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모지우\Desktop\입시위키 수시\"/>
    </mc:Choice>
  </mc:AlternateContent>
  <xr:revisionPtr revIDLastSave="0" documentId="13_ncr:1_{C58DBA0A-3D04-433A-BC1C-FD19F2BAF65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계산기" sheetId="1" r:id="rId1"/>
    <sheet name="성적입력" sheetId="2" r:id="rId2"/>
    <sheet name="종합배치표" sheetId="3" r:id="rId3"/>
    <sheet name="종합보정값" sheetId="4" r:id="rId4"/>
    <sheet name="교과배치표" sheetId="5" r:id="rId5"/>
    <sheet name="교과보정값" sheetId="6" r:id="rId6"/>
    <sheet name="목록" sheetId="7" state="hidden" r:id="rId7"/>
    <sheet name="고등학교DB" sheetId="8" r:id="rId8"/>
  </sheets>
  <definedNames>
    <definedName name="_xlnm._FilterDatabase" localSheetId="0" hidden="1">계산기!$B$4:$U$9014</definedName>
    <definedName name="_xlnm._FilterDatabase" localSheetId="7" hidden="1">고등학교DB!$A$1:$P$1797</definedName>
    <definedName name="R_강원">목록!$B$1:$B$18</definedName>
    <definedName name="R_경기">목록!$C$1:$C$31</definedName>
    <definedName name="R_경남">목록!$D$1:$D$18</definedName>
    <definedName name="R_경북">목록!$E$1:$E$21</definedName>
    <definedName name="R_광주">목록!$F$1:$F$5</definedName>
    <definedName name="R_대구">목록!$G$1:$G$9</definedName>
    <definedName name="R_대전">목록!$H$1:$H$5</definedName>
    <definedName name="R_부산">목록!$I$1:$I$16</definedName>
    <definedName name="R_서울">목록!$J$1:$J$25</definedName>
    <definedName name="R_세종">목록!$K$1:$K$1</definedName>
    <definedName name="R_울산">목록!$L$1:$L$5</definedName>
    <definedName name="R_인천">목록!$M$1:$M$10</definedName>
    <definedName name="R_전남">목록!$N$1:$N$22</definedName>
    <definedName name="R_전북">목록!$O$1:$O$14</definedName>
    <definedName name="R_제주">목록!$P$1:$P$2</definedName>
    <definedName name="R_충남">목록!$Q$1:$Q$15</definedName>
    <definedName name="R_충북">목록!$R$1:$R$11</definedName>
    <definedName name="S_강원_강릉시">목록!$S$1:$S$8</definedName>
    <definedName name="S_강원_고성군">목록!$T$1:$T$2</definedName>
    <definedName name="S_강원_동해시">목록!$U$1:$U$5</definedName>
    <definedName name="S_강원_삼척시">목록!$V$1:$V$6</definedName>
    <definedName name="S_강원_속초시">목록!$W$1:$W$3</definedName>
    <definedName name="S_강원_양구군">목록!$X$1:$X$3</definedName>
    <definedName name="S_강원_양양군">목록!$Y$1:$Y$1</definedName>
    <definedName name="S_강원_영월군">목록!$Z$1:$Z$5</definedName>
    <definedName name="S_강원_원주시">목록!$AA$1:$AA$12</definedName>
    <definedName name="S_강원_인제군">목록!$AB$1:$AB$4</definedName>
    <definedName name="S_강원_정선군">목록!$AC$1:$AC$6</definedName>
    <definedName name="S_강원_철원군">목록!$AD$1:$AD$4</definedName>
    <definedName name="S_강원_춘천시">목록!$AE$1:$AE$8</definedName>
    <definedName name="S_강원_태백시">목록!$AF$1:$AF$3</definedName>
    <definedName name="S_강원_평창군">목록!$AG$1:$AG$5</definedName>
    <definedName name="S_강원_홍천군">목록!$AH$1:$AH$4</definedName>
    <definedName name="S_강원_화천군">목록!$AI$1:$AI$3</definedName>
    <definedName name="S_강원_횡성군">목록!$AJ$1:$AJ$6</definedName>
    <definedName name="S_경기_가평군">목록!$AK$1:$AK$5</definedName>
    <definedName name="S_경기_고양시">목록!$AL$1:$AL$32</definedName>
    <definedName name="S_경기_과천시">목록!$AM$1:$AM$4</definedName>
    <definedName name="S_경기_광명시">목록!$AN$1:$AN$9</definedName>
    <definedName name="S_경기_광주시">목록!$AO$1:$AO$7</definedName>
    <definedName name="S_경기_구리시">목록!$AP$1:$AP$7</definedName>
    <definedName name="S_경기_군포시">목록!$AQ$1:$AQ$6</definedName>
    <definedName name="S_경기_김포시">목록!$AR$1:$AR$15</definedName>
    <definedName name="S_경기_남양주시">목록!$AS$1:$AS$20</definedName>
    <definedName name="S_경기_동두천시">목록!$AT$1:$AT$5</definedName>
    <definedName name="S_경기_부천시">목록!$AU$1:$AU$23</definedName>
    <definedName name="S_경기_성남시">목록!$AV$1:$AV$28</definedName>
    <definedName name="S_경기_수원시">목록!$AW$1:$AW$34</definedName>
    <definedName name="S_경기_시흥시">목록!$AX$1:$AX$13</definedName>
    <definedName name="S_경기_안산시">목록!$AY$1:$AY$18</definedName>
    <definedName name="S_경기_안성시">목록!$AZ$1:$AZ$6</definedName>
    <definedName name="S_경기_안양시">목록!$BA$1:$BA$14</definedName>
    <definedName name="S_경기_양주시">목록!$BB$1:$BB$7</definedName>
    <definedName name="S_경기_양평군">목록!$BC$1:$BC$7</definedName>
    <definedName name="S_경기_여주시">목록!$BD$1:$BD$7</definedName>
    <definedName name="S_경기_연천군">목록!$BE$1:$BE$2</definedName>
    <definedName name="S_경기_오산시">목록!$BF$1:$BF$7</definedName>
    <definedName name="S_경기_용인시">목록!$BG$1:$BG$30</definedName>
    <definedName name="S_경기_의왕시">목록!$BH$1:$BH$5</definedName>
    <definedName name="S_경기_의정부시">목록!$BI$1:$BI$13</definedName>
    <definedName name="S_경기_이천시">목록!$BJ$1:$BJ$10</definedName>
    <definedName name="S_경기_파주시">목록!$BK$1:$BK$17</definedName>
    <definedName name="S_경기_평택시">목록!$BL$1:$BL$16</definedName>
    <definedName name="S_경기_포천시">목록!$BM$1:$BM$6</definedName>
    <definedName name="S_경기_하남시">목록!$BN$1:$BN$8</definedName>
    <definedName name="S_경기_화성시">목록!$BO$1:$BO$30</definedName>
    <definedName name="S_경남_거제시">목록!$BP$1:$BP$7</definedName>
    <definedName name="S_경남_거창군">목록!$BQ$1:$BQ$6</definedName>
    <definedName name="S_경남_고성군">목록!$BR$1:$BR$3</definedName>
    <definedName name="S_경남_김해시">목록!$BS$1:$BS$19</definedName>
    <definedName name="S_경남_남해군">목록!$BT$1:$BT$4</definedName>
    <definedName name="S_경남_밀양시">목록!$BU$1:$BU$6</definedName>
    <definedName name="S_경남_사천시">목록!$BV$1:$BV$6</definedName>
    <definedName name="S_경남_산청군">목록!$BW$1:$BW$4</definedName>
    <definedName name="S_경남_양산시">목록!$BX$1:$BX$12</definedName>
    <definedName name="S_경남_의령군">목록!$BY$1:$BY$2</definedName>
    <definedName name="S_경남_진주시">목록!$BZ$1:$BZ$15</definedName>
    <definedName name="S_경남_창녕군">목록!$CA$1:$CA$6</definedName>
    <definedName name="S_경남_창원시">목록!$CB$1:$CB$42</definedName>
    <definedName name="S_경남_통영시">목록!$CC$1:$CC$5</definedName>
    <definedName name="S_경남_하동군">목록!$CD$1:$CD$5</definedName>
    <definedName name="S_경남_함안군">목록!$CE$1:$CE$4</definedName>
    <definedName name="S_경남_함양군">목록!$CF$1:$CF$3</definedName>
    <definedName name="S_경남_합천군">목록!$CG$1:$CG$4</definedName>
    <definedName name="S_경북_경산시">목록!$CH$1:$CH$9</definedName>
    <definedName name="S_경북_경주시">목록!$CI$1:$CI$9</definedName>
    <definedName name="S_경북_고령군">목록!$CJ$1:$CJ$1</definedName>
    <definedName name="S_경북_구미시">목록!$CK$1:$CK$16</definedName>
    <definedName name="S_경북_김천시">목록!$CL$1:$CL$8</definedName>
    <definedName name="S_경북_문경시">목록!$CM$1:$CM$4</definedName>
    <definedName name="S_경북_봉화군">목록!$CN$1:$CN$1</definedName>
    <definedName name="S_경북_상주시">목록!$CO$1:$CO$5</definedName>
    <definedName name="S_경북_성주군">목록!$CP$1:$CP$2</definedName>
    <definedName name="S_경북_안동시">목록!$CQ$1:$CQ$10</definedName>
    <definedName name="S_경북_영덕군">목록!$CR$1:$CR$3</definedName>
    <definedName name="S_경북_영양군">목록!$CS$1:$CS$3</definedName>
    <definedName name="S_경북_영주시">목록!$CT$1:$CT$5</definedName>
    <definedName name="S_경북_영천시">목록!$CU$1:$CU$6</definedName>
    <definedName name="S_경북_예천군">목록!$CV$1:$CV$3</definedName>
    <definedName name="S_경북_울진군">목록!$CW$1:$CW$3</definedName>
    <definedName name="S_경북_의성군">목록!$CX$1:$CX$4</definedName>
    <definedName name="S_경북_청도군">목록!$CY$1:$CY$4</definedName>
    <definedName name="S_경북_청송군">목록!$CZ$1:$CZ$4</definedName>
    <definedName name="S_경북_칠곡군">목록!$DA$1:$DA$6</definedName>
    <definedName name="S_경북_포항시">목록!$DB$1:$DB$20</definedName>
    <definedName name="S_광주_광산구">목록!$DC$1:$DC$12</definedName>
    <definedName name="S_광주_남구">목록!$DD$1:$DD$12</definedName>
    <definedName name="S_광주_동구">목록!$DE$1:$DE$5</definedName>
    <definedName name="S_광주_북구">목록!$DF$1:$DF$15</definedName>
    <definedName name="S_광주_서구">목록!$DG$1:$DG$8</definedName>
    <definedName name="S_대구_군위군">목록!$DH$1:$DH$2</definedName>
    <definedName name="S_대구_남구">목록!$DI$1:$DI$3</definedName>
    <definedName name="S_대구_달서구">목록!$DJ$1:$DJ$17</definedName>
    <definedName name="S_대구_달성군">목록!$DK$1:$DK$8</definedName>
    <definedName name="S_대구_동구">목록!$DL$1:$DL$6</definedName>
    <definedName name="S_대구_북구">목록!$DM$1:$DM$15</definedName>
    <definedName name="S_대구_서구">목록!$DN$1:$DN$5</definedName>
    <definedName name="S_대구_수성구">목록!$DO$1:$DO$15</definedName>
    <definedName name="S_대구_중구">목록!$DP$1:$DP$3</definedName>
    <definedName name="S_대전_대덕구">목록!$DQ$1:$DQ$4</definedName>
    <definedName name="S_대전_동구">목록!$DR$1:$DR$6</definedName>
    <definedName name="S_대전_서구">목록!$DS$1:$DS$17</definedName>
    <definedName name="S_대전_유성구">목록!$DT$1:$DT$12</definedName>
    <definedName name="S_대전_중구">목록!$DU$1:$DU$10</definedName>
    <definedName name="S_부산_강서구">목록!$DV$1:$DV$5</definedName>
    <definedName name="S_부산_금정구">목록!$DW$1:$DW$9</definedName>
    <definedName name="S_부산_기장군">목록!$DX$1:$DX$5</definedName>
    <definedName name="S_부산_남구">목록!$DY$1:$DY$9</definedName>
    <definedName name="S_부산_동구">목록!$DZ$1:$DZ$4</definedName>
    <definedName name="S_부산_동래구">목록!$EA$1:$EA$11</definedName>
    <definedName name="S_부산_부산진구">목록!$EB$1:$EB$12</definedName>
    <definedName name="S_부산_북구">목록!$EC$1:$EC$9</definedName>
    <definedName name="S_부산_사상구">목록!$ED$1:$ED$4</definedName>
    <definedName name="S_부산_사하구">목록!$EE$1:$EE$10</definedName>
    <definedName name="S_부산_서구">목록!$EF$1:$EF$3</definedName>
    <definedName name="S_부산_수영구">목록!$EG$1:$EG$3</definedName>
    <definedName name="S_부산_연제구">목록!$EH$1:$EH$3</definedName>
    <definedName name="S_부산_영도구">목록!$EI$1:$EI$3</definedName>
    <definedName name="S_부산_중구">목록!$EJ$1:$EJ$3</definedName>
    <definedName name="S_부산_해운대구">목록!$EK$1:$EK$9</definedName>
    <definedName name="S_서울_강남구">목록!$EL$1:$EL$17</definedName>
    <definedName name="S_서울_강동구">목록!$EM$1:$EM$12</definedName>
    <definedName name="S_서울_강북구">목록!$EN$1:$EN$6</definedName>
    <definedName name="S_서울_강서구">목록!$EO$1:$EO$16</definedName>
    <definedName name="S_서울_관악구">목록!$EP$1:$EP$12</definedName>
    <definedName name="S_서울_광진구">목록!$EQ$1:$EQ$8</definedName>
    <definedName name="S_서울_구로구">목록!$ER$1:$ER$9</definedName>
    <definedName name="S_서울_금천구">목록!$ES$1:$ES$4</definedName>
    <definedName name="S_서울_노원구">목록!$ET$1:$ET$17</definedName>
    <definedName name="S_서울_도봉구">목록!$EU$1:$EU$7</definedName>
    <definedName name="S_서울_동대문구">목록!$EV$1:$EV$8</definedName>
    <definedName name="S_서울_동작구">목록!$EW$1:$EW$6</definedName>
    <definedName name="S_서울_마포구">목록!$EX$1:$EX$6</definedName>
    <definedName name="S_서울_서대문구">목록!$EY$1:$EY$7</definedName>
    <definedName name="S_서울_서초구">목록!$EZ$1:$EZ$10</definedName>
    <definedName name="S_서울_성동구">목록!$FA$1:$FA$6</definedName>
    <definedName name="S_서울_성북구">목록!$FB$1:$FB$10</definedName>
    <definedName name="S_서울_송파구">목록!$FC$1:$FC$17</definedName>
    <definedName name="S_서울_양천구">목록!$FD$1:$FD$12</definedName>
    <definedName name="S_서울_영등포구">목록!$FE$1:$FE$8</definedName>
    <definedName name="S_서울_용산구">목록!$FF$1:$FF$7</definedName>
    <definedName name="S_서울_은평구">목록!$FG$1:$FG$11</definedName>
    <definedName name="S_서울_종로구">목록!$FH$1:$FH$10</definedName>
    <definedName name="S_서울_중구">목록!$FI$1:$FI$5</definedName>
    <definedName name="S_서울_중랑구">목록!$FJ$1:$FJ$8</definedName>
    <definedName name="S_세종_세종시">목록!$FK$1:$FK$19</definedName>
    <definedName name="S_울산_남구">목록!$FL$1:$FL$13</definedName>
    <definedName name="S_울산_동구">목록!$FM$1:$FM$7</definedName>
    <definedName name="S_울산_북구">목록!$FN$1:$FN$9</definedName>
    <definedName name="S_울산_울주군">목록!$FO$1:$FO$8</definedName>
    <definedName name="S_울산_중구">목록!$FP$1:$FP$8</definedName>
    <definedName name="S_인천_강화군">목록!$FQ$1:$FQ$5</definedName>
    <definedName name="S_인천_계양구">목록!$FR$1:$FR$10</definedName>
    <definedName name="S_인천_남동구">목록!$FS$1:$FS$14</definedName>
    <definedName name="S_인천_동구">목록!$FT$1:$FT$1</definedName>
    <definedName name="S_인천_미추홀구">목록!$FU$1:$FU$8</definedName>
    <definedName name="S_인천_부평구">목록!$FV$1:$FV$16</definedName>
    <definedName name="S_인천_서구">목록!$FW$1:$FW$15</definedName>
    <definedName name="S_인천_연수구">목록!$FX$1:$FX$12</definedName>
    <definedName name="S_인천_옹진군">목록!$FY$1:$FY$5</definedName>
    <definedName name="S_인천_중구">목록!$FZ$1:$FZ$10</definedName>
    <definedName name="S_전남_강진군">목록!$GA$1:$GA$2</definedName>
    <definedName name="S_전남_고흥군">목록!$GB$1:$GB$2</definedName>
    <definedName name="S_전남_곡성군">목록!$GC$1:$GC$2</definedName>
    <definedName name="S_전남_광양시">목록!$GD$1:$GD$6</definedName>
    <definedName name="S_전남_구례군">목록!$GE$1:$GE$1</definedName>
    <definedName name="S_전남_나주시">목록!$GF$1:$GF$8</definedName>
    <definedName name="S_전남_담양군">목록!$GG$1:$GG$2</definedName>
    <definedName name="S_전남_목포시">목록!$GH$1:$GH$11</definedName>
    <definedName name="S_전남_무안군">목록!$GI$1:$GI$3</definedName>
    <definedName name="S_전남_보성군">목록!$GJ$1:$GJ$4</definedName>
    <definedName name="S_전남_순천시">목록!$GK$1:$GK$10</definedName>
    <definedName name="S_전남_신안군">목록!$GL$1:$GL$4</definedName>
    <definedName name="S_전남_여수시">목록!$GM$1:$GM$10</definedName>
    <definedName name="S_전남_영광군">목록!$GN$1:$GN$2</definedName>
    <definedName name="S_전남_영암군">목록!$GO$1:$GO$4</definedName>
    <definedName name="S_전남_완도군">목록!$GP$1:$GP$5</definedName>
    <definedName name="S_전남_장성군">목록!$GQ$1:$GQ$2</definedName>
    <definedName name="S_전남_장흥군">목록!$GR$1:$GR$2</definedName>
    <definedName name="S_전남_진도군">목록!$GS$1:$GS$2</definedName>
    <definedName name="S_전남_함평군">목록!$GT$1:$GT$2</definedName>
    <definedName name="S_전남_해남군">목록!$GU$1:$GU$2</definedName>
    <definedName name="S_전남_화순군">목록!$GV$1:$GV$3</definedName>
    <definedName name="S_전북_고창군">목록!$GW$1:$GW$4</definedName>
    <definedName name="S_전북_군산시">목록!$GX$1:$GX$10</definedName>
    <definedName name="S_전북_김제시">목록!$GY$1:$GY$7</definedName>
    <definedName name="S_전북_남원시">목록!$GZ$1:$GZ$6</definedName>
    <definedName name="S_전북_무주군">목록!$HA$1:$HA$4</definedName>
    <definedName name="S_전북_부안군">목록!$HB$1:$HB$5</definedName>
    <definedName name="S_전북_순창군">목록!$HC$1:$HC$3</definedName>
    <definedName name="S_전북_완주군">목록!$HD$1:$HD$3</definedName>
    <definedName name="S_전북_익산시">목록!$HE$1:$HE$14</definedName>
    <definedName name="S_전북_임실군">목록!$HF$1:$HF$1</definedName>
    <definedName name="S_전북_장수군">목록!$HG$1:$HG$4</definedName>
    <definedName name="S_전북_전주시">목록!$HH$1:$HH$24</definedName>
    <definedName name="S_전북_정읍시">목록!$HI$1:$HI$10</definedName>
    <definedName name="S_전북_진안군">목록!$HJ$1:$HJ$3</definedName>
    <definedName name="S_제주_서귀포시">목록!$HK$1:$HK$7</definedName>
    <definedName name="S_제주_제주시">목록!$HL$1:$HL$14</definedName>
    <definedName name="S_충남_계룡시">목록!$HM$1:$HM$2</definedName>
    <definedName name="S_충남_공주시">목록!$HN$1:$HN$7</definedName>
    <definedName name="S_충남_금산군">목록!$HO$1:$HO$2</definedName>
    <definedName name="S_충남_논산시">목록!$HP$1:$HP$7</definedName>
    <definedName name="S_충남_당진시">목록!$HQ$1:$HQ$6</definedName>
    <definedName name="S_충남_보령시">목록!$HR$1:$HR$3</definedName>
    <definedName name="S_충남_부여군">목록!$HS$1:$HS$2</definedName>
    <definedName name="S_충남_서산시">목록!$HT$1:$HT$6</definedName>
    <definedName name="S_충남_서천군">목록!$HU$1:$HU$3</definedName>
    <definedName name="S_충남_아산시">목록!$HV$1:$HV$11</definedName>
    <definedName name="S_충남_예산군">목록!$HW$1:$HW$5</definedName>
    <definedName name="S_충남_천안시">목록!$HX$1:$HX$15</definedName>
    <definedName name="S_충남_청양군">목록!$HY$1:$HY$1</definedName>
    <definedName name="S_충남_태안군">목록!$HZ$1:$HZ$4</definedName>
    <definedName name="S_충남_홍성군">목록!$IA$1:$IA$5</definedName>
    <definedName name="S_충북_괴산군">목록!$IB$1:$IB$1</definedName>
    <definedName name="S_충북_단양군">목록!$IC$1:$IC$1</definedName>
    <definedName name="S_충북_보은군">목록!$ID$1:$ID$2</definedName>
    <definedName name="S_충북_영동군">목록!$IE$1:$IE$3</definedName>
    <definedName name="S_충북_옥천군">목록!$IF$1:$IF$2</definedName>
    <definedName name="S_충북_음성군">목록!$IG$1:$IG$4</definedName>
    <definedName name="S_충북_제천시">목록!$IH$1:$IH$4</definedName>
    <definedName name="S_충북_증평군">목록!$II$1:$II$1</definedName>
    <definedName name="S_충북_진천군">목록!$IJ$1:$IJ$3</definedName>
    <definedName name="S_충북_청주시">목록!$IK$1:$IK$26</definedName>
    <definedName name="S_충북_충주시">목록!$IL$1:$IL$8</definedName>
    <definedName name="시도목록">목록!$A$1:$A$17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97" i="8" l="1" a="1"/>
  <c r="I1797" i="8" s="1"/>
  <c r="H1797" i="8" a="1"/>
  <c r="H1797" i="8" s="1"/>
  <c r="I1796" i="8" a="1"/>
  <c r="I1796" i="8" s="1"/>
  <c r="H1796" i="8" a="1"/>
  <c r="H1796" i="8" s="1"/>
  <c r="I1795" i="8" a="1"/>
  <c r="I1795" i="8"/>
  <c r="H1795" i="8" a="1"/>
  <c r="H1795" i="8"/>
  <c r="I1794" i="8" a="1"/>
  <c r="I1794" i="8" s="1"/>
  <c r="H1794" i="8" a="1"/>
  <c r="H1794" i="8"/>
  <c r="I1793" i="8" a="1"/>
  <c r="I1793" i="8" s="1"/>
  <c r="H1793" i="8" a="1"/>
  <c r="H1793" i="8"/>
  <c r="I1792" i="8" a="1"/>
  <c r="I1792" i="8"/>
  <c r="H1792" i="8" a="1"/>
  <c r="H1792" i="8"/>
  <c r="I1791" i="8" a="1"/>
  <c r="I1791" i="8"/>
  <c r="H1791" i="8" a="1"/>
  <c r="H1791" i="8" s="1"/>
  <c r="I1790" i="8" a="1"/>
  <c r="I1790" i="8" s="1"/>
  <c r="H1790" i="8" a="1"/>
  <c r="H1790" i="8" s="1"/>
  <c r="I1789" i="8" a="1"/>
  <c r="I1789" i="8"/>
  <c r="H1789" i="8" a="1"/>
  <c r="H1789" i="8" s="1"/>
  <c r="I1788" i="8" a="1"/>
  <c r="I1788" i="8"/>
  <c r="H1788" i="8" a="1"/>
  <c r="H1788" i="8" s="1"/>
  <c r="I1787" i="8" a="1"/>
  <c r="I1787" i="8" s="1"/>
  <c r="H1787" i="8" a="1"/>
  <c r="H1787" i="8" s="1"/>
  <c r="I1786" i="8" a="1"/>
  <c r="I1786" i="8"/>
  <c r="H1786" i="8" a="1"/>
  <c r="H1786" i="8"/>
  <c r="I1785" i="8" a="1"/>
  <c r="I1785" i="8"/>
  <c r="H1785" i="8" a="1"/>
  <c r="H1785" i="8" s="1"/>
  <c r="I1784" i="8" a="1"/>
  <c r="I1784" i="8" s="1"/>
  <c r="H1784" i="8" a="1"/>
  <c r="H1784" i="8"/>
  <c r="I1783" i="8" a="1"/>
  <c r="I1783" i="8"/>
  <c r="H1783" i="8" a="1"/>
  <c r="H1783" i="8"/>
  <c r="I1782" i="8" a="1"/>
  <c r="I1782" i="8" s="1"/>
  <c r="H1782" i="8" a="1"/>
  <c r="H1782" i="8" s="1"/>
  <c r="I1781" i="8" a="1"/>
  <c r="I1781" i="8" s="1"/>
  <c r="H1781" i="8" a="1"/>
  <c r="H1781" i="8" s="1"/>
  <c r="I1780" i="8" a="1"/>
  <c r="I1780" i="8" s="1"/>
  <c r="H1780" i="8" a="1"/>
  <c r="H1780" i="8"/>
  <c r="I1779" i="8" a="1"/>
  <c r="I1779" i="8"/>
  <c r="H1779" i="8" a="1"/>
  <c r="H1779" i="8"/>
  <c r="I1778" i="8" a="1"/>
  <c r="I1778" i="8" s="1"/>
  <c r="H1778" i="8" a="1"/>
  <c r="H1778" i="8" s="1"/>
  <c r="I1777" i="8" a="1"/>
  <c r="I1777" i="8"/>
  <c r="H1777" i="8" a="1"/>
  <c r="H1777" i="8"/>
  <c r="I1776" i="8" a="1"/>
  <c r="I1776" i="8"/>
  <c r="H1776" i="8" a="1"/>
  <c r="H1776" i="8" s="1"/>
  <c r="I1775" i="8" a="1"/>
  <c r="I1775" i="8" s="1"/>
  <c r="H1775" i="8" a="1"/>
  <c r="H1775" i="8" s="1"/>
  <c r="I1774" i="8" a="1"/>
  <c r="I1774" i="8" s="1"/>
  <c r="H1774" i="8" a="1"/>
  <c r="H1774" i="8" s="1"/>
  <c r="I1773" i="8" a="1"/>
  <c r="I1773" i="8"/>
  <c r="H1773" i="8" a="1"/>
  <c r="H1773" i="8"/>
  <c r="I1772" i="8" a="1"/>
  <c r="I1772" i="8" s="1"/>
  <c r="H1772" i="8" a="1"/>
  <c r="H1772" i="8"/>
  <c r="I1771" i="8" a="1"/>
  <c r="I1771" i="8" s="1"/>
  <c r="H1771" i="8" a="1"/>
  <c r="H1771" i="8"/>
  <c r="I1770" i="8" a="1"/>
  <c r="I1770" i="8"/>
  <c r="H1770" i="8" a="1"/>
  <c r="H1770" i="8"/>
  <c r="I1769" i="8" a="1"/>
  <c r="I1769" i="8" s="1"/>
  <c r="H1769" i="8" a="1"/>
  <c r="H1769" i="8"/>
  <c r="I1768" i="8" a="1"/>
  <c r="I1768" i="8"/>
  <c r="H1768" i="8" a="1"/>
  <c r="H1768" i="8" s="1"/>
  <c r="I1767" i="8" a="1"/>
  <c r="I1767" i="8" s="1"/>
  <c r="H1767" i="8" a="1"/>
  <c r="H1767" i="8"/>
  <c r="I1766" i="8" a="1"/>
  <c r="I1766" i="8" s="1"/>
  <c r="H1766" i="8" a="1"/>
  <c r="H1766" i="8"/>
  <c r="I1765" i="8" a="1"/>
  <c r="I1765" i="8" s="1"/>
  <c r="H1765" i="8" a="1"/>
  <c r="H1765" i="8" s="1"/>
  <c r="I1764" i="8" a="1"/>
  <c r="I1764" i="8"/>
  <c r="H1764" i="8" a="1"/>
  <c r="H1764" i="8"/>
  <c r="I1763" i="8" a="1"/>
  <c r="I1763" i="8" s="1"/>
  <c r="H1763" i="8" a="1"/>
  <c r="H1763" i="8"/>
  <c r="I1762" i="8" a="1"/>
  <c r="I1762" i="8"/>
  <c r="H1762" i="8" a="1"/>
  <c r="H1762" i="8" s="1"/>
  <c r="I1761" i="8" a="1"/>
  <c r="I1761" i="8" s="1"/>
  <c r="H1761" i="8" a="1"/>
  <c r="H1761" i="8" s="1"/>
  <c r="I1760" i="8" a="1"/>
  <c r="I1760" i="8" s="1"/>
  <c r="H1760" i="8" a="1"/>
  <c r="H1760" i="8"/>
  <c r="I1759" i="8" a="1"/>
  <c r="I1759" i="8"/>
  <c r="H1759" i="8" a="1"/>
  <c r="H1759" i="8" s="1"/>
  <c r="I1758" i="8" a="1"/>
  <c r="I1758" i="8" s="1"/>
  <c r="H1758" i="8" a="1"/>
  <c r="H1758" i="8"/>
  <c r="I1757" i="8" a="1"/>
  <c r="I1757" i="8" s="1"/>
  <c r="H1757" i="8" a="1"/>
  <c r="H1757" i="8"/>
  <c r="I1756" i="8" a="1"/>
  <c r="I1756" i="8"/>
  <c r="H1756" i="8" a="1"/>
  <c r="H1756" i="8"/>
  <c r="I1755" i="8" a="1"/>
  <c r="I1755" i="8" s="1"/>
  <c r="H1755" i="8" a="1"/>
  <c r="H1755" i="8" s="1"/>
  <c r="I1754" i="8" a="1"/>
  <c r="I1754" i="8" s="1"/>
  <c r="H1754" i="8" a="1"/>
  <c r="H1754" i="8"/>
  <c r="I1753" i="8" a="1"/>
  <c r="I1753" i="8"/>
  <c r="H1753" i="8" a="1"/>
  <c r="H1753" i="8"/>
  <c r="I1752" i="8" a="1"/>
  <c r="I1752" i="8"/>
  <c r="H1752" i="8" a="1"/>
  <c r="H1752" i="8" s="1"/>
  <c r="I1751" i="8" a="1"/>
  <c r="I1751" i="8" s="1"/>
  <c r="H1751" i="8" a="1"/>
  <c r="H1751" i="8" s="1"/>
  <c r="I1750" i="8" a="1"/>
  <c r="I1750" i="8"/>
  <c r="H1750" i="8" a="1"/>
  <c r="H1750" i="8"/>
  <c r="I1749" i="8" a="1"/>
  <c r="I1749" i="8"/>
  <c r="H1749" i="8" a="1"/>
  <c r="H1749" i="8" s="1"/>
  <c r="I1748" i="8" a="1"/>
  <c r="I1748" i="8" s="1"/>
  <c r="H1748" i="8" a="1"/>
  <c r="H1748" i="8"/>
  <c r="I1747" i="8" a="1"/>
  <c r="I1747" i="8"/>
  <c r="H1747" i="8" a="1"/>
  <c r="H1747" i="8"/>
  <c r="I1746" i="8" a="1"/>
  <c r="I1746" i="8" s="1"/>
  <c r="H1746" i="8" a="1"/>
  <c r="H1746" i="8"/>
  <c r="I1745" i="8" a="1"/>
  <c r="I1745" i="8" s="1"/>
  <c r="H1745" i="8" a="1"/>
  <c r="H1745" i="8" s="1"/>
  <c r="I1744" i="8" a="1"/>
  <c r="I1744" i="8" s="1"/>
  <c r="H1744" i="8" a="1"/>
  <c r="H1744" i="8"/>
  <c r="I1743" i="8" a="1"/>
  <c r="I1743" i="8"/>
  <c r="H1743" i="8" a="1"/>
  <c r="H1743" i="8" s="1"/>
  <c r="I1742" i="8" a="1"/>
  <c r="I1742" i="8" s="1"/>
  <c r="H1742" i="8" a="1"/>
  <c r="H1742" i="8" s="1"/>
  <c r="I1741" i="8" a="1"/>
  <c r="I1741" i="8"/>
  <c r="H1741" i="8" a="1"/>
  <c r="H1741" i="8"/>
  <c r="I1740" i="8" a="1"/>
  <c r="I1740" i="8"/>
  <c r="H1740" i="8" a="1"/>
  <c r="H1740" i="8" s="1"/>
  <c r="I1739" i="8" a="1"/>
  <c r="I1739" i="8" s="1"/>
  <c r="H1739" i="8" a="1"/>
  <c r="H1739" i="8" s="1"/>
  <c r="I1738" i="8" a="1"/>
  <c r="I1738" i="8" s="1"/>
  <c r="H1738" i="8" a="1"/>
  <c r="H1738" i="8" s="1"/>
  <c r="I1737" i="8" a="1"/>
  <c r="I1737" i="8"/>
  <c r="H1737" i="8" a="1"/>
  <c r="H1737" i="8"/>
  <c r="I1736" i="8" a="1"/>
  <c r="I1736" i="8" s="1"/>
  <c r="H1736" i="8" a="1"/>
  <c r="H1736" i="8" s="1"/>
  <c r="I1735" i="8" a="1"/>
  <c r="I1735" i="8" s="1"/>
  <c r="H1735" i="8" a="1"/>
  <c r="H1735" i="8"/>
  <c r="I1734" i="8" a="1"/>
  <c r="I1734" i="8"/>
  <c r="H1734" i="8" a="1"/>
  <c r="H1734" i="8"/>
  <c r="I1733" i="8" a="1"/>
  <c r="I1733" i="8" s="1"/>
  <c r="H1733" i="8" a="1"/>
  <c r="H1733" i="8"/>
  <c r="I1732" i="8" a="1"/>
  <c r="I1732" i="8" s="1"/>
  <c r="H1732" i="8" a="1"/>
  <c r="H1732" i="8" s="1"/>
  <c r="I1731" i="8" a="1"/>
  <c r="I1731" i="8" s="1"/>
  <c r="H1731" i="8" a="1"/>
  <c r="H1731" i="8"/>
  <c r="I1730" i="8" a="1"/>
  <c r="I1730" i="8" s="1"/>
  <c r="H1730" i="8" a="1"/>
  <c r="H1730" i="8"/>
  <c r="I1729" i="8" a="1"/>
  <c r="I1729" i="8" s="1"/>
  <c r="H1729" i="8" a="1"/>
  <c r="H1729" i="8" s="1"/>
  <c r="I1728" i="8" a="1"/>
  <c r="I1728" i="8"/>
  <c r="H1728" i="8" a="1"/>
  <c r="H1728" i="8"/>
  <c r="I1727" i="8" a="1"/>
  <c r="I1727" i="8" s="1"/>
  <c r="H1727" i="8" a="1"/>
  <c r="H1727" i="8"/>
  <c r="I1726" i="8" a="1"/>
  <c r="I1726" i="8"/>
  <c r="H1726" i="8" a="1"/>
  <c r="H1726" i="8" s="1"/>
  <c r="I1725" i="8" a="1"/>
  <c r="I1725" i="8" s="1"/>
  <c r="H1725" i="8" a="1"/>
  <c r="H1725" i="8" s="1"/>
  <c r="I1724" i="8" a="1"/>
  <c r="I1724" i="8" s="1"/>
  <c r="H1724" i="8" a="1"/>
  <c r="H1724" i="8"/>
  <c r="I1723" i="8" a="1"/>
  <c r="I1723" i="8" s="1"/>
  <c r="H1723" i="8" a="1"/>
  <c r="H1723" i="8"/>
  <c r="I1722" i="8" a="1"/>
  <c r="I1722" i="8" s="1"/>
  <c r="H1722" i="8" a="1"/>
  <c r="H1722" i="8"/>
  <c r="I1721" i="8" a="1"/>
  <c r="I1721" i="8" s="1"/>
  <c r="H1721" i="8" a="1"/>
  <c r="H1721" i="8"/>
  <c r="I1720" i="8" a="1"/>
  <c r="I1720" i="8"/>
  <c r="H1720" i="8" a="1"/>
  <c r="H1720" i="8" s="1"/>
  <c r="I1719" i="8" a="1"/>
  <c r="I1719" i="8"/>
  <c r="H1719" i="8" a="1"/>
  <c r="H1719" i="8" s="1"/>
  <c r="I1718" i="8" a="1"/>
  <c r="I1718" i="8" s="1"/>
  <c r="H1718" i="8" a="1"/>
  <c r="H1718" i="8"/>
  <c r="I1717" i="8" a="1"/>
  <c r="I1717" i="8"/>
  <c r="H1717" i="8" a="1"/>
  <c r="H1717" i="8" s="1"/>
  <c r="I1716" i="8" a="1"/>
  <c r="I1716" i="8" s="1"/>
  <c r="H1716" i="8" a="1"/>
  <c r="H1716" i="8" s="1"/>
  <c r="I1715" i="8" a="1"/>
  <c r="I1715" i="8" s="1"/>
  <c r="H1715" i="8" a="1"/>
  <c r="H1715" i="8" s="1"/>
  <c r="I1714" i="8" a="1"/>
  <c r="I1714" i="8"/>
  <c r="H1714" i="8" a="1"/>
  <c r="H1714" i="8"/>
  <c r="I1713" i="8" a="1"/>
  <c r="I1713" i="8"/>
  <c r="H1713" i="8" a="1"/>
  <c r="H1713" i="8"/>
  <c r="I1712" i="8" a="1"/>
  <c r="I1712" i="8" s="1"/>
  <c r="H1712" i="8" a="1"/>
  <c r="H1712" i="8"/>
  <c r="I1711" i="8" a="1"/>
  <c r="I1711" i="8"/>
  <c r="H1711" i="8" a="1"/>
  <c r="H1711" i="8"/>
  <c r="I1710" i="8" a="1"/>
  <c r="I1710" i="8"/>
  <c r="H1710" i="8" a="1"/>
  <c r="H1710" i="8" s="1"/>
  <c r="I1709" i="8" a="1"/>
  <c r="I1709" i="8" s="1"/>
  <c r="H1709" i="8" a="1"/>
  <c r="H1709" i="8" s="1"/>
  <c r="I1708" i="8" a="1"/>
  <c r="I1708" i="8" s="1"/>
  <c r="H1708" i="8" a="1"/>
  <c r="H1708" i="8"/>
  <c r="I1707" i="8" a="1"/>
  <c r="I1707" i="8"/>
  <c r="H1707" i="8" a="1"/>
  <c r="H1707" i="8"/>
  <c r="I1706" i="8" a="1"/>
  <c r="I1706" i="8" s="1"/>
  <c r="H1706" i="8" a="1"/>
  <c r="H1706" i="8" s="1"/>
  <c r="I1705" i="8" a="1"/>
  <c r="I1705" i="8"/>
  <c r="H1705" i="8" a="1"/>
  <c r="H1705" i="8"/>
  <c r="I1704" i="8" a="1"/>
  <c r="I1704" i="8"/>
  <c r="H1704" i="8" a="1"/>
  <c r="H1704" i="8" s="1"/>
  <c r="I1703" i="8" a="1"/>
  <c r="I1703" i="8" s="1"/>
  <c r="H1703" i="8" a="1"/>
  <c r="H1703" i="8"/>
  <c r="I1702" i="8" a="1"/>
  <c r="I1702" i="8" s="1"/>
  <c r="H1702" i="8" a="1"/>
  <c r="H1702" i="8" s="1"/>
  <c r="I1701" i="8" a="1"/>
  <c r="I1701" i="8"/>
  <c r="H1701" i="8" a="1"/>
  <c r="H1701" i="8"/>
  <c r="I1700" i="8" a="1"/>
  <c r="I1700" i="8" s="1"/>
  <c r="H1700" i="8" a="1"/>
  <c r="H1700" i="8" s="1"/>
  <c r="I1699" i="8" a="1"/>
  <c r="I1699" i="8" s="1"/>
  <c r="H1699" i="8" a="1"/>
  <c r="H1699" i="8"/>
  <c r="I1698" i="8" a="1"/>
  <c r="I1698" i="8"/>
  <c r="H1698" i="8" a="1"/>
  <c r="H1698" i="8"/>
  <c r="I1697" i="8" a="1"/>
  <c r="I1697" i="8" s="1"/>
  <c r="H1697" i="8" a="1"/>
  <c r="H1697" i="8" s="1"/>
  <c r="I1696" i="8" a="1"/>
  <c r="I1696" i="8" s="1"/>
  <c r="H1696" i="8" a="1"/>
  <c r="H1696" i="8" s="1"/>
  <c r="I1695" i="8" a="1"/>
  <c r="I1695" i="8" s="1"/>
  <c r="H1695" i="8" a="1"/>
  <c r="H1695" i="8"/>
  <c r="I1694" i="8" a="1"/>
  <c r="I1694" i="8" s="1"/>
  <c r="H1694" i="8" a="1"/>
  <c r="H1694" i="8"/>
  <c r="I1693" i="8" a="1"/>
  <c r="I1693" i="8"/>
  <c r="H1693" i="8" a="1"/>
  <c r="H1693" i="8" s="1"/>
  <c r="I1692" i="8" a="1"/>
  <c r="I1692" i="8"/>
  <c r="H1692" i="8" a="1"/>
  <c r="H1692" i="8"/>
  <c r="I1691" i="8" a="1"/>
  <c r="I1691" i="8" s="1"/>
  <c r="H1691" i="8" a="1"/>
  <c r="H1691" i="8"/>
  <c r="I1690" i="8" a="1"/>
  <c r="I1690" i="8"/>
  <c r="H1690" i="8" a="1"/>
  <c r="H1690" i="8"/>
  <c r="I1689" i="8" a="1"/>
  <c r="I1689" i="8" s="1"/>
  <c r="H1689" i="8" a="1"/>
  <c r="H1689" i="8" s="1"/>
  <c r="I1688" i="8" a="1"/>
  <c r="I1688" i="8" s="1"/>
  <c r="H1688" i="8" a="1"/>
  <c r="H1688" i="8"/>
  <c r="I1687" i="8" a="1"/>
  <c r="I1687" i="8"/>
  <c r="H1687" i="8" a="1"/>
  <c r="H1687" i="8"/>
  <c r="I1686" i="8" a="1"/>
  <c r="I1686" i="8" s="1"/>
  <c r="H1686" i="8" a="1"/>
  <c r="H1686" i="8"/>
  <c r="I1685" i="8" a="1"/>
  <c r="I1685" i="8" s="1"/>
  <c r="H1685" i="8" a="1"/>
  <c r="H1685" i="8"/>
  <c r="I1684" i="8" a="1"/>
  <c r="I1684" i="8"/>
  <c r="H1684" i="8" a="1"/>
  <c r="H1684" i="8"/>
  <c r="I1683" i="8" a="1"/>
  <c r="I1683" i="8"/>
  <c r="H1683" i="8" a="1"/>
  <c r="H1683" i="8" s="1"/>
  <c r="I1682" i="8" a="1"/>
  <c r="I1682" i="8" s="1"/>
  <c r="H1682" i="8" a="1"/>
  <c r="H1682" i="8"/>
  <c r="I1681" i="8" a="1"/>
  <c r="I1681" i="8"/>
  <c r="H1681" i="8" a="1"/>
  <c r="H1681" i="8"/>
  <c r="I1680" i="8" a="1"/>
  <c r="I1680" i="8"/>
  <c r="H1680" i="8" a="1"/>
  <c r="H1680" i="8" s="1"/>
  <c r="I1679" i="8" a="1"/>
  <c r="I1679" i="8" s="1"/>
  <c r="H1679" i="8" a="1"/>
  <c r="H1679" i="8" s="1"/>
  <c r="I1678" i="8" a="1"/>
  <c r="I1678" i="8"/>
  <c r="H1678" i="8" a="1"/>
  <c r="H1678" i="8"/>
  <c r="I1677" i="8" a="1"/>
  <c r="I1677" i="8"/>
  <c r="H1677" i="8" a="1"/>
  <c r="H1677" i="8" s="1"/>
  <c r="I1676" i="8" a="1"/>
  <c r="I1676" i="8" s="1"/>
  <c r="H1676" i="8" a="1"/>
  <c r="H1676" i="8"/>
  <c r="I1675" i="8" a="1"/>
  <c r="I1675" i="8"/>
  <c r="H1675" i="8" a="1"/>
  <c r="H1675" i="8"/>
  <c r="I1674" i="8" a="1"/>
  <c r="I1674" i="8" s="1"/>
  <c r="H1674" i="8" a="1"/>
  <c r="H1674" i="8"/>
  <c r="I1673" i="8" a="1"/>
  <c r="I1673" i="8" s="1"/>
  <c r="H1673" i="8" a="1"/>
  <c r="H1673" i="8" s="1"/>
  <c r="I1672" i="8" a="1"/>
  <c r="I1672" i="8" s="1"/>
  <c r="H1672" i="8" a="1"/>
  <c r="H1672" i="8"/>
  <c r="I1671" i="8" a="1"/>
  <c r="I1671" i="8"/>
  <c r="H1671" i="8" a="1"/>
  <c r="H1671" i="8" s="1"/>
  <c r="I1670" i="8" a="1"/>
  <c r="I1670" i="8" s="1"/>
  <c r="H1670" i="8" a="1"/>
  <c r="H1670" i="8" s="1"/>
  <c r="I1669" i="8" a="1"/>
  <c r="I1669" i="8"/>
  <c r="H1669" i="8" a="1"/>
  <c r="H1669" i="8"/>
  <c r="I1668" i="8" a="1"/>
  <c r="I1668" i="8"/>
  <c r="H1668" i="8" a="1"/>
  <c r="H1668" i="8" s="1"/>
  <c r="I1667" i="8" a="1"/>
  <c r="I1667" i="8" s="1"/>
  <c r="H1667" i="8" a="1"/>
  <c r="H1667" i="8" s="1"/>
  <c r="I1666" i="8" a="1"/>
  <c r="I1666" i="8" s="1"/>
  <c r="H1666" i="8" a="1"/>
  <c r="H1666" i="8" s="1"/>
  <c r="I1665" i="8" a="1"/>
  <c r="I1665" i="8"/>
  <c r="H1665" i="8" a="1"/>
  <c r="H1665" i="8"/>
  <c r="I1664" i="8" a="1"/>
  <c r="I1664" i="8" s="1"/>
  <c r="H1664" i="8" a="1"/>
  <c r="H1664" i="8" s="1"/>
  <c r="I1663" i="8" a="1"/>
  <c r="I1663" i="8" s="1"/>
  <c r="H1663" i="8" a="1"/>
  <c r="H1663" i="8"/>
  <c r="I1662" i="8" a="1"/>
  <c r="I1662" i="8"/>
  <c r="H1662" i="8" a="1"/>
  <c r="H1662" i="8"/>
  <c r="I1661" i="8" a="1"/>
  <c r="I1661" i="8" s="1"/>
  <c r="H1661" i="8" a="1"/>
  <c r="H1661" i="8" s="1"/>
  <c r="I1660" i="8" a="1"/>
  <c r="I1660" i="8" s="1"/>
  <c r="H1660" i="8" a="1"/>
  <c r="H1660" i="8" s="1"/>
  <c r="I1659" i="8" a="1"/>
  <c r="I1659" i="8" s="1"/>
  <c r="H1659" i="8" a="1"/>
  <c r="H1659" i="8"/>
  <c r="I1658" i="8" a="1"/>
  <c r="I1658" i="8" s="1"/>
  <c r="H1658" i="8" a="1"/>
  <c r="H1658" i="8" s="1"/>
  <c r="I1657" i="8" a="1"/>
  <c r="I1657" i="8"/>
  <c r="H1657" i="8" a="1"/>
  <c r="H1657" i="8" s="1"/>
  <c r="I1656" i="8" a="1"/>
  <c r="I1656" i="8"/>
  <c r="H1656" i="8" a="1"/>
  <c r="H1656" i="8"/>
  <c r="I1655" i="8" a="1"/>
  <c r="I1655" i="8" s="1"/>
  <c r="H1655" i="8" a="1"/>
  <c r="H1655" i="8"/>
  <c r="I1654" i="8" a="1"/>
  <c r="I1654" i="8" s="1"/>
  <c r="H1654" i="8" a="1"/>
  <c r="H1654" i="8"/>
  <c r="I1653" i="8" a="1"/>
  <c r="I1653" i="8" s="1"/>
  <c r="H1653" i="8" a="1"/>
  <c r="H1653" i="8" s="1"/>
  <c r="I1652" i="8" a="1"/>
  <c r="I1652" i="8" s="1"/>
  <c r="H1652" i="8" a="1"/>
  <c r="H1652" i="8"/>
  <c r="I1651" i="8" a="1"/>
  <c r="I1651" i="8"/>
  <c r="H1651" i="8" a="1"/>
  <c r="H1651" i="8"/>
  <c r="I1650" i="8" a="1"/>
  <c r="I1650" i="8" s="1"/>
  <c r="H1650" i="8" a="1"/>
  <c r="H1650" i="8"/>
  <c r="I1649" i="8" a="1"/>
  <c r="I1649" i="8" s="1"/>
  <c r="H1649" i="8" a="1"/>
  <c r="H1649" i="8"/>
  <c r="I1648" i="8" a="1"/>
  <c r="I1648" i="8"/>
  <c r="H1648" i="8" a="1"/>
  <c r="H1648" i="8"/>
  <c r="I1647" i="8" a="1"/>
  <c r="I1647" i="8"/>
  <c r="H1647" i="8" a="1"/>
  <c r="H1647" i="8" s="1"/>
  <c r="I1646" i="8" a="1"/>
  <c r="I1646" i="8" s="1"/>
  <c r="H1646" i="8" a="1"/>
  <c r="H1646" i="8"/>
  <c r="I1645" i="8" a="1"/>
  <c r="I1645" i="8"/>
  <c r="H1645" i="8" a="1"/>
  <c r="H1645" i="8"/>
  <c r="I1644" i="8" a="1"/>
  <c r="I1644" i="8"/>
  <c r="H1644" i="8" a="1"/>
  <c r="H1644" i="8" s="1"/>
  <c r="I1643" i="8" a="1"/>
  <c r="I1643" i="8" s="1"/>
  <c r="H1643" i="8" a="1"/>
  <c r="H1643" i="8" s="1"/>
  <c r="I1642" i="8" a="1"/>
  <c r="I1642" i="8"/>
  <c r="H1642" i="8" a="1"/>
  <c r="H1642" i="8"/>
  <c r="I1641" i="8" a="1"/>
  <c r="I1641" i="8" s="1"/>
  <c r="H1641" i="8" a="1"/>
  <c r="H1641" i="8" s="1"/>
  <c r="I1640" i="8" a="1"/>
  <c r="I1640" i="8" s="1"/>
  <c r="H1640" i="8" a="1"/>
  <c r="H1640" i="8"/>
  <c r="I1639" i="8" a="1"/>
  <c r="I1639" i="8"/>
  <c r="H1639" i="8" a="1"/>
  <c r="H1639" i="8"/>
  <c r="I1638" i="8" a="1"/>
  <c r="I1638" i="8" s="1"/>
  <c r="H1638" i="8" a="1"/>
  <c r="H1638" i="8" s="1"/>
  <c r="I1637" i="8" a="1"/>
  <c r="I1637" i="8" s="1"/>
  <c r="H1637" i="8" a="1"/>
  <c r="H1637" i="8" s="1"/>
  <c r="I1636" i="8" a="1"/>
  <c r="I1636" i="8" s="1"/>
  <c r="H1636" i="8" a="1"/>
  <c r="H1636" i="8"/>
  <c r="I1635" i="8" a="1"/>
  <c r="I1635" i="8"/>
  <c r="H1635" i="8" a="1"/>
  <c r="H1635" i="8" s="1"/>
  <c r="I1634" i="8" a="1"/>
  <c r="I1634" i="8" s="1"/>
  <c r="H1634" i="8" a="1"/>
  <c r="H1634" i="8" s="1"/>
  <c r="I1633" i="8" a="1"/>
  <c r="I1633" i="8"/>
  <c r="H1633" i="8" a="1"/>
  <c r="H1633" i="8"/>
  <c r="I1632" i="8" a="1"/>
  <c r="I1632" i="8"/>
  <c r="H1632" i="8" a="1"/>
  <c r="H1632" i="8"/>
  <c r="I1631" i="8" a="1"/>
  <c r="I1631" i="8" s="1"/>
  <c r="H1631" i="8" a="1"/>
  <c r="H1631" i="8"/>
  <c r="I1630" i="8" a="1"/>
  <c r="I1630" i="8" s="1"/>
  <c r="H1630" i="8" a="1"/>
  <c r="H1630" i="8" s="1"/>
  <c r="I1629" i="8" a="1"/>
  <c r="I1629" i="8"/>
  <c r="H1629" i="8" a="1"/>
  <c r="H1629" i="8"/>
  <c r="I1628" i="8" a="1"/>
  <c r="I1628" i="8" s="1"/>
  <c r="H1628" i="8" a="1"/>
  <c r="H1628" i="8"/>
  <c r="I1627" i="8" a="1"/>
  <c r="I1627" i="8" s="1"/>
  <c r="H1627" i="8" a="1"/>
  <c r="H1627" i="8"/>
  <c r="I1626" i="8" a="1"/>
  <c r="I1626" i="8"/>
  <c r="H1626" i="8" a="1"/>
  <c r="H1626" i="8"/>
  <c r="I1625" i="8" a="1"/>
  <c r="I1625" i="8" s="1"/>
  <c r="H1625" i="8" a="1"/>
  <c r="H1625" i="8"/>
  <c r="I1624" i="8" a="1"/>
  <c r="I1624" i="8"/>
  <c r="H1624" i="8" a="1"/>
  <c r="H1624" i="8" s="1"/>
  <c r="I1623" i="8" a="1"/>
  <c r="I1623" i="8" s="1"/>
  <c r="H1623" i="8" a="1"/>
  <c r="H1623" i="8"/>
  <c r="I1622" i="8" a="1"/>
  <c r="I1622" i="8" s="1"/>
  <c r="H1622" i="8" a="1"/>
  <c r="H1622" i="8"/>
  <c r="I1621" i="8" a="1"/>
  <c r="I1621" i="8"/>
  <c r="H1621" i="8" a="1"/>
  <c r="H1621" i="8" s="1"/>
  <c r="I1620" i="8" a="1"/>
  <c r="I1620" i="8"/>
  <c r="H1620" i="8" a="1"/>
  <c r="H1620" i="8"/>
  <c r="I1619" i="8" a="1"/>
  <c r="I1619" i="8" s="1"/>
  <c r="H1619" i="8" a="1"/>
  <c r="H1619" i="8"/>
  <c r="I1618" i="8" a="1"/>
  <c r="I1618" i="8"/>
  <c r="H1618" i="8" a="1"/>
  <c r="H1618" i="8"/>
  <c r="I1617" i="8" a="1"/>
  <c r="I1617" i="8" s="1"/>
  <c r="H1617" i="8" a="1"/>
  <c r="H1617" i="8" s="1"/>
  <c r="I1616" i="8" a="1"/>
  <c r="I1616" i="8" s="1"/>
  <c r="H1616" i="8" a="1"/>
  <c r="H1616" i="8"/>
  <c r="I1615" i="8" a="1"/>
  <c r="I1615" i="8" s="1"/>
  <c r="H1615" i="8" a="1"/>
  <c r="H1615" i="8" s="1"/>
  <c r="I1614" i="8" a="1"/>
  <c r="I1614" i="8" s="1"/>
  <c r="H1614" i="8" a="1"/>
  <c r="H1614" i="8"/>
  <c r="I1613" i="8" a="1"/>
  <c r="I1613" i="8" s="1"/>
  <c r="H1613" i="8" a="1"/>
  <c r="H1613" i="8"/>
  <c r="I1612" i="8" a="1"/>
  <c r="I1612" i="8"/>
  <c r="H1612" i="8" a="1"/>
  <c r="H1612" i="8"/>
  <c r="I1611" i="8" a="1"/>
  <c r="I1611" i="8" s="1"/>
  <c r="H1611" i="8" a="1"/>
  <c r="H1611" i="8" s="1"/>
  <c r="I1610" i="8" a="1"/>
  <c r="I1610" i="8" s="1"/>
  <c r="H1610" i="8" a="1"/>
  <c r="H1610" i="8"/>
  <c r="I1609" i="8" a="1"/>
  <c r="I1609" i="8"/>
  <c r="H1609" i="8" a="1"/>
  <c r="H1609" i="8" s="1"/>
  <c r="I1608" i="8" a="1"/>
  <c r="I1608" i="8" s="1"/>
  <c r="H1608" i="8" a="1"/>
  <c r="H1608" i="8" s="1"/>
  <c r="I1607" i="8" a="1"/>
  <c r="I1607" i="8" s="1"/>
  <c r="H1607" i="8" a="1"/>
  <c r="H1607" i="8" s="1"/>
  <c r="I1606" i="8" a="1"/>
  <c r="I1606" i="8"/>
  <c r="H1606" i="8" a="1"/>
  <c r="H1606" i="8"/>
  <c r="I1605" i="8" a="1"/>
  <c r="I1605" i="8"/>
  <c r="H1605" i="8" a="1"/>
  <c r="H1605" i="8" s="1"/>
  <c r="I1604" i="8" a="1"/>
  <c r="I1604" i="8" s="1"/>
  <c r="H1604" i="8" a="1"/>
  <c r="H1604" i="8"/>
  <c r="I1603" i="8" a="1"/>
  <c r="I1603" i="8"/>
  <c r="H1603" i="8" a="1"/>
  <c r="H1603" i="8"/>
  <c r="I1602" i="8" a="1"/>
  <c r="I1602" i="8"/>
  <c r="H1602" i="8" a="1"/>
  <c r="H1602" i="8"/>
  <c r="I1601" i="8" a="1"/>
  <c r="I1601" i="8" s="1"/>
  <c r="H1601" i="8" a="1"/>
  <c r="H1601" i="8" s="1"/>
  <c r="I1600" i="8" a="1"/>
  <c r="I1600" i="8" s="1"/>
  <c r="H1600" i="8" a="1"/>
  <c r="H1600" i="8"/>
  <c r="I1599" i="8" a="1"/>
  <c r="I1599" i="8"/>
  <c r="H1599" i="8" a="1"/>
  <c r="H1599" i="8"/>
  <c r="I1598" i="8" a="1"/>
  <c r="I1598" i="8" s="1"/>
  <c r="H1598" i="8" a="1"/>
  <c r="H1598" i="8" s="1"/>
  <c r="I1597" i="8" a="1"/>
  <c r="I1597" i="8"/>
  <c r="H1597" i="8" a="1"/>
  <c r="H1597" i="8"/>
  <c r="I1596" i="8" a="1"/>
  <c r="I1596" i="8"/>
  <c r="H1596" i="8" a="1"/>
  <c r="H1596" i="8" s="1"/>
  <c r="I1595" i="8" a="1"/>
  <c r="I1595" i="8" s="1"/>
  <c r="H1595" i="8" a="1"/>
  <c r="H1595" i="8"/>
  <c r="I1594" i="8" a="1"/>
  <c r="I1594" i="8" s="1"/>
  <c r="H1594" i="8" a="1"/>
  <c r="H1594" i="8" s="1"/>
  <c r="I1593" i="8" a="1"/>
  <c r="I1593" i="8"/>
  <c r="H1593" i="8" a="1"/>
  <c r="H1593" i="8"/>
  <c r="I1592" i="8" a="1"/>
  <c r="I1592" i="8" s="1"/>
  <c r="H1592" i="8" a="1"/>
  <c r="H1592" i="8" s="1"/>
  <c r="I1591" i="8" a="1"/>
  <c r="I1591" i="8" s="1"/>
  <c r="H1591" i="8" a="1"/>
  <c r="H1591" i="8"/>
  <c r="I1590" i="8" a="1"/>
  <c r="I1590" i="8"/>
  <c r="H1590" i="8" a="1"/>
  <c r="H1590" i="8"/>
  <c r="I1589" i="8" a="1"/>
  <c r="I1589" i="8" s="1"/>
  <c r="H1589" i="8" a="1"/>
  <c r="H1589" i="8"/>
  <c r="I1588" i="8" a="1"/>
  <c r="I1588" i="8" s="1"/>
  <c r="H1588" i="8" a="1"/>
  <c r="H1588" i="8" s="1"/>
  <c r="I1587" i="8" a="1"/>
  <c r="I1587" i="8" s="1"/>
  <c r="H1587" i="8" a="1"/>
  <c r="H1587" i="8"/>
  <c r="I1586" i="8" a="1"/>
  <c r="I1586" i="8" s="1"/>
  <c r="H1586" i="8" a="1"/>
  <c r="H1586" i="8"/>
  <c r="I1585" i="8" a="1"/>
  <c r="I1585" i="8" s="1"/>
  <c r="H1585" i="8" a="1"/>
  <c r="H1585" i="8" s="1"/>
  <c r="I1584" i="8" a="1"/>
  <c r="I1584" i="8"/>
  <c r="H1584" i="8" a="1"/>
  <c r="H1584" i="8"/>
  <c r="I1583" i="8" a="1"/>
  <c r="I1583" i="8" s="1"/>
  <c r="H1583" i="8" a="1"/>
  <c r="H1583" i="8"/>
  <c r="I1582" i="8" a="1"/>
  <c r="I1582" i="8"/>
  <c r="H1582" i="8" a="1"/>
  <c r="H1582" i="8" s="1"/>
  <c r="I1581" i="8" a="1"/>
  <c r="I1581" i="8" s="1"/>
  <c r="H1581" i="8" a="1"/>
  <c r="H1581" i="8" s="1"/>
  <c r="I1580" i="8" a="1"/>
  <c r="I1580" i="8" s="1"/>
  <c r="H1580" i="8" a="1"/>
  <c r="H1580" i="8"/>
  <c r="I1579" i="8" a="1"/>
  <c r="I1579" i="8"/>
  <c r="H1579" i="8" a="1"/>
  <c r="H1579" i="8"/>
  <c r="I1578" i="8" a="1"/>
  <c r="I1578" i="8" s="1"/>
  <c r="H1578" i="8" a="1"/>
  <c r="H1578" i="8"/>
  <c r="I1577" i="8" a="1"/>
  <c r="I1577" i="8" s="1"/>
  <c r="H1577" i="8" a="1"/>
  <c r="H1577" i="8"/>
  <c r="I1576" i="8" a="1"/>
  <c r="I1576" i="8"/>
  <c r="H1576" i="8" a="1"/>
  <c r="H1576" i="8"/>
  <c r="I1575" i="8" a="1"/>
  <c r="I1575" i="8"/>
  <c r="H1575" i="8" a="1"/>
  <c r="H1575" i="8" s="1"/>
  <c r="I1574" i="8" a="1"/>
  <c r="I1574" i="8" s="1"/>
  <c r="H1574" i="8" a="1"/>
  <c r="H1574" i="8"/>
  <c r="I1573" i="8" a="1"/>
  <c r="I1573" i="8"/>
  <c r="H1573" i="8" a="1"/>
  <c r="H1573" i="8" s="1"/>
  <c r="I1572" i="8" a="1"/>
  <c r="I1572" i="8"/>
  <c r="H1572" i="8" a="1"/>
  <c r="H1572" i="8" s="1"/>
  <c r="I1571" i="8" a="1"/>
  <c r="I1571" i="8" s="1"/>
  <c r="H1571" i="8" a="1"/>
  <c r="H1571" i="8" s="1"/>
  <c r="I1570" i="8" a="1"/>
  <c r="I1570" i="8"/>
  <c r="H1570" i="8" a="1"/>
  <c r="H1570" i="8"/>
  <c r="I1569" i="8" a="1"/>
  <c r="I1569" i="8"/>
  <c r="H1569" i="8" a="1"/>
  <c r="H1569" i="8" s="1"/>
  <c r="I1568" i="8" a="1"/>
  <c r="I1568" i="8" s="1"/>
  <c r="H1568" i="8" a="1"/>
  <c r="H1568" i="8"/>
  <c r="I1567" i="8" a="1"/>
  <c r="I1567" i="8"/>
  <c r="H1567" i="8" a="1"/>
  <c r="H1567" i="8"/>
  <c r="I1566" i="8" a="1"/>
  <c r="I1566" i="8" s="1"/>
  <c r="H1566" i="8" a="1"/>
  <c r="H1566" i="8" s="1"/>
  <c r="I1565" i="8" a="1"/>
  <c r="I1565" i="8" s="1"/>
  <c r="H1565" i="8" a="1"/>
  <c r="H1565" i="8" s="1"/>
  <c r="I1564" i="8" a="1"/>
  <c r="I1564" i="8" s="1"/>
  <c r="H1564" i="8" a="1"/>
  <c r="H1564" i="8"/>
  <c r="I1563" i="8" a="1"/>
  <c r="I1563" i="8"/>
  <c r="H1563" i="8" a="1"/>
  <c r="H1563" i="8"/>
  <c r="I1562" i="8" a="1"/>
  <c r="I1562" i="8" s="1"/>
  <c r="H1562" i="8" a="1"/>
  <c r="H1562" i="8" s="1"/>
  <c r="I1561" i="8" a="1"/>
  <c r="I1561" i="8"/>
  <c r="H1561" i="8" a="1"/>
  <c r="H1561" i="8"/>
  <c r="I1560" i="8" a="1"/>
  <c r="I1560" i="8"/>
  <c r="H1560" i="8" a="1"/>
  <c r="H1560" i="8" s="1"/>
  <c r="I1559" i="8" a="1"/>
  <c r="I1559" i="8" s="1"/>
  <c r="H1559" i="8" a="1"/>
  <c r="H1559" i="8"/>
  <c r="I1558" i="8" a="1"/>
  <c r="I1558" i="8" s="1"/>
  <c r="H1558" i="8" a="1"/>
  <c r="H1558" i="8" s="1"/>
  <c r="I1557" i="8" a="1"/>
  <c r="I1557" i="8"/>
  <c r="H1557" i="8" a="1"/>
  <c r="H1557" i="8"/>
  <c r="I1556" i="8" a="1"/>
  <c r="I1556" i="8" s="1"/>
  <c r="H1556" i="8" a="1"/>
  <c r="H1556" i="8" s="1"/>
  <c r="I1555" i="8" a="1"/>
  <c r="I1555" i="8" s="1"/>
  <c r="H1555" i="8" a="1"/>
  <c r="H1555" i="8"/>
  <c r="I1554" i="8" a="1"/>
  <c r="I1554" i="8"/>
  <c r="H1554" i="8" a="1"/>
  <c r="H1554" i="8"/>
  <c r="I1553" i="8" a="1"/>
  <c r="I1553" i="8" s="1"/>
  <c r="H1553" i="8" a="1"/>
  <c r="H1553" i="8"/>
  <c r="I1552" i="8" a="1"/>
  <c r="I1552" i="8" s="1"/>
  <c r="H1552" i="8" a="1"/>
  <c r="H1552" i="8" s="1"/>
  <c r="I1551" i="8" a="1"/>
  <c r="I1551" i="8" s="1"/>
  <c r="H1551" i="8" a="1"/>
  <c r="H1551" i="8"/>
  <c r="I1550" i="8" a="1"/>
  <c r="I1550" i="8" s="1"/>
  <c r="H1550" i="8" a="1"/>
  <c r="H1550" i="8"/>
  <c r="I1549" i="8" a="1"/>
  <c r="I1549" i="8" s="1"/>
  <c r="H1549" i="8" a="1"/>
  <c r="H1549" i="8" s="1"/>
  <c r="I1548" i="8" a="1"/>
  <c r="I1548" i="8"/>
  <c r="H1548" i="8" a="1"/>
  <c r="H1548" i="8"/>
  <c r="I1547" i="8" a="1"/>
  <c r="I1547" i="8" s="1"/>
  <c r="H1547" i="8" a="1"/>
  <c r="H1547" i="8"/>
  <c r="I1546" i="8" a="1"/>
  <c r="I1546" i="8"/>
  <c r="H1546" i="8" a="1"/>
  <c r="H1546" i="8" s="1"/>
  <c r="I1545" i="8" a="1"/>
  <c r="I1545" i="8" s="1"/>
  <c r="H1545" i="8" a="1"/>
  <c r="H1545" i="8" s="1"/>
  <c r="I1544" i="8" a="1"/>
  <c r="I1544" i="8" s="1"/>
  <c r="H1544" i="8" a="1"/>
  <c r="H1544" i="8"/>
  <c r="I1543" i="8" a="1"/>
  <c r="I1543" i="8" s="1"/>
  <c r="H1543" i="8" a="1"/>
  <c r="H1543" i="8" s="1"/>
  <c r="I1542" i="8" a="1"/>
  <c r="I1542" i="8" s="1"/>
  <c r="H1542" i="8" a="1"/>
  <c r="H1542" i="8"/>
  <c r="I1541" i="8" a="1"/>
  <c r="I1541" i="8"/>
  <c r="H1541" i="8" a="1"/>
  <c r="H1541" i="8"/>
  <c r="I1540" i="8" a="1"/>
  <c r="I1540" i="8" s="1"/>
  <c r="H1540" i="8" a="1"/>
  <c r="H1540" i="8" s="1"/>
  <c r="I1539" i="8" a="1"/>
  <c r="I1539" i="8" s="1"/>
  <c r="H1539" i="8" a="1"/>
  <c r="H1539" i="8"/>
  <c r="I1538" i="8" a="1"/>
  <c r="I1538" i="8"/>
  <c r="H1538" i="8" a="1"/>
  <c r="H1538" i="8" s="1"/>
  <c r="I1537" i="8" a="1"/>
  <c r="I1537" i="8"/>
  <c r="H1537" i="8" a="1"/>
  <c r="H1537" i="8" s="1"/>
  <c r="I1536" i="8" a="1"/>
  <c r="I1536" i="8" s="1"/>
  <c r="H1536" i="8" a="1"/>
  <c r="H1536" i="8"/>
  <c r="I1535" i="8" a="1"/>
  <c r="I1535" i="8"/>
  <c r="H1535" i="8" a="1"/>
  <c r="H1535" i="8" s="1"/>
  <c r="I1534" i="8" a="1"/>
  <c r="I1534" i="8"/>
  <c r="H1534" i="8" a="1"/>
  <c r="H1534" i="8"/>
  <c r="I1533" i="8" a="1"/>
  <c r="I1533" i="8" s="1"/>
  <c r="H1533" i="8" a="1"/>
  <c r="H1533" i="8"/>
  <c r="I1532" i="8" a="1"/>
  <c r="I1532" i="8"/>
  <c r="H1532" i="8" a="1"/>
  <c r="H1532" i="8" s="1"/>
  <c r="I1531" i="8" a="1"/>
  <c r="I1531" i="8" s="1"/>
  <c r="H1531" i="8" a="1"/>
  <c r="H1531" i="8"/>
  <c r="I1530" i="8" a="1"/>
  <c r="I1530" i="8" s="1"/>
  <c r="H1530" i="8" a="1"/>
  <c r="H1530" i="8"/>
  <c r="I1529" i="8" a="1"/>
  <c r="I1529" i="8"/>
  <c r="H1529" i="8" a="1"/>
  <c r="H1529" i="8" s="1"/>
  <c r="I1528" i="8" a="1"/>
  <c r="I1528" i="8" s="1"/>
  <c r="H1528" i="8" a="1"/>
  <c r="H1528" i="8"/>
  <c r="I1527" i="8" a="1"/>
  <c r="I1527" i="8" s="1"/>
  <c r="H1527" i="8" a="1"/>
  <c r="H1527" i="8"/>
  <c r="I1526" i="8" a="1"/>
  <c r="I1526" i="8"/>
  <c r="H1526" i="8" a="1"/>
  <c r="H1526" i="8"/>
  <c r="I1525" i="8" a="1"/>
  <c r="I1525" i="8"/>
  <c r="H1525" i="8" a="1"/>
  <c r="H1525" i="8" s="1"/>
  <c r="I1524" i="8" a="1"/>
  <c r="I1524" i="8" s="1"/>
  <c r="H1524" i="8" a="1"/>
  <c r="H1524" i="8"/>
  <c r="I1523" i="8" a="1"/>
  <c r="I1523" i="8"/>
  <c r="H1523" i="8" a="1"/>
  <c r="H1523" i="8" s="1"/>
  <c r="I1522" i="8" a="1"/>
  <c r="I1522" i="8" s="1"/>
  <c r="H1522" i="8" a="1"/>
  <c r="H1522" i="8" s="1"/>
  <c r="I1521" i="8" a="1"/>
  <c r="I1521" i="8" s="1"/>
  <c r="H1521" i="8" a="1"/>
  <c r="H1521" i="8"/>
  <c r="I1520" i="8" a="1"/>
  <c r="I1520" i="8"/>
  <c r="H1520" i="8" a="1"/>
  <c r="H1520" i="8"/>
  <c r="I1519" i="8" a="1"/>
  <c r="I1519" i="8"/>
  <c r="H1519" i="8" a="1"/>
  <c r="H1519" i="8"/>
  <c r="I1518" i="8" a="1"/>
  <c r="I1518" i="8" s="1"/>
  <c r="H1518" i="8" a="1"/>
  <c r="H1518" i="8"/>
  <c r="I1517" i="8" a="1"/>
  <c r="I1517" i="8"/>
  <c r="H1517" i="8" a="1"/>
  <c r="H1517" i="8"/>
  <c r="I1516" i="8" a="1"/>
  <c r="I1516" i="8"/>
  <c r="H1516" i="8" a="1"/>
  <c r="H1516" i="8" s="1"/>
  <c r="I1515" i="8" a="1"/>
  <c r="I1515" i="8" s="1"/>
  <c r="H1515" i="8" a="1"/>
  <c r="H1515" i="8"/>
  <c r="I1514" i="8" a="1"/>
  <c r="I1514" i="8"/>
  <c r="H1514" i="8" a="1"/>
  <c r="H1514" i="8"/>
  <c r="I1513" i="8" a="1"/>
  <c r="I1513" i="8"/>
  <c r="H1513" i="8" a="1"/>
  <c r="H1513" i="8"/>
  <c r="I1512" i="8" a="1"/>
  <c r="I1512" i="8" s="1"/>
  <c r="H1512" i="8" a="1"/>
  <c r="H1512" i="8"/>
  <c r="I1511" i="8" a="1"/>
  <c r="I1511" i="8"/>
  <c r="H1511" i="8" a="1"/>
  <c r="H1511" i="8" s="1"/>
  <c r="I1510" i="8" a="1"/>
  <c r="I1510" i="8"/>
  <c r="H1510" i="8" a="1"/>
  <c r="H1510" i="8"/>
  <c r="I1509" i="8" a="1"/>
  <c r="I1509" i="8" s="1"/>
  <c r="H1509" i="8" a="1"/>
  <c r="H1509" i="8"/>
  <c r="I1508" i="8" a="1"/>
  <c r="I1508" i="8"/>
  <c r="H1508" i="8" a="1"/>
  <c r="H1508" i="8"/>
  <c r="I1507" i="8" a="1"/>
  <c r="I1507" i="8"/>
  <c r="H1507" i="8" a="1"/>
  <c r="H1507" i="8"/>
  <c r="I1506" i="8" a="1"/>
  <c r="I1506" i="8" s="1"/>
  <c r="H1506" i="8" a="1"/>
  <c r="H1506" i="8"/>
  <c r="I1505" i="8" a="1"/>
  <c r="I1505" i="8"/>
  <c r="H1505" i="8" a="1"/>
  <c r="H1505" i="8" s="1"/>
  <c r="I1504" i="8" a="1"/>
  <c r="I1504" i="8" s="1"/>
  <c r="H1504" i="8" a="1"/>
  <c r="H1504" i="8"/>
  <c r="I1503" i="8" a="1"/>
  <c r="I1503" i="8" s="1"/>
  <c r="H1503" i="8" a="1"/>
  <c r="H1503" i="8"/>
  <c r="I1502" i="8" a="1"/>
  <c r="I1502" i="8"/>
  <c r="H1502" i="8" a="1"/>
  <c r="H1502" i="8"/>
  <c r="I1501" i="8" a="1"/>
  <c r="I1501" i="8" s="1"/>
  <c r="H1501" i="8" a="1"/>
  <c r="H1501" i="8"/>
  <c r="I1500" i="8" a="1"/>
  <c r="I1500" i="8" s="1"/>
  <c r="H1500" i="8" a="1"/>
  <c r="H1500" i="8"/>
  <c r="I1499" i="8" a="1"/>
  <c r="I1499" i="8"/>
  <c r="H1499" i="8" a="1"/>
  <c r="H1499" i="8" s="1"/>
  <c r="I1498" i="8" a="1"/>
  <c r="I1498" i="8" s="1"/>
  <c r="H1498" i="8" a="1"/>
  <c r="H1498" i="8" s="1"/>
  <c r="I1497" i="8" a="1"/>
  <c r="I1497" i="8" s="1"/>
  <c r="H1497" i="8" a="1"/>
  <c r="H1497" i="8"/>
  <c r="I1496" i="8" a="1"/>
  <c r="I1496" i="8"/>
  <c r="H1496" i="8" a="1"/>
  <c r="H1496" i="8" s="1"/>
  <c r="I1495" i="8" a="1"/>
  <c r="I1495" i="8" s="1"/>
  <c r="H1495" i="8" a="1"/>
  <c r="H1495" i="8" s="1"/>
  <c r="I1494" i="8" a="1"/>
  <c r="I1494" i="8" s="1"/>
  <c r="H1494" i="8" a="1"/>
  <c r="H1494" i="8"/>
  <c r="I1493" i="8" a="1"/>
  <c r="I1493" i="8"/>
  <c r="H1493" i="8" a="1"/>
  <c r="H1493" i="8"/>
  <c r="I1492" i="8" a="1"/>
  <c r="I1492" i="8"/>
  <c r="H1492" i="8" a="1"/>
  <c r="H1492" i="8"/>
  <c r="I1491" i="8" a="1"/>
  <c r="I1491" i="8" s="1"/>
  <c r="H1491" i="8" a="1"/>
  <c r="H1491" i="8"/>
  <c r="I1490" i="8" a="1"/>
  <c r="I1490" i="8"/>
  <c r="H1490" i="8" a="1"/>
  <c r="H1490" i="8" s="1"/>
  <c r="I1489" i="8" a="1"/>
  <c r="I1489" i="8" s="1"/>
  <c r="H1489" i="8" a="1"/>
  <c r="H1489" i="8" s="1"/>
  <c r="I1488" i="8" a="1"/>
  <c r="I1488" i="8" s="1"/>
  <c r="H1488" i="8" a="1"/>
  <c r="H1488" i="8"/>
  <c r="I1487" i="8" a="1"/>
  <c r="I1487" i="8"/>
  <c r="H1487" i="8" a="1"/>
  <c r="H1487" i="8" s="1"/>
  <c r="I1486" i="8" a="1"/>
  <c r="I1486" i="8" s="1"/>
  <c r="H1486" i="8" a="1"/>
  <c r="H1486" i="8" s="1"/>
  <c r="I1485" i="8" a="1"/>
  <c r="I1485" i="8" s="1"/>
  <c r="H1485" i="8" a="1"/>
  <c r="H1485" i="8"/>
  <c r="I1484" i="8" a="1"/>
  <c r="I1484" i="8"/>
  <c r="H1484" i="8" a="1"/>
  <c r="H1484" i="8" s="1"/>
  <c r="I1483" i="8" a="1"/>
  <c r="I1483" i="8" s="1"/>
  <c r="H1483" i="8" a="1"/>
  <c r="H1483" i="8"/>
  <c r="I1482" i="8" a="1"/>
  <c r="I1482" i="8" s="1"/>
  <c r="H1482" i="8" a="1"/>
  <c r="H1482" i="8"/>
  <c r="I1481" i="8" a="1"/>
  <c r="I1481" i="8"/>
  <c r="H1481" i="8" a="1"/>
  <c r="H1481" i="8"/>
  <c r="I1480" i="8" a="1"/>
  <c r="I1480" i="8" s="1"/>
  <c r="H1480" i="8" a="1"/>
  <c r="H1480" i="8" s="1"/>
  <c r="I1479" i="8" a="1"/>
  <c r="I1479" i="8" s="1"/>
  <c r="H1479" i="8" a="1"/>
  <c r="H1479" i="8"/>
  <c r="I1478" i="8" a="1"/>
  <c r="I1478" i="8"/>
  <c r="H1478" i="8" a="1"/>
  <c r="H1478" i="8"/>
  <c r="I1477" i="8" a="1"/>
  <c r="I1477" i="8"/>
  <c r="H1477" i="8" a="1"/>
  <c r="H1477" i="8" s="1"/>
  <c r="I1476" i="8" a="1"/>
  <c r="I1476" i="8" s="1"/>
  <c r="H1476" i="8" a="1"/>
  <c r="H1476" i="8"/>
  <c r="I1475" i="8" a="1"/>
  <c r="I1475" i="8" s="1"/>
  <c r="H1475" i="8" a="1"/>
  <c r="H1475" i="8" s="1"/>
  <c r="I1474" i="8" a="1"/>
  <c r="I1474" i="8"/>
  <c r="H1474" i="8" a="1"/>
  <c r="H1474" i="8" s="1"/>
  <c r="I1473" i="8" a="1"/>
  <c r="I1473" i="8" s="1"/>
  <c r="H1473" i="8" a="1"/>
  <c r="H1473" i="8" s="1"/>
  <c r="I1472" i="8" a="1"/>
  <c r="I1472" i="8" s="1"/>
  <c r="H1472" i="8" a="1"/>
  <c r="H1472" i="8" s="1"/>
  <c r="I1471" i="8" a="1"/>
  <c r="I1471" i="8" s="1"/>
  <c r="H1471" i="8" a="1"/>
  <c r="H1471" i="8"/>
  <c r="I1470" i="8" a="1"/>
  <c r="I1470" i="8" s="1"/>
  <c r="H1470" i="8" a="1"/>
  <c r="H1470" i="8"/>
  <c r="I1469" i="8" a="1"/>
  <c r="I1469" i="8" s="1"/>
  <c r="H1469" i="8" a="1"/>
  <c r="H1469" i="8"/>
  <c r="I1468" i="8" a="1"/>
  <c r="I1468" i="8" s="1"/>
  <c r="H1468" i="8" a="1"/>
  <c r="H1468" i="8" s="1"/>
  <c r="I1467" i="8" a="1"/>
  <c r="I1467" i="8" s="1"/>
  <c r="H1467" i="8" a="1"/>
  <c r="H1467" i="8"/>
  <c r="I1466" i="8" a="1"/>
  <c r="I1466" i="8" s="1"/>
  <c r="H1466" i="8" a="1"/>
  <c r="H1466" i="8"/>
  <c r="I1465" i="8" a="1"/>
  <c r="I1465" i="8"/>
  <c r="H1465" i="8" a="1"/>
  <c r="H1465" i="8" s="1"/>
  <c r="I1464" i="8" a="1"/>
  <c r="I1464" i="8" s="1"/>
  <c r="H1464" i="8" a="1"/>
  <c r="H1464" i="8" s="1"/>
  <c r="I1463" i="8" a="1"/>
  <c r="I1463" i="8" s="1"/>
  <c r="H1463" i="8" a="1"/>
  <c r="H1463" i="8"/>
  <c r="I1462" i="8" a="1"/>
  <c r="I1462" i="8" s="1"/>
  <c r="H1462" i="8" a="1"/>
  <c r="H1462" i="8"/>
  <c r="I1461" i="8" a="1"/>
  <c r="I1461" i="8" s="1"/>
  <c r="H1461" i="8" a="1"/>
  <c r="H1461" i="8" s="1"/>
  <c r="I1460" i="8" a="1"/>
  <c r="I1460" i="8" s="1"/>
  <c r="H1460" i="8" a="1"/>
  <c r="H1460" i="8"/>
  <c r="I1459" i="8" a="1"/>
  <c r="I1459" i="8"/>
  <c r="H1459" i="8" a="1"/>
  <c r="H1459" i="8"/>
  <c r="I1458" i="8" a="1"/>
  <c r="I1458" i="8" s="1"/>
  <c r="H1458" i="8" a="1"/>
  <c r="H1458" i="8"/>
  <c r="I1457" i="8" a="1"/>
  <c r="I1457" i="8" s="1"/>
  <c r="H1457" i="8" a="1"/>
  <c r="H1457" i="8"/>
  <c r="I1456" i="8" a="1"/>
  <c r="I1456" i="8"/>
  <c r="H1456" i="8" a="1"/>
  <c r="H1456" i="8"/>
  <c r="I1455" i="8" a="1"/>
  <c r="I1455" i="8" s="1"/>
  <c r="H1455" i="8" a="1"/>
  <c r="H1455" i="8" s="1"/>
  <c r="I1454" i="8" a="1"/>
  <c r="I1454" i="8" s="1"/>
  <c r="H1454" i="8" a="1"/>
  <c r="H1454" i="8"/>
  <c r="I1453" i="8" a="1"/>
  <c r="I1453" i="8"/>
  <c r="H1453" i="8" a="1"/>
  <c r="H1453" i="8"/>
  <c r="I1452" i="8" a="1"/>
  <c r="I1452" i="8" s="1"/>
  <c r="H1452" i="8" a="1"/>
  <c r="H1452" i="8" s="1"/>
  <c r="I1451" i="8" a="1"/>
  <c r="I1451" i="8" s="1"/>
  <c r="H1451" i="8" a="1"/>
  <c r="H1451" i="8"/>
  <c r="I1450" i="8" a="1"/>
  <c r="I1450" i="8"/>
  <c r="H1450" i="8" a="1"/>
  <c r="H1450" i="8"/>
  <c r="I1449" i="8" a="1"/>
  <c r="I1449" i="8" s="1"/>
  <c r="H1449" i="8" a="1"/>
  <c r="H1449" i="8"/>
  <c r="I1448" i="8" a="1"/>
  <c r="I1448" i="8" s="1"/>
  <c r="H1448" i="8" a="1"/>
  <c r="H1448" i="8"/>
  <c r="I1447" i="8" a="1"/>
  <c r="I1447" i="8"/>
  <c r="H1447" i="8" a="1"/>
  <c r="H1447" i="8"/>
  <c r="I1446" i="8" a="1"/>
  <c r="I1446" i="8" s="1"/>
  <c r="H1446" i="8" a="1"/>
  <c r="H1446" i="8" s="1"/>
  <c r="I1445" i="8" a="1"/>
  <c r="I1445" i="8" s="1"/>
  <c r="H1445" i="8" a="1"/>
  <c r="H1445" i="8"/>
  <c r="I1444" i="8" a="1"/>
  <c r="I1444" i="8" s="1"/>
  <c r="H1444" i="8" a="1"/>
  <c r="H1444" i="8" s="1"/>
  <c r="I1443" i="8" a="1"/>
  <c r="I1443" i="8" s="1"/>
  <c r="H1443" i="8" a="1"/>
  <c r="H1443" i="8"/>
  <c r="I1442" i="8" a="1"/>
  <c r="I1442" i="8" s="1"/>
  <c r="H1442" i="8" a="1"/>
  <c r="H1442" i="8"/>
  <c r="I1441" i="8" a="1"/>
  <c r="I1441" i="8"/>
  <c r="H1441" i="8" a="1"/>
  <c r="H1441" i="8" s="1"/>
  <c r="I1440" i="8" a="1"/>
  <c r="I1440" i="8" s="1"/>
  <c r="H1440" i="8" a="1"/>
  <c r="H1440" i="8"/>
  <c r="I1439" i="8" a="1"/>
  <c r="I1439" i="8" s="1"/>
  <c r="H1439" i="8" a="1"/>
  <c r="H1439" i="8" s="1"/>
  <c r="I1438" i="8" a="1"/>
  <c r="I1438" i="8"/>
  <c r="H1438" i="8" a="1"/>
  <c r="H1438" i="8"/>
  <c r="I1437" i="8" a="1"/>
  <c r="I1437" i="8" s="1"/>
  <c r="H1437" i="8" a="1"/>
  <c r="H1437" i="8"/>
  <c r="I1436" i="8" a="1"/>
  <c r="I1436" i="8" s="1"/>
  <c r="H1436" i="8" a="1"/>
  <c r="H1436" i="8"/>
  <c r="I1435" i="8" a="1"/>
  <c r="I1435" i="8" s="1"/>
  <c r="H1435" i="8" a="1"/>
  <c r="H1435" i="8"/>
  <c r="I1434" i="8" a="1"/>
  <c r="I1434" i="8" s="1"/>
  <c r="H1434" i="8" a="1"/>
  <c r="H1434" i="8"/>
  <c r="I1433" i="8" a="1"/>
  <c r="I1433" i="8" s="1"/>
  <c r="H1433" i="8" a="1"/>
  <c r="H1433" i="8" s="1"/>
  <c r="I1432" i="8" a="1"/>
  <c r="I1432" i="8"/>
  <c r="H1432" i="8" a="1"/>
  <c r="H1432" i="8" s="1"/>
  <c r="I1431" i="8" a="1"/>
  <c r="I1431" i="8" s="1"/>
  <c r="H1431" i="8" a="1"/>
  <c r="H1431" i="8"/>
  <c r="I1430" i="8" a="1"/>
  <c r="I1430" i="8" s="1"/>
  <c r="H1430" i="8" a="1"/>
  <c r="H1430" i="8" s="1"/>
  <c r="I1429" i="8" a="1"/>
  <c r="I1429" i="8" s="1"/>
  <c r="H1429" i="8" a="1"/>
  <c r="H1429" i="8"/>
  <c r="I1428" i="8" a="1"/>
  <c r="I1428" i="8" s="1"/>
  <c r="H1428" i="8" a="1"/>
  <c r="H1428" i="8" s="1"/>
  <c r="I1427" i="8" a="1"/>
  <c r="I1427" i="8" s="1"/>
  <c r="H1427" i="8" a="1"/>
  <c r="H1427" i="8" s="1"/>
  <c r="I1426" i="8" a="1"/>
  <c r="I1426" i="8"/>
  <c r="H1426" i="8" a="1"/>
  <c r="H1426" i="8" s="1"/>
  <c r="I1425" i="8" a="1"/>
  <c r="I1425" i="8" s="1"/>
  <c r="H1425" i="8" a="1"/>
  <c r="H1425" i="8"/>
  <c r="I1424" i="8" a="1"/>
  <c r="I1424" i="8" s="1"/>
  <c r="H1424" i="8" a="1"/>
  <c r="H1424" i="8"/>
  <c r="I1423" i="8" a="1"/>
  <c r="I1423" i="8" s="1"/>
  <c r="H1423" i="8" a="1"/>
  <c r="H1423" i="8"/>
  <c r="I1422" i="8" a="1"/>
  <c r="I1422" i="8" s="1"/>
  <c r="H1422" i="8" a="1"/>
  <c r="H1422" i="8" s="1"/>
  <c r="I1421" i="8" a="1"/>
  <c r="I1421" i="8" s="1"/>
  <c r="H1421" i="8" a="1"/>
  <c r="H1421" i="8"/>
  <c r="I1420" i="8" a="1"/>
  <c r="I1420" i="8"/>
  <c r="H1420" i="8" a="1"/>
  <c r="H1420" i="8" s="1"/>
  <c r="I1419" i="8" a="1"/>
  <c r="I1419" i="8" s="1"/>
  <c r="H1419" i="8" a="1"/>
  <c r="H1419" i="8" s="1"/>
  <c r="I1418" i="8" a="1"/>
  <c r="I1418" i="8" s="1"/>
  <c r="H1418" i="8" a="1"/>
  <c r="H1418" i="8" s="1"/>
  <c r="I1417" i="8" a="1"/>
  <c r="I1417" i="8" s="1"/>
  <c r="H1417" i="8" a="1"/>
  <c r="H1417" i="8"/>
  <c r="I1416" i="8" a="1"/>
  <c r="I1416" i="8" s="1"/>
  <c r="H1416" i="8" a="1"/>
  <c r="H1416" i="8"/>
  <c r="I1415" i="8" a="1"/>
  <c r="I1415" i="8" s="1"/>
  <c r="H1415" i="8" a="1"/>
  <c r="H1415" i="8" s="1"/>
  <c r="I1414" i="8" a="1"/>
  <c r="I1414" i="8" s="1"/>
  <c r="H1414" i="8" a="1"/>
  <c r="H1414" i="8" s="1"/>
  <c r="I1413" i="8" a="1"/>
  <c r="I1413" i="8" s="1"/>
  <c r="H1413" i="8" a="1"/>
  <c r="H1413" i="8"/>
  <c r="I1412" i="8" a="1"/>
  <c r="I1412" i="8" s="1"/>
  <c r="H1412" i="8" a="1"/>
  <c r="H1412" i="8"/>
  <c r="I1411" i="8" a="1"/>
  <c r="I1411" i="8" s="1"/>
  <c r="H1411" i="8" a="1"/>
  <c r="H1411" i="8" s="1"/>
  <c r="I1410" i="8" a="1"/>
  <c r="I1410" i="8" s="1"/>
  <c r="H1410" i="8" a="1"/>
  <c r="H1410" i="8" s="1"/>
  <c r="I1409" i="8" a="1"/>
  <c r="I1409" i="8" s="1"/>
  <c r="H1409" i="8" a="1"/>
  <c r="H1409" i="8" s="1"/>
  <c r="I1408" i="8" a="1"/>
  <c r="I1408" i="8"/>
  <c r="H1408" i="8" a="1"/>
  <c r="H1408" i="8"/>
  <c r="I1407" i="8" a="1"/>
  <c r="I1407" i="8" s="1"/>
  <c r="H1407" i="8" a="1"/>
  <c r="H1407" i="8"/>
  <c r="I1406" i="8" a="1"/>
  <c r="I1406" i="8" s="1"/>
  <c r="H1406" i="8" a="1"/>
  <c r="H1406" i="8"/>
  <c r="I1405" i="8" a="1"/>
  <c r="I1405" i="8" s="1"/>
  <c r="H1405" i="8" a="1"/>
  <c r="H1405" i="8"/>
  <c r="I1404" i="8" a="1"/>
  <c r="I1404" i="8" s="1"/>
  <c r="H1404" i="8" a="1"/>
  <c r="H1404" i="8"/>
  <c r="I1403" i="8" a="1"/>
  <c r="I1403" i="8" s="1"/>
  <c r="H1403" i="8" a="1"/>
  <c r="H1403" i="8"/>
  <c r="I1402" i="8" a="1"/>
  <c r="I1402" i="8"/>
  <c r="H1402" i="8" a="1"/>
  <c r="H1402" i="8" s="1"/>
  <c r="I1401" i="8" a="1"/>
  <c r="I1401" i="8" s="1"/>
  <c r="H1401" i="8" a="1"/>
  <c r="H1401" i="8"/>
  <c r="I1400" i="8" a="1"/>
  <c r="I1400" i="8" s="1"/>
  <c r="H1400" i="8" a="1"/>
  <c r="H1400" i="8"/>
  <c r="I1399" i="8" a="1"/>
  <c r="I1399" i="8" s="1"/>
  <c r="H1399" i="8" a="1"/>
  <c r="H1399" i="8"/>
  <c r="I1398" i="8" a="1"/>
  <c r="I1398" i="8" s="1"/>
  <c r="H1398" i="8" a="1"/>
  <c r="H1398" i="8" s="1"/>
  <c r="I1397" i="8" a="1"/>
  <c r="I1397" i="8" s="1"/>
  <c r="H1397" i="8" a="1"/>
  <c r="H1397" i="8"/>
  <c r="I1396" i="8" a="1"/>
  <c r="I1396" i="8" s="1"/>
  <c r="H1396" i="8" a="1"/>
  <c r="H1396" i="8" s="1"/>
  <c r="I1395" i="8" a="1"/>
  <c r="I1395" i="8" s="1"/>
  <c r="H1395" i="8" a="1"/>
  <c r="H1395" i="8"/>
  <c r="I1394" i="8" a="1"/>
  <c r="I1394" i="8" s="1"/>
  <c r="H1394" i="8" a="1"/>
  <c r="H1394" i="8"/>
  <c r="I1393" i="8" a="1"/>
  <c r="I1393" i="8"/>
  <c r="H1393" i="8" a="1"/>
  <c r="H1393" i="8"/>
  <c r="I1392" i="8" a="1"/>
  <c r="I1392" i="8" s="1"/>
  <c r="H1392" i="8" a="1"/>
  <c r="H1392" i="8"/>
  <c r="I1391" i="8" a="1"/>
  <c r="I1391" i="8" s="1"/>
  <c r="H1391" i="8" a="1"/>
  <c r="H1391" i="8" s="1"/>
  <c r="I1390" i="8" a="1"/>
  <c r="I1390" i="8"/>
  <c r="H1390" i="8" a="1"/>
  <c r="H1390" i="8"/>
  <c r="I1389" i="8" a="1"/>
  <c r="I1389" i="8"/>
  <c r="H1389" i="8" a="1"/>
  <c r="H1389" i="8" s="1"/>
  <c r="I1388" i="8" a="1"/>
  <c r="I1388" i="8" s="1"/>
  <c r="H1388" i="8" a="1"/>
  <c r="H1388" i="8"/>
  <c r="I1387" i="8" a="1"/>
  <c r="I1387" i="8" s="1"/>
  <c r="H1387" i="8" a="1"/>
  <c r="H1387" i="8"/>
  <c r="I1386" i="8" a="1"/>
  <c r="I1386" i="8"/>
  <c r="H1386" i="8" a="1"/>
  <c r="H1386" i="8" s="1"/>
  <c r="I1385" i="8" a="1"/>
  <c r="I1385" i="8" s="1"/>
  <c r="H1385" i="8" a="1"/>
  <c r="H1385" i="8"/>
  <c r="I1384" i="8" a="1"/>
  <c r="I1384" i="8" s="1"/>
  <c r="H1384" i="8" a="1"/>
  <c r="H1384" i="8"/>
  <c r="I1383" i="8" a="1"/>
  <c r="I1383" i="8" s="1"/>
  <c r="H1383" i="8" a="1"/>
  <c r="H1383" i="8"/>
  <c r="I1382" i="8" a="1"/>
  <c r="I1382" i="8" s="1"/>
  <c r="H1382" i="8" a="1"/>
  <c r="H1382" i="8"/>
  <c r="I1381" i="8" a="1"/>
  <c r="I1381" i="8" s="1"/>
  <c r="H1381" i="8" a="1"/>
  <c r="H1381" i="8" s="1"/>
  <c r="I1380" i="8" a="1"/>
  <c r="I1380" i="8"/>
  <c r="H1380" i="8" a="1"/>
  <c r="H1380" i="8" s="1"/>
  <c r="I1379" i="8" a="1"/>
  <c r="I1379" i="8" s="1"/>
  <c r="H1379" i="8" a="1"/>
  <c r="H1379" i="8" s="1"/>
  <c r="I1378" i="8" a="1"/>
  <c r="I1378" i="8"/>
  <c r="H1378" i="8" a="1"/>
  <c r="H1378" i="8" s="1"/>
  <c r="I1377" i="8" a="1"/>
  <c r="I1377" i="8" s="1"/>
  <c r="H1377" i="8" a="1"/>
  <c r="H1377" i="8"/>
  <c r="I1376" i="8" a="1"/>
  <c r="I1376" i="8" s="1"/>
  <c r="H1376" i="8" a="1"/>
  <c r="H1376" i="8" s="1"/>
  <c r="I1375" i="8" a="1"/>
  <c r="I1375" i="8"/>
  <c r="H1375" i="8" a="1"/>
  <c r="H1375" i="8"/>
  <c r="I1374" i="8" a="1"/>
  <c r="I1374" i="8" s="1"/>
  <c r="H1374" i="8" a="1"/>
  <c r="H1374" i="8"/>
  <c r="I1373" i="8" a="1"/>
  <c r="I1373" i="8" s="1"/>
  <c r="H1373" i="8" a="1"/>
  <c r="H1373" i="8" s="1"/>
  <c r="I1372" i="8" a="1"/>
  <c r="I1372" i="8" s="1"/>
  <c r="H1372" i="8" a="1"/>
  <c r="H1372" i="8"/>
  <c r="I1371" i="8" a="1"/>
  <c r="I1371" i="8"/>
  <c r="H1371" i="8" a="1"/>
  <c r="H1371" i="8" s="1"/>
  <c r="I1370" i="8" a="1"/>
  <c r="I1370" i="8" s="1"/>
  <c r="H1370" i="8" a="1"/>
  <c r="H1370" i="8"/>
  <c r="I1369" i="8" a="1"/>
  <c r="I1369" i="8"/>
  <c r="H1369" i="8" a="1"/>
  <c r="H1369" i="8"/>
  <c r="I1368" i="8" a="1"/>
  <c r="I1368" i="8"/>
  <c r="H1368" i="8" a="1"/>
  <c r="H1368" i="8"/>
  <c r="I1367" i="8" a="1"/>
  <c r="I1367" i="8" s="1"/>
  <c r="H1367" i="8" a="1"/>
  <c r="H1367" i="8"/>
  <c r="I1366" i="8" a="1"/>
  <c r="I1366" i="8" s="1"/>
  <c r="H1366" i="8" a="1"/>
  <c r="H1366" i="8" s="1"/>
  <c r="I1365" i="8" a="1"/>
  <c r="I1365" i="8"/>
  <c r="H1365" i="8" a="1"/>
  <c r="H1365" i="8"/>
  <c r="I1364" i="8" a="1"/>
  <c r="I1364" i="8" s="1"/>
  <c r="H1364" i="8" a="1"/>
  <c r="H1364" i="8" s="1"/>
  <c r="I1363" i="8" a="1"/>
  <c r="I1363" i="8"/>
  <c r="H1363" i="8" a="1"/>
  <c r="H1363" i="8" s="1"/>
  <c r="I1362" i="8" a="1"/>
  <c r="I1362" i="8"/>
  <c r="H1362" i="8" a="1"/>
  <c r="H1362" i="8"/>
  <c r="I1361" i="8" a="1"/>
  <c r="I1361" i="8" s="1"/>
  <c r="H1361" i="8" a="1"/>
  <c r="H1361" i="8"/>
  <c r="I1360" i="8" a="1"/>
  <c r="I1360" i="8" s="1"/>
  <c r="H1360" i="8" a="1"/>
  <c r="H1360" i="8"/>
  <c r="I1359" i="8" a="1"/>
  <c r="I1359" i="8" s="1"/>
  <c r="H1359" i="8" a="1"/>
  <c r="H1359" i="8"/>
  <c r="I1358" i="8" a="1"/>
  <c r="I1358" i="8" s="1"/>
  <c r="H1358" i="8" a="1"/>
  <c r="H1358" i="8"/>
  <c r="I1357" i="8" a="1"/>
  <c r="I1357" i="8"/>
  <c r="H1357" i="8" a="1"/>
  <c r="H1357" i="8" s="1"/>
  <c r="I1356" i="8" a="1"/>
  <c r="I1356" i="8"/>
  <c r="H1356" i="8" a="1"/>
  <c r="H1356" i="8"/>
  <c r="I1355" i="8" a="1"/>
  <c r="I1355" i="8" s="1"/>
  <c r="H1355" i="8" a="1"/>
  <c r="H1355" i="8"/>
  <c r="I1354" i="8" a="1"/>
  <c r="I1354" i="8"/>
  <c r="H1354" i="8" a="1"/>
  <c r="H1354" i="8" s="1"/>
  <c r="I1353" i="8" a="1"/>
  <c r="I1353" i="8"/>
  <c r="H1353" i="8" a="1"/>
  <c r="H1353" i="8" s="1"/>
  <c r="I1352" i="8" a="1"/>
  <c r="I1352" i="8" s="1"/>
  <c r="H1352" i="8" a="1"/>
  <c r="H1352" i="8"/>
  <c r="I1351" i="8" a="1"/>
  <c r="I1351" i="8" s="1"/>
  <c r="H1351" i="8" a="1"/>
  <c r="H1351" i="8" s="1"/>
  <c r="I1350" i="8" a="1"/>
  <c r="I1350" i="8" s="1"/>
  <c r="H1350" i="8" a="1"/>
  <c r="H1350" i="8"/>
  <c r="I1349" i="8" a="1"/>
  <c r="I1349" i="8" s="1"/>
  <c r="H1349" i="8" a="1"/>
  <c r="H1349" i="8" s="1"/>
  <c r="I1348" i="8" a="1"/>
  <c r="I1348" i="8"/>
  <c r="H1348" i="8" a="1"/>
  <c r="H1348" i="8" s="1"/>
  <c r="I1347" i="8" a="1"/>
  <c r="I1347" i="8" s="1"/>
  <c r="H1347" i="8" a="1"/>
  <c r="H1347" i="8" s="1"/>
  <c r="I1346" i="8" a="1"/>
  <c r="I1346" i="8" s="1"/>
  <c r="H1346" i="8" a="1"/>
  <c r="H1346" i="8"/>
  <c r="I1345" i="8" a="1"/>
  <c r="I1345" i="8" s="1"/>
  <c r="H1345" i="8" a="1"/>
  <c r="H1345" i="8" s="1"/>
  <c r="I1344" i="8" a="1"/>
  <c r="I1344" i="8" s="1"/>
  <c r="H1344" i="8" a="1"/>
  <c r="H1344" i="8" s="1"/>
  <c r="I1343" i="8" a="1"/>
  <c r="I1343" i="8" s="1"/>
  <c r="H1343" i="8" a="1"/>
  <c r="H1343" i="8" s="1"/>
  <c r="I1342" i="8" a="1"/>
  <c r="I1342" i="8"/>
  <c r="H1342" i="8" a="1"/>
  <c r="H1342" i="8"/>
  <c r="I1341" i="8" a="1"/>
  <c r="I1341" i="8" s="1"/>
  <c r="H1341" i="8" a="1"/>
  <c r="H1341" i="8" s="1"/>
  <c r="I1340" i="8" a="1"/>
  <c r="I1340" i="8" s="1"/>
  <c r="H1340" i="8" a="1"/>
  <c r="H1340" i="8" s="1"/>
  <c r="I1339" i="8" a="1"/>
  <c r="I1339" i="8"/>
  <c r="H1339" i="8" a="1"/>
  <c r="H1339" i="8"/>
  <c r="I1338" i="8" a="1"/>
  <c r="I1338" i="8"/>
  <c r="H1338" i="8" a="1"/>
  <c r="H1338" i="8"/>
  <c r="I1337" i="8" a="1"/>
  <c r="I1337" i="8" s="1"/>
  <c r="H1337" i="8" a="1"/>
  <c r="H1337" i="8" s="1"/>
  <c r="I1336" i="8" a="1"/>
  <c r="I1336" i="8" s="1"/>
  <c r="H1336" i="8" a="1"/>
  <c r="H1336" i="8"/>
  <c r="I1335" i="8" a="1"/>
  <c r="I1335" i="8" s="1"/>
  <c r="H1335" i="8" a="1"/>
  <c r="H1335" i="8"/>
  <c r="I1334" i="8" a="1"/>
  <c r="I1334" i="8" s="1"/>
  <c r="H1334" i="8" a="1"/>
  <c r="H1334" i="8" s="1"/>
  <c r="I1333" i="8" a="1"/>
  <c r="I1333" i="8" s="1"/>
  <c r="H1333" i="8" a="1"/>
  <c r="H1333" i="8"/>
  <c r="I1332" i="8" a="1"/>
  <c r="I1332" i="8" s="1"/>
  <c r="H1332" i="8" a="1"/>
  <c r="H1332" i="8" s="1"/>
  <c r="I1331" i="8" a="1"/>
  <c r="I1331" i="8" s="1"/>
  <c r="H1331" i="8" a="1"/>
  <c r="H1331" i="8"/>
  <c r="I1330" i="8" a="1"/>
  <c r="I1330" i="8"/>
  <c r="H1330" i="8" a="1"/>
  <c r="H1330" i="8" s="1"/>
  <c r="I1329" i="8" a="1"/>
  <c r="I1329" i="8"/>
  <c r="H1329" i="8" a="1"/>
  <c r="H1329" i="8" s="1"/>
  <c r="I1328" i="8" a="1"/>
  <c r="I1328" i="8" s="1"/>
  <c r="H1328" i="8" a="1"/>
  <c r="H1328" i="8"/>
  <c r="I1327" i="8" a="1"/>
  <c r="I1327" i="8"/>
  <c r="H1327" i="8" a="1"/>
  <c r="H1327" i="8"/>
  <c r="I1326" i="8" a="1"/>
  <c r="I1326" i="8"/>
  <c r="H1326" i="8" a="1"/>
  <c r="H1326" i="8"/>
  <c r="I1325" i="8" a="1"/>
  <c r="I1325" i="8" s="1"/>
  <c r="H1325" i="8" a="1"/>
  <c r="H1325" i="8" s="1"/>
  <c r="I1324" i="8" a="1"/>
  <c r="I1324" i="8"/>
  <c r="H1324" i="8" a="1"/>
  <c r="H1324" i="8" s="1"/>
  <c r="I1323" i="8" a="1"/>
  <c r="I1323" i="8" s="1"/>
  <c r="H1323" i="8" a="1"/>
  <c r="H1323" i="8" s="1"/>
  <c r="I1322" i="8" a="1"/>
  <c r="I1322" i="8" s="1"/>
  <c r="H1322" i="8" a="1"/>
  <c r="H1322" i="8"/>
  <c r="I1321" i="8" a="1"/>
  <c r="I1321" i="8"/>
  <c r="H1321" i="8" a="1"/>
  <c r="H1321" i="8"/>
  <c r="I1320" i="8" a="1"/>
  <c r="I1320" i="8"/>
  <c r="H1320" i="8" a="1"/>
  <c r="H1320" i="8"/>
  <c r="I1319" i="8" a="1"/>
  <c r="I1319" i="8" s="1"/>
  <c r="H1319" i="8" a="1"/>
  <c r="H1319" i="8"/>
  <c r="I1318" i="8" a="1"/>
  <c r="I1318" i="8" s="1"/>
  <c r="H1318" i="8" a="1"/>
  <c r="H1318" i="8" s="1"/>
  <c r="I1317" i="8" a="1"/>
  <c r="I1317" i="8"/>
  <c r="H1317" i="8" a="1"/>
  <c r="H1317" i="8" s="1"/>
  <c r="I1316" i="8" a="1"/>
  <c r="I1316" i="8" s="1"/>
  <c r="H1316" i="8" a="1"/>
  <c r="H1316" i="8" s="1"/>
  <c r="I1315" i="8" a="1"/>
  <c r="I1315" i="8"/>
  <c r="H1315" i="8" a="1"/>
  <c r="H1315" i="8"/>
  <c r="I1314" i="8" a="1"/>
  <c r="I1314" i="8"/>
  <c r="H1314" i="8" a="1"/>
  <c r="H1314" i="8"/>
  <c r="I1313" i="8" a="1"/>
  <c r="I1313" i="8" s="1"/>
  <c r="H1313" i="8" a="1"/>
  <c r="H1313" i="8" s="1"/>
  <c r="I1312" i="8" a="1"/>
  <c r="I1312" i="8"/>
  <c r="H1312" i="8" a="1"/>
  <c r="H1312" i="8" s="1"/>
  <c r="I1311" i="8" a="1"/>
  <c r="I1311" i="8"/>
  <c r="H1311" i="8" a="1"/>
  <c r="H1311" i="8"/>
  <c r="I1310" i="8" a="1"/>
  <c r="I1310" i="8" s="1"/>
  <c r="H1310" i="8" a="1"/>
  <c r="H1310" i="8"/>
  <c r="I1309" i="8" a="1"/>
  <c r="I1309" i="8" s="1"/>
  <c r="H1309" i="8" a="1"/>
  <c r="H1309" i="8"/>
  <c r="I1308" i="8" a="1"/>
  <c r="I1308" i="8" s="1"/>
  <c r="H1308" i="8" a="1"/>
  <c r="H1308" i="8"/>
  <c r="I1307" i="8" a="1"/>
  <c r="I1307" i="8" s="1"/>
  <c r="H1307" i="8" a="1"/>
  <c r="H1307" i="8" s="1"/>
  <c r="I1306" i="8" a="1"/>
  <c r="I1306" i="8"/>
  <c r="H1306" i="8" a="1"/>
  <c r="H1306" i="8" s="1"/>
  <c r="I1305" i="8" a="1"/>
  <c r="I1305" i="8"/>
  <c r="H1305" i="8" a="1"/>
  <c r="H1305" i="8" s="1"/>
  <c r="I1304" i="8" a="1"/>
  <c r="I1304" i="8" s="1"/>
  <c r="H1304" i="8" a="1"/>
  <c r="H1304" i="8"/>
  <c r="I1303" i="8" a="1"/>
  <c r="I1303" i="8"/>
  <c r="H1303" i="8" a="1"/>
  <c r="H1303" i="8" s="1"/>
  <c r="I1302" i="8" a="1"/>
  <c r="I1302" i="8"/>
  <c r="H1302" i="8" a="1"/>
  <c r="H1302" i="8"/>
  <c r="I1301" i="8" a="1"/>
  <c r="I1301" i="8" s="1"/>
  <c r="H1301" i="8" a="1"/>
  <c r="H1301" i="8" s="1"/>
  <c r="I1300" i="8" a="1"/>
  <c r="I1300" i="8" s="1"/>
  <c r="H1300" i="8" a="1"/>
  <c r="H1300" i="8" s="1"/>
  <c r="I1299" i="8" a="1"/>
  <c r="I1299" i="8" s="1"/>
  <c r="H1299" i="8" a="1"/>
  <c r="H1299" i="8"/>
  <c r="I1298" i="8" a="1"/>
  <c r="I1298" i="8" s="1"/>
  <c r="H1298" i="8" a="1"/>
  <c r="H1298" i="8" s="1"/>
  <c r="I1297" i="8" a="1"/>
  <c r="I1297" i="8"/>
  <c r="H1297" i="8" a="1"/>
  <c r="H1297" i="8"/>
  <c r="I1296" i="8" a="1"/>
  <c r="I1296" i="8" s="1"/>
  <c r="H1296" i="8" a="1"/>
  <c r="H1296" i="8" s="1"/>
  <c r="I1295" i="8" a="1"/>
  <c r="I1295" i="8" s="1"/>
  <c r="H1295" i="8" a="1"/>
  <c r="H1295" i="8"/>
  <c r="I1294" i="8" a="1"/>
  <c r="I1294" i="8"/>
  <c r="H1294" i="8" a="1"/>
  <c r="H1294" i="8" s="1"/>
  <c r="I1293" i="8" a="1"/>
  <c r="I1293" i="8" s="1"/>
  <c r="H1293" i="8" a="1"/>
  <c r="H1293" i="8"/>
  <c r="I1292" i="8" a="1"/>
  <c r="I1292" i="8" s="1"/>
  <c r="H1292" i="8" a="1"/>
  <c r="H1292" i="8"/>
  <c r="I1291" i="8" a="1"/>
  <c r="I1291" i="8"/>
  <c r="H1291" i="8" a="1"/>
  <c r="H1291" i="8"/>
  <c r="I1290" i="8" a="1"/>
  <c r="I1290" i="8"/>
  <c r="H1290" i="8" a="1"/>
  <c r="H1290" i="8" s="1"/>
  <c r="I1289" i="8" a="1"/>
  <c r="I1289" i="8" s="1"/>
  <c r="H1289" i="8" a="1"/>
  <c r="H1289" i="8" s="1"/>
  <c r="I1288" i="8" a="1"/>
  <c r="I1288" i="8"/>
  <c r="H1288" i="8" a="1"/>
  <c r="H1288" i="8"/>
  <c r="I1287" i="8" a="1"/>
  <c r="I1287" i="8" s="1"/>
  <c r="H1287" i="8" a="1"/>
  <c r="H1287" i="8"/>
  <c r="I1286" i="8" a="1"/>
  <c r="I1286" i="8" s="1"/>
  <c r="H1286" i="8" a="1"/>
  <c r="H1286" i="8" s="1"/>
  <c r="I1285" i="8" a="1"/>
  <c r="I1285" i="8" s="1"/>
  <c r="H1285" i="8" a="1"/>
  <c r="H1285" i="8"/>
  <c r="I1284" i="8" a="1"/>
  <c r="I1284" i="8"/>
  <c r="H1284" i="8" a="1"/>
  <c r="H1284" i="8"/>
  <c r="I1283" i="8" a="1"/>
  <c r="I1283" i="8" s="1"/>
  <c r="H1283" i="8" a="1"/>
  <c r="H1283" i="8"/>
  <c r="I1282" i="8" a="1"/>
  <c r="I1282" i="8" s="1"/>
  <c r="H1282" i="8" a="1"/>
  <c r="H1282" i="8"/>
  <c r="I1281" i="8" a="1"/>
  <c r="I1281" i="8"/>
  <c r="H1281" i="8" a="1"/>
  <c r="H1281" i="8" s="1"/>
  <c r="I1280" i="8" a="1"/>
  <c r="I1280" i="8" s="1"/>
  <c r="H1280" i="8" a="1"/>
  <c r="H1280" i="8"/>
  <c r="I1279" i="8" a="1"/>
  <c r="I1279" i="8"/>
  <c r="H1279" i="8" a="1"/>
  <c r="H1279" i="8" s="1"/>
  <c r="I1278" i="8" a="1"/>
  <c r="I1278" i="8"/>
  <c r="H1278" i="8" a="1"/>
  <c r="H1278" i="8" s="1"/>
  <c r="I1277" i="8" a="1"/>
  <c r="I1277" i="8" s="1"/>
  <c r="H1277" i="8" a="1"/>
  <c r="H1277" i="8"/>
  <c r="I1276" i="8" a="1"/>
  <c r="I1276" i="8"/>
  <c r="H1276" i="8" a="1"/>
  <c r="H1276" i="8"/>
  <c r="I1275" i="8" a="1"/>
  <c r="I1275" i="8" s="1"/>
  <c r="H1275" i="8" a="1"/>
  <c r="H1275" i="8"/>
  <c r="I1274" i="8" a="1"/>
  <c r="I1274" i="8" s="1"/>
  <c r="H1274" i="8" a="1"/>
  <c r="H1274" i="8"/>
  <c r="I1273" i="8" a="1"/>
  <c r="I1273" i="8"/>
  <c r="H1273" i="8" a="1"/>
  <c r="H1273" i="8"/>
  <c r="I1272" i="8" a="1"/>
  <c r="I1272" i="8" s="1"/>
  <c r="H1272" i="8" a="1"/>
  <c r="H1272" i="8"/>
  <c r="I1271" i="8" a="1"/>
  <c r="I1271" i="8" s="1"/>
  <c r="H1271" i="8" a="1"/>
  <c r="H1271" i="8" s="1"/>
  <c r="I1270" i="8" a="1"/>
  <c r="I1270" i="8" s="1"/>
  <c r="H1270" i="8" a="1"/>
  <c r="H1270" i="8" s="1"/>
  <c r="I1269" i="8" a="1"/>
  <c r="I1269" i="8"/>
  <c r="H1269" i="8" a="1"/>
  <c r="H1269" i="8" s="1"/>
  <c r="I1268" i="8" a="1"/>
  <c r="I1268" i="8" s="1"/>
  <c r="H1268" i="8" a="1"/>
  <c r="H1268" i="8"/>
  <c r="I1267" i="8" a="1"/>
  <c r="I1267" i="8"/>
  <c r="H1267" i="8" a="1"/>
  <c r="H1267" i="8" s="1"/>
  <c r="I1266" i="8" a="1"/>
  <c r="I1266" i="8" s="1"/>
  <c r="H1266" i="8" a="1"/>
  <c r="H1266" i="8"/>
  <c r="I1265" i="8" a="1"/>
  <c r="I1265" i="8" s="1"/>
  <c r="H1265" i="8" a="1"/>
  <c r="H1265" i="8"/>
  <c r="I1264" i="8" a="1"/>
  <c r="I1264" i="8" s="1"/>
  <c r="H1264" i="8" a="1"/>
  <c r="H1264" i="8" s="1"/>
  <c r="I1263" i="8" a="1"/>
  <c r="I1263" i="8" s="1"/>
  <c r="H1263" i="8" a="1"/>
  <c r="H1263" i="8" s="1"/>
  <c r="I1262" i="8" a="1"/>
  <c r="I1262" i="8" s="1"/>
  <c r="H1262" i="8" a="1"/>
  <c r="H1262" i="8" s="1"/>
  <c r="I1261" i="8" a="1"/>
  <c r="I1261" i="8"/>
  <c r="H1261" i="8" a="1"/>
  <c r="H1261" i="8"/>
  <c r="I1260" i="8" a="1"/>
  <c r="I1260" i="8" s="1"/>
  <c r="H1260" i="8" a="1"/>
  <c r="H1260" i="8" s="1"/>
  <c r="I1259" i="8" a="1"/>
  <c r="I1259" i="8" s="1"/>
  <c r="H1259" i="8" a="1"/>
  <c r="H1259" i="8"/>
  <c r="I1258" i="8" a="1"/>
  <c r="I1258" i="8" s="1"/>
  <c r="H1258" i="8" a="1"/>
  <c r="H1258" i="8" s="1"/>
  <c r="I1257" i="8" a="1"/>
  <c r="I1257" i="8"/>
  <c r="H1257" i="8" a="1"/>
  <c r="H1257" i="8" s="1"/>
  <c r="I1256" i="8" a="1"/>
  <c r="I1256" i="8" s="1"/>
  <c r="H1256" i="8" a="1"/>
  <c r="H1256" i="8" s="1"/>
  <c r="I1255" i="8" a="1"/>
  <c r="I1255" i="8" s="1"/>
  <c r="H1255" i="8" a="1"/>
  <c r="H1255" i="8" s="1"/>
  <c r="I1254" i="8" a="1"/>
  <c r="I1254" i="8"/>
  <c r="H1254" i="8" a="1"/>
  <c r="H1254" i="8"/>
  <c r="I1253" i="8" a="1"/>
  <c r="I1253" i="8" s="1"/>
  <c r="H1253" i="8" a="1"/>
  <c r="H1253" i="8" s="1"/>
  <c r="I1252" i="8" a="1"/>
  <c r="I1252" i="8" s="1"/>
  <c r="H1252" i="8" a="1"/>
  <c r="H1252" i="8" s="1"/>
  <c r="I1251" i="8" a="1"/>
  <c r="I1251" i="8" s="1"/>
  <c r="H1251" i="8" a="1"/>
  <c r="H1251" i="8"/>
  <c r="I1250" i="8" a="1"/>
  <c r="I1250" i="8" s="1"/>
  <c r="H1250" i="8" a="1"/>
  <c r="H1250" i="8" s="1"/>
  <c r="I1249" i="8" a="1"/>
  <c r="I1249" i="8" s="1"/>
  <c r="H1249" i="8" a="1"/>
  <c r="H1249" i="8"/>
  <c r="I1248" i="8" a="1"/>
  <c r="I1248" i="8" s="1"/>
  <c r="H1248" i="8" a="1"/>
  <c r="H1248" i="8"/>
  <c r="I1247" i="8" a="1"/>
  <c r="I1247" i="8" s="1"/>
  <c r="H1247" i="8" a="1"/>
  <c r="H1247" i="8"/>
  <c r="I1246" i="8" a="1"/>
  <c r="I1246" i="8"/>
  <c r="H1246" i="8" a="1"/>
  <c r="H1246" i="8" s="1"/>
  <c r="I1245" i="8" a="1"/>
  <c r="I1245" i="8"/>
  <c r="H1245" i="8" a="1"/>
  <c r="H1245" i="8" s="1"/>
  <c r="I1244" i="8" a="1"/>
  <c r="I1244" i="8" s="1"/>
  <c r="H1244" i="8" a="1"/>
  <c r="H1244" i="8"/>
  <c r="I1243" i="8" a="1"/>
  <c r="I1243" i="8"/>
  <c r="H1243" i="8" a="1"/>
  <c r="H1243" i="8" s="1"/>
  <c r="I1242" i="8" a="1"/>
  <c r="I1242" i="8" s="1"/>
  <c r="H1242" i="8" a="1"/>
  <c r="H1242" i="8"/>
  <c r="I1241" i="8" a="1"/>
  <c r="I1241" i="8" s="1"/>
  <c r="H1241" i="8" a="1"/>
  <c r="H1241" i="8"/>
  <c r="I1240" i="8" a="1"/>
  <c r="I1240" i="8"/>
  <c r="H1240" i="8" a="1"/>
  <c r="H1240" i="8" s="1"/>
  <c r="I1239" i="8" a="1"/>
  <c r="I1239" i="8" s="1"/>
  <c r="H1239" i="8" a="1"/>
  <c r="H1239" i="8" s="1"/>
  <c r="I1238" i="8" a="1"/>
  <c r="I1238" i="8" s="1"/>
  <c r="H1238" i="8" a="1"/>
  <c r="H1238" i="8"/>
  <c r="I1237" i="8" a="1"/>
  <c r="I1237" i="8"/>
  <c r="H1237" i="8" a="1"/>
  <c r="H1237" i="8"/>
  <c r="I1236" i="8" a="1"/>
  <c r="I1236" i="8"/>
  <c r="H1236" i="8" a="1"/>
  <c r="H1236" i="8" s="1"/>
  <c r="I1235" i="8" a="1"/>
  <c r="I1235" i="8" s="1"/>
  <c r="H1235" i="8" a="1"/>
  <c r="H1235" i="8" s="1"/>
  <c r="I1234" i="8" a="1"/>
  <c r="I1234" i="8" s="1"/>
  <c r="H1234" i="8" a="1"/>
  <c r="H1234" i="8" s="1"/>
  <c r="I1233" i="8" a="1"/>
  <c r="I1233" i="8"/>
  <c r="H1233" i="8" a="1"/>
  <c r="H1233" i="8"/>
  <c r="I1232" i="8" a="1"/>
  <c r="I1232" i="8"/>
  <c r="H1232" i="8" a="1"/>
  <c r="H1232" i="8" s="1"/>
  <c r="I1231" i="8" a="1"/>
  <c r="I1231" i="8"/>
  <c r="H1231" i="8" a="1"/>
  <c r="H1231" i="8"/>
  <c r="I1230" i="8" a="1"/>
  <c r="I1230" i="8"/>
  <c r="H1230" i="8" a="1"/>
  <c r="H1230" i="8"/>
  <c r="I1229" i="8" a="1"/>
  <c r="I1229" i="8"/>
  <c r="H1229" i="8" a="1"/>
  <c r="H1229" i="8" s="1"/>
  <c r="I1228" i="8" a="1"/>
  <c r="I1228" i="8" s="1"/>
  <c r="H1228" i="8" a="1"/>
  <c r="H1228" i="8" s="1"/>
  <c r="I1227" i="8" a="1"/>
  <c r="I1227" i="8"/>
  <c r="H1227" i="8" a="1"/>
  <c r="H1227" i="8"/>
  <c r="I1226" i="8" a="1"/>
  <c r="I1226" i="8"/>
  <c r="H1226" i="8" a="1"/>
  <c r="H1226" i="8" s="1"/>
  <c r="I1225" i="8" a="1"/>
  <c r="I1225" i="8"/>
  <c r="H1225" i="8" a="1"/>
  <c r="H1225" i="8" s="1"/>
  <c r="I1224" i="8" a="1"/>
  <c r="I1224" i="8"/>
  <c r="H1224" i="8" a="1"/>
  <c r="H1224" i="8" s="1"/>
  <c r="I1223" i="8" a="1"/>
  <c r="I1223" i="8"/>
  <c r="H1223" i="8" a="1"/>
  <c r="H1223" i="8" s="1"/>
  <c r="I1222" i="8" a="1"/>
  <c r="I1222" i="8"/>
  <c r="H1222" i="8" a="1"/>
  <c r="H1222" i="8" s="1"/>
  <c r="I1221" i="8" a="1"/>
  <c r="I1221" i="8" s="1"/>
  <c r="H1221" i="8" a="1"/>
  <c r="H1221" i="8" s="1"/>
  <c r="I1220" i="8" a="1"/>
  <c r="I1220" i="8" s="1"/>
  <c r="H1220" i="8" a="1"/>
  <c r="H1220" i="8" s="1"/>
  <c r="I1219" i="8" a="1"/>
  <c r="I1219" i="8"/>
  <c r="H1219" i="8" a="1"/>
  <c r="H1219" i="8" s="1"/>
  <c r="I1218" i="8" a="1"/>
  <c r="I1218" i="8" s="1"/>
  <c r="H1218" i="8" a="1"/>
  <c r="H1218" i="8"/>
  <c r="I1217" i="8" a="1"/>
  <c r="I1217" i="8"/>
  <c r="H1217" i="8" a="1"/>
  <c r="H1217" i="8" s="1"/>
  <c r="I1216" i="8" a="1"/>
  <c r="I1216" i="8"/>
  <c r="H1216" i="8" a="1"/>
  <c r="H1216" i="8" s="1"/>
  <c r="I1215" i="8" a="1"/>
  <c r="I1215" i="8" s="1"/>
  <c r="H1215" i="8" a="1"/>
  <c r="H1215" i="8" s="1"/>
  <c r="I1214" i="8" a="1"/>
  <c r="I1214" i="8"/>
  <c r="H1214" i="8" a="1"/>
  <c r="H1214" i="8" s="1"/>
  <c r="I1213" i="8" a="1"/>
  <c r="I1213" i="8" s="1"/>
  <c r="H1213" i="8" a="1"/>
  <c r="H1213" i="8"/>
  <c r="I1212" i="8" a="1"/>
  <c r="I1212" i="8" s="1"/>
  <c r="H1212" i="8" a="1"/>
  <c r="H1212" i="8"/>
  <c r="I1211" i="8" a="1"/>
  <c r="I1211" i="8"/>
  <c r="H1211" i="8" a="1"/>
  <c r="H1211" i="8" s="1"/>
  <c r="I1210" i="8" a="1"/>
  <c r="I1210" i="8"/>
  <c r="H1210" i="8" a="1"/>
  <c r="H1210" i="8"/>
  <c r="I1209" i="8" a="1"/>
  <c r="I1209" i="8"/>
  <c r="H1209" i="8" a="1"/>
  <c r="H1209" i="8" s="1"/>
  <c r="I1208" i="8" a="1"/>
  <c r="I1208" i="8" s="1"/>
  <c r="H1208" i="8" a="1"/>
  <c r="H1208" i="8" s="1"/>
  <c r="I1207" i="8" a="1"/>
  <c r="I1207" i="8"/>
  <c r="H1207" i="8" a="1"/>
  <c r="H1207" i="8"/>
  <c r="I1206" i="8" a="1"/>
  <c r="I1206" i="8"/>
  <c r="H1206" i="8" a="1"/>
  <c r="H1206" i="8"/>
  <c r="I1205" i="8" a="1"/>
  <c r="I1205" i="8" s="1"/>
  <c r="H1205" i="8" a="1"/>
  <c r="H1205" i="8" s="1"/>
  <c r="I1204" i="8" a="1"/>
  <c r="I1204" i="8" s="1"/>
  <c r="H1204" i="8" a="1"/>
  <c r="H1204" i="8" s="1"/>
  <c r="I1203" i="8" a="1"/>
  <c r="I1203" i="8" s="1"/>
  <c r="H1203" i="8" a="1"/>
  <c r="H1203" i="8"/>
  <c r="I1202" i="8" a="1"/>
  <c r="I1202" i="8" s="1"/>
  <c r="H1202" i="8" a="1"/>
  <c r="H1202" i="8" s="1"/>
  <c r="I1201" i="8" a="1"/>
  <c r="I1201" i="8"/>
  <c r="H1201" i="8" a="1"/>
  <c r="H1201" i="8"/>
  <c r="I1200" i="8" a="1"/>
  <c r="I1200" i="8"/>
  <c r="H1200" i="8" a="1"/>
  <c r="H1200" i="8"/>
  <c r="I1199" i="8" a="1"/>
  <c r="I1199" i="8"/>
  <c r="H1199" i="8" a="1"/>
  <c r="H1199" i="8" s="1"/>
  <c r="I1198" i="8" a="1"/>
  <c r="I1198" i="8" s="1"/>
  <c r="H1198" i="8" a="1"/>
  <c r="H1198" i="8" s="1"/>
  <c r="I1197" i="8" a="1"/>
  <c r="I1197" i="8"/>
  <c r="H1197" i="8" a="1"/>
  <c r="H1197" i="8"/>
  <c r="I1196" i="8" a="1"/>
  <c r="I1196" i="8"/>
  <c r="H1196" i="8" a="1"/>
  <c r="H1196" i="8" s="1"/>
  <c r="I1195" i="8" a="1"/>
  <c r="I1195" i="8" s="1"/>
  <c r="H1195" i="8" a="1"/>
  <c r="H1195" i="8"/>
  <c r="I1194" i="8" a="1"/>
  <c r="I1194" i="8" s="1"/>
  <c r="H1194" i="8" a="1"/>
  <c r="H1194" i="8" s="1"/>
  <c r="I1193" i="8" a="1"/>
  <c r="I1193" i="8" s="1"/>
  <c r="H1193" i="8" a="1"/>
  <c r="H1193" i="8" s="1"/>
  <c r="I1192" i="8" a="1"/>
  <c r="I1192" i="8"/>
  <c r="H1192" i="8" a="1"/>
  <c r="H1192" i="8" s="1"/>
  <c r="I1191" i="8" a="1"/>
  <c r="I1191" i="8" s="1"/>
  <c r="H1191" i="8" a="1"/>
  <c r="H1191" i="8" s="1"/>
  <c r="I1190" i="8" a="1"/>
  <c r="I1190" i="8" s="1"/>
  <c r="H1190" i="8" a="1"/>
  <c r="H1190" i="8" s="1"/>
  <c r="I1189" i="8" a="1"/>
  <c r="I1189" i="8"/>
  <c r="H1189" i="8" a="1"/>
  <c r="H1189" i="8"/>
  <c r="I1188" i="8" a="1"/>
  <c r="I1188" i="8"/>
  <c r="H1188" i="8" a="1"/>
  <c r="H1188" i="8" s="1"/>
  <c r="I1187" i="8" a="1"/>
  <c r="I1187" i="8"/>
  <c r="H1187" i="8" a="1"/>
  <c r="H1187" i="8" s="1"/>
  <c r="I1186" i="8" a="1"/>
  <c r="I1186" i="8" s="1"/>
  <c r="H1186" i="8" a="1"/>
  <c r="H1186" i="8"/>
  <c r="I1185" i="8" a="1"/>
  <c r="I1185" i="8" s="1"/>
  <c r="H1185" i="8" a="1"/>
  <c r="H1185" i="8"/>
  <c r="I1184" i="8" a="1"/>
  <c r="I1184" i="8" s="1"/>
  <c r="H1184" i="8" a="1"/>
  <c r="H1184" i="8" s="1"/>
  <c r="I1183" i="8" a="1"/>
  <c r="I1183" i="8" s="1"/>
  <c r="H1183" i="8" a="1"/>
  <c r="H1183" i="8" s="1"/>
  <c r="I1182" i="8" a="1"/>
  <c r="I1182" i="8"/>
  <c r="H1182" i="8" a="1"/>
  <c r="H1182" i="8"/>
  <c r="I1181" i="8" a="1"/>
  <c r="I1181" i="8" s="1"/>
  <c r="H1181" i="8" a="1"/>
  <c r="H1181" i="8" s="1"/>
  <c r="I1180" i="8" a="1"/>
  <c r="I1180" i="8"/>
  <c r="H1180" i="8" a="1"/>
  <c r="H1180" i="8"/>
  <c r="I1179" i="8" a="1"/>
  <c r="I1179" i="8"/>
  <c r="H1179" i="8" a="1"/>
  <c r="H1179" i="8" s="1"/>
  <c r="I1178" i="8" a="1"/>
  <c r="I1178" i="8" s="1"/>
  <c r="H1178" i="8" a="1"/>
  <c r="H1178" i="8" s="1"/>
  <c r="I1177" i="8" a="1"/>
  <c r="I1177" i="8" s="1"/>
  <c r="H1177" i="8" a="1"/>
  <c r="H1177" i="8"/>
  <c r="I1176" i="8" a="1"/>
  <c r="I1176" i="8"/>
  <c r="H1176" i="8" a="1"/>
  <c r="H1176" i="8"/>
  <c r="I1175" i="8" a="1"/>
  <c r="I1175" i="8"/>
  <c r="H1175" i="8" a="1"/>
  <c r="H1175" i="8" s="1"/>
  <c r="I1174" i="8" a="1"/>
  <c r="I1174" i="8" s="1"/>
  <c r="H1174" i="8" a="1"/>
  <c r="H1174" i="8" s="1"/>
  <c r="I1173" i="8" a="1"/>
  <c r="I1173" i="8" s="1"/>
  <c r="H1173" i="8" a="1"/>
  <c r="H1173" i="8" s="1"/>
  <c r="I1172" i="8" a="1"/>
  <c r="I1172" i="8" s="1"/>
  <c r="H1172" i="8" a="1"/>
  <c r="H1172" i="8" s="1"/>
  <c r="I1171" i="8" a="1"/>
  <c r="I1171" i="8"/>
  <c r="H1171" i="8" a="1"/>
  <c r="H1171" i="8"/>
  <c r="I1170" i="8" a="1"/>
  <c r="I1170" i="8" s="1"/>
  <c r="H1170" i="8" a="1"/>
  <c r="H1170" i="8" s="1"/>
  <c r="I1169" i="8" a="1"/>
  <c r="I1169" i="8" s="1"/>
  <c r="H1169" i="8" a="1"/>
  <c r="H1169" i="8" s="1"/>
  <c r="I1168" i="8" a="1"/>
  <c r="I1168" i="8"/>
  <c r="H1168" i="8" a="1"/>
  <c r="H1168" i="8"/>
  <c r="I1167" i="8" a="1"/>
  <c r="I1167" i="8" s="1"/>
  <c r="H1167" i="8" a="1"/>
  <c r="H1167" i="8"/>
  <c r="I1166" i="8" a="1"/>
  <c r="I1166" i="8"/>
  <c r="H1166" i="8" a="1"/>
  <c r="H1166" i="8" s="1"/>
  <c r="I1165" i="8" a="1"/>
  <c r="I1165" i="8"/>
  <c r="H1165" i="8" a="1"/>
  <c r="H1165" i="8"/>
  <c r="I1164" i="8" a="1"/>
  <c r="I1164" i="8"/>
  <c r="H1164" i="8" a="1"/>
  <c r="H1164" i="8" s="1"/>
  <c r="I1163" i="8" a="1"/>
  <c r="I1163" i="8" s="1"/>
  <c r="H1163" i="8" a="1"/>
  <c r="H1163" i="8" s="1"/>
  <c r="I1162" i="8" a="1"/>
  <c r="I1162" i="8" s="1"/>
  <c r="H1162" i="8" a="1"/>
  <c r="H1162" i="8"/>
  <c r="I1161" i="8" a="1"/>
  <c r="I1161" i="8" s="1"/>
  <c r="H1161" i="8" a="1"/>
  <c r="H1161" i="8"/>
  <c r="I1160" i="8" a="1"/>
  <c r="I1160" i="8" s="1"/>
  <c r="H1160" i="8" a="1"/>
  <c r="H1160" i="8" s="1"/>
  <c r="I1159" i="8" a="1"/>
  <c r="I1159" i="8"/>
  <c r="H1159" i="8" a="1"/>
  <c r="H1159" i="8"/>
  <c r="I1158" i="8" a="1"/>
  <c r="I1158" i="8"/>
  <c r="H1158" i="8" a="1"/>
  <c r="H1158" i="8" s="1"/>
  <c r="I1157" i="8" a="1"/>
  <c r="I1157" i="8" s="1"/>
  <c r="H1157" i="8" a="1"/>
  <c r="H1157" i="8" s="1"/>
  <c r="I1156" i="8" a="1"/>
  <c r="I1156" i="8" s="1"/>
  <c r="H1156" i="8" a="1"/>
  <c r="H1156" i="8" s="1"/>
  <c r="I1155" i="8" a="1"/>
  <c r="I1155" i="8"/>
  <c r="H1155" i="8" a="1"/>
  <c r="H1155" i="8"/>
  <c r="I1154" i="8" a="1"/>
  <c r="I1154" i="8"/>
  <c r="H1154" i="8" a="1"/>
  <c r="H1154" i="8" s="1"/>
  <c r="I1153" i="8" a="1"/>
  <c r="I1153" i="8" s="1"/>
  <c r="H1153" i="8" a="1"/>
  <c r="H1153" i="8" s="1"/>
  <c r="I1152" i="8" a="1"/>
  <c r="I1152" i="8"/>
  <c r="H1152" i="8" a="1"/>
  <c r="H1152" i="8"/>
  <c r="I1151" i="8" a="1"/>
  <c r="I1151" i="8"/>
  <c r="H1151" i="8" a="1"/>
  <c r="H1151" i="8" s="1"/>
  <c r="I1150" i="8" a="1"/>
  <c r="I1150" i="8" s="1"/>
  <c r="H1150" i="8" a="1"/>
  <c r="H1150" i="8"/>
  <c r="I1149" i="8" a="1"/>
  <c r="I1149" i="8" s="1"/>
  <c r="H1149" i="8" a="1"/>
  <c r="H1149" i="8" s="1"/>
  <c r="I1148" i="8" a="1"/>
  <c r="I1148" i="8"/>
  <c r="H1148" i="8" a="1"/>
  <c r="H1148" i="8" s="1"/>
  <c r="I1147" i="8" a="1"/>
  <c r="I1147" i="8"/>
  <c r="H1147" i="8" a="1"/>
  <c r="H1147" i="8" s="1"/>
  <c r="I1146" i="8" a="1"/>
  <c r="I1146" i="8"/>
  <c r="H1146" i="8" a="1"/>
  <c r="H1146" i="8"/>
  <c r="I1145" i="8" a="1"/>
  <c r="I1145" i="8"/>
  <c r="H1145" i="8" a="1"/>
  <c r="H1145" i="8" s="1"/>
  <c r="I1144" i="8" a="1"/>
  <c r="I1144" i="8"/>
  <c r="H1144" i="8" a="1"/>
  <c r="H1144" i="8"/>
  <c r="I1143" i="8" a="1"/>
  <c r="I1143" i="8" s="1"/>
  <c r="H1143" i="8" a="1"/>
  <c r="H1143" i="8" s="1"/>
  <c r="I1142" i="8" a="1"/>
  <c r="I1142" i="8"/>
  <c r="H1142" i="8" a="1"/>
  <c r="H1142" i="8" s="1"/>
  <c r="I1141" i="8" a="1"/>
  <c r="I1141" i="8"/>
  <c r="H1141" i="8" a="1"/>
  <c r="H1141" i="8" s="1"/>
  <c r="I1140" i="8" a="1"/>
  <c r="I1140" i="8"/>
  <c r="H1140" i="8" a="1"/>
  <c r="H1140" i="8" s="1"/>
  <c r="I1139" i="8" a="1"/>
  <c r="I1139" i="8"/>
  <c r="H1139" i="8" a="1"/>
  <c r="H1139" i="8" s="1"/>
  <c r="I1138" i="8" a="1"/>
  <c r="I1138" i="8"/>
  <c r="H1138" i="8" a="1"/>
  <c r="H1138" i="8"/>
  <c r="I1137" i="8" a="1"/>
  <c r="I1137" i="8" s="1"/>
  <c r="H1137" i="8" a="1"/>
  <c r="H1137" i="8" s="1"/>
  <c r="I1136" i="8" a="1"/>
  <c r="I1136" i="8" s="1"/>
  <c r="H1136" i="8" a="1"/>
  <c r="H1136" i="8" s="1"/>
  <c r="I1135" i="8" a="1"/>
  <c r="I1135" i="8"/>
  <c r="H1135" i="8" a="1"/>
  <c r="H1135" i="8"/>
  <c r="I1134" i="8" a="1"/>
  <c r="I1134" i="8"/>
  <c r="H1134" i="8" a="1"/>
  <c r="H1134" i="8"/>
  <c r="I1133" i="8" a="1"/>
  <c r="I1133" i="8" s="1"/>
  <c r="H1133" i="8" a="1"/>
  <c r="H1133" i="8" s="1"/>
  <c r="I1132" i="8" a="1"/>
  <c r="I1132" i="8" s="1"/>
  <c r="H1132" i="8" a="1"/>
  <c r="H1132" i="8" s="1"/>
  <c r="I1131" i="8" a="1"/>
  <c r="I1131" i="8"/>
  <c r="H1131" i="8" a="1"/>
  <c r="H1131" i="8" s="1"/>
  <c r="I1130" i="8" a="1"/>
  <c r="I1130" i="8" s="1"/>
  <c r="H1130" i="8" a="1"/>
  <c r="H1130" i="8" s="1"/>
  <c r="I1129" i="8" a="1"/>
  <c r="I1129" i="8"/>
  <c r="H1129" i="8" a="1"/>
  <c r="H1129" i="8"/>
  <c r="I1128" i="8" a="1"/>
  <c r="I1128" i="8"/>
  <c r="H1128" i="8" a="1"/>
  <c r="H1128" i="8"/>
  <c r="I1127" i="8" a="1"/>
  <c r="I1127" i="8" s="1"/>
  <c r="H1127" i="8" a="1"/>
  <c r="H1127" i="8" s="1"/>
  <c r="I1126" i="8" a="1"/>
  <c r="I1126" i="8" s="1"/>
  <c r="H1126" i="8" a="1"/>
  <c r="H1126" i="8"/>
  <c r="I1125" i="8" a="1"/>
  <c r="I1125" i="8"/>
  <c r="H1125" i="8" a="1"/>
  <c r="H1125" i="8"/>
  <c r="I1124" i="8" a="1"/>
  <c r="I1124" i="8"/>
  <c r="H1124" i="8" a="1"/>
  <c r="H1124" i="8" s="1"/>
  <c r="I1123" i="8" a="1"/>
  <c r="I1123" i="8" s="1"/>
  <c r="H1123" i="8" a="1"/>
  <c r="H1123" i="8"/>
  <c r="I1122" i="8" a="1"/>
  <c r="I1122" i="8" s="1"/>
  <c r="H1122" i="8" a="1"/>
  <c r="H1122" i="8" s="1"/>
  <c r="I1121" i="8" a="1"/>
  <c r="I1121" i="8"/>
  <c r="H1121" i="8" a="1"/>
  <c r="H1121" i="8" s="1"/>
  <c r="I1120" i="8" a="1"/>
  <c r="I1120" i="8"/>
  <c r="H1120" i="8" a="1"/>
  <c r="H1120" i="8" s="1"/>
  <c r="I1119" i="8" a="1"/>
  <c r="I1119" i="8" s="1"/>
  <c r="H1119" i="8" a="1"/>
  <c r="H1119" i="8" s="1"/>
  <c r="I1118" i="8" a="1"/>
  <c r="I1118" i="8" s="1"/>
  <c r="H1118" i="8" a="1"/>
  <c r="H1118" i="8"/>
  <c r="I1117" i="8" a="1"/>
  <c r="I1117" i="8"/>
  <c r="H1117" i="8" a="1"/>
  <c r="H1117" i="8" s="1"/>
  <c r="I1116" i="8" a="1"/>
  <c r="I1116" i="8" s="1"/>
  <c r="H1116" i="8" a="1"/>
  <c r="H1116" i="8"/>
  <c r="I1115" i="8" a="1"/>
  <c r="I1115" i="8"/>
  <c r="H1115" i="8" a="1"/>
  <c r="H1115" i="8"/>
  <c r="I1114" i="8" a="1"/>
  <c r="I1114" i="8"/>
  <c r="H1114" i="8" a="1"/>
  <c r="H1114" i="8" s="1"/>
  <c r="I1113" i="8" a="1"/>
  <c r="I1113" i="8"/>
  <c r="H1113" i="8" a="1"/>
  <c r="H1113" i="8" s="1"/>
  <c r="I1112" i="8" a="1"/>
  <c r="I1112" i="8" s="1"/>
  <c r="H1112" i="8" a="1"/>
  <c r="H1112" i="8" s="1"/>
  <c r="I1111" i="8" a="1"/>
  <c r="I1111" i="8"/>
  <c r="H1111" i="8" a="1"/>
  <c r="H1111" i="8" s="1"/>
  <c r="I1110" i="8" a="1"/>
  <c r="I1110" i="8"/>
  <c r="H1110" i="8" a="1"/>
  <c r="H1110" i="8" s="1"/>
  <c r="I1109" i="8" a="1"/>
  <c r="I1109" i="8"/>
  <c r="H1109" i="8" a="1"/>
  <c r="H1109" i="8"/>
  <c r="I1108" i="8" a="1"/>
  <c r="I1108" i="8"/>
  <c r="H1108" i="8" a="1"/>
  <c r="H1108" i="8" s="1"/>
  <c r="I1107" i="8" a="1"/>
  <c r="I1107" i="8" s="1"/>
  <c r="H1107" i="8" a="1"/>
  <c r="H1107" i="8"/>
  <c r="I1106" i="8" a="1"/>
  <c r="I1106" i="8" s="1"/>
  <c r="H1106" i="8" a="1"/>
  <c r="H1106" i="8" s="1"/>
  <c r="I1105" i="8" a="1"/>
  <c r="I1105" i="8" s="1"/>
  <c r="H1105" i="8" a="1"/>
  <c r="H1105" i="8" s="1"/>
  <c r="I1104" i="8" a="1"/>
  <c r="I1104" i="8"/>
  <c r="H1104" i="8" a="1"/>
  <c r="H1104" i="8"/>
  <c r="I1103" i="8" a="1"/>
  <c r="I1103" i="8" s="1"/>
  <c r="H1103" i="8" a="1"/>
  <c r="H1103" i="8"/>
  <c r="I1102" i="8" a="1"/>
  <c r="I1102" i="8"/>
  <c r="H1102" i="8" a="1"/>
  <c r="H1102" i="8" s="1"/>
  <c r="I1101" i="8" a="1"/>
  <c r="I1101" i="8"/>
  <c r="H1101" i="8" a="1"/>
  <c r="H1101" i="8" s="1"/>
  <c r="I1100" i="8" a="1"/>
  <c r="I1100" i="8"/>
  <c r="H1100" i="8" a="1"/>
  <c r="H1100" i="8" s="1"/>
  <c r="I1099" i="8" a="1"/>
  <c r="I1099" i="8" s="1"/>
  <c r="H1099" i="8" a="1"/>
  <c r="H1099" i="8" s="1"/>
  <c r="I1098" i="8" a="1"/>
  <c r="I1098" i="8"/>
  <c r="H1098" i="8" a="1"/>
  <c r="H1098" i="8"/>
  <c r="I1097" i="8" a="1"/>
  <c r="I1097" i="8"/>
  <c r="H1097" i="8" a="1"/>
  <c r="H1097" i="8" s="1"/>
  <c r="I1096" i="8" a="1"/>
  <c r="I1096" i="8"/>
  <c r="H1096" i="8" a="1"/>
  <c r="H1096" i="8" s="1"/>
  <c r="I1095" i="8" a="1"/>
  <c r="I1095" i="8" s="1"/>
  <c r="H1095" i="8" a="1"/>
  <c r="H1095" i="8"/>
  <c r="I1094" i="8" a="1"/>
  <c r="I1094" i="8"/>
  <c r="H1094" i="8" a="1"/>
  <c r="H1094" i="8"/>
  <c r="I1093" i="8" a="1"/>
  <c r="I1093" i="8" s="1"/>
  <c r="H1093" i="8" a="1"/>
  <c r="H1093" i="8" s="1"/>
  <c r="I1092" i="8" a="1"/>
  <c r="I1092" i="8"/>
  <c r="H1092" i="8" a="1"/>
  <c r="H1092" i="8"/>
  <c r="I1091" i="8" a="1"/>
  <c r="I1091" i="8"/>
  <c r="H1091" i="8" a="1"/>
  <c r="H1091" i="8"/>
  <c r="I1090" i="8" a="1"/>
  <c r="I1090" i="8" s="1"/>
  <c r="H1090" i="8" a="1"/>
  <c r="H1090" i="8" s="1"/>
  <c r="I1089" i="8" a="1"/>
  <c r="I1089" i="8" s="1"/>
  <c r="H1089" i="8" a="1"/>
  <c r="H1089" i="8" s="1"/>
  <c r="I1088" i="8" a="1"/>
  <c r="I1088" i="8"/>
  <c r="H1088" i="8" a="1"/>
  <c r="H1088" i="8" s="1"/>
  <c r="I1087" i="8" a="1"/>
  <c r="I1087" i="8"/>
  <c r="H1087" i="8" a="1"/>
  <c r="H1087" i="8" s="1"/>
  <c r="I1086" i="8" a="1"/>
  <c r="I1086" i="8"/>
  <c r="H1086" i="8" a="1"/>
  <c r="H1086" i="8"/>
  <c r="I1085" i="8" a="1"/>
  <c r="I1085" i="8"/>
  <c r="H1085" i="8" a="1"/>
  <c r="H1085" i="8"/>
  <c r="I1084" i="8" a="1"/>
  <c r="I1084" i="8" s="1"/>
  <c r="H1084" i="8" a="1"/>
  <c r="H1084" i="8" s="1"/>
  <c r="I1083" i="8" a="1"/>
  <c r="I1083" i="8" s="1"/>
  <c r="H1083" i="8" a="1"/>
  <c r="H1083" i="8" s="1"/>
  <c r="I1082" i="8" a="1"/>
  <c r="I1082" i="8" s="1"/>
  <c r="H1082" i="8" a="1"/>
  <c r="H1082" i="8"/>
  <c r="I1081" i="8" a="1"/>
  <c r="I1081" i="8"/>
  <c r="H1081" i="8" a="1"/>
  <c r="H1081" i="8" s="1"/>
  <c r="I1080" i="8" a="1"/>
  <c r="I1080" i="8" s="1"/>
  <c r="H1080" i="8" a="1"/>
  <c r="H1080" i="8"/>
  <c r="I1079" i="8" a="1"/>
  <c r="I1079" i="8"/>
  <c r="H1079" i="8" a="1"/>
  <c r="H1079" i="8"/>
  <c r="I1078" i="8" a="1"/>
  <c r="I1078" i="8"/>
  <c r="H1078" i="8" a="1"/>
  <c r="H1078" i="8" s="1"/>
  <c r="I1077" i="8" a="1"/>
  <c r="I1077" i="8" s="1"/>
  <c r="H1077" i="8" a="1"/>
  <c r="H1077" i="8" s="1"/>
  <c r="I1076" i="8" a="1"/>
  <c r="I1076" i="8" s="1"/>
  <c r="H1076" i="8" a="1"/>
  <c r="H1076" i="8" s="1"/>
  <c r="I1075" i="8" a="1"/>
  <c r="I1075" i="8"/>
  <c r="H1075" i="8" a="1"/>
  <c r="H1075" i="8" s="1"/>
  <c r="I1074" i="8" a="1"/>
  <c r="I1074" i="8"/>
  <c r="H1074" i="8" a="1"/>
  <c r="H1074" i="8" s="1"/>
  <c r="I1073" i="8" a="1"/>
  <c r="I1073" i="8"/>
  <c r="H1073" i="8" a="1"/>
  <c r="H1073" i="8"/>
  <c r="I1072" i="8" a="1"/>
  <c r="I1072" i="8"/>
  <c r="H1072" i="8" a="1"/>
  <c r="H1072" i="8" s="1"/>
  <c r="I1071" i="8" a="1"/>
  <c r="I1071" i="8"/>
  <c r="H1071" i="8" a="1"/>
  <c r="H1071" i="8"/>
  <c r="I1070" i="8" a="1"/>
  <c r="I1070" i="8" s="1"/>
  <c r="H1070" i="8" a="1"/>
  <c r="H1070" i="8" s="1"/>
  <c r="I1069" i="8" a="1"/>
  <c r="I1069" i="8" s="1"/>
  <c r="H1069" i="8" a="1"/>
  <c r="H1069" i="8" s="1"/>
  <c r="I1068" i="8" a="1"/>
  <c r="I1068" i="8"/>
  <c r="H1068" i="8" a="1"/>
  <c r="H1068" i="8"/>
  <c r="I1067" i="8" a="1"/>
  <c r="I1067" i="8" s="1"/>
  <c r="H1067" i="8" a="1"/>
  <c r="H1067" i="8"/>
  <c r="I1066" i="8" a="1"/>
  <c r="I1066" i="8"/>
  <c r="H1066" i="8" a="1"/>
  <c r="H1066" i="8" s="1"/>
  <c r="I1065" i="8" a="1"/>
  <c r="I1065" i="8"/>
  <c r="H1065" i="8" a="1"/>
  <c r="H1065" i="8" s="1"/>
  <c r="I1064" i="8" a="1"/>
  <c r="I1064" i="8"/>
  <c r="H1064" i="8" a="1"/>
  <c r="H1064" i="8" s="1"/>
  <c r="I1063" i="8" a="1"/>
  <c r="I1063" i="8" s="1"/>
  <c r="H1063" i="8" a="1"/>
  <c r="H1063" i="8" s="1"/>
  <c r="I1062" i="8" a="1"/>
  <c r="I1062" i="8"/>
  <c r="H1062" i="8" a="1"/>
  <c r="H1062" i="8"/>
  <c r="I1061" i="8" a="1"/>
  <c r="I1061" i="8" s="1"/>
  <c r="H1061" i="8" a="1"/>
  <c r="H1061" i="8" s="1"/>
  <c r="I1060" i="8" a="1"/>
  <c r="I1060" i="8"/>
  <c r="H1060" i="8" a="1"/>
  <c r="H1060" i="8" s="1"/>
  <c r="I1059" i="8" a="1"/>
  <c r="I1059" i="8" s="1"/>
  <c r="H1059" i="8" a="1"/>
  <c r="H1059" i="8"/>
  <c r="I1058" i="8" a="1"/>
  <c r="I1058" i="8" s="1"/>
  <c r="H1058" i="8" a="1"/>
  <c r="H1058" i="8"/>
  <c r="I1057" i="8" a="1"/>
  <c r="I1057" i="8" s="1"/>
  <c r="H1057" i="8" a="1"/>
  <c r="H1057" i="8" s="1"/>
  <c r="I1056" i="8" a="1"/>
  <c r="I1056" i="8"/>
  <c r="H1056" i="8" a="1"/>
  <c r="H1056" i="8"/>
  <c r="I1055" i="8" a="1"/>
  <c r="I1055" i="8"/>
  <c r="H1055" i="8" a="1"/>
  <c r="H1055" i="8" s="1"/>
  <c r="I1054" i="8" a="1"/>
  <c r="I1054" i="8" s="1"/>
  <c r="H1054" i="8" a="1"/>
  <c r="H1054" i="8" s="1"/>
  <c r="I1053" i="8" a="1"/>
  <c r="I1053" i="8" s="1"/>
  <c r="H1053" i="8" a="1"/>
  <c r="H1053" i="8" s="1"/>
  <c r="I1052" i="8" a="1"/>
  <c r="I1052" i="8"/>
  <c r="H1052" i="8" a="1"/>
  <c r="H1052" i="8"/>
  <c r="I1051" i="8" a="1"/>
  <c r="I1051" i="8"/>
  <c r="H1051" i="8" a="1"/>
  <c r="H1051" i="8" s="1"/>
  <c r="I1050" i="8" a="1"/>
  <c r="I1050" i="8"/>
  <c r="H1050" i="8" a="1"/>
  <c r="H1050" i="8"/>
  <c r="I1049" i="8" a="1"/>
  <c r="I1049" i="8"/>
  <c r="H1049" i="8" a="1"/>
  <c r="H1049" i="8"/>
  <c r="I1048" i="8" a="1"/>
  <c r="I1048" i="8"/>
  <c r="H1048" i="8" a="1"/>
  <c r="H1048" i="8" s="1"/>
  <c r="I1047" i="8" a="1"/>
  <c r="I1047" i="8" s="1"/>
  <c r="H1047" i="8" a="1"/>
  <c r="H1047" i="8" s="1"/>
  <c r="I1046" i="8" a="1"/>
  <c r="I1046" i="8" s="1"/>
  <c r="H1046" i="8" a="1"/>
  <c r="H1046" i="8"/>
  <c r="I1045" i="8" a="1"/>
  <c r="I1045" i="8" s="1"/>
  <c r="H1045" i="8" a="1"/>
  <c r="H1045" i="8" s="1"/>
  <c r="I1044" i="8" a="1"/>
  <c r="I1044" i="8" s="1"/>
  <c r="H1044" i="8" a="1"/>
  <c r="H1044" i="8"/>
  <c r="I1043" i="8" a="1"/>
  <c r="I1043" i="8"/>
  <c r="H1043" i="8" a="1"/>
  <c r="H1043" i="8"/>
  <c r="I1042" i="8" a="1"/>
  <c r="I1042" i="8"/>
  <c r="H1042" i="8" a="1"/>
  <c r="H1042" i="8" s="1"/>
  <c r="I1041" i="8" a="1"/>
  <c r="I1041" i="8"/>
  <c r="H1041" i="8" a="1"/>
  <c r="H1041" i="8" s="1"/>
  <c r="I1040" i="8" a="1"/>
  <c r="I1040" i="8" s="1"/>
  <c r="H1040" i="8" a="1"/>
  <c r="H1040" i="8" s="1"/>
  <c r="I1039" i="8" a="1"/>
  <c r="I1039" i="8"/>
  <c r="H1039" i="8" a="1"/>
  <c r="H1039" i="8" s="1"/>
  <c r="I1038" i="8" a="1"/>
  <c r="I1038" i="8" s="1"/>
  <c r="H1038" i="8" a="1"/>
  <c r="H1038" i="8" s="1"/>
  <c r="I1037" i="8" a="1"/>
  <c r="I1037" i="8"/>
  <c r="H1037" i="8" a="1"/>
  <c r="H1037" i="8"/>
  <c r="I1036" i="8" a="1"/>
  <c r="I1036" i="8"/>
  <c r="H1036" i="8" a="1"/>
  <c r="H1036" i="8" s="1"/>
  <c r="I1035" i="8" a="1"/>
  <c r="I1035" i="8" s="1"/>
  <c r="H1035" i="8" a="1"/>
  <c r="H1035" i="8" s="1"/>
  <c r="I1034" i="8" a="1"/>
  <c r="I1034" i="8" s="1"/>
  <c r="H1034" i="8" a="1"/>
  <c r="H1034" i="8" s="1"/>
  <c r="I1033" i="8" a="1"/>
  <c r="I1033" i="8" s="1"/>
  <c r="H1033" i="8" a="1"/>
  <c r="H1033" i="8" s="1"/>
  <c r="I1032" i="8" a="1"/>
  <c r="I1032" i="8"/>
  <c r="H1032" i="8" a="1"/>
  <c r="H1032" i="8"/>
  <c r="I1031" i="8" a="1"/>
  <c r="I1031" i="8" s="1"/>
  <c r="H1031" i="8" a="1"/>
  <c r="H1031" i="8"/>
  <c r="I1030" i="8" a="1"/>
  <c r="I1030" i="8"/>
  <c r="H1030" i="8" a="1"/>
  <c r="H1030" i="8" s="1"/>
  <c r="I1029" i="8" a="1"/>
  <c r="I1029" i="8"/>
  <c r="H1029" i="8" a="1"/>
  <c r="H1029" i="8"/>
  <c r="I1028" i="8" a="1"/>
  <c r="I1028" i="8"/>
  <c r="H1028" i="8" a="1"/>
  <c r="H1028" i="8" s="1"/>
  <c r="I1027" i="8" a="1"/>
  <c r="I1027" i="8" s="1"/>
  <c r="H1027" i="8" a="1"/>
  <c r="H1027" i="8" s="1"/>
  <c r="I1026" i="8" a="1"/>
  <c r="I1026" i="8"/>
  <c r="H1026" i="8" a="1"/>
  <c r="H1026" i="8"/>
  <c r="I1025" i="8" a="1"/>
  <c r="I1025" i="8" s="1"/>
  <c r="H1025" i="8" a="1"/>
  <c r="H1025" i="8" s="1"/>
  <c r="I1024" i="8" a="1"/>
  <c r="I1024" i="8"/>
  <c r="H1024" i="8" a="1"/>
  <c r="H1024" i="8" s="1"/>
  <c r="I1023" i="8" a="1"/>
  <c r="I1023" i="8" s="1"/>
  <c r="H1023" i="8" a="1"/>
  <c r="H1023" i="8"/>
  <c r="I1022" i="8" a="1"/>
  <c r="I1022" i="8" s="1"/>
  <c r="H1022" i="8" a="1"/>
  <c r="H1022" i="8"/>
  <c r="I1021" i="8" a="1"/>
  <c r="I1021" i="8" s="1"/>
  <c r="H1021" i="8" a="1"/>
  <c r="H1021" i="8" s="1"/>
  <c r="I1020" i="8" a="1"/>
  <c r="I1020" i="8"/>
  <c r="H1020" i="8" a="1"/>
  <c r="H1020" i="8"/>
  <c r="I1019" i="8" a="1"/>
  <c r="I1019" i="8"/>
  <c r="H1019" i="8" a="1"/>
  <c r="H1019" i="8" s="1"/>
  <c r="I1018" i="8" a="1"/>
  <c r="I1018" i="8" s="1"/>
  <c r="H1018" i="8" a="1"/>
  <c r="H1018" i="8" s="1"/>
  <c r="I1017" i="8" a="1"/>
  <c r="I1017" i="8" s="1"/>
  <c r="H1017" i="8" a="1"/>
  <c r="H1017" i="8" s="1"/>
  <c r="I1016" i="8" a="1"/>
  <c r="I1016" i="8"/>
  <c r="H1016" i="8" a="1"/>
  <c r="H1016" i="8" s="1"/>
  <c r="I1015" i="8" a="1"/>
  <c r="I1015" i="8"/>
  <c r="H1015" i="8" a="1"/>
  <c r="H1015" i="8" s="1"/>
  <c r="I1014" i="8" a="1"/>
  <c r="I1014" i="8"/>
  <c r="H1014" i="8" a="1"/>
  <c r="H1014" i="8"/>
  <c r="I1013" i="8" a="1"/>
  <c r="I1013" i="8"/>
  <c r="H1013" i="8" a="1"/>
  <c r="H1013" i="8"/>
  <c r="I1012" i="8" a="1"/>
  <c r="I1012" i="8"/>
  <c r="H1012" i="8" a="1"/>
  <c r="H1012" i="8" s="1"/>
  <c r="I1011" i="8" a="1"/>
  <c r="I1011" i="8" s="1"/>
  <c r="H1011" i="8" a="1"/>
  <c r="H1011" i="8" s="1"/>
  <c r="I1010" i="8" a="1"/>
  <c r="I1010" i="8" s="1"/>
  <c r="H1010" i="8" a="1"/>
  <c r="H1010" i="8"/>
  <c r="I1009" i="8" a="1"/>
  <c r="I1009" i="8"/>
  <c r="H1009" i="8" a="1"/>
  <c r="H1009" i="8" s="1"/>
  <c r="I1008" i="8" a="1"/>
  <c r="I1008" i="8" s="1"/>
  <c r="H1008" i="8" a="1"/>
  <c r="H1008" i="8"/>
  <c r="I1007" i="8" a="1"/>
  <c r="I1007" i="8"/>
  <c r="H1007" i="8" a="1"/>
  <c r="H1007" i="8"/>
  <c r="I1006" i="8" a="1"/>
  <c r="I1006" i="8"/>
  <c r="H1006" i="8" a="1"/>
  <c r="H1006" i="8" s="1"/>
  <c r="I1005" i="8" a="1"/>
  <c r="I1005" i="8"/>
  <c r="H1005" i="8" a="1"/>
  <c r="H1005" i="8" s="1"/>
  <c r="I1004" i="8" a="1"/>
  <c r="I1004" i="8" s="1"/>
  <c r="H1004" i="8" a="1"/>
  <c r="H1004" i="8" s="1"/>
  <c r="I1003" i="8" a="1"/>
  <c r="I1003" i="8"/>
  <c r="H1003" i="8" a="1"/>
  <c r="H1003" i="8" s="1"/>
  <c r="I1002" i="8" a="1"/>
  <c r="I1002" i="8"/>
  <c r="H1002" i="8" a="1"/>
  <c r="H1002" i="8" s="1"/>
  <c r="I1001" i="8" a="1"/>
  <c r="I1001" i="8"/>
  <c r="H1001" i="8" a="1"/>
  <c r="H1001" i="8"/>
  <c r="I1000" i="8" a="1"/>
  <c r="I1000" i="8"/>
  <c r="H1000" i="8" a="1"/>
  <c r="H1000" i="8" s="1"/>
  <c r="I999" i="8" a="1"/>
  <c r="I999" i="8" s="1"/>
  <c r="H999" i="8" a="1"/>
  <c r="H999" i="8"/>
  <c r="I998" i="8" a="1"/>
  <c r="I998" i="8" s="1"/>
  <c r="H998" i="8" a="1"/>
  <c r="H998" i="8" s="1"/>
  <c r="I997" i="8" a="1"/>
  <c r="I997" i="8" s="1"/>
  <c r="H997" i="8" a="1"/>
  <c r="H997" i="8" s="1"/>
  <c r="I996" i="8" a="1"/>
  <c r="I996" i="8"/>
  <c r="H996" i="8" a="1"/>
  <c r="H996" i="8"/>
  <c r="I995" i="8" a="1"/>
  <c r="I995" i="8" s="1"/>
  <c r="H995" i="8" a="1"/>
  <c r="H995" i="8"/>
  <c r="I994" i="8" a="1"/>
  <c r="I994" i="8"/>
  <c r="H994" i="8" a="1"/>
  <c r="H994" i="8" s="1"/>
  <c r="I993" i="8" a="1"/>
  <c r="I993" i="8"/>
  <c r="H993" i="8" a="1"/>
  <c r="H993" i="8" s="1"/>
  <c r="I992" i="8" a="1"/>
  <c r="I992" i="8"/>
  <c r="H992" i="8" a="1"/>
  <c r="H992" i="8" s="1"/>
  <c r="I991" i="8" a="1"/>
  <c r="I991" i="8" s="1"/>
  <c r="H991" i="8" a="1"/>
  <c r="H991" i="8" s="1"/>
  <c r="I990" i="8" a="1"/>
  <c r="I990" i="8"/>
  <c r="H990" i="8" a="1"/>
  <c r="H990" i="8"/>
  <c r="I989" i="8" a="1"/>
  <c r="I989" i="8"/>
  <c r="H989" i="8" a="1"/>
  <c r="H989" i="8" s="1"/>
  <c r="I988" i="8" a="1"/>
  <c r="I988" i="8"/>
  <c r="H988" i="8" a="1"/>
  <c r="H988" i="8" s="1"/>
  <c r="I987" i="8" a="1"/>
  <c r="I987" i="8" s="1"/>
  <c r="H987" i="8" a="1"/>
  <c r="H987" i="8"/>
  <c r="I986" i="8" a="1"/>
  <c r="I986" i="8"/>
  <c r="H986" i="8" a="1"/>
  <c r="H986" i="8"/>
  <c r="I985" i="8" a="1"/>
  <c r="I985" i="8" s="1"/>
  <c r="H985" i="8" a="1"/>
  <c r="H985" i="8" s="1"/>
  <c r="I984" i="8" a="1"/>
  <c r="I984" i="8"/>
  <c r="H984" i="8" a="1"/>
  <c r="H984" i="8"/>
  <c r="I983" i="8" a="1"/>
  <c r="I983" i="8"/>
  <c r="H983" i="8" a="1"/>
  <c r="H983" i="8"/>
  <c r="I982" i="8" a="1"/>
  <c r="I982" i="8" s="1"/>
  <c r="H982" i="8" a="1"/>
  <c r="H982" i="8" s="1"/>
  <c r="I981" i="8" a="1"/>
  <c r="I981" i="8" s="1"/>
  <c r="H981" i="8" a="1"/>
  <c r="H981" i="8" s="1"/>
  <c r="I980" i="8" a="1"/>
  <c r="I980" i="8"/>
  <c r="H980" i="8" a="1"/>
  <c r="H980" i="8" s="1"/>
  <c r="I979" i="8" a="1"/>
  <c r="I979" i="8"/>
  <c r="H979" i="8" a="1"/>
  <c r="H979" i="8" s="1"/>
  <c r="I978" i="8" a="1"/>
  <c r="I978" i="8"/>
  <c r="H978" i="8" a="1"/>
  <c r="H978" i="8"/>
  <c r="I977" i="8" a="1"/>
  <c r="I977" i="8"/>
  <c r="H977" i="8" a="1"/>
  <c r="H977" i="8"/>
  <c r="I976" i="8" a="1"/>
  <c r="I976" i="8" s="1"/>
  <c r="H976" i="8" a="1"/>
  <c r="H976" i="8" s="1"/>
  <c r="I975" i="8" a="1"/>
  <c r="I975" i="8" s="1"/>
  <c r="H975" i="8" a="1"/>
  <c r="H975" i="8" s="1"/>
  <c r="I974" i="8" a="1"/>
  <c r="I974" i="8" s="1"/>
  <c r="H974" i="8" a="1"/>
  <c r="H974" i="8"/>
  <c r="I973" i="8" a="1"/>
  <c r="I973" i="8"/>
  <c r="H973" i="8" a="1"/>
  <c r="H973" i="8" s="1"/>
  <c r="I972" i="8" a="1"/>
  <c r="I972" i="8" s="1"/>
  <c r="H972" i="8" a="1"/>
  <c r="H972" i="8"/>
  <c r="I971" i="8" a="1"/>
  <c r="I971" i="8"/>
  <c r="H971" i="8" a="1"/>
  <c r="H971" i="8"/>
  <c r="I970" i="8" a="1"/>
  <c r="I970" i="8"/>
  <c r="H970" i="8" a="1"/>
  <c r="H970" i="8" s="1"/>
  <c r="I969" i="8" a="1"/>
  <c r="I969" i="8" s="1"/>
  <c r="H969" i="8" a="1"/>
  <c r="H969" i="8" s="1"/>
  <c r="I968" i="8" a="1"/>
  <c r="I968" i="8" s="1"/>
  <c r="H968" i="8" a="1"/>
  <c r="H968" i="8" s="1"/>
  <c r="I967" i="8" a="1"/>
  <c r="I967" i="8"/>
  <c r="H967" i="8" a="1"/>
  <c r="H967" i="8" s="1"/>
  <c r="I966" i="8" a="1"/>
  <c r="I966" i="8"/>
  <c r="H966" i="8" a="1"/>
  <c r="H966" i="8" s="1"/>
  <c r="I965" i="8" a="1"/>
  <c r="I965" i="8"/>
  <c r="H965" i="8" a="1"/>
  <c r="H965" i="8"/>
  <c r="I964" i="8" a="1"/>
  <c r="I964" i="8"/>
  <c r="H964" i="8" a="1"/>
  <c r="H964" i="8" s="1"/>
  <c r="I963" i="8" a="1"/>
  <c r="I963" i="8"/>
  <c r="H963" i="8" a="1"/>
  <c r="H963" i="8"/>
  <c r="I962" i="8" a="1"/>
  <c r="I962" i="8" s="1"/>
  <c r="H962" i="8" a="1"/>
  <c r="H962" i="8" s="1"/>
  <c r="I961" i="8" a="1"/>
  <c r="I961" i="8" s="1"/>
  <c r="H961" i="8" a="1"/>
  <c r="H961" i="8" s="1"/>
  <c r="I960" i="8" a="1"/>
  <c r="I960" i="8"/>
  <c r="H960" i="8" a="1"/>
  <c r="H960" i="8"/>
  <c r="I959" i="8" a="1"/>
  <c r="I959" i="8" s="1"/>
  <c r="H959" i="8" a="1"/>
  <c r="H959" i="8"/>
  <c r="I958" i="8" a="1"/>
  <c r="I958" i="8"/>
  <c r="H958" i="8" a="1"/>
  <c r="H958" i="8" s="1"/>
  <c r="I957" i="8" a="1"/>
  <c r="I957" i="8"/>
  <c r="H957" i="8" a="1"/>
  <c r="H957" i="8" s="1"/>
  <c r="I956" i="8" a="1"/>
  <c r="I956" i="8"/>
  <c r="H956" i="8" a="1"/>
  <c r="H956" i="8" s="1"/>
  <c r="I955" i="8" a="1"/>
  <c r="I955" i="8" s="1"/>
  <c r="H955" i="8" a="1"/>
  <c r="H955" i="8" s="1"/>
  <c r="I954" i="8" a="1"/>
  <c r="I954" i="8"/>
  <c r="H954" i="8" a="1"/>
  <c r="H954" i="8"/>
  <c r="I953" i="8" a="1"/>
  <c r="I953" i="8" s="1"/>
  <c r="H953" i="8" a="1"/>
  <c r="H953" i="8" s="1"/>
  <c r="I952" i="8" a="1"/>
  <c r="I952" i="8"/>
  <c r="H952" i="8" a="1"/>
  <c r="H952" i="8" s="1"/>
  <c r="I951" i="8" a="1"/>
  <c r="I951" i="8" s="1"/>
  <c r="H951" i="8" a="1"/>
  <c r="H951" i="8"/>
  <c r="I950" i="8" a="1"/>
  <c r="I950" i="8" s="1"/>
  <c r="H950" i="8" a="1"/>
  <c r="H950" i="8"/>
  <c r="I949" i="8" a="1"/>
  <c r="I949" i="8" s="1"/>
  <c r="H949" i="8" a="1"/>
  <c r="H949" i="8" s="1"/>
  <c r="I948" i="8" a="1"/>
  <c r="I948" i="8"/>
  <c r="H948" i="8" a="1"/>
  <c r="H948" i="8"/>
  <c r="I947" i="8" a="1"/>
  <c r="I947" i="8"/>
  <c r="H947" i="8" a="1"/>
  <c r="H947" i="8" s="1"/>
  <c r="I946" i="8" a="1"/>
  <c r="I946" i="8" s="1"/>
  <c r="H946" i="8" a="1"/>
  <c r="H946" i="8" s="1"/>
  <c r="I945" i="8" a="1"/>
  <c r="I945" i="8" s="1"/>
  <c r="H945" i="8" a="1"/>
  <c r="H945" i="8" s="1"/>
  <c r="I944" i="8" a="1"/>
  <c r="I944" i="8"/>
  <c r="H944" i="8" a="1"/>
  <c r="H944" i="8"/>
  <c r="I943" i="8" a="1"/>
  <c r="I943" i="8"/>
  <c r="H943" i="8" a="1"/>
  <c r="H943" i="8" s="1"/>
  <c r="I942" i="8" a="1"/>
  <c r="I942" i="8"/>
  <c r="H942" i="8" a="1"/>
  <c r="H942" i="8"/>
  <c r="I941" i="8" a="1"/>
  <c r="I941" i="8"/>
  <c r="H941" i="8" a="1"/>
  <c r="H941" i="8"/>
  <c r="I940" i="8" a="1"/>
  <c r="I940" i="8"/>
  <c r="H940" i="8" a="1"/>
  <c r="H940" i="8" s="1"/>
  <c r="I939" i="8" a="1"/>
  <c r="I939" i="8" s="1"/>
  <c r="H939" i="8" a="1"/>
  <c r="H939" i="8" s="1"/>
  <c r="I938" i="8" a="1"/>
  <c r="I938" i="8" s="1"/>
  <c r="H938" i="8" a="1"/>
  <c r="H938" i="8"/>
  <c r="I937" i="8" a="1"/>
  <c r="I937" i="8" s="1"/>
  <c r="H937" i="8" a="1"/>
  <c r="H937" i="8" s="1"/>
  <c r="I936" i="8" a="1"/>
  <c r="I936" i="8" s="1"/>
  <c r="H936" i="8" a="1"/>
  <c r="H936" i="8"/>
  <c r="I935" i="8" a="1"/>
  <c r="I935" i="8"/>
  <c r="H935" i="8" a="1"/>
  <c r="H935" i="8"/>
  <c r="I934" i="8" a="1"/>
  <c r="I934" i="8"/>
  <c r="H934" i="8" a="1"/>
  <c r="H934" i="8" s="1"/>
  <c r="I933" i="8" a="1"/>
  <c r="I933" i="8"/>
  <c r="H933" i="8" a="1"/>
  <c r="H933" i="8" s="1"/>
  <c r="I932" i="8" a="1"/>
  <c r="I932" i="8" s="1"/>
  <c r="H932" i="8" a="1"/>
  <c r="H932" i="8" s="1"/>
  <c r="I931" i="8" a="1"/>
  <c r="I931" i="8"/>
  <c r="H931" i="8" a="1"/>
  <c r="H931" i="8" s="1"/>
  <c r="I930" i="8" a="1"/>
  <c r="I930" i="8"/>
  <c r="H930" i="8" a="1"/>
  <c r="H930" i="8" s="1"/>
  <c r="I929" i="8" a="1"/>
  <c r="I929" i="8"/>
  <c r="H929" i="8" a="1"/>
  <c r="H929" i="8"/>
  <c r="I928" i="8" a="1"/>
  <c r="I928" i="8"/>
  <c r="H928" i="8" a="1"/>
  <c r="H928" i="8" s="1"/>
  <c r="I927" i="8" a="1"/>
  <c r="I927" i="8" s="1"/>
  <c r="H927" i="8" a="1"/>
  <c r="H927" i="8"/>
  <c r="I926" i="8" a="1"/>
  <c r="I926" i="8" s="1"/>
  <c r="H926" i="8" a="1"/>
  <c r="H926" i="8" s="1"/>
  <c r="I925" i="8" a="1"/>
  <c r="I925" i="8" s="1"/>
  <c r="H925" i="8" a="1"/>
  <c r="H925" i="8" s="1"/>
  <c r="I924" i="8" a="1"/>
  <c r="I924" i="8"/>
  <c r="H924" i="8" a="1"/>
  <c r="H924" i="8"/>
  <c r="I923" i="8" a="1"/>
  <c r="I923" i="8" s="1"/>
  <c r="H923" i="8" a="1"/>
  <c r="H923" i="8"/>
  <c r="I922" i="8" a="1"/>
  <c r="I922" i="8"/>
  <c r="H922" i="8" a="1"/>
  <c r="H922" i="8" s="1"/>
  <c r="I921" i="8" a="1"/>
  <c r="I921" i="8"/>
  <c r="H921" i="8" a="1"/>
  <c r="H921" i="8"/>
  <c r="I920" i="8" a="1"/>
  <c r="I920" i="8"/>
  <c r="H920" i="8" a="1"/>
  <c r="H920" i="8" s="1"/>
  <c r="I919" i="8" a="1"/>
  <c r="I919" i="8" s="1"/>
  <c r="H919" i="8" a="1"/>
  <c r="H919" i="8" s="1"/>
  <c r="I918" i="8" a="1"/>
  <c r="I918" i="8"/>
  <c r="H918" i="8" a="1"/>
  <c r="H918" i="8"/>
  <c r="I917" i="8" a="1"/>
  <c r="I917" i="8" s="1"/>
  <c r="H917" i="8" a="1"/>
  <c r="H917" i="8" s="1"/>
  <c r="I916" i="8" a="1"/>
  <c r="I916" i="8"/>
  <c r="H916" i="8" a="1"/>
  <c r="H916" i="8" s="1"/>
  <c r="I915" i="8" a="1"/>
  <c r="I915" i="8" s="1"/>
  <c r="H915" i="8" a="1"/>
  <c r="H915" i="8"/>
  <c r="I914" i="8" a="1"/>
  <c r="I914" i="8" s="1"/>
  <c r="H914" i="8" a="1"/>
  <c r="H914" i="8"/>
  <c r="I913" i="8" a="1"/>
  <c r="I913" i="8" s="1"/>
  <c r="H913" i="8" a="1"/>
  <c r="H913" i="8" s="1"/>
  <c r="I912" i="8" a="1"/>
  <c r="I912" i="8"/>
  <c r="H912" i="8" a="1"/>
  <c r="H912" i="8"/>
  <c r="I911" i="8" a="1"/>
  <c r="I911" i="8"/>
  <c r="H911" i="8" a="1"/>
  <c r="H911" i="8" s="1"/>
  <c r="I910" i="8" a="1"/>
  <c r="I910" i="8" s="1"/>
  <c r="H910" i="8" a="1"/>
  <c r="H910" i="8" s="1"/>
  <c r="I909" i="8" a="1"/>
  <c r="I909" i="8" s="1"/>
  <c r="H909" i="8" a="1"/>
  <c r="H909" i="8" s="1"/>
  <c r="I908" i="8" a="1"/>
  <c r="I908" i="8"/>
  <c r="H908" i="8" a="1"/>
  <c r="H908" i="8" s="1"/>
  <c r="I907" i="8" a="1"/>
  <c r="I907" i="8"/>
  <c r="H907" i="8" a="1"/>
  <c r="H907" i="8" s="1"/>
  <c r="I906" i="8" a="1"/>
  <c r="I906" i="8"/>
  <c r="H906" i="8" a="1"/>
  <c r="H906" i="8"/>
  <c r="I905" i="8" a="1"/>
  <c r="I905" i="8"/>
  <c r="H905" i="8" a="1"/>
  <c r="H905" i="8"/>
  <c r="I904" i="8" a="1"/>
  <c r="I904" i="8" s="1"/>
  <c r="H904" i="8" a="1"/>
  <c r="H904" i="8" s="1"/>
  <c r="I903" i="8" a="1"/>
  <c r="I903" i="8" s="1"/>
  <c r="H903" i="8" a="1"/>
  <c r="H903" i="8" s="1"/>
  <c r="I902" i="8" a="1"/>
  <c r="I902" i="8" s="1"/>
  <c r="H902" i="8" a="1"/>
  <c r="H902" i="8"/>
  <c r="I901" i="8" a="1"/>
  <c r="I901" i="8"/>
  <c r="H901" i="8" a="1"/>
  <c r="H901" i="8" s="1"/>
  <c r="I900" i="8" a="1"/>
  <c r="I900" i="8" s="1"/>
  <c r="H900" i="8" a="1"/>
  <c r="H900" i="8"/>
  <c r="I899" i="8" a="1"/>
  <c r="I899" i="8"/>
  <c r="H899" i="8" a="1"/>
  <c r="H899" i="8"/>
  <c r="I898" i="8" a="1"/>
  <c r="I898" i="8"/>
  <c r="H898" i="8" a="1"/>
  <c r="H898" i="8" s="1"/>
  <c r="I897" i="8" a="1"/>
  <c r="I897" i="8"/>
  <c r="H897" i="8" a="1"/>
  <c r="H897" i="8" s="1"/>
  <c r="I896" i="8" a="1"/>
  <c r="I896" i="8" s="1"/>
  <c r="H896" i="8" a="1"/>
  <c r="H896" i="8" s="1"/>
  <c r="I895" i="8" a="1"/>
  <c r="I895" i="8"/>
  <c r="H895" i="8" a="1"/>
  <c r="H895" i="8" s="1"/>
  <c r="I894" i="8" a="1"/>
  <c r="I894" i="8"/>
  <c r="H894" i="8" a="1"/>
  <c r="H894" i="8" s="1"/>
  <c r="I893" i="8" a="1"/>
  <c r="I893" i="8"/>
  <c r="H893" i="8" a="1"/>
  <c r="H893" i="8"/>
  <c r="I892" i="8" a="1"/>
  <c r="I892" i="8"/>
  <c r="H892" i="8" a="1"/>
  <c r="H892" i="8" s="1"/>
  <c r="I891" i="8" a="1"/>
  <c r="I891" i="8" s="1"/>
  <c r="H891" i="8" a="1"/>
  <c r="H891" i="8"/>
  <c r="I890" i="8" a="1"/>
  <c r="I890" i="8" s="1"/>
  <c r="H890" i="8" a="1"/>
  <c r="H890" i="8" s="1"/>
  <c r="I889" i="8" a="1"/>
  <c r="I889" i="8" s="1"/>
  <c r="H889" i="8" a="1"/>
  <c r="H889" i="8" s="1"/>
  <c r="I888" i="8" a="1"/>
  <c r="I888" i="8"/>
  <c r="H888" i="8" a="1"/>
  <c r="H888" i="8" s="1"/>
  <c r="I887" i="8" a="1"/>
  <c r="I887" i="8" s="1"/>
  <c r="H887" i="8" a="1"/>
  <c r="H887" i="8"/>
  <c r="I886" i="8" a="1"/>
  <c r="I886" i="8"/>
  <c r="H886" i="8" a="1"/>
  <c r="H886" i="8" s="1"/>
  <c r="I885" i="8" a="1"/>
  <c r="I885" i="8"/>
  <c r="H885" i="8" a="1"/>
  <c r="H885" i="8"/>
  <c r="I884" i="8" a="1"/>
  <c r="I884" i="8" s="1"/>
  <c r="H884" i="8" a="1"/>
  <c r="H884" i="8" s="1"/>
  <c r="I883" i="8" a="1"/>
  <c r="I883" i="8" s="1"/>
  <c r="H883" i="8" a="1"/>
  <c r="H883" i="8" s="1"/>
  <c r="I882" i="8" a="1"/>
  <c r="I882" i="8"/>
  <c r="H882" i="8" a="1"/>
  <c r="H882" i="8"/>
  <c r="I881" i="8" a="1"/>
  <c r="I881" i="8" s="1"/>
  <c r="H881" i="8" a="1"/>
  <c r="H881" i="8" s="1"/>
  <c r="I880" i="8" a="1"/>
  <c r="I880" i="8"/>
  <c r="H880" i="8" a="1"/>
  <c r="H880" i="8" s="1"/>
  <c r="I879" i="8" a="1"/>
  <c r="I879" i="8" s="1"/>
  <c r="H879" i="8" a="1"/>
  <c r="H879" i="8"/>
  <c r="I878" i="8" a="1"/>
  <c r="I878" i="8"/>
  <c r="H878" i="8" a="1"/>
  <c r="H878" i="8"/>
  <c r="I877" i="8" a="1"/>
  <c r="I877" i="8" s="1"/>
  <c r="H877" i="8" a="1"/>
  <c r="H877" i="8" s="1"/>
  <c r="I876" i="8" a="1"/>
  <c r="I876" i="8"/>
  <c r="H876" i="8" a="1"/>
  <c r="H876" i="8"/>
  <c r="I875" i="8" a="1"/>
  <c r="I875" i="8"/>
  <c r="H875" i="8" a="1"/>
  <c r="H875" i="8"/>
  <c r="I874" i="8" a="1"/>
  <c r="I874" i="8" s="1"/>
  <c r="H874" i="8" a="1"/>
  <c r="H874" i="8" s="1"/>
  <c r="I873" i="8" a="1"/>
  <c r="I873" i="8" s="1"/>
  <c r="H873" i="8" a="1"/>
  <c r="H873" i="8" s="1"/>
  <c r="I872" i="8" a="1"/>
  <c r="I872" i="8"/>
  <c r="H872" i="8" a="1"/>
  <c r="H872" i="8" s="1"/>
  <c r="I871" i="8" a="1"/>
  <c r="I871" i="8"/>
  <c r="H871" i="8" a="1"/>
  <c r="H871" i="8" s="1"/>
  <c r="I870" i="8" a="1"/>
  <c r="I870" i="8"/>
  <c r="H870" i="8" a="1"/>
  <c r="H870" i="8"/>
  <c r="I869" i="8" a="1"/>
  <c r="I869" i="8"/>
  <c r="H869" i="8" a="1"/>
  <c r="H869" i="8"/>
  <c r="I868" i="8" a="1"/>
  <c r="I868" i="8" s="1"/>
  <c r="H868" i="8" a="1"/>
  <c r="H868" i="8" s="1"/>
  <c r="I867" i="8" a="1"/>
  <c r="I867" i="8" s="1"/>
  <c r="H867" i="8" a="1"/>
  <c r="H867" i="8" s="1"/>
  <c r="I866" i="8" a="1"/>
  <c r="I866" i="8" s="1"/>
  <c r="H866" i="8" a="1"/>
  <c r="H866" i="8"/>
  <c r="I865" i="8" a="1"/>
  <c r="I865" i="8" s="1"/>
  <c r="H865" i="8" a="1"/>
  <c r="H865" i="8" s="1"/>
  <c r="I864" i="8" a="1"/>
  <c r="I864" i="8" s="1"/>
  <c r="H864" i="8" a="1"/>
  <c r="H864" i="8"/>
  <c r="I863" i="8" a="1"/>
  <c r="I863" i="8"/>
  <c r="H863" i="8" a="1"/>
  <c r="H863" i="8"/>
  <c r="I862" i="8" a="1"/>
  <c r="I862" i="8"/>
  <c r="H862" i="8" a="1"/>
  <c r="H862" i="8" s="1"/>
  <c r="I861" i="8" a="1"/>
  <c r="I861" i="8" s="1"/>
  <c r="H861" i="8" a="1"/>
  <c r="H861" i="8" s="1"/>
  <c r="I860" i="8" a="1"/>
  <c r="I860" i="8" s="1"/>
  <c r="H860" i="8" a="1"/>
  <c r="H860" i="8" s="1"/>
  <c r="I859" i="8" a="1"/>
  <c r="I859" i="8"/>
  <c r="H859" i="8" a="1"/>
  <c r="H859" i="8" s="1"/>
  <c r="I858" i="8" a="1"/>
  <c r="I858" i="8"/>
  <c r="H858" i="8" a="1"/>
  <c r="H858" i="8" s="1"/>
  <c r="I857" i="8" a="1"/>
  <c r="I857" i="8"/>
  <c r="H857" i="8" a="1"/>
  <c r="H857" i="8"/>
  <c r="I856" i="8" a="1"/>
  <c r="I856" i="8"/>
  <c r="H856" i="8" a="1"/>
  <c r="H856" i="8" s="1"/>
  <c r="I855" i="8" a="1"/>
  <c r="I855" i="8"/>
  <c r="H855" i="8" a="1"/>
  <c r="H855" i="8"/>
  <c r="I854" i="8" a="1"/>
  <c r="I854" i="8" s="1"/>
  <c r="H854" i="8" a="1"/>
  <c r="H854" i="8" s="1"/>
  <c r="I853" i="8" a="1"/>
  <c r="I853" i="8" s="1"/>
  <c r="H853" i="8" a="1"/>
  <c r="H853" i="8" s="1"/>
  <c r="I852" i="8" a="1"/>
  <c r="I852" i="8"/>
  <c r="H852" i="8" a="1"/>
  <c r="H852" i="8"/>
  <c r="I851" i="8" a="1"/>
  <c r="I851" i="8" s="1"/>
  <c r="H851" i="8" a="1"/>
  <c r="H851" i="8"/>
  <c r="I850" i="8" a="1"/>
  <c r="I850" i="8"/>
  <c r="H850" i="8" a="1"/>
  <c r="H850" i="8" s="1"/>
  <c r="I849" i="8" a="1"/>
  <c r="I849" i="8"/>
  <c r="H849" i="8" a="1"/>
  <c r="H849" i="8" s="1"/>
  <c r="I848" i="8" a="1"/>
  <c r="I848" i="8"/>
  <c r="H848" i="8" a="1"/>
  <c r="H848" i="8" s="1"/>
  <c r="I847" i="8" a="1"/>
  <c r="I847" i="8" s="1"/>
  <c r="H847" i="8" a="1"/>
  <c r="H847" i="8" s="1"/>
  <c r="I846" i="8" a="1"/>
  <c r="I846" i="8"/>
  <c r="H846" i="8" a="1"/>
  <c r="H846" i="8"/>
  <c r="I845" i="8" a="1"/>
  <c r="I845" i="8" s="1"/>
  <c r="H845" i="8" a="1"/>
  <c r="H845" i="8" s="1"/>
  <c r="I844" i="8" a="1"/>
  <c r="I844" i="8"/>
  <c r="H844" i="8" a="1"/>
  <c r="H844" i="8" s="1"/>
  <c r="I843" i="8" a="1"/>
  <c r="I843" i="8" s="1"/>
  <c r="H843" i="8" a="1"/>
  <c r="H843" i="8"/>
  <c r="I842" i="8" a="1"/>
  <c r="I842" i="8"/>
  <c r="H842" i="8" a="1"/>
  <c r="H842" i="8" s="1"/>
  <c r="I841" i="8" a="1"/>
  <c r="I841" i="8" s="1"/>
  <c r="H841" i="8" a="1"/>
  <c r="H841" i="8" s="1"/>
  <c r="I840" i="8" a="1"/>
  <c r="I840" i="8"/>
  <c r="H840" i="8" a="1"/>
  <c r="H840" i="8"/>
  <c r="I839" i="8" a="1"/>
  <c r="I839" i="8"/>
  <c r="H839" i="8" a="1"/>
  <c r="H839" i="8"/>
  <c r="I838" i="8" a="1"/>
  <c r="I838" i="8" s="1"/>
  <c r="H838" i="8" a="1"/>
  <c r="H838" i="8" s="1"/>
  <c r="I837" i="8" a="1"/>
  <c r="I837" i="8" s="1"/>
  <c r="H837" i="8" a="1"/>
  <c r="H837" i="8" s="1"/>
  <c r="I836" i="8" a="1"/>
  <c r="I836" i="8"/>
  <c r="H836" i="8" a="1"/>
  <c r="H836" i="8"/>
  <c r="I835" i="8" a="1"/>
  <c r="I835" i="8" s="1"/>
  <c r="H835" i="8" a="1"/>
  <c r="H835" i="8" s="1"/>
  <c r="I834" i="8" a="1"/>
  <c r="I834" i="8"/>
  <c r="H834" i="8" a="1"/>
  <c r="H834" i="8"/>
  <c r="I833" i="8" a="1"/>
  <c r="I833" i="8"/>
  <c r="H833" i="8" a="1"/>
  <c r="H833" i="8"/>
  <c r="I832" i="8" a="1"/>
  <c r="I832" i="8"/>
  <c r="H832" i="8" a="1"/>
  <c r="H832" i="8" s="1"/>
  <c r="I831" i="8" a="1"/>
  <c r="I831" i="8" s="1"/>
  <c r="H831" i="8" a="1"/>
  <c r="H831" i="8" s="1"/>
  <c r="I830" i="8" a="1"/>
  <c r="I830" i="8" s="1"/>
  <c r="H830" i="8" a="1"/>
  <c r="H830" i="8"/>
  <c r="I829" i="8" a="1"/>
  <c r="I829" i="8"/>
  <c r="H829" i="8" a="1"/>
  <c r="H829" i="8" s="1"/>
  <c r="I828" i="8" a="1"/>
  <c r="I828" i="8"/>
  <c r="H828" i="8" a="1"/>
  <c r="H828" i="8"/>
  <c r="I827" i="8" a="1"/>
  <c r="I827" i="8"/>
  <c r="H827" i="8" a="1"/>
  <c r="H827" i="8"/>
  <c r="I826" i="8" a="1"/>
  <c r="I826" i="8" s="1"/>
  <c r="H826" i="8" a="1"/>
  <c r="H826" i="8" s="1"/>
  <c r="I825" i="8" a="1"/>
  <c r="I825" i="8"/>
  <c r="H825" i="8" a="1"/>
  <c r="H825" i="8" s="1"/>
  <c r="I824" i="8" a="1"/>
  <c r="I824" i="8" s="1"/>
  <c r="H824" i="8" a="1"/>
  <c r="H824" i="8" s="1"/>
  <c r="I823" i="8" a="1"/>
  <c r="I823" i="8"/>
  <c r="H823" i="8" a="1"/>
  <c r="H823" i="8" s="1"/>
  <c r="I822" i="8" a="1"/>
  <c r="I822" i="8" s="1"/>
  <c r="H822" i="8" a="1"/>
  <c r="H822" i="8"/>
  <c r="I821" i="8" a="1"/>
  <c r="I821" i="8"/>
  <c r="H821" i="8" a="1"/>
  <c r="H821" i="8"/>
  <c r="I820" i="8" a="1"/>
  <c r="I820" i="8"/>
  <c r="H820" i="8" a="1"/>
  <c r="H820" i="8" s="1"/>
  <c r="I819" i="8" a="1"/>
  <c r="I819" i="8"/>
  <c r="H819" i="8" a="1"/>
  <c r="H819" i="8" s="1"/>
  <c r="I818" i="8" a="1"/>
  <c r="I818" i="8" s="1"/>
  <c r="H818" i="8" a="1"/>
  <c r="H818" i="8" s="1"/>
  <c r="I817" i="8" a="1"/>
  <c r="I817" i="8" s="1"/>
  <c r="H817" i="8" a="1"/>
  <c r="H817" i="8" s="1"/>
  <c r="I816" i="8" a="1"/>
  <c r="I816" i="8" s="1"/>
  <c r="H816" i="8" a="1"/>
  <c r="H816" i="8"/>
  <c r="I815" i="8" a="1"/>
  <c r="I815" i="8" s="1"/>
  <c r="H815" i="8" a="1"/>
  <c r="H815" i="8"/>
  <c r="I814" i="8" a="1"/>
  <c r="I814" i="8"/>
  <c r="H814" i="8" a="1"/>
  <c r="H814" i="8" s="1"/>
  <c r="I813" i="8" a="1"/>
  <c r="I813" i="8"/>
  <c r="H813" i="8" a="1"/>
  <c r="H813" i="8"/>
  <c r="I812" i="8" a="1"/>
  <c r="I812" i="8"/>
  <c r="H812" i="8" a="1"/>
  <c r="H812" i="8" s="1"/>
  <c r="I811" i="8" a="1"/>
  <c r="I811" i="8" s="1"/>
  <c r="H811" i="8" a="1"/>
  <c r="H811" i="8" s="1"/>
  <c r="I810" i="8" a="1"/>
  <c r="I810" i="8"/>
  <c r="H810" i="8" a="1"/>
  <c r="H810" i="8"/>
  <c r="I809" i="8" a="1"/>
  <c r="I809" i="8" s="1"/>
  <c r="H809" i="8" a="1"/>
  <c r="H809" i="8"/>
  <c r="I808" i="8" a="1"/>
  <c r="I808" i="8"/>
  <c r="H808" i="8" a="1"/>
  <c r="H808" i="8" s="1"/>
  <c r="I807" i="8" a="1"/>
  <c r="I807" i="8" s="1"/>
  <c r="H807" i="8" a="1"/>
  <c r="H807" i="8"/>
  <c r="I806" i="8" a="1"/>
  <c r="I806" i="8"/>
  <c r="H806" i="8" a="1"/>
  <c r="H806" i="8" s="1"/>
  <c r="I805" i="8" a="1"/>
  <c r="I805" i="8" s="1"/>
  <c r="H805" i="8" a="1"/>
  <c r="H805" i="8" s="1"/>
  <c r="I804" i="8" a="1"/>
  <c r="I804" i="8"/>
  <c r="H804" i="8" a="1"/>
  <c r="H804" i="8"/>
  <c r="I803" i="8" a="1"/>
  <c r="I803" i="8" s="1"/>
  <c r="H803" i="8" a="1"/>
  <c r="H803" i="8"/>
  <c r="I802" i="8" a="1"/>
  <c r="I802" i="8" s="1"/>
  <c r="H802" i="8" a="1"/>
  <c r="H802" i="8" s="1"/>
  <c r="I801" i="8" a="1"/>
  <c r="I801" i="8" s="1"/>
  <c r="H801" i="8" a="1"/>
  <c r="H801" i="8" s="1"/>
  <c r="I800" i="8" a="1"/>
  <c r="I800" i="8" s="1"/>
  <c r="H800" i="8" a="1"/>
  <c r="H800" i="8"/>
  <c r="I799" i="8" a="1"/>
  <c r="I799" i="8"/>
  <c r="H799" i="8" a="1"/>
  <c r="H799" i="8" s="1"/>
  <c r="I798" i="8" a="1"/>
  <c r="I798" i="8"/>
  <c r="H798" i="8" a="1"/>
  <c r="H798" i="8"/>
  <c r="I797" i="8" a="1"/>
  <c r="I797" i="8"/>
  <c r="H797" i="8" a="1"/>
  <c r="H797" i="8" s="1"/>
  <c r="I796" i="8" a="1"/>
  <c r="I796" i="8" s="1"/>
  <c r="H796" i="8" a="1"/>
  <c r="H796" i="8" s="1"/>
  <c r="I795" i="8" a="1"/>
  <c r="I795" i="8"/>
  <c r="H795" i="8" a="1"/>
  <c r="H795" i="8" s="1"/>
  <c r="I794" i="8" a="1"/>
  <c r="I794" i="8" s="1"/>
  <c r="H794" i="8" a="1"/>
  <c r="H794" i="8" s="1"/>
  <c r="I793" i="8" a="1"/>
  <c r="I793" i="8" s="1"/>
  <c r="H793" i="8" a="1"/>
  <c r="H793" i="8" s="1"/>
  <c r="I792" i="8" a="1"/>
  <c r="I792" i="8" s="1"/>
  <c r="H792" i="8" a="1"/>
  <c r="H792" i="8"/>
  <c r="I791" i="8" a="1"/>
  <c r="I791" i="8"/>
  <c r="H791" i="8" a="1"/>
  <c r="H791" i="8"/>
  <c r="I790" i="8" a="1"/>
  <c r="I790" i="8"/>
  <c r="H790" i="8" a="1"/>
  <c r="H790" i="8" s="1"/>
  <c r="I789" i="8" a="1"/>
  <c r="I789" i="8"/>
  <c r="H789" i="8" a="1"/>
  <c r="H789" i="8"/>
  <c r="I788" i="8" a="1"/>
  <c r="I788" i="8" s="1"/>
  <c r="H788" i="8" a="1"/>
  <c r="H788" i="8" s="1"/>
  <c r="I787" i="8" a="1"/>
  <c r="I787" i="8"/>
  <c r="H787" i="8" a="1"/>
  <c r="H787" i="8" s="1"/>
  <c r="I786" i="8" a="1"/>
  <c r="I786" i="8"/>
  <c r="H786" i="8" a="1"/>
  <c r="H786" i="8" s="1"/>
  <c r="I785" i="8" a="1"/>
  <c r="I785" i="8" s="1"/>
  <c r="H785" i="8" a="1"/>
  <c r="H785" i="8"/>
  <c r="I784" i="8" a="1"/>
  <c r="I784" i="8"/>
  <c r="H784" i="8" a="1"/>
  <c r="H784" i="8" s="1"/>
  <c r="I783" i="8" a="1"/>
  <c r="I783" i="8"/>
  <c r="H783" i="8" a="1"/>
  <c r="H783" i="8" s="1"/>
  <c r="I782" i="8" a="1"/>
  <c r="I782" i="8"/>
  <c r="H782" i="8" a="1"/>
  <c r="H782" i="8" s="1"/>
  <c r="I781" i="8" a="1"/>
  <c r="I781" i="8" s="1"/>
  <c r="H781" i="8" a="1"/>
  <c r="H781" i="8" s="1"/>
  <c r="I780" i="8" a="1"/>
  <c r="I780" i="8" s="1"/>
  <c r="H780" i="8" a="1"/>
  <c r="H780" i="8"/>
  <c r="I779" i="8" a="1"/>
  <c r="I779" i="8" s="1"/>
  <c r="H779" i="8" a="1"/>
  <c r="H779" i="8" s="1"/>
  <c r="I778" i="8" a="1"/>
  <c r="I778" i="8"/>
  <c r="H778" i="8" a="1"/>
  <c r="H778" i="8" s="1"/>
  <c r="I777" i="8" a="1"/>
  <c r="I777" i="8"/>
  <c r="H777" i="8" a="1"/>
  <c r="H777" i="8" s="1"/>
  <c r="I776" i="8" a="1"/>
  <c r="I776" i="8"/>
  <c r="H776" i="8" a="1"/>
  <c r="H776" i="8" s="1"/>
  <c r="I775" i="8" a="1"/>
  <c r="I775" i="8" s="1"/>
  <c r="H775" i="8" a="1"/>
  <c r="H775" i="8" s="1"/>
  <c r="I774" i="8" a="1"/>
  <c r="I774" i="8"/>
  <c r="H774" i="8" a="1"/>
  <c r="H774" i="8"/>
  <c r="I773" i="8" a="1"/>
  <c r="I773" i="8"/>
  <c r="H773" i="8" a="1"/>
  <c r="H773" i="8"/>
  <c r="I772" i="8" a="1"/>
  <c r="I772" i="8" s="1"/>
  <c r="H772" i="8" a="1"/>
  <c r="H772" i="8" s="1"/>
  <c r="I771" i="8" a="1"/>
  <c r="I771" i="8" s="1"/>
  <c r="H771" i="8" a="1"/>
  <c r="H771" i="8"/>
  <c r="I770" i="8" a="1"/>
  <c r="I770" i="8"/>
  <c r="H770" i="8" a="1"/>
  <c r="H770" i="8"/>
  <c r="I769" i="8" a="1"/>
  <c r="I769" i="8" s="1"/>
  <c r="H769" i="8" a="1"/>
  <c r="H769" i="8" s="1"/>
  <c r="I768" i="8" a="1"/>
  <c r="I768" i="8"/>
  <c r="H768" i="8" a="1"/>
  <c r="H768" i="8"/>
  <c r="I767" i="8" a="1"/>
  <c r="I767" i="8"/>
  <c r="H767" i="8" a="1"/>
  <c r="H767" i="8" s="1"/>
  <c r="I766" i="8" a="1"/>
  <c r="I766" i="8"/>
  <c r="H766" i="8" a="1"/>
  <c r="H766" i="8" s="1"/>
  <c r="I765" i="8" a="1"/>
  <c r="I765" i="8" s="1"/>
  <c r="H765" i="8" a="1"/>
  <c r="H765" i="8" s="1"/>
  <c r="I764" i="8" a="1"/>
  <c r="I764" i="8"/>
  <c r="H764" i="8" a="1"/>
  <c r="H764" i="8"/>
  <c r="I763" i="8" a="1"/>
  <c r="I763" i="8"/>
  <c r="H763" i="8" a="1"/>
  <c r="H763" i="8" s="1"/>
  <c r="I762" i="8" a="1"/>
  <c r="I762" i="8"/>
  <c r="H762" i="8" a="1"/>
  <c r="H762" i="8"/>
  <c r="I761" i="8" a="1"/>
  <c r="I761" i="8"/>
  <c r="H761" i="8" a="1"/>
  <c r="H761" i="8" s="1"/>
  <c r="I760" i="8" a="1"/>
  <c r="I760" i="8"/>
  <c r="H760" i="8" a="1"/>
  <c r="H760" i="8" s="1"/>
  <c r="I759" i="8" a="1"/>
  <c r="I759" i="8"/>
  <c r="H759" i="8" a="1"/>
  <c r="H759" i="8"/>
  <c r="I758" i="8" a="1"/>
  <c r="I758" i="8"/>
  <c r="H758" i="8" a="1"/>
  <c r="H758" i="8" s="1"/>
  <c r="I757" i="8" a="1"/>
  <c r="I757" i="8"/>
  <c r="H757" i="8" a="1"/>
  <c r="H757" i="8"/>
  <c r="I756" i="8" a="1"/>
  <c r="I756" i="8" s="1"/>
  <c r="H756" i="8" a="1"/>
  <c r="H756" i="8" s="1"/>
  <c r="I755" i="8" a="1"/>
  <c r="I755" i="8"/>
  <c r="H755" i="8" a="1"/>
  <c r="H755" i="8"/>
  <c r="I754" i="8" a="1"/>
  <c r="I754" i="8"/>
  <c r="H754" i="8" a="1"/>
  <c r="H754" i="8"/>
  <c r="I753" i="8" a="1"/>
  <c r="I753" i="8" s="1"/>
  <c r="H753" i="8" a="1"/>
  <c r="H753" i="8" s="1"/>
  <c r="I752" i="8" a="1"/>
  <c r="I752" i="8"/>
  <c r="H752" i="8" a="1"/>
  <c r="H752" i="8" s="1"/>
  <c r="I751" i="8" a="1"/>
  <c r="I751" i="8" s="1"/>
  <c r="H751" i="8" a="1"/>
  <c r="H751" i="8"/>
  <c r="I750" i="8" a="1"/>
  <c r="I750" i="8" s="1"/>
  <c r="H750" i="8" a="1"/>
  <c r="H750" i="8" s="1"/>
  <c r="I749" i="8" a="1"/>
  <c r="I749" i="8"/>
  <c r="H749" i="8" a="1"/>
  <c r="H749" i="8" s="1"/>
  <c r="I748" i="8" a="1"/>
  <c r="I748" i="8"/>
  <c r="H748" i="8" a="1"/>
  <c r="H748" i="8"/>
  <c r="I747" i="8" a="1"/>
  <c r="I747" i="8"/>
  <c r="H747" i="8" a="1"/>
  <c r="H747" i="8" s="1"/>
  <c r="I746" i="8" a="1"/>
  <c r="I746" i="8"/>
  <c r="H746" i="8" a="1"/>
  <c r="H746" i="8" s="1"/>
  <c r="I745" i="8" a="1"/>
  <c r="I745" i="8" s="1"/>
  <c r="H745" i="8" a="1"/>
  <c r="H745" i="8" s="1"/>
  <c r="I744" i="8" a="1"/>
  <c r="I744" i="8"/>
  <c r="H744" i="8" a="1"/>
  <c r="H744" i="8" s="1"/>
  <c r="I743" i="8" a="1"/>
  <c r="I743" i="8"/>
  <c r="H743" i="8" a="1"/>
  <c r="H743" i="8" s="1"/>
  <c r="I742" i="8" a="1"/>
  <c r="I742" i="8" s="1"/>
  <c r="H742" i="8" a="1"/>
  <c r="H742" i="8"/>
  <c r="I741" i="8" a="1"/>
  <c r="I741" i="8"/>
  <c r="H741" i="8" a="1"/>
  <c r="H741" i="8" s="1"/>
  <c r="I740" i="8" a="1"/>
  <c r="I740" i="8"/>
  <c r="H740" i="8" a="1"/>
  <c r="H740" i="8" s="1"/>
  <c r="I739" i="8" a="1"/>
  <c r="I739" i="8" s="1"/>
  <c r="H739" i="8" a="1"/>
  <c r="H739" i="8" s="1"/>
  <c r="I738" i="8" a="1"/>
  <c r="I738" i="8" s="1"/>
  <c r="H738" i="8" a="1"/>
  <c r="H738" i="8" s="1"/>
  <c r="I737" i="8" a="1"/>
  <c r="I737" i="8"/>
  <c r="H737" i="8" a="1"/>
  <c r="H737" i="8"/>
  <c r="I736" i="8" a="1"/>
  <c r="I736" i="8" s="1"/>
  <c r="H736" i="8" a="1"/>
  <c r="H736" i="8" s="1"/>
  <c r="I735" i="8" a="1"/>
  <c r="I735" i="8"/>
  <c r="H735" i="8" a="1"/>
  <c r="H735" i="8" s="1"/>
  <c r="I734" i="8" a="1"/>
  <c r="I734" i="8"/>
  <c r="H734" i="8" a="1"/>
  <c r="H734" i="8"/>
  <c r="I733" i="8" a="1"/>
  <c r="I733" i="8"/>
  <c r="H733" i="8" a="1"/>
  <c r="H733" i="8" s="1"/>
  <c r="I732" i="8" a="1"/>
  <c r="I732" i="8" s="1"/>
  <c r="H732" i="8" a="1"/>
  <c r="H732" i="8" s="1"/>
  <c r="I731" i="8" a="1"/>
  <c r="I731" i="8"/>
  <c r="H731" i="8" a="1"/>
  <c r="H731" i="8"/>
  <c r="I730" i="8" a="1"/>
  <c r="I730" i="8"/>
  <c r="H730" i="8" a="1"/>
  <c r="H730" i="8" s="1"/>
  <c r="I729" i="8" a="1"/>
  <c r="I729" i="8" s="1"/>
  <c r="H729" i="8" a="1"/>
  <c r="H729" i="8" s="1"/>
  <c r="I728" i="8" a="1"/>
  <c r="I728" i="8"/>
  <c r="H728" i="8" a="1"/>
  <c r="H728" i="8"/>
  <c r="I727" i="8" a="1"/>
  <c r="I727" i="8" s="1"/>
  <c r="H727" i="8" a="1"/>
  <c r="H727" i="8"/>
  <c r="I726" i="8" a="1"/>
  <c r="I726" i="8"/>
  <c r="H726" i="8" a="1"/>
  <c r="H726" i="8" s="1"/>
  <c r="I725" i="8" a="1"/>
  <c r="I725" i="8"/>
  <c r="H725" i="8" a="1"/>
  <c r="H725" i="8"/>
  <c r="I724" i="8" a="1"/>
  <c r="I724" i="8"/>
  <c r="H724" i="8" a="1"/>
  <c r="H724" i="8" s="1"/>
  <c r="I723" i="8" a="1"/>
  <c r="I723" i="8"/>
  <c r="H723" i="8" a="1"/>
  <c r="H723" i="8" s="1"/>
  <c r="I722" i="8" a="1"/>
  <c r="I722" i="8"/>
  <c r="H722" i="8" a="1"/>
  <c r="H722" i="8" s="1"/>
  <c r="I721" i="8" a="1"/>
  <c r="I721" i="8"/>
  <c r="H721" i="8" a="1"/>
  <c r="H721" i="8"/>
  <c r="I720" i="8" a="1"/>
  <c r="I720" i="8" s="1"/>
  <c r="H720" i="8" a="1"/>
  <c r="H720" i="8" s="1"/>
  <c r="I719" i="8" a="1"/>
  <c r="I719" i="8"/>
  <c r="H719" i="8" a="1"/>
  <c r="H719" i="8"/>
  <c r="I718" i="8" a="1"/>
  <c r="I718" i="8"/>
  <c r="H718" i="8" a="1"/>
  <c r="H718" i="8"/>
  <c r="I717" i="8" a="1"/>
  <c r="I717" i="8" s="1"/>
  <c r="H717" i="8" a="1"/>
  <c r="H717" i="8" s="1"/>
  <c r="I716" i="8" a="1"/>
  <c r="I716" i="8"/>
  <c r="H716" i="8" a="1"/>
  <c r="H716" i="8" s="1"/>
  <c r="I715" i="8" a="1"/>
  <c r="I715" i="8" s="1"/>
  <c r="H715" i="8" a="1"/>
  <c r="H715" i="8"/>
  <c r="I714" i="8" a="1"/>
  <c r="I714" i="8" s="1"/>
  <c r="H714" i="8" a="1"/>
  <c r="H714" i="8" s="1"/>
  <c r="I713" i="8" a="1"/>
  <c r="I713" i="8"/>
  <c r="H713" i="8" a="1"/>
  <c r="H713" i="8" s="1"/>
  <c r="I712" i="8" a="1"/>
  <c r="I712" i="8"/>
  <c r="H712" i="8" a="1"/>
  <c r="H712" i="8"/>
  <c r="I711" i="8" a="1"/>
  <c r="I711" i="8"/>
  <c r="H711" i="8" a="1"/>
  <c r="H711" i="8" s="1"/>
  <c r="I710" i="8" a="1"/>
  <c r="I710" i="8"/>
  <c r="H710" i="8" a="1"/>
  <c r="H710" i="8" s="1"/>
  <c r="I709" i="8" a="1"/>
  <c r="I709" i="8" s="1"/>
  <c r="H709" i="8" a="1"/>
  <c r="H709" i="8" s="1"/>
  <c r="I708" i="8" a="1"/>
  <c r="I708" i="8"/>
  <c r="H708" i="8" a="1"/>
  <c r="H708" i="8" s="1"/>
  <c r="I707" i="8" a="1"/>
  <c r="I707" i="8"/>
  <c r="H707" i="8" a="1"/>
  <c r="H707" i="8" s="1"/>
  <c r="I706" i="8" a="1"/>
  <c r="I706" i="8" s="1"/>
  <c r="H706" i="8" a="1"/>
  <c r="H706" i="8"/>
  <c r="I705" i="8" a="1"/>
  <c r="I705" i="8"/>
  <c r="H705" i="8" a="1"/>
  <c r="H705" i="8" s="1"/>
  <c r="I704" i="8" a="1"/>
  <c r="I704" i="8"/>
  <c r="H704" i="8" a="1"/>
  <c r="H704" i="8" s="1"/>
  <c r="I703" i="8" a="1"/>
  <c r="I703" i="8" s="1"/>
  <c r="H703" i="8" a="1"/>
  <c r="H703" i="8" s="1"/>
  <c r="I702" i="8" a="1"/>
  <c r="I702" i="8" s="1"/>
  <c r="H702" i="8" a="1"/>
  <c r="H702" i="8" s="1"/>
  <c r="I701" i="8" a="1"/>
  <c r="I701" i="8"/>
  <c r="H701" i="8" a="1"/>
  <c r="H701" i="8" s="1"/>
  <c r="I700" i="8" a="1"/>
  <c r="I700" i="8"/>
  <c r="H700" i="8" a="1"/>
  <c r="H700" i="8" s="1"/>
  <c r="I699" i="8" a="1"/>
  <c r="I699" i="8"/>
  <c r="H699" i="8" a="1"/>
  <c r="H699" i="8" s="1"/>
  <c r="I698" i="8" a="1"/>
  <c r="I698" i="8"/>
  <c r="H698" i="8" a="1"/>
  <c r="H698" i="8"/>
  <c r="I697" i="8" a="1"/>
  <c r="I697" i="8" s="1"/>
  <c r="H697" i="8" a="1"/>
  <c r="H697" i="8"/>
  <c r="I696" i="8" a="1"/>
  <c r="I696" i="8" s="1"/>
  <c r="H696" i="8" a="1"/>
  <c r="H696" i="8" s="1"/>
  <c r="I695" i="8" a="1"/>
  <c r="I695" i="8"/>
  <c r="H695" i="8" a="1"/>
  <c r="H695" i="8"/>
  <c r="I694" i="8" a="1"/>
  <c r="I694" i="8"/>
  <c r="H694" i="8" a="1"/>
  <c r="H694" i="8" s="1"/>
  <c r="I693" i="8" a="1"/>
  <c r="I693" i="8" s="1"/>
  <c r="H693" i="8" a="1"/>
  <c r="H693" i="8" s="1"/>
  <c r="I692" i="8" a="1"/>
  <c r="I692" i="8"/>
  <c r="H692" i="8" a="1"/>
  <c r="H692" i="8"/>
  <c r="I691" i="8" a="1"/>
  <c r="I691" i="8" s="1"/>
  <c r="H691" i="8" a="1"/>
  <c r="H691" i="8"/>
  <c r="I690" i="8" a="1"/>
  <c r="I690" i="8" s="1"/>
  <c r="H690" i="8" a="1"/>
  <c r="H690" i="8" s="1"/>
  <c r="I689" i="8" a="1"/>
  <c r="I689" i="8"/>
  <c r="H689" i="8" a="1"/>
  <c r="H689" i="8"/>
  <c r="I688" i="8" a="1"/>
  <c r="I688" i="8"/>
  <c r="H688" i="8" a="1"/>
  <c r="H688" i="8" s="1"/>
  <c r="I687" i="8" a="1"/>
  <c r="I687" i="8"/>
  <c r="H687" i="8" a="1"/>
  <c r="H687" i="8" s="1"/>
  <c r="I686" i="8" a="1"/>
  <c r="I686" i="8"/>
  <c r="H686" i="8" a="1"/>
  <c r="H686" i="8" s="1"/>
  <c r="I685" i="8" a="1"/>
  <c r="I685" i="8"/>
  <c r="H685" i="8" a="1"/>
  <c r="H685" i="8"/>
  <c r="I684" i="8" a="1"/>
  <c r="I684" i="8" s="1"/>
  <c r="H684" i="8" a="1"/>
  <c r="H684" i="8" s="1"/>
  <c r="I683" i="8" a="1"/>
  <c r="I683" i="8"/>
  <c r="H683" i="8" a="1"/>
  <c r="H683" i="8"/>
  <c r="I682" i="8" a="1"/>
  <c r="I682" i="8"/>
  <c r="H682" i="8" a="1"/>
  <c r="H682" i="8"/>
  <c r="I681" i="8" a="1"/>
  <c r="I681" i="8" s="1"/>
  <c r="H681" i="8" a="1"/>
  <c r="H681" i="8" s="1"/>
  <c r="I680" i="8" a="1"/>
  <c r="I680" i="8"/>
  <c r="H680" i="8" a="1"/>
  <c r="H680" i="8" s="1"/>
  <c r="I679" i="8" a="1"/>
  <c r="I679" i="8" s="1"/>
  <c r="H679" i="8" a="1"/>
  <c r="H679" i="8"/>
  <c r="I678" i="8" a="1"/>
  <c r="I678" i="8" s="1"/>
  <c r="H678" i="8" a="1"/>
  <c r="H678" i="8" s="1"/>
  <c r="I677" i="8" a="1"/>
  <c r="I677" i="8"/>
  <c r="H677" i="8" a="1"/>
  <c r="H677" i="8" s="1"/>
  <c r="I676" i="8" a="1"/>
  <c r="I676" i="8"/>
  <c r="H676" i="8" a="1"/>
  <c r="H676" i="8"/>
  <c r="I675" i="8" a="1"/>
  <c r="I675" i="8"/>
  <c r="H675" i="8" a="1"/>
  <c r="H675" i="8" s="1"/>
  <c r="I674" i="8" a="1"/>
  <c r="I674" i="8"/>
  <c r="H674" i="8" a="1"/>
  <c r="H674" i="8" s="1"/>
  <c r="I673" i="8" a="1"/>
  <c r="I673" i="8" s="1"/>
  <c r="H673" i="8" a="1"/>
  <c r="H673" i="8" s="1"/>
  <c r="I672" i="8" a="1"/>
  <c r="I672" i="8"/>
  <c r="H672" i="8" a="1"/>
  <c r="H672" i="8" s="1"/>
  <c r="I671" i="8" a="1"/>
  <c r="I671" i="8"/>
  <c r="H671" i="8" a="1"/>
  <c r="H671" i="8" s="1"/>
  <c r="I670" i="8" a="1"/>
  <c r="I670" i="8" s="1"/>
  <c r="H670" i="8" a="1"/>
  <c r="H670" i="8"/>
  <c r="I669" i="8" a="1"/>
  <c r="I669" i="8"/>
  <c r="H669" i="8" a="1"/>
  <c r="H669" i="8" s="1"/>
  <c r="I668" i="8" a="1"/>
  <c r="I668" i="8"/>
  <c r="H668" i="8" a="1"/>
  <c r="H668" i="8"/>
  <c r="I667" i="8" a="1"/>
  <c r="I667" i="8" s="1"/>
  <c r="H667" i="8" a="1"/>
  <c r="H667" i="8" s="1"/>
  <c r="I666" i="8" a="1"/>
  <c r="I666" i="8" s="1"/>
  <c r="H666" i="8" a="1"/>
  <c r="H666" i="8" s="1"/>
  <c r="I665" i="8" a="1"/>
  <c r="I665" i="8"/>
  <c r="H665" i="8" a="1"/>
  <c r="H665" i="8" s="1"/>
  <c r="I664" i="8" a="1"/>
  <c r="I664" i="8"/>
  <c r="H664" i="8" a="1"/>
  <c r="H664" i="8" s="1"/>
  <c r="I663" i="8" a="1"/>
  <c r="I663" i="8"/>
  <c r="H663" i="8" a="1"/>
  <c r="H663" i="8" s="1"/>
  <c r="I662" i="8" a="1"/>
  <c r="I662" i="8"/>
  <c r="H662" i="8" a="1"/>
  <c r="H662" i="8"/>
  <c r="I661" i="8" a="1"/>
  <c r="I661" i="8" s="1"/>
  <c r="H661" i="8" a="1"/>
  <c r="H661" i="8"/>
  <c r="I660" i="8" a="1"/>
  <c r="I660" i="8" s="1"/>
  <c r="H660" i="8" a="1"/>
  <c r="H660" i="8" s="1"/>
  <c r="I659" i="8" a="1"/>
  <c r="I659" i="8"/>
  <c r="H659" i="8" a="1"/>
  <c r="H659" i="8"/>
  <c r="I658" i="8" a="1"/>
  <c r="I658" i="8"/>
  <c r="H658" i="8" a="1"/>
  <c r="H658" i="8" s="1"/>
  <c r="I657" i="8" a="1"/>
  <c r="I657" i="8" s="1"/>
  <c r="H657" i="8" a="1"/>
  <c r="H657" i="8" s="1"/>
  <c r="I656" i="8" a="1"/>
  <c r="I656" i="8"/>
  <c r="H656" i="8" a="1"/>
  <c r="H656" i="8"/>
  <c r="I655" i="8" a="1"/>
  <c r="I655" i="8" s="1"/>
  <c r="H655" i="8" a="1"/>
  <c r="H655" i="8"/>
  <c r="I654" i="8" a="1"/>
  <c r="I654" i="8"/>
  <c r="H654" i="8" a="1"/>
  <c r="H654" i="8" s="1"/>
  <c r="I653" i="8" a="1"/>
  <c r="I653" i="8"/>
  <c r="H653" i="8" a="1"/>
  <c r="H653" i="8"/>
  <c r="I652" i="8" a="1"/>
  <c r="I652" i="8"/>
  <c r="H652" i="8" a="1"/>
  <c r="H652" i="8" s="1"/>
  <c r="I651" i="8" a="1"/>
  <c r="I651" i="8"/>
  <c r="H651" i="8" a="1"/>
  <c r="H651" i="8" s="1"/>
  <c r="I650" i="8" a="1"/>
  <c r="I650" i="8"/>
  <c r="H650" i="8" a="1"/>
  <c r="H650" i="8" s="1"/>
  <c r="I649" i="8" a="1"/>
  <c r="I649" i="8"/>
  <c r="H649" i="8" a="1"/>
  <c r="H649" i="8"/>
  <c r="I648" i="8" a="1"/>
  <c r="I648" i="8" s="1"/>
  <c r="H648" i="8" a="1"/>
  <c r="H648" i="8" s="1"/>
  <c r="I647" i="8" a="1"/>
  <c r="I647" i="8"/>
  <c r="H647" i="8" a="1"/>
  <c r="H647" i="8"/>
  <c r="I646" i="8" a="1"/>
  <c r="I646" i="8"/>
  <c r="H646" i="8" a="1"/>
  <c r="H646" i="8"/>
  <c r="I645" i="8" a="1"/>
  <c r="I645" i="8" s="1"/>
  <c r="H645" i="8" a="1"/>
  <c r="H645" i="8" s="1"/>
  <c r="I644" i="8" a="1"/>
  <c r="I644" i="8"/>
  <c r="H644" i="8" a="1"/>
  <c r="H644" i="8" s="1"/>
  <c r="I643" i="8" a="1"/>
  <c r="I643" i="8" s="1"/>
  <c r="H643" i="8" a="1"/>
  <c r="H643" i="8"/>
  <c r="I642" i="8" a="1"/>
  <c r="I642" i="8" s="1"/>
  <c r="H642" i="8" a="1"/>
  <c r="H642" i="8" s="1"/>
  <c r="I641" i="8" a="1"/>
  <c r="I641" i="8"/>
  <c r="H641" i="8" a="1"/>
  <c r="H641" i="8" s="1"/>
  <c r="I640" i="8" a="1"/>
  <c r="I640" i="8"/>
  <c r="H640" i="8" a="1"/>
  <c r="H640" i="8"/>
  <c r="I639" i="8" a="1"/>
  <c r="I639" i="8"/>
  <c r="H639" i="8" a="1"/>
  <c r="H639" i="8" s="1"/>
  <c r="I638" i="8" a="1"/>
  <c r="I638" i="8"/>
  <c r="H638" i="8" a="1"/>
  <c r="H638" i="8" s="1"/>
  <c r="I637" i="8" a="1"/>
  <c r="I637" i="8" s="1"/>
  <c r="H637" i="8" a="1"/>
  <c r="H637" i="8" s="1"/>
  <c r="I636" i="8" a="1"/>
  <c r="I636" i="8"/>
  <c r="H636" i="8" a="1"/>
  <c r="H636" i="8" s="1"/>
  <c r="I635" i="8" a="1"/>
  <c r="I635" i="8"/>
  <c r="H635" i="8" a="1"/>
  <c r="H635" i="8" s="1"/>
  <c r="I634" i="8" a="1"/>
  <c r="I634" i="8" s="1"/>
  <c r="H634" i="8" a="1"/>
  <c r="H634" i="8"/>
  <c r="I633" i="8" a="1"/>
  <c r="I633" i="8"/>
  <c r="H633" i="8" a="1"/>
  <c r="H633" i="8" s="1"/>
  <c r="I632" i="8" a="1"/>
  <c r="I632" i="8"/>
  <c r="H632" i="8" a="1"/>
  <c r="H632" i="8" s="1"/>
  <c r="I631" i="8" a="1"/>
  <c r="I631" i="8" s="1"/>
  <c r="H631" i="8" a="1"/>
  <c r="H631" i="8" s="1"/>
  <c r="I630" i="8" a="1"/>
  <c r="I630" i="8" s="1"/>
  <c r="H630" i="8" a="1"/>
  <c r="H630" i="8" s="1"/>
  <c r="I629" i="8" a="1"/>
  <c r="I629" i="8"/>
  <c r="H629" i="8" a="1"/>
  <c r="H629" i="8"/>
  <c r="I628" i="8" a="1"/>
  <c r="I628" i="8"/>
  <c r="H628" i="8" a="1"/>
  <c r="H628" i="8" s="1"/>
  <c r="I627" i="8" a="1"/>
  <c r="I627" i="8"/>
  <c r="H627" i="8" a="1"/>
  <c r="H627" i="8" s="1"/>
  <c r="I626" i="8" a="1"/>
  <c r="I626" i="8"/>
  <c r="H626" i="8" a="1"/>
  <c r="H626" i="8"/>
  <c r="I625" i="8" a="1"/>
  <c r="I625" i="8"/>
  <c r="H625" i="8" a="1"/>
  <c r="H625" i="8"/>
  <c r="I624" i="8" a="1"/>
  <c r="I624" i="8" s="1"/>
  <c r="H624" i="8" a="1"/>
  <c r="H624" i="8" s="1"/>
  <c r="I623" i="8" a="1"/>
  <c r="I623" i="8"/>
  <c r="H623" i="8" a="1"/>
  <c r="H623" i="8"/>
  <c r="I622" i="8" a="1"/>
  <c r="I622" i="8"/>
  <c r="H622" i="8" a="1"/>
  <c r="H622" i="8"/>
  <c r="I621" i="8" a="1"/>
  <c r="I621" i="8" s="1"/>
  <c r="H621" i="8" a="1"/>
  <c r="H621" i="8" s="1"/>
  <c r="I620" i="8" a="1"/>
  <c r="I620" i="8"/>
  <c r="H620" i="8" a="1"/>
  <c r="H620" i="8"/>
  <c r="I619" i="8" a="1"/>
  <c r="I619" i="8" s="1"/>
  <c r="H619" i="8" a="1"/>
  <c r="H619" i="8"/>
  <c r="I618" i="8" a="1"/>
  <c r="I618" i="8"/>
  <c r="H618" i="8" a="1"/>
  <c r="H618" i="8" s="1"/>
  <c r="I617" i="8" a="1"/>
  <c r="I617" i="8"/>
  <c r="H617" i="8" a="1"/>
  <c r="H617" i="8"/>
  <c r="I616" i="8" a="1"/>
  <c r="I616" i="8"/>
  <c r="H616" i="8" a="1"/>
  <c r="H616" i="8" s="1"/>
  <c r="I615" i="8" a="1"/>
  <c r="I615" i="8"/>
  <c r="H615" i="8" a="1"/>
  <c r="H615" i="8" s="1"/>
  <c r="I614" i="8" a="1"/>
  <c r="I614" i="8"/>
  <c r="H614" i="8" a="1"/>
  <c r="H614" i="8" s="1"/>
  <c r="I613" i="8" a="1"/>
  <c r="I613" i="8"/>
  <c r="H613" i="8" a="1"/>
  <c r="H613" i="8"/>
  <c r="I612" i="8" a="1"/>
  <c r="I612" i="8" s="1"/>
  <c r="H612" i="8" a="1"/>
  <c r="H612" i="8" s="1"/>
  <c r="I611" i="8" a="1"/>
  <c r="I611" i="8"/>
  <c r="H611" i="8" a="1"/>
  <c r="H611" i="8"/>
  <c r="I610" i="8" a="1"/>
  <c r="I610" i="8"/>
  <c r="H610" i="8" a="1"/>
  <c r="H610" i="8"/>
  <c r="I609" i="8" a="1"/>
  <c r="I609" i="8" s="1"/>
  <c r="H609" i="8" a="1"/>
  <c r="H609" i="8" s="1"/>
  <c r="I608" i="8" a="1"/>
  <c r="I608" i="8"/>
  <c r="H608" i="8" a="1"/>
  <c r="H608" i="8" s="1"/>
  <c r="I607" i="8" a="1"/>
  <c r="I607" i="8" s="1"/>
  <c r="H607" i="8" a="1"/>
  <c r="H607" i="8"/>
  <c r="I606" i="8" a="1"/>
  <c r="I606" i="8" s="1"/>
  <c r="H606" i="8" a="1"/>
  <c r="H606" i="8" s="1"/>
  <c r="I605" i="8" a="1"/>
  <c r="I605" i="8"/>
  <c r="H605" i="8" a="1"/>
  <c r="H605" i="8" s="1"/>
  <c r="I604" i="8" a="1"/>
  <c r="I604" i="8"/>
  <c r="H604" i="8" a="1"/>
  <c r="H604" i="8"/>
  <c r="I603" i="8" a="1"/>
  <c r="I603" i="8"/>
  <c r="H603" i="8" a="1"/>
  <c r="H603" i="8" s="1"/>
  <c r="I602" i="8" a="1"/>
  <c r="I602" i="8"/>
  <c r="H602" i="8" a="1"/>
  <c r="H602" i="8" s="1"/>
  <c r="I601" i="8" a="1"/>
  <c r="I601" i="8" s="1"/>
  <c r="H601" i="8" a="1"/>
  <c r="H601" i="8" s="1"/>
  <c r="I600" i="8" a="1"/>
  <c r="I600" i="8"/>
  <c r="H600" i="8" a="1"/>
  <c r="H600" i="8" s="1"/>
  <c r="I599" i="8" a="1"/>
  <c r="I599" i="8"/>
  <c r="H599" i="8" a="1"/>
  <c r="H599" i="8" s="1"/>
  <c r="I598" i="8" a="1"/>
  <c r="I598" i="8" s="1"/>
  <c r="H598" i="8" a="1"/>
  <c r="H598" i="8"/>
  <c r="I597" i="8" a="1"/>
  <c r="I597" i="8"/>
  <c r="H597" i="8" a="1"/>
  <c r="H597" i="8" s="1"/>
  <c r="I596" i="8" a="1"/>
  <c r="I596" i="8"/>
  <c r="H596" i="8" a="1"/>
  <c r="H596" i="8"/>
  <c r="I595" i="8" a="1"/>
  <c r="I595" i="8" s="1"/>
  <c r="H595" i="8" a="1"/>
  <c r="H595" i="8" s="1"/>
  <c r="I594" i="8" a="1"/>
  <c r="I594" i="8" s="1"/>
  <c r="H594" i="8" a="1"/>
  <c r="H594" i="8" s="1"/>
  <c r="I593" i="8" a="1"/>
  <c r="I593" i="8"/>
  <c r="H593" i="8" a="1"/>
  <c r="H593" i="8"/>
  <c r="I592" i="8" a="1"/>
  <c r="I592" i="8" s="1"/>
  <c r="H592" i="8" a="1"/>
  <c r="H592" i="8" s="1"/>
  <c r="I591" i="8" a="1"/>
  <c r="I591" i="8"/>
  <c r="H591" i="8" a="1"/>
  <c r="H591" i="8" s="1"/>
  <c r="I590" i="8" a="1"/>
  <c r="I590" i="8"/>
  <c r="H590" i="8" a="1"/>
  <c r="H590" i="8"/>
  <c r="I589" i="8" a="1"/>
  <c r="I589" i="8"/>
  <c r="H589" i="8" a="1"/>
  <c r="H589" i="8" s="1"/>
  <c r="I588" i="8" a="1"/>
  <c r="I588" i="8" s="1"/>
  <c r="H588" i="8" a="1"/>
  <c r="H588" i="8" s="1"/>
  <c r="I587" i="8" a="1"/>
  <c r="I587" i="8"/>
  <c r="H587" i="8" a="1"/>
  <c r="H587" i="8"/>
  <c r="I586" i="8" a="1"/>
  <c r="I586" i="8"/>
  <c r="H586" i="8" a="1"/>
  <c r="H586" i="8"/>
  <c r="I585" i="8" a="1"/>
  <c r="I585" i="8" s="1"/>
  <c r="H585" i="8" a="1"/>
  <c r="H585" i="8" s="1"/>
  <c r="I584" i="8" a="1"/>
  <c r="I584" i="8"/>
  <c r="H584" i="8" a="1"/>
  <c r="H584" i="8"/>
  <c r="I583" i="8" a="1"/>
  <c r="I583" i="8"/>
  <c r="H583" i="8" a="1"/>
  <c r="H583" i="8"/>
  <c r="I582" i="8" a="1"/>
  <c r="I582" i="8"/>
  <c r="H582" i="8" a="1"/>
  <c r="H582" i="8" s="1"/>
  <c r="I581" i="8" a="1"/>
  <c r="I581" i="8"/>
  <c r="H581" i="8" a="1"/>
  <c r="H581" i="8"/>
  <c r="I580" i="8" a="1"/>
  <c r="I580" i="8"/>
  <c r="H580" i="8" a="1"/>
  <c r="H580" i="8" s="1"/>
  <c r="I579" i="8" a="1"/>
  <c r="I579" i="8"/>
  <c r="H579" i="8" a="1"/>
  <c r="H579" i="8" s="1"/>
  <c r="I578" i="8" a="1"/>
  <c r="I578" i="8"/>
  <c r="H578" i="8" a="1"/>
  <c r="H578" i="8" s="1"/>
  <c r="I577" i="8" a="1"/>
  <c r="I577" i="8"/>
  <c r="H577" i="8" a="1"/>
  <c r="H577" i="8"/>
  <c r="I576" i="8" a="1"/>
  <c r="I576" i="8" s="1"/>
  <c r="H576" i="8" a="1"/>
  <c r="H576" i="8" s="1"/>
  <c r="I575" i="8" a="1"/>
  <c r="I575" i="8"/>
  <c r="H575" i="8" a="1"/>
  <c r="H575" i="8"/>
  <c r="I574" i="8" a="1"/>
  <c r="I574" i="8"/>
  <c r="H574" i="8" a="1"/>
  <c r="H574" i="8" s="1"/>
  <c r="I573" i="8" a="1"/>
  <c r="I573" i="8"/>
  <c r="H573" i="8" a="1"/>
  <c r="H573" i="8" s="1"/>
  <c r="I572" i="8" a="1"/>
  <c r="I572" i="8"/>
  <c r="H572" i="8" a="1"/>
  <c r="H572" i="8" s="1"/>
  <c r="I571" i="8" a="1"/>
  <c r="I571" i="8" s="1"/>
  <c r="H571" i="8" a="1"/>
  <c r="H571" i="8"/>
  <c r="I570" i="8" a="1"/>
  <c r="I570" i="8" s="1"/>
  <c r="H570" i="8" a="1"/>
  <c r="H570" i="8" s="1"/>
  <c r="I569" i="8" a="1"/>
  <c r="I569" i="8"/>
  <c r="H569" i="8" a="1"/>
  <c r="H569" i="8"/>
  <c r="I568" i="8" a="1"/>
  <c r="I568" i="8"/>
  <c r="H568" i="8" a="1"/>
  <c r="H568" i="8"/>
  <c r="I567" i="8" a="1"/>
  <c r="I567" i="8"/>
  <c r="H567" i="8" a="1"/>
  <c r="H567" i="8" s="1"/>
  <c r="I566" i="8" a="1"/>
  <c r="I566" i="8"/>
  <c r="H566" i="8" a="1"/>
  <c r="H566" i="8" s="1"/>
  <c r="I565" i="8" a="1"/>
  <c r="I565" i="8" s="1"/>
  <c r="H565" i="8" a="1"/>
  <c r="H565" i="8" s="1"/>
  <c r="I564" i="8" a="1"/>
  <c r="I564" i="8"/>
  <c r="H564" i="8" a="1"/>
  <c r="H564" i="8" s="1"/>
  <c r="I563" i="8" a="1"/>
  <c r="I563" i="8"/>
  <c r="H563" i="8" a="1"/>
  <c r="H563" i="8" s="1"/>
  <c r="I562" i="8" a="1"/>
  <c r="I562" i="8" s="1"/>
  <c r="H562" i="8" a="1"/>
  <c r="H562" i="8"/>
  <c r="I561" i="8" a="1"/>
  <c r="I561" i="8"/>
  <c r="H561" i="8" a="1"/>
  <c r="H561" i="8" s="1"/>
  <c r="I560" i="8" a="1"/>
  <c r="I560" i="8"/>
  <c r="H560" i="8" a="1"/>
  <c r="H560" i="8" s="1"/>
  <c r="I559" i="8" a="1"/>
  <c r="I559" i="8"/>
  <c r="H559" i="8" a="1"/>
  <c r="H559" i="8" s="1"/>
  <c r="I558" i="8" a="1"/>
  <c r="I558" i="8" s="1"/>
  <c r="H558" i="8" a="1"/>
  <c r="H558" i="8" s="1"/>
  <c r="I557" i="8" a="1"/>
  <c r="I557" i="8"/>
  <c r="H557" i="8" a="1"/>
  <c r="H557" i="8" s="1"/>
  <c r="I556" i="8" a="1"/>
  <c r="I556" i="8"/>
  <c r="H556" i="8" a="1"/>
  <c r="H556" i="8" s="1"/>
  <c r="I555" i="8" a="1"/>
  <c r="I555" i="8"/>
  <c r="H555" i="8" a="1"/>
  <c r="H555" i="8" s="1"/>
  <c r="I554" i="8" a="1"/>
  <c r="I554" i="8"/>
  <c r="H554" i="8" a="1"/>
  <c r="H554" i="8"/>
  <c r="I553" i="8" a="1"/>
  <c r="I553" i="8" s="1"/>
  <c r="H553" i="8" a="1"/>
  <c r="H553" i="8" s="1"/>
  <c r="I552" i="8" a="1"/>
  <c r="I552" i="8" s="1"/>
  <c r="H552" i="8" a="1"/>
  <c r="H552" i="8" s="1"/>
  <c r="I551" i="8" a="1"/>
  <c r="I551" i="8"/>
  <c r="H551" i="8" a="1"/>
  <c r="H551" i="8" s="1"/>
  <c r="I550" i="8" a="1"/>
  <c r="I550" i="8"/>
  <c r="H550" i="8" a="1"/>
  <c r="H550" i="8"/>
  <c r="I549" i="8" a="1"/>
  <c r="I549" i="8" s="1"/>
  <c r="H549" i="8" a="1"/>
  <c r="H549" i="8" s="1"/>
  <c r="I548" i="8" a="1"/>
  <c r="I548" i="8"/>
  <c r="H548" i="8" a="1"/>
  <c r="H548" i="8"/>
  <c r="I547" i="8" a="1"/>
  <c r="I547" i="8" s="1"/>
  <c r="H547" i="8" a="1"/>
  <c r="H547" i="8"/>
  <c r="I546" i="8" a="1"/>
  <c r="I546" i="8"/>
  <c r="H546" i="8" a="1"/>
  <c r="H546" i="8" s="1"/>
  <c r="I545" i="8" a="1"/>
  <c r="I545" i="8"/>
  <c r="H545" i="8" a="1"/>
  <c r="H545" i="8"/>
  <c r="I544" i="8" a="1"/>
  <c r="I544" i="8"/>
  <c r="H544" i="8" a="1"/>
  <c r="H544" i="8"/>
  <c r="I543" i="8" a="1"/>
  <c r="I543" i="8"/>
  <c r="H543" i="8" a="1"/>
  <c r="H543" i="8" s="1"/>
  <c r="I542" i="8" a="1"/>
  <c r="I542" i="8"/>
  <c r="H542" i="8" a="1"/>
  <c r="H542" i="8" s="1"/>
  <c r="I541" i="8" a="1"/>
  <c r="I541" i="8"/>
  <c r="H541" i="8" a="1"/>
  <c r="H541" i="8"/>
  <c r="I540" i="8" a="1"/>
  <c r="I540" i="8"/>
  <c r="H540" i="8" a="1"/>
  <c r="H540" i="8" s="1"/>
  <c r="I539" i="8" a="1"/>
  <c r="I539" i="8"/>
  <c r="H539" i="8" a="1"/>
  <c r="H539" i="8"/>
  <c r="I538" i="8" a="1"/>
  <c r="I538" i="8"/>
  <c r="H538" i="8" a="1"/>
  <c r="H538" i="8"/>
  <c r="I537" i="8" a="1"/>
  <c r="I537" i="8" s="1"/>
  <c r="H537" i="8" a="1"/>
  <c r="H537" i="8" s="1"/>
  <c r="I536" i="8" a="1"/>
  <c r="I536" i="8"/>
  <c r="H536" i="8" a="1"/>
  <c r="H536" i="8" s="1"/>
  <c r="I535" i="8" a="1"/>
  <c r="I535" i="8" s="1"/>
  <c r="H535" i="8" a="1"/>
  <c r="H535" i="8"/>
  <c r="I534" i="8" a="1"/>
  <c r="I534" i="8" s="1"/>
  <c r="H534" i="8" a="1"/>
  <c r="H534" i="8" s="1"/>
  <c r="I533" i="8" a="1"/>
  <c r="I533" i="8"/>
  <c r="H533" i="8" a="1"/>
  <c r="H533" i="8"/>
  <c r="I532" i="8" a="1"/>
  <c r="I532" i="8"/>
  <c r="H532" i="8" a="1"/>
  <c r="H532" i="8"/>
  <c r="I531" i="8" a="1"/>
  <c r="I531" i="8" s="1"/>
  <c r="H531" i="8" a="1"/>
  <c r="H531" i="8" s="1"/>
  <c r="I530" i="8" a="1"/>
  <c r="I530" i="8"/>
  <c r="H530" i="8" a="1"/>
  <c r="H530" i="8" s="1"/>
  <c r="I529" i="8" a="1"/>
  <c r="I529" i="8" s="1"/>
  <c r="H529" i="8" a="1"/>
  <c r="H529" i="8" s="1"/>
  <c r="I528" i="8" a="1"/>
  <c r="I528" i="8"/>
  <c r="H528" i="8" a="1"/>
  <c r="H528" i="8" s="1"/>
  <c r="I527" i="8" a="1"/>
  <c r="I527" i="8"/>
  <c r="H527" i="8" a="1"/>
  <c r="H527" i="8"/>
  <c r="I526" i="8" a="1"/>
  <c r="I526" i="8"/>
  <c r="H526" i="8" a="1"/>
  <c r="H526" i="8"/>
  <c r="I525" i="8" a="1"/>
  <c r="I525" i="8"/>
  <c r="H525" i="8" a="1"/>
  <c r="H525" i="8" s="1"/>
  <c r="I524" i="8" a="1"/>
  <c r="I524" i="8"/>
  <c r="H524" i="8" a="1"/>
  <c r="H524" i="8" s="1"/>
  <c r="I523" i="8" a="1"/>
  <c r="I523" i="8" s="1"/>
  <c r="H523" i="8" a="1"/>
  <c r="H523" i="8" s="1"/>
  <c r="I522" i="8" a="1"/>
  <c r="I522" i="8" s="1"/>
  <c r="H522" i="8" a="1"/>
  <c r="H522" i="8" s="1"/>
  <c r="I521" i="8" a="1"/>
  <c r="I521" i="8"/>
  <c r="H521" i="8" a="1"/>
  <c r="H521" i="8" s="1"/>
  <c r="I520" i="8" a="1"/>
  <c r="I520" i="8"/>
  <c r="H520" i="8" a="1"/>
  <c r="H520" i="8"/>
  <c r="I519" i="8" a="1"/>
  <c r="I519" i="8"/>
  <c r="H519" i="8" a="1"/>
  <c r="H519" i="8" s="1"/>
  <c r="I518" i="8" a="1"/>
  <c r="I518" i="8"/>
  <c r="H518" i="8" a="1"/>
  <c r="H518" i="8" s="1"/>
  <c r="I517" i="8" a="1"/>
  <c r="I517" i="8"/>
  <c r="H517" i="8" a="1"/>
  <c r="H517" i="8" s="1"/>
  <c r="I516" i="8" a="1"/>
  <c r="I516" i="8" s="1"/>
  <c r="H516" i="8" a="1"/>
  <c r="H516" i="8" s="1"/>
  <c r="I515" i="8" a="1"/>
  <c r="I515" i="8"/>
  <c r="H515" i="8" a="1"/>
  <c r="H515" i="8"/>
  <c r="I514" i="8" a="1"/>
  <c r="I514" i="8" s="1"/>
  <c r="H514" i="8" a="1"/>
  <c r="H514" i="8"/>
  <c r="I513" i="8" a="1"/>
  <c r="I513" i="8" s="1"/>
  <c r="H513" i="8" a="1"/>
  <c r="H513" i="8" s="1"/>
  <c r="I512" i="8" a="1"/>
  <c r="I512" i="8"/>
  <c r="H512" i="8" a="1"/>
  <c r="H512" i="8"/>
  <c r="I511" i="8" a="1"/>
  <c r="I511" i="8" s="1"/>
  <c r="H511" i="8" a="1"/>
  <c r="H511" i="8" s="1"/>
  <c r="I510" i="8" a="1"/>
  <c r="I510" i="8" s="1"/>
  <c r="H510" i="8" a="1"/>
  <c r="H510" i="8" s="1"/>
  <c r="I509" i="8" a="1"/>
  <c r="I509" i="8"/>
  <c r="H509" i="8" a="1"/>
  <c r="H509" i="8"/>
  <c r="I508" i="8" a="1"/>
  <c r="I508" i="8"/>
  <c r="H508" i="8" a="1"/>
  <c r="H508" i="8" s="1"/>
  <c r="I507" i="8" a="1"/>
  <c r="I507" i="8"/>
  <c r="H507" i="8" a="1"/>
  <c r="H507" i="8" s="1"/>
  <c r="I506" i="8" a="1"/>
  <c r="I506" i="8"/>
  <c r="H506" i="8" a="1"/>
  <c r="H506" i="8" s="1"/>
  <c r="I505" i="8" a="1"/>
  <c r="I505" i="8"/>
  <c r="H505" i="8" a="1"/>
  <c r="H505" i="8"/>
  <c r="I504" i="8" a="1"/>
  <c r="I504" i="8" s="1"/>
  <c r="H504" i="8" a="1"/>
  <c r="H504" i="8" s="1"/>
  <c r="I503" i="8" a="1"/>
  <c r="I503" i="8"/>
  <c r="H503" i="8" a="1"/>
  <c r="H503" i="8"/>
  <c r="I502" i="8" a="1"/>
  <c r="I502" i="8"/>
  <c r="H502" i="8" a="1"/>
  <c r="H502" i="8"/>
  <c r="I501" i="8" a="1"/>
  <c r="I501" i="8"/>
  <c r="H501" i="8" a="1"/>
  <c r="H501" i="8" s="1"/>
  <c r="I500" i="8" a="1"/>
  <c r="I500" i="8"/>
  <c r="H500" i="8" a="1"/>
  <c r="H500" i="8"/>
  <c r="I499" i="8" a="1"/>
  <c r="I499" i="8"/>
  <c r="H499" i="8" a="1"/>
  <c r="H499" i="8"/>
  <c r="I498" i="8" a="1"/>
  <c r="I498" i="8" s="1"/>
  <c r="H498" i="8" a="1"/>
  <c r="H498" i="8" s="1"/>
  <c r="I497" i="8" a="1"/>
  <c r="I497" i="8"/>
  <c r="H497" i="8" a="1"/>
  <c r="H497" i="8"/>
  <c r="I496" i="8" a="1"/>
  <c r="I496" i="8"/>
  <c r="H496" i="8" a="1"/>
  <c r="H496" i="8"/>
  <c r="I495" i="8" a="1"/>
  <c r="I495" i="8"/>
  <c r="H495" i="8" a="1"/>
  <c r="H495" i="8" s="1"/>
  <c r="I494" i="8" a="1"/>
  <c r="I494" i="8"/>
  <c r="H494" i="8" a="1"/>
  <c r="H494" i="8"/>
  <c r="I493" i="8" a="1"/>
  <c r="I493" i="8"/>
  <c r="H493" i="8" a="1"/>
  <c r="H493" i="8"/>
  <c r="I492" i="8" a="1"/>
  <c r="I492" i="8"/>
  <c r="H492" i="8" a="1"/>
  <c r="H492" i="8" s="1"/>
  <c r="I491" i="8" a="1"/>
  <c r="I491" i="8"/>
  <c r="H491" i="8" a="1"/>
  <c r="H491" i="8"/>
  <c r="I490" i="8" a="1"/>
  <c r="I490" i="8"/>
  <c r="H490" i="8" a="1"/>
  <c r="H490" i="8" s="1"/>
  <c r="I489" i="8" a="1"/>
  <c r="I489" i="8"/>
  <c r="H489" i="8" a="1"/>
  <c r="H489" i="8" s="1"/>
  <c r="I488" i="8" a="1"/>
  <c r="I488" i="8"/>
  <c r="H488" i="8" a="1"/>
  <c r="H488" i="8"/>
  <c r="I487" i="8" a="1"/>
  <c r="I487" i="8"/>
  <c r="H487" i="8" a="1"/>
  <c r="H487" i="8"/>
  <c r="I486" i="8" a="1"/>
  <c r="I486" i="8"/>
  <c r="H486" i="8" a="1"/>
  <c r="H486" i="8" s="1"/>
  <c r="I485" i="8" a="1"/>
  <c r="I485" i="8"/>
  <c r="H485" i="8" a="1"/>
  <c r="H485" i="8"/>
  <c r="I484" i="8" a="1"/>
  <c r="I484" i="8"/>
  <c r="H484" i="8" a="1"/>
  <c r="H484" i="8"/>
  <c r="I483" i="8" a="1"/>
  <c r="I483" i="8" s="1"/>
  <c r="H483" i="8" a="1"/>
  <c r="H483" i="8" s="1"/>
  <c r="I482" i="8" a="1"/>
  <c r="I482" i="8"/>
  <c r="H482" i="8" a="1"/>
  <c r="H482" i="8"/>
  <c r="I481" i="8" a="1"/>
  <c r="I481" i="8"/>
  <c r="H481" i="8" a="1"/>
  <c r="H481" i="8" s="1"/>
  <c r="I480" i="8" a="1"/>
  <c r="I480" i="8"/>
  <c r="H480" i="8" a="1"/>
  <c r="H480" i="8" s="1"/>
  <c r="I479" i="8" a="1"/>
  <c r="I479" i="8"/>
  <c r="H479" i="8" a="1"/>
  <c r="H479" i="8"/>
  <c r="I478" i="8" a="1"/>
  <c r="I478" i="8"/>
  <c r="H478" i="8" a="1"/>
  <c r="H478" i="8" s="1"/>
  <c r="I477" i="8" a="1"/>
  <c r="I477" i="8"/>
  <c r="H477" i="8" a="1"/>
  <c r="H477" i="8" s="1"/>
  <c r="I476" i="8" a="1"/>
  <c r="I476" i="8"/>
  <c r="H476" i="8" a="1"/>
  <c r="H476" i="8"/>
  <c r="I475" i="8" a="1"/>
  <c r="I475" i="8"/>
  <c r="H475" i="8" a="1"/>
  <c r="H475" i="8" s="1"/>
  <c r="I474" i="8" a="1"/>
  <c r="I474" i="8" s="1"/>
  <c r="H474" i="8" a="1"/>
  <c r="H474" i="8" s="1"/>
  <c r="I473" i="8" a="1"/>
  <c r="I473" i="8" s="1"/>
  <c r="H473" i="8" a="1"/>
  <c r="H473" i="8"/>
  <c r="I472" i="8" a="1"/>
  <c r="I472" i="8"/>
  <c r="H472" i="8" a="1"/>
  <c r="H472" i="8"/>
  <c r="I471" i="8" a="1"/>
  <c r="I471" i="8" s="1"/>
  <c r="H471" i="8" a="1"/>
  <c r="H471" i="8" s="1"/>
  <c r="I470" i="8" a="1"/>
  <c r="I470" i="8"/>
  <c r="H470" i="8" a="1"/>
  <c r="H470" i="8"/>
  <c r="I469" i="8" a="1"/>
  <c r="I469" i="8"/>
  <c r="H469" i="8" a="1"/>
  <c r="H469" i="8" s="1"/>
  <c r="I468" i="8" a="1"/>
  <c r="I468" i="8"/>
  <c r="H468" i="8" a="1"/>
  <c r="H468" i="8" s="1"/>
  <c r="I467" i="8" a="1"/>
  <c r="I467" i="8"/>
  <c r="H467" i="8" a="1"/>
  <c r="H467" i="8"/>
  <c r="I466" i="8" a="1"/>
  <c r="I466" i="8"/>
  <c r="H466" i="8" a="1"/>
  <c r="H466" i="8" s="1"/>
  <c r="I465" i="8" a="1"/>
  <c r="I465" i="8"/>
  <c r="H465" i="8" a="1"/>
  <c r="H465" i="8" s="1"/>
  <c r="I464" i="8" a="1"/>
  <c r="I464" i="8" s="1"/>
  <c r="H464" i="8" a="1"/>
  <c r="H464" i="8"/>
  <c r="I463" i="8" a="1"/>
  <c r="I463" i="8"/>
  <c r="H463" i="8" a="1"/>
  <c r="H463" i="8"/>
  <c r="I462" i="8" a="1"/>
  <c r="I462" i="8" s="1"/>
  <c r="H462" i="8" a="1"/>
  <c r="H462" i="8" s="1"/>
  <c r="I461" i="8" a="1"/>
  <c r="I461" i="8" s="1"/>
  <c r="H461" i="8" a="1"/>
  <c r="H461" i="8"/>
  <c r="I460" i="8" a="1"/>
  <c r="I460" i="8"/>
  <c r="H460" i="8" a="1"/>
  <c r="H460" i="8"/>
  <c r="I459" i="8" a="1"/>
  <c r="I459" i="8"/>
  <c r="H459" i="8" a="1"/>
  <c r="H459" i="8" s="1"/>
  <c r="I458" i="8" a="1"/>
  <c r="I458" i="8" s="1"/>
  <c r="H458" i="8" a="1"/>
  <c r="H458" i="8"/>
  <c r="I457" i="8" a="1"/>
  <c r="I457" i="8"/>
  <c r="H457" i="8" a="1"/>
  <c r="H457" i="8"/>
  <c r="I456" i="8" a="1"/>
  <c r="I456" i="8"/>
  <c r="H456" i="8" a="1"/>
  <c r="H456" i="8" s="1"/>
  <c r="I455" i="8" a="1"/>
  <c r="I455" i="8" s="1"/>
  <c r="H455" i="8" a="1"/>
  <c r="H455" i="8"/>
  <c r="I454" i="8" a="1"/>
  <c r="I454" i="8"/>
  <c r="H454" i="8" a="1"/>
  <c r="H454" i="8" s="1"/>
  <c r="I453" i="8" a="1"/>
  <c r="I453" i="8"/>
  <c r="H453" i="8" a="1"/>
  <c r="H453" i="8" s="1"/>
  <c r="I452" i="8" a="1"/>
  <c r="I452" i="8"/>
  <c r="H452" i="8" a="1"/>
  <c r="H452" i="8" s="1"/>
  <c r="I451" i="8" a="1"/>
  <c r="I451" i="8"/>
  <c r="H451" i="8" a="1"/>
  <c r="H451" i="8"/>
  <c r="I450" i="8" a="1"/>
  <c r="I450" i="8" s="1"/>
  <c r="H450" i="8" a="1"/>
  <c r="H450" i="8"/>
  <c r="I449" i="8" a="1"/>
  <c r="I449" i="8"/>
  <c r="H449" i="8" a="1"/>
  <c r="H449" i="8" s="1"/>
  <c r="I448" i="8" a="1"/>
  <c r="I448" i="8"/>
  <c r="H448" i="8" a="1"/>
  <c r="H448" i="8" s="1"/>
  <c r="I447" i="8" a="1"/>
  <c r="I447" i="8"/>
  <c r="H447" i="8" a="1"/>
  <c r="H447" i="8"/>
  <c r="I446" i="8" a="1"/>
  <c r="I446" i="8" s="1"/>
  <c r="H446" i="8" a="1"/>
  <c r="H446" i="8" s="1"/>
  <c r="I445" i="8" a="1"/>
  <c r="I445" i="8"/>
  <c r="H445" i="8" a="1"/>
  <c r="H445" i="8"/>
  <c r="I444" i="8" a="1"/>
  <c r="I444" i="8" s="1"/>
  <c r="H444" i="8" a="1"/>
  <c r="H444" i="8"/>
  <c r="I443" i="8" a="1"/>
  <c r="I443" i="8"/>
  <c r="H443" i="8" a="1"/>
  <c r="H443" i="8" s="1"/>
  <c r="I442" i="8" a="1"/>
  <c r="I442" i="8"/>
  <c r="H442" i="8" a="1"/>
  <c r="H442" i="8"/>
  <c r="I441" i="8" a="1"/>
  <c r="I441" i="8" s="1"/>
  <c r="H441" i="8" a="1"/>
  <c r="H441" i="8"/>
  <c r="I440" i="8" a="1"/>
  <c r="I440" i="8" s="1"/>
  <c r="H440" i="8" a="1"/>
  <c r="H440" i="8" s="1"/>
  <c r="I439" i="8" a="1"/>
  <c r="I439" i="8"/>
  <c r="H439" i="8" a="1"/>
  <c r="H439" i="8" s="1"/>
  <c r="I438" i="8" a="1"/>
  <c r="I438" i="8" s="1"/>
  <c r="H438" i="8" a="1"/>
  <c r="H438" i="8" s="1"/>
  <c r="I437" i="8" a="1"/>
  <c r="I437" i="8"/>
  <c r="H437" i="8" a="1"/>
  <c r="H437" i="8" s="1"/>
  <c r="I436" i="8" a="1"/>
  <c r="I436" i="8"/>
  <c r="H436" i="8" a="1"/>
  <c r="H436" i="8"/>
  <c r="I435" i="8" a="1"/>
  <c r="I435" i="8"/>
  <c r="H435" i="8" a="1"/>
  <c r="H435" i="8" s="1"/>
  <c r="I434" i="8" a="1"/>
  <c r="I434" i="8" s="1"/>
  <c r="H434" i="8" a="1"/>
  <c r="H434" i="8" s="1"/>
  <c r="I433" i="8" a="1"/>
  <c r="I433" i="8"/>
  <c r="H433" i="8" a="1"/>
  <c r="H433" i="8"/>
  <c r="I432" i="8" a="1"/>
  <c r="I432" i="8" s="1"/>
  <c r="H432" i="8" a="1"/>
  <c r="H432" i="8" s="1"/>
  <c r="I431" i="8" a="1"/>
  <c r="I431" i="8"/>
  <c r="H431" i="8" a="1"/>
  <c r="H431" i="8" s="1"/>
  <c r="I430" i="8" a="1"/>
  <c r="I430" i="8"/>
  <c r="H430" i="8" a="1"/>
  <c r="H430" i="8" s="1"/>
  <c r="I429" i="8" a="1"/>
  <c r="I429" i="8"/>
  <c r="H429" i="8" a="1"/>
  <c r="H429" i="8"/>
  <c r="I428" i="8" a="1"/>
  <c r="I428" i="8" s="1"/>
  <c r="H428" i="8" a="1"/>
  <c r="H428" i="8" s="1"/>
  <c r="I427" i="8" a="1"/>
  <c r="I427" i="8"/>
  <c r="H427" i="8" a="1"/>
  <c r="H427" i="8"/>
  <c r="I426" i="8" a="1"/>
  <c r="I426" i="8"/>
  <c r="H426" i="8" a="1"/>
  <c r="H426" i="8" s="1"/>
  <c r="I425" i="8" a="1"/>
  <c r="I425" i="8"/>
  <c r="H425" i="8" a="1"/>
  <c r="H425" i="8" s="1"/>
  <c r="I424" i="8" a="1"/>
  <c r="I424" i="8"/>
  <c r="H424" i="8" a="1"/>
  <c r="H424" i="8" s="1"/>
  <c r="I423" i="8" a="1"/>
  <c r="I423" i="8" s="1"/>
  <c r="H423" i="8" a="1"/>
  <c r="H423" i="8"/>
  <c r="I422" i="8" a="1"/>
  <c r="I422" i="8"/>
  <c r="H422" i="8" a="1"/>
  <c r="H422" i="8" s="1"/>
  <c r="I421" i="8" a="1"/>
  <c r="I421" i="8"/>
  <c r="H421" i="8" a="1"/>
  <c r="H421" i="8" s="1"/>
  <c r="I420" i="8" a="1"/>
  <c r="I420" i="8" s="1"/>
  <c r="H420" i="8" a="1"/>
  <c r="H420" i="8"/>
  <c r="I419" i="8" a="1"/>
  <c r="I419" i="8" s="1"/>
  <c r="H419" i="8" a="1"/>
  <c r="H419" i="8" s="1"/>
  <c r="I418" i="8" a="1"/>
  <c r="I418" i="8"/>
  <c r="H418" i="8" a="1"/>
  <c r="H418" i="8"/>
  <c r="I417" i="8" a="1"/>
  <c r="I417" i="8" s="1"/>
  <c r="H417" i="8" a="1"/>
  <c r="H417" i="8" s="1"/>
  <c r="I416" i="8" a="1"/>
  <c r="I416" i="8" s="1"/>
  <c r="H416" i="8" a="1"/>
  <c r="H416" i="8" s="1"/>
  <c r="I415" i="8" a="1"/>
  <c r="I415" i="8"/>
  <c r="H415" i="8" a="1"/>
  <c r="H415" i="8"/>
  <c r="I414" i="8" a="1"/>
  <c r="I414" i="8"/>
  <c r="H414" i="8" a="1"/>
  <c r="H414" i="8"/>
  <c r="I413" i="8" a="1"/>
  <c r="I413" i="8"/>
  <c r="H413" i="8" a="1"/>
  <c r="H413" i="8" s="1"/>
  <c r="I412" i="8" a="1"/>
  <c r="I412" i="8"/>
  <c r="H412" i="8" a="1"/>
  <c r="H412" i="8"/>
  <c r="I411" i="8" a="1"/>
  <c r="I411" i="8"/>
  <c r="H411" i="8" a="1"/>
  <c r="H411" i="8"/>
  <c r="I410" i="8" a="1"/>
  <c r="I410" i="8" s="1"/>
  <c r="H410" i="8" a="1"/>
  <c r="H410" i="8" s="1"/>
  <c r="I409" i="8" a="1"/>
  <c r="I409" i="8"/>
  <c r="H409" i="8" a="1"/>
  <c r="H409" i="8"/>
  <c r="I408" i="8" a="1"/>
  <c r="I408" i="8"/>
  <c r="H408" i="8" a="1"/>
  <c r="H408" i="8"/>
  <c r="I407" i="8" a="1"/>
  <c r="I407" i="8"/>
  <c r="H407" i="8" a="1"/>
  <c r="H407" i="8" s="1"/>
  <c r="I406" i="8" a="1"/>
  <c r="I406" i="8"/>
  <c r="H406" i="8" a="1"/>
  <c r="H406" i="8"/>
  <c r="I405" i="8" a="1"/>
  <c r="I405" i="8" s="1"/>
  <c r="H405" i="8" a="1"/>
  <c r="H405" i="8"/>
  <c r="I404" i="8" a="1"/>
  <c r="I404" i="8"/>
  <c r="H404" i="8" a="1"/>
  <c r="H404" i="8" s="1"/>
  <c r="I403" i="8" a="1"/>
  <c r="I403" i="8"/>
  <c r="H403" i="8" a="1"/>
  <c r="H403" i="8" s="1"/>
  <c r="I402" i="8" a="1"/>
  <c r="I402" i="8"/>
  <c r="H402" i="8" a="1"/>
  <c r="H402" i="8" s="1"/>
  <c r="I401" i="8" a="1"/>
  <c r="I401" i="8"/>
  <c r="H401" i="8" a="1"/>
  <c r="H401" i="8" s="1"/>
  <c r="I400" i="8" a="1"/>
  <c r="I400" i="8"/>
  <c r="H400" i="8" a="1"/>
  <c r="H400" i="8"/>
  <c r="I399" i="8" a="1"/>
  <c r="I399" i="8"/>
  <c r="H399" i="8" a="1"/>
  <c r="H399" i="8"/>
  <c r="I398" i="8" a="1"/>
  <c r="I398" i="8"/>
  <c r="H398" i="8" a="1"/>
  <c r="H398" i="8" s="1"/>
  <c r="I397" i="8" a="1"/>
  <c r="I397" i="8"/>
  <c r="H397" i="8" a="1"/>
  <c r="H397" i="8"/>
  <c r="I396" i="8" a="1"/>
  <c r="I396" i="8" s="1"/>
  <c r="H396" i="8" a="1"/>
  <c r="H396" i="8" s="1"/>
  <c r="I395" i="8" a="1"/>
  <c r="I395" i="8"/>
  <c r="H395" i="8" a="1"/>
  <c r="H395" i="8" s="1"/>
  <c r="I394" i="8" a="1"/>
  <c r="I394" i="8"/>
  <c r="H394" i="8" a="1"/>
  <c r="H394" i="8" s="1"/>
  <c r="I393" i="8" a="1"/>
  <c r="I393" i="8"/>
  <c r="H393" i="8" a="1"/>
  <c r="H393" i="8"/>
  <c r="I392" i="8" a="1"/>
  <c r="I392" i="8" s="1"/>
  <c r="H392" i="8" a="1"/>
  <c r="H392" i="8" s="1"/>
  <c r="I391" i="8" a="1"/>
  <c r="I391" i="8"/>
  <c r="H391" i="8" a="1"/>
  <c r="H391" i="8"/>
  <c r="I390" i="8" a="1"/>
  <c r="I390" i="8"/>
  <c r="H390" i="8" a="1"/>
  <c r="H390" i="8" s="1"/>
  <c r="I389" i="8" a="1"/>
  <c r="I389" i="8"/>
  <c r="H389" i="8" a="1"/>
  <c r="H389" i="8" s="1"/>
  <c r="I388" i="8" a="1"/>
  <c r="I388" i="8"/>
  <c r="H388" i="8" a="1"/>
  <c r="H388" i="8" s="1"/>
  <c r="I387" i="8" a="1"/>
  <c r="I387" i="8" s="1"/>
  <c r="H387" i="8" a="1"/>
  <c r="H387" i="8"/>
  <c r="I386" i="8" a="1"/>
  <c r="I386" i="8"/>
  <c r="H386" i="8" a="1"/>
  <c r="H386" i="8" s="1"/>
  <c r="I385" i="8" a="1"/>
  <c r="I385" i="8"/>
  <c r="H385" i="8" a="1"/>
  <c r="H385" i="8"/>
  <c r="I384" i="8" a="1"/>
  <c r="I384" i="8" s="1"/>
  <c r="H384" i="8" a="1"/>
  <c r="H384" i="8"/>
  <c r="I383" i="8" a="1"/>
  <c r="I383" i="8" s="1"/>
  <c r="H383" i="8" a="1"/>
  <c r="H383" i="8" s="1"/>
  <c r="I382" i="8" a="1"/>
  <c r="I382" i="8"/>
  <c r="H382" i="8" a="1"/>
  <c r="H382" i="8" s="1"/>
  <c r="I381" i="8" a="1"/>
  <c r="I381" i="8"/>
  <c r="H381" i="8" a="1"/>
  <c r="H381" i="8" s="1"/>
  <c r="I380" i="8" a="1"/>
  <c r="I380" i="8"/>
  <c r="H380" i="8" a="1"/>
  <c r="H380" i="8" s="1"/>
  <c r="I379" i="8" a="1"/>
  <c r="I379" i="8"/>
  <c r="H379" i="8" a="1"/>
  <c r="H379" i="8" s="1"/>
  <c r="I378" i="8" a="1"/>
  <c r="I378" i="8" s="1"/>
  <c r="H378" i="8" a="1"/>
  <c r="H378" i="8"/>
  <c r="I377" i="8" a="1"/>
  <c r="I377" i="8"/>
  <c r="H377" i="8" a="1"/>
  <c r="H377" i="8" s="1"/>
  <c r="I376" i="8" a="1"/>
  <c r="I376" i="8"/>
  <c r="H376" i="8" a="1"/>
  <c r="H376" i="8" s="1"/>
  <c r="I375" i="8" a="1"/>
  <c r="I375" i="8" s="1"/>
  <c r="H375" i="8" a="1"/>
  <c r="H375" i="8" s="1"/>
  <c r="I374" i="8" a="1"/>
  <c r="I374" i="8" s="1"/>
  <c r="H374" i="8" a="1"/>
  <c r="H374" i="8" s="1"/>
  <c r="I373" i="8" a="1"/>
  <c r="I373" i="8"/>
  <c r="H373" i="8" a="1"/>
  <c r="H373" i="8"/>
  <c r="I372" i="8" a="1"/>
  <c r="I372" i="8"/>
  <c r="H372" i="8" a="1"/>
  <c r="H372" i="8"/>
  <c r="I371" i="8" a="1"/>
  <c r="I371" i="8" s="1"/>
  <c r="H371" i="8" a="1"/>
  <c r="H371" i="8" s="1"/>
  <c r="I370" i="8" a="1"/>
  <c r="I370" i="8"/>
  <c r="H370" i="8" a="1"/>
  <c r="H370" i="8"/>
  <c r="I369" i="8" a="1"/>
  <c r="I369" i="8" s="1"/>
  <c r="H369" i="8" a="1"/>
  <c r="H369" i="8"/>
  <c r="I368" i="8" a="1"/>
  <c r="I368" i="8" s="1"/>
  <c r="H368" i="8" a="1"/>
  <c r="H368" i="8" s="1"/>
  <c r="I367" i="8" a="1"/>
  <c r="I367" i="8"/>
  <c r="H367" i="8" a="1"/>
  <c r="H367" i="8"/>
  <c r="I366" i="8" a="1"/>
  <c r="I366" i="8"/>
  <c r="H366" i="8" a="1"/>
  <c r="H366" i="8" s="1"/>
  <c r="I365" i="8" a="1"/>
  <c r="I365" i="8"/>
  <c r="H365" i="8" a="1"/>
  <c r="H365" i="8" s="1"/>
  <c r="I364" i="8" a="1"/>
  <c r="I364" i="8"/>
  <c r="H364" i="8" a="1"/>
  <c r="H364" i="8" s="1"/>
  <c r="I363" i="8" a="1"/>
  <c r="I363" i="8"/>
  <c r="H363" i="8" a="1"/>
  <c r="H363" i="8"/>
  <c r="I362" i="8" a="1"/>
  <c r="I362" i="8" s="1"/>
  <c r="H362" i="8" a="1"/>
  <c r="H362" i="8" s="1"/>
  <c r="I361" i="8" a="1"/>
  <c r="I361" i="8"/>
  <c r="H361" i="8" a="1"/>
  <c r="H361" i="8"/>
  <c r="I360" i="8" a="1"/>
  <c r="I360" i="8"/>
  <c r="H360" i="8" a="1"/>
  <c r="H360" i="8"/>
  <c r="I359" i="8" a="1"/>
  <c r="I359" i="8"/>
  <c r="H359" i="8" a="1"/>
  <c r="H359" i="8" s="1"/>
  <c r="I358" i="8" a="1"/>
  <c r="I358" i="8"/>
  <c r="H358" i="8" a="1"/>
  <c r="H358" i="8" s="1"/>
  <c r="I357" i="8" a="1"/>
  <c r="I357" i="8"/>
  <c r="H357" i="8" a="1"/>
  <c r="H357" i="8"/>
  <c r="I356" i="8" a="1"/>
  <c r="I356" i="8"/>
  <c r="H356" i="8" a="1"/>
  <c r="H356" i="8" s="1"/>
  <c r="I355" i="8" a="1"/>
  <c r="I355" i="8"/>
  <c r="H355" i="8" a="1"/>
  <c r="H355" i="8" s="1"/>
  <c r="I354" i="8" a="1"/>
  <c r="I354" i="8"/>
  <c r="H354" i="8" a="1"/>
  <c r="H354" i="8" s="1"/>
  <c r="I353" i="8" a="1"/>
  <c r="I353" i="8"/>
  <c r="H353" i="8" a="1"/>
  <c r="H353" i="8" s="1"/>
  <c r="I352" i="8" a="1"/>
  <c r="I352" i="8"/>
  <c r="H352" i="8" a="1"/>
  <c r="H352" i="8"/>
  <c r="I351" i="8" a="1"/>
  <c r="I351" i="8" s="1"/>
  <c r="H351" i="8" a="1"/>
  <c r="H351" i="8"/>
  <c r="I350" i="8" a="1"/>
  <c r="I350" i="8" s="1"/>
  <c r="H350" i="8" a="1"/>
  <c r="H350" i="8" s="1"/>
  <c r="I349" i="8" a="1"/>
  <c r="I349" i="8"/>
  <c r="H349" i="8" a="1"/>
  <c r="H349" i="8"/>
  <c r="I348" i="8" a="1"/>
  <c r="I348" i="8"/>
  <c r="H348" i="8" a="1"/>
  <c r="H348" i="8"/>
  <c r="I347" i="8" a="1"/>
  <c r="I347" i="8"/>
  <c r="H347" i="8" a="1"/>
  <c r="H347" i="8" s="1"/>
  <c r="I346" i="8" a="1"/>
  <c r="I346" i="8"/>
  <c r="H346" i="8" a="1"/>
  <c r="H346" i="8" s="1"/>
  <c r="I345" i="8" a="1"/>
  <c r="I345" i="8"/>
  <c r="H345" i="8" a="1"/>
  <c r="H345" i="8" s="1"/>
  <c r="I344" i="8" a="1"/>
  <c r="I344" i="8" s="1"/>
  <c r="H344" i="8" a="1"/>
  <c r="H344" i="8" s="1"/>
  <c r="I343" i="8" a="1"/>
  <c r="I343" i="8"/>
  <c r="H343" i="8" a="1"/>
  <c r="H343" i="8"/>
  <c r="I342" i="8" a="1"/>
  <c r="I342" i="8"/>
  <c r="H342" i="8" a="1"/>
  <c r="H342" i="8"/>
  <c r="I341" i="8" a="1"/>
  <c r="I341" i="8"/>
  <c r="H341" i="8" a="1"/>
  <c r="H341" i="8" s="1"/>
  <c r="I340" i="8" a="1"/>
  <c r="I340" i="8"/>
  <c r="H340" i="8" a="1"/>
  <c r="H340" i="8"/>
  <c r="I339" i="8" a="1"/>
  <c r="I339" i="8" s="1"/>
  <c r="H339" i="8" a="1"/>
  <c r="H339" i="8" s="1"/>
  <c r="I338" i="8" a="1"/>
  <c r="I338" i="8" s="1"/>
  <c r="H338" i="8" a="1"/>
  <c r="H338" i="8" s="1"/>
  <c r="I337" i="8" a="1"/>
  <c r="I337" i="8"/>
  <c r="H337" i="8" a="1"/>
  <c r="H337" i="8"/>
  <c r="I336" i="8" a="1"/>
  <c r="I336" i="8"/>
  <c r="H336" i="8" a="1"/>
  <c r="H336" i="8" s="1"/>
  <c r="I335" i="8" a="1"/>
  <c r="I335" i="8" s="1"/>
  <c r="H335" i="8" a="1"/>
  <c r="H335" i="8" s="1"/>
  <c r="I334" i="8" a="1"/>
  <c r="I334" i="8"/>
  <c r="H334" i="8" a="1"/>
  <c r="H334" i="8"/>
  <c r="I333" i="8" a="1"/>
  <c r="I333" i="8" s="1"/>
  <c r="H333" i="8" a="1"/>
  <c r="H333" i="8"/>
  <c r="I332" i="8" a="1"/>
  <c r="I332" i="8" s="1"/>
  <c r="H332" i="8" a="1"/>
  <c r="H332" i="8" s="1"/>
  <c r="I331" i="8" a="1"/>
  <c r="I331" i="8"/>
  <c r="H331" i="8" a="1"/>
  <c r="H331" i="8" s="1"/>
  <c r="I330" i="8" a="1"/>
  <c r="I330" i="8"/>
  <c r="H330" i="8" a="1"/>
  <c r="H330" i="8"/>
  <c r="I329" i="8" a="1"/>
  <c r="I329" i="8" s="1"/>
  <c r="H329" i="8" a="1"/>
  <c r="H329" i="8" s="1"/>
  <c r="I328" i="8" a="1"/>
  <c r="I328" i="8"/>
  <c r="H328" i="8" a="1"/>
  <c r="H328" i="8" s="1"/>
  <c r="I327" i="8" a="1"/>
  <c r="I327" i="8"/>
  <c r="H327" i="8" a="1"/>
  <c r="H327" i="8" s="1"/>
  <c r="I326" i="8" a="1"/>
  <c r="I326" i="8"/>
  <c r="H326" i="8" a="1"/>
  <c r="H326" i="8" s="1"/>
  <c r="I325" i="8" a="1"/>
  <c r="I325" i="8"/>
  <c r="H325" i="8" a="1"/>
  <c r="H325" i="8"/>
  <c r="I324" i="8" a="1"/>
  <c r="I324" i="8" s="1"/>
  <c r="H324" i="8" a="1"/>
  <c r="H324" i="8"/>
  <c r="I323" i="8" a="1"/>
  <c r="I323" i="8"/>
  <c r="H323" i="8" a="1"/>
  <c r="H323" i="8" s="1"/>
  <c r="I322" i="8" a="1"/>
  <c r="I322" i="8"/>
  <c r="H322" i="8" a="1"/>
  <c r="H322" i="8" s="1"/>
  <c r="I321" i="8" a="1"/>
  <c r="I321" i="8"/>
  <c r="H321" i="8" a="1"/>
  <c r="H321" i="8" s="1"/>
  <c r="I320" i="8" a="1"/>
  <c r="I320" i="8"/>
  <c r="H320" i="8" a="1"/>
  <c r="H320" i="8" s="1"/>
  <c r="I319" i="8" a="1"/>
  <c r="I319" i="8"/>
  <c r="H319" i="8" a="1"/>
  <c r="H319" i="8" s="1"/>
  <c r="I318" i="8" a="1"/>
  <c r="I318" i="8"/>
  <c r="H318" i="8" a="1"/>
  <c r="H318" i="8" s="1"/>
  <c r="I317" i="8" a="1"/>
  <c r="I317" i="8"/>
  <c r="H317" i="8" a="1"/>
  <c r="H317" i="8" s="1"/>
  <c r="I316" i="8" a="1"/>
  <c r="I316" i="8"/>
  <c r="H316" i="8" a="1"/>
  <c r="H316" i="8"/>
  <c r="I315" i="8" a="1"/>
  <c r="I315" i="8" s="1"/>
  <c r="H315" i="8" a="1"/>
  <c r="H315" i="8"/>
  <c r="I314" i="8" a="1"/>
  <c r="I314" i="8" s="1"/>
  <c r="H314" i="8" a="1"/>
  <c r="H314" i="8" s="1"/>
  <c r="I313" i="8" a="1"/>
  <c r="I313" i="8"/>
  <c r="H313" i="8" a="1"/>
  <c r="H313" i="8"/>
  <c r="I312" i="8" a="1"/>
  <c r="I312" i="8"/>
  <c r="H312" i="8" a="1"/>
  <c r="H312" i="8"/>
  <c r="I311" i="8" a="1"/>
  <c r="I311" i="8"/>
  <c r="H311" i="8" a="1"/>
  <c r="H311" i="8" s="1"/>
  <c r="I310" i="8" a="1"/>
  <c r="I310" i="8"/>
  <c r="H310" i="8" a="1"/>
  <c r="H310" i="8" s="1"/>
  <c r="I309" i="8" a="1"/>
  <c r="I309" i="8"/>
  <c r="H309" i="8" a="1"/>
  <c r="H309" i="8" s="1"/>
  <c r="I308" i="8" a="1"/>
  <c r="I308" i="8"/>
  <c r="H308" i="8" a="1"/>
  <c r="H308" i="8" s="1"/>
  <c r="I307" i="8" a="1"/>
  <c r="I307" i="8"/>
  <c r="H307" i="8" a="1"/>
  <c r="H307" i="8"/>
  <c r="I306" i="8" a="1"/>
  <c r="I306" i="8" s="1"/>
  <c r="H306" i="8" a="1"/>
  <c r="H306" i="8"/>
  <c r="I305" i="8" a="1"/>
  <c r="I305" i="8"/>
  <c r="H305" i="8" a="1"/>
  <c r="H305" i="8" s="1"/>
  <c r="I304" i="8" a="1"/>
  <c r="I304" i="8"/>
  <c r="H304" i="8" a="1"/>
  <c r="H304" i="8" s="1"/>
  <c r="I303" i="8" a="1"/>
  <c r="I303" i="8"/>
  <c r="H303" i="8" a="1"/>
  <c r="H303" i="8"/>
  <c r="I302" i="8" a="1"/>
  <c r="I302" i="8" s="1"/>
  <c r="H302" i="8" a="1"/>
  <c r="H302" i="8" s="1"/>
  <c r="I301" i="8" a="1"/>
  <c r="I301" i="8"/>
  <c r="H301" i="8" a="1"/>
  <c r="H301" i="8"/>
  <c r="I300" i="8" a="1"/>
  <c r="I300" i="8" s="1"/>
  <c r="H300" i="8" a="1"/>
  <c r="H300" i="8"/>
  <c r="I299" i="8" a="1"/>
  <c r="I299" i="8" s="1"/>
  <c r="H299" i="8" a="1"/>
  <c r="H299" i="8" s="1"/>
  <c r="I298" i="8" a="1"/>
  <c r="I298" i="8"/>
  <c r="H298" i="8" a="1"/>
  <c r="H298" i="8" s="1"/>
  <c r="I297" i="8" a="1"/>
  <c r="I297" i="8" s="1"/>
  <c r="H297" i="8" a="1"/>
  <c r="H297" i="8"/>
  <c r="I296" i="8" a="1"/>
  <c r="I296" i="8" s="1"/>
  <c r="H296" i="8" a="1"/>
  <c r="H296" i="8" s="1"/>
  <c r="I295" i="8" a="1"/>
  <c r="I295" i="8"/>
  <c r="H295" i="8" a="1"/>
  <c r="H295" i="8"/>
  <c r="I294" i="8" a="1"/>
  <c r="I294" i="8"/>
  <c r="H294" i="8" a="1"/>
  <c r="H294" i="8" s="1"/>
  <c r="I293" i="8" a="1"/>
  <c r="I293" i="8"/>
  <c r="H293" i="8" a="1"/>
  <c r="H293" i="8" s="1"/>
  <c r="I292" i="8" a="1"/>
  <c r="I292" i="8"/>
  <c r="H292" i="8" a="1"/>
  <c r="H292" i="8"/>
  <c r="I291" i="8" a="1"/>
  <c r="I291" i="8"/>
  <c r="H291" i="8" a="1"/>
  <c r="H291" i="8" s="1"/>
  <c r="I290" i="8" a="1"/>
  <c r="I290" i="8"/>
  <c r="H290" i="8" a="1"/>
  <c r="H290" i="8" s="1"/>
  <c r="I289" i="8" a="1"/>
  <c r="I289" i="8"/>
  <c r="H289" i="8" a="1"/>
  <c r="H289" i="8"/>
  <c r="I288" i="8" a="1"/>
  <c r="I288" i="8"/>
  <c r="H288" i="8" a="1"/>
  <c r="H288" i="8"/>
  <c r="I287" i="8" a="1"/>
  <c r="I287" i="8" s="1"/>
  <c r="H287" i="8" a="1"/>
  <c r="H287" i="8" s="1"/>
  <c r="I286" i="8" a="1"/>
  <c r="I286" i="8"/>
  <c r="H286" i="8" a="1"/>
  <c r="H286" i="8" s="1"/>
  <c r="I285" i="8" a="1"/>
  <c r="I285" i="8"/>
  <c r="H285" i="8" a="1"/>
  <c r="H285" i="8" s="1"/>
  <c r="I284" i="8" a="1"/>
  <c r="I284" i="8" s="1"/>
  <c r="H284" i="8" a="1"/>
  <c r="H284" i="8" s="1"/>
  <c r="I283" i="8" a="1"/>
  <c r="I283" i="8"/>
  <c r="H283" i="8" a="1"/>
  <c r="H283" i="8" s="1"/>
  <c r="I282" i="8" a="1"/>
  <c r="I282" i="8"/>
  <c r="H282" i="8" a="1"/>
  <c r="H282" i="8" s="1"/>
  <c r="I281" i="8" a="1"/>
  <c r="I281" i="8" s="1"/>
  <c r="H281" i="8" a="1"/>
  <c r="H281" i="8" s="1"/>
  <c r="I280" i="8" a="1"/>
  <c r="I280" i="8"/>
  <c r="H280" i="8" a="1"/>
  <c r="H280" i="8"/>
  <c r="I279" i="8" a="1"/>
  <c r="I279" i="8" s="1"/>
  <c r="H279" i="8" a="1"/>
  <c r="H279" i="8"/>
  <c r="I278" i="8" a="1"/>
  <c r="I278" i="8"/>
  <c r="H278" i="8" a="1"/>
  <c r="H278" i="8" s="1"/>
  <c r="I277" i="8" a="1"/>
  <c r="I277" i="8"/>
  <c r="H277" i="8" a="1"/>
  <c r="H277" i="8" s="1"/>
  <c r="I276" i="8" a="1"/>
  <c r="I276" i="8"/>
  <c r="H276" i="8" a="1"/>
  <c r="H276" i="8"/>
  <c r="I275" i="8" a="1"/>
  <c r="I275" i="8" s="1"/>
  <c r="H275" i="8" a="1"/>
  <c r="H275" i="8" s="1"/>
  <c r="I274" i="8" a="1"/>
  <c r="I274" i="8"/>
  <c r="H274" i="8" a="1"/>
  <c r="H274" i="8" s="1"/>
  <c r="I273" i="8" a="1"/>
  <c r="I273" i="8"/>
  <c r="H273" i="8" a="1"/>
  <c r="H273" i="8" s="1"/>
  <c r="I272" i="8" a="1"/>
  <c r="I272" i="8" s="1"/>
  <c r="H272" i="8" a="1"/>
  <c r="H272" i="8" s="1"/>
  <c r="I271" i="8" a="1"/>
  <c r="I271" i="8"/>
  <c r="H271" i="8" a="1"/>
  <c r="H271" i="8"/>
  <c r="I270" i="8" a="1"/>
  <c r="I270" i="8" s="1"/>
  <c r="H270" i="8" a="1"/>
  <c r="H270" i="8"/>
  <c r="I269" i="8" a="1"/>
  <c r="I269" i="8"/>
  <c r="H269" i="8" a="1"/>
  <c r="H269" i="8" s="1"/>
  <c r="I268" i="8" a="1"/>
  <c r="I268" i="8"/>
  <c r="H268" i="8" a="1"/>
  <c r="H268" i="8"/>
  <c r="I267" i="8" a="1"/>
  <c r="I267" i="8"/>
  <c r="H267" i="8" a="1"/>
  <c r="H267" i="8" s="1"/>
  <c r="I266" i="8" a="1"/>
  <c r="I266" i="8" s="1"/>
  <c r="H266" i="8" a="1"/>
  <c r="H266" i="8" s="1"/>
  <c r="I265" i="8" a="1"/>
  <c r="I265" i="8"/>
  <c r="H265" i="8" a="1"/>
  <c r="H265" i="8" s="1"/>
  <c r="I264" i="8" a="1"/>
  <c r="I264" i="8" s="1"/>
  <c r="H264" i="8" a="1"/>
  <c r="H264" i="8"/>
  <c r="I263" i="8" a="1"/>
  <c r="I263" i="8" s="1"/>
  <c r="H263" i="8" a="1"/>
  <c r="H263" i="8" s="1"/>
  <c r="I262" i="8" a="1"/>
  <c r="I262" i="8"/>
  <c r="H262" i="8" a="1"/>
  <c r="H262" i="8"/>
  <c r="I261" i="8" a="1"/>
  <c r="I261" i="8" s="1"/>
  <c r="H261" i="8" a="1"/>
  <c r="H261" i="8" s="1"/>
  <c r="I260" i="8" a="1"/>
  <c r="I260" i="8" s="1"/>
  <c r="H260" i="8" a="1"/>
  <c r="H260" i="8" s="1"/>
  <c r="I259" i="8" a="1"/>
  <c r="I259" i="8"/>
  <c r="H259" i="8" a="1"/>
  <c r="H259" i="8"/>
  <c r="I258" i="8" a="1"/>
  <c r="I258" i="8" s="1"/>
  <c r="H258" i="8" a="1"/>
  <c r="H258" i="8" s="1"/>
  <c r="I257" i="8" a="1"/>
  <c r="I257" i="8" s="1"/>
  <c r="H257" i="8" a="1"/>
  <c r="H257" i="8" s="1"/>
  <c r="I256" i="8" a="1"/>
  <c r="I256" i="8"/>
  <c r="H256" i="8" a="1"/>
  <c r="H256" i="8" s="1"/>
  <c r="I255" i="8" a="1"/>
  <c r="I255" i="8"/>
  <c r="H255" i="8" a="1"/>
  <c r="H255" i="8" s="1"/>
  <c r="I254" i="8" a="1"/>
  <c r="I254" i="8" s="1"/>
  <c r="H254" i="8" a="1"/>
  <c r="H254" i="8" s="1"/>
  <c r="I253" i="8" a="1"/>
  <c r="I253" i="8"/>
  <c r="H253" i="8" a="1"/>
  <c r="H253" i="8"/>
  <c r="I252" i="8" a="1"/>
  <c r="I252" i="8"/>
  <c r="H252" i="8" a="1"/>
  <c r="H252" i="8"/>
  <c r="I251" i="8" a="1"/>
  <c r="I251" i="8"/>
  <c r="H251" i="8" a="1"/>
  <c r="H251" i="8" s="1"/>
  <c r="I250" i="8" a="1"/>
  <c r="I250" i="8"/>
  <c r="H250" i="8" a="1"/>
  <c r="H250" i="8" s="1"/>
  <c r="I249" i="8" a="1"/>
  <c r="I249" i="8"/>
  <c r="H249" i="8" a="1"/>
  <c r="H249" i="8" s="1"/>
  <c r="I248" i="8" a="1"/>
  <c r="I248" i="8"/>
  <c r="H248" i="8" a="1"/>
  <c r="H248" i="8" s="1"/>
  <c r="I247" i="8" a="1"/>
  <c r="I247" i="8"/>
  <c r="H247" i="8" a="1"/>
  <c r="H247" i="8" s="1"/>
  <c r="I246" i="8" a="1"/>
  <c r="I246" i="8"/>
  <c r="H246" i="8" a="1"/>
  <c r="H246" i="8" s="1"/>
  <c r="I245" i="8" a="1"/>
  <c r="I245" i="8"/>
  <c r="H245" i="8" a="1"/>
  <c r="H245" i="8" s="1"/>
  <c r="I244" i="8" a="1"/>
  <c r="I244" i="8"/>
  <c r="H244" i="8" a="1"/>
  <c r="H244" i="8" s="1"/>
  <c r="I243" i="8" a="1"/>
  <c r="I243" i="8" s="1"/>
  <c r="H243" i="8" a="1"/>
  <c r="H243" i="8"/>
  <c r="I242" i="8" a="1"/>
  <c r="I242" i="8" s="1"/>
  <c r="H242" i="8" a="1"/>
  <c r="H242" i="8" s="1"/>
  <c r="I241" i="8" a="1"/>
  <c r="I241" i="8"/>
  <c r="H241" i="8" a="1"/>
  <c r="H241" i="8" s="1"/>
  <c r="I240" i="8" a="1"/>
  <c r="I240" i="8"/>
  <c r="H240" i="8" a="1"/>
  <c r="H240" i="8"/>
  <c r="I239" i="8" a="1"/>
  <c r="I239" i="8"/>
  <c r="H239" i="8" a="1"/>
  <c r="H239" i="8" s="1"/>
  <c r="I238" i="8" a="1"/>
  <c r="I238" i="8"/>
  <c r="H238" i="8" a="1"/>
  <c r="H238" i="8"/>
  <c r="I237" i="8" a="1"/>
  <c r="I237" i="8" s="1"/>
  <c r="H237" i="8" a="1"/>
  <c r="H237" i="8" s="1"/>
  <c r="I236" i="8" a="1"/>
  <c r="I236" i="8" s="1"/>
  <c r="H236" i="8" a="1"/>
  <c r="H236" i="8" s="1"/>
  <c r="I235" i="8" a="1"/>
  <c r="I235" i="8"/>
  <c r="H235" i="8" a="1"/>
  <c r="H235" i="8"/>
  <c r="I234" i="8" a="1"/>
  <c r="I234" i="8"/>
  <c r="H234" i="8" a="1"/>
  <c r="H234" i="8" s="1"/>
  <c r="I233" i="8" a="1"/>
  <c r="I233" i="8"/>
  <c r="H233" i="8" a="1"/>
  <c r="H233" i="8" s="1"/>
  <c r="I232" i="8" a="1"/>
  <c r="I232" i="8"/>
  <c r="H232" i="8" a="1"/>
  <c r="H232" i="8"/>
  <c r="I231" i="8" a="1"/>
  <c r="I231" i="8" s="1"/>
  <c r="H231" i="8" a="1"/>
  <c r="H231" i="8"/>
  <c r="I230" i="8" a="1"/>
  <c r="I230" i="8" s="1"/>
  <c r="H230" i="8" a="1"/>
  <c r="H230" i="8" s="1"/>
  <c r="I229" i="8" a="1"/>
  <c r="I229" i="8"/>
  <c r="H229" i="8" a="1"/>
  <c r="H229" i="8"/>
  <c r="I228" i="8" a="1"/>
  <c r="I228" i="8" s="1"/>
  <c r="H228" i="8" a="1"/>
  <c r="H228" i="8"/>
  <c r="I227" i="8" a="1"/>
  <c r="I227" i="8"/>
  <c r="H227" i="8" a="1"/>
  <c r="H227" i="8" s="1"/>
  <c r="I226" i="8" a="1"/>
  <c r="I226" i="8"/>
  <c r="H226" i="8" a="1"/>
  <c r="H226" i="8"/>
  <c r="I225" i="8" a="1"/>
  <c r="I225" i="8" s="1"/>
  <c r="H225" i="8" a="1"/>
  <c r="H225" i="8"/>
  <c r="I224" i="8" a="1"/>
  <c r="I224" i="8"/>
  <c r="H224" i="8" a="1"/>
  <c r="H224" i="8" s="1"/>
  <c r="I223" i="8" a="1"/>
  <c r="I223" i="8"/>
  <c r="H223" i="8" a="1"/>
  <c r="H223" i="8" s="1"/>
  <c r="I222" i="8" a="1"/>
  <c r="I222" i="8"/>
  <c r="H222" i="8" a="1"/>
  <c r="H222" i="8" s="1"/>
  <c r="I221" i="8" a="1"/>
  <c r="I221" i="8" s="1"/>
  <c r="H221" i="8" a="1"/>
  <c r="H221" i="8" s="1"/>
  <c r="I220" i="8" a="1"/>
  <c r="I220" i="8"/>
  <c r="H220" i="8" a="1"/>
  <c r="H220" i="8" s="1"/>
  <c r="I219" i="8" a="1"/>
  <c r="I219" i="8"/>
  <c r="H219" i="8" a="1"/>
  <c r="H219" i="8" s="1"/>
  <c r="I218" i="8" a="1"/>
  <c r="I218" i="8"/>
  <c r="H218" i="8" a="1"/>
  <c r="H218" i="8" s="1"/>
  <c r="I217" i="8" a="1"/>
  <c r="I217" i="8"/>
  <c r="H217" i="8" a="1"/>
  <c r="H217" i="8"/>
  <c r="I216" i="8" a="1"/>
  <c r="I216" i="8" s="1"/>
  <c r="H216" i="8" a="1"/>
  <c r="H216" i="8"/>
  <c r="I215" i="8" a="1"/>
  <c r="I215" i="8" s="1"/>
  <c r="H215" i="8" a="1"/>
  <c r="H215" i="8" s="1"/>
  <c r="I214" i="8" a="1"/>
  <c r="I214" i="8"/>
  <c r="H214" i="8" a="1"/>
  <c r="H214" i="8" s="1"/>
  <c r="I213" i="8" a="1"/>
  <c r="I213" i="8" s="1"/>
  <c r="H213" i="8" a="1"/>
  <c r="H213" i="8" s="1"/>
  <c r="I212" i="8" a="1"/>
  <c r="I212" i="8"/>
  <c r="H212" i="8" a="1"/>
  <c r="H212" i="8" s="1"/>
  <c r="I211" i="8" a="1"/>
  <c r="I211" i="8"/>
  <c r="H211" i="8" a="1"/>
  <c r="H211" i="8"/>
  <c r="I210" i="8" a="1"/>
  <c r="I210" i="8"/>
  <c r="H210" i="8" a="1"/>
  <c r="H210" i="8" s="1"/>
  <c r="I209" i="8" a="1"/>
  <c r="I209" i="8"/>
  <c r="H209" i="8" a="1"/>
  <c r="H209" i="8" s="1"/>
  <c r="I208" i="8" a="1"/>
  <c r="I208" i="8"/>
  <c r="H208" i="8" a="1"/>
  <c r="H208" i="8" s="1"/>
  <c r="I207" i="8" a="1"/>
  <c r="I207" i="8" s="1"/>
  <c r="H207" i="8" a="1"/>
  <c r="H207" i="8"/>
  <c r="I206" i="8" a="1"/>
  <c r="I206" i="8" s="1"/>
  <c r="H206" i="8" a="1"/>
  <c r="H206" i="8" s="1"/>
  <c r="I205" i="8" a="1"/>
  <c r="I205" i="8"/>
  <c r="H205" i="8" a="1"/>
  <c r="H205" i="8" s="1"/>
  <c r="I204" i="8" a="1"/>
  <c r="I204" i="8"/>
  <c r="H204" i="8" a="1"/>
  <c r="H204" i="8"/>
  <c r="I203" i="8" a="1"/>
  <c r="I203" i="8"/>
  <c r="H203" i="8" a="1"/>
  <c r="H203" i="8" s="1"/>
  <c r="I202" i="8" a="1"/>
  <c r="I202" i="8"/>
  <c r="H202" i="8" a="1"/>
  <c r="H202" i="8" s="1"/>
  <c r="I201" i="8" a="1"/>
  <c r="I201" i="8"/>
  <c r="H201" i="8" a="1"/>
  <c r="H201" i="8" s="1"/>
  <c r="I200" i="8" a="1"/>
  <c r="I200" i="8"/>
  <c r="H200" i="8" a="1"/>
  <c r="H200" i="8" s="1"/>
  <c r="I199" i="8" a="1"/>
  <c r="I199" i="8"/>
  <c r="H199" i="8" a="1"/>
  <c r="H199" i="8"/>
  <c r="I198" i="8" a="1"/>
  <c r="I198" i="8" s="1"/>
  <c r="H198" i="8" a="1"/>
  <c r="H198" i="8"/>
  <c r="I197" i="8" a="1"/>
  <c r="I197" i="8"/>
  <c r="H197" i="8" a="1"/>
  <c r="H197" i="8"/>
  <c r="I196" i="8" a="1"/>
  <c r="I196" i="8"/>
  <c r="H196" i="8" a="1"/>
  <c r="H196" i="8"/>
  <c r="I195" i="8" a="1"/>
  <c r="I195" i="8" s="1"/>
  <c r="H195" i="8" a="1"/>
  <c r="H195" i="8"/>
  <c r="I194" i="8" a="1"/>
  <c r="I194" i="8"/>
  <c r="H194" i="8" a="1"/>
  <c r="H194" i="8"/>
  <c r="I193" i="8" a="1"/>
  <c r="I193" i="8"/>
  <c r="H193" i="8" a="1"/>
  <c r="H193" i="8"/>
  <c r="I192" i="8" a="1"/>
  <c r="I192" i="8" s="1"/>
  <c r="H192" i="8" a="1"/>
  <c r="H192" i="8"/>
  <c r="I191" i="8" a="1"/>
  <c r="I191" i="8"/>
  <c r="H191" i="8" a="1"/>
  <c r="H191" i="8"/>
  <c r="I190" i="8" a="1"/>
  <c r="I190" i="8"/>
  <c r="H190" i="8" a="1"/>
  <c r="H190" i="8"/>
  <c r="I189" i="8" a="1"/>
  <c r="I189" i="8" s="1"/>
  <c r="H189" i="8" a="1"/>
  <c r="H189" i="8"/>
  <c r="I188" i="8" a="1"/>
  <c r="I188" i="8"/>
  <c r="H188" i="8" a="1"/>
  <c r="H188" i="8" s="1"/>
  <c r="I187" i="8" a="1"/>
  <c r="I187" i="8"/>
  <c r="H187" i="8" a="1"/>
  <c r="H187" i="8"/>
  <c r="I186" i="8" a="1"/>
  <c r="I186" i="8" s="1"/>
  <c r="H186" i="8" a="1"/>
  <c r="H186" i="8"/>
  <c r="I185" i="8" a="1"/>
  <c r="I185" i="8"/>
  <c r="H185" i="8" a="1"/>
  <c r="H185" i="8"/>
  <c r="I184" i="8" a="1"/>
  <c r="I184" i="8"/>
  <c r="H184" i="8" a="1"/>
  <c r="H184" i="8"/>
  <c r="I183" i="8" a="1"/>
  <c r="I183" i="8" s="1"/>
  <c r="H183" i="8" a="1"/>
  <c r="H183" i="8"/>
  <c r="I182" i="8" a="1"/>
  <c r="I182" i="8"/>
  <c r="H182" i="8" a="1"/>
  <c r="H182" i="8" s="1"/>
  <c r="I181" i="8" a="1"/>
  <c r="I181" i="8"/>
  <c r="H181" i="8" a="1"/>
  <c r="H181" i="8"/>
  <c r="I180" i="8" a="1"/>
  <c r="I180" i="8" s="1"/>
  <c r="H180" i="8" a="1"/>
  <c r="H180" i="8"/>
  <c r="I179" i="8" a="1"/>
  <c r="I179" i="8"/>
  <c r="H179" i="8" a="1"/>
  <c r="H179" i="8"/>
  <c r="I178" i="8" a="1"/>
  <c r="I178" i="8"/>
  <c r="H178" i="8" a="1"/>
  <c r="H178" i="8"/>
  <c r="I177" i="8" a="1"/>
  <c r="I177" i="8" s="1"/>
  <c r="H177" i="8" a="1"/>
  <c r="H177" i="8"/>
  <c r="I176" i="8" a="1"/>
  <c r="I176" i="8"/>
  <c r="H176" i="8" a="1"/>
  <c r="H176" i="8" s="1"/>
  <c r="I175" i="8" a="1"/>
  <c r="I175" i="8"/>
  <c r="H175" i="8" a="1"/>
  <c r="H175" i="8"/>
  <c r="I174" i="8" a="1"/>
  <c r="I174" i="8" s="1"/>
  <c r="H174" i="8" a="1"/>
  <c r="H174" i="8"/>
  <c r="I173" i="8" a="1"/>
  <c r="I173" i="8"/>
  <c r="H173" i="8" a="1"/>
  <c r="H173" i="8" s="1"/>
  <c r="I172" i="8" a="1"/>
  <c r="I172" i="8" s="1"/>
  <c r="H172" i="8" a="1"/>
  <c r="H172" i="8" s="1"/>
  <c r="I171" i="8" a="1"/>
  <c r="I171" i="8"/>
  <c r="H171" i="8" a="1"/>
  <c r="H171" i="8"/>
  <c r="I170" i="8" a="1"/>
  <c r="I170" i="8" s="1"/>
  <c r="H170" i="8" a="1"/>
  <c r="H170" i="8" s="1"/>
  <c r="I169" i="8" a="1"/>
  <c r="I169" i="8" s="1"/>
  <c r="H169" i="8" a="1"/>
  <c r="H169" i="8" s="1"/>
  <c r="I168" i="8" a="1"/>
  <c r="I168" i="8" s="1"/>
  <c r="H168" i="8" a="1"/>
  <c r="H168" i="8"/>
  <c r="I167" i="8" a="1"/>
  <c r="I167" i="8"/>
  <c r="H167" i="8" a="1"/>
  <c r="H167" i="8"/>
  <c r="I166" i="8" a="1"/>
  <c r="I166" i="8" s="1"/>
  <c r="H166" i="8" a="1"/>
  <c r="H166" i="8"/>
  <c r="I165" i="8" a="1"/>
  <c r="I165" i="8" s="1"/>
  <c r="H165" i="8" a="1"/>
  <c r="H165" i="8"/>
  <c r="I164" i="8" a="1"/>
  <c r="I164" i="8" s="1"/>
  <c r="H164" i="8" a="1"/>
  <c r="H164" i="8" s="1"/>
  <c r="I163" i="8" a="1"/>
  <c r="I163" i="8" s="1"/>
  <c r="H163" i="8" a="1"/>
  <c r="H163" i="8"/>
  <c r="I162" i="8" a="1"/>
  <c r="I162" i="8"/>
  <c r="H162" i="8" a="1"/>
  <c r="H162" i="8" s="1"/>
  <c r="I161" i="8" a="1"/>
  <c r="I161" i="8"/>
  <c r="H161" i="8" a="1"/>
  <c r="H161" i="8" s="1"/>
  <c r="I160" i="8" a="1"/>
  <c r="I160" i="8" s="1"/>
  <c r="H160" i="8" a="1"/>
  <c r="H160" i="8" s="1"/>
  <c r="I159" i="8" a="1"/>
  <c r="I159" i="8" s="1"/>
  <c r="H159" i="8" a="1"/>
  <c r="H159" i="8"/>
  <c r="I158" i="8" a="1"/>
  <c r="I158" i="8" s="1"/>
  <c r="H158" i="8" a="1"/>
  <c r="H158" i="8"/>
  <c r="I157" i="8" a="1"/>
  <c r="I157" i="8" s="1"/>
  <c r="H157" i="8" a="1"/>
  <c r="H157" i="8"/>
  <c r="I156" i="8" a="1"/>
  <c r="I156" i="8" s="1"/>
  <c r="H156" i="8" a="1"/>
  <c r="H156" i="8" s="1"/>
  <c r="I155" i="8" a="1"/>
  <c r="I155" i="8" s="1"/>
  <c r="H155" i="8" a="1"/>
  <c r="H155" i="8"/>
  <c r="I154" i="8" a="1"/>
  <c r="I154" i="8" s="1"/>
  <c r="H154" i="8" a="1"/>
  <c r="H154" i="8" s="1"/>
  <c r="I153" i="8" a="1"/>
  <c r="I153" i="8"/>
  <c r="H153" i="8" a="1"/>
  <c r="H153" i="8"/>
  <c r="I152" i="8" a="1"/>
  <c r="I152" i="8"/>
  <c r="H152" i="8" a="1"/>
  <c r="H152" i="8" s="1"/>
  <c r="I151" i="8" a="1"/>
  <c r="I151" i="8" s="1"/>
  <c r="H151" i="8" a="1"/>
  <c r="H151" i="8"/>
  <c r="I150" i="8" a="1"/>
  <c r="I150" i="8"/>
  <c r="H150" i="8" a="1"/>
  <c r="H150" i="8" s="1"/>
  <c r="I149" i="8" a="1"/>
  <c r="I149" i="8"/>
  <c r="H149" i="8" a="1"/>
  <c r="H149" i="8"/>
  <c r="I148" i="8" a="1"/>
  <c r="I148" i="8" s="1"/>
  <c r="H148" i="8" a="1"/>
  <c r="H148" i="8"/>
  <c r="I147" i="8" a="1"/>
  <c r="I147" i="8" s="1"/>
  <c r="H147" i="8" a="1"/>
  <c r="H147" i="8"/>
  <c r="I146" i="8" a="1"/>
  <c r="I146" i="8" s="1"/>
  <c r="H146" i="8" a="1"/>
  <c r="H146" i="8"/>
  <c r="I145" i="8" a="1"/>
  <c r="I145" i="8" s="1"/>
  <c r="H145" i="8" a="1"/>
  <c r="H145" i="8" s="1"/>
  <c r="I144" i="8" a="1"/>
  <c r="I144" i="8"/>
  <c r="H144" i="8" a="1"/>
  <c r="H144" i="8"/>
  <c r="I143" i="8" a="1"/>
  <c r="I143" i="8"/>
  <c r="H143" i="8" a="1"/>
  <c r="H143" i="8" s="1"/>
  <c r="I142" i="8" a="1"/>
  <c r="I142" i="8" s="1"/>
  <c r="H142" i="8" a="1"/>
  <c r="H142" i="8" s="1"/>
  <c r="I141" i="8" a="1"/>
  <c r="I141" i="8" s="1"/>
  <c r="H141" i="8" a="1"/>
  <c r="H141" i="8" s="1"/>
  <c r="I140" i="8" a="1"/>
  <c r="I140" i="8" s="1"/>
  <c r="H140" i="8" a="1"/>
  <c r="H140" i="8"/>
  <c r="I139" i="8" a="1"/>
  <c r="I139" i="8" s="1"/>
  <c r="H139" i="8" a="1"/>
  <c r="H139" i="8"/>
  <c r="I138" i="8" a="1"/>
  <c r="I138" i="8" s="1"/>
  <c r="H138" i="8" a="1"/>
  <c r="H138" i="8" s="1"/>
  <c r="I137" i="8" a="1"/>
  <c r="I137" i="8"/>
  <c r="H137" i="8" a="1"/>
  <c r="H137" i="8"/>
  <c r="I136" i="8" a="1"/>
  <c r="I136" i="8" s="1"/>
  <c r="H136" i="8" a="1"/>
  <c r="H136" i="8" s="1"/>
  <c r="I135" i="8" a="1"/>
  <c r="I135" i="8" s="1"/>
  <c r="H135" i="8" a="1"/>
  <c r="H135" i="8" s="1"/>
  <c r="I134" i="8" a="1"/>
  <c r="I134" i="8" s="1"/>
  <c r="H134" i="8" a="1"/>
  <c r="H134" i="8"/>
  <c r="I133" i="8" a="1"/>
  <c r="I133" i="8" s="1"/>
  <c r="H133" i="8" a="1"/>
  <c r="H133" i="8"/>
  <c r="I132" i="8" a="1"/>
  <c r="I132" i="8"/>
  <c r="H132" i="8" a="1"/>
  <c r="H132" i="8" s="1"/>
  <c r="I131" i="8" a="1"/>
  <c r="I131" i="8" s="1"/>
  <c r="H131" i="8" a="1"/>
  <c r="H131" i="8"/>
  <c r="I130" i="8" a="1"/>
  <c r="I130" i="8" s="1"/>
  <c r="H130" i="8" a="1"/>
  <c r="H130" i="8"/>
  <c r="I129" i="8" a="1"/>
  <c r="I129" i="8"/>
  <c r="H129" i="8" a="1"/>
  <c r="H129" i="8"/>
  <c r="I128" i="8" a="1"/>
  <c r="I128" i="8" s="1"/>
  <c r="H128" i="8" a="1"/>
  <c r="H128" i="8" s="1"/>
  <c r="I127" i="8" a="1"/>
  <c r="I127" i="8" s="1"/>
  <c r="H127" i="8" a="1"/>
  <c r="H127" i="8"/>
  <c r="I126" i="8" a="1"/>
  <c r="I126" i="8"/>
  <c r="H126" i="8" a="1"/>
  <c r="H126" i="8"/>
  <c r="I125" i="8" a="1"/>
  <c r="I125" i="8"/>
  <c r="H125" i="8" a="1"/>
  <c r="H125" i="8" s="1"/>
  <c r="I124" i="8" a="1"/>
  <c r="I124" i="8" s="1"/>
  <c r="H124" i="8" a="1"/>
  <c r="H124" i="8"/>
  <c r="I123" i="8" a="1"/>
  <c r="I123" i="8" s="1"/>
  <c r="H123" i="8" a="1"/>
  <c r="H123" i="8"/>
  <c r="I122" i="8" a="1"/>
  <c r="I122" i="8"/>
  <c r="H122" i="8" a="1"/>
  <c r="H122" i="8"/>
  <c r="I121" i="8" a="1"/>
  <c r="I121" i="8" s="1"/>
  <c r="H121" i="8" a="1"/>
  <c r="H121" i="8"/>
  <c r="I120" i="8" a="1"/>
  <c r="I120" i="8"/>
  <c r="H120" i="8" a="1"/>
  <c r="H120" i="8"/>
  <c r="I119" i="8" a="1"/>
  <c r="I119" i="8" s="1"/>
  <c r="H119" i="8" a="1"/>
  <c r="H119" i="8"/>
  <c r="I118" i="8" a="1"/>
  <c r="I118" i="8" s="1"/>
  <c r="H118" i="8" a="1"/>
  <c r="H118" i="8" s="1"/>
  <c r="I117" i="8" a="1"/>
  <c r="I117" i="8" s="1"/>
  <c r="H117" i="8" a="1"/>
  <c r="H117" i="8"/>
  <c r="I116" i="8" a="1"/>
  <c r="I116" i="8"/>
  <c r="H116" i="8" a="1"/>
  <c r="H116" i="8"/>
  <c r="I115" i="8" a="1"/>
  <c r="I115" i="8" s="1"/>
  <c r="H115" i="8" a="1"/>
  <c r="H115" i="8"/>
  <c r="I114" i="8" a="1"/>
  <c r="I114" i="8"/>
  <c r="H114" i="8" a="1"/>
  <c r="H114" i="8"/>
  <c r="I113" i="8" a="1"/>
  <c r="I113" i="8" s="1"/>
  <c r="H113" i="8" a="1"/>
  <c r="H113" i="8"/>
  <c r="I112" i="8" a="1"/>
  <c r="I112" i="8" s="1"/>
  <c r="H112" i="8" a="1"/>
  <c r="H112" i="8" s="1"/>
  <c r="I111" i="8" a="1"/>
  <c r="I111" i="8" s="1"/>
  <c r="H111" i="8" a="1"/>
  <c r="H111" i="8" s="1"/>
  <c r="I110" i="8" a="1"/>
  <c r="I110" i="8"/>
  <c r="H110" i="8" a="1"/>
  <c r="H110" i="8" s="1"/>
  <c r="I109" i="8" a="1"/>
  <c r="I109" i="8" s="1"/>
  <c r="H109" i="8" a="1"/>
  <c r="H109" i="8" s="1"/>
  <c r="I108" i="8" a="1"/>
  <c r="I108" i="8" s="1"/>
  <c r="H108" i="8" a="1"/>
  <c r="H108" i="8"/>
  <c r="I107" i="8" a="1"/>
  <c r="I107" i="8" s="1"/>
  <c r="H107" i="8" a="1"/>
  <c r="H107" i="8"/>
  <c r="I106" i="8" a="1"/>
  <c r="I106" i="8" s="1"/>
  <c r="H106" i="8" a="1"/>
  <c r="H106" i="8"/>
  <c r="I105" i="8" a="1"/>
  <c r="I105" i="8" s="1"/>
  <c r="H105" i="8" a="1"/>
  <c r="H105" i="8" s="1"/>
  <c r="I104" i="8" a="1"/>
  <c r="I104" i="8"/>
  <c r="H104" i="8" a="1"/>
  <c r="H104" i="8" s="1"/>
  <c r="I103" i="8" a="1"/>
  <c r="I103" i="8" s="1"/>
  <c r="H103" i="8" a="1"/>
  <c r="H103" i="8" s="1"/>
  <c r="I102" i="8" a="1"/>
  <c r="I102" i="8"/>
  <c r="H102" i="8" a="1"/>
  <c r="H102" i="8" s="1"/>
  <c r="I101" i="8" a="1"/>
  <c r="I101" i="8"/>
  <c r="H101" i="8" a="1"/>
  <c r="H101" i="8" s="1"/>
  <c r="I100" i="8" a="1"/>
  <c r="I100" i="8" s="1"/>
  <c r="H100" i="8" a="1"/>
  <c r="H100" i="8" s="1"/>
  <c r="I99" i="8" a="1"/>
  <c r="I99" i="8"/>
  <c r="H99" i="8" a="1"/>
  <c r="H99" i="8" s="1"/>
  <c r="I98" i="8" a="1"/>
  <c r="I98" i="8" s="1"/>
  <c r="H98" i="8" a="1"/>
  <c r="H98" i="8"/>
  <c r="I97" i="8" a="1"/>
  <c r="I97" i="8" s="1"/>
  <c r="H97" i="8" a="1"/>
  <c r="H97" i="8" s="1"/>
  <c r="I96" i="8" a="1"/>
  <c r="I96" i="8"/>
  <c r="H96" i="8" a="1"/>
  <c r="H96" i="8"/>
  <c r="I95" i="8" a="1"/>
  <c r="I95" i="8"/>
  <c r="H95" i="8" a="1"/>
  <c r="H95" i="8"/>
  <c r="I94" i="8" a="1"/>
  <c r="I94" i="8" s="1"/>
  <c r="H94" i="8" a="1"/>
  <c r="H94" i="8" s="1"/>
  <c r="I93" i="8" a="1"/>
  <c r="I93" i="8"/>
  <c r="H93" i="8" a="1"/>
  <c r="H93" i="8" s="1"/>
  <c r="I92" i="8" a="1"/>
  <c r="I92" i="8"/>
  <c r="H92" i="8" a="1"/>
  <c r="H92" i="8" s="1"/>
  <c r="I91" i="8" a="1"/>
  <c r="I91" i="8" s="1"/>
  <c r="H91" i="8" a="1"/>
  <c r="H91" i="8" s="1"/>
  <c r="I90" i="8" a="1"/>
  <c r="I90" i="8" s="1"/>
  <c r="H90" i="8" a="1"/>
  <c r="H90" i="8"/>
  <c r="I89" i="8" a="1"/>
  <c r="I89" i="8" s="1"/>
  <c r="H89" i="8" a="1"/>
  <c r="H89" i="8"/>
  <c r="I88" i="8" a="1"/>
  <c r="I88" i="8" s="1"/>
  <c r="H88" i="8" a="1"/>
  <c r="H88" i="8"/>
  <c r="I87" i="8" a="1"/>
  <c r="I87" i="8"/>
  <c r="H87" i="8" a="1"/>
  <c r="H87" i="8" s="1"/>
  <c r="I86" i="8" a="1"/>
  <c r="I86" i="8"/>
  <c r="H86" i="8" a="1"/>
  <c r="H86" i="8"/>
  <c r="I85" i="8" a="1"/>
  <c r="I85" i="8" s="1"/>
  <c r="H85" i="8" a="1"/>
  <c r="H85" i="8"/>
  <c r="I84" i="8" a="1"/>
  <c r="I84" i="8"/>
  <c r="H84" i="8" a="1"/>
  <c r="H84" i="8" s="1"/>
  <c r="I83" i="8" a="1"/>
  <c r="I83" i="8"/>
  <c r="H83" i="8" a="1"/>
  <c r="H83" i="8" s="1"/>
  <c r="I82" i="8" a="1"/>
  <c r="I82" i="8" s="1"/>
  <c r="H82" i="8" a="1"/>
  <c r="H82" i="8" s="1"/>
  <c r="I81" i="8" a="1"/>
  <c r="I81" i="8"/>
  <c r="H81" i="8" a="1"/>
  <c r="H81" i="8"/>
  <c r="I80" i="8" a="1"/>
  <c r="I80" i="8" s="1"/>
  <c r="H80" i="8" a="1"/>
  <c r="H80" i="8"/>
  <c r="I79" i="8" a="1"/>
  <c r="I79" i="8" s="1"/>
  <c r="H79" i="8" a="1"/>
  <c r="H79" i="8"/>
  <c r="I78" i="8" a="1"/>
  <c r="I78" i="8"/>
  <c r="H78" i="8" a="1"/>
  <c r="H78" i="8"/>
  <c r="I77" i="8" a="1"/>
  <c r="I77" i="8"/>
  <c r="H77" i="8" a="1"/>
  <c r="H77" i="8" s="1"/>
  <c r="I76" i="8" a="1"/>
  <c r="I76" i="8" s="1"/>
  <c r="H76" i="8" a="1"/>
  <c r="H76" i="8" s="1"/>
  <c r="I75" i="8" a="1"/>
  <c r="I75" i="8" s="1"/>
  <c r="H75" i="8" a="1"/>
  <c r="H75" i="8"/>
  <c r="I74" i="8" a="1"/>
  <c r="I74" i="8"/>
  <c r="H74" i="8" a="1"/>
  <c r="H74" i="8"/>
  <c r="I73" i="8" a="1"/>
  <c r="I73" i="8" s="1"/>
  <c r="H73" i="8" a="1"/>
  <c r="H73" i="8"/>
  <c r="I72" i="8" a="1"/>
  <c r="I72" i="8" s="1"/>
  <c r="H72" i="8" a="1"/>
  <c r="H72" i="8"/>
  <c r="I71" i="8" a="1"/>
  <c r="I71" i="8"/>
  <c r="H71" i="8" a="1"/>
  <c r="H71" i="8"/>
  <c r="I70" i="8" a="1"/>
  <c r="I70" i="8" s="1"/>
  <c r="H70" i="8" a="1"/>
  <c r="H70" i="8" s="1"/>
  <c r="I69" i="8" a="1"/>
  <c r="I69" i="8"/>
  <c r="H69" i="8" a="1"/>
  <c r="H69" i="8" s="1"/>
  <c r="I68" i="8" a="1"/>
  <c r="I68" i="8"/>
  <c r="H68" i="8" a="1"/>
  <c r="H68" i="8" s="1"/>
  <c r="I67" i="8" a="1"/>
  <c r="I67" i="8" s="1"/>
  <c r="H67" i="8" a="1"/>
  <c r="H67" i="8" s="1"/>
  <c r="I66" i="8" a="1"/>
  <c r="I66" i="8" s="1"/>
  <c r="H66" i="8" a="1"/>
  <c r="H66" i="8" s="1"/>
  <c r="I65" i="8" a="1"/>
  <c r="I65" i="8"/>
  <c r="H65" i="8" a="1"/>
  <c r="H65" i="8"/>
  <c r="I64" i="8" a="1"/>
  <c r="I64" i="8" s="1"/>
  <c r="H64" i="8" a="1"/>
  <c r="H64" i="8" s="1"/>
  <c r="I63" i="8" a="1"/>
  <c r="I63" i="8" s="1"/>
  <c r="H63" i="8" a="1"/>
  <c r="H63" i="8"/>
  <c r="I62" i="8" a="1"/>
  <c r="I62" i="8" s="1"/>
  <c r="H62" i="8" a="1"/>
  <c r="H62" i="8"/>
  <c r="I61" i="8" a="1"/>
  <c r="I61" i="8" s="1"/>
  <c r="H61" i="8" a="1"/>
  <c r="H61" i="8"/>
  <c r="I60" i="8" a="1"/>
  <c r="I60" i="8" s="1"/>
  <c r="H60" i="8" a="1"/>
  <c r="H60" i="8" s="1"/>
  <c r="I59" i="8" a="1"/>
  <c r="I59" i="8"/>
  <c r="H59" i="8" a="1"/>
  <c r="H59" i="8"/>
  <c r="I58" i="8" a="1"/>
  <c r="I58" i="8" s="1"/>
  <c r="H58" i="8" a="1"/>
  <c r="H58" i="8" s="1"/>
  <c r="I57" i="8" a="1"/>
  <c r="I57" i="8"/>
  <c r="H57" i="8" a="1"/>
  <c r="H57" i="8"/>
  <c r="I56" i="8" a="1"/>
  <c r="I56" i="8" s="1"/>
  <c r="H56" i="8" a="1"/>
  <c r="H56" i="8" s="1"/>
  <c r="I55" i="8" a="1"/>
  <c r="I55" i="8" s="1"/>
  <c r="H55" i="8" a="1"/>
  <c r="H55" i="8"/>
  <c r="I54" i="8" a="1"/>
  <c r="I54" i="8"/>
  <c r="H54" i="8" a="1"/>
  <c r="H54" i="8"/>
  <c r="I53" i="8" a="1"/>
  <c r="I53" i="8"/>
  <c r="H53" i="8" a="1"/>
  <c r="H53" i="8" s="1"/>
  <c r="I52" i="8" a="1"/>
  <c r="I52" i="8" s="1"/>
  <c r="H52" i="8" a="1"/>
  <c r="H52" i="8"/>
  <c r="I51" i="8" a="1"/>
  <c r="I51" i="8"/>
  <c r="H51" i="8" a="1"/>
  <c r="H51" i="8"/>
  <c r="I50" i="8" a="1"/>
  <c r="I50" i="8"/>
  <c r="H50" i="8" a="1"/>
  <c r="H50" i="8"/>
  <c r="I49" i="8" a="1"/>
  <c r="I49" i="8" s="1"/>
  <c r="H49" i="8" a="1"/>
  <c r="H49" i="8"/>
  <c r="I48" i="8" a="1"/>
  <c r="I48" i="8" s="1"/>
  <c r="H48" i="8" a="1"/>
  <c r="H48" i="8" s="1"/>
  <c r="I47" i="8" a="1"/>
  <c r="I47" i="8" s="1"/>
  <c r="H47" i="8" a="1"/>
  <c r="H47" i="8" s="1"/>
  <c r="I46" i="8" a="1"/>
  <c r="I46" i="8" s="1"/>
  <c r="H46" i="8" a="1"/>
  <c r="H46" i="8" s="1"/>
  <c r="I45" i="8" a="1"/>
  <c r="I45" i="8"/>
  <c r="H45" i="8" a="1"/>
  <c r="H45" i="8" s="1"/>
  <c r="I44" i="8" a="1"/>
  <c r="I44" i="8" s="1"/>
  <c r="H44" i="8" a="1"/>
  <c r="H44" i="8" s="1"/>
  <c r="I43" i="8" a="1"/>
  <c r="I43" i="8" s="1"/>
  <c r="H43" i="8" a="1"/>
  <c r="H43" i="8"/>
  <c r="I42" i="8" a="1"/>
  <c r="I42" i="8"/>
  <c r="H42" i="8" a="1"/>
  <c r="H42" i="8" s="1"/>
  <c r="I41" i="8" a="1"/>
  <c r="I41" i="8"/>
  <c r="H41" i="8" a="1"/>
  <c r="H41" i="8"/>
  <c r="I40" i="8" a="1"/>
  <c r="I40" i="8" s="1"/>
  <c r="H40" i="8" a="1"/>
  <c r="H40" i="8"/>
  <c r="I39" i="8" a="1"/>
  <c r="I39" i="8" s="1"/>
  <c r="H39" i="8" a="1"/>
  <c r="H39" i="8"/>
  <c r="I38" i="8" a="1"/>
  <c r="I38" i="8" s="1"/>
  <c r="H38" i="8" a="1"/>
  <c r="H38" i="8"/>
  <c r="I37" i="8" a="1"/>
  <c r="I37" i="8" s="1"/>
  <c r="H37" i="8" a="1"/>
  <c r="H37" i="8" s="1"/>
  <c r="I36" i="8" a="1"/>
  <c r="I36" i="8"/>
  <c r="H36" i="8" a="1"/>
  <c r="H36" i="8"/>
  <c r="I35" i="8" a="1"/>
  <c r="I35" i="8"/>
  <c r="H35" i="8" a="1"/>
  <c r="H35" i="8" s="1"/>
  <c r="I34" i="8" a="1"/>
  <c r="I34" i="8" s="1"/>
  <c r="H34" i="8" a="1"/>
  <c r="H34" i="8"/>
  <c r="I33" i="8" a="1"/>
  <c r="I33" i="8"/>
  <c r="H33" i="8" a="1"/>
  <c r="H33" i="8" s="1"/>
  <c r="I32" i="8" a="1"/>
  <c r="I32" i="8" s="1"/>
  <c r="H32" i="8" a="1"/>
  <c r="H32" i="8" s="1"/>
  <c r="I31" i="8" a="1"/>
  <c r="I31" i="8" s="1"/>
  <c r="H31" i="8" a="1"/>
  <c r="H31" i="8" s="1"/>
  <c r="I30" i="8" a="1"/>
  <c r="I30" i="8" s="1"/>
  <c r="H30" i="8" a="1"/>
  <c r="H30" i="8" s="1"/>
  <c r="I29" i="8" a="1"/>
  <c r="I29" i="8"/>
  <c r="H29" i="8" a="1"/>
  <c r="H29" i="8"/>
  <c r="I28" i="8" a="1"/>
  <c r="I28" i="8" s="1"/>
  <c r="H28" i="8" a="1"/>
  <c r="H28" i="8"/>
  <c r="I27" i="8" a="1"/>
  <c r="I27" i="8"/>
  <c r="H27" i="8" a="1"/>
  <c r="H27" i="8"/>
  <c r="I26" i="8" a="1"/>
  <c r="I26" i="8" s="1"/>
  <c r="H26" i="8" a="1"/>
  <c r="H26" i="8"/>
  <c r="I25" i="8" a="1"/>
  <c r="I25" i="8" s="1"/>
  <c r="H25" i="8" a="1"/>
  <c r="H25" i="8" s="1"/>
  <c r="I24" i="8" a="1"/>
  <c r="I24" i="8"/>
  <c r="H24" i="8" a="1"/>
  <c r="H24" i="8"/>
  <c r="I23" i="8" a="1"/>
  <c r="I23" i="8"/>
  <c r="H23" i="8" a="1"/>
  <c r="H23" i="8"/>
  <c r="I22" i="8" a="1"/>
  <c r="I22" i="8" s="1"/>
  <c r="H22" i="8" a="1"/>
  <c r="H22" i="8"/>
  <c r="I21" i="8" a="1"/>
  <c r="I21" i="8"/>
  <c r="H21" i="8" a="1"/>
  <c r="H21" i="8" s="1"/>
  <c r="I20" i="8" a="1"/>
  <c r="I20" i="8" s="1"/>
  <c r="H20" i="8" a="1"/>
  <c r="H20" i="8" s="1"/>
  <c r="I19" i="8" a="1"/>
  <c r="I19" i="8" s="1"/>
  <c r="H19" i="8" a="1"/>
  <c r="H19" i="8" s="1"/>
  <c r="I18" i="8" a="1"/>
  <c r="I18" i="8"/>
  <c r="H18" i="8" a="1"/>
  <c r="H18" i="8" s="1"/>
  <c r="I17" i="8" a="1"/>
  <c r="I17" i="8" s="1"/>
  <c r="H17" i="8" a="1"/>
  <c r="H17" i="8" s="1"/>
  <c r="I16" i="8" a="1"/>
  <c r="I16" i="8" s="1"/>
  <c r="H16" i="8" a="1"/>
  <c r="H16" i="8"/>
  <c r="I15" i="8" a="1"/>
  <c r="I15" i="8" s="1"/>
  <c r="H15" i="8" a="1"/>
  <c r="H15" i="8" s="1"/>
  <c r="I14" i="8" a="1"/>
  <c r="I14" i="8"/>
  <c r="H14" i="8" a="1"/>
  <c r="H14" i="8" s="1"/>
  <c r="I13" i="8" a="1"/>
  <c r="I13" i="8" s="1"/>
  <c r="H13" i="8" a="1"/>
  <c r="H13" i="8"/>
  <c r="I12" i="8" a="1"/>
  <c r="I12" i="8"/>
  <c r="H12" i="8" a="1"/>
  <c r="H12" i="8"/>
  <c r="I11" i="8" a="1"/>
  <c r="I11" i="8" s="1"/>
  <c r="H11" i="8" a="1"/>
  <c r="H11" i="8"/>
  <c r="I10" i="8" a="1"/>
  <c r="I10" i="8" s="1"/>
  <c r="H10" i="8" a="1"/>
  <c r="H10" i="8" s="1"/>
  <c r="I9" i="8" a="1"/>
  <c r="I9" i="8"/>
  <c r="H9" i="8" a="1"/>
  <c r="H9" i="8"/>
  <c r="I8" i="8" a="1"/>
  <c r="I8" i="8"/>
  <c r="H8" i="8" a="1"/>
  <c r="H8" i="8" s="1"/>
  <c r="I7" i="8" a="1"/>
  <c r="I7" i="8" s="1"/>
  <c r="H7" i="8" a="1"/>
  <c r="H7" i="8" s="1"/>
  <c r="I6" i="8" a="1"/>
  <c r="I6" i="8"/>
  <c r="H6" i="8" a="1"/>
  <c r="H6" i="8" s="1"/>
  <c r="I5" i="8" a="1"/>
  <c r="I5" i="8" s="1"/>
  <c r="H5" i="8" a="1"/>
  <c r="H5" i="8"/>
  <c r="I4" i="8" a="1"/>
  <c r="I4" i="8" s="1"/>
  <c r="H4" i="8" a="1"/>
  <c r="H4" i="8" s="1"/>
  <c r="I3" i="8" a="1"/>
  <c r="I3" i="8" s="1"/>
  <c r="H3" i="8" a="1"/>
  <c r="H3" i="8"/>
  <c r="I2" i="8" a="1"/>
  <c r="I2" i="8"/>
  <c r="H2" i="8" a="1"/>
  <c r="H2" i="8" s="1"/>
  <c r="UZ31" i="6"/>
  <c r="UU31" i="6"/>
  <c r="UP31" i="6"/>
  <c r="UK31" i="6"/>
  <c r="UF31" i="6"/>
  <c r="UA31" i="6"/>
  <c r="TV31" i="6"/>
  <c r="TQ31" i="6"/>
  <c r="TL31" i="6"/>
  <c r="TG31" i="6"/>
  <c r="TB31" i="6"/>
  <c r="SW31" i="6"/>
  <c r="SR31" i="6"/>
  <c r="SM31" i="6"/>
  <c r="SH31" i="6"/>
  <c r="SC31" i="6"/>
  <c r="RX31" i="6"/>
  <c r="RS31" i="6"/>
  <c r="RN31" i="6"/>
  <c r="RI31" i="6"/>
  <c r="RD31" i="6"/>
  <c r="QY31" i="6"/>
  <c r="QT31" i="6"/>
  <c r="QO31" i="6"/>
  <c r="QJ31" i="6"/>
  <c r="QE31" i="6"/>
  <c r="PZ31" i="6"/>
  <c r="PU31" i="6"/>
  <c r="PP31" i="6"/>
  <c r="PK31" i="6"/>
  <c r="PF31" i="6"/>
  <c r="PA31" i="6"/>
  <c r="OV31" i="6"/>
  <c r="OQ31" i="6"/>
  <c r="OL31" i="6"/>
  <c r="OG31" i="6"/>
  <c r="OB31" i="6"/>
  <c r="NW31" i="6"/>
  <c r="NR31" i="6"/>
  <c r="NM31" i="6"/>
  <c r="NH31" i="6"/>
  <c r="NC31" i="6"/>
  <c r="MX31" i="6"/>
  <c r="MS31" i="6"/>
  <c r="MN31" i="6"/>
  <c r="MI31" i="6"/>
  <c r="MD31" i="6"/>
  <c r="LY31" i="6"/>
  <c r="LT31" i="6"/>
  <c r="LO31" i="6"/>
  <c r="LJ31" i="6"/>
  <c r="LE31" i="6"/>
  <c r="KZ31" i="6"/>
  <c r="KU31" i="6"/>
  <c r="KP31" i="6"/>
  <c r="KK31" i="6"/>
  <c r="KF31" i="6"/>
  <c r="KA31" i="6"/>
  <c r="JV31" i="6"/>
  <c r="JQ31" i="6"/>
  <c r="JL31" i="6"/>
  <c r="JG31" i="6"/>
  <c r="JB31" i="6"/>
  <c r="IW31" i="6"/>
  <c r="IR31" i="6"/>
  <c r="IM31" i="6"/>
  <c r="IH31" i="6"/>
  <c r="IC31" i="6"/>
  <c r="HX31" i="6"/>
  <c r="HS31" i="6"/>
  <c r="HN31" i="6"/>
  <c r="HI31" i="6"/>
  <c r="HD31" i="6"/>
  <c r="GY31" i="6"/>
  <c r="GT31" i="6"/>
  <c r="GO31" i="6"/>
  <c r="GJ31" i="6"/>
  <c r="GE31" i="6"/>
  <c r="FZ31" i="6"/>
  <c r="FU31" i="6"/>
  <c r="FP31" i="6"/>
  <c r="FK31" i="6"/>
  <c r="FF31" i="6"/>
  <c r="FA31" i="6"/>
  <c r="EV31" i="6"/>
  <c r="EQ31" i="6"/>
  <c r="EL31" i="6"/>
  <c r="EG31" i="6"/>
  <c r="EB31" i="6"/>
  <c r="DW31" i="6"/>
  <c r="DR31" i="6"/>
  <c r="DM31" i="6"/>
  <c r="DH31" i="6"/>
  <c r="DC31" i="6"/>
  <c r="CX31" i="6"/>
  <c r="CS31" i="6"/>
  <c r="CN31" i="6"/>
  <c r="CI31" i="6"/>
  <c r="CD31" i="6"/>
  <c r="BY31" i="6"/>
  <c r="BT31" i="6"/>
  <c r="BO31" i="6"/>
  <c r="BJ31" i="6"/>
  <c r="BE31" i="6"/>
  <c r="AZ31" i="6"/>
  <c r="AU31" i="6"/>
  <c r="AP31" i="6"/>
  <c r="AK31" i="6"/>
  <c r="AF31" i="6"/>
  <c r="AA31" i="6"/>
  <c r="V31" i="6"/>
  <c r="Q31" i="6"/>
  <c r="L31" i="6"/>
  <c r="G31" i="6"/>
  <c r="B31" i="6"/>
  <c r="UZ30" i="6"/>
  <c r="UU30" i="6"/>
  <c r="UP30" i="6"/>
  <c r="UK30" i="6"/>
  <c r="UF30" i="6"/>
  <c r="UA30" i="6"/>
  <c r="TV30" i="6"/>
  <c r="TQ30" i="6"/>
  <c r="TL30" i="6"/>
  <c r="TG30" i="6"/>
  <c r="TB30" i="6"/>
  <c r="SW30" i="6"/>
  <c r="SR30" i="6"/>
  <c r="SM30" i="6"/>
  <c r="SH30" i="6"/>
  <c r="SC30" i="6"/>
  <c r="RX30" i="6"/>
  <c r="RS30" i="6"/>
  <c r="RN30" i="6"/>
  <c r="RI30" i="6"/>
  <c r="RD30" i="6"/>
  <c r="QY30" i="6"/>
  <c r="QT30" i="6"/>
  <c r="QO30" i="6"/>
  <c r="QJ30" i="6"/>
  <c r="QE30" i="6"/>
  <c r="PZ30" i="6"/>
  <c r="PU30" i="6"/>
  <c r="PP30" i="6"/>
  <c r="PK30" i="6"/>
  <c r="PF30" i="6"/>
  <c r="PA30" i="6"/>
  <c r="OV30" i="6"/>
  <c r="OQ30" i="6"/>
  <c r="OL30" i="6"/>
  <c r="OG30" i="6"/>
  <c r="OB30" i="6"/>
  <c r="NW30" i="6"/>
  <c r="NR30" i="6"/>
  <c r="NM30" i="6"/>
  <c r="NH30" i="6"/>
  <c r="NC30" i="6"/>
  <c r="MX30" i="6"/>
  <c r="MS30" i="6"/>
  <c r="MN30" i="6"/>
  <c r="MI30" i="6"/>
  <c r="MD30" i="6"/>
  <c r="LY30" i="6"/>
  <c r="LT30" i="6"/>
  <c r="LO30" i="6"/>
  <c r="LJ30" i="6"/>
  <c r="LE30" i="6"/>
  <c r="KZ30" i="6"/>
  <c r="KU30" i="6"/>
  <c r="KP30" i="6"/>
  <c r="KK30" i="6"/>
  <c r="KF30" i="6"/>
  <c r="KA30" i="6"/>
  <c r="JV30" i="6"/>
  <c r="JQ30" i="6"/>
  <c r="JL30" i="6"/>
  <c r="JG30" i="6"/>
  <c r="JB30" i="6"/>
  <c r="IW30" i="6"/>
  <c r="IR30" i="6"/>
  <c r="IM30" i="6"/>
  <c r="IH30" i="6"/>
  <c r="IC30" i="6"/>
  <c r="HX30" i="6"/>
  <c r="HS30" i="6"/>
  <c r="HN30" i="6"/>
  <c r="HI30" i="6"/>
  <c r="HD30" i="6"/>
  <c r="GY30" i="6"/>
  <c r="GT30" i="6"/>
  <c r="GO30" i="6"/>
  <c r="GJ30" i="6"/>
  <c r="GE30" i="6"/>
  <c r="FZ30" i="6"/>
  <c r="FU30" i="6"/>
  <c r="FP30" i="6"/>
  <c r="FK30" i="6"/>
  <c r="FF30" i="6"/>
  <c r="FA30" i="6"/>
  <c r="EV30" i="6"/>
  <c r="EQ30" i="6"/>
  <c r="EL30" i="6"/>
  <c r="EG30" i="6"/>
  <c r="EB30" i="6"/>
  <c r="DW30" i="6"/>
  <c r="DR30" i="6"/>
  <c r="DM30" i="6"/>
  <c r="DH30" i="6"/>
  <c r="DC30" i="6"/>
  <c r="CX30" i="6"/>
  <c r="CS30" i="6"/>
  <c r="CN30" i="6"/>
  <c r="CI30" i="6"/>
  <c r="CD30" i="6"/>
  <c r="BY30" i="6"/>
  <c r="BT30" i="6"/>
  <c r="BO30" i="6"/>
  <c r="BJ30" i="6"/>
  <c r="BE30" i="6"/>
  <c r="AZ30" i="6"/>
  <c r="AU30" i="6"/>
  <c r="AP30" i="6"/>
  <c r="AK30" i="6"/>
  <c r="AF30" i="6"/>
  <c r="AA30" i="6"/>
  <c r="V30" i="6"/>
  <c r="Q30" i="6"/>
  <c r="L30" i="6"/>
  <c r="G30" i="6"/>
  <c r="B30" i="6"/>
  <c r="UZ29" i="6"/>
  <c r="UU29" i="6"/>
  <c r="UP29" i="6"/>
  <c r="UK29" i="6"/>
  <c r="UF29" i="6"/>
  <c r="UA29" i="6"/>
  <c r="TV29" i="6"/>
  <c r="TQ29" i="6"/>
  <c r="TL29" i="6"/>
  <c r="TG29" i="6"/>
  <c r="TB29" i="6"/>
  <c r="SW29" i="6"/>
  <c r="SR29" i="6"/>
  <c r="SM29" i="6"/>
  <c r="SH29" i="6"/>
  <c r="SC29" i="6"/>
  <c r="RX29" i="6"/>
  <c r="RS29" i="6"/>
  <c r="RN29" i="6"/>
  <c r="RI29" i="6"/>
  <c r="RD29" i="6"/>
  <c r="QY29" i="6"/>
  <c r="QT29" i="6"/>
  <c r="QO29" i="6"/>
  <c r="QJ29" i="6"/>
  <c r="QE29" i="6"/>
  <c r="PZ29" i="6"/>
  <c r="PU29" i="6"/>
  <c r="PP29" i="6"/>
  <c r="PK29" i="6"/>
  <c r="PF29" i="6"/>
  <c r="PA29" i="6"/>
  <c r="OV29" i="6"/>
  <c r="OQ29" i="6"/>
  <c r="OL29" i="6"/>
  <c r="OG29" i="6"/>
  <c r="OB29" i="6"/>
  <c r="NW29" i="6"/>
  <c r="NR29" i="6"/>
  <c r="NM29" i="6"/>
  <c r="NH29" i="6"/>
  <c r="NC29" i="6"/>
  <c r="MX29" i="6"/>
  <c r="MS29" i="6"/>
  <c r="MN29" i="6"/>
  <c r="MI29" i="6"/>
  <c r="MD29" i="6"/>
  <c r="LY29" i="6"/>
  <c r="LT29" i="6"/>
  <c r="LO29" i="6"/>
  <c r="LJ29" i="6"/>
  <c r="LE29" i="6"/>
  <c r="KZ29" i="6"/>
  <c r="KU29" i="6"/>
  <c r="KP29" i="6"/>
  <c r="KK29" i="6"/>
  <c r="KF29" i="6"/>
  <c r="KA29" i="6"/>
  <c r="JV29" i="6"/>
  <c r="JQ29" i="6"/>
  <c r="JL29" i="6"/>
  <c r="JG29" i="6"/>
  <c r="JB29" i="6"/>
  <c r="IW29" i="6"/>
  <c r="IR29" i="6"/>
  <c r="IM29" i="6"/>
  <c r="IH29" i="6"/>
  <c r="IC29" i="6"/>
  <c r="HX29" i="6"/>
  <c r="HS29" i="6"/>
  <c r="HN29" i="6"/>
  <c r="HI29" i="6"/>
  <c r="HD29" i="6"/>
  <c r="GY29" i="6"/>
  <c r="GT29" i="6"/>
  <c r="GO29" i="6"/>
  <c r="GJ29" i="6"/>
  <c r="GE29" i="6"/>
  <c r="FZ29" i="6"/>
  <c r="FU29" i="6"/>
  <c r="FP29" i="6"/>
  <c r="FK29" i="6"/>
  <c r="FF29" i="6"/>
  <c r="FA29" i="6"/>
  <c r="EV29" i="6"/>
  <c r="EQ29" i="6"/>
  <c r="EL29" i="6"/>
  <c r="EG29" i="6"/>
  <c r="EB29" i="6"/>
  <c r="DW29" i="6"/>
  <c r="DR29" i="6"/>
  <c r="DM29" i="6"/>
  <c r="DH29" i="6"/>
  <c r="DC29" i="6"/>
  <c r="CX29" i="6"/>
  <c r="CS29" i="6"/>
  <c r="CN29" i="6"/>
  <c r="CI29" i="6"/>
  <c r="CD29" i="6"/>
  <c r="BY29" i="6"/>
  <c r="BT29" i="6"/>
  <c r="BO29" i="6"/>
  <c r="BJ29" i="6"/>
  <c r="BE29" i="6"/>
  <c r="AZ29" i="6"/>
  <c r="AU29" i="6"/>
  <c r="AP29" i="6"/>
  <c r="AK29" i="6"/>
  <c r="AF29" i="6"/>
  <c r="AA29" i="6"/>
  <c r="V29" i="6"/>
  <c r="Q29" i="6"/>
  <c r="L29" i="6"/>
  <c r="G29" i="6"/>
  <c r="B29" i="6"/>
  <c r="UZ28" i="6"/>
  <c r="UU28" i="6"/>
  <c r="UP28" i="6"/>
  <c r="UK28" i="6"/>
  <c r="UF28" i="6"/>
  <c r="UA28" i="6"/>
  <c r="TV28" i="6"/>
  <c r="TQ28" i="6"/>
  <c r="TL28" i="6"/>
  <c r="TG28" i="6"/>
  <c r="TB28" i="6"/>
  <c r="SW28" i="6"/>
  <c r="SR28" i="6"/>
  <c r="SM28" i="6"/>
  <c r="SH28" i="6"/>
  <c r="SC28" i="6"/>
  <c r="RX28" i="6"/>
  <c r="RS28" i="6"/>
  <c r="RN28" i="6"/>
  <c r="RI28" i="6"/>
  <c r="RD28" i="6"/>
  <c r="QY28" i="6"/>
  <c r="QT28" i="6"/>
  <c r="QO28" i="6"/>
  <c r="QJ28" i="6"/>
  <c r="QE28" i="6"/>
  <c r="PZ28" i="6"/>
  <c r="PU28" i="6"/>
  <c r="PP28" i="6"/>
  <c r="PK28" i="6"/>
  <c r="PF28" i="6"/>
  <c r="PA28" i="6"/>
  <c r="OV28" i="6"/>
  <c r="OQ28" i="6"/>
  <c r="OL28" i="6"/>
  <c r="OG28" i="6"/>
  <c r="OB28" i="6"/>
  <c r="NW28" i="6"/>
  <c r="NR28" i="6"/>
  <c r="NM28" i="6"/>
  <c r="NH28" i="6"/>
  <c r="NC28" i="6"/>
  <c r="MX28" i="6"/>
  <c r="MS28" i="6"/>
  <c r="MN28" i="6"/>
  <c r="MI28" i="6"/>
  <c r="MD28" i="6"/>
  <c r="LY28" i="6"/>
  <c r="LT28" i="6"/>
  <c r="LO28" i="6"/>
  <c r="LJ28" i="6"/>
  <c r="LE28" i="6"/>
  <c r="KZ28" i="6"/>
  <c r="KU28" i="6"/>
  <c r="KP28" i="6"/>
  <c r="KK28" i="6"/>
  <c r="KF28" i="6"/>
  <c r="KA28" i="6"/>
  <c r="JV28" i="6"/>
  <c r="JQ28" i="6"/>
  <c r="JL28" i="6"/>
  <c r="JG28" i="6"/>
  <c r="JB28" i="6"/>
  <c r="IW28" i="6"/>
  <c r="IR28" i="6"/>
  <c r="IM28" i="6"/>
  <c r="IH28" i="6"/>
  <c r="IC28" i="6"/>
  <c r="HX28" i="6"/>
  <c r="HS28" i="6"/>
  <c r="HN28" i="6"/>
  <c r="HI28" i="6"/>
  <c r="HD28" i="6"/>
  <c r="GY28" i="6"/>
  <c r="GT28" i="6"/>
  <c r="GO28" i="6"/>
  <c r="GJ28" i="6"/>
  <c r="GE28" i="6"/>
  <c r="FZ28" i="6"/>
  <c r="FU28" i="6"/>
  <c r="FP28" i="6"/>
  <c r="FK28" i="6"/>
  <c r="FF28" i="6"/>
  <c r="FA28" i="6"/>
  <c r="EV28" i="6"/>
  <c r="EQ28" i="6"/>
  <c r="EL28" i="6"/>
  <c r="EG28" i="6"/>
  <c r="EB28" i="6"/>
  <c r="DW28" i="6"/>
  <c r="DR28" i="6"/>
  <c r="DM28" i="6"/>
  <c r="DH28" i="6"/>
  <c r="DC28" i="6"/>
  <c r="CX28" i="6"/>
  <c r="CS28" i="6"/>
  <c r="CN28" i="6"/>
  <c r="CI28" i="6"/>
  <c r="CD28" i="6"/>
  <c r="BY28" i="6"/>
  <c r="BT28" i="6"/>
  <c r="BO28" i="6"/>
  <c r="BJ28" i="6"/>
  <c r="BE28" i="6"/>
  <c r="AZ28" i="6"/>
  <c r="AU28" i="6"/>
  <c r="AP28" i="6"/>
  <c r="AK28" i="6"/>
  <c r="AF28" i="6"/>
  <c r="AA28" i="6"/>
  <c r="V28" i="6"/>
  <c r="Q28" i="6"/>
  <c r="L28" i="6"/>
  <c r="G28" i="6"/>
  <c r="B28" i="6"/>
  <c r="VA27" i="6"/>
  <c r="UZ27" i="6"/>
  <c r="UV27" i="6"/>
  <c r="UU27" i="6"/>
  <c r="UQ27" i="6"/>
  <c r="UP27" i="6"/>
  <c r="UL27" i="6"/>
  <c r="UK27" i="6"/>
  <c r="UG27" i="6"/>
  <c r="UF27" i="6"/>
  <c r="UB27" i="6"/>
  <c r="UA27" i="6"/>
  <c r="TW27" i="6"/>
  <c r="TV27" i="6"/>
  <c r="TR27" i="6"/>
  <c r="TQ27" i="6"/>
  <c r="TM27" i="6"/>
  <c r="TL27" i="6"/>
  <c r="TH27" i="6"/>
  <c r="TG27" i="6"/>
  <c r="TC27" i="6"/>
  <c r="TB27" i="6"/>
  <c r="SX27" i="6"/>
  <c r="SW27" i="6"/>
  <c r="SS27" i="6"/>
  <c r="SR27" i="6"/>
  <c r="SN27" i="6"/>
  <c r="SM27" i="6"/>
  <c r="SI27" i="6"/>
  <c r="SH27" i="6"/>
  <c r="SD27" i="6"/>
  <c r="SC27" i="6"/>
  <c r="RY27" i="6"/>
  <c r="RX27" i="6"/>
  <c r="RT27" i="6"/>
  <c r="RS27" i="6"/>
  <c r="RO27" i="6"/>
  <c r="RN27" i="6"/>
  <c r="RJ27" i="6"/>
  <c r="RI27" i="6"/>
  <c r="RE27" i="6"/>
  <c r="RD27" i="6"/>
  <c r="QZ27" i="6"/>
  <c r="QY27" i="6"/>
  <c r="QU27" i="6"/>
  <c r="QT27" i="6"/>
  <c r="QP27" i="6"/>
  <c r="QO27" i="6"/>
  <c r="QK27" i="6"/>
  <c r="QJ27" i="6"/>
  <c r="QF27" i="6"/>
  <c r="QE27" i="6"/>
  <c r="QA27" i="6"/>
  <c r="PZ27" i="6"/>
  <c r="PV27" i="6"/>
  <c r="PU27" i="6"/>
  <c r="PQ27" i="6"/>
  <c r="PP27" i="6"/>
  <c r="PL27" i="6"/>
  <c r="PK27" i="6"/>
  <c r="PG27" i="6"/>
  <c r="PF27" i="6"/>
  <c r="PB27" i="6"/>
  <c r="PA27" i="6"/>
  <c r="OW27" i="6"/>
  <c r="OV27" i="6"/>
  <c r="OR27" i="6"/>
  <c r="OQ27" i="6"/>
  <c r="OM27" i="6"/>
  <c r="OL27" i="6"/>
  <c r="OH27" i="6"/>
  <c r="OG27" i="6"/>
  <c r="OC27" i="6"/>
  <c r="OB27" i="6"/>
  <c r="NX27" i="6"/>
  <c r="NW27" i="6"/>
  <c r="NS27" i="6"/>
  <c r="NR27" i="6"/>
  <c r="NN27" i="6"/>
  <c r="NM27" i="6"/>
  <c r="NI27" i="6"/>
  <c r="NH27" i="6"/>
  <c r="ND27" i="6"/>
  <c r="NC27" i="6"/>
  <c r="MY27" i="6"/>
  <c r="MX27" i="6"/>
  <c r="MT27" i="6"/>
  <c r="MS27" i="6"/>
  <c r="MO27" i="6"/>
  <c r="MN27" i="6"/>
  <c r="MJ27" i="6"/>
  <c r="MI27" i="6"/>
  <c r="ME27" i="6"/>
  <c r="MD27" i="6"/>
  <c r="LZ27" i="6"/>
  <c r="LY27" i="6"/>
  <c r="LU27" i="6"/>
  <c r="LT27" i="6"/>
  <c r="LP27" i="6"/>
  <c r="LO27" i="6"/>
  <c r="LK27" i="6"/>
  <c r="LJ27" i="6"/>
  <c r="LF27" i="6"/>
  <c r="LE27" i="6"/>
  <c r="LA27" i="6"/>
  <c r="KZ27" i="6"/>
  <c r="KV27" i="6"/>
  <c r="KU27" i="6"/>
  <c r="KQ27" i="6"/>
  <c r="KP27" i="6"/>
  <c r="KL27" i="6"/>
  <c r="KK27" i="6"/>
  <c r="KG27" i="6"/>
  <c r="KF27" i="6"/>
  <c r="KB27" i="6"/>
  <c r="KA27" i="6"/>
  <c r="JW27" i="6"/>
  <c r="JV27" i="6"/>
  <c r="JR27" i="6"/>
  <c r="JQ27" i="6"/>
  <c r="JM27" i="6"/>
  <c r="JL27" i="6"/>
  <c r="JH27" i="6"/>
  <c r="JG27" i="6"/>
  <c r="JC27" i="6"/>
  <c r="JB27" i="6"/>
  <c r="IX27" i="6"/>
  <c r="IW27" i="6"/>
  <c r="IS27" i="6"/>
  <c r="IR27" i="6"/>
  <c r="IN27" i="6"/>
  <c r="IM27" i="6"/>
  <c r="II27" i="6"/>
  <c r="IH27" i="6"/>
  <c r="ID27" i="6"/>
  <c r="IC27" i="6"/>
  <c r="HY27" i="6"/>
  <c r="HX27" i="6"/>
  <c r="HT27" i="6"/>
  <c r="HS27" i="6"/>
  <c r="HO27" i="6"/>
  <c r="HN27" i="6"/>
  <c r="HJ27" i="6"/>
  <c r="HI27" i="6"/>
  <c r="HE27" i="6"/>
  <c r="HD27" i="6"/>
  <c r="GZ27" i="6"/>
  <c r="GY27" i="6"/>
  <c r="GU27" i="6"/>
  <c r="GT27" i="6"/>
  <c r="GP27" i="6"/>
  <c r="GO27" i="6"/>
  <c r="GK27" i="6"/>
  <c r="GJ27" i="6"/>
  <c r="GF27" i="6"/>
  <c r="GE27" i="6"/>
  <c r="GA27" i="6"/>
  <c r="FZ27" i="6"/>
  <c r="FV27" i="6"/>
  <c r="FU27" i="6"/>
  <c r="FQ27" i="6"/>
  <c r="FP27" i="6"/>
  <c r="FL27" i="6"/>
  <c r="FK27" i="6"/>
  <c r="FG27" i="6"/>
  <c r="FF27" i="6"/>
  <c r="FB27" i="6"/>
  <c r="FA27" i="6"/>
  <c r="EW27" i="6"/>
  <c r="EV27" i="6"/>
  <c r="ER27" i="6"/>
  <c r="EQ27" i="6"/>
  <c r="EM27" i="6"/>
  <c r="EL27" i="6"/>
  <c r="EH27" i="6"/>
  <c r="EG27" i="6"/>
  <c r="EC27" i="6"/>
  <c r="EB27" i="6"/>
  <c r="DX27" i="6"/>
  <c r="DW27" i="6"/>
  <c r="DS27" i="6"/>
  <c r="DR27" i="6"/>
  <c r="DN27" i="6"/>
  <c r="DM27" i="6"/>
  <c r="DI27" i="6"/>
  <c r="DH27" i="6"/>
  <c r="DD27" i="6"/>
  <c r="DC27" i="6"/>
  <c r="CY27" i="6"/>
  <c r="CX27" i="6"/>
  <c r="CT27" i="6"/>
  <c r="CS27" i="6"/>
  <c r="CO27" i="6"/>
  <c r="CN27" i="6"/>
  <c r="CJ27" i="6"/>
  <c r="CI27" i="6"/>
  <c r="CE27" i="6"/>
  <c r="CD27" i="6"/>
  <c r="BZ27" i="6"/>
  <c r="BY27" i="6"/>
  <c r="BU27" i="6"/>
  <c r="BT27" i="6"/>
  <c r="BP27" i="6"/>
  <c r="BO27" i="6"/>
  <c r="BK27" i="6"/>
  <c r="BJ27" i="6"/>
  <c r="BF27" i="6"/>
  <c r="BE27" i="6"/>
  <c r="BA27" i="6"/>
  <c r="AZ27" i="6"/>
  <c r="AV27" i="6"/>
  <c r="AU27" i="6"/>
  <c r="AQ27" i="6"/>
  <c r="AP27" i="6"/>
  <c r="AL27" i="6"/>
  <c r="AK27" i="6"/>
  <c r="AG27" i="6"/>
  <c r="AF27" i="6"/>
  <c r="AB27" i="6"/>
  <c r="AA27" i="6"/>
  <c r="W27" i="6"/>
  <c r="V27" i="6"/>
  <c r="R27" i="6"/>
  <c r="Q27" i="6"/>
  <c r="M27" i="6"/>
  <c r="L27" i="6"/>
  <c r="H27" i="6"/>
  <c r="G27" i="6"/>
  <c r="C27" i="6"/>
  <c r="B27" i="6"/>
  <c r="UZ26" i="6"/>
  <c r="G1609" i="5" s="1"/>
  <c r="UU26" i="6"/>
  <c r="UP26" i="6"/>
  <c r="UK26" i="6"/>
  <c r="UF26" i="6"/>
  <c r="UA26" i="6"/>
  <c r="TV26" i="6"/>
  <c r="TQ26" i="6"/>
  <c r="TL26" i="6"/>
  <c r="TG26" i="6"/>
  <c r="TB26" i="6"/>
  <c r="SW26" i="6"/>
  <c r="SR26" i="6"/>
  <c r="SM26" i="6"/>
  <c r="SH26" i="6"/>
  <c r="SC26" i="6"/>
  <c r="RX26" i="6"/>
  <c r="RS26" i="6"/>
  <c r="RN26" i="6"/>
  <c r="RI26" i="6"/>
  <c r="RD26" i="6"/>
  <c r="QY26" i="6"/>
  <c r="QT26" i="6"/>
  <c r="QO26" i="6"/>
  <c r="QJ26" i="6"/>
  <c r="QE26" i="6"/>
  <c r="PZ26" i="6"/>
  <c r="PU26" i="6"/>
  <c r="PP26" i="6"/>
  <c r="PK26" i="6"/>
  <c r="PF26" i="6"/>
  <c r="PA26" i="6"/>
  <c r="OV26" i="6"/>
  <c r="OQ26" i="6"/>
  <c r="OL26" i="6"/>
  <c r="OG26" i="6"/>
  <c r="OB26" i="6"/>
  <c r="NW26" i="6"/>
  <c r="NR26" i="6"/>
  <c r="NM26" i="6"/>
  <c r="NH26" i="6"/>
  <c r="NC26" i="6"/>
  <c r="MX26" i="6"/>
  <c r="MS26" i="6"/>
  <c r="MN26" i="6"/>
  <c r="MI26" i="6"/>
  <c r="MD26" i="6"/>
  <c r="LY26" i="6"/>
  <c r="LT26" i="6"/>
  <c r="LO26" i="6"/>
  <c r="LJ26" i="6"/>
  <c r="LE26" i="6"/>
  <c r="KZ26" i="6"/>
  <c r="KU26" i="6"/>
  <c r="KP26" i="6"/>
  <c r="KK26" i="6"/>
  <c r="KF26" i="6"/>
  <c r="KA26" i="6"/>
  <c r="JV26" i="6"/>
  <c r="JQ26" i="6"/>
  <c r="JL26" i="6"/>
  <c r="JG26" i="6"/>
  <c r="JB26" i="6"/>
  <c r="IW26" i="6"/>
  <c r="IR26" i="6"/>
  <c r="IM26" i="6"/>
  <c r="IH26" i="6"/>
  <c r="IC26" i="6"/>
  <c r="HX26" i="6"/>
  <c r="HS26" i="6"/>
  <c r="HN26" i="6"/>
  <c r="HI26" i="6"/>
  <c r="HD26" i="6"/>
  <c r="GY26" i="6"/>
  <c r="GT26" i="6"/>
  <c r="GO26" i="6"/>
  <c r="GJ26" i="6"/>
  <c r="GE26" i="6"/>
  <c r="FZ26" i="6"/>
  <c r="FU26" i="6"/>
  <c r="FP26" i="6"/>
  <c r="FK26" i="6"/>
  <c r="FF26" i="6"/>
  <c r="FA26" i="6"/>
  <c r="EV26" i="6"/>
  <c r="EQ26" i="6"/>
  <c r="EL26" i="6"/>
  <c r="EG26" i="6"/>
  <c r="EB26" i="6"/>
  <c r="DW26" i="6"/>
  <c r="DR26" i="6"/>
  <c r="DM26" i="6"/>
  <c r="DH26" i="6"/>
  <c r="DC26" i="6"/>
  <c r="CX26" i="6"/>
  <c r="CS26" i="6"/>
  <c r="CN26" i="6"/>
  <c r="CI26" i="6"/>
  <c r="CD26" i="6"/>
  <c r="BY26" i="6"/>
  <c r="BT26" i="6"/>
  <c r="BO26" i="6"/>
  <c r="BJ26" i="6"/>
  <c r="BE26" i="6"/>
  <c r="AZ26" i="6"/>
  <c r="AU26" i="6"/>
  <c r="AP26" i="6"/>
  <c r="AK26" i="6"/>
  <c r="AF26" i="6"/>
  <c r="AA26" i="6"/>
  <c r="V26" i="6"/>
  <c r="Q26" i="6"/>
  <c r="L26" i="6"/>
  <c r="G26" i="6"/>
  <c r="B26" i="6"/>
  <c r="VA25" i="6"/>
  <c r="UZ25" i="6"/>
  <c r="UV25" i="6"/>
  <c r="UU25" i="6"/>
  <c r="UQ25" i="6"/>
  <c r="UP25" i="6"/>
  <c r="UL25" i="6"/>
  <c r="UK25" i="6"/>
  <c r="UG25" i="6"/>
  <c r="UF25" i="6"/>
  <c r="UB25" i="6"/>
  <c r="UA25" i="6"/>
  <c r="TW25" i="6"/>
  <c r="TV25" i="6"/>
  <c r="M1521" i="5" s="1"/>
  <c r="TR25" i="6"/>
  <c r="TQ25" i="6"/>
  <c r="TM25" i="6"/>
  <c r="TL25" i="6"/>
  <c r="TH25" i="6"/>
  <c r="TG25" i="6"/>
  <c r="TC25" i="6"/>
  <c r="TB25" i="6"/>
  <c r="SX25" i="6"/>
  <c r="SW25" i="6"/>
  <c r="SS25" i="6"/>
  <c r="SR25" i="6"/>
  <c r="SN25" i="6"/>
  <c r="SM25" i="6"/>
  <c r="SI25" i="6"/>
  <c r="SH25" i="6"/>
  <c r="SD25" i="6"/>
  <c r="SC25" i="6"/>
  <c r="RY25" i="6"/>
  <c r="RX25" i="6"/>
  <c r="RT25" i="6"/>
  <c r="RS25" i="6"/>
  <c r="RO25" i="6"/>
  <c r="RN25" i="6"/>
  <c r="P1359" i="5" s="1"/>
  <c r="RJ25" i="6"/>
  <c r="RI25" i="6"/>
  <c r="RE25" i="6"/>
  <c r="RD25" i="6"/>
  <c r="QZ25" i="6"/>
  <c r="QY25" i="6"/>
  <c r="QU25" i="6"/>
  <c r="QT25" i="6"/>
  <c r="QP25" i="6"/>
  <c r="QO25" i="6"/>
  <c r="QK25" i="6"/>
  <c r="QJ25" i="6"/>
  <c r="QF25" i="6"/>
  <c r="QE25" i="6"/>
  <c r="QA25" i="6"/>
  <c r="PZ25" i="6"/>
  <c r="PV25" i="6"/>
  <c r="PU25" i="6"/>
  <c r="PQ25" i="6"/>
  <c r="PP25" i="6"/>
  <c r="PL25" i="6"/>
  <c r="PK25" i="6"/>
  <c r="PG25" i="6"/>
  <c r="PF25" i="6"/>
  <c r="PB25" i="6"/>
  <c r="PA25" i="6"/>
  <c r="OW25" i="6"/>
  <c r="OV25" i="6"/>
  <c r="OR25" i="6"/>
  <c r="OQ25" i="6"/>
  <c r="OM25" i="6"/>
  <c r="OL25" i="6"/>
  <c r="OH25" i="6"/>
  <c r="OG25" i="6"/>
  <c r="OC25" i="6"/>
  <c r="OB25" i="6"/>
  <c r="NX25" i="6"/>
  <c r="NW25" i="6"/>
  <c r="NS25" i="6"/>
  <c r="NR25" i="6"/>
  <c r="NN25" i="6"/>
  <c r="NM25" i="6"/>
  <c r="NI25" i="6"/>
  <c r="NH25" i="6"/>
  <c r="ND25" i="6"/>
  <c r="NC25" i="6"/>
  <c r="MY25" i="6"/>
  <c r="MX25" i="6"/>
  <c r="MT25" i="6"/>
  <c r="MS25" i="6"/>
  <c r="MO25" i="6"/>
  <c r="MN25" i="6"/>
  <c r="MJ25" i="6"/>
  <c r="MI25" i="6"/>
  <c r="ME25" i="6"/>
  <c r="MD25" i="6"/>
  <c r="LZ25" i="6"/>
  <c r="LY25" i="6"/>
  <c r="LU25" i="6"/>
  <c r="LT25" i="6"/>
  <c r="LP25" i="6"/>
  <c r="LO25" i="6"/>
  <c r="LK25" i="6"/>
  <c r="LJ25" i="6"/>
  <c r="LF25" i="6"/>
  <c r="LE25" i="6"/>
  <c r="LA25" i="6"/>
  <c r="KZ25" i="6"/>
  <c r="KV25" i="6"/>
  <c r="KU25" i="6"/>
  <c r="KQ25" i="6"/>
  <c r="KP25" i="6"/>
  <c r="KL25" i="6"/>
  <c r="KK25" i="6"/>
  <c r="KG25" i="6"/>
  <c r="KF25" i="6"/>
  <c r="KB25" i="6"/>
  <c r="KA25" i="6"/>
  <c r="JW25" i="6"/>
  <c r="JV25" i="6"/>
  <c r="JR25" i="6"/>
  <c r="JQ25" i="6"/>
  <c r="JM25" i="6"/>
  <c r="JL25" i="6"/>
  <c r="JH25" i="6"/>
  <c r="JG25" i="6"/>
  <c r="JC25" i="6"/>
  <c r="JB25" i="6"/>
  <c r="IX25" i="6"/>
  <c r="IW25" i="6"/>
  <c r="IS25" i="6"/>
  <c r="IR25" i="6"/>
  <c r="IN25" i="6"/>
  <c r="IM25" i="6"/>
  <c r="II25" i="6"/>
  <c r="IH25" i="6"/>
  <c r="ID25" i="6"/>
  <c r="IC25" i="6"/>
  <c r="HY25" i="6"/>
  <c r="HX25" i="6"/>
  <c r="HT25" i="6"/>
  <c r="HS25" i="6"/>
  <c r="HO25" i="6"/>
  <c r="HN25" i="6"/>
  <c r="HJ25" i="6"/>
  <c r="HI25" i="6"/>
  <c r="HE25" i="6"/>
  <c r="HD25" i="6"/>
  <c r="GZ25" i="6"/>
  <c r="GY25" i="6"/>
  <c r="GU25" i="6"/>
  <c r="GT25" i="6"/>
  <c r="GP25" i="6"/>
  <c r="GO25" i="6"/>
  <c r="GK25" i="6"/>
  <c r="GJ25" i="6"/>
  <c r="GF25" i="6"/>
  <c r="GE25" i="6"/>
  <c r="GA25" i="6"/>
  <c r="FZ25" i="6"/>
  <c r="FV25" i="6"/>
  <c r="FU25" i="6"/>
  <c r="FQ25" i="6"/>
  <c r="FP25" i="6"/>
  <c r="FL25" i="6"/>
  <c r="FK25" i="6"/>
  <c r="FG25" i="6"/>
  <c r="FF25" i="6"/>
  <c r="FB25" i="6"/>
  <c r="FA25" i="6"/>
  <c r="EW25" i="6"/>
  <c r="EV25" i="6"/>
  <c r="ER25" i="6"/>
  <c r="EQ25" i="6"/>
  <c r="EM25" i="6"/>
  <c r="EL25" i="6"/>
  <c r="EH25" i="6"/>
  <c r="EG25" i="6"/>
  <c r="EC25" i="6"/>
  <c r="EB25" i="6"/>
  <c r="DX25" i="6"/>
  <c r="DW25" i="6"/>
  <c r="DS25" i="6"/>
  <c r="DR25" i="6"/>
  <c r="DN25" i="6"/>
  <c r="DM25" i="6"/>
  <c r="DI25" i="6"/>
  <c r="DH25" i="6"/>
  <c r="DD25" i="6"/>
  <c r="DC25" i="6"/>
  <c r="CY25" i="6"/>
  <c r="CX25" i="6"/>
  <c r="CT25" i="6"/>
  <c r="CS25" i="6"/>
  <c r="CO25" i="6"/>
  <c r="CN25" i="6"/>
  <c r="CJ25" i="6"/>
  <c r="CI25" i="6"/>
  <c r="CE25" i="6"/>
  <c r="CD25" i="6"/>
  <c r="BZ25" i="6"/>
  <c r="BY25" i="6"/>
  <c r="BU25" i="6"/>
  <c r="BT25" i="6"/>
  <c r="BP25" i="6"/>
  <c r="BO25" i="6"/>
  <c r="BK25" i="6"/>
  <c r="BJ25" i="6"/>
  <c r="BF25" i="6"/>
  <c r="BE25" i="6"/>
  <c r="BA25" i="6"/>
  <c r="AZ25" i="6"/>
  <c r="AV25" i="6"/>
  <c r="AU25" i="6"/>
  <c r="AQ25" i="6"/>
  <c r="AP25" i="6"/>
  <c r="AL25" i="6"/>
  <c r="AK25" i="6"/>
  <c r="AG25" i="6"/>
  <c r="AF25" i="6"/>
  <c r="AB25" i="6"/>
  <c r="AA25" i="6"/>
  <c r="W25" i="6"/>
  <c r="V25" i="6"/>
  <c r="R25" i="6"/>
  <c r="Q25" i="6"/>
  <c r="M25" i="6"/>
  <c r="L25" i="6"/>
  <c r="H25" i="6"/>
  <c r="G25" i="6"/>
  <c r="C25" i="6"/>
  <c r="B25" i="6"/>
  <c r="VA24" i="6"/>
  <c r="UZ24" i="6"/>
  <c r="UV24" i="6"/>
  <c r="UU24" i="6"/>
  <c r="UQ24" i="6"/>
  <c r="UP24" i="6"/>
  <c r="D1582" i="5" s="1"/>
  <c r="UL24" i="6"/>
  <c r="UK24" i="6"/>
  <c r="UG24" i="6"/>
  <c r="UF24" i="6"/>
  <c r="UB24" i="6"/>
  <c r="UA24" i="6"/>
  <c r="G1541" i="5" s="1"/>
  <c r="F1541" i="5" s="1"/>
  <c r="TW24" i="6"/>
  <c r="TV24" i="6"/>
  <c r="TR24" i="6"/>
  <c r="TQ24" i="6"/>
  <c r="TM24" i="6"/>
  <c r="TL24" i="6"/>
  <c r="TH24" i="6"/>
  <c r="TG24" i="6"/>
  <c r="TC24" i="6"/>
  <c r="TB24" i="6"/>
  <c r="SX24" i="6"/>
  <c r="SW24" i="6"/>
  <c r="P1451" i="5" s="1"/>
  <c r="SS24" i="6"/>
  <c r="SR24" i="6"/>
  <c r="SN24" i="6"/>
  <c r="SM24" i="6"/>
  <c r="SI24" i="6"/>
  <c r="SH24" i="6"/>
  <c r="SD24" i="6"/>
  <c r="SC24" i="6"/>
  <c r="RY24" i="6"/>
  <c r="RX24" i="6"/>
  <c r="RT24" i="6"/>
  <c r="RS24" i="6"/>
  <c r="J1372" i="5" s="1"/>
  <c r="RO24" i="6"/>
  <c r="RN24" i="6"/>
  <c r="P1357" i="5" s="1"/>
  <c r="Q1357" i="5" s="1"/>
  <c r="RJ24" i="6"/>
  <c r="RI24" i="6"/>
  <c r="RE24" i="6"/>
  <c r="RD24" i="6"/>
  <c r="QZ24" i="6"/>
  <c r="QY24" i="6"/>
  <c r="QU24" i="6"/>
  <c r="QT24" i="6"/>
  <c r="QP24" i="6"/>
  <c r="QO24" i="6"/>
  <c r="QK24" i="6"/>
  <c r="QJ24" i="6"/>
  <c r="QF24" i="6"/>
  <c r="QE24" i="6"/>
  <c r="QA24" i="6"/>
  <c r="PZ24" i="6"/>
  <c r="PV24" i="6"/>
  <c r="PU24" i="6"/>
  <c r="PQ24" i="6"/>
  <c r="PP24" i="6"/>
  <c r="PL24" i="6"/>
  <c r="PK24" i="6"/>
  <c r="PG24" i="6"/>
  <c r="PF24" i="6"/>
  <c r="PB24" i="6"/>
  <c r="PA24" i="6"/>
  <c r="OW24" i="6"/>
  <c r="OV24" i="6"/>
  <c r="OR24" i="6"/>
  <c r="OQ24" i="6"/>
  <c r="OM24" i="6"/>
  <c r="OL24" i="6"/>
  <c r="OH24" i="6"/>
  <c r="OG24" i="6"/>
  <c r="OC24" i="6"/>
  <c r="OB24" i="6"/>
  <c r="NX24" i="6"/>
  <c r="NW24" i="6"/>
  <c r="NS24" i="6"/>
  <c r="NR24" i="6"/>
  <c r="NN24" i="6"/>
  <c r="NM24" i="6"/>
  <c r="NI24" i="6"/>
  <c r="NH24" i="6"/>
  <c r="ND24" i="6"/>
  <c r="NC24" i="6"/>
  <c r="MY24" i="6"/>
  <c r="MX24" i="6"/>
  <c r="MT24" i="6"/>
  <c r="MS24" i="6"/>
  <c r="MO24" i="6"/>
  <c r="MN24" i="6"/>
  <c r="MJ24" i="6"/>
  <c r="MI24" i="6"/>
  <c r="ME24" i="6"/>
  <c r="MD24" i="6"/>
  <c r="LZ24" i="6"/>
  <c r="LY24" i="6"/>
  <c r="LU24" i="6"/>
  <c r="LT24" i="6"/>
  <c r="LP24" i="6"/>
  <c r="LO24" i="6"/>
  <c r="LK24" i="6"/>
  <c r="LJ24" i="6"/>
  <c r="LF24" i="6"/>
  <c r="LE24" i="6"/>
  <c r="LA24" i="6"/>
  <c r="KZ24" i="6"/>
  <c r="KV24" i="6"/>
  <c r="KU24" i="6"/>
  <c r="KQ24" i="6"/>
  <c r="KP24" i="6"/>
  <c r="KL24" i="6"/>
  <c r="KK24" i="6"/>
  <c r="KG24" i="6"/>
  <c r="KF24" i="6"/>
  <c r="KB24" i="6"/>
  <c r="KA24" i="6"/>
  <c r="JW24" i="6"/>
  <c r="JV24" i="6"/>
  <c r="JR24" i="6"/>
  <c r="JQ24" i="6"/>
  <c r="JM24" i="6"/>
  <c r="JL24" i="6"/>
  <c r="JH24" i="6"/>
  <c r="JG24" i="6"/>
  <c r="JC24" i="6"/>
  <c r="JB24" i="6"/>
  <c r="IX24" i="6"/>
  <c r="IW24" i="6"/>
  <c r="IS24" i="6"/>
  <c r="IR24" i="6"/>
  <c r="IN24" i="6"/>
  <c r="IM24" i="6"/>
  <c r="II24" i="6"/>
  <c r="IH24" i="6"/>
  <c r="ID24" i="6"/>
  <c r="IC24" i="6"/>
  <c r="HY24" i="6"/>
  <c r="HX24" i="6"/>
  <c r="HT24" i="6"/>
  <c r="HS24" i="6"/>
  <c r="HO24" i="6"/>
  <c r="HN24" i="6"/>
  <c r="HJ24" i="6"/>
  <c r="HI24" i="6"/>
  <c r="HE24" i="6"/>
  <c r="HD24" i="6"/>
  <c r="GZ24" i="6"/>
  <c r="GY24" i="6"/>
  <c r="GU24" i="6"/>
  <c r="GT24" i="6"/>
  <c r="GP24" i="6"/>
  <c r="GO24" i="6"/>
  <c r="GK24" i="6"/>
  <c r="GJ24" i="6"/>
  <c r="GF24" i="6"/>
  <c r="GE24" i="6"/>
  <c r="GA24" i="6"/>
  <c r="FZ24" i="6"/>
  <c r="FV24" i="6"/>
  <c r="FU24" i="6"/>
  <c r="FQ24" i="6"/>
  <c r="FP24" i="6"/>
  <c r="FL24" i="6"/>
  <c r="FK24" i="6"/>
  <c r="FG24" i="6"/>
  <c r="FF24" i="6"/>
  <c r="FB24" i="6"/>
  <c r="FA24" i="6"/>
  <c r="EW24" i="6"/>
  <c r="EV24" i="6"/>
  <c r="ER24" i="6"/>
  <c r="EQ24" i="6"/>
  <c r="EM24" i="6"/>
  <c r="EL24" i="6"/>
  <c r="EH24" i="6"/>
  <c r="EG24" i="6"/>
  <c r="EC24" i="6"/>
  <c r="EB24" i="6"/>
  <c r="DX24" i="6"/>
  <c r="DW24" i="6"/>
  <c r="DS24" i="6"/>
  <c r="DR24" i="6"/>
  <c r="DN24" i="6"/>
  <c r="DM24" i="6"/>
  <c r="DI24" i="6"/>
  <c r="DH24" i="6"/>
  <c r="DD24" i="6"/>
  <c r="DC24" i="6"/>
  <c r="CY24" i="6"/>
  <c r="CX24" i="6"/>
  <c r="CT24" i="6"/>
  <c r="CS24" i="6"/>
  <c r="CO24" i="6"/>
  <c r="CN24" i="6"/>
  <c r="CJ24" i="6"/>
  <c r="CI24" i="6"/>
  <c r="CE24" i="6"/>
  <c r="CD24" i="6"/>
  <c r="BZ24" i="6"/>
  <c r="BY24" i="6"/>
  <c r="BU24" i="6"/>
  <c r="BT24" i="6"/>
  <c r="BP24" i="6"/>
  <c r="BO24" i="6"/>
  <c r="BK24" i="6"/>
  <c r="BJ24" i="6"/>
  <c r="BF24" i="6"/>
  <c r="BE24" i="6"/>
  <c r="BA24" i="6"/>
  <c r="AZ24" i="6"/>
  <c r="AV24" i="6"/>
  <c r="AU24" i="6"/>
  <c r="AQ24" i="6"/>
  <c r="AP24" i="6"/>
  <c r="AL24" i="6"/>
  <c r="AK24" i="6"/>
  <c r="AG24" i="6"/>
  <c r="AF24" i="6"/>
  <c r="AB24" i="6"/>
  <c r="AA24" i="6"/>
  <c r="W24" i="6"/>
  <c r="V24" i="6"/>
  <c r="R24" i="6"/>
  <c r="Q24" i="6"/>
  <c r="M24" i="6"/>
  <c r="L24" i="6"/>
  <c r="H24" i="6"/>
  <c r="G24" i="6"/>
  <c r="C24" i="6"/>
  <c r="B24" i="6"/>
  <c r="UZ23" i="6"/>
  <c r="UU23" i="6"/>
  <c r="UP23" i="6"/>
  <c r="UK23" i="6"/>
  <c r="UF23" i="6"/>
  <c r="UA23" i="6"/>
  <c r="TV23" i="6"/>
  <c r="TQ23" i="6"/>
  <c r="TL23" i="6"/>
  <c r="TG23" i="6"/>
  <c r="TB23" i="6"/>
  <c r="SW23" i="6"/>
  <c r="SR23" i="6"/>
  <c r="SM23" i="6"/>
  <c r="SH23" i="6"/>
  <c r="SC23" i="6"/>
  <c r="RX23" i="6"/>
  <c r="RS23" i="6"/>
  <c r="RN23" i="6"/>
  <c r="RI23" i="6"/>
  <c r="RD23" i="6"/>
  <c r="QY23" i="6"/>
  <c r="QT23" i="6"/>
  <c r="QO23" i="6"/>
  <c r="QJ23" i="6"/>
  <c r="QE23" i="6"/>
  <c r="PZ23" i="6"/>
  <c r="PU23" i="6"/>
  <c r="PP23" i="6"/>
  <c r="PK23" i="6"/>
  <c r="PF23" i="6"/>
  <c r="PA23" i="6"/>
  <c r="OV23" i="6"/>
  <c r="OQ23" i="6"/>
  <c r="OL23" i="6"/>
  <c r="OG23" i="6"/>
  <c r="OB23" i="6"/>
  <c r="NW23" i="6"/>
  <c r="NR23" i="6"/>
  <c r="NM23" i="6"/>
  <c r="NH23" i="6"/>
  <c r="NC23" i="6"/>
  <c r="MX23" i="6"/>
  <c r="MS23" i="6"/>
  <c r="MN23" i="6"/>
  <c r="MI23" i="6"/>
  <c r="MD23" i="6"/>
  <c r="LY23" i="6"/>
  <c r="LT23" i="6"/>
  <c r="LO23" i="6"/>
  <c r="LJ23" i="6"/>
  <c r="LE23" i="6"/>
  <c r="KZ23" i="6"/>
  <c r="KU23" i="6"/>
  <c r="KP23" i="6"/>
  <c r="KK23" i="6"/>
  <c r="KF23" i="6"/>
  <c r="KA23" i="6"/>
  <c r="JV23" i="6"/>
  <c r="JQ23" i="6"/>
  <c r="JL23" i="6"/>
  <c r="JG23" i="6"/>
  <c r="JB23" i="6"/>
  <c r="IW23" i="6"/>
  <c r="IR23" i="6"/>
  <c r="IM23" i="6"/>
  <c r="IH23" i="6"/>
  <c r="IC23" i="6"/>
  <c r="HX23" i="6"/>
  <c r="HS23" i="6"/>
  <c r="HN23" i="6"/>
  <c r="HI23" i="6"/>
  <c r="HD23" i="6"/>
  <c r="GY23" i="6"/>
  <c r="GT23" i="6"/>
  <c r="GO23" i="6"/>
  <c r="GJ23" i="6"/>
  <c r="GE23" i="6"/>
  <c r="FZ23" i="6"/>
  <c r="FU23" i="6"/>
  <c r="FP23" i="6"/>
  <c r="FK23" i="6"/>
  <c r="FF23" i="6"/>
  <c r="FA23" i="6"/>
  <c r="EV23" i="6"/>
  <c r="EQ23" i="6"/>
  <c r="EL23" i="6"/>
  <c r="EG23" i="6"/>
  <c r="EB23" i="6"/>
  <c r="DW23" i="6"/>
  <c r="DR23" i="6"/>
  <c r="DM23" i="6"/>
  <c r="DH23" i="6"/>
  <c r="DC23" i="6"/>
  <c r="CX23" i="6"/>
  <c r="CS23" i="6"/>
  <c r="CN23" i="6"/>
  <c r="CI23" i="6"/>
  <c r="CD23" i="6"/>
  <c r="BY23" i="6"/>
  <c r="BT23" i="6"/>
  <c r="BO23" i="6"/>
  <c r="BJ23" i="6"/>
  <c r="BE23" i="6"/>
  <c r="AZ23" i="6"/>
  <c r="AU23" i="6"/>
  <c r="AP23" i="6"/>
  <c r="AK23" i="6"/>
  <c r="AF23" i="6"/>
  <c r="AA23" i="6"/>
  <c r="V23" i="6"/>
  <c r="Q23" i="6"/>
  <c r="L23" i="6"/>
  <c r="G23" i="6"/>
  <c r="B23" i="6"/>
  <c r="VA22" i="6"/>
  <c r="UZ22" i="6"/>
  <c r="UV22" i="6"/>
  <c r="UU22" i="6"/>
  <c r="UQ22" i="6"/>
  <c r="J1574" i="5" s="1"/>
  <c r="K1574" i="5" s="1"/>
  <c r="UP22" i="6"/>
  <c r="UL22" i="6"/>
  <c r="UK22" i="6"/>
  <c r="UG22" i="6"/>
  <c r="UF22" i="6"/>
  <c r="UB22" i="6"/>
  <c r="UA22" i="6"/>
  <c r="TW22" i="6"/>
  <c r="TV22" i="6"/>
  <c r="TR22" i="6"/>
  <c r="G1504" i="5" s="1"/>
  <c r="F1504" i="5" s="1"/>
  <c r="TQ22" i="6"/>
  <c r="TM22" i="6"/>
  <c r="TL22" i="6"/>
  <c r="TH22" i="6"/>
  <c r="TG22" i="6"/>
  <c r="TC22" i="6"/>
  <c r="TB22" i="6"/>
  <c r="SX22" i="6"/>
  <c r="SW22" i="6"/>
  <c r="SS22" i="6"/>
  <c r="SR22" i="6"/>
  <c r="SN22" i="6"/>
  <c r="SM22" i="6"/>
  <c r="SI22" i="6"/>
  <c r="SH22" i="6"/>
  <c r="SD22" i="6"/>
  <c r="SC22" i="6"/>
  <c r="RY22" i="6"/>
  <c r="RX22" i="6"/>
  <c r="RT22" i="6"/>
  <c r="J1364" i="5" s="1"/>
  <c r="RS22" i="6"/>
  <c r="RO22" i="6"/>
  <c r="RN22" i="6"/>
  <c r="RJ22" i="6"/>
  <c r="D1336" i="5" s="1"/>
  <c r="RI22" i="6"/>
  <c r="RE22" i="6"/>
  <c r="RD22" i="6"/>
  <c r="QZ22" i="6"/>
  <c r="QY22" i="6"/>
  <c r="QU22" i="6"/>
  <c r="QT22" i="6"/>
  <c r="QP22" i="6"/>
  <c r="G1280" i="5" s="1"/>
  <c r="QO22" i="6"/>
  <c r="QK22" i="6"/>
  <c r="QJ22" i="6"/>
  <c r="QF22" i="6"/>
  <c r="QE22" i="6"/>
  <c r="QA22" i="6"/>
  <c r="PZ22" i="6"/>
  <c r="PV22" i="6"/>
  <c r="G1224" i="5" s="1"/>
  <c r="PU22" i="6"/>
  <c r="PQ22" i="6"/>
  <c r="G1210" i="5" s="1"/>
  <c r="PP22" i="6"/>
  <c r="PL22" i="6"/>
  <c r="PK22" i="6"/>
  <c r="PG22" i="6"/>
  <c r="PF22" i="6"/>
  <c r="PB22" i="6"/>
  <c r="PA22" i="6"/>
  <c r="OW22" i="6"/>
  <c r="OV22" i="6"/>
  <c r="OR22" i="6"/>
  <c r="M1140" i="5" s="1"/>
  <c r="OQ22" i="6"/>
  <c r="OM22" i="6"/>
  <c r="G1126" i="5" s="1"/>
  <c r="OL22" i="6"/>
  <c r="OH22" i="6"/>
  <c r="OG22" i="6"/>
  <c r="OC22" i="6"/>
  <c r="OB22" i="6"/>
  <c r="NX22" i="6"/>
  <c r="NW22" i="6"/>
  <c r="NS22" i="6"/>
  <c r="NR22" i="6"/>
  <c r="NN22" i="6"/>
  <c r="M1056" i="5" s="1"/>
  <c r="NM22" i="6"/>
  <c r="NI22" i="6"/>
  <c r="NH22" i="6"/>
  <c r="ND22" i="6"/>
  <c r="NC22" i="6"/>
  <c r="MY22" i="6"/>
  <c r="MX22" i="6"/>
  <c r="MT22" i="6"/>
  <c r="MS22" i="6"/>
  <c r="MO22" i="6"/>
  <c r="MN22" i="6"/>
  <c r="MJ22" i="6"/>
  <c r="MI22" i="6"/>
  <c r="ME22" i="6"/>
  <c r="MD22" i="6"/>
  <c r="LZ22" i="6"/>
  <c r="LY22" i="6"/>
  <c r="LU22" i="6"/>
  <c r="LT22" i="6"/>
  <c r="LP22" i="6"/>
  <c r="LO22" i="6"/>
  <c r="LK22" i="6"/>
  <c r="LJ22" i="6"/>
  <c r="LF22" i="6"/>
  <c r="LE22" i="6"/>
  <c r="LA22" i="6"/>
  <c r="KZ22" i="6"/>
  <c r="KV22" i="6"/>
  <c r="KU22" i="6"/>
  <c r="KQ22" i="6"/>
  <c r="KP22" i="6"/>
  <c r="KL22" i="6"/>
  <c r="KK22" i="6"/>
  <c r="KG22" i="6"/>
  <c r="KF22" i="6"/>
  <c r="KB22" i="6"/>
  <c r="KA22" i="6"/>
  <c r="JW22" i="6"/>
  <c r="JV22" i="6"/>
  <c r="JR22" i="6"/>
  <c r="JQ22" i="6"/>
  <c r="JM22" i="6"/>
  <c r="JL22" i="6"/>
  <c r="JH22" i="6"/>
  <c r="JG22" i="6"/>
  <c r="JC22" i="6"/>
  <c r="JB22" i="6"/>
  <c r="IX22" i="6"/>
  <c r="IW22" i="6"/>
  <c r="IS22" i="6"/>
  <c r="IR22" i="6"/>
  <c r="IN22" i="6"/>
  <c r="IM22" i="6"/>
  <c r="II22" i="6"/>
  <c r="IH22" i="6"/>
  <c r="ID22" i="6"/>
  <c r="IC22" i="6"/>
  <c r="HY22" i="6"/>
  <c r="HX22" i="6"/>
  <c r="HT22" i="6"/>
  <c r="HS22" i="6"/>
  <c r="HO22" i="6"/>
  <c r="HN22" i="6"/>
  <c r="HJ22" i="6"/>
  <c r="HI22" i="6"/>
  <c r="HE22" i="6"/>
  <c r="HD22" i="6"/>
  <c r="GZ22" i="6"/>
  <c r="GY22" i="6"/>
  <c r="GU22" i="6"/>
  <c r="GT22" i="6"/>
  <c r="GP22" i="6"/>
  <c r="GO22" i="6"/>
  <c r="GK22" i="6"/>
  <c r="GJ22" i="6"/>
  <c r="GF22" i="6"/>
  <c r="GE22" i="6"/>
  <c r="GA22" i="6"/>
  <c r="FZ22" i="6"/>
  <c r="FV22" i="6"/>
  <c r="FU22" i="6"/>
  <c r="FQ22" i="6"/>
  <c r="FP22" i="6"/>
  <c r="FL22" i="6"/>
  <c r="FK22" i="6"/>
  <c r="FG22" i="6"/>
  <c r="FF22" i="6"/>
  <c r="FB22" i="6"/>
  <c r="FA22" i="6"/>
  <c r="EW22" i="6"/>
  <c r="EV22" i="6"/>
  <c r="ER22" i="6"/>
  <c r="EQ22" i="6"/>
  <c r="EM22" i="6"/>
  <c r="EL22" i="6"/>
  <c r="EH22" i="6"/>
  <c r="EG22" i="6"/>
  <c r="EC22" i="6"/>
  <c r="EB22" i="6"/>
  <c r="DX22" i="6"/>
  <c r="DW22" i="6"/>
  <c r="DS22" i="6"/>
  <c r="DR22" i="6"/>
  <c r="DN22" i="6"/>
  <c r="DM22" i="6"/>
  <c r="DI22" i="6"/>
  <c r="DH22" i="6"/>
  <c r="DD22" i="6"/>
  <c r="DC22" i="6"/>
  <c r="CY22" i="6"/>
  <c r="CX22" i="6"/>
  <c r="CT22" i="6"/>
  <c r="CS22" i="6"/>
  <c r="CO22" i="6"/>
  <c r="CN22" i="6"/>
  <c r="CJ22" i="6"/>
  <c r="CI22" i="6"/>
  <c r="CE22" i="6"/>
  <c r="CD22" i="6"/>
  <c r="BZ22" i="6"/>
  <c r="BY22" i="6"/>
  <c r="BU22" i="6"/>
  <c r="BT22" i="6"/>
  <c r="BP22" i="6"/>
  <c r="BO22" i="6"/>
  <c r="BK22" i="6"/>
  <c r="BJ22" i="6"/>
  <c r="BF22" i="6"/>
  <c r="BE22" i="6"/>
  <c r="BA22" i="6"/>
  <c r="AZ22" i="6"/>
  <c r="AV22" i="6"/>
  <c r="AU22" i="6"/>
  <c r="AQ22" i="6"/>
  <c r="AP22" i="6"/>
  <c r="AL22" i="6"/>
  <c r="AK22" i="6"/>
  <c r="AG22" i="6"/>
  <c r="AF22" i="6"/>
  <c r="AB22" i="6"/>
  <c r="AA22" i="6"/>
  <c r="W22" i="6"/>
  <c r="V22" i="6"/>
  <c r="R22" i="6"/>
  <c r="Q22" i="6"/>
  <c r="M22" i="6"/>
  <c r="L22" i="6"/>
  <c r="H22" i="6"/>
  <c r="G22" i="6"/>
  <c r="C22" i="6"/>
  <c r="B22" i="6"/>
  <c r="J1611" i="5"/>
  <c r="M1610" i="5"/>
  <c r="M1608" i="5"/>
  <c r="J1606" i="5"/>
  <c r="K1606" i="5" s="1"/>
  <c r="I1606" i="5"/>
  <c r="D1605" i="5"/>
  <c r="M1604" i="5"/>
  <c r="N1604" i="5" s="1"/>
  <c r="L1604" i="5"/>
  <c r="J1604" i="5"/>
  <c r="I1604" i="5" s="1"/>
  <c r="P1603" i="5"/>
  <c r="G1603" i="5"/>
  <c r="P1602" i="5"/>
  <c r="Q1602" i="5" s="1"/>
  <c r="G1602" i="5"/>
  <c r="D1602" i="5"/>
  <c r="Q1597" i="5"/>
  <c r="P1597" i="5"/>
  <c r="O1597" i="5" s="1"/>
  <c r="D1596" i="5"/>
  <c r="J1594" i="5"/>
  <c r="G1594" i="5"/>
  <c r="D1594" i="5"/>
  <c r="G1590" i="5"/>
  <c r="J1589" i="5"/>
  <c r="M1588" i="5"/>
  <c r="J1588" i="5"/>
  <c r="K1588" i="5" s="1"/>
  <c r="I1588" i="5"/>
  <c r="M1582" i="5"/>
  <c r="K1582" i="5"/>
  <c r="J1582" i="5"/>
  <c r="I1582" i="5"/>
  <c r="G1580" i="5"/>
  <c r="P1578" i="5"/>
  <c r="N1578" i="5"/>
  <c r="M1578" i="5"/>
  <c r="L1578" i="5" s="1"/>
  <c r="M1577" i="5"/>
  <c r="Q1576" i="5"/>
  <c r="P1576" i="5"/>
  <c r="O1576" i="5"/>
  <c r="M1576" i="5"/>
  <c r="K1576" i="5"/>
  <c r="J1576" i="5"/>
  <c r="I1576" i="5" s="1"/>
  <c r="H1576" i="5"/>
  <c r="G1576" i="5"/>
  <c r="F1576" i="5" s="1"/>
  <c r="E1576" i="5"/>
  <c r="D1576" i="5"/>
  <c r="C1576" i="5"/>
  <c r="P1575" i="5"/>
  <c r="M1575" i="5"/>
  <c r="N1575" i="5" s="1"/>
  <c r="L1575" i="5"/>
  <c r="K1575" i="5"/>
  <c r="J1575" i="5"/>
  <c r="I1575" i="5"/>
  <c r="G1575" i="5"/>
  <c r="H1575" i="5" s="1"/>
  <c r="F1575" i="5"/>
  <c r="D1575" i="5"/>
  <c r="M1574" i="5"/>
  <c r="N1574" i="5" s="1"/>
  <c r="L1574" i="5"/>
  <c r="I1574" i="5"/>
  <c r="D1574" i="5"/>
  <c r="P1563" i="5"/>
  <c r="G1561" i="5"/>
  <c r="M1560" i="5"/>
  <c r="N1560" i="5" s="1"/>
  <c r="L1560" i="5"/>
  <c r="P1555" i="5"/>
  <c r="Q1555" i="5" s="1"/>
  <c r="M1555" i="5"/>
  <c r="N1555" i="5" s="1"/>
  <c r="K1555" i="5"/>
  <c r="J1555" i="5"/>
  <c r="I1555" i="5"/>
  <c r="G1555" i="5"/>
  <c r="F1555" i="5" s="1"/>
  <c r="Q1554" i="5"/>
  <c r="P1554" i="5"/>
  <c r="O1554" i="5" s="1"/>
  <c r="N1554" i="5"/>
  <c r="M1554" i="5"/>
  <c r="L1554" i="5"/>
  <c r="K1554" i="5"/>
  <c r="J1554" i="5"/>
  <c r="I1554" i="5"/>
  <c r="G1554" i="5"/>
  <c r="Q1553" i="5"/>
  <c r="P1553" i="5"/>
  <c r="O1553" i="5" s="1"/>
  <c r="M1553" i="5"/>
  <c r="J1553" i="5"/>
  <c r="G1553" i="5"/>
  <c r="H1553" i="5" s="1"/>
  <c r="F1553" i="5"/>
  <c r="D1553" i="5"/>
  <c r="Q1552" i="5"/>
  <c r="P1552" i="5"/>
  <c r="O1552" i="5" s="1"/>
  <c r="M1552" i="5"/>
  <c r="N1552" i="5" s="1"/>
  <c r="G1552" i="5"/>
  <c r="E1552" i="5"/>
  <c r="D1552" i="5"/>
  <c r="C1552" i="5"/>
  <c r="P1551" i="5"/>
  <c r="M1551" i="5"/>
  <c r="K1551" i="5"/>
  <c r="J1551" i="5"/>
  <c r="I1551" i="5" s="1"/>
  <c r="D1551" i="5"/>
  <c r="E1551" i="5" s="1"/>
  <c r="C1551" i="5"/>
  <c r="P1550" i="5"/>
  <c r="O1550" i="5" s="1"/>
  <c r="M1550" i="5"/>
  <c r="N1550" i="5" s="1"/>
  <c r="L1550" i="5"/>
  <c r="K1550" i="5"/>
  <c r="J1550" i="5"/>
  <c r="I1550" i="5" s="1"/>
  <c r="E1550" i="5"/>
  <c r="D1550" i="5"/>
  <c r="C1550" i="5" s="1"/>
  <c r="N1549" i="5"/>
  <c r="M1549" i="5"/>
  <c r="L1549" i="5"/>
  <c r="J1549" i="5"/>
  <c r="K1549" i="5" s="1"/>
  <c r="I1549" i="5"/>
  <c r="G1549" i="5"/>
  <c r="D1549" i="5"/>
  <c r="C1549" i="5" s="1"/>
  <c r="Q1548" i="5"/>
  <c r="P1548" i="5"/>
  <c r="O1548" i="5"/>
  <c r="M1548" i="5"/>
  <c r="N1548" i="5" s="1"/>
  <c r="J1548" i="5"/>
  <c r="I1548" i="5" s="1"/>
  <c r="G1548" i="5"/>
  <c r="D1548" i="5"/>
  <c r="E1548" i="5" s="1"/>
  <c r="C1548" i="5"/>
  <c r="P1547" i="5"/>
  <c r="N1547" i="5"/>
  <c r="M1547" i="5"/>
  <c r="L1547" i="5" s="1"/>
  <c r="K1547" i="5"/>
  <c r="J1547" i="5"/>
  <c r="I1547" i="5"/>
  <c r="H1547" i="5"/>
  <c r="G1547" i="5"/>
  <c r="F1547" i="5"/>
  <c r="D1547" i="5"/>
  <c r="E1547" i="5" s="1"/>
  <c r="C1547" i="5"/>
  <c r="Q1546" i="5"/>
  <c r="P1546" i="5"/>
  <c r="O1546" i="5" s="1"/>
  <c r="Q1541" i="5"/>
  <c r="P1541" i="5"/>
  <c r="O1541" i="5" s="1"/>
  <c r="H1541" i="5"/>
  <c r="D1541" i="5"/>
  <c r="E1541" i="5" s="1"/>
  <c r="C1541" i="5"/>
  <c r="P1540" i="5"/>
  <c r="O1540" i="5" s="1"/>
  <c r="J1540" i="5"/>
  <c r="K1540" i="5" s="1"/>
  <c r="I1540" i="5"/>
  <c r="G1540" i="5"/>
  <c r="E1540" i="5"/>
  <c r="D1540" i="5"/>
  <c r="C1540" i="5" s="1"/>
  <c r="J1539" i="5"/>
  <c r="H1539" i="5"/>
  <c r="G1539" i="5"/>
  <c r="F1539" i="5" s="1"/>
  <c r="D1539" i="5"/>
  <c r="E1539" i="5" s="1"/>
  <c r="M1538" i="5"/>
  <c r="G1538" i="5"/>
  <c r="H1538" i="5" s="1"/>
  <c r="F1538" i="5"/>
  <c r="D1538" i="5"/>
  <c r="Q1537" i="5"/>
  <c r="P1537" i="5"/>
  <c r="O1537" i="5" s="1"/>
  <c r="M1537" i="5"/>
  <c r="G1537" i="5"/>
  <c r="F1537" i="5" s="1"/>
  <c r="M1536" i="5"/>
  <c r="N1536" i="5" s="1"/>
  <c r="L1536" i="5"/>
  <c r="H1535" i="5"/>
  <c r="G1535" i="5"/>
  <c r="F1535" i="5"/>
  <c r="D1535" i="5"/>
  <c r="P1534" i="5"/>
  <c r="N1534" i="5"/>
  <c r="M1534" i="5"/>
  <c r="L1534" i="5"/>
  <c r="D1534" i="5"/>
  <c r="P1533" i="5"/>
  <c r="Q1533" i="5" s="1"/>
  <c r="O1533" i="5"/>
  <c r="J1533" i="5"/>
  <c r="G1533" i="5"/>
  <c r="H1533" i="5" s="1"/>
  <c r="F1533" i="5"/>
  <c r="P1532" i="5"/>
  <c r="M1532" i="5"/>
  <c r="N1532" i="5" s="1"/>
  <c r="L1532" i="5"/>
  <c r="J1532" i="5"/>
  <c r="I1532" i="5" s="1"/>
  <c r="G1532" i="5"/>
  <c r="H1532" i="5" s="1"/>
  <c r="F1532" i="5"/>
  <c r="D1532" i="5"/>
  <c r="E1532" i="5" s="1"/>
  <c r="C1532" i="5"/>
  <c r="N1527" i="5"/>
  <c r="M1527" i="5"/>
  <c r="L1527" i="5" s="1"/>
  <c r="J1527" i="5"/>
  <c r="I1527" i="5" s="1"/>
  <c r="G1527" i="5"/>
  <c r="D1527" i="5"/>
  <c r="Q1526" i="5"/>
  <c r="P1526" i="5"/>
  <c r="O1526" i="5" s="1"/>
  <c r="N1526" i="5"/>
  <c r="M1526" i="5"/>
  <c r="L1526" i="5" s="1"/>
  <c r="J1526" i="5"/>
  <c r="P1525" i="5"/>
  <c r="M1525" i="5"/>
  <c r="N1525" i="5" s="1"/>
  <c r="J1525" i="5"/>
  <c r="K1525" i="5" s="1"/>
  <c r="I1525" i="5"/>
  <c r="D1525" i="5"/>
  <c r="K1524" i="5"/>
  <c r="J1524" i="5"/>
  <c r="I1524" i="5" s="1"/>
  <c r="D1524" i="5"/>
  <c r="E1524" i="5" s="1"/>
  <c r="C1524" i="5"/>
  <c r="P1523" i="5"/>
  <c r="M1523" i="5"/>
  <c r="N1523" i="5" s="1"/>
  <c r="L1523" i="5"/>
  <c r="G1523" i="5"/>
  <c r="P1522" i="5"/>
  <c r="Q1522" i="5" s="1"/>
  <c r="K1522" i="5"/>
  <c r="J1522" i="5"/>
  <c r="I1522" i="5" s="1"/>
  <c r="G1522" i="5"/>
  <c r="H1522" i="5" s="1"/>
  <c r="F1522" i="5"/>
  <c r="P1521" i="5"/>
  <c r="O1521" i="5" s="1"/>
  <c r="N1521" i="5"/>
  <c r="L1521" i="5"/>
  <c r="J1521" i="5"/>
  <c r="G1521" i="5"/>
  <c r="H1521" i="5" s="1"/>
  <c r="P1520" i="5"/>
  <c r="M1520" i="5"/>
  <c r="H1520" i="5"/>
  <c r="G1520" i="5"/>
  <c r="F1520" i="5"/>
  <c r="P1519" i="5"/>
  <c r="Q1519" i="5" s="1"/>
  <c r="O1519" i="5"/>
  <c r="M1519" i="5"/>
  <c r="J1519" i="5"/>
  <c r="K1519" i="5" s="1"/>
  <c r="H1519" i="5"/>
  <c r="G1519" i="5"/>
  <c r="F1519" i="5" s="1"/>
  <c r="D1519" i="5"/>
  <c r="P1518" i="5"/>
  <c r="N1518" i="5"/>
  <c r="M1518" i="5"/>
  <c r="L1518" i="5" s="1"/>
  <c r="J1518" i="5"/>
  <c r="K1518" i="5" s="1"/>
  <c r="D1518" i="5"/>
  <c r="C1518" i="5" s="1"/>
  <c r="E1513" i="5"/>
  <c r="D1513" i="5"/>
  <c r="C1513" i="5" s="1"/>
  <c r="J1511" i="5"/>
  <c r="I1511" i="5" s="1"/>
  <c r="G1511" i="5"/>
  <c r="F1511" i="5" s="1"/>
  <c r="M1510" i="5"/>
  <c r="G1510" i="5"/>
  <c r="H1510" i="5" s="1"/>
  <c r="F1510" i="5"/>
  <c r="J1508" i="5"/>
  <c r="I1508" i="5" s="1"/>
  <c r="D1508" i="5"/>
  <c r="J1507" i="5"/>
  <c r="D1507" i="5"/>
  <c r="P1505" i="5"/>
  <c r="Q1505" i="5" s="1"/>
  <c r="J1505" i="5"/>
  <c r="K1505" i="5" s="1"/>
  <c r="G1505" i="5"/>
  <c r="P1504" i="5"/>
  <c r="J1504" i="5"/>
  <c r="K1504" i="5" s="1"/>
  <c r="I1504" i="5"/>
  <c r="H1504" i="5"/>
  <c r="P1499" i="5"/>
  <c r="G1499" i="5"/>
  <c r="P1498" i="5"/>
  <c r="J1498" i="5"/>
  <c r="M1497" i="5"/>
  <c r="D1497" i="5"/>
  <c r="P1494" i="5"/>
  <c r="Q1494" i="5" s="1"/>
  <c r="O1494" i="5"/>
  <c r="M1493" i="5"/>
  <c r="N1493" i="5" s="1"/>
  <c r="J1493" i="5"/>
  <c r="M1492" i="5"/>
  <c r="N1492" i="5" s="1"/>
  <c r="E1492" i="5"/>
  <c r="D1492" i="5"/>
  <c r="C1492" i="5" s="1"/>
  <c r="P1491" i="5"/>
  <c r="M1491" i="5"/>
  <c r="N1491" i="5" s="1"/>
  <c r="L1491" i="5"/>
  <c r="J1491" i="5"/>
  <c r="K1491" i="5" s="1"/>
  <c r="I1491" i="5"/>
  <c r="Q1490" i="5"/>
  <c r="P1490" i="5"/>
  <c r="O1490" i="5" s="1"/>
  <c r="M1490" i="5"/>
  <c r="L1490" i="5" s="1"/>
  <c r="K1490" i="5"/>
  <c r="J1490" i="5"/>
  <c r="I1490" i="5"/>
  <c r="G1490" i="5"/>
  <c r="D1490" i="5"/>
  <c r="E1490" i="5" s="1"/>
  <c r="C1490" i="5"/>
  <c r="P1485" i="5"/>
  <c r="Q1485" i="5" s="1"/>
  <c r="O1485" i="5"/>
  <c r="J1485" i="5"/>
  <c r="D1485" i="5"/>
  <c r="Q1484" i="5"/>
  <c r="P1484" i="5"/>
  <c r="O1484" i="5"/>
  <c r="D1484" i="5"/>
  <c r="E1484" i="5" s="1"/>
  <c r="C1484" i="5"/>
  <c r="P1483" i="5"/>
  <c r="Q1483" i="5" s="1"/>
  <c r="O1483" i="5"/>
  <c r="M1483" i="5"/>
  <c r="K1483" i="5"/>
  <c r="J1483" i="5"/>
  <c r="I1483" i="5" s="1"/>
  <c r="G1483" i="5"/>
  <c r="P1482" i="5"/>
  <c r="M1482" i="5"/>
  <c r="N1482" i="5" s="1"/>
  <c r="L1482" i="5"/>
  <c r="J1482" i="5"/>
  <c r="G1482" i="5"/>
  <c r="H1482" i="5" s="1"/>
  <c r="F1482" i="5"/>
  <c r="M1481" i="5"/>
  <c r="J1481" i="5"/>
  <c r="K1481" i="5" s="1"/>
  <c r="G1481" i="5"/>
  <c r="H1481" i="5" s="1"/>
  <c r="F1481" i="5"/>
  <c r="K1480" i="5"/>
  <c r="J1480" i="5"/>
  <c r="I1480" i="5"/>
  <c r="G1480" i="5"/>
  <c r="H1480" i="5" s="1"/>
  <c r="F1480" i="5"/>
  <c r="D1480" i="5"/>
  <c r="J1479" i="5"/>
  <c r="D1479" i="5"/>
  <c r="C1479" i="5" s="1"/>
  <c r="P1478" i="5"/>
  <c r="Q1478" i="5" s="1"/>
  <c r="O1478" i="5"/>
  <c r="G1478" i="5"/>
  <c r="H1478" i="5" s="1"/>
  <c r="D1478" i="5"/>
  <c r="Q1477" i="5"/>
  <c r="P1477" i="5"/>
  <c r="O1477" i="5"/>
  <c r="J1477" i="5"/>
  <c r="K1477" i="5" s="1"/>
  <c r="I1477" i="5"/>
  <c r="M1476" i="5"/>
  <c r="L1476" i="5" s="1"/>
  <c r="Q1471" i="5"/>
  <c r="P1471" i="5"/>
  <c r="O1471" i="5"/>
  <c r="N1471" i="5"/>
  <c r="M1471" i="5"/>
  <c r="L1471" i="5" s="1"/>
  <c r="J1471" i="5"/>
  <c r="K1471" i="5" s="1"/>
  <c r="I1471" i="5"/>
  <c r="D1471" i="5"/>
  <c r="E1471" i="5" s="1"/>
  <c r="P1470" i="5"/>
  <c r="Q1470" i="5" s="1"/>
  <c r="O1470" i="5"/>
  <c r="G1470" i="5"/>
  <c r="D1470" i="5"/>
  <c r="E1470" i="5" s="1"/>
  <c r="P1469" i="5"/>
  <c r="K1469" i="5"/>
  <c r="J1469" i="5"/>
  <c r="I1469" i="5" s="1"/>
  <c r="D1469" i="5"/>
  <c r="E1469" i="5" s="1"/>
  <c r="M1468" i="5"/>
  <c r="N1468" i="5" s="1"/>
  <c r="L1468" i="5"/>
  <c r="K1468" i="5"/>
  <c r="J1468" i="5"/>
  <c r="I1468" i="5" s="1"/>
  <c r="G1468" i="5"/>
  <c r="H1468" i="5" s="1"/>
  <c r="F1468" i="5"/>
  <c r="Q1467" i="5"/>
  <c r="P1467" i="5"/>
  <c r="O1467" i="5"/>
  <c r="N1467" i="5"/>
  <c r="M1467" i="5"/>
  <c r="L1467" i="5" s="1"/>
  <c r="K1467" i="5"/>
  <c r="J1467" i="5"/>
  <c r="I1467" i="5" s="1"/>
  <c r="D1467" i="5"/>
  <c r="Q1466" i="5"/>
  <c r="P1466" i="5"/>
  <c r="O1466" i="5"/>
  <c r="N1466" i="5"/>
  <c r="M1466" i="5"/>
  <c r="L1466" i="5"/>
  <c r="D1466" i="5"/>
  <c r="Q1465" i="5"/>
  <c r="P1465" i="5"/>
  <c r="O1465" i="5"/>
  <c r="H1465" i="5"/>
  <c r="G1465" i="5"/>
  <c r="F1465" i="5" s="1"/>
  <c r="D1465" i="5"/>
  <c r="M1464" i="5"/>
  <c r="H1464" i="5"/>
  <c r="G1464" i="5"/>
  <c r="F1464" i="5" s="1"/>
  <c r="P1463" i="5"/>
  <c r="Q1463" i="5" s="1"/>
  <c r="J1463" i="5"/>
  <c r="K1463" i="5" s="1"/>
  <c r="D1463" i="5"/>
  <c r="E1463" i="5" s="1"/>
  <c r="C1463" i="5"/>
  <c r="P1457" i="5"/>
  <c r="Q1457" i="5" s="1"/>
  <c r="O1457" i="5"/>
  <c r="J1457" i="5"/>
  <c r="K1457" i="5" s="1"/>
  <c r="I1457" i="5"/>
  <c r="H1457" i="5"/>
  <c r="G1457" i="5"/>
  <c r="F1457" i="5" s="1"/>
  <c r="J1456" i="5"/>
  <c r="K1456" i="5" s="1"/>
  <c r="I1456" i="5"/>
  <c r="H1456" i="5"/>
  <c r="G1456" i="5"/>
  <c r="F1456" i="5" s="1"/>
  <c r="P1455" i="5"/>
  <c r="M1455" i="5"/>
  <c r="N1455" i="5" s="1"/>
  <c r="J1455" i="5"/>
  <c r="E1455" i="5"/>
  <c r="D1455" i="5"/>
  <c r="C1455" i="5" s="1"/>
  <c r="P1454" i="5"/>
  <c r="M1454" i="5"/>
  <c r="N1454" i="5" s="1"/>
  <c r="H1454" i="5"/>
  <c r="G1454" i="5"/>
  <c r="F1454" i="5" s="1"/>
  <c r="E1454" i="5"/>
  <c r="D1454" i="5"/>
  <c r="C1454" i="5" s="1"/>
  <c r="J1453" i="5"/>
  <c r="K1453" i="5" s="1"/>
  <c r="I1453" i="5"/>
  <c r="H1453" i="5"/>
  <c r="G1453" i="5"/>
  <c r="F1453" i="5" s="1"/>
  <c r="E1453" i="5"/>
  <c r="D1453" i="5"/>
  <c r="C1453" i="5" s="1"/>
  <c r="K1452" i="5"/>
  <c r="J1452" i="5"/>
  <c r="I1452" i="5"/>
  <c r="H1452" i="5"/>
  <c r="G1452" i="5"/>
  <c r="F1452" i="5"/>
  <c r="M1451" i="5"/>
  <c r="K1451" i="5"/>
  <c r="J1451" i="5"/>
  <c r="I1451" i="5"/>
  <c r="D1451" i="5"/>
  <c r="P1450" i="5"/>
  <c r="Q1450" i="5" s="1"/>
  <c r="M1450" i="5"/>
  <c r="G1450" i="5"/>
  <c r="H1450" i="5" s="1"/>
  <c r="F1450" i="5"/>
  <c r="Q1449" i="5"/>
  <c r="P1449" i="5"/>
  <c r="O1449" i="5" s="1"/>
  <c r="J1449" i="5"/>
  <c r="K1449" i="5" s="1"/>
  <c r="G1449" i="5"/>
  <c r="M1448" i="5"/>
  <c r="N1448" i="5" s="1"/>
  <c r="L1448" i="5"/>
  <c r="J1448" i="5"/>
  <c r="K1448" i="5" s="1"/>
  <c r="G1448" i="5"/>
  <c r="H1448" i="5" s="1"/>
  <c r="F1448" i="5"/>
  <c r="P1443" i="5"/>
  <c r="O1443" i="5" s="1"/>
  <c r="D1443" i="5"/>
  <c r="E1443" i="5" s="1"/>
  <c r="C1443" i="5"/>
  <c r="Q1442" i="5"/>
  <c r="P1442" i="5"/>
  <c r="O1442" i="5" s="1"/>
  <c r="D1442" i="5"/>
  <c r="C1442" i="5" s="1"/>
  <c r="P1441" i="5"/>
  <c r="O1441" i="5" s="1"/>
  <c r="J1441" i="5"/>
  <c r="E1441" i="5"/>
  <c r="D1441" i="5"/>
  <c r="C1441" i="5"/>
  <c r="J1440" i="5"/>
  <c r="E1440" i="5"/>
  <c r="D1440" i="5"/>
  <c r="C1440" i="5" s="1"/>
  <c r="E1439" i="5"/>
  <c r="D1439" i="5"/>
  <c r="C1439" i="5"/>
  <c r="Q1438" i="5"/>
  <c r="P1438" i="5"/>
  <c r="O1438" i="5" s="1"/>
  <c r="E1438" i="5"/>
  <c r="D1438" i="5"/>
  <c r="C1438" i="5" s="1"/>
  <c r="Q1437" i="5"/>
  <c r="P1437" i="5"/>
  <c r="O1437" i="5" s="1"/>
  <c r="M1437" i="5"/>
  <c r="K1437" i="5"/>
  <c r="J1437" i="5"/>
  <c r="I1437" i="5"/>
  <c r="G1437" i="5"/>
  <c r="E1437" i="5"/>
  <c r="D1437" i="5"/>
  <c r="C1437" i="5" s="1"/>
  <c r="M1436" i="5"/>
  <c r="N1436" i="5" s="1"/>
  <c r="L1436" i="5"/>
  <c r="J1436" i="5"/>
  <c r="K1436" i="5" s="1"/>
  <c r="H1436" i="5"/>
  <c r="G1436" i="5"/>
  <c r="F1436" i="5"/>
  <c r="D1436" i="5"/>
  <c r="C1436" i="5" s="1"/>
  <c r="P1435" i="5"/>
  <c r="Q1435" i="5" s="1"/>
  <c r="M1435" i="5"/>
  <c r="K1435" i="5"/>
  <c r="J1435" i="5"/>
  <c r="I1435" i="5"/>
  <c r="G1435" i="5"/>
  <c r="Q1434" i="5"/>
  <c r="P1434" i="5"/>
  <c r="O1434" i="5"/>
  <c r="N1434" i="5"/>
  <c r="M1434" i="5"/>
  <c r="L1434" i="5"/>
  <c r="J1434" i="5"/>
  <c r="G1434" i="5"/>
  <c r="F1434" i="5" s="1"/>
  <c r="E1434" i="5"/>
  <c r="D1434" i="5"/>
  <c r="C1434" i="5" s="1"/>
  <c r="J1429" i="5"/>
  <c r="K1429" i="5" s="1"/>
  <c r="I1429" i="5"/>
  <c r="G1429" i="5"/>
  <c r="P1428" i="5"/>
  <c r="G1428" i="5"/>
  <c r="P1427" i="5"/>
  <c r="J1427" i="5"/>
  <c r="K1427" i="5" s="1"/>
  <c r="I1427" i="5"/>
  <c r="H1427" i="5"/>
  <c r="G1427" i="5"/>
  <c r="F1427" i="5" s="1"/>
  <c r="J1426" i="5"/>
  <c r="I1426" i="5" s="1"/>
  <c r="H1426" i="5"/>
  <c r="G1426" i="5"/>
  <c r="F1426" i="5" s="1"/>
  <c r="M1425" i="5"/>
  <c r="J1425" i="5"/>
  <c r="K1425" i="5" s="1"/>
  <c r="I1425" i="5"/>
  <c r="D1425" i="5"/>
  <c r="M1424" i="5"/>
  <c r="N1424" i="5" s="1"/>
  <c r="J1424" i="5"/>
  <c r="D1424" i="5"/>
  <c r="M1423" i="5"/>
  <c r="K1423" i="5"/>
  <c r="J1423" i="5"/>
  <c r="I1423" i="5" s="1"/>
  <c r="D1423" i="5"/>
  <c r="M1422" i="5"/>
  <c r="N1422" i="5" s="1"/>
  <c r="L1422" i="5"/>
  <c r="P1421" i="5"/>
  <c r="Q1421" i="5" s="1"/>
  <c r="O1421" i="5"/>
  <c r="N1421" i="5"/>
  <c r="M1421" i="5"/>
  <c r="L1421" i="5" s="1"/>
  <c r="Q1420" i="5"/>
  <c r="P1420" i="5"/>
  <c r="O1420" i="5" s="1"/>
  <c r="M1420" i="5"/>
  <c r="K1420" i="5"/>
  <c r="J1420" i="5"/>
  <c r="I1420" i="5" s="1"/>
  <c r="G1420" i="5"/>
  <c r="E1420" i="5"/>
  <c r="D1420" i="5"/>
  <c r="C1420" i="5" s="1"/>
  <c r="Q1415" i="5"/>
  <c r="P1415" i="5"/>
  <c r="O1415" i="5" s="1"/>
  <c r="M1415" i="5"/>
  <c r="N1415" i="5" s="1"/>
  <c r="M1414" i="5"/>
  <c r="D1414" i="5"/>
  <c r="P1413" i="5"/>
  <c r="O1413" i="5" s="1"/>
  <c r="D1413" i="5"/>
  <c r="P1412" i="5"/>
  <c r="O1412" i="5" s="1"/>
  <c r="J1412" i="5"/>
  <c r="D1412" i="5"/>
  <c r="Q1411" i="5"/>
  <c r="P1411" i="5"/>
  <c r="O1411" i="5" s="1"/>
  <c r="E1411" i="5"/>
  <c r="D1411" i="5"/>
  <c r="C1411" i="5" s="1"/>
  <c r="P1410" i="5"/>
  <c r="D1410" i="5"/>
  <c r="C1410" i="5" s="1"/>
  <c r="G1409" i="5"/>
  <c r="D1409" i="5"/>
  <c r="E1409" i="5" s="1"/>
  <c r="C1409" i="5"/>
  <c r="Q1408" i="5"/>
  <c r="P1408" i="5"/>
  <c r="O1408" i="5" s="1"/>
  <c r="M1408" i="5"/>
  <c r="N1408" i="5" s="1"/>
  <c r="L1408" i="5"/>
  <c r="J1408" i="5"/>
  <c r="K1408" i="5" s="1"/>
  <c r="G1408" i="5"/>
  <c r="H1408" i="5" s="1"/>
  <c r="F1408" i="5"/>
  <c r="E1408" i="5"/>
  <c r="D1408" i="5"/>
  <c r="C1408" i="5" s="1"/>
  <c r="Q1407" i="5"/>
  <c r="P1407" i="5"/>
  <c r="O1407" i="5"/>
  <c r="N1407" i="5"/>
  <c r="M1407" i="5"/>
  <c r="L1407" i="5"/>
  <c r="J1407" i="5"/>
  <c r="K1407" i="5" s="1"/>
  <c r="G1407" i="5"/>
  <c r="E1407" i="5"/>
  <c r="D1407" i="5"/>
  <c r="C1407" i="5" s="1"/>
  <c r="P1406" i="5"/>
  <c r="Q1406" i="5" s="1"/>
  <c r="O1406" i="5"/>
  <c r="M1406" i="5"/>
  <c r="N1406" i="5" s="1"/>
  <c r="J1406" i="5"/>
  <c r="H1406" i="5"/>
  <c r="G1406" i="5"/>
  <c r="F1406" i="5" s="1"/>
  <c r="D1406" i="5"/>
  <c r="E1406" i="5" s="1"/>
  <c r="P1401" i="5"/>
  <c r="D1398" i="5"/>
  <c r="J1397" i="5"/>
  <c r="K1397" i="5" s="1"/>
  <c r="I1397" i="5"/>
  <c r="N1396" i="5"/>
  <c r="M1396" i="5"/>
  <c r="L1396" i="5" s="1"/>
  <c r="G1395" i="5"/>
  <c r="P1394" i="5"/>
  <c r="Q1394" i="5" s="1"/>
  <c r="M1393" i="5"/>
  <c r="L1393" i="5" s="1"/>
  <c r="G1393" i="5"/>
  <c r="Q1392" i="5"/>
  <c r="P1392" i="5"/>
  <c r="O1392" i="5" s="1"/>
  <c r="M1392" i="5"/>
  <c r="L1392" i="5" s="1"/>
  <c r="D1392" i="5"/>
  <c r="P1387" i="5"/>
  <c r="Q1387" i="5" s="1"/>
  <c r="O1387" i="5"/>
  <c r="N1387" i="5"/>
  <c r="M1387" i="5"/>
  <c r="L1387" i="5"/>
  <c r="J1387" i="5"/>
  <c r="H1387" i="5"/>
  <c r="G1387" i="5"/>
  <c r="F1387" i="5" s="1"/>
  <c r="D1387" i="5"/>
  <c r="P1386" i="5"/>
  <c r="O1386" i="5" s="1"/>
  <c r="N1386" i="5"/>
  <c r="M1386" i="5"/>
  <c r="L1386" i="5"/>
  <c r="K1386" i="5"/>
  <c r="J1386" i="5"/>
  <c r="I1386" i="5" s="1"/>
  <c r="H1386" i="5"/>
  <c r="G1386" i="5"/>
  <c r="F1386" i="5"/>
  <c r="E1386" i="5"/>
  <c r="D1386" i="5"/>
  <c r="C1386" i="5" s="1"/>
  <c r="P1385" i="5"/>
  <c r="M1385" i="5"/>
  <c r="L1385" i="5" s="1"/>
  <c r="K1385" i="5"/>
  <c r="J1385" i="5"/>
  <c r="I1385" i="5"/>
  <c r="G1385" i="5"/>
  <c r="E1385" i="5"/>
  <c r="D1385" i="5"/>
  <c r="C1385" i="5"/>
  <c r="Q1384" i="5"/>
  <c r="P1384" i="5"/>
  <c r="O1384" i="5" s="1"/>
  <c r="M1384" i="5"/>
  <c r="K1384" i="5"/>
  <c r="J1384" i="5"/>
  <c r="I1384" i="5"/>
  <c r="H1384" i="5"/>
  <c r="G1384" i="5"/>
  <c r="F1384" i="5" s="1"/>
  <c r="E1384" i="5"/>
  <c r="D1384" i="5"/>
  <c r="C1384" i="5" s="1"/>
  <c r="Q1383" i="5"/>
  <c r="P1383" i="5"/>
  <c r="O1383" i="5"/>
  <c r="N1383" i="5"/>
  <c r="M1383" i="5"/>
  <c r="L1383" i="5"/>
  <c r="J1383" i="5"/>
  <c r="K1383" i="5" s="1"/>
  <c r="I1383" i="5"/>
  <c r="G1383" i="5"/>
  <c r="E1383" i="5"/>
  <c r="D1383" i="5"/>
  <c r="C1383" i="5" s="1"/>
  <c r="P1382" i="5"/>
  <c r="Q1382" i="5" s="1"/>
  <c r="O1382" i="5"/>
  <c r="M1382" i="5"/>
  <c r="N1382" i="5" s="1"/>
  <c r="K1382" i="5"/>
  <c r="J1382" i="5"/>
  <c r="I1382" i="5" s="1"/>
  <c r="G1382" i="5"/>
  <c r="E1382" i="5"/>
  <c r="D1382" i="5"/>
  <c r="C1382" i="5"/>
  <c r="Q1381" i="5"/>
  <c r="P1381" i="5"/>
  <c r="O1381" i="5"/>
  <c r="M1381" i="5"/>
  <c r="J1381" i="5"/>
  <c r="K1381" i="5" s="1"/>
  <c r="G1381" i="5"/>
  <c r="D1381" i="5"/>
  <c r="E1381" i="5" s="1"/>
  <c r="C1381" i="5"/>
  <c r="P1380" i="5"/>
  <c r="O1380" i="5" s="1"/>
  <c r="N1380" i="5"/>
  <c r="M1380" i="5"/>
  <c r="L1380" i="5"/>
  <c r="J1380" i="5"/>
  <c r="H1380" i="5"/>
  <c r="G1380" i="5"/>
  <c r="F1380" i="5"/>
  <c r="E1380" i="5"/>
  <c r="D1380" i="5"/>
  <c r="C1380" i="5" s="1"/>
  <c r="Q1379" i="5"/>
  <c r="P1379" i="5"/>
  <c r="O1379" i="5" s="1"/>
  <c r="N1379" i="5"/>
  <c r="M1379" i="5"/>
  <c r="L1379" i="5"/>
  <c r="K1379" i="5"/>
  <c r="J1379" i="5"/>
  <c r="I1379" i="5" s="1"/>
  <c r="G1379" i="5"/>
  <c r="F1379" i="5" s="1"/>
  <c r="E1379" i="5"/>
  <c r="D1379" i="5"/>
  <c r="C1379" i="5"/>
  <c r="N1378" i="5"/>
  <c r="M1378" i="5"/>
  <c r="L1378" i="5" s="1"/>
  <c r="P1373" i="5"/>
  <c r="M1373" i="5"/>
  <c r="L1373" i="5" s="1"/>
  <c r="K1373" i="5"/>
  <c r="J1373" i="5"/>
  <c r="I1373" i="5" s="1"/>
  <c r="G1373" i="5"/>
  <c r="D1373" i="5"/>
  <c r="E1373" i="5" s="1"/>
  <c r="Q1372" i="5"/>
  <c r="P1372" i="5"/>
  <c r="O1372" i="5" s="1"/>
  <c r="M1372" i="5"/>
  <c r="N1372" i="5" s="1"/>
  <c r="L1372" i="5"/>
  <c r="G1372" i="5"/>
  <c r="E1372" i="5"/>
  <c r="D1372" i="5"/>
  <c r="C1372" i="5" s="1"/>
  <c r="P1371" i="5"/>
  <c r="N1371" i="5"/>
  <c r="M1371" i="5"/>
  <c r="L1371" i="5" s="1"/>
  <c r="H1371" i="5"/>
  <c r="G1371" i="5"/>
  <c r="F1371" i="5" s="1"/>
  <c r="E1371" i="5"/>
  <c r="D1371" i="5"/>
  <c r="C1371" i="5"/>
  <c r="P1370" i="5"/>
  <c r="N1370" i="5"/>
  <c r="M1370" i="5"/>
  <c r="L1370" i="5" s="1"/>
  <c r="J1370" i="5"/>
  <c r="I1370" i="5" s="1"/>
  <c r="H1370" i="5"/>
  <c r="G1370" i="5"/>
  <c r="F1370" i="5"/>
  <c r="D1370" i="5"/>
  <c r="E1370" i="5" s="1"/>
  <c r="C1370" i="5"/>
  <c r="Q1369" i="5"/>
  <c r="P1369" i="5"/>
  <c r="O1369" i="5"/>
  <c r="M1369" i="5"/>
  <c r="J1369" i="5"/>
  <c r="K1369" i="5" s="1"/>
  <c r="I1369" i="5"/>
  <c r="G1369" i="5"/>
  <c r="H1369" i="5" s="1"/>
  <c r="E1369" i="5"/>
  <c r="D1369" i="5"/>
  <c r="C1369" i="5" s="1"/>
  <c r="N1368" i="5"/>
  <c r="M1368" i="5"/>
  <c r="L1368" i="5" s="1"/>
  <c r="J1368" i="5"/>
  <c r="H1368" i="5"/>
  <c r="G1368" i="5"/>
  <c r="F1368" i="5"/>
  <c r="E1368" i="5"/>
  <c r="D1368" i="5"/>
  <c r="C1368" i="5" s="1"/>
  <c r="P1367" i="5"/>
  <c r="K1367" i="5"/>
  <c r="J1367" i="5"/>
  <c r="I1367" i="5"/>
  <c r="G1367" i="5"/>
  <c r="P1366" i="5"/>
  <c r="M1366" i="5"/>
  <c r="N1366" i="5" s="1"/>
  <c r="L1366" i="5"/>
  <c r="J1366" i="5"/>
  <c r="I1366" i="5" s="1"/>
  <c r="G1366" i="5"/>
  <c r="D1366" i="5"/>
  <c r="E1366" i="5" s="1"/>
  <c r="C1366" i="5"/>
  <c r="Q1365" i="5"/>
  <c r="P1365" i="5"/>
  <c r="O1365" i="5" s="1"/>
  <c r="M1365" i="5"/>
  <c r="J1365" i="5"/>
  <c r="K1365" i="5" s="1"/>
  <c r="G1365" i="5"/>
  <c r="H1365" i="5" s="1"/>
  <c r="F1365" i="5"/>
  <c r="D1365" i="5"/>
  <c r="Q1364" i="5"/>
  <c r="P1364" i="5"/>
  <c r="O1364" i="5" s="1"/>
  <c r="M1364" i="5"/>
  <c r="K1364" i="5"/>
  <c r="I1364" i="5"/>
  <c r="G1364" i="5"/>
  <c r="H1364" i="5" s="1"/>
  <c r="F1364" i="5"/>
  <c r="D1364" i="5"/>
  <c r="N1359" i="5"/>
  <c r="M1359" i="5"/>
  <c r="L1359" i="5" s="1"/>
  <c r="K1359" i="5"/>
  <c r="J1359" i="5"/>
  <c r="I1359" i="5"/>
  <c r="H1359" i="5"/>
  <c r="G1359" i="5"/>
  <c r="F1359" i="5" s="1"/>
  <c r="D1359" i="5"/>
  <c r="C1359" i="5" s="1"/>
  <c r="P1358" i="5"/>
  <c r="Q1358" i="5" s="1"/>
  <c r="O1358" i="5"/>
  <c r="M1358" i="5"/>
  <c r="N1358" i="5" s="1"/>
  <c r="L1358" i="5"/>
  <c r="J1358" i="5"/>
  <c r="G1358" i="5"/>
  <c r="H1358" i="5" s="1"/>
  <c r="F1358" i="5"/>
  <c r="E1358" i="5"/>
  <c r="D1358" i="5"/>
  <c r="C1358" i="5" s="1"/>
  <c r="O1357" i="5"/>
  <c r="M1357" i="5"/>
  <c r="L1357" i="5" s="1"/>
  <c r="J1357" i="5"/>
  <c r="K1357" i="5" s="1"/>
  <c r="I1357" i="5"/>
  <c r="G1357" i="5"/>
  <c r="P1356" i="5"/>
  <c r="M1356" i="5"/>
  <c r="N1356" i="5" s="1"/>
  <c r="K1356" i="5"/>
  <c r="J1356" i="5"/>
  <c r="I1356" i="5" s="1"/>
  <c r="G1356" i="5"/>
  <c r="P1355" i="5"/>
  <c r="N1355" i="5"/>
  <c r="M1355" i="5"/>
  <c r="L1355" i="5"/>
  <c r="K1355" i="5"/>
  <c r="J1355" i="5"/>
  <c r="I1355" i="5"/>
  <c r="Q1354" i="5"/>
  <c r="P1354" i="5"/>
  <c r="O1354" i="5"/>
  <c r="M1354" i="5"/>
  <c r="J1354" i="5"/>
  <c r="I1354" i="5" s="1"/>
  <c r="G1354" i="5"/>
  <c r="D1354" i="5"/>
  <c r="E1354" i="5" s="1"/>
  <c r="C1354" i="5"/>
  <c r="P1353" i="5"/>
  <c r="Q1353" i="5" s="1"/>
  <c r="N1353" i="5"/>
  <c r="M1353" i="5"/>
  <c r="L1353" i="5" s="1"/>
  <c r="H1353" i="5"/>
  <c r="G1353" i="5"/>
  <c r="F1353" i="5" s="1"/>
  <c r="D1353" i="5"/>
  <c r="Q1352" i="5"/>
  <c r="P1352" i="5"/>
  <c r="O1352" i="5" s="1"/>
  <c r="N1352" i="5"/>
  <c r="M1352" i="5"/>
  <c r="L1352" i="5" s="1"/>
  <c r="J1352" i="5"/>
  <c r="K1352" i="5" s="1"/>
  <c r="H1352" i="5"/>
  <c r="G1352" i="5"/>
  <c r="F1352" i="5"/>
  <c r="E1352" i="5"/>
  <c r="D1352" i="5"/>
  <c r="C1352" i="5" s="1"/>
  <c r="Q1351" i="5"/>
  <c r="P1351" i="5"/>
  <c r="O1351" i="5"/>
  <c r="M1351" i="5"/>
  <c r="N1351" i="5" s="1"/>
  <c r="L1351" i="5"/>
  <c r="K1351" i="5"/>
  <c r="J1351" i="5"/>
  <c r="I1351" i="5" s="1"/>
  <c r="G1351" i="5"/>
  <c r="F1351" i="5" s="1"/>
  <c r="E1351" i="5"/>
  <c r="D1351" i="5"/>
  <c r="C1351" i="5"/>
  <c r="Q1350" i="5"/>
  <c r="P1350" i="5"/>
  <c r="O1350" i="5"/>
  <c r="N1350" i="5"/>
  <c r="M1350" i="5"/>
  <c r="L1350" i="5"/>
  <c r="K1350" i="5"/>
  <c r="J1350" i="5"/>
  <c r="I1350" i="5" s="1"/>
  <c r="G1350" i="5"/>
  <c r="E1350" i="5"/>
  <c r="D1350" i="5"/>
  <c r="C1350" i="5" s="1"/>
  <c r="Q1345" i="5"/>
  <c r="P1345" i="5"/>
  <c r="O1345" i="5" s="1"/>
  <c r="N1345" i="5"/>
  <c r="M1345" i="5"/>
  <c r="L1345" i="5" s="1"/>
  <c r="P1344" i="5"/>
  <c r="O1344" i="5" s="1"/>
  <c r="M1344" i="5"/>
  <c r="D1344" i="5"/>
  <c r="Q1343" i="5"/>
  <c r="P1343" i="5"/>
  <c r="O1343" i="5"/>
  <c r="D1343" i="5"/>
  <c r="E1343" i="5" s="1"/>
  <c r="C1343" i="5"/>
  <c r="Q1342" i="5"/>
  <c r="P1342" i="5"/>
  <c r="O1342" i="5"/>
  <c r="J1342" i="5"/>
  <c r="E1342" i="5"/>
  <c r="D1342" i="5"/>
  <c r="C1342" i="5" s="1"/>
  <c r="Q1341" i="5"/>
  <c r="P1341" i="5"/>
  <c r="O1341" i="5" s="1"/>
  <c r="E1341" i="5"/>
  <c r="D1341" i="5"/>
  <c r="C1341" i="5" s="1"/>
  <c r="G1340" i="5"/>
  <c r="H1340" i="5" s="1"/>
  <c r="F1340" i="5"/>
  <c r="D1340" i="5"/>
  <c r="G1339" i="5"/>
  <c r="E1339" i="5"/>
  <c r="D1339" i="5"/>
  <c r="C1339" i="5" s="1"/>
  <c r="M1338" i="5"/>
  <c r="H1338" i="5"/>
  <c r="G1338" i="5"/>
  <c r="F1338" i="5" s="1"/>
  <c r="D1338" i="5"/>
  <c r="Q1337" i="5"/>
  <c r="P1337" i="5"/>
  <c r="O1337" i="5"/>
  <c r="N1337" i="5"/>
  <c r="M1337" i="5"/>
  <c r="L1337" i="5" s="1"/>
  <c r="K1337" i="5"/>
  <c r="J1337" i="5"/>
  <c r="I1337" i="5"/>
  <c r="H1337" i="5"/>
  <c r="G1337" i="5"/>
  <c r="F1337" i="5"/>
  <c r="E1337" i="5"/>
  <c r="D1337" i="5"/>
  <c r="C1337" i="5" s="1"/>
  <c r="P1336" i="5"/>
  <c r="M1336" i="5"/>
  <c r="N1336" i="5" s="1"/>
  <c r="K1336" i="5"/>
  <c r="J1336" i="5"/>
  <c r="I1336" i="5" s="1"/>
  <c r="H1336" i="5"/>
  <c r="G1336" i="5"/>
  <c r="F1336" i="5"/>
  <c r="P1331" i="5"/>
  <c r="J1331" i="5"/>
  <c r="K1331" i="5" s="1"/>
  <c r="G1331" i="5"/>
  <c r="K1330" i="5"/>
  <c r="J1330" i="5"/>
  <c r="I1330" i="5" s="1"/>
  <c r="H1330" i="5"/>
  <c r="G1330" i="5"/>
  <c r="F1330" i="5" s="1"/>
  <c r="P1329" i="5"/>
  <c r="J1329" i="5"/>
  <c r="K1329" i="5" s="1"/>
  <c r="D1329" i="5"/>
  <c r="P1328" i="5"/>
  <c r="M1328" i="5"/>
  <c r="N1328" i="5" s="1"/>
  <c r="L1328" i="5"/>
  <c r="J1328" i="5"/>
  <c r="P1327" i="5"/>
  <c r="M1327" i="5"/>
  <c r="K1327" i="5"/>
  <c r="J1327" i="5"/>
  <c r="I1327" i="5" s="1"/>
  <c r="D1327" i="5"/>
  <c r="N1326" i="5"/>
  <c r="M1326" i="5"/>
  <c r="L1326" i="5" s="1"/>
  <c r="P1325" i="5"/>
  <c r="Q1325" i="5" s="1"/>
  <c r="O1325" i="5"/>
  <c r="N1325" i="5"/>
  <c r="M1325" i="5"/>
  <c r="L1325" i="5" s="1"/>
  <c r="D1325" i="5"/>
  <c r="Q1324" i="5"/>
  <c r="P1324" i="5"/>
  <c r="O1324" i="5" s="1"/>
  <c r="M1324" i="5"/>
  <c r="J1324" i="5"/>
  <c r="K1324" i="5" s="1"/>
  <c r="G1324" i="5"/>
  <c r="E1324" i="5"/>
  <c r="D1324" i="5"/>
  <c r="C1324" i="5" s="1"/>
  <c r="P1323" i="5"/>
  <c r="Q1323" i="5" s="1"/>
  <c r="O1323" i="5"/>
  <c r="N1323" i="5"/>
  <c r="M1323" i="5"/>
  <c r="L1323" i="5"/>
  <c r="J1323" i="5"/>
  <c r="K1323" i="5" s="1"/>
  <c r="I1323" i="5"/>
  <c r="G1323" i="5"/>
  <c r="D1323" i="5"/>
  <c r="Q1322" i="5"/>
  <c r="P1322" i="5"/>
  <c r="O1322" i="5" s="1"/>
  <c r="N1322" i="5"/>
  <c r="M1322" i="5"/>
  <c r="L1322" i="5" s="1"/>
  <c r="J1322" i="5"/>
  <c r="G1322" i="5"/>
  <c r="E1322" i="5"/>
  <c r="D1322" i="5"/>
  <c r="C1322" i="5" s="1"/>
  <c r="P1317" i="5"/>
  <c r="Q1317" i="5" s="1"/>
  <c r="O1317" i="5"/>
  <c r="J1317" i="5"/>
  <c r="H1317" i="5"/>
  <c r="G1317" i="5"/>
  <c r="F1317" i="5"/>
  <c r="P1316" i="5"/>
  <c r="K1316" i="5"/>
  <c r="J1316" i="5"/>
  <c r="I1316" i="5"/>
  <c r="G1316" i="5"/>
  <c r="D1316" i="5"/>
  <c r="Q1315" i="5"/>
  <c r="P1315" i="5"/>
  <c r="O1315" i="5" s="1"/>
  <c r="M1315" i="5"/>
  <c r="N1315" i="5" s="1"/>
  <c r="L1315" i="5"/>
  <c r="J1315" i="5"/>
  <c r="G1315" i="5"/>
  <c r="D1315" i="5"/>
  <c r="Q1314" i="5"/>
  <c r="P1314" i="5"/>
  <c r="O1314" i="5" s="1"/>
  <c r="M1314" i="5"/>
  <c r="G1314" i="5"/>
  <c r="E1314" i="5"/>
  <c r="D1314" i="5"/>
  <c r="C1314" i="5"/>
  <c r="N1313" i="5"/>
  <c r="M1313" i="5"/>
  <c r="L1313" i="5" s="1"/>
  <c r="J1313" i="5"/>
  <c r="H1313" i="5"/>
  <c r="G1313" i="5"/>
  <c r="F1313" i="5" s="1"/>
  <c r="E1313" i="5"/>
  <c r="D1313" i="5"/>
  <c r="C1313" i="5" s="1"/>
  <c r="P1312" i="5"/>
  <c r="O1312" i="5" s="1"/>
  <c r="K1312" i="5"/>
  <c r="J1312" i="5"/>
  <c r="I1312" i="5"/>
  <c r="H1312" i="5"/>
  <c r="G1312" i="5"/>
  <c r="F1312" i="5"/>
  <c r="E1312" i="5"/>
  <c r="D1312" i="5"/>
  <c r="C1312" i="5" s="1"/>
  <c r="P1311" i="5"/>
  <c r="O1311" i="5" s="1"/>
  <c r="N1311" i="5"/>
  <c r="M1311" i="5"/>
  <c r="L1311" i="5"/>
  <c r="J1311" i="5"/>
  <c r="K1311" i="5" s="1"/>
  <c r="I1311" i="5"/>
  <c r="G1311" i="5"/>
  <c r="F1311" i="5" s="1"/>
  <c r="E1311" i="5"/>
  <c r="D1311" i="5"/>
  <c r="C1311" i="5" s="1"/>
  <c r="P1310" i="5"/>
  <c r="Q1310" i="5" s="1"/>
  <c r="O1310" i="5"/>
  <c r="M1310" i="5"/>
  <c r="J1310" i="5"/>
  <c r="I1310" i="5" s="1"/>
  <c r="H1310" i="5"/>
  <c r="G1310" i="5"/>
  <c r="F1310" i="5"/>
  <c r="P1309" i="5"/>
  <c r="N1309" i="5"/>
  <c r="M1309" i="5"/>
  <c r="L1309" i="5" s="1"/>
  <c r="K1309" i="5"/>
  <c r="J1309" i="5"/>
  <c r="I1309" i="5" s="1"/>
  <c r="G1309" i="5"/>
  <c r="K1308" i="5"/>
  <c r="J1308" i="5"/>
  <c r="I1308" i="5"/>
  <c r="G1308" i="5"/>
  <c r="Q1303" i="5"/>
  <c r="P1303" i="5"/>
  <c r="O1303" i="5"/>
  <c r="M1303" i="5"/>
  <c r="K1303" i="5"/>
  <c r="J1303" i="5"/>
  <c r="I1303" i="5"/>
  <c r="H1303" i="5"/>
  <c r="G1303" i="5"/>
  <c r="F1303" i="5" s="1"/>
  <c r="D1303" i="5"/>
  <c r="Q1302" i="5"/>
  <c r="P1302" i="5"/>
  <c r="O1302" i="5"/>
  <c r="N1302" i="5"/>
  <c r="M1302" i="5"/>
  <c r="L1302" i="5" s="1"/>
  <c r="K1302" i="5"/>
  <c r="J1302" i="5"/>
  <c r="I1302" i="5" s="1"/>
  <c r="H1302" i="5"/>
  <c r="G1302" i="5"/>
  <c r="F1302" i="5"/>
  <c r="E1302" i="5"/>
  <c r="D1302" i="5"/>
  <c r="C1302" i="5"/>
  <c r="P1301" i="5"/>
  <c r="Q1301" i="5" s="1"/>
  <c r="O1301" i="5"/>
  <c r="M1301" i="5"/>
  <c r="K1301" i="5"/>
  <c r="J1301" i="5"/>
  <c r="I1301" i="5" s="1"/>
  <c r="G1301" i="5"/>
  <c r="H1301" i="5" s="1"/>
  <c r="F1301" i="5"/>
  <c r="D1301" i="5"/>
  <c r="Q1300" i="5"/>
  <c r="P1300" i="5"/>
  <c r="O1300" i="5" s="1"/>
  <c r="N1300" i="5"/>
  <c r="M1300" i="5"/>
  <c r="L1300" i="5"/>
  <c r="K1300" i="5"/>
  <c r="J1300" i="5"/>
  <c r="I1300" i="5"/>
  <c r="H1300" i="5"/>
  <c r="G1300" i="5"/>
  <c r="F1300" i="5"/>
  <c r="D1300" i="5"/>
  <c r="P1299" i="5"/>
  <c r="Q1299" i="5" s="1"/>
  <c r="N1299" i="5"/>
  <c r="M1299" i="5"/>
  <c r="L1299" i="5" s="1"/>
  <c r="J1299" i="5"/>
  <c r="K1299" i="5" s="1"/>
  <c r="I1299" i="5"/>
  <c r="G1299" i="5"/>
  <c r="E1299" i="5"/>
  <c r="D1299" i="5"/>
  <c r="C1299" i="5"/>
  <c r="Q1298" i="5"/>
  <c r="P1298" i="5"/>
  <c r="O1298" i="5"/>
  <c r="N1298" i="5"/>
  <c r="M1298" i="5"/>
  <c r="L1298" i="5"/>
  <c r="K1298" i="5"/>
  <c r="J1298" i="5"/>
  <c r="I1298" i="5" s="1"/>
  <c r="H1298" i="5"/>
  <c r="G1298" i="5"/>
  <c r="F1298" i="5" s="1"/>
  <c r="E1298" i="5"/>
  <c r="D1298" i="5"/>
  <c r="C1298" i="5" s="1"/>
  <c r="P1297" i="5"/>
  <c r="M1297" i="5"/>
  <c r="L1297" i="5" s="1"/>
  <c r="K1297" i="5"/>
  <c r="J1297" i="5"/>
  <c r="I1297" i="5"/>
  <c r="G1297" i="5"/>
  <c r="H1297" i="5" s="1"/>
  <c r="F1297" i="5"/>
  <c r="D1297" i="5"/>
  <c r="E1297" i="5" s="1"/>
  <c r="C1297" i="5"/>
  <c r="Q1296" i="5"/>
  <c r="P1296" i="5"/>
  <c r="O1296" i="5" s="1"/>
  <c r="M1296" i="5"/>
  <c r="N1296" i="5" s="1"/>
  <c r="L1296" i="5"/>
  <c r="K1296" i="5"/>
  <c r="J1296" i="5"/>
  <c r="I1296" i="5"/>
  <c r="G1296" i="5"/>
  <c r="H1296" i="5" s="1"/>
  <c r="F1296" i="5"/>
  <c r="D1296" i="5"/>
  <c r="C1296" i="5" s="1"/>
  <c r="Q1295" i="5"/>
  <c r="P1295" i="5"/>
  <c r="O1295" i="5"/>
  <c r="N1295" i="5"/>
  <c r="M1295" i="5"/>
  <c r="L1295" i="5" s="1"/>
  <c r="K1295" i="5"/>
  <c r="J1295" i="5"/>
  <c r="I1295" i="5"/>
  <c r="G1295" i="5"/>
  <c r="E1295" i="5"/>
  <c r="D1295" i="5"/>
  <c r="C1295" i="5" s="1"/>
  <c r="M1289" i="5"/>
  <c r="J1289" i="5"/>
  <c r="G1289" i="5"/>
  <c r="H1289" i="5" s="1"/>
  <c r="Q1288" i="5"/>
  <c r="P1288" i="5"/>
  <c r="O1288" i="5" s="1"/>
  <c r="M1288" i="5"/>
  <c r="K1288" i="5"/>
  <c r="J1288" i="5"/>
  <c r="I1288" i="5" s="1"/>
  <c r="G1288" i="5"/>
  <c r="F1288" i="5" s="1"/>
  <c r="Q1287" i="5"/>
  <c r="P1287" i="5"/>
  <c r="O1287" i="5" s="1"/>
  <c r="N1287" i="5"/>
  <c r="M1287" i="5"/>
  <c r="L1287" i="5"/>
  <c r="K1287" i="5"/>
  <c r="J1287" i="5"/>
  <c r="I1287" i="5"/>
  <c r="Q1286" i="5"/>
  <c r="P1286" i="5"/>
  <c r="O1286" i="5"/>
  <c r="M1286" i="5"/>
  <c r="N1286" i="5" s="1"/>
  <c r="L1286" i="5"/>
  <c r="J1286" i="5"/>
  <c r="I1286" i="5" s="1"/>
  <c r="G1286" i="5"/>
  <c r="D1286" i="5"/>
  <c r="E1286" i="5" s="1"/>
  <c r="C1286" i="5"/>
  <c r="Q1285" i="5"/>
  <c r="P1285" i="5"/>
  <c r="O1285" i="5" s="1"/>
  <c r="N1285" i="5"/>
  <c r="M1285" i="5"/>
  <c r="L1285" i="5" s="1"/>
  <c r="H1285" i="5"/>
  <c r="G1285" i="5"/>
  <c r="F1285" i="5" s="1"/>
  <c r="E1285" i="5"/>
  <c r="D1285" i="5"/>
  <c r="C1285" i="5"/>
  <c r="Q1284" i="5"/>
  <c r="P1284" i="5"/>
  <c r="O1284" i="5" s="1"/>
  <c r="N1284" i="5"/>
  <c r="M1284" i="5"/>
  <c r="L1284" i="5" s="1"/>
  <c r="J1284" i="5"/>
  <c r="K1284" i="5" s="1"/>
  <c r="I1284" i="5"/>
  <c r="D1284" i="5"/>
  <c r="Q1283" i="5"/>
  <c r="P1283" i="5"/>
  <c r="O1283" i="5"/>
  <c r="M1283" i="5"/>
  <c r="K1283" i="5"/>
  <c r="J1283" i="5"/>
  <c r="I1283" i="5" s="1"/>
  <c r="G1283" i="5"/>
  <c r="D1283" i="5"/>
  <c r="E1283" i="5" s="1"/>
  <c r="M1282" i="5"/>
  <c r="N1282" i="5" s="1"/>
  <c r="L1282" i="5"/>
  <c r="K1282" i="5"/>
  <c r="J1282" i="5"/>
  <c r="I1282" i="5" s="1"/>
  <c r="G1282" i="5"/>
  <c r="H1282" i="5" s="1"/>
  <c r="F1282" i="5"/>
  <c r="D1282" i="5"/>
  <c r="Q1281" i="5"/>
  <c r="P1281" i="5"/>
  <c r="O1281" i="5" s="1"/>
  <c r="M1281" i="5"/>
  <c r="K1281" i="5"/>
  <c r="J1281" i="5"/>
  <c r="I1281" i="5" s="1"/>
  <c r="H1281" i="5"/>
  <c r="G1281" i="5"/>
  <c r="F1281" i="5"/>
  <c r="D1281" i="5"/>
  <c r="E1281" i="5" s="1"/>
  <c r="C1281" i="5"/>
  <c r="P1280" i="5"/>
  <c r="O1280" i="5" s="1"/>
  <c r="N1280" i="5"/>
  <c r="M1280" i="5"/>
  <c r="L1280" i="5"/>
  <c r="K1280" i="5"/>
  <c r="J1280" i="5"/>
  <c r="I1280" i="5"/>
  <c r="H1280" i="5"/>
  <c r="F1280" i="5"/>
  <c r="D1280" i="5"/>
  <c r="Q1275" i="5"/>
  <c r="P1275" i="5"/>
  <c r="O1275" i="5" s="1"/>
  <c r="M1275" i="5"/>
  <c r="J1275" i="5"/>
  <c r="D1275" i="5"/>
  <c r="E1275" i="5" s="1"/>
  <c r="C1275" i="5"/>
  <c r="P1274" i="5"/>
  <c r="Q1274" i="5" s="1"/>
  <c r="K1274" i="5"/>
  <c r="J1274" i="5"/>
  <c r="I1274" i="5" s="1"/>
  <c r="H1274" i="5"/>
  <c r="G1274" i="5"/>
  <c r="F1274" i="5" s="1"/>
  <c r="E1274" i="5"/>
  <c r="D1274" i="5"/>
  <c r="C1274" i="5"/>
  <c r="M1273" i="5"/>
  <c r="K1273" i="5"/>
  <c r="J1273" i="5"/>
  <c r="I1273" i="5" s="1"/>
  <c r="H1273" i="5"/>
  <c r="G1273" i="5"/>
  <c r="F1273" i="5" s="1"/>
  <c r="E1273" i="5"/>
  <c r="D1273" i="5"/>
  <c r="C1273" i="5" s="1"/>
  <c r="P1272" i="5"/>
  <c r="M1272" i="5"/>
  <c r="N1272" i="5" s="1"/>
  <c r="L1272" i="5"/>
  <c r="J1272" i="5"/>
  <c r="H1272" i="5"/>
  <c r="G1272" i="5"/>
  <c r="F1272" i="5" s="1"/>
  <c r="P1271" i="5"/>
  <c r="O1271" i="5" s="1"/>
  <c r="M1271" i="5"/>
  <c r="N1271" i="5" s="1"/>
  <c r="L1271" i="5"/>
  <c r="J1271" i="5"/>
  <c r="D1271" i="5"/>
  <c r="E1271" i="5" s="1"/>
  <c r="P1270" i="5"/>
  <c r="N1270" i="5"/>
  <c r="M1270" i="5"/>
  <c r="L1270" i="5"/>
  <c r="J1270" i="5"/>
  <c r="I1270" i="5" s="1"/>
  <c r="E1270" i="5"/>
  <c r="D1270" i="5"/>
  <c r="C1270" i="5" s="1"/>
  <c r="Q1269" i="5"/>
  <c r="P1269" i="5"/>
  <c r="O1269" i="5"/>
  <c r="N1269" i="5"/>
  <c r="M1269" i="5"/>
  <c r="L1269" i="5" s="1"/>
  <c r="K1269" i="5"/>
  <c r="J1269" i="5"/>
  <c r="I1269" i="5" s="1"/>
  <c r="G1269" i="5"/>
  <c r="H1269" i="5" s="1"/>
  <c r="F1269" i="5"/>
  <c r="E1269" i="5"/>
  <c r="D1269" i="5"/>
  <c r="C1269" i="5"/>
  <c r="P1268" i="5"/>
  <c r="N1268" i="5"/>
  <c r="M1268" i="5"/>
  <c r="L1268" i="5" s="1"/>
  <c r="J1268" i="5"/>
  <c r="K1268" i="5" s="1"/>
  <c r="I1268" i="5"/>
  <c r="G1268" i="5"/>
  <c r="H1268" i="5" s="1"/>
  <c r="F1268" i="5"/>
  <c r="E1268" i="5"/>
  <c r="D1268" i="5"/>
  <c r="C1268" i="5" s="1"/>
  <c r="Q1267" i="5"/>
  <c r="P1267" i="5"/>
  <c r="O1267" i="5"/>
  <c r="N1267" i="5"/>
  <c r="M1267" i="5"/>
  <c r="L1267" i="5"/>
  <c r="J1267" i="5"/>
  <c r="K1267" i="5" s="1"/>
  <c r="I1267" i="5"/>
  <c r="H1267" i="5"/>
  <c r="G1267" i="5"/>
  <c r="F1267" i="5" s="1"/>
  <c r="D1267" i="5"/>
  <c r="Q1266" i="5"/>
  <c r="P1266" i="5"/>
  <c r="O1266" i="5" s="1"/>
  <c r="N1266" i="5"/>
  <c r="M1266" i="5"/>
  <c r="L1266" i="5" s="1"/>
  <c r="J1266" i="5"/>
  <c r="I1266" i="5" s="1"/>
  <c r="G1266" i="5"/>
  <c r="D1266" i="5"/>
  <c r="P1261" i="5"/>
  <c r="Q1261" i="5" s="1"/>
  <c r="N1261" i="5"/>
  <c r="M1261" i="5"/>
  <c r="L1261" i="5" s="1"/>
  <c r="K1261" i="5"/>
  <c r="J1261" i="5"/>
  <c r="I1261" i="5"/>
  <c r="G1261" i="5"/>
  <c r="F1261" i="5" s="1"/>
  <c r="Q1260" i="5"/>
  <c r="P1260" i="5"/>
  <c r="O1260" i="5" s="1"/>
  <c r="N1260" i="5"/>
  <c r="M1260" i="5"/>
  <c r="L1260" i="5"/>
  <c r="K1260" i="5"/>
  <c r="J1260" i="5"/>
  <c r="I1260" i="5" s="1"/>
  <c r="P1259" i="5"/>
  <c r="Q1259" i="5" s="1"/>
  <c r="O1259" i="5"/>
  <c r="N1259" i="5"/>
  <c r="M1259" i="5"/>
  <c r="L1259" i="5" s="1"/>
  <c r="K1259" i="5"/>
  <c r="J1259" i="5"/>
  <c r="I1259" i="5" s="1"/>
  <c r="G1259" i="5"/>
  <c r="D1259" i="5"/>
  <c r="C1259" i="5" s="1"/>
  <c r="P1258" i="5"/>
  <c r="Q1258" i="5" s="1"/>
  <c r="O1258" i="5"/>
  <c r="N1258" i="5"/>
  <c r="M1258" i="5"/>
  <c r="L1258" i="5" s="1"/>
  <c r="G1258" i="5"/>
  <c r="H1258" i="5" s="1"/>
  <c r="F1258" i="5"/>
  <c r="E1258" i="5"/>
  <c r="D1258" i="5"/>
  <c r="C1258" i="5" s="1"/>
  <c r="P1257" i="5"/>
  <c r="Q1257" i="5" s="1"/>
  <c r="O1257" i="5"/>
  <c r="J1257" i="5"/>
  <c r="K1257" i="5" s="1"/>
  <c r="I1257" i="5"/>
  <c r="H1257" i="5"/>
  <c r="G1257" i="5"/>
  <c r="F1257" i="5"/>
  <c r="E1257" i="5"/>
  <c r="D1257" i="5"/>
  <c r="C1257" i="5" s="1"/>
  <c r="P1256" i="5"/>
  <c r="O1256" i="5" s="1"/>
  <c r="J1256" i="5"/>
  <c r="H1256" i="5"/>
  <c r="G1256" i="5"/>
  <c r="F1256" i="5" s="1"/>
  <c r="D1256" i="5"/>
  <c r="N1255" i="5"/>
  <c r="M1255" i="5"/>
  <c r="L1255" i="5"/>
  <c r="J1255" i="5"/>
  <c r="K1255" i="5" s="1"/>
  <c r="I1255" i="5"/>
  <c r="G1255" i="5"/>
  <c r="F1255" i="5" s="1"/>
  <c r="E1255" i="5"/>
  <c r="D1255" i="5"/>
  <c r="C1255" i="5" s="1"/>
  <c r="P1254" i="5"/>
  <c r="N1254" i="5"/>
  <c r="M1254" i="5"/>
  <c r="L1254" i="5" s="1"/>
  <c r="J1254" i="5"/>
  <c r="I1254" i="5" s="1"/>
  <c r="G1254" i="5"/>
  <c r="H1254" i="5" s="1"/>
  <c r="Q1253" i="5"/>
  <c r="P1253" i="5"/>
  <c r="O1253" i="5" s="1"/>
  <c r="N1253" i="5"/>
  <c r="M1253" i="5"/>
  <c r="L1253" i="5" s="1"/>
  <c r="K1253" i="5"/>
  <c r="J1253" i="5"/>
  <c r="I1253" i="5"/>
  <c r="G1253" i="5"/>
  <c r="F1253" i="5" s="1"/>
  <c r="D1253" i="5"/>
  <c r="E1253" i="5" s="1"/>
  <c r="Q1252" i="5"/>
  <c r="P1252" i="5"/>
  <c r="O1252" i="5" s="1"/>
  <c r="M1252" i="5"/>
  <c r="L1252" i="5" s="1"/>
  <c r="J1252" i="5"/>
  <c r="K1252" i="5" s="1"/>
  <c r="I1252" i="5"/>
  <c r="G1252" i="5"/>
  <c r="H1252" i="5" s="1"/>
  <c r="F1252" i="5"/>
  <c r="E1252" i="5"/>
  <c r="D1252" i="5"/>
  <c r="C1252" i="5" s="1"/>
  <c r="N1247" i="5"/>
  <c r="M1247" i="5"/>
  <c r="L1247" i="5" s="1"/>
  <c r="G1247" i="5"/>
  <c r="F1247" i="5" s="1"/>
  <c r="D1247" i="5"/>
  <c r="E1247" i="5" s="1"/>
  <c r="C1247" i="5"/>
  <c r="P1246" i="5"/>
  <c r="Q1246" i="5" s="1"/>
  <c r="N1246" i="5"/>
  <c r="M1246" i="5"/>
  <c r="L1246" i="5" s="1"/>
  <c r="K1246" i="5"/>
  <c r="J1246" i="5"/>
  <c r="I1246" i="5" s="1"/>
  <c r="G1246" i="5"/>
  <c r="H1246" i="5" s="1"/>
  <c r="F1246" i="5"/>
  <c r="E1246" i="5"/>
  <c r="D1246" i="5"/>
  <c r="C1246" i="5" s="1"/>
  <c r="Q1245" i="5"/>
  <c r="P1245" i="5"/>
  <c r="O1245" i="5" s="1"/>
  <c r="M1245" i="5"/>
  <c r="K1245" i="5"/>
  <c r="J1245" i="5"/>
  <c r="I1245" i="5" s="1"/>
  <c r="G1245" i="5"/>
  <c r="H1245" i="5" s="1"/>
  <c r="F1245" i="5"/>
  <c r="N1244" i="5"/>
  <c r="M1244" i="5"/>
  <c r="L1244" i="5"/>
  <c r="K1244" i="5"/>
  <c r="J1244" i="5"/>
  <c r="I1244" i="5" s="1"/>
  <c r="G1244" i="5"/>
  <c r="H1244" i="5" s="1"/>
  <c r="F1244" i="5"/>
  <c r="D1244" i="5"/>
  <c r="P1243" i="5"/>
  <c r="Q1243" i="5" s="1"/>
  <c r="O1243" i="5"/>
  <c r="N1243" i="5"/>
  <c r="M1243" i="5"/>
  <c r="L1243" i="5"/>
  <c r="K1243" i="5"/>
  <c r="J1243" i="5"/>
  <c r="I1243" i="5" s="1"/>
  <c r="G1243" i="5"/>
  <c r="F1243" i="5" s="1"/>
  <c r="P1242" i="5"/>
  <c r="O1242" i="5" s="1"/>
  <c r="N1242" i="5"/>
  <c r="M1242" i="5"/>
  <c r="L1242" i="5"/>
  <c r="K1242" i="5"/>
  <c r="J1242" i="5"/>
  <c r="I1242" i="5" s="1"/>
  <c r="G1242" i="5"/>
  <c r="F1242" i="5" s="1"/>
  <c r="D1242" i="5"/>
  <c r="E1242" i="5" s="1"/>
  <c r="C1242" i="5"/>
  <c r="P1241" i="5"/>
  <c r="Q1241" i="5" s="1"/>
  <c r="N1241" i="5"/>
  <c r="M1241" i="5"/>
  <c r="L1241" i="5" s="1"/>
  <c r="J1241" i="5"/>
  <c r="G1241" i="5"/>
  <c r="D1241" i="5"/>
  <c r="E1241" i="5" s="1"/>
  <c r="C1241" i="5"/>
  <c r="P1240" i="5"/>
  <c r="O1240" i="5" s="1"/>
  <c r="N1240" i="5"/>
  <c r="M1240" i="5"/>
  <c r="L1240" i="5" s="1"/>
  <c r="K1240" i="5"/>
  <c r="J1240" i="5"/>
  <c r="I1240" i="5"/>
  <c r="G1240" i="5"/>
  <c r="H1240" i="5" s="1"/>
  <c r="F1240" i="5"/>
  <c r="D1240" i="5"/>
  <c r="C1240" i="5" s="1"/>
  <c r="Q1239" i="5"/>
  <c r="P1239" i="5"/>
  <c r="O1239" i="5" s="1"/>
  <c r="N1239" i="5"/>
  <c r="M1239" i="5"/>
  <c r="L1239" i="5" s="1"/>
  <c r="K1239" i="5"/>
  <c r="J1239" i="5"/>
  <c r="I1239" i="5" s="1"/>
  <c r="H1239" i="5"/>
  <c r="G1239" i="5"/>
  <c r="F1239" i="5" s="1"/>
  <c r="D1239" i="5"/>
  <c r="E1239" i="5" s="1"/>
  <c r="C1239" i="5"/>
  <c r="P1238" i="5"/>
  <c r="Q1238" i="5" s="1"/>
  <c r="M1238" i="5"/>
  <c r="N1238" i="5" s="1"/>
  <c r="K1238" i="5"/>
  <c r="J1238" i="5"/>
  <c r="I1238" i="5" s="1"/>
  <c r="H1238" i="5"/>
  <c r="G1238" i="5"/>
  <c r="F1238" i="5"/>
  <c r="D1238" i="5"/>
  <c r="E1238" i="5" s="1"/>
  <c r="C1238" i="5"/>
  <c r="H1233" i="5"/>
  <c r="G1233" i="5"/>
  <c r="F1233" i="5" s="1"/>
  <c r="D1233" i="5"/>
  <c r="C1233" i="5" s="1"/>
  <c r="P1232" i="5"/>
  <c r="O1232" i="5" s="1"/>
  <c r="N1232" i="5"/>
  <c r="M1232" i="5"/>
  <c r="L1232" i="5" s="1"/>
  <c r="J1232" i="5"/>
  <c r="K1232" i="5" s="1"/>
  <c r="I1232" i="5"/>
  <c r="H1232" i="5"/>
  <c r="G1232" i="5"/>
  <c r="F1232" i="5" s="1"/>
  <c r="D1232" i="5"/>
  <c r="P1231" i="5"/>
  <c r="Q1231" i="5" s="1"/>
  <c r="O1231" i="5"/>
  <c r="N1231" i="5"/>
  <c r="M1231" i="5"/>
  <c r="L1231" i="5" s="1"/>
  <c r="J1231" i="5"/>
  <c r="E1231" i="5"/>
  <c r="D1231" i="5"/>
  <c r="C1231" i="5"/>
  <c r="P1230" i="5"/>
  <c r="Q1230" i="5" s="1"/>
  <c r="O1230" i="5"/>
  <c r="J1230" i="5"/>
  <c r="G1230" i="5"/>
  <c r="E1230" i="5"/>
  <c r="D1230" i="5"/>
  <c r="C1230" i="5"/>
  <c r="P1229" i="5"/>
  <c r="Q1229" i="5" s="1"/>
  <c r="M1229" i="5"/>
  <c r="H1229" i="5"/>
  <c r="G1229" i="5"/>
  <c r="F1229" i="5" s="1"/>
  <c r="D1229" i="5"/>
  <c r="E1229" i="5" s="1"/>
  <c r="C1229" i="5"/>
  <c r="P1228" i="5"/>
  <c r="M1228" i="5"/>
  <c r="K1228" i="5"/>
  <c r="J1228" i="5"/>
  <c r="I1228" i="5" s="1"/>
  <c r="H1228" i="5"/>
  <c r="G1228" i="5"/>
  <c r="F1228" i="5" s="1"/>
  <c r="D1228" i="5"/>
  <c r="C1228" i="5" s="1"/>
  <c r="P1227" i="5"/>
  <c r="O1227" i="5" s="1"/>
  <c r="M1227" i="5"/>
  <c r="K1227" i="5"/>
  <c r="J1227" i="5"/>
  <c r="I1227" i="5" s="1"/>
  <c r="G1227" i="5"/>
  <c r="F1227" i="5" s="1"/>
  <c r="E1227" i="5"/>
  <c r="D1227" i="5"/>
  <c r="C1227" i="5"/>
  <c r="M1226" i="5"/>
  <c r="N1226" i="5" s="1"/>
  <c r="K1226" i="5"/>
  <c r="J1226" i="5"/>
  <c r="I1226" i="5" s="1"/>
  <c r="G1226" i="5"/>
  <c r="H1226" i="5" s="1"/>
  <c r="F1226" i="5"/>
  <c r="E1226" i="5"/>
  <c r="D1226" i="5"/>
  <c r="C1226" i="5" s="1"/>
  <c r="M1225" i="5"/>
  <c r="K1225" i="5"/>
  <c r="J1225" i="5"/>
  <c r="I1225" i="5" s="1"/>
  <c r="G1225" i="5"/>
  <c r="D1225" i="5"/>
  <c r="E1225" i="5" s="1"/>
  <c r="P1224" i="5"/>
  <c r="M1224" i="5"/>
  <c r="N1224" i="5" s="1"/>
  <c r="L1224" i="5"/>
  <c r="K1224" i="5"/>
  <c r="J1224" i="5"/>
  <c r="I1224" i="5" s="1"/>
  <c r="H1224" i="5"/>
  <c r="F1224" i="5"/>
  <c r="E1224" i="5"/>
  <c r="D1224" i="5"/>
  <c r="C1224" i="5" s="1"/>
  <c r="P1219" i="5"/>
  <c r="Q1219" i="5" s="1"/>
  <c r="M1219" i="5"/>
  <c r="N1219" i="5" s="1"/>
  <c r="L1219" i="5"/>
  <c r="J1219" i="5"/>
  <c r="H1219" i="5"/>
  <c r="G1219" i="5"/>
  <c r="F1219" i="5" s="1"/>
  <c r="E1219" i="5"/>
  <c r="D1219" i="5"/>
  <c r="C1219" i="5" s="1"/>
  <c r="Q1218" i="5"/>
  <c r="P1218" i="5"/>
  <c r="O1218" i="5" s="1"/>
  <c r="M1218" i="5"/>
  <c r="N1218" i="5" s="1"/>
  <c r="L1218" i="5"/>
  <c r="J1218" i="5"/>
  <c r="H1218" i="5"/>
  <c r="G1218" i="5"/>
  <c r="F1218" i="5" s="1"/>
  <c r="E1218" i="5"/>
  <c r="D1218" i="5"/>
  <c r="C1218" i="5"/>
  <c r="Q1217" i="5"/>
  <c r="P1217" i="5"/>
  <c r="O1217" i="5"/>
  <c r="N1217" i="5"/>
  <c r="M1217" i="5"/>
  <c r="L1217" i="5" s="1"/>
  <c r="K1217" i="5"/>
  <c r="J1217" i="5"/>
  <c r="I1217" i="5" s="1"/>
  <c r="G1217" i="5"/>
  <c r="E1217" i="5"/>
  <c r="D1217" i="5"/>
  <c r="C1217" i="5" s="1"/>
  <c r="P1216" i="5"/>
  <c r="O1216" i="5" s="1"/>
  <c r="M1216" i="5"/>
  <c r="N1216" i="5" s="1"/>
  <c r="L1216" i="5"/>
  <c r="J1216" i="5"/>
  <c r="I1216" i="5" s="1"/>
  <c r="H1216" i="5"/>
  <c r="G1216" i="5"/>
  <c r="F1216" i="5"/>
  <c r="E1216" i="5"/>
  <c r="D1216" i="5"/>
  <c r="C1216" i="5" s="1"/>
  <c r="Q1215" i="5"/>
  <c r="P1215" i="5"/>
  <c r="O1215" i="5"/>
  <c r="M1215" i="5"/>
  <c r="N1215" i="5" s="1"/>
  <c r="K1215" i="5"/>
  <c r="J1215" i="5"/>
  <c r="I1215" i="5" s="1"/>
  <c r="H1215" i="5"/>
  <c r="G1215" i="5"/>
  <c r="F1215" i="5" s="1"/>
  <c r="E1215" i="5"/>
  <c r="D1215" i="5"/>
  <c r="C1215" i="5"/>
  <c r="P1214" i="5"/>
  <c r="N1214" i="5"/>
  <c r="M1214" i="5"/>
  <c r="L1214" i="5" s="1"/>
  <c r="J1214" i="5"/>
  <c r="K1214" i="5" s="1"/>
  <c r="I1214" i="5"/>
  <c r="H1214" i="5"/>
  <c r="G1214" i="5"/>
  <c r="F1214" i="5"/>
  <c r="D1214" i="5"/>
  <c r="E1214" i="5" s="1"/>
  <c r="C1214" i="5"/>
  <c r="P1213" i="5"/>
  <c r="N1213" i="5"/>
  <c r="M1213" i="5"/>
  <c r="L1213" i="5"/>
  <c r="K1213" i="5"/>
  <c r="J1213" i="5"/>
  <c r="I1213" i="5"/>
  <c r="G1213" i="5"/>
  <c r="H1213" i="5" s="1"/>
  <c r="F1213" i="5"/>
  <c r="E1213" i="5"/>
  <c r="D1213" i="5"/>
  <c r="C1213" i="5" s="1"/>
  <c r="Q1212" i="5"/>
  <c r="P1212" i="5"/>
  <c r="O1212" i="5" s="1"/>
  <c r="N1212" i="5"/>
  <c r="M1212" i="5"/>
  <c r="L1212" i="5"/>
  <c r="J1212" i="5"/>
  <c r="K1212" i="5" s="1"/>
  <c r="I1212" i="5"/>
  <c r="G1212" i="5"/>
  <c r="E1212" i="5"/>
  <c r="D1212" i="5"/>
  <c r="C1212" i="5" s="1"/>
  <c r="Q1211" i="5"/>
  <c r="P1211" i="5"/>
  <c r="O1211" i="5"/>
  <c r="N1211" i="5"/>
  <c r="M1211" i="5"/>
  <c r="L1211" i="5" s="1"/>
  <c r="J1211" i="5"/>
  <c r="I1211" i="5" s="1"/>
  <c r="H1211" i="5"/>
  <c r="G1211" i="5"/>
  <c r="F1211" i="5"/>
  <c r="E1211" i="5"/>
  <c r="D1211" i="5"/>
  <c r="C1211" i="5"/>
  <c r="Q1210" i="5"/>
  <c r="P1210" i="5"/>
  <c r="O1210" i="5" s="1"/>
  <c r="M1210" i="5"/>
  <c r="L1210" i="5" s="1"/>
  <c r="J1210" i="5"/>
  <c r="H1210" i="5"/>
  <c r="F1210" i="5"/>
  <c r="D1210" i="5"/>
  <c r="E1210" i="5" s="1"/>
  <c r="C1210" i="5"/>
  <c r="Q1205" i="5"/>
  <c r="P1205" i="5"/>
  <c r="O1205" i="5" s="1"/>
  <c r="M1205" i="5"/>
  <c r="N1205" i="5" s="1"/>
  <c r="L1205" i="5"/>
  <c r="K1205" i="5"/>
  <c r="J1205" i="5"/>
  <c r="I1205" i="5"/>
  <c r="H1205" i="5"/>
  <c r="G1205" i="5"/>
  <c r="F1205" i="5"/>
  <c r="E1205" i="5"/>
  <c r="D1205" i="5"/>
  <c r="C1205" i="5" s="1"/>
  <c r="P1204" i="5"/>
  <c r="Q1204" i="5" s="1"/>
  <c r="O1204" i="5"/>
  <c r="N1204" i="5"/>
  <c r="M1204" i="5"/>
  <c r="L1204" i="5"/>
  <c r="K1204" i="5"/>
  <c r="J1204" i="5"/>
  <c r="I1204" i="5" s="1"/>
  <c r="G1204" i="5"/>
  <c r="F1204" i="5" s="1"/>
  <c r="D1204" i="5"/>
  <c r="E1204" i="5" s="1"/>
  <c r="Q1203" i="5"/>
  <c r="P1203" i="5"/>
  <c r="O1203" i="5"/>
  <c r="M1203" i="5"/>
  <c r="L1203" i="5" s="1"/>
  <c r="J1203" i="5"/>
  <c r="K1203" i="5" s="1"/>
  <c r="G1203" i="5"/>
  <c r="H1203" i="5" s="1"/>
  <c r="E1203" i="5"/>
  <c r="D1203" i="5"/>
  <c r="C1203" i="5"/>
  <c r="Q1202" i="5"/>
  <c r="P1202" i="5"/>
  <c r="O1202" i="5"/>
  <c r="N1202" i="5"/>
  <c r="M1202" i="5"/>
  <c r="L1202" i="5"/>
  <c r="J1202" i="5"/>
  <c r="H1202" i="5"/>
  <c r="G1202" i="5"/>
  <c r="F1202" i="5"/>
  <c r="D1202" i="5"/>
  <c r="E1202" i="5" s="1"/>
  <c r="C1202" i="5"/>
  <c r="Q1201" i="5"/>
  <c r="P1201" i="5"/>
  <c r="O1201" i="5" s="1"/>
  <c r="M1201" i="5"/>
  <c r="N1201" i="5" s="1"/>
  <c r="L1201" i="5"/>
  <c r="K1201" i="5"/>
  <c r="J1201" i="5"/>
  <c r="I1201" i="5"/>
  <c r="G1201" i="5"/>
  <c r="H1201" i="5" s="1"/>
  <c r="F1201" i="5"/>
  <c r="E1201" i="5"/>
  <c r="D1201" i="5"/>
  <c r="C1201" i="5" s="1"/>
  <c r="P1200" i="5"/>
  <c r="Q1200" i="5" s="1"/>
  <c r="O1200" i="5"/>
  <c r="N1200" i="5"/>
  <c r="M1200" i="5"/>
  <c r="L1200" i="5"/>
  <c r="J1200" i="5"/>
  <c r="K1200" i="5" s="1"/>
  <c r="I1200" i="5"/>
  <c r="H1200" i="5"/>
  <c r="G1200" i="5"/>
  <c r="F1200" i="5"/>
  <c r="D1200" i="5"/>
  <c r="E1200" i="5" s="1"/>
  <c r="Q1199" i="5"/>
  <c r="P1199" i="5"/>
  <c r="O1199" i="5"/>
  <c r="M1199" i="5"/>
  <c r="N1199" i="5" s="1"/>
  <c r="L1199" i="5"/>
  <c r="J1199" i="5"/>
  <c r="K1199" i="5" s="1"/>
  <c r="I1199" i="5"/>
  <c r="G1199" i="5"/>
  <c r="E1199" i="5"/>
  <c r="D1199" i="5"/>
  <c r="C1199" i="5"/>
  <c r="Q1198" i="5"/>
  <c r="P1198" i="5"/>
  <c r="O1198" i="5" s="1"/>
  <c r="M1198" i="5"/>
  <c r="N1198" i="5" s="1"/>
  <c r="L1198" i="5"/>
  <c r="J1198" i="5"/>
  <c r="K1198" i="5" s="1"/>
  <c r="I1198" i="5"/>
  <c r="H1198" i="5"/>
  <c r="G1198" i="5"/>
  <c r="F1198" i="5"/>
  <c r="E1198" i="5"/>
  <c r="D1198" i="5"/>
  <c r="C1198" i="5" s="1"/>
  <c r="P1197" i="5"/>
  <c r="Q1197" i="5" s="1"/>
  <c r="O1197" i="5"/>
  <c r="M1197" i="5"/>
  <c r="N1197" i="5" s="1"/>
  <c r="L1197" i="5"/>
  <c r="K1197" i="5"/>
  <c r="J1197" i="5"/>
  <c r="I1197" i="5"/>
  <c r="G1197" i="5"/>
  <c r="F1197" i="5" s="1"/>
  <c r="E1197" i="5"/>
  <c r="D1197" i="5"/>
  <c r="C1197" i="5"/>
  <c r="P1196" i="5"/>
  <c r="Q1196" i="5" s="1"/>
  <c r="O1196" i="5"/>
  <c r="N1196" i="5"/>
  <c r="M1196" i="5"/>
  <c r="L1196" i="5"/>
  <c r="J1196" i="5"/>
  <c r="K1196" i="5" s="1"/>
  <c r="I1196" i="5"/>
  <c r="H1196" i="5"/>
  <c r="G1196" i="5"/>
  <c r="F1196" i="5" s="1"/>
  <c r="D1196" i="5"/>
  <c r="E1196" i="5" s="1"/>
  <c r="C1196" i="5"/>
  <c r="Q1191" i="5"/>
  <c r="P1191" i="5"/>
  <c r="O1191" i="5"/>
  <c r="N1191" i="5"/>
  <c r="M1191" i="5"/>
  <c r="L1191" i="5"/>
  <c r="K1191" i="5"/>
  <c r="J1191" i="5"/>
  <c r="I1191" i="5" s="1"/>
  <c r="G1191" i="5"/>
  <c r="H1191" i="5" s="1"/>
  <c r="F1191" i="5"/>
  <c r="E1191" i="5"/>
  <c r="D1191" i="5"/>
  <c r="C1191" i="5"/>
  <c r="Q1190" i="5"/>
  <c r="P1190" i="5"/>
  <c r="O1190" i="5" s="1"/>
  <c r="M1190" i="5"/>
  <c r="L1190" i="5" s="1"/>
  <c r="J1190" i="5"/>
  <c r="K1190" i="5" s="1"/>
  <c r="H1190" i="5"/>
  <c r="G1190" i="5"/>
  <c r="F1190" i="5"/>
  <c r="D1190" i="5"/>
  <c r="C1190" i="5" s="1"/>
  <c r="P1189" i="5"/>
  <c r="Q1189" i="5" s="1"/>
  <c r="M1189" i="5"/>
  <c r="N1189" i="5" s="1"/>
  <c r="K1189" i="5"/>
  <c r="J1189" i="5"/>
  <c r="I1189" i="5"/>
  <c r="H1189" i="5"/>
  <c r="G1189" i="5"/>
  <c r="F1189" i="5"/>
  <c r="E1189" i="5"/>
  <c r="D1189" i="5"/>
  <c r="C1189" i="5"/>
  <c r="P1188" i="5"/>
  <c r="N1188" i="5"/>
  <c r="M1188" i="5"/>
  <c r="L1188" i="5"/>
  <c r="J1188" i="5"/>
  <c r="K1188" i="5" s="1"/>
  <c r="I1188" i="5"/>
  <c r="H1188" i="5"/>
  <c r="G1188" i="5"/>
  <c r="F1188" i="5" s="1"/>
  <c r="D1188" i="5"/>
  <c r="E1188" i="5" s="1"/>
  <c r="C1188" i="5"/>
  <c r="Q1187" i="5"/>
  <c r="P1187" i="5"/>
  <c r="O1187" i="5"/>
  <c r="M1187" i="5"/>
  <c r="N1187" i="5" s="1"/>
  <c r="L1187" i="5"/>
  <c r="K1187" i="5"/>
  <c r="J1187" i="5"/>
  <c r="I1187" i="5" s="1"/>
  <c r="G1187" i="5"/>
  <c r="H1187" i="5" s="1"/>
  <c r="F1187" i="5"/>
  <c r="E1187" i="5"/>
  <c r="D1187" i="5"/>
  <c r="C1187" i="5"/>
  <c r="P1186" i="5"/>
  <c r="Q1186" i="5" s="1"/>
  <c r="O1186" i="5"/>
  <c r="N1186" i="5"/>
  <c r="M1186" i="5"/>
  <c r="L1186" i="5"/>
  <c r="J1186" i="5"/>
  <c r="K1186" i="5" s="1"/>
  <c r="H1186" i="5"/>
  <c r="G1186" i="5"/>
  <c r="F1186" i="5"/>
  <c r="E1186" i="5"/>
  <c r="D1186" i="5"/>
  <c r="C1186" i="5"/>
  <c r="P1185" i="5"/>
  <c r="Q1185" i="5" s="1"/>
  <c r="M1185" i="5"/>
  <c r="K1185" i="5"/>
  <c r="J1185" i="5"/>
  <c r="I1185" i="5"/>
  <c r="H1185" i="5"/>
  <c r="G1185" i="5"/>
  <c r="F1185" i="5" s="1"/>
  <c r="D1185" i="5"/>
  <c r="E1185" i="5" s="1"/>
  <c r="C1185" i="5"/>
  <c r="P1184" i="5"/>
  <c r="Q1184" i="5" s="1"/>
  <c r="O1184" i="5"/>
  <c r="N1184" i="5"/>
  <c r="M1184" i="5"/>
  <c r="L1184" i="5"/>
  <c r="K1184" i="5"/>
  <c r="J1184" i="5"/>
  <c r="I1184" i="5" s="1"/>
  <c r="G1184" i="5"/>
  <c r="H1184" i="5" s="1"/>
  <c r="D1184" i="5"/>
  <c r="E1184" i="5" s="1"/>
  <c r="C1184" i="5"/>
  <c r="Q1183" i="5"/>
  <c r="P1183" i="5"/>
  <c r="O1183" i="5"/>
  <c r="N1183" i="5"/>
  <c r="M1183" i="5"/>
  <c r="L1183" i="5" s="1"/>
  <c r="K1183" i="5"/>
  <c r="J1183" i="5"/>
  <c r="I1183" i="5"/>
  <c r="G1183" i="5"/>
  <c r="H1183" i="5" s="1"/>
  <c r="F1183" i="5"/>
  <c r="E1183" i="5"/>
  <c r="D1183" i="5"/>
  <c r="C1183" i="5"/>
  <c r="P1182" i="5"/>
  <c r="Q1182" i="5" s="1"/>
  <c r="O1182" i="5"/>
  <c r="N1182" i="5"/>
  <c r="M1182" i="5"/>
  <c r="L1182" i="5" s="1"/>
  <c r="J1182" i="5"/>
  <c r="K1182" i="5" s="1"/>
  <c r="H1182" i="5"/>
  <c r="G1182" i="5"/>
  <c r="F1182" i="5"/>
  <c r="E1182" i="5"/>
  <c r="D1182" i="5"/>
  <c r="C1182" i="5"/>
  <c r="Q1177" i="5"/>
  <c r="P1177" i="5"/>
  <c r="O1177" i="5" s="1"/>
  <c r="M1177" i="5"/>
  <c r="N1177" i="5" s="1"/>
  <c r="L1177" i="5"/>
  <c r="H1177" i="5"/>
  <c r="G1177" i="5"/>
  <c r="F1177" i="5" s="1"/>
  <c r="D1177" i="5"/>
  <c r="E1177" i="5" s="1"/>
  <c r="C1177" i="5"/>
  <c r="J1176" i="5"/>
  <c r="H1176" i="5"/>
  <c r="G1176" i="5"/>
  <c r="F1176" i="5" s="1"/>
  <c r="D1176" i="5"/>
  <c r="C1176" i="5" s="1"/>
  <c r="M1175" i="5"/>
  <c r="N1175" i="5" s="1"/>
  <c r="J1175" i="5"/>
  <c r="H1175" i="5"/>
  <c r="G1175" i="5"/>
  <c r="F1175" i="5"/>
  <c r="Q1174" i="5"/>
  <c r="P1174" i="5"/>
  <c r="O1174" i="5" s="1"/>
  <c r="N1174" i="5"/>
  <c r="M1174" i="5"/>
  <c r="L1174" i="5"/>
  <c r="K1174" i="5"/>
  <c r="J1174" i="5"/>
  <c r="I1174" i="5" s="1"/>
  <c r="E1174" i="5"/>
  <c r="D1174" i="5"/>
  <c r="C1174" i="5" s="1"/>
  <c r="Q1173" i="5"/>
  <c r="P1173" i="5"/>
  <c r="O1173" i="5"/>
  <c r="M1173" i="5"/>
  <c r="N1173" i="5" s="1"/>
  <c r="G1173" i="5"/>
  <c r="H1173" i="5" s="1"/>
  <c r="F1173" i="5"/>
  <c r="E1173" i="5"/>
  <c r="D1173" i="5"/>
  <c r="C1173" i="5" s="1"/>
  <c r="P1172" i="5"/>
  <c r="Q1172" i="5" s="1"/>
  <c r="G1172" i="5"/>
  <c r="H1172" i="5" s="1"/>
  <c r="F1172" i="5"/>
  <c r="E1172" i="5"/>
  <c r="D1172" i="5"/>
  <c r="C1172" i="5" s="1"/>
  <c r="M1171" i="5"/>
  <c r="K1171" i="5"/>
  <c r="J1171" i="5"/>
  <c r="I1171" i="5" s="1"/>
  <c r="H1171" i="5"/>
  <c r="G1171" i="5"/>
  <c r="F1171" i="5" s="1"/>
  <c r="Q1170" i="5"/>
  <c r="P1170" i="5"/>
  <c r="O1170" i="5"/>
  <c r="M1170" i="5"/>
  <c r="N1170" i="5" s="1"/>
  <c r="K1170" i="5"/>
  <c r="J1170" i="5"/>
  <c r="I1170" i="5"/>
  <c r="E1170" i="5"/>
  <c r="D1170" i="5"/>
  <c r="C1170" i="5"/>
  <c r="Q1169" i="5"/>
  <c r="P1169" i="5"/>
  <c r="O1169" i="5"/>
  <c r="N1169" i="5"/>
  <c r="M1169" i="5"/>
  <c r="L1169" i="5" s="1"/>
  <c r="K1169" i="5"/>
  <c r="J1169" i="5"/>
  <c r="I1169" i="5"/>
  <c r="H1169" i="5"/>
  <c r="G1169" i="5"/>
  <c r="F1169" i="5"/>
  <c r="E1169" i="5"/>
  <c r="D1169" i="5"/>
  <c r="C1169" i="5"/>
  <c r="Q1168" i="5"/>
  <c r="P1168" i="5"/>
  <c r="O1168" i="5" s="1"/>
  <c r="N1168" i="5"/>
  <c r="M1168" i="5"/>
  <c r="L1168" i="5"/>
  <c r="J1168" i="5"/>
  <c r="K1168" i="5" s="1"/>
  <c r="I1168" i="5"/>
  <c r="H1168" i="5"/>
  <c r="G1168" i="5"/>
  <c r="F1168" i="5"/>
  <c r="E1168" i="5"/>
  <c r="D1168" i="5"/>
  <c r="C1168" i="5" s="1"/>
  <c r="N1163" i="5"/>
  <c r="M1163" i="5"/>
  <c r="L1163" i="5"/>
  <c r="K1163" i="5"/>
  <c r="J1163" i="5"/>
  <c r="I1163" i="5" s="1"/>
  <c r="H1163" i="5"/>
  <c r="G1163" i="5"/>
  <c r="F1163" i="5" s="1"/>
  <c r="P1162" i="5"/>
  <c r="M1162" i="5"/>
  <c r="N1162" i="5" s="1"/>
  <c r="L1162" i="5"/>
  <c r="J1162" i="5"/>
  <c r="K1162" i="5" s="1"/>
  <c r="I1162" i="5"/>
  <c r="E1162" i="5"/>
  <c r="D1162" i="5"/>
  <c r="C1162" i="5"/>
  <c r="Q1161" i="5"/>
  <c r="P1161" i="5"/>
  <c r="O1161" i="5" s="1"/>
  <c r="N1161" i="5"/>
  <c r="M1161" i="5"/>
  <c r="L1161" i="5"/>
  <c r="H1161" i="5"/>
  <c r="G1161" i="5"/>
  <c r="F1161" i="5" s="1"/>
  <c r="E1161" i="5"/>
  <c r="D1161" i="5"/>
  <c r="C1161" i="5" s="1"/>
  <c r="P1160" i="5"/>
  <c r="O1160" i="5" s="1"/>
  <c r="J1160" i="5"/>
  <c r="K1160" i="5" s="1"/>
  <c r="I1160" i="5"/>
  <c r="H1160" i="5"/>
  <c r="G1160" i="5"/>
  <c r="F1160" i="5"/>
  <c r="E1160" i="5"/>
  <c r="D1160" i="5"/>
  <c r="C1160" i="5" s="1"/>
  <c r="M1159" i="5"/>
  <c r="N1159" i="5" s="1"/>
  <c r="L1159" i="5"/>
  <c r="K1159" i="5"/>
  <c r="J1159" i="5"/>
  <c r="I1159" i="5" s="1"/>
  <c r="G1159" i="5"/>
  <c r="H1159" i="5" s="1"/>
  <c r="F1159" i="5"/>
  <c r="P1158" i="5"/>
  <c r="Q1158" i="5" s="1"/>
  <c r="O1158" i="5"/>
  <c r="M1158" i="5"/>
  <c r="N1158" i="5" s="1"/>
  <c r="K1158" i="5"/>
  <c r="J1158" i="5"/>
  <c r="I1158" i="5" s="1"/>
  <c r="D1158" i="5"/>
  <c r="E1158" i="5" s="1"/>
  <c r="P1157" i="5"/>
  <c r="Q1157" i="5" s="1"/>
  <c r="M1157" i="5"/>
  <c r="N1157" i="5" s="1"/>
  <c r="L1157" i="5"/>
  <c r="H1157" i="5"/>
  <c r="G1157" i="5"/>
  <c r="F1157" i="5"/>
  <c r="D1157" i="5"/>
  <c r="E1157" i="5" s="1"/>
  <c r="C1157" i="5"/>
  <c r="P1156" i="5"/>
  <c r="Q1156" i="5" s="1"/>
  <c r="O1156" i="5"/>
  <c r="N1156" i="5"/>
  <c r="M1156" i="5"/>
  <c r="L1156" i="5"/>
  <c r="K1156" i="5"/>
  <c r="J1156" i="5"/>
  <c r="I1156" i="5"/>
  <c r="G1156" i="5"/>
  <c r="H1156" i="5" s="1"/>
  <c r="F1156" i="5"/>
  <c r="D1156" i="5"/>
  <c r="E1156" i="5" s="1"/>
  <c r="C1156" i="5"/>
  <c r="Q1155" i="5"/>
  <c r="P1155" i="5"/>
  <c r="O1155" i="5"/>
  <c r="N1155" i="5"/>
  <c r="M1155" i="5"/>
  <c r="L1155" i="5"/>
  <c r="J1155" i="5"/>
  <c r="K1155" i="5" s="1"/>
  <c r="I1155" i="5"/>
  <c r="G1155" i="5"/>
  <c r="H1155" i="5" s="1"/>
  <c r="E1155" i="5"/>
  <c r="D1155" i="5"/>
  <c r="C1155" i="5"/>
  <c r="Q1154" i="5"/>
  <c r="P1154" i="5"/>
  <c r="O1154" i="5"/>
  <c r="M1154" i="5"/>
  <c r="N1154" i="5" s="1"/>
  <c r="L1154" i="5"/>
  <c r="J1154" i="5"/>
  <c r="H1154" i="5"/>
  <c r="G1154" i="5"/>
  <c r="F1154" i="5"/>
  <c r="E1154" i="5"/>
  <c r="D1154" i="5"/>
  <c r="C1154" i="5"/>
  <c r="P1149" i="5"/>
  <c r="Q1149" i="5" s="1"/>
  <c r="O1149" i="5"/>
  <c r="M1149" i="5"/>
  <c r="N1149" i="5" s="1"/>
  <c r="L1149" i="5"/>
  <c r="K1149" i="5"/>
  <c r="J1149" i="5"/>
  <c r="I1149" i="5"/>
  <c r="H1149" i="5"/>
  <c r="G1149" i="5"/>
  <c r="F1149" i="5"/>
  <c r="D1149" i="5"/>
  <c r="E1149" i="5" s="1"/>
  <c r="C1149" i="5"/>
  <c r="P1148" i="5"/>
  <c r="N1148" i="5"/>
  <c r="M1148" i="5"/>
  <c r="L1148" i="5"/>
  <c r="K1148" i="5"/>
  <c r="J1148" i="5"/>
  <c r="I1148" i="5"/>
  <c r="G1148" i="5"/>
  <c r="H1148" i="5" s="1"/>
  <c r="F1148" i="5"/>
  <c r="D1148" i="5"/>
  <c r="E1148" i="5" s="1"/>
  <c r="Q1147" i="5"/>
  <c r="P1147" i="5"/>
  <c r="O1147" i="5"/>
  <c r="N1147" i="5"/>
  <c r="M1147" i="5"/>
  <c r="L1147" i="5"/>
  <c r="J1147" i="5"/>
  <c r="K1147" i="5" s="1"/>
  <c r="I1147" i="5"/>
  <c r="G1147" i="5"/>
  <c r="H1147" i="5" s="1"/>
  <c r="F1147" i="5"/>
  <c r="E1147" i="5"/>
  <c r="D1147" i="5"/>
  <c r="C1147" i="5"/>
  <c r="Q1146" i="5"/>
  <c r="P1146" i="5"/>
  <c r="O1146" i="5"/>
  <c r="M1146" i="5"/>
  <c r="N1146" i="5" s="1"/>
  <c r="L1146" i="5"/>
  <c r="J1146" i="5"/>
  <c r="K1146" i="5" s="1"/>
  <c r="H1146" i="5"/>
  <c r="G1146" i="5"/>
  <c r="F1146" i="5"/>
  <c r="E1146" i="5"/>
  <c r="D1146" i="5"/>
  <c r="C1146" i="5"/>
  <c r="P1145" i="5"/>
  <c r="Q1145" i="5" s="1"/>
  <c r="O1145" i="5"/>
  <c r="M1145" i="5"/>
  <c r="K1145" i="5"/>
  <c r="J1145" i="5"/>
  <c r="I1145" i="5"/>
  <c r="H1145" i="5"/>
  <c r="G1145" i="5"/>
  <c r="F1145" i="5"/>
  <c r="D1145" i="5"/>
  <c r="E1145" i="5" s="1"/>
  <c r="C1145" i="5"/>
  <c r="P1144" i="5"/>
  <c r="Q1144" i="5" s="1"/>
  <c r="O1144" i="5"/>
  <c r="N1144" i="5"/>
  <c r="M1144" i="5"/>
  <c r="L1144" i="5"/>
  <c r="K1144" i="5"/>
  <c r="J1144" i="5"/>
  <c r="I1144" i="5"/>
  <c r="G1144" i="5"/>
  <c r="H1144" i="5" s="1"/>
  <c r="F1144" i="5"/>
  <c r="D1144" i="5"/>
  <c r="Q1143" i="5"/>
  <c r="P1143" i="5"/>
  <c r="O1143" i="5"/>
  <c r="N1143" i="5"/>
  <c r="M1143" i="5"/>
  <c r="L1143" i="5"/>
  <c r="J1143" i="5"/>
  <c r="K1143" i="5" s="1"/>
  <c r="I1143" i="5"/>
  <c r="G1143" i="5"/>
  <c r="H1143" i="5" s="1"/>
  <c r="F1143" i="5"/>
  <c r="E1143" i="5"/>
  <c r="D1143" i="5"/>
  <c r="C1143" i="5"/>
  <c r="Q1142" i="5"/>
  <c r="P1142" i="5"/>
  <c r="O1142" i="5"/>
  <c r="M1142" i="5"/>
  <c r="N1142" i="5" s="1"/>
  <c r="L1142" i="5"/>
  <c r="J1142" i="5"/>
  <c r="K1142" i="5" s="1"/>
  <c r="I1142" i="5"/>
  <c r="H1142" i="5"/>
  <c r="G1142" i="5"/>
  <c r="F1142" i="5"/>
  <c r="E1142" i="5"/>
  <c r="D1142" i="5"/>
  <c r="C1142" i="5"/>
  <c r="P1141" i="5"/>
  <c r="Q1141" i="5" s="1"/>
  <c r="O1141" i="5"/>
  <c r="M1141" i="5"/>
  <c r="N1141" i="5" s="1"/>
  <c r="K1141" i="5"/>
  <c r="J1141" i="5"/>
  <c r="I1141" i="5"/>
  <c r="H1141" i="5"/>
  <c r="G1141" i="5"/>
  <c r="F1141" i="5"/>
  <c r="D1141" i="5"/>
  <c r="E1141" i="5" s="1"/>
  <c r="C1141" i="5"/>
  <c r="P1140" i="5"/>
  <c r="N1140" i="5"/>
  <c r="L1140" i="5"/>
  <c r="J1140" i="5"/>
  <c r="H1140" i="5"/>
  <c r="G1140" i="5"/>
  <c r="F1140" i="5" s="1"/>
  <c r="D1140" i="5"/>
  <c r="E1140" i="5" s="1"/>
  <c r="Q1135" i="5"/>
  <c r="P1135" i="5"/>
  <c r="O1135" i="5"/>
  <c r="N1135" i="5"/>
  <c r="M1135" i="5"/>
  <c r="L1135" i="5" s="1"/>
  <c r="J1135" i="5"/>
  <c r="I1135" i="5" s="1"/>
  <c r="G1135" i="5"/>
  <c r="H1135" i="5" s="1"/>
  <c r="F1135" i="5"/>
  <c r="E1135" i="5"/>
  <c r="D1135" i="5"/>
  <c r="C1135" i="5"/>
  <c r="Q1134" i="5"/>
  <c r="P1134" i="5"/>
  <c r="O1134" i="5" s="1"/>
  <c r="M1134" i="5"/>
  <c r="N1134" i="5" s="1"/>
  <c r="L1134" i="5"/>
  <c r="K1134" i="5"/>
  <c r="J1134" i="5"/>
  <c r="I1134" i="5"/>
  <c r="H1134" i="5"/>
  <c r="G1134" i="5"/>
  <c r="F1134" i="5"/>
  <c r="E1134" i="5"/>
  <c r="D1134" i="5"/>
  <c r="C1134" i="5" s="1"/>
  <c r="Q1133" i="5"/>
  <c r="P1133" i="5"/>
  <c r="O1133" i="5"/>
  <c r="N1133" i="5"/>
  <c r="M1133" i="5"/>
  <c r="L1133" i="5" s="1"/>
  <c r="K1133" i="5"/>
  <c r="J1133" i="5"/>
  <c r="I1133" i="5"/>
  <c r="G1133" i="5"/>
  <c r="F1133" i="5" s="1"/>
  <c r="E1133" i="5"/>
  <c r="D1133" i="5"/>
  <c r="C1133" i="5" s="1"/>
  <c r="Q1132" i="5"/>
  <c r="P1132" i="5"/>
  <c r="O1132" i="5" s="1"/>
  <c r="N1132" i="5"/>
  <c r="M1132" i="5"/>
  <c r="L1132" i="5"/>
  <c r="J1132" i="5"/>
  <c r="H1132" i="5"/>
  <c r="G1132" i="5"/>
  <c r="F1132" i="5" s="1"/>
  <c r="D1132" i="5"/>
  <c r="E1132" i="5" s="1"/>
  <c r="C1132" i="5"/>
  <c r="Q1131" i="5"/>
  <c r="P1131" i="5"/>
  <c r="O1131" i="5"/>
  <c r="N1131" i="5"/>
  <c r="M1131" i="5"/>
  <c r="L1131" i="5" s="1"/>
  <c r="J1131" i="5"/>
  <c r="H1131" i="5"/>
  <c r="G1131" i="5"/>
  <c r="F1131" i="5"/>
  <c r="E1131" i="5"/>
  <c r="D1131" i="5"/>
  <c r="C1131" i="5"/>
  <c r="P1130" i="5"/>
  <c r="O1130" i="5" s="1"/>
  <c r="M1130" i="5"/>
  <c r="N1130" i="5" s="1"/>
  <c r="K1130" i="5"/>
  <c r="J1130" i="5"/>
  <c r="I1130" i="5" s="1"/>
  <c r="H1130" i="5"/>
  <c r="G1130" i="5"/>
  <c r="F1130" i="5"/>
  <c r="D1130" i="5"/>
  <c r="C1130" i="5" s="1"/>
  <c r="Q1129" i="5"/>
  <c r="P1129" i="5"/>
  <c r="O1129" i="5"/>
  <c r="N1129" i="5"/>
  <c r="M1129" i="5"/>
  <c r="L1129" i="5" s="1"/>
  <c r="K1129" i="5"/>
  <c r="J1129" i="5"/>
  <c r="I1129" i="5"/>
  <c r="H1129" i="5"/>
  <c r="G1129" i="5"/>
  <c r="F1129" i="5" s="1"/>
  <c r="D1129" i="5"/>
  <c r="E1129" i="5" s="1"/>
  <c r="P1128" i="5"/>
  <c r="Q1128" i="5" s="1"/>
  <c r="O1128" i="5"/>
  <c r="N1128" i="5"/>
  <c r="M1128" i="5"/>
  <c r="L1128" i="5"/>
  <c r="K1128" i="5"/>
  <c r="J1128" i="5"/>
  <c r="I1128" i="5" s="1"/>
  <c r="G1128" i="5"/>
  <c r="H1128" i="5" s="1"/>
  <c r="F1128" i="5"/>
  <c r="D1128" i="5"/>
  <c r="E1128" i="5" s="1"/>
  <c r="Q1127" i="5"/>
  <c r="P1127" i="5"/>
  <c r="O1127" i="5"/>
  <c r="M1127" i="5"/>
  <c r="L1127" i="5" s="1"/>
  <c r="K1127" i="5"/>
  <c r="J1127" i="5"/>
  <c r="I1127" i="5"/>
  <c r="H1127" i="5"/>
  <c r="G1127" i="5"/>
  <c r="F1127" i="5"/>
  <c r="E1127" i="5"/>
  <c r="D1127" i="5"/>
  <c r="C1127" i="5"/>
  <c r="P1126" i="5"/>
  <c r="N1126" i="5"/>
  <c r="M1126" i="5"/>
  <c r="L1126" i="5" s="1"/>
  <c r="J1126" i="5"/>
  <c r="K1126" i="5" s="1"/>
  <c r="H1126" i="5"/>
  <c r="F1126" i="5"/>
  <c r="E1126" i="5"/>
  <c r="D1126" i="5"/>
  <c r="C1126" i="5" s="1"/>
  <c r="P1121" i="5"/>
  <c r="Q1121" i="5" s="1"/>
  <c r="N1121" i="5"/>
  <c r="M1121" i="5"/>
  <c r="L1121" i="5"/>
  <c r="K1121" i="5"/>
  <c r="J1121" i="5"/>
  <c r="I1121" i="5"/>
  <c r="G1121" i="5"/>
  <c r="F1121" i="5" s="1"/>
  <c r="D1121" i="5"/>
  <c r="E1121" i="5" s="1"/>
  <c r="C1121" i="5"/>
  <c r="Q1120" i="5"/>
  <c r="P1120" i="5"/>
  <c r="O1120" i="5" s="1"/>
  <c r="N1120" i="5"/>
  <c r="M1120" i="5"/>
  <c r="L1120" i="5"/>
  <c r="K1120" i="5"/>
  <c r="J1120" i="5"/>
  <c r="I1120" i="5" s="1"/>
  <c r="G1120" i="5"/>
  <c r="H1120" i="5" s="1"/>
  <c r="D1120" i="5"/>
  <c r="Q1119" i="5"/>
  <c r="P1119" i="5"/>
  <c r="O1119" i="5"/>
  <c r="M1119" i="5"/>
  <c r="N1119" i="5" s="1"/>
  <c r="L1119" i="5"/>
  <c r="J1119" i="5"/>
  <c r="G1119" i="5"/>
  <c r="H1119" i="5" s="1"/>
  <c r="F1119" i="5"/>
  <c r="E1119" i="5"/>
  <c r="D1119" i="5"/>
  <c r="C1119" i="5"/>
  <c r="Q1118" i="5"/>
  <c r="P1118" i="5"/>
  <c r="O1118" i="5"/>
  <c r="M1118" i="5"/>
  <c r="N1118" i="5" s="1"/>
  <c r="L1118" i="5"/>
  <c r="K1118" i="5"/>
  <c r="J1118" i="5"/>
  <c r="I1118" i="5"/>
  <c r="H1118" i="5"/>
  <c r="G1118" i="5"/>
  <c r="F1118" i="5"/>
  <c r="D1118" i="5"/>
  <c r="E1118" i="5" s="1"/>
  <c r="P1117" i="5"/>
  <c r="N1117" i="5"/>
  <c r="M1117" i="5"/>
  <c r="L1117" i="5" s="1"/>
  <c r="K1117" i="5"/>
  <c r="J1117" i="5"/>
  <c r="I1117" i="5"/>
  <c r="G1117" i="5"/>
  <c r="H1117" i="5" s="1"/>
  <c r="F1117" i="5"/>
  <c r="D1117" i="5"/>
  <c r="E1117" i="5" s="1"/>
  <c r="C1117" i="5"/>
  <c r="P1116" i="5"/>
  <c r="N1116" i="5"/>
  <c r="M1116" i="5"/>
  <c r="L1116" i="5"/>
  <c r="K1116" i="5"/>
  <c r="J1116" i="5"/>
  <c r="I1116" i="5"/>
  <c r="G1116" i="5"/>
  <c r="E1116" i="5"/>
  <c r="D1116" i="5"/>
  <c r="C1116" i="5" s="1"/>
  <c r="Q1115" i="5"/>
  <c r="P1115" i="5"/>
  <c r="O1115" i="5"/>
  <c r="N1115" i="5"/>
  <c r="M1115" i="5"/>
  <c r="L1115" i="5" s="1"/>
  <c r="J1115" i="5"/>
  <c r="K1115" i="5" s="1"/>
  <c r="I1115" i="5"/>
  <c r="H1115" i="5"/>
  <c r="G1115" i="5"/>
  <c r="F1115" i="5"/>
  <c r="E1115" i="5"/>
  <c r="D1115" i="5"/>
  <c r="C1115" i="5"/>
  <c r="Q1114" i="5"/>
  <c r="P1114" i="5"/>
  <c r="O1114" i="5" s="1"/>
  <c r="M1114" i="5"/>
  <c r="N1114" i="5" s="1"/>
  <c r="L1114" i="5"/>
  <c r="J1114" i="5"/>
  <c r="K1114" i="5" s="1"/>
  <c r="I1114" i="5"/>
  <c r="H1114" i="5"/>
  <c r="G1114" i="5"/>
  <c r="F1114" i="5"/>
  <c r="D1114" i="5"/>
  <c r="E1114" i="5" s="1"/>
  <c r="C1114" i="5"/>
  <c r="P1113" i="5"/>
  <c r="Q1113" i="5" s="1"/>
  <c r="M1113" i="5"/>
  <c r="N1113" i="5" s="1"/>
  <c r="L1113" i="5"/>
  <c r="K1113" i="5"/>
  <c r="J1113" i="5"/>
  <c r="I1113" i="5"/>
  <c r="H1113" i="5"/>
  <c r="G1113" i="5"/>
  <c r="F1113" i="5"/>
  <c r="D1113" i="5"/>
  <c r="P1112" i="5"/>
  <c r="Q1112" i="5" s="1"/>
  <c r="O1112" i="5"/>
  <c r="N1112" i="5"/>
  <c r="M1112" i="5"/>
  <c r="L1112" i="5"/>
  <c r="K1112" i="5"/>
  <c r="J1112" i="5"/>
  <c r="I1112" i="5" s="1"/>
  <c r="G1112" i="5"/>
  <c r="H1112" i="5" s="1"/>
  <c r="F1112" i="5"/>
  <c r="E1112" i="5"/>
  <c r="D1112" i="5"/>
  <c r="C1112" i="5"/>
  <c r="N1107" i="5"/>
  <c r="M1107" i="5"/>
  <c r="L1107" i="5"/>
  <c r="K1107" i="5"/>
  <c r="J1107" i="5"/>
  <c r="I1107" i="5"/>
  <c r="H1107" i="5"/>
  <c r="G1107" i="5"/>
  <c r="F1107" i="5" s="1"/>
  <c r="Q1106" i="5"/>
  <c r="P1106" i="5"/>
  <c r="O1106" i="5"/>
  <c r="N1106" i="5"/>
  <c r="M1106" i="5"/>
  <c r="L1106" i="5" s="1"/>
  <c r="J1106" i="5"/>
  <c r="K1106" i="5" s="1"/>
  <c r="D1106" i="5"/>
  <c r="E1106" i="5" s="1"/>
  <c r="C1106" i="5"/>
  <c r="P1105" i="5"/>
  <c r="Q1105" i="5" s="1"/>
  <c r="M1105" i="5"/>
  <c r="N1105" i="5" s="1"/>
  <c r="H1105" i="5"/>
  <c r="G1105" i="5"/>
  <c r="F1105" i="5"/>
  <c r="D1105" i="5"/>
  <c r="E1105" i="5" s="1"/>
  <c r="C1105" i="5"/>
  <c r="Q1104" i="5"/>
  <c r="P1104" i="5"/>
  <c r="O1104" i="5"/>
  <c r="K1104" i="5"/>
  <c r="J1104" i="5"/>
  <c r="I1104" i="5" s="1"/>
  <c r="G1104" i="5"/>
  <c r="E1104" i="5"/>
  <c r="D1104" i="5"/>
  <c r="C1104" i="5" s="1"/>
  <c r="M1103" i="5"/>
  <c r="N1103" i="5" s="1"/>
  <c r="L1103" i="5"/>
  <c r="K1103" i="5"/>
  <c r="J1103" i="5"/>
  <c r="I1103" i="5"/>
  <c r="G1103" i="5"/>
  <c r="H1103" i="5" s="1"/>
  <c r="F1103" i="5"/>
  <c r="Q1102" i="5"/>
  <c r="P1102" i="5"/>
  <c r="O1102" i="5" s="1"/>
  <c r="M1102" i="5"/>
  <c r="L1102" i="5" s="1"/>
  <c r="J1102" i="5"/>
  <c r="K1102" i="5" s="1"/>
  <c r="I1102" i="5"/>
  <c r="E1102" i="5"/>
  <c r="D1102" i="5"/>
  <c r="C1102" i="5"/>
  <c r="Q1101" i="5"/>
  <c r="P1101" i="5"/>
  <c r="O1101" i="5"/>
  <c r="N1101" i="5"/>
  <c r="M1101" i="5"/>
  <c r="L1101" i="5" s="1"/>
  <c r="K1101" i="5"/>
  <c r="J1101" i="5"/>
  <c r="I1101" i="5"/>
  <c r="H1101" i="5"/>
  <c r="G1101" i="5"/>
  <c r="F1101" i="5" s="1"/>
  <c r="E1101" i="5"/>
  <c r="D1101" i="5"/>
  <c r="C1101" i="5"/>
  <c r="Q1100" i="5"/>
  <c r="P1100" i="5"/>
  <c r="O1100" i="5" s="1"/>
  <c r="N1100" i="5"/>
  <c r="M1100" i="5"/>
  <c r="L1100" i="5"/>
  <c r="J1100" i="5"/>
  <c r="H1100" i="5"/>
  <c r="G1100" i="5"/>
  <c r="F1100" i="5"/>
  <c r="E1100" i="5"/>
  <c r="D1100" i="5"/>
  <c r="C1100" i="5" s="1"/>
  <c r="Q1099" i="5"/>
  <c r="P1099" i="5"/>
  <c r="O1099" i="5"/>
  <c r="N1099" i="5"/>
  <c r="M1099" i="5"/>
  <c r="L1099" i="5"/>
  <c r="K1099" i="5"/>
  <c r="J1099" i="5"/>
  <c r="I1099" i="5"/>
  <c r="H1099" i="5"/>
  <c r="G1099" i="5"/>
  <c r="F1099" i="5" s="1"/>
  <c r="E1099" i="5"/>
  <c r="D1099" i="5"/>
  <c r="C1099" i="5"/>
  <c r="P1098" i="5"/>
  <c r="Q1098" i="5" s="1"/>
  <c r="O1098" i="5"/>
  <c r="N1098" i="5"/>
  <c r="M1098" i="5"/>
  <c r="L1098" i="5"/>
  <c r="K1098" i="5"/>
  <c r="J1098" i="5"/>
  <c r="I1098" i="5" s="1"/>
  <c r="H1098" i="5"/>
  <c r="G1098" i="5"/>
  <c r="F1098" i="5"/>
  <c r="D1098" i="5"/>
  <c r="E1098" i="5" s="1"/>
  <c r="C1098" i="5"/>
  <c r="Q1093" i="5"/>
  <c r="P1093" i="5"/>
  <c r="O1093" i="5"/>
  <c r="N1093" i="5"/>
  <c r="M1093" i="5"/>
  <c r="L1093" i="5" s="1"/>
  <c r="G1093" i="5"/>
  <c r="H1093" i="5" s="1"/>
  <c r="F1093" i="5"/>
  <c r="D1093" i="5"/>
  <c r="C1093" i="5" s="1"/>
  <c r="P1092" i="5"/>
  <c r="Q1092" i="5" s="1"/>
  <c r="O1092" i="5"/>
  <c r="K1092" i="5"/>
  <c r="J1092" i="5"/>
  <c r="I1092" i="5"/>
  <c r="G1092" i="5"/>
  <c r="H1092" i="5" s="1"/>
  <c r="F1092" i="5"/>
  <c r="E1092" i="5"/>
  <c r="D1092" i="5"/>
  <c r="C1092" i="5"/>
  <c r="M1091" i="5"/>
  <c r="L1091" i="5" s="1"/>
  <c r="J1091" i="5"/>
  <c r="I1091" i="5" s="1"/>
  <c r="G1091" i="5"/>
  <c r="F1091" i="5" s="1"/>
  <c r="P1090" i="5"/>
  <c r="O1090" i="5" s="1"/>
  <c r="M1090" i="5"/>
  <c r="N1090" i="5" s="1"/>
  <c r="L1090" i="5"/>
  <c r="J1090" i="5"/>
  <c r="K1090" i="5" s="1"/>
  <c r="I1090" i="5"/>
  <c r="D1090" i="5"/>
  <c r="E1090" i="5" s="1"/>
  <c r="Q1089" i="5"/>
  <c r="P1089" i="5"/>
  <c r="O1089" i="5"/>
  <c r="N1089" i="5"/>
  <c r="M1089" i="5"/>
  <c r="L1089" i="5"/>
  <c r="H1089" i="5"/>
  <c r="G1089" i="5"/>
  <c r="F1089" i="5"/>
  <c r="D1089" i="5"/>
  <c r="C1089" i="5" s="1"/>
  <c r="P1088" i="5"/>
  <c r="Q1088" i="5" s="1"/>
  <c r="O1088" i="5"/>
  <c r="J1088" i="5"/>
  <c r="I1088" i="5" s="1"/>
  <c r="G1088" i="5"/>
  <c r="H1088" i="5" s="1"/>
  <c r="F1088" i="5"/>
  <c r="D1088" i="5"/>
  <c r="M1087" i="5"/>
  <c r="N1087" i="5" s="1"/>
  <c r="L1087" i="5"/>
  <c r="K1087" i="5"/>
  <c r="J1087" i="5"/>
  <c r="I1087" i="5" s="1"/>
  <c r="H1087" i="5"/>
  <c r="G1087" i="5"/>
  <c r="F1087" i="5"/>
  <c r="Q1086" i="5"/>
  <c r="P1086" i="5"/>
  <c r="O1086" i="5"/>
  <c r="N1086" i="5"/>
  <c r="M1086" i="5"/>
  <c r="L1086" i="5" s="1"/>
  <c r="J1086" i="5"/>
  <c r="D1086" i="5"/>
  <c r="E1086" i="5" s="1"/>
  <c r="C1086" i="5"/>
  <c r="P1085" i="5"/>
  <c r="Q1085" i="5" s="1"/>
  <c r="O1085" i="5"/>
  <c r="N1085" i="5"/>
  <c r="M1085" i="5"/>
  <c r="L1085" i="5" s="1"/>
  <c r="G1085" i="5"/>
  <c r="F1085" i="5" s="1"/>
  <c r="E1085" i="5"/>
  <c r="D1085" i="5"/>
  <c r="C1085" i="5"/>
  <c r="P1084" i="5"/>
  <c r="Q1084" i="5" s="1"/>
  <c r="O1084" i="5"/>
  <c r="N1084" i="5"/>
  <c r="M1084" i="5"/>
  <c r="L1084" i="5"/>
  <c r="K1084" i="5"/>
  <c r="J1084" i="5"/>
  <c r="I1084" i="5" s="1"/>
  <c r="G1084" i="5"/>
  <c r="E1084" i="5"/>
  <c r="D1084" i="5"/>
  <c r="C1084" i="5"/>
  <c r="M1079" i="5"/>
  <c r="N1079" i="5" s="1"/>
  <c r="L1079" i="5"/>
  <c r="K1079" i="5"/>
  <c r="J1079" i="5"/>
  <c r="I1079" i="5"/>
  <c r="G1079" i="5"/>
  <c r="H1079" i="5" s="1"/>
  <c r="F1079" i="5"/>
  <c r="P1078" i="5"/>
  <c r="Q1078" i="5" s="1"/>
  <c r="M1078" i="5"/>
  <c r="N1078" i="5" s="1"/>
  <c r="L1078" i="5"/>
  <c r="J1078" i="5"/>
  <c r="K1078" i="5" s="1"/>
  <c r="I1078" i="5"/>
  <c r="E1078" i="5"/>
  <c r="D1078" i="5"/>
  <c r="C1078" i="5"/>
  <c r="P1077" i="5"/>
  <c r="Q1077" i="5" s="1"/>
  <c r="N1077" i="5"/>
  <c r="M1077" i="5"/>
  <c r="L1077" i="5"/>
  <c r="H1077" i="5"/>
  <c r="G1077" i="5"/>
  <c r="F1077" i="5" s="1"/>
  <c r="E1077" i="5"/>
  <c r="D1077" i="5"/>
  <c r="C1077" i="5" s="1"/>
  <c r="P1076" i="5"/>
  <c r="Q1076" i="5" s="1"/>
  <c r="J1076" i="5"/>
  <c r="K1076" i="5" s="1"/>
  <c r="G1076" i="5"/>
  <c r="E1076" i="5"/>
  <c r="D1076" i="5"/>
  <c r="C1076" i="5"/>
  <c r="M1075" i="5"/>
  <c r="N1075" i="5" s="1"/>
  <c r="L1075" i="5"/>
  <c r="K1075" i="5"/>
  <c r="J1075" i="5"/>
  <c r="I1075" i="5"/>
  <c r="H1075" i="5"/>
  <c r="G1075" i="5"/>
  <c r="F1075" i="5" s="1"/>
  <c r="Q1074" i="5"/>
  <c r="P1074" i="5"/>
  <c r="O1074" i="5"/>
  <c r="M1074" i="5"/>
  <c r="L1074" i="5" s="1"/>
  <c r="J1074" i="5"/>
  <c r="E1074" i="5"/>
  <c r="D1074" i="5"/>
  <c r="C1074" i="5" s="1"/>
  <c r="P1073" i="5"/>
  <c r="Q1073" i="5" s="1"/>
  <c r="O1073" i="5"/>
  <c r="M1073" i="5"/>
  <c r="N1073" i="5" s="1"/>
  <c r="L1073" i="5"/>
  <c r="H1073" i="5"/>
  <c r="G1073" i="5"/>
  <c r="F1073" i="5"/>
  <c r="E1073" i="5"/>
  <c r="D1073" i="5"/>
  <c r="C1073" i="5" s="1"/>
  <c r="Q1072" i="5"/>
  <c r="P1072" i="5"/>
  <c r="O1072" i="5"/>
  <c r="N1072" i="5"/>
  <c r="M1072" i="5"/>
  <c r="L1072" i="5"/>
  <c r="K1072" i="5"/>
  <c r="J1072" i="5"/>
  <c r="I1072" i="5"/>
  <c r="G1072" i="5"/>
  <c r="F1072" i="5" s="1"/>
  <c r="E1072" i="5"/>
  <c r="D1072" i="5"/>
  <c r="C1072" i="5"/>
  <c r="Q1071" i="5"/>
  <c r="P1071" i="5"/>
  <c r="O1071" i="5"/>
  <c r="N1071" i="5"/>
  <c r="M1071" i="5"/>
  <c r="L1071" i="5"/>
  <c r="J1071" i="5"/>
  <c r="H1071" i="5"/>
  <c r="G1071" i="5"/>
  <c r="F1071" i="5"/>
  <c r="E1071" i="5"/>
  <c r="D1071" i="5"/>
  <c r="C1071" i="5"/>
  <c r="Q1070" i="5"/>
  <c r="P1070" i="5"/>
  <c r="O1070" i="5"/>
  <c r="M1070" i="5"/>
  <c r="K1070" i="5"/>
  <c r="J1070" i="5"/>
  <c r="I1070" i="5"/>
  <c r="H1070" i="5"/>
  <c r="G1070" i="5"/>
  <c r="F1070" i="5"/>
  <c r="E1070" i="5"/>
  <c r="D1070" i="5"/>
  <c r="C1070" i="5"/>
  <c r="P1065" i="5"/>
  <c r="O1065" i="5" s="1"/>
  <c r="G1065" i="5"/>
  <c r="F1065" i="5" s="1"/>
  <c r="D1065" i="5"/>
  <c r="Q1064" i="5"/>
  <c r="P1064" i="5"/>
  <c r="O1064" i="5" s="1"/>
  <c r="J1064" i="5"/>
  <c r="K1064" i="5" s="1"/>
  <c r="I1064" i="5"/>
  <c r="H1064" i="5"/>
  <c r="G1064" i="5"/>
  <c r="F1064" i="5" s="1"/>
  <c r="D1064" i="5"/>
  <c r="N1063" i="5"/>
  <c r="M1063" i="5"/>
  <c r="L1063" i="5"/>
  <c r="J1063" i="5"/>
  <c r="K1063" i="5" s="1"/>
  <c r="H1063" i="5"/>
  <c r="G1063" i="5"/>
  <c r="F1063" i="5"/>
  <c r="Q1062" i="5"/>
  <c r="P1062" i="5"/>
  <c r="O1062" i="5"/>
  <c r="M1062" i="5"/>
  <c r="N1062" i="5" s="1"/>
  <c r="L1062" i="5"/>
  <c r="J1062" i="5"/>
  <c r="D1062" i="5"/>
  <c r="E1062" i="5" s="1"/>
  <c r="P1061" i="5"/>
  <c r="Q1061" i="5" s="1"/>
  <c r="O1061" i="5"/>
  <c r="M1061" i="5"/>
  <c r="N1061" i="5" s="1"/>
  <c r="E1061" i="5"/>
  <c r="D1061" i="5"/>
  <c r="C1061" i="5" s="1"/>
  <c r="Q1060" i="5"/>
  <c r="P1060" i="5"/>
  <c r="O1060" i="5" s="1"/>
  <c r="K1060" i="5"/>
  <c r="J1060" i="5"/>
  <c r="I1060" i="5" s="1"/>
  <c r="G1060" i="5"/>
  <c r="H1060" i="5" s="1"/>
  <c r="F1060" i="5"/>
  <c r="E1060" i="5"/>
  <c r="D1060" i="5"/>
  <c r="C1060" i="5"/>
  <c r="M1059" i="5"/>
  <c r="N1059" i="5" s="1"/>
  <c r="L1059" i="5"/>
  <c r="J1059" i="5"/>
  <c r="K1059" i="5" s="1"/>
  <c r="H1059" i="5"/>
  <c r="G1059" i="5"/>
  <c r="F1059" i="5"/>
  <c r="P1058" i="5"/>
  <c r="O1058" i="5" s="1"/>
  <c r="K1058" i="5"/>
  <c r="J1058" i="5"/>
  <c r="I1058" i="5"/>
  <c r="D1058" i="5"/>
  <c r="E1058" i="5" s="1"/>
  <c r="C1058" i="5"/>
  <c r="Q1057" i="5"/>
  <c r="P1057" i="5"/>
  <c r="O1057" i="5" s="1"/>
  <c r="N1057" i="5"/>
  <c r="M1057" i="5"/>
  <c r="L1057" i="5" s="1"/>
  <c r="G1057" i="5"/>
  <c r="D1057" i="5"/>
  <c r="E1057" i="5" s="1"/>
  <c r="P1056" i="5"/>
  <c r="Q1056" i="5" s="1"/>
  <c r="O1056" i="5"/>
  <c r="N1056" i="5"/>
  <c r="L1056" i="5"/>
  <c r="J1056" i="5"/>
  <c r="H1056" i="5"/>
  <c r="G1056" i="5"/>
  <c r="F1056" i="5"/>
  <c r="E1056" i="5"/>
  <c r="D1056" i="5"/>
  <c r="C1056" i="5"/>
  <c r="Q1051" i="5"/>
  <c r="P1051" i="5"/>
  <c r="O1051" i="5"/>
  <c r="M1051" i="5"/>
  <c r="N1051" i="5" s="1"/>
  <c r="L1051" i="5"/>
  <c r="K1051" i="5"/>
  <c r="J1051" i="5"/>
  <c r="I1051" i="5"/>
  <c r="H1051" i="5"/>
  <c r="G1051" i="5"/>
  <c r="F1051" i="5"/>
  <c r="E1051" i="5"/>
  <c r="D1051" i="5"/>
  <c r="C1051" i="5"/>
  <c r="P1050" i="5"/>
  <c r="Q1050" i="5" s="1"/>
  <c r="O1050" i="5"/>
  <c r="N1050" i="5"/>
  <c r="M1050" i="5"/>
  <c r="L1050" i="5"/>
  <c r="K1050" i="5"/>
  <c r="J1050" i="5"/>
  <c r="I1050" i="5"/>
  <c r="H1050" i="5"/>
  <c r="G1050" i="5"/>
  <c r="F1050" i="5"/>
  <c r="D1050" i="5"/>
  <c r="E1050" i="5" s="1"/>
  <c r="C1050" i="5"/>
  <c r="Q1049" i="5"/>
  <c r="P1049" i="5"/>
  <c r="O1049" i="5"/>
  <c r="N1049" i="5"/>
  <c r="M1049" i="5"/>
  <c r="L1049" i="5"/>
  <c r="K1049" i="5"/>
  <c r="J1049" i="5"/>
  <c r="I1049" i="5"/>
  <c r="G1049" i="5"/>
  <c r="H1049" i="5" s="1"/>
  <c r="F1049" i="5"/>
  <c r="E1049" i="5"/>
  <c r="D1049" i="5"/>
  <c r="C1049" i="5"/>
  <c r="Q1048" i="5"/>
  <c r="P1048" i="5"/>
  <c r="O1048" i="5"/>
  <c r="N1048" i="5"/>
  <c r="M1048" i="5"/>
  <c r="L1048" i="5"/>
  <c r="J1048" i="5"/>
  <c r="K1048" i="5" s="1"/>
  <c r="I1048" i="5"/>
  <c r="H1048" i="5"/>
  <c r="G1048" i="5"/>
  <c r="F1048" i="5"/>
  <c r="E1048" i="5"/>
  <c r="D1048" i="5"/>
  <c r="C1048" i="5"/>
  <c r="Q1047" i="5"/>
  <c r="P1047" i="5"/>
  <c r="O1047" i="5"/>
  <c r="M1047" i="5"/>
  <c r="N1047" i="5" s="1"/>
  <c r="K1047" i="5"/>
  <c r="J1047" i="5"/>
  <c r="I1047" i="5"/>
  <c r="H1047" i="5"/>
  <c r="G1047" i="5"/>
  <c r="F1047" i="5"/>
  <c r="E1047" i="5"/>
  <c r="D1047" i="5"/>
  <c r="C1047" i="5"/>
  <c r="P1046" i="5"/>
  <c r="Q1046" i="5" s="1"/>
  <c r="O1046" i="5"/>
  <c r="N1046" i="5"/>
  <c r="M1046" i="5"/>
  <c r="L1046" i="5"/>
  <c r="K1046" i="5"/>
  <c r="J1046" i="5"/>
  <c r="I1046" i="5"/>
  <c r="H1046" i="5"/>
  <c r="G1046" i="5"/>
  <c r="F1046" i="5"/>
  <c r="D1046" i="5"/>
  <c r="Q1045" i="5"/>
  <c r="P1045" i="5"/>
  <c r="O1045" i="5"/>
  <c r="N1045" i="5"/>
  <c r="M1045" i="5"/>
  <c r="L1045" i="5"/>
  <c r="K1045" i="5"/>
  <c r="J1045" i="5"/>
  <c r="I1045" i="5"/>
  <c r="G1045" i="5"/>
  <c r="H1045" i="5" s="1"/>
  <c r="F1045" i="5"/>
  <c r="E1045" i="5"/>
  <c r="D1045" i="5"/>
  <c r="C1045" i="5"/>
  <c r="Q1044" i="5"/>
  <c r="P1044" i="5"/>
  <c r="O1044" i="5"/>
  <c r="N1044" i="5"/>
  <c r="M1044" i="5"/>
  <c r="L1044" i="5"/>
  <c r="J1044" i="5"/>
  <c r="K1044" i="5" s="1"/>
  <c r="I1044" i="5"/>
  <c r="H1044" i="5"/>
  <c r="G1044" i="5"/>
  <c r="F1044" i="5"/>
  <c r="E1044" i="5"/>
  <c r="D1044" i="5"/>
  <c r="C1044" i="5"/>
  <c r="Q1043" i="5"/>
  <c r="P1043" i="5"/>
  <c r="O1043" i="5"/>
  <c r="M1043" i="5"/>
  <c r="N1043" i="5" s="1"/>
  <c r="K1043" i="5"/>
  <c r="J1043" i="5"/>
  <c r="I1043" i="5"/>
  <c r="H1043" i="5"/>
  <c r="G1043" i="5"/>
  <c r="F1043" i="5"/>
  <c r="E1043" i="5"/>
  <c r="D1043" i="5"/>
  <c r="C1043" i="5"/>
  <c r="P1042" i="5"/>
  <c r="N1042" i="5"/>
  <c r="M1042" i="5"/>
  <c r="L1042" i="5"/>
  <c r="E1042" i="5"/>
  <c r="D1042" i="5"/>
  <c r="C1042" i="5" s="1"/>
  <c r="Q1037" i="5"/>
  <c r="P1037" i="5"/>
  <c r="O1037" i="5" s="1"/>
  <c r="M1037" i="5"/>
  <c r="K1037" i="5"/>
  <c r="J1037" i="5"/>
  <c r="I1037" i="5"/>
  <c r="H1037" i="5"/>
  <c r="G1037" i="5"/>
  <c r="F1037" i="5" s="1"/>
  <c r="D1037" i="5"/>
  <c r="E1037" i="5" s="1"/>
  <c r="C1037" i="5"/>
  <c r="Q1036" i="5"/>
  <c r="P1036" i="5"/>
  <c r="O1036" i="5" s="1"/>
  <c r="N1036" i="5"/>
  <c r="M1036" i="5"/>
  <c r="L1036" i="5"/>
  <c r="J1036" i="5"/>
  <c r="H1036" i="5"/>
  <c r="G1036" i="5"/>
  <c r="F1036" i="5"/>
  <c r="D1036" i="5"/>
  <c r="Q1035" i="5"/>
  <c r="P1035" i="5"/>
  <c r="O1035" i="5"/>
  <c r="M1035" i="5"/>
  <c r="N1035" i="5" s="1"/>
  <c r="L1035" i="5"/>
  <c r="K1035" i="5"/>
  <c r="J1035" i="5"/>
  <c r="I1035" i="5" s="1"/>
  <c r="G1035" i="5"/>
  <c r="F1035" i="5" s="1"/>
  <c r="E1035" i="5"/>
  <c r="D1035" i="5"/>
  <c r="C1035" i="5"/>
  <c r="Q1034" i="5"/>
  <c r="P1034" i="5"/>
  <c r="O1034" i="5" s="1"/>
  <c r="M1034" i="5"/>
  <c r="J1034" i="5"/>
  <c r="H1034" i="5"/>
  <c r="G1034" i="5"/>
  <c r="F1034" i="5"/>
  <c r="D1034" i="5"/>
  <c r="E1034" i="5" s="1"/>
  <c r="C1034" i="5"/>
  <c r="Q1033" i="5"/>
  <c r="P1033" i="5"/>
  <c r="O1033" i="5" s="1"/>
  <c r="N1033" i="5"/>
  <c r="M1033" i="5"/>
  <c r="L1033" i="5" s="1"/>
  <c r="K1033" i="5"/>
  <c r="J1033" i="5"/>
  <c r="I1033" i="5"/>
  <c r="G1033" i="5"/>
  <c r="H1033" i="5" s="1"/>
  <c r="F1033" i="5"/>
  <c r="D1033" i="5"/>
  <c r="C1033" i="5" s="1"/>
  <c r="Q1032" i="5"/>
  <c r="P1032" i="5"/>
  <c r="O1032" i="5" s="1"/>
  <c r="N1032" i="5"/>
  <c r="M1032" i="5"/>
  <c r="L1032" i="5"/>
  <c r="J1032" i="5"/>
  <c r="K1032" i="5" s="1"/>
  <c r="I1032" i="5"/>
  <c r="H1032" i="5"/>
  <c r="G1032" i="5"/>
  <c r="F1032" i="5"/>
  <c r="E1032" i="5"/>
  <c r="D1032" i="5"/>
  <c r="C1032" i="5" s="1"/>
  <c r="Q1031" i="5"/>
  <c r="P1031" i="5"/>
  <c r="O1031" i="5"/>
  <c r="N1031" i="5"/>
  <c r="M1031" i="5"/>
  <c r="L1031" i="5"/>
  <c r="J1031" i="5"/>
  <c r="H1031" i="5"/>
  <c r="G1031" i="5"/>
  <c r="F1031" i="5" s="1"/>
  <c r="E1031" i="5"/>
  <c r="D1031" i="5"/>
  <c r="C1031" i="5"/>
  <c r="P1030" i="5"/>
  <c r="Q1030" i="5" s="1"/>
  <c r="M1030" i="5"/>
  <c r="N1030" i="5" s="1"/>
  <c r="L1030" i="5"/>
  <c r="J1030" i="5"/>
  <c r="I1030" i="5" s="1"/>
  <c r="H1030" i="5"/>
  <c r="G1030" i="5"/>
  <c r="F1030" i="5"/>
  <c r="D1030" i="5"/>
  <c r="Q1029" i="5"/>
  <c r="P1029" i="5"/>
  <c r="O1029" i="5"/>
  <c r="M1029" i="5"/>
  <c r="K1029" i="5"/>
  <c r="J1029" i="5"/>
  <c r="I1029" i="5"/>
  <c r="H1029" i="5"/>
  <c r="G1029" i="5"/>
  <c r="F1029" i="5"/>
  <c r="D1029" i="5"/>
  <c r="E1029" i="5" s="1"/>
  <c r="P1028" i="5"/>
  <c r="O1028" i="5" s="1"/>
  <c r="N1028" i="5"/>
  <c r="M1028" i="5"/>
  <c r="L1028" i="5"/>
  <c r="K1028" i="5"/>
  <c r="J1028" i="5"/>
  <c r="I1028" i="5" s="1"/>
  <c r="G1028" i="5"/>
  <c r="E1028" i="5"/>
  <c r="D1028" i="5"/>
  <c r="C1028" i="5" s="1"/>
  <c r="Q1023" i="5"/>
  <c r="P1023" i="5"/>
  <c r="O1023" i="5"/>
  <c r="N1023" i="5"/>
  <c r="M1023" i="5"/>
  <c r="L1023" i="5" s="1"/>
  <c r="J1023" i="5"/>
  <c r="K1023" i="5" s="1"/>
  <c r="I1023" i="5"/>
  <c r="H1023" i="5"/>
  <c r="G1023" i="5"/>
  <c r="F1023" i="5" s="1"/>
  <c r="E1023" i="5"/>
  <c r="D1023" i="5"/>
  <c r="C1023" i="5"/>
  <c r="P1022" i="5"/>
  <c r="N1022" i="5"/>
  <c r="M1022" i="5"/>
  <c r="L1022" i="5"/>
  <c r="J1022" i="5"/>
  <c r="G1022" i="5"/>
  <c r="H1022" i="5" s="1"/>
  <c r="D1022" i="5"/>
  <c r="E1022" i="5" s="1"/>
  <c r="C1022" i="5"/>
  <c r="Q1021" i="5"/>
  <c r="P1021" i="5"/>
  <c r="O1021" i="5" s="1"/>
  <c r="N1021" i="5"/>
  <c r="M1021" i="5"/>
  <c r="L1021" i="5" s="1"/>
  <c r="J1021" i="5"/>
  <c r="H1021" i="5"/>
  <c r="G1021" i="5"/>
  <c r="F1021" i="5"/>
  <c r="D1021" i="5"/>
  <c r="E1021" i="5" s="1"/>
  <c r="C1021" i="5"/>
  <c r="P1020" i="5"/>
  <c r="N1020" i="5"/>
  <c r="M1020" i="5"/>
  <c r="L1020" i="5"/>
  <c r="K1020" i="5"/>
  <c r="J1020" i="5"/>
  <c r="I1020" i="5"/>
  <c r="G1020" i="5"/>
  <c r="H1020" i="5" s="1"/>
  <c r="F1020" i="5"/>
  <c r="E1020" i="5"/>
  <c r="D1020" i="5"/>
  <c r="C1020" i="5" s="1"/>
  <c r="Q1019" i="5"/>
  <c r="P1019" i="5"/>
  <c r="O1019" i="5" s="1"/>
  <c r="M1019" i="5"/>
  <c r="K1019" i="5"/>
  <c r="J1019" i="5"/>
  <c r="I1019" i="5"/>
  <c r="G1019" i="5"/>
  <c r="D1019" i="5"/>
  <c r="E1019" i="5" s="1"/>
  <c r="Q1018" i="5"/>
  <c r="P1018" i="5"/>
  <c r="O1018" i="5"/>
  <c r="N1018" i="5"/>
  <c r="M1018" i="5"/>
  <c r="L1018" i="5"/>
  <c r="J1018" i="5"/>
  <c r="I1018" i="5" s="1"/>
  <c r="H1018" i="5"/>
  <c r="G1018" i="5"/>
  <c r="F1018" i="5"/>
  <c r="E1018" i="5"/>
  <c r="D1018" i="5"/>
  <c r="C1018" i="5" s="1"/>
  <c r="P1017" i="5"/>
  <c r="N1017" i="5"/>
  <c r="M1017" i="5"/>
  <c r="L1017" i="5" s="1"/>
  <c r="J1017" i="5"/>
  <c r="I1017" i="5" s="1"/>
  <c r="G1017" i="5"/>
  <c r="F1017" i="5" s="1"/>
  <c r="E1017" i="5"/>
  <c r="D1017" i="5"/>
  <c r="C1017" i="5"/>
  <c r="Q1016" i="5"/>
  <c r="P1016" i="5"/>
  <c r="O1016" i="5" s="1"/>
  <c r="M1016" i="5"/>
  <c r="N1016" i="5" s="1"/>
  <c r="J1016" i="5"/>
  <c r="K1016" i="5" s="1"/>
  <c r="I1016" i="5"/>
  <c r="G1016" i="5"/>
  <c r="D1016" i="5"/>
  <c r="C1016" i="5" s="1"/>
  <c r="Q1015" i="5"/>
  <c r="P1015" i="5"/>
  <c r="O1015" i="5"/>
  <c r="N1015" i="5"/>
  <c r="M1015" i="5"/>
  <c r="L1015" i="5"/>
  <c r="K1015" i="5"/>
  <c r="J1015" i="5"/>
  <c r="I1015" i="5"/>
  <c r="H1015" i="5"/>
  <c r="G1015" i="5"/>
  <c r="F1015" i="5" s="1"/>
  <c r="D1015" i="5"/>
  <c r="P1014" i="5"/>
  <c r="O1014" i="5" s="1"/>
  <c r="M1014" i="5"/>
  <c r="N1014" i="5" s="1"/>
  <c r="L1014" i="5"/>
  <c r="K1014" i="5"/>
  <c r="J1014" i="5"/>
  <c r="I1014" i="5" s="1"/>
  <c r="H1014" i="5"/>
  <c r="G1014" i="5"/>
  <c r="F1014" i="5"/>
  <c r="E1014" i="5"/>
  <c r="D1014" i="5"/>
  <c r="C1014" i="5"/>
  <c r="P1009" i="5"/>
  <c r="Q1009" i="5" s="1"/>
  <c r="M1009" i="5"/>
  <c r="J1009" i="5"/>
  <c r="I1009" i="5" s="1"/>
  <c r="G1009" i="5"/>
  <c r="H1009" i="5" s="1"/>
  <c r="F1009" i="5"/>
  <c r="E1009" i="5"/>
  <c r="D1009" i="5"/>
  <c r="C1009" i="5"/>
  <c r="P1008" i="5"/>
  <c r="O1008" i="5" s="1"/>
  <c r="M1008" i="5"/>
  <c r="N1008" i="5" s="1"/>
  <c r="L1008" i="5"/>
  <c r="K1008" i="5"/>
  <c r="J1008" i="5"/>
  <c r="I1008" i="5"/>
  <c r="H1008" i="5"/>
  <c r="G1008" i="5"/>
  <c r="F1008" i="5" s="1"/>
  <c r="D1008" i="5"/>
  <c r="C1008" i="5" s="1"/>
  <c r="P1007" i="5"/>
  <c r="Q1007" i="5" s="1"/>
  <c r="O1007" i="5"/>
  <c r="M1007" i="5"/>
  <c r="J1007" i="5"/>
  <c r="K1007" i="5" s="1"/>
  <c r="I1007" i="5"/>
  <c r="G1007" i="5"/>
  <c r="D1007" i="5"/>
  <c r="E1007" i="5" s="1"/>
  <c r="P1006" i="5"/>
  <c r="Q1006" i="5" s="1"/>
  <c r="O1006" i="5"/>
  <c r="N1006" i="5"/>
  <c r="M1006" i="5"/>
  <c r="L1006" i="5" s="1"/>
  <c r="K1006" i="5"/>
  <c r="J1006" i="5"/>
  <c r="I1006" i="5" s="1"/>
  <c r="G1006" i="5"/>
  <c r="H1006" i="5" s="1"/>
  <c r="F1006" i="5"/>
  <c r="D1006" i="5"/>
  <c r="E1006" i="5" s="1"/>
  <c r="C1006" i="5"/>
  <c r="Q1005" i="5"/>
  <c r="P1005" i="5"/>
  <c r="O1005" i="5" s="1"/>
  <c r="M1005" i="5"/>
  <c r="L1005" i="5" s="1"/>
  <c r="J1005" i="5"/>
  <c r="G1005" i="5"/>
  <c r="H1005" i="5" s="1"/>
  <c r="D1005" i="5"/>
  <c r="E1005" i="5" s="1"/>
  <c r="C1005" i="5"/>
  <c r="Q1004" i="5"/>
  <c r="P1004" i="5"/>
  <c r="O1004" i="5" s="1"/>
  <c r="N1004" i="5"/>
  <c r="M1004" i="5"/>
  <c r="L1004" i="5"/>
  <c r="J1004" i="5"/>
  <c r="K1004" i="5" s="1"/>
  <c r="I1004" i="5"/>
  <c r="G1004" i="5"/>
  <c r="H1004" i="5" s="1"/>
  <c r="F1004" i="5"/>
  <c r="E1004" i="5"/>
  <c r="D1004" i="5"/>
  <c r="C1004" i="5" s="1"/>
  <c r="Q1003" i="5"/>
  <c r="P1003" i="5"/>
  <c r="O1003" i="5" s="1"/>
  <c r="M1003" i="5"/>
  <c r="J1003" i="5"/>
  <c r="K1003" i="5" s="1"/>
  <c r="G1003" i="5"/>
  <c r="E1003" i="5"/>
  <c r="D1003" i="5"/>
  <c r="C1003" i="5" s="1"/>
  <c r="P1002" i="5"/>
  <c r="Q1002" i="5" s="1"/>
  <c r="O1002" i="5"/>
  <c r="N1002" i="5"/>
  <c r="M1002" i="5"/>
  <c r="L1002" i="5"/>
  <c r="K1002" i="5"/>
  <c r="J1002" i="5"/>
  <c r="I1002" i="5" s="1"/>
  <c r="G1002" i="5"/>
  <c r="H1002" i="5" s="1"/>
  <c r="F1002" i="5"/>
  <c r="E1002" i="5"/>
  <c r="D1002" i="5"/>
  <c r="C1002" i="5"/>
  <c r="P1001" i="5"/>
  <c r="M1001" i="5"/>
  <c r="L1001" i="5" s="1"/>
  <c r="J1001" i="5"/>
  <c r="K1001" i="5" s="1"/>
  <c r="I1001" i="5"/>
  <c r="G1001" i="5"/>
  <c r="F1001" i="5" s="1"/>
  <c r="E1001" i="5"/>
  <c r="D1001" i="5"/>
  <c r="C1001" i="5"/>
  <c r="Q1000" i="5"/>
  <c r="P1000" i="5"/>
  <c r="O1000" i="5" s="1"/>
  <c r="M1000" i="5"/>
  <c r="N1000" i="5" s="1"/>
  <c r="J1000" i="5"/>
  <c r="K1000" i="5" s="1"/>
  <c r="I1000" i="5"/>
  <c r="G1000" i="5"/>
  <c r="D1000" i="5"/>
  <c r="C1000" i="5" s="1"/>
  <c r="Q995" i="5"/>
  <c r="P995" i="5"/>
  <c r="O995" i="5"/>
  <c r="N995" i="5"/>
  <c r="M995" i="5"/>
  <c r="L995" i="5"/>
  <c r="K995" i="5"/>
  <c r="J995" i="5"/>
  <c r="I995" i="5"/>
  <c r="H995" i="5"/>
  <c r="G995" i="5"/>
  <c r="F995" i="5" s="1"/>
  <c r="D995" i="5"/>
  <c r="P994" i="5"/>
  <c r="Q994" i="5" s="1"/>
  <c r="M994" i="5"/>
  <c r="J994" i="5"/>
  <c r="I994" i="5" s="1"/>
  <c r="H994" i="5"/>
  <c r="G994" i="5"/>
  <c r="F994" i="5"/>
  <c r="E994" i="5"/>
  <c r="D994" i="5"/>
  <c r="C994" i="5"/>
  <c r="Q993" i="5"/>
  <c r="P993" i="5"/>
  <c r="O993" i="5"/>
  <c r="M993" i="5"/>
  <c r="J993" i="5"/>
  <c r="I993" i="5" s="1"/>
  <c r="G993" i="5"/>
  <c r="H993" i="5" s="1"/>
  <c r="F993" i="5"/>
  <c r="D993" i="5"/>
  <c r="E993" i="5" s="1"/>
  <c r="C993" i="5"/>
  <c r="Q992" i="5"/>
  <c r="P992" i="5"/>
  <c r="O992" i="5" s="1"/>
  <c r="N992" i="5"/>
  <c r="M992" i="5"/>
  <c r="L992" i="5" s="1"/>
  <c r="K992" i="5"/>
  <c r="J992" i="5"/>
  <c r="I992" i="5"/>
  <c r="H992" i="5"/>
  <c r="G992" i="5"/>
  <c r="F992" i="5"/>
  <c r="E992" i="5"/>
  <c r="D992" i="5"/>
  <c r="C992" i="5" s="1"/>
  <c r="P991" i="5"/>
  <c r="Q991" i="5" s="1"/>
  <c r="O991" i="5"/>
  <c r="N991" i="5"/>
  <c r="M991" i="5"/>
  <c r="L991" i="5" s="1"/>
  <c r="J991" i="5"/>
  <c r="K991" i="5" s="1"/>
  <c r="I991" i="5"/>
  <c r="G991" i="5"/>
  <c r="F991" i="5" s="1"/>
  <c r="E991" i="5"/>
  <c r="D991" i="5"/>
  <c r="C991" i="5"/>
  <c r="Q990" i="5"/>
  <c r="P990" i="5"/>
  <c r="O990" i="5"/>
  <c r="N990" i="5"/>
  <c r="M990" i="5"/>
  <c r="L990" i="5"/>
  <c r="K990" i="5"/>
  <c r="J990" i="5"/>
  <c r="I990" i="5" s="1"/>
  <c r="G990" i="5"/>
  <c r="F990" i="5" s="1"/>
  <c r="D990" i="5"/>
  <c r="E990" i="5" s="1"/>
  <c r="C990" i="5"/>
  <c r="Q989" i="5"/>
  <c r="P989" i="5"/>
  <c r="O989" i="5" s="1"/>
  <c r="M989" i="5"/>
  <c r="L989" i="5" s="1"/>
  <c r="K989" i="5"/>
  <c r="J989" i="5"/>
  <c r="I989" i="5"/>
  <c r="G989" i="5"/>
  <c r="H989" i="5" s="1"/>
  <c r="D989" i="5"/>
  <c r="E989" i="5" s="1"/>
  <c r="Q988" i="5"/>
  <c r="P988" i="5"/>
  <c r="O988" i="5" s="1"/>
  <c r="M988" i="5"/>
  <c r="N988" i="5" s="1"/>
  <c r="L988" i="5"/>
  <c r="K988" i="5"/>
  <c r="J988" i="5"/>
  <c r="I988" i="5"/>
  <c r="G988" i="5"/>
  <c r="H988" i="5" s="1"/>
  <c r="F988" i="5"/>
  <c r="D988" i="5"/>
  <c r="C988" i="5" s="1"/>
  <c r="Q987" i="5"/>
  <c r="P987" i="5"/>
  <c r="O987" i="5"/>
  <c r="N987" i="5"/>
  <c r="M987" i="5"/>
  <c r="L987" i="5" s="1"/>
  <c r="J987" i="5"/>
  <c r="K987" i="5" s="1"/>
  <c r="G987" i="5"/>
  <c r="D987" i="5"/>
  <c r="P986" i="5"/>
  <c r="Q986" i="5" s="1"/>
  <c r="O986" i="5"/>
  <c r="M986" i="5"/>
  <c r="N986" i="5" s="1"/>
  <c r="L986" i="5"/>
  <c r="K986" i="5"/>
  <c r="J986" i="5"/>
  <c r="I986" i="5" s="1"/>
  <c r="G986" i="5"/>
  <c r="H986" i="5" s="1"/>
  <c r="E986" i="5"/>
  <c r="D986" i="5"/>
  <c r="C986" i="5" s="1"/>
  <c r="Q981" i="5"/>
  <c r="P981" i="5"/>
  <c r="O981" i="5"/>
  <c r="M981" i="5"/>
  <c r="L981" i="5" s="1"/>
  <c r="J981" i="5"/>
  <c r="K981" i="5" s="1"/>
  <c r="I981" i="5"/>
  <c r="G981" i="5"/>
  <c r="D981" i="5"/>
  <c r="C981" i="5" s="1"/>
  <c r="Q980" i="5"/>
  <c r="P980" i="5"/>
  <c r="O980" i="5" s="1"/>
  <c r="M980" i="5"/>
  <c r="N980" i="5" s="1"/>
  <c r="J980" i="5"/>
  <c r="K980" i="5" s="1"/>
  <c r="I980" i="5"/>
  <c r="H980" i="5"/>
  <c r="G980" i="5"/>
  <c r="F980" i="5" s="1"/>
  <c r="D980" i="5"/>
  <c r="Q979" i="5"/>
  <c r="P979" i="5"/>
  <c r="O979" i="5"/>
  <c r="N979" i="5"/>
  <c r="M979" i="5"/>
  <c r="L979" i="5"/>
  <c r="J979" i="5"/>
  <c r="K979" i="5" s="1"/>
  <c r="I979" i="5"/>
  <c r="H979" i="5"/>
  <c r="G979" i="5"/>
  <c r="F979" i="5" s="1"/>
  <c r="D979" i="5"/>
  <c r="P978" i="5"/>
  <c r="Q978" i="5" s="1"/>
  <c r="M978" i="5"/>
  <c r="N978" i="5" s="1"/>
  <c r="L978" i="5"/>
  <c r="K978" i="5"/>
  <c r="J978" i="5"/>
  <c r="I978" i="5" s="1"/>
  <c r="G978" i="5"/>
  <c r="H978" i="5" s="1"/>
  <c r="F978" i="5"/>
  <c r="E978" i="5"/>
  <c r="D978" i="5"/>
  <c r="C978" i="5" s="1"/>
  <c r="Q977" i="5"/>
  <c r="P977" i="5"/>
  <c r="O977" i="5"/>
  <c r="M977" i="5"/>
  <c r="L977" i="5" s="1"/>
  <c r="K977" i="5"/>
  <c r="J977" i="5"/>
  <c r="I977" i="5"/>
  <c r="G977" i="5"/>
  <c r="D977" i="5"/>
  <c r="E977" i="5" s="1"/>
  <c r="P976" i="5"/>
  <c r="N976" i="5"/>
  <c r="M976" i="5"/>
  <c r="L976" i="5" s="1"/>
  <c r="K976" i="5"/>
  <c r="J976" i="5"/>
  <c r="I976" i="5"/>
  <c r="H976" i="5"/>
  <c r="G976" i="5"/>
  <c r="F976" i="5" s="1"/>
  <c r="E976" i="5"/>
  <c r="D976" i="5"/>
  <c r="C976" i="5" s="1"/>
  <c r="P975" i="5"/>
  <c r="Q975" i="5" s="1"/>
  <c r="M975" i="5"/>
  <c r="J975" i="5"/>
  <c r="K975" i="5" s="1"/>
  <c r="I975" i="5"/>
  <c r="G975" i="5"/>
  <c r="F975" i="5" s="1"/>
  <c r="E975" i="5"/>
  <c r="D975" i="5"/>
  <c r="C975" i="5"/>
  <c r="Q974" i="5"/>
  <c r="P974" i="5"/>
  <c r="O974" i="5"/>
  <c r="N974" i="5"/>
  <c r="M974" i="5"/>
  <c r="L974" i="5"/>
  <c r="K974" i="5"/>
  <c r="J974" i="5"/>
  <c r="I974" i="5" s="1"/>
  <c r="G974" i="5"/>
  <c r="H974" i="5" s="1"/>
  <c r="D974" i="5"/>
  <c r="P973" i="5"/>
  <c r="O973" i="5" s="1"/>
  <c r="M973" i="5"/>
  <c r="L973" i="5" s="1"/>
  <c r="K973" i="5"/>
  <c r="J973" i="5"/>
  <c r="I973" i="5" s="1"/>
  <c r="H973" i="5"/>
  <c r="G973" i="5"/>
  <c r="F973" i="5"/>
  <c r="D973" i="5"/>
  <c r="Q972" i="5"/>
  <c r="P972" i="5"/>
  <c r="O972" i="5" s="1"/>
  <c r="M972" i="5"/>
  <c r="N972" i="5" s="1"/>
  <c r="L972" i="5"/>
  <c r="J972" i="5"/>
  <c r="K972" i="5" s="1"/>
  <c r="I972" i="5"/>
  <c r="H972" i="5"/>
  <c r="G972" i="5"/>
  <c r="F972" i="5"/>
  <c r="D972" i="5"/>
  <c r="Q967" i="5"/>
  <c r="P967" i="5"/>
  <c r="O967" i="5"/>
  <c r="N967" i="5"/>
  <c r="M967" i="5"/>
  <c r="L967" i="5" s="1"/>
  <c r="K967" i="5"/>
  <c r="J967" i="5"/>
  <c r="I967" i="5" s="1"/>
  <c r="G967" i="5"/>
  <c r="E967" i="5"/>
  <c r="D967" i="5"/>
  <c r="C967" i="5" s="1"/>
  <c r="P966" i="5"/>
  <c r="Q966" i="5" s="1"/>
  <c r="O966" i="5"/>
  <c r="M966" i="5"/>
  <c r="N966" i="5" s="1"/>
  <c r="L966" i="5"/>
  <c r="J966" i="5"/>
  <c r="G966" i="5"/>
  <c r="H966" i="5" s="1"/>
  <c r="F966" i="5"/>
  <c r="E966" i="5"/>
  <c r="D966" i="5"/>
  <c r="C966" i="5" s="1"/>
  <c r="P965" i="5"/>
  <c r="N965" i="5"/>
  <c r="M965" i="5"/>
  <c r="L965" i="5" s="1"/>
  <c r="J965" i="5"/>
  <c r="K965" i="5" s="1"/>
  <c r="I965" i="5"/>
  <c r="H965" i="5"/>
  <c r="G965" i="5"/>
  <c r="F965" i="5" s="1"/>
  <c r="D965" i="5"/>
  <c r="E965" i="5" s="1"/>
  <c r="C965" i="5"/>
  <c r="P964" i="5"/>
  <c r="O964" i="5" s="1"/>
  <c r="M964" i="5"/>
  <c r="N964" i="5" s="1"/>
  <c r="J964" i="5"/>
  <c r="K964" i="5" s="1"/>
  <c r="H964" i="5"/>
  <c r="G964" i="5"/>
  <c r="F964" i="5" s="1"/>
  <c r="D964" i="5"/>
  <c r="Q963" i="5"/>
  <c r="P963" i="5"/>
  <c r="O963" i="5"/>
  <c r="M963" i="5"/>
  <c r="N963" i="5" s="1"/>
  <c r="L963" i="5"/>
  <c r="J963" i="5"/>
  <c r="G963" i="5"/>
  <c r="F963" i="5" s="1"/>
  <c r="E963" i="5"/>
  <c r="D963" i="5"/>
  <c r="C963" i="5" s="1"/>
  <c r="P962" i="5"/>
  <c r="Q962" i="5" s="1"/>
  <c r="M962" i="5"/>
  <c r="N962" i="5" s="1"/>
  <c r="L962" i="5"/>
  <c r="K962" i="5"/>
  <c r="J962" i="5"/>
  <c r="I962" i="5" s="1"/>
  <c r="G962" i="5"/>
  <c r="H962" i="5" s="1"/>
  <c r="F962" i="5"/>
  <c r="D962" i="5"/>
  <c r="E962" i="5" s="1"/>
  <c r="Q961" i="5"/>
  <c r="P961" i="5"/>
  <c r="O961" i="5"/>
  <c r="N961" i="5"/>
  <c r="M961" i="5"/>
  <c r="L961" i="5" s="1"/>
  <c r="K961" i="5"/>
  <c r="J961" i="5"/>
  <c r="I961" i="5" s="1"/>
  <c r="H961" i="5"/>
  <c r="G961" i="5"/>
  <c r="F961" i="5"/>
  <c r="D961" i="5"/>
  <c r="E961" i="5" s="1"/>
  <c r="P960" i="5"/>
  <c r="M960" i="5"/>
  <c r="L960" i="5" s="1"/>
  <c r="J960" i="5"/>
  <c r="I960" i="5" s="1"/>
  <c r="H960" i="5"/>
  <c r="G960" i="5"/>
  <c r="F960" i="5" s="1"/>
  <c r="E960" i="5"/>
  <c r="D960" i="5"/>
  <c r="C960" i="5" s="1"/>
  <c r="P959" i="5"/>
  <c r="Q959" i="5" s="1"/>
  <c r="N959" i="5"/>
  <c r="M959" i="5"/>
  <c r="L959" i="5" s="1"/>
  <c r="J959" i="5"/>
  <c r="K959" i="5" s="1"/>
  <c r="I959" i="5"/>
  <c r="H959" i="5"/>
  <c r="G959" i="5"/>
  <c r="F959" i="5" s="1"/>
  <c r="E959" i="5"/>
  <c r="D959" i="5"/>
  <c r="C959" i="5"/>
  <c r="Q958" i="5"/>
  <c r="P958" i="5"/>
  <c r="O958" i="5" s="1"/>
  <c r="N958" i="5"/>
  <c r="M958" i="5"/>
  <c r="L958" i="5"/>
  <c r="K958" i="5"/>
  <c r="J958" i="5"/>
  <c r="I958" i="5" s="1"/>
  <c r="G958" i="5"/>
  <c r="H958" i="5" s="1"/>
  <c r="D958" i="5"/>
  <c r="E958" i="5" s="1"/>
  <c r="Q953" i="5"/>
  <c r="P953" i="5"/>
  <c r="O953" i="5" s="1"/>
  <c r="M953" i="5"/>
  <c r="L953" i="5" s="1"/>
  <c r="K953" i="5"/>
  <c r="J953" i="5"/>
  <c r="I953" i="5" s="1"/>
  <c r="H953" i="5"/>
  <c r="G953" i="5"/>
  <c r="F953" i="5"/>
  <c r="E953" i="5"/>
  <c r="D953" i="5"/>
  <c r="C953" i="5" s="1"/>
  <c r="P952" i="5"/>
  <c r="M952" i="5"/>
  <c r="N952" i="5" s="1"/>
  <c r="L952" i="5"/>
  <c r="K952" i="5"/>
  <c r="J952" i="5"/>
  <c r="I952" i="5"/>
  <c r="G952" i="5"/>
  <c r="H952" i="5" s="1"/>
  <c r="F952" i="5"/>
  <c r="E952" i="5"/>
  <c r="D952" i="5"/>
  <c r="C952" i="5" s="1"/>
  <c r="Q951" i="5"/>
  <c r="P951" i="5"/>
  <c r="O951" i="5"/>
  <c r="N951" i="5"/>
  <c r="M951" i="5"/>
  <c r="L951" i="5" s="1"/>
  <c r="K951" i="5"/>
  <c r="J951" i="5"/>
  <c r="I951" i="5"/>
  <c r="G951" i="5"/>
  <c r="F951" i="5" s="1"/>
  <c r="D951" i="5"/>
  <c r="P950" i="5"/>
  <c r="Q950" i="5" s="1"/>
  <c r="O950" i="5"/>
  <c r="N950" i="5"/>
  <c r="M950" i="5"/>
  <c r="L950" i="5"/>
  <c r="J950" i="5"/>
  <c r="I950" i="5" s="1"/>
  <c r="H950" i="5"/>
  <c r="G950" i="5"/>
  <c r="F950" i="5"/>
  <c r="E950" i="5"/>
  <c r="D950" i="5"/>
  <c r="C950" i="5"/>
  <c r="Q949" i="5"/>
  <c r="P949" i="5"/>
  <c r="O949" i="5" s="1"/>
  <c r="N949" i="5"/>
  <c r="M949" i="5"/>
  <c r="L949" i="5" s="1"/>
  <c r="J949" i="5"/>
  <c r="H949" i="5"/>
  <c r="G949" i="5"/>
  <c r="F949" i="5" s="1"/>
  <c r="D949" i="5"/>
  <c r="E949" i="5" s="1"/>
  <c r="C949" i="5"/>
  <c r="Q948" i="5"/>
  <c r="P948" i="5"/>
  <c r="O948" i="5" s="1"/>
  <c r="N948" i="5"/>
  <c r="M948" i="5"/>
  <c r="L948" i="5"/>
  <c r="J948" i="5"/>
  <c r="K948" i="5" s="1"/>
  <c r="H948" i="5"/>
  <c r="G948" i="5"/>
  <c r="F948" i="5" s="1"/>
  <c r="D948" i="5"/>
  <c r="Q947" i="5"/>
  <c r="P947" i="5"/>
  <c r="O947" i="5"/>
  <c r="N947" i="5"/>
  <c r="M947" i="5"/>
  <c r="L947" i="5"/>
  <c r="K947" i="5"/>
  <c r="J947" i="5"/>
  <c r="I947" i="5" s="1"/>
  <c r="G947" i="5"/>
  <c r="F947" i="5" s="1"/>
  <c r="E947" i="5"/>
  <c r="D947" i="5"/>
  <c r="C947" i="5" s="1"/>
  <c r="Q946" i="5"/>
  <c r="P946" i="5"/>
  <c r="O946" i="5" s="1"/>
  <c r="M946" i="5"/>
  <c r="N946" i="5" s="1"/>
  <c r="K946" i="5"/>
  <c r="J946" i="5"/>
  <c r="I946" i="5" s="1"/>
  <c r="G946" i="5"/>
  <c r="H946" i="5" s="1"/>
  <c r="F946" i="5"/>
  <c r="E946" i="5"/>
  <c r="D946" i="5"/>
  <c r="C946" i="5"/>
  <c r="P945" i="5"/>
  <c r="Q945" i="5" s="1"/>
  <c r="O945" i="5"/>
  <c r="M945" i="5"/>
  <c r="L945" i="5" s="1"/>
  <c r="K945" i="5"/>
  <c r="J945" i="5"/>
  <c r="I945" i="5" s="1"/>
  <c r="G945" i="5"/>
  <c r="E945" i="5"/>
  <c r="D945" i="5"/>
  <c r="C945" i="5"/>
  <c r="P944" i="5"/>
  <c r="M944" i="5"/>
  <c r="J944" i="5"/>
  <c r="K944" i="5" s="1"/>
  <c r="I944" i="5"/>
  <c r="H944" i="5"/>
  <c r="G944" i="5"/>
  <c r="F944" i="5" s="1"/>
  <c r="E944" i="5"/>
  <c r="D944" i="5"/>
  <c r="C944" i="5" s="1"/>
  <c r="P939" i="5"/>
  <c r="Q939" i="5" s="1"/>
  <c r="O939" i="5"/>
  <c r="N939" i="5"/>
  <c r="M939" i="5"/>
  <c r="L939" i="5" s="1"/>
  <c r="J939" i="5"/>
  <c r="G939" i="5"/>
  <c r="E939" i="5"/>
  <c r="D939" i="5"/>
  <c r="C939" i="5"/>
  <c r="P938" i="5"/>
  <c r="Q938" i="5" s="1"/>
  <c r="O938" i="5"/>
  <c r="N938" i="5"/>
  <c r="M938" i="5"/>
  <c r="L938" i="5"/>
  <c r="K938" i="5"/>
  <c r="J938" i="5"/>
  <c r="I938" i="5" s="1"/>
  <c r="G938" i="5"/>
  <c r="H938" i="5" s="1"/>
  <c r="D938" i="5"/>
  <c r="E938" i="5" s="1"/>
  <c r="Q937" i="5"/>
  <c r="P937" i="5"/>
  <c r="O937" i="5" s="1"/>
  <c r="M937" i="5"/>
  <c r="J937" i="5"/>
  <c r="K937" i="5" s="1"/>
  <c r="H937" i="5"/>
  <c r="G937" i="5"/>
  <c r="F937" i="5"/>
  <c r="D937" i="5"/>
  <c r="E937" i="5" s="1"/>
  <c r="C937" i="5"/>
  <c r="Q936" i="5"/>
  <c r="P936" i="5"/>
  <c r="O936" i="5" s="1"/>
  <c r="N936" i="5"/>
  <c r="M936" i="5"/>
  <c r="L936" i="5"/>
  <c r="J936" i="5"/>
  <c r="K936" i="5" s="1"/>
  <c r="G936" i="5"/>
  <c r="H936" i="5" s="1"/>
  <c r="F936" i="5"/>
  <c r="E936" i="5"/>
  <c r="D936" i="5"/>
  <c r="C936" i="5" s="1"/>
  <c r="P935" i="5"/>
  <c r="O935" i="5" s="1"/>
  <c r="N935" i="5"/>
  <c r="M935" i="5"/>
  <c r="L935" i="5" s="1"/>
  <c r="J935" i="5"/>
  <c r="K935" i="5" s="1"/>
  <c r="I935" i="5"/>
  <c r="G935" i="5"/>
  <c r="F935" i="5" s="1"/>
  <c r="E935" i="5"/>
  <c r="D935" i="5"/>
  <c r="C935" i="5" s="1"/>
  <c r="P934" i="5"/>
  <c r="Q934" i="5" s="1"/>
  <c r="O934" i="5"/>
  <c r="N934" i="5"/>
  <c r="M934" i="5"/>
  <c r="L934" i="5"/>
  <c r="J934" i="5"/>
  <c r="I934" i="5" s="1"/>
  <c r="G934" i="5"/>
  <c r="H934" i="5" s="1"/>
  <c r="E934" i="5"/>
  <c r="D934" i="5"/>
  <c r="C934" i="5"/>
  <c r="Q933" i="5"/>
  <c r="P933" i="5"/>
  <c r="O933" i="5" s="1"/>
  <c r="M933" i="5"/>
  <c r="L933" i="5" s="1"/>
  <c r="J933" i="5"/>
  <c r="K933" i="5" s="1"/>
  <c r="I933" i="5"/>
  <c r="H933" i="5"/>
  <c r="G933" i="5"/>
  <c r="F933" i="5" s="1"/>
  <c r="D933" i="5"/>
  <c r="E933" i="5" s="1"/>
  <c r="C933" i="5"/>
  <c r="Q932" i="5"/>
  <c r="P932" i="5"/>
  <c r="O932" i="5" s="1"/>
  <c r="M932" i="5"/>
  <c r="N932" i="5" s="1"/>
  <c r="L932" i="5"/>
  <c r="K932" i="5"/>
  <c r="J932" i="5"/>
  <c r="I932" i="5"/>
  <c r="G932" i="5"/>
  <c r="H932" i="5" s="1"/>
  <c r="D932" i="5"/>
  <c r="Q931" i="5"/>
  <c r="P931" i="5"/>
  <c r="O931" i="5"/>
  <c r="M931" i="5"/>
  <c r="N931" i="5" s="1"/>
  <c r="L931" i="5"/>
  <c r="K931" i="5"/>
  <c r="J931" i="5"/>
  <c r="I931" i="5"/>
  <c r="G931" i="5"/>
  <c r="F931" i="5" s="1"/>
  <c r="E931" i="5"/>
  <c r="D931" i="5"/>
  <c r="C931" i="5" s="1"/>
  <c r="P930" i="5"/>
  <c r="Q930" i="5" s="1"/>
  <c r="O930" i="5"/>
  <c r="N930" i="5"/>
  <c r="M930" i="5"/>
  <c r="L930" i="5" s="1"/>
  <c r="K930" i="5"/>
  <c r="J930" i="5"/>
  <c r="I930" i="5" s="1"/>
  <c r="G930" i="5"/>
  <c r="H930" i="5" s="1"/>
  <c r="F930" i="5"/>
  <c r="E930" i="5"/>
  <c r="D930" i="5"/>
  <c r="C930" i="5"/>
  <c r="P925" i="5"/>
  <c r="Q925" i="5" s="1"/>
  <c r="O925" i="5"/>
  <c r="M925" i="5"/>
  <c r="K925" i="5"/>
  <c r="J925" i="5"/>
  <c r="I925" i="5" s="1"/>
  <c r="G925" i="5"/>
  <c r="D925" i="5"/>
  <c r="E925" i="5" s="1"/>
  <c r="C925" i="5"/>
  <c r="Q924" i="5"/>
  <c r="P924" i="5"/>
  <c r="O924" i="5" s="1"/>
  <c r="M924" i="5"/>
  <c r="L924" i="5" s="1"/>
  <c r="J924" i="5"/>
  <c r="K924" i="5" s="1"/>
  <c r="I924" i="5"/>
  <c r="H924" i="5"/>
  <c r="G924" i="5"/>
  <c r="F924" i="5"/>
  <c r="D924" i="5"/>
  <c r="P923" i="5"/>
  <c r="N923" i="5"/>
  <c r="M923" i="5"/>
  <c r="L923" i="5" s="1"/>
  <c r="J923" i="5"/>
  <c r="G923" i="5"/>
  <c r="F923" i="5" s="1"/>
  <c r="E923" i="5"/>
  <c r="D923" i="5"/>
  <c r="C923" i="5"/>
  <c r="Q922" i="5"/>
  <c r="P922" i="5"/>
  <c r="O922" i="5" s="1"/>
  <c r="M922" i="5"/>
  <c r="N922" i="5" s="1"/>
  <c r="L922" i="5"/>
  <c r="K922" i="5"/>
  <c r="J922" i="5"/>
  <c r="I922" i="5" s="1"/>
  <c r="G922" i="5"/>
  <c r="F922" i="5" s="1"/>
  <c r="D922" i="5"/>
  <c r="E922" i="5" s="1"/>
  <c r="C922" i="5"/>
  <c r="Q921" i="5"/>
  <c r="P921" i="5"/>
  <c r="O921" i="5" s="1"/>
  <c r="M921" i="5"/>
  <c r="J921" i="5"/>
  <c r="K921" i="5" s="1"/>
  <c r="I921" i="5"/>
  <c r="G921" i="5"/>
  <c r="H921" i="5" s="1"/>
  <c r="F921" i="5"/>
  <c r="E921" i="5"/>
  <c r="D921" i="5"/>
  <c r="C921" i="5" s="1"/>
  <c r="Q920" i="5"/>
  <c r="P920" i="5"/>
  <c r="O920" i="5" s="1"/>
  <c r="M920" i="5"/>
  <c r="K920" i="5"/>
  <c r="J920" i="5"/>
  <c r="I920" i="5"/>
  <c r="G920" i="5"/>
  <c r="H920" i="5" s="1"/>
  <c r="F920" i="5"/>
  <c r="E920" i="5"/>
  <c r="D920" i="5"/>
  <c r="C920" i="5" s="1"/>
  <c r="P919" i="5"/>
  <c r="Q919" i="5" s="1"/>
  <c r="O919" i="5"/>
  <c r="M919" i="5"/>
  <c r="L919" i="5" s="1"/>
  <c r="J919" i="5"/>
  <c r="K919" i="5" s="1"/>
  <c r="I919" i="5"/>
  <c r="H919" i="5"/>
  <c r="G919" i="5"/>
  <c r="F919" i="5" s="1"/>
  <c r="E919" i="5"/>
  <c r="D919" i="5"/>
  <c r="C919" i="5" s="1"/>
  <c r="P918" i="5"/>
  <c r="M918" i="5"/>
  <c r="N918" i="5" s="1"/>
  <c r="J918" i="5"/>
  <c r="G918" i="5"/>
  <c r="H918" i="5" s="1"/>
  <c r="F918" i="5"/>
  <c r="E918" i="5"/>
  <c r="D918" i="5"/>
  <c r="C918" i="5"/>
  <c r="Q917" i="5"/>
  <c r="P917" i="5"/>
  <c r="O917" i="5"/>
  <c r="M917" i="5"/>
  <c r="L917" i="5" s="1"/>
  <c r="K917" i="5"/>
  <c r="J917" i="5"/>
  <c r="I917" i="5" s="1"/>
  <c r="H917" i="5"/>
  <c r="G917" i="5"/>
  <c r="F917" i="5" s="1"/>
  <c r="D917" i="5"/>
  <c r="P916" i="5"/>
  <c r="O916" i="5" s="1"/>
  <c r="M916" i="5"/>
  <c r="N916" i="5" s="1"/>
  <c r="L916" i="5"/>
  <c r="J916" i="5"/>
  <c r="K916" i="5" s="1"/>
  <c r="H916" i="5"/>
  <c r="G916" i="5"/>
  <c r="F916" i="5"/>
  <c r="D916" i="5"/>
  <c r="P911" i="5"/>
  <c r="Q911" i="5" s="1"/>
  <c r="M911" i="5"/>
  <c r="N911" i="5" s="1"/>
  <c r="K911" i="5"/>
  <c r="J911" i="5"/>
  <c r="I911" i="5" s="1"/>
  <c r="H911" i="5"/>
  <c r="G911" i="5"/>
  <c r="F911" i="5" s="1"/>
  <c r="E911" i="5"/>
  <c r="D911" i="5"/>
  <c r="C911" i="5"/>
  <c r="P910" i="5"/>
  <c r="Q910" i="5" s="1"/>
  <c r="O910" i="5"/>
  <c r="N910" i="5"/>
  <c r="M910" i="5"/>
  <c r="L910" i="5" s="1"/>
  <c r="K910" i="5"/>
  <c r="J910" i="5"/>
  <c r="I910" i="5" s="1"/>
  <c r="G910" i="5"/>
  <c r="H910" i="5" s="1"/>
  <c r="F910" i="5"/>
  <c r="D910" i="5"/>
  <c r="E910" i="5" s="1"/>
  <c r="Q909" i="5"/>
  <c r="P909" i="5"/>
  <c r="O909" i="5" s="1"/>
  <c r="M909" i="5"/>
  <c r="K909" i="5"/>
  <c r="J909" i="5"/>
  <c r="I909" i="5"/>
  <c r="H909" i="5"/>
  <c r="G909" i="5"/>
  <c r="F909" i="5"/>
  <c r="D909" i="5"/>
  <c r="E909" i="5" s="1"/>
  <c r="C909" i="5"/>
  <c r="Q908" i="5"/>
  <c r="P908" i="5"/>
  <c r="O908" i="5" s="1"/>
  <c r="N908" i="5"/>
  <c r="M908" i="5"/>
  <c r="L908" i="5" s="1"/>
  <c r="J908" i="5"/>
  <c r="K908" i="5" s="1"/>
  <c r="I908" i="5"/>
  <c r="G908" i="5"/>
  <c r="H908" i="5" s="1"/>
  <c r="D908" i="5"/>
  <c r="C908" i="5" s="1"/>
  <c r="Q907" i="5"/>
  <c r="P907" i="5"/>
  <c r="O907" i="5" s="1"/>
  <c r="M907" i="5"/>
  <c r="N907" i="5" s="1"/>
  <c r="J907" i="5"/>
  <c r="I907" i="5" s="1"/>
  <c r="H907" i="5"/>
  <c r="G907" i="5"/>
  <c r="F907" i="5" s="1"/>
  <c r="D907" i="5"/>
  <c r="E907" i="5" s="1"/>
  <c r="Q906" i="5"/>
  <c r="P906" i="5"/>
  <c r="O906" i="5"/>
  <c r="M906" i="5"/>
  <c r="J906" i="5"/>
  <c r="I906" i="5" s="1"/>
  <c r="G906" i="5"/>
  <c r="H906" i="5" s="1"/>
  <c r="F906" i="5"/>
  <c r="E906" i="5"/>
  <c r="D906" i="5"/>
  <c r="C906" i="5" s="1"/>
  <c r="Q905" i="5"/>
  <c r="P905" i="5"/>
  <c r="O905" i="5" s="1"/>
  <c r="M905" i="5"/>
  <c r="J905" i="5"/>
  <c r="K905" i="5" s="1"/>
  <c r="H905" i="5"/>
  <c r="G905" i="5"/>
  <c r="F905" i="5" s="1"/>
  <c r="D905" i="5"/>
  <c r="E905" i="5" s="1"/>
  <c r="C905" i="5"/>
  <c r="Q904" i="5"/>
  <c r="P904" i="5"/>
  <c r="O904" i="5" s="1"/>
  <c r="N904" i="5"/>
  <c r="M904" i="5"/>
  <c r="L904" i="5" s="1"/>
  <c r="K904" i="5"/>
  <c r="J904" i="5"/>
  <c r="I904" i="5"/>
  <c r="H904" i="5"/>
  <c r="G904" i="5"/>
  <c r="F904" i="5"/>
  <c r="D904" i="5"/>
  <c r="P903" i="5"/>
  <c r="Q903" i="5" s="1"/>
  <c r="M903" i="5"/>
  <c r="N903" i="5" s="1"/>
  <c r="J903" i="5"/>
  <c r="I903" i="5" s="1"/>
  <c r="G903" i="5"/>
  <c r="F903" i="5" s="1"/>
  <c r="E903" i="5"/>
  <c r="D903" i="5"/>
  <c r="C903" i="5" s="1"/>
  <c r="P902" i="5"/>
  <c r="O902" i="5" s="1"/>
  <c r="N902" i="5"/>
  <c r="M902" i="5"/>
  <c r="L902" i="5"/>
  <c r="J902" i="5"/>
  <c r="G902" i="5"/>
  <c r="H902" i="5" s="1"/>
  <c r="F902" i="5"/>
  <c r="E902" i="5"/>
  <c r="D902" i="5"/>
  <c r="C902" i="5"/>
  <c r="Q897" i="5"/>
  <c r="P897" i="5"/>
  <c r="O897" i="5"/>
  <c r="N897" i="5"/>
  <c r="M897" i="5"/>
  <c r="L897" i="5" s="1"/>
  <c r="K897" i="5"/>
  <c r="J897" i="5"/>
  <c r="I897" i="5"/>
  <c r="H897" i="5"/>
  <c r="G897" i="5"/>
  <c r="F897" i="5" s="1"/>
  <c r="E897" i="5"/>
  <c r="D897" i="5"/>
  <c r="C897" i="5" s="1"/>
  <c r="Q896" i="5"/>
  <c r="P896" i="5"/>
  <c r="O896" i="5" s="1"/>
  <c r="M896" i="5"/>
  <c r="J896" i="5"/>
  <c r="K896" i="5" s="1"/>
  <c r="H896" i="5"/>
  <c r="G896" i="5"/>
  <c r="F896" i="5"/>
  <c r="E896" i="5"/>
  <c r="D896" i="5"/>
  <c r="C896" i="5" s="1"/>
  <c r="Q895" i="5"/>
  <c r="P895" i="5"/>
  <c r="O895" i="5"/>
  <c r="N895" i="5"/>
  <c r="M895" i="5"/>
  <c r="L895" i="5"/>
  <c r="J895" i="5"/>
  <c r="I895" i="5" s="1"/>
  <c r="G895" i="5"/>
  <c r="D895" i="5"/>
  <c r="C895" i="5" s="1"/>
  <c r="P894" i="5"/>
  <c r="Q894" i="5" s="1"/>
  <c r="M894" i="5"/>
  <c r="K894" i="5"/>
  <c r="J894" i="5"/>
  <c r="I894" i="5" s="1"/>
  <c r="G894" i="5"/>
  <c r="F894" i="5" s="1"/>
  <c r="D894" i="5"/>
  <c r="E894" i="5" s="1"/>
  <c r="P893" i="5"/>
  <c r="O893" i="5" s="1"/>
  <c r="M893" i="5"/>
  <c r="L893" i="5" s="1"/>
  <c r="K893" i="5"/>
  <c r="J893" i="5"/>
  <c r="I893" i="5"/>
  <c r="H893" i="5"/>
  <c r="G893" i="5"/>
  <c r="F893" i="5"/>
  <c r="D893" i="5"/>
  <c r="E893" i="5" s="1"/>
  <c r="C893" i="5"/>
  <c r="Q892" i="5"/>
  <c r="P892" i="5"/>
  <c r="O892" i="5" s="1"/>
  <c r="M892" i="5"/>
  <c r="L892" i="5" s="1"/>
  <c r="K892" i="5"/>
  <c r="J892" i="5"/>
  <c r="I892" i="5" s="1"/>
  <c r="G892" i="5"/>
  <c r="H892" i="5" s="1"/>
  <c r="E892" i="5"/>
  <c r="D892" i="5"/>
  <c r="C892" i="5" s="1"/>
  <c r="P891" i="5"/>
  <c r="Q891" i="5" s="1"/>
  <c r="N891" i="5"/>
  <c r="M891" i="5"/>
  <c r="L891" i="5"/>
  <c r="J891" i="5"/>
  <c r="H891" i="5"/>
  <c r="G891" i="5"/>
  <c r="F891" i="5" s="1"/>
  <c r="D891" i="5"/>
  <c r="E891" i="5" s="1"/>
  <c r="P890" i="5"/>
  <c r="Q890" i="5" s="1"/>
  <c r="N890" i="5"/>
  <c r="M890" i="5"/>
  <c r="L890" i="5"/>
  <c r="J890" i="5"/>
  <c r="G890" i="5"/>
  <c r="D890" i="5"/>
  <c r="E890" i="5" s="1"/>
  <c r="Q889" i="5"/>
  <c r="P889" i="5"/>
  <c r="O889" i="5" s="1"/>
  <c r="M889" i="5"/>
  <c r="J889" i="5"/>
  <c r="G889" i="5"/>
  <c r="H889" i="5" s="1"/>
  <c r="F889" i="5"/>
  <c r="E889" i="5"/>
  <c r="D889" i="5"/>
  <c r="C889" i="5"/>
  <c r="P888" i="5"/>
  <c r="M888" i="5"/>
  <c r="K888" i="5"/>
  <c r="J888" i="5"/>
  <c r="I888" i="5"/>
  <c r="G888" i="5"/>
  <c r="H888" i="5" s="1"/>
  <c r="F888" i="5"/>
  <c r="E888" i="5"/>
  <c r="D888" i="5"/>
  <c r="C888" i="5" s="1"/>
  <c r="P883" i="5"/>
  <c r="Q883" i="5" s="1"/>
  <c r="M883" i="5"/>
  <c r="N883" i="5" s="1"/>
  <c r="L883" i="5"/>
  <c r="J883" i="5"/>
  <c r="I883" i="5" s="1"/>
  <c r="G883" i="5"/>
  <c r="F883" i="5" s="1"/>
  <c r="D883" i="5"/>
  <c r="Q882" i="5"/>
  <c r="P882" i="5"/>
  <c r="O882" i="5" s="1"/>
  <c r="N882" i="5"/>
  <c r="M882" i="5"/>
  <c r="L882" i="5"/>
  <c r="K882" i="5"/>
  <c r="J882" i="5"/>
  <c r="I882" i="5" s="1"/>
  <c r="H882" i="5"/>
  <c r="G882" i="5"/>
  <c r="F882" i="5"/>
  <c r="D882" i="5"/>
  <c r="E882" i="5" s="1"/>
  <c r="C882" i="5"/>
  <c r="P881" i="5"/>
  <c r="Q881" i="5" s="1"/>
  <c r="N881" i="5"/>
  <c r="M881" i="5"/>
  <c r="L881" i="5" s="1"/>
  <c r="J881" i="5"/>
  <c r="H881" i="5"/>
  <c r="G881" i="5"/>
  <c r="F881" i="5" s="1"/>
  <c r="E881" i="5"/>
  <c r="D881" i="5"/>
  <c r="C881" i="5" s="1"/>
  <c r="P880" i="5"/>
  <c r="N880" i="5"/>
  <c r="M880" i="5"/>
  <c r="L880" i="5"/>
  <c r="J880" i="5"/>
  <c r="K880" i="5" s="1"/>
  <c r="I880" i="5"/>
  <c r="H880" i="5"/>
  <c r="G880" i="5"/>
  <c r="F880" i="5"/>
  <c r="E880" i="5"/>
  <c r="D880" i="5"/>
  <c r="C880" i="5" s="1"/>
  <c r="P879" i="5"/>
  <c r="N879" i="5"/>
  <c r="M879" i="5"/>
  <c r="L879" i="5"/>
  <c r="J879" i="5"/>
  <c r="G879" i="5"/>
  <c r="D879" i="5"/>
  <c r="E879" i="5" s="1"/>
  <c r="P878" i="5"/>
  <c r="N878" i="5"/>
  <c r="M878" i="5"/>
  <c r="L878" i="5"/>
  <c r="K878" i="5"/>
  <c r="J878" i="5"/>
  <c r="I878" i="5" s="1"/>
  <c r="H878" i="5"/>
  <c r="G878" i="5"/>
  <c r="F878" i="5" s="1"/>
  <c r="E878" i="5"/>
  <c r="D878" i="5"/>
  <c r="C878" i="5" s="1"/>
  <c r="P877" i="5"/>
  <c r="Q877" i="5" s="1"/>
  <c r="O877" i="5"/>
  <c r="N877" i="5"/>
  <c r="M877" i="5"/>
  <c r="L877" i="5" s="1"/>
  <c r="K877" i="5"/>
  <c r="J877" i="5"/>
  <c r="I877" i="5"/>
  <c r="H877" i="5"/>
  <c r="G877" i="5"/>
  <c r="F877" i="5"/>
  <c r="E877" i="5"/>
  <c r="D877" i="5"/>
  <c r="C877" i="5"/>
  <c r="Q876" i="5"/>
  <c r="P876" i="5"/>
  <c r="O876" i="5" s="1"/>
  <c r="M876" i="5"/>
  <c r="L876" i="5" s="1"/>
  <c r="J876" i="5"/>
  <c r="I876" i="5" s="1"/>
  <c r="G876" i="5"/>
  <c r="F876" i="5" s="1"/>
  <c r="E876" i="5"/>
  <c r="D876" i="5"/>
  <c r="C876" i="5" s="1"/>
  <c r="P875" i="5"/>
  <c r="Q875" i="5" s="1"/>
  <c r="O875" i="5"/>
  <c r="N875" i="5"/>
  <c r="M875" i="5"/>
  <c r="L875" i="5"/>
  <c r="K875" i="5"/>
  <c r="J875" i="5"/>
  <c r="I875" i="5"/>
  <c r="G875" i="5"/>
  <c r="E875" i="5"/>
  <c r="D875" i="5"/>
  <c r="C875" i="5" s="1"/>
  <c r="P874" i="5"/>
  <c r="M874" i="5"/>
  <c r="N874" i="5" s="1"/>
  <c r="L874" i="5"/>
  <c r="K874" i="5"/>
  <c r="J874" i="5"/>
  <c r="I874" i="5" s="1"/>
  <c r="H874" i="5"/>
  <c r="G874" i="5"/>
  <c r="F874" i="5" s="1"/>
  <c r="E874" i="5"/>
  <c r="D874" i="5"/>
  <c r="C874" i="5"/>
  <c r="Q869" i="5"/>
  <c r="P869" i="5"/>
  <c r="O869" i="5"/>
  <c r="N869" i="5"/>
  <c r="M869" i="5"/>
  <c r="L869" i="5" s="1"/>
  <c r="J869" i="5"/>
  <c r="K869" i="5" s="1"/>
  <c r="I869" i="5"/>
  <c r="H869" i="5"/>
  <c r="G869" i="5"/>
  <c r="F869" i="5" s="1"/>
  <c r="D869" i="5"/>
  <c r="E869" i="5" s="1"/>
  <c r="C869" i="5"/>
  <c r="P868" i="5"/>
  <c r="N868" i="5"/>
  <c r="M868" i="5"/>
  <c r="L868" i="5"/>
  <c r="J868" i="5"/>
  <c r="K868" i="5" s="1"/>
  <c r="I868" i="5"/>
  <c r="H868" i="5"/>
  <c r="G868" i="5"/>
  <c r="F868" i="5" s="1"/>
  <c r="E868" i="5"/>
  <c r="D868" i="5"/>
  <c r="C868" i="5" s="1"/>
  <c r="Q867" i="5"/>
  <c r="P867" i="5"/>
  <c r="O867" i="5" s="1"/>
  <c r="M867" i="5"/>
  <c r="N867" i="5" s="1"/>
  <c r="J867" i="5"/>
  <c r="K867" i="5" s="1"/>
  <c r="I867" i="5"/>
  <c r="H867" i="5"/>
  <c r="G867" i="5"/>
  <c r="F867" i="5" s="1"/>
  <c r="E867" i="5"/>
  <c r="D867" i="5"/>
  <c r="C867" i="5"/>
  <c r="P866" i="5"/>
  <c r="M866" i="5"/>
  <c r="N866" i="5" s="1"/>
  <c r="J866" i="5"/>
  <c r="G866" i="5"/>
  <c r="F866" i="5" s="1"/>
  <c r="E866" i="5"/>
  <c r="D866" i="5"/>
  <c r="C866" i="5"/>
  <c r="P865" i="5"/>
  <c r="Q865" i="5" s="1"/>
  <c r="N865" i="5"/>
  <c r="M865" i="5"/>
  <c r="L865" i="5" s="1"/>
  <c r="J865" i="5"/>
  <c r="K865" i="5" s="1"/>
  <c r="I865" i="5"/>
  <c r="H865" i="5"/>
  <c r="G865" i="5"/>
  <c r="F865" i="5" s="1"/>
  <c r="D865" i="5"/>
  <c r="C865" i="5" s="1"/>
  <c r="Q864" i="5"/>
  <c r="P864" i="5"/>
  <c r="O864" i="5" s="1"/>
  <c r="M864" i="5"/>
  <c r="N864" i="5" s="1"/>
  <c r="J864" i="5"/>
  <c r="K864" i="5" s="1"/>
  <c r="I864" i="5"/>
  <c r="G864" i="5"/>
  <c r="H864" i="5" s="1"/>
  <c r="F864" i="5"/>
  <c r="E864" i="5"/>
  <c r="D864" i="5"/>
  <c r="C864" i="5" s="1"/>
  <c r="Q863" i="5"/>
  <c r="P863" i="5"/>
  <c r="O863" i="5" s="1"/>
  <c r="N863" i="5"/>
  <c r="M863" i="5"/>
  <c r="L863" i="5"/>
  <c r="K863" i="5"/>
  <c r="J863" i="5"/>
  <c r="I863" i="5"/>
  <c r="H863" i="5"/>
  <c r="G863" i="5"/>
  <c r="F863" i="5" s="1"/>
  <c r="D863" i="5"/>
  <c r="E863" i="5" s="1"/>
  <c r="C863" i="5"/>
  <c r="Q862" i="5"/>
  <c r="P862" i="5"/>
  <c r="O862" i="5"/>
  <c r="M862" i="5"/>
  <c r="L862" i="5" s="1"/>
  <c r="K862" i="5"/>
  <c r="J862" i="5"/>
  <c r="I862" i="5" s="1"/>
  <c r="H862" i="5"/>
  <c r="G862" i="5"/>
  <c r="F862" i="5" s="1"/>
  <c r="D862" i="5"/>
  <c r="E862" i="5" s="1"/>
  <c r="C862" i="5"/>
  <c r="Q861" i="5"/>
  <c r="P861" i="5"/>
  <c r="O861" i="5"/>
  <c r="M861" i="5"/>
  <c r="K861" i="5"/>
  <c r="J861" i="5"/>
  <c r="I861" i="5"/>
  <c r="H861" i="5"/>
  <c r="G861" i="5"/>
  <c r="F861" i="5"/>
  <c r="D861" i="5"/>
  <c r="Q860" i="5"/>
  <c r="P860" i="5"/>
  <c r="O860" i="5" s="1"/>
  <c r="M860" i="5"/>
  <c r="L860" i="5" s="1"/>
  <c r="K860" i="5"/>
  <c r="J860" i="5"/>
  <c r="I860" i="5" s="1"/>
  <c r="H860" i="5"/>
  <c r="G860" i="5"/>
  <c r="F860" i="5" s="1"/>
  <c r="D860" i="5"/>
  <c r="P855" i="5"/>
  <c r="Q855" i="5" s="1"/>
  <c r="N855" i="5"/>
  <c r="M855" i="5"/>
  <c r="L855" i="5"/>
  <c r="K855" i="5"/>
  <c r="J855" i="5"/>
  <c r="I855" i="5"/>
  <c r="H855" i="5"/>
  <c r="G855" i="5"/>
  <c r="F855" i="5" s="1"/>
  <c r="E855" i="5"/>
  <c r="D855" i="5"/>
  <c r="C855" i="5"/>
  <c r="P854" i="5"/>
  <c r="O854" i="5" s="1"/>
  <c r="M854" i="5"/>
  <c r="L854" i="5" s="1"/>
  <c r="J854" i="5"/>
  <c r="I854" i="5" s="1"/>
  <c r="H854" i="5"/>
  <c r="G854" i="5"/>
  <c r="F854" i="5" s="1"/>
  <c r="D854" i="5"/>
  <c r="E854" i="5" s="1"/>
  <c r="C854" i="5"/>
  <c r="Q853" i="5"/>
  <c r="P853" i="5"/>
  <c r="O853" i="5"/>
  <c r="N853" i="5"/>
  <c r="M853" i="5"/>
  <c r="L853" i="5" s="1"/>
  <c r="J853" i="5"/>
  <c r="K853" i="5" s="1"/>
  <c r="I853" i="5"/>
  <c r="G853" i="5"/>
  <c r="H853" i="5" s="1"/>
  <c r="D853" i="5"/>
  <c r="P852" i="5"/>
  <c r="N852" i="5"/>
  <c r="M852" i="5"/>
  <c r="L852" i="5"/>
  <c r="K852" i="5"/>
  <c r="J852" i="5"/>
  <c r="I852" i="5"/>
  <c r="H852" i="5"/>
  <c r="G852" i="5"/>
  <c r="F852" i="5"/>
  <c r="E852" i="5"/>
  <c r="D852" i="5"/>
  <c r="C852" i="5" s="1"/>
  <c r="P851" i="5"/>
  <c r="Q851" i="5" s="1"/>
  <c r="M851" i="5"/>
  <c r="K851" i="5"/>
  <c r="J851" i="5"/>
  <c r="I851" i="5" s="1"/>
  <c r="G851" i="5"/>
  <c r="F851" i="5" s="1"/>
  <c r="E851" i="5"/>
  <c r="D851" i="5"/>
  <c r="C851" i="5"/>
  <c r="Q850" i="5"/>
  <c r="P850" i="5"/>
  <c r="O850" i="5"/>
  <c r="M850" i="5"/>
  <c r="K850" i="5"/>
  <c r="J850" i="5"/>
  <c r="I850" i="5" s="1"/>
  <c r="G850" i="5"/>
  <c r="H850" i="5" s="1"/>
  <c r="F850" i="5"/>
  <c r="D850" i="5"/>
  <c r="E850" i="5" s="1"/>
  <c r="Q849" i="5"/>
  <c r="P849" i="5"/>
  <c r="O849" i="5"/>
  <c r="M849" i="5"/>
  <c r="K849" i="5"/>
  <c r="J849" i="5"/>
  <c r="I849" i="5" s="1"/>
  <c r="H849" i="5"/>
  <c r="G849" i="5"/>
  <c r="F849" i="5"/>
  <c r="D849" i="5"/>
  <c r="C849" i="5" s="1"/>
  <c r="P848" i="5"/>
  <c r="O848" i="5" s="1"/>
  <c r="N848" i="5"/>
  <c r="M848" i="5"/>
  <c r="L848" i="5"/>
  <c r="K848" i="5"/>
  <c r="J848" i="5"/>
  <c r="I848" i="5"/>
  <c r="G848" i="5"/>
  <c r="D848" i="5"/>
  <c r="Q847" i="5"/>
  <c r="P847" i="5"/>
  <c r="O847" i="5"/>
  <c r="M847" i="5"/>
  <c r="N847" i="5" s="1"/>
  <c r="K847" i="5"/>
  <c r="J847" i="5"/>
  <c r="I847" i="5" s="1"/>
  <c r="H847" i="5"/>
  <c r="G847" i="5"/>
  <c r="F847" i="5" s="1"/>
  <c r="E847" i="5"/>
  <c r="D847" i="5"/>
  <c r="C847" i="5"/>
  <c r="P846" i="5"/>
  <c r="Q846" i="5" s="1"/>
  <c r="O846" i="5"/>
  <c r="M846" i="5"/>
  <c r="L846" i="5" s="1"/>
  <c r="J846" i="5"/>
  <c r="G846" i="5"/>
  <c r="H846" i="5" s="1"/>
  <c r="F846" i="5"/>
  <c r="E846" i="5"/>
  <c r="D846" i="5"/>
  <c r="C846" i="5"/>
  <c r="P841" i="5"/>
  <c r="Q841" i="5" s="1"/>
  <c r="O841" i="5"/>
  <c r="M841" i="5"/>
  <c r="L841" i="5" s="1"/>
  <c r="K841" i="5"/>
  <c r="J841" i="5"/>
  <c r="I841" i="5"/>
  <c r="H841" i="5"/>
  <c r="G841" i="5"/>
  <c r="F841" i="5" s="1"/>
  <c r="E841" i="5"/>
  <c r="D841" i="5"/>
  <c r="C841" i="5"/>
  <c r="Q840" i="5"/>
  <c r="P840" i="5"/>
  <c r="O840" i="5" s="1"/>
  <c r="N840" i="5"/>
  <c r="M840" i="5"/>
  <c r="L840" i="5" s="1"/>
  <c r="J840" i="5"/>
  <c r="K840" i="5" s="1"/>
  <c r="I840" i="5"/>
  <c r="H840" i="5"/>
  <c r="G840" i="5"/>
  <c r="F840" i="5"/>
  <c r="D840" i="5"/>
  <c r="C840" i="5" s="1"/>
  <c r="P839" i="5"/>
  <c r="O839" i="5" s="1"/>
  <c r="M839" i="5"/>
  <c r="N839" i="5" s="1"/>
  <c r="L839" i="5"/>
  <c r="J839" i="5"/>
  <c r="G839" i="5"/>
  <c r="F839" i="5" s="1"/>
  <c r="D839" i="5"/>
  <c r="E839" i="5" s="1"/>
  <c r="C839" i="5"/>
  <c r="Q838" i="5"/>
  <c r="P838" i="5"/>
  <c r="O838" i="5"/>
  <c r="M838" i="5"/>
  <c r="N838" i="5" s="1"/>
  <c r="L838" i="5"/>
  <c r="K838" i="5"/>
  <c r="J838" i="5"/>
  <c r="I838" i="5" s="1"/>
  <c r="H838" i="5"/>
  <c r="G838" i="5"/>
  <c r="F838" i="5"/>
  <c r="E838" i="5"/>
  <c r="D838" i="5"/>
  <c r="C838" i="5" s="1"/>
  <c r="Q837" i="5"/>
  <c r="P837" i="5"/>
  <c r="O837" i="5"/>
  <c r="M837" i="5"/>
  <c r="K837" i="5"/>
  <c r="J837" i="5"/>
  <c r="I837" i="5"/>
  <c r="G837" i="5"/>
  <c r="H837" i="5" s="1"/>
  <c r="F837" i="5"/>
  <c r="D837" i="5"/>
  <c r="E837" i="5" s="1"/>
  <c r="C837" i="5"/>
  <c r="P836" i="5"/>
  <c r="M836" i="5"/>
  <c r="N836" i="5" s="1"/>
  <c r="L836" i="5"/>
  <c r="K836" i="5"/>
  <c r="J836" i="5"/>
  <c r="I836" i="5"/>
  <c r="H836" i="5"/>
  <c r="G836" i="5"/>
  <c r="F836" i="5"/>
  <c r="E836" i="5"/>
  <c r="D836" i="5"/>
  <c r="C836" i="5" s="1"/>
  <c r="Q835" i="5"/>
  <c r="P835" i="5"/>
  <c r="O835" i="5"/>
  <c r="N835" i="5"/>
  <c r="M835" i="5"/>
  <c r="L835" i="5" s="1"/>
  <c r="K835" i="5"/>
  <c r="J835" i="5"/>
  <c r="I835" i="5" s="1"/>
  <c r="G835" i="5"/>
  <c r="E835" i="5"/>
  <c r="D835" i="5"/>
  <c r="C835" i="5"/>
  <c r="P834" i="5"/>
  <c r="Q834" i="5" s="1"/>
  <c r="O834" i="5"/>
  <c r="N834" i="5"/>
  <c r="M834" i="5"/>
  <c r="L834" i="5"/>
  <c r="J834" i="5"/>
  <c r="G834" i="5"/>
  <c r="H834" i="5" s="1"/>
  <c r="D834" i="5"/>
  <c r="P833" i="5"/>
  <c r="Q833" i="5" s="1"/>
  <c r="O833" i="5"/>
  <c r="N833" i="5"/>
  <c r="M833" i="5"/>
  <c r="L833" i="5" s="1"/>
  <c r="K833" i="5"/>
  <c r="J833" i="5"/>
  <c r="I833" i="5"/>
  <c r="H833" i="5"/>
  <c r="G833" i="5"/>
  <c r="F833" i="5"/>
  <c r="E833" i="5"/>
  <c r="D833" i="5"/>
  <c r="C833" i="5"/>
  <c r="Q832" i="5"/>
  <c r="P832" i="5"/>
  <c r="O832" i="5" s="1"/>
  <c r="M832" i="5"/>
  <c r="N832" i="5" s="1"/>
  <c r="L832" i="5"/>
  <c r="J832" i="5"/>
  <c r="K832" i="5" s="1"/>
  <c r="I832" i="5"/>
  <c r="G832" i="5"/>
  <c r="H832" i="5" s="1"/>
  <c r="F832" i="5"/>
  <c r="E832" i="5"/>
  <c r="D832" i="5"/>
  <c r="C832" i="5" s="1"/>
  <c r="Q827" i="5"/>
  <c r="P827" i="5"/>
  <c r="O827" i="5"/>
  <c r="M827" i="5"/>
  <c r="N827" i="5" s="1"/>
  <c r="K827" i="5"/>
  <c r="J827" i="5"/>
  <c r="I827" i="5"/>
  <c r="H827" i="5"/>
  <c r="G827" i="5"/>
  <c r="F827" i="5" s="1"/>
  <c r="D827" i="5"/>
  <c r="C827" i="5" s="1"/>
  <c r="Q826" i="5"/>
  <c r="P826" i="5"/>
  <c r="O826" i="5" s="1"/>
  <c r="N826" i="5"/>
  <c r="M826" i="5"/>
  <c r="L826" i="5"/>
  <c r="J826" i="5"/>
  <c r="G826" i="5"/>
  <c r="F826" i="5" s="1"/>
  <c r="D826" i="5"/>
  <c r="E826" i="5" s="1"/>
  <c r="C826" i="5"/>
  <c r="Q825" i="5"/>
  <c r="P825" i="5"/>
  <c r="O825" i="5" s="1"/>
  <c r="N825" i="5"/>
  <c r="M825" i="5"/>
  <c r="L825" i="5" s="1"/>
  <c r="J825" i="5"/>
  <c r="K825" i="5" s="1"/>
  <c r="I825" i="5"/>
  <c r="H825" i="5"/>
  <c r="G825" i="5"/>
  <c r="F825" i="5"/>
  <c r="D825" i="5"/>
  <c r="E825" i="5" s="1"/>
  <c r="C825" i="5"/>
  <c r="Q824" i="5"/>
  <c r="P824" i="5"/>
  <c r="O824" i="5" s="1"/>
  <c r="N824" i="5"/>
  <c r="M824" i="5"/>
  <c r="L824" i="5"/>
  <c r="K824" i="5"/>
  <c r="J824" i="5"/>
  <c r="I824" i="5" s="1"/>
  <c r="H824" i="5"/>
  <c r="G824" i="5"/>
  <c r="F824" i="5" s="1"/>
  <c r="D824" i="5"/>
  <c r="Q823" i="5"/>
  <c r="P823" i="5"/>
  <c r="O823" i="5"/>
  <c r="M823" i="5"/>
  <c r="N823" i="5" s="1"/>
  <c r="L823" i="5"/>
  <c r="J823" i="5"/>
  <c r="K823" i="5" s="1"/>
  <c r="I823" i="5"/>
  <c r="H823" i="5"/>
  <c r="G823" i="5"/>
  <c r="F823" i="5" s="1"/>
  <c r="D823" i="5"/>
  <c r="E823" i="5" s="1"/>
  <c r="C823" i="5"/>
  <c r="Q822" i="5"/>
  <c r="P822" i="5"/>
  <c r="O822" i="5" s="1"/>
  <c r="N822" i="5"/>
  <c r="M822" i="5"/>
  <c r="L822" i="5"/>
  <c r="K822" i="5"/>
  <c r="J822" i="5"/>
  <c r="I822" i="5" s="1"/>
  <c r="H822" i="5"/>
  <c r="G822" i="5"/>
  <c r="F822" i="5" s="1"/>
  <c r="D822" i="5"/>
  <c r="P821" i="5"/>
  <c r="N821" i="5"/>
  <c r="M821" i="5"/>
  <c r="L821" i="5" s="1"/>
  <c r="J821" i="5"/>
  <c r="K821" i="5" s="1"/>
  <c r="H821" i="5"/>
  <c r="G821" i="5"/>
  <c r="F821" i="5" s="1"/>
  <c r="D821" i="5"/>
  <c r="P820" i="5"/>
  <c r="M820" i="5"/>
  <c r="N820" i="5" s="1"/>
  <c r="J820" i="5"/>
  <c r="K820" i="5" s="1"/>
  <c r="H820" i="5"/>
  <c r="G820" i="5"/>
  <c r="F820" i="5" s="1"/>
  <c r="E820" i="5"/>
  <c r="D820" i="5"/>
  <c r="C820" i="5" s="1"/>
  <c r="Q819" i="5"/>
  <c r="P819" i="5"/>
  <c r="O819" i="5"/>
  <c r="M819" i="5"/>
  <c r="N819" i="5" s="1"/>
  <c r="L819" i="5"/>
  <c r="K819" i="5"/>
  <c r="J819" i="5"/>
  <c r="I819" i="5" s="1"/>
  <c r="G819" i="5"/>
  <c r="F819" i="5" s="1"/>
  <c r="D819" i="5"/>
  <c r="E819" i="5" s="1"/>
  <c r="C819" i="5"/>
  <c r="P818" i="5"/>
  <c r="Q818" i="5" s="1"/>
  <c r="M818" i="5"/>
  <c r="N818" i="5" s="1"/>
  <c r="K818" i="5"/>
  <c r="J818" i="5"/>
  <c r="I818" i="5" s="1"/>
  <c r="H818" i="5"/>
  <c r="G818" i="5"/>
  <c r="F818" i="5"/>
  <c r="E818" i="5"/>
  <c r="D818" i="5"/>
  <c r="C818" i="5"/>
  <c r="P813" i="5"/>
  <c r="Q813" i="5" s="1"/>
  <c r="O813" i="5"/>
  <c r="N813" i="5"/>
  <c r="M813" i="5"/>
  <c r="L813" i="5" s="1"/>
  <c r="K813" i="5"/>
  <c r="J813" i="5"/>
  <c r="I813" i="5" s="1"/>
  <c r="H813" i="5"/>
  <c r="G813" i="5"/>
  <c r="F813" i="5"/>
  <c r="D813" i="5"/>
  <c r="E813" i="5" s="1"/>
  <c r="P812" i="5"/>
  <c r="M812" i="5"/>
  <c r="L812" i="5" s="1"/>
  <c r="J812" i="5"/>
  <c r="K812" i="5" s="1"/>
  <c r="I812" i="5"/>
  <c r="G812" i="5"/>
  <c r="D812" i="5"/>
  <c r="C812" i="5" s="1"/>
  <c r="P811" i="5"/>
  <c r="Q811" i="5" s="1"/>
  <c r="O811" i="5"/>
  <c r="N811" i="5"/>
  <c r="M811" i="5"/>
  <c r="L811" i="5"/>
  <c r="K811" i="5"/>
  <c r="J811" i="5"/>
  <c r="I811" i="5"/>
  <c r="H811" i="5"/>
  <c r="G811" i="5"/>
  <c r="F811" i="5" s="1"/>
  <c r="E811" i="5"/>
  <c r="D811" i="5"/>
  <c r="C811" i="5"/>
  <c r="Q810" i="5"/>
  <c r="P810" i="5"/>
  <c r="O810" i="5" s="1"/>
  <c r="N810" i="5"/>
  <c r="M810" i="5"/>
  <c r="L810" i="5" s="1"/>
  <c r="J810" i="5"/>
  <c r="H810" i="5"/>
  <c r="G810" i="5"/>
  <c r="F810" i="5" s="1"/>
  <c r="E810" i="5"/>
  <c r="D810" i="5"/>
  <c r="C810" i="5"/>
  <c r="P809" i="5"/>
  <c r="Q809" i="5" s="1"/>
  <c r="O809" i="5"/>
  <c r="N809" i="5"/>
  <c r="M809" i="5"/>
  <c r="L809" i="5" s="1"/>
  <c r="J809" i="5"/>
  <c r="K809" i="5" s="1"/>
  <c r="I809" i="5"/>
  <c r="H809" i="5"/>
  <c r="G809" i="5"/>
  <c r="F809" i="5" s="1"/>
  <c r="E809" i="5"/>
  <c r="D809" i="5"/>
  <c r="C809" i="5"/>
  <c r="P808" i="5"/>
  <c r="O808" i="5" s="1"/>
  <c r="N808" i="5"/>
  <c r="M808" i="5"/>
  <c r="L808" i="5"/>
  <c r="J808" i="5"/>
  <c r="G808" i="5"/>
  <c r="F808" i="5" s="1"/>
  <c r="D808" i="5"/>
  <c r="C808" i="5" s="1"/>
  <c r="P807" i="5"/>
  <c r="Q807" i="5" s="1"/>
  <c r="O807" i="5"/>
  <c r="M807" i="5"/>
  <c r="N807" i="5" s="1"/>
  <c r="J807" i="5"/>
  <c r="G807" i="5"/>
  <c r="E807" i="5"/>
  <c r="D807" i="5"/>
  <c r="C807" i="5"/>
  <c r="Q806" i="5"/>
  <c r="P806" i="5"/>
  <c r="O806" i="5" s="1"/>
  <c r="N806" i="5"/>
  <c r="M806" i="5"/>
  <c r="L806" i="5" s="1"/>
  <c r="K806" i="5"/>
  <c r="J806" i="5"/>
  <c r="I806" i="5" s="1"/>
  <c r="H806" i="5"/>
  <c r="G806" i="5"/>
  <c r="F806" i="5"/>
  <c r="D806" i="5"/>
  <c r="E806" i="5" s="1"/>
  <c r="C806" i="5"/>
  <c r="P805" i="5"/>
  <c r="Q805" i="5" s="1"/>
  <c r="N805" i="5"/>
  <c r="M805" i="5"/>
  <c r="L805" i="5" s="1"/>
  <c r="J805" i="5"/>
  <c r="K805" i="5" s="1"/>
  <c r="I805" i="5"/>
  <c r="H805" i="5"/>
  <c r="G805" i="5"/>
  <c r="F805" i="5"/>
  <c r="D805" i="5"/>
  <c r="C805" i="5" s="1"/>
  <c r="P804" i="5"/>
  <c r="N804" i="5"/>
  <c r="M804" i="5"/>
  <c r="L804" i="5"/>
  <c r="J804" i="5"/>
  <c r="G804" i="5"/>
  <c r="H804" i="5" s="1"/>
  <c r="D804" i="5"/>
  <c r="P799" i="5"/>
  <c r="O799" i="5" s="1"/>
  <c r="N799" i="5"/>
  <c r="M799" i="5"/>
  <c r="L799" i="5" s="1"/>
  <c r="J799" i="5"/>
  <c r="G799" i="5"/>
  <c r="F799" i="5" s="1"/>
  <c r="D799" i="5"/>
  <c r="E799" i="5" s="1"/>
  <c r="C799" i="5"/>
  <c r="P798" i="5"/>
  <c r="Q798" i="5" s="1"/>
  <c r="N798" i="5"/>
  <c r="M798" i="5"/>
  <c r="L798" i="5" s="1"/>
  <c r="J798" i="5"/>
  <c r="H798" i="5"/>
  <c r="G798" i="5"/>
  <c r="F798" i="5" s="1"/>
  <c r="E798" i="5"/>
  <c r="D798" i="5"/>
  <c r="C798" i="5"/>
  <c r="Q797" i="5"/>
  <c r="P797" i="5"/>
  <c r="O797" i="5" s="1"/>
  <c r="N797" i="5"/>
  <c r="M797" i="5"/>
  <c r="L797" i="5" s="1"/>
  <c r="J797" i="5"/>
  <c r="G797" i="5"/>
  <c r="E797" i="5"/>
  <c r="D797" i="5"/>
  <c r="C797" i="5"/>
  <c r="P796" i="5"/>
  <c r="N796" i="5"/>
  <c r="M796" i="5"/>
  <c r="L796" i="5" s="1"/>
  <c r="J796" i="5"/>
  <c r="G796" i="5"/>
  <c r="H796" i="5" s="1"/>
  <c r="E796" i="5"/>
  <c r="D796" i="5"/>
  <c r="C796" i="5" s="1"/>
  <c r="P795" i="5"/>
  <c r="Q795" i="5" s="1"/>
  <c r="O795" i="5"/>
  <c r="N795" i="5"/>
  <c r="M795" i="5"/>
  <c r="L795" i="5" s="1"/>
  <c r="K795" i="5"/>
  <c r="J795" i="5"/>
  <c r="I795" i="5"/>
  <c r="G795" i="5"/>
  <c r="F795" i="5" s="1"/>
  <c r="D795" i="5"/>
  <c r="E795" i="5" s="1"/>
  <c r="C795" i="5"/>
  <c r="P794" i="5"/>
  <c r="O794" i="5" s="1"/>
  <c r="M794" i="5"/>
  <c r="L794" i="5" s="1"/>
  <c r="J794" i="5"/>
  <c r="H794" i="5"/>
  <c r="G794" i="5"/>
  <c r="F794" i="5"/>
  <c r="D794" i="5"/>
  <c r="E794" i="5" s="1"/>
  <c r="C794" i="5"/>
  <c r="Q793" i="5"/>
  <c r="P793" i="5"/>
  <c r="O793" i="5" s="1"/>
  <c r="M793" i="5"/>
  <c r="J793" i="5"/>
  <c r="K793" i="5" s="1"/>
  <c r="I793" i="5"/>
  <c r="H793" i="5"/>
  <c r="G793" i="5"/>
  <c r="F793" i="5"/>
  <c r="D793" i="5"/>
  <c r="E793" i="5" s="1"/>
  <c r="C793" i="5"/>
  <c r="Q792" i="5"/>
  <c r="P792" i="5"/>
  <c r="O792" i="5" s="1"/>
  <c r="N792" i="5"/>
  <c r="M792" i="5"/>
  <c r="L792" i="5"/>
  <c r="K792" i="5"/>
  <c r="J792" i="5"/>
  <c r="I792" i="5" s="1"/>
  <c r="H792" i="5"/>
  <c r="G792" i="5"/>
  <c r="F792" i="5"/>
  <c r="D792" i="5"/>
  <c r="C792" i="5" s="1"/>
  <c r="P791" i="5"/>
  <c r="M791" i="5"/>
  <c r="N791" i="5" s="1"/>
  <c r="L791" i="5"/>
  <c r="K791" i="5"/>
  <c r="J791" i="5"/>
  <c r="I791" i="5" s="1"/>
  <c r="H791" i="5"/>
  <c r="G791" i="5"/>
  <c r="F791" i="5" s="1"/>
  <c r="E791" i="5"/>
  <c r="D791" i="5"/>
  <c r="C791" i="5"/>
  <c r="Q790" i="5"/>
  <c r="P790" i="5"/>
  <c r="O790" i="5"/>
  <c r="M790" i="5"/>
  <c r="J790" i="5"/>
  <c r="I790" i="5" s="1"/>
  <c r="G790" i="5"/>
  <c r="F790" i="5" s="1"/>
  <c r="E790" i="5"/>
  <c r="D790" i="5"/>
  <c r="C790" i="5"/>
  <c r="P785" i="5"/>
  <c r="Q785" i="5" s="1"/>
  <c r="M785" i="5"/>
  <c r="K785" i="5"/>
  <c r="J785" i="5"/>
  <c r="I785" i="5"/>
  <c r="G785" i="5"/>
  <c r="H785" i="5" s="1"/>
  <c r="F785" i="5"/>
  <c r="E785" i="5"/>
  <c r="D785" i="5"/>
  <c r="C785" i="5" s="1"/>
  <c r="Q784" i="5"/>
  <c r="P784" i="5"/>
  <c r="O784" i="5" s="1"/>
  <c r="M784" i="5"/>
  <c r="N784" i="5" s="1"/>
  <c r="L784" i="5"/>
  <c r="K784" i="5"/>
  <c r="J784" i="5"/>
  <c r="I784" i="5"/>
  <c r="G784" i="5"/>
  <c r="H784" i="5" s="1"/>
  <c r="F784" i="5"/>
  <c r="D784" i="5"/>
  <c r="Q783" i="5"/>
  <c r="P783" i="5"/>
  <c r="O783" i="5" s="1"/>
  <c r="M783" i="5"/>
  <c r="K783" i="5"/>
  <c r="J783" i="5"/>
  <c r="I783" i="5"/>
  <c r="G783" i="5"/>
  <c r="F783" i="5" s="1"/>
  <c r="D783" i="5"/>
  <c r="E783" i="5" s="1"/>
  <c r="C783" i="5"/>
  <c r="Q782" i="5"/>
  <c r="P782" i="5"/>
  <c r="O782" i="5" s="1"/>
  <c r="M782" i="5"/>
  <c r="N782" i="5" s="1"/>
  <c r="L782" i="5"/>
  <c r="K782" i="5"/>
  <c r="J782" i="5"/>
  <c r="I782" i="5" s="1"/>
  <c r="H782" i="5"/>
  <c r="G782" i="5"/>
  <c r="F782" i="5" s="1"/>
  <c r="D782" i="5"/>
  <c r="E782" i="5" s="1"/>
  <c r="C782" i="5"/>
  <c r="Q781" i="5"/>
  <c r="P781" i="5"/>
  <c r="O781" i="5"/>
  <c r="M781" i="5"/>
  <c r="K781" i="5"/>
  <c r="J781" i="5"/>
  <c r="I781" i="5"/>
  <c r="G781" i="5"/>
  <c r="H781" i="5" s="1"/>
  <c r="F781" i="5"/>
  <c r="D781" i="5"/>
  <c r="C781" i="5" s="1"/>
  <c r="Q780" i="5"/>
  <c r="P780" i="5"/>
  <c r="O780" i="5" s="1"/>
  <c r="M780" i="5"/>
  <c r="N780" i="5" s="1"/>
  <c r="L780" i="5"/>
  <c r="K780" i="5"/>
  <c r="J780" i="5"/>
  <c r="I780" i="5" s="1"/>
  <c r="H780" i="5"/>
  <c r="G780" i="5"/>
  <c r="F780" i="5"/>
  <c r="D780" i="5"/>
  <c r="P779" i="5"/>
  <c r="O779" i="5" s="1"/>
  <c r="M779" i="5"/>
  <c r="N779" i="5" s="1"/>
  <c r="L779" i="5"/>
  <c r="K779" i="5"/>
  <c r="J779" i="5"/>
  <c r="I779" i="5"/>
  <c r="H779" i="5"/>
  <c r="G779" i="5"/>
  <c r="F779" i="5" s="1"/>
  <c r="E779" i="5"/>
  <c r="D779" i="5"/>
  <c r="C779" i="5" s="1"/>
  <c r="Q778" i="5"/>
  <c r="P778" i="5"/>
  <c r="O778" i="5"/>
  <c r="N778" i="5"/>
  <c r="M778" i="5"/>
  <c r="L778" i="5" s="1"/>
  <c r="J778" i="5"/>
  <c r="I778" i="5" s="1"/>
  <c r="G778" i="5"/>
  <c r="H778" i="5" s="1"/>
  <c r="F778" i="5"/>
  <c r="E778" i="5"/>
  <c r="D778" i="5"/>
  <c r="C778" i="5" s="1"/>
  <c r="Q777" i="5"/>
  <c r="P777" i="5"/>
  <c r="O777" i="5"/>
  <c r="N777" i="5"/>
  <c r="M777" i="5"/>
  <c r="L777" i="5" s="1"/>
  <c r="K777" i="5"/>
  <c r="J777" i="5"/>
  <c r="I777" i="5"/>
  <c r="G777" i="5"/>
  <c r="E777" i="5"/>
  <c r="D777" i="5"/>
  <c r="C777" i="5" s="1"/>
  <c r="P776" i="5"/>
  <c r="M776" i="5"/>
  <c r="J776" i="5"/>
  <c r="K776" i="5" s="1"/>
  <c r="G776" i="5"/>
  <c r="H776" i="5" s="1"/>
  <c r="E776" i="5"/>
  <c r="D776" i="5"/>
  <c r="C776" i="5" s="1"/>
  <c r="P771" i="5"/>
  <c r="O771" i="5" s="1"/>
  <c r="M771" i="5"/>
  <c r="J771" i="5"/>
  <c r="K771" i="5" s="1"/>
  <c r="G771" i="5"/>
  <c r="E771" i="5"/>
  <c r="D771" i="5"/>
  <c r="C771" i="5" s="1"/>
  <c r="Q770" i="5"/>
  <c r="P770" i="5"/>
  <c r="O770" i="5"/>
  <c r="N770" i="5"/>
  <c r="M770" i="5"/>
  <c r="L770" i="5"/>
  <c r="J770" i="5"/>
  <c r="I770" i="5" s="1"/>
  <c r="H770" i="5"/>
  <c r="G770" i="5"/>
  <c r="F770" i="5" s="1"/>
  <c r="E770" i="5"/>
  <c r="D770" i="5"/>
  <c r="C770" i="5" s="1"/>
  <c r="P769" i="5"/>
  <c r="Q769" i="5" s="1"/>
  <c r="O769" i="5"/>
  <c r="N769" i="5"/>
  <c r="M769" i="5"/>
  <c r="L769" i="5" s="1"/>
  <c r="K769" i="5"/>
  <c r="J769" i="5"/>
  <c r="I769" i="5"/>
  <c r="G769" i="5"/>
  <c r="F769" i="5" s="1"/>
  <c r="D769" i="5"/>
  <c r="P768" i="5"/>
  <c r="O768" i="5" s="1"/>
  <c r="N768" i="5"/>
  <c r="M768" i="5"/>
  <c r="L768" i="5" s="1"/>
  <c r="K768" i="5"/>
  <c r="J768" i="5"/>
  <c r="I768" i="5"/>
  <c r="H768" i="5"/>
  <c r="G768" i="5"/>
  <c r="F768" i="5"/>
  <c r="D768" i="5"/>
  <c r="P767" i="5"/>
  <c r="Q767" i="5" s="1"/>
  <c r="O767" i="5"/>
  <c r="N767" i="5"/>
  <c r="M767" i="5"/>
  <c r="L767" i="5"/>
  <c r="J767" i="5"/>
  <c r="I767" i="5" s="1"/>
  <c r="G767" i="5"/>
  <c r="F767" i="5" s="1"/>
  <c r="D767" i="5"/>
  <c r="P766" i="5"/>
  <c r="Q766" i="5" s="1"/>
  <c r="O766" i="5"/>
  <c r="N766" i="5"/>
  <c r="M766" i="5"/>
  <c r="L766" i="5"/>
  <c r="J766" i="5"/>
  <c r="G766" i="5"/>
  <c r="D766" i="5"/>
  <c r="C766" i="5" s="1"/>
  <c r="P765" i="5"/>
  <c r="Q765" i="5" s="1"/>
  <c r="O765" i="5"/>
  <c r="N765" i="5"/>
  <c r="M765" i="5"/>
  <c r="L765" i="5" s="1"/>
  <c r="K765" i="5"/>
  <c r="J765" i="5"/>
  <c r="I765" i="5"/>
  <c r="G765" i="5"/>
  <c r="H765" i="5" s="1"/>
  <c r="E765" i="5"/>
  <c r="D765" i="5"/>
  <c r="C765" i="5" s="1"/>
  <c r="P764" i="5"/>
  <c r="M764" i="5"/>
  <c r="N764" i="5" s="1"/>
  <c r="K764" i="5"/>
  <c r="J764" i="5"/>
  <c r="I764" i="5" s="1"/>
  <c r="G764" i="5"/>
  <c r="H764" i="5" s="1"/>
  <c r="E764" i="5"/>
  <c r="D764" i="5"/>
  <c r="C764" i="5" s="1"/>
  <c r="Q763" i="5"/>
  <c r="P763" i="5"/>
  <c r="O763" i="5"/>
  <c r="N763" i="5"/>
  <c r="M763" i="5"/>
  <c r="L763" i="5"/>
  <c r="J763" i="5"/>
  <c r="K763" i="5" s="1"/>
  <c r="I763" i="5"/>
  <c r="H763" i="5"/>
  <c r="G763" i="5"/>
  <c r="F763" i="5" s="1"/>
  <c r="E763" i="5"/>
  <c r="D763" i="5"/>
  <c r="C763" i="5" s="1"/>
  <c r="P762" i="5"/>
  <c r="Q762" i="5" s="1"/>
  <c r="O762" i="5"/>
  <c r="N762" i="5"/>
  <c r="M762" i="5"/>
  <c r="L762" i="5" s="1"/>
  <c r="K762" i="5"/>
  <c r="J762" i="5"/>
  <c r="I762" i="5" s="1"/>
  <c r="G762" i="5"/>
  <c r="H762" i="5" s="1"/>
  <c r="F762" i="5"/>
  <c r="D762" i="5"/>
  <c r="P757" i="5"/>
  <c r="Q757" i="5" s="1"/>
  <c r="O757" i="5"/>
  <c r="N757" i="5"/>
  <c r="M757" i="5"/>
  <c r="L757" i="5" s="1"/>
  <c r="K757" i="5"/>
  <c r="J757" i="5"/>
  <c r="I757" i="5"/>
  <c r="H757" i="5"/>
  <c r="G757" i="5"/>
  <c r="F757" i="5"/>
  <c r="E757" i="5"/>
  <c r="D757" i="5"/>
  <c r="C757" i="5"/>
  <c r="Q756" i="5"/>
  <c r="P756" i="5"/>
  <c r="O756" i="5" s="1"/>
  <c r="M756" i="5"/>
  <c r="N756" i="5" s="1"/>
  <c r="L756" i="5"/>
  <c r="J756" i="5"/>
  <c r="I756" i="5" s="1"/>
  <c r="G756" i="5"/>
  <c r="H756" i="5" s="1"/>
  <c r="E756" i="5"/>
  <c r="D756" i="5"/>
  <c r="C756" i="5" s="1"/>
  <c r="P755" i="5"/>
  <c r="N755" i="5"/>
  <c r="M755" i="5"/>
  <c r="L755" i="5"/>
  <c r="J755" i="5"/>
  <c r="K755" i="5" s="1"/>
  <c r="I755" i="5"/>
  <c r="G755" i="5"/>
  <c r="F755" i="5" s="1"/>
  <c r="E755" i="5"/>
  <c r="D755" i="5"/>
  <c r="C755" i="5" s="1"/>
  <c r="Q754" i="5"/>
  <c r="P754" i="5"/>
  <c r="O754" i="5"/>
  <c r="N754" i="5"/>
  <c r="M754" i="5"/>
  <c r="L754" i="5"/>
  <c r="J754" i="5"/>
  <c r="G754" i="5"/>
  <c r="F754" i="5" s="1"/>
  <c r="D754" i="5"/>
  <c r="C754" i="5" s="1"/>
  <c r="Q753" i="5"/>
  <c r="P753" i="5"/>
  <c r="O753" i="5" s="1"/>
  <c r="M753" i="5"/>
  <c r="L753" i="5" s="1"/>
  <c r="J753" i="5"/>
  <c r="K753" i="5" s="1"/>
  <c r="I753" i="5"/>
  <c r="G753" i="5"/>
  <c r="F753" i="5" s="1"/>
  <c r="E753" i="5"/>
  <c r="D753" i="5"/>
  <c r="C753" i="5"/>
  <c r="P752" i="5"/>
  <c r="M752" i="5"/>
  <c r="N752" i="5" s="1"/>
  <c r="J752" i="5"/>
  <c r="K752" i="5" s="1"/>
  <c r="H752" i="5"/>
  <c r="G752" i="5"/>
  <c r="F752" i="5" s="1"/>
  <c r="E752" i="5"/>
  <c r="D752" i="5"/>
  <c r="C752" i="5" s="1"/>
  <c r="Q751" i="5"/>
  <c r="P751" i="5"/>
  <c r="O751" i="5"/>
  <c r="M751" i="5"/>
  <c r="N751" i="5" s="1"/>
  <c r="L751" i="5"/>
  <c r="J751" i="5"/>
  <c r="I751" i="5" s="1"/>
  <c r="H751" i="5"/>
  <c r="G751" i="5"/>
  <c r="F751" i="5" s="1"/>
  <c r="D751" i="5"/>
  <c r="P750" i="5"/>
  <c r="Q750" i="5" s="1"/>
  <c r="M750" i="5"/>
  <c r="K750" i="5"/>
  <c r="J750" i="5"/>
  <c r="I750" i="5" s="1"/>
  <c r="H750" i="5"/>
  <c r="G750" i="5"/>
  <c r="F750" i="5"/>
  <c r="E750" i="5"/>
  <c r="D750" i="5"/>
  <c r="C750" i="5"/>
  <c r="P749" i="5"/>
  <c r="Q749" i="5" s="1"/>
  <c r="O749" i="5"/>
  <c r="N749" i="5"/>
  <c r="M749" i="5"/>
  <c r="L749" i="5" s="1"/>
  <c r="K749" i="5"/>
  <c r="J749" i="5"/>
  <c r="I749" i="5" s="1"/>
  <c r="G749" i="5"/>
  <c r="H749" i="5" s="1"/>
  <c r="F749" i="5"/>
  <c r="E749" i="5"/>
  <c r="D749" i="5"/>
  <c r="C749" i="5"/>
  <c r="P748" i="5"/>
  <c r="O748" i="5" s="1"/>
  <c r="M748" i="5"/>
  <c r="N748" i="5" s="1"/>
  <c r="J748" i="5"/>
  <c r="G748" i="5"/>
  <c r="H748" i="5" s="1"/>
  <c r="F748" i="5"/>
  <c r="E748" i="5"/>
  <c r="D748" i="5"/>
  <c r="C748" i="5" s="1"/>
  <c r="Q743" i="5"/>
  <c r="P743" i="5"/>
  <c r="O743" i="5"/>
  <c r="N743" i="5"/>
  <c r="M743" i="5"/>
  <c r="L743" i="5"/>
  <c r="J743" i="5"/>
  <c r="K743" i="5" s="1"/>
  <c r="G743" i="5"/>
  <c r="D743" i="5"/>
  <c r="E743" i="5" s="1"/>
  <c r="C743" i="5"/>
  <c r="P742" i="5"/>
  <c r="O742" i="5" s="1"/>
  <c r="M742" i="5"/>
  <c r="L742" i="5" s="1"/>
  <c r="K742" i="5"/>
  <c r="J742" i="5"/>
  <c r="I742" i="5" s="1"/>
  <c r="G742" i="5"/>
  <c r="H742" i="5" s="1"/>
  <c r="F742" i="5"/>
  <c r="D742" i="5"/>
  <c r="E742" i="5" s="1"/>
  <c r="C742" i="5"/>
  <c r="P741" i="5"/>
  <c r="Q741" i="5" s="1"/>
  <c r="O741" i="5"/>
  <c r="N741" i="5"/>
  <c r="M741" i="5"/>
  <c r="L741" i="5" s="1"/>
  <c r="K741" i="5"/>
  <c r="J741" i="5"/>
  <c r="I741" i="5" s="1"/>
  <c r="G741" i="5"/>
  <c r="E741" i="5"/>
  <c r="D741" i="5"/>
  <c r="C741" i="5"/>
  <c r="P740" i="5"/>
  <c r="M740" i="5"/>
  <c r="N740" i="5" s="1"/>
  <c r="K740" i="5"/>
  <c r="J740" i="5"/>
  <c r="I740" i="5"/>
  <c r="H740" i="5"/>
  <c r="G740" i="5"/>
  <c r="F740" i="5" s="1"/>
  <c r="D740" i="5"/>
  <c r="C740" i="5" s="1"/>
  <c r="P739" i="5"/>
  <c r="O739" i="5" s="1"/>
  <c r="M739" i="5"/>
  <c r="N739" i="5" s="1"/>
  <c r="L739" i="5"/>
  <c r="K739" i="5"/>
  <c r="J739" i="5"/>
  <c r="I739" i="5"/>
  <c r="G739" i="5"/>
  <c r="D739" i="5"/>
  <c r="E739" i="5" s="1"/>
  <c r="C739" i="5"/>
  <c r="Q738" i="5"/>
  <c r="P738" i="5"/>
  <c r="O738" i="5"/>
  <c r="M738" i="5"/>
  <c r="L738" i="5" s="1"/>
  <c r="K738" i="5"/>
  <c r="J738" i="5"/>
  <c r="I738" i="5" s="1"/>
  <c r="H738" i="5"/>
  <c r="G738" i="5"/>
  <c r="F738" i="5"/>
  <c r="E738" i="5"/>
  <c r="D738" i="5"/>
  <c r="C738" i="5" s="1"/>
  <c r="P737" i="5"/>
  <c r="Q737" i="5" s="1"/>
  <c r="O737" i="5"/>
  <c r="N737" i="5"/>
  <c r="M737" i="5"/>
  <c r="L737" i="5" s="1"/>
  <c r="J737" i="5"/>
  <c r="K737" i="5" s="1"/>
  <c r="I737" i="5"/>
  <c r="H737" i="5"/>
  <c r="G737" i="5"/>
  <c r="F737" i="5" s="1"/>
  <c r="E737" i="5"/>
  <c r="D737" i="5"/>
  <c r="C737" i="5"/>
  <c r="P736" i="5"/>
  <c r="O736" i="5" s="1"/>
  <c r="N736" i="5"/>
  <c r="M736" i="5"/>
  <c r="L736" i="5"/>
  <c r="J736" i="5"/>
  <c r="G736" i="5"/>
  <c r="F736" i="5" s="1"/>
  <c r="D736" i="5"/>
  <c r="C736" i="5" s="1"/>
  <c r="Q735" i="5"/>
  <c r="P735" i="5"/>
  <c r="O735" i="5" s="1"/>
  <c r="N735" i="5"/>
  <c r="M735" i="5"/>
  <c r="L735" i="5" s="1"/>
  <c r="J735" i="5"/>
  <c r="H735" i="5"/>
  <c r="G735" i="5"/>
  <c r="F735" i="5" s="1"/>
  <c r="D735" i="5"/>
  <c r="E735" i="5" s="1"/>
  <c r="C735" i="5"/>
  <c r="P734" i="5"/>
  <c r="Q734" i="5" s="1"/>
  <c r="O734" i="5"/>
  <c r="N734" i="5"/>
  <c r="M734" i="5"/>
  <c r="L734" i="5"/>
  <c r="K734" i="5"/>
  <c r="J734" i="5"/>
  <c r="I734" i="5" s="1"/>
  <c r="H734" i="5"/>
  <c r="G734" i="5"/>
  <c r="F734" i="5"/>
  <c r="E734" i="5"/>
  <c r="D734" i="5"/>
  <c r="C734" i="5"/>
  <c r="Q729" i="5"/>
  <c r="P729" i="5"/>
  <c r="O729" i="5" s="1"/>
  <c r="M729" i="5"/>
  <c r="K729" i="5"/>
  <c r="J729" i="5"/>
  <c r="I729" i="5" s="1"/>
  <c r="H729" i="5"/>
  <c r="G729" i="5"/>
  <c r="F729" i="5" s="1"/>
  <c r="D729" i="5"/>
  <c r="E729" i="5" s="1"/>
  <c r="C729" i="5"/>
  <c r="Q728" i="5"/>
  <c r="P728" i="5"/>
  <c r="O728" i="5" s="1"/>
  <c r="M728" i="5"/>
  <c r="N728" i="5" s="1"/>
  <c r="L728" i="5"/>
  <c r="K728" i="5"/>
  <c r="J728" i="5"/>
  <c r="I728" i="5"/>
  <c r="G728" i="5"/>
  <c r="H728" i="5" s="1"/>
  <c r="F728" i="5"/>
  <c r="D728" i="5"/>
  <c r="C728" i="5" s="1"/>
  <c r="Q727" i="5"/>
  <c r="P727" i="5"/>
  <c r="O727" i="5" s="1"/>
  <c r="M727" i="5"/>
  <c r="K727" i="5"/>
  <c r="J727" i="5"/>
  <c r="I727" i="5"/>
  <c r="G727" i="5"/>
  <c r="E727" i="5"/>
  <c r="D727" i="5"/>
  <c r="C727" i="5" s="1"/>
  <c r="P726" i="5"/>
  <c r="Q726" i="5" s="1"/>
  <c r="O726" i="5"/>
  <c r="N726" i="5"/>
  <c r="M726" i="5"/>
  <c r="L726" i="5" s="1"/>
  <c r="K726" i="5"/>
  <c r="J726" i="5"/>
  <c r="I726" i="5" s="1"/>
  <c r="G726" i="5"/>
  <c r="H726" i="5" s="1"/>
  <c r="F726" i="5"/>
  <c r="E726" i="5"/>
  <c r="D726" i="5"/>
  <c r="C726" i="5" s="1"/>
  <c r="P725" i="5"/>
  <c r="M725" i="5"/>
  <c r="K725" i="5"/>
  <c r="J725" i="5"/>
  <c r="I725" i="5"/>
  <c r="H725" i="5"/>
  <c r="G725" i="5"/>
  <c r="F725" i="5"/>
  <c r="E725" i="5"/>
  <c r="D725" i="5"/>
  <c r="C725" i="5"/>
  <c r="Q724" i="5"/>
  <c r="P724" i="5"/>
  <c r="O724" i="5" s="1"/>
  <c r="M724" i="5"/>
  <c r="N724" i="5" s="1"/>
  <c r="L724" i="5"/>
  <c r="J724" i="5"/>
  <c r="K724" i="5" s="1"/>
  <c r="I724" i="5"/>
  <c r="H724" i="5"/>
  <c r="G724" i="5"/>
  <c r="F724" i="5" s="1"/>
  <c r="D724" i="5"/>
  <c r="C724" i="5" s="1"/>
  <c r="P723" i="5"/>
  <c r="M723" i="5"/>
  <c r="N723" i="5" s="1"/>
  <c r="J723" i="5"/>
  <c r="K723" i="5" s="1"/>
  <c r="I723" i="5"/>
  <c r="H723" i="5"/>
  <c r="G723" i="5"/>
  <c r="F723" i="5" s="1"/>
  <c r="E723" i="5"/>
  <c r="D723" i="5"/>
  <c r="C723" i="5"/>
  <c r="P722" i="5"/>
  <c r="M722" i="5"/>
  <c r="N722" i="5" s="1"/>
  <c r="J722" i="5"/>
  <c r="G722" i="5"/>
  <c r="E722" i="5"/>
  <c r="D722" i="5"/>
  <c r="C722" i="5" s="1"/>
  <c r="P721" i="5"/>
  <c r="M721" i="5"/>
  <c r="L721" i="5" s="1"/>
  <c r="J721" i="5"/>
  <c r="K721" i="5" s="1"/>
  <c r="I721" i="5"/>
  <c r="G721" i="5"/>
  <c r="H721" i="5" s="1"/>
  <c r="F721" i="5"/>
  <c r="E721" i="5"/>
  <c r="D721" i="5"/>
  <c r="C721" i="5"/>
  <c r="Q720" i="5"/>
  <c r="P720" i="5"/>
  <c r="O720" i="5" s="1"/>
  <c r="M720" i="5"/>
  <c r="N720" i="5" s="1"/>
  <c r="K720" i="5"/>
  <c r="J720" i="5"/>
  <c r="I720" i="5"/>
  <c r="H720" i="5"/>
  <c r="G720" i="5"/>
  <c r="F720" i="5" s="1"/>
  <c r="D720" i="5"/>
  <c r="C720" i="5" s="1"/>
  <c r="Q715" i="5"/>
  <c r="P715" i="5"/>
  <c r="O715" i="5" s="1"/>
  <c r="N715" i="5"/>
  <c r="M715" i="5"/>
  <c r="L715" i="5" s="1"/>
  <c r="J715" i="5"/>
  <c r="K715" i="5" s="1"/>
  <c r="H715" i="5"/>
  <c r="G715" i="5"/>
  <c r="F715" i="5" s="1"/>
  <c r="D715" i="5"/>
  <c r="E715" i="5" s="1"/>
  <c r="C715" i="5"/>
  <c r="Q714" i="5"/>
  <c r="P714" i="5"/>
  <c r="O714" i="5"/>
  <c r="M714" i="5"/>
  <c r="N714" i="5" s="1"/>
  <c r="L714" i="5"/>
  <c r="J714" i="5"/>
  <c r="I714" i="5" s="1"/>
  <c r="H714" i="5"/>
  <c r="G714" i="5"/>
  <c r="F714" i="5"/>
  <c r="D714" i="5"/>
  <c r="Q713" i="5"/>
  <c r="P713" i="5"/>
  <c r="O713" i="5"/>
  <c r="M713" i="5"/>
  <c r="J713" i="5"/>
  <c r="I713" i="5" s="1"/>
  <c r="H713" i="5"/>
  <c r="G713" i="5"/>
  <c r="F713" i="5"/>
  <c r="E713" i="5"/>
  <c r="D713" i="5"/>
  <c r="C713" i="5" s="1"/>
  <c r="P712" i="5"/>
  <c r="O712" i="5" s="1"/>
  <c r="M712" i="5"/>
  <c r="N712" i="5" s="1"/>
  <c r="L712" i="5"/>
  <c r="K712" i="5"/>
  <c r="J712" i="5"/>
  <c r="I712" i="5"/>
  <c r="G712" i="5"/>
  <c r="H712" i="5" s="1"/>
  <c r="F712" i="5"/>
  <c r="D712" i="5"/>
  <c r="P711" i="5"/>
  <c r="Q711" i="5" s="1"/>
  <c r="M711" i="5"/>
  <c r="N711" i="5" s="1"/>
  <c r="J711" i="5"/>
  <c r="H711" i="5"/>
  <c r="G711" i="5"/>
  <c r="F711" i="5" s="1"/>
  <c r="E711" i="5"/>
  <c r="D711" i="5"/>
  <c r="C711" i="5" s="1"/>
  <c r="Q710" i="5"/>
  <c r="P710" i="5"/>
  <c r="O710" i="5"/>
  <c r="N710" i="5"/>
  <c r="M710" i="5"/>
  <c r="L710" i="5"/>
  <c r="K710" i="5"/>
  <c r="J710" i="5"/>
  <c r="I710" i="5" s="1"/>
  <c r="G710" i="5"/>
  <c r="H710" i="5" s="1"/>
  <c r="F710" i="5"/>
  <c r="E710" i="5"/>
  <c r="D710" i="5"/>
  <c r="C710" i="5"/>
  <c r="P709" i="5"/>
  <c r="Q709" i="5" s="1"/>
  <c r="O709" i="5"/>
  <c r="M709" i="5"/>
  <c r="K709" i="5"/>
  <c r="J709" i="5"/>
  <c r="I709" i="5"/>
  <c r="G709" i="5"/>
  <c r="D709" i="5"/>
  <c r="E709" i="5" s="1"/>
  <c r="Q708" i="5"/>
  <c r="P708" i="5"/>
  <c r="O708" i="5" s="1"/>
  <c r="M708" i="5"/>
  <c r="L708" i="5" s="1"/>
  <c r="K708" i="5"/>
  <c r="J708" i="5"/>
  <c r="I708" i="5"/>
  <c r="H708" i="5"/>
  <c r="G708" i="5"/>
  <c r="F708" i="5" s="1"/>
  <c r="E708" i="5"/>
  <c r="D708" i="5"/>
  <c r="C708" i="5" s="1"/>
  <c r="Q707" i="5"/>
  <c r="P707" i="5"/>
  <c r="O707" i="5"/>
  <c r="M707" i="5"/>
  <c r="J707" i="5"/>
  <c r="K707" i="5" s="1"/>
  <c r="I707" i="5"/>
  <c r="H707" i="5"/>
  <c r="G707" i="5"/>
  <c r="F707" i="5" s="1"/>
  <c r="E707" i="5"/>
  <c r="D707" i="5"/>
  <c r="C707" i="5"/>
  <c r="Q706" i="5"/>
  <c r="P706" i="5"/>
  <c r="O706" i="5"/>
  <c r="N706" i="5"/>
  <c r="M706" i="5"/>
  <c r="L706" i="5"/>
  <c r="K706" i="5"/>
  <c r="J706" i="5"/>
  <c r="I706" i="5" s="1"/>
  <c r="G706" i="5"/>
  <c r="H706" i="5" s="1"/>
  <c r="E706" i="5"/>
  <c r="D706" i="5"/>
  <c r="C706" i="5" s="1"/>
  <c r="Q701" i="5"/>
  <c r="P701" i="5"/>
  <c r="O701" i="5" s="1"/>
  <c r="M701" i="5"/>
  <c r="L701" i="5" s="1"/>
  <c r="K701" i="5"/>
  <c r="J701" i="5"/>
  <c r="I701" i="5" s="1"/>
  <c r="H701" i="5"/>
  <c r="G701" i="5"/>
  <c r="F701" i="5"/>
  <c r="D701" i="5"/>
  <c r="E701" i="5" s="1"/>
  <c r="C701" i="5"/>
  <c r="Q700" i="5"/>
  <c r="P700" i="5"/>
  <c r="O700" i="5" s="1"/>
  <c r="M700" i="5"/>
  <c r="N700" i="5" s="1"/>
  <c r="L700" i="5"/>
  <c r="K700" i="5"/>
  <c r="J700" i="5"/>
  <c r="I700" i="5"/>
  <c r="H700" i="5"/>
  <c r="G700" i="5"/>
  <c r="F700" i="5"/>
  <c r="E700" i="5"/>
  <c r="D700" i="5"/>
  <c r="C700" i="5" s="1"/>
  <c r="Q699" i="5"/>
  <c r="P699" i="5"/>
  <c r="O699" i="5"/>
  <c r="N699" i="5"/>
  <c r="M699" i="5"/>
  <c r="L699" i="5" s="1"/>
  <c r="K699" i="5"/>
  <c r="J699" i="5"/>
  <c r="I699" i="5" s="1"/>
  <c r="H699" i="5"/>
  <c r="G699" i="5"/>
  <c r="F699" i="5" s="1"/>
  <c r="D699" i="5"/>
  <c r="P698" i="5"/>
  <c r="Q698" i="5" s="1"/>
  <c r="O698" i="5"/>
  <c r="N698" i="5"/>
  <c r="M698" i="5"/>
  <c r="L698" i="5"/>
  <c r="J698" i="5"/>
  <c r="H698" i="5"/>
  <c r="G698" i="5"/>
  <c r="F698" i="5"/>
  <c r="E698" i="5"/>
  <c r="D698" i="5"/>
  <c r="C698" i="5" s="1"/>
  <c r="P697" i="5"/>
  <c r="N697" i="5"/>
  <c r="M697" i="5"/>
  <c r="L697" i="5" s="1"/>
  <c r="J697" i="5"/>
  <c r="I697" i="5" s="1"/>
  <c r="H697" i="5"/>
  <c r="G697" i="5"/>
  <c r="F697" i="5" s="1"/>
  <c r="E697" i="5"/>
  <c r="D697" i="5"/>
  <c r="C697" i="5"/>
  <c r="Q696" i="5"/>
  <c r="P696" i="5"/>
  <c r="O696" i="5" s="1"/>
  <c r="M696" i="5"/>
  <c r="N696" i="5" s="1"/>
  <c r="L696" i="5"/>
  <c r="K696" i="5"/>
  <c r="J696" i="5"/>
  <c r="I696" i="5"/>
  <c r="H696" i="5"/>
  <c r="G696" i="5"/>
  <c r="F696" i="5" s="1"/>
  <c r="D696" i="5"/>
  <c r="C696" i="5" s="1"/>
  <c r="Q695" i="5"/>
  <c r="P695" i="5"/>
  <c r="O695" i="5"/>
  <c r="N695" i="5"/>
  <c r="M695" i="5"/>
  <c r="L695" i="5" s="1"/>
  <c r="J695" i="5"/>
  <c r="H695" i="5"/>
  <c r="G695" i="5"/>
  <c r="F695" i="5" s="1"/>
  <c r="D695" i="5"/>
  <c r="C695" i="5" s="1"/>
  <c r="Q694" i="5"/>
  <c r="P694" i="5"/>
  <c r="O694" i="5" s="1"/>
  <c r="N694" i="5"/>
  <c r="M694" i="5"/>
  <c r="L694" i="5"/>
  <c r="J694" i="5"/>
  <c r="H694" i="5"/>
  <c r="G694" i="5"/>
  <c r="F694" i="5" s="1"/>
  <c r="D694" i="5"/>
  <c r="E694" i="5" s="1"/>
  <c r="C694" i="5"/>
  <c r="Q693" i="5"/>
  <c r="P693" i="5"/>
  <c r="O693" i="5"/>
  <c r="M693" i="5"/>
  <c r="J693" i="5"/>
  <c r="K693" i="5" s="1"/>
  <c r="I693" i="5"/>
  <c r="H693" i="5"/>
  <c r="G693" i="5"/>
  <c r="F693" i="5"/>
  <c r="D693" i="5"/>
  <c r="Q692" i="5"/>
  <c r="P692" i="5"/>
  <c r="O692" i="5" s="1"/>
  <c r="M692" i="5"/>
  <c r="N692" i="5" s="1"/>
  <c r="L692" i="5"/>
  <c r="J692" i="5"/>
  <c r="I692" i="5" s="1"/>
  <c r="H692" i="5"/>
  <c r="G692" i="5"/>
  <c r="F692" i="5"/>
  <c r="E692" i="5"/>
  <c r="D692" i="5"/>
  <c r="C692" i="5" s="1"/>
  <c r="Q687" i="5"/>
  <c r="P687" i="5"/>
  <c r="O687" i="5"/>
  <c r="M687" i="5"/>
  <c r="N687" i="5" s="1"/>
  <c r="J687" i="5"/>
  <c r="G687" i="5"/>
  <c r="F687" i="5" s="1"/>
  <c r="E687" i="5"/>
  <c r="D687" i="5"/>
  <c r="C687" i="5" s="1"/>
  <c r="P686" i="5"/>
  <c r="Q686" i="5" s="1"/>
  <c r="N686" i="5"/>
  <c r="M686" i="5"/>
  <c r="L686" i="5"/>
  <c r="K686" i="5"/>
  <c r="J686" i="5"/>
  <c r="I686" i="5" s="1"/>
  <c r="G686" i="5"/>
  <c r="H686" i="5" s="1"/>
  <c r="F686" i="5"/>
  <c r="E686" i="5"/>
  <c r="D686" i="5"/>
  <c r="C686" i="5"/>
  <c r="P685" i="5"/>
  <c r="O685" i="5" s="1"/>
  <c r="M685" i="5"/>
  <c r="K685" i="5"/>
  <c r="J685" i="5"/>
  <c r="I685" i="5" s="1"/>
  <c r="G685" i="5"/>
  <c r="D685" i="5"/>
  <c r="E685" i="5" s="1"/>
  <c r="C685" i="5"/>
  <c r="P684" i="5"/>
  <c r="M684" i="5"/>
  <c r="N684" i="5" s="1"/>
  <c r="L684" i="5"/>
  <c r="K684" i="5"/>
  <c r="J684" i="5"/>
  <c r="I684" i="5" s="1"/>
  <c r="G684" i="5"/>
  <c r="E684" i="5"/>
  <c r="D684" i="5"/>
  <c r="C684" i="5" s="1"/>
  <c r="Q683" i="5"/>
  <c r="P683" i="5"/>
  <c r="O683" i="5"/>
  <c r="N683" i="5"/>
  <c r="M683" i="5"/>
  <c r="L683" i="5"/>
  <c r="K683" i="5"/>
  <c r="J683" i="5"/>
  <c r="I683" i="5"/>
  <c r="G683" i="5"/>
  <c r="D683" i="5"/>
  <c r="E683" i="5" s="1"/>
  <c r="Q682" i="5"/>
  <c r="P682" i="5"/>
  <c r="O682" i="5"/>
  <c r="N682" i="5"/>
  <c r="M682" i="5"/>
  <c r="L682" i="5" s="1"/>
  <c r="K682" i="5"/>
  <c r="J682" i="5"/>
  <c r="I682" i="5" s="1"/>
  <c r="H682" i="5"/>
  <c r="G682" i="5"/>
  <c r="F682" i="5"/>
  <c r="D682" i="5"/>
  <c r="E682" i="5" s="1"/>
  <c r="P681" i="5"/>
  <c r="Q681" i="5" s="1"/>
  <c r="N681" i="5"/>
  <c r="M681" i="5"/>
  <c r="L681" i="5" s="1"/>
  <c r="K681" i="5"/>
  <c r="J681" i="5"/>
  <c r="I681" i="5" s="1"/>
  <c r="H681" i="5"/>
  <c r="G681" i="5"/>
  <c r="F681" i="5" s="1"/>
  <c r="E681" i="5"/>
  <c r="D681" i="5"/>
  <c r="C681" i="5"/>
  <c r="Q680" i="5"/>
  <c r="P680" i="5"/>
  <c r="O680" i="5" s="1"/>
  <c r="N680" i="5"/>
  <c r="M680" i="5"/>
  <c r="L680" i="5" s="1"/>
  <c r="J680" i="5"/>
  <c r="K680" i="5" s="1"/>
  <c r="I680" i="5"/>
  <c r="H680" i="5"/>
  <c r="G680" i="5"/>
  <c r="F680" i="5"/>
  <c r="D680" i="5"/>
  <c r="C680" i="5" s="1"/>
  <c r="P679" i="5"/>
  <c r="Q679" i="5" s="1"/>
  <c r="O679" i="5"/>
  <c r="N679" i="5"/>
  <c r="M679" i="5"/>
  <c r="L679" i="5"/>
  <c r="K679" i="5"/>
  <c r="J679" i="5"/>
  <c r="I679" i="5" s="1"/>
  <c r="H679" i="5"/>
  <c r="G679" i="5"/>
  <c r="F679" i="5" s="1"/>
  <c r="D679" i="5"/>
  <c r="E679" i="5" s="1"/>
  <c r="Q678" i="5"/>
  <c r="P678" i="5"/>
  <c r="O678" i="5" s="1"/>
  <c r="N678" i="5"/>
  <c r="M678" i="5"/>
  <c r="L678" i="5"/>
  <c r="K678" i="5"/>
  <c r="J678" i="5"/>
  <c r="I678" i="5" s="1"/>
  <c r="H678" i="5"/>
  <c r="G678" i="5"/>
  <c r="F678" i="5"/>
  <c r="E678" i="5"/>
  <c r="D678" i="5"/>
  <c r="C678" i="5"/>
  <c r="P673" i="5"/>
  <c r="Q673" i="5" s="1"/>
  <c r="M673" i="5"/>
  <c r="K673" i="5"/>
  <c r="J673" i="5"/>
  <c r="I673" i="5" s="1"/>
  <c r="G673" i="5"/>
  <c r="H673" i="5" s="1"/>
  <c r="F673" i="5"/>
  <c r="E673" i="5"/>
  <c r="D673" i="5"/>
  <c r="C673" i="5"/>
  <c r="Q672" i="5"/>
  <c r="P672" i="5"/>
  <c r="O672" i="5" s="1"/>
  <c r="M672" i="5"/>
  <c r="J672" i="5"/>
  <c r="K672" i="5" s="1"/>
  <c r="G672" i="5"/>
  <c r="E672" i="5"/>
  <c r="D672" i="5"/>
  <c r="C672" i="5" s="1"/>
  <c r="Q671" i="5"/>
  <c r="P671" i="5"/>
  <c r="O671" i="5"/>
  <c r="N671" i="5"/>
  <c r="M671" i="5"/>
  <c r="L671" i="5" s="1"/>
  <c r="J671" i="5"/>
  <c r="K671" i="5" s="1"/>
  <c r="I671" i="5"/>
  <c r="G671" i="5"/>
  <c r="D671" i="5"/>
  <c r="P670" i="5"/>
  <c r="Q670" i="5" s="1"/>
  <c r="O670" i="5"/>
  <c r="N670" i="5"/>
  <c r="M670" i="5"/>
  <c r="L670" i="5" s="1"/>
  <c r="K670" i="5"/>
  <c r="J670" i="5"/>
  <c r="I670" i="5" s="1"/>
  <c r="G670" i="5"/>
  <c r="H670" i="5" s="1"/>
  <c r="F670" i="5"/>
  <c r="E670" i="5"/>
  <c r="D670" i="5"/>
  <c r="C670" i="5"/>
  <c r="P669" i="5"/>
  <c r="M669" i="5"/>
  <c r="L669" i="5" s="1"/>
  <c r="J669" i="5"/>
  <c r="K669" i="5" s="1"/>
  <c r="I669" i="5"/>
  <c r="H669" i="5"/>
  <c r="G669" i="5"/>
  <c r="F669" i="5" s="1"/>
  <c r="D669" i="5"/>
  <c r="E669" i="5" s="1"/>
  <c r="P668" i="5"/>
  <c r="N668" i="5"/>
  <c r="M668" i="5"/>
  <c r="L668" i="5"/>
  <c r="J668" i="5"/>
  <c r="K668" i="5" s="1"/>
  <c r="I668" i="5"/>
  <c r="H668" i="5"/>
  <c r="G668" i="5"/>
  <c r="F668" i="5"/>
  <c r="D668" i="5"/>
  <c r="C668" i="5" s="1"/>
  <c r="Q667" i="5"/>
  <c r="P667" i="5"/>
  <c r="O667" i="5" s="1"/>
  <c r="M667" i="5"/>
  <c r="N667" i="5" s="1"/>
  <c r="J667" i="5"/>
  <c r="K667" i="5" s="1"/>
  <c r="I667" i="5"/>
  <c r="G667" i="5"/>
  <c r="E667" i="5"/>
  <c r="D667" i="5"/>
  <c r="C667" i="5"/>
  <c r="P666" i="5"/>
  <c r="M666" i="5"/>
  <c r="N666" i="5" s="1"/>
  <c r="J666" i="5"/>
  <c r="G666" i="5"/>
  <c r="H666" i="5" s="1"/>
  <c r="F666" i="5"/>
  <c r="E666" i="5"/>
  <c r="D666" i="5"/>
  <c r="C666" i="5"/>
  <c r="Q665" i="5"/>
  <c r="P665" i="5"/>
  <c r="O665" i="5" s="1"/>
  <c r="N665" i="5"/>
  <c r="M665" i="5"/>
  <c r="L665" i="5" s="1"/>
  <c r="K665" i="5"/>
  <c r="J665" i="5"/>
  <c r="I665" i="5"/>
  <c r="H665" i="5"/>
  <c r="G665" i="5"/>
  <c r="F665" i="5" s="1"/>
  <c r="D665" i="5"/>
  <c r="E665" i="5" s="1"/>
  <c r="C665" i="5"/>
  <c r="Q664" i="5"/>
  <c r="P664" i="5"/>
  <c r="O664" i="5" s="1"/>
  <c r="N664" i="5"/>
  <c r="M664" i="5"/>
  <c r="L664" i="5"/>
  <c r="J664" i="5"/>
  <c r="K664" i="5" s="1"/>
  <c r="G664" i="5"/>
  <c r="D664" i="5"/>
  <c r="C664" i="5" s="1"/>
  <c r="Q659" i="5"/>
  <c r="P659" i="5"/>
  <c r="O659" i="5" s="1"/>
  <c r="N659" i="5"/>
  <c r="M659" i="5"/>
  <c r="L659" i="5" s="1"/>
  <c r="K659" i="5"/>
  <c r="J659" i="5"/>
  <c r="I659" i="5"/>
  <c r="H659" i="5"/>
  <c r="G659" i="5"/>
  <c r="F659" i="5" s="1"/>
  <c r="D659" i="5"/>
  <c r="E659" i="5" s="1"/>
  <c r="C659" i="5"/>
  <c r="Q658" i="5"/>
  <c r="P658" i="5"/>
  <c r="O658" i="5"/>
  <c r="M658" i="5"/>
  <c r="J658" i="5"/>
  <c r="G658" i="5"/>
  <c r="D658" i="5"/>
  <c r="E658" i="5" s="1"/>
  <c r="C658" i="5"/>
  <c r="Q657" i="5"/>
  <c r="P657" i="5"/>
  <c r="O657" i="5" s="1"/>
  <c r="M657" i="5"/>
  <c r="J657" i="5"/>
  <c r="K657" i="5" s="1"/>
  <c r="I657" i="5"/>
  <c r="H657" i="5"/>
  <c r="G657" i="5"/>
  <c r="F657" i="5" s="1"/>
  <c r="D657" i="5"/>
  <c r="E657" i="5" s="1"/>
  <c r="C657" i="5"/>
  <c r="Q656" i="5"/>
  <c r="P656" i="5"/>
  <c r="O656" i="5" s="1"/>
  <c r="M656" i="5"/>
  <c r="N656" i="5" s="1"/>
  <c r="L656" i="5"/>
  <c r="K656" i="5"/>
  <c r="J656" i="5"/>
  <c r="I656" i="5" s="1"/>
  <c r="H656" i="5"/>
  <c r="G656" i="5"/>
  <c r="F656" i="5"/>
  <c r="E656" i="5"/>
  <c r="D656" i="5"/>
  <c r="C656" i="5" s="1"/>
  <c r="P655" i="5"/>
  <c r="Q655" i="5" s="1"/>
  <c r="O655" i="5"/>
  <c r="M655" i="5"/>
  <c r="N655" i="5" s="1"/>
  <c r="L655" i="5"/>
  <c r="K655" i="5"/>
  <c r="J655" i="5"/>
  <c r="I655" i="5" s="1"/>
  <c r="G655" i="5"/>
  <c r="F655" i="5" s="1"/>
  <c r="E655" i="5"/>
  <c r="D655" i="5"/>
  <c r="C655" i="5"/>
  <c r="P654" i="5"/>
  <c r="Q654" i="5" s="1"/>
  <c r="O654" i="5"/>
  <c r="M654" i="5"/>
  <c r="L654" i="5" s="1"/>
  <c r="K654" i="5"/>
  <c r="J654" i="5"/>
  <c r="I654" i="5" s="1"/>
  <c r="G654" i="5"/>
  <c r="E654" i="5"/>
  <c r="D654" i="5"/>
  <c r="C654" i="5"/>
  <c r="P653" i="5"/>
  <c r="Q653" i="5" s="1"/>
  <c r="O653" i="5"/>
  <c r="M653" i="5"/>
  <c r="K653" i="5"/>
  <c r="J653" i="5"/>
  <c r="I653" i="5"/>
  <c r="G653" i="5"/>
  <c r="D653" i="5"/>
  <c r="E653" i="5" s="1"/>
  <c r="C653" i="5"/>
  <c r="P652" i="5"/>
  <c r="O652" i="5" s="1"/>
  <c r="N652" i="5"/>
  <c r="M652" i="5"/>
  <c r="L652" i="5"/>
  <c r="K652" i="5"/>
  <c r="J652" i="5"/>
  <c r="I652" i="5"/>
  <c r="H652" i="5"/>
  <c r="G652" i="5"/>
  <c r="F652" i="5"/>
  <c r="D652" i="5"/>
  <c r="C652" i="5" s="1"/>
  <c r="P651" i="5"/>
  <c r="Q651" i="5" s="1"/>
  <c r="O651" i="5"/>
  <c r="N651" i="5"/>
  <c r="M651" i="5"/>
  <c r="L651" i="5" s="1"/>
  <c r="J651" i="5"/>
  <c r="K651" i="5" s="1"/>
  <c r="I651" i="5"/>
  <c r="G651" i="5"/>
  <c r="D651" i="5"/>
  <c r="E651" i="5" s="1"/>
  <c r="C651" i="5"/>
  <c r="P650" i="5"/>
  <c r="Q650" i="5" s="1"/>
  <c r="M650" i="5"/>
  <c r="J650" i="5"/>
  <c r="I650" i="5" s="1"/>
  <c r="G650" i="5"/>
  <c r="D650" i="5"/>
  <c r="E650" i="5" s="1"/>
  <c r="C650" i="5"/>
  <c r="Q645" i="5"/>
  <c r="P645" i="5"/>
  <c r="O645" i="5"/>
  <c r="N645" i="5"/>
  <c r="M645" i="5"/>
  <c r="L645" i="5" s="1"/>
  <c r="K645" i="5"/>
  <c r="J645" i="5"/>
  <c r="I645" i="5"/>
  <c r="H645" i="5"/>
  <c r="G645" i="5"/>
  <c r="F645" i="5"/>
  <c r="D645" i="5"/>
  <c r="C645" i="5" s="1"/>
  <c r="P644" i="5"/>
  <c r="O644" i="5" s="1"/>
  <c r="N644" i="5"/>
  <c r="M644" i="5"/>
  <c r="L644" i="5" s="1"/>
  <c r="J644" i="5"/>
  <c r="K644" i="5" s="1"/>
  <c r="I644" i="5"/>
  <c r="H644" i="5"/>
  <c r="G644" i="5"/>
  <c r="F644" i="5"/>
  <c r="D644" i="5"/>
  <c r="P643" i="5"/>
  <c r="Q643" i="5" s="1"/>
  <c r="N643" i="5"/>
  <c r="M643" i="5"/>
  <c r="L643" i="5" s="1"/>
  <c r="J643" i="5"/>
  <c r="K643" i="5" s="1"/>
  <c r="I643" i="5"/>
  <c r="H643" i="5"/>
  <c r="G643" i="5"/>
  <c r="F643" i="5" s="1"/>
  <c r="D643" i="5"/>
  <c r="E643" i="5" s="1"/>
  <c r="C643" i="5"/>
  <c r="P642" i="5"/>
  <c r="Q642" i="5" s="1"/>
  <c r="O642" i="5"/>
  <c r="M642" i="5"/>
  <c r="N642" i="5" s="1"/>
  <c r="J642" i="5"/>
  <c r="G642" i="5"/>
  <c r="H642" i="5" s="1"/>
  <c r="D642" i="5"/>
  <c r="E642" i="5" s="1"/>
  <c r="C642" i="5"/>
  <c r="Q641" i="5"/>
  <c r="P641" i="5"/>
  <c r="O641" i="5" s="1"/>
  <c r="N641" i="5"/>
  <c r="M641" i="5"/>
  <c r="L641" i="5" s="1"/>
  <c r="K641" i="5"/>
  <c r="J641" i="5"/>
  <c r="I641" i="5"/>
  <c r="H641" i="5"/>
  <c r="G641" i="5"/>
  <c r="F641" i="5"/>
  <c r="D641" i="5"/>
  <c r="E641" i="5" s="1"/>
  <c r="C641" i="5"/>
  <c r="P640" i="5"/>
  <c r="N640" i="5"/>
  <c r="M640" i="5"/>
  <c r="L640" i="5" s="1"/>
  <c r="J640" i="5"/>
  <c r="K640" i="5" s="1"/>
  <c r="I640" i="5"/>
  <c r="H640" i="5"/>
  <c r="G640" i="5"/>
  <c r="F640" i="5"/>
  <c r="D640" i="5"/>
  <c r="C640" i="5" s="1"/>
  <c r="P639" i="5"/>
  <c r="Q639" i="5" s="1"/>
  <c r="O639" i="5"/>
  <c r="M639" i="5"/>
  <c r="J639" i="5"/>
  <c r="K639" i="5" s="1"/>
  <c r="I639" i="5"/>
  <c r="H639" i="5"/>
  <c r="G639" i="5"/>
  <c r="F639" i="5" s="1"/>
  <c r="D639" i="5"/>
  <c r="C639" i="5" s="1"/>
  <c r="Q638" i="5"/>
  <c r="P638" i="5"/>
  <c r="O638" i="5"/>
  <c r="N638" i="5"/>
  <c r="M638" i="5"/>
  <c r="L638" i="5" s="1"/>
  <c r="J638" i="5"/>
  <c r="H638" i="5"/>
  <c r="G638" i="5"/>
  <c r="F638" i="5" s="1"/>
  <c r="D638" i="5"/>
  <c r="P637" i="5"/>
  <c r="Q637" i="5" s="1"/>
  <c r="N637" i="5"/>
  <c r="M637" i="5"/>
  <c r="L637" i="5" s="1"/>
  <c r="J637" i="5"/>
  <c r="K637" i="5" s="1"/>
  <c r="I637" i="5"/>
  <c r="H637" i="5"/>
  <c r="G637" i="5"/>
  <c r="F637" i="5" s="1"/>
  <c r="D637" i="5"/>
  <c r="E637" i="5" s="1"/>
  <c r="C637" i="5"/>
  <c r="P636" i="5"/>
  <c r="N636" i="5"/>
  <c r="M636" i="5"/>
  <c r="L636" i="5" s="1"/>
  <c r="J636" i="5"/>
  <c r="K636" i="5" s="1"/>
  <c r="I636" i="5"/>
  <c r="H636" i="5"/>
  <c r="G636" i="5"/>
  <c r="F636" i="5"/>
  <c r="D636" i="5"/>
  <c r="C636" i="5" s="1"/>
  <c r="P631" i="5"/>
  <c r="Q631" i="5" s="1"/>
  <c r="O631" i="5"/>
  <c r="N631" i="5"/>
  <c r="M631" i="5"/>
  <c r="L631" i="5"/>
  <c r="K631" i="5"/>
  <c r="J631" i="5"/>
  <c r="I631" i="5" s="1"/>
  <c r="G631" i="5"/>
  <c r="D631" i="5"/>
  <c r="E631" i="5" s="1"/>
  <c r="C631" i="5"/>
  <c r="P630" i="5"/>
  <c r="Q630" i="5" s="1"/>
  <c r="O630" i="5"/>
  <c r="N630" i="5"/>
  <c r="M630" i="5"/>
  <c r="L630" i="5"/>
  <c r="J630" i="5"/>
  <c r="G630" i="5"/>
  <c r="H630" i="5" s="1"/>
  <c r="D630" i="5"/>
  <c r="E630" i="5" s="1"/>
  <c r="C630" i="5"/>
  <c r="Q629" i="5"/>
  <c r="P629" i="5"/>
  <c r="O629" i="5"/>
  <c r="N629" i="5"/>
  <c r="M629" i="5"/>
  <c r="L629" i="5" s="1"/>
  <c r="K629" i="5"/>
  <c r="J629" i="5"/>
  <c r="I629" i="5"/>
  <c r="H629" i="5"/>
  <c r="G629" i="5"/>
  <c r="F629" i="5"/>
  <c r="D629" i="5"/>
  <c r="E629" i="5" s="1"/>
  <c r="C629" i="5"/>
  <c r="Q628" i="5"/>
  <c r="P628" i="5"/>
  <c r="O628" i="5" s="1"/>
  <c r="M628" i="5"/>
  <c r="N628" i="5" s="1"/>
  <c r="L628" i="5"/>
  <c r="J628" i="5"/>
  <c r="H628" i="5"/>
  <c r="G628" i="5"/>
  <c r="F628" i="5"/>
  <c r="D628" i="5"/>
  <c r="Q627" i="5"/>
  <c r="P627" i="5"/>
  <c r="O627" i="5"/>
  <c r="N627" i="5"/>
  <c r="M627" i="5"/>
  <c r="L627" i="5"/>
  <c r="K627" i="5"/>
  <c r="J627" i="5"/>
  <c r="I627" i="5" s="1"/>
  <c r="G627" i="5"/>
  <c r="F627" i="5" s="1"/>
  <c r="E627" i="5"/>
  <c r="D627" i="5"/>
  <c r="C627" i="5" s="1"/>
  <c r="Q626" i="5"/>
  <c r="P626" i="5"/>
  <c r="O626" i="5" s="1"/>
  <c r="M626" i="5"/>
  <c r="N626" i="5" s="1"/>
  <c r="L626" i="5"/>
  <c r="K626" i="5"/>
  <c r="J626" i="5"/>
  <c r="I626" i="5" s="1"/>
  <c r="G626" i="5"/>
  <c r="H626" i="5" s="1"/>
  <c r="F626" i="5"/>
  <c r="D626" i="5"/>
  <c r="E626" i="5" s="1"/>
  <c r="C626" i="5"/>
  <c r="Q625" i="5"/>
  <c r="P625" i="5"/>
  <c r="O625" i="5" s="1"/>
  <c r="M625" i="5"/>
  <c r="L625" i="5" s="1"/>
  <c r="K625" i="5"/>
  <c r="J625" i="5"/>
  <c r="I625" i="5" s="1"/>
  <c r="H625" i="5"/>
  <c r="G625" i="5"/>
  <c r="F625" i="5"/>
  <c r="D625" i="5"/>
  <c r="E625" i="5" s="1"/>
  <c r="C625" i="5"/>
  <c r="P624" i="5"/>
  <c r="M624" i="5"/>
  <c r="N624" i="5" s="1"/>
  <c r="L624" i="5"/>
  <c r="K624" i="5"/>
  <c r="J624" i="5"/>
  <c r="I624" i="5" s="1"/>
  <c r="G624" i="5"/>
  <c r="H624" i="5" s="1"/>
  <c r="F624" i="5"/>
  <c r="D624" i="5"/>
  <c r="C624" i="5" s="1"/>
  <c r="P623" i="5"/>
  <c r="M623" i="5"/>
  <c r="N623" i="5" s="1"/>
  <c r="L623" i="5"/>
  <c r="J623" i="5"/>
  <c r="K623" i="5" s="1"/>
  <c r="G623" i="5"/>
  <c r="F623" i="5" s="1"/>
  <c r="D623" i="5"/>
  <c r="Q622" i="5"/>
  <c r="P622" i="5"/>
  <c r="O622" i="5" s="1"/>
  <c r="N622" i="5"/>
  <c r="M622" i="5"/>
  <c r="L622" i="5"/>
  <c r="K622" i="5"/>
  <c r="J622" i="5"/>
  <c r="I622" i="5" s="1"/>
  <c r="G622" i="5"/>
  <c r="H622" i="5" s="1"/>
  <c r="F622" i="5"/>
  <c r="D622" i="5"/>
  <c r="Q617" i="5"/>
  <c r="P617" i="5"/>
  <c r="O617" i="5" s="1"/>
  <c r="M617" i="5"/>
  <c r="K617" i="5"/>
  <c r="J617" i="5"/>
  <c r="I617" i="5" s="1"/>
  <c r="H617" i="5"/>
  <c r="G617" i="5"/>
  <c r="F617" i="5"/>
  <c r="E617" i="5"/>
  <c r="D617" i="5"/>
  <c r="C617" i="5" s="1"/>
  <c r="P616" i="5"/>
  <c r="O616" i="5" s="1"/>
  <c r="N616" i="5"/>
  <c r="M616" i="5"/>
  <c r="L616" i="5" s="1"/>
  <c r="J616" i="5"/>
  <c r="I616" i="5" s="1"/>
  <c r="G616" i="5"/>
  <c r="H616" i="5" s="1"/>
  <c r="F616" i="5"/>
  <c r="E616" i="5"/>
  <c r="D616" i="5"/>
  <c r="C616" i="5" s="1"/>
  <c r="P615" i="5"/>
  <c r="Q615" i="5" s="1"/>
  <c r="O615" i="5"/>
  <c r="N615" i="5"/>
  <c r="M615" i="5"/>
  <c r="L615" i="5" s="1"/>
  <c r="J615" i="5"/>
  <c r="K615" i="5" s="1"/>
  <c r="I615" i="5"/>
  <c r="H615" i="5"/>
  <c r="G615" i="5"/>
  <c r="F615" i="5" s="1"/>
  <c r="E615" i="5"/>
  <c r="D615" i="5"/>
  <c r="C615" i="5" s="1"/>
  <c r="P614" i="5"/>
  <c r="N614" i="5"/>
  <c r="M614" i="5"/>
  <c r="L614" i="5"/>
  <c r="J614" i="5"/>
  <c r="H614" i="5"/>
  <c r="G614" i="5"/>
  <c r="F614" i="5" s="1"/>
  <c r="D614" i="5"/>
  <c r="E614" i="5" s="1"/>
  <c r="C614" i="5"/>
  <c r="Q613" i="5"/>
  <c r="P613" i="5"/>
  <c r="O613" i="5" s="1"/>
  <c r="M613" i="5"/>
  <c r="L613" i="5" s="1"/>
  <c r="J613" i="5"/>
  <c r="K613" i="5" s="1"/>
  <c r="H613" i="5"/>
  <c r="G613" i="5"/>
  <c r="F613" i="5" s="1"/>
  <c r="D613" i="5"/>
  <c r="P612" i="5"/>
  <c r="M612" i="5"/>
  <c r="N612" i="5" s="1"/>
  <c r="L612" i="5"/>
  <c r="K612" i="5"/>
  <c r="J612" i="5"/>
  <c r="I612" i="5" s="1"/>
  <c r="H612" i="5"/>
  <c r="G612" i="5"/>
  <c r="F612" i="5"/>
  <c r="E612" i="5"/>
  <c r="D612" i="5"/>
  <c r="C612" i="5" s="1"/>
  <c r="Q611" i="5"/>
  <c r="P611" i="5"/>
  <c r="O611" i="5"/>
  <c r="M611" i="5"/>
  <c r="N611" i="5" s="1"/>
  <c r="K611" i="5"/>
  <c r="J611" i="5"/>
  <c r="I611" i="5" s="1"/>
  <c r="G611" i="5"/>
  <c r="D611" i="5"/>
  <c r="E611" i="5" s="1"/>
  <c r="P610" i="5"/>
  <c r="Q610" i="5" s="1"/>
  <c r="O610" i="5"/>
  <c r="M610" i="5"/>
  <c r="N610" i="5" s="1"/>
  <c r="K610" i="5"/>
  <c r="J610" i="5"/>
  <c r="I610" i="5" s="1"/>
  <c r="H610" i="5"/>
  <c r="G610" i="5"/>
  <c r="F610" i="5"/>
  <c r="E610" i="5"/>
  <c r="D610" i="5"/>
  <c r="C610" i="5"/>
  <c r="P609" i="5"/>
  <c r="Q609" i="5" s="1"/>
  <c r="O609" i="5"/>
  <c r="N609" i="5"/>
  <c r="M609" i="5"/>
  <c r="L609" i="5" s="1"/>
  <c r="J609" i="5"/>
  <c r="I609" i="5" s="1"/>
  <c r="H609" i="5"/>
  <c r="G609" i="5"/>
  <c r="F609" i="5" s="1"/>
  <c r="D609" i="5"/>
  <c r="E609" i="5" s="1"/>
  <c r="C609" i="5"/>
  <c r="P608" i="5"/>
  <c r="O608" i="5" s="1"/>
  <c r="N608" i="5"/>
  <c r="M608" i="5"/>
  <c r="L608" i="5" s="1"/>
  <c r="J608" i="5"/>
  <c r="K608" i="5" s="1"/>
  <c r="I608" i="5"/>
  <c r="H608" i="5"/>
  <c r="G608" i="5"/>
  <c r="F608" i="5" s="1"/>
  <c r="D608" i="5"/>
  <c r="C608" i="5" s="1"/>
  <c r="Q603" i="5"/>
  <c r="P603" i="5"/>
  <c r="O603" i="5" s="1"/>
  <c r="N603" i="5"/>
  <c r="M603" i="5"/>
  <c r="L603" i="5"/>
  <c r="K603" i="5"/>
  <c r="J603" i="5"/>
  <c r="I603" i="5" s="1"/>
  <c r="G603" i="5"/>
  <c r="F603" i="5" s="1"/>
  <c r="D603" i="5"/>
  <c r="E603" i="5" s="1"/>
  <c r="Q602" i="5"/>
  <c r="P602" i="5"/>
  <c r="O602" i="5" s="1"/>
  <c r="M602" i="5"/>
  <c r="N602" i="5" s="1"/>
  <c r="L602" i="5"/>
  <c r="K602" i="5"/>
  <c r="J602" i="5"/>
  <c r="I602" i="5" s="1"/>
  <c r="G602" i="5"/>
  <c r="H602" i="5" s="1"/>
  <c r="F602" i="5"/>
  <c r="D602" i="5"/>
  <c r="E602" i="5" s="1"/>
  <c r="P601" i="5"/>
  <c r="Q601" i="5" s="1"/>
  <c r="M601" i="5"/>
  <c r="K601" i="5"/>
  <c r="J601" i="5"/>
  <c r="I601" i="5" s="1"/>
  <c r="G601" i="5"/>
  <c r="H601" i="5" s="1"/>
  <c r="F601" i="5"/>
  <c r="E601" i="5"/>
  <c r="D601" i="5"/>
  <c r="C601" i="5"/>
  <c r="P600" i="5"/>
  <c r="O600" i="5" s="1"/>
  <c r="N600" i="5"/>
  <c r="M600" i="5"/>
  <c r="L600" i="5" s="1"/>
  <c r="J600" i="5"/>
  <c r="K600" i="5" s="1"/>
  <c r="I600" i="5"/>
  <c r="H600" i="5"/>
  <c r="G600" i="5"/>
  <c r="F600" i="5" s="1"/>
  <c r="E600" i="5"/>
  <c r="D600" i="5"/>
  <c r="C600" i="5" s="1"/>
  <c r="P599" i="5"/>
  <c r="Q599" i="5" s="1"/>
  <c r="O599" i="5"/>
  <c r="M599" i="5"/>
  <c r="N599" i="5" s="1"/>
  <c r="J599" i="5"/>
  <c r="K599" i="5" s="1"/>
  <c r="I599" i="5"/>
  <c r="G599" i="5"/>
  <c r="E599" i="5"/>
  <c r="D599" i="5"/>
  <c r="C599" i="5" s="1"/>
  <c r="P598" i="5"/>
  <c r="N598" i="5"/>
  <c r="M598" i="5"/>
  <c r="L598" i="5"/>
  <c r="K598" i="5"/>
  <c r="J598" i="5"/>
  <c r="I598" i="5" s="1"/>
  <c r="G598" i="5"/>
  <c r="F598" i="5" s="1"/>
  <c r="D598" i="5"/>
  <c r="E598" i="5" s="1"/>
  <c r="C598" i="5"/>
  <c r="P597" i="5"/>
  <c r="Q597" i="5" s="1"/>
  <c r="M597" i="5"/>
  <c r="L597" i="5" s="1"/>
  <c r="J597" i="5"/>
  <c r="K597" i="5" s="1"/>
  <c r="H597" i="5"/>
  <c r="G597" i="5"/>
  <c r="F597" i="5" s="1"/>
  <c r="D597" i="5"/>
  <c r="Q596" i="5"/>
  <c r="P596" i="5"/>
  <c r="O596" i="5" s="1"/>
  <c r="N596" i="5"/>
  <c r="M596" i="5"/>
  <c r="L596" i="5"/>
  <c r="K596" i="5"/>
  <c r="J596" i="5"/>
  <c r="I596" i="5" s="1"/>
  <c r="G596" i="5"/>
  <c r="H596" i="5" s="1"/>
  <c r="F596" i="5"/>
  <c r="D596" i="5"/>
  <c r="C596" i="5" s="1"/>
  <c r="P595" i="5"/>
  <c r="O595" i="5" s="1"/>
  <c r="M595" i="5"/>
  <c r="N595" i="5" s="1"/>
  <c r="K595" i="5"/>
  <c r="J595" i="5"/>
  <c r="I595" i="5" s="1"/>
  <c r="G595" i="5"/>
  <c r="D595" i="5"/>
  <c r="E595" i="5" s="1"/>
  <c r="P594" i="5"/>
  <c r="Q594" i="5" s="1"/>
  <c r="O594" i="5"/>
  <c r="N594" i="5"/>
  <c r="M594" i="5"/>
  <c r="L594" i="5" s="1"/>
  <c r="K594" i="5"/>
  <c r="J594" i="5"/>
  <c r="I594" i="5" s="1"/>
  <c r="G594" i="5"/>
  <c r="E594" i="5"/>
  <c r="D594" i="5"/>
  <c r="C594" i="5"/>
  <c r="P589" i="5"/>
  <c r="Q589" i="5" s="1"/>
  <c r="O589" i="5"/>
  <c r="N589" i="5"/>
  <c r="M589" i="5"/>
  <c r="L589" i="5" s="1"/>
  <c r="J589" i="5"/>
  <c r="K589" i="5" s="1"/>
  <c r="I589" i="5"/>
  <c r="G589" i="5"/>
  <c r="F589" i="5" s="1"/>
  <c r="D589" i="5"/>
  <c r="E589" i="5" s="1"/>
  <c r="C589" i="5"/>
  <c r="P588" i="5"/>
  <c r="O588" i="5" s="1"/>
  <c r="N588" i="5"/>
  <c r="M588" i="5"/>
  <c r="L588" i="5" s="1"/>
  <c r="J588" i="5"/>
  <c r="G588" i="5"/>
  <c r="H588" i="5" s="1"/>
  <c r="D588" i="5"/>
  <c r="C588" i="5" s="1"/>
  <c r="Q587" i="5"/>
  <c r="P587" i="5"/>
  <c r="O587" i="5"/>
  <c r="N587" i="5"/>
  <c r="M587" i="5"/>
  <c r="L587" i="5"/>
  <c r="K587" i="5"/>
  <c r="J587" i="5"/>
  <c r="I587" i="5"/>
  <c r="G587" i="5"/>
  <c r="F587" i="5" s="1"/>
  <c r="D587" i="5"/>
  <c r="E587" i="5" s="1"/>
  <c r="Q586" i="5"/>
  <c r="P586" i="5"/>
  <c r="O586" i="5" s="1"/>
  <c r="M586" i="5"/>
  <c r="J586" i="5"/>
  <c r="I586" i="5" s="1"/>
  <c r="G586" i="5"/>
  <c r="H586" i="5" s="1"/>
  <c r="F586" i="5"/>
  <c r="D586" i="5"/>
  <c r="Q585" i="5"/>
  <c r="P585" i="5"/>
  <c r="O585" i="5"/>
  <c r="M585" i="5"/>
  <c r="J585" i="5"/>
  <c r="K585" i="5" s="1"/>
  <c r="G585" i="5"/>
  <c r="H585" i="5" s="1"/>
  <c r="F585" i="5"/>
  <c r="D585" i="5"/>
  <c r="C585" i="5" s="1"/>
  <c r="Q584" i="5"/>
  <c r="P584" i="5"/>
  <c r="O584" i="5" s="1"/>
  <c r="N584" i="5"/>
  <c r="M584" i="5"/>
  <c r="L584" i="5"/>
  <c r="J584" i="5"/>
  <c r="K584" i="5" s="1"/>
  <c r="I584" i="5"/>
  <c r="G584" i="5"/>
  <c r="H584" i="5" s="1"/>
  <c r="F584" i="5"/>
  <c r="E584" i="5"/>
  <c r="D584" i="5"/>
  <c r="C584" i="5" s="1"/>
  <c r="P583" i="5"/>
  <c r="Q583" i="5" s="1"/>
  <c r="O583" i="5"/>
  <c r="M583" i="5"/>
  <c r="N583" i="5" s="1"/>
  <c r="J583" i="5"/>
  <c r="K583" i="5" s="1"/>
  <c r="I583" i="5"/>
  <c r="H583" i="5"/>
  <c r="G583" i="5"/>
  <c r="F583" i="5" s="1"/>
  <c r="E583" i="5"/>
  <c r="D583" i="5"/>
  <c r="C583" i="5"/>
  <c r="Q582" i="5"/>
  <c r="P582" i="5"/>
  <c r="O582" i="5"/>
  <c r="M582" i="5"/>
  <c r="N582" i="5" s="1"/>
  <c r="L582" i="5"/>
  <c r="K582" i="5"/>
  <c r="J582" i="5"/>
  <c r="I582" i="5" s="1"/>
  <c r="H582" i="5"/>
  <c r="G582" i="5"/>
  <c r="F582" i="5" s="1"/>
  <c r="D582" i="5"/>
  <c r="E582" i="5" s="1"/>
  <c r="C582" i="5"/>
  <c r="P581" i="5"/>
  <c r="Q581" i="5" s="1"/>
  <c r="M581" i="5"/>
  <c r="L581" i="5" s="1"/>
  <c r="J581" i="5"/>
  <c r="K581" i="5" s="1"/>
  <c r="I581" i="5"/>
  <c r="G581" i="5"/>
  <c r="H581" i="5" s="1"/>
  <c r="D581" i="5"/>
  <c r="Q580" i="5"/>
  <c r="P580" i="5"/>
  <c r="O580" i="5" s="1"/>
  <c r="M580" i="5"/>
  <c r="N580" i="5" s="1"/>
  <c r="L580" i="5"/>
  <c r="K580" i="5"/>
  <c r="J580" i="5"/>
  <c r="I580" i="5"/>
  <c r="G580" i="5"/>
  <c r="H580" i="5" s="1"/>
  <c r="F580" i="5"/>
  <c r="D580" i="5"/>
  <c r="C580" i="5" s="1"/>
  <c r="P575" i="5"/>
  <c r="Q575" i="5" s="1"/>
  <c r="O575" i="5"/>
  <c r="N575" i="5"/>
  <c r="M575" i="5"/>
  <c r="L575" i="5" s="1"/>
  <c r="K575" i="5"/>
  <c r="J575" i="5"/>
  <c r="I575" i="5" s="1"/>
  <c r="G575" i="5"/>
  <c r="D575" i="5"/>
  <c r="E575" i="5" s="1"/>
  <c r="P574" i="5"/>
  <c r="Q574" i="5" s="1"/>
  <c r="O574" i="5"/>
  <c r="M574" i="5"/>
  <c r="N574" i="5" s="1"/>
  <c r="L574" i="5"/>
  <c r="K574" i="5"/>
  <c r="J574" i="5"/>
  <c r="I574" i="5" s="1"/>
  <c r="G574" i="5"/>
  <c r="E574" i="5"/>
  <c r="D574" i="5"/>
  <c r="C574" i="5"/>
  <c r="Q573" i="5"/>
  <c r="P573" i="5"/>
  <c r="O573" i="5"/>
  <c r="N573" i="5"/>
  <c r="M573" i="5"/>
  <c r="L573" i="5" s="1"/>
  <c r="J573" i="5"/>
  <c r="K573" i="5" s="1"/>
  <c r="I573" i="5"/>
  <c r="G573" i="5"/>
  <c r="H573" i="5" s="1"/>
  <c r="D573" i="5"/>
  <c r="C573" i="5" s="1"/>
  <c r="Q572" i="5"/>
  <c r="P572" i="5"/>
  <c r="O572" i="5" s="1"/>
  <c r="N572" i="5"/>
  <c r="M572" i="5"/>
  <c r="L572" i="5" s="1"/>
  <c r="J572" i="5"/>
  <c r="H572" i="5"/>
  <c r="G572" i="5"/>
  <c r="F572" i="5"/>
  <c r="D572" i="5"/>
  <c r="Q571" i="5"/>
  <c r="P571" i="5"/>
  <c r="O571" i="5" s="1"/>
  <c r="N571" i="5"/>
  <c r="M571" i="5"/>
  <c r="L571" i="5"/>
  <c r="K571" i="5"/>
  <c r="J571" i="5"/>
  <c r="I571" i="5"/>
  <c r="H571" i="5"/>
  <c r="G571" i="5"/>
  <c r="F571" i="5" s="1"/>
  <c r="D571" i="5"/>
  <c r="E571" i="5" s="1"/>
  <c r="Q570" i="5"/>
  <c r="P570" i="5"/>
  <c r="O570" i="5" s="1"/>
  <c r="M570" i="5"/>
  <c r="K570" i="5"/>
  <c r="J570" i="5"/>
  <c r="I570" i="5" s="1"/>
  <c r="G570" i="5"/>
  <c r="H570" i="5" s="1"/>
  <c r="F570" i="5"/>
  <c r="D570" i="5"/>
  <c r="E570" i="5" s="1"/>
  <c r="C570" i="5"/>
  <c r="Q569" i="5"/>
  <c r="P569" i="5"/>
  <c r="O569" i="5"/>
  <c r="N569" i="5"/>
  <c r="M569" i="5"/>
  <c r="L569" i="5" s="1"/>
  <c r="K569" i="5"/>
  <c r="J569" i="5"/>
  <c r="I569" i="5"/>
  <c r="G569" i="5"/>
  <c r="H569" i="5" s="1"/>
  <c r="E569" i="5"/>
  <c r="D569" i="5"/>
  <c r="C569" i="5" s="1"/>
  <c r="P568" i="5"/>
  <c r="M568" i="5"/>
  <c r="L568" i="5" s="1"/>
  <c r="J568" i="5"/>
  <c r="K568" i="5" s="1"/>
  <c r="I568" i="5"/>
  <c r="H568" i="5"/>
  <c r="G568" i="5"/>
  <c r="F568" i="5" s="1"/>
  <c r="E568" i="5"/>
  <c r="D568" i="5"/>
  <c r="C568" i="5" s="1"/>
  <c r="P567" i="5"/>
  <c r="M567" i="5"/>
  <c r="N567" i="5" s="1"/>
  <c r="J567" i="5"/>
  <c r="K567" i="5" s="1"/>
  <c r="I567" i="5"/>
  <c r="G567" i="5"/>
  <c r="F567" i="5" s="1"/>
  <c r="E567" i="5"/>
  <c r="D567" i="5"/>
  <c r="C567" i="5"/>
  <c r="Q566" i="5"/>
  <c r="P566" i="5"/>
  <c r="O566" i="5"/>
  <c r="M566" i="5"/>
  <c r="N566" i="5" s="1"/>
  <c r="L566" i="5"/>
  <c r="J566" i="5"/>
  <c r="H566" i="5"/>
  <c r="G566" i="5"/>
  <c r="F566" i="5" s="1"/>
  <c r="D566" i="5"/>
  <c r="P561" i="5"/>
  <c r="Q561" i="5" s="1"/>
  <c r="M561" i="5"/>
  <c r="L561" i="5" s="1"/>
  <c r="J561" i="5"/>
  <c r="K561" i="5" s="1"/>
  <c r="I561" i="5"/>
  <c r="H561" i="5"/>
  <c r="G561" i="5"/>
  <c r="F561" i="5"/>
  <c r="D561" i="5"/>
  <c r="Q560" i="5"/>
  <c r="P560" i="5"/>
  <c r="O560" i="5" s="1"/>
  <c r="M560" i="5"/>
  <c r="N560" i="5" s="1"/>
  <c r="L560" i="5"/>
  <c r="K560" i="5"/>
  <c r="J560" i="5"/>
  <c r="I560" i="5"/>
  <c r="H560" i="5"/>
  <c r="G560" i="5"/>
  <c r="F560" i="5"/>
  <c r="D560" i="5"/>
  <c r="C560" i="5" s="1"/>
  <c r="P559" i="5"/>
  <c r="Q559" i="5" s="1"/>
  <c r="O559" i="5"/>
  <c r="N559" i="5"/>
  <c r="M559" i="5"/>
  <c r="L559" i="5" s="1"/>
  <c r="K559" i="5"/>
  <c r="J559" i="5"/>
  <c r="I559" i="5" s="1"/>
  <c r="G559" i="5"/>
  <c r="D559" i="5"/>
  <c r="E559" i="5" s="1"/>
  <c r="P558" i="5"/>
  <c r="Q558" i="5" s="1"/>
  <c r="O558" i="5"/>
  <c r="M558" i="5"/>
  <c r="N558" i="5" s="1"/>
  <c r="L558" i="5"/>
  <c r="J558" i="5"/>
  <c r="G558" i="5"/>
  <c r="E558" i="5"/>
  <c r="D558" i="5"/>
  <c r="C558" i="5"/>
  <c r="P557" i="5"/>
  <c r="Q557" i="5" s="1"/>
  <c r="O557" i="5"/>
  <c r="N557" i="5"/>
  <c r="M557" i="5"/>
  <c r="L557" i="5" s="1"/>
  <c r="J557" i="5"/>
  <c r="K557" i="5" s="1"/>
  <c r="I557" i="5"/>
  <c r="G557" i="5"/>
  <c r="H557" i="5" s="1"/>
  <c r="D557" i="5"/>
  <c r="E557" i="5" s="1"/>
  <c r="C557" i="5"/>
  <c r="Q556" i="5"/>
  <c r="P556" i="5"/>
  <c r="O556" i="5" s="1"/>
  <c r="M556" i="5"/>
  <c r="J556" i="5"/>
  <c r="H556" i="5"/>
  <c r="G556" i="5"/>
  <c r="F556" i="5"/>
  <c r="D556" i="5"/>
  <c r="Q555" i="5"/>
  <c r="P555" i="5"/>
  <c r="O555" i="5"/>
  <c r="M555" i="5"/>
  <c r="N555" i="5" s="1"/>
  <c r="L555" i="5"/>
  <c r="J555" i="5"/>
  <c r="K555" i="5" s="1"/>
  <c r="G555" i="5"/>
  <c r="F555" i="5" s="1"/>
  <c r="D555" i="5"/>
  <c r="C555" i="5" s="1"/>
  <c r="P554" i="5"/>
  <c r="O554" i="5" s="1"/>
  <c r="M554" i="5"/>
  <c r="K554" i="5"/>
  <c r="J554" i="5"/>
  <c r="I554" i="5" s="1"/>
  <c r="G554" i="5"/>
  <c r="H554" i="5" s="1"/>
  <c r="F554" i="5"/>
  <c r="D554" i="5"/>
  <c r="E554" i="5" s="1"/>
  <c r="Q553" i="5"/>
  <c r="P553" i="5"/>
  <c r="O553" i="5"/>
  <c r="N553" i="5"/>
  <c r="M553" i="5"/>
  <c r="L553" i="5" s="1"/>
  <c r="K553" i="5"/>
  <c r="J553" i="5"/>
  <c r="I553" i="5"/>
  <c r="H553" i="5"/>
  <c r="G553" i="5"/>
  <c r="F553" i="5"/>
  <c r="E553" i="5"/>
  <c r="D553" i="5"/>
  <c r="C553" i="5" s="1"/>
  <c r="P552" i="5"/>
  <c r="M552" i="5"/>
  <c r="J552" i="5"/>
  <c r="G552" i="5"/>
  <c r="H552" i="5" s="1"/>
  <c r="F552" i="5"/>
  <c r="E552" i="5"/>
  <c r="D552" i="5"/>
  <c r="C552" i="5" s="1"/>
  <c r="P547" i="5"/>
  <c r="N547" i="5"/>
  <c r="M547" i="5"/>
  <c r="L547" i="5"/>
  <c r="J547" i="5"/>
  <c r="K547" i="5" s="1"/>
  <c r="I547" i="5"/>
  <c r="G547" i="5"/>
  <c r="F547" i="5" s="1"/>
  <c r="E547" i="5"/>
  <c r="D547" i="5"/>
  <c r="C547" i="5"/>
  <c r="Q546" i="5"/>
  <c r="P546" i="5"/>
  <c r="O546" i="5"/>
  <c r="N546" i="5"/>
  <c r="M546" i="5"/>
  <c r="L546" i="5"/>
  <c r="K546" i="5"/>
  <c r="J546" i="5"/>
  <c r="I546" i="5" s="1"/>
  <c r="G546" i="5"/>
  <c r="F546" i="5" s="1"/>
  <c r="D546" i="5"/>
  <c r="Q545" i="5"/>
  <c r="P545" i="5"/>
  <c r="O545" i="5" s="1"/>
  <c r="M545" i="5"/>
  <c r="K545" i="5"/>
  <c r="J545" i="5"/>
  <c r="I545" i="5" s="1"/>
  <c r="H545" i="5"/>
  <c r="G545" i="5"/>
  <c r="F545" i="5"/>
  <c r="E545" i="5"/>
  <c r="D545" i="5"/>
  <c r="C545" i="5"/>
  <c r="P544" i="5"/>
  <c r="M544" i="5"/>
  <c r="K544" i="5"/>
  <c r="J544" i="5"/>
  <c r="I544" i="5" s="1"/>
  <c r="G544" i="5"/>
  <c r="H544" i="5" s="1"/>
  <c r="F544" i="5"/>
  <c r="E544" i="5"/>
  <c r="D544" i="5"/>
  <c r="C544" i="5" s="1"/>
  <c r="P543" i="5"/>
  <c r="Q543" i="5" s="1"/>
  <c r="O543" i="5"/>
  <c r="N543" i="5"/>
  <c r="M543" i="5"/>
  <c r="L543" i="5" s="1"/>
  <c r="K543" i="5"/>
  <c r="J543" i="5"/>
  <c r="I543" i="5"/>
  <c r="H543" i="5"/>
  <c r="G543" i="5"/>
  <c r="F543" i="5" s="1"/>
  <c r="D543" i="5"/>
  <c r="P542" i="5"/>
  <c r="Q542" i="5" s="1"/>
  <c r="O542" i="5"/>
  <c r="N542" i="5"/>
  <c r="M542" i="5"/>
  <c r="L542" i="5"/>
  <c r="J542" i="5"/>
  <c r="I542" i="5" s="1"/>
  <c r="H542" i="5"/>
  <c r="G542" i="5"/>
  <c r="F542" i="5"/>
  <c r="D542" i="5"/>
  <c r="E542" i="5" s="1"/>
  <c r="C542" i="5"/>
  <c r="P541" i="5"/>
  <c r="Q541" i="5" s="1"/>
  <c r="O541" i="5"/>
  <c r="N541" i="5"/>
  <c r="M541" i="5"/>
  <c r="L541" i="5" s="1"/>
  <c r="J541" i="5"/>
  <c r="G541" i="5"/>
  <c r="D541" i="5"/>
  <c r="E541" i="5" s="1"/>
  <c r="P540" i="5"/>
  <c r="O540" i="5" s="1"/>
  <c r="N540" i="5"/>
  <c r="M540" i="5"/>
  <c r="L540" i="5"/>
  <c r="J540" i="5"/>
  <c r="H540" i="5"/>
  <c r="G540" i="5"/>
  <c r="F540" i="5"/>
  <c r="E540" i="5"/>
  <c r="D540" i="5"/>
  <c r="C540" i="5" s="1"/>
  <c r="Q539" i="5"/>
  <c r="P539" i="5"/>
  <c r="O539" i="5"/>
  <c r="N539" i="5"/>
  <c r="M539" i="5"/>
  <c r="L539" i="5"/>
  <c r="J539" i="5"/>
  <c r="G539" i="5"/>
  <c r="D539" i="5"/>
  <c r="C539" i="5" s="1"/>
  <c r="Q538" i="5"/>
  <c r="P538" i="5"/>
  <c r="O538" i="5" s="1"/>
  <c r="M538" i="5"/>
  <c r="K538" i="5"/>
  <c r="J538" i="5"/>
  <c r="I538" i="5" s="1"/>
  <c r="G538" i="5"/>
  <c r="H538" i="5" s="1"/>
  <c r="F538" i="5"/>
  <c r="D538" i="5"/>
  <c r="E538" i="5" s="1"/>
  <c r="P533" i="5"/>
  <c r="Q533" i="5" s="1"/>
  <c r="O533" i="5"/>
  <c r="N533" i="5"/>
  <c r="M533" i="5"/>
  <c r="L533" i="5" s="1"/>
  <c r="K533" i="5"/>
  <c r="J533" i="5"/>
  <c r="I533" i="5"/>
  <c r="G533" i="5"/>
  <c r="H533" i="5" s="1"/>
  <c r="F533" i="5"/>
  <c r="E533" i="5"/>
  <c r="D533" i="5"/>
  <c r="C533" i="5"/>
  <c r="P532" i="5"/>
  <c r="M532" i="5"/>
  <c r="J532" i="5"/>
  <c r="K532" i="5" s="1"/>
  <c r="G532" i="5"/>
  <c r="F532" i="5" s="1"/>
  <c r="E532" i="5"/>
  <c r="D532" i="5"/>
  <c r="C532" i="5" s="1"/>
  <c r="P531" i="5"/>
  <c r="N531" i="5"/>
  <c r="M531" i="5"/>
  <c r="L531" i="5"/>
  <c r="K531" i="5"/>
  <c r="J531" i="5"/>
  <c r="I531" i="5" s="1"/>
  <c r="G531" i="5"/>
  <c r="E531" i="5"/>
  <c r="D531" i="5"/>
  <c r="C531" i="5"/>
  <c r="Q530" i="5"/>
  <c r="P530" i="5"/>
  <c r="O530" i="5"/>
  <c r="M530" i="5"/>
  <c r="N530" i="5" s="1"/>
  <c r="L530" i="5"/>
  <c r="K530" i="5"/>
  <c r="J530" i="5"/>
  <c r="I530" i="5" s="1"/>
  <c r="H530" i="5"/>
  <c r="G530" i="5"/>
  <c r="F530" i="5" s="1"/>
  <c r="D530" i="5"/>
  <c r="Q529" i="5"/>
  <c r="P529" i="5"/>
  <c r="O529" i="5"/>
  <c r="M529" i="5"/>
  <c r="J529" i="5"/>
  <c r="K529" i="5" s="1"/>
  <c r="I529" i="5"/>
  <c r="H529" i="5"/>
  <c r="G529" i="5"/>
  <c r="F529" i="5"/>
  <c r="E529" i="5"/>
  <c r="D529" i="5"/>
  <c r="C529" i="5"/>
  <c r="P528" i="5"/>
  <c r="O528" i="5" s="1"/>
  <c r="N528" i="5"/>
  <c r="M528" i="5"/>
  <c r="L528" i="5"/>
  <c r="J528" i="5"/>
  <c r="I528" i="5" s="1"/>
  <c r="G528" i="5"/>
  <c r="E528" i="5"/>
  <c r="D528" i="5"/>
  <c r="C528" i="5" s="1"/>
  <c r="P527" i="5"/>
  <c r="M527" i="5"/>
  <c r="N527" i="5" s="1"/>
  <c r="K527" i="5"/>
  <c r="J527" i="5"/>
  <c r="I527" i="5"/>
  <c r="H527" i="5"/>
  <c r="G527" i="5"/>
  <c r="F527" i="5" s="1"/>
  <c r="E527" i="5"/>
  <c r="D527" i="5"/>
  <c r="C527" i="5"/>
  <c r="P526" i="5"/>
  <c r="Q526" i="5" s="1"/>
  <c r="O526" i="5"/>
  <c r="N526" i="5"/>
  <c r="M526" i="5"/>
  <c r="L526" i="5"/>
  <c r="J526" i="5"/>
  <c r="I526" i="5" s="1"/>
  <c r="H526" i="5"/>
  <c r="G526" i="5"/>
  <c r="F526" i="5"/>
  <c r="E526" i="5"/>
  <c r="D526" i="5"/>
  <c r="C526" i="5"/>
  <c r="P525" i="5"/>
  <c r="Q525" i="5" s="1"/>
  <c r="O525" i="5"/>
  <c r="N525" i="5"/>
  <c r="M525" i="5"/>
  <c r="L525" i="5" s="1"/>
  <c r="J525" i="5"/>
  <c r="H525" i="5"/>
  <c r="G525" i="5"/>
  <c r="F525" i="5" s="1"/>
  <c r="D525" i="5"/>
  <c r="Q524" i="5"/>
  <c r="P524" i="5"/>
  <c r="O524" i="5" s="1"/>
  <c r="N524" i="5"/>
  <c r="M524" i="5"/>
  <c r="L524" i="5"/>
  <c r="K524" i="5"/>
  <c r="J524" i="5"/>
  <c r="I524" i="5"/>
  <c r="G524" i="5"/>
  <c r="H524" i="5" s="1"/>
  <c r="F524" i="5"/>
  <c r="E524" i="5"/>
  <c r="D524" i="5"/>
  <c r="C524" i="5" s="1"/>
  <c r="Q519" i="5"/>
  <c r="P519" i="5"/>
  <c r="O519" i="5" s="1"/>
  <c r="M519" i="5"/>
  <c r="N519" i="5" s="1"/>
  <c r="L519" i="5"/>
  <c r="K519" i="5"/>
  <c r="J519" i="5"/>
  <c r="I519" i="5"/>
  <c r="G519" i="5"/>
  <c r="D519" i="5"/>
  <c r="Q518" i="5"/>
  <c r="P518" i="5"/>
  <c r="O518" i="5"/>
  <c r="M518" i="5"/>
  <c r="L518" i="5" s="1"/>
  <c r="K518" i="5"/>
  <c r="J518" i="5"/>
  <c r="I518" i="5" s="1"/>
  <c r="G518" i="5"/>
  <c r="H518" i="5" s="1"/>
  <c r="F518" i="5"/>
  <c r="D518" i="5"/>
  <c r="P517" i="5"/>
  <c r="Q517" i="5" s="1"/>
  <c r="M517" i="5"/>
  <c r="K517" i="5"/>
  <c r="J517" i="5"/>
  <c r="I517" i="5"/>
  <c r="G517" i="5"/>
  <c r="H517" i="5" s="1"/>
  <c r="F517" i="5"/>
  <c r="E517" i="5"/>
  <c r="D517" i="5"/>
  <c r="C517" i="5" s="1"/>
  <c r="Q516" i="5"/>
  <c r="P516" i="5"/>
  <c r="O516" i="5" s="1"/>
  <c r="N516" i="5"/>
  <c r="M516" i="5"/>
  <c r="L516" i="5" s="1"/>
  <c r="J516" i="5"/>
  <c r="K516" i="5" s="1"/>
  <c r="I516" i="5"/>
  <c r="G516" i="5"/>
  <c r="H516" i="5" s="1"/>
  <c r="F516" i="5"/>
  <c r="D516" i="5"/>
  <c r="P515" i="5"/>
  <c r="Q515" i="5" s="1"/>
  <c r="N515" i="5"/>
  <c r="M515" i="5"/>
  <c r="L515" i="5" s="1"/>
  <c r="K515" i="5"/>
  <c r="J515" i="5"/>
  <c r="I515" i="5"/>
  <c r="H515" i="5"/>
  <c r="G515" i="5"/>
  <c r="F515" i="5" s="1"/>
  <c r="E515" i="5"/>
  <c r="D515" i="5"/>
  <c r="C515" i="5"/>
  <c r="Q514" i="5"/>
  <c r="P514" i="5"/>
  <c r="O514" i="5" s="1"/>
  <c r="M514" i="5"/>
  <c r="N514" i="5" s="1"/>
  <c r="K514" i="5"/>
  <c r="J514" i="5"/>
  <c r="I514" i="5"/>
  <c r="H514" i="5"/>
  <c r="G514" i="5"/>
  <c r="F514" i="5"/>
  <c r="D514" i="5"/>
  <c r="P513" i="5"/>
  <c r="Q513" i="5" s="1"/>
  <c r="N513" i="5"/>
  <c r="M513" i="5"/>
  <c r="L513" i="5" s="1"/>
  <c r="K513" i="5"/>
  <c r="J513" i="5"/>
  <c r="I513" i="5"/>
  <c r="G513" i="5"/>
  <c r="F513" i="5" s="1"/>
  <c r="D513" i="5"/>
  <c r="E513" i="5" s="1"/>
  <c r="C513" i="5"/>
  <c r="Q512" i="5"/>
  <c r="P512" i="5"/>
  <c r="O512" i="5" s="1"/>
  <c r="N512" i="5"/>
  <c r="M512" i="5"/>
  <c r="L512" i="5"/>
  <c r="J512" i="5"/>
  <c r="I512" i="5" s="1"/>
  <c r="G512" i="5"/>
  <c r="H512" i="5" s="1"/>
  <c r="F512" i="5"/>
  <c r="D512" i="5"/>
  <c r="E512" i="5" s="1"/>
  <c r="C512" i="5"/>
  <c r="Q511" i="5"/>
  <c r="P511" i="5"/>
  <c r="O511" i="5"/>
  <c r="N511" i="5"/>
  <c r="M511" i="5"/>
  <c r="L511" i="5" s="1"/>
  <c r="J511" i="5"/>
  <c r="K511" i="5" s="1"/>
  <c r="I511" i="5"/>
  <c r="G511" i="5"/>
  <c r="H511" i="5" s="1"/>
  <c r="F511" i="5"/>
  <c r="E511" i="5"/>
  <c r="D511" i="5"/>
  <c r="C511" i="5"/>
  <c r="Q510" i="5"/>
  <c r="P510" i="5"/>
  <c r="O510" i="5" s="1"/>
  <c r="M510" i="5"/>
  <c r="N510" i="5" s="1"/>
  <c r="J510" i="5"/>
  <c r="K510" i="5" s="1"/>
  <c r="H510" i="5"/>
  <c r="G510" i="5"/>
  <c r="F510" i="5"/>
  <c r="E510" i="5"/>
  <c r="D510" i="5"/>
  <c r="C510" i="5" s="1"/>
  <c r="P505" i="5"/>
  <c r="Q505" i="5" s="1"/>
  <c r="N505" i="5"/>
  <c r="M505" i="5"/>
  <c r="L505" i="5"/>
  <c r="K505" i="5"/>
  <c r="J505" i="5"/>
  <c r="I505" i="5"/>
  <c r="G505" i="5"/>
  <c r="D505" i="5"/>
  <c r="E505" i="5" s="1"/>
  <c r="C505" i="5"/>
  <c r="Q504" i="5"/>
  <c r="P504" i="5"/>
  <c r="O504" i="5" s="1"/>
  <c r="N504" i="5"/>
  <c r="M504" i="5"/>
  <c r="L504" i="5"/>
  <c r="J504" i="5"/>
  <c r="I504" i="5" s="1"/>
  <c r="G504" i="5"/>
  <c r="H504" i="5" s="1"/>
  <c r="F504" i="5"/>
  <c r="D504" i="5"/>
  <c r="C504" i="5" s="1"/>
  <c r="Q503" i="5"/>
  <c r="P503" i="5"/>
  <c r="O503" i="5"/>
  <c r="M503" i="5"/>
  <c r="L503" i="5" s="1"/>
  <c r="J503" i="5"/>
  <c r="K503" i="5" s="1"/>
  <c r="I503" i="5"/>
  <c r="G503" i="5"/>
  <c r="H503" i="5" s="1"/>
  <c r="E503" i="5"/>
  <c r="D503" i="5"/>
  <c r="C503" i="5"/>
  <c r="Q502" i="5"/>
  <c r="P502" i="5"/>
  <c r="O502" i="5" s="1"/>
  <c r="M502" i="5"/>
  <c r="N502" i="5" s="1"/>
  <c r="L502" i="5"/>
  <c r="J502" i="5"/>
  <c r="K502" i="5" s="1"/>
  <c r="I502" i="5"/>
  <c r="H502" i="5"/>
  <c r="G502" i="5"/>
  <c r="F502" i="5"/>
  <c r="E502" i="5"/>
  <c r="D502" i="5"/>
  <c r="C502" i="5" s="1"/>
  <c r="P501" i="5"/>
  <c r="Q501" i="5" s="1"/>
  <c r="M501" i="5"/>
  <c r="N501" i="5" s="1"/>
  <c r="K501" i="5"/>
  <c r="J501" i="5"/>
  <c r="I501" i="5"/>
  <c r="H501" i="5"/>
  <c r="G501" i="5"/>
  <c r="F501" i="5" s="1"/>
  <c r="D501" i="5"/>
  <c r="E501" i="5" s="1"/>
  <c r="Q500" i="5"/>
  <c r="P500" i="5"/>
  <c r="O500" i="5"/>
  <c r="N500" i="5"/>
  <c r="M500" i="5"/>
  <c r="L500" i="5"/>
  <c r="J500" i="5"/>
  <c r="G500" i="5"/>
  <c r="H500" i="5" s="1"/>
  <c r="E500" i="5"/>
  <c r="D500" i="5"/>
  <c r="C500" i="5" s="1"/>
  <c r="Q499" i="5"/>
  <c r="P499" i="5"/>
  <c r="O499" i="5"/>
  <c r="M499" i="5"/>
  <c r="L499" i="5" s="1"/>
  <c r="J499" i="5"/>
  <c r="K499" i="5" s="1"/>
  <c r="I499" i="5"/>
  <c r="H499" i="5"/>
  <c r="G499" i="5"/>
  <c r="F499" i="5" s="1"/>
  <c r="E499" i="5"/>
  <c r="D499" i="5"/>
  <c r="C499" i="5"/>
  <c r="P498" i="5"/>
  <c r="O498" i="5" s="1"/>
  <c r="M498" i="5"/>
  <c r="N498" i="5" s="1"/>
  <c r="L498" i="5"/>
  <c r="J498" i="5"/>
  <c r="K498" i="5" s="1"/>
  <c r="H498" i="5"/>
  <c r="G498" i="5"/>
  <c r="F498" i="5"/>
  <c r="E498" i="5"/>
  <c r="D498" i="5"/>
  <c r="C498" i="5" s="1"/>
  <c r="P497" i="5"/>
  <c r="Q497" i="5" s="1"/>
  <c r="O497" i="5"/>
  <c r="M497" i="5"/>
  <c r="N497" i="5" s="1"/>
  <c r="L497" i="5"/>
  <c r="K497" i="5"/>
  <c r="J497" i="5"/>
  <c r="I497" i="5"/>
  <c r="H497" i="5"/>
  <c r="G497" i="5"/>
  <c r="F497" i="5" s="1"/>
  <c r="D497" i="5"/>
  <c r="E497" i="5" s="1"/>
  <c r="P496" i="5"/>
  <c r="Q496" i="5" s="1"/>
  <c r="N496" i="5"/>
  <c r="M496" i="5"/>
  <c r="L496" i="5"/>
  <c r="K496" i="5"/>
  <c r="J496" i="5"/>
  <c r="I496" i="5" s="1"/>
  <c r="G496" i="5"/>
  <c r="H496" i="5" s="1"/>
  <c r="E496" i="5"/>
  <c r="D496" i="5"/>
  <c r="C496" i="5"/>
  <c r="Q491" i="5"/>
  <c r="P491" i="5"/>
  <c r="O491" i="5"/>
  <c r="M491" i="5"/>
  <c r="J491" i="5"/>
  <c r="K491" i="5" s="1"/>
  <c r="H491" i="5"/>
  <c r="G491" i="5"/>
  <c r="F491" i="5" s="1"/>
  <c r="E491" i="5"/>
  <c r="D491" i="5"/>
  <c r="C491" i="5"/>
  <c r="P490" i="5"/>
  <c r="O490" i="5" s="1"/>
  <c r="M490" i="5"/>
  <c r="N490" i="5" s="1"/>
  <c r="L490" i="5"/>
  <c r="J490" i="5"/>
  <c r="I490" i="5" s="1"/>
  <c r="H490" i="5"/>
  <c r="G490" i="5"/>
  <c r="F490" i="5"/>
  <c r="D490" i="5"/>
  <c r="C490" i="5" s="1"/>
  <c r="P489" i="5"/>
  <c r="Q489" i="5" s="1"/>
  <c r="O489" i="5"/>
  <c r="N489" i="5"/>
  <c r="M489" i="5"/>
  <c r="L489" i="5" s="1"/>
  <c r="K489" i="5"/>
  <c r="J489" i="5"/>
  <c r="I489" i="5"/>
  <c r="H489" i="5"/>
  <c r="G489" i="5"/>
  <c r="F489" i="5" s="1"/>
  <c r="D489" i="5"/>
  <c r="E489" i="5" s="1"/>
  <c r="C489" i="5"/>
  <c r="P488" i="5"/>
  <c r="Q488" i="5" s="1"/>
  <c r="O488" i="5"/>
  <c r="N488" i="5"/>
  <c r="M488" i="5"/>
  <c r="L488" i="5"/>
  <c r="K488" i="5"/>
  <c r="J488" i="5"/>
  <c r="I488" i="5" s="1"/>
  <c r="G488" i="5"/>
  <c r="H488" i="5" s="1"/>
  <c r="D488" i="5"/>
  <c r="E488" i="5" s="1"/>
  <c r="Q487" i="5"/>
  <c r="P487" i="5"/>
  <c r="O487" i="5"/>
  <c r="N487" i="5"/>
  <c r="M487" i="5"/>
  <c r="L487" i="5" s="1"/>
  <c r="J487" i="5"/>
  <c r="K487" i="5" s="1"/>
  <c r="H487" i="5"/>
  <c r="G487" i="5"/>
  <c r="F487" i="5"/>
  <c r="E487" i="5"/>
  <c r="D487" i="5"/>
  <c r="C487" i="5"/>
  <c r="Q486" i="5"/>
  <c r="P486" i="5"/>
  <c r="O486" i="5" s="1"/>
  <c r="M486" i="5"/>
  <c r="N486" i="5" s="1"/>
  <c r="L486" i="5"/>
  <c r="K486" i="5"/>
  <c r="J486" i="5"/>
  <c r="I486" i="5" s="1"/>
  <c r="H486" i="5"/>
  <c r="G486" i="5"/>
  <c r="F486" i="5"/>
  <c r="D486" i="5"/>
  <c r="C486" i="5" s="1"/>
  <c r="Q485" i="5"/>
  <c r="P485" i="5"/>
  <c r="O485" i="5" s="1"/>
  <c r="N485" i="5"/>
  <c r="M485" i="5"/>
  <c r="L485" i="5" s="1"/>
  <c r="K485" i="5"/>
  <c r="J485" i="5"/>
  <c r="I485" i="5"/>
  <c r="H485" i="5"/>
  <c r="G485" i="5"/>
  <c r="F485" i="5" s="1"/>
  <c r="D485" i="5"/>
  <c r="E485" i="5" s="1"/>
  <c r="P484" i="5"/>
  <c r="O484" i="5" s="1"/>
  <c r="N484" i="5"/>
  <c r="M484" i="5"/>
  <c r="L484" i="5"/>
  <c r="J484" i="5"/>
  <c r="I484" i="5" s="1"/>
  <c r="G484" i="5"/>
  <c r="H484" i="5" s="1"/>
  <c r="F484" i="5"/>
  <c r="E484" i="5"/>
  <c r="D484" i="5"/>
  <c r="C484" i="5"/>
  <c r="Q483" i="5"/>
  <c r="P483" i="5"/>
  <c r="O483" i="5"/>
  <c r="M483" i="5"/>
  <c r="L483" i="5" s="1"/>
  <c r="K483" i="5"/>
  <c r="J483" i="5"/>
  <c r="I483" i="5"/>
  <c r="H483" i="5"/>
  <c r="G483" i="5"/>
  <c r="F483" i="5" s="1"/>
  <c r="E483" i="5"/>
  <c r="D483" i="5"/>
  <c r="C483" i="5"/>
  <c r="Q482" i="5"/>
  <c r="P482" i="5"/>
  <c r="O482" i="5" s="1"/>
  <c r="M482" i="5"/>
  <c r="N482" i="5" s="1"/>
  <c r="J482" i="5"/>
  <c r="K482" i="5" s="1"/>
  <c r="H482" i="5"/>
  <c r="G482" i="5"/>
  <c r="F482" i="5"/>
  <c r="E482" i="5"/>
  <c r="D482" i="5"/>
  <c r="C482" i="5" s="1"/>
  <c r="P477" i="5"/>
  <c r="Q477" i="5" s="1"/>
  <c r="O477" i="5"/>
  <c r="M477" i="5"/>
  <c r="N477" i="5" s="1"/>
  <c r="L477" i="5"/>
  <c r="K477" i="5"/>
  <c r="J477" i="5"/>
  <c r="I477" i="5"/>
  <c r="H477" i="5"/>
  <c r="G477" i="5"/>
  <c r="F477" i="5" s="1"/>
  <c r="E477" i="5"/>
  <c r="D477" i="5"/>
  <c r="C477" i="5"/>
  <c r="Q476" i="5"/>
  <c r="P476" i="5"/>
  <c r="O476" i="5"/>
  <c r="N476" i="5"/>
  <c r="M476" i="5"/>
  <c r="L476" i="5"/>
  <c r="K476" i="5"/>
  <c r="J476" i="5"/>
  <c r="I476" i="5" s="1"/>
  <c r="H476" i="5"/>
  <c r="G476" i="5"/>
  <c r="F476" i="5" s="1"/>
  <c r="D476" i="5"/>
  <c r="E476" i="5" s="1"/>
  <c r="Q475" i="5"/>
  <c r="P475" i="5"/>
  <c r="O475" i="5"/>
  <c r="M475" i="5"/>
  <c r="L475" i="5" s="1"/>
  <c r="K475" i="5"/>
  <c r="J475" i="5"/>
  <c r="I475" i="5" s="1"/>
  <c r="G475" i="5"/>
  <c r="H475" i="5" s="1"/>
  <c r="F475" i="5"/>
  <c r="E475" i="5"/>
  <c r="D475" i="5"/>
  <c r="C475" i="5"/>
  <c r="P474" i="5"/>
  <c r="O474" i="5" s="1"/>
  <c r="N474" i="5"/>
  <c r="M474" i="5"/>
  <c r="L474" i="5" s="1"/>
  <c r="K474" i="5"/>
  <c r="J474" i="5"/>
  <c r="I474" i="5"/>
  <c r="H474" i="5"/>
  <c r="G474" i="5"/>
  <c r="F474" i="5"/>
  <c r="E474" i="5"/>
  <c r="D474" i="5"/>
  <c r="C474" i="5" s="1"/>
  <c r="P473" i="5"/>
  <c r="O473" i="5" s="1"/>
  <c r="N473" i="5"/>
  <c r="M473" i="5"/>
  <c r="L473" i="5" s="1"/>
  <c r="K473" i="5"/>
  <c r="J473" i="5"/>
  <c r="I473" i="5"/>
  <c r="G473" i="5"/>
  <c r="E473" i="5"/>
  <c r="D473" i="5"/>
  <c r="C473" i="5" s="1"/>
  <c r="Q472" i="5"/>
  <c r="P472" i="5"/>
  <c r="O472" i="5" s="1"/>
  <c r="N472" i="5"/>
  <c r="M472" i="5"/>
  <c r="L472" i="5"/>
  <c r="J472" i="5"/>
  <c r="K472" i="5" s="1"/>
  <c r="I472" i="5"/>
  <c r="H472" i="5"/>
  <c r="G472" i="5"/>
  <c r="F472" i="5"/>
  <c r="E472" i="5"/>
  <c r="D472" i="5"/>
  <c r="C472" i="5" s="1"/>
  <c r="Q471" i="5"/>
  <c r="P471" i="5"/>
  <c r="O471" i="5"/>
  <c r="M471" i="5"/>
  <c r="N471" i="5" s="1"/>
  <c r="L471" i="5"/>
  <c r="K471" i="5"/>
  <c r="J471" i="5"/>
  <c r="I471" i="5" s="1"/>
  <c r="H471" i="5"/>
  <c r="G471" i="5"/>
  <c r="F471" i="5" s="1"/>
  <c r="D471" i="5"/>
  <c r="E471" i="5" s="1"/>
  <c r="C471" i="5"/>
  <c r="Q470" i="5"/>
  <c r="P470" i="5"/>
  <c r="O470" i="5"/>
  <c r="M470" i="5"/>
  <c r="N470" i="5" s="1"/>
  <c r="K470" i="5"/>
  <c r="J470" i="5"/>
  <c r="I470" i="5" s="1"/>
  <c r="G470" i="5"/>
  <c r="H470" i="5" s="1"/>
  <c r="D470" i="5"/>
  <c r="E470" i="5" s="1"/>
  <c r="P469" i="5"/>
  <c r="Q469" i="5" s="1"/>
  <c r="O469" i="5"/>
  <c r="N469" i="5"/>
  <c r="M469" i="5"/>
  <c r="L469" i="5" s="1"/>
  <c r="J469" i="5"/>
  <c r="K469" i="5" s="1"/>
  <c r="G469" i="5"/>
  <c r="H469" i="5" s="1"/>
  <c r="F469" i="5"/>
  <c r="D469" i="5"/>
  <c r="E469" i="5" s="1"/>
  <c r="C469" i="5"/>
  <c r="Q468" i="5"/>
  <c r="P468" i="5"/>
  <c r="O468" i="5"/>
  <c r="M468" i="5"/>
  <c r="N468" i="5" s="1"/>
  <c r="K468" i="5"/>
  <c r="J468" i="5"/>
  <c r="I468" i="5"/>
  <c r="H468" i="5"/>
  <c r="G468" i="5"/>
  <c r="F468" i="5"/>
  <c r="E468" i="5"/>
  <c r="D468" i="5"/>
  <c r="C468" i="5" s="1"/>
  <c r="P463" i="5"/>
  <c r="N463" i="5"/>
  <c r="M463" i="5"/>
  <c r="L463" i="5" s="1"/>
  <c r="J463" i="5"/>
  <c r="K463" i="5" s="1"/>
  <c r="G463" i="5"/>
  <c r="H463" i="5" s="1"/>
  <c r="D463" i="5"/>
  <c r="E463" i="5" s="1"/>
  <c r="Q462" i="5"/>
  <c r="P462" i="5"/>
  <c r="O462" i="5" s="1"/>
  <c r="M462" i="5"/>
  <c r="N462" i="5" s="1"/>
  <c r="L462" i="5"/>
  <c r="J462" i="5"/>
  <c r="K462" i="5" s="1"/>
  <c r="I462" i="5"/>
  <c r="G462" i="5"/>
  <c r="H462" i="5" s="1"/>
  <c r="E462" i="5"/>
  <c r="D462" i="5"/>
  <c r="C462" i="5" s="1"/>
  <c r="Q461" i="5"/>
  <c r="P461" i="5"/>
  <c r="O461" i="5"/>
  <c r="N461" i="5"/>
  <c r="M461" i="5"/>
  <c r="L461" i="5"/>
  <c r="J461" i="5"/>
  <c r="K461" i="5" s="1"/>
  <c r="I461" i="5"/>
  <c r="H461" i="5"/>
  <c r="G461" i="5"/>
  <c r="F461" i="5" s="1"/>
  <c r="E461" i="5"/>
  <c r="D461" i="5"/>
  <c r="C461" i="5" s="1"/>
  <c r="P460" i="5"/>
  <c r="Q460" i="5" s="1"/>
  <c r="M460" i="5"/>
  <c r="N460" i="5" s="1"/>
  <c r="L460" i="5"/>
  <c r="K460" i="5"/>
  <c r="J460" i="5"/>
  <c r="I460" i="5" s="1"/>
  <c r="H460" i="5"/>
  <c r="G460" i="5"/>
  <c r="F460" i="5" s="1"/>
  <c r="D460" i="5"/>
  <c r="E460" i="5" s="1"/>
  <c r="C460" i="5"/>
  <c r="P459" i="5"/>
  <c r="Q459" i="5" s="1"/>
  <c r="O459" i="5"/>
  <c r="N459" i="5"/>
  <c r="M459" i="5"/>
  <c r="L459" i="5"/>
  <c r="K459" i="5"/>
  <c r="J459" i="5"/>
  <c r="I459" i="5" s="1"/>
  <c r="H459" i="5"/>
  <c r="G459" i="5"/>
  <c r="F459" i="5"/>
  <c r="D459" i="5"/>
  <c r="E459" i="5" s="1"/>
  <c r="P458" i="5"/>
  <c r="M458" i="5"/>
  <c r="N458" i="5" s="1"/>
  <c r="K458" i="5"/>
  <c r="J458" i="5"/>
  <c r="I458" i="5" s="1"/>
  <c r="G458" i="5"/>
  <c r="H458" i="5" s="1"/>
  <c r="F458" i="5"/>
  <c r="D458" i="5"/>
  <c r="E458" i="5" s="1"/>
  <c r="C458" i="5"/>
  <c r="P457" i="5"/>
  <c r="O457" i="5" s="1"/>
  <c r="N457" i="5"/>
  <c r="M457" i="5"/>
  <c r="L457" i="5" s="1"/>
  <c r="J457" i="5"/>
  <c r="K457" i="5" s="1"/>
  <c r="I457" i="5"/>
  <c r="H457" i="5"/>
  <c r="G457" i="5"/>
  <c r="F457" i="5"/>
  <c r="D457" i="5"/>
  <c r="E457" i="5" s="1"/>
  <c r="Q456" i="5"/>
  <c r="P456" i="5"/>
  <c r="O456" i="5" s="1"/>
  <c r="M456" i="5"/>
  <c r="N456" i="5" s="1"/>
  <c r="J456" i="5"/>
  <c r="K456" i="5" s="1"/>
  <c r="G456" i="5"/>
  <c r="H456" i="5" s="1"/>
  <c r="F456" i="5"/>
  <c r="E456" i="5"/>
  <c r="D456" i="5"/>
  <c r="C456" i="5" s="1"/>
  <c r="P455" i="5"/>
  <c r="Q455" i="5" s="1"/>
  <c r="M455" i="5"/>
  <c r="N455" i="5" s="1"/>
  <c r="L455" i="5"/>
  <c r="J455" i="5"/>
  <c r="K455" i="5" s="1"/>
  <c r="I455" i="5"/>
  <c r="G455" i="5"/>
  <c r="H455" i="5" s="1"/>
  <c r="D455" i="5"/>
  <c r="Q454" i="5"/>
  <c r="P454" i="5"/>
  <c r="O454" i="5"/>
  <c r="N454" i="5"/>
  <c r="M454" i="5"/>
  <c r="L454" i="5"/>
  <c r="K454" i="5"/>
  <c r="J454" i="5"/>
  <c r="I454" i="5" s="1"/>
  <c r="G454" i="5"/>
  <c r="H454" i="5" s="1"/>
  <c r="E454" i="5"/>
  <c r="D454" i="5"/>
  <c r="C454" i="5" s="1"/>
  <c r="P449" i="5"/>
  <c r="Q449" i="5" s="1"/>
  <c r="M449" i="5"/>
  <c r="N449" i="5" s="1"/>
  <c r="J449" i="5"/>
  <c r="K449" i="5" s="1"/>
  <c r="I449" i="5"/>
  <c r="H449" i="5"/>
  <c r="G449" i="5"/>
  <c r="F449" i="5" s="1"/>
  <c r="D449" i="5"/>
  <c r="E449" i="5" s="1"/>
  <c r="C449" i="5"/>
  <c r="P448" i="5"/>
  <c r="Q448" i="5" s="1"/>
  <c r="O448" i="5"/>
  <c r="M448" i="5"/>
  <c r="N448" i="5" s="1"/>
  <c r="J448" i="5"/>
  <c r="I448" i="5" s="1"/>
  <c r="H448" i="5"/>
  <c r="G448" i="5"/>
  <c r="F448" i="5"/>
  <c r="E448" i="5"/>
  <c r="D448" i="5"/>
  <c r="C448" i="5"/>
  <c r="P447" i="5"/>
  <c r="Q447" i="5" s="1"/>
  <c r="O447" i="5"/>
  <c r="N447" i="5"/>
  <c r="M447" i="5"/>
  <c r="L447" i="5" s="1"/>
  <c r="K447" i="5"/>
  <c r="J447" i="5"/>
  <c r="I447" i="5" s="1"/>
  <c r="G447" i="5"/>
  <c r="H447" i="5" s="1"/>
  <c r="D447" i="5"/>
  <c r="E447" i="5" s="1"/>
  <c r="C447" i="5"/>
  <c r="P446" i="5"/>
  <c r="Q446" i="5" s="1"/>
  <c r="N446" i="5"/>
  <c r="M446" i="5"/>
  <c r="L446" i="5" s="1"/>
  <c r="J446" i="5"/>
  <c r="K446" i="5" s="1"/>
  <c r="I446" i="5"/>
  <c r="G446" i="5"/>
  <c r="H446" i="5" s="1"/>
  <c r="F446" i="5"/>
  <c r="D446" i="5"/>
  <c r="C446" i="5" s="1"/>
  <c r="P445" i="5"/>
  <c r="O445" i="5" s="1"/>
  <c r="N445" i="5"/>
  <c r="M445" i="5"/>
  <c r="L445" i="5"/>
  <c r="J445" i="5"/>
  <c r="G445" i="5"/>
  <c r="H445" i="5" s="1"/>
  <c r="D445" i="5"/>
  <c r="E445" i="5" s="1"/>
  <c r="C445" i="5"/>
  <c r="Q444" i="5"/>
  <c r="P444" i="5"/>
  <c r="O444" i="5" s="1"/>
  <c r="M444" i="5"/>
  <c r="N444" i="5" s="1"/>
  <c r="L444" i="5"/>
  <c r="J444" i="5"/>
  <c r="K444" i="5" s="1"/>
  <c r="I444" i="5"/>
  <c r="H444" i="5"/>
  <c r="G444" i="5"/>
  <c r="F444" i="5" s="1"/>
  <c r="E444" i="5"/>
  <c r="D444" i="5"/>
  <c r="C444" i="5" s="1"/>
  <c r="P443" i="5"/>
  <c r="Q443" i="5" s="1"/>
  <c r="O443" i="5"/>
  <c r="N443" i="5"/>
  <c r="M443" i="5"/>
  <c r="L443" i="5"/>
  <c r="J443" i="5"/>
  <c r="K443" i="5" s="1"/>
  <c r="H443" i="5"/>
  <c r="G443" i="5"/>
  <c r="F443" i="5" s="1"/>
  <c r="D443" i="5"/>
  <c r="E443" i="5" s="1"/>
  <c r="P442" i="5"/>
  <c r="M442" i="5"/>
  <c r="J442" i="5"/>
  <c r="K442" i="5" s="1"/>
  <c r="G442" i="5"/>
  <c r="H442" i="5" s="1"/>
  <c r="D442" i="5"/>
  <c r="E442" i="5" s="1"/>
  <c r="C442" i="5"/>
  <c r="P441" i="5"/>
  <c r="Q441" i="5" s="1"/>
  <c r="O441" i="5"/>
  <c r="N441" i="5"/>
  <c r="M441" i="5"/>
  <c r="L441" i="5"/>
  <c r="J441" i="5"/>
  <c r="H441" i="5"/>
  <c r="G441" i="5"/>
  <c r="F441" i="5"/>
  <c r="E441" i="5"/>
  <c r="D441" i="5"/>
  <c r="C441" i="5"/>
  <c r="P440" i="5"/>
  <c r="Q440" i="5" s="1"/>
  <c r="O440" i="5"/>
  <c r="M440" i="5"/>
  <c r="N440" i="5" s="1"/>
  <c r="K440" i="5"/>
  <c r="J440" i="5"/>
  <c r="I440" i="5" s="1"/>
  <c r="G440" i="5"/>
  <c r="D440" i="5"/>
  <c r="E440" i="5" s="1"/>
  <c r="C440" i="5"/>
  <c r="P435" i="5"/>
  <c r="Q435" i="5" s="1"/>
  <c r="N435" i="5"/>
  <c r="M435" i="5"/>
  <c r="L435" i="5" s="1"/>
  <c r="J435" i="5"/>
  <c r="K435" i="5" s="1"/>
  <c r="I435" i="5"/>
  <c r="G435" i="5"/>
  <c r="H435" i="5" s="1"/>
  <c r="F435" i="5"/>
  <c r="D435" i="5"/>
  <c r="E435" i="5" s="1"/>
  <c r="C435" i="5"/>
  <c r="P434" i="5"/>
  <c r="O434" i="5" s="1"/>
  <c r="N434" i="5"/>
  <c r="M434" i="5"/>
  <c r="L434" i="5"/>
  <c r="K434" i="5"/>
  <c r="J434" i="5"/>
  <c r="I434" i="5"/>
  <c r="G434" i="5"/>
  <c r="D434" i="5"/>
  <c r="E434" i="5" s="1"/>
  <c r="Q433" i="5"/>
  <c r="P433" i="5"/>
  <c r="O433" i="5" s="1"/>
  <c r="M433" i="5"/>
  <c r="J433" i="5"/>
  <c r="K433" i="5" s="1"/>
  <c r="I433" i="5"/>
  <c r="G433" i="5"/>
  <c r="H433" i="5" s="1"/>
  <c r="F433" i="5"/>
  <c r="E433" i="5"/>
  <c r="D433" i="5"/>
  <c r="C433" i="5" s="1"/>
  <c r="P432" i="5"/>
  <c r="Q432" i="5" s="1"/>
  <c r="O432" i="5"/>
  <c r="M432" i="5"/>
  <c r="N432" i="5" s="1"/>
  <c r="L432" i="5"/>
  <c r="K432" i="5"/>
  <c r="J432" i="5"/>
  <c r="I432" i="5"/>
  <c r="G432" i="5"/>
  <c r="F432" i="5" s="1"/>
  <c r="E432" i="5"/>
  <c r="D432" i="5"/>
  <c r="C432" i="5"/>
  <c r="P431" i="5"/>
  <c r="M431" i="5"/>
  <c r="N431" i="5" s="1"/>
  <c r="L431" i="5"/>
  <c r="K431" i="5"/>
  <c r="J431" i="5"/>
  <c r="I431" i="5" s="1"/>
  <c r="H431" i="5"/>
  <c r="G431" i="5"/>
  <c r="F431" i="5" s="1"/>
  <c r="D431" i="5"/>
  <c r="E431" i="5" s="1"/>
  <c r="C431" i="5"/>
  <c r="P430" i="5"/>
  <c r="Q430" i="5" s="1"/>
  <c r="O430" i="5"/>
  <c r="N430" i="5"/>
  <c r="M430" i="5"/>
  <c r="L430" i="5"/>
  <c r="K430" i="5"/>
  <c r="J430" i="5"/>
  <c r="I430" i="5" s="1"/>
  <c r="G430" i="5"/>
  <c r="H430" i="5" s="1"/>
  <c r="F430" i="5"/>
  <c r="E430" i="5"/>
  <c r="D430" i="5"/>
  <c r="C430" i="5"/>
  <c r="Q429" i="5"/>
  <c r="P429" i="5"/>
  <c r="O429" i="5"/>
  <c r="M429" i="5"/>
  <c r="L429" i="5" s="1"/>
  <c r="J429" i="5"/>
  <c r="K429" i="5" s="1"/>
  <c r="G429" i="5"/>
  <c r="D429" i="5"/>
  <c r="E429" i="5" s="1"/>
  <c r="P428" i="5"/>
  <c r="O428" i="5" s="1"/>
  <c r="M428" i="5"/>
  <c r="N428" i="5" s="1"/>
  <c r="J428" i="5"/>
  <c r="K428" i="5" s="1"/>
  <c r="I428" i="5"/>
  <c r="G428" i="5"/>
  <c r="H428" i="5" s="1"/>
  <c r="F428" i="5"/>
  <c r="D428" i="5"/>
  <c r="E428" i="5" s="1"/>
  <c r="P427" i="5"/>
  <c r="N427" i="5"/>
  <c r="M427" i="5"/>
  <c r="L427" i="5"/>
  <c r="K427" i="5"/>
  <c r="J427" i="5"/>
  <c r="I427" i="5"/>
  <c r="G427" i="5"/>
  <c r="H427" i="5" s="1"/>
  <c r="D427" i="5"/>
  <c r="E427" i="5" s="1"/>
  <c r="Q426" i="5"/>
  <c r="P426" i="5"/>
  <c r="O426" i="5" s="1"/>
  <c r="M426" i="5"/>
  <c r="J426" i="5"/>
  <c r="G426" i="5"/>
  <c r="H426" i="5" s="1"/>
  <c r="F426" i="5"/>
  <c r="E426" i="5"/>
  <c r="D426" i="5"/>
  <c r="C426" i="5" s="1"/>
  <c r="P421" i="5"/>
  <c r="Q421" i="5" s="1"/>
  <c r="O421" i="5"/>
  <c r="M421" i="5"/>
  <c r="N421" i="5" s="1"/>
  <c r="L421" i="5"/>
  <c r="J421" i="5"/>
  <c r="K421" i="5" s="1"/>
  <c r="H421" i="5"/>
  <c r="G421" i="5"/>
  <c r="F421" i="5" s="1"/>
  <c r="E421" i="5"/>
  <c r="D421" i="5"/>
  <c r="C421" i="5"/>
  <c r="Q420" i="5"/>
  <c r="P420" i="5"/>
  <c r="O420" i="5"/>
  <c r="M420" i="5"/>
  <c r="N420" i="5" s="1"/>
  <c r="K420" i="5"/>
  <c r="J420" i="5"/>
  <c r="I420" i="5" s="1"/>
  <c r="H420" i="5"/>
  <c r="G420" i="5"/>
  <c r="F420" i="5" s="1"/>
  <c r="D420" i="5"/>
  <c r="P419" i="5"/>
  <c r="Q419" i="5" s="1"/>
  <c r="O419" i="5"/>
  <c r="M419" i="5"/>
  <c r="N419" i="5" s="1"/>
  <c r="K419" i="5"/>
  <c r="J419" i="5"/>
  <c r="I419" i="5" s="1"/>
  <c r="G419" i="5"/>
  <c r="H419" i="5" s="1"/>
  <c r="F419" i="5"/>
  <c r="D419" i="5"/>
  <c r="E419" i="5" s="1"/>
  <c r="C419" i="5"/>
  <c r="Q418" i="5"/>
  <c r="P418" i="5"/>
  <c r="O418" i="5"/>
  <c r="M418" i="5"/>
  <c r="L418" i="5" s="1"/>
  <c r="K418" i="5"/>
  <c r="J418" i="5"/>
  <c r="I418" i="5"/>
  <c r="G418" i="5"/>
  <c r="D418" i="5"/>
  <c r="P417" i="5"/>
  <c r="Q417" i="5" s="1"/>
  <c r="N417" i="5"/>
  <c r="M417" i="5"/>
  <c r="L417" i="5" s="1"/>
  <c r="J417" i="5"/>
  <c r="K417" i="5" s="1"/>
  <c r="I417" i="5"/>
  <c r="G417" i="5"/>
  <c r="H417" i="5" s="1"/>
  <c r="F417" i="5"/>
  <c r="D417" i="5"/>
  <c r="C417" i="5" s="1"/>
  <c r="Q416" i="5"/>
  <c r="P416" i="5"/>
  <c r="O416" i="5" s="1"/>
  <c r="M416" i="5"/>
  <c r="N416" i="5" s="1"/>
  <c r="L416" i="5"/>
  <c r="K416" i="5"/>
  <c r="J416" i="5"/>
  <c r="I416" i="5"/>
  <c r="G416" i="5"/>
  <c r="H416" i="5" s="1"/>
  <c r="E416" i="5"/>
  <c r="D416" i="5"/>
  <c r="C416" i="5" s="1"/>
  <c r="P415" i="5"/>
  <c r="Q415" i="5" s="1"/>
  <c r="M415" i="5"/>
  <c r="J415" i="5"/>
  <c r="K415" i="5" s="1"/>
  <c r="I415" i="5"/>
  <c r="G415" i="5"/>
  <c r="H415" i="5" s="1"/>
  <c r="D415" i="5"/>
  <c r="E415" i="5" s="1"/>
  <c r="P414" i="5"/>
  <c r="Q414" i="5" s="1"/>
  <c r="O414" i="5"/>
  <c r="M414" i="5"/>
  <c r="N414" i="5" s="1"/>
  <c r="L414" i="5"/>
  <c r="J414" i="5"/>
  <c r="K414" i="5" s="1"/>
  <c r="G414" i="5"/>
  <c r="H414" i="5" s="1"/>
  <c r="E414" i="5"/>
  <c r="D414" i="5"/>
  <c r="C414" i="5"/>
  <c r="Q413" i="5"/>
  <c r="P413" i="5"/>
  <c r="O413" i="5"/>
  <c r="N413" i="5"/>
  <c r="M413" i="5"/>
  <c r="L413" i="5"/>
  <c r="J413" i="5"/>
  <c r="K413" i="5" s="1"/>
  <c r="I413" i="5"/>
  <c r="H413" i="5"/>
  <c r="G413" i="5"/>
  <c r="F413" i="5" s="1"/>
  <c r="D413" i="5"/>
  <c r="P412" i="5"/>
  <c r="Q412" i="5" s="1"/>
  <c r="O412" i="5"/>
  <c r="M412" i="5"/>
  <c r="N412" i="5" s="1"/>
  <c r="K412" i="5"/>
  <c r="J412" i="5"/>
  <c r="I412" i="5" s="1"/>
  <c r="G412" i="5"/>
  <c r="H412" i="5" s="1"/>
  <c r="F412" i="5"/>
  <c r="D412" i="5"/>
  <c r="E412" i="5" s="1"/>
  <c r="C412" i="5"/>
  <c r="P407" i="5"/>
  <c r="Q407" i="5" s="1"/>
  <c r="M407" i="5"/>
  <c r="N407" i="5" s="1"/>
  <c r="K407" i="5"/>
  <c r="J407" i="5"/>
  <c r="I407" i="5"/>
  <c r="H407" i="5"/>
  <c r="G407" i="5"/>
  <c r="F407" i="5"/>
  <c r="D407" i="5"/>
  <c r="E407" i="5" s="1"/>
  <c r="C407" i="5"/>
  <c r="P406" i="5"/>
  <c r="Q406" i="5" s="1"/>
  <c r="O406" i="5"/>
  <c r="N406" i="5"/>
  <c r="M406" i="5"/>
  <c r="L406" i="5" s="1"/>
  <c r="J406" i="5"/>
  <c r="G406" i="5"/>
  <c r="H406" i="5" s="1"/>
  <c r="F406" i="5"/>
  <c r="D406" i="5"/>
  <c r="E406" i="5" s="1"/>
  <c r="Q405" i="5"/>
  <c r="P405" i="5"/>
  <c r="O405" i="5" s="1"/>
  <c r="M405" i="5"/>
  <c r="N405" i="5" s="1"/>
  <c r="L405" i="5"/>
  <c r="J405" i="5"/>
  <c r="K405" i="5" s="1"/>
  <c r="I405" i="5"/>
  <c r="H405" i="5"/>
  <c r="G405" i="5"/>
  <c r="F405" i="5"/>
  <c r="D405" i="5"/>
  <c r="E405" i="5" s="1"/>
  <c r="Q404" i="5"/>
  <c r="P404" i="5"/>
  <c r="O404" i="5"/>
  <c r="M404" i="5"/>
  <c r="J404" i="5"/>
  <c r="G404" i="5"/>
  <c r="H404" i="5" s="1"/>
  <c r="E404" i="5"/>
  <c r="D404" i="5"/>
  <c r="C404" i="5" s="1"/>
  <c r="P403" i="5"/>
  <c r="Q403" i="5" s="1"/>
  <c r="M403" i="5"/>
  <c r="N403" i="5" s="1"/>
  <c r="L403" i="5"/>
  <c r="J403" i="5"/>
  <c r="I403" i="5" s="1"/>
  <c r="G403" i="5"/>
  <c r="F403" i="5" s="1"/>
  <c r="D403" i="5"/>
  <c r="E403" i="5" s="1"/>
  <c r="C403" i="5"/>
  <c r="Q402" i="5"/>
  <c r="P402" i="5"/>
  <c r="O402" i="5"/>
  <c r="M402" i="5"/>
  <c r="N402" i="5" s="1"/>
  <c r="K402" i="5"/>
  <c r="J402" i="5"/>
  <c r="I402" i="5" s="1"/>
  <c r="G402" i="5"/>
  <c r="H402" i="5" s="1"/>
  <c r="D402" i="5"/>
  <c r="C402" i="5" s="1"/>
  <c r="P401" i="5"/>
  <c r="Q401" i="5" s="1"/>
  <c r="M401" i="5"/>
  <c r="N401" i="5" s="1"/>
  <c r="J401" i="5"/>
  <c r="G401" i="5"/>
  <c r="H401" i="5" s="1"/>
  <c r="D401" i="5"/>
  <c r="E401" i="5" s="1"/>
  <c r="Q400" i="5"/>
  <c r="P400" i="5"/>
  <c r="O400" i="5"/>
  <c r="M400" i="5"/>
  <c r="N400" i="5" s="1"/>
  <c r="L400" i="5"/>
  <c r="K400" i="5"/>
  <c r="J400" i="5"/>
  <c r="I400" i="5"/>
  <c r="H400" i="5"/>
  <c r="G400" i="5"/>
  <c r="F400" i="5"/>
  <c r="D400" i="5"/>
  <c r="E400" i="5" s="1"/>
  <c r="P399" i="5"/>
  <c r="Q399" i="5" s="1"/>
  <c r="N399" i="5"/>
  <c r="M399" i="5"/>
  <c r="L399" i="5" s="1"/>
  <c r="K399" i="5"/>
  <c r="J399" i="5"/>
  <c r="I399" i="5" s="1"/>
  <c r="H399" i="5"/>
  <c r="G399" i="5"/>
  <c r="F399" i="5"/>
  <c r="D399" i="5"/>
  <c r="E399" i="5" s="1"/>
  <c r="C399" i="5"/>
  <c r="P398" i="5"/>
  <c r="O398" i="5" s="1"/>
  <c r="M398" i="5"/>
  <c r="N398" i="5" s="1"/>
  <c r="J398" i="5"/>
  <c r="K398" i="5" s="1"/>
  <c r="G398" i="5"/>
  <c r="D398" i="5"/>
  <c r="E398" i="5" s="1"/>
  <c r="Q393" i="5"/>
  <c r="P393" i="5"/>
  <c r="O393" i="5"/>
  <c r="N393" i="5"/>
  <c r="M393" i="5"/>
  <c r="L393" i="5"/>
  <c r="J393" i="5"/>
  <c r="K393" i="5" s="1"/>
  <c r="H393" i="5"/>
  <c r="G393" i="5"/>
  <c r="F393" i="5"/>
  <c r="E393" i="5"/>
  <c r="D393" i="5"/>
  <c r="C393" i="5" s="1"/>
  <c r="P392" i="5"/>
  <c r="O392" i="5" s="1"/>
  <c r="M392" i="5"/>
  <c r="N392" i="5" s="1"/>
  <c r="K392" i="5"/>
  <c r="J392" i="5"/>
  <c r="I392" i="5"/>
  <c r="H392" i="5"/>
  <c r="G392" i="5"/>
  <c r="F392" i="5" s="1"/>
  <c r="D392" i="5"/>
  <c r="E392" i="5" s="1"/>
  <c r="P391" i="5"/>
  <c r="Q391" i="5" s="1"/>
  <c r="O391" i="5"/>
  <c r="N391" i="5"/>
  <c r="M391" i="5"/>
  <c r="L391" i="5" s="1"/>
  <c r="J391" i="5"/>
  <c r="K391" i="5" s="1"/>
  <c r="I391" i="5"/>
  <c r="H391" i="5"/>
  <c r="G391" i="5"/>
  <c r="F391" i="5"/>
  <c r="D391" i="5"/>
  <c r="Q390" i="5"/>
  <c r="P390" i="5"/>
  <c r="O390" i="5"/>
  <c r="N390" i="5"/>
  <c r="M390" i="5"/>
  <c r="L390" i="5"/>
  <c r="K390" i="5"/>
  <c r="J390" i="5"/>
  <c r="I390" i="5" s="1"/>
  <c r="G390" i="5"/>
  <c r="H390" i="5" s="1"/>
  <c r="D390" i="5"/>
  <c r="E390" i="5" s="1"/>
  <c r="Q389" i="5"/>
  <c r="P389" i="5"/>
  <c r="O389" i="5"/>
  <c r="N389" i="5"/>
  <c r="M389" i="5"/>
  <c r="L389" i="5" s="1"/>
  <c r="J389" i="5"/>
  <c r="K389" i="5" s="1"/>
  <c r="I389" i="5"/>
  <c r="H389" i="5"/>
  <c r="G389" i="5"/>
  <c r="F389" i="5"/>
  <c r="E389" i="5"/>
  <c r="D389" i="5"/>
  <c r="C389" i="5"/>
  <c r="P388" i="5"/>
  <c r="Q388" i="5" s="1"/>
  <c r="M388" i="5"/>
  <c r="N388" i="5" s="1"/>
  <c r="J388" i="5"/>
  <c r="I388" i="5" s="1"/>
  <c r="H388" i="5"/>
  <c r="G388" i="5"/>
  <c r="F388" i="5" s="1"/>
  <c r="E388" i="5"/>
  <c r="D388" i="5"/>
  <c r="C388" i="5"/>
  <c r="P387" i="5"/>
  <c r="M387" i="5"/>
  <c r="N387" i="5" s="1"/>
  <c r="J387" i="5"/>
  <c r="K387" i="5" s="1"/>
  <c r="I387" i="5"/>
  <c r="H387" i="5"/>
  <c r="G387" i="5"/>
  <c r="F387" i="5" s="1"/>
  <c r="D387" i="5"/>
  <c r="E387" i="5" s="1"/>
  <c r="C387" i="5"/>
  <c r="Q386" i="5"/>
  <c r="P386" i="5"/>
  <c r="O386" i="5"/>
  <c r="N386" i="5"/>
  <c r="M386" i="5"/>
  <c r="L386" i="5"/>
  <c r="J386" i="5"/>
  <c r="I386" i="5" s="1"/>
  <c r="G386" i="5"/>
  <c r="H386" i="5" s="1"/>
  <c r="E386" i="5"/>
  <c r="D386" i="5"/>
  <c r="C386" i="5" s="1"/>
  <c r="P385" i="5"/>
  <c r="O385" i="5" s="1"/>
  <c r="N385" i="5"/>
  <c r="M385" i="5"/>
  <c r="L385" i="5"/>
  <c r="J385" i="5"/>
  <c r="K385" i="5" s="1"/>
  <c r="I385" i="5"/>
  <c r="H385" i="5"/>
  <c r="G385" i="5"/>
  <c r="F385" i="5" s="1"/>
  <c r="D385" i="5"/>
  <c r="E385" i="5" s="1"/>
  <c r="C385" i="5"/>
  <c r="P384" i="5"/>
  <c r="Q384" i="5" s="1"/>
  <c r="O384" i="5"/>
  <c r="M384" i="5"/>
  <c r="N384" i="5" s="1"/>
  <c r="L384" i="5"/>
  <c r="J384" i="5"/>
  <c r="K384" i="5" s="1"/>
  <c r="I384" i="5"/>
  <c r="H384" i="5"/>
  <c r="G384" i="5"/>
  <c r="F384" i="5"/>
  <c r="E384" i="5"/>
  <c r="D384" i="5"/>
  <c r="C384" i="5"/>
  <c r="P379" i="5"/>
  <c r="Q379" i="5" s="1"/>
  <c r="O379" i="5"/>
  <c r="N379" i="5"/>
  <c r="M379" i="5"/>
  <c r="L379" i="5"/>
  <c r="K379" i="5"/>
  <c r="J379" i="5"/>
  <c r="I379" i="5" s="1"/>
  <c r="H379" i="5"/>
  <c r="G379" i="5"/>
  <c r="F379" i="5" s="1"/>
  <c r="D379" i="5"/>
  <c r="E379" i="5" s="1"/>
  <c r="C379" i="5"/>
  <c r="P378" i="5"/>
  <c r="Q378" i="5" s="1"/>
  <c r="O378" i="5"/>
  <c r="N378" i="5"/>
  <c r="M378" i="5"/>
  <c r="L378" i="5" s="1"/>
  <c r="J378" i="5"/>
  <c r="K378" i="5" s="1"/>
  <c r="I378" i="5"/>
  <c r="G378" i="5"/>
  <c r="H378" i="5" s="1"/>
  <c r="F378" i="5"/>
  <c r="E378" i="5"/>
  <c r="D378" i="5"/>
  <c r="C378" i="5"/>
  <c r="P377" i="5"/>
  <c r="Q377" i="5" s="1"/>
  <c r="O377" i="5"/>
  <c r="N377" i="5"/>
  <c r="M377" i="5"/>
  <c r="L377" i="5"/>
  <c r="J377" i="5"/>
  <c r="G377" i="5"/>
  <c r="F377" i="5" s="1"/>
  <c r="D377" i="5"/>
  <c r="E377" i="5" s="1"/>
  <c r="Q376" i="5"/>
  <c r="P376" i="5"/>
  <c r="O376" i="5" s="1"/>
  <c r="M376" i="5"/>
  <c r="N376" i="5" s="1"/>
  <c r="J376" i="5"/>
  <c r="K376" i="5" s="1"/>
  <c r="I376" i="5"/>
  <c r="H376" i="5"/>
  <c r="G376" i="5"/>
  <c r="F376" i="5" s="1"/>
  <c r="D376" i="5"/>
  <c r="C376" i="5" s="1"/>
  <c r="P375" i="5"/>
  <c r="Q375" i="5" s="1"/>
  <c r="O375" i="5"/>
  <c r="N375" i="5"/>
  <c r="M375" i="5"/>
  <c r="L375" i="5"/>
  <c r="J375" i="5"/>
  <c r="K375" i="5" s="1"/>
  <c r="I375" i="5"/>
  <c r="H375" i="5"/>
  <c r="G375" i="5"/>
  <c r="F375" i="5" s="1"/>
  <c r="D375" i="5"/>
  <c r="E375" i="5" s="1"/>
  <c r="P374" i="5"/>
  <c r="Q374" i="5" s="1"/>
  <c r="O374" i="5"/>
  <c r="N374" i="5"/>
  <c r="M374" i="5"/>
  <c r="L374" i="5"/>
  <c r="J374" i="5"/>
  <c r="K374" i="5" s="1"/>
  <c r="G374" i="5"/>
  <c r="D374" i="5"/>
  <c r="E374" i="5" s="1"/>
  <c r="C374" i="5"/>
  <c r="P373" i="5"/>
  <c r="Q373" i="5" s="1"/>
  <c r="N373" i="5"/>
  <c r="M373" i="5"/>
  <c r="L373" i="5"/>
  <c r="J373" i="5"/>
  <c r="K373" i="5" s="1"/>
  <c r="I373" i="5"/>
  <c r="H373" i="5"/>
  <c r="G373" i="5"/>
  <c r="F373" i="5"/>
  <c r="E373" i="5"/>
  <c r="D373" i="5"/>
  <c r="C373" i="5"/>
  <c r="P372" i="5"/>
  <c r="Q372" i="5" s="1"/>
  <c r="M372" i="5"/>
  <c r="N372" i="5" s="1"/>
  <c r="L372" i="5"/>
  <c r="K372" i="5"/>
  <c r="J372" i="5"/>
  <c r="I372" i="5" s="1"/>
  <c r="H372" i="5"/>
  <c r="G372" i="5"/>
  <c r="F372" i="5"/>
  <c r="D372" i="5"/>
  <c r="E372" i="5" s="1"/>
  <c r="P371" i="5"/>
  <c r="Q371" i="5" s="1"/>
  <c r="M371" i="5"/>
  <c r="J371" i="5"/>
  <c r="K371" i="5" s="1"/>
  <c r="I371" i="5"/>
  <c r="H371" i="5"/>
  <c r="G371" i="5"/>
  <c r="F371" i="5"/>
  <c r="D371" i="5"/>
  <c r="E371" i="5" s="1"/>
  <c r="C371" i="5"/>
  <c r="P370" i="5"/>
  <c r="Q370" i="5" s="1"/>
  <c r="N370" i="5"/>
  <c r="M370" i="5"/>
  <c r="L370" i="5"/>
  <c r="K370" i="5"/>
  <c r="J370" i="5"/>
  <c r="I370" i="5" s="1"/>
  <c r="G370" i="5"/>
  <c r="H370" i="5" s="1"/>
  <c r="E370" i="5"/>
  <c r="D370" i="5"/>
  <c r="C370" i="5"/>
  <c r="Q365" i="5"/>
  <c r="P365" i="5"/>
  <c r="O365" i="5" s="1"/>
  <c r="M365" i="5"/>
  <c r="J365" i="5"/>
  <c r="K365" i="5" s="1"/>
  <c r="H365" i="5"/>
  <c r="G365" i="5"/>
  <c r="F365" i="5"/>
  <c r="D365" i="5"/>
  <c r="C365" i="5" s="1"/>
  <c r="P364" i="5"/>
  <c r="Q364" i="5" s="1"/>
  <c r="O364" i="5"/>
  <c r="M364" i="5"/>
  <c r="N364" i="5" s="1"/>
  <c r="L364" i="5"/>
  <c r="K364" i="5"/>
  <c r="J364" i="5"/>
  <c r="I364" i="5" s="1"/>
  <c r="H364" i="5"/>
  <c r="G364" i="5"/>
  <c r="F364" i="5"/>
  <c r="E364" i="5"/>
  <c r="D364" i="5"/>
  <c r="C364" i="5"/>
  <c r="P363" i="5"/>
  <c r="Q363" i="5" s="1"/>
  <c r="O363" i="5"/>
  <c r="M363" i="5"/>
  <c r="L363" i="5" s="1"/>
  <c r="J363" i="5"/>
  <c r="K363" i="5" s="1"/>
  <c r="H363" i="5"/>
  <c r="G363" i="5"/>
  <c r="F363" i="5" s="1"/>
  <c r="D363" i="5"/>
  <c r="E363" i="5" s="1"/>
  <c r="P362" i="5"/>
  <c r="Q362" i="5" s="1"/>
  <c r="N362" i="5"/>
  <c r="M362" i="5"/>
  <c r="L362" i="5" s="1"/>
  <c r="K362" i="5"/>
  <c r="J362" i="5"/>
  <c r="I362" i="5" s="1"/>
  <c r="G362" i="5"/>
  <c r="H362" i="5" s="1"/>
  <c r="F362" i="5"/>
  <c r="E362" i="5"/>
  <c r="D362" i="5"/>
  <c r="C362" i="5"/>
  <c r="Q361" i="5"/>
  <c r="P361" i="5"/>
  <c r="O361" i="5" s="1"/>
  <c r="N361" i="5"/>
  <c r="M361" i="5"/>
  <c r="L361" i="5"/>
  <c r="J361" i="5"/>
  <c r="K361" i="5" s="1"/>
  <c r="G361" i="5"/>
  <c r="H361" i="5" s="1"/>
  <c r="F361" i="5"/>
  <c r="D361" i="5"/>
  <c r="E361" i="5" s="1"/>
  <c r="C361" i="5"/>
  <c r="P360" i="5"/>
  <c r="M360" i="5"/>
  <c r="J360" i="5"/>
  <c r="K360" i="5" s="1"/>
  <c r="G360" i="5"/>
  <c r="H360" i="5" s="1"/>
  <c r="F360" i="5"/>
  <c r="D360" i="5"/>
  <c r="E360" i="5" s="1"/>
  <c r="C360" i="5"/>
  <c r="P359" i="5"/>
  <c r="Q359" i="5" s="1"/>
  <c r="O359" i="5"/>
  <c r="N359" i="5"/>
  <c r="M359" i="5"/>
  <c r="L359" i="5"/>
  <c r="J359" i="5"/>
  <c r="K359" i="5" s="1"/>
  <c r="H359" i="5"/>
  <c r="G359" i="5"/>
  <c r="F359" i="5"/>
  <c r="D359" i="5"/>
  <c r="E359" i="5" s="1"/>
  <c r="Q358" i="5"/>
  <c r="P358" i="5"/>
  <c r="O358" i="5" s="1"/>
  <c r="M358" i="5"/>
  <c r="N358" i="5" s="1"/>
  <c r="J358" i="5"/>
  <c r="K358" i="5" s="1"/>
  <c r="I358" i="5"/>
  <c r="G358" i="5"/>
  <c r="H358" i="5" s="1"/>
  <c r="F358" i="5"/>
  <c r="E358" i="5"/>
  <c r="D358" i="5"/>
  <c r="C358" i="5" s="1"/>
  <c r="P357" i="5"/>
  <c r="M357" i="5"/>
  <c r="N357" i="5" s="1"/>
  <c r="J357" i="5"/>
  <c r="K357" i="5" s="1"/>
  <c r="H357" i="5"/>
  <c r="G357" i="5"/>
  <c r="F357" i="5" s="1"/>
  <c r="E357" i="5"/>
  <c r="D357" i="5"/>
  <c r="C357" i="5"/>
  <c r="Q356" i="5"/>
  <c r="P356" i="5"/>
  <c r="O356" i="5"/>
  <c r="M356" i="5"/>
  <c r="N356" i="5" s="1"/>
  <c r="L356" i="5"/>
  <c r="J356" i="5"/>
  <c r="K356" i="5" s="1"/>
  <c r="H356" i="5"/>
  <c r="G356" i="5"/>
  <c r="F356" i="5" s="1"/>
  <c r="D356" i="5"/>
  <c r="C356" i="5" s="1"/>
  <c r="P351" i="5"/>
  <c r="Q351" i="5" s="1"/>
  <c r="O351" i="5"/>
  <c r="M351" i="5"/>
  <c r="N351" i="5" s="1"/>
  <c r="K351" i="5"/>
  <c r="J351" i="5"/>
  <c r="I351" i="5" s="1"/>
  <c r="G351" i="5"/>
  <c r="H351" i="5" s="1"/>
  <c r="F351" i="5"/>
  <c r="D351" i="5"/>
  <c r="E351" i="5" s="1"/>
  <c r="Q350" i="5"/>
  <c r="P350" i="5"/>
  <c r="O350" i="5"/>
  <c r="M350" i="5"/>
  <c r="N350" i="5" s="1"/>
  <c r="K350" i="5"/>
  <c r="J350" i="5"/>
  <c r="I350" i="5"/>
  <c r="G350" i="5"/>
  <c r="H350" i="5" s="1"/>
  <c r="E350" i="5"/>
  <c r="D350" i="5"/>
  <c r="C350" i="5" s="1"/>
  <c r="Q349" i="5"/>
  <c r="P349" i="5"/>
  <c r="O349" i="5"/>
  <c r="N349" i="5"/>
  <c r="M349" i="5"/>
  <c r="L349" i="5" s="1"/>
  <c r="J349" i="5"/>
  <c r="K349" i="5" s="1"/>
  <c r="G349" i="5"/>
  <c r="F349" i="5" s="1"/>
  <c r="E349" i="5"/>
  <c r="D349" i="5"/>
  <c r="C349" i="5"/>
  <c r="P348" i="5"/>
  <c r="O348" i="5" s="1"/>
  <c r="M348" i="5"/>
  <c r="N348" i="5" s="1"/>
  <c r="L348" i="5"/>
  <c r="J348" i="5"/>
  <c r="K348" i="5" s="1"/>
  <c r="I348" i="5"/>
  <c r="H348" i="5"/>
  <c r="G348" i="5"/>
  <c r="F348" i="5" s="1"/>
  <c r="D348" i="5"/>
  <c r="E348" i="5" s="1"/>
  <c r="P347" i="5"/>
  <c r="Q347" i="5" s="1"/>
  <c r="M347" i="5"/>
  <c r="N347" i="5" s="1"/>
  <c r="J347" i="5"/>
  <c r="K347" i="5" s="1"/>
  <c r="H347" i="5"/>
  <c r="G347" i="5"/>
  <c r="F347" i="5" s="1"/>
  <c r="D347" i="5"/>
  <c r="P346" i="5"/>
  <c r="Q346" i="5" s="1"/>
  <c r="O346" i="5"/>
  <c r="M346" i="5"/>
  <c r="N346" i="5" s="1"/>
  <c r="J346" i="5"/>
  <c r="K346" i="5" s="1"/>
  <c r="G346" i="5"/>
  <c r="E346" i="5"/>
  <c r="D346" i="5"/>
  <c r="C346" i="5"/>
  <c r="Q345" i="5"/>
  <c r="P345" i="5"/>
  <c r="O345" i="5"/>
  <c r="M345" i="5"/>
  <c r="N345" i="5" s="1"/>
  <c r="L345" i="5"/>
  <c r="J345" i="5"/>
  <c r="K345" i="5" s="1"/>
  <c r="H345" i="5"/>
  <c r="G345" i="5"/>
  <c r="F345" i="5" s="1"/>
  <c r="E345" i="5"/>
  <c r="D345" i="5"/>
  <c r="C345" i="5"/>
  <c r="P344" i="5"/>
  <c r="Q344" i="5" s="1"/>
  <c r="M344" i="5"/>
  <c r="N344" i="5" s="1"/>
  <c r="L344" i="5"/>
  <c r="K344" i="5"/>
  <c r="J344" i="5"/>
  <c r="I344" i="5" s="1"/>
  <c r="G344" i="5"/>
  <c r="H344" i="5" s="1"/>
  <c r="E344" i="5"/>
  <c r="D344" i="5"/>
  <c r="C344" i="5"/>
  <c r="P343" i="5"/>
  <c r="Q343" i="5" s="1"/>
  <c r="O343" i="5"/>
  <c r="M343" i="5"/>
  <c r="N343" i="5" s="1"/>
  <c r="L343" i="5"/>
  <c r="K343" i="5"/>
  <c r="J343" i="5"/>
  <c r="I343" i="5"/>
  <c r="G343" i="5"/>
  <c r="H343" i="5" s="1"/>
  <c r="D343" i="5"/>
  <c r="E343" i="5" s="1"/>
  <c r="Q342" i="5"/>
  <c r="P342" i="5"/>
  <c r="O342" i="5"/>
  <c r="N342" i="5"/>
  <c r="M342" i="5"/>
  <c r="L342" i="5" s="1"/>
  <c r="K342" i="5"/>
  <c r="J342" i="5"/>
  <c r="I342" i="5" s="1"/>
  <c r="G342" i="5"/>
  <c r="H342" i="5" s="1"/>
  <c r="D342" i="5"/>
  <c r="E342" i="5" s="1"/>
  <c r="C342" i="5"/>
  <c r="P337" i="5"/>
  <c r="O337" i="5" s="1"/>
  <c r="M337" i="5"/>
  <c r="N337" i="5" s="1"/>
  <c r="J337" i="5"/>
  <c r="G337" i="5"/>
  <c r="H337" i="5" s="1"/>
  <c r="D337" i="5"/>
  <c r="E337" i="5" s="1"/>
  <c r="C337" i="5"/>
  <c r="Q336" i="5"/>
  <c r="P336" i="5"/>
  <c r="O336" i="5"/>
  <c r="M336" i="5"/>
  <c r="N336" i="5" s="1"/>
  <c r="L336" i="5"/>
  <c r="K336" i="5"/>
  <c r="J336" i="5"/>
  <c r="I336" i="5"/>
  <c r="G336" i="5"/>
  <c r="H336" i="5" s="1"/>
  <c r="F336" i="5"/>
  <c r="E336" i="5"/>
  <c r="D336" i="5"/>
  <c r="C336" i="5" s="1"/>
  <c r="P335" i="5"/>
  <c r="Q335" i="5" s="1"/>
  <c r="O335" i="5"/>
  <c r="M335" i="5"/>
  <c r="L335" i="5" s="1"/>
  <c r="J335" i="5"/>
  <c r="K335" i="5" s="1"/>
  <c r="G335" i="5"/>
  <c r="F335" i="5" s="1"/>
  <c r="D335" i="5"/>
  <c r="E335" i="5" s="1"/>
  <c r="C335" i="5"/>
  <c r="P334" i="5"/>
  <c r="N334" i="5"/>
  <c r="M334" i="5"/>
  <c r="L334" i="5" s="1"/>
  <c r="K334" i="5"/>
  <c r="J334" i="5"/>
  <c r="I334" i="5"/>
  <c r="G334" i="5"/>
  <c r="H334" i="5" s="1"/>
  <c r="E334" i="5"/>
  <c r="D334" i="5"/>
  <c r="C334" i="5"/>
  <c r="P333" i="5"/>
  <c r="O333" i="5" s="1"/>
  <c r="N333" i="5"/>
  <c r="M333" i="5"/>
  <c r="L333" i="5"/>
  <c r="J333" i="5"/>
  <c r="G333" i="5"/>
  <c r="H333" i="5" s="1"/>
  <c r="E333" i="5"/>
  <c r="D333" i="5"/>
  <c r="C333" i="5"/>
  <c r="Q332" i="5"/>
  <c r="P332" i="5"/>
  <c r="O332" i="5" s="1"/>
  <c r="M332" i="5"/>
  <c r="N332" i="5" s="1"/>
  <c r="K332" i="5"/>
  <c r="J332" i="5"/>
  <c r="I332" i="5"/>
  <c r="G332" i="5"/>
  <c r="H332" i="5" s="1"/>
  <c r="D332" i="5"/>
  <c r="E332" i="5" s="1"/>
  <c r="C332" i="5"/>
  <c r="P331" i="5"/>
  <c r="N331" i="5"/>
  <c r="M331" i="5"/>
  <c r="L331" i="5" s="1"/>
  <c r="J331" i="5"/>
  <c r="K331" i="5" s="1"/>
  <c r="H331" i="5"/>
  <c r="G331" i="5"/>
  <c r="F331" i="5" s="1"/>
  <c r="D331" i="5"/>
  <c r="E331" i="5" s="1"/>
  <c r="C331" i="5"/>
  <c r="Q330" i="5"/>
  <c r="P330" i="5"/>
  <c r="O330" i="5" s="1"/>
  <c r="M330" i="5"/>
  <c r="N330" i="5" s="1"/>
  <c r="L330" i="5"/>
  <c r="J330" i="5"/>
  <c r="K330" i="5" s="1"/>
  <c r="G330" i="5"/>
  <c r="H330" i="5" s="1"/>
  <c r="D330" i="5"/>
  <c r="Q329" i="5"/>
  <c r="P329" i="5"/>
  <c r="O329" i="5"/>
  <c r="N329" i="5"/>
  <c r="M329" i="5"/>
  <c r="L329" i="5"/>
  <c r="J329" i="5"/>
  <c r="K329" i="5" s="1"/>
  <c r="I329" i="5"/>
  <c r="G329" i="5"/>
  <c r="H329" i="5" s="1"/>
  <c r="F329" i="5"/>
  <c r="E329" i="5"/>
  <c r="D329" i="5"/>
  <c r="C329" i="5" s="1"/>
  <c r="Q328" i="5"/>
  <c r="P328" i="5"/>
  <c r="O328" i="5"/>
  <c r="M328" i="5"/>
  <c r="N328" i="5" s="1"/>
  <c r="L328" i="5"/>
  <c r="J328" i="5"/>
  <c r="K328" i="5" s="1"/>
  <c r="G328" i="5"/>
  <c r="D328" i="5"/>
  <c r="E328" i="5" s="1"/>
  <c r="C328" i="5"/>
  <c r="P323" i="5"/>
  <c r="Q323" i="5" s="1"/>
  <c r="N323" i="5"/>
  <c r="M323" i="5"/>
  <c r="L323" i="5"/>
  <c r="J323" i="5"/>
  <c r="K323" i="5" s="1"/>
  <c r="H323" i="5"/>
  <c r="G323" i="5"/>
  <c r="F323" i="5"/>
  <c r="D323" i="5"/>
  <c r="P322" i="5"/>
  <c r="Q322" i="5" s="1"/>
  <c r="N322" i="5"/>
  <c r="M322" i="5"/>
  <c r="L322" i="5"/>
  <c r="K322" i="5"/>
  <c r="J322" i="5"/>
  <c r="I322" i="5" s="1"/>
  <c r="G322" i="5"/>
  <c r="E322" i="5"/>
  <c r="D322" i="5"/>
  <c r="C322" i="5" s="1"/>
  <c r="Q321" i="5"/>
  <c r="P321" i="5"/>
  <c r="O321" i="5"/>
  <c r="M321" i="5"/>
  <c r="L321" i="5" s="1"/>
  <c r="J321" i="5"/>
  <c r="K321" i="5" s="1"/>
  <c r="I321" i="5"/>
  <c r="G321" i="5"/>
  <c r="F321" i="5" s="1"/>
  <c r="E321" i="5"/>
  <c r="D321" i="5"/>
  <c r="C321" i="5"/>
  <c r="P320" i="5"/>
  <c r="Q320" i="5" s="1"/>
  <c r="M320" i="5"/>
  <c r="N320" i="5" s="1"/>
  <c r="J320" i="5"/>
  <c r="K320" i="5" s="1"/>
  <c r="I320" i="5"/>
  <c r="H320" i="5"/>
  <c r="G320" i="5"/>
  <c r="F320" i="5" s="1"/>
  <c r="D320" i="5"/>
  <c r="E320" i="5" s="1"/>
  <c r="P319" i="5"/>
  <c r="M319" i="5"/>
  <c r="N319" i="5" s="1"/>
  <c r="L319" i="5"/>
  <c r="J319" i="5"/>
  <c r="K319" i="5" s="1"/>
  <c r="I319" i="5"/>
  <c r="H319" i="5"/>
  <c r="G319" i="5"/>
  <c r="F319" i="5" s="1"/>
  <c r="D319" i="5"/>
  <c r="E319" i="5" s="1"/>
  <c r="C319" i="5"/>
  <c r="Q318" i="5"/>
  <c r="P318" i="5"/>
  <c r="O318" i="5"/>
  <c r="N318" i="5"/>
  <c r="M318" i="5"/>
  <c r="L318" i="5"/>
  <c r="J318" i="5"/>
  <c r="K318" i="5" s="1"/>
  <c r="G318" i="5"/>
  <c r="H318" i="5" s="1"/>
  <c r="E318" i="5"/>
  <c r="D318" i="5"/>
  <c r="C318" i="5" s="1"/>
  <c r="Q317" i="5"/>
  <c r="P317" i="5"/>
  <c r="O317" i="5"/>
  <c r="M317" i="5"/>
  <c r="N317" i="5" s="1"/>
  <c r="L317" i="5"/>
  <c r="J317" i="5"/>
  <c r="K317" i="5" s="1"/>
  <c r="H317" i="5"/>
  <c r="G317" i="5"/>
  <c r="F317" i="5"/>
  <c r="D317" i="5"/>
  <c r="E317" i="5" s="1"/>
  <c r="C317" i="5"/>
  <c r="P316" i="5"/>
  <c r="Q316" i="5" s="1"/>
  <c r="M316" i="5"/>
  <c r="N316" i="5" s="1"/>
  <c r="L316" i="5"/>
  <c r="J316" i="5"/>
  <c r="I316" i="5" s="1"/>
  <c r="H316" i="5"/>
  <c r="G316" i="5"/>
  <c r="F316" i="5"/>
  <c r="D316" i="5"/>
  <c r="E316" i="5" s="1"/>
  <c r="C316" i="5"/>
  <c r="P315" i="5"/>
  <c r="Q315" i="5" s="1"/>
  <c r="O315" i="5"/>
  <c r="N315" i="5"/>
  <c r="M315" i="5"/>
  <c r="L315" i="5"/>
  <c r="K315" i="5"/>
  <c r="J315" i="5"/>
  <c r="I315" i="5" s="1"/>
  <c r="H315" i="5"/>
  <c r="G315" i="5"/>
  <c r="F315" i="5"/>
  <c r="D315" i="5"/>
  <c r="E315" i="5" s="1"/>
  <c r="C315" i="5"/>
  <c r="P314" i="5"/>
  <c r="Q314" i="5" s="1"/>
  <c r="O314" i="5"/>
  <c r="N314" i="5"/>
  <c r="M314" i="5"/>
  <c r="L314" i="5" s="1"/>
  <c r="J314" i="5"/>
  <c r="K314" i="5" s="1"/>
  <c r="I314" i="5"/>
  <c r="G314" i="5"/>
  <c r="H314" i="5" s="1"/>
  <c r="F314" i="5"/>
  <c r="D314" i="5"/>
  <c r="E314" i="5" s="1"/>
  <c r="P309" i="5"/>
  <c r="Q309" i="5" s="1"/>
  <c r="N309" i="5"/>
  <c r="M309" i="5"/>
  <c r="L309" i="5"/>
  <c r="J309" i="5"/>
  <c r="K309" i="5" s="1"/>
  <c r="G309" i="5"/>
  <c r="H309" i="5" s="1"/>
  <c r="F309" i="5"/>
  <c r="D309" i="5"/>
  <c r="E309" i="5" s="1"/>
  <c r="C309" i="5"/>
  <c r="Q308" i="5"/>
  <c r="P308" i="5"/>
  <c r="O308" i="5" s="1"/>
  <c r="M308" i="5"/>
  <c r="N308" i="5" s="1"/>
  <c r="K308" i="5"/>
  <c r="J308" i="5"/>
  <c r="I308" i="5"/>
  <c r="G308" i="5"/>
  <c r="H308" i="5" s="1"/>
  <c r="D308" i="5"/>
  <c r="E308" i="5" s="1"/>
  <c r="P307" i="5"/>
  <c r="Q307" i="5" s="1"/>
  <c r="O307" i="5"/>
  <c r="M307" i="5"/>
  <c r="N307" i="5" s="1"/>
  <c r="J307" i="5"/>
  <c r="K307" i="5" s="1"/>
  <c r="I307" i="5"/>
  <c r="G307" i="5"/>
  <c r="H307" i="5" s="1"/>
  <c r="F307" i="5"/>
  <c r="D307" i="5"/>
  <c r="Q306" i="5"/>
  <c r="P306" i="5"/>
  <c r="O306" i="5" s="1"/>
  <c r="N306" i="5"/>
  <c r="M306" i="5"/>
  <c r="L306" i="5"/>
  <c r="J306" i="5"/>
  <c r="K306" i="5" s="1"/>
  <c r="G306" i="5"/>
  <c r="H306" i="5" s="1"/>
  <c r="F306" i="5"/>
  <c r="D306" i="5"/>
  <c r="E306" i="5" s="1"/>
  <c r="C306" i="5"/>
  <c r="Q305" i="5"/>
  <c r="P305" i="5"/>
  <c r="O305" i="5"/>
  <c r="M305" i="5"/>
  <c r="N305" i="5" s="1"/>
  <c r="J305" i="5"/>
  <c r="K305" i="5" s="1"/>
  <c r="H305" i="5"/>
  <c r="G305" i="5"/>
  <c r="F305" i="5"/>
  <c r="E305" i="5"/>
  <c r="D305" i="5"/>
  <c r="C305" i="5" s="1"/>
  <c r="Q304" i="5"/>
  <c r="P304" i="5"/>
  <c r="O304" i="5"/>
  <c r="M304" i="5"/>
  <c r="N304" i="5" s="1"/>
  <c r="L304" i="5"/>
  <c r="J304" i="5"/>
  <c r="I304" i="5" s="1"/>
  <c r="H304" i="5"/>
  <c r="G304" i="5"/>
  <c r="F304" i="5"/>
  <c r="E304" i="5"/>
  <c r="D304" i="5"/>
  <c r="C304" i="5"/>
  <c r="P303" i="5"/>
  <c r="Q303" i="5" s="1"/>
  <c r="O303" i="5"/>
  <c r="M303" i="5"/>
  <c r="N303" i="5" s="1"/>
  <c r="J303" i="5"/>
  <c r="K303" i="5" s="1"/>
  <c r="I303" i="5"/>
  <c r="G303" i="5"/>
  <c r="F303" i="5" s="1"/>
  <c r="D303" i="5"/>
  <c r="E303" i="5" s="1"/>
  <c r="C303" i="5"/>
  <c r="P302" i="5"/>
  <c r="Q302" i="5" s="1"/>
  <c r="N302" i="5"/>
  <c r="M302" i="5"/>
  <c r="L302" i="5"/>
  <c r="K302" i="5"/>
  <c r="J302" i="5"/>
  <c r="I302" i="5" s="1"/>
  <c r="G302" i="5"/>
  <c r="H302" i="5" s="1"/>
  <c r="E302" i="5"/>
  <c r="D302" i="5"/>
  <c r="C302" i="5"/>
  <c r="P301" i="5"/>
  <c r="O301" i="5" s="1"/>
  <c r="M301" i="5"/>
  <c r="N301" i="5" s="1"/>
  <c r="L301" i="5"/>
  <c r="J301" i="5"/>
  <c r="K301" i="5" s="1"/>
  <c r="H301" i="5"/>
  <c r="G301" i="5"/>
  <c r="F301" i="5"/>
  <c r="D301" i="5"/>
  <c r="E301" i="5" s="1"/>
  <c r="P300" i="5"/>
  <c r="Q300" i="5" s="1"/>
  <c r="M300" i="5"/>
  <c r="N300" i="5" s="1"/>
  <c r="L300" i="5"/>
  <c r="K300" i="5"/>
  <c r="J300" i="5"/>
  <c r="I300" i="5" s="1"/>
  <c r="G300" i="5"/>
  <c r="H300" i="5" s="1"/>
  <c r="E300" i="5"/>
  <c r="D300" i="5"/>
  <c r="C300" i="5"/>
  <c r="P295" i="5"/>
  <c r="Q295" i="5" s="1"/>
  <c r="O295" i="5"/>
  <c r="M295" i="5"/>
  <c r="N295" i="5" s="1"/>
  <c r="L295" i="5"/>
  <c r="K295" i="5"/>
  <c r="J295" i="5"/>
  <c r="I295" i="5"/>
  <c r="G295" i="5"/>
  <c r="F295" i="5" s="1"/>
  <c r="D295" i="5"/>
  <c r="E295" i="5" s="1"/>
  <c r="C295" i="5"/>
  <c r="P294" i="5"/>
  <c r="Q294" i="5" s="1"/>
  <c r="O294" i="5"/>
  <c r="M294" i="5"/>
  <c r="L294" i="5" s="1"/>
  <c r="J294" i="5"/>
  <c r="K294" i="5" s="1"/>
  <c r="G294" i="5"/>
  <c r="H294" i="5" s="1"/>
  <c r="F294" i="5"/>
  <c r="E294" i="5"/>
  <c r="D294" i="5"/>
  <c r="C294" i="5"/>
  <c r="Q293" i="5"/>
  <c r="P293" i="5"/>
  <c r="O293" i="5"/>
  <c r="N293" i="5"/>
  <c r="M293" i="5"/>
  <c r="L293" i="5"/>
  <c r="J293" i="5"/>
  <c r="H293" i="5"/>
  <c r="G293" i="5"/>
  <c r="F293" i="5"/>
  <c r="D293" i="5"/>
  <c r="E293" i="5" s="1"/>
  <c r="C293" i="5"/>
  <c r="Q292" i="5"/>
  <c r="P292" i="5"/>
  <c r="O292" i="5" s="1"/>
  <c r="M292" i="5"/>
  <c r="N292" i="5" s="1"/>
  <c r="L292" i="5"/>
  <c r="J292" i="5"/>
  <c r="K292" i="5" s="1"/>
  <c r="I292" i="5"/>
  <c r="G292" i="5"/>
  <c r="H292" i="5" s="1"/>
  <c r="D292" i="5"/>
  <c r="E292" i="5" s="1"/>
  <c r="P291" i="5"/>
  <c r="N291" i="5"/>
  <c r="M291" i="5"/>
  <c r="L291" i="5"/>
  <c r="J291" i="5"/>
  <c r="K291" i="5" s="1"/>
  <c r="I291" i="5"/>
  <c r="G291" i="5"/>
  <c r="H291" i="5" s="1"/>
  <c r="F291" i="5"/>
  <c r="D291" i="5"/>
  <c r="E291" i="5" s="1"/>
  <c r="C291" i="5"/>
  <c r="Q290" i="5"/>
  <c r="P290" i="5"/>
  <c r="O290" i="5" s="1"/>
  <c r="N290" i="5"/>
  <c r="M290" i="5"/>
  <c r="L290" i="5"/>
  <c r="J290" i="5"/>
  <c r="K290" i="5" s="1"/>
  <c r="G290" i="5"/>
  <c r="H290" i="5" s="1"/>
  <c r="F290" i="5"/>
  <c r="E290" i="5"/>
  <c r="D290" i="5"/>
  <c r="C290" i="5" s="1"/>
  <c r="P289" i="5"/>
  <c r="Q289" i="5" s="1"/>
  <c r="O289" i="5"/>
  <c r="M289" i="5"/>
  <c r="N289" i="5" s="1"/>
  <c r="J289" i="5"/>
  <c r="K289" i="5" s="1"/>
  <c r="G289" i="5"/>
  <c r="E289" i="5"/>
  <c r="D289" i="5"/>
  <c r="C289" i="5"/>
  <c r="Q288" i="5"/>
  <c r="P288" i="5"/>
  <c r="O288" i="5"/>
  <c r="M288" i="5"/>
  <c r="N288" i="5" s="1"/>
  <c r="L288" i="5"/>
  <c r="J288" i="5"/>
  <c r="K288" i="5" s="1"/>
  <c r="I288" i="5"/>
  <c r="H288" i="5"/>
  <c r="G288" i="5"/>
  <c r="F288" i="5" s="1"/>
  <c r="E288" i="5"/>
  <c r="D288" i="5"/>
  <c r="C288" i="5"/>
  <c r="P287" i="5"/>
  <c r="Q287" i="5" s="1"/>
  <c r="O287" i="5"/>
  <c r="M287" i="5"/>
  <c r="N287" i="5" s="1"/>
  <c r="J287" i="5"/>
  <c r="K287" i="5" s="1"/>
  <c r="I287" i="5"/>
  <c r="G287" i="5"/>
  <c r="D287" i="5"/>
  <c r="E287" i="5" s="1"/>
  <c r="C287" i="5"/>
  <c r="P286" i="5"/>
  <c r="Q286" i="5" s="1"/>
  <c r="N286" i="5"/>
  <c r="M286" i="5"/>
  <c r="L286" i="5"/>
  <c r="K286" i="5"/>
  <c r="J286" i="5"/>
  <c r="I286" i="5"/>
  <c r="G286" i="5"/>
  <c r="H286" i="5" s="1"/>
  <c r="E286" i="5"/>
  <c r="D286" i="5"/>
  <c r="C286" i="5"/>
  <c r="P281" i="5"/>
  <c r="Q281" i="5" s="1"/>
  <c r="M281" i="5"/>
  <c r="J281" i="5"/>
  <c r="H281" i="5"/>
  <c r="G281" i="5"/>
  <c r="F281" i="5"/>
  <c r="D281" i="5"/>
  <c r="E281" i="5" s="1"/>
  <c r="Q280" i="5"/>
  <c r="P280" i="5"/>
  <c r="O280" i="5"/>
  <c r="M280" i="5"/>
  <c r="N280" i="5" s="1"/>
  <c r="L280" i="5"/>
  <c r="K280" i="5"/>
  <c r="J280" i="5"/>
  <c r="I280" i="5" s="1"/>
  <c r="H280" i="5"/>
  <c r="G280" i="5"/>
  <c r="F280" i="5"/>
  <c r="D280" i="5"/>
  <c r="E280" i="5" s="1"/>
  <c r="P279" i="5"/>
  <c r="M279" i="5"/>
  <c r="N279" i="5" s="1"/>
  <c r="L279" i="5"/>
  <c r="K279" i="5"/>
  <c r="J279" i="5"/>
  <c r="I279" i="5"/>
  <c r="G279" i="5"/>
  <c r="H279" i="5" s="1"/>
  <c r="D279" i="5"/>
  <c r="E279" i="5" s="1"/>
  <c r="P278" i="5"/>
  <c r="Q278" i="5" s="1"/>
  <c r="O278" i="5"/>
  <c r="N278" i="5"/>
  <c r="M278" i="5"/>
  <c r="L278" i="5" s="1"/>
  <c r="J278" i="5"/>
  <c r="K278" i="5" s="1"/>
  <c r="G278" i="5"/>
  <c r="H278" i="5" s="1"/>
  <c r="E278" i="5"/>
  <c r="D278" i="5"/>
  <c r="C278" i="5"/>
  <c r="P277" i="5"/>
  <c r="O277" i="5" s="1"/>
  <c r="N277" i="5"/>
  <c r="M277" i="5"/>
  <c r="L277" i="5"/>
  <c r="J277" i="5"/>
  <c r="K277" i="5" s="1"/>
  <c r="I277" i="5"/>
  <c r="G277" i="5"/>
  <c r="F277" i="5" s="1"/>
  <c r="D277" i="5"/>
  <c r="E277" i="5" s="1"/>
  <c r="C277" i="5"/>
  <c r="P276" i="5"/>
  <c r="O276" i="5" s="1"/>
  <c r="M276" i="5"/>
  <c r="N276" i="5" s="1"/>
  <c r="L276" i="5"/>
  <c r="J276" i="5"/>
  <c r="K276" i="5" s="1"/>
  <c r="G276" i="5"/>
  <c r="H276" i="5" s="1"/>
  <c r="D276" i="5"/>
  <c r="E276" i="5" s="1"/>
  <c r="P275" i="5"/>
  <c r="M275" i="5"/>
  <c r="N275" i="5" s="1"/>
  <c r="K275" i="5"/>
  <c r="J275" i="5"/>
  <c r="I275" i="5"/>
  <c r="G275" i="5"/>
  <c r="H275" i="5" s="1"/>
  <c r="F275" i="5"/>
  <c r="D275" i="5"/>
  <c r="E275" i="5" s="1"/>
  <c r="Q274" i="5"/>
  <c r="P274" i="5"/>
  <c r="O274" i="5"/>
  <c r="M274" i="5"/>
  <c r="L274" i="5" s="1"/>
  <c r="J274" i="5"/>
  <c r="K274" i="5" s="1"/>
  <c r="G274" i="5"/>
  <c r="H274" i="5" s="1"/>
  <c r="F274" i="5"/>
  <c r="E274" i="5"/>
  <c r="D274" i="5"/>
  <c r="C274" i="5" s="1"/>
  <c r="P273" i="5"/>
  <c r="Q273" i="5" s="1"/>
  <c r="M273" i="5"/>
  <c r="N273" i="5" s="1"/>
  <c r="J273" i="5"/>
  <c r="K273" i="5" s="1"/>
  <c r="G273" i="5"/>
  <c r="H273" i="5" s="1"/>
  <c r="E273" i="5"/>
  <c r="D273" i="5"/>
  <c r="C273" i="5" s="1"/>
  <c r="Q272" i="5"/>
  <c r="P272" i="5"/>
  <c r="O272" i="5"/>
  <c r="M272" i="5"/>
  <c r="N272" i="5" s="1"/>
  <c r="L272" i="5"/>
  <c r="J272" i="5"/>
  <c r="K272" i="5" s="1"/>
  <c r="I272" i="5"/>
  <c r="G272" i="5"/>
  <c r="F272" i="5" s="1"/>
  <c r="D272" i="5"/>
  <c r="C272" i="5" s="1"/>
  <c r="P267" i="5"/>
  <c r="Q267" i="5" s="1"/>
  <c r="O267" i="5"/>
  <c r="M267" i="5"/>
  <c r="N267" i="5" s="1"/>
  <c r="J267" i="5"/>
  <c r="K267" i="5" s="1"/>
  <c r="H267" i="5"/>
  <c r="G267" i="5"/>
  <c r="F267" i="5" s="1"/>
  <c r="D267" i="5"/>
  <c r="E267" i="5" s="1"/>
  <c r="C267" i="5"/>
  <c r="Q266" i="5"/>
  <c r="P266" i="5"/>
  <c r="O266" i="5"/>
  <c r="M266" i="5"/>
  <c r="N266" i="5" s="1"/>
  <c r="L266" i="5"/>
  <c r="J266" i="5"/>
  <c r="I266" i="5" s="1"/>
  <c r="G266" i="5"/>
  <c r="E266" i="5"/>
  <c r="D266" i="5"/>
  <c r="C266" i="5"/>
  <c r="P265" i="5"/>
  <c r="Q265" i="5" s="1"/>
  <c r="M265" i="5"/>
  <c r="N265" i="5" s="1"/>
  <c r="L265" i="5"/>
  <c r="J265" i="5"/>
  <c r="G265" i="5"/>
  <c r="H265" i="5" s="1"/>
  <c r="F265" i="5"/>
  <c r="D265" i="5"/>
  <c r="E265" i="5" s="1"/>
  <c r="Q264" i="5"/>
  <c r="P264" i="5"/>
  <c r="O264" i="5"/>
  <c r="M264" i="5"/>
  <c r="N264" i="5" s="1"/>
  <c r="K264" i="5"/>
  <c r="J264" i="5"/>
  <c r="I264" i="5"/>
  <c r="H264" i="5"/>
  <c r="G264" i="5"/>
  <c r="F264" i="5"/>
  <c r="D264" i="5"/>
  <c r="E264" i="5" s="1"/>
  <c r="P263" i="5"/>
  <c r="Q263" i="5" s="1"/>
  <c r="O263" i="5"/>
  <c r="M263" i="5"/>
  <c r="L263" i="5" s="1"/>
  <c r="K263" i="5"/>
  <c r="J263" i="5"/>
  <c r="I263" i="5"/>
  <c r="G263" i="5"/>
  <c r="H263" i="5" s="1"/>
  <c r="D263" i="5"/>
  <c r="E263" i="5" s="1"/>
  <c r="P262" i="5"/>
  <c r="Q262" i="5" s="1"/>
  <c r="O262" i="5"/>
  <c r="M262" i="5"/>
  <c r="J262" i="5"/>
  <c r="K262" i="5" s="1"/>
  <c r="G262" i="5"/>
  <c r="H262" i="5" s="1"/>
  <c r="E262" i="5"/>
  <c r="D262" i="5"/>
  <c r="C262" i="5"/>
  <c r="Q261" i="5"/>
  <c r="P261" i="5"/>
  <c r="O261" i="5"/>
  <c r="N261" i="5"/>
  <c r="M261" i="5"/>
  <c r="L261" i="5"/>
  <c r="J261" i="5"/>
  <c r="K261" i="5" s="1"/>
  <c r="I261" i="5"/>
  <c r="G261" i="5"/>
  <c r="H261" i="5" s="1"/>
  <c r="D261" i="5"/>
  <c r="Q260" i="5"/>
  <c r="P260" i="5"/>
  <c r="O260" i="5" s="1"/>
  <c r="M260" i="5"/>
  <c r="N260" i="5" s="1"/>
  <c r="L260" i="5"/>
  <c r="J260" i="5"/>
  <c r="K260" i="5" s="1"/>
  <c r="H260" i="5"/>
  <c r="G260" i="5"/>
  <c r="F260" i="5"/>
  <c r="D260" i="5"/>
  <c r="E260" i="5" s="1"/>
  <c r="C260" i="5"/>
  <c r="P259" i="5"/>
  <c r="M259" i="5"/>
  <c r="N259" i="5" s="1"/>
  <c r="K259" i="5"/>
  <c r="J259" i="5"/>
  <c r="I259" i="5"/>
  <c r="H259" i="5"/>
  <c r="G259" i="5"/>
  <c r="F259" i="5"/>
  <c r="D259" i="5"/>
  <c r="E259" i="5" s="1"/>
  <c r="C259" i="5"/>
  <c r="Q258" i="5"/>
  <c r="P258" i="5"/>
  <c r="O258" i="5"/>
  <c r="M258" i="5"/>
  <c r="N258" i="5" s="1"/>
  <c r="K258" i="5"/>
  <c r="J258" i="5"/>
  <c r="I258" i="5" s="1"/>
  <c r="G258" i="5"/>
  <c r="H258" i="5" s="1"/>
  <c r="F258" i="5"/>
  <c r="E258" i="5"/>
  <c r="D258" i="5"/>
  <c r="C258" i="5" s="1"/>
  <c r="P253" i="5"/>
  <c r="Q253" i="5" s="1"/>
  <c r="N253" i="5"/>
  <c r="M253" i="5"/>
  <c r="L253" i="5"/>
  <c r="J253" i="5"/>
  <c r="K253" i="5" s="1"/>
  <c r="I253" i="5"/>
  <c r="H253" i="5"/>
  <c r="G253" i="5"/>
  <c r="F253" i="5" s="1"/>
  <c r="E253" i="5"/>
  <c r="D253" i="5"/>
  <c r="C253" i="5"/>
  <c r="P252" i="5"/>
  <c r="Q252" i="5" s="1"/>
  <c r="M252" i="5"/>
  <c r="J252" i="5"/>
  <c r="K252" i="5" s="1"/>
  <c r="I252" i="5"/>
  <c r="G252" i="5"/>
  <c r="D252" i="5"/>
  <c r="E252" i="5" s="1"/>
  <c r="P251" i="5"/>
  <c r="Q251" i="5" s="1"/>
  <c r="M251" i="5"/>
  <c r="N251" i="5" s="1"/>
  <c r="J251" i="5"/>
  <c r="K251" i="5" s="1"/>
  <c r="I251" i="5"/>
  <c r="H251" i="5"/>
  <c r="G251" i="5"/>
  <c r="F251" i="5" s="1"/>
  <c r="D251" i="5"/>
  <c r="E251" i="5" s="1"/>
  <c r="Q250" i="5"/>
  <c r="P250" i="5"/>
  <c r="O250" i="5"/>
  <c r="M250" i="5"/>
  <c r="N250" i="5" s="1"/>
  <c r="L250" i="5"/>
  <c r="K250" i="5"/>
  <c r="J250" i="5"/>
  <c r="I250" i="5" s="1"/>
  <c r="G250" i="5"/>
  <c r="H250" i="5" s="1"/>
  <c r="F250" i="5"/>
  <c r="D250" i="5"/>
  <c r="C250" i="5" s="1"/>
  <c r="P249" i="5"/>
  <c r="Q249" i="5" s="1"/>
  <c r="M249" i="5"/>
  <c r="N249" i="5" s="1"/>
  <c r="L249" i="5"/>
  <c r="J249" i="5"/>
  <c r="G249" i="5"/>
  <c r="H249" i="5" s="1"/>
  <c r="D249" i="5"/>
  <c r="E249" i="5" s="1"/>
  <c r="Q248" i="5"/>
  <c r="P248" i="5"/>
  <c r="O248" i="5"/>
  <c r="M248" i="5"/>
  <c r="N248" i="5" s="1"/>
  <c r="L248" i="5"/>
  <c r="K248" i="5"/>
  <c r="J248" i="5"/>
  <c r="I248" i="5" s="1"/>
  <c r="H248" i="5"/>
  <c r="G248" i="5"/>
  <c r="F248" i="5"/>
  <c r="D248" i="5"/>
  <c r="E248" i="5" s="1"/>
  <c r="P247" i="5"/>
  <c r="Q247" i="5" s="1"/>
  <c r="O247" i="5"/>
  <c r="N247" i="5"/>
  <c r="M247" i="5"/>
  <c r="L247" i="5" s="1"/>
  <c r="J247" i="5"/>
  <c r="I247" i="5" s="1"/>
  <c r="G247" i="5"/>
  <c r="H247" i="5" s="1"/>
  <c r="D247" i="5"/>
  <c r="E247" i="5" s="1"/>
  <c r="P246" i="5"/>
  <c r="Q246" i="5" s="1"/>
  <c r="O246" i="5"/>
  <c r="N246" i="5"/>
  <c r="M246" i="5"/>
  <c r="L246" i="5" s="1"/>
  <c r="J246" i="5"/>
  <c r="K246" i="5" s="1"/>
  <c r="G246" i="5"/>
  <c r="H246" i="5" s="1"/>
  <c r="E246" i="5"/>
  <c r="D246" i="5"/>
  <c r="C246" i="5"/>
  <c r="P245" i="5"/>
  <c r="Q245" i="5" s="1"/>
  <c r="N245" i="5"/>
  <c r="M245" i="5"/>
  <c r="L245" i="5"/>
  <c r="J245" i="5"/>
  <c r="K245" i="5" s="1"/>
  <c r="I245" i="5"/>
  <c r="G245" i="5"/>
  <c r="H245" i="5" s="1"/>
  <c r="D245" i="5"/>
  <c r="Q244" i="5"/>
  <c r="P244" i="5"/>
  <c r="O244" i="5" s="1"/>
  <c r="M244" i="5"/>
  <c r="N244" i="5" s="1"/>
  <c r="L244" i="5"/>
  <c r="J244" i="5"/>
  <c r="K244" i="5" s="1"/>
  <c r="H244" i="5"/>
  <c r="G244" i="5"/>
  <c r="F244" i="5"/>
  <c r="D244" i="5"/>
  <c r="E244" i="5" s="1"/>
  <c r="C244" i="5"/>
  <c r="P239" i="5"/>
  <c r="Q239" i="5" s="1"/>
  <c r="O239" i="5"/>
  <c r="N239" i="5"/>
  <c r="M239" i="5"/>
  <c r="L239" i="5"/>
  <c r="J239" i="5"/>
  <c r="K239" i="5" s="1"/>
  <c r="G239" i="5"/>
  <c r="H239" i="5" s="1"/>
  <c r="F239" i="5"/>
  <c r="D239" i="5"/>
  <c r="Q238" i="5"/>
  <c r="P238" i="5"/>
  <c r="O238" i="5"/>
  <c r="M238" i="5"/>
  <c r="N238" i="5" s="1"/>
  <c r="K238" i="5"/>
  <c r="J238" i="5"/>
  <c r="I238" i="5"/>
  <c r="G238" i="5"/>
  <c r="H238" i="5" s="1"/>
  <c r="D238" i="5"/>
  <c r="P237" i="5"/>
  <c r="Q237" i="5" s="1"/>
  <c r="N237" i="5"/>
  <c r="M237" i="5"/>
  <c r="L237" i="5"/>
  <c r="J237" i="5"/>
  <c r="K237" i="5" s="1"/>
  <c r="I237" i="5"/>
  <c r="H237" i="5"/>
  <c r="G237" i="5"/>
  <c r="F237" i="5"/>
  <c r="E237" i="5"/>
  <c r="D237" i="5"/>
  <c r="C237" i="5"/>
  <c r="P236" i="5"/>
  <c r="Q236" i="5" s="1"/>
  <c r="M236" i="5"/>
  <c r="N236" i="5" s="1"/>
  <c r="J236" i="5"/>
  <c r="G236" i="5"/>
  <c r="F236" i="5" s="1"/>
  <c r="D236" i="5"/>
  <c r="E236" i="5" s="1"/>
  <c r="P235" i="5"/>
  <c r="Q235" i="5" s="1"/>
  <c r="N235" i="5"/>
  <c r="M235" i="5"/>
  <c r="L235" i="5"/>
  <c r="J235" i="5"/>
  <c r="K235" i="5" s="1"/>
  <c r="I235" i="5"/>
  <c r="H235" i="5"/>
  <c r="G235" i="5"/>
  <c r="F235" i="5" s="1"/>
  <c r="D235" i="5"/>
  <c r="E235" i="5" s="1"/>
  <c r="Q234" i="5"/>
  <c r="P234" i="5"/>
  <c r="O234" i="5"/>
  <c r="N234" i="5"/>
  <c r="M234" i="5"/>
  <c r="L234" i="5"/>
  <c r="K234" i="5"/>
  <c r="J234" i="5"/>
  <c r="I234" i="5" s="1"/>
  <c r="G234" i="5"/>
  <c r="H234" i="5" s="1"/>
  <c r="F234" i="5"/>
  <c r="D234" i="5"/>
  <c r="E234" i="5" s="1"/>
  <c r="Q233" i="5"/>
  <c r="P233" i="5"/>
  <c r="O233" i="5" s="1"/>
  <c r="M233" i="5"/>
  <c r="N233" i="5" s="1"/>
  <c r="L233" i="5"/>
  <c r="J233" i="5"/>
  <c r="G233" i="5"/>
  <c r="H233" i="5" s="1"/>
  <c r="E233" i="5"/>
  <c r="D233" i="5"/>
  <c r="C233" i="5"/>
  <c r="P232" i="5"/>
  <c r="Q232" i="5" s="1"/>
  <c r="O232" i="5"/>
  <c r="M232" i="5"/>
  <c r="N232" i="5" s="1"/>
  <c r="K232" i="5"/>
  <c r="J232" i="5"/>
  <c r="I232" i="5" s="1"/>
  <c r="H232" i="5"/>
  <c r="G232" i="5"/>
  <c r="F232" i="5"/>
  <c r="E232" i="5"/>
  <c r="D232" i="5"/>
  <c r="C232" i="5"/>
  <c r="P231" i="5"/>
  <c r="Q231" i="5" s="1"/>
  <c r="O231" i="5"/>
  <c r="N231" i="5"/>
  <c r="M231" i="5"/>
  <c r="L231" i="5" s="1"/>
  <c r="J231" i="5"/>
  <c r="K231" i="5" s="1"/>
  <c r="H231" i="5"/>
  <c r="G231" i="5"/>
  <c r="F231" i="5" s="1"/>
  <c r="D231" i="5"/>
  <c r="E231" i="5" s="1"/>
  <c r="P230" i="5"/>
  <c r="Q230" i="5" s="1"/>
  <c r="O230" i="5"/>
  <c r="N230" i="5"/>
  <c r="M230" i="5"/>
  <c r="L230" i="5" s="1"/>
  <c r="K230" i="5"/>
  <c r="J230" i="5"/>
  <c r="I230" i="5"/>
  <c r="G230" i="5"/>
  <c r="H230" i="5" s="1"/>
  <c r="F230" i="5"/>
  <c r="D230" i="5"/>
  <c r="E230" i="5" s="1"/>
  <c r="C230" i="5"/>
  <c r="Q225" i="5"/>
  <c r="P225" i="5"/>
  <c r="O225" i="5" s="1"/>
  <c r="M225" i="5"/>
  <c r="J225" i="5"/>
  <c r="G225" i="5"/>
  <c r="D225" i="5"/>
  <c r="E225" i="5" s="1"/>
  <c r="C225" i="5"/>
  <c r="Q224" i="5"/>
  <c r="P224" i="5"/>
  <c r="O224" i="5" s="1"/>
  <c r="M224" i="5"/>
  <c r="J224" i="5"/>
  <c r="K224" i="5" s="1"/>
  <c r="H224" i="5"/>
  <c r="G224" i="5"/>
  <c r="F224" i="5"/>
  <c r="E224" i="5"/>
  <c r="D224" i="5"/>
  <c r="C224" i="5" s="1"/>
  <c r="P223" i="5"/>
  <c r="Q223" i="5" s="1"/>
  <c r="N223" i="5"/>
  <c r="M223" i="5"/>
  <c r="L223" i="5"/>
  <c r="J223" i="5"/>
  <c r="G223" i="5"/>
  <c r="H223" i="5" s="1"/>
  <c r="F223" i="5"/>
  <c r="D223" i="5"/>
  <c r="P222" i="5"/>
  <c r="M222" i="5"/>
  <c r="N222" i="5" s="1"/>
  <c r="K222" i="5"/>
  <c r="J222" i="5"/>
  <c r="I222" i="5"/>
  <c r="G222" i="5"/>
  <c r="H222" i="5" s="1"/>
  <c r="F222" i="5"/>
  <c r="E222" i="5"/>
  <c r="D222" i="5"/>
  <c r="C222" i="5" s="1"/>
  <c r="P221" i="5"/>
  <c r="N221" i="5"/>
  <c r="M221" i="5"/>
  <c r="L221" i="5"/>
  <c r="J221" i="5"/>
  <c r="K221" i="5" s="1"/>
  <c r="I221" i="5"/>
  <c r="G221" i="5"/>
  <c r="H221" i="5" s="1"/>
  <c r="F221" i="5"/>
  <c r="E221" i="5"/>
  <c r="D221" i="5"/>
  <c r="C221" i="5"/>
  <c r="P220" i="5"/>
  <c r="M220" i="5"/>
  <c r="J220" i="5"/>
  <c r="K220" i="5" s="1"/>
  <c r="H220" i="5"/>
  <c r="G220" i="5"/>
  <c r="F220" i="5" s="1"/>
  <c r="D220" i="5"/>
  <c r="P219" i="5"/>
  <c r="N219" i="5"/>
  <c r="M219" i="5"/>
  <c r="L219" i="5"/>
  <c r="J219" i="5"/>
  <c r="K219" i="5" s="1"/>
  <c r="I219" i="5"/>
  <c r="G219" i="5"/>
  <c r="H219" i="5" s="1"/>
  <c r="D219" i="5"/>
  <c r="Q218" i="5"/>
  <c r="P218" i="5"/>
  <c r="O218" i="5"/>
  <c r="M218" i="5"/>
  <c r="N218" i="5" s="1"/>
  <c r="L218" i="5"/>
  <c r="K218" i="5"/>
  <c r="J218" i="5"/>
  <c r="I218" i="5"/>
  <c r="G218" i="5"/>
  <c r="H218" i="5" s="1"/>
  <c r="F218" i="5"/>
  <c r="D218" i="5"/>
  <c r="Q217" i="5"/>
  <c r="P217" i="5"/>
  <c r="O217" i="5"/>
  <c r="M217" i="5"/>
  <c r="L217" i="5" s="1"/>
  <c r="J217" i="5"/>
  <c r="G217" i="5"/>
  <c r="E217" i="5"/>
  <c r="D217" i="5"/>
  <c r="C217" i="5"/>
  <c r="P216" i="5"/>
  <c r="Q216" i="5" s="1"/>
  <c r="O216" i="5"/>
  <c r="M216" i="5"/>
  <c r="N216" i="5" s="1"/>
  <c r="L216" i="5"/>
  <c r="K216" i="5"/>
  <c r="J216" i="5"/>
  <c r="I216" i="5"/>
  <c r="G216" i="5"/>
  <c r="E216" i="5"/>
  <c r="D216" i="5"/>
  <c r="C216" i="5"/>
  <c r="P211" i="5"/>
  <c r="N211" i="5"/>
  <c r="M211" i="5"/>
  <c r="L211" i="5" s="1"/>
  <c r="J211" i="5"/>
  <c r="H211" i="5"/>
  <c r="G211" i="5"/>
  <c r="F211" i="5"/>
  <c r="D211" i="5"/>
  <c r="E211" i="5" s="1"/>
  <c r="C211" i="5"/>
  <c r="B211" i="5"/>
  <c r="P210" i="5"/>
  <c r="M210" i="5"/>
  <c r="B210" i="5"/>
  <c r="N209" i="5"/>
  <c r="L209" i="5"/>
  <c r="J209" i="5"/>
  <c r="G209" i="5"/>
  <c r="H209" i="5" s="1"/>
  <c r="F209" i="5"/>
  <c r="E209" i="5"/>
  <c r="D209" i="5"/>
  <c r="C209" i="5" s="1"/>
  <c r="B209" i="5"/>
  <c r="M209" i="5" s="1"/>
  <c r="B208" i="5"/>
  <c r="M207" i="5"/>
  <c r="J207" i="5"/>
  <c r="B207" i="5"/>
  <c r="G207" i="5" s="1"/>
  <c r="F207" i="5" s="1"/>
  <c r="J206" i="5"/>
  <c r="K206" i="5" s="1"/>
  <c r="I206" i="5"/>
  <c r="B206" i="5"/>
  <c r="P205" i="5"/>
  <c r="M205" i="5"/>
  <c r="D205" i="5"/>
  <c r="B205" i="5"/>
  <c r="M204" i="5"/>
  <c r="L204" i="5" s="1"/>
  <c r="D204" i="5"/>
  <c r="B204" i="5"/>
  <c r="J204" i="5" s="1"/>
  <c r="I204" i="5" s="1"/>
  <c r="J203" i="5"/>
  <c r="D203" i="5"/>
  <c r="E203" i="5" s="1"/>
  <c r="C203" i="5"/>
  <c r="B203" i="5"/>
  <c r="P202" i="5"/>
  <c r="N202" i="5"/>
  <c r="M202" i="5"/>
  <c r="L202" i="5"/>
  <c r="J202" i="5"/>
  <c r="H202" i="5"/>
  <c r="G202" i="5"/>
  <c r="F202" i="5"/>
  <c r="D202" i="5"/>
  <c r="E202" i="5" s="1"/>
  <c r="C202" i="5"/>
  <c r="B202" i="5"/>
  <c r="M197" i="5"/>
  <c r="K197" i="5"/>
  <c r="J197" i="5"/>
  <c r="I197" i="5" s="1"/>
  <c r="H197" i="5"/>
  <c r="G197" i="5"/>
  <c r="F197" i="5"/>
  <c r="D197" i="5"/>
  <c r="B197" i="5"/>
  <c r="P197" i="5" s="1"/>
  <c r="Q197" i="5" s="1"/>
  <c r="N196" i="5"/>
  <c r="L196" i="5"/>
  <c r="J196" i="5"/>
  <c r="K196" i="5" s="1"/>
  <c r="G196" i="5"/>
  <c r="B196" i="5"/>
  <c r="M196" i="5" s="1"/>
  <c r="D195" i="5"/>
  <c r="B195" i="5"/>
  <c r="P194" i="5"/>
  <c r="B194" i="5"/>
  <c r="G194" i="5" s="1"/>
  <c r="H194" i="5" s="1"/>
  <c r="B193" i="5"/>
  <c r="D192" i="5"/>
  <c r="B192" i="5"/>
  <c r="B191" i="5"/>
  <c r="N190" i="5"/>
  <c r="J190" i="5"/>
  <c r="H190" i="5"/>
  <c r="G190" i="5"/>
  <c r="F190" i="5"/>
  <c r="D190" i="5"/>
  <c r="E190" i="5" s="1"/>
  <c r="B190" i="5"/>
  <c r="M190" i="5" s="1"/>
  <c r="L190" i="5" s="1"/>
  <c r="P189" i="5"/>
  <c r="N189" i="5"/>
  <c r="M189" i="5"/>
  <c r="L189" i="5"/>
  <c r="J189" i="5"/>
  <c r="H189" i="5"/>
  <c r="G189" i="5"/>
  <c r="F189" i="5" s="1"/>
  <c r="D189" i="5"/>
  <c r="B189" i="5"/>
  <c r="M188" i="5"/>
  <c r="K188" i="5"/>
  <c r="J188" i="5"/>
  <c r="I188" i="5" s="1"/>
  <c r="G188" i="5"/>
  <c r="F188" i="5" s="1"/>
  <c r="C188" i="5"/>
  <c r="B188" i="5"/>
  <c r="D188" i="5" s="1"/>
  <c r="E188" i="5" s="1"/>
  <c r="N183" i="5"/>
  <c r="L183" i="5"/>
  <c r="J183" i="5"/>
  <c r="K183" i="5" s="1"/>
  <c r="I183" i="5"/>
  <c r="B183" i="5"/>
  <c r="M183" i="5" s="1"/>
  <c r="P182" i="5"/>
  <c r="B182" i="5"/>
  <c r="M182" i="5" s="1"/>
  <c r="P181" i="5"/>
  <c r="Q181" i="5" s="1"/>
  <c r="M181" i="5"/>
  <c r="N181" i="5" s="1"/>
  <c r="B181" i="5"/>
  <c r="B180" i="5"/>
  <c r="P179" i="5"/>
  <c r="B179" i="5"/>
  <c r="K178" i="5"/>
  <c r="H178" i="5"/>
  <c r="G178" i="5"/>
  <c r="F178" i="5"/>
  <c r="D178" i="5"/>
  <c r="E178" i="5" s="1"/>
  <c r="B178" i="5"/>
  <c r="J178" i="5" s="1"/>
  <c r="I178" i="5" s="1"/>
  <c r="P177" i="5"/>
  <c r="J177" i="5"/>
  <c r="H177" i="5"/>
  <c r="G177" i="5"/>
  <c r="F177" i="5"/>
  <c r="B177" i="5"/>
  <c r="P176" i="5"/>
  <c r="N176" i="5"/>
  <c r="M176" i="5"/>
  <c r="L176" i="5"/>
  <c r="J176" i="5"/>
  <c r="K176" i="5" s="1"/>
  <c r="I176" i="5"/>
  <c r="G176" i="5"/>
  <c r="D176" i="5"/>
  <c r="E176" i="5" s="1"/>
  <c r="C176" i="5"/>
  <c r="B176" i="5"/>
  <c r="M175" i="5"/>
  <c r="N175" i="5" s="1"/>
  <c r="J175" i="5"/>
  <c r="I175" i="5" s="1"/>
  <c r="B175" i="5"/>
  <c r="G175" i="5" s="1"/>
  <c r="N174" i="5"/>
  <c r="L174" i="5"/>
  <c r="G174" i="5"/>
  <c r="B174" i="5"/>
  <c r="M174" i="5" s="1"/>
  <c r="P169" i="5"/>
  <c r="Q169" i="5" s="1"/>
  <c r="N169" i="5"/>
  <c r="M169" i="5"/>
  <c r="L169" i="5" s="1"/>
  <c r="I169" i="5"/>
  <c r="B169" i="5"/>
  <c r="J169" i="5" s="1"/>
  <c r="K169" i="5" s="1"/>
  <c r="B168" i="5"/>
  <c r="B167" i="5"/>
  <c r="J166" i="5"/>
  <c r="H166" i="5"/>
  <c r="F166" i="5"/>
  <c r="D166" i="5"/>
  <c r="E166" i="5" s="1"/>
  <c r="C166" i="5"/>
  <c r="B166" i="5"/>
  <c r="G166" i="5" s="1"/>
  <c r="B165" i="5"/>
  <c r="B164" i="5"/>
  <c r="M164" i="5" s="1"/>
  <c r="L164" i="5" s="1"/>
  <c r="P163" i="5"/>
  <c r="N163" i="5"/>
  <c r="M163" i="5"/>
  <c r="L163" i="5"/>
  <c r="K163" i="5"/>
  <c r="J163" i="5"/>
  <c r="I163" i="5"/>
  <c r="H163" i="5"/>
  <c r="G163" i="5"/>
  <c r="F163" i="5"/>
  <c r="D163" i="5"/>
  <c r="E163" i="5" s="1"/>
  <c r="C163" i="5"/>
  <c r="B163" i="5"/>
  <c r="N162" i="5"/>
  <c r="M162" i="5"/>
  <c r="L162" i="5" s="1"/>
  <c r="B162" i="5"/>
  <c r="J162" i="5" s="1"/>
  <c r="P161" i="5"/>
  <c r="Q161" i="5" s="1"/>
  <c r="J161" i="5"/>
  <c r="G161" i="5"/>
  <c r="B161" i="5"/>
  <c r="B160" i="5"/>
  <c r="M155" i="5"/>
  <c r="K155" i="5"/>
  <c r="J155" i="5"/>
  <c r="I155" i="5" s="1"/>
  <c r="H155" i="5"/>
  <c r="G155" i="5"/>
  <c r="F155" i="5"/>
  <c r="D155" i="5"/>
  <c r="E155" i="5" s="1"/>
  <c r="B155" i="5"/>
  <c r="P155" i="5" s="1"/>
  <c r="O155" i="5" s="1"/>
  <c r="J154" i="5"/>
  <c r="G154" i="5"/>
  <c r="H154" i="5" s="1"/>
  <c r="F154" i="5"/>
  <c r="B154" i="5"/>
  <c r="P153" i="5"/>
  <c r="J153" i="5"/>
  <c r="K153" i="5" s="1"/>
  <c r="B153" i="5"/>
  <c r="B152" i="5"/>
  <c r="P151" i="5"/>
  <c r="B151" i="5"/>
  <c r="P150" i="5"/>
  <c r="N150" i="5"/>
  <c r="M150" i="5"/>
  <c r="L150" i="5"/>
  <c r="K150" i="5"/>
  <c r="J150" i="5"/>
  <c r="I150" i="5" s="1"/>
  <c r="H150" i="5"/>
  <c r="G150" i="5"/>
  <c r="F150" i="5"/>
  <c r="D150" i="5"/>
  <c r="E150" i="5" s="1"/>
  <c r="C150" i="5"/>
  <c r="B150" i="5"/>
  <c r="P149" i="5"/>
  <c r="Q149" i="5" s="1"/>
  <c r="B149" i="5"/>
  <c r="P148" i="5"/>
  <c r="O148" i="5" s="1"/>
  <c r="L148" i="5"/>
  <c r="J148" i="5"/>
  <c r="G148" i="5"/>
  <c r="H148" i="5" s="1"/>
  <c r="F148" i="5"/>
  <c r="D148" i="5"/>
  <c r="C148" i="5" s="1"/>
  <c r="B148" i="5"/>
  <c r="M148" i="5" s="1"/>
  <c r="N148" i="5" s="1"/>
  <c r="J147" i="5"/>
  <c r="K147" i="5" s="1"/>
  <c r="I147" i="5"/>
  <c r="G147" i="5"/>
  <c r="H147" i="5" s="1"/>
  <c r="D147" i="5"/>
  <c r="E147" i="5" s="1"/>
  <c r="B147" i="5"/>
  <c r="P147" i="5" s="1"/>
  <c r="P146" i="5"/>
  <c r="J146" i="5"/>
  <c r="I146" i="5" s="1"/>
  <c r="G146" i="5"/>
  <c r="H146" i="5" s="1"/>
  <c r="F146" i="5"/>
  <c r="E146" i="5"/>
  <c r="B146" i="5"/>
  <c r="D146" i="5" s="1"/>
  <c r="C146" i="5" s="1"/>
  <c r="K141" i="5"/>
  <c r="J141" i="5"/>
  <c r="I141" i="5" s="1"/>
  <c r="G141" i="5"/>
  <c r="F141" i="5" s="1"/>
  <c r="B141" i="5"/>
  <c r="P140" i="5"/>
  <c r="J140" i="5"/>
  <c r="I140" i="5" s="1"/>
  <c r="B140" i="5"/>
  <c r="G140" i="5" s="1"/>
  <c r="B139" i="5"/>
  <c r="B138" i="5"/>
  <c r="P137" i="5"/>
  <c r="N137" i="5"/>
  <c r="M137" i="5"/>
  <c r="L137" i="5" s="1"/>
  <c r="J137" i="5"/>
  <c r="H137" i="5"/>
  <c r="G137" i="5"/>
  <c r="F137" i="5"/>
  <c r="D137" i="5"/>
  <c r="E137" i="5" s="1"/>
  <c r="C137" i="5"/>
  <c r="B137" i="5"/>
  <c r="P136" i="5"/>
  <c r="M136" i="5"/>
  <c r="K136" i="5"/>
  <c r="B136" i="5"/>
  <c r="J136" i="5" s="1"/>
  <c r="I136" i="5" s="1"/>
  <c r="N135" i="5"/>
  <c r="L135" i="5"/>
  <c r="J135" i="5"/>
  <c r="K135" i="5" s="1"/>
  <c r="G135" i="5"/>
  <c r="D135" i="5"/>
  <c r="C135" i="5" s="1"/>
  <c r="B135" i="5"/>
  <c r="M135" i="5" s="1"/>
  <c r="J134" i="5"/>
  <c r="K134" i="5" s="1"/>
  <c r="G134" i="5"/>
  <c r="F134" i="5" s="1"/>
  <c r="B134" i="5"/>
  <c r="P134" i="5" s="1"/>
  <c r="B133" i="5"/>
  <c r="J132" i="5"/>
  <c r="K132" i="5" s="1"/>
  <c r="I132" i="5"/>
  <c r="B132" i="5"/>
  <c r="P127" i="5"/>
  <c r="Q127" i="5" s="1"/>
  <c r="M127" i="5"/>
  <c r="N127" i="5" s="1"/>
  <c r="L127" i="5"/>
  <c r="B127" i="5"/>
  <c r="P126" i="5"/>
  <c r="Q126" i="5" s="1"/>
  <c r="O126" i="5"/>
  <c r="N126" i="5"/>
  <c r="M126" i="5"/>
  <c r="L126" i="5" s="1"/>
  <c r="D126" i="5"/>
  <c r="B126" i="5"/>
  <c r="B125" i="5"/>
  <c r="P124" i="5"/>
  <c r="N124" i="5"/>
  <c r="M124" i="5"/>
  <c r="L124" i="5"/>
  <c r="J124" i="5"/>
  <c r="G124" i="5"/>
  <c r="H124" i="5" s="1"/>
  <c r="F124" i="5"/>
  <c r="D124" i="5"/>
  <c r="E124" i="5" s="1"/>
  <c r="C124" i="5"/>
  <c r="B124" i="5"/>
  <c r="O123" i="5"/>
  <c r="M123" i="5"/>
  <c r="J123" i="5"/>
  <c r="I123" i="5" s="1"/>
  <c r="H123" i="5"/>
  <c r="G123" i="5"/>
  <c r="F123" i="5"/>
  <c r="D123" i="5"/>
  <c r="B123" i="5"/>
  <c r="P123" i="5" s="1"/>
  <c r="Q123" i="5" s="1"/>
  <c r="N122" i="5"/>
  <c r="L122" i="5"/>
  <c r="K122" i="5"/>
  <c r="J122" i="5"/>
  <c r="I122" i="5"/>
  <c r="G122" i="5"/>
  <c r="H122" i="5" s="1"/>
  <c r="B122" i="5"/>
  <c r="M122" i="5" s="1"/>
  <c r="P121" i="5"/>
  <c r="M121" i="5"/>
  <c r="N121" i="5" s="1"/>
  <c r="L121" i="5"/>
  <c r="J121" i="5"/>
  <c r="B121" i="5"/>
  <c r="G121" i="5" s="1"/>
  <c r="F121" i="5" s="1"/>
  <c r="M120" i="5"/>
  <c r="N120" i="5" s="1"/>
  <c r="L120" i="5"/>
  <c r="J120" i="5"/>
  <c r="F120" i="5"/>
  <c r="D120" i="5"/>
  <c r="B120" i="5"/>
  <c r="G120" i="5" s="1"/>
  <c r="H120" i="5" s="1"/>
  <c r="B119" i="5"/>
  <c r="P118" i="5"/>
  <c r="Q118" i="5" s="1"/>
  <c r="O118" i="5"/>
  <c r="B118" i="5"/>
  <c r="G118" i="5" s="1"/>
  <c r="F118" i="5" s="1"/>
  <c r="D113" i="5"/>
  <c r="E113" i="5" s="1"/>
  <c r="C113" i="5"/>
  <c r="B113" i="5"/>
  <c r="P113" i="5" s="1"/>
  <c r="N112" i="5"/>
  <c r="J112" i="5"/>
  <c r="G112" i="5"/>
  <c r="H112" i="5" s="1"/>
  <c r="F112" i="5"/>
  <c r="E112" i="5"/>
  <c r="D112" i="5"/>
  <c r="C112" i="5" s="1"/>
  <c r="B112" i="5"/>
  <c r="M112" i="5" s="1"/>
  <c r="L112" i="5" s="1"/>
  <c r="P111" i="5"/>
  <c r="N111" i="5"/>
  <c r="M111" i="5"/>
  <c r="L111" i="5"/>
  <c r="J111" i="5"/>
  <c r="K111" i="5" s="1"/>
  <c r="H111" i="5"/>
  <c r="G111" i="5"/>
  <c r="F111" i="5" s="1"/>
  <c r="D111" i="5"/>
  <c r="B111" i="5"/>
  <c r="M110" i="5"/>
  <c r="N110" i="5" s="1"/>
  <c r="L110" i="5"/>
  <c r="J110" i="5"/>
  <c r="G110" i="5"/>
  <c r="B110" i="5"/>
  <c r="D110" i="5" s="1"/>
  <c r="E110" i="5" s="1"/>
  <c r="N109" i="5"/>
  <c r="L109" i="5"/>
  <c r="J109" i="5"/>
  <c r="K109" i="5" s="1"/>
  <c r="I109" i="5"/>
  <c r="B109" i="5"/>
  <c r="M109" i="5" s="1"/>
  <c r="B108" i="5"/>
  <c r="P107" i="5"/>
  <c r="Q107" i="5" s="1"/>
  <c r="M107" i="5"/>
  <c r="B107" i="5"/>
  <c r="P106" i="5"/>
  <c r="J106" i="5"/>
  <c r="H106" i="5"/>
  <c r="G106" i="5"/>
  <c r="F106" i="5" s="1"/>
  <c r="B106" i="5"/>
  <c r="P105" i="5"/>
  <c r="Q105" i="5" s="1"/>
  <c r="O105" i="5"/>
  <c r="D105" i="5"/>
  <c r="E105" i="5" s="1"/>
  <c r="B105" i="5"/>
  <c r="J105" i="5" s="1"/>
  <c r="K105" i="5" s="1"/>
  <c r="K104" i="5"/>
  <c r="H104" i="5"/>
  <c r="G104" i="5"/>
  <c r="F104" i="5"/>
  <c r="D104" i="5"/>
  <c r="C104" i="5" s="1"/>
  <c r="B104" i="5"/>
  <c r="J104" i="5" s="1"/>
  <c r="I104" i="5" s="1"/>
  <c r="B99" i="5"/>
  <c r="P98" i="5"/>
  <c r="M98" i="5"/>
  <c r="N98" i="5" s="1"/>
  <c r="J98" i="5"/>
  <c r="K98" i="5" s="1"/>
  <c r="I98" i="5"/>
  <c r="H98" i="5"/>
  <c r="G98" i="5"/>
  <c r="F98" i="5" s="1"/>
  <c r="D98" i="5"/>
  <c r="E98" i="5" s="1"/>
  <c r="C98" i="5"/>
  <c r="B98" i="5"/>
  <c r="B97" i="5"/>
  <c r="B96" i="5"/>
  <c r="B95" i="5"/>
  <c r="P94" i="5"/>
  <c r="Q94" i="5" s="1"/>
  <c r="O94" i="5"/>
  <c r="B94" i="5"/>
  <c r="P93" i="5"/>
  <c r="J93" i="5"/>
  <c r="H93" i="5"/>
  <c r="G93" i="5"/>
  <c r="F93" i="5" s="1"/>
  <c r="B93" i="5"/>
  <c r="K92" i="5"/>
  <c r="J92" i="5"/>
  <c r="I92" i="5"/>
  <c r="H92" i="5"/>
  <c r="F92" i="5"/>
  <c r="D92" i="5"/>
  <c r="E92" i="5" s="1"/>
  <c r="B92" i="5"/>
  <c r="G92" i="5" s="1"/>
  <c r="G91" i="5"/>
  <c r="H91" i="5" s="1"/>
  <c r="B91" i="5"/>
  <c r="P91" i="5" s="1"/>
  <c r="B90" i="5"/>
  <c r="B85" i="5"/>
  <c r="B84" i="5"/>
  <c r="B83" i="5"/>
  <c r="B82" i="5"/>
  <c r="Q81" i="5"/>
  <c r="P81" i="5"/>
  <c r="O81" i="5"/>
  <c r="J81" i="5"/>
  <c r="D81" i="5"/>
  <c r="C81" i="5" s="1"/>
  <c r="B81" i="5"/>
  <c r="G80" i="5"/>
  <c r="D80" i="5"/>
  <c r="E80" i="5" s="1"/>
  <c r="C80" i="5"/>
  <c r="B80" i="5"/>
  <c r="N79" i="5"/>
  <c r="L79" i="5"/>
  <c r="J79" i="5"/>
  <c r="K79" i="5" s="1"/>
  <c r="I79" i="5"/>
  <c r="H79" i="5"/>
  <c r="G79" i="5"/>
  <c r="F79" i="5"/>
  <c r="D79" i="5"/>
  <c r="B79" i="5"/>
  <c r="M79" i="5" s="1"/>
  <c r="B78" i="5"/>
  <c r="P77" i="5"/>
  <c r="B77" i="5"/>
  <c r="M76" i="5"/>
  <c r="L76" i="5" s="1"/>
  <c r="B76" i="5"/>
  <c r="P76" i="5" s="1"/>
  <c r="Q76" i="5" s="1"/>
  <c r="B71" i="5"/>
  <c r="B70" i="5"/>
  <c r="B69" i="5"/>
  <c r="B68" i="5"/>
  <c r="B67" i="5"/>
  <c r="M66" i="5"/>
  <c r="J66" i="5"/>
  <c r="I66" i="5" s="1"/>
  <c r="B66" i="5"/>
  <c r="G66" i="5" s="1"/>
  <c r="O65" i="5"/>
  <c r="M65" i="5"/>
  <c r="K65" i="5"/>
  <c r="J65" i="5"/>
  <c r="I65" i="5" s="1"/>
  <c r="G65" i="5"/>
  <c r="D65" i="5"/>
  <c r="C65" i="5" s="1"/>
  <c r="B65" i="5"/>
  <c r="P65" i="5" s="1"/>
  <c r="Q65" i="5" s="1"/>
  <c r="N64" i="5"/>
  <c r="L64" i="5"/>
  <c r="J64" i="5"/>
  <c r="K64" i="5" s="1"/>
  <c r="I64" i="5"/>
  <c r="G64" i="5"/>
  <c r="F64" i="5" s="1"/>
  <c r="B64" i="5"/>
  <c r="M64" i="5" s="1"/>
  <c r="H63" i="5"/>
  <c r="D63" i="5"/>
  <c r="B63" i="5"/>
  <c r="G63" i="5" s="1"/>
  <c r="F63" i="5" s="1"/>
  <c r="J62" i="5"/>
  <c r="B62" i="5"/>
  <c r="B57" i="5"/>
  <c r="P56" i="5"/>
  <c r="Q56" i="5" s="1"/>
  <c r="O56" i="5"/>
  <c r="B56" i="5"/>
  <c r="P55" i="5"/>
  <c r="Q55" i="5" s="1"/>
  <c r="O55" i="5"/>
  <c r="B55" i="5"/>
  <c r="J54" i="5"/>
  <c r="K54" i="5" s="1"/>
  <c r="I54" i="5"/>
  <c r="H54" i="5"/>
  <c r="G54" i="5"/>
  <c r="F54" i="5" s="1"/>
  <c r="E54" i="5"/>
  <c r="D54" i="5"/>
  <c r="C54" i="5" s="1"/>
  <c r="B54" i="5"/>
  <c r="K53" i="5"/>
  <c r="J53" i="5"/>
  <c r="I53" i="5"/>
  <c r="H53" i="5"/>
  <c r="G53" i="5"/>
  <c r="F53" i="5" s="1"/>
  <c r="D53" i="5"/>
  <c r="E53" i="5" s="1"/>
  <c r="B53" i="5"/>
  <c r="P53" i="5" s="1"/>
  <c r="G52" i="5"/>
  <c r="H52" i="5" s="1"/>
  <c r="F52" i="5"/>
  <c r="E52" i="5"/>
  <c r="B52" i="5"/>
  <c r="D52" i="5" s="1"/>
  <c r="C52" i="5" s="1"/>
  <c r="B51" i="5"/>
  <c r="P50" i="5"/>
  <c r="K50" i="5"/>
  <c r="J50" i="5"/>
  <c r="I50" i="5"/>
  <c r="B50" i="5"/>
  <c r="P49" i="5"/>
  <c r="Q49" i="5" s="1"/>
  <c r="O49" i="5"/>
  <c r="N49" i="5"/>
  <c r="M49" i="5"/>
  <c r="L49" i="5" s="1"/>
  <c r="B49" i="5"/>
  <c r="Q48" i="5"/>
  <c r="O48" i="5"/>
  <c r="B48" i="5"/>
  <c r="P48" i="5" s="1"/>
  <c r="B43" i="5"/>
  <c r="B42" i="5"/>
  <c r="B41" i="5"/>
  <c r="B40" i="5"/>
  <c r="P39" i="5"/>
  <c r="M39" i="5"/>
  <c r="J39" i="5"/>
  <c r="I39" i="5" s="1"/>
  <c r="H39" i="5"/>
  <c r="G39" i="5"/>
  <c r="F39" i="5"/>
  <c r="E39" i="5"/>
  <c r="D39" i="5"/>
  <c r="C39" i="5" s="1"/>
  <c r="B39" i="5"/>
  <c r="P38" i="5"/>
  <c r="Q38" i="5" s="1"/>
  <c r="O38" i="5"/>
  <c r="B38" i="5"/>
  <c r="P37" i="5"/>
  <c r="M37" i="5"/>
  <c r="L37" i="5" s="1"/>
  <c r="B37" i="5"/>
  <c r="P36" i="5"/>
  <c r="Q36" i="5" s="1"/>
  <c r="O36" i="5"/>
  <c r="M36" i="5"/>
  <c r="N36" i="5" s="1"/>
  <c r="L36" i="5"/>
  <c r="G36" i="5"/>
  <c r="B36" i="5"/>
  <c r="J36" i="5" s="1"/>
  <c r="P35" i="5"/>
  <c r="Q35" i="5" s="1"/>
  <c r="O35" i="5"/>
  <c r="G35" i="5"/>
  <c r="E35" i="5"/>
  <c r="D35" i="5"/>
  <c r="C35" i="5" s="1"/>
  <c r="B35" i="5"/>
  <c r="D34" i="5"/>
  <c r="B34" i="5"/>
  <c r="B29" i="5"/>
  <c r="B28" i="5"/>
  <c r="B27" i="5"/>
  <c r="B26" i="5"/>
  <c r="G25" i="5"/>
  <c r="H25" i="5" s="1"/>
  <c r="F25" i="5"/>
  <c r="B25" i="5"/>
  <c r="B24" i="5"/>
  <c r="J23" i="5"/>
  <c r="D23" i="5"/>
  <c r="B23" i="5"/>
  <c r="B22" i="5"/>
  <c r="B21" i="5"/>
  <c r="P20" i="5"/>
  <c r="Q20" i="5" s="1"/>
  <c r="B20" i="5"/>
  <c r="Q15" i="5"/>
  <c r="P15" i="5"/>
  <c r="O15" i="5" s="1"/>
  <c r="N15" i="5"/>
  <c r="L15" i="5"/>
  <c r="J15" i="5"/>
  <c r="K15" i="5" s="1"/>
  <c r="G15" i="5"/>
  <c r="H15" i="5" s="1"/>
  <c r="D15" i="5"/>
  <c r="E15" i="5" s="1"/>
  <c r="C15" i="5"/>
  <c r="B15" i="5"/>
  <c r="M15" i="5" s="1"/>
  <c r="M14" i="5"/>
  <c r="N14" i="5" s="1"/>
  <c r="L14" i="5"/>
  <c r="J14" i="5"/>
  <c r="I14" i="5" s="1"/>
  <c r="H14" i="5"/>
  <c r="G14" i="5"/>
  <c r="F14" i="5" s="1"/>
  <c r="C14" i="5"/>
  <c r="B14" i="5"/>
  <c r="D14" i="5" s="1"/>
  <c r="E14" i="5" s="1"/>
  <c r="N13" i="5"/>
  <c r="M13" i="5"/>
  <c r="L13" i="5" s="1"/>
  <c r="K13" i="5"/>
  <c r="J13" i="5"/>
  <c r="I13" i="5" s="1"/>
  <c r="H13" i="5"/>
  <c r="F13" i="5"/>
  <c r="B13" i="5"/>
  <c r="G13" i="5" s="1"/>
  <c r="P12" i="5"/>
  <c r="B12" i="5"/>
  <c r="P11" i="5"/>
  <c r="Q11" i="5" s="1"/>
  <c r="O11" i="5"/>
  <c r="N11" i="5"/>
  <c r="J11" i="5"/>
  <c r="I11" i="5" s="1"/>
  <c r="G11" i="5"/>
  <c r="D11" i="5"/>
  <c r="B11" i="5"/>
  <c r="M11" i="5" s="1"/>
  <c r="L11" i="5" s="1"/>
  <c r="D10" i="5"/>
  <c r="C10" i="5" s="1"/>
  <c r="B10" i="5"/>
  <c r="B9" i="5"/>
  <c r="B8" i="5"/>
  <c r="D7" i="5"/>
  <c r="E7" i="5" s="1"/>
  <c r="B7" i="5"/>
  <c r="P6" i="5"/>
  <c r="N6" i="5"/>
  <c r="L6" i="5"/>
  <c r="K6" i="5"/>
  <c r="J6" i="5"/>
  <c r="I6" i="5"/>
  <c r="G6" i="5"/>
  <c r="D6" i="5"/>
  <c r="B6" i="5"/>
  <c r="M6" i="5" s="1"/>
  <c r="WI31" i="4"/>
  <c r="WD31" i="4"/>
  <c r="VY31" i="4"/>
  <c r="VT31" i="4"/>
  <c r="VO31" i="4"/>
  <c r="VJ31" i="4"/>
  <c r="VE31" i="4"/>
  <c r="UZ31" i="4"/>
  <c r="UU31" i="4"/>
  <c r="UP31" i="4"/>
  <c r="UK31" i="4"/>
  <c r="UF31" i="4"/>
  <c r="UA31" i="4"/>
  <c r="TV31" i="4"/>
  <c r="TQ31" i="4"/>
  <c r="TL31" i="4"/>
  <c r="TG31" i="4"/>
  <c r="TB31" i="4"/>
  <c r="SW31" i="4"/>
  <c r="SR31" i="4"/>
  <c r="SM31" i="4"/>
  <c r="SH31" i="4"/>
  <c r="SC31" i="4"/>
  <c r="RX31" i="4"/>
  <c r="RS31" i="4"/>
  <c r="RN31" i="4"/>
  <c r="RI31" i="4"/>
  <c r="RD31" i="4"/>
  <c r="QY31" i="4"/>
  <c r="QT31" i="4"/>
  <c r="QO31" i="4"/>
  <c r="QJ31" i="4"/>
  <c r="QE31" i="4"/>
  <c r="PZ31" i="4"/>
  <c r="PU31" i="4"/>
  <c r="PP31" i="4"/>
  <c r="PK31" i="4"/>
  <c r="PF31" i="4"/>
  <c r="PA31" i="4"/>
  <c r="OV31" i="4"/>
  <c r="OQ31" i="4"/>
  <c r="OL31" i="4"/>
  <c r="OG31" i="4"/>
  <c r="OB31" i="4"/>
  <c r="NW31" i="4"/>
  <c r="NR31" i="4"/>
  <c r="NM31" i="4"/>
  <c r="NH31" i="4"/>
  <c r="NC31" i="4"/>
  <c r="MX31" i="4"/>
  <c r="MS31" i="4"/>
  <c r="MN31" i="4"/>
  <c r="MI31" i="4"/>
  <c r="MD31" i="4"/>
  <c r="LY31" i="4"/>
  <c r="LT31" i="4"/>
  <c r="LO31" i="4"/>
  <c r="LJ31" i="4"/>
  <c r="LE31" i="4"/>
  <c r="KZ31" i="4"/>
  <c r="KU31" i="4"/>
  <c r="KP31" i="4"/>
  <c r="KK31" i="4"/>
  <c r="KF31" i="4"/>
  <c r="KA31" i="4"/>
  <c r="JV31" i="4"/>
  <c r="JQ31" i="4"/>
  <c r="JL31" i="4"/>
  <c r="JG31" i="4"/>
  <c r="JB31" i="4"/>
  <c r="IW31" i="4"/>
  <c r="IR31" i="4"/>
  <c r="IM31" i="4"/>
  <c r="IH31" i="4"/>
  <c r="IC31" i="4"/>
  <c r="HX31" i="4"/>
  <c r="HS31" i="4"/>
  <c r="HN31" i="4"/>
  <c r="HI31" i="4"/>
  <c r="HD31" i="4"/>
  <c r="GY31" i="4"/>
  <c r="GT31" i="4"/>
  <c r="GO31" i="4"/>
  <c r="GJ31" i="4"/>
  <c r="GE31" i="4"/>
  <c r="FZ31" i="4"/>
  <c r="FU31" i="4"/>
  <c r="FP31" i="4"/>
  <c r="FK31" i="4"/>
  <c r="FF31" i="4"/>
  <c r="FA31" i="4"/>
  <c r="EV31" i="4"/>
  <c r="EQ31" i="4"/>
  <c r="EL31" i="4"/>
  <c r="EG31" i="4"/>
  <c r="EB31" i="4"/>
  <c r="DW31" i="4"/>
  <c r="DR31" i="4"/>
  <c r="DM31" i="4"/>
  <c r="DH31" i="4"/>
  <c r="DC31" i="4"/>
  <c r="CX31" i="4"/>
  <c r="CS31" i="4"/>
  <c r="CN31" i="4"/>
  <c r="CI31" i="4"/>
  <c r="CD31" i="4"/>
  <c r="BY31" i="4"/>
  <c r="BT31" i="4"/>
  <c r="BO31" i="4"/>
  <c r="BJ31" i="4"/>
  <c r="BE31" i="4"/>
  <c r="AZ31" i="4"/>
  <c r="AU31" i="4"/>
  <c r="AP31" i="4"/>
  <c r="AK31" i="4"/>
  <c r="AF31" i="4"/>
  <c r="AA31" i="4"/>
  <c r="V31" i="4"/>
  <c r="Q31" i="4"/>
  <c r="L31" i="4"/>
  <c r="G31" i="4"/>
  <c r="B31" i="4"/>
  <c r="WI30" i="4"/>
  <c r="WD30" i="4"/>
  <c r="VY30" i="4"/>
  <c r="VT30" i="4"/>
  <c r="VO30" i="4"/>
  <c r="VJ30" i="4"/>
  <c r="VE30" i="4"/>
  <c r="UZ30" i="4"/>
  <c r="UU30" i="4"/>
  <c r="UP30" i="4"/>
  <c r="UK30" i="4"/>
  <c r="UF30" i="4"/>
  <c r="UA30" i="4"/>
  <c r="TV30" i="4"/>
  <c r="TQ30" i="4"/>
  <c r="TL30" i="4"/>
  <c r="TG30" i="4"/>
  <c r="TB30" i="4"/>
  <c r="SW30" i="4"/>
  <c r="SR30" i="4"/>
  <c r="SM30" i="4"/>
  <c r="SH30" i="4"/>
  <c r="SC30" i="4"/>
  <c r="RX30" i="4"/>
  <c r="RS30" i="4"/>
  <c r="RN30" i="4"/>
  <c r="RI30" i="4"/>
  <c r="RD30" i="4"/>
  <c r="QY30" i="4"/>
  <c r="QT30" i="4"/>
  <c r="QO30" i="4"/>
  <c r="QJ30" i="4"/>
  <c r="QE30" i="4"/>
  <c r="PZ30" i="4"/>
  <c r="PU30" i="4"/>
  <c r="PP30" i="4"/>
  <c r="PK30" i="4"/>
  <c r="PF30" i="4"/>
  <c r="PA30" i="4"/>
  <c r="OV30" i="4"/>
  <c r="OQ30" i="4"/>
  <c r="OL30" i="4"/>
  <c r="OG30" i="4"/>
  <c r="OB30" i="4"/>
  <c r="NW30" i="4"/>
  <c r="NR30" i="4"/>
  <c r="NM30" i="4"/>
  <c r="NH30" i="4"/>
  <c r="NC30" i="4"/>
  <c r="MX30" i="4"/>
  <c r="MS30" i="4"/>
  <c r="MN30" i="4"/>
  <c r="MI30" i="4"/>
  <c r="MD30" i="4"/>
  <c r="LY30" i="4"/>
  <c r="LT30" i="4"/>
  <c r="LO30" i="4"/>
  <c r="LJ30" i="4"/>
  <c r="LE30" i="4"/>
  <c r="KZ30" i="4"/>
  <c r="KU30" i="4"/>
  <c r="KP30" i="4"/>
  <c r="KK30" i="4"/>
  <c r="KF30" i="4"/>
  <c r="KA30" i="4"/>
  <c r="JV30" i="4"/>
  <c r="JQ30" i="4"/>
  <c r="JL30" i="4"/>
  <c r="JG30" i="4"/>
  <c r="JB30" i="4"/>
  <c r="IW30" i="4"/>
  <c r="IR30" i="4"/>
  <c r="IM30" i="4"/>
  <c r="IH30" i="4"/>
  <c r="IC30" i="4"/>
  <c r="HX30" i="4"/>
  <c r="HS30" i="4"/>
  <c r="HN30" i="4"/>
  <c r="HI30" i="4"/>
  <c r="HD30" i="4"/>
  <c r="GY30" i="4"/>
  <c r="GT30" i="4"/>
  <c r="GO30" i="4"/>
  <c r="GJ30" i="4"/>
  <c r="GE30" i="4"/>
  <c r="FZ30" i="4"/>
  <c r="FU30" i="4"/>
  <c r="FP30" i="4"/>
  <c r="FK30" i="4"/>
  <c r="FF30" i="4"/>
  <c r="FA30" i="4"/>
  <c r="EV30" i="4"/>
  <c r="EQ30" i="4"/>
  <c r="EL30" i="4"/>
  <c r="EG30" i="4"/>
  <c r="EB30" i="4"/>
  <c r="DW30" i="4"/>
  <c r="DR30" i="4"/>
  <c r="DM30" i="4"/>
  <c r="DH30" i="4"/>
  <c r="DC30" i="4"/>
  <c r="CX30" i="4"/>
  <c r="CS30" i="4"/>
  <c r="CN30" i="4"/>
  <c r="CI30" i="4"/>
  <c r="CD30" i="4"/>
  <c r="BY30" i="4"/>
  <c r="BT30" i="4"/>
  <c r="BO30" i="4"/>
  <c r="BJ30" i="4"/>
  <c r="BE30" i="4"/>
  <c r="AZ30" i="4"/>
  <c r="AU30" i="4"/>
  <c r="AP30" i="4"/>
  <c r="AK30" i="4"/>
  <c r="AF30" i="4"/>
  <c r="AA30" i="4"/>
  <c r="V30" i="4"/>
  <c r="Q30" i="4"/>
  <c r="L30" i="4"/>
  <c r="G30" i="4"/>
  <c r="B30" i="4"/>
  <c r="WI29" i="4"/>
  <c r="WD29" i="4"/>
  <c r="VY29" i="4"/>
  <c r="VT29" i="4"/>
  <c r="VO29" i="4"/>
  <c r="VJ29" i="4"/>
  <c r="VE29" i="4"/>
  <c r="UZ29" i="4"/>
  <c r="UU29" i="4"/>
  <c r="UP29" i="4"/>
  <c r="UK29" i="4"/>
  <c r="UF29" i="4"/>
  <c r="UA29" i="4"/>
  <c r="TV29" i="4"/>
  <c r="TQ29" i="4"/>
  <c r="TL29" i="4"/>
  <c r="TG29" i="4"/>
  <c r="TB29" i="4"/>
  <c r="SW29" i="4"/>
  <c r="SR29" i="4"/>
  <c r="SM29" i="4"/>
  <c r="SH29" i="4"/>
  <c r="SC29" i="4"/>
  <c r="RX29" i="4"/>
  <c r="RS29" i="4"/>
  <c r="RN29" i="4"/>
  <c r="RI29" i="4"/>
  <c r="RD29" i="4"/>
  <c r="QY29" i="4"/>
  <c r="QT29" i="4"/>
  <c r="QO29" i="4"/>
  <c r="QJ29" i="4"/>
  <c r="QE29" i="4"/>
  <c r="PZ29" i="4"/>
  <c r="PU29" i="4"/>
  <c r="PP29" i="4"/>
  <c r="PK29" i="4"/>
  <c r="PF29" i="4"/>
  <c r="PA29" i="4"/>
  <c r="OV29" i="4"/>
  <c r="OQ29" i="4"/>
  <c r="OL29" i="4"/>
  <c r="OG29" i="4"/>
  <c r="OB29" i="4"/>
  <c r="NW29" i="4"/>
  <c r="NR29" i="4"/>
  <c r="NM29" i="4"/>
  <c r="NH29" i="4"/>
  <c r="NC29" i="4"/>
  <c r="MX29" i="4"/>
  <c r="MS29" i="4"/>
  <c r="MN29" i="4"/>
  <c r="MI29" i="4"/>
  <c r="MD29" i="4"/>
  <c r="LY29" i="4"/>
  <c r="LT29" i="4"/>
  <c r="LO29" i="4"/>
  <c r="LJ29" i="4"/>
  <c r="LE29" i="4"/>
  <c r="KZ29" i="4"/>
  <c r="KU29" i="4"/>
  <c r="KP29" i="4"/>
  <c r="KK29" i="4"/>
  <c r="KF29" i="4"/>
  <c r="KA29" i="4"/>
  <c r="JV29" i="4"/>
  <c r="JQ29" i="4"/>
  <c r="JL29" i="4"/>
  <c r="JG29" i="4"/>
  <c r="JB29" i="4"/>
  <c r="IW29" i="4"/>
  <c r="IR29" i="4"/>
  <c r="IM29" i="4"/>
  <c r="IH29" i="4"/>
  <c r="IC29" i="4"/>
  <c r="HX29" i="4"/>
  <c r="HS29" i="4"/>
  <c r="HN29" i="4"/>
  <c r="HI29" i="4"/>
  <c r="HD29" i="4"/>
  <c r="GY29" i="4"/>
  <c r="GT29" i="4"/>
  <c r="GO29" i="4"/>
  <c r="GJ29" i="4"/>
  <c r="GE29" i="4"/>
  <c r="FZ29" i="4"/>
  <c r="FU29" i="4"/>
  <c r="FP29" i="4"/>
  <c r="FK29" i="4"/>
  <c r="FF29" i="4"/>
  <c r="FA29" i="4"/>
  <c r="EV29" i="4"/>
  <c r="EQ29" i="4"/>
  <c r="EL29" i="4"/>
  <c r="EG29" i="4"/>
  <c r="EB29" i="4"/>
  <c r="DW29" i="4"/>
  <c r="DR29" i="4"/>
  <c r="DM29" i="4"/>
  <c r="DH29" i="4"/>
  <c r="DC29" i="4"/>
  <c r="CX29" i="4"/>
  <c r="CS29" i="4"/>
  <c r="CN29" i="4"/>
  <c r="CI29" i="4"/>
  <c r="CD29" i="4"/>
  <c r="BY29" i="4"/>
  <c r="BT29" i="4"/>
  <c r="BO29" i="4"/>
  <c r="BJ29" i="4"/>
  <c r="BE29" i="4"/>
  <c r="AZ29" i="4"/>
  <c r="AU29" i="4"/>
  <c r="AP29" i="4"/>
  <c r="AK29" i="4"/>
  <c r="AF29" i="4"/>
  <c r="AA29" i="4"/>
  <c r="V29" i="4"/>
  <c r="Q29" i="4"/>
  <c r="L29" i="4"/>
  <c r="G29" i="4"/>
  <c r="B29" i="4"/>
  <c r="WI28" i="4"/>
  <c r="WD28" i="4"/>
  <c r="VY28" i="4"/>
  <c r="VT28" i="4"/>
  <c r="VO28" i="4"/>
  <c r="VJ28" i="4"/>
  <c r="VE28" i="4"/>
  <c r="UZ28" i="4"/>
  <c r="UU28" i="4"/>
  <c r="UP28" i="4"/>
  <c r="UK28" i="4"/>
  <c r="UF28" i="4"/>
  <c r="UA28" i="4"/>
  <c r="TV28" i="4"/>
  <c r="TQ28" i="4"/>
  <c r="TL28" i="4"/>
  <c r="TG28" i="4"/>
  <c r="TB28" i="4"/>
  <c r="SW28" i="4"/>
  <c r="SR28" i="4"/>
  <c r="SM28" i="4"/>
  <c r="SH28" i="4"/>
  <c r="SC28" i="4"/>
  <c r="RX28" i="4"/>
  <c r="RS28" i="4"/>
  <c r="RN28" i="4"/>
  <c r="RI28" i="4"/>
  <c r="RD28" i="4"/>
  <c r="QY28" i="4"/>
  <c r="QT28" i="4"/>
  <c r="QO28" i="4"/>
  <c r="QJ28" i="4"/>
  <c r="QE28" i="4"/>
  <c r="PZ28" i="4"/>
  <c r="PU28" i="4"/>
  <c r="PP28" i="4"/>
  <c r="PK28" i="4"/>
  <c r="PF28" i="4"/>
  <c r="PA28" i="4"/>
  <c r="OV28" i="4"/>
  <c r="OQ28" i="4"/>
  <c r="OL28" i="4"/>
  <c r="OG28" i="4"/>
  <c r="OB28" i="4"/>
  <c r="NW28" i="4"/>
  <c r="NR28" i="4"/>
  <c r="NM28" i="4"/>
  <c r="NH28" i="4"/>
  <c r="NC28" i="4"/>
  <c r="MX28" i="4"/>
  <c r="MS28" i="4"/>
  <c r="MN28" i="4"/>
  <c r="MI28" i="4"/>
  <c r="MD28" i="4"/>
  <c r="LY28" i="4"/>
  <c r="LT28" i="4"/>
  <c r="LO28" i="4"/>
  <c r="LJ28" i="4"/>
  <c r="LE28" i="4"/>
  <c r="KZ28" i="4"/>
  <c r="KU28" i="4"/>
  <c r="KP28" i="4"/>
  <c r="KK28" i="4"/>
  <c r="KF28" i="4"/>
  <c r="KA28" i="4"/>
  <c r="JV28" i="4"/>
  <c r="JQ28" i="4"/>
  <c r="JL28" i="4"/>
  <c r="JG28" i="4"/>
  <c r="JB28" i="4"/>
  <c r="IW28" i="4"/>
  <c r="IR28" i="4"/>
  <c r="IM28" i="4"/>
  <c r="IH28" i="4"/>
  <c r="IC28" i="4"/>
  <c r="HX28" i="4"/>
  <c r="HS28" i="4"/>
  <c r="HN28" i="4"/>
  <c r="HI28" i="4"/>
  <c r="HD28" i="4"/>
  <c r="GY28" i="4"/>
  <c r="GT28" i="4"/>
  <c r="GO28" i="4"/>
  <c r="GJ28" i="4"/>
  <c r="GE28" i="4"/>
  <c r="FZ28" i="4"/>
  <c r="FU28" i="4"/>
  <c r="FP28" i="4"/>
  <c r="FK28" i="4"/>
  <c r="FF28" i="4"/>
  <c r="FA28" i="4"/>
  <c r="EV28" i="4"/>
  <c r="EQ28" i="4"/>
  <c r="EL28" i="4"/>
  <c r="EG28" i="4"/>
  <c r="EB28" i="4"/>
  <c r="DW28" i="4"/>
  <c r="DR28" i="4"/>
  <c r="DM28" i="4"/>
  <c r="DH28" i="4"/>
  <c r="DC28" i="4"/>
  <c r="CX28" i="4"/>
  <c r="CS28" i="4"/>
  <c r="CN28" i="4"/>
  <c r="CI28" i="4"/>
  <c r="CD28" i="4"/>
  <c r="BY28" i="4"/>
  <c r="BT28" i="4"/>
  <c r="BO28" i="4"/>
  <c r="BJ28" i="4"/>
  <c r="BE28" i="4"/>
  <c r="AZ28" i="4"/>
  <c r="AU28" i="4"/>
  <c r="AP28" i="4"/>
  <c r="AK28" i="4"/>
  <c r="AF28" i="4"/>
  <c r="AA28" i="4"/>
  <c r="V28" i="4"/>
  <c r="Q28" i="4"/>
  <c r="L28" i="4"/>
  <c r="G28" i="4"/>
  <c r="B28" i="4"/>
  <c r="WJ27" i="4"/>
  <c r="WI27" i="4"/>
  <c r="WE27" i="4"/>
  <c r="WD27" i="4"/>
  <c r="VZ27" i="4"/>
  <c r="VY27" i="4"/>
  <c r="VU27" i="4"/>
  <c r="VT27" i="4"/>
  <c r="VP27" i="4"/>
  <c r="VO27" i="4"/>
  <c r="VK27" i="4"/>
  <c r="VJ27" i="4"/>
  <c r="VF27" i="4"/>
  <c r="VE27" i="4"/>
  <c r="VA27" i="4"/>
  <c r="UZ27" i="4"/>
  <c r="UV27" i="4"/>
  <c r="UU27" i="4"/>
  <c r="UQ27" i="4"/>
  <c r="UP27" i="4"/>
  <c r="UL27" i="4"/>
  <c r="UK27" i="4"/>
  <c r="UG27" i="4"/>
  <c r="UF27" i="4"/>
  <c r="UB27" i="4"/>
  <c r="UA27" i="4"/>
  <c r="P1527" i="3" s="1"/>
  <c r="Q1527" i="3" s="1"/>
  <c r="TW27" i="4"/>
  <c r="TV27" i="4"/>
  <c r="TR27" i="4"/>
  <c r="TQ27" i="4"/>
  <c r="TM27" i="4"/>
  <c r="TL27" i="4"/>
  <c r="TH27" i="4"/>
  <c r="TG27" i="4"/>
  <c r="TC27" i="4"/>
  <c r="TB27" i="4"/>
  <c r="SX27" i="4"/>
  <c r="SW27" i="4"/>
  <c r="P1443" i="3" s="1"/>
  <c r="SS27" i="4"/>
  <c r="SR27" i="4"/>
  <c r="SN27" i="4"/>
  <c r="SM27" i="4"/>
  <c r="SI27" i="4"/>
  <c r="SH27" i="4"/>
  <c r="SD27" i="4"/>
  <c r="SC27" i="4"/>
  <c r="RY27" i="4"/>
  <c r="RX27" i="4"/>
  <c r="RT27" i="4"/>
  <c r="RS27" i="4"/>
  <c r="G1359" i="3" s="1"/>
  <c r="RO27" i="4"/>
  <c r="RN27" i="4"/>
  <c r="RJ27" i="4"/>
  <c r="RI27" i="4"/>
  <c r="RE27" i="4"/>
  <c r="RD27" i="4"/>
  <c r="QZ27" i="4"/>
  <c r="QY27" i="4"/>
  <c r="QU27" i="4"/>
  <c r="QT27" i="4"/>
  <c r="QP27" i="4"/>
  <c r="QO27" i="4"/>
  <c r="P1272" i="3" s="1"/>
  <c r="QK27" i="4"/>
  <c r="QJ27" i="4"/>
  <c r="QF27" i="4"/>
  <c r="QE27" i="4"/>
  <c r="QA27" i="4"/>
  <c r="PZ27" i="4"/>
  <c r="PV27" i="4"/>
  <c r="PU27" i="4"/>
  <c r="PQ27" i="4"/>
  <c r="PP27" i="4"/>
  <c r="PL27" i="4"/>
  <c r="PK27" i="4"/>
  <c r="PG27" i="4"/>
  <c r="PF27" i="4"/>
  <c r="PB27" i="4"/>
  <c r="PA27" i="4"/>
  <c r="OW27" i="4"/>
  <c r="OV27" i="4"/>
  <c r="OR27" i="4"/>
  <c r="OQ27" i="4"/>
  <c r="OM27" i="4"/>
  <c r="OL27" i="4"/>
  <c r="OH27" i="4"/>
  <c r="OG27" i="4"/>
  <c r="J1107" i="3" s="1"/>
  <c r="I1107" i="3" s="1"/>
  <c r="OC27" i="4"/>
  <c r="OB27" i="4"/>
  <c r="NX27" i="4"/>
  <c r="NW27" i="4"/>
  <c r="NS27" i="4"/>
  <c r="NR27" i="4"/>
  <c r="NN27" i="4"/>
  <c r="NM27" i="4"/>
  <c r="NI27" i="4"/>
  <c r="NH27" i="4"/>
  <c r="ND27" i="4"/>
  <c r="NC27" i="4"/>
  <c r="M1023" i="3" s="1"/>
  <c r="L1023" i="3" s="1"/>
  <c r="MY27" i="4"/>
  <c r="MX27" i="4"/>
  <c r="MT27" i="4"/>
  <c r="MS27" i="4"/>
  <c r="MO27" i="4"/>
  <c r="MN27" i="4"/>
  <c r="MJ27" i="4"/>
  <c r="MI27" i="4"/>
  <c r="ME27" i="4"/>
  <c r="MD27" i="4"/>
  <c r="LZ27" i="4"/>
  <c r="LY27" i="4"/>
  <c r="LU27" i="4"/>
  <c r="LT27" i="4"/>
  <c r="LP27" i="4"/>
  <c r="LO27" i="4"/>
  <c r="LK27" i="4"/>
  <c r="LJ27" i="4"/>
  <c r="LF27" i="4"/>
  <c r="LE27" i="4"/>
  <c r="LA27" i="4"/>
  <c r="KZ27" i="4"/>
  <c r="KV27" i="4"/>
  <c r="KU27" i="4"/>
  <c r="KQ27" i="4"/>
  <c r="KP27" i="4"/>
  <c r="KL27" i="4"/>
  <c r="KK27" i="4"/>
  <c r="KG27" i="4"/>
  <c r="KF27" i="4"/>
  <c r="KB27" i="4"/>
  <c r="KA27" i="4"/>
  <c r="JW27" i="4"/>
  <c r="JV27" i="4"/>
  <c r="JR27" i="4"/>
  <c r="JQ27" i="4"/>
  <c r="J768" i="3" s="1"/>
  <c r="JM27" i="4"/>
  <c r="JL27" i="4"/>
  <c r="JH27" i="4"/>
  <c r="JG27" i="4"/>
  <c r="JC27" i="4"/>
  <c r="JB27" i="4"/>
  <c r="IX27" i="4"/>
  <c r="IW27" i="4"/>
  <c r="IS27" i="4"/>
  <c r="IR27" i="4"/>
  <c r="IN27" i="4"/>
  <c r="IM27" i="4"/>
  <c r="II27" i="4"/>
  <c r="IH27" i="4"/>
  <c r="ID27" i="4"/>
  <c r="IC27" i="4"/>
  <c r="HY27" i="4"/>
  <c r="HX27" i="4"/>
  <c r="HT27" i="4"/>
  <c r="HS27" i="4"/>
  <c r="HO27" i="4"/>
  <c r="HN27" i="4"/>
  <c r="HJ27" i="4"/>
  <c r="HI27" i="4"/>
  <c r="HE27" i="4"/>
  <c r="HD27" i="4"/>
  <c r="GZ27" i="4"/>
  <c r="GY27" i="4"/>
  <c r="GU27" i="4"/>
  <c r="GT27" i="4"/>
  <c r="GP27" i="4"/>
  <c r="GO27" i="4"/>
  <c r="GK27" i="4"/>
  <c r="GJ27" i="4"/>
  <c r="GF27" i="4"/>
  <c r="GE27" i="4"/>
  <c r="GA27" i="4"/>
  <c r="FZ27" i="4"/>
  <c r="FV27" i="4"/>
  <c r="FU27" i="4"/>
  <c r="FQ27" i="4"/>
  <c r="FP27" i="4"/>
  <c r="FL27" i="4"/>
  <c r="FK27" i="4"/>
  <c r="FG27" i="4"/>
  <c r="FF27" i="4"/>
  <c r="FB27" i="4"/>
  <c r="FA27" i="4"/>
  <c r="EW27" i="4"/>
  <c r="EV27" i="4"/>
  <c r="ER27" i="4"/>
  <c r="EQ27" i="4"/>
  <c r="EM27" i="4"/>
  <c r="EL27" i="4"/>
  <c r="EH27" i="4"/>
  <c r="EG27" i="4"/>
  <c r="EC27" i="4"/>
  <c r="EB27" i="4"/>
  <c r="DX27" i="4"/>
  <c r="DW27" i="4"/>
  <c r="DS27" i="4"/>
  <c r="DR27" i="4"/>
  <c r="DN27" i="4"/>
  <c r="DM27" i="4"/>
  <c r="DI27" i="4"/>
  <c r="DH27" i="4"/>
  <c r="DD27" i="4"/>
  <c r="DC27" i="4"/>
  <c r="CY27" i="4"/>
  <c r="CX27" i="4"/>
  <c r="CT27" i="4"/>
  <c r="CS27" i="4"/>
  <c r="CO27" i="4"/>
  <c r="CN27" i="4"/>
  <c r="CJ27" i="4"/>
  <c r="CI27" i="4"/>
  <c r="CE27" i="4"/>
  <c r="CD27" i="4"/>
  <c r="BZ27" i="4"/>
  <c r="BY27" i="4"/>
  <c r="BU27" i="4"/>
  <c r="BT27" i="4"/>
  <c r="BP27" i="4"/>
  <c r="BO27" i="4"/>
  <c r="BK27" i="4"/>
  <c r="BJ27" i="4"/>
  <c r="BF27" i="4"/>
  <c r="BE27" i="4"/>
  <c r="AZ27" i="4"/>
  <c r="AV27" i="4"/>
  <c r="AU27" i="4"/>
  <c r="AQ27" i="4"/>
  <c r="AP27" i="4"/>
  <c r="AL27" i="4"/>
  <c r="AK27" i="4"/>
  <c r="AG27" i="4"/>
  <c r="AF27" i="4"/>
  <c r="AB27" i="4"/>
  <c r="AA27" i="4"/>
  <c r="W27" i="4"/>
  <c r="V27" i="4"/>
  <c r="R27" i="4"/>
  <c r="Q27" i="4"/>
  <c r="M27" i="4"/>
  <c r="L27" i="4"/>
  <c r="G27" i="4"/>
  <c r="C27" i="4"/>
  <c r="B27" i="4"/>
  <c r="WI26" i="4"/>
  <c r="WD26" i="4"/>
  <c r="VY26" i="4"/>
  <c r="VT26" i="4"/>
  <c r="VO26" i="4"/>
  <c r="VJ26" i="4"/>
  <c r="VE26" i="4"/>
  <c r="UZ26" i="4"/>
  <c r="UU26" i="4"/>
  <c r="UP26" i="4"/>
  <c r="UK26" i="4"/>
  <c r="UF26" i="4"/>
  <c r="UA26" i="4"/>
  <c r="TV26" i="4"/>
  <c r="TQ26" i="4"/>
  <c r="TL26" i="4"/>
  <c r="TG26" i="4"/>
  <c r="TB26" i="4"/>
  <c r="SW26" i="4"/>
  <c r="SR26" i="4"/>
  <c r="SM26" i="4"/>
  <c r="SH26" i="4"/>
  <c r="SC26" i="4"/>
  <c r="RX26" i="4"/>
  <c r="D1373" i="3" s="1"/>
  <c r="RS26" i="4"/>
  <c r="RN26" i="4"/>
  <c r="RI26" i="4"/>
  <c r="RD26" i="4"/>
  <c r="QY26" i="4"/>
  <c r="QT26" i="4"/>
  <c r="QO26" i="4"/>
  <c r="QJ26" i="4"/>
  <c r="QE26" i="4"/>
  <c r="PZ26" i="4"/>
  <c r="PU26" i="4"/>
  <c r="PP26" i="4"/>
  <c r="P1203" i="3" s="1"/>
  <c r="PK26" i="4"/>
  <c r="PF26" i="4"/>
  <c r="PA26" i="4"/>
  <c r="OV26" i="4"/>
  <c r="OQ26" i="4"/>
  <c r="OL26" i="4"/>
  <c r="OG26" i="4"/>
  <c r="OB26" i="4"/>
  <c r="NW26" i="4"/>
  <c r="NR26" i="4"/>
  <c r="NM26" i="4"/>
  <c r="NH26" i="4"/>
  <c r="NC26" i="4"/>
  <c r="MX26" i="4"/>
  <c r="MS26" i="4"/>
  <c r="MN26" i="4"/>
  <c r="MI26" i="4"/>
  <c r="MD26" i="4"/>
  <c r="LY26" i="4"/>
  <c r="LT26" i="4"/>
  <c r="LO26" i="4"/>
  <c r="LJ26" i="4"/>
  <c r="LE26" i="4"/>
  <c r="KZ26" i="4"/>
  <c r="KU26" i="4"/>
  <c r="KP26" i="4"/>
  <c r="KK26" i="4"/>
  <c r="KF26" i="4"/>
  <c r="KA26" i="4"/>
  <c r="JV26" i="4"/>
  <c r="JQ26" i="4"/>
  <c r="JL26" i="4"/>
  <c r="JG26" i="4"/>
  <c r="JB26" i="4"/>
  <c r="IW26" i="4"/>
  <c r="IR26" i="4"/>
  <c r="IM26" i="4"/>
  <c r="IH26" i="4"/>
  <c r="IC26" i="4"/>
  <c r="HX26" i="4"/>
  <c r="HS26" i="4"/>
  <c r="HN26" i="4"/>
  <c r="HI26" i="4"/>
  <c r="HD26" i="4"/>
  <c r="GY26" i="4"/>
  <c r="GT26" i="4"/>
  <c r="GO26" i="4"/>
  <c r="GJ26" i="4"/>
  <c r="GE26" i="4"/>
  <c r="FZ26" i="4"/>
  <c r="FU26" i="4"/>
  <c r="FP26" i="4"/>
  <c r="FK26" i="4"/>
  <c r="FF26" i="4"/>
  <c r="FA26" i="4"/>
  <c r="EV26" i="4"/>
  <c r="EQ26" i="4"/>
  <c r="EL26" i="4"/>
  <c r="EG26" i="4"/>
  <c r="EB26" i="4"/>
  <c r="DW26" i="4"/>
  <c r="DR26" i="4"/>
  <c r="DM26" i="4"/>
  <c r="DH26" i="4"/>
  <c r="DC26" i="4"/>
  <c r="CX26" i="4"/>
  <c r="CS26" i="4"/>
  <c r="CN26" i="4"/>
  <c r="CI26" i="4"/>
  <c r="CD26" i="4"/>
  <c r="BY26" i="4"/>
  <c r="BT26" i="4"/>
  <c r="BO26" i="4"/>
  <c r="BJ26" i="4"/>
  <c r="BE26" i="4"/>
  <c r="AZ26" i="4"/>
  <c r="AU26" i="4"/>
  <c r="AP26" i="4"/>
  <c r="AK26" i="4"/>
  <c r="AF26" i="4"/>
  <c r="AA26" i="4"/>
  <c r="V26" i="4"/>
  <c r="Q26" i="4"/>
  <c r="L26" i="4"/>
  <c r="G26" i="4"/>
  <c r="B26" i="4"/>
  <c r="WJ25" i="4"/>
  <c r="WI25" i="4"/>
  <c r="WE25" i="4"/>
  <c r="WD25" i="4"/>
  <c r="VZ25" i="4"/>
  <c r="VY25" i="4"/>
  <c r="VU25" i="4"/>
  <c r="VT25" i="4"/>
  <c r="VP25" i="4"/>
  <c r="VO25" i="4"/>
  <c r="VK25" i="4"/>
  <c r="VJ25" i="4"/>
  <c r="VF25" i="4"/>
  <c r="VE25" i="4"/>
  <c r="VA25" i="4"/>
  <c r="UZ25" i="4"/>
  <c r="UV25" i="4"/>
  <c r="UU25" i="4"/>
  <c r="D1580" i="3" s="1"/>
  <c r="UQ25" i="4"/>
  <c r="UP25" i="4"/>
  <c r="UL25" i="4"/>
  <c r="UK25" i="4"/>
  <c r="UG25" i="4"/>
  <c r="UF25" i="4"/>
  <c r="UB25" i="4"/>
  <c r="UA25" i="4"/>
  <c r="TW25" i="4"/>
  <c r="TV25" i="4"/>
  <c r="TR25" i="4"/>
  <c r="TQ25" i="4"/>
  <c r="TM25" i="4"/>
  <c r="TL25" i="4"/>
  <c r="TH25" i="4"/>
  <c r="TG25" i="4"/>
  <c r="TC25" i="4"/>
  <c r="TB25" i="4"/>
  <c r="SX25" i="4"/>
  <c r="SW25" i="4"/>
  <c r="SS25" i="4"/>
  <c r="SR25" i="4"/>
  <c r="SN25" i="4"/>
  <c r="SM25" i="4"/>
  <c r="SI25" i="4"/>
  <c r="SH25" i="4"/>
  <c r="SD25" i="4"/>
  <c r="SC25" i="4"/>
  <c r="M1384" i="3" s="1"/>
  <c r="RY25" i="4"/>
  <c r="RX25" i="4"/>
  <c r="RT25" i="4"/>
  <c r="RS25" i="4"/>
  <c r="RO25" i="4"/>
  <c r="RN25" i="4"/>
  <c r="RJ25" i="4"/>
  <c r="RI25" i="4"/>
  <c r="RE25" i="4"/>
  <c r="RD25" i="4"/>
  <c r="QZ25" i="4"/>
  <c r="QY25" i="4"/>
  <c r="G1303" i="3" s="1"/>
  <c r="QU25" i="4"/>
  <c r="QT25" i="4"/>
  <c r="QP25" i="4"/>
  <c r="QO25" i="4"/>
  <c r="QK25" i="4"/>
  <c r="QJ25" i="4"/>
  <c r="QF25" i="4"/>
  <c r="QE25" i="4"/>
  <c r="QA25" i="4"/>
  <c r="PZ25" i="4"/>
  <c r="PV25" i="4"/>
  <c r="PU25" i="4"/>
  <c r="PQ25" i="4"/>
  <c r="PP25" i="4"/>
  <c r="PL25" i="4"/>
  <c r="PK25" i="4"/>
  <c r="PG25" i="4"/>
  <c r="PF25" i="4"/>
  <c r="PB25" i="4"/>
  <c r="PA25" i="4"/>
  <c r="OW25" i="4"/>
  <c r="OV25" i="4"/>
  <c r="OR25" i="4"/>
  <c r="OQ25" i="4"/>
  <c r="OM25" i="4"/>
  <c r="OL25" i="4"/>
  <c r="OH25" i="4"/>
  <c r="OG25" i="4"/>
  <c r="OC25" i="4"/>
  <c r="OB25" i="4"/>
  <c r="NX25" i="4"/>
  <c r="NW25" i="4"/>
  <c r="NS25" i="4"/>
  <c r="NR25" i="4"/>
  <c r="NN25" i="4"/>
  <c r="NM25" i="4"/>
  <c r="NI25" i="4"/>
  <c r="NH25" i="4"/>
  <c r="ND25" i="4"/>
  <c r="NC25" i="4"/>
  <c r="MY25" i="4"/>
  <c r="MX25" i="4"/>
  <c r="MT25" i="4"/>
  <c r="MS25" i="4"/>
  <c r="MO25" i="4"/>
  <c r="MN25" i="4"/>
  <c r="MJ25" i="4"/>
  <c r="MI25" i="4"/>
  <c r="ME25" i="4"/>
  <c r="MD25" i="4"/>
  <c r="LZ25" i="4"/>
  <c r="LY25" i="4"/>
  <c r="LU25" i="4"/>
  <c r="LT25" i="4"/>
  <c r="LP25" i="4"/>
  <c r="LO25" i="4"/>
  <c r="D911" i="3" s="1"/>
  <c r="LK25" i="4"/>
  <c r="LJ25" i="4"/>
  <c r="LF25" i="4"/>
  <c r="LE25" i="4"/>
  <c r="LA25" i="4"/>
  <c r="KZ25" i="4"/>
  <c r="KV25" i="4"/>
  <c r="KU25" i="4"/>
  <c r="KQ25" i="4"/>
  <c r="KP25" i="4"/>
  <c r="KL25" i="4"/>
  <c r="KK25" i="4"/>
  <c r="KG25" i="4"/>
  <c r="KF25" i="4"/>
  <c r="KB25" i="4"/>
  <c r="KA25" i="4"/>
  <c r="JW25" i="4"/>
  <c r="JV25" i="4"/>
  <c r="JR25" i="4"/>
  <c r="JQ25" i="4"/>
  <c r="JM25" i="4"/>
  <c r="JL25" i="4"/>
  <c r="JH25" i="4"/>
  <c r="JG25" i="4"/>
  <c r="JC25" i="4"/>
  <c r="JB25" i="4"/>
  <c r="IX25" i="4"/>
  <c r="IW25" i="4"/>
  <c r="IS25" i="4"/>
  <c r="IR25" i="4"/>
  <c r="IN25" i="4"/>
  <c r="IM25" i="4"/>
  <c r="II25" i="4"/>
  <c r="IH25" i="4"/>
  <c r="ID25" i="4"/>
  <c r="IC25" i="4"/>
  <c r="HY25" i="4"/>
  <c r="HX25" i="4"/>
  <c r="HT25" i="4"/>
  <c r="HS25" i="4"/>
  <c r="HO25" i="4"/>
  <c r="HN25" i="4"/>
  <c r="HJ25" i="4"/>
  <c r="HI25" i="4"/>
  <c r="HE25" i="4"/>
  <c r="HD25" i="4"/>
  <c r="GZ25" i="4"/>
  <c r="GY25" i="4"/>
  <c r="GU25" i="4"/>
  <c r="GT25" i="4"/>
  <c r="GP25" i="4"/>
  <c r="GO25" i="4"/>
  <c r="GK25" i="4"/>
  <c r="GJ25" i="4"/>
  <c r="GF25" i="4"/>
  <c r="GE25" i="4"/>
  <c r="GA25" i="4"/>
  <c r="FZ25" i="4"/>
  <c r="FV25" i="4"/>
  <c r="FU25" i="4"/>
  <c r="FQ25" i="4"/>
  <c r="FP25" i="4"/>
  <c r="FL25" i="4"/>
  <c r="FK25" i="4"/>
  <c r="FG25" i="4"/>
  <c r="FF25" i="4"/>
  <c r="FB25" i="4"/>
  <c r="FA25" i="4"/>
  <c r="EW25" i="4"/>
  <c r="EV25" i="4"/>
  <c r="ER25" i="4"/>
  <c r="EQ25" i="4"/>
  <c r="EM25" i="4"/>
  <c r="EL25" i="4"/>
  <c r="EH25" i="4"/>
  <c r="EG25" i="4"/>
  <c r="EC25" i="4"/>
  <c r="EB25" i="4"/>
  <c r="DX25" i="4"/>
  <c r="DW25" i="4"/>
  <c r="DS25" i="4"/>
  <c r="DR25" i="4"/>
  <c r="DN25" i="4"/>
  <c r="DM25" i="4"/>
  <c r="DI25" i="4"/>
  <c r="DH25" i="4"/>
  <c r="DD25" i="4"/>
  <c r="DC25" i="4"/>
  <c r="CY25" i="4"/>
  <c r="CX25" i="4"/>
  <c r="CT25" i="4"/>
  <c r="CS25" i="4"/>
  <c r="CO25" i="4"/>
  <c r="CN25" i="4"/>
  <c r="CJ25" i="4"/>
  <c r="CI25" i="4"/>
  <c r="CE25" i="4"/>
  <c r="CD25" i="4"/>
  <c r="BZ25" i="4"/>
  <c r="BY25" i="4"/>
  <c r="BU25" i="4"/>
  <c r="BT25" i="4"/>
  <c r="BP25" i="4"/>
  <c r="BO25" i="4"/>
  <c r="BK25" i="4"/>
  <c r="BJ25" i="4"/>
  <c r="BF25" i="4"/>
  <c r="BE25" i="4"/>
  <c r="AZ25" i="4"/>
  <c r="AV25" i="4"/>
  <c r="AU25" i="4"/>
  <c r="AQ25" i="4"/>
  <c r="AP25" i="4"/>
  <c r="AL25" i="4"/>
  <c r="AK25" i="4"/>
  <c r="AG25" i="4"/>
  <c r="AF25" i="4"/>
  <c r="AB25" i="4"/>
  <c r="AA25" i="4"/>
  <c r="W25" i="4"/>
  <c r="V25" i="4"/>
  <c r="R25" i="4"/>
  <c r="Q25" i="4"/>
  <c r="M25" i="4"/>
  <c r="L25" i="4"/>
  <c r="G25" i="4"/>
  <c r="C25" i="4"/>
  <c r="B25" i="4"/>
  <c r="WJ24" i="4"/>
  <c r="WI24" i="4"/>
  <c r="WE24" i="4"/>
  <c r="WD24" i="4"/>
  <c r="VZ24" i="4"/>
  <c r="VY24" i="4"/>
  <c r="VU24" i="4"/>
  <c r="VT24" i="4"/>
  <c r="VP24" i="4"/>
  <c r="VO24" i="4"/>
  <c r="VK24" i="4"/>
  <c r="VJ24" i="4"/>
  <c r="VF24" i="4"/>
  <c r="VE24" i="4"/>
  <c r="VA24" i="4"/>
  <c r="UZ24" i="4"/>
  <c r="UV24" i="4"/>
  <c r="UU24" i="4"/>
  <c r="UQ24" i="4"/>
  <c r="UP24" i="4"/>
  <c r="UL24" i="4"/>
  <c r="UK24" i="4"/>
  <c r="UG24" i="4"/>
  <c r="UF24" i="4"/>
  <c r="UB24" i="4"/>
  <c r="UA24" i="4"/>
  <c r="TW24" i="4"/>
  <c r="TV24" i="4"/>
  <c r="TR24" i="4"/>
  <c r="TQ24" i="4"/>
  <c r="TM24" i="4"/>
  <c r="TL24" i="4"/>
  <c r="TH24" i="4"/>
  <c r="TG24" i="4"/>
  <c r="TC24" i="4"/>
  <c r="TB24" i="4"/>
  <c r="SX24" i="4"/>
  <c r="SW24" i="4"/>
  <c r="SS24" i="4"/>
  <c r="SR24" i="4"/>
  <c r="SN24" i="4"/>
  <c r="SM24" i="4"/>
  <c r="SI24" i="4"/>
  <c r="SH24" i="4"/>
  <c r="SD24" i="4"/>
  <c r="SC24" i="4"/>
  <c r="RY24" i="4"/>
  <c r="RX24" i="4"/>
  <c r="RT24" i="4"/>
  <c r="RS24" i="4"/>
  <c r="RO24" i="4"/>
  <c r="RN24" i="4"/>
  <c r="RJ24" i="4"/>
  <c r="RI24" i="4"/>
  <c r="RE24" i="4"/>
  <c r="RD24" i="4"/>
  <c r="J1313" i="3" s="1"/>
  <c r="QZ24" i="4"/>
  <c r="QY24" i="4"/>
  <c r="QU24" i="4"/>
  <c r="QT24" i="4"/>
  <c r="QP24" i="4"/>
  <c r="QO24" i="4"/>
  <c r="QK24" i="4"/>
  <c r="QJ24" i="4"/>
  <c r="QF24" i="4"/>
  <c r="QE24" i="4"/>
  <c r="QA24" i="4"/>
  <c r="PZ24" i="4"/>
  <c r="PV24" i="4"/>
  <c r="PU24" i="4"/>
  <c r="PQ24" i="4"/>
  <c r="PP24" i="4"/>
  <c r="PL24" i="4"/>
  <c r="PK24" i="4"/>
  <c r="PG24" i="4"/>
  <c r="PF24" i="4"/>
  <c r="PB24" i="4"/>
  <c r="PA24" i="4"/>
  <c r="OW24" i="4"/>
  <c r="OV24" i="4"/>
  <c r="J1148" i="3" s="1"/>
  <c r="OR24" i="4"/>
  <c r="OQ24" i="4"/>
  <c r="OM24" i="4"/>
  <c r="OL24" i="4"/>
  <c r="OH24" i="4"/>
  <c r="OG24" i="4"/>
  <c r="OC24" i="4"/>
  <c r="OB24" i="4"/>
  <c r="NX24" i="4"/>
  <c r="NW24" i="4"/>
  <c r="NS24" i="4"/>
  <c r="NR24" i="4"/>
  <c r="NN24" i="4"/>
  <c r="NM24" i="4"/>
  <c r="NI24" i="4"/>
  <c r="NH24" i="4"/>
  <c r="ND24" i="4"/>
  <c r="NC24" i="4"/>
  <c r="MY24" i="4"/>
  <c r="MX24" i="4"/>
  <c r="MT24" i="4"/>
  <c r="MS24" i="4"/>
  <c r="MO24" i="4"/>
  <c r="MN24" i="4"/>
  <c r="MJ24" i="4"/>
  <c r="MI24" i="4"/>
  <c r="ME24" i="4"/>
  <c r="MD24" i="4"/>
  <c r="LZ24" i="4"/>
  <c r="LY24" i="4"/>
  <c r="LU24" i="4"/>
  <c r="LT24" i="4"/>
  <c r="LP24" i="4"/>
  <c r="LO24" i="4"/>
  <c r="LK24" i="4"/>
  <c r="LJ24" i="4"/>
  <c r="LF24" i="4"/>
  <c r="LE24" i="4"/>
  <c r="LA24" i="4"/>
  <c r="KZ24" i="4"/>
  <c r="KV24" i="4"/>
  <c r="KU24" i="4"/>
  <c r="KQ24" i="4"/>
  <c r="KP24" i="4"/>
  <c r="KL24" i="4"/>
  <c r="KK24" i="4"/>
  <c r="KG24" i="4"/>
  <c r="KF24" i="4"/>
  <c r="KB24" i="4"/>
  <c r="KA24" i="4"/>
  <c r="JW24" i="4"/>
  <c r="JV24" i="4"/>
  <c r="JR24" i="4"/>
  <c r="JQ24" i="4"/>
  <c r="JM24" i="4"/>
  <c r="JL24" i="4"/>
  <c r="JH24" i="4"/>
  <c r="JG24" i="4"/>
  <c r="JC24" i="4"/>
  <c r="JB24" i="4"/>
  <c r="IX24" i="4"/>
  <c r="IW24" i="4"/>
  <c r="IS24" i="4"/>
  <c r="IR24" i="4"/>
  <c r="IN24" i="4"/>
  <c r="IM24" i="4"/>
  <c r="II24" i="4"/>
  <c r="IH24" i="4"/>
  <c r="ID24" i="4"/>
  <c r="IC24" i="4"/>
  <c r="HY24" i="4"/>
  <c r="HX24" i="4"/>
  <c r="HT24" i="4"/>
  <c r="HS24" i="4"/>
  <c r="HO24" i="4"/>
  <c r="HN24" i="4"/>
  <c r="HJ24" i="4"/>
  <c r="HI24" i="4"/>
  <c r="HE24" i="4"/>
  <c r="HD24" i="4"/>
  <c r="GZ24" i="4"/>
  <c r="GY24" i="4"/>
  <c r="GU24" i="4"/>
  <c r="GT24" i="4"/>
  <c r="GP24" i="4"/>
  <c r="GO24" i="4"/>
  <c r="GK24" i="4"/>
  <c r="GJ24" i="4"/>
  <c r="GF24" i="4"/>
  <c r="GE24" i="4"/>
  <c r="GA24" i="4"/>
  <c r="FZ24" i="4"/>
  <c r="FV24" i="4"/>
  <c r="FU24" i="4"/>
  <c r="FQ24" i="4"/>
  <c r="FP24" i="4"/>
  <c r="FL24" i="4"/>
  <c r="FK24" i="4"/>
  <c r="FG24" i="4"/>
  <c r="FF24" i="4"/>
  <c r="FB24" i="4"/>
  <c r="FA24" i="4"/>
  <c r="EW24" i="4"/>
  <c r="EV24" i="4"/>
  <c r="ER24" i="4"/>
  <c r="EQ24" i="4"/>
  <c r="EM24" i="4"/>
  <c r="EL24" i="4"/>
  <c r="EH24" i="4"/>
  <c r="EG24" i="4"/>
  <c r="EC24" i="4"/>
  <c r="EB24" i="4"/>
  <c r="DX24" i="4"/>
  <c r="DW24" i="4"/>
  <c r="DS24" i="4"/>
  <c r="DR24" i="4"/>
  <c r="DN24" i="4"/>
  <c r="DM24" i="4"/>
  <c r="DI24" i="4"/>
  <c r="DH24" i="4"/>
  <c r="DD24" i="4"/>
  <c r="DC24" i="4"/>
  <c r="CY24" i="4"/>
  <c r="CX24" i="4"/>
  <c r="CT24" i="4"/>
  <c r="CS24" i="4"/>
  <c r="CO24" i="4"/>
  <c r="CN24" i="4"/>
  <c r="CJ24" i="4"/>
  <c r="CI24" i="4"/>
  <c r="CE24" i="4"/>
  <c r="CD24" i="4"/>
  <c r="BZ24" i="4"/>
  <c r="BY24" i="4"/>
  <c r="BU24" i="4"/>
  <c r="BT24" i="4"/>
  <c r="BP24" i="4"/>
  <c r="BO24" i="4"/>
  <c r="BK24" i="4"/>
  <c r="BJ24" i="4"/>
  <c r="BF24" i="4"/>
  <c r="BE24" i="4"/>
  <c r="AZ24" i="4"/>
  <c r="AV24" i="4"/>
  <c r="AU24" i="4"/>
  <c r="AQ24" i="4"/>
  <c r="AP24" i="4"/>
  <c r="AL24" i="4"/>
  <c r="AK24" i="4"/>
  <c r="AG24" i="4"/>
  <c r="AF24" i="4"/>
  <c r="AB24" i="4"/>
  <c r="AA24" i="4"/>
  <c r="W24" i="4"/>
  <c r="V24" i="4"/>
  <c r="R24" i="4"/>
  <c r="Q24" i="4"/>
  <c r="M24" i="4"/>
  <c r="L24" i="4"/>
  <c r="G24" i="4"/>
  <c r="C24" i="4"/>
  <c r="B24" i="4"/>
  <c r="WI23" i="4"/>
  <c r="WD23" i="4"/>
  <c r="VY23" i="4"/>
  <c r="P1664" i="3" s="1"/>
  <c r="VT23" i="4"/>
  <c r="VO23" i="4"/>
  <c r="VJ23" i="4"/>
  <c r="VE23" i="4"/>
  <c r="UZ23" i="4"/>
  <c r="UU23" i="4"/>
  <c r="UP23" i="4"/>
  <c r="UK23" i="4"/>
  <c r="UF23" i="4"/>
  <c r="UA23" i="4"/>
  <c r="TV23" i="4"/>
  <c r="TQ23" i="4"/>
  <c r="TL23" i="4"/>
  <c r="TG23" i="4"/>
  <c r="TB23" i="4"/>
  <c r="SW23" i="4"/>
  <c r="SR23" i="4"/>
  <c r="SM23" i="4"/>
  <c r="SH23" i="4"/>
  <c r="SC23" i="4"/>
  <c r="RX23" i="4"/>
  <c r="RS23" i="4"/>
  <c r="RN23" i="4"/>
  <c r="RI23" i="4"/>
  <c r="RD23" i="4"/>
  <c r="QY23" i="4"/>
  <c r="QT23" i="4"/>
  <c r="J1289" i="3" s="1"/>
  <c r="QO23" i="4"/>
  <c r="QJ23" i="4"/>
  <c r="QE23" i="4"/>
  <c r="PZ23" i="4"/>
  <c r="PU23" i="4"/>
  <c r="PP23" i="4"/>
  <c r="PK23" i="4"/>
  <c r="PF23" i="4"/>
  <c r="PA23" i="4"/>
  <c r="OV23" i="4"/>
  <c r="OQ23" i="4"/>
  <c r="OL23" i="4"/>
  <c r="P1121" i="3" s="1"/>
  <c r="O1121" i="3" s="1"/>
  <c r="OG23" i="4"/>
  <c r="OB23" i="4"/>
  <c r="NW23" i="4"/>
  <c r="NR23" i="4"/>
  <c r="NM23" i="4"/>
  <c r="NH23" i="4"/>
  <c r="NC23" i="4"/>
  <c r="MX23" i="4"/>
  <c r="MS23" i="4"/>
  <c r="MN23" i="4"/>
  <c r="MI23" i="4"/>
  <c r="MD23" i="4"/>
  <c r="D953" i="3" s="1"/>
  <c r="C953" i="3" s="1"/>
  <c r="LY23" i="4"/>
  <c r="LT23" i="4"/>
  <c r="LO23" i="4"/>
  <c r="LJ23" i="4"/>
  <c r="LE23" i="4"/>
  <c r="KZ23" i="4"/>
  <c r="KU23" i="4"/>
  <c r="KP23" i="4"/>
  <c r="KK23" i="4"/>
  <c r="KF23" i="4"/>
  <c r="KA23" i="4"/>
  <c r="JV23" i="4"/>
  <c r="JQ23" i="4"/>
  <c r="JL23" i="4"/>
  <c r="JG23" i="4"/>
  <c r="JB23" i="4"/>
  <c r="IW23" i="4"/>
  <c r="IR23" i="4"/>
  <c r="IM23" i="4"/>
  <c r="IH23" i="4"/>
  <c r="IC23" i="4"/>
  <c r="HX23" i="4"/>
  <c r="HS23" i="4"/>
  <c r="HN23" i="4"/>
  <c r="HI23" i="4"/>
  <c r="HD23" i="4"/>
  <c r="GY23" i="4"/>
  <c r="GT23" i="4"/>
  <c r="GO23" i="4"/>
  <c r="GJ23" i="4"/>
  <c r="GE23" i="4"/>
  <c r="FZ23" i="4"/>
  <c r="FU23" i="4"/>
  <c r="FP23" i="4"/>
  <c r="FK23" i="4"/>
  <c r="FF23" i="4"/>
  <c r="FA23" i="4"/>
  <c r="EV23" i="4"/>
  <c r="EQ23" i="4"/>
  <c r="EL23" i="4"/>
  <c r="EG23" i="4"/>
  <c r="EB23" i="4"/>
  <c r="DW23" i="4"/>
  <c r="DR23" i="4"/>
  <c r="DM23" i="4"/>
  <c r="DH23" i="4"/>
  <c r="DC23" i="4"/>
  <c r="CX23" i="4"/>
  <c r="CS23" i="4"/>
  <c r="CN23" i="4"/>
  <c r="CI23" i="4"/>
  <c r="CD23" i="4"/>
  <c r="BY23" i="4"/>
  <c r="BT23" i="4"/>
  <c r="BO23" i="4"/>
  <c r="BJ23" i="4"/>
  <c r="BE23" i="4"/>
  <c r="AZ23" i="4"/>
  <c r="AU23" i="4"/>
  <c r="AP23" i="4"/>
  <c r="AK23" i="4"/>
  <c r="AF23" i="4"/>
  <c r="AA23" i="4"/>
  <c r="V23" i="4"/>
  <c r="Q23" i="4"/>
  <c r="L23" i="4"/>
  <c r="G23" i="4"/>
  <c r="B23" i="4"/>
  <c r="WJ22" i="4"/>
  <c r="WI22" i="4"/>
  <c r="WE22" i="4"/>
  <c r="WD22" i="4"/>
  <c r="VZ22" i="4"/>
  <c r="VY22" i="4"/>
  <c r="VU22" i="4"/>
  <c r="VT22" i="4"/>
  <c r="VP22" i="4"/>
  <c r="VO22" i="4"/>
  <c r="VK22" i="4"/>
  <c r="VJ22" i="4"/>
  <c r="VF22" i="4"/>
  <c r="VE22" i="4"/>
  <c r="VA22" i="4"/>
  <c r="UZ22" i="4"/>
  <c r="UV22" i="4"/>
  <c r="UU22" i="4"/>
  <c r="UQ22" i="4"/>
  <c r="UP22" i="4"/>
  <c r="UL22" i="4"/>
  <c r="UK22" i="4"/>
  <c r="UG22" i="4"/>
  <c r="UF22" i="4"/>
  <c r="UB22" i="4"/>
  <c r="UA22" i="4"/>
  <c r="TW22" i="4"/>
  <c r="TV22" i="4"/>
  <c r="TR22" i="4"/>
  <c r="TQ22" i="4"/>
  <c r="TM22" i="4"/>
  <c r="TL22" i="4"/>
  <c r="TH22" i="4"/>
  <c r="TG22" i="4"/>
  <c r="TC22" i="4"/>
  <c r="TB22" i="4"/>
  <c r="SX22" i="4"/>
  <c r="SW22" i="4"/>
  <c r="SS22" i="4"/>
  <c r="SR22" i="4"/>
  <c r="SN22" i="4"/>
  <c r="SM22" i="4"/>
  <c r="SI22" i="4"/>
  <c r="SH22" i="4"/>
  <c r="SD22" i="4"/>
  <c r="SC22" i="4"/>
  <c r="RY22" i="4"/>
  <c r="RX22" i="4"/>
  <c r="RT22" i="4"/>
  <c r="RS22" i="4"/>
  <c r="RO22" i="4"/>
  <c r="RN22" i="4"/>
  <c r="RJ22" i="4"/>
  <c r="RI22" i="4"/>
  <c r="RE22" i="4"/>
  <c r="RD22" i="4"/>
  <c r="QZ22" i="4"/>
  <c r="QY22" i="4"/>
  <c r="QU22" i="4"/>
  <c r="QT22" i="4"/>
  <c r="QP22" i="4"/>
  <c r="QO22" i="4"/>
  <c r="QK22" i="4"/>
  <c r="QJ22" i="4"/>
  <c r="QF22" i="4"/>
  <c r="QE22" i="4"/>
  <c r="QA22" i="4"/>
  <c r="PZ22" i="4"/>
  <c r="PV22" i="4"/>
  <c r="PU22" i="4"/>
  <c r="PQ22" i="4"/>
  <c r="PP22" i="4"/>
  <c r="PL22" i="4"/>
  <c r="PK22" i="4"/>
  <c r="PG22" i="4"/>
  <c r="PF22" i="4"/>
  <c r="PB22" i="4"/>
  <c r="PA22" i="4"/>
  <c r="OW22" i="4"/>
  <c r="OV22" i="4"/>
  <c r="OR22" i="4"/>
  <c r="OQ22" i="4"/>
  <c r="OM22" i="4"/>
  <c r="OL22" i="4"/>
  <c r="OH22" i="4"/>
  <c r="OG22" i="4"/>
  <c r="OC22" i="4"/>
  <c r="OB22" i="4"/>
  <c r="NX22" i="4"/>
  <c r="NW22" i="4"/>
  <c r="NS22" i="4"/>
  <c r="NR22" i="4"/>
  <c r="NN22" i="4"/>
  <c r="NM22" i="4"/>
  <c r="NI22" i="4"/>
  <c r="NH22" i="4"/>
  <c r="ND22" i="4"/>
  <c r="NC22" i="4"/>
  <c r="MY22" i="4"/>
  <c r="MX22" i="4"/>
  <c r="MT22" i="4"/>
  <c r="MS22" i="4"/>
  <c r="MO22" i="4"/>
  <c r="MN22" i="4"/>
  <c r="MJ22" i="4"/>
  <c r="MI22" i="4"/>
  <c r="ME22" i="4"/>
  <c r="MD22" i="4"/>
  <c r="LZ22" i="4"/>
  <c r="LY22" i="4"/>
  <c r="LU22" i="4"/>
  <c r="LT22" i="4"/>
  <c r="LP22" i="4"/>
  <c r="LO22" i="4"/>
  <c r="LK22" i="4"/>
  <c r="LJ22" i="4"/>
  <c r="LF22" i="4"/>
  <c r="LE22" i="4"/>
  <c r="LA22" i="4"/>
  <c r="KZ22" i="4"/>
  <c r="KV22" i="4"/>
  <c r="KU22" i="4"/>
  <c r="KQ22" i="4"/>
  <c r="KP22" i="4"/>
  <c r="KL22" i="4"/>
  <c r="KK22" i="4"/>
  <c r="KG22" i="4"/>
  <c r="KF22" i="4"/>
  <c r="KB22" i="4"/>
  <c r="KA22" i="4"/>
  <c r="JW22" i="4"/>
  <c r="JV22" i="4"/>
  <c r="JR22" i="4"/>
  <c r="JQ22" i="4"/>
  <c r="JM22" i="4"/>
  <c r="JL22" i="4"/>
  <c r="J756" i="3" s="1"/>
  <c r="JH22" i="4"/>
  <c r="JG22" i="4"/>
  <c r="JC22" i="4"/>
  <c r="JB22" i="4"/>
  <c r="IX22" i="4"/>
  <c r="IW22" i="4"/>
  <c r="IS22" i="4"/>
  <c r="IR22" i="4"/>
  <c r="IN22" i="4"/>
  <c r="IM22" i="4"/>
  <c r="II22" i="4"/>
  <c r="IH22" i="4"/>
  <c r="ID22" i="4"/>
  <c r="IC22" i="4"/>
  <c r="HY22" i="4"/>
  <c r="HX22" i="4"/>
  <c r="HT22" i="4"/>
  <c r="HS22" i="4"/>
  <c r="HO22" i="4"/>
  <c r="HN22" i="4"/>
  <c r="HJ22" i="4"/>
  <c r="HI22" i="4"/>
  <c r="HE22" i="4"/>
  <c r="HD22" i="4"/>
  <c r="GZ22" i="4"/>
  <c r="GY22" i="4"/>
  <c r="GU22" i="4"/>
  <c r="GT22" i="4"/>
  <c r="GP22" i="4"/>
  <c r="GO22" i="4"/>
  <c r="GK22" i="4"/>
  <c r="GJ22" i="4"/>
  <c r="GF22" i="4"/>
  <c r="GE22" i="4"/>
  <c r="GA22" i="4"/>
  <c r="FZ22" i="4"/>
  <c r="FV22" i="4"/>
  <c r="FU22" i="4"/>
  <c r="FQ22" i="4"/>
  <c r="FP22" i="4"/>
  <c r="FL22" i="4"/>
  <c r="FK22" i="4"/>
  <c r="FG22" i="4"/>
  <c r="FF22" i="4"/>
  <c r="FB22" i="4"/>
  <c r="FA22" i="4"/>
  <c r="EW22" i="4"/>
  <c r="EV22" i="4"/>
  <c r="ER22" i="4"/>
  <c r="EQ22" i="4"/>
  <c r="EM22" i="4"/>
  <c r="EL22" i="4"/>
  <c r="EH22" i="4"/>
  <c r="EG22" i="4"/>
  <c r="EC22" i="4"/>
  <c r="EB22" i="4"/>
  <c r="DX22" i="4"/>
  <c r="DW22" i="4"/>
  <c r="DS22" i="4"/>
  <c r="DR22" i="4"/>
  <c r="DN22" i="4"/>
  <c r="DM22" i="4"/>
  <c r="DI22" i="4"/>
  <c r="DH22" i="4"/>
  <c r="DD22" i="4"/>
  <c r="DC22" i="4"/>
  <c r="CY22" i="4"/>
  <c r="CX22" i="4"/>
  <c r="CT22" i="4"/>
  <c r="CS22" i="4"/>
  <c r="CO22" i="4"/>
  <c r="CN22" i="4"/>
  <c r="CJ22" i="4"/>
  <c r="CI22" i="4"/>
  <c r="CE22" i="4"/>
  <c r="CD22" i="4"/>
  <c r="BZ22" i="4"/>
  <c r="BY22" i="4"/>
  <c r="BU22" i="4"/>
  <c r="BT22" i="4"/>
  <c r="BP22" i="4"/>
  <c r="BO22" i="4"/>
  <c r="BK22" i="4"/>
  <c r="BJ22" i="4"/>
  <c r="BF22" i="4"/>
  <c r="BE22" i="4"/>
  <c r="AZ22" i="4"/>
  <c r="AV22" i="4"/>
  <c r="AU22" i="4"/>
  <c r="AQ22" i="4"/>
  <c r="AP22" i="4"/>
  <c r="AL22" i="4"/>
  <c r="AK22" i="4"/>
  <c r="AG22" i="4"/>
  <c r="AF22" i="4"/>
  <c r="AB22" i="4"/>
  <c r="AA22" i="4"/>
  <c r="W22" i="4"/>
  <c r="V22" i="4"/>
  <c r="R22" i="4"/>
  <c r="Q22" i="4"/>
  <c r="M22" i="4"/>
  <c r="L22" i="4"/>
  <c r="G22" i="4"/>
  <c r="C22" i="4"/>
  <c r="B22" i="4"/>
  <c r="J1695" i="3"/>
  <c r="P1691" i="3"/>
  <c r="K1691" i="3"/>
  <c r="J1691" i="3"/>
  <c r="I1691" i="3" s="1"/>
  <c r="D1691" i="3"/>
  <c r="C1691" i="3" s="1"/>
  <c r="H1690" i="3"/>
  <c r="G1690" i="3"/>
  <c r="F1690" i="3" s="1"/>
  <c r="J1689" i="3"/>
  <c r="P1688" i="3"/>
  <c r="Q1688" i="3" s="1"/>
  <c r="O1688" i="3"/>
  <c r="M1688" i="3"/>
  <c r="N1688" i="3" s="1"/>
  <c r="L1688" i="3"/>
  <c r="D1688" i="3"/>
  <c r="J1687" i="3"/>
  <c r="I1687" i="3" s="1"/>
  <c r="G1687" i="3"/>
  <c r="F1687" i="3" s="1"/>
  <c r="M1686" i="3"/>
  <c r="N1686" i="3" s="1"/>
  <c r="L1686" i="3"/>
  <c r="E1681" i="3"/>
  <c r="D1681" i="3"/>
  <c r="C1681" i="3" s="1"/>
  <c r="P1679" i="3"/>
  <c r="P1672" i="3"/>
  <c r="Q1672" i="3" s="1"/>
  <c r="O1672" i="3"/>
  <c r="J1667" i="3"/>
  <c r="K1667" i="3" s="1"/>
  <c r="I1667" i="3"/>
  <c r="J1666" i="3"/>
  <c r="K1666" i="3" s="1"/>
  <c r="P1665" i="3"/>
  <c r="M1664" i="3"/>
  <c r="N1664" i="3" s="1"/>
  <c r="L1664" i="3"/>
  <c r="G1663" i="3"/>
  <c r="H1663" i="3" s="1"/>
  <c r="F1663" i="3"/>
  <c r="G1662" i="3"/>
  <c r="H1662" i="3" s="1"/>
  <c r="P1661" i="3"/>
  <c r="D1659" i="3"/>
  <c r="J1649" i="3"/>
  <c r="M1646" i="3"/>
  <c r="N1646" i="3" s="1"/>
  <c r="L1646" i="3"/>
  <c r="J1646" i="3"/>
  <c r="P1645" i="3"/>
  <c r="O1645" i="3" s="1"/>
  <c r="N1645" i="3"/>
  <c r="M1645" i="3"/>
  <c r="L1645" i="3" s="1"/>
  <c r="E1645" i="3"/>
  <c r="D1645" i="3"/>
  <c r="C1645" i="3" s="1"/>
  <c r="G1644" i="3"/>
  <c r="D1644" i="3"/>
  <c r="C1644" i="3" s="1"/>
  <c r="D1639" i="3"/>
  <c r="J1638" i="3"/>
  <c r="K1638" i="3" s="1"/>
  <c r="I1638" i="3"/>
  <c r="D1637" i="3"/>
  <c r="D1636" i="3"/>
  <c r="P1632" i="3"/>
  <c r="O1632" i="3" s="1"/>
  <c r="G1632" i="3"/>
  <c r="H1632" i="3" s="1"/>
  <c r="P1631" i="3"/>
  <c r="J1631" i="3"/>
  <c r="K1631" i="3" s="1"/>
  <c r="G1631" i="3"/>
  <c r="H1631" i="3" s="1"/>
  <c r="M1630" i="3"/>
  <c r="N1630" i="3" s="1"/>
  <c r="L1630" i="3"/>
  <c r="J1630" i="3"/>
  <c r="K1630" i="3" s="1"/>
  <c r="G1630" i="3"/>
  <c r="D1625" i="3"/>
  <c r="M1624" i="3"/>
  <c r="G1623" i="3"/>
  <c r="G1618" i="3"/>
  <c r="P1609" i="3"/>
  <c r="J1607" i="3"/>
  <c r="K1607" i="3" s="1"/>
  <c r="M1606" i="3"/>
  <c r="N1606" i="3" s="1"/>
  <c r="L1606" i="3"/>
  <c r="G1606" i="3"/>
  <c r="M1605" i="3"/>
  <c r="L1605" i="3" s="1"/>
  <c r="D1605" i="3"/>
  <c r="E1605" i="3" s="1"/>
  <c r="C1605" i="3"/>
  <c r="P1604" i="3"/>
  <c r="O1604" i="3" s="1"/>
  <c r="M1604" i="3"/>
  <c r="H1604" i="3"/>
  <c r="G1604" i="3"/>
  <c r="F1604" i="3"/>
  <c r="D1604" i="3"/>
  <c r="J1603" i="3"/>
  <c r="I1603" i="3" s="1"/>
  <c r="D1603" i="3"/>
  <c r="N1602" i="3"/>
  <c r="M1602" i="3"/>
  <c r="L1602" i="3" s="1"/>
  <c r="J1602" i="3"/>
  <c r="K1602" i="3" s="1"/>
  <c r="I1602" i="3"/>
  <c r="H1602" i="3"/>
  <c r="G1602" i="3"/>
  <c r="F1602" i="3" s="1"/>
  <c r="K1597" i="3"/>
  <c r="J1597" i="3"/>
  <c r="I1597" i="3" s="1"/>
  <c r="D1595" i="3"/>
  <c r="E1595" i="3" s="1"/>
  <c r="M1594" i="3"/>
  <c r="P1593" i="3"/>
  <c r="O1593" i="3" s="1"/>
  <c r="G1591" i="3"/>
  <c r="H1591" i="3" s="1"/>
  <c r="F1591" i="3"/>
  <c r="K1590" i="3"/>
  <c r="J1590" i="3"/>
  <c r="I1590" i="3" s="1"/>
  <c r="D1588" i="3"/>
  <c r="P1583" i="3"/>
  <c r="Q1583" i="3" s="1"/>
  <c r="O1583" i="3"/>
  <c r="H1583" i="3"/>
  <c r="G1583" i="3"/>
  <c r="F1583" i="3"/>
  <c r="D1583" i="3"/>
  <c r="E1583" i="3" s="1"/>
  <c r="C1583" i="3"/>
  <c r="M1582" i="3"/>
  <c r="K1582" i="3"/>
  <c r="J1582" i="3"/>
  <c r="I1582" i="3" s="1"/>
  <c r="G1582" i="3"/>
  <c r="H1582" i="3" s="1"/>
  <c r="M1581" i="3"/>
  <c r="N1581" i="3" s="1"/>
  <c r="L1581" i="3"/>
  <c r="K1581" i="3"/>
  <c r="J1581" i="3"/>
  <c r="I1581" i="3" s="1"/>
  <c r="M1580" i="3"/>
  <c r="L1580" i="3" s="1"/>
  <c r="H1580" i="3"/>
  <c r="G1580" i="3"/>
  <c r="F1580" i="3" s="1"/>
  <c r="P1579" i="3"/>
  <c r="Q1579" i="3" s="1"/>
  <c r="K1579" i="3"/>
  <c r="J1579" i="3"/>
  <c r="I1579" i="3"/>
  <c r="D1579" i="3"/>
  <c r="E1579" i="3" s="1"/>
  <c r="N1578" i="3"/>
  <c r="M1578" i="3"/>
  <c r="L1578" i="3"/>
  <c r="J1578" i="3"/>
  <c r="I1578" i="3" s="1"/>
  <c r="M1577" i="3"/>
  <c r="N1577" i="3" s="1"/>
  <c r="J1577" i="3"/>
  <c r="D1577" i="3"/>
  <c r="E1577" i="3" s="1"/>
  <c r="C1577" i="3"/>
  <c r="Q1576" i="3"/>
  <c r="P1576" i="3"/>
  <c r="O1576" i="3"/>
  <c r="N1576" i="3"/>
  <c r="M1576" i="3"/>
  <c r="L1576" i="3"/>
  <c r="H1576" i="3"/>
  <c r="G1576" i="3"/>
  <c r="F1576" i="3" s="1"/>
  <c r="D1576" i="3"/>
  <c r="P1575" i="3"/>
  <c r="J1575" i="3"/>
  <c r="K1575" i="3" s="1"/>
  <c r="G1575" i="3"/>
  <c r="H1575" i="3" s="1"/>
  <c r="F1575" i="3"/>
  <c r="D1575" i="3"/>
  <c r="E1575" i="3" s="1"/>
  <c r="C1575" i="3"/>
  <c r="M1574" i="3"/>
  <c r="J1574" i="3"/>
  <c r="K1574" i="3" s="1"/>
  <c r="I1574" i="3"/>
  <c r="G1574" i="3"/>
  <c r="H1574" i="3" s="1"/>
  <c r="F1574" i="3"/>
  <c r="P1568" i="3"/>
  <c r="O1568" i="3" s="1"/>
  <c r="P1567" i="3"/>
  <c r="Q1567" i="3" s="1"/>
  <c r="O1567" i="3"/>
  <c r="J1567" i="3"/>
  <c r="J1565" i="3"/>
  <c r="K1565" i="3" s="1"/>
  <c r="I1565" i="3"/>
  <c r="D1565" i="3"/>
  <c r="C1565" i="3" s="1"/>
  <c r="G1564" i="3"/>
  <c r="F1564" i="3" s="1"/>
  <c r="D1564" i="3"/>
  <c r="G1563" i="3"/>
  <c r="N1562" i="3"/>
  <c r="M1562" i="3"/>
  <c r="L1562" i="3" s="1"/>
  <c r="K1562" i="3"/>
  <c r="J1562" i="3"/>
  <c r="I1562" i="3"/>
  <c r="G1562" i="3"/>
  <c r="P1561" i="3"/>
  <c r="Q1561" i="3" s="1"/>
  <c r="O1561" i="3"/>
  <c r="N1561" i="3"/>
  <c r="M1561" i="3"/>
  <c r="L1561" i="3" s="1"/>
  <c r="K1561" i="3"/>
  <c r="J1561" i="3"/>
  <c r="I1561" i="3"/>
  <c r="D1561" i="3"/>
  <c r="E1561" i="3" s="1"/>
  <c r="C1561" i="3"/>
  <c r="P1560" i="3"/>
  <c r="Q1560" i="3" s="1"/>
  <c r="O1560" i="3"/>
  <c r="N1560" i="3"/>
  <c r="M1560" i="3"/>
  <c r="L1560" i="3" s="1"/>
  <c r="D1560" i="3"/>
  <c r="E1560" i="3" s="1"/>
  <c r="C1560" i="3"/>
  <c r="J1554" i="3"/>
  <c r="K1554" i="3" s="1"/>
  <c r="P1553" i="3"/>
  <c r="M1552" i="3"/>
  <c r="N1552" i="3" s="1"/>
  <c r="L1552" i="3"/>
  <c r="G1552" i="3"/>
  <c r="J1550" i="3"/>
  <c r="K1550" i="3" s="1"/>
  <c r="I1550" i="3"/>
  <c r="G1550" i="3"/>
  <c r="P1549" i="3"/>
  <c r="P1548" i="3"/>
  <c r="Q1548" i="3" s="1"/>
  <c r="O1548" i="3"/>
  <c r="N1548" i="3"/>
  <c r="M1548" i="3"/>
  <c r="L1548" i="3" s="1"/>
  <c r="G1548" i="3"/>
  <c r="H1548" i="3" s="1"/>
  <c r="D1548" i="3"/>
  <c r="C1548" i="3" s="1"/>
  <c r="Q1547" i="3"/>
  <c r="P1547" i="3"/>
  <c r="O1547" i="3"/>
  <c r="J1547" i="3"/>
  <c r="G1547" i="3"/>
  <c r="H1547" i="3" s="1"/>
  <c r="F1547" i="3"/>
  <c r="D1547" i="3"/>
  <c r="J1546" i="3"/>
  <c r="K1546" i="3" s="1"/>
  <c r="I1546" i="3"/>
  <c r="N1541" i="3"/>
  <c r="M1541" i="3"/>
  <c r="L1541" i="3" s="1"/>
  <c r="M1540" i="3"/>
  <c r="N1540" i="3" s="1"/>
  <c r="L1540" i="3"/>
  <c r="G1540" i="3"/>
  <c r="F1540" i="3" s="1"/>
  <c r="D1539" i="3"/>
  <c r="E1539" i="3" s="1"/>
  <c r="C1539" i="3"/>
  <c r="G1538" i="3"/>
  <c r="H1538" i="3" s="1"/>
  <c r="F1538" i="3"/>
  <c r="Q1537" i="3"/>
  <c r="P1537" i="3"/>
  <c r="O1537" i="3" s="1"/>
  <c r="D1537" i="3"/>
  <c r="C1537" i="3" s="1"/>
  <c r="P1536" i="3"/>
  <c r="Q1536" i="3" s="1"/>
  <c r="O1536" i="3"/>
  <c r="G1536" i="3"/>
  <c r="D1536" i="3"/>
  <c r="E1536" i="3" s="1"/>
  <c r="D1535" i="3"/>
  <c r="N1534" i="3"/>
  <c r="M1534" i="3"/>
  <c r="L1534" i="3"/>
  <c r="J1534" i="3"/>
  <c r="K1534" i="3" s="1"/>
  <c r="I1534" i="3"/>
  <c r="P1533" i="3"/>
  <c r="Q1533" i="3" s="1"/>
  <c r="O1533" i="3"/>
  <c r="M1533" i="3"/>
  <c r="L1533" i="3" s="1"/>
  <c r="J1533" i="3"/>
  <c r="K1533" i="3" s="1"/>
  <c r="P1532" i="3"/>
  <c r="M1532" i="3"/>
  <c r="N1532" i="3" s="1"/>
  <c r="L1532" i="3"/>
  <c r="G1532" i="3"/>
  <c r="E1532" i="3"/>
  <c r="D1532" i="3"/>
  <c r="C1532" i="3" s="1"/>
  <c r="G1527" i="3"/>
  <c r="D1527" i="3"/>
  <c r="E1527" i="3" s="1"/>
  <c r="C1527" i="3"/>
  <c r="M1526" i="3"/>
  <c r="G1526" i="3"/>
  <c r="H1526" i="3" s="1"/>
  <c r="F1526" i="3"/>
  <c r="J1525" i="3"/>
  <c r="D1525" i="3"/>
  <c r="C1525" i="3" s="1"/>
  <c r="M1524" i="3"/>
  <c r="E1524" i="3"/>
  <c r="D1524" i="3"/>
  <c r="C1524" i="3" s="1"/>
  <c r="K1523" i="3"/>
  <c r="J1523" i="3"/>
  <c r="I1523" i="3" s="1"/>
  <c r="D1523" i="3"/>
  <c r="N1522" i="3"/>
  <c r="M1522" i="3"/>
  <c r="L1522" i="3"/>
  <c r="J1522" i="3"/>
  <c r="I1522" i="3" s="1"/>
  <c r="Q1521" i="3"/>
  <c r="P1521" i="3"/>
  <c r="O1521" i="3"/>
  <c r="M1521" i="3"/>
  <c r="L1521" i="3" s="1"/>
  <c r="J1521" i="3"/>
  <c r="P1520" i="3"/>
  <c r="N1520" i="3"/>
  <c r="M1520" i="3"/>
  <c r="L1520" i="3"/>
  <c r="G1520" i="3"/>
  <c r="H1520" i="3" s="1"/>
  <c r="P1519" i="3"/>
  <c r="Q1519" i="3" s="1"/>
  <c r="O1519" i="3"/>
  <c r="H1519" i="3"/>
  <c r="G1519" i="3"/>
  <c r="F1519" i="3"/>
  <c r="M1518" i="3"/>
  <c r="K1518" i="3"/>
  <c r="J1518" i="3"/>
  <c r="I1518" i="3"/>
  <c r="G1518" i="3"/>
  <c r="H1518" i="3" s="1"/>
  <c r="F1518" i="3"/>
  <c r="D1513" i="3"/>
  <c r="C1513" i="3" s="1"/>
  <c r="M1512" i="3"/>
  <c r="L1512" i="3" s="1"/>
  <c r="D1512" i="3"/>
  <c r="M1510" i="3"/>
  <c r="P1509" i="3"/>
  <c r="M1509" i="3"/>
  <c r="N1509" i="3" s="1"/>
  <c r="L1509" i="3"/>
  <c r="J1509" i="3"/>
  <c r="H1508" i="3"/>
  <c r="G1508" i="3"/>
  <c r="F1508" i="3"/>
  <c r="D1508" i="3"/>
  <c r="C1508" i="3" s="1"/>
  <c r="P1507" i="3"/>
  <c r="J1507" i="3"/>
  <c r="K1507" i="3" s="1"/>
  <c r="D1507" i="3"/>
  <c r="E1507" i="3" s="1"/>
  <c r="G1506" i="3"/>
  <c r="H1506" i="3" s="1"/>
  <c r="F1506" i="3"/>
  <c r="D1505" i="3"/>
  <c r="P1504" i="3"/>
  <c r="Q1504" i="3" s="1"/>
  <c r="O1504" i="3"/>
  <c r="M1504" i="3"/>
  <c r="L1504" i="3" s="1"/>
  <c r="P1499" i="3"/>
  <c r="Q1499" i="3" s="1"/>
  <c r="O1499" i="3"/>
  <c r="J1499" i="3"/>
  <c r="E1499" i="3"/>
  <c r="D1499" i="3"/>
  <c r="C1499" i="3" s="1"/>
  <c r="N1498" i="3"/>
  <c r="M1498" i="3"/>
  <c r="L1498" i="3"/>
  <c r="G1498" i="3"/>
  <c r="F1498" i="3" s="1"/>
  <c r="Q1497" i="3"/>
  <c r="P1497" i="3"/>
  <c r="O1497" i="3"/>
  <c r="J1497" i="3"/>
  <c r="P1496" i="3"/>
  <c r="O1496" i="3" s="1"/>
  <c r="G1496" i="3"/>
  <c r="H1496" i="3" s="1"/>
  <c r="D1496" i="3"/>
  <c r="C1496" i="3" s="1"/>
  <c r="P1495" i="3"/>
  <c r="J1495" i="3"/>
  <c r="K1495" i="3" s="1"/>
  <c r="I1495" i="3"/>
  <c r="G1495" i="3"/>
  <c r="H1495" i="3" s="1"/>
  <c r="F1495" i="3"/>
  <c r="M1494" i="3"/>
  <c r="N1494" i="3" s="1"/>
  <c r="L1494" i="3"/>
  <c r="J1494" i="3"/>
  <c r="K1494" i="3" s="1"/>
  <c r="I1494" i="3"/>
  <c r="G1494" i="3"/>
  <c r="P1493" i="3"/>
  <c r="O1493" i="3" s="1"/>
  <c r="J1493" i="3"/>
  <c r="K1493" i="3" s="1"/>
  <c r="D1493" i="3"/>
  <c r="E1493" i="3" s="1"/>
  <c r="C1493" i="3"/>
  <c r="P1492" i="3"/>
  <c r="Q1492" i="3" s="1"/>
  <c r="O1492" i="3"/>
  <c r="N1492" i="3"/>
  <c r="M1492" i="3"/>
  <c r="L1492" i="3" s="1"/>
  <c r="D1492" i="3"/>
  <c r="E1492" i="3" s="1"/>
  <c r="C1492" i="3"/>
  <c r="P1491" i="3"/>
  <c r="Q1491" i="3" s="1"/>
  <c r="O1491" i="3"/>
  <c r="J1491" i="3"/>
  <c r="G1491" i="3"/>
  <c r="H1491" i="3" s="1"/>
  <c r="F1491" i="3"/>
  <c r="D1491" i="3"/>
  <c r="E1491" i="3" s="1"/>
  <c r="J1490" i="3"/>
  <c r="K1490" i="3" s="1"/>
  <c r="I1490" i="3"/>
  <c r="Q1485" i="3"/>
  <c r="P1485" i="3"/>
  <c r="O1485" i="3" s="1"/>
  <c r="J1485" i="3"/>
  <c r="K1485" i="3" s="1"/>
  <c r="P1484" i="3"/>
  <c r="M1484" i="3"/>
  <c r="N1484" i="3" s="1"/>
  <c r="J1483" i="3"/>
  <c r="K1483" i="3" s="1"/>
  <c r="I1483" i="3"/>
  <c r="H1483" i="3"/>
  <c r="G1483" i="3"/>
  <c r="F1483" i="3" s="1"/>
  <c r="J1482" i="3"/>
  <c r="K1482" i="3" s="1"/>
  <c r="I1482" i="3"/>
  <c r="G1482" i="3"/>
  <c r="D1481" i="3"/>
  <c r="E1481" i="3" s="1"/>
  <c r="C1481" i="3"/>
  <c r="N1480" i="3"/>
  <c r="M1480" i="3"/>
  <c r="L1480" i="3" s="1"/>
  <c r="G1480" i="3"/>
  <c r="J1479" i="3"/>
  <c r="K1479" i="3" s="1"/>
  <c r="I1479" i="3"/>
  <c r="E1479" i="3"/>
  <c r="D1479" i="3"/>
  <c r="C1479" i="3" s="1"/>
  <c r="K1478" i="3"/>
  <c r="J1478" i="3"/>
  <c r="I1478" i="3"/>
  <c r="P1477" i="3"/>
  <c r="K1477" i="3"/>
  <c r="J1477" i="3"/>
  <c r="I1477" i="3"/>
  <c r="P1476" i="3"/>
  <c r="Q1476" i="3" s="1"/>
  <c r="O1476" i="3"/>
  <c r="H1476" i="3"/>
  <c r="G1476" i="3"/>
  <c r="F1476" i="3" s="1"/>
  <c r="J1471" i="3"/>
  <c r="K1471" i="3" s="1"/>
  <c r="G1471" i="3"/>
  <c r="D1471" i="3"/>
  <c r="E1471" i="3" s="1"/>
  <c r="G1470" i="3"/>
  <c r="H1470" i="3" s="1"/>
  <c r="F1470" i="3"/>
  <c r="P1469" i="3"/>
  <c r="Q1469" i="3" s="1"/>
  <c r="D1469" i="3"/>
  <c r="E1469" i="3" s="1"/>
  <c r="P1468" i="3"/>
  <c r="Q1468" i="3" s="1"/>
  <c r="M1468" i="3"/>
  <c r="G1468" i="3"/>
  <c r="H1468" i="3" s="1"/>
  <c r="E1468" i="3"/>
  <c r="D1468" i="3"/>
  <c r="C1468" i="3" s="1"/>
  <c r="J1467" i="3"/>
  <c r="I1467" i="3" s="1"/>
  <c r="D1467" i="3"/>
  <c r="N1466" i="3"/>
  <c r="M1466" i="3"/>
  <c r="L1466" i="3" s="1"/>
  <c r="J1466" i="3"/>
  <c r="I1466" i="3" s="1"/>
  <c r="P1465" i="3"/>
  <c r="Q1465" i="3" s="1"/>
  <c r="M1465" i="3"/>
  <c r="K1465" i="3"/>
  <c r="J1465" i="3"/>
  <c r="I1465" i="3" s="1"/>
  <c r="P1464" i="3"/>
  <c r="Q1464" i="3" s="1"/>
  <c r="M1464" i="3"/>
  <c r="N1464" i="3" s="1"/>
  <c r="E1464" i="3"/>
  <c r="D1464" i="3"/>
  <c r="C1464" i="3" s="1"/>
  <c r="P1463" i="3"/>
  <c r="Q1463" i="3" s="1"/>
  <c r="O1463" i="3"/>
  <c r="G1463" i="3"/>
  <c r="D1463" i="3"/>
  <c r="M1462" i="3"/>
  <c r="H1462" i="3"/>
  <c r="G1462" i="3"/>
  <c r="F1462" i="3" s="1"/>
  <c r="P1457" i="3"/>
  <c r="Q1457" i="3" s="1"/>
  <c r="O1457" i="3"/>
  <c r="J1457" i="3"/>
  <c r="K1457" i="3" s="1"/>
  <c r="M1456" i="3"/>
  <c r="N1456" i="3" s="1"/>
  <c r="G1456" i="3"/>
  <c r="H1456" i="3" s="1"/>
  <c r="D1456" i="3"/>
  <c r="J1455" i="3"/>
  <c r="I1455" i="3" s="1"/>
  <c r="G1455" i="3"/>
  <c r="H1455" i="3" s="1"/>
  <c r="N1454" i="3"/>
  <c r="M1454" i="3"/>
  <c r="L1454" i="3" s="1"/>
  <c r="P1453" i="3"/>
  <c r="Q1453" i="3" s="1"/>
  <c r="O1453" i="3"/>
  <c r="M1453" i="3"/>
  <c r="N1453" i="3" s="1"/>
  <c r="L1453" i="3"/>
  <c r="J1453" i="3"/>
  <c r="I1453" i="3" s="1"/>
  <c r="M1452" i="3"/>
  <c r="N1452" i="3" s="1"/>
  <c r="L1452" i="3"/>
  <c r="G1452" i="3"/>
  <c r="H1452" i="3" s="1"/>
  <c r="F1452" i="3"/>
  <c r="E1452" i="3"/>
  <c r="D1452" i="3"/>
  <c r="C1452" i="3" s="1"/>
  <c r="G1451" i="3"/>
  <c r="H1451" i="3" s="1"/>
  <c r="F1451" i="3"/>
  <c r="D1451" i="3"/>
  <c r="E1451" i="3" s="1"/>
  <c r="C1451" i="3"/>
  <c r="J1450" i="3"/>
  <c r="I1450" i="3" s="1"/>
  <c r="M1449" i="3"/>
  <c r="J1449" i="3"/>
  <c r="K1449" i="3" s="1"/>
  <c r="I1449" i="3"/>
  <c r="M1448" i="3"/>
  <c r="N1448" i="3" s="1"/>
  <c r="L1448" i="3"/>
  <c r="G1448" i="3"/>
  <c r="H1448" i="3" s="1"/>
  <c r="D1448" i="3"/>
  <c r="J1443" i="3"/>
  <c r="I1443" i="3" s="1"/>
  <c r="D1443" i="3"/>
  <c r="E1443" i="3" s="1"/>
  <c r="C1443" i="3"/>
  <c r="J1442" i="3"/>
  <c r="I1442" i="3" s="1"/>
  <c r="P1441" i="3"/>
  <c r="Q1441" i="3" s="1"/>
  <c r="O1441" i="3"/>
  <c r="J1441" i="3"/>
  <c r="P1440" i="3"/>
  <c r="Q1440" i="3" s="1"/>
  <c r="G1440" i="3"/>
  <c r="F1440" i="3" s="1"/>
  <c r="D1440" i="3"/>
  <c r="C1440" i="3" s="1"/>
  <c r="Q1439" i="3"/>
  <c r="P1439" i="3"/>
  <c r="O1439" i="3" s="1"/>
  <c r="G1439" i="3"/>
  <c r="H1439" i="3" s="1"/>
  <c r="F1439" i="3"/>
  <c r="E1439" i="3"/>
  <c r="D1439" i="3"/>
  <c r="C1439" i="3" s="1"/>
  <c r="M1438" i="3"/>
  <c r="N1438" i="3" s="1"/>
  <c r="L1438" i="3"/>
  <c r="H1438" i="3"/>
  <c r="G1438" i="3"/>
  <c r="F1438" i="3"/>
  <c r="D1437" i="3"/>
  <c r="P1436" i="3"/>
  <c r="Q1436" i="3" s="1"/>
  <c r="O1436" i="3"/>
  <c r="N1436" i="3"/>
  <c r="M1436" i="3"/>
  <c r="L1436" i="3" s="1"/>
  <c r="D1436" i="3"/>
  <c r="E1436" i="3" s="1"/>
  <c r="P1435" i="3"/>
  <c r="Q1435" i="3" s="1"/>
  <c r="E1435" i="3"/>
  <c r="D1435" i="3"/>
  <c r="C1435" i="3"/>
  <c r="M1434" i="3"/>
  <c r="N1434" i="3" s="1"/>
  <c r="J1434" i="3"/>
  <c r="J1429" i="3"/>
  <c r="K1429" i="3" s="1"/>
  <c r="I1429" i="3"/>
  <c r="Q1428" i="3"/>
  <c r="P1428" i="3"/>
  <c r="O1428" i="3" s="1"/>
  <c r="G1428" i="3"/>
  <c r="F1428" i="3" s="1"/>
  <c r="E1428" i="3"/>
  <c r="D1428" i="3"/>
  <c r="C1428" i="3" s="1"/>
  <c r="P1427" i="3"/>
  <c r="K1427" i="3"/>
  <c r="J1427" i="3"/>
  <c r="I1427" i="3" s="1"/>
  <c r="G1427" i="3"/>
  <c r="F1427" i="3" s="1"/>
  <c r="M1426" i="3"/>
  <c r="N1426" i="3" s="1"/>
  <c r="L1426" i="3"/>
  <c r="J1426" i="3"/>
  <c r="K1426" i="3" s="1"/>
  <c r="P1425" i="3"/>
  <c r="Q1425" i="3" s="1"/>
  <c r="J1425" i="3"/>
  <c r="K1425" i="3" s="1"/>
  <c r="I1425" i="3"/>
  <c r="D1425" i="3"/>
  <c r="N1424" i="3"/>
  <c r="M1424" i="3"/>
  <c r="L1424" i="3" s="1"/>
  <c r="D1424" i="3"/>
  <c r="Q1423" i="3"/>
  <c r="P1423" i="3"/>
  <c r="O1423" i="3" s="1"/>
  <c r="J1423" i="3"/>
  <c r="G1423" i="3"/>
  <c r="H1423" i="3" s="1"/>
  <c r="F1423" i="3"/>
  <c r="E1423" i="3"/>
  <c r="D1423" i="3"/>
  <c r="C1423" i="3" s="1"/>
  <c r="J1422" i="3"/>
  <c r="K1422" i="3" s="1"/>
  <c r="P1421" i="3"/>
  <c r="K1421" i="3"/>
  <c r="J1421" i="3"/>
  <c r="I1421" i="3"/>
  <c r="M1420" i="3"/>
  <c r="N1420" i="3" s="1"/>
  <c r="L1420" i="3"/>
  <c r="H1420" i="3"/>
  <c r="G1420" i="3"/>
  <c r="F1420" i="3" s="1"/>
  <c r="P1415" i="3"/>
  <c r="J1415" i="3"/>
  <c r="K1415" i="3" s="1"/>
  <c r="I1415" i="3"/>
  <c r="G1415" i="3"/>
  <c r="F1415" i="3" s="1"/>
  <c r="M1414" i="3"/>
  <c r="N1414" i="3" s="1"/>
  <c r="J1414" i="3"/>
  <c r="K1414" i="3" s="1"/>
  <c r="G1414" i="3"/>
  <c r="P1413" i="3"/>
  <c r="Q1413" i="3" s="1"/>
  <c r="E1413" i="3"/>
  <c r="D1413" i="3"/>
  <c r="C1413" i="3"/>
  <c r="Q1412" i="3"/>
  <c r="P1412" i="3"/>
  <c r="O1412" i="3"/>
  <c r="M1412" i="3"/>
  <c r="H1412" i="3"/>
  <c r="G1412" i="3"/>
  <c r="F1412" i="3" s="1"/>
  <c r="D1412" i="3"/>
  <c r="E1412" i="3" s="1"/>
  <c r="C1412" i="3"/>
  <c r="P1411" i="3"/>
  <c r="Q1411" i="3" s="1"/>
  <c r="O1411" i="3"/>
  <c r="J1411" i="3"/>
  <c r="K1411" i="3" s="1"/>
  <c r="I1411" i="3"/>
  <c r="G1411" i="3"/>
  <c r="H1411" i="3" s="1"/>
  <c r="E1411" i="3"/>
  <c r="D1411" i="3"/>
  <c r="C1411" i="3" s="1"/>
  <c r="J1410" i="3"/>
  <c r="K1410" i="3" s="1"/>
  <c r="I1410" i="3"/>
  <c r="P1409" i="3"/>
  <c r="N1409" i="3"/>
  <c r="M1409" i="3"/>
  <c r="L1409" i="3"/>
  <c r="J1409" i="3"/>
  <c r="K1409" i="3" s="1"/>
  <c r="P1408" i="3"/>
  <c r="Q1408" i="3" s="1"/>
  <c r="O1408" i="3"/>
  <c r="M1408" i="3"/>
  <c r="L1408" i="3" s="1"/>
  <c r="G1408" i="3"/>
  <c r="F1408" i="3" s="1"/>
  <c r="E1408" i="3"/>
  <c r="D1408" i="3"/>
  <c r="C1408" i="3"/>
  <c r="P1407" i="3"/>
  <c r="Q1407" i="3" s="1"/>
  <c r="O1407" i="3"/>
  <c r="J1407" i="3"/>
  <c r="K1407" i="3" s="1"/>
  <c r="G1407" i="3"/>
  <c r="E1407" i="3"/>
  <c r="D1407" i="3"/>
  <c r="C1407" i="3"/>
  <c r="M1406" i="3"/>
  <c r="N1406" i="3" s="1"/>
  <c r="L1406" i="3"/>
  <c r="K1406" i="3"/>
  <c r="J1406" i="3"/>
  <c r="I1406" i="3"/>
  <c r="G1406" i="3"/>
  <c r="H1406" i="3" s="1"/>
  <c r="F1406" i="3"/>
  <c r="P1401" i="3"/>
  <c r="Q1401" i="3" s="1"/>
  <c r="O1401" i="3"/>
  <c r="M1401" i="3"/>
  <c r="L1401" i="3" s="1"/>
  <c r="M1400" i="3"/>
  <c r="G1400" i="3"/>
  <c r="H1400" i="3" s="1"/>
  <c r="F1400" i="3"/>
  <c r="D1400" i="3"/>
  <c r="C1400" i="3" s="1"/>
  <c r="K1399" i="3"/>
  <c r="J1399" i="3"/>
  <c r="I1399" i="3" s="1"/>
  <c r="G1399" i="3"/>
  <c r="H1399" i="3" s="1"/>
  <c r="D1399" i="3"/>
  <c r="N1398" i="3"/>
  <c r="M1398" i="3"/>
  <c r="L1398" i="3" s="1"/>
  <c r="H1398" i="3"/>
  <c r="G1398" i="3"/>
  <c r="F1398" i="3"/>
  <c r="P1397" i="3"/>
  <c r="Q1397" i="3" s="1"/>
  <c r="O1397" i="3"/>
  <c r="N1397" i="3"/>
  <c r="M1397" i="3"/>
  <c r="L1397" i="3"/>
  <c r="P1396" i="3"/>
  <c r="Q1396" i="3" s="1"/>
  <c r="O1396" i="3"/>
  <c r="M1396" i="3"/>
  <c r="N1396" i="3" s="1"/>
  <c r="L1396" i="3"/>
  <c r="D1396" i="3"/>
  <c r="E1396" i="3" s="1"/>
  <c r="P1395" i="3"/>
  <c r="Q1395" i="3" s="1"/>
  <c r="G1395" i="3"/>
  <c r="M1394" i="3"/>
  <c r="L1394" i="3" s="1"/>
  <c r="H1394" i="3"/>
  <c r="G1394" i="3"/>
  <c r="F1394" i="3" s="1"/>
  <c r="P1393" i="3"/>
  <c r="Q1393" i="3" s="1"/>
  <c r="M1393" i="3"/>
  <c r="J1393" i="3"/>
  <c r="K1393" i="3" s="1"/>
  <c r="I1393" i="3"/>
  <c r="D1393" i="3"/>
  <c r="E1393" i="3" s="1"/>
  <c r="M1392" i="3"/>
  <c r="N1392" i="3" s="1"/>
  <c r="G1392" i="3"/>
  <c r="H1392" i="3" s="1"/>
  <c r="F1392" i="3"/>
  <c r="D1392" i="3"/>
  <c r="J1387" i="3"/>
  <c r="K1387" i="3" s="1"/>
  <c r="H1387" i="3"/>
  <c r="G1387" i="3"/>
  <c r="F1387" i="3" s="1"/>
  <c r="M1386" i="3"/>
  <c r="N1386" i="3" s="1"/>
  <c r="L1386" i="3"/>
  <c r="J1386" i="3"/>
  <c r="K1386" i="3" s="1"/>
  <c r="I1386" i="3"/>
  <c r="P1385" i="3"/>
  <c r="Q1385" i="3" s="1"/>
  <c r="M1385" i="3"/>
  <c r="N1385" i="3" s="1"/>
  <c r="D1385" i="3"/>
  <c r="E1385" i="3" s="1"/>
  <c r="C1385" i="3"/>
  <c r="P1384" i="3"/>
  <c r="Q1384" i="3" s="1"/>
  <c r="O1384" i="3"/>
  <c r="G1384" i="3"/>
  <c r="D1384" i="3"/>
  <c r="E1384" i="3" s="1"/>
  <c r="P1383" i="3"/>
  <c r="Q1383" i="3" s="1"/>
  <c r="O1383" i="3"/>
  <c r="G1383" i="3"/>
  <c r="H1383" i="3" s="1"/>
  <c r="F1383" i="3"/>
  <c r="D1383" i="3"/>
  <c r="E1383" i="3" s="1"/>
  <c r="C1383" i="3"/>
  <c r="M1382" i="3"/>
  <c r="J1382" i="3"/>
  <c r="K1382" i="3" s="1"/>
  <c r="I1382" i="3"/>
  <c r="H1382" i="3"/>
  <c r="G1382" i="3"/>
  <c r="F1382" i="3" s="1"/>
  <c r="M1381" i="3"/>
  <c r="N1381" i="3" s="1"/>
  <c r="L1381" i="3"/>
  <c r="K1381" i="3"/>
  <c r="J1381" i="3"/>
  <c r="I1381" i="3"/>
  <c r="E1381" i="3"/>
  <c r="D1381" i="3"/>
  <c r="C1381" i="3" s="1"/>
  <c r="M1380" i="3"/>
  <c r="N1380" i="3" s="1"/>
  <c r="L1380" i="3"/>
  <c r="H1380" i="3"/>
  <c r="G1380" i="3"/>
  <c r="F1380" i="3"/>
  <c r="D1380" i="3"/>
  <c r="Q1379" i="3"/>
  <c r="P1379" i="3"/>
  <c r="O1379" i="3" s="1"/>
  <c r="J1379" i="3"/>
  <c r="K1379" i="3" s="1"/>
  <c r="I1379" i="3"/>
  <c r="D1379" i="3"/>
  <c r="E1379" i="3" s="1"/>
  <c r="J1378" i="3"/>
  <c r="P1373" i="3"/>
  <c r="Q1373" i="3" s="1"/>
  <c r="J1373" i="3"/>
  <c r="Q1372" i="3"/>
  <c r="P1372" i="3"/>
  <c r="O1372" i="3"/>
  <c r="G1372" i="3"/>
  <c r="E1372" i="3"/>
  <c r="D1372" i="3"/>
  <c r="C1372" i="3" s="1"/>
  <c r="P1371" i="3"/>
  <c r="O1371" i="3" s="1"/>
  <c r="H1371" i="3"/>
  <c r="G1371" i="3"/>
  <c r="F1371" i="3"/>
  <c r="D1371" i="3"/>
  <c r="E1371" i="3" s="1"/>
  <c r="M1370" i="3"/>
  <c r="N1370" i="3" s="1"/>
  <c r="G1370" i="3"/>
  <c r="H1370" i="3" s="1"/>
  <c r="F1370" i="3"/>
  <c r="M1369" i="3"/>
  <c r="L1369" i="3" s="1"/>
  <c r="D1369" i="3"/>
  <c r="P1368" i="3"/>
  <c r="O1368" i="3" s="1"/>
  <c r="M1368" i="3"/>
  <c r="N1368" i="3" s="1"/>
  <c r="L1368" i="3"/>
  <c r="Q1367" i="3"/>
  <c r="P1367" i="3"/>
  <c r="O1367" i="3"/>
  <c r="J1367" i="3"/>
  <c r="I1367" i="3" s="1"/>
  <c r="E1367" i="3"/>
  <c r="D1367" i="3"/>
  <c r="C1367" i="3" s="1"/>
  <c r="N1366" i="3"/>
  <c r="M1366" i="3"/>
  <c r="L1366" i="3" s="1"/>
  <c r="J1366" i="3"/>
  <c r="Q1365" i="3"/>
  <c r="P1365" i="3"/>
  <c r="O1365" i="3" s="1"/>
  <c r="J1365" i="3"/>
  <c r="D1365" i="3"/>
  <c r="E1365" i="3" s="1"/>
  <c r="P1364" i="3"/>
  <c r="E1364" i="3"/>
  <c r="D1364" i="3"/>
  <c r="C1364" i="3"/>
  <c r="P1359" i="3"/>
  <c r="K1359" i="3"/>
  <c r="J1359" i="3"/>
  <c r="I1359" i="3" s="1"/>
  <c r="M1358" i="3"/>
  <c r="N1358" i="3" s="1"/>
  <c r="L1358" i="3"/>
  <c r="J1358" i="3"/>
  <c r="K1358" i="3" s="1"/>
  <c r="I1358" i="3"/>
  <c r="H1358" i="3"/>
  <c r="G1358" i="3"/>
  <c r="F1358" i="3" s="1"/>
  <c r="M1357" i="3"/>
  <c r="N1357" i="3" s="1"/>
  <c r="J1357" i="3"/>
  <c r="K1357" i="3" s="1"/>
  <c r="D1357" i="3"/>
  <c r="Q1356" i="3"/>
  <c r="P1356" i="3"/>
  <c r="O1356" i="3" s="1"/>
  <c r="E1356" i="3"/>
  <c r="D1356" i="3"/>
  <c r="C1356" i="3" s="1"/>
  <c r="P1355" i="3"/>
  <c r="Q1355" i="3" s="1"/>
  <c r="J1355" i="3"/>
  <c r="G1355" i="3"/>
  <c r="H1355" i="3" s="1"/>
  <c r="F1355" i="3"/>
  <c r="D1355" i="3"/>
  <c r="C1355" i="3" s="1"/>
  <c r="H1354" i="3"/>
  <c r="G1354" i="3"/>
  <c r="F1354" i="3" s="1"/>
  <c r="P1353" i="3"/>
  <c r="J1353" i="3"/>
  <c r="I1353" i="3" s="1"/>
  <c r="E1353" i="3"/>
  <c r="D1353" i="3"/>
  <c r="C1353" i="3" s="1"/>
  <c r="M1352" i="3"/>
  <c r="N1352" i="3" s="1"/>
  <c r="P1351" i="3"/>
  <c r="J1351" i="3"/>
  <c r="K1351" i="3" s="1"/>
  <c r="G1351" i="3"/>
  <c r="F1351" i="3" s="1"/>
  <c r="M1350" i="3"/>
  <c r="N1350" i="3" s="1"/>
  <c r="L1350" i="3"/>
  <c r="K1350" i="3"/>
  <c r="J1350" i="3"/>
  <c r="I1350" i="3"/>
  <c r="G1350" i="3"/>
  <c r="P1345" i="3"/>
  <c r="Q1345" i="3" s="1"/>
  <c r="M1345" i="3"/>
  <c r="N1345" i="3" s="1"/>
  <c r="L1345" i="3"/>
  <c r="D1345" i="3"/>
  <c r="E1345" i="3" s="1"/>
  <c r="C1345" i="3"/>
  <c r="M1344" i="3"/>
  <c r="G1344" i="3"/>
  <c r="E1344" i="3"/>
  <c r="D1344" i="3"/>
  <c r="C1344" i="3" s="1"/>
  <c r="P1343" i="3"/>
  <c r="O1343" i="3" s="1"/>
  <c r="J1343" i="3"/>
  <c r="K1343" i="3" s="1"/>
  <c r="I1343" i="3"/>
  <c r="H1343" i="3"/>
  <c r="G1343" i="3"/>
  <c r="F1343" i="3"/>
  <c r="E1343" i="3"/>
  <c r="D1343" i="3"/>
  <c r="C1343" i="3"/>
  <c r="G1342" i="3"/>
  <c r="H1342" i="3" s="1"/>
  <c r="F1342" i="3"/>
  <c r="P1341" i="3"/>
  <c r="M1341" i="3"/>
  <c r="L1341" i="3" s="1"/>
  <c r="P1340" i="3"/>
  <c r="Q1340" i="3" s="1"/>
  <c r="M1340" i="3"/>
  <c r="N1340" i="3" s="1"/>
  <c r="Q1339" i="3"/>
  <c r="P1339" i="3"/>
  <c r="O1339" i="3"/>
  <c r="G1339" i="3"/>
  <c r="N1338" i="3"/>
  <c r="M1338" i="3"/>
  <c r="L1338" i="3"/>
  <c r="G1338" i="3"/>
  <c r="H1338" i="3" s="1"/>
  <c r="F1338" i="3"/>
  <c r="P1337" i="3"/>
  <c r="M1337" i="3"/>
  <c r="L1337" i="3" s="1"/>
  <c r="E1337" i="3"/>
  <c r="D1337" i="3"/>
  <c r="C1337" i="3"/>
  <c r="M1336" i="3"/>
  <c r="D1336" i="3"/>
  <c r="E1336" i="3" s="1"/>
  <c r="C1336" i="3"/>
  <c r="J1331" i="3"/>
  <c r="K1331" i="3" s="1"/>
  <c r="D1331" i="3"/>
  <c r="C1331" i="3" s="1"/>
  <c r="M1330" i="3"/>
  <c r="N1330" i="3" s="1"/>
  <c r="J1330" i="3"/>
  <c r="K1330" i="3" s="1"/>
  <c r="I1330" i="3"/>
  <c r="P1329" i="3"/>
  <c r="Q1329" i="3" s="1"/>
  <c r="O1329" i="3"/>
  <c r="N1329" i="3"/>
  <c r="M1329" i="3"/>
  <c r="L1329" i="3"/>
  <c r="Q1328" i="3"/>
  <c r="P1328" i="3"/>
  <c r="O1328" i="3" s="1"/>
  <c r="M1328" i="3"/>
  <c r="N1328" i="3" s="1"/>
  <c r="L1328" i="3"/>
  <c r="P1327" i="3"/>
  <c r="Q1327" i="3" s="1"/>
  <c r="O1327" i="3"/>
  <c r="G1327" i="3"/>
  <c r="H1327" i="3" s="1"/>
  <c r="M1326" i="3"/>
  <c r="H1326" i="3"/>
  <c r="G1326" i="3"/>
  <c r="F1326" i="3"/>
  <c r="P1325" i="3"/>
  <c r="Q1325" i="3" s="1"/>
  <c r="O1325" i="3"/>
  <c r="M1325" i="3"/>
  <c r="J1325" i="3"/>
  <c r="K1325" i="3" s="1"/>
  <c r="I1325" i="3"/>
  <c r="E1325" i="3"/>
  <c r="D1325" i="3"/>
  <c r="C1325" i="3" s="1"/>
  <c r="M1324" i="3"/>
  <c r="N1324" i="3" s="1"/>
  <c r="G1324" i="3"/>
  <c r="H1324" i="3" s="1"/>
  <c r="F1324" i="3"/>
  <c r="D1324" i="3"/>
  <c r="C1324" i="3" s="1"/>
  <c r="J1323" i="3"/>
  <c r="K1323" i="3" s="1"/>
  <c r="G1323" i="3"/>
  <c r="H1323" i="3" s="1"/>
  <c r="D1323" i="3"/>
  <c r="N1322" i="3"/>
  <c r="M1322" i="3"/>
  <c r="L1322" i="3" s="1"/>
  <c r="J1322" i="3"/>
  <c r="K1322" i="3" s="1"/>
  <c r="I1322" i="3"/>
  <c r="Q1317" i="3"/>
  <c r="P1317" i="3"/>
  <c r="O1317" i="3" s="1"/>
  <c r="M1317" i="3"/>
  <c r="N1317" i="3" s="1"/>
  <c r="L1317" i="3"/>
  <c r="D1317" i="3"/>
  <c r="E1317" i="3" s="1"/>
  <c r="C1317" i="3"/>
  <c r="P1316" i="3"/>
  <c r="O1316" i="3" s="1"/>
  <c r="N1316" i="3"/>
  <c r="M1316" i="3"/>
  <c r="L1316" i="3"/>
  <c r="G1316" i="3"/>
  <c r="E1316" i="3"/>
  <c r="D1316" i="3"/>
  <c r="C1316" i="3" s="1"/>
  <c r="P1315" i="3"/>
  <c r="O1315" i="3" s="1"/>
  <c r="G1315" i="3"/>
  <c r="H1315" i="3" s="1"/>
  <c r="F1315" i="3"/>
  <c r="D1315" i="3"/>
  <c r="E1315" i="3" s="1"/>
  <c r="J1314" i="3"/>
  <c r="K1314" i="3" s="1"/>
  <c r="G1314" i="3"/>
  <c r="H1314" i="3" s="1"/>
  <c r="M1313" i="3"/>
  <c r="D1313" i="3"/>
  <c r="C1313" i="3" s="1"/>
  <c r="M1312" i="3"/>
  <c r="D1312" i="3"/>
  <c r="P1311" i="3"/>
  <c r="Q1311" i="3" s="1"/>
  <c r="O1311" i="3"/>
  <c r="J1311" i="3"/>
  <c r="K1311" i="3" s="1"/>
  <c r="I1311" i="3"/>
  <c r="D1311" i="3"/>
  <c r="E1311" i="3" s="1"/>
  <c r="M1310" i="3"/>
  <c r="L1310" i="3" s="1"/>
  <c r="J1310" i="3"/>
  <c r="Q1309" i="3"/>
  <c r="P1309" i="3"/>
  <c r="O1309" i="3" s="1"/>
  <c r="M1309" i="3"/>
  <c r="N1309" i="3" s="1"/>
  <c r="E1309" i="3"/>
  <c r="D1309" i="3"/>
  <c r="C1309" i="3"/>
  <c r="Q1308" i="3"/>
  <c r="P1308" i="3"/>
  <c r="O1308" i="3" s="1"/>
  <c r="G1308" i="3"/>
  <c r="D1308" i="3"/>
  <c r="E1308" i="3" s="1"/>
  <c r="C1308" i="3"/>
  <c r="P1303" i="3"/>
  <c r="O1303" i="3" s="1"/>
  <c r="K1303" i="3"/>
  <c r="J1303" i="3"/>
  <c r="I1303" i="3" s="1"/>
  <c r="D1303" i="3"/>
  <c r="E1303" i="3" s="1"/>
  <c r="M1302" i="3"/>
  <c r="N1302" i="3" s="1"/>
  <c r="J1302" i="3"/>
  <c r="K1302" i="3" s="1"/>
  <c r="G1302" i="3"/>
  <c r="N1301" i="3"/>
  <c r="M1301" i="3"/>
  <c r="L1301" i="3"/>
  <c r="K1301" i="3"/>
  <c r="J1301" i="3"/>
  <c r="I1301" i="3"/>
  <c r="D1301" i="3"/>
  <c r="Q1300" i="3"/>
  <c r="P1300" i="3"/>
  <c r="O1300" i="3" s="1"/>
  <c r="M1300" i="3"/>
  <c r="N1300" i="3" s="1"/>
  <c r="L1300" i="3"/>
  <c r="D1300" i="3"/>
  <c r="E1300" i="3" s="1"/>
  <c r="C1300" i="3"/>
  <c r="P1299" i="3"/>
  <c r="Q1299" i="3" s="1"/>
  <c r="J1299" i="3"/>
  <c r="I1299" i="3" s="1"/>
  <c r="D1299" i="3"/>
  <c r="E1299" i="3" s="1"/>
  <c r="C1299" i="3"/>
  <c r="N1298" i="3"/>
  <c r="M1298" i="3"/>
  <c r="L1298" i="3" s="1"/>
  <c r="J1298" i="3"/>
  <c r="P1297" i="3"/>
  <c r="Q1297" i="3" s="1"/>
  <c r="O1297" i="3"/>
  <c r="J1297" i="3"/>
  <c r="P1296" i="3"/>
  <c r="O1296" i="3" s="1"/>
  <c r="H1296" i="3"/>
  <c r="G1296" i="3"/>
  <c r="F1296" i="3"/>
  <c r="P1295" i="3"/>
  <c r="J1295" i="3"/>
  <c r="K1295" i="3" s="1"/>
  <c r="I1295" i="3"/>
  <c r="G1295" i="3"/>
  <c r="F1295" i="3" s="1"/>
  <c r="N1294" i="3"/>
  <c r="M1294" i="3"/>
  <c r="L1294" i="3" s="1"/>
  <c r="J1294" i="3"/>
  <c r="K1294" i="3" s="1"/>
  <c r="G1294" i="3"/>
  <c r="F1294" i="3" s="1"/>
  <c r="M1289" i="3"/>
  <c r="N1289" i="3" s="1"/>
  <c r="D1289" i="3"/>
  <c r="E1289" i="3" s="1"/>
  <c r="C1289" i="3"/>
  <c r="M1288" i="3"/>
  <c r="N1288" i="3" s="1"/>
  <c r="L1288" i="3"/>
  <c r="D1288" i="3"/>
  <c r="E1288" i="3" s="1"/>
  <c r="C1288" i="3"/>
  <c r="J1287" i="3"/>
  <c r="G1287" i="3"/>
  <c r="H1287" i="3" s="1"/>
  <c r="F1287" i="3"/>
  <c r="E1287" i="3"/>
  <c r="D1287" i="3"/>
  <c r="C1287" i="3" s="1"/>
  <c r="H1286" i="3"/>
  <c r="G1286" i="3"/>
  <c r="F1286" i="3"/>
  <c r="Q1285" i="3"/>
  <c r="P1285" i="3"/>
  <c r="O1285" i="3" s="1"/>
  <c r="J1285" i="3"/>
  <c r="I1285" i="3" s="1"/>
  <c r="E1285" i="3"/>
  <c r="D1285" i="3"/>
  <c r="C1285" i="3"/>
  <c r="P1284" i="3"/>
  <c r="P1283" i="3"/>
  <c r="Q1283" i="3" s="1"/>
  <c r="J1283" i="3"/>
  <c r="K1283" i="3" s="1"/>
  <c r="M1282" i="3"/>
  <c r="L1282" i="3" s="1"/>
  <c r="J1282" i="3"/>
  <c r="K1282" i="3" s="1"/>
  <c r="I1282" i="3"/>
  <c r="G1282" i="3"/>
  <c r="N1281" i="3"/>
  <c r="M1281" i="3"/>
  <c r="L1281" i="3" s="1"/>
  <c r="D1281" i="3"/>
  <c r="E1281" i="3" s="1"/>
  <c r="C1281" i="3"/>
  <c r="M1280" i="3"/>
  <c r="L1280" i="3" s="1"/>
  <c r="H1280" i="3"/>
  <c r="G1280" i="3"/>
  <c r="F1280" i="3"/>
  <c r="E1280" i="3"/>
  <c r="D1280" i="3"/>
  <c r="C1280" i="3"/>
  <c r="Q1275" i="3"/>
  <c r="P1275" i="3"/>
  <c r="O1275" i="3" s="1"/>
  <c r="J1275" i="3"/>
  <c r="G1275" i="3"/>
  <c r="H1275" i="3" s="1"/>
  <c r="F1275" i="3"/>
  <c r="D1275" i="3"/>
  <c r="E1275" i="3" s="1"/>
  <c r="C1275" i="3"/>
  <c r="J1274" i="3"/>
  <c r="H1274" i="3"/>
  <c r="G1274" i="3"/>
  <c r="F1274" i="3" s="1"/>
  <c r="P1273" i="3"/>
  <c r="M1273" i="3"/>
  <c r="N1273" i="3" s="1"/>
  <c r="N1272" i="3"/>
  <c r="M1272" i="3"/>
  <c r="L1272" i="3"/>
  <c r="P1271" i="3"/>
  <c r="K1271" i="3"/>
  <c r="J1271" i="3"/>
  <c r="I1271" i="3"/>
  <c r="N1270" i="3"/>
  <c r="M1270" i="3"/>
  <c r="L1270" i="3" s="1"/>
  <c r="G1270" i="3"/>
  <c r="P1269" i="3"/>
  <c r="Q1269" i="3" s="1"/>
  <c r="M1269" i="3"/>
  <c r="D1269" i="3"/>
  <c r="E1269" i="3" s="1"/>
  <c r="C1269" i="3"/>
  <c r="M1268" i="3"/>
  <c r="H1268" i="3"/>
  <c r="G1268" i="3"/>
  <c r="F1268" i="3"/>
  <c r="D1268" i="3"/>
  <c r="E1268" i="3" s="1"/>
  <c r="J1267" i="3"/>
  <c r="K1267" i="3" s="1"/>
  <c r="I1267" i="3"/>
  <c r="G1267" i="3"/>
  <c r="H1267" i="3" s="1"/>
  <c r="F1267" i="3"/>
  <c r="D1267" i="3"/>
  <c r="N1266" i="3"/>
  <c r="M1266" i="3"/>
  <c r="L1266" i="3"/>
  <c r="J1266" i="3"/>
  <c r="K1266" i="3" s="1"/>
  <c r="G1266" i="3"/>
  <c r="H1266" i="3" s="1"/>
  <c r="P1261" i="3"/>
  <c r="Q1261" i="3" s="1"/>
  <c r="O1261" i="3"/>
  <c r="N1261" i="3"/>
  <c r="M1261" i="3"/>
  <c r="L1261" i="3" s="1"/>
  <c r="P1260" i="3"/>
  <c r="Q1260" i="3" s="1"/>
  <c r="M1260" i="3"/>
  <c r="N1260" i="3" s="1"/>
  <c r="L1260" i="3"/>
  <c r="D1260" i="3"/>
  <c r="E1260" i="3" s="1"/>
  <c r="C1260" i="3"/>
  <c r="P1259" i="3"/>
  <c r="Q1259" i="3" s="1"/>
  <c r="O1259" i="3"/>
  <c r="G1259" i="3"/>
  <c r="H1259" i="3" s="1"/>
  <c r="D1259" i="3"/>
  <c r="E1259" i="3" s="1"/>
  <c r="N1258" i="3"/>
  <c r="M1258" i="3"/>
  <c r="L1258" i="3" s="1"/>
  <c r="G1258" i="3"/>
  <c r="H1258" i="3" s="1"/>
  <c r="F1258" i="3"/>
  <c r="J1257" i="3"/>
  <c r="K1257" i="3" s="1"/>
  <c r="D1257" i="3"/>
  <c r="E1257" i="3" s="1"/>
  <c r="M1256" i="3"/>
  <c r="N1256" i="3" s="1"/>
  <c r="G1256" i="3"/>
  <c r="H1256" i="3" s="1"/>
  <c r="D1256" i="3"/>
  <c r="C1256" i="3" s="1"/>
  <c r="J1255" i="3"/>
  <c r="K1255" i="3" s="1"/>
  <c r="D1255" i="3"/>
  <c r="J1254" i="3"/>
  <c r="K1254" i="3" s="1"/>
  <c r="I1254" i="3"/>
  <c r="P1253" i="3"/>
  <c r="Q1253" i="3" s="1"/>
  <c r="O1253" i="3"/>
  <c r="D1253" i="3"/>
  <c r="E1253" i="3" s="1"/>
  <c r="C1253" i="3"/>
  <c r="Q1252" i="3"/>
  <c r="P1252" i="3"/>
  <c r="O1252" i="3" s="1"/>
  <c r="G1252" i="3"/>
  <c r="E1252" i="3"/>
  <c r="D1252" i="3"/>
  <c r="C1252" i="3"/>
  <c r="Q1247" i="3"/>
  <c r="P1247" i="3"/>
  <c r="O1247" i="3" s="1"/>
  <c r="G1247" i="3"/>
  <c r="H1247" i="3" s="1"/>
  <c r="D1247" i="3"/>
  <c r="E1247" i="3" s="1"/>
  <c r="C1247" i="3"/>
  <c r="M1246" i="3"/>
  <c r="H1246" i="3"/>
  <c r="G1246" i="3"/>
  <c r="F1246" i="3"/>
  <c r="M1245" i="3"/>
  <c r="N1245" i="3" s="1"/>
  <c r="E1245" i="3"/>
  <c r="D1245" i="3"/>
  <c r="C1245" i="3" s="1"/>
  <c r="N1244" i="3"/>
  <c r="M1244" i="3"/>
  <c r="L1244" i="3"/>
  <c r="G1244" i="3"/>
  <c r="H1244" i="3" s="1"/>
  <c r="D1244" i="3"/>
  <c r="Q1243" i="3"/>
  <c r="P1243" i="3"/>
  <c r="O1243" i="3" s="1"/>
  <c r="K1243" i="3"/>
  <c r="J1243" i="3"/>
  <c r="I1243" i="3" s="1"/>
  <c r="D1243" i="3"/>
  <c r="E1243" i="3" s="1"/>
  <c r="C1243" i="3"/>
  <c r="N1242" i="3"/>
  <c r="M1242" i="3"/>
  <c r="L1242" i="3" s="1"/>
  <c r="J1242" i="3"/>
  <c r="I1242" i="3" s="1"/>
  <c r="Q1241" i="3"/>
  <c r="P1241" i="3"/>
  <c r="O1241" i="3"/>
  <c r="M1241" i="3"/>
  <c r="L1241" i="3" s="1"/>
  <c r="D1241" i="3"/>
  <c r="E1241" i="3" s="1"/>
  <c r="C1241" i="3"/>
  <c r="P1240" i="3"/>
  <c r="Q1240" i="3" s="1"/>
  <c r="O1240" i="3"/>
  <c r="N1240" i="3"/>
  <c r="M1240" i="3"/>
  <c r="L1240" i="3"/>
  <c r="H1240" i="3"/>
  <c r="G1240" i="3"/>
  <c r="F1240" i="3"/>
  <c r="D1240" i="3"/>
  <c r="E1240" i="3" s="1"/>
  <c r="P1239" i="3"/>
  <c r="K1239" i="3"/>
  <c r="J1239" i="3"/>
  <c r="I1239" i="3"/>
  <c r="H1239" i="3"/>
  <c r="G1239" i="3"/>
  <c r="F1239" i="3"/>
  <c r="D1239" i="3"/>
  <c r="E1239" i="3" s="1"/>
  <c r="M1238" i="3"/>
  <c r="K1238" i="3"/>
  <c r="J1238" i="3"/>
  <c r="I1238" i="3" s="1"/>
  <c r="H1238" i="3"/>
  <c r="G1238" i="3"/>
  <c r="F1238" i="3"/>
  <c r="M1233" i="3"/>
  <c r="K1233" i="3"/>
  <c r="J1233" i="3"/>
  <c r="I1233" i="3" s="1"/>
  <c r="D1233" i="3"/>
  <c r="N1232" i="3"/>
  <c r="M1232" i="3"/>
  <c r="L1232" i="3"/>
  <c r="P1231" i="3"/>
  <c r="O1231" i="3" s="1"/>
  <c r="K1231" i="3"/>
  <c r="J1231" i="3"/>
  <c r="I1231" i="3" s="1"/>
  <c r="M1230" i="3"/>
  <c r="G1230" i="3"/>
  <c r="H1230" i="3" s="1"/>
  <c r="Q1229" i="3"/>
  <c r="P1229" i="3"/>
  <c r="O1229" i="3" s="1"/>
  <c r="J1229" i="3"/>
  <c r="K1229" i="3" s="1"/>
  <c r="D1229" i="3"/>
  <c r="C1229" i="3" s="1"/>
  <c r="P1228" i="3"/>
  <c r="O1228" i="3" s="1"/>
  <c r="H1228" i="3"/>
  <c r="G1228" i="3"/>
  <c r="F1228" i="3" s="1"/>
  <c r="P1227" i="3"/>
  <c r="G1227" i="3"/>
  <c r="H1227" i="3" s="1"/>
  <c r="N1226" i="3"/>
  <c r="M1226" i="3"/>
  <c r="L1226" i="3"/>
  <c r="K1226" i="3"/>
  <c r="J1226" i="3"/>
  <c r="I1226" i="3" s="1"/>
  <c r="G1226" i="3"/>
  <c r="Q1225" i="3"/>
  <c r="P1225" i="3"/>
  <c r="O1225" i="3" s="1"/>
  <c r="N1225" i="3"/>
  <c r="M1225" i="3"/>
  <c r="L1225" i="3" s="1"/>
  <c r="J1225" i="3"/>
  <c r="K1225" i="3" s="1"/>
  <c r="I1225" i="3"/>
  <c r="D1225" i="3"/>
  <c r="E1225" i="3" s="1"/>
  <c r="C1225" i="3"/>
  <c r="Q1224" i="3"/>
  <c r="P1224" i="3"/>
  <c r="O1224" i="3" s="1"/>
  <c r="N1224" i="3"/>
  <c r="M1224" i="3"/>
  <c r="L1224" i="3"/>
  <c r="E1224" i="3"/>
  <c r="D1224" i="3"/>
  <c r="C1224" i="3"/>
  <c r="P1219" i="3"/>
  <c r="J1219" i="3"/>
  <c r="G1219" i="3"/>
  <c r="F1219" i="3" s="1"/>
  <c r="D1219" i="3"/>
  <c r="C1219" i="3" s="1"/>
  <c r="J1218" i="3"/>
  <c r="H1218" i="3"/>
  <c r="G1218" i="3"/>
  <c r="F1218" i="3"/>
  <c r="K1217" i="3"/>
  <c r="J1217" i="3"/>
  <c r="I1217" i="3"/>
  <c r="E1217" i="3"/>
  <c r="D1217" i="3"/>
  <c r="C1217" i="3" s="1"/>
  <c r="P1216" i="3"/>
  <c r="H1216" i="3"/>
  <c r="G1216" i="3"/>
  <c r="F1216" i="3"/>
  <c r="P1215" i="3"/>
  <c r="Q1215" i="3" s="1"/>
  <c r="G1215" i="3"/>
  <c r="F1215" i="3" s="1"/>
  <c r="M1214" i="3"/>
  <c r="N1214" i="3" s="1"/>
  <c r="J1214" i="3"/>
  <c r="G1214" i="3"/>
  <c r="P1213" i="3"/>
  <c r="Q1213" i="3" s="1"/>
  <c r="M1213" i="3"/>
  <c r="D1213" i="3"/>
  <c r="E1213" i="3" s="1"/>
  <c r="C1213" i="3"/>
  <c r="Q1212" i="3"/>
  <c r="P1212" i="3"/>
  <c r="O1212" i="3"/>
  <c r="N1212" i="3"/>
  <c r="M1212" i="3"/>
  <c r="L1212" i="3" s="1"/>
  <c r="G1212" i="3"/>
  <c r="Q1211" i="3"/>
  <c r="P1211" i="3"/>
  <c r="O1211" i="3" s="1"/>
  <c r="J1211" i="3"/>
  <c r="K1211" i="3" s="1"/>
  <c r="I1211" i="3"/>
  <c r="G1211" i="3"/>
  <c r="H1211" i="3" s="1"/>
  <c r="E1211" i="3"/>
  <c r="D1211" i="3"/>
  <c r="C1211" i="3" s="1"/>
  <c r="K1210" i="3"/>
  <c r="J1210" i="3"/>
  <c r="I1210" i="3" s="1"/>
  <c r="G1210" i="3"/>
  <c r="H1210" i="3" s="1"/>
  <c r="F1210" i="3"/>
  <c r="P1205" i="3"/>
  <c r="M1205" i="3"/>
  <c r="N1205" i="3" s="1"/>
  <c r="L1205" i="3"/>
  <c r="K1205" i="3"/>
  <c r="J1205" i="3"/>
  <c r="I1205" i="3" s="1"/>
  <c r="P1204" i="3"/>
  <c r="Q1204" i="3" s="1"/>
  <c r="J1203" i="3"/>
  <c r="K1203" i="3" s="1"/>
  <c r="I1203" i="3"/>
  <c r="G1203" i="3"/>
  <c r="D1203" i="3"/>
  <c r="G1202" i="3"/>
  <c r="H1202" i="3" s="1"/>
  <c r="P1201" i="3"/>
  <c r="Q1201" i="3" s="1"/>
  <c r="M1201" i="3"/>
  <c r="L1201" i="3" s="1"/>
  <c r="P1200" i="3"/>
  <c r="M1200" i="3"/>
  <c r="H1200" i="3"/>
  <c r="G1200" i="3"/>
  <c r="F1200" i="3" s="1"/>
  <c r="K1199" i="3"/>
  <c r="J1199" i="3"/>
  <c r="I1199" i="3"/>
  <c r="H1199" i="3"/>
  <c r="G1199" i="3"/>
  <c r="F1199" i="3"/>
  <c r="M1198" i="3"/>
  <c r="N1198" i="3" s="1"/>
  <c r="L1198" i="3"/>
  <c r="K1198" i="3"/>
  <c r="J1198" i="3"/>
  <c r="I1198" i="3"/>
  <c r="G1198" i="3"/>
  <c r="H1198" i="3" s="1"/>
  <c r="M1197" i="3"/>
  <c r="N1197" i="3" s="1"/>
  <c r="J1197" i="3"/>
  <c r="K1197" i="3" s="1"/>
  <c r="G1196" i="3"/>
  <c r="E1196" i="3"/>
  <c r="D1196" i="3"/>
  <c r="C1196" i="3" s="1"/>
  <c r="G1191" i="3"/>
  <c r="D1191" i="3"/>
  <c r="E1191" i="3" s="1"/>
  <c r="C1191" i="3"/>
  <c r="M1190" i="3"/>
  <c r="G1190" i="3"/>
  <c r="H1190" i="3" s="1"/>
  <c r="F1190" i="3"/>
  <c r="P1189" i="3"/>
  <c r="O1189" i="3" s="1"/>
  <c r="M1189" i="3"/>
  <c r="K1189" i="3"/>
  <c r="J1189" i="3"/>
  <c r="I1189" i="3"/>
  <c r="D1189" i="3"/>
  <c r="E1189" i="3" s="1"/>
  <c r="C1189" i="3"/>
  <c r="G1188" i="3"/>
  <c r="H1188" i="3" s="1"/>
  <c r="F1188" i="3"/>
  <c r="D1188" i="3"/>
  <c r="K1187" i="3"/>
  <c r="J1187" i="3"/>
  <c r="I1187" i="3"/>
  <c r="H1187" i="3"/>
  <c r="G1187" i="3"/>
  <c r="F1187" i="3" s="1"/>
  <c r="P1186" i="3"/>
  <c r="M1186" i="3"/>
  <c r="N1186" i="3" s="1"/>
  <c r="K1186" i="3"/>
  <c r="J1186" i="3"/>
  <c r="I1186" i="3" s="1"/>
  <c r="G1186" i="3"/>
  <c r="H1186" i="3" s="1"/>
  <c r="D1186" i="3"/>
  <c r="E1186" i="3" s="1"/>
  <c r="C1186" i="3"/>
  <c r="P1185" i="3"/>
  <c r="Q1185" i="3" s="1"/>
  <c r="O1185" i="3"/>
  <c r="M1185" i="3"/>
  <c r="L1185" i="3" s="1"/>
  <c r="K1185" i="3"/>
  <c r="J1185" i="3"/>
  <c r="I1185" i="3" s="1"/>
  <c r="G1185" i="3"/>
  <c r="F1185" i="3" s="1"/>
  <c r="Q1184" i="3"/>
  <c r="P1184" i="3"/>
  <c r="O1184" i="3" s="1"/>
  <c r="M1184" i="3"/>
  <c r="N1184" i="3" s="1"/>
  <c r="K1184" i="3"/>
  <c r="J1184" i="3"/>
  <c r="I1184" i="3" s="1"/>
  <c r="E1184" i="3"/>
  <c r="D1184" i="3"/>
  <c r="C1184" i="3" s="1"/>
  <c r="P1183" i="3"/>
  <c r="N1183" i="3"/>
  <c r="M1183" i="3"/>
  <c r="L1183" i="3" s="1"/>
  <c r="K1183" i="3"/>
  <c r="J1183" i="3"/>
  <c r="I1183" i="3" s="1"/>
  <c r="D1183" i="3"/>
  <c r="E1183" i="3" s="1"/>
  <c r="P1182" i="3"/>
  <c r="N1182" i="3"/>
  <c r="M1182" i="3"/>
  <c r="L1182" i="3" s="1"/>
  <c r="D1182" i="3"/>
  <c r="E1182" i="3" s="1"/>
  <c r="P1177" i="3"/>
  <c r="N1177" i="3"/>
  <c r="M1177" i="3"/>
  <c r="L1177" i="3" s="1"/>
  <c r="J1177" i="3"/>
  <c r="K1177" i="3" s="1"/>
  <c r="I1177" i="3"/>
  <c r="G1177" i="3"/>
  <c r="H1177" i="3" s="1"/>
  <c r="D1177" i="3"/>
  <c r="E1177" i="3" s="1"/>
  <c r="P1176" i="3"/>
  <c r="J1176" i="3"/>
  <c r="I1176" i="3" s="1"/>
  <c r="H1176" i="3"/>
  <c r="G1176" i="3"/>
  <c r="F1176" i="3" s="1"/>
  <c r="D1176" i="3"/>
  <c r="C1176" i="3" s="1"/>
  <c r="P1175" i="3"/>
  <c r="O1175" i="3" s="1"/>
  <c r="N1175" i="3"/>
  <c r="M1175" i="3"/>
  <c r="L1175" i="3"/>
  <c r="H1175" i="3"/>
  <c r="G1175" i="3"/>
  <c r="F1175" i="3" s="1"/>
  <c r="D1175" i="3"/>
  <c r="E1175" i="3" s="1"/>
  <c r="C1175" i="3"/>
  <c r="P1174" i="3"/>
  <c r="Q1174" i="3" s="1"/>
  <c r="N1174" i="3"/>
  <c r="M1174" i="3"/>
  <c r="L1174" i="3"/>
  <c r="J1174" i="3"/>
  <c r="H1174" i="3"/>
  <c r="G1174" i="3"/>
  <c r="F1174" i="3" s="1"/>
  <c r="Q1173" i="3"/>
  <c r="P1173" i="3"/>
  <c r="O1173" i="3" s="1"/>
  <c r="N1173" i="3"/>
  <c r="M1173" i="3"/>
  <c r="L1173" i="3" s="1"/>
  <c r="J1173" i="3"/>
  <c r="K1173" i="3" s="1"/>
  <c r="I1173" i="3"/>
  <c r="H1173" i="3"/>
  <c r="G1173" i="3"/>
  <c r="F1173" i="3" s="1"/>
  <c r="Q1172" i="3"/>
  <c r="P1172" i="3"/>
  <c r="O1172" i="3" s="1"/>
  <c r="M1172" i="3"/>
  <c r="J1172" i="3"/>
  <c r="K1172" i="3" s="1"/>
  <c r="I1172" i="3"/>
  <c r="G1172" i="3"/>
  <c r="H1172" i="3" s="1"/>
  <c r="P1171" i="3"/>
  <c r="Q1171" i="3" s="1"/>
  <c r="H1171" i="3"/>
  <c r="G1171" i="3"/>
  <c r="F1171" i="3" s="1"/>
  <c r="E1171" i="3"/>
  <c r="D1171" i="3"/>
  <c r="C1171" i="3" s="1"/>
  <c r="P1170" i="3"/>
  <c r="M1170" i="3"/>
  <c r="K1170" i="3"/>
  <c r="J1170" i="3"/>
  <c r="I1170" i="3" s="1"/>
  <c r="G1170" i="3"/>
  <c r="H1170" i="3" s="1"/>
  <c r="E1170" i="3"/>
  <c r="D1170" i="3"/>
  <c r="C1170" i="3" s="1"/>
  <c r="P1169" i="3"/>
  <c r="M1169" i="3"/>
  <c r="J1169" i="3"/>
  <c r="H1169" i="3"/>
  <c r="G1169" i="3"/>
  <c r="F1169" i="3"/>
  <c r="E1169" i="3"/>
  <c r="D1169" i="3"/>
  <c r="C1169" i="3" s="1"/>
  <c r="M1168" i="3"/>
  <c r="J1168" i="3"/>
  <c r="H1168" i="3"/>
  <c r="G1168" i="3"/>
  <c r="F1168" i="3" s="1"/>
  <c r="E1168" i="3"/>
  <c r="D1168" i="3"/>
  <c r="C1168" i="3" s="1"/>
  <c r="P1163" i="3"/>
  <c r="M1163" i="3"/>
  <c r="J1163" i="3"/>
  <c r="H1163" i="3"/>
  <c r="G1163" i="3"/>
  <c r="F1163" i="3" s="1"/>
  <c r="M1162" i="3"/>
  <c r="J1162" i="3"/>
  <c r="G1162" i="3"/>
  <c r="D1162" i="3"/>
  <c r="E1162" i="3" s="1"/>
  <c r="C1162" i="3"/>
  <c r="P1161" i="3"/>
  <c r="Q1161" i="3" s="1"/>
  <c r="M1161" i="3"/>
  <c r="K1161" i="3"/>
  <c r="J1161" i="3"/>
  <c r="I1161" i="3"/>
  <c r="G1161" i="3"/>
  <c r="H1161" i="3" s="1"/>
  <c r="F1161" i="3"/>
  <c r="E1161" i="3"/>
  <c r="D1161" i="3"/>
  <c r="C1161" i="3" s="1"/>
  <c r="Q1160" i="3"/>
  <c r="P1160" i="3"/>
  <c r="O1160" i="3" s="1"/>
  <c r="M1160" i="3"/>
  <c r="N1160" i="3" s="1"/>
  <c r="L1160" i="3"/>
  <c r="H1160" i="3"/>
  <c r="G1160" i="3"/>
  <c r="F1160" i="3" s="1"/>
  <c r="P1159" i="3"/>
  <c r="O1159" i="3" s="1"/>
  <c r="M1159" i="3"/>
  <c r="L1159" i="3" s="1"/>
  <c r="K1159" i="3"/>
  <c r="J1159" i="3"/>
  <c r="I1159" i="3" s="1"/>
  <c r="G1159" i="3"/>
  <c r="Q1158" i="3"/>
  <c r="P1158" i="3"/>
  <c r="O1158" i="3" s="1"/>
  <c r="M1158" i="3"/>
  <c r="N1158" i="3" s="1"/>
  <c r="L1158" i="3"/>
  <c r="K1158" i="3"/>
  <c r="J1158" i="3"/>
  <c r="I1158" i="3" s="1"/>
  <c r="G1158" i="3"/>
  <c r="H1158" i="3" s="1"/>
  <c r="D1158" i="3"/>
  <c r="E1158" i="3" s="1"/>
  <c r="C1158" i="3"/>
  <c r="N1157" i="3"/>
  <c r="M1157" i="3"/>
  <c r="L1157" i="3" s="1"/>
  <c r="J1157" i="3"/>
  <c r="G1157" i="3"/>
  <c r="E1157" i="3"/>
  <c r="D1157" i="3"/>
  <c r="C1157" i="3" s="1"/>
  <c r="Q1156" i="3"/>
  <c r="P1156" i="3"/>
  <c r="O1156" i="3" s="1"/>
  <c r="N1156" i="3"/>
  <c r="M1156" i="3"/>
  <c r="L1156" i="3" s="1"/>
  <c r="J1156" i="3"/>
  <c r="D1156" i="3"/>
  <c r="P1155" i="3"/>
  <c r="Q1155" i="3" s="1"/>
  <c r="N1155" i="3"/>
  <c r="M1155" i="3"/>
  <c r="L1155" i="3" s="1"/>
  <c r="J1155" i="3"/>
  <c r="D1155" i="3"/>
  <c r="E1155" i="3" s="1"/>
  <c r="C1155" i="3"/>
  <c r="P1154" i="3"/>
  <c r="Q1154" i="3" s="1"/>
  <c r="O1154" i="3"/>
  <c r="N1154" i="3"/>
  <c r="M1154" i="3"/>
  <c r="L1154" i="3" s="1"/>
  <c r="J1154" i="3"/>
  <c r="D1154" i="3"/>
  <c r="E1154" i="3" s="1"/>
  <c r="C1154" i="3"/>
  <c r="P1149" i="3"/>
  <c r="Q1149" i="3" s="1"/>
  <c r="N1149" i="3"/>
  <c r="M1149" i="3"/>
  <c r="L1149" i="3" s="1"/>
  <c r="G1149" i="3"/>
  <c r="H1149" i="3" s="1"/>
  <c r="D1149" i="3"/>
  <c r="E1149" i="3" s="1"/>
  <c r="Q1148" i="3"/>
  <c r="P1148" i="3"/>
  <c r="O1148" i="3" s="1"/>
  <c r="N1148" i="3"/>
  <c r="M1148" i="3"/>
  <c r="L1148" i="3" s="1"/>
  <c r="G1148" i="3"/>
  <c r="H1148" i="3" s="1"/>
  <c r="D1148" i="3"/>
  <c r="P1147" i="3"/>
  <c r="Q1147" i="3" s="1"/>
  <c r="O1147" i="3"/>
  <c r="M1147" i="3"/>
  <c r="N1147" i="3" s="1"/>
  <c r="G1147" i="3"/>
  <c r="E1147" i="3"/>
  <c r="D1147" i="3"/>
  <c r="C1147" i="3"/>
  <c r="M1146" i="3"/>
  <c r="N1146" i="3" s="1"/>
  <c r="J1146" i="3"/>
  <c r="G1146" i="3"/>
  <c r="H1146" i="3" s="1"/>
  <c r="F1146" i="3"/>
  <c r="E1146" i="3"/>
  <c r="D1146" i="3"/>
  <c r="C1146" i="3" s="1"/>
  <c r="Q1145" i="3"/>
  <c r="P1145" i="3"/>
  <c r="O1145" i="3" s="1"/>
  <c r="M1145" i="3"/>
  <c r="L1145" i="3" s="1"/>
  <c r="J1145" i="3"/>
  <c r="G1145" i="3"/>
  <c r="H1145" i="3" s="1"/>
  <c r="F1145" i="3"/>
  <c r="D1145" i="3"/>
  <c r="P1144" i="3"/>
  <c r="O1144" i="3" s="1"/>
  <c r="M1144" i="3"/>
  <c r="L1144" i="3" s="1"/>
  <c r="J1144" i="3"/>
  <c r="I1144" i="3" s="1"/>
  <c r="D1144" i="3"/>
  <c r="C1144" i="3" s="1"/>
  <c r="P1143" i="3"/>
  <c r="J1143" i="3"/>
  <c r="I1143" i="3" s="1"/>
  <c r="D1143" i="3"/>
  <c r="E1143" i="3" s="1"/>
  <c r="C1143" i="3"/>
  <c r="P1142" i="3"/>
  <c r="Q1142" i="3" s="1"/>
  <c r="M1142" i="3"/>
  <c r="N1142" i="3" s="1"/>
  <c r="L1142" i="3"/>
  <c r="J1142" i="3"/>
  <c r="H1142" i="3"/>
  <c r="G1142" i="3"/>
  <c r="F1142" i="3" s="1"/>
  <c r="D1142" i="3"/>
  <c r="E1142" i="3" s="1"/>
  <c r="P1141" i="3"/>
  <c r="K1141" i="3"/>
  <c r="J1141" i="3"/>
  <c r="I1141" i="3" s="1"/>
  <c r="H1141" i="3"/>
  <c r="G1141" i="3"/>
  <c r="F1141" i="3" s="1"/>
  <c r="D1141" i="3"/>
  <c r="E1141" i="3" s="1"/>
  <c r="M1140" i="3"/>
  <c r="J1140" i="3"/>
  <c r="K1140" i="3" s="1"/>
  <c r="H1140" i="3"/>
  <c r="G1140" i="3"/>
  <c r="F1140" i="3" s="1"/>
  <c r="D1140" i="3"/>
  <c r="M1135" i="3"/>
  <c r="N1135" i="3" s="1"/>
  <c r="L1135" i="3"/>
  <c r="J1135" i="3"/>
  <c r="I1135" i="3" s="1"/>
  <c r="H1135" i="3"/>
  <c r="G1135" i="3"/>
  <c r="F1135" i="3" s="1"/>
  <c r="D1135" i="3"/>
  <c r="C1135" i="3" s="1"/>
  <c r="M1134" i="3"/>
  <c r="N1134" i="3" s="1"/>
  <c r="J1134" i="3"/>
  <c r="G1134" i="3"/>
  <c r="F1134" i="3" s="1"/>
  <c r="P1133" i="3"/>
  <c r="Q1133" i="3" s="1"/>
  <c r="M1133" i="3"/>
  <c r="J1133" i="3"/>
  <c r="K1133" i="3" s="1"/>
  <c r="P1132" i="3"/>
  <c r="N1132" i="3"/>
  <c r="M1132" i="3"/>
  <c r="L1132" i="3"/>
  <c r="K1132" i="3"/>
  <c r="J1132" i="3"/>
  <c r="I1132" i="3" s="1"/>
  <c r="H1132" i="3"/>
  <c r="G1132" i="3"/>
  <c r="F1132" i="3"/>
  <c r="P1131" i="3"/>
  <c r="Q1131" i="3" s="1"/>
  <c r="O1131" i="3"/>
  <c r="M1131" i="3"/>
  <c r="N1131" i="3" s="1"/>
  <c r="L1131" i="3"/>
  <c r="J1131" i="3"/>
  <c r="K1131" i="3" s="1"/>
  <c r="H1131" i="3"/>
  <c r="G1131" i="3"/>
  <c r="F1131" i="3" s="1"/>
  <c r="P1130" i="3"/>
  <c r="Q1130" i="3" s="1"/>
  <c r="O1130" i="3"/>
  <c r="J1130" i="3"/>
  <c r="I1130" i="3" s="1"/>
  <c r="G1130" i="3"/>
  <c r="F1130" i="3" s="1"/>
  <c r="D1130" i="3"/>
  <c r="P1129" i="3"/>
  <c r="O1129" i="3" s="1"/>
  <c r="N1129" i="3"/>
  <c r="M1129" i="3"/>
  <c r="L1129" i="3" s="1"/>
  <c r="K1129" i="3"/>
  <c r="J1129" i="3"/>
  <c r="I1129" i="3" s="1"/>
  <c r="G1129" i="3"/>
  <c r="F1129" i="3" s="1"/>
  <c r="D1129" i="3"/>
  <c r="P1128" i="3"/>
  <c r="M1128" i="3"/>
  <c r="N1128" i="3" s="1"/>
  <c r="K1128" i="3"/>
  <c r="J1128" i="3"/>
  <c r="I1128" i="3"/>
  <c r="H1128" i="3"/>
  <c r="G1128" i="3"/>
  <c r="F1128" i="3"/>
  <c r="Q1127" i="3"/>
  <c r="P1127" i="3"/>
  <c r="O1127" i="3"/>
  <c r="N1127" i="3"/>
  <c r="M1127" i="3"/>
  <c r="L1127" i="3"/>
  <c r="J1127" i="3"/>
  <c r="K1127" i="3" s="1"/>
  <c r="G1127" i="3"/>
  <c r="D1127" i="3"/>
  <c r="E1127" i="3" s="1"/>
  <c r="C1127" i="3"/>
  <c r="Q1126" i="3"/>
  <c r="P1126" i="3"/>
  <c r="O1126" i="3"/>
  <c r="N1126" i="3"/>
  <c r="M1126" i="3"/>
  <c r="L1126" i="3"/>
  <c r="J1126" i="3"/>
  <c r="I1126" i="3" s="1"/>
  <c r="E1126" i="3"/>
  <c r="D1126" i="3"/>
  <c r="C1126" i="3"/>
  <c r="Q1121" i="3"/>
  <c r="M1121" i="3"/>
  <c r="L1121" i="3" s="1"/>
  <c r="K1121" i="3"/>
  <c r="J1121" i="3"/>
  <c r="I1121" i="3" s="1"/>
  <c r="G1121" i="3"/>
  <c r="H1121" i="3" s="1"/>
  <c r="E1121" i="3"/>
  <c r="D1121" i="3"/>
  <c r="C1121" i="3" s="1"/>
  <c r="M1120" i="3"/>
  <c r="N1120" i="3" s="1"/>
  <c r="L1120" i="3"/>
  <c r="J1120" i="3"/>
  <c r="H1120" i="3"/>
  <c r="G1120" i="3"/>
  <c r="F1120" i="3" s="1"/>
  <c r="E1120" i="3"/>
  <c r="D1120" i="3"/>
  <c r="C1120" i="3" s="1"/>
  <c r="Q1119" i="3"/>
  <c r="P1119" i="3"/>
  <c r="O1119" i="3" s="1"/>
  <c r="H1119" i="3"/>
  <c r="G1119" i="3"/>
  <c r="F1119" i="3" s="1"/>
  <c r="E1119" i="3"/>
  <c r="D1119" i="3"/>
  <c r="C1119" i="3" s="1"/>
  <c r="Q1118" i="3"/>
  <c r="P1118" i="3"/>
  <c r="O1118" i="3" s="1"/>
  <c r="M1118" i="3"/>
  <c r="N1118" i="3" s="1"/>
  <c r="L1118" i="3"/>
  <c r="J1118" i="3"/>
  <c r="G1118" i="3"/>
  <c r="H1118" i="3" s="1"/>
  <c r="F1118" i="3"/>
  <c r="D1118" i="3"/>
  <c r="C1118" i="3" s="1"/>
  <c r="P1117" i="3"/>
  <c r="Q1117" i="3" s="1"/>
  <c r="O1117" i="3"/>
  <c r="M1117" i="3"/>
  <c r="L1117" i="3" s="1"/>
  <c r="J1117" i="3"/>
  <c r="K1117" i="3" s="1"/>
  <c r="H1117" i="3"/>
  <c r="G1117" i="3"/>
  <c r="F1117" i="3"/>
  <c r="Q1116" i="3"/>
  <c r="P1116" i="3"/>
  <c r="O1116" i="3" s="1"/>
  <c r="J1116" i="3"/>
  <c r="K1116" i="3" s="1"/>
  <c r="H1116" i="3"/>
  <c r="G1116" i="3"/>
  <c r="F1116" i="3" s="1"/>
  <c r="E1116" i="3"/>
  <c r="D1116" i="3"/>
  <c r="C1116" i="3" s="1"/>
  <c r="P1115" i="3"/>
  <c r="Q1115" i="3" s="1"/>
  <c r="J1115" i="3"/>
  <c r="K1115" i="3" s="1"/>
  <c r="G1115" i="3"/>
  <c r="D1115" i="3"/>
  <c r="E1115" i="3" s="1"/>
  <c r="Q1114" i="3"/>
  <c r="P1114" i="3"/>
  <c r="O1114" i="3"/>
  <c r="M1114" i="3"/>
  <c r="G1114" i="3"/>
  <c r="D1114" i="3"/>
  <c r="E1114" i="3" s="1"/>
  <c r="Q1113" i="3"/>
  <c r="P1113" i="3"/>
  <c r="O1113" i="3" s="1"/>
  <c r="N1113" i="3"/>
  <c r="M1113" i="3"/>
  <c r="L1113" i="3" s="1"/>
  <c r="G1113" i="3"/>
  <c r="H1113" i="3" s="1"/>
  <c r="E1113" i="3"/>
  <c r="D1113" i="3"/>
  <c r="C1113" i="3" s="1"/>
  <c r="H1112" i="3"/>
  <c r="G1112" i="3"/>
  <c r="F1112" i="3"/>
  <c r="E1112" i="3"/>
  <c r="D1112" i="3"/>
  <c r="C1112" i="3" s="1"/>
  <c r="N1107" i="3"/>
  <c r="M1107" i="3"/>
  <c r="L1107" i="3"/>
  <c r="K1107" i="3"/>
  <c r="H1107" i="3"/>
  <c r="G1107" i="3"/>
  <c r="F1107" i="3" s="1"/>
  <c r="E1107" i="3"/>
  <c r="D1107" i="3"/>
  <c r="C1107" i="3"/>
  <c r="M1106" i="3"/>
  <c r="L1106" i="3" s="1"/>
  <c r="G1106" i="3"/>
  <c r="H1106" i="3" s="1"/>
  <c r="P1105" i="3"/>
  <c r="Q1105" i="3" s="1"/>
  <c r="M1105" i="3"/>
  <c r="J1105" i="3"/>
  <c r="I1105" i="3" s="1"/>
  <c r="G1105" i="3"/>
  <c r="D1105" i="3"/>
  <c r="C1105" i="3" s="1"/>
  <c r="P1104" i="3"/>
  <c r="O1104" i="3" s="1"/>
  <c r="N1104" i="3"/>
  <c r="M1104" i="3"/>
  <c r="L1104" i="3" s="1"/>
  <c r="J1104" i="3"/>
  <c r="G1104" i="3"/>
  <c r="H1104" i="3" s="1"/>
  <c r="F1104" i="3"/>
  <c r="P1103" i="3"/>
  <c r="Q1103" i="3" s="1"/>
  <c r="N1103" i="3"/>
  <c r="M1103" i="3"/>
  <c r="L1103" i="3" s="1"/>
  <c r="G1103" i="3"/>
  <c r="F1103" i="3" s="1"/>
  <c r="Q1102" i="3"/>
  <c r="P1102" i="3"/>
  <c r="O1102" i="3"/>
  <c r="M1102" i="3"/>
  <c r="L1102" i="3" s="1"/>
  <c r="K1102" i="3"/>
  <c r="J1102" i="3"/>
  <c r="I1102" i="3" s="1"/>
  <c r="H1102" i="3"/>
  <c r="G1102" i="3"/>
  <c r="F1102" i="3"/>
  <c r="D1102" i="3"/>
  <c r="E1102" i="3" s="1"/>
  <c r="Q1101" i="3"/>
  <c r="P1101" i="3"/>
  <c r="O1101" i="3"/>
  <c r="M1101" i="3"/>
  <c r="K1101" i="3"/>
  <c r="J1101" i="3"/>
  <c r="I1101" i="3" s="1"/>
  <c r="H1101" i="3"/>
  <c r="G1101" i="3"/>
  <c r="F1101" i="3" s="1"/>
  <c r="D1101" i="3"/>
  <c r="E1101" i="3" s="1"/>
  <c r="N1100" i="3"/>
  <c r="M1100" i="3"/>
  <c r="L1100" i="3"/>
  <c r="J1100" i="3"/>
  <c r="K1100" i="3" s="1"/>
  <c r="D1100" i="3"/>
  <c r="P1099" i="3"/>
  <c r="Q1099" i="3" s="1"/>
  <c r="O1099" i="3"/>
  <c r="M1099" i="3"/>
  <c r="L1099" i="3" s="1"/>
  <c r="J1099" i="3"/>
  <c r="K1099" i="3" s="1"/>
  <c r="G1099" i="3"/>
  <c r="Q1098" i="3"/>
  <c r="P1098" i="3"/>
  <c r="O1098" i="3" s="1"/>
  <c r="M1098" i="3"/>
  <c r="N1098" i="3" s="1"/>
  <c r="L1098" i="3"/>
  <c r="K1098" i="3"/>
  <c r="J1098" i="3"/>
  <c r="I1098" i="3" s="1"/>
  <c r="G1098" i="3"/>
  <c r="E1098" i="3"/>
  <c r="D1098" i="3"/>
  <c r="C1098" i="3"/>
  <c r="Q1093" i="3"/>
  <c r="P1093" i="3"/>
  <c r="O1093" i="3" s="1"/>
  <c r="M1093" i="3"/>
  <c r="J1093" i="3"/>
  <c r="G1093" i="3"/>
  <c r="H1093" i="3" s="1"/>
  <c r="P1092" i="3"/>
  <c r="O1092" i="3" s="1"/>
  <c r="M1092" i="3"/>
  <c r="N1092" i="3" s="1"/>
  <c r="G1092" i="3"/>
  <c r="H1092" i="3" s="1"/>
  <c r="F1092" i="3"/>
  <c r="P1091" i="3"/>
  <c r="Q1091" i="3" s="1"/>
  <c r="O1091" i="3"/>
  <c r="M1091" i="3"/>
  <c r="L1091" i="3" s="1"/>
  <c r="G1091" i="3"/>
  <c r="F1091" i="3" s="1"/>
  <c r="D1091" i="3"/>
  <c r="P1090" i="3"/>
  <c r="M1090" i="3"/>
  <c r="N1090" i="3" s="1"/>
  <c r="L1090" i="3"/>
  <c r="J1090" i="3"/>
  <c r="H1090" i="3"/>
  <c r="G1090" i="3"/>
  <c r="F1090" i="3" s="1"/>
  <c r="D1090" i="3"/>
  <c r="C1090" i="3" s="1"/>
  <c r="M1089" i="3"/>
  <c r="L1089" i="3" s="1"/>
  <c r="J1089" i="3"/>
  <c r="K1089" i="3" s="1"/>
  <c r="H1089" i="3"/>
  <c r="G1089" i="3"/>
  <c r="F1089" i="3"/>
  <c r="D1089" i="3"/>
  <c r="C1089" i="3" s="1"/>
  <c r="P1088" i="3"/>
  <c r="O1088" i="3" s="1"/>
  <c r="M1088" i="3"/>
  <c r="J1088" i="3"/>
  <c r="I1088" i="3" s="1"/>
  <c r="G1088" i="3"/>
  <c r="H1088" i="3" s="1"/>
  <c r="D1088" i="3"/>
  <c r="J1087" i="3"/>
  <c r="K1087" i="3" s="1"/>
  <c r="E1087" i="3"/>
  <c r="D1087" i="3"/>
  <c r="C1087" i="3"/>
  <c r="M1086" i="3"/>
  <c r="N1086" i="3" s="1"/>
  <c r="K1086" i="3"/>
  <c r="J1086" i="3"/>
  <c r="I1086" i="3" s="1"/>
  <c r="G1086" i="3"/>
  <c r="H1086" i="3" s="1"/>
  <c r="F1086" i="3"/>
  <c r="D1086" i="3"/>
  <c r="C1086" i="3" s="1"/>
  <c r="M1085" i="3"/>
  <c r="G1085" i="3"/>
  <c r="H1085" i="3" s="1"/>
  <c r="D1085" i="3"/>
  <c r="E1085" i="3" s="1"/>
  <c r="C1085" i="3"/>
  <c r="M1084" i="3"/>
  <c r="L1084" i="3" s="1"/>
  <c r="J1084" i="3"/>
  <c r="K1084" i="3" s="1"/>
  <c r="H1084" i="3"/>
  <c r="G1084" i="3"/>
  <c r="F1084" i="3"/>
  <c r="D1084" i="3"/>
  <c r="C1084" i="3" s="1"/>
  <c r="M1079" i="3"/>
  <c r="N1079" i="3" s="1"/>
  <c r="L1079" i="3"/>
  <c r="J1079" i="3"/>
  <c r="K1079" i="3" s="1"/>
  <c r="H1079" i="3"/>
  <c r="G1079" i="3"/>
  <c r="F1079" i="3" s="1"/>
  <c r="E1079" i="3"/>
  <c r="D1079" i="3"/>
  <c r="C1079" i="3"/>
  <c r="N1078" i="3"/>
  <c r="M1078" i="3"/>
  <c r="L1078" i="3"/>
  <c r="J1078" i="3"/>
  <c r="I1078" i="3" s="1"/>
  <c r="G1078" i="3"/>
  <c r="H1078" i="3" s="1"/>
  <c r="E1078" i="3"/>
  <c r="D1078" i="3"/>
  <c r="C1078" i="3" s="1"/>
  <c r="P1077" i="3"/>
  <c r="Q1077" i="3" s="1"/>
  <c r="O1077" i="3"/>
  <c r="N1077" i="3"/>
  <c r="M1077" i="3"/>
  <c r="L1077" i="3" s="1"/>
  <c r="J1077" i="3"/>
  <c r="K1077" i="3" s="1"/>
  <c r="H1077" i="3"/>
  <c r="G1077" i="3"/>
  <c r="F1077" i="3"/>
  <c r="D1077" i="3"/>
  <c r="Q1076" i="3"/>
  <c r="P1076" i="3"/>
  <c r="O1076" i="3" s="1"/>
  <c r="M1076" i="3"/>
  <c r="J1076" i="3"/>
  <c r="K1076" i="3" s="1"/>
  <c r="I1076" i="3"/>
  <c r="P1075" i="3"/>
  <c r="Q1075" i="3" s="1"/>
  <c r="N1075" i="3"/>
  <c r="M1075" i="3"/>
  <c r="L1075" i="3" s="1"/>
  <c r="J1075" i="3"/>
  <c r="H1075" i="3"/>
  <c r="G1075" i="3"/>
  <c r="F1075" i="3" s="1"/>
  <c r="P1074" i="3"/>
  <c r="Q1074" i="3" s="1"/>
  <c r="N1074" i="3"/>
  <c r="M1074" i="3"/>
  <c r="L1074" i="3" s="1"/>
  <c r="J1074" i="3"/>
  <c r="G1074" i="3"/>
  <c r="H1074" i="3" s="1"/>
  <c r="F1074" i="3"/>
  <c r="D1074" i="3"/>
  <c r="E1074" i="3" s="1"/>
  <c r="Q1073" i="3"/>
  <c r="P1073" i="3"/>
  <c r="O1073" i="3"/>
  <c r="K1073" i="3"/>
  <c r="J1073" i="3"/>
  <c r="I1073" i="3"/>
  <c r="G1073" i="3"/>
  <c r="F1073" i="3" s="1"/>
  <c r="D1073" i="3"/>
  <c r="E1073" i="3" s="1"/>
  <c r="Q1072" i="3"/>
  <c r="P1072" i="3"/>
  <c r="O1072" i="3" s="1"/>
  <c r="M1072" i="3"/>
  <c r="N1072" i="3" s="1"/>
  <c r="K1072" i="3"/>
  <c r="J1072" i="3"/>
  <c r="I1072" i="3"/>
  <c r="H1072" i="3"/>
  <c r="G1072" i="3"/>
  <c r="F1072" i="3"/>
  <c r="D1072" i="3"/>
  <c r="C1072" i="3" s="1"/>
  <c r="Q1071" i="3"/>
  <c r="P1071" i="3"/>
  <c r="O1071" i="3"/>
  <c r="M1071" i="3"/>
  <c r="L1071" i="3" s="1"/>
  <c r="J1071" i="3"/>
  <c r="H1071" i="3"/>
  <c r="G1071" i="3"/>
  <c r="F1071" i="3" s="1"/>
  <c r="D1071" i="3"/>
  <c r="Q1070" i="3"/>
  <c r="P1070" i="3"/>
  <c r="O1070" i="3" s="1"/>
  <c r="M1070" i="3"/>
  <c r="L1070" i="3" s="1"/>
  <c r="K1070" i="3"/>
  <c r="J1070" i="3"/>
  <c r="I1070" i="3" s="1"/>
  <c r="H1070" i="3"/>
  <c r="G1070" i="3"/>
  <c r="F1070" i="3" s="1"/>
  <c r="D1070" i="3"/>
  <c r="E1070" i="3" s="1"/>
  <c r="C1070" i="3"/>
  <c r="P1065" i="3"/>
  <c r="E1065" i="3"/>
  <c r="D1065" i="3"/>
  <c r="C1065" i="3" s="1"/>
  <c r="P1064" i="3"/>
  <c r="M1064" i="3"/>
  <c r="L1064" i="3" s="1"/>
  <c r="J1064" i="3"/>
  <c r="G1064" i="3"/>
  <c r="H1064" i="3" s="1"/>
  <c r="E1064" i="3"/>
  <c r="D1064" i="3"/>
  <c r="C1064" i="3" s="1"/>
  <c r="Q1063" i="3"/>
  <c r="P1063" i="3"/>
  <c r="O1063" i="3"/>
  <c r="M1063" i="3"/>
  <c r="L1063" i="3" s="1"/>
  <c r="H1063" i="3"/>
  <c r="G1063" i="3"/>
  <c r="F1063" i="3" s="1"/>
  <c r="D1063" i="3"/>
  <c r="E1063" i="3" s="1"/>
  <c r="Q1062" i="3"/>
  <c r="P1062" i="3"/>
  <c r="O1062" i="3" s="1"/>
  <c r="G1062" i="3"/>
  <c r="H1062" i="3" s="1"/>
  <c r="E1062" i="3"/>
  <c r="D1062" i="3"/>
  <c r="C1062" i="3" s="1"/>
  <c r="Q1061" i="3"/>
  <c r="P1061" i="3"/>
  <c r="O1061" i="3" s="1"/>
  <c r="K1061" i="3"/>
  <c r="J1061" i="3"/>
  <c r="I1061" i="3" s="1"/>
  <c r="G1061" i="3"/>
  <c r="H1061" i="3" s="1"/>
  <c r="F1061" i="3"/>
  <c r="D1061" i="3"/>
  <c r="E1061" i="3" s="1"/>
  <c r="P1060" i="3"/>
  <c r="J1060" i="3"/>
  <c r="I1060" i="3" s="1"/>
  <c r="G1060" i="3"/>
  <c r="H1060" i="3" s="1"/>
  <c r="P1059" i="3"/>
  <c r="Q1059" i="3" s="1"/>
  <c r="M1059" i="3"/>
  <c r="J1059" i="3"/>
  <c r="I1059" i="3" s="1"/>
  <c r="G1059" i="3"/>
  <c r="D1059" i="3"/>
  <c r="E1059" i="3" s="1"/>
  <c r="Q1058" i="3"/>
  <c r="P1058" i="3"/>
  <c r="O1058" i="3" s="1"/>
  <c r="M1058" i="3"/>
  <c r="N1058" i="3" s="1"/>
  <c r="K1058" i="3"/>
  <c r="J1058" i="3"/>
  <c r="I1058" i="3" s="1"/>
  <c r="H1058" i="3"/>
  <c r="G1058" i="3"/>
  <c r="F1058" i="3"/>
  <c r="E1058" i="3"/>
  <c r="D1058" i="3"/>
  <c r="C1058" i="3" s="1"/>
  <c r="P1057" i="3"/>
  <c r="Q1057" i="3" s="1"/>
  <c r="O1057" i="3"/>
  <c r="M1057" i="3"/>
  <c r="L1057" i="3" s="1"/>
  <c r="K1057" i="3"/>
  <c r="J1057" i="3"/>
  <c r="I1057" i="3" s="1"/>
  <c r="G1057" i="3"/>
  <c r="H1057" i="3" s="1"/>
  <c r="F1057" i="3"/>
  <c r="D1057" i="3"/>
  <c r="C1057" i="3" s="1"/>
  <c r="Q1056" i="3"/>
  <c r="P1056" i="3"/>
  <c r="O1056" i="3" s="1"/>
  <c r="M1056" i="3"/>
  <c r="N1056" i="3" s="1"/>
  <c r="L1056" i="3"/>
  <c r="J1056" i="3"/>
  <c r="K1056" i="3" s="1"/>
  <c r="I1056" i="3"/>
  <c r="G1056" i="3"/>
  <c r="H1056" i="3" s="1"/>
  <c r="F1056" i="3"/>
  <c r="E1056" i="3"/>
  <c r="D1056" i="3"/>
  <c r="C1056" i="3" s="1"/>
  <c r="Q1051" i="3"/>
  <c r="P1051" i="3"/>
  <c r="O1051" i="3" s="1"/>
  <c r="K1051" i="3"/>
  <c r="J1051" i="3"/>
  <c r="I1051" i="3" s="1"/>
  <c r="G1051" i="3"/>
  <c r="Q1050" i="3"/>
  <c r="P1050" i="3"/>
  <c r="O1050" i="3" s="1"/>
  <c r="N1050" i="3"/>
  <c r="M1050" i="3"/>
  <c r="L1050" i="3" s="1"/>
  <c r="J1050" i="3"/>
  <c r="I1050" i="3" s="1"/>
  <c r="G1050" i="3"/>
  <c r="H1050" i="3" s="1"/>
  <c r="F1050" i="3"/>
  <c r="D1050" i="3"/>
  <c r="P1049" i="3"/>
  <c r="Q1049" i="3" s="1"/>
  <c r="O1049" i="3"/>
  <c r="M1049" i="3"/>
  <c r="L1049" i="3" s="1"/>
  <c r="K1049" i="3"/>
  <c r="J1049" i="3"/>
  <c r="I1049" i="3" s="1"/>
  <c r="G1049" i="3"/>
  <c r="F1049" i="3" s="1"/>
  <c r="Q1048" i="3"/>
  <c r="P1048" i="3"/>
  <c r="O1048" i="3" s="1"/>
  <c r="M1048" i="3"/>
  <c r="N1048" i="3" s="1"/>
  <c r="K1048" i="3"/>
  <c r="J1048" i="3"/>
  <c r="I1048" i="3" s="1"/>
  <c r="D1048" i="3"/>
  <c r="P1047" i="3"/>
  <c r="Q1047" i="3" s="1"/>
  <c r="N1047" i="3"/>
  <c r="M1047" i="3"/>
  <c r="L1047" i="3" s="1"/>
  <c r="K1047" i="3"/>
  <c r="J1047" i="3"/>
  <c r="I1047" i="3"/>
  <c r="D1047" i="3"/>
  <c r="E1047" i="3" s="1"/>
  <c r="C1047" i="3"/>
  <c r="P1046" i="3"/>
  <c r="Q1046" i="3" s="1"/>
  <c r="O1046" i="3"/>
  <c r="N1046" i="3"/>
  <c r="M1046" i="3"/>
  <c r="L1046" i="3" s="1"/>
  <c r="D1046" i="3"/>
  <c r="E1046" i="3" s="1"/>
  <c r="C1046" i="3"/>
  <c r="Q1045" i="3"/>
  <c r="P1045" i="3"/>
  <c r="O1045" i="3"/>
  <c r="M1045" i="3"/>
  <c r="L1045" i="3" s="1"/>
  <c r="J1045" i="3"/>
  <c r="G1045" i="3"/>
  <c r="H1045" i="3" s="1"/>
  <c r="F1045" i="3"/>
  <c r="D1045" i="3"/>
  <c r="E1045" i="3" s="1"/>
  <c r="C1045" i="3"/>
  <c r="Q1044" i="3"/>
  <c r="P1044" i="3"/>
  <c r="O1044" i="3" s="1"/>
  <c r="J1044" i="3"/>
  <c r="I1044" i="3" s="1"/>
  <c r="H1044" i="3"/>
  <c r="G1044" i="3"/>
  <c r="F1044" i="3" s="1"/>
  <c r="D1044" i="3"/>
  <c r="C1044" i="3" s="1"/>
  <c r="P1043" i="3"/>
  <c r="O1043" i="3" s="1"/>
  <c r="N1043" i="3"/>
  <c r="M1043" i="3"/>
  <c r="L1043" i="3" s="1"/>
  <c r="H1043" i="3"/>
  <c r="G1043" i="3"/>
  <c r="F1043" i="3" s="1"/>
  <c r="E1043" i="3"/>
  <c r="D1043" i="3"/>
  <c r="C1043" i="3"/>
  <c r="P1042" i="3"/>
  <c r="Q1042" i="3" s="1"/>
  <c r="O1042" i="3"/>
  <c r="N1042" i="3"/>
  <c r="M1042" i="3"/>
  <c r="L1042" i="3" s="1"/>
  <c r="J1042" i="3"/>
  <c r="G1042" i="3"/>
  <c r="F1042" i="3" s="1"/>
  <c r="P1037" i="3"/>
  <c r="Q1037" i="3" s="1"/>
  <c r="O1037" i="3"/>
  <c r="M1037" i="3"/>
  <c r="L1037" i="3" s="1"/>
  <c r="J1037" i="3"/>
  <c r="K1037" i="3" s="1"/>
  <c r="G1037" i="3"/>
  <c r="F1037" i="3" s="1"/>
  <c r="D1037" i="3"/>
  <c r="C1037" i="3" s="1"/>
  <c r="P1036" i="3"/>
  <c r="N1036" i="3"/>
  <c r="M1036" i="3"/>
  <c r="L1036" i="3" s="1"/>
  <c r="K1036" i="3"/>
  <c r="J1036" i="3"/>
  <c r="I1036" i="3"/>
  <c r="G1036" i="3"/>
  <c r="H1036" i="3" s="1"/>
  <c r="D1036" i="3"/>
  <c r="C1036" i="3" s="1"/>
  <c r="P1035" i="3"/>
  <c r="Q1035" i="3" s="1"/>
  <c r="O1035" i="3"/>
  <c r="G1035" i="3"/>
  <c r="F1035" i="3" s="1"/>
  <c r="E1035" i="3"/>
  <c r="D1035" i="3"/>
  <c r="C1035" i="3" s="1"/>
  <c r="P1034" i="3"/>
  <c r="Q1034" i="3" s="1"/>
  <c r="O1034" i="3"/>
  <c r="M1034" i="3"/>
  <c r="K1034" i="3"/>
  <c r="J1034" i="3"/>
  <c r="I1034" i="3" s="1"/>
  <c r="G1034" i="3"/>
  <c r="H1034" i="3" s="1"/>
  <c r="E1034" i="3"/>
  <c r="D1034" i="3"/>
  <c r="C1034" i="3" s="1"/>
  <c r="P1033" i="3"/>
  <c r="O1033" i="3" s="1"/>
  <c r="M1033" i="3"/>
  <c r="J1033" i="3"/>
  <c r="K1033" i="3" s="1"/>
  <c r="I1033" i="3"/>
  <c r="H1033" i="3"/>
  <c r="G1033" i="3"/>
  <c r="F1033" i="3"/>
  <c r="D1033" i="3"/>
  <c r="E1033" i="3" s="1"/>
  <c r="M1032" i="3"/>
  <c r="N1032" i="3" s="1"/>
  <c r="L1032" i="3"/>
  <c r="J1032" i="3"/>
  <c r="K1032" i="3" s="1"/>
  <c r="H1032" i="3"/>
  <c r="G1032" i="3"/>
  <c r="F1032" i="3" s="1"/>
  <c r="E1032" i="3"/>
  <c r="D1032" i="3"/>
  <c r="C1032" i="3" s="1"/>
  <c r="P1031" i="3"/>
  <c r="M1031" i="3"/>
  <c r="N1031" i="3" s="1"/>
  <c r="L1031" i="3"/>
  <c r="J1031" i="3"/>
  <c r="K1031" i="3" s="1"/>
  <c r="I1031" i="3"/>
  <c r="G1031" i="3"/>
  <c r="F1031" i="3" s="1"/>
  <c r="M1030" i="3"/>
  <c r="N1030" i="3" s="1"/>
  <c r="L1030" i="3"/>
  <c r="K1030" i="3"/>
  <c r="J1030" i="3"/>
  <c r="I1030" i="3" s="1"/>
  <c r="G1030" i="3"/>
  <c r="E1030" i="3"/>
  <c r="D1030" i="3"/>
  <c r="C1030" i="3" s="1"/>
  <c r="P1029" i="3"/>
  <c r="Q1029" i="3" s="1"/>
  <c r="O1029" i="3"/>
  <c r="M1029" i="3"/>
  <c r="L1029" i="3" s="1"/>
  <c r="K1029" i="3"/>
  <c r="J1029" i="3"/>
  <c r="I1029" i="3" s="1"/>
  <c r="G1029" i="3"/>
  <c r="H1029" i="3" s="1"/>
  <c r="F1029" i="3"/>
  <c r="D1029" i="3"/>
  <c r="Q1028" i="3"/>
  <c r="P1028" i="3"/>
  <c r="O1028" i="3" s="1"/>
  <c r="N1028" i="3"/>
  <c r="M1028" i="3"/>
  <c r="L1028" i="3"/>
  <c r="H1028" i="3"/>
  <c r="G1028" i="3"/>
  <c r="F1028" i="3"/>
  <c r="Q1023" i="3"/>
  <c r="P1023" i="3"/>
  <c r="O1023" i="3" s="1"/>
  <c r="J1023" i="3"/>
  <c r="K1023" i="3" s="1"/>
  <c r="H1023" i="3"/>
  <c r="G1023" i="3"/>
  <c r="F1023" i="3" s="1"/>
  <c r="P1022" i="3"/>
  <c r="Q1022" i="3" s="1"/>
  <c r="M1022" i="3"/>
  <c r="J1022" i="3"/>
  <c r="G1022" i="3"/>
  <c r="H1022" i="3" s="1"/>
  <c r="D1022" i="3"/>
  <c r="E1022" i="3" s="1"/>
  <c r="M1021" i="3"/>
  <c r="J1021" i="3"/>
  <c r="K1021" i="3" s="1"/>
  <c r="I1021" i="3"/>
  <c r="H1021" i="3"/>
  <c r="G1021" i="3"/>
  <c r="F1021" i="3" s="1"/>
  <c r="E1021" i="3"/>
  <c r="D1021" i="3"/>
  <c r="C1021" i="3" s="1"/>
  <c r="Q1020" i="3"/>
  <c r="P1020" i="3"/>
  <c r="O1020" i="3" s="1"/>
  <c r="N1020" i="3"/>
  <c r="M1020" i="3"/>
  <c r="L1020" i="3"/>
  <c r="J1020" i="3"/>
  <c r="K1020" i="3" s="1"/>
  <c r="I1020" i="3"/>
  <c r="D1020" i="3"/>
  <c r="Q1019" i="3"/>
  <c r="P1019" i="3"/>
  <c r="O1019" i="3"/>
  <c r="N1019" i="3"/>
  <c r="M1019" i="3"/>
  <c r="L1019" i="3" s="1"/>
  <c r="J1019" i="3"/>
  <c r="K1019" i="3" s="1"/>
  <c r="I1019" i="3"/>
  <c r="E1019" i="3"/>
  <c r="D1019" i="3"/>
  <c r="C1019" i="3" s="1"/>
  <c r="P1018" i="3"/>
  <c r="Q1018" i="3" s="1"/>
  <c r="N1018" i="3"/>
  <c r="M1018" i="3"/>
  <c r="L1018" i="3" s="1"/>
  <c r="J1018" i="3"/>
  <c r="I1018" i="3" s="1"/>
  <c r="E1018" i="3"/>
  <c r="D1018" i="3"/>
  <c r="C1018" i="3" s="1"/>
  <c r="Q1017" i="3"/>
  <c r="P1017" i="3"/>
  <c r="O1017" i="3"/>
  <c r="M1017" i="3"/>
  <c r="L1017" i="3" s="1"/>
  <c r="G1017" i="3"/>
  <c r="H1017" i="3" s="1"/>
  <c r="F1017" i="3"/>
  <c r="D1017" i="3"/>
  <c r="E1017" i="3" s="1"/>
  <c r="C1017" i="3"/>
  <c r="Q1016" i="3"/>
  <c r="P1016" i="3"/>
  <c r="O1016" i="3" s="1"/>
  <c r="M1016" i="3"/>
  <c r="L1016" i="3" s="1"/>
  <c r="J1016" i="3"/>
  <c r="I1016" i="3" s="1"/>
  <c r="G1016" i="3"/>
  <c r="H1016" i="3" s="1"/>
  <c r="F1016" i="3"/>
  <c r="D1016" i="3"/>
  <c r="C1016" i="3" s="1"/>
  <c r="Q1015" i="3"/>
  <c r="P1015" i="3"/>
  <c r="O1015" i="3"/>
  <c r="M1015" i="3"/>
  <c r="N1015" i="3" s="1"/>
  <c r="G1015" i="3"/>
  <c r="F1015" i="3" s="1"/>
  <c r="E1015" i="3"/>
  <c r="D1015" i="3"/>
  <c r="C1015" i="3" s="1"/>
  <c r="M1014" i="3"/>
  <c r="L1014" i="3" s="1"/>
  <c r="J1014" i="3"/>
  <c r="H1014" i="3"/>
  <c r="G1014" i="3"/>
  <c r="F1014" i="3"/>
  <c r="E1014" i="3"/>
  <c r="D1014" i="3"/>
  <c r="C1014" i="3" s="1"/>
  <c r="P1009" i="3"/>
  <c r="Q1009" i="3" s="1"/>
  <c r="O1009" i="3"/>
  <c r="N1009" i="3"/>
  <c r="M1009" i="3"/>
  <c r="L1009" i="3" s="1"/>
  <c r="J1009" i="3"/>
  <c r="K1009" i="3" s="1"/>
  <c r="D1009" i="3"/>
  <c r="E1009" i="3" s="1"/>
  <c r="C1009" i="3"/>
  <c r="Q1008" i="3"/>
  <c r="P1008" i="3"/>
  <c r="O1008" i="3" s="1"/>
  <c r="M1008" i="3"/>
  <c r="L1008" i="3" s="1"/>
  <c r="K1008" i="3"/>
  <c r="J1008" i="3"/>
  <c r="I1008" i="3"/>
  <c r="D1008" i="3"/>
  <c r="Q1007" i="3"/>
  <c r="P1007" i="3"/>
  <c r="O1007" i="3"/>
  <c r="J1007" i="3"/>
  <c r="I1007" i="3" s="1"/>
  <c r="G1007" i="3"/>
  <c r="F1007" i="3" s="1"/>
  <c r="D1007" i="3"/>
  <c r="E1007" i="3" s="1"/>
  <c r="C1007" i="3"/>
  <c r="P1006" i="3"/>
  <c r="Q1006" i="3" s="1"/>
  <c r="M1006" i="3"/>
  <c r="N1006" i="3" s="1"/>
  <c r="J1006" i="3"/>
  <c r="G1006" i="3"/>
  <c r="H1006" i="3" s="1"/>
  <c r="F1006" i="3"/>
  <c r="D1006" i="3"/>
  <c r="E1006" i="3" s="1"/>
  <c r="C1006" i="3"/>
  <c r="Q1005" i="3"/>
  <c r="P1005" i="3"/>
  <c r="O1005" i="3" s="1"/>
  <c r="J1005" i="3"/>
  <c r="K1005" i="3" s="1"/>
  <c r="H1005" i="3"/>
  <c r="G1005" i="3"/>
  <c r="F1005" i="3"/>
  <c r="D1005" i="3"/>
  <c r="E1005" i="3" s="1"/>
  <c r="C1005" i="3"/>
  <c r="M1004" i="3"/>
  <c r="N1004" i="3" s="1"/>
  <c r="K1004" i="3"/>
  <c r="J1004" i="3"/>
  <c r="I1004" i="3"/>
  <c r="H1004" i="3"/>
  <c r="G1004" i="3"/>
  <c r="F1004" i="3" s="1"/>
  <c r="D1004" i="3"/>
  <c r="C1004" i="3" s="1"/>
  <c r="N1003" i="3"/>
  <c r="M1003" i="3"/>
  <c r="L1003" i="3" s="1"/>
  <c r="J1003" i="3"/>
  <c r="K1003" i="3" s="1"/>
  <c r="H1003" i="3"/>
  <c r="G1003" i="3"/>
  <c r="F1003" i="3" s="1"/>
  <c r="M1002" i="3"/>
  <c r="N1002" i="3" s="1"/>
  <c r="K1002" i="3"/>
  <c r="J1002" i="3"/>
  <c r="I1002" i="3" s="1"/>
  <c r="G1002" i="3"/>
  <c r="H1002" i="3" s="1"/>
  <c r="D1002" i="3"/>
  <c r="P1001" i="3"/>
  <c r="Q1001" i="3" s="1"/>
  <c r="O1001" i="3"/>
  <c r="M1001" i="3"/>
  <c r="L1001" i="3" s="1"/>
  <c r="J1001" i="3"/>
  <c r="K1001" i="3" s="1"/>
  <c r="E1001" i="3"/>
  <c r="D1001" i="3"/>
  <c r="C1001" i="3" s="1"/>
  <c r="P1000" i="3"/>
  <c r="O1000" i="3" s="1"/>
  <c r="N1000" i="3"/>
  <c r="M1000" i="3"/>
  <c r="L1000" i="3" s="1"/>
  <c r="J1000" i="3"/>
  <c r="G1000" i="3"/>
  <c r="F1000" i="3" s="1"/>
  <c r="Q995" i="3"/>
  <c r="P995" i="3"/>
  <c r="O995" i="3"/>
  <c r="N995" i="3"/>
  <c r="M995" i="3"/>
  <c r="L995" i="3" s="1"/>
  <c r="J995" i="3"/>
  <c r="K995" i="3" s="1"/>
  <c r="I995" i="3"/>
  <c r="G995" i="3"/>
  <c r="F995" i="3" s="1"/>
  <c r="Q994" i="3"/>
  <c r="P994" i="3"/>
  <c r="O994" i="3"/>
  <c r="J994" i="3"/>
  <c r="I994" i="3" s="1"/>
  <c r="H994" i="3"/>
  <c r="G994" i="3"/>
  <c r="F994" i="3" s="1"/>
  <c r="D994" i="3"/>
  <c r="E994" i="3" s="1"/>
  <c r="Q993" i="3"/>
  <c r="P993" i="3"/>
  <c r="O993" i="3" s="1"/>
  <c r="M993" i="3"/>
  <c r="K993" i="3"/>
  <c r="J993" i="3"/>
  <c r="I993" i="3" s="1"/>
  <c r="G993" i="3"/>
  <c r="E993" i="3"/>
  <c r="D993" i="3"/>
  <c r="C993" i="3" s="1"/>
  <c r="P992" i="3"/>
  <c r="M992" i="3"/>
  <c r="N992" i="3" s="1"/>
  <c r="L992" i="3"/>
  <c r="K992" i="3"/>
  <c r="J992" i="3"/>
  <c r="I992" i="3" s="1"/>
  <c r="P991" i="3"/>
  <c r="O991" i="3" s="1"/>
  <c r="M991" i="3"/>
  <c r="N991" i="3" s="1"/>
  <c r="L991" i="3"/>
  <c r="J991" i="3"/>
  <c r="K991" i="3" s="1"/>
  <c r="G991" i="3"/>
  <c r="D991" i="3"/>
  <c r="E991" i="3" s="1"/>
  <c r="C991" i="3"/>
  <c r="Q990" i="3"/>
  <c r="P990" i="3"/>
  <c r="O990" i="3" s="1"/>
  <c r="M990" i="3"/>
  <c r="N990" i="3" s="1"/>
  <c r="L990" i="3"/>
  <c r="K990" i="3"/>
  <c r="J990" i="3"/>
  <c r="I990" i="3" s="1"/>
  <c r="E990" i="3"/>
  <c r="D990" i="3"/>
  <c r="C990" i="3" s="1"/>
  <c r="P989" i="3"/>
  <c r="Q989" i="3" s="1"/>
  <c r="O989" i="3"/>
  <c r="M989" i="3"/>
  <c r="L989" i="3" s="1"/>
  <c r="K989" i="3"/>
  <c r="J989" i="3"/>
  <c r="I989" i="3" s="1"/>
  <c r="G989" i="3"/>
  <c r="H989" i="3" s="1"/>
  <c r="E989" i="3"/>
  <c r="D989" i="3"/>
  <c r="C989" i="3" s="1"/>
  <c r="P988" i="3"/>
  <c r="O988" i="3" s="1"/>
  <c r="N988" i="3"/>
  <c r="M988" i="3"/>
  <c r="L988" i="3"/>
  <c r="J988" i="3"/>
  <c r="G988" i="3"/>
  <c r="H988" i="3" s="1"/>
  <c r="E988" i="3"/>
  <c r="D988" i="3"/>
  <c r="C988" i="3" s="1"/>
  <c r="Q987" i="3"/>
  <c r="P987" i="3"/>
  <c r="O987" i="3"/>
  <c r="H987" i="3"/>
  <c r="G987" i="3"/>
  <c r="F987" i="3" s="1"/>
  <c r="D987" i="3"/>
  <c r="E987" i="3" s="1"/>
  <c r="Q986" i="3"/>
  <c r="P986" i="3"/>
  <c r="O986" i="3" s="1"/>
  <c r="N986" i="3"/>
  <c r="M986" i="3"/>
  <c r="L986" i="3" s="1"/>
  <c r="J986" i="3"/>
  <c r="G986" i="3"/>
  <c r="H986" i="3" s="1"/>
  <c r="E986" i="3"/>
  <c r="D986" i="3"/>
  <c r="C986" i="3"/>
  <c r="P981" i="3"/>
  <c r="Q981" i="3" s="1"/>
  <c r="O981" i="3"/>
  <c r="N981" i="3"/>
  <c r="M981" i="3"/>
  <c r="L981" i="3" s="1"/>
  <c r="G981" i="3"/>
  <c r="H981" i="3" s="1"/>
  <c r="F981" i="3"/>
  <c r="Q980" i="3"/>
  <c r="P980" i="3"/>
  <c r="O980" i="3" s="1"/>
  <c r="N980" i="3"/>
  <c r="M980" i="3"/>
  <c r="L980" i="3" s="1"/>
  <c r="H980" i="3"/>
  <c r="G980" i="3"/>
  <c r="F980" i="3" s="1"/>
  <c r="D980" i="3"/>
  <c r="C980" i="3" s="1"/>
  <c r="P979" i="3"/>
  <c r="O979" i="3" s="1"/>
  <c r="G979" i="3"/>
  <c r="E979" i="3"/>
  <c r="D979" i="3"/>
  <c r="C979" i="3" s="1"/>
  <c r="P978" i="3"/>
  <c r="Q978" i="3" s="1"/>
  <c r="O978" i="3"/>
  <c r="M978" i="3"/>
  <c r="N978" i="3" s="1"/>
  <c r="L978" i="3"/>
  <c r="G978" i="3"/>
  <c r="H978" i="3" s="1"/>
  <c r="F978" i="3"/>
  <c r="D978" i="3"/>
  <c r="E978" i="3" s="1"/>
  <c r="Q977" i="3"/>
  <c r="P977" i="3"/>
  <c r="O977" i="3" s="1"/>
  <c r="M977" i="3"/>
  <c r="J977" i="3"/>
  <c r="K977" i="3" s="1"/>
  <c r="G977" i="3"/>
  <c r="H977" i="3" s="1"/>
  <c r="F977" i="3"/>
  <c r="E977" i="3"/>
  <c r="D977" i="3"/>
  <c r="C977" i="3"/>
  <c r="J976" i="3"/>
  <c r="K976" i="3" s="1"/>
  <c r="G976" i="3"/>
  <c r="H976" i="3" s="1"/>
  <c r="F976" i="3"/>
  <c r="D976" i="3"/>
  <c r="C976" i="3" s="1"/>
  <c r="N975" i="3"/>
  <c r="M975" i="3"/>
  <c r="L975" i="3" s="1"/>
  <c r="J975" i="3"/>
  <c r="K975" i="3" s="1"/>
  <c r="I975" i="3"/>
  <c r="G975" i="3"/>
  <c r="F975" i="3" s="1"/>
  <c r="E975" i="3"/>
  <c r="D975" i="3"/>
  <c r="C975" i="3" s="1"/>
  <c r="P974" i="3"/>
  <c r="Q974" i="3" s="1"/>
  <c r="O974" i="3"/>
  <c r="N974" i="3"/>
  <c r="M974" i="3"/>
  <c r="L974" i="3" s="1"/>
  <c r="J974" i="3"/>
  <c r="I974" i="3" s="1"/>
  <c r="G974" i="3"/>
  <c r="H974" i="3" s="1"/>
  <c r="F974" i="3"/>
  <c r="P973" i="3"/>
  <c r="Q973" i="3" s="1"/>
  <c r="O973" i="3"/>
  <c r="M973" i="3"/>
  <c r="L973" i="3" s="1"/>
  <c r="K973" i="3"/>
  <c r="J973" i="3"/>
  <c r="I973" i="3" s="1"/>
  <c r="G973" i="3"/>
  <c r="F973" i="3" s="1"/>
  <c r="E973" i="3"/>
  <c r="D973" i="3"/>
  <c r="C973" i="3" s="1"/>
  <c r="Q972" i="3"/>
  <c r="P972" i="3"/>
  <c r="O972" i="3" s="1"/>
  <c r="M972" i="3"/>
  <c r="N972" i="3" s="1"/>
  <c r="K972" i="3"/>
  <c r="J972" i="3"/>
  <c r="I972" i="3" s="1"/>
  <c r="G972" i="3"/>
  <c r="H972" i="3" s="1"/>
  <c r="F972" i="3"/>
  <c r="E972" i="3"/>
  <c r="D972" i="3"/>
  <c r="C972" i="3" s="1"/>
  <c r="Q967" i="3"/>
  <c r="P967" i="3"/>
  <c r="O967" i="3" s="1"/>
  <c r="N967" i="3"/>
  <c r="M967" i="3"/>
  <c r="L967" i="3"/>
  <c r="G967" i="3"/>
  <c r="F967" i="3" s="1"/>
  <c r="Q966" i="3"/>
  <c r="P966" i="3"/>
  <c r="O966" i="3" s="1"/>
  <c r="M966" i="3"/>
  <c r="L966" i="3" s="1"/>
  <c r="J966" i="3"/>
  <c r="I966" i="3" s="1"/>
  <c r="D966" i="3"/>
  <c r="E966" i="3" s="1"/>
  <c r="P965" i="3"/>
  <c r="M965" i="3"/>
  <c r="K965" i="3"/>
  <c r="J965" i="3"/>
  <c r="I965" i="3"/>
  <c r="D965" i="3"/>
  <c r="E965" i="3" s="1"/>
  <c r="M964" i="3"/>
  <c r="N964" i="3" s="1"/>
  <c r="L964" i="3"/>
  <c r="K964" i="3"/>
  <c r="J964" i="3"/>
  <c r="I964" i="3" s="1"/>
  <c r="D964" i="3"/>
  <c r="P963" i="3"/>
  <c r="Q963" i="3" s="1"/>
  <c r="O963" i="3"/>
  <c r="N963" i="3"/>
  <c r="M963" i="3"/>
  <c r="L963" i="3" s="1"/>
  <c r="J963" i="3"/>
  <c r="K963" i="3" s="1"/>
  <c r="G963" i="3"/>
  <c r="Q962" i="3"/>
  <c r="P962" i="3"/>
  <c r="O962" i="3"/>
  <c r="M962" i="3"/>
  <c r="N962" i="3" s="1"/>
  <c r="K962" i="3"/>
  <c r="J962" i="3"/>
  <c r="I962" i="3" s="1"/>
  <c r="G962" i="3"/>
  <c r="P961" i="3"/>
  <c r="O961" i="3" s="1"/>
  <c r="M961" i="3"/>
  <c r="L961" i="3" s="1"/>
  <c r="J961" i="3"/>
  <c r="I961" i="3" s="1"/>
  <c r="G961" i="3"/>
  <c r="H961" i="3" s="1"/>
  <c r="P960" i="3"/>
  <c r="N960" i="3"/>
  <c r="M960" i="3"/>
  <c r="L960" i="3" s="1"/>
  <c r="H960" i="3"/>
  <c r="G960" i="3"/>
  <c r="F960" i="3"/>
  <c r="E960" i="3"/>
  <c r="D960" i="3"/>
  <c r="C960" i="3" s="1"/>
  <c r="P959" i="3"/>
  <c r="Q959" i="3" s="1"/>
  <c r="O959" i="3"/>
  <c r="M959" i="3"/>
  <c r="L959" i="3" s="1"/>
  <c r="K959" i="3"/>
  <c r="J959" i="3"/>
  <c r="I959" i="3"/>
  <c r="H959" i="3"/>
  <c r="G959" i="3"/>
  <c r="F959" i="3" s="1"/>
  <c r="E959" i="3"/>
  <c r="D959" i="3"/>
  <c r="C959" i="3"/>
  <c r="P958" i="3"/>
  <c r="Q958" i="3" s="1"/>
  <c r="O958" i="3"/>
  <c r="M958" i="3"/>
  <c r="N958" i="3" s="1"/>
  <c r="J958" i="3"/>
  <c r="G958" i="3"/>
  <c r="H958" i="3" s="1"/>
  <c r="E958" i="3"/>
  <c r="D958" i="3"/>
  <c r="C958" i="3"/>
  <c r="N953" i="3"/>
  <c r="M953" i="3"/>
  <c r="L953" i="3" s="1"/>
  <c r="J953" i="3"/>
  <c r="G953" i="3"/>
  <c r="H953" i="3" s="1"/>
  <c r="E953" i="3"/>
  <c r="P952" i="3"/>
  <c r="N952" i="3"/>
  <c r="M952" i="3"/>
  <c r="L952" i="3" s="1"/>
  <c r="J952" i="3"/>
  <c r="K952" i="3" s="1"/>
  <c r="H952" i="3"/>
  <c r="G952" i="3"/>
  <c r="F952" i="3" s="1"/>
  <c r="D952" i="3"/>
  <c r="P951" i="3"/>
  <c r="Q951" i="3" s="1"/>
  <c r="O951" i="3"/>
  <c r="J951" i="3"/>
  <c r="K951" i="3" s="1"/>
  <c r="I951" i="3"/>
  <c r="E951" i="3"/>
  <c r="D951" i="3"/>
  <c r="C951" i="3" s="1"/>
  <c r="P950" i="3"/>
  <c r="Q950" i="3" s="1"/>
  <c r="O950" i="3"/>
  <c r="M950" i="3"/>
  <c r="N950" i="3" s="1"/>
  <c r="K950" i="3"/>
  <c r="J950" i="3"/>
  <c r="I950" i="3" s="1"/>
  <c r="G950" i="3"/>
  <c r="H950" i="3" s="1"/>
  <c r="F950" i="3"/>
  <c r="E950" i="3"/>
  <c r="D950" i="3"/>
  <c r="C950" i="3" s="1"/>
  <c r="P949" i="3"/>
  <c r="O949" i="3" s="1"/>
  <c r="N949" i="3"/>
  <c r="M949" i="3"/>
  <c r="L949" i="3" s="1"/>
  <c r="H949" i="3"/>
  <c r="G949" i="3"/>
  <c r="F949" i="3"/>
  <c r="D949" i="3"/>
  <c r="C949" i="3" s="1"/>
  <c r="M948" i="3"/>
  <c r="J948" i="3"/>
  <c r="K948" i="3" s="1"/>
  <c r="H948" i="3"/>
  <c r="G948" i="3"/>
  <c r="F948" i="3" s="1"/>
  <c r="D948" i="3"/>
  <c r="C948" i="3" s="1"/>
  <c r="M947" i="3"/>
  <c r="N947" i="3" s="1"/>
  <c r="L947" i="3"/>
  <c r="K947" i="3"/>
  <c r="J947" i="3"/>
  <c r="I947" i="3"/>
  <c r="G947" i="3"/>
  <c r="F947" i="3" s="1"/>
  <c r="E947" i="3"/>
  <c r="D947" i="3"/>
  <c r="C947" i="3" s="1"/>
  <c r="M946" i="3"/>
  <c r="N946" i="3" s="1"/>
  <c r="L946" i="3"/>
  <c r="K946" i="3"/>
  <c r="J946" i="3"/>
  <c r="I946" i="3" s="1"/>
  <c r="G946" i="3"/>
  <c r="H946" i="3" s="1"/>
  <c r="E946" i="3"/>
  <c r="D946" i="3"/>
  <c r="C946" i="3" s="1"/>
  <c r="P945" i="3"/>
  <c r="Q945" i="3" s="1"/>
  <c r="M945" i="3"/>
  <c r="L945" i="3" s="1"/>
  <c r="K945" i="3"/>
  <c r="J945" i="3"/>
  <c r="I945" i="3"/>
  <c r="H945" i="3"/>
  <c r="G945" i="3"/>
  <c r="F945" i="3"/>
  <c r="D945" i="3"/>
  <c r="Q944" i="3"/>
  <c r="P944" i="3"/>
  <c r="O944" i="3" s="1"/>
  <c r="J944" i="3"/>
  <c r="K944" i="3" s="1"/>
  <c r="I944" i="3"/>
  <c r="P939" i="3"/>
  <c r="Q939" i="3" s="1"/>
  <c r="N939" i="3"/>
  <c r="M939" i="3"/>
  <c r="L939" i="3"/>
  <c r="J939" i="3"/>
  <c r="I939" i="3" s="1"/>
  <c r="G939" i="3"/>
  <c r="F939" i="3" s="1"/>
  <c r="P938" i="3"/>
  <c r="Q938" i="3" s="1"/>
  <c r="N938" i="3"/>
  <c r="M938" i="3"/>
  <c r="L938" i="3"/>
  <c r="J938" i="3"/>
  <c r="G938" i="3"/>
  <c r="H938" i="3" s="1"/>
  <c r="D938" i="3"/>
  <c r="P937" i="3"/>
  <c r="Q937" i="3" s="1"/>
  <c r="J937" i="3"/>
  <c r="K937" i="3" s="1"/>
  <c r="I937" i="3"/>
  <c r="G937" i="3"/>
  <c r="F937" i="3" s="1"/>
  <c r="D937" i="3"/>
  <c r="E937" i="3" s="1"/>
  <c r="Q936" i="3"/>
  <c r="P936" i="3"/>
  <c r="O936" i="3" s="1"/>
  <c r="M936" i="3"/>
  <c r="N936" i="3" s="1"/>
  <c r="J936" i="3"/>
  <c r="K936" i="3" s="1"/>
  <c r="I936" i="3"/>
  <c r="D936" i="3"/>
  <c r="N935" i="3"/>
  <c r="M935" i="3"/>
  <c r="L935" i="3"/>
  <c r="J935" i="3"/>
  <c r="K935" i="3" s="1"/>
  <c r="I935" i="3"/>
  <c r="G935" i="3"/>
  <c r="E935" i="3"/>
  <c r="D935" i="3"/>
  <c r="C935" i="3" s="1"/>
  <c r="P934" i="3"/>
  <c r="Q934" i="3" s="1"/>
  <c r="N934" i="3"/>
  <c r="M934" i="3"/>
  <c r="L934" i="3" s="1"/>
  <c r="J934" i="3"/>
  <c r="I934" i="3" s="1"/>
  <c r="G934" i="3"/>
  <c r="H934" i="3" s="1"/>
  <c r="F934" i="3"/>
  <c r="D934" i="3"/>
  <c r="E934" i="3" s="1"/>
  <c r="P933" i="3"/>
  <c r="Q933" i="3" s="1"/>
  <c r="O933" i="3"/>
  <c r="N933" i="3"/>
  <c r="M933" i="3"/>
  <c r="L933" i="3" s="1"/>
  <c r="K933" i="3"/>
  <c r="J933" i="3"/>
  <c r="I933" i="3" s="1"/>
  <c r="D933" i="3"/>
  <c r="E933" i="3" s="1"/>
  <c r="Q932" i="3"/>
  <c r="P932" i="3"/>
  <c r="O932" i="3" s="1"/>
  <c r="M932" i="3"/>
  <c r="N932" i="3" s="1"/>
  <c r="L932" i="3"/>
  <c r="K932" i="3"/>
  <c r="J932" i="3"/>
  <c r="I932" i="3" s="1"/>
  <c r="G932" i="3"/>
  <c r="H932" i="3" s="1"/>
  <c r="F932" i="3"/>
  <c r="D932" i="3"/>
  <c r="C932" i="3" s="1"/>
  <c r="Q931" i="3"/>
  <c r="P931" i="3"/>
  <c r="O931" i="3" s="1"/>
  <c r="M931" i="3"/>
  <c r="N931" i="3" s="1"/>
  <c r="L931" i="3"/>
  <c r="J931" i="3"/>
  <c r="K931" i="3" s="1"/>
  <c r="I931" i="3"/>
  <c r="G931" i="3"/>
  <c r="F931" i="3" s="1"/>
  <c r="D931" i="3"/>
  <c r="E931" i="3" s="1"/>
  <c r="Q930" i="3"/>
  <c r="P930" i="3"/>
  <c r="O930" i="3"/>
  <c r="J930" i="3"/>
  <c r="G930" i="3"/>
  <c r="H930" i="3" s="1"/>
  <c r="E930" i="3"/>
  <c r="D930" i="3"/>
  <c r="C930" i="3"/>
  <c r="Q925" i="3"/>
  <c r="P925" i="3"/>
  <c r="O925" i="3" s="1"/>
  <c r="M925" i="3"/>
  <c r="L925" i="3" s="1"/>
  <c r="J925" i="3"/>
  <c r="G925" i="3"/>
  <c r="H925" i="3" s="1"/>
  <c r="E925" i="3"/>
  <c r="D925" i="3"/>
  <c r="C925" i="3"/>
  <c r="P924" i="3"/>
  <c r="N924" i="3"/>
  <c r="M924" i="3"/>
  <c r="L924" i="3" s="1"/>
  <c r="K924" i="3"/>
  <c r="J924" i="3"/>
  <c r="I924" i="3" s="1"/>
  <c r="G924" i="3"/>
  <c r="H924" i="3" s="1"/>
  <c r="F924" i="3"/>
  <c r="Q923" i="3"/>
  <c r="P923" i="3"/>
  <c r="O923" i="3" s="1"/>
  <c r="K923" i="3"/>
  <c r="J923" i="3"/>
  <c r="I923" i="3" s="1"/>
  <c r="G923" i="3"/>
  <c r="D923" i="3"/>
  <c r="E923" i="3" s="1"/>
  <c r="C923" i="3"/>
  <c r="P922" i="3"/>
  <c r="O922" i="3" s="1"/>
  <c r="M922" i="3"/>
  <c r="N922" i="3" s="1"/>
  <c r="K922" i="3"/>
  <c r="J922" i="3"/>
  <c r="I922" i="3" s="1"/>
  <c r="E922" i="3"/>
  <c r="D922" i="3"/>
  <c r="C922" i="3" s="1"/>
  <c r="P921" i="3"/>
  <c r="O921" i="3" s="1"/>
  <c r="N921" i="3"/>
  <c r="M921" i="3"/>
  <c r="L921" i="3" s="1"/>
  <c r="K921" i="3"/>
  <c r="J921" i="3"/>
  <c r="I921" i="3" s="1"/>
  <c r="E921" i="3"/>
  <c r="D921" i="3"/>
  <c r="C921" i="3"/>
  <c r="N920" i="3"/>
  <c r="M920" i="3"/>
  <c r="L920" i="3"/>
  <c r="J920" i="3"/>
  <c r="K920" i="3" s="1"/>
  <c r="E920" i="3"/>
  <c r="D920" i="3"/>
  <c r="C920" i="3" s="1"/>
  <c r="K919" i="3"/>
  <c r="J919" i="3"/>
  <c r="I919" i="3"/>
  <c r="D919" i="3"/>
  <c r="E919" i="3" s="1"/>
  <c r="P918" i="3"/>
  <c r="M918" i="3"/>
  <c r="N918" i="3" s="1"/>
  <c r="J918" i="3"/>
  <c r="I918" i="3" s="1"/>
  <c r="H918" i="3"/>
  <c r="G918" i="3"/>
  <c r="F918" i="3" s="1"/>
  <c r="D918" i="3"/>
  <c r="P917" i="3"/>
  <c r="Q917" i="3" s="1"/>
  <c r="O917" i="3"/>
  <c r="N917" i="3"/>
  <c r="M917" i="3"/>
  <c r="L917" i="3" s="1"/>
  <c r="J917" i="3"/>
  <c r="K917" i="3" s="1"/>
  <c r="G917" i="3"/>
  <c r="F917" i="3" s="1"/>
  <c r="Q916" i="3"/>
  <c r="P916" i="3"/>
  <c r="O916" i="3" s="1"/>
  <c r="M916" i="3"/>
  <c r="N916" i="3" s="1"/>
  <c r="L916" i="3"/>
  <c r="K916" i="3"/>
  <c r="J916" i="3"/>
  <c r="I916" i="3" s="1"/>
  <c r="H916" i="3"/>
  <c r="G916" i="3"/>
  <c r="F916" i="3" s="1"/>
  <c r="P911" i="3"/>
  <c r="Q911" i="3" s="1"/>
  <c r="O911" i="3"/>
  <c r="N911" i="3"/>
  <c r="M911" i="3"/>
  <c r="L911" i="3"/>
  <c r="K911" i="3"/>
  <c r="J911" i="3"/>
  <c r="I911" i="3"/>
  <c r="G911" i="3"/>
  <c r="E911" i="3"/>
  <c r="C911" i="3"/>
  <c r="P910" i="3"/>
  <c r="Q910" i="3" s="1"/>
  <c r="O910" i="3"/>
  <c r="N910" i="3"/>
  <c r="M910" i="3"/>
  <c r="L910" i="3" s="1"/>
  <c r="G910" i="3"/>
  <c r="H910" i="3" s="1"/>
  <c r="D910" i="3"/>
  <c r="P909" i="3"/>
  <c r="Q909" i="3" s="1"/>
  <c r="O909" i="3"/>
  <c r="M909" i="3"/>
  <c r="L909" i="3" s="1"/>
  <c r="J909" i="3"/>
  <c r="K909" i="3" s="1"/>
  <c r="G909" i="3"/>
  <c r="F909" i="3" s="1"/>
  <c r="E909" i="3"/>
  <c r="D909" i="3"/>
  <c r="C909" i="3" s="1"/>
  <c r="P908" i="3"/>
  <c r="K908" i="3"/>
  <c r="J908" i="3"/>
  <c r="I908" i="3"/>
  <c r="D908" i="3"/>
  <c r="C908" i="3" s="1"/>
  <c r="P907" i="3"/>
  <c r="O907" i="3" s="1"/>
  <c r="M907" i="3"/>
  <c r="J907" i="3"/>
  <c r="K907" i="3" s="1"/>
  <c r="G907" i="3"/>
  <c r="E907" i="3"/>
  <c r="D907" i="3"/>
  <c r="C907" i="3" s="1"/>
  <c r="P906" i="3"/>
  <c r="Q906" i="3" s="1"/>
  <c r="O906" i="3"/>
  <c r="M906" i="3"/>
  <c r="L906" i="3" s="1"/>
  <c r="J906" i="3"/>
  <c r="I906" i="3" s="1"/>
  <c r="G906" i="3"/>
  <c r="H906" i="3" s="1"/>
  <c r="F906" i="3"/>
  <c r="Q905" i="3"/>
  <c r="P905" i="3"/>
  <c r="O905" i="3"/>
  <c r="N905" i="3"/>
  <c r="M905" i="3"/>
  <c r="L905" i="3" s="1"/>
  <c r="K905" i="3"/>
  <c r="J905" i="3"/>
  <c r="I905" i="3" s="1"/>
  <c r="H905" i="3"/>
  <c r="G905" i="3"/>
  <c r="F905" i="3" s="1"/>
  <c r="D905" i="3"/>
  <c r="E905" i="3" s="1"/>
  <c r="Q904" i="3"/>
  <c r="P904" i="3"/>
  <c r="O904" i="3" s="1"/>
  <c r="M904" i="3"/>
  <c r="N904" i="3" s="1"/>
  <c r="K904" i="3"/>
  <c r="J904" i="3"/>
  <c r="I904" i="3"/>
  <c r="G904" i="3"/>
  <c r="H904" i="3" s="1"/>
  <c r="D904" i="3"/>
  <c r="C904" i="3" s="1"/>
  <c r="Q903" i="3"/>
  <c r="P903" i="3"/>
  <c r="O903" i="3"/>
  <c r="N903" i="3"/>
  <c r="M903" i="3"/>
  <c r="L903" i="3"/>
  <c r="K903" i="3"/>
  <c r="J903" i="3"/>
  <c r="I903" i="3"/>
  <c r="G903" i="3"/>
  <c r="F903" i="3" s="1"/>
  <c r="E903" i="3"/>
  <c r="D903" i="3"/>
  <c r="C903" i="3" s="1"/>
  <c r="P902" i="3"/>
  <c r="Q902" i="3" s="1"/>
  <c r="O902" i="3"/>
  <c r="N902" i="3"/>
  <c r="M902" i="3"/>
  <c r="L902" i="3" s="1"/>
  <c r="K902" i="3"/>
  <c r="J902" i="3"/>
  <c r="I902" i="3" s="1"/>
  <c r="G902" i="3"/>
  <c r="H902" i="3" s="1"/>
  <c r="E902" i="3"/>
  <c r="D902" i="3"/>
  <c r="C902" i="3"/>
  <c r="P897" i="3"/>
  <c r="Q897" i="3" s="1"/>
  <c r="O897" i="3"/>
  <c r="J897" i="3"/>
  <c r="I897" i="3" s="1"/>
  <c r="G897" i="3"/>
  <c r="H897" i="3" s="1"/>
  <c r="E897" i="3"/>
  <c r="D897" i="3"/>
  <c r="C897" i="3"/>
  <c r="K896" i="3"/>
  <c r="J896" i="3"/>
  <c r="I896" i="3" s="1"/>
  <c r="G896" i="3"/>
  <c r="H896" i="3" s="1"/>
  <c r="E896" i="3"/>
  <c r="D896" i="3"/>
  <c r="C896" i="3" s="1"/>
  <c r="P895" i="3"/>
  <c r="Q895" i="3" s="1"/>
  <c r="O895" i="3"/>
  <c r="M895" i="3"/>
  <c r="N895" i="3" s="1"/>
  <c r="L895" i="3"/>
  <c r="J895" i="3"/>
  <c r="G895" i="3"/>
  <c r="F895" i="3" s="1"/>
  <c r="P894" i="3"/>
  <c r="O894" i="3" s="1"/>
  <c r="N894" i="3"/>
  <c r="M894" i="3"/>
  <c r="L894" i="3"/>
  <c r="J894" i="3"/>
  <c r="I894" i="3" s="1"/>
  <c r="H894" i="3"/>
  <c r="G894" i="3"/>
  <c r="F894" i="3" s="1"/>
  <c r="D894" i="3"/>
  <c r="E894" i="3" s="1"/>
  <c r="M893" i="3"/>
  <c r="L893" i="3" s="1"/>
  <c r="K893" i="3"/>
  <c r="J893" i="3"/>
  <c r="I893" i="3"/>
  <c r="G893" i="3"/>
  <c r="H893" i="3" s="1"/>
  <c r="E893" i="3"/>
  <c r="D893" i="3"/>
  <c r="C893" i="3" s="1"/>
  <c r="P892" i="3"/>
  <c r="M892" i="3"/>
  <c r="N892" i="3" s="1"/>
  <c r="L892" i="3"/>
  <c r="G892" i="3"/>
  <c r="H892" i="3" s="1"/>
  <c r="F892" i="3"/>
  <c r="D892" i="3"/>
  <c r="C892" i="3" s="1"/>
  <c r="P891" i="3"/>
  <c r="M891" i="3"/>
  <c r="K891" i="3"/>
  <c r="J891" i="3"/>
  <c r="I891" i="3"/>
  <c r="H891" i="3"/>
  <c r="G891" i="3"/>
  <c r="F891" i="3" s="1"/>
  <c r="D891" i="3"/>
  <c r="C891" i="3" s="1"/>
  <c r="P890" i="3"/>
  <c r="M890" i="3"/>
  <c r="N890" i="3" s="1"/>
  <c r="L890" i="3"/>
  <c r="J890" i="3"/>
  <c r="I890" i="3" s="1"/>
  <c r="G890" i="3"/>
  <c r="H890" i="3" s="1"/>
  <c r="F890" i="3"/>
  <c r="E890" i="3"/>
  <c r="D890" i="3"/>
  <c r="C890" i="3"/>
  <c r="Q889" i="3"/>
  <c r="P889" i="3"/>
  <c r="O889" i="3"/>
  <c r="N889" i="3"/>
  <c r="M889" i="3"/>
  <c r="L889" i="3" s="1"/>
  <c r="K889" i="3"/>
  <c r="J889" i="3"/>
  <c r="I889" i="3"/>
  <c r="H889" i="3"/>
  <c r="G889" i="3"/>
  <c r="F889" i="3" s="1"/>
  <c r="D889" i="3"/>
  <c r="C889" i="3" s="1"/>
  <c r="Q888" i="3"/>
  <c r="P888" i="3"/>
  <c r="O888" i="3" s="1"/>
  <c r="M888" i="3"/>
  <c r="J888" i="3"/>
  <c r="K888" i="3" s="1"/>
  <c r="H888" i="3"/>
  <c r="G888" i="3"/>
  <c r="F888" i="3"/>
  <c r="D888" i="3"/>
  <c r="Q883" i="3"/>
  <c r="P883" i="3"/>
  <c r="O883" i="3"/>
  <c r="N883" i="3"/>
  <c r="M883" i="3"/>
  <c r="L883" i="3" s="1"/>
  <c r="K883" i="3"/>
  <c r="J883" i="3"/>
  <c r="I883" i="3"/>
  <c r="E883" i="3"/>
  <c r="D883" i="3"/>
  <c r="C883" i="3" s="1"/>
  <c r="Q882" i="3"/>
  <c r="P882" i="3"/>
  <c r="O882" i="3"/>
  <c r="N882" i="3"/>
  <c r="M882" i="3"/>
  <c r="L882" i="3" s="1"/>
  <c r="K882" i="3"/>
  <c r="J882" i="3"/>
  <c r="I882" i="3" s="1"/>
  <c r="E882" i="3"/>
  <c r="D882" i="3"/>
  <c r="C882" i="3" s="1"/>
  <c r="Q881" i="3"/>
  <c r="P881" i="3"/>
  <c r="O881" i="3"/>
  <c r="N881" i="3"/>
  <c r="M881" i="3"/>
  <c r="L881" i="3" s="1"/>
  <c r="G881" i="3"/>
  <c r="H881" i="3" s="1"/>
  <c r="F881" i="3"/>
  <c r="E881" i="3"/>
  <c r="D881" i="3"/>
  <c r="C881" i="3" s="1"/>
  <c r="Q880" i="3"/>
  <c r="P880" i="3"/>
  <c r="O880" i="3" s="1"/>
  <c r="M880" i="3"/>
  <c r="K880" i="3"/>
  <c r="J880" i="3"/>
  <c r="I880" i="3" s="1"/>
  <c r="G880" i="3"/>
  <c r="E880" i="3"/>
  <c r="D880" i="3"/>
  <c r="C880" i="3" s="1"/>
  <c r="Q879" i="3"/>
  <c r="P879" i="3"/>
  <c r="O879" i="3" s="1"/>
  <c r="M879" i="3"/>
  <c r="N879" i="3" s="1"/>
  <c r="L879" i="3"/>
  <c r="H879" i="3"/>
  <c r="G879" i="3"/>
  <c r="F879" i="3" s="1"/>
  <c r="E879" i="3"/>
  <c r="D879" i="3"/>
  <c r="C879" i="3"/>
  <c r="M878" i="3"/>
  <c r="N878" i="3" s="1"/>
  <c r="L878" i="3"/>
  <c r="J878" i="3"/>
  <c r="H878" i="3"/>
  <c r="G878" i="3"/>
  <c r="F878" i="3" s="1"/>
  <c r="D878" i="3"/>
  <c r="P877" i="3"/>
  <c r="Q877" i="3" s="1"/>
  <c r="O877" i="3"/>
  <c r="M877" i="3"/>
  <c r="L877" i="3" s="1"/>
  <c r="J877" i="3"/>
  <c r="K877" i="3" s="1"/>
  <c r="I877" i="3"/>
  <c r="G877" i="3"/>
  <c r="H877" i="3" s="1"/>
  <c r="D877" i="3"/>
  <c r="E877" i="3" s="1"/>
  <c r="Q876" i="3"/>
  <c r="P876" i="3"/>
  <c r="O876" i="3" s="1"/>
  <c r="N876" i="3"/>
  <c r="M876" i="3"/>
  <c r="L876" i="3" s="1"/>
  <c r="J876" i="3"/>
  <c r="K876" i="3" s="1"/>
  <c r="E876" i="3"/>
  <c r="D876" i="3"/>
  <c r="C876" i="3" s="1"/>
  <c r="Q875" i="3"/>
  <c r="P875" i="3"/>
  <c r="O875" i="3"/>
  <c r="N875" i="3"/>
  <c r="M875" i="3"/>
  <c r="L875" i="3"/>
  <c r="K875" i="3"/>
  <c r="J875" i="3"/>
  <c r="I875" i="3" s="1"/>
  <c r="G875" i="3"/>
  <c r="F875" i="3" s="1"/>
  <c r="E875" i="3"/>
  <c r="D875" i="3"/>
  <c r="C875" i="3" s="1"/>
  <c r="P874" i="3"/>
  <c r="M874" i="3"/>
  <c r="N874" i="3" s="1"/>
  <c r="L874" i="3"/>
  <c r="J874" i="3"/>
  <c r="G874" i="3"/>
  <c r="H874" i="3" s="1"/>
  <c r="F874" i="3"/>
  <c r="D874" i="3"/>
  <c r="P869" i="3"/>
  <c r="J869" i="3"/>
  <c r="K869" i="3" s="1"/>
  <c r="I869" i="3"/>
  <c r="H869" i="3"/>
  <c r="G869" i="3"/>
  <c r="F869" i="3"/>
  <c r="D869" i="3"/>
  <c r="E869" i="3" s="1"/>
  <c r="M868" i="3"/>
  <c r="N868" i="3" s="1"/>
  <c r="L868" i="3"/>
  <c r="J868" i="3"/>
  <c r="K868" i="3" s="1"/>
  <c r="I868" i="3"/>
  <c r="H868" i="3"/>
  <c r="G868" i="3"/>
  <c r="F868" i="3" s="1"/>
  <c r="D868" i="3"/>
  <c r="C868" i="3" s="1"/>
  <c r="N867" i="3"/>
  <c r="M867" i="3"/>
  <c r="L867" i="3" s="1"/>
  <c r="J867" i="3"/>
  <c r="K867" i="3" s="1"/>
  <c r="I867" i="3"/>
  <c r="G867" i="3"/>
  <c r="E867" i="3"/>
  <c r="D867" i="3"/>
  <c r="C867" i="3" s="1"/>
  <c r="N866" i="3"/>
  <c r="M866" i="3"/>
  <c r="L866" i="3" s="1"/>
  <c r="J866" i="3"/>
  <c r="I866" i="3" s="1"/>
  <c r="H866" i="3"/>
  <c r="G866" i="3"/>
  <c r="F866" i="3"/>
  <c r="D866" i="3"/>
  <c r="P865" i="3"/>
  <c r="Q865" i="3" s="1"/>
  <c r="O865" i="3"/>
  <c r="N865" i="3"/>
  <c r="M865" i="3"/>
  <c r="L865" i="3" s="1"/>
  <c r="K865" i="3"/>
  <c r="J865" i="3"/>
  <c r="I865" i="3"/>
  <c r="E865" i="3"/>
  <c r="D865" i="3"/>
  <c r="C865" i="3" s="1"/>
  <c r="Q864" i="3"/>
  <c r="P864" i="3"/>
  <c r="O864" i="3" s="1"/>
  <c r="M864" i="3"/>
  <c r="N864" i="3" s="1"/>
  <c r="K864" i="3"/>
  <c r="J864" i="3"/>
  <c r="I864" i="3" s="1"/>
  <c r="G864" i="3"/>
  <c r="H864" i="3" s="1"/>
  <c r="F864" i="3"/>
  <c r="P863" i="3"/>
  <c r="O863" i="3" s="1"/>
  <c r="M863" i="3"/>
  <c r="N863" i="3" s="1"/>
  <c r="L863" i="3"/>
  <c r="J863" i="3"/>
  <c r="G863" i="3"/>
  <c r="Q862" i="3"/>
  <c r="P862" i="3"/>
  <c r="O862" i="3"/>
  <c r="J862" i="3"/>
  <c r="G862" i="3"/>
  <c r="H862" i="3" s="1"/>
  <c r="F862" i="3"/>
  <c r="D862" i="3"/>
  <c r="P861" i="3"/>
  <c r="M861" i="3"/>
  <c r="K861" i="3"/>
  <c r="J861" i="3"/>
  <c r="I861" i="3" s="1"/>
  <c r="G861" i="3"/>
  <c r="F861" i="3" s="1"/>
  <c r="E861" i="3"/>
  <c r="D861" i="3"/>
  <c r="C861" i="3" s="1"/>
  <c r="P860" i="3"/>
  <c r="M860" i="3"/>
  <c r="J860" i="3"/>
  <c r="I860" i="3" s="1"/>
  <c r="P855" i="3"/>
  <c r="Q855" i="3" s="1"/>
  <c r="N855" i="3"/>
  <c r="M855" i="3"/>
  <c r="L855" i="3" s="1"/>
  <c r="K855" i="3"/>
  <c r="J855" i="3"/>
  <c r="I855" i="3"/>
  <c r="G855" i="3"/>
  <c r="D855" i="3"/>
  <c r="E855" i="3" s="1"/>
  <c r="C855" i="3"/>
  <c r="Q854" i="3"/>
  <c r="P854" i="3"/>
  <c r="O854" i="3"/>
  <c r="N854" i="3"/>
  <c r="M854" i="3"/>
  <c r="L854" i="3" s="1"/>
  <c r="K854" i="3"/>
  <c r="J854" i="3"/>
  <c r="I854" i="3" s="1"/>
  <c r="D854" i="3"/>
  <c r="E854" i="3" s="1"/>
  <c r="C854" i="3"/>
  <c r="P853" i="3"/>
  <c r="Q853" i="3" s="1"/>
  <c r="O853" i="3"/>
  <c r="N853" i="3"/>
  <c r="M853" i="3"/>
  <c r="L853" i="3" s="1"/>
  <c r="K853" i="3"/>
  <c r="J853" i="3"/>
  <c r="I853" i="3" s="1"/>
  <c r="G853" i="3"/>
  <c r="D853" i="3"/>
  <c r="E853" i="3" s="1"/>
  <c r="C853" i="3"/>
  <c r="Q852" i="3"/>
  <c r="P852" i="3"/>
  <c r="O852" i="3" s="1"/>
  <c r="N852" i="3"/>
  <c r="M852" i="3"/>
  <c r="L852" i="3"/>
  <c r="J852" i="3"/>
  <c r="H852" i="3"/>
  <c r="G852" i="3"/>
  <c r="F852" i="3"/>
  <c r="D852" i="3"/>
  <c r="C852" i="3" s="1"/>
  <c r="P851" i="3"/>
  <c r="O851" i="3" s="1"/>
  <c r="K851" i="3"/>
  <c r="J851" i="3"/>
  <c r="I851" i="3"/>
  <c r="H851" i="3"/>
  <c r="G851" i="3"/>
  <c r="F851" i="3" s="1"/>
  <c r="D851" i="3"/>
  <c r="E851" i="3" s="1"/>
  <c r="C851" i="3"/>
  <c r="P850" i="3"/>
  <c r="N850" i="3"/>
  <c r="M850" i="3"/>
  <c r="L850" i="3"/>
  <c r="J850" i="3"/>
  <c r="H850" i="3"/>
  <c r="G850" i="3"/>
  <c r="F850" i="3" s="1"/>
  <c r="D850" i="3"/>
  <c r="E850" i="3" s="1"/>
  <c r="C850" i="3"/>
  <c r="P849" i="3"/>
  <c r="Q849" i="3" s="1"/>
  <c r="O849" i="3"/>
  <c r="N849" i="3"/>
  <c r="M849" i="3"/>
  <c r="L849" i="3" s="1"/>
  <c r="J849" i="3"/>
  <c r="K849" i="3" s="1"/>
  <c r="I849" i="3"/>
  <c r="H849" i="3"/>
  <c r="G849" i="3"/>
  <c r="F849" i="3"/>
  <c r="Q848" i="3"/>
  <c r="P848" i="3"/>
  <c r="O848" i="3" s="1"/>
  <c r="N848" i="3"/>
  <c r="M848" i="3"/>
  <c r="L848" i="3" s="1"/>
  <c r="J848" i="3"/>
  <c r="K848" i="3" s="1"/>
  <c r="I848" i="3"/>
  <c r="G848" i="3"/>
  <c r="E848" i="3"/>
  <c r="D848" i="3"/>
  <c r="C848" i="3" s="1"/>
  <c r="P847" i="3"/>
  <c r="N847" i="3"/>
  <c r="M847" i="3"/>
  <c r="L847" i="3"/>
  <c r="K847" i="3"/>
  <c r="J847" i="3"/>
  <c r="I847" i="3"/>
  <c r="G847" i="3"/>
  <c r="E847" i="3"/>
  <c r="D847" i="3"/>
  <c r="C847" i="3"/>
  <c r="Q846" i="3"/>
  <c r="P846" i="3"/>
  <c r="O846" i="3" s="1"/>
  <c r="M846" i="3"/>
  <c r="G846" i="3"/>
  <c r="F846" i="3" s="1"/>
  <c r="E846" i="3"/>
  <c r="D846" i="3"/>
  <c r="C846" i="3"/>
  <c r="Q841" i="3"/>
  <c r="P841" i="3"/>
  <c r="O841" i="3" s="1"/>
  <c r="M841" i="3"/>
  <c r="J841" i="3"/>
  <c r="K841" i="3" s="1"/>
  <c r="I841" i="3"/>
  <c r="H841" i="3"/>
  <c r="G841" i="3"/>
  <c r="F841" i="3" s="1"/>
  <c r="E841" i="3"/>
  <c r="D841" i="3"/>
  <c r="C841" i="3"/>
  <c r="K840" i="3"/>
  <c r="J840" i="3"/>
  <c r="I840" i="3"/>
  <c r="H840" i="3"/>
  <c r="G840" i="3"/>
  <c r="F840" i="3" s="1"/>
  <c r="E840" i="3"/>
  <c r="D840" i="3"/>
  <c r="C840" i="3" s="1"/>
  <c r="M839" i="3"/>
  <c r="L839" i="3" s="1"/>
  <c r="J839" i="3"/>
  <c r="K839" i="3" s="1"/>
  <c r="G839" i="3"/>
  <c r="F839" i="3" s="1"/>
  <c r="E839" i="3"/>
  <c r="D839" i="3"/>
  <c r="C839" i="3" s="1"/>
  <c r="N838" i="3"/>
  <c r="M838" i="3"/>
  <c r="L838" i="3" s="1"/>
  <c r="K838" i="3"/>
  <c r="J838" i="3"/>
  <c r="I838" i="3" s="1"/>
  <c r="G838" i="3"/>
  <c r="H838" i="3" s="1"/>
  <c r="F838" i="3"/>
  <c r="P837" i="3"/>
  <c r="Q837" i="3" s="1"/>
  <c r="O837" i="3"/>
  <c r="M837" i="3"/>
  <c r="L837" i="3" s="1"/>
  <c r="K837" i="3"/>
  <c r="J837" i="3"/>
  <c r="I837" i="3" s="1"/>
  <c r="G837" i="3"/>
  <c r="D837" i="3"/>
  <c r="C837" i="3" s="1"/>
  <c r="Q836" i="3"/>
  <c r="P836" i="3"/>
  <c r="O836" i="3" s="1"/>
  <c r="M836" i="3"/>
  <c r="N836" i="3" s="1"/>
  <c r="L836" i="3"/>
  <c r="K836" i="3"/>
  <c r="J836" i="3"/>
  <c r="I836" i="3"/>
  <c r="G836" i="3"/>
  <c r="H836" i="3" s="1"/>
  <c r="Q835" i="3"/>
  <c r="P835" i="3"/>
  <c r="O835" i="3" s="1"/>
  <c r="M835" i="3"/>
  <c r="N835" i="3" s="1"/>
  <c r="L835" i="3"/>
  <c r="G835" i="3"/>
  <c r="P834" i="3"/>
  <c r="M834" i="3"/>
  <c r="J834" i="3"/>
  <c r="I834" i="3" s="1"/>
  <c r="G834" i="3"/>
  <c r="H834" i="3" s="1"/>
  <c r="F834" i="3"/>
  <c r="D834" i="3"/>
  <c r="E834" i="3" s="1"/>
  <c r="Q833" i="3"/>
  <c r="P833" i="3"/>
  <c r="O833" i="3" s="1"/>
  <c r="M833" i="3"/>
  <c r="K833" i="3"/>
  <c r="J833" i="3"/>
  <c r="I833" i="3" s="1"/>
  <c r="H833" i="3"/>
  <c r="G833" i="3"/>
  <c r="F833" i="3" s="1"/>
  <c r="D833" i="3"/>
  <c r="E833" i="3" s="1"/>
  <c r="N832" i="3"/>
  <c r="M832" i="3"/>
  <c r="L832" i="3"/>
  <c r="K832" i="3"/>
  <c r="J832" i="3"/>
  <c r="I832" i="3" s="1"/>
  <c r="D832" i="3"/>
  <c r="C832" i="3" s="1"/>
  <c r="P827" i="3"/>
  <c r="Q827" i="3" s="1"/>
  <c r="N827" i="3"/>
  <c r="M827" i="3"/>
  <c r="L827" i="3"/>
  <c r="K827" i="3"/>
  <c r="J827" i="3"/>
  <c r="I827" i="3" s="1"/>
  <c r="G827" i="3"/>
  <c r="Q826" i="3"/>
  <c r="P826" i="3"/>
  <c r="O826" i="3" s="1"/>
  <c r="N826" i="3"/>
  <c r="M826" i="3"/>
  <c r="L826" i="3"/>
  <c r="K826" i="3"/>
  <c r="J826" i="3"/>
  <c r="I826" i="3" s="1"/>
  <c r="G826" i="3"/>
  <c r="E826" i="3"/>
  <c r="D826" i="3"/>
  <c r="C826" i="3"/>
  <c r="Q825" i="3"/>
  <c r="P825" i="3"/>
  <c r="O825" i="3" s="1"/>
  <c r="N825" i="3"/>
  <c r="M825" i="3"/>
  <c r="L825" i="3" s="1"/>
  <c r="J825" i="3"/>
  <c r="G825" i="3"/>
  <c r="D825" i="3"/>
  <c r="E825" i="3" s="1"/>
  <c r="P824" i="3"/>
  <c r="O824" i="3" s="1"/>
  <c r="N824" i="3"/>
  <c r="M824" i="3"/>
  <c r="L824" i="3" s="1"/>
  <c r="H824" i="3"/>
  <c r="G824" i="3"/>
  <c r="F824" i="3" s="1"/>
  <c r="E824" i="3"/>
  <c r="D824" i="3"/>
  <c r="C824" i="3" s="1"/>
  <c r="Q823" i="3"/>
  <c r="P823" i="3"/>
  <c r="O823" i="3"/>
  <c r="M823" i="3"/>
  <c r="L823" i="3" s="1"/>
  <c r="K823" i="3"/>
  <c r="J823" i="3"/>
  <c r="I823" i="3"/>
  <c r="H823" i="3"/>
  <c r="G823" i="3"/>
  <c r="F823" i="3" s="1"/>
  <c r="E823" i="3"/>
  <c r="D823" i="3"/>
  <c r="C823" i="3" s="1"/>
  <c r="P822" i="3"/>
  <c r="Q822" i="3" s="1"/>
  <c r="M822" i="3"/>
  <c r="J822" i="3"/>
  <c r="H822" i="3"/>
  <c r="G822" i="3"/>
  <c r="F822" i="3" s="1"/>
  <c r="D822" i="3"/>
  <c r="E822" i="3" s="1"/>
  <c r="C822" i="3"/>
  <c r="N821" i="3"/>
  <c r="M821" i="3"/>
  <c r="L821" i="3" s="1"/>
  <c r="J821" i="3"/>
  <c r="K821" i="3" s="1"/>
  <c r="I821" i="3"/>
  <c r="G821" i="3"/>
  <c r="F821" i="3" s="1"/>
  <c r="D821" i="3"/>
  <c r="P820" i="3"/>
  <c r="O820" i="3" s="1"/>
  <c r="N820" i="3"/>
  <c r="M820" i="3"/>
  <c r="L820" i="3" s="1"/>
  <c r="K820" i="3"/>
  <c r="J820" i="3"/>
  <c r="I820" i="3"/>
  <c r="H820" i="3"/>
  <c r="G820" i="3"/>
  <c r="F820" i="3" s="1"/>
  <c r="D820" i="3"/>
  <c r="Q819" i="3"/>
  <c r="P819" i="3"/>
  <c r="O819" i="3" s="1"/>
  <c r="N819" i="3"/>
  <c r="M819" i="3"/>
  <c r="L819" i="3"/>
  <c r="J819" i="3"/>
  <c r="K819" i="3" s="1"/>
  <c r="I819" i="3"/>
  <c r="E819" i="3"/>
  <c r="D819" i="3"/>
  <c r="C819" i="3" s="1"/>
  <c r="P818" i="3"/>
  <c r="Q818" i="3" s="1"/>
  <c r="M818" i="3"/>
  <c r="N818" i="3" s="1"/>
  <c r="L818" i="3"/>
  <c r="J818" i="3"/>
  <c r="I818" i="3" s="1"/>
  <c r="G818" i="3"/>
  <c r="H818" i="3" s="1"/>
  <c r="F818" i="3"/>
  <c r="E818" i="3"/>
  <c r="D818" i="3"/>
  <c r="C818" i="3" s="1"/>
  <c r="P813" i="3"/>
  <c r="M813" i="3"/>
  <c r="L813" i="3" s="1"/>
  <c r="G813" i="3"/>
  <c r="H813" i="3" s="1"/>
  <c r="D813" i="3"/>
  <c r="E813" i="3" s="1"/>
  <c r="N812" i="3"/>
  <c r="M812" i="3"/>
  <c r="L812" i="3" s="1"/>
  <c r="K812" i="3"/>
  <c r="J812" i="3"/>
  <c r="I812" i="3" s="1"/>
  <c r="G812" i="3"/>
  <c r="H812" i="3" s="1"/>
  <c r="F812" i="3"/>
  <c r="E812" i="3"/>
  <c r="D812" i="3"/>
  <c r="C812" i="3" s="1"/>
  <c r="M811" i="3"/>
  <c r="N811" i="3" s="1"/>
  <c r="L811" i="3"/>
  <c r="K811" i="3"/>
  <c r="J811" i="3"/>
  <c r="I811" i="3" s="1"/>
  <c r="G811" i="3"/>
  <c r="D811" i="3"/>
  <c r="E811" i="3" s="1"/>
  <c r="C811" i="3"/>
  <c r="M810" i="3"/>
  <c r="N810" i="3" s="1"/>
  <c r="L810" i="3"/>
  <c r="J810" i="3"/>
  <c r="I810" i="3" s="1"/>
  <c r="G810" i="3"/>
  <c r="H810" i="3" s="1"/>
  <c r="F810" i="3"/>
  <c r="E810" i="3"/>
  <c r="D810" i="3"/>
  <c r="C810" i="3" s="1"/>
  <c r="P809" i="3"/>
  <c r="Q809" i="3" s="1"/>
  <c r="O809" i="3"/>
  <c r="N809" i="3"/>
  <c r="M809" i="3"/>
  <c r="L809" i="3" s="1"/>
  <c r="J809" i="3"/>
  <c r="K809" i="3" s="1"/>
  <c r="I809" i="3"/>
  <c r="G809" i="3"/>
  <c r="H809" i="3" s="1"/>
  <c r="F809" i="3"/>
  <c r="D809" i="3"/>
  <c r="Q808" i="3"/>
  <c r="P808" i="3"/>
  <c r="O808" i="3" s="1"/>
  <c r="M808" i="3"/>
  <c r="N808" i="3" s="1"/>
  <c r="J808" i="3"/>
  <c r="K808" i="3" s="1"/>
  <c r="I808" i="3"/>
  <c r="Q807" i="3"/>
  <c r="P807" i="3"/>
  <c r="O807" i="3" s="1"/>
  <c r="M807" i="3"/>
  <c r="N807" i="3" s="1"/>
  <c r="J807" i="3"/>
  <c r="I807" i="3" s="1"/>
  <c r="H807" i="3"/>
  <c r="G807" i="3"/>
  <c r="F807" i="3" s="1"/>
  <c r="Q806" i="3"/>
  <c r="P806" i="3"/>
  <c r="O806" i="3" s="1"/>
  <c r="M806" i="3"/>
  <c r="J806" i="3"/>
  <c r="H806" i="3"/>
  <c r="G806" i="3"/>
  <c r="F806" i="3" s="1"/>
  <c r="D806" i="3"/>
  <c r="E806" i="3" s="1"/>
  <c r="C806" i="3"/>
  <c r="P805" i="3"/>
  <c r="Q805" i="3" s="1"/>
  <c r="J805" i="3"/>
  <c r="K805" i="3" s="1"/>
  <c r="I805" i="3"/>
  <c r="H805" i="3"/>
  <c r="G805" i="3"/>
  <c r="F805" i="3" s="1"/>
  <c r="D805" i="3"/>
  <c r="E805" i="3" s="1"/>
  <c r="C805" i="3"/>
  <c r="P804" i="3"/>
  <c r="O804" i="3" s="1"/>
  <c r="M804" i="3"/>
  <c r="N804" i="3" s="1"/>
  <c r="K804" i="3"/>
  <c r="J804" i="3"/>
  <c r="I804" i="3"/>
  <c r="H804" i="3"/>
  <c r="G804" i="3"/>
  <c r="F804" i="3"/>
  <c r="D804" i="3"/>
  <c r="M799" i="3"/>
  <c r="N799" i="3" s="1"/>
  <c r="K799" i="3"/>
  <c r="J799" i="3"/>
  <c r="I799" i="3"/>
  <c r="G799" i="3"/>
  <c r="D799" i="3"/>
  <c r="C799" i="3" s="1"/>
  <c r="Q798" i="3"/>
  <c r="P798" i="3"/>
  <c r="O798" i="3"/>
  <c r="M798" i="3"/>
  <c r="N798" i="3" s="1"/>
  <c r="L798" i="3"/>
  <c r="K798" i="3"/>
  <c r="J798" i="3"/>
  <c r="I798" i="3" s="1"/>
  <c r="G798" i="3"/>
  <c r="H798" i="3" s="1"/>
  <c r="F798" i="3"/>
  <c r="D798" i="3"/>
  <c r="E798" i="3" s="1"/>
  <c r="C798" i="3"/>
  <c r="Q797" i="3"/>
  <c r="P797" i="3"/>
  <c r="O797" i="3"/>
  <c r="M797" i="3"/>
  <c r="L797" i="3" s="1"/>
  <c r="K797" i="3"/>
  <c r="J797" i="3"/>
  <c r="I797" i="3" s="1"/>
  <c r="E797" i="3"/>
  <c r="D797" i="3"/>
  <c r="C797" i="3"/>
  <c r="Q796" i="3"/>
  <c r="P796" i="3"/>
  <c r="O796" i="3" s="1"/>
  <c r="N796" i="3"/>
  <c r="M796" i="3"/>
  <c r="L796" i="3"/>
  <c r="H796" i="3"/>
  <c r="G796" i="3"/>
  <c r="F796" i="3" s="1"/>
  <c r="E796" i="3"/>
  <c r="D796" i="3"/>
  <c r="C796" i="3" s="1"/>
  <c r="P795" i="3"/>
  <c r="Q795" i="3" s="1"/>
  <c r="O795" i="3"/>
  <c r="N795" i="3"/>
  <c r="M795" i="3"/>
  <c r="L795" i="3" s="1"/>
  <c r="H795" i="3"/>
  <c r="G795" i="3"/>
  <c r="F795" i="3" s="1"/>
  <c r="E795" i="3"/>
  <c r="D795" i="3"/>
  <c r="C795" i="3" s="1"/>
  <c r="P794" i="3"/>
  <c r="Q794" i="3" s="1"/>
  <c r="J794" i="3"/>
  <c r="H794" i="3"/>
  <c r="G794" i="3"/>
  <c r="F794" i="3" s="1"/>
  <c r="E794" i="3"/>
  <c r="D794" i="3"/>
  <c r="C794" i="3" s="1"/>
  <c r="P793" i="3"/>
  <c r="M793" i="3"/>
  <c r="J793" i="3"/>
  <c r="K793" i="3" s="1"/>
  <c r="G793" i="3"/>
  <c r="H793" i="3" s="1"/>
  <c r="E793" i="3"/>
  <c r="D793" i="3"/>
  <c r="C793" i="3" s="1"/>
  <c r="P792" i="3"/>
  <c r="N792" i="3"/>
  <c r="M792" i="3"/>
  <c r="L792" i="3" s="1"/>
  <c r="J792" i="3"/>
  <c r="K792" i="3" s="1"/>
  <c r="I792" i="3"/>
  <c r="H792" i="3"/>
  <c r="G792" i="3"/>
  <c r="F792" i="3" s="1"/>
  <c r="Q791" i="3"/>
  <c r="P791" i="3"/>
  <c r="O791" i="3"/>
  <c r="N791" i="3"/>
  <c r="M791" i="3"/>
  <c r="L791" i="3"/>
  <c r="J791" i="3"/>
  <c r="K791" i="3" s="1"/>
  <c r="G791" i="3"/>
  <c r="F791" i="3" s="1"/>
  <c r="D791" i="3"/>
  <c r="E791" i="3" s="1"/>
  <c r="C791" i="3"/>
  <c r="P790" i="3"/>
  <c r="Q790" i="3" s="1"/>
  <c r="O790" i="3"/>
  <c r="M790" i="3"/>
  <c r="J790" i="3"/>
  <c r="E790" i="3"/>
  <c r="D790" i="3"/>
  <c r="C790" i="3" s="1"/>
  <c r="P785" i="3"/>
  <c r="O785" i="3" s="1"/>
  <c r="N785" i="3"/>
  <c r="M785" i="3"/>
  <c r="L785" i="3" s="1"/>
  <c r="K785" i="3"/>
  <c r="J785" i="3"/>
  <c r="I785" i="3" s="1"/>
  <c r="G785" i="3"/>
  <c r="H785" i="3" s="1"/>
  <c r="F785" i="3"/>
  <c r="D785" i="3"/>
  <c r="E785" i="3" s="1"/>
  <c r="C785" i="3"/>
  <c r="M784" i="3"/>
  <c r="N784" i="3" s="1"/>
  <c r="J784" i="3"/>
  <c r="K784" i="3" s="1"/>
  <c r="I784" i="3"/>
  <c r="H784" i="3"/>
  <c r="G784" i="3"/>
  <c r="F784" i="3" s="1"/>
  <c r="E784" i="3"/>
  <c r="D784" i="3"/>
  <c r="C784" i="3" s="1"/>
  <c r="J783" i="3"/>
  <c r="K783" i="3" s="1"/>
  <c r="G783" i="3"/>
  <c r="F783" i="3" s="1"/>
  <c r="E783" i="3"/>
  <c r="D783" i="3"/>
  <c r="C783" i="3" s="1"/>
  <c r="P782" i="3"/>
  <c r="M782" i="3"/>
  <c r="N782" i="3" s="1"/>
  <c r="L782" i="3"/>
  <c r="K782" i="3"/>
  <c r="J782" i="3"/>
  <c r="I782" i="3" s="1"/>
  <c r="G782" i="3"/>
  <c r="H782" i="3" s="1"/>
  <c r="D782" i="3"/>
  <c r="C782" i="3" s="1"/>
  <c r="P781" i="3"/>
  <c r="Q781" i="3" s="1"/>
  <c r="M781" i="3"/>
  <c r="L781" i="3" s="1"/>
  <c r="K781" i="3"/>
  <c r="J781" i="3"/>
  <c r="I781" i="3" s="1"/>
  <c r="H781" i="3"/>
  <c r="G781" i="3"/>
  <c r="F781" i="3"/>
  <c r="Q780" i="3"/>
  <c r="P780" i="3"/>
  <c r="O780" i="3" s="1"/>
  <c r="N780" i="3"/>
  <c r="M780" i="3"/>
  <c r="L780" i="3"/>
  <c r="K780" i="3"/>
  <c r="J780" i="3"/>
  <c r="I780" i="3" s="1"/>
  <c r="H780" i="3"/>
  <c r="G780" i="3"/>
  <c r="F780" i="3" s="1"/>
  <c r="Q779" i="3"/>
  <c r="P779" i="3"/>
  <c r="O779" i="3" s="1"/>
  <c r="N779" i="3"/>
  <c r="M779" i="3"/>
  <c r="L779" i="3"/>
  <c r="K779" i="3"/>
  <c r="J779" i="3"/>
  <c r="I779" i="3" s="1"/>
  <c r="G779" i="3"/>
  <c r="Q778" i="3"/>
  <c r="P778" i="3"/>
  <c r="O778" i="3" s="1"/>
  <c r="N778" i="3"/>
  <c r="M778" i="3"/>
  <c r="L778" i="3"/>
  <c r="H778" i="3"/>
  <c r="G778" i="3"/>
  <c r="F778" i="3"/>
  <c r="D778" i="3"/>
  <c r="E778" i="3" s="1"/>
  <c r="C778" i="3"/>
  <c r="Q777" i="3"/>
  <c r="P777" i="3"/>
  <c r="O777" i="3" s="1"/>
  <c r="N777" i="3"/>
  <c r="M777" i="3"/>
  <c r="L777" i="3" s="1"/>
  <c r="J777" i="3"/>
  <c r="K777" i="3" s="1"/>
  <c r="I777" i="3"/>
  <c r="H777" i="3"/>
  <c r="G777" i="3"/>
  <c r="F777" i="3" s="1"/>
  <c r="E777" i="3"/>
  <c r="D777" i="3"/>
  <c r="C777" i="3"/>
  <c r="Q776" i="3"/>
  <c r="P776" i="3"/>
  <c r="O776" i="3" s="1"/>
  <c r="J776" i="3"/>
  <c r="K776" i="3" s="1"/>
  <c r="I776" i="3"/>
  <c r="E776" i="3"/>
  <c r="D776" i="3"/>
  <c r="C776" i="3" s="1"/>
  <c r="Q771" i="3"/>
  <c r="P771" i="3"/>
  <c r="O771" i="3" s="1"/>
  <c r="M771" i="3"/>
  <c r="N771" i="3" s="1"/>
  <c r="J771" i="3"/>
  <c r="K771" i="3" s="1"/>
  <c r="I771" i="3"/>
  <c r="G771" i="3"/>
  <c r="E771" i="3"/>
  <c r="D771" i="3"/>
  <c r="C771" i="3" s="1"/>
  <c r="P770" i="3"/>
  <c r="Q770" i="3" s="1"/>
  <c r="O770" i="3"/>
  <c r="M770" i="3"/>
  <c r="N770" i="3" s="1"/>
  <c r="L770" i="3"/>
  <c r="J770" i="3"/>
  <c r="I770" i="3" s="1"/>
  <c r="G770" i="3"/>
  <c r="H770" i="3" s="1"/>
  <c r="P769" i="3"/>
  <c r="O769" i="3" s="1"/>
  <c r="M769" i="3"/>
  <c r="L769" i="3" s="1"/>
  <c r="K769" i="3"/>
  <c r="J769" i="3"/>
  <c r="I769" i="3" s="1"/>
  <c r="G769" i="3"/>
  <c r="E769" i="3"/>
  <c r="D769" i="3"/>
  <c r="C769" i="3"/>
  <c r="P768" i="3"/>
  <c r="O768" i="3" s="1"/>
  <c r="N768" i="3"/>
  <c r="M768" i="3"/>
  <c r="L768" i="3" s="1"/>
  <c r="K768" i="3"/>
  <c r="I768" i="3"/>
  <c r="G768" i="3"/>
  <c r="H768" i="3" s="1"/>
  <c r="F768" i="3"/>
  <c r="E768" i="3"/>
  <c r="D768" i="3"/>
  <c r="C768" i="3" s="1"/>
  <c r="P767" i="3"/>
  <c r="Q767" i="3" s="1"/>
  <c r="O767" i="3"/>
  <c r="N767" i="3"/>
  <c r="M767" i="3"/>
  <c r="L767" i="3" s="1"/>
  <c r="G767" i="3"/>
  <c r="F767" i="3" s="1"/>
  <c r="D767" i="3"/>
  <c r="C767" i="3" s="1"/>
  <c r="P766" i="3"/>
  <c r="Q766" i="3" s="1"/>
  <c r="M766" i="3"/>
  <c r="J766" i="3"/>
  <c r="H766" i="3"/>
  <c r="G766" i="3"/>
  <c r="F766" i="3"/>
  <c r="E766" i="3"/>
  <c r="D766" i="3"/>
  <c r="C766" i="3" s="1"/>
  <c r="P765" i="3"/>
  <c r="Q765" i="3" s="1"/>
  <c r="O765" i="3"/>
  <c r="M765" i="3"/>
  <c r="J765" i="3"/>
  <c r="K765" i="3" s="1"/>
  <c r="I765" i="3"/>
  <c r="H765" i="3"/>
  <c r="G765" i="3"/>
  <c r="F765" i="3"/>
  <c r="E765" i="3"/>
  <c r="D765" i="3"/>
  <c r="C765" i="3" s="1"/>
  <c r="M764" i="3"/>
  <c r="L764" i="3" s="1"/>
  <c r="J764" i="3"/>
  <c r="K764" i="3" s="1"/>
  <c r="H764" i="3"/>
  <c r="G764" i="3"/>
  <c r="F764" i="3"/>
  <c r="D764" i="3"/>
  <c r="C764" i="3" s="1"/>
  <c r="P763" i="3"/>
  <c r="Q763" i="3" s="1"/>
  <c r="N763" i="3"/>
  <c r="M763" i="3"/>
  <c r="L763" i="3"/>
  <c r="J763" i="3"/>
  <c r="K763" i="3" s="1"/>
  <c r="G763" i="3"/>
  <c r="Q762" i="3"/>
  <c r="P762" i="3"/>
  <c r="O762" i="3" s="1"/>
  <c r="M762" i="3"/>
  <c r="N762" i="3" s="1"/>
  <c r="J762" i="3"/>
  <c r="I762" i="3" s="1"/>
  <c r="H762" i="3"/>
  <c r="G762" i="3"/>
  <c r="F762" i="3" s="1"/>
  <c r="E762" i="3"/>
  <c r="D762" i="3"/>
  <c r="C762" i="3" s="1"/>
  <c r="Q757" i="3"/>
  <c r="P757" i="3"/>
  <c r="O757" i="3" s="1"/>
  <c r="M757" i="3"/>
  <c r="K757" i="3"/>
  <c r="J757" i="3"/>
  <c r="I757" i="3"/>
  <c r="G757" i="3"/>
  <c r="D757" i="3"/>
  <c r="E757" i="3" s="1"/>
  <c r="Q756" i="3"/>
  <c r="P756" i="3"/>
  <c r="O756" i="3" s="1"/>
  <c r="N756" i="3"/>
  <c r="M756" i="3"/>
  <c r="L756" i="3"/>
  <c r="K756" i="3"/>
  <c r="I756" i="3"/>
  <c r="H756" i="3"/>
  <c r="G756" i="3"/>
  <c r="F756" i="3"/>
  <c r="E756" i="3"/>
  <c r="D756" i="3"/>
  <c r="C756" i="3" s="1"/>
  <c r="P755" i="3"/>
  <c r="O755" i="3" s="1"/>
  <c r="M755" i="3"/>
  <c r="N755" i="3" s="1"/>
  <c r="L755" i="3"/>
  <c r="K755" i="3"/>
  <c r="J755" i="3"/>
  <c r="I755" i="3" s="1"/>
  <c r="G755" i="3"/>
  <c r="F755" i="3" s="1"/>
  <c r="D755" i="3"/>
  <c r="E755" i="3" s="1"/>
  <c r="C755" i="3"/>
  <c r="Q754" i="3"/>
  <c r="P754" i="3"/>
  <c r="O754" i="3" s="1"/>
  <c r="M754" i="3"/>
  <c r="N754" i="3" s="1"/>
  <c r="J754" i="3"/>
  <c r="H754" i="3"/>
  <c r="G754" i="3"/>
  <c r="F754" i="3"/>
  <c r="D754" i="3"/>
  <c r="E754" i="3" s="1"/>
  <c r="C754" i="3"/>
  <c r="Q753" i="3"/>
  <c r="P753" i="3"/>
  <c r="O753" i="3"/>
  <c r="N753" i="3"/>
  <c r="M753" i="3"/>
  <c r="L753" i="3" s="1"/>
  <c r="K753" i="3"/>
  <c r="J753" i="3"/>
  <c r="I753" i="3" s="1"/>
  <c r="G753" i="3"/>
  <c r="H753" i="3" s="1"/>
  <c r="F753" i="3"/>
  <c r="E753" i="3"/>
  <c r="D753" i="3"/>
  <c r="C753" i="3" s="1"/>
  <c r="P752" i="3"/>
  <c r="O752" i="3" s="1"/>
  <c r="M752" i="3"/>
  <c r="N752" i="3" s="1"/>
  <c r="L752" i="3"/>
  <c r="K752" i="3"/>
  <c r="J752" i="3"/>
  <c r="I752" i="3" s="1"/>
  <c r="G752" i="3"/>
  <c r="H752" i="3" s="1"/>
  <c r="F752" i="3"/>
  <c r="E752" i="3"/>
  <c r="D752" i="3"/>
  <c r="C752" i="3" s="1"/>
  <c r="Q751" i="3"/>
  <c r="P751" i="3"/>
  <c r="O751" i="3"/>
  <c r="N751" i="3"/>
  <c r="M751" i="3"/>
  <c r="L751" i="3" s="1"/>
  <c r="J751" i="3"/>
  <c r="K751" i="3" s="1"/>
  <c r="I751" i="3"/>
  <c r="H751" i="3"/>
  <c r="G751" i="3"/>
  <c r="F751" i="3" s="1"/>
  <c r="D751" i="3"/>
  <c r="P750" i="3"/>
  <c r="Q750" i="3" s="1"/>
  <c r="O750" i="3"/>
  <c r="N750" i="3"/>
  <c r="M750" i="3"/>
  <c r="L750" i="3" s="1"/>
  <c r="J750" i="3"/>
  <c r="I750" i="3" s="1"/>
  <c r="H750" i="3"/>
  <c r="G750" i="3"/>
  <c r="F750" i="3" s="1"/>
  <c r="D750" i="3"/>
  <c r="E750" i="3" s="1"/>
  <c r="P749" i="3"/>
  <c r="Q749" i="3" s="1"/>
  <c r="O749" i="3"/>
  <c r="N749" i="3"/>
  <c r="M749" i="3"/>
  <c r="L749" i="3" s="1"/>
  <c r="K749" i="3"/>
  <c r="J749" i="3"/>
  <c r="I749" i="3"/>
  <c r="H749" i="3"/>
  <c r="G749" i="3"/>
  <c r="F749" i="3"/>
  <c r="E749" i="3"/>
  <c r="D749" i="3"/>
  <c r="C749" i="3"/>
  <c r="P748" i="3"/>
  <c r="O748" i="3" s="1"/>
  <c r="N748" i="3"/>
  <c r="M748" i="3"/>
  <c r="L748" i="3" s="1"/>
  <c r="K748" i="3"/>
  <c r="J748" i="3"/>
  <c r="I748" i="3" s="1"/>
  <c r="G748" i="3"/>
  <c r="H748" i="3" s="1"/>
  <c r="F748" i="3"/>
  <c r="E748" i="3"/>
  <c r="D748" i="3"/>
  <c r="C748" i="3" s="1"/>
  <c r="P743" i="3"/>
  <c r="Q743" i="3" s="1"/>
  <c r="N743" i="3"/>
  <c r="M743" i="3"/>
  <c r="L743" i="3" s="1"/>
  <c r="J743" i="3"/>
  <c r="K743" i="3" s="1"/>
  <c r="G743" i="3"/>
  <c r="F743" i="3" s="1"/>
  <c r="E743" i="3"/>
  <c r="D743" i="3"/>
  <c r="C743" i="3" s="1"/>
  <c r="P742" i="3"/>
  <c r="N742" i="3"/>
  <c r="M742" i="3"/>
  <c r="L742" i="3"/>
  <c r="J742" i="3"/>
  <c r="G742" i="3"/>
  <c r="H742" i="3" s="1"/>
  <c r="F742" i="3"/>
  <c r="E742" i="3"/>
  <c r="D742" i="3"/>
  <c r="C742" i="3" s="1"/>
  <c r="P741" i="3"/>
  <c r="N741" i="3"/>
  <c r="M741" i="3"/>
  <c r="L741" i="3" s="1"/>
  <c r="J741" i="3"/>
  <c r="K741" i="3" s="1"/>
  <c r="I741" i="3"/>
  <c r="G741" i="3"/>
  <c r="H741" i="3" s="1"/>
  <c r="F741" i="3"/>
  <c r="E741" i="3"/>
  <c r="D741" i="3"/>
  <c r="C741" i="3" s="1"/>
  <c r="P740" i="3"/>
  <c r="N740" i="3"/>
  <c r="M740" i="3"/>
  <c r="L740" i="3" s="1"/>
  <c r="K740" i="3"/>
  <c r="J740" i="3"/>
  <c r="I740" i="3"/>
  <c r="G740" i="3"/>
  <c r="H740" i="3" s="1"/>
  <c r="F740" i="3"/>
  <c r="E740" i="3"/>
  <c r="D740" i="3"/>
  <c r="C740" i="3" s="1"/>
  <c r="P739" i="3"/>
  <c r="M739" i="3"/>
  <c r="N739" i="3" s="1"/>
  <c r="K739" i="3"/>
  <c r="J739" i="3"/>
  <c r="I739" i="3"/>
  <c r="G739" i="3"/>
  <c r="F739" i="3" s="1"/>
  <c r="D739" i="3"/>
  <c r="E739" i="3" s="1"/>
  <c r="Q738" i="3"/>
  <c r="P738" i="3"/>
  <c r="O738" i="3" s="1"/>
  <c r="N738" i="3"/>
  <c r="M738" i="3"/>
  <c r="L738" i="3"/>
  <c r="K738" i="3"/>
  <c r="J738" i="3"/>
  <c r="I738" i="3" s="1"/>
  <c r="H738" i="3"/>
  <c r="G738" i="3"/>
  <c r="F738" i="3"/>
  <c r="E738" i="3"/>
  <c r="D738" i="3"/>
  <c r="C738" i="3" s="1"/>
  <c r="P737" i="3"/>
  <c r="Q737" i="3" s="1"/>
  <c r="M737" i="3"/>
  <c r="L737" i="3" s="1"/>
  <c r="K737" i="3"/>
  <c r="J737" i="3"/>
  <c r="I737" i="3" s="1"/>
  <c r="G737" i="3"/>
  <c r="H737" i="3" s="1"/>
  <c r="E737" i="3"/>
  <c r="D737" i="3"/>
  <c r="C737" i="3" s="1"/>
  <c r="Q736" i="3"/>
  <c r="P736" i="3"/>
  <c r="O736" i="3" s="1"/>
  <c r="M736" i="3"/>
  <c r="N736" i="3" s="1"/>
  <c r="L736" i="3"/>
  <c r="J736" i="3"/>
  <c r="G736" i="3"/>
  <c r="H736" i="3" s="1"/>
  <c r="E736" i="3"/>
  <c r="D736" i="3"/>
  <c r="C736" i="3" s="1"/>
  <c r="Q735" i="3"/>
  <c r="P735" i="3"/>
  <c r="O735" i="3" s="1"/>
  <c r="N735" i="3"/>
  <c r="M735" i="3"/>
  <c r="L735" i="3"/>
  <c r="K735" i="3"/>
  <c r="J735" i="3"/>
  <c r="I735" i="3"/>
  <c r="H735" i="3"/>
  <c r="G735" i="3"/>
  <c r="F735" i="3" s="1"/>
  <c r="D735" i="3"/>
  <c r="E735" i="3" s="1"/>
  <c r="Q734" i="3"/>
  <c r="P734" i="3"/>
  <c r="O734" i="3" s="1"/>
  <c r="N734" i="3"/>
  <c r="M734" i="3"/>
  <c r="L734" i="3" s="1"/>
  <c r="K734" i="3"/>
  <c r="J734" i="3"/>
  <c r="I734" i="3" s="1"/>
  <c r="H734" i="3"/>
  <c r="G734" i="3"/>
  <c r="F734" i="3" s="1"/>
  <c r="D734" i="3"/>
  <c r="E734" i="3" s="1"/>
  <c r="P729" i="3"/>
  <c r="Q729" i="3" s="1"/>
  <c r="N729" i="3"/>
  <c r="M729" i="3"/>
  <c r="L729" i="3" s="1"/>
  <c r="K729" i="3"/>
  <c r="J729" i="3"/>
  <c r="I729" i="3" s="1"/>
  <c r="H729" i="3"/>
  <c r="G729" i="3"/>
  <c r="F729" i="3"/>
  <c r="E729" i="3"/>
  <c r="D729" i="3"/>
  <c r="C729" i="3"/>
  <c r="P728" i="3"/>
  <c r="M728" i="3"/>
  <c r="L728" i="3" s="1"/>
  <c r="K728" i="3"/>
  <c r="J728" i="3"/>
  <c r="I728" i="3" s="1"/>
  <c r="G728" i="3"/>
  <c r="F728" i="3" s="1"/>
  <c r="E728" i="3"/>
  <c r="D728" i="3"/>
  <c r="C728" i="3" s="1"/>
  <c r="Q727" i="3"/>
  <c r="P727" i="3"/>
  <c r="O727" i="3"/>
  <c r="N727" i="3"/>
  <c r="M727" i="3"/>
  <c r="L727" i="3" s="1"/>
  <c r="K727" i="3"/>
  <c r="J727" i="3"/>
  <c r="I727" i="3"/>
  <c r="G727" i="3"/>
  <c r="E727" i="3"/>
  <c r="D727" i="3"/>
  <c r="C727" i="3" s="1"/>
  <c r="P726" i="3"/>
  <c r="Q726" i="3" s="1"/>
  <c r="N726" i="3"/>
  <c r="M726" i="3"/>
  <c r="L726" i="3" s="1"/>
  <c r="K726" i="3"/>
  <c r="J726" i="3"/>
  <c r="I726" i="3" s="1"/>
  <c r="G726" i="3"/>
  <c r="H726" i="3" s="1"/>
  <c r="F726" i="3"/>
  <c r="E726" i="3"/>
  <c r="D726" i="3"/>
  <c r="C726" i="3" s="1"/>
  <c r="Q725" i="3"/>
  <c r="P725" i="3"/>
  <c r="O725" i="3" s="1"/>
  <c r="N725" i="3"/>
  <c r="M725" i="3"/>
  <c r="L725" i="3" s="1"/>
  <c r="J725" i="3"/>
  <c r="K725" i="3" s="1"/>
  <c r="G725" i="3"/>
  <c r="H725" i="3" s="1"/>
  <c r="E725" i="3"/>
  <c r="D725" i="3"/>
  <c r="C725" i="3"/>
  <c r="P724" i="3"/>
  <c r="O724" i="3" s="1"/>
  <c r="N724" i="3"/>
  <c r="M724" i="3"/>
  <c r="L724" i="3"/>
  <c r="J724" i="3"/>
  <c r="K724" i="3" s="1"/>
  <c r="I724" i="3"/>
  <c r="H724" i="3"/>
  <c r="G724" i="3"/>
  <c r="F724" i="3" s="1"/>
  <c r="E724" i="3"/>
  <c r="D724" i="3"/>
  <c r="C724" i="3" s="1"/>
  <c r="Q723" i="3"/>
  <c r="P723" i="3"/>
  <c r="O723" i="3" s="1"/>
  <c r="M723" i="3"/>
  <c r="N723" i="3" s="1"/>
  <c r="L723" i="3"/>
  <c r="J723" i="3"/>
  <c r="K723" i="3" s="1"/>
  <c r="I723" i="3"/>
  <c r="H723" i="3"/>
  <c r="G723" i="3"/>
  <c r="F723" i="3" s="1"/>
  <c r="D723" i="3"/>
  <c r="E723" i="3" s="1"/>
  <c r="P722" i="3"/>
  <c r="Q722" i="3" s="1"/>
  <c r="N722" i="3"/>
  <c r="M722" i="3"/>
  <c r="L722" i="3"/>
  <c r="J722" i="3"/>
  <c r="I722" i="3" s="1"/>
  <c r="H722" i="3"/>
  <c r="G722" i="3"/>
  <c r="F722" i="3" s="1"/>
  <c r="E722" i="3"/>
  <c r="D722" i="3"/>
  <c r="C722" i="3"/>
  <c r="P721" i="3"/>
  <c r="M721" i="3"/>
  <c r="L721" i="3" s="1"/>
  <c r="J721" i="3"/>
  <c r="K721" i="3" s="1"/>
  <c r="I721" i="3"/>
  <c r="H721" i="3"/>
  <c r="G721" i="3"/>
  <c r="F721" i="3" s="1"/>
  <c r="E721" i="3"/>
  <c r="D721" i="3"/>
  <c r="C721" i="3" s="1"/>
  <c r="Q720" i="3"/>
  <c r="P720" i="3"/>
  <c r="O720" i="3" s="1"/>
  <c r="N720" i="3"/>
  <c r="M720" i="3"/>
  <c r="L720" i="3"/>
  <c r="J720" i="3"/>
  <c r="K720" i="3" s="1"/>
  <c r="G720" i="3"/>
  <c r="H720" i="3" s="1"/>
  <c r="E720" i="3"/>
  <c r="D720" i="3"/>
  <c r="C720" i="3" s="1"/>
  <c r="P715" i="3"/>
  <c r="O715" i="3" s="1"/>
  <c r="M715" i="3"/>
  <c r="N715" i="3" s="1"/>
  <c r="K715" i="3"/>
  <c r="J715" i="3"/>
  <c r="I715" i="3"/>
  <c r="H715" i="3"/>
  <c r="G715" i="3"/>
  <c r="F715" i="3" s="1"/>
  <c r="D715" i="3"/>
  <c r="Q714" i="3"/>
  <c r="P714" i="3"/>
  <c r="O714" i="3" s="1"/>
  <c r="N714" i="3"/>
  <c r="M714" i="3"/>
  <c r="L714" i="3" s="1"/>
  <c r="J714" i="3"/>
  <c r="I714" i="3" s="1"/>
  <c r="H714" i="3"/>
  <c r="G714" i="3"/>
  <c r="F714" i="3" s="1"/>
  <c r="D714" i="3"/>
  <c r="E714" i="3" s="1"/>
  <c r="C714" i="3"/>
  <c r="Q713" i="3"/>
  <c r="P713" i="3"/>
  <c r="O713" i="3" s="1"/>
  <c r="M713" i="3"/>
  <c r="J713" i="3"/>
  <c r="K713" i="3" s="1"/>
  <c r="H713" i="3"/>
  <c r="G713" i="3"/>
  <c r="F713" i="3"/>
  <c r="D713" i="3"/>
  <c r="E713" i="3" s="1"/>
  <c r="Q712" i="3"/>
  <c r="P712" i="3"/>
  <c r="O712" i="3" s="1"/>
  <c r="N712" i="3"/>
  <c r="M712" i="3"/>
  <c r="L712" i="3"/>
  <c r="K712" i="3"/>
  <c r="J712" i="3"/>
  <c r="I712" i="3" s="1"/>
  <c r="H712" i="3"/>
  <c r="G712" i="3"/>
  <c r="F712" i="3"/>
  <c r="E712" i="3"/>
  <c r="D712" i="3"/>
  <c r="C712" i="3" s="1"/>
  <c r="P711" i="3"/>
  <c r="Q711" i="3" s="1"/>
  <c r="N711" i="3"/>
  <c r="M711" i="3"/>
  <c r="L711" i="3"/>
  <c r="K711" i="3"/>
  <c r="J711" i="3"/>
  <c r="I711" i="3"/>
  <c r="G711" i="3"/>
  <c r="E711" i="3"/>
  <c r="D711" i="3"/>
  <c r="C711" i="3"/>
  <c r="P710" i="3"/>
  <c r="Q710" i="3" s="1"/>
  <c r="N710" i="3"/>
  <c r="M710" i="3"/>
  <c r="L710" i="3" s="1"/>
  <c r="J710" i="3"/>
  <c r="I710" i="3" s="1"/>
  <c r="G710" i="3"/>
  <c r="E710" i="3"/>
  <c r="D710" i="3"/>
  <c r="C710" i="3" s="1"/>
  <c r="P709" i="3"/>
  <c r="Q709" i="3" s="1"/>
  <c r="N709" i="3"/>
  <c r="M709" i="3"/>
  <c r="L709" i="3" s="1"/>
  <c r="J709" i="3"/>
  <c r="K709" i="3" s="1"/>
  <c r="G709" i="3"/>
  <c r="H709" i="3" s="1"/>
  <c r="E709" i="3"/>
  <c r="D709" i="3"/>
  <c r="C709" i="3" s="1"/>
  <c r="Q708" i="3"/>
  <c r="P708" i="3"/>
  <c r="O708" i="3" s="1"/>
  <c r="N708" i="3"/>
  <c r="M708" i="3"/>
  <c r="L708" i="3"/>
  <c r="K708" i="3"/>
  <c r="J708" i="3"/>
  <c r="I708" i="3"/>
  <c r="H708" i="3"/>
  <c r="G708" i="3"/>
  <c r="F708" i="3" s="1"/>
  <c r="D708" i="3"/>
  <c r="C708" i="3" s="1"/>
  <c r="Q707" i="3"/>
  <c r="P707" i="3"/>
  <c r="O707" i="3" s="1"/>
  <c r="N707" i="3"/>
  <c r="M707" i="3"/>
  <c r="L707" i="3" s="1"/>
  <c r="K707" i="3"/>
  <c r="J707" i="3"/>
  <c r="I707" i="3"/>
  <c r="G707" i="3"/>
  <c r="F707" i="3" s="1"/>
  <c r="E707" i="3"/>
  <c r="D707" i="3"/>
  <c r="C707" i="3"/>
  <c r="Q706" i="3"/>
  <c r="P706" i="3"/>
  <c r="O706" i="3"/>
  <c r="M706" i="3"/>
  <c r="N706" i="3" s="1"/>
  <c r="J706" i="3"/>
  <c r="H706" i="3"/>
  <c r="G706" i="3"/>
  <c r="F706" i="3" s="1"/>
  <c r="D706" i="3"/>
  <c r="C706" i="3" s="1"/>
  <c r="Q701" i="3"/>
  <c r="P701" i="3"/>
  <c r="O701" i="3"/>
  <c r="M701" i="3"/>
  <c r="L701" i="3" s="1"/>
  <c r="J701" i="3"/>
  <c r="K701" i="3" s="1"/>
  <c r="I701" i="3"/>
  <c r="H701" i="3"/>
  <c r="G701" i="3"/>
  <c r="F701" i="3" s="1"/>
  <c r="E701" i="3"/>
  <c r="D701" i="3"/>
  <c r="C701" i="3" s="1"/>
  <c r="P700" i="3"/>
  <c r="O700" i="3" s="1"/>
  <c r="M700" i="3"/>
  <c r="N700" i="3" s="1"/>
  <c r="J700" i="3"/>
  <c r="K700" i="3" s="1"/>
  <c r="H700" i="3"/>
  <c r="G700" i="3"/>
  <c r="F700" i="3" s="1"/>
  <c r="D700" i="3"/>
  <c r="P699" i="3"/>
  <c r="Q699" i="3" s="1"/>
  <c r="M699" i="3"/>
  <c r="N699" i="3" s="1"/>
  <c r="J699" i="3"/>
  <c r="K699" i="3" s="1"/>
  <c r="H699" i="3"/>
  <c r="G699" i="3"/>
  <c r="F699" i="3" s="1"/>
  <c r="D699" i="3"/>
  <c r="E699" i="3" s="1"/>
  <c r="P698" i="3"/>
  <c r="Q698" i="3" s="1"/>
  <c r="N698" i="3"/>
  <c r="M698" i="3"/>
  <c r="L698" i="3"/>
  <c r="K698" i="3"/>
  <c r="J698" i="3"/>
  <c r="I698" i="3" s="1"/>
  <c r="G698" i="3"/>
  <c r="H698" i="3" s="1"/>
  <c r="D698" i="3"/>
  <c r="E698" i="3" s="1"/>
  <c r="P697" i="3"/>
  <c r="Q697" i="3" s="1"/>
  <c r="N697" i="3"/>
  <c r="M697" i="3"/>
  <c r="L697" i="3" s="1"/>
  <c r="K697" i="3"/>
  <c r="J697" i="3"/>
  <c r="I697" i="3"/>
  <c r="G697" i="3"/>
  <c r="H697" i="3" s="1"/>
  <c r="E697" i="3"/>
  <c r="D697" i="3"/>
  <c r="C697" i="3"/>
  <c r="Q696" i="3"/>
  <c r="P696" i="3"/>
  <c r="O696" i="3" s="1"/>
  <c r="N696" i="3"/>
  <c r="M696" i="3"/>
  <c r="L696" i="3" s="1"/>
  <c r="K696" i="3"/>
  <c r="J696" i="3"/>
  <c r="I696" i="3" s="1"/>
  <c r="H696" i="3"/>
  <c r="G696" i="3"/>
  <c r="F696" i="3" s="1"/>
  <c r="E696" i="3"/>
  <c r="D696" i="3"/>
  <c r="C696" i="3" s="1"/>
  <c r="P695" i="3"/>
  <c r="Q695" i="3" s="1"/>
  <c r="M695" i="3"/>
  <c r="N695" i="3" s="1"/>
  <c r="K695" i="3"/>
  <c r="J695" i="3"/>
  <c r="I695" i="3"/>
  <c r="H695" i="3"/>
  <c r="G695" i="3"/>
  <c r="F695" i="3" s="1"/>
  <c r="E695" i="3"/>
  <c r="D695" i="3"/>
  <c r="C695" i="3"/>
  <c r="Q694" i="3"/>
  <c r="P694" i="3"/>
  <c r="O694" i="3"/>
  <c r="N694" i="3"/>
  <c r="M694" i="3"/>
  <c r="L694" i="3" s="1"/>
  <c r="K694" i="3"/>
  <c r="J694" i="3"/>
  <c r="I694" i="3" s="1"/>
  <c r="H694" i="3"/>
  <c r="G694" i="3"/>
  <c r="F694" i="3"/>
  <c r="D694" i="3"/>
  <c r="C694" i="3" s="1"/>
  <c r="Q693" i="3"/>
  <c r="P693" i="3"/>
  <c r="O693" i="3"/>
  <c r="N693" i="3"/>
  <c r="M693" i="3"/>
  <c r="L693" i="3" s="1"/>
  <c r="J693" i="3"/>
  <c r="I693" i="3" s="1"/>
  <c r="G693" i="3"/>
  <c r="H693" i="3" s="1"/>
  <c r="D693" i="3"/>
  <c r="E693" i="3" s="1"/>
  <c r="C693" i="3"/>
  <c r="P692" i="3"/>
  <c r="O692" i="3" s="1"/>
  <c r="N692" i="3"/>
  <c r="M692" i="3"/>
  <c r="L692" i="3"/>
  <c r="K692" i="3"/>
  <c r="J692" i="3"/>
  <c r="I692" i="3" s="1"/>
  <c r="H692" i="3"/>
  <c r="G692" i="3"/>
  <c r="F692" i="3"/>
  <c r="E692" i="3"/>
  <c r="D692" i="3"/>
  <c r="C692" i="3" s="1"/>
  <c r="Q687" i="3"/>
  <c r="P687" i="3"/>
  <c r="O687" i="3" s="1"/>
  <c r="N687" i="3"/>
  <c r="M687" i="3"/>
  <c r="L687" i="3"/>
  <c r="K687" i="3"/>
  <c r="J687" i="3"/>
  <c r="I687" i="3" s="1"/>
  <c r="H687" i="3"/>
  <c r="G687" i="3"/>
  <c r="F687" i="3" s="1"/>
  <c r="D687" i="3"/>
  <c r="E687" i="3" s="1"/>
  <c r="Q686" i="3"/>
  <c r="P686" i="3"/>
  <c r="O686" i="3"/>
  <c r="M686" i="3"/>
  <c r="L686" i="3" s="1"/>
  <c r="J686" i="3"/>
  <c r="H686" i="3"/>
  <c r="G686" i="3"/>
  <c r="F686" i="3"/>
  <c r="E686" i="3"/>
  <c r="D686" i="3"/>
  <c r="C686" i="3" s="1"/>
  <c r="P685" i="3"/>
  <c r="Q685" i="3" s="1"/>
  <c r="N685" i="3"/>
  <c r="M685" i="3"/>
  <c r="L685" i="3" s="1"/>
  <c r="K685" i="3"/>
  <c r="J685" i="3"/>
  <c r="I685" i="3" s="1"/>
  <c r="H685" i="3"/>
  <c r="G685" i="3"/>
  <c r="F685" i="3"/>
  <c r="E685" i="3"/>
  <c r="D685" i="3"/>
  <c r="C685" i="3"/>
  <c r="P684" i="3"/>
  <c r="M684" i="3"/>
  <c r="N684" i="3" s="1"/>
  <c r="K684" i="3"/>
  <c r="J684" i="3"/>
  <c r="I684" i="3"/>
  <c r="G684" i="3"/>
  <c r="F684" i="3" s="1"/>
  <c r="D684" i="3"/>
  <c r="Q683" i="3"/>
  <c r="P683" i="3"/>
  <c r="O683" i="3"/>
  <c r="N683" i="3"/>
  <c r="M683" i="3"/>
  <c r="L683" i="3"/>
  <c r="K683" i="3"/>
  <c r="J683" i="3"/>
  <c r="I683" i="3"/>
  <c r="H683" i="3"/>
  <c r="G683" i="3"/>
  <c r="F683" i="3" s="1"/>
  <c r="E683" i="3"/>
  <c r="D683" i="3"/>
  <c r="C683" i="3" s="1"/>
  <c r="Q682" i="3"/>
  <c r="P682" i="3"/>
  <c r="O682" i="3"/>
  <c r="M682" i="3"/>
  <c r="L682" i="3" s="1"/>
  <c r="J682" i="3"/>
  <c r="I682" i="3" s="1"/>
  <c r="H682" i="3"/>
  <c r="G682" i="3"/>
  <c r="F682" i="3"/>
  <c r="D682" i="3"/>
  <c r="E682" i="3" s="1"/>
  <c r="P681" i="3"/>
  <c r="Q681" i="3" s="1"/>
  <c r="O681" i="3"/>
  <c r="N681" i="3"/>
  <c r="M681" i="3"/>
  <c r="L681" i="3" s="1"/>
  <c r="J681" i="3"/>
  <c r="I681" i="3" s="1"/>
  <c r="H681" i="3"/>
  <c r="G681" i="3"/>
  <c r="F681" i="3"/>
  <c r="E681" i="3"/>
  <c r="D681" i="3"/>
  <c r="C681" i="3" s="1"/>
  <c r="P680" i="3"/>
  <c r="O680" i="3" s="1"/>
  <c r="N680" i="3"/>
  <c r="M680" i="3"/>
  <c r="L680" i="3" s="1"/>
  <c r="K680" i="3"/>
  <c r="J680" i="3"/>
  <c r="I680" i="3" s="1"/>
  <c r="G680" i="3"/>
  <c r="H680" i="3" s="1"/>
  <c r="E680" i="3"/>
  <c r="D680" i="3"/>
  <c r="C680" i="3" s="1"/>
  <c r="Q679" i="3"/>
  <c r="P679" i="3"/>
  <c r="O679" i="3"/>
  <c r="N679" i="3"/>
  <c r="M679" i="3"/>
  <c r="L679" i="3" s="1"/>
  <c r="J679" i="3"/>
  <c r="K679" i="3" s="1"/>
  <c r="I679" i="3"/>
  <c r="G679" i="3"/>
  <c r="F679" i="3" s="1"/>
  <c r="D679" i="3"/>
  <c r="E679" i="3" s="1"/>
  <c r="Q678" i="3"/>
  <c r="P678" i="3"/>
  <c r="O678" i="3"/>
  <c r="N678" i="3"/>
  <c r="M678" i="3"/>
  <c r="L678" i="3"/>
  <c r="J678" i="3"/>
  <c r="I678" i="3" s="1"/>
  <c r="H678" i="3"/>
  <c r="G678" i="3"/>
  <c r="F678" i="3" s="1"/>
  <c r="D678" i="3"/>
  <c r="Q673" i="3"/>
  <c r="P673" i="3"/>
  <c r="O673" i="3" s="1"/>
  <c r="N673" i="3"/>
  <c r="M673" i="3"/>
  <c r="L673" i="3" s="1"/>
  <c r="J673" i="3"/>
  <c r="K673" i="3" s="1"/>
  <c r="I673" i="3"/>
  <c r="G673" i="3"/>
  <c r="H673" i="3" s="1"/>
  <c r="D673" i="3"/>
  <c r="E673" i="3" s="1"/>
  <c r="P672" i="3"/>
  <c r="N672" i="3"/>
  <c r="M672" i="3"/>
  <c r="L672" i="3"/>
  <c r="J672" i="3"/>
  <c r="K672" i="3" s="1"/>
  <c r="H672" i="3"/>
  <c r="G672" i="3"/>
  <c r="F672" i="3"/>
  <c r="E672" i="3"/>
  <c r="D672" i="3"/>
  <c r="C672" i="3" s="1"/>
  <c r="Q671" i="3"/>
  <c r="P671" i="3"/>
  <c r="O671" i="3" s="1"/>
  <c r="N671" i="3"/>
  <c r="M671" i="3"/>
  <c r="L671" i="3"/>
  <c r="K671" i="3"/>
  <c r="J671" i="3"/>
  <c r="I671" i="3" s="1"/>
  <c r="G671" i="3"/>
  <c r="D671" i="3"/>
  <c r="E671" i="3" s="1"/>
  <c r="Q670" i="3"/>
  <c r="P670" i="3"/>
  <c r="O670" i="3"/>
  <c r="M670" i="3"/>
  <c r="N670" i="3" s="1"/>
  <c r="L670" i="3"/>
  <c r="J670" i="3"/>
  <c r="I670" i="3" s="1"/>
  <c r="H670" i="3"/>
  <c r="G670" i="3"/>
  <c r="F670" i="3"/>
  <c r="E670" i="3"/>
  <c r="D670" i="3"/>
  <c r="C670" i="3" s="1"/>
  <c r="P669" i="3"/>
  <c r="Q669" i="3" s="1"/>
  <c r="M669" i="3"/>
  <c r="L669" i="3" s="1"/>
  <c r="J669" i="3"/>
  <c r="I669" i="3" s="1"/>
  <c r="G669" i="3"/>
  <c r="H669" i="3" s="1"/>
  <c r="E669" i="3"/>
  <c r="D669" i="3"/>
  <c r="C669" i="3"/>
  <c r="Q668" i="3"/>
  <c r="P668" i="3"/>
  <c r="O668" i="3" s="1"/>
  <c r="M668" i="3"/>
  <c r="N668" i="3" s="1"/>
  <c r="J668" i="3"/>
  <c r="K668" i="3" s="1"/>
  <c r="G668" i="3"/>
  <c r="F668" i="3" s="1"/>
  <c r="D668" i="3"/>
  <c r="Q667" i="3"/>
  <c r="P667" i="3"/>
  <c r="O667" i="3"/>
  <c r="N667" i="3"/>
  <c r="M667" i="3"/>
  <c r="L667" i="3"/>
  <c r="J667" i="3"/>
  <c r="K667" i="3" s="1"/>
  <c r="H667" i="3"/>
  <c r="G667" i="3"/>
  <c r="F667" i="3" s="1"/>
  <c r="E667" i="3"/>
  <c r="D667" i="3"/>
  <c r="C667" i="3" s="1"/>
  <c r="Q666" i="3"/>
  <c r="P666" i="3"/>
  <c r="O666" i="3" s="1"/>
  <c r="M666" i="3"/>
  <c r="N666" i="3" s="1"/>
  <c r="K666" i="3"/>
  <c r="J666" i="3"/>
  <c r="I666" i="3" s="1"/>
  <c r="H666" i="3"/>
  <c r="G666" i="3"/>
  <c r="F666" i="3"/>
  <c r="E666" i="3"/>
  <c r="D666" i="3"/>
  <c r="C666" i="3"/>
  <c r="P665" i="3"/>
  <c r="Q665" i="3" s="1"/>
  <c r="O665" i="3"/>
  <c r="N665" i="3"/>
  <c r="M665" i="3"/>
  <c r="L665" i="3" s="1"/>
  <c r="K665" i="3"/>
  <c r="J665" i="3"/>
  <c r="I665" i="3" s="1"/>
  <c r="G665" i="3"/>
  <c r="E665" i="3"/>
  <c r="D665" i="3"/>
  <c r="C665" i="3"/>
  <c r="Q664" i="3"/>
  <c r="P664" i="3"/>
  <c r="O664" i="3" s="1"/>
  <c r="M664" i="3"/>
  <c r="N664" i="3" s="1"/>
  <c r="K664" i="3"/>
  <c r="J664" i="3"/>
  <c r="I664" i="3"/>
  <c r="H664" i="3"/>
  <c r="G664" i="3"/>
  <c r="F664" i="3" s="1"/>
  <c r="E664" i="3"/>
  <c r="D664" i="3"/>
  <c r="C664" i="3" s="1"/>
  <c r="Q659" i="3"/>
  <c r="P659" i="3"/>
  <c r="O659" i="3"/>
  <c r="N659" i="3"/>
  <c r="M659" i="3"/>
  <c r="L659" i="3" s="1"/>
  <c r="J659" i="3"/>
  <c r="K659" i="3" s="1"/>
  <c r="G659" i="3"/>
  <c r="D659" i="3"/>
  <c r="C659" i="3" s="1"/>
  <c r="P658" i="3"/>
  <c r="Q658" i="3" s="1"/>
  <c r="N658" i="3"/>
  <c r="M658" i="3"/>
  <c r="L658" i="3" s="1"/>
  <c r="K658" i="3"/>
  <c r="J658" i="3"/>
  <c r="I658" i="3" s="1"/>
  <c r="G658" i="3"/>
  <c r="H658" i="3" s="1"/>
  <c r="F658" i="3"/>
  <c r="E658" i="3"/>
  <c r="D658" i="3"/>
  <c r="C658" i="3" s="1"/>
  <c r="Q657" i="3"/>
  <c r="P657" i="3"/>
  <c r="O657" i="3" s="1"/>
  <c r="M657" i="3"/>
  <c r="J657" i="3"/>
  <c r="K657" i="3" s="1"/>
  <c r="H657" i="3"/>
  <c r="G657" i="3"/>
  <c r="F657" i="3"/>
  <c r="D657" i="3"/>
  <c r="C657" i="3" s="1"/>
  <c r="Q656" i="3"/>
  <c r="P656" i="3"/>
  <c r="O656" i="3" s="1"/>
  <c r="N656" i="3"/>
  <c r="M656" i="3"/>
  <c r="L656" i="3"/>
  <c r="J656" i="3"/>
  <c r="K656" i="3" s="1"/>
  <c r="H656" i="3"/>
  <c r="G656" i="3"/>
  <c r="F656" i="3" s="1"/>
  <c r="E656" i="3"/>
  <c r="D656" i="3"/>
  <c r="C656" i="3" s="1"/>
  <c r="Q655" i="3"/>
  <c r="P655" i="3"/>
  <c r="O655" i="3" s="1"/>
  <c r="M655" i="3"/>
  <c r="N655" i="3" s="1"/>
  <c r="K655" i="3"/>
  <c r="J655" i="3"/>
  <c r="I655" i="3"/>
  <c r="G655" i="3"/>
  <c r="F655" i="3" s="1"/>
  <c r="E655" i="3"/>
  <c r="D655" i="3"/>
  <c r="C655" i="3" s="1"/>
  <c r="P654" i="3"/>
  <c r="Q654" i="3" s="1"/>
  <c r="O654" i="3"/>
  <c r="M654" i="3"/>
  <c r="N654" i="3" s="1"/>
  <c r="K654" i="3"/>
  <c r="J654" i="3"/>
  <c r="I654" i="3" s="1"/>
  <c r="H654" i="3"/>
  <c r="G654" i="3"/>
  <c r="F654" i="3"/>
  <c r="E654" i="3"/>
  <c r="D654" i="3"/>
  <c r="C654" i="3"/>
  <c r="P653" i="3"/>
  <c r="Q653" i="3" s="1"/>
  <c r="O653" i="3"/>
  <c r="M653" i="3"/>
  <c r="L653" i="3" s="1"/>
  <c r="J653" i="3"/>
  <c r="K653" i="3" s="1"/>
  <c r="I653" i="3"/>
  <c r="H653" i="3"/>
  <c r="G653" i="3"/>
  <c r="F653" i="3" s="1"/>
  <c r="E653" i="3"/>
  <c r="D653" i="3"/>
  <c r="C653" i="3"/>
  <c r="P652" i="3"/>
  <c r="O652" i="3" s="1"/>
  <c r="M652" i="3"/>
  <c r="N652" i="3" s="1"/>
  <c r="J652" i="3"/>
  <c r="K652" i="3" s="1"/>
  <c r="G652" i="3"/>
  <c r="D652" i="3"/>
  <c r="Q651" i="3"/>
  <c r="P651" i="3"/>
  <c r="O651" i="3"/>
  <c r="N651" i="3"/>
  <c r="M651" i="3"/>
  <c r="L651" i="3"/>
  <c r="K651" i="3"/>
  <c r="J651" i="3"/>
  <c r="I651" i="3"/>
  <c r="H651" i="3"/>
  <c r="G651" i="3"/>
  <c r="F651" i="3" s="1"/>
  <c r="D651" i="3"/>
  <c r="E651" i="3" s="1"/>
  <c r="P650" i="3"/>
  <c r="Q650" i="3" s="1"/>
  <c r="N650" i="3"/>
  <c r="M650" i="3"/>
  <c r="L650" i="3" s="1"/>
  <c r="J650" i="3"/>
  <c r="I650" i="3" s="1"/>
  <c r="H650" i="3"/>
  <c r="G650" i="3"/>
  <c r="F650" i="3"/>
  <c r="E650" i="3"/>
  <c r="D650" i="3"/>
  <c r="C650" i="3"/>
  <c r="Q645" i="3"/>
  <c r="P645" i="3"/>
  <c r="O645" i="3"/>
  <c r="M645" i="3"/>
  <c r="J645" i="3"/>
  <c r="I645" i="3" s="1"/>
  <c r="G645" i="3"/>
  <c r="D645" i="3"/>
  <c r="E645" i="3" s="1"/>
  <c r="Q644" i="3"/>
  <c r="P644" i="3"/>
  <c r="O644" i="3" s="1"/>
  <c r="M644" i="3"/>
  <c r="N644" i="3" s="1"/>
  <c r="K644" i="3"/>
  <c r="J644" i="3"/>
  <c r="I644" i="3"/>
  <c r="H644" i="3"/>
  <c r="G644" i="3"/>
  <c r="F644" i="3"/>
  <c r="D644" i="3"/>
  <c r="C644" i="3" s="1"/>
  <c r="P643" i="3"/>
  <c r="Q643" i="3" s="1"/>
  <c r="N643" i="3"/>
  <c r="M643" i="3"/>
  <c r="L643" i="3" s="1"/>
  <c r="J643" i="3"/>
  <c r="K643" i="3" s="1"/>
  <c r="H643" i="3"/>
  <c r="G643" i="3"/>
  <c r="F643" i="3" s="1"/>
  <c r="E643" i="3"/>
  <c r="D643" i="3"/>
  <c r="C643" i="3"/>
  <c r="P642" i="3"/>
  <c r="Q642" i="3" s="1"/>
  <c r="N642" i="3"/>
  <c r="M642" i="3"/>
  <c r="L642" i="3"/>
  <c r="J642" i="3"/>
  <c r="I642" i="3" s="1"/>
  <c r="H642" i="3"/>
  <c r="G642" i="3"/>
  <c r="F642" i="3" s="1"/>
  <c r="E642" i="3"/>
  <c r="D642" i="3"/>
  <c r="C642" i="3"/>
  <c r="Q641" i="3"/>
  <c r="P641" i="3"/>
  <c r="O641" i="3" s="1"/>
  <c r="M641" i="3"/>
  <c r="J641" i="3"/>
  <c r="G641" i="3"/>
  <c r="D641" i="3"/>
  <c r="E641" i="3" s="1"/>
  <c r="Q640" i="3"/>
  <c r="P640" i="3"/>
  <c r="O640" i="3" s="1"/>
  <c r="M640" i="3"/>
  <c r="N640" i="3" s="1"/>
  <c r="L640" i="3"/>
  <c r="K640" i="3"/>
  <c r="J640" i="3"/>
  <c r="I640" i="3"/>
  <c r="H640" i="3"/>
  <c r="G640" i="3"/>
  <c r="F640" i="3" s="1"/>
  <c r="E640" i="3"/>
  <c r="D640" i="3"/>
  <c r="C640" i="3" s="1"/>
  <c r="Q639" i="3"/>
  <c r="P639" i="3"/>
  <c r="O639" i="3"/>
  <c r="N639" i="3"/>
  <c r="M639" i="3"/>
  <c r="L639" i="3" s="1"/>
  <c r="K639" i="3"/>
  <c r="J639" i="3"/>
  <c r="I639" i="3"/>
  <c r="H639" i="3"/>
  <c r="G639" i="3"/>
  <c r="F639" i="3" s="1"/>
  <c r="E639" i="3"/>
  <c r="D639" i="3"/>
  <c r="C639" i="3" s="1"/>
  <c r="P638" i="3"/>
  <c r="Q638" i="3" s="1"/>
  <c r="O638" i="3"/>
  <c r="M638" i="3"/>
  <c r="N638" i="3" s="1"/>
  <c r="L638" i="3"/>
  <c r="J638" i="3"/>
  <c r="H638" i="3"/>
  <c r="G638" i="3"/>
  <c r="F638" i="3" s="1"/>
  <c r="E638" i="3"/>
  <c r="D638" i="3"/>
  <c r="C638" i="3" s="1"/>
  <c r="Q637" i="3"/>
  <c r="P637" i="3"/>
  <c r="O637" i="3"/>
  <c r="M637" i="3"/>
  <c r="L637" i="3" s="1"/>
  <c r="J637" i="3"/>
  <c r="K637" i="3" s="1"/>
  <c r="I637" i="3"/>
  <c r="H637" i="3"/>
  <c r="G637" i="3"/>
  <c r="F637" i="3" s="1"/>
  <c r="D637" i="3"/>
  <c r="P636" i="3"/>
  <c r="O636" i="3" s="1"/>
  <c r="M636" i="3"/>
  <c r="N636" i="3" s="1"/>
  <c r="K636" i="3"/>
  <c r="J636" i="3"/>
  <c r="I636" i="3"/>
  <c r="H636" i="3"/>
  <c r="G636" i="3"/>
  <c r="F636" i="3" s="1"/>
  <c r="D636" i="3"/>
  <c r="P631" i="3"/>
  <c r="Q631" i="3" s="1"/>
  <c r="M631" i="3"/>
  <c r="N631" i="3" s="1"/>
  <c r="K631" i="3"/>
  <c r="J631" i="3"/>
  <c r="I631" i="3"/>
  <c r="H631" i="3"/>
  <c r="G631" i="3"/>
  <c r="F631" i="3" s="1"/>
  <c r="E631" i="3"/>
  <c r="D631" i="3"/>
  <c r="C631" i="3"/>
  <c r="P630" i="3"/>
  <c r="Q630" i="3" s="1"/>
  <c r="O630" i="3"/>
  <c r="M630" i="3"/>
  <c r="N630" i="3" s="1"/>
  <c r="K630" i="3"/>
  <c r="J630" i="3"/>
  <c r="I630" i="3" s="1"/>
  <c r="G630" i="3"/>
  <c r="H630" i="3" s="1"/>
  <c r="F630" i="3"/>
  <c r="D630" i="3"/>
  <c r="E630" i="3" s="1"/>
  <c r="P629" i="3"/>
  <c r="Q629" i="3" s="1"/>
  <c r="N629" i="3"/>
  <c r="M629" i="3"/>
  <c r="L629" i="3" s="1"/>
  <c r="K629" i="3"/>
  <c r="J629" i="3"/>
  <c r="I629" i="3"/>
  <c r="H629" i="3"/>
  <c r="G629" i="3"/>
  <c r="F629" i="3"/>
  <c r="D629" i="3"/>
  <c r="E629" i="3" s="1"/>
  <c r="C629" i="3"/>
  <c r="P628" i="3"/>
  <c r="O628" i="3" s="1"/>
  <c r="M628" i="3"/>
  <c r="K628" i="3"/>
  <c r="J628" i="3"/>
  <c r="I628" i="3"/>
  <c r="G628" i="3"/>
  <c r="H628" i="3" s="1"/>
  <c r="D628" i="3"/>
  <c r="C628" i="3" s="1"/>
  <c r="P627" i="3"/>
  <c r="Q627" i="3" s="1"/>
  <c r="M627" i="3"/>
  <c r="J627" i="3"/>
  <c r="K627" i="3" s="1"/>
  <c r="H627" i="3"/>
  <c r="G627" i="3"/>
  <c r="F627" i="3" s="1"/>
  <c r="E627" i="3"/>
  <c r="D627" i="3"/>
  <c r="C627" i="3"/>
  <c r="Q626" i="3"/>
  <c r="P626" i="3"/>
  <c r="O626" i="3"/>
  <c r="N626" i="3"/>
  <c r="M626" i="3"/>
  <c r="L626" i="3"/>
  <c r="K626" i="3"/>
  <c r="J626" i="3"/>
  <c r="I626" i="3" s="1"/>
  <c r="G626" i="3"/>
  <c r="H626" i="3" s="1"/>
  <c r="D626" i="3"/>
  <c r="C626" i="3" s="1"/>
  <c r="P625" i="3"/>
  <c r="O625" i="3" s="1"/>
  <c r="M625" i="3"/>
  <c r="J625" i="3"/>
  <c r="K625" i="3" s="1"/>
  <c r="H625" i="3"/>
  <c r="G625" i="3"/>
  <c r="F625" i="3"/>
  <c r="D625" i="3"/>
  <c r="E625" i="3" s="1"/>
  <c r="C625" i="3"/>
  <c r="Q624" i="3"/>
  <c r="P624" i="3"/>
  <c r="O624" i="3" s="1"/>
  <c r="M624" i="3"/>
  <c r="N624" i="3" s="1"/>
  <c r="K624" i="3"/>
  <c r="J624" i="3"/>
  <c r="I624" i="3"/>
  <c r="H624" i="3"/>
  <c r="G624" i="3"/>
  <c r="F624" i="3"/>
  <c r="D624" i="3"/>
  <c r="C624" i="3" s="1"/>
  <c r="Q623" i="3"/>
  <c r="P623" i="3"/>
  <c r="O623" i="3"/>
  <c r="M623" i="3"/>
  <c r="N623" i="3" s="1"/>
  <c r="L623" i="3"/>
  <c r="K623" i="3"/>
  <c r="J623" i="3"/>
  <c r="I623" i="3" s="1"/>
  <c r="G623" i="3"/>
  <c r="F623" i="3" s="1"/>
  <c r="D623" i="3"/>
  <c r="C623" i="3" s="1"/>
  <c r="P622" i="3"/>
  <c r="Q622" i="3" s="1"/>
  <c r="N622" i="3"/>
  <c r="M622" i="3"/>
  <c r="L622" i="3"/>
  <c r="J622" i="3"/>
  <c r="H622" i="3"/>
  <c r="G622" i="3"/>
  <c r="F622" i="3" s="1"/>
  <c r="E622" i="3"/>
  <c r="D622" i="3"/>
  <c r="C622" i="3" s="1"/>
  <c r="P617" i="3"/>
  <c r="Q617" i="3" s="1"/>
  <c r="N617" i="3"/>
  <c r="M617" i="3"/>
  <c r="L617" i="3" s="1"/>
  <c r="J617" i="3"/>
  <c r="K617" i="3" s="1"/>
  <c r="I617" i="3"/>
  <c r="H617" i="3"/>
  <c r="G617" i="3"/>
  <c r="F617" i="3" s="1"/>
  <c r="D617" i="3"/>
  <c r="E617" i="3" s="1"/>
  <c r="P616" i="3"/>
  <c r="O616" i="3" s="1"/>
  <c r="M616" i="3"/>
  <c r="N616" i="3" s="1"/>
  <c r="L616" i="3"/>
  <c r="J616" i="3"/>
  <c r="K616" i="3" s="1"/>
  <c r="I616" i="3"/>
  <c r="H616" i="3"/>
  <c r="G616" i="3"/>
  <c r="F616" i="3" s="1"/>
  <c r="D616" i="3"/>
  <c r="C616" i="3" s="1"/>
  <c r="Q615" i="3"/>
  <c r="P615" i="3"/>
  <c r="O615" i="3"/>
  <c r="M615" i="3"/>
  <c r="N615" i="3" s="1"/>
  <c r="J615" i="3"/>
  <c r="I615" i="3" s="1"/>
  <c r="G615" i="3"/>
  <c r="E615" i="3"/>
  <c r="D615" i="3"/>
  <c r="C615" i="3" s="1"/>
  <c r="Q614" i="3"/>
  <c r="P614" i="3"/>
  <c r="O614" i="3"/>
  <c r="N614" i="3"/>
  <c r="M614" i="3"/>
  <c r="L614" i="3"/>
  <c r="K614" i="3"/>
  <c r="J614" i="3"/>
  <c r="I614" i="3" s="1"/>
  <c r="G614" i="3"/>
  <c r="D614" i="3"/>
  <c r="E614" i="3" s="1"/>
  <c r="Q613" i="3"/>
  <c r="P613" i="3"/>
  <c r="O613" i="3"/>
  <c r="N613" i="3"/>
  <c r="M613" i="3"/>
  <c r="L613" i="3" s="1"/>
  <c r="K613" i="3"/>
  <c r="J613" i="3"/>
  <c r="I613" i="3" s="1"/>
  <c r="H613" i="3"/>
  <c r="G613" i="3"/>
  <c r="F613" i="3"/>
  <c r="E613" i="3"/>
  <c r="D613" i="3"/>
  <c r="C613" i="3"/>
  <c r="P612" i="3"/>
  <c r="O612" i="3" s="1"/>
  <c r="N612" i="3"/>
  <c r="M612" i="3"/>
  <c r="L612" i="3" s="1"/>
  <c r="J612" i="3"/>
  <c r="G612" i="3"/>
  <c r="H612" i="3" s="1"/>
  <c r="E612" i="3"/>
  <c r="D612" i="3"/>
  <c r="C612" i="3" s="1"/>
  <c r="P611" i="3"/>
  <c r="Q611" i="3" s="1"/>
  <c r="N611" i="3"/>
  <c r="M611" i="3"/>
  <c r="L611" i="3" s="1"/>
  <c r="J611" i="3"/>
  <c r="K611" i="3" s="1"/>
  <c r="I611" i="3"/>
  <c r="G611" i="3"/>
  <c r="D611" i="3"/>
  <c r="C611" i="3" s="1"/>
  <c r="P610" i="3"/>
  <c r="Q610" i="3" s="1"/>
  <c r="N610" i="3"/>
  <c r="M610" i="3"/>
  <c r="L610" i="3"/>
  <c r="K610" i="3"/>
  <c r="J610" i="3"/>
  <c r="I610" i="3" s="1"/>
  <c r="G610" i="3"/>
  <c r="H610" i="3" s="1"/>
  <c r="E610" i="3"/>
  <c r="D610" i="3"/>
  <c r="C610" i="3"/>
  <c r="Q609" i="3"/>
  <c r="P609" i="3"/>
  <c r="O609" i="3" s="1"/>
  <c r="M609" i="3"/>
  <c r="J609" i="3"/>
  <c r="K609" i="3" s="1"/>
  <c r="H609" i="3"/>
  <c r="G609" i="3"/>
  <c r="F609" i="3" s="1"/>
  <c r="E609" i="3"/>
  <c r="D609" i="3"/>
  <c r="C609" i="3"/>
  <c r="P608" i="3"/>
  <c r="M608" i="3"/>
  <c r="N608" i="3" s="1"/>
  <c r="L608" i="3"/>
  <c r="J608" i="3"/>
  <c r="K608" i="3" s="1"/>
  <c r="H608" i="3"/>
  <c r="G608" i="3"/>
  <c r="F608" i="3"/>
  <c r="E608" i="3"/>
  <c r="D608" i="3"/>
  <c r="C608" i="3" s="1"/>
  <c r="Q603" i="3"/>
  <c r="P603" i="3"/>
  <c r="O603" i="3"/>
  <c r="N603" i="3"/>
  <c r="M603" i="3"/>
  <c r="L603" i="3"/>
  <c r="J603" i="3"/>
  <c r="K603" i="3" s="1"/>
  <c r="I603" i="3"/>
  <c r="H603" i="3"/>
  <c r="G603" i="3"/>
  <c r="F603" i="3" s="1"/>
  <c r="D603" i="3"/>
  <c r="P602" i="3"/>
  <c r="Q602" i="3" s="1"/>
  <c r="M602" i="3"/>
  <c r="N602" i="3" s="1"/>
  <c r="K602" i="3"/>
  <c r="J602" i="3"/>
  <c r="I602" i="3" s="1"/>
  <c r="H602" i="3"/>
  <c r="G602" i="3"/>
  <c r="F602" i="3"/>
  <c r="E602" i="3"/>
  <c r="D602" i="3"/>
  <c r="C602" i="3"/>
  <c r="P601" i="3"/>
  <c r="Q601" i="3" s="1"/>
  <c r="O601" i="3"/>
  <c r="M601" i="3"/>
  <c r="L601" i="3" s="1"/>
  <c r="J601" i="3"/>
  <c r="G601" i="3"/>
  <c r="F601" i="3" s="1"/>
  <c r="D601" i="3"/>
  <c r="E601" i="3" s="1"/>
  <c r="Q600" i="3"/>
  <c r="P600" i="3"/>
  <c r="O600" i="3" s="1"/>
  <c r="M600" i="3"/>
  <c r="N600" i="3" s="1"/>
  <c r="J600" i="3"/>
  <c r="K600" i="3" s="1"/>
  <c r="H600" i="3"/>
  <c r="G600" i="3"/>
  <c r="F600" i="3" s="1"/>
  <c r="E600" i="3"/>
  <c r="D600" i="3"/>
  <c r="C600" i="3" s="1"/>
  <c r="P599" i="3"/>
  <c r="Q599" i="3" s="1"/>
  <c r="N599" i="3"/>
  <c r="M599" i="3"/>
  <c r="L599" i="3"/>
  <c r="K599" i="3"/>
  <c r="J599" i="3"/>
  <c r="I599" i="3" s="1"/>
  <c r="G599" i="3"/>
  <c r="E599" i="3"/>
  <c r="D599" i="3"/>
  <c r="C599" i="3" s="1"/>
  <c r="P598" i="3"/>
  <c r="O598" i="3" s="1"/>
  <c r="M598" i="3"/>
  <c r="N598" i="3" s="1"/>
  <c r="L598" i="3"/>
  <c r="K598" i="3"/>
  <c r="J598" i="3"/>
  <c r="I598" i="3" s="1"/>
  <c r="G598" i="3"/>
  <c r="H598" i="3" s="1"/>
  <c r="F598" i="3"/>
  <c r="D598" i="3"/>
  <c r="C598" i="3" s="1"/>
  <c r="P597" i="3"/>
  <c r="Q597" i="3" s="1"/>
  <c r="O597" i="3"/>
  <c r="M597" i="3"/>
  <c r="L597" i="3" s="1"/>
  <c r="K597" i="3"/>
  <c r="J597" i="3"/>
  <c r="I597" i="3" s="1"/>
  <c r="H597" i="3"/>
  <c r="G597" i="3"/>
  <c r="F597" i="3"/>
  <c r="E597" i="3"/>
  <c r="D597" i="3"/>
  <c r="C597" i="3"/>
  <c r="P596" i="3"/>
  <c r="O596" i="3" s="1"/>
  <c r="M596" i="3"/>
  <c r="L596" i="3" s="1"/>
  <c r="J596" i="3"/>
  <c r="K596" i="3" s="1"/>
  <c r="H596" i="3"/>
  <c r="G596" i="3"/>
  <c r="F596" i="3" s="1"/>
  <c r="E596" i="3"/>
  <c r="D596" i="3"/>
  <c r="C596" i="3" s="1"/>
  <c r="Q595" i="3"/>
  <c r="P595" i="3"/>
  <c r="O595" i="3" s="1"/>
  <c r="N595" i="3"/>
  <c r="M595" i="3"/>
  <c r="L595" i="3" s="1"/>
  <c r="J595" i="3"/>
  <c r="K595" i="3" s="1"/>
  <c r="G595" i="3"/>
  <c r="D595" i="3"/>
  <c r="E595" i="3" s="1"/>
  <c r="C595" i="3"/>
  <c r="Q594" i="3"/>
  <c r="P594" i="3"/>
  <c r="O594" i="3" s="1"/>
  <c r="N594" i="3"/>
  <c r="M594" i="3"/>
  <c r="L594" i="3"/>
  <c r="K594" i="3"/>
  <c r="J594" i="3"/>
  <c r="I594" i="3" s="1"/>
  <c r="H594" i="3"/>
  <c r="G594" i="3"/>
  <c r="F594" i="3"/>
  <c r="D594" i="3"/>
  <c r="Q589" i="3"/>
  <c r="P589" i="3"/>
  <c r="O589" i="3" s="1"/>
  <c r="M589" i="3"/>
  <c r="L589" i="3" s="1"/>
  <c r="J589" i="3"/>
  <c r="K589" i="3" s="1"/>
  <c r="H589" i="3"/>
  <c r="G589" i="3"/>
  <c r="F589" i="3"/>
  <c r="D589" i="3"/>
  <c r="C589" i="3" s="1"/>
  <c r="Q588" i="3"/>
  <c r="P588" i="3"/>
  <c r="O588" i="3" s="1"/>
  <c r="N588" i="3"/>
  <c r="M588" i="3"/>
  <c r="L588" i="3"/>
  <c r="J588" i="3"/>
  <c r="K588" i="3" s="1"/>
  <c r="G588" i="3"/>
  <c r="H588" i="3" s="1"/>
  <c r="E588" i="3"/>
  <c r="D588" i="3"/>
  <c r="C588" i="3" s="1"/>
  <c r="P587" i="3"/>
  <c r="M587" i="3"/>
  <c r="N587" i="3" s="1"/>
  <c r="L587" i="3"/>
  <c r="J587" i="3"/>
  <c r="K587" i="3" s="1"/>
  <c r="G587" i="3"/>
  <c r="F587" i="3" s="1"/>
  <c r="E587" i="3"/>
  <c r="D587" i="3"/>
  <c r="C587" i="3" s="1"/>
  <c r="P586" i="3"/>
  <c r="Q586" i="3" s="1"/>
  <c r="O586" i="3"/>
  <c r="M586" i="3"/>
  <c r="N586" i="3" s="1"/>
  <c r="L586" i="3"/>
  <c r="J586" i="3"/>
  <c r="I586" i="3" s="1"/>
  <c r="G586" i="3"/>
  <c r="H586" i="3" s="1"/>
  <c r="E586" i="3"/>
  <c r="D586" i="3"/>
  <c r="C586" i="3"/>
  <c r="Q585" i="3"/>
  <c r="P585" i="3"/>
  <c r="O585" i="3"/>
  <c r="N585" i="3"/>
  <c r="M585" i="3"/>
  <c r="L585" i="3" s="1"/>
  <c r="K585" i="3"/>
  <c r="J585" i="3"/>
  <c r="I585" i="3"/>
  <c r="H585" i="3"/>
  <c r="G585" i="3"/>
  <c r="F585" i="3" s="1"/>
  <c r="D585" i="3"/>
  <c r="E585" i="3" s="1"/>
  <c r="Q584" i="3"/>
  <c r="P584" i="3"/>
  <c r="O584" i="3" s="1"/>
  <c r="M584" i="3"/>
  <c r="N584" i="3" s="1"/>
  <c r="K584" i="3"/>
  <c r="J584" i="3"/>
  <c r="I584" i="3"/>
  <c r="G584" i="3"/>
  <c r="H584" i="3" s="1"/>
  <c r="E584" i="3"/>
  <c r="D584" i="3"/>
  <c r="C584" i="3" s="1"/>
  <c r="P583" i="3"/>
  <c r="Q583" i="3" s="1"/>
  <c r="M583" i="3"/>
  <c r="N583" i="3" s="1"/>
  <c r="K583" i="3"/>
  <c r="J583" i="3"/>
  <c r="I583" i="3"/>
  <c r="G583" i="3"/>
  <c r="E583" i="3"/>
  <c r="D583" i="3"/>
  <c r="C583" i="3" s="1"/>
  <c r="Q582" i="3"/>
  <c r="P582" i="3"/>
  <c r="O582" i="3"/>
  <c r="N582" i="3"/>
  <c r="M582" i="3"/>
  <c r="L582" i="3" s="1"/>
  <c r="K582" i="3"/>
  <c r="J582" i="3"/>
  <c r="I582" i="3" s="1"/>
  <c r="G582" i="3"/>
  <c r="E582" i="3"/>
  <c r="D582" i="3"/>
  <c r="C582" i="3" s="1"/>
  <c r="Q581" i="3"/>
  <c r="P581" i="3"/>
  <c r="O581" i="3"/>
  <c r="M581" i="3"/>
  <c r="K581" i="3"/>
  <c r="J581" i="3"/>
  <c r="I581" i="3" s="1"/>
  <c r="G581" i="3"/>
  <c r="H581" i="3" s="1"/>
  <c r="E581" i="3"/>
  <c r="D581" i="3"/>
  <c r="C581" i="3" s="1"/>
  <c r="Q580" i="3"/>
  <c r="P580" i="3"/>
  <c r="O580" i="3" s="1"/>
  <c r="M580" i="3"/>
  <c r="L580" i="3" s="1"/>
  <c r="J580" i="3"/>
  <c r="K580" i="3" s="1"/>
  <c r="I580" i="3"/>
  <c r="G580" i="3"/>
  <c r="H580" i="3" s="1"/>
  <c r="E580" i="3"/>
  <c r="D580" i="3"/>
  <c r="C580" i="3" s="1"/>
  <c r="P575" i="3"/>
  <c r="Q575" i="3" s="1"/>
  <c r="O575" i="3"/>
  <c r="N575" i="3"/>
  <c r="M575" i="3"/>
  <c r="L575" i="3" s="1"/>
  <c r="K575" i="3"/>
  <c r="J575" i="3"/>
  <c r="I575" i="3"/>
  <c r="G575" i="3"/>
  <c r="E575" i="3"/>
  <c r="D575" i="3"/>
  <c r="C575" i="3"/>
  <c r="P574" i="3"/>
  <c r="O574" i="3" s="1"/>
  <c r="M574" i="3"/>
  <c r="N574" i="3" s="1"/>
  <c r="L574" i="3"/>
  <c r="K574" i="3"/>
  <c r="J574" i="3"/>
  <c r="I574" i="3" s="1"/>
  <c r="H574" i="3"/>
  <c r="G574" i="3"/>
  <c r="F574" i="3" s="1"/>
  <c r="D574" i="3"/>
  <c r="E574" i="3" s="1"/>
  <c r="C574" i="3"/>
  <c r="Q573" i="3"/>
  <c r="P573" i="3"/>
  <c r="O573" i="3" s="1"/>
  <c r="N573" i="3"/>
  <c r="M573" i="3"/>
  <c r="L573" i="3" s="1"/>
  <c r="J573" i="3"/>
  <c r="K573" i="3" s="1"/>
  <c r="G573" i="3"/>
  <c r="H573" i="3" s="1"/>
  <c r="D573" i="3"/>
  <c r="E573" i="3" s="1"/>
  <c r="Q572" i="3"/>
  <c r="P572" i="3"/>
  <c r="O572" i="3" s="1"/>
  <c r="N572" i="3"/>
  <c r="M572" i="3"/>
  <c r="L572" i="3"/>
  <c r="K572" i="3"/>
  <c r="J572" i="3"/>
  <c r="I572" i="3"/>
  <c r="G572" i="3"/>
  <c r="H572" i="3" s="1"/>
  <c r="E572" i="3"/>
  <c r="D572" i="3"/>
  <c r="C572" i="3" s="1"/>
  <c r="P571" i="3"/>
  <c r="Q571" i="3" s="1"/>
  <c r="O571" i="3"/>
  <c r="M571" i="3"/>
  <c r="L571" i="3" s="1"/>
  <c r="K571" i="3"/>
  <c r="J571" i="3"/>
  <c r="I571" i="3"/>
  <c r="G571" i="3"/>
  <c r="E571" i="3"/>
  <c r="D571" i="3"/>
  <c r="C571" i="3" s="1"/>
  <c r="Q570" i="3"/>
  <c r="P570" i="3"/>
  <c r="O570" i="3"/>
  <c r="M570" i="3"/>
  <c r="N570" i="3" s="1"/>
  <c r="L570" i="3"/>
  <c r="K570" i="3"/>
  <c r="J570" i="3"/>
  <c r="I570" i="3" s="1"/>
  <c r="H570" i="3"/>
  <c r="G570" i="3"/>
  <c r="F570" i="3"/>
  <c r="E570" i="3"/>
  <c r="D570" i="3"/>
  <c r="C570" i="3"/>
  <c r="Q569" i="3"/>
  <c r="P569" i="3"/>
  <c r="O569" i="3"/>
  <c r="M569" i="3"/>
  <c r="L569" i="3" s="1"/>
  <c r="J569" i="3"/>
  <c r="K569" i="3" s="1"/>
  <c r="H569" i="3"/>
  <c r="G569" i="3"/>
  <c r="F569" i="3" s="1"/>
  <c r="E569" i="3"/>
  <c r="D569" i="3"/>
  <c r="C569" i="3" s="1"/>
  <c r="P568" i="3"/>
  <c r="O568" i="3" s="1"/>
  <c r="M568" i="3"/>
  <c r="N568" i="3" s="1"/>
  <c r="L568" i="3"/>
  <c r="J568" i="3"/>
  <c r="K568" i="3" s="1"/>
  <c r="H568" i="3"/>
  <c r="G568" i="3"/>
  <c r="F568" i="3"/>
  <c r="D568" i="3"/>
  <c r="P567" i="3"/>
  <c r="Q567" i="3" s="1"/>
  <c r="M567" i="3"/>
  <c r="N567" i="3" s="1"/>
  <c r="K567" i="3"/>
  <c r="J567" i="3"/>
  <c r="I567" i="3" s="1"/>
  <c r="H567" i="3"/>
  <c r="G567" i="3"/>
  <c r="F567" i="3" s="1"/>
  <c r="E567" i="3"/>
  <c r="D567" i="3"/>
  <c r="C567" i="3" s="1"/>
  <c r="Q566" i="3"/>
  <c r="P566" i="3"/>
  <c r="O566" i="3"/>
  <c r="N566" i="3"/>
  <c r="M566" i="3"/>
  <c r="L566" i="3"/>
  <c r="K566" i="3"/>
  <c r="J566" i="3"/>
  <c r="I566" i="3" s="1"/>
  <c r="G566" i="3"/>
  <c r="E566" i="3"/>
  <c r="D566" i="3"/>
  <c r="C566" i="3"/>
  <c r="P561" i="3"/>
  <c r="Q561" i="3" s="1"/>
  <c r="O561" i="3"/>
  <c r="M561" i="3"/>
  <c r="L561" i="3" s="1"/>
  <c r="K561" i="3"/>
  <c r="J561" i="3"/>
  <c r="I561" i="3"/>
  <c r="H561" i="3"/>
  <c r="G561" i="3"/>
  <c r="F561" i="3" s="1"/>
  <c r="E561" i="3"/>
  <c r="D561" i="3"/>
  <c r="C561" i="3"/>
  <c r="Q560" i="3"/>
  <c r="P560" i="3"/>
  <c r="O560" i="3" s="1"/>
  <c r="N560" i="3"/>
  <c r="M560" i="3"/>
  <c r="L560" i="3" s="1"/>
  <c r="J560" i="3"/>
  <c r="K560" i="3" s="1"/>
  <c r="H560" i="3"/>
  <c r="G560" i="3"/>
  <c r="F560" i="3" s="1"/>
  <c r="E560" i="3"/>
  <c r="D560" i="3"/>
  <c r="C560" i="3" s="1"/>
  <c r="P559" i="3"/>
  <c r="Q559" i="3" s="1"/>
  <c r="M559" i="3"/>
  <c r="N559" i="3" s="1"/>
  <c r="J559" i="3"/>
  <c r="K559" i="3" s="1"/>
  <c r="I559" i="3"/>
  <c r="H559" i="3"/>
  <c r="G559" i="3"/>
  <c r="F559" i="3" s="1"/>
  <c r="D559" i="3"/>
  <c r="E559" i="3" s="1"/>
  <c r="Q558" i="3"/>
  <c r="P558" i="3"/>
  <c r="O558" i="3"/>
  <c r="M558" i="3"/>
  <c r="N558" i="3" s="1"/>
  <c r="K558" i="3"/>
  <c r="J558" i="3"/>
  <c r="I558" i="3" s="1"/>
  <c r="H558" i="3"/>
  <c r="G558" i="3"/>
  <c r="F558" i="3" s="1"/>
  <c r="E558" i="3"/>
  <c r="D558" i="3"/>
  <c r="C558" i="3" s="1"/>
  <c r="Q557" i="3"/>
  <c r="P557" i="3"/>
  <c r="O557" i="3" s="1"/>
  <c r="M557" i="3"/>
  <c r="L557" i="3" s="1"/>
  <c r="J557" i="3"/>
  <c r="H557" i="3"/>
  <c r="G557" i="3"/>
  <c r="F557" i="3" s="1"/>
  <c r="D557" i="3"/>
  <c r="E557" i="3" s="1"/>
  <c r="Q556" i="3"/>
  <c r="P556" i="3"/>
  <c r="O556" i="3" s="1"/>
  <c r="M556" i="3"/>
  <c r="N556" i="3" s="1"/>
  <c r="J556" i="3"/>
  <c r="K556" i="3" s="1"/>
  <c r="H556" i="3"/>
  <c r="G556" i="3"/>
  <c r="F556" i="3"/>
  <c r="E556" i="3"/>
  <c r="D556" i="3"/>
  <c r="C556" i="3" s="1"/>
  <c r="P555" i="3"/>
  <c r="Q555" i="3" s="1"/>
  <c r="N555" i="3"/>
  <c r="M555" i="3"/>
  <c r="L555" i="3"/>
  <c r="J555" i="3"/>
  <c r="I555" i="3" s="1"/>
  <c r="H555" i="3"/>
  <c r="G555" i="3"/>
  <c r="F555" i="3" s="1"/>
  <c r="E555" i="3"/>
  <c r="D555" i="3"/>
  <c r="C555" i="3" s="1"/>
  <c r="P554" i="3"/>
  <c r="Q554" i="3" s="1"/>
  <c r="N554" i="3"/>
  <c r="M554" i="3"/>
  <c r="L554" i="3"/>
  <c r="J554" i="3"/>
  <c r="H554" i="3"/>
  <c r="G554" i="3"/>
  <c r="F554" i="3" s="1"/>
  <c r="E554" i="3"/>
  <c r="D554" i="3"/>
  <c r="C554" i="3"/>
  <c r="Q553" i="3"/>
  <c r="P553" i="3"/>
  <c r="O553" i="3"/>
  <c r="N553" i="3"/>
  <c r="M553" i="3"/>
  <c r="L553" i="3" s="1"/>
  <c r="K553" i="3"/>
  <c r="J553" i="3"/>
  <c r="I553" i="3" s="1"/>
  <c r="H553" i="3"/>
  <c r="G553" i="3"/>
  <c r="F553" i="3" s="1"/>
  <c r="D553" i="3"/>
  <c r="E553" i="3" s="1"/>
  <c r="C553" i="3"/>
  <c r="P552" i="3"/>
  <c r="O552" i="3" s="1"/>
  <c r="M552" i="3"/>
  <c r="N552" i="3" s="1"/>
  <c r="L552" i="3"/>
  <c r="K552" i="3"/>
  <c r="J552" i="3"/>
  <c r="I552" i="3" s="1"/>
  <c r="H552" i="3"/>
  <c r="G552" i="3"/>
  <c r="F552" i="3"/>
  <c r="D552" i="3"/>
  <c r="C552" i="3" s="1"/>
  <c r="Q547" i="3"/>
  <c r="P547" i="3"/>
  <c r="O547" i="3"/>
  <c r="M547" i="3"/>
  <c r="N547" i="3" s="1"/>
  <c r="K547" i="3"/>
  <c r="J547" i="3"/>
  <c r="I547" i="3" s="1"/>
  <c r="H547" i="3"/>
  <c r="G547" i="3"/>
  <c r="F547" i="3" s="1"/>
  <c r="D547" i="3"/>
  <c r="C547" i="3" s="1"/>
  <c r="P546" i="3"/>
  <c r="Q546" i="3" s="1"/>
  <c r="M546" i="3"/>
  <c r="N546" i="3" s="1"/>
  <c r="K546" i="3"/>
  <c r="J546" i="3"/>
  <c r="I546" i="3" s="1"/>
  <c r="G546" i="3"/>
  <c r="H546" i="3" s="1"/>
  <c r="F546" i="3"/>
  <c r="D546" i="3"/>
  <c r="E546" i="3" s="1"/>
  <c r="Q545" i="3"/>
  <c r="P545" i="3"/>
  <c r="O545" i="3"/>
  <c r="M545" i="3"/>
  <c r="L545" i="3" s="1"/>
  <c r="K545" i="3"/>
  <c r="J545" i="3"/>
  <c r="I545" i="3"/>
  <c r="H545" i="3"/>
  <c r="G545" i="3"/>
  <c r="F545" i="3"/>
  <c r="D545" i="3"/>
  <c r="E545" i="3" s="1"/>
  <c r="P544" i="3"/>
  <c r="O544" i="3" s="1"/>
  <c r="N544" i="3"/>
  <c r="M544" i="3"/>
  <c r="L544" i="3" s="1"/>
  <c r="J544" i="3"/>
  <c r="I544" i="3" s="1"/>
  <c r="G544" i="3"/>
  <c r="H544" i="3" s="1"/>
  <c r="F544" i="3"/>
  <c r="D544" i="3"/>
  <c r="C544" i="3" s="1"/>
  <c r="P543" i="3"/>
  <c r="Q543" i="3" s="1"/>
  <c r="O543" i="3"/>
  <c r="N543" i="3"/>
  <c r="M543" i="3"/>
  <c r="L543" i="3"/>
  <c r="J543" i="3"/>
  <c r="K543" i="3" s="1"/>
  <c r="G543" i="3"/>
  <c r="F543" i="3" s="1"/>
  <c r="D543" i="3"/>
  <c r="E543" i="3" s="1"/>
  <c r="P542" i="3"/>
  <c r="O542" i="3" s="1"/>
  <c r="N542" i="3"/>
  <c r="M542" i="3"/>
  <c r="L542" i="3"/>
  <c r="K542" i="3"/>
  <c r="J542" i="3"/>
  <c r="I542" i="3" s="1"/>
  <c r="G542" i="3"/>
  <c r="H542" i="3" s="1"/>
  <c r="E542" i="3"/>
  <c r="D542" i="3"/>
  <c r="C542" i="3"/>
  <c r="Q541" i="3"/>
  <c r="P541" i="3"/>
  <c r="O541" i="3" s="1"/>
  <c r="N541" i="3"/>
  <c r="M541" i="3"/>
  <c r="L541" i="3" s="1"/>
  <c r="K541" i="3"/>
  <c r="J541" i="3"/>
  <c r="I541" i="3"/>
  <c r="H541" i="3"/>
  <c r="G541" i="3"/>
  <c r="F541" i="3"/>
  <c r="D541" i="3"/>
  <c r="P540" i="3"/>
  <c r="N540" i="3"/>
  <c r="M540" i="3"/>
  <c r="L540" i="3" s="1"/>
  <c r="J540" i="3"/>
  <c r="K540" i="3" s="1"/>
  <c r="I540" i="3"/>
  <c r="H540" i="3"/>
  <c r="G540" i="3"/>
  <c r="F540" i="3"/>
  <c r="E540" i="3"/>
  <c r="D540" i="3"/>
  <c r="C540" i="3" s="1"/>
  <c r="P539" i="3"/>
  <c r="Q539" i="3" s="1"/>
  <c r="O539" i="3"/>
  <c r="N539" i="3"/>
  <c r="M539" i="3"/>
  <c r="L539" i="3"/>
  <c r="J539" i="3"/>
  <c r="K539" i="3" s="1"/>
  <c r="I539" i="3"/>
  <c r="G539" i="3"/>
  <c r="F539" i="3" s="1"/>
  <c r="D539" i="3"/>
  <c r="E539" i="3" s="1"/>
  <c r="P538" i="3"/>
  <c r="O538" i="3" s="1"/>
  <c r="N538" i="3"/>
  <c r="M538" i="3"/>
  <c r="L538" i="3"/>
  <c r="J538" i="3"/>
  <c r="I538" i="3" s="1"/>
  <c r="H538" i="3"/>
  <c r="G538" i="3"/>
  <c r="F538" i="3"/>
  <c r="D538" i="3"/>
  <c r="E538" i="3" s="1"/>
  <c r="C538" i="3"/>
  <c r="Q533" i="3"/>
  <c r="P533" i="3"/>
  <c r="O533" i="3" s="1"/>
  <c r="M533" i="3"/>
  <c r="L533" i="3" s="1"/>
  <c r="J533" i="3"/>
  <c r="I533" i="3" s="1"/>
  <c r="H533" i="3"/>
  <c r="G533" i="3"/>
  <c r="F533" i="3" s="1"/>
  <c r="E533" i="3"/>
  <c r="D533" i="3"/>
  <c r="C533" i="3"/>
  <c r="Q532" i="3"/>
  <c r="P532" i="3"/>
  <c r="O532" i="3" s="1"/>
  <c r="N532" i="3"/>
  <c r="M532" i="3"/>
  <c r="L532" i="3"/>
  <c r="J532" i="3"/>
  <c r="K532" i="3" s="1"/>
  <c r="I532" i="3"/>
  <c r="H532" i="3"/>
  <c r="G532" i="3"/>
  <c r="F532" i="3"/>
  <c r="D532" i="3"/>
  <c r="Q531" i="3"/>
  <c r="P531" i="3"/>
  <c r="O531" i="3" s="1"/>
  <c r="N531" i="3"/>
  <c r="M531" i="3"/>
  <c r="L531" i="3"/>
  <c r="K531" i="3"/>
  <c r="J531" i="3"/>
  <c r="I531" i="3" s="1"/>
  <c r="G531" i="3"/>
  <c r="F531" i="3" s="1"/>
  <c r="D531" i="3"/>
  <c r="E531" i="3" s="1"/>
  <c r="Q530" i="3"/>
  <c r="P530" i="3"/>
  <c r="O530" i="3" s="1"/>
  <c r="M530" i="3"/>
  <c r="N530" i="3" s="1"/>
  <c r="K530" i="3"/>
  <c r="J530" i="3"/>
  <c r="I530" i="3" s="1"/>
  <c r="G530" i="3"/>
  <c r="H530" i="3" s="1"/>
  <c r="E530" i="3"/>
  <c r="D530" i="3"/>
  <c r="C530" i="3" s="1"/>
  <c r="P529" i="3"/>
  <c r="Q529" i="3" s="1"/>
  <c r="M529" i="3"/>
  <c r="L529" i="3" s="1"/>
  <c r="K529" i="3"/>
  <c r="J529" i="3"/>
  <c r="I529" i="3"/>
  <c r="H529" i="3"/>
  <c r="G529" i="3"/>
  <c r="F529" i="3"/>
  <c r="E529" i="3"/>
  <c r="D529" i="3"/>
  <c r="C529" i="3"/>
  <c r="P528" i="3"/>
  <c r="O528" i="3" s="1"/>
  <c r="N528" i="3"/>
  <c r="M528" i="3"/>
  <c r="L528" i="3" s="1"/>
  <c r="K528" i="3"/>
  <c r="J528" i="3"/>
  <c r="I528" i="3"/>
  <c r="G528" i="3"/>
  <c r="E528" i="3"/>
  <c r="D528" i="3"/>
  <c r="C528" i="3" s="1"/>
  <c r="Q527" i="3"/>
  <c r="P527" i="3"/>
  <c r="O527" i="3"/>
  <c r="N527" i="3"/>
  <c r="M527" i="3"/>
  <c r="L527" i="3"/>
  <c r="J527" i="3"/>
  <c r="K527" i="3" s="1"/>
  <c r="G527" i="3"/>
  <c r="D527" i="3"/>
  <c r="C527" i="3" s="1"/>
  <c r="P526" i="3"/>
  <c r="O526" i="3" s="1"/>
  <c r="M526" i="3"/>
  <c r="N526" i="3" s="1"/>
  <c r="L526" i="3"/>
  <c r="K526" i="3"/>
  <c r="J526" i="3"/>
  <c r="I526" i="3" s="1"/>
  <c r="H526" i="3"/>
  <c r="G526" i="3"/>
  <c r="F526" i="3"/>
  <c r="D526" i="3"/>
  <c r="C526" i="3" s="1"/>
  <c r="Q525" i="3"/>
  <c r="P525" i="3"/>
  <c r="O525" i="3"/>
  <c r="M525" i="3"/>
  <c r="L525" i="3" s="1"/>
  <c r="J525" i="3"/>
  <c r="K525" i="3" s="1"/>
  <c r="I525" i="3"/>
  <c r="G525" i="3"/>
  <c r="E525" i="3"/>
  <c r="D525" i="3"/>
  <c r="C525" i="3" s="1"/>
  <c r="P524" i="3"/>
  <c r="N524" i="3"/>
  <c r="M524" i="3"/>
  <c r="L524" i="3"/>
  <c r="K524" i="3"/>
  <c r="J524" i="3"/>
  <c r="I524" i="3"/>
  <c r="G524" i="3"/>
  <c r="H524" i="3" s="1"/>
  <c r="F524" i="3"/>
  <c r="E524" i="3"/>
  <c r="D524" i="3"/>
  <c r="C524" i="3" s="1"/>
  <c r="P519" i="3"/>
  <c r="O519" i="3" s="1"/>
  <c r="M519" i="3"/>
  <c r="N519" i="3" s="1"/>
  <c r="L519" i="3"/>
  <c r="J519" i="3"/>
  <c r="K519" i="3" s="1"/>
  <c r="H519" i="3"/>
  <c r="G519" i="3"/>
  <c r="F519" i="3" s="1"/>
  <c r="E519" i="3"/>
  <c r="D519" i="3"/>
  <c r="C519" i="3"/>
  <c r="P518" i="3"/>
  <c r="Q518" i="3" s="1"/>
  <c r="M518" i="3"/>
  <c r="N518" i="3" s="1"/>
  <c r="K518" i="3"/>
  <c r="J518" i="3"/>
  <c r="I518" i="3" s="1"/>
  <c r="G518" i="3"/>
  <c r="F518" i="3" s="1"/>
  <c r="E518" i="3"/>
  <c r="D518" i="3"/>
  <c r="C518" i="3"/>
  <c r="Q517" i="3"/>
  <c r="P517" i="3"/>
  <c r="O517" i="3"/>
  <c r="N517" i="3"/>
  <c r="M517" i="3"/>
  <c r="L517" i="3" s="1"/>
  <c r="K517" i="3"/>
  <c r="J517" i="3"/>
  <c r="I517" i="3"/>
  <c r="H517" i="3"/>
  <c r="G517" i="3"/>
  <c r="F517" i="3" s="1"/>
  <c r="E517" i="3"/>
  <c r="D517" i="3"/>
  <c r="C517" i="3"/>
  <c r="P516" i="3"/>
  <c r="O516" i="3" s="1"/>
  <c r="N516" i="3"/>
  <c r="M516" i="3"/>
  <c r="L516" i="3"/>
  <c r="J516" i="3"/>
  <c r="G516" i="3"/>
  <c r="H516" i="3" s="1"/>
  <c r="F516" i="3"/>
  <c r="E516" i="3"/>
  <c r="D516" i="3"/>
  <c r="C516" i="3" s="1"/>
  <c r="Q515" i="3"/>
  <c r="P515" i="3"/>
  <c r="O515" i="3"/>
  <c r="N515" i="3"/>
  <c r="M515" i="3"/>
  <c r="L515" i="3"/>
  <c r="K515" i="3"/>
  <c r="J515" i="3"/>
  <c r="I515" i="3"/>
  <c r="H515" i="3"/>
  <c r="G515" i="3"/>
  <c r="F515" i="3" s="1"/>
  <c r="D515" i="3"/>
  <c r="E515" i="3" s="1"/>
  <c r="P514" i="3"/>
  <c r="Q514" i="3" s="1"/>
  <c r="N514" i="3"/>
  <c r="M514" i="3"/>
  <c r="L514" i="3" s="1"/>
  <c r="K514" i="3"/>
  <c r="J514" i="3"/>
  <c r="I514" i="3" s="1"/>
  <c r="H514" i="3"/>
  <c r="G514" i="3"/>
  <c r="F514" i="3" s="1"/>
  <c r="E514" i="3"/>
  <c r="D514" i="3"/>
  <c r="C514" i="3" s="1"/>
  <c r="Q513" i="3"/>
  <c r="P513" i="3"/>
  <c r="O513" i="3"/>
  <c r="M513" i="3"/>
  <c r="K513" i="3"/>
  <c r="J513" i="3"/>
  <c r="I513" i="3"/>
  <c r="H513" i="3"/>
  <c r="G513" i="3"/>
  <c r="F513" i="3"/>
  <c r="D513" i="3"/>
  <c r="E513" i="3" s="1"/>
  <c r="C513" i="3"/>
  <c r="Q512" i="3"/>
  <c r="P512" i="3"/>
  <c r="O512" i="3" s="1"/>
  <c r="N512" i="3"/>
  <c r="M512" i="3"/>
  <c r="L512" i="3" s="1"/>
  <c r="K512" i="3"/>
  <c r="J512" i="3"/>
  <c r="I512" i="3" s="1"/>
  <c r="G512" i="3"/>
  <c r="H512" i="3" s="1"/>
  <c r="D512" i="3"/>
  <c r="C512" i="3" s="1"/>
  <c r="P511" i="3"/>
  <c r="Q511" i="3" s="1"/>
  <c r="O511" i="3"/>
  <c r="N511" i="3"/>
  <c r="M511" i="3"/>
  <c r="L511" i="3"/>
  <c r="K511" i="3"/>
  <c r="J511" i="3"/>
  <c r="I511" i="3" s="1"/>
  <c r="H511" i="3"/>
  <c r="G511" i="3"/>
  <c r="F511" i="3" s="1"/>
  <c r="E511" i="3"/>
  <c r="D511" i="3"/>
  <c r="C511" i="3"/>
  <c r="Q510" i="3"/>
  <c r="P510" i="3"/>
  <c r="O510" i="3" s="1"/>
  <c r="M510" i="3"/>
  <c r="N510" i="3" s="1"/>
  <c r="K510" i="3"/>
  <c r="J510" i="3"/>
  <c r="I510" i="3" s="1"/>
  <c r="H510" i="3"/>
  <c r="G510" i="3"/>
  <c r="F510" i="3" s="1"/>
  <c r="D510" i="3"/>
  <c r="E510" i="3" s="1"/>
  <c r="Q505" i="3"/>
  <c r="P505" i="3"/>
  <c r="O505" i="3"/>
  <c r="N505" i="3"/>
  <c r="M505" i="3"/>
  <c r="L505" i="3" s="1"/>
  <c r="K505" i="3"/>
  <c r="J505" i="3"/>
  <c r="I505" i="3"/>
  <c r="G505" i="3"/>
  <c r="H505" i="3" s="1"/>
  <c r="E505" i="3"/>
  <c r="D505" i="3"/>
  <c r="C505" i="3" s="1"/>
  <c r="P504" i="3"/>
  <c r="M504" i="3"/>
  <c r="N504" i="3" s="1"/>
  <c r="K504" i="3"/>
  <c r="J504" i="3"/>
  <c r="I504" i="3"/>
  <c r="G504" i="3"/>
  <c r="H504" i="3" s="1"/>
  <c r="E504" i="3"/>
  <c r="D504" i="3"/>
  <c r="C504" i="3" s="1"/>
  <c r="Q503" i="3"/>
  <c r="P503" i="3"/>
  <c r="O503" i="3"/>
  <c r="M503" i="3"/>
  <c r="K503" i="3"/>
  <c r="J503" i="3"/>
  <c r="I503" i="3"/>
  <c r="H503" i="3"/>
  <c r="G503" i="3"/>
  <c r="F503" i="3" s="1"/>
  <c r="E503" i="3"/>
  <c r="D503" i="3"/>
  <c r="C503" i="3"/>
  <c r="P502" i="3"/>
  <c r="Q502" i="3" s="1"/>
  <c r="M502" i="3"/>
  <c r="J502" i="3"/>
  <c r="I502" i="3" s="1"/>
  <c r="H502" i="3"/>
  <c r="G502" i="3"/>
  <c r="F502" i="3" s="1"/>
  <c r="D502" i="3"/>
  <c r="E502" i="3" s="1"/>
  <c r="Q501" i="3"/>
  <c r="P501" i="3"/>
  <c r="O501" i="3"/>
  <c r="M501" i="3"/>
  <c r="L501" i="3" s="1"/>
  <c r="K501" i="3"/>
  <c r="J501" i="3"/>
  <c r="I501" i="3"/>
  <c r="H501" i="3"/>
  <c r="G501" i="3"/>
  <c r="F501" i="3"/>
  <c r="D501" i="3"/>
  <c r="C501" i="3" s="1"/>
  <c r="P500" i="3"/>
  <c r="N500" i="3"/>
  <c r="M500" i="3"/>
  <c r="L500" i="3" s="1"/>
  <c r="J500" i="3"/>
  <c r="I500" i="3" s="1"/>
  <c r="G500" i="3"/>
  <c r="H500" i="3" s="1"/>
  <c r="D500" i="3"/>
  <c r="P499" i="3"/>
  <c r="Q499" i="3" s="1"/>
  <c r="M499" i="3"/>
  <c r="K499" i="3"/>
  <c r="J499" i="3"/>
  <c r="I499" i="3" s="1"/>
  <c r="H499" i="3"/>
  <c r="G499" i="3"/>
  <c r="F499" i="3" s="1"/>
  <c r="D499" i="3"/>
  <c r="E499" i="3" s="1"/>
  <c r="Q498" i="3"/>
  <c r="P498" i="3"/>
  <c r="O498" i="3"/>
  <c r="N498" i="3"/>
  <c r="M498" i="3"/>
  <c r="L498" i="3" s="1"/>
  <c r="J498" i="3"/>
  <c r="G498" i="3"/>
  <c r="H498" i="3" s="1"/>
  <c r="F498" i="3"/>
  <c r="E498" i="3"/>
  <c r="D498" i="3"/>
  <c r="C498" i="3"/>
  <c r="P497" i="3"/>
  <c r="Q497" i="3" s="1"/>
  <c r="N497" i="3"/>
  <c r="M497" i="3"/>
  <c r="L497" i="3" s="1"/>
  <c r="K497" i="3"/>
  <c r="J497" i="3"/>
  <c r="I497" i="3"/>
  <c r="G497" i="3"/>
  <c r="H497" i="3" s="1"/>
  <c r="E497" i="3"/>
  <c r="D497" i="3"/>
  <c r="C497" i="3"/>
  <c r="P496" i="3"/>
  <c r="N496" i="3"/>
  <c r="M496" i="3"/>
  <c r="L496" i="3" s="1"/>
  <c r="K496" i="3"/>
  <c r="J496" i="3"/>
  <c r="I496" i="3"/>
  <c r="H496" i="3"/>
  <c r="G496" i="3"/>
  <c r="F496" i="3"/>
  <c r="D496" i="3"/>
  <c r="C496" i="3" s="1"/>
  <c r="P491" i="3"/>
  <c r="M491" i="3"/>
  <c r="N491" i="3" s="1"/>
  <c r="L491" i="3"/>
  <c r="K491" i="3"/>
  <c r="J491" i="3"/>
  <c r="I491" i="3"/>
  <c r="H491" i="3"/>
  <c r="G491" i="3"/>
  <c r="F491" i="3" s="1"/>
  <c r="E491" i="3"/>
  <c r="D491" i="3"/>
  <c r="C491" i="3"/>
  <c r="Q490" i="3"/>
  <c r="P490" i="3"/>
  <c r="O490" i="3"/>
  <c r="N490" i="3"/>
  <c r="M490" i="3"/>
  <c r="L490" i="3" s="1"/>
  <c r="J490" i="3"/>
  <c r="I490" i="3" s="1"/>
  <c r="G490" i="3"/>
  <c r="H490" i="3" s="1"/>
  <c r="E490" i="3"/>
  <c r="D490" i="3"/>
  <c r="C490" i="3" s="1"/>
  <c r="Q489" i="3"/>
  <c r="P489" i="3"/>
  <c r="O489" i="3"/>
  <c r="N489" i="3"/>
  <c r="M489" i="3"/>
  <c r="L489" i="3" s="1"/>
  <c r="J489" i="3"/>
  <c r="K489" i="3" s="1"/>
  <c r="H489" i="3"/>
  <c r="G489" i="3"/>
  <c r="F489" i="3"/>
  <c r="D489" i="3"/>
  <c r="P488" i="3"/>
  <c r="N488" i="3"/>
  <c r="M488" i="3"/>
  <c r="L488" i="3" s="1"/>
  <c r="J488" i="3"/>
  <c r="K488" i="3" s="1"/>
  <c r="I488" i="3"/>
  <c r="H488" i="3"/>
  <c r="G488" i="3"/>
  <c r="F488" i="3"/>
  <c r="E488" i="3"/>
  <c r="D488" i="3"/>
  <c r="C488" i="3" s="1"/>
  <c r="P487" i="3"/>
  <c r="Q487" i="3" s="1"/>
  <c r="O487" i="3"/>
  <c r="N487" i="3"/>
  <c r="M487" i="3"/>
  <c r="L487" i="3"/>
  <c r="K487" i="3"/>
  <c r="J487" i="3"/>
  <c r="I487" i="3" s="1"/>
  <c r="H487" i="3"/>
  <c r="G487" i="3"/>
  <c r="F487" i="3" s="1"/>
  <c r="E487" i="3"/>
  <c r="D487" i="3"/>
  <c r="C487" i="3"/>
  <c r="P486" i="3"/>
  <c r="O486" i="3" s="1"/>
  <c r="M486" i="3"/>
  <c r="N486" i="3" s="1"/>
  <c r="L486" i="3"/>
  <c r="J486" i="3"/>
  <c r="H486" i="3"/>
  <c r="G486" i="3"/>
  <c r="F486" i="3" s="1"/>
  <c r="D486" i="3"/>
  <c r="E486" i="3" s="1"/>
  <c r="Q485" i="3"/>
  <c r="P485" i="3"/>
  <c r="O485" i="3"/>
  <c r="N485" i="3"/>
  <c r="M485" i="3"/>
  <c r="L485" i="3" s="1"/>
  <c r="J485" i="3"/>
  <c r="K485" i="3" s="1"/>
  <c r="H485" i="3"/>
  <c r="G485" i="3"/>
  <c r="F485" i="3"/>
  <c r="D485" i="3"/>
  <c r="E485" i="3" s="1"/>
  <c r="C485" i="3"/>
  <c r="Q484" i="3"/>
  <c r="P484" i="3"/>
  <c r="O484" i="3" s="1"/>
  <c r="M484" i="3"/>
  <c r="N484" i="3" s="1"/>
  <c r="L484" i="3"/>
  <c r="J484" i="3"/>
  <c r="I484" i="3" s="1"/>
  <c r="G484" i="3"/>
  <c r="H484" i="3" s="1"/>
  <c r="E484" i="3"/>
  <c r="D484" i="3"/>
  <c r="C484" i="3" s="1"/>
  <c r="Q483" i="3"/>
  <c r="P483" i="3"/>
  <c r="O483" i="3"/>
  <c r="N483" i="3"/>
  <c r="M483" i="3"/>
  <c r="L483" i="3"/>
  <c r="K483" i="3"/>
  <c r="J483" i="3"/>
  <c r="I483" i="3"/>
  <c r="G483" i="3"/>
  <c r="F483" i="3" s="1"/>
  <c r="D483" i="3"/>
  <c r="Q482" i="3"/>
  <c r="P482" i="3"/>
  <c r="O482" i="3" s="1"/>
  <c r="M482" i="3"/>
  <c r="L482" i="3" s="1"/>
  <c r="J482" i="3"/>
  <c r="G482" i="3"/>
  <c r="D482" i="3"/>
  <c r="E482" i="3" s="1"/>
  <c r="Q477" i="3"/>
  <c r="P477" i="3"/>
  <c r="O477" i="3"/>
  <c r="N477" i="3"/>
  <c r="M477" i="3"/>
  <c r="L477" i="3" s="1"/>
  <c r="J477" i="3"/>
  <c r="K477" i="3" s="1"/>
  <c r="I477" i="3"/>
  <c r="H477" i="3"/>
  <c r="G477" i="3"/>
  <c r="F477" i="3"/>
  <c r="E477" i="3"/>
  <c r="D477" i="3"/>
  <c r="C477" i="3"/>
  <c r="P476" i="3"/>
  <c r="O476" i="3" s="1"/>
  <c r="N476" i="3"/>
  <c r="M476" i="3"/>
  <c r="L476" i="3"/>
  <c r="J476" i="3"/>
  <c r="I476" i="3" s="1"/>
  <c r="H476" i="3"/>
  <c r="G476" i="3"/>
  <c r="F476" i="3"/>
  <c r="D476" i="3"/>
  <c r="Q475" i="3"/>
  <c r="P475" i="3"/>
  <c r="O475" i="3" s="1"/>
  <c r="M475" i="3"/>
  <c r="N475" i="3" s="1"/>
  <c r="J475" i="3"/>
  <c r="K475" i="3" s="1"/>
  <c r="G475" i="3"/>
  <c r="D475" i="3"/>
  <c r="E475" i="3" s="1"/>
  <c r="Q474" i="3"/>
  <c r="P474" i="3"/>
  <c r="O474" i="3" s="1"/>
  <c r="N474" i="3"/>
  <c r="M474" i="3"/>
  <c r="L474" i="3"/>
  <c r="J474" i="3"/>
  <c r="I474" i="3" s="1"/>
  <c r="G474" i="3"/>
  <c r="E474" i="3"/>
  <c r="D474" i="3"/>
  <c r="C474" i="3" s="1"/>
  <c r="P473" i="3"/>
  <c r="M473" i="3"/>
  <c r="L473" i="3" s="1"/>
  <c r="K473" i="3"/>
  <c r="J473" i="3"/>
  <c r="I473" i="3"/>
  <c r="G473" i="3"/>
  <c r="H473" i="3" s="1"/>
  <c r="F473" i="3"/>
  <c r="E473" i="3"/>
  <c r="D473" i="3"/>
  <c r="C473" i="3" s="1"/>
  <c r="P472" i="3"/>
  <c r="M472" i="3"/>
  <c r="N472" i="3" s="1"/>
  <c r="K472" i="3"/>
  <c r="J472" i="3"/>
  <c r="I472" i="3"/>
  <c r="G472" i="3"/>
  <c r="H472" i="3" s="1"/>
  <c r="F472" i="3"/>
  <c r="E472" i="3"/>
  <c r="D472" i="3"/>
  <c r="C472" i="3" s="1"/>
  <c r="P471" i="3"/>
  <c r="N471" i="3"/>
  <c r="M471" i="3"/>
  <c r="L471" i="3" s="1"/>
  <c r="J471" i="3"/>
  <c r="K471" i="3" s="1"/>
  <c r="H471" i="3"/>
  <c r="G471" i="3"/>
  <c r="F471" i="3" s="1"/>
  <c r="D471" i="3"/>
  <c r="E471" i="3" s="1"/>
  <c r="C471" i="3"/>
  <c r="P470" i="3"/>
  <c r="Q470" i="3" s="1"/>
  <c r="N470" i="3"/>
  <c r="M470" i="3"/>
  <c r="L470" i="3"/>
  <c r="J470" i="3"/>
  <c r="I470" i="3" s="1"/>
  <c r="H470" i="3"/>
  <c r="G470" i="3"/>
  <c r="F470" i="3"/>
  <c r="D470" i="3"/>
  <c r="E470" i="3" s="1"/>
  <c r="Q469" i="3"/>
  <c r="P469" i="3"/>
  <c r="O469" i="3" s="1"/>
  <c r="M469" i="3"/>
  <c r="L469" i="3" s="1"/>
  <c r="J469" i="3"/>
  <c r="H469" i="3"/>
  <c r="G469" i="3"/>
  <c r="F469" i="3"/>
  <c r="D469" i="3"/>
  <c r="E469" i="3" s="1"/>
  <c r="C469" i="3"/>
  <c r="Q468" i="3"/>
  <c r="P468" i="3"/>
  <c r="O468" i="3" s="1"/>
  <c r="M468" i="3"/>
  <c r="N468" i="3" s="1"/>
  <c r="J468" i="3"/>
  <c r="G468" i="3"/>
  <c r="H468" i="3" s="1"/>
  <c r="F468" i="3"/>
  <c r="D468" i="3"/>
  <c r="P463" i="3"/>
  <c r="O463" i="3" s="1"/>
  <c r="N463" i="3"/>
  <c r="M463" i="3"/>
  <c r="L463" i="3"/>
  <c r="K463" i="3"/>
  <c r="J463" i="3"/>
  <c r="I463" i="3"/>
  <c r="H463" i="3"/>
  <c r="G463" i="3"/>
  <c r="F463" i="3" s="1"/>
  <c r="E463" i="3"/>
  <c r="D463" i="3"/>
  <c r="C463" i="3" s="1"/>
  <c r="Q462" i="3"/>
  <c r="P462" i="3"/>
  <c r="O462" i="3" s="1"/>
  <c r="M462" i="3"/>
  <c r="L462" i="3" s="1"/>
  <c r="J462" i="3"/>
  <c r="H462" i="3"/>
  <c r="G462" i="3"/>
  <c r="F462" i="3"/>
  <c r="D462" i="3"/>
  <c r="P461" i="3"/>
  <c r="N461" i="3"/>
  <c r="M461" i="3"/>
  <c r="L461" i="3" s="1"/>
  <c r="J461" i="3"/>
  <c r="K461" i="3" s="1"/>
  <c r="H461" i="3"/>
  <c r="G461" i="3"/>
  <c r="F461" i="3"/>
  <c r="E461" i="3"/>
  <c r="D461" i="3"/>
  <c r="C461" i="3"/>
  <c r="Q460" i="3"/>
  <c r="P460" i="3"/>
  <c r="O460" i="3" s="1"/>
  <c r="N460" i="3"/>
  <c r="M460" i="3"/>
  <c r="L460" i="3"/>
  <c r="J460" i="3"/>
  <c r="H460" i="3"/>
  <c r="G460" i="3"/>
  <c r="F460" i="3" s="1"/>
  <c r="D460" i="3"/>
  <c r="C460" i="3" s="1"/>
  <c r="Q459" i="3"/>
  <c r="P459" i="3"/>
  <c r="O459" i="3" s="1"/>
  <c r="M459" i="3"/>
  <c r="N459" i="3" s="1"/>
  <c r="L459" i="3"/>
  <c r="K459" i="3"/>
  <c r="J459" i="3"/>
  <c r="I459" i="3"/>
  <c r="G459" i="3"/>
  <c r="E459" i="3"/>
  <c r="D459" i="3"/>
  <c r="C459" i="3"/>
  <c r="Q458" i="3"/>
  <c r="P458" i="3"/>
  <c r="O458" i="3" s="1"/>
  <c r="N458" i="3"/>
  <c r="M458" i="3"/>
  <c r="L458" i="3"/>
  <c r="K458" i="3"/>
  <c r="J458" i="3"/>
  <c r="I458" i="3" s="1"/>
  <c r="H458" i="3"/>
  <c r="G458" i="3"/>
  <c r="F458" i="3"/>
  <c r="D458" i="3"/>
  <c r="P457" i="3"/>
  <c r="Q457" i="3" s="1"/>
  <c r="O457" i="3"/>
  <c r="N457" i="3"/>
  <c r="M457" i="3"/>
  <c r="L457" i="3" s="1"/>
  <c r="J457" i="3"/>
  <c r="K457" i="3" s="1"/>
  <c r="I457" i="3"/>
  <c r="G457" i="3"/>
  <c r="E457" i="3"/>
  <c r="D457" i="3"/>
  <c r="C457" i="3" s="1"/>
  <c r="Q456" i="3"/>
  <c r="P456" i="3"/>
  <c r="O456" i="3" s="1"/>
  <c r="N456" i="3"/>
  <c r="M456" i="3"/>
  <c r="L456" i="3"/>
  <c r="J456" i="3"/>
  <c r="K456" i="3" s="1"/>
  <c r="H456" i="3"/>
  <c r="G456" i="3"/>
  <c r="F456" i="3" s="1"/>
  <c r="D456" i="3"/>
  <c r="P455" i="3"/>
  <c r="N455" i="3"/>
  <c r="M455" i="3"/>
  <c r="L455" i="3" s="1"/>
  <c r="J455" i="3"/>
  <c r="K455" i="3" s="1"/>
  <c r="I455" i="3"/>
  <c r="H455" i="3"/>
  <c r="G455" i="3"/>
  <c r="F455" i="3" s="1"/>
  <c r="D455" i="3"/>
  <c r="E455" i="3" s="1"/>
  <c r="C455" i="3"/>
  <c r="P454" i="3"/>
  <c r="Q454" i="3" s="1"/>
  <c r="O454" i="3"/>
  <c r="N454" i="3"/>
  <c r="M454" i="3"/>
  <c r="L454" i="3" s="1"/>
  <c r="J454" i="3"/>
  <c r="I454" i="3" s="1"/>
  <c r="H454" i="3"/>
  <c r="G454" i="3"/>
  <c r="F454" i="3" s="1"/>
  <c r="E454" i="3"/>
  <c r="D454" i="3"/>
  <c r="C454" i="3"/>
  <c r="P449" i="3"/>
  <c r="Q449" i="3" s="1"/>
  <c r="N449" i="3"/>
  <c r="M449" i="3"/>
  <c r="L449" i="3" s="1"/>
  <c r="J449" i="3"/>
  <c r="I449" i="3" s="1"/>
  <c r="G449" i="3"/>
  <c r="D449" i="3"/>
  <c r="Q448" i="3"/>
  <c r="P448" i="3"/>
  <c r="O448" i="3" s="1"/>
  <c r="M448" i="3"/>
  <c r="N448" i="3" s="1"/>
  <c r="L448" i="3"/>
  <c r="K448" i="3"/>
  <c r="J448" i="3"/>
  <c r="I448" i="3" s="1"/>
  <c r="G448" i="3"/>
  <c r="H448" i="3" s="1"/>
  <c r="F448" i="3"/>
  <c r="D448" i="3"/>
  <c r="P447" i="3"/>
  <c r="Q447" i="3" s="1"/>
  <c r="N447" i="3"/>
  <c r="M447" i="3"/>
  <c r="L447" i="3"/>
  <c r="K447" i="3"/>
  <c r="J447" i="3"/>
  <c r="I447" i="3"/>
  <c r="H447" i="3"/>
  <c r="G447" i="3"/>
  <c r="F447" i="3" s="1"/>
  <c r="E447" i="3"/>
  <c r="D447" i="3"/>
  <c r="C447" i="3"/>
  <c r="P446" i="3"/>
  <c r="N446" i="3"/>
  <c r="M446" i="3"/>
  <c r="L446" i="3" s="1"/>
  <c r="J446" i="3"/>
  <c r="G446" i="3"/>
  <c r="H446" i="3" s="1"/>
  <c r="E446" i="3"/>
  <c r="D446" i="3"/>
  <c r="C446" i="3"/>
  <c r="P445" i="3"/>
  <c r="Q445" i="3" s="1"/>
  <c r="O445" i="3"/>
  <c r="M445" i="3"/>
  <c r="J445" i="3"/>
  <c r="K445" i="3" s="1"/>
  <c r="G445" i="3"/>
  <c r="H445" i="3" s="1"/>
  <c r="E445" i="3"/>
  <c r="D445" i="3"/>
  <c r="C445" i="3"/>
  <c r="Q444" i="3"/>
  <c r="P444" i="3"/>
  <c r="O444" i="3" s="1"/>
  <c r="N444" i="3"/>
  <c r="M444" i="3"/>
  <c r="L444" i="3"/>
  <c r="J444" i="3"/>
  <c r="K444" i="3" s="1"/>
  <c r="I444" i="3"/>
  <c r="G444" i="3"/>
  <c r="E444" i="3"/>
  <c r="D444" i="3"/>
  <c r="C444" i="3" s="1"/>
  <c r="P443" i="3"/>
  <c r="M443" i="3"/>
  <c r="N443" i="3" s="1"/>
  <c r="L443" i="3"/>
  <c r="K443" i="3"/>
  <c r="J443" i="3"/>
  <c r="I443" i="3"/>
  <c r="H443" i="3"/>
  <c r="G443" i="3"/>
  <c r="F443" i="3" s="1"/>
  <c r="E443" i="3"/>
  <c r="D443" i="3"/>
  <c r="C443" i="3"/>
  <c r="Q442" i="3"/>
  <c r="P442" i="3"/>
  <c r="O442" i="3"/>
  <c r="N442" i="3"/>
  <c r="M442" i="3"/>
  <c r="L442" i="3" s="1"/>
  <c r="J442" i="3"/>
  <c r="I442" i="3" s="1"/>
  <c r="G442" i="3"/>
  <c r="D442" i="3"/>
  <c r="C442" i="3" s="1"/>
  <c r="P441" i="3"/>
  <c r="Q441" i="3" s="1"/>
  <c r="O441" i="3"/>
  <c r="N441" i="3"/>
  <c r="M441" i="3"/>
  <c r="L441" i="3" s="1"/>
  <c r="K441" i="3"/>
  <c r="J441" i="3"/>
  <c r="I441" i="3"/>
  <c r="G441" i="3"/>
  <c r="H441" i="3" s="1"/>
  <c r="E441" i="3"/>
  <c r="D441" i="3"/>
  <c r="C441" i="3" s="1"/>
  <c r="Q440" i="3"/>
  <c r="P440" i="3"/>
  <c r="O440" i="3" s="1"/>
  <c r="M440" i="3"/>
  <c r="N440" i="3" s="1"/>
  <c r="L440" i="3"/>
  <c r="K440" i="3"/>
  <c r="J440" i="3"/>
  <c r="I440" i="3"/>
  <c r="H440" i="3"/>
  <c r="G440" i="3"/>
  <c r="F440" i="3" s="1"/>
  <c r="D440" i="3"/>
  <c r="P435" i="3"/>
  <c r="Q435" i="3" s="1"/>
  <c r="N435" i="3"/>
  <c r="M435" i="3"/>
  <c r="L435" i="3" s="1"/>
  <c r="K435" i="3"/>
  <c r="J435" i="3"/>
  <c r="I435" i="3" s="1"/>
  <c r="H435" i="3"/>
  <c r="G435" i="3"/>
  <c r="F435" i="3" s="1"/>
  <c r="D435" i="3"/>
  <c r="E435" i="3" s="1"/>
  <c r="C435" i="3"/>
  <c r="P434" i="3"/>
  <c r="Q434" i="3" s="1"/>
  <c r="M434" i="3"/>
  <c r="N434" i="3" s="1"/>
  <c r="L434" i="3"/>
  <c r="K434" i="3"/>
  <c r="J434" i="3"/>
  <c r="I434" i="3" s="1"/>
  <c r="H434" i="3"/>
  <c r="G434" i="3"/>
  <c r="F434" i="3" s="1"/>
  <c r="E434" i="3"/>
  <c r="D434" i="3"/>
  <c r="C434" i="3"/>
  <c r="Q433" i="3"/>
  <c r="P433" i="3"/>
  <c r="O433" i="3"/>
  <c r="M433" i="3"/>
  <c r="L433" i="3" s="1"/>
  <c r="K433" i="3"/>
  <c r="J433" i="3"/>
  <c r="I433" i="3" s="1"/>
  <c r="G433" i="3"/>
  <c r="H433" i="3" s="1"/>
  <c r="F433" i="3"/>
  <c r="E433" i="3"/>
  <c r="D433" i="3"/>
  <c r="C433" i="3" s="1"/>
  <c r="Q432" i="3"/>
  <c r="P432" i="3"/>
  <c r="O432" i="3" s="1"/>
  <c r="N432" i="3"/>
  <c r="M432" i="3"/>
  <c r="L432" i="3"/>
  <c r="K432" i="3"/>
  <c r="J432" i="3"/>
  <c r="I432" i="3" s="1"/>
  <c r="H432" i="3"/>
  <c r="G432" i="3"/>
  <c r="F432" i="3"/>
  <c r="D432" i="3"/>
  <c r="P431" i="3"/>
  <c r="N431" i="3"/>
  <c r="M431" i="3"/>
  <c r="L431" i="3"/>
  <c r="K431" i="3"/>
  <c r="J431" i="3"/>
  <c r="I431" i="3"/>
  <c r="H431" i="3"/>
  <c r="G431" i="3"/>
  <c r="F431" i="3" s="1"/>
  <c r="E431" i="3"/>
  <c r="D431" i="3"/>
  <c r="C431" i="3"/>
  <c r="P430" i="3"/>
  <c r="Q430" i="3" s="1"/>
  <c r="N430" i="3"/>
  <c r="M430" i="3"/>
  <c r="L430" i="3" s="1"/>
  <c r="K430" i="3"/>
  <c r="J430" i="3"/>
  <c r="I430" i="3" s="1"/>
  <c r="G430" i="3"/>
  <c r="H430" i="3" s="1"/>
  <c r="F430" i="3"/>
  <c r="E430" i="3"/>
  <c r="D430" i="3"/>
  <c r="C430" i="3"/>
  <c r="P429" i="3"/>
  <c r="N429" i="3"/>
  <c r="M429" i="3"/>
  <c r="L429" i="3" s="1"/>
  <c r="K429" i="3"/>
  <c r="J429" i="3"/>
  <c r="I429" i="3"/>
  <c r="G429" i="3"/>
  <c r="H429" i="3" s="1"/>
  <c r="E429" i="3"/>
  <c r="D429" i="3"/>
  <c r="C429" i="3"/>
  <c r="Q428" i="3"/>
  <c r="P428" i="3"/>
  <c r="O428" i="3" s="1"/>
  <c r="M428" i="3"/>
  <c r="K428" i="3"/>
  <c r="J428" i="3"/>
  <c r="I428" i="3" s="1"/>
  <c r="G428" i="3"/>
  <c r="H428" i="3" s="1"/>
  <c r="E428" i="3"/>
  <c r="D428" i="3"/>
  <c r="C428" i="3" s="1"/>
  <c r="Q427" i="3"/>
  <c r="P427" i="3"/>
  <c r="O427" i="3" s="1"/>
  <c r="M427" i="3"/>
  <c r="N427" i="3" s="1"/>
  <c r="L427" i="3"/>
  <c r="K427" i="3"/>
  <c r="J427" i="3"/>
  <c r="I427" i="3" s="1"/>
  <c r="G427" i="3"/>
  <c r="D427" i="3"/>
  <c r="Q426" i="3"/>
  <c r="P426" i="3"/>
  <c r="O426" i="3"/>
  <c r="N426" i="3"/>
  <c r="M426" i="3"/>
  <c r="L426" i="3" s="1"/>
  <c r="J426" i="3"/>
  <c r="I426" i="3" s="1"/>
  <c r="H426" i="3"/>
  <c r="G426" i="3"/>
  <c r="F426" i="3"/>
  <c r="E426" i="3"/>
  <c r="D426" i="3"/>
  <c r="C426" i="3" s="1"/>
  <c r="P421" i="3"/>
  <c r="Q421" i="3" s="1"/>
  <c r="O421" i="3"/>
  <c r="N421" i="3"/>
  <c r="M421" i="3"/>
  <c r="L421" i="3" s="1"/>
  <c r="K421" i="3"/>
  <c r="J421" i="3"/>
  <c r="I421" i="3"/>
  <c r="H421" i="3"/>
  <c r="G421" i="3"/>
  <c r="F421" i="3"/>
  <c r="D421" i="3"/>
  <c r="E421" i="3" s="1"/>
  <c r="Q420" i="3"/>
  <c r="P420" i="3"/>
  <c r="O420" i="3" s="1"/>
  <c r="N420" i="3"/>
  <c r="M420" i="3"/>
  <c r="L420" i="3" s="1"/>
  <c r="K420" i="3"/>
  <c r="J420" i="3"/>
  <c r="I420" i="3"/>
  <c r="H420" i="3"/>
  <c r="G420" i="3"/>
  <c r="F420" i="3"/>
  <c r="D420" i="3"/>
  <c r="Q419" i="3"/>
  <c r="P419" i="3"/>
  <c r="O419" i="3"/>
  <c r="N419" i="3"/>
  <c r="M419" i="3"/>
  <c r="L419" i="3" s="1"/>
  <c r="J419" i="3"/>
  <c r="I419" i="3" s="1"/>
  <c r="H419" i="3"/>
  <c r="G419" i="3"/>
  <c r="F419" i="3" s="1"/>
  <c r="D419" i="3"/>
  <c r="Q418" i="3"/>
  <c r="P418" i="3"/>
  <c r="O418" i="3"/>
  <c r="M418" i="3"/>
  <c r="L418" i="3" s="1"/>
  <c r="J418" i="3"/>
  <c r="H418" i="3"/>
  <c r="G418" i="3"/>
  <c r="F418" i="3" s="1"/>
  <c r="D418" i="3"/>
  <c r="Q417" i="3"/>
  <c r="P417" i="3"/>
  <c r="O417" i="3"/>
  <c r="N417" i="3"/>
  <c r="M417" i="3"/>
  <c r="L417" i="3" s="1"/>
  <c r="K417" i="3"/>
  <c r="J417" i="3"/>
  <c r="I417" i="3" s="1"/>
  <c r="G417" i="3"/>
  <c r="H417" i="3" s="1"/>
  <c r="F417" i="3"/>
  <c r="E417" i="3"/>
  <c r="D417" i="3"/>
  <c r="C417" i="3" s="1"/>
  <c r="Q416" i="3"/>
  <c r="P416" i="3"/>
  <c r="O416" i="3" s="1"/>
  <c r="M416" i="3"/>
  <c r="N416" i="3" s="1"/>
  <c r="L416" i="3"/>
  <c r="K416" i="3"/>
  <c r="J416" i="3"/>
  <c r="I416" i="3" s="1"/>
  <c r="G416" i="3"/>
  <c r="H416" i="3" s="1"/>
  <c r="F416" i="3"/>
  <c r="D416" i="3"/>
  <c r="C416" i="3" s="1"/>
  <c r="Q415" i="3"/>
  <c r="P415" i="3"/>
  <c r="O415" i="3"/>
  <c r="M415" i="3"/>
  <c r="L415" i="3" s="1"/>
  <c r="J415" i="3"/>
  <c r="G415" i="3"/>
  <c r="F415" i="3" s="1"/>
  <c r="E415" i="3"/>
  <c r="D415" i="3"/>
  <c r="C415" i="3" s="1"/>
  <c r="Q414" i="3"/>
  <c r="P414" i="3"/>
  <c r="O414" i="3"/>
  <c r="N414" i="3"/>
  <c r="M414" i="3"/>
  <c r="L414" i="3" s="1"/>
  <c r="K414" i="3"/>
  <c r="J414" i="3"/>
  <c r="I414" i="3" s="1"/>
  <c r="H414" i="3"/>
  <c r="G414" i="3"/>
  <c r="F414" i="3"/>
  <c r="D414" i="3"/>
  <c r="E414" i="3" s="1"/>
  <c r="Q413" i="3"/>
  <c r="P413" i="3"/>
  <c r="O413" i="3"/>
  <c r="N413" i="3"/>
  <c r="M413" i="3"/>
  <c r="L413" i="3" s="1"/>
  <c r="K413" i="3"/>
  <c r="J413" i="3"/>
  <c r="I413" i="3" s="1"/>
  <c r="H413" i="3"/>
  <c r="G413" i="3"/>
  <c r="F413" i="3"/>
  <c r="E413" i="3"/>
  <c r="D413" i="3"/>
  <c r="C413" i="3" s="1"/>
  <c r="Q412" i="3"/>
  <c r="P412" i="3"/>
  <c r="O412" i="3" s="1"/>
  <c r="M412" i="3"/>
  <c r="K412" i="3"/>
  <c r="J412" i="3"/>
  <c r="I412" i="3" s="1"/>
  <c r="G412" i="3"/>
  <c r="H412" i="3" s="1"/>
  <c r="F412" i="3"/>
  <c r="D412" i="3"/>
  <c r="C412" i="3" s="1"/>
  <c r="Q407" i="3"/>
  <c r="P407" i="3"/>
  <c r="O407" i="3" s="1"/>
  <c r="M407" i="3"/>
  <c r="N407" i="3" s="1"/>
  <c r="L407" i="3"/>
  <c r="J407" i="3"/>
  <c r="G407" i="3"/>
  <c r="D407" i="3"/>
  <c r="E407" i="3" s="1"/>
  <c r="Q406" i="3"/>
  <c r="P406" i="3"/>
  <c r="O406" i="3"/>
  <c r="N406" i="3"/>
  <c r="M406" i="3"/>
  <c r="L406" i="3"/>
  <c r="K406" i="3"/>
  <c r="J406" i="3"/>
  <c r="I406" i="3" s="1"/>
  <c r="H406" i="3"/>
  <c r="G406" i="3"/>
  <c r="F406" i="3"/>
  <c r="E406" i="3"/>
  <c r="D406" i="3"/>
  <c r="C406" i="3" s="1"/>
  <c r="Q405" i="3"/>
  <c r="P405" i="3"/>
  <c r="O405" i="3" s="1"/>
  <c r="N405" i="3"/>
  <c r="M405" i="3"/>
  <c r="L405" i="3" s="1"/>
  <c r="K405" i="3"/>
  <c r="J405" i="3"/>
  <c r="I405" i="3" s="1"/>
  <c r="H405" i="3"/>
  <c r="G405" i="3"/>
  <c r="F405" i="3" s="1"/>
  <c r="E405" i="3"/>
  <c r="D405" i="3"/>
  <c r="C405" i="3"/>
  <c r="P404" i="3"/>
  <c r="N404" i="3"/>
  <c r="M404" i="3"/>
  <c r="L404" i="3" s="1"/>
  <c r="K404" i="3"/>
  <c r="J404" i="3"/>
  <c r="I404" i="3"/>
  <c r="H404" i="3"/>
  <c r="G404" i="3"/>
  <c r="F404" i="3" s="1"/>
  <c r="E404" i="3"/>
  <c r="D404" i="3"/>
  <c r="C404" i="3" s="1"/>
  <c r="Q403" i="3"/>
  <c r="P403" i="3"/>
  <c r="O403" i="3"/>
  <c r="N403" i="3"/>
  <c r="M403" i="3"/>
  <c r="L403" i="3" s="1"/>
  <c r="J403" i="3"/>
  <c r="K403" i="3" s="1"/>
  <c r="H403" i="3"/>
  <c r="G403" i="3"/>
  <c r="F403" i="3" s="1"/>
  <c r="D403" i="3"/>
  <c r="E403" i="3" s="1"/>
  <c r="C403" i="3"/>
  <c r="P402" i="3"/>
  <c r="Q402" i="3" s="1"/>
  <c r="O402" i="3"/>
  <c r="N402" i="3"/>
  <c r="M402" i="3"/>
  <c r="L402" i="3" s="1"/>
  <c r="K402" i="3"/>
  <c r="J402" i="3"/>
  <c r="I402" i="3" s="1"/>
  <c r="H402" i="3"/>
  <c r="G402" i="3"/>
  <c r="F402" i="3"/>
  <c r="E402" i="3"/>
  <c r="D402" i="3"/>
  <c r="C402" i="3"/>
  <c r="P401" i="3"/>
  <c r="O401" i="3" s="1"/>
  <c r="M401" i="3"/>
  <c r="K401" i="3"/>
  <c r="J401" i="3"/>
  <c r="I401" i="3" s="1"/>
  <c r="H401" i="3"/>
  <c r="G401" i="3"/>
  <c r="F401" i="3"/>
  <c r="D401" i="3"/>
  <c r="Q400" i="3"/>
  <c r="P400" i="3"/>
  <c r="O400" i="3" s="1"/>
  <c r="M400" i="3"/>
  <c r="J400" i="3"/>
  <c r="K400" i="3" s="1"/>
  <c r="I400" i="3"/>
  <c r="H400" i="3"/>
  <c r="G400" i="3"/>
  <c r="F400" i="3"/>
  <c r="D400" i="3"/>
  <c r="P399" i="3"/>
  <c r="N399" i="3"/>
  <c r="M399" i="3"/>
  <c r="L399" i="3"/>
  <c r="J399" i="3"/>
  <c r="I399" i="3" s="1"/>
  <c r="H399" i="3"/>
  <c r="G399" i="3"/>
  <c r="F399" i="3" s="1"/>
  <c r="E399" i="3"/>
  <c r="D399" i="3"/>
  <c r="C399" i="3"/>
  <c r="Q398" i="3"/>
  <c r="P398" i="3"/>
  <c r="O398" i="3" s="1"/>
  <c r="N398" i="3"/>
  <c r="M398" i="3"/>
  <c r="L398" i="3"/>
  <c r="K398" i="3"/>
  <c r="J398" i="3"/>
  <c r="I398" i="3" s="1"/>
  <c r="G398" i="3"/>
  <c r="H398" i="3" s="1"/>
  <c r="D398" i="3"/>
  <c r="P393" i="3"/>
  <c r="Q393" i="3" s="1"/>
  <c r="N393" i="3"/>
  <c r="M393" i="3"/>
  <c r="L393" i="3" s="1"/>
  <c r="J393" i="3"/>
  <c r="I393" i="3" s="1"/>
  <c r="G393" i="3"/>
  <c r="H393" i="3" s="1"/>
  <c r="F393" i="3"/>
  <c r="E393" i="3"/>
  <c r="D393" i="3"/>
  <c r="C393" i="3"/>
  <c r="P392" i="3"/>
  <c r="M392" i="3"/>
  <c r="L392" i="3" s="1"/>
  <c r="J392" i="3"/>
  <c r="K392" i="3" s="1"/>
  <c r="I392" i="3"/>
  <c r="H392" i="3"/>
  <c r="G392" i="3"/>
  <c r="F392" i="3" s="1"/>
  <c r="E392" i="3"/>
  <c r="D392" i="3"/>
  <c r="C392" i="3" s="1"/>
  <c r="P391" i="3"/>
  <c r="Q391" i="3" s="1"/>
  <c r="N391" i="3"/>
  <c r="M391" i="3"/>
  <c r="L391" i="3" s="1"/>
  <c r="K391" i="3"/>
  <c r="J391" i="3"/>
  <c r="I391" i="3" s="1"/>
  <c r="G391" i="3"/>
  <c r="E391" i="3"/>
  <c r="D391" i="3"/>
  <c r="C391" i="3" s="1"/>
  <c r="P390" i="3"/>
  <c r="Q390" i="3" s="1"/>
  <c r="O390" i="3"/>
  <c r="N390" i="3"/>
  <c r="M390" i="3"/>
  <c r="L390" i="3" s="1"/>
  <c r="K390" i="3"/>
  <c r="J390" i="3"/>
  <c r="I390" i="3" s="1"/>
  <c r="H390" i="3"/>
  <c r="G390" i="3"/>
  <c r="F390" i="3" s="1"/>
  <c r="E390" i="3"/>
  <c r="D390" i="3"/>
  <c r="C390" i="3"/>
  <c r="P389" i="3"/>
  <c r="Q389" i="3" s="1"/>
  <c r="N389" i="3"/>
  <c r="M389" i="3"/>
  <c r="L389" i="3" s="1"/>
  <c r="J389" i="3"/>
  <c r="K389" i="3" s="1"/>
  <c r="I389" i="3"/>
  <c r="H389" i="3"/>
  <c r="G389" i="3"/>
  <c r="F389" i="3" s="1"/>
  <c r="D389" i="3"/>
  <c r="E389" i="3" s="1"/>
  <c r="C389" i="3"/>
  <c r="P388" i="3"/>
  <c r="O388" i="3" s="1"/>
  <c r="N388" i="3"/>
  <c r="M388" i="3"/>
  <c r="L388" i="3"/>
  <c r="J388" i="3"/>
  <c r="K388" i="3" s="1"/>
  <c r="I388" i="3"/>
  <c r="H388" i="3"/>
  <c r="G388" i="3"/>
  <c r="F388" i="3"/>
  <c r="E388" i="3"/>
  <c r="D388" i="3"/>
  <c r="C388" i="3" s="1"/>
  <c r="Q387" i="3"/>
  <c r="P387" i="3"/>
  <c r="O387" i="3" s="1"/>
  <c r="N387" i="3"/>
  <c r="M387" i="3"/>
  <c r="L387" i="3" s="1"/>
  <c r="J387" i="3"/>
  <c r="I387" i="3" s="1"/>
  <c r="G387" i="3"/>
  <c r="E387" i="3"/>
  <c r="D387" i="3"/>
  <c r="C387" i="3" s="1"/>
  <c r="P386" i="3"/>
  <c r="Q386" i="3" s="1"/>
  <c r="M386" i="3"/>
  <c r="N386" i="3" s="1"/>
  <c r="K386" i="3"/>
  <c r="J386" i="3"/>
  <c r="I386" i="3" s="1"/>
  <c r="H386" i="3"/>
  <c r="G386" i="3"/>
  <c r="F386" i="3"/>
  <c r="E386" i="3"/>
  <c r="D386" i="3"/>
  <c r="C386" i="3"/>
  <c r="P385" i="3"/>
  <c r="Q385" i="3" s="1"/>
  <c r="O385" i="3"/>
  <c r="M385" i="3"/>
  <c r="L385" i="3" s="1"/>
  <c r="K385" i="3"/>
  <c r="J385" i="3"/>
  <c r="I385" i="3" s="1"/>
  <c r="H385" i="3"/>
  <c r="G385" i="3"/>
  <c r="F385" i="3" s="1"/>
  <c r="E385" i="3"/>
  <c r="D385" i="3"/>
  <c r="C385" i="3"/>
  <c r="P384" i="3"/>
  <c r="O384" i="3" s="1"/>
  <c r="N384" i="3"/>
  <c r="M384" i="3"/>
  <c r="L384" i="3" s="1"/>
  <c r="K384" i="3"/>
  <c r="J384" i="3"/>
  <c r="I384" i="3" s="1"/>
  <c r="G384" i="3"/>
  <c r="E384" i="3"/>
  <c r="D384" i="3"/>
  <c r="C384" i="3" s="1"/>
  <c r="Q379" i="3"/>
  <c r="P379" i="3"/>
  <c r="O379" i="3"/>
  <c r="N379" i="3"/>
  <c r="M379" i="3"/>
  <c r="L379" i="3" s="1"/>
  <c r="K379" i="3"/>
  <c r="J379" i="3"/>
  <c r="I379" i="3"/>
  <c r="H379" i="3"/>
  <c r="G379" i="3"/>
  <c r="F379" i="3" s="1"/>
  <c r="D379" i="3"/>
  <c r="E379" i="3" s="1"/>
  <c r="P378" i="3"/>
  <c r="Q378" i="3" s="1"/>
  <c r="N378" i="3"/>
  <c r="M378" i="3"/>
  <c r="L378" i="3" s="1"/>
  <c r="J378" i="3"/>
  <c r="G378" i="3"/>
  <c r="F378" i="3" s="1"/>
  <c r="D378" i="3"/>
  <c r="E378" i="3" s="1"/>
  <c r="P377" i="3"/>
  <c r="O377" i="3" s="1"/>
  <c r="M377" i="3"/>
  <c r="K377" i="3"/>
  <c r="J377" i="3"/>
  <c r="I377" i="3"/>
  <c r="G377" i="3"/>
  <c r="F377" i="3" s="1"/>
  <c r="D377" i="3"/>
  <c r="E377" i="3" s="1"/>
  <c r="Q376" i="3"/>
  <c r="P376" i="3"/>
  <c r="O376" i="3" s="1"/>
  <c r="N376" i="3"/>
  <c r="M376" i="3"/>
  <c r="L376" i="3" s="1"/>
  <c r="J376" i="3"/>
  <c r="K376" i="3" s="1"/>
  <c r="I376" i="3"/>
  <c r="H376" i="3"/>
  <c r="G376" i="3"/>
  <c r="F376" i="3" s="1"/>
  <c r="E376" i="3"/>
  <c r="D376" i="3"/>
  <c r="C376" i="3" s="1"/>
  <c r="P375" i="3"/>
  <c r="Q375" i="3" s="1"/>
  <c r="O375" i="3"/>
  <c r="N375" i="3"/>
  <c r="M375" i="3"/>
  <c r="L375" i="3"/>
  <c r="J375" i="3"/>
  <c r="K375" i="3" s="1"/>
  <c r="I375" i="3"/>
  <c r="H375" i="3"/>
  <c r="G375" i="3"/>
  <c r="F375" i="3" s="1"/>
  <c r="D375" i="3"/>
  <c r="E375" i="3" s="1"/>
  <c r="P374" i="3"/>
  <c r="O374" i="3" s="1"/>
  <c r="M374" i="3"/>
  <c r="N374" i="3" s="1"/>
  <c r="J374" i="3"/>
  <c r="G374" i="3"/>
  <c r="H374" i="3" s="1"/>
  <c r="F374" i="3"/>
  <c r="E374" i="3"/>
  <c r="D374" i="3"/>
  <c r="C374" i="3"/>
  <c r="Q373" i="3"/>
  <c r="P373" i="3"/>
  <c r="O373" i="3" s="1"/>
  <c r="N373" i="3"/>
  <c r="M373" i="3"/>
  <c r="L373" i="3" s="1"/>
  <c r="J373" i="3"/>
  <c r="K373" i="3" s="1"/>
  <c r="H373" i="3"/>
  <c r="G373" i="3"/>
  <c r="F373" i="3"/>
  <c r="E373" i="3"/>
  <c r="D373" i="3"/>
  <c r="C373" i="3"/>
  <c r="Q372" i="3"/>
  <c r="P372" i="3"/>
  <c r="O372" i="3" s="1"/>
  <c r="M372" i="3"/>
  <c r="N372" i="3" s="1"/>
  <c r="K372" i="3"/>
  <c r="J372" i="3"/>
  <c r="I372" i="3"/>
  <c r="H372" i="3"/>
  <c r="G372" i="3"/>
  <c r="F372" i="3" s="1"/>
  <c r="D372" i="3"/>
  <c r="C372" i="3" s="1"/>
  <c r="P371" i="3"/>
  <c r="Q371" i="3" s="1"/>
  <c r="M371" i="3"/>
  <c r="N371" i="3" s="1"/>
  <c r="K371" i="3"/>
  <c r="J371" i="3"/>
  <c r="I371" i="3"/>
  <c r="H371" i="3"/>
  <c r="G371" i="3"/>
  <c r="F371" i="3" s="1"/>
  <c r="D371" i="3"/>
  <c r="E371" i="3" s="1"/>
  <c r="Q370" i="3"/>
  <c r="P370" i="3"/>
  <c r="O370" i="3"/>
  <c r="N370" i="3"/>
  <c r="M370" i="3"/>
  <c r="L370" i="3" s="1"/>
  <c r="J370" i="3"/>
  <c r="G370" i="3"/>
  <c r="H370" i="3" s="1"/>
  <c r="F370" i="3"/>
  <c r="E370" i="3"/>
  <c r="D370" i="3"/>
  <c r="C370" i="3" s="1"/>
  <c r="P365" i="3"/>
  <c r="Q365" i="3" s="1"/>
  <c r="M365" i="3"/>
  <c r="L365" i="3" s="1"/>
  <c r="J365" i="3"/>
  <c r="K365" i="3" s="1"/>
  <c r="G365" i="3"/>
  <c r="H365" i="3" s="1"/>
  <c r="E365" i="3"/>
  <c r="D365" i="3"/>
  <c r="C365" i="3" s="1"/>
  <c r="P364" i="3"/>
  <c r="O364" i="3" s="1"/>
  <c r="M364" i="3"/>
  <c r="N364" i="3" s="1"/>
  <c r="L364" i="3"/>
  <c r="K364" i="3"/>
  <c r="J364" i="3"/>
  <c r="I364" i="3" s="1"/>
  <c r="G364" i="3"/>
  <c r="H364" i="3" s="1"/>
  <c r="E364" i="3"/>
  <c r="D364" i="3"/>
  <c r="C364" i="3" s="1"/>
  <c r="P363" i="3"/>
  <c r="Q363" i="3" s="1"/>
  <c r="O363" i="3"/>
  <c r="M363" i="3"/>
  <c r="N363" i="3" s="1"/>
  <c r="L363" i="3"/>
  <c r="K363" i="3"/>
  <c r="J363" i="3"/>
  <c r="I363" i="3" s="1"/>
  <c r="G363" i="3"/>
  <c r="D363" i="3"/>
  <c r="E363" i="3" s="1"/>
  <c r="Q362" i="3"/>
  <c r="P362" i="3"/>
  <c r="O362" i="3"/>
  <c r="M362" i="3"/>
  <c r="N362" i="3" s="1"/>
  <c r="L362" i="3"/>
  <c r="K362" i="3"/>
  <c r="J362" i="3"/>
  <c r="I362" i="3" s="1"/>
  <c r="G362" i="3"/>
  <c r="H362" i="3" s="1"/>
  <c r="F362" i="3"/>
  <c r="E362" i="3"/>
  <c r="D362" i="3"/>
  <c r="C362" i="3"/>
  <c r="P361" i="3"/>
  <c r="Q361" i="3" s="1"/>
  <c r="M361" i="3"/>
  <c r="L361" i="3" s="1"/>
  <c r="J361" i="3"/>
  <c r="K361" i="3" s="1"/>
  <c r="G361" i="3"/>
  <c r="D361" i="3"/>
  <c r="E361" i="3" s="1"/>
  <c r="C361" i="3"/>
  <c r="Q360" i="3"/>
  <c r="P360" i="3"/>
  <c r="O360" i="3" s="1"/>
  <c r="M360" i="3"/>
  <c r="N360" i="3" s="1"/>
  <c r="J360" i="3"/>
  <c r="K360" i="3" s="1"/>
  <c r="H360" i="3"/>
  <c r="G360" i="3"/>
  <c r="F360" i="3" s="1"/>
  <c r="D360" i="3"/>
  <c r="C360" i="3" s="1"/>
  <c r="P359" i="3"/>
  <c r="M359" i="3"/>
  <c r="N359" i="3" s="1"/>
  <c r="J359" i="3"/>
  <c r="K359" i="3" s="1"/>
  <c r="H359" i="3"/>
  <c r="G359" i="3"/>
  <c r="F359" i="3" s="1"/>
  <c r="D359" i="3"/>
  <c r="E359" i="3" s="1"/>
  <c r="C359" i="3"/>
  <c r="Q358" i="3"/>
  <c r="P358" i="3"/>
  <c r="O358" i="3" s="1"/>
  <c r="N358" i="3"/>
  <c r="M358" i="3"/>
  <c r="L358" i="3"/>
  <c r="K358" i="3"/>
  <c r="J358" i="3"/>
  <c r="I358" i="3" s="1"/>
  <c r="G358" i="3"/>
  <c r="H358" i="3" s="1"/>
  <c r="D358" i="3"/>
  <c r="E358" i="3" s="1"/>
  <c r="C358" i="3"/>
  <c r="Q357" i="3"/>
  <c r="P357" i="3"/>
  <c r="O357" i="3" s="1"/>
  <c r="N357" i="3"/>
  <c r="M357" i="3"/>
  <c r="L357" i="3" s="1"/>
  <c r="J357" i="3"/>
  <c r="K357" i="3" s="1"/>
  <c r="I357" i="3"/>
  <c r="H357" i="3"/>
  <c r="G357" i="3"/>
  <c r="F357" i="3"/>
  <c r="D357" i="3"/>
  <c r="E357" i="3" s="1"/>
  <c r="C357" i="3"/>
  <c r="Q356" i="3"/>
  <c r="P356" i="3"/>
  <c r="O356" i="3" s="1"/>
  <c r="M356" i="3"/>
  <c r="N356" i="3" s="1"/>
  <c r="J356" i="3"/>
  <c r="I356" i="3" s="1"/>
  <c r="G356" i="3"/>
  <c r="H356" i="3" s="1"/>
  <c r="D356" i="3"/>
  <c r="P351" i="3"/>
  <c r="Q351" i="3" s="1"/>
  <c r="O351" i="3"/>
  <c r="N351" i="3"/>
  <c r="M351" i="3"/>
  <c r="L351" i="3"/>
  <c r="K351" i="3"/>
  <c r="J351" i="3"/>
  <c r="I351" i="3" s="1"/>
  <c r="H351" i="3"/>
  <c r="G351" i="3"/>
  <c r="F351" i="3" s="1"/>
  <c r="D351" i="3"/>
  <c r="E351" i="3" s="1"/>
  <c r="Q350" i="3"/>
  <c r="P350" i="3"/>
  <c r="O350" i="3"/>
  <c r="N350" i="3"/>
  <c r="M350" i="3"/>
  <c r="L350" i="3"/>
  <c r="K350" i="3"/>
  <c r="J350" i="3"/>
  <c r="I350" i="3" s="1"/>
  <c r="G350" i="3"/>
  <c r="H350" i="3" s="1"/>
  <c r="E350" i="3"/>
  <c r="D350" i="3"/>
  <c r="C350" i="3"/>
  <c r="Q349" i="3"/>
  <c r="P349" i="3"/>
  <c r="O349" i="3" s="1"/>
  <c r="M349" i="3"/>
  <c r="L349" i="3" s="1"/>
  <c r="J349" i="3"/>
  <c r="K349" i="3" s="1"/>
  <c r="G349" i="3"/>
  <c r="H349" i="3" s="1"/>
  <c r="E349" i="3"/>
  <c r="D349" i="3"/>
  <c r="C349" i="3"/>
  <c r="P348" i="3"/>
  <c r="M348" i="3"/>
  <c r="N348" i="3" s="1"/>
  <c r="K348" i="3"/>
  <c r="J348" i="3"/>
  <c r="I348" i="3"/>
  <c r="H348" i="3"/>
  <c r="G348" i="3"/>
  <c r="F348" i="3" s="1"/>
  <c r="D348" i="3"/>
  <c r="P347" i="3"/>
  <c r="Q347" i="3" s="1"/>
  <c r="O347" i="3"/>
  <c r="N347" i="3"/>
  <c r="M347" i="3"/>
  <c r="L347" i="3" s="1"/>
  <c r="J347" i="3"/>
  <c r="K347" i="3" s="1"/>
  <c r="G347" i="3"/>
  <c r="F347" i="3" s="1"/>
  <c r="D347" i="3"/>
  <c r="E347" i="3" s="1"/>
  <c r="P346" i="3"/>
  <c r="Q346" i="3" s="1"/>
  <c r="N346" i="3"/>
  <c r="M346" i="3"/>
  <c r="L346" i="3" s="1"/>
  <c r="J346" i="3"/>
  <c r="I346" i="3" s="1"/>
  <c r="G346" i="3"/>
  <c r="H346" i="3" s="1"/>
  <c r="F346" i="3"/>
  <c r="E346" i="3"/>
  <c r="D346" i="3"/>
  <c r="C346" i="3" s="1"/>
  <c r="P345" i="3"/>
  <c r="Q345" i="3" s="1"/>
  <c r="O345" i="3"/>
  <c r="N345" i="3"/>
  <c r="M345" i="3"/>
  <c r="L345" i="3" s="1"/>
  <c r="J345" i="3"/>
  <c r="K345" i="3" s="1"/>
  <c r="I345" i="3"/>
  <c r="G345" i="3"/>
  <c r="H345" i="3" s="1"/>
  <c r="F345" i="3"/>
  <c r="E345" i="3"/>
  <c r="D345" i="3"/>
  <c r="C345" i="3" s="1"/>
  <c r="P344" i="3"/>
  <c r="O344" i="3" s="1"/>
  <c r="M344" i="3"/>
  <c r="N344" i="3" s="1"/>
  <c r="K344" i="3"/>
  <c r="J344" i="3"/>
  <c r="I344" i="3"/>
  <c r="G344" i="3"/>
  <c r="H344" i="3" s="1"/>
  <c r="F344" i="3"/>
  <c r="E344" i="3"/>
  <c r="D344" i="3"/>
  <c r="C344" i="3" s="1"/>
  <c r="P343" i="3"/>
  <c r="Q343" i="3" s="1"/>
  <c r="O343" i="3"/>
  <c r="N343" i="3"/>
  <c r="M343" i="3"/>
  <c r="L343" i="3"/>
  <c r="J343" i="3"/>
  <c r="K343" i="3" s="1"/>
  <c r="G343" i="3"/>
  <c r="F343" i="3" s="1"/>
  <c r="D343" i="3"/>
  <c r="E343" i="3" s="1"/>
  <c r="P342" i="3"/>
  <c r="M342" i="3"/>
  <c r="N342" i="3" s="1"/>
  <c r="L342" i="3"/>
  <c r="K342" i="3"/>
  <c r="J342" i="3"/>
  <c r="I342" i="3" s="1"/>
  <c r="G342" i="3"/>
  <c r="H342" i="3" s="1"/>
  <c r="D342" i="3"/>
  <c r="E342" i="3" s="1"/>
  <c r="Q337" i="3"/>
  <c r="P337" i="3"/>
  <c r="O337" i="3" s="1"/>
  <c r="M337" i="3"/>
  <c r="L337" i="3" s="1"/>
  <c r="J337" i="3"/>
  <c r="G337" i="3"/>
  <c r="H337" i="3" s="1"/>
  <c r="D337" i="3"/>
  <c r="E337" i="3" s="1"/>
  <c r="Q336" i="3"/>
  <c r="P336" i="3"/>
  <c r="O336" i="3" s="1"/>
  <c r="M336" i="3"/>
  <c r="N336" i="3" s="1"/>
  <c r="L336" i="3"/>
  <c r="K336" i="3"/>
  <c r="J336" i="3"/>
  <c r="I336" i="3" s="1"/>
  <c r="H336" i="3"/>
  <c r="G336" i="3"/>
  <c r="F336" i="3"/>
  <c r="E336" i="3"/>
  <c r="D336" i="3"/>
  <c r="C336" i="3" s="1"/>
  <c r="P335" i="3"/>
  <c r="Q335" i="3" s="1"/>
  <c r="M335" i="3"/>
  <c r="N335" i="3" s="1"/>
  <c r="K335" i="3"/>
  <c r="J335" i="3"/>
  <c r="I335" i="3" s="1"/>
  <c r="H335" i="3"/>
  <c r="G335" i="3"/>
  <c r="F335" i="3" s="1"/>
  <c r="D335" i="3"/>
  <c r="E335" i="3" s="1"/>
  <c r="C335" i="3"/>
  <c r="Q334" i="3"/>
  <c r="P334" i="3"/>
  <c r="O334" i="3"/>
  <c r="M334" i="3"/>
  <c r="N334" i="3" s="1"/>
  <c r="K334" i="3"/>
  <c r="J334" i="3"/>
  <c r="I334" i="3" s="1"/>
  <c r="G334" i="3"/>
  <c r="H334" i="3" s="1"/>
  <c r="D334" i="3"/>
  <c r="C334" i="3" s="1"/>
  <c r="P333" i="3"/>
  <c r="Q333" i="3" s="1"/>
  <c r="M333" i="3"/>
  <c r="J333" i="3"/>
  <c r="H333" i="3"/>
  <c r="G333" i="3"/>
  <c r="F333" i="3"/>
  <c r="E333" i="3"/>
  <c r="D333" i="3"/>
  <c r="C333" i="3" s="1"/>
  <c r="Q332" i="3"/>
  <c r="P332" i="3"/>
  <c r="O332" i="3" s="1"/>
  <c r="M332" i="3"/>
  <c r="N332" i="3" s="1"/>
  <c r="K332" i="3"/>
  <c r="J332" i="3"/>
  <c r="I332" i="3"/>
  <c r="H332" i="3"/>
  <c r="G332" i="3"/>
  <c r="F332" i="3"/>
  <c r="E332" i="3"/>
  <c r="D332" i="3"/>
  <c r="C332" i="3" s="1"/>
  <c r="P331" i="3"/>
  <c r="Q331" i="3" s="1"/>
  <c r="N331" i="3"/>
  <c r="M331" i="3"/>
  <c r="L331" i="3"/>
  <c r="K331" i="3"/>
  <c r="J331" i="3"/>
  <c r="I331" i="3" s="1"/>
  <c r="G331" i="3"/>
  <c r="F331" i="3" s="1"/>
  <c r="D331" i="3"/>
  <c r="E331" i="3" s="1"/>
  <c r="P330" i="3"/>
  <c r="Q330" i="3" s="1"/>
  <c r="N330" i="3"/>
  <c r="M330" i="3"/>
  <c r="L330" i="3"/>
  <c r="J330" i="3"/>
  <c r="I330" i="3" s="1"/>
  <c r="G330" i="3"/>
  <c r="H330" i="3" s="1"/>
  <c r="E330" i="3"/>
  <c r="D330" i="3"/>
  <c r="C330" i="3"/>
  <c r="Q329" i="3"/>
  <c r="P329" i="3"/>
  <c r="O329" i="3" s="1"/>
  <c r="M329" i="3"/>
  <c r="J329" i="3"/>
  <c r="K329" i="3" s="1"/>
  <c r="I329" i="3"/>
  <c r="H329" i="3"/>
  <c r="G329" i="3"/>
  <c r="F329" i="3" s="1"/>
  <c r="D329" i="3"/>
  <c r="E329" i="3" s="1"/>
  <c r="P328" i="3"/>
  <c r="O328" i="3" s="1"/>
  <c r="M328" i="3"/>
  <c r="N328" i="3" s="1"/>
  <c r="J328" i="3"/>
  <c r="H328" i="3"/>
  <c r="G328" i="3"/>
  <c r="F328" i="3" s="1"/>
  <c r="D328" i="3"/>
  <c r="C328" i="3" s="1"/>
  <c r="P323" i="3"/>
  <c r="Q323" i="3" s="1"/>
  <c r="O323" i="3"/>
  <c r="N323" i="3"/>
  <c r="M323" i="3"/>
  <c r="L323" i="3" s="1"/>
  <c r="J323" i="3"/>
  <c r="K323" i="3" s="1"/>
  <c r="H323" i="3"/>
  <c r="G323" i="3"/>
  <c r="F323" i="3" s="1"/>
  <c r="D323" i="3"/>
  <c r="E323" i="3" s="1"/>
  <c r="C323" i="3"/>
  <c r="P322" i="3"/>
  <c r="Q322" i="3" s="1"/>
  <c r="O322" i="3"/>
  <c r="N322" i="3"/>
  <c r="M322" i="3"/>
  <c r="L322" i="3" s="1"/>
  <c r="J322" i="3"/>
  <c r="I322" i="3" s="1"/>
  <c r="G322" i="3"/>
  <c r="H322" i="3" s="1"/>
  <c r="E322" i="3"/>
  <c r="D322" i="3"/>
  <c r="C322" i="3"/>
  <c r="P321" i="3"/>
  <c r="Q321" i="3" s="1"/>
  <c r="O321" i="3"/>
  <c r="N321" i="3"/>
  <c r="M321" i="3"/>
  <c r="L321" i="3" s="1"/>
  <c r="J321" i="3"/>
  <c r="K321" i="3" s="1"/>
  <c r="I321" i="3"/>
  <c r="H321" i="3"/>
  <c r="G321" i="3"/>
  <c r="F321" i="3"/>
  <c r="D321" i="3"/>
  <c r="E321" i="3" s="1"/>
  <c r="P320" i="3"/>
  <c r="O320" i="3" s="1"/>
  <c r="M320" i="3"/>
  <c r="N320" i="3" s="1"/>
  <c r="J320" i="3"/>
  <c r="G320" i="3"/>
  <c r="E320" i="3"/>
  <c r="D320" i="3"/>
  <c r="C320" i="3" s="1"/>
  <c r="P319" i="3"/>
  <c r="Q319" i="3" s="1"/>
  <c r="M319" i="3"/>
  <c r="N319" i="3" s="1"/>
  <c r="K319" i="3"/>
  <c r="J319" i="3"/>
  <c r="I319" i="3" s="1"/>
  <c r="G319" i="3"/>
  <c r="F319" i="3" s="1"/>
  <c r="D319" i="3"/>
  <c r="P318" i="3"/>
  <c r="Q318" i="3" s="1"/>
  <c r="M318" i="3"/>
  <c r="N318" i="3" s="1"/>
  <c r="K318" i="3"/>
  <c r="J318" i="3"/>
  <c r="I318" i="3" s="1"/>
  <c r="G318" i="3"/>
  <c r="H318" i="3" s="1"/>
  <c r="F318" i="3"/>
  <c r="E318" i="3"/>
  <c r="D318" i="3"/>
  <c r="C318" i="3" s="1"/>
  <c r="Q317" i="3"/>
  <c r="P317" i="3"/>
  <c r="O317" i="3"/>
  <c r="N317" i="3"/>
  <c r="M317" i="3"/>
  <c r="L317" i="3" s="1"/>
  <c r="J317" i="3"/>
  <c r="K317" i="3" s="1"/>
  <c r="G317" i="3"/>
  <c r="H317" i="3" s="1"/>
  <c r="E317" i="3"/>
  <c r="D317" i="3"/>
  <c r="C317" i="3" s="1"/>
  <c r="Q316" i="3"/>
  <c r="P316" i="3"/>
  <c r="O316" i="3" s="1"/>
  <c r="M316" i="3"/>
  <c r="N316" i="3" s="1"/>
  <c r="L316" i="3"/>
  <c r="K316" i="3"/>
  <c r="J316" i="3"/>
  <c r="I316" i="3"/>
  <c r="H316" i="3"/>
  <c r="G316" i="3"/>
  <c r="F316" i="3" s="1"/>
  <c r="E316" i="3"/>
  <c r="D316" i="3"/>
  <c r="C316" i="3" s="1"/>
  <c r="P315" i="3"/>
  <c r="Q315" i="3" s="1"/>
  <c r="M315" i="3"/>
  <c r="L315" i="3" s="1"/>
  <c r="J315" i="3"/>
  <c r="K315" i="3" s="1"/>
  <c r="G315" i="3"/>
  <c r="D315" i="3"/>
  <c r="E315" i="3" s="1"/>
  <c r="C315" i="3"/>
  <c r="Q314" i="3"/>
  <c r="P314" i="3"/>
  <c r="O314" i="3"/>
  <c r="N314" i="3"/>
  <c r="M314" i="3"/>
  <c r="L314" i="3" s="1"/>
  <c r="K314" i="3"/>
  <c r="J314" i="3"/>
  <c r="I314" i="3" s="1"/>
  <c r="G314" i="3"/>
  <c r="H314" i="3" s="1"/>
  <c r="E314" i="3"/>
  <c r="D314" i="3"/>
  <c r="C314" i="3"/>
  <c r="Q309" i="3"/>
  <c r="P309" i="3"/>
  <c r="O309" i="3"/>
  <c r="N309" i="3"/>
  <c r="M309" i="3"/>
  <c r="L309" i="3" s="1"/>
  <c r="J309" i="3"/>
  <c r="K309" i="3" s="1"/>
  <c r="H309" i="3"/>
  <c r="G309" i="3"/>
  <c r="F309" i="3"/>
  <c r="D309" i="3"/>
  <c r="C309" i="3" s="1"/>
  <c r="P308" i="3"/>
  <c r="O308" i="3" s="1"/>
  <c r="M308" i="3"/>
  <c r="N308" i="3" s="1"/>
  <c r="J308" i="3"/>
  <c r="K308" i="3" s="1"/>
  <c r="H308" i="3"/>
  <c r="G308" i="3"/>
  <c r="F308" i="3"/>
  <c r="D308" i="3"/>
  <c r="C308" i="3" s="1"/>
  <c r="P307" i="3"/>
  <c r="Q307" i="3" s="1"/>
  <c r="N307" i="3"/>
  <c r="M307" i="3"/>
  <c r="L307" i="3"/>
  <c r="K307" i="3"/>
  <c r="J307" i="3"/>
  <c r="I307" i="3" s="1"/>
  <c r="G307" i="3"/>
  <c r="D307" i="3"/>
  <c r="Q306" i="3"/>
  <c r="P306" i="3"/>
  <c r="O306" i="3" s="1"/>
  <c r="M306" i="3"/>
  <c r="N306" i="3" s="1"/>
  <c r="J306" i="3"/>
  <c r="I306" i="3" s="1"/>
  <c r="G306" i="3"/>
  <c r="H306" i="3" s="1"/>
  <c r="D306" i="3"/>
  <c r="E306" i="3" s="1"/>
  <c r="Q305" i="3"/>
  <c r="P305" i="3"/>
  <c r="O305" i="3" s="1"/>
  <c r="M305" i="3"/>
  <c r="L305" i="3" s="1"/>
  <c r="J305" i="3"/>
  <c r="K305" i="3" s="1"/>
  <c r="I305" i="3"/>
  <c r="H305" i="3"/>
  <c r="G305" i="3"/>
  <c r="F305" i="3" s="1"/>
  <c r="D305" i="3"/>
  <c r="E305" i="3" s="1"/>
  <c r="Q304" i="3"/>
  <c r="P304" i="3"/>
  <c r="O304" i="3" s="1"/>
  <c r="M304" i="3"/>
  <c r="N304" i="3" s="1"/>
  <c r="L304" i="3"/>
  <c r="J304" i="3"/>
  <c r="K304" i="3" s="1"/>
  <c r="I304" i="3"/>
  <c r="H304" i="3"/>
  <c r="G304" i="3"/>
  <c r="F304" i="3" s="1"/>
  <c r="D304" i="3"/>
  <c r="C304" i="3" s="1"/>
  <c r="P303" i="3"/>
  <c r="Q303" i="3" s="1"/>
  <c r="N303" i="3"/>
  <c r="M303" i="3"/>
  <c r="L303" i="3"/>
  <c r="J303" i="3"/>
  <c r="K303" i="3" s="1"/>
  <c r="I303" i="3"/>
  <c r="H303" i="3"/>
  <c r="G303" i="3"/>
  <c r="F303" i="3" s="1"/>
  <c r="D303" i="3"/>
  <c r="E303" i="3" s="1"/>
  <c r="C303" i="3"/>
  <c r="Q302" i="3"/>
  <c r="P302" i="3"/>
  <c r="O302" i="3"/>
  <c r="M302" i="3"/>
  <c r="N302" i="3" s="1"/>
  <c r="J302" i="3"/>
  <c r="I302" i="3" s="1"/>
  <c r="G302" i="3"/>
  <c r="H302" i="3" s="1"/>
  <c r="D302" i="3"/>
  <c r="P301" i="3"/>
  <c r="Q301" i="3" s="1"/>
  <c r="O301" i="3"/>
  <c r="N301" i="3"/>
  <c r="M301" i="3"/>
  <c r="L301" i="3" s="1"/>
  <c r="J301" i="3"/>
  <c r="K301" i="3" s="1"/>
  <c r="G301" i="3"/>
  <c r="H301" i="3" s="1"/>
  <c r="E301" i="3"/>
  <c r="D301" i="3"/>
  <c r="C301" i="3" s="1"/>
  <c r="P300" i="3"/>
  <c r="O300" i="3" s="1"/>
  <c r="M300" i="3"/>
  <c r="J300" i="3"/>
  <c r="K300" i="3" s="1"/>
  <c r="G300" i="3"/>
  <c r="H300" i="3" s="1"/>
  <c r="E300" i="3"/>
  <c r="D300" i="3"/>
  <c r="C300" i="3" s="1"/>
  <c r="P295" i="3"/>
  <c r="H295" i="3"/>
  <c r="G295" i="3"/>
  <c r="F295" i="3" s="1"/>
  <c r="B295" i="3"/>
  <c r="D295" i="3" s="1"/>
  <c r="P294" i="3"/>
  <c r="Q294" i="3" s="1"/>
  <c r="K294" i="3"/>
  <c r="D294" i="3"/>
  <c r="E294" i="3" s="1"/>
  <c r="B294" i="3"/>
  <c r="J294" i="3" s="1"/>
  <c r="I294" i="3" s="1"/>
  <c r="P293" i="3"/>
  <c r="K293" i="3"/>
  <c r="J293" i="3"/>
  <c r="I293" i="3"/>
  <c r="H293" i="3"/>
  <c r="G293" i="3"/>
  <c r="F293" i="3"/>
  <c r="E293" i="3"/>
  <c r="D293" i="3"/>
  <c r="C293" i="3" s="1"/>
  <c r="B293" i="3"/>
  <c r="M293" i="3" s="1"/>
  <c r="P292" i="3"/>
  <c r="G292" i="3"/>
  <c r="F292" i="3" s="1"/>
  <c r="D292" i="3"/>
  <c r="E292" i="3" s="1"/>
  <c r="B292" i="3"/>
  <c r="J292" i="3" s="1"/>
  <c r="K292" i="3" s="1"/>
  <c r="P291" i="3"/>
  <c r="Q291" i="3" s="1"/>
  <c r="E291" i="3"/>
  <c r="D291" i="3"/>
  <c r="C291" i="3" s="1"/>
  <c r="B291" i="3"/>
  <c r="P290" i="3"/>
  <c r="K290" i="3"/>
  <c r="J290" i="3"/>
  <c r="I290" i="3" s="1"/>
  <c r="H290" i="3"/>
  <c r="G290" i="3"/>
  <c r="F290" i="3"/>
  <c r="E290" i="3"/>
  <c r="D290" i="3"/>
  <c r="C290" i="3" s="1"/>
  <c r="B290" i="3"/>
  <c r="M290" i="3" s="1"/>
  <c r="M289" i="3"/>
  <c r="N289" i="3" s="1"/>
  <c r="L289" i="3"/>
  <c r="K289" i="3"/>
  <c r="J289" i="3"/>
  <c r="I289" i="3"/>
  <c r="G289" i="3"/>
  <c r="F289" i="3" s="1"/>
  <c r="D289" i="3"/>
  <c r="E289" i="3" s="1"/>
  <c r="B289" i="3"/>
  <c r="P289" i="3" s="1"/>
  <c r="B288" i="3"/>
  <c r="Q287" i="3"/>
  <c r="P287" i="3"/>
  <c r="O287" i="3"/>
  <c r="K287" i="3"/>
  <c r="J287" i="3"/>
  <c r="I287" i="3" s="1"/>
  <c r="H287" i="3"/>
  <c r="G287" i="3"/>
  <c r="F287" i="3" s="1"/>
  <c r="D287" i="3"/>
  <c r="E287" i="3" s="1"/>
  <c r="C287" i="3"/>
  <c r="B287" i="3"/>
  <c r="M287" i="3" s="1"/>
  <c r="M286" i="3"/>
  <c r="L286" i="3" s="1"/>
  <c r="B286" i="3"/>
  <c r="B281" i="3"/>
  <c r="Q280" i="3"/>
  <c r="P280" i="3"/>
  <c r="O280" i="3" s="1"/>
  <c r="L280" i="3"/>
  <c r="K280" i="3"/>
  <c r="J280" i="3"/>
  <c r="I280" i="3"/>
  <c r="G280" i="3"/>
  <c r="H280" i="3" s="1"/>
  <c r="D280" i="3"/>
  <c r="E280" i="3" s="1"/>
  <c r="C280" i="3"/>
  <c r="B280" i="3"/>
  <c r="M280" i="3" s="1"/>
  <c r="N280" i="3" s="1"/>
  <c r="B279" i="3"/>
  <c r="M278" i="3"/>
  <c r="K278" i="3"/>
  <c r="H278" i="3"/>
  <c r="G278" i="3"/>
  <c r="F278" i="3"/>
  <c r="D278" i="3"/>
  <c r="E278" i="3" s="1"/>
  <c r="C278" i="3"/>
  <c r="B278" i="3"/>
  <c r="J278" i="3" s="1"/>
  <c r="I278" i="3" s="1"/>
  <c r="P277" i="3"/>
  <c r="Q277" i="3" s="1"/>
  <c r="L277" i="3"/>
  <c r="K277" i="3"/>
  <c r="J277" i="3"/>
  <c r="I277" i="3" s="1"/>
  <c r="G277" i="3"/>
  <c r="E277" i="3"/>
  <c r="D277" i="3"/>
  <c r="C277" i="3" s="1"/>
  <c r="B277" i="3"/>
  <c r="M277" i="3" s="1"/>
  <c r="N277" i="3" s="1"/>
  <c r="B276" i="3"/>
  <c r="N275" i="3"/>
  <c r="M275" i="3"/>
  <c r="L275" i="3" s="1"/>
  <c r="B275" i="3"/>
  <c r="Q274" i="3"/>
  <c r="P274" i="3"/>
  <c r="O274" i="3" s="1"/>
  <c r="L274" i="3"/>
  <c r="J274" i="3"/>
  <c r="I274" i="3" s="1"/>
  <c r="G274" i="3"/>
  <c r="H274" i="3" s="1"/>
  <c r="E274" i="3"/>
  <c r="D274" i="3"/>
  <c r="C274" i="3"/>
  <c r="B274" i="3"/>
  <c r="M274" i="3" s="1"/>
  <c r="N274" i="3" s="1"/>
  <c r="P273" i="3"/>
  <c r="M273" i="3"/>
  <c r="J273" i="3"/>
  <c r="K273" i="3" s="1"/>
  <c r="D273" i="3"/>
  <c r="B273" i="3"/>
  <c r="G273" i="3" s="1"/>
  <c r="P272" i="3"/>
  <c r="O272" i="3" s="1"/>
  <c r="G272" i="3"/>
  <c r="D272" i="3"/>
  <c r="B272" i="3"/>
  <c r="Q267" i="3"/>
  <c r="P267" i="3"/>
  <c r="O267" i="3" s="1"/>
  <c r="L267" i="3"/>
  <c r="J267" i="3"/>
  <c r="K267" i="3" s="1"/>
  <c r="H267" i="3"/>
  <c r="G267" i="3"/>
  <c r="F267" i="3" s="1"/>
  <c r="E267" i="3"/>
  <c r="D267" i="3"/>
  <c r="C267" i="3"/>
  <c r="B267" i="3"/>
  <c r="M267" i="3" s="1"/>
  <c r="N267" i="3" s="1"/>
  <c r="O266" i="3"/>
  <c r="N266" i="3"/>
  <c r="M266" i="3"/>
  <c r="L266" i="3"/>
  <c r="K266" i="3"/>
  <c r="J266" i="3"/>
  <c r="I266" i="3" s="1"/>
  <c r="G266" i="3"/>
  <c r="D266" i="3"/>
  <c r="B266" i="3"/>
  <c r="P266" i="3" s="1"/>
  <c r="Q266" i="3" s="1"/>
  <c r="Q265" i="3"/>
  <c r="P265" i="3"/>
  <c r="O265" i="3" s="1"/>
  <c r="M265" i="3"/>
  <c r="N265" i="3" s="1"/>
  <c r="B265" i="3"/>
  <c r="P264" i="3"/>
  <c r="O264" i="3" s="1"/>
  <c r="J264" i="3"/>
  <c r="K264" i="3" s="1"/>
  <c r="I264" i="3"/>
  <c r="H264" i="3"/>
  <c r="G264" i="3"/>
  <c r="F264" i="3" s="1"/>
  <c r="E264" i="3"/>
  <c r="D264" i="3"/>
  <c r="C264" i="3"/>
  <c r="B264" i="3"/>
  <c r="M264" i="3" s="1"/>
  <c r="P263" i="3"/>
  <c r="M263" i="3"/>
  <c r="N263" i="3" s="1"/>
  <c r="K263" i="3"/>
  <c r="D263" i="3"/>
  <c r="B263" i="3"/>
  <c r="J263" i="3" s="1"/>
  <c r="I263" i="3" s="1"/>
  <c r="Q262" i="3"/>
  <c r="P262" i="3"/>
  <c r="O262" i="3" s="1"/>
  <c r="M262" i="3"/>
  <c r="G262" i="3"/>
  <c r="F262" i="3" s="1"/>
  <c r="D262" i="3"/>
  <c r="B262" i="3"/>
  <c r="J262" i="3" s="1"/>
  <c r="P261" i="3"/>
  <c r="O261" i="3" s="1"/>
  <c r="J261" i="3"/>
  <c r="K261" i="3" s="1"/>
  <c r="I261" i="3"/>
  <c r="H261" i="3"/>
  <c r="G261" i="3"/>
  <c r="F261" i="3" s="1"/>
  <c r="D261" i="3"/>
  <c r="B261" i="3"/>
  <c r="M261" i="3" s="1"/>
  <c r="P260" i="3"/>
  <c r="M260" i="3"/>
  <c r="J260" i="3"/>
  <c r="K260" i="3" s="1"/>
  <c r="H260" i="3"/>
  <c r="B260" i="3"/>
  <c r="G260" i="3" s="1"/>
  <c r="F260" i="3" s="1"/>
  <c r="M259" i="3"/>
  <c r="K259" i="3"/>
  <c r="H259" i="3"/>
  <c r="G259" i="3"/>
  <c r="F259" i="3" s="1"/>
  <c r="E259" i="3"/>
  <c r="D259" i="3"/>
  <c r="C259" i="3" s="1"/>
  <c r="B259" i="3"/>
  <c r="J259" i="3" s="1"/>
  <c r="I259" i="3" s="1"/>
  <c r="P258" i="3"/>
  <c r="Q258" i="3" s="1"/>
  <c r="O258" i="3"/>
  <c r="L258" i="3"/>
  <c r="K258" i="3"/>
  <c r="J258" i="3"/>
  <c r="I258" i="3"/>
  <c r="H258" i="3"/>
  <c r="G258" i="3"/>
  <c r="F258" i="3" s="1"/>
  <c r="E258" i="3"/>
  <c r="D258" i="3"/>
  <c r="C258" i="3"/>
  <c r="B258" i="3"/>
  <c r="M258" i="3" s="1"/>
  <c r="N258" i="3" s="1"/>
  <c r="P253" i="3"/>
  <c r="Q253" i="3" s="1"/>
  <c r="J253" i="3"/>
  <c r="B253" i="3"/>
  <c r="G253" i="3" s="1"/>
  <c r="P252" i="3"/>
  <c r="Q252" i="3" s="1"/>
  <c r="B252" i="3"/>
  <c r="M252" i="3" s="1"/>
  <c r="N252" i="3" s="1"/>
  <c r="P251" i="3"/>
  <c r="Q251" i="3" s="1"/>
  <c r="O251" i="3"/>
  <c r="K251" i="3"/>
  <c r="J251" i="3"/>
  <c r="I251" i="3" s="1"/>
  <c r="H251" i="3"/>
  <c r="G251" i="3"/>
  <c r="F251" i="3" s="1"/>
  <c r="D251" i="3"/>
  <c r="B251" i="3"/>
  <c r="M251" i="3" s="1"/>
  <c r="N251" i="3" s="1"/>
  <c r="P250" i="3"/>
  <c r="Q250" i="3" s="1"/>
  <c r="N250" i="3"/>
  <c r="J250" i="3"/>
  <c r="K250" i="3" s="1"/>
  <c r="B250" i="3"/>
  <c r="M250" i="3" s="1"/>
  <c r="L250" i="3" s="1"/>
  <c r="Q249" i="3"/>
  <c r="P249" i="3"/>
  <c r="O249" i="3" s="1"/>
  <c r="M249" i="3"/>
  <c r="G249" i="3"/>
  <c r="H249" i="3" s="1"/>
  <c r="B249" i="3"/>
  <c r="J249" i="3" s="1"/>
  <c r="I249" i="3" s="1"/>
  <c r="Q248" i="3"/>
  <c r="P248" i="3"/>
  <c r="O248" i="3"/>
  <c r="L248" i="3"/>
  <c r="J248" i="3"/>
  <c r="H248" i="3"/>
  <c r="G248" i="3"/>
  <c r="F248" i="3" s="1"/>
  <c r="E248" i="3"/>
  <c r="D248" i="3"/>
  <c r="C248" i="3" s="1"/>
  <c r="B248" i="3"/>
  <c r="M248" i="3" s="1"/>
  <c r="N248" i="3" s="1"/>
  <c r="P247" i="3"/>
  <c r="Q247" i="3" s="1"/>
  <c r="K247" i="3"/>
  <c r="J247" i="3"/>
  <c r="I247" i="3" s="1"/>
  <c r="G247" i="3"/>
  <c r="B247" i="3"/>
  <c r="D247" i="3" s="1"/>
  <c r="B246" i="3"/>
  <c r="Q245" i="3"/>
  <c r="P245" i="3"/>
  <c r="O245" i="3"/>
  <c r="J245" i="3"/>
  <c r="K245" i="3" s="1"/>
  <c r="H245" i="3"/>
  <c r="G245" i="3"/>
  <c r="F245" i="3"/>
  <c r="D245" i="3"/>
  <c r="E245" i="3" s="1"/>
  <c r="B245" i="3"/>
  <c r="M245" i="3" s="1"/>
  <c r="P244" i="3"/>
  <c r="M244" i="3"/>
  <c r="N244" i="3" s="1"/>
  <c r="L244" i="3"/>
  <c r="B244" i="3"/>
  <c r="D239" i="3"/>
  <c r="E239" i="3" s="1"/>
  <c r="C239" i="3"/>
  <c r="B239" i="3"/>
  <c r="Q238" i="3"/>
  <c r="P238" i="3"/>
  <c r="O238" i="3" s="1"/>
  <c r="K238" i="3"/>
  <c r="J238" i="3"/>
  <c r="I238" i="3"/>
  <c r="G238" i="3"/>
  <c r="F238" i="3" s="1"/>
  <c r="D238" i="3"/>
  <c r="E238" i="3" s="1"/>
  <c r="C238" i="3"/>
  <c r="B238" i="3"/>
  <c r="M238" i="3" s="1"/>
  <c r="N237" i="3"/>
  <c r="M237" i="3"/>
  <c r="L237" i="3" s="1"/>
  <c r="J237" i="3"/>
  <c r="K237" i="3" s="1"/>
  <c r="I237" i="3"/>
  <c r="H237" i="3"/>
  <c r="G237" i="3"/>
  <c r="F237" i="3" s="1"/>
  <c r="D237" i="3"/>
  <c r="E237" i="3" s="1"/>
  <c r="C237" i="3"/>
  <c r="B237" i="3"/>
  <c r="P237" i="3" s="1"/>
  <c r="N236" i="3"/>
  <c r="M236" i="3"/>
  <c r="L236" i="3" s="1"/>
  <c r="B236" i="3"/>
  <c r="P236" i="3" s="1"/>
  <c r="P235" i="3"/>
  <c r="Q235" i="3" s="1"/>
  <c r="O235" i="3"/>
  <c r="L235" i="3"/>
  <c r="K235" i="3"/>
  <c r="J235" i="3"/>
  <c r="I235" i="3"/>
  <c r="H235" i="3"/>
  <c r="G235" i="3"/>
  <c r="F235" i="3" s="1"/>
  <c r="D235" i="3"/>
  <c r="E235" i="3" s="1"/>
  <c r="B235" i="3"/>
  <c r="M235" i="3" s="1"/>
  <c r="N235" i="3" s="1"/>
  <c r="P234" i="3"/>
  <c r="Q234" i="3" s="1"/>
  <c r="M234" i="3"/>
  <c r="N234" i="3" s="1"/>
  <c r="J234" i="3"/>
  <c r="G234" i="3"/>
  <c r="D234" i="3"/>
  <c r="B234" i="3"/>
  <c r="Q233" i="3"/>
  <c r="P233" i="3"/>
  <c r="O233" i="3"/>
  <c r="N233" i="3"/>
  <c r="M233" i="3"/>
  <c r="L233" i="3"/>
  <c r="G233" i="3"/>
  <c r="H233" i="3" s="1"/>
  <c r="F233" i="3"/>
  <c r="D233" i="3"/>
  <c r="B233" i="3"/>
  <c r="J233" i="3" s="1"/>
  <c r="Q232" i="3"/>
  <c r="P232" i="3"/>
  <c r="O232" i="3" s="1"/>
  <c r="L232" i="3"/>
  <c r="K232" i="3"/>
  <c r="J232" i="3"/>
  <c r="I232" i="3"/>
  <c r="H232" i="3"/>
  <c r="G232" i="3"/>
  <c r="F232" i="3" s="1"/>
  <c r="E232" i="3"/>
  <c r="D232" i="3"/>
  <c r="C232" i="3"/>
  <c r="B232" i="3"/>
  <c r="M232" i="3" s="1"/>
  <c r="N232" i="3" s="1"/>
  <c r="H231" i="3"/>
  <c r="G231" i="3"/>
  <c r="F231" i="3" s="1"/>
  <c r="B231" i="3"/>
  <c r="M230" i="3"/>
  <c r="L230" i="3" s="1"/>
  <c r="K230" i="3"/>
  <c r="G230" i="3"/>
  <c r="H230" i="3" s="1"/>
  <c r="F230" i="3"/>
  <c r="E230" i="3"/>
  <c r="D230" i="3"/>
  <c r="C230" i="3" s="1"/>
  <c r="B230" i="3"/>
  <c r="J230" i="3" s="1"/>
  <c r="I230" i="3" s="1"/>
  <c r="P225" i="3"/>
  <c r="Q225" i="3" s="1"/>
  <c r="L225" i="3"/>
  <c r="J225" i="3"/>
  <c r="I225" i="3" s="1"/>
  <c r="H225" i="3"/>
  <c r="G225" i="3"/>
  <c r="F225" i="3"/>
  <c r="E225" i="3"/>
  <c r="D225" i="3"/>
  <c r="C225" i="3" s="1"/>
  <c r="B225" i="3"/>
  <c r="M225" i="3" s="1"/>
  <c r="N225" i="3" s="1"/>
  <c r="P224" i="3"/>
  <c r="Q224" i="3" s="1"/>
  <c r="M224" i="3"/>
  <c r="N224" i="3" s="1"/>
  <c r="L224" i="3"/>
  <c r="J224" i="3"/>
  <c r="B224" i="3"/>
  <c r="Q223" i="3"/>
  <c r="P223" i="3"/>
  <c r="O223" i="3"/>
  <c r="N223" i="3"/>
  <c r="M223" i="3"/>
  <c r="L223" i="3" s="1"/>
  <c r="D223" i="3"/>
  <c r="B223" i="3"/>
  <c r="P222" i="3"/>
  <c r="Q222" i="3" s="1"/>
  <c r="O222" i="3"/>
  <c r="L222" i="3"/>
  <c r="J222" i="3"/>
  <c r="I222" i="3" s="1"/>
  <c r="G222" i="3"/>
  <c r="H222" i="3" s="1"/>
  <c r="F222" i="3"/>
  <c r="D222" i="3"/>
  <c r="B222" i="3"/>
  <c r="M222" i="3" s="1"/>
  <c r="N222" i="3" s="1"/>
  <c r="P221" i="3"/>
  <c r="Q221" i="3" s="1"/>
  <c r="M221" i="3"/>
  <c r="L221" i="3" s="1"/>
  <c r="J221" i="3"/>
  <c r="K221" i="3" s="1"/>
  <c r="I221" i="3"/>
  <c r="G221" i="3"/>
  <c r="D221" i="3"/>
  <c r="E221" i="3" s="1"/>
  <c r="B221" i="3"/>
  <c r="P220" i="3"/>
  <c r="Q220" i="3" s="1"/>
  <c r="O220" i="3"/>
  <c r="G220" i="3"/>
  <c r="F220" i="3" s="1"/>
  <c r="D220" i="3"/>
  <c r="E220" i="3" s="1"/>
  <c r="C220" i="3"/>
  <c r="B220" i="3"/>
  <c r="Q219" i="3"/>
  <c r="P219" i="3"/>
  <c r="O219" i="3" s="1"/>
  <c r="L219" i="3"/>
  <c r="K219" i="3"/>
  <c r="J219" i="3"/>
  <c r="I219" i="3" s="1"/>
  <c r="H219" i="3"/>
  <c r="G219" i="3"/>
  <c r="F219" i="3"/>
  <c r="D219" i="3"/>
  <c r="C219" i="3" s="1"/>
  <c r="B219" i="3"/>
  <c r="M219" i="3" s="1"/>
  <c r="N219" i="3" s="1"/>
  <c r="O218" i="3"/>
  <c r="N218" i="3"/>
  <c r="M218" i="3"/>
  <c r="L218" i="3"/>
  <c r="K218" i="3"/>
  <c r="J218" i="3"/>
  <c r="I218" i="3" s="1"/>
  <c r="G218" i="3"/>
  <c r="F218" i="3" s="1"/>
  <c r="D218" i="3"/>
  <c r="B218" i="3"/>
  <c r="P218" i="3" s="1"/>
  <c r="Q218" i="3" s="1"/>
  <c r="P217" i="3"/>
  <c r="Q217" i="3" s="1"/>
  <c r="M217" i="3"/>
  <c r="N217" i="3" s="1"/>
  <c r="L217" i="3"/>
  <c r="G217" i="3"/>
  <c r="H217" i="3" s="1"/>
  <c r="B217" i="3"/>
  <c r="P216" i="3"/>
  <c r="Q216" i="3" s="1"/>
  <c r="O216" i="3"/>
  <c r="L216" i="3"/>
  <c r="K216" i="3"/>
  <c r="J216" i="3"/>
  <c r="I216" i="3"/>
  <c r="H216" i="3"/>
  <c r="G216" i="3"/>
  <c r="F216" i="3" s="1"/>
  <c r="E216" i="3"/>
  <c r="D216" i="3"/>
  <c r="C216" i="3" s="1"/>
  <c r="B216" i="3"/>
  <c r="M216" i="3" s="1"/>
  <c r="N216" i="3" s="1"/>
  <c r="P211" i="3"/>
  <c r="Q211" i="3" s="1"/>
  <c r="M211" i="3"/>
  <c r="N211" i="3" s="1"/>
  <c r="K211" i="3"/>
  <c r="G211" i="3"/>
  <c r="D211" i="3"/>
  <c r="E211" i="3" s="1"/>
  <c r="C211" i="3"/>
  <c r="B211" i="3"/>
  <c r="J211" i="3" s="1"/>
  <c r="I211" i="3" s="1"/>
  <c r="P210" i="3"/>
  <c r="Q210" i="3" s="1"/>
  <c r="O210" i="3"/>
  <c r="N210" i="3"/>
  <c r="M210" i="3"/>
  <c r="L210" i="3" s="1"/>
  <c r="G210" i="3"/>
  <c r="F210" i="3" s="1"/>
  <c r="E210" i="3"/>
  <c r="D210" i="3"/>
  <c r="C210" i="3"/>
  <c r="B210" i="3"/>
  <c r="J210" i="3" s="1"/>
  <c r="P209" i="3"/>
  <c r="J209" i="3"/>
  <c r="K209" i="3" s="1"/>
  <c r="I209" i="3"/>
  <c r="H209" i="3"/>
  <c r="G209" i="3"/>
  <c r="F209" i="3" s="1"/>
  <c r="D209" i="3"/>
  <c r="E209" i="3" s="1"/>
  <c r="B209" i="3"/>
  <c r="M209" i="3" s="1"/>
  <c r="M208" i="3"/>
  <c r="N208" i="3" s="1"/>
  <c r="D208" i="3"/>
  <c r="E208" i="3" s="1"/>
  <c r="B208" i="3"/>
  <c r="M207" i="3"/>
  <c r="N207" i="3" s="1"/>
  <c r="K207" i="3"/>
  <c r="G207" i="3"/>
  <c r="H207" i="3" s="1"/>
  <c r="D207" i="3"/>
  <c r="B207" i="3"/>
  <c r="J207" i="3" s="1"/>
  <c r="I207" i="3" s="1"/>
  <c r="Q206" i="3"/>
  <c r="P206" i="3"/>
  <c r="O206" i="3" s="1"/>
  <c r="L206" i="3"/>
  <c r="J206" i="3"/>
  <c r="K206" i="3" s="1"/>
  <c r="G206" i="3"/>
  <c r="E206" i="3"/>
  <c r="D206" i="3"/>
  <c r="C206" i="3"/>
  <c r="B206" i="3"/>
  <c r="M206" i="3" s="1"/>
  <c r="N206" i="3" s="1"/>
  <c r="B205" i="3"/>
  <c r="B204" i="3"/>
  <c r="Q203" i="3"/>
  <c r="P203" i="3"/>
  <c r="O203" i="3"/>
  <c r="L203" i="3"/>
  <c r="K203" i="3"/>
  <c r="J203" i="3"/>
  <c r="I203" i="3" s="1"/>
  <c r="G203" i="3"/>
  <c r="F203" i="3" s="1"/>
  <c r="D203" i="3"/>
  <c r="E203" i="3" s="1"/>
  <c r="C203" i="3"/>
  <c r="B203" i="3"/>
  <c r="M203" i="3" s="1"/>
  <c r="N203" i="3" s="1"/>
  <c r="K202" i="3"/>
  <c r="J202" i="3"/>
  <c r="I202" i="3" s="1"/>
  <c r="D202" i="3"/>
  <c r="E202" i="3" s="1"/>
  <c r="C202" i="3"/>
  <c r="B202" i="3"/>
  <c r="M197" i="3"/>
  <c r="N197" i="3" s="1"/>
  <c r="L197" i="3"/>
  <c r="G197" i="3"/>
  <c r="H197" i="3" s="1"/>
  <c r="F197" i="3"/>
  <c r="B197" i="3"/>
  <c r="Q196" i="3"/>
  <c r="P196" i="3"/>
  <c r="O196" i="3"/>
  <c r="L196" i="3"/>
  <c r="K196" i="3"/>
  <c r="J196" i="3"/>
  <c r="I196" i="3"/>
  <c r="H196" i="3"/>
  <c r="G196" i="3"/>
  <c r="F196" i="3" s="1"/>
  <c r="D196" i="3"/>
  <c r="C196" i="3" s="1"/>
  <c r="B196" i="3"/>
  <c r="M196" i="3" s="1"/>
  <c r="N196" i="3" s="1"/>
  <c r="M195" i="3"/>
  <c r="N195" i="3" s="1"/>
  <c r="J195" i="3"/>
  <c r="K195" i="3" s="1"/>
  <c r="I195" i="3"/>
  <c r="H195" i="3"/>
  <c r="G195" i="3"/>
  <c r="F195" i="3" s="1"/>
  <c r="B195" i="3"/>
  <c r="D194" i="3"/>
  <c r="E194" i="3" s="1"/>
  <c r="B194" i="3"/>
  <c r="Q193" i="3"/>
  <c r="P193" i="3"/>
  <c r="O193" i="3"/>
  <c r="L193" i="3"/>
  <c r="J193" i="3"/>
  <c r="K193" i="3" s="1"/>
  <c r="I193" i="3"/>
  <c r="H193" i="3"/>
  <c r="G193" i="3"/>
  <c r="F193" i="3"/>
  <c r="E193" i="3"/>
  <c r="D193" i="3"/>
  <c r="C193" i="3" s="1"/>
  <c r="B193" i="3"/>
  <c r="M193" i="3" s="1"/>
  <c r="N193" i="3" s="1"/>
  <c r="P192" i="3"/>
  <c r="Q192" i="3" s="1"/>
  <c r="O192" i="3"/>
  <c r="N192" i="3"/>
  <c r="M192" i="3"/>
  <c r="L192" i="3"/>
  <c r="I192" i="3"/>
  <c r="H192" i="3"/>
  <c r="G192" i="3"/>
  <c r="F192" i="3" s="1"/>
  <c r="D192" i="3"/>
  <c r="B192" i="3"/>
  <c r="J192" i="3" s="1"/>
  <c r="K192" i="3" s="1"/>
  <c r="P191" i="3"/>
  <c r="Q191" i="3" s="1"/>
  <c r="G191" i="3"/>
  <c r="H191" i="3" s="1"/>
  <c r="F191" i="3"/>
  <c r="D191" i="3"/>
  <c r="E191" i="3" s="1"/>
  <c r="C191" i="3"/>
  <c r="B191" i="3"/>
  <c r="P190" i="3"/>
  <c r="K190" i="3"/>
  <c r="J190" i="3"/>
  <c r="I190" i="3"/>
  <c r="H190" i="3"/>
  <c r="G190" i="3"/>
  <c r="F190" i="3"/>
  <c r="E190" i="3"/>
  <c r="D190" i="3"/>
  <c r="C190" i="3" s="1"/>
  <c r="B190" i="3"/>
  <c r="M190" i="3" s="1"/>
  <c r="P189" i="3"/>
  <c r="Q189" i="3" s="1"/>
  <c r="N189" i="3"/>
  <c r="M189" i="3"/>
  <c r="L189" i="3" s="1"/>
  <c r="J189" i="3"/>
  <c r="K189" i="3" s="1"/>
  <c r="G189" i="3"/>
  <c r="H189" i="3" s="1"/>
  <c r="D189" i="3"/>
  <c r="B189" i="3"/>
  <c r="P188" i="3"/>
  <c r="Q188" i="3" s="1"/>
  <c r="N188" i="3"/>
  <c r="M188" i="3"/>
  <c r="L188" i="3"/>
  <c r="K188" i="3"/>
  <c r="J188" i="3"/>
  <c r="I188" i="3" s="1"/>
  <c r="G188" i="3"/>
  <c r="F188" i="3" s="1"/>
  <c r="D188" i="3"/>
  <c r="B188" i="3"/>
  <c r="Q183" i="3"/>
  <c r="P183" i="3"/>
  <c r="O183" i="3" s="1"/>
  <c r="J183" i="3"/>
  <c r="I183" i="3" s="1"/>
  <c r="B183" i="3"/>
  <c r="M182" i="3"/>
  <c r="G182" i="3"/>
  <c r="H182" i="3" s="1"/>
  <c r="B182" i="3"/>
  <c r="D182" i="3" s="1"/>
  <c r="Q181" i="3"/>
  <c r="P181" i="3"/>
  <c r="O181" i="3" s="1"/>
  <c r="M181" i="3"/>
  <c r="N181" i="3" s="1"/>
  <c r="L181" i="3"/>
  <c r="J181" i="3"/>
  <c r="I181" i="3" s="1"/>
  <c r="H181" i="3"/>
  <c r="G181" i="3"/>
  <c r="F181" i="3"/>
  <c r="E181" i="3"/>
  <c r="D181" i="3"/>
  <c r="C181" i="3"/>
  <c r="B181" i="3"/>
  <c r="P180" i="3"/>
  <c r="Q180" i="3" s="1"/>
  <c r="B180" i="3"/>
  <c r="P179" i="3"/>
  <c r="Q179" i="3" s="1"/>
  <c r="O179" i="3"/>
  <c r="N179" i="3"/>
  <c r="M179" i="3"/>
  <c r="L179" i="3"/>
  <c r="J179" i="3"/>
  <c r="B179" i="3"/>
  <c r="Q178" i="3"/>
  <c r="P178" i="3"/>
  <c r="O178" i="3"/>
  <c r="N178" i="3"/>
  <c r="M178" i="3"/>
  <c r="L178" i="3" s="1"/>
  <c r="H178" i="3"/>
  <c r="G178" i="3"/>
  <c r="F178" i="3" s="1"/>
  <c r="D178" i="3"/>
  <c r="B178" i="3"/>
  <c r="J178" i="3" s="1"/>
  <c r="P177" i="3"/>
  <c r="Q177" i="3" s="1"/>
  <c r="J177" i="3"/>
  <c r="K177" i="3" s="1"/>
  <c r="E177" i="3"/>
  <c r="D177" i="3"/>
  <c r="C177" i="3" s="1"/>
  <c r="B177" i="3"/>
  <c r="P176" i="3"/>
  <c r="Q176" i="3" s="1"/>
  <c r="M176" i="3"/>
  <c r="N176" i="3" s="1"/>
  <c r="J176" i="3"/>
  <c r="I176" i="3" s="1"/>
  <c r="G176" i="3"/>
  <c r="H176" i="3" s="1"/>
  <c r="D176" i="3"/>
  <c r="B176" i="3"/>
  <c r="B175" i="3"/>
  <c r="P174" i="3"/>
  <c r="G174" i="3"/>
  <c r="H174" i="3" s="1"/>
  <c r="D174" i="3"/>
  <c r="E174" i="3" s="1"/>
  <c r="B174" i="3"/>
  <c r="P169" i="3"/>
  <c r="Q169" i="3" s="1"/>
  <c r="O169" i="3"/>
  <c r="B169" i="3"/>
  <c r="J169" i="3" s="1"/>
  <c r="Q168" i="3"/>
  <c r="P168" i="3"/>
  <c r="O168" i="3" s="1"/>
  <c r="M168" i="3"/>
  <c r="N168" i="3" s="1"/>
  <c r="L168" i="3"/>
  <c r="K168" i="3"/>
  <c r="J168" i="3"/>
  <c r="I168" i="3" s="1"/>
  <c r="G168" i="3"/>
  <c r="H168" i="3" s="1"/>
  <c r="F168" i="3"/>
  <c r="D168" i="3"/>
  <c r="E168" i="3" s="1"/>
  <c r="C168" i="3"/>
  <c r="B168" i="3"/>
  <c r="O167" i="3"/>
  <c r="J167" i="3"/>
  <c r="B167" i="3"/>
  <c r="P167" i="3" s="1"/>
  <c r="Q167" i="3" s="1"/>
  <c r="P166" i="3"/>
  <c r="Q166" i="3" s="1"/>
  <c r="K166" i="3"/>
  <c r="J166" i="3"/>
  <c r="I166" i="3" s="1"/>
  <c r="B166" i="3"/>
  <c r="P165" i="3"/>
  <c r="Q165" i="3" s="1"/>
  <c r="O165" i="3"/>
  <c r="G165" i="3"/>
  <c r="H165" i="3" s="1"/>
  <c r="F165" i="3"/>
  <c r="B165" i="3"/>
  <c r="Q164" i="3"/>
  <c r="P164" i="3"/>
  <c r="O164" i="3" s="1"/>
  <c r="J164" i="3"/>
  <c r="K164" i="3" s="1"/>
  <c r="I164" i="3"/>
  <c r="H164" i="3"/>
  <c r="G164" i="3"/>
  <c r="F164" i="3"/>
  <c r="D164" i="3"/>
  <c r="C164" i="3" s="1"/>
  <c r="B164" i="3"/>
  <c r="M164" i="3" s="1"/>
  <c r="P163" i="3"/>
  <c r="Q163" i="3" s="1"/>
  <c r="N163" i="3"/>
  <c r="M163" i="3"/>
  <c r="L163" i="3"/>
  <c r="K163" i="3"/>
  <c r="J163" i="3"/>
  <c r="I163" i="3" s="1"/>
  <c r="G163" i="3"/>
  <c r="H163" i="3" s="1"/>
  <c r="D163" i="3"/>
  <c r="B163" i="3"/>
  <c r="Q162" i="3"/>
  <c r="N162" i="3"/>
  <c r="M162" i="3"/>
  <c r="L162" i="3"/>
  <c r="K162" i="3"/>
  <c r="J162" i="3"/>
  <c r="I162" i="3" s="1"/>
  <c r="G162" i="3"/>
  <c r="D162" i="3"/>
  <c r="E162" i="3" s="1"/>
  <c r="C162" i="3"/>
  <c r="B162" i="3"/>
  <c r="P162" i="3" s="1"/>
  <c r="O162" i="3" s="1"/>
  <c r="N161" i="3"/>
  <c r="L161" i="3"/>
  <c r="J161" i="3"/>
  <c r="I161" i="3" s="1"/>
  <c r="G161" i="3"/>
  <c r="H161" i="3" s="1"/>
  <c r="D161" i="3"/>
  <c r="E161" i="3" s="1"/>
  <c r="C161" i="3"/>
  <c r="B161" i="3"/>
  <c r="M161" i="3" s="1"/>
  <c r="M160" i="3"/>
  <c r="L160" i="3" s="1"/>
  <c r="J160" i="3"/>
  <c r="K160" i="3" s="1"/>
  <c r="G160" i="3"/>
  <c r="H160" i="3" s="1"/>
  <c r="D160" i="3"/>
  <c r="E160" i="3" s="1"/>
  <c r="C160" i="3"/>
  <c r="B160" i="3"/>
  <c r="P160" i="3" s="1"/>
  <c r="P155" i="3"/>
  <c r="M155" i="3"/>
  <c r="N155" i="3" s="1"/>
  <c r="J155" i="3"/>
  <c r="I155" i="3" s="1"/>
  <c r="G155" i="3"/>
  <c r="H155" i="3" s="1"/>
  <c r="F155" i="3"/>
  <c r="E155" i="3"/>
  <c r="D155" i="3"/>
  <c r="C155" i="3" s="1"/>
  <c r="B155" i="3"/>
  <c r="P154" i="3"/>
  <c r="Q154" i="3" s="1"/>
  <c r="O154" i="3"/>
  <c r="J154" i="3"/>
  <c r="K154" i="3" s="1"/>
  <c r="G154" i="3"/>
  <c r="H154" i="3" s="1"/>
  <c r="B154" i="3"/>
  <c r="P153" i="3"/>
  <c r="N153" i="3"/>
  <c r="M153" i="3"/>
  <c r="L153" i="3" s="1"/>
  <c r="J153" i="3"/>
  <c r="K153" i="3" s="1"/>
  <c r="F153" i="3"/>
  <c r="D153" i="3"/>
  <c r="B153" i="3"/>
  <c r="G153" i="3" s="1"/>
  <c r="H153" i="3" s="1"/>
  <c r="P152" i="3"/>
  <c r="Q152" i="3" s="1"/>
  <c r="B152" i="3"/>
  <c r="J151" i="3"/>
  <c r="B151" i="3"/>
  <c r="P151" i="3" s="1"/>
  <c r="P150" i="3"/>
  <c r="Q150" i="3" s="1"/>
  <c r="M150" i="3"/>
  <c r="N150" i="3" s="1"/>
  <c r="L150" i="3"/>
  <c r="J150" i="3"/>
  <c r="I150" i="3" s="1"/>
  <c r="H150" i="3"/>
  <c r="G150" i="3"/>
  <c r="F150" i="3" s="1"/>
  <c r="D150" i="3"/>
  <c r="B150" i="3"/>
  <c r="P149" i="3"/>
  <c r="Q149" i="3" s="1"/>
  <c r="M149" i="3"/>
  <c r="N149" i="3" s="1"/>
  <c r="L149" i="3"/>
  <c r="B149" i="3"/>
  <c r="G149" i="3" s="1"/>
  <c r="P148" i="3"/>
  <c r="Q148" i="3" s="1"/>
  <c r="O148" i="3"/>
  <c r="J148" i="3"/>
  <c r="I148" i="3" s="1"/>
  <c r="B148" i="3"/>
  <c r="P147" i="3"/>
  <c r="Q147" i="3" s="1"/>
  <c r="M147" i="3"/>
  <c r="L147" i="3" s="1"/>
  <c r="J147" i="3"/>
  <c r="K147" i="3" s="1"/>
  <c r="F147" i="3"/>
  <c r="D147" i="3"/>
  <c r="E147" i="3" s="1"/>
  <c r="C147" i="3"/>
  <c r="B147" i="3"/>
  <c r="G147" i="3" s="1"/>
  <c r="H147" i="3" s="1"/>
  <c r="P146" i="3"/>
  <c r="O146" i="3" s="1"/>
  <c r="M146" i="3"/>
  <c r="N146" i="3" s="1"/>
  <c r="J146" i="3"/>
  <c r="I146" i="3" s="1"/>
  <c r="H146" i="3"/>
  <c r="G146" i="3"/>
  <c r="F146" i="3"/>
  <c r="D146" i="3"/>
  <c r="B146" i="3"/>
  <c r="B141" i="3"/>
  <c r="B140" i="3"/>
  <c r="P139" i="3"/>
  <c r="O139" i="3" s="1"/>
  <c r="G139" i="3"/>
  <c r="H139" i="3" s="1"/>
  <c r="D139" i="3"/>
  <c r="E139" i="3" s="1"/>
  <c r="B139" i="3"/>
  <c r="J139" i="3" s="1"/>
  <c r="Q138" i="3"/>
  <c r="P138" i="3"/>
  <c r="O138" i="3"/>
  <c r="D138" i="3"/>
  <c r="E138" i="3" s="1"/>
  <c r="C138" i="3"/>
  <c r="B138" i="3"/>
  <c r="P137" i="3"/>
  <c r="Q137" i="3" s="1"/>
  <c r="M137" i="3"/>
  <c r="L137" i="3" s="1"/>
  <c r="J137" i="3"/>
  <c r="G137" i="3"/>
  <c r="H137" i="3" s="1"/>
  <c r="F137" i="3"/>
  <c r="D137" i="3"/>
  <c r="B137" i="3"/>
  <c r="Q136" i="3"/>
  <c r="P136" i="3"/>
  <c r="O136" i="3" s="1"/>
  <c r="L136" i="3"/>
  <c r="K136" i="3"/>
  <c r="J136" i="3"/>
  <c r="I136" i="3" s="1"/>
  <c r="B136" i="3"/>
  <c r="M136" i="3" s="1"/>
  <c r="N136" i="3" s="1"/>
  <c r="P135" i="3"/>
  <c r="O135" i="3" s="1"/>
  <c r="J135" i="3"/>
  <c r="G135" i="3"/>
  <c r="H135" i="3" s="1"/>
  <c r="F135" i="3"/>
  <c r="B135" i="3"/>
  <c r="M135" i="3" s="1"/>
  <c r="N135" i="3" s="1"/>
  <c r="P134" i="3"/>
  <c r="M134" i="3"/>
  <c r="J134" i="3"/>
  <c r="K134" i="3" s="1"/>
  <c r="G134" i="3"/>
  <c r="D134" i="3"/>
  <c r="B134" i="3"/>
  <c r="Q133" i="3"/>
  <c r="P133" i="3"/>
  <c r="O133" i="3" s="1"/>
  <c r="M133" i="3"/>
  <c r="N133" i="3" s="1"/>
  <c r="L133" i="3"/>
  <c r="K133" i="3"/>
  <c r="J133" i="3"/>
  <c r="I133" i="3" s="1"/>
  <c r="G133" i="3"/>
  <c r="H133" i="3" s="1"/>
  <c r="F133" i="3"/>
  <c r="E133" i="3"/>
  <c r="D133" i="3"/>
  <c r="C133" i="3" s="1"/>
  <c r="B133" i="3"/>
  <c r="J132" i="3"/>
  <c r="K132" i="3" s="1"/>
  <c r="G132" i="3"/>
  <c r="H132" i="3" s="1"/>
  <c r="B132" i="3"/>
  <c r="B127" i="3"/>
  <c r="N126" i="3"/>
  <c r="M126" i="3"/>
  <c r="L126" i="3"/>
  <c r="H126" i="3"/>
  <c r="G126" i="3"/>
  <c r="F126" i="3"/>
  <c r="E126" i="3"/>
  <c r="D126" i="3"/>
  <c r="C126" i="3" s="1"/>
  <c r="B126" i="3"/>
  <c r="J126" i="3" s="1"/>
  <c r="P125" i="3"/>
  <c r="Q125" i="3" s="1"/>
  <c r="O125" i="3"/>
  <c r="K125" i="3"/>
  <c r="J125" i="3"/>
  <c r="I125" i="3"/>
  <c r="H125" i="3"/>
  <c r="G125" i="3"/>
  <c r="F125" i="3"/>
  <c r="E125" i="3"/>
  <c r="D125" i="3"/>
  <c r="C125" i="3" s="1"/>
  <c r="B125" i="3"/>
  <c r="M125" i="3" s="1"/>
  <c r="P124" i="3"/>
  <c r="Q124" i="3" s="1"/>
  <c r="N124" i="3"/>
  <c r="M124" i="3"/>
  <c r="L124" i="3" s="1"/>
  <c r="J124" i="3"/>
  <c r="K124" i="3" s="1"/>
  <c r="I124" i="3"/>
  <c r="G124" i="3"/>
  <c r="H124" i="3" s="1"/>
  <c r="F124" i="3"/>
  <c r="D124" i="3"/>
  <c r="B124" i="3"/>
  <c r="Q123" i="3"/>
  <c r="P123" i="3"/>
  <c r="O123" i="3" s="1"/>
  <c r="G123" i="3"/>
  <c r="F123" i="3" s="1"/>
  <c r="B123" i="3"/>
  <c r="D123" i="3" s="1"/>
  <c r="P122" i="3"/>
  <c r="Q122" i="3" s="1"/>
  <c r="O122" i="3"/>
  <c r="B122" i="3"/>
  <c r="P121" i="3"/>
  <c r="Q121" i="3" s="1"/>
  <c r="M121" i="3"/>
  <c r="L121" i="3" s="1"/>
  <c r="J121" i="3"/>
  <c r="C121" i="3"/>
  <c r="B121" i="3"/>
  <c r="D121" i="3" s="1"/>
  <c r="E121" i="3" s="1"/>
  <c r="P120" i="3"/>
  <c r="O120" i="3" s="1"/>
  <c r="M120" i="3"/>
  <c r="N120" i="3" s="1"/>
  <c r="K120" i="3"/>
  <c r="J120" i="3"/>
  <c r="I120" i="3" s="1"/>
  <c r="H120" i="3"/>
  <c r="G120" i="3"/>
  <c r="F120" i="3" s="1"/>
  <c r="D120" i="3"/>
  <c r="E120" i="3" s="1"/>
  <c r="C120" i="3"/>
  <c r="B120" i="3"/>
  <c r="P119" i="3"/>
  <c r="Q119" i="3" s="1"/>
  <c r="O119" i="3"/>
  <c r="J119" i="3"/>
  <c r="K119" i="3" s="1"/>
  <c r="I119" i="3"/>
  <c r="B119" i="3"/>
  <c r="B118" i="3"/>
  <c r="D118" i="3" s="1"/>
  <c r="B113" i="3"/>
  <c r="B112" i="3"/>
  <c r="P111" i="3"/>
  <c r="Q111" i="3" s="1"/>
  <c r="N111" i="3"/>
  <c r="M111" i="3"/>
  <c r="L111" i="3" s="1"/>
  <c r="K111" i="3"/>
  <c r="J111" i="3"/>
  <c r="I111" i="3" s="1"/>
  <c r="G111" i="3"/>
  <c r="H111" i="3" s="1"/>
  <c r="F111" i="3"/>
  <c r="D111" i="3"/>
  <c r="B111" i="3"/>
  <c r="P110" i="3"/>
  <c r="Q110" i="3" s="1"/>
  <c r="O110" i="3"/>
  <c r="B110" i="3"/>
  <c r="M110" i="3" s="1"/>
  <c r="P109" i="3"/>
  <c r="Q109" i="3" s="1"/>
  <c r="O109" i="3"/>
  <c r="N109" i="3"/>
  <c r="B109" i="3"/>
  <c r="M109" i="3" s="1"/>
  <c r="L109" i="3" s="1"/>
  <c r="P108" i="3"/>
  <c r="Q108" i="3" s="1"/>
  <c r="B108" i="3"/>
  <c r="P107" i="3"/>
  <c r="O107" i="3" s="1"/>
  <c r="M107" i="3"/>
  <c r="J107" i="3"/>
  <c r="G107" i="3"/>
  <c r="H107" i="3" s="1"/>
  <c r="F107" i="3"/>
  <c r="E107" i="3"/>
  <c r="D107" i="3"/>
  <c r="C107" i="3"/>
  <c r="B107" i="3"/>
  <c r="P106" i="3"/>
  <c r="Q106" i="3" s="1"/>
  <c r="O106" i="3"/>
  <c r="K106" i="3"/>
  <c r="J106" i="3"/>
  <c r="I106" i="3" s="1"/>
  <c r="G106" i="3"/>
  <c r="H106" i="3" s="1"/>
  <c r="F106" i="3"/>
  <c r="B106" i="3"/>
  <c r="B105" i="3"/>
  <c r="D105" i="3" s="1"/>
  <c r="B104" i="3"/>
  <c r="B99" i="3"/>
  <c r="P98" i="3"/>
  <c r="Q98" i="3" s="1"/>
  <c r="M98" i="3"/>
  <c r="J98" i="3"/>
  <c r="K98" i="3" s="1"/>
  <c r="I98" i="3"/>
  <c r="G98" i="3"/>
  <c r="H98" i="3" s="1"/>
  <c r="F98" i="3"/>
  <c r="D98" i="3"/>
  <c r="B98" i="3"/>
  <c r="O97" i="3"/>
  <c r="N97" i="3"/>
  <c r="M97" i="3"/>
  <c r="L97" i="3" s="1"/>
  <c r="J97" i="3"/>
  <c r="I97" i="3" s="1"/>
  <c r="H97" i="3"/>
  <c r="G97" i="3"/>
  <c r="F97" i="3" s="1"/>
  <c r="D97" i="3"/>
  <c r="E97" i="3" s="1"/>
  <c r="C97" i="3"/>
  <c r="B97" i="3"/>
  <c r="P97" i="3" s="1"/>
  <c r="Q97" i="3" s="1"/>
  <c r="P96" i="3"/>
  <c r="Q96" i="3" s="1"/>
  <c r="O96" i="3"/>
  <c r="N96" i="3"/>
  <c r="L96" i="3"/>
  <c r="K96" i="3"/>
  <c r="J96" i="3"/>
  <c r="I96" i="3" s="1"/>
  <c r="G96" i="3"/>
  <c r="H96" i="3" s="1"/>
  <c r="F96" i="3"/>
  <c r="D96" i="3"/>
  <c r="C96" i="3" s="1"/>
  <c r="B96" i="3"/>
  <c r="M96" i="3" s="1"/>
  <c r="P95" i="3"/>
  <c r="Q95" i="3" s="1"/>
  <c r="N95" i="3"/>
  <c r="M95" i="3"/>
  <c r="L95" i="3" s="1"/>
  <c r="J95" i="3"/>
  <c r="G95" i="3"/>
  <c r="H95" i="3" s="1"/>
  <c r="F95" i="3"/>
  <c r="D95" i="3"/>
  <c r="B95" i="3"/>
  <c r="Q94" i="3"/>
  <c r="P94" i="3"/>
  <c r="O94" i="3" s="1"/>
  <c r="M94" i="3"/>
  <c r="N94" i="3" s="1"/>
  <c r="L94" i="3"/>
  <c r="K94" i="3"/>
  <c r="J94" i="3"/>
  <c r="I94" i="3" s="1"/>
  <c r="H94" i="3"/>
  <c r="G94" i="3"/>
  <c r="F94" i="3"/>
  <c r="E94" i="3"/>
  <c r="D94" i="3"/>
  <c r="C94" i="3" s="1"/>
  <c r="B94" i="3"/>
  <c r="B93" i="3"/>
  <c r="P92" i="3"/>
  <c r="Q92" i="3" s="1"/>
  <c r="O92" i="3"/>
  <c r="N92" i="3"/>
  <c r="M92" i="3"/>
  <c r="L92" i="3" s="1"/>
  <c r="K92" i="3"/>
  <c r="J92" i="3"/>
  <c r="I92" i="3" s="1"/>
  <c r="B92" i="3"/>
  <c r="P91" i="3"/>
  <c r="M91" i="3"/>
  <c r="N91" i="3" s="1"/>
  <c r="G91" i="3"/>
  <c r="H91" i="3" s="1"/>
  <c r="F91" i="3"/>
  <c r="B91" i="3"/>
  <c r="D90" i="3"/>
  <c r="E90" i="3" s="1"/>
  <c r="C90" i="3"/>
  <c r="B90" i="3"/>
  <c r="P85" i="3"/>
  <c r="Q85" i="3" s="1"/>
  <c r="M85" i="3"/>
  <c r="N85" i="3" s="1"/>
  <c r="L85" i="3"/>
  <c r="J85" i="3"/>
  <c r="K85" i="3" s="1"/>
  <c r="I85" i="3"/>
  <c r="H85" i="3"/>
  <c r="G85" i="3"/>
  <c r="F85" i="3"/>
  <c r="D85" i="3"/>
  <c r="B85" i="3"/>
  <c r="B84" i="3"/>
  <c r="B83" i="3"/>
  <c r="P82" i="3"/>
  <c r="Q82" i="3" s="1"/>
  <c r="O82" i="3"/>
  <c r="G82" i="3"/>
  <c r="B82" i="3"/>
  <c r="M82" i="3" s="1"/>
  <c r="P81" i="3"/>
  <c r="M81" i="3"/>
  <c r="N81" i="3" s="1"/>
  <c r="L81" i="3"/>
  <c r="K81" i="3"/>
  <c r="J81" i="3"/>
  <c r="I81" i="3" s="1"/>
  <c r="G81" i="3"/>
  <c r="H81" i="3" s="1"/>
  <c r="F81" i="3"/>
  <c r="D81" i="3"/>
  <c r="E81" i="3" s="1"/>
  <c r="C81" i="3"/>
  <c r="B81" i="3"/>
  <c r="O80" i="3"/>
  <c r="B80" i="3"/>
  <c r="P80" i="3" s="1"/>
  <c r="Q80" i="3" s="1"/>
  <c r="M79" i="3"/>
  <c r="B79" i="3"/>
  <c r="P78" i="3"/>
  <c r="Q78" i="3" s="1"/>
  <c r="O78" i="3"/>
  <c r="G78" i="3"/>
  <c r="H78" i="3" s="1"/>
  <c r="F78" i="3"/>
  <c r="B78" i="3"/>
  <c r="Q77" i="3"/>
  <c r="P77" i="3"/>
  <c r="O77" i="3"/>
  <c r="H77" i="3"/>
  <c r="G77" i="3"/>
  <c r="F77" i="3"/>
  <c r="D77" i="3"/>
  <c r="C77" i="3" s="1"/>
  <c r="B77" i="3"/>
  <c r="P76" i="3"/>
  <c r="Q76" i="3" s="1"/>
  <c r="N76" i="3"/>
  <c r="M76" i="3"/>
  <c r="L76" i="3" s="1"/>
  <c r="J76" i="3"/>
  <c r="K76" i="3" s="1"/>
  <c r="G76" i="3"/>
  <c r="H76" i="3" s="1"/>
  <c r="F76" i="3"/>
  <c r="D76" i="3"/>
  <c r="B76" i="3"/>
  <c r="B71" i="3"/>
  <c r="B70" i="3"/>
  <c r="D69" i="3"/>
  <c r="E69" i="3" s="1"/>
  <c r="B69" i="3"/>
  <c r="P69" i="3" s="1"/>
  <c r="Q68" i="3"/>
  <c r="P68" i="3"/>
  <c r="O68" i="3" s="1"/>
  <c r="M68" i="3"/>
  <c r="J68" i="3"/>
  <c r="I68" i="3" s="1"/>
  <c r="H68" i="3"/>
  <c r="G68" i="3"/>
  <c r="F68" i="3"/>
  <c r="E68" i="3"/>
  <c r="D68" i="3"/>
  <c r="C68" i="3" s="1"/>
  <c r="B68" i="3"/>
  <c r="O67" i="3"/>
  <c r="J67" i="3"/>
  <c r="K67" i="3" s="1"/>
  <c r="I67" i="3"/>
  <c r="G67" i="3"/>
  <c r="H67" i="3" s="1"/>
  <c r="F67" i="3"/>
  <c r="B67" i="3"/>
  <c r="P67" i="3" s="1"/>
  <c r="Q67" i="3" s="1"/>
  <c r="N66" i="3"/>
  <c r="M66" i="3"/>
  <c r="L66" i="3" s="1"/>
  <c r="J66" i="3"/>
  <c r="K66" i="3" s="1"/>
  <c r="I66" i="3"/>
  <c r="F66" i="3"/>
  <c r="D66" i="3"/>
  <c r="E66" i="3" s="1"/>
  <c r="C66" i="3"/>
  <c r="B66" i="3"/>
  <c r="G66" i="3" s="1"/>
  <c r="H66" i="3" s="1"/>
  <c r="P65" i="3"/>
  <c r="Q65" i="3" s="1"/>
  <c r="O65" i="3"/>
  <c r="M65" i="3"/>
  <c r="G65" i="3"/>
  <c r="H65" i="3" s="1"/>
  <c r="F65" i="3"/>
  <c r="D65" i="3"/>
  <c r="C65" i="3" s="1"/>
  <c r="B65" i="3"/>
  <c r="J65" i="3" s="1"/>
  <c r="O64" i="3"/>
  <c r="K64" i="3"/>
  <c r="J64" i="3"/>
  <c r="I64" i="3" s="1"/>
  <c r="B64" i="3"/>
  <c r="P64" i="3" s="1"/>
  <c r="Q64" i="3" s="1"/>
  <c r="P63" i="3"/>
  <c r="Q63" i="3" s="1"/>
  <c r="N63" i="3"/>
  <c r="M63" i="3"/>
  <c r="L63" i="3"/>
  <c r="J63" i="3"/>
  <c r="G63" i="3"/>
  <c r="F63" i="3" s="1"/>
  <c r="D63" i="3"/>
  <c r="B63" i="3"/>
  <c r="B62" i="3"/>
  <c r="B57" i="3"/>
  <c r="B56" i="3"/>
  <c r="B55" i="3"/>
  <c r="N54" i="3"/>
  <c r="M54" i="3"/>
  <c r="L54" i="3" s="1"/>
  <c r="J54" i="3"/>
  <c r="B54" i="3"/>
  <c r="P53" i="3"/>
  <c r="O53" i="3" s="1"/>
  <c r="M53" i="3"/>
  <c r="N53" i="3" s="1"/>
  <c r="K53" i="3"/>
  <c r="J53" i="3"/>
  <c r="I53" i="3" s="1"/>
  <c r="G53" i="3"/>
  <c r="D53" i="3"/>
  <c r="E53" i="3" s="1"/>
  <c r="C53" i="3"/>
  <c r="B53" i="3"/>
  <c r="P52" i="3"/>
  <c r="Q52" i="3" s="1"/>
  <c r="O52" i="3"/>
  <c r="N52" i="3"/>
  <c r="M52" i="3"/>
  <c r="L52" i="3" s="1"/>
  <c r="G52" i="3"/>
  <c r="F52" i="3" s="1"/>
  <c r="B52" i="3"/>
  <c r="M51" i="3"/>
  <c r="L51" i="3" s="1"/>
  <c r="J51" i="3"/>
  <c r="K51" i="3" s="1"/>
  <c r="B51" i="3"/>
  <c r="B50" i="3"/>
  <c r="B49" i="3"/>
  <c r="N48" i="3"/>
  <c r="M48" i="3"/>
  <c r="L48" i="3" s="1"/>
  <c r="J48" i="3"/>
  <c r="K48" i="3" s="1"/>
  <c r="I48" i="3"/>
  <c r="H48" i="3"/>
  <c r="G48" i="3"/>
  <c r="F48" i="3"/>
  <c r="B48" i="3"/>
  <c r="B43" i="3"/>
  <c r="B42" i="3"/>
  <c r="B41" i="3"/>
  <c r="B40" i="3"/>
  <c r="P39" i="3"/>
  <c r="Q39" i="3" s="1"/>
  <c r="M39" i="3"/>
  <c r="K39" i="3"/>
  <c r="G39" i="3"/>
  <c r="H39" i="3" s="1"/>
  <c r="D39" i="3"/>
  <c r="B39" i="3"/>
  <c r="J39" i="3" s="1"/>
  <c r="I39" i="3" s="1"/>
  <c r="J38" i="3"/>
  <c r="G38" i="3"/>
  <c r="H38" i="3" s="1"/>
  <c r="B38" i="3"/>
  <c r="Q37" i="3"/>
  <c r="P37" i="3"/>
  <c r="O37" i="3" s="1"/>
  <c r="N37" i="3"/>
  <c r="M37" i="3"/>
  <c r="L37" i="3"/>
  <c r="K37" i="3"/>
  <c r="J37" i="3"/>
  <c r="I37" i="3"/>
  <c r="G37" i="3"/>
  <c r="H37" i="3" s="1"/>
  <c r="E37" i="3"/>
  <c r="D37" i="3"/>
  <c r="C37" i="3" s="1"/>
  <c r="B37" i="3"/>
  <c r="M36" i="3"/>
  <c r="B36" i="3"/>
  <c r="B35" i="3"/>
  <c r="P34" i="3"/>
  <c r="Q34" i="3" s="1"/>
  <c r="G34" i="3"/>
  <c r="B34" i="3"/>
  <c r="M34" i="3" s="1"/>
  <c r="L34" i="3" s="1"/>
  <c r="Q29" i="3"/>
  <c r="P29" i="3"/>
  <c r="O29" i="3" s="1"/>
  <c r="M29" i="3"/>
  <c r="K29" i="3"/>
  <c r="J29" i="3"/>
  <c r="I29" i="3" s="1"/>
  <c r="H29" i="3"/>
  <c r="G29" i="3"/>
  <c r="F29" i="3" s="1"/>
  <c r="E29" i="3"/>
  <c r="D29" i="3"/>
  <c r="C29" i="3"/>
  <c r="B29" i="3"/>
  <c r="B28" i="3"/>
  <c r="P27" i="3"/>
  <c r="Q27" i="3" s="1"/>
  <c r="O27" i="3"/>
  <c r="N27" i="3"/>
  <c r="M27" i="3"/>
  <c r="L27" i="3"/>
  <c r="B27" i="3"/>
  <c r="Q26" i="3"/>
  <c r="P26" i="3"/>
  <c r="O26" i="3"/>
  <c r="N26" i="3"/>
  <c r="M26" i="3"/>
  <c r="L26" i="3" s="1"/>
  <c r="D26" i="3"/>
  <c r="B26" i="3"/>
  <c r="B25" i="3"/>
  <c r="Q24" i="3"/>
  <c r="P24" i="3"/>
  <c r="O24" i="3" s="1"/>
  <c r="M24" i="3"/>
  <c r="K24" i="3"/>
  <c r="J24" i="3"/>
  <c r="I24" i="3"/>
  <c r="G24" i="3"/>
  <c r="H24" i="3" s="1"/>
  <c r="F24" i="3"/>
  <c r="D24" i="3"/>
  <c r="C24" i="3" s="1"/>
  <c r="B24" i="3"/>
  <c r="B23" i="3"/>
  <c r="B22" i="3"/>
  <c r="Q21" i="3"/>
  <c r="P21" i="3"/>
  <c r="O21" i="3" s="1"/>
  <c r="G21" i="3"/>
  <c r="D21" i="3"/>
  <c r="E21" i="3" s="1"/>
  <c r="B21" i="3"/>
  <c r="M21" i="3" s="1"/>
  <c r="P20" i="3"/>
  <c r="O20" i="3" s="1"/>
  <c r="M20" i="3"/>
  <c r="J20" i="3"/>
  <c r="K20" i="3" s="1"/>
  <c r="G20" i="3"/>
  <c r="D20" i="3"/>
  <c r="E20" i="3" s="1"/>
  <c r="B20" i="3"/>
  <c r="G15" i="3"/>
  <c r="B15" i="3"/>
  <c r="Q14" i="3"/>
  <c r="P14" i="3"/>
  <c r="O14" i="3" s="1"/>
  <c r="M14" i="3"/>
  <c r="N14" i="3" s="1"/>
  <c r="L14" i="3"/>
  <c r="J14" i="3"/>
  <c r="I14" i="3" s="1"/>
  <c r="B14" i="3"/>
  <c r="G14" i="3" s="1"/>
  <c r="B13" i="3"/>
  <c r="J12" i="3"/>
  <c r="K12" i="3" s="1"/>
  <c r="G12" i="3"/>
  <c r="H12" i="3" s="1"/>
  <c r="B12" i="3"/>
  <c r="Q11" i="3"/>
  <c r="P11" i="3"/>
  <c r="O11" i="3" s="1"/>
  <c r="M11" i="3"/>
  <c r="N11" i="3" s="1"/>
  <c r="L11" i="3"/>
  <c r="K11" i="3"/>
  <c r="J11" i="3"/>
  <c r="I11" i="3"/>
  <c r="G11" i="3"/>
  <c r="H11" i="3" s="1"/>
  <c r="F11" i="3"/>
  <c r="E11" i="3"/>
  <c r="D11" i="3"/>
  <c r="C11" i="3" s="1"/>
  <c r="B11" i="3"/>
  <c r="P10" i="3"/>
  <c r="M10" i="3"/>
  <c r="L10" i="3" s="1"/>
  <c r="K10" i="3"/>
  <c r="J10" i="3"/>
  <c r="I10" i="3"/>
  <c r="G10" i="3"/>
  <c r="F10" i="3" s="1"/>
  <c r="D10" i="3"/>
  <c r="B10" i="3"/>
  <c r="M9" i="3"/>
  <c r="N9" i="3" s="1"/>
  <c r="L9" i="3"/>
  <c r="K9" i="3"/>
  <c r="J9" i="3"/>
  <c r="I9" i="3" s="1"/>
  <c r="G9" i="3"/>
  <c r="B9" i="3"/>
  <c r="B8" i="3"/>
  <c r="Q7" i="3"/>
  <c r="P7" i="3"/>
  <c r="O7" i="3" s="1"/>
  <c r="M7" i="3"/>
  <c r="K7" i="3"/>
  <c r="J7" i="3"/>
  <c r="I7" i="3"/>
  <c r="H7" i="3"/>
  <c r="G7" i="3"/>
  <c r="F7" i="3" s="1"/>
  <c r="E7" i="3"/>
  <c r="D7" i="3"/>
  <c r="C7" i="3"/>
  <c r="B7" i="3"/>
  <c r="M6" i="3"/>
  <c r="B6" i="3"/>
  <c r="C9" i="2" a="1"/>
  <c r="C9" i="2"/>
  <c r="C8" i="2" a="1"/>
  <c r="C8" i="2" s="1"/>
  <c r="T6518" i="1" a="1"/>
  <c r="T6518" i="1"/>
  <c r="S6518" i="1" a="1"/>
  <c r="S6518" i="1"/>
  <c r="R6518" i="1" a="1"/>
  <c r="R6518" i="1" s="1"/>
  <c r="T6517" i="1" a="1"/>
  <c r="T6517" i="1" s="1"/>
  <c r="S6517" i="1" a="1"/>
  <c r="S6517" i="1"/>
  <c r="R6517" i="1" a="1"/>
  <c r="R6517" i="1"/>
  <c r="T6516" i="1" a="1"/>
  <c r="T6516" i="1" s="1"/>
  <c r="S6516" i="1" a="1"/>
  <c r="S6516" i="1"/>
  <c r="R6516" i="1" a="1"/>
  <c r="R6516" i="1" s="1"/>
  <c r="T6515" i="1" a="1"/>
  <c r="T6515" i="1" s="1"/>
  <c r="S6515" i="1" a="1"/>
  <c r="S6515" i="1"/>
  <c r="R6515" i="1" a="1"/>
  <c r="R6515" i="1"/>
  <c r="T6514" i="1" a="1"/>
  <c r="T6514" i="1"/>
  <c r="S6514" i="1" a="1"/>
  <c r="S6514" i="1" s="1"/>
  <c r="R6514" i="1" a="1"/>
  <c r="R6514" i="1" s="1"/>
  <c r="T6513" i="1" a="1"/>
  <c r="T6513" i="1" s="1"/>
  <c r="S6513" i="1" a="1"/>
  <c r="S6513" i="1" s="1"/>
  <c r="R6513" i="1" a="1"/>
  <c r="R6513" i="1" s="1"/>
  <c r="T6512" i="1" a="1"/>
  <c r="T6512" i="1"/>
  <c r="S6512" i="1" a="1"/>
  <c r="S6512" i="1"/>
  <c r="R6512" i="1" a="1"/>
  <c r="R6512" i="1" s="1"/>
  <c r="T6511" i="1" a="1"/>
  <c r="T6511" i="1" s="1"/>
  <c r="S6511" i="1" a="1"/>
  <c r="S6511" i="1" s="1"/>
  <c r="R6511" i="1" a="1"/>
  <c r="R6511" i="1"/>
  <c r="T6510" i="1" a="1"/>
  <c r="T6510" i="1" s="1"/>
  <c r="S6510" i="1" a="1"/>
  <c r="S6510" i="1"/>
  <c r="R6510" i="1" a="1"/>
  <c r="R6510" i="1" s="1"/>
  <c r="T6509" i="1" a="1"/>
  <c r="T6509" i="1" s="1"/>
  <c r="S6509" i="1" a="1"/>
  <c r="S6509" i="1" s="1"/>
  <c r="R6509" i="1" a="1"/>
  <c r="R6509" i="1" s="1"/>
  <c r="T6508" i="1" a="1"/>
  <c r="T6508" i="1"/>
  <c r="S6508" i="1" a="1"/>
  <c r="S6508" i="1" s="1"/>
  <c r="R6508" i="1" a="1"/>
  <c r="R6508" i="1" s="1"/>
  <c r="T6507" i="1" a="1"/>
  <c r="T6507" i="1" s="1"/>
  <c r="S6507" i="1" a="1"/>
  <c r="S6507" i="1"/>
  <c r="R6507" i="1" a="1"/>
  <c r="R6507" i="1" s="1"/>
  <c r="T6506" i="1" a="1"/>
  <c r="T6506" i="1"/>
  <c r="S6506" i="1" a="1"/>
  <c r="S6506" i="1"/>
  <c r="R6506" i="1" a="1"/>
  <c r="R6506" i="1" s="1"/>
  <c r="T6505" i="1" a="1"/>
  <c r="T6505" i="1" s="1"/>
  <c r="S6505" i="1" a="1"/>
  <c r="S6505" i="1"/>
  <c r="R6505" i="1" a="1"/>
  <c r="R6505" i="1" s="1"/>
  <c r="T6504" i="1" a="1"/>
  <c r="T6504" i="1" s="1"/>
  <c r="S6504" i="1" a="1"/>
  <c r="S6504" i="1" s="1"/>
  <c r="R6504" i="1" a="1"/>
  <c r="R6504" i="1" s="1"/>
  <c r="T6503" i="1" a="1"/>
  <c r="T6503" i="1"/>
  <c r="S6503" i="1" a="1"/>
  <c r="S6503" i="1" s="1"/>
  <c r="R6503" i="1" a="1"/>
  <c r="R6503" i="1"/>
  <c r="T6502" i="1" a="1"/>
  <c r="T6502" i="1" s="1"/>
  <c r="S6502" i="1" a="1"/>
  <c r="S6502" i="1"/>
  <c r="R6502" i="1" a="1"/>
  <c r="R6502" i="1" s="1"/>
  <c r="T6501" i="1" a="1"/>
  <c r="T6501" i="1" s="1"/>
  <c r="S6501" i="1" a="1"/>
  <c r="S6501" i="1" s="1"/>
  <c r="R6501" i="1" a="1"/>
  <c r="R6501" i="1" s="1"/>
  <c r="T6500" i="1" a="1"/>
  <c r="T6500" i="1" s="1"/>
  <c r="S6500" i="1" a="1"/>
  <c r="S6500" i="1" s="1"/>
  <c r="R6500" i="1" a="1"/>
  <c r="R6500" i="1" s="1"/>
  <c r="T6499" i="1" a="1"/>
  <c r="T6499" i="1" s="1"/>
  <c r="S6499" i="1" a="1"/>
  <c r="S6499" i="1" s="1"/>
  <c r="R6499" i="1" a="1"/>
  <c r="R6499" i="1" s="1"/>
  <c r="T6498" i="1" a="1"/>
  <c r="T6498" i="1" s="1"/>
  <c r="S6498" i="1" a="1"/>
  <c r="S6498" i="1" s="1"/>
  <c r="R6498" i="1" a="1"/>
  <c r="R6498" i="1" s="1"/>
  <c r="T6497" i="1" a="1"/>
  <c r="T6497" i="1"/>
  <c r="S6497" i="1" a="1"/>
  <c r="S6497" i="1" s="1"/>
  <c r="R6497" i="1" a="1"/>
  <c r="R6497" i="1"/>
  <c r="T6496" i="1" a="1"/>
  <c r="T6496" i="1"/>
  <c r="S6496" i="1" a="1"/>
  <c r="S6496" i="1" s="1"/>
  <c r="R6496" i="1" a="1"/>
  <c r="R6496" i="1" s="1"/>
  <c r="T6495" i="1" a="1"/>
  <c r="T6495" i="1"/>
  <c r="S6495" i="1" a="1"/>
  <c r="S6495" i="1"/>
  <c r="R6495" i="1" a="1"/>
  <c r="R6495" i="1" s="1"/>
  <c r="T6494" i="1" a="1"/>
  <c r="T6494" i="1"/>
  <c r="S6494" i="1" a="1"/>
  <c r="S6494" i="1" s="1"/>
  <c r="R6494" i="1" a="1"/>
  <c r="R6494" i="1" s="1"/>
  <c r="T6493" i="1" a="1"/>
  <c r="T6493" i="1" s="1"/>
  <c r="S6493" i="1" a="1"/>
  <c r="S6493" i="1"/>
  <c r="R6493" i="1" a="1"/>
  <c r="R6493" i="1" s="1"/>
  <c r="T6492" i="1" a="1"/>
  <c r="T6492" i="1"/>
  <c r="S6492" i="1" a="1"/>
  <c r="S6492" i="1" s="1"/>
  <c r="R6492" i="1" a="1"/>
  <c r="R6492" i="1" s="1"/>
  <c r="T6491" i="1" a="1"/>
  <c r="T6491" i="1" s="1"/>
  <c r="S6491" i="1" a="1"/>
  <c r="S6491" i="1"/>
  <c r="R6491" i="1" a="1"/>
  <c r="R6491" i="1"/>
  <c r="T6490" i="1" a="1"/>
  <c r="T6490" i="1" s="1"/>
  <c r="S6490" i="1" a="1"/>
  <c r="S6490" i="1"/>
  <c r="R6490" i="1" a="1"/>
  <c r="R6490" i="1" s="1"/>
  <c r="T6489" i="1" a="1"/>
  <c r="T6489" i="1"/>
  <c r="S6489" i="1" a="1"/>
  <c r="S6489" i="1" s="1"/>
  <c r="R6489" i="1" a="1"/>
  <c r="R6489" i="1"/>
  <c r="T6488" i="1" a="1"/>
  <c r="T6488" i="1"/>
  <c r="S6488" i="1" a="1"/>
  <c r="S6488" i="1" s="1"/>
  <c r="R6488" i="1" a="1"/>
  <c r="R6488" i="1" s="1"/>
  <c r="T6487" i="1" a="1"/>
  <c r="T6487" i="1" s="1"/>
  <c r="S6487" i="1" a="1"/>
  <c r="S6487" i="1" s="1"/>
  <c r="R6487" i="1" a="1"/>
  <c r="R6487" i="1"/>
  <c r="T6486" i="1" a="1"/>
  <c r="T6486" i="1"/>
  <c r="S6486" i="1" a="1"/>
  <c r="S6486" i="1"/>
  <c r="R6486" i="1" a="1"/>
  <c r="R6486" i="1" s="1"/>
  <c r="T6485" i="1" a="1"/>
  <c r="T6485" i="1"/>
  <c r="S6485" i="1" a="1"/>
  <c r="S6485" i="1" s="1"/>
  <c r="R6485" i="1" a="1"/>
  <c r="R6485" i="1" s="1"/>
  <c r="T6484" i="1" a="1"/>
  <c r="T6484" i="1" s="1"/>
  <c r="S6484" i="1" a="1"/>
  <c r="S6484" i="1"/>
  <c r="R6484" i="1" a="1"/>
  <c r="R6484" i="1" s="1"/>
  <c r="T6483" i="1" a="1"/>
  <c r="T6483" i="1"/>
  <c r="S6483" i="1" a="1"/>
  <c r="S6483" i="1" s="1"/>
  <c r="R6483" i="1" a="1"/>
  <c r="R6483" i="1" s="1"/>
  <c r="T6482" i="1" a="1"/>
  <c r="T6482" i="1"/>
  <c r="S6482" i="1" a="1"/>
  <c r="S6482" i="1" s="1"/>
  <c r="R6482" i="1" a="1"/>
  <c r="R6482" i="1" s="1"/>
  <c r="T6481" i="1" a="1"/>
  <c r="T6481" i="1" s="1"/>
  <c r="S6481" i="1" a="1"/>
  <c r="S6481" i="1" s="1"/>
  <c r="R6481" i="1" a="1"/>
  <c r="R6481" i="1"/>
  <c r="T6480" i="1" a="1"/>
  <c r="T6480" i="1" s="1"/>
  <c r="S6480" i="1" a="1"/>
  <c r="S6480" i="1"/>
  <c r="R6480" i="1" a="1"/>
  <c r="R6480" i="1" s="1"/>
  <c r="T6479" i="1" a="1"/>
  <c r="T6479" i="1" s="1"/>
  <c r="S6479" i="1" a="1"/>
  <c r="S6479" i="1" s="1"/>
  <c r="R6479" i="1" a="1"/>
  <c r="R6479" i="1" s="1"/>
  <c r="T6478" i="1" a="1"/>
  <c r="T6478" i="1" s="1"/>
  <c r="S6478" i="1" a="1"/>
  <c r="S6478" i="1"/>
  <c r="R6478" i="1" a="1"/>
  <c r="R6478" i="1" s="1"/>
  <c r="T6477" i="1" a="1"/>
  <c r="T6477" i="1"/>
  <c r="S6477" i="1" a="1"/>
  <c r="S6477" i="1" s="1"/>
  <c r="R6477" i="1" a="1"/>
  <c r="R6477" i="1"/>
  <c r="T6476" i="1" a="1"/>
  <c r="T6476" i="1" s="1"/>
  <c r="S6476" i="1" a="1"/>
  <c r="S6476" i="1" s="1"/>
  <c r="R6476" i="1" a="1"/>
  <c r="R6476" i="1" s="1"/>
  <c r="T6475" i="1" a="1"/>
  <c r="T6475" i="1"/>
  <c r="S6475" i="1" a="1"/>
  <c r="S6475" i="1"/>
  <c r="R6475" i="1" a="1"/>
  <c r="R6475" i="1" s="1"/>
  <c r="T6474" i="1" a="1"/>
  <c r="T6474" i="1" s="1"/>
  <c r="S6474" i="1" a="1"/>
  <c r="S6474" i="1" s="1"/>
  <c r="R6474" i="1" a="1"/>
  <c r="R6474" i="1" s="1"/>
  <c r="T6473" i="1" a="1"/>
  <c r="T6473" i="1" s="1"/>
  <c r="S6473" i="1" a="1"/>
  <c r="S6473" i="1"/>
  <c r="R6473" i="1" a="1"/>
  <c r="R6473" i="1" s="1"/>
  <c r="T6472" i="1" a="1"/>
  <c r="T6472" i="1" s="1"/>
  <c r="S6472" i="1" a="1"/>
  <c r="S6472" i="1" s="1"/>
  <c r="R6472" i="1" a="1"/>
  <c r="R6472" i="1" s="1"/>
  <c r="T6471" i="1" a="1"/>
  <c r="T6471" i="1"/>
  <c r="S6471" i="1" a="1"/>
  <c r="S6471" i="1" s="1"/>
  <c r="R6471" i="1" a="1"/>
  <c r="R6471" i="1"/>
  <c r="T6470" i="1" a="1"/>
  <c r="T6470" i="1" s="1"/>
  <c r="S6470" i="1" a="1"/>
  <c r="S6470" i="1"/>
  <c r="R6470" i="1" a="1"/>
  <c r="R6470" i="1" s="1"/>
  <c r="T6469" i="1" a="1"/>
  <c r="T6469" i="1" s="1"/>
  <c r="S6469" i="1" a="1"/>
  <c r="S6469" i="1"/>
  <c r="R6469" i="1" a="1"/>
  <c r="R6469" i="1" s="1"/>
  <c r="T6468" i="1" a="1"/>
  <c r="T6468" i="1" s="1"/>
  <c r="S6468" i="1" a="1"/>
  <c r="S6468" i="1" s="1"/>
  <c r="R6468" i="1" a="1"/>
  <c r="R6468" i="1" s="1"/>
  <c r="T6467" i="1" a="1"/>
  <c r="T6467" i="1" s="1"/>
  <c r="S6467" i="1" a="1"/>
  <c r="S6467" i="1"/>
  <c r="R6467" i="1" a="1"/>
  <c r="R6467" i="1" s="1"/>
  <c r="T6466" i="1" a="1"/>
  <c r="T6466" i="1"/>
  <c r="S6466" i="1" a="1"/>
  <c r="S6466" i="1" s="1"/>
  <c r="R6466" i="1" a="1"/>
  <c r="R6466" i="1" s="1"/>
  <c r="T6465" i="1" a="1"/>
  <c r="T6465" i="1" s="1"/>
  <c r="S6465" i="1" a="1"/>
  <c r="S6465" i="1" s="1"/>
  <c r="R6465" i="1" a="1"/>
  <c r="R6465" i="1"/>
  <c r="T6464" i="1" a="1"/>
  <c r="T6464" i="1" s="1"/>
  <c r="S6464" i="1" a="1"/>
  <c r="S6464" i="1"/>
  <c r="R6464" i="1" a="1"/>
  <c r="R6464" i="1" s="1"/>
  <c r="T6463" i="1" a="1"/>
  <c r="T6463" i="1" s="1"/>
  <c r="S6463" i="1" a="1"/>
  <c r="S6463" i="1" s="1"/>
  <c r="R6463" i="1" a="1"/>
  <c r="R6463" i="1"/>
  <c r="T6462" i="1" a="1"/>
  <c r="T6462" i="1"/>
  <c r="S6462" i="1" a="1"/>
  <c r="S6462" i="1" s="1"/>
  <c r="R6462" i="1" a="1"/>
  <c r="R6462" i="1" s="1"/>
  <c r="T6461" i="1" a="1"/>
  <c r="T6461" i="1" s="1"/>
  <c r="S6461" i="1" a="1"/>
  <c r="S6461" i="1" s="1"/>
  <c r="R6461" i="1" a="1"/>
  <c r="R6461" i="1" s="1"/>
  <c r="T6460" i="1" a="1"/>
  <c r="T6460" i="1"/>
  <c r="S6460" i="1" a="1"/>
  <c r="S6460" i="1"/>
  <c r="R6460" i="1" a="1"/>
  <c r="R6460" i="1" s="1"/>
  <c r="T6459" i="1" a="1"/>
  <c r="T6459" i="1" s="1"/>
  <c r="S6459" i="1" a="1"/>
  <c r="S6459" i="1" s="1"/>
  <c r="R6459" i="1" a="1"/>
  <c r="R6459" i="1" s="1"/>
  <c r="T6458" i="1" a="1"/>
  <c r="T6458" i="1"/>
  <c r="S6458" i="1" a="1"/>
  <c r="S6458" i="1"/>
  <c r="R6458" i="1" a="1"/>
  <c r="R6458" i="1" s="1"/>
  <c r="T6457" i="1" a="1"/>
  <c r="T6457" i="1"/>
  <c r="S6457" i="1" a="1"/>
  <c r="S6457" i="1" s="1"/>
  <c r="R6457" i="1" a="1"/>
  <c r="R6457" i="1" s="1"/>
  <c r="T6456" i="1" a="1"/>
  <c r="T6456" i="1" s="1"/>
  <c r="S6456" i="1" a="1"/>
  <c r="S6456" i="1" s="1"/>
  <c r="R6456" i="1" a="1"/>
  <c r="R6456" i="1" s="1"/>
  <c r="T6455" i="1" a="1"/>
  <c r="T6455" i="1"/>
  <c r="S6455" i="1" a="1"/>
  <c r="S6455" i="1"/>
  <c r="R6455" i="1" a="1"/>
  <c r="R6455" i="1" s="1"/>
  <c r="T6454" i="1" a="1"/>
  <c r="T6454" i="1" s="1"/>
  <c r="S6454" i="1" a="1"/>
  <c r="S6454" i="1"/>
  <c r="R6454" i="1" a="1"/>
  <c r="R6454" i="1" s="1"/>
  <c r="T6453" i="1" a="1"/>
  <c r="T6453" i="1" s="1"/>
  <c r="S6453" i="1" a="1"/>
  <c r="S6453" i="1"/>
  <c r="R6453" i="1" a="1"/>
  <c r="R6453" i="1" s="1"/>
  <c r="T6452" i="1" a="1"/>
  <c r="T6452" i="1"/>
  <c r="S6452" i="1" a="1"/>
  <c r="S6452" i="1" s="1"/>
  <c r="R6452" i="1" a="1"/>
  <c r="R6452" i="1" s="1"/>
  <c r="T6451" i="1" a="1"/>
  <c r="T6451" i="1" s="1"/>
  <c r="S6451" i="1" a="1"/>
  <c r="S6451" i="1" s="1"/>
  <c r="R6451" i="1" a="1"/>
  <c r="R6451" i="1" s="1"/>
  <c r="T6450" i="1" a="1"/>
  <c r="T6450" i="1"/>
  <c r="S6450" i="1" a="1"/>
  <c r="S6450" i="1" s="1"/>
  <c r="R6450" i="1" a="1"/>
  <c r="R6450" i="1" s="1"/>
  <c r="T6449" i="1" a="1"/>
  <c r="T6449" i="1" s="1"/>
  <c r="S6449" i="1" a="1"/>
  <c r="S6449" i="1"/>
  <c r="R6449" i="1" a="1"/>
  <c r="R6449" i="1" s="1"/>
  <c r="T6448" i="1" a="1"/>
  <c r="T6448" i="1" s="1"/>
  <c r="S6448" i="1" a="1"/>
  <c r="S6448" i="1"/>
  <c r="R6448" i="1" a="1"/>
  <c r="R6448" i="1" s="1"/>
  <c r="T6447" i="1" a="1"/>
  <c r="T6447" i="1"/>
  <c r="S6447" i="1" a="1"/>
  <c r="S6447" i="1" s="1"/>
  <c r="R6447" i="1" a="1"/>
  <c r="R6447" i="1" s="1"/>
  <c r="T6446" i="1" a="1"/>
  <c r="T6446" i="1"/>
  <c r="S6446" i="1" a="1"/>
  <c r="S6446" i="1" s="1"/>
  <c r="R6446" i="1" a="1"/>
  <c r="R6446" i="1" s="1"/>
  <c r="T6445" i="1" a="1"/>
  <c r="T6445" i="1" s="1"/>
  <c r="S6445" i="1" a="1"/>
  <c r="S6445" i="1" s="1"/>
  <c r="R6445" i="1" a="1"/>
  <c r="R6445" i="1"/>
  <c r="T6444" i="1" a="1"/>
  <c r="T6444" i="1" s="1"/>
  <c r="S6444" i="1" a="1"/>
  <c r="S6444" i="1"/>
  <c r="R6444" i="1" a="1"/>
  <c r="R6444" i="1" s="1"/>
  <c r="T6443" i="1" a="1"/>
  <c r="T6443" i="1" s="1"/>
  <c r="S6443" i="1" a="1"/>
  <c r="S6443" i="1"/>
  <c r="R6443" i="1" a="1"/>
  <c r="R6443" i="1"/>
  <c r="T6442" i="1" a="1"/>
  <c r="T6442" i="1"/>
  <c r="S6442" i="1" a="1"/>
  <c r="S6442" i="1" s="1"/>
  <c r="R6442" i="1" a="1"/>
  <c r="R6442" i="1" s="1"/>
  <c r="T6441" i="1" a="1"/>
  <c r="T6441" i="1"/>
  <c r="S6441" i="1" a="1"/>
  <c r="S6441" i="1" s="1"/>
  <c r="R6441" i="1" a="1"/>
  <c r="R6441" i="1" s="1"/>
  <c r="T6440" i="1" a="1"/>
  <c r="T6440" i="1"/>
  <c r="S6440" i="1" a="1"/>
  <c r="S6440" i="1" s="1"/>
  <c r="R6440" i="1" a="1"/>
  <c r="R6440" i="1" s="1"/>
  <c r="T6439" i="1" a="1"/>
  <c r="T6439" i="1" s="1"/>
  <c r="S6439" i="1" a="1"/>
  <c r="S6439" i="1" s="1"/>
  <c r="R6439" i="1" a="1"/>
  <c r="R6439" i="1"/>
  <c r="T6438" i="1" a="1"/>
  <c r="T6438" i="1"/>
  <c r="S6438" i="1" a="1"/>
  <c r="S6438" i="1" s="1"/>
  <c r="R6438" i="1" a="1"/>
  <c r="R6438" i="1" s="1"/>
  <c r="T6437" i="1" a="1"/>
  <c r="T6437" i="1" s="1"/>
  <c r="S6437" i="1" a="1"/>
  <c r="S6437" i="1" s="1"/>
  <c r="R6437" i="1" a="1"/>
  <c r="R6437" i="1" s="1"/>
  <c r="T6436" i="1" a="1"/>
  <c r="T6436" i="1" s="1"/>
  <c r="S6436" i="1" a="1"/>
  <c r="S6436" i="1"/>
  <c r="R6436" i="1" a="1"/>
  <c r="R6436" i="1" s="1"/>
  <c r="T6435" i="1" a="1"/>
  <c r="T6435" i="1" s="1"/>
  <c r="S6435" i="1" a="1"/>
  <c r="S6435" i="1"/>
  <c r="R6435" i="1" a="1"/>
  <c r="R6435" i="1" s="1"/>
  <c r="T6434" i="1" a="1"/>
  <c r="T6434" i="1"/>
  <c r="S6434" i="1" a="1"/>
  <c r="S6434" i="1" s="1"/>
  <c r="R6434" i="1" a="1"/>
  <c r="R6434" i="1" s="1"/>
  <c r="T6433" i="1" a="1"/>
  <c r="T6433" i="1" s="1"/>
  <c r="S6433" i="1" a="1"/>
  <c r="S6433" i="1" s="1"/>
  <c r="R6433" i="1" a="1"/>
  <c r="R6433" i="1"/>
  <c r="T6432" i="1" a="1"/>
  <c r="T6432" i="1" s="1"/>
  <c r="S6432" i="1" a="1"/>
  <c r="S6432" i="1"/>
  <c r="R6432" i="1" a="1"/>
  <c r="R6432" i="1" s="1"/>
  <c r="T6431" i="1" a="1"/>
  <c r="T6431" i="1"/>
  <c r="S6431" i="1" a="1"/>
  <c r="S6431" i="1"/>
  <c r="R6431" i="1" a="1"/>
  <c r="R6431" i="1" s="1"/>
  <c r="T6430" i="1" a="1"/>
  <c r="T6430" i="1" s="1"/>
  <c r="S6430" i="1" a="1"/>
  <c r="S6430" i="1"/>
  <c r="R6430" i="1" a="1"/>
  <c r="R6430" i="1" s="1"/>
  <c r="T6429" i="1" a="1"/>
  <c r="T6429" i="1" s="1"/>
  <c r="S6429" i="1" a="1"/>
  <c r="S6429" i="1"/>
  <c r="R6429" i="1" a="1"/>
  <c r="R6429" i="1"/>
  <c r="T6428" i="1" a="1"/>
  <c r="T6428" i="1" s="1"/>
  <c r="S6428" i="1" a="1"/>
  <c r="S6428" i="1" s="1"/>
  <c r="R6428" i="1" a="1"/>
  <c r="R6428" i="1" s="1"/>
  <c r="T6427" i="1" a="1"/>
  <c r="T6427" i="1" s="1"/>
  <c r="S6427" i="1" a="1"/>
  <c r="S6427" i="1"/>
  <c r="R6427" i="1" a="1"/>
  <c r="R6427" i="1" s="1"/>
  <c r="T6426" i="1" a="1"/>
  <c r="T6426" i="1"/>
  <c r="S6426" i="1" a="1"/>
  <c r="S6426" i="1" s="1"/>
  <c r="R6426" i="1" a="1"/>
  <c r="R6426" i="1" s="1"/>
  <c r="T6425" i="1" a="1"/>
  <c r="T6425" i="1"/>
  <c r="S6425" i="1" a="1"/>
  <c r="S6425" i="1" s="1"/>
  <c r="R6425" i="1" a="1"/>
  <c r="R6425" i="1"/>
  <c r="T6424" i="1" a="1"/>
  <c r="T6424" i="1" s="1"/>
  <c r="S6424" i="1" a="1"/>
  <c r="S6424" i="1"/>
  <c r="R6424" i="1" a="1"/>
  <c r="R6424" i="1" s="1"/>
  <c r="T6423" i="1" a="1"/>
  <c r="T6423" i="1"/>
  <c r="S6423" i="1" a="1"/>
  <c r="S6423" i="1" s="1"/>
  <c r="R6423" i="1" a="1"/>
  <c r="R6423" i="1"/>
  <c r="T6422" i="1" a="1"/>
  <c r="T6422" i="1"/>
  <c r="S6422" i="1" a="1"/>
  <c r="S6422" i="1" s="1"/>
  <c r="R6422" i="1" a="1"/>
  <c r="R6422" i="1" s="1"/>
  <c r="T6421" i="1" a="1"/>
  <c r="T6421" i="1" s="1"/>
  <c r="S6421" i="1" a="1"/>
  <c r="S6421" i="1" s="1"/>
  <c r="R6421" i="1" a="1"/>
  <c r="R6421" i="1" s="1"/>
  <c r="T6420" i="1" a="1"/>
  <c r="T6420" i="1"/>
  <c r="S6420" i="1" a="1"/>
  <c r="S6420" i="1" s="1"/>
  <c r="R6420" i="1" a="1"/>
  <c r="R6420" i="1" s="1"/>
  <c r="T6419" i="1" a="1"/>
  <c r="T6419" i="1" s="1"/>
  <c r="S6419" i="1" a="1"/>
  <c r="S6419" i="1"/>
  <c r="R6419" i="1" a="1"/>
  <c r="R6419" i="1"/>
  <c r="T6418" i="1" a="1"/>
  <c r="T6418" i="1" s="1"/>
  <c r="S6418" i="1" a="1"/>
  <c r="S6418" i="1"/>
  <c r="R6418" i="1" a="1"/>
  <c r="R6418" i="1" s="1"/>
  <c r="T6417" i="1" a="1"/>
  <c r="T6417" i="1" s="1"/>
  <c r="S6417" i="1" a="1"/>
  <c r="S6417" i="1" s="1"/>
  <c r="R6417" i="1" a="1"/>
  <c r="R6417" i="1" s="1"/>
  <c r="T6416" i="1" a="1"/>
  <c r="T6416" i="1"/>
  <c r="S6416" i="1" a="1"/>
  <c r="S6416" i="1" s="1"/>
  <c r="R6416" i="1" a="1"/>
  <c r="R6416" i="1" s="1"/>
  <c r="T6415" i="1" a="1"/>
  <c r="T6415" i="1" s="1"/>
  <c r="S6415" i="1" a="1"/>
  <c r="S6415" i="1" s="1"/>
  <c r="R6415" i="1" a="1"/>
  <c r="R6415" i="1"/>
  <c r="T6414" i="1" a="1"/>
  <c r="T6414" i="1"/>
  <c r="S6414" i="1" a="1"/>
  <c r="S6414" i="1" s="1"/>
  <c r="R6414" i="1" a="1"/>
  <c r="R6414" i="1" s="1"/>
  <c r="T6413" i="1" a="1"/>
  <c r="T6413" i="1" s="1"/>
  <c r="S6413" i="1" a="1"/>
  <c r="S6413" i="1" s="1"/>
  <c r="R6413" i="1" a="1"/>
  <c r="R6413" i="1" s="1"/>
  <c r="T6412" i="1" a="1"/>
  <c r="T6412" i="1"/>
  <c r="S6412" i="1" a="1"/>
  <c r="S6412" i="1"/>
  <c r="R6412" i="1" a="1"/>
  <c r="R6412" i="1" s="1"/>
  <c r="T6411" i="1" a="1"/>
  <c r="T6411" i="1" s="1"/>
  <c r="S6411" i="1" a="1"/>
  <c r="S6411" i="1" s="1"/>
  <c r="R6411" i="1" a="1"/>
  <c r="R6411" i="1" s="1"/>
  <c r="T6410" i="1" a="1"/>
  <c r="T6410" i="1"/>
  <c r="S6410" i="1" a="1"/>
  <c r="S6410" i="1"/>
  <c r="R6410" i="1" a="1"/>
  <c r="R6410" i="1" s="1"/>
  <c r="T6409" i="1" a="1"/>
  <c r="T6409" i="1"/>
  <c r="S6409" i="1" a="1"/>
  <c r="S6409" i="1" s="1"/>
  <c r="R6409" i="1" a="1"/>
  <c r="R6409" i="1" s="1"/>
  <c r="T6408" i="1" a="1"/>
  <c r="T6408" i="1" s="1"/>
  <c r="S6408" i="1" a="1"/>
  <c r="S6408" i="1"/>
  <c r="R6408" i="1" a="1"/>
  <c r="R6408" i="1" s="1"/>
  <c r="T6407" i="1" a="1"/>
  <c r="T6407" i="1"/>
  <c r="S6407" i="1" a="1"/>
  <c r="S6407" i="1" s="1"/>
  <c r="R6407" i="1" a="1"/>
  <c r="R6407" i="1"/>
  <c r="T6406" i="1" a="1"/>
  <c r="T6406" i="1" s="1"/>
  <c r="S6406" i="1" a="1"/>
  <c r="S6406" i="1"/>
  <c r="R6406" i="1" a="1"/>
  <c r="R6406" i="1" s="1"/>
  <c r="T6405" i="1" a="1"/>
  <c r="T6405" i="1" s="1"/>
  <c r="S6405" i="1" a="1"/>
  <c r="S6405" i="1"/>
  <c r="R6405" i="1" a="1"/>
  <c r="R6405" i="1" s="1"/>
  <c r="T6404" i="1" a="1"/>
  <c r="T6404" i="1"/>
  <c r="S6404" i="1" a="1"/>
  <c r="S6404" i="1" s="1"/>
  <c r="R6404" i="1" a="1"/>
  <c r="R6404" i="1" s="1"/>
  <c r="T6403" i="1" a="1"/>
  <c r="T6403" i="1" s="1"/>
  <c r="S6403" i="1" a="1"/>
  <c r="S6403" i="1" s="1"/>
  <c r="R6403" i="1" a="1"/>
  <c r="R6403" i="1"/>
  <c r="T6402" i="1" a="1"/>
  <c r="T6402" i="1" s="1"/>
  <c r="S6402" i="1" a="1"/>
  <c r="S6402" i="1" s="1"/>
  <c r="R6402" i="1" a="1"/>
  <c r="R6402" i="1" s="1"/>
  <c r="T6401" i="1" a="1"/>
  <c r="T6401" i="1" s="1"/>
  <c r="S6401" i="1" a="1"/>
  <c r="S6401" i="1"/>
  <c r="R6401" i="1" a="1"/>
  <c r="R6401" i="1" s="1"/>
  <c r="T6400" i="1" a="1"/>
  <c r="T6400" i="1" s="1"/>
  <c r="S6400" i="1" a="1"/>
  <c r="S6400" i="1" s="1"/>
  <c r="R6400" i="1" a="1"/>
  <c r="R6400" i="1" s="1"/>
  <c r="T6399" i="1" a="1"/>
  <c r="T6399" i="1"/>
  <c r="S6399" i="1" a="1"/>
  <c r="S6399" i="1"/>
  <c r="R6399" i="1" a="1"/>
  <c r="R6399" i="1"/>
  <c r="T6398" i="1" a="1"/>
  <c r="T6398" i="1" s="1"/>
  <c r="S6398" i="1" a="1"/>
  <c r="S6398" i="1"/>
  <c r="R6398" i="1" a="1"/>
  <c r="R6398" i="1" s="1"/>
  <c r="T6397" i="1" a="1"/>
  <c r="T6397" i="1" s="1"/>
  <c r="S6397" i="1" a="1"/>
  <c r="S6397" i="1" s="1"/>
  <c r="R6397" i="1" a="1"/>
  <c r="R6397" i="1"/>
  <c r="T6396" i="1" a="1"/>
  <c r="T6396" i="1"/>
  <c r="S6396" i="1" a="1"/>
  <c r="S6396" i="1"/>
  <c r="R6396" i="1" a="1"/>
  <c r="R6396" i="1" s="1"/>
  <c r="T6395" i="1" a="1"/>
  <c r="T6395" i="1" s="1"/>
  <c r="S6395" i="1" a="1"/>
  <c r="S6395" i="1"/>
  <c r="R6395" i="1" a="1"/>
  <c r="R6395" i="1" s="1"/>
  <c r="T6394" i="1" a="1"/>
  <c r="T6394" i="1"/>
  <c r="S6394" i="1" a="1"/>
  <c r="S6394" i="1" s="1"/>
  <c r="R6394" i="1" a="1"/>
  <c r="R6394" i="1" s="1"/>
  <c r="T6393" i="1" a="1"/>
  <c r="T6393" i="1"/>
  <c r="S6393" i="1" a="1"/>
  <c r="S6393" i="1" s="1"/>
  <c r="R6393" i="1" a="1"/>
  <c r="R6393" i="1"/>
  <c r="T6392" i="1" a="1"/>
  <c r="T6392" i="1" s="1"/>
  <c r="S6392" i="1" a="1"/>
  <c r="S6392" i="1"/>
  <c r="R6392" i="1" a="1"/>
  <c r="R6392" i="1" s="1"/>
  <c r="T6391" i="1" a="1"/>
  <c r="T6391" i="1" s="1"/>
  <c r="S6391" i="1" a="1"/>
  <c r="S6391" i="1" s="1"/>
  <c r="R6391" i="1" a="1"/>
  <c r="R6391" i="1"/>
  <c r="T6390" i="1" a="1"/>
  <c r="T6390" i="1" s="1"/>
  <c r="S6390" i="1" a="1"/>
  <c r="S6390" i="1" s="1"/>
  <c r="R6390" i="1" a="1"/>
  <c r="R6390" i="1" s="1"/>
  <c r="T6389" i="1" a="1"/>
  <c r="T6389" i="1"/>
  <c r="S6389" i="1" a="1"/>
  <c r="S6389" i="1" s="1"/>
  <c r="R6389" i="1" a="1"/>
  <c r="R6389" i="1" s="1"/>
  <c r="T6388" i="1" a="1"/>
  <c r="T6388" i="1"/>
  <c r="S6388" i="1" a="1"/>
  <c r="S6388" i="1" s="1"/>
  <c r="R6388" i="1" a="1"/>
  <c r="R6388" i="1" s="1"/>
  <c r="T6387" i="1" a="1"/>
  <c r="T6387" i="1" s="1"/>
  <c r="S6387" i="1" a="1"/>
  <c r="S6387" i="1" s="1"/>
  <c r="R6387" i="1" a="1"/>
  <c r="R6387" i="1" s="1"/>
  <c r="T6386" i="1" a="1"/>
  <c r="T6386" i="1"/>
  <c r="S6386" i="1" a="1"/>
  <c r="S6386" i="1"/>
  <c r="R6386" i="1" a="1"/>
  <c r="R6386" i="1" s="1"/>
  <c r="T6385" i="1" a="1"/>
  <c r="T6385" i="1" s="1"/>
  <c r="S6385" i="1" a="1"/>
  <c r="S6385" i="1" s="1"/>
  <c r="R6385" i="1" a="1"/>
  <c r="R6385" i="1"/>
  <c r="T6384" i="1" a="1"/>
  <c r="T6384" i="1" s="1"/>
  <c r="S6384" i="1" a="1"/>
  <c r="S6384" i="1"/>
  <c r="R6384" i="1" a="1"/>
  <c r="R6384" i="1" s="1"/>
  <c r="T6383" i="1" a="1"/>
  <c r="T6383" i="1"/>
  <c r="S6383" i="1" a="1"/>
  <c r="S6383" i="1" s="1"/>
  <c r="R6383" i="1" a="1"/>
  <c r="R6383" i="1" s="1"/>
  <c r="T6382" i="1" a="1"/>
  <c r="T6382" i="1" s="1"/>
  <c r="S6382" i="1" a="1"/>
  <c r="S6382" i="1"/>
  <c r="R6382" i="1" a="1"/>
  <c r="R6382" i="1" s="1"/>
  <c r="T6381" i="1" a="1"/>
  <c r="T6381" i="1"/>
  <c r="S6381" i="1" a="1"/>
  <c r="S6381" i="1" s="1"/>
  <c r="R6381" i="1" a="1"/>
  <c r="R6381" i="1"/>
  <c r="T6380" i="1" a="1"/>
  <c r="T6380" i="1" s="1"/>
  <c r="S6380" i="1" a="1"/>
  <c r="S6380" i="1" s="1"/>
  <c r="R6380" i="1" a="1"/>
  <c r="R6380" i="1" s="1"/>
  <c r="T6379" i="1" a="1"/>
  <c r="T6379" i="1" s="1"/>
  <c r="S6379" i="1" a="1"/>
  <c r="S6379" i="1"/>
  <c r="R6379" i="1" a="1"/>
  <c r="R6379" i="1" s="1"/>
  <c r="T6378" i="1" a="1"/>
  <c r="T6378" i="1"/>
  <c r="S6378" i="1" a="1"/>
  <c r="S6378" i="1" s="1"/>
  <c r="R6378" i="1" a="1"/>
  <c r="R6378" i="1" s="1"/>
  <c r="T6377" i="1" a="1"/>
  <c r="T6377" i="1" s="1"/>
  <c r="S6377" i="1" a="1"/>
  <c r="S6377" i="1" s="1"/>
  <c r="R6377" i="1" a="1"/>
  <c r="R6377" i="1"/>
  <c r="T6376" i="1" a="1"/>
  <c r="T6376" i="1" s="1"/>
  <c r="S6376" i="1" a="1"/>
  <c r="S6376" i="1"/>
  <c r="R6376" i="1" a="1"/>
  <c r="R6376" i="1" s="1"/>
  <c r="T6375" i="1" a="1"/>
  <c r="T6375" i="1"/>
  <c r="S6375" i="1" a="1"/>
  <c r="S6375" i="1"/>
  <c r="R6375" i="1" a="1"/>
  <c r="R6375" i="1" s="1"/>
  <c r="T6374" i="1" a="1"/>
  <c r="T6374" i="1"/>
  <c r="S6374" i="1" a="1"/>
  <c r="S6374" i="1" s="1"/>
  <c r="R6374" i="1" a="1"/>
  <c r="R6374" i="1" s="1"/>
  <c r="T6373" i="1" a="1"/>
  <c r="T6373" i="1" s="1"/>
  <c r="S6373" i="1" a="1"/>
  <c r="S6373" i="1"/>
  <c r="R6373" i="1" a="1"/>
  <c r="R6373" i="1"/>
  <c r="T6372" i="1" a="1"/>
  <c r="T6372" i="1" s="1"/>
  <c r="S6372" i="1" a="1"/>
  <c r="S6372" i="1"/>
  <c r="R6372" i="1" a="1"/>
  <c r="R6372" i="1" s="1"/>
  <c r="T6371" i="1" a="1"/>
  <c r="T6371" i="1" s="1"/>
  <c r="S6371" i="1" a="1"/>
  <c r="S6371" i="1"/>
  <c r="R6371" i="1" a="1"/>
  <c r="R6371" i="1"/>
  <c r="T6370" i="1" a="1"/>
  <c r="T6370" i="1"/>
  <c r="S6370" i="1" a="1"/>
  <c r="S6370" i="1" s="1"/>
  <c r="R6370" i="1" a="1"/>
  <c r="R6370" i="1" s="1"/>
  <c r="T6369" i="1" a="1"/>
  <c r="T6369" i="1" s="1"/>
  <c r="S6369" i="1" a="1"/>
  <c r="S6369" i="1" s="1"/>
  <c r="R6369" i="1" a="1"/>
  <c r="R6369" i="1" s="1"/>
  <c r="T6368" i="1" a="1"/>
  <c r="T6368" i="1"/>
  <c r="S6368" i="1" a="1"/>
  <c r="S6368" i="1" s="1"/>
  <c r="R6368" i="1" a="1"/>
  <c r="R6368" i="1" s="1"/>
  <c r="T6367" i="1" a="1"/>
  <c r="T6367" i="1" s="1"/>
  <c r="S6367" i="1" a="1"/>
  <c r="S6367" i="1" s="1"/>
  <c r="R6367" i="1" a="1"/>
  <c r="R6367" i="1"/>
  <c r="T6366" i="1" a="1"/>
  <c r="T6366" i="1" s="1"/>
  <c r="S6366" i="1" a="1"/>
  <c r="S6366" i="1"/>
  <c r="R6366" i="1" a="1"/>
  <c r="R6366" i="1" s="1"/>
  <c r="T6365" i="1" a="1"/>
  <c r="T6365" i="1" s="1"/>
  <c r="S6365" i="1" a="1"/>
  <c r="S6365" i="1"/>
  <c r="R6365" i="1" a="1"/>
  <c r="R6365" i="1" s="1"/>
  <c r="T6364" i="1" a="1"/>
  <c r="T6364" i="1"/>
  <c r="S6364" i="1" a="1"/>
  <c r="S6364" i="1" s="1"/>
  <c r="R6364" i="1" a="1"/>
  <c r="R6364" i="1" s="1"/>
  <c r="T6363" i="1" a="1"/>
  <c r="T6363" i="1"/>
  <c r="S6363" i="1" a="1"/>
  <c r="S6363" i="1" s="1"/>
  <c r="R6363" i="1" a="1"/>
  <c r="R6363" i="1" s="1"/>
  <c r="T6362" i="1" a="1"/>
  <c r="T6362" i="1"/>
  <c r="S6362" i="1" a="1"/>
  <c r="S6362" i="1"/>
  <c r="R6362" i="1" a="1"/>
  <c r="R6362" i="1" s="1"/>
  <c r="T6361" i="1" a="1"/>
  <c r="T6361" i="1" s="1"/>
  <c r="S6361" i="1" a="1"/>
  <c r="S6361" i="1"/>
  <c r="R6361" i="1" a="1"/>
  <c r="R6361" i="1"/>
  <c r="T6360" i="1" a="1"/>
  <c r="T6360" i="1" s="1"/>
  <c r="S6360" i="1" a="1"/>
  <c r="S6360" i="1"/>
  <c r="R6360" i="1" a="1"/>
  <c r="R6360" i="1" s="1"/>
  <c r="T6359" i="1" a="1"/>
  <c r="T6359" i="1"/>
  <c r="S6359" i="1" a="1"/>
  <c r="S6359" i="1" s="1"/>
  <c r="R6359" i="1" a="1"/>
  <c r="R6359" i="1" s="1"/>
  <c r="T6358" i="1" a="1"/>
  <c r="T6358" i="1" s="1"/>
  <c r="S6358" i="1" a="1"/>
  <c r="S6358" i="1"/>
  <c r="R6358" i="1" a="1"/>
  <c r="R6358" i="1" s="1"/>
  <c r="T6357" i="1" a="1"/>
  <c r="T6357" i="1"/>
  <c r="S6357" i="1" a="1"/>
  <c r="S6357" i="1" s="1"/>
  <c r="R6357" i="1" a="1"/>
  <c r="R6357" i="1" s="1"/>
  <c r="T6356" i="1" a="1"/>
  <c r="T6356" i="1" s="1"/>
  <c r="S6356" i="1" a="1"/>
  <c r="S6356" i="1" s="1"/>
  <c r="R6356" i="1" a="1"/>
  <c r="R6356" i="1" s="1"/>
  <c r="T6355" i="1" a="1"/>
  <c r="T6355" i="1"/>
  <c r="S6355" i="1" a="1"/>
  <c r="S6355" i="1" s="1"/>
  <c r="R6355" i="1" a="1"/>
  <c r="R6355" i="1"/>
  <c r="T6354" i="1" a="1"/>
  <c r="T6354" i="1" s="1"/>
  <c r="S6354" i="1" a="1"/>
  <c r="S6354" i="1" s="1"/>
  <c r="R6354" i="1" a="1"/>
  <c r="R6354" i="1" s="1"/>
  <c r="T6353" i="1" a="1"/>
  <c r="T6353" i="1" s="1"/>
  <c r="S6353" i="1" a="1"/>
  <c r="S6353" i="1" s="1"/>
  <c r="R6353" i="1" a="1"/>
  <c r="R6353" i="1" s="1"/>
  <c r="T6352" i="1" a="1"/>
  <c r="T6352" i="1"/>
  <c r="S6352" i="1" a="1"/>
  <c r="S6352" i="1" s="1"/>
  <c r="R6352" i="1" a="1"/>
  <c r="R6352" i="1" s="1"/>
  <c r="T6351" i="1" a="1"/>
  <c r="T6351" i="1"/>
  <c r="S6351" i="1" a="1"/>
  <c r="S6351" i="1" s="1"/>
  <c r="R6351" i="1" a="1"/>
  <c r="R6351" i="1" s="1"/>
  <c r="T6350" i="1" a="1"/>
  <c r="T6350" i="1" s="1"/>
  <c r="S6350" i="1" a="1"/>
  <c r="S6350" i="1" s="1"/>
  <c r="R6350" i="1" a="1"/>
  <c r="R6350" i="1" s="1"/>
  <c r="T6349" i="1" a="1"/>
  <c r="T6349" i="1" s="1"/>
  <c r="S6349" i="1" a="1"/>
  <c r="S6349" i="1"/>
  <c r="R6349" i="1" a="1"/>
  <c r="R6349" i="1" s="1"/>
  <c r="T6348" i="1" a="1"/>
  <c r="T6348" i="1"/>
  <c r="S6348" i="1" a="1"/>
  <c r="S6348" i="1"/>
  <c r="R6348" i="1" a="1"/>
  <c r="R6348" i="1" s="1"/>
  <c r="T6347" i="1" a="1"/>
  <c r="T6347" i="1" s="1"/>
  <c r="S6347" i="1" a="1"/>
  <c r="S6347" i="1"/>
  <c r="R6347" i="1" a="1"/>
  <c r="R6347" i="1"/>
  <c r="T6346" i="1" a="1"/>
  <c r="T6346" i="1" s="1"/>
  <c r="S6346" i="1" a="1"/>
  <c r="S6346" i="1"/>
  <c r="R6346" i="1" a="1"/>
  <c r="R6346" i="1" s="1"/>
  <c r="T6345" i="1" a="1"/>
  <c r="T6345" i="1" s="1"/>
  <c r="S6345" i="1" a="1"/>
  <c r="S6345" i="1" s="1"/>
  <c r="R6345" i="1" a="1"/>
  <c r="R6345" i="1"/>
  <c r="T6344" i="1" a="1"/>
  <c r="T6344" i="1"/>
  <c r="S6344" i="1" a="1"/>
  <c r="S6344" i="1" s="1"/>
  <c r="R6344" i="1" a="1"/>
  <c r="R6344" i="1" s="1"/>
  <c r="T6343" i="1" a="1"/>
  <c r="T6343" i="1"/>
  <c r="S6343" i="1" a="1"/>
  <c r="S6343" i="1" s="1"/>
  <c r="R6343" i="1" a="1"/>
  <c r="R6343" i="1"/>
  <c r="T6342" i="1" a="1"/>
  <c r="T6342" i="1"/>
  <c r="S6342" i="1" a="1"/>
  <c r="S6342" i="1"/>
  <c r="R6342" i="1" a="1"/>
  <c r="R6342" i="1" s="1"/>
  <c r="T6341" i="1" a="1"/>
  <c r="T6341" i="1" s="1"/>
  <c r="S6341" i="1" a="1"/>
  <c r="S6341" i="1"/>
  <c r="R6341" i="1" a="1"/>
  <c r="R6341" i="1" s="1"/>
  <c r="T6340" i="1" a="1"/>
  <c r="T6340" i="1" s="1"/>
  <c r="S6340" i="1" a="1"/>
  <c r="S6340" i="1"/>
  <c r="R6340" i="1" a="1"/>
  <c r="R6340" i="1" s="1"/>
  <c r="T6339" i="1" a="1"/>
  <c r="T6339" i="1"/>
  <c r="S6339" i="1" a="1"/>
  <c r="S6339" i="1" s="1"/>
  <c r="R6339" i="1" a="1"/>
  <c r="R6339" i="1" s="1"/>
  <c r="T6338" i="1" a="1"/>
  <c r="T6338" i="1"/>
  <c r="S6338" i="1" a="1"/>
  <c r="S6338" i="1" s="1"/>
  <c r="R6338" i="1" a="1"/>
  <c r="R6338" i="1" s="1"/>
  <c r="T6337" i="1" a="1"/>
  <c r="T6337" i="1"/>
  <c r="S6337" i="1" a="1"/>
  <c r="S6337" i="1" s="1"/>
  <c r="R6337" i="1" a="1"/>
  <c r="R6337" i="1"/>
  <c r="T6336" i="1" a="1"/>
  <c r="T6336" i="1" s="1"/>
  <c r="S6336" i="1" a="1"/>
  <c r="S6336" i="1"/>
  <c r="R6336" i="1" a="1"/>
  <c r="R6336" i="1" s="1"/>
  <c r="T6335" i="1" a="1"/>
  <c r="T6335" i="1" s="1"/>
  <c r="S6335" i="1" a="1"/>
  <c r="S6335" i="1" s="1"/>
  <c r="R6335" i="1" a="1"/>
  <c r="R6335" i="1" s="1"/>
  <c r="T6334" i="1" a="1"/>
  <c r="T6334" i="1" s="1"/>
  <c r="S6334" i="1" a="1"/>
  <c r="S6334" i="1"/>
  <c r="R6334" i="1" a="1"/>
  <c r="R6334" i="1" s="1"/>
  <c r="T6333" i="1" a="1"/>
  <c r="T6333" i="1"/>
  <c r="S6333" i="1" a="1"/>
  <c r="S6333" i="1" s="1"/>
  <c r="R6333" i="1" a="1"/>
  <c r="R6333" i="1" s="1"/>
  <c r="T6332" i="1" a="1"/>
  <c r="T6332" i="1"/>
  <c r="S6332" i="1" a="1"/>
  <c r="S6332" i="1" s="1"/>
  <c r="R6332" i="1" a="1"/>
  <c r="R6332" i="1" s="1"/>
  <c r="T6331" i="1" a="1"/>
  <c r="T6331" i="1"/>
  <c r="S6331" i="1" a="1"/>
  <c r="S6331" i="1" s="1"/>
  <c r="R6331" i="1" a="1"/>
  <c r="R6331" i="1" s="1"/>
  <c r="T6330" i="1" a="1"/>
  <c r="T6330" i="1" s="1"/>
  <c r="S6330" i="1" a="1"/>
  <c r="S6330" i="1" s="1"/>
  <c r="R6330" i="1" a="1"/>
  <c r="R6330" i="1" s="1"/>
  <c r="T6329" i="1" a="1"/>
  <c r="T6329" i="1"/>
  <c r="S6329" i="1" a="1"/>
  <c r="S6329" i="1"/>
  <c r="R6329" i="1" a="1"/>
  <c r="R6329" i="1" s="1"/>
  <c r="T6328" i="1" a="1"/>
  <c r="T6328" i="1" s="1"/>
  <c r="S6328" i="1" a="1"/>
  <c r="S6328" i="1" s="1"/>
  <c r="R6328" i="1" a="1"/>
  <c r="R6328" i="1" s="1"/>
  <c r="T6327" i="1" a="1"/>
  <c r="T6327" i="1"/>
  <c r="S6327" i="1" a="1"/>
  <c r="S6327" i="1"/>
  <c r="R6327" i="1" a="1"/>
  <c r="R6327" i="1"/>
  <c r="T6326" i="1" a="1"/>
  <c r="T6326" i="1" s="1"/>
  <c r="S6326" i="1" a="1"/>
  <c r="S6326" i="1"/>
  <c r="R6326" i="1" a="1"/>
  <c r="R6326" i="1" s="1"/>
  <c r="T6325" i="1" a="1"/>
  <c r="T6325" i="1" s="1"/>
  <c r="S6325" i="1" a="1"/>
  <c r="S6325" i="1" s="1"/>
  <c r="R6325" i="1" a="1"/>
  <c r="R6325" i="1"/>
  <c r="T6324" i="1" a="1"/>
  <c r="T6324" i="1" s="1"/>
  <c r="S6324" i="1" a="1"/>
  <c r="S6324" i="1" s="1"/>
  <c r="R6324" i="1" a="1"/>
  <c r="R6324" i="1" s="1"/>
  <c r="T6323" i="1" a="1"/>
  <c r="T6323" i="1" s="1"/>
  <c r="S6323" i="1" a="1"/>
  <c r="S6323" i="1"/>
  <c r="R6323" i="1" a="1"/>
  <c r="R6323" i="1"/>
  <c r="T6322" i="1" a="1"/>
  <c r="T6322" i="1" s="1"/>
  <c r="S6322" i="1" a="1"/>
  <c r="S6322" i="1" s="1"/>
  <c r="R6322" i="1" a="1"/>
  <c r="R6322" i="1" s="1"/>
  <c r="T6321" i="1" a="1"/>
  <c r="T6321" i="1" s="1"/>
  <c r="S6321" i="1" a="1"/>
  <c r="S6321" i="1" s="1"/>
  <c r="R6321" i="1" a="1"/>
  <c r="R6321" i="1" s="1"/>
  <c r="T6320" i="1" a="1"/>
  <c r="T6320" i="1"/>
  <c r="S6320" i="1" a="1"/>
  <c r="S6320" i="1" s="1"/>
  <c r="R6320" i="1" a="1"/>
  <c r="R6320" i="1" s="1"/>
  <c r="T6319" i="1" a="1"/>
  <c r="T6319" i="1" s="1"/>
  <c r="S6319" i="1" a="1"/>
  <c r="S6319" i="1" s="1"/>
  <c r="R6319" i="1" a="1"/>
  <c r="R6319" i="1"/>
  <c r="T6318" i="1" a="1"/>
  <c r="T6318" i="1" s="1"/>
  <c r="S6318" i="1" a="1"/>
  <c r="S6318" i="1" s="1"/>
  <c r="R6318" i="1" a="1"/>
  <c r="R6318" i="1" s="1"/>
  <c r="T6317" i="1" a="1"/>
  <c r="T6317" i="1" s="1"/>
  <c r="S6317" i="1" a="1"/>
  <c r="S6317" i="1" s="1"/>
  <c r="R6317" i="1" a="1"/>
  <c r="R6317" i="1" s="1"/>
  <c r="T6316" i="1" a="1"/>
  <c r="T6316" i="1"/>
  <c r="S6316" i="1" a="1"/>
  <c r="S6316" i="1" s="1"/>
  <c r="R6316" i="1" a="1"/>
  <c r="R6316" i="1" s="1"/>
  <c r="T6315" i="1" a="1"/>
  <c r="T6315" i="1"/>
  <c r="S6315" i="1" a="1"/>
  <c r="S6315" i="1" s="1"/>
  <c r="R6315" i="1" a="1"/>
  <c r="R6315" i="1" s="1"/>
  <c r="T6314" i="1" a="1"/>
  <c r="T6314" i="1"/>
  <c r="S6314" i="1" a="1"/>
  <c r="S6314" i="1"/>
  <c r="R6314" i="1" a="1"/>
  <c r="R6314" i="1" s="1"/>
  <c r="T6313" i="1" a="1"/>
  <c r="T6313" i="1"/>
  <c r="S6313" i="1" a="1"/>
  <c r="S6313" i="1"/>
  <c r="R6313" i="1" a="1"/>
  <c r="R6313" i="1" s="1"/>
  <c r="T6312" i="1" a="1"/>
  <c r="T6312" i="1" s="1"/>
  <c r="S6312" i="1" a="1"/>
  <c r="S6312" i="1" s="1"/>
  <c r="R6312" i="1" a="1"/>
  <c r="R6312" i="1" s="1"/>
  <c r="T6311" i="1" a="1"/>
  <c r="T6311" i="1"/>
  <c r="S6311" i="1" a="1"/>
  <c r="S6311" i="1" s="1"/>
  <c r="R6311" i="1" a="1"/>
  <c r="R6311" i="1"/>
  <c r="T6310" i="1" a="1"/>
  <c r="T6310" i="1" s="1"/>
  <c r="S6310" i="1" a="1"/>
  <c r="S6310" i="1"/>
  <c r="R6310" i="1" a="1"/>
  <c r="R6310" i="1" s="1"/>
  <c r="T6309" i="1" a="1"/>
  <c r="T6309" i="1" s="1"/>
  <c r="S6309" i="1" a="1"/>
  <c r="S6309" i="1"/>
  <c r="R6309" i="1" a="1"/>
  <c r="R6309" i="1" s="1"/>
  <c r="T6308" i="1" a="1"/>
  <c r="T6308" i="1"/>
  <c r="S6308" i="1" a="1"/>
  <c r="S6308" i="1" s="1"/>
  <c r="R6308" i="1" a="1"/>
  <c r="R6308" i="1" s="1"/>
  <c r="T6307" i="1" a="1"/>
  <c r="T6307" i="1" s="1"/>
  <c r="S6307" i="1" a="1"/>
  <c r="S6307" i="1" s="1"/>
  <c r="R6307" i="1" a="1"/>
  <c r="R6307" i="1" s="1"/>
  <c r="T6306" i="1" a="1"/>
  <c r="T6306" i="1"/>
  <c r="S6306" i="1" a="1"/>
  <c r="S6306" i="1" s="1"/>
  <c r="R6306" i="1" a="1"/>
  <c r="R6306" i="1" s="1"/>
  <c r="T6305" i="1" a="1"/>
  <c r="T6305" i="1" s="1"/>
  <c r="S6305" i="1" a="1"/>
  <c r="S6305" i="1" s="1"/>
  <c r="R6305" i="1" a="1"/>
  <c r="R6305" i="1" s="1"/>
  <c r="T6304" i="1" a="1"/>
  <c r="T6304" i="1" s="1"/>
  <c r="S6304" i="1" a="1"/>
  <c r="S6304" i="1"/>
  <c r="R6304" i="1" a="1"/>
  <c r="R6304" i="1" s="1"/>
  <c r="T6303" i="1" a="1"/>
  <c r="T6303" i="1"/>
  <c r="S6303" i="1" a="1"/>
  <c r="S6303" i="1" s="1"/>
  <c r="R6303" i="1" a="1"/>
  <c r="R6303" i="1" s="1"/>
  <c r="T6302" i="1" a="1"/>
  <c r="T6302" i="1"/>
  <c r="S6302" i="1" a="1"/>
  <c r="S6302" i="1" s="1"/>
  <c r="R6302" i="1" a="1"/>
  <c r="R6302" i="1" s="1"/>
  <c r="T6301" i="1" a="1"/>
  <c r="T6301" i="1" s="1"/>
  <c r="S6301" i="1" a="1"/>
  <c r="S6301" i="1" s="1"/>
  <c r="R6301" i="1" a="1"/>
  <c r="R6301" i="1"/>
  <c r="T6300" i="1" a="1"/>
  <c r="T6300" i="1" s="1"/>
  <c r="S6300" i="1" a="1"/>
  <c r="S6300" i="1"/>
  <c r="R6300" i="1" a="1"/>
  <c r="R6300" i="1" s="1"/>
  <c r="T6299" i="1" a="1"/>
  <c r="T6299" i="1" s="1"/>
  <c r="S6299" i="1" a="1"/>
  <c r="S6299" i="1"/>
  <c r="R6299" i="1" a="1"/>
  <c r="R6299" i="1"/>
  <c r="T6298" i="1" a="1"/>
  <c r="T6298" i="1" s="1"/>
  <c r="S6298" i="1" a="1"/>
  <c r="S6298" i="1" s="1"/>
  <c r="R6298" i="1" a="1"/>
  <c r="R6298" i="1" s="1"/>
  <c r="T6297" i="1" a="1"/>
  <c r="T6297" i="1" s="1"/>
  <c r="S6297" i="1" a="1"/>
  <c r="S6297" i="1" s="1"/>
  <c r="R6297" i="1" a="1"/>
  <c r="R6297" i="1"/>
  <c r="T6296" i="1" a="1"/>
  <c r="T6296" i="1"/>
  <c r="S6296" i="1" a="1"/>
  <c r="S6296" i="1" s="1"/>
  <c r="R6296" i="1" a="1"/>
  <c r="R6296" i="1" s="1"/>
  <c r="T6295" i="1" a="1"/>
  <c r="T6295" i="1" s="1"/>
  <c r="S6295" i="1" a="1"/>
  <c r="S6295" i="1" s="1"/>
  <c r="R6295" i="1" a="1"/>
  <c r="R6295" i="1"/>
  <c r="T6294" i="1" a="1"/>
  <c r="T6294" i="1"/>
  <c r="S6294" i="1" a="1"/>
  <c r="S6294" i="1" s="1"/>
  <c r="R6294" i="1" a="1"/>
  <c r="R6294" i="1" s="1"/>
  <c r="T6293" i="1" a="1"/>
  <c r="T6293" i="1" s="1"/>
  <c r="S6293" i="1" a="1"/>
  <c r="S6293" i="1" s="1"/>
  <c r="R6293" i="1" a="1"/>
  <c r="R6293" i="1" s="1"/>
  <c r="T6292" i="1" a="1"/>
  <c r="T6292" i="1"/>
  <c r="S6292" i="1" a="1"/>
  <c r="S6292" i="1" s="1"/>
  <c r="R6292" i="1" a="1"/>
  <c r="R6292" i="1" s="1"/>
  <c r="T6291" i="1" a="1"/>
  <c r="T6291" i="1" s="1"/>
  <c r="S6291" i="1" a="1"/>
  <c r="S6291" i="1"/>
  <c r="R6291" i="1" a="1"/>
  <c r="R6291" i="1" s="1"/>
  <c r="T6290" i="1" a="1"/>
  <c r="T6290" i="1"/>
  <c r="S6290" i="1" a="1"/>
  <c r="S6290" i="1" s="1"/>
  <c r="R6290" i="1" a="1"/>
  <c r="R6290" i="1" s="1"/>
  <c r="T6289" i="1" a="1"/>
  <c r="T6289" i="1"/>
  <c r="S6289" i="1" a="1"/>
  <c r="S6289" i="1" s="1"/>
  <c r="R6289" i="1" a="1"/>
  <c r="R6289" i="1"/>
  <c r="T6288" i="1" a="1"/>
  <c r="T6288" i="1" s="1"/>
  <c r="S6288" i="1" a="1"/>
  <c r="S6288" i="1"/>
  <c r="R6288" i="1" a="1"/>
  <c r="R6288" i="1" s="1"/>
  <c r="T6287" i="1" a="1"/>
  <c r="T6287" i="1" s="1"/>
  <c r="S6287" i="1" a="1"/>
  <c r="S6287" i="1"/>
  <c r="R6287" i="1" a="1"/>
  <c r="R6287" i="1" s="1"/>
  <c r="T6286" i="1" a="1"/>
  <c r="T6286" i="1" s="1"/>
  <c r="S6286" i="1" a="1"/>
  <c r="S6286" i="1"/>
  <c r="R6286" i="1" a="1"/>
  <c r="R6286" i="1" s="1"/>
  <c r="T6285" i="1" a="1"/>
  <c r="T6285" i="1" s="1"/>
  <c r="S6285" i="1" a="1"/>
  <c r="S6285" i="1" s="1"/>
  <c r="R6285" i="1" a="1"/>
  <c r="R6285" i="1"/>
  <c r="T6284" i="1" a="1"/>
  <c r="T6284" i="1" s="1"/>
  <c r="S6284" i="1" a="1"/>
  <c r="S6284" i="1" s="1"/>
  <c r="R6284" i="1" a="1"/>
  <c r="R6284" i="1" s="1"/>
  <c r="T6283" i="1" a="1"/>
  <c r="T6283" i="1" s="1"/>
  <c r="S6283" i="1" a="1"/>
  <c r="S6283" i="1"/>
  <c r="R6283" i="1" a="1"/>
  <c r="R6283" i="1" s="1"/>
  <c r="T6282" i="1" a="1"/>
  <c r="T6282" i="1" s="1"/>
  <c r="S6282" i="1" a="1"/>
  <c r="S6282" i="1" s="1"/>
  <c r="R6282" i="1" a="1"/>
  <c r="R6282" i="1" s="1"/>
  <c r="T6281" i="1" a="1"/>
  <c r="T6281" i="1"/>
  <c r="S6281" i="1" a="1"/>
  <c r="S6281" i="1" s="1"/>
  <c r="R6281" i="1" a="1"/>
  <c r="R6281" i="1" s="1"/>
  <c r="T6280" i="1" a="1"/>
  <c r="T6280" i="1"/>
  <c r="S6280" i="1" a="1"/>
  <c r="S6280" i="1" s="1"/>
  <c r="R6280" i="1" a="1"/>
  <c r="R6280" i="1" s="1"/>
  <c r="T6279" i="1" a="1"/>
  <c r="T6279" i="1"/>
  <c r="S6279" i="1" a="1"/>
  <c r="S6279" i="1" s="1"/>
  <c r="R6279" i="1" a="1"/>
  <c r="R6279" i="1"/>
  <c r="T6278" i="1" a="1"/>
  <c r="T6278" i="1" s="1"/>
  <c r="S6278" i="1" a="1"/>
  <c r="S6278" i="1" s="1"/>
  <c r="R6278" i="1" a="1"/>
  <c r="R6278" i="1" s="1"/>
  <c r="T6277" i="1" a="1"/>
  <c r="T6277" i="1" s="1"/>
  <c r="S6277" i="1" a="1"/>
  <c r="S6277" i="1"/>
  <c r="R6277" i="1" a="1"/>
  <c r="R6277" i="1" s="1"/>
  <c r="T6276" i="1" a="1"/>
  <c r="T6276" i="1"/>
  <c r="S6276" i="1" a="1"/>
  <c r="S6276" i="1" s="1"/>
  <c r="R6276" i="1" a="1"/>
  <c r="R6276" i="1" s="1"/>
  <c r="T6275" i="1" a="1"/>
  <c r="T6275" i="1" s="1"/>
  <c r="S6275" i="1" a="1"/>
  <c r="S6275" i="1"/>
  <c r="R6275" i="1" a="1"/>
  <c r="R6275" i="1" s="1"/>
  <c r="T6274" i="1" a="1"/>
  <c r="T6274" i="1" s="1"/>
  <c r="S6274" i="1" a="1"/>
  <c r="S6274" i="1"/>
  <c r="R6274" i="1" a="1"/>
  <c r="R6274" i="1" s="1"/>
  <c r="T6273" i="1" a="1"/>
  <c r="T6273" i="1" s="1"/>
  <c r="S6273" i="1" a="1"/>
  <c r="S6273" i="1" s="1"/>
  <c r="R6273" i="1" a="1"/>
  <c r="R6273" i="1"/>
  <c r="T6272" i="1" a="1"/>
  <c r="T6272" i="1" s="1"/>
  <c r="S6272" i="1" a="1"/>
  <c r="S6272" i="1" s="1"/>
  <c r="R6272" i="1" a="1"/>
  <c r="R6272" i="1" s="1"/>
  <c r="T6271" i="1" a="1"/>
  <c r="T6271" i="1" s="1"/>
  <c r="S6271" i="1" a="1"/>
  <c r="S6271" i="1" s="1"/>
  <c r="R6271" i="1" a="1"/>
  <c r="R6271" i="1"/>
  <c r="T6270" i="1" a="1"/>
  <c r="T6270" i="1"/>
  <c r="S6270" i="1" a="1"/>
  <c r="S6270" i="1" s="1"/>
  <c r="R6270" i="1" a="1"/>
  <c r="R6270" i="1" s="1"/>
  <c r="T6269" i="1" a="1"/>
  <c r="T6269" i="1" s="1"/>
  <c r="S6269" i="1" a="1"/>
  <c r="S6269" i="1" s="1"/>
  <c r="R6269" i="1" a="1"/>
  <c r="R6269" i="1" s="1"/>
  <c r="T6268" i="1" a="1"/>
  <c r="T6268" i="1"/>
  <c r="S6268" i="1" a="1"/>
  <c r="S6268" i="1" s="1"/>
  <c r="R6268" i="1" a="1"/>
  <c r="R6268" i="1" s="1"/>
  <c r="T6267" i="1" a="1"/>
  <c r="T6267" i="1"/>
  <c r="S6267" i="1" a="1"/>
  <c r="S6267" i="1" s="1"/>
  <c r="R6267" i="1" a="1"/>
  <c r="R6267" i="1" s="1"/>
  <c r="T6266" i="1" a="1"/>
  <c r="T6266" i="1"/>
  <c r="S6266" i="1" a="1"/>
  <c r="S6266" i="1"/>
  <c r="R6266" i="1" a="1"/>
  <c r="R6266" i="1" s="1"/>
  <c r="T6265" i="1" a="1"/>
  <c r="T6265" i="1" s="1"/>
  <c r="S6265" i="1" a="1"/>
  <c r="S6265" i="1" s="1"/>
  <c r="R6265" i="1" a="1"/>
  <c r="R6265" i="1" s="1"/>
  <c r="T6264" i="1" a="1"/>
  <c r="T6264" i="1" s="1"/>
  <c r="S6264" i="1" a="1"/>
  <c r="S6264" i="1"/>
  <c r="R6264" i="1" a="1"/>
  <c r="R6264" i="1" s="1"/>
  <c r="T6263" i="1" a="1"/>
  <c r="T6263" i="1"/>
  <c r="S6263" i="1" a="1"/>
  <c r="S6263" i="1" s="1"/>
  <c r="R6263" i="1" a="1"/>
  <c r="R6263" i="1"/>
  <c r="T6262" i="1" a="1"/>
  <c r="T6262" i="1" s="1"/>
  <c r="S6262" i="1" a="1"/>
  <c r="S6262" i="1"/>
  <c r="R6262" i="1" a="1"/>
  <c r="R6262" i="1" s="1"/>
  <c r="T6261" i="1" a="1"/>
  <c r="T6261" i="1"/>
  <c r="S6261" i="1" a="1"/>
  <c r="S6261" i="1"/>
  <c r="R6261" i="1" a="1"/>
  <c r="R6261" i="1" s="1"/>
  <c r="T6260" i="1" a="1"/>
  <c r="T6260" i="1"/>
  <c r="S6260" i="1" a="1"/>
  <c r="S6260" i="1" s="1"/>
  <c r="R6260" i="1" a="1"/>
  <c r="R6260" i="1" s="1"/>
  <c r="T6259" i="1" a="1"/>
  <c r="T6259" i="1" s="1"/>
  <c r="S6259" i="1" a="1"/>
  <c r="S6259" i="1"/>
  <c r="R6259" i="1" a="1"/>
  <c r="R6259" i="1"/>
  <c r="T6258" i="1" a="1"/>
  <c r="T6258" i="1" s="1"/>
  <c r="S6258" i="1" a="1"/>
  <c r="S6258" i="1" s="1"/>
  <c r="R6258" i="1" a="1"/>
  <c r="R6258" i="1" s="1"/>
  <c r="T6257" i="1" a="1"/>
  <c r="T6257" i="1" s="1"/>
  <c r="S6257" i="1" a="1"/>
  <c r="S6257" i="1" s="1"/>
  <c r="R6257" i="1" a="1"/>
  <c r="R6257" i="1"/>
  <c r="T6256" i="1" a="1"/>
  <c r="T6256" i="1" s="1"/>
  <c r="S6256" i="1" a="1"/>
  <c r="S6256" i="1"/>
  <c r="R6256" i="1" a="1"/>
  <c r="R6256" i="1" s="1"/>
  <c r="T6255" i="1" a="1"/>
  <c r="T6255" i="1"/>
  <c r="S6255" i="1" a="1"/>
  <c r="S6255" i="1"/>
  <c r="R6255" i="1" a="1"/>
  <c r="R6255" i="1" s="1"/>
  <c r="T6254" i="1" a="1"/>
  <c r="T6254" i="1"/>
  <c r="S6254" i="1" a="1"/>
  <c r="S6254" i="1"/>
  <c r="R6254" i="1" a="1"/>
  <c r="R6254" i="1" s="1"/>
  <c r="T6253" i="1" a="1"/>
  <c r="T6253" i="1" s="1"/>
  <c r="S6253" i="1" a="1"/>
  <c r="S6253" i="1" s="1"/>
  <c r="R6253" i="1" a="1"/>
  <c r="R6253" i="1"/>
  <c r="T6252" i="1" a="1"/>
  <c r="T6252" i="1" s="1"/>
  <c r="S6252" i="1" a="1"/>
  <c r="S6252" i="1"/>
  <c r="R6252" i="1" a="1"/>
  <c r="R6252" i="1" s="1"/>
  <c r="T6251" i="1" a="1"/>
  <c r="T6251" i="1" s="1"/>
  <c r="S6251" i="1" a="1"/>
  <c r="S6251" i="1"/>
  <c r="R6251" i="1" a="1"/>
  <c r="R6251" i="1" s="1"/>
  <c r="T6250" i="1" a="1"/>
  <c r="T6250" i="1"/>
  <c r="S6250" i="1" a="1"/>
  <c r="S6250" i="1" s="1"/>
  <c r="R6250" i="1" a="1"/>
  <c r="R6250" i="1" s="1"/>
  <c r="T6249" i="1" a="1"/>
  <c r="T6249" i="1"/>
  <c r="S6249" i="1" a="1"/>
  <c r="S6249" i="1" s="1"/>
  <c r="R6249" i="1" a="1"/>
  <c r="R6249" i="1"/>
  <c r="T6248" i="1" a="1"/>
  <c r="T6248" i="1" s="1"/>
  <c r="S6248" i="1" a="1"/>
  <c r="S6248" i="1"/>
  <c r="R6248" i="1" a="1"/>
  <c r="R6248" i="1" s="1"/>
  <c r="T6247" i="1" a="1"/>
  <c r="T6247" i="1" s="1"/>
  <c r="S6247" i="1" a="1"/>
  <c r="S6247" i="1" s="1"/>
  <c r="R6247" i="1" a="1"/>
  <c r="R6247" i="1"/>
  <c r="T6246" i="1" a="1"/>
  <c r="T6246" i="1" s="1"/>
  <c r="S6246" i="1" a="1"/>
  <c r="S6246" i="1" s="1"/>
  <c r="R6246" i="1" a="1"/>
  <c r="R6246" i="1" s="1"/>
  <c r="T6245" i="1" a="1"/>
  <c r="T6245" i="1" s="1"/>
  <c r="S6245" i="1" a="1"/>
  <c r="S6245" i="1"/>
  <c r="R6245" i="1" a="1"/>
  <c r="R6245" i="1" s="1"/>
  <c r="T6244" i="1" a="1"/>
  <c r="T6244" i="1" s="1"/>
  <c r="S6244" i="1" a="1"/>
  <c r="S6244" i="1"/>
  <c r="R6244" i="1" a="1"/>
  <c r="R6244" i="1" s="1"/>
  <c r="T6243" i="1" a="1"/>
  <c r="T6243" i="1" s="1"/>
  <c r="S6243" i="1" a="1"/>
  <c r="S6243" i="1" s="1"/>
  <c r="R6243" i="1" a="1"/>
  <c r="R6243" i="1" s="1"/>
  <c r="T6242" i="1" a="1"/>
  <c r="T6242" i="1"/>
  <c r="S6242" i="1" a="1"/>
  <c r="S6242" i="1" s="1"/>
  <c r="R6242" i="1" a="1"/>
  <c r="R6242" i="1" s="1"/>
  <c r="T6241" i="1" a="1"/>
  <c r="T6241" i="1"/>
  <c r="S6241" i="1" a="1"/>
  <c r="S6241" i="1" s="1"/>
  <c r="R6241" i="1" a="1"/>
  <c r="R6241" i="1"/>
  <c r="T6240" i="1" a="1"/>
  <c r="T6240" i="1" s="1"/>
  <c r="S6240" i="1" a="1"/>
  <c r="S6240" i="1"/>
  <c r="R6240" i="1" a="1"/>
  <c r="R6240" i="1" s="1"/>
  <c r="T6239" i="1" a="1"/>
  <c r="T6239" i="1" s="1"/>
  <c r="S6239" i="1" a="1"/>
  <c r="S6239" i="1"/>
  <c r="R6239" i="1" a="1"/>
  <c r="R6239" i="1" s="1"/>
  <c r="T6238" i="1" a="1"/>
  <c r="T6238" i="1" s="1"/>
  <c r="S6238" i="1" a="1"/>
  <c r="S6238" i="1"/>
  <c r="R6238" i="1" a="1"/>
  <c r="R6238" i="1" s="1"/>
  <c r="T6237" i="1" a="1"/>
  <c r="T6237" i="1"/>
  <c r="S6237" i="1" a="1"/>
  <c r="S6237" i="1" s="1"/>
  <c r="R6237" i="1" a="1"/>
  <c r="R6237" i="1" s="1"/>
  <c r="T6236" i="1" a="1"/>
  <c r="T6236" i="1" s="1"/>
  <c r="S6236" i="1" a="1"/>
  <c r="S6236" i="1" s="1"/>
  <c r="R6236" i="1" a="1"/>
  <c r="R6236" i="1" s="1"/>
  <c r="T6235" i="1" a="1"/>
  <c r="T6235" i="1"/>
  <c r="S6235" i="1" a="1"/>
  <c r="S6235" i="1" s="1"/>
  <c r="R6235" i="1" a="1"/>
  <c r="R6235" i="1"/>
  <c r="T6234" i="1" a="1"/>
  <c r="T6234" i="1" s="1"/>
  <c r="S6234" i="1" a="1"/>
  <c r="S6234" i="1" s="1"/>
  <c r="R6234" i="1" a="1"/>
  <c r="R6234" i="1" s="1"/>
  <c r="T6233" i="1" a="1"/>
  <c r="T6233" i="1" s="1"/>
  <c r="S6233" i="1" a="1"/>
  <c r="S6233" i="1"/>
  <c r="R6233" i="1" a="1"/>
  <c r="R6233" i="1" s="1"/>
  <c r="T6232" i="1" a="1"/>
  <c r="T6232" i="1" s="1"/>
  <c r="S6232" i="1" a="1"/>
  <c r="S6232" i="1" s="1"/>
  <c r="R6232" i="1" a="1"/>
  <c r="R6232" i="1" s="1"/>
  <c r="T6231" i="1" a="1"/>
  <c r="T6231" i="1"/>
  <c r="S6231" i="1" a="1"/>
  <c r="S6231" i="1"/>
  <c r="R6231" i="1" a="1"/>
  <c r="R6231" i="1" s="1"/>
  <c r="T6230" i="1" a="1"/>
  <c r="T6230" i="1"/>
  <c r="S6230" i="1" a="1"/>
  <c r="S6230" i="1"/>
  <c r="R6230" i="1" a="1"/>
  <c r="R6230" i="1" s="1"/>
  <c r="T6229" i="1" a="1"/>
  <c r="T6229" i="1" s="1"/>
  <c r="S6229" i="1" a="1"/>
  <c r="S6229" i="1"/>
  <c r="R6229" i="1" a="1"/>
  <c r="R6229" i="1"/>
  <c r="T6228" i="1" a="1"/>
  <c r="T6228" i="1" s="1"/>
  <c r="S6228" i="1" a="1"/>
  <c r="S6228" i="1"/>
  <c r="R6228" i="1" a="1"/>
  <c r="R6228" i="1" s="1"/>
  <c r="T6227" i="1" a="1"/>
  <c r="T6227" i="1" s="1"/>
  <c r="S6227" i="1" a="1"/>
  <c r="S6227" i="1"/>
  <c r="R6227" i="1" a="1"/>
  <c r="R6227" i="1"/>
  <c r="T6226" i="1" a="1"/>
  <c r="T6226" i="1"/>
  <c r="S6226" i="1" a="1"/>
  <c r="S6226" i="1" s="1"/>
  <c r="R6226" i="1" a="1"/>
  <c r="R6226" i="1" s="1"/>
  <c r="T6225" i="1" a="1"/>
  <c r="T6225" i="1" s="1"/>
  <c r="S6225" i="1" a="1"/>
  <c r="S6225" i="1" s="1"/>
  <c r="R6225" i="1" a="1"/>
  <c r="R6225" i="1" s="1"/>
  <c r="T6224" i="1" a="1"/>
  <c r="T6224" i="1"/>
  <c r="S6224" i="1" a="1"/>
  <c r="S6224" i="1" s="1"/>
  <c r="R6224" i="1" a="1"/>
  <c r="R6224" i="1" s="1"/>
  <c r="T6223" i="1" a="1"/>
  <c r="T6223" i="1" s="1"/>
  <c r="S6223" i="1" a="1"/>
  <c r="S6223" i="1" s="1"/>
  <c r="R6223" i="1" a="1"/>
  <c r="R6223" i="1"/>
  <c r="T6222" i="1" a="1"/>
  <c r="T6222" i="1" s="1"/>
  <c r="S6222" i="1" a="1"/>
  <c r="S6222" i="1"/>
  <c r="R6222" i="1" a="1"/>
  <c r="R6222" i="1" s="1"/>
  <c r="T6221" i="1" a="1"/>
  <c r="T6221" i="1" s="1"/>
  <c r="S6221" i="1" a="1"/>
  <c r="S6221" i="1"/>
  <c r="R6221" i="1" a="1"/>
  <c r="R6221" i="1" s="1"/>
  <c r="T6220" i="1" a="1"/>
  <c r="T6220" i="1"/>
  <c r="S6220" i="1" a="1"/>
  <c r="S6220" i="1" s="1"/>
  <c r="R6220" i="1" a="1"/>
  <c r="R6220" i="1" s="1"/>
  <c r="T6219" i="1" a="1"/>
  <c r="T6219" i="1" s="1"/>
  <c r="S6219" i="1" a="1"/>
  <c r="S6219" i="1"/>
  <c r="R6219" i="1" a="1"/>
  <c r="R6219" i="1" s="1"/>
  <c r="T6218" i="1" a="1"/>
  <c r="T6218" i="1"/>
  <c r="S6218" i="1" a="1"/>
  <c r="S6218" i="1" s="1"/>
  <c r="R6218" i="1" a="1"/>
  <c r="R6218" i="1" s="1"/>
  <c r="T6217" i="1" a="1"/>
  <c r="T6217" i="1" s="1"/>
  <c r="S6217" i="1" a="1"/>
  <c r="S6217" i="1" s="1"/>
  <c r="R6217" i="1" a="1"/>
  <c r="R6217" i="1"/>
  <c r="T6216" i="1" a="1"/>
  <c r="T6216" i="1" s="1"/>
  <c r="S6216" i="1" a="1"/>
  <c r="S6216" i="1"/>
  <c r="R6216" i="1" a="1"/>
  <c r="R6216" i="1" s="1"/>
  <c r="T6215" i="1" a="1"/>
  <c r="T6215" i="1" s="1"/>
  <c r="S6215" i="1" a="1"/>
  <c r="S6215" i="1" s="1"/>
  <c r="R6215" i="1" a="1"/>
  <c r="R6215" i="1"/>
  <c r="T6214" i="1" a="1"/>
  <c r="T6214" i="1" s="1"/>
  <c r="S6214" i="1" a="1"/>
  <c r="S6214" i="1"/>
  <c r="R6214" i="1" a="1"/>
  <c r="R6214" i="1" s="1"/>
  <c r="T6213" i="1" a="1"/>
  <c r="T6213" i="1"/>
  <c r="S6213" i="1" a="1"/>
  <c r="S6213" i="1" s="1"/>
  <c r="R6213" i="1" a="1"/>
  <c r="R6213" i="1" s="1"/>
  <c r="T6212" i="1" a="1"/>
  <c r="T6212" i="1" s="1"/>
  <c r="S6212" i="1" a="1"/>
  <c r="S6212" i="1" s="1"/>
  <c r="R6212" i="1" a="1"/>
  <c r="R6212" i="1" s="1"/>
  <c r="T6211" i="1" a="1"/>
  <c r="T6211" i="1"/>
  <c r="S6211" i="1" a="1"/>
  <c r="S6211" i="1" s="1"/>
  <c r="R6211" i="1" a="1"/>
  <c r="R6211" i="1"/>
  <c r="T6210" i="1" a="1"/>
  <c r="T6210" i="1" s="1"/>
  <c r="S6210" i="1" a="1"/>
  <c r="S6210" i="1" s="1"/>
  <c r="R6210" i="1" a="1"/>
  <c r="R6210" i="1" s="1"/>
  <c r="T6209" i="1" a="1"/>
  <c r="T6209" i="1" s="1"/>
  <c r="S6209" i="1" a="1"/>
  <c r="S6209" i="1" s="1"/>
  <c r="R6209" i="1" a="1"/>
  <c r="R6209" i="1"/>
  <c r="T6208" i="1" a="1"/>
  <c r="T6208" i="1"/>
  <c r="S6208" i="1" a="1"/>
  <c r="S6208" i="1" s="1"/>
  <c r="R6208" i="1" a="1"/>
  <c r="R6208" i="1" s="1"/>
  <c r="T6207" i="1" a="1"/>
  <c r="T6207" i="1"/>
  <c r="S6207" i="1" a="1"/>
  <c r="S6207" i="1"/>
  <c r="R6207" i="1" a="1"/>
  <c r="R6207" i="1" s="1"/>
  <c r="T6206" i="1" a="1"/>
  <c r="T6206" i="1" s="1"/>
  <c r="S6206" i="1" a="1"/>
  <c r="S6206" i="1" s="1"/>
  <c r="R6206" i="1" a="1"/>
  <c r="R6206" i="1" s="1"/>
  <c r="T6205" i="1" a="1"/>
  <c r="T6205" i="1" s="1"/>
  <c r="S6205" i="1" a="1"/>
  <c r="S6205" i="1" s="1"/>
  <c r="R6205" i="1" a="1"/>
  <c r="R6205" i="1" s="1"/>
  <c r="T6204" i="1" a="1"/>
  <c r="T6204" i="1" s="1"/>
  <c r="S6204" i="1" a="1"/>
  <c r="S6204" i="1"/>
  <c r="R6204" i="1" a="1"/>
  <c r="R6204" i="1" s="1"/>
  <c r="T6203" i="1" a="1"/>
  <c r="T6203" i="1" s="1"/>
  <c r="S6203" i="1" a="1"/>
  <c r="S6203" i="1"/>
  <c r="R6203" i="1" a="1"/>
  <c r="R6203" i="1" s="1"/>
  <c r="T6202" i="1" a="1"/>
  <c r="T6202" i="1"/>
  <c r="S6202" i="1" a="1"/>
  <c r="S6202" i="1" s="1"/>
  <c r="R6202" i="1" a="1"/>
  <c r="R6202" i="1" s="1"/>
  <c r="T6201" i="1" a="1"/>
  <c r="T6201" i="1" s="1"/>
  <c r="S6201" i="1" a="1"/>
  <c r="S6201" i="1" s="1"/>
  <c r="R6201" i="1" a="1"/>
  <c r="R6201" i="1"/>
  <c r="T6200" i="1" a="1"/>
  <c r="T6200" i="1" s="1"/>
  <c r="S6200" i="1" a="1"/>
  <c r="S6200" i="1" s="1"/>
  <c r="R6200" i="1" a="1"/>
  <c r="R6200" i="1" s="1"/>
  <c r="T6199" i="1" a="1"/>
  <c r="T6199" i="1" s="1"/>
  <c r="S6199" i="1" a="1"/>
  <c r="S6199" i="1" s="1"/>
  <c r="R6199" i="1" a="1"/>
  <c r="R6199" i="1"/>
  <c r="T6198" i="1" a="1"/>
  <c r="T6198" i="1"/>
  <c r="S6198" i="1" a="1"/>
  <c r="S6198" i="1" s="1"/>
  <c r="R6198" i="1" a="1"/>
  <c r="R6198" i="1" s="1"/>
  <c r="T6197" i="1" a="1"/>
  <c r="T6197" i="1"/>
  <c r="S6197" i="1" a="1"/>
  <c r="S6197" i="1" s="1"/>
  <c r="R6197" i="1" a="1"/>
  <c r="R6197" i="1" s="1"/>
  <c r="T6196" i="1" a="1"/>
  <c r="T6196" i="1" s="1"/>
  <c r="S6196" i="1" a="1"/>
  <c r="S6196" i="1"/>
  <c r="R6196" i="1" a="1"/>
  <c r="R6196" i="1" s="1"/>
  <c r="T6195" i="1" a="1"/>
  <c r="T6195" i="1" s="1"/>
  <c r="S6195" i="1" a="1"/>
  <c r="S6195" i="1" s="1"/>
  <c r="R6195" i="1" a="1"/>
  <c r="R6195" i="1" s="1"/>
  <c r="T6194" i="1" a="1"/>
  <c r="T6194" i="1"/>
  <c r="S6194" i="1" a="1"/>
  <c r="S6194" i="1" s="1"/>
  <c r="R6194" i="1" a="1"/>
  <c r="R6194" i="1" s="1"/>
  <c r="T6193" i="1" a="1"/>
  <c r="T6193" i="1"/>
  <c r="S6193" i="1" a="1"/>
  <c r="S6193" i="1" s="1"/>
  <c r="R6193" i="1" a="1"/>
  <c r="R6193" i="1"/>
  <c r="T6192" i="1" a="1"/>
  <c r="T6192" i="1" s="1"/>
  <c r="S6192" i="1" a="1"/>
  <c r="S6192" i="1" s="1"/>
  <c r="R6192" i="1" a="1"/>
  <c r="R6192" i="1" s="1"/>
  <c r="T6191" i="1" a="1"/>
  <c r="T6191" i="1" s="1"/>
  <c r="S6191" i="1" a="1"/>
  <c r="S6191" i="1" s="1"/>
  <c r="R6191" i="1" a="1"/>
  <c r="R6191" i="1"/>
  <c r="T6190" i="1" a="1"/>
  <c r="T6190" i="1" s="1"/>
  <c r="S6190" i="1" a="1"/>
  <c r="S6190" i="1"/>
  <c r="R6190" i="1" a="1"/>
  <c r="R6190" i="1" s="1"/>
  <c r="T6189" i="1" a="1"/>
  <c r="T6189" i="1" s="1"/>
  <c r="S6189" i="1" a="1"/>
  <c r="S6189" i="1" s="1"/>
  <c r="R6189" i="1" a="1"/>
  <c r="R6189" i="1"/>
  <c r="T6188" i="1" a="1"/>
  <c r="T6188" i="1"/>
  <c r="S6188" i="1" a="1"/>
  <c r="S6188" i="1" s="1"/>
  <c r="R6188" i="1" a="1"/>
  <c r="R6188" i="1" s="1"/>
  <c r="T6187" i="1" a="1"/>
  <c r="T6187" i="1"/>
  <c r="S6187" i="1" a="1"/>
  <c r="S6187" i="1"/>
  <c r="R6187" i="1" a="1"/>
  <c r="R6187" i="1" s="1"/>
  <c r="T6186" i="1" a="1"/>
  <c r="T6186" i="1"/>
  <c r="S6186" i="1" a="1"/>
  <c r="S6186" i="1" s="1"/>
  <c r="R6186" i="1" a="1"/>
  <c r="R6186" i="1" s="1"/>
  <c r="T6185" i="1" a="1"/>
  <c r="T6185" i="1"/>
  <c r="S6185" i="1" a="1"/>
  <c r="S6185" i="1" s="1"/>
  <c r="R6185" i="1" a="1"/>
  <c r="R6185" i="1" s="1"/>
  <c r="T6184" i="1" a="1"/>
  <c r="T6184" i="1" s="1"/>
  <c r="S6184" i="1" a="1"/>
  <c r="S6184" i="1" s="1"/>
  <c r="R6184" i="1" a="1"/>
  <c r="R6184" i="1" s="1"/>
  <c r="T6183" i="1" a="1"/>
  <c r="T6183" i="1"/>
  <c r="S6183" i="1" a="1"/>
  <c r="S6183" i="1"/>
  <c r="R6183" i="1" a="1"/>
  <c r="R6183" i="1" s="1"/>
  <c r="T6182" i="1" a="1"/>
  <c r="T6182" i="1" s="1"/>
  <c r="S6182" i="1" a="1"/>
  <c r="S6182" i="1"/>
  <c r="R6182" i="1" a="1"/>
  <c r="R6182" i="1" s="1"/>
  <c r="T6181" i="1" a="1"/>
  <c r="T6181" i="1" s="1"/>
  <c r="S6181" i="1" a="1"/>
  <c r="S6181" i="1" s="1"/>
  <c r="R6181" i="1" a="1"/>
  <c r="R6181" i="1"/>
  <c r="T6180" i="1" a="1"/>
  <c r="T6180" i="1" s="1"/>
  <c r="S6180" i="1" a="1"/>
  <c r="S6180" i="1" s="1"/>
  <c r="R6180" i="1" a="1"/>
  <c r="R6180" i="1" s="1"/>
  <c r="T6179" i="1" a="1"/>
  <c r="T6179" i="1" s="1"/>
  <c r="S6179" i="1" a="1"/>
  <c r="S6179" i="1"/>
  <c r="R6179" i="1" a="1"/>
  <c r="R6179" i="1"/>
  <c r="T6178" i="1" a="1"/>
  <c r="T6178" i="1" s="1"/>
  <c r="S6178" i="1" a="1"/>
  <c r="S6178" i="1"/>
  <c r="R6178" i="1" a="1"/>
  <c r="R6178" i="1" s="1"/>
  <c r="T6177" i="1" a="1"/>
  <c r="T6177" i="1" s="1"/>
  <c r="S6177" i="1" a="1"/>
  <c r="S6177" i="1" s="1"/>
  <c r="R6177" i="1" a="1"/>
  <c r="R6177" i="1"/>
  <c r="T6176" i="1" a="1"/>
  <c r="T6176" i="1" s="1"/>
  <c r="S6176" i="1" a="1"/>
  <c r="S6176" i="1" s="1"/>
  <c r="R6176" i="1" a="1"/>
  <c r="R6176" i="1" s="1"/>
  <c r="T6175" i="1" a="1"/>
  <c r="T6175" i="1"/>
  <c r="S6175" i="1" a="1"/>
  <c r="S6175" i="1" s="1"/>
  <c r="R6175" i="1" a="1"/>
  <c r="R6175" i="1"/>
  <c r="T6174" i="1" a="1"/>
  <c r="T6174" i="1"/>
  <c r="S6174" i="1" a="1"/>
  <c r="S6174" i="1" s="1"/>
  <c r="R6174" i="1" a="1"/>
  <c r="R6174" i="1" s="1"/>
  <c r="T6173" i="1" a="1"/>
  <c r="T6173" i="1" s="1"/>
  <c r="S6173" i="1" a="1"/>
  <c r="S6173" i="1"/>
  <c r="R6173" i="1" a="1"/>
  <c r="R6173" i="1" s="1"/>
  <c r="T6172" i="1" a="1"/>
  <c r="T6172" i="1"/>
  <c r="S6172" i="1" a="1"/>
  <c r="S6172" i="1"/>
  <c r="R6172" i="1" a="1"/>
  <c r="R6172" i="1" s="1"/>
  <c r="T6171" i="1" a="1"/>
  <c r="T6171" i="1"/>
  <c r="S6171" i="1" a="1"/>
  <c r="S6171" i="1" s="1"/>
  <c r="R6171" i="1" a="1"/>
  <c r="R6171" i="1" s="1"/>
  <c r="T6170" i="1" a="1"/>
  <c r="T6170" i="1"/>
  <c r="S6170" i="1" a="1"/>
  <c r="S6170" i="1"/>
  <c r="R6170" i="1" a="1"/>
  <c r="R6170" i="1" s="1"/>
  <c r="T6169" i="1" a="1"/>
  <c r="T6169" i="1" s="1"/>
  <c r="S6169" i="1" a="1"/>
  <c r="S6169" i="1"/>
  <c r="R6169" i="1" a="1"/>
  <c r="R6169" i="1" s="1"/>
  <c r="T6168" i="1" a="1"/>
  <c r="T6168" i="1" s="1"/>
  <c r="S6168" i="1" a="1"/>
  <c r="S6168" i="1" s="1"/>
  <c r="R6168" i="1" a="1"/>
  <c r="R6168" i="1" s="1"/>
  <c r="T6167" i="1" a="1"/>
  <c r="T6167" i="1"/>
  <c r="S6167" i="1" a="1"/>
  <c r="S6167" i="1" s="1"/>
  <c r="R6167" i="1" a="1"/>
  <c r="R6167" i="1" s="1"/>
  <c r="T6166" i="1" a="1"/>
  <c r="T6166" i="1" s="1"/>
  <c r="S6166" i="1" a="1"/>
  <c r="S6166" i="1"/>
  <c r="R6166" i="1" a="1"/>
  <c r="R6166" i="1" s="1"/>
  <c r="T6165" i="1" a="1"/>
  <c r="T6165" i="1" s="1"/>
  <c r="S6165" i="1" a="1"/>
  <c r="S6165" i="1" s="1"/>
  <c r="R6165" i="1" a="1"/>
  <c r="R6165" i="1" s="1"/>
  <c r="T6164" i="1" a="1"/>
  <c r="T6164" i="1" s="1"/>
  <c r="S6164" i="1" a="1"/>
  <c r="S6164" i="1" s="1"/>
  <c r="R6164" i="1" a="1"/>
  <c r="R6164" i="1" s="1"/>
  <c r="T6163" i="1" a="1"/>
  <c r="T6163" i="1" s="1"/>
  <c r="S6163" i="1" a="1"/>
  <c r="S6163" i="1" s="1"/>
  <c r="R6163" i="1" a="1"/>
  <c r="R6163" i="1" s="1"/>
  <c r="T6162" i="1" a="1"/>
  <c r="T6162" i="1"/>
  <c r="S6162" i="1" a="1"/>
  <c r="S6162" i="1" s="1"/>
  <c r="R6162" i="1" a="1"/>
  <c r="R6162" i="1" s="1"/>
  <c r="T6161" i="1" a="1"/>
  <c r="T6161" i="1" s="1"/>
  <c r="S6161" i="1" a="1"/>
  <c r="S6161" i="1" s="1"/>
  <c r="R6161" i="1" a="1"/>
  <c r="R6161" i="1" s="1"/>
  <c r="T6160" i="1" a="1"/>
  <c r="T6160" i="1"/>
  <c r="S6160" i="1" a="1"/>
  <c r="S6160" i="1" s="1"/>
  <c r="R6160" i="1" a="1"/>
  <c r="R6160" i="1" s="1"/>
  <c r="T6159" i="1" a="1"/>
  <c r="T6159" i="1"/>
  <c r="S6159" i="1" a="1"/>
  <c r="S6159" i="1" s="1"/>
  <c r="R6159" i="1" a="1"/>
  <c r="R6159" i="1" s="1"/>
  <c r="T6158" i="1" a="1"/>
  <c r="T6158" i="1"/>
  <c r="S6158" i="1" a="1"/>
  <c r="S6158" i="1"/>
  <c r="R6158" i="1" a="1"/>
  <c r="R6158" i="1" s="1"/>
  <c r="T6157" i="1" a="1"/>
  <c r="T6157" i="1" s="1"/>
  <c r="S6157" i="1" a="1"/>
  <c r="S6157" i="1"/>
  <c r="R6157" i="1" a="1"/>
  <c r="R6157" i="1" s="1"/>
  <c r="T6156" i="1" a="1"/>
  <c r="T6156" i="1" s="1"/>
  <c r="S6156" i="1" a="1"/>
  <c r="S6156" i="1"/>
  <c r="R6156" i="1" a="1"/>
  <c r="R6156" i="1" s="1"/>
  <c r="T6155" i="1" a="1"/>
  <c r="T6155" i="1" s="1"/>
  <c r="S6155" i="1" a="1"/>
  <c r="S6155" i="1"/>
  <c r="R6155" i="1" a="1"/>
  <c r="R6155" i="1"/>
  <c r="T6154" i="1" a="1"/>
  <c r="T6154" i="1"/>
  <c r="S6154" i="1" a="1"/>
  <c r="S6154" i="1" s="1"/>
  <c r="R6154" i="1" a="1"/>
  <c r="R6154" i="1" s="1"/>
  <c r="T6153" i="1" a="1"/>
  <c r="T6153" i="1" s="1"/>
  <c r="S6153" i="1" a="1"/>
  <c r="S6153" i="1" s="1"/>
  <c r="R6153" i="1" a="1"/>
  <c r="R6153" i="1"/>
  <c r="T6152" i="1" a="1"/>
  <c r="T6152" i="1" s="1"/>
  <c r="S6152" i="1" a="1"/>
  <c r="S6152" i="1"/>
  <c r="R6152" i="1" a="1"/>
  <c r="R6152" i="1" s="1"/>
  <c r="T6151" i="1" a="1"/>
  <c r="T6151" i="1" s="1"/>
  <c r="S6151" i="1" a="1"/>
  <c r="S6151" i="1" s="1"/>
  <c r="R6151" i="1" a="1"/>
  <c r="R6151" i="1"/>
  <c r="T6150" i="1" a="1"/>
  <c r="T6150" i="1"/>
  <c r="S6150" i="1" a="1"/>
  <c r="S6150" i="1" s="1"/>
  <c r="R6150" i="1" a="1"/>
  <c r="R6150" i="1" s="1"/>
  <c r="T6149" i="1" a="1"/>
  <c r="T6149" i="1" s="1"/>
  <c r="S6149" i="1" a="1"/>
  <c r="S6149" i="1" s="1"/>
  <c r="R6149" i="1" a="1"/>
  <c r="R6149" i="1" s="1"/>
  <c r="T6148" i="1" a="1"/>
  <c r="T6148" i="1"/>
  <c r="S6148" i="1" a="1"/>
  <c r="S6148" i="1" s="1"/>
  <c r="R6148" i="1" a="1"/>
  <c r="R6148" i="1" s="1"/>
  <c r="T6147" i="1" a="1"/>
  <c r="T6147" i="1" s="1"/>
  <c r="S6147" i="1" a="1"/>
  <c r="S6147" i="1"/>
  <c r="R6147" i="1" a="1"/>
  <c r="R6147" i="1" s="1"/>
  <c r="T6146" i="1" a="1"/>
  <c r="T6146" i="1"/>
  <c r="S6146" i="1" a="1"/>
  <c r="S6146" i="1"/>
  <c r="R6146" i="1" a="1"/>
  <c r="R6146" i="1" s="1"/>
  <c r="T6145" i="1" a="1"/>
  <c r="T6145" i="1"/>
  <c r="S6145" i="1" a="1"/>
  <c r="S6145" i="1" s="1"/>
  <c r="R6145" i="1" a="1"/>
  <c r="R6145" i="1"/>
  <c r="T6144" i="1" a="1"/>
  <c r="T6144" i="1" s="1"/>
  <c r="S6144" i="1" a="1"/>
  <c r="S6144" i="1"/>
  <c r="R6144" i="1" a="1"/>
  <c r="R6144" i="1" s="1"/>
  <c r="T6143" i="1" a="1"/>
  <c r="T6143" i="1" s="1"/>
  <c r="S6143" i="1" a="1"/>
  <c r="S6143" i="1"/>
  <c r="R6143" i="1" a="1"/>
  <c r="R6143" i="1" s="1"/>
  <c r="T6142" i="1" a="1"/>
  <c r="T6142" i="1" s="1"/>
  <c r="S6142" i="1" a="1"/>
  <c r="S6142" i="1"/>
  <c r="R6142" i="1" a="1"/>
  <c r="R6142" i="1" s="1"/>
  <c r="T6141" i="1" a="1"/>
  <c r="T6141" i="1" s="1"/>
  <c r="S6141" i="1" a="1"/>
  <c r="S6141" i="1" s="1"/>
  <c r="R6141" i="1" a="1"/>
  <c r="R6141" i="1"/>
  <c r="T6140" i="1" a="1"/>
  <c r="T6140" i="1" s="1"/>
  <c r="S6140" i="1" a="1"/>
  <c r="S6140" i="1" s="1"/>
  <c r="R6140" i="1" a="1"/>
  <c r="R6140" i="1" s="1"/>
  <c r="T6139" i="1" a="1"/>
  <c r="T6139" i="1" s="1"/>
  <c r="S6139" i="1" a="1"/>
  <c r="S6139" i="1" s="1"/>
  <c r="R6139" i="1" a="1"/>
  <c r="R6139" i="1"/>
  <c r="T6138" i="1" a="1"/>
  <c r="T6138" i="1" s="1"/>
  <c r="S6138" i="1" a="1"/>
  <c r="S6138" i="1" s="1"/>
  <c r="R6138" i="1" a="1"/>
  <c r="R6138" i="1" s="1"/>
  <c r="T6137" i="1" a="1"/>
  <c r="T6137" i="1" s="1"/>
  <c r="S6137" i="1" a="1"/>
  <c r="S6137" i="1" s="1"/>
  <c r="R6137" i="1" a="1"/>
  <c r="R6137" i="1" s="1"/>
  <c r="T6136" i="1" a="1"/>
  <c r="T6136" i="1" s="1"/>
  <c r="S6136" i="1" a="1"/>
  <c r="S6136" i="1"/>
  <c r="R6136" i="1" a="1"/>
  <c r="R6136" i="1" s="1"/>
  <c r="T6135" i="1" a="1"/>
  <c r="T6135" i="1"/>
  <c r="S6135" i="1" a="1"/>
  <c r="S6135" i="1" s="1"/>
  <c r="R6135" i="1" a="1"/>
  <c r="R6135" i="1"/>
  <c r="T6134" i="1" a="1"/>
  <c r="T6134" i="1"/>
  <c r="S6134" i="1" a="1"/>
  <c r="S6134" i="1" s="1"/>
  <c r="R6134" i="1" a="1"/>
  <c r="R6134" i="1" s="1"/>
  <c r="T6133" i="1" a="1"/>
  <c r="T6133" i="1" s="1"/>
  <c r="S6133" i="1" a="1"/>
  <c r="S6133" i="1"/>
  <c r="R6133" i="1" a="1"/>
  <c r="R6133" i="1" s="1"/>
  <c r="T6132" i="1" a="1"/>
  <c r="T6132" i="1"/>
  <c r="S6132" i="1" a="1"/>
  <c r="S6132" i="1"/>
  <c r="R6132" i="1" a="1"/>
  <c r="R6132" i="1" s="1"/>
  <c r="T6131" i="1" a="1"/>
  <c r="T6131" i="1" s="1"/>
  <c r="S6131" i="1" a="1"/>
  <c r="S6131" i="1"/>
  <c r="R6131" i="1" a="1"/>
  <c r="R6131" i="1" s="1"/>
  <c r="T6130" i="1" a="1"/>
  <c r="T6130" i="1" s="1"/>
  <c r="S6130" i="1" a="1"/>
  <c r="S6130" i="1"/>
  <c r="R6130" i="1" a="1"/>
  <c r="R6130" i="1" s="1"/>
  <c r="T6129" i="1" a="1"/>
  <c r="T6129" i="1" s="1"/>
  <c r="S6129" i="1" a="1"/>
  <c r="S6129" i="1" s="1"/>
  <c r="R6129" i="1" a="1"/>
  <c r="R6129" i="1" s="1"/>
  <c r="T6128" i="1" a="1"/>
  <c r="T6128" i="1"/>
  <c r="S6128" i="1" a="1"/>
  <c r="S6128" i="1" s="1"/>
  <c r="R6128" i="1" a="1"/>
  <c r="R6128" i="1" s="1"/>
  <c r="T6127" i="1" a="1"/>
  <c r="T6127" i="1" s="1"/>
  <c r="S6127" i="1" a="1"/>
  <c r="S6127" i="1" s="1"/>
  <c r="R6127" i="1" a="1"/>
  <c r="R6127" i="1"/>
  <c r="T6126" i="1" a="1"/>
  <c r="T6126" i="1" s="1"/>
  <c r="S6126" i="1" a="1"/>
  <c r="S6126" i="1"/>
  <c r="R6126" i="1" a="1"/>
  <c r="R6126" i="1" s="1"/>
  <c r="T6125" i="1" a="1"/>
  <c r="T6125" i="1" s="1"/>
  <c r="S6125" i="1" a="1"/>
  <c r="S6125" i="1"/>
  <c r="R6125" i="1" a="1"/>
  <c r="R6125" i="1" s="1"/>
  <c r="T6124" i="1" a="1"/>
  <c r="T6124" i="1"/>
  <c r="S6124" i="1" a="1"/>
  <c r="S6124" i="1" s="1"/>
  <c r="R6124" i="1" a="1"/>
  <c r="R6124" i="1" s="1"/>
  <c r="T6123" i="1" a="1"/>
  <c r="T6123" i="1"/>
  <c r="S6123" i="1" a="1"/>
  <c r="S6123" i="1" s="1"/>
  <c r="R6123" i="1" a="1"/>
  <c r="R6123" i="1" s="1"/>
  <c r="T6122" i="1" a="1"/>
  <c r="T6122" i="1"/>
  <c r="S6122" i="1" a="1"/>
  <c r="S6122" i="1" s="1"/>
  <c r="R6122" i="1" a="1"/>
  <c r="R6122" i="1" s="1"/>
  <c r="T6121" i="1" a="1"/>
  <c r="T6121" i="1" s="1"/>
  <c r="S6121" i="1" a="1"/>
  <c r="S6121" i="1" s="1"/>
  <c r="R6121" i="1" a="1"/>
  <c r="R6121" i="1" s="1"/>
  <c r="T6120" i="1" a="1"/>
  <c r="T6120" i="1" s="1"/>
  <c r="S6120" i="1" a="1"/>
  <c r="S6120" i="1"/>
  <c r="R6120" i="1" a="1"/>
  <c r="R6120" i="1" s="1"/>
  <c r="T6119" i="1" a="1"/>
  <c r="T6119" i="1" s="1"/>
  <c r="S6119" i="1" a="1"/>
  <c r="S6119" i="1"/>
  <c r="R6119" i="1" a="1"/>
  <c r="R6119" i="1" s="1"/>
  <c r="T6118" i="1" a="1"/>
  <c r="T6118" i="1" s="1"/>
  <c r="S6118" i="1" a="1"/>
  <c r="S6118" i="1"/>
  <c r="R6118" i="1" a="1"/>
  <c r="R6118" i="1" s="1"/>
  <c r="T6117" i="1" a="1"/>
  <c r="T6117" i="1"/>
  <c r="S6117" i="1" a="1"/>
  <c r="S6117" i="1" s="1"/>
  <c r="R6117" i="1" a="1"/>
  <c r="R6117" i="1"/>
  <c r="T6116" i="1" a="1"/>
  <c r="T6116" i="1" s="1"/>
  <c r="S6116" i="1" a="1"/>
  <c r="S6116" i="1" s="1"/>
  <c r="R6116" i="1" a="1"/>
  <c r="R6116" i="1" s="1"/>
  <c r="T6115" i="1" a="1"/>
  <c r="T6115" i="1" s="1"/>
  <c r="S6115" i="1" a="1"/>
  <c r="S6115" i="1"/>
  <c r="R6115" i="1" a="1"/>
  <c r="R6115" i="1" s="1"/>
  <c r="T6114" i="1" a="1"/>
  <c r="T6114" i="1"/>
  <c r="S6114" i="1" a="1"/>
  <c r="S6114" i="1" s="1"/>
  <c r="R6114" i="1" a="1"/>
  <c r="R6114" i="1" s="1"/>
  <c r="T6113" i="1" a="1"/>
  <c r="T6113" i="1" s="1"/>
  <c r="S6113" i="1" a="1"/>
  <c r="S6113" i="1"/>
  <c r="R6113" i="1" a="1"/>
  <c r="R6113" i="1"/>
  <c r="T6112" i="1" a="1"/>
  <c r="T6112" i="1" s="1"/>
  <c r="S6112" i="1" a="1"/>
  <c r="S6112" i="1"/>
  <c r="R6112" i="1" a="1"/>
  <c r="R6112" i="1" s="1"/>
  <c r="T6111" i="1" a="1"/>
  <c r="T6111" i="1"/>
  <c r="S6111" i="1" a="1"/>
  <c r="S6111" i="1"/>
  <c r="R6111" i="1" a="1"/>
  <c r="R6111" i="1" s="1"/>
  <c r="T6110" i="1" a="1"/>
  <c r="T6110" i="1"/>
  <c r="S6110" i="1" a="1"/>
  <c r="S6110" i="1" s="1"/>
  <c r="R6110" i="1" a="1"/>
  <c r="R6110" i="1" s="1"/>
  <c r="T6109" i="1" a="1"/>
  <c r="T6109" i="1" s="1"/>
  <c r="S6109" i="1" a="1"/>
  <c r="S6109" i="1" s="1"/>
  <c r="R6109" i="1" a="1"/>
  <c r="R6109" i="1"/>
  <c r="T6108" i="1" a="1"/>
  <c r="T6108" i="1"/>
  <c r="S6108" i="1" a="1"/>
  <c r="S6108" i="1"/>
  <c r="R6108" i="1" a="1"/>
  <c r="R6108" i="1" s="1"/>
  <c r="T6107" i="1" a="1"/>
  <c r="T6107" i="1" s="1"/>
  <c r="S6107" i="1" a="1"/>
  <c r="S6107" i="1"/>
  <c r="R6107" i="1" a="1"/>
  <c r="R6107" i="1" s="1"/>
  <c r="T6106" i="1" a="1"/>
  <c r="T6106" i="1"/>
  <c r="S6106" i="1" a="1"/>
  <c r="S6106" i="1"/>
  <c r="R6106" i="1" a="1"/>
  <c r="R6106" i="1" s="1"/>
  <c r="T6105" i="1" a="1"/>
  <c r="T6105" i="1"/>
  <c r="S6105" i="1" a="1"/>
  <c r="S6105" i="1" s="1"/>
  <c r="R6105" i="1" a="1"/>
  <c r="R6105" i="1" s="1"/>
  <c r="T6104" i="1" a="1"/>
  <c r="T6104" i="1" s="1"/>
  <c r="S6104" i="1" a="1"/>
  <c r="S6104" i="1"/>
  <c r="R6104" i="1" a="1"/>
  <c r="R6104" i="1" s="1"/>
  <c r="T6103" i="1" a="1"/>
  <c r="T6103" i="1"/>
  <c r="S6103" i="1" a="1"/>
  <c r="S6103" i="1" s="1"/>
  <c r="R6103" i="1" a="1"/>
  <c r="R6103" i="1"/>
  <c r="T6102" i="1" a="1"/>
  <c r="T6102" i="1" s="1"/>
  <c r="S6102" i="1" a="1"/>
  <c r="S6102" i="1" s="1"/>
  <c r="R6102" i="1" a="1"/>
  <c r="R6102" i="1" s="1"/>
  <c r="T6101" i="1" a="1"/>
  <c r="T6101" i="1" s="1"/>
  <c r="S6101" i="1" a="1"/>
  <c r="S6101" i="1" s="1"/>
  <c r="R6101" i="1" a="1"/>
  <c r="R6101" i="1" s="1"/>
  <c r="T6100" i="1" a="1"/>
  <c r="T6100" i="1" s="1"/>
  <c r="S6100" i="1" a="1"/>
  <c r="S6100" i="1"/>
  <c r="R6100" i="1" a="1"/>
  <c r="R6100" i="1" s="1"/>
  <c r="T6099" i="1" a="1"/>
  <c r="T6099" i="1" s="1"/>
  <c r="S6099" i="1" a="1"/>
  <c r="S6099" i="1"/>
  <c r="R6099" i="1" a="1"/>
  <c r="R6099" i="1" s="1"/>
  <c r="T6098" i="1" a="1"/>
  <c r="T6098" i="1"/>
  <c r="S6098" i="1" a="1"/>
  <c r="S6098" i="1"/>
  <c r="R6098" i="1" a="1"/>
  <c r="R6098" i="1" s="1"/>
  <c r="T6097" i="1" a="1"/>
  <c r="T6097" i="1"/>
  <c r="S6097" i="1" a="1"/>
  <c r="S6097" i="1" s="1"/>
  <c r="R6097" i="1" a="1"/>
  <c r="R6097" i="1"/>
  <c r="T6096" i="1" a="1"/>
  <c r="T6096" i="1" s="1"/>
  <c r="S6096" i="1" a="1"/>
  <c r="S6096" i="1" s="1"/>
  <c r="R6096" i="1" a="1"/>
  <c r="R6096" i="1" s="1"/>
  <c r="T6095" i="1" a="1"/>
  <c r="T6095" i="1" s="1"/>
  <c r="S6095" i="1" a="1"/>
  <c r="S6095" i="1"/>
  <c r="R6095" i="1" a="1"/>
  <c r="R6095" i="1" s="1"/>
  <c r="T6094" i="1" a="1"/>
  <c r="T6094" i="1" s="1"/>
  <c r="S6094" i="1" a="1"/>
  <c r="S6094" i="1"/>
  <c r="R6094" i="1" a="1"/>
  <c r="R6094" i="1" s="1"/>
  <c r="T6093" i="1" a="1"/>
  <c r="T6093" i="1" s="1"/>
  <c r="S6093" i="1" a="1"/>
  <c r="S6093" i="1"/>
  <c r="R6093" i="1" a="1"/>
  <c r="R6093" i="1" s="1"/>
  <c r="T6092" i="1" a="1"/>
  <c r="T6092" i="1" s="1"/>
  <c r="S6092" i="1" a="1"/>
  <c r="S6092" i="1" s="1"/>
  <c r="R6092" i="1" a="1"/>
  <c r="R6092" i="1" s="1"/>
  <c r="T6091" i="1" a="1"/>
  <c r="T6091" i="1"/>
  <c r="S6091" i="1" a="1"/>
  <c r="S6091" i="1" s="1"/>
  <c r="R6091" i="1" a="1"/>
  <c r="R6091" i="1" s="1"/>
  <c r="T6090" i="1" a="1"/>
  <c r="T6090" i="1"/>
  <c r="S6090" i="1" a="1"/>
  <c r="S6090" i="1" s="1"/>
  <c r="R6090" i="1" a="1"/>
  <c r="R6090" i="1" s="1"/>
  <c r="T6089" i="1" a="1"/>
  <c r="T6089" i="1" s="1"/>
  <c r="S6089" i="1" a="1"/>
  <c r="S6089" i="1"/>
  <c r="R6089" i="1" a="1"/>
  <c r="R6089" i="1"/>
  <c r="T6088" i="1" a="1"/>
  <c r="T6088" i="1" s="1"/>
  <c r="S6088" i="1" a="1"/>
  <c r="S6088" i="1" s="1"/>
  <c r="R6088" i="1" a="1"/>
  <c r="R6088" i="1" s="1"/>
  <c r="T6087" i="1" a="1"/>
  <c r="T6087" i="1"/>
  <c r="S6087" i="1" a="1"/>
  <c r="S6087" i="1"/>
  <c r="R6087" i="1" a="1"/>
  <c r="R6087" i="1" s="1"/>
  <c r="T6086" i="1" a="1"/>
  <c r="T6086" i="1" s="1"/>
  <c r="S6086" i="1" a="1"/>
  <c r="S6086" i="1"/>
  <c r="R6086" i="1" a="1"/>
  <c r="R6086" i="1" s="1"/>
  <c r="T6085" i="1" a="1"/>
  <c r="T6085" i="1" s="1"/>
  <c r="S6085" i="1" a="1"/>
  <c r="S6085" i="1"/>
  <c r="R6085" i="1" a="1"/>
  <c r="R6085" i="1"/>
  <c r="T6084" i="1" a="1"/>
  <c r="T6084" i="1"/>
  <c r="S6084" i="1" a="1"/>
  <c r="S6084" i="1" s="1"/>
  <c r="R6084" i="1" a="1"/>
  <c r="R6084" i="1" s="1"/>
  <c r="T6083" i="1" a="1"/>
  <c r="T6083" i="1" s="1"/>
  <c r="S6083" i="1" a="1"/>
  <c r="S6083" i="1"/>
  <c r="R6083" i="1" a="1"/>
  <c r="R6083" i="1"/>
  <c r="T6082" i="1" a="1"/>
  <c r="T6082" i="1"/>
  <c r="S6082" i="1" a="1"/>
  <c r="S6082" i="1" s="1"/>
  <c r="R6082" i="1" a="1"/>
  <c r="R6082" i="1" s="1"/>
  <c r="T6081" i="1" a="1"/>
  <c r="T6081" i="1" s="1"/>
  <c r="S6081" i="1" a="1"/>
  <c r="S6081" i="1" s="1"/>
  <c r="R6081" i="1" a="1"/>
  <c r="R6081" i="1" s="1"/>
  <c r="T6080" i="1" a="1"/>
  <c r="T6080" i="1"/>
  <c r="S6080" i="1" a="1"/>
  <c r="S6080" i="1" s="1"/>
  <c r="R6080" i="1" a="1"/>
  <c r="R6080" i="1" s="1"/>
  <c r="T6079" i="1" a="1"/>
  <c r="T6079" i="1"/>
  <c r="S6079" i="1" a="1"/>
  <c r="S6079" i="1" s="1"/>
  <c r="R6079" i="1" a="1"/>
  <c r="R6079" i="1"/>
  <c r="T6078" i="1" a="1"/>
  <c r="T6078" i="1" s="1"/>
  <c r="S6078" i="1" a="1"/>
  <c r="S6078" i="1"/>
  <c r="R6078" i="1" a="1"/>
  <c r="R6078" i="1" s="1"/>
  <c r="T6077" i="1" a="1"/>
  <c r="T6077" i="1" s="1"/>
  <c r="S6077" i="1" a="1"/>
  <c r="S6077" i="1"/>
  <c r="R6077" i="1" a="1"/>
  <c r="R6077" i="1" s="1"/>
  <c r="T6076" i="1" a="1"/>
  <c r="T6076" i="1" s="1"/>
  <c r="S6076" i="1" a="1"/>
  <c r="S6076" i="1" s="1"/>
  <c r="R6076" i="1" a="1"/>
  <c r="R6076" i="1" s="1"/>
  <c r="T6075" i="1" a="1"/>
  <c r="T6075" i="1" s="1"/>
  <c r="S6075" i="1" a="1"/>
  <c r="S6075" i="1"/>
  <c r="R6075" i="1" a="1"/>
  <c r="R6075" i="1" s="1"/>
  <c r="T6074" i="1" a="1"/>
  <c r="T6074" i="1"/>
  <c r="S6074" i="1" a="1"/>
  <c r="S6074" i="1" s="1"/>
  <c r="R6074" i="1" a="1"/>
  <c r="R6074" i="1" s="1"/>
  <c r="T6073" i="1" a="1"/>
  <c r="T6073" i="1" s="1"/>
  <c r="S6073" i="1" a="1"/>
  <c r="S6073" i="1" s="1"/>
  <c r="R6073" i="1" a="1"/>
  <c r="R6073" i="1"/>
  <c r="T6072" i="1" a="1"/>
  <c r="T6072" i="1" s="1"/>
  <c r="S6072" i="1" a="1"/>
  <c r="S6072" i="1"/>
  <c r="R6072" i="1" a="1"/>
  <c r="R6072" i="1" s="1"/>
  <c r="T6071" i="1" a="1"/>
  <c r="T6071" i="1"/>
  <c r="S6071" i="1" a="1"/>
  <c r="S6071" i="1" s="1"/>
  <c r="R6071" i="1" a="1"/>
  <c r="R6071" i="1"/>
  <c r="T6070" i="1" a="1"/>
  <c r="T6070" i="1" s="1"/>
  <c r="S6070" i="1" a="1"/>
  <c r="S6070" i="1"/>
  <c r="R6070" i="1" a="1"/>
  <c r="R6070" i="1" s="1"/>
  <c r="T6069" i="1" a="1"/>
  <c r="T6069" i="1"/>
  <c r="S6069" i="1" a="1"/>
  <c r="S6069" i="1"/>
  <c r="R6069" i="1" a="1"/>
  <c r="R6069" i="1" s="1"/>
  <c r="T6068" i="1" a="1"/>
  <c r="T6068" i="1" s="1"/>
  <c r="S6068" i="1" a="1"/>
  <c r="S6068" i="1" s="1"/>
  <c r="R6068" i="1" a="1"/>
  <c r="R6068" i="1" s="1"/>
  <c r="T6067" i="1" a="1"/>
  <c r="T6067" i="1"/>
  <c r="S6067" i="1" a="1"/>
  <c r="S6067" i="1" s="1"/>
  <c r="R6067" i="1" a="1"/>
  <c r="R6067" i="1"/>
  <c r="T6066" i="1" a="1"/>
  <c r="T6066" i="1" s="1"/>
  <c r="S6066" i="1" a="1"/>
  <c r="S6066" i="1" s="1"/>
  <c r="R6066" i="1" a="1"/>
  <c r="R6066" i="1" s="1"/>
  <c r="T6065" i="1" a="1"/>
  <c r="T6065" i="1"/>
  <c r="S6065" i="1" a="1"/>
  <c r="S6065" i="1" s="1"/>
  <c r="R6065" i="1" a="1"/>
  <c r="R6065" i="1"/>
  <c r="T6064" i="1" a="1"/>
  <c r="T6064" i="1"/>
  <c r="S6064" i="1" a="1"/>
  <c r="S6064" i="1" s="1"/>
  <c r="R6064" i="1" a="1"/>
  <c r="R6064" i="1" s="1"/>
  <c r="T6063" i="1" a="1"/>
  <c r="T6063" i="1"/>
  <c r="S6063" i="1" a="1"/>
  <c r="S6063" i="1"/>
  <c r="R6063" i="1" a="1"/>
  <c r="R6063" i="1" s="1"/>
  <c r="T6062" i="1" a="1"/>
  <c r="T6062" i="1"/>
  <c r="S6062" i="1" a="1"/>
  <c r="S6062" i="1" s="1"/>
  <c r="R6062" i="1" a="1"/>
  <c r="R6062" i="1" s="1"/>
  <c r="T6061" i="1" a="1"/>
  <c r="T6061" i="1" s="1"/>
  <c r="S6061" i="1" a="1"/>
  <c r="S6061" i="1" s="1"/>
  <c r="R6061" i="1" a="1"/>
  <c r="R6061" i="1" s="1"/>
  <c r="T6060" i="1" a="1"/>
  <c r="T6060" i="1"/>
  <c r="S6060" i="1" a="1"/>
  <c r="S6060" i="1"/>
  <c r="R6060" i="1" a="1"/>
  <c r="R6060" i="1" s="1"/>
  <c r="T6059" i="1" a="1"/>
  <c r="T6059" i="1" s="1"/>
  <c r="S6059" i="1" a="1"/>
  <c r="S6059" i="1"/>
  <c r="R6059" i="1" a="1"/>
  <c r="R6059" i="1"/>
  <c r="T6058" i="1" a="1"/>
  <c r="T6058" i="1" s="1"/>
  <c r="S6058" i="1" a="1"/>
  <c r="S6058" i="1"/>
  <c r="R6058" i="1" a="1"/>
  <c r="R6058" i="1" s="1"/>
  <c r="T6057" i="1" a="1"/>
  <c r="T6057" i="1"/>
  <c r="S6057" i="1" a="1"/>
  <c r="S6057" i="1" s="1"/>
  <c r="R6057" i="1" a="1"/>
  <c r="R6057" i="1"/>
  <c r="T6056" i="1" a="1"/>
  <c r="T6056" i="1" s="1"/>
  <c r="S6056" i="1" a="1"/>
  <c r="S6056" i="1" s="1"/>
  <c r="R6056" i="1" a="1"/>
  <c r="R6056" i="1" s="1"/>
  <c r="T6055" i="1" a="1"/>
  <c r="T6055" i="1" s="1"/>
  <c r="S6055" i="1" a="1"/>
  <c r="S6055" i="1" s="1"/>
  <c r="R6055" i="1" a="1"/>
  <c r="R6055" i="1"/>
  <c r="T6054" i="1" a="1"/>
  <c r="T6054" i="1"/>
  <c r="S6054" i="1" a="1"/>
  <c r="S6054" i="1" s="1"/>
  <c r="R6054" i="1" a="1"/>
  <c r="R6054" i="1" s="1"/>
  <c r="T6053" i="1" a="1"/>
  <c r="T6053" i="1"/>
  <c r="S6053" i="1" a="1"/>
  <c r="S6053" i="1" s="1"/>
  <c r="R6053" i="1" a="1"/>
  <c r="R6053" i="1" s="1"/>
  <c r="T6052" i="1" a="1"/>
  <c r="T6052" i="1" s="1"/>
  <c r="S6052" i="1" a="1"/>
  <c r="S6052" i="1"/>
  <c r="R6052" i="1" a="1"/>
  <c r="R6052" i="1" s="1"/>
  <c r="T6051" i="1" a="1"/>
  <c r="T6051" i="1" s="1"/>
  <c r="S6051" i="1" a="1"/>
  <c r="S6051" i="1" s="1"/>
  <c r="R6051" i="1" a="1"/>
  <c r="R6051" i="1" s="1"/>
  <c r="T6050" i="1" a="1"/>
  <c r="T6050" i="1"/>
  <c r="S6050" i="1" a="1"/>
  <c r="S6050" i="1" s="1"/>
  <c r="R6050" i="1" a="1"/>
  <c r="R6050" i="1" s="1"/>
  <c r="T6049" i="1" a="1"/>
  <c r="T6049" i="1"/>
  <c r="S6049" i="1" a="1"/>
  <c r="S6049" i="1"/>
  <c r="R6049" i="1" a="1"/>
  <c r="R6049" i="1" s="1"/>
  <c r="T6048" i="1" a="1"/>
  <c r="T6048" i="1" s="1"/>
  <c r="S6048" i="1" a="1"/>
  <c r="S6048" i="1"/>
  <c r="R6048" i="1" a="1"/>
  <c r="R6048" i="1" s="1"/>
  <c r="T6047" i="1" a="1"/>
  <c r="T6047" i="1" s="1"/>
  <c r="S6047" i="1" a="1"/>
  <c r="S6047" i="1" s="1"/>
  <c r="R6047" i="1" a="1"/>
  <c r="R6047" i="1"/>
  <c r="T6046" i="1" a="1"/>
  <c r="T6046" i="1" s="1"/>
  <c r="S6046" i="1" a="1"/>
  <c r="S6046" i="1"/>
  <c r="R6046" i="1" a="1"/>
  <c r="R6046" i="1" s="1"/>
  <c r="T6045" i="1" a="1"/>
  <c r="T6045" i="1" s="1"/>
  <c r="S6045" i="1" a="1"/>
  <c r="S6045" i="1" s="1"/>
  <c r="R6045" i="1" a="1"/>
  <c r="R6045" i="1"/>
  <c r="T6044" i="1" a="1"/>
  <c r="T6044" i="1"/>
  <c r="S6044" i="1" a="1"/>
  <c r="S6044" i="1" s="1"/>
  <c r="R6044" i="1" a="1"/>
  <c r="R6044" i="1" s="1"/>
  <c r="T6043" i="1" a="1"/>
  <c r="T6043" i="1" s="1"/>
  <c r="S6043" i="1" a="1"/>
  <c r="S6043" i="1"/>
  <c r="R6043" i="1" a="1"/>
  <c r="R6043" i="1" s="1"/>
  <c r="T6042" i="1" a="1"/>
  <c r="T6042" i="1"/>
  <c r="S6042" i="1" a="1"/>
  <c r="S6042" i="1" s="1"/>
  <c r="R6042" i="1" a="1"/>
  <c r="R6042" i="1" s="1"/>
  <c r="T6041" i="1" a="1"/>
  <c r="T6041" i="1"/>
  <c r="S6041" i="1" a="1"/>
  <c r="S6041" i="1" s="1"/>
  <c r="R6041" i="1" a="1"/>
  <c r="R6041" i="1" s="1"/>
  <c r="T6040" i="1" a="1"/>
  <c r="T6040" i="1" s="1"/>
  <c r="S6040" i="1" a="1"/>
  <c r="S6040" i="1" s="1"/>
  <c r="R6040" i="1" a="1"/>
  <c r="R6040" i="1" s="1"/>
  <c r="T6039" i="1" a="1"/>
  <c r="T6039" i="1"/>
  <c r="S6039" i="1" a="1"/>
  <c r="S6039" i="1"/>
  <c r="R6039" i="1" a="1"/>
  <c r="R6039" i="1"/>
  <c r="T6038" i="1" a="1"/>
  <c r="T6038" i="1" s="1"/>
  <c r="S6038" i="1" a="1"/>
  <c r="S6038" i="1"/>
  <c r="R6038" i="1" a="1"/>
  <c r="R6038" i="1" s="1"/>
  <c r="T6037" i="1" a="1"/>
  <c r="T6037" i="1" s="1"/>
  <c r="S6037" i="1" a="1"/>
  <c r="S6037" i="1"/>
  <c r="R6037" i="1" a="1"/>
  <c r="R6037" i="1"/>
  <c r="T6036" i="1" a="1"/>
  <c r="T6036" i="1"/>
  <c r="S6036" i="1" a="1"/>
  <c r="S6036" i="1" s="1"/>
  <c r="R6036" i="1" a="1"/>
  <c r="R6036" i="1" s="1"/>
  <c r="T6035" i="1" a="1"/>
  <c r="T6035" i="1" s="1"/>
  <c r="S6035" i="1" a="1"/>
  <c r="S6035" i="1"/>
  <c r="R6035" i="1" a="1"/>
  <c r="R6035" i="1"/>
  <c r="T6034" i="1" a="1"/>
  <c r="T6034" i="1" s="1"/>
  <c r="S6034" i="1" a="1"/>
  <c r="S6034" i="1"/>
  <c r="R6034" i="1" a="1"/>
  <c r="R6034" i="1" s="1"/>
  <c r="T6033" i="1" a="1"/>
  <c r="T6033" i="1" s="1"/>
  <c r="S6033" i="1" a="1"/>
  <c r="S6033" i="1" s="1"/>
  <c r="R6033" i="1" a="1"/>
  <c r="R6033" i="1"/>
  <c r="T6032" i="1" a="1"/>
  <c r="T6032" i="1" s="1"/>
  <c r="S6032" i="1" a="1"/>
  <c r="S6032" i="1"/>
  <c r="R6032" i="1" a="1"/>
  <c r="R6032" i="1" s="1"/>
  <c r="T6031" i="1" a="1"/>
  <c r="T6031" i="1"/>
  <c r="S6031" i="1" a="1"/>
  <c r="S6031" i="1" s="1"/>
  <c r="R6031" i="1" a="1"/>
  <c r="R6031" i="1"/>
  <c r="T6030" i="1" a="1"/>
  <c r="T6030" i="1"/>
  <c r="S6030" i="1" a="1"/>
  <c r="S6030" i="1" s="1"/>
  <c r="R6030" i="1" a="1"/>
  <c r="R6030" i="1" s="1"/>
  <c r="T6029" i="1" a="1"/>
  <c r="T6029" i="1" s="1"/>
  <c r="S6029" i="1" a="1"/>
  <c r="S6029" i="1"/>
  <c r="R6029" i="1" a="1"/>
  <c r="R6029" i="1" s="1"/>
  <c r="T6028" i="1" a="1"/>
  <c r="T6028" i="1"/>
  <c r="S6028" i="1" a="1"/>
  <c r="S6028" i="1"/>
  <c r="R6028" i="1" a="1"/>
  <c r="R6028" i="1" s="1"/>
  <c r="T6027" i="1" a="1"/>
  <c r="T6027" i="1"/>
  <c r="S6027" i="1" a="1"/>
  <c r="S6027" i="1" s="1"/>
  <c r="R6027" i="1" a="1"/>
  <c r="R6027" i="1" s="1"/>
  <c r="T6026" i="1" a="1"/>
  <c r="T6026" i="1"/>
  <c r="S6026" i="1" a="1"/>
  <c r="S6026" i="1"/>
  <c r="R6026" i="1" a="1"/>
  <c r="R6026" i="1" s="1"/>
  <c r="T6025" i="1" a="1"/>
  <c r="T6025" i="1"/>
  <c r="S6025" i="1" a="1"/>
  <c r="S6025" i="1"/>
  <c r="R6025" i="1" a="1"/>
  <c r="R6025" i="1" s="1"/>
  <c r="T6024" i="1" a="1"/>
  <c r="T6024" i="1" s="1"/>
  <c r="S6024" i="1" a="1"/>
  <c r="S6024" i="1" s="1"/>
  <c r="R6024" i="1" a="1"/>
  <c r="R6024" i="1" s="1"/>
  <c r="T6023" i="1" a="1"/>
  <c r="T6023" i="1" s="1"/>
  <c r="S6023" i="1" a="1"/>
  <c r="S6023" i="1"/>
  <c r="R6023" i="1" a="1"/>
  <c r="R6023" i="1" s="1"/>
  <c r="T6022" i="1" a="1"/>
  <c r="T6022" i="1" s="1"/>
  <c r="S6022" i="1" a="1"/>
  <c r="S6022" i="1"/>
  <c r="R6022" i="1" a="1"/>
  <c r="R6022" i="1" s="1"/>
  <c r="T6021" i="1" a="1"/>
  <c r="T6021" i="1" s="1"/>
  <c r="S6021" i="1" a="1"/>
  <c r="S6021" i="1"/>
  <c r="R6021" i="1" a="1"/>
  <c r="R6021" i="1" s="1"/>
  <c r="T6020" i="1" a="1"/>
  <c r="T6020" i="1" s="1"/>
  <c r="S6020" i="1" a="1"/>
  <c r="S6020" i="1" s="1"/>
  <c r="R6020" i="1" a="1"/>
  <c r="R6020" i="1" s="1"/>
  <c r="T6019" i="1" a="1"/>
  <c r="T6019" i="1" s="1"/>
  <c r="S6019" i="1" a="1"/>
  <c r="S6019" i="1" s="1"/>
  <c r="R6019" i="1" a="1"/>
  <c r="R6019" i="1"/>
  <c r="T6018" i="1" a="1"/>
  <c r="T6018" i="1" s="1"/>
  <c r="S6018" i="1" a="1"/>
  <c r="S6018" i="1" s="1"/>
  <c r="R6018" i="1" a="1"/>
  <c r="R6018" i="1" s="1"/>
  <c r="T6017" i="1" a="1"/>
  <c r="T6017" i="1" s="1"/>
  <c r="S6017" i="1" a="1"/>
  <c r="S6017" i="1"/>
  <c r="R6017" i="1" a="1"/>
  <c r="R6017" i="1" s="1"/>
  <c r="T6016" i="1" a="1"/>
  <c r="T6016" i="1"/>
  <c r="S6016" i="1" a="1"/>
  <c r="S6016" i="1"/>
  <c r="R6016" i="1" a="1"/>
  <c r="R6016" i="1" s="1"/>
  <c r="T6015" i="1" a="1"/>
  <c r="T6015" i="1"/>
  <c r="S6015" i="1" a="1"/>
  <c r="S6015" i="1" s="1"/>
  <c r="R6015" i="1" a="1"/>
  <c r="R6015" i="1" s="1"/>
  <c r="T6014" i="1" a="1"/>
  <c r="T6014" i="1"/>
  <c r="S6014" i="1" a="1"/>
  <c r="S6014" i="1"/>
  <c r="R6014" i="1" a="1"/>
  <c r="R6014" i="1" s="1"/>
  <c r="T6013" i="1" a="1"/>
  <c r="T6013" i="1" s="1"/>
  <c r="S6013" i="1" a="1"/>
  <c r="S6013" i="1" s="1"/>
  <c r="R6013" i="1" a="1"/>
  <c r="R6013" i="1"/>
  <c r="T6012" i="1" a="1"/>
  <c r="T6012" i="1" s="1"/>
  <c r="S6012" i="1" a="1"/>
  <c r="S6012" i="1"/>
  <c r="R6012" i="1" a="1"/>
  <c r="R6012" i="1" s="1"/>
  <c r="T6011" i="1" a="1"/>
  <c r="T6011" i="1" s="1"/>
  <c r="S6011" i="1" a="1"/>
  <c r="S6011" i="1"/>
  <c r="R6011" i="1" a="1"/>
  <c r="R6011" i="1" s="1"/>
  <c r="T6010" i="1" a="1"/>
  <c r="T6010" i="1"/>
  <c r="S6010" i="1" a="1"/>
  <c r="S6010" i="1" s="1"/>
  <c r="R6010" i="1" a="1"/>
  <c r="R6010" i="1" s="1"/>
  <c r="T6009" i="1" a="1"/>
  <c r="T6009" i="1"/>
  <c r="S6009" i="1" a="1"/>
  <c r="S6009" i="1" s="1"/>
  <c r="R6009" i="1" a="1"/>
  <c r="R6009" i="1"/>
  <c r="T6008" i="1" a="1"/>
  <c r="T6008" i="1" s="1"/>
  <c r="S6008" i="1" a="1"/>
  <c r="S6008" i="1" s="1"/>
  <c r="R6008" i="1" a="1"/>
  <c r="R6008" i="1" s="1"/>
  <c r="T6007" i="1" a="1"/>
  <c r="T6007" i="1" s="1"/>
  <c r="S6007" i="1" a="1"/>
  <c r="S6007" i="1" s="1"/>
  <c r="R6007" i="1" a="1"/>
  <c r="R6007" i="1"/>
  <c r="T6006" i="1" a="1"/>
  <c r="T6006" i="1"/>
  <c r="S6006" i="1" a="1"/>
  <c r="S6006" i="1" s="1"/>
  <c r="R6006" i="1" a="1"/>
  <c r="R6006" i="1" s="1"/>
  <c r="T6005" i="1" a="1"/>
  <c r="T6005" i="1" s="1"/>
  <c r="S6005" i="1" a="1"/>
  <c r="S6005" i="1" s="1"/>
  <c r="R6005" i="1" a="1"/>
  <c r="R6005" i="1" s="1"/>
  <c r="T6004" i="1" a="1"/>
  <c r="T6004" i="1"/>
  <c r="S6004" i="1" a="1"/>
  <c r="S6004" i="1" s="1"/>
  <c r="R6004" i="1" a="1"/>
  <c r="R6004" i="1" s="1"/>
  <c r="T6003" i="1" a="1"/>
  <c r="T6003" i="1" s="1"/>
  <c r="S6003" i="1" a="1"/>
  <c r="S6003" i="1" s="1"/>
  <c r="R6003" i="1" a="1"/>
  <c r="R6003" i="1" s="1"/>
  <c r="T6002" i="1" a="1"/>
  <c r="T6002" i="1"/>
  <c r="S6002" i="1" a="1"/>
  <c r="S6002" i="1" s="1"/>
  <c r="R6002" i="1" a="1"/>
  <c r="R6002" i="1" s="1"/>
  <c r="T6001" i="1" a="1"/>
  <c r="T6001" i="1"/>
  <c r="S6001" i="1" a="1"/>
  <c r="S6001" i="1"/>
  <c r="R6001" i="1" a="1"/>
  <c r="R6001" i="1" s="1"/>
  <c r="T6000" i="1" a="1"/>
  <c r="T6000" i="1" s="1"/>
  <c r="S6000" i="1" a="1"/>
  <c r="S6000" i="1"/>
  <c r="R6000" i="1" a="1"/>
  <c r="R6000" i="1" s="1"/>
  <c r="T5999" i="1" a="1"/>
  <c r="T5999" i="1"/>
  <c r="S5999" i="1" a="1"/>
  <c r="S5999" i="1"/>
  <c r="R5999" i="1" a="1"/>
  <c r="R5999" i="1"/>
  <c r="T5998" i="1" a="1"/>
  <c r="T5998" i="1" s="1"/>
  <c r="S5998" i="1" a="1"/>
  <c r="S5998" i="1"/>
  <c r="R5998" i="1" a="1"/>
  <c r="R5998" i="1" s="1"/>
  <c r="T5997" i="1" a="1"/>
  <c r="T5997" i="1" s="1"/>
  <c r="S5997" i="1" a="1"/>
  <c r="S5997" i="1"/>
  <c r="R5997" i="1" a="1"/>
  <c r="R5997" i="1"/>
  <c r="T5996" i="1" a="1"/>
  <c r="T5996" i="1" s="1"/>
  <c r="S5996" i="1" a="1"/>
  <c r="S5996" i="1" s="1"/>
  <c r="R5996" i="1" a="1"/>
  <c r="R5996" i="1" s="1"/>
  <c r="T5995" i="1" a="1"/>
  <c r="T5995" i="1" s="1"/>
  <c r="S5995" i="1" a="1"/>
  <c r="S5995" i="1" s="1"/>
  <c r="R5995" i="1" a="1"/>
  <c r="R5995" i="1" s="1"/>
  <c r="T5994" i="1" a="1"/>
  <c r="T5994" i="1" s="1"/>
  <c r="S5994" i="1" a="1"/>
  <c r="S5994" i="1" s="1"/>
  <c r="R5994" i="1" a="1"/>
  <c r="R5994" i="1" s="1"/>
  <c r="T5993" i="1" a="1"/>
  <c r="T5993" i="1"/>
  <c r="S5993" i="1" a="1"/>
  <c r="S5993" i="1" s="1"/>
  <c r="R5993" i="1" a="1"/>
  <c r="R5993" i="1"/>
  <c r="T5992" i="1" a="1"/>
  <c r="T5992" i="1" s="1"/>
  <c r="S5992" i="1" a="1"/>
  <c r="S5992" i="1"/>
  <c r="R5992" i="1" a="1"/>
  <c r="R5992" i="1" s="1"/>
  <c r="T5991" i="1" a="1"/>
  <c r="T5991" i="1"/>
  <c r="S5991" i="1" a="1"/>
  <c r="S5991" i="1" s="1"/>
  <c r="R5991" i="1" a="1"/>
  <c r="R5991" i="1"/>
  <c r="T5990" i="1" a="1"/>
  <c r="T5990" i="1"/>
  <c r="S5990" i="1" a="1"/>
  <c r="S5990" i="1" s="1"/>
  <c r="R5990" i="1" a="1"/>
  <c r="R5990" i="1" s="1"/>
  <c r="T5989" i="1" a="1"/>
  <c r="T5989" i="1" s="1"/>
  <c r="S5989" i="1" a="1"/>
  <c r="S5989" i="1"/>
  <c r="R5989" i="1" a="1"/>
  <c r="R5989" i="1" s="1"/>
  <c r="T5988" i="1" a="1"/>
  <c r="T5988" i="1"/>
  <c r="S5988" i="1" a="1"/>
  <c r="S5988" i="1" s="1"/>
  <c r="R5988" i="1" a="1"/>
  <c r="R5988" i="1" s="1"/>
  <c r="T5987" i="1" a="1"/>
  <c r="T5987" i="1" s="1"/>
  <c r="S5987" i="1" a="1"/>
  <c r="S5987" i="1"/>
  <c r="R5987" i="1" a="1"/>
  <c r="R5987" i="1" s="1"/>
  <c r="T5986" i="1" a="1"/>
  <c r="T5986" i="1" s="1"/>
  <c r="S5986" i="1" a="1"/>
  <c r="S5986" i="1"/>
  <c r="R5986" i="1" a="1"/>
  <c r="R5986" i="1" s="1"/>
  <c r="T5985" i="1" a="1"/>
  <c r="T5985" i="1" s="1"/>
  <c r="S5985" i="1" a="1"/>
  <c r="S5985" i="1" s="1"/>
  <c r="R5985" i="1" a="1"/>
  <c r="R5985" i="1" s="1"/>
  <c r="T5984" i="1" a="1"/>
  <c r="T5984" i="1"/>
  <c r="S5984" i="1" a="1"/>
  <c r="S5984" i="1" s="1"/>
  <c r="R5984" i="1" a="1"/>
  <c r="R5984" i="1" s="1"/>
  <c r="T5983" i="1" a="1"/>
  <c r="T5983" i="1"/>
  <c r="S5983" i="1" a="1"/>
  <c r="S5983" i="1" s="1"/>
  <c r="R5983" i="1" a="1"/>
  <c r="R5983" i="1"/>
  <c r="T5982" i="1" a="1"/>
  <c r="T5982" i="1"/>
  <c r="S5982" i="1" a="1"/>
  <c r="S5982" i="1"/>
  <c r="R5982" i="1" a="1"/>
  <c r="R5982" i="1" s="1"/>
  <c r="T5981" i="1" a="1"/>
  <c r="T5981" i="1" s="1"/>
  <c r="S5981" i="1" a="1"/>
  <c r="S5981" i="1"/>
  <c r="R5981" i="1" a="1"/>
  <c r="R5981" i="1" s="1"/>
  <c r="T5980" i="1" a="1"/>
  <c r="T5980" i="1" s="1"/>
  <c r="S5980" i="1" a="1"/>
  <c r="S5980" i="1"/>
  <c r="R5980" i="1" a="1"/>
  <c r="R5980" i="1" s="1"/>
  <c r="T5979" i="1" a="1"/>
  <c r="T5979" i="1" s="1"/>
  <c r="S5979" i="1" a="1"/>
  <c r="S5979" i="1" s="1"/>
  <c r="R5979" i="1" a="1"/>
  <c r="R5979" i="1" s="1"/>
  <c r="T5978" i="1" a="1"/>
  <c r="T5978" i="1"/>
  <c r="S5978" i="1" a="1"/>
  <c r="S5978" i="1"/>
  <c r="R5978" i="1" a="1"/>
  <c r="R5978" i="1" s="1"/>
  <c r="T5977" i="1" a="1"/>
  <c r="T5977" i="1"/>
  <c r="S5977" i="1" a="1"/>
  <c r="S5977" i="1" s="1"/>
  <c r="R5977" i="1" a="1"/>
  <c r="R5977" i="1" s="1"/>
  <c r="T5976" i="1" a="1"/>
  <c r="T5976" i="1" s="1"/>
  <c r="S5976" i="1" a="1"/>
  <c r="S5976" i="1"/>
  <c r="R5976" i="1" a="1"/>
  <c r="R5976" i="1" s="1"/>
  <c r="T5975" i="1" a="1"/>
  <c r="T5975" i="1"/>
  <c r="S5975" i="1" a="1"/>
  <c r="S5975" i="1" s="1"/>
  <c r="R5975" i="1" a="1"/>
  <c r="R5975" i="1" s="1"/>
  <c r="T5974" i="1" a="1"/>
  <c r="T5974" i="1" s="1"/>
  <c r="S5974" i="1" a="1"/>
  <c r="S5974" i="1"/>
  <c r="R5974" i="1" a="1"/>
  <c r="R5974" i="1" s="1"/>
  <c r="T5973" i="1" a="1"/>
  <c r="T5973" i="1"/>
  <c r="S5973" i="1" a="1"/>
  <c r="S5973" i="1"/>
  <c r="R5973" i="1" a="1"/>
  <c r="R5973" i="1" s="1"/>
  <c r="T5972" i="1" a="1"/>
  <c r="T5972" i="1"/>
  <c r="S5972" i="1" a="1"/>
  <c r="S5972" i="1" s="1"/>
  <c r="R5972" i="1" a="1"/>
  <c r="R5972" i="1" s="1"/>
  <c r="T5971" i="1" a="1"/>
  <c r="T5971" i="1" s="1"/>
  <c r="S5971" i="1" a="1"/>
  <c r="S5971" i="1"/>
  <c r="R5971" i="1" a="1"/>
  <c r="R5971" i="1"/>
  <c r="T5970" i="1" a="1"/>
  <c r="T5970" i="1" s="1"/>
  <c r="S5970" i="1" a="1"/>
  <c r="S5970" i="1" s="1"/>
  <c r="R5970" i="1" a="1"/>
  <c r="R5970" i="1" s="1"/>
  <c r="T5969" i="1" a="1"/>
  <c r="T5969" i="1" s="1"/>
  <c r="S5969" i="1" a="1"/>
  <c r="S5969" i="1"/>
  <c r="R5969" i="1" a="1"/>
  <c r="R5969" i="1"/>
  <c r="T5968" i="1" a="1"/>
  <c r="T5968" i="1"/>
  <c r="S5968" i="1" a="1"/>
  <c r="S5968" i="1" s="1"/>
  <c r="R5968" i="1" a="1"/>
  <c r="R5968" i="1" s="1"/>
  <c r="T5967" i="1" a="1"/>
  <c r="T5967" i="1"/>
  <c r="S5967" i="1" a="1"/>
  <c r="S5967" i="1"/>
  <c r="R5967" i="1" a="1"/>
  <c r="R5967" i="1" s="1"/>
  <c r="T5966" i="1" a="1"/>
  <c r="T5966" i="1"/>
  <c r="S5966" i="1" a="1"/>
  <c r="S5966" i="1" s="1"/>
  <c r="R5966" i="1" a="1"/>
  <c r="R5966" i="1" s="1"/>
  <c r="T5965" i="1" a="1"/>
  <c r="T5965" i="1" s="1"/>
  <c r="S5965" i="1" a="1"/>
  <c r="S5965" i="1" s="1"/>
  <c r="R5965" i="1" a="1"/>
  <c r="R5965" i="1"/>
  <c r="T5964" i="1" a="1"/>
  <c r="T5964" i="1"/>
  <c r="S5964" i="1" a="1"/>
  <c r="S5964" i="1"/>
  <c r="R5964" i="1" a="1"/>
  <c r="R5964" i="1" s="1"/>
  <c r="T5963" i="1" a="1"/>
  <c r="T5963" i="1" s="1"/>
  <c r="S5963" i="1" a="1"/>
  <c r="S5963" i="1"/>
  <c r="R5963" i="1" a="1"/>
  <c r="R5963" i="1" s="1"/>
  <c r="T5962" i="1" a="1"/>
  <c r="T5962" i="1"/>
  <c r="S5962" i="1" a="1"/>
  <c r="S5962" i="1"/>
  <c r="R5962" i="1" a="1"/>
  <c r="R5962" i="1" s="1"/>
  <c r="T5961" i="1" a="1"/>
  <c r="T5961" i="1"/>
  <c r="S5961" i="1" a="1"/>
  <c r="S5961" i="1" s="1"/>
  <c r="R5961" i="1" a="1"/>
  <c r="R5961" i="1" s="1"/>
  <c r="T5960" i="1" a="1"/>
  <c r="T5960" i="1" s="1"/>
  <c r="S5960" i="1" a="1"/>
  <c r="S5960" i="1"/>
  <c r="R5960" i="1" a="1"/>
  <c r="R5960" i="1" s="1"/>
  <c r="T5959" i="1" a="1"/>
  <c r="T5959" i="1" s="1"/>
  <c r="S5959" i="1" a="1"/>
  <c r="S5959" i="1" s="1"/>
  <c r="R5959" i="1" a="1"/>
  <c r="R5959" i="1"/>
  <c r="T5958" i="1" a="1"/>
  <c r="T5958" i="1" s="1"/>
  <c r="S5958" i="1" a="1"/>
  <c r="S5958" i="1" s="1"/>
  <c r="R5958" i="1" a="1"/>
  <c r="R5958" i="1" s="1"/>
  <c r="T5957" i="1" a="1"/>
  <c r="T5957" i="1"/>
  <c r="S5957" i="1" a="1"/>
  <c r="S5957" i="1" s="1"/>
  <c r="R5957" i="1" a="1"/>
  <c r="R5957" i="1" s="1"/>
  <c r="T5956" i="1" a="1"/>
  <c r="T5956" i="1" s="1"/>
  <c r="S5956" i="1" a="1"/>
  <c r="S5956" i="1"/>
  <c r="R5956" i="1" a="1"/>
  <c r="R5956" i="1" s="1"/>
  <c r="T5955" i="1" a="1"/>
  <c r="T5955" i="1" s="1"/>
  <c r="S5955" i="1" a="1"/>
  <c r="S5955" i="1" s="1"/>
  <c r="R5955" i="1" a="1"/>
  <c r="R5955" i="1" s="1"/>
  <c r="T5954" i="1" a="1"/>
  <c r="T5954" i="1"/>
  <c r="S5954" i="1" a="1"/>
  <c r="S5954" i="1"/>
  <c r="R5954" i="1" a="1"/>
  <c r="R5954" i="1" s="1"/>
  <c r="T5953" i="1" a="1"/>
  <c r="T5953" i="1"/>
  <c r="S5953" i="1" a="1"/>
  <c r="S5953" i="1" s="1"/>
  <c r="R5953" i="1" a="1"/>
  <c r="R5953" i="1" s="1"/>
  <c r="T5952" i="1" a="1"/>
  <c r="T5952" i="1" s="1"/>
  <c r="S5952" i="1" a="1"/>
  <c r="S5952" i="1"/>
  <c r="R5952" i="1" a="1"/>
  <c r="R5952" i="1" s="1"/>
  <c r="T5951" i="1" a="1"/>
  <c r="T5951" i="1"/>
  <c r="S5951" i="1" a="1"/>
  <c r="S5951" i="1"/>
  <c r="R5951" i="1" a="1"/>
  <c r="R5951" i="1" s="1"/>
  <c r="T5950" i="1" a="1"/>
  <c r="T5950" i="1" s="1"/>
  <c r="S5950" i="1" a="1"/>
  <c r="S5950" i="1"/>
  <c r="R5950" i="1" a="1"/>
  <c r="R5950" i="1" s="1"/>
  <c r="T5949" i="1" a="1"/>
  <c r="T5949" i="1"/>
  <c r="S5949" i="1" a="1"/>
  <c r="S5949" i="1" s="1"/>
  <c r="R5949" i="1" a="1"/>
  <c r="R5949" i="1" s="1"/>
  <c r="T5948" i="1" a="1"/>
  <c r="T5948" i="1" s="1"/>
  <c r="S5948" i="1" a="1"/>
  <c r="S5948" i="1" s="1"/>
  <c r="R5948" i="1" a="1"/>
  <c r="R5948" i="1" s="1"/>
  <c r="T5947" i="1" a="1"/>
  <c r="T5947" i="1" s="1"/>
  <c r="S5947" i="1" a="1"/>
  <c r="S5947" i="1"/>
  <c r="R5947" i="1" a="1"/>
  <c r="R5947" i="1" s="1"/>
  <c r="T5946" i="1" a="1"/>
  <c r="T5946" i="1"/>
  <c r="S5946" i="1" a="1"/>
  <c r="S5946" i="1" s="1"/>
  <c r="R5946" i="1" a="1"/>
  <c r="R5946" i="1" s="1"/>
  <c r="T5945" i="1" a="1"/>
  <c r="T5945" i="1"/>
  <c r="S5945" i="1" a="1"/>
  <c r="S5945" i="1" s="1"/>
  <c r="R5945" i="1" a="1"/>
  <c r="R5945" i="1"/>
  <c r="T5944" i="1" a="1"/>
  <c r="T5944" i="1" s="1"/>
  <c r="S5944" i="1" a="1"/>
  <c r="S5944" i="1"/>
  <c r="R5944" i="1" a="1"/>
  <c r="R5944" i="1" s="1"/>
  <c r="T5943" i="1" a="1"/>
  <c r="T5943" i="1"/>
  <c r="S5943" i="1" a="1"/>
  <c r="S5943" i="1"/>
  <c r="R5943" i="1" a="1"/>
  <c r="R5943" i="1" s="1"/>
  <c r="T5942" i="1" a="1"/>
  <c r="T5942" i="1"/>
  <c r="S5942" i="1" a="1"/>
  <c r="S5942" i="1" s="1"/>
  <c r="R5942" i="1" a="1"/>
  <c r="R5942" i="1" s="1"/>
  <c r="T5941" i="1" a="1"/>
  <c r="T5941" i="1" s="1"/>
  <c r="S5941" i="1" a="1"/>
  <c r="S5941" i="1"/>
  <c r="R5941" i="1" a="1"/>
  <c r="R5941" i="1"/>
  <c r="T5940" i="1" a="1"/>
  <c r="T5940" i="1" s="1"/>
  <c r="S5940" i="1" a="1"/>
  <c r="S5940" i="1" s="1"/>
  <c r="R5940" i="1" a="1"/>
  <c r="R5940" i="1" s="1"/>
  <c r="T5939" i="1" a="1"/>
  <c r="T5939" i="1" s="1"/>
  <c r="S5939" i="1" a="1"/>
  <c r="S5939" i="1"/>
  <c r="R5939" i="1" a="1"/>
  <c r="R5939" i="1"/>
  <c r="T5938" i="1" a="1"/>
  <c r="T5938" i="1" s="1"/>
  <c r="S5938" i="1" a="1"/>
  <c r="S5938" i="1" s="1"/>
  <c r="R5938" i="1" a="1"/>
  <c r="R5938" i="1" s="1"/>
  <c r="T5937" i="1" a="1"/>
  <c r="T5937" i="1" s="1"/>
  <c r="S5937" i="1" a="1"/>
  <c r="S5937" i="1" s="1"/>
  <c r="R5937" i="1" a="1"/>
  <c r="R5937" i="1" s="1"/>
  <c r="T5936" i="1" a="1"/>
  <c r="T5936" i="1"/>
  <c r="S5936" i="1" a="1"/>
  <c r="S5936" i="1" s="1"/>
  <c r="R5936" i="1" a="1"/>
  <c r="R5936" i="1" s="1"/>
  <c r="T5935" i="1" a="1"/>
  <c r="T5935" i="1" s="1"/>
  <c r="S5935" i="1" a="1"/>
  <c r="S5935" i="1" s="1"/>
  <c r="R5935" i="1" a="1"/>
  <c r="R5935" i="1"/>
  <c r="T5934" i="1" a="1"/>
  <c r="T5934" i="1" s="1"/>
  <c r="S5934" i="1" a="1"/>
  <c r="S5934" i="1"/>
  <c r="R5934" i="1" a="1"/>
  <c r="R5934" i="1" s="1"/>
  <c r="T5933" i="1" a="1"/>
  <c r="T5933" i="1"/>
  <c r="S5933" i="1" a="1"/>
  <c r="S5933" i="1" s="1"/>
  <c r="R5933" i="1" a="1"/>
  <c r="R5933" i="1" s="1"/>
  <c r="T5932" i="1" a="1"/>
  <c r="T5932" i="1" s="1"/>
  <c r="S5932" i="1" a="1"/>
  <c r="S5932" i="1" s="1"/>
  <c r="R5932" i="1" a="1"/>
  <c r="R5932" i="1" s="1"/>
  <c r="T5931" i="1" a="1"/>
  <c r="T5931" i="1" s="1"/>
  <c r="S5931" i="1" a="1"/>
  <c r="S5931" i="1"/>
  <c r="R5931" i="1" a="1"/>
  <c r="R5931" i="1" s="1"/>
  <c r="T5930" i="1" a="1"/>
  <c r="T5930" i="1"/>
  <c r="S5930" i="1" a="1"/>
  <c r="S5930" i="1"/>
  <c r="R5930" i="1" a="1"/>
  <c r="R5930" i="1" s="1"/>
  <c r="T5929" i="1" a="1"/>
  <c r="T5929" i="1" s="1"/>
  <c r="S5929" i="1" a="1"/>
  <c r="S5929" i="1"/>
  <c r="R5929" i="1" a="1"/>
  <c r="R5929" i="1"/>
  <c r="T5928" i="1" a="1"/>
  <c r="T5928" i="1" s="1"/>
  <c r="S5928" i="1" a="1"/>
  <c r="S5928" i="1"/>
  <c r="R5928" i="1" a="1"/>
  <c r="R5928" i="1" s="1"/>
  <c r="T5927" i="1" a="1"/>
  <c r="T5927" i="1"/>
  <c r="S5927" i="1" a="1"/>
  <c r="S5927" i="1" s="1"/>
  <c r="R5927" i="1" a="1"/>
  <c r="R5927" i="1"/>
  <c r="T5926" i="1" a="1"/>
  <c r="T5926" i="1" s="1"/>
  <c r="S5926" i="1" a="1"/>
  <c r="S5926" i="1"/>
  <c r="R5926" i="1" a="1"/>
  <c r="R5926" i="1" s="1"/>
  <c r="T5925" i="1" a="1"/>
  <c r="T5925" i="1"/>
  <c r="S5925" i="1" a="1"/>
  <c r="S5925" i="1" s="1"/>
  <c r="R5925" i="1" a="1"/>
  <c r="R5925" i="1" s="1"/>
  <c r="T5924" i="1" a="1"/>
  <c r="T5924" i="1" s="1"/>
  <c r="S5924" i="1" a="1"/>
  <c r="S5924" i="1" s="1"/>
  <c r="R5924" i="1" a="1"/>
  <c r="R5924" i="1" s="1"/>
  <c r="T5923" i="1" a="1"/>
  <c r="T5923" i="1"/>
  <c r="S5923" i="1" a="1"/>
  <c r="S5923" i="1" s="1"/>
  <c r="R5923" i="1" a="1"/>
  <c r="R5923" i="1" s="1"/>
  <c r="T5922" i="1" a="1"/>
  <c r="T5922" i="1" s="1"/>
  <c r="S5922" i="1" a="1"/>
  <c r="S5922" i="1" s="1"/>
  <c r="R5922" i="1" a="1"/>
  <c r="R5922" i="1" s="1"/>
  <c r="T5921" i="1" a="1"/>
  <c r="T5921" i="1" s="1"/>
  <c r="S5921" i="1" a="1"/>
  <c r="S5921" i="1" s="1"/>
  <c r="R5921" i="1" a="1"/>
  <c r="R5921" i="1"/>
  <c r="T5920" i="1" a="1"/>
  <c r="T5920" i="1" s="1"/>
  <c r="S5920" i="1" a="1"/>
  <c r="S5920" i="1" s="1"/>
  <c r="R5920" i="1" a="1"/>
  <c r="R5920" i="1" s="1"/>
  <c r="T5919" i="1" a="1"/>
  <c r="T5919" i="1"/>
  <c r="S5919" i="1" a="1"/>
  <c r="S5919" i="1" s="1"/>
  <c r="R5919" i="1" a="1"/>
  <c r="R5919" i="1" s="1"/>
  <c r="T5918" i="1" a="1"/>
  <c r="T5918" i="1"/>
  <c r="S5918" i="1" a="1"/>
  <c r="S5918" i="1" s="1"/>
  <c r="R5918" i="1" a="1"/>
  <c r="R5918" i="1" s="1"/>
  <c r="T5917" i="1" a="1"/>
  <c r="T5917" i="1" s="1"/>
  <c r="S5917" i="1" a="1"/>
  <c r="S5917" i="1"/>
  <c r="R5917" i="1" a="1"/>
  <c r="R5917" i="1" s="1"/>
  <c r="T5916" i="1" a="1"/>
  <c r="T5916" i="1"/>
  <c r="S5916" i="1" a="1"/>
  <c r="S5916" i="1"/>
  <c r="R5916" i="1" a="1"/>
  <c r="R5916" i="1" s="1"/>
  <c r="T5915" i="1" a="1"/>
  <c r="T5915" i="1" s="1"/>
  <c r="S5915" i="1" a="1"/>
  <c r="S5915" i="1"/>
  <c r="R5915" i="1" a="1"/>
  <c r="R5915" i="1"/>
  <c r="T5914" i="1" a="1"/>
  <c r="T5914" i="1" s="1"/>
  <c r="S5914" i="1" a="1"/>
  <c r="S5914" i="1"/>
  <c r="R5914" i="1" a="1"/>
  <c r="R5914" i="1" s="1"/>
  <c r="T5913" i="1" a="1"/>
  <c r="T5913" i="1"/>
  <c r="S5913" i="1" a="1"/>
  <c r="S5913" i="1" s="1"/>
  <c r="R5913" i="1" a="1"/>
  <c r="R5913" i="1"/>
  <c r="T5912" i="1" a="1"/>
  <c r="T5912" i="1"/>
  <c r="S5912" i="1" a="1"/>
  <c r="S5912" i="1" s="1"/>
  <c r="R5912" i="1" a="1"/>
  <c r="R5912" i="1" s="1"/>
  <c r="T5911" i="1" a="1"/>
  <c r="T5911" i="1" s="1"/>
  <c r="S5911" i="1" a="1"/>
  <c r="S5911" i="1" s="1"/>
  <c r="R5911" i="1" a="1"/>
  <c r="R5911" i="1"/>
  <c r="T5910" i="1" a="1"/>
  <c r="T5910" i="1"/>
  <c r="S5910" i="1" a="1"/>
  <c r="S5910" i="1"/>
  <c r="R5910" i="1" a="1"/>
  <c r="R5910" i="1" s="1"/>
  <c r="T5909" i="1" a="1"/>
  <c r="T5909" i="1"/>
  <c r="S5909" i="1" a="1"/>
  <c r="S5909" i="1" s="1"/>
  <c r="R5909" i="1" a="1"/>
  <c r="R5909" i="1" s="1"/>
  <c r="T5908" i="1" a="1"/>
  <c r="T5908" i="1" s="1"/>
  <c r="S5908" i="1" a="1"/>
  <c r="S5908" i="1"/>
  <c r="R5908" i="1" a="1"/>
  <c r="R5908" i="1" s="1"/>
  <c r="T5907" i="1" a="1"/>
  <c r="T5907" i="1"/>
  <c r="S5907" i="1" a="1"/>
  <c r="S5907" i="1" s="1"/>
  <c r="R5907" i="1" a="1"/>
  <c r="R5907" i="1" s="1"/>
  <c r="T5906" i="1" a="1"/>
  <c r="T5906" i="1"/>
  <c r="S5906" i="1" a="1"/>
  <c r="S5906" i="1" s="1"/>
  <c r="R5906" i="1" a="1"/>
  <c r="R5906" i="1" s="1"/>
  <c r="T5905" i="1" a="1"/>
  <c r="T5905" i="1"/>
  <c r="S5905" i="1" a="1"/>
  <c r="S5905" i="1" s="1"/>
  <c r="R5905" i="1" a="1"/>
  <c r="R5905" i="1"/>
  <c r="T5904" i="1" a="1"/>
  <c r="T5904" i="1" s="1"/>
  <c r="S5904" i="1" a="1"/>
  <c r="S5904" i="1"/>
  <c r="R5904" i="1" a="1"/>
  <c r="R5904" i="1" s="1"/>
  <c r="T5903" i="1" a="1"/>
  <c r="T5903" i="1" s="1"/>
  <c r="S5903" i="1" a="1"/>
  <c r="S5903" i="1" s="1"/>
  <c r="R5903" i="1" a="1"/>
  <c r="R5903" i="1" s="1"/>
  <c r="T5902" i="1" a="1"/>
  <c r="T5902" i="1" s="1"/>
  <c r="S5902" i="1" a="1"/>
  <c r="S5902" i="1"/>
  <c r="R5902" i="1" a="1"/>
  <c r="R5902" i="1" s="1"/>
  <c r="T5901" i="1" a="1"/>
  <c r="T5901" i="1"/>
  <c r="S5901" i="1" a="1"/>
  <c r="S5901" i="1" s="1"/>
  <c r="R5901" i="1" a="1"/>
  <c r="R5901" i="1"/>
  <c r="T5900" i="1" a="1"/>
  <c r="T5900" i="1" s="1"/>
  <c r="S5900" i="1" a="1"/>
  <c r="S5900" i="1" s="1"/>
  <c r="R5900" i="1" a="1"/>
  <c r="R5900" i="1" s="1"/>
  <c r="T5899" i="1" a="1"/>
  <c r="T5899" i="1"/>
  <c r="S5899" i="1" a="1"/>
  <c r="S5899" i="1" s="1"/>
  <c r="R5899" i="1" a="1"/>
  <c r="R5899" i="1" s="1"/>
  <c r="T5898" i="1" a="1"/>
  <c r="T5898" i="1"/>
  <c r="S5898" i="1" a="1"/>
  <c r="S5898" i="1" s="1"/>
  <c r="R5898" i="1" a="1"/>
  <c r="R5898" i="1" s="1"/>
  <c r="T5897" i="1" a="1"/>
  <c r="T5897" i="1" s="1"/>
  <c r="S5897" i="1" a="1"/>
  <c r="S5897" i="1"/>
  <c r="R5897" i="1" a="1"/>
  <c r="R5897" i="1" s="1"/>
  <c r="T5896" i="1" a="1"/>
  <c r="T5896" i="1" s="1"/>
  <c r="S5896" i="1" a="1"/>
  <c r="S5896" i="1" s="1"/>
  <c r="R5896" i="1" a="1"/>
  <c r="R5896" i="1" s="1"/>
  <c r="T5895" i="1" a="1"/>
  <c r="T5895" i="1"/>
  <c r="S5895" i="1" a="1"/>
  <c r="S5895" i="1" s="1"/>
  <c r="R5895" i="1" a="1"/>
  <c r="R5895" i="1"/>
  <c r="T5894" i="1" a="1"/>
  <c r="T5894" i="1" s="1"/>
  <c r="S5894" i="1" a="1"/>
  <c r="S5894" i="1"/>
  <c r="R5894" i="1" a="1"/>
  <c r="R5894" i="1" s="1"/>
  <c r="T5893" i="1" a="1"/>
  <c r="T5893" i="1" s="1"/>
  <c r="S5893" i="1" a="1"/>
  <c r="S5893" i="1"/>
  <c r="R5893" i="1" a="1"/>
  <c r="R5893" i="1" s="1"/>
  <c r="T5892" i="1" a="1"/>
  <c r="T5892" i="1" s="1"/>
  <c r="S5892" i="1" a="1"/>
  <c r="S5892" i="1" s="1"/>
  <c r="R5892" i="1" a="1"/>
  <c r="R5892" i="1" s="1"/>
  <c r="T5891" i="1" a="1"/>
  <c r="T5891" i="1" s="1"/>
  <c r="S5891" i="1" a="1"/>
  <c r="S5891" i="1"/>
  <c r="R5891" i="1" a="1"/>
  <c r="R5891" i="1"/>
  <c r="T5890" i="1" a="1"/>
  <c r="T5890" i="1"/>
  <c r="S5890" i="1" a="1"/>
  <c r="S5890" i="1" s="1"/>
  <c r="R5890" i="1" a="1"/>
  <c r="R5890" i="1" s="1"/>
  <c r="T5889" i="1" a="1"/>
  <c r="T5889" i="1" s="1"/>
  <c r="S5889" i="1" a="1"/>
  <c r="S5889" i="1" s="1"/>
  <c r="R5889" i="1" a="1"/>
  <c r="R5889" i="1" s="1"/>
  <c r="T5888" i="1" a="1"/>
  <c r="T5888" i="1" s="1"/>
  <c r="S5888" i="1" a="1"/>
  <c r="S5888" i="1"/>
  <c r="R5888" i="1" a="1"/>
  <c r="R5888" i="1" s="1"/>
  <c r="T5887" i="1" a="1"/>
  <c r="T5887" i="1" s="1"/>
  <c r="S5887" i="1" a="1"/>
  <c r="S5887" i="1" s="1"/>
  <c r="R5887" i="1" a="1"/>
  <c r="R5887" i="1"/>
  <c r="T5886" i="1" a="1"/>
  <c r="T5886" i="1" s="1"/>
  <c r="S5886" i="1" a="1"/>
  <c r="S5886" i="1" s="1"/>
  <c r="R5886" i="1" a="1"/>
  <c r="R5886" i="1" s="1"/>
  <c r="T5885" i="1" a="1"/>
  <c r="T5885" i="1"/>
  <c r="S5885" i="1" a="1"/>
  <c r="S5885" i="1" s="1"/>
  <c r="R5885" i="1" a="1"/>
  <c r="R5885" i="1" s="1"/>
  <c r="T5884" i="1" a="1"/>
  <c r="T5884" i="1"/>
  <c r="S5884" i="1" a="1"/>
  <c r="S5884" i="1" s="1"/>
  <c r="R5884" i="1" a="1"/>
  <c r="R5884" i="1" s="1"/>
  <c r="T5883" i="1" a="1"/>
  <c r="T5883" i="1"/>
  <c r="S5883" i="1" a="1"/>
  <c r="S5883" i="1"/>
  <c r="R5883" i="1" a="1"/>
  <c r="R5883" i="1" s="1"/>
  <c r="T5882" i="1" a="1"/>
  <c r="T5882" i="1"/>
  <c r="S5882" i="1" a="1"/>
  <c r="S5882" i="1"/>
  <c r="R5882" i="1" a="1"/>
  <c r="R5882" i="1" s="1"/>
  <c r="P5882" i="1"/>
  <c r="T5881" i="1" a="1"/>
  <c r="T5881" i="1" s="1"/>
  <c r="S5881" i="1" a="1"/>
  <c r="S5881" i="1"/>
  <c r="R5881" i="1" a="1"/>
  <c r="R5881" i="1" s="1"/>
  <c r="P5881" i="1"/>
  <c r="T5880" i="1" a="1"/>
  <c r="T5880" i="1" s="1"/>
  <c r="S5880" i="1" a="1"/>
  <c r="S5880" i="1" s="1"/>
  <c r="R5880" i="1" a="1"/>
  <c r="R5880" i="1"/>
  <c r="P5880" i="1"/>
  <c r="T5879" i="1" a="1"/>
  <c r="T5879" i="1"/>
  <c r="S5879" i="1" a="1"/>
  <c r="S5879" i="1"/>
  <c r="R5879" i="1" a="1"/>
  <c r="R5879" i="1" s="1"/>
  <c r="P5879" i="1"/>
  <c r="T5878" i="1" a="1"/>
  <c r="T5878" i="1" s="1"/>
  <c r="S5878" i="1" a="1"/>
  <c r="S5878" i="1" s="1"/>
  <c r="R5878" i="1" a="1"/>
  <c r="R5878" i="1"/>
  <c r="P5878" i="1"/>
  <c r="T5877" i="1" a="1"/>
  <c r="T5877" i="1" s="1"/>
  <c r="S5877" i="1" a="1"/>
  <c r="S5877" i="1" s="1"/>
  <c r="R5877" i="1" a="1"/>
  <c r="R5877" i="1"/>
  <c r="P5877" i="1"/>
  <c r="T5876" i="1" a="1"/>
  <c r="T5876" i="1" s="1"/>
  <c r="S5876" i="1" a="1"/>
  <c r="S5876" i="1"/>
  <c r="R5876" i="1" a="1"/>
  <c r="R5876" i="1"/>
  <c r="P5876" i="1"/>
  <c r="T5875" i="1" a="1"/>
  <c r="T5875" i="1" s="1"/>
  <c r="S5875" i="1" a="1"/>
  <c r="S5875" i="1"/>
  <c r="R5875" i="1" a="1"/>
  <c r="R5875" i="1"/>
  <c r="P5875" i="1"/>
  <c r="T5874" i="1" a="1"/>
  <c r="T5874" i="1" s="1"/>
  <c r="S5874" i="1" a="1"/>
  <c r="S5874" i="1" s="1"/>
  <c r="R5874" i="1" a="1"/>
  <c r="R5874" i="1"/>
  <c r="P5874" i="1"/>
  <c r="T5873" i="1" a="1"/>
  <c r="T5873" i="1"/>
  <c r="S5873" i="1" a="1"/>
  <c r="S5873" i="1"/>
  <c r="R5873" i="1" a="1"/>
  <c r="R5873" i="1" s="1"/>
  <c r="P5873" i="1"/>
  <c r="T5872" i="1" a="1"/>
  <c r="T5872" i="1" s="1"/>
  <c r="S5872" i="1" a="1"/>
  <c r="S5872" i="1" s="1"/>
  <c r="R5872" i="1" a="1"/>
  <c r="R5872" i="1" s="1"/>
  <c r="P5872" i="1"/>
  <c r="T5871" i="1" a="1"/>
  <c r="T5871" i="1"/>
  <c r="S5871" i="1" a="1"/>
  <c r="S5871" i="1" s="1"/>
  <c r="R5871" i="1" a="1"/>
  <c r="R5871" i="1" s="1"/>
  <c r="P5871" i="1"/>
  <c r="T5870" i="1" a="1"/>
  <c r="T5870" i="1"/>
  <c r="S5870" i="1" a="1"/>
  <c r="S5870" i="1" s="1"/>
  <c r="R5870" i="1" a="1"/>
  <c r="R5870" i="1" s="1"/>
  <c r="P5870" i="1"/>
  <c r="T5869" i="1" a="1"/>
  <c r="T5869" i="1" s="1"/>
  <c r="S5869" i="1" a="1"/>
  <c r="S5869" i="1"/>
  <c r="R5869" i="1" a="1"/>
  <c r="R5869" i="1" s="1"/>
  <c r="P5869" i="1"/>
  <c r="T5868" i="1" a="1"/>
  <c r="T5868" i="1" s="1"/>
  <c r="S5868" i="1" a="1"/>
  <c r="S5868" i="1" s="1"/>
  <c r="R5868" i="1" a="1"/>
  <c r="R5868" i="1" s="1"/>
  <c r="P5868" i="1"/>
  <c r="T5867" i="1" a="1"/>
  <c r="T5867" i="1" s="1"/>
  <c r="S5867" i="1" a="1"/>
  <c r="S5867" i="1" s="1"/>
  <c r="R5867" i="1" a="1"/>
  <c r="R5867" i="1" s="1"/>
  <c r="P5867" i="1"/>
  <c r="T5866" i="1" a="1"/>
  <c r="T5866" i="1" s="1"/>
  <c r="S5866" i="1" a="1"/>
  <c r="S5866" i="1"/>
  <c r="R5866" i="1" a="1"/>
  <c r="R5866" i="1" s="1"/>
  <c r="P5866" i="1"/>
  <c r="T5865" i="1" a="1"/>
  <c r="T5865" i="1" s="1"/>
  <c r="S5865" i="1" a="1"/>
  <c r="S5865" i="1" s="1"/>
  <c r="R5865" i="1" a="1"/>
  <c r="R5865" i="1"/>
  <c r="P5865" i="1"/>
  <c r="T5864" i="1" a="1"/>
  <c r="T5864" i="1"/>
  <c r="S5864" i="1" a="1"/>
  <c r="S5864" i="1"/>
  <c r="R5864" i="1" a="1"/>
  <c r="R5864" i="1" s="1"/>
  <c r="P5864" i="1"/>
  <c r="T5863" i="1" a="1"/>
  <c r="T5863" i="1" s="1"/>
  <c r="S5863" i="1" a="1"/>
  <c r="S5863" i="1"/>
  <c r="R5863" i="1" a="1"/>
  <c r="R5863" i="1"/>
  <c r="P5863" i="1"/>
  <c r="T5862" i="1" a="1"/>
  <c r="T5862" i="1"/>
  <c r="S5862" i="1" a="1"/>
  <c r="S5862" i="1" s="1"/>
  <c r="R5862" i="1" a="1"/>
  <c r="R5862" i="1"/>
  <c r="P5862" i="1"/>
  <c r="T5861" i="1" a="1"/>
  <c r="T5861" i="1"/>
  <c r="S5861" i="1" a="1"/>
  <c r="S5861" i="1"/>
  <c r="R5861" i="1" a="1"/>
  <c r="R5861" i="1"/>
  <c r="P5861" i="1"/>
  <c r="T5860" i="1" a="1"/>
  <c r="T5860" i="1" s="1"/>
  <c r="S5860" i="1" a="1"/>
  <c r="S5860" i="1"/>
  <c r="R5860" i="1" a="1"/>
  <c r="R5860" i="1" s="1"/>
  <c r="P5860" i="1"/>
  <c r="T5859" i="1" a="1"/>
  <c r="T5859" i="1"/>
  <c r="S5859" i="1" a="1"/>
  <c r="S5859" i="1"/>
  <c r="R5859" i="1" a="1"/>
  <c r="R5859" i="1"/>
  <c r="P5859" i="1"/>
  <c r="T5858" i="1" a="1"/>
  <c r="T5858" i="1" s="1"/>
  <c r="S5858" i="1" a="1"/>
  <c r="S5858" i="1" s="1"/>
  <c r="R5858" i="1" a="1"/>
  <c r="R5858" i="1" s="1"/>
  <c r="P5858" i="1"/>
  <c r="T5857" i="1" a="1"/>
  <c r="T5857" i="1"/>
  <c r="S5857" i="1" a="1"/>
  <c r="S5857" i="1"/>
  <c r="R5857" i="1" a="1"/>
  <c r="R5857" i="1" s="1"/>
  <c r="P5857" i="1"/>
  <c r="T5856" i="1" a="1"/>
  <c r="T5856" i="1" s="1"/>
  <c r="S5856" i="1" a="1"/>
  <c r="S5856" i="1" s="1"/>
  <c r="R5856" i="1" a="1"/>
  <c r="R5856" i="1" s="1"/>
  <c r="P5856" i="1"/>
  <c r="T5855" i="1" a="1"/>
  <c r="T5855" i="1" s="1"/>
  <c r="S5855" i="1" a="1"/>
  <c r="S5855" i="1" s="1"/>
  <c r="R5855" i="1" a="1"/>
  <c r="R5855" i="1"/>
  <c r="P5855" i="1"/>
  <c r="T5854" i="1" a="1"/>
  <c r="T5854" i="1" s="1"/>
  <c r="S5854" i="1" a="1"/>
  <c r="S5854" i="1" s="1"/>
  <c r="R5854" i="1" a="1"/>
  <c r="R5854" i="1" s="1"/>
  <c r="P5854" i="1"/>
  <c r="T5853" i="1" a="1"/>
  <c r="T5853" i="1" s="1"/>
  <c r="S5853" i="1" a="1"/>
  <c r="S5853" i="1"/>
  <c r="R5853" i="1" a="1"/>
  <c r="R5853" i="1"/>
  <c r="P5853" i="1"/>
  <c r="T5852" i="1" a="1"/>
  <c r="T5852" i="1" s="1"/>
  <c r="S5852" i="1" a="1"/>
  <c r="S5852" i="1" s="1"/>
  <c r="R5852" i="1" a="1"/>
  <c r="R5852" i="1" s="1"/>
  <c r="P5852" i="1"/>
  <c r="T5851" i="1" a="1"/>
  <c r="T5851" i="1" s="1"/>
  <c r="S5851" i="1" a="1"/>
  <c r="S5851" i="1"/>
  <c r="R5851" i="1" a="1"/>
  <c r="R5851" i="1"/>
  <c r="P5851" i="1"/>
  <c r="T5850" i="1" a="1"/>
  <c r="T5850" i="1" s="1"/>
  <c r="S5850" i="1" a="1"/>
  <c r="S5850" i="1"/>
  <c r="R5850" i="1" a="1"/>
  <c r="R5850" i="1"/>
  <c r="P5850" i="1"/>
  <c r="T5849" i="1" a="1"/>
  <c r="T5849" i="1" s="1"/>
  <c r="S5849" i="1" a="1"/>
  <c r="S5849" i="1"/>
  <c r="R5849" i="1" a="1"/>
  <c r="R5849" i="1" s="1"/>
  <c r="P5849" i="1"/>
  <c r="T5848" i="1" a="1"/>
  <c r="T5848" i="1" s="1"/>
  <c r="S5848" i="1" a="1"/>
  <c r="S5848" i="1" s="1"/>
  <c r="R5848" i="1" a="1"/>
  <c r="R5848" i="1"/>
  <c r="P5848" i="1"/>
  <c r="T5847" i="1" a="1"/>
  <c r="T5847" i="1"/>
  <c r="S5847" i="1" a="1"/>
  <c r="S5847" i="1" s="1"/>
  <c r="R5847" i="1" a="1"/>
  <c r="R5847" i="1"/>
  <c r="P5847" i="1"/>
  <c r="T5846" i="1" a="1"/>
  <c r="T5846" i="1"/>
  <c r="S5846" i="1" a="1"/>
  <c r="S5846" i="1" s="1"/>
  <c r="R5846" i="1" a="1"/>
  <c r="R5846" i="1" s="1"/>
  <c r="P5846" i="1"/>
  <c r="T5845" i="1" a="1"/>
  <c r="T5845" i="1" s="1"/>
  <c r="S5845" i="1" a="1"/>
  <c r="S5845" i="1" s="1"/>
  <c r="R5845" i="1" a="1"/>
  <c r="R5845" i="1"/>
  <c r="P5845" i="1"/>
  <c r="T5844" i="1" a="1"/>
  <c r="T5844" i="1"/>
  <c r="S5844" i="1" a="1"/>
  <c r="S5844" i="1" s="1"/>
  <c r="R5844" i="1" a="1"/>
  <c r="R5844" i="1"/>
  <c r="P5844" i="1"/>
  <c r="T5843" i="1" a="1"/>
  <c r="T5843" i="1" s="1"/>
  <c r="S5843" i="1" a="1"/>
  <c r="S5843" i="1"/>
  <c r="R5843" i="1" a="1"/>
  <c r="R5843" i="1"/>
  <c r="P5843" i="1"/>
  <c r="T5842" i="1" a="1"/>
  <c r="T5842" i="1" s="1"/>
  <c r="S5842" i="1" a="1"/>
  <c r="S5842" i="1" s="1"/>
  <c r="R5842" i="1" a="1"/>
  <c r="R5842" i="1"/>
  <c r="P5842" i="1"/>
  <c r="T5841" i="1" a="1"/>
  <c r="T5841" i="1" s="1"/>
  <c r="S5841" i="1" a="1"/>
  <c r="S5841" i="1"/>
  <c r="R5841" i="1" a="1"/>
  <c r="R5841" i="1"/>
  <c r="P5841" i="1"/>
  <c r="T5840" i="1" a="1"/>
  <c r="T5840" i="1"/>
  <c r="S5840" i="1" a="1"/>
  <c r="S5840" i="1" s="1"/>
  <c r="R5840" i="1" a="1"/>
  <c r="R5840" i="1" s="1"/>
  <c r="P5840" i="1"/>
  <c r="T5839" i="1" a="1"/>
  <c r="T5839" i="1" s="1"/>
  <c r="S5839" i="1" a="1"/>
  <c r="S5839" i="1" s="1"/>
  <c r="R5839" i="1" a="1"/>
  <c r="R5839" i="1"/>
  <c r="P5839" i="1"/>
  <c r="T5838" i="1" a="1"/>
  <c r="T5838" i="1" s="1"/>
  <c r="S5838" i="1" a="1"/>
  <c r="S5838" i="1" s="1"/>
  <c r="R5838" i="1" a="1"/>
  <c r="R5838" i="1"/>
  <c r="P5838" i="1"/>
  <c r="T5837" i="1" a="1"/>
  <c r="T5837" i="1"/>
  <c r="S5837" i="1" a="1"/>
  <c r="S5837" i="1"/>
  <c r="R5837" i="1" a="1"/>
  <c r="R5837" i="1" s="1"/>
  <c r="P5837" i="1"/>
  <c r="T5836" i="1" a="1"/>
  <c r="T5836" i="1" s="1"/>
  <c r="S5836" i="1" a="1"/>
  <c r="S5836" i="1"/>
  <c r="R5836" i="1" a="1"/>
  <c r="R5836" i="1"/>
  <c r="P5836" i="1"/>
  <c r="T5835" i="1" a="1"/>
  <c r="T5835" i="1"/>
  <c r="S5835" i="1" a="1"/>
  <c r="S5835" i="1" s="1"/>
  <c r="R5835" i="1" a="1"/>
  <c r="R5835" i="1"/>
  <c r="P5835" i="1"/>
  <c r="T5834" i="1" a="1"/>
  <c r="T5834" i="1"/>
  <c r="S5834" i="1" a="1"/>
  <c r="S5834" i="1"/>
  <c r="R5834" i="1" a="1"/>
  <c r="R5834" i="1" s="1"/>
  <c r="P5834" i="1"/>
  <c r="T5833" i="1" a="1"/>
  <c r="T5833" i="1"/>
  <c r="S5833" i="1" a="1"/>
  <c r="S5833" i="1" s="1"/>
  <c r="R5833" i="1" a="1"/>
  <c r="R5833" i="1" s="1"/>
  <c r="P5833" i="1"/>
  <c r="T5832" i="1" a="1"/>
  <c r="T5832" i="1" s="1"/>
  <c r="S5832" i="1" a="1"/>
  <c r="S5832" i="1" s="1"/>
  <c r="R5832" i="1" a="1"/>
  <c r="R5832" i="1"/>
  <c r="P5832" i="1"/>
  <c r="T5831" i="1" a="1"/>
  <c r="T5831" i="1" s="1"/>
  <c r="S5831" i="1" a="1"/>
  <c r="S5831" i="1" s="1"/>
  <c r="R5831" i="1" a="1"/>
  <c r="R5831" i="1" s="1"/>
  <c r="P5831" i="1"/>
  <c r="T5830" i="1" a="1"/>
  <c r="T5830" i="1" s="1"/>
  <c r="S5830" i="1" a="1"/>
  <c r="S5830" i="1" s="1"/>
  <c r="R5830" i="1" a="1"/>
  <c r="R5830" i="1" s="1"/>
  <c r="P5830" i="1"/>
  <c r="T5829" i="1" a="1"/>
  <c r="T5829" i="1" s="1"/>
  <c r="S5829" i="1" a="1"/>
  <c r="S5829" i="1" s="1"/>
  <c r="R5829" i="1" a="1"/>
  <c r="R5829" i="1"/>
  <c r="P5829" i="1"/>
  <c r="T5828" i="1" a="1"/>
  <c r="T5828" i="1" s="1"/>
  <c r="S5828" i="1" a="1"/>
  <c r="S5828" i="1" s="1"/>
  <c r="R5828" i="1" a="1"/>
  <c r="R5828" i="1"/>
  <c r="P5828" i="1"/>
  <c r="T5827" i="1" a="1"/>
  <c r="T5827" i="1" s="1"/>
  <c r="S5827" i="1" a="1"/>
  <c r="S5827" i="1"/>
  <c r="R5827" i="1" a="1"/>
  <c r="R5827" i="1"/>
  <c r="P5827" i="1"/>
  <c r="T5826" i="1" a="1"/>
  <c r="T5826" i="1" s="1"/>
  <c r="S5826" i="1" a="1"/>
  <c r="S5826" i="1" s="1"/>
  <c r="R5826" i="1" a="1"/>
  <c r="R5826" i="1" s="1"/>
  <c r="P5826" i="1"/>
  <c r="T5825" i="1" a="1"/>
  <c r="T5825" i="1"/>
  <c r="S5825" i="1" a="1"/>
  <c r="S5825" i="1"/>
  <c r="R5825" i="1" a="1"/>
  <c r="R5825" i="1"/>
  <c r="P5825" i="1"/>
  <c r="T5824" i="1" a="1"/>
  <c r="T5824" i="1" s="1"/>
  <c r="S5824" i="1" a="1"/>
  <c r="S5824" i="1"/>
  <c r="R5824" i="1" a="1"/>
  <c r="R5824" i="1" s="1"/>
  <c r="P5824" i="1"/>
  <c r="T5823" i="1" a="1"/>
  <c r="T5823" i="1"/>
  <c r="S5823" i="1" a="1"/>
  <c r="S5823" i="1"/>
  <c r="R5823" i="1" a="1"/>
  <c r="R5823" i="1"/>
  <c r="P5823" i="1"/>
  <c r="T5822" i="1" a="1"/>
  <c r="T5822" i="1"/>
  <c r="S5822" i="1" a="1"/>
  <c r="S5822" i="1" s="1"/>
  <c r="R5822" i="1" a="1"/>
  <c r="R5822" i="1" s="1"/>
  <c r="P5822" i="1"/>
  <c r="T5821" i="1" a="1"/>
  <c r="T5821" i="1"/>
  <c r="S5821" i="1" a="1"/>
  <c r="S5821" i="1"/>
  <c r="R5821" i="1" a="1"/>
  <c r="R5821" i="1"/>
  <c r="P5821" i="1"/>
  <c r="T5820" i="1" a="1"/>
  <c r="T5820" i="1" s="1"/>
  <c r="S5820" i="1" a="1"/>
  <c r="S5820" i="1" s="1"/>
  <c r="R5820" i="1" a="1"/>
  <c r="R5820" i="1" s="1"/>
  <c r="P5820" i="1"/>
  <c r="T5819" i="1" a="1"/>
  <c r="T5819" i="1"/>
  <c r="S5819" i="1" a="1"/>
  <c r="S5819" i="1"/>
  <c r="R5819" i="1" a="1"/>
  <c r="R5819" i="1" s="1"/>
  <c r="P5819" i="1"/>
  <c r="T5818" i="1" a="1"/>
  <c r="T5818" i="1" s="1"/>
  <c r="S5818" i="1" a="1"/>
  <c r="S5818" i="1"/>
  <c r="R5818" i="1" a="1"/>
  <c r="R5818" i="1" s="1"/>
  <c r="P5818" i="1"/>
  <c r="T5817" i="1" a="1"/>
  <c r="T5817" i="1" s="1"/>
  <c r="S5817" i="1" a="1"/>
  <c r="S5817" i="1"/>
  <c r="R5817" i="1" a="1"/>
  <c r="R5817" i="1"/>
  <c r="P5817" i="1"/>
  <c r="T5816" i="1" a="1"/>
  <c r="T5816" i="1"/>
  <c r="S5816" i="1" a="1"/>
  <c r="S5816" i="1" s="1"/>
  <c r="R5816" i="1" a="1"/>
  <c r="R5816" i="1"/>
  <c r="P5816" i="1"/>
  <c r="T5815" i="1" a="1"/>
  <c r="T5815" i="1"/>
  <c r="S5815" i="1" a="1"/>
  <c r="S5815" i="1" s="1"/>
  <c r="R5815" i="1" a="1"/>
  <c r="R5815" i="1"/>
  <c r="P5815" i="1"/>
  <c r="T5814" i="1" a="1"/>
  <c r="T5814" i="1" s="1"/>
  <c r="S5814" i="1" a="1"/>
  <c r="S5814" i="1"/>
  <c r="R5814" i="1" a="1"/>
  <c r="R5814" i="1"/>
  <c r="P5814" i="1"/>
  <c r="T5813" i="1" a="1"/>
  <c r="T5813" i="1"/>
  <c r="S5813" i="1" a="1"/>
  <c r="S5813" i="1"/>
  <c r="R5813" i="1" a="1"/>
  <c r="R5813" i="1" s="1"/>
  <c r="P5813" i="1"/>
  <c r="T5812" i="1" a="1"/>
  <c r="T5812" i="1"/>
  <c r="S5812" i="1" a="1"/>
  <c r="S5812" i="1"/>
  <c r="R5812" i="1" a="1"/>
  <c r="R5812" i="1"/>
  <c r="P5812" i="1"/>
  <c r="T5811" i="1" a="1"/>
  <c r="T5811" i="1"/>
  <c r="S5811" i="1" a="1"/>
  <c r="S5811" i="1" s="1"/>
  <c r="R5811" i="1" a="1"/>
  <c r="R5811" i="1" s="1"/>
  <c r="P5811" i="1"/>
  <c r="T5810" i="1" a="1"/>
  <c r="T5810" i="1" s="1"/>
  <c r="S5810" i="1" a="1"/>
  <c r="S5810" i="1" s="1"/>
  <c r="R5810" i="1" a="1"/>
  <c r="R5810" i="1" s="1"/>
  <c r="P5810" i="1"/>
  <c r="T5809" i="1" a="1"/>
  <c r="T5809" i="1"/>
  <c r="S5809" i="1" a="1"/>
  <c r="S5809" i="1" s="1"/>
  <c r="R5809" i="1" a="1"/>
  <c r="R5809" i="1"/>
  <c r="P5809" i="1"/>
  <c r="T5808" i="1" a="1"/>
  <c r="T5808" i="1" s="1"/>
  <c r="S5808" i="1" a="1"/>
  <c r="S5808" i="1" s="1"/>
  <c r="R5808" i="1" a="1"/>
  <c r="R5808" i="1" s="1"/>
  <c r="P5808" i="1"/>
  <c r="T5807" i="1" a="1"/>
  <c r="T5807" i="1" s="1"/>
  <c r="S5807" i="1" a="1"/>
  <c r="S5807" i="1" s="1"/>
  <c r="R5807" i="1" a="1"/>
  <c r="R5807" i="1"/>
  <c r="P5807" i="1"/>
  <c r="T5806" i="1" a="1"/>
  <c r="T5806" i="1" s="1"/>
  <c r="S5806" i="1" a="1"/>
  <c r="S5806" i="1" s="1"/>
  <c r="R5806" i="1" a="1"/>
  <c r="R5806" i="1" s="1"/>
  <c r="P5806" i="1"/>
  <c r="T5805" i="1" a="1"/>
  <c r="T5805" i="1"/>
  <c r="S5805" i="1" a="1"/>
  <c r="S5805" i="1" s="1"/>
  <c r="R5805" i="1" a="1"/>
  <c r="R5805" i="1"/>
  <c r="P5805" i="1"/>
  <c r="T5804" i="1" a="1"/>
  <c r="T5804" i="1"/>
  <c r="S5804" i="1" a="1"/>
  <c r="S5804" i="1" s="1"/>
  <c r="R5804" i="1" a="1"/>
  <c r="R5804" i="1"/>
  <c r="P5804" i="1"/>
  <c r="T5803" i="1" a="1"/>
  <c r="T5803" i="1"/>
  <c r="S5803" i="1" a="1"/>
  <c r="S5803" i="1" s="1"/>
  <c r="R5803" i="1" a="1"/>
  <c r="R5803" i="1"/>
  <c r="P5803" i="1"/>
  <c r="T5802" i="1" a="1"/>
  <c r="T5802" i="1" s="1"/>
  <c r="S5802" i="1" a="1"/>
  <c r="S5802" i="1" s="1"/>
  <c r="R5802" i="1" a="1"/>
  <c r="R5802" i="1"/>
  <c r="P5802" i="1"/>
  <c r="T5801" i="1" a="1"/>
  <c r="T5801" i="1" s="1"/>
  <c r="S5801" i="1" a="1"/>
  <c r="S5801" i="1"/>
  <c r="R5801" i="1" a="1"/>
  <c r="R5801" i="1" s="1"/>
  <c r="P5801" i="1"/>
  <c r="T5800" i="1" a="1"/>
  <c r="T5800" i="1"/>
  <c r="S5800" i="1" a="1"/>
  <c r="S5800" i="1" s="1"/>
  <c r="R5800" i="1" a="1"/>
  <c r="R5800" i="1"/>
  <c r="P5800" i="1"/>
  <c r="T5799" i="1" a="1"/>
  <c r="T5799" i="1"/>
  <c r="S5799" i="1" a="1"/>
  <c r="S5799" i="1" s="1"/>
  <c r="R5799" i="1" a="1"/>
  <c r="R5799" i="1"/>
  <c r="P5799" i="1"/>
  <c r="T5798" i="1" a="1"/>
  <c r="T5798" i="1" s="1"/>
  <c r="S5798" i="1" a="1"/>
  <c r="S5798" i="1" s="1"/>
  <c r="R5798" i="1" a="1"/>
  <c r="R5798" i="1" s="1"/>
  <c r="P5798" i="1"/>
  <c r="T5797" i="1" a="1"/>
  <c r="T5797" i="1" s="1"/>
  <c r="S5797" i="1" a="1"/>
  <c r="S5797" i="1" s="1"/>
  <c r="R5797" i="1" a="1"/>
  <c r="R5797" i="1" s="1"/>
  <c r="P5797" i="1"/>
  <c r="T5796" i="1" a="1"/>
  <c r="T5796" i="1"/>
  <c r="S5796" i="1" a="1"/>
  <c r="S5796" i="1" s="1"/>
  <c r="R5796" i="1" a="1"/>
  <c r="R5796" i="1" s="1"/>
  <c r="P5796" i="1"/>
  <c r="T5795" i="1" a="1"/>
  <c r="T5795" i="1" s="1"/>
  <c r="S5795" i="1" a="1"/>
  <c r="S5795" i="1"/>
  <c r="R5795" i="1" a="1"/>
  <c r="R5795" i="1"/>
  <c r="P5795" i="1"/>
  <c r="T5794" i="1" a="1"/>
  <c r="T5794" i="1" s="1"/>
  <c r="S5794" i="1" a="1"/>
  <c r="S5794" i="1"/>
  <c r="R5794" i="1" a="1"/>
  <c r="R5794" i="1" s="1"/>
  <c r="P5794" i="1"/>
  <c r="T5793" i="1" a="1"/>
  <c r="T5793" i="1" s="1"/>
  <c r="S5793" i="1" a="1"/>
  <c r="S5793" i="1"/>
  <c r="R5793" i="1" a="1"/>
  <c r="R5793" i="1" s="1"/>
  <c r="P5793" i="1"/>
  <c r="T5792" i="1" a="1"/>
  <c r="T5792" i="1"/>
  <c r="S5792" i="1" a="1"/>
  <c r="S5792" i="1" s="1"/>
  <c r="R5792" i="1" a="1"/>
  <c r="R5792" i="1" s="1"/>
  <c r="P5792" i="1"/>
  <c r="T5791" i="1" a="1"/>
  <c r="T5791" i="1" s="1"/>
  <c r="S5791" i="1" a="1"/>
  <c r="S5791" i="1"/>
  <c r="R5791" i="1" a="1"/>
  <c r="R5791" i="1"/>
  <c r="P5791" i="1"/>
  <c r="T5790" i="1" a="1"/>
  <c r="T5790" i="1"/>
  <c r="S5790" i="1" a="1"/>
  <c r="S5790" i="1" s="1"/>
  <c r="R5790" i="1" a="1"/>
  <c r="R5790" i="1"/>
  <c r="P5790" i="1"/>
  <c r="T5789" i="1" a="1"/>
  <c r="T5789" i="1"/>
  <c r="S5789" i="1" a="1"/>
  <c r="S5789" i="1"/>
  <c r="R5789" i="1" a="1"/>
  <c r="R5789" i="1" s="1"/>
  <c r="P5789" i="1"/>
  <c r="T5788" i="1" a="1"/>
  <c r="T5788" i="1" s="1"/>
  <c r="S5788" i="1" a="1"/>
  <c r="S5788" i="1"/>
  <c r="R5788" i="1" a="1"/>
  <c r="R5788" i="1" s="1"/>
  <c r="P5788" i="1"/>
  <c r="T5787" i="1" a="1"/>
  <c r="T5787" i="1"/>
  <c r="S5787" i="1" a="1"/>
  <c r="S5787" i="1"/>
  <c r="R5787" i="1" a="1"/>
  <c r="R5787" i="1" s="1"/>
  <c r="P5787" i="1"/>
  <c r="T5786" i="1" a="1"/>
  <c r="T5786" i="1"/>
  <c r="S5786" i="1" a="1"/>
  <c r="S5786" i="1" s="1"/>
  <c r="R5786" i="1" a="1"/>
  <c r="R5786" i="1" s="1"/>
  <c r="P5786" i="1"/>
  <c r="T5785" i="1" a="1"/>
  <c r="T5785" i="1"/>
  <c r="S5785" i="1" a="1"/>
  <c r="S5785" i="1" s="1"/>
  <c r="R5785" i="1" a="1"/>
  <c r="R5785" i="1" s="1"/>
  <c r="P5785" i="1"/>
  <c r="T5784" i="1" a="1"/>
  <c r="T5784" i="1"/>
  <c r="S5784" i="1" a="1"/>
  <c r="S5784" i="1" s="1"/>
  <c r="R5784" i="1" a="1"/>
  <c r="R5784" i="1" s="1"/>
  <c r="P5784" i="1"/>
  <c r="T5783" i="1" a="1"/>
  <c r="T5783" i="1" s="1"/>
  <c r="S5783" i="1" a="1"/>
  <c r="S5783" i="1"/>
  <c r="R5783" i="1" a="1"/>
  <c r="R5783" i="1" s="1"/>
  <c r="P5783" i="1"/>
  <c r="T5782" i="1" a="1"/>
  <c r="T5782" i="1" s="1"/>
  <c r="S5782" i="1" a="1"/>
  <c r="S5782" i="1"/>
  <c r="R5782" i="1" a="1"/>
  <c r="R5782" i="1" s="1"/>
  <c r="P5782" i="1"/>
  <c r="T5781" i="1" a="1"/>
  <c r="T5781" i="1"/>
  <c r="S5781" i="1" a="1"/>
  <c r="S5781" i="1" s="1"/>
  <c r="R5781" i="1" a="1"/>
  <c r="R5781" i="1"/>
  <c r="P5781" i="1"/>
  <c r="T5780" i="1" a="1"/>
  <c r="T5780" i="1" s="1"/>
  <c r="S5780" i="1" a="1"/>
  <c r="S5780" i="1" s="1"/>
  <c r="R5780" i="1" a="1"/>
  <c r="R5780" i="1"/>
  <c r="P5780" i="1"/>
  <c r="T5779" i="1" a="1"/>
  <c r="T5779" i="1" s="1"/>
  <c r="S5779" i="1" a="1"/>
  <c r="S5779" i="1"/>
  <c r="R5779" i="1" a="1"/>
  <c r="R5779" i="1"/>
  <c r="P5779" i="1"/>
  <c r="T5778" i="1" a="1"/>
  <c r="T5778" i="1" s="1"/>
  <c r="S5778" i="1" a="1"/>
  <c r="S5778" i="1" s="1"/>
  <c r="R5778" i="1" a="1"/>
  <c r="R5778" i="1" s="1"/>
  <c r="P5778" i="1"/>
  <c r="T5777" i="1" a="1"/>
  <c r="T5777" i="1"/>
  <c r="S5777" i="1" a="1"/>
  <c r="S5777" i="1"/>
  <c r="R5777" i="1" a="1"/>
  <c r="R5777" i="1" s="1"/>
  <c r="P5777" i="1"/>
  <c r="T5776" i="1" a="1"/>
  <c r="T5776" i="1" s="1"/>
  <c r="S5776" i="1" a="1"/>
  <c r="S5776" i="1"/>
  <c r="R5776" i="1" a="1"/>
  <c r="R5776" i="1" s="1"/>
  <c r="P5776" i="1"/>
  <c r="T5775" i="1" a="1"/>
  <c r="T5775" i="1"/>
  <c r="S5775" i="1" a="1"/>
  <c r="S5775" i="1"/>
  <c r="R5775" i="1" a="1"/>
  <c r="R5775" i="1" s="1"/>
  <c r="P5775" i="1"/>
  <c r="T5774" i="1" a="1"/>
  <c r="T5774" i="1"/>
  <c r="S5774" i="1" a="1"/>
  <c r="S5774" i="1" s="1"/>
  <c r="R5774" i="1" a="1"/>
  <c r="R5774" i="1" s="1"/>
  <c r="P5774" i="1"/>
  <c r="T5773" i="1" a="1"/>
  <c r="T5773" i="1"/>
  <c r="S5773" i="1" a="1"/>
  <c r="S5773" i="1"/>
  <c r="R5773" i="1" a="1"/>
  <c r="R5773" i="1" s="1"/>
  <c r="P5773" i="1"/>
  <c r="T5772" i="1" a="1"/>
  <c r="T5772" i="1" s="1"/>
  <c r="S5772" i="1" a="1"/>
  <c r="S5772" i="1" s="1"/>
  <c r="R5772" i="1" a="1"/>
  <c r="R5772" i="1" s="1"/>
  <c r="P5772" i="1"/>
  <c r="T5771" i="1" a="1"/>
  <c r="T5771" i="1"/>
  <c r="S5771" i="1" a="1"/>
  <c r="S5771" i="1"/>
  <c r="R5771" i="1" a="1"/>
  <c r="R5771" i="1"/>
  <c r="P5771" i="1"/>
  <c r="T5770" i="1" a="1"/>
  <c r="T5770" i="1" s="1"/>
  <c r="S5770" i="1" a="1"/>
  <c r="S5770" i="1"/>
  <c r="R5770" i="1" a="1"/>
  <c r="R5770" i="1" s="1"/>
  <c r="P5770" i="1"/>
  <c r="T5769" i="1" a="1"/>
  <c r="T5769" i="1" s="1"/>
  <c r="S5769" i="1" a="1"/>
  <c r="S5769" i="1"/>
  <c r="R5769" i="1" a="1"/>
  <c r="R5769" i="1" s="1"/>
  <c r="P5769" i="1"/>
  <c r="T5768" i="1" a="1"/>
  <c r="T5768" i="1"/>
  <c r="S5768" i="1" a="1"/>
  <c r="S5768" i="1" s="1"/>
  <c r="R5768" i="1" a="1"/>
  <c r="R5768" i="1" s="1"/>
  <c r="P5768" i="1"/>
  <c r="T5767" i="1" a="1"/>
  <c r="T5767" i="1"/>
  <c r="S5767" i="1" a="1"/>
  <c r="S5767" i="1" s="1"/>
  <c r="R5767" i="1" a="1"/>
  <c r="R5767" i="1"/>
  <c r="P5767" i="1"/>
  <c r="T5766" i="1" a="1"/>
  <c r="T5766" i="1"/>
  <c r="S5766" i="1" a="1"/>
  <c r="S5766" i="1" s="1"/>
  <c r="R5766" i="1" a="1"/>
  <c r="R5766" i="1"/>
  <c r="P5766" i="1"/>
  <c r="T5765" i="1" a="1"/>
  <c r="T5765" i="1" s="1"/>
  <c r="S5765" i="1" a="1"/>
  <c r="S5765" i="1"/>
  <c r="R5765" i="1" a="1"/>
  <c r="R5765" i="1" s="1"/>
  <c r="P5765" i="1"/>
  <c r="T5764" i="1" a="1"/>
  <c r="T5764" i="1"/>
  <c r="S5764" i="1" a="1"/>
  <c r="S5764" i="1" s="1"/>
  <c r="R5764" i="1" a="1"/>
  <c r="R5764" i="1" s="1"/>
  <c r="P5764" i="1"/>
  <c r="T5763" i="1" a="1"/>
  <c r="T5763" i="1"/>
  <c r="S5763" i="1" a="1"/>
  <c r="S5763" i="1" s="1"/>
  <c r="R5763" i="1" a="1"/>
  <c r="R5763" i="1"/>
  <c r="P5763" i="1"/>
  <c r="T5762" i="1" a="1"/>
  <c r="T5762" i="1" s="1"/>
  <c r="S5762" i="1" a="1"/>
  <c r="S5762" i="1" s="1"/>
  <c r="R5762" i="1" a="1"/>
  <c r="R5762" i="1" s="1"/>
  <c r="P5762" i="1"/>
  <c r="T5761" i="1" a="1"/>
  <c r="T5761" i="1"/>
  <c r="S5761" i="1" a="1"/>
  <c r="S5761" i="1" s="1"/>
  <c r="R5761" i="1" a="1"/>
  <c r="R5761" i="1"/>
  <c r="P5761" i="1"/>
  <c r="T5760" i="1" a="1"/>
  <c r="T5760" i="1"/>
  <c r="S5760" i="1" a="1"/>
  <c r="S5760" i="1" s="1"/>
  <c r="R5760" i="1" a="1"/>
  <c r="R5760" i="1" s="1"/>
  <c r="P5760" i="1"/>
  <c r="T5759" i="1" a="1"/>
  <c r="T5759" i="1" s="1"/>
  <c r="S5759" i="1" a="1"/>
  <c r="S5759" i="1" s="1"/>
  <c r="R5759" i="1" a="1"/>
  <c r="R5759" i="1" s="1"/>
  <c r="P5759" i="1"/>
  <c r="T5758" i="1" a="1"/>
  <c r="T5758" i="1" s="1"/>
  <c r="S5758" i="1" a="1"/>
  <c r="S5758" i="1" s="1"/>
  <c r="R5758" i="1" a="1"/>
  <c r="R5758" i="1" s="1"/>
  <c r="P5758" i="1"/>
  <c r="T5757" i="1" a="1"/>
  <c r="T5757" i="1" s="1"/>
  <c r="S5757" i="1" a="1"/>
  <c r="S5757" i="1" s="1"/>
  <c r="R5757" i="1" a="1"/>
  <c r="R5757" i="1" s="1"/>
  <c r="P5757" i="1"/>
  <c r="T5756" i="1" a="1"/>
  <c r="T5756" i="1"/>
  <c r="S5756" i="1" a="1"/>
  <c r="S5756" i="1" s="1"/>
  <c r="R5756" i="1" a="1"/>
  <c r="R5756" i="1" s="1"/>
  <c r="P5756" i="1"/>
  <c r="T5755" i="1" a="1"/>
  <c r="T5755" i="1"/>
  <c r="S5755" i="1" a="1"/>
  <c r="S5755" i="1" s="1"/>
  <c r="R5755" i="1" a="1"/>
  <c r="R5755" i="1"/>
  <c r="P5755" i="1"/>
  <c r="T5754" i="1" a="1"/>
  <c r="T5754" i="1" s="1"/>
  <c r="S5754" i="1" a="1"/>
  <c r="S5754" i="1" s="1"/>
  <c r="R5754" i="1" a="1"/>
  <c r="R5754" i="1"/>
  <c r="P5754" i="1"/>
  <c r="T5753" i="1" a="1"/>
  <c r="T5753" i="1" s="1"/>
  <c r="S5753" i="1" a="1"/>
  <c r="S5753" i="1"/>
  <c r="R5753" i="1" a="1"/>
  <c r="R5753" i="1" s="1"/>
  <c r="P5753" i="1"/>
  <c r="T5752" i="1" a="1"/>
  <c r="T5752" i="1" s="1"/>
  <c r="S5752" i="1" a="1"/>
  <c r="S5752" i="1" s="1"/>
  <c r="R5752" i="1" a="1"/>
  <c r="R5752" i="1"/>
  <c r="P5752" i="1"/>
  <c r="T5751" i="1" a="1"/>
  <c r="T5751" i="1"/>
  <c r="S5751" i="1" a="1"/>
  <c r="S5751" i="1" s="1"/>
  <c r="R5751" i="1" a="1"/>
  <c r="R5751" i="1"/>
  <c r="P5751" i="1"/>
  <c r="T5750" i="1" a="1"/>
  <c r="T5750" i="1" s="1"/>
  <c r="S5750" i="1" a="1"/>
  <c r="S5750" i="1"/>
  <c r="R5750" i="1" a="1"/>
  <c r="R5750" i="1" s="1"/>
  <c r="P5750" i="1"/>
  <c r="T5749" i="1" a="1"/>
  <c r="T5749" i="1"/>
  <c r="S5749" i="1" a="1"/>
  <c r="S5749" i="1" s="1"/>
  <c r="R5749" i="1" a="1"/>
  <c r="R5749" i="1" s="1"/>
  <c r="P5749" i="1"/>
  <c r="T5748" i="1" a="1"/>
  <c r="T5748" i="1" s="1"/>
  <c r="S5748" i="1" a="1"/>
  <c r="S5748" i="1" s="1"/>
  <c r="R5748" i="1" a="1"/>
  <c r="R5748" i="1"/>
  <c r="P5748" i="1"/>
  <c r="T5747" i="1" a="1"/>
  <c r="T5747" i="1" s="1"/>
  <c r="S5747" i="1" a="1"/>
  <c r="S5747" i="1"/>
  <c r="R5747" i="1" a="1"/>
  <c r="R5747" i="1" s="1"/>
  <c r="P5747" i="1"/>
  <c r="T5746" i="1" a="1"/>
  <c r="T5746" i="1" s="1"/>
  <c r="S5746" i="1" a="1"/>
  <c r="S5746" i="1" s="1"/>
  <c r="R5746" i="1" a="1"/>
  <c r="R5746" i="1" s="1"/>
  <c r="P5746" i="1"/>
  <c r="T5745" i="1" a="1"/>
  <c r="T5745" i="1" s="1"/>
  <c r="S5745" i="1" a="1"/>
  <c r="S5745" i="1"/>
  <c r="R5745" i="1" a="1"/>
  <c r="R5745" i="1"/>
  <c r="P5745" i="1"/>
  <c r="T5744" i="1" a="1"/>
  <c r="T5744" i="1" s="1"/>
  <c r="S5744" i="1" a="1"/>
  <c r="S5744" i="1"/>
  <c r="R5744" i="1" a="1"/>
  <c r="R5744" i="1" s="1"/>
  <c r="P5744" i="1"/>
  <c r="T5743" i="1" a="1"/>
  <c r="T5743" i="1" s="1"/>
  <c r="S5743" i="1" a="1"/>
  <c r="S5743" i="1"/>
  <c r="R5743" i="1" a="1"/>
  <c r="R5743" i="1"/>
  <c r="P5743" i="1"/>
  <c r="T5742" i="1" a="1"/>
  <c r="T5742" i="1" s="1"/>
  <c r="S5742" i="1" a="1"/>
  <c r="S5742" i="1" s="1"/>
  <c r="R5742" i="1" a="1"/>
  <c r="R5742" i="1"/>
  <c r="P5742" i="1"/>
  <c r="T5741" i="1" a="1"/>
  <c r="T5741" i="1" s="1"/>
  <c r="S5741" i="1" a="1"/>
  <c r="S5741" i="1"/>
  <c r="R5741" i="1" a="1"/>
  <c r="R5741" i="1"/>
  <c r="P5741" i="1"/>
  <c r="T5740" i="1" a="1"/>
  <c r="T5740" i="1" s="1"/>
  <c r="S5740" i="1" a="1"/>
  <c r="S5740" i="1"/>
  <c r="R5740" i="1" a="1"/>
  <c r="R5740" i="1" s="1"/>
  <c r="P5740" i="1"/>
  <c r="T5739" i="1" a="1"/>
  <c r="T5739" i="1"/>
  <c r="S5739" i="1" a="1"/>
  <c r="S5739" i="1" s="1"/>
  <c r="R5739" i="1" a="1"/>
  <c r="R5739" i="1" s="1"/>
  <c r="P5739" i="1"/>
  <c r="T5738" i="1" a="1"/>
  <c r="T5738" i="1"/>
  <c r="S5738" i="1" a="1"/>
  <c r="S5738" i="1" s="1"/>
  <c r="R5738" i="1" a="1"/>
  <c r="R5738" i="1" s="1"/>
  <c r="P5738" i="1"/>
  <c r="T5737" i="1" a="1"/>
  <c r="T5737" i="1"/>
  <c r="S5737" i="1" a="1"/>
  <c r="S5737" i="1" s="1"/>
  <c r="R5737" i="1" a="1"/>
  <c r="R5737" i="1" s="1"/>
  <c r="P5737" i="1"/>
  <c r="T5736" i="1" a="1"/>
  <c r="T5736" i="1"/>
  <c r="S5736" i="1" a="1"/>
  <c r="S5736" i="1" s="1"/>
  <c r="R5736" i="1" a="1"/>
  <c r="R5736" i="1" s="1"/>
  <c r="P5736" i="1"/>
  <c r="T5735" i="1" a="1"/>
  <c r="T5735" i="1"/>
  <c r="S5735" i="1" a="1"/>
  <c r="S5735" i="1" s="1"/>
  <c r="R5735" i="1" a="1"/>
  <c r="R5735" i="1" s="1"/>
  <c r="P5735" i="1"/>
  <c r="T5734" i="1" a="1"/>
  <c r="T5734" i="1" s="1"/>
  <c r="S5734" i="1" a="1"/>
  <c r="S5734" i="1" s="1"/>
  <c r="R5734" i="1" a="1"/>
  <c r="R5734" i="1" s="1"/>
  <c r="P5734" i="1"/>
  <c r="T5733" i="1" a="1"/>
  <c r="T5733" i="1"/>
  <c r="S5733" i="1" a="1"/>
  <c r="S5733" i="1" s="1"/>
  <c r="R5733" i="1" a="1"/>
  <c r="R5733" i="1"/>
  <c r="P5733" i="1"/>
  <c r="T5732" i="1" a="1"/>
  <c r="T5732" i="1"/>
  <c r="S5732" i="1" a="1"/>
  <c r="S5732" i="1" s="1"/>
  <c r="R5732" i="1" a="1"/>
  <c r="R5732" i="1"/>
  <c r="P5732" i="1"/>
  <c r="T5731" i="1" a="1"/>
  <c r="T5731" i="1" s="1"/>
  <c r="S5731" i="1" a="1"/>
  <c r="S5731" i="1"/>
  <c r="R5731" i="1" a="1"/>
  <c r="R5731" i="1"/>
  <c r="P5731" i="1"/>
  <c r="T5730" i="1" a="1"/>
  <c r="T5730" i="1" s="1"/>
  <c r="S5730" i="1" a="1"/>
  <c r="S5730" i="1" s="1"/>
  <c r="R5730" i="1" a="1"/>
  <c r="R5730" i="1" s="1"/>
  <c r="P5730" i="1"/>
  <c r="T5729" i="1" a="1"/>
  <c r="T5729" i="1"/>
  <c r="S5729" i="1" a="1"/>
  <c r="S5729" i="1"/>
  <c r="R5729" i="1" a="1"/>
  <c r="R5729" i="1"/>
  <c r="P5729" i="1"/>
  <c r="T5728" i="1" a="1"/>
  <c r="T5728" i="1" s="1"/>
  <c r="S5728" i="1" a="1"/>
  <c r="S5728" i="1" s="1"/>
  <c r="R5728" i="1" a="1"/>
  <c r="R5728" i="1" s="1"/>
  <c r="P5728" i="1"/>
  <c r="T5727" i="1" a="1"/>
  <c r="T5727" i="1"/>
  <c r="S5727" i="1" a="1"/>
  <c r="S5727" i="1"/>
  <c r="R5727" i="1" a="1"/>
  <c r="R5727" i="1"/>
  <c r="P5727" i="1"/>
  <c r="T5726" i="1" a="1"/>
  <c r="T5726" i="1"/>
  <c r="S5726" i="1" a="1"/>
  <c r="S5726" i="1" s="1"/>
  <c r="R5726" i="1" a="1"/>
  <c r="R5726" i="1" s="1"/>
  <c r="P5726" i="1"/>
  <c r="T5725" i="1" a="1"/>
  <c r="T5725" i="1" s="1"/>
  <c r="S5725" i="1" a="1"/>
  <c r="S5725" i="1"/>
  <c r="R5725" i="1" a="1"/>
  <c r="R5725" i="1"/>
  <c r="P5725" i="1"/>
  <c r="T5724" i="1" a="1"/>
  <c r="T5724" i="1" s="1"/>
  <c r="S5724" i="1" a="1"/>
  <c r="S5724" i="1" s="1"/>
  <c r="R5724" i="1" a="1"/>
  <c r="R5724" i="1" s="1"/>
  <c r="P5724" i="1"/>
  <c r="T5723" i="1" a="1"/>
  <c r="T5723" i="1" s="1"/>
  <c r="S5723" i="1" a="1"/>
  <c r="S5723" i="1"/>
  <c r="R5723" i="1" a="1"/>
  <c r="R5723" i="1" s="1"/>
  <c r="P5723" i="1"/>
  <c r="T5722" i="1" a="1"/>
  <c r="T5722" i="1" s="1"/>
  <c r="S5722" i="1" a="1"/>
  <c r="S5722" i="1"/>
  <c r="R5722" i="1" a="1"/>
  <c r="R5722" i="1" s="1"/>
  <c r="P5722" i="1"/>
  <c r="T5721" i="1" a="1"/>
  <c r="T5721" i="1" s="1"/>
  <c r="S5721" i="1" a="1"/>
  <c r="S5721" i="1"/>
  <c r="R5721" i="1" a="1"/>
  <c r="R5721" i="1" s="1"/>
  <c r="P5721" i="1"/>
  <c r="T5720" i="1" a="1"/>
  <c r="T5720" i="1"/>
  <c r="S5720" i="1" a="1"/>
  <c r="S5720" i="1"/>
  <c r="R5720" i="1" a="1"/>
  <c r="R5720" i="1" s="1"/>
  <c r="P5720" i="1"/>
  <c r="T5719" i="1" a="1"/>
  <c r="T5719" i="1" s="1"/>
  <c r="S5719" i="1" a="1"/>
  <c r="S5719" i="1" s="1"/>
  <c r="R5719" i="1" a="1"/>
  <c r="R5719" i="1"/>
  <c r="P5719" i="1"/>
  <c r="T5718" i="1" a="1"/>
  <c r="T5718" i="1" s="1"/>
  <c r="S5718" i="1" a="1"/>
  <c r="S5718" i="1" s="1"/>
  <c r="R5718" i="1" a="1"/>
  <c r="R5718" i="1"/>
  <c r="P5718" i="1"/>
  <c r="T5717" i="1" a="1"/>
  <c r="T5717" i="1" s="1"/>
  <c r="S5717" i="1" a="1"/>
  <c r="S5717" i="1"/>
  <c r="R5717" i="1" a="1"/>
  <c r="R5717" i="1" s="1"/>
  <c r="P5717" i="1"/>
  <c r="T5716" i="1" a="1"/>
  <c r="T5716" i="1" s="1"/>
  <c r="S5716" i="1" a="1"/>
  <c r="S5716" i="1"/>
  <c r="R5716" i="1" a="1"/>
  <c r="R5716" i="1"/>
  <c r="P5716" i="1"/>
  <c r="T5715" i="1" a="1"/>
  <c r="T5715" i="1"/>
  <c r="S5715" i="1" a="1"/>
  <c r="S5715" i="1"/>
  <c r="R5715" i="1" a="1"/>
  <c r="R5715" i="1" s="1"/>
  <c r="P5715" i="1"/>
  <c r="T5714" i="1" a="1"/>
  <c r="T5714" i="1"/>
  <c r="S5714" i="1" a="1"/>
  <c r="S5714" i="1"/>
  <c r="R5714" i="1" a="1"/>
  <c r="R5714" i="1" s="1"/>
  <c r="P5714" i="1"/>
  <c r="T5713" i="1" a="1"/>
  <c r="T5713" i="1"/>
  <c r="S5713" i="1" a="1"/>
  <c r="S5713" i="1"/>
  <c r="R5713" i="1" a="1"/>
  <c r="R5713" i="1" s="1"/>
  <c r="P5713" i="1"/>
  <c r="T5712" i="1" a="1"/>
  <c r="T5712" i="1" s="1"/>
  <c r="S5712" i="1" a="1"/>
  <c r="S5712" i="1" s="1"/>
  <c r="R5712" i="1" a="1"/>
  <c r="R5712" i="1" s="1"/>
  <c r="P5712" i="1"/>
  <c r="T5711" i="1" a="1"/>
  <c r="T5711" i="1" s="1"/>
  <c r="S5711" i="1" a="1"/>
  <c r="S5711" i="1"/>
  <c r="R5711" i="1" a="1"/>
  <c r="R5711" i="1" s="1"/>
  <c r="P5711" i="1"/>
  <c r="T5710" i="1" a="1"/>
  <c r="T5710" i="1" s="1"/>
  <c r="S5710" i="1" a="1"/>
  <c r="S5710" i="1" s="1"/>
  <c r="R5710" i="1" a="1"/>
  <c r="R5710" i="1" s="1"/>
  <c r="P5710" i="1"/>
  <c r="T5709" i="1" a="1"/>
  <c r="T5709" i="1"/>
  <c r="S5709" i="1" a="1"/>
  <c r="S5709" i="1" s="1"/>
  <c r="R5709" i="1" a="1"/>
  <c r="R5709" i="1" s="1"/>
  <c r="P5709" i="1"/>
  <c r="T5708" i="1" a="1"/>
  <c r="T5708" i="1" s="1"/>
  <c r="S5708" i="1" a="1"/>
  <c r="S5708" i="1" s="1"/>
  <c r="R5708" i="1" a="1"/>
  <c r="R5708" i="1"/>
  <c r="P5708" i="1"/>
  <c r="T5707" i="1" a="1"/>
  <c r="T5707" i="1" s="1"/>
  <c r="S5707" i="1" a="1"/>
  <c r="S5707" i="1" s="1"/>
  <c r="R5707" i="1" a="1"/>
  <c r="R5707" i="1"/>
  <c r="P5707" i="1"/>
  <c r="T5706" i="1" a="1"/>
  <c r="T5706" i="1" s="1"/>
  <c r="S5706" i="1" a="1"/>
  <c r="S5706" i="1" s="1"/>
  <c r="R5706" i="1" a="1"/>
  <c r="R5706" i="1"/>
  <c r="P5706" i="1"/>
  <c r="T5705" i="1" a="1"/>
  <c r="T5705" i="1" s="1"/>
  <c r="S5705" i="1" a="1"/>
  <c r="S5705" i="1"/>
  <c r="R5705" i="1" a="1"/>
  <c r="R5705" i="1" s="1"/>
  <c r="P5705" i="1"/>
  <c r="T5704" i="1" a="1"/>
  <c r="T5704" i="1"/>
  <c r="S5704" i="1" a="1"/>
  <c r="S5704" i="1"/>
  <c r="R5704" i="1" a="1"/>
  <c r="R5704" i="1" s="1"/>
  <c r="P5704" i="1"/>
  <c r="T5703" i="1" a="1"/>
  <c r="T5703" i="1"/>
  <c r="S5703" i="1" a="1"/>
  <c r="S5703" i="1" s="1"/>
  <c r="R5703" i="1" a="1"/>
  <c r="R5703" i="1"/>
  <c r="P5703" i="1"/>
  <c r="T5702" i="1" a="1"/>
  <c r="T5702" i="1" s="1"/>
  <c r="S5702" i="1" a="1"/>
  <c r="S5702" i="1"/>
  <c r="R5702" i="1" a="1"/>
  <c r="R5702" i="1" s="1"/>
  <c r="P5702" i="1"/>
  <c r="T5701" i="1" a="1"/>
  <c r="T5701" i="1" s="1"/>
  <c r="S5701" i="1" a="1"/>
  <c r="S5701" i="1" s="1"/>
  <c r="R5701" i="1" a="1"/>
  <c r="R5701" i="1"/>
  <c r="P5701" i="1"/>
  <c r="T5700" i="1" a="1"/>
  <c r="T5700" i="1" s="1"/>
  <c r="S5700" i="1" a="1"/>
  <c r="S5700" i="1" s="1"/>
  <c r="R5700" i="1" a="1"/>
  <c r="R5700" i="1" s="1"/>
  <c r="P5700" i="1"/>
  <c r="T5699" i="1" a="1"/>
  <c r="T5699" i="1" s="1"/>
  <c r="S5699" i="1" a="1"/>
  <c r="S5699" i="1"/>
  <c r="R5699" i="1" a="1"/>
  <c r="R5699" i="1"/>
  <c r="P5699" i="1"/>
  <c r="T5698" i="1" a="1"/>
  <c r="T5698" i="1" s="1"/>
  <c r="S5698" i="1" a="1"/>
  <c r="S5698" i="1"/>
  <c r="R5698" i="1" a="1"/>
  <c r="R5698" i="1" s="1"/>
  <c r="P5698" i="1"/>
  <c r="T5697" i="1" a="1"/>
  <c r="T5697" i="1" s="1"/>
  <c r="S5697" i="1" a="1"/>
  <c r="S5697" i="1" s="1"/>
  <c r="R5697" i="1" a="1"/>
  <c r="R5697" i="1"/>
  <c r="P5697" i="1"/>
  <c r="T5696" i="1" a="1"/>
  <c r="T5696" i="1"/>
  <c r="S5696" i="1" a="1"/>
  <c r="S5696" i="1"/>
  <c r="R5696" i="1" a="1"/>
  <c r="R5696" i="1" s="1"/>
  <c r="P5696" i="1"/>
  <c r="T5695" i="1" a="1"/>
  <c r="T5695" i="1" s="1"/>
  <c r="S5695" i="1" a="1"/>
  <c r="S5695" i="1" s="1"/>
  <c r="R5695" i="1" a="1"/>
  <c r="R5695" i="1"/>
  <c r="P5695" i="1"/>
  <c r="T5694" i="1" a="1"/>
  <c r="T5694" i="1"/>
  <c r="S5694" i="1" a="1"/>
  <c r="S5694" i="1" s="1"/>
  <c r="R5694" i="1" a="1"/>
  <c r="R5694" i="1"/>
  <c r="P5694" i="1"/>
  <c r="T5693" i="1" a="1"/>
  <c r="T5693" i="1" s="1"/>
  <c r="S5693" i="1" a="1"/>
  <c r="S5693" i="1"/>
  <c r="R5693" i="1" a="1"/>
  <c r="R5693" i="1"/>
  <c r="P5693" i="1"/>
  <c r="T5692" i="1" a="1"/>
  <c r="T5692" i="1" s="1"/>
  <c r="S5692" i="1" a="1"/>
  <c r="S5692" i="1"/>
  <c r="R5692" i="1" a="1"/>
  <c r="R5692" i="1"/>
  <c r="P5692" i="1"/>
  <c r="T5691" i="1" a="1"/>
  <c r="T5691" i="1"/>
  <c r="S5691" i="1" a="1"/>
  <c r="S5691" i="1"/>
  <c r="R5691" i="1" a="1"/>
  <c r="R5691" i="1" s="1"/>
  <c r="P5691" i="1"/>
  <c r="T5690" i="1" a="1"/>
  <c r="T5690" i="1"/>
  <c r="S5690" i="1" a="1"/>
  <c r="S5690" i="1"/>
  <c r="R5690" i="1" a="1"/>
  <c r="R5690" i="1" s="1"/>
  <c r="P5690" i="1"/>
  <c r="T5689" i="1" a="1"/>
  <c r="T5689" i="1"/>
  <c r="S5689" i="1" a="1"/>
  <c r="S5689" i="1" s="1"/>
  <c r="R5689" i="1" a="1"/>
  <c r="R5689" i="1" s="1"/>
  <c r="P5689" i="1"/>
  <c r="T5688" i="1" a="1"/>
  <c r="T5688" i="1" s="1"/>
  <c r="S5688" i="1" a="1"/>
  <c r="S5688" i="1" s="1"/>
  <c r="R5688" i="1" a="1"/>
  <c r="R5688" i="1" s="1"/>
  <c r="P5688" i="1"/>
  <c r="T5687" i="1" a="1"/>
  <c r="T5687" i="1"/>
  <c r="S5687" i="1" a="1"/>
  <c r="S5687" i="1" s="1"/>
  <c r="R5687" i="1" a="1"/>
  <c r="R5687" i="1" s="1"/>
  <c r="P5687" i="1"/>
  <c r="T5686" i="1" a="1"/>
  <c r="T5686" i="1" s="1"/>
  <c r="S5686" i="1" a="1"/>
  <c r="S5686" i="1"/>
  <c r="R5686" i="1" a="1"/>
  <c r="R5686" i="1" s="1"/>
  <c r="P5686" i="1"/>
  <c r="T5685" i="1" a="1"/>
  <c r="T5685" i="1"/>
  <c r="S5685" i="1" a="1"/>
  <c r="S5685" i="1" s="1"/>
  <c r="R5685" i="1" a="1"/>
  <c r="R5685" i="1"/>
  <c r="P5685" i="1"/>
  <c r="T5684" i="1" a="1"/>
  <c r="T5684" i="1" s="1"/>
  <c r="S5684" i="1" a="1"/>
  <c r="S5684" i="1"/>
  <c r="R5684" i="1" a="1"/>
  <c r="R5684" i="1" s="1"/>
  <c r="P5684" i="1"/>
  <c r="T5683" i="1" a="1"/>
  <c r="T5683" i="1" s="1"/>
  <c r="S5683" i="1" a="1"/>
  <c r="S5683" i="1"/>
  <c r="R5683" i="1" a="1"/>
  <c r="R5683" i="1"/>
  <c r="P5683" i="1"/>
  <c r="T5682" i="1" a="1"/>
  <c r="T5682" i="1" s="1"/>
  <c r="S5682" i="1" a="1"/>
  <c r="S5682" i="1"/>
  <c r="R5682" i="1" a="1"/>
  <c r="R5682" i="1" s="1"/>
  <c r="P5682" i="1"/>
  <c r="T5681" i="1" a="1"/>
  <c r="T5681" i="1"/>
  <c r="S5681" i="1" a="1"/>
  <c r="S5681" i="1"/>
  <c r="R5681" i="1" a="1"/>
  <c r="R5681" i="1" s="1"/>
  <c r="P5681" i="1"/>
  <c r="T5680" i="1" a="1"/>
  <c r="T5680" i="1"/>
  <c r="S5680" i="1" a="1"/>
  <c r="S5680" i="1" s="1"/>
  <c r="R5680" i="1" a="1"/>
  <c r="R5680" i="1" s="1"/>
  <c r="P5680" i="1"/>
  <c r="T5679" i="1" a="1"/>
  <c r="T5679" i="1"/>
  <c r="S5679" i="1" a="1"/>
  <c r="S5679" i="1"/>
  <c r="R5679" i="1" a="1"/>
  <c r="R5679" i="1" s="1"/>
  <c r="P5679" i="1"/>
  <c r="T5678" i="1" a="1"/>
  <c r="T5678" i="1" s="1"/>
  <c r="S5678" i="1" a="1"/>
  <c r="S5678" i="1" s="1"/>
  <c r="R5678" i="1" a="1"/>
  <c r="R5678" i="1" s="1"/>
  <c r="P5678" i="1"/>
  <c r="T5677" i="1" a="1"/>
  <c r="T5677" i="1" s="1"/>
  <c r="S5677" i="1" a="1"/>
  <c r="S5677" i="1"/>
  <c r="R5677" i="1" a="1"/>
  <c r="R5677" i="1" s="1"/>
  <c r="P5677" i="1"/>
  <c r="T5676" i="1" a="1"/>
  <c r="T5676" i="1" s="1"/>
  <c r="S5676" i="1" a="1"/>
  <c r="S5676" i="1" s="1"/>
  <c r="R5676" i="1" a="1"/>
  <c r="R5676" i="1"/>
  <c r="P5676" i="1"/>
  <c r="T5675" i="1" a="1"/>
  <c r="T5675" i="1" s="1"/>
  <c r="S5675" i="1" a="1"/>
  <c r="S5675" i="1"/>
  <c r="R5675" i="1" a="1"/>
  <c r="R5675" i="1" s="1"/>
  <c r="P5675" i="1"/>
  <c r="T5674" i="1" a="1"/>
  <c r="T5674" i="1" s="1"/>
  <c r="S5674" i="1" a="1"/>
  <c r="S5674" i="1"/>
  <c r="R5674" i="1" a="1"/>
  <c r="R5674" i="1"/>
  <c r="P5674" i="1"/>
  <c r="T5673" i="1" a="1"/>
  <c r="T5673" i="1" s="1"/>
  <c r="S5673" i="1" a="1"/>
  <c r="S5673" i="1" s="1"/>
  <c r="R5673" i="1" a="1"/>
  <c r="R5673" i="1" s="1"/>
  <c r="P5673" i="1"/>
  <c r="T5672" i="1" a="1"/>
  <c r="T5672" i="1"/>
  <c r="S5672" i="1" a="1"/>
  <c r="S5672" i="1" s="1"/>
  <c r="R5672" i="1" a="1"/>
  <c r="R5672" i="1" s="1"/>
  <c r="P5672" i="1"/>
  <c r="T5671" i="1" a="1"/>
  <c r="T5671" i="1" s="1"/>
  <c r="S5671" i="1" a="1"/>
  <c r="S5671" i="1" s="1"/>
  <c r="R5671" i="1" a="1"/>
  <c r="R5671" i="1"/>
  <c r="P5671" i="1"/>
  <c r="T5670" i="1" a="1"/>
  <c r="T5670" i="1"/>
  <c r="S5670" i="1" a="1"/>
  <c r="S5670" i="1" s="1"/>
  <c r="R5670" i="1" a="1"/>
  <c r="R5670" i="1"/>
  <c r="P5670" i="1"/>
  <c r="T5669" i="1" a="1"/>
  <c r="T5669" i="1" s="1"/>
  <c r="S5669" i="1" a="1"/>
  <c r="S5669" i="1"/>
  <c r="R5669" i="1" a="1"/>
  <c r="R5669" i="1"/>
  <c r="P5669" i="1"/>
  <c r="T5668" i="1" a="1"/>
  <c r="T5668" i="1" s="1"/>
  <c r="S5668" i="1" a="1"/>
  <c r="S5668" i="1"/>
  <c r="R5668" i="1" a="1"/>
  <c r="R5668" i="1" s="1"/>
  <c r="P5668" i="1"/>
  <c r="T5667" i="1" a="1"/>
  <c r="T5667" i="1"/>
  <c r="S5667" i="1" a="1"/>
  <c r="S5667" i="1"/>
  <c r="R5667" i="1" a="1"/>
  <c r="R5667" i="1"/>
  <c r="P5667" i="1"/>
  <c r="T5666" i="1" a="1"/>
  <c r="T5666" i="1"/>
  <c r="S5666" i="1" a="1"/>
  <c r="S5666" i="1" s="1"/>
  <c r="R5666" i="1" a="1"/>
  <c r="R5666" i="1" s="1"/>
  <c r="P5666" i="1"/>
  <c r="T5665" i="1" a="1"/>
  <c r="T5665" i="1"/>
  <c r="S5665" i="1" a="1"/>
  <c r="S5665" i="1"/>
  <c r="R5665" i="1" a="1"/>
  <c r="R5665" i="1" s="1"/>
  <c r="P5665" i="1"/>
  <c r="T5664" i="1" a="1"/>
  <c r="T5664" i="1"/>
  <c r="S5664" i="1" a="1"/>
  <c r="S5664" i="1" s="1"/>
  <c r="R5664" i="1" a="1"/>
  <c r="R5664" i="1" s="1"/>
  <c r="P5664" i="1"/>
  <c r="T5663" i="1" a="1"/>
  <c r="T5663" i="1" s="1"/>
  <c r="S5663" i="1" a="1"/>
  <c r="S5663" i="1"/>
  <c r="R5663" i="1" a="1"/>
  <c r="R5663" i="1"/>
  <c r="P5663" i="1"/>
  <c r="T5662" i="1" a="1"/>
  <c r="T5662" i="1" s="1"/>
  <c r="S5662" i="1" a="1"/>
  <c r="S5662" i="1"/>
  <c r="R5662" i="1" a="1"/>
  <c r="R5662" i="1" s="1"/>
  <c r="P5662" i="1"/>
  <c r="T5661" i="1" a="1"/>
  <c r="T5661" i="1" s="1"/>
  <c r="S5661" i="1" a="1"/>
  <c r="S5661" i="1"/>
  <c r="R5661" i="1" a="1"/>
  <c r="R5661" i="1" s="1"/>
  <c r="P5661" i="1"/>
  <c r="T5660" i="1" a="1"/>
  <c r="T5660" i="1" s="1"/>
  <c r="S5660" i="1" a="1"/>
  <c r="S5660" i="1" s="1"/>
  <c r="R5660" i="1" a="1"/>
  <c r="R5660" i="1" s="1"/>
  <c r="P5660" i="1"/>
  <c r="T5659" i="1" a="1"/>
  <c r="T5659" i="1"/>
  <c r="S5659" i="1" a="1"/>
  <c r="S5659" i="1"/>
  <c r="R5659" i="1" a="1"/>
  <c r="R5659" i="1"/>
  <c r="P5659" i="1"/>
  <c r="T5658" i="1" a="1"/>
  <c r="T5658" i="1" s="1"/>
  <c r="S5658" i="1" a="1"/>
  <c r="S5658" i="1"/>
  <c r="R5658" i="1" a="1"/>
  <c r="R5658" i="1" s="1"/>
  <c r="P5658" i="1"/>
  <c r="T5657" i="1" a="1"/>
  <c r="T5657" i="1" s="1"/>
  <c r="S5657" i="1" a="1"/>
  <c r="S5657" i="1"/>
  <c r="R5657" i="1" a="1"/>
  <c r="R5657" i="1" s="1"/>
  <c r="P5657" i="1"/>
  <c r="T5656" i="1" a="1"/>
  <c r="T5656" i="1" s="1"/>
  <c r="S5656" i="1" a="1"/>
  <c r="S5656" i="1"/>
  <c r="R5656" i="1" a="1"/>
  <c r="R5656" i="1" s="1"/>
  <c r="P5656" i="1"/>
  <c r="T5655" i="1" a="1"/>
  <c r="T5655" i="1"/>
  <c r="S5655" i="1" a="1"/>
  <c r="S5655" i="1" s="1"/>
  <c r="R5655" i="1" a="1"/>
  <c r="R5655" i="1"/>
  <c r="P5655" i="1"/>
  <c r="T5654" i="1" a="1"/>
  <c r="T5654" i="1" s="1"/>
  <c r="S5654" i="1" a="1"/>
  <c r="S5654" i="1" s="1"/>
  <c r="R5654" i="1" a="1"/>
  <c r="R5654" i="1" s="1"/>
  <c r="P5654" i="1"/>
  <c r="T5653" i="1" a="1"/>
  <c r="T5653" i="1"/>
  <c r="S5653" i="1" a="1"/>
  <c r="S5653" i="1" s="1"/>
  <c r="R5653" i="1" a="1"/>
  <c r="R5653" i="1"/>
  <c r="P5653" i="1"/>
  <c r="T5652" i="1" a="1"/>
  <c r="T5652" i="1" s="1"/>
  <c r="S5652" i="1" a="1"/>
  <c r="S5652" i="1" s="1"/>
  <c r="R5652" i="1" a="1"/>
  <c r="R5652" i="1" s="1"/>
  <c r="P5652" i="1"/>
  <c r="T5651" i="1" a="1"/>
  <c r="T5651" i="1" s="1"/>
  <c r="S5651" i="1" a="1"/>
  <c r="S5651" i="1"/>
  <c r="R5651" i="1" a="1"/>
  <c r="R5651" i="1"/>
  <c r="P5651" i="1"/>
  <c r="T5650" i="1" a="1"/>
  <c r="T5650" i="1" s="1"/>
  <c r="S5650" i="1" a="1"/>
  <c r="S5650" i="1" s="1"/>
  <c r="R5650" i="1" a="1"/>
  <c r="R5650" i="1" s="1"/>
  <c r="P5650" i="1"/>
  <c r="T5649" i="1" a="1"/>
  <c r="T5649" i="1" s="1"/>
  <c r="S5649" i="1" a="1"/>
  <c r="S5649" i="1" s="1"/>
  <c r="R5649" i="1" a="1"/>
  <c r="R5649" i="1" s="1"/>
  <c r="P5649" i="1"/>
  <c r="T5648" i="1" a="1"/>
  <c r="T5648" i="1"/>
  <c r="S5648" i="1" a="1"/>
  <c r="S5648" i="1" s="1"/>
  <c r="R5648" i="1" a="1"/>
  <c r="R5648" i="1" s="1"/>
  <c r="P5648" i="1"/>
  <c r="T5647" i="1" a="1"/>
  <c r="T5647" i="1"/>
  <c r="S5647" i="1" a="1"/>
  <c r="S5647" i="1" s="1"/>
  <c r="R5647" i="1" a="1"/>
  <c r="R5647" i="1"/>
  <c r="P5647" i="1"/>
  <c r="T5646" i="1" a="1"/>
  <c r="T5646" i="1" s="1"/>
  <c r="S5646" i="1" a="1"/>
  <c r="S5646" i="1" s="1"/>
  <c r="R5646" i="1" a="1"/>
  <c r="R5646" i="1"/>
  <c r="P5646" i="1"/>
  <c r="T5645" i="1" a="1"/>
  <c r="T5645" i="1" s="1"/>
  <c r="S5645" i="1" a="1"/>
  <c r="S5645" i="1"/>
  <c r="R5645" i="1" a="1"/>
  <c r="R5645" i="1"/>
  <c r="P5645" i="1"/>
  <c r="T5644" i="1" a="1"/>
  <c r="T5644" i="1" s="1"/>
  <c r="S5644" i="1" a="1"/>
  <c r="S5644" i="1"/>
  <c r="R5644" i="1" a="1"/>
  <c r="R5644" i="1"/>
  <c r="P5644" i="1"/>
  <c r="T5643" i="1" a="1"/>
  <c r="T5643" i="1"/>
  <c r="S5643" i="1" a="1"/>
  <c r="S5643" i="1" s="1"/>
  <c r="R5643" i="1" a="1"/>
  <c r="R5643" i="1"/>
  <c r="P5643" i="1"/>
  <c r="T5642" i="1" a="1"/>
  <c r="T5642" i="1"/>
  <c r="S5642" i="1" a="1"/>
  <c r="S5642" i="1"/>
  <c r="R5642" i="1" a="1"/>
  <c r="R5642" i="1" s="1"/>
  <c r="P5642" i="1"/>
  <c r="T5641" i="1" a="1"/>
  <c r="T5641" i="1"/>
  <c r="S5641" i="1" a="1"/>
  <c r="S5641" i="1"/>
  <c r="R5641" i="1" a="1"/>
  <c r="R5641" i="1" s="1"/>
  <c r="P5641" i="1"/>
  <c r="T5640" i="1" a="1"/>
  <c r="T5640" i="1" s="1"/>
  <c r="S5640" i="1" a="1"/>
  <c r="S5640" i="1" s="1"/>
  <c r="R5640" i="1" a="1"/>
  <c r="R5640" i="1"/>
  <c r="P5640" i="1"/>
  <c r="T5639" i="1" a="1"/>
  <c r="T5639" i="1" s="1"/>
  <c r="S5639" i="1" a="1"/>
  <c r="S5639" i="1" s="1"/>
  <c r="R5639" i="1" a="1"/>
  <c r="R5639" i="1" s="1"/>
  <c r="P5639" i="1"/>
  <c r="T5638" i="1" a="1"/>
  <c r="T5638" i="1" s="1"/>
  <c r="S5638" i="1" a="1"/>
  <c r="S5638" i="1"/>
  <c r="R5638" i="1" a="1"/>
  <c r="R5638" i="1"/>
  <c r="P5638" i="1"/>
  <c r="T5637" i="1" a="1"/>
  <c r="T5637" i="1" s="1"/>
  <c r="S5637" i="1" a="1"/>
  <c r="S5637" i="1" s="1"/>
  <c r="R5637" i="1" a="1"/>
  <c r="R5637" i="1"/>
  <c r="P5637" i="1"/>
  <c r="T5636" i="1" a="1"/>
  <c r="T5636" i="1" s="1"/>
  <c r="S5636" i="1" a="1"/>
  <c r="S5636" i="1" s="1"/>
  <c r="R5636" i="1" a="1"/>
  <c r="R5636" i="1"/>
  <c r="P5636" i="1"/>
  <c r="T5635" i="1" a="1"/>
  <c r="T5635" i="1" s="1"/>
  <c r="S5635" i="1" a="1"/>
  <c r="S5635" i="1"/>
  <c r="R5635" i="1" a="1"/>
  <c r="R5635" i="1"/>
  <c r="P5635" i="1"/>
  <c r="N5634" i="1"/>
  <c r="N5633" i="1"/>
  <c r="N5632" i="1"/>
  <c r="N5631" i="1"/>
  <c r="M5631" i="1"/>
  <c r="N5630" i="1"/>
  <c r="N5629" i="1"/>
  <c r="M5629" i="1"/>
  <c r="N5628" i="1"/>
  <c r="N5627" i="1"/>
  <c r="N5626" i="1"/>
  <c r="N5625" i="1"/>
  <c r="R5624" i="1" a="1"/>
  <c r="R5624" i="1" s="1"/>
  <c r="N5624" i="1"/>
  <c r="M5624" i="1"/>
  <c r="N5623" i="1"/>
  <c r="N5622" i="1"/>
  <c r="N5621" i="1"/>
  <c r="N5620" i="1"/>
  <c r="N5619" i="1"/>
  <c r="N5618" i="1"/>
  <c r="M5618" i="1"/>
  <c r="T5618" i="1" s="1" a="1"/>
  <c r="T5618" i="1" s="1"/>
  <c r="N5617" i="1"/>
  <c r="N5616" i="1"/>
  <c r="N5615" i="1"/>
  <c r="N5614" i="1"/>
  <c r="N5613" i="1"/>
  <c r="N5612" i="1"/>
  <c r="N5611" i="1"/>
  <c r="N5610" i="1"/>
  <c r="M5610" i="1"/>
  <c r="N5609" i="1"/>
  <c r="N5608" i="1"/>
  <c r="N5607" i="1"/>
  <c r="N5606" i="1"/>
  <c r="N5605" i="1"/>
  <c r="N5604" i="1"/>
  <c r="N5603" i="1"/>
  <c r="N5602" i="1"/>
  <c r="N5601" i="1"/>
  <c r="N5600" i="1"/>
  <c r="S5599" i="1" a="1"/>
  <c r="S5599" i="1"/>
  <c r="N5599" i="1"/>
  <c r="M5599" i="1"/>
  <c r="T5599" i="1" s="1" a="1"/>
  <c r="T5599" i="1" s="1"/>
  <c r="N5598" i="1"/>
  <c r="N5597" i="1"/>
  <c r="N5596" i="1"/>
  <c r="M5596" i="1"/>
  <c r="R5596" i="1" s="1" a="1"/>
  <c r="R5596" i="1" s="1"/>
  <c r="N5595" i="1"/>
  <c r="N5594" i="1"/>
  <c r="P5594" i="1" s="1"/>
  <c r="M5594" i="1"/>
  <c r="N5593" i="1"/>
  <c r="N5592" i="1"/>
  <c r="N5591" i="1"/>
  <c r="N5590" i="1"/>
  <c r="N5589" i="1"/>
  <c r="N5588" i="1"/>
  <c r="N5587" i="1"/>
  <c r="N5586" i="1"/>
  <c r="N5585" i="1"/>
  <c r="N5584" i="1"/>
  <c r="N5583" i="1"/>
  <c r="M5583" i="1"/>
  <c r="S5583" i="1" s="1" a="1"/>
  <c r="S5583" i="1" s="1"/>
  <c r="N5582" i="1"/>
  <c r="N5581" i="1"/>
  <c r="N5580" i="1"/>
  <c r="M5580" i="1"/>
  <c r="R5580" i="1" s="1" a="1"/>
  <c r="R5580" i="1" s="1"/>
  <c r="N5579" i="1"/>
  <c r="N5578" i="1"/>
  <c r="R5577" i="1" a="1"/>
  <c r="R5577" i="1" s="1"/>
  <c r="N5577" i="1"/>
  <c r="M5577" i="1"/>
  <c r="N5576" i="1"/>
  <c r="N5575" i="1"/>
  <c r="N5574" i="1"/>
  <c r="N5573" i="1"/>
  <c r="N5572" i="1"/>
  <c r="N5571" i="1"/>
  <c r="S5570" i="1"/>
  <c r="N5570" i="1"/>
  <c r="M5570" i="1"/>
  <c r="S5570" i="1" s="1" a="1"/>
  <c r="N5569" i="1"/>
  <c r="R5568" i="1" a="1"/>
  <c r="R5568" i="1"/>
  <c r="P5568" i="1"/>
  <c r="N5568" i="1"/>
  <c r="M5568" i="1"/>
  <c r="N5567" i="1"/>
  <c r="S5566" i="1" a="1"/>
  <c r="S5566" i="1" s="1"/>
  <c r="N5566" i="1"/>
  <c r="M5566" i="1"/>
  <c r="N5565" i="1"/>
  <c r="N5564" i="1"/>
  <c r="N5563" i="1"/>
  <c r="N5562" i="1"/>
  <c r="P5562" i="1" s="1"/>
  <c r="M5562" i="1"/>
  <c r="N5561" i="1"/>
  <c r="N5560" i="1"/>
  <c r="M5560" i="1"/>
  <c r="S5559" i="1" a="1"/>
  <c r="S5559" i="1" s="1"/>
  <c r="N5559" i="1"/>
  <c r="P5559" i="1" s="1"/>
  <c r="M5559" i="1"/>
  <c r="N5558" i="1"/>
  <c r="N5557" i="1"/>
  <c r="N5556" i="1"/>
  <c r="N5555" i="1"/>
  <c r="N5554" i="1"/>
  <c r="S5553" i="1" a="1"/>
  <c r="S5553" i="1"/>
  <c r="N5553" i="1"/>
  <c r="M5553" i="1"/>
  <c r="N5552" i="1"/>
  <c r="N5551" i="1"/>
  <c r="M5551" i="1"/>
  <c r="N5550" i="1"/>
  <c r="P5549" i="1"/>
  <c r="N5549" i="1"/>
  <c r="M5549" i="1"/>
  <c r="N5548" i="1"/>
  <c r="N5547" i="1"/>
  <c r="N5546" i="1"/>
  <c r="N5545" i="1"/>
  <c r="M5545" i="1"/>
  <c r="N5544" i="1"/>
  <c r="N5543" i="1"/>
  <c r="T5542" i="1" a="1"/>
  <c r="T5542" i="1"/>
  <c r="S5542" i="1" a="1"/>
  <c r="S5542" i="1" s="1"/>
  <c r="N5542" i="1"/>
  <c r="M5542" i="1"/>
  <c r="N5541" i="1"/>
  <c r="N5540" i="1"/>
  <c r="M5540" i="1"/>
  <c r="T5540" i="1" s="1" a="1"/>
  <c r="T5540" i="1" s="1"/>
  <c r="N5539" i="1"/>
  <c r="N5538" i="1"/>
  <c r="M5538" i="1"/>
  <c r="P5538" i="1" s="1"/>
  <c r="N5537" i="1"/>
  <c r="N5536" i="1"/>
  <c r="N5535" i="1"/>
  <c r="N5534" i="1"/>
  <c r="P5534" i="1" s="1"/>
  <c r="M5534" i="1"/>
  <c r="N5533" i="1"/>
  <c r="N5532" i="1"/>
  <c r="M5532" i="1"/>
  <c r="T5531" i="1" a="1"/>
  <c r="T5531" i="1" s="1"/>
  <c r="N5531" i="1"/>
  <c r="M5531" i="1"/>
  <c r="N5530" i="1"/>
  <c r="P5530" i="1" s="1"/>
  <c r="M5530" i="1"/>
  <c r="N5529" i="1"/>
  <c r="M5529" i="1"/>
  <c r="N5528" i="1"/>
  <c r="N5527" i="1"/>
  <c r="M5527" i="1"/>
  <c r="R5527" i="1" s="1" a="1"/>
  <c r="R5527" i="1" s="1"/>
  <c r="N5526" i="1"/>
  <c r="N5525" i="1"/>
  <c r="N5524" i="1"/>
  <c r="N5523" i="1"/>
  <c r="M5523" i="1"/>
  <c r="S5523" i="1" s="1" a="1"/>
  <c r="S5523" i="1" s="1"/>
  <c r="N5522" i="1"/>
  <c r="N5521" i="1"/>
  <c r="P5521" i="1" s="1"/>
  <c r="M5521" i="1"/>
  <c r="N5520" i="1"/>
  <c r="R5519" i="1" a="1"/>
  <c r="R5519" i="1" s="1"/>
  <c r="N5519" i="1"/>
  <c r="M5519" i="1"/>
  <c r="N5518" i="1"/>
  <c r="N5517" i="1"/>
  <c r="P5517" i="1" s="1"/>
  <c r="M5517" i="1"/>
  <c r="N5516" i="1"/>
  <c r="N5515" i="1"/>
  <c r="M5515" i="1"/>
  <c r="N5514" i="1"/>
  <c r="M5514" i="1"/>
  <c r="R5514" i="1" s="1" a="1"/>
  <c r="R5514" i="1" s="1"/>
  <c r="N5513" i="1"/>
  <c r="T5512" i="1"/>
  <c r="P5512" i="1"/>
  <c r="N5512" i="1"/>
  <c r="M5512" i="1"/>
  <c r="T5512" i="1" s="1" a="1"/>
  <c r="N5511" i="1"/>
  <c r="S5510" i="1" a="1"/>
  <c r="S5510" i="1"/>
  <c r="N5510" i="1"/>
  <c r="P5510" i="1" s="1"/>
  <c r="M5510" i="1"/>
  <c r="N5509" i="1"/>
  <c r="R5508" i="1" a="1"/>
  <c r="R5508" i="1" s="1"/>
  <c r="N5508" i="1"/>
  <c r="M5508" i="1"/>
  <c r="N5507" i="1"/>
  <c r="S5506" i="1" a="1"/>
  <c r="S5506" i="1"/>
  <c r="R5506" i="1" a="1"/>
  <c r="R5506" i="1" s="1"/>
  <c r="N5506" i="1"/>
  <c r="M5506" i="1"/>
  <c r="N5505" i="1"/>
  <c r="N5504" i="1"/>
  <c r="M5504" i="1"/>
  <c r="P5504" i="1" s="1"/>
  <c r="N5503" i="1"/>
  <c r="N5502" i="1"/>
  <c r="M5502" i="1"/>
  <c r="R5502" i="1" s="1" a="1"/>
  <c r="R5502" i="1" s="1"/>
  <c r="N5501" i="1"/>
  <c r="N5500" i="1"/>
  <c r="N5499" i="1"/>
  <c r="N5498" i="1"/>
  <c r="M5498" i="1"/>
  <c r="S5498" i="1" s="1" a="1"/>
  <c r="S5498" i="1" s="1"/>
  <c r="N5497" i="1"/>
  <c r="N5496" i="1"/>
  <c r="M5496" i="1"/>
  <c r="N5495" i="1"/>
  <c r="N5494" i="1"/>
  <c r="M5494" i="1"/>
  <c r="N5493" i="1"/>
  <c r="N5492" i="1"/>
  <c r="N5491" i="1"/>
  <c r="N5490" i="1"/>
  <c r="N5489" i="1"/>
  <c r="M5489" i="1"/>
  <c r="N5488" i="1"/>
  <c r="N5487" i="1"/>
  <c r="M5487" i="1"/>
  <c r="T5487" i="1" s="1" a="1"/>
  <c r="T5487" i="1" s="1"/>
  <c r="N5486" i="1"/>
  <c r="N5485" i="1"/>
  <c r="M5485" i="1"/>
  <c r="R5485" i="1" s="1" a="1"/>
  <c r="R5485" i="1" s="1"/>
  <c r="N5484" i="1"/>
  <c r="N5483" i="1"/>
  <c r="N5482" i="1"/>
  <c r="N5481" i="1"/>
  <c r="M5481" i="1"/>
  <c r="N5480" i="1"/>
  <c r="N5479" i="1"/>
  <c r="M5479" i="1"/>
  <c r="N5478" i="1"/>
  <c r="N5477" i="1"/>
  <c r="N5476" i="1"/>
  <c r="N5475" i="1"/>
  <c r="N5474" i="1"/>
  <c r="N5473" i="1"/>
  <c r="M5473" i="1"/>
  <c r="N5472" i="1"/>
  <c r="N5471" i="1"/>
  <c r="P5470" i="1"/>
  <c r="N5470" i="1"/>
  <c r="M5470" i="1"/>
  <c r="S5470" i="1" s="1" a="1"/>
  <c r="S5470" i="1" s="1"/>
  <c r="N5469" i="1"/>
  <c r="R5468" i="1" a="1"/>
  <c r="R5468" i="1"/>
  <c r="N5468" i="1"/>
  <c r="P5468" i="1" s="1"/>
  <c r="M5468" i="1"/>
  <c r="N5467" i="1"/>
  <c r="R5466" i="1" a="1"/>
  <c r="R5466" i="1" s="1"/>
  <c r="P5466" i="1"/>
  <c r="N5466" i="1"/>
  <c r="M5466" i="1"/>
  <c r="N5465" i="1"/>
  <c r="N5464" i="1"/>
  <c r="M5464" i="1"/>
  <c r="R5464" i="1" s="1" a="1"/>
  <c r="R5464" i="1" s="1"/>
  <c r="N5463" i="1"/>
  <c r="P5462" i="1"/>
  <c r="N5462" i="1"/>
  <c r="M5462" i="1"/>
  <c r="N5461" i="1"/>
  <c r="N5460" i="1"/>
  <c r="N5459" i="1"/>
  <c r="M5459" i="1"/>
  <c r="S5459" i="1" s="1" a="1"/>
  <c r="S5459" i="1" s="1"/>
  <c r="N5458" i="1"/>
  <c r="N5457" i="1"/>
  <c r="N5456" i="1"/>
  <c r="N5455" i="1"/>
  <c r="N5454" i="1"/>
  <c r="M5454" i="1"/>
  <c r="N5453" i="1"/>
  <c r="M5453" i="1"/>
  <c r="R5453" i="1" s="1" a="1"/>
  <c r="R5453" i="1" s="1"/>
  <c r="N5452" i="1"/>
  <c r="N5451" i="1"/>
  <c r="M5451" i="1"/>
  <c r="R5451" i="1" s="1" a="1"/>
  <c r="R5451" i="1" s="1"/>
  <c r="N5450" i="1"/>
  <c r="N5449" i="1"/>
  <c r="N5448" i="1"/>
  <c r="N5447" i="1"/>
  <c r="N5446" i="1"/>
  <c r="N5445" i="1"/>
  <c r="N5444" i="1"/>
  <c r="N5443" i="1"/>
  <c r="N5442" i="1"/>
  <c r="N5441" i="1"/>
  <c r="P5441" i="1" s="1"/>
  <c r="M5441" i="1"/>
  <c r="N5440" i="1"/>
  <c r="N5439" i="1"/>
  <c r="N5438" i="1"/>
  <c r="N5437" i="1"/>
  <c r="M5437" i="1"/>
  <c r="N5436" i="1"/>
  <c r="N5435" i="1"/>
  <c r="P5435" i="1" s="1"/>
  <c r="M5435" i="1"/>
  <c r="N5434" i="1"/>
  <c r="N5433" i="1"/>
  <c r="N5432" i="1"/>
  <c r="M5432" i="1"/>
  <c r="N5431" i="1"/>
  <c r="N5430" i="1"/>
  <c r="M5430" i="1"/>
  <c r="P5430" i="1" s="1"/>
  <c r="N5429" i="1"/>
  <c r="N5428" i="1"/>
  <c r="M5428" i="1"/>
  <c r="N5427" i="1"/>
  <c r="P5426" i="1"/>
  <c r="N5426" i="1"/>
  <c r="M5426" i="1"/>
  <c r="N5425" i="1"/>
  <c r="P5424" i="1"/>
  <c r="N5424" i="1"/>
  <c r="M5424" i="1"/>
  <c r="N5423" i="1"/>
  <c r="R5422" i="1"/>
  <c r="N5422" i="1"/>
  <c r="M5422" i="1"/>
  <c r="R5422" i="1" s="1" a="1"/>
  <c r="N5421" i="1"/>
  <c r="N5420" i="1"/>
  <c r="M5420" i="1"/>
  <c r="N5419" i="1"/>
  <c r="N5418" i="1"/>
  <c r="N5417" i="1"/>
  <c r="P5417" i="1" s="1"/>
  <c r="M5417" i="1"/>
  <c r="S5417" i="1" s="1" a="1"/>
  <c r="S5417" i="1" s="1"/>
  <c r="N5416" i="1"/>
  <c r="R5415" i="1" a="1"/>
  <c r="R5415" i="1" s="1"/>
  <c r="N5415" i="1"/>
  <c r="P5415" i="1" s="1"/>
  <c r="M5415" i="1"/>
  <c r="N5414" i="1"/>
  <c r="N5413" i="1"/>
  <c r="N5412" i="1"/>
  <c r="N5411" i="1"/>
  <c r="N5410" i="1"/>
  <c r="S5409" i="1" a="1"/>
  <c r="S5409" i="1" s="1"/>
  <c r="N5409" i="1"/>
  <c r="P5409" i="1" s="1"/>
  <c r="M5409" i="1"/>
  <c r="N5408" i="1"/>
  <c r="R5407" i="1" a="1"/>
  <c r="R5407" i="1" s="1"/>
  <c r="N5407" i="1"/>
  <c r="M5407" i="1"/>
  <c r="N5406" i="1"/>
  <c r="N5405" i="1"/>
  <c r="N5404" i="1"/>
  <c r="N5403" i="1"/>
  <c r="N5402" i="1"/>
  <c r="N5401" i="1"/>
  <c r="N5400" i="1"/>
  <c r="N5399" i="1"/>
  <c r="M5399" i="1"/>
  <c r="N5398" i="1"/>
  <c r="N5397" i="1"/>
  <c r="N5396" i="1"/>
  <c r="N5395" i="1"/>
  <c r="N5394" i="1"/>
  <c r="N5393" i="1"/>
  <c r="N5392" i="1"/>
  <c r="N5391" i="1"/>
  <c r="N5390" i="1"/>
  <c r="P5390" i="1" s="1"/>
  <c r="M5390" i="1"/>
  <c r="R5390" i="1" s="1" a="1"/>
  <c r="R5390" i="1" s="1"/>
  <c r="N5389" i="1"/>
  <c r="N5388" i="1"/>
  <c r="M5388" i="1"/>
  <c r="N5387" i="1"/>
  <c r="N5386" i="1"/>
  <c r="M5386" i="1"/>
  <c r="N5385" i="1"/>
  <c r="N5384" i="1"/>
  <c r="N5383" i="1"/>
  <c r="N5382" i="1"/>
  <c r="N5381" i="1"/>
  <c r="N5380" i="1"/>
  <c r="N5379" i="1"/>
  <c r="N5378" i="1"/>
  <c r="N5377" i="1"/>
  <c r="P5377" i="1" s="1"/>
  <c r="M5377" i="1"/>
  <c r="N5376" i="1"/>
  <c r="N5375" i="1"/>
  <c r="N5374" i="1"/>
  <c r="N5373" i="1"/>
  <c r="N5372" i="1"/>
  <c r="N5371" i="1"/>
  <c r="N5370" i="1"/>
  <c r="N5369" i="1"/>
  <c r="R5368" i="1" a="1"/>
  <c r="R5368" i="1" s="1"/>
  <c r="N5368" i="1"/>
  <c r="M5368" i="1"/>
  <c r="S5368" i="1" s="1" a="1"/>
  <c r="S5368" i="1" s="1"/>
  <c r="N5367" i="1"/>
  <c r="N5366" i="1"/>
  <c r="P5366" i="1" s="1"/>
  <c r="M5366" i="1"/>
  <c r="S5366" i="1" s="1" a="1"/>
  <c r="S5366" i="1" s="1"/>
  <c r="N5365" i="1"/>
  <c r="N5364" i="1"/>
  <c r="M5364" i="1"/>
  <c r="N5363" i="1"/>
  <c r="N5362" i="1"/>
  <c r="M5362" i="1"/>
  <c r="N5361" i="1"/>
  <c r="N5360" i="1"/>
  <c r="P5360" i="1" s="1"/>
  <c r="M5360" i="1"/>
  <c r="N5359" i="1"/>
  <c r="N5358" i="1"/>
  <c r="M5358" i="1"/>
  <c r="N5357" i="1"/>
  <c r="N5356" i="1"/>
  <c r="M5356" i="1"/>
  <c r="N5355" i="1"/>
  <c r="N5354" i="1"/>
  <c r="P5354" i="1" s="1"/>
  <c r="M5354" i="1"/>
  <c r="N5353" i="1"/>
  <c r="P5353" i="1" s="1"/>
  <c r="M5353" i="1"/>
  <c r="N5352" i="1"/>
  <c r="N5351" i="1"/>
  <c r="P5351" i="1" s="1"/>
  <c r="M5351" i="1"/>
  <c r="N5350" i="1"/>
  <c r="N5349" i="1"/>
  <c r="N5348" i="1"/>
  <c r="N5347" i="1"/>
  <c r="N5346" i="1"/>
  <c r="N5345" i="1"/>
  <c r="M5345" i="1"/>
  <c r="N5344" i="1"/>
  <c r="N5343" i="1"/>
  <c r="M5343" i="1"/>
  <c r="T5342" i="1" a="1"/>
  <c r="T5342" i="1" s="1"/>
  <c r="P5342" i="1"/>
  <c r="N5342" i="1"/>
  <c r="M5342" i="1"/>
  <c r="N5341" i="1"/>
  <c r="N5340" i="1"/>
  <c r="M5340" i="1"/>
  <c r="R5340" i="1" s="1" a="1"/>
  <c r="R5340" i="1" s="1"/>
  <c r="N5339" i="1"/>
  <c r="P5338" i="1"/>
  <c r="N5338" i="1"/>
  <c r="M5338" i="1"/>
  <c r="N5337" i="1"/>
  <c r="N5336" i="1"/>
  <c r="M5336" i="1"/>
  <c r="N5335" i="1"/>
  <c r="N5334" i="1"/>
  <c r="P5334" i="1" s="1"/>
  <c r="M5334" i="1"/>
  <c r="N5333" i="1"/>
  <c r="N5332" i="1"/>
  <c r="M5332" i="1"/>
  <c r="T5331" i="1" a="1"/>
  <c r="T5331" i="1" s="1"/>
  <c r="N5331" i="1"/>
  <c r="P5331" i="1" s="1"/>
  <c r="M5331" i="1"/>
  <c r="N5330" i="1"/>
  <c r="N5329" i="1"/>
  <c r="M5329" i="1"/>
  <c r="R5329" i="1" s="1" a="1"/>
  <c r="R5329" i="1" s="1"/>
  <c r="N5328" i="1"/>
  <c r="R5327" i="1" a="1"/>
  <c r="R5327" i="1"/>
  <c r="N5327" i="1"/>
  <c r="M5327" i="1"/>
  <c r="N5326" i="1"/>
  <c r="N5325" i="1"/>
  <c r="P5325" i="1" s="1"/>
  <c r="M5325" i="1"/>
  <c r="R5325" i="1" s="1" a="1"/>
  <c r="R5325" i="1" s="1"/>
  <c r="N5324" i="1"/>
  <c r="R5323" i="1" a="1"/>
  <c r="R5323" i="1" s="1"/>
  <c r="N5323" i="1"/>
  <c r="M5323" i="1"/>
  <c r="N5322" i="1"/>
  <c r="N5321" i="1"/>
  <c r="M5321" i="1"/>
  <c r="N5320" i="1"/>
  <c r="N5319" i="1"/>
  <c r="N5318" i="1"/>
  <c r="N5317" i="1"/>
  <c r="T5316" i="1" a="1"/>
  <c r="T5316" i="1" s="1"/>
  <c r="R5316" i="1" a="1"/>
  <c r="R5316" i="1" s="1"/>
  <c r="P5316" i="1"/>
  <c r="N5316" i="1"/>
  <c r="M5316" i="1"/>
  <c r="S5316" i="1" s="1" a="1"/>
  <c r="S5316" i="1" s="1"/>
  <c r="N5315" i="1"/>
  <c r="N5314" i="1"/>
  <c r="M5314" i="1"/>
  <c r="R5314" i="1" s="1" a="1"/>
  <c r="R5314" i="1" s="1"/>
  <c r="N5313" i="1"/>
  <c r="P5312" i="1"/>
  <c r="N5312" i="1"/>
  <c r="M5312" i="1"/>
  <c r="N5311" i="1"/>
  <c r="N5310" i="1"/>
  <c r="N5309" i="1"/>
  <c r="N5308" i="1"/>
  <c r="N5307" i="1"/>
  <c r="N5306" i="1"/>
  <c r="N5305" i="1"/>
  <c r="N5304" i="1"/>
  <c r="N5303" i="1"/>
  <c r="N5302" i="1"/>
  <c r="M5302" i="1"/>
  <c r="N5301" i="1"/>
  <c r="N5300" i="1"/>
  <c r="M5300" i="1"/>
  <c r="N5299" i="1"/>
  <c r="N5298" i="1"/>
  <c r="M5298" i="1"/>
  <c r="N5297" i="1"/>
  <c r="N5296" i="1"/>
  <c r="M5296" i="1"/>
  <c r="N5295" i="1"/>
  <c r="N5294" i="1"/>
  <c r="M5294" i="1"/>
  <c r="R5293" i="1" a="1"/>
  <c r="R5293" i="1" s="1"/>
  <c r="N5293" i="1"/>
  <c r="P5293" i="1" s="1"/>
  <c r="M5293" i="1"/>
  <c r="N5292" i="1"/>
  <c r="N5291" i="1"/>
  <c r="N5290" i="1"/>
  <c r="N5289" i="1"/>
  <c r="M5289" i="1"/>
  <c r="N5288" i="1"/>
  <c r="N5287" i="1"/>
  <c r="M5287" i="1"/>
  <c r="N5286" i="1"/>
  <c r="N5285" i="1"/>
  <c r="N5284" i="1"/>
  <c r="N5283" i="1"/>
  <c r="S5282" i="1" a="1"/>
  <c r="S5282" i="1"/>
  <c r="R5282" i="1" a="1"/>
  <c r="R5282" i="1" s="1"/>
  <c r="N5282" i="1"/>
  <c r="M5282" i="1"/>
  <c r="N5281" i="1"/>
  <c r="N5280" i="1"/>
  <c r="N5279" i="1"/>
  <c r="P5278" i="1"/>
  <c r="N5278" i="1"/>
  <c r="M5278" i="1"/>
  <c r="N5277" i="1"/>
  <c r="N5276" i="1"/>
  <c r="P5276" i="1" s="1"/>
  <c r="M5276" i="1"/>
  <c r="N5275" i="1"/>
  <c r="N5274" i="1"/>
  <c r="P5274" i="1" s="1"/>
  <c r="M5274" i="1"/>
  <c r="N5273" i="1"/>
  <c r="N5272" i="1"/>
  <c r="N5271" i="1"/>
  <c r="N5270" i="1"/>
  <c r="N5269" i="1"/>
  <c r="N5268" i="1"/>
  <c r="T5267" i="1"/>
  <c r="N5267" i="1"/>
  <c r="M5267" i="1"/>
  <c r="T5267" i="1" s="1" a="1"/>
  <c r="N5266" i="1"/>
  <c r="S5265" i="1" a="1"/>
  <c r="S5265" i="1" s="1"/>
  <c r="N5265" i="1"/>
  <c r="M5265" i="1"/>
  <c r="P5265" i="1" s="1"/>
  <c r="N5264" i="1"/>
  <c r="R5263" i="1" a="1"/>
  <c r="R5263" i="1" s="1"/>
  <c r="N5263" i="1"/>
  <c r="M5263" i="1"/>
  <c r="N5262" i="1"/>
  <c r="N5261" i="1"/>
  <c r="M5261" i="1"/>
  <c r="R5261" i="1" s="1" a="1"/>
  <c r="R5261" i="1" s="1"/>
  <c r="N5260" i="1"/>
  <c r="N5259" i="1"/>
  <c r="P5259" i="1" s="1"/>
  <c r="M5259" i="1"/>
  <c r="N5258" i="1"/>
  <c r="R5257" i="1" a="1"/>
  <c r="R5257" i="1" s="1"/>
  <c r="N5257" i="1"/>
  <c r="M5257" i="1"/>
  <c r="N5256" i="1"/>
  <c r="N5255" i="1"/>
  <c r="N5254" i="1"/>
  <c r="N5253" i="1"/>
  <c r="T5252" i="1" a="1"/>
  <c r="T5252" i="1"/>
  <c r="N5252" i="1"/>
  <c r="M5252" i="1"/>
  <c r="P5252" i="1" s="1"/>
  <c r="N5251" i="1"/>
  <c r="N5250" i="1"/>
  <c r="M5250" i="1"/>
  <c r="R5250" i="1" s="1" a="1"/>
  <c r="R5250" i="1" s="1"/>
  <c r="N5249" i="1"/>
  <c r="N5248" i="1"/>
  <c r="M5248" i="1"/>
  <c r="P5248" i="1" s="1"/>
  <c r="N5247" i="1"/>
  <c r="N5246" i="1"/>
  <c r="N5245" i="1"/>
  <c r="N5244" i="1"/>
  <c r="N5243" i="1"/>
  <c r="N5242" i="1"/>
  <c r="M5242" i="1"/>
  <c r="P5242" i="1" s="1"/>
  <c r="N5241" i="1"/>
  <c r="N5240" i="1"/>
  <c r="N5239" i="1"/>
  <c r="P5239" i="1" s="1"/>
  <c r="M5239" i="1"/>
  <c r="S5239" i="1" s="1" a="1"/>
  <c r="S5239" i="1" s="1"/>
  <c r="N5238" i="1"/>
  <c r="N5237" i="1"/>
  <c r="N5236" i="1"/>
  <c r="N5235" i="1"/>
  <c r="N5234" i="1"/>
  <c r="N5233" i="1"/>
  <c r="N5232" i="1"/>
  <c r="N5231" i="1"/>
  <c r="M5231" i="1"/>
  <c r="N5230" i="1"/>
  <c r="R5229" i="1" a="1"/>
  <c r="R5229" i="1" s="1"/>
  <c r="N5229" i="1"/>
  <c r="M5229" i="1"/>
  <c r="N5228" i="1"/>
  <c r="N5227" i="1"/>
  <c r="N5226" i="1"/>
  <c r="S5225" i="1" a="1"/>
  <c r="S5225" i="1" s="1"/>
  <c r="N5225" i="1"/>
  <c r="M5225" i="1"/>
  <c r="N5224" i="1"/>
  <c r="N5223" i="1"/>
  <c r="P5223" i="1" s="1"/>
  <c r="M5223" i="1"/>
  <c r="N5222" i="1"/>
  <c r="N5221" i="1"/>
  <c r="N5220" i="1"/>
  <c r="N5219" i="1"/>
  <c r="N5218" i="1"/>
  <c r="N5217" i="1"/>
  <c r="M5217" i="1"/>
  <c r="N5216" i="1"/>
  <c r="N5215" i="1"/>
  <c r="M5215" i="1"/>
  <c r="S5214" i="1" a="1"/>
  <c r="S5214" i="1" s="1"/>
  <c r="N5214" i="1"/>
  <c r="M5214" i="1"/>
  <c r="N5213" i="1"/>
  <c r="N5212" i="1"/>
  <c r="P5212" i="1" s="1"/>
  <c r="M5212" i="1"/>
  <c r="S5212" i="1" s="1" a="1"/>
  <c r="S5212" i="1" s="1"/>
  <c r="N5211" i="1"/>
  <c r="P5210" i="1"/>
  <c r="N5210" i="1"/>
  <c r="M5210" i="1"/>
  <c r="N5209" i="1"/>
  <c r="N5208" i="1"/>
  <c r="M5208" i="1"/>
  <c r="N5207" i="1"/>
  <c r="N5206" i="1"/>
  <c r="M5206" i="1"/>
  <c r="N5205" i="1"/>
  <c r="N5204" i="1"/>
  <c r="P5204" i="1" s="1"/>
  <c r="M5204" i="1"/>
  <c r="N5203" i="1"/>
  <c r="N5202" i="1"/>
  <c r="N5201" i="1"/>
  <c r="N5200" i="1"/>
  <c r="T5199" i="1" a="1"/>
  <c r="T5199" i="1" s="1"/>
  <c r="N5199" i="1"/>
  <c r="M5199" i="1"/>
  <c r="N5198" i="1"/>
  <c r="R5197" i="1" a="1"/>
  <c r="R5197" i="1" s="1"/>
  <c r="N5197" i="1"/>
  <c r="P5197" i="1" s="1"/>
  <c r="M5197" i="1"/>
  <c r="N5196" i="1"/>
  <c r="N5195" i="1"/>
  <c r="P5195" i="1" s="1"/>
  <c r="M5195" i="1"/>
  <c r="N5194" i="1"/>
  <c r="R5193" i="1" a="1"/>
  <c r="R5193" i="1" s="1"/>
  <c r="P5193" i="1"/>
  <c r="N5193" i="1"/>
  <c r="M5193" i="1"/>
  <c r="N5192" i="1"/>
  <c r="N5191" i="1"/>
  <c r="N5190" i="1"/>
  <c r="N5189" i="1"/>
  <c r="N5188" i="1"/>
  <c r="N5187" i="1"/>
  <c r="T5186" i="1" a="1"/>
  <c r="T5186" i="1" s="1"/>
  <c r="R5186" i="1" a="1"/>
  <c r="R5186" i="1" s="1"/>
  <c r="N5186" i="1"/>
  <c r="M5186" i="1"/>
  <c r="N5185" i="1"/>
  <c r="N5184" i="1"/>
  <c r="P5184" i="1" s="1"/>
  <c r="M5184" i="1"/>
  <c r="N5183" i="1"/>
  <c r="R5182" i="1" a="1"/>
  <c r="R5182" i="1" s="1"/>
  <c r="P5182" i="1"/>
  <c r="N5182" i="1"/>
  <c r="M5182" i="1"/>
  <c r="N5181" i="1"/>
  <c r="N5180" i="1"/>
  <c r="N5179" i="1"/>
  <c r="P5178" i="1"/>
  <c r="N5178" i="1"/>
  <c r="M5178" i="1"/>
  <c r="N5177" i="1"/>
  <c r="N5176" i="1"/>
  <c r="P5176" i="1" s="1"/>
  <c r="M5176" i="1"/>
  <c r="N5175" i="1"/>
  <c r="P5175" i="1" s="1"/>
  <c r="M5175" i="1"/>
  <c r="N5174" i="1"/>
  <c r="N5173" i="1"/>
  <c r="N5172" i="1"/>
  <c r="S5171" i="1" a="1"/>
  <c r="S5171" i="1" s="1"/>
  <c r="R5171" i="1" a="1"/>
  <c r="R5171" i="1" s="1"/>
  <c r="N5171" i="1"/>
  <c r="P5171" i="1" s="1"/>
  <c r="M5171" i="1"/>
  <c r="T5171" i="1" s="1" a="1"/>
  <c r="T5171" i="1" s="1"/>
  <c r="N5170" i="1"/>
  <c r="S5169" i="1" a="1"/>
  <c r="S5169" i="1" s="1"/>
  <c r="R5169" i="1" a="1"/>
  <c r="R5169" i="1"/>
  <c r="N5169" i="1"/>
  <c r="M5169" i="1"/>
  <c r="N5168" i="1"/>
  <c r="N5167" i="1"/>
  <c r="M5167" i="1"/>
  <c r="R5167" i="1" s="1" a="1"/>
  <c r="R5167" i="1" s="1"/>
  <c r="N5166" i="1"/>
  <c r="N5165" i="1"/>
  <c r="N5164" i="1"/>
  <c r="N5163" i="1"/>
  <c r="N5162" i="1"/>
  <c r="N5161" i="1"/>
  <c r="N5160" i="1"/>
  <c r="N5159" i="1"/>
  <c r="M5159" i="1"/>
  <c r="R5159" i="1" s="1" a="1"/>
  <c r="R5159" i="1" s="1"/>
  <c r="N5158" i="1"/>
  <c r="N5157" i="1"/>
  <c r="N5156" i="1"/>
  <c r="N5155" i="1"/>
  <c r="N5154" i="1"/>
  <c r="N5153" i="1"/>
  <c r="M5153" i="1"/>
  <c r="N5152" i="1"/>
  <c r="N5151" i="1"/>
  <c r="M5151" i="1"/>
  <c r="N5150" i="1"/>
  <c r="N5149" i="1"/>
  <c r="T5148" i="1"/>
  <c r="S5148" i="1" a="1"/>
  <c r="S5148" i="1" s="1"/>
  <c r="R5148" i="1" a="1"/>
  <c r="R5148" i="1" s="1"/>
  <c r="N5148" i="1"/>
  <c r="M5148" i="1"/>
  <c r="T5148" i="1" s="1" a="1"/>
  <c r="N5147" i="1"/>
  <c r="T5146" i="1" a="1"/>
  <c r="T5146" i="1" s="1"/>
  <c r="S5146" i="1" a="1"/>
  <c r="S5146" i="1" s="1"/>
  <c r="P5146" i="1"/>
  <c r="N5146" i="1"/>
  <c r="M5146" i="1"/>
  <c r="R5146" i="1" s="1" a="1"/>
  <c r="R5146" i="1" s="1"/>
  <c r="N5145" i="1"/>
  <c r="N5144" i="1"/>
  <c r="M5144" i="1"/>
  <c r="N5143" i="1"/>
  <c r="N5142" i="1"/>
  <c r="M5142" i="1"/>
  <c r="P5142" i="1" s="1"/>
  <c r="N5141" i="1"/>
  <c r="N5140" i="1"/>
  <c r="M5140" i="1"/>
  <c r="N5139" i="1"/>
  <c r="N5138" i="1"/>
  <c r="N5137" i="1"/>
  <c r="N5136" i="1"/>
  <c r="M5136" i="1"/>
  <c r="N5135" i="1"/>
  <c r="N5134" i="1"/>
  <c r="P5134" i="1" s="1"/>
  <c r="M5134" i="1"/>
  <c r="R5133" i="1" a="1"/>
  <c r="R5133" i="1" s="1"/>
  <c r="N5133" i="1"/>
  <c r="M5133" i="1"/>
  <c r="N5132" i="1"/>
  <c r="N5131" i="1"/>
  <c r="M5131" i="1"/>
  <c r="R5131" i="1" s="1" a="1"/>
  <c r="R5131" i="1" s="1"/>
  <c r="N5130" i="1"/>
  <c r="R5129" i="1" a="1"/>
  <c r="R5129" i="1" s="1"/>
  <c r="P5129" i="1"/>
  <c r="N5129" i="1"/>
  <c r="M5129" i="1"/>
  <c r="N5128" i="1"/>
  <c r="N5127" i="1"/>
  <c r="N5126" i="1"/>
  <c r="N5125" i="1"/>
  <c r="N5124" i="1"/>
  <c r="N5123" i="1"/>
  <c r="M5123" i="1"/>
  <c r="N5122" i="1"/>
  <c r="M5122" i="1"/>
  <c r="N5121" i="1"/>
  <c r="P5121" i="1" s="1"/>
  <c r="M5121" i="1"/>
  <c r="P5120" i="1"/>
  <c r="N5120" i="1"/>
  <c r="M5120" i="1"/>
  <c r="N5119" i="1"/>
  <c r="N5118" i="1"/>
  <c r="N5117" i="1"/>
  <c r="N5116" i="1"/>
  <c r="N5115" i="1"/>
  <c r="N5114" i="1"/>
  <c r="M5114" i="1"/>
  <c r="N5113" i="1"/>
  <c r="N5112" i="1"/>
  <c r="M5112" i="1"/>
  <c r="P5112" i="1" s="1"/>
  <c r="N5111" i="1"/>
  <c r="N5110" i="1"/>
  <c r="M5110" i="1"/>
  <c r="N5109" i="1"/>
  <c r="N5108" i="1"/>
  <c r="M5108" i="1"/>
  <c r="N5107" i="1"/>
  <c r="P5107" i="1" s="1"/>
  <c r="M5107" i="1"/>
  <c r="N5106" i="1"/>
  <c r="N5105" i="1"/>
  <c r="N5104" i="1"/>
  <c r="T5103" i="1" a="1"/>
  <c r="T5103" i="1"/>
  <c r="R5103" i="1" a="1"/>
  <c r="R5103" i="1" s="1"/>
  <c r="N5103" i="1"/>
  <c r="M5103" i="1"/>
  <c r="S5103" i="1" s="1" a="1"/>
  <c r="S5103" i="1" s="1"/>
  <c r="N5102" i="1"/>
  <c r="N5101" i="1"/>
  <c r="N5100" i="1"/>
  <c r="N5099" i="1"/>
  <c r="T5098" i="1" a="1"/>
  <c r="T5098" i="1" s="1"/>
  <c r="N5098" i="1"/>
  <c r="M5098" i="1"/>
  <c r="T5097" i="1" a="1"/>
  <c r="T5097" i="1" s="1"/>
  <c r="P5097" i="1"/>
  <c r="N5097" i="1"/>
  <c r="M5097" i="1"/>
  <c r="N5096" i="1"/>
  <c r="M5096" i="1"/>
  <c r="N5095" i="1"/>
  <c r="N5094" i="1"/>
  <c r="M5094" i="1"/>
  <c r="N5093" i="1"/>
  <c r="N5092" i="1"/>
  <c r="M5092" i="1"/>
  <c r="N5091" i="1"/>
  <c r="N5090" i="1"/>
  <c r="N5089" i="1"/>
  <c r="N5088" i="1"/>
  <c r="M5088" i="1"/>
  <c r="N5087" i="1"/>
  <c r="N5086" i="1"/>
  <c r="N5085" i="1"/>
  <c r="N5084" i="1"/>
  <c r="P5084" i="1" s="1"/>
  <c r="M5084" i="1"/>
  <c r="N5083" i="1"/>
  <c r="N5082" i="1"/>
  <c r="M5082" i="1"/>
  <c r="N5081" i="1"/>
  <c r="N5080" i="1"/>
  <c r="M5080" i="1"/>
  <c r="N5079" i="1"/>
  <c r="N5078" i="1"/>
  <c r="M5078" i="1"/>
  <c r="P5078" i="1" s="1"/>
  <c r="N5077" i="1"/>
  <c r="R5076" i="1" a="1"/>
  <c r="R5076" i="1" s="1"/>
  <c r="P5076" i="1"/>
  <c r="N5076" i="1"/>
  <c r="M5076" i="1"/>
  <c r="N5075" i="1"/>
  <c r="N5074" i="1"/>
  <c r="M5074" i="1"/>
  <c r="P5074" i="1" s="1"/>
  <c r="N5073" i="1"/>
  <c r="N5072" i="1"/>
  <c r="N5071" i="1"/>
  <c r="N5070" i="1"/>
  <c r="N5069" i="1"/>
  <c r="N5068" i="1"/>
  <c r="M5068" i="1"/>
  <c r="N5067" i="1"/>
  <c r="N5066" i="1"/>
  <c r="M5066" i="1"/>
  <c r="P5066" i="1" s="1"/>
  <c r="N5065" i="1"/>
  <c r="R5064" i="1" a="1"/>
  <c r="R5064" i="1" s="1"/>
  <c r="N5064" i="1"/>
  <c r="M5064" i="1"/>
  <c r="N5063" i="1"/>
  <c r="N5062" i="1"/>
  <c r="N5061" i="1"/>
  <c r="R5060" i="1" a="1"/>
  <c r="R5060" i="1" s="1"/>
  <c r="N5060" i="1"/>
  <c r="M5060" i="1"/>
  <c r="N5059" i="1"/>
  <c r="N5058" i="1"/>
  <c r="M5058" i="1"/>
  <c r="N5057" i="1"/>
  <c r="N5056" i="1"/>
  <c r="P5056" i="1" s="1"/>
  <c r="M5056" i="1"/>
  <c r="N5055" i="1"/>
  <c r="N5054" i="1"/>
  <c r="N5053" i="1"/>
  <c r="N5052" i="1"/>
  <c r="M5052" i="1"/>
  <c r="N5051" i="1"/>
  <c r="N5050" i="1"/>
  <c r="N5049" i="1"/>
  <c r="N5048" i="1"/>
  <c r="M5048" i="1"/>
  <c r="N5047" i="1"/>
  <c r="P5046" i="1"/>
  <c r="N5046" i="1"/>
  <c r="M5046" i="1"/>
  <c r="N5045" i="1"/>
  <c r="R5044" i="1" a="1"/>
  <c r="R5044" i="1" s="1"/>
  <c r="P5044" i="1"/>
  <c r="N5044" i="1"/>
  <c r="M5044" i="1"/>
  <c r="N5043" i="1"/>
  <c r="N5042" i="1"/>
  <c r="M5042" i="1"/>
  <c r="P5042" i="1" s="1"/>
  <c r="N5041" i="1"/>
  <c r="R5040" i="1" a="1"/>
  <c r="R5040" i="1" s="1"/>
  <c r="P5040" i="1"/>
  <c r="N5040" i="1"/>
  <c r="M5040" i="1"/>
  <c r="N5039" i="1"/>
  <c r="N5038" i="1"/>
  <c r="N5037" i="1"/>
  <c r="R5036" i="1" a="1"/>
  <c r="R5036" i="1" s="1"/>
  <c r="N5036" i="1"/>
  <c r="M5036" i="1"/>
  <c r="N5035" i="1"/>
  <c r="N5034" i="1"/>
  <c r="M5034" i="1"/>
  <c r="R5034" i="1" s="1" a="1"/>
  <c r="R5034" i="1" s="1"/>
  <c r="N5033" i="1"/>
  <c r="S5032" i="1" a="1"/>
  <c r="S5032" i="1" s="1"/>
  <c r="R5032" i="1" a="1"/>
  <c r="R5032" i="1" s="1"/>
  <c r="P5032" i="1"/>
  <c r="N5032" i="1"/>
  <c r="M5032" i="1"/>
  <c r="T5032" i="1" s="1" a="1"/>
  <c r="T5032" i="1" s="1"/>
  <c r="N5031" i="1"/>
  <c r="N5030" i="1"/>
  <c r="N5029" i="1"/>
  <c r="M5029" i="1"/>
  <c r="N5028" i="1"/>
  <c r="N5027" i="1"/>
  <c r="N5026" i="1"/>
  <c r="N5025" i="1"/>
  <c r="M5025" i="1"/>
  <c r="N5024" i="1"/>
  <c r="N5023" i="1"/>
  <c r="N5022" i="1"/>
  <c r="N5021" i="1"/>
  <c r="M5021" i="1"/>
  <c r="N5020" i="1"/>
  <c r="N5019" i="1"/>
  <c r="N5018" i="1"/>
  <c r="M5018" i="1"/>
  <c r="N5017" i="1"/>
  <c r="P5016" i="1"/>
  <c r="N5016" i="1"/>
  <c r="M5016" i="1"/>
  <c r="N5015" i="1"/>
  <c r="N5014" i="1"/>
  <c r="M5014" i="1"/>
  <c r="R5014" i="1" s="1" a="1"/>
  <c r="R5014" i="1" s="1"/>
  <c r="N5013" i="1"/>
  <c r="N5012" i="1"/>
  <c r="M5012" i="1"/>
  <c r="N5011" i="1"/>
  <c r="S5010" i="1" a="1"/>
  <c r="S5010" i="1"/>
  <c r="R5010" i="1" a="1"/>
  <c r="R5010" i="1" s="1"/>
  <c r="P5010" i="1"/>
  <c r="N5010" i="1"/>
  <c r="M5010" i="1"/>
  <c r="T5010" i="1" s="1" a="1"/>
  <c r="T5010" i="1" s="1"/>
  <c r="N5009" i="1"/>
  <c r="N5008" i="1"/>
  <c r="N5007" i="1"/>
  <c r="N5006" i="1"/>
  <c r="N5005" i="1"/>
  <c r="P5005" i="1" s="1"/>
  <c r="M5005" i="1"/>
  <c r="N5004" i="1"/>
  <c r="N5003" i="1"/>
  <c r="N5002" i="1"/>
  <c r="N5001" i="1"/>
  <c r="P5001" i="1" s="1"/>
  <c r="M5001" i="1"/>
  <c r="N5000" i="1"/>
  <c r="N4999" i="1"/>
  <c r="N4998" i="1"/>
  <c r="N4997" i="1"/>
  <c r="N4996" i="1"/>
  <c r="P4996" i="1" s="1"/>
  <c r="M4996" i="1"/>
  <c r="N4995" i="1"/>
  <c r="N4994" i="1"/>
  <c r="N4993" i="1"/>
  <c r="N4992" i="1"/>
  <c r="M4992" i="1"/>
  <c r="N4991" i="1"/>
  <c r="N4990" i="1"/>
  <c r="N4989" i="1"/>
  <c r="S4988" i="1" a="1"/>
  <c r="S4988" i="1" s="1"/>
  <c r="N4988" i="1"/>
  <c r="M4988" i="1"/>
  <c r="N4987" i="1"/>
  <c r="N4986" i="1"/>
  <c r="N4985" i="1"/>
  <c r="P4985" i="1" s="1"/>
  <c r="M4985" i="1"/>
  <c r="N4984" i="1"/>
  <c r="N4983" i="1"/>
  <c r="N4982" i="1"/>
  <c r="N4981" i="1"/>
  <c r="P4981" i="1" s="1"/>
  <c r="M4981" i="1"/>
  <c r="N4980" i="1"/>
  <c r="N4979" i="1"/>
  <c r="N4978" i="1"/>
  <c r="N4977" i="1"/>
  <c r="N4976" i="1"/>
  <c r="N4975" i="1"/>
  <c r="N4974" i="1"/>
  <c r="N4973" i="1"/>
  <c r="N4972" i="1"/>
  <c r="N4971" i="1"/>
  <c r="N4970" i="1"/>
  <c r="M4970" i="1"/>
  <c r="P4970" i="1" s="1"/>
  <c r="N4969" i="1"/>
  <c r="P4968" i="1"/>
  <c r="N4968" i="1"/>
  <c r="M4968" i="1"/>
  <c r="R4968" i="1" s="1" a="1"/>
  <c r="R4968" i="1" s="1"/>
  <c r="N4967" i="1"/>
  <c r="N4966" i="1"/>
  <c r="N4965" i="1"/>
  <c r="T4964" i="1" a="1"/>
  <c r="T4964" i="1"/>
  <c r="S4964" i="1" a="1"/>
  <c r="S4964" i="1" s="1"/>
  <c r="N4964" i="1"/>
  <c r="P4964" i="1" s="1"/>
  <c r="M4964" i="1"/>
  <c r="R4964" i="1" s="1" a="1"/>
  <c r="R4964" i="1" s="1"/>
  <c r="N4963" i="1"/>
  <c r="N4962" i="1"/>
  <c r="N4961" i="1"/>
  <c r="M4961" i="1"/>
  <c r="N4960" i="1"/>
  <c r="N4959" i="1"/>
  <c r="N4958" i="1"/>
  <c r="R4957" i="1" a="1"/>
  <c r="R4957" i="1" s="1"/>
  <c r="P4957" i="1"/>
  <c r="N4957" i="1"/>
  <c r="M4957" i="1"/>
  <c r="N4956" i="1"/>
  <c r="N4955" i="1"/>
  <c r="N4954" i="1"/>
  <c r="M4954" i="1"/>
  <c r="N4953" i="1"/>
  <c r="P4953" i="1" s="1"/>
  <c r="M4953" i="1"/>
  <c r="N4952" i="1"/>
  <c r="M4952" i="1"/>
  <c r="N4951" i="1"/>
  <c r="N4950" i="1"/>
  <c r="M4950" i="1"/>
  <c r="N4949" i="1"/>
  <c r="N4948" i="1"/>
  <c r="M4948" i="1"/>
  <c r="P4948" i="1" s="1"/>
  <c r="N4947" i="1"/>
  <c r="N4946" i="1"/>
  <c r="P4946" i="1" s="1"/>
  <c r="M4946" i="1"/>
  <c r="R4946" i="1" s="1" a="1"/>
  <c r="R4946" i="1" s="1"/>
  <c r="N4945" i="1"/>
  <c r="N4944" i="1"/>
  <c r="N4943" i="1"/>
  <c r="N4942" i="1"/>
  <c r="T4941" i="1" a="1"/>
  <c r="T4941" i="1" s="1"/>
  <c r="N4941" i="1"/>
  <c r="P4941" i="1" s="1"/>
  <c r="M4941" i="1"/>
  <c r="R4940" i="1" a="1"/>
  <c r="R4940" i="1" s="1"/>
  <c r="P4940" i="1"/>
  <c r="N4940" i="1"/>
  <c r="M4940" i="1"/>
  <c r="N4939" i="1"/>
  <c r="N4938" i="1"/>
  <c r="N4937" i="1"/>
  <c r="M4937" i="1"/>
  <c r="N4936" i="1"/>
  <c r="N4935" i="1"/>
  <c r="N4934" i="1"/>
  <c r="N4933" i="1"/>
  <c r="N4932" i="1"/>
  <c r="M4932" i="1"/>
  <c r="T4932" i="1" s="1" a="1"/>
  <c r="T4932" i="1" s="1"/>
  <c r="N4931" i="1"/>
  <c r="N4930" i="1"/>
  <c r="N4929" i="1"/>
  <c r="N4928" i="1"/>
  <c r="M4928" i="1"/>
  <c r="N4927" i="1"/>
  <c r="N4926" i="1"/>
  <c r="N4925" i="1"/>
  <c r="N4924" i="1"/>
  <c r="M4924" i="1"/>
  <c r="N4923" i="1"/>
  <c r="S4922" i="1" a="1"/>
  <c r="S4922" i="1" s="1"/>
  <c r="N4922" i="1"/>
  <c r="M4922" i="1"/>
  <c r="R4922" i="1" s="1" a="1"/>
  <c r="R4922" i="1" s="1"/>
  <c r="N4921" i="1"/>
  <c r="M4921" i="1"/>
  <c r="N4920" i="1"/>
  <c r="N4919" i="1"/>
  <c r="N4918" i="1"/>
  <c r="N4917" i="1"/>
  <c r="M4917" i="1"/>
  <c r="N4916" i="1"/>
  <c r="N4915" i="1"/>
  <c r="N4914" i="1"/>
  <c r="R4913" i="1" a="1"/>
  <c r="R4913" i="1"/>
  <c r="N4913" i="1"/>
  <c r="M4913" i="1"/>
  <c r="P4913" i="1" s="1"/>
  <c r="N4912" i="1"/>
  <c r="M4912" i="1"/>
  <c r="P4912" i="1" s="1"/>
  <c r="N4911" i="1"/>
  <c r="N4910" i="1"/>
  <c r="T4909" i="1" a="1"/>
  <c r="T4909" i="1" s="1"/>
  <c r="P4909" i="1"/>
  <c r="N4909" i="1"/>
  <c r="M4909" i="1"/>
  <c r="N4908" i="1"/>
  <c r="N4907" i="1"/>
  <c r="T4906" i="1" a="1"/>
  <c r="T4906" i="1" s="1"/>
  <c r="N4906" i="1"/>
  <c r="M4906" i="1"/>
  <c r="N4905" i="1"/>
  <c r="S4904" i="1" a="1"/>
  <c r="S4904" i="1" s="1"/>
  <c r="R4904" i="1" a="1"/>
  <c r="R4904" i="1" s="1"/>
  <c r="N4904" i="1"/>
  <c r="M4904" i="1"/>
  <c r="N4903" i="1"/>
  <c r="N4902" i="1"/>
  <c r="N4901" i="1"/>
  <c r="M4901" i="1"/>
  <c r="T4900" i="1" a="1"/>
  <c r="T4900" i="1" s="1"/>
  <c r="S4900" i="1" a="1"/>
  <c r="S4900" i="1" s="1"/>
  <c r="N4900" i="1"/>
  <c r="M4900" i="1"/>
  <c r="R4900" i="1" s="1" a="1"/>
  <c r="R4900" i="1" s="1"/>
  <c r="N4899" i="1"/>
  <c r="T4898" i="1" a="1"/>
  <c r="T4898" i="1" s="1"/>
  <c r="S4898" i="1"/>
  <c r="R4898" i="1" a="1"/>
  <c r="R4898" i="1" s="1"/>
  <c r="N4898" i="1"/>
  <c r="P4898" i="1" s="1"/>
  <c r="M4898" i="1"/>
  <c r="S4898" i="1" s="1" a="1"/>
  <c r="N4897" i="1"/>
  <c r="M4897" i="1"/>
  <c r="T4897" i="1" s="1" a="1"/>
  <c r="T4897" i="1" s="1"/>
  <c r="N4896" i="1"/>
  <c r="N4895" i="1"/>
  <c r="N4894" i="1"/>
  <c r="R4893" i="1"/>
  <c r="P4893" i="1"/>
  <c r="N4893" i="1"/>
  <c r="M4893" i="1"/>
  <c r="R4893" i="1" s="1" a="1"/>
  <c r="N4892" i="1"/>
  <c r="M4892" i="1"/>
  <c r="N4891" i="1"/>
  <c r="S4890" i="1" a="1"/>
  <c r="S4890" i="1" s="1"/>
  <c r="N4890" i="1"/>
  <c r="P4890" i="1" s="1"/>
  <c r="M4890" i="1"/>
  <c r="T4889" i="1" a="1"/>
  <c r="T4889" i="1"/>
  <c r="N4889" i="1"/>
  <c r="P4889" i="1" s="1"/>
  <c r="M4889" i="1"/>
  <c r="T4888" i="1" a="1"/>
  <c r="T4888" i="1"/>
  <c r="P4888" i="1"/>
  <c r="N4888" i="1"/>
  <c r="M4888" i="1"/>
  <c r="N4887" i="1"/>
  <c r="N4886" i="1"/>
  <c r="M4886" i="1"/>
  <c r="R4886" i="1" s="1" a="1"/>
  <c r="R4886" i="1" s="1"/>
  <c r="N4885" i="1"/>
  <c r="N4884" i="1"/>
  <c r="M4884" i="1"/>
  <c r="N4883" i="1"/>
  <c r="S4882" i="1" a="1"/>
  <c r="S4882" i="1" s="1"/>
  <c r="N4882" i="1"/>
  <c r="P4882" i="1" s="1"/>
  <c r="M4882" i="1"/>
  <c r="N4881" i="1"/>
  <c r="N4880" i="1"/>
  <c r="N4879" i="1"/>
  <c r="N4878" i="1"/>
  <c r="N4877" i="1"/>
  <c r="M4877" i="1"/>
  <c r="T4877" i="1" s="1" a="1"/>
  <c r="T4877" i="1" s="1"/>
  <c r="N4876" i="1"/>
  <c r="M4876" i="1"/>
  <c r="N4875" i="1"/>
  <c r="N4874" i="1"/>
  <c r="R4873" i="1" a="1"/>
  <c r="R4873" i="1" s="1"/>
  <c r="N4873" i="1"/>
  <c r="P4873" i="1" s="1"/>
  <c r="M4873" i="1"/>
  <c r="N4872" i="1"/>
  <c r="N4871" i="1"/>
  <c r="N4870" i="1"/>
  <c r="N4869" i="1"/>
  <c r="T4868" i="1" a="1"/>
  <c r="T4868" i="1"/>
  <c r="S4868" i="1" a="1"/>
  <c r="S4868" i="1" s="1"/>
  <c r="N4868" i="1"/>
  <c r="P4868" i="1" s="1"/>
  <c r="M4868" i="1"/>
  <c r="R4868" i="1" s="1" a="1"/>
  <c r="R4868" i="1" s="1"/>
  <c r="N4867" i="1"/>
  <c r="N4866" i="1"/>
  <c r="R4865" i="1"/>
  <c r="N4865" i="1"/>
  <c r="P4865" i="1" s="1"/>
  <c r="M4865" i="1"/>
  <c r="R4865" i="1" s="1" a="1"/>
  <c r="N4864" i="1"/>
  <c r="M4864" i="1"/>
  <c r="S4864" i="1" s="1" a="1"/>
  <c r="S4864" i="1" s="1"/>
  <c r="N4863" i="1"/>
  <c r="N4862" i="1"/>
  <c r="N4861" i="1"/>
  <c r="T4860" i="1" a="1"/>
  <c r="T4860" i="1" s="1"/>
  <c r="S4860" i="1" a="1"/>
  <c r="S4860" i="1" s="1"/>
  <c r="R4860" i="1" a="1"/>
  <c r="R4860" i="1" s="1"/>
  <c r="P4860" i="1"/>
  <c r="N4860" i="1"/>
  <c r="M4860" i="1"/>
  <c r="N4859" i="1"/>
  <c r="S4858" i="1" a="1"/>
  <c r="S4858" i="1"/>
  <c r="R4858" i="1" a="1"/>
  <c r="R4858" i="1"/>
  <c r="N4858" i="1"/>
  <c r="M4858" i="1"/>
  <c r="T4857" i="1"/>
  <c r="N4857" i="1"/>
  <c r="P4857" i="1" s="1"/>
  <c r="M4857" i="1"/>
  <c r="T4857" i="1" s="1" a="1"/>
  <c r="P4856" i="1"/>
  <c r="N4856" i="1"/>
  <c r="M4856" i="1"/>
  <c r="N4855" i="1"/>
  <c r="T4854" i="1" a="1"/>
  <c r="T4854" i="1" s="1"/>
  <c r="R4854" i="1" a="1"/>
  <c r="R4854" i="1" s="1"/>
  <c r="N4854" i="1"/>
  <c r="M4854" i="1"/>
  <c r="N4853" i="1"/>
  <c r="P4853" i="1" s="1"/>
  <c r="M4853" i="1"/>
  <c r="N4852" i="1"/>
  <c r="N4851" i="1"/>
  <c r="T4850" i="1" a="1"/>
  <c r="T4850" i="1" s="1"/>
  <c r="N4850" i="1"/>
  <c r="M4850" i="1"/>
  <c r="R4849" i="1" a="1"/>
  <c r="R4849" i="1"/>
  <c r="P4849" i="1"/>
  <c r="N4849" i="1"/>
  <c r="M4849" i="1"/>
  <c r="N4848" i="1"/>
  <c r="N4847" i="1"/>
  <c r="N4846" i="1"/>
  <c r="N4845" i="1"/>
  <c r="P4845" i="1" s="1"/>
  <c r="M4845" i="1"/>
  <c r="T4845" i="1" s="1" a="1"/>
  <c r="T4845" i="1" s="1"/>
  <c r="N4844" i="1"/>
  <c r="N4843" i="1"/>
  <c r="P4842" i="1"/>
  <c r="N4842" i="1"/>
  <c r="M4842" i="1"/>
  <c r="N4841" i="1"/>
  <c r="P4840" i="1"/>
  <c r="N4840" i="1"/>
  <c r="M4840" i="1"/>
  <c r="R4840" i="1" s="1" a="1"/>
  <c r="R4840" i="1" s="1"/>
  <c r="N4839" i="1"/>
  <c r="N4838" i="1"/>
  <c r="N4837" i="1"/>
  <c r="T4836" i="1" a="1"/>
  <c r="T4836" i="1" s="1"/>
  <c r="S4836" i="1" a="1"/>
  <c r="S4836" i="1" s="1"/>
  <c r="N4836" i="1"/>
  <c r="P4836" i="1" s="1"/>
  <c r="M4836" i="1"/>
  <c r="R4836" i="1" s="1" a="1"/>
  <c r="R4836" i="1" s="1"/>
  <c r="N4835" i="1"/>
  <c r="T4834" i="1" a="1"/>
  <c r="T4834" i="1" s="1"/>
  <c r="N4834" i="1"/>
  <c r="M4834" i="1"/>
  <c r="T4833" i="1" a="1"/>
  <c r="T4833" i="1"/>
  <c r="R4833" i="1" a="1"/>
  <c r="R4833" i="1" s="1"/>
  <c r="N4833" i="1"/>
  <c r="M4833" i="1"/>
  <c r="R4832" i="1" a="1"/>
  <c r="R4832" i="1" s="1"/>
  <c r="N4832" i="1"/>
  <c r="P4832" i="1" s="1"/>
  <c r="M4832" i="1"/>
  <c r="N4831" i="1"/>
  <c r="N4830" i="1"/>
  <c r="R4829" i="1" a="1"/>
  <c r="R4829" i="1"/>
  <c r="N4829" i="1"/>
  <c r="P4829" i="1" s="1"/>
  <c r="M4829" i="1"/>
  <c r="N4828" i="1"/>
  <c r="N4827" i="1"/>
  <c r="R4826" i="1" a="1"/>
  <c r="R4826" i="1" s="1"/>
  <c r="P4826" i="1"/>
  <c r="N4826" i="1"/>
  <c r="M4826" i="1"/>
  <c r="R4825" i="1" a="1"/>
  <c r="R4825" i="1" s="1"/>
  <c r="N4825" i="1"/>
  <c r="P4825" i="1" s="1"/>
  <c r="M4825" i="1"/>
  <c r="T4824" i="1" a="1"/>
  <c r="T4824" i="1" s="1"/>
  <c r="S4824" i="1" a="1"/>
  <c r="S4824" i="1" s="1"/>
  <c r="R4824" i="1" a="1"/>
  <c r="R4824" i="1" s="1"/>
  <c r="N4824" i="1"/>
  <c r="M4824" i="1"/>
  <c r="P4824" i="1" s="1"/>
  <c r="N4823" i="1"/>
  <c r="T4822" i="1" a="1"/>
  <c r="T4822" i="1" s="1"/>
  <c r="N4822" i="1"/>
  <c r="P4822" i="1" s="1"/>
  <c r="M4822" i="1"/>
  <c r="T4821" i="1" a="1"/>
  <c r="T4821" i="1" s="1"/>
  <c r="S4821" i="1"/>
  <c r="R4821" i="1" a="1"/>
  <c r="R4821" i="1" s="1"/>
  <c r="N4821" i="1"/>
  <c r="P4821" i="1" s="1"/>
  <c r="M4821" i="1"/>
  <c r="S4821" i="1" s="1" a="1"/>
  <c r="P4820" i="1"/>
  <c r="N4820" i="1"/>
  <c r="M4820" i="1"/>
  <c r="N4819" i="1"/>
  <c r="R4818" i="1" a="1"/>
  <c r="R4818" i="1" s="1"/>
  <c r="P4818" i="1"/>
  <c r="N4818" i="1"/>
  <c r="M4818" i="1"/>
  <c r="N4817" i="1"/>
  <c r="M4817" i="1"/>
  <c r="N4816" i="1"/>
  <c r="N4815" i="1"/>
  <c r="N4814" i="1"/>
  <c r="T4813" i="1" a="1"/>
  <c r="T4813" i="1" s="1"/>
  <c r="N4813" i="1"/>
  <c r="M4813" i="1"/>
  <c r="S4812" i="1" a="1"/>
  <c r="S4812" i="1" s="1"/>
  <c r="R4812" i="1" a="1"/>
  <c r="R4812" i="1" s="1"/>
  <c r="P4812" i="1"/>
  <c r="N4812" i="1"/>
  <c r="M4812" i="1"/>
  <c r="T4812" i="1" s="1" a="1"/>
  <c r="T4812" i="1" s="1"/>
  <c r="N4811" i="1"/>
  <c r="T4810" i="1" a="1"/>
  <c r="T4810" i="1"/>
  <c r="S4810" i="1" a="1"/>
  <c r="S4810" i="1" s="1"/>
  <c r="R4810" i="1" a="1"/>
  <c r="R4810" i="1" s="1"/>
  <c r="P4810" i="1"/>
  <c r="N4810" i="1"/>
  <c r="M4810" i="1"/>
  <c r="N4809" i="1"/>
  <c r="P4809" i="1" s="1"/>
  <c r="M4809" i="1"/>
  <c r="T4808" i="1" a="1"/>
  <c r="T4808" i="1" s="1"/>
  <c r="S4808" i="1" a="1"/>
  <c r="S4808" i="1"/>
  <c r="R4808" i="1" a="1"/>
  <c r="R4808" i="1" s="1"/>
  <c r="N4808" i="1"/>
  <c r="M4808" i="1"/>
  <c r="P4808" i="1" s="1"/>
  <c r="N4807" i="1"/>
  <c r="N4806" i="1"/>
  <c r="M4806" i="1"/>
  <c r="N4805" i="1"/>
  <c r="N4804" i="1"/>
  <c r="M4804" i="1"/>
  <c r="N4803" i="1"/>
  <c r="N4802" i="1"/>
  <c r="R4801" i="1" a="1"/>
  <c r="R4801" i="1" s="1"/>
  <c r="P4801" i="1"/>
  <c r="N4801" i="1"/>
  <c r="M4801" i="1"/>
  <c r="N4800" i="1"/>
  <c r="M4800" i="1"/>
  <c r="N4799" i="1"/>
  <c r="N4798" i="1"/>
  <c r="T4797" i="1" a="1"/>
  <c r="T4797" i="1" s="1"/>
  <c r="R4797" i="1" a="1"/>
  <c r="R4797" i="1"/>
  <c r="N4797" i="1"/>
  <c r="M4797" i="1"/>
  <c r="R4796" i="1" a="1"/>
  <c r="R4796" i="1" s="1"/>
  <c r="N4796" i="1"/>
  <c r="P4796" i="1" s="1"/>
  <c r="M4796" i="1"/>
  <c r="N4795" i="1"/>
  <c r="N4794" i="1"/>
  <c r="M4794" i="1"/>
  <c r="T4793" i="1" a="1"/>
  <c r="T4793" i="1"/>
  <c r="R4793" i="1" a="1"/>
  <c r="R4793" i="1" s="1"/>
  <c r="P4793" i="1"/>
  <c r="N4793" i="1"/>
  <c r="M4793" i="1"/>
  <c r="S4793" i="1" s="1" a="1"/>
  <c r="S4793" i="1" s="1"/>
  <c r="P4792" i="1"/>
  <c r="N4792" i="1"/>
  <c r="M4792" i="1"/>
  <c r="N4791" i="1"/>
  <c r="N4790" i="1"/>
  <c r="T4789" i="1" a="1"/>
  <c r="T4789" i="1" s="1"/>
  <c r="N4789" i="1"/>
  <c r="M4789" i="1"/>
  <c r="N4788" i="1"/>
  <c r="N4787" i="1"/>
  <c r="N4786" i="1"/>
  <c r="T4785" i="1" a="1"/>
  <c r="T4785" i="1" s="1"/>
  <c r="R4785" i="1" a="1"/>
  <c r="R4785" i="1" s="1"/>
  <c r="P4785" i="1"/>
  <c r="N4785" i="1"/>
  <c r="M4785" i="1"/>
  <c r="S4785" i="1" s="1" a="1"/>
  <c r="S4785" i="1" s="1"/>
  <c r="R4784" i="1" a="1"/>
  <c r="R4784" i="1" s="1"/>
  <c r="P4784" i="1"/>
  <c r="N4784" i="1"/>
  <c r="M4784" i="1"/>
  <c r="N4783" i="1"/>
  <c r="N4782" i="1"/>
  <c r="T4781" i="1" a="1"/>
  <c r="T4781" i="1"/>
  <c r="P4781" i="1"/>
  <c r="N4781" i="1"/>
  <c r="M4781" i="1"/>
  <c r="N4780" i="1"/>
  <c r="N4779" i="1"/>
  <c r="T4778" i="1" a="1"/>
  <c r="T4778" i="1" s="1"/>
  <c r="S4778" i="1" a="1"/>
  <c r="S4778" i="1" s="1"/>
  <c r="P4778" i="1"/>
  <c r="N4778" i="1"/>
  <c r="M4778" i="1"/>
  <c r="R4778" i="1" s="1" a="1"/>
  <c r="R4778" i="1" s="1"/>
  <c r="N4777" i="1"/>
  <c r="S4776" i="1" a="1"/>
  <c r="S4776" i="1" s="1"/>
  <c r="R4776" i="1" a="1"/>
  <c r="R4776" i="1" s="1"/>
  <c r="P4776" i="1"/>
  <c r="N4776" i="1"/>
  <c r="M4776" i="1"/>
  <c r="T4776" i="1" s="1" a="1"/>
  <c r="T4776" i="1" s="1"/>
  <c r="N4775" i="1"/>
  <c r="N4774" i="1"/>
  <c r="R4773" i="1" a="1"/>
  <c r="R4773" i="1" s="1"/>
  <c r="N4773" i="1"/>
  <c r="M4773" i="1"/>
  <c r="S4772" i="1" a="1"/>
  <c r="S4772" i="1" s="1"/>
  <c r="N4772" i="1"/>
  <c r="P4772" i="1" s="1"/>
  <c r="M4772" i="1"/>
  <c r="N4771" i="1"/>
  <c r="N4770" i="1"/>
  <c r="M4770" i="1"/>
  <c r="N4769" i="1"/>
  <c r="M4769" i="1"/>
  <c r="T4769" i="1" s="1" a="1"/>
  <c r="T4769" i="1" s="1"/>
  <c r="T4768" i="1"/>
  <c r="S4768" i="1" a="1"/>
  <c r="S4768" i="1"/>
  <c r="R4768" i="1" a="1"/>
  <c r="R4768" i="1" s="1"/>
  <c r="P4768" i="1"/>
  <c r="N4768" i="1"/>
  <c r="M4768" i="1"/>
  <c r="T4768" i="1" s="1" a="1"/>
  <c r="N4767" i="1"/>
  <c r="N4766" i="1"/>
  <c r="P4765" i="1"/>
  <c r="N4765" i="1"/>
  <c r="M4765" i="1"/>
  <c r="N4764" i="1"/>
  <c r="M4764" i="1"/>
  <c r="N4763" i="1"/>
  <c r="N4762" i="1"/>
  <c r="T4761" i="1" a="1"/>
  <c r="T4761" i="1" s="1"/>
  <c r="R4761" i="1" a="1"/>
  <c r="R4761" i="1" s="1"/>
  <c r="N4761" i="1"/>
  <c r="M4761" i="1"/>
  <c r="S4761" i="1" s="1" a="1"/>
  <c r="S4761" i="1" s="1"/>
  <c r="N4760" i="1"/>
  <c r="M4760" i="1"/>
  <c r="N4759" i="1"/>
  <c r="T4758" i="1" a="1"/>
  <c r="T4758" i="1"/>
  <c r="N4758" i="1"/>
  <c r="M4758" i="1"/>
  <c r="T4757" i="1" a="1"/>
  <c r="T4757" i="1"/>
  <c r="S4757" i="1"/>
  <c r="R4757" i="1" a="1"/>
  <c r="R4757" i="1" s="1"/>
  <c r="N4757" i="1"/>
  <c r="P4757" i="1" s="1"/>
  <c r="M4757" i="1"/>
  <c r="S4757" i="1" s="1" a="1"/>
  <c r="R4756" i="1" a="1"/>
  <c r="R4756" i="1" s="1"/>
  <c r="N4756" i="1"/>
  <c r="P4756" i="1" s="1"/>
  <c r="M4756" i="1"/>
  <c r="N4755" i="1"/>
  <c r="T4754" i="1" a="1"/>
  <c r="T4754" i="1" s="1"/>
  <c r="S4754" i="1" a="1"/>
  <c r="S4754" i="1" s="1"/>
  <c r="P4754" i="1"/>
  <c r="N4754" i="1"/>
  <c r="M4754" i="1"/>
  <c r="R4754" i="1" s="1" a="1"/>
  <c r="R4754" i="1" s="1"/>
  <c r="N4753" i="1"/>
  <c r="N4752" i="1"/>
  <c r="N4751" i="1"/>
  <c r="N4750" i="1"/>
  <c r="N4749" i="1"/>
  <c r="S4748" i="1" a="1"/>
  <c r="S4748" i="1" s="1"/>
  <c r="R4748" i="1" a="1"/>
  <c r="R4748" i="1" s="1"/>
  <c r="P4748" i="1"/>
  <c r="N4748" i="1"/>
  <c r="M4748" i="1"/>
  <c r="T4748" i="1" s="1" a="1"/>
  <c r="T4748" i="1" s="1"/>
  <c r="N4747" i="1"/>
  <c r="T4746" i="1"/>
  <c r="S4746" i="1" a="1"/>
  <c r="S4746" i="1" s="1"/>
  <c r="R4746" i="1" a="1"/>
  <c r="R4746" i="1" s="1"/>
  <c r="P4746" i="1"/>
  <c r="N4746" i="1"/>
  <c r="M4746" i="1"/>
  <c r="T4746" i="1" s="1" a="1"/>
  <c r="P4745" i="1"/>
  <c r="N4745" i="1"/>
  <c r="M4745" i="1"/>
  <c r="R4745" i="1" s="1" a="1"/>
  <c r="R4745" i="1" s="1"/>
  <c r="S4744" i="1" a="1"/>
  <c r="S4744" i="1" s="1"/>
  <c r="N4744" i="1"/>
  <c r="M4744" i="1"/>
  <c r="N4743" i="1"/>
  <c r="N4742" i="1"/>
  <c r="N4741" i="1"/>
  <c r="N4740" i="1"/>
  <c r="N4739" i="1"/>
  <c r="N4738" i="1"/>
  <c r="R4737" i="1"/>
  <c r="P4737" i="1"/>
  <c r="N4737" i="1"/>
  <c r="M4737" i="1"/>
  <c r="R4737" i="1" s="1" a="1"/>
  <c r="N4736" i="1"/>
  <c r="N4735" i="1"/>
  <c r="N4734" i="1"/>
  <c r="T4733" i="1" a="1"/>
  <c r="T4733" i="1" s="1"/>
  <c r="N4733" i="1"/>
  <c r="M4733" i="1"/>
  <c r="R4733" i="1" s="1" a="1"/>
  <c r="R4733" i="1" s="1"/>
  <c r="S4732" i="1" a="1"/>
  <c r="S4732" i="1" s="1"/>
  <c r="N4732" i="1"/>
  <c r="P4732" i="1" s="1"/>
  <c r="M4732" i="1"/>
  <c r="N4731" i="1"/>
  <c r="N4730" i="1"/>
  <c r="M4730" i="1"/>
  <c r="R4730" i="1" s="1" a="1"/>
  <c r="R4730" i="1" s="1"/>
  <c r="N4729" i="1"/>
  <c r="P4728" i="1"/>
  <c r="N4728" i="1"/>
  <c r="M4728" i="1"/>
  <c r="N4727" i="1"/>
  <c r="R4726" i="1" a="1"/>
  <c r="R4726" i="1" s="1"/>
  <c r="N4726" i="1"/>
  <c r="M4726" i="1"/>
  <c r="N4725" i="1"/>
  <c r="P4725" i="1" s="1"/>
  <c r="M4725" i="1"/>
  <c r="N4724" i="1"/>
  <c r="N4723" i="1"/>
  <c r="T4722" i="1" a="1"/>
  <c r="T4722" i="1" s="1"/>
  <c r="S4722" i="1" a="1"/>
  <c r="S4722" i="1"/>
  <c r="N4722" i="1"/>
  <c r="M4722" i="1"/>
  <c r="R4722" i="1" s="1" a="1"/>
  <c r="R4722" i="1" s="1"/>
  <c r="N4721" i="1"/>
  <c r="M4721" i="1"/>
  <c r="P4721" i="1" s="1"/>
  <c r="N4720" i="1"/>
  <c r="N4719" i="1"/>
  <c r="N4718" i="1"/>
  <c r="T4717" i="1" a="1"/>
  <c r="T4717" i="1" s="1"/>
  <c r="P4717" i="1"/>
  <c r="N4717" i="1"/>
  <c r="M4717" i="1"/>
  <c r="N4716" i="1"/>
  <c r="N4715" i="1"/>
  <c r="T4714" i="1" a="1"/>
  <c r="T4714" i="1" s="1"/>
  <c r="N4714" i="1"/>
  <c r="M4714" i="1"/>
  <c r="N4713" i="1"/>
  <c r="P4712" i="1"/>
  <c r="N4712" i="1"/>
  <c r="M4712" i="1"/>
  <c r="N4711" i="1"/>
  <c r="N4710" i="1"/>
  <c r="N4709" i="1"/>
  <c r="S4708" i="1" a="1"/>
  <c r="S4708" i="1" s="1"/>
  <c r="N4708" i="1"/>
  <c r="P4708" i="1" s="1"/>
  <c r="M4708" i="1"/>
  <c r="N4707" i="1"/>
  <c r="R4706" i="1" a="1"/>
  <c r="R4706" i="1" s="1"/>
  <c r="N4706" i="1"/>
  <c r="P4706" i="1" s="1"/>
  <c r="M4706" i="1"/>
  <c r="N4705" i="1"/>
  <c r="T4704" i="1"/>
  <c r="S4704" i="1" a="1"/>
  <c r="S4704" i="1" s="1"/>
  <c r="R4704" i="1" a="1"/>
  <c r="R4704" i="1" s="1"/>
  <c r="P4704" i="1"/>
  <c r="N4704" i="1"/>
  <c r="M4704" i="1"/>
  <c r="T4704" i="1" s="1" a="1"/>
  <c r="N4703" i="1"/>
  <c r="N4702" i="1"/>
  <c r="R4701" i="1" a="1"/>
  <c r="R4701" i="1" s="1"/>
  <c r="P4701" i="1"/>
  <c r="N4701" i="1"/>
  <c r="M4701" i="1"/>
  <c r="T4700" i="1" a="1"/>
  <c r="T4700" i="1" s="1"/>
  <c r="N4700" i="1"/>
  <c r="M4700" i="1"/>
  <c r="N4699" i="1"/>
  <c r="R4698" i="1" a="1"/>
  <c r="R4698" i="1" s="1"/>
  <c r="P4698" i="1"/>
  <c r="N4698" i="1"/>
  <c r="M4698" i="1"/>
  <c r="N4697" i="1"/>
  <c r="P4697" i="1" s="1"/>
  <c r="M4697" i="1"/>
  <c r="R4697" i="1" s="1" a="1"/>
  <c r="R4697" i="1" s="1"/>
  <c r="N4696" i="1"/>
  <c r="N4695" i="1"/>
  <c r="N4694" i="1"/>
  <c r="T4693" i="1" a="1"/>
  <c r="T4693" i="1" s="1"/>
  <c r="R4693" i="1" a="1"/>
  <c r="R4693" i="1" s="1"/>
  <c r="N4693" i="1"/>
  <c r="M4693" i="1"/>
  <c r="S4693" i="1" s="1" a="1"/>
  <c r="S4693" i="1" s="1"/>
  <c r="N4692" i="1"/>
  <c r="M4692" i="1"/>
  <c r="T4692" i="1" s="1" a="1"/>
  <c r="T4692" i="1" s="1"/>
  <c r="N4691" i="1"/>
  <c r="T4690" i="1" a="1"/>
  <c r="T4690" i="1" s="1"/>
  <c r="N4690" i="1"/>
  <c r="M4690" i="1"/>
  <c r="P4690" i="1" s="1"/>
  <c r="N4689" i="1"/>
  <c r="P4689" i="1" s="1"/>
  <c r="M4689" i="1"/>
  <c r="T4689" i="1" s="1" a="1"/>
  <c r="T4689" i="1" s="1"/>
  <c r="N4688" i="1"/>
  <c r="N4687" i="1"/>
  <c r="N4686" i="1"/>
  <c r="R4685" i="1" a="1"/>
  <c r="R4685" i="1"/>
  <c r="P4685" i="1"/>
  <c r="N4685" i="1"/>
  <c r="M4685" i="1"/>
  <c r="R4684" i="1" a="1"/>
  <c r="R4684" i="1" s="1"/>
  <c r="P4684" i="1"/>
  <c r="N4684" i="1"/>
  <c r="M4684" i="1"/>
  <c r="N4683" i="1"/>
  <c r="S4682" i="1" a="1"/>
  <c r="S4682" i="1" s="1"/>
  <c r="R4682" i="1" a="1"/>
  <c r="R4682" i="1" s="1"/>
  <c r="P4682" i="1"/>
  <c r="N4682" i="1"/>
  <c r="M4682" i="1"/>
  <c r="T4682" i="1" s="1" a="1"/>
  <c r="T4682" i="1" s="1"/>
  <c r="N4681" i="1"/>
  <c r="T4680" i="1" a="1"/>
  <c r="T4680" i="1"/>
  <c r="S4680" i="1" a="1"/>
  <c r="S4680" i="1" s="1"/>
  <c r="R4680" i="1" a="1"/>
  <c r="R4680" i="1" s="1"/>
  <c r="N4680" i="1"/>
  <c r="M4680" i="1"/>
  <c r="P4680" i="1" s="1"/>
  <c r="N4679" i="1"/>
  <c r="N4678" i="1"/>
  <c r="M4678" i="1"/>
  <c r="N4677" i="1"/>
  <c r="T4676" i="1" a="1"/>
  <c r="T4676" i="1" s="1"/>
  <c r="N4676" i="1"/>
  <c r="M4676" i="1"/>
  <c r="N4675" i="1"/>
  <c r="N4674" i="1"/>
  <c r="N4673" i="1"/>
  <c r="M4673" i="1"/>
  <c r="R4673" i="1" s="1" a="1"/>
  <c r="R4673" i="1" s="1"/>
  <c r="S4672" i="1" a="1"/>
  <c r="S4672" i="1"/>
  <c r="N4672" i="1"/>
  <c r="M4672" i="1"/>
  <c r="N4671" i="1"/>
  <c r="N4670" i="1"/>
  <c r="T4669" i="1" a="1"/>
  <c r="T4669" i="1" s="1"/>
  <c r="R4669" i="1" a="1"/>
  <c r="R4669" i="1" s="1"/>
  <c r="N4669" i="1"/>
  <c r="M4669" i="1"/>
  <c r="R4668" i="1" a="1"/>
  <c r="R4668" i="1" s="1"/>
  <c r="N4668" i="1"/>
  <c r="P4668" i="1" s="1"/>
  <c r="M4668" i="1"/>
  <c r="S4668" i="1" s="1" a="1"/>
  <c r="S4668" i="1" s="1"/>
  <c r="N4667" i="1"/>
  <c r="T4666" i="1" a="1"/>
  <c r="T4666" i="1" s="1"/>
  <c r="N4666" i="1"/>
  <c r="M4666" i="1"/>
  <c r="T4665" i="1" a="1"/>
  <c r="T4665" i="1" s="1"/>
  <c r="N4665" i="1"/>
  <c r="M4665" i="1"/>
  <c r="P4664" i="1"/>
  <c r="N4664" i="1"/>
  <c r="M4664" i="1"/>
  <c r="R4664" i="1" s="1" a="1"/>
  <c r="R4664" i="1" s="1"/>
  <c r="N4663" i="1"/>
  <c r="P4662" i="1"/>
  <c r="N4662" i="1"/>
  <c r="M4662" i="1"/>
  <c r="T4661" i="1" a="1"/>
  <c r="T4661" i="1" s="1"/>
  <c r="N4661" i="1"/>
  <c r="M4661" i="1"/>
  <c r="N4660" i="1"/>
  <c r="N4659" i="1"/>
  <c r="T4658" i="1" a="1"/>
  <c r="T4658" i="1" s="1"/>
  <c r="N4658" i="1"/>
  <c r="M4658" i="1"/>
  <c r="R4658" i="1" s="1" a="1"/>
  <c r="R4658" i="1" s="1"/>
  <c r="T4657" i="1" a="1"/>
  <c r="T4657" i="1" s="1"/>
  <c r="N4657" i="1"/>
  <c r="P4657" i="1" s="1"/>
  <c r="M4657" i="1"/>
  <c r="R4656" i="1" a="1"/>
  <c r="R4656" i="1" s="1"/>
  <c r="P4656" i="1"/>
  <c r="N4656" i="1"/>
  <c r="M4656" i="1"/>
  <c r="N4655" i="1"/>
  <c r="N4654" i="1"/>
  <c r="N4653" i="1"/>
  <c r="M4653" i="1"/>
  <c r="P4653" i="1" s="1"/>
  <c r="N4652" i="1"/>
  <c r="N4651" i="1"/>
  <c r="T4650" i="1" a="1"/>
  <c r="T4650" i="1" s="1"/>
  <c r="S4650" i="1" a="1"/>
  <c r="S4650" i="1" s="1"/>
  <c r="P4650" i="1"/>
  <c r="N4650" i="1"/>
  <c r="M4650" i="1"/>
  <c r="R4650" i="1" s="1" a="1"/>
  <c r="R4650" i="1" s="1"/>
  <c r="N4649" i="1"/>
  <c r="S4648" i="1" a="1"/>
  <c r="S4648" i="1" s="1"/>
  <c r="R4648" i="1" a="1"/>
  <c r="R4648" i="1" s="1"/>
  <c r="N4648" i="1"/>
  <c r="M4648" i="1"/>
  <c r="N4647" i="1"/>
  <c r="N4646" i="1"/>
  <c r="R4645" i="1"/>
  <c r="N4645" i="1"/>
  <c r="P4645" i="1" s="1"/>
  <c r="M4645" i="1"/>
  <c r="R4645" i="1" s="1" a="1"/>
  <c r="N4644" i="1"/>
  <c r="M4644" i="1"/>
  <c r="N4643" i="1"/>
  <c r="R4642" i="1" a="1"/>
  <c r="R4642" i="1" s="1"/>
  <c r="N4642" i="1"/>
  <c r="M4642" i="1"/>
  <c r="R4641" i="1" a="1"/>
  <c r="R4641" i="1" s="1"/>
  <c r="N4641" i="1"/>
  <c r="M4641" i="1"/>
  <c r="T4641" i="1" s="1" a="1"/>
  <c r="T4641" i="1" s="1"/>
  <c r="N4640" i="1"/>
  <c r="P4640" i="1" s="1"/>
  <c r="M4640" i="1"/>
  <c r="N4639" i="1"/>
  <c r="N4638" i="1"/>
  <c r="N4637" i="1"/>
  <c r="P4637" i="1" s="1"/>
  <c r="M4637" i="1"/>
  <c r="T4636" i="1" a="1"/>
  <c r="T4636" i="1" s="1"/>
  <c r="S4636" i="1" a="1"/>
  <c r="S4636" i="1" s="1"/>
  <c r="N4636" i="1"/>
  <c r="M4636" i="1"/>
  <c r="R4636" i="1" s="1" a="1"/>
  <c r="R4636" i="1" s="1"/>
  <c r="N4635" i="1"/>
  <c r="N4634" i="1"/>
  <c r="T4633" i="1" a="1"/>
  <c r="T4633" i="1" s="1"/>
  <c r="R4633" i="1" a="1"/>
  <c r="R4633" i="1" s="1"/>
  <c r="N4633" i="1"/>
  <c r="P4633" i="1" s="1"/>
  <c r="M4633" i="1"/>
  <c r="S4633" i="1" s="1" a="1"/>
  <c r="S4633" i="1" s="1"/>
  <c r="T4632" i="1" a="1"/>
  <c r="T4632" i="1" s="1"/>
  <c r="S4632" i="1"/>
  <c r="R4632" i="1" a="1"/>
  <c r="R4632" i="1" s="1"/>
  <c r="P4632" i="1"/>
  <c r="N4632" i="1"/>
  <c r="M4632" i="1"/>
  <c r="S4632" i="1" s="1" a="1"/>
  <c r="N4631" i="1"/>
  <c r="N4630" i="1"/>
  <c r="M4630" i="1"/>
  <c r="R4629" i="1" a="1"/>
  <c r="R4629" i="1" s="1"/>
  <c r="N4629" i="1"/>
  <c r="P4629" i="1" s="1"/>
  <c r="M4629" i="1"/>
  <c r="N4628" i="1"/>
  <c r="N4627" i="1"/>
  <c r="R4626" i="1" a="1"/>
  <c r="R4626" i="1" s="1"/>
  <c r="N4626" i="1"/>
  <c r="M4626" i="1"/>
  <c r="N4625" i="1"/>
  <c r="M4625" i="1"/>
  <c r="N4624" i="1"/>
  <c r="N4623" i="1"/>
  <c r="N4622" i="1"/>
  <c r="N4621" i="1"/>
  <c r="S4620" i="1" a="1"/>
  <c r="S4620" i="1" s="1"/>
  <c r="P4620" i="1"/>
  <c r="N4620" i="1"/>
  <c r="M4620" i="1"/>
  <c r="N4619" i="1"/>
  <c r="R4618" i="1" a="1"/>
  <c r="R4618" i="1" s="1"/>
  <c r="P4618" i="1"/>
  <c r="N4618" i="1"/>
  <c r="M4618" i="1"/>
  <c r="N4617" i="1"/>
  <c r="M4617" i="1"/>
  <c r="S4616" i="1" a="1"/>
  <c r="S4616" i="1" s="1"/>
  <c r="R4616" i="1" a="1"/>
  <c r="R4616" i="1" s="1"/>
  <c r="N4616" i="1"/>
  <c r="M4616" i="1"/>
  <c r="N4615" i="1"/>
  <c r="T4614" i="1" a="1"/>
  <c r="T4614" i="1" s="1"/>
  <c r="R4614" i="1" a="1"/>
  <c r="R4614" i="1"/>
  <c r="P4614" i="1"/>
  <c r="N4614" i="1"/>
  <c r="M4614" i="1"/>
  <c r="S4614" i="1" s="1" a="1"/>
  <c r="S4614" i="1" s="1"/>
  <c r="N4613" i="1"/>
  <c r="N4612" i="1"/>
  <c r="N4611" i="1"/>
  <c r="N4610" i="1"/>
  <c r="R4609" i="1"/>
  <c r="P4609" i="1"/>
  <c r="N4609" i="1"/>
  <c r="M4609" i="1"/>
  <c r="R4609" i="1" s="1" a="1"/>
  <c r="N4608" i="1"/>
  <c r="N4607" i="1"/>
  <c r="N4606" i="1"/>
  <c r="R4605" i="1" a="1"/>
  <c r="R4605" i="1" s="1"/>
  <c r="N4605" i="1"/>
  <c r="M4605" i="1"/>
  <c r="T4604" i="1" a="1"/>
  <c r="T4604" i="1"/>
  <c r="S4604" i="1" a="1"/>
  <c r="S4604" i="1" s="1"/>
  <c r="P4604" i="1"/>
  <c r="N4604" i="1"/>
  <c r="M4604" i="1"/>
  <c r="R4604" i="1" s="1" a="1"/>
  <c r="R4604" i="1" s="1"/>
  <c r="N4603" i="1"/>
  <c r="N4602" i="1"/>
  <c r="M4602" i="1"/>
  <c r="T4602" i="1" s="1" a="1"/>
  <c r="T4602" i="1" s="1"/>
  <c r="N4601" i="1"/>
  <c r="N4600" i="1"/>
  <c r="M4600" i="1"/>
  <c r="N4599" i="1"/>
  <c r="R4598" i="1" a="1"/>
  <c r="R4598" i="1" s="1"/>
  <c r="N4598" i="1"/>
  <c r="M4598" i="1"/>
  <c r="N4597" i="1"/>
  <c r="N4596" i="1"/>
  <c r="N4595" i="1"/>
  <c r="N4594" i="1"/>
  <c r="P4594" i="1" s="1"/>
  <c r="M4594" i="1"/>
  <c r="N4593" i="1"/>
  <c r="M4593" i="1"/>
  <c r="R4592" i="1" a="1"/>
  <c r="R4592" i="1" s="1"/>
  <c r="P4592" i="1"/>
  <c r="N4592" i="1"/>
  <c r="M4592" i="1"/>
  <c r="N4591" i="1"/>
  <c r="N4590" i="1"/>
  <c r="P4589" i="1"/>
  <c r="N4589" i="1"/>
  <c r="M4589" i="1"/>
  <c r="T4589" i="1" s="1" a="1"/>
  <c r="T4589" i="1" s="1"/>
  <c r="N4588" i="1"/>
  <c r="N4587" i="1"/>
  <c r="N4586" i="1"/>
  <c r="N4585" i="1"/>
  <c r="S4584" i="1" a="1"/>
  <c r="S4584" i="1" s="1"/>
  <c r="P4584" i="1"/>
  <c r="N4584" i="1"/>
  <c r="M4584" i="1"/>
  <c r="N4583" i="1"/>
  <c r="N4582" i="1"/>
  <c r="R4581" i="1" a="1"/>
  <c r="R4581" i="1" s="1"/>
  <c r="N4581" i="1"/>
  <c r="P4581" i="1" s="1"/>
  <c r="M4581" i="1"/>
  <c r="N4580" i="1"/>
  <c r="P4580" i="1" s="1"/>
  <c r="M4580" i="1"/>
  <c r="N4579" i="1"/>
  <c r="N4578" i="1"/>
  <c r="P4578" i="1" s="1"/>
  <c r="M4578" i="1"/>
  <c r="N4577" i="1"/>
  <c r="N4576" i="1"/>
  <c r="P4576" i="1" s="1"/>
  <c r="M4576" i="1"/>
  <c r="R4576" i="1" s="1" a="1"/>
  <c r="R4576" i="1" s="1"/>
  <c r="N4575" i="1"/>
  <c r="N4574" i="1"/>
  <c r="R4573" i="1" a="1"/>
  <c r="R4573" i="1" s="1"/>
  <c r="N4573" i="1"/>
  <c r="M4573" i="1"/>
  <c r="P4573" i="1" s="1"/>
  <c r="T4572" i="1" a="1"/>
  <c r="T4572" i="1" s="1"/>
  <c r="S4572" i="1" a="1"/>
  <c r="S4572" i="1" s="1"/>
  <c r="N4572" i="1"/>
  <c r="P4572" i="1" s="1"/>
  <c r="M4572" i="1"/>
  <c r="R4572" i="1" s="1" a="1"/>
  <c r="R4572" i="1" s="1"/>
  <c r="N4571" i="1"/>
  <c r="N4570" i="1"/>
  <c r="M4570" i="1"/>
  <c r="N4569" i="1"/>
  <c r="P4569" i="1" s="1"/>
  <c r="M4569" i="1"/>
  <c r="N4568" i="1"/>
  <c r="N4567" i="1"/>
  <c r="N4566" i="1"/>
  <c r="R4565" i="1" a="1"/>
  <c r="R4565" i="1"/>
  <c r="N4565" i="1"/>
  <c r="M4565" i="1"/>
  <c r="T4564" i="1" a="1"/>
  <c r="T4564" i="1" s="1"/>
  <c r="R4564" i="1" a="1"/>
  <c r="R4564" i="1" s="1"/>
  <c r="P4564" i="1"/>
  <c r="N4564" i="1"/>
  <c r="M4564" i="1"/>
  <c r="S4564" i="1" s="1" a="1"/>
  <c r="S4564" i="1" s="1"/>
  <c r="N4563" i="1"/>
  <c r="N4562" i="1"/>
  <c r="M4562" i="1"/>
  <c r="T4561" i="1" a="1"/>
  <c r="T4561" i="1" s="1"/>
  <c r="P4561" i="1"/>
  <c r="N4561" i="1"/>
  <c r="M4561" i="1"/>
  <c r="N4560" i="1"/>
  <c r="N4559" i="1"/>
  <c r="N4558" i="1"/>
  <c r="T4557" i="1" a="1"/>
  <c r="T4557" i="1" s="1"/>
  <c r="S4557" i="1"/>
  <c r="R4557" i="1" a="1"/>
  <c r="R4557" i="1"/>
  <c r="P4557" i="1"/>
  <c r="N4557" i="1"/>
  <c r="M4557" i="1"/>
  <c r="S4557" i="1" s="1" a="1"/>
  <c r="R4556" i="1" a="1"/>
  <c r="R4556" i="1" s="1"/>
  <c r="N4556" i="1"/>
  <c r="P4556" i="1" s="1"/>
  <c r="M4556" i="1"/>
  <c r="N4555" i="1"/>
  <c r="T4554" i="1" a="1"/>
  <c r="T4554" i="1" s="1"/>
  <c r="S4554" i="1" a="1"/>
  <c r="S4554" i="1" s="1"/>
  <c r="R4554" i="1" a="1"/>
  <c r="R4554" i="1" s="1"/>
  <c r="N4554" i="1"/>
  <c r="P4554" i="1" s="1"/>
  <c r="M4554" i="1"/>
  <c r="N4553" i="1"/>
  <c r="N4552" i="1"/>
  <c r="M4552" i="1"/>
  <c r="N4551" i="1"/>
  <c r="T4550" i="1" a="1"/>
  <c r="T4550" i="1" s="1"/>
  <c r="R4550" i="1" a="1"/>
  <c r="R4550" i="1" s="1"/>
  <c r="P4550" i="1"/>
  <c r="N4550" i="1"/>
  <c r="M4550" i="1"/>
  <c r="S4550" i="1" s="1" a="1"/>
  <c r="S4550" i="1" s="1"/>
  <c r="N4549" i="1"/>
  <c r="T4548" i="1"/>
  <c r="P4548" i="1"/>
  <c r="N4548" i="1"/>
  <c r="M4548" i="1"/>
  <c r="T4548" i="1" s="1" a="1"/>
  <c r="N4547" i="1"/>
  <c r="N4546" i="1"/>
  <c r="P4545" i="1"/>
  <c r="N4545" i="1"/>
  <c r="M4545" i="1"/>
  <c r="N4544" i="1"/>
  <c r="M4544" i="1"/>
  <c r="S4544" i="1" s="1" a="1"/>
  <c r="S4544" i="1" s="1"/>
  <c r="N4543" i="1"/>
  <c r="N4542" i="1"/>
  <c r="T4541" i="1" a="1"/>
  <c r="T4541" i="1" s="1"/>
  <c r="R4541" i="1" a="1"/>
  <c r="R4541" i="1" s="1"/>
  <c r="N4541" i="1"/>
  <c r="M4541" i="1"/>
  <c r="N4540" i="1"/>
  <c r="N4539" i="1"/>
  <c r="T4538" i="1" a="1"/>
  <c r="T4538" i="1" s="1"/>
  <c r="S4538" i="1" a="1"/>
  <c r="S4538" i="1" s="1"/>
  <c r="R4538" i="1" a="1"/>
  <c r="R4538" i="1" s="1"/>
  <c r="N4538" i="1"/>
  <c r="M4538" i="1"/>
  <c r="P4538" i="1" s="1"/>
  <c r="N4537" i="1"/>
  <c r="M4537" i="1"/>
  <c r="N4536" i="1"/>
  <c r="M4536" i="1"/>
  <c r="P4536" i="1" s="1"/>
  <c r="N4535" i="1"/>
  <c r="T4534" i="1" a="1"/>
  <c r="T4534" i="1" s="1"/>
  <c r="R4534" i="1" a="1"/>
  <c r="R4534" i="1"/>
  <c r="N4534" i="1"/>
  <c r="P4534" i="1" s="1"/>
  <c r="M4534" i="1"/>
  <c r="S4534" i="1" s="1" a="1"/>
  <c r="S4534" i="1" s="1"/>
  <c r="T4533" i="1" a="1"/>
  <c r="T4533" i="1" s="1"/>
  <c r="N4533" i="1"/>
  <c r="M4533" i="1"/>
  <c r="N4532" i="1"/>
  <c r="N4531" i="1"/>
  <c r="N4530" i="1"/>
  <c r="M4530" i="1"/>
  <c r="N4529" i="1"/>
  <c r="P4529" i="1" s="1"/>
  <c r="M4529" i="1"/>
  <c r="T4529" i="1" s="1" a="1"/>
  <c r="T4529" i="1" s="1"/>
  <c r="R4528" i="1" a="1"/>
  <c r="R4528" i="1" s="1"/>
  <c r="P4528" i="1"/>
  <c r="N4528" i="1"/>
  <c r="M4528" i="1"/>
  <c r="N4527" i="1"/>
  <c r="N4526" i="1"/>
  <c r="N4525" i="1"/>
  <c r="M4525" i="1"/>
  <c r="P4525" i="1" s="1"/>
  <c r="N4524" i="1"/>
  <c r="N4523" i="1"/>
  <c r="T4522" i="1" a="1"/>
  <c r="T4522" i="1" s="1"/>
  <c r="S4522" i="1" a="1"/>
  <c r="S4522" i="1" s="1"/>
  <c r="R4522" i="1"/>
  <c r="P4522" i="1"/>
  <c r="N4522" i="1"/>
  <c r="M4522" i="1"/>
  <c r="R4522" i="1" s="1" a="1"/>
  <c r="N4521" i="1"/>
  <c r="N4520" i="1"/>
  <c r="N4519" i="1"/>
  <c r="N4518" i="1"/>
  <c r="R4517" i="1"/>
  <c r="N4517" i="1"/>
  <c r="M4517" i="1"/>
  <c r="R4517" i="1" s="1" a="1"/>
  <c r="N4516" i="1"/>
  <c r="M4516" i="1"/>
  <c r="T4516" i="1" s="1" a="1"/>
  <c r="T4516" i="1" s="1"/>
  <c r="N4515" i="1"/>
  <c r="T4514" i="1" a="1"/>
  <c r="T4514" i="1" s="1"/>
  <c r="R4514" i="1" a="1"/>
  <c r="R4514" i="1" s="1"/>
  <c r="N4514" i="1"/>
  <c r="P4514" i="1" s="1"/>
  <c r="M4514" i="1"/>
  <c r="S4514" i="1" s="1" a="1"/>
  <c r="S4514" i="1" s="1"/>
  <c r="N4513" i="1"/>
  <c r="M4513" i="1"/>
  <c r="N4512" i="1"/>
  <c r="M4512" i="1"/>
  <c r="N4511" i="1"/>
  <c r="N4510" i="1"/>
  <c r="N4509" i="1"/>
  <c r="N4508" i="1"/>
  <c r="P4508" i="1" s="1"/>
  <c r="M4508" i="1"/>
  <c r="N4507" i="1"/>
  <c r="S4506" i="1" a="1"/>
  <c r="S4506" i="1" s="1"/>
  <c r="R4506" i="1" a="1"/>
  <c r="R4506" i="1" s="1"/>
  <c r="P4506" i="1"/>
  <c r="N4506" i="1"/>
  <c r="M4506" i="1"/>
  <c r="T4506" i="1" s="1" a="1"/>
  <c r="T4506" i="1" s="1"/>
  <c r="T4505" i="1" a="1"/>
  <c r="T4505" i="1" s="1"/>
  <c r="R4505" i="1" a="1"/>
  <c r="R4505" i="1" s="1"/>
  <c r="N4505" i="1"/>
  <c r="M4505" i="1"/>
  <c r="S4505" i="1" s="1" a="1"/>
  <c r="S4505" i="1" s="1"/>
  <c r="R4504" i="1" a="1"/>
  <c r="R4504" i="1" s="1"/>
  <c r="N4504" i="1"/>
  <c r="M4504" i="1"/>
  <c r="N4503" i="1"/>
  <c r="T4502" i="1" a="1"/>
  <c r="T4502" i="1" s="1"/>
  <c r="R4502" i="1" a="1"/>
  <c r="R4502" i="1" s="1"/>
  <c r="N4502" i="1"/>
  <c r="P4502" i="1" s="1"/>
  <c r="M4502" i="1"/>
  <c r="S4502" i="1" s="1" a="1"/>
  <c r="S4502" i="1" s="1"/>
  <c r="R4501" i="1" a="1"/>
  <c r="R4501" i="1" s="1"/>
  <c r="N4501" i="1"/>
  <c r="P4501" i="1" s="1"/>
  <c r="M4501" i="1"/>
  <c r="N4500" i="1"/>
  <c r="N4499" i="1"/>
  <c r="N4498" i="1"/>
  <c r="T4497" i="1"/>
  <c r="P4497" i="1"/>
  <c r="N4497" i="1"/>
  <c r="M4497" i="1"/>
  <c r="T4497" i="1" s="1" a="1"/>
  <c r="N4496" i="1"/>
  <c r="N4495" i="1"/>
  <c r="N4494" i="1"/>
  <c r="N4493" i="1"/>
  <c r="M4493" i="1"/>
  <c r="P4492" i="1"/>
  <c r="N4492" i="1"/>
  <c r="M4492" i="1"/>
  <c r="S4492" i="1" s="1" a="1"/>
  <c r="S4492" i="1" s="1"/>
  <c r="N4491" i="1"/>
  <c r="T4490" i="1" a="1"/>
  <c r="T4490" i="1" s="1"/>
  <c r="N4490" i="1"/>
  <c r="P4490" i="1" s="1"/>
  <c r="M4490" i="1"/>
  <c r="R4489" i="1"/>
  <c r="N4489" i="1"/>
  <c r="P4489" i="1" s="1"/>
  <c r="M4489" i="1"/>
  <c r="R4489" i="1" s="1" a="1"/>
  <c r="R4488" i="1" a="1"/>
  <c r="R4488" i="1" s="1"/>
  <c r="N4488" i="1"/>
  <c r="M4488" i="1"/>
  <c r="N4487" i="1"/>
  <c r="T4486" i="1" a="1"/>
  <c r="T4486" i="1" s="1"/>
  <c r="R4486" i="1" a="1"/>
  <c r="R4486" i="1" s="1"/>
  <c r="P4486" i="1"/>
  <c r="N4486" i="1"/>
  <c r="M4486" i="1"/>
  <c r="S4486" i="1" s="1" a="1"/>
  <c r="S4486" i="1" s="1"/>
  <c r="N4485" i="1"/>
  <c r="T4484" i="1" a="1"/>
  <c r="T4484" i="1" s="1"/>
  <c r="S4484" i="1" a="1"/>
  <c r="S4484" i="1" s="1"/>
  <c r="R4484" i="1" a="1"/>
  <c r="R4484" i="1" s="1"/>
  <c r="P4484" i="1"/>
  <c r="N4484" i="1"/>
  <c r="M4484" i="1"/>
  <c r="N4483" i="1"/>
  <c r="N4482" i="1"/>
  <c r="N4481" i="1"/>
  <c r="M4481" i="1"/>
  <c r="S4480" i="1" a="1"/>
  <c r="S4480" i="1"/>
  <c r="N4480" i="1"/>
  <c r="M4480" i="1"/>
  <c r="N4479" i="1"/>
  <c r="N4478" i="1"/>
  <c r="R4477" i="1" a="1"/>
  <c r="R4477" i="1" s="1"/>
  <c r="N4477" i="1"/>
  <c r="M4477" i="1"/>
  <c r="N4476" i="1"/>
  <c r="M4476" i="1"/>
  <c r="N4475" i="1"/>
  <c r="T4474" i="1"/>
  <c r="S4474" i="1" a="1"/>
  <c r="S4474" i="1" s="1"/>
  <c r="N4474" i="1"/>
  <c r="M4474" i="1"/>
  <c r="T4474" i="1" s="1" a="1"/>
  <c r="N4473" i="1"/>
  <c r="M4473" i="1"/>
  <c r="T4472" i="1" a="1"/>
  <c r="T4472" i="1" s="1"/>
  <c r="N4472" i="1"/>
  <c r="M4472" i="1"/>
  <c r="R4472" i="1" s="1" a="1"/>
  <c r="R4472" i="1" s="1"/>
  <c r="N4471" i="1"/>
  <c r="R4470" i="1" a="1"/>
  <c r="R4470" i="1" s="1"/>
  <c r="P4470" i="1"/>
  <c r="N4470" i="1"/>
  <c r="M4470" i="1"/>
  <c r="N4469" i="1"/>
  <c r="N4468" i="1"/>
  <c r="N4467" i="1"/>
  <c r="N4466" i="1"/>
  <c r="P4466" i="1" s="1"/>
  <c r="M4466" i="1"/>
  <c r="S4466" i="1" s="1" a="1"/>
  <c r="S4466" i="1" s="1"/>
  <c r="T4465" i="1" a="1"/>
  <c r="T4465" i="1" s="1"/>
  <c r="S4465" i="1"/>
  <c r="R4465" i="1" a="1"/>
  <c r="R4465" i="1" s="1"/>
  <c r="P4465" i="1"/>
  <c r="N4465" i="1"/>
  <c r="M4465" i="1"/>
  <c r="S4465" i="1" s="1" a="1"/>
  <c r="N4464" i="1"/>
  <c r="M4464" i="1"/>
  <c r="R4464" i="1" s="1" a="1"/>
  <c r="R4464" i="1" s="1"/>
  <c r="N4463" i="1"/>
  <c r="N4462" i="1"/>
  <c r="T4461" i="1" a="1"/>
  <c r="T4461" i="1" s="1"/>
  <c r="N4461" i="1"/>
  <c r="P4461" i="1" s="1"/>
  <c r="M4461" i="1"/>
  <c r="N4460" i="1"/>
  <c r="N4459" i="1"/>
  <c r="N4458" i="1"/>
  <c r="N4457" i="1"/>
  <c r="T4456" i="1"/>
  <c r="S4456" i="1" a="1"/>
  <c r="S4456" i="1" s="1"/>
  <c r="R4456" i="1" a="1"/>
  <c r="R4456" i="1" s="1"/>
  <c r="P4456" i="1"/>
  <c r="N4456" i="1"/>
  <c r="M4456" i="1"/>
  <c r="T4456" i="1" s="1" a="1"/>
  <c r="N4455" i="1"/>
  <c r="N4454" i="1"/>
  <c r="R4453" i="1" a="1"/>
  <c r="R4453" i="1" s="1"/>
  <c r="N4453" i="1"/>
  <c r="P4453" i="1" s="1"/>
  <c r="M4453" i="1"/>
  <c r="N4452" i="1"/>
  <c r="N4451" i="1"/>
  <c r="P4450" i="1"/>
  <c r="N4450" i="1"/>
  <c r="M4450" i="1"/>
  <c r="T4450" i="1" s="1" a="1"/>
  <c r="T4450" i="1" s="1"/>
  <c r="N4449" i="1"/>
  <c r="M4449" i="1"/>
  <c r="N4448" i="1"/>
  <c r="M4448" i="1"/>
  <c r="P4448" i="1" s="1"/>
  <c r="N4447" i="1"/>
  <c r="N4446" i="1"/>
  <c r="R4445" i="1" a="1"/>
  <c r="R4445" i="1" s="1"/>
  <c r="N4445" i="1"/>
  <c r="M4445" i="1"/>
  <c r="P4445" i="1" s="1"/>
  <c r="S4444" i="1" a="1"/>
  <c r="S4444" i="1" s="1"/>
  <c r="N4444" i="1"/>
  <c r="P4444" i="1" s="1"/>
  <c r="M4444" i="1"/>
  <c r="N4443" i="1"/>
  <c r="S4442" i="1" a="1"/>
  <c r="S4442" i="1"/>
  <c r="R4442" i="1" a="1"/>
  <c r="R4442" i="1" s="1"/>
  <c r="P4442" i="1"/>
  <c r="N4442" i="1"/>
  <c r="M4442" i="1"/>
  <c r="T4442" i="1" s="1" a="1"/>
  <c r="T4442" i="1" s="1"/>
  <c r="N4441" i="1"/>
  <c r="S4440" i="1" a="1"/>
  <c r="S4440" i="1" s="1"/>
  <c r="N4440" i="1"/>
  <c r="M4440" i="1"/>
  <c r="N4439" i="1"/>
  <c r="T4438" i="1" a="1"/>
  <c r="T4438" i="1" s="1"/>
  <c r="R4438" i="1" a="1"/>
  <c r="R4438" i="1" s="1"/>
  <c r="N4438" i="1"/>
  <c r="P4438" i="1" s="1"/>
  <c r="M4438" i="1"/>
  <c r="S4438" i="1" s="1" a="1"/>
  <c r="S4438" i="1" s="1"/>
  <c r="N4437" i="1"/>
  <c r="M4437" i="1"/>
  <c r="T4437" i="1" s="1" a="1"/>
  <c r="T4437" i="1" s="1"/>
  <c r="R4436" i="1" a="1"/>
  <c r="R4436" i="1" s="1"/>
  <c r="N4436" i="1"/>
  <c r="P4436" i="1" s="1"/>
  <c r="M4436" i="1"/>
  <c r="N4435" i="1"/>
  <c r="T4434" i="1" a="1"/>
  <c r="T4434" i="1" s="1"/>
  <c r="S4434" i="1"/>
  <c r="R4434" i="1" a="1"/>
  <c r="R4434" i="1" s="1"/>
  <c r="P4434" i="1"/>
  <c r="N4434" i="1"/>
  <c r="M4434" i="1"/>
  <c r="S4434" i="1" s="1" a="1"/>
  <c r="P4433" i="1"/>
  <c r="N4433" i="1"/>
  <c r="M4433" i="1"/>
  <c r="N4432" i="1"/>
  <c r="N4431" i="1"/>
  <c r="N4430" i="1"/>
  <c r="R4429" i="1" a="1"/>
  <c r="R4429" i="1" s="1"/>
  <c r="N4429" i="1"/>
  <c r="M4429" i="1"/>
  <c r="N4428" i="1"/>
  <c r="N4427" i="1"/>
  <c r="T4426" i="1" a="1"/>
  <c r="T4426" i="1" s="1"/>
  <c r="S4426" i="1" a="1"/>
  <c r="S4426" i="1" s="1"/>
  <c r="R4426" i="1" a="1"/>
  <c r="R4426" i="1" s="1"/>
  <c r="P4426" i="1"/>
  <c r="N4426" i="1"/>
  <c r="M4426" i="1"/>
  <c r="P4425" i="1"/>
  <c r="N4425" i="1"/>
  <c r="M4425" i="1"/>
  <c r="R4425" i="1" s="1" a="1"/>
  <c r="R4425" i="1" s="1"/>
  <c r="T4424" i="1" a="1"/>
  <c r="T4424" i="1" s="1"/>
  <c r="N4424" i="1"/>
  <c r="M4424" i="1"/>
  <c r="N4423" i="1"/>
  <c r="N4422" i="1"/>
  <c r="M4422" i="1"/>
  <c r="N4421" i="1"/>
  <c r="S4420" i="1" a="1"/>
  <c r="S4420" i="1" s="1"/>
  <c r="P4420" i="1"/>
  <c r="N4420" i="1"/>
  <c r="M4420" i="1"/>
  <c r="N4419" i="1"/>
  <c r="N4418" i="1"/>
  <c r="N4417" i="1"/>
  <c r="P4417" i="1" s="1"/>
  <c r="M4417" i="1"/>
  <c r="S4416" i="1" a="1"/>
  <c r="S4416" i="1" s="1"/>
  <c r="N4416" i="1"/>
  <c r="P4416" i="1" s="1"/>
  <c r="M4416" i="1"/>
  <c r="N4415" i="1"/>
  <c r="N4414" i="1"/>
  <c r="T4413" i="1" a="1"/>
  <c r="T4413" i="1" s="1"/>
  <c r="N4413" i="1"/>
  <c r="M4413" i="1"/>
  <c r="N4412" i="1"/>
  <c r="N4411" i="1"/>
  <c r="N4410" i="1"/>
  <c r="T4409" i="1" a="1"/>
  <c r="T4409" i="1"/>
  <c r="R4409" i="1" a="1"/>
  <c r="R4409" i="1"/>
  <c r="N4409" i="1"/>
  <c r="P4409" i="1" s="1"/>
  <c r="M4409" i="1"/>
  <c r="S4409" i="1" s="1" a="1"/>
  <c r="S4409" i="1" s="1"/>
  <c r="N4408" i="1"/>
  <c r="M4408" i="1"/>
  <c r="N4407" i="1"/>
  <c r="N4406" i="1"/>
  <c r="P4406" i="1" s="1"/>
  <c r="M4406" i="1"/>
  <c r="T4406" i="1" s="1" a="1"/>
  <c r="T4406" i="1" s="1"/>
  <c r="T4405" i="1" a="1"/>
  <c r="T4405" i="1" s="1"/>
  <c r="N4405" i="1"/>
  <c r="P4405" i="1" s="1"/>
  <c r="M4405" i="1"/>
  <c r="N4404" i="1"/>
  <c r="N4403" i="1"/>
  <c r="T4402" i="1" a="1"/>
  <c r="T4402" i="1" s="1"/>
  <c r="S4402" i="1" a="1"/>
  <c r="S4402" i="1" s="1"/>
  <c r="N4402" i="1"/>
  <c r="P4402" i="1" s="1"/>
  <c r="M4402" i="1"/>
  <c r="R4402" i="1" s="1" a="1"/>
  <c r="R4402" i="1" s="1"/>
  <c r="N4401" i="1"/>
  <c r="R4400" i="1" a="1"/>
  <c r="R4400" i="1" s="1"/>
  <c r="P4400" i="1"/>
  <c r="N4400" i="1"/>
  <c r="M4400" i="1"/>
  <c r="N4399" i="1"/>
  <c r="N4398" i="1"/>
  <c r="T4397" i="1" a="1"/>
  <c r="T4397" i="1"/>
  <c r="P4397" i="1"/>
  <c r="N4397" i="1"/>
  <c r="M4397" i="1"/>
  <c r="N4396" i="1"/>
  <c r="N4395" i="1"/>
  <c r="T4394" i="1" a="1"/>
  <c r="T4394" i="1"/>
  <c r="S4394" i="1" a="1"/>
  <c r="S4394" i="1" s="1"/>
  <c r="R4394" i="1"/>
  <c r="N4394" i="1"/>
  <c r="P4394" i="1" s="1"/>
  <c r="M4394" i="1"/>
  <c r="R4394" i="1" s="1" a="1"/>
  <c r="N4393" i="1"/>
  <c r="N4392" i="1"/>
  <c r="N4391" i="1"/>
  <c r="N4390" i="1"/>
  <c r="N4389" i="1"/>
  <c r="M4389" i="1"/>
  <c r="R4389" i="1" s="1" a="1"/>
  <c r="R4389" i="1" s="1"/>
  <c r="T4388" i="1" a="1"/>
  <c r="T4388" i="1" s="1"/>
  <c r="S4388" i="1" a="1"/>
  <c r="S4388" i="1"/>
  <c r="N4388" i="1"/>
  <c r="M4388" i="1"/>
  <c r="R4388" i="1" s="1" a="1"/>
  <c r="R4388" i="1" s="1"/>
  <c r="N4387" i="1"/>
  <c r="N4386" i="1"/>
  <c r="T4385" i="1" a="1"/>
  <c r="T4385" i="1"/>
  <c r="R4385" i="1" a="1"/>
  <c r="R4385" i="1" s="1"/>
  <c r="N4385" i="1"/>
  <c r="M4385" i="1"/>
  <c r="R4384" i="1" a="1"/>
  <c r="R4384" i="1" s="1"/>
  <c r="N4384" i="1"/>
  <c r="P4384" i="1" s="1"/>
  <c r="M4384" i="1"/>
  <c r="N4383" i="1"/>
  <c r="N4382" i="1"/>
  <c r="N4381" i="1"/>
  <c r="S4380" i="1" a="1"/>
  <c r="S4380" i="1" s="1"/>
  <c r="N4380" i="1"/>
  <c r="P4380" i="1" s="1"/>
  <c r="M4380" i="1"/>
  <c r="N4379" i="1"/>
  <c r="R4378" i="1"/>
  <c r="N4378" i="1"/>
  <c r="P4378" i="1" s="1"/>
  <c r="M4378" i="1"/>
  <c r="R4378" i="1" s="1" a="1"/>
  <c r="T4377" i="1" a="1"/>
  <c r="T4377" i="1" s="1"/>
  <c r="R4377" i="1" a="1"/>
  <c r="R4377" i="1" s="1"/>
  <c r="N4377" i="1"/>
  <c r="M4377" i="1"/>
  <c r="S4377" i="1" s="1" a="1"/>
  <c r="S4377" i="1" s="1"/>
  <c r="S4376" i="1" a="1"/>
  <c r="S4376" i="1" s="1"/>
  <c r="P4376" i="1"/>
  <c r="N4376" i="1"/>
  <c r="M4376" i="1"/>
  <c r="N4375" i="1"/>
  <c r="T4374" i="1" a="1"/>
  <c r="T4374" i="1"/>
  <c r="N4374" i="1"/>
  <c r="P4374" i="1" s="1"/>
  <c r="M4374" i="1"/>
  <c r="R4373" i="1" a="1"/>
  <c r="R4373" i="1" s="1"/>
  <c r="N4373" i="1"/>
  <c r="P4373" i="1" s="1"/>
  <c r="M4373" i="1"/>
  <c r="R4372" i="1" a="1"/>
  <c r="R4372" i="1" s="1"/>
  <c r="P4372" i="1"/>
  <c r="N4372" i="1"/>
  <c r="M4372" i="1"/>
  <c r="N4371" i="1"/>
  <c r="N4370" i="1"/>
  <c r="P4369" i="1"/>
  <c r="N4369" i="1"/>
  <c r="M4369" i="1"/>
  <c r="T4369" i="1" s="1" a="1"/>
  <c r="T4369" i="1" s="1"/>
  <c r="N4368" i="1"/>
  <c r="N4367" i="1"/>
  <c r="N4366" i="1"/>
  <c r="T4365" i="1" a="1"/>
  <c r="T4365" i="1" s="1"/>
  <c r="R4365" i="1" a="1"/>
  <c r="R4365" i="1" s="1"/>
  <c r="P4365" i="1"/>
  <c r="N4365" i="1"/>
  <c r="M4365" i="1"/>
  <c r="S4365" i="1" s="1" a="1"/>
  <c r="S4365" i="1" s="1"/>
  <c r="S4364" i="1" a="1"/>
  <c r="S4364" i="1" s="1"/>
  <c r="R4364" i="1" a="1"/>
  <c r="R4364" i="1" s="1"/>
  <c r="N4364" i="1"/>
  <c r="M4364" i="1"/>
  <c r="N4363" i="1"/>
  <c r="T4362" i="1" a="1"/>
  <c r="T4362" i="1" s="1"/>
  <c r="S4362" i="1" a="1"/>
  <c r="S4362" i="1" s="1"/>
  <c r="N4362" i="1"/>
  <c r="M4362" i="1"/>
  <c r="R4362" i="1" s="1" a="1"/>
  <c r="R4362" i="1" s="1"/>
  <c r="N4361" i="1"/>
  <c r="P4361" i="1" s="1"/>
  <c r="M4361" i="1"/>
  <c r="R4361" i="1" s="1" a="1"/>
  <c r="R4361" i="1" s="1"/>
  <c r="N4360" i="1"/>
  <c r="M4360" i="1"/>
  <c r="T4360" i="1" s="1" a="1"/>
  <c r="T4360" i="1" s="1"/>
  <c r="N4359" i="1"/>
  <c r="T4358" i="1" a="1"/>
  <c r="T4358" i="1" s="1"/>
  <c r="N4358" i="1"/>
  <c r="P4358" i="1" s="1"/>
  <c r="M4358" i="1"/>
  <c r="N4357" i="1"/>
  <c r="T4356" i="1" a="1"/>
  <c r="T4356" i="1" s="1"/>
  <c r="N4356" i="1"/>
  <c r="M4356" i="1"/>
  <c r="N4355" i="1"/>
  <c r="N4354" i="1"/>
  <c r="N4353" i="1"/>
  <c r="T4352" i="1" a="1"/>
  <c r="T4352" i="1" s="1"/>
  <c r="N4352" i="1"/>
  <c r="M4352" i="1"/>
  <c r="N4351" i="1"/>
  <c r="S4350" i="1" a="1"/>
  <c r="S4350" i="1" s="1"/>
  <c r="P4350" i="1"/>
  <c r="N4350" i="1"/>
  <c r="M4350" i="1"/>
  <c r="R4350" i="1" s="1" a="1"/>
  <c r="R4350" i="1" s="1"/>
  <c r="N4349" i="1"/>
  <c r="T4348" i="1" a="1"/>
  <c r="T4348" i="1" s="1"/>
  <c r="N4348" i="1"/>
  <c r="M4348" i="1"/>
  <c r="S4348" i="1" s="1" a="1"/>
  <c r="S4348" i="1" s="1"/>
  <c r="N4347" i="1"/>
  <c r="P4347" i="1" s="1"/>
  <c r="M4347" i="1"/>
  <c r="P4346" i="1"/>
  <c r="N4346" i="1"/>
  <c r="M4346" i="1"/>
  <c r="N4345" i="1"/>
  <c r="R4344" i="1"/>
  <c r="N4344" i="1"/>
  <c r="M4344" i="1"/>
  <c r="R4344" i="1" s="1" a="1"/>
  <c r="N4343" i="1"/>
  <c r="S4342" i="1" a="1"/>
  <c r="S4342" i="1"/>
  <c r="N4342" i="1"/>
  <c r="P4342" i="1" s="1"/>
  <c r="M4342" i="1"/>
  <c r="N4341" i="1"/>
  <c r="N4340" i="1"/>
  <c r="M4340" i="1"/>
  <c r="N4339" i="1"/>
  <c r="M4339" i="1"/>
  <c r="N4338" i="1"/>
  <c r="T4337" i="1" a="1"/>
  <c r="T4337" i="1" s="1"/>
  <c r="R4337" i="1" a="1"/>
  <c r="R4337" i="1" s="1"/>
  <c r="N4337" i="1"/>
  <c r="P4337" i="1" s="1"/>
  <c r="M4337" i="1"/>
  <c r="S4337" i="1" s="1" a="1"/>
  <c r="S4337" i="1" s="1"/>
  <c r="N4336" i="1"/>
  <c r="M4336" i="1"/>
  <c r="P4336" i="1" s="1"/>
  <c r="S4335" i="1" a="1"/>
  <c r="S4335" i="1" s="1"/>
  <c r="N4335" i="1"/>
  <c r="M4335" i="1"/>
  <c r="S4334" i="1" a="1"/>
  <c r="S4334" i="1"/>
  <c r="R4334" i="1" a="1"/>
  <c r="R4334" i="1"/>
  <c r="N4334" i="1"/>
  <c r="M4334" i="1"/>
  <c r="T4333" i="1" a="1"/>
  <c r="T4333" i="1" s="1"/>
  <c r="P4333" i="1"/>
  <c r="N4333" i="1"/>
  <c r="M4333" i="1"/>
  <c r="N4332" i="1"/>
  <c r="M4332" i="1"/>
  <c r="S4331" i="1" a="1"/>
  <c r="S4331" i="1" s="1"/>
  <c r="N4331" i="1"/>
  <c r="P4331" i="1" s="1"/>
  <c r="M4331" i="1"/>
  <c r="T4330" i="1" a="1"/>
  <c r="T4330" i="1" s="1"/>
  <c r="S4330" i="1" a="1"/>
  <c r="S4330" i="1" s="1"/>
  <c r="N4330" i="1"/>
  <c r="M4330" i="1"/>
  <c r="T4329" i="1" a="1"/>
  <c r="T4329" i="1" s="1"/>
  <c r="S4329" i="1" a="1"/>
  <c r="S4329" i="1"/>
  <c r="N4329" i="1"/>
  <c r="M4329" i="1"/>
  <c r="R4328" i="1"/>
  <c r="P4328" i="1"/>
  <c r="N4328" i="1"/>
  <c r="M4328" i="1"/>
  <c r="R4328" i="1" s="1" a="1"/>
  <c r="T4327" i="1" a="1"/>
  <c r="T4327" i="1"/>
  <c r="S4327" i="1" a="1"/>
  <c r="S4327" i="1" s="1"/>
  <c r="P4327" i="1"/>
  <c r="N4327" i="1"/>
  <c r="M4327" i="1"/>
  <c r="R4327" i="1" s="1" a="1"/>
  <c r="R4327" i="1" s="1"/>
  <c r="R4326" i="1" a="1"/>
  <c r="R4326" i="1"/>
  <c r="N4326" i="1"/>
  <c r="M4326" i="1"/>
  <c r="R4325" i="1" a="1"/>
  <c r="R4325" i="1" s="1"/>
  <c r="N4325" i="1"/>
  <c r="P4325" i="1" s="1"/>
  <c r="M4325" i="1"/>
  <c r="R4324" i="1" a="1"/>
  <c r="R4324" i="1" s="1"/>
  <c r="N4324" i="1"/>
  <c r="M4324" i="1"/>
  <c r="N4323" i="1"/>
  <c r="P4323" i="1" s="1"/>
  <c r="M4323" i="1"/>
  <c r="N4322" i="1"/>
  <c r="M4322" i="1"/>
  <c r="T4321" i="1" a="1"/>
  <c r="T4321" i="1" s="1"/>
  <c r="N4321" i="1"/>
  <c r="M4321" i="1"/>
  <c r="S4320" i="1" a="1"/>
  <c r="S4320" i="1"/>
  <c r="R4320" i="1" a="1"/>
  <c r="R4320" i="1"/>
  <c r="P4320" i="1"/>
  <c r="N4320" i="1"/>
  <c r="M4320" i="1"/>
  <c r="T4320" i="1" s="1" a="1"/>
  <c r="T4320" i="1" s="1"/>
  <c r="T4319" i="1" a="1"/>
  <c r="T4319" i="1" s="1"/>
  <c r="P4319" i="1"/>
  <c r="N4319" i="1"/>
  <c r="M4319" i="1"/>
  <c r="T4318" i="1" a="1"/>
  <c r="T4318" i="1"/>
  <c r="S4318" i="1" a="1"/>
  <c r="S4318" i="1" s="1"/>
  <c r="R4318" i="1" a="1"/>
  <c r="R4318" i="1" s="1"/>
  <c r="N4318" i="1"/>
  <c r="M4318" i="1"/>
  <c r="P4318" i="1" s="1"/>
  <c r="T4317" i="1"/>
  <c r="S4317" i="1" a="1"/>
  <c r="S4317" i="1" s="1"/>
  <c r="R4317" i="1" a="1"/>
  <c r="R4317" i="1"/>
  <c r="N4317" i="1"/>
  <c r="P4317" i="1" s="1"/>
  <c r="M4317" i="1"/>
  <c r="T4317" i="1" s="1" a="1"/>
  <c r="S4316" i="1" a="1"/>
  <c r="S4316" i="1" s="1"/>
  <c r="R4316" i="1" a="1"/>
  <c r="R4316" i="1" s="1"/>
  <c r="N4316" i="1"/>
  <c r="P4316" i="1" s="1"/>
  <c r="M4316" i="1"/>
  <c r="T4316" i="1" s="1" a="1"/>
  <c r="T4316" i="1" s="1"/>
  <c r="N4315" i="1"/>
  <c r="N4314" i="1"/>
  <c r="M4314" i="1"/>
  <c r="T4313" i="1"/>
  <c r="S4313" i="1" a="1"/>
  <c r="S4313" i="1" s="1"/>
  <c r="R4313" i="1" a="1"/>
  <c r="R4313" i="1" s="1"/>
  <c r="P4313" i="1"/>
  <c r="N4313" i="1"/>
  <c r="M4313" i="1"/>
  <c r="T4313" i="1" s="1" a="1"/>
  <c r="N4312" i="1"/>
  <c r="S4311" i="1" a="1"/>
  <c r="S4311" i="1" s="1"/>
  <c r="P4311" i="1"/>
  <c r="N4311" i="1"/>
  <c r="M4311" i="1"/>
  <c r="T4310" i="1" a="1"/>
  <c r="T4310" i="1" s="1"/>
  <c r="S4310" i="1" a="1"/>
  <c r="S4310" i="1" s="1"/>
  <c r="N4310" i="1"/>
  <c r="M4310" i="1"/>
  <c r="N4309" i="1"/>
  <c r="S4308" i="1" a="1"/>
  <c r="S4308" i="1" s="1"/>
  <c r="R4308" i="1" a="1"/>
  <c r="R4308" i="1" s="1"/>
  <c r="P4308" i="1"/>
  <c r="N4308" i="1"/>
  <c r="M4308" i="1"/>
  <c r="T4308" i="1" s="1" a="1"/>
  <c r="T4308" i="1" s="1"/>
  <c r="N4307" i="1"/>
  <c r="T4306" i="1" a="1"/>
  <c r="T4306" i="1" s="1"/>
  <c r="R4306" i="1" a="1"/>
  <c r="R4306" i="1" s="1"/>
  <c r="N4306" i="1"/>
  <c r="M4306" i="1"/>
  <c r="N4305" i="1"/>
  <c r="M4305" i="1"/>
  <c r="N4304" i="1"/>
  <c r="T4303" i="1" a="1"/>
  <c r="T4303" i="1"/>
  <c r="S4303" i="1" a="1"/>
  <c r="S4303" i="1" s="1"/>
  <c r="P4303" i="1"/>
  <c r="N4303" i="1"/>
  <c r="M4303" i="1"/>
  <c r="R4303" i="1" s="1" a="1"/>
  <c r="R4303" i="1" s="1"/>
  <c r="T4302" i="1" a="1"/>
  <c r="T4302" i="1"/>
  <c r="N4302" i="1"/>
  <c r="M4302" i="1"/>
  <c r="N4301" i="1"/>
  <c r="S4300" i="1" a="1"/>
  <c r="S4300" i="1"/>
  <c r="R4300" i="1" a="1"/>
  <c r="R4300" i="1"/>
  <c r="N4300" i="1"/>
  <c r="M4300" i="1"/>
  <c r="N4299" i="1"/>
  <c r="P4299" i="1" s="1"/>
  <c r="M4299" i="1"/>
  <c r="T4299" i="1" s="1" a="1"/>
  <c r="T4299" i="1" s="1"/>
  <c r="N4298" i="1"/>
  <c r="P4297" i="1"/>
  <c r="N4297" i="1"/>
  <c r="M4297" i="1"/>
  <c r="N4296" i="1"/>
  <c r="M4296" i="1"/>
  <c r="P4295" i="1"/>
  <c r="N4295" i="1"/>
  <c r="M4295" i="1"/>
  <c r="N4294" i="1"/>
  <c r="M4294" i="1"/>
  <c r="N4293" i="1"/>
  <c r="M4293" i="1"/>
  <c r="R4292" i="1" a="1"/>
  <c r="R4292" i="1" s="1"/>
  <c r="N4292" i="1"/>
  <c r="P4292" i="1" s="1"/>
  <c r="M4292" i="1"/>
  <c r="T4291" i="1" a="1"/>
  <c r="T4291" i="1" s="1"/>
  <c r="N4291" i="1"/>
  <c r="P4291" i="1" s="1"/>
  <c r="M4291" i="1"/>
  <c r="T4290" i="1" a="1"/>
  <c r="T4290" i="1"/>
  <c r="S4290" i="1" a="1"/>
  <c r="S4290" i="1"/>
  <c r="R4290" i="1" a="1"/>
  <c r="R4290" i="1" s="1"/>
  <c r="N4290" i="1"/>
  <c r="M4290" i="1"/>
  <c r="P4290" i="1" s="1"/>
  <c r="T4289" i="1" a="1"/>
  <c r="T4289" i="1" s="1"/>
  <c r="S4289" i="1" a="1"/>
  <c r="S4289" i="1" s="1"/>
  <c r="R4289" i="1" a="1"/>
  <c r="R4289" i="1" s="1"/>
  <c r="N4289" i="1"/>
  <c r="P4289" i="1" s="1"/>
  <c r="M4289" i="1"/>
  <c r="N4288" i="1"/>
  <c r="P4288" i="1" s="1"/>
  <c r="M4288" i="1"/>
  <c r="N4287" i="1"/>
  <c r="P4287" i="1" s="1"/>
  <c r="M4287" i="1"/>
  <c r="N4286" i="1"/>
  <c r="M4286" i="1"/>
  <c r="T4285" i="1" a="1"/>
  <c r="T4285" i="1" s="1"/>
  <c r="S4285" i="1" a="1"/>
  <c r="S4285" i="1" s="1"/>
  <c r="N4285" i="1"/>
  <c r="M4285" i="1"/>
  <c r="R4285" i="1" s="1" a="1"/>
  <c r="R4285" i="1" s="1"/>
  <c r="S4284" i="1" a="1"/>
  <c r="S4284" i="1" s="1"/>
  <c r="N4284" i="1"/>
  <c r="P4284" i="1" s="1"/>
  <c r="M4284" i="1"/>
  <c r="N4283" i="1"/>
  <c r="M4283" i="1"/>
  <c r="T4282" i="1" a="1"/>
  <c r="T4282" i="1" s="1"/>
  <c r="S4282" i="1" a="1"/>
  <c r="S4282" i="1"/>
  <c r="R4282" i="1" a="1"/>
  <c r="R4282" i="1" s="1"/>
  <c r="N4282" i="1"/>
  <c r="M4282" i="1"/>
  <c r="P4282" i="1" s="1"/>
  <c r="T4281" i="1" a="1"/>
  <c r="T4281" i="1" s="1"/>
  <c r="S4281" i="1" a="1"/>
  <c r="S4281" i="1" s="1"/>
  <c r="R4281" i="1" a="1"/>
  <c r="R4281" i="1" s="1"/>
  <c r="N4281" i="1"/>
  <c r="P4281" i="1" s="1"/>
  <c r="M4281" i="1"/>
  <c r="N4280" i="1"/>
  <c r="M4280" i="1"/>
  <c r="T4279" i="1" a="1"/>
  <c r="T4279" i="1" s="1"/>
  <c r="P4279" i="1"/>
  <c r="N4279" i="1"/>
  <c r="M4279" i="1"/>
  <c r="N4278" i="1"/>
  <c r="M4278" i="1"/>
  <c r="N4277" i="1"/>
  <c r="M4277" i="1"/>
  <c r="N4276" i="1"/>
  <c r="M4276" i="1"/>
  <c r="T4275" i="1" a="1"/>
  <c r="T4275" i="1" s="1"/>
  <c r="S4275" i="1" a="1"/>
  <c r="S4275" i="1" s="1"/>
  <c r="R4275" i="1"/>
  <c r="P4275" i="1"/>
  <c r="N4275" i="1"/>
  <c r="M4275" i="1"/>
  <c r="R4275" i="1" s="1" a="1"/>
  <c r="N4274" i="1"/>
  <c r="M4274" i="1"/>
  <c r="S4273" i="1" a="1"/>
  <c r="S4273" i="1" s="1"/>
  <c r="P4273" i="1"/>
  <c r="N4273" i="1"/>
  <c r="M4273" i="1"/>
  <c r="R4273" i="1" s="1" a="1"/>
  <c r="R4273" i="1" s="1"/>
  <c r="S4272" i="1" a="1"/>
  <c r="S4272" i="1"/>
  <c r="R4272" i="1" a="1"/>
  <c r="R4272" i="1" s="1"/>
  <c r="P4272" i="1"/>
  <c r="N4272" i="1"/>
  <c r="M4272" i="1"/>
  <c r="T4272" i="1" s="1" a="1"/>
  <c r="T4272" i="1" s="1"/>
  <c r="T4271" i="1" a="1"/>
  <c r="T4271" i="1" s="1"/>
  <c r="N4271" i="1"/>
  <c r="P4271" i="1" s="1"/>
  <c r="M4271" i="1"/>
  <c r="T4270" i="1" a="1"/>
  <c r="T4270" i="1" s="1"/>
  <c r="S4270" i="1" a="1"/>
  <c r="S4270" i="1"/>
  <c r="R4270" i="1" a="1"/>
  <c r="R4270" i="1" s="1"/>
  <c r="N4270" i="1"/>
  <c r="M4270" i="1"/>
  <c r="P4270" i="1" s="1"/>
  <c r="P4269" i="1"/>
  <c r="N4269" i="1"/>
  <c r="M4269" i="1"/>
  <c r="S4268" i="1" a="1"/>
  <c r="S4268" i="1"/>
  <c r="R4268" i="1" a="1"/>
  <c r="R4268" i="1" s="1"/>
  <c r="N4268" i="1"/>
  <c r="P4268" i="1" s="1"/>
  <c r="M4268" i="1"/>
  <c r="T4268" i="1" s="1" a="1"/>
  <c r="T4268" i="1" s="1"/>
  <c r="N4267" i="1"/>
  <c r="M4267" i="1"/>
  <c r="R4266" i="1" a="1"/>
  <c r="R4266" i="1" s="1"/>
  <c r="N4266" i="1"/>
  <c r="M4266" i="1"/>
  <c r="R4265" i="1" a="1"/>
  <c r="R4265" i="1" s="1"/>
  <c r="N4265" i="1"/>
  <c r="P4265" i="1" s="1"/>
  <c r="M4265" i="1"/>
  <c r="T4265" i="1" s="1" a="1"/>
  <c r="T4265" i="1" s="1"/>
  <c r="R4264" i="1" a="1"/>
  <c r="R4264" i="1"/>
  <c r="P4264" i="1"/>
  <c r="N4264" i="1"/>
  <c r="M4264" i="1"/>
  <c r="T4264" i="1" s="1" a="1"/>
  <c r="T4264" i="1" s="1"/>
  <c r="S4263" i="1" a="1"/>
  <c r="S4263" i="1" s="1"/>
  <c r="R4263" i="1"/>
  <c r="N4263" i="1"/>
  <c r="P4263" i="1" s="1"/>
  <c r="M4263" i="1"/>
  <c r="R4263" i="1" s="1" a="1"/>
  <c r="S4262" i="1" a="1"/>
  <c r="S4262" i="1" s="1"/>
  <c r="R4262" i="1" a="1"/>
  <c r="R4262" i="1" s="1"/>
  <c r="N4262" i="1"/>
  <c r="M4262" i="1"/>
  <c r="S4261" i="1" a="1"/>
  <c r="S4261" i="1" s="1"/>
  <c r="N4261" i="1"/>
  <c r="M4261" i="1"/>
  <c r="N4260" i="1"/>
  <c r="M4260" i="1"/>
  <c r="S4259" i="1" a="1"/>
  <c r="S4259" i="1" s="1"/>
  <c r="N4259" i="1"/>
  <c r="M4259" i="1"/>
  <c r="S4258" i="1" a="1"/>
  <c r="S4258" i="1"/>
  <c r="N4258" i="1"/>
  <c r="M4258" i="1"/>
  <c r="S4257" i="1" a="1"/>
  <c r="S4257" i="1" s="1"/>
  <c r="P4257" i="1"/>
  <c r="N4257" i="1"/>
  <c r="M4257" i="1"/>
  <c r="R4257" i="1" s="1" a="1"/>
  <c r="R4257" i="1" s="1"/>
  <c r="N4256" i="1"/>
  <c r="M4256" i="1"/>
  <c r="N4255" i="1"/>
  <c r="M4255" i="1"/>
  <c r="T4254" i="1" a="1"/>
  <c r="T4254" i="1" s="1"/>
  <c r="S4254" i="1" a="1"/>
  <c r="S4254" i="1"/>
  <c r="R4254" i="1" a="1"/>
  <c r="R4254" i="1" s="1"/>
  <c r="N4254" i="1"/>
  <c r="M4254" i="1"/>
  <c r="P4254" i="1" s="1"/>
  <c r="N4253" i="1"/>
  <c r="M4253" i="1"/>
  <c r="S4252" i="1" a="1"/>
  <c r="S4252" i="1" s="1"/>
  <c r="R4252" i="1" a="1"/>
  <c r="R4252" i="1" s="1"/>
  <c r="N4252" i="1"/>
  <c r="M4252" i="1"/>
  <c r="T4251" i="1" a="1"/>
  <c r="T4251" i="1"/>
  <c r="S4251" i="1" a="1"/>
  <c r="S4251" i="1" s="1"/>
  <c r="N4251" i="1"/>
  <c r="M4251" i="1"/>
  <c r="R4251" i="1" s="1" a="1"/>
  <c r="R4251" i="1" s="1"/>
  <c r="T4250" i="1" a="1"/>
  <c r="T4250" i="1" s="1"/>
  <c r="S4250" i="1" a="1"/>
  <c r="S4250" i="1" s="1"/>
  <c r="N4250" i="1"/>
  <c r="M4250" i="1"/>
  <c r="N4249" i="1"/>
  <c r="M4249" i="1"/>
  <c r="S4248" i="1" a="1"/>
  <c r="S4248" i="1" s="1"/>
  <c r="R4248" i="1" a="1"/>
  <c r="R4248" i="1"/>
  <c r="P4248" i="1"/>
  <c r="N4248" i="1"/>
  <c r="M4248" i="1"/>
  <c r="T4248" i="1" s="1" a="1"/>
  <c r="T4248" i="1" s="1"/>
  <c r="N4247" i="1"/>
  <c r="M4247" i="1"/>
  <c r="T4246" i="1" a="1"/>
  <c r="T4246" i="1" s="1"/>
  <c r="S4246" i="1" a="1"/>
  <c r="S4246" i="1" s="1"/>
  <c r="R4246" i="1" a="1"/>
  <c r="R4246" i="1"/>
  <c r="N4246" i="1"/>
  <c r="M4246" i="1"/>
  <c r="P4246" i="1" s="1"/>
  <c r="N4245" i="1"/>
  <c r="M4245" i="1"/>
  <c r="S4244" i="1" a="1"/>
  <c r="S4244" i="1" s="1"/>
  <c r="N4244" i="1"/>
  <c r="M4244" i="1"/>
  <c r="T4243" i="1" a="1"/>
  <c r="T4243" i="1" s="1"/>
  <c r="S4243" i="1" a="1"/>
  <c r="S4243" i="1" s="1"/>
  <c r="N4243" i="1"/>
  <c r="P4243" i="1" s="1"/>
  <c r="M4243" i="1"/>
  <c r="R4243" i="1" s="1" a="1"/>
  <c r="R4243" i="1" s="1"/>
  <c r="T4242" i="1" a="1"/>
  <c r="T4242" i="1" s="1"/>
  <c r="S4242" i="1" a="1"/>
  <c r="S4242" i="1" s="1"/>
  <c r="N4242" i="1"/>
  <c r="M4242" i="1"/>
  <c r="T4241" i="1" a="1"/>
  <c r="T4241" i="1"/>
  <c r="S4241" i="1" a="1"/>
  <c r="S4241" i="1" s="1"/>
  <c r="R4241" i="1" a="1"/>
  <c r="R4241" i="1" s="1"/>
  <c r="N4241" i="1"/>
  <c r="P4241" i="1" s="1"/>
  <c r="M4241" i="1"/>
  <c r="N4240" i="1"/>
  <c r="M4240" i="1"/>
  <c r="T4239" i="1" a="1"/>
  <c r="T4239" i="1" s="1"/>
  <c r="S4239" i="1" a="1"/>
  <c r="S4239" i="1" s="1"/>
  <c r="R4239" i="1"/>
  <c r="P4239" i="1"/>
  <c r="N4239" i="1"/>
  <c r="M4239" i="1"/>
  <c r="R4239" i="1" s="1" a="1"/>
  <c r="T4238" i="1" a="1"/>
  <c r="T4238" i="1" s="1"/>
  <c r="S4238" i="1" a="1"/>
  <c r="S4238" i="1" s="1"/>
  <c r="R4238" i="1" a="1"/>
  <c r="R4238" i="1"/>
  <c r="N4238" i="1"/>
  <c r="M4238" i="1"/>
  <c r="P4238" i="1" s="1"/>
  <c r="T4237" i="1"/>
  <c r="S4237" i="1" a="1"/>
  <c r="S4237" i="1" s="1"/>
  <c r="R4237" i="1" a="1"/>
  <c r="R4237" i="1" s="1"/>
  <c r="N4237" i="1"/>
  <c r="M4237" i="1"/>
  <c r="T4237" i="1" s="1" a="1"/>
  <c r="N4236" i="1"/>
  <c r="P4236" i="1" s="1"/>
  <c r="M4236" i="1"/>
  <c r="T4235" i="1" a="1"/>
  <c r="T4235" i="1"/>
  <c r="S4235" i="1" a="1"/>
  <c r="S4235" i="1" s="1"/>
  <c r="R4235" i="1"/>
  <c r="P4235" i="1"/>
  <c r="N4235" i="1"/>
  <c r="M4235" i="1"/>
  <c r="R4235" i="1" s="1" a="1"/>
  <c r="T4234" i="1" a="1"/>
  <c r="T4234" i="1" s="1"/>
  <c r="R4234" i="1" a="1"/>
  <c r="R4234" i="1" s="1"/>
  <c r="N4234" i="1"/>
  <c r="M4234" i="1"/>
  <c r="T4233" i="1" a="1"/>
  <c r="T4233" i="1" s="1"/>
  <c r="S4233" i="1" a="1"/>
  <c r="S4233" i="1" s="1"/>
  <c r="R4233" i="1" a="1"/>
  <c r="R4233" i="1" s="1"/>
  <c r="N4233" i="1"/>
  <c r="P4233" i="1" s="1"/>
  <c r="M4233" i="1"/>
  <c r="S4232" i="1" a="1"/>
  <c r="S4232" i="1" s="1"/>
  <c r="R4232" i="1" a="1"/>
  <c r="R4232" i="1"/>
  <c r="P4232" i="1"/>
  <c r="N4232" i="1"/>
  <c r="M4232" i="1"/>
  <c r="T4232" i="1" s="1" a="1"/>
  <c r="T4232" i="1" s="1"/>
  <c r="T4231" i="1" a="1"/>
  <c r="T4231" i="1" s="1"/>
  <c r="S4231" i="1" a="1"/>
  <c r="S4231" i="1" s="1"/>
  <c r="R4231" i="1"/>
  <c r="P4231" i="1"/>
  <c r="N4231" i="1"/>
  <c r="M4231" i="1"/>
  <c r="R4231" i="1" s="1" a="1"/>
  <c r="T4230" i="1" a="1"/>
  <c r="T4230" i="1"/>
  <c r="S4230" i="1" a="1"/>
  <c r="S4230" i="1" s="1"/>
  <c r="R4230" i="1" a="1"/>
  <c r="R4230" i="1"/>
  <c r="N4230" i="1"/>
  <c r="M4230" i="1"/>
  <c r="P4230" i="1" s="1"/>
  <c r="T4229" i="1" a="1"/>
  <c r="T4229" i="1"/>
  <c r="S4229" i="1" a="1"/>
  <c r="S4229" i="1" s="1"/>
  <c r="R4229" i="1" a="1"/>
  <c r="R4229" i="1"/>
  <c r="N4229" i="1"/>
  <c r="P4229" i="1" s="1"/>
  <c r="M4229" i="1"/>
  <c r="S4228" i="1" a="1"/>
  <c r="S4228" i="1"/>
  <c r="R4228" i="1" a="1"/>
  <c r="R4228" i="1" s="1"/>
  <c r="N4228" i="1"/>
  <c r="P4228" i="1" s="1"/>
  <c r="M4228" i="1"/>
  <c r="T4228" i="1" s="1" a="1"/>
  <c r="T4228" i="1" s="1"/>
  <c r="T4227" i="1" a="1"/>
  <c r="T4227" i="1"/>
  <c r="S4227" i="1" a="1"/>
  <c r="S4227" i="1" s="1"/>
  <c r="R4227" i="1"/>
  <c r="N4227" i="1"/>
  <c r="P4227" i="1" s="1"/>
  <c r="M4227" i="1"/>
  <c r="R4227" i="1" s="1" a="1"/>
  <c r="T4226" i="1" a="1"/>
  <c r="T4226" i="1"/>
  <c r="S4226" i="1" a="1"/>
  <c r="S4226" i="1" s="1"/>
  <c r="R4226" i="1" a="1"/>
  <c r="R4226" i="1" s="1"/>
  <c r="N4226" i="1"/>
  <c r="M4226" i="1"/>
  <c r="P4226" i="1" s="1"/>
  <c r="N4225" i="1"/>
  <c r="M4225" i="1"/>
  <c r="S4224" i="1" a="1"/>
  <c r="S4224" i="1" s="1"/>
  <c r="R4224" i="1" a="1"/>
  <c r="R4224" i="1"/>
  <c r="N4224" i="1"/>
  <c r="M4224" i="1"/>
  <c r="T4224" i="1" s="1" a="1"/>
  <c r="T4224" i="1" s="1"/>
  <c r="N4223" i="1"/>
  <c r="M4223" i="1"/>
  <c r="R4222" i="1" a="1"/>
  <c r="R4222" i="1" s="1"/>
  <c r="N4222" i="1"/>
  <c r="M4222" i="1"/>
  <c r="N4221" i="1"/>
  <c r="M4221" i="1"/>
  <c r="S4220" i="1" a="1"/>
  <c r="S4220" i="1" s="1"/>
  <c r="R4220" i="1" a="1"/>
  <c r="R4220" i="1" s="1"/>
  <c r="N4220" i="1"/>
  <c r="P4220" i="1" s="1"/>
  <c r="M4220" i="1"/>
  <c r="T4220" i="1" s="1" a="1"/>
  <c r="T4220" i="1" s="1"/>
  <c r="P4219" i="1"/>
  <c r="N4219" i="1"/>
  <c r="M4219" i="1"/>
  <c r="T4218" i="1" a="1"/>
  <c r="T4218" i="1" s="1"/>
  <c r="S4218" i="1" a="1"/>
  <c r="S4218" i="1" s="1"/>
  <c r="R4218" i="1" a="1"/>
  <c r="R4218" i="1" s="1"/>
  <c r="N4218" i="1"/>
  <c r="M4218" i="1"/>
  <c r="P4218" i="1" s="1"/>
  <c r="T4217" i="1"/>
  <c r="S4217" i="1" a="1"/>
  <c r="S4217" i="1" s="1"/>
  <c r="P4217" i="1"/>
  <c r="N4217" i="1"/>
  <c r="M4217" i="1"/>
  <c r="T4217" i="1" s="1" a="1"/>
  <c r="N4216" i="1"/>
  <c r="M4216" i="1"/>
  <c r="T4215" i="1" a="1"/>
  <c r="T4215" i="1" s="1"/>
  <c r="R4215" i="1"/>
  <c r="P4215" i="1"/>
  <c r="N4215" i="1"/>
  <c r="M4215" i="1"/>
  <c r="R4215" i="1" s="1" a="1"/>
  <c r="N4214" i="1"/>
  <c r="M4214" i="1"/>
  <c r="T4213" i="1" a="1"/>
  <c r="T4213" i="1" s="1"/>
  <c r="S4213" i="1" a="1"/>
  <c r="S4213" i="1"/>
  <c r="R4213" i="1"/>
  <c r="P4213" i="1"/>
  <c r="N4213" i="1"/>
  <c r="M4213" i="1"/>
  <c r="R4213" i="1" s="1" a="1"/>
  <c r="S4212" i="1" a="1"/>
  <c r="S4212" i="1" s="1"/>
  <c r="R4212" i="1" a="1"/>
  <c r="R4212" i="1"/>
  <c r="P4212" i="1"/>
  <c r="N4212" i="1"/>
  <c r="M4212" i="1"/>
  <c r="T4212" i="1" s="1" a="1"/>
  <c r="T4212" i="1" s="1"/>
  <c r="S4211" i="1" a="1"/>
  <c r="S4211" i="1" s="1"/>
  <c r="P4211" i="1"/>
  <c r="N4211" i="1"/>
  <c r="M4211" i="1"/>
  <c r="S4210" i="1" a="1"/>
  <c r="S4210" i="1"/>
  <c r="R4210" i="1" a="1"/>
  <c r="R4210" i="1" s="1"/>
  <c r="N4210" i="1"/>
  <c r="M4210" i="1"/>
  <c r="T4209" i="1" a="1"/>
  <c r="T4209" i="1"/>
  <c r="S4209" i="1" a="1"/>
  <c r="S4209" i="1" s="1"/>
  <c r="R4209" i="1" a="1"/>
  <c r="R4209" i="1" s="1"/>
  <c r="N4209" i="1"/>
  <c r="P4209" i="1" s="1"/>
  <c r="M4209" i="1"/>
  <c r="R4208" i="1" a="1"/>
  <c r="R4208" i="1"/>
  <c r="P4208" i="1"/>
  <c r="N4208" i="1"/>
  <c r="M4208" i="1"/>
  <c r="S4207" i="1" a="1"/>
  <c r="S4207" i="1" s="1"/>
  <c r="N4207" i="1"/>
  <c r="M4207" i="1"/>
  <c r="S4206" i="1" a="1"/>
  <c r="S4206" i="1"/>
  <c r="R4206" i="1" a="1"/>
  <c r="R4206" i="1" s="1"/>
  <c r="N4206" i="1"/>
  <c r="M4206" i="1"/>
  <c r="P4206" i="1" s="1"/>
  <c r="T4205" i="1" a="1"/>
  <c r="T4205" i="1" s="1"/>
  <c r="R4205" i="1" a="1"/>
  <c r="R4205" i="1" s="1"/>
  <c r="P4205" i="1"/>
  <c r="N4205" i="1"/>
  <c r="M4205" i="1"/>
  <c r="S4205" i="1" s="1" a="1"/>
  <c r="S4205" i="1" s="1"/>
  <c r="R4204" i="1" a="1"/>
  <c r="R4204" i="1" s="1"/>
  <c r="N4204" i="1"/>
  <c r="M4204" i="1"/>
  <c r="T4203" i="1" a="1"/>
  <c r="T4203" i="1"/>
  <c r="S4203" i="1" a="1"/>
  <c r="S4203" i="1" s="1"/>
  <c r="R4203" i="1"/>
  <c r="N4203" i="1"/>
  <c r="P4203" i="1" s="1"/>
  <c r="M4203" i="1"/>
  <c r="R4203" i="1" s="1" a="1"/>
  <c r="T4202" i="1" a="1"/>
  <c r="T4202" i="1"/>
  <c r="N4202" i="1"/>
  <c r="M4202" i="1"/>
  <c r="P4202" i="1" s="1"/>
  <c r="T4201" i="1" a="1"/>
  <c r="T4201" i="1" s="1"/>
  <c r="S4201" i="1" a="1"/>
  <c r="S4201" i="1"/>
  <c r="R4201" i="1"/>
  <c r="P4201" i="1"/>
  <c r="N4201" i="1"/>
  <c r="M4201" i="1"/>
  <c r="R4201" i="1" s="1" a="1"/>
  <c r="P4200" i="1"/>
  <c r="N4200" i="1"/>
  <c r="M4200" i="1"/>
  <c r="N4199" i="1"/>
  <c r="M4199" i="1"/>
  <c r="R4198" i="1" a="1"/>
  <c r="R4198" i="1" s="1"/>
  <c r="N4198" i="1"/>
  <c r="M4198" i="1"/>
  <c r="N4197" i="1"/>
  <c r="M4197" i="1"/>
  <c r="S4196" i="1" a="1"/>
  <c r="S4196" i="1" s="1"/>
  <c r="N4196" i="1"/>
  <c r="P4196" i="1" s="1"/>
  <c r="M4196" i="1"/>
  <c r="N4195" i="1"/>
  <c r="M4195" i="1"/>
  <c r="T4194" i="1" a="1"/>
  <c r="T4194" i="1" s="1"/>
  <c r="R4194" i="1" a="1"/>
  <c r="R4194" i="1" s="1"/>
  <c r="N4194" i="1"/>
  <c r="M4194" i="1"/>
  <c r="T4193" i="1" a="1"/>
  <c r="T4193" i="1"/>
  <c r="S4193" i="1" a="1"/>
  <c r="S4193" i="1" s="1"/>
  <c r="R4193" i="1" a="1"/>
  <c r="R4193" i="1" s="1"/>
  <c r="P4193" i="1"/>
  <c r="N4193" i="1"/>
  <c r="M4193" i="1"/>
  <c r="N4192" i="1"/>
  <c r="M4192" i="1"/>
  <c r="N4191" i="1"/>
  <c r="P4191" i="1" s="1"/>
  <c r="M4191" i="1"/>
  <c r="N4190" i="1"/>
  <c r="M4190" i="1"/>
  <c r="R4189" i="1" a="1"/>
  <c r="R4189" i="1"/>
  <c r="P4189" i="1"/>
  <c r="N4189" i="1"/>
  <c r="M4189" i="1"/>
  <c r="T4189" i="1" s="1" a="1"/>
  <c r="T4189" i="1" s="1"/>
  <c r="S4188" i="1" a="1"/>
  <c r="S4188" i="1" s="1"/>
  <c r="R4188" i="1" a="1"/>
  <c r="R4188" i="1"/>
  <c r="P4188" i="1"/>
  <c r="N4188" i="1"/>
  <c r="M4188" i="1"/>
  <c r="T4188" i="1" s="1" a="1"/>
  <c r="T4188" i="1" s="1"/>
  <c r="T4187" i="1" a="1"/>
  <c r="T4187" i="1"/>
  <c r="S4187" i="1" a="1"/>
  <c r="S4187" i="1" s="1"/>
  <c r="R4187" i="1"/>
  <c r="N4187" i="1"/>
  <c r="P4187" i="1" s="1"/>
  <c r="M4187" i="1"/>
  <c r="R4187" i="1" s="1" a="1"/>
  <c r="T4186" i="1" a="1"/>
  <c r="T4186" i="1"/>
  <c r="S4186" i="1" a="1"/>
  <c r="S4186" i="1" s="1"/>
  <c r="N4186" i="1"/>
  <c r="M4186" i="1"/>
  <c r="T4185" i="1" a="1"/>
  <c r="T4185" i="1"/>
  <c r="S4185" i="1" a="1"/>
  <c r="S4185" i="1" s="1"/>
  <c r="R4185" i="1" a="1"/>
  <c r="R4185" i="1"/>
  <c r="N4185" i="1"/>
  <c r="P4185" i="1" s="1"/>
  <c r="M4185" i="1"/>
  <c r="S4184" i="1" a="1"/>
  <c r="S4184" i="1"/>
  <c r="R4184" i="1" a="1"/>
  <c r="R4184" i="1"/>
  <c r="N4184" i="1"/>
  <c r="P4184" i="1" s="1"/>
  <c r="M4184" i="1"/>
  <c r="T4184" i="1" s="1" a="1"/>
  <c r="T4184" i="1" s="1"/>
  <c r="T4183" i="1" a="1"/>
  <c r="T4183" i="1" s="1"/>
  <c r="S4183" i="1" a="1"/>
  <c r="S4183" i="1" s="1"/>
  <c r="R4183" i="1"/>
  <c r="N4183" i="1"/>
  <c r="P4183" i="1" s="1"/>
  <c r="M4183" i="1"/>
  <c r="R4183" i="1" s="1" a="1"/>
  <c r="T4182" i="1" a="1"/>
  <c r="T4182" i="1" s="1"/>
  <c r="N4182" i="1"/>
  <c r="M4182" i="1"/>
  <c r="T4181" i="1" a="1"/>
  <c r="T4181" i="1" s="1"/>
  <c r="S4181" i="1" a="1"/>
  <c r="S4181" i="1"/>
  <c r="R4181" i="1" a="1"/>
  <c r="R4181" i="1"/>
  <c r="N4181" i="1"/>
  <c r="P4181" i="1" s="1"/>
  <c r="M4181" i="1"/>
  <c r="S4180" i="1" a="1"/>
  <c r="S4180" i="1" s="1"/>
  <c r="R4180" i="1" a="1"/>
  <c r="R4180" i="1" s="1"/>
  <c r="N4180" i="1"/>
  <c r="M4180" i="1"/>
  <c r="T4180" i="1" s="1" a="1"/>
  <c r="T4180" i="1" s="1"/>
  <c r="N4179" i="1"/>
  <c r="M4179" i="1"/>
  <c r="T4178" i="1" a="1"/>
  <c r="T4178" i="1"/>
  <c r="S4178" i="1" a="1"/>
  <c r="S4178" i="1"/>
  <c r="N4178" i="1"/>
  <c r="M4178" i="1"/>
  <c r="T4177" i="1" a="1"/>
  <c r="T4177" i="1" s="1"/>
  <c r="P4177" i="1"/>
  <c r="N4177" i="1"/>
  <c r="M4177" i="1"/>
  <c r="N4176" i="1"/>
  <c r="M4176" i="1"/>
  <c r="T4175" i="1" a="1"/>
  <c r="T4175" i="1" s="1"/>
  <c r="S4175" i="1" a="1"/>
  <c r="S4175" i="1" s="1"/>
  <c r="R4175" i="1"/>
  <c r="P4175" i="1"/>
  <c r="N4175" i="1"/>
  <c r="M4175" i="1"/>
  <c r="R4175" i="1" s="1" a="1"/>
  <c r="T4174" i="1" a="1"/>
  <c r="T4174" i="1" s="1"/>
  <c r="N4174" i="1"/>
  <c r="M4174" i="1"/>
  <c r="N4173" i="1"/>
  <c r="P4173" i="1" s="1"/>
  <c r="M4173" i="1"/>
  <c r="S4172" i="1" a="1"/>
  <c r="S4172" i="1" s="1"/>
  <c r="R4172" i="1" a="1"/>
  <c r="R4172" i="1"/>
  <c r="N4172" i="1"/>
  <c r="P4172" i="1" s="1"/>
  <c r="M4172" i="1"/>
  <c r="T4172" i="1" s="1" a="1"/>
  <c r="T4172" i="1" s="1"/>
  <c r="N4171" i="1"/>
  <c r="M4171" i="1"/>
  <c r="T4170" i="1" a="1"/>
  <c r="T4170" i="1" s="1"/>
  <c r="S4170" i="1" a="1"/>
  <c r="S4170" i="1"/>
  <c r="R4170" i="1" a="1"/>
  <c r="R4170" i="1"/>
  <c r="N4170" i="1"/>
  <c r="M4170" i="1"/>
  <c r="P4170" i="1" s="1"/>
  <c r="T4169" i="1"/>
  <c r="S4169" i="1" a="1"/>
  <c r="S4169" i="1" s="1"/>
  <c r="R4169" i="1" a="1"/>
  <c r="R4169" i="1" s="1"/>
  <c r="P4169" i="1"/>
  <c r="N4169" i="1"/>
  <c r="M4169" i="1"/>
  <c r="T4169" i="1" s="1" a="1"/>
  <c r="S4168" i="1" a="1"/>
  <c r="S4168" i="1"/>
  <c r="P4168" i="1"/>
  <c r="N4168" i="1"/>
  <c r="M4168" i="1"/>
  <c r="T4167" i="1" a="1"/>
  <c r="T4167" i="1"/>
  <c r="S4167" i="1" a="1"/>
  <c r="S4167" i="1" s="1"/>
  <c r="N4167" i="1"/>
  <c r="P4167" i="1" s="1"/>
  <c r="M4167" i="1"/>
  <c r="R4167" i="1" s="1" a="1"/>
  <c r="R4167" i="1" s="1"/>
  <c r="R4166" i="1" a="1"/>
  <c r="R4166" i="1"/>
  <c r="N4166" i="1"/>
  <c r="M4166" i="1"/>
  <c r="T4165" i="1" a="1"/>
  <c r="T4165" i="1" s="1"/>
  <c r="P4165" i="1"/>
  <c r="N4165" i="1"/>
  <c r="M4165" i="1"/>
  <c r="S4164" i="1" a="1"/>
  <c r="S4164" i="1"/>
  <c r="R4164" i="1" a="1"/>
  <c r="R4164" i="1" s="1"/>
  <c r="N4164" i="1"/>
  <c r="P4164" i="1" s="1"/>
  <c r="M4164" i="1"/>
  <c r="T4164" i="1" s="1" a="1"/>
  <c r="T4164" i="1" s="1"/>
  <c r="S4163" i="1" a="1"/>
  <c r="S4163" i="1" s="1"/>
  <c r="N4163" i="1"/>
  <c r="M4163" i="1"/>
  <c r="T4162" i="1" a="1"/>
  <c r="T4162" i="1"/>
  <c r="S4162" i="1" a="1"/>
  <c r="S4162" i="1" s="1"/>
  <c r="R4162" i="1" a="1"/>
  <c r="R4162" i="1" s="1"/>
  <c r="N4162" i="1"/>
  <c r="M4162" i="1"/>
  <c r="P4162" i="1" s="1"/>
  <c r="N4161" i="1"/>
  <c r="M4161" i="1"/>
  <c r="R4160" i="1" a="1"/>
  <c r="R4160" i="1"/>
  <c r="N4160" i="1"/>
  <c r="P4160" i="1" s="1"/>
  <c r="M4160" i="1"/>
  <c r="T4159" i="1" a="1"/>
  <c r="T4159" i="1"/>
  <c r="N4159" i="1"/>
  <c r="M4159" i="1"/>
  <c r="N4158" i="1"/>
  <c r="M4158" i="1"/>
  <c r="T4157" i="1" a="1"/>
  <c r="T4157" i="1" s="1"/>
  <c r="S4157" i="1"/>
  <c r="R4157" i="1" a="1"/>
  <c r="R4157" i="1"/>
  <c r="P4157" i="1"/>
  <c r="N4157" i="1"/>
  <c r="M4157" i="1"/>
  <c r="S4157" i="1" s="1" a="1"/>
  <c r="R4156" i="1" a="1"/>
  <c r="R4156" i="1" s="1"/>
  <c r="P4156" i="1"/>
  <c r="N4156" i="1"/>
  <c r="M4156" i="1"/>
  <c r="N4155" i="1"/>
  <c r="M4155" i="1"/>
  <c r="T4154" i="1" a="1"/>
  <c r="T4154" i="1"/>
  <c r="S4154" i="1" a="1"/>
  <c r="S4154" i="1" s="1"/>
  <c r="R4154" i="1" a="1"/>
  <c r="R4154" i="1" s="1"/>
  <c r="N4154" i="1"/>
  <c r="M4154" i="1"/>
  <c r="P4154" i="1" s="1"/>
  <c r="N4153" i="1"/>
  <c r="M4153" i="1"/>
  <c r="S4152" i="1" a="1"/>
  <c r="S4152" i="1" s="1"/>
  <c r="R4152" i="1" a="1"/>
  <c r="R4152" i="1" s="1"/>
  <c r="N4152" i="1"/>
  <c r="P4152" i="1" s="1"/>
  <c r="M4152" i="1"/>
  <c r="T4152" i="1" s="1" a="1"/>
  <c r="T4152" i="1" s="1"/>
  <c r="P4151" i="1"/>
  <c r="N4151" i="1"/>
  <c r="M4151" i="1"/>
  <c r="T4150" i="1" a="1"/>
  <c r="T4150" i="1"/>
  <c r="S4150" i="1" a="1"/>
  <c r="S4150" i="1" s="1"/>
  <c r="R4150" i="1" a="1"/>
  <c r="R4150" i="1" s="1"/>
  <c r="N4150" i="1"/>
  <c r="M4150" i="1"/>
  <c r="P4150" i="1" s="1"/>
  <c r="R4149" i="1" a="1"/>
  <c r="R4149" i="1"/>
  <c r="P4149" i="1"/>
  <c r="N4149" i="1"/>
  <c r="M4149" i="1"/>
  <c r="T4149" i="1" s="1" a="1"/>
  <c r="T4149" i="1" s="1"/>
  <c r="S4148" i="1" a="1"/>
  <c r="S4148" i="1" s="1"/>
  <c r="R4148" i="1" a="1"/>
  <c r="R4148" i="1" s="1"/>
  <c r="P4148" i="1"/>
  <c r="N4148" i="1"/>
  <c r="M4148" i="1"/>
  <c r="T4148" i="1" s="1" a="1"/>
  <c r="T4148" i="1" s="1"/>
  <c r="S4147" i="1" a="1"/>
  <c r="S4147" i="1" s="1"/>
  <c r="R4147" i="1"/>
  <c r="N4147" i="1"/>
  <c r="P4147" i="1" s="1"/>
  <c r="M4147" i="1"/>
  <c r="R4147" i="1" s="1" a="1"/>
  <c r="S4146" i="1" a="1"/>
  <c r="S4146" i="1"/>
  <c r="R4146" i="1" a="1"/>
  <c r="R4146" i="1" s="1"/>
  <c r="N4146" i="1"/>
  <c r="M4146" i="1"/>
  <c r="T4145" i="1" a="1"/>
  <c r="T4145" i="1"/>
  <c r="S4145" i="1" a="1"/>
  <c r="S4145" i="1" s="1"/>
  <c r="R4145" i="1" a="1"/>
  <c r="R4145" i="1" s="1"/>
  <c r="N4145" i="1"/>
  <c r="P4145" i="1" s="1"/>
  <c r="M4145" i="1"/>
  <c r="P4144" i="1"/>
  <c r="N4144" i="1"/>
  <c r="M4144" i="1"/>
  <c r="S4144" i="1" s="1" a="1"/>
  <c r="S4144" i="1" s="1"/>
  <c r="T4143" i="1" a="1"/>
  <c r="T4143" i="1" s="1"/>
  <c r="S4143" i="1" a="1"/>
  <c r="S4143" i="1" s="1"/>
  <c r="N4143" i="1"/>
  <c r="P4143" i="1" s="1"/>
  <c r="M4143" i="1"/>
  <c r="R4143" i="1" s="1" a="1"/>
  <c r="R4143" i="1" s="1"/>
  <c r="T4142" i="1" a="1"/>
  <c r="T4142" i="1" s="1"/>
  <c r="R4142" i="1" a="1"/>
  <c r="R4142" i="1" s="1"/>
  <c r="N4142" i="1"/>
  <c r="M4142" i="1"/>
  <c r="T4141" i="1"/>
  <c r="S4141" i="1" a="1"/>
  <c r="S4141" i="1"/>
  <c r="R4141" i="1" a="1"/>
  <c r="R4141" i="1" s="1"/>
  <c r="N4141" i="1"/>
  <c r="M4141" i="1"/>
  <c r="T4141" i="1" s="1" a="1"/>
  <c r="R4140" i="1" a="1"/>
  <c r="R4140" i="1" s="1"/>
  <c r="N4140" i="1"/>
  <c r="M4140" i="1"/>
  <c r="T4139" i="1" a="1"/>
  <c r="T4139" i="1"/>
  <c r="S4139" i="1" a="1"/>
  <c r="S4139" i="1" s="1"/>
  <c r="R4139" i="1"/>
  <c r="P4139" i="1"/>
  <c r="N4139" i="1"/>
  <c r="M4139" i="1"/>
  <c r="R4139" i="1" s="1" a="1"/>
  <c r="N4138" i="1"/>
  <c r="M4138" i="1"/>
  <c r="N4137" i="1"/>
  <c r="M4137" i="1"/>
  <c r="S4136" i="1" a="1"/>
  <c r="S4136" i="1"/>
  <c r="R4136" i="1" a="1"/>
  <c r="R4136" i="1" s="1"/>
  <c r="N4136" i="1"/>
  <c r="P4136" i="1" s="1"/>
  <c r="M4136" i="1"/>
  <c r="T4136" i="1" s="1" a="1"/>
  <c r="T4136" i="1" s="1"/>
  <c r="N4135" i="1"/>
  <c r="P4135" i="1" s="1"/>
  <c r="M4135" i="1"/>
  <c r="T4134" i="1" a="1"/>
  <c r="T4134" i="1"/>
  <c r="S4134" i="1" a="1"/>
  <c r="S4134" i="1" s="1"/>
  <c r="R4134" i="1" a="1"/>
  <c r="R4134" i="1"/>
  <c r="N4134" i="1"/>
  <c r="M4134" i="1"/>
  <c r="P4134" i="1" s="1"/>
  <c r="T4133" i="1" a="1"/>
  <c r="T4133" i="1"/>
  <c r="S4133" i="1" a="1"/>
  <c r="S4133" i="1" s="1"/>
  <c r="R4133" i="1" a="1"/>
  <c r="R4133" i="1"/>
  <c r="P4133" i="1"/>
  <c r="N4133" i="1"/>
  <c r="M4133" i="1"/>
  <c r="S4132" i="1" a="1"/>
  <c r="S4132" i="1" s="1"/>
  <c r="R4132" i="1" a="1"/>
  <c r="R4132" i="1" s="1"/>
  <c r="N4132" i="1"/>
  <c r="M4132" i="1"/>
  <c r="T4132" i="1" s="1" a="1"/>
  <c r="T4132" i="1" s="1"/>
  <c r="T4131" i="1" a="1"/>
  <c r="T4131" i="1"/>
  <c r="N4131" i="1"/>
  <c r="M4131" i="1"/>
  <c r="T4130" i="1" a="1"/>
  <c r="T4130" i="1" s="1"/>
  <c r="R4130" i="1" a="1"/>
  <c r="R4130" i="1" s="1"/>
  <c r="N4130" i="1"/>
  <c r="M4130" i="1"/>
  <c r="T4129" i="1" a="1"/>
  <c r="T4129" i="1" s="1"/>
  <c r="S4129" i="1" a="1"/>
  <c r="S4129" i="1" s="1"/>
  <c r="R4129" i="1"/>
  <c r="P4129" i="1"/>
  <c r="N4129" i="1"/>
  <c r="M4129" i="1"/>
  <c r="R4129" i="1" s="1" a="1"/>
  <c r="N4128" i="1"/>
  <c r="P4128" i="1" s="1"/>
  <c r="M4128" i="1"/>
  <c r="N4127" i="1"/>
  <c r="M4127" i="1"/>
  <c r="T4126" i="1" a="1"/>
  <c r="T4126" i="1" s="1"/>
  <c r="R4126" i="1" a="1"/>
  <c r="R4126" i="1"/>
  <c r="N4126" i="1"/>
  <c r="M4126" i="1"/>
  <c r="N4125" i="1"/>
  <c r="M4125" i="1"/>
  <c r="S4124" i="1" a="1"/>
  <c r="S4124" i="1" s="1"/>
  <c r="R4124" i="1" a="1"/>
  <c r="R4124" i="1" s="1"/>
  <c r="P4124" i="1"/>
  <c r="N4124" i="1"/>
  <c r="M4124" i="1"/>
  <c r="T4124" i="1" s="1" a="1"/>
  <c r="T4124" i="1" s="1"/>
  <c r="P4123" i="1"/>
  <c r="N4123" i="1"/>
  <c r="M4123" i="1"/>
  <c r="T4122" i="1" a="1"/>
  <c r="T4122" i="1" s="1"/>
  <c r="S4122" i="1" a="1"/>
  <c r="S4122" i="1"/>
  <c r="R4122" i="1" a="1"/>
  <c r="R4122" i="1" s="1"/>
  <c r="N4122" i="1"/>
  <c r="M4122" i="1"/>
  <c r="P4122" i="1" s="1"/>
  <c r="N4121" i="1"/>
  <c r="M4121" i="1"/>
  <c r="N4120" i="1"/>
  <c r="M4120" i="1"/>
  <c r="T4119" i="1" a="1"/>
  <c r="T4119" i="1" s="1"/>
  <c r="S4119" i="1" a="1"/>
  <c r="S4119" i="1" s="1"/>
  <c r="R4119" i="1"/>
  <c r="P4119" i="1"/>
  <c r="N4119" i="1"/>
  <c r="M4119" i="1"/>
  <c r="R4119" i="1" s="1" a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T4111" i="1" a="1"/>
  <c r="T4111" i="1"/>
  <c r="N4111" i="1"/>
  <c r="M4111" i="1"/>
  <c r="R4111" i="1" s="1" a="1"/>
  <c r="R4111" i="1" s="1"/>
  <c r="R4110" i="1" a="1"/>
  <c r="R4110" i="1"/>
  <c r="N4110" i="1"/>
  <c r="M4110" i="1"/>
  <c r="T4109" i="1" a="1"/>
  <c r="T4109" i="1" s="1"/>
  <c r="P4109" i="1"/>
  <c r="N4109" i="1"/>
  <c r="M4109" i="1"/>
  <c r="S4108" i="1" a="1"/>
  <c r="S4108" i="1"/>
  <c r="R4108" i="1" a="1"/>
  <c r="R4108" i="1"/>
  <c r="P4108" i="1"/>
  <c r="N4108" i="1"/>
  <c r="M4108" i="1"/>
  <c r="T4108" i="1" s="1" a="1"/>
  <c r="T4108" i="1" s="1"/>
  <c r="S4107" i="1" a="1"/>
  <c r="S4107" i="1" s="1"/>
  <c r="P4107" i="1"/>
  <c r="N4107" i="1"/>
  <c r="M4107" i="1"/>
  <c r="T4106" i="1" a="1"/>
  <c r="T4106" i="1"/>
  <c r="S4106" i="1" a="1"/>
  <c r="S4106" i="1" s="1"/>
  <c r="R4106" i="1" a="1"/>
  <c r="R4106" i="1"/>
  <c r="N4106" i="1"/>
  <c r="M4106" i="1"/>
  <c r="P4106" i="1" s="1"/>
  <c r="T4105" i="1" a="1"/>
  <c r="T4105" i="1" s="1"/>
  <c r="S4105" i="1" a="1"/>
  <c r="S4105" i="1" s="1"/>
  <c r="N4105" i="1"/>
  <c r="M4105" i="1"/>
  <c r="R4105" i="1" s="1" a="1"/>
  <c r="R4105" i="1" s="1"/>
  <c r="S4104" i="1" a="1"/>
  <c r="S4104" i="1" s="1"/>
  <c r="R4104" i="1" a="1"/>
  <c r="R4104" i="1" s="1"/>
  <c r="N4104" i="1"/>
  <c r="M4104" i="1"/>
  <c r="T4104" i="1" s="1" a="1"/>
  <c r="T4104" i="1" s="1"/>
  <c r="N4103" i="1"/>
  <c r="P4103" i="1" s="1"/>
  <c r="M4103" i="1"/>
  <c r="N4102" i="1"/>
  <c r="M4102" i="1"/>
  <c r="T4101" i="1"/>
  <c r="S4101" i="1" a="1"/>
  <c r="S4101" i="1" s="1"/>
  <c r="R4101" i="1" a="1"/>
  <c r="R4101" i="1"/>
  <c r="P4101" i="1"/>
  <c r="N4101" i="1"/>
  <c r="M4101" i="1"/>
  <c r="T4101" i="1" s="1" a="1"/>
  <c r="N4100" i="1"/>
  <c r="P4100" i="1" s="1"/>
  <c r="M4100" i="1"/>
  <c r="T4099" i="1" a="1"/>
  <c r="T4099" i="1" s="1"/>
  <c r="S4099" i="1" a="1"/>
  <c r="S4099" i="1" s="1"/>
  <c r="R4099" i="1"/>
  <c r="P4099" i="1"/>
  <c r="N4099" i="1"/>
  <c r="M4099" i="1"/>
  <c r="R4099" i="1" s="1" a="1"/>
  <c r="T4098" i="1" a="1"/>
  <c r="T4098" i="1" s="1"/>
  <c r="S4098" i="1" a="1"/>
  <c r="S4098" i="1" s="1"/>
  <c r="R4098" i="1" a="1"/>
  <c r="R4098" i="1"/>
  <c r="N4098" i="1"/>
  <c r="M4098" i="1"/>
  <c r="P4098" i="1" s="1"/>
  <c r="S4097" i="1" a="1"/>
  <c r="S4097" i="1" s="1"/>
  <c r="R4097" i="1" a="1"/>
  <c r="R4097" i="1" s="1"/>
  <c r="N4097" i="1"/>
  <c r="P4097" i="1" s="1"/>
  <c r="M4097" i="1"/>
  <c r="T4097" i="1" s="1" a="1"/>
  <c r="T4097" i="1" s="1"/>
  <c r="S4096" i="1" a="1"/>
  <c r="S4096" i="1" s="1"/>
  <c r="R4096" i="1" a="1"/>
  <c r="R4096" i="1"/>
  <c r="P4096" i="1"/>
  <c r="N4096" i="1"/>
  <c r="M4096" i="1"/>
  <c r="T4096" i="1" s="1" a="1"/>
  <c r="T4096" i="1" s="1"/>
  <c r="N4095" i="1"/>
  <c r="P4095" i="1" s="1"/>
  <c r="M4095" i="1"/>
  <c r="T4094" i="1" a="1"/>
  <c r="T4094" i="1"/>
  <c r="S4094" i="1" a="1"/>
  <c r="S4094" i="1"/>
  <c r="R4094" i="1" a="1"/>
  <c r="R4094" i="1"/>
  <c r="N4094" i="1"/>
  <c r="M4094" i="1"/>
  <c r="P4094" i="1" s="1"/>
  <c r="S4093" i="1" a="1"/>
  <c r="S4093" i="1"/>
  <c r="N4093" i="1"/>
  <c r="M4093" i="1"/>
  <c r="S4092" i="1" a="1"/>
  <c r="S4092" i="1" s="1"/>
  <c r="N4092" i="1"/>
  <c r="P4092" i="1" s="1"/>
  <c r="M4092" i="1"/>
  <c r="T4091" i="1" a="1"/>
  <c r="T4091" i="1"/>
  <c r="S4091" i="1" a="1"/>
  <c r="S4091" i="1" s="1"/>
  <c r="R4091" i="1"/>
  <c r="N4091" i="1"/>
  <c r="P4091" i="1" s="1"/>
  <c r="M4091" i="1"/>
  <c r="R4091" i="1" s="1" a="1"/>
  <c r="S4090" i="1" a="1"/>
  <c r="S4090" i="1" s="1"/>
  <c r="R4090" i="1" a="1"/>
  <c r="R4090" i="1" s="1"/>
  <c r="N4090" i="1"/>
  <c r="M4090" i="1"/>
  <c r="S4089" i="1" a="1"/>
  <c r="S4089" i="1" s="1"/>
  <c r="N4089" i="1"/>
  <c r="P4089" i="1" s="1"/>
  <c r="M4089" i="1"/>
  <c r="T4089" i="1" s="1" a="1"/>
  <c r="T4089" i="1" s="1"/>
  <c r="S4088" i="1" a="1"/>
  <c r="S4088" i="1" s="1"/>
  <c r="R4088" i="1" a="1"/>
  <c r="R4088" i="1"/>
  <c r="P4088" i="1"/>
  <c r="N4088" i="1"/>
  <c r="M4088" i="1"/>
  <c r="T4088" i="1" s="1" a="1"/>
  <c r="T4088" i="1" s="1"/>
  <c r="T4087" i="1" a="1"/>
  <c r="T4087" i="1" s="1"/>
  <c r="S4087" i="1" a="1"/>
  <c r="S4087" i="1" s="1"/>
  <c r="N4087" i="1"/>
  <c r="P4087" i="1" s="1"/>
  <c r="M4087" i="1"/>
  <c r="R4087" i="1" s="1" a="1"/>
  <c r="R4087" i="1" s="1"/>
  <c r="T4086" i="1" a="1"/>
  <c r="T4086" i="1" s="1"/>
  <c r="S4086" i="1" a="1"/>
  <c r="S4086" i="1"/>
  <c r="N4086" i="1"/>
  <c r="M4086" i="1"/>
  <c r="T4085" i="1" a="1"/>
  <c r="T4085" i="1"/>
  <c r="S4085" i="1" a="1"/>
  <c r="S4085" i="1" s="1"/>
  <c r="R4085" i="1" a="1"/>
  <c r="R4085" i="1" s="1"/>
  <c r="N4085" i="1"/>
  <c r="P4085" i="1" s="1"/>
  <c r="M4085" i="1"/>
  <c r="N4084" i="1"/>
  <c r="M4084" i="1"/>
  <c r="T4083" i="1" a="1"/>
  <c r="T4083" i="1" s="1"/>
  <c r="S4083" i="1" a="1"/>
  <c r="S4083" i="1" s="1"/>
  <c r="N4083" i="1"/>
  <c r="P4083" i="1" s="1"/>
  <c r="M4083" i="1"/>
  <c r="R4083" i="1" s="1" a="1"/>
  <c r="R4083" i="1" s="1"/>
  <c r="N4082" i="1"/>
  <c r="M4082" i="1"/>
  <c r="N4081" i="1"/>
  <c r="M4081" i="1"/>
  <c r="S4080" i="1" a="1"/>
  <c r="S4080" i="1"/>
  <c r="P4080" i="1"/>
  <c r="N4080" i="1"/>
  <c r="M4080" i="1"/>
  <c r="T4080" i="1" s="1" a="1"/>
  <c r="T4080" i="1" s="1"/>
  <c r="N4079" i="1"/>
  <c r="M4079" i="1"/>
  <c r="T4078" i="1" a="1"/>
  <c r="T4078" i="1" s="1"/>
  <c r="S4078" i="1" a="1"/>
  <c r="S4078" i="1"/>
  <c r="R4078" i="1" a="1"/>
  <c r="R4078" i="1"/>
  <c r="N4078" i="1"/>
  <c r="M4078" i="1"/>
  <c r="P4078" i="1" s="1"/>
  <c r="T4077" i="1" a="1"/>
  <c r="T4077" i="1" s="1"/>
  <c r="S4077" i="1"/>
  <c r="R4077" i="1" a="1"/>
  <c r="R4077" i="1"/>
  <c r="P4077" i="1"/>
  <c r="N4077" i="1"/>
  <c r="M4077" i="1"/>
  <c r="S4077" i="1" s="1" a="1"/>
  <c r="N4076" i="1"/>
  <c r="M4076" i="1"/>
  <c r="S4075" i="1" a="1"/>
  <c r="S4075" i="1" s="1"/>
  <c r="P4075" i="1"/>
  <c r="N4075" i="1"/>
  <c r="M4075" i="1"/>
  <c r="S4074" i="1" a="1"/>
  <c r="S4074" i="1"/>
  <c r="R4074" i="1" a="1"/>
  <c r="R4074" i="1" s="1"/>
  <c r="N4074" i="1"/>
  <c r="M4074" i="1"/>
  <c r="T4073" i="1" a="1"/>
  <c r="T4073" i="1"/>
  <c r="S4073" i="1" a="1"/>
  <c r="S4073" i="1" s="1"/>
  <c r="R4073" i="1"/>
  <c r="N4073" i="1"/>
  <c r="M4073" i="1"/>
  <c r="R4073" i="1" s="1" a="1"/>
  <c r="S4072" i="1" a="1"/>
  <c r="S4072" i="1"/>
  <c r="N4072" i="1"/>
  <c r="M4072" i="1"/>
  <c r="S4071" i="1" a="1"/>
  <c r="S4071" i="1" s="1"/>
  <c r="P4071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T4065" i="1" a="1"/>
  <c r="T4065" i="1" s="1"/>
  <c r="S4065" i="1"/>
  <c r="R4065" i="1" a="1"/>
  <c r="R4065" i="1"/>
  <c r="N4065" i="1"/>
  <c r="P4065" i="1" s="1"/>
  <c r="M4065" i="1"/>
  <c r="S4065" i="1" s="1" a="1"/>
  <c r="N4064" i="1"/>
  <c r="M4064" i="1"/>
  <c r="T4063" i="1" a="1"/>
  <c r="T4063" i="1" s="1"/>
  <c r="N4063" i="1"/>
  <c r="P4063" i="1" s="1"/>
  <c r="M4063" i="1"/>
  <c r="N4062" i="1"/>
  <c r="M4062" i="1"/>
  <c r="T4061" i="1" a="1"/>
  <c r="T4061" i="1" s="1"/>
  <c r="R4061" i="1" a="1"/>
  <c r="R4061" i="1"/>
  <c r="P4061" i="1"/>
  <c r="N4061" i="1"/>
  <c r="M4061" i="1"/>
  <c r="S4061" i="1" s="1" a="1"/>
  <c r="S4061" i="1" s="1"/>
  <c r="S4060" i="1" a="1"/>
  <c r="S4060" i="1" s="1"/>
  <c r="R4060" i="1" a="1"/>
  <c r="R4060" i="1" s="1"/>
  <c r="P4060" i="1"/>
  <c r="N4060" i="1"/>
  <c r="M4060" i="1"/>
  <c r="T4060" i="1" s="1" a="1"/>
  <c r="T4060" i="1" s="1"/>
  <c r="S4059" i="1" a="1"/>
  <c r="S4059" i="1" s="1"/>
  <c r="N4059" i="1"/>
  <c r="M4059" i="1"/>
  <c r="T4058" i="1" a="1"/>
  <c r="T4058" i="1"/>
  <c r="S4058" i="1" a="1"/>
  <c r="S4058" i="1" s="1"/>
  <c r="N4058" i="1"/>
  <c r="M4058" i="1"/>
  <c r="S4057" i="1" a="1"/>
  <c r="S4057" i="1"/>
  <c r="P4057" i="1"/>
  <c r="N4057" i="1"/>
  <c r="M4057" i="1"/>
  <c r="P4056" i="1"/>
  <c r="N4056" i="1"/>
  <c r="M4056" i="1"/>
  <c r="T4055" i="1" a="1"/>
  <c r="T4055" i="1"/>
  <c r="S4055" i="1" a="1"/>
  <c r="S4055" i="1" s="1"/>
  <c r="R4055" i="1"/>
  <c r="N4055" i="1"/>
  <c r="P4055" i="1" s="1"/>
  <c r="M4055" i="1"/>
  <c r="R4055" i="1" s="1" a="1"/>
  <c r="T4054" i="1" a="1"/>
  <c r="T4054" i="1" s="1"/>
  <c r="R4054" i="1" a="1"/>
  <c r="R4054" i="1"/>
  <c r="N4054" i="1"/>
  <c r="M4054" i="1"/>
  <c r="T4053" i="1" a="1"/>
  <c r="T4053" i="1" s="1"/>
  <c r="S4053" i="1" a="1"/>
  <c r="S4053" i="1" s="1"/>
  <c r="P4053" i="1"/>
  <c r="N4053" i="1"/>
  <c r="M4053" i="1"/>
  <c r="R4053" i="1" s="1" a="1"/>
  <c r="R4053" i="1" s="1"/>
  <c r="N4052" i="1"/>
  <c r="M4052" i="1"/>
  <c r="T4051" i="1" a="1"/>
  <c r="T4051" i="1" s="1"/>
  <c r="P4051" i="1"/>
  <c r="N4051" i="1"/>
  <c r="M4051" i="1"/>
  <c r="T4050" i="1" a="1"/>
  <c r="T4050" i="1" s="1"/>
  <c r="S4050" i="1" a="1"/>
  <c r="S4050" i="1" s="1"/>
  <c r="R4050" i="1" a="1"/>
  <c r="R4050" i="1"/>
  <c r="N4050" i="1"/>
  <c r="M4050" i="1"/>
  <c r="P4050" i="1" s="1"/>
  <c r="T4049" i="1" a="1"/>
  <c r="T4049" i="1"/>
  <c r="S4049" i="1" a="1"/>
  <c r="S4049" i="1" s="1"/>
  <c r="R4049" i="1" a="1"/>
  <c r="R4049" i="1"/>
  <c r="P4049" i="1"/>
  <c r="N4049" i="1"/>
  <c r="M4049" i="1"/>
  <c r="S4048" i="1" a="1"/>
  <c r="S4048" i="1" s="1"/>
  <c r="R4048" i="1" a="1"/>
  <c r="R4048" i="1" s="1"/>
  <c r="P4048" i="1"/>
  <c r="N4048" i="1"/>
  <c r="M4048" i="1"/>
  <c r="T4048" i="1" s="1" a="1"/>
  <c r="T4048" i="1" s="1"/>
  <c r="T4047" i="1" a="1"/>
  <c r="T4047" i="1" s="1"/>
  <c r="S4047" i="1" a="1"/>
  <c r="S4047" i="1" s="1"/>
  <c r="R4047" i="1"/>
  <c r="N4047" i="1"/>
  <c r="P4047" i="1" s="1"/>
  <c r="M4047" i="1"/>
  <c r="R4047" i="1" s="1" a="1"/>
  <c r="T4046" i="1" a="1"/>
  <c r="T4046" i="1" s="1"/>
  <c r="S4046" i="1" a="1"/>
  <c r="S4046" i="1"/>
  <c r="R4046" i="1" a="1"/>
  <c r="R4046" i="1" s="1"/>
  <c r="N4046" i="1"/>
  <c r="M4046" i="1"/>
  <c r="P4046" i="1" s="1"/>
  <c r="T4045" i="1" a="1"/>
  <c r="T4045" i="1"/>
  <c r="S4045" i="1" a="1"/>
  <c r="S4045" i="1" s="1"/>
  <c r="R4045" i="1" a="1"/>
  <c r="R4045" i="1"/>
  <c r="N4045" i="1"/>
  <c r="M4045" i="1"/>
  <c r="S4044" i="1" a="1"/>
  <c r="S4044" i="1" s="1"/>
  <c r="R4044" i="1" a="1"/>
  <c r="R4044" i="1" s="1"/>
  <c r="N4044" i="1"/>
  <c r="P4044" i="1" s="1"/>
  <c r="M4044" i="1"/>
  <c r="T4044" i="1" s="1" a="1"/>
  <c r="T4044" i="1" s="1"/>
  <c r="T4043" i="1" a="1"/>
  <c r="T4043" i="1" s="1"/>
  <c r="P4043" i="1"/>
  <c r="N4043" i="1"/>
  <c r="M4043" i="1"/>
  <c r="T4042" i="1" a="1"/>
  <c r="T4042" i="1"/>
  <c r="N4042" i="1"/>
  <c r="M4042" i="1"/>
  <c r="T4041" i="1" a="1"/>
  <c r="T4041" i="1"/>
  <c r="S4041" i="1" a="1"/>
  <c r="S4041" i="1" s="1"/>
  <c r="R4041" i="1" a="1"/>
  <c r="R4041" i="1"/>
  <c r="P4041" i="1"/>
  <c r="N4041" i="1"/>
  <c r="M4041" i="1"/>
  <c r="N4040" i="1"/>
  <c r="P4040" i="1" s="1"/>
  <c r="M4040" i="1"/>
  <c r="T4039" i="1" a="1"/>
  <c r="T4039" i="1" s="1"/>
  <c r="S4039" i="1" a="1"/>
  <c r="S4039" i="1" s="1"/>
  <c r="R4039" i="1"/>
  <c r="N4039" i="1"/>
  <c r="P4039" i="1" s="1"/>
  <c r="M4039" i="1"/>
  <c r="R4039" i="1" s="1" a="1"/>
  <c r="T4038" i="1" a="1"/>
  <c r="T4038" i="1"/>
  <c r="S4038" i="1" a="1"/>
  <c r="S4038" i="1"/>
  <c r="R4038" i="1" a="1"/>
  <c r="R4038" i="1"/>
  <c r="N4038" i="1"/>
  <c r="M4038" i="1"/>
  <c r="P4038" i="1" s="1"/>
  <c r="S4037" i="1" a="1"/>
  <c r="S4037" i="1" s="1"/>
  <c r="N4037" i="1"/>
  <c r="M4037" i="1"/>
  <c r="R4037" i="1" s="1" a="1"/>
  <c r="R4037" i="1" s="1"/>
  <c r="S4036" i="1" a="1"/>
  <c r="S4036" i="1" s="1"/>
  <c r="R4036" i="1" a="1"/>
  <c r="R4036" i="1" s="1"/>
  <c r="N4036" i="1"/>
  <c r="M4036" i="1"/>
  <c r="T4036" i="1" s="1" a="1"/>
  <c r="T4036" i="1" s="1"/>
  <c r="T4035" i="1" a="1"/>
  <c r="T4035" i="1" s="1"/>
  <c r="S4035" i="1" a="1"/>
  <c r="S4035" i="1" s="1"/>
  <c r="N4035" i="1"/>
  <c r="M4035" i="1"/>
  <c r="R4035" i="1" s="1" a="1"/>
  <c r="R4035" i="1" s="1"/>
  <c r="T4034" i="1" a="1"/>
  <c r="T4034" i="1"/>
  <c r="R4034" i="1" a="1"/>
  <c r="R4034" i="1" s="1"/>
  <c r="N4034" i="1"/>
  <c r="M4034" i="1"/>
  <c r="N4033" i="1"/>
  <c r="P4033" i="1" s="1"/>
  <c r="M4033" i="1"/>
  <c r="R4032" i="1" a="1"/>
  <c r="R4032" i="1" s="1"/>
  <c r="N4032" i="1"/>
  <c r="M4032" i="1"/>
  <c r="T4031" i="1" a="1"/>
  <c r="T4031" i="1" s="1"/>
  <c r="N4031" i="1"/>
  <c r="M4031" i="1"/>
  <c r="T4030" i="1" a="1"/>
  <c r="T4030" i="1" s="1"/>
  <c r="N4030" i="1"/>
  <c r="M4030" i="1"/>
  <c r="T4029" i="1" a="1"/>
  <c r="T4029" i="1" s="1"/>
  <c r="S4029" i="1" a="1"/>
  <c r="S4029" i="1" s="1"/>
  <c r="R4029" i="1" a="1"/>
  <c r="R4029" i="1"/>
  <c r="P4029" i="1"/>
  <c r="N4029" i="1"/>
  <c r="M4029" i="1"/>
  <c r="S4028" i="1" a="1"/>
  <c r="S4028" i="1" s="1"/>
  <c r="P4028" i="1"/>
  <c r="N4028" i="1"/>
  <c r="M4028" i="1"/>
  <c r="T4027" i="1" a="1"/>
  <c r="T4027" i="1" s="1"/>
  <c r="P4027" i="1"/>
  <c r="N4027" i="1"/>
  <c r="M4027" i="1"/>
  <c r="T4026" i="1" a="1"/>
  <c r="T4026" i="1"/>
  <c r="S4026" i="1" a="1"/>
  <c r="S4026" i="1" s="1"/>
  <c r="R4026" i="1" a="1"/>
  <c r="R4026" i="1" s="1"/>
  <c r="P4026" i="1"/>
  <c r="N4026" i="1"/>
  <c r="M4026" i="1"/>
  <c r="T4025" i="1" a="1"/>
  <c r="T4025" i="1" s="1"/>
  <c r="S4025" i="1"/>
  <c r="R4025" i="1" a="1"/>
  <c r="R4025" i="1" s="1"/>
  <c r="N4025" i="1"/>
  <c r="P4025" i="1" s="1"/>
  <c r="M4025" i="1"/>
  <c r="S4025" i="1" s="1" a="1"/>
  <c r="T4024" i="1" a="1"/>
  <c r="T4024" i="1" s="1"/>
  <c r="R4024" i="1" a="1"/>
  <c r="R4024" i="1" s="1"/>
  <c r="P4024" i="1"/>
  <c r="N4024" i="1"/>
  <c r="M4024" i="1"/>
  <c r="S4024" i="1" s="1" a="1"/>
  <c r="S4024" i="1" s="1"/>
  <c r="T4023" i="1" a="1"/>
  <c r="T4023" i="1"/>
  <c r="S4023" i="1" a="1"/>
  <c r="S4023" i="1" s="1"/>
  <c r="R4023" i="1"/>
  <c r="N4023" i="1"/>
  <c r="P4023" i="1" s="1"/>
  <c r="M4023" i="1"/>
  <c r="R4023" i="1" s="1" a="1"/>
  <c r="T4022" i="1" a="1"/>
  <c r="T4022" i="1" s="1"/>
  <c r="R4022" i="1" a="1"/>
  <c r="R4022" i="1" s="1"/>
  <c r="N4022" i="1"/>
  <c r="M4022" i="1"/>
  <c r="P4022" i="1" s="1"/>
  <c r="N4021" i="1"/>
  <c r="M4021" i="1"/>
  <c r="T4020" i="1" a="1"/>
  <c r="T4020" i="1" s="1"/>
  <c r="S4020" i="1" a="1"/>
  <c r="S4020" i="1" s="1"/>
  <c r="R4020" i="1"/>
  <c r="P4020" i="1"/>
  <c r="N4020" i="1"/>
  <c r="M4020" i="1"/>
  <c r="R4020" i="1" s="1" a="1"/>
  <c r="T4019" i="1" a="1"/>
  <c r="T4019" i="1"/>
  <c r="S4019" i="1" a="1"/>
  <c r="S4019" i="1"/>
  <c r="R4019" i="1"/>
  <c r="N4019" i="1"/>
  <c r="P4019" i="1" s="1"/>
  <c r="M4019" i="1"/>
  <c r="R4019" i="1" s="1" a="1"/>
  <c r="N4018" i="1"/>
  <c r="M4018" i="1"/>
  <c r="T4017" i="1" a="1"/>
  <c r="T4017" i="1" s="1"/>
  <c r="S4017" i="1"/>
  <c r="P4017" i="1"/>
  <c r="N4017" i="1"/>
  <c r="M4017" i="1"/>
  <c r="S4017" i="1" s="1" a="1"/>
  <c r="S4016" i="1" a="1"/>
  <c r="S4016" i="1" s="1"/>
  <c r="N4016" i="1"/>
  <c r="P4016" i="1" s="1"/>
  <c r="M4016" i="1"/>
  <c r="T4015" i="1" a="1"/>
  <c r="T4015" i="1" s="1"/>
  <c r="S4015" i="1" a="1"/>
  <c r="S4015" i="1" s="1"/>
  <c r="R4015" i="1"/>
  <c r="P4015" i="1"/>
  <c r="N4015" i="1"/>
  <c r="M4015" i="1"/>
  <c r="R4015" i="1" s="1" a="1"/>
  <c r="T4014" i="1" a="1"/>
  <c r="T4014" i="1" s="1"/>
  <c r="S4014" i="1" a="1"/>
  <c r="S4014" i="1"/>
  <c r="R4014" i="1" a="1"/>
  <c r="R4014" i="1" s="1"/>
  <c r="P4014" i="1"/>
  <c r="N4014" i="1"/>
  <c r="M4014" i="1"/>
  <c r="T4013" i="1" a="1"/>
  <c r="T4013" i="1" s="1"/>
  <c r="N4013" i="1"/>
  <c r="M4013" i="1"/>
  <c r="T4012" i="1" a="1"/>
  <c r="T4012" i="1" s="1"/>
  <c r="S4012" i="1" a="1"/>
  <c r="S4012" i="1" s="1"/>
  <c r="R4012" i="1" a="1"/>
  <c r="R4012" i="1"/>
  <c r="N4012" i="1"/>
  <c r="P4012" i="1" s="1"/>
  <c r="M4012" i="1"/>
  <c r="T4011" i="1" a="1"/>
  <c r="T4011" i="1"/>
  <c r="S4011" i="1" a="1"/>
  <c r="S4011" i="1"/>
  <c r="R4011" i="1"/>
  <c r="P4011" i="1"/>
  <c r="N4011" i="1"/>
  <c r="M4011" i="1"/>
  <c r="R4011" i="1" s="1" a="1"/>
  <c r="S4010" i="1" a="1"/>
  <c r="S4010" i="1" s="1"/>
  <c r="N4010" i="1"/>
  <c r="M4010" i="1"/>
  <c r="T4010" i="1" s="1" a="1"/>
  <c r="T4010" i="1" s="1"/>
  <c r="N4009" i="1"/>
  <c r="M4009" i="1"/>
  <c r="T4008" i="1" a="1"/>
  <c r="T4008" i="1" s="1"/>
  <c r="S4008" i="1" a="1"/>
  <c r="S4008" i="1"/>
  <c r="R4008" i="1" a="1"/>
  <c r="R4008" i="1"/>
  <c r="P4008" i="1"/>
  <c r="N4008" i="1"/>
  <c r="M4008" i="1"/>
  <c r="T4007" i="1" a="1"/>
  <c r="T4007" i="1" s="1"/>
  <c r="R4007" i="1"/>
  <c r="P4007" i="1"/>
  <c r="N4007" i="1"/>
  <c r="M4007" i="1"/>
  <c r="R4007" i="1" s="1" a="1"/>
  <c r="T4006" i="1" a="1"/>
  <c r="T4006" i="1" s="1"/>
  <c r="S4006" i="1" a="1"/>
  <c r="S4006" i="1"/>
  <c r="P4006" i="1"/>
  <c r="N4006" i="1"/>
  <c r="M4006" i="1"/>
  <c r="R4006" i="1" s="1" a="1"/>
  <c r="R4006" i="1" s="1"/>
  <c r="T4005" i="1" a="1"/>
  <c r="T4005" i="1"/>
  <c r="S4005" i="1" a="1"/>
  <c r="S4005" i="1" s="1"/>
  <c r="R4005" i="1" a="1"/>
  <c r="R4005" i="1" s="1"/>
  <c r="P4005" i="1"/>
  <c r="N4005" i="1"/>
  <c r="M4005" i="1"/>
  <c r="T4004" i="1" a="1"/>
  <c r="T4004" i="1" s="1"/>
  <c r="S4004" i="1" a="1"/>
  <c r="S4004" i="1" s="1"/>
  <c r="P4004" i="1"/>
  <c r="N4004" i="1"/>
  <c r="M4004" i="1"/>
  <c r="R4004" i="1" s="1" a="1"/>
  <c r="R4004" i="1" s="1"/>
  <c r="N4003" i="1"/>
  <c r="M4003" i="1"/>
  <c r="T4002" i="1" a="1"/>
  <c r="T4002" i="1" s="1"/>
  <c r="S4002" i="1" a="1"/>
  <c r="S4002" i="1"/>
  <c r="R4002" i="1" a="1"/>
  <c r="R4002" i="1"/>
  <c r="P4002" i="1"/>
  <c r="N4002" i="1"/>
  <c r="M4002" i="1"/>
  <c r="T4001" i="1" a="1"/>
  <c r="T4001" i="1"/>
  <c r="S4001" i="1" a="1"/>
  <c r="S4001" i="1"/>
  <c r="P4001" i="1"/>
  <c r="N4001" i="1"/>
  <c r="M4001" i="1"/>
  <c r="R4001" i="1" s="1" a="1"/>
  <c r="R4001" i="1" s="1"/>
  <c r="N4000" i="1"/>
  <c r="P4000" i="1" s="1"/>
  <c r="M4000" i="1"/>
  <c r="T3999" i="1" a="1"/>
  <c r="T3999" i="1" s="1"/>
  <c r="S3999" i="1" a="1"/>
  <c r="S3999" i="1" s="1"/>
  <c r="N3999" i="1"/>
  <c r="P3999" i="1" s="1"/>
  <c r="M3999" i="1"/>
  <c r="R3999" i="1" s="1" a="1"/>
  <c r="R3999" i="1" s="1"/>
  <c r="T3998" i="1"/>
  <c r="S3998" i="1" a="1"/>
  <c r="S3998" i="1" s="1"/>
  <c r="R3998" i="1" a="1"/>
  <c r="R3998" i="1"/>
  <c r="P3998" i="1"/>
  <c r="N3998" i="1"/>
  <c r="M3998" i="1"/>
  <c r="T3998" i="1" s="1" a="1"/>
  <c r="N3997" i="1"/>
  <c r="M3997" i="1"/>
  <c r="T3996" i="1" a="1"/>
  <c r="T3996" i="1" s="1"/>
  <c r="S3996" i="1" a="1"/>
  <c r="S3996" i="1" s="1"/>
  <c r="R3996" i="1"/>
  <c r="P3996" i="1"/>
  <c r="N3996" i="1"/>
  <c r="M3996" i="1"/>
  <c r="R3996" i="1" s="1" a="1"/>
  <c r="T3995" i="1" a="1"/>
  <c r="T3995" i="1"/>
  <c r="S3995" i="1" a="1"/>
  <c r="S3995" i="1" s="1"/>
  <c r="R3995" i="1"/>
  <c r="N3995" i="1"/>
  <c r="P3995" i="1" s="1"/>
  <c r="M3995" i="1"/>
  <c r="R3995" i="1" s="1" a="1"/>
  <c r="T3994" i="1" a="1"/>
  <c r="T3994" i="1"/>
  <c r="P3994" i="1"/>
  <c r="N3994" i="1"/>
  <c r="M3994" i="1"/>
  <c r="R3994" i="1" s="1" a="1"/>
  <c r="R3994" i="1" s="1"/>
  <c r="T3993" i="1" a="1"/>
  <c r="T3993" i="1"/>
  <c r="S3993" i="1"/>
  <c r="R3993" i="1" a="1"/>
  <c r="R3993" i="1"/>
  <c r="P3993" i="1"/>
  <c r="N3993" i="1"/>
  <c r="M3993" i="1"/>
  <c r="S3993" i="1" s="1" a="1"/>
  <c r="T3992" i="1" a="1"/>
  <c r="T3992" i="1" s="1"/>
  <c r="S3992" i="1" a="1"/>
  <c r="S3992" i="1"/>
  <c r="R3992" i="1" a="1"/>
  <c r="R3992" i="1" s="1"/>
  <c r="N3992" i="1"/>
  <c r="P3992" i="1" s="1"/>
  <c r="M3992" i="1"/>
  <c r="T3991" i="1" a="1"/>
  <c r="T3991" i="1"/>
  <c r="S3991" i="1" a="1"/>
  <c r="S3991" i="1" s="1"/>
  <c r="R3991" i="1"/>
  <c r="N3991" i="1"/>
  <c r="P3991" i="1" s="1"/>
  <c r="M3991" i="1"/>
  <c r="R3991" i="1" s="1" a="1"/>
  <c r="R3990" i="1" a="1"/>
  <c r="R3990" i="1" s="1"/>
  <c r="N3990" i="1"/>
  <c r="M3990" i="1"/>
  <c r="N3989" i="1"/>
  <c r="P3989" i="1" s="1"/>
  <c r="M3989" i="1"/>
  <c r="T3988" i="1" a="1"/>
  <c r="T3988" i="1" s="1"/>
  <c r="S3988" i="1" a="1"/>
  <c r="S3988" i="1"/>
  <c r="R3988" i="1" a="1"/>
  <c r="R3988" i="1" s="1"/>
  <c r="P3988" i="1"/>
  <c r="N3988" i="1"/>
  <c r="M3988" i="1"/>
  <c r="N3987" i="1"/>
  <c r="M3987" i="1"/>
  <c r="N3986" i="1"/>
  <c r="M3986" i="1"/>
  <c r="N3985" i="1"/>
  <c r="M3985" i="1"/>
  <c r="P3984" i="1"/>
  <c r="N3984" i="1"/>
  <c r="M3984" i="1"/>
  <c r="P3983" i="1"/>
  <c r="N3983" i="1"/>
  <c r="M3983" i="1"/>
  <c r="S3982" i="1" a="1"/>
  <c r="S3982" i="1"/>
  <c r="R3982" i="1" a="1"/>
  <c r="R3982" i="1" s="1"/>
  <c r="N3982" i="1"/>
  <c r="M3982" i="1"/>
  <c r="P3982" i="1" s="1"/>
  <c r="T3981" i="1" a="1"/>
  <c r="T3981" i="1"/>
  <c r="S3981" i="1" a="1"/>
  <c r="S3981" i="1" s="1"/>
  <c r="R3981" i="1" a="1"/>
  <c r="R3981" i="1" s="1"/>
  <c r="P3981" i="1"/>
  <c r="N3981" i="1"/>
  <c r="M3981" i="1"/>
  <c r="S3980" i="1" a="1"/>
  <c r="S3980" i="1"/>
  <c r="R3980" i="1" a="1"/>
  <c r="R3980" i="1" s="1"/>
  <c r="N3980" i="1"/>
  <c r="P3980" i="1" s="1"/>
  <c r="M3980" i="1"/>
  <c r="T3980" i="1" s="1" a="1"/>
  <c r="T3980" i="1" s="1"/>
  <c r="T3979" i="1" a="1"/>
  <c r="T3979" i="1" s="1"/>
  <c r="S3979" i="1" a="1"/>
  <c r="S3979" i="1" s="1"/>
  <c r="N3979" i="1"/>
  <c r="M3979" i="1"/>
  <c r="R3979" i="1" s="1" a="1"/>
  <c r="R3979" i="1" s="1"/>
  <c r="N3978" i="1"/>
  <c r="M3978" i="1"/>
  <c r="T3977" i="1" a="1"/>
  <c r="T3977" i="1"/>
  <c r="S3977" i="1" a="1"/>
  <c r="S3977" i="1"/>
  <c r="R3977" i="1" a="1"/>
  <c r="R3977" i="1" s="1"/>
  <c r="P3977" i="1"/>
  <c r="N3977" i="1"/>
  <c r="M3977" i="1"/>
  <c r="T3976" i="1" a="1"/>
  <c r="T3976" i="1" s="1"/>
  <c r="S3976" i="1"/>
  <c r="R3976" i="1" a="1"/>
  <c r="R3976" i="1" s="1"/>
  <c r="P3976" i="1"/>
  <c r="N3976" i="1"/>
  <c r="M3976" i="1"/>
  <c r="S3976" i="1" s="1" a="1"/>
  <c r="S3975" i="1" a="1"/>
  <c r="S3975" i="1" s="1"/>
  <c r="N3975" i="1"/>
  <c r="M3975" i="1"/>
  <c r="T3974" i="1" a="1"/>
  <c r="T3974" i="1" s="1"/>
  <c r="N3974" i="1"/>
  <c r="M3974" i="1"/>
  <c r="N3973" i="1"/>
  <c r="P3973" i="1" s="1"/>
  <c r="M3973" i="1"/>
  <c r="T3972" i="1" a="1"/>
  <c r="T3972" i="1" s="1"/>
  <c r="N3972" i="1"/>
  <c r="P3972" i="1" s="1"/>
  <c r="M3972" i="1"/>
  <c r="T3971" i="1" a="1"/>
  <c r="T3971" i="1" s="1"/>
  <c r="S3971" i="1" a="1"/>
  <c r="S3971" i="1" s="1"/>
  <c r="R3971" i="1"/>
  <c r="P3971" i="1"/>
  <c r="N3971" i="1"/>
  <c r="M3971" i="1"/>
  <c r="R3971" i="1" s="1" a="1"/>
  <c r="T3970" i="1" a="1"/>
  <c r="T3970" i="1"/>
  <c r="R3970" i="1" a="1"/>
  <c r="R3970" i="1" s="1"/>
  <c r="N3970" i="1"/>
  <c r="M3970" i="1"/>
  <c r="P3970" i="1" s="1"/>
  <c r="P3969" i="1"/>
  <c r="N3969" i="1"/>
  <c r="M3969" i="1"/>
  <c r="N3968" i="1"/>
  <c r="P3968" i="1" s="1"/>
  <c r="M3968" i="1"/>
  <c r="T3968" i="1" s="1" a="1"/>
  <c r="T3968" i="1" s="1"/>
  <c r="T3967" i="1" a="1"/>
  <c r="T3967" i="1" s="1"/>
  <c r="S3967" i="1" a="1"/>
  <c r="S3967" i="1" s="1"/>
  <c r="R3967" i="1"/>
  <c r="N3967" i="1"/>
  <c r="P3967" i="1" s="1"/>
  <c r="M3967" i="1"/>
  <c r="R3967" i="1" s="1" a="1"/>
  <c r="S3966" i="1" a="1"/>
  <c r="S3966" i="1" s="1"/>
  <c r="R3966" i="1" a="1"/>
  <c r="R3966" i="1"/>
  <c r="P3966" i="1"/>
  <c r="N3966" i="1"/>
  <c r="M3966" i="1"/>
  <c r="T3966" i="1" s="1" a="1"/>
  <c r="T3966" i="1" s="1"/>
  <c r="N3965" i="1"/>
  <c r="M3965" i="1"/>
  <c r="T3964" i="1" a="1"/>
  <c r="T3964" i="1" s="1"/>
  <c r="S3964" i="1" a="1"/>
  <c r="S3964" i="1"/>
  <c r="R3964" i="1" a="1"/>
  <c r="R3964" i="1" s="1"/>
  <c r="N3964" i="1"/>
  <c r="P3964" i="1" s="1"/>
  <c r="M3964" i="1"/>
  <c r="N3963" i="1"/>
  <c r="P3963" i="1" s="1"/>
  <c r="M3963" i="1"/>
  <c r="T3962" i="1" a="1"/>
  <c r="T3962" i="1" s="1"/>
  <c r="S3962" i="1" a="1"/>
  <c r="S3962" i="1" s="1"/>
  <c r="R3962" i="1" a="1"/>
  <c r="R3962" i="1"/>
  <c r="P3962" i="1"/>
  <c r="N3962" i="1"/>
  <c r="M3962" i="1"/>
  <c r="T3961" i="1" a="1"/>
  <c r="T3961" i="1" s="1"/>
  <c r="S3961" i="1" a="1"/>
  <c r="S3961" i="1"/>
  <c r="R3961" i="1" a="1"/>
  <c r="R3961" i="1" s="1"/>
  <c r="N3961" i="1"/>
  <c r="M3961" i="1"/>
  <c r="S3960" i="1" a="1"/>
  <c r="S3960" i="1" s="1"/>
  <c r="N3960" i="1"/>
  <c r="M3960" i="1"/>
  <c r="T3959" i="1" a="1"/>
  <c r="T3959" i="1" s="1"/>
  <c r="P3959" i="1"/>
  <c r="N3959" i="1"/>
  <c r="M3959" i="1"/>
  <c r="T3958" i="1" a="1"/>
  <c r="T3958" i="1" s="1"/>
  <c r="N3958" i="1"/>
  <c r="M3958" i="1"/>
  <c r="T3957" i="1" a="1"/>
  <c r="T3957" i="1" s="1"/>
  <c r="S3957" i="1" a="1"/>
  <c r="S3957" i="1"/>
  <c r="R3957" i="1" a="1"/>
  <c r="R3957" i="1"/>
  <c r="N3957" i="1"/>
  <c r="P3957" i="1" s="1"/>
  <c r="M3957" i="1"/>
  <c r="N3956" i="1"/>
  <c r="M3956" i="1"/>
  <c r="T3955" i="1" a="1"/>
  <c r="T3955" i="1" s="1"/>
  <c r="P3955" i="1"/>
  <c r="N3955" i="1"/>
  <c r="M3955" i="1"/>
  <c r="S3954" i="1" a="1"/>
  <c r="S3954" i="1"/>
  <c r="R3954" i="1" a="1"/>
  <c r="R3954" i="1"/>
  <c r="P3954" i="1"/>
  <c r="N3954" i="1"/>
  <c r="M3954" i="1"/>
  <c r="T3954" i="1" s="1" a="1"/>
  <c r="T3954" i="1" s="1"/>
  <c r="T3953" i="1" a="1"/>
  <c r="T3953" i="1" s="1"/>
  <c r="N3953" i="1"/>
  <c r="P3953" i="1" s="1"/>
  <c r="M3953" i="1"/>
  <c r="T3952" i="1" a="1"/>
  <c r="T3952" i="1" s="1"/>
  <c r="N3952" i="1"/>
  <c r="M3952" i="1"/>
  <c r="N3951" i="1"/>
  <c r="M3951" i="1"/>
  <c r="N3950" i="1"/>
  <c r="M3950" i="1"/>
  <c r="N3949" i="1"/>
  <c r="M3949" i="1"/>
  <c r="S3948" i="1" a="1"/>
  <c r="S3948" i="1" s="1"/>
  <c r="N3948" i="1"/>
  <c r="P3948" i="1" s="1"/>
  <c r="M3948" i="1"/>
  <c r="R3948" i="1" s="1" a="1"/>
  <c r="R3948" i="1" s="1"/>
  <c r="T3947" i="1" a="1"/>
  <c r="T3947" i="1" s="1"/>
  <c r="S3947" i="1" a="1"/>
  <c r="S3947" i="1"/>
  <c r="R3947" i="1"/>
  <c r="P3947" i="1"/>
  <c r="N3947" i="1"/>
  <c r="M3947" i="1"/>
  <c r="R3947" i="1" s="1" a="1"/>
  <c r="T3946" i="1" a="1"/>
  <c r="T3946" i="1"/>
  <c r="S3946" i="1" a="1"/>
  <c r="S3946" i="1" s="1"/>
  <c r="R3946" i="1" a="1"/>
  <c r="R3946" i="1" s="1"/>
  <c r="N3946" i="1"/>
  <c r="M3946" i="1"/>
  <c r="P3946" i="1" s="1"/>
  <c r="S3945" i="1"/>
  <c r="R3945" i="1" a="1"/>
  <c r="R3945" i="1" s="1"/>
  <c r="N3945" i="1"/>
  <c r="P3945" i="1" s="1"/>
  <c r="M3945" i="1"/>
  <c r="S3945" i="1" s="1" a="1"/>
  <c r="N3944" i="1"/>
  <c r="M3944" i="1"/>
  <c r="T3943" i="1" a="1"/>
  <c r="T3943" i="1" s="1"/>
  <c r="S3943" i="1" a="1"/>
  <c r="S3943" i="1" s="1"/>
  <c r="R3943" i="1"/>
  <c r="P3943" i="1"/>
  <c r="N3943" i="1"/>
  <c r="M3943" i="1"/>
  <c r="R3943" i="1" s="1" a="1"/>
  <c r="T3942" i="1" a="1"/>
  <c r="T3942" i="1" s="1"/>
  <c r="N3942" i="1"/>
  <c r="M3942" i="1"/>
  <c r="N3941" i="1"/>
  <c r="M3941" i="1"/>
  <c r="T3940" i="1" a="1"/>
  <c r="T3940" i="1" s="1"/>
  <c r="S3940" i="1" a="1"/>
  <c r="S3940" i="1" s="1"/>
  <c r="R3940" i="1" a="1"/>
  <c r="R3940" i="1" s="1"/>
  <c r="P3940" i="1"/>
  <c r="N3940" i="1"/>
  <c r="M3940" i="1"/>
  <c r="P3939" i="1"/>
  <c r="N3939" i="1"/>
  <c r="M3939" i="1"/>
  <c r="T3938" i="1" a="1"/>
  <c r="T3938" i="1"/>
  <c r="R3938" i="1" a="1"/>
  <c r="R3938" i="1"/>
  <c r="P3938" i="1"/>
  <c r="N3938" i="1"/>
  <c r="M3938" i="1"/>
  <c r="S3938" i="1" s="1" a="1"/>
  <c r="S3938" i="1" s="1"/>
  <c r="T3937" i="1" a="1"/>
  <c r="T3937" i="1" s="1"/>
  <c r="S3937" i="1" a="1"/>
  <c r="S3937" i="1" s="1"/>
  <c r="R3937" i="1" a="1"/>
  <c r="R3937" i="1"/>
  <c r="N3937" i="1"/>
  <c r="M3937" i="1"/>
  <c r="T3936" i="1" a="1"/>
  <c r="T3936" i="1" s="1"/>
  <c r="S3936" i="1" a="1"/>
  <c r="S3936" i="1" s="1"/>
  <c r="R3936" i="1" a="1"/>
  <c r="R3936" i="1"/>
  <c r="P3936" i="1"/>
  <c r="N3936" i="1"/>
  <c r="M3936" i="1"/>
  <c r="S3935" i="1" a="1"/>
  <c r="S3935" i="1" s="1"/>
  <c r="N3935" i="1"/>
  <c r="P3935" i="1" s="1"/>
  <c r="M3935" i="1"/>
  <c r="T3934" i="1" a="1"/>
  <c r="T3934" i="1" s="1"/>
  <c r="S3934" i="1" a="1"/>
  <c r="S3934" i="1"/>
  <c r="R3934" i="1" a="1"/>
  <c r="R3934" i="1" s="1"/>
  <c r="P3934" i="1"/>
  <c r="N3934" i="1"/>
  <c r="M3934" i="1"/>
  <c r="T3933" i="1" a="1"/>
  <c r="T3933" i="1"/>
  <c r="S3933" i="1" a="1"/>
  <c r="S3933" i="1"/>
  <c r="R3933" i="1" a="1"/>
  <c r="R3933" i="1" s="1"/>
  <c r="P3933" i="1"/>
  <c r="N3933" i="1"/>
  <c r="M3933" i="1"/>
  <c r="T3932" i="1" a="1"/>
  <c r="T3932" i="1" s="1"/>
  <c r="S3932" i="1" a="1"/>
  <c r="S3932" i="1" s="1"/>
  <c r="R3932" i="1" a="1"/>
  <c r="R3932" i="1" s="1"/>
  <c r="N3932" i="1"/>
  <c r="P3932" i="1" s="1"/>
  <c r="M3932" i="1"/>
  <c r="T3931" i="1" a="1"/>
  <c r="T3931" i="1" s="1"/>
  <c r="S3931" i="1" a="1"/>
  <c r="S3931" i="1" s="1"/>
  <c r="R3931" i="1"/>
  <c r="N3931" i="1"/>
  <c r="P3931" i="1" s="1"/>
  <c r="M3931" i="1"/>
  <c r="R3931" i="1" s="1" a="1"/>
  <c r="T3930" i="1" a="1"/>
  <c r="T3930" i="1" s="1"/>
  <c r="R3930" i="1" a="1"/>
  <c r="R3930" i="1" s="1"/>
  <c r="N3930" i="1"/>
  <c r="M3930" i="1"/>
  <c r="T3929" i="1" a="1"/>
  <c r="T3929" i="1"/>
  <c r="S3929" i="1" a="1"/>
  <c r="S3929" i="1"/>
  <c r="R3929" i="1" a="1"/>
  <c r="R3929" i="1"/>
  <c r="P3929" i="1"/>
  <c r="N3929" i="1"/>
  <c r="M3929" i="1"/>
  <c r="R3928" i="1" a="1"/>
  <c r="R3928" i="1" s="1"/>
  <c r="N3928" i="1"/>
  <c r="M3928" i="1"/>
  <c r="T3927" i="1" a="1"/>
  <c r="T3927" i="1"/>
  <c r="S3927" i="1" a="1"/>
  <c r="S3927" i="1"/>
  <c r="R3927" i="1"/>
  <c r="N3927" i="1"/>
  <c r="M3927" i="1"/>
  <c r="R3927" i="1" s="1" a="1"/>
  <c r="T3926" i="1" a="1"/>
  <c r="T3926" i="1"/>
  <c r="N3926" i="1"/>
  <c r="M3926" i="1"/>
  <c r="P3926" i="1" s="1"/>
  <c r="N3925" i="1"/>
  <c r="M3925" i="1"/>
  <c r="T3924" i="1" a="1"/>
  <c r="T3924" i="1" s="1"/>
  <c r="S3924" i="1" a="1"/>
  <c r="S3924" i="1"/>
  <c r="R3924" i="1"/>
  <c r="N3924" i="1"/>
  <c r="P3924" i="1" s="1"/>
  <c r="M3924" i="1"/>
  <c r="R3924" i="1" s="1" a="1"/>
  <c r="T3923" i="1" a="1"/>
  <c r="T3923" i="1" s="1"/>
  <c r="S3923" i="1" a="1"/>
  <c r="S3923" i="1" s="1"/>
  <c r="R3923" i="1"/>
  <c r="N3923" i="1"/>
  <c r="P3923" i="1" s="1"/>
  <c r="M3923" i="1"/>
  <c r="R3923" i="1" s="1" a="1"/>
  <c r="T3922" i="1" a="1"/>
  <c r="T3922" i="1" s="1"/>
  <c r="R3922" i="1"/>
  <c r="P3922" i="1"/>
  <c r="N3922" i="1"/>
  <c r="M3922" i="1"/>
  <c r="R3922" i="1" s="1" a="1"/>
  <c r="T3921" i="1" a="1"/>
  <c r="T3921" i="1"/>
  <c r="S3921" i="1"/>
  <c r="R3921" i="1" a="1"/>
  <c r="R3921" i="1"/>
  <c r="P3921" i="1"/>
  <c r="N3921" i="1"/>
  <c r="M3921" i="1"/>
  <c r="S3921" i="1" s="1" a="1"/>
  <c r="T3920" i="1" a="1"/>
  <c r="T3920" i="1" s="1"/>
  <c r="S3920" i="1" a="1"/>
  <c r="S3920" i="1" s="1"/>
  <c r="R3920" i="1"/>
  <c r="N3920" i="1"/>
  <c r="P3920" i="1" s="1"/>
  <c r="M3920" i="1"/>
  <c r="R3920" i="1" s="1" a="1"/>
  <c r="T3919" i="1" a="1"/>
  <c r="T3919" i="1" s="1"/>
  <c r="S3919" i="1" a="1"/>
  <c r="S3919" i="1"/>
  <c r="R3919" i="1"/>
  <c r="N3919" i="1"/>
  <c r="P3919" i="1" s="1"/>
  <c r="M3919" i="1"/>
  <c r="R3919" i="1" s="1" a="1"/>
  <c r="T3918" i="1" a="1"/>
  <c r="T3918" i="1" s="1"/>
  <c r="N3918" i="1"/>
  <c r="M3918" i="1"/>
  <c r="T3917" i="1" a="1"/>
  <c r="T3917" i="1" s="1"/>
  <c r="S3917" i="1" a="1"/>
  <c r="S3917" i="1" s="1"/>
  <c r="R3917" i="1"/>
  <c r="N3917" i="1"/>
  <c r="P3917" i="1" s="1"/>
  <c r="M3917" i="1"/>
  <c r="R3917" i="1" s="1" a="1"/>
  <c r="T3916" i="1" a="1"/>
  <c r="T3916" i="1" s="1"/>
  <c r="S3916" i="1" a="1"/>
  <c r="S3916" i="1" s="1"/>
  <c r="R3916" i="1" a="1"/>
  <c r="R3916" i="1"/>
  <c r="P3916" i="1"/>
  <c r="N3916" i="1"/>
  <c r="M3916" i="1"/>
  <c r="T3915" i="1" a="1"/>
  <c r="T3915" i="1" s="1"/>
  <c r="R3915" i="1"/>
  <c r="P3915" i="1"/>
  <c r="N3915" i="1"/>
  <c r="M3915" i="1"/>
  <c r="R3915" i="1" s="1" a="1"/>
  <c r="P3914" i="1"/>
  <c r="N3914" i="1"/>
  <c r="M3914" i="1"/>
  <c r="T3913" i="1" a="1"/>
  <c r="T3913" i="1" s="1"/>
  <c r="S3913" i="1" a="1"/>
  <c r="S3913" i="1"/>
  <c r="R3913" i="1" a="1"/>
  <c r="R3913" i="1" s="1"/>
  <c r="N3913" i="1"/>
  <c r="P3913" i="1" s="1"/>
  <c r="M3913" i="1"/>
  <c r="T3912" i="1" a="1"/>
  <c r="T3912" i="1" s="1"/>
  <c r="S3912" i="1" a="1"/>
  <c r="S3912" i="1"/>
  <c r="R3912" i="1" a="1"/>
  <c r="R3912" i="1" s="1"/>
  <c r="N3912" i="1"/>
  <c r="M3912" i="1"/>
  <c r="T3911" i="1" a="1"/>
  <c r="T3911" i="1" s="1"/>
  <c r="S3911" i="1" a="1"/>
  <c r="S3911" i="1" s="1"/>
  <c r="N3911" i="1"/>
  <c r="P3911" i="1" s="1"/>
  <c r="M3911" i="1"/>
  <c r="R3911" i="1" s="1" a="1"/>
  <c r="R3911" i="1" s="1"/>
  <c r="T3910" i="1" a="1"/>
  <c r="T3910" i="1"/>
  <c r="S3910" i="1" a="1"/>
  <c r="S3910" i="1"/>
  <c r="P3910" i="1"/>
  <c r="N3910" i="1"/>
  <c r="M3910" i="1"/>
  <c r="R3910" i="1" s="1" a="1"/>
  <c r="R3910" i="1" s="1"/>
  <c r="T3909" i="1" a="1"/>
  <c r="T3909" i="1"/>
  <c r="S3909" i="1" a="1"/>
  <c r="S3909" i="1" s="1"/>
  <c r="R3909" i="1" a="1"/>
  <c r="R3909" i="1"/>
  <c r="N3909" i="1"/>
  <c r="P3909" i="1" s="1"/>
  <c r="M3909" i="1"/>
  <c r="T3908" i="1" a="1"/>
  <c r="T3908" i="1" s="1"/>
  <c r="R3908" i="1"/>
  <c r="N3908" i="1"/>
  <c r="P3908" i="1" s="1"/>
  <c r="M3908" i="1"/>
  <c r="R3908" i="1" s="1" a="1"/>
  <c r="P3907" i="1"/>
  <c r="N3907" i="1"/>
  <c r="M3907" i="1"/>
  <c r="R3906" i="1" a="1"/>
  <c r="R3906" i="1"/>
  <c r="P3906" i="1"/>
  <c r="N3906" i="1"/>
  <c r="M3906" i="1"/>
  <c r="T3906" i="1" s="1" a="1"/>
  <c r="T3906" i="1" s="1"/>
  <c r="T3905" i="1" a="1"/>
  <c r="T3905" i="1"/>
  <c r="S3905" i="1" a="1"/>
  <c r="S3905" i="1" s="1"/>
  <c r="R3905" i="1"/>
  <c r="P3905" i="1"/>
  <c r="N3905" i="1"/>
  <c r="M3905" i="1"/>
  <c r="R3905" i="1" s="1" a="1"/>
  <c r="T3904" i="1" a="1"/>
  <c r="T3904" i="1" s="1"/>
  <c r="S3904" i="1"/>
  <c r="R3904" i="1" a="1"/>
  <c r="R3904" i="1" s="1"/>
  <c r="N3904" i="1"/>
  <c r="P3904" i="1" s="1"/>
  <c r="M3904" i="1"/>
  <c r="S3904" i="1" s="1" a="1"/>
  <c r="S3903" i="1" a="1"/>
  <c r="S3903" i="1" s="1"/>
  <c r="N3903" i="1"/>
  <c r="M3903" i="1"/>
  <c r="T3902" i="1" a="1"/>
  <c r="T3902" i="1" s="1"/>
  <c r="N3902" i="1"/>
  <c r="M3902" i="1"/>
  <c r="T3901" i="1"/>
  <c r="S3901" i="1" a="1"/>
  <c r="S3901" i="1" s="1"/>
  <c r="R3901" i="1" a="1"/>
  <c r="R3901" i="1"/>
  <c r="P3901" i="1"/>
  <c r="N3901" i="1"/>
  <c r="M3901" i="1"/>
  <c r="T3901" i="1" s="1" a="1"/>
  <c r="S3900" i="1" a="1"/>
  <c r="S3900" i="1" s="1"/>
  <c r="N3900" i="1"/>
  <c r="M3900" i="1"/>
  <c r="T3899" i="1" a="1"/>
  <c r="T3899" i="1" s="1"/>
  <c r="S3899" i="1" a="1"/>
  <c r="S3899" i="1"/>
  <c r="R3899" i="1"/>
  <c r="P3899" i="1"/>
  <c r="N3899" i="1"/>
  <c r="M3899" i="1"/>
  <c r="R3899" i="1" s="1" a="1"/>
  <c r="T3898" i="1" a="1"/>
  <c r="T3898" i="1" s="1"/>
  <c r="S3898" i="1" a="1"/>
  <c r="S3898" i="1" s="1"/>
  <c r="R3898" i="1" a="1"/>
  <c r="R3898" i="1"/>
  <c r="P3898" i="1"/>
  <c r="N3898" i="1"/>
  <c r="M3898" i="1"/>
  <c r="T3897" i="1" a="1"/>
  <c r="T3897" i="1" s="1"/>
  <c r="N3897" i="1"/>
  <c r="P3897" i="1" s="1"/>
  <c r="M3897" i="1"/>
  <c r="S3896" i="1" a="1"/>
  <c r="S3896" i="1" s="1"/>
  <c r="N3896" i="1"/>
  <c r="M3896" i="1"/>
  <c r="R3896" i="1" s="1" a="1"/>
  <c r="R3896" i="1" s="1"/>
  <c r="T3895" i="1" a="1"/>
  <c r="T3895" i="1" s="1"/>
  <c r="S3895" i="1" a="1"/>
  <c r="S3895" i="1"/>
  <c r="R3895" i="1"/>
  <c r="P3895" i="1"/>
  <c r="N3895" i="1"/>
  <c r="M3895" i="1"/>
  <c r="R3895" i="1" s="1" a="1"/>
  <c r="S3894" i="1" a="1"/>
  <c r="S3894" i="1" s="1"/>
  <c r="R3894" i="1" a="1"/>
  <c r="R3894" i="1"/>
  <c r="P3894" i="1"/>
  <c r="N3894" i="1"/>
  <c r="M3894" i="1"/>
  <c r="T3894" i="1" s="1" a="1"/>
  <c r="T3894" i="1" s="1"/>
  <c r="N3893" i="1"/>
  <c r="M3893" i="1"/>
  <c r="T3892" i="1" a="1"/>
  <c r="T3892" i="1" s="1"/>
  <c r="S3892" i="1" a="1"/>
  <c r="S3892" i="1"/>
  <c r="R3892" i="1" a="1"/>
  <c r="R3892" i="1" s="1"/>
  <c r="P3892" i="1"/>
  <c r="N3892" i="1"/>
  <c r="M3892" i="1"/>
  <c r="S3891" i="1" a="1"/>
  <c r="S3891" i="1" s="1"/>
  <c r="P3891" i="1"/>
  <c r="N3891" i="1"/>
  <c r="M3891" i="1"/>
  <c r="T3890" i="1" a="1"/>
  <c r="T3890" i="1" s="1"/>
  <c r="S3890" i="1" a="1"/>
  <c r="S3890" i="1" s="1"/>
  <c r="R3890" i="1" a="1"/>
  <c r="R3890" i="1" s="1"/>
  <c r="N3890" i="1"/>
  <c r="M3890" i="1"/>
  <c r="P3890" i="1" s="1"/>
  <c r="T3889" i="1" a="1"/>
  <c r="T3889" i="1"/>
  <c r="S3889" i="1" a="1"/>
  <c r="S3889" i="1"/>
  <c r="R3889" i="1" a="1"/>
  <c r="R3889" i="1" s="1"/>
  <c r="N3889" i="1"/>
  <c r="M3889" i="1"/>
  <c r="S3888" i="1" a="1"/>
  <c r="S3888" i="1" s="1"/>
  <c r="N3888" i="1"/>
  <c r="P3888" i="1" s="1"/>
  <c r="M3888" i="1"/>
  <c r="T3887" i="1" a="1"/>
  <c r="T3887" i="1" s="1"/>
  <c r="S3887" i="1" a="1"/>
  <c r="S3887" i="1" s="1"/>
  <c r="N3887" i="1"/>
  <c r="M3887" i="1"/>
  <c r="R3887" i="1" s="1" a="1"/>
  <c r="R3887" i="1" s="1"/>
  <c r="N3886" i="1"/>
  <c r="M3886" i="1"/>
  <c r="S3885" i="1" a="1"/>
  <c r="S3885" i="1" s="1"/>
  <c r="N3885" i="1"/>
  <c r="M3885" i="1"/>
  <c r="N3884" i="1"/>
  <c r="P3884" i="1" s="1"/>
  <c r="M3884" i="1"/>
  <c r="T3883" i="1" a="1"/>
  <c r="T3883" i="1"/>
  <c r="S3883" i="1" a="1"/>
  <c r="S3883" i="1" s="1"/>
  <c r="R3883" i="1"/>
  <c r="N3883" i="1"/>
  <c r="P3883" i="1" s="1"/>
  <c r="M3883" i="1"/>
  <c r="R3883" i="1" s="1" a="1"/>
  <c r="T3882" i="1" a="1"/>
  <c r="T3882" i="1" s="1"/>
  <c r="S3882" i="1" a="1"/>
  <c r="S3882" i="1"/>
  <c r="R3882" i="1" a="1"/>
  <c r="R3882" i="1" s="1"/>
  <c r="P3882" i="1"/>
  <c r="N3882" i="1"/>
  <c r="M3882" i="1"/>
  <c r="T3881" i="1" a="1"/>
  <c r="T3881" i="1"/>
  <c r="S3881" i="1" a="1"/>
  <c r="S3881" i="1"/>
  <c r="R3881" i="1" a="1"/>
  <c r="R3881" i="1"/>
  <c r="N3881" i="1"/>
  <c r="P3881" i="1" s="1"/>
  <c r="M3881" i="1"/>
  <c r="T3880" i="1" a="1"/>
  <c r="T3880" i="1" s="1"/>
  <c r="S3880" i="1" a="1"/>
  <c r="S3880" i="1" s="1"/>
  <c r="N3880" i="1"/>
  <c r="P3880" i="1" s="1"/>
  <c r="M3880" i="1"/>
  <c r="R3880" i="1" s="1" a="1"/>
  <c r="R3880" i="1" s="1"/>
  <c r="P3879" i="1"/>
  <c r="N3879" i="1"/>
  <c r="M3879" i="1"/>
  <c r="S3878" i="1" a="1"/>
  <c r="S3878" i="1" s="1"/>
  <c r="P3878" i="1"/>
  <c r="N3878" i="1"/>
  <c r="M3878" i="1"/>
  <c r="T3878" i="1" s="1" a="1"/>
  <c r="T3878" i="1" s="1"/>
  <c r="N3877" i="1"/>
  <c r="M3877" i="1"/>
  <c r="T3876" i="1" a="1"/>
  <c r="T3876" i="1" s="1"/>
  <c r="S3876" i="1" a="1"/>
  <c r="S3876" i="1"/>
  <c r="R3876" i="1" a="1"/>
  <c r="R3876" i="1" s="1"/>
  <c r="N3876" i="1"/>
  <c r="P3876" i="1" s="1"/>
  <c r="M3876" i="1"/>
  <c r="T3875" i="1" a="1"/>
  <c r="T3875" i="1" s="1"/>
  <c r="S3875" i="1" a="1"/>
  <c r="S3875" i="1" s="1"/>
  <c r="P3875" i="1"/>
  <c r="N3875" i="1"/>
  <c r="M3875" i="1"/>
  <c r="R3875" i="1" s="1" a="1"/>
  <c r="R3875" i="1" s="1"/>
  <c r="T3874" i="1" a="1"/>
  <c r="T3874" i="1" s="1"/>
  <c r="P3874" i="1"/>
  <c r="N3874" i="1"/>
  <c r="M3874" i="1"/>
  <c r="T3873" i="1"/>
  <c r="S3873" i="1" a="1"/>
  <c r="S3873" i="1" s="1"/>
  <c r="N3873" i="1"/>
  <c r="P3873" i="1" s="1"/>
  <c r="M3873" i="1"/>
  <c r="T3873" i="1" s="1" a="1"/>
  <c r="N3872" i="1"/>
  <c r="P3872" i="1" s="1"/>
  <c r="M3872" i="1"/>
  <c r="T3871" i="1" a="1"/>
  <c r="T3871" i="1" s="1"/>
  <c r="R3871" i="1"/>
  <c r="P3871" i="1"/>
  <c r="N3871" i="1"/>
  <c r="M3871" i="1"/>
  <c r="R3871" i="1" s="1" a="1"/>
  <c r="R3870" i="1" a="1"/>
  <c r="R3870" i="1" s="1"/>
  <c r="N3870" i="1"/>
  <c r="M3870" i="1"/>
  <c r="T3869" i="1" a="1"/>
  <c r="T3869" i="1"/>
  <c r="S3869" i="1" a="1"/>
  <c r="S3869" i="1"/>
  <c r="R3869" i="1" a="1"/>
  <c r="R3869" i="1" s="1"/>
  <c r="P3869" i="1"/>
  <c r="N3869" i="1"/>
  <c r="M3869" i="1"/>
  <c r="T3868" i="1" a="1"/>
  <c r="T3868" i="1" s="1"/>
  <c r="R3868" i="1" a="1"/>
  <c r="R3868" i="1" s="1"/>
  <c r="N3868" i="1"/>
  <c r="P3868" i="1" s="1"/>
  <c r="M3868" i="1"/>
  <c r="S3868" i="1" s="1" a="1"/>
  <c r="S3868" i="1" s="1"/>
  <c r="N3867" i="1"/>
  <c r="M3867" i="1"/>
  <c r="T3866" i="1" a="1"/>
  <c r="T3866" i="1"/>
  <c r="S3866" i="1" a="1"/>
  <c r="S3866" i="1" s="1"/>
  <c r="P3866" i="1"/>
  <c r="N3866" i="1"/>
  <c r="M3866" i="1"/>
  <c r="R3866" i="1" s="1" a="1"/>
  <c r="R3866" i="1" s="1"/>
  <c r="T3865" i="1" a="1"/>
  <c r="T3865" i="1"/>
  <c r="S3865" i="1" a="1"/>
  <c r="S3865" i="1" s="1"/>
  <c r="R3865" i="1" a="1"/>
  <c r="R3865" i="1"/>
  <c r="P3865" i="1"/>
  <c r="N3865" i="1"/>
  <c r="M3865" i="1"/>
  <c r="T3864" i="1" a="1"/>
  <c r="T3864" i="1" s="1"/>
  <c r="N3864" i="1"/>
  <c r="M3864" i="1"/>
  <c r="T3863" i="1" a="1"/>
  <c r="T3863" i="1" s="1"/>
  <c r="S3863" i="1" a="1"/>
  <c r="S3863" i="1" s="1"/>
  <c r="N3863" i="1"/>
  <c r="M3863" i="1"/>
  <c r="R3863" i="1" s="1" a="1"/>
  <c r="R3863" i="1" s="1"/>
  <c r="T3862" i="1" a="1"/>
  <c r="T3862" i="1"/>
  <c r="P3862" i="1"/>
  <c r="N3862" i="1"/>
  <c r="M3862" i="1"/>
  <c r="S3861" i="1" a="1"/>
  <c r="S3861" i="1"/>
  <c r="P3861" i="1"/>
  <c r="N3861" i="1"/>
  <c r="M3861" i="1"/>
  <c r="T3861" i="1" s="1" a="1"/>
  <c r="T3861" i="1" s="1"/>
  <c r="N3860" i="1"/>
  <c r="M3860" i="1"/>
  <c r="T3859" i="1" a="1"/>
  <c r="T3859" i="1" s="1"/>
  <c r="S3859" i="1" a="1"/>
  <c r="S3859" i="1"/>
  <c r="R3859" i="1"/>
  <c r="P3859" i="1"/>
  <c r="N3859" i="1"/>
  <c r="M3859" i="1"/>
  <c r="R3859" i="1" s="1" a="1"/>
  <c r="S3858" i="1" a="1"/>
  <c r="S3858" i="1" s="1"/>
  <c r="R3858" i="1" a="1"/>
  <c r="R3858" i="1" s="1"/>
  <c r="N3858" i="1"/>
  <c r="M3858" i="1"/>
  <c r="N3857" i="1"/>
  <c r="M3857" i="1"/>
  <c r="T3856" i="1" a="1"/>
  <c r="T3856" i="1" s="1"/>
  <c r="S3856" i="1" a="1"/>
  <c r="S3856" i="1" s="1"/>
  <c r="N3856" i="1"/>
  <c r="M3856" i="1"/>
  <c r="R3856" i="1" s="1" a="1"/>
  <c r="R3856" i="1" s="1"/>
  <c r="N3855" i="1"/>
  <c r="P3855" i="1" s="1"/>
  <c r="M3855" i="1"/>
  <c r="T3854" i="1" a="1"/>
  <c r="T3854" i="1" s="1"/>
  <c r="N3854" i="1"/>
  <c r="M3854" i="1"/>
  <c r="T3853" i="1" a="1"/>
  <c r="T3853" i="1" s="1"/>
  <c r="S3853" i="1" a="1"/>
  <c r="S3853" i="1"/>
  <c r="R3853" i="1"/>
  <c r="N3853" i="1"/>
  <c r="P3853" i="1" s="1"/>
  <c r="M3853" i="1"/>
  <c r="R3853" i="1" s="1" a="1"/>
  <c r="T3852" i="1" a="1"/>
  <c r="T3852" i="1" s="1"/>
  <c r="S3852" i="1" a="1"/>
  <c r="S3852" i="1"/>
  <c r="R3852" i="1" a="1"/>
  <c r="R3852" i="1" s="1"/>
  <c r="N3852" i="1"/>
  <c r="P3852" i="1" s="1"/>
  <c r="M3852" i="1"/>
  <c r="N3851" i="1"/>
  <c r="M3851" i="1"/>
  <c r="T3850" i="1" a="1"/>
  <c r="T3850" i="1" s="1"/>
  <c r="N3850" i="1"/>
  <c r="M3850" i="1"/>
  <c r="T3849" i="1" a="1"/>
  <c r="T3849" i="1" s="1"/>
  <c r="N3849" i="1"/>
  <c r="P3849" i="1" s="1"/>
  <c r="M3849" i="1"/>
  <c r="S3849" i="1" s="1" a="1"/>
  <c r="S3849" i="1" s="1"/>
  <c r="T3848" i="1" a="1"/>
  <c r="T3848" i="1" s="1"/>
  <c r="S3848" i="1" a="1"/>
  <c r="S3848" i="1"/>
  <c r="R3848" i="1" a="1"/>
  <c r="R3848" i="1"/>
  <c r="N3848" i="1"/>
  <c r="P3848" i="1" s="1"/>
  <c r="M3848" i="1"/>
  <c r="T3847" i="1" a="1"/>
  <c r="T3847" i="1" s="1"/>
  <c r="S3847" i="1" a="1"/>
  <c r="S3847" i="1"/>
  <c r="R3847" i="1"/>
  <c r="P3847" i="1"/>
  <c r="N3847" i="1"/>
  <c r="M3847" i="1"/>
  <c r="R3847" i="1" s="1" a="1"/>
  <c r="T3846" i="1" a="1"/>
  <c r="T3846" i="1"/>
  <c r="R3846" i="1" a="1"/>
  <c r="R3846" i="1" s="1"/>
  <c r="N3846" i="1"/>
  <c r="M3846" i="1"/>
  <c r="T3845" i="1" a="1"/>
  <c r="T3845" i="1"/>
  <c r="S3845" i="1" a="1"/>
  <c r="S3845" i="1" s="1"/>
  <c r="R3845" i="1" a="1"/>
  <c r="R3845" i="1" s="1"/>
  <c r="N3845" i="1"/>
  <c r="P3845" i="1" s="1"/>
  <c r="M3845" i="1"/>
  <c r="T3844" i="1" a="1"/>
  <c r="T3844" i="1" s="1"/>
  <c r="S3844" i="1"/>
  <c r="R3844" i="1" a="1"/>
  <c r="R3844" i="1" s="1"/>
  <c r="N3844" i="1"/>
  <c r="P3844" i="1" s="1"/>
  <c r="M3844" i="1"/>
  <c r="S3844" i="1" s="1" a="1"/>
  <c r="T3843" i="1" a="1"/>
  <c r="T3843" i="1" s="1"/>
  <c r="S3843" i="1" a="1"/>
  <c r="S3843" i="1" s="1"/>
  <c r="R3843" i="1"/>
  <c r="N3843" i="1"/>
  <c r="P3843" i="1" s="1"/>
  <c r="M3843" i="1"/>
  <c r="R3843" i="1" s="1" a="1"/>
  <c r="T3842" i="1" a="1"/>
  <c r="T3842" i="1" s="1"/>
  <c r="R3842" i="1" a="1"/>
  <c r="R3842" i="1"/>
  <c r="N3842" i="1"/>
  <c r="M3842" i="1"/>
  <c r="P3842" i="1" s="1"/>
  <c r="T3841" i="1"/>
  <c r="S3841" i="1" a="1"/>
  <c r="S3841" i="1" s="1"/>
  <c r="R3841" i="1" a="1"/>
  <c r="R3841" i="1" s="1"/>
  <c r="P3841" i="1"/>
  <c r="N3841" i="1"/>
  <c r="M3841" i="1"/>
  <c r="T3841" i="1" s="1" a="1"/>
  <c r="R3840" i="1" a="1"/>
  <c r="R3840" i="1" s="1"/>
  <c r="N3840" i="1"/>
  <c r="M3840" i="1"/>
  <c r="S3839" i="1" a="1"/>
  <c r="S3839" i="1"/>
  <c r="N3839" i="1"/>
  <c r="M3839" i="1"/>
  <c r="N3838" i="1"/>
  <c r="M3838" i="1"/>
  <c r="P3837" i="1"/>
  <c r="N3837" i="1"/>
  <c r="M3837" i="1"/>
  <c r="N3836" i="1"/>
  <c r="M3836" i="1"/>
  <c r="T3835" i="1" a="1"/>
  <c r="T3835" i="1" s="1"/>
  <c r="S3835" i="1" a="1"/>
  <c r="S3835" i="1"/>
  <c r="R3835" i="1"/>
  <c r="P3835" i="1"/>
  <c r="N3835" i="1"/>
  <c r="M3835" i="1"/>
  <c r="R3835" i="1" s="1" a="1"/>
  <c r="N3834" i="1"/>
  <c r="M3834" i="1"/>
  <c r="N3833" i="1"/>
  <c r="M3833" i="1"/>
  <c r="T3832" i="1" a="1"/>
  <c r="T3832" i="1" s="1"/>
  <c r="S3832" i="1" a="1"/>
  <c r="S3832" i="1" s="1"/>
  <c r="N3832" i="1"/>
  <c r="P3832" i="1" s="1"/>
  <c r="M3832" i="1"/>
  <c r="R3832" i="1" s="1" a="1"/>
  <c r="R3832" i="1" s="1"/>
  <c r="N3831" i="1"/>
  <c r="P3831" i="1" s="1"/>
  <c r="M3831" i="1"/>
  <c r="N3830" i="1"/>
  <c r="M3830" i="1"/>
  <c r="T3829" i="1" a="1"/>
  <c r="T3829" i="1" s="1"/>
  <c r="S3829" i="1" a="1"/>
  <c r="S3829" i="1" s="1"/>
  <c r="R3829" i="1"/>
  <c r="N3829" i="1"/>
  <c r="P3829" i="1" s="1"/>
  <c r="M3829" i="1"/>
  <c r="R3829" i="1" s="1" a="1"/>
  <c r="T3828" i="1" a="1"/>
  <c r="T3828" i="1" s="1"/>
  <c r="S3828" i="1" a="1"/>
  <c r="S3828" i="1" s="1"/>
  <c r="R3828" i="1" a="1"/>
  <c r="R3828" i="1"/>
  <c r="P3828" i="1"/>
  <c r="N3828" i="1"/>
  <c r="M3828" i="1"/>
  <c r="T3827" i="1" a="1"/>
  <c r="T3827" i="1"/>
  <c r="S3827" i="1" a="1"/>
  <c r="S3827" i="1"/>
  <c r="N3827" i="1"/>
  <c r="M3827" i="1"/>
  <c r="N3826" i="1"/>
  <c r="M3826" i="1"/>
  <c r="R3825" i="1" a="1"/>
  <c r="R3825" i="1"/>
  <c r="N3825" i="1"/>
  <c r="P3825" i="1" s="1"/>
  <c r="M3825" i="1"/>
  <c r="S3825" i="1" s="1" a="1"/>
  <c r="S3825" i="1" s="1"/>
  <c r="T3824" i="1" a="1"/>
  <c r="T3824" i="1" s="1"/>
  <c r="S3824" i="1" a="1"/>
  <c r="S3824" i="1" s="1"/>
  <c r="R3824" i="1" a="1"/>
  <c r="R3824" i="1" s="1"/>
  <c r="P3824" i="1"/>
  <c r="N3824" i="1"/>
  <c r="M3824" i="1"/>
  <c r="S3823" i="1" a="1"/>
  <c r="S3823" i="1" s="1"/>
  <c r="N3823" i="1"/>
  <c r="P3823" i="1" s="1"/>
  <c r="M3823" i="1"/>
  <c r="S3822" i="1" a="1"/>
  <c r="S3822" i="1" s="1"/>
  <c r="N3822" i="1"/>
  <c r="M3822" i="1"/>
  <c r="T3821" i="1" a="1"/>
  <c r="T3821" i="1"/>
  <c r="S3821" i="1" a="1"/>
  <c r="S3821" i="1" s="1"/>
  <c r="R3821" i="1" a="1"/>
  <c r="R3821" i="1"/>
  <c r="P3821" i="1"/>
  <c r="N3821" i="1"/>
  <c r="M3821" i="1"/>
  <c r="R3820" i="1" a="1"/>
  <c r="R3820" i="1"/>
  <c r="P3820" i="1"/>
  <c r="N3820" i="1"/>
  <c r="M3820" i="1"/>
  <c r="T3820" i="1" s="1" a="1"/>
  <c r="T3820" i="1" s="1"/>
  <c r="T3819" i="1" a="1"/>
  <c r="T3819" i="1" s="1"/>
  <c r="P3819" i="1"/>
  <c r="N3819" i="1"/>
  <c r="M3819" i="1"/>
  <c r="P3818" i="1"/>
  <c r="N3818" i="1"/>
  <c r="M3818" i="1"/>
  <c r="T3817" i="1" a="1"/>
  <c r="T3817" i="1" s="1"/>
  <c r="S3817" i="1" a="1"/>
  <c r="S3817" i="1" s="1"/>
  <c r="R3817" i="1" a="1"/>
  <c r="R3817" i="1"/>
  <c r="N3817" i="1"/>
  <c r="P3817" i="1" s="1"/>
  <c r="M3817" i="1"/>
  <c r="P3816" i="1"/>
  <c r="N3816" i="1"/>
  <c r="M3816" i="1"/>
  <c r="T3815" i="1" a="1"/>
  <c r="T3815" i="1"/>
  <c r="S3815" i="1" a="1"/>
  <c r="S3815" i="1" s="1"/>
  <c r="R3815" i="1"/>
  <c r="N3815" i="1"/>
  <c r="P3815" i="1" s="1"/>
  <c r="M3815" i="1"/>
  <c r="R3815" i="1" s="1" a="1"/>
  <c r="S3814" i="1" a="1"/>
  <c r="S3814" i="1" s="1"/>
  <c r="R3814" i="1" a="1"/>
  <c r="R3814" i="1" s="1"/>
  <c r="N3814" i="1"/>
  <c r="M3814" i="1"/>
  <c r="P3814" i="1" s="1"/>
  <c r="T3813" i="1"/>
  <c r="S3813" i="1" a="1"/>
  <c r="S3813" i="1" s="1"/>
  <c r="R3813" i="1" a="1"/>
  <c r="R3813" i="1" s="1"/>
  <c r="P3813" i="1"/>
  <c r="N3813" i="1"/>
  <c r="M3813" i="1"/>
  <c r="T3813" i="1" s="1" a="1"/>
  <c r="T3812" i="1" a="1"/>
  <c r="T3812" i="1" s="1"/>
  <c r="S3812" i="1" a="1"/>
  <c r="S3812" i="1" s="1"/>
  <c r="R3812" i="1"/>
  <c r="N3812" i="1"/>
  <c r="P3812" i="1" s="1"/>
  <c r="M3812" i="1"/>
  <c r="R3812" i="1" s="1" a="1"/>
  <c r="T3811" i="1" a="1"/>
  <c r="T3811" i="1" s="1"/>
  <c r="S3811" i="1" a="1"/>
  <c r="S3811" i="1"/>
  <c r="R3811" i="1"/>
  <c r="P3811" i="1"/>
  <c r="N3811" i="1"/>
  <c r="M3811" i="1"/>
  <c r="R3811" i="1" s="1" a="1"/>
  <c r="S3810" i="1" a="1"/>
  <c r="S3810" i="1" s="1"/>
  <c r="N3810" i="1"/>
  <c r="M3810" i="1"/>
  <c r="T3809" i="1" a="1"/>
  <c r="T3809" i="1"/>
  <c r="S3809" i="1" a="1"/>
  <c r="S3809" i="1"/>
  <c r="R3809" i="1" a="1"/>
  <c r="R3809" i="1"/>
  <c r="N3809" i="1"/>
  <c r="P3809" i="1" s="1"/>
  <c r="M3809" i="1"/>
  <c r="N3808" i="1"/>
  <c r="P3808" i="1" s="1"/>
  <c r="M3808" i="1"/>
  <c r="T3807" i="1" a="1"/>
  <c r="T3807" i="1" s="1"/>
  <c r="N3807" i="1"/>
  <c r="P3807" i="1" s="1"/>
  <c r="M3807" i="1"/>
  <c r="T3806" i="1" a="1"/>
  <c r="T3806" i="1" s="1"/>
  <c r="S3806" i="1" a="1"/>
  <c r="S3806" i="1" s="1"/>
  <c r="R3806" i="1" a="1"/>
  <c r="R3806" i="1" s="1"/>
  <c r="P3806" i="1"/>
  <c r="N3806" i="1"/>
  <c r="M3806" i="1"/>
  <c r="S3805" i="1" a="1"/>
  <c r="S3805" i="1"/>
  <c r="N3805" i="1"/>
  <c r="M3805" i="1"/>
  <c r="T3804" i="1" a="1"/>
  <c r="T3804" i="1" s="1"/>
  <c r="S3804" i="1" a="1"/>
  <c r="S3804" i="1" s="1"/>
  <c r="R3804" i="1" a="1"/>
  <c r="R3804" i="1" s="1"/>
  <c r="N3804" i="1"/>
  <c r="P3804" i="1" s="1"/>
  <c r="M3804" i="1"/>
  <c r="N3803" i="1"/>
  <c r="M3803" i="1"/>
  <c r="T3802" i="1" a="1"/>
  <c r="T3802" i="1" s="1"/>
  <c r="S3802" i="1" a="1"/>
  <c r="S3802" i="1" s="1"/>
  <c r="R3802" i="1" a="1"/>
  <c r="R3802" i="1"/>
  <c r="P3802" i="1"/>
  <c r="N3802" i="1"/>
  <c r="M3802" i="1"/>
  <c r="T3801" i="1" a="1"/>
  <c r="T3801" i="1"/>
  <c r="S3801" i="1"/>
  <c r="R3801" i="1" a="1"/>
  <c r="R3801" i="1"/>
  <c r="N3801" i="1"/>
  <c r="M3801" i="1"/>
  <c r="S3801" i="1" s="1" a="1"/>
  <c r="T3800" i="1" a="1"/>
  <c r="T3800" i="1" s="1"/>
  <c r="S3800" i="1" a="1"/>
  <c r="S3800" i="1" s="1"/>
  <c r="N3800" i="1"/>
  <c r="M3800" i="1"/>
  <c r="P3800" i="1" s="1"/>
  <c r="T3799" i="1" a="1"/>
  <c r="T3799" i="1" s="1"/>
  <c r="S3799" i="1" a="1"/>
  <c r="S3799" i="1"/>
  <c r="P3799" i="1"/>
  <c r="N3799" i="1"/>
  <c r="M3799" i="1"/>
  <c r="R3799" i="1" s="1" a="1"/>
  <c r="R3799" i="1" s="1"/>
  <c r="T3798" i="1" a="1"/>
  <c r="T3798" i="1" s="1"/>
  <c r="S3798" i="1" a="1"/>
  <c r="S3798" i="1" s="1"/>
  <c r="N3798" i="1"/>
  <c r="M3798" i="1"/>
  <c r="T3797" i="1" a="1"/>
  <c r="T3797" i="1"/>
  <c r="S3797" i="1" a="1"/>
  <c r="S3797" i="1"/>
  <c r="R3797" i="1" a="1"/>
  <c r="R3797" i="1" s="1"/>
  <c r="P3797" i="1"/>
  <c r="N3797" i="1"/>
  <c r="M3797" i="1"/>
  <c r="N3796" i="1"/>
  <c r="M3796" i="1"/>
  <c r="T3795" i="1" a="1"/>
  <c r="T3795" i="1" s="1"/>
  <c r="N3795" i="1"/>
  <c r="M3795" i="1"/>
  <c r="P3794" i="1"/>
  <c r="N3794" i="1"/>
  <c r="M3794" i="1"/>
  <c r="R3793" i="1" a="1"/>
  <c r="R3793" i="1" s="1"/>
  <c r="N3793" i="1"/>
  <c r="M3793" i="1"/>
  <c r="T3793" i="1" s="1" a="1"/>
  <c r="T3793" i="1" s="1"/>
  <c r="T3792" i="1" a="1"/>
  <c r="T3792" i="1" s="1"/>
  <c r="N3792" i="1"/>
  <c r="P3792" i="1" s="1"/>
  <c r="M3792" i="1"/>
  <c r="T3791" i="1" a="1"/>
  <c r="T3791" i="1"/>
  <c r="S3791" i="1" a="1"/>
  <c r="S3791" i="1" s="1"/>
  <c r="R3791" i="1"/>
  <c r="N3791" i="1"/>
  <c r="P3791" i="1" s="1"/>
  <c r="M3791" i="1"/>
  <c r="R3791" i="1" s="1" a="1"/>
  <c r="S3790" i="1" a="1"/>
  <c r="S3790" i="1"/>
  <c r="N3790" i="1"/>
  <c r="M3790" i="1"/>
  <c r="S3789" i="1" a="1"/>
  <c r="S3789" i="1" s="1"/>
  <c r="N3789" i="1"/>
  <c r="P3789" i="1" s="1"/>
  <c r="M3789" i="1"/>
  <c r="T3788" i="1" a="1"/>
  <c r="T3788" i="1" s="1"/>
  <c r="S3788" i="1" a="1"/>
  <c r="S3788" i="1" s="1"/>
  <c r="R3788" i="1"/>
  <c r="P3788" i="1"/>
  <c r="N3788" i="1"/>
  <c r="M3788" i="1"/>
  <c r="R3788" i="1" s="1" a="1"/>
  <c r="T3787" i="1" a="1"/>
  <c r="T3787" i="1" s="1"/>
  <c r="S3787" i="1" a="1"/>
  <c r="S3787" i="1"/>
  <c r="R3787" i="1"/>
  <c r="P3787" i="1"/>
  <c r="N3787" i="1"/>
  <c r="M3787" i="1"/>
  <c r="R3787" i="1" s="1" a="1"/>
  <c r="T3786" i="1" a="1"/>
  <c r="T3786" i="1"/>
  <c r="S3786" i="1" a="1"/>
  <c r="S3786" i="1" s="1"/>
  <c r="R3786" i="1" a="1"/>
  <c r="R3786" i="1" s="1"/>
  <c r="N3786" i="1"/>
  <c r="M3786" i="1"/>
  <c r="P3786" i="1" s="1"/>
  <c r="T3785" i="1" a="1"/>
  <c r="T3785" i="1" s="1"/>
  <c r="S3785" i="1" a="1"/>
  <c r="S3785" i="1"/>
  <c r="R3785" i="1" a="1"/>
  <c r="R3785" i="1" s="1"/>
  <c r="N3785" i="1"/>
  <c r="P3785" i="1" s="1"/>
  <c r="M3785" i="1"/>
  <c r="N3784" i="1"/>
  <c r="M3784" i="1"/>
  <c r="T3783" i="1" a="1"/>
  <c r="T3783" i="1" s="1"/>
  <c r="N3783" i="1"/>
  <c r="P3783" i="1" s="1"/>
  <c r="M3783" i="1"/>
  <c r="T3782" i="1" a="1"/>
  <c r="T3782" i="1" s="1"/>
  <c r="S3782" i="1" a="1"/>
  <c r="S3782" i="1" s="1"/>
  <c r="P3782" i="1"/>
  <c r="N3782" i="1"/>
  <c r="M3782" i="1"/>
  <c r="R3782" i="1" s="1" a="1"/>
  <c r="R3782" i="1" s="1"/>
  <c r="T3781" i="1" a="1"/>
  <c r="T3781" i="1"/>
  <c r="S3781" i="1" a="1"/>
  <c r="S3781" i="1" s="1"/>
  <c r="R3781" i="1"/>
  <c r="N3781" i="1"/>
  <c r="P3781" i="1" s="1"/>
  <c r="M3781" i="1"/>
  <c r="R3781" i="1" s="1" a="1"/>
  <c r="T3780" i="1" a="1"/>
  <c r="T3780" i="1" s="1"/>
  <c r="S3780" i="1" a="1"/>
  <c r="S3780" i="1" s="1"/>
  <c r="R3780" i="1" a="1"/>
  <c r="R3780" i="1"/>
  <c r="P3780" i="1"/>
  <c r="N3780" i="1"/>
  <c r="M3780" i="1"/>
  <c r="S3779" i="1" a="1"/>
  <c r="S3779" i="1" s="1"/>
  <c r="N3779" i="1"/>
  <c r="M3779" i="1"/>
  <c r="S3778" i="1" a="1"/>
  <c r="S3778" i="1" s="1"/>
  <c r="N3778" i="1"/>
  <c r="M3778" i="1"/>
  <c r="T3777" i="1" a="1"/>
  <c r="T3777" i="1"/>
  <c r="R3777" i="1" a="1"/>
  <c r="R3777" i="1"/>
  <c r="N3777" i="1"/>
  <c r="P3777" i="1" s="1"/>
  <c r="M3777" i="1"/>
  <c r="S3777" i="1" s="1" a="1"/>
  <c r="S3777" i="1" s="1"/>
  <c r="S3776" i="1"/>
  <c r="R3776" i="1" a="1"/>
  <c r="R3776" i="1" s="1"/>
  <c r="N3776" i="1"/>
  <c r="M3776" i="1"/>
  <c r="S3776" i="1" s="1" a="1"/>
  <c r="T3775" i="1" a="1"/>
  <c r="T3775" i="1" s="1"/>
  <c r="S3775" i="1" a="1"/>
  <c r="S3775" i="1"/>
  <c r="R3775" i="1"/>
  <c r="P3775" i="1"/>
  <c r="N3775" i="1"/>
  <c r="M3775" i="1"/>
  <c r="R3775" i="1" s="1" a="1"/>
  <c r="N3774" i="1"/>
  <c r="M3774" i="1"/>
  <c r="T3773" i="1" a="1"/>
  <c r="T3773" i="1" s="1"/>
  <c r="S3773" i="1" a="1"/>
  <c r="S3773" i="1" s="1"/>
  <c r="R3773" i="1" a="1"/>
  <c r="R3773" i="1"/>
  <c r="P3773" i="1"/>
  <c r="N3773" i="1"/>
  <c r="M3773" i="1"/>
  <c r="T3772" i="1" a="1"/>
  <c r="T3772" i="1" s="1"/>
  <c r="S3772" i="1" a="1"/>
  <c r="S3772" i="1" s="1"/>
  <c r="R3772" i="1" a="1"/>
  <c r="R3772" i="1"/>
  <c r="P3772" i="1"/>
  <c r="N3772" i="1"/>
  <c r="M3772" i="1"/>
  <c r="N3771" i="1"/>
  <c r="M3771" i="1"/>
  <c r="S3770" i="1" a="1"/>
  <c r="S3770" i="1" s="1"/>
  <c r="P3770" i="1"/>
  <c r="N3770" i="1"/>
  <c r="M3770" i="1"/>
  <c r="T3769" i="1" a="1"/>
  <c r="T3769" i="1"/>
  <c r="N3769" i="1"/>
  <c r="M3769" i="1"/>
  <c r="T3768" i="1" a="1"/>
  <c r="T3768" i="1" s="1"/>
  <c r="R3768" i="1" a="1"/>
  <c r="R3768" i="1" s="1"/>
  <c r="N3768" i="1"/>
  <c r="M3768" i="1"/>
  <c r="S3768" i="1" s="1" a="1"/>
  <c r="S3768" i="1" s="1"/>
  <c r="T3767" i="1" a="1"/>
  <c r="T3767" i="1" s="1"/>
  <c r="S3767" i="1" a="1"/>
  <c r="S3767" i="1"/>
  <c r="R3767" i="1"/>
  <c r="N3767" i="1"/>
  <c r="P3767" i="1" s="1"/>
  <c r="M3767" i="1"/>
  <c r="R3767" i="1" s="1" a="1"/>
  <c r="T3766" i="1" a="1"/>
  <c r="T3766" i="1"/>
  <c r="S3766" i="1" a="1"/>
  <c r="S3766" i="1" s="1"/>
  <c r="R3766" i="1" a="1"/>
  <c r="R3766" i="1" s="1"/>
  <c r="N3766" i="1"/>
  <c r="M3766" i="1"/>
  <c r="P3766" i="1" s="1"/>
  <c r="N3765" i="1"/>
  <c r="M3765" i="1"/>
  <c r="T3764" i="1" a="1"/>
  <c r="T3764" i="1" s="1"/>
  <c r="S3764" i="1" a="1"/>
  <c r="S3764" i="1"/>
  <c r="R3764" i="1"/>
  <c r="P3764" i="1"/>
  <c r="N3764" i="1"/>
  <c r="M3764" i="1"/>
  <c r="R3764" i="1" s="1" a="1"/>
  <c r="T3763" i="1" a="1"/>
  <c r="T3763" i="1"/>
  <c r="S3763" i="1" a="1"/>
  <c r="S3763" i="1" s="1"/>
  <c r="R3763" i="1"/>
  <c r="P3763" i="1"/>
  <c r="N3763" i="1"/>
  <c r="M3763" i="1"/>
  <c r="R3763" i="1" s="1" a="1"/>
  <c r="N3762" i="1"/>
  <c r="M3762" i="1"/>
  <c r="T3761" i="1" a="1"/>
  <c r="T3761" i="1" s="1"/>
  <c r="N3761" i="1"/>
  <c r="M3761" i="1"/>
  <c r="N3760" i="1"/>
  <c r="M3760" i="1"/>
  <c r="N3759" i="1"/>
  <c r="M3759" i="1"/>
  <c r="T3758" i="1" a="1"/>
  <c r="T3758" i="1" s="1"/>
  <c r="S3758" i="1" a="1"/>
  <c r="S3758" i="1"/>
  <c r="R3758" i="1" a="1"/>
  <c r="R3758" i="1"/>
  <c r="P3758" i="1"/>
  <c r="N3758" i="1"/>
  <c r="M3758" i="1"/>
  <c r="S3757" i="1" a="1"/>
  <c r="S3757" i="1" s="1"/>
  <c r="P3757" i="1"/>
  <c r="N3757" i="1"/>
  <c r="M3757" i="1"/>
  <c r="T3756" i="1" a="1"/>
  <c r="T3756" i="1" s="1"/>
  <c r="S3756" i="1" a="1"/>
  <c r="S3756" i="1"/>
  <c r="R3756" i="1" a="1"/>
  <c r="R3756" i="1"/>
  <c r="N3756" i="1"/>
  <c r="P3756" i="1" s="1"/>
  <c r="M3756" i="1"/>
  <c r="T3755" i="1" a="1"/>
  <c r="T3755" i="1"/>
  <c r="S3755" i="1" a="1"/>
  <c r="S3755" i="1" s="1"/>
  <c r="R3755" i="1"/>
  <c r="P3755" i="1"/>
  <c r="N3755" i="1"/>
  <c r="M3755" i="1"/>
  <c r="R3755" i="1" s="1" a="1"/>
  <c r="R3754" i="1" a="1"/>
  <c r="R3754" i="1" s="1"/>
  <c r="N3754" i="1"/>
  <c r="M3754" i="1"/>
  <c r="T3753" i="1" a="1"/>
  <c r="T3753" i="1" s="1"/>
  <c r="N3753" i="1"/>
  <c r="M3753" i="1"/>
  <c r="S3753" i="1" s="1" a="1"/>
  <c r="S3753" i="1" s="1"/>
  <c r="T3752" i="1" a="1"/>
  <c r="T3752" i="1" s="1"/>
  <c r="S3752" i="1" a="1"/>
  <c r="S3752" i="1" s="1"/>
  <c r="R3752" i="1" a="1"/>
  <c r="R3752" i="1" s="1"/>
  <c r="P3752" i="1"/>
  <c r="N3752" i="1"/>
  <c r="M3752" i="1"/>
  <c r="P3751" i="1"/>
  <c r="N3751" i="1"/>
  <c r="M3751" i="1"/>
  <c r="T3750" i="1" a="1"/>
  <c r="T3750" i="1" s="1"/>
  <c r="S3750" i="1" a="1"/>
  <c r="S3750" i="1"/>
  <c r="P3750" i="1"/>
  <c r="N3750" i="1"/>
  <c r="M3750" i="1"/>
  <c r="R3750" i="1" s="1" a="1"/>
  <c r="R3750" i="1" s="1"/>
  <c r="T3749" i="1" a="1"/>
  <c r="T3749" i="1" s="1"/>
  <c r="S3749" i="1" a="1"/>
  <c r="S3749" i="1" s="1"/>
  <c r="R3749" i="1" a="1"/>
  <c r="R3749" i="1" s="1"/>
  <c r="P3749" i="1"/>
  <c r="N3749" i="1"/>
  <c r="M3749" i="1"/>
  <c r="T3748" i="1" a="1"/>
  <c r="T3748" i="1" s="1"/>
  <c r="S3748" i="1" a="1"/>
  <c r="S3748" i="1" s="1"/>
  <c r="R3748" i="1" a="1"/>
  <c r="R3748" i="1" s="1"/>
  <c r="P3748" i="1"/>
  <c r="N3748" i="1"/>
  <c r="M3748" i="1"/>
  <c r="S3747" i="1" a="1"/>
  <c r="S3747" i="1" s="1"/>
  <c r="N3747" i="1"/>
  <c r="M3747" i="1"/>
  <c r="T3746" i="1" a="1"/>
  <c r="T3746" i="1"/>
  <c r="S3746" i="1" a="1"/>
  <c r="S3746" i="1"/>
  <c r="R3746" i="1" a="1"/>
  <c r="R3746" i="1" s="1"/>
  <c r="P3746" i="1"/>
  <c r="N3746" i="1"/>
  <c r="M3746" i="1"/>
  <c r="T3745" i="1" a="1"/>
  <c r="T3745" i="1" s="1"/>
  <c r="R3745" i="1" a="1"/>
  <c r="R3745" i="1" s="1"/>
  <c r="N3745" i="1"/>
  <c r="M3745" i="1"/>
  <c r="N3744" i="1"/>
  <c r="P3744" i="1" s="1"/>
  <c r="M3744" i="1"/>
  <c r="N3743" i="1"/>
  <c r="P3743" i="1" s="1"/>
  <c r="M3743" i="1"/>
  <c r="S3742" i="1" a="1"/>
  <c r="S3742" i="1" s="1"/>
  <c r="N3742" i="1"/>
  <c r="M3742" i="1"/>
  <c r="N3741" i="1"/>
  <c r="M3741" i="1"/>
  <c r="T3740" i="1" a="1"/>
  <c r="T3740" i="1" s="1"/>
  <c r="S3740" i="1" a="1"/>
  <c r="S3740" i="1" s="1"/>
  <c r="R3740" i="1"/>
  <c r="P3740" i="1"/>
  <c r="N3740" i="1"/>
  <c r="M3740" i="1"/>
  <c r="R3740" i="1" s="1" a="1"/>
  <c r="T3739" i="1" a="1"/>
  <c r="T3739" i="1"/>
  <c r="S3739" i="1" a="1"/>
  <c r="S3739" i="1" s="1"/>
  <c r="R3739" i="1"/>
  <c r="P3739" i="1"/>
  <c r="N3739" i="1"/>
  <c r="M3739" i="1"/>
  <c r="R3739" i="1" s="1" a="1"/>
  <c r="T3738" i="1" a="1"/>
  <c r="T3738" i="1"/>
  <c r="S3738" i="1" a="1"/>
  <c r="S3738" i="1" s="1"/>
  <c r="P3738" i="1"/>
  <c r="N3738" i="1"/>
  <c r="M3738" i="1"/>
  <c r="R3738" i="1" s="1" a="1"/>
  <c r="R3738" i="1" s="1"/>
  <c r="T3737" i="1" a="1"/>
  <c r="T3737" i="1"/>
  <c r="S3737" i="1" a="1"/>
  <c r="S3737" i="1"/>
  <c r="R3737" i="1" a="1"/>
  <c r="R3737" i="1" s="1"/>
  <c r="P3737" i="1"/>
  <c r="N3737" i="1"/>
  <c r="M3737" i="1"/>
  <c r="T3736" i="1" a="1"/>
  <c r="T3736" i="1" s="1"/>
  <c r="S3736" i="1" a="1"/>
  <c r="S3736" i="1" s="1"/>
  <c r="R3736" i="1" a="1"/>
  <c r="R3736" i="1"/>
  <c r="N3736" i="1"/>
  <c r="P3736" i="1" s="1"/>
  <c r="M3736" i="1"/>
  <c r="N3735" i="1"/>
  <c r="M3735" i="1"/>
  <c r="T3734" i="1" a="1"/>
  <c r="T3734" i="1" s="1"/>
  <c r="S3734" i="1" a="1"/>
  <c r="S3734" i="1"/>
  <c r="R3734" i="1" a="1"/>
  <c r="R3734" i="1" s="1"/>
  <c r="P3734" i="1"/>
  <c r="N3734" i="1"/>
  <c r="M3734" i="1"/>
  <c r="N3733" i="1"/>
  <c r="M3733" i="1"/>
  <c r="T3732" i="1" a="1"/>
  <c r="T3732" i="1" s="1"/>
  <c r="S3732" i="1" a="1"/>
  <c r="S3732" i="1"/>
  <c r="R3732" i="1" a="1"/>
  <c r="R3732" i="1"/>
  <c r="P3732" i="1"/>
  <c r="N3732" i="1"/>
  <c r="M3732" i="1"/>
  <c r="T3731" i="1" a="1"/>
  <c r="T3731" i="1" s="1"/>
  <c r="S3731" i="1" a="1"/>
  <c r="S3731" i="1"/>
  <c r="R3731" i="1"/>
  <c r="P3731" i="1"/>
  <c r="N3731" i="1"/>
  <c r="M3731" i="1"/>
  <c r="R3731" i="1" s="1" a="1"/>
  <c r="N3730" i="1"/>
  <c r="M3730" i="1"/>
  <c r="T3729" i="1"/>
  <c r="S3729" i="1" a="1"/>
  <c r="S3729" i="1" s="1"/>
  <c r="R3729" i="1" a="1"/>
  <c r="R3729" i="1"/>
  <c r="N3729" i="1"/>
  <c r="P3729" i="1" s="1"/>
  <c r="M3729" i="1"/>
  <c r="T3729" i="1" s="1" a="1"/>
  <c r="T3728" i="1" a="1"/>
  <c r="T3728" i="1" s="1"/>
  <c r="S3728" i="1" a="1"/>
  <c r="S3728" i="1"/>
  <c r="R3728" i="1" a="1"/>
  <c r="R3728" i="1" s="1"/>
  <c r="N3728" i="1"/>
  <c r="P3728" i="1" s="1"/>
  <c r="M3728" i="1"/>
  <c r="T3727" i="1" a="1"/>
  <c r="T3727" i="1" s="1"/>
  <c r="S3727" i="1" a="1"/>
  <c r="S3727" i="1"/>
  <c r="R3727" i="1"/>
  <c r="P3727" i="1"/>
  <c r="N3727" i="1"/>
  <c r="M3727" i="1"/>
  <c r="R3727" i="1" s="1" a="1"/>
  <c r="T3726" i="1" a="1"/>
  <c r="T3726" i="1"/>
  <c r="R3726" i="1" a="1"/>
  <c r="R3726" i="1" s="1"/>
  <c r="N3726" i="1"/>
  <c r="M3726" i="1"/>
  <c r="S3726" i="1" s="1" a="1"/>
  <c r="S3726" i="1" s="1"/>
  <c r="T3725" i="1" a="1"/>
  <c r="T3725" i="1" s="1"/>
  <c r="S3725" i="1" a="1"/>
  <c r="S3725" i="1"/>
  <c r="R3725" i="1" a="1"/>
  <c r="R3725" i="1" s="1"/>
  <c r="N3725" i="1"/>
  <c r="P3725" i="1" s="1"/>
  <c r="M3725" i="1"/>
  <c r="P3724" i="1"/>
  <c r="N3724" i="1"/>
  <c r="M3724" i="1"/>
  <c r="R3723" i="1"/>
  <c r="N3723" i="1"/>
  <c r="P3723" i="1" s="1"/>
  <c r="M3723" i="1"/>
  <c r="R3723" i="1" s="1" a="1"/>
  <c r="S3722" i="1" a="1"/>
  <c r="S3722" i="1"/>
  <c r="R3722" i="1" a="1"/>
  <c r="R3722" i="1"/>
  <c r="N3722" i="1"/>
  <c r="M3722" i="1"/>
  <c r="P3722" i="1" s="1"/>
  <c r="S3721" i="1" a="1"/>
  <c r="S3721" i="1"/>
  <c r="P3721" i="1"/>
  <c r="N3721" i="1"/>
  <c r="M3721" i="1"/>
  <c r="R3720" i="1" a="1"/>
  <c r="R3720" i="1" s="1"/>
  <c r="N3720" i="1"/>
  <c r="M3720" i="1"/>
  <c r="T3719" i="1" a="1"/>
  <c r="T3719" i="1" s="1"/>
  <c r="N3719" i="1"/>
  <c r="M3719" i="1"/>
  <c r="T3718" i="1" a="1"/>
  <c r="T3718" i="1" s="1"/>
  <c r="S3718" i="1" a="1"/>
  <c r="S3718" i="1" s="1"/>
  <c r="R3718" i="1"/>
  <c r="P3718" i="1"/>
  <c r="N3718" i="1"/>
  <c r="M3718" i="1"/>
  <c r="R3718" i="1" s="1" a="1"/>
  <c r="R3717" i="1" a="1"/>
  <c r="R3717" i="1"/>
  <c r="N3717" i="1"/>
  <c r="P3717" i="1" s="1"/>
  <c r="M3717" i="1"/>
  <c r="S3716" i="1" a="1"/>
  <c r="S3716" i="1"/>
  <c r="N3716" i="1"/>
  <c r="M3716" i="1"/>
  <c r="R3716" i="1" s="1" a="1"/>
  <c r="R3716" i="1" s="1"/>
  <c r="T3715" i="1" a="1"/>
  <c r="T3715" i="1" s="1"/>
  <c r="S3715" i="1" a="1"/>
  <c r="S3715" i="1"/>
  <c r="R3715" i="1"/>
  <c r="N3715" i="1"/>
  <c r="P3715" i="1" s="1"/>
  <c r="M3715" i="1"/>
  <c r="R3715" i="1" s="1" a="1"/>
  <c r="N3714" i="1"/>
  <c r="M3714" i="1"/>
  <c r="T3713" i="1" a="1"/>
  <c r="T3713" i="1"/>
  <c r="S3713" i="1" a="1"/>
  <c r="S3713" i="1"/>
  <c r="R3713" i="1" a="1"/>
  <c r="R3713" i="1" s="1"/>
  <c r="N3713" i="1"/>
  <c r="P3713" i="1" s="1"/>
  <c r="M3713" i="1"/>
  <c r="T3712" i="1" a="1"/>
  <c r="T3712" i="1" s="1"/>
  <c r="S3712" i="1" a="1"/>
  <c r="S3712" i="1"/>
  <c r="R3712" i="1" a="1"/>
  <c r="R3712" i="1" s="1"/>
  <c r="N3712" i="1"/>
  <c r="P3712" i="1" s="1"/>
  <c r="M3712" i="1"/>
  <c r="P3711" i="1"/>
  <c r="N3711" i="1"/>
  <c r="M3711" i="1"/>
  <c r="N3710" i="1"/>
  <c r="M3710" i="1"/>
  <c r="T3709" i="1" a="1"/>
  <c r="T3709" i="1" s="1"/>
  <c r="S3709" i="1" a="1"/>
  <c r="S3709" i="1"/>
  <c r="R3709" i="1"/>
  <c r="N3709" i="1"/>
  <c r="P3709" i="1" s="1"/>
  <c r="M3709" i="1"/>
  <c r="R3709" i="1" s="1" a="1"/>
  <c r="T3708" i="1" a="1"/>
  <c r="T3708" i="1" s="1"/>
  <c r="S3708" i="1" a="1"/>
  <c r="S3708" i="1"/>
  <c r="R3708" i="1" a="1"/>
  <c r="R3708" i="1"/>
  <c r="P3708" i="1"/>
  <c r="N3708" i="1"/>
  <c r="M3708" i="1"/>
  <c r="T3707" i="1" a="1"/>
  <c r="T3707" i="1"/>
  <c r="S3707" i="1" a="1"/>
  <c r="S3707" i="1" s="1"/>
  <c r="R3707" i="1"/>
  <c r="N3707" i="1"/>
  <c r="P3707" i="1" s="1"/>
  <c r="M3707" i="1"/>
  <c r="R3707" i="1" s="1" a="1"/>
  <c r="S3706" i="1" a="1"/>
  <c r="S3706" i="1" s="1"/>
  <c r="P3706" i="1"/>
  <c r="N3706" i="1"/>
  <c r="M3706" i="1"/>
  <c r="R3705" i="1" a="1"/>
  <c r="R3705" i="1" s="1"/>
  <c r="N3705" i="1"/>
  <c r="M3705" i="1"/>
  <c r="T3704" i="1" a="1"/>
  <c r="T3704" i="1" s="1"/>
  <c r="R3704" i="1" a="1"/>
  <c r="R3704" i="1" s="1"/>
  <c r="N3704" i="1"/>
  <c r="M3704" i="1"/>
  <c r="S3704" i="1" s="1" a="1"/>
  <c r="S3704" i="1" s="1"/>
  <c r="T3703" i="1" a="1"/>
  <c r="T3703" i="1" s="1"/>
  <c r="S3703" i="1" a="1"/>
  <c r="S3703" i="1" s="1"/>
  <c r="R3703" i="1"/>
  <c r="N3703" i="1"/>
  <c r="P3703" i="1" s="1"/>
  <c r="M3703" i="1"/>
  <c r="R3703" i="1" s="1" a="1"/>
  <c r="P3702" i="1"/>
  <c r="N3702" i="1"/>
  <c r="M3702" i="1"/>
  <c r="T3701" i="1" a="1"/>
  <c r="T3701" i="1" s="1"/>
  <c r="S3701" i="1" a="1"/>
  <c r="S3701" i="1"/>
  <c r="R3701" i="1" a="1"/>
  <c r="R3701" i="1" s="1"/>
  <c r="N3701" i="1"/>
  <c r="P3701" i="1" s="1"/>
  <c r="M3701" i="1"/>
  <c r="S3700" i="1" a="1"/>
  <c r="S3700" i="1"/>
  <c r="R3700" i="1" a="1"/>
  <c r="R3700" i="1" s="1"/>
  <c r="P3700" i="1"/>
  <c r="N3700" i="1"/>
  <c r="M3700" i="1"/>
  <c r="T3700" i="1" s="1" a="1"/>
  <c r="T3700" i="1" s="1"/>
  <c r="T3699" i="1" a="1"/>
  <c r="T3699" i="1" s="1"/>
  <c r="S3699" i="1" a="1"/>
  <c r="S3699" i="1" s="1"/>
  <c r="N3699" i="1"/>
  <c r="M3699" i="1"/>
  <c r="R3699" i="1" s="1" a="1"/>
  <c r="R3699" i="1" s="1"/>
  <c r="N3698" i="1"/>
  <c r="M3698" i="1"/>
  <c r="N3697" i="1"/>
  <c r="M3697" i="1"/>
  <c r="R3696" i="1" a="1"/>
  <c r="R3696" i="1"/>
  <c r="P3696" i="1"/>
  <c r="N3696" i="1"/>
  <c r="M3696" i="1"/>
  <c r="T3695" i="1" a="1"/>
  <c r="T3695" i="1" s="1"/>
  <c r="S3695" i="1" a="1"/>
  <c r="S3695" i="1"/>
  <c r="R3695" i="1"/>
  <c r="N3695" i="1"/>
  <c r="M3695" i="1"/>
  <c r="R3695" i="1" s="1" a="1"/>
  <c r="N3694" i="1"/>
  <c r="M3694" i="1"/>
  <c r="R3693" i="1" a="1"/>
  <c r="R3693" i="1" s="1"/>
  <c r="N3693" i="1"/>
  <c r="P3693" i="1" s="1"/>
  <c r="M3693" i="1"/>
  <c r="N3692" i="1"/>
  <c r="M3692" i="1"/>
  <c r="T3691" i="1" a="1"/>
  <c r="T3691" i="1" s="1"/>
  <c r="S3691" i="1" a="1"/>
  <c r="S3691" i="1" s="1"/>
  <c r="R3691" i="1"/>
  <c r="N3691" i="1"/>
  <c r="P3691" i="1" s="1"/>
  <c r="M3691" i="1"/>
  <c r="R3691" i="1" s="1" a="1"/>
  <c r="R3690" i="1" a="1"/>
  <c r="R3690" i="1" s="1"/>
  <c r="P3690" i="1"/>
  <c r="N3690" i="1"/>
  <c r="M3690" i="1"/>
  <c r="S3690" i="1" s="1" a="1"/>
  <c r="S3690" i="1" s="1"/>
  <c r="N3689" i="1"/>
  <c r="M3689" i="1"/>
  <c r="T3688" i="1" a="1"/>
  <c r="T3688" i="1" s="1"/>
  <c r="S3688" i="1" a="1"/>
  <c r="S3688" i="1"/>
  <c r="R3688" i="1" a="1"/>
  <c r="R3688" i="1" s="1"/>
  <c r="N3688" i="1"/>
  <c r="P3688" i="1" s="1"/>
  <c r="M3688" i="1"/>
  <c r="N3687" i="1"/>
  <c r="M3687" i="1"/>
  <c r="T3686" i="1" a="1"/>
  <c r="T3686" i="1" s="1"/>
  <c r="S3686" i="1" a="1"/>
  <c r="S3686" i="1" s="1"/>
  <c r="N3686" i="1"/>
  <c r="M3686" i="1"/>
  <c r="S3685" i="1" a="1"/>
  <c r="S3685" i="1" s="1"/>
  <c r="P3685" i="1"/>
  <c r="N3685" i="1"/>
  <c r="M3685" i="1"/>
  <c r="T3684" i="1" a="1"/>
  <c r="T3684" i="1" s="1"/>
  <c r="S3684" i="1" a="1"/>
  <c r="S3684" i="1" s="1"/>
  <c r="R3684" i="1" a="1"/>
  <c r="R3684" i="1"/>
  <c r="P3684" i="1"/>
  <c r="N3684" i="1"/>
  <c r="M3684" i="1"/>
  <c r="T3683" i="1" a="1"/>
  <c r="T3683" i="1"/>
  <c r="S3683" i="1" a="1"/>
  <c r="S3683" i="1" s="1"/>
  <c r="N3683" i="1"/>
  <c r="M3683" i="1"/>
  <c r="T3682" i="1" a="1"/>
  <c r="T3682" i="1" s="1"/>
  <c r="N3682" i="1"/>
  <c r="M3682" i="1"/>
  <c r="T3681" i="1" a="1"/>
  <c r="T3681" i="1" s="1"/>
  <c r="N3681" i="1"/>
  <c r="P3681" i="1" s="1"/>
  <c r="M3681" i="1"/>
  <c r="P3680" i="1"/>
  <c r="N3680" i="1"/>
  <c r="M3680" i="1"/>
  <c r="N3679" i="1"/>
  <c r="M3679" i="1"/>
  <c r="S3678" i="1" a="1"/>
  <c r="S3678" i="1" s="1"/>
  <c r="P3678" i="1"/>
  <c r="N3678" i="1"/>
  <c r="M3678" i="1"/>
  <c r="R3678" i="1" s="1" a="1"/>
  <c r="R3678" i="1" s="1"/>
  <c r="T3677" i="1" a="1"/>
  <c r="T3677" i="1"/>
  <c r="S3677" i="1" a="1"/>
  <c r="S3677" i="1" s="1"/>
  <c r="R3677" i="1" a="1"/>
  <c r="R3677" i="1"/>
  <c r="P3677" i="1"/>
  <c r="N3677" i="1"/>
  <c r="M3677" i="1"/>
  <c r="T3676" i="1" a="1"/>
  <c r="T3676" i="1" s="1"/>
  <c r="S3676" i="1" a="1"/>
  <c r="S3676" i="1" s="1"/>
  <c r="P3676" i="1"/>
  <c r="N3676" i="1"/>
  <c r="M3676" i="1"/>
  <c r="R3676" i="1" s="1" a="1"/>
  <c r="R3676" i="1" s="1"/>
  <c r="T3675" i="1" a="1"/>
  <c r="T3675" i="1" s="1"/>
  <c r="N3675" i="1"/>
  <c r="P3675" i="1" s="1"/>
  <c r="M3675" i="1"/>
  <c r="T3674" i="1" a="1"/>
  <c r="T3674" i="1" s="1"/>
  <c r="S3674" i="1"/>
  <c r="R3674" i="1" a="1"/>
  <c r="R3674" i="1" s="1"/>
  <c r="N3674" i="1"/>
  <c r="M3674" i="1"/>
  <c r="S3674" i="1" s="1" a="1"/>
  <c r="S3673" i="1" a="1"/>
  <c r="S3673" i="1"/>
  <c r="R3673" i="1" a="1"/>
  <c r="R3673" i="1" s="1"/>
  <c r="N3673" i="1"/>
  <c r="P3673" i="1" s="1"/>
  <c r="M3673" i="1"/>
  <c r="T3673" i="1" s="1" a="1"/>
  <c r="T3673" i="1" s="1"/>
  <c r="N3672" i="1"/>
  <c r="M3672" i="1"/>
  <c r="T3671" i="1" a="1"/>
  <c r="T3671" i="1" s="1"/>
  <c r="S3671" i="1" a="1"/>
  <c r="S3671" i="1" s="1"/>
  <c r="P3671" i="1"/>
  <c r="N3671" i="1"/>
  <c r="M3671" i="1"/>
  <c r="R3671" i="1" s="1" a="1"/>
  <c r="R3671" i="1" s="1"/>
  <c r="S3670" i="1" a="1"/>
  <c r="S3670" i="1" s="1"/>
  <c r="R3670" i="1" a="1"/>
  <c r="R3670" i="1"/>
  <c r="P3670" i="1"/>
  <c r="N3670" i="1"/>
  <c r="M3670" i="1"/>
  <c r="T3670" i="1" s="1" a="1"/>
  <c r="T3670" i="1" s="1"/>
  <c r="S3669" i="1" a="1"/>
  <c r="S3669" i="1" s="1"/>
  <c r="N3669" i="1"/>
  <c r="P3669" i="1" s="1"/>
  <c r="M3669" i="1"/>
  <c r="T3669" i="1" s="1" a="1"/>
  <c r="T3669" i="1" s="1"/>
  <c r="T3668" i="1" a="1"/>
  <c r="T3668" i="1" s="1"/>
  <c r="S3668" i="1" a="1"/>
  <c r="S3668" i="1" s="1"/>
  <c r="R3668" i="1" a="1"/>
  <c r="R3668" i="1" s="1"/>
  <c r="N3668" i="1"/>
  <c r="M3668" i="1"/>
  <c r="P3668" i="1" s="1"/>
  <c r="T3667" i="1" a="1"/>
  <c r="T3667" i="1" s="1"/>
  <c r="N3667" i="1"/>
  <c r="P3667" i="1" s="1"/>
  <c r="M3667" i="1"/>
  <c r="S3666" i="1" a="1"/>
  <c r="S3666" i="1" s="1"/>
  <c r="N3666" i="1"/>
  <c r="M3666" i="1"/>
  <c r="T3665" i="1"/>
  <c r="S3665" i="1" a="1"/>
  <c r="S3665" i="1" s="1"/>
  <c r="R3665" i="1" a="1"/>
  <c r="R3665" i="1"/>
  <c r="P3665" i="1"/>
  <c r="N3665" i="1"/>
  <c r="M3665" i="1"/>
  <c r="T3665" i="1" s="1" a="1"/>
  <c r="S3664" i="1"/>
  <c r="R3664" i="1" a="1"/>
  <c r="R3664" i="1" s="1"/>
  <c r="N3664" i="1"/>
  <c r="M3664" i="1"/>
  <c r="S3664" i="1" s="1" a="1"/>
  <c r="N3663" i="1"/>
  <c r="M3663" i="1"/>
  <c r="T3662" i="1" a="1"/>
  <c r="T3662" i="1" s="1"/>
  <c r="N3662" i="1"/>
  <c r="M3662" i="1"/>
  <c r="T3661" i="1" a="1"/>
  <c r="T3661" i="1" s="1"/>
  <c r="S3661" i="1" a="1"/>
  <c r="S3661" i="1" s="1"/>
  <c r="R3661" i="1" a="1"/>
  <c r="R3661" i="1" s="1"/>
  <c r="P3661" i="1"/>
  <c r="N3661" i="1"/>
  <c r="M3661" i="1"/>
  <c r="T3660" i="1" a="1"/>
  <c r="T3660" i="1" s="1"/>
  <c r="S3660" i="1" a="1"/>
  <c r="S3660" i="1"/>
  <c r="R3660" i="1" a="1"/>
  <c r="R3660" i="1"/>
  <c r="N3660" i="1"/>
  <c r="P3660" i="1" s="1"/>
  <c r="M3660" i="1"/>
  <c r="S3659" i="1" a="1"/>
  <c r="S3659" i="1"/>
  <c r="N3659" i="1"/>
  <c r="P3659" i="1" s="1"/>
  <c r="M3659" i="1"/>
  <c r="N3658" i="1"/>
  <c r="M3658" i="1"/>
  <c r="N3657" i="1"/>
  <c r="M3657" i="1"/>
  <c r="R3656" i="1" a="1"/>
  <c r="R3656" i="1"/>
  <c r="N3656" i="1"/>
  <c r="M3656" i="1"/>
  <c r="T3655" i="1" a="1"/>
  <c r="T3655" i="1" s="1"/>
  <c r="S3655" i="1" a="1"/>
  <c r="S3655" i="1"/>
  <c r="R3655" i="1"/>
  <c r="P3655" i="1"/>
  <c r="N3655" i="1"/>
  <c r="M3655" i="1"/>
  <c r="R3655" i="1" s="1" a="1"/>
  <c r="R3654" i="1" a="1"/>
  <c r="R3654" i="1" s="1"/>
  <c r="N3654" i="1"/>
  <c r="M3654" i="1"/>
  <c r="T3653" i="1" a="1"/>
  <c r="T3653" i="1"/>
  <c r="S3653" i="1" a="1"/>
  <c r="S3653" i="1" s="1"/>
  <c r="R3653" i="1"/>
  <c r="P3653" i="1"/>
  <c r="N3653" i="1"/>
  <c r="M3653" i="1"/>
  <c r="R3653" i="1" s="1" a="1"/>
  <c r="P3652" i="1"/>
  <c r="N3652" i="1"/>
  <c r="M3652" i="1"/>
  <c r="N3651" i="1"/>
  <c r="M3651" i="1"/>
  <c r="T3650" i="1" a="1"/>
  <c r="T3650" i="1"/>
  <c r="S3650" i="1" a="1"/>
  <c r="S3650" i="1" s="1"/>
  <c r="R3650" i="1" a="1"/>
  <c r="R3650" i="1" s="1"/>
  <c r="P3650" i="1"/>
  <c r="N3650" i="1"/>
  <c r="M3650" i="1"/>
  <c r="N3649" i="1"/>
  <c r="M3649" i="1"/>
  <c r="T3648" i="1" a="1"/>
  <c r="T3648" i="1" s="1"/>
  <c r="S3648" i="1" a="1"/>
  <c r="S3648" i="1" s="1"/>
  <c r="R3648" i="1" a="1"/>
  <c r="R3648" i="1"/>
  <c r="N3648" i="1"/>
  <c r="P3648" i="1" s="1"/>
  <c r="M3648" i="1"/>
  <c r="T3647" i="1" a="1"/>
  <c r="T3647" i="1" s="1"/>
  <c r="S3647" i="1" a="1"/>
  <c r="S3647" i="1"/>
  <c r="R3647" i="1"/>
  <c r="P3647" i="1"/>
  <c r="N3647" i="1"/>
  <c r="M3647" i="1"/>
  <c r="R3647" i="1" s="1" a="1"/>
  <c r="T3646" i="1" a="1"/>
  <c r="T3646" i="1" s="1"/>
  <c r="N3646" i="1"/>
  <c r="M3646" i="1"/>
  <c r="T3645" i="1" a="1"/>
  <c r="T3645" i="1" s="1"/>
  <c r="S3645" i="1" a="1"/>
  <c r="S3645" i="1" s="1"/>
  <c r="N3645" i="1"/>
  <c r="P3645" i="1" s="1"/>
  <c r="M3645" i="1"/>
  <c r="R3645" i="1" s="1" a="1"/>
  <c r="R3645" i="1" s="1"/>
  <c r="S3644" i="1" a="1"/>
  <c r="S3644" i="1" s="1"/>
  <c r="R3644" i="1" a="1"/>
  <c r="R3644" i="1" s="1"/>
  <c r="P3644" i="1"/>
  <c r="N3644" i="1"/>
  <c r="M3644" i="1"/>
  <c r="T3644" i="1" s="1" a="1"/>
  <c r="T3644" i="1" s="1"/>
  <c r="N3643" i="1"/>
  <c r="M3643" i="1"/>
  <c r="S3642" i="1" a="1"/>
  <c r="S3642" i="1"/>
  <c r="R3642" i="1" a="1"/>
  <c r="R3642" i="1" s="1"/>
  <c r="N3642" i="1"/>
  <c r="M3642" i="1"/>
  <c r="T3641" i="1" a="1"/>
  <c r="T3641" i="1"/>
  <c r="S3641" i="1" a="1"/>
  <c r="S3641" i="1" s="1"/>
  <c r="R3641" i="1" a="1"/>
  <c r="R3641" i="1"/>
  <c r="N3641" i="1"/>
  <c r="P3641" i="1" s="1"/>
  <c r="M3641" i="1"/>
  <c r="T3640" i="1" a="1"/>
  <c r="T3640" i="1" s="1"/>
  <c r="S3640" i="1"/>
  <c r="P3640" i="1"/>
  <c r="N3640" i="1"/>
  <c r="M3640" i="1"/>
  <c r="S3640" i="1" s="1" a="1"/>
  <c r="N3639" i="1"/>
  <c r="P3639" i="1" s="1"/>
  <c r="M3639" i="1"/>
  <c r="S3638" i="1"/>
  <c r="R3638" i="1" a="1"/>
  <c r="R3638" i="1" s="1"/>
  <c r="N3638" i="1"/>
  <c r="M3638" i="1"/>
  <c r="S3638" i="1" s="1" a="1"/>
  <c r="T3637" i="1" a="1"/>
  <c r="T3637" i="1" s="1"/>
  <c r="S3637" i="1" a="1"/>
  <c r="S3637" i="1" s="1"/>
  <c r="N3637" i="1"/>
  <c r="M3637" i="1"/>
  <c r="T3636" i="1" a="1"/>
  <c r="T3636" i="1" s="1"/>
  <c r="N3636" i="1"/>
  <c r="M3636" i="1"/>
  <c r="S3636" i="1" s="1" a="1"/>
  <c r="S3636" i="1" s="1"/>
  <c r="S3635" i="1" a="1"/>
  <c r="S3635" i="1" s="1"/>
  <c r="N3635" i="1"/>
  <c r="P3635" i="1" s="1"/>
  <c r="M3635" i="1"/>
  <c r="P3634" i="1"/>
  <c r="N3634" i="1"/>
  <c r="M3634" i="1"/>
  <c r="S3633" i="1" a="1"/>
  <c r="S3633" i="1"/>
  <c r="N3633" i="1"/>
  <c r="M3633" i="1"/>
  <c r="P3633" i="1" s="1"/>
  <c r="T3632" i="1" a="1"/>
  <c r="T3632" i="1" s="1"/>
  <c r="N3632" i="1"/>
  <c r="M3632" i="1"/>
  <c r="T3631" i="1" a="1"/>
  <c r="T3631" i="1" s="1"/>
  <c r="S3631" i="1" a="1"/>
  <c r="S3631" i="1"/>
  <c r="R3631" i="1"/>
  <c r="N3631" i="1"/>
  <c r="P3631" i="1" s="1"/>
  <c r="M3631" i="1"/>
  <c r="R3631" i="1" s="1" a="1"/>
  <c r="T3630" i="1" a="1"/>
  <c r="T3630" i="1" s="1"/>
  <c r="R3630" i="1" a="1"/>
  <c r="R3630" i="1" s="1"/>
  <c r="N3630" i="1"/>
  <c r="M3630" i="1"/>
  <c r="P3630" i="1" s="1"/>
  <c r="T3629" i="1" a="1"/>
  <c r="T3629" i="1" s="1"/>
  <c r="N3629" i="1"/>
  <c r="M3629" i="1"/>
  <c r="P3628" i="1"/>
  <c r="N3628" i="1"/>
  <c r="M3628" i="1"/>
  <c r="T3627" i="1" a="1"/>
  <c r="T3627" i="1"/>
  <c r="N3627" i="1"/>
  <c r="M3627" i="1"/>
  <c r="T3626" i="1" a="1"/>
  <c r="T3626" i="1" s="1"/>
  <c r="S3626" i="1" a="1"/>
  <c r="S3626" i="1" s="1"/>
  <c r="R3626" i="1" a="1"/>
  <c r="R3626" i="1" s="1"/>
  <c r="P3626" i="1"/>
  <c r="N3626" i="1"/>
  <c r="M3626" i="1"/>
  <c r="S3625" i="1" a="1"/>
  <c r="S3625" i="1" s="1"/>
  <c r="N3625" i="1"/>
  <c r="M3625" i="1"/>
  <c r="T3624" i="1" a="1"/>
  <c r="T3624" i="1" s="1"/>
  <c r="S3624" i="1" a="1"/>
  <c r="S3624" i="1" s="1"/>
  <c r="R3624" i="1" a="1"/>
  <c r="R3624" i="1" s="1"/>
  <c r="N3624" i="1"/>
  <c r="M3624" i="1"/>
  <c r="P3623" i="1"/>
  <c r="N3623" i="1"/>
  <c r="M3623" i="1"/>
  <c r="N3622" i="1"/>
  <c r="M3622" i="1"/>
  <c r="T3621" i="1" a="1"/>
  <c r="T3621" i="1" s="1"/>
  <c r="S3621" i="1" a="1"/>
  <c r="S3621" i="1" s="1"/>
  <c r="R3621" i="1" a="1"/>
  <c r="R3621" i="1" s="1"/>
  <c r="P3621" i="1"/>
  <c r="N3621" i="1"/>
  <c r="M3621" i="1"/>
  <c r="N3620" i="1"/>
  <c r="M3620" i="1"/>
  <c r="N3619" i="1"/>
  <c r="M3619" i="1"/>
  <c r="N3618" i="1"/>
  <c r="M3618" i="1"/>
  <c r="T3617" i="1" a="1"/>
  <c r="T3617" i="1" s="1"/>
  <c r="S3617" i="1" a="1"/>
  <c r="S3617" i="1" s="1"/>
  <c r="R3617" i="1" a="1"/>
  <c r="R3617" i="1"/>
  <c r="P3617" i="1"/>
  <c r="N3617" i="1"/>
  <c r="M3617" i="1"/>
  <c r="T3616" i="1" a="1"/>
  <c r="T3616" i="1" s="1"/>
  <c r="S3616" i="1"/>
  <c r="R3616" i="1" a="1"/>
  <c r="R3616" i="1" s="1"/>
  <c r="P3616" i="1"/>
  <c r="N3616" i="1"/>
  <c r="M3616" i="1"/>
  <c r="S3616" i="1" s="1" a="1"/>
  <c r="T3615" i="1" a="1"/>
  <c r="T3615" i="1"/>
  <c r="N3615" i="1"/>
  <c r="M3615" i="1"/>
  <c r="T3614" i="1" a="1"/>
  <c r="T3614" i="1"/>
  <c r="S3614" i="1"/>
  <c r="P3614" i="1"/>
  <c r="N3614" i="1"/>
  <c r="M3614" i="1"/>
  <c r="S3614" i="1" s="1" a="1"/>
  <c r="S3613" i="1" a="1"/>
  <c r="S3613" i="1" s="1"/>
  <c r="R3613" i="1" a="1"/>
  <c r="R3613" i="1" s="1"/>
  <c r="N3613" i="1"/>
  <c r="P3613" i="1" s="1"/>
  <c r="M3613" i="1"/>
  <c r="T3613" i="1" s="1" a="1"/>
  <c r="T3613" i="1" s="1"/>
  <c r="R3612" i="1" a="1"/>
  <c r="R3612" i="1" s="1"/>
  <c r="N3612" i="1"/>
  <c r="M3612" i="1"/>
  <c r="S3611" i="1" a="1"/>
  <c r="S3611" i="1"/>
  <c r="P3611" i="1"/>
  <c r="N3611" i="1"/>
  <c r="M3611" i="1"/>
  <c r="N3610" i="1"/>
  <c r="M3610" i="1"/>
  <c r="T3609" i="1" a="1"/>
  <c r="T3609" i="1" s="1"/>
  <c r="S3609" i="1" a="1"/>
  <c r="S3609" i="1" s="1"/>
  <c r="N3609" i="1"/>
  <c r="M3609" i="1"/>
  <c r="P3609" i="1" s="1"/>
  <c r="S3608" i="1" a="1"/>
  <c r="S3608" i="1" s="1"/>
  <c r="R3608" i="1" a="1"/>
  <c r="R3608" i="1" s="1"/>
  <c r="N3608" i="1"/>
  <c r="P3608" i="1" s="1"/>
  <c r="M3608" i="1"/>
  <c r="T3608" i="1" s="1" a="1"/>
  <c r="T3608" i="1" s="1"/>
  <c r="T3607" i="1" a="1"/>
  <c r="T3607" i="1" s="1"/>
  <c r="S3607" i="1" a="1"/>
  <c r="S3607" i="1"/>
  <c r="R3607" i="1"/>
  <c r="N3607" i="1"/>
  <c r="P3607" i="1" s="1"/>
  <c r="M3607" i="1"/>
  <c r="R3607" i="1" s="1" a="1"/>
  <c r="T3606" i="1" a="1"/>
  <c r="T3606" i="1"/>
  <c r="N3606" i="1"/>
  <c r="M3606" i="1"/>
  <c r="N3605" i="1"/>
  <c r="P3605" i="1" s="1"/>
  <c r="M3605" i="1"/>
  <c r="P3604" i="1"/>
  <c r="N3604" i="1"/>
  <c r="M3604" i="1"/>
  <c r="T3603" i="1" a="1"/>
  <c r="T3603" i="1" s="1"/>
  <c r="S3603" i="1" a="1"/>
  <c r="S3603" i="1" s="1"/>
  <c r="P3603" i="1"/>
  <c r="N3603" i="1"/>
  <c r="M3603" i="1"/>
  <c r="R3603" i="1" s="1" a="1"/>
  <c r="R3603" i="1" s="1"/>
  <c r="T3602" i="1" a="1"/>
  <c r="T3602" i="1"/>
  <c r="S3602" i="1" a="1"/>
  <c r="S3602" i="1" s="1"/>
  <c r="R3602" i="1" a="1"/>
  <c r="R3602" i="1"/>
  <c r="P3602" i="1"/>
  <c r="N3602" i="1"/>
  <c r="M3602" i="1"/>
  <c r="T3601" i="1" a="1"/>
  <c r="T3601" i="1" s="1"/>
  <c r="S3601" i="1" a="1"/>
  <c r="S3601" i="1" s="1"/>
  <c r="P3601" i="1"/>
  <c r="N3601" i="1"/>
  <c r="M3601" i="1"/>
  <c r="R3601" i="1" s="1" a="1"/>
  <c r="R3601" i="1" s="1"/>
  <c r="N3600" i="1"/>
  <c r="M3600" i="1"/>
  <c r="S3599" i="1" a="1"/>
  <c r="S3599" i="1" s="1"/>
  <c r="N3599" i="1"/>
  <c r="M3599" i="1"/>
  <c r="R3599" i="1" s="1" a="1"/>
  <c r="R3599" i="1" s="1"/>
  <c r="T3598" i="1" a="1"/>
  <c r="T3598" i="1" s="1"/>
  <c r="S3598" i="1" a="1"/>
  <c r="S3598" i="1" s="1"/>
  <c r="R3598" i="1" a="1"/>
  <c r="R3598" i="1" s="1"/>
  <c r="N3598" i="1"/>
  <c r="M3598" i="1"/>
  <c r="P3598" i="1" s="1"/>
  <c r="N3597" i="1"/>
  <c r="P3597" i="1" s="1"/>
  <c r="M3597" i="1"/>
  <c r="T3596" i="1" a="1"/>
  <c r="T3596" i="1" s="1"/>
  <c r="S3596" i="1" a="1"/>
  <c r="S3596" i="1" s="1"/>
  <c r="R3596" i="1" a="1"/>
  <c r="R3596" i="1" s="1"/>
  <c r="P3596" i="1"/>
  <c r="N3596" i="1"/>
  <c r="M3596" i="1"/>
  <c r="T3595" i="1" a="1"/>
  <c r="T3595" i="1" s="1"/>
  <c r="S3595" i="1" a="1"/>
  <c r="S3595" i="1"/>
  <c r="R3595" i="1"/>
  <c r="P3595" i="1"/>
  <c r="N3595" i="1"/>
  <c r="M3595" i="1"/>
  <c r="R3595" i="1" s="1" a="1"/>
  <c r="S3594" i="1" a="1"/>
  <c r="S3594" i="1"/>
  <c r="N3594" i="1"/>
  <c r="M3594" i="1"/>
  <c r="T3593" i="1" a="1"/>
  <c r="T3593" i="1" s="1"/>
  <c r="S3593" i="1" a="1"/>
  <c r="S3593" i="1" s="1"/>
  <c r="R3593" i="1" a="1"/>
  <c r="R3593" i="1" s="1"/>
  <c r="N3593" i="1"/>
  <c r="P3593" i="1" s="1"/>
  <c r="M3593" i="1"/>
  <c r="N3592" i="1"/>
  <c r="M3592" i="1"/>
  <c r="T3591" i="1" a="1"/>
  <c r="T3591" i="1" s="1"/>
  <c r="R3591" i="1"/>
  <c r="N3591" i="1"/>
  <c r="P3591" i="1" s="1"/>
  <c r="M3591" i="1"/>
  <c r="R3591" i="1" s="1" a="1"/>
  <c r="T3590" i="1" a="1"/>
  <c r="T3590" i="1" s="1"/>
  <c r="S3590" i="1"/>
  <c r="R3590" i="1" a="1"/>
  <c r="R3590" i="1" s="1"/>
  <c r="P3590" i="1"/>
  <c r="N3590" i="1"/>
  <c r="M3590" i="1"/>
  <c r="S3590" i="1" s="1" a="1"/>
  <c r="T3589" i="1" a="1"/>
  <c r="T3589" i="1" s="1"/>
  <c r="S3589" i="1" a="1"/>
  <c r="S3589" i="1" s="1"/>
  <c r="P3589" i="1"/>
  <c r="N3589" i="1"/>
  <c r="M3589" i="1"/>
  <c r="R3589" i="1" s="1" a="1"/>
  <c r="R3589" i="1" s="1"/>
  <c r="T3588" i="1" a="1"/>
  <c r="T3588" i="1" s="1"/>
  <c r="S3588" i="1" a="1"/>
  <c r="S3588" i="1" s="1"/>
  <c r="N3588" i="1"/>
  <c r="M3588" i="1"/>
  <c r="R3588" i="1" s="1" a="1"/>
  <c r="R3588" i="1" s="1"/>
  <c r="P3587" i="1"/>
  <c r="N3587" i="1"/>
  <c r="M3587" i="1"/>
  <c r="T3586" i="1" a="1"/>
  <c r="T3586" i="1" s="1"/>
  <c r="P3586" i="1"/>
  <c r="N3586" i="1"/>
  <c r="M3586" i="1"/>
  <c r="T3585" i="1" a="1"/>
  <c r="T3585" i="1" s="1"/>
  <c r="S3585" i="1" a="1"/>
  <c r="S3585" i="1"/>
  <c r="R3585" i="1" a="1"/>
  <c r="R3585" i="1"/>
  <c r="N3585" i="1"/>
  <c r="M3585" i="1"/>
  <c r="P3585" i="1" s="1"/>
  <c r="N3584" i="1"/>
  <c r="M3584" i="1"/>
  <c r="T3583" i="1" a="1"/>
  <c r="T3583" i="1" s="1"/>
  <c r="S3583" i="1" a="1"/>
  <c r="S3583" i="1"/>
  <c r="R3583" i="1"/>
  <c r="N3583" i="1"/>
  <c r="P3583" i="1" s="1"/>
  <c r="M3583" i="1"/>
  <c r="R3583" i="1" s="1" a="1"/>
  <c r="N3582" i="1"/>
  <c r="M3582" i="1"/>
  <c r="S3581" i="1" a="1"/>
  <c r="S3581" i="1" s="1"/>
  <c r="N3581" i="1"/>
  <c r="M3581" i="1"/>
  <c r="R3580" i="1" a="1"/>
  <c r="R3580" i="1"/>
  <c r="N3580" i="1"/>
  <c r="M3580" i="1"/>
  <c r="T3579" i="1" a="1"/>
  <c r="T3579" i="1" s="1"/>
  <c r="N3579" i="1"/>
  <c r="M3579" i="1"/>
  <c r="T3578" i="1" a="1"/>
  <c r="T3578" i="1"/>
  <c r="S3578" i="1" a="1"/>
  <c r="S3578" i="1" s="1"/>
  <c r="R3578" i="1" a="1"/>
  <c r="R3578" i="1"/>
  <c r="P3578" i="1"/>
  <c r="N3578" i="1"/>
  <c r="M3578" i="1"/>
  <c r="R3577" i="1" a="1"/>
  <c r="R3577" i="1" s="1"/>
  <c r="N3577" i="1"/>
  <c r="M3577" i="1"/>
  <c r="T3576" i="1" a="1"/>
  <c r="T3576" i="1" s="1"/>
  <c r="N3576" i="1"/>
  <c r="M3576" i="1"/>
  <c r="T3575" i="1" a="1"/>
  <c r="T3575" i="1" s="1"/>
  <c r="S3575" i="1" a="1"/>
  <c r="S3575" i="1" s="1"/>
  <c r="P3575" i="1"/>
  <c r="N3575" i="1"/>
  <c r="M3575" i="1"/>
  <c r="R3575" i="1" s="1" a="1"/>
  <c r="R3575" i="1" s="1"/>
  <c r="S3574" i="1" a="1"/>
  <c r="S3574" i="1" s="1"/>
  <c r="R3574" i="1" a="1"/>
  <c r="R3574" i="1"/>
  <c r="P3574" i="1"/>
  <c r="N3574" i="1"/>
  <c r="M3574" i="1"/>
  <c r="T3574" i="1" s="1" a="1"/>
  <c r="T3574" i="1" s="1"/>
  <c r="S3573" i="1" a="1"/>
  <c r="S3573" i="1" s="1"/>
  <c r="N3573" i="1"/>
  <c r="P3573" i="1" s="1"/>
  <c r="M3573" i="1"/>
  <c r="T3573" i="1" s="1" a="1"/>
  <c r="T3573" i="1" s="1"/>
  <c r="N3572" i="1"/>
  <c r="M3572" i="1"/>
  <c r="T3571" i="1" a="1"/>
  <c r="T3571" i="1" s="1"/>
  <c r="N3571" i="1"/>
  <c r="P3571" i="1" s="1"/>
  <c r="M3571" i="1"/>
  <c r="S3570" i="1" a="1"/>
  <c r="S3570" i="1" s="1"/>
  <c r="N3570" i="1"/>
  <c r="M3570" i="1"/>
  <c r="T3569" i="1"/>
  <c r="S3569" i="1" a="1"/>
  <c r="S3569" i="1" s="1"/>
  <c r="R3569" i="1" a="1"/>
  <c r="R3569" i="1"/>
  <c r="N3569" i="1"/>
  <c r="P3569" i="1" s="1"/>
  <c r="M3569" i="1"/>
  <c r="T3569" i="1" s="1" a="1"/>
  <c r="S3568" i="1"/>
  <c r="R3568" i="1" a="1"/>
  <c r="R3568" i="1" s="1"/>
  <c r="N3568" i="1"/>
  <c r="M3568" i="1"/>
  <c r="S3568" i="1" s="1" a="1"/>
  <c r="N3567" i="1"/>
  <c r="M3567" i="1"/>
  <c r="T3566" i="1" a="1"/>
  <c r="T3566" i="1" s="1"/>
  <c r="N3566" i="1"/>
  <c r="M3566" i="1"/>
  <c r="T3565" i="1" a="1"/>
  <c r="T3565" i="1" s="1"/>
  <c r="S3565" i="1" a="1"/>
  <c r="S3565" i="1" s="1"/>
  <c r="R3565" i="1" a="1"/>
  <c r="R3565" i="1" s="1"/>
  <c r="P3565" i="1"/>
  <c r="N3565" i="1"/>
  <c r="M3565" i="1"/>
  <c r="T3564" i="1" a="1"/>
  <c r="T3564" i="1" s="1"/>
  <c r="S3564" i="1" a="1"/>
  <c r="S3564" i="1"/>
  <c r="R3564" i="1" a="1"/>
  <c r="R3564" i="1"/>
  <c r="N3564" i="1"/>
  <c r="P3564" i="1" s="1"/>
  <c r="M3564" i="1"/>
  <c r="S3563" i="1" a="1"/>
  <c r="S3563" i="1"/>
  <c r="N3563" i="1"/>
  <c r="P3563" i="1" s="1"/>
  <c r="M3563" i="1"/>
  <c r="N3562" i="1"/>
  <c r="M3562" i="1"/>
  <c r="N3561" i="1"/>
  <c r="M3561" i="1"/>
  <c r="T3560" i="1" a="1"/>
  <c r="T3560" i="1" s="1"/>
  <c r="R3560" i="1" a="1"/>
  <c r="R3560" i="1" s="1"/>
  <c r="N3560" i="1"/>
  <c r="M3560" i="1"/>
  <c r="T3559" i="1" a="1"/>
  <c r="T3559" i="1" s="1"/>
  <c r="N3559" i="1"/>
  <c r="P3559" i="1" s="1"/>
  <c r="M3559" i="1"/>
  <c r="S3558" i="1" a="1"/>
  <c r="S3558" i="1" s="1"/>
  <c r="N3558" i="1"/>
  <c r="M3558" i="1"/>
  <c r="T3557" i="1" a="1"/>
  <c r="T3557" i="1"/>
  <c r="S3557" i="1" a="1"/>
  <c r="S3557" i="1" s="1"/>
  <c r="R3557" i="1"/>
  <c r="P3557" i="1"/>
  <c r="N3557" i="1"/>
  <c r="M3557" i="1"/>
  <c r="R3557" i="1" s="1" a="1"/>
  <c r="S3556" i="1" a="1"/>
  <c r="S3556" i="1" s="1"/>
  <c r="P3556" i="1"/>
  <c r="N3556" i="1"/>
  <c r="M3556" i="1"/>
  <c r="T3555" i="1" a="1"/>
  <c r="T3555" i="1" s="1"/>
  <c r="S3555" i="1" a="1"/>
  <c r="S3555" i="1"/>
  <c r="P3555" i="1"/>
  <c r="N3555" i="1"/>
  <c r="M3555" i="1"/>
  <c r="R3555" i="1" s="1" a="1"/>
  <c r="R3555" i="1" s="1"/>
  <c r="T3554" i="1" a="1"/>
  <c r="T3554" i="1"/>
  <c r="S3554" i="1" a="1"/>
  <c r="S3554" i="1"/>
  <c r="R3554" i="1" a="1"/>
  <c r="R3554" i="1" s="1"/>
  <c r="P3554" i="1"/>
  <c r="N3554" i="1"/>
  <c r="M3554" i="1"/>
  <c r="N3553" i="1"/>
  <c r="P3553" i="1" s="1"/>
  <c r="M3553" i="1"/>
  <c r="T3552" i="1" a="1"/>
  <c r="T3552" i="1" s="1"/>
  <c r="S3552" i="1" a="1"/>
  <c r="S3552" i="1" s="1"/>
  <c r="R3552" i="1" a="1"/>
  <c r="R3552" i="1"/>
  <c r="P3552" i="1"/>
  <c r="N3552" i="1"/>
  <c r="M3552" i="1"/>
  <c r="N3551" i="1"/>
  <c r="M3551" i="1"/>
  <c r="T3550" i="1" a="1"/>
  <c r="T3550" i="1" s="1"/>
  <c r="R3550" i="1" a="1"/>
  <c r="R3550" i="1" s="1"/>
  <c r="P3550" i="1"/>
  <c r="N3550" i="1"/>
  <c r="M3550" i="1"/>
  <c r="S3550" i="1" s="1" a="1"/>
  <c r="S3550" i="1" s="1"/>
  <c r="T3549" i="1" a="1"/>
  <c r="T3549" i="1" s="1"/>
  <c r="S3549" i="1" a="1"/>
  <c r="S3549" i="1" s="1"/>
  <c r="R3549" i="1" a="1"/>
  <c r="R3549" i="1" s="1"/>
  <c r="N3549" i="1"/>
  <c r="P3549" i="1" s="1"/>
  <c r="M3549" i="1"/>
  <c r="T3548" i="1" a="1"/>
  <c r="T3548" i="1" s="1"/>
  <c r="S3548" i="1" a="1"/>
  <c r="S3548" i="1"/>
  <c r="R3548" i="1" a="1"/>
  <c r="R3548" i="1" s="1"/>
  <c r="P3548" i="1"/>
  <c r="N3548" i="1"/>
  <c r="M3548" i="1"/>
  <c r="N3547" i="1"/>
  <c r="P3547" i="1" s="1"/>
  <c r="M3547" i="1"/>
  <c r="S3546" i="1" a="1"/>
  <c r="S3546" i="1"/>
  <c r="R3546" i="1" a="1"/>
  <c r="R3546" i="1" s="1"/>
  <c r="N3546" i="1"/>
  <c r="M3546" i="1"/>
  <c r="T3545" i="1" a="1"/>
  <c r="T3545" i="1" s="1"/>
  <c r="S3545" i="1" a="1"/>
  <c r="S3545" i="1" s="1"/>
  <c r="R3545" i="1" a="1"/>
  <c r="R3545" i="1"/>
  <c r="P3545" i="1"/>
  <c r="N3545" i="1"/>
  <c r="M3545" i="1"/>
  <c r="N3544" i="1"/>
  <c r="M3544" i="1"/>
  <c r="N3543" i="1"/>
  <c r="M3543" i="1"/>
  <c r="P3542" i="1"/>
  <c r="N3542" i="1"/>
  <c r="M3542" i="1"/>
  <c r="T3541" i="1" a="1"/>
  <c r="T3541" i="1" s="1"/>
  <c r="R3541" i="1" a="1"/>
  <c r="R3541" i="1" s="1"/>
  <c r="P3541" i="1"/>
  <c r="N3541" i="1"/>
  <c r="M3541" i="1"/>
  <c r="S3541" i="1" s="1" a="1"/>
  <c r="S3541" i="1" s="1"/>
  <c r="T3540" i="1" a="1"/>
  <c r="T3540" i="1" s="1"/>
  <c r="S3540" i="1" a="1"/>
  <c r="S3540" i="1"/>
  <c r="R3540" i="1" a="1"/>
  <c r="R3540" i="1"/>
  <c r="P3540" i="1"/>
  <c r="N3540" i="1"/>
  <c r="M3540" i="1"/>
  <c r="N3539" i="1"/>
  <c r="M3539" i="1"/>
  <c r="N3538" i="1"/>
  <c r="M3538" i="1"/>
  <c r="S3537" i="1" a="1"/>
  <c r="S3537" i="1"/>
  <c r="R3537" i="1" a="1"/>
  <c r="R3537" i="1" s="1"/>
  <c r="P3537" i="1"/>
  <c r="N3537" i="1"/>
  <c r="M3537" i="1"/>
  <c r="T3537" i="1" s="1" a="1"/>
  <c r="T3537" i="1" s="1"/>
  <c r="N3536" i="1"/>
  <c r="M3536" i="1"/>
  <c r="T3535" i="1" a="1"/>
  <c r="T3535" i="1"/>
  <c r="N3535" i="1"/>
  <c r="M3535" i="1"/>
  <c r="T3534" i="1" a="1"/>
  <c r="T3534" i="1" s="1"/>
  <c r="S3534" i="1" a="1"/>
  <c r="S3534" i="1"/>
  <c r="R3534" i="1" a="1"/>
  <c r="R3534" i="1"/>
  <c r="N3534" i="1"/>
  <c r="M3534" i="1"/>
  <c r="P3534" i="1" s="1"/>
  <c r="T3533" i="1" a="1"/>
  <c r="T3533" i="1" s="1"/>
  <c r="S3533" i="1"/>
  <c r="R3533" i="1" a="1"/>
  <c r="R3533" i="1" s="1"/>
  <c r="N3533" i="1"/>
  <c r="M3533" i="1"/>
  <c r="S3533" i="1" s="1" a="1"/>
  <c r="S3532" i="1" a="1"/>
  <c r="S3532" i="1" s="1"/>
  <c r="P3532" i="1"/>
  <c r="N3532" i="1"/>
  <c r="M3532" i="1"/>
  <c r="T3531" i="1" a="1"/>
  <c r="T3531" i="1"/>
  <c r="N3531" i="1"/>
  <c r="P3531" i="1" s="1"/>
  <c r="M3531" i="1"/>
  <c r="T3530" i="1" a="1"/>
  <c r="T3530" i="1"/>
  <c r="S3530" i="1" a="1"/>
  <c r="S3530" i="1" s="1"/>
  <c r="R3530" i="1" a="1"/>
  <c r="R3530" i="1"/>
  <c r="P3530" i="1"/>
  <c r="N3530" i="1"/>
  <c r="M3530" i="1"/>
  <c r="T3529" i="1" a="1"/>
  <c r="T3529" i="1"/>
  <c r="S3529" i="1" a="1"/>
  <c r="S3529" i="1" s="1"/>
  <c r="R3529" i="1" a="1"/>
  <c r="R3529" i="1"/>
  <c r="P3529" i="1"/>
  <c r="N3529" i="1"/>
  <c r="M3529" i="1"/>
  <c r="T3528" i="1" a="1"/>
  <c r="T3528" i="1" s="1"/>
  <c r="S3528" i="1" a="1"/>
  <c r="S3528" i="1" s="1"/>
  <c r="R3528" i="1" a="1"/>
  <c r="R3528" i="1" s="1"/>
  <c r="N3528" i="1"/>
  <c r="P3528" i="1" s="1"/>
  <c r="M3528" i="1"/>
  <c r="T3527" i="1" a="1"/>
  <c r="T3527" i="1" s="1"/>
  <c r="S3527" i="1" a="1"/>
  <c r="S3527" i="1" s="1"/>
  <c r="P3527" i="1"/>
  <c r="N3527" i="1"/>
  <c r="M3527" i="1"/>
  <c r="R3527" i="1" s="1" a="1"/>
  <c r="R3527" i="1" s="1"/>
  <c r="S3526" i="1" a="1"/>
  <c r="S3526" i="1" s="1"/>
  <c r="R3526" i="1" a="1"/>
  <c r="R3526" i="1" s="1"/>
  <c r="P3526" i="1"/>
  <c r="N3526" i="1"/>
  <c r="M3526" i="1"/>
  <c r="T3526" i="1" s="1" a="1"/>
  <c r="T3526" i="1" s="1"/>
  <c r="P3525" i="1"/>
  <c r="N3525" i="1"/>
  <c r="M3525" i="1"/>
  <c r="N3524" i="1"/>
  <c r="M3524" i="1"/>
  <c r="S3523" i="1" a="1"/>
  <c r="S3523" i="1" s="1"/>
  <c r="N3523" i="1"/>
  <c r="P3523" i="1" s="1"/>
  <c r="M3523" i="1"/>
  <c r="T3522" i="1"/>
  <c r="S3522" i="1" a="1"/>
  <c r="S3522" i="1" s="1"/>
  <c r="R3522" i="1" a="1"/>
  <c r="R3522" i="1"/>
  <c r="P3522" i="1"/>
  <c r="N3522" i="1"/>
  <c r="M3522" i="1"/>
  <c r="T3522" i="1" s="1" a="1"/>
  <c r="T3521" i="1" a="1"/>
  <c r="T3521" i="1" s="1"/>
  <c r="S3521" i="1" a="1"/>
  <c r="S3521" i="1" s="1"/>
  <c r="R3521" i="1" a="1"/>
  <c r="R3521" i="1"/>
  <c r="P3521" i="1"/>
  <c r="N3521" i="1"/>
  <c r="M3521" i="1"/>
  <c r="S3520" i="1" a="1"/>
  <c r="S3520" i="1" s="1"/>
  <c r="N3520" i="1"/>
  <c r="M3520" i="1"/>
  <c r="T3519" i="1" a="1"/>
  <c r="T3519" i="1"/>
  <c r="S3519" i="1" a="1"/>
  <c r="S3519" i="1" s="1"/>
  <c r="R3519" i="1"/>
  <c r="N3519" i="1"/>
  <c r="P3519" i="1" s="1"/>
  <c r="M3519" i="1"/>
  <c r="R3519" i="1" s="1" a="1"/>
  <c r="T3518" i="1" a="1"/>
  <c r="T3518" i="1"/>
  <c r="S3518" i="1"/>
  <c r="R3518" i="1" a="1"/>
  <c r="R3518" i="1"/>
  <c r="P3518" i="1"/>
  <c r="N3518" i="1"/>
  <c r="M3518" i="1"/>
  <c r="S3518" i="1" s="1" a="1"/>
  <c r="T3517" i="1" a="1"/>
  <c r="T3517" i="1" s="1"/>
  <c r="N3517" i="1"/>
  <c r="M3517" i="1"/>
  <c r="T3516" i="1" a="1"/>
  <c r="T3516" i="1" s="1"/>
  <c r="S3516" i="1" a="1"/>
  <c r="S3516" i="1"/>
  <c r="R3516" i="1" a="1"/>
  <c r="R3516" i="1" s="1"/>
  <c r="N3516" i="1"/>
  <c r="P3516" i="1" s="1"/>
  <c r="M3516" i="1"/>
  <c r="N3515" i="1"/>
  <c r="P3515" i="1" s="1"/>
  <c r="M3515" i="1"/>
  <c r="N3514" i="1"/>
  <c r="M3514" i="1"/>
  <c r="T3513" i="1" a="1"/>
  <c r="T3513" i="1" s="1"/>
  <c r="S3513" i="1" a="1"/>
  <c r="S3513" i="1"/>
  <c r="R3513" i="1" a="1"/>
  <c r="R3513" i="1"/>
  <c r="P3513" i="1"/>
  <c r="N3513" i="1"/>
  <c r="M3513" i="1"/>
  <c r="N3512" i="1"/>
  <c r="M3512" i="1"/>
  <c r="T3511" i="1" a="1"/>
  <c r="T3511" i="1" s="1"/>
  <c r="P3511" i="1"/>
  <c r="N3511" i="1"/>
  <c r="M3511" i="1"/>
  <c r="T3510" i="1" a="1"/>
  <c r="T3510" i="1"/>
  <c r="S3510" i="1" a="1"/>
  <c r="S3510" i="1" s="1"/>
  <c r="R3510" i="1" a="1"/>
  <c r="R3510" i="1"/>
  <c r="N3510" i="1"/>
  <c r="M3510" i="1"/>
  <c r="P3510" i="1" s="1"/>
  <c r="S3509" i="1" a="1"/>
  <c r="S3509" i="1"/>
  <c r="N3509" i="1"/>
  <c r="M3509" i="1"/>
  <c r="N3508" i="1"/>
  <c r="M3508" i="1"/>
  <c r="N3507" i="1"/>
  <c r="M3507" i="1"/>
  <c r="R3507" i="1" s="1" a="1"/>
  <c r="R3507" i="1" s="1"/>
  <c r="T3506" i="1" a="1"/>
  <c r="T3506" i="1" s="1"/>
  <c r="S3506" i="1" a="1"/>
  <c r="S3506" i="1" s="1"/>
  <c r="R3506" i="1" a="1"/>
  <c r="R3506" i="1"/>
  <c r="P3506" i="1"/>
  <c r="N3506" i="1"/>
  <c r="M3506" i="1"/>
  <c r="T3505" i="1" a="1"/>
  <c r="T3505" i="1" s="1"/>
  <c r="R3505" i="1"/>
  <c r="P3505" i="1"/>
  <c r="N3505" i="1"/>
  <c r="M3505" i="1"/>
  <c r="R3505" i="1" s="1" a="1"/>
  <c r="N3504" i="1"/>
  <c r="P3504" i="1" s="1"/>
  <c r="M3504" i="1"/>
  <c r="S3503" i="1" a="1"/>
  <c r="S3503" i="1"/>
  <c r="P3503" i="1"/>
  <c r="N3503" i="1"/>
  <c r="M3503" i="1"/>
  <c r="S3502" i="1" a="1"/>
  <c r="S3502" i="1"/>
  <c r="P3502" i="1"/>
  <c r="N3502" i="1"/>
  <c r="M3502" i="1"/>
  <c r="T3501" i="1" a="1"/>
  <c r="T3501" i="1" s="1"/>
  <c r="S3501" i="1" a="1"/>
  <c r="S3501" i="1" s="1"/>
  <c r="R3501" i="1" a="1"/>
  <c r="R3501" i="1" s="1"/>
  <c r="N3501" i="1"/>
  <c r="P3501" i="1" s="1"/>
  <c r="M3501" i="1"/>
  <c r="T3500" i="1" a="1"/>
  <c r="T3500" i="1" s="1"/>
  <c r="S3500" i="1" a="1"/>
  <c r="S3500" i="1" s="1"/>
  <c r="R3500" i="1" a="1"/>
  <c r="R3500" i="1" s="1"/>
  <c r="N3500" i="1"/>
  <c r="M3500" i="1"/>
  <c r="T3499" i="1" a="1"/>
  <c r="T3499" i="1" s="1"/>
  <c r="S3499" i="1" a="1"/>
  <c r="S3499" i="1" s="1"/>
  <c r="N3499" i="1"/>
  <c r="P3499" i="1" s="1"/>
  <c r="M3499" i="1"/>
  <c r="R3499" i="1" s="1" a="1"/>
  <c r="R3499" i="1" s="1"/>
  <c r="N3498" i="1"/>
  <c r="M3498" i="1"/>
  <c r="T3497" i="1"/>
  <c r="S3497" i="1" a="1"/>
  <c r="S3497" i="1" s="1"/>
  <c r="R3497" i="1" a="1"/>
  <c r="R3497" i="1"/>
  <c r="P3497" i="1"/>
  <c r="N3497" i="1"/>
  <c r="M3497" i="1"/>
  <c r="T3497" i="1" s="1" a="1"/>
  <c r="N3496" i="1"/>
  <c r="M3496" i="1"/>
  <c r="N3495" i="1"/>
  <c r="M3495" i="1"/>
  <c r="P3494" i="1"/>
  <c r="N3494" i="1"/>
  <c r="M3494" i="1"/>
  <c r="N3493" i="1"/>
  <c r="M3493" i="1"/>
  <c r="T3492" i="1" a="1"/>
  <c r="T3492" i="1" s="1"/>
  <c r="R3492" i="1" a="1"/>
  <c r="R3492" i="1"/>
  <c r="N3492" i="1"/>
  <c r="M3492" i="1"/>
  <c r="S3492" i="1" s="1" a="1"/>
  <c r="S3492" i="1" s="1"/>
  <c r="S3491" i="1" a="1"/>
  <c r="S3491" i="1" s="1"/>
  <c r="N3491" i="1"/>
  <c r="P3491" i="1" s="1"/>
  <c r="M3491" i="1"/>
  <c r="S3490" i="1" a="1"/>
  <c r="S3490" i="1" s="1"/>
  <c r="N3490" i="1"/>
  <c r="M3490" i="1"/>
  <c r="T3489" i="1" a="1"/>
  <c r="T3489" i="1" s="1"/>
  <c r="N3489" i="1"/>
  <c r="M3489" i="1"/>
  <c r="P3489" i="1" s="1"/>
  <c r="N3488" i="1"/>
  <c r="P3488" i="1" s="1"/>
  <c r="M3488" i="1"/>
  <c r="T3487" i="1" a="1"/>
  <c r="T3487" i="1"/>
  <c r="N3487" i="1"/>
  <c r="P3487" i="1" s="1"/>
  <c r="M3487" i="1"/>
  <c r="N3486" i="1"/>
  <c r="M3486" i="1"/>
  <c r="R3485" i="1"/>
  <c r="N3485" i="1"/>
  <c r="P3485" i="1" s="1"/>
  <c r="M3485" i="1"/>
  <c r="R3485" i="1" s="1" a="1"/>
  <c r="S3484" i="1" a="1"/>
  <c r="S3484" i="1"/>
  <c r="R3484" i="1" a="1"/>
  <c r="R3484" i="1" s="1"/>
  <c r="N3484" i="1"/>
  <c r="P3484" i="1" s="1"/>
  <c r="M3484" i="1"/>
  <c r="T3484" i="1" s="1" a="1"/>
  <c r="T3484" i="1" s="1"/>
  <c r="S3483" i="1" a="1"/>
  <c r="S3483" i="1"/>
  <c r="N3483" i="1"/>
  <c r="P3483" i="1" s="1"/>
  <c r="M3483" i="1"/>
  <c r="R3483" i="1" s="1" a="1"/>
  <c r="R3483" i="1" s="1"/>
  <c r="T3482" i="1" a="1"/>
  <c r="T3482" i="1" s="1"/>
  <c r="S3482" i="1" a="1"/>
  <c r="S3482" i="1"/>
  <c r="R3482" i="1" a="1"/>
  <c r="R3482" i="1" s="1"/>
  <c r="P3482" i="1"/>
  <c r="N3482" i="1"/>
  <c r="M3482" i="1"/>
  <c r="N3481" i="1"/>
  <c r="M3481" i="1"/>
  <c r="T3480" i="1" a="1"/>
  <c r="T3480" i="1" s="1"/>
  <c r="S3480" i="1" a="1"/>
  <c r="S3480" i="1" s="1"/>
  <c r="R3480" i="1" a="1"/>
  <c r="R3480" i="1" s="1"/>
  <c r="N3480" i="1"/>
  <c r="P3480" i="1" s="1"/>
  <c r="M3480" i="1"/>
  <c r="T3479" i="1" a="1"/>
  <c r="T3479" i="1" s="1"/>
  <c r="S3479" i="1" a="1"/>
  <c r="S3479" i="1"/>
  <c r="R3479" i="1"/>
  <c r="P3479" i="1"/>
  <c r="N3479" i="1"/>
  <c r="M3479" i="1"/>
  <c r="R3479" i="1" s="1" a="1"/>
  <c r="T3478" i="1" a="1"/>
  <c r="T3478" i="1"/>
  <c r="P3478" i="1"/>
  <c r="N3478" i="1"/>
  <c r="M3478" i="1"/>
  <c r="T3477" i="1" a="1"/>
  <c r="T3477" i="1" s="1"/>
  <c r="S3477" i="1" a="1"/>
  <c r="S3477" i="1" s="1"/>
  <c r="R3477" i="1"/>
  <c r="N3477" i="1"/>
  <c r="P3477" i="1" s="1"/>
  <c r="M3477" i="1"/>
  <c r="R3477" i="1" s="1" a="1"/>
  <c r="N3476" i="1"/>
  <c r="M3476" i="1"/>
  <c r="T3475" i="1" a="1"/>
  <c r="T3475" i="1" s="1"/>
  <c r="R3475" i="1"/>
  <c r="N3475" i="1"/>
  <c r="P3475" i="1" s="1"/>
  <c r="M3475" i="1"/>
  <c r="R3475" i="1" s="1" a="1"/>
  <c r="T3474" i="1"/>
  <c r="S3474" i="1" a="1"/>
  <c r="S3474" i="1"/>
  <c r="R3474" i="1" a="1"/>
  <c r="R3474" i="1" s="1"/>
  <c r="P3474" i="1"/>
  <c r="N3474" i="1"/>
  <c r="M3474" i="1"/>
  <c r="T3474" i="1" s="1" a="1"/>
  <c r="T3473" i="1" a="1"/>
  <c r="T3473" i="1" s="1"/>
  <c r="S3473" i="1" a="1"/>
  <c r="S3473" i="1" s="1"/>
  <c r="R3473" i="1" a="1"/>
  <c r="R3473" i="1" s="1"/>
  <c r="N3473" i="1"/>
  <c r="P3473" i="1" s="1"/>
  <c r="M3473" i="1"/>
  <c r="T3472" i="1" a="1"/>
  <c r="T3472" i="1" s="1"/>
  <c r="S3472" i="1" a="1"/>
  <c r="S3472" i="1" s="1"/>
  <c r="N3472" i="1"/>
  <c r="M3472" i="1"/>
  <c r="T3471" i="1" a="1"/>
  <c r="T3471" i="1" s="1"/>
  <c r="P3471" i="1"/>
  <c r="N3471" i="1"/>
  <c r="M3471" i="1"/>
  <c r="N3470" i="1"/>
  <c r="M3470" i="1"/>
  <c r="N3469" i="1"/>
  <c r="M3469" i="1"/>
  <c r="T3468" i="1" a="1"/>
  <c r="T3468" i="1" s="1"/>
  <c r="R3468" i="1" a="1"/>
  <c r="R3468" i="1" s="1"/>
  <c r="N3468" i="1"/>
  <c r="M3468" i="1"/>
  <c r="S3468" i="1" s="1" a="1"/>
  <c r="S3468" i="1" s="1"/>
  <c r="P3467" i="1"/>
  <c r="N3467" i="1"/>
  <c r="M3467" i="1"/>
  <c r="S3466" i="1" a="1"/>
  <c r="S3466" i="1"/>
  <c r="N3466" i="1"/>
  <c r="M3466" i="1"/>
  <c r="N3465" i="1"/>
  <c r="M3465" i="1"/>
  <c r="N3464" i="1"/>
  <c r="M3464" i="1"/>
  <c r="T3463" i="1" a="1"/>
  <c r="T3463" i="1" s="1"/>
  <c r="S3463" i="1" a="1"/>
  <c r="S3463" i="1"/>
  <c r="R3463" i="1"/>
  <c r="N3463" i="1"/>
  <c r="P3463" i="1" s="1"/>
  <c r="M3463" i="1"/>
  <c r="R3463" i="1" s="1" a="1"/>
  <c r="N3462" i="1"/>
  <c r="M3462" i="1"/>
  <c r="R3461" i="1" a="1"/>
  <c r="R3461" i="1" s="1"/>
  <c r="N3461" i="1"/>
  <c r="M3461" i="1"/>
  <c r="T3461" i="1" s="1" a="1"/>
  <c r="T3461" i="1" s="1"/>
  <c r="S3460" i="1" a="1"/>
  <c r="S3460" i="1"/>
  <c r="R3460" i="1" a="1"/>
  <c r="R3460" i="1" s="1"/>
  <c r="N3460" i="1"/>
  <c r="P3460" i="1" s="1"/>
  <c r="M3460" i="1"/>
  <c r="T3460" i="1" s="1" a="1"/>
  <c r="T3460" i="1" s="1"/>
  <c r="S3459" i="1" a="1"/>
  <c r="S3459" i="1" s="1"/>
  <c r="N3459" i="1"/>
  <c r="M3459" i="1"/>
  <c r="R3459" i="1" s="1" a="1"/>
  <c r="R3459" i="1" s="1"/>
  <c r="T3458" i="1" a="1"/>
  <c r="T3458" i="1" s="1"/>
  <c r="S3458" i="1" a="1"/>
  <c r="S3458" i="1"/>
  <c r="R3458" i="1" a="1"/>
  <c r="R3458" i="1" s="1"/>
  <c r="P3458" i="1"/>
  <c r="N3458" i="1"/>
  <c r="M3458" i="1"/>
  <c r="R3457" i="1" a="1"/>
  <c r="R3457" i="1" s="1"/>
  <c r="P3457" i="1"/>
  <c r="N3457" i="1"/>
  <c r="M3457" i="1"/>
  <c r="S3456" i="1" a="1"/>
  <c r="S3456" i="1" s="1"/>
  <c r="R3456" i="1" a="1"/>
  <c r="R3456" i="1" s="1"/>
  <c r="P3456" i="1"/>
  <c r="N3456" i="1"/>
  <c r="M3456" i="1"/>
  <c r="T3456" i="1" s="1" a="1"/>
  <c r="T3456" i="1" s="1"/>
  <c r="T3455" i="1" a="1"/>
  <c r="T3455" i="1" s="1"/>
  <c r="S3455" i="1" a="1"/>
  <c r="S3455" i="1"/>
  <c r="R3455" i="1"/>
  <c r="P3455" i="1"/>
  <c r="N3455" i="1"/>
  <c r="M3455" i="1"/>
  <c r="R3455" i="1" s="1" a="1"/>
  <c r="N3454" i="1"/>
  <c r="M3454" i="1"/>
  <c r="N3453" i="1"/>
  <c r="M3453" i="1"/>
  <c r="S3452" i="1" a="1"/>
  <c r="S3452" i="1" s="1"/>
  <c r="N3452" i="1"/>
  <c r="P3452" i="1" s="1"/>
  <c r="M3452" i="1"/>
  <c r="N3451" i="1"/>
  <c r="M3451" i="1"/>
  <c r="P3450" i="1"/>
  <c r="N3450" i="1"/>
  <c r="M3450" i="1"/>
  <c r="S3449" i="1" a="1"/>
  <c r="S3449" i="1" s="1"/>
  <c r="N3449" i="1"/>
  <c r="P3449" i="1" s="1"/>
  <c r="M3449" i="1"/>
  <c r="T3449" i="1" s="1" a="1"/>
  <c r="T3449" i="1" s="1"/>
  <c r="R3448" i="1" a="1"/>
  <c r="R3448" i="1" s="1"/>
  <c r="N3448" i="1"/>
  <c r="M3448" i="1"/>
  <c r="S3447" i="1" a="1"/>
  <c r="S3447" i="1" s="1"/>
  <c r="N3447" i="1"/>
  <c r="P3447" i="1" s="1"/>
  <c r="M3447" i="1"/>
  <c r="T3446" i="1" a="1"/>
  <c r="T3446" i="1" s="1"/>
  <c r="P3446" i="1"/>
  <c r="N3446" i="1"/>
  <c r="M3446" i="1"/>
  <c r="N3445" i="1"/>
  <c r="M3445" i="1"/>
  <c r="N3444" i="1"/>
  <c r="M3444" i="1"/>
  <c r="P3443" i="1"/>
  <c r="N3443" i="1"/>
  <c r="M3443" i="1"/>
  <c r="T3442" i="1" a="1"/>
  <c r="T3442" i="1"/>
  <c r="R3442" i="1"/>
  <c r="P3442" i="1"/>
  <c r="N3442" i="1"/>
  <c r="M3442" i="1"/>
  <c r="R3442" i="1" s="1" a="1"/>
  <c r="T3441" i="1" a="1"/>
  <c r="T3441" i="1"/>
  <c r="S3441" i="1"/>
  <c r="R3441" i="1" a="1"/>
  <c r="R3441" i="1" s="1"/>
  <c r="P3441" i="1"/>
  <c r="N3441" i="1"/>
  <c r="M3441" i="1"/>
  <c r="S3441" i="1" s="1" a="1"/>
  <c r="T3440" i="1" a="1"/>
  <c r="T3440" i="1" s="1"/>
  <c r="N3440" i="1"/>
  <c r="M3440" i="1"/>
  <c r="N3439" i="1"/>
  <c r="M3439" i="1"/>
  <c r="N3438" i="1"/>
  <c r="M3438" i="1"/>
  <c r="T3437" i="1" a="1"/>
  <c r="T3437" i="1" s="1"/>
  <c r="S3437" i="1"/>
  <c r="R3437" i="1" a="1"/>
  <c r="R3437" i="1" s="1"/>
  <c r="P3437" i="1"/>
  <c r="N3437" i="1"/>
  <c r="M3437" i="1"/>
  <c r="S3437" i="1" s="1" a="1"/>
  <c r="S3436" i="1" a="1"/>
  <c r="S3436" i="1"/>
  <c r="R3436" i="1" a="1"/>
  <c r="R3436" i="1"/>
  <c r="P3436" i="1"/>
  <c r="N3436" i="1"/>
  <c r="M3436" i="1"/>
  <c r="T3436" i="1" s="1" a="1"/>
  <c r="T3436" i="1" s="1"/>
  <c r="N3435" i="1"/>
  <c r="M3435" i="1"/>
  <c r="T3434" i="1" a="1"/>
  <c r="T3434" i="1" s="1"/>
  <c r="S3434" i="1" a="1"/>
  <c r="S3434" i="1" s="1"/>
  <c r="R3434" i="1" a="1"/>
  <c r="R3434" i="1" s="1"/>
  <c r="P3434" i="1"/>
  <c r="N3434" i="1"/>
  <c r="M3434" i="1"/>
  <c r="R3433" i="1" a="1"/>
  <c r="R3433" i="1" s="1"/>
  <c r="N3433" i="1"/>
  <c r="P3433" i="1" s="1"/>
  <c r="M3433" i="1"/>
  <c r="T3432" i="1" a="1"/>
  <c r="T3432" i="1" s="1"/>
  <c r="R3432" i="1" a="1"/>
  <c r="R3432" i="1"/>
  <c r="P3432" i="1"/>
  <c r="N3432" i="1"/>
  <c r="M3432" i="1"/>
  <c r="S3432" i="1" s="1" a="1"/>
  <c r="S3432" i="1" s="1"/>
  <c r="T3431" i="1" a="1"/>
  <c r="T3431" i="1"/>
  <c r="P3431" i="1"/>
  <c r="N3431" i="1"/>
  <c r="M3431" i="1"/>
  <c r="S3430" i="1" a="1"/>
  <c r="S3430" i="1" s="1"/>
  <c r="N3430" i="1"/>
  <c r="M3430" i="1"/>
  <c r="T3429" i="1" a="1"/>
  <c r="T3429" i="1" s="1"/>
  <c r="S3429" i="1" a="1"/>
  <c r="S3429" i="1"/>
  <c r="R3429" i="1" a="1"/>
  <c r="R3429" i="1" s="1"/>
  <c r="N3429" i="1"/>
  <c r="P3429" i="1" s="1"/>
  <c r="M3429" i="1"/>
  <c r="N3428" i="1"/>
  <c r="M3428" i="1"/>
  <c r="T3427" i="1" a="1"/>
  <c r="T3427" i="1"/>
  <c r="N3427" i="1"/>
  <c r="M3427" i="1"/>
  <c r="T3426" i="1"/>
  <c r="S3426" i="1" a="1"/>
  <c r="S3426" i="1"/>
  <c r="R3426" i="1" a="1"/>
  <c r="R3426" i="1" s="1"/>
  <c r="P3426" i="1"/>
  <c r="N3426" i="1"/>
  <c r="M3426" i="1"/>
  <c r="T3426" i="1" s="1" a="1"/>
  <c r="R3425" i="1" a="1"/>
  <c r="R3425" i="1" s="1"/>
  <c r="N3425" i="1"/>
  <c r="M3425" i="1"/>
  <c r="S3425" i="1" s="1" a="1"/>
  <c r="S3425" i="1" s="1"/>
  <c r="T3424" i="1" a="1"/>
  <c r="T3424" i="1" s="1"/>
  <c r="N3424" i="1"/>
  <c r="M3424" i="1"/>
  <c r="N3423" i="1"/>
  <c r="M3423" i="1"/>
  <c r="T3422" i="1" a="1"/>
  <c r="T3422" i="1" s="1"/>
  <c r="P3422" i="1"/>
  <c r="N3422" i="1"/>
  <c r="M3422" i="1"/>
  <c r="T3421" i="1" a="1"/>
  <c r="T3421" i="1"/>
  <c r="S3421" i="1" a="1"/>
  <c r="S3421" i="1" s="1"/>
  <c r="R3421" i="1" a="1"/>
  <c r="R3421" i="1" s="1"/>
  <c r="P3421" i="1"/>
  <c r="N3421" i="1"/>
  <c r="M3421" i="1"/>
  <c r="S3420" i="1" a="1"/>
  <c r="S3420" i="1" s="1"/>
  <c r="N3420" i="1"/>
  <c r="P3420" i="1" s="1"/>
  <c r="M3420" i="1"/>
  <c r="S3419" i="1" a="1"/>
  <c r="S3419" i="1" s="1"/>
  <c r="N3419" i="1"/>
  <c r="M3419" i="1"/>
  <c r="T3418" i="1" a="1"/>
  <c r="T3418" i="1"/>
  <c r="S3418" i="1" a="1"/>
  <c r="S3418" i="1" s="1"/>
  <c r="R3418" i="1"/>
  <c r="P3418" i="1"/>
  <c r="N3418" i="1"/>
  <c r="M3418" i="1"/>
  <c r="R3418" i="1" s="1" a="1"/>
  <c r="T3417" i="1" a="1"/>
  <c r="T3417" i="1" s="1"/>
  <c r="S3417" i="1" a="1"/>
  <c r="S3417" i="1" s="1"/>
  <c r="R3417" i="1" a="1"/>
  <c r="R3417" i="1"/>
  <c r="P3417" i="1"/>
  <c r="N3417" i="1"/>
  <c r="M3417" i="1"/>
  <c r="S3416" i="1" a="1"/>
  <c r="S3416" i="1" s="1"/>
  <c r="R3416" i="1" a="1"/>
  <c r="R3416" i="1" s="1"/>
  <c r="N3416" i="1"/>
  <c r="P3416" i="1" s="1"/>
  <c r="M3416" i="1"/>
  <c r="T3416" i="1" s="1" a="1"/>
  <c r="T3416" i="1" s="1"/>
  <c r="T3415" i="1" a="1"/>
  <c r="T3415" i="1"/>
  <c r="P3415" i="1"/>
  <c r="N3415" i="1"/>
  <c r="M3415" i="1"/>
  <c r="T3414" i="1" a="1"/>
  <c r="T3414" i="1"/>
  <c r="R3414" i="1" a="1"/>
  <c r="R3414" i="1" s="1"/>
  <c r="N3414" i="1"/>
  <c r="M3414" i="1"/>
  <c r="T3413" i="1" a="1"/>
  <c r="T3413" i="1" s="1"/>
  <c r="P3413" i="1"/>
  <c r="N3413" i="1"/>
  <c r="M3413" i="1"/>
  <c r="S3412" i="1" a="1"/>
  <c r="S3412" i="1" s="1"/>
  <c r="R3412" i="1" a="1"/>
  <c r="R3412" i="1"/>
  <c r="P3412" i="1"/>
  <c r="N3412" i="1"/>
  <c r="M3412" i="1"/>
  <c r="T3412" i="1" s="1" a="1"/>
  <c r="T3412" i="1" s="1"/>
  <c r="S3411" i="1" a="1"/>
  <c r="S3411" i="1" s="1"/>
  <c r="P3411" i="1"/>
  <c r="N3411" i="1"/>
  <c r="M3411" i="1"/>
  <c r="T3410" i="1" a="1"/>
  <c r="T3410" i="1" s="1"/>
  <c r="S3410" i="1" a="1"/>
  <c r="S3410" i="1"/>
  <c r="R3410" i="1" a="1"/>
  <c r="R3410" i="1"/>
  <c r="P3410" i="1"/>
  <c r="N3410" i="1"/>
  <c r="M3410" i="1"/>
  <c r="T3409" i="1" a="1"/>
  <c r="T3409" i="1" s="1"/>
  <c r="S3409" i="1" a="1"/>
  <c r="S3409" i="1" s="1"/>
  <c r="P3409" i="1"/>
  <c r="N3409" i="1"/>
  <c r="M3409" i="1"/>
  <c r="R3409" i="1" s="1" a="1"/>
  <c r="R3409" i="1" s="1"/>
  <c r="P3408" i="1"/>
  <c r="N3408" i="1"/>
  <c r="M3408" i="1"/>
  <c r="T3407" i="1" a="1"/>
  <c r="T3407" i="1" s="1"/>
  <c r="S3407" i="1" a="1"/>
  <c r="S3407" i="1" s="1"/>
  <c r="R3407" i="1"/>
  <c r="P3407" i="1"/>
  <c r="N3407" i="1"/>
  <c r="M3407" i="1"/>
  <c r="R3407" i="1" s="1" a="1"/>
  <c r="T3406" i="1"/>
  <c r="S3406" i="1" a="1"/>
  <c r="S3406" i="1" s="1"/>
  <c r="R3406" i="1" a="1"/>
  <c r="R3406" i="1" s="1"/>
  <c r="P3406" i="1"/>
  <c r="N3406" i="1"/>
  <c r="M3406" i="1"/>
  <c r="T3406" i="1" s="1" a="1"/>
  <c r="T3405" i="1" a="1"/>
  <c r="T3405" i="1" s="1"/>
  <c r="S3405" i="1" a="1"/>
  <c r="S3405" i="1" s="1"/>
  <c r="N3405" i="1"/>
  <c r="M3405" i="1"/>
  <c r="R3405" i="1" s="1" a="1"/>
  <c r="R3405" i="1" s="1"/>
  <c r="T3404" i="1" a="1"/>
  <c r="T3404" i="1" s="1"/>
  <c r="S3404" i="1" a="1"/>
  <c r="S3404" i="1" s="1"/>
  <c r="R3404" i="1" a="1"/>
  <c r="R3404" i="1" s="1"/>
  <c r="N3404" i="1"/>
  <c r="P3404" i="1" s="1"/>
  <c r="M3404" i="1"/>
  <c r="T3403" i="1" a="1"/>
  <c r="T3403" i="1" s="1"/>
  <c r="S3403" i="1" a="1"/>
  <c r="S3403" i="1" s="1"/>
  <c r="R3403" i="1"/>
  <c r="N3403" i="1"/>
  <c r="P3403" i="1" s="1"/>
  <c r="M3403" i="1"/>
  <c r="R3403" i="1" s="1" a="1"/>
  <c r="S3402" i="1" a="1"/>
  <c r="S3402" i="1" s="1"/>
  <c r="R3402" i="1" a="1"/>
  <c r="R3402" i="1"/>
  <c r="N3402" i="1"/>
  <c r="M3402" i="1"/>
  <c r="N3401" i="1"/>
  <c r="P3401" i="1" s="1"/>
  <c r="M3401" i="1"/>
  <c r="T3400" i="1" a="1"/>
  <c r="T3400" i="1" s="1"/>
  <c r="S3400" i="1" a="1"/>
  <c r="S3400" i="1" s="1"/>
  <c r="R3400" i="1" a="1"/>
  <c r="R3400" i="1"/>
  <c r="P3400" i="1"/>
  <c r="N3400" i="1"/>
  <c r="M3400" i="1"/>
  <c r="T3399" i="1"/>
  <c r="S3399" i="1" a="1"/>
  <c r="S3399" i="1" s="1"/>
  <c r="N3399" i="1"/>
  <c r="M3399" i="1"/>
  <c r="T3399" i="1" s="1" a="1"/>
  <c r="T3398" i="1" a="1"/>
  <c r="T3398" i="1" s="1"/>
  <c r="P3398" i="1"/>
  <c r="N3398" i="1"/>
  <c r="M3398" i="1"/>
  <c r="T3397" i="1" a="1"/>
  <c r="T3397" i="1" s="1"/>
  <c r="S3397" i="1" a="1"/>
  <c r="S3397" i="1" s="1"/>
  <c r="R3397" i="1" a="1"/>
  <c r="R3397" i="1" s="1"/>
  <c r="P3397" i="1"/>
  <c r="N3397" i="1"/>
  <c r="M3397" i="1"/>
  <c r="T3396" i="1" a="1"/>
  <c r="T3396" i="1" s="1"/>
  <c r="S3396" i="1" a="1"/>
  <c r="S3396" i="1"/>
  <c r="R3396" i="1" a="1"/>
  <c r="R3396" i="1" s="1"/>
  <c r="P3396" i="1"/>
  <c r="N3396" i="1"/>
  <c r="M3396" i="1"/>
  <c r="S3395" i="1" a="1"/>
  <c r="S3395" i="1"/>
  <c r="N3395" i="1"/>
  <c r="M3395" i="1"/>
  <c r="T3394" i="1" a="1"/>
  <c r="T3394" i="1"/>
  <c r="S3394" i="1" a="1"/>
  <c r="S3394" i="1" s="1"/>
  <c r="N3394" i="1"/>
  <c r="M3394" i="1"/>
  <c r="S3393" i="1" a="1"/>
  <c r="S3393" i="1" s="1"/>
  <c r="P3393" i="1"/>
  <c r="N3393" i="1"/>
  <c r="M3393" i="1"/>
  <c r="T3392" i="1" a="1"/>
  <c r="T3392" i="1" s="1"/>
  <c r="N3392" i="1"/>
  <c r="P3392" i="1" s="1"/>
  <c r="M3392" i="1"/>
  <c r="T3391" i="1" a="1"/>
  <c r="T3391" i="1" s="1"/>
  <c r="N3391" i="1"/>
  <c r="P3391" i="1" s="1"/>
  <c r="M3391" i="1"/>
  <c r="R3390" i="1" a="1"/>
  <c r="R3390" i="1" s="1"/>
  <c r="N3390" i="1"/>
  <c r="M3390" i="1"/>
  <c r="T3389" i="1" a="1"/>
  <c r="T3389" i="1"/>
  <c r="S3389" i="1" a="1"/>
  <c r="S3389" i="1" s="1"/>
  <c r="N3389" i="1"/>
  <c r="P3389" i="1" s="1"/>
  <c r="M3389" i="1"/>
  <c r="R3389" i="1" s="1" a="1"/>
  <c r="R3389" i="1" s="1"/>
  <c r="R3388" i="1" a="1"/>
  <c r="R3388" i="1" s="1"/>
  <c r="N3388" i="1"/>
  <c r="M3388" i="1"/>
  <c r="P3387" i="1"/>
  <c r="N3387" i="1"/>
  <c r="M3387" i="1"/>
  <c r="T3386" i="1" a="1"/>
  <c r="T3386" i="1"/>
  <c r="S3386" i="1" a="1"/>
  <c r="S3386" i="1" s="1"/>
  <c r="R3386" i="1" a="1"/>
  <c r="R3386" i="1" s="1"/>
  <c r="P3386" i="1"/>
  <c r="N3386" i="1"/>
  <c r="M3386" i="1"/>
  <c r="T3385" i="1" a="1"/>
  <c r="T3385" i="1" s="1"/>
  <c r="S3385" i="1" a="1"/>
  <c r="S3385" i="1" s="1"/>
  <c r="R3385" i="1" a="1"/>
  <c r="R3385" i="1"/>
  <c r="P3385" i="1"/>
  <c r="N3385" i="1"/>
  <c r="M3385" i="1"/>
  <c r="N3384" i="1"/>
  <c r="P3384" i="1" s="1"/>
  <c r="M3384" i="1"/>
  <c r="S3383" i="1" a="1"/>
  <c r="S3383" i="1" s="1"/>
  <c r="N3383" i="1"/>
  <c r="M3383" i="1"/>
  <c r="R3383" i="1" s="1" a="1"/>
  <c r="R3383" i="1" s="1"/>
  <c r="T3382" i="1" a="1"/>
  <c r="T3382" i="1"/>
  <c r="S3382" i="1" a="1"/>
  <c r="S3382" i="1"/>
  <c r="R3382" i="1" a="1"/>
  <c r="R3382" i="1" s="1"/>
  <c r="P3382" i="1"/>
  <c r="N3382" i="1"/>
  <c r="M3382" i="1"/>
  <c r="P3381" i="1"/>
  <c r="N3381" i="1"/>
  <c r="M3381" i="1"/>
  <c r="T3380" i="1" a="1"/>
  <c r="T3380" i="1" s="1"/>
  <c r="P3380" i="1"/>
  <c r="N3380" i="1"/>
  <c r="M3380" i="1"/>
  <c r="R3380" i="1" s="1" a="1"/>
  <c r="R3380" i="1" s="1"/>
  <c r="N3379" i="1"/>
  <c r="M3379" i="1"/>
  <c r="R3378" i="1" a="1"/>
  <c r="R3378" i="1" s="1"/>
  <c r="N3378" i="1"/>
  <c r="M3378" i="1"/>
  <c r="T3378" i="1" s="1" a="1"/>
  <c r="T3378" i="1" s="1"/>
  <c r="T3377" i="1" a="1"/>
  <c r="T3377" i="1"/>
  <c r="S3377" i="1" a="1"/>
  <c r="S3377" i="1" s="1"/>
  <c r="R3377" i="1" a="1"/>
  <c r="R3377" i="1" s="1"/>
  <c r="P3377" i="1"/>
  <c r="N3377" i="1"/>
  <c r="M3377" i="1"/>
  <c r="T3376" i="1" a="1"/>
  <c r="T3376" i="1" s="1"/>
  <c r="S3376" i="1" a="1"/>
  <c r="S3376" i="1" s="1"/>
  <c r="P3376" i="1"/>
  <c r="N3376" i="1"/>
  <c r="M3376" i="1"/>
  <c r="R3376" i="1" s="1" a="1"/>
  <c r="R3376" i="1" s="1"/>
  <c r="S3375" i="1" a="1"/>
  <c r="S3375" i="1"/>
  <c r="N3375" i="1"/>
  <c r="P3375" i="1" s="1"/>
  <c r="M3375" i="1"/>
  <c r="R3374" i="1" a="1"/>
  <c r="R3374" i="1" s="1"/>
  <c r="P3374" i="1"/>
  <c r="N3374" i="1"/>
  <c r="M3374" i="1"/>
  <c r="T3373" i="1" a="1"/>
  <c r="T3373" i="1" s="1"/>
  <c r="R3373" i="1" a="1"/>
  <c r="R3373" i="1" s="1"/>
  <c r="N3373" i="1"/>
  <c r="P3373" i="1" s="1"/>
  <c r="M3373" i="1"/>
  <c r="S3373" i="1" s="1" a="1"/>
  <c r="S3373" i="1" s="1"/>
  <c r="R3372" i="1" a="1"/>
  <c r="R3372" i="1" s="1"/>
  <c r="N3372" i="1"/>
  <c r="P3372" i="1" s="1"/>
  <c r="M3372" i="1"/>
  <c r="S3371" i="1" a="1"/>
  <c r="S3371" i="1" s="1"/>
  <c r="N3371" i="1"/>
  <c r="P3371" i="1" s="1"/>
  <c r="M3371" i="1"/>
  <c r="T3370" i="1" a="1"/>
  <c r="T3370" i="1"/>
  <c r="S3370" i="1" a="1"/>
  <c r="S3370" i="1" s="1"/>
  <c r="R3370" i="1"/>
  <c r="P3370" i="1"/>
  <c r="N3370" i="1"/>
  <c r="M3370" i="1"/>
  <c r="R3370" i="1" s="1" a="1"/>
  <c r="R3369" i="1" a="1"/>
  <c r="R3369" i="1" s="1"/>
  <c r="N3369" i="1"/>
  <c r="M3369" i="1"/>
  <c r="T3368" i="1" a="1"/>
  <c r="T3368" i="1" s="1"/>
  <c r="S3368" i="1" a="1"/>
  <c r="S3368" i="1" s="1"/>
  <c r="R3368" i="1" a="1"/>
  <c r="R3368" i="1" s="1"/>
  <c r="N3368" i="1"/>
  <c r="M3368" i="1"/>
  <c r="T3367" i="1" a="1"/>
  <c r="T3367" i="1"/>
  <c r="P3367" i="1"/>
  <c r="N3367" i="1"/>
  <c r="M3367" i="1"/>
  <c r="N3366" i="1"/>
  <c r="M3366" i="1"/>
  <c r="T3365" i="1" a="1"/>
  <c r="T3365" i="1" s="1"/>
  <c r="S3365" i="1" a="1"/>
  <c r="S3365" i="1"/>
  <c r="R3365" i="1" a="1"/>
  <c r="R3365" i="1" s="1"/>
  <c r="P3365" i="1"/>
  <c r="N3365" i="1"/>
  <c r="M3365" i="1"/>
  <c r="S3364" i="1" a="1"/>
  <c r="S3364" i="1" s="1"/>
  <c r="R3364" i="1" a="1"/>
  <c r="R3364" i="1"/>
  <c r="P3364" i="1"/>
  <c r="N3364" i="1"/>
  <c r="M3364" i="1"/>
  <c r="T3364" i="1" s="1" a="1"/>
  <c r="T3364" i="1" s="1"/>
  <c r="T3363" i="1" a="1"/>
  <c r="T3363" i="1" s="1"/>
  <c r="S3363" i="1" a="1"/>
  <c r="S3363" i="1"/>
  <c r="P3363" i="1"/>
  <c r="N3363" i="1"/>
  <c r="M3363" i="1"/>
  <c r="R3363" i="1" s="1" a="1"/>
  <c r="R3363" i="1" s="1"/>
  <c r="T3362" i="1" a="1"/>
  <c r="T3362" i="1"/>
  <c r="S3362" i="1" a="1"/>
  <c r="S3362" i="1"/>
  <c r="R3362" i="1" a="1"/>
  <c r="R3362" i="1"/>
  <c r="P3362" i="1"/>
  <c r="N3362" i="1"/>
  <c r="M3362" i="1"/>
  <c r="T3361" i="1" a="1"/>
  <c r="T3361" i="1" s="1"/>
  <c r="S3361" i="1" a="1"/>
  <c r="S3361" i="1" s="1"/>
  <c r="N3361" i="1"/>
  <c r="P3361" i="1" s="1"/>
  <c r="M3361" i="1"/>
  <c r="R3361" i="1" s="1" a="1"/>
  <c r="R3361" i="1" s="1"/>
  <c r="N3360" i="1"/>
  <c r="M3360" i="1"/>
  <c r="T3359" i="1" a="1"/>
  <c r="T3359" i="1" s="1"/>
  <c r="S3359" i="1" a="1"/>
  <c r="S3359" i="1"/>
  <c r="N3359" i="1"/>
  <c r="M3359" i="1"/>
  <c r="T3358" i="1" a="1"/>
  <c r="T3358" i="1" s="1"/>
  <c r="S3358" i="1" a="1"/>
  <c r="S3358" i="1" s="1"/>
  <c r="R3358" i="1" a="1"/>
  <c r="R3358" i="1"/>
  <c r="P3358" i="1"/>
  <c r="N3358" i="1"/>
  <c r="M3358" i="1"/>
  <c r="S3357" i="1" a="1"/>
  <c r="S3357" i="1" s="1"/>
  <c r="R3357" i="1" a="1"/>
  <c r="R3357" i="1" s="1"/>
  <c r="N3357" i="1"/>
  <c r="P3357" i="1" s="1"/>
  <c r="M3357" i="1"/>
  <c r="T3357" i="1" s="1" a="1"/>
  <c r="T3357" i="1" s="1"/>
  <c r="N3356" i="1"/>
  <c r="M3356" i="1"/>
  <c r="N3355" i="1"/>
  <c r="M3355" i="1"/>
  <c r="P3354" i="1"/>
  <c r="N3354" i="1"/>
  <c r="M3354" i="1"/>
  <c r="R3353" i="1" a="1"/>
  <c r="R3353" i="1" s="1"/>
  <c r="N3353" i="1"/>
  <c r="P3353" i="1" s="1"/>
  <c r="M3353" i="1"/>
  <c r="T3352" i="1" a="1"/>
  <c r="T3352" i="1" s="1"/>
  <c r="S3352" i="1" a="1"/>
  <c r="S3352" i="1"/>
  <c r="R3352" i="1" a="1"/>
  <c r="R3352" i="1"/>
  <c r="P3352" i="1"/>
  <c r="N3352" i="1"/>
  <c r="M3352" i="1"/>
  <c r="T3351" i="1" a="1"/>
  <c r="T3351" i="1" s="1"/>
  <c r="S3351" i="1" a="1"/>
  <c r="S3351" i="1" s="1"/>
  <c r="R3351" i="1"/>
  <c r="P3351" i="1"/>
  <c r="N3351" i="1"/>
  <c r="M3351" i="1"/>
  <c r="R3351" i="1" s="1" a="1"/>
  <c r="T3350" i="1" a="1"/>
  <c r="T3350" i="1"/>
  <c r="N3350" i="1"/>
  <c r="M3350" i="1"/>
  <c r="T3349" i="1" a="1"/>
  <c r="T3349" i="1"/>
  <c r="S3349" i="1" a="1"/>
  <c r="S3349" i="1" s="1"/>
  <c r="N3349" i="1"/>
  <c r="M3349" i="1"/>
  <c r="R3349" i="1" s="1" a="1"/>
  <c r="R3349" i="1" s="1"/>
  <c r="N3348" i="1"/>
  <c r="P3348" i="1" s="1"/>
  <c r="M3348" i="1"/>
  <c r="S3347" i="1" a="1"/>
  <c r="S3347" i="1" s="1"/>
  <c r="P3347" i="1"/>
  <c r="N3347" i="1"/>
  <c r="M3347" i="1"/>
  <c r="T3346" i="1" a="1"/>
  <c r="T3346" i="1"/>
  <c r="S3346" i="1" a="1"/>
  <c r="S3346" i="1"/>
  <c r="R3346" i="1"/>
  <c r="P3346" i="1"/>
  <c r="N3346" i="1"/>
  <c r="M3346" i="1"/>
  <c r="R3346" i="1" s="1" a="1"/>
  <c r="N3345" i="1"/>
  <c r="M3345" i="1"/>
  <c r="N3344" i="1"/>
  <c r="M3344" i="1"/>
  <c r="N3343" i="1"/>
  <c r="M3343" i="1"/>
  <c r="T3342" i="1" a="1"/>
  <c r="T3342" i="1" s="1"/>
  <c r="N3342" i="1"/>
  <c r="M3342" i="1"/>
  <c r="S3341" i="1" a="1"/>
  <c r="S3341" i="1" s="1"/>
  <c r="R3341" i="1" a="1"/>
  <c r="R3341" i="1" s="1"/>
  <c r="N3341" i="1"/>
  <c r="M3341" i="1"/>
  <c r="T3341" i="1" s="1" a="1"/>
  <c r="T3341" i="1" s="1"/>
  <c r="P3340" i="1"/>
  <c r="N3340" i="1"/>
  <c r="M3340" i="1"/>
  <c r="N3339" i="1"/>
  <c r="P3339" i="1" s="1"/>
  <c r="M3339" i="1"/>
  <c r="T3338" i="1" a="1"/>
  <c r="T3338" i="1" s="1"/>
  <c r="S3338" i="1" a="1"/>
  <c r="S3338" i="1"/>
  <c r="R3338" i="1" a="1"/>
  <c r="R3338" i="1" s="1"/>
  <c r="P3338" i="1"/>
  <c r="N3338" i="1"/>
  <c r="M3338" i="1"/>
  <c r="T3337" i="1" a="1"/>
  <c r="T3337" i="1"/>
  <c r="S3337" i="1" a="1"/>
  <c r="S3337" i="1"/>
  <c r="N3337" i="1"/>
  <c r="P3337" i="1" s="1"/>
  <c r="M3337" i="1"/>
  <c r="R3337" i="1" s="1" a="1"/>
  <c r="R3337" i="1" s="1"/>
  <c r="N3336" i="1"/>
  <c r="P3336" i="1" s="1"/>
  <c r="M3336" i="1"/>
  <c r="T3335" i="1" a="1"/>
  <c r="T3335" i="1" s="1"/>
  <c r="S3335" i="1" a="1"/>
  <c r="S3335" i="1" s="1"/>
  <c r="R3335" i="1"/>
  <c r="P3335" i="1"/>
  <c r="N3335" i="1"/>
  <c r="M3335" i="1"/>
  <c r="R3335" i="1" s="1" a="1"/>
  <c r="T3334" i="1" a="1"/>
  <c r="T3334" i="1"/>
  <c r="S3334" i="1" a="1"/>
  <c r="S3334" i="1"/>
  <c r="R3334" i="1" a="1"/>
  <c r="R3334" i="1" s="1"/>
  <c r="P3334" i="1"/>
  <c r="N3334" i="1"/>
  <c r="M3334" i="1"/>
  <c r="N3333" i="1"/>
  <c r="M3333" i="1"/>
  <c r="T3332" i="1" a="1"/>
  <c r="T3332" i="1" s="1"/>
  <c r="S3332" i="1"/>
  <c r="R3332" i="1" a="1"/>
  <c r="R3332" i="1" s="1"/>
  <c r="P3332" i="1"/>
  <c r="N3332" i="1"/>
  <c r="M3332" i="1"/>
  <c r="S3332" i="1" s="1" a="1"/>
  <c r="P3331" i="1"/>
  <c r="N3331" i="1"/>
  <c r="M3331" i="1"/>
  <c r="T3330" i="1"/>
  <c r="S3330" i="1" a="1"/>
  <c r="S3330" i="1" s="1"/>
  <c r="P3330" i="1"/>
  <c r="N3330" i="1"/>
  <c r="M3330" i="1"/>
  <c r="T3330" i="1" s="1" a="1"/>
  <c r="N3329" i="1"/>
  <c r="M3329" i="1"/>
  <c r="T3328" i="1" a="1"/>
  <c r="T3328" i="1" s="1"/>
  <c r="S3328" i="1" a="1"/>
  <c r="S3328" i="1"/>
  <c r="R3328" i="1" a="1"/>
  <c r="R3328" i="1" s="1"/>
  <c r="P3328" i="1"/>
  <c r="N3328" i="1"/>
  <c r="M3328" i="1"/>
  <c r="N3327" i="1"/>
  <c r="M3327" i="1"/>
  <c r="T3326" i="1" a="1"/>
  <c r="T3326" i="1" s="1"/>
  <c r="N3326" i="1"/>
  <c r="M3326" i="1"/>
  <c r="T3325" i="1" a="1"/>
  <c r="T3325" i="1" s="1"/>
  <c r="R3325" i="1" a="1"/>
  <c r="R3325" i="1" s="1"/>
  <c r="P3325" i="1"/>
  <c r="N3325" i="1"/>
  <c r="M3325" i="1"/>
  <c r="S3325" i="1" s="1" a="1"/>
  <c r="S3325" i="1" s="1"/>
  <c r="R3324" i="1" a="1"/>
  <c r="R3324" i="1" s="1"/>
  <c r="N3324" i="1"/>
  <c r="P3324" i="1" s="1"/>
  <c r="M3324" i="1"/>
  <c r="S3323" i="1" a="1"/>
  <c r="S3323" i="1"/>
  <c r="P3323" i="1"/>
  <c r="N3323" i="1"/>
  <c r="M3323" i="1"/>
  <c r="T3322" i="1" a="1"/>
  <c r="T3322" i="1" s="1"/>
  <c r="N3322" i="1"/>
  <c r="M3322" i="1"/>
  <c r="N3321" i="1"/>
  <c r="M3321" i="1"/>
  <c r="T3320" i="1" a="1"/>
  <c r="T3320" i="1" s="1"/>
  <c r="S3320" i="1" a="1"/>
  <c r="S3320" i="1" s="1"/>
  <c r="R3320" i="1" a="1"/>
  <c r="R3320" i="1"/>
  <c r="P3320" i="1"/>
  <c r="N3320" i="1"/>
  <c r="M3320" i="1"/>
  <c r="T3319" i="1" a="1"/>
  <c r="T3319" i="1" s="1"/>
  <c r="P3319" i="1"/>
  <c r="N3319" i="1"/>
  <c r="M3319" i="1"/>
  <c r="N3318" i="1"/>
  <c r="M3318" i="1"/>
  <c r="T3317" i="1" a="1"/>
  <c r="T3317" i="1" s="1"/>
  <c r="S3317" i="1" a="1"/>
  <c r="S3317" i="1"/>
  <c r="R3317" i="1" a="1"/>
  <c r="R3317" i="1" s="1"/>
  <c r="P3317" i="1"/>
  <c r="N3317" i="1"/>
  <c r="M3317" i="1"/>
  <c r="P3316" i="1"/>
  <c r="N3316" i="1"/>
  <c r="M3316" i="1"/>
  <c r="T3315" i="1" a="1"/>
  <c r="T3315" i="1" s="1"/>
  <c r="S3315" i="1" a="1"/>
  <c r="S3315" i="1" s="1"/>
  <c r="P3315" i="1"/>
  <c r="N3315" i="1"/>
  <c r="M3315" i="1"/>
  <c r="R3315" i="1" s="1" a="1"/>
  <c r="R3315" i="1" s="1"/>
  <c r="T3314" i="1" a="1"/>
  <c r="T3314" i="1"/>
  <c r="S3314" i="1" a="1"/>
  <c r="S3314" i="1"/>
  <c r="R3314" i="1" a="1"/>
  <c r="R3314" i="1" s="1"/>
  <c r="P3314" i="1"/>
  <c r="N3314" i="1"/>
  <c r="M3314" i="1"/>
  <c r="T3313" i="1" a="1"/>
  <c r="T3313" i="1" s="1"/>
  <c r="S3313" i="1" a="1"/>
  <c r="S3313" i="1" s="1"/>
  <c r="R3313" i="1"/>
  <c r="P3313" i="1"/>
  <c r="N3313" i="1"/>
  <c r="M3313" i="1"/>
  <c r="R3313" i="1" s="1" a="1"/>
  <c r="S3312" i="1" a="1"/>
  <c r="S3312" i="1" s="1"/>
  <c r="N3312" i="1"/>
  <c r="M3312" i="1"/>
  <c r="T3311" i="1" a="1"/>
  <c r="T3311" i="1" s="1"/>
  <c r="S3311" i="1" a="1"/>
  <c r="S3311" i="1"/>
  <c r="R3311" i="1"/>
  <c r="P3311" i="1"/>
  <c r="N3311" i="1"/>
  <c r="M3311" i="1"/>
  <c r="R3311" i="1" s="1" a="1"/>
  <c r="R3310" i="1" a="1"/>
  <c r="R3310" i="1" s="1"/>
  <c r="N3310" i="1"/>
  <c r="M3310" i="1"/>
  <c r="N3309" i="1"/>
  <c r="M3309" i="1"/>
  <c r="T3308" i="1" a="1"/>
  <c r="T3308" i="1" s="1"/>
  <c r="S3308" i="1" a="1"/>
  <c r="S3308" i="1" s="1"/>
  <c r="R3308" i="1" a="1"/>
  <c r="R3308" i="1" s="1"/>
  <c r="N3308" i="1"/>
  <c r="P3308" i="1" s="1"/>
  <c r="M3308" i="1"/>
  <c r="T3307" i="1" a="1"/>
  <c r="T3307" i="1" s="1"/>
  <c r="R3307" i="1"/>
  <c r="N3307" i="1"/>
  <c r="P3307" i="1" s="1"/>
  <c r="M3307" i="1"/>
  <c r="R3307" i="1" s="1" a="1"/>
  <c r="S3306" i="1" a="1"/>
  <c r="S3306" i="1" s="1"/>
  <c r="P3306" i="1"/>
  <c r="N3306" i="1"/>
  <c r="M3306" i="1"/>
  <c r="T3305" i="1" a="1"/>
  <c r="T3305" i="1"/>
  <c r="S3305" i="1" a="1"/>
  <c r="S3305" i="1" s="1"/>
  <c r="R3305" i="1" a="1"/>
  <c r="R3305" i="1" s="1"/>
  <c r="N3305" i="1"/>
  <c r="P3305" i="1" s="1"/>
  <c r="M3305" i="1"/>
  <c r="T3304" i="1" a="1"/>
  <c r="T3304" i="1" s="1"/>
  <c r="R3304" i="1" a="1"/>
  <c r="R3304" i="1" s="1"/>
  <c r="N3304" i="1"/>
  <c r="M3304" i="1"/>
  <c r="P3304" i="1" s="1"/>
  <c r="N3303" i="1"/>
  <c r="P3303" i="1" s="1"/>
  <c r="M3303" i="1"/>
  <c r="T3302" i="1" a="1"/>
  <c r="T3302" i="1" s="1"/>
  <c r="S3302" i="1"/>
  <c r="R3302" i="1" a="1"/>
  <c r="R3302" i="1"/>
  <c r="P3302" i="1"/>
  <c r="N3302" i="1"/>
  <c r="M3302" i="1"/>
  <c r="S3302" i="1" s="1" a="1"/>
  <c r="R3301" i="1" a="1"/>
  <c r="R3301" i="1" s="1"/>
  <c r="N3301" i="1"/>
  <c r="P3301" i="1" s="1"/>
  <c r="M3301" i="1"/>
  <c r="S3300" i="1" a="1"/>
  <c r="S3300" i="1" s="1"/>
  <c r="N3300" i="1"/>
  <c r="M3300" i="1"/>
  <c r="S3299" i="1" a="1"/>
  <c r="S3299" i="1" s="1"/>
  <c r="N3299" i="1"/>
  <c r="P3299" i="1" s="1"/>
  <c r="M3299" i="1"/>
  <c r="N3298" i="1"/>
  <c r="M3298" i="1"/>
  <c r="N3297" i="1"/>
  <c r="M3297" i="1"/>
  <c r="T3296" i="1" a="1"/>
  <c r="T3296" i="1" s="1"/>
  <c r="S3296" i="1" a="1"/>
  <c r="S3296" i="1" s="1"/>
  <c r="R3296" i="1" a="1"/>
  <c r="R3296" i="1" s="1"/>
  <c r="N3296" i="1"/>
  <c r="P3296" i="1" s="1"/>
  <c r="M3296" i="1"/>
  <c r="T3295" i="1" a="1"/>
  <c r="T3295" i="1" s="1"/>
  <c r="N3295" i="1"/>
  <c r="P3295" i="1" s="1"/>
  <c r="M3295" i="1"/>
  <c r="S3294" i="1" a="1"/>
  <c r="S3294" i="1" s="1"/>
  <c r="N3294" i="1"/>
  <c r="M3294" i="1"/>
  <c r="T3293" i="1" a="1"/>
  <c r="T3293" i="1" s="1"/>
  <c r="S3293" i="1" a="1"/>
  <c r="S3293" i="1" s="1"/>
  <c r="R3293" i="1" a="1"/>
  <c r="R3293" i="1" s="1"/>
  <c r="N3293" i="1"/>
  <c r="P3293" i="1" s="1"/>
  <c r="M3293" i="1"/>
  <c r="R3292" i="1" a="1"/>
  <c r="R3292" i="1" s="1"/>
  <c r="N3292" i="1"/>
  <c r="M3292" i="1"/>
  <c r="T3291" i="1" a="1"/>
  <c r="T3291" i="1" s="1"/>
  <c r="N3291" i="1"/>
  <c r="M3291" i="1"/>
  <c r="T3290" i="1" a="1"/>
  <c r="T3290" i="1"/>
  <c r="S3290" i="1" a="1"/>
  <c r="S3290" i="1"/>
  <c r="R3290" i="1" a="1"/>
  <c r="R3290" i="1" s="1"/>
  <c r="P3290" i="1"/>
  <c r="N3290" i="1"/>
  <c r="M3290" i="1"/>
  <c r="N3289" i="1"/>
  <c r="M3289" i="1"/>
  <c r="S3288" i="1" a="1"/>
  <c r="S3288" i="1" s="1"/>
  <c r="R3288" i="1" a="1"/>
  <c r="R3288" i="1" s="1"/>
  <c r="N3288" i="1"/>
  <c r="P3288" i="1" s="1"/>
  <c r="M3288" i="1"/>
  <c r="T3288" i="1" s="1" a="1"/>
  <c r="T3288" i="1" s="1"/>
  <c r="T3287" i="1" a="1"/>
  <c r="T3287" i="1"/>
  <c r="S3287" i="1" a="1"/>
  <c r="S3287" i="1" s="1"/>
  <c r="R3287" i="1"/>
  <c r="P3287" i="1"/>
  <c r="N3287" i="1"/>
  <c r="M3287" i="1"/>
  <c r="R3287" i="1" s="1" a="1"/>
  <c r="R3286" i="1" a="1"/>
  <c r="R3286" i="1" s="1"/>
  <c r="N3286" i="1"/>
  <c r="M3286" i="1"/>
  <c r="T3285" i="1" a="1"/>
  <c r="T3285" i="1" s="1"/>
  <c r="S3285" i="1" a="1"/>
  <c r="S3285" i="1" s="1"/>
  <c r="N3285" i="1"/>
  <c r="M3285" i="1"/>
  <c r="T3284" i="1" a="1"/>
  <c r="T3284" i="1" s="1"/>
  <c r="R3284" i="1" a="1"/>
  <c r="R3284" i="1" s="1"/>
  <c r="N3284" i="1"/>
  <c r="P3284" i="1" s="1"/>
  <c r="M3284" i="1"/>
  <c r="S3284" i="1" s="1" a="1"/>
  <c r="S3284" i="1" s="1"/>
  <c r="S3283" i="1" a="1"/>
  <c r="S3283" i="1" s="1"/>
  <c r="P3283" i="1"/>
  <c r="N3283" i="1"/>
  <c r="M3283" i="1"/>
  <c r="P3282" i="1"/>
  <c r="N3282" i="1"/>
  <c r="M3282" i="1"/>
  <c r="T3281" i="1" a="1"/>
  <c r="T3281" i="1" s="1"/>
  <c r="R3281" i="1" a="1"/>
  <c r="R3281" i="1"/>
  <c r="P3281" i="1"/>
  <c r="N3281" i="1"/>
  <c r="M3281" i="1"/>
  <c r="S3281" i="1" s="1" a="1"/>
  <c r="S3281" i="1" s="1"/>
  <c r="S3280" i="1" a="1"/>
  <c r="S3280" i="1" s="1"/>
  <c r="R3280" i="1" a="1"/>
  <c r="R3280" i="1"/>
  <c r="P3280" i="1"/>
  <c r="N3280" i="1"/>
  <c r="M3280" i="1"/>
  <c r="T3280" i="1" s="1" a="1"/>
  <c r="T3280" i="1" s="1"/>
  <c r="S3279" i="1" a="1"/>
  <c r="S3279" i="1" s="1"/>
  <c r="N3279" i="1"/>
  <c r="P3279" i="1" s="1"/>
  <c r="M3279" i="1"/>
  <c r="R3279" i="1" s="1" a="1"/>
  <c r="R3279" i="1" s="1"/>
  <c r="N3278" i="1"/>
  <c r="M3278" i="1"/>
  <c r="N3277" i="1"/>
  <c r="M3277" i="1"/>
  <c r="N3276" i="1"/>
  <c r="P3276" i="1" s="1"/>
  <c r="M3276" i="1"/>
  <c r="P3275" i="1"/>
  <c r="N3275" i="1"/>
  <c r="M3275" i="1"/>
  <c r="T3274" i="1" a="1"/>
  <c r="T3274" i="1" s="1"/>
  <c r="R3274" i="1"/>
  <c r="P3274" i="1"/>
  <c r="N3274" i="1"/>
  <c r="M3274" i="1"/>
  <c r="R3274" i="1" s="1" a="1"/>
  <c r="T3273" i="1" a="1"/>
  <c r="T3273" i="1" s="1"/>
  <c r="S3273" i="1" a="1"/>
  <c r="S3273" i="1" s="1"/>
  <c r="R3273" i="1" a="1"/>
  <c r="R3273" i="1" s="1"/>
  <c r="P3273" i="1"/>
  <c r="N3273" i="1"/>
  <c r="M3273" i="1"/>
  <c r="T3272" i="1" a="1"/>
  <c r="T3272" i="1" s="1"/>
  <c r="S3272" i="1" a="1"/>
  <c r="S3272" i="1" s="1"/>
  <c r="R3272" i="1" a="1"/>
  <c r="R3272" i="1" s="1"/>
  <c r="N3272" i="1"/>
  <c r="P3272" i="1" s="1"/>
  <c r="M3272" i="1"/>
  <c r="N3271" i="1"/>
  <c r="M3271" i="1"/>
  <c r="T3270" i="1" a="1"/>
  <c r="T3270" i="1" s="1"/>
  <c r="N3270" i="1"/>
  <c r="M3270" i="1"/>
  <c r="N3269" i="1"/>
  <c r="M3269" i="1"/>
  <c r="N3268" i="1"/>
  <c r="M3268" i="1"/>
  <c r="S3267" i="1" a="1"/>
  <c r="S3267" i="1"/>
  <c r="N3267" i="1"/>
  <c r="M3267" i="1"/>
  <c r="T3266" i="1" a="1"/>
  <c r="T3266" i="1"/>
  <c r="S3266" i="1" a="1"/>
  <c r="S3266" i="1" s="1"/>
  <c r="R3266" i="1" a="1"/>
  <c r="R3266" i="1" s="1"/>
  <c r="P3266" i="1"/>
  <c r="N3266" i="1"/>
  <c r="M3266" i="1"/>
  <c r="P3265" i="1"/>
  <c r="N3265" i="1"/>
  <c r="M3265" i="1"/>
  <c r="T3264" i="1" a="1"/>
  <c r="T3264" i="1" s="1"/>
  <c r="R3264" i="1" a="1"/>
  <c r="R3264" i="1" s="1"/>
  <c r="N3264" i="1"/>
  <c r="P3264" i="1" s="1"/>
  <c r="M3264" i="1"/>
  <c r="S3264" i="1" s="1" a="1"/>
  <c r="S3264" i="1" s="1"/>
  <c r="S3263" i="1" a="1"/>
  <c r="S3263" i="1"/>
  <c r="P3263" i="1"/>
  <c r="N3263" i="1"/>
  <c r="M3263" i="1"/>
  <c r="S3262" i="1" a="1"/>
  <c r="S3262" i="1"/>
  <c r="R3262" i="1" a="1"/>
  <c r="R3262" i="1" s="1"/>
  <c r="N3262" i="1"/>
  <c r="M3262" i="1"/>
  <c r="T3261" i="1" a="1"/>
  <c r="T3261" i="1" s="1"/>
  <c r="S3261" i="1" a="1"/>
  <c r="S3261" i="1"/>
  <c r="R3261" i="1" a="1"/>
  <c r="R3261" i="1" s="1"/>
  <c r="P3261" i="1"/>
  <c r="N3261" i="1"/>
  <c r="M3261" i="1"/>
  <c r="S3260" i="1" a="1"/>
  <c r="S3260" i="1" s="1"/>
  <c r="N3260" i="1"/>
  <c r="P3260" i="1" s="1"/>
  <c r="M3260" i="1"/>
  <c r="R3260" i="1" s="1" a="1"/>
  <c r="R3260" i="1" s="1"/>
  <c r="N3259" i="1"/>
  <c r="P3259" i="1" s="1"/>
  <c r="M3259" i="1"/>
  <c r="N3258" i="1"/>
  <c r="M3258" i="1"/>
  <c r="N3257" i="1"/>
  <c r="M3257" i="1"/>
  <c r="R3256" i="1" a="1"/>
  <c r="R3256" i="1" s="1"/>
  <c r="P3256" i="1"/>
  <c r="N3256" i="1"/>
  <c r="M3256" i="1"/>
  <c r="T3255" i="1" a="1"/>
  <c r="T3255" i="1" s="1"/>
  <c r="N3255" i="1"/>
  <c r="P3255" i="1" s="1"/>
  <c r="M3255" i="1"/>
  <c r="T3254" i="1" a="1"/>
  <c r="T3254" i="1"/>
  <c r="S3254" i="1"/>
  <c r="R3254" i="1" a="1"/>
  <c r="R3254" i="1" s="1"/>
  <c r="P3254" i="1"/>
  <c r="N3254" i="1"/>
  <c r="M3254" i="1"/>
  <c r="S3254" i="1" s="1" a="1"/>
  <c r="N3253" i="1"/>
  <c r="M3253" i="1"/>
  <c r="N3252" i="1"/>
  <c r="M3252" i="1"/>
  <c r="P3251" i="1"/>
  <c r="N3251" i="1"/>
  <c r="M3251" i="1"/>
  <c r="N3250" i="1"/>
  <c r="M3250" i="1"/>
  <c r="T3249" i="1" a="1"/>
  <c r="T3249" i="1" s="1"/>
  <c r="S3249" i="1" a="1"/>
  <c r="S3249" i="1"/>
  <c r="R3249" i="1" a="1"/>
  <c r="R3249" i="1"/>
  <c r="N3249" i="1"/>
  <c r="M3249" i="1"/>
  <c r="P3249" i="1" s="1"/>
  <c r="S3248" i="1"/>
  <c r="R3248" i="1" a="1"/>
  <c r="R3248" i="1"/>
  <c r="P3248" i="1"/>
  <c r="N3248" i="1"/>
  <c r="M3248" i="1"/>
  <c r="S3248" i="1" s="1" a="1"/>
  <c r="N3247" i="1"/>
  <c r="M3247" i="1"/>
  <c r="S3246" i="1" a="1"/>
  <c r="S3246" i="1"/>
  <c r="R3246" i="1" a="1"/>
  <c r="R3246" i="1" s="1"/>
  <c r="N3246" i="1"/>
  <c r="M3246" i="1"/>
  <c r="S3245" i="1" a="1"/>
  <c r="S3245" i="1"/>
  <c r="R3245" i="1" a="1"/>
  <c r="R3245" i="1" s="1"/>
  <c r="P3245" i="1"/>
  <c r="N3245" i="1"/>
  <c r="M3245" i="1"/>
  <c r="T3245" i="1" s="1" a="1"/>
  <c r="T3245" i="1" s="1"/>
  <c r="S3244" i="1" a="1"/>
  <c r="S3244" i="1" s="1"/>
  <c r="R3244" i="1" a="1"/>
  <c r="R3244" i="1" s="1"/>
  <c r="P3244" i="1"/>
  <c r="N3244" i="1"/>
  <c r="M3244" i="1"/>
  <c r="T3244" i="1" s="1" a="1"/>
  <c r="T3244" i="1" s="1"/>
  <c r="T3243" i="1" a="1"/>
  <c r="T3243" i="1"/>
  <c r="S3243" i="1" a="1"/>
  <c r="S3243" i="1"/>
  <c r="N3243" i="1"/>
  <c r="P3243" i="1" s="1"/>
  <c r="M3243" i="1"/>
  <c r="R3243" i="1" s="1" a="1"/>
  <c r="R3243" i="1" s="1"/>
  <c r="T3242" i="1" a="1"/>
  <c r="T3242" i="1" s="1"/>
  <c r="S3242" i="1" a="1"/>
  <c r="S3242" i="1" s="1"/>
  <c r="R3242" i="1" a="1"/>
  <c r="R3242" i="1" s="1"/>
  <c r="P3242" i="1"/>
  <c r="N3242" i="1"/>
  <c r="M3242" i="1"/>
  <c r="T3241" i="1" a="1"/>
  <c r="T3241" i="1" s="1"/>
  <c r="S3241" i="1"/>
  <c r="R3241" i="1" a="1"/>
  <c r="R3241" i="1" s="1"/>
  <c r="P3241" i="1"/>
  <c r="N3241" i="1"/>
  <c r="M3241" i="1"/>
  <c r="S3241" i="1" s="1" a="1"/>
  <c r="T3240" i="1" a="1"/>
  <c r="T3240" i="1" s="1"/>
  <c r="S3240" i="1" a="1"/>
  <c r="S3240" i="1" s="1"/>
  <c r="R3240" i="1" a="1"/>
  <c r="R3240" i="1" s="1"/>
  <c r="P3240" i="1"/>
  <c r="N3240" i="1"/>
  <c r="M3240" i="1"/>
  <c r="T3239" i="1" a="1"/>
  <c r="T3239" i="1"/>
  <c r="S3239" i="1" a="1"/>
  <c r="S3239" i="1" s="1"/>
  <c r="R3239" i="1"/>
  <c r="N3239" i="1"/>
  <c r="M3239" i="1"/>
  <c r="R3239" i="1" s="1" a="1"/>
  <c r="T3238" i="1" a="1"/>
  <c r="T3238" i="1" s="1"/>
  <c r="S3238" i="1"/>
  <c r="R3238" i="1" a="1"/>
  <c r="R3238" i="1" s="1"/>
  <c r="P3238" i="1"/>
  <c r="N3238" i="1"/>
  <c r="M3238" i="1"/>
  <c r="S3238" i="1" s="1" a="1"/>
  <c r="T3237" i="1" a="1"/>
  <c r="T3237" i="1" s="1"/>
  <c r="N3237" i="1"/>
  <c r="M3237" i="1"/>
  <c r="N3236" i="1"/>
  <c r="M3236" i="1"/>
  <c r="N3235" i="1"/>
  <c r="P3235" i="1" s="1"/>
  <c r="M3235" i="1"/>
  <c r="T3234" i="1"/>
  <c r="S3234" i="1" a="1"/>
  <c r="S3234" i="1" s="1"/>
  <c r="P3234" i="1"/>
  <c r="N3234" i="1"/>
  <c r="M3234" i="1"/>
  <c r="T3234" i="1" s="1" a="1"/>
  <c r="P3233" i="1"/>
  <c r="N3233" i="1"/>
  <c r="M3233" i="1"/>
  <c r="T3232" i="1" a="1"/>
  <c r="T3232" i="1" s="1"/>
  <c r="S3232" i="1" a="1"/>
  <c r="S3232" i="1" s="1"/>
  <c r="R3232" i="1" a="1"/>
  <c r="R3232" i="1" s="1"/>
  <c r="P3232" i="1"/>
  <c r="N3232" i="1"/>
  <c r="M3232" i="1"/>
  <c r="S3231" i="1" a="1"/>
  <c r="S3231" i="1" s="1"/>
  <c r="R3231" i="1"/>
  <c r="P3231" i="1"/>
  <c r="N3231" i="1"/>
  <c r="M3231" i="1"/>
  <c r="R3231" i="1" s="1" a="1"/>
  <c r="T3230" i="1" a="1"/>
  <c r="T3230" i="1" s="1"/>
  <c r="S3230" i="1"/>
  <c r="R3230" i="1" a="1"/>
  <c r="R3230" i="1" s="1"/>
  <c r="P3230" i="1"/>
  <c r="N3230" i="1"/>
  <c r="M3230" i="1"/>
  <c r="S3230" i="1" s="1" a="1"/>
  <c r="T3229" i="1" a="1"/>
  <c r="T3229" i="1"/>
  <c r="N3229" i="1"/>
  <c r="M3229" i="1"/>
  <c r="N3228" i="1"/>
  <c r="M3228" i="1"/>
  <c r="S3227" i="1" a="1"/>
  <c r="S3227" i="1" s="1"/>
  <c r="P3227" i="1"/>
  <c r="N3227" i="1"/>
  <c r="M3227" i="1"/>
  <c r="P3226" i="1"/>
  <c r="N3226" i="1"/>
  <c r="M3226" i="1"/>
  <c r="T3225" i="1" a="1"/>
  <c r="T3225" i="1" s="1"/>
  <c r="S3225" i="1" a="1"/>
  <c r="S3225" i="1"/>
  <c r="R3225" i="1" a="1"/>
  <c r="R3225" i="1" s="1"/>
  <c r="N3225" i="1"/>
  <c r="M3225" i="1"/>
  <c r="P3225" i="1" s="1"/>
  <c r="R3224" i="1" a="1"/>
  <c r="R3224" i="1"/>
  <c r="P3224" i="1"/>
  <c r="N3224" i="1"/>
  <c r="M3224" i="1"/>
  <c r="T3224" i="1" s="1" a="1"/>
  <c r="T3224" i="1" s="1"/>
  <c r="T3223" i="1" a="1"/>
  <c r="T3223" i="1" s="1"/>
  <c r="P3223" i="1"/>
  <c r="N3223" i="1"/>
  <c r="M3223" i="1"/>
  <c r="T3222" i="1" a="1"/>
  <c r="T3222" i="1" s="1"/>
  <c r="S3222" i="1" a="1"/>
  <c r="S3222" i="1"/>
  <c r="R3222" i="1" a="1"/>
  <c r="R3222" i="1"/>
  <c r="N3222" i="1"/>
  <c r="M3222" i="1"/>
  <c r="P3222" i="1" s="1"/>
  <c r="N3221" i="1"/>
  <c r="P3221" i="1" s="1"/>
  <c r="M3221" i="1"/>
  <c r="N3220" i="1"/>
  <c r="M3220" i="1"/>
  <c r="N3219" i="1"/>
  <c r="M3219" i="1"/>
  <c r="T3218" i="1" a="1"/>
  <c r="T3218" i="1"/>
  <c r="S3218" i="1" a="1"/>
  <c r="S3218" i="1" s="1"/>
  <c r="R3218" i="1" a="1"/>
  <c r="R3218" i="1"/>
  <c r="P3218" i="1"/>
  <c r="N3218" i="1"/>
  <c r="M3218" i="1"/>
  <c r="T3217" i="1" a="1"/>
  <c r="T3217" i="1" s="1"/>
  <c r="S3217" i="1" a="1"/>
  <c r="S3217" i="1" s="1"/>
  <c r="R3217" i="1" a="1"/>
  <c r="R3217" i="1" s="1"/>
  <c r="P3217" i="1"/>
  <c r="N3217" i="1"/>
  <c r="M3217" i="1"/>
  <c r="T3216" i="1" a="1"/>
  <c r="T3216" i="1" s="1"/>
  <c r="S3216" i="1" a="1"/>
  <c r="S3216" i="1" s="1"/>
  <c r="R3216" i="1" a="1"/>
  <c r="R3216" i="1" s="1"/>
  <c r="N3216" i="1"/>
  <c r="P3216" i="1" s="1"/>
  <c r="M3216" i="1"/>
  <c r="T3215" i="1" a="1"/>
  <c r="T3215" i="1" s="1"/>
  <c r="S3215" i="1" a="1"/>
  <c r="S3215" i="1" s="1"/>
  <c r="N3215" i="1"/>
  <c r="M3215" i="1"/>
  <c r="N3214" i="1"/>
  <c r="M3214" i="1"/>
  <c r="N3213" i="1"/>
  <c r="M3213" i="1"/>
  <c r="N3212" i="1"/>
  <c r="M3212" i="1"/>
  <c r="T3211" i="1" a="1"/>
  <c r="T3211" i="1"/>
  <c r="S3211" i="1" a="1"/>
  <c r="S3211" i="1" s="1"/>
  <c r="R3211" i="1"/>
  <c r="P3211" i="1"/>
  <c r="N3211" i="1"/>
  <c r="M3211" i="1"/>
  <c r="R3211" i="1" s="1" a="1"/>
  <c r="T3210" i="1"/>
  <c r="S3210" i="1" a="1"/>
  <c r="S3210" i="1" s="1"/>
  <c r="R3210" i="1" a="1"/>
  <c r="R3210" i="1" s="1"/>
  <c r="P3210" i="1"/>
  <c r="N3210" i="1"/>
  <c r="M3210" i="1"/>
  <c r="T3210" i="1" s="1" a="1"/>
  <c r="T3209" i="1" a="1"/>
  <c r="T3209" i="1"/>
  <c r="S3209" i="1" a="1"/>
  <c r="S3209" i="1" s="1"/>
  <c r="R3209" i="1"/>
  <c r="N3209" i="1"/>
  <c r="P3209" i="1" s="1"/>
  <c r="M3209" i="1"/>
  <c r="R3209" i="1" s="1" a="1"/>
  <c r="T3208" i="1" a="1"/>
  <c r="T3208" i="1" s="1"/>
  <c r="S3208" i="1" a="1"/>
  <c r="S3208" i="1" s="1"/>
  <c r="R3208" i="1"/>
  <c r="P3208" i="1"/>
  <c r="N3208" i="1"/>
  <c r="M3208" i="1"/>
  <c r="R3208" i="1" s="1" a="1"/>
  <c r="T3207" i="1" a="1"/>
  <c r="T3207" i="1"/>
  <c r="S3207" i="1" a="1"/>
  <c r="S3207" i="1" s="1"/>
  <c r="R3207" i="1"/>
  <c r="N3207" i="1"/>
  <c r="P3207" i="1" s="1"/>
  <c r="M3207" i="1"/>
  <c r="R3207" i="1" s="1" a="1"/>
  <c r="T3206" i="1" a="1"/>
  <c r="T3206" i="1" s="1"/>
  <c r="P3206" i="1"/>
  <c r="N3206" i="1"/>
  <c r="M3206" i="1"/>
  <c r="S3206" i="1" s="1" a="1"/>
  <c r="S3206" i="1" s="1"/>
  <c r="N3205" i="1"/>
  <c r="M3205" i="1"/>
  <c r="T3204" i="1" a="1"/>
  <c r="T3204" i="1" s="1"/>
  <c r="S3204" i="1" a="1"/>
  <c r="S3204" i="1"/>
  <c r="R3204" i="1" a="1"/>
  <c r="R3204" i="1"/>
  <c r="P3204" i="1"/>
  <c r="N3204" i="1"/>
  <c r="M3204" i="1"/>
  <c r="P3203" i="1"/>
  <c r="N3203" i="1"/>
  <c r="M3203" i="1"/>
  <c r="T3202" i="1" a="1"/>
  <c r="T3202" i="1"/>
  <c r="S3202" i="1" a="1"/>
  <c r="S3202" i="1" s="1"/>
  <c r="P3202" i="1"/>
  <c r="N3202" i="1"/>
  <c r="M3202" i="1"/>
  <c r="R3202" i="1" s="1" a="1"/>
  <c r="R3202" i="1" s="1"/>
  <c r="T3201" i="1" a="1"/>
  <c r="T3201" i="1" s="1"/>
  <c r="S3201" i="1" a="1"/>
  <c r="S3201" i="1" s="1"/>
  <c r="R3201" i="1" a="1"/>
  <c r="R3201" i="1" s="1"/>
  <c r="P3201" i="1"/>
  <c r="N3201" i="1"/>
  <c r="M3201" i="1"/>
  <c r="N3200" i="1"/>
  <c r="M3200" i="1"/>
  <c r="T3199" i="1" a="1"/>
  <c r="T3199" i="1" s="1"/>
  <c r="N3199" i="1"/>
  <c r="P3199" i="1" s="1"/>
  <c r="M3199" i="1"/>
  <c r="N3198" i="1"/>
  <c r="M3198" i="1"/>
  <c r="T3197" i="1"/>
  <c r="R3197" i="1" a="1"/>
  <c r="R3197" i="1" s="1"/>
  <c r="P3197" i="1"/>
  <c r="N3197" i="1"/>
  <c r="M3197" i="1"/>
  <c r="T3197" i="1" s="1" a="1"/>
  <c r="R3196" i="1" a="1"/>
  <c r="R3196" i="1" s="1"/>
  <c r="N3196" i="1"/>
  <c r="P3196" i="1" s="1"/>
  <c r="M3196" i="1"/>
  <c r="T3195" i="1" a="1"/>
  <c r="T3195" i="1"/>
  <c r="S3195" i="1" a="1"/>
  <c r="S3195" i="1" s="1"/>
  <c r="P3195" i="1"/>
  <c r="N3195" i="1"/>
  <c r="M3195" i="1"/>
  <c r="R3195" i="1" s="1" a="1"/>
  <c r="R3195" i="1" s="1"/>
  <c r="T3194" i="1" a="1"/>
  <c r="T3194" i="1" s="1"/>
  <c r="S3194" i="1" a="1"/>
  <c r="S3194" i="1" s="1"/>
  <c r="R3194" i="1" a="1"/>
  <c r="R3194" i="1" s="1"/>
  <c r="P3194" i="1"/>
  <c r="N3194" i="1"/>
  <c r="M3194" i="1"/>
  <c r="N3193" i="1"/>
  <c r="M3193" i="1"/>
  <c r="T3192" i="1" a="1"/>
  <c r="T3192" i="1" s="1"/>
  <c r="N3192" i="1"/>
  <c r="M3192" i="1"/>
  <c r="N3191" i="1"/>
  <c r="M3191" i="1"/>
  <c r="T3190" i="1" a="1"/>
  <c r="T3190" i="1"/>
  <c r="S3190" i="1" a="1"/>
  <c r="S3190" i="1" s="1"/>
  <c r="N3190" i="1"/>
  <c r="M3190" i="1"/>
  <c r="T3189" i="1" a="1"/>
  <c r="T3189" i="1" s="1"/>
  <c r="S3189" i="1" a="1"/>
  <c r="S3189" i="1"/>
  <c r="R3189" i="1" a="1"/>
  <c r="R3189" i="1"/>
  <c r="N3189" i="1"/>
  <c r="P3189" i="1" s="1"/>
  <c r="M3189" i="1"/>
  <c r="R3188" i="1" a="1"/>
  <c r="R3188" i="1" s="1"/>
  <c r="N3188" i="1"/>
  <c r="P3188" i="1" s="1"/>
  <c r="M3188" i="1"/>
  <c r="T3187" i="1" a="1"/>
  <c r="T3187" i="1"/>
  <c r="S3187" i="1" a="1"/>
  <c r="S3187" i="1"/>
  <c r="P3187" i="1"/>
  <c r="N3187" i="1"/>
  <c r="M3187" i="1"/>
  <c r="R3187" i="1" s="1" a="1"/>
  <c r="R3187" i="1" s="1"/>
  <c r="S3186" i="1" a="1"/>
  <c r="S3186" i="1" s="1"/>
  <c r="R3186" i="1" a="1"/>
  <c r="R3186" i="1"/>
  <c r="P3186" i="1"/>
  <c r="N3186" i="1"/>
  <c r="M3186" i="1"/>
  <c r="T3186" i="1" s="1" a="1"/>
  <c r="T3186" i="1" s="1"/>
  <c r="T3185" i="1"/>
  <c r="S3185" i="1" a="1"/>
  <c r="S3185" i="1" s="1"/>
  <c r="R3185" i="1" a="1"/>
  <c r="R3185" i="1" s="1"/>
  <c r="P3185" i="1"/>
  <c r="N3185" i="1"/>
  <c r="M3185" i="1"/>
  <c r="T3185" i="1" s="1" a="1"/>
  <c r="S3184" i="1" a="1"/>
  <c r="S3184" i="1"/>
  <c r="R3184" i="1" a="1"/>
  <c r="R3184" i="1" s="1"/>
  <c r="P3184" i="1"/>
  <c r="N3184" i="1"/>
  <c r="M3184" i="1"/>
  <c r="T3184" i="1" s="1" a="1"/>
  <c r="T3184" i="1" s="1"/>
  <c r="S3183" i="1" a="1"/>
  <c r="S3183" i="1" s="1"/>
  <c r="R3183" i="1"/>
  <c r="P3183" i="1"/>
  <c r="N3183" i="1"/>
  <c r="M3183" i="1"/>
  <c r="R3183" i="1" s="1" a="1"/>
  <c r="R3182" i="1" a="1"/>
  <c r="R3182" i="1" s="1"/>
  <c r="N3182" i="1"/>
  <c r="M3182" i="1"/>
  <c r="N3181" i="1"/>
  <c r="M3181" i="1"/>
  <c r="T3180" i="1" a="1"/>
  <c r="T3180" i="1" s="1"/>
  <c r="N3180" i="1"/>
  <c r="M3180" i="1"/>
  <c r="S3179" i="1" a="1"/>
  <c r="S3179" i="1" s="1"/>
  <c r="N3179" i="1"/>
  <c r="M3179" i="1"/>
  <c r="T3178" i="1" a="1"/>
  <c r="T3178" i="1" s="1"/>
  <c r="S3178" i="1" a="1"/>
  <c r="S3178" i="1" s="1"/>
  <c r="N3178" i="1"/>
  <c r="M3178" i="1"/>
  <c r="T3177" i="1" a="1"/>
  <c r="T3177" i="1" s="1"/>
  <c r="N3177" i="1"/>
  <c r="M3177" i="1"/>
  <c r="N3176" i="1"/>
  <c r="M3176" i="1"/>
  <c r="T3175" i="1" a="1"/>
  <c r="T3175" i="1" s="1"/>
  <c r="N3175" i="1"/>
  <c r="M3175" i="1"/>
  <c r="T3174" i="1" a="1"/>
  <c r="T3174" i="1" s="1"/>
  <c r="N3174" i="1"/>
  <c r="M3174" i="1"/>
  <c r="S3173" i="1" a="1"/>
  <c r="S3173" i="1" s="1"/>
  <c r="R3173" i="1" a="1"/>
  <c r="R3173" i="1"/>
  <c r="N3173" i="1"/>
  <c r="P3173" i="1" s="1"/>
  <c r="M3173" i="1"/>
  <c r="T3173" i="1" s="1" a="1"/>
  <c r="T3173" i="1" s="1"/>
  <c r="N3172" i="1"/>
  <c r="M3172" i="1"/>
  <c r="T3171" i="1" a="1"/>
  <c r="T3171" i="1" s="1"/>
  <c r="S3171" i="1" a="1"/>
  <c r="S3171" i="1"/>
  <c r="P3171" i="1"/>
  <c r="N3171" i="1"/>
  <c r="M3171" i="1"/>
  <c r="R3171" i="1" s="1" a="1"/>
  <c r="R3171" i="1" s="1"/>
  <c r="T3170" i="1" a="1"/>
  <c r="T3170" i="1" s="1"/>
  <c r="S3170" i="1" a="1"/>
  <c r="S3170" i="1"/>
  <c r="R3170" i="1" a="1"/>
  <c r="R3170" i="1"/>
  <c r="P3170" i="1"/>
  <c r="N3170" i="1"/>
  <c r="M3170" i="1"/>
  <c r="T3169" i="1" a="1"/>
  <c r="T3169" i="1" s="1"/>
  <c r="N3169" i="1"/>
  <c r="M3169" i="1"/>
  <c r="N3168" i="1"/>
  <c r="M3168" i="1"/>
  <c r="N3167" i="1"/>
  <c r="M3167" i="1"/>
  <c r="T3166" i="1" a="1"/>
  <c r="T3166" i="1" s="1"/>
  <c r="S3166" i="1" a="1"/>
  <c r="S3166" i="1" s="1"/>
  <c r="R3166" i="1" a="1"/>
  <c r="R3166" i="1" s="1"/>
  <c r="P3166" i="1"/>
  <c r="N3166" i="1"/>
  <c r="M3166" i="1"/>
  <c r="P3165" i="1"/>
  <c r="N3165" i="1"/>
  <c r="M3165" i="1"/>
  <c r="R3164" i="1" a="1"/>
  <c r="R3164" i="1" s="1"/>
  <c r="P3164" i="1"/>
  <c r="N3164" i="1"/>
  <c r="M3164" i="1"/>
  <c r="T3164" i="1" s="1" a="1"/>
  <c r="T3164" i="1" s="1"/>
  <c r="T3163" i="1" a="1"/>
  <c r="T3163" i="1" s="1"/>
  <c r="S3163" i="1" a="1"/>
  <c r="S3163" i="1" s="1"/>
  <c r="R3163" i="1"/>
  <c r="N3163" i="1"/>
  <c r="P3163" i="1" s="1"/>
  <c r="M3163" i="1"/>
  <c r="R3163" i="1" s="1" a="1"/>
  <c r="S3162" i="1" a="1"/>
  <c r="S3162" i="1"/>
  <c r="P3162" i="1"/>
  <c r="N3162" i="1"/>
  <c r="M3162" i="1"/>
  <c r="S3161" i="1" a="1"/>
  <c r="S3161" i="1" s="1"/>
  <c r="R3161" i="1" a="1"/>
  <c r="R3161" i="1"/>
  <c r="P3161" i="1"/>
  <c r="N3161" i="1"/>
  <c r="M3161" i="1"/>
  <c r="T3161" i="1" s="1" a="1"/>
  <c r="T3161" i="1" s="1"/>
  <c r="S3160" i="1" a="1"/>
  <c r="S3160" i="1" s="1"/>
  <c r="R3160" i="1" a="1"/>
  <c r="R3160" i="1"/>
  <c r="N3160" i="1"/>
  <c r="M3160" i="1"/>
  <c r="S3159" i="1" a="1"/>
  <c r="S3159" i="1"/>
  <c r="R3159" i="1"/>
  <c r="N3159" i="1"/>
  <c r="M3159" i="1"/>
  <c r="R3159" i="1" s="1" a="1"/>
  <c r="R3158" i="1" a="1"/>
  <c r="R3158" i="1" s="1"/>
  <c r="P3158" i="1"/>
  <c r="N3158" i="1"/>
  <c r="M3158" i="1"/>
  <c r="T3157" i="1" a="1"/>
  <c r="T3157" i="1" s="1"/>
  <c r="S3157" i="1"/>
  <c r="R3157" i="1" a="1"/>
  <c r="R3157" i="1" s="1"/>
  <c r="N3157" i="1"/>
  <c r="P3157" i="1" s="1"/>
  <c r="M3157" i="1"/>
  <c r="S3157" i="1" s="1" a="1"/>
  <c r="T3156" i="1" a="1"/>
  <c r="T3156" i="1" s="1"/>
  <c r="S3156" i="1" a="1"/>
  <c r="S3156" i="1" s="1"/>
  <c r="R3156" i="1" a="1"/>
  <c r="R3156" i="1"/>
  <c r="N3156" i="1"/>
  <c r="P3156" i="1" s="1"/>
  <c r="M3156" i="1"/>
  <c r="N3155" i="1"/>
  <c r="M3155" i="1"/>
  <c r="T3154" i="1" a="1"/>
  <c r="T3154" i="1"/>
  <c r="N3154" i="1"/>
  <c r="M3154" i="1"/>
  <c r="T3153" i="1" a="1"/>
  <c r="T3153" i="1"/>
  <c r="R3153" i="1" a="1"/>
  <c r="R3153" i="1"/>
  <c r="P3153" i="1"/>
  <c r="N3153" i="1"/>
  <c r="M3153" i="1"/>
  <c r="S3153" i="1" s="1" a="1"/>
  <c r="S3153" i="1" s="1"/>
  <c r="R3152" i="1" a="1"/>
  <c r="R3152" i="1"/>
  <c r="N3152" i="1"/>
  <c r="P3152" i="1" s="1"/>
  <c r="M3152" i="1"/>
  <c r="P3151" i="1"/>
  <c r="N3151" i="1"/>
  <c r="M3151" i="1"/>
  <c r="S3150" i="1" a="1"/>
  <c r="S3150" i="1" s="1"/>
  <c r="N3150" i="1"/>
  <c r="M3150" i="1"/>
  <c r="T3150" i="1" s="1" a="1"/>
  <c r="T3150" i="1" s="1"/>
  <c r="R3149" i="1" a="1"/>
  <c r="R3149" i="1" s="1"/>
  <c r="N3149" i="1"/>
  <c r="M3149" i="1"/>
  <c r="S3148" i="1" a="1"/>
  <c r="S3148" i="1" s="1"/>
  <c r="R3148" i="1" a="1"/>
  <c r="R3148" i="1"/>
  <c r="P3148" i="1"/>
  <c r="N3148" i="1"/>
  <c r="M3148" i="1"/>
  <c r="T3148" i="1" s="1" a="1"/>
  <c r="T3148" i="1" s="1"/>
  <c r="T3147" i="1" a="1"/>
  <c r="T3147" i="1" s="1"/>
  <c r="S3147" i="1" a="1"/>
  <c r="S3147" i="1" s="1"/>
  <c r="N3147" i="1"/>
  <c r="P3147" i="1" s="1"/>
  <c r="M3147" i="1"/>
  <c r="R3147" i="1" s="1" a="1"/>
  <c r="R3147" i="1" s="1"/>
  <c r="T3146" i="1" a="1"/>
  <c r="T3146" i="1" s="1"/>
  <c r="S3146" i="1" a="1"/>
  <c r="S3146" i="1" s="1"/>
  <c r="R3146" i="1" a="1"/>
  <c r="R3146" i="1" s="1"/>
  <c r="P3146" i="1"/>
  <c r="N3146" i="1"/>
  <c r="M3146" i="1"/>
  <c r="N3145" i="1"/>
  <c r="M3145" i="1"/>
  <c r="R3144" i="1" a="1"/>
  <c r="R3144" i="1"/>
  <c r="N3144" i="1"/>
  <c r="P3144" i="1" s="1"/>
  <c r="M3144" i="1"/>
  <c r="T3144" i="1" s="1" a="1"/>
  <c r="T3144" i="1" s="1"/>
  <c r="N3143" i="1"/>
  <c r="M3143" i="1"/>
  <c r="T3142" i="1" a="1"/>
  <c r="T3142" i="1"/>
  <c r="S3142" i="1" a="1"/>
  <c r="S3142" i="1"/>
  <c r="R3142" i="1" a="1"/>
  <c r="R3142" i="1" s="1"/>
  <c r="N3142" i="1"/>
  <c r="M3142" i="1"/>
  <c r="P3142" i="1" s="1"/>
  <c r="T3141" i="1" a="1"/>
  <c r="T3141" i="1" s="1"/>
  <c r="S3141" i="1" a="1"/>
  <c r="S3141" i="1" s="1"/>
  <c r="R3141" i="1" a="1"/>
  <c r="R3141" i="1" s="1"/>
  <c r="N3141" i="1"/>
  <c r="P3141" i="1" s="1"/>
  <c r="M3141" i="1"/>
  <c r="N3140" i="1"/>
  <c r="M3140" i="1"/>
  <c r="N3139" i="1"/>
  <c r="M3139" i="1"/>
  <c r="N3138" i="1"/>
  <c r="M3138" i="1"/>
  <c r="P3137" i="1"/>
  <c r="N3137" i="1"/>
  <c r="M3137" i="1"/>
  <c r="N3136" i="1"/>
  <c r="M3136" i="1"/>
  <c r="T3135" i="1" a="1"/>
  <c r="T3135" i="1" s="1"/>
  <c r="S3135" i="1" a="1"/>
  <c r="S3135" i="1"/>
  <c r="R3135" i="1"/>
  <c r="N3135" i="1"/>
  <c r="P3135" i="1" s="1"/>
  <c r="M3135" i="1"/>
  <c r="R3135" i="1" s="1" a="1"/>
  <c r="T3134" i="1" a="1"/>
  <c r="T3134" i="1" s="1"/>
  <c r="R3134" i="1" a="1"/>
  <c r="R3134" i="1" s="1"/>
  <c r="P3134" i="1"/>
  <c r="N3134" i="1"/>
  <c r="M3134" i="1"/>
  <c r="S3134" i="1" s="1" a="1"/>
  <c r="S3134" i="1" s="1"/>
  <c r="T3133" i="1" a="1"/>
  <c r="T3133" i="1"/>
  <c r="R3133" i="1" a="1"/>
  <c r="R3133" i="1" s="1"/>
  <c r="N3133" i="1"/>
  <c r="M3133" i="1"/>
  <c r="S3132" i="1" a="1"/>
  <c r="S3132" i="1" s="1"/>
  <c r="N3132" i="1"/>
  <c r="M3132" i="1"/>
  <c r="P3131" i="1"/>
  <c r="N3131" i="1"/>
  <c r="M3131" i="1"/>
  <c r="T3130" i="1" a="1"/>
  <c r="T3130" i="1"/>
  <c r="S3130" i="1" a="1"/>
  <c r="S3130" i="1" s="1"/>
  <c r="R3130" i="1"/>
  <c r="P3130" i="1"/>
  <c r="N3130" i="1"/>
  <c r="M3130" i="1"/>
  <c r="R3130" i="1" s="1" a="1"/>
  <c r="T3129" i="1" a="1"/>
  <c r="T3129" i="1" s="1"/>
  <c r="S3129" i="1" a="1"/>
  <c r="S3129" i="1" s="1"/>
  <c r="R3129" i="1" a="1"/>
  <c r="R3129" i="1"/>
  <c r="P3129" i="1"/>
  <c r="N3129" i="1"/>
  <c r="M3129" i="1"/>
  <c r="T3128" i="1" a="1"/>
  <c r="T3128" i="1" s="1"/>
  <c r="S3128" i="1" a="1"/>
  <c r="S3128" i="1" s="1"/>
  <c r="R3128" i="1"/>
  <c r="P3128" i="1"/>
  <c r="N3128" i="1"/>
  <c r="M3128" i="1"/>
  <c r="R3128" i="1" s="1" a="1"/>
  <c r="T3127" i="1" a="1"/>
  <c r="T3127" i="1"/>
  <c r="N3127" i="1"/>
  <c r="P3127" i="1" s="1"/>
  <c r="M3127" i="1"/>
  <c r="T3126" i="1" a="1"/>
  <c r="T3126" i="1" s="1"/>
  <c r="S3126" i="1" a="1"/>
  <c r="S3126" i="1"/>
  <c r="R3126" i="1" a="1"/>
  <c r="R3126" i="1" s="1"/>
  <c r="N3126" i="1"/>
  <c r="M3126" i="1"/>
  <c r="P3126" i="1" s="1"/>
  <c r="T3125" i="1" a="1"/>
  <c r="T3125" i="1" s="1"/>
  <c r="N3125" i="1"/>
  <c r="M3125" i="1"/>
  <c r="P3125" i="1" s="1"/>
  <c r="S3124" i="1" a="1"/>
  <c r="S3124" i="1"/>
  <c r="R3124" i="1" a="1"/>
  <c r="R3124" i="1" s="1"/>
  <c r="P3124" i="1"/>
  <c r="N3124" i="1"/>
  <c r="M3124" i="1"/>
  <c r="T3124" i="1" s="1" a="1"/>
  <c r="T3124" i="1" s="1"/>
  <c r="T3123" i="1" a="1"/>
  <c r="T3123" i="1" s="1"/>
  <c r="N3123" i="1"/>
  <c r="M3123" i="1"/>
  <c r="T3122" i="1" a="1"/>
  <c r="T3122" i="1" s="1"/>
  <c r="S3122" i="1" a="1"/>
  <c r="S3122" i="1" s="1"/>
  <c r="R3122" i="1" a="1"/>
  <c r="R3122" i="1"/>
  <c r="P3122" i="1"/>
  <c r="N3122" i="1"/>
  <c r="M3122" i="1"/>
  <c r="S3121" i="1" a="1"/>
  <c r="S3121" i="1"/>
  <c r="R3121" i="1" a="1"/>
  <c r="R3121" i="1"/>
  <c r="N3121" i="1"/>
  <c r="M3121" i="1"/>
  <c r="T3120" i="1" a="1"/>
  <c r="T3120" i="1" s="1"/>
  <c r="S3120" i="1" a="1"/>
  <c r="S3120" i="1" s="1"/>
  <c r="R3120" i="1" a="1"/>
  <c r="R3120" i="1"/>
  <c r="N3120" i="1"/>
  <c r="P3120" i="1" s="1"/>
  <c r="M3120" i="1"/>
  <c r="T3119" i="1" a="1"/>
  <c r="T3119" i="1"/>
  <c r="P3119" i="1"/>
  <c r="N3119" i="1"/>
  <c r="M3119" i="1"/>
  <c r="N3118" i="1"/>
  <c r="M3118" i="1"/>
  <c r="N3117" i="1"/>
  <c r="M3117" i="1"/>
  <c r="T3116" i="1" a="1"/>
  <c r="T3116" i="1" s="1"/>
  <c r="N3116" i="1"/>
  <c r="P3116" i="1" s="1"/>
  <c r="M3116" i="1"/>
  <c r="T3115" i="1" a="1"/>
  <c r="T3115" i="1" s="1"/>
  <c r="S3115" i="1" a="1"/>
  <c r="S3115" i="1" s="1"/>
  <c r="R3115" i="1"/>
  <c r="N3115" i="1"/>
  <c r="P3115" i="1" s="1"/>
  <c r="M3115" i="1"/>
  <c r="R3115" i="1" s="1" a="1"/>
  <c r="S3114" i="1" a="1"/>
  <c r="S3114" i="1" s="1"/>
  <c r="R3114" i="1" a="1"/>
  <c r="R3114" i="1"/>
  <c r="P3114" i="1"/>
  <c r="N3114" i="1"/>
  <c r="M3114" i="1"/>
  <c r="T3114" i="1" s="1" a="1"/>
  <c r="T3114" i="1" s="1"/>
  <c r="N3113" i="1"/>
  <c r="M3113" i="1"/>
  <c r="T3112" i="1" a="1"/>
  <c r="T3112" i="1" s="1"/>
  <c r="S3112" i="1" a="1"/>
  <c r="S3112" i="1"/>
  <c r="R3112" i="1" a="1"/>
  <c r="R3112" i="1" s="1"/>
  <c r="P3112" i="1"/>
  <c r="N3112" i="1"/>
  <c r="M3112" i="1"/>
  <c r="S3111" i="1" a="1"/>
  <c r="S3111" i="1"/>
  <c r="P3111" i="1"/>
  <c r="N3111" i="1"/>
  <c r="M3111" i="1"/>
  <c r="T3110" i="1" a="1"/>
  <c r="T3110" i="1"/>
  <c r="P3110" i="1"/>
  <c r="N3110" i="1"/>
  <c r="M3110" i="1"/>
  <c r="T3109" i="1" a="1"/>
  <c r="T3109" i="1"/>
  <c r="S3109" i="1" a="1"/>
  <c r="S3109" i="1"/>
  <c r="R3109" i="1" a="1"/>
  <c r="R3109" i="1" s="1"/>
  <c r="N3109" i="1"/>
  <c r="P3109" i="1" s="1"/>
  <c r="M3109" i="1"/>
  <c r="N3108" i="1"/>
  <c r="M3108" i="1"/>
  <c r="N3107" i="1"/>
  <c r="M3107" i="1"/>
  <c r="N3106" i="1"/>
  <c r="M3106" i="1"/>
  <c r="T3105" i="1"/>
  <c r="S3105" i="1" a="1"/>
  <c r="S3105" i="1" s="1"/>
  <c r="R3105" i="1" a="1"/>
  <c r="R3105" i="1" s="1"/>
  <c r="P3105" i="1"/>
  <c r="N3105" i="1"/>
  <c r="M3105" i="1"/>
  <c r="T3105" i="1" s="1" a="1"/>
  <c r="N3104" i="1"/>
  <c r="M3104" i="1"/>
  <c r="P3103" i="1"/>
  <c r="N3103" i="1"/>
  <c r="M3103" i="1"/>
  <c r="S3102" i="1" a="1"/>
  <c r="S3102" i="1"/>
  <c r="R3102" i="1" a="1"/>
  <c r="R3102" i="1"/>
  <c r="N3102" i="1"/>
  <c r="M3102" i="1"/>
  <c r="T3101" i="1" a="1"/>
  <c r="T3101" i="1"/>
  <c r="S3101" i="1" a="1"/>
  <c r="S3101" i="1" s="1"/>
  <c r="R3101" i="1"/>
  <c r="N3101" i="1"/>
  <c r="P3101" i="1" s="1"/>
  <c r="M3101" i="1"/>
  <c r="R3101" i="1" s="1" a="1"/>
  <c r="S3100" i="1" a="1"/>
  <c r="S3100" i="1"/>
  <c r="R3100" i="1" a="1"/>
  <c r="R3100" i="1" s="1"/>
  <c r="P3100" i="1"/>
  <c r="N3100" i="1"/>
  <c r="M3100" i="1"/>
  <c r="T3100" i="1" s="1" a="1"/>
  <c r="T3100" i="1" s="1"/>
  <c r="P3099" i="1"/>
  <c r="N3099" i="1"/>
  <c r="M3099" i="1"/>
  <c r="T3098" i="1" a="1"/>
  <c r="T3098" i="1"/>
  <c r="S3098" i="1" a="1"/>
  <c r="S3098" i="1"/>
  <c r="R3098" i="1" a="1"/>
  <c r="R3098" i="1" s="1"/>
  <c r="P3098" i="1"/>
  <c r="N3098" i="1"/>
  <c r="M3098" i="1"/>
  <c r="T3097" i="1" a="1"/>
  <c r="T3097" i="1"/>
  <c r="S3097" i="1" a="1"/>
  <c r="S3097" i="1"/>
  <c r="R3097" i="1" a="1"/>
  <c r="R3097" i="1"/>
  <c r="N3097" i="1"/>
  <c r="P3097" i="1" s="1"/>
  <c r="M3097" i="1"/>
  <c r="T3096" i="1" a="1"/>
  <c r="T3096" i="1" s="1"/>
  <c r="N3096" i="1"/>
  <c r="M3096" i="1"/>
  <c r="N3095" i="1"/>
  <c r="M3095" i="1"/>
  <c r="T3094" i="1" a="1"/>
  <c r="T3094" i="1" s="1"/>
  <c r="S3094" i="1" a="1"/>
  <c r="S3094" i="1"/>
  <c r="R3094" i="1" a="1"/>
  <c r="R3094" i="1"/>
  <c r="P3094" i="1"/>
  <c r="N3094" i="1"/>
  <c r="M3094" i="1"/>
  <c r="N3093" i="1"/>
  <c r="M3093" i="1"/>
  <c r="T3093" i="1" s="1" a="1"/>
  <c r="T3093" i="1" s="1"/>
  <c r="T3092" i="1" a="1"/>
  <c r="T3092" i="1" s="1"/>
  <c r="S3092" i="1" a="1"/>
  <c r="S3092" i="1" s="1"/>
  <c r="P3092" i="1"/>
  <c r="N3092" i="1"/>
  <c r="M3092" i="1"/>
  <c r="R3092" i="1" s="1" a="1"/>
  <c r="R3092" i="1" s="1"/>
  <c r="S3091" i="1" a="1"/>
  <c r="S3091" i="1"/>
  <c r="N3091" i="1"/>
  <c r="M3091" i="1"/>
  <c r="N3090" i="1"/>
  <c r="M3090" i="1"/>
  <c r="N3089" i="1"/>
  <c r="M3089" i="1"/>
  <c r="T3088" i="1" a="1"/>
  <c r="T3088" i="1" s="1"/>
  <c r="S3088" i="1" a="1"/>
  <c r="S3088" i="1" s="1"/>
  <c r="R3088" i="1" a="1"/>
  <c r="R3088" i="1" s="1"/>
  <c r="P3088" i="1"/>
  <c r="N3088" i="1"/>
  <c r="M3088" i="1"/>
  <c r="P3087" i="1"/>
  <c r="N3087" i="1"/>
  <c r="M3087" i="1"/>
  <c r="N3086" i="1"/>
  <c r="M3086" i="1"/>
  <c r="S3085" i="1" a="1"/>
  <c r="S3085" i="1"/>
  <c r="R3085" i="1" a="1"/>
  <c r="R3085" i="1" s="1"/>
  <c r="P3085" i="1"/>
  <c r="N3085" i="1"/>
  <c r="M3085" i="1"/>
  <c r="T3085" i="1" s="1" a="1"/>
  <c r="T3085" i="1" s="1"/>
  <c r="N3084" i="1"/>
  <c r="M3084" i="1"/>
  <c r="S3083" i="1" a="1"/>
  <c r="S3083" i="1"/>
  <c r="N3083" i="1"/>
  <c r="P3083" i="1" s="1"/>
  <c r="M3083" i="1"/>
  <c r="P3082" i="1"/>
  <c r="N3082" i="1"/>
  <c r="M3082" i="1"/>
  <c r="T3081" i="1" a="1"/>
  <c r="T3081" i="1" s="1"/>
  <c r="S3081" i="1" a="1"/>
  <c r="S3081" i="1"/>
  <c r="R3081" i="1" a="1"/>
  <c r="R3081" i="1" s="1"/>
  <c r="P3081" i="1"/>
  <c r="N3081" i="1"/>
  <c r="M3081" i="1"/>
  <c r="S3080" i="1" a="1"/>
  <c r="S3080" i="1"/>
  <c r="R3080" i="1" a="1"/>
  <c r="R3080" i="1" s="1"/>
  <c r="P3080" i="1"/>
  <c r="N3080" i="1"/>
  <c r="M3080" i="1"/>
  <c r="T3080" i="1" s="1" a="1"/>
  <c r="T3080" i="1" s="1"/>
  <c r="T3079" i="1" a="1"/>
  <c r="T3079" i="1" s="1"/>
  <c r="N3079" i="1"/>
  <c r="P3079" i="1" s="1"/>
  <c r="M3079" i="1"/>
  <c r="R3078" i="1" a="1"/>
  <c r="R3078" i="1" s="1"/>
  <c r="N3078" i="1"/>
  <c r="M3078" i="1"/>
  <c r="P3078" i="1" s="1"/>
  <c r="N3077" i="1"/>
  <c r="M3077" i="1"/>
  <c r="S3076" i="1" a="1"/>
  <c r="S3076" i="1" s="1"/>
  <c r="R3076" i="1" a="1"/>
  <c r="R3076" i="1" s="1"/>
  <c r="N3076" i="1"/>
  <c r="P3076" i="1" s="1"/>
  <c r="M3076" i="1"/>
  <c r="T3076" i="1" s="1" a="1"/>
  <c r="T3076" i="1" s="1"/>
  <c r="T3075" i="1" a="1"/>
  <c r="T3075" i="1" s="1"/>
  <c r="N3075" i="1"/>
  <c r="M3075" i="1"/>
  <c r="T3074" i="1" a="1"/>
  <c r="T3074" i="1"/>
  <c r="S3074" i="1" a="1"/>
  <c r="S3074" i="1" s="1"/>
  <c r="R3074" i="1" a="1"/>
  <c r="R3074" i="1" s="1"/>
  <c r="P3074" i="1"/>
  <c r="N3074" i="1"/>
  <c r="M3074" i="1"/>
  <c r="T3073" i="1" a="1"/>
  <c r="T3073" i="1"/>
  <c r="S3073" i="1" a="1"/>
  <c r="S3073" i="1"/>
  <c r="R3073" i="1" a="1"/>
  <c r="R3073" i="1"/>
  <c r="P3073" i="1"/>
  <c r="N3073" i="1"/>
  <c r="M3073" i="1"/>
  <c r="S3072" i="1" a="1"/>
  <c r="S3072" i="1" s="1"/>
  <c r="R3072" i="1" a="1"/>
  <c r="R3072" i="1" s="1"/>
  <c r="N3072" i="1"/>
  <c r="M3072" i="1"/>
  <c r="T3072" i="1" s="1" a="1"/>
  <c r="T3072" i="1" s="1"/>
  <c r="T3071" i="1"/>
  <c r="S3071" i="1" a="1"/>
  <c r="S3071" i="1"/>
  <c r="N3071" i="1"/>
  <c r="M3071" i="1"/>
  <c r="T3071" i="1" s="1" a="1"/>
  <c r="T3070" i="1" a="1"/>
  <c r="T3070" i="1" s="1"/>
  <c r="N3070" i="1"/>
  <c r="M3070" i="1"/>
  <c r="S3069" i="1" a="1"/>
  <c r="S3069" i="1" s="1"/>
  <c r="R3069" i="1" a="1"/>
  <c r="R3069" i="1" s="1"/>
  <c r="N3069" i="1"/>
  <c r="P3069" i="1" s="1"/>
  <c r="M3069" i="1"/>
  <c r="T3069" i="1" s="1" a="1"/>
  <c r="T3069" i="1" s="1"/>
  <c r="N3068" i="1"/>
  <c r="P3068" i="1" s="1"/>
  <c r="M3068" i="1"/>
  <c r="S3067" i="1" a="1"/>
  <c r="S3067" i="1" s="1"/>
  <c r="P3067" i="1"/>
  <c r="N3067" i="1"/>
  <c r="M3067" i="1"/>
  <c r="N3066" i="1"/>
  <c r="M3066" i="1"/>
  <c r="N3065" i="1"/>
  <c r="M3065" i="1"/>
  <c r="P3064" i="1"/>
  <c r="N3064" i="1"/>
  <c r="M3064" i="1"/>
  <c r="T3063" i="1" a="1"/>
  <c r="T3063" i="1" s="1"/>
  <c r="S3063" i="1" a="1"/>
  <c r="S3063" i="1" s="1"/>
  <c r="R3063" i="1"/>
  <c r="P3063" i="1"/>
  <c r="N3063" i="1"/>
  <c r="M3063" i="1"/>
  <c r="R3063" i="1" s="1" a="1"/>
  <c r="T3062" i="1" a="1"/>
  <c r="T3062" i="1" s="1"/>
  <c r="R3062" i="1" a="1"/>
  <c r="R3062" i="1" s="1"/>
  <c r="N3062" i="1"/>
  <c r="M3062" i="1"/>
  <c r="S3061" i="1" a="1"/>
  <c r="S3061" i="1"/>
  <c r="P3061" i="1"/>
  <c r="N3061" i="1"/>
  <c r="M3061" i="1"/>
  <c r="S3060" i="1"/>
  <c r="R3060" i="1" a="1"/>
  <c r="R3060" i="1"/>
  <c r="P3060" i="1"/>
  <c r="N3060" i="1"/>
  <c r="M3060" i="1"/>
  <c r="S3060" i="1" s="1" a="1"/>
  <c r="N3059" i="1"/>
  <c r="M3059" i="1"/>
  <c r="N3058" i="1"/>
  <c r="M3058" i="1"/>
  <c r="T3057" i="1" a="1"/>
  <c r="T3057" i="1" s="1"/>
  <c r="N3057" i="1"/>
  <c r="M3057" i="1"/>
  <c r="N3056" i="1"/>
  <c r="M3056" i="1"/>
  <c r="T3055" i="1" a="1"/>
  <c r="T3055" i="1" s="1"/>
  <c r="P3055" i="1"/>
  <c r="N3055" i="1"/>
  <c r="M3055" i="1"/>
  <c r="N3054" i="1"/>
  <c r="M3054" i="1"/>
  <c r="N3053" i="1"/>
  <c r="M3053" i="1"/>
  <c r="R3052" i="1" a="1"/>
  <c r="R3052" i="1"/>
  <c r="P3052" i="1"/>
  <c r="N3052" i="1"/>
  <c r="M3052" i="1"/>
  <c r="T3052" i="1" s="1" a="1"/>
  <c r="T3052" i="1" s="1"/>
  <c r="N3051" i="1"/>
  <c r="M3051" i="1"/>
  <c r="T3050" i="1" a="1"/>
  <c r="T3050" i="1"/>
  <c r="S3050" i="1" a="1"/>
  <c r="S3050" i="1"/>
  <c r="R3050" i="1" a="1"/>
  <c r="R3050" i="1" s="1"/>
  <c r="P3050" i="1"/>
  <c r="N3050" i="1"/>
  <c r="M3050" i="1"/>
  <c r="P3049" i="1"/>
  <c r="N3049" i="1"/>
  <c r="M3049" i="1"/>
  <c r="R3049" i="1" s="1" a="1"/>
  <c r="R3049" i="1" s="1"/>
  <c r="T3048" i="1" a="1"/>
  <c r="T3048" i="1" s="1"/>
  <c r="R3048" i="1" a="1"/>
  <c r="R3048" i="1" s="1"/>
  <c r="N3048" i="1"/>
  <c r="P3048" i="1" s="1"/>
  <c r="M3048" i="1"/>
  <c r="S3048" i="1" s="1" a="1"/>
  <c r="S3048" i="1" s="1"/>
  <c r="T3047" i="1" a="1"/>
  <c r="T3047" i="1" s="1"/>
  <c r="R3047" i="1"/>
  <c r="P3047" i="1"/>
  <c r="N3047" i="1"/>
  <c r="M3047" i="1"/>
  <c r="R3047" i="1" s="1" a="1"/>
  <c r="S3046" i="1" a="1"/>
  <c r="S3046" i="1"/>
  <c r="P3046" i="1"/>
  <c r="N3046" i="1"/>
  <c r="M3046" i="1"/>
  <c r="S3045" i="1"/>
  <c r="R3045" i="1" a="1"/>
  <c r="R3045" i="1" s="1"/>
  <c r="P3045" i="1"/>
  <c r="N3045" i="1"/>
  <c r="M3045" i="1"/>
  <c r="S3045" i="1" s="1" a="1"/>
  <c r="T3044" i="1" a="1"/>
  <c r="T3044" i="1" s="1"/>
  <c r="S3044" i="1"/>
  <c r="R3044" i="1" a="1"/>
  <c r="R3044" i="1" s="1"/>
  <c r="P3044" i="1"/>
  <c r="N3044" i="1"/>
  <c r="M3044" i="1"/>
  <c r="S3044" i="1" s="1" a="1"/>
  <c r="T3043" i="1" a="1"/>
  <c r="T3043" i="1" s="1"/>
  <c r="S3043" i="1" a="1"/>
  <c r="S3043" i="1" s="1"/>
  <c r="R3043" i="1"/>
  <c r="N3043" i="1"/>
  <c r="P3043" i="1" s="1"/>
  <c r="M3043" i="1"/>
  <c r="R3043" i="1" s="1" a="1"/>
  <c r="N3042" i="1"/>
  <c r="M3042" i="1"/>
  <c r="T3041" i="1" a="1"/>
  <c r="T3041" i="1" s="1"/>
  <c r="R3041" i="1" a="1"/>
  <c r="R3041" i="1" s="1"/>
  <c r="N3041" i="1"/>
  <c r="M3041" i="1"/>
  <c r="T3040" i="1" a="1"/>
  <c r="T3040" i="1" s="1"/>
  <c r="S3040" i="1" a="1"/>
  <c r="S3040" i="1" s="1"/>
  <c r="N3040" i="1"/>
  <c r="M3040" i="1"/>
  <c r="R3040" i="1" s="1" a="1"/>
  <c r="R3040" i="1" s="1"/>
  <c r="T3039" i="1" a="1"/>
  <c r="T3039" i="1" s="1"/>
  <c r="P3039" i="1"/>
  <c r="N3039" i="1"/>
  <c r="M3039" i="1"/>
  <c r="P3038" i="1"/>
  <c r="N3038" i="1"/>
  <c r="M3038" i="1"/>
  <c r="S3038" i="1" s="1" a="1"/>
  <c r="S3038" i="1" s="1"/>
  <c r="S3037" i="1" a="1"/>
  <c r="S3037" i="1" s="1"/>
  <c r="R3037" i="1" a="1"/>
  <c r="R3037" i="1" s="1"/>
  <c r="P3037" i="1"/>
  <c r="N3037" i="1"/>
  <c r="M3037" i="1"/>
  <c r="T3037" i="1" s="1" a="1"/>
  <c r="T3037" i="1" s="1"/>
  <c r="T3036" i="1" a="1"/>
  <c r="T3036" i="1" s="1"/>
  <c r="S3036" i="1" a="1"/>
  <c r="S3036" i="1" s="1"/>
  <c r="R3036" i="1" a="1"/>
  <c r="R3036" i="1" s="1"/>
  <c r="N3036" i="1"/>
  <c r="P3036" i="1" s="1"/>
  <c r="M3036" i="1"/>
  <c r="S3035" i="1" a="1"/>
  <c r="S3035" i="1"/>
  <c r="P3035" i="1"/>
  <c r="N3035" i="1"/>
  <c r="M3035" i="1"/>
  <c r="T3034" i="1" a="1"/>
  <c r="T3034" i="1" s="1"/>
  <c r="N3034" i="1"/>
  <c r="M3034" i="1"/>
  <c r="T3033" i="1" a="1"/>
  <c r="T3033" i="1"/>
  <c r="S3033" i="1" a="1"/>
  <c r="S3033" i="1" s="1"/>
  <c r="R3033" i="1" a="1"/>
  <c r="R3033" i="1" s="1"/>
  <c r="P3033" i="1"/>
  <c r="N3033" i="1"/>
  <c r="M3033" i="1"/>
  <c r="T3032" i="1" a="1"/>
  <c r="T3032" i="1" s="1"/>
  <c r="N3032" i="1"/>
  <c r="M3032" i="1"/>
  <c r="N3031" i="1"/>
  <c r="M3031" i="1"/>
  <c r="R3030" i="1" a="1"/>
  <c r="R3030" i="1" s="1"/>
  <c r="N3030" i="1"/>
  <c r="M3030" i="1"/>
  <c r="P3029" i="1"/>
  <c r="N3029" i="1"/>
  <c r="M3029" i="1"/>
  <c r="S3028" i="1" a="1"/>
  <c r="S3028" i="1"/>
  <c r="R3028" i="1" a="1"/>
  <c r="R3028" i="1" s="1"/>
  <c r="P3028" i="1"/>
  <c r="N3028" i="1"/>
  <c r="M3028" i="1"/>
  <c r="T3028" i="1" s="1" a="1"/>
  <c r="T3028" i="1" s="1"/>
  <c r="T3027" i="1" a="1"/>
  <c r="T3027" i="1"/>
  <c r="S3027" i="1" a="1"/>
  <c r="S3027" i="1" s="1"/>
  <c r="N3027" i="1"/>
  <c r="P3027" i="1" s="1"/>
  <c r="M3027" i="1"/>
  <c r="R3027" i="1" s="1" a="1"/>
  <c r="R3027" i="1" s="1"/>
  <c r="T3026" i="1" a="1"/>
  <c r="T3026" i="1"/>
  <c r="S3026" i="1" a="1"/>
  <c r="S3026" i="1" s="1"/>
  <c r="R3026" i="1" a="1"/>
  <c r="R3026" i="1" s="1"/>
  <c r="P3026" i="1"/>
  <c r="N3026" i="1"/>
  <c r="M3026" i="1"/>
  <c r="T3025" i="1" a="1"/>
  <c r="T3025" i="1" s="1"/>
  <c r="S3025" i="1" a="1"/>
  <c r="S3025" i="1" s="1"/>
  <c r="R3025" i="1" a="1"/>
  <c r="R3025" i="1"/>
  <c r="N3025" i="1"/>
  <c r="P3025" i="1" s="1"/>
  <c r="M3025" i="1"/>
  <c r="N3024" i="1"/>
  <c r="P3024" i="1" s="1"/>
  <c r="M3024" i="1"/>
  <c r="T3023" i="1" a="1"/>
  <c r="T3023" i="1" s="1"/>
  <c r="S3023" i="1" a="1"/>
  <c r="S3023" i="1"/>
  <c r="R3023" i="1"/>
  <c r="P3023" i="1"/>
  <c r="N3023" i="1"/>
  <c r="M3023" i="1"/>
  <c r="R3023" i="1" s="1" a="1"/>
  <c r="T3022" i="1" a="1"/>
  <c r="T3022" i="1" s="1"/>
  <c r="R3022" i="1" a="1"/>
  <c r="R3022" i="1" s="1"/>
  <c r="P3022" i="1"/>
  <c r="N3022" i="1"/>
  <c r="M3022" i="1"/>
  <c r="S3022" i="1" s="1" a="1"/>
  <c r="S3022" i="1" s="1"/>
  <c r="N3021" i="1"/>
  <c r="M3021" i="1"/>
  <c r="T3020" i="1" a="1"/>
  <c r="T3020" i="1" s="1"/>
  <c r="S3020" i="1" a="1"/>
  <c r="S3020" i="1" s="1"/>
  <c r="R3020" i="1" a="1"/>
  <c r="R3020" i="1" s="1"/>
  <c r="P3020" i="1"/>
  <c r="N3020" i="1"/>
  <c r="M3020" i="1"/>
  <c r="N3019" i="1"/>
  <c r="M3019" i="1"/>
  <c r="P3018" i="1"/>
  <c r="N3018" i="1"/>
  <c r="M3018" i="1"/>
  <c r="T3017" i="1" a="1"/>
  <c r="T3017" i="1"/>
  <c r="S3017" i="1" a="1"/>
  <c r="S3017" i="1" s="1"/>
  <c r="R3017" i="1" a="1"/>
  <c r="R3017" i="1"/>
  <c r="N3017" i="1"/>
  <c r="P3017" i="1" s="1"/>
  <c r="M3017" i="1"/>
  <c r="T3016" i="1" a="1"/>
  <c r="T3016" i="1" s="1"/>
  <c r="S3016" i="1" a="1"/>
  <c r="S3016" i="1" s="1"/>
  <c r="N3016" i="1"/>
  <c r="M3016" i="1"/>
  <c r="N3015" i="1"/>
  <c r="M3015" i="1"/>
  <c r="T3014" i="1" a="1"/>
  <c r="T3014" i="1"/>
  <c r="S3014" i="1"/>
  <c r="R3014" i="1" a="1"/>
  <c r="R3014" i="1"/>
  <c r="P3014" i="1"/>
  <c r="N3014" i="1"/>
  <c r="M3014" i="1"/>
  <c r="S3014" i="1" s="1" a="1"/>
  <c r="N3013" i="1"/>
  <c r="M3013" i="1"/>
  <c r="N3012" i="1"/>
  <c r="M3012" i="1"/>
  <c r="N3011" i="1"/>
  <c r="M3011" i="1"/>
  <c r="P3010" i="1"/>
  <c r="N3010" i="1"/>
  <c r="M3010" i="1"/>
  <c r="T3009" i="1" a="1"/>
  <c r="T3009" i="1"/>
  <c r="S3009" i="1" a="1"/>
  <c r="S3009" i="1"/>
  <c r="R3009" i="1"/>
  <c r="P3009" i="1"/>
  <c r="N3009" i="1"/>
  <c r="M3009" i="1"/>
  <c r="R3009" i="1" s="1" a="1"/>
  <c r="T3008" i="1" a="1"/>
  <c r="T3008" i="1" s="1"/>
  <c r="S3008" i="1" a="1"/>
  <c r="S3008" i="1" s="1"/>
  <c r="R3008" i="1" a="1"/>
  <c r="R3008" i="1" s="1"/>
  <c r="P3008" i="1"/>
  <c r="N3008" i="1"/>
  <c r="M3008" i="1"/>
  <c r="N3007" i="1"/>
  <c r="M3007" i="1"/>
  <c r="N3006" i="1"/>
  <c r="M3006" i="1"/>
  <c r="T3005" i="1" a="1"/>
  <c r="T3005" i="1" s="1"/>
  <c r="S3005" i="1" a="1"/>
  <c r="S3005" i="1"/>
  <c r="R3005" i="1" a="1"/>
  <c r="R3005" i="1"/>
  <c r="N3005" i="1"/>
  <c r="P3005" i="1" s="1"/>
  <c r="M3005" i="1"/>
  <c r="N3004" i="1"/>
  <c r="M3004" i="1"/>
  <c r="T3003" i="1" a="1"/>
  <c r="T3003" i="1" s="1"/>
  <c r="N3003" i="1"/>
  <c r="M3003" i="1"/>
  <c r="T3002" i="1" a="1"/>
  <c r="T3002" i="1" s="1"/>
  <c r="S3002" i="1" a="1"/>
  <c r="S3002" i="1" s="1"/>
  <c r="R3002" i="1" a="1"/>
  <c r="R3002" i="1" s="1"/>
  <c r="P3002" i="1"/>
  <c r="N3002" i="1"/>
  <c r="M3002" i="1"/>
  <c r="R3001" i="1" a="1"/>
  <c r="R3001" i="1"/>
  <c r="N3001" i="1"/>
  <c r="M3001" i="1"/>
  <c r="N3000" i="1"/>
  <c r="M3000" i="1"/>
  <c r="V2999" i="1"/>
  <c r="W2999" i="1" s="1"/>
  <c r="T2999" i="1" a="1"/>
  <c r="T2999" i="1" s="1"/>
  <c r="S2999" i="1"/>
  <c r="R2999" i="1" a="1"/>
  <c r="R2999" i="1" s="1"/>
  <c r="P2999" i="1"/>
  <c r="N2999" i="1"/>
  <c r="M2999" i="1"/>
  <c r="S2999" i="1" s="1" a="1"/>
  <c r="V2998" i="1"/>
  <c r="N2998" i="1"/>
  <c r="M2998" i="1"/>
  <c r="V2997" i="1"/>
  <c r="W2997" i="1" s="1"/>
  <c r="T2997" i="1" a="1"/>
  <c r="T2997" i="1" s="1"/>
  <c r="S2997" i="1" a="1"/>
  <c r="S2997" i="1" s="1"/>
  <c r="R2997" i="1"/>
  <c r="P2997" i="1"/>
  <c r="N2997" i="1"/>
  <c r="M2997" i="1"/>
  <c r="R2997" i="1" s="1" a="1"/>
  <c r="V2996" i="1"/>
  <c r="N2996" i="1"/>
  <c r="P2996" i="1" s="1"/>
  <c r="M2996" i="1"/>
  <c r="V2995" i="1"/>
  <c r="N2995" i="1"/>
  <c r="M2995" i="1"/>
  <c r="V2994" i="1"/>
  <c r="W2994" i="1" s="1"/>
  <c r="T2994" i="1" a="1"/>
  <c r="T2994" i="1" s="1"/>
  <c r="S2994" i="1"/>
  <c r="R2994" i="1" a="1"/>
  <c r="R2994" i="1"/>
  <c r="P2994" i="1"/>
  <c r="N2994" i="1"/>
  <c r="M2994" i="1"/>
  <c r="S2994" i="1" s="1" a="1"/>
  <c r="V2993" i="1"/>
  <c r="N2993" i="1"/>
  <c r="V2992" i="1"/>
  <c r="R2992" i="1" a="1"/>
  <c r="R2992" i="1" s="1"/>
  <c r="P2992" i="1"/>
  <c r="N2992" i="1"/>
  <c r="M2992" i="1"/>
  <c r="V2991" i="1"/>
  <c r="W2991" i="1" s="1"/>
  <c r="T2991" i="1" a="1"/>
  <c r="T2991" i="1"/>
  <c r="R2991" i="1" a="1"/>
  <c r="R2991" i="1" s="1"/>
  <c r="N2991" i="1"/>
  <c r="M2991" i="1"/>
  <c r="V2990" i="1"/>
  <c r="W2990" i="1" s="1"/>
  <c r="T2990" i="1" a="1"/>
  <c r="T2990" i="1" s="1"/>
  <c r="S2990" i="1" a="1"/>
  <c r="S2990" i="1"/>
  <c r="R2990" i="1" a="1"/>
  <c r="R2990" i="1"/>
  <c r="P2990" i="1"/>
  <c r="N2990" i="1"/>
  <c r="M2990" i="1"/>
  <c r="V2989" i="1"/>
  <c r="S2989" i="1" a="1"/>
  <c r="S2989" i="1" s="1"/>
  <c r="N2989" i="1"/>
  <c r="M2989" i="1"/>
  <c r="V2988" i="1"/>
  <c r="W2988" i="1" s="1"/>
  <c r="T2988" i="1" a="1"/>
  <c r="T2988" i="1" s="1"/>
  <c r="S2988" i="1" a="1"/>
  <c r="S2988" i="1"/>
  <c r="R2988" i="1" a="1"/>
  <c r="R2988" i="1"/>
  <c r="P2988" i="1"/>
  <c r="N2988" i="1"/>
  <c r="M2988" i="1"/>
  <c r="V2987" i="1"/>
  <c r="W2987" i="1" s="1"/>
  <c r="T2987" i="1" a="1"/>
  <c r="T2987" i="1" s="1"/>
  <c r="P2987" i="1"/>
  <c r="N2987" i="1"/>
  <c r="M2987" i="1"/>
  <c r="V2986" i="1"/>
  <c r="W2986" i="1" s="1"/>
  <c r="N2986" i="1"/>
  <c r="M2986" i="1"/>
  <c r="V2985" i="1"/>
  <c r="W2985" i="1" s="1"/>
  <c r="T2985" i="1" a="1"/>
  <c r="T2985" i="1" s="1"/>
  <c r="S2985" i="1" a="1"/>
  <c r="S2985" i="1" s="1"/>
  <c r="R2985" i="1"/>
  <c r="N2985" i="1"/>
  <c r="P2985" i="1" s="1"/>
  <c r="M2985" i="1"/>
  <c r="R2985" i="1" s="1" a="1"/>
  <c r="V2984" i="1"/>
  <c r="W2984" i="1" s="1"/>
  <c r="T2984" i="1" a="1"/>
  <c r="T2984" i="1" s="1"/>
  <c r="S2984" i="1" a="1"/>
  <c r="S2984" i="1"/>
  <c r="R2984" i="1" a="1"/>
  <c r="R2984" i="1" s="1"/>
  <c r="P2984" i="1"/>
  <c r="N2984" i="1"/>
  <c r="M2984" i="1"/>
  <c r="V2983" i="1"/>
  <c r="N2983" i="1"/>
  <c r="M2983" i="1"/>
  <c r="V2982" i="1"/>
  <c r="T2982" i="1" a="1"/>
  <c r="T2982" i="1"/>
  <c r="R2982" i="1" a="1"/>
  <c r="R2982" i="1"/>
  <c r="P2982" i="1"/>
  <c r="N2982" i="1"/>
  <c r="M2982" i="1"/>
  <c r="V2981" i="1"/>
  <c r="N2981" i="1"/>
  <c r="V2980" i="1"/>
  <c r="W2980" i="1" s="1"/>
  <c r="T2980" i="1" a="1"/>
  <c r="T2980" i="1" s="1"/>
  <c r="R2980" i="1" a="1"/>
  <c r="R2980" i="1"/>
  <c r="N2980" i="1"/>
  <c r="P2980" i="1" s="1"/>
  <c r="M2980" i="1"/>
  <c r="S2980" i="1" s="1" a="1"/>
  <c r="S2980" i="1" s="1"/>
  <c r="V2979" i="1"/>
  <c r="S2979" i="1" a="1"/>
  <c r="S2979" i="1" s="1"/>
  <c r="R2979" i="1"/>
  <c r="N2979" i="1"/>
  <c r="M2979" i="1"/>
  <c r="R2979" i="1" s="1" a="1"/>
  <c r="V2978" i="1"/>
  <c r="W2978" i="1" s="1"/>
  <c r="T2978" i="1" a="1"/>
  <c r="T2978" i="1" s="1"/>
  <c r="S2978" i="1" a="1"/>
  <c r="S2978" i="1" s="1"/>
  <c r="R2978" i="1" a="1"/>
  <c r="R2978" i="1" s="1"/>
  <c r="N2978" i="1"/>
  <c r="P2978" i="1" s="1"/>
  <c r="M2978" i="1"/>
  <c r="V2977" i="1"/>
  <c r="W2977" i="1" s="1"/>
  <c r="S2977" i="1" a="1"/>
  <c r="S2977" i="1"/>
  <c r="P2977" i="1"/>
  <c r="N2977" i="1"/>
  <c r="M2977" i="1"/>
  <c r="V2976" i="1"/>
  <c r="W2976" i="1" s="1"/>
  <c r="T2976" i="1" a="1"/>
  <c r="T2976" i="1" s="1"/>
  <c r="S2976" i="1" a="1"/>
  <c r="S2976" i="1" s="1"/>
  <c r="R2976" i="1" a="1"/>
  <c r="R2976" i="1" s="1"/>
  <c r="N2976" i="1"/>
  <c r="P2976" i="1" s="1"/>
  <c r="M2976" i="1"/>
  <c r="V2975" i="1"/>
  <c r="W2975" i="1" s="1"/>
  <c r="T2975" i="1" a="1"/>
  <c r="T2975" i="1" s="1"/>
  <c r="R2975" i="1" a="1"/>
  <c r="R2975" i="1"/>
  <c r="P2975" i="1"/>
  <c r="N2975" i="1"/>
  <c r="M2975" i="1"/>
  <c r="S2975" i="1" s="1" a="1"/>
  <c r="S2975" i="1" s="1"/>
  <c r="V2974" i="1"/>
  <c r="W2974" i="1" s="1"/>
  <c r="T2974" i="1"/>
  <c r="S2974" i="1" a="1"/>
  <c r="S2974" i="1" s="1"/>
  <c r="R2974" i="1" a="1"/>
  <c r="R2974" i="1"/>
  <c r="N2974" i="1"/>
  <c r="M2974" i="1"/>
  <c r="T2974" i="1" s="1" a="1"/>
  <c r="V2973" i="1"/>
  <c r="N2973" i="1"/>
  <c r="M2973" i="1"/>
  <c r="V2972" i="1"/>
  <c r="W2972" i="1" s="1"/>
  <c r="T2972" i="1" a="1"/>
  <c r="T2972" i="1"/>
  <c r="S2972" i="1" a="1"/>
  <c r="S2972" i="1"/>
  <c r="N2972" i="1"/>
  <c r="P2972" i="1" s="1"/>
  <c r="M2972" i="1"/>
  <c r="R2972" i="1" s="1" a="1"/>
  <c r="R2972" i="1" s="1"/>
  <c r="V2971" i="1"/>
  <c r="W2971" i="1" s="1"/>
  <c r="T2971" i="1" a="1"/>
  <c r="T2971" i="1" s="1"/>
  <c r="S2971" i="1" a="1"/>
  <c r="S2971" i="1"/>
  <c r="R2971" i="1" a="1"/>
  <c r="R2971" i="1" s="1"/>
  <c r="N2971" i="1"/>
  <c r="M2971" i="1"/>
  <c r="V2970" i="1"/>
  <c r="W2970" i="1" s="1"/>
  <c r="T2970" i="1" a="1"/>
  <c r="T2970" i="1" s="1"/>
  <c r="S2970" i="1" a="1"/>
  <c r="S2970" i="1" s="1"/>
  <c r="R2970" i="1" a="1"/>
  <c r="R2970" i="1"/>
  <c r="P2970" i="1"/>
  <c r="N2970" i="1"/>
  <c r="M2970" i="1"/>
  <c r="V2969" i="1"/>
  <c r="N2969" i="1"/>
  <c r="V2968" i="1"/>
  <c r="N2968" i="1"/>
  <c r="M2968" i="1"/>
  <c r="V2967" i="1"/>
  <c r="N2967" i="1"/>
  <c r="P2967" i="1" s="1"/>
  <c r="M2967" i="1"/>
  <c r="V2966" i="1"/>
  <c r="P2966" i="1"/>
  <c r="N2966" i="1"/>
  <c r="M2966" i="1"/>
  <c r="V2965" i="1"/>
  <c r="W2965" i="1" s="1"/>
  <c r="S2965" i="1" a="1"/>
  <c r="S2965" i="1" s="1"/>
  <c r="P2965" i="1"/>
  <c r="N2965" i="1"/>
  <c r="M2965" i="1"/>
  <c r="V2964" i="1"/>
  <c r="W2964" i="1" s="1"/>
  <c r="T2964" i="1" a="1"/>
  <c r="T2964" i="1" s="1"/>
  <c r="S2964" i="1" a="1"/>
  <c r="S2964" i="1" s="1"/>
  <c r="N2964" i="1"/>
  <c r="M2964" i="1"/>
  <c r="R2964" i="1" s="1" a="1"/>
  <c r="R2964" i="1" s="1"/>
  <c r="V2963" i="1"/>
  <c r="W2963" i="1" s="1"/>
  <c r="T2963" i="1" a="1"/>
  <c r="T2963" i="1"/>
  <c r="S2963" i="1"/>
  <c r="R2963" i="1" a="1"/>
  <c r="R2963" i="1"/>
  <c r="P2963" i="1"/>
  <c r="N2963" i="1"/>
  <c r="M2963" i="1"/>
  <c r="S2963" i="1" s="1" a="1"/>
  <c r="V2962" i="1"/>
  <c r="N2962" i="1"/>
  <c r="M2962" i="1"/>
  <c r="V2961" i="1"/>
  <c r="S2961" i="1" a="1"/>
  <c r="S2961" i="1" s="1"/>
  <c r="N2961" i="1"/>
  <c r="P2961" i="1" s="1"/>
  <c r="M2961" i="1"/>
  <c r="V2960" i="1"/>
  <c r="W2960" i="1" s="1"/>
  <c r="S2960" i="1" a="1"/>
  <c r="S2960" i="1"/>
  <c r="R2960" i="1" a="1"/>
  <c r="R2960" i="1" s="1"/>
  <c r="P2960" i="1"/>
  <c r="N2960" i="1"/>
  <c r="M2960" i="1"/>
  <c r="T2960" i="1" s="1" a="1"/>
  <c r="T2960" i="1" s="1"/>
  <c r="V2959" i="1"/>
  <c r="W2959" i="1" s="1"/>
  <c r="S2959" i="1" a="1"/>
  <c r="S2959" i="1" s="1"/>
  <c r="N2959" i="1"/>
  <c r="M2959" i="1"/>
  <c r="R2959" i="1" s="1" a="1"/>
  <c r="R2959" i="1" s="1"/>
  <c r="V2958" i="1"/>
  <c r="W2958" i="1" s="1"/>
  <c r="T2958" i="1" a="1"/>
  <c r="T2958" i="1" s="1"/>
  <c r="S2958" i="1" a="1"/>
  <c r="S2958" i="1" s="1"/>
  <c r="R2958" i="1" a="1"/>
  <c r="R2958" i="1" s="1"/>
  <c r="P2958" i="1"/>
  <c r="N2958" i="1"/>
  <c r="M2958" i="1"/>
  <c r="V2957" i="1"/>
  <c r="N2957" i="1"/>
  <c r="V2956" i="1"/>
  <c r="W2956" i="1" s="1"/>
  <c r="T2956" i="1" a="1"/>
  <c r="T2956" i="1" s="1"/>
  <c r="S2956" i="1" a="1"/>
  <c r="S2956" i="1" s="1"/>
  <c r="R2956" i="1" a="1"/>
  <c r="R2956" i="1"/>
  <c r="N2956" i="1"/>
  <c r="P2956" i="1" s="1"/>
  <c r="M2956" i="1"/>
  <c r="V2955" i="1"/>
  <c r="W2955" i="1" s="1"/>
  <c r="T2955" i="1" a="1"/>
  <c r="T2955" i="1" s="1"/>
  <c r="S2955" i="1" a="1"/>
  <c r="S2955" i="1"/>
  <c r="R2955" i="1" a="1"/>
  <c r="R2955" i="1" s="1"/>
  <c r="P2955" i="1"/>
  <c r="N2955" i="1"/>
  <c r="M2955" i="1"/>
  <c r="V2954" i="1"/>
  <c r="N2954" i="1"/>
  <c r="P2954" i="1" s="1"/>
  <c r="M2954" i="1"/>
  <c r="V2953" i="1"/>
  <c r="W2953" i="1" s="1"/>
  <c r="N2953" i="1"/>
  <c r="P2953" i="1" s="1"/>
  <c r="M2953" i="1"/>
  <c r="V2952" i="1"/>
  <c r="W2952" i="1" s="1"/>
  <c r="T2952" i="1" a="1"/>
  <c r="T2952" i="1" s="1"/>
  <c r="S2952" i="1" a="1"/>
  <c r="S2952" i="1" s="1"/>
  <c r="R2952" i="1" a="1"/>
  <c r="R2952" i="1"/>
  <c r="N2952" i="1"/>
  <c r="P2952" i="1" s="1"/>
  <c r="M2952" i="1"/>
  <c r="V2951" i="1"/>
  <c r="W2951" i="1" s="1"/>
  <c r="T2951" i="1" a="1"/>
  <c r="T2951" i="1" s="1"/>
  <c r="N2951" i="1"/>
  <c r="M2951" i="1"/>
  <c r="V2950" i="1"/>
  <c r="W2950" i="1" s="1"/>
  <c r="P2950" i="1"/>
  <c r="N2950" i="1"/>
  <c r="M2950" i="1"/>
  <c r="V2949" i="1"/>
  <c r="W2949" i="1" s="1"/>
  <c r="T2949" i="1" a="1"/>
  <c r="T2949" i="1" s="1"/>
  <c r="N2949" i="1"/>
  <c r="P2949" i="1" s="1"/>
  <c r="M2949" i="1"/>
  <c r="V2948" i="1"/>
  <c r="T2948" i="1" a="1"/>
  <c r="T2948" i="1" s="1"/>
  <c r="S2948" i="1" a="1"/>
  <c r="S2948" i="1" s="1"/>
  <c r="N2948" i="1"/>
  <c r="M2948" i="1"/>
  <c r="R2948" i="1" s="1" a="1"/>
  <c r="R2948" i="1" s="1"/>
  <c r="V2947" i="1"/>
  <c r="N2947" i="1"/>
  <c r="P2947" i="1" s="1"/>
  <c r="M2947" i="1"/>
  <c r="V2946" i="1"/>
  <c r="W2946" i="1" s="1"/>
  <c r="R2946" i="1" a="1"/>
  <c r="R2946" i="1" s="1"/>
  <c r="P2946" i="1"/>
  <c r="N2946" i="1"/>
  <c r="M2946" i="1"/>
  <c r="V2945" i="1"/>
  <c r="N2945" i="1"/>
  <c r="V2944" i="1"/>
  <c r="W2944" i="1" s="1"/>
  <c r="T2944" i="1" a="1"/>
  <c r="T2944" i="1"/>
  <c r="S2944" i="1" a="1"/>
  <c r="S2944" i="1" s="1"/>
  <c r="R2944" i="1" a="1"/>
  <c r="R2944" i="1" s="1"/>
  <c r="N2944" i="1"/>
  <c r="P2944" i="1" s="1"/>
  <c r="M2944" i="1"/>
  <c r="V2943" i="1"/>
  <c r="W2943" i="1" s="1"/>
  <c r="T2943" i="1" a="1"/>
  <c r="T2943" i="1" s="1"/>
  <c r="S2943" i="1" a="1"/>
  <c r="S2943" i="1" s="1"/>
  <c r="R2943" i="1" a="1"/>
  <c r="R2943" i="1" s="1"/>
  <c r="N2943" i="1"/>
  <c r="M2943" i="1"/>
  <c r="P2943" i="1" s="1"/>
  <c r="V2942" i="1"/>
  <c r="W2942" i="1" s="1"/>
  <c r="T2942" i="1" a="1"/>
  <c r="T2942" i="1"/>
  <c r="S2942" i="1" a="1"/>
  <c r="S2942" i="1" s="1"/>
  <c r="R2942" i="1" a="1"/>
  <c r="R2942" i="1" s="1"/>
  <c r="P2942" i="1"/>
  <c r="N2942" i="1"/>
  <c r="M2942" i="1"/>
  <c r="V2941" i="1"/>
  <c r="W2941" i="1" s="1"/>
  <c r="R2941" i="1" a="1"/>
  <c r="R2941" i="1"/>
  <c r="N2941" i="1"/>
  <c r="P2941" i="1" s="1"/>
  <c r="M2941" i="1"/>
  <c r="V2940" i="1"/>
  <c r="N2940" i="1"/>
  <c r="M2940" i="1"/>
  <c r="V2939" i="1"/>
  <c r="W2939" i="1" s="1"/>
  <c r="P2939" i="1"/>
  <c r="N2939" i="1"/>
  <c r="M2939" i="1"/>
  <c r="V2938" i="1"/>
  <c r="S2938" i="1" a="1"/>
  <c r="S2938" i="1" s="1"/>
  <c r="N2938" i="1"/>
  <c r="M2938" i="1"/>
  <c r="V2937" i="1"/>
  <c r="W2937" i="1" s="1"/>
  <c r="T2937" i="1" a="1"/>
  <c r="T2937" i="1" s="1"/>
  <c r="S2937" i="1" a="1"/>
  <c r="S2937" i="1"/>
  <c r="R2937" i="1"/>
  <c r="N2937" i="1"/>
  <c r="P2937" i="1" s="1"/>
  <c r="M2937" i="1"/>
  <c r="R2937" i="1" s="1" a="1"/>
  <c r="V2936" i="1"/>
  <c r="W2936" i="1" s="1"/>
  <c r="T2936" i="1" a="1"/>
  <c r="T2936" i="1" s="1"/>
  <c r="S2936" i="1" a="1"/>
  <c r="S2936" i="1"/>
  <c r="R2936" i="1" a="1"/>
  <c r="R2936" i="1" s="1"/>
  <c r="N2936" i="1"/>
  <c r="P2936" i="1" s="1"/>
  <c r="M2936" i="1"/>
  <c r="V2935" i="1"/>
  <c r="W2935" i="1" s="1"/>
  <c r="T2935" i="1" a="1"/>
  <c r="T2935" i="1"/>
  <c r="S2935" i="1" a="1"/>
  <c r="S2935" i="1" s="1"/>
  <c r="R2935" i="1" a="1"/>
  <c r="R2935" i="1"/>
  <c r="N2935" i="1"/>
  <c r="P2935" i="1" s="1"/>
  <c r="M2935" i="1"/>
  <c r="V2934" i="1"/>
  <c r="W2934" i="1" s="1"/>
  <c r="T2934" i="1" a="1"/>
  <c r="T2934" i="1" s="1"/>
  <c r="S2934" i="1" a="1"/>
  <c r="S2934" i="1" s="1"/>
  <c r="R2934" i="1"/>
  <c r="P2934" i="1"/>
  <c r="N2934" i="1"/>
  <c r="M2934" i="1"/>
  <c r="R2934" i="1" s="1" a="1"/>
  <c r="V2933" i="1"/>
  <c r="N2933" i="1"/>
  <c r="V2932" i="1"/>
  <c r="N2932" i="1"/>
  <c r="M2932" i="1"/>
  <c r="V2931" i="1"/>
  <c r="W2931" i="1" s="1"/>
  <c r="T2931" i="1" a="1"/>
  <c r="T2931" i="1" s="1"/>
  <c r="S2931" i="1" a="1"/>
  <c r="S2931" i="1"/>
  <c r="R2931" i="1"/>
  <c r="N2931" i="1"/>
  <c r="P2931" i="1" s="1"/>
  <c r="M2931" i="1"/>
  <c r="R2931" i="1" s="1" a="1"/>
  <c r="V2930" i="1"/>
  <c r="T2930" i="1" a="1"/>
  <c r="T2930" i="1"/>
  <c r="S2930" i="1" a="1"/>
  <c r="S2930" i="1"/>
  <c r="R2930" i="1" a="1"/>
  <c r="R2930" i="1" s="1"/>
  <c r="P2930" i="1"/>
  <c r="N2930" i="1"/>
  <c r="M2930" i="1"/>
  <c r="V2929" i="1"/>
  <c r="W2929" i="1" s="1"/>
  <c r="N2929" i="1"/>
  <c r="M2929" i="1"/>
  <c r="V2928" i="1"/>
  <c r="W2928" i="1" s="1"/>
  <c r="N2928" i="1"/>
  <c r="M2928" i="1"/>
  <c r="V2927" i="1"/>
  <c r="N2927" i="1"/>
  <c r="M2927" i="1"/>
  <c r="V2926" i="1"/>
  <c r="P2926" i="1"/>
  <c r="N2926" i="1"/>
  <c r="M2926" i="1"/>
  <c r="V2925" i="1"/>
  <c r="W2925" i="1" s="1"/>
  <c r="T2925" i="1" a="1"/>
  <c r="T2925" i="1"/>
  <c r="N2925" i="1"/>
  <c r="M2925" i="1"/>
  <c r="V2924" i="1"/>
  <c r="W2924" i="1" s="1"/>
  <c r="T2924" i="1" a="1"/>
  <c r="T2924" i="1" s="1"/>
  <c r="S2924" i="1" a="1"/>
  <c r="S2924" i="1"/>
  <c r="P2924" i="1"/>
  <c r="N2924" i="1"/>
  <c r="M2924" i="1"/>
  <c r="R2924" i="1" s="1" a="1"/>
  <c r="R2924" i="1" s="1"/>
  <c r="V2923" i="1"/>
  <c r="S2923" i="1" a="1"/>
  <c r="S2923" i="1" s="1"/>
  <c r="N2923" i="1"/>
  <c r="M2923" i="1"/>
  <c r="V2922" i="1"/>
  <c r="W2922" i="1" s="1"/>
  <c r="T2922" i="1" a="1"/>
  <c r="T2922" i="1"/>
  <c r="S2922" i="1" a="1"/>
  <c r="S2922" i="1"/>
  <c r="R2922" i="1" a="1"/>
  <c r="R2922" i="1"/>
  <c r="P2922" i="1"/>
  <c r="N2922" i="1"/>
  <c r="M2922" i="1"/>
  <c r="V2921" i="1"/>
  <c r="N2921" i="1"/>
  <c r="V2920" i="1"/>
  <c r="W2920" i="1" s="1"/>
  <c r="P2920" i="1"/>
  <c r="N2920" i="1"/>
  <c r="M2920" i="1"/>
  <c r="V2919" i="1"/>
  <c r="R2919" i="1" a="1"/>
  <c r="R2919" i="1" s="1"/>
  <c r="N2919" i="1"/>
  <c r="M2919" i="1"/>
  <c r="T2919" i="1" s="1" a="1"/>
  <c r="T2919" i="1" s="1"/>
  <c r="V2918" i="1"/>
  <c r="W2918" i="1" s="1"/>
  <c r="R2918" i="1" a="1"/>
  <c r="R2918" i="1" s="1"/>
  <c r="N2918" i="1"/>
  <c r="P2918" i="1" s="1"/>
  <c r="M2918" i="1"/>
  <c r="V2917" i="1"/>
  <c r="N2917" i="1"/>
  <c r="M2917" i="1"/>
  <c r="V2916" i="1"/>
  <c r="W2916" i="1" s="1"/>
  <c r="T2916" i="1" a="1"/>
  <c r="T2916" i="1" s="1"/>
  <c r="S2916" i="1" a="1"/>
  <c r="S2916" i="1" s="1"/>
  <c r="R2916" i="1" a="1"/>
  <c r="R2916" i="1"/>
  <c r="N2916" i="1"/>
  <c r="P2916" i="1" s="1"/>
  <c r="M2916" i="1"/>
  <c r="V2915" i="1"/>
  <c r="W2915" i="1" s="1"/>
  <c r="T2915" i="1" a="1"/>
  <c r="T2915" i="1"/>
  <c r="S2915" i="1"/>
  <c r="R2915" i="1" a="1"/>
  <c r="R2915" i="1"/>
  <c r="N2915" i="1"/>
  <c r="P2915" i="1" s="1"/>
  <c r="M2915" i="1"/>
  <c r="S2915" i="1" s="1" a="1"/>
  <c r="V2914" i="1"/>
  <c r="W2914" i="1" s="1"/>
  <c r="T2914" i="1" a="1"/>
  <c r="T2914" i="1" s="1"/>
  <c r="S2914" i="1" a="1"/>
  <c r="S2914" i="1" s="1"/>
  <c r="R2914" i="1" a="1"/>
  <c r="R2914" i="1"/>
  <c r="P2914" i="1"/>
  <c r="N2914" i="1"/>
  <c r="M2914" i="1"/>
  <c r="V2913" i="1"/>
  <c r="W2913" i="1" s="1"/>
  <c r="S2913" i="1" a="1"/>
  <c r="S2913" i="1" s="1"/>
  <c r="N2913" i="1"/>
  <c r="M2913" i="1"/>
  <c r="V2912" i="1"/>
  <c r="W2912" i="1" s="1"/>
  <c r="P2912" i="1"/>
  <c r="N2912" i="1"/>
  <c r="M2912" i="1"/>
  <c r="V2911" i="1"/>
  <c r="W2911" i="1" s="1"/>
  <c r="T2911" i="1" a="1"/>
  <c r="T2911" i="1" s="1"/>
  <c r="S2911" i="1" a="1"/>
  <c r="S2911" i="1" s="1"/>
  <c r="R2911" i="1" a="1"/>
  <c r="R2911" i="1" s="1"/>
  <c r="N2911" i="1"/>
  <c r="P2911" i="1" s="1"/>
  <c r="M2911" i="1"/>
  <c r="V2910" i="1"/>
  <c r="W2910" i="1" s="1"/>
  <c r="T2910" i="1" a="1"/>
  <c r="T2910" i="1" s="1"/>
  <c r="S2910" i="1" a="1"/>
  <c r="S2910" i="1"/>
  <c r="R2910" i="1" a="1"/>
  <c r="R2910" i="1" s="1"/>
  <c r="P2910" i="1"/>
  <c r="N2910" i="1"/>
  <c r="M2910" i="1"/>
  <c r="V2909" i="1"/>
  <c r="N2909" i="1"/>
  <c r="V2908" i="1"/>
  <c r="W2908" i="1" s="1"/>
  <c r="T2908" i="1" a="1"/>
  <c r="T2908" i="1"/>
  <c r="S2908" i="1" a="1"/>
  <c r="S2908" i="1"/>
  <c r="R2908" i="1" a="1"/>
  <c r="R2908" i="1"/>
  <c r="P2908" i="1"/>
  <c r="N2908" i="1"/>
  <c r="M2908" i="1"/>
  <c r="V2907" i="1"/>
  <c r="W2907" i="1" s="1"/>
  <c r="N2907" i="1"/>
  <c r="P2907" i="1" s="1"/>
  <c r="M2907" i="1"/>
  <c r="V2906" i="1"/>
  <c r="T2906" i="1" a="1"/>
  <c r="T2906" i="1" s="1"/>
  <c r="S2906" i="1" a="1"/>
  <c r="S2906" i="1" s="1"/>
  <c r="P2906" i="1"/>
  <c r="N2906" i="1"/>
  <c r="M2906" i="1"/>
  <c r="V2905" i="1"/>
  <c r="W2905" i="1" s="1"/>
  <c r="S2905" i="1" a="1"/>
  <c r="S2905" i="1" s="1"/>
  <c r="R2905" i="1" a="1"/>
  <c r="R2905" i="1"/>
  <c r="N2905" i="1"/>
  <c r="P2905" i="1" s="1"/>
  <c r="M2905" i="1"/>
  <c r="T2905" i="1" s="1" a="1"/>
  <c r="T2905" i="1" s="1"/>
  <c r="V2904" i="1"/>
  <c r="W2904" i="1" s="1"/>
  <c r="R2904" i="1" a="1"/>
  <c r="R2904" i="1"/>
  <c r="N2904" i="1"/>
  <c r="M2904" i="1"/>
  <c r="T2904" i="1" s="1" a="1"/>
  <c r="T2904" i="1" s="1"/>
  <c r="V2903" i="1"/>
  <c r="W2903" i="1" s="1"/>
  <c r="R2903" i="1" a="1"/>
  <c r="R2903" i="1" s="1"/>
  <c r="P2903" i="1"/>
  <c r="N2903" i="1"/>
  <c r="M2903" i="1"/>
  <c r="V2902" i="1"/>
  <c r="W2902" i="1" s="1"/>
  <c r="T2902" i="1" a="1"/>
  <c r="T2902" i="1" s="1"/>
  <c r="S2902" i="1" a="1"/>
  <c r="S2902" i="1" s="1"/>
  <c r="N2902" i="1"/>
  <c r="M2902" i="1"/>
  <c r="V2901" i="1"/>
  <c r="W2901" i="1" s="1"/>
  <c r="T2901" i="1" a="1"/>
  <c r="T2901" i="1"/>
  <c r="S2901" i="1" a="1"/>
  <c r="S2901" i="1" s="1"/>
  <c r="R2901" i="1"/>
  <c r="N2901" i="1"/>
  <c r="M2901" i="1"/>
  <c r="R2901" i="1" s="1" a="1"/>
  <c r="V2900" i="1"/>
  <c r="N2900" i="1"/>
  <c r="P2900" i="1" s="1"/>
  <c r="M2900" i="1"/>
  <c r="V2899" i="1"/>
  <c r="N2899" i="1"/>
  <c r="M2899" i="1"/>
  <c r="V2898" i="1"/>
  <c r="W2898" i="1" s="1"/>
  <c r="T2898" i="1" a="1"/>
  <c r="T2898" i="1" s="1"/>
  <c r="S2898" i="1"/>
  <c r="R2898" i="1" a="1"/>
  <c r="R2898" i="1"/>
  <c r="P2898" i="1"/>
  <c r="N2898" i="1"/>
  <c r="M2898" i="1"/>
  <c r="S2898" i="1" s="1" a="1"/>
  <c r="V2897" i="1"/>
  <c r="N2897" i="1"/>
  <c r="V2896" i="1"/>
  <c r="W2896" i="1" s="1"/>
  <c r="N2896" i="1"/>
  <c r="M2896" i="1"/>
  <c r="V2895" i="1"/>
  <c r="W2895" i="1" s="1"/>
  <c r="T2895" i="1" a="1"/>
  <c r="T2895" i="1" s="1"/>
  <c r="S2895" i="1" a="1"/>
  <c r="S2895" i="1" s="1"/>
  <c r="R2895" i="1" a="1"/>
  <c r="R2895" i="1" s="1"/>
  <c r="P2895" i="1"/>
  <c r="N2895" i="1"/>
  <c r="M2895" i="1"/>
  <c r="V2894" i="1"/>
  <c r="W2894" i="1" s="1"/>
  <c r="T2894" i="1" a="1"/>
  <c r="T2894" i="1" s="1"/>
  <c r="S2894" i="1" a="1"/>
  <c r="S2894" i="1" s="1"/>
  <c r="R2894" i="1" a="1"/>
  <c r="R2894" i="1"/>
  <c r="P2894" i="1"/>
  <c r="N2894" i="1"/>
  <c r="M2894" i="1"/>
  <c r="V2893" i="1"/>
  <c r="N2893" i="1"/>
  <c r="M2893" i="1"/>
  <c r="V2892" i="1"/>
  <c r="W2892" i="1" s="1"/>
  <c r="P2892" i="1"/>
  <c r="N2892" i="1"/>
  <c r="M2892" i="1"/>
  <c r="V2891" i="1"/>
  <c r="W2891" i="1" s="1"/>
  <c r="T2891" i="1" a="1"/>
  <c r="T2891" i="1" s="1"/>
  <c r="S2891" i="1"/>
  <c r="R2891" i="1" a="1"/>
  <c r="R2891" i="1" s="1"/>
  <c r="N2891" i="1"/>
  <c r="P2891" i="1" s="1"/>
  <c r="M2891" i="1"/>
  <c r="S2891" i="1" s="1" a="1"/>
  <c r="V2890" i="1"/>
  <c r="W2890" i="1" s="1"/>
  <c r="T2890" i="1" a="1"/>
  <c r="T2890" i="1" s="1"/>
  <c r="S2890" i="1" a="1"/>
  <c r="S2890" i="1" s="1"/>
  <c r="R2890" i="1"/>
  <c r="N2890" i="1"/>
  <c r="P2890" i="1" s="1"/>
  <c r="M2890" i="1"/>
  <c r="R2890" i="1" s="1" a="1"/>
  <c r="V2889" i="1"/>
  <c r="N2889" i="1"/>
  <c r="M2889" i="1"/>
  <c r="V2888" i="1"/>
  <c r="W2888" i="1" s="1"/>
  <c r="T2888" i="1" a="1"/>
  <c r="T2888" i="1"/>
  <c r="S2888" i="1" a="1"/>
  <c r="S2888" i="1" s="1"/>
  <c r="R2888" i="1" a="1"/>
  <c r="R2888" i="1" s="1"/>
  <c r="N2888" i="1"/>
  <c r="P2888" i="1" s="1"/>
  <c r="M2888" i="1"/>
  <c r="V2887" i="1"/>
  <c r="W2887" i="1" s="1"/>
  <c r="T2887" i="1" a="1"/>
  <c r="T2887" i="1" s="1"/>
  <c r="S2887" i="1"/>
  <c r="R2887" i="1" a="1"/>
  <c r="R2887" i="1" s="1"/>
  <c r="N2887" i="1"/>
  <c r="P2887" i="1" s="1"/>
  <c r="M2887" i="1"/>
  <c r="S2887" i="1" s="1" a="1"/>
  <c r="V2886" i="1"/>
  <c r="W2886" i="1" s="1"/>
  <c r="P2886" i="1"/>
  <c r="N2886" i="1"/>
  <c r="M2886" i="1"/>
  <c r="V2885" i="1"/>
  <c r="N2885" i="1"/>
  <c r="V2884" i="1"/>
  <c r="W2884" i="1" s="1"/>
  <c r="T2884" i="1" a="1"/>
  <c r="T2884" i="1"/>
  <c r="S2884" i="1"/>
  <c r="R2884" i="1" a="1"/>
  <c r="R2884" i="1" s="1"/>
  <c r="N2884" i="1"/>
  <c r="P2884" i="1" s="1"/>
  <c r="M2884" i="1"/>
  <c r="S2884" i="1" s="1" a="1"/>
  <c r="V2883" i="1"/>
  <c r="N2883" i="1"/>
  <c r="M2883" i="1"/>
  <c r="V2882" i="1"/>
  <c r="S2882" i="1" a="1"/>
  <c r="S2882" i="1"/>
  <c r="R2882" i="1" a="1"/>
  <c r="R2882" i="1" s="1"/>
  <c r="N2882" i="1"/>
  <c r="M2882" i="1"/>
  <c r="V2881" i="1"/>
  <c r="W2881" i="1" s="1"/>
  <c r="N2881" i="1"/>
  <c r="M2881" i="1"/>
  <c r="V2880" i="1"/>
  <c r="W2880" i="1" s="1"/>
  <c r="T2880" i="1" a="1"/>
  <c r="T2880" i="1" s="1"/>
  <c r="S2880" i="1" a="1"/>
  <c r="S2880" i="1"/>
  <c r="R2880" i="1" a="1"/>
  <c r="R2880" i="1" s="1"/>
  <c r="N2880" i="1"/>
  <c r="P2880" i="1" s="1"/>
  <c r="M2880" i="1"/>
  <c r="V2879" i="1"/>
  <c r="W2879" i="1" s="1"/>
  <c r="T2879" i="1" a="1"/>
  <c r="T2879" i="1"/>
  <c r="S2879" i="1"/>
  <c r="R2879" i="1" a="1"/>
  <c r="R2879" i="1" s="1"/>
  <c r="N2879" i="1"/>
  <c r="P2879" i="1" s="1"/>
  <c r="M2879" i="1"/>
  <c r="S2879" i="1" s="1" a="1"/>
  <c r="V2878" i="1"/>
  <c r="N2878" i="1"/>
  <c r="P2878" i="1" s="1"/>
  <c r="M2878" i="1"/>
  <c r="V2877" i="1"/>
  <c r="W2877" i="1" s="1"/>
  <c r="T2877" i="1" a="1"/>
  <c r="T2877" i="1"/>
  <c r="N2877" i="1"/>
  <c r="P2877" i="1" s="1"/>
  <c r="M2877" i="1"/>
  <c r="V2876" i="1"/>
  <c r="N2876" i="1"/>
  <c r="M2876" i="1"/>
  <c r="V2875" i="1"/>
  <c r="W2875" i="1" s="1"/>
  <c r="R2875" i="1" a="1"/>
  <c r="R2875" i="1" s="1"/>
  <c r="N2875" i="1"/>
  <c r="M2875" i="1"/>
  <c r="T2875" i="1" s="1" a="1"/>
  <c r="T2875" i="1" s="1"/>
  <c r="V2874" i="1"/>
  <c r="W2874" i="1" s="1"/>
  <c r="T2874" i="1" a="1"/>
  <c r="T2874" i="1"/>
  <c r="S2874" i="1" a="1"/>
  <c r="S2874" i="1" s="1"/>
  <c r="R2874" i="1" a="1"/>
  <c r="R2874" i="1"/>
  <c r="P2874" i="1"/>
  <c r="N2874" i="1"/>
  <c r="M2874" i="1"/>
  <c r="V2873" i="1"/>
  <c r="N2873" i="1"/>
  <c r="V2872" i="1"/>
  <c r="W2872" i="1" s="1"/>
  <c r="T2872" i="1" a="1"/>
  <c r="T2872" i="1"/>
  <c r="S2872" i="1" a="1"/>
  <c r="S2872" i="1" s="1"/>
  <c r="R2872" i="1" a="1"/>
  <c r="R2872" i="1"/>
  <c r="N2872" i="1"/>
  <c r="P2872" i="1" s="1"/>
  <c r="M2872" i="1"/>
  <c r="V2871" i="1"/>
  <c r="W2871" i="1" s="1"/>
  <c r="T2871" i="1" a="1"/>
  <c r="T2871" i="1" s="1"/>
  <c r="S2871" i="1" a="1"/>
  <c r="S2871" i="1" s="1"/>
  <c r="N2871" i="1"/>
  <c r="P2871" i="1" s="1"/>
  <c r="M2871" i="1"/>
  <c r="R2871" i="1" s="1" a="1"/>
  <c r="R2871" i="1" s="1"/>
  <c r="V2870" i="1"/>
  <c r="W2870" i="1" s="1"/>
  <c r="T2870" i="1" a="1"/>
  <c r="T2870" i="1" s="1"/>
  <c r="S2870" i="1"/>
  <c r="R2870" i="1" a="1"/>
  <c r="R2870" i="1" s="1"/>
  <c r="P2870" i="1"/>
  <c r="N2870" i="1"/>
  <c r="M2870" i="1"/>
  <c r="S2870" i="1" s="1" a="1"/>
  <c r="V2869" i="1"/>
  <c r="W2869" i="1" s="1"/>
  <c r="N2869" i="1"/>
  <c r="M2869" i="1"/>
  <c r="V2868" i="1"/>
  <c r="S2868" i="1" a="1"/>
  <c r="S2868" i="1"/>
  <c r="R2868" i="1" a="1"/>
  <c r="R2868" i="1" s="1"/>
  <c r="N2868" i="1"/>
  <c r="M2868" i="1"/>
  <c r="V2867" i="1"/>
  <c r="W2867" i="1" s="1"/>
  <c r="T2867" i="1" a="1"/>
  <c r="T2867" i="1"/>
  <c r="S2867" i="1"/>
  <c r="R2867" i="1" a="1"/>
  <c r="R2867" i="1"/>
  <c r="N2867" i="1"/>
  <c r="P2867" i="1" s="1"/>
  <c r="M2867" i="1"/>
  <c r="S2867" i="1" s="1" a="1"/>
  <c r="V2866" i="1"/>
  <c r="W2866" i="1" s="1"/>
  <c r="N2866" i="1"/>
  <c r="M2866" i="1"/>
  <c r="V2865" i="1"/>
  <c r="W2865" i="1" s="1"/>
  <c r="T2865" i="1" a="1"/>
  <c r="T2865" i="1" s="1"/>
  <c r="S2865" i="1" a="1"/>
  <c r="S2865" i="1" s="1"/>
  <c r="R2865" i="1"/>
  <c r="P2865" i="1"/>
  <c r="N2865" i="1"/>
  <c r="M2865" i="1"/>
  <c r="R2865" i="1" s="1" a="1"/>
  <c r="V2864" i="1"/>
  <c r="W2864" i="1" s="1"/>
  <c r="N2864" i="1"/>
  <c r="M2864" i="1"/>
  <c r="V2863" i="1"/>
  <c r="S2863" i="1" a="1"/>
  <c r="S2863" i="1" s="1"/>
  <c r="R2863" i="1" a="1"/>
  <c r="R2863" i="1" s="1"/>
  <c r="N2863" i="1"/>
  <c r="M2863" i="1"/>
  <c r="T2863" i="1" s="1" a="1"/>
  <c r="T2863" i="1" s="1"/>
  <c r="V2862" i="1"/>
  <c r="W2862" i="1" s="1"/>
  <c r="S2862" i="1" a="1"/>
  <c r="S2862" i="1" s="1"/>
  <c r="R2862" i="1" a="1"/>
  <c r="R2862" i="1" s="1"/>
  <c r="N2862" i="1"/>
  <c r="M2862" i="1"/>
  <c r="V2861" i="1"/>
  <c r="N2861" i="1"/>
  <c r="V2860" i="1"/>
  <c r="W2860" i="1" s="1"/>
  <c r="T2860" i="1" a="1"/>
  <c r="T2860" i="1"/>
  <c r="S2860" i="1" a="1"/>
  <c r="S2860" i="1"/>
  <c r="R2860" i="1" a="1"/>
  <c r="R2860" i="1" s="1"/>
  <c r="P2860" i="1"/>
  <c r="N2860" i="1"/>
  <c r="M2860" i="1"/>
  <c r="V2859" i="1"/>
  <c r="W2859" i="1" s="1"/>
  <c r="T2859" i="1" a="1"/>
  <c r="T2859" i="1" s="1"/>
  <c r="R2859" i="1" a="1"/>
  <c r="R2859" i="1" s="1"/>
  <c r="N2859" i="1"/>
  <c r="P2859" i="1" s="1"/>
  <c r="M2859" i="1"/>
  <c r="S2859" i="1" s="1" a="1"/>
  <c r="S2859" i="1" s="1"/>
  <c r="V2858" i="1"/>
  <c r="N2858" i="1"/>
  <c r="P2858" i="1" s="1"/>
  <c r="M2858" i="1"/>
  <c r="V2857" i="1"/>
  <c r="W2857" i="1" s="1"/>
  <c r="R2857" i="1" a="1"/>
  <c r="R2857" i="1" s="1"/>
  <c r="N2857" i="1"/>
  <c r="P2857" i="1" s="1"/>
  <c r="M2857" i="1"/>
  <c r="V2856" i="1"/>
  <c r="W2856" i="1" s="1"/>
  <c r="T2856" i="1" a="1"/>
  <c r="T2856" i="1" s="1"/>
  <c r="S2856" i="1" a="1"/>
  <c r="S2856" i="1" s="1"/>
  <c r="R2856" i="1" a="1"/>
  <c r="R2856" i="1" s="1"/>
  <c r="N2856" i="1"/>
  <c r="M2856" i="1"/>
  <c r="V2855" i="1"/>
  <c r="W2855" i="1" s="1"/>
  <c r="T2855" i="1" a="1"/>
  <c r="T2855" i="1" s="1"/>
  <c r="S2855" i="1"/>
  <c r="R2855" i="1" a="1"/>
  <c r="R2855" i="1" s="1"/>
  <c r="N2855" i="1"/>
  <c r="P2855" i="1" s="1"/>
  <c r="M2855" i="1"/>
  <c r="S2855" i="1" s="1" a="1"/>
  <c r="V2854" i="1"/>
  <c r="W2854" i="1" s="1"/>
  <c r="T2854" i="1" a="1"/>
  <c r="T2854" i="1"/>
  <c r="S2854" i="1" a="1"/>
  <c r="S2854" i="1" s="1"/>
  <c r="R2854" i="1" a="1"/>
  <c r="R2854" i="1" s="1"/>
  <c r="P2854" i="1"/>
  <c r="N2854" i="1"/>
  <c r="M2854" i="1"/>
  <c r="V2853" i="1"/>
  <c r="W2853" i="1" s="1"/>
  <c r="S2853" i="1" a="1"/>
  <c r="S2853" i="1" s="1"/>
  <c r="P2853" i="1"/>
  <c r="N2853" i="1"/>
  <c r="M2853" i="1"/>
  <c r="V2852" i="1"/>
  <c r="P2852" i="1"/>
  <c r="N2852" i="1"/>
  <c r="M2852" i="1"/>
  <c r="V2851" i="1"/>
  <c r="W2851" i="1" s="1"/>
  <c r="T2851" i="1"/>
  <c r="S2851" i="1" a="1"/>
  <c r="S2851" i="1"/>
  <c r="R2851" i="1" a="1"/>
  <c r="R2851" i="1" s="1"/>
  <c r="N2851" i="1"/>
  <c r="M2851" i="1"/>
  <c r="T2851" i="1" s="1" a="1"/>
  <c r="V2850" i="1"/>
  <c r="W2850" i="1" s="1"/>
  <c r="T2850" i="1" a="1"/>
  <c r="T2850" i="1" s="1"/>
  <c r="S2850" i="1"/>
  <c r="R2850" i="1" a="1"/>
  <c r="R2850" i="1" s="1"/>
  <c r="P2850" i="1"/>
  <c r="N2850" i="1"/>
  <c r="M2850" i="1"/>
  <c r="S2850" i="1" s="1" a="1"/>
  <c r="V2849" i="1"/>
  <c r="N2849" i="1"/>
  <c r="V2848" i="1"/>
  <c r="W2848" i="1" s="1"/>
  <c r="N2848" i="1"/>
  <c r="P2848" i="1" s="1"/>
  <c r="M2848" i="1"/>
  <c r="V2847" i="1"/>
  <c r="W2847" i="1" s="1"/>
  <c r="T2847" i="1" a="1"/>
  <c r="T2847" i="1"/>
  <c r="S2847" i="1" a="1"/>
  <c r="S2847" i="1" s="1"/>
  <c r="R2847" i="1" a="1"/>
  <c r="R2847" i="1"/>
  <c r="P2847" i="1"/>
  <c r="N2847" i="1"/>
  <c r="M2847" i="1"/>
  <c r="V2846" i="1"/>
  <c r="W2846" i="1" s="1"/>
  <c r="T2846" i="1" a="1"/>
  <c r="T2846" i="1" s="1"/>
  <c r="S2846" i="1" a="1"/>
  <c r="S2846" i="1"/>
  <c r="R2846" i="1" a="1"/>
  <c r="R2846" i="1"/>
  <c r="N2846" i="1"/>
  <c r="P2846" i="1" s="1"/>
  <c r="M2846" i="1"/>
  <c r="V2845" i="1"/>
  <c r="R2845" i="1" a="1"/>
  <c r="R2845" i="1" s="1"/>
  <c r="N2845" i="1"/>
  <c r="M2845" i="1"/>
  <c r="V2844" i="1"/>
  <c r="W2844" i="1" s="1"/>
  <c r="T2844" i="1" a="1"/>
  <c r="T2844" i="1" s="1"/>
  <c r="S2844" i="1" a="1"/>
  <c r="S2844" i="1"/>
  <c r="R2844" i="1" a="1"/>
  <c r="R2844" i="1"/>
  <c r="P2844" i="1"/>
  <c r="N2844" i="1"/>
  <c r="M2844" i="1"/>
  <c r="V2843" i="1"/>
  <c r="W2843" i="1" s="1"/>
  <c r="T2843" i="1" a="1"/>
  <c r="T2843" i="1" s="1"/>
  <c r="S2843" i="1"/>
  <c r="R2843" i="1" a="1"/>
  <c r="R2843" i="1" s="1"/>
  <c r="P2843" i="1"/>
  <c r="N2843" i="1"/>
  <c r="M2843" i="1"/>
  <c r="S2843" i="1" s="1" a="1"/>
  <c r="V2842" i="1"/>
  <c r="S2842" i="1" a="1"/>
  <c r="S2842" i="1" s="1"/>
  <c r="N2842" i="1"/>
  <c r="P2842" i="1" s="1"/>
  <c r="M2842" i="1"/>
  <c r="V2841" i="1"/>
  <c r="W2841" i="1" s="1"/>
  <c r="T2841" i="1" a="1"/>
  <c r="T2841" i="1"/>
  <c r="N2841" i="1"/>
  <c r="P2841" i="1" s="1"/>
  <c r="M2841" i="1"/>
  <c r="V2840" i="1"/>
  <c r="W2840" i="1" s="1"/>
  <c r="T2840" i="1" a="1"/>
  <c r="T2840" i="1" s="1"/>
  <c r="S2840" i="1" a="1"/>
  <c r="S2840" i="1"/>
  <c r="R2840" i="1" a="1"/>
  <c r="R2840" i="1" s="1"/>
  <c r="P2840" i="1"/>
  <c r="N2840" i="1"/>
  <c r="M2840" i="1"/>
  <c r="V2839" i="1"/>
  <c r="S2839" i="1" a="1"/>
  <c r="S2839" i="1" s="1"/>
  <c r="N2839" i="1"/>
  <c r="M2839" i="1"/>
  <c r="V2838" i="1"/>
  <c r="S2838" i="1" a="1"/>
  <c r="S2838" i="1" s="1"/>
  <c r="N2838" i="1"/>
  <c r="M2838" i="1"/>
  <c r="V2837" i="1"/>
  <c r="N2837" i="1"/>
  <c r="V2836" i="1"/>
  <c r="W2836" i="1" s="1"/>
  <c r="R2836" i="1" a="1"/>
  <c r="R2836" i="1" s="1"/>
  <c r="N2836" i="1"/>
  <c r="M2836" i="1"/>
  <c r="S2836" i="1" s="1" a="1"/>
  <c r="S2836" i="1" s="1"/>
  <c r="V2835" i="1"/>
  <c r="W2835" i="1" s="1"/>
  <c r="T2835" i="1" a="1"/>
  <c r="T2835" i="1" s="1"/>
  <c r="S2835" i="1" a="1"/>
  <c r="S2835" i="1" s="1"/>
  <c r="R2835" i="1"/>
  <c r="N2835" i="1"/>
  <c r="M2835" i="1"/>
  <c r="R2835" i="1" s="1" a="1"/>
  <c r="V2834" i="1"/>
  <c r="W2834" i="1" s="1"/>
  <c r="T2834" i="1" a="1"/>
  <c r="T2834" i="1"/>
  <c r="S2834" i="1" a="1"/>
  <c r="S2834" i="1"/>
  <c r="R2834" i="1" a="1"/>
  <c r="R2834" i="1" s="1"/>
  <c r="P2834" i="1"/>
  <c r="N2834" i="1"/>
  <c r="M2834" i="1"/>
  <c r="V2833" i="1"/>
  <c r="N2833" i="1"/>
  <c r="M2833" i="1"/>
  <c r="V2832" i="1"/>
  <c r="T2832" i="1" a="1"/>
  <c r="T2832" i="1" s="1"/>
  <c r="S2832" i="1" a="1"/>
  <c r="S2832" i="1" s="1"/>
  <c r="N2832" i="1"/>
  <c r="P2832" i="1" s="1"/>
  <c r="M2832" i="1"/>
  <c r="V2831" i="1"/>
  <c r="N2831" i="1"/>
  <c r="P2831" i="1" s="1"/>
  <c r="M2831" i="1"/>
  <c r="V2830" i="1"/>
  <c r="W2830" i="1" s="1"/>
  <c r="R2830" i="1" a="1"/>
  <c r="R2830" i="1"/>
  <c r="N2830" i="1"/>
  <c r="M2830" i="1"/>
  <c r="V2829" i="1"/>
  <c r="W2829" i="1" s="1"/>
  <c r="T2829" i="1" a="1"/>
  <c r="T2829" i="1" s="1"/>
  <c r="N2829" i="1"/>
  <c r="P2829" i="1" s="1"/>
  <c r="M2829" i="1"/>
  <c r="V2828" i="1"/>
  <c r="S2828" i="1" a="1"/>
  <c r="S2828" i="1" s="1"/>
  <c r="N2828" i="1"/>
  <c r="M2828" i="1"/>
  <c r="V2827" i="1"/>
  <c r="W2827" i="1" s="1"/>
  <c r="N2827" i="1"/>
  <c r="M2827" i="1"/>
  <c r="V2826" i="1"/>
  <c r="W2826" i="1" s="1"/>
  <c r="T2826" i="1" a="1"/>
  <c r="T2826" i="1" s="1"/>
  <c r="S2826" i="1" a="1"/>
  <c r="S2826" i="1" s="1"/>
  <c r="R2826" i="1" a="1"/>
  <c r="R2826" i="1" s="1"/>
  <c r="P2826" i="1"/>
  <c r="N2826" i="1"/>
  <c r="M2826" i="1"/>
  <c r="V2825" i="1"/>
  <c r="N2825" i="1"/>
  <c r="V2824" i="1"/>
  <c r="T2824" i="1" a="1"/>
  <c r="T2824" i="1"/>
  <c r="S2824" i="1" a="1"/>
  <c r="S2824" i="1" s="1"/>
  <c r="R2824" i="1" a="1"/>
  <c r="R2824" i="1"/>
  <c r="N2824" i="1"/>
  <c r="P2824" i="1" s="1"/>
  <c r="M2824" i="1"/>
  <c r="V2823" i="1"/>
  <c r="P2823" i="1"/>
  <c r="N2823" i="1"/>
  <c r="M2823" i="1"/>
  <c r="V2822" i="1"/>
  <c r="R2822" i="1" a="1"/>
  <c r="R2822" i="1" s="1"/>
  <c r="N2822" i="1"/>
  <c r="M2822" i="1"/>
  <c r="V2821" i="1"/>
  <c r="W2821" i="1" s="1"/>
  <c r="S2821" i="1" a="1"/>
  <c r="S2821" i="1" s="1"/>
  <c r="P2821" i="1"/>
  <c r="N2821" i="1"/>
  <c r="M2821" i="1"/>
  <c r="V2820" i="1"/>
  <c r="W2820" i="1" s="1"/>
  <c r="N2820" i="1"/>
  <c r="P2820" i="1" s="1"/>
  <c r="M2820" i="1"/>
  <c r="V2819" i="1"/>
  <c r="W2819" i="1" s="1"/>
  <c r="T2819" i="1" a="1"/>
  <c r="T2819" i="1" s="1"/>
  <c r="S2819" i="1"/>
  <c r="R2819" i="1" a="1"/>
  <c r="R2819" i="1"/>
  <c r="P2819" i="1"/>
  <c r="N2819" i="1"/>
  <c r="M2819" i="1"/>
  <c r="S2819" i="1" s="1" a="1"/>
  <c r="V2818" i="1"/>
  <c r="W2818" i="1" s="1"/>
  <c r="T2818" i="1" a="1"/>
  <c r="T2818" i="1" s="1"/>
  <c r="S2818" i="1" a="1"/>
  <c r="S2818" i="1" s="1"/>
  <c r="R2818" i="1" a="1"/>
  <c r="R2818" i="1"/>
  <c r="N2818" i="1"/>
  <c r="M2818" i="1"/>
  <c r="V2817" i="1"/>
  <c r="T2817" i="1" a="1"/>
  <c r="T2817" i="1"/>
  <c r="S2817" i="1" a="1"/>
  <c r="S2817" i="1" s="1"/>
  <c r="N2817" i="1"/>
  <c r="P2817" i="1" s="1"/>
  <c r="M2817" i="1"/>
  <c r="V2816" i="1"/>
  <c r="W2816" i="1" s="1"/>
  <c r="R2816" i="1" a="1"/>
  <c r="R2816" i="1" s="1"/>
  <c r="P2816" i="1"/>
  <c r="N2816" i="1"/>
  <c r="M2816" i="1"/>
  <c r="V2815" i="1"/>
  <c r="W2815" i="1" s="1"/>
  <c r="T2815" i="1" a="1"/>
  <c r="T2815" i="1" s="1"/>
  <c r="N2815" i="1"/>
  <c r="P2815" i="1" s="1"/>
  <c r="M2815" i="1"/>
  <c r="V2814" i="1"/>
  <c r="N2814" i="1"/>
  <c r="M2814" i="1"/>
  <c r="V2813" i="1"/>
  <c r="N2813" i="1"/>
  <c r="V2812" i="1"/>
  <c r="W2812" i="1" s="1"/>
  <c r="T2812" i="1" a="1"/>
  <c r="T2812" i="1"/>
  <c r="S2812" i="1" a="1"/>
  <c r="S2812" i="1"/>
  <c r="R2812" i="1" a="1"/>
  <c r="R2812" i="1"/>
  <c r="P2812" i="1"/>
  <c r="N2812" i="1"/>
  <c r="M2812" i="1"/>
  <c r="V2811" i="1"/>
  <c r="N2811" i="1"/>
  <c r="P2811" i="1" s="1"/>
  <c r="M2811" i="1"/>
  <c r="V2810" i="1"/>
  <c r="T2810" i="1" a="1"/>
  <c r="T2810" i="1" s="1"/>
  <c r="N2810" i="1"/>
  <c r="P2810" i="1" s="1"/>
  <c r="M2810" i="1"/>
  <c r="V2809" i="1"/>
  <c r="W2809" i="1" s="1"/>
  <c r="S2809" i="1" a="1"/>
  <c r="S2809" i="1"/>
  <c r="R2809" i="1" a="1"/>
  <c r="R2809" i="1" s="1"/>
  <c r="N2809" i="1"/>
  <c r="P2809" i="1" s="1"/>
  <c r="M2809" i="1"/>
  <c r="T2809" i="1" s="1" a="1"/>
  <c r="T2809" i="1" s="1"/>
  <c r="V2808" i="1"/>
  <c r="W2808" i="1" s="1"/>
  <c r="T2808" i="1" a="1"/>
  <c r="T2808" i="1" s="1"/>
  <c r="S2808" i="1" a="1"/>
  <c r="S2808" i="1" s="1"/>
  <c r="R2808" i="1" a="1"/>
  <c r="R2808" i="1"/>
  <c r="P2808" i="1"/>
  <c r="N2808" i="1"/>
  <c r="M2808" i="1"/>
  <c r="V2807" i="1"/>
  <c r="W2807" i="1" s="1"/>
  <c r="R2807" i="1" a="1"/>
  <c r="R2807" i="1" s="1"/>
  <c r="N2807" i="1"/>
  <c r="P2807" i="1" s="1"/>
  <c r="M2807" i="1"/>
  <c r="V2806" i="1"/>
  <c r="W2806" i="1" s="1"/>
  <c r="S2806" i="1" a="1"/>
  <c r="S2806" i="1" s="1"/>
  <c r="N2806" i="1"/>
  <c r="M2806" i="1"/>
  <c r="V2805" i="1"/>
  <c r="W2805" i="1" s="1"/>
  <c r="T2805" i="1" a="1"/>
  <c r="T2805" i="1" s="1"/>
  <c r="N2805" i="1"/>
  <c r="P2805" i="1" s="1"/>
  <c r="M2805" i="1"/>
  <c r="V2804" i="1"/>
  <c r="W2804" i="1" s="1"/>
  <c r="T2804" i="1" a="1"/>
  <c r="T2804" i="1"/>
  <c r="S2804" i="1" a="1"/>
  <c r="S2804" i="1" s="1"/>
  <c r="R2804" i="1" a="1"/>
  <c r="R2804" i="1" s="1"/>
  <c r="N2804" i="1"/>
  <c r="M2804" i="1"/>
  <c r="V2803" i="1"/>
  <c r="W2803" i="1" s="1"/>
  <c r="N2803" i="1"/>
  <c r="M2803" i="1"/>
  <c r="V2802" i="1"/>
  <c r="W2802" i="1" s="1"/>
  <c r="N2802" i="1"/>
  <c r="M2802" i="1"/>
  <c r="V2801" i="1"/>
  <c r="N2801" i="1"/>
  <c r="V2800" i="1"/>
  <c r="W2800" i="1" s="1"/>
  <c r="T2800" i="1" a="1"/>
  <c r="T2800" i="1"/>
  <c r="S2800" i="1" a="1"/>
  <c r="S2800" i="1" s="1"/>
  <c r="R2800" i="1" a="1"/>
  <c r="R2800" i="1" s="1"/>
  <c r="P2800" i="1"/>
  <c r="N2800" i="1"/>
  <c r="M2800" i="1"/>
  <c r="V2799" i="1"/>
  <c r="S2799" i="1" a="1"/>
  <c r="S2799" i="1" s="1"/>
  <c r="R2799" i="1" a="1"/>
  <c r="R2799" i="1" s="1"/>
  <c r="N2799" i="1"/>
  <c r="M2799" i="1"/>
  <c r="V2798" i="1"/>
  <c r="W2798" i="1" s="1"/>
  <c r="T2798" i="1" a="1"/>
  <c r="T2798" i="1" s="1"/>
  <c r="S2798" i="1" a="1"/>
  <c r="S2798" i="1" s="1"/>
  <c r="R2798" i="1" a="1"/>
  <c r="R2798" i="1" s="1"/>
  <c r="P2798" i="1"/>
  <c r="N2798" i="1"/>
  <c r="M2798" i="1"/>
  <c r="V2797" i="1"/>
  <c r="W2797" i="1" s="1"/>
  <c r="S2797" i="1" a="1"/>
  <c r="S2797" i="1"/>
  <c r="R2797" i="1" a="1"/>
  <c r="R2797" i="1" s="1"/>
  <c r="N2797" i="1"/>
  <c r="M2797" i="1"/>
  <c r="V2796" i="1"/>
  <c r="N2796" i="1"/>
  <c r="M2796" i="1"/>
  <c r="V2795" i="1"/>
  <c r="N2795" i="1"/>
  <c r="P2795" i="1" s="1"/>
  <c r="M2795" i="1"/>
  <c r="V2794" i="1"/>
  <c r="W2794" i="1" s="1"/>
  <c r="N2794" i="1"/>
  <c r="M2794" i="1"/>
  <c r="V2793" i="1"/>
  <c r="W2793" i="1" s="1"/>
  <c r="T2793" i="1" a="1"/>
  <c r="T2793" i="1"/>
  <c r="S2793" i="1" a="1"/>
  <c r="S2793" i="1" s="1"/>
  <c r="R2793" i="1"/>
  <c r="N2793" i="1"/>
  <c r="P2793" i="1" s="1"/>
  <c r="M2793" i="1"/>
  <c r="R2793" i="1" s="1" a="1"/>
  <c r="V2792" i="1"/>
  <c r="W2792" i="1" s="1"/>
  <c r="T2792" i="1" a="1"/>
  <c r="T2792" i="1"/>
  <c r="S2792" i="1" a="1"/>
  <c r="S2792" i="1" s="1"/>
  <c r="R2792" i="1" a="1"/>
  <c r="R2792" i="1" s="1"/>
  <c r="P2792" i="1"/>
  <c r="N2792" i="1"/>
  <c r="M2792" i="1"/>
  <c r="V2791" i="1"/>
  <c r="N2791" i="1"/>
  <c r="M2791" i="1"/>
  <c r="V2790" i="1"/>
  <c r="N2790" i="1"/>
  <c r="M2790" i="1"/>
  <c r="V2789" i="1"/>
  <c r="N2789" i="1"/>
  <c r="V2788" i="1"/>
  <c r="N2788" i="1"/>
  <c r="M2788" i="1"/>
  <c r="V2787" i="1"/>
  <c r="W2787" i="1" s="1"/>
  <c r="N2787" i="1"/>
  <c r="P2787" i="1" s="1"/>
  <c r="M2787" i="1"/>
  <c r="V2786" i="1"/>
  <c r="T2786" i="1" a="1"/>
  <c r="T2786" i="1"/>
  <c r="S2786" i="1" a="1"/>
  <c r="S2786" i="1" s="1"/>
  <c r="R2786" i="1" a="1"/>
  <c r="R2786" i="1" s="1"/>
  <c r="N2786" i="1"/>
  <c r="P2786" i="1" s="1"/>
  <c r="M2786" i="1"/>
  <c r="V2785" i="1"/>
  <c r="N2785" i="1"/>
  <c r="M2785" i="1"/>
  <c r="V2784" i="1"/>
  <c r="W2784" i="1" s="1"/>
  <c r="N2784" i="1"/>
  <c r="P2784" i="1" s="1"/>
  <c r="M2784" i="1"/>
  <c r="V2783" i="1"/>
  <c r="W2783" i="1" s="1"/>
  <c r="T2783" i="1" a="1"/>
  <c r="T2783" i="1"/>
  <c r="S2783" i="1"/>
  <c r="R2783" i="1" a="1"/>
  <c r="R2783" i="1" s="1"/>
  <c r="P2783" i="1"/>
  <c r="N2783" i="1"/>
  <c r="M2783" i="1"/>
  <c r="S2783" i="1" s="1" a="1"/>
  <c r="V2782" i="1"/>
  <c r="T2782" i="1" a="1"/>
  <c r="T2782" i="1" s="1"/>
  <c r="N2782" i="1"/>
  <c r="M2782" i="1"/>
  <c r="V2781" i="1"/>
  <c r="W2781" i="1" s="1"/>
  <c r="S2781" i="1" a="1"/>
  <c r="S2781" i="1"/>
  <c r="P2781" i="1"/>
  <c r="N2781" i="1"/>
  <c r="M2781" i="1"/>
  <c r="V2780" i="1"/>
  <c r="W2780" i="1" s="1"/>
  <c r="T2780" i="1" a="1"/>
  <c r="T2780" i="1" s="1"/>
  <c r="S2780" i="1" a="1"/>
  <c r="S2780" i="1" s="1"/>
  <c r="R2780" i="1" a="1"/>
  <c r="R2780" i="1" s="1"/>
  <c r="P2780" i="1"/>
  <c r="N2780" i="1"/>
  <c r="M2780" i="1"/>
  <c r="V2779" i="1"/>
  <c r="W2779" i="1" s="1"/>
  <c r="T2779" i="1"/>
  <c r="S2779" i="1" a="1"/>
  <c r="S2779" i="1"/>
  <c r="R2779" i="1" a="1"/>
  <c r="R2779" i="1" s="1"/>
  <c r="N2779" i="1"/>
  <c r="M2779" i="1"/>
  <c r="T2779" i="1" s="1" a="1"/>
  <c r="V2778" i="1"/>
  <c r="W2778" i="1" s="1"/>
  <c r="R2778" i="1" a="1"/>
  <c r="R2778" i="1" s="1"/>
  <c r="N2778" i="1"/>
  <c r="M2778" i="1"/>
  <c r="V2777" i="1"/>
  <c r="N2777" i="1"/>
  <c r="V2776" i="1"/>
  <c r="N2776" i="1"/>
  <c r="M2776" i="1"/>
  <c r="V2775" i="1"/>
  <c r="W2775" i="1" s="1"/>
  <c r="T2775" i="1" a="1"/>
  <c r="T2775" i="1" s="1"/>
  <c r="S2775" i="1" a="1"/>
  <c r="S2775" i="1"/>
  <c r="R2775" i="1" a="1"/>
  <c r="R2775" i="1" s="1"/>
  <c r="P2775" i="1"/>
  <c r="N2775" i="1"/>
  <c r="M2775" i="1"/>
  <c r="V2774" i="1"/>
  <c r="W2774" i="1" s="1"/>
  <c r="T2774" i="1" a="1"/>
  <c r="T2774" i="1" s="1"/>
  <c r="S2774" i="1" a="1"/>
  <c r="S2774" i="1"/>
  <c r="R2774" i="1" a="1"/>
  <c r="R2774" i="1" s="1"/>
  <c r="N2774" i="1"/>
  <c r="P2774" i="1" s="1"/>
  <c r="M2774" i="1"/>
  <c r="V2773" i="1"/>
  <c r="R2773" i="1" a="1"/>
  <c r="R2773" i="1" s="1"/>
  <c r="N2773" i="1"/>
  <c r="P2773" i="1" s="1"/>
  <c r="M2773" i="1"/>
  <c r="V2772" i="1"/>
  <c r="N2772" i="1"/>
  <c r="P2772" i="1" s="1"/>
  <c r="M2772" i="1"/>
  <c r="V2771" i="1"/>
  <c r="W2771" i="1" s="1"/>
  <c r="N2771" i="1"/>
  <c r="M2771" i="1"/>
  <c r="V2770" i="1"/>
  <c r="W2770" i="1" s="1"/>
  <c r="N2770" i="1"/>
  <c r="M2770" i="1"/>
  <c r="V2769" i="1"/>
  <c r="N2769" i="1"/>
  <c r="P2769" i="1" s="1"/>
  <c r="M2769" i="1"/>
  <c r="V2768" i="1"/>
  <c r="W2768" i="1" s="1"/>
  <c r="T2768" i="1" a="1"/>
  <c r="T2768" i="1" s="1"/>
  <c r="S2768" i="1" a="1"/>
  <c r="S2768" i="1"/>
  <c r="R2768" i="1" a="1"/>
  <c r="R2768" i="1" s="1"/>
  <c r="N2768" i="1"/>
  <c r="P2768" i="1" s="1"/>
  <c r="M2768" i="1"/>
  <c r="V2767" i="1"/>
  <c r="W2767" i="1" s="1"/>
  <c r="T2767" i="1" a="1"/>
  <c r="T2767" i="1" s="1"/>
  <c r="S2767" i="1" a="1"/>
  <c r="S2767" i="1" s="1"/>
  <c r="N2767" i="1"/>
  <c r="M2767" i="1"/>
  <c r="R2767" i="1" s="1" a="1"/>
  <c r="R2767" i="1" s="1"/>
  <c r="V2766" i="1"/>
  <c r="W2766" i="1" s="1"/>
  <c r="T2766" i="1" a="1"/>
  <c r="T2766" i="1"/>
  <c r="S2766" i="1" a="1"/>
  <c r="S2766" i="1" s="1"/>
  <c r="R2766" i="1" a="1"/>
  <c r="R2766" i="1"/>
  <c r="P2766" i="1"/>
  <c r="N2766" i="1"/>
  <c r="M2766" i="1"/>
  <c r="V2765" i="1"/>
  <c r="N2765" i="1"/>
  <c r="V2764" i="1"/>
  <c r="W2764" i="1" s="1"/>
  <c r="T2764" i="1" a="1"/>
  <c r="T2764" i="1"/>
  <c r="S2764" i="1"/>
  <c r="R2764" i="1" a="1"/>
  <c r="R2764" i="1"/>
  <c r="N2764" i="1"/>
  <c r="P2764" i="1" s="1"/>
  <c r="M2764" i="1"/>
  <c r="S2764" i="1" s="1" a="1"/>
  <c r="V2763" i="1"/>
  <c r="W2763" i="1" s="1"/>
  <c r="T2763" i="1" a="1"/>
  <c r="T2763" i="1" s="1"/>
  <c r="S2763" i="1" a="1"/>
  <c r="S2763" i="1" s="1"/>
  <c r="P2763" i="1"/>
  <c r="N2763" i="1"/>
  <c r="M2763" i="1"/>
  <c r="R2763" i="1" s="1" a="1"/>
  <c r="R2763" i="1" s="1"/>
  <c r="V2762" i="1"/>
  <c r="W2762" i="1" s="1"/>
  <c r="T2762" i="1"/>
  <c r="S2762" i="1" a="1"/>
  <c r="S2762" i="1"/>
  <c r="R2762" i="1" a="1"/>
  <c r="R2762" i="1" s="1"/>
  <c r="P2762" i="1"/>
  <c r="N2762" i="1"/>
  <c r="M2762" i="1"/>
  <c r="T2762" i="1" s="1" a="1"/>
  <c r="V2761" i="1"/>
  <c r="N2761" i="1"/>
  <c r="M2761" i="1"/>
  <c r="V2760" i="1"/>
  <c r="N2760" i="1"/>
  <c r="M2760" i="1"/>
  <c r="V2759" i="1"/>
  <c r="W2759" i="1" s="1"/>
  <c r="T2759" i="1" a="1"/>
  <c r="T2759" i="1"/>
  <c r="S2759" i="1"/>
  <c r="R2759" i="1" a="1"/>
  <c r="R2759" i="1"/>
  <c r="N2759" i="1"/>
  <c r="P2759" i="1" s="1"/>
  <c r="M2759" i="1"/>
  <c r="S2759" i="1" s="1" a="1"/>
  <c r="V2758" i="1"/>
  <c r="W2758" i="1" s="1"/>
  <c r="T2758" i="1"/>
  <c r="S2758" i="1" a="1"/>
  <c r="S2758" i="1" s="1"/>
  <c r="R2758" i="1" a="1"/>
  <c r="R2758" i="1" s="1"/>
  <c r="P2758" i="1"/>
  <c r="N2758" i="1"/>
  <c r="M2758" i="1"/>
  <c r="T2758" i="1" s="1" a="1"/>
  <c r="V2757" i="1"/>
  <c r="W2757" i="1" s="1"/>
  <c r="P2757" i="1"/>
  <c r="N2757" i="1"/>
  <c r="M2757" i="1"/>
  <c r="V2756" i="1"/>
  <c r="S2756" i="1" a="1"/>
  <c r="S2756" i="1" s="1"/>
  <c r="N2756" i="1"/>
  <c r="M2756" i="1"/>
  <c r="V2755" i="1"/>
  <c r="N2755" i="1"/>
  <c r="M2755" i="1"/>
  <c r="V2754" i="1"/>
  <c r="W2754" i="1" s="1"/>
  <c r="T2754" i="1" a="1"/>
  <c r="T2754" i="1"/>
  <c r="S2754" i="1" a="1"/>
  <c r="S2754" i="1"/>
  <c r="R2754" i="1" a="1"/>
  <c r="R2754" i="1"/>
  <c r="P2754" i="1"/>
  <c r="N2754" i="1"/>
  <c r="M2754" i="1"/>
  <c r="V2753" i="1"/>
  <c r="N2753" i="1"/>
  <c r="V2752" i="1"/>
  <c r="S2752" i="1" a="1"/>
  <c r="S2752" i="1"/>
  <c r="R2752" i="1" a="1"/>
  <c r="R2752" i="1" s="1"/>
  <c r="N2752" i="1"/>
  <c r="P2752" i="1" s="1"/>
  <c r="M2752" i="1"/>
  <c r="V2751" i="1"/>
  <c r="N2751" i="1"/>
  <c r="P2751" i="1" s="1"/>
  <c r="M2751" i="1"/>
  <c r="V2750" i="1"/>
  <c r="W2750" i="1" s="1"/>
  <c r="P2750" i="1"/>
  <c r="N2750" i="1"/>
  <c r="M2750" i="1"/>
  <c r="V2749" i="1"/>
  <c r="W2749" i="1" s="1"/>
  <c r="S2749" i="1" a="1"/>
  <c r="S2749" i="1" s="1"/>
  <c r="P2749" i="1"/>
  <c r="N2749" i="1"/>
  <c r="M2749" i="1"/>
  <c r="V2748" i="1"/>
  <c r="W2748" i="1" s="1"/>
  <c r="R2748" i="1" a="1"/>
  <c r="R2748" i="1" s="1"/>
  <c r="N2748" i="1"/>
  <c r="P2748" i="1" s="1"/>
  <c r="M2748" i="1"/>
  <c r="V2747" i="1"/>
  <c r="W2747" i="1" s="1"/>
  <c r="T2747" i="1" a="1"/>
  <c r="T2747" i="1"/>
  <c r="S2747" i="1"/>
  <c r="R2747" i="1" a="1"/>
  <c r="R2747" i="1"/>
  <c r="N2747" i="1"/>
  <c r="P2747" i="1" s="1"/>
  <c r="M2747" i="1"/>
  <c r="S2747" i="1" s="1" a="1"/>
  <c r="V2746" i="1"/>
  <c r="W2746" i="1" s="1"/>
  <c r="N2746" i="1"/>
  <c r="P2746" i="1" s="1"/>
  <c r="M2746" i="1"/>
  <c r="V2745" i="1"/>
  <c r="N2745" i="1"/>
  <c r="P2745" i="1" s="1"/>
  <c r="M2745" i="1"/>
  <c r="V2744" i="1"/>
  <c r="W2744" i="1" s="1"/>
  <c r="N2744" i="1"/>
  <c r="M2744" i="1"/>
  <c r="V2743" i="1"/>
  <c r="W2743" i="1" s="1"/>
  <c r="T2743" i="1" a="1"/>
  <c r="T2743" i="1"/>
  <c r="N2743" i="1"/>
  <c r="P2743" i="1" s="1"/>
  <c r="M2743" i="1"/>
  <c r="S2743" i="1" s="1" a="1"/>
  <c r="S2743" i="1" s="1"/>
  <c r="V2742" i="1"/>
  <c r="W2742" i="1" s="1"/>
  <c r="T2742" i="1" a="1"/>
  <c r="T2742" i="1" s="1"/>
  <c r="S2742" i="1"/>
  <c r="R2742" i="1" a="1"/>
  <c r="R2742" i="1" s="1"/>
  <c r="P2742" i="1"/>
  <c r="N2742" i="1"/>
  <c r="M2742" i="1"/>
  <c r="S2742" i="1" s="1" a="1"/>
  <c r="V2741" i="1"/>
  <c r="N2741" i="1"/>
  <c r="V2740" i="1"/>
  <c r="W2740" i="1" s="1"/>
  <c r="T2740" i="1" a="1"/>
  <c r="T2740" i="1" s="1"/>
  <c r="S2740" i="1" a="1"/>
  <c r="S2740" i="1" s="1"/>
  <c r="R2740" i="1" a="1"/>
  <c r="R2740" i="1"/>
  <c r="P2740" i="1"/>
  <c r="N2740" i="1"/>
  <c r="M2740" i="1"/>
  <c r="V2739" i="1"/>
  <c r="T2739" i="1" a="1"/>
  <c r="T2739" i="1"/>
  <c r="S2739" i="1" a="1"/>
  <c r="S2739" i="1" s="1"/>
  <c r="R2739" i="1" a="1"/>
  <c r="R2739" i="1" s="1"/>
  <c r="N2739" i="1"/>
  <c r="M2739" i="1"/>
  <c r="V2738" i="1"/>
  <c r="W2738" i="1" s="1"/>
  <c r="T2738" i="1"/>
  <c r="S2738" i="1" a="1"/>
  <c r="S2738" i="1"/>
  <c r="R2738" i="1" a="1"/>
  <c r="R2738" i="1" s="1"/>
  <c r="P2738" i="1"/>
  <c r="N2738" i="1"/>
  <c r="M2738" i="1"/>
  <c r="T2738" i="1" s="1" a="1"/>
  <c r="V2737" i="1"/>
  <c r="W2737" i="1" s="1"/>
  <c r="N2737" i="1"/>
  <c r="P2737" i="1" s="1"/>
  <c r="M2737" i="1"/>
  <c r="V2736" i="1"/>
  <c r="S2736" i="1" a="1"/>
  <c r="S2736" i="1" s="1"/>
  <c r="N2736" i="1"/>
  <c r="M2736" i="1"/>
  <c r="V2735" i="1"/>
  <c r="W2735" i="1" s="1"/>
  <c r="R2735" i="1" a="1"/>
  <c r="R2735" i="1" s="1"/>
  <c r="N2735" i="1"/>
  <c r="P2735" i="1" s="1"/>
  <c r="M2735" i="1"/>
  <c r="V2734" i="1"/>
  <c r="W2734" i="1" s="1"/>
  <c r="S2734" i="1" a="1"/>
  <c r="S2734" i="1" s="1"/>
  <c r="R2734" i="1" a="1"/>
  <c r="R2734" i="1" s="1"/>
  <c r="N2734" i="1"/>
  <c r="M2734" i="1"/>
  <c r="P2734" i="1" s="1"/>
  <c r="V2733" i="1"/>
  <c r="W2733" i="1" s="1"/>
  <c r="T2733" i="1" a="1"/>
  <c r="T2733" i="1" s="1"/>
  <c r="S2733" i="1" a="1"/>
  <c r="S2733" i="1"/>
  <c r="R2733" i="1"/>
  <c r="N2733" i="1"/>
  <c r="P2733" i="1" s="1"/>
  <c r="M2733" i="1"/>
  <c r="R2733" i="1" s="1" a="1"/>
  <c r="V2732" i="1"/>
  <c r="N2732" i="1"/>
  <c r="M2732" i="1"/>
  <c r="V2731" i="1"/>
  <c r="W2731" i="1" s="1"/>
  <c r="R2731" i="1" a="1"/>
  <c r="R2731" i="1" s="1"/>
  <c r="N2731" i="1"/>
  <c r="M2731" i="1"/>
  <c r="T2731" i="1" s="1" a="1"/>
  <c r="T2731" i="1" s="1"/>
  <c r="V2730" i="1"/>
  <c r="N2730" i="1"/>
  <c r="M2730" i="1"/>
  <c r="V2729" i="1"/>
  <c r="N2729" i="1"/>
  <c r="V2728" i="1"/>
  <c r="W2728" i="1" s="1"/>
  <c r="T2728" i="1" a="1"/>
  <c r="T2728" i="1" s="1"/>
  <c r="S2728" i="1"/>
  <c r="R2728" i="1" a="1"/>
  <c r="R2728" i="1" s="1"/>
  <c r="N2728" i="1"/>
  <c r="M2728" i="1"/>
  <c r="S2728" i="1" s="1" a="1"/>
  <c r="V2727" i="1"/>
  <c r="T2727" i="1" a="1"/>
  <c r="T2727" i="1"/>
  <c r="S2727" i="1" a="1"/>
  <c r="S2727" i="1"/>
  <c r="R2727" i="1" a="1"/>
  <c r="R2727" i="1" s="1"/>
  <c r="P2727" i="1"/>
  <c r="N2727" i="1"/>
  <c r="M2727" i="1"/>
  <c r="V2726" i="1"/>
  <c r="W2726" i="1" s="1"/>
  <c r="T2726" i="1" a="1"/>
  <c r="T2726" i="1"/>
  <c r="S2726" i="1" a="1"/>
  <c r="S2726" i="1"/>
  <c r="R2726" i="1" a="1"/>
  <c r="R2726" i="1"/>
  <c r="N2726" i="1"/>
  <c r="P2726" i="1" s="1"/>
  <c r="M2726" i="1"/>
  <c r="V2725" i="1"/>
  <c r="W2725" i="1" s="1"/>
  <c r="P2725" i="1"/>
  <c r="N2725" i="1"/>
  <c r="M2725" i="1"/>
  <c r="V2724" i="1"/>
  <c r="W2724" i="1" s="1"/>
  <c r="P2724" i="1"/>
  <c r="N2724" i="1"/>
  <c r="M2724" i="1"/>
  <c r="V2723" i="1"/>
  <c r="W2723" i="1" s="1"/>
  <c r="T2723" i="1" a="1"/>
  <c r="T2723" i="1" s="1"/>
  <c r="R2723" i="1" a="1"/>
  <c r="R2723" i="1" s="1"/>
  <c r="N2723" i="1"/>
  <c r="M2723" i="1"/>
  <c r="V2722" i="1"/>
  <c r="W2722" i="1" s="1"/>
  <c r="P2722" i="1"/>
  <c r="N2722" i="1"/>
  <c r="M2722" i="1"/>
  <c r="V2721" i="1"/>
  <c r="S2721" i="1" a="1"/>
  <c r="S2721" i="1" s="1"/>
  <c r="N2721" i="1"/>
  <c r="M2721" i="1"/>
  <c r="V2720" i="1"/>
  <c r="W2720" i="1" s="1"/>
  <c r="T2720" i="1" a="1"/>
  <c r="T2720" i="1" s="1"/>
  <c r="S2720" i="1" a="1"/>
  <c r="S2720" i="1"/>
  <c r="R2720" i="1" a="1"/>
  <c r="R2720" i="1" s="1"/>
  <c r="N2720" i="1"/>
  <c r="P2720" i="1" s="1"/>
  <c r="M2720" i="1"/>
  <c r="V2719" i="1"/>
  <c r="N2719" i="1"/>
  <c r="M2719" i="1"/>
  <c r="V2718" i="1"/>
  <c r="W2718" i="1" s="1"/>
  <c r="T2718" i="1" a="1"/>
  <c r="T2718" i="1"/>
  <c r="S2718" i="1" a="1"/>
  <c r="S2718" i="1" s="1"/>
  <c r="R2718" i="1" a="1"/>
  <c r="R2718" i="1"/>
  <c r="N2718" i="1"/>
  <c r="M2718" i="1"/>
  <c r="P2718" i="1" s="1"/>
  <c r="V2717" i="1"/>
  <c r="N2717" i="1"/>
  <c r="V2716" i="1"/>
  <c r="W2716" i="1" s="1"/>
  <c r="R2716" i="1" a="1"/>
  <c r="R2716" i="1"/>
  <c r="P2716" i="1"/>
  <c r="N2716" i="1"/>
  <c r="M2716" i="1"/>
  <c r="V2715" i="1"/>
  <c r="T2715" i="1" a="1"/>
  <c r="T2715" i="1" s="1"/>
  <c r="S2715" i="1" a="1"/>
  <c r="S2715" i="1" s="1"/>
  <c r="N2715" i="1"/>
  <c r="M2715" i="1"/>
  <c r="R2715" i="1" s="1" a="1"/>
  <c r="R2715" i="1" s="1"/>
  <c r="V2714" i="1"/>
  <c r="W2714" i="1" s="1"/>
  <c r="T2714" i="1" a="1"/>
  <c r="T2714" i="1"/>
  <c r="S2714" i="1" a="1"/>
  <c r="S2714" i="1" s="1"/>
  <c r="R2714" i="1" a="1"/>
  <c r="R2714" i="1" s="1"/>
  <c r="N2714" i="1"/>
  <c r="P2714" i="1" s="1"/>
  <c r="M2714" i="1"/>
  <c r="V2713" i="1"/>
  <c r="R2713" i="1" a="1"/>
  <c r="R2713" i="1" s="1"/>
  <c r="N2713" i="1"/>
  <c r="M2713" i="1"/>
  <c r="V2712" i="1"/>
  <c r="W2712" i="1" s="1"/>
  <c r="T2712" i="1" a="1"/>
  <c r="T2712" i="1" s="1"/>
  <c r="S2712" i="1" a="1"/>
  <c r="S2712" i="1"/>
  <c r="R2712" i="1" a="1"/>
  <c r="R2712" i="1"/>
  <c r="P2712" i="1"/>
  <c r="N2712" i="1"/>
  <c r="M2712" i="1"/>
  <c r="V2711" i="1"/>
  <c r="W2711" i="1" s="1"/>
  <c r="T2711" i="1" a="1"/>
  <c r="T2711" i="1" s="1"/>
  <c r="N2711" i="1"/>
  <c r="P2711" i="1" s="1"/>
  <c r="M2711" i="1"/>
  <c r="V2710" i="1"/>
  <c r="W2710" i="1" s="1"/>
  <c r="S2710" i="1" a="1"/>
  <c r="S2710" i="1" s="1"/>
  <c r="R2710" i="1" a="1"/>
  <c r="R2710" i="1"/>
  <c r="P2710" i="1"/>
  <c r="N2710" i="1"/>
  <c r="M2710" i="1"/>
  <c r="T2710" i="1" s="1" a="1"/>
  <c r="T2710" i="1" s="1"/>
  <c r="V2709" i="1"/>
  <c r="N2709" i="1"/>
  <c r="M2709" i="1"/>
  <c r="V2708" i="1"/>
  <c r="W2708" i="1" s="1"/>
  <c r="T2708" i="1" a="1"/>
  <c r="T2708" i="1" s="1"/>
  <c r="S2708" i="1" a="1"/>
  <c r="S2708" i="1"/>
  <c r="N2708" i="1"/>
  <c r="P2708" i="1" s="1"/>
  <c r="M2708" i="1"/>
  <c r="R2708" i="1" s="1" a="1"/>
  <c r="R2708" i="1" s="1"/>
  <c r="V2707" i="1"/>
  <c r="N2707" i="1"/>
  <c r="M2707" i="1"/>
  <c r="V2706" i="1"/>
  <c r="W2706" i="1" s="1"/>
  <c r="T2706" i="1" a="1"/>
  <c r="T2706" i="1"/>
  <c r="S2706" i="1" a="1"/>
  <c r="S2706" i="1"/>
  <c r="R2706" i="1" a="1"/>
  <c r="R2706" i="1"/>
  <c r="P2706" i="1"/>
  <c r="N2706" i="1"/>
  <c r="M2706" i="1"/>
  <c r="V2705" i="1"/>
  <c r="N2705" i="1"/>
  <c r="V2704" i="1"/>
  <c r="T2704" i="1" a="1"/>
  <c r="T2704" i="1" s="1"/>
  <c r="P2704" i="1"/>
  <c r="N2704" i="1"/>
  <c r="M2704" i="1"/>
  <c r="V2703" i="1"/>
  <c r="R2703" i="1" a="1"/>
  <c r="R2703" i="1" s="1"/>
  <c r="N2703" i="1"/>
  <c r="P2703" i="1" s="1"/>
  <c r="M2703" i="1"/>
  <c r="V2702" i="1"/>
  <c r="W2702" i="1" s="1"/>
  <c r="N2702" i="1"/>
  <c r="M2702" i="1"/>
  <c r="V2701" i="1"/>
  <c r="W2701" i="1" s="1"/>
  <c r="S2701" i="1" a="1"/>
  <c r="S2701" i="1" s="1"/>
  <c r="N2701" i="1"/>
  <c r="P2701" i="1" s="1"/>
  <c r="M2701" i="1"/>
  <c r="V2700" i="1"/>
  <c r="R2700" i="1" a="1"/>
  <c r="R2700" i="1" s="1"/>
  <c r="N2700" i="1"/>
  <c r="M2700" i="1"/>
  <c r="V2699" i="1"/>
  <c r="W2699" i="1" s="1"/>
  <c r="T2699" i="1" a="1"/>
  <c r="T2699" i="1"/>
  <c r="S2699" i="1"/>
  <c r="R2699" i="1" a="1"/>
  <c r="R2699" i="1"/>
  <c r="P2699" i="1"/>
  <c r="N2699" i="1"/>
  <c r="M2699" i="1"/>
  <c r="S2699" i="1" s="1" a="1"/>
  <c r="V2698" i="1"/>
  <c r="W2698" i="1" s="1"/>
  <c r="P2698" i="1"/>
  <c r="N2698" i="1"/>
  <c r="M2698" i="1"/>
  <c r="V2697" i="1"/>
  <c r="W2697" i="1" s="1"/>
  <c r="T2697" i="1" a="1"/>
  <c r="T2697" i="1" s="1"/>
  <c r="S2697" i="1" a="1"/>
  <c r="S2697" i="1" s="1"/>
  <c r="N2697" i="1"/>
  <c r="M2697" i="1"/>
  <c r="V2696" i="1"/>
  <c r="W2696" i="1" s="1"/>
  <c r="R2696" i="1" a="1"/>
  <c r="R2696" i="1" s="1"/>
  <c r="N2696" i="1"/>
  <c r="M2696" i="1"/>
  <c r="V2695" i="1"/>
  <c r="S2695" i="1" a="1"/>
  <c r="S2695" i="1" s="1"/>
  <c r="R2695" i="1" a="1"/>
  <c r="R2695" i="1" s="1"/>
  <c r="N2695" i="1"/>
  <c r="M2695" i="1"/>
  <c r="V2694" i="1"/>
  <c r="W2694" i="1" s="1"/>
  <c r="T2694" i="1" a="1"/>
  <c r="T2694" i="1" s="1"/>
  <c r="R2694" i="1" a="1"/>
  <c r="R2694" i="1" s="1"/>
  <c r="P2694" i="1"/>
  <c r="N2694" i="1"/>
  <c r="M2694" i="1"/>
  <c r="S2694" i="1" s="1" a="1"/>
  <c r="S2694" i="1" s="1"/>
  <c r="V2693" i="1"/>
  <c r="N2693" i="1"/>
  <c r="V2692" i="1"/>
  <c r="W2692" i="1" s="1"/>
  <c r="T2692" i="1" a="1"/>
  <c r="T2692" i="1" s="1"/>
  <c r="S2692" i="1" a="1"/>
  <c r="S2692" i="1"/>
  <c r="R2692" i="1" a="1"/>
  <c r="R2692" i="1" s="1"/>
  <c r="P2692" i="1"/>
  <c r="N2692" i="1"/>
  <c r="M2692" i="1"/>
  <c r="V2691" i="1"/>
  <c r="T2691" i="1" a="1"/>
  <c r="T2691" i="1"/>
  <c r="S2691" i="1" a="1"/>
  <c r="S2691" i="1" s="1"/>
  <c r="P2691" i="1"/>
  <c r="N2691" i="1"/>
  <c r="M2691" i="1"/>
  <c r="R2691" i="1" s="1" a="1"/>
  <c r="R2691" i="1" s="1"/>
  <c r="V2690" i="1"/>
  <c r="S2690" i="1" a="1"/>
  <c r="S2690" i="1"/>
  <c r="R2690" i="1" a="1"/>
  <c r="R2690" i="1"/>
  <c r="P2690" i="1"/>
  <c r="N2690" i="1"/>
  <c r="M2690" i="1"/>
  <c r="V2689" i="1"/>
  <c r="N2689" i="1"/>
  <c r="M2689" i="1"/>
  <c r="V2688" i="1"/>
  <c r="W2688" i="1" s="1"/>
  <c r="T2688" i="1" a="1"/>
  <c r="T2688" i="1" s="1"/>
  <c r="S2688" i="1" a="1"/>
  <c r="S2688" i="1" s="1"/>
  <c r="R2688" i="1"/>
  <c r="P2688" i="1"/>
  <c r="N2688" i="1"/>
  <c r="M2688" i="1"/>
  <c r="R2688" i="1" s="1" a="1"/>
  <c r="V2687" i="1"/>
  <c r="W2687" i="1" s="1"/>
  <c r="T2687" i="1" a="1"/>
  <c r="T2687" i="1"/>
  <c r="S2687" i="1"/>
  <c r="R2687" i="1" a="1"/>
  <c r="R2687" i="1" s="1"/>
  <c r="P2687" i="1"/>
  <c r="N2687" i="1"/>
  <c r="M2687" i="1"/>
  <c r="S2687" i="1" s="1" a="1"/>
  <c r="V2686" i="1"/>
  <c r="N2686" i="1"/>
  <c r="M2686" i="1"/>
  <c r="V2685" i="1"/>
  <c r="W2685" i="1" s="1"/>
  <c r="P2685" i="1"/>
  <c r="N2685" i="1"/>
  <c r="M2685" i="1"/>
  <c r="V2684" i="1"/>
  <c r="W2684" i="1" s="1"/>
  <c r="T2684" i="1" a="1"/>
  <c r="T2684" i="1" s="1"/>
  <c r="S2684" i="1" a="1"/>
  <c r="S2684" i="1"/>
  <c r="R2684" i="1" a="1"/>
  <c r="R2684" i="1" s="1"/>
  <c r="P2684" i="1"/>
  <c r="N2684" i="1"/>
  <c r="M2684" i="1"/>
  <c r="V2683" i="1"/>
  <c r="W2683" i="1" s="1"/>
  <c r="N2683" i="1"/>
  <c r="P2683" i="1" s="1"/>
  <c r="M2683" i="1"/>
  <c r="V2682" i="1"/>
  <c r="W2682" i="1" s="1"/>
  <c r="P2682" i="1"/>
  <c r="N2682" i="1"/>
  <c r="M2682" i="1"/>
  <c r="V2681" i="1"/>
  <c r="N2681" i="1"/>
  <c r="V2680" i="1"/>
  <c r="R2680" i="1" a="1"/>
  <c r="R2680" i="1" s="1"/>
  <c r="N2680" i="1"/>
  <c r="M2680" i="1"/>
  <c r="V2679" i="1"/>
  <c r="W2679" i="1" s="1"/>
  <c r="T2679" i="1" a="1"/>
  <c r="T2679" i="1" s="1"/>
  <c r="R2679" i="1" a="1"/>
  <c r="R2679" i="1" s="1"/>
  <c r="N2679" i="1"/>
  <c r="M2679" i="1"/>
  <c r="S2679" i="1" s="1" a="1"/>
  <c r="S2679" i="1" s="1"/>
  <c r="V2678" i="1"/>
  <c r="W2678" i="1" s="1"/>
  <c r="T2678" i="1" a="1"/>
  <c r="T2678" i="1"/>
  <c r="S2678" i="1" a="1"/>
  <c r="S2678" i="1" s="1"/>
  <c r="R2678" i="1" a="1"/>
  <c r="R2678" i="1"/>
  <c r="N2678" i="1"/>
  <c r="P2678" i="1" s="1"/>
  <c r="M2678" i="1"/>
  <c r="V2677" i="1"/>
  <c r="N2677" i="1"/>
  <c r="M2677" i="1"/>
  <c r="V2676" i="1"/>
  <c r="N2676" i="1"/>
  <c r="M2676" i="1"/>
  <c r="V2675" i="1"/>
  <c r="W2675" i="1" s="1"/>
  <c r="T2675" i="1" a="1"/>
  <c r="T2675" i="1" s="1"/>
  <c r="S2675" i="1"/>
  <c r="R2675" i="1" a="1"/>
  <c r="R2675" i="1"/>
  <c r="P2675" i="1"/>
  <c r="N2675" i="1"/>
  <c r="M2675" i="1"/>
  <c r="S2675" i="1" s="1" a="1"/>
  <c r="V2674" i="1"/>
  <c r="T2674" i="1" a="1"/>
  <c r="T2674" i="1"/>
  <c r="S2674" i="1" a="1"/>
  <c r="S2674" i="1" s="1"/>
  <c r="R2674" i="1"/>
  <c r="P2674" i="1"/>
  <c r="N2674" i="1"/>
  <c r="M2674" i="1"/>
  <c r="R2674" i="1" s="1" a="1"/>
  <c r="V2673" i="1"/>
  <c r="N2673" i="1"/>
  <c r="M2673" i="1"/>
  <c r="V2672" i="1"/>
  <c r="W2672" i="1" s="1"/>
  <c r="T2672" i="1" a="1"/>
  <c r="T2672" i="1" s="1"/>
  <c r="S2672" i="1" a="1"/>
  <c r="S2672" i="1" s="1"/>
  <c r="R2672" i="1" a="1"/>
  <c r="R2672" i="1" s="1"/>
  <c r="N2672" i="1"/>
  <c r="P2672" i="1" s="1"/>
  <c r="M2672" i="1"/>
  <c r="V2671" i="1"/>
  <c r="W2671" i="1" s="1"/>
  <c r="T2671" i="1" a="1"/>
  <c r="T2671" i="1"/>
  <c r="S2671" i="1" a="1"/>
  <c r="S2671" i="1" s="1"/>
  <c r="R2671" i="1" a="1"/>
  <c r="R2671" i="1" s="1"/>
  <c r="N2671" i="1"/>
  <c r="P2671" i="1" s="1"/>
  <c r="M2671" i="1"/>
  <c r="V2670" i="1"/>
  <c r="W2670" i="1" s="1"/>
  <c r="T2670" i="1" a="1"/>
  <c r="T2670" i="1"/>
  <c r="S2670" i="1" a="1"/>
  <c r="S2670" i="1" s="1"/>
  <c r="R2670" i="1" a="1"/>
  <c r="R2670" i="1" s="1"/>
  <c r="P2670" i="1"/>
  <c r="N2670" i="1"/>
  <c r="M2670" i="1"/>
  <c r="V2669" i="1"/>
  <c r="N2669" i="1"/>
  <c r="V2668" i="1"/>
  <c r="W2668" i="1" s="1"/>
  <c r="P2668" i="1"/>
  <c r="N2668" i="1"/>
  <c r="M2668" i="1"/>
  <c r="V2667" i="1"/>
  <c r="W2667" i="1" s="1"/>
  <c r="T2667" i="1" a="1"/>
  <c r="T2667" i="1"/>
  <c r="S2667" i="1" a="1"/>
  <c r="S2667" i="1"/>
  <c r="P2667" i="1"/>
  <c r="N2667" i="1"/>
  <c r="M2667" i="1"/>
  <c r="R2667" i="1" s="1" a="1"/>
  <c r="R2667" i="1" s="1"/>
  <c r="V2666" i="1"/>
  <c r="N2666" i="1"/>
  <c r="M2666" i="1"/>
  <c r="V2665" i="1"/>
  <c r="W2665" i="1" s="1"/>
  <c r="R2665" i="1" a="1"/>
  <c r="R2665" i="1" s="1"/>
  <c r="N2665" i="1"/>
  <c r="M2665" i="1"/>
  <c r="V2664" i="1"/>
  <c r="N2664" i="1"/>
  <c r="M2664" i="1"/>
  <c r="V2663" i="1"/>
  <c r="W2663" i="1" s="1"/>
  <c r="R2663" i="1" a="1"/>
  <c r="R2663" i="1"/>
  <c r="N2663" i="1"/>
  <c r="P2663" i="1" s="1"/>
  <c r="M2663" i="1"/>
  <c r="V2662" i="1"/>
  <c r="N2662" i="1"/>
  <c r="M2662" i="1"/>
  <c r="V2661" i="1"/>
  <c r="W2661" i="1" s="1"/>
  <c r="T2661" i="1" a="1"/>
  <c r="T2661" i="1"/>
  <c r="N2661" i="1"/>
  <c r="P2661" i="1" s="1"/>
  <c r="M2661" i="1"/>
  <c r="V2660" i="1"/>
  <c r="T2660" i="1" a="1"/>
  <c r="T2660" i="1" s="1"/>
  <c r="N2660" i="1"/>
  <c r="P2660" i="1" s="1"/>
  <c r="M2660" i="1"/>
  <c r="V2659" i="1"/>
  <c r="W2659" i="1" s="1"/>
  <c r="T2659" i="1"/>
  <c r="S2659" i="1" a="1"/>
  <c r="S2659" i="1"/>
  <c r="R2659" i="1" a="1"/>
  <c r="R2659" i="1" s="1"/>
  <c r="N2659" i="1"/>
  <c r="M2659" i="1"/>
  <c r="T2659" i="1" s="1" a="1"/>
  <c r="V2658" i="1"/>
  <c r="W2658" i="1" s="1"/>
  <c r="T2658" i="1" a="1"/>
  <c r="T2658" i="1" s="1"/>
  <c r="S2658" i="1" a="1"/>
  <c r="S2658" i="1"/>
  <c r="R2658" i="1" a="1"/>
  <c r="R2658" i="1" s="1"/>
  <c r="P2658" i="1"/>
  <c r="N2658" i="1"/>
  <c r="M2658" i="1"/>
  <c r="V2657" i="1"/>
  <c r="N2657" i="1"/>
  <c r="V2656" i="1"/>
  <c r="N2656" i="1"/>
  <c r="M2656" i="1"/>
  <c r="V2655" i="1"/>
  <c r="W2655" i="1" s="1"/>
  <c r="T2655" i="1" a="1"/>
  <c r="T2655" i="1" s="1"/>
  <c r="S2655" i="1" a="1"/>
  <c r="S2655" i="1"/>
  <c r="R2655" i="1" a="1"/>
  <c r="R2655" i="1"/>
  <c r="N2655" i="1"/>
  <c r="P2655" i="1" s="1"/>
  <c r="M2655" i="1"/>
  <c r="V2654" i="1"/>
  <c r="N2654" i="1"/>
  <c r="M2654" i="1"/>
  <c r="V2653" i="1"/>
  <c r="W2653" i="1" s="1"/>
  <c r="S2653" i="1" a="1"/>
  <c r="S2653" i="1" s="1"/>
  <c r="P2653" i="1"/>
  <c r="N2653" i="1"/>
  <c r="M2653" i="1"/>
  <c r="V2652" i="1"/>
  <c r="W2652" i="1" s="1"/>
  <c r="T2652" i="1" a="1"/>
  <c r="T2652" i="1" s="1"/>
  <c r="S2652" i="1" a="1"/>
  <c r="S2652" i="1" s="1"/>
  <c r="R2652" i="1"/>
  <c r="N2652" i="1"/>
  <c r="P2652" i="1" s="1"/>
  <c r="M2652" i="1"/>
  <c r="R2652" i="1" s="1" a="1"/>
  <c r="V2651" i="1"/>
  <c r="W2651" i="1" s="1"/>
  <c r="T2651" i="1" a="1"/>
  <c r="T2651" i="1"/>
  <c r="S2651" i="1"/>
  <c r="R2651" i="1" a="1"/>
  <c r="R2651" i="1"/>
  <c r="N2651" i="1"/>
  <c r="P2651" i="1" s="1"/>
  <c r="M2651" i="1"/>
  <c r="S2651" i="1" s="1" a="1"/>
  <c r="V2650" i="1"/>
  <c r="W2650" i="1" s="1"/>
  <c r="T2650" i="1" a="1"/>
  <c r="T2650" i="1"/>
  <c r="S2650" i="1" a="1"/>
  <c r="S2650" i="1" s="1"/>
  <c r="R2650" i="1" a="1"/>
  <c r="R2650" i="1"/>
  <c r="N2650" i="1"/>
  <c r="P2650" i="1" s="1"/>
  <c r="M2650" i="1"/>
  <c r="V2649" i="1"/>
  <c r="W2649" i="1" s="1"/>
  <c r="T2649" i="1" a="1"/>
  <c r="T2649" i="1"/>
  <c r="S2649" i="1" a="1"/>
  <c r="S2649" i="1" s="1"/>
  <c r="R2649" i="1"/>
  <c r="P2649" i="1"/>
  <c r="N2649" i="1"/>
  <c r="M2649" i="1"/>
  <c r="R2649" i="1" s="1" a="1"/>
  <c r="V2648" i="1"/>
  <c r="T2648" i="1" a="1"/>
  <c r="T2648" i="1" s="1"/>
  <c r="S2648" i="1" a="1"/>
  <c r="S2648" i="1" s="1"/>
  <c r="P2648" i="1"/>
  <c r="N2648" i="1"/>
  <c r="M2648" i="1"/>
  <c r="V2647" i="1"/>
  <c r="W2647" i="1" s="1"/>
  <c r="N2647" i="1"/>
  <c r="M2647" i="1"/>
  <c r="V2646" i="1"/>
  <c r="W2646" i="1" s="1"/>
  <c r="S2646" i="1" a="1"/>
  <c r="S2646" i="1" s="1"/>
  <c r="N2646" i="1"/>
  <c r="M2646" i="1"/>
  <c r="V2645" i="1"/>
  <c r="N2645" i="1"/>
  <c r="V2644" i="1"/>
  <c r="W2644" i="1" s="1"/>
  <c r="T2644" i="1" a="1"/>
  <c r="T2644" i="1"/>
  <c r="S2644" i="1" a="1"/>
  <c r="S2644" i="1" s="1"/>
  <c r="R2644" i="1" a="1"/>
  <c r="R2644" i="1"/>
  <c r="N2644" i="1"/>
  <c r="P2644" i="1" s="1"/>
  <c r="M2644" i="1"/>
  <c r="V2643" i="1"/>
  <c r="W2643" i="1" s="1"/>
  <c r="R2643" i="1" a="1"/>
  <c r="R2643" i="1" s="1"/>
  <c r="N2643" i="1"/>
  <c r="P2643" i="1" s="1"/>
  <c r="M2643" i="1"/>
  <c r="V2642" i="1"/>
  <c r="N2642" i="1"/>
  <c r="M2642" i="1"/>
  <c r="V2641" i="1"/>
  <c r="W2641" i="1" s="1"/>
  <c r="S2641" i="1" a="1"/>
  <c r="S2641" i="1"/>
  <c r="N2641" i="1"/>
  <c r="P2641" i="1" s="1"/>
  <c r="M2641" i="1"/>
  <c r="V2640" i="1"/>
  <c r="T2640" i="1" a="1"/>
  <c r="T2640" i="1" s="1"/>
  <c r="S2640" i="1" a="1"/>
  <c r="S2640" i="1" s="1"/>
  <c r="R2640" i="1" a="1"/>
  <c r="R2640" i="1" s="1"/>
  <c r="P2640" i="1"/>
  <c r="N2640" i="1"/>
  <c r="M2640" i="1"/>
  <c r="V2639" i="1"/>
  <c r="R2639" i="1" a="1"/>
  <c r="R2639" i="1" s="1"/>
  <c r="N2639" i="1"/>
  <c r="M2639" i="1"/>
  <c r="V2638" i="1"/>
  <c r="W2638" i="1" s="1"/>
  <c r="T2638" i="1" a="1"/>
  <c r="T2638" i="1" s="1"/>
  <c r="S2638" i="1" a="1"/>
  <c r="S2638" i="1" s="1"/>
  <c r="N2638" i="1"/>
  <c r="M2638" i="1"/>
  <c r="V2637" i="1"/>
  <c r="W2637" i="1" s="1"/>
  <c r="T2637" i="1" a="1"/>
  <c r="T2637" i="1" s="1"/>
  <c r="S2637" i="1" a="1"/>
  <c r="S2637" i="1"/>
  <c r="R2637" i="1"/>
  <c r="P2637" i="1"/>
  <c r="N2637" i="1"/>
  <c r="M2637" i="1"/>
  <c r="R2637" i="1" s="1" a="1"/>
  <c r="V2636" i="1"/>
  <c r="N2636" i="1"/>
  <c r="M2636" i="1"/>
  <c r="V2635" i="1"/>
  <c r="W2635" i="1" s="1"/>
  <c r="T2635" i="1"/>
  <c r="S2635" i="1" a="1"/>
  <c r="S2635" i="1"/>
  <c r="R2635" i="1" a="1"/>
  <c r="R2635" i="1"/>
  <c r="N2635" i="1"/>
  <c r="P2635" i="1" s="1"/>
  <c r="M2635" i="1"/>
  <c r="T2635" i="1" s="1" a="1"/>
  <c r="V2634" i="1"/>
  <c r="W2634" i="1" s="1"/>
  <c r="T2634" i="1" a="1"/>
  <c r="T2634" i="1"/>
  <c r="P2634" i="1"/>
  <c r="N2634" i="1"/>
  <c r="M2634" i="1"/>
  <c r="V2633" i="1"/>
  <c r="N2633" i="1"/>
  <c r="V2632" i="1"/>
  <c r="N2632" i="1"/>
  <c r="M2632" i="1"/>
  <c r="V2631" i="1"/>
  <c r="W2631" i="1" s="1"/>
  <c r="S2631" i="1" a="1"/>
  <c r="S2631" i="1"/>
  <c r="R2631" i="1" a="1"/>
  <c r="R2631" i="1" s="1"/>
  <c r="P2631" i="1"/>
  <c r="N2631" i="1"/>
  <c r="M2631" i="1"/>
  <c r="T2631" i="1" s="1" a="1"/>
  <c r="T2631" i="1" s="1"/>
  <c r="V2630" i="1"/>
  <c r="W2630" i="1" s="1"/>
  <c r="T2630" i="1" a="1"/>
  <c r="T2630" i="1" s="1"/>
  <c r="S2630" i="1" a="1"/>
  <c r="S2630" i="1"/>
  <c r="R2630" i="1" a="1"/>
  <c r="R2630" i="1"/>
  <c r="N2630" i="1"/>
  <c r="P2630" i="1" s="1"/>
  <c r="M2630" i="1"/>
  <c r="V2629" i="1"/>
  <c r="W2629" i="1" s="1"/>
  <c r="T2629" i="1"/>
  <c r="S2629" i="1" a="1"/>
  <c r="S2629" i="1"/>
  <c r="R2629" i="1" a="1"/>
  <c r="R2629" i="1" s="1"/>
  <c r="N2629" i="1"/>
  <c r="P2629" i="1" s="1"/>
  <c r="M2629" i="1"/>
  <c r="T2629" i="1" s="1" a="1"/>
  <c r="V2628" i="1"/>
  <c r="W2628" i="1" s="1"/>
  <c r="T2628" i="1" a="1"/>
  <c r="T2628" i="1" s="1"/>
  <c r="S2628" i="1" a="1"/>
  <c r="S2628" i="1" s="1"/>
  <c r="R2628" i="1" a="1"/>
  <c r="R2628" i="1"/>
  <c r="P2628" i="1"/>
  <c r="N2628" i="1"/>
  <c r="M2628" i="1"/>
  <c r="V2627" i="1"/>
  <c r="W2627" i="1" s="1"/>
  <c r="P2627" i="1"/>
  <c r="N2627" i="1"/>
  <c r="M2627" i="1"/>
  <c r="V2626" i="1"/>
  <c r="N2626" i="1"/>
  <c r="M2626" i="1"/>
  <c r="V2625" i="1"/>
  <c r="W2625" i="1" s="1"/>
  <c r="T2625" i="1" a="1"/>
  <c r="T2625" i="1" s="1"/>
  <c r="S2625" i="1" a="1"/>
  <c r="S2625" i="1" s="1"/>
  <c r="N2625" i="1"/>
  <c r="M2625" i="1"/>
  <c r="R2625" i="1" s="1" a="1"/>
  <c r="R2625" i="1" s="1"/>
  <c r="V2624" i="1"/>
  <c r="W2624" i="1" s="1"/>
  <c r="T2624" i="1" a="1"/>
  <c r="T2624" i="1" s="1"/>
  <c r="S2624" i="1" a="1"/>
  <c r="S2624" i="1"/>
  <c r="R2624" i="1" a="1"/>
  <c r="R2624" i="1" s="1"/>
  <c r="P2624" i="1"/>
  <c r="N2624" i="1"/>
  <c r="M2624" i="1"/>
  <c r="V2623" i="1"/>
  <c r="N2623" i="1"/>
  <c r="M2623" i="1"/>
  <c r="V2622" i="1"/>
  <c r="W2622" i="1" s="1"/>
  <c r="S2622" i="1" a="1"/>
  <c r="S2622" i="1" s="1"/>
  <c r="R2622" i="1" a="1"/>
  <c r="R2622" i="1"/>
  <c r="N2622" i="1"/>
  <c r="M2622" i="1"/>
  <c r="T2622" i="1" s="1" a="1"/>
  <c r="T2622" i="1" s="1"/>
  <c r="V2621" i="1"/>
  <c r="N2621" i="1"/>
  <c r="V2620" i="1"/>
  <c r="W2620" i="1" s="1"/>
  <c r="T2620" i="1" a="1"/>
  <c r="T2620" i="1"/>
  <c r="S2620" i="1"/>
  <c r="R2620" i="1" a="1"/>
  <c r="R2620" i="1" s="1"/>
  <c r="P2620" i="1"/>
  <c r="N2620" i="1"/>
  <c r="M2620" i="1"/>
  <c r="S2620" i="1" s="1" a="1"/>
  <c r="V2619" i="1"/>
  <c r="W2619" i="1" s="1"/>
  <c r="T2619" i="1" a="1"/>
  <c r="T2619" i="1"/>
  <c r="S2619" i="1" a="1"/>
  <c r="S2619" i="1" s="1"/>
  <c r="R2619" i="1"/>
  <c r="P2619" i="1"/>
  <c r="N2619" i="1"/>
  <c r="M2619" i="1"/>
  <c r="R2619" i="1" s="1" a="1"/>
  <c r="V2618" i="1"/>
  <c r="P2618" i="1"/>
  <c r="N2618" i="1"/>
  <c r="M2618" i="1"/>
  <c r="V2617" i="1"/>
  <c r="W2617" i="1" s="1"/>
  <c r="R2617" i="1" a="1"/>
  <c r="R2617" i="1" s="1"/>
  <c r="P2617" i="1"/>
  <c r="N2617" i="1"/>
  <c r="M2617" i="1"/>
  <c r="V2616" i="1"/>
  <c r="W2616" i="1" s="1"/>
  <c r="T2616" i="1" a="1"/>
  <c r="T2616" i="1" s="1"/>
  <c r="S2616" i="1"/>
  <c r="R2616" i="1" a="1"/>
  <c r="R2616" i="1" s="1"/>
  <c r="N2616" i="1"/>
  <c r="P2616" i="1" s="1"/>
  <c r="M2616" i="1"/>
  <c r="S2616" i="1" s="1" a="1"/>
  <c r="V2615" i="1"/>
  <c r="N2615" i="1"/>
  <c r="P2615" i="1" s="1"/>
  <c r="M2615" i="1"/>
  <c r="V2614" i="1"/>
  <c r="W2614" i="1" s="1"/>
  <c r="T2614" i="1"/>
  <c r="S2614" i="1" a="1"/>
  <c r="S2614" i="1" s="1"/>
  <c r="R2614" i="1" a="1"/>
  <c r="R2614" i="1" s="1"/>
  <c r="P2614" i="1"/>
  <c r="N2614" i="1"/>
  <c r="M2614" i="1"/>
  <c r="T2614" i="1" s="1" a="1"/>
  <c r="V2613" i="1"/>
  <c r="N2613" i="1"/>
  <c r="P2613" i="1" s="1"/>
  <c r="M2613" i="1"/>
  <c r="V2612" i="1"/>
  <c r="W2612" i="1" s="1"/>
  <c r="S2612" i="1" a="1"/>
  <c r="S2612" i="1" s="1"/>
  <c r="P2612" i="1"/>
  <c r="N2612" i="1"/>
  <c r="M2612" i="1"/>
  <c r="V2611" i="1"/>
  <c r="W2611" i="1" s="1"/>
  <c r="T2611" i="1" a="1"/>
  <c r="T2611" i="1"/>
  <c r="S2611" i="1" a="1"/>
  <c r="S2611" i="1" s="1"/>
  <c r="R2611" i="1" a="1"/>
  <c r="R2611" i="1" s="1"/>
  <c r="N2611" i="1"/>
  <c r="M2611" i="1"/>
  <c r="V2610" i="1"/>
  <c r="W2610" i="1" s="1"/>
  <c r="T2610" i="1" a="1"/>
  <c r="T2610" i="1"/>
  <c r="S2610" i="1" a="1"/>
  <c r="S2610" i="1"/>
  <c r="R2610" i="1" a="1"/>
  <c r="R2610" i="1" s="1"/>
  <c r="P2610" i="1"/>
  <c r="N2610" i="1"/>
  <c r="M2610" i="1"/>
  <c r="V2609" i="1"/>
  <c r="N2609" i="1"/>
  <c r="V2608" i="1"/>
  <c r="W2608" i="1" s="1"/>
  <c r="T2608" i="1" a="1"/>
  <c r="T2608" i="1" s="1"/>
  <c r="S2608" i="1" a="1"/>
  <c r="S2608" i="1" s="1"/>
  <c r="R2608" i="1" a="1"/>
  <c r="R2608" i="1"/>
  <c r="N2608" i="1"/>
  <c r="P2608" i="1" s="1"/>
  <c r="M2608" i="1"/>
  <c r="V2607" i="1"/>
  <c r="W2607" i="1" s="1"/>
  <c r="T2607" i="1" a="1"/>
  <c r="T2607" i="1" s="1"/>
  <c r="S2607" i="1" a="1"/>
  <c r="S2607" i="1" s="1"/>
  <c r="R2607" i="1" a="1"/>
  <c r="R2607" i="1"/>
  <c r="P2607" i="1"/>
  <c r="N2607" i="1"/>
  <c r="M2607" i="1"/>
  <c r="V2606" i="1"/>
  <c r="R2606" i="1" a="1"/>
  <c r="R2606" i="1"/>
  <c r="P2606" i="1"/>
  <c r="N2606" i="1"/>
  <c r="M2606" i="1"/>
  <c r="V2605" i="1"/>
  <c r="N2605" i="1"/>
  <c r="P2605" i="1" s="1"/>
  <c r="M2605" i="1"/>
  <c r="V2604" i="1"/>
  <c r="W2604" i="1" s="1"/>
  <c r="T2604" i="1" a="1"/>
  <c r="T2604" i="1" s="1"/>
  <c r="S2604" i="1" a="1"/>
  <c r="S2604" i="1" s="1"/>
  <c r="N2604" i="1"/>
  <c r="M2604" i="1"/>
  <c r="R2604" i="1" s="1" a="1"/>
  <c r="R2604" i="1" s="1"/>
  <c r="V2603" i="1"/>
  <c r="W2603" i="1" s="1"/>
  <c r="T2603" i="1" a="1"/>
  <c r="T2603" i="1" s="1"/>
  <c r="S2603" i="1"/>
  <c r="R2603" i="1" a="1"/>
  <c r="R2603" i="1"/>
  <c r="P2603" i="1"/>
  <c r="N2603" i="1"/>
  <c r="M2603" i="1"/>
  <c r="S2603" i="1" s="1" a="1"/>
  <c r="V2602" i="1"/>
  <c r="R2602" i="1" a="1"/>
  <c r="R2602" i="1" s="1"/>
  <c r="N2602" i="1"/>
  <c r="M2602" i="1"/>
  <c r="V2601" i="1"/>
  <c r="W2601" i="1" s="1"/>
  <c r="S2601" i="1" a="1"/>
  <c r="S2601" i="1" s="1"/>
  <c r="N2601" i="1"/>
  <c r="P2601" i="1" s="1"/>
  <c r="M2601" i="1"/>
  <c r="V2600" i="1"/>
  <c r="W2600" i="1" s="1"/>
  <c r="S2600" i="1" a="1"/>
  <c r="S2600" i="1" s="1"/>
  <c r="N2600" i="1"/>
  <c r="P2600" i="1" s="1"/>
  <c r="M2600" i="1"/>
  <c r="V2599" i="1"/>
  <c r="W2599" i="1" s="1"/>
  <c r="T2599" i="1" a="1"/>
  <c r="T2599" i="1" s="1"/>
  <c r="S2599" i="1" a="1"/>
  <c r="S2599" i="1" s="1"/>
  <c r="R2599" i="1" a="1"/>
  <c r="R2599" i="1" s="1"/>
  <c r="N2599" i="1"/>
  <c r="M2599" i="1"/>
  <c r="V2598" i="1"/>
  <c r="T2598" i="1" a="1"/>
  <c r="T2598" i="1" s="1"/>
  <c r="S2598" i="1" a="1"/>
  <c r="S2598" i="1" s="1"/>
  <c r="R2598" i="1" a="1"/>
  <c r="R2598" i="1" s="1"/>
  <c r="N2598" i="1"/>
  <c r="M2598" i="1"/>
  <c r="P2598" i="1" s="1"/>
  <c r="V2597" i="1"/>
  <c r="N2597" i="1"/>
  <c r="V2596" i="1"/>
  <c r="W2596" i="1" s="1"/>
  <c r="T2596" i="1" a="1"/>
  <c r="T2596" i="1" s="1"/>
  <c r="S2596" i="1" a="1"/>
  <c r="S2596" i="1"/>
  <c r="R2596" i="1" a="1"/>
  <c r="R2596" i="1"/>
  <c r="N2596" i="1"/>
  <c r="P2596" i="1" s="1"/>
  <c r="M2596" i="1"/>
  <c r="V2595" i="1"/>
  <c r="W2595" i="1" s="1"/>
  <c r="T2595" i="1" a="1"/>
  <c r="T2595" i="1"/>
  <c r="S2595" i="1" a="1"/>
  <c r="S2595" i="1" s="1"/>
  <c r="R2595" i="1" a="1"/>
  <c r="R2595" i="1" s="1"/>
  <c r="P2595" i="1"/>
  <c r="N2595" i="1"/>
  <c r="M2595" i="1"/>
  <c r="V2594" i="1"/>
  <c r="N2594" i="1"/>
  <c r="M2594" i="1"/>
  <c r="V2593" i="1"/>
  <c r="N2593" i="1"/>
  <c r="M2593" i="1"/>
  <c r="V2592" i="1"/>
  <c r="W2592" i="1" s="1"/>
  <c r="N2592" i="1"/>
  <c r="P2592" i="1" s="1"/>
  <c r="M2592" i="1"/>
  <c r="V2591" i="1"/>
  <c r="W2591" i="1" s="1"/>
  <c r="T2591" i="1" a="1"/>
  <c r="T2591" i="1" s="1"/>
  <c r="S2591" i="1"/>
  <c r="R2591" i="1" a="1"/>
  <c r="R2591" i="1" s="1"/>
  <c r="N2591" i="1"/>
  <c r="P2591" i="1" s="1"/>
  <c r="M2591" i="1"/>
  <c r="S2591" i="1" s="1" a="1"/>
  <c r="V2590" i="1"/>
  <c r="W2590" i="1" s="1"/>
  <c r="T2590" i="1" a="1"/>
  <c r="T2590" i="1" s="1"/>
  <c r="R2590" i="1" a="1"/>
  <c r="R2590" i="1" s="1"/>
  <c r="P2590" i="1"/>
  <c r="N2590" i="1"/>
  <c r="M2590" i="1"/>
  <c r="S2590" i="1" s="1" a="1"/>
  <c r="S2590" i="1" s="1"/>
  <c r="V2589" i="1"/>
  <c r="W2589" i="1" s="1"/>
  <c r="T2589" i="1" a="1"/>
  <c r="T2589" i="1" s="1"/>
  <c r="S2589" i="1" a="1"/>
  <c r="S2589" i="1"/>
  <c r="P2589" i="1"/>
  <c r="N2589" i="1"/>
  <c r="M2589" i="1"/>
  <c r="R2589" i="1" s="1" a="1"/>
  <c r="R2589" i="1" s="1"/>
  <c r="V2588" i="1"/>
  <c r="W2588" i="1" s="1"/>
  <c r="T2588" i="1" a="1"/>
  <c r="T2588" i="1"/>
  <c r="S2588" i="1" a="1"/>
  <c r="S2588" i="1"/>
  <c r="R2588" i="1" a="1"/>
  <c r="R2588" i="1" s="1"/>
  <c r="N2588" i="1"/>
  <c r="P2588" i="1" s="1"/>
  <c r="M2588" i="1"/>
  <c r="V2587" i="1"/>
  <c r="W2587" i="1" s="1"/>
  <c r="T2587" i="1"/>
  <c r="S2587" i="1" a="1"/>
  <c r="S2587" i="1"/>
  <c r="N2587" i="1"/>
  <c r="M2587" i="1"/>
  <c r="T2587" i="1" s="1" a="1"/>
  <c r="V2586" i="1"/>
  <c r="R2586" i="1" a="1"/>
  <c r="R2586" i="1" s="1"/>
  <c r="P2586" i="1"/>
  <c r="N2586" i="1"/>
  <c r="M2586" i="1"/>
  <c r="V2585" i="1"/>
  <c r="N2585" i="1"/>
  <c r="V2584" i="1"/>
  <c r="W2584" i="1" s="1"/>
  <c r="T2584" i="1" a="1"/>
  <c r="T2584" i="1"/>
  <c r="R2584" i="1" a="1"/>
  <c r="R2584" i="1" s="1"/>
  <c r="N2584" i="1"/>
  <c r="P2584" i="1" s="1"/>
  <c r="M2584" i="1"/>
  <c r="S2584" i="1" s="1" a="1"/>
  <c r="S2584" i="1" s="1"/>
  <c r="V2583" i="1"/>
  <c r="W2583" i="1" s="1"/>
  <c r="T2583" i="1" a="1"/>
  <c r="T2583" i="1" s="1"/>
  <c r="S2583" i="1" a="1"/>
  <c r="S2583" i="1"/>
  <c r="R2583" i="1" a="1"/>
  <c r="R2583" i="1" s="1"/>
  <c r="P2583" i="1"/>
  <c r="N2583" i="1"/>
  <c r="M2583" i="1"/>
  <c r="V2582" i="1"/>
  <c r="W2582" i="1" s="1"/>
  <c r="T2582" i="1" a="1"/>
  <c r="T2582" i="1"/>
  <c r="S2582" i="1" a="1"/>
  <c r="S2582" i="1"/>
  <c r="R2582" i="1" a="1"/>
  <c r="R2582" i="1" s="1"/>
  <c r="P2582" i="1"/>
  <c r="N2582" i="1"/>
  <c r="M2582" i="1"/>
  <c r="V2581" i="1"/>
  <c r="W2581" i="1" s="1"/>
  <c r="R2581" i="1" a="1"/>
  <c r="R2581" i="1" s="1"/>
  <c r="N2581" i="1"/>
  <c r="M2581" i="1"/>
  <c r="V2580" i="1"/>
  <c r="W2580" i="1" s="1"/>
  <c r="R2580" i="1" a="1"/>
  <c r="R2580" i="1" s="1"/>
  <c r="N2580" i="1"/>
  <c r="P2580" i="1" s="1"/>
  <c r="M2580" i="1"/>
  <c r="V2579" i="1"/>
  <c r="N2579" i="1"/>
  <c r="M2579" i="1"/>
  <c r="V2578" i="1"/>
  <c r="W2578" i="1" s="1"/>
  <c r="T2578" i="1" a="1"/>
  <c r="T2578" i="1"/>
  <c r="S2578" i="1" a="1"/>
  <c r="S2578" i="1" s="1"/>
  <c r="R2578" i="1"/>
  <c r="P2578" i="1"/>
  <c r="N2578" i="1"/>
  <c r="M2578" i="1"/>
  <c r="R2578" i="1" s="1" a="1"/>
  <c r="V2577" i="1"/>
  <c r="T2577" i="1" a="1"/>
  <c r="T2577" i="1"/>
  <c r="S2577" i="1" a="1"/>
  <c r="S2577" i="1" s="1"/>
  <c r="R2577" i="1"/>
  <c r="N2577" i="1"/>
  <c r="P2577" i="1" s="1"/>
  <c r="M2577" i="1"/>
  <c r="R2577" i="1" s="1" a="1"/>
  <c r="V2576" i="1"/>
  <c r="W2576" i="1" s="1"/>
  <c r="T2576" i="1" a="1"/>
  <c r="T2576" i="1"/>
  <c r="S2576" i="1" a="1"/>
  <c r="S2576" i="1"/>
  <c r="R2576" i="1" a="1"/>
  <c r="R2576" i="1" s="1"/>
  <c r="P2576" i="1"/>
  <c r="N2576" i="1"/>
  <c r="M2576" i="1"/>
  <c r="V2575" i="1"/>
  <c r="W2575" i="1" s="1"/>
  <c r="T2575" i="1" a="1"/>
  <c r="T2575" i="1" s="1"/>
  <c r="N2575" i="1"/>
  <c r="P2575" i="1" s="1"/>
  <c r="M2575" i="1"/>
  <c r="V2574" i="1"/>
  <c r="W2574" i="1" s="1"/>
  <c r="T2574" i="1" a="1"/>
  <c r="T2574" i="1"/>
  <c r="S2574" i="1" a="1"/>
  <c r="S2574" i="1" s="1"/>
  <c r="R2574" i="1" a="1"/>
  <c r="R2574" i="1" s="1"/>
  <c r="N2574" i="1"/>
  <c r="M2574" i="1"/>
  <c r="P2574" i="1" s="1"/>
  <c r="V2573" i="1"/>
  <c r="N2573" i="1"/>
  <c r="V2572" i="1"/>
  <c r="W2572" i="1" s="1"/>
  <c r="T2572" i="1" a="1"/>
  <c r="T2572" i="1"/>
  <c r="S2572" i="1"/>
  <c r="R2572" i="1" a="1"/>
  <c r="R2572" i="1" s="1"/>
  <c r="N2572" i="1"/>
  <c r="P2572" i="1" s="1"/>
  <c r="M2572" i="1"/>
  <c r="S2572" i="1" s="1" a="1"/>
  <c r="V2571" i="1"/>
  <c r="W2571" i="1" s="1"/>
  <c r="T2571" i="1" a="1"/>
  <c r="T2571" i="1"/>
  <c r="P2571" i="1"/>
  <c r="N2571" i="1"/>
  <c r="M2571" i="1"/>
  <c r="V2570" i="1"/>
  <c r="W2570" i="1" s="1"/>
  <c r="R2570" i="1" a="1"/>
  <c r="R2570" i="1" s="1"/>
  <c r="N2570" i="1"/>
  <c r="P2570" i="1" s="1"/>
  <c r="M2570" i="1"/>
  <c r="T2570" i="1" s="1" a="1"/>
  <c r="T2570" i="1" s="1"/>
  <c r="V2569" i="1"/>
  <c r="N2569" i="1"/>
  <c r="M2569" i="1"/>
  <c r="V2568" i="1"/>
  <c r="W2568" i="1" s="1"/>
  <c r="T2568" i="1" a="1"/>
  <c r="T2568" i="1" s="1"/>
  <c r="S2568" i="1" a="1"/>
  <c r="S2568" i="1"/>
  <c r="R2568" i="1" a="1"/>
  <c r="R2568" i="1" s="1"/>
  <c r="N2568" i="1"/>
  <c r="M2568" i="1"/>
  <c r="V2567" i="1"/>
  <c r="W2567" i="1" s="1"/>
  <c r="T2567" i="1" a="1"/>
  <c r="T2567" i="1" s="1"/>
  <c r="S2567" i="1"/>
  <c r="R2567" i="1" a="1"/>
  <c r="R2567" i="1"/>
  <c r="P2567" i="1"/>
  <c r="N2567" i="1"/>
  <c r="M2567" i="1"/>
  <c r="S2567" i="1" s="1" a="1"/>
  <c r="V2566" i="1"/>
  <c r="W2566" i="1" s="1"/>
  <c r="T2566" i="1"/>
  <c r="S2566" i="1" a="1"/>
  <c r="S2566" i="1" s="1"/>
  <c r="N2566" i="1"/>
  <c r="M2566" i="1"/>
  <c r="T2566" i="1" s="1" a="1"/>
  <c r="V2565" i="1"/>
  <c r="W2565" i="1" s="1"/>
  <c r="N2565" i="1"/>
  <c r="P2565" i="1" s="1"/>
  <c r="M2565" i="1"/>
  <c r="V2564" i="1"/>
  <c r="N2564" i="1"/>
  <c r="M2564" i="1"/>
  <c r="V2563" i="1"/>
  <c r="W2563" i="1" s="1"/>
  <c r="T2563" i="1" a="1"/>
  <c r="T2563" i="1"/>
  <c r="N2563" i="1"/>
  <c r="M2563" i="1"/>
  <c r="V2562" i="1"/>
  <c r="W2562" i="1" s="1"/>
  <c r="T2562" i="1" a="1"/>
  <c r="T2562" i="1" s="1"/>
  <c r="S2562" i="1" a="1"/>
  <c r="S2562" i="1" s="1"/>
  <c r="R2562" i="1" a="1"/>
  <c r="R2562" i="1" s="1"/>
  <c r="P2562" i="1"/>
  <c r="N2562" i="1"/>
  <c r="M2562" i="1"/>
  <c r="V2561" i="1"/>
  <c r="N2561" i="1"/>
  <c r="V2560" i="1"/>
  <c r="W2560" i="1" s="1"/>
  <c r="T2560" i="1" a="1"/>
  <c r="T2560" i="1" s="1"/>
  <c r="S2560" i="1" a="1"/>
  <c r="S2560" i="1" s="1"/>
  <c r="R2560" i="1" a="1"/>
  <c r="R2560" i="1" s="1"/>
  <c r="N2560" i="1"/>
  <c r="P2560" i="1" s="1"/>
  <c r="M2560" i="1"/>
  <c r="V2559" i="1"/>
  <c r="N2559" i="1"/>
  <c r="M2559" i="1"/>
  <c r="V2558" i="1"/>
  <c r="N2558" i="1"/>
  <c r="P2558" i="1" s="1"/>
  <c r="M2558" i="1"/>
  <c r="V2557" i="1"/>
  <c r="W2557" i="1" s="1"/>
  <c r="S2557" i="1" a="1"/>
  <c r="S2557" i="1" s="1"/>
  <c r="N2557" i="1"/>
  <c r="M2557" i="1"/>
  <c r="V2556" i="1"/>
  <c r="W2556" i="1" s="1"/>
  <c r="T2556" i="1" a="1"/>
  <c r="T2556" i="1" s="1"/>
  <c r="S2556" i="1" a="1"/>
  <c r="S2556" i="1" s="1"/>
  <c r="R2556" i="1" a="1"/>
  <c r="R2556" i="1" s="1"/>
  <c r="N2556" i="1"/>
  <c r="M2556" i="1"/>
  <c r="V2555" i="1"/>
  <c r="W2555" i="1" s="1"/>
  <c r="T2555" i="1" a="1"/>
  <c r="T2555" i="1" s="1"/>
  <c r="S2555" i="1"/>
  <c r="R2555" i="1" a="1"/>
  <c r="R2555" i="1" s="1"/>
  <c r="P2555" i="1"/>
  <c r="N2555" i="1"/>
  <c r="M2555" i="1"/>
  <c r="S2555" i="1" s="1" a="1"/>
  <c r="V2554" i="1"/>
  <c r="W2554" i="1" s="1"/>
  <c r="R2554" i="1" a="1"/>
  <c r="R2554" i="1" s="1"/>
  <c r="P2554" i="1"/>
  <c r="N2554" i="1"/>
  <c r="M2554" i="1"/>
  <c r="V2553" i="1"/>
  <c r="W2553" i="1" s="1"/>
  <c r="T2553" i="1" a="1"/>
  <c r="T2553" i="1" s="1"/>
  <c r="S2553" i="1" a="1"/>
  <c r="S2553" i="1" s="1"/>
  <c r="N2553" i="1"/>
  <c r="P2553" i="1" s="1"/>
  <c r="M2553" i="1"/>
  <c r="R2553" i="1" s="1" a="1"/>
  <c r="R2553" i="1" s="1"/>
  <c r="V2552" i="1"/>
  <c r="W2552" i="1" s="1"/>
  <c r="T2552" i="1" a="1"/>
  <c r="T2552" i="1" s="1"/>
  <c r="S2552" i="1" a="1"/>
  <c r="S2552" i="1"/>
  <c r="R2552" i="1" a="1"/>
  <c r="R2552" i="1" s="1"/>
  <c r="P2552" i="1"/>
  <c r="N2552" i="1"/>
  <c r="M2552" i="1"/>
  <c r="V2551" i="1"/>
  <c r="W2551" i="1" s="1"/>
  <c r="T2551" i="1" a="1"/>
  <c r="T2551" i="1" s="1"/>
  <c r="S2551" i="1" a="1"/>
  <c r="S2551" i="1" s="1"/>
  <c r="N2551" i="1"/>
  <c r="M2551" i="1"/>
  <c r="R2551" i="1" s="1" a="1"/>
  <c r="R2551" i="1" s="1"/>
  <c r="V2550" i="1"/>
  <c r="W2550" i="1" s="1"/>
  <c r="R2550" i="1" a="1"/>
  <c r="R2550" i="1" s="1"/>
  <c r="N2550" i="1"/>
  <c r="M2550" i="1"/>
  <c r="T2550" i="1" s="1" a="1"/>
  <c r="T2550" i="1" s="1"/>
  <c r="V2549" i="1"/>
  <c r="N2549" i="1"/>
  <c r="V2548" i="1"/>
  <c r="W2548" i="1" s="1"/>
  <c r="T2548" i="1" a="1"/>
  <c r="T2548" i="1" s="1"/>
  <c r="S2548" i="1" a="1"/>
  <c r="S2548" i="1" s="1"/>
  <c r="R2548" i="1" a="1"/>
  <c r="R2548" i="1"/>
  <c r="N2548" i="1"/>
  <c r="P2548" i="1" s="1"/>
  <c r="M2548" i="1"/>
  <c r="V2547" i="1"/>
  <c r="N2547" i="1"/>
  <c r="M2547" i="1"/>
  <c r="V2546" i="1"/>
  <c r="N2546" i="1"/>
  <c r="M2546" i="1"/>
  <c r="V2545" i="1"/>
  <c r="W2545" i="1" s="1"/>
  <c r="P2545" i="1"/>
  <c r="N2545" i="1"/>
  <c r="M2545" i="1"/>
  <c r="V2544" i="1"/>
  <c r="W2544" i="1" s="1"/>
  <c r="T2544" i="1" a="1"/>
  <c r="T2544" i="1" s="1"/>
  <c r="S2544" i="1" a="1"/>
  <c r="S2544" i="1" s="1"/>
  <c r="P2544" i="1"/>
  <c r="N2544" i="1"/>
  <c r="M2544" i="1"/>
  <c r="R2544" i="1" s="1" a="1"/>
  <c r="R2544" i="1" s="1"/>
  <c r="V2543" i="1"/>
  <c r="W2543" i="1" s="1"/>
  <c r="T2543" i="1" a="1"/>
  <c r="T2543" i="1"/>
  <c r="R2543" i="1" a="1"/>
  <c r="R2543" i="1" s="1"/>
  <c r="N2543" i="1"/>
  <c r="P2543" i="1" s="1"/>
  <c r="M2543" i="1"/>
  <c r="S2543" i="1" s="1" a="1"/>
  <c r="S2543" i="1" s="1"/>
  <c r="V2542" i="1"/>
  <c r="W2542" i="1" s="1"/>
  <c r="T2542" i="1" a="1"/>
  <c r="T2542" i="1" s="1"/>
  <c r="S2542" i="1" a="1"/>
  <c r="S2542" i="1" s="1"/>
  <c r="N2542" i="1"/>
  <c r="M2542" i="1"/>
  <c r="V2541" i="1"/>
  <c r="W2541" i="1" s="1"/>
  <c r="T2541" i="1" a="1"/>
  <c r="T2541" i="1"/>
  <c r="S2541" i="1" a="1"/>
  <c r="S2541" i="1" s="1"/>
  <c r="R2541" i="1"/>
  <c r="P2541" i="1"/>
  <c r="N2541" i="1"/>
  <c r="M2541" i="1"/>
  <c r="R2541" i="1" s="1" a="1"/>
  <c r="V2540" i="1"/>
  <c r="W2540" i="1" s="1"/>
  <c r="N2540" i="1"/>
  <c r="P2540" i="1" s="1"/>
  <c r="M2540" i="1"/>
  <c r="V2539" i="1"/>
  <c r="W2539" i="1" s="1"/>
  <c r="S2539" i="1" a="1"/>
  <c r="S2539" i="1" s="1"/>
  <c r="R2539" i="1" a="1"/>
  <c r="R2539" i="1" s="1"/>
  <c r="N2539" i="1"/>
  <c r="P2539" i="1" s="1"/>
  <c r="M2539" i="1"/>
  <c r="T2539" i="1" s="1" a="1"/>
  <c r="T2539" i="1" s="1"/>
  <c r="V2538" i="1"/>
  <c r="W2538" i="1" s="1"/>
  <c r="T2538" i="1" a="1"/>
  <c r="T2538" i="1"/>
  <c r="P2538" i="1"/>
  <c r="N2538" i="1"/>
  <c r="M2538" i="1"/>
  <c r="V2537" i="1"/>
  <c r="N2537" i="1"/>
  <c r="V2536" i="1"/>
  <c r="W2536" i="1" s="1"/>
  <c r="T2536" i="1" a="1"/>
  <c r="T2536" i="1"/>
  <c r="S2536" i="1" a="1"/>
  <c r="S2536" i="1" s="1"/>
  <c r="N2536" i="1"/>
  <c r="M2536" i="1"/>
  <c r="R2536" i="1" s="1" a="1"/>
  <c r="R2536" i="1" s="1"/>
  <c r="V2535" i="1"/>
  <c r="T2535" i="1" a="1"/>
  <c r="T2535" i="1" s="1"/>
  <c r="S2535" i="1" a="1"/>
  <c r="S2535" i="1" s="1"/>
  <c r="R2535" i="1" a="1"/>
  <c r="R2535" i="1"/>
  <c r="P2535" i="1"/>
  <c r="N2535" i="1"/>
  <c r="M2535" i="1"/>
  <c r="V2534" i="1"/>
  <c r="W2534" i="1" s="1"/>
  <c r="T2534" i="1" a="1"/>
  <c r="T2534" i="1"/>
  <c r="S2534" i="1" a="1"/>
  <c r="S2534" i="1"/>
  <c r="R2534" i="1" a="1"/>
  <c r="R2534" i="1"/>
  <c r="P2534" i="1"/>
  <c r="N2534" i="1"/>
  <c r="M2534" i="1"/>
  <c r="V2533" i="1"/>
  <c r="R2533" i="1" a="1"/>
  <c r="R2533" i="1"/>
  <c r="N2533" i="1"/>
  <c r="P2533" i="1" s="1"/>
  <c r="M2533" i="1"/>
  <c r="V2532" i="1"/>
  <c r="N2532" i="1"/>
  <c r="M2532" i="1"/>
  <c r="V2531" i="1"/>
  <c r="W2531" i="1" s="1"/>
  <c r="T2531" i="1" a="1"/>
  <c r="T2531" i="1" s="1"/>
  <c r="R2531" i="1" a="1"/>
  <c r="R2531" i="1" s="1"/>
  <c r="N2531" i="1"/>
  <c r="M2531" i="1"/>
  <c r="V2530" i="1"/>
  <c r="W2530" i="1" s="1"/>
  <c r="T2530" i="1" a="1"/>
  <c r="T2530" i="1"/>
  <c r="S2530" i="1" a="1"/>
  <c r="S2530" i="1" s="1"/>
  <c r="R2530" i="1"/>
  <c r="N2530" i="1"/>
  <c r="P2530" i="1" s="1"/>
  <c r="M2530" i="1"/>
  <c r="R2530" i="1" s="1" a="1"/>
  <c r="V2529" i="1"/>
  <c r="N2529" i="1"/>
  <c r="P2529" i="1" s="1"/>
  <c r="M2529" i="1"/>
  <c r="V2528" i="1"/>
  <c r="W2528" i="1" s="1"/>
  <c r="T2528" i="1" a="1"/>
  <c r="T2528" i="1"/>
  <c r="S2528" i="1" a="1"/>
  <c r="S2528" i="1"/>
  <c r="R2528" i="1" a="1"/>
  <c r="R2528" i="1" s="1"/>
  <c r="N2528" i="1"/>
  <c r="P2528" i="1" s="1"/>
  <c r="M2528" i="1"/>
  <c r="V2527" i="1"/>
  <c r="W2527" i="1" s="1"/>
  <c r="T2527" i="1" a="1"/>
  <c r="T2527" i="1" s="1"/>
  <c r="N2527" i="1"/>
  <c r="P2527" i="1" s="1"/>
  <c r="M2527" i="1"/>
  <c r="V2526" i="1"/>
  <c r="N2526" i="1"/>
  <c r="M2526" i="1"/>
  <c r="V2525" i="1"/>
  <c r="N2525" i="1"/>
  <c r="V2524" i="1"/>
  <c r="R2524" i="1" a="1"/>
  <c r="R2524" i="1"/>
  <c r="N2524" i="1"/>
  <c r="P2524" i="1" s="1"/>
  <c r="M2524" i="1"/>
  <c r="V2523" i="1"/>
  <c r="N2523" i="1"/>
  <c r="P2523" i="1" s="1"/>
  <c r="M2523" i="1"/>
  <c r="V2522" i="1"/>
  <c r="W2522" i="1" s="1"/>
  <c r="T2522" i="1" a="1"/>
  <c r="T2522" i="1"/>
  <c r="S2522" i="1" a="1"/>
  <c r="S2522" i="1" s="1"/>
  <c r="R2522" i="1" a="1"/>
  <c r="R2522" i="1" s="1"/>
  <c r="P2522" i="1"/>
  <c r="N2522" i="1"/>
  <c r="M2522" i="1"/>
  <c r="V2521" i="1"/>
  <c r="W2521" i="1" s="1"/>
  <c r="S2521" i="1" a="1"/>
  <c r="S2521" i="1"/>
  <c r="R2521" i="1" a="1"/>
  <c r="R2521" i="1"/>
  <c r="N2521" i="1"/>
  <c r="M2521" i="1"/>
  <c r="V2520" i="1"/>
  <c r="W2520" i="1" s="1"/>
  <c r="T2520" i="1" a="1"/>
  <c r="T2520" i="1" s="1"/>
  <c r="S2520" i="1" a="1"/>
  <c r="S2520" i="1"/>
  <c r="R2520" i="1" a="1"/>
  <c r="R2520" i="1" s="1"/>
  <c r="P2520" i="1"/>
  <c r="N2520" i="1"/>
  <c r="M2520" i="1"/>
  <c r="V2519" i="1"/>
  <c r="N2519" i="1"/>
  <c r="M2519" i="1"/>
  <c r="V2518" i="1"/>
  <c r="W2518" i="1" s="1"/>
  <c r="S2518" i="1" a="1"/>
  <c r="S2518" i="1" s="1"/>
  <c r="R2518" i="1" a="1"/>
  <c r="R2518" i="1"/>
  <c r="P2518" i="1"/>
  <c r="N2518" i="1"/>
  <c r="M2518" i="1"/>
  <c r="T2518" i="1" s="1" a="1"/>
  <c r="T2518" i="1" s="1"/>
  <c r="V2517" i="1"/>
  <c r="P2517" i="1"/>
  <c r="N2517" i="1"/>
  <c r="M2517" i="1"/>
  <c r="V2516" i="1"/>
  <c r="W2516" i="1" s="1"/>
  <c r="T2516" i="1" a="1"/>
  <c r="T2516" i="1"/>
  <c r="S2516" i="1" a="1"/>
  <c r="S2516" i="1" s="1"/>
  <c r="P2516" i="1"/>
  <c r="N2516" i="1"/>
  <c r="M2516" i="1"/>
  <c r="R2516" i="1" s="1" a="1"/>
  <c r="R2516" i="1" s="1"/>
  <c r="V2515" i="1"/>
  <c r="W2515" i="1" s="1"/>
  <c r="N2515" i="1"/>
  <c r="M2515" i="1"/>
  <c r="V2514" i="1"/>
  <c r="W2514" i="1" s="1"/>
  <c r="T2514" i="1" a="1"/>
  <c r="T2514" i="1"/>
  <c r="S2514" i="1" a="1"/>
  <c r="S2514" i="1" s="1"/>
  <c r="R2514" i="1" a="1"/>
  <c r="R2514" i="1" s="1"/>
  <c r="P2514" i="1"/>
  <c r="N2514" i="1"/>
  <c r="M2514" i="1"/>
  <c r="V2513" i="1"/>
  <c r="N2513" i="1"/>
  <c r="V2512" i="1"/>
  <c r="P2512" i="1"/>
  <c r="N2512" i="1"/>
  <c r="M2512" i="1"/>
  <c r="V2511" i="1"/>
  <c r="W2511" i="1" s="1"/>
  <c r="N2511" i="1"/>
  <c r="P2511" i="1" s="1"/>
  <c r="M2511" i="1"/>
  <c r="V2510" i="1"/>
  <c r="N2510" i="1"/>
  <c r="M2510" i="1"/>
  <c r="V2509" i="1"/>
  <c r="W2509" i="1" s="1"/>
  <c r="S2509" i="1" a="1"/>
  <c r="S2509" i="1" s="1"/>
  <c r="P2509" i="1"/>
  <c r="N2509" i="1"/>
  <c r="M2509" i="1"/>
  <c r="V2508" i="1"/>
  <c r="N2508" i="1"/>
  <c r="M2508" i="1"/>
  <c r="V2507" i="1"/>
  <c r="W2507" i="1" s="1"/>
  <c r="T2507" i="1" a="1"/>
  <c r="T2507" i="1"/>
  <c r="S2507" i="1"/>
  <c r="R2507" i="1" a="1"/>
  <c r="R2507" i="1"/>
  <c r="P2507" i="1"/>
  <c r="N2507" i="1"/>
  <c r="M2507" i="1"/>
  <c r="S2507" i="1" s="1" a="1"/>
  <c r="V2506" i="1"/>
  <c r="W2506" i="1" s="1"/>
  <c r="R2506" i="1" a="1"/>
  <c r="R2506" i="1" s="1"/>
  <c r="N2506" i="1"/>
  <c r="P2506" i="1" s="1"/>
  <c r="M2506" i="1"/>
  <c r="V2505" i="1"/>
  <c r="W2505" i="1" s="1"/>
  <c r="T2505" i="1" a="1"/>
  <c r="T2505" i="1"/>
  <c r="S2505" i="1" a="1"/>
  <c r="S2505" i="1"/>
  <c r="N2505" i="1"/>
  <c r="M2505" i="1"/>
  <c r="V2504" i="1"/>
  <c r="W2504" i="1" s="1"/>
  <c r="T2504" i="1" a="1"/>
  <c r="T2504" i="1" s="1"/>
  <c r="S2504" i="1" a="1"/>
  <c r="S2504" i="1"/>
  <c r="R2504" i="1" a="1"/>
  <c r="R2504" i="1" s="1"/>
  <c r="N2504" i="1"/>
  <c r="P2504" i="1" s="1"/>
  <c r="M2504" i="1"/>
  <c r="V2503" i="1"/>
  <c r="T2503" i="1" a="1"/>
  <c r="T2503" i="1" s="1"/>
  <c r="S2503" i="1" a="1"/>
  <c r="S2503" i="1" s="1"/>
  <c r="R2503" i="1" a="1"/>
  <c r="R2503" i="1" s="1"/>
  <c r="N2503" i="1"/>
  <c r="P2503" i="1" s="1"/>
  <c r="M2503" i="1"/>
  <c r="V2502" i="1"/>
  <c r="W2502" i="1" s="1"/>
  <c r="R2502" i="1" a="1"/>
  <c r="R2502" i="1" s="1"/>
  <c r="P2502" i="1"/>
  <c r="N2502" i="1"/>
  <c r="M2502" i="1"/>
  <c r="V2501" i="1"/>
  <c r="N2501" i="1"/>
  <c r="V2500" i="1"/>
  <c r="W2500" i="1" s="1"/>
  <c r="T2500" i="1" a="1"/>
  <c r="T2500" i="1"/>
  <c r="S2500" i="1" a="1"/>
  <c r="S2500" i="1" s="1"/>
  <c r="R2500" i="1" a="1"/>
  <c r="R2500" i="1"/>
  <c r="P2500" i="1"/>
  <c r="N2500" i="1"/>
  <c r="M2500" i="1"/>
  <c r="V2499" i="1"/>
  <c r="T2499" i="1"/>
  <c r="S2499" i="1" a="1"/>
  <c r="S2499" i="1" s="1"/>
  <c r="N2499" i="1"/>
  <c r="M2499" i="1"/>
  <c r="T2499" i="1" s="1" a="1"/>
  <c r="V2498" i="1"/>
  <c r="S2498" i="1" a="1"/>
  <c r="S2498" i="1" s="1"/>
  <c r="R2498" i="1" a="1"/>
  <c r="R2498" i="1" s="1"/>
  <c r="P2498" i="1"/>
  <c r="N2498" i="1"/>
  <c r="M2498" i="1"/>
  <c r="V2497" i="1"/>
  <c r="W2497" i="1" s="1"/>
  <c r="R2497" i="1" a="1"/>
  <c r="R2497" i="1"/>
  <c r="P2497" i="1"/>
  <c r="N2497" i="1"/>
  <c r="M2497" i="1"/>
  <c r="V2496" i="1"/>
  <c r="T2496" i="1" a="1"/>
  <c r="T2496" i="1" s="1"/>
  <c r="S2496" i="1" a="1"/>
  <c r="S2496" i="1" s="1"/>
  <c r="N2496" i="1"/>
  <c r="M2496" i="1"/>
  <c r="V2495" i="1"/>
  <c r="W2495" i="1" s="1"/>
  <c r="T2495" i="1" a="1"/>
  <c r="T2495" i="1" s="1"/>
  <c r="N2495" i="1"/>
  <c r="M2495" i="1"/>
  <c r="V2494" i="1"/>
  <c r="T2494" i="1" a="1"/>
  <c r="T2494" i="1"/>
  <c r="S2494" i="1" a="1"/>
  <c r="S2494" i="1" s="1"/>
  <c r="R2494" i="1" a="1"/>
  <c r="R2494" i="1"/>
  <c r="P2494" i="1"/>
  <c r="N2494" i="1"/>
  <c r="M2494" i="1"/>
  <c r="V2493" i="1"/>
  <c r="N2493" i="1"/>
  <c r="P2493" i="1" s="1"/>
  <c r="M2493" i="1"/>
  <c r="V2492" i="1"/>
  <c r="W2492" i="1" s="1"/>
  <c r="R2492" i="1" a="1"/>
  <c r="R2492" i="1" s="1"/>
  <c r="N2492" i="1"/>
  <c r="M2492" i="1"/>
  <c r="T2492" i="1" s="1" a="1"/>
  <c r="T2492" i="1" s="1"/>
  <c r="V2491" i="1"/>
  <c r="W2491" i="1" s="1"/>
  <c r="S2491" i="1" a="1"/>
  <c r="S2491" i="1" s="1"/>
  <c r="N2491" i="1"/>
  <c r="M2491" i="1"/>
  <c r="V2490" i="1"/>
  <c r="W2490" i="1" s="1"/>
  <c r="N2490" i="1"/>
  <c r="M2490" i="1"/>
  <c r="V2489" i="1"/>
  <c r="N2489" i="1"/>
  <c r="V2488" i="1"/>
  <c r="N2488" i="1"/>
  <c r="P2488" i="1" s="1"/>
  <c r="M2488" i="1"/>
  <c r="V2487" i="1"/>
  <c r="W2487" i="1" s="1"/>
  <c r="T2487" i="1" a="1"/>
  <c r="T2487" i="1"/>
  <c r="S2487" i="1"/>
  <c r="R2487" i="1" a="1"/>
  <c r="R2487" i="1" s="1"/>
  <c r="P2487" i="1"/>
  <c r="N2487" i="1"/>
  <c r="M2487" i="1"/>
  <c r="S2487" i="1" s="1" a="1"/>
  <c r="V2486" i="1"/>
  <c r="W2486" i="1" s="1"/>
  <c r="T2486" i="1" a="1"/>
  <c r="T2486" i="1" s="1"/>
  <c r="S2486" i="1" a="1"/>
  <c r="S2486" i="1" s="1"/>
  <c r="R2486" i="1" a="1"/>
  <c r="R2486" i="1"/>
  <c r="P2486" i="1"/>
  <c r="N2486" i="1"/>
  <c r="M2486" i="1"/>
  <c r="V2485" i="1"/>
  <c r="W2485" i="1" s="1"/>
  <c r="S2485" i="1" a="1"/>
  <c r="S2485" i="1" s="1"/>
  <c r="R2485" i="1" a="1"/>
  <c r="R2485" i="1" s="1"/>
  <c r="P2485" i="1"/>
  <c r="N2485" i="1"/>
  <c r="M2485" i="1"/>
  <c r="T2485" i="1" s="1" a="1"/>
  <c r="T2485" i="1" s="1"/>
  <c r="V2484" i="1"/>
  <c r="N2484" i="1"/>
  <c r="M2484" i="1"/>
  <c r="V2483" i="1"/>
  <c r="W2483" i="1" s="1"/>
  <c r="T2483" i="1" a="1"/>
  <c r="T2483" i="1" s="1"/>
  <c r="N2483" i="1"/>
  <c r="M2483" i="1"/>
  <c r="S2483" i="1" s="1" a="1"/>
  <c r="S2483" i="1" s="1"/>
  <c r="V2482" i="1"/>
  <c r="S2482" i="1" a="1"/>
  <c r="S2482" i="1" s="1"/>
  <c r="R2482" i="1"/>
  <c r="P2482" i="1"/>
  <c r="N2482" i="1"/>
  <c r="M2482" i="1"/>
  <c r="R2482" i="1" s="1" a="1"/>
  <c r="V2481" i="1"/>
  <c r="W2481" i="1" s="1"/>
  <c r="N2481" i="1"/>
  <c r="M2481" i="1"/>
  <c r="V2480" i="1"/>
  <c r="W2480" i="1" s="1"/>
  <c r="T2480" i="1" a="1"/>
  <c r="T2480" i="1" s="1"/>
  <c r="S2480" i="1" a="1"/>
  <c r="S2480" i="1"/>
  <c r="R2480" i="1" a="1"/>
  <c r="R2480" i="1" s="1"/>
  <c r="N2480" i="1"/>
  <c r="P2480" i="1" s="1"/>
  <c r="M2480" i="1"/>
  <c r="V2479" i="1"/>
  <c r="W2479" i="1" s="1"/>
  <c r="T2479" i="1" a="1"/>
  <c r="T2479" i="1" s="1"/>
  <c r="S2479" i="1" a="1"/>
  <c r="S2479" i="1" s="1"/>
  <c r="R2479" i="1" a="1"/>
  <c r="R2479" i="1" s="1"/>
  <c r="N2479" i="1"/>
  <c r="P2479" i="1" s="1"/>
  <c r="M2479" i="1"/>
  <c r="V2478" i="1"/>
  <c r="W2478" i="1" s="1"/>
  <c r="T2478" i="1" a="1"/>
  <c r="T2478" i="1" s="1"/>
  <c r="S2478" i="1" a="1"/>
  <c r="S2478" i="1"/>
  <c r="R2478" i="1" a="1"/>
  <c r="R2478" i="1"/>
  <c r="P2478" i="1"/>
  <c r="N2478" i="1"/>
  <c r="M2478" i="1"/>
  <c r="V2477" i="1"/>
  <c r="N2477" i="1"/>
  <c r="V2476" i="1"/>
  <c r="W2476" i="1" s="1"/>
  <c r="R2476" i="1" a="1"/>
  <c r="R2476" i="1"/>
  <c r="P2476" i="1"/>
  <c r="N2476" i="1"/>
  <c r="M2476" i="1"/>
  <c r="V2475" i="1"/>
  <c r="T2475" i="1" a="1"/>
  <c r="T2475" i="1"/>
  <c r="S2475" i="1" a="1"/>
  <c r="S2475" i="1" s="1"/>
  <c r="N2475" i="1"/>
  <c r="P2475" i="1" s="1"/>
  <c r="M2475" i="1"/>
  <c r="R2475" i="1" s="1" a="1"/>
  <c r="R2475" i="1" s="1"/>
  <c r="V2474" i="1"/>
  <c r="W2474" i="1" s="1"/>
  <c r="T2474" i="1" a="1"/>
  <c r="T2474" i="1" s="1"/>
  <c r="S2474" i="1" a="1"/>
  <c r="S2474" i="1" s="1"/>
  <c r="R2474" i="1" a="1"/>
  <c r="R2474" i="1" s="1"/>
  <c r="P2474" i="1"/>
  <c r="N2474" i="1"/>
  <c r="M2474" i="1"/>
  <c r="V2473" i="1"/>
  <c r="W2473" i="1" s="1"/>
  <c r="T2473" i="1"/>
  <c r="S2473" i="1" a="1"/>
  <c r="S2473" i="1"/>
  <c r="R2473" i="1" a="1"/>
  <c r="R2473" i="1" s="1"/>
  <c r="P2473" i="1"/>
  <c r="N2473" i="1"/>
  <c r="M2473" i="1"/>
  <c r="T2473" i="1" s="1" a="1"/>
  <c r="V2472" i="1"/>
  <c r="R2472" i="1" a="1"/>
  <c r="R2472" i="1" s="1"/>
  <c r="N2472" i="1"/>
  <c r="P2472" i="1" s="1"/>
  <c r="M2472" i="1"/>
  <c r="V2471" i="1"/>
  <c r="W2471" i="1" s="1"/>
  <c r="R2471" i="1" a="1"/>
  <c r="R2471" i="1" s="1"/>
  <c r="N2471" i="1"/>
  <c r="P2471" i="1" s="1"/>
  <c r="M2471" i="1"/>
  <c r="V2470" i="1"/>
  <c r="W2470" i="1" s="1"/>
  <c r="T2470" i="1"/>
  <c r="S2470" i="1" a="1"/>
  <c r="S2470" i="1" s="1"/>
  <c r="R2470" i="1" a="1"/>
  <c r="R2470" i="1" s="1"/>
  <c r="N2470" i="1"/>
  <c r="P2470" i="1" s="1"/>
  <c r="M2470" i="1"/>
  <c r="T2470" i="1" s="1" a="1"/>
  <c r="V2469" i="1"/>
  <c r="W2469" i="1" s="1"/>
  <c r="T2469" i="1" a="1"/>
  <c r="T2469" i="1" s="1"/>
  <c r="N2469" i="1"/>
  <c r="P2469" i="1" s="1"/>
  <c r="M2469" i="1"/>
  <c r="V2468" i="1"/>
  <c r="N2468" i="1"/>
  <c r="M2468" i="1"/>
  <c r="V2467" i="1"/>
  <c r="N2467" i="1"/>
  <c r="M2467" i="1"/>
  <c r="V2466" i="1"/>
  <c r="W2466" i="1" s="1"/>
  <c r="T2466" i="1" a="1"/>
  <c r="T2466" i="1"/>
  <c r="S2466" i="1" a="1"/>
  <c r="S2466" i="1"/>
  <c r="R2466" i="1" a="1"/>
  <c r="R2466" i="1" s="1"/>
  <c r="P2466" i="1"/>
  <c r="N2466" i="1"/>
  <c r="M2466" i="1"/>
  <c r="V2465" i="1"/>
  <c r="N2465" i="1"/>
  <c r="V2464" i="1"/>
  <c r="W2464" i="1" s="1"/>
  <c r="S2464" i="1" a="1"/>
  <c r="S2464" i="1" s="1"/>
  <c r="R2464" i="1" a="1"/>
  <c r="R2464" i="1" s="1"/>
  <c r="P2464" i="1"/>
  <c r="N2464" i="1"/>
  <c r="M2464" i="1"/>
  <c r="T2464" i="1" s="1" a="1"/>
  <c r="T2464" i="1" s="1"/>
  <c r="V2463" i="1"/>
  <c r="W2463" i="1" s="1"/>
  <c r="T2463" i="1" a="1"/>
  <c r="T2463" i="1" s="1"/>
  <c r="S2463" i="1" a="1"/>
  <c r="S2463" i="1" s="1"/>
  <c r="R2463" i="1" a="1"/>
  <c r="R2463" i="1"/>
  <c r="P2463" i="1"/>
  <c r="N2463" i="1"/>
  <c r="M2463" i="1"/>
  <c r="V2462" i="1"/>
  <c r="W2462" i="1" s="1"/>
  <c r="T2462" i="1" a="1"/>
  <c r="T2462" i="1" s="1"/>
  <c r="S2462" i="1"/>
  <c r="R2462" i="1" a="1"/>
  <c r="R2462" i="1" s="1"/>
  <c r="N2462" i="1"/>
  <c r="P2462" i="1" s="1"/>
  <c r="M2462" i="1"/>
  <c r="S2462" i="1" s="1" a="1"/>
  <c r="V2461" i="1"/>
  <c r="W2461" i="1" s="1"/>
  <c r="S2461" i="1" a="1"/>
  <c r="S2461" i="1"/>
  <c r="P2461" i="1"/>
  <c r="N2461" i="1"/>
  <c r="M2461" i="1"/>
  <c r="V2460" i="1"/>
  <c r="W2460" i="1" s="1"/>
  <c r="T2460" i="1" a="1"/>
  <c r="T2460" i="1" s="1"/>
  <c r="S2460" i="1" a="1"/>
  <c r="S2460" i="1" s="1"/>
  <c r="R2460" i="1" a="1"/>
  <c r="R2460" i="1" s="1"/>
  <c r="N2460" i="1"/>
  <c r="P2460" i="1" s="1"/>
  <c r="M2460" i="1"/>
  <c r="V2459" i="1"/>
  <c r="W2459" i="1" s="1"/>
  <c r="T2459" i="1" a="1"/>
  <c r="T2459" i="1" s="1"/>
  <c r="S2459" i="1"/>
  <c r="R2459" i="1" a="1"/>
  <c r="R2459" i="1" s="1"/>
  <c r="N2459" i="1"/>
  <c r="P2459" i="1" s="1"/>
  <c r="M2459" i="1"/>
  <c r="S2459" i="1" s="1" a="1"/>
  <c r="V2458" i="1"/>
  <c r="W2458" i="1" s="1"/>
  <c r="T2458" i="1" a="1"/>
  <c r="T2458" i="1" s="1"/>
  <c r="S2458" i="1" a="1"/>
  <c r="S2458" i="1" s="1"/>
  <c r="R2458" i="1" a="1"/>
  <c r="R2458" i="1" s="1"/>
  <c r="N2458" i="1"/>
  <c r="P2458" i="1" s="1"/>
  <c r="M2458" i="1"/>
  <c r="V2457" i="1"/>
  <c r="W2457" i="1" s="1"/>
  <c r="T2457" i="1" a="1"/>
  <c r="T2457" i="1"/>
  <c r="S2457" i="1" a="1"/>
  <c r="S2457" i="1"/>
  <c r="R2457" i="1"/>
  <c r="P2457" i="1"/>
  <c r="N2457" i="1"/>
  <c r="M2457" i="1"/>
  <c r="R2457" i="1" s="1" a="1"/>
  <c r="V2456" i="1"/>
  <c r="N2456" i="1"/>
  <c r="P2456" i="1" s="1"/>
  <c r="M2456" i="1"/>
  <c r="V2455" i="1"/>
  <c r="N2455" i="1"/>
  <c r="P2455" i="1" s="1"/>
  <c r="M2455" i="1"/>
  <c r="V2454" i="1"/>
  <c r="W2454" i="1" s="1"/>
  <c r="N2454" i="1"/>
  <c r="M2454" i="1"/>
  <c r="V2453" i="1"/>
  <c r="N2453" i="1"/>
  <c r="V2452" i="1"/>
  <c r="W2452" i="1" s="1"/>
  <c r="T2452" i="1" a="1"/>
  <c r="T2452" i="1"/>
  <c r="S2452" i="1" a="1"/>
  <c r="S2452" i="1" s="1"/>
  <c r="R2452" i="1" a="1"/>
  <c r="R2452" i="1"/>
  <c r="P2452" i="1"/>
  <c r="N2452" i="1"/>
  <c r="M2452" i="1"/>
  <c r="V2451" i="1"/>
  <c r="P2451" i="1"/>
  <c r="N2451" i="1"/>
  <c r="M2451" i="1"/>
  <c r="V2450" i="1"/>
  <c r="W2450" i="1" s="1"/>
  <c r="T2450" i="1" a="1"/>
  <c r="T2450" i="1" s="1"/>
  <c r="S2450" i="1" a="1"/>
  <c r="S2450" i="1" s="1"/>
  <c r="R2450" i="1"/>
  <c r="P2450" i="1"/>
  <c r="N2450" i="1"/>
  <c r="M2450" i="1"/>
  <c r="R2450" i="1" s="1" a="1"/>
  <c r="V2449" i="1"/>
  <c r="W2449" i="1" s="1"/>
  <c r="S2449" i="1" a="1"/>
  <c r="S2449" i="1" s="1"/>
  <c r="P2449" i="1"/>
  <c r="N2449" i="1"/>
  <c r="M2449" i="1"/>
  <c r="V2448" i="1"/>
  <c r="N2448" i="1"/>
  <c r="M2448" i="1"/>
  <c r="V2447" i="1"/>
  <c r="W2447" i="1" s="1"/>
  <c r="R2447" i="1" a="1"/>
  <c r="R2447" i="1"/>
  <c r="P2447" i="1"/>
  <c r="N2447" i="1"/>
  <c r="M2447" i="1"/>
  <c r="V2446" i="1"/>
  <c r="W2446" i="1" s="1"/>
  <c r="T2446" i="1" a="1"/>
  <c r="T2446" i="1"/>
  <c r="N2446" i="1"/>
  <c r="P2446" i="1" s="1"/>
  <c r="M2446" i="1"/>
  <c r="V2445" i="1"/>
  <c r="W2445" i="1" s="1"/>
  <c r="N2445" i="1"/>
  <c r="M2445" i="1"/>
  <c r="V2444" i="1"/>
  <c r="W2444" i="1" s="1"/>
  <c r="N2444" i="1"/>
  <c r="M2444" i="1"/>
  <c r="V2443" i="1"/>
  <c r="N2443" i="1"/>
  <c r="M2443" i="1"/>
  <c r="V2442" i="1"/>
  <c r="W2442" i="1" s="1"/>
  <c r="R2442" i="1" a="1"/>
  <c r="R2442" i="1" s="1"/>
  <c r="N2442" i="1"/>
  <c r="M2442" i="1"/>
  <c r="V2441" i="1"/>
  <c r="N2441" i="1"/>
  <c r="V2440" i="1"/>
  <c r="N2440" i="1"/>
  <c r="M2440" i="1"/>
  <c r="V2439" i="1"/>
  <c r="T2439" i="1" a="1"/>
  <c r="T2439" i="1"/>
  <c r="S2439" i="1" a="1"/>
  <c r="S2439" i="1"/>
  <c r="R2439" i="1" a="1"/>
  <c r="R2439" i="1"/>
  <c r="P2439" i="1"/>
  <c r="N2439" i="1"/>
  <c r="M2439" i="1"/>
  <c r="V2438" i="1"/>
  <c r="N2438" i="1"/>
  <c r="M2438" i="1"/>
  <c r="V2437" i="1"/>
  <c r="N2437" i="1"/>
  <c r="P2437" i="1" s="1"/>
  <c r="M2437" i="1"/>
  <c r="V2436" i="1"/>
  <c r="W2436" i="1" s="1"/>
  <c r="P2436" i="1"/>
  <c r="N2436" i="1"/>
  <c r="M2436" i="1"/>
  <c r="V2435" i="1"/>
  <c r="N2435" i="1"/>
  <c r="M2435" i="1"/>
  <c r="V2434" i="1"/>
  <c r="W2434" i="1" s="1"/>
  <c r="T2434" i="1" a="1"/>
  <c r="T2434" i="1"/>
  <c r="S2434" i="1" a="1"/>
  <c r="S2434" i="1" s="1"/>
  <c r="R2434" i="1" a="1"/>
  <c r="R2434" i="1" s="1"/>
  <c r="P2434" i="1"/>
  <c r="N2434" i="1"/>
  <c r="M2434" i="1"/>
  <c r="V2433" i="1"/>
  <c r="W2433" i="1" s="1"/>
  <c r="T2433" i="1" a="1"/>
  <c r="T2433" i="1" s="1"/>
  <c r="S2433" i="1" a="1"/>
  <c r="S2433" i="1" s="1"/>
  <c r="R2433" i="1"/>
  <c r="N2433" i="1"/>
  <c r="P2433" i="1" s="1"/>
  <c r="M2433" i="1"/>
  <c r="R2433" i="1" s="1" a="1"/>
  <c r="V2432" i="1"/>
  <c r="T2432" i="1"/>
  <c r="S2432" i="1" a="1"/>
  <c r="S2432" i="1"/>
  <c r="R2432" i="1" a="1"/>
  <c r="R2432" i="1" s="1"/>
  <c r="P2432" i="1"/>
  <c r="N2432" i="1"/>
  <c r="M2432" i="1"/>
  <c r="T2432" i="1" s="1" a="1"/>
  <c r="V2431" i="1"/>
  <c r="W2431" i="1" s="1"/>
  <c r="N2431" i="1"/>
  <c r="P2431" i="1" s="1"/>
  <c r="M2431" i="1"/>
  <c r="V2430" i="1"/>
  <c r="W2430" i="1" s="1"/>
  <c r="T2430" i="1" a="1"/>
  <c r="T2430" i="1"/>
  <c r="S2430" i="1" a="1"/>
  <c r="S2430" i="1" s="1"/>
  <c r="R2430" i="1" a="1"/>
  <c r="R2430" i="1" s="1"/>
  <c r="N2430" i="1"/>
  <c r="M2430" i="1"/>
  <c r="P2430" i="1" s="1"/>
  <c r="V2429" i="1"/>
  <c r="N2429" i="1"/>
  <c r="V2428" i="1"/>
  <c r="N2428" i="1"/>
  <c r="M2428" i="1"/>
  <c r="R2428" i="1" s="1" a="1"/>
  <c r="R2428" i="1" s="1"/>
  <c r="V2427" i="1"/>
  <c r="W2427" i="1" s="1"/>
  <c r="T2427" i="1" a="1"/>
  <c r="T2427" i="1"/>
  <c r="S2427" i="1" a="1"/>
  <c r="S2427" i="1"/>
  <c r="R2427" i="1" a="1"/>
  <c r="R2427" i="1"/>
  <c r="P2427" i="1"/>
  <c r="N2427" i="1"/>
  <c r="M2427" i="1"/>
  <c r="V2426" i="1"/>
  <c r="N2426" i="1"/>
  <c r="M2426" i="1"/>
  <c r="V2425" i="1"/>
  <c r="W2425" i="1" s="1"/>
  <c r="N2425" i="1"/>
  <c r="P2425" i="1" s="1"/>
  <c r="M2425" i="1"/>
  <c r="V2424" i="1"/>
  <c r="W2424" i="1" s="1"/>
  <c r="S2424" i="1" a="1"/>
  <c r="S2424" i="1" s="1"/>
  <c r="R2424" i="1" a="1"/>
  <c r="R2424" i="1"/>
  <c r="P2424" i="1"/>
  <c r="N2424" i="1"/>
  <c r="M2424" i="1"/>
  <c r="T2424" i="1" s="1" a="1"/>
  <c r="T2424" i="1" s="1"/>
  <c r="V2423" i="1"/>
  <c r="W2423" i="1" s="1"/>
  <c r="T2423" i="1" a="1"/>
  <c r="T2423" i="1" s="1"/>
  <c r="R2423" i="1" a="1"/>
  <c r="R2423" i="1" s="1"/>
  <c r="N2423" i="1"/>
  <c r="P2423" i="1" s="1"/>
  <c r="M2423" i="1"/>
  <c r="S2423" i="1" s="1" a="1"/>
  <c r="S2423" i="1" s="1"/>
  <c r="V2422" i="1"/>
  <c r="N2422" i="1"/>
  <c r="M2422" i="1"/>
  <c r="V2421" i="1"/>
  <c r="W2421" i="1" s="1"/>
  <c r="T2421" i="1" a="1"/>
  <c r="T2421" i="1" s="1"/>
  <c r="P2421" i="1"/>
  <c r="N2421" i="1"/>
  <c r="M2421" i="1"/>
  <c r="V2420" i="1"/>
  <c r="S2420" i="1" a="1"/>
  <c r="S2420" i="1" s="1"/>
  <c r="N2420" i="1"/>
  <c r="M2420" i="1"/>
  <c r="V2419" i="1"/>
  <c r="W2419" i="1" s="1"/>
  <c r="T2419" i="1" a="1"/>
  <c r="T2419" i="1"/>
  <c r="S2419" i="1" a="1"/>
  <c r="S2419" i="1" s="1"/>
  <c r="R2419" i="1" a="1"/>
  <c r="R2419" i="1"/>
  <c r="N2419" i="1"/>
  <c r="P2419" i="1" s="1"/>
  <c r="M2419" i="1"/>
  <c r="V2418" i="1"/>
  <c r="S2418" i="1" a="1"/>
  <c r="S2418" i="1" s="1"/>
  <c r="P2418" i="1"/>
  <c r="N2418" i="1"/>
  <c r="M2418" i="1"/>
  <c r="T2418" i="1" s="1" a="1"/>
  <c r="T2418" i="1" s="1"/>
  <c r="V2417" i="1"/>
  <c r="N2417" i="1"/>
  <c r="V2416" i="1"/>
  <c r="W2416" i="1" s="1"/>
  <c r="T2416" i="1" a="1"/>
  <c r="T2416" i="1"/>
  <c r="P2416" i="1"/>
  <c r="N2416" i="1"/>
  <c r="M2416" i="1"/>
  <c r="V2415" i="1"/>
  <c r="T2415" i="1"/>
  <c r="S2415" i="1" a="1"/>
  <c r="S2415" i="1" s="1"/>
  <c r="R2415" i="1" a="1"/>
  <c r="R2415" i="1" s="1"/>
  <c r="N2415" i="1"/>
  <c r="M2415" i="1"/>
  <c r="T2415" i="1" s="1" a="1"/>
  <c r="V2414" i="1"/>
  <c r="W2414" i="1" s="1"/>
  <c r="T2414" i="1" a="1"/>
  <c r="T2414" i="1" s="1"/>
  <c r="S2414" i="1" a="1"/>
  <c r="S2414" i="1"/>
  <c r="R2414" i="1" a="1"/>
  <c r="R2414" i="1"/>
  <c r="N2414" i="1"/>
  <c r="P2414" i="1" s="1"/>
  <c r="M2414" i="1"/>
  <c r="V2413" i="1"/>
  <c r="W2413" i="1" s="1"/>
  <c r="T2413" i="1"/>
  <c r="S2413" i="1" a="1"/>
  <c r="S2413" i="1"/>
  <c r="R2413" i="1" a="1"/>
  <c r="R2413" i="1" s="1"/>
  <c r="P2413" i="1"/>
  <c r="N2413" i="1"/>
  <c r="M2413" i="1"/>
  <c r="T2413" i="1" s="1" a="1"/>
  <c r="V2412" i="1"/>
  <c r="W2412" i="1" s="1"/>
  <c r="S2412" i="1" a="1"/>
  <c r="S2412" i="1" s="1"/>
  <c r="R2412" i="1" a="1"/>
  <c r="R2412" i="1" s="1"/>
  <c r="N2412" i="1"/>
  <c r="P2412" i="1" s="1"/>
  <c r="M2412" i="1"/>
  <c r="T2412" i="1" s="1" a="1"/>
  <c r="T2412" i="1" s="1"/>
  <c r="V2411" i="1"/>
  <c r="P2411" i="1"/>
  <c r="N2411" i="1"/>
  <c r="M2411" i="1"/>
  <c r="V2410" i="1"/>
  <c r="W2410" i="1" s="1"/>
  <c r="R2410" i="1" a="1"/>
  <c r="R2410" i="1" s="1"/>
  <c r="N2410" i="1"/>
  <c r="P2410" i="1" s="1"/>
  <c r="M2410" i="1"/>
  <c r="S2410" i="1" s="1" a="1"/>
  <c r="S2410" i="1" s="1"/>
  <c r="V2409" i="1"/>
  <c r="W2409" i="1" s="1"/>
  <c r="T2409" i="1" a="1"/>
  <c r="T2409" i="1"/>
  <c r="S2409" i="1" a="1"/>
  <c r="S2409" i="1" s="1"/>
  <c r="R2409" i="1"/>
  <c r="P2409" i="1"/>
  <c r="N2409" i="1"/>
  <c r="M2409" i="1"/>
  <c r="R2409" i="1" s="1" a="1"/>
  <c r="V2408" i="1"/>
  <c r="W2408" i="1" s="1"/>
  <c r="T2408" i="1" a="1"/>
  <c r="T2408" i="1" s="1"/>
  <c r="N2408" i="1"/>
  <c r="M2408" i="1"/>
  <c r="V2407" i="1"/>
  <c r="W2407" i="1" s="1"/>
  <c r="T2407" i="1" a="1"/>
  <c r="T2407" i="1"/>
  <c r="S2407" i="1" a="1"/>
  <c r="S2407" i="1"/>
  <c r="R2407" i="1" a="1"/>
  <c r="R2407" i="1" s="1"/>
  <c r="N2407" i="1"/>
  <c r="P2407" i="1" s="1"/>
  <c r="M2407" i="1"/>
  <c r="V2406" i="1"/>
  <c r="N2406" i="1"/>
  <c r="M2406" i="1"/>
  <c r="V2405" i="1"/>
  <c r="N2405" i="1"/>
  <c r="V2404" i="1"/>
  <c r="W2404" i="1" s="1"/>
  <c r="T2404" i="1"/>
  <c r="S2404" i="1" a="1"/>
  <c r="S2404" i="1"/>
  <c r="R2404" i="1" a="1"/>
  <c r="R2404" i="1"/>
  <c r="P2404" i="1"/>
  <c r="N2404" i="1"/>
  <c r="M2404" i="1"/>
  <c r="T2404" i="1" s="1" a="1"/>
  <c r="V2403" i="1"/>
  <c r="T2403" i="1" a="1"/>
  <c r="T2403" i="1" s="1"/>
  <c r="N2403" i="1"/>
  <c r="P2403" i="1" s="1"/>
  <c r="M2403" i="1"/>
  <c r="S2403" i="1" s="1" a="1"/>
  <c r="S2403" i="1" s="1"/>
  <c r="V2402" i="1"/>
  <c r="N2402" i="1"/>
  <c r="M2402" i="1"/>
  <c r="V2401" i="1"/>
  <c r="W2401" i="1" s="1"/>
  <c r="R2401" i="1" a="1"/>
  <c r="R2401" i="1" s="1"/>
  <c r="P2401" i="1"/>
  <c r="N2401" i="1"/>
  <c r="M2401" i="1"/>
  <c r="V2400" i="1"/>
  <c r="W2400" i="1" s="1"/>
  <c r="S2400" i="1" a="1"/>
  <c r="S2400" i="1"/>
  <c r="R2400" i="1" a="1"/>
  <c r="R2400" i="1" s="1"/>
  <c r="N2400" i="1"/>
  <c r="M2400" i="1"/>
  <c r="V2399" i="1"/>
  <c r="W2399" i="1" s="1"/>
  <c r="T2399" i="1" a="1"/>
  <c r="T2399" i="1" s="1"/>
  <c r="S2399" i="1"/>
  <c r="R2399" i="1" a="1"/>
  <c r="R2399" i="1" s="1"/>
  <c r="P2399" i="1"/>
  <c r="N2399" i="1"/>
  <c r="M2399" i="1"/>
  <c r="S2399" i="1" s="1" a="1"/>
  <c r="V2398" i="1"/>
  <c r="W2398" i="1" s="1"/>
  <c r="T2398" i="1" a="1"/>
  <c r="T2398" i="1" s="1"/>
  <c r="S2398" i="1" a="1"/>
  <c r="S2398" i="1" s="1"/>
  <c r="R2398" i="1" a="1"/>
  <c r="R2398" i="1"/>
  <c r="N2398" i="1"/>
  <c r="P2398" i="1" s="1"/>
  <c r="M2398" i="1"/>
  <c r="V2397" i="1"/>
  <c r="W2397" i="1" s="1"/>
  <c r="S2397" i="1" a="1"/>
  <c r="S2397" i="1"/>
  <c r="P2397" i="1"/>
  <c r="N2397" i="1"/>
  <c r="M2397" i="1"/>
  <c r="V2396" i="1"/>
  <c r="T2396" i="1" a="1"/>
  <c r="T2396" i="1" s="1"/>
  <c r="N2396" i="1"/>
  <c r="M2396" i="1"/>
  <c r="V2395" i="1"/>
  <c r="W2395" i="1" s="1"/>
  <c r="T2395" i="1" a="1"/>
  <c r="T2395" i="1" s="1"/>
  <c r="S2395" i="1" a="1"/>
  <c r="S2395" i="1" s="1"/>
  <c r="R2395" i="1"/>
  <c r="N2395" i="1"/>
  <c r="M2395" i="1"/>
  <c r="R2395" i="1" s="1" a="1"/>
  <c r="V2394" i="1"/>
  <c r="T2394" i="1" a="1"/>
  <c r="T2394" i="1" s="1"/>
  <c r="S2394" i="1" a="1"/>
  <c r="S2394" i="1" s="1"/>
  <c r="R2394" i="1" a="1"/>
  <c r="R2394" i="1"/>
  <c r="N2394" i="1"/>
  <c r="M2394" i="1"/>
  <c r="P2394" i="1" s="1"/>
  <c r="V2393" i="1"/>
  <c r="N2393" i="1"/>
  <c r="V2392" i="1"/>
  <c r="W2392" i="1" s="1"/>
  <c r="P2392" i="1"/>
  <c r="N2392" i="1"/>
  <c r="M2392" i="1"/>
  <c r="V2391" i="1"/>
  <c r="T2391" i="1" a="1"/>
  <c r="T2391" i="1" s="1"/>
  <c r="R2391" i="1" a="1"/>
  <c r="R2391" i="1" s="1"/>
  <c r="N2391" i="1"/>
  <c r="P2391" i="1" s="1"/>
  <c r="M2391" i="1"/>
  <c r="S2391" i="1" s="1" a="1"/>
  <c r="S2391" i="1" s="1"/>
  <c r="V2390" i="1"/>
  <c r="S2390" i="1" a="1"/>
  <c r="S2390" i="1" s="1"/>
  <c r="N2390" i="1"/>
  <c r="P2390" i="1" s="1"/>
  <c r="M2390" i="1"/>
  <c r="V2389" i="1"/>
  <c r="W2389" i="1" s="1"/>
  <c r="R2389" i="1" a="1"/>
  <c r="R2389" i="1" s="1"/>
  <c r="P2389" i="1"/>
  <c r="N2389" i="1"/>
  <c r="M2389" i="1"/>
  <c r="V2388" i="1"/>
  <c r="W2388" i="1" s="1"/>
  <c r="N2388" i="1"/>
  <c r="M2388" i="1"/>
  <c r="V2387" i="1"/>
  <c r="R2387" i="1" a="1"/>
  <c r="R2387" i="1" s="1"/>
  <c r="N2387" i="1"/>
  <c r="P2387" i="1" s="1"/>
  <c r="M2387" i="1"/>
  <c r="V2386" i="1"/>
  <c r="W2386" i="1" s="1"/>
  <c r="T2386" i="1" a="1"/>
  <c r="T2386" i="1" s="1"/>
  <c r="S2386" i="1" a="1"/>
  <c r="S2386" i="1" s="1"/>
  <c r="R2386" i="1" a="1"/>
  <c r="R2386" i="1"/>
  <c r="N2386" i="1"/>
  <c r="P2386" i="1" s="1"/>
  <c r="M2386" i="1"/>
  <c r="V2385" i="1"/>
  <c r="W2385" i="1" s="1"/>
  <c r="T2385" i="1" a="1"/>
  <c r="T2385" i="1" s="1"/>
  <c r="S2385" i="1" a="1"/>
  <c r="S2385" i="1"/>
  <c r="N2385" i="1"/>
  <c r="P2385" i="1" s="1"/>
  <c r="M2385" i="1"/>
  <c r="R2385" i="1" s="1" a="1"/>
  <c r="R2385" i="1" s="1"/>
  <c r="V2384" i="1"/>
  <c r="W2384" i="1" s="1"/>
  <c r="T2384" i="1" a="1"/>
  <c r="T2384" i="1"/>
  <c r="S2384" i="1" a="1"/>
  <c r="S2384" i="1" s="1"/>
  <c r="R2384" i="1" a="1"/>
  <c r="R2384" i="1" s="1"/>
  <c r="P2384" i="1"/>
  <c r="N2384" i="1"/>
  <c r="M2384" i="1"/>
  <c r="V2383" i="1"/>
  <c r="W2383" i="1" s="1"/>
  <c r="T2383" i="1" a="1"/>
  <c r="T2383" i="1" s="1"/>
  <c r="R2383" i="1" a="1"/>
  <c r="R2383" i="1" s="1"/>
  <c r="N2383" i="1"/>
  <c r="P2383" i="1" s="1"/>
  <c r="M2383" i="1"/>
  <c r="S2383" i="1" s="1" a="1"/>
  <c r="S2383" i="1" s="1"/>
  <c r="V2382" i="1"/>
  <c r="S2382" i="1" a="1"/>
  <c r="S2382" i="1" s="1"/>
  <c r="R2382" i="1" a="1"/>
  <c r="R2382" i="1" s="1"/>
  <c r="P2382" i="1"/>
  <c r="N2382" i="1"/>
  <c r="M2382" i="1"/>
  <c r="V2381" i="1"/>
  <c r="N2381" i="1"/>
  <c r="V2380" i="1"/>
  <c r="W2380" i="1" s="1"/>
  <c r="S2380" i="1" a="1"/>
  <c r="S2380" i="1" s="1"/>
  <c r="N2380" i="1"/>
  <c r="M2380" i="1"/>
  <c r="V2379" i="1"/>
  <c r="W2379" i="1" s="1"/>
  <c r="T2379" i="1" a="1"/>
  <c r="T2379" i="1" s="1"/>
  <c r="S2379" i="1" a="1"/>
  <c r="S2379" i="1"/>
  <c r="R2379" i="1" a="1"/>
  <c r="R2379" i="1" s="1"/>
  <c r="P2379" i="1"/>
  <c r="N2379" i="1"/>
  <c r="M2379" i="1"/>
  <c r="V2378" i="1"/>
  <c r="W2378" i="1" s="1"/>
  <c r="T2378" i="1" a="1"/>
  <c r="T2378" i="1"/>
  <c r="S2378" i="1" a="1"/>
  <c r="S2378" i="1" s="1"/>
  <c r="R2378" i="1" a="1"/>
  <c r="R2378" i="1"/>
  <c r="N2378" i="1"/>
  <c r="P2378" i="1" s="1"/>
  <c r="M2378" i="1"/>
  <c r="V2377" i="1"/>
  <c r="T2377" i="1"/>
  <c r="S2377" i="1" a="1"/>
  <c r="S2377" i="1" s="1"/>
  <c r="P2377" i="1"/>
  <c r="N2377" i="1"/>
  <c r="M2377" i="1"/>
  <c r="T2377" i="1" s="1" a="1"/>
  <c r="V2376" i="1"/>
  <c r="W2376" i="1" s="1"/>
  <c r="R2376" i="1" a="1"/>
  <c r="R2376" i="1"/>
  <c r="P2376" i="1"/>
  <c r="N2376" i="1"/>
  <c r="M2376" i="1"/>
  <c r="V2375" i="1"/>
  <c r="W2375" i="1" s="1"/>
  <c r="T2375" i="1" a="1"/>
  <c r="T2375" i="1"/>
  <c r="R2375" i="1" a="1"/>
  <c r="R2375" i="1" s="1"/>
  <c r="N2375" i="1"/>
  <c r="P2375" i="1" s="1"/>
  <c r="M2375" i="1"/>
  <c r="S2375" i="1" s="1" a="1"/>
  <c r="S2375" i="1" s="1"/>
  <c r="V2374" i="1"/>
  <c r="W2374" i="1" s="1"/>
  <c r="T2374" i="1" a="1"/>
  <c r="T2374" i="1" s="1"/>
  <c r="S2374" i="1" a="1"/>
  <c r="S2374" i="1" s="1"/>
  <c r="R2374" i="1" a="1"/>
  <c r="R2374" i="1" s="1"/>
  <c r="N2374" i="1"/>
  <c r="P2374" i="1" s="1"/>
  <c r="M2374" i="1"/>
  <c r="V2373" i="1"/>
  <c r="P2373" i="1"/>
  <c r="N2373" i="1"/>
  <c r="M2373" i="1"/>
  <c r="V2372" i="1"/>
  <c r="S2372" i="1" a="1"/>
  <c r="S2372" i="1" s="1"/>
  <c r="N2372" i="1"/>
  <c r="P2372" i="1" s="1"/>
  <c r="M2372" i="1"/>
  <c r="V2371" i="1"/>
  <c r="W2371" i="1" s="1"/>
  <c r="R2371" i="1" a="1"/>
  <c r="R2371" i="1"/>
  <c r="N2371" i="1"/>
  <c r="M2371" i="1"/>
  <c r="V2370" i="1"/>
  <c r="W2370" i="1" s="1"/>
  <c r="N2370" i="1"/>
  <c r="M2370" i="1"/>
  <c r="V2369" i="1"/>
  <c r="N2369" i="1"/>
  <c r="V2368" i="1"/>
  <c r="W2368" i="1" s="1"/>
  <c r="T2368" i="1" a="1"/>
  <c r="T2368" i="1"/>
  <c r="S2368" i="1" a="1"/>
  <c r="S2368" i="1" s="1"/>
  <c r="R2368" i="1" a="1"/>
  <c r="R2368" i="1"/>
  <c r="N2368" i="1"/>
  <c r="P2368" i="1" s="1"/>
  <c r="M2368" i="1"/>
  <c r="V2367" i="1"/>
  <c r="N2367" i="1"/>
  <c r="M2367" i="1"/>
  <c r="V2366" i="1"/>
  <c r="W2366" i="1" s="1"/>
  <c r="R2366" i="1" a="1"/>
  <c r="R2366" i="1"/>
  <c r="N2366" i="1"/>
  <c r="M2366" i="1"/>
  <c r="S2366" i="1" s="1" a="1"/>
  <c r="S2366" i="1" s="1"/>
  <c r="V2365" i="1"/>
  <c r="W2365" i="1" s="1"/>
  <c r="T2365" i="1"/>
  <c r="S2365" i="1" a="1"/>
  <c r="S2365" i="1"/>
  <c r="R2365" i="1" a="1"/>
  <c r="R2365" i="1" s="1"/>
  <c r="P2365" i="1"/>
  <c r="N2365" i="1"/>
  <c r="M2365" i="1"/>
  <c r="T2365" i="1" s="1" a="1"/>
  <c r="V2364" i="1"/>
  <c r="W2364" i="1" s="1"/>
  <c r="T2364" i="1" a="1"/>
  <c r="T2364" i="1" s="1"/>
  <c r="S2364" i="1" a="1"/>
  <c r="S2364" i="1" s="1"/>
  <c r="R2364" i="1" a="1"/>
  <c r="R2364" i="1" s="1"/>
  <c r="P2364" i="1"/>
  <c r="N2364" i="1"/>
  <c r="M2364" i="1"/>
  <c r="V2363" i="1"/>
  <c r="N2363" i="1"/>
  <c r="M2363" i="1"/>
  <c r="V2362" i="1"/>
  <c r="W2362" i="1" s="1"/>
  <c r="T2362" i="1" a="1"/>
  <c r="T2362" i="1" s="1"/>
  <c r="S2362" i="1" a="1"/>
  <c r="S2362" i="1" s="1"/>
  <c r="N2362" i="1"/>
  <c r="M2362" i="1"/>
  <c r="R2362" i="1" s="1" a="1"/>
  <c r="R2362" i="1" s="1"/>
  <c r="V2361" i="1"/>
  <c r="W2361" i="1" s="1"/>
  <c r="P2361" i="1"/>
  <c r="N2361" i="1"/>
  <c r="M2361" i="1"/>
  <c r="V2360" i="1"/>
  <c r="S2360" i="1" a="1"/>
  <c r="S2360" i="1" s="1"/>
  <c r="N2360" i="1"/>
  <c r="M2360" i="1"/>
  <c r="V2359" i="1"/>
  <c r="W2359" i="1" s="1"/>
  <c r="T2359" i="1" a="1"/>
  <c r="T2359" i="1"/>
  <c r="S2359" i="1" a="1"/>
  <c r="S2359" i="1" s="1"/>
  <c r="R2359" i="1" a="1"/>
  <c r="R2359" i="1" s="1"/>
  <c r="N2359" i="1"/>
  <c r="P2359" i="1" s="1"/>
  <c r="M2359" i="1"/>
  <c r="V2358" i="1"/>
  <c r="W2358" i="1" s="1"/>
  <c r="R2358" i="1" a="1"/>
  <c r="R2358" i="1" s="1"/>
  <c r="N2358" i="1"/>
  <c r="M2358" i="1"/>
  <c r="V2357" i="1"/>
  <c r="N2357" i="1"/>
  <c r="V2356" i="1"/>
  <c r="W2356" i="1" s="1"/>
  <c r="N2356" i="1"/>
  <c r="P2356" i="1" s="1"/>
  <c r="M2356" i="1"/>
  <c r="V2355" i="1"/>
  <c r="N2355" i="1"/>
  <c r="P2355" i="1" s="1"/>
  <c r="M2355" i="1"/>
  <c r="V2354" i="1"/>
  <c r="W2354" i="1" s="1"/>
  <c r="T2354" i="1" a="1"/>
  <c r="T2354" i="1"/>
  <c r="S2354" i="1" a="1"/>
  <c r="S2354" i="1" s="1"/>
  <c r="R2354" i="1" a="1"/>
  <c r="R2354" i="1" s="1"/>
  <c r="P2354" i="1"/>
  <c r="N2354" i="1"/>
  <c r="M2354" i="1"/>
  <c r="V2353" i="1"/>
  <c r="W2353" i="1" s="1"/>
  <c r="T2353" i="1"/>
  <c r="S2353" i="1" a="1"/>
  <c r="S2353" i="1" s="1"/>
  <c r="R2353" i="1" a="1"/>
  <c r="R2353" i="1" s="1"/>
  <c r="P2353" i="1"/>
  <c r="N2353" i="1"/>
  <c r="M2353" i="1"/>
  <c r="T2353" i="1" s="1" a="1"/>
  <c r="V2352" i="1"/>
  <c r="W2352" i="1" s="1"/>
  <c r="R2352" i="1" a="1"/>
  <c r="R2352" i="1" s="1"/>
  <c r="P2352" i="1"/>
  <c r="N2352" i="1"/>
  <c r="M2352" i="1"/>
  <c r="T2352" i="1" s="1" a="1"/>
  <c r="T2352" i="1" s="1"/>
  <c r="V2351" i="1"/>
  <c r="N2351" i="1"/>
  <c r="M2351" i="1"/>
  <c r="V2350" i="1"/>
  <c r="W2350" i="1" s="1"/>
  <c r="T2350" i="1" a="1"/>
  <c r="T2350" i="1" s="1"/>
  <c r="S2350" i="1" a="1"/>
  <c r="S2350" i="1" s="1"/>
  <c r="P2350" i="1"/>
  <c r="N2350" i="1"/>
  <c r="M2350" i="1"/>
  <c r="R2350" i="1" s="1" a="1"/>
  <c r="R2350" i="1" s="1"/>
  <c r="V2349" i="1"/>
  <c r="W2349" i="1" s="1"/>
  <c r="S2349" i="1" a="1"/>
  <c r="S2349" i="1"/>
  <c r="N2349" i="1"/>
  <c r="P2349" i="1" s="1"/>
  <c r="M2349" i="1"/>
  <c r="V2348" i="1"/>
  <c r="W2348" i="1" s="1"/>
  <c r="T2348" i="1" a="1"/>
  <c r="T2348" i="1" s="1"/>
  <c r="N2348" i="1"/>
  <c r="M2348" i="1"/>
  <c r="V2347" i="1"/>
  <c r="W2347" i="1" s="1"/>
  <c r="S2347" i="1" a="1"/>
  <c r="S2347" i="1" s="1"/>
  <c r="N2347" i="1"/>
  <c r="P2347" i="1" s="1"/>
  <c r="M2347" i="1"/>
  <c r="V2346" i="1"/>
  <c r="N2346" i="1"/>
  <c r="M2346" i="1"/>
  <c r="V2345" i="1"/>
  <c r="N2345" i="1"/>
  <c r="V2344" i="1"/>
  <c r="W2344" i="1" s="1"/>
  <c r="T2344" i="1" a="1"/>
  <c r="T2344" i="1" s="1"/>
  <c r="S2344" i="1" a="1"/>
  <c r="S2344" i="1" s="1"/>
  <c r="P2344" i="1"/>
  <c r="N2344" i="1"/>
  <c r="M2344" i="1"/>
  <c r="R2344" i="1" s="1" a="1"/>
  <c r="R2344" i="1" s="1"/>
  <c r="V2343" i="1"/>
  <c r="T2343" i="1"/>
  <c r="S2343" i="1" a="1"/>
  <c r="S2343" i="1"/>
  <c r="R2343" i="1" a="1"/>
  <c r="R2343" i="1" s="1"/>
  <c r="P2343" i="1"/>
  <c r="N2343" i="1"/>
  <c r="M2343" i="1"/>
  <c r="T2343" i="1" s="1" a="1"/>
  <c r="V2342" i="1"/>
  <c r="N2342" i="1"/>
  <c r="P2342" i="1" s="1"/>
  <c r="M2342" i="1"/>
  <c r="V2341" i="1"/>
  <c r="W2341" i="1" s="1"/>
  <c r="P2341" i="1"/>
  <c r="N2341" i="1"/>
  <c r="M2341" i="1"/>
  <c r="V2340" i="1"/>
  <c r="W2340" i="1" s="1"/>
  <c r="T2340" i="1" a="1"/>
  <c r="T2340" i="1" s="1"/>
  <c r="S2340" i="1" a="1"/>
  <c r="S2340" i="1"/>
  <c r="N2340" i="1"/>
  <c r="P2340" i="1" s="1"/>
  <c r="M2340" i="1"/>
  <c r="R2340" i="1" s="1" a="1"/>
  <c r="R2340" i="1" s="1"/>
  <c r="V2339" i="1"/>
  <c r="W2339" i="1" s="1"/>
  <c r="T2339" i="1" a="1"/>
  <c r="T2339" i="1"/>
  <c r="S2339" i="1"/>
  <c r="R2339" i="1" a="1"/>
  <c r="R2339" i="1" s="1"/>
  <c r="N2339" i="1"/>
  <c r="P2339" i="1" s="1"/>
  <c r="M2339" i="1"/>
  <c r="S2339" i="1" s="1" a="1"/>
  <c r="V2338" i="1"/>
  <c r="W2338" i="1" s="1"/>
  <c r="T2338" i="1" a="1"/>
  <c r="T2338" i="1"/>
  <c r="S2338" i="1" a="1"/>
  <c r="S2338" i="1" s="1"/>
  <c r="R2338" i="1" a="1"/>
  <c r="R2338" i="1"/>
  <c r="N2338" i="1"/>
  <c r="P2338" i="1" s="1"/>
  <c r="M2338" i="1"/>
  <c r="V2337" i="1"/>
  <c r="W2337" i="1" s="1"/>
  <c r="N2337" i="1"/>
  <c r="P2337" i="1" s="1"/>
  <c r="M2337" i="1"/>
  <c r="V2336" i="1"/>
  <c r="W2336" i="1" s="1"/>
  <c r="T2336" i="1" a="1"/>
  <c r="T2336" i="1" s="1"/>
  <c r="S2336" i="1" a="1"/>
  <c r="S2336" i="1"/>
  <c r="R2336" i="1" a="1"/>
  <c r="R2336" i="1" s="1"/>
  <c r="P2336" i="1"/>
  <c r="N2336" i="1"/>
  <c r="M2336" i="1"/>
  <c r="V2335" i="1"/>
  <c r="T2335" i="1" a="1"/>
  <c r="T2335" i="1" s="1"/>
  <c r="S2335" i="1" a="1"/>
  <c r="S2335" i="1" s="1"/>
  <c r="N2335" i="1"/>
  <c r="P2335" i="1" s="1"/>
  <c r="M2335" i="1"/>
  <c r="R2335" i="1" s="1" a="1"/>
  <c r="R2335" i="1" s="1"/>
  <c r="V2334" i="1"/>
  <c r="W2334" i="1" s="1"/>
  <c r="R2334" i="1" a="1"/>
  <c r="R2334" i="1" s="1"/>
  <c r="N2334" i="1"/>
  <c r="M2334" i="1"/>
  <c r="V2333" i="1"/>
  <c r="N2333" i="1"/>
  <c r="V2332" i="1"/>
  <c r="W2332" i="1" s="1"/>
  <c r="T2332" i="1" a="1"/>
  <c r="T2332" i="1"/>
  <c r="S2332" i="1" a="1"/>
  <c r="S2332" i="1" s="1"/>
  <c r="R2332" i="1" a="1"/>
  <c r="R2332" i="1"/>
  <c r="N2332" i="1"/>
  <c r="P2332" i="1" s="1"/>
  <c r="M2332" i="1"/>
  <c r="V2331" i="1"/>
  <c r="W2331" i="1" s="1"/>
  <c r="T2331" i="1" a="1"/>
  <c r="T2331" i="1" s="1"/>
  <c r="S2331" i="1" a="1"/>
  <c r="S2331" i="1"/>
  <c r="R2331" i="1" a="1"/>
  <c r="R2331" i="1" s="1"/>
  <c r="N2331" i="1"/>
  <c r="P2331" i="1" s="1"/>
  <c r="M2331" i="1"/>
  <c r="V2330" i="1"/>
  <c r="N2330" i="1"/>
  <c r="P2330" i="1" s="1"/>
  <c r="M2330" i="1"/>
  <c r="V2329" i="1"/>
  <c r="N2329" i="1"/>
  <c r="P2329" i="1" s="1"/>
  <c r="M2329" i="1"/>
  <c r="V2328" i="1"/>
  <c r="W2328" i="1" s="1"/>
  <c r="R2328" i="1" a="1"/>
  <c r="R2328" i="1"/>
  <c r="N2328" i="1"/>
  <c r="M2328" i="1"/>
  <c r="T2328" i="1" s="1" a="1"/>
  <c r="T2328" i="1" s="1"/>
  <c r="V2327" i="1"/>
  <c r="T2327" i="1" a="1"/>
  <c r="T2327" i="1" s="1"/>
  <c r="R2327" i="1" a="1"/>
  <c r="R2327" i="1" s="1"/>
  <c r="N2327" i="1"/>
  <c r="P2327" i="1" s="1"/>
  <c r="M2327" i="1"/>
  <c r="S2327" i="1" s="1" a="1"/>
  <c r="S2327" i="1" s="1"/>
  <c r="V2326" i="1"/>
  <c r="N2326" i="1"/>
  <c r="M2326" i="1"/>
  <c r="V2325" i="1"/>
  <c r="W2325" i="1" s="1"/>
  <c r="T2325" i="1" a="1"/>
  <c r="T2325" i="1" s="1"/>
  <c r="N2325" i="1"/>
  <c r="M2325" i="1"/>
  <c r="V2324" i="1"/>
  <c r="W2324" i="1" s="1"/>
  <c r="T2324" i="1" a="1"/>
  <c r="T2324" i="1"/>
  <c r="S2324" i="1" a="1"/>
  <c r="S2324" i="1" s="1"/>
  <c r="R2324" i="1" a="1"/>
  <c r="R2324" i="1" s="1"/>
  <c r="P2324" i="1"/>
  <c r="N2324" i="1"/>
  <c r="M2324" i="1"/>
  <c r="V2323" i="1"/>
  <c r="W2323" i="1" s="1"/>
  <c r="N2323" i="1"/>
  <c r="P2323" i="1" s="1"/>
  <c r="M2323" i="1"/>
  <c r="V2322" i="1"/>
  <c r="W2322" i="1" s="1"/>
  <c r="R2322" i="1" a="1"/>
  <c r="R2322" i="1" s="1"/>
  <c r="N2322" i="1"/>
  <c r="M2322" i="1"/>
  <c r="V2321" i="1"/>
  <c r="N2321" i="1"/>
  <c r="V2320" i="1"/>
  <c r="W2320" i="1" s="1"/>
  <c r="T2320" i="1" a="1"/>
  <c r="T2320" i="1"/>
  <c r="S2320" i="1" a="1"/>
  <c r="S2320" i="1" s="1"/>
  <c r="R2320" i="1" a="1"/>
  <c r="R2320" i="1" s="1"/>
  <c r="N2320" i="1"/>
  <c r="P2320" i="1" s="1"/>
  <c r="M2320" i="1"/>
  <c r="V2319" i="1"/>
  <c r="W2319" i="1" s="1"/>
  <c r="T2319" i="1" a="1"/>
  <c r="T2319" i="1"/>
  <c r="S2319" i="1" a="1"/>
  <c r="S2319" i="1"/>
  <c r="R2319" i="1" a="1"/>
  <c r="R2319" i="1" s="1"/>
  <c r="N2319" i="1"/>
  <c r="P2319" i="1" s="1"/>
  <c r="M2319" i="1"/>
  <c r="V2318" i="1"/>
  <c r="W2318" i="1" s="1"/>
  <c r="T2318" i="1"/>
  <c r="S2318" i="1" a="1"/>
  <c r="S2318" i="1" s="1"/>
  <c r="R2318" i="1" a="1"/>
  <c r="R2318" i="1"/>
  <c r="N2318" i="1"/>
  <c r="P2318" i="1" s="1"/>
  <c r="M2318" i="1"/>
  <c r="T2318" i="1" s="1" a="1"/>
  <c r="V2317" i="1"/>
  <c r="W2317" i="1" s="1"/>
  <c r="T2317" i="1"/>
  <c r="S2317" i="1" a="1"/>
  <c r="S2317" i="1" s="1"/>
  <c r="R2317" i="1" a="1"/>
  <c r="R2317" i="1" s="1"/>
  <c r="P2317" i="1"/>
  <c r="N2317" i="1"/>
  <c r="M2317" i="1"/>
  <c r="T2317" i="1" s="1" a="1"/>
  <c r="V2316" i="1"/>
  <c r="W2316" i="1" s="1"/>
  <c r="N2316" i="1"/>
  <c r="M2316" i="1"/>
  <c r="V2315" i="1"/>
  <c r="W2315" i="1" s="1"/>
  <c r="T2315" i="1" a="1"/>
  <c r="T2315" i="1" s="1"/>
  <c r="N2315" i="1"/>
  <c r="P2315" i="1" s="1"/>
  <c r="M2315" i="1"/>
  <c r="V2314" i="1"/>
  <c r="W2314" i="1" s="1"/>
  <c r="T2314" i="1" a="1"/>
  <c r="T2314" i="1" s="1"/>
  <c r="S2314" i="1" a="1"/>
  <c r="S2314" i="1" s="1"/>
  <c r="R2314" i="1" a="1"/>
  <c r="R2314" i="1" s="1"/>
  <c r="P2314" i="1"/>
  <c r="N2314" i="1"/>
  <c r="M2314" i="1"/>
  <c r="V2313" i="1"/>
  <c r="N2313" i="1"/>
  <c r="M2313" i="1"/>
  <c r="V2312" i="1"/>
  <c r="W2312" i="1" s="1"/>
  <c r="T2312" i="1" a="1"/>
  <c r="T2312" i="1" s="1"/>
  <c r="N2312" i="1"/>
  <c r="P2312" i="1" s="1"/>
  <c r="M2312" i="1"/>
  <c r="V2311" i="1"/>
  <c r="W2311" i="1" s="1"/>
  <c r="T2311" i="1" a="1"/>
  <c r="T2311" i="1" s="1"/>
  <c r="S2311" i="1" a="1"/>
  <c r="S2311" i="1"/>
  <c r="R2311" i="1" a="1"/>
  <c r="R2311" i="1" s="1"/>
  <c r="N2311" i="1"/>
  <c r="P2311" i="1" s="1"/>
  <c r="M2311" i="1"/>
  <c r="V2310" i="1"/>
  <c r="W2310" i="1" s="1"/>
  <c r="N2310" i="1"/>
  <c r="M2310" i="1"/>
  <c r="V2309" i="1"/>
  <c r="N2309" i="1"/>
  <c r="V2308" i="1"/>
  <c r="W2308" i="1" s="1"/>
  <c r="S2308" i="1" a="1"/>
  <c r="S2308" i="1" s="1"/>
  <c r="N2308" i="1"/>
  <c r="M2308" i="1"/>
  <c r="V2307" i="1"/>
  <c r="N2307" i="1"/>
  <c r="M2307" i="1"/>
  <c r="V2306" i="1"/>
  <c r="R2306" i="1" a="1"/>
  <c r="R2306" i="1" s="1"/>
  <c r="N2306" i="1"/>
  <c r="P2306" i="1" s="1"/>
  <c r="M2306" i="1"/>
  <c r="V2305" i="1"/>
  <c r="P2305" i="1"/>
  <c r="N2305" i="1"/>
  <c r="M2305" i="1"/>
  <c r="V2304" i="1"/>
  <c r="P2304" i="1"/>
  <c r="N2304" i="1"/>
  <c r="M2304" i="1"/>
  <c r="V2303" i="1"/>
  <c r="W2303" i="1" s="1"/>
  <c r="S2303" i="1"/>
  <c r="N2303" i="1"/>
  <c r="P2303" i="1" s="1"/>
  <c r="M2303" i="1"/>
  <c r="S2303" i="1" s="1" a="1"/>
  <c r="V2302" i="1"/>
  <c r="R2302" i="1" a="1"/>
  <c r="R2302" i="1" s="1"/>
  <c r="N2302" i="1"/>
  <c r="P2302" i="1" s="1"/>
  <c r="M2302" i="1"/>
  <c r="T2302" i="1" s="1" a="1"/>
  <c r="T2302" i="1" s="1"/>
  <c r="V2301" i="1"/>
  <c r="N2301" i="1"/>
  <c r="M2301" i="1"/>
  <c r="V2300" i="1"/>
  <c r="W2300" i="1" s="1"/>
  <c r="R2300" i="1" a="1"/>
  <c r="R2300" i="1" s="1"/>
  <c r="N2300" i="1"/>
  <c r="P2300" i="1" s="1"/>
  <c r="M2300" i="1"/>
  <c r="S2300" i="1" s="1" a="1"/>
  <c r="S2300" i="1" s="1"/>
  <c r="V2299" i="1"/>
  <c r="W2299" i="1" s="1"/>
  <c r="T2299" i="1" a="1"/>
  <c r="T2299" i="1"/>
  <c r="S2299" i="1" a="1"/>
  <c r="S2299" i="1" s="1"/>
  <c r="R2299" i="1"/>
  <c r="N2299" i="1"/>
  <c r="P2299" i="1" s="1"/>
  <c r="M2299" i="1"/>
  <c r="R2299" i="1" s="1" a="1"/>
  <c r="V2298" i="1"/>
  <c r="N2298" i="1"/>
  <c r="M2298" i="1"/>
  <c r="V2297" i="1"/>
  <c r="N2297" i="1"/>
  <c r="V2296" i="1"/>
  <c r="W2296" i="1" s="1"/>
  <c r="T2296" i="1" a="1"/>
  <c r="T2296" i="1"/>
  <c r="P2296" i="1"/>
  <c r="N2296" i="1"/>
  <c r="M2296" i="1"/>
  <c r="V2295" i="1"/>
  <c r="T2295" i="1" a="1"/>
  <c r="T2295" i="1" s="1"/>
  <c r="N2295" i="1"/>
  <c r="M2295" i="1"/>
  <c r="V2294" i="1"/>
  <c r="W2294" i="1" s="1"/>
  <c r="S2294" i="1" a="1"/>
  <c r="S2294" i="1"/>
  <c r="R2294" i="1" a="1"/>
  <c r="R2294" i="1" s="1"/>
  <c r="N2294" i="1"/>
  <c r="P2294" i="1" s="1"/>
  <c r="M2294" i="1"/>
  <c r="T2294" i="1" s="1" a="1"/>
  <c r="T2294" i="1" s="1"/>
  <c r="V2293" i="1"/>
  <c r="N2293" i="1"/>
  <c r="M2293" i="1"/>
  <c r="V2292" i="1"/>
  <c r="N2292" i="1"/>
  <c r="P2292" i="1" s="1"/>
  <c r="M2292" i="1"/>
  <c r="V2291" i="1"/>
  <c r="W2291" i="1" s="1"/>
  <c r="R2291" i="1" a="1"/>
  <c r="R2291" i="1" s="1"/>
  <c r="N2291" i="1"/>
  <c r="P2291" i="1" s="1"/>
  <c r="M2291" i="1"/>
  <c r="S2291" i="1" s="1" a="1"/>
  <c r="S2291" i="1" s="1"/>
  <c r="V2290" i="1"/>
  <c r="W2290" i="1" s="1"/>
  <c r="T2290" i="1" a="1"/>
  <c r="T2290" i="1" s="1"/>
  <c r="S2290" i="1" a="1"/>
  <c r="S2290" i="1" s="1"/>
  <c r="R2290" i="1" a="1"/>
  <c r="R2290" i="1" s="1"/>
  <c r="P2290" i="1"/>
  <c r="N2290" i="1"/>
  <c r="M2290" i="1"/>
  <c r="V2289" i="1"/>
  <c r="N2289" i="1"/>
  <c r="M2289" i="1"/>
  <c r="V2288" i="1"/>
  <c r="W2288" i="1" s="1"/>
  <c r="R2288" i="1" a="1"/>
  <c r="R2288" i="1" s="1"/>
  <c r="P2288" i="1"/>
  <c r="N2288" i="1"/>
  <c r="M2288" i="1"/>
  <c r="S2288" i="1" s="1" a="1"/>
  <c r="S2288" i="1" s="1"/>
  <c r="V2287" i="1"/>
  <c r="W2287" i="1" s="1"/>
  <c r="T2287" i="1" a="1"/>
  <c r="T2287" i="1" s="1"/>
  <c r="S2287" i="1" a="1"/>
  <c r="S2287" i="1"/>
  <c r="R2287" i="1" a="1"/>
  <c r="R2287" i="1"/>
  <c r="N2287" i="1"/>
  <c r="P2287" i="1" s="1"/>
  <c r="M2287" i="1"/>
  <c r="V2286" i="1"/>
  <c r="W2286" i="1" s="1"/>
  <c r="P2286" i="1"/>
  <c r="N2286" i="1"/>
  <c r="M2286" i="1"/>
  <c r="V2285" i="1"/>
  <c r="N2285" i="1"/>
  <c r="V2284" i="1"/>
  <c r="W2284" i="1" s="1"/>
  <c r="S2284" i="1" a="1"/>
  <c r="S2284" i="1"/>
  <c r="R2284" i="1"/>
  <c r="N2284" i="1"/>
  <c r="M2284" i="1"/>
  <c r="R2284" i="1" s="1" a="1"/>
  <c r="V2283" i="1"/>
  <c r="W2283" i="1" s="1"/>
  <c r="T2283" i="1" a="1"/>
  <c r="T2283" i="1" s="1"/>
  <c r="S2283" i="1" a="1"/>
  <c r="S2283" i="1"/>
  <c r="R2283" i="1" a="1"/>
  <c r="R2283" i="1"/>
  <c r="P2283" i="1"/>
  <c r="N2283" i="1"/>
  <c r="M2283" i="1"/>
  <c r="V2282" i="1"/>
  <c r="S2282" i="1" a="1"/>
  <c r="S2282" i="1" s="1"/>
  <c r="N2282" i="1"/>
  <c r="P2282" i="1" s="1"/>
  <c r="M2282" i="1"/>
  <c r="V2281" i="1"/>
  <c r="S2281" i="1" a="1"/>
  <c r="S2281" i="1" s="1"/>
  <c r="P2281" i="1"/>
  <c r="N2281" i="1"/>
  <c r="M2281" i="1"/>
  <c r="T2281" i="1" s="1" a="1"/>
  <c r="T2281" i="1" s="1"/>
  <c r="V2280" i="1"/>
  <c r="W2280" i="1" s="1"/>
  <c r="S2280" i="1" a="1"/>
  <c r="S2280" i="1"/>
  <c r="P2280" i="1"/>
  <c r="N2280" i="1"/>
  <c r="M2280" i="1"/>
  <c r="V2279" i="1"/>
  <c r="W2279" i="1" s="1"/>
  <c r="T2279" i="1" a="1"/>
  <c r="T2279" i="1" s="1"/>
  <c r="R2279" i="1" a="1"/>
  <c r="R2279" i="1" s="1"/>
  <c r="P2279" i="1"/>
  <c r="N2279" i="1"/>
  <c r="M2279" i="1"/>
  <c r="S2279" i="1" s="1" a="1"/>
  <c r="S2279" i="1" s="1"/>
  <c r="V2278" i="1"/>
  <c r="W2278" i="1" s="1"/>
  <c r="T2278" i="1"/>
  <c r="P2278" i="1"/>
  <c r="N2278" i="1"/>
  <c r="M2278" i="1"/>
  <c r="T2278" i="1" s="1" a="1"/>
  <c r="V2277" i="1"/>
  <c r="W2277" i="1" s="1"/>
  <c r="S2277" i="1" a="1"/>
  <c r="S2277" i="1" s="1"/>
  <c r="P2277" i="1"/>
  <c r="N2277" i="1"/>
  <c r="M2277" i="1"/>
  <c r="V2276" i="1"/>
  <c r="W2276" i="1" s="1"/>
  <c r="T2276" i="1" a="1"/>
  <c r="T2276" i="1" s="1"/>
  <c r="N2276" i="1"/>
  <c r="M2276" i="1"/>
  <c r="V2275" i="1"/>
  <c r="W2275" i="1" s="1"/>
  <c r="T2275" i="1" a="1"/>
  <c r="T2275" i="1" s="1"/>
  <c r="S2275" i="1" a="1"/>
  <c r="S2275" i="1"/>
  <c r="R2275" i="1"/>
  <c r="N2275" i="1"/>
  <c r="P2275" i="1" s="1"/>
  <c r="M2275" i="1"/>
  <c r="R2275" i="1" s="1" a="1"/>
  <c r="V2274" i="1"/>
  <c r="W2274" i="1" s="1"/>
  <c r="S2274" i="1" a="1"/>
  <c r="S2274" i="1" s="1"/>
  <c r="R2274" i="1" a="1"/>
  <c r="R2274" i="1" s="1"/>
  <c r="P2274" i="1"/>
  <c r="N2274" i="1"/>
  <c r="M2274" i="1"/>
  <c r="T2274" i="1" s="1" a="1"/>
  <c r="T2274" i="1" s="1"/>
  <c r="V2273" i="1"/>
  <c r="N2273" i="1"/>
  <c r="V2272" i="1"/>
  <c r="W2272" i="1" s="1"/>
  <c r="R2272" i="1" a="1"/>
  <c r="R2272" i="1" s="1"/>
  <c r="N2272" i="1"/>
  <c r="M2272" i="1"/>
  <c r="S2272" i="1" s="1" a="1"/>
  <c r="S2272" i="1" s="1"/>
  <c r="V2271" i="1"/>
  <c r="T2271" i="1" a="1"/>
  <c r="T2271" i="1"/>
  <c r="R2271" i="1" a="1"/>
  <c r="R2271" i="1" s="1"/>
  <c r="N2271" i="1"/>
  <c r="M2271" i="1"/>
  <c r="V2270" i="1"/>
  <c r="W2270" i="1" s="1"/>
  <c r="N2270" i="1"/>
  <c r="M2270" i="1"/>
  <c r="V2269" i="1"/>
  <c r="W2269" i="1" s="1"/>
  <c r="T2269" i="1"/>
  <c r="S2269" i="1" a="1"/>
  <c r="S2269" i="1" s="1"/>
  <c r="R2269" i="1" a="1"/>
  <c r="R2269" i="1" s="1"/>
  <c r="P2269" i="1"/>
  <c r="N2269" i="1"/>
  <c r="M2269" i="1"/>
  <c r="T2269" i="1" s="1" a="1"/>
  <c r="V2268" i="1"/>
  <c r="W2268" i="1" s="1"/>
  <c r="T2268" i="1" a="1"/>
  <c r="T2268" i="1" s="1"/>
  <c r="P2268" i="1"/>
  <c r="N2268" i="1"/>
  <c r="M2268" i="1"/>
  <c r="S2268" i="1" s="1" a="1"/>
  <c r="S2268" i="1" s="1"/>
  <c r="V2267" i="1"/>
  <c r="R2267" i="1" a="1"/>
  <c r="R2267" i="1" s="1"/>
  <c r="P2267" i="1"/>
  <c r="N2267" i="1"/>
  <c r="M2267" i="1"/>
  <c r="T2267" i="1" s="1" a="1"/>
  <c r="T2267" i="1" s="1"/>
  <c r="V2266" i="1"/>
  <c r="N2266" i="1"/>
  <c r="M2266" i="1"/>
  <c r="V2265" i="1"/>
  <c r="N2265" i="1"/>
  <c r="M2265" i="1"/>
  <c r="V2264" i="1"/>
  <c r="W2264" i="1" s="1"/>
  <c r="T2264" i="1" a="1"/>
  <c r="T2264" i="1" s="1"/>
  <c r="S2264" i="1" a="1"/>
  <c r="S2264" i="1"/>
  <c r="R2264" i="1" a="1"/>
  <c r="R2264" i="1" s="1"/>
  <c r="N2264" i="1"/>
  <c r="P2264" i="1" s="1"/>
  <c r="M2264" i="1"/>
  <c r="V2263" i="1"/>
  <c r="W2263" i="1" s="1"/>
  <c r="T2263" i="1" a="1"/>
  <c r="T2263" i="1" s="1"/>
  <c r="S2263" i="1" a="1"/>
  <c r="S2263" i="1"/>
  <c r="R2263" i="1" a="1"/>
  <c r="R2263" i="1" s="1"/>
  <c r="N2263" i="1"/>
  <c r="P2263" i="1" s="1"/>
  <c r="M2263" i="1"/>
  <c r="V2262" i="1"/>
  <c r="W2262" i="1" s="1"/>
  <c r="S2262" i="1" a="1"/>
  <c r="S2262" i="1"/>
  <c r="R2262" i="1" a="1"/>
  <c r="R2262" i="1" s="1"/>
  <c r="P2262" i="1"/>
  <c r="N2262" i="1"/>
  <c r="M2262" i="1"/>
  <c r="T2262" i="1" s="1" a="1"/>
  <c r="T2262" i="1" s="1"/>
  <c r="V2261" i="1"/>
  <c r="N2261" i="1"/>
  <c r="V2260" i="1"/>
  <c r="P2260" i="1"/>
  <c r="N2260" i="1"/>
  <c r="M2260" i="1"/>
  <c r="V2259" i="1"/>
  <c r="W2259" i="1" s="1"/>
  <c r="P2259" i="1"/>
  <c r="N2259" i="1"/>
  <c r="M2259" i="1"/>
  <c r="V2258" i="1"/>
  <c r="R2258" i="1" a="1"/>
  <c r="R2258" i="1" s="1"/>
  <c r="N2258" i="1"/>
  <c r="M2258" i="1"/>
  <c r="V2257" i="1"/>
  <c r="P2257" i="1"/>
  <c r="N2257" i="1"/>
  <c r="M2257" i="1"/>
  <c r="V2256" i="1"/>
  <c r="W2256" i="1" s="1"/>
  <c r="R2256" i="1" a="1"/>
  <c r="R2256" i="1"/>
  <c r="N2256" i="1"/>
  <c r="M2256" i="1"/>
  <c r="V2255" i="1"/>
  <c r="N2255" i="1"/>
  <c r="M2255" i="1"/>
  <c r="V2254" i="1"/>
  <c r="W2254" i="1" s="1"/>
  <c r="T2254" i="1" a="1"/>
  <c r="T2254" i="1" s="1"/>
  <c r="S2254" i="1" a="1"/>
  <c r="S2254" i="1" s="1"/>
  <c r="R2254" i="1" a="1"/>
  <c r="R2254" i="1"/>
  <c r="P2254" i="1"/>
  <c r="N2254" i="1"/>
  <c r="M2254" i="1"/>
  <c r="V2253" i="1"/>
  <c r="S2253" i="1" a="1"/>
  <c r="S2253" i="1" s="1"/>
  <c r="N2253" i="1"/>
  <c r="M2253" i="1"/>
  <c r="V2252" i="1"/>
  <c r="N2252" i="1"/>
  <c r="M2252" i="1"/>
  <c r="V2251" i="1"/>
  <c r="N2251" i="1"/>
  <c r="M2251" i="1"/>
  <c r="V2250" i="1"/>
  <c r="W2250" i="1" s="1"/>
  <c r="S2250" i="1" a="1"/>
  <c r="S2250" i="1" s="1"/>
  <c r="N2250" i="1"/>
  <c r="M2250" i="1"/>
  <c r="P2250" i="1" s="1"/>
  <c r="V2249" i="1"/>
  <c r="N2249" i="1"/>
  <c r="V2248" i="1"/>
  <c r="W2248" i="1" s="1"/>
  <c r="T2248" i="1"/>
  <c r="S2248" i="1" a="1"/>
  <c r="S2248" i="1"/>
  <c r="R2248" i="1" a="1"/>
  <c r="R2248" i="1"/>
  <c r="N2248" i="1"/>
  <c r="P2248" i="1" s="1"/>
  <c r="M2248" i="1"/>
  <c r="T2248" i="1" s="1" a="1"/>
  <c r="V2247" i="1"/>
  <c r="N2247" i="1"/>
  <c r="M2247" i="1"/>
  <c r="V2246" i="1"/>
  <c r="S2246" i="1" a="1"/>
  <c r="S2246" i="1" s="1"/>
  <c r="N2246" i="1"/>
  <c r="P2246" i="1" s="1"/>
  <c r="M2246" i="1"/>
  <c r="V2245" i="1"/>
  <c r="W2245" i="1" s="1"/>
  <c r="P2245" i="1"/>
  <c r="N2245" i="1"/>
  <c r="M2245" i="1"/>
  <c r="V2244" i="1"/>
  <c r="S2244" i="1" a="1"/>
  <c r="S2244" i="1" s="1"/>
  <c r="N2244" i="1"/>
  <c r="M2244" i="1"/>
  <c r="R2244" i="1" s="1" a="1"/>
  <c r="R2244" i="1" s="1"/>
  <c r="V2243" i="1"/>
  <c r="W2243" i="1" s="1"/>
  <c r="T2243" i="1" a="1"/>
  <c r="T2243" i="1" s="1"/>
  <c r="S2243" i="1"/>
  <c r="R2243" i="1" a="1"/>
  <c r="R2243" i="1" s="1"/>
  <c r="N2243" i="1"/>
  <c r="M2243" i="1"/>
  <c r="S2243" i="1" s="1" a="1"/>
  <c r="V2242" i="1"/>
  <c r="W2242" i="1" s="1"/>
  <c r="T2242" i="1" a="1"/>
  <c r="T2242" i="1"/>
  <c r="S2242" i="1" a="1"/>
  <c r="S2242" i="1" s="1"/>
  <c r="R2242" i="1" a="1"/>
  <c r="R2242" i="1" s="1"/>
  <c r="N2242" i="1"/>
  <c r="P2242" i="1" s="1"/>
  <c r="M2242" i="1"/>
  <c r="V2241" i="1"/>
  <c r="W2241" i="1" s="1"/>
  <c r="T2241" i="1" a="1"/>
  <c r="T2241" i="1" s="1"/>
  <c r="S2241" i="1" a="1"/>
  <c r="S2241" i="1" s="1"/>
  <c r="R2241" i="1"/>
  <c r="P2241" i="1"/>
  <c r="N2241" i="1"/>
  <c r="M2241" i="1"/>
  <c r="R2241" i="1" s="1" a="1"/>
  <c r="V2240" i="1"/>
  <c r="W2240" i="1" s="1"/>
  <c r="T2240" i="1" a="1"/>
  <c r="T2240" i="1" s="1"/>
  <c r="R2240" i="1" a="1"/>
  <c r="R2240" i="1" s="1"/>
  <c r="P2240" i="1"/>
  <c r="N2240" i="1"/>
  <c r="M2240" i="1"/>
  <c r="S2240" i="1" s="1" a="1"/>
  <c r="S2240" i="1" s="1"/>
  <c r="V2239" i="1"/>
  <c r="W2239" i="1" s="1"/>
  <c r="S2239" i="1" a="1"/>
  <c r="S2239" i="1" s="1"/>
  <c r="R2239" i="1" a="1"/>
  <c r="R2239" i="1" s="1"/>
  <c r="N2239" i="1"/>
  <c r="M2239" i="1"/>
  <c r="T2239" i="1" s="1" a="1"/>
  <c r="T2239" i="1" s="1"/>
  <c r="V2238" i="1"/>
  <c r="W2238" i="1" s="1"/>
  <c r="N2238" i="1"/>
  <c r="M2238" i="1"/>
  <c r="V2237" i="1"/>
  <c r="N2237" i="1"/>
  <c r="V2236" i="1"/>
  <c r="W2236" i="1" s="1"/>
  <c r="T2236" i="1" a="1"/>
  <c r="T2236" i="1" s="1"/>
  <c r="S2236" i="1" a="1"/>
  <c r="S2236" i="1" s="1"/>
  <c r="R2236" i="1" a="1"/>
  <c r="R2236" i="1" s="1"/>
  <c r="N2236" i="1"/>
  <c r="M2236" i="1"/>
  <c r="V2235" i="1"/>
  <c r="W2235" i="1" s="1"/>
  <c r="T2235" i="1" a="1"/>
  <c r="T2235" i="1" s="1"/>
  <c r="S2235" i="1" a="1"/>
  <c r="S2235" i="1" s="1"/>
  <c r="R2235" i="1" a="1"/>
  <c r="R2235" i="1"/>
  <c r="N2235" i="1"/>
  <c r="P2235" i="1" s="1"/>
  <c r="M2235" i="1"/>
  <c r="V2234" i="1"/>
  <c r="W2234" i="1" s="1"/>
  <c r="S2234" i="1"/>
  <c r="R2234" i="1" a="1"/>
  <c r="R2234" i="1" s="1"/>
  <c r="N2234" i="1"/>
  <c r="P2234" i="1" s="1"/>
  <c r="M2234" i="1"/>
  <c r="S2234" i="1" s="1" a="1"/>
  <c r="V2233" i="1"/>
  <c r="W2233" i="1" s="1"/>
  <c r="T2233" i="1"/>
  <c r="S2233" i="1" a="1"/>
  <c r="S2233" i="1" s="1"/>
  <c r="R2233" i="1" a="1"/>
  <c r="R2233" i="1"/>
  <c r="N2233" i="1"/>
  <c r="P2233" i="1" s="1"/>
  <c r="M2233" i="1"/>
  <c r="T2233" i="1" s="1" a="1"/>
  <c r="V2232" i="1"/>
  <c r="W2232" i="1" s="1"/>
  <c r="N2232" i="1"/>
  <c r="P2232" i="1" s="1"/>
  <c r="M2232" i="1"/>
  <c r="V2231" i="1"/>
  <c r="W2231" i="1" s="1"/>
  <c r="N2231" i="1"/>
  <c r="P2231" i="1" s="1"/>
  <c r="M2231" i="1"/>
  <c r="V2230" i="1"/>
  <c r="N2230" i="1"/>
  <c r="P2230" i="1" s="1"/>
  <c r="M2230" i="1"/>
  <c r="V2229" i="1"/>
  <c r="S2229" i="1" a="1"/>
  <c r="S2229" i="1" s="1"/>
  <c r="N2229" i="1"/>
  <c r="M2229" i="1"/>
  <c r="V2228" i="1"/>
  <c r="W2228" i="1" s="1"/>
  <c r="T2228" i="1" a="1"/>
  <c r="T2228" i="1" s="1"/>
  <c r="R2228" i="1" a="1"/>
  <c r="R2228" i="1" s="1"/>
  <c r="P2228" i="1"/>
  <c r="N2228" i="1"/>
  <c r="M2228" i="1"/>
  <c r="S2228" i="1" s="1" a="1"/>
  <c r="S2228" i="1" s="1"/>
  <c r="V2227" i="1"/>
  <c r="T2227" i="1" a="1"/>
  <c r="T2227" i="1"/>
  <c r="S2227" i="1" a="1"/>
  <c r="S2227" i="1" s="1"/>
  <c r="R2227" i="1" a="1"/>
  <c r="R2227" i="1" s="1"/>
  <c r="N2227" i="1"/>
  <c r="M2227" i="1"/>
  <c r="V2226" i="1"/>
  <c r="W2226" i="1" s="1"/>
  <c r="N2226" i="1"/>
  <c r="M2226" i="1"/>
  <c r="V2225" i="1"/>
  <c r="N2225" i="1"/>
  <c r="V2224" i="1"/>
  <c r="W2224" i="1" s="1"/>
  <c r="T2224" i="1" a="1"/>
  <c r="T2224" i="1"/>
  <c r="S2224" i="1" a="1"/>
  <c r="S2224" i="1" s="1"/>
  <c r="R2224" i="1" a="1"/>
  <c r="R2224" i="1" s="1"/>
  <c r="P2224" i="1"/>
  <c r="N2224" i="1"/>
  <c r="M2224" i="1"/>
  <c r="V2223" i="1"/>
  <c r="T2223" i="1" a="1"/>
  <c r="T2223" i="1" s="1"/>
  <c r="S2223" i="1" a="1"/>
  <c r="S2223" i="1"/>
  <c r="R2223" i="1" a="1"/>
  <c r="R2223" i="1" s="1"/>
  <c r="N2223" i="1"/>
  <c r="P2223" i="1" s="1"/>
  <c r="M2223" i="1"/>
  <c r="V2222" i="1"/>
  <c r="W2222" i="1" s="1"/>
  <c r="S2222" i="1" a="1"/>
  <c r="S2222" i="1" s="1"/>
  <c r="N2222" i="1"/>
  <c r="P2222" i="1" s="1"/>
  <c r="M2222" i="1"/>
  <c r="T2222" i="1" s="1" a="1"/>
  <c r="T2222" i="1" s="1"/>
  <c r="V2221" i="1"/>
  <c r="W2221" i="1" s="1"/>
  <c r="T2221" i="1"/>
  <c r="S2221" i="1" a="1"/>
  <c r="S2221" i="1"/>
  <c r="R2221" i="1" a="1"/>
  <c r="R2221" i="1"/>
  <c r="P2221" i="1"/>
  <c r="N2221" i="1"/>
  <c r="M2221" i="1"/>
  <c r="T2221" i="1" s="1" a="1"/>
  <c r="V2220" i="1"/>
  <c r="W2220" i="1" s="1"/>
  <c r="T2220" i="1" a="1"/>
  <c r="T2220" i="1" s="1"/>
  <c r="S2220" i="1" a="1"/>
  <c r="S2220" i="1" s="1"/>
  <c r="R2220" i="1"/>
  <c r="P2220" i="1"/>
  <c r="N2220" i="1"/>
  <c r="M2220" i="1"/>
  <c r="R2220" i="1" s="1" a="1"/>
  <c r="V2219" i="1"/>
  <c r="W2219" i="1" s="1"/>
  <c r="N2219" i="1"/>
  <c r="M2219" i="1"/>
  <c r="V2218" i="1"/>
  <c r="W2218" i="1" s="1"/>
  <c r="S2218" i="1" a="1"/>
  <c r="S2218" i="1" s="1"/>
  <c r="R2218" i="1" a="1"/>
  <c r="R2218" i="1" s="1"/>
  <c r="N2218" i="1"/>
  <c r="P2218" i="1" s="1"/>
  <c r="M2218" i="1"/>
  <c r="T2218" i="1" s="1" a="1"/>
  <c r="T2218" i="1" s="1"/>
  <c r="V2217" i="1"/>
  <c r="W2217" i="1" s="1"/>
  <c r="S2217" i="1" a="1"/>
  <c r="S2217" i="1" s="1"/>
  <c r="P2217" i="1"/>
  <c r="N2217" i="1"/>
  <c r="M2217" i="1"/>
  <c r="V2216" i="1"/>
  <c r="W2216" i="1" s="1"/>
  <c r="N2216" i="1"/>
  <c r="M2216" i="1"/>
  <c r="V2215" i="1"/>
  <c r="W2215" i="1" s="1"/>
  <c r="T2215" i="1" a="1"/>
  <c r="T2215" i="1" s="1"/>
  <c r="S2215" i="1" a="1"/>
  <c r="S2215" i="1"/>
  <c r="R2215" i="1" a="1"/>
  <c r="R2215" i="1"/>
  <c r="N2215" i="1"/>
  <c r="P2215" i="1" s="1"/>
  <c r="M2215" i="1"/>
  <c r="V2214" i="1"/>
  <c r="N2214" i="1"/>
  <c r="M2214" i="1"/>
  <c r="V2213" i="1"/>
  <c r="N2213" i="1"/>
  <c r="V2212" i="1"/>
  <c r="W2212" i="1" s="1"/>
  <c r="T2212" i="1"/>
  <c r="S2212" i="1" a="1"/>
  <c r="S2212" i="1"/>
  <c r="R2212" i="1" a="1"/>
  <c r="R2212" i="1" s="1"/>
  <c r="P2212" i="1"/>
  <c r="N2212" i="1"/>
  <c r="M2212" i="1"/>
  <c r="T2212" i="1" s="1" a="1"/>
  <c r="V2211" i="1"/>
  <c r="W2211" i="1" s="1"/>
  <c r="T2211" i="1" a="1"/>
  <c r="T2211" i="1" s="1"/>
  <c r="S2211" i="1"/>
  <c r="R2211" i="1" a="1"/>
  <c r="R2211" i="1" s="1"/>
  <c r="N2211" i="1"/>
  <c r="M2211" i="1"/>
  <c r="S2211" i="1" s="1" a="1"/>
  <c r="V2210" i="1"/>
  <c r="P2210" i="1"/>
  <c r="N2210" i="1"/>
  <c r="M2210" i="1"/>
  <c r="V2209" i="1"/>
  <c r="W2209" i="1" s="1"/>
  <c r="S2209" i="1" a="1"/>
  <c r="S2209" i="1"/>
  <c r="P2209" i="1"/>
  <c r="N2209" i="1"/>
  <c r="M2209" i="1"/>
  <c r="V2208" i="1"/>
  <c r="W2208" i="1" s="1"/>
  <c r="T2208" i="1" a="1"/>
  <c r="T2208" i="1" s="1"/>
  <c r="S2208" i="1" a="1"/>
  <c r="S2208" i="1" s="1"/>
  <c r="P2208" i="1"/>
  <c r="N2208" i="1"/>
  <c r="M2208" i="1"/>
  <c r="R2208" i="1" s="1" a="1"/>
  <c r="R2208" i="1" s="1"/>
  <c r="V2207" i="1"/>
  <c r="W2207" i="1" s="1"/>
  <c r="R2207" i="1" a="1"/>
  <c r="R2207" i="1"/>
  <c r="P2207" i="1"/>
  <c r="N2207" i="1"/>
  <c r="M2207" i="1"/>
  <c r="V2206" i="1"/>
  <c r="S2206" i="1" a="1"/>
  <c r="S2206" i="1" s="1"/>
  <c r="R2206" i="1" a="1"/>
  <c r="R2206" i="1" s="1"/>
  <c r="N2206" i="1"/>
  <c r="M2206" i="1"/>
  <c r="T2206" i="1" s="1" a="1"/>
  <c r="T2206" i="1" s="1"/>
  <c r="V2205" i="1"/>
  <c r="W2205" i="1" s="1"/>
  <c r="S2205" i="1" a="1"/>
  <c r="S2205" i="1"/>
  <c r="N2205" i="1"/>
  <c r="M2205" i="1"/>
  <c r="V2204" i="1"/>
  <c r="W2204" i="1" s="1"/>
  <c r="T2204" i="1" a="1"/>
  <c r="T2204" i="1"/>
  <c r="S2204" i="1"/>
  <c r="R2204" i="1" a="1"/>
  <c r="R2204" i="1" s="1"/>
  <c r="N2204" i="1"/>
  <c r="P2204" i="1" s="1"/>
  <c r="M2204" i="1"/>
  <c r="S2204" i="1" s="1" a="1"/>
  <c r="V2203" i="1"/>
  <c r="W2203" i="1" s="1"/>
  <c r="S2203" i="1" a="1"/>
  <c r="S2203" i="1" s="1"/>
  <c r="N2203" i="1"/>
  <c r="M2203" i="1"/>
  <c r="R2203" i="1" s="1" a="1"/>
  <c r="R2203" i="1" s="1"/>
  <c r="V2202" i="1"/>
  <c r="W2202" i="1" s="1"/>
  <c r="R2202" i="1" a="1"/>
  <c r="R2202" i="1"/>
  <c r="N2202" i="1"/>
  <c r="M2202" i="1"/>
  <c r="V2201" i="1"/>
  <c r="N2201" i="1"/>
  <c r="V2200" i="1"/>
  <c r="W2200" i="1" s="1"/>
  <c r="T2200" i="1" a="1"/>
  <c r="T2200" i="1"/>
  <c r="S2200" i="1" a="1"/>
  <c r="S2200" i="1" s="1"/>
  <c r="R2200" i="1"/>
  <c r="N2200" i="1"/>
  <c r="P2200" i="1" s="1"/>
  <c r="M2200" i="1"/>
  <c r="R2200" i="1" s="1" a="1"/>
  <c r="V2199" i="1"/>
  <c r="S2199" i="1" a="1"/>
  <c r="S2199" i="1"/>
  <c r="N2199" i="1"/>
  <c r="M2199" i="1"/>
  <c r="R2199" i="1" s="1" a="1"/>
  <c r="R2199" i="1" s="1"/>
  <c r="V2198" i="1"/>
  <c r="W2198" i="1" s="1"/>
  <c r="T2198" i="1"/>
  <c r="S2198" i="1" a="1"/>
  <c r="S2198" i="1"/>
  <c r="R2198" i="1" a="1"/>
  <c r="R2198" i="1" s="1"/>
  <c r="P2198" i="1"/>
  <c r="N2198" i="1"/>
  <c r="M2198" i="1"/>
  <c r="T2198" i="1" s="1" a="1"/>
  <c r="V2197" i="1"/>
  <c r="N2197" i="1"/>
  <c r="M2197" i="1"/>
  <c r="V2196" i="1"/>
  <c r="W2196" i="1" s="1"/>
  <c r="S2196" i="1" a="1"/>
  <c r="S2196" i="1" s="1"/>
  <c r="N2196" i="1"/>
  <c r="P2196" i="1" s="1"/>
  <c r="M2196" i="1"/>
  <c r="V2195" i="1"/>
  <c r="N2195" i="1"/>
  <c r="M2195" i="1"/>
  <c r="V2194" i="1"/>
  <c r="W2194" i="1" s="1"/>
  <c r="T2194" i="1" a="1"/>
  <c r="T2194" i="1" s="1"/>
  <c r="S2194" i="1" a="1"/>
  <c r="S2194" i="1" s="1"/>
  <c r="R2194" i="1" a="1"/>
  <c r="R2194" i="1" s="1"/>
  <c r="P2194" i="1"/>
  <c r="N2194" i="1"/>
  <c r="M2194" i="1"/>
  <c r="V2193" i="1"/>
  <c r="W2193" i="1" s="1"/>
  <c r="T2193" i="1" a="1"/>
  <c r="T2193" i="1" s="1"/>
  <c r="S2193" i="1" a="1"/>
  <c r="S2193" i="1" s="1"/>
  <c r="N2193" i="1"/>
  <c r="P2193" i="1" s="1"/>
  <c r="M2193" i="1"/>
  <c r="R2193" i="1" s="1" a="1"/>
  <c r="R2193" i="1" s="1"/>
  <c r="V2192" i="1"/>
  <c r="R2192" i="1" a="1"/>
  <c r="R2192" i="1" s="1"/>
  <c r="N2192" i="1"/>
  <c r="M2192" i="1"/>
  <c r="V2191" i="1"/>
  <c r="W2191" i="1" s="1"/>
  <c r="S2191" i="1" a="1"/>
  <c r="S2191" i="1"/>
  <c r="N2191" i="1"/>
  <c r="P2191" i="1" s="1"/>
  <c r="M2191" i="1"/>
  <c r="T2191" i="1" s="1" a="1"/>
  <c r="T2191" i="1" s="1"/>
  <c r="V2190" i="1"/>
  <c r="S2190" i="1" a="1"/>
  <c r="S2190" i="1" s="1"/>
  <c r="N2190" i="1"/>
  <c r="M2190" i="1"/>
  <c r="V2189" i="1"/>
  <c r="N2189" i="1"/>
  <c r="V2188" i="1"/>
  <c r="W2188" i="1" s="1"/>
  <c r="T2188" i="1" a="1"/>
  <c r="T2188" i="1"/>
  <c r="S2188" i="1" a="1"/>
  <c r="S2188" i="1"/>
  <c r="R2188" i="1" a="1"/>
  <c r="R2188" i="1" s="1"/>
  <c r="N2188" i="1"/>
  <c r="P2188" i="1" s="1"/>
  <c r="M2188" i="1"/>
  <c r="V2187" i="1"/>
  <c r="W2187" i="1" s="1"/>
  <c r="T2187" i="1" a="1"/>
  <c r="T2187" i="1"/>
  <c r="S2187" i="1" a="1"/>
  <c r="S2187" i="1" s="1"/>
  <c r="R2187" i="1" a="1"/>
  <c r="R2187" i="1"/>
  <c r="P2187" i="1"/>
  <c r="N2187" i="1"/>
  <c r="M2187" i="1"/>
  <c r="V2186" i="1"/>
  <c r="S2186" i="1" a="1"/>
  <c r="S2186" i="1" s="1"/>
  <c r="N2186" i="1"/>
  <c r="M2186" i="1"/>
  <c r="V2185" i="1"/>
  <c r="W2185" i="1" s="1"/>
  <c r="N2185" i="1"/>
  <c r="M2185" i="1"/>
  <c r="V2184" i="1"/>
  <c r="W2184" i="1" s="1"/>
  <c r="S2184" i="1" a="1"/>
  <c r="S2184" i="1" s="1"/>
  <c r="R2184" i="1" a="1"/>
  <c r="R2184" i="1"/>
  <c r="N2184" i="1"/>
  <c r="P2184" i="1" s="1"/>
  <c r="M2184" i="1"/>
  <c r="T2184" i="1" s="1" a="1"/>
  <c r="T2184" i="1" s="1"/>
  <c r="V2183" i="1"/>
  <c r="R2183" i="1" a="1"/>
  <c r="R2183" i="1" s="1"/>
  <c r="P2183" i="1"/>
  <c r="N2183" i="1"/>
  <c r="M2183" i="1"/>
  <c r="S2183" i="1" s="1" a="1"/>
  <c r="S2183" i="1" s="1"/>
  <c r="V2182" i="1"/>
  <c r="W2182" i="1" s="1"/>
  <c r="T2182" i="1" a="1"/>
  <c r="T2182" i="1" s="1"/>
  <c r="N2182" i="1"/>
  <c r="P2182" i="1" s="1"/>
  <c r="M2182" i="1"/>
  <c r="S2182" i="1" s="1" a="1"/>
  <c r="S2182" i="1" s="1"/>
  <c r="V2181" i="1"/>
  <c r="W2181" i="1" s="1"/>
  <c r="T2181" i="1" a="1"/>
  <c r="T2181" i="1" s="1"/>
  <c r="S2181" i="1" a="1"/>
  <c r="S2181" i="1" s="1"/>
  <c r="N2181" i="1"/>
  <c r="M2181" i="1"/>
  <c r="V2180" i="1"/>
  <c r="W2180" i="1" s="1"/>
  <c r="T2180" i="1" a="1"/>
  <c r="T2180" i="1" s="1"/>
  <c r="S2180" i="1" a="1"/>
  <c r="S2180" i="1" s="1"/>
  <c r="R2180" i="1" a="1"/>
  <c r="R2180" i="1" s="1"/>
  <c r="P2180" i="1"/>
  <c r="N2180" i="1"/>
  <c r="M2180" i="1"/>
  <c r="V2179" i="1"/>
  <c r="T2179" i="1" a="1"/>
  <c r="T2179" i="1" s="1"/>
  <c r="N2179" i="1"/>
  <c r="M2179" i="1"/>
  <c r="V2178" i="1"/>
  <c r="W2178" i="1" s="1"/>
  <c r="R2178" i="1" a="1"/>
  <c r="R2178" i="1"/>
  <c r="P2178" i="1"/>
  <c r="N2178" i="1"/>
  <c r="M2178" i="1"/>
  <c r="V2177" i="1"/>
  <c r="N2177" i="1"/>
  <c r="V2176" i="1"/>
  <c r="W2176" i="1" s="1"/>
  <c r="T2176" i="1" a="1"/>
  <c r="T2176" i="1" s="1"/>
  <c r="N2176" i="1"/>
  <c r="M2176" i="1"/>
  <c r="V2175" i="1"/>
  <c r="T2175" i="1" a="1"/>
  <c r="T2175" i="1"/>
  <c r="P2175" i="1"/>
  <c r="N2175" i="1"/>
  <c r="M2175" i="1"/>
  <c r="R2175" i="1" s="1" a="1"/>
  <c r="R2175" i="1" s="1"/>
  <c r="V2174" i="1"/>
  <c r="S2174" i="1"/>
  <c r="R2174" i="1" a="1"/>
  <c r="R2174" i="1" s="1"/>
  <c r="N2174" i="1"/>
  <c r="M2174" i="1"/>
  <c r="S2174" i="1" s="1" a="1"/>
  <c r="V2173" i="1"/>
  <c r="W2173" i="1" s="1"/>
  <c r="T2173" i="1"/>
  <c r="S2173" i="1" a="1"/>
  <c r="S2173" i="1"/>
  <c r="R2173" i="1" a="1"/>
  <c r="R2173" i="1" s="1"/>
  <c r="P2173" i="1"/>
  <c r="N2173" i="1"/>
  <c r="M2173" i="1"/>
  <c r="T2173" i="1" s="1" a="1"/>
  <c r="V2172" i="1"/>
  <c r="W2172" i="1" s="1"/>
  <c r="T2172" i="1" a="1"/>
  <c r="T2172" i="1" s="1"/>
  <c r="S2172" i="1" a="1"/>
  <c r="S2172" i="1"/>
  <c r="R2172" i="1" a="1"/>
  <c r="R2172" i="1"/>
  <c r="N2172" i="1"/>
  <c r="P2172" i="1" s="1"/>
  <c r="M2172" i="1"/>
  <c r="V2171" i="1"/>
  <c r="W2171" i="1" s="1"/>
  <c r="P2171" i="1"/>
  <c r="N2171" i="1"/>
  <c r="M2171" i="1"/>
  <c r="V2170" i="1"/>
  <c r="W2170" i="1" s="1"/>
  <c r="N2170" i="1"/>
  <c r="P2170" i="1" s="1"/>
  <c r="M2170" i="1"/>
  <c r="V2169" i="1"/>
  <c r="W2169" i="1" s="1"/>
  <c r="T2169" i="1" a="1"/>
  <c r="T2169" i="1" s="1"/>
  <c r="S2169" i="1" a="1"/>
  <c r="S2169" i="1" s="1"/>
  <c r="N2169" i="1"/>
  <c r="M2169" i="1"/>
  <c r="V2168" i="1"/>
  <c r="S2168" i="1" a="1"/>
  <c r="S2168" i="1" s="1"/>
  <c r="N2168" i="1"/>
  <c r="M2168" i="1"/>
  <c r="R2168" i="1" s="1" a="1"/>
  <c r="R2168" i="1" s="1"/>
  <c r="V2167" i="1"/>
  <c r="W2167" i="1" s="1"/>
  <c r="T2167" i="1" a="1"/>
  <c r="T2167" i="1" s="1"/>
  <c r="S2167" i="1" a="1"/>
  <c r="S2167" i="1"/>
  <c r="R2167" i="1" a="1"/>
  <c r="R2167" i="1" s="1"/>
  <c r="N2167" i="1"/>
  <c r="P2167" i="1" s="1"/>
  <c r="M2167" i="1"/>
  <c r="V2166" i="1"/>
  <c r="W2166" i="1" s="1"/>
  <c r="N2166" i="1"/>
  <c r="M2166" i="1"/>
  <c r="V2165" i="1"/>
  <c r="N2165" i="1"/>
  <c r="V2164" i="1"/>
  <c r="W2164" i="1" s="1"/>
  <c r="T2164" i="1"/>
  <c r="S2164" i="1" a="1"/>
  <c r="S2164" i="1"/>
  <c r="R2164" i="1" a="1"/>
  <c r="R2164" i="1"/>
  <c r="N2164" i="1"/>
  <c r="P2164" i="1" s="1"/>
  <c r="M2164" i="1"/>
  <c r="T2164" i="1" s="1" a="1"/>
  <c r="V2163" i="1"/>
  <c r="T2163" i="1" a="1"/>
  <c r="T2163" i="1"/>
  <c r="N2163" i="1"/>
  <c r="P2163" i="1" s="1"/>
  <c r="M2163" i="1"/>
  <c r="V2162" i="1"/>
  <c r="T2162" i="1" a="1"/>
  <c r="T2162" i="1" s="1"/>
  <c r="P2162" i="1"/>
  <c r="N2162" i="1"/>
  <c r="M2162" i="1"/>
  <c r="V2161" i="1"/>
  <c r="W2161" i="1" s="1"/>
  <c r="S2161" i="1" a="1"/>
  <c r="S2161" i="1"/>
  <c r="R2161" i="1" a="1"/>
  <c r="R2161" i="1" s="1"/>
  <c r="N2161" i="1"/>
  <c r="P2161" i="1" s="1"/>
  <c r="M2161" i="1"/>
  <c r="T2161" i="1" s="1" a="1"/>
  <c r="T2161" i="1" s="1"/>
  <c r="V2160" i="1"/>
  <c r="S2160" i="1" a="1"/>
  <c r="S2160" i="1" s="1"/>
  <c r="N2160" i="1"/>
  <c r="M2160" i="1"/>
  <c r="V2159" i="1"/>
  <c r="N2159" i="1"/>
  <c r="P2159" i="1" s="1"/>
  <c r="M2159" i="1"/>
  <c r="V2158" i="1"/>
  <c r="N2158" i="1"/>
  <c r="M2158" i="1"/>
  <c r="V2157" i="1"/>
  <c r="S2157" i="1" a="1"/>
  <c r="S2157" i="1"/>
  <c r="N2157" i="1"/>
  <c r="M2157" i="1"/>
  <c r="V2156" i="1"/>
  <c r="W2156" i="1" s="1"/>
  <c r="R2156" i="1" a="1"/>
  <c r="R2156" i="1" s="1"/>
  <c r="N2156" i="1"/>
  <c r="M2156" i="1"/>
  <c r="V2155" i="1"/>
  <c r="W2155" i="1" s="1"/>
  <c r="S2155" i="1" a="1"/>
  <c r="S2155" i="1" s="1"/>
  <c r="N2155" i="1"/>
  <c r="P2155" i="1" s="1"/>
  <c r="M2155" i="1"/>
  <c r="V2154" i="1"/>
  <c r="W2154" i="1" s="1"/>
  <c r="T2154" i="1" a="1"/>
  <c r="T2154" i="1"/>
  <c r="S2154" i="1" a="1"/>
  <c r="S2154" i="1" s="1"/>
  <c r="R2154" i="1" a="1"/>
  <c r="R2154" i="1"/>
  <c r="N2154" i="1"/>
  <c r="M2154" i="1"/>
  <c r="P2154" i="1" s="1"/>
  <c r="V2153" i="1"/>
  <c r="N2153" i="1"/>
  <c r="V2152" i="1"/>
  <c r="W2152" i="1" s="1"/>
  <c r="T2152" i="1" a="1"/>
  <c r="T2152" i="1"/>
  <c r="S2152" i="1" a="1"/>
  <c r="S2152" i="1"/>
  <c r="R2152" i="1" a="1"/>
  <c r="R2152" i="1" s="1"/>
  <c r="N2152" i="1"/>
  <c r="P2152" i="1" s="1"/>
  <c r="M2152" i="1"/>
  <c r="V2151" i="1"/>
  <c r="R2151" i="1" a="1"/>
  <c r="R2151" i="1" s="1"/>
  <c r="P2151" i="1"/>
  <c r="N2151" i="1"/>
  <c r="M2151" i="1"/>
  <c r="V2150" i="1"/>
  <c r="S2150" i="1" a="1"/>
  <c r="S2150" i="1" s="1"/>
  <c r="R2150" i="1" a="1"/>
  <c r="R2150" i="1" s="1"/>
  <c r="N2150" i="1"/>
  <c r="P2150" i="1" s="1"/>
  <c r="M2150" i="1"/>
  <c r="T2150" i="1" s="1" a="1"/>
  <c r="T2150" i="1" s="1"/>
  <c r="V2149" i="1"/>
  <c r="W2149" i="1" s="1"/>
  <c r="R2149" i="1" a="1"/>
  <c r="R2149" i="1" s="1"/>
  <c r="N2149" i="1"/>
  <c r="M2149" i="1"/>
  <c r="V2148" i="1"/>
  <c r="W2148" i="1" s="1"/>
  <c r="N2148" i="1"/>
  <c r="P2148" i="1" s="1"/>
  <c r="M2148" i="1"/>
  <c r="V2147" i="1"/>
  <c r="T2147" i="1" a="1"/>
  <c r="T2147" i="1" s="1"/>
  <c r="R2147" i="1" a="1"/>
  <c r="R2147" i="1"/>
  <c r="N2147" i="1"/>
  <c r="M2147" i="1"/>
  <c r="S2147" i="1" s="1" a="1"/>
  <c r="S2147" i="1" s="1"/>
  <c r="V2146" i="1"/>
  <c r="W2146" i="1" s="1"/>
  <c r="T2146" i="1" a="1"/>
  <c r="T2146" i="1" s="1"/>
  <c r="S2146" i="1" a="1"/>
  <c r="S2146" i="1" s="1"/>
  <c r="R2146" i="1" a="1"/>
  <c r="R2146" i="1"/>
  <c r="P2146" i="1"/>
  <c r="N2146" i="1"/>
  <c r="M2146" i="1"/>
  <c r="V2145" i="1"/>
  <c r="W2145" i="1" s="1"/>
  <c r="N2145" i="1"/>
  <c r="M2145" i="1"/>
  <c r="V2144" i="1"/>
  <c r="W2144" i="1" s="1"/>
  <c r="S2144" i="1" a="1"/>
  <c r="S2144" i="1" s="1"/>
  <c r="N2144" i="1"/>
  <c r="M2144" i="1"/>
  <c r="R2144" i="1" s="1" a="1"/>
  <c r="R2144" i="1" s="1"/>
  <c r="V2143" i="1"/>
  <c r="W2143" i="1" s="1"/>
  <c r="T2143" i="1" a="1"/>
  <c r="T2143" i="1" s="1"/>
  <c r="S2143" i="1" a="1"/>
  <c r="S2143" i="1" s="1"/>
  <c r="R2143" i="1" a="1"/>
  <c r="R2143" i="1" s="1"/>
  <c r="N2143" i="1"/>
  <c r="M2143" i="1"/>
  <c r="V2142" i="1"/>
  <c r="S2142" i="1" a="1"/>
  <c r="S2142" i="1" s="1"/>
  <c r="N2142" i="1"/>
  <c r="M2142" i="1"/>
  <c r="V2141" i="1"/>
  <c r="N2141" i="1"/>
  <c r="V2140" i="1"/>
  <c r="W2140" i="1" s="1"/>
  <c r="T2140" i="1" a="1"/>
  <c r="T2140" i="1" s="1"/>
  <c r="S2140" i="1" a="1"/>
  <c r="S2140" i="1" s="1"/>
  <c r="R2140" i="1" a="1"/>
  <c r="R2140" i="1" s="1"/>
  <c r="N2140" i="1"/>
  <c r="P2140" i="1" s="1"/>
  <c r="M2140" i="1"/>
  <c r="V2139" i="1"/>
  <c r="W2139" i="1" s="1"/>
  <c r="T2139" i="1" a="1"/>
  <c r="T2139" i="1" s="1"/>
  <c r="S2139" i="1" a="1"/>
  <c r="S2139" i="1"/>
  <c r="R2139" i="1" a="1"/>
  <c r="R2139" i="1"/>
  <c r="N2139" i="1"/>
  <c r="P2139" i="1" s="1"/>
  <c r="M2139" i="1"/>
  <c r="V2138" i="1"/>
  <c r="W2138" i="1" s="1"/>
  <c r="S2138" i="1" a="1"/>
  <c r="S2138" i="1" s="1"/>
  <c r="R2138" i="1" a="1"/>
  <c r="R2138" i="1" s="1"/>
  <c r="N2138" i="1"/>
  <c r="M2138" i="1"/>
  <c r="T2138" i="1" s="1" a="1"/>
  <c r="T2138" i="1" s="1"/>
  <c r="V2137" i="1"/>
  <c r="W2137" i="1" s="1"/>
  <c r="N2137" i="1"/>
  <c r="M2137" i="1"/>
  <c r="V2136" i="1"/>
  <c r="N2136" i="1"/>
  <c r="M2136" i="1"/>
  <c r="V2135" i="1"/>
  <c r="N2135" i="1"/>
  <c r="P2135" i="1" s="1"/>
  <c r="M2135" i="1"/>
  <c r="V2134" i="1"/>
  <c r="W2134" i="1" s="1"/>
  <c r="T2134" i="1" a="1"/>
  <c r="T2134" i="1" s="1"/>
  <c r="R2134" i="1" a="1"/>
  <c r="R2134" i="1" s="1"/>
  <c r="N2134" i="1"/>
  <c r="M2134" i="1"/>
  <c r="V2133" i="1"/>
  <c r="W2133" i="1" s="1"/>
  <c r="N2133" i="1"/>
  <c r="M2133" i="1"/>
  <c r="V2132" i="1"/>
  <c r="S2132" i="1" a="1"/>
  <c r="S2132" i="1" s="1"/>
  <c r="N2132" i="1"/>
  <c r="P2132" i="1" s="1"/>
  <c r="M2132" i="1"/>
  <c r="T2132" i="1" s="1" a="1"/>
  <c r="T2132" i="1" s="1"/>
  <c r="V2131" i="1"/>
  <c r="T2131" i="1" a="1"/>
  <c r="T2131" i="1" s="1"/>
  <c r="N2131" i="1"/>
  <c r="M2131" i="1"/>
  <c r="V2130" i="1"/>
  <c r="W2130" i="1" s="1"/>
  <c r="S2130" i="1" a="1"/>
  <c r="S2130" i="1" s="1"/>
  <c r="P2130" i="1"/>
  <c r="N2130" i="1"/>
  <c r="M2130" i="1"/>
  <c r="V2129" i="1"/>
  <c r="N2129" i="1"/>
  <c r="V2128" i="1"/>
  <c r="W2128" i="1" s="1"/>
  <c r="T2128" i="1" a="1"/>
  <c r="T2128" i="1" s="1"/>
  <c r="N2128" i="1"/>
  <c r="M2128" i="1"/>
  <c r="S2128" i="1" s="1" a="1"/>
  <c r="S2128" i="1" s="1"/>
  <c r="V2127" i="1"/>
  <c r="S2127" i="1" a="1"/>
  <c r="S2127" i="1" s="1"/>
  <c r="R2127" i="1" a="1"/>
  <c r="R2127" i="1" s="1"/>
  <c r="N2127" i="1"/>
  <c r="P2127" i="1" s="1"/>
  <c r="M2127" i="1"/>
  <c r="T2127" i="1" s="1" a="1"/>
  <c r="T2127" i="1" s="1"/>
  <c r="V2126" i="1"/>
  <c r="S2126" i="1" a="1"/>
  <c r="S2126" i="1" s="1"/>
  <c r="N2126" i="1"/>
  <c r="M2126" i="1"/>
  <c r="T2126" i="1" s="1" a="1"/>
  <c r="T2126" i="1" s="1"/>
  <c r="V2125" i="1"/>
  <c r="W2125" i="1" s="1"/>
  <c r="T2125" i="1"/>
  <c r="S2125" i="1" a="1"/>
  <c r="S2125" i="1" s="1"/>
  <c r="R2125" i="1" a="1"/>
  <c r="R2125" i="1"/>
  <c r="N2125" i="1"/>
  <c r="P2125" i="1" s="1"/>
  <c r="M2125" i="1"/>
  <c r="T2125" i="1" s="1" a="1"/>
  <c r="V2124" i="1"/>
  <c r="N2124" i="1"/>
  <c r="M2124" i="1"/>
  <c r="V2123" i="1"/>
  <c r="W2123" i="1" s="1"/>
  <c r="T2123" i="1" a="1"/>
  <c r="T2123" i="1"/>
  <c r="S2123" i="1"/>
  <c r="R2123" i="1" a="1"/>
  <c r="R2123" i="1"/>
  <c r="N2123" i="1"/>
  <c r="P2123" i="1" s="1"/>
  <c r="M2123" i="1"/>
  <c r="S2123" i="1" s="1" a="1"/>
  <c r="V2122" i="1"/>
  <c r="W2122" i="1" s="1"/>
  <c r="S2122" i="1" a="1"/>
  <c r="S2122" i="1" s="1"/>
  <c r="P2122" i="1"/>
  <c r="N2122" i="1"/>
  <c r="M2122" i="1"/>
  <c r="T2122" i="1" s="1" a="1"/>
  <c r="T2122" i="1" s="1"/>
  <c r="V2121" i="1"/>
  <c r="S2121" i="1" a="1"/>
  <c r="S2121" i="1" s="1"/>
  <c r="N2121" i="1"/>
  <c r="M2121" i="1"/>
  <c r="V2120" i="1"/>
  <c r="W2120" i="1" s="1"/>
  <c r="T2120" i="1" a="1"/>
  <c r="T2120" i="1"/>
  <c r="N2120" i="1"/>
  <c r="M2120" i="1"/>
  <c r="S2120" i="1" s="1" a="1"/>
  <c r="S2120" i="1" s="1"/>
  <c r="V2119" i="1"/>
  <c r="W2119" i="1" s="1"/>
  <c r="T2119" i="1" a="1"/>
  <c r="T2119" i="1"/>
  <c r="S2119" i="1" a="1"/>
  <c r="S2119" i="1"/>
  <c r="R2119" i="1" a="1"/>
  <c r="R2119" i="1" s="1"/>
  <c r="N2119" i="1"/>
  <c r="P2119" i="1" s="1"/>
  <c r="M2119" i="1"/>
  <c r="V2118" i="1"/>
  <c r="W2118" i="1" s="1"/>
  <c r="T2118" i="1" a="1"/>
  <c r="T2118" i="1" s="1"/>
  <c r="S2118" i="1" a="1"/>
  <c r="S2118" i="1" s="1"/>
  <c r="R2118" i="1" a="1"/>
  <c r="R2118" i="1"/>
  <c r="P2118" i="1"/>
  <c r="N2118" i="1"/>
  <c r="M2118" i="1"/>
  <c r="V2117" i="1"/>
  <c r="N2117" i="1"/>
  <c r="V2116" i="1"/>
  <c r="W2116" i="1" s="1"/>
  <c r="R2116" i="1" a="1"/>
  <c r="R2116" i="1"/>
  <c r="N2116" i="1"/>
  <c r="M2116" i="1"/>
  <c r="V2115" i="1"/>
  <c r="W2115" i="1" s="1"/>
  <c r="T2115" i="1" a="1"/>
  <c r="T2115" i="1"/>
  <c r="P2115" i="1"/>
  <c r="N2115" i="1"/>
  <c r="M2115" i="1"/>
  <c r="V2114" i="1"/>
  <c r="R2114" i="1" a="1"/>
  <c r="R2114" i="1" s="1"/>
  <c r="N2114" i="1"/>
  <c r="P2114" i="1" s="1"/>
  <c r="M2114" i="1"/>
  <c r="V2113" i="1"/>
  <c r="W2113" i="1" s="1"/>
  <c r="N2113" i="1"/>
  <c r="P2113" i="1" s="1"/>
  <c r="M2113" i="1"/>
  <c r="V2112" i="1"/>
  <c r="W2112" i="1" s="1"/>
  <c r="T2112" i="1" a="1"/>
  <c r="T2112" i="1" s="1"/>
  <c r="S2112" i="1" a="1"/>
  <c r="S2112" i="1"/>
  <c r="R2112" i="1" a="1"/>
  <c r="R2112" i="1"/>
  <c r="P2112" i="1"/>
  <c r="N2112" i="1"/>
  <c r="M2112" i="1"/>
  <c r="V2111" i="1"/>
  <c r="N2111" i="1"/>
  <c r="P2111" i="1" s="1"/>
  <c r="M2111" i="1"/>
  <c r="V2110" i="1"/>
  <c r="N2110" i="1"/>
  <c r="M2110" i="1"/>
  <c r="V2109" i="1"/>
  <c r="N2109" i="1"/>
  <c r="M2109" i="1"/>
  <c r="V2108" i="1"/>
  <c r="S2108" i="1"/>
  <c r="N2108" i="1"/>
  <c r="P2108" i="1" s="1"/>
  <c r="M2108" i="1"/>
  <c r="S2108" i="1" s="1" a="1"/>
  <c r="V2107" i="1"/>
  <c r="N2107" i="1"/>
  <c r="M2107" i="1"/>
  <c r="V2106" i="1"/>
  <c r="W2106" i="1" s="1"/>
  <c r="T2106" i="1" a="1"/>
  <c r="T2106" i="1" s="1"/>
  <c r="R2106" i="1" a="1"/>
  <c r="R2106" i="1"/>
  <c r="N2106" i="1"/>
  <c r="M2106" i="1"/>
  <c r="V2105" i="1"/>
  <c r="N2105" i="1"/>
  <c r="V2104" i="1"/>
  <c r="W2104" i="1" s="1"/>
  <c r="T2104" i="1" a="1"/>
  <c r="T2104" i="1" s="1"/>
  <c r="S2104" i="1" a="1"/>
  <c r="S2104" i="1"/>
  <c r="R2104" i="1" a="1"/>
  <c r="R2104" i="1"/>
  <c r="N2104" i="1"/>
  <c r="P2104" i="1" s="1"/>
  <c r="M2104" i="1"/>
  <c r="V2103" i="1"/>
  <c r="T2103" i="1" a="1"/>
  <c r="T2103" i="1"/>
  <c r="S2103" i="1" a="1"/>
  <c r="S2103" i="1"/>
  <c r="R2103" i="1" a="1"/>
  <c r="R2103" i="1"/>
  <c r="P2103" i="1"/>
  <c r="N2103" i="1"/>
  <c r="M2103" i="1"/>
  <c r="V2102" i="1"/>
  <c r="N2102" i="1"/>
  <c r="M2102" i="1"/>
  <c r="V2101" i="1"/>
  <c r="N2101" i="1"/>
  <c r="P2101" i="1" s="1"/>
  <c r="M2101" i="1"/>
  <c r="V2100" i="1"/>
  <c r="N2100" i="1"/>
  <c r="M2100" i="1"/>
  <c r="V2099" i="1"/>
  <c r="W2099" i="1" s="1"/>
  <c r="N2099" i="1"/>
  <c r="M2099" i="1"/>
  <c r="V2098" i="1"/>
  <c r="W2098" i="1" s="1"/>
  <c r="T2098" i="1" a="1"/>
  <c r="T2098" i="1"/>
  <c r="S2098" i="1" a="1"/>
  <c r="S2098" i="1" s="1"/>
  <c r="R2098" i="1" a="1"/>
  <c r="R2098" i="1"/>
  <c r="P2098" i="1"/>
  <c r="N2098" i="1"/>
  <c r="M2098" i="1"/>
  <c r="V2097" i="1"/>
  <c r="W2097" i="1" s="1"/>
  <c r="T2097" i="1" a="1"/>
  <c r="T2097" i="1" s="1"/>
  <c r="P2097" i="1"/>
  <c r="N2097" i="1"/>
  <c r="M2097" i="1"/>
  <c r="V2096" i="1"/>
  <c r="R2096" i="1" a="1"/>
  <c r="R2096" i="1" s="1"/>
  <c r="N2096" i="1"/>
  <c r="P2096" i="1" s="1"/>
  <c r="M2096" i="1"/>
  <c r="V2095" i="1"/>
  <c r="W2095" i="1" s="1"/>
  <c r="T2095" i="1" a="1"/>
  <c r="T2095" i="1" s="1"/>
  <c r="S2095" i="1" a="1"/>
  <c r="S2095" i="1" s="1"/>
  <c r="N2095" i="1"/>
  <c r="M2095" i="1"/>
  <c r="R2095" i="1" s="1" a="1"/>
  <c r="R2095" i="1" s="1"/>
  <c r="V2094" i="1"/>
  <c r="W2094" i="1" s="1"/>
  <c r="T2094" i="1" a="1"/>
  <c r="T2094" i="1" s="1"/>
  <c r="N2094" i="1"/>
  <c r="M2094" i="1"/>
  <c r="P2094" i="1" s="1"/>
  <c r="V2093" i="1"/>
  <c r="N2093" i="1"/>
  <c r="V2092" i="1"/>
  <c r="T2092" i="1" a="1"/>
  <c r="T2092" i="1"/>
  <c r="N2092" i="1"/>
  <c r="M2092" i="1"/>
  <c r="V2091" i="1"/>
  <c r="W2091" i="1" s="1"/>
  <c r="T2091" i="1" a="1"/>
  <c r="T2091" i="1" s="1"/>
  <c r="S2091" i="1" a="1"/>
  <c r="S2091" i="1" s="1"/>
  <c r="R2091" i="1" a="1"/>
  <c r="R2091" i="1"/>
  <c r="P2091" i="1"/>
  <c r="N2091" i="1"/>
  <c r="M2091" i="1"/>
  <c r="V2090" i="1"/>
  <c r="W2090" i="1" s="1"/>
  <c r="T2090" i="1" a="1"/>
  <c r="T2090" i="1" s="1"/>
  <c r="R2090" i="1" a="1"/>
  <c r="R2090" i="1" s="1"/>
  <c r="N2090" i="1"/>
  <c r="P2090" i="1" s="1"/>
  <c r="M2090" i="1"/>
  <c r="S2090" i="1" s="1" a="1"/>
  <c r="S2090" i="1" s="1"/>
  <c r="V2089" i="1"/>
  <c r="N2089" i="1"/>
  <c r="M2089" i="1"/>
  <c r="V2088" i="1"/>
  <c r="W2088" i="1" s="1"/>
  <c r="S2088" i="1" a="1"/>
  <c r="S2088" i="1"/>
  <c r="R2088" i="1" a="1"/>
  <c r="R2088" i="1"/>
  <c r="P2088" i="1"/>
  <c r="N2088" i="1"/>
  <c r="M2088" i="1"/>
  <c r="T2088" i="1" s="1" a="1"/>
  <c r="T2088" i="1" s="1"/>
  <c r="V2087" i="1"/>
  <c r="N2087" i="1"/>
  <c r="M2087" i="1"/>
  <c r="V2086" i="1"/>
  <c r="N2086" i="1"/>
  <c r="P2086" i="1" s="1"/>
  <c r="M2086" i="1"/>
  <c r="V2085" i="1"/>
  <c r="W2085" i="1" s="1"/>
  <c r="P2085" i="1"/>
  <c r="N2085" i="1"/>
  <c r="M2085" i="1"/>
  <c r="V2084" i="1"/>
  <c r="W2084" i="1" s="1"/>
  <c r="T2084" i="1" a="1"/>
  <c r="T2084" i="1"/>
  <c r="S2084" i="1" a="1"/>
  <c r="S2084" i="1" s="1"/>
  <c r="R2084" i="1" a="1"/>
  <c r="R2084" i="1" s="1"/>
  <c r="N2084" i="1"/>
  <c r="P2084" i="1" s="1"/>
  <c r="M2084" i="1"/>
  <c r="V2083" i="1"/>
  <c r="W2083" i="1" s="1"/>
  <c r="S2083" i="1" a="1"/>
  <c r="S2083" i="1" s="1"/>
  <c r="R2083" i="1" a="1"/>
  <c r="R2083" i="1"/>
  <c r="N2083" i="1"/>
  <c r="M2083" i="1"/>
  <c r="T2083" i="1" s="1" a="1"/>
  <c r="T2083" i="1" s="1"/>
  <c r="V2082" i="1"/>
  <c r="R2082" i="1" a="1"/>
  <c r="R2082" i="1" s="1"/>
  <c r="N2082" i="1"/>
  <c r="M2082" i="1"/>
  <c r="V2081" i="1"/>
  <c r="N2081" i="1"/>
  <c r="V2080" i="1"/>
  <c r="W2080" i="1" s="1"/>
  <c r="S2080" i="1" a="1"/>
  <c r="S2080" i="1" s="1"/>
  <c r="P2080" i="1"/>
  <c r="N2080" i="1"/>
  <c r="M2080" i="1"/>
  <c r="V2079" i="1"/>
  <c r="N2079" i="1"/>
  <c r="M2079" i="1"/>
  <c r="V2078" i="1"/>
  <c r="N2078" i="1"/>
  <c r="M2078" i="1"/>
  <c r="V2077" i="1"/>
  <c r="W2077" i="1" s="1"/>
  <c r="T2077" i="1"/>
  <c r="S2077" i="1" a="1"/>
  <c r="S2077" i="1"/>
  <c r="R2077" i="1" a="1"/>
  <c r="R2077" i="1" s="1"/>
  <c r="N2077" i="1"/>
  <c r="P2077" i="1" s="1"/>
  <c r="M2077" i="1"/>
  <c r="T2077" i="1" s="1" a="1"/>
  <c r="V2076" i="1"/>
  <c r="W2076" i="1" s="1"/>
  <c r="S2076" i="1" a="1"/>
  <c r="S2076" i="1"/>
  <c r="R2076" i="1" a="1"/>
  <c r="R2076" i="1" s="1"/>
  <c r="N2076" i="1"/>
  <c r="P2076" i="1" s="1"/>
  <c r="M2076" i="1"/>
  <c r="T2076" i="1" s="1" a="1"/>
  <c r="T2076" i="1" s="1"/>
  <c r="V2075" i="1"/>
  <c r="T2075" i="1" a="1"/>
  <c r="T2075" i="1" s="1"/>
  <c r="R2075" i="1" a="1"/>
  <c r="R2075" i="1" s="1"/>
  <c r="N2075" i="1"/>
  <c r="M2075" i="1"/>
  <c r="V2074" i="1"/>
  <c r="W2074" i="1" s="1"/>
  <c r="S2074" i="1" a="1"/>
  <c r="S2074" i="1" s="1"/>
  <c r="R2074" i="1" a="1"/>
  <c r="R2074" i="1" s="1"/>
  <c r="N2074" i="1"/>
  <c r="P2074" i="1" s="1"/>
  <c r="M2074" i="1"/>
  <c r="T2074" i="1" s="1" a="1"/>
  <c r="T2074" i="1" s="1"/>
  <c r="V2073" i="1"/>
  <c r="W2073" i="1" s="1"/>
  <c r="S2073" i="1" a="1"/>
  <c r="S2073" i="1" s="1"/>
  <c r="R2073" i="1"/>
  <c r="N2073" i="1"/>
  <c r="M2073" i="1"/>
  <c r="R2073" i="1" s="1" a="1"/>
  <c r="V2072" i="1"/>
  <c r="W2072" i="1" s="1"/>
  <c r="T2072" i="1" a="1"/>
  <c r="T2072" i="1"/>
  <c r="S2072" i="1"/>
  <c r="R2072" i="1" a="1"/>
  <c r="R2072" i="1" s="1"/>
  <c r="N2072" i="1"/>
  <c r="P2072" i="1" s="1"/>
  <c r="M2072" i="1"/>
  <c r="S2072" i="1" s="1" a="1"/>
  <c r="V2071" i="1"/>
  <c r="W2071" i="1" s="1"/>
  <c r="T2071" i="1" a="1"/>
  <c r="T2071" i="1" s="1"/>
  <c r="S2071" i="1" a="1"/>
  <c r="S2071" i="1"/>
  <c r="R2071" i="1" a="1"/>
  <c r="R2071" i="1" s="1"/>
  <c r="N2071" i="1"/>
  <c r="P2071" i="1" s="1"/>
  <c r="M2071" i="1"/>
  <c r="V2070" i="1"/>
  <c r="W2070" i="1" s="1"/>
  <c r="N2070" i="1"/>
  <c r="M2070" i="1"/>
  <c r="V2069" i="1"/>
  <c r="N2069" i="1"/>
  <c r="V2068" i="1"/>
  <c r="W2068" i="1" s="1"/>
  <c r="T2068" i="1"/>
  <c r="S2068" i="1" a="1"/>
  <c r="S2068" i="1"/>
  <c r="R2068" i="1" a="1"/>
  <c r="R2068" i="1" s="1"/>
  <c r="N2068" i="1"/>
  <c r="P2068" i="1" s="1"/>
  <c r="M2068" i="1"/>
  <c r="T2068" i="1" s="1" a="1"/>
  <c r="V2067" i="1"/>
  <c r="T2067" i="1" a="1"/>
  <c r="T2067" i="1" s="1"/>
  <c r="S2067" i="1"/>
  <c r="R2067" i="1" a="1"/>
  <c r="R2067" i="1" s="1"/>
  <c r="N2067" i="1"/>
  <c r="P2067" i="1" s="1"/>
  <c r="M2067" i="1"/>
  <c r="S2067" i="1" s="1" a="1"/>
  <c r="V2066" i="1"/>
  <c r="R2066" i="1" a="1"/>
  <c r="R2066" i="1"/>
  <c r="N2066" i="1"/>
  <c r="P2066" i="1" s="1"/>
  <c r="M2066" i="1"/>
  <c r="V2065" i="1"/>
  <c r="R2065" i="1" a="1"/>
  <c r="R2065" i="1" s="1"/>
  <c r="N2065" i="1"/>
  <c r="M2065" i="1"/>
  <c r="V2064" i="1"/>
  <c r="N2064" i="1"/>
  <c r="M2064" i="1"/>
  <c r="V2063" i="1"/>
  <c r="W2063" i="1" s="1"/>
  <c r="T2063" i="1" a="1"/>
  <c r="T2063" i="1"/>
  <c r="S2063" i="1"/>
  <c r="R2063" i="1" a="1"/>
  <c r="R2063" i="1"/>
  <c r="N2063" i="1"/>
  <c r="P2063" i="1" s="1"/>
  <c r="M2063" i="1"/>
  <c r="S2063" i="1" s="1" a="1"/>
  <c r="V2062" i="1"/>
  <c r="T2062" i="1" a="1"/>
  <c r="T2062" i="1" s="1"/>
  <c r="R2062" i="1" a="1"/>
  <c r="R2062" i="1"/>
  <c r="P2062" i="1"/>
  <c r="N2062" i="1"/>
  <c r="M2062" i="1"/>
  <c r="S2062" i="1" s="1" a="1"/>
  <c r="S2062" i="1" s="1"/>
  <c r="V2061" i="1"/>
  <c r="W2061" i="1" s="1"/>
  <c r="S2061" i="1" a="1"/>
  <c r="S2061" i="1" s="1"/>
  <c r="N2061" i="1"/>
  <c r="M2061" i="1"/>
  <c r="V2060" i="1"/>
  <c r="W2060" i="1" s="1"/>
  <c r="T2060" i="1" a="1"/>
  <c r="T2060" i="1" s="1"/>
  <c r="N2060" i="1"/>
  <c r="M2060" i="1"/>
  <c r="V2059" i="1"/>
  <c r="W2059" i="1" s="1"/>
  <c r="T2059" i="1" a="1"/>
  <c r="T2059" i="1"/>
  <c r="S2059" i="1" a="1"/>
  <c r="S2059" i="1"/>
  <c r="R2059" i="1"/>
  <c r="N2059" i="1"/>
  <c r="P2059" i="1" s="1"/>
  <c r="M2059" i="1"/>
  <c r="R2059" i="1" s="1" a="1"/>
  <c r="V2058" i="1"/>
  <c r="W2058" i="1" s="1"/>
  <c r="T2058" i="1" a="1"/>
  <c r="T2058" i="1" s="1"/>
  <c r="S2058" i="1" a="1"/>
  <c r="S2058" i="1" s="1"/>
  <c r="N2058" i="1"/>
  <c r="M2058" i="1"/>
  <c r="P2058" i="1" s="1"/>
  <c r="V2057" i="1"/>
  <c r="N2057" i="1"/>
  <c r="V2056" i="1"/>
  <c r="W2056" i="1" s="1"/>
  <c r="T2056" i="1" a="1"/>
  <c r="T2056" i="1" s="1"/>
  <c r="S2056" i="1" a="1"/>
  <c r="S2056" i="1"/>
  <c r="R2056" i="1" a="1"/>
  <c r="R2056" i="1"/>
  <c r="P2056" i="1"/>
  <c r="N2056" i="1"/>
  <c r="M2056" i="1"/>
  <c r="V2055" i="1"/>
  <c r="T2055" i="1" a="1"/>
  <c r="T2055" i="1" s="1"/>
  <c r="R2055" i="1" a="1"/>
  <c r="R2055" i="1" s="1"/>
  <c r="N2055" i="1"/>
  <c r="P2055" i="1" s="1"/>
  <c r="M2055" i="1"/>
  <c r="S2055" i="1" s="1" a="1"/>
  <c r="S2055" i="1" s="1"/>
  <c r="V2054" i="1"/>
  <c r="W2054" i="1" s="1"/>
  <c r="R2054" i="1" a="1"/>
  <c r="R2054" i="1" s="1"/>
  <c r="P2054" i="1"/>
  <c r="N2054" i="1"/>
  <c r="M2054" i="1"/>
  <c r="V2053" i="1"/>
  <c r="W2053" i="1" s="1"/>
  <c r="R2053" i="1" a="1"/>
  <c r="R2053" i="1" s="1"/>
  <c r="P2053" i="1"/>
  <c r="N2053" i="1"/>
  <c r="M2053" i="1"/>
  <c r="V2052" i="1"/>
  <c r="W2052" i="1" s="1"/>
  <c r="T2052" i="1" a="1"/>
  <c r="T2052" i="1" s="1"/>
  <c r="S2052" i="1" a="1"/>
  <c r="S2052" i="1"/>
  <c r="R2052" i="1"/>
  <c r="N2052" i="1"/>
  <c r="P2052" i="1" s="1"/>
  <c r="M2052" i="1"/>
  <c r="R2052" i="1" s="1" a="1"/>
  <c r="V2051" i="1"/>
  <c r="R2051" i="1" a="1"/>
  <c r="R2051" i="1" s="1"/>
  <c r="N2051" i="1"/>
  <c r="M2051" i="1"/>
  <c r="V2050" i="1"/>
  <c r="W2050" i="1" s="1"/>
  <c r="T2050" i="1" a="1"/>
  <c r="T2050" i="1" s="1"/>
  <c r="S2050" i="1" a="1"/>
  <c r="S2050" i="1" s="1"/>
  <c r="R2050" i="1" a="1"/>
  <c r="R2050" i="1"/>
  <c r="N2050" i="1"/>
  <c r="P2050" i="1" s="1"/>
  <c r="M2050" i="1"/>
  <c r="V2049" i="1"/>
  <c r="T2049" i="1" a="1"/>
  <c r="T2049" i="1" s="1"/>
  <c r="S2049" i="1" a="1"/>
  <c r="S2049" i="1" s="1"/>
  <c r="N2049" i="1"/>
  <c r="P2049" i="1" s="1"/>
  <c r="M2049" i="1"/>
  <c r="R2049" i="1" s="1" a="1"/>
  <c r="R2049" i="1" s="1"/>
  <c r="V2048" i="1"/>
  <c r="W2048" i="1" s="1"/>
  <c r="T2048" i="1" a="1"/>
  <c r="T2048" i="1"/>
  <c r="S2048" i="1" a="1"/>
  <c r="S2048" i="1"/>
  <c r="R2048" i="1" a="1"/>
  <c r="R2048" i="1" s="1"/>
  <c r="P2048" i="1"/>
  <c r="N2048" i="1"/>
  <c r="M2048" i="1"/>
  <c r="V2047" i="1"/>
  <c r="W2047" i="1" s="1"/>
  <c r="R2047" i="1" a="1"/>
  <c r="R2047" i="1"/>
  <c r="N2047" i="1"/>
  <c r="M2047" i="1"/>
  <c r="T2047" i="1" s="1" a="1"/>
  <c r="T2047" i="1" s="1"/>
  <c r="V2046" i="1"/>
  <c r="W2046" i="1" s="1"/>
  <c r="T2046" i="1"/>
  <c r="S2046" i="1" a="1"/>
  <c r="S2046" i="1" s="1"/>
  <c r="R2046" i="1" a="1"/>
  <c r="R2046" i="1" s="1"/>
  <c r="P2046" i="1"/>
  <c r="N2046" i="1"/>
  <c r="M2046" i="1"/>
  <c r="T2046" i="1" s="1" a="1"/>
  <c r="V2045" i="1"/>
  <c r="N2045" i="1"/>
  <c r="V2044" i="1"/>
  <c r="W2044" i="1" s="1"/>
  <c r="T2044" i="1" a="1"/>
  <c r="T2044" i="1" s="1"/>
  <c r="S2044" i="1" a="1"/>
  <c r="S2044" i="1"/>
  <c r="R2044" i="1" a="1"/>
  <c r="R2044" i="1" s="1"/>
  <c r="N2044" i="1"/>
  <c r="P2044" i="1" s="1"/>
  <c r="M2044" i="1"/>
  <c r="V2043" i="1"/>
  <c r="W2043" i="1" s="1"/>
  <c r="T2043" i="1" a="1"/>
  <c r="T2043" i="1"/>
  <c r="S2043" i="1" a="1"/>
  <c r="S2043" i="1" s="1"/>
  <c r="R2043" i="1" a="1"/>
  <c r="R2043" i="1" s="1"/>
  <c r="N2043" i="1"/>
  <c r="P2043" i="1" s="1"/>
  <c r="M2043" i="1"/>
  <c r="V2042" i="1"/>
  <c r="W2042" i="1" s="1"/>
  <c r="T2042" i="1" a="1"/>
  <c r="T2042" i="1"/>
  <c r="S2042" i="1" a="1"/>
  <c r="S2042" i="1"/>
  <c r="R2042" i="1"/>
  <c r="P2042" i="1"/>
  <c r="N2042" i="1"/>
  <c r="M2042" i="1"/>
  <c r="R2042" i="1" s="1" a="1"/>
  <c r="V2041" i="1"/>
  <c r="R2041" i="1" a="1"/>
  <c r="R2041" i="1"/>
  <c r="P2041" i="1"/>
  <c r="N2041" i="1"/>
  <c r="M2041" i="1"/>
  <c r="V2040" i="1"/>
  <c r="W2040" i="1" s="1"/>
  <c r="S2040" i="1" a="1"/>
  <c r="S2040" i="1" s="1"/>
  <c r="N2040" i="1"/>
  <c r="M2040" i="1"/>
  <c r="V2039" i="1"/>
  <c r="W2039" i="1" s="1"/>
  <c r="T2039" i="1" a="1"/>
  <c r="T2039" i="1" s="1"/>
  <c r="N2039" i="1"/>
  <c r="M2039" i="1"/>
  <c r="V2038" i="1"/>
  <c r="W2038" i="1" s="1"/>
  <c r="T2038" i="1" a="1"/>
  <c r="T2038" i="1"/>
  <c r="S2038" i="1" a="1"/>
  <c r="S2038" i="1" s="1"/>
  <c r="R2038" i="1" a="1"/>
  <c r="R2038" i="1" s="1"/>
  <c r="N2038" i="1"/>
  <c r="P2038" i="1" s="1"/>
  <c r="M2038" i="1"/>
  <c r="V2037" i="1"/>
  <c r="W2037" i="1" s="1"/>
  <c r="N2037" i="1"/>
  <c r="M2037" i="1"/>
  <c r="V2036" i="1"/>
  <c r="W2036" i="1" s="1"/>
  <c r="N2036" i="1"/>
  <c r="M2036" i="1"/>
  <c r="V2035" i="1"/>
  <c r="S2035" i="1" a="1"/>
  <c r="S2035" i="1" s="1"/>
  <c r="N2035" i="1"/>
  <c r="M2035" i="1"/>
  <c r="T2035" i="1" s="1" a="1"/>
  <c r="T2035" i="1" s="1"/>
  <c r="V2034" i="1"/>
  <c r="W2034" i="1" s="1"/>
  <c r="S2034" i="1" a="1"/>
  <c r="S2034" i="1"/>
  <c r="N2034" i="1"/>
  <c r="M2034" i="1"/>
  <c r="V2033" i="1"/>
  <c r="N2033" i="1"/>
  <c r="V2032" i="1"/>
  <c r="W2032" i="1" s="1"/>
  <c r="T2032" i="1" a="1"/>
  <c r="T2032" i="1"/>
  <c r="S2032" i="1" a="1"/>
  <c r="S2032" i="1" s="1"/>
  <c r="R2032" i="1" a="1"/>
  <c r="R2032" i="1" s="1"/>
  <c r="N2032" i="1"/>
  <c r="P2032" i="1" s="1"/>
  <c r="M2032" i="1"/>
  <c r="V2031" i="1"/>
  <c r="N2031" i="1"/>
  <c r="M2031" i="1"/>
  <c r="V2030" i="1"/>
  <c r="N2030" i="1"/>
  <c r="M2030" i="1"/>
  <c r="V2029" i="1"/>
  <c r="W2029" i="1" s="1"/>
  <c r="T2029" i="1"/>
  <c r="S2029" i="1" a="1"/>
  <c r="S2029" i="1"/>
  <c r="R2029" i="1" a="1"/>
  <c r="R2029" i="1" s="1"/>
  <c r="N2029" i="1"/>
  <c r="P2029" i="1" s="1"/>
  <c r="M2029" i="1"/>
  <c r="T2029" i="1" s="1" a="1"/>
  <c r="V2028" i="1"/>
  <c r="W2028" i="1" s="1"/>
  <c r="T2028" i="1" a="1"/>
  <c r="T2028" i="1" s="1"/>
  <c r="S2028" i="1" a="1"/>
  <c r="S2028" i="1"/>
  <c r="R2028" i="1" a="1"/>
  <c r="R2028" i="1"/>
  <c r="N2028" i="1"/>
  <c r="P2028" i="1" s="1"/>
  <c r="M2028" i="1"/>
  <c r="V2027" i="1"/>
  <c r="R2027" i="1" a="1"/>
  <c r="R2027" i="1" s="1"/>
  <c r="N2027" i="1"/>
  <c r="M2027" i="1"/>
  <c r="V2026" i="1"/>
  <c r="N2026" i="1"/>
  <c r="P2026" i="1" s="1"/>
  <c r="M2026" i="1"/>
  <c r="V2025" i="1"/>
  <c r="W2025" i="1" s="1"/>
  <c r="T2025" i="1" a="1"/>
  <c r="T2025" i="1" s="1"/>
  <c r="N2025" i="1"/>
  <c r="M2025" i="1"/>
  <c r="V2024" i="1"/>
  <c r="W2024" i="1" s="1"/>
  <c r="T2024" i="1" a="1"/>
  <c r="T2024" i="1"/>
  <c r="S2024" i="1" a="1"/>
  <c r="S2024" i="1"/>
  <c r="R2024" i="1" a="1"/>
  <c r="R2024" i="1" s="1"/>
  <c r="N2024" i="1"/>
  <c r="M2024" i="1"/>
  <c r="V2023" i="1"/>
  <c r="W2023" i="1" s="1"/>
  <c r="T2023" i="1" a="1"/>
  <c r="T2023" i="1"/>
  <c r="S2023" i="1" a="1"/>
  <c r="S2023" i="1" s="1"/>
  <c r="R2023" i="1" a="1"/>
  <c r="R2023" i="1"/>
  <c r="N2023" i="1"/>
  <c r="P2023" i="1" s="1"/>
  <c r="M2023" i="1"/>
  <c r="V2022" i="1"/>
  <c r="R2022" i="1" a="1"/>
  <c r="R2022" i="1" s="1"/>
  <c r="N2022" i="1"/>
  <c r="M2022" i="1"/>
  <c r="V2021" i="1"/>
  <c r="N2021" i="1"/>
  <c r="V2020" i="1"/>
  <c r="N2020" i="1"/>
  <c r="M2020" i="1"/>
  <c r="V2019" i="1"/>
  <c r="W2019" i="1" s="1"/>
  <c r="R2019" i="1" a="1"/>
  <c r="R2019" i="1"/>
  <c r="N2019" i="1"/>
  <c r="M2019" i="1"/>
  <c r="V2018" i="1"/>
  <c r="W2018" i="1" s="1"/>
  <c r="T2018" i="1" a="1"/>
  <c r="T2018" i="1"/>
  <c r="S2018" i="1" a="1"/>
  <c r="S2018" i="1" s="1"/>
  <c r="R2018" i="1" a="1"/>
  <c r="R2018" i="1"/>
  <c r="N2018" i="1"/>
  <c r="P2018" i="1" s="1"/>
  <c r="M2018" i="1"/>
  <c r="V2017" i="1"/>
  <c r="W2017" i="1" s="1"/>
  <c r="T2017" i="1"/>
  <c r="S2017" i="1" a="1"/>
  <c r="S2017" i="1" s="1"/>
  <c r="R2017" i="1" a="1"/>
  <c r="R2017" i="1" s="1"/>
  <c r="N2017" i="1"/>
  <c r="P2017" i="1" s="1"/>
  <c r="M2017" i="1"/>
  <c r="T2017" i="1" s="1" a="1"/>
  <c r="V2016" i="1"/>
  <c r="N2016" i="1"/>
  <c r="M2016" i="1"/>
  <c r="V2015" i="1"/>
  <c r="W2015" i="1" s="1"/>
  <c r="N2015" i="1"/>
  <c r="P2015" i="1" s="1"/>
  <c r="M2015" i="1"/>
  <c r="V2014" i="1"/>
  <c r="N2014" i="1"/>
  <c r="M2014" i="1"/>
  <c r="V2013" i="1"/>
  <c r="W2013" i="1" s="1"/>
  <c r="S2013" i="1" a="1"/>
  <c r="S2013" i="1" s="1"/>
  <c r="N2013" i="1"/>
  <c r="P2013" i="1" s="1"/>
  <c r="M2013" i="1"/>
  <c r="V2012" i="1"/>
  <c r="W2012" i="1" s="1"/>
  <c r="T2012" i="1" a="1"/>
  <c r="T2012" i="1" s="1"/>
  <c r="S2012" i="1"/>
  <c r="R2012" i="1" a="1"/>
  <c r="R2012" i="1" s="1"/>
  <c r="N2012" i="1"/>
  <c r="M2012" i="1"/>
  <c r="S2012" i="1" s="1" a="1"/>
  <c r="V2011" i="1"/>
  <c r="W2011" i="1" s="1"/>
  <c r="N2011" i="1"/>
  <c r="M2011" i="1"/>
  <c r="V2010" i="1"/>
  <c r="W2010" i="1" s="1"/>
  <c r="S2010" i="1" a="1"/>
  <c r="S2010" i="1" s="1"/>
  <c r="R2010" i="1" a="1"/>
  <c r="R2010" i="1" s="1"/>
  <c r="N2010" i="1"/>
  <c r="M2010" i="1"/>
  <c r="T2010" i="1" s="1" a="1"/>
  <c r="T2010" i="1" s="1"/>
  <c r="V2009" i="1"/>
  <c r="N2009" i="1"/>
  <c r="V2008" i="1"/>
  <c r="W2008" i="1" s="1"/>
  <c r="T2008" i="1" a="1"/>
  <c r="T2008" i="1" s="1"/>
  <c r="S2008" i="1" a="1"/>
  <c r="S2008" i="1" s="1"/>
  <c r="R2008" i="1" a="1"/>
  <c r="R2008" i="1" s="1"/>
  <c r="N2008" i="1"/>
  <c r="M2008" i="1"/>
  <c r="V2007" i="1"/>
  <c r="W2007" i="1" s="1"/>
  <c r="T2007" i="1" a="1"/>
  <c r="T2007" i="1" s="1"/>
  <c r="S2007" i="1" a="1"/>
  <c r="S2007" i="1"/>
  <c r="R2007" i="1" a="1"/>
  <c r="R2007" i="1" s="1"/>
  <c r="N2007" i="1"/>
  <c r="P2007" i="1" s="1"/>
  <c r="M2007" i="1"/>
  <c r="V2006" i="1"/>
  <c r="T2006" i="1" a="1"/>
  <c r="T2006" i="1" s="1"/>
  <c r="S2006" i="1" a="1"/>
  <c r="S2006" i="1"/>
  <c r="R2006" i="1" a="1"/>
  <c r="R2006" i="1" s="1"/>
  <c r="N2006" i="1"/>
  <c r="P2006" i="1" s="1"/>
  <c r="M2006" i="1"/>
  <c r="V2005" i="1"/>
  <c r="N2005" i="1"/>
  <c r="P2005" i="1" s="1"/>
  <c r="M2005" i="1"/>
  <c r="V2004" i="1"/>
  <c r="W2004" i="1" s="1"/>
  <c r="N2004" i="1"/>
  <c r="P2004" i="1" s="1"/>
  <c r="M2004" i="1"/>
  <c r="V2003" i="1"/>
  <c r="W2003" i="1" s="1"/>
  <c r="R2003" i="1" a="1"/>
  <c r="R2003" i="1" s="1"/>
  <c r="N2003" i="1"/>
  <c r="M2003" i="1"/>
  <c r="S2003" i="1" s="1" a="1"/>
  <c r="S2003" i="1" s="1"/>
  <c r="V2002" i="1"/>
  <c r="W2002" i="1" s="1"/>
  <c r="T2002" i="1" a="1"/>
  <c r="T2002" i="1"/>
  <c r="P2002" i="1"/>
  <c r="N2002" i="1"/>
  <c r="M2002" i="1"/>
  <c r="S2002" i="1" s="1" a="1"/>
  <c r="S2002" i="1" s="1"/>
  <c r="V2001" i="1"/>
  <c r="S2001" i="1" a="1"/>
  <c r="S2001" i="1"/>
  <c r="N2001" i="1"/>
  <c r="M2001" i="1"/>
  <c r="V2000" i="1"/>
  <c r="P2000" i="1"/>
  <c r="N2000" i="1"/>
  <c r="M2000" i="1"/>
  <c r="V1999" i="1"/>
  <c r="N1999" i="1"/>
  <c r="M1999" i="1"/>
  <c r="V1998" i="1"/>
  <c r="W1998" i="1" s="1"/>
  <c r="T1998" i="1"/>
  <c r="S1998" i="1" a="1"/>
  <c r="S1998" i="1"/>
  <c r="P1998" i="1"/>
  <c r="N1998" i="1"/>
  <c r="M1998" i="1"/>
  <c r="T1998" i="1" s="1" a="1"/>
  <c r="V1997" i="1"/>
  <c r="N1997" i="1"/>
  <c r="V1996" i="1"/>
  <c r="T1996" i="1" a="1"/>
  <c r="T1996" i="1" s="1"/>
  <c r="N1996" i="1"/>
  <c r="M1996" i="1"/>
  <c r="V1995" i="1"/>
  <c r="W1995" i="1" s="1"/>
  <c r="T1995" i="1" a="1"/>
  <c r="T1995" i="1" s="1"/>
  <c r="R1995" i="1" a="1"/>
  <c r="R1995" i="1" s="1"/>
  <c r="N1995" i="1"/>
  <c r="P1995" i="1" s="1"/>
  <c r="M1995" i="1"/>
  <c r="S1995" i="1" s="1" a="1"/>
  <c r="S1995" i="1" s="1"/>
  <c r="V1994" i="1"/>
  <c r="W1994" i="1" s="1"/>
  <c r="T1994" i="1" a="1"/>
  <c r="T1994" i="1"/>
  <c r="S1994" i="1" a="1"/>
  <c r="S1994" i="1" s="1"/>
  <c r="R1994" i="1"/>
  <c r="N1994" i="1"/>
  <c r="M1994" i="1"/>
  <c r="R1994" i="1" s="1" a="1"/>
  <c r="V1993" i="1"/>
  <c r="W1993" i="1" s="1"/>
  <c r="T1993" i="1"/>
  <c r="S1993" i="1" a="1"/>
  <c r="S1993" i="1"/>
  <c r="R1993" i="1" a="1"/>
  <c r="R1993" i="1" s="1"/>
  <c r="P1993" i="1"/>
  <c r="N1993" i="1"/>
  <c r="M1993" i="1"/>
  <c r="T1993" i="1" s="1" a="1"/>
  <c r="V1992" i="1"/>
  <c r="W1992" i="1" s="1"/>
  <c r="R1992" i="1" a="1"/>
  <c r="R1992" i="1" s="1"/>
  <c r="N1992" i="1"/>
  <c r="P1992" i="1" s="1"/>
  <c r="M1992" i="1"/>
  <c r="T1992" i="1" s="1" a="1"/>
  <c r="T1992" i="1" s="1"/>
  <c r="V1991" i="1"/>
  <c r="T1991" i="1" a="1"/>
  <c r="T1991" i="1" s="1"/>
  <c r="N1991" i="1"/>
  <c r="P1991" i="1" s="1"/>
  <c r="M1991" i="1"/>
  <c r="V1990" i="1"/>
  <c r="W1990" i="1" s="1"/>
  <c r="S1990" i="1" a="1"/>
  <c r="S1990" i="1" s="1"/>
  <c r="R1990" i="1" a="1"/>
  <c r="R1990" i="1"/>
  <c r="N1990" i="1"/>
  <c r="P1990" i="1" s="1"/>
  <c r="M1990" i="1"/>
  <c r="T1990" i="1" s="1" a="1"/>
  <c r="T1990" i="1" s="1"/>
  <c r="V1989" i="1"/>
  <c r="W1989" i="1" s="1"/>
  <c r="T1989" i="1" a="1"/>
  <c r="T1989" i="1"/>
  <c r="N1989" i="1"/>
  <c r="P1989" i="1" s="1"/>
  <c r="M1989" i="1"/>
  <c r="R1989" i="1" s="1" a="1"/>
  <c r="R1989" i="1" s="1"/>
  <c r="V1988" i="1"/>
  <c r="W1988" i="1" s="1"/>
  <c r="T1988" i="1" a="1"/>
  <c r="T1988" i="1" s="1"/>
  <c r="S1988" i="1" a="1"/>
  <c r="S1988" i="1" s="1"/>
  <c r="R1988" i="1" a="1"/>
  <c r="R1988" i="1" s="1"/>
  <c r="N1988" i="1"/>
  <c r="P1988" i="1" s="1"/>
  <c r="M1988" i="1"/>
  <c r="V1987" i="1"/>
  <c r="W1987" i="1" s="1"/>
  <c r="T1987" i="1" a="1"/>
  <c r="T1987" i="1" s="1"/>
  <c r="S1987" i="1" a="1"/>
  <c r="S1987" i="1"/>
  <c r="R1987" i="1" a="1"/>
  <c r="R1987" i="1"/>
  <c r="N1987" i="1"/>
  <c r="P1987" i="1" s="1"/>
  <c r="M1987" i="1"/>
  <c r="V1986" i="1"/>
  <c r="W1986" i="1" s="1"/>
  <c r="S1986" i="1" a="1"/>
  <c r="S1986" i="1" s="1"/>
  <c r="R1986" i="1" a="1"/>
  <c r="R1986" i="1" s="1"/>
  <c r="N1986" i="1"/>
  <c r="M1986" i="1"/>
  <c r="V1985" i="1"/>
  <c r="N1985" i="1"/>
  <c r="V1984" i="1"/>
  <c r="W1984" i="1" s="1"/>
  <c r="S1984" i="1" a="1"/>
  <c r="S1984" i="1" s="1"/>
  <c r="P1984" i="1"/>
  <c r="N1984" i="1"/>
  <c r="M1984" i="1"/>
  <c r="V1983" i="1"/>
  <c r="W1983" i="1" s="1"/>
  <c r="T1983" i="1" a="1"/>
  <c r="T1983" i="1" s="1"/>
  <c r="P1983" i="1"/>
  <c r="N1983" i="1"/>
  <c r="M1983" i="1"/>
  <c r="V1982" i="1"/>
  <c r="T1982" i="1" a="1"/>
  <c r="T1982" i="1" s="1"/>
  <c r="R1982" i="1" a="1"/>
  <c r="R1982" i="1" s="1"/>
  <c r="N1982" i="1"/>
  <c r="M1982" i="1"/>
  <c r="V1981" i="1"/>
  <c r="W1981" i="1" s="1"/>
  <c r="T1981" i="1"/>
  <c r="R1981" i="1" a="1"/>
  <c r="R1981" i="1" s="1"/>
  <c r="P1981" i="1"/>
  <c r="N1981" i="1"/>
  <c r="M1981" i="1"/>
  <c r="T1981" i="1" s="1" a="1"/>
  <c r="V1980" i="1"/>
  <c r="N1980" i="1"/>
  <c r="M1980" i="1"/>
  <c r="V1979" i="1"/>
  <c r="N1979" i="1"/>
  <c r="M1979" i="1"/>
  <c r="V1978" i="1"/>
  <c r="W1978" i="1" s="1"/>
  <c r="S1978" i="1" a="1"/>
  <c r="S1978" i="1" s="1"/>
  <c r="R1978" i="1" a="1"/>
  <c r="R1978" i="1" s="1"/>
  <c r="N1978" i="1"/>
  <c r="M1978" i="1"/>
  <c r="T1978" i="1" s="1" a="1"/>
  <c r="T1978" i="1" s="1"/>
  <c r="V1977" i="1"/>
  <c r="W1977" i="1" s="1"/>
  <c r="S1977" i="1" a="1"/>
  <c r="S1977" i="1" s="1"/>
  <c r="P1977" i="1"/>
  <c r="N1977" i="1"/>
  <c r="M1977" i="1"/>
  <c r="V1976" i="1"/>
  <c r="W1976" i="1" s="1"/>
  <c r="T1976" i="1" a="1"/>
  <c r="T1976" i="1"/>
  <c r="S1976" i="1"/>
  <c r="R1976" i="1" a="1"/>
  <c r="R1976" i="1" s="1"/>
  <c r="P1976" i="1"/>
  <c r="N1976" i="1"/>
  <c r="M1976" i="1"/>
  <c r="S1976" i="1" s="1" a="1"/>
  <c r="V1975" i="1"/>
  <c r="N1975" i="1"/>
  <c r="M1975" i="1"/>
  <c r="V1974" i="1"/>
  <c r="W1974" i="1" s="1"/>
  <c r="T1974" i="1" a="1"/>
  <c r="T1974" i="1" s="1"/>
  <c r="S1974" i="1" a="1"/>
  <c r="S1974" i="1"/>
  <c r="R1974" i="1" a="1"/>
  <c r="R1974" i="1" s="1"/>
  <c r="N1974" i="1"/>
  <c r="M1974" i="1"/>
  <c r="P1974" i="1" s="1"/>
  <c r="V1973" i="1"/>
  <c r="N1973" i="1"/>
  <c r="V1972" i="1"/>
  <c r="N1972" i="1"/>
  <c r="M1972" i="1"/>
  <c r="V1971" i="1"/>
  <c r="P1971" i="1"/>
  <c r="N1971" i="1"/>
  <c r="M1971" i="1"/>
  <c r="V1970" i="1"/>
  <c r="S1970" i="1" a="1"/>
  <c r="S1970" i="1"/>
  <c r="N1970" i="1"/>
  <c r="P1970" i="1" s="1"/>
  <c r="M1970" i="1"/>
  <c r="V1969" i="1"/>
  <c r="W1969" i="1" s="1"/>
  <c r="N1969" i="1"/>
  <c r="P1969" i="1" s="1"/>
  <c r="M1969" i="1"/>
  <c r="V1968" i="1"/>
  <c r="W1968" i="1" s="1"/>
  <c r="T1968" i="1" a="1"/>
  <c r="T1968" i="1" s="1"/>
  <c r="S1968" i="1" a="1"/>
  <c r="S1968" i="1"/>
  <c r="R1968" i="1"/>
  <c r="P1968" i="1"/>
  <c r="N1968" i="1"/>
  <c r="M1968" i="1"/>
  <c r="R1968" i="1" s="1" a="1"/>
  <c r="V1967" i="1"/>
  <c r="N1967" i="1"/>
  <c r="M1967" i="1"/>
  <c r="V1966" i="1"/>
  <c r="W1966" i="1" s="1"/>
  <c r="T1966" i="1" a="1"/>
  <c r="T1966" i="1" s="1"/>
  <c r="S1966" i="1" a="1"/>
  <c r="S1966" i="1" s="1"/>
  <c r="R1966" i="1" a="1"/>
  <c r="R1966" i="1"/>
  <c r="N1966" i="1"/>
  <c r="P1966" i="1" s="1"/>
  <c r="M1966" i="1"/>
  <c r="V1965" i="1"/>
  <c r="N1965" i="1"/>
  <c r="M1965" i="1"/>
  <c r="V1964" i="1"/>
  <c r="W1964" i="1" s="1"/>
  <c r="T1964" i="1" a="1"/>
  <c r="T1964" i="1" s="1"/>
  <c r="S1964" i="1" a="1"/>
  <c r="S1964" i="1" s="1"/>
  <c r="R1964" i="1" a="1"/>
  <c r="R1964" i="1" s="1"/>
  <c r="N1964" i="1"/>
  <c r="P1964" i="1" s="1"/>
  <c r="M1964" i="1"/>
  <c r="V1963" i="1"/>
  <c r="N1963" i="1"/>
  <c r="M1963" i="1"/>
  <c r="V1962" i="1"/>
  <c r="W1962" i="1" s="1"/>
  <c r="R1962" i="1" a="1"/>
  <c r="R1962" i="1" s="1"/>
  <c r="N1962" i="1"/>
  <c r="M1962" i="1"/>
  <c r="V1961" i="1"/>
  <c r="N1961" i="1"/>
  <c r="V1960" i="1"/>
  <c r="W1960" i="1" s="1"/>
  <c r="N1960" i="1"/>
  <c r="M1960" i="1"/>
  <c r="V1959" i="1"/>
  <c r="W1959" i="1" s="1"/>
  <c r="T1959" i="1" a="1"/>
  <c r="T1959" i="1"/>
  <c r="S1959" i="1" a="1"/>
  <c r="S1959" i="1"/>
  <c r="R1959" i="1" a="1"/>
  <c r="R1959" i="1"/>
  <c r="P1959" i="1"/>
  <c r="N1959" i="1"/>
  <c r="M1959" i="1"/>
  <c r="V1958" i="1"/>
  <c r="W1958" i="1" s="1"/>
  <c r="T1958" i="1" a="1"/>
  <c r="T1958" i="1" s="1"/>
  <c r="R1958" i="1" a="1"/>
  <c r="R1958" i="1" s="1"/>
  <c r="P1958" i="1"/>
  <c r="N1958" i="1"/>
  <c r="M1958" i="1"/>
  <c r="S1958" i="1" s="1" a="1"/>
  <c r="S1958" i="1" s="1"/>
  <c r="V1957" i="1"/>
  <c r="W1957" i="1" s="1"/>
  <c r="T1957" i="1"/>
  <c r="S1957" i="1" a="1"/>
  <c r="S1957" i="1"/>
  <c r="R1957" i="1" a="1"/>
  <c r="R1957" i="1" s="1"/>
  <c r="P1957" i="1"/>
  <c r="N1957" i="1"/>
  <c r="M1957" i="1"/>
  <c r="T1957" i="1" s="1" a="1"/>
  <c r="V1956" i="1"/>
  <c r="W1956" i="1" s="1"/>
  <c r="S1956" i="1" a="1"/>
  <c r="S1956" i="1"/>
  <c r="R1956" i="1" a="1"/>
  <c r="R1956" i="1" s="1"/>
  <c r="N1956" i="1"/>
  <c r="P1956" i="1" s="1"/>
  <c r="M1956" i="1"/>
  <c r="T1956" i="1" s="1" a="1"/>
  <c r="T1956" i="1" s="1"/>
  <c r="V1955" i="1"/>
  <c r="R1955" i="1" a="1"/>
  <c r="R1955" i="1" s="1"/>
  <c r="N1955" i="1"/>
  <c r="M1955" i="1"/>
  <c r="V1954" i="1"/>
  <c r="W1954" i="1" s="1"/>
  <c r="T1954" i="1" a="1"/>
  <c r="T1954" i="1" s="1"/>
  <c r="S1954" i="1" a="1"/>
  <c r="S1954" i="1" s="1"/>
  <c r="P1954" i="1"/>
  <c r="N1954" i="1"/>
  <c r="M1954" i="1"/>
  <c r="R1954" i="1" s="1" a="1"/>
  <c r="R1954" i="1" s="1"/>
  <c r="V1953" i="1"/>
  <c r="W1953" i="1" s="1"/>
  <c r="S1953" i="1" a="1"/>
  <c r="S1953" i="1" s="1"/>
  <c r="N1953" i="1"/>
  <c r="M1953" i="1"/>
  <c r="V1952" i="1"/>
  <c r="W1952" i="1" s="1"/>
  <c r="T1952" i="1" a="1"/>
  <c r="T1952" i="1"/>
  <c r="S1952" i="1" a="1"/>
  <c r="S1952" i="1" s="1"/>
  <c r="R1952" i="1" a="1"/>
  <c r="R1952" i="1" s="1"/>
  <c r="P1952" i="1"/>
  <c r="N1952" i="1"/>
  <c r="M1952" i="1"/>
  <c r="V1951" i="1"/>
  <c r="T1951" i="1" a="1"/>
  <c r="T1951" i="1"/>
  <c r="R1951" i="1" a="1"/>
  <c r="R1951" i="1"/>
  <c r="N1951" i="1"/>
  <c r="M1951" i="1"/>
  <c r="S1951" i="1" s="1" a="1"/>
  <c r="S1951" i="1" s="1"/>
  <c r="V1950" i="1"/>
  <c r="W1950" i="1" s="1"/>
  <c r="R1950" i="1" a="1"/>
  <c r="R1950" i="1"/>
  <c r="P1950" i="1"/>
  <c r="N1950" i="1"/>
  <c r="M1950" i="1"/>
  <c r="V1949" i="1"/>
  <c r="N1949" i="1"/>
  <c r="V1948" i="1"/>
  <c r="W1948" i="1" s="1"/>
  <c r="T1948" i="1" a="1"/>
  <c r="T1948" i="1" s="1"/>
  <c r="S1948" i="1" a="1"/>
  <c r="S1948" i="1" s="1"/>
  <c r="R1948" i="1" a="1"/>
  <c r="R1948" i="1" s="1"/>
  <c r="P1948" i="1"/>
  <c r="N1948" i="1"/>
  <c r="M1948" i="1"/>
  <c r="V1947" i="1"/>
  <c r="T1947" i="1" a="1"/>
  <c r="T1947" i="1"/>
  <c r="S1947" i="1" a="1"/>
  <c r="S1947" i="1" s="1"/>
  <c r="N1947" i="1"/>
  <c r="M1947" i="1"/>
  <c r="R1947" i="1" s="1" a="1"/>
  <c r="R1947" i="1" s="1"/>
  <c r="V1946" i="1"/>
  <c r="W1946" i="1" s="1"/>
  <c r="T1946" i="1"/>
  <c r="S1946" i="1" a="1"/>
  <c r="S1946" i="1"/>
  <c r="R1946" i="1" a="1"/>
  <c r="R1946" i="1"/>
  <c r="N1946" i="1"/>
  <c r="P1946" i="1" s="1"/>
  <c r="M1946" i="1"/>
  <c r="T1946" i="1" s="1" a="1"/>
  <c r="V1945" i="1"/>
  <c r="W1945" i="1" s="1"/>
  <c r="T1945" i="1"/>
  <c r="S1945" i="1" a="1"/>
  <c r="S1945" i="1"/>
  <c r="R1945" i="1" a="1"/>
  <c r="R1945" i="1" s="1"/>
  <c r="N1945" i="1"/>
  <c r="P1945" i="1" s="1"/>
  <c r="M1945" i="1"/>
  <c r="T1945" i="1" s="1" a="1"/>
  <c r="V1944" i="1"/>
  <c r="W1944" i="1" s="1"/>
  <c r="S1944" i="1" a="1"/>
  <c r="S1944" i="1" s="1"/>
  <c r="N1944" i="1"/>
  <c r="M1944" i="1"/>
  <c r="V1943" i="1"/>
  <c r="T1943" i="1" a="1"/>
  <c r="T1943" i="1"/>
  <c r="N1943" i="1"/>
  <c r="M1943" i="1"/>
  <c r="V1942" i="1"/>
  <c r="S1942" i="1" a="1"/>
  <c r="S1942" i="1" s="1"/>
  <c r="P1942" i="1"/>
  <c r="N1942" i="1"/>
  <c r="M1942" i="1"/>
  <c r="V1941" i="1"/>
  <c r="N1941" i="1"/>
  <c r="M1941" i="1"/>
  <c r="V1940" i="1"/>
  <c r="W1940" i="1" s="1"/>
  <c r="T1940" i="1" a="1"/>
  <c r="T1940" i="1" s="1"/>
  <c r="S1940" i="1" a="1"/>
  <c r="S1940" i="1"/>
  <c r="R1940" i="1" a="1"/>
  <c r="R1940" i="1" s="1"/>
  <c r="N1940" i="1"/>
  <c r="P1940" i="1" s="1"/>
  <c r="M1940" i="1"/>
  <c r="V1939" i="1"/>
  <c r="W1939" i="1" s="1"/>
  <c r="T1939" i="1" a="1"/>
  <c r="T1939" i="1"/>
  <c r="S1939" i="1" a="1"/>
  <c r="S1939" i="1"/>
  <c r="R1939" i="1" a="1"/>
  <c r="R1939" i="1"/>
  <c r="N1939" i="1"/>
  <c r="P1939" i="1" s="1"/>
  <c r="M1939" i="1"/>
  <c r="V1938" i="1"/>
  <c r="N1938" i="1"/>
  <c r="M1938" i="1"/>
  <c r="V1937" i="1"/>
  <c r="N1937" i="1"/>
  <c r="V1936" i="1"/>
  <c r="N1936" i="1"/>
  <c r="M1936" i="1"/>
  <c r="V1935" i="1"/>
  <c r="N1935" i="1"/>
  <c r="P1935" i="1" s="1"/>
  <c r="M1935" i="1"/>
  <c r="V1934" i="1"/>
  <c r="W1934" i="1" s="1"/>
  <c r="S1934" i="1" a="1"/>
  <c r="S1934" i="1" s="1"/>
  <c r="N1934" i="1"/>
  <c r="P1934" i="1" s="1"/>
  <c r="M1934" i="1"/>
  <c r="R1934" i="1" s="1" a="1"/>
  <c r="R1934" i="1" s="1"/>
  <c r="V1933" i="1"/>
  <c r="N1933" i="1"/>
  <c r="M1933" i="1"/>
  <c r="V1932" i="1"/>
  <c r="W1932" i="1" s="1"/>
  <c r="T1932" i="1" a="1"/>
  <c r="T1932" i="1" s="1"/>
  <c r="S1932" i="1" a="1"/>
  <c r="S1932" i="1"/>
  <c r="R1932" i="1" a="1"/>
  <c r="R1932" i="1"/>
  <c r="N1932" i="1"/>
  <c r="M1932" i="1"/>
  <c r="P1932" i="1" s="1"/>
  <c r="V1931" i="1"/>
  <c r="N1931" i="1"/>
  <c r="M1931" i="1"/>
  <c r="V1930" i="1"/>
  <c r="T1930" i="1" a="1"/>
  <c r="T1930" i="1" s="1"/>
  <c r="P1930" i="1"/>
  <c r="N1930" i="1"/>
  <c r="M1930" i="1"/>
  <c r="S1930" i="1" s="1" a="1"/>
  <c r="S1930" i="1" s="1"/>
  <c r="V1929" i="1"/>
  <c r="W1929" i="1" s="1"/>
  <c r="S1929" i="1" a="1"/>
  <c r="S1929" i="1" s="1"/>
  <c r="N1929" i="1"/>
  <c r="P1929" i="1" s="1"/>
  <c r="M1929" i="1"/>
  <c r="V1928" i="1"/>
  <c r="W1928" i="1" s="1"/>
  <c r="T1928" i="1" a="1"/>
  <c r="T1928" i="1" s="1"/>
  <c r="S1928" i="1"/>
  <c r="R1928" i="1" a="1"/>
  <c r="R1928" i="1" s="1"/>
  <c r="N1928" i="1"/>
  <c r="P1928" i="1" s="1"/>
  <c r="M1928" i="1"/>
  <c r="S1928" i="1" s="1" a="1"/>
  <c r="V1927" i="1"/>
  <c r="N1927" i="1"/>
  <c r="M1927" i="1"/>
  <c r="V1926" i="1"/>
  <c r="S1926" i="1" a="1"/>
  <c r="S1926" i="1"/>
  <c r="R1926" i="1" a="1"/>
  <c r="R1926" i="1" s="1"/>
  <c r="N1926" i="1"/>
  <c r="M1926" i="1"/>
  <c r="V1925" i="1"/>
  <c r="N1925" i="1"/>
  <c r="V1924" i="1"/>
  <c r="S1924" i="1" a="1"/>
  <c r="S1924" i="1" s="1"/>
  <c r="N1924" i="1"/>
  <c r="M1924" i="1"/>
  <c r="V1923" i="1"/>
  <c r="T1923" i="1" a="1"/>
  <c r="T1923" i="1"/>
  <c r="R1923" i="1" a="1"/>
  <c r="R1923" i="1" s="1"/>
  <c r="N1923" i="1"/>
  <c r="M1923" i="1"/>
  <c r="S1923" i="1" s="1" a="1"/>
  <c r="S1923" i="1" s="1"/>
  <c r="V1922" i="1"/>
  <c r="W1922" i="1" s="1"/>
  <c r="T1922" i="1"/>
  <c r="S1922" i="1" a="1"/>
  <c r="S1922" i="1"/>
  <c r="R1922" i="1" a="1"/>
  <c r="R1922" i="1" s="1"/>
  <c r="N1922" i="1"/>
  <c r="P1922" i="1" s="1"/>
  <c r="M1922" i="1"/>
  <c r="T1922" i="1" s="1" a="1"/>
  <c r="V1921" i="1"/>
  <c r="N1921" i="1"/>
  <c r="M1921" i="1"/>
  <c r="V1920" i="1"/>
  <c r="W1920" i="1" s="1"/>
  <c r="S1920" i="1" a="1"/>
  <c r="S1920" i="1" s="1"/>
  <c r="N1920" i="1"/>
  <c r="M1920" i="1"/>
  <c r="V1919" i="1"/>
  <c r="W1919" i="1" s="1"/>
  <c r="N1919" i="1"/>
  <c r="M1919" i="1"/>
  <c r="V1918" i="1"/>
  <c r="W1918" i="1" s="1"/>
  <c r="T1918" i="1" a="1"/>
  <c r="T1918" i="1"/>
  <c r="S1918" i="1" a="1"/>
  <c r="S1918" i="1" s="1"/>
  <c r="R1918" i="1" a="1"/>
  <c r="R1918" i="1" s="1"/>
  <c r="P1918" i="1"/>
  <c r="N1918" i="1"/>
  <c r="M1918" i="1"/>
  <c r="V1917" i="1"/>
  <c r="W1917" i="1" s="1"/>
  <c r="P1917" i="1"/>
  <c r="N1917" i="1"/>
  <c r="M1917" i="1"/>
  <c r="V1916" i="1"/>
  <c r="N1916" i="1"/>
  <c r="M1916" i="1"/>
  <c r="V1915" i="1"/>
  <c r="W1915" i="1" s="1"/>
  <c r="R1915" i="1" a="1"/>
  <c r="R1915" i="1" s="1"/>
  <c r="N1915" i="1"/>
  <c r="M1915" i="1"/>
  <c r="T1915" i="1" s="1" a="1"/>
  <c r="T1915" i="1" s="1"/>
  <c r="V1914" i="1"/>
  <c r="P1914" i="1"/>
  <c r="N1914" i="1"/>
  <c r="M1914" i="1"/>
  <c r="V1913" i="1"/>
  <c r="N1913" i="1"/>
  <c r="V1912" i="1"/>
  <c r="W1912" i="1" s="1"/>
  <c r="T1912" i="1" a="1"/>
  <c r="T1912" i="1" s="1"/>
  <c r="S1912" i="1" a="1"/>
  <c r="S1912" i="1" s="1"/>
  <c r="N1912" i="1"/>
  <c r="M1912" i="1"/>
  <c r="R1912" i="1" s="1" a="1"/>
  <c r="R1912" i="1" s="1"/>
  <c r="V1911" i="1"/>
  <c r="W1911" i="1" s="1"/>
  <c r="T1911" i="1" a="1"/>
  <c r="T1911" i="1" s="1"/>
  <c r="S1911" i="1" a="1"/>
  <c r="S1911" i="1"/>
  <c r="R1911" i="1" a="1"/>
  <c r="R1911" i="1" s="1"/>
  <c r="N1911" i="1"/>
  <c r="P1911" i="1" s="1"/>
  <c r="M1911" i="1"/>
  <c r="V1910" i="1"/>
  <c r="N1910" i="1"/>
  <c r="P1910" i="1" s="1"/>
  <c r="M1910" i="1"/>
  <c r="V1909" i="1"/>
  <c r="R1909" i="1" a="1"/>
  <c r="R1909" i="1" s="1"/>
  <c r="N1909" i="1"/>
  <c r="M1909" i="1"/>
  <c r="V1908" i="1"/>
  <c r="S1908" i="1" a="1"/>
  <c r="S1908" i="1"/>
  <c r="R1908" i="1" a="1"/>
  <c r="R1908" i="1" s="1"/>
  <c r="N1908" i="1"/>
  <c r="M1908" i="1"/>
  <c r="T1908" i="1" s="1" a="1"/>
  <c r="T1908" i="1" s="1"/>
  <c r="V1907" i="1"/>
  <c r="N1907" i="1"/>
  <c r="P1907" i="1" s="1"/>
  <c r="M1907" i="1"/>
  <c r="V1906" i="1"/>
  <c r="N1906" i="1"/>
  <c r="M1906" i="1"/>
  <c r="V1905" i="1"/>
  <c r="S1905" i="1" a="1"/>
  <c r="S1905" i="1"/>
  <c r="N1905" i="1"/>
  <c r="M1905" i="1"/>
  <c r="V1904" i="1"/>
  <c r="W1904" i="1" s="1"/>
  <c r="T1904" i="1" a="1"/>
  <c r="T1904" i="1"/>
  <c r="S1904" i="1" a="1"/>
  <c r="S1904" i="1" s="1"/>
  <c r="R1904" i="1" a="1"/>
  <c r="R1904" i="1" s="1"/>
  <c r="N1904" i="1"/>
  <c r="P1904" i="1" s="1"/>
  <c r="M1904" i="1"/>
  <c r="V1903" i="1"/>
  <c r="N1903" i="1"/>
  <c r="M1903" i="1"/>
  <c r="V1902" i="1"/>
  <c r="W1902" i="1" s="1"/>
  <c r="S1902" i="1" a="1"/>
  <c r="S1902" i="1" s="1"/>
  <c r="P1902" i="1"/>
  <c r="N1902" i="1"/>
  <c r="M1902" i="1"/>
  <c r="T1902" i="1" s="1" a="1"/>
  <c r="T1902" i="1" s="1"/>
  <c r="V1901" i="1"/>
  <c r="N1901" i="1"/>
  <c r="V1900" i="1"/>
  <c r="W1900" i="1" s="1"/>
  <c r="T1900" i="1" a="1"/>
  <c r="T1900" i="1" s="1"/>
  <c r="S1900" i="1" a="1"/>
  <c r="S1900" i="1" s="1"/>
  <c r="R1900" i="1" a="1"/>
  <c r="R1900" i="1"/>
  <c r="N1900" i="1"/>
  <c r="P1900" i="1" s="1"/>
  <c r="M1900" i="1"/>
  <c r="V1899" i="1"/>
  <c r="W1899" i="1" s="1"/>
  <c r="T1899" i="1" a="1"/>
  <c r="T1899" i="1" s="1"/>
  <c r="P1899" i="1"/>
  <c r="N1899" i="1"/>
  <c r="M1899" i="1"/>
  <c r="R1899" i="1" s="1" a="1"/>
  <c r="R1899" i="1" s="1"/>
  <c r="V1898" i="1"/>
  <c r="W1898" i="1" s="1"/>
  <c r="S1898" i="1" a="1"/>
  <c r="S1898" i="1"/>
  <c r="N1898" i="1"/>
  <c r="M1898" i="1"/>
  <c r="T1898" i="1" s="1" a="1"/>
  <c r="T1898" i="1" s="1"/>
  <c r="V1897" i="1"/>
  <c r="W1897" i="1" s="1"/>
  <c r="T1897" i="1"/>
  <c r="S1897" i="1" a="1"/>
  <c r="S1897" i="1" s="1"/>
  <c r="R1897" i="1" a="1"/>
  <c r="R1897" i="1"/>
  <c r="N1897" i="1"/>
  <c r="P1897" i="1" s="1"/>
  <c r="M1897" i="1"/>
  <c r="T1897" i="1" s="1" a="1"/>
  <c r="V1896" i="1"/>
  <c r="N1896" i="1"/>
  <c r="M1896" i="1"/>
  <c r="V1895" i="1"/>
  <c r="W1895" i="1" s="1"/>
  <c r="N1895" i="1"/>
  <c r="P1895" i="1" s="1"/>
  <c r="M1895" i="1"/>
  <c r="V1894" i="1"/>
  <c r="N1894" i="1"/>
  <c r="P1894" i="1" s="1"/>
  <c r="M1894" i="1"/>
  <c r="V1893" i="1"/>
  <c r="N1893" i="1"/>
  <c r="M1893" i="1"/>
  <c r="V1892" i="1"/>
  <c r="W1892" i="1" s="1"/>
  <c r="T1892" i="1" a="1"/>
  <c r="T1892" i="1"/>
  <c r="S1892" i="1" a="1"/>
  <c r="S1892" i="1" s="1"/>
  <c r="R1892" i="1" a="1"/>
  <c r="R1892" i="1" s="1"/>
  <c r="N1892" i="1"/>
  <c r="P1892" i="1" s="1"/>
  <c r="M1892" i="1"/>
  <c r="V1891" i="1"/>
  <c r="W1891" i="1" s="1"/>
  <c r="T1891" i="1" a="1"/>
  <c r="T1891" i="1"/>
  <c r="S1891" i="1" a="1"/>
  <c r="S1891" i="1"/>
  <c r="R1891" i="1" a="1"/>
  <c r="R1891" i="1"/>
  <c r="N1891" i="1"/>
  <c r="P1891" i="1" s="1"/>
  <c r="M1891" i="1"/>
  <c r="V1890" i="1"/>
  <c r="W1890" i="1" s="1"/>
  <c r="R1890" i="1" a="1"/>
  <c r="R1890" i="1" s="1"/>
  <c r="N1890" i="1"/>
  <c r="M1890" i="1"/>
  <c r="P1890" i="1" s="1"/>
  <c r="V1889" i="1"/>
  <c r="N1889" i="1"/>
  <c r="V1888" i="1"/>
  <c r="W1888" i="1" s="1"/>
  <c r="S1888" i="1" a="1"/>
  <c r="S1888" i="1"/>
  <c r="N1888" i="1"/>
  <c r="M1888" i="1"/>
  <c r="T1888" i="1" s="1" a="1"/>
  <c r="T1888" i="1" s="1"/>
  <c r="V1887" i="1"/>
  <c r="W1887" i="1" s="1"/>
  <c r="T1887" i="1" a="1"/>
  <c r="T1887" i="1"/>
  <c r="S1887" i="1"/>
  <c r="N1887" i="1"/>
  <c r="P1887" i="1" s="1"/>
  <c r="M1887" i="1"/>
  <c r="S1887" i="1" s="1" a="1"/>
  <c r="V1886" i="1"/>
  <c r="S1886" i="1" a="1"/>
  <c r="S1886" i="1" s="1"/>
  <c r="R1886" i="1" a="1"/>
  <c r="R1886" i="1" s="1"/>
  <c r="P1886" i="1"/>
  <c r="N1886" i="1"/>
  <c r="M1886" i="1"/>
  <c r="V1885" i="1"/>
  <c r="W1885" i="1" s="1"/>
  <c r="S1885" i="1" a="1"/>
  <c r="S1885" i="1" s="1"/>
  <c r="N1885" i="1"/>
  <c r="P1885" i="1" s="1"/>
  <c r="M1885" i="1"/>
  <c r="V1884" i="1"/>
  <c r="W1884" i="1" s="1"/>
  <c r="T1884" i="1" a="1"/>
  <c r="T1884" i="1" s="1"/>
  <c r="S1884" i="1" a="1"/>
  <c r="S1884" i="1" s="1"/>
  <c r="R1884" i="1"/>
  <c r="P1884" i="1"/>
  <c r="N1884" i="1"/>
  <c r="M1884" i="1"/>
  <c r="R1884" i="1" s="1" a="1"/>
  <c r="V1883" i="1"/>
  <c r="W1883" i="1" s="1"/>
  <c r="T1883" i="1" a="1"/>
  <c r="T1883" i="1"/>
  <c r="S1883" i="1"/>
  <c r="R1883" i="1" a="1"/>
  <c r="R1883" i="1"/>
  <c r="N1883" i="1"/>
  <c r="M1883" i="1"/>
  <c r="S1883" i="1" s="1" a="1"/>
  <c r="V1882" i="1"/>
  <c r="N1882" i="1"/>
  <c r="M1882" i="1"/>
  <c r="V1881" i="1"/>
  <c r="W1881" i="1" s="1"/>
  <c r="N1881" i="1"/>
  <c r="P1881" i="1" s="1"/>
  <c r="M1881" i="1"/>
  <c r="V1880" i="1"/>
  <c r="W1880" i="1" s="1"/>
  <c r="T1880" i="1" a="1"/>
  <c r="T1880" i="1" s="1"/>
  <c r="S1880" i="1"/>
  <c r="R1880" i="1" a="1"/>
  <c r="R1880" i="1" s="1"/>
  <c r="N1880" i="1"/>
  <c r="P1880" i="1" s="1"/>
  <c r="M1880" i="1"/>
  <c r="S1880" i="1" s="1" a="1"/>
  <c r="V1879" i="1"/>
  <c r="T1879" i="1" a="1"/>
  <c r="T1879" i="1" s="1"/>
  <c r="N1879" i="1"/>
  <c r="M1879" i="1"/>
  <c r="V1878" i="1"/>
  <c r="W1878" i="1" s="1"/>
  <c r="T1878" i="1" a="1"/>
  <c r="T1878" i="1" s="1"/>
  <c r="S1878" i="1" a="1"/>
  <c r="S1878" i="1" s="1"/>
  <c r="R1878" i="1" a="1"/>
  <c r="R1878" i="1"/>
  <c r="N1878" i="1"/>
  <c r="M1878" i="1"/>
  <c r="P1878" i="1" s="1"/>
  <c r="V1877" i="1"/>
  <c r="N1877" i="1"/>
  <c r="V1876" i="1"/>
  <c r="W1876" i="1" s="1"/>
  <c r="T1876" i="1" a="1"/>
  <c r="T1876" i="1"/>
  <c r="S1876" i="1" a="1"/>
  <c r="S1876" i="1"/>
  <c r="R1876" i="1" a="1"/>
  <c r="R1876" i="1" s="1"/>
  <c r="P1876" i="1"/>
  <c r="N1876" i="1"/>
  <c r="M1876" i="1"/>
  <c r="V1875" i="1"/>
  <c r="N1875" i="1"/>
  <c r="M1875" i="1"/>
  <c r="V1874" i="1"/>
  <c r="W1874" i="1" s="1"/>
  <c r="S1874" i="1" a="1"/>
  <c r="S1874" i="1" s="1"/>
  <c r="R1874" i="1" a="1"/>
  <c r="R1874" i="1" s="1"/>
  <c r="N1874" i="1"/>
  <c r="P1874" i="1" s="1"/>
  <c r="M1874" i="1"/>
  <c r="T1874" i="1" s="1" a="1"/>
  <c r="T1874" i="1" s="1"/>
  <c r="V1873" i="1"/>
  <c r="N1873" i="1"/>
  <c r="M1873" i="1"/>
  <c r="V1872" i="1"/>
  <c r="W1872" i="1" s="1"/>
  <c r="T1872" i="1" a="1"/>
  <c r="T1872" i="1" s="1"/>
  <c r="S1872" i="1" a="1"/>
  <c r="S1872" i="1" s="1"/>
  <c r="R1872" i="1"/>
  <c r="P1872" i="1"/>
  <c r="N1872" i="1"/>
  <c r="M1872" i="1"/>
  <c r="R1872" i="1" s="1" a="1"/>
  <c r="V1871" i="1"/>
  <c r="S1871" i="1"/>
  <c r="N1871" i="1"/>
  <c r="P1871" i="1" s="1"/>
  <c r="M1871" i="1"/>
  <c r="S1871" i="1" s="1" a="1"/>
  <c r="V1870" i="1"/>
  <c r="W1870" i="1" s="1"/>
  <c r="T1870" i="1" a="1"/>
  <c r="T1870" i="1" s="1"/>
  <c r="S1870" i="1" a="1"/>
  <c r="S1870" i="1" s="1"/>
  <c r="R1870" i="1" a="1"/>
  <c r="R1870" i="1"/>
  <c r="P1870" i="1"/>
  <c r="N1870" i="1"/>
  <c r="M1870" i="1"/>
  <c r="V1869" i="1"/>
  <c r="W1869" i="1" s="1"/>
  <c r="T1869" i="1" a="1"/>
  <c r="T1869" i="1"/>
  <c r="S1869" i="1" a="1"/>
  <c r="S1869" i="1" s="1"/>
  <c r="R1869" i="1"/>
  <c r="N1869" i="1"/>
  <c r="P1869" i="1" s="1"/>
  <c r="M1869" i="1"/>
  <c r="R1869" i="1" s="1" a="1"/>
  <c r="V1868" i="1"/>
  <c r="N1868" i="1"/>
  <c r="M1868" i="1"/>
  <c r="V1867" i="1"/>
  <c r="W1867" i="1" s="1"/>
  <c r="T1867" i="1" a="1"/>
  <c r="T1867" i="1" s="1"/>
  <c r="R1867" i="1" a="1"/>
  <c r="R1867" i="1" s="1"/>
  <c r="N1867" i="1"/>
  <c r="M1867" i="1"/>
  <c r="S1867" i="1" s="1" a="1"/>
  <c r="S1867" i="1" s="1"/>
  <c r="V1866" i="1"/>
  <c r="W1866" i="1" s="1"/>
  <c r="T1866" i="1" a="1"/>
  <c r="T1866" i="1"/>
  <c r="R1866" i="1" a="1"/>
  <c r="R1866" i="1" s="1"/>
  <c r="P1866" i="1"/>
  <c r="N1866" i="1"/>
  <c r="M1866" i="1"/>
  <c r="S1866" i="1" s="1" a="1"/>
  <c r="S1866" i="1" s="1"/>
  <c r="V1865" i="1"/>
  <c r="N1865" i="1"/>
  <c r="V1864" i="1"/>
  <c r="W1864" i="1" s="1"/>
  <c r="T1864" i="1" a="1"/>
  <c r="T1864" i="1" s="1"/>
  <c r="R1864" i="1" a="1"/>
  <c r="R1864" i="1" s="1"/>
  <c r="N1864" i="1"/>
  <c r="M1864" i="1"/>
  <c r="S1864" i="1" s="1" a="1"/>
  <c r="S1864" i="1" s="1"/>
  <c r="V1863" i="1"/>
  <c r="W1863" i="1" s="1"/>
  <c r="T1863" i="1" a="1"/>
  <c r="T1863" i="1"/>
  <c r="S1863" i="1" a="1"/>
  <c r="S1863" i="1"/>
  <c r="R1863" i="1" a="1"/>
  <c r="R1863" i="1" s="1"/>
  <c r="N1863" i="1"/>
  <c r="P1863" i="1" s="1"/>
  <c r="M1863" i="1"/>
  <c r="V1862" i="1"/>
  <c r="W1862" i="1" s="1"/>
  <c r="T1862" i="1" a="1"/>
  <c r="T1862" i="1"/>
  <c r="S1862" i="1"/>
  <c r="R1862" i="1" a="1"/>
  <c r="R1862" i="1"/>
  <c r="P1862" i="1"/>
  <c r="N1862" i="1"/>
  <c r="M1862" i="1"/>
  <c r="S1862" i="1" s="1" a="1"/>
  <c r="V1861" i="1"/>
  <c r="N1861" i="1"/>
  <c r="M1861" i="1"/>
  <c r="V1860" i="1"/>
  <c r="W1860" i="1" s="1"/>
  <c r="S1860" i="1" a="1"/>
  <c r="S1860" i="1" s="1"/>
  <c r="R1860" i="1" a="1"/>
  <c r="R1860" i="1"/>
  <c r="P1860" i="1"/>
  <c r="N1860" i="1"/>
  <c r="M1860" i="1"/>
  <c r="T1860" i="1" s="1" a="1"/>
  <c r="T1860" i="1" s="1"/>
  <c r="V1859" i="1"/>
  <c r="W1859" i="1" s="1"/>
  <c r="T1859" i="1" a="1"/>
  <c r="T1859" i="1" s="1"/>
  <c r="P1859" i="1"/>
  <c r="N1859" i="1"/>
  <c r="M1859" i="1"/>
  <c r="V1858" i="1"/>
  <c r="W1858" i="1" s="1"/>
  <c r="R1858" i="1" a="1"/>
  <c r="R1858" i="1" s="1"/>
  <c r="N1858" i="1"/>
  <c r="M1858" i="1"/>
  <c r="V1857" i="1"/>
  <c r="N1857" i="1"/>
  <c r="M1857" i="1"/>
  <c r="V1856" i="1"/>
  <c r="W1856" i="1" s="1"/>
  <c r="T1856" i="1" a="1"/>
  <c r="T1856" i="1"/>
  <c r="S1856" i="1" a="1"/>
  <c r="S1856" i="1" s="1"/>
  <c r="R1856" i="1" a="1"/>
  <c r="R1856" i="1" s="1"/>
  <c r="N1856" i="1"/>
  <c r="P1856" i="1" s="1"/>
  <c r="M1856" i="1"/>
  <c r="V1855" i="1"/>
  <c r="S1855" i="1" a="1"/>
  <c r="S1855" i="1" s="1"/>
  <c r="R1855" i="1" a="1"/>
  <c r="R1855" i="1" s="1"/>
  <c r="N1855" i="1"/>
  <c r="M1855" i="1"/>
  <c r="T1855" i="1" s="1" a="1"/>
  <c r="T1855" i="1" s="1"/>
  <c r="V1854" i="1"/>
  <c r="W1854" i="1" s="1"/>
  <c r="N1854" i="1"/>
  <c r="M1854" i="1"/>
  <c r="V1853" i="1"/>
  <c r="N1853" i="1"/>
  <c r="V1852" i="1"/>
  <c r="W1852" i="1" s="1"/>
  <c r="T1852" i="1" a="1"/>
  <c r="T1852" i="1"/>
  <c r="S1852" i="1" a="1"/>
  <c r="S1852" i="1" s="1"/>
  <c r="R1852" i="1" a="1"/>
  <c r="R1852" i="1" s="1"/>
  <c r="N1852" i="1"/>
  <c r="P1852" i="1" s="1"/>
  <c r="M1852" i="1"/>
  <c r="V1851" i="1"/>
  <c r="N1851" i="1"/>
  <c r="P1851" i="1" s="1"/>
  <c r="M1851" i="1"/>
  <c r="V1850" i="1"/>
  <c r="W1850" i="1" s="1"/>
  <c r="R1850" i="1" a="1"/>
  <c r="R1850" i="1"/>
  <c r="N1850" i="1"/>
  <c r="M1850" i="1"/>
  <c r="S1850" i="1" s="1" a="1"/>
  <c r="S1850" i="1" s="1"/>
  <c r="V1849" i="1"/>
  <c r="W1849" i="1" s="1"/>
  <c r="T1849" i="1"/>
  <c r="S1849" i="1" a="1"/>
  <c r="S1849" i="1"/>
  <c r="R1849" i="1" a="1"/>
  <c r="R1849" i="1"/>
  <c r="N1849" i="1"/>
  <c r="P1849" i="1" s="1"/>
  <c r="M1849" i="1"/>
  <c r="T1849" i="1" s="1" a="1"/>
  <c r="V1848" i="1"/>
  <c r="W1848" i="1" s="1"/>
  <c r="T1848" i="1" a="1"/>
  <c r="T1848" i="1" s="1"/>
  <c r="S1848" i="1" a="1"/>
  <c r="S1848" i="1"/>
  <c r="R1848" i="1" a="1"/>
  <c r="R1848" i="1" s="1"/>
  <c r="N1848" i="1"/>
  <c r="P1848" i="1" s="1"/>
  <c r="M1848" i="1"/>
  <c r="V1847" i="1"/>
  <c r="W1847" i="1" s="1"/>
  <c r="T1847" i="1" a="1"/>
  <c r="T1847" i="1" s="1"/>
  <c r="S1847" i="1"/>
  <c r="R1847" i="1" a="1"/>
  <c r="R1847" i="1" s="1"/>
  <c r="P1847" i="1"/>
  <c r="N1847" i="1"/>
  <c r="M1847" i="1"/>
  <c r="S1847" i="1" s="1" a="1"/>
  <c r="V1846" i="1"/>
  <c r="W1846" i="1" s="1"/>
  <c r="S1846" i="1" a="1"/>
  <c r="S1846" i="1" s="1"/>
  <c r="R1846" i="1" a="1"/>
  <c r="R1846" i="1" s="1"/>
  <c r="N1846" i="1"/>
  <c r="P1846" i="1" s="1"/>
  <c r="M1846" i="1"/>
  <c r="T1846" i="1" s="1" a="1"/>
  <c r="T1846" i="1" s="1"/>
  <c r="V1845" i="1"/>
  <c r="S1845" i="1" a="1"/>
  <c r="S1845" i="1" s="1"/>
  <c r="N1845" i="1"/>
  <c r="P1845" i="1" s="1"/>
  <c r="M1845" i="1"/>
  <c r="V1844" i="1"/>
  <c r="W1844" i="1" s="1"/>
  <c r="R1844" i="1" a="1"/>
  <c r="R1844" i="1" s="1"/>
  <c r="N1844" i="1"/>
  <c r="P1844" i="1" s="1"/>
  <c r="M1844" i="1"/>
  <c r="V1843" i="1"/>
  <c r="W1843" i="1" s="1"/>
  <c r="T1843" i="1" a="1"/>
  <c r="T1843" i="1"/>
  <c r="S1843" i="1" a="1"/>
  <c r="S1843" i="1" s="1"/>
  <c r="R1843" i="1" a="1"/>
  <c r="R1843" i="1"/>
  <c r="N1843" i="1"/>
  <c r="P1843" i="1" s="1"/>
  <c r="M1843" i="1"/>
  <c r="V1842" i="1"/>
  <c r="W1842" i="1" s="1"/>
  <c r="T1842" i="1" a="1"/>
  <c r="T1842" i="1"/>
  <c r="S1842" i="1" a="1"/>
  <c r="S1842" i="1"/>
  <c r="R1842" i="1" a="1"/>
  <c r="R1842" i="1" s="1"/>
  <c r="P1842" i="1"/>
  <c r="N1842" i="1"/>
  <c r="M1842" i="1"/>
  <c r="V1841" i="1"/>
  <c r="N1841" i="1"/>
  <c r="V1840" i="1"/>
  <c r="W1840" i="1" s="1"/>
  <c r="N1840" i="1"/>
  <c r="P1840" i="1" s="1"/>
  <c r="M1840" i="1"/>
  <c r="V1839" i="1"/>
  <c r="N1839" i="1"/>
  <c r="M1839" i="1"/>
  <c r="V1838" i="1"/>
  <c r="T1838" i="1" a="1"/>
  <c r="T1838" i="1"/>
  <c r="S1838" i="1" a="1"/>
  <c r="S1838" i="1" s="1"/>
  <c r="N1838" i="1"/>
  <c r="P1838" i="1" s="1"/>
  <c r="M1838" i="1"/>
  <c r="V1837" i="1"/>
  <c r="R1837" i="1" a="1"/>
  <c r="R1837" i="1" s="1"/>
  <c r="P1837" i="1"/>
  <c r="N1837" i="1"/>
  <c r="M1837" i="1"/>
  <c r="V1836" i="1"/>
  <c r="N1836" i="1"/>
  <c r="M1836" i="1"/>
  <c r="V1835" i="1"/>
  <c r="W1835" i="1" s="1"/>
  <c r="P1835" i="1"/>
  <c r="N1835" i="1"/>
  <c r="M1835" i="1"/>
  <c r="V1834" i="1"/>
  <c r="W1834" i="1" s="1"/>
  <c r="S1834" i="1" a="1"/>
  <c r="S1834" i="1" s="1"/>
  <c r="P1834" i="1"/>
  <c r="N1834" i="1"/>
  <c r="M1834" i="1"/>
  <c r="V1833" i="1"/>
  <c r="P1833" i="1"/>
  <c r="N1833" i="1"/>
  <c r="M1833" i="1"/>
  <c r="V1832" i="1"/>
  <c r="W1832" i="1" s="1"/>
  <c r="T1832" i="1" a="1"/>
  <c r="T1832" i="1" s="1"/>
  <c r="S1832" i="1"/>
  <c r="R1832" i="1" a="1"/>
  <c r="R1832" i="1" s="1"/>
  <c r="P1832" i="1"/>
  <c r="N1832" i="1"/>
  <c r="M1832" i="1"/>
  <c r="S1832" i="1" s="1" a="1"/>
  <c r="V1831" i="1"/>
  <c r="N1831" i="1"/>
  <c r="M1831" i="1"/>
  <c r="V1830" i="1"/>
  <c r="N1830" i="1"/>
  <c r="M1830" i="1"/>
  <c r="V1829" i="1"/>
  <c r="N1829" i="1"/>
  <c r="V1828" i="1"/>
  <c r="W1828" i="1" s="1"/>
  <c r="T1828" i="1" a="1"/>
  <c r="T1828" i="1" s="1"/>
  <c r="S1828" i="1" a="1"/>
  <c r="S1828" i="1" s="1"/>
  <c r="N1828" i="1"/>
  <c r="M1828" i="1"/>
  <c r="R1828" i="1" s="1" a="1"/>
  <c r="R1828" i="1" s="1"/>
  <c r="V1827" i="1"/>
  <c r="T1827" i="1" a="1"/>
  <c r="T1827" i="1" s="1"/>
  <c r="S1827" i="1" a="1"/>
  <c r="S1827" i="1"/>
  <c r="R1827" i="1" a="1"/>
  <c r="R1827" i="1" s="1"/>
  <c r="N1827" i="1"/>
  <c r="P1827" i="1" s="1"/>
  <c r="M1827" i="1"/>
  <c r="V1826" i="1"/>
  <c r="P1826" i="1"/>
  <c r="N1826" i="1"/>
  <c r="M1826" i="1"/>
  <c r="V1825" i="1"/>
  <c r="R1825" i="1" a="1"/>
  <c r="R1825" i="1" s="1"/>
  <c r="N1825" i="1"/>
  <c r="P1825" i="1" s="1"/>
  <c r="M1825" i="1"/>
  <c r="V1824" i="1"/>
  <c r="W1824" i="1" s="1"/>
  <c r="T1824" i="1" a="1"/>
  <c r="T1824" i="1" s="1"/>
  <c r="S1824" i="1" a="1"/>
  <c r="S1824" i="1" s="1"/>
  <c r="N1824" i="1"/>
  <c r="M1824" i="1"/>
  <c r="R1824" i="1" s="1" a="1"/>
  <c r="R1824" i="1" s="1"/>
  <c r="V1823" i="1"/>
  <c r="N1823" i="1"/>
  <c r="M1823" i="1"/>
  <c r="V1822" i="1"/>
  <c r="W1822" i="1" s="1"/>
  <c r="T1822" i="1" a="1"/>
  <c r="T1822" i="1"/>
  <c r="S1822" i="1" a="1"/>
  <c r="S1822" i="1" s="1"/>
  <c r="R1822" i="1" a="1"/>
  <c r="R1822" i="1"/>
  <c r="P1822" i="1"/>
  <c r="N1822" i="1"/>
  <c r="M1822" i="1"/>
  <c r="V1821" i="1"/>
  <c r="W1821" i="1" s="1"/>
  <c r="T1821" i="1" a="1"/>
  <c r="T1821" i="1" s="1"/>
  <c r="S1821" i="1" a="1"/>
  <c r="S1821" i="1" s="1"/>
  <c r="N1821" i="1"/>
  <c r="P1821" i="1" s="1"/>
  <c r="M1821" i="1"/>
  <c r="R1821" i="1" s="1" a="1"/>
  <c r="R1821" i="1" s="1"/>
  <c r="V1820" i="1"/>
  <c r="W1820" i="1" s="1"/>
  <c r="S1820" i="1" a="1"/>
  <c r="S1820" i="1" s="1"/>
  <c r="P1820" i="1"/>
  <c r="N1820" i="1"/>
  <c r="M1820" i="1"/>
  <c r="V1819" i="1"/>
  <c r="N1819" i="1"/>
  <c r="M1819" i="1"/>
  <c r="V1818" i="1"/>
  <c r="W1818" i="1" s="1"/>
  <c r="T1818" i="1" a="1"/>
  <c r="T1818" i="1"/>
  <c r="N1818" i="1"/>
  <c r="M1818" i="1"/>
  <c r="P1818" i="1" s="1"/>
  <c r="V1817" i="1"/>
  <c r="N1817" i="1"/>
  <c r="V1816" i="1"/>
  <c r="N1816" i="1"/>
  <c r="M1816" i="1"/>
  <c r="V1815" i="1"/>
  <c r="W1815" i="1" s="1"/>
  <c r="T1815" i="1" a="1"/>
  <c r="T1815" i="1" s="1"/>
  <c r="S1815" i="1" a="1"/>
  <c r="S1815" i="1" s="1"/>
  <c r="R1815" i="1" a="1"/>
  <c r="R1815" i="1"/>
  <c r="P1815" i="1"/>
  <c r="N1815" i="1"/>
  <c r="M1815" i="1"/>
  <c r="V1814" i="1"/>
  <c r="T1814" i="1" a="1"/>
  <c r="T1814" i="1" s="1"/>
  <c r="R1814" i="1" a="1"/>
  <c r="R1814" i="1"/>
  <c r="N1814" i="1"/>
  <c r="M1814" i="1"/>
  <c r="V1813" i="1"/>
  <c r="W1813" i="1" s="1"/>
  <c r="R1813" i="1" a="1"/>
  <c r="R1813" i="1" s="1"/>
  <c r="N1813" i="1"/>
  <c r="P1813" i="1" s="1"/>
  <c r="M1813" i="1"/>
  <c r="V1812" i="1"/>
  <c r="W1812" i="1" s="1"/>
  <c r="S1812" i="1" a="1"/>
  <c r="S1812" i="1"/>
  <c r="R1812" i="1" a="1"/>
  <c r="R1812" i="1" s="1"/>
  <c r="N1812" i="1"/>
  <c r="P1812" i="1" s="1"/>
  <c r="M1812" i="1"/>
  <c r="T1812" i="1" s="1" a="1"/>
  <c r="T1812" i="1" s="1"/>
  <c r="V1811" i="1"/>
  <c r="N1811" i="1"/>
  <c r="P1811" i="1" s="1"/>
  <c r="M1811" i="1"/>
  <c r="V1810" i="1"/>
  <c r="W1810" i="1" s="1"/>
  <c r="N1810" i="1"/>
  <c r="M1810" i="1"/>
  <c r="V1809" i="1"/>
  <c r="W1809" i="1" s="1"/>
  <c r="P1809" i="1"/>
  <c r="N1809" i="1"/>
  <c r="M1809" i="1"/>
  <c r="V1808" i="1"/>
  <c r="W1808" i="1" s="1"/>
  <c r="S1808" i="1" a="1"/>
  <c r="S1808" i="1" s="1"/>
  <c r="N1808" i="1"/>
  <c r="M1808" i="1"/>
  <c r="R1808" i="1" s="1" a="1"/>
  <c r="R1808" i="1" s="1"/>
  <c r="V1807" i="1"/>
  <c r="W1807" i="1" s="1"/>
  <c r="S1807" i="1" a="1"/>
  <c r="S1807" i="1" s="1"/>
  <c r="R1807" i="1" a="1"/>
  <c r="R1807" i="1"/>
  <c r="N1807" i="1"/>
  <c r="P1807" i="1" s="1"/>
  <c r="M1807" i="1"/>
  <c r="T1807" i="1" s="1" a="1"/>
  <c r="T1807" i="1" s="1"/>
  <c r="V1806" i="1"/>
  <c r="R1806" i="1" a="1"/>
  <c r="R1806" i="1" s="1"/>
  <c r="N1806" i="1"/>
  <c r="M1806" i="1"/>
  <c r="V1805" i="1"/>
  <c r="N1805" i="1"/>
  <c r="V1804" i="1"/>
  <c r="W1804" i="1" s="1"/>
  <c r="T1804" i="1" a="1"/>
  <c r="T1804" i="1"/>
  <c r="S1804" i="1" a="1"/>
  <c r="S1804" i="1" s="1"/>
  <c r="R1804" i="1"/>
  <c r="P1804" i="1"/>
  <c r="N1804" i="1"/>
  <c r="M1804" i="1"/>
  <c r="R1804" i="1" s="1" a="1"/>
  <c r="V1803" i="1"/>
  <c r="S1803" i="1" a="1"/>
  <c r="S1803" i="1" s="1"/>
  <c r="P1803" i="1"/>
  <c r="N1803" i="1"/>
  <c r="M1803" i="1"/>
  <c r="V1802" i="1"/>
  <c r="W1802" i="1" s="1"/>
  <c r="T1802" i="1"/>
  <c r="R1802" i="1" a="1"/>
  <c r="R1802" i="1" s="1"/>
  <c r="N1802" i="1"/>
  <c r="M1802" i="1"/>
  <c r="T1802" i="1" s="1" a="1"/>
  <c r="V1801" i="1"/>
  <c r="W1801" i="1" s="1"/>
  <c r="T1801" i="1"/>
  <c r="S1801" i="1" a="1"/>
  <c r="S1801" i="1" s="1"/>
  <c r="R1801" i="1" a="1"/>
  <c r="R1801" i="1"/>
  <c r="N1801" i="1"/>
  <c r="P1801" i="1" s="1"/>
  <c r="M1801" i="1"/>
  <c r="T1801" i="1" s="1" a="1"/>
  <c r="V1800" i="1"/>
  <c r="W1800" i="1" s="1"/>
  <c r="R1800" i="1" a="1"/>
  <c r="R1800" i="1" s="1"/>
  <c r="P1800" i="1"/>
  <c r="N1800" i="1"/>
  <c r="M1800" i="1"/>
  <c r="V1799" i="1"/>
  <c r="T1799" i="1" a="1"/>
  <c r="T1799" i="1" s="1"/>
  <c r="N1799" i="1"/>
  <c r="P1799" i="1" s="1"/>
  <c r="M1799" i="1"/>
  <c r="V1798" i="1"/>
  <c r="W1798" i="1" s="1"/>
  <c r="T1798" i="1" a="1"/>
  <c r="T1798" i="1" s="1"/>
  <c r="N1798" i="1"/>
  <c r="P1798" i="1" s="1"/>
  <c r="M1798" i="1"/>
  <c r="S1798" i="1" s="1" a="1"/>
  <c r="S1798" i="1" s="1"/>
  <c r="V1797" i="1"/>
  <c r="W1797" i="1" s="1"/>
  <c r="T1797" i="1" a="1"/>
  <c r="T1797" i="1" s="1"/>
  <c r="S1797" i="1" a="1"/>
  <c r="S1797" i="1" s="1"/>
  <c r="P1797" i="1"/>
  <c r="N1797" i="1"/>
  <c r="M1797" i="1"/>
  <c r="R1797" i="1" s="1" a="1"/>
  <c r="R1797" i="1" s="1"/>
  <c r="V1796" i="1"/>
  <c r="T1796" i="1" a="1"/>
  <c r="T1796" i="1" s="1"/>
  <c r="R1796" i="1" a="1"/>
  <c r="R1796" i="1" s="1"/>
  <c r="N1796" i="1"/>
  <c r="M1796" i="1"/>
  <c r="S1796" i="1" s="1" a="1"/>
  <c r="S1796" i="1" s="1"/>
  <c r="V1795" i="1"/>
  <c r="W1795" i="1" s="1"/>
  <c r="T1795" i="1" a="1"/>
  <c r="T1795" i="1" s="1"/>
  <c r="S1795" i="1" a="1"/>
  <c r="S1795" i="1" s="1"/>
  <c r="R1795" i="1" a="1"/>
  <c r="R1795" i="1"/>
  <c r="N1795" i="1"/>
  <c r="P1795" i="1" s="1"/>
  <c r="M1795" i="1"/>
  <c r="V1794" i="1"/>
  <c r="W1794" i="1" s="1"/>
  <c r="T1794" i="1" a="1"/>
  <c r="T1794" i="1" s="1"/>
  <c r="S1794" i="1" a="1"/>
  <c r="S1794" i="1" s="1"/>
  <c r="R1794" i="1" a="1"/>
  <c r="R1794" i="1"/>
  <c r="P1794" i="1"/>
  <c r="N1794" i="1"/>
  <c r="M1794" i="1"/>
  <c r="V1793" i="1"/>
  <c r="N1793" i="1"/>
  <c r="V1792" i="1"/>
  <c r="W1792" i="1" s="1"/>
  <c r="T1792" i="1"/>
  <c r="S1792" i="1" a="1"/>
  <c r="S1792" i="1"/>
  <c r="R1792" i="1" a="1"/>
  <c r="R1792" i="1" s="1"/>
  <c r="N1792" i="1"/>
  <c r="P1792" i="1" s="1"/>
  <c r="M1792" i="1"/>
  <c r="T1792" i="1" s="1" a="1"/>
  <c r="V1791" i="1"/>
  <c r="N1791" i="1"/>
  <c r="M1791" i="1"/>
  <c r="V1790" i="1"/>
  <c r="N1790" i="1"/>
  <c r="M1790" i="1"/>
  <c r="V1789" i="1"/>
  <c r="N1789" i="1"/>
  <c r="P1789" i="1" s="1"/>
  <c r="M1789" i="1"/>
  <c r="V1788" i="1"/>
  <c r="W1788" i="1" s="1"/>
  <c r="S1788" i="1" a="1"/>
  <c r="S1788" i="1" s="1"/>
  <c r="N1788" i="1"/>
  <c r="M1788" i="1"/>
  <c r="V1787" i="1"/>
  <c r="W1787" i="1" s="1"/>
  <c r="T1787" i="1" a="1"/>
  <c r="T1787" i="1"/>
  <c r="S1787" i="1"/>
  <c r="R1787" i="1" a="1"/>
  <c r="R1787" i="1" s="1"/>
  <c r="P1787" i="1"/>
  <c r="N1787" i="1"/>
  <c r="M1787" i="1"/>
  <c r="S1787" i="1" s="1" a="1"/>
  <c r="V1786" i="1"/>
  <c r="N1786" i="1"/>
  <c r="M1786" i="1"/>
  <c r="V1785" i="1"/>
  <c r="N1785" i="1"/>
  <c r="M1785" i="1"/>
  <c r="V1784" i="1"/>
  <c r="W1784" i="1" s="1"/>
  <c r="T1784" i="1" a="1"/>
  <c r="T1784" i="1"/>
  <c r="N1784" i="1"/>
  <c r="P1784" i="1" s="1"/>
  <c r="M1784" i="1"/>
  <c r="V1783" i="1"/>
  <c r="W1783" i="1" s="1"/>
  <c r="T1783" i="1" a="1"/>
  <c r="T1783" i="1" s="1"/>
  <c r="S1783" i="1" a="1"/>
  <c r="S1783" i="1"/>
  <c r="R1783" i="1"/>
  <c r="N1783" i="1"/>
  <c r="P1783" i="1" s="1"/>
  <c r="M1783" i="1"/>
  <c r="R1783" i="1" s="1" a="1"/>
  <c r="V1782" i="1"/>
  <c r="W1782" i="1" s="1"/>
  <c r="T1782" i="1" a="1"/>
  <c r="T1782" i="1" s="1"/>
  <c r="R1782" i="1" a="1"/>
  <c r="R1782" i="1" s="1"/>
  <c r="N1782" i="1"/>
  <c r="M1782" i="1"/>
  <c r="V1781" i="1"/>
  <c r="N1781" i="1"/>
  <c r="V1780" i="1"/>
  <c r="W1780" i="1" s="1"/>
  <c r="T1780" i="1" a="1"/>
  <c r="T1780" i="1" s="1"/>
  <c r="S1780" i="1" a="1"/>
  <c r="S1780" i="1" s="1"/>
  <c r="R1780" i="1" a="1"/>
  <c r="R1780" i="1"/>
  <c r="P1780" i="1"/>
  <c r="N1780" i="1"/>
  <c r="M1780" i="1"/>
  <c r="V1779" i="1"/>
  <c r="R1779" i="1" a="1"/>
  <c r="R1779" i="1" s="1"/>
  <c r="N1779" i="1"/>
  <c r="M1779" i="1"/>
  <c r="V1778" i="1"/>
  <c r="W1778" i="1" s="1"/>
  <c r="R1778" i="1" a="1"/>
  <c r="R1778" i="1" s="1"/>
  <c r="N1778" i="1"/>
  <c r="M1778" i="1"/>
  <c r="V1777" i="1"/>
  <c r="W1777" i="1" s="1"/>
  <c r="R1777" i="1" a="1"/>
  <c r="R1777" i="1"/>
  <c r="N1777" i="1"/>
  <c r="P1777" i="1" s="1"/>
  <c r="M1777" i="1"/>
  <c r="V1776" i="1"/>
  <c r="W1776" i="1" s="1"/>
  <c r="T1776" i="1" a="1"/>
  <c r="T1776" i="1" s="1"/>
  <c r="S1776" i="1" a="1"/>
  <c r="S1776" i="1"/>
  <c r="R1776" i="1"/>
  <c r="P1776" i="1"/>
  <c r="N1776" i="1"/>
  <c r="M1776" i="1"/>
  <c r="R1776" i="1" s="1" a="1"/>
  <c r="V1775" i="1"/>
  <c r="W1775" i="1" s="1"/>
  <c r="R1775" i="1" a="1"/>
  <c r="R1775" i="1"/>
  <c r="N1775" i="1"/>
  <c r="M1775" i="1"/>
  <c r="V1774" i="1"/>
  <c r="W1774" i="1" s="1"/>
  <c r="T1774" i="1" a="1"/>
  <c r="T1774" i="1"/>
  <c r="S1774" i="1" a="1"/>
  <c r="S1774" i="1" s="1"/>
  <c r="R1774" i="1" a="1"/>
  <c r="R1774" i="1"/>
  <c r="P1774" i="1"/>
  <c r="N1774" i="1"/>
  <c r="M1774" i="1"/>
  <c r="V1773" i="1"/>
  <c r="W1773" i="1" s="1"/>
  <c r="T1773" i="1" a="1"/>
  <c r="T1773" i="1"/>
  <c r="N1773" i="1"/>
  <c r="M1773" i="1"/>
  <c r="V1772" i="1"/>
  <c r="W1772" i="1" s="1"/>
  <c r="T1772" i="1" a="1"/>
  <c r="T1772" i="1" s="1"/>
  <c r="S1772" i="1" a="1"/>
  <c r="S1772" i="1" s="1"/>
  <c r="R1772" i="1" a="1"/>
  <c r="R1772" i="1" s="1"/>
  <c r="N1772" i="1"/>
  <c r="P1772" i="1" s="1"/>
  <c r="M1772" i="1"/>
  <c r="V1771" i="1"/>
  <c r="N1771" i="1"/>
  <c r="M1771" i="1"/>
  <c r="V1770" i="1"/>
  <c r="S1770" i="1" a="1"/>
  <c r="S1770" i="1" s="1"/>
  <c r="P1770" i="1"/>
  <c r="N1770" i="1"/>
  <c r="M1770" i="1"/>
  <c r="V1769" i="1"/>
  <c r="N1769" i="1"/>
  <c r="V1768" i="1"/>
  <c r="T1768" i="1" a="1"/>
  <c r="T1768" i="1" s="1"/>
  <c r="N1768" i="1"/>
  <c r="M1768" i="1"/>
  <c r="V1767" i="1"/>
  <c r="W1767" i="1" s="1"/>
  <c r="T1767" i="1" a="1"/>
  <c r="T1767" i="1"/>
  <c r="S1767" i="1" a="1"/>
  <c r="S1767" i="1"/>
  <c r="R1767" i="1" a="1"/>
  <c r="R1767" i="1" s="1"/>
  <c r="N1767" i="1"/>
  <c r="P1767" i="1" s="1"/>
  <c r="M1767" i="1"/>
  <c r="V1766" i="1"/>
  <c r="N1766" i="1"/>
  <c r="M1766" i="1"/>
  <c r="V1765" i="1"/>
  <c r="S1765" i="1" a="1"/>
  <c r="S1765" i="1"/>
  <c r="R1765" i="1" a="1"/>
  <c r="R1765" i="1"/>
  <c r="N1765" i="1"/>
  <c r="P1765" i="1" s="1"/>
  <c r="M1765" i="1"/>
  <c r="T1765" i="1" s="1" a="1"/>
  <c r="T1765" i="1" s="1"/>
  <c r="V1764" i="1"/>
  <c r="W1764" i="1" s="1"/>
  <c r="R1764" i="1" a="1"/>
  <c r="R1764" i="1" s="1"/>
  <c r="P1764" i="1"/>
  <c r="N1764" i="1"/>
  <c r="M1764" i="1"/>
  <c r="T1764" i="1" s="1" a="1"/>
  <c r="T1764" i="1" s="1"/>
  <c r="V1763" i="1"/>
  <c r="N1763" i="1"/>
  <c r="P1763" i="1" s="1"/>
  <c r="M1763" i="1"/>
  <c r="V1762" i="1"/>
  <c r="W1762" i="1" s="1"/>
  <c r="S1762" i="1" a="1"/>
  <c r="S1762" i="1" s="1"/>
  <c r="R1762" i="1" a="1"/>
  <c r="R1762" i="1" s="1"/>
  <c r="N1762" i="1"/>
  <c r="P1762" i="1" s="1"/>
  <c r="M1762" i="1"/>
  <c r="T1762" i="1" s="1" a="1"/>
  <c r="T1762" i="1" s="1"/>
  <c r="V1761" i="1"/>
  <c r="P1761" i="1"/>
  <c r="N1761" i="1"/>
  <c r="M1761" i="1"/>
  <c r="V1760" i="1"/>
  <c r="W1760" i="1" s="1"/>
  <c r="N1760" i="1"/>
  <c r="M1760" i="1"/>
  <c r="V1759" i="1"/>
  <c r="S1759" i="1" a="1"/>
  <c r="S1759" i="1" s="1"/>
  <c r="N1759" i="1"/>
  <c r="M1759" i="1"/>
  <c r="V1758" i="1"/>
  <c r="R1758" i="1" a="1"/>
  <c r="R1758" i="1" s="1"/>
  <c r="N1758" i="1"/>
  <c r="M1758" i="1"/>
  <c r="V1757" i="1"/>
  <c r="N1757" i="1"/>
  <c r="V1756" i="1"/>
  <c r="W1756" i="1" s="1"/>
  <c r="T1756" i="1" a="1"/>
  <c r="T1756" i="1"/>
  <c r="S1756" i="1" a="1"/>
  <c r="S1756" i="1" s="1"/>
  <c r="R1756" i="1" a="1"/>
  <c r="R1756" i="1" s="1"/>
  <c r="P1756" i="1"/>
  <c r="N1756" i="1"/>
  <c r="M1756" i="1"/>
  <c r="V1755" i="1"/>
  <c r="R1755" i="1" a="1"/>
  <c r="R1755" i="1" s="1"/>
  <c r="N1755" i="1"/>
  <c r="M1755" i="1"/>
  <c r="V1754" i="1"/>
  <c r="W1754" i="1" s="1"/>
  <c r="R1754" i="1" a="1"/>
  <c r="R1754" i="1"/>
  <c r="N1754" i="1"/>
  <c r="P1754" i="1" s="1"/>
  <c r="M1754" i="1"/>
  <c r="V1753" i="1"/>
  <c r="W1753" i="1" s="1"/>
  <c r="T1753" i="1"/>
  <c r="S1753" i="1" a="1"/>
  <c r="S1753" i="1" s="1"/>
  <c r="R1753" i="1" a="1"/>
  <c r="R1753" i="1"/>
  <c r="N1753" i="1"/>
  <c r="P1753" i="1" s="1"/>
  <c r="M1753" i="1"/>
  <c r="T1753" i="1" s="1" a="1"/>
  <c r="V1752" i="1"/>
  <c r="W1752" i="1" s="1"/>
  <c r="T1752" i="1" a="1"/>
  <c r="T1752" i="1" s="1"/>
  <c r="S1752" i="1" a="1"/>
  <c r="S1752" i="1" s="1"/>
  <c r="R1752" i="1" a="1"/>
  <c r="R1752" i="1"/>
  <c r="P1752" i="1"/>
  <c r="N1752" i="1"/>
  <c r="M1752" i="1"/>
  <c r="V1751" i="1"/>
  <c r="N1751" i="1"/>
  <c r="M1751" i="1"/>
  <c r="V1750" i="1"/>
  <c r="R1750" i="1" a="1"/>
  <c r="R1750" i="1" s="1"/>
  <c r="N1750" i="1"/>
  <c r="P1750" i="1" s="1"/>
  <c r="M1750" i="1"/>
  <c r="V1749" i="1"/>
  <c r="W1749" i="1" s="1"/>
  <c r="T1749" i="1" a="1"/>
  <c r="T1749" i="1" s="1"/>
  <c r="P1749" i="1"/>
  <c r="N1749" i="1"/>
  <c r="M1749" i="1"/>
  <c r="V1748" i="1"/>
  <c r="W1748" i="1" s="1"/>
  <c r="S1748" i="1" a="1"/>
  <c r="S1748" i="1" s="1"/>
  <c r="R1748" i="1" a="1"/>
  <c r="R1748" i="1" s="1"/>
  <c r="N1748" i="1"/>
  <c r="M1748" i="1"/>
  <c r="T1748" i="1" s="1" a="1"/>
  <c r="T1748" i="1" s="1"/>
  <c r="V1747" i="1"/>
  <c r="W1747" i="1" s="1"/>
  <c r="T1747" i="1" a="1"/>
  <c r="T1747" i="1"/>
  <c r="S1747" i="1" a="1"/>
  <c r="S1747" i="1" s="1"/>
  <c r="R1747" i="1" a="1"/>
  <c r="R1747" i="1"/>
  <c r="N1747" i="1"/>
  <c r="P1747" i="1" s="1"/>
  <c r="M1747" i="1"/>
  <c r="V1746" i="1"/>
  <c r="T1746" i="1" a="1"/>
  <c r="T1746" i="1"/>
  <c r="R1746" i="1" a="1"/>
  <c r="R1746" i="1" s="1"/>
  <c r="P1746" i="1"/>
  <c r="N1746" i="1"/>
  <c r="M1746" i="1"/>
  <c r="S1746" i="1" s="1" a="1"/>
  <c r="S1746" i="1" s="1"/>
  <c r="V1745" i="1"/>
  <c r="N1745" i="1"/>
  <c r="V1744" i="1"/>
  <c r="W1744" i="1" s="1"/>
  <c r="S1744" i="1" a="1"/>
  <c r="S1744" i="1" s="1"/>
  <c r="R1744" i="1" a="1"/>
  <c r="R1744" i="1" s="1"/>
  <c r="N1744" i="1"/>
  <c r="M1744" i="1"/>
  <c r="T1744" i="1" s="1" a="1"/>
  <c r="T1744" i="1" s="1"/>
  <c r="V1743" i="1"/>
  <c r="W1743" i="1" s="1"/>
  <c r="N1743" i="1"/>
  <c r="P1743" i="1" s="1"/>
  <c r="M1743" i="1"/>
  <c r="V1742" i="1"/>
  <c r="W1742" i="1" s="1"/>
  <c r="T1742" i="1" a="1"/>
  <c r="T1742" i="1" s="1"/>
  <c r="S1742" i="1" a="1"/>
  <c r="S1742" i="1" s="1"/>
  <c r="R1742" i="1" a="1"/>
  <c r="R1742" i="1" s="1"/>
  <c r="N1742" i="1"/>
  <c r="P1742" i="1" s="1"/>
  <c r="M1742" i="1"/>
  <c r="V1741" i="1"/>
  <c r="W1741" i="1" s="1"/>
  <c r="R1741" i="1" a="1"/>
  <c r="R1741" i="1" s="1"/>
  <c r="P1741" i="1"/>
  <c r="N1741" i="1"/>
  <c r="M1741" i="1"/>
  <c r="V1740" i="1"/>
  <c r="N1740" i="1"/>
  <c r="M1740" i="1"/>
  <c r="V1739" i="1"/>
  <c r="W1739" i="1" s="1"/>
  <c r="T1739" i="1" a="1"/>
  <c r="T1739" i="1" s="1"/>
  <c r="N1739" i="1"/>
  <c r="P1739" i="1" s="1"/>
  <c r="M1739" i="1"/>
  <c r="V1738" i="1"/>
  <c r="T1738" i="1" a="1"/>
  <c r="T1738" i="1"/>
  <c r="S1738" i="1" a="1"/>
  <c r="S1738" i="1" s="1"/>
  <c r="R1738" i="1" a="1"/>
  <c r="R1738" i="1"/>
  <c r="N1738" i="1"/>
  <c r="P1738" i="1" s="1"/>
  <c r="M1738" i="1"/>
  <c r="V1737" i="1"/>
  <c r="W1737" i="1" s="1"/>
  <c r="P1737" i="1"/>
  <c r="N1737" i="1"/>
  <c r="M1737" i="1"/>
  <c r="V1736" i="1"/>
  <c r="W1736" i="1" s="1"/>
  <c r="T1736" i="1" a="1"/>
  <c r="T1736" i="1"/>
  <c r="S1736" i="1"/>
  <c r="R1736" i="1" a="1"/>
  <c r="R1736" i="1" s="1"/>
  <c r="P1736" i="1"/>
  <c r="N1736" i="1"/>
  <c r="M1736" i="1"/>
  <c r="S1736" i="1" s="1" a="1"/>
  <c r="V1735" i="1"/>
  <c r="W1735" i="1" s="1"/>
  <c r="T1735" i="1" a="1"/>
  <c r="T1735" i="1" s="1"/>
  <c r="S1735" i="1" a="1"/>
  <c r="S1735" i="1" s="1"/>
  <c r="R1735" i="1"/>
  <c r="N1735" i="1"/>
  <c r="P1735" i="1" s="1"/>
  <c r="M1735" i="1"/>
  <c r="R1735" i="1" s="1" a="1"/>
  <c r="V1734" i="1"/>
  <c r="W1734" i="1" s="1"/>
  <c r="T1734" i="1" a="1"/>
  <c r="T1734" i="1" s="1"/>
  <c r="N1734" i="1"/>
  <c r="M1734" i="1"/>
  <c r="V1733" i="1"/>
  <c r="N1733" i="1"/>
  <c r="V1732" i="1"/>
  <c r="W1732" i="1" s="1"/>
  <c r="T1732" i="1" a="1"/>
  <c r="T1732" i="1"/>
  <c r="S1732" i="1" a="1"/>
  <c r="S1732" i="1" s="1"/>
  <c r="R1732" i="1" a="1"/>
  <c r="R1732" i="1" s="1"/>
  <c r="P1732" i="1"/>
  <c r="N1732" i="1"/>
  <c r="M1732" i="1"/>
  <c r="V1731" i="1"/>
  <c r="T1731" i="1" a="1"/>
  <c r="T1731" i="1" s="1"/>
  <c r="S1731" i="1" a="1"/>
  <c r="S1731" i="1"/>
  <c r="R1731" i="1" a="1"/>
  <c r="R1731" i="1" s="1"/>
  <c r="P1731" i="1"/>
  <c r="N1731" i="1"/>
  <c r="M1731" i="1"/>
  <c r="V1730" i="1"/>
  <c r="S1730" i="1" a="1"/>
  <c r="S1730" i="1" s="1"/>
  <c r="N1730" i="1"/>
  <c r="M1730" i="1"/>
  <c r="V1729" i="1"/>
  <c r="P1729" i="1"/>
  <c r="N1729" i="1"/>
  <c r="M1729" i="1"/>
  <c r="V1728" i="1"/>
  <c r="W1728" i="1" s="1"/>
  <c r="T1728" i="1" a="1"/>
  <c r="T1728" i="1" s="1"/>
  <c r="S1728" i="1" a="1"/>
  <c r="S1728" i="1"/>
  <c r="R1728" i="1"/>
  <c r="N1728" i="1"/>
  <c r="M1728" i="1"/>
  <c r="R1728" i="1" s="1" a="1"/>
  <c r="V1727" i="1"/>
  <c r="N1727" i="1"/>
  <c r="M1727" i="1"/>
  <c r="V1726" i="1"/>
  <c r="W1726" i="1" s="1"/>
  <c r="T1726" i="1" a="1"/>
  <c r="T1726" i="1"/>
  <c r="S1726" i="1" a="1"/>
  <c r="S1726" i="1" s="1"/>
  <c r="R1726" i="1" a="1"/>
  <c r="R1726" i="1" s="1"/>
  <c r="P1726" i="1"/>
  <c r="N1726" i="1"/>
  <c r="M1726" i="1"/>
  <c r="V1725" i="1"/>
  <c r="W1725" i="1" s="1"/>
  <c r="S1725" i="1" a="1"/>
  <c r="S1725" i="1" s="1"/>
  <c r="N1725" i="1"/>
  <c r="M1725" i="1"/>
  <c r="V1724" i="1"/>
  <c r="W1724" i="1" s="1"/>
  <c r="T1724" i="1" a="1"/>
  <c r="T1724" i="1"/>
  <c r="S1724" i="1"/>
  <c r="R1724" i="1" a="1"/>
  <c r="R1724" i="1" s="1"/>
  <c r="P1724" i="1"/>
  <c r="N1724" i="1"/>
  <c r="M1724" i="1"/>
  <c r="S1724" i="1" s="1" a="1"/>
  <c r="V1723" i="1"/>
  <c r="R1723" i="1" a="1"/>
  <c r="R1723" i="1" s="1"/>
  <c r="N1723" i="1"/>
  <c r="M1723" i="1"/>
  <c r="V1722" i="1"/>
  <c r="W1722" i="1" s="1"/>
  <c r="T1722" i="1" a="1"/>
  <c r="T1722" i="1"/>
  <c r="S1722" i="1" a="1"/>
  <c r="S1722" i="1" s="1"/>
  <c r="R1722" i="1" a="1"/>
  <c r="R1722" i="1" s="1"/>
  <c r="P1722" i="1"/>
  <c r="N1722" i="1"/>
  <c r="M1722" i="1"/>
  <c r="V1721" i="1"/>
  <c r="N1721" i="1"/>
  <c r="V1720" i="1"/>
  <c r="W1720" i="1" s="1"/>
  <c r="N1720" i="1"/>
  <c r="M1720" i="1"/>
  <c r="V1719" i="1"/>
  <c r="W1719" i="1" s="1"/>
  <c r="T1719" i="1" a="1"/>
  <c r="T1719" i="1"/>
  <c r="S1719" i="1" a="1"/>
  <c r="S1719" i="1" s="1"/>
  <c r="R1719" i="1" a="1"/>
  <c r="R1719" i="1"/>
  <c r="N1719" i="1"/>
  <c r="P1719" i="1" s="1"/>
  <c r="M1719" i="1"/>
  <c r="V1718" i="1"/>
  <c r="W1718" i="1" s="1"/>
  <c r="T1718" i="1" a="1"/>
  <c r="T1718" i="1" s="1"/>
  <c r="R1718" i="1"/>
  <c r="P1718" i="1"/>
  <c r="N1718" i="1"/>
  <c r="M1718" i="1"/>
  <c r="R1718" i="1" s="1" a="1"/>
  <c r="V1717" i="1"/>
  <c r="W1717" i="1" s="1"/>
  <c r="S1717" i="1" a="1"/>
  <c r="S1717" i="1" s="1"/>
  <c r="R1717" i="1" a="1"/>
  <c r="R1717" i="1" s="1"/>
  <c r="N1717" i="1"/>
  <c r="M1717" i="1"/>
  <c r="V1716" i="1"/>
  <c r="N1716" i="1"/>
  <c r="M1716" i="1"/>
  <c r="V1715" i="1"/>
  <c r="W1715" i="1" s="1"/>
  <c r="T1715" i="1" a="1"/>
  <c r="T1715" i="1" s="1"/>
  <c r="P1715" i="1"/>
  <c r="N1715" i="1"/>
  <c r="M1715" i="1"/>
  <c r="S1715" i="1" s="1" a="1"/>
  <c r="S1715" i="1" s="1"/>
  <c r="V1714" i="1"/>
  <c r="R1714" i="1" a="1"/>
  <c r="R1714" i="1" s="1"/>
  <c r="N1714" i="1"/>
  <c r="M1714" i="1"/>
  <c r="V1713" i="1"/>
  <c r="N1713" i="1"/>
  <c r="M1713" i="1"/>
  <c r="V1712" i="1"/>
  <c r="W1712" i="1" s="1"/>
  <c r="T1712" i="1" a="1"/>
  <c r="T1712" i="1"/>
  <c r="S1712" i="1" a="1"/>
  <c r="S1712" i="1"/>
  <c r="R1712" i="1" a="1"/>
  <c r="R1712" i="1" s="1"/>
  <c r="N1712" i="1"/>
  <c r="P1712" i="1" s="1"/>
  <c r="M1712" i="1"/>
  <c r="V1711" i="1"/>
  <c r="W1711" i="1" s="1"/>
  <c r="T1711" i="1" a="1"/>
  <c r="T1711" i="1"/>
  <c r="S1711" i="1" a="1"/>
  <c r="S1711" i="1" s="1"/>
  <c r="R1711" i="1" a="1"/>
  <c r="R1711" i="1" s="1"/>
  <c r="N1711" i="1"/>
  <c r="P1711" i="1" s="1"/>
  <c r="M1711" i="1"/>
  <c r="V1710" i="1"/>
  <c r="W1710" i="1" s="1"/>
  <c r="S1710" i="1" a="1"/>
  <c r="S1710" i="1" s="1"/>
  <c r="R1710" i="1" a="1"/>
  <c r="R1710" i="1"/>
  <c r="P1710" i="1"/>
  <c r="N1710" i="1"/>
  <c r="M1710" i="1"/>
  <c r="T1710" i="1" s="1" a="1"/>
  <c r="T1710" i="1" s="1"/>
  <c r="V1709" i="1"/>
  <c r="N1709" i="1"/>
  <c r="V1708" i="1"/>
  <c r="N1708" i="1"/>
  <c r="M1708" i="1"/>
  <c r="V1707" i="1"/>
  <c r="N1707" i="1"/>
  <c r="M1707" i="1"/>
  <c r="V1706" i="1"/>
  <c r="S1706" i="1" a="1"/>
  <c r="S1706" i="1" s="1"/>
  <c r="N1706" i="1"/>
  <c r="P1706" i="1" s="1"/>
  <c r="M1706" i="1"/>
  <c r="V1705" i="1"/>
  <c r="W1705" i="1" s="1"/>
  <c r="T1705" i="1"/>
  <c r="S1705" i="1" a="1"/>
  <c r="S1705" i="1" s="1"/>
  <c r="R1705" i="1" a="1"/>
  <c r="R1705" i="1"/>
  <c r="P1705" i="1"/>
  <c r="N1705" i="1"/>
  <c r="M1705" i="1"/>
  <c r="T1705" i="1" s="1" a="1"/>
  <c r="V1704" i="1"/>
  <c r="W1704" i="1" s="1"/>
  <c r="N1704" i="1"/>
  <c r="P1704" i="1" s="1"/>
  <c r="M1704" i="1"/>
  <c r="V1703" i="1"/>
  <c r="W1703" i="1" s="1"/>
  <c r="T1703" i="1" a="1"/>
  <c r="T1703" i="1" s="1"/>
  <c r="R1703" i="1" a="1"/>
  <c r="R1703" i="1" s="1"/>
  <c r="P1703" i="1"/>
  <c r="N1703" i="1"/>
  <c r="M1703" i="1"/>
  <c r="S1703" i="1" s="1" a="1"/>
  <c r="S1703" i="1" s="1"/>
  <c r="V1702" i="1"/>
  <c r="W1702" i="1" s="1"/>
  <c r="T1702" i="1" a="1"/>
  <c r="T1702" i="1" s="1"/>
  <c r="S1702" i="1" a="1"/>
  <c r="S1702" i="1" s="1"/>
  <c r="R1702" i="1" a="1"/>
  <c r="R1702" i="1" s="1"/>
  <c r="P1702" i="1"/>
  <c r="N1702" i="1"/>
  <c r="M1702" i="1"/>
  <c r="V1701" i="1"/>
  <c r="W1701" i="1" s="1"/>
  <c r="N1701" i="1"/>
  <c r="M1701" i="1"/>
  <c r="V1700" i="1"/>
  <c r="W1700" i="1" s="1"/>
  <c r="T1700" i="1"/>
  <c r="R1700" i="1" a="1"/>
  <c r="R1700" i="1" s="1"/>
  <c r="N1700" i="1"/>
  <c r="M1700" i="1"/>
  <c r="T1700" i="1" s="1" a="1"/>
  <c r="V1699" i="1"/>
  <c r="W1699" i="1" s="1"/>
  <c r="T1699" i="1" a="1"/>
  <c r="T1699" i="1"/>
  <c r="S1699" i="1" a="1"/>
  <c r="S1699" i="1" s="1"/>
  <c r="R1699" i="1" a="1"/>
  <c r="R1699" i="1"/>
  <c r="N1699" i="1"/>
  <c r="P1699" i="1" s="1"/>
  <c r="M1699" i="1"/>
  <c r="V1698" i="1"/>
  <c r="T1698" i="1" a="1"/>
  <c r="T1698" i="1" s="1"/>
  <c r="P1698" i="1"/>
  <c r="N1698" i="1"/>
  <c r="M1698" i="1"/>
  <c r="V1697" i="1"/>
  <c r="N1697" i="1"/>
  <c r="V1696" i="1"/>
  <c r="W1696" i="1" s="1"/>
  <c r="T1696" i="1"/>
  <c r="S1696" i="1" a="1"/>
  <c r="S1696" i="1"/>
  <c r="R1696" i="1" a="1"/>
  <c r="R1696" i="1" s="1"/>
  <c r="P1696" i="1"/>
  <c r="N1696" i="1"/>
  <c r="M1696" i="1"/>
  <c r="T1696" i="1" s="1" a="1"/>
  <c r="V1695" i="1"/>
  <c r="P1695" i="1"/>
  <c r="N1695" i="1"/>
  <c r="M1695" i="1"/>
  <c r="V1694" i="1"/>
  <c r="T1694" i="1" a="1"/>
  <c r="T1694" i="1" s="1"/>
  <c r="P1694" i="1"/>
  <c r="N1694" i="1"/>
  <c r="M1694" i="1"/>
  <c r="V1693" i="1"/>
  <c r="N1693" i="1"/>
  <c r="M1693" i="1"/>
  <c r="V1692" i="1"/>
  <c r="W1692" i="1" s="1"/>
  <c r="T1692" i="1" a="1"/>
  <c r="T1692" i="1" s="1"/>
  <c r="S1692" i="1" a="1"/>
  <c r="S1692" i="1" s="1"/>
  <c r="R1692" i="1" a="1"/>
  <c r="R1692" i="1"/>
  <c r="P1692" i="1"/>
  <c r="N1692" i="1"/>
  <c r="M1692" i="1"/>
  <c r="V1691" i="1"/>
  <c r="W1691" i="1" s="1"/>
  <c r="T1691" i="1" a="1"/>
  <c r="T1691" i="1" s="1"/>
  <c r="S1691" i="1"/>
  <c r="R1691" i="1" a="1"/>
  <c r="R1691" i="1"/>
  <c r="P1691" i="1"/>
  <c r="N1691" i="1"/>
  <c r="M1691" i="1"/>
  <c r="S1691" i="1" s="1" a="1"/>
  <c r="V1690" i="1"/>
  <c r="W1690" i="1" s="1"/>
  <c r="T1690" i="1"/>
  <c r="S1690" i="1" a="1"/>
  <c r="S1690" i="1" s="1"/>
  <c r="R1690" i="1" a="1"/>
  <c r="R1690" i="1"/>
  <c r="N1690" i="1"/>
  <c r="M1690" i="1"/>
  <c r="T1690" i="1" s="1" a="1"/>
  <c r="V1689" i="1"/>
  <c r="W1689" i="1" s="1"/>
  <c r="N1689" i="1"/>
  <c r="M1689" i="1"/>
  <c r="V1688" i="1"/>
  <c r="W1688" i="1" s="1"/>
  <c r="P1688" i="1"/>
  <c r="N1688" i="1"/>
  <c r="M1688" i="1"/>
  <c r="V1687" i="1"/>
  <c r="W1687" i="1" s="1"/>
  <c r="T1687" i="1" a="1"/>
  <c r="T1687" i="1" s="1"/>
  <c r="S1687" i="1" a="1"/>
  <c r="S1687" i="1" s="1"/>
  <c r="R1687" i="1"/>
  <c r="N1687" i="1"/>
  <c r="P1687" i="1" s="1"/>
  <c r="M1687" i="1"/>
  <c r="R1687" i="1" s="1" a="1"/>
  <c r="V1686" i="1"/>
  <c r="N1686" i="1"/>
  <c r="M1686" i="1"/>
  <c r="V1685" i="1"/>
  <c r="N1685" i="1"/>
  <c r="V1684" i="1"/>
  <c r="W1684" i="1" s="1"/>
  <c r="R1684" i="1" a="1"/>
  <c r="R1684" i="1" s="1"/>
  <c r="N1684" i="1"/>
  <c r="P1684" i="1" s="1"/>
  <c r="M1684" i="1"/>
  <c r="V1683" i="1"/>
  <c r="T1683" i="1" a="1"/>
  <c r="T1683" i="1" s="1"/>
  <c r="S1683" i="1" a="1"/>
  <c r="S1683" i="1"/>
  <c r="R1683" i="1" a="1"/>
  <c r="R1683" i="1" s="1"/>
  <c r="P1683" i="1"/>
  <c r="N1683" i="1"/>
  <c r="M1683" i="1"/>
  <c r="V1682" i="1"/>
  <c r="S1682" i="1" a="1"/>
  <c r="S1682" i="1" s="1"/>
  <c r="P1682" i="1"/>
  <c r="N1682" i="1"/>
  <c r="M1682" i="1"/>
  <c r="V1681" i="1"/>
  <c r="W1681" i="1" s="1"/>
  <c r="R1681" i="1" a="1"/>
  <c r="R1681" i="1"/>
  <c r="N1681" i="1"/>
  <c r="M1681" i="1"/>
  <c r="V1680" i="1"/>
  <c r="N1680" i="1"/>
  <c r="M1680" i="1"/>
  <c r="V1679" i="1"/>
  <c r="W1679" i="1" s="1"/>
  <c r="T1679" i="1" a="1"/>
  <c r="T1679" i="1"/>
  <c r="R1679" i="1" a="1"/>
  <c r="R1679" i="1" s="1"/>
  <c r="N1679" i="1"/>
  <c r="P1679" i="1" s="1"/>
  <c r="M1679" i="1"/>
  <c r="S1679" i="1" s="1" a="1"/>
  <c r="S1679" i="1" s="1"/>
  <c r="V1678" i="1"/>
  <c r="W1678" i="1" s="1"/>
  <c r="T1678" i="1" a="1"/>
  <c r="T1678" i="1"/>
  <c r="S1678" i="1" a="1"/>
  <c r="S1678" i="1" s="1"/>
  <c r="R1678" i="1" a="1"/>
  <c r="R1678" i="1" s="1"/>
  <c r="N1678" i="1"/>
  <c r="P1678" i="1" s="1"/>
  <c r="M1678" i="1"/>
  <c r="V1677" i="1"/>
  <c r="W1677" i="1" s="1"/>
  <c r="T1677" i="1" a="1"/>
  <c r="T1677" i="1"/>
  <c r="S1677" i="1" a="1"/>
  <c r="S1677" i="1"/>
  <c r="R1677" i="1"/>
  <c r="N1677" i="1"/>
  <c r="P1677" i="1" s="1"/>
  <c r="M1677" i="1"/>
  <c r="R1677" i="1" s="1" a="1"/>
  <c r="V1676" i="1"/>
  <c r="R1676" i="1" a="1"/>
  <c r="R1676" i="1" s="1"/>
  <c r="P1676" i="1"/>
  <c r="N1676" i="1"/>
  <c r="M1676" i="1"/>
  <c r="V1675" i="1"/>
  <c r="T1675" i="1" a="1"/>
  <c r="T1675" i="1" s="1"/>
  <c r="S1675" i="1" a="1"/>
  <c r="S1675" i="1" s="1"/>
  <c r="N1675" i="1"/>
  <c r="M1675" i="1"/>
  <c r="R1675" i="1" s="1" a="1"/>
  <c r="R1675" i="1" s="1"/>
  <c r="V1674" i="1"/>
  <c r="W1674" i="1" s="1"/>
  <c r="T1674" i="1" a="1"/>
  <c r="T1674" i="1" s="1"/>
  <c r="R1674" i="1" a="1"/>
  <c r="R1674" i="1" s="1"/>
  <c r="N1674" i="1"/>
  <c r="M1674" i="1"/>
  <c r="V1673" i="1"/>
  <c r="N1673" i="1"/>
  <c r="V1672" i="1"/>
  <c r="W1672" i="1" s="1"/>
  <c r="T1672" i="1" a="1"/>
  <c r="T1672" i="1"/>
  <c r="S1672" i="1" a="1"/>
  <c r="S1672" i="1"/>
  <c r="R1672" i="1" a="1"/>
  <c r="R1672" i="1"/>
  <c r="N1672" i="1"/>
  <c r="P1672" i="1" s="1"/>
  <c r="M1672" i="1"/>
  <c r="V1671" i="1"/>
  <c r="W1671" i="1" s="1"/>
  <c r="T1671" i="1" a="1"/>
  <c r="T1671" i="1" s="1"/>
  <c r="S1671" i="1" a="1"/>
  <c r="S1671" i="1"/>
  <c r="R1671" i="1" a="1"/>
  <c r="R1671" i="1" s="1"/>
  <c r="P1671" i="1"/>
  <c r="N1671" i="1"/>
  <c r="M1671" i="1"/>
  <c r="V1670" i="1"/>
  <c r="T1670" i="1" a="1"/>
  <c r="T1670" i="1"/>
  <c r="S1670" i="1" a="1"/>
  <c r="S1670" i="1" s="1"/>
  <c r="N1670" i="1"/>
  <c r="M1670" i="1"/>
  <c r="V1669" i="1"/>
  <c r="R1669" i="1" a="1"/>
  <c r="R1669" i="1" s="1"/>
  <c r="N1669" i="1"/>
  <c r="P1669" i="1" s="1"/>
  <c r="M1669" i="1"/>
  <c r="V1668" i="1"/>
  <c r="S1668" i="1" a="1"/>
  <c r="S1668" i="1"/>
  <c r="N1668" i="1"/>
  <c r="M1668" i="1"/>
  <c r="V1667" i="1"/>
  <c r="W1667" i="1" s="1"/>
  <c r="T1667" i="1" a="1"/>
  <c r="T1667" i="1"/>
  <c r="R1667" i="1" a="1"/>
  <c r="R1667" i="1" s="1"/>
  <c r="N1667" i="1"/>
  <c r="P1667" i="1" s="1"/>
  <c r="M1667" i="1"/>
  <c r="S1667" i="1" s="1" a="1"/>
  <c r="S1667" i="1" s="1"/>
  <c r="V1666" i="1"/>
  <c r="W1666" i="1" s="1"/>
  <c r="T1666" i="1" a="1"/>
  <c r="T1666" i="1" s="1"/>
  <c r="S1666" i="1" a="1"/>
  <c r="S1666" i="1" s="1"/>
  <c r="R1666" i="1" a="1"/>
  <c r="R1666" i="1" s="1"/>
  <c r="N1666" i="1"/>
  <c r="P1666" i="1" s="1"/>
  <c r="M1666" i="1"/>
  <c r="V1665" i="1"/>
  <c r="W1665" i="1" s="1"/>
  <c r="N1665" i="1"/>
  <c r="M1665" i="1"/>
  <c r="V1664" i="1"/>
  <c r="N1664" i="1"/>
  <c r="M1664" i="1"/>
  <c r="V1663" i="1"/>
  <c r="W1663" i="1" s="1"/>
  <c r="N1663" i="1"/>
  <c r="P1663" i="1" s="1"/>
  <c r="M1663" i="1"/>
  <c r="V1662" i="1"/>
  <c r="W1662" i="1" s="1"/>
  <c r="T1662" i="1"/>
  <c r="S1662" i="1" a="1"/>
  <c r="S1662" i="1"/>
  <c r="R1662" i="1" a="1"/>
  <c r="R1662" i="1" s="1"/>
  <c r="P1662" i="1"/>
  <c r="N1662" i="1"/>
  <c r="M1662" i="1"/>
  <c r="T1662" i="1" s="1" a="1"/>
  <c r="V1661" i="1"/>
  <c r="N1661" i="1"/>
  <c r="V1660" i="1"/>
  <c r="R1660" i="1" a="1"/>
  <c r="R1660" i="1" s="1"/>
  <c r="P1660" i="1"/>
  <c r="N1660" i="1"/>
  <c r="M1660" i="1"/>
  <c r="S1660" i="1" s="1" a="1"/>
  <c r="S1660" i="1" s="1"/>
  <c r="V1659" i="1"/>
  <c r="S1659" i="1" a="1"/>
  <c r="S1659" i="1" s="1"/>
  <c r="N1659" i="1"/>
  <c r="M1659" i="1"/>
  <c r="V1658" i="1"/>
  <c r="W1658" i="1" s="1"/>
  <c r="T1658" i="1" a="1"/>
  <c r="T1658" i="1"/>
  <c r="S1658" i="1" a="1"/>
  <c r="S1658" i="1" s="1"/>
  <c r="N1658" i="1"/>
  <c r="M1658" i="1"/>
  <c r="R1658" i="1" s="1" a="1"/>
  <c r="R1658" i="1" s="1"/>
  <c r="V1657" i="1"/>
  <c r="W1657" i="1" s="1"/>
  <c r="T1657" i="1"/>
  <c r="S1657" i="1" a="1"/>
  <c r="S1657" i="1"/>
  <c r="R1657" i="1" a="1"/>
  <c r="R1657" i="1"/>
  <c r="N1657" i="1"/>
  <c r="P1657" i="1" s="1"/>
  <c r="M1657" i="1"/>
  <c r="T1657" i="1" s="1" a="1"/>
  <c r="V1656" i="1"/>
  <c r="W1656" i="1" s="1"/>
  <c r="P1656" i="1"/>
  <c r="N1656" i="1"/>
  <c r="M1656" i="1"/>
  <c r="V1655" i="1"/>
  <c r="W1655" i="1" s="1"/>
  <c r="N1655" i="1"/>
  <c r="P1655" i="1" s="1"/>
  <c r="M1655" i="1"/>
  <c r="V1654" i="1"/>
  <c r="W1654" i="1" s="1"/>
  <c r="N1654" i="1"/>
  <c r="M1654" i="1"/>
  <c r="V1653" i="1"/>
  <c r="N1653" i="1"/>
  <c r="M1653" i="1"/>
  <c r="V1652" i="1"/>
  <c r="W1652" i="1" s="1"/>
  <c r="S1652" i="1" a="1"/>
  <c r="S1652" i="1" s="1"/>
  <c r="N1652" i="1"/>
  <c r="P1652" i="1" s="1"/>
  <c r="M1652" i="1"/>
  <c r="V1651" i="1"/>
  <c r="W1651" i="1" s="1"/>
  <c r="T1651" i="1" a="1"/>
  <c r="T1651" i="1"/>
  <c r="S1651" i="1" a="1"/>
  <c r="S1651" i="1" s="1"/>
  <c r="R1651" i="1" a="1"/>
  <c r="R1651" i="1"/>
  <c r="N1651" i="1"/>
  <c r="P1651" i="1" s="1"/>
  <c r="M1651" i="1"/>
  <c r="V1650" i="1"/>
  <c r="P1650" i="1"/>
  <c r="N1650" i="1"/>
  <c r="M1650" i="1"/>
  <c r="V1649" i="1"/>
  <c r="N1649" i="1"/>
  <c r="V1648" i="1"/>
  <c r="W1648" i="1" s="1"/>
  <c r="R1648" i="1" a="1"/>
  <c r="R1648" i="1" s="1"/>
  <c r="P1648" i="1"/>
  <c r="N1648" i="1"/>
  <c r="M1648" i="1"/>
  <c r="V1647" i="1"/>
  <c r="W1647" i="1" s="1"/>
  <c r="T1647" i="1" a="1"/>
  <c r="T1647" i="1" s="1"/>
  <c r="S1647" i="1"/>
  <c r="R1647" i="1" a="1"/>
  <c r="R1647" i="1" s="1"/>
  <c r="P1647" i="1"/>
  <c r="N1647" i="1"/>
  <c r="M1647" i="1"/>
  <c r="S1647" i="1" s="1" a="1"/>
  <c r="V1646" i="1"/>
  <c r="W1646" i="1" s="1"/>
  <c r="S1646" i="1" a="1"/>
  <c r="S1646" i="1" s="1"/>
  <c r="R1646" i="1" a="1"/>
  <c r="R1646" i="1" s="1"/>
  <c r="N1646" i="1"/>
  <c r="M1646" i="1"/>
  <c r="V1645" i="1"/>
  <c r="S1645" i="1" a="1"/>
  <c r="S1645" i="1"/>
  <c r="N1645" i="1"/>
  <c r="P1645" i="1" s="1"/>
  <c r="M1645" i="1"/>
  <c r="V1644" i="1"/>
  <c r="R1644" i="1" a="1"/>
  <c r="R1644" i="1"/>
  <c r="P1644" i="1"/>
  <c r="N1644" i="1"/>
  <c r="M1644" i="1"/>
  <c r="V1643" i="1"/>
  <c r="W1643" i="1" s="1"/>
  <c r="T1643" i="1" a="1"/>
  <c r="T1643" i="1" s="1"/>
  <c r="N1643" i="1"/>
  <c r="M1643" i="1"/>
  <c r="V1642" i="1"/>
  <c r="W1642" i="1" s="1"/>
  <c r="T1642" i="1" a="1"/>
  <c r="T1642" i="1"/>
  <c r="S1642" i="1" a="1"/>
  <c r="S1642" i="1" s="1"/>
  <c r="R1642" i="1" a="1"/>
  <c r="R1642" i="1"/>
  <c r="P1642" i="1"/>
  <c r="N1642" i="1"/>
  <c r="M1642" i="1"/>
  <c r="V1641" i="1"/>
  <c r="W1641" i="1" s="1"/>
  <c r="S1641" i="1" a="1"/>
  <c r="S1641" i="1" s="1"/>
  <c r="P1641" i="1"/>
  <c r="N1641" i="1"/>
  <c r="M1641" i="1"/>
  <c r="V1640" i="1"/>
  <c r="P1640" i="1"/>
  <c r="N1640" i="1"/>
  <c r="M1640" i="1"/>
  <c r="V1639" i="1"/>
  <c r="N1639" i="1"/>
  <c r="M1639" i="1"/>
  <c r="V1638" i="1"/>
  <c r="W1638" i="1" s="1"/>
  <c r="T1638" i="1" a="1"/>
  <c r="T1638" i="1"/>
  <c r="S1638" i="1" a="1"/>
  <c r="S1638" i="1" s="1"/>
  <c r="R1638" i="1" a="1"/>
  <c r="R1638" i="1" s="1"/>
  <c r="N1638" i="1"/>
  <c r="M1638" i="1"/>
  <c r="P1638" i="1" s="1"/>
  <c r="V1637" i="1"/>
  <c r="N1637" i="1"/>
  <c r="V1636" i="1"/>
  <c r="W1636" i="1" s="1"/>
  <c r="R1636" i="1" a="1"/>
  <c r="R1636" i="1" s="1"/>
  <c r="N1636" i="1"/>
  <c r="M1636" i="1"/>
  <c r="V1635" i="1"/>
  <c r="S1635" i="1" a="1"/>
  <c r="S1635" i="1" s="1"/>
  <c r="N1635" i="1"/>
  <c r="M1635" i="1"/>
  <c r="V1634" i="1"/>
  <c r="R1634" i="1" a="1"/>
  <c r="R1634" i="1" s="1"/>
  <c r="N1634" i="1"/>
  <c r="P1634" i="1" s="1"/>
  <c r="M1634" i="1"/>
  <c r="V1633" i="1"/>
  <c r="W1633" i="1" s="1"/>
  <c r="P1633" i="1"/>
  <c r="N1633" i="1"/>
  <c r="M1633" i="1"/>
  <c r="V1632" i="1"/>
  <c r="W1632" i="1" s="1"/>
  <c r="T1632" i="1" a="1"/>
  <c r="T1632" i="1" s="1"/>
  <c r="S1632" i="1" a="1"/>
  <c r="S1632" i="1" s="1"/>
  <c r="R1632" i="1"/>
  <c r="P1632" i="1"/>
  <c r="N1632" i="1"/>
  <c r="M1632" i="1"/>
  <c r="R1632" i="1" s="1" a="1"/>
  <c r="V1631" i="1"/>
  <c r="N1631" i="1"/>
  <c r="M1631" i="1"/>
  <c r="V1630" i="1"/>
  <c r="W1630" i="1" s="1"/>
  <c r="T1630" i="1" a="1"/>
  <c r="T1630" i="1"/>
  <c r="S1630" i="1" a="1"/>
  <c r="S1630" i="1" s="1"/>
  <c r="R1630" i="1" a="1"/>
  <c r="R1630" i="1" s="1"/>
  <c r="N1630" i="1"/>
  <c r="P1630" i="1" s="1"/>
  <c r="M1630" i="1"/>
  <c r="V1629" i="1"/>
  <c r="N1629" i="1"/>
  <c r="M1629" i="1"/>
  <c r="V1628" i="1"/>
  <c r="S1628" i="1" a="1"/>
  <c r="S1628" i="1" s="1"/>
  <c r="N1628" i="1"/>
  <c r="P1628" i="1" s="1"/>
  <c r="M1628" i="1"/>
  <c r="V1627" i="1"/>
  <c r="W1627" i="1" s="1"/>
  <c r="T1627" i="1" a="1"/>
  <c r="T1627" i="1" s="1"/>
  <c r="S1627" i="1" a="1"/>
  <c r="S1627" i="1"/>
  <c r="R1627" i="1" a="1"/>
  <c r="R1627" i="1" s="1"/>
  <c r="N1627" i="1"/>
  <c r="P1627" i="1" s="1"/>
  <c r="M1627" i="1"/>
  <c r="V1626" i="1"/>
  <c r="N1626" i="1"/>
  <c r="M1626" i="1"/>
  <c r="V1625" i="1"/>
  <c r="N1625" i="1"/>
  <c r="V1624" i="1"/>
  <c r="W1624" i="1" s="1"/>
  <c r="T1624" i="1" a="1"/>
  <c r="T1624" i="1" s="1"/>
  <c r="N1624" i="1"/>
  <c r="P1624" i="1" s="1"/>
  <c r="M1624" i="1"/>
  <c r="V1623" i="1"/>
  <c r="W1623" i="1" s="1"/>
  <c r="T1623" i="1" a="1"/>
  <c r="T1623" i="1" s="1"/>
  <c r="S1623" i="1" a="1"/>
  <c r="S1623" i="1" s="1"/>
  <c r="R1623" i="1" a="1"/>
  <c r="R1623" i="1" s="1"/>
  <c r="P1623" i="1"/>
  <c r="N1623" i="1"/>
  <c r="M1623" i="1"/>
  <c r="V1622" i="1"/>
  <c r="W1622" i="1" s="1"/>
  <c r="T1622" i="1" a="1"/>
  <c r="T1622" i="1"/>
  <c r="S1622" i="1" a="1"/>
  <c r="S1622" i="1" s="1"/>
  <c r="R1622" i="1"/>
  <c r="N1622" i="1"/>
  <c r="P1622" i="1" s="1"/>
  <c r="M1622" i="1"/>
  <c r="R1622" i="1" s="1" a="1"/>
  <c r="V1621" i="1"/>
  <c r="W1621" i="1" s="1"/>
  <c r="T1621" i="1"/>
  <c r="S1621" i="1" a="1"/>
  <c r="S1621" i="1" s="1"/>
  <c r="R1621" i="1" a="1"/>
  <c r="R1621" i="1"/>
  <c r="P1621" i="1"/>
  <c r="N1621" i="1"/>
  <c r="M1621" i="1"/>
  <c r="T1621" i="1" s="1" a="1"/>
  <c r="V1620" i="1"/>
  <c r="W1620" i="1" s="1"/>
  <c r="S1620" i="1" a="1"/>
  <c r="S1620" i="1" s="1"/>
  <c r="P1620" i="1"/>
  <c r="N1620" i="1"/>
  <c r="M1620" i="1"/>
  <c r="T1620" i="1" s="1" a="1"/>
  <c r="T1620" i="1" s="1"/>
  <c r="V1619" i="1"/>
  <c r="N1619" i="1"/>
  <c r="P1619" i="1" s="1"/>
  <c r="M1619" i="1"/>
  <c r="V1618" i="1"/>
  <c r="W1618" i="1" s="1"/>
  <c r="T1618" i="1" a="1"/>
  <c r="T1618" i="1" s="1"/>
  <c r="N1618" i="1"/>
  <c r="M1618" i="1"/>
  <c r="V1617" i="1"/>
  <c r="W1617" i="1" s="1"/>
  <c r="T1617" i="1" a="1"/>
  <c r="T1617" i="1"/>
  <c r="S1617" i="1" a="1"/>
  <c r="S1617" i="1" s="1"/>
  <c r="R1617" i="1"/>
  <c r="P1617" i="1"/>
  <c r="N1617" i="1"/>
  <c r="M1617" i="1"/>
  <c r="R1617" i="1" s="1" a="1"/>
  <c r="V1616" i="1"/>
  <c r="W1616" i="1" s="1"/>
  <c r="T1616" i="1" a="1"/>
  <c r="T1616" i="1" s="1"/>
  <c r="S1616" i="1" a="1"/>
  <c r="S1616" i="1" s="1"/>
  <c r="R1616" i="1" a="1"/>
  <c r="R1616" i="1" s="1"/>
  <c r="N1616" i="1"/>
  <c r="P1616" i="1" s="1"/>
  <c r="M1616" i="1"/>
  <c r="V1615" i="1"/>
  <c r="N1615" i="1"/>
  <c r="M1615" i="1"/>
  <c r="V1614" i="1"/>
  <c r="W1614" i="1" s="1"/>
  <c r="S1614" i="1" a="1"/>
  <c r="S1614" i="1" s="1"/>
  <c r="N1614" i="1"/>
  <c r="M1614" i="1"/>
  <c r="V1613" i="1"/>
  <c r="N1613" i="1"/>
  <c r="V1612" i="1"/>
  <c r="W1612" i="1" s="1"/>
  <c r="T1612" i="1" a="1"/>
  <c r="T1612" i="1"/>
  <c r="S1612" i="1" a="1"/>
  <c r="S1612" i="1" s="1"/>
  <c r="R1612" i="1" a="1"/>
  <c r="R1612" i="1" s="1"/>
  <c r="N1612" i="1"/>
  <c r="P1612" i="1" s="1"/>
  <c r="M1612" i="1"/>
  <c r="V1611" i="1"/>
  <c r="T1611" i="1" a="1"/>
  <c r="T1611" i="1" s="1"/>
  <c r="N1611" i="1"/>
  <c r="M1611" i="1"/>
  <c r="V1610" i="1"/>
  <c r="S1610" i="1" a="1"/>
  <c r="S1610" i="1" s="1"/>
  <c r="R1610" i="1" a="1"/>
  <c r="R1610" i="1" s="1"/>
  <c r="N1610" i="1"/>
  <c r="P1610" i="1" s="1"/>
  <c r="M1610" i="1"/>
  <c r="V1609" i="1"/>
  <c r="W1609" i="1" s="1"/>
  <c r="T1609" i="1"/>
  <c r="S1609" i="1" a="1"/>
  <c r="S1609" i="1" s="1"/>
  <c r="R1609" i="1" a="1"/>
  <c r="R1609" i="1"/>
  <c r="N1609" i="1"/>
  <c r="P1609" i="1" s="1"/>
  <c r="M1609" i="1"/>
  <c r="T1609" i="1" s="1" a="1"/>
  <c r="V1608" i="1"/>
  <c r="W1608" i="1" s="1"/>
  <c r="T1608" i="1" a="1"/>
  <c r="T1608" i="1" s="1"/>
  <c r="S1608" i="1" a="1"/>
  <c r="S1608" i="1" s="1"/>
  <c r="R1608" i="1" a="1"/>
  <c r="R1608" i="1" s="1"/>
  <c r="N1608" i="1"/>
  <c r="P1608" i="1" s="1"/>
  <c r="M1608" i="1"/>
  <c r="V1607" i="1"/>
  <c r="W1607" i="1" s="1"/>
  <c r="T1607" i="1" a="1"/>
  <c r="T1607" i="1" s="1"/>
  <c r="S1607" i="1"/>
  <c r="R1607" i="1" a="1"/>
  <c r="R1607" i="1"/>
  <c r="P1607" i="1"/>
  <c r="N1607" i="1"/>
  <c r="M1607" i="1"/>
  <c r="S1607" i="1" s="1" a="1"/>
  <c r="V1606" i="1"/>
  <c r="W1606" i="1" s="1"/>
  <c r="S1606" i="1" a="1"/>
  <c r="S1606" i="1" s="1"/>
  <c r="R1606" i="1" a="1"/>
  <c r="R1606" i="1" s="1"/>
  <c r="N1606" i="1"/>
  <c r="P1606" i="1" s="1"/>
  <c r="M1606" i="1"/>
  <c r="T1606" i="1" s="1" a="1"/>
  <c r="T1606" i="1" s="1"/>
  <c r="V1605" i="1"/>
  <c r="W1605" i="1" s="1"/>
  <c r="T1605" i="1" a="1"/>
  <c r="T1605" i="1"/>
  <c r="S1605" i="1" a="1"/>
  <c r="S1605" i="1" s="1"/>
  <c r="R1605" i="1"/>
  <c r="N1605" i="1"/>
  <c r="P1605" i="1" s="1"/>
  <c r="M1605" i="1"/>
  <c r="R1605" i="1" s="1" a="1"/>
  <c r="V1604" i="1"/>
  <c r="N1604" i="1"/>
  <c r="M1604" i="1"/>
  <c r="V1603" i="1"/>
  <c r="W1603" i="1" s="1"/>
  <c r="T1603" i="1" a="1"/>
  <c r="T1603" i="1" s="1"/>
  <c r="S1603" i="1" a="1"/>
  <c r="S1603" i="1"/>
  <c r="R1603" i="1" a="1"/>
  <c r="R1603" i="1" s="1"/>
  <c r="N1603" i="1"/>
  <c r="P1603" i="1" s="1"/>
  <c r="M1603" i="1"/>
  <c r="V1602" i="1"/>
  <c r="N1602" i="1"/>
  <c r="M1602" i="1"/>
  <c r="V1601" i="1"/>
  <c r="N1601" i="1"/>
  <c r="V1600" i="1"/>
  <c r="R1600" i="1" a="1"/>
  <c r="R1600" i="1" s="1"/>
  <c r="N1600" i="1"/>
  <c r="P1600" i="1" s="1"/>
  <c r="M1600" i="1"/>
  <c r="V1599" i="1"/>
  <c r="N1599" i="1"/>
  <c r="P1599" i="1" s="1"/>
  <c r="M1599" i="1"/>
  <c r="V1598" i="1"/>
  <c r="W1598" i="1" s="1"/>
  <c r="T1598" i="1" a="1"/>
  <c r="T1598" i="1" s="1"/>
  <c r="R1598" i="1" a="1"/>
  <c r="R1598" i="1" s="1"/>
  <c r="N1598" i="1"/>
  <c r="P1598" i="1" s="1"/>
  <c r="M1598" i="1"/>
  <c r="S1598" i="1" s="1" a="1"/>
  <c r="S1598" i="1" s="1"/>
  <c r="V1597" i="1"/>
  <c r="W1597" i="1" s="1"/>
  <c r="T1597" i="1"/>
  <c r="S1597" i="1" a="1"/>
  <c r="S1597" i="1"/>
  <c r="R1597" i="1" a="1"/>
  <c r="R1597" i="1" s="1"/>
  <c r="P1597" i="1"/>
  <c r="N1597" i="1"/>
  <c r="M1597" i="1"/>
  <c r="T1597" i="1" s="1" a="1"/>
  <c r="V1596" i="1"/>
  <c r="W1596" i="1" s="1"/>
  <c r="T1596" i="1" a="1"/>
  <c r="T1596" i="1" s="1"/>
  <c r="R1596" i="1" a="1"/>
  <c r="R1596" i="1"/>
  <c r="P1596" i="1"/>
  <c r="N1596" i="1"/>
  <c r="M1596" i="1"/>
  <c r="S1596" i="1" s="1" a="1"/>
  <c r="S1596" i="1" s="1"/>
  <c r="V1595" i="1"/>
  <c r="N1595" i="1"/>
  <c r="M1595" i="1"/>
  <c r="V1594" i="1"/>
  <c r="W1594" i="1" s="1"/>
  <c r="T1594" i="1" a="1"/>
  <c r="T1594" i="1" s="1"/>
  <c r="R1594" i="1" a="1"/>
  <c r="R1594" i="1" s="1"/>
  <c r="N1594" i="1"/>
  <c r="M1594" i="1"/>
  <c r="V1593" i="1"/>
  <c r="W1593" i="1" s="1"/>
  <c r="N1593" i="1"/>
  <c r="M1593" i="1"/>
  <c r="V1592" i="1"/>
  <c r="W1592" i="1" s="1"/>
  <c r="R1592" i="1" a="1"/>
  <c r="R1592" i="1" s="1"/>
  <c r="P1592" i="1"/>
  <c r="N1592" i="1"/>
  <c r="M1592" i="1"/>
  <c r="V1591" i="1"/>
  <c r="W1591" i="1" s="1"/>
  <c r="S1591" i="1" a="1"/>
  <c r="S1591" i="1" s="1"/>
  <c r="N1591" i="1"/>
  <c r="M1591" i="1"/>
  <c r="V1590" i="1"/>
  <c r="W1590" i="1" s="1"/>
  <c r="T1590" i="1" a="1"/>
  <c r="T1590" i="1" s="1"/>
  <c r="N1590" i="1"/>
  <c r="M1590" i="1"/>
  <c r="V1589" i="1"/>
  <c r="N1589" i="1"/>
  <c r="V1588" i="1"/>
  <c r="T1588" i="1" a="1"/>
  <c r="T1588" i="1"/>
  <c r="R1588" i="1" a="1"/>
  <c r="R1588" i="1" s="1"/>
  <c r="P1588" i="1"/>
  <c r="N1588" i="1"/>
  <c r="M1588" i="1"/>
  <c r="S1588" i="1" s="1" a="1"/>
  <c r="S1588" i="1" s="1"/>
  <c r="V1587" i="1"/>
  <c r="P1587" i="1"/>
  <c r="N1587" i="1"/>
  <c r="M1587" i="1"/>
  <c r="V1586" i="1"/>
  <c r="N1586" i="1"/>
  <c r="M1586" i="1"/>
  <c r="V1585" i="1"/>
  <c r="N1585" i="1"/>
  <c r="M1585" i="1"/>
  <c r="V1584" i="1"/>
  <c r="P1584" i="1"/>
  <c r="N1584" i="1"/>
  <c r="M1584" i="1"/>
  <c r="V1583" i="1"/>
  <c r="W1583" i="1" s="1"/>
  <c r="T1583" i="1" a="1"/>
  <c r="T1583" i="1"/>
  <c r="S1583" i="1"/>
  <c r="R1583" i="1" a="1"/>
  <c r="R1583" i="1" s="1"/>
  <c r="N1583" i="1"/>
  <c r="M1583" i="1"/>
  <c r="S1583" i="1" s="1" a="1"/>
  <c r="V1582" i="1"/>
  <c r="W1582" i="1" s="1"/>
  <c r="T1582" i="1" a="1"/>
  <c r="T1582" i="1"/>
  <c r="S1582" i="1" a="1"/>
  <c r="S1582" i="1" s="1"/>
  <c r="R1582" i="1" a="1"/>
  <c r="R1582" i="1"/>
  <c r="N1582" i="1"/>
  <c r="P1582" i="1" s="1"/>
  <c r="M1582" i="1"/>
  <c r="V1581" i="1"/>
  <c r="W1581" i="1" s="1"/>
  <c r="T1581" i="1" a="1"/>
  <c r="T1581" i="1"/>
  <c r="N1581" i="1"/>
  <c r="P1581" i="1" s="1"/>
  <c r="M1581" i="1"/>
  <c r="V1580" i="1"/>
  <c r="W1580" i="1" s="1"/>
  <c r="T1580" i="1" a="1"/>
  <c r="T1580" i="1"/>
  <c r="S1580" i="1" a="1"/>
  <c r="S1580" i="1"/>
  <c r="R1580" i="1" a="1"/>
  <c r="R1580" i="1" s="1"/>
  <c r="N1580" i="1"/>
  <c r="P1580" i="1" s="1"/>
  <c r="M1580" i="1"/>
  <c r="V1579" i="1"/>
  <c r="W1579" i="1" s="1"/>
  <c r="T1579" i="1" a="1"/>
  <c r="T1579" i="1" s="1"/>
  <c r="S1579" i="1"/>
  <c r="R1579" i="1" a="1"/>
  <c r="R1579" i="1"/>
  <c r="N1579" i="1"/>
  <c r="P1579" i="1" s="1"/>
  <c r="M1579" i="1"/>
  <c r="S1579" i="1" s="1" a="1"/>
  <c r="V1578" i="1"/>
  <c r="T1578" i="1" a="1"/>
  <c r="T1578" i="1" s="1"/>
  <c r="S1578" i="1" a="1"/>
  <c r="S1578" i="1" s="1"/>
  <c r="R1578" i="1" a="1"/>
  <c r="R1578" i="1" s="1"/>
  <c r="P1578" i="1"/>
  <c r="N1578" i="1"/>
  <c r="M1578" i="1"/>
  <c r="V1577" i="1"/>
  <c r="N1577" i="1"/>
  <c r="V1576" i="1"/>
  <c r="W1576" i="1" s="1"/>
  <c r="T1576" i="1" a="1"/>
  <c r="T1576" i="1" s="1"/>
  <c r="S1576" i="1" a="1"/>
  <c r="S1576" i="1" s="1"/>
  <c r="R1576" i="1" a="1"/>
  <c r="R1576" i="1"/>
  <c r="N1576" i="1"/>
  <c r="P1576" i="1" s="1"/>
  <c r="M1576" i="1"/>
  <c r="V1575" i="1"/>
  <c r="W1575" i="1" s="1"/>
  <c r="T1575" i="1" a="1"/>
  <c r="T1575" i="1"/>
  <c r="S1575" i="1" a="1"/>
  <c r="S1575" i="1"/>
  <c r="R1575" i="1" a="1"/>
  <c r="R1575" i="1"/>
  <c r="P1575" i="1"/>
  <c r="N1575" i="1"/>
  <c r="M1575" i="1"/>
  <c r="V1574" i="1"/>
  <c r="T1574" i="1" a="1"/>
  <c r="T1574" i="1" s="1"/>
  <c r="N1574" i="1"/>
  <c r="P1574" i="1" s="1"/>
  <c r="M1574" i="1"/>
  <c r="V1573" i="1"/>
  <c r="W1573" i="1" s="1"/>
  <c r="N1573" i="1"/>
  <c r="P1573" i="1" s="1"/>
  <c r="M1573" i="1"/>
  <c r="V1572" i="1"/>
  <c r="W1572" i="1" s="1"/>
  <c r="S1572" i="1" a="1"/>
  <c r="S1572" i="1" s="1"/>
  <c r="R1572" i="1" a="1"/>
  <c r="R1572" i="1"/>
  <c r="P1572" i="1"/>
  <c r="N1572" i="1"/>
  <c r="M1572" i="1"/>
  <c r="T1572" i="1" s="1" a="1"/>
  <c r="T1572" i="1" s="1"/>
  <c r="V1571" i="1"/>
  <c r="T1571" i="1" a="1"/>
  <c r="T1571" i="1" s="1"/>
  <c r="R1571" i="1" a="1"/>
  <c r="R1571" i="1" s="1"/>
  <c r="N1571" i="1"/>
  <c r="P1571" i="1" s="1"/>
  <c r="M1571" i="1"/>
  <c r="S1571" i="1" s="1" a="1"/>
  <c r="S1571" i="1" s="1"/>
  <c r="V1570" i="1"/>
  <c r="W1570" i="1" s="1"/>
  <c r="P1570" i="1"/>
  <c r="N1570" i="1"/>
  <c r="M1570" i="1"/>
  <c r="V1569" i="1"/>
  <c r="W1569" i="1" s="1"/>
  <c r="T1569" i="1" a="1"/>
  <c r="T1569" i="1"/>
  <c r="N1569" i="1"/>
  <c r="M1569" i="1"/>
  <c r="V1568" i="1"/>
  <c r="N1568" i="1"/>
  <c r="M1568" i="1"/>
  <c r="V1567" i="1"/>
  <c r="W1567" i="1" s="1"/>
  <c r="T1567" i="1" a="1"/>
  <c r="T1567" i="1" s="1"/>
  <c r="S1567" i="1" a="1"/>
  <c r="S1567" i="1"/>
  <c r="R1567" i="1" a="1"/>
  <c r="R1567" i="1"/>
  <c r="N1567" i="1"/>
  <c r="P1567" i="1" s="1"/>
  <c r="M1567" i="1"/>
  <c r="V1566" i="1"/>
  <c r="R1566" i="1" a="1"/>
  <c r="R1566" i="1" s="1"/>
  <c r="N1566" i="1"/>
  <c r="M1566" i="1"/>
  <c r="V1565" i="1"/>
  <c r="N1565" i="1"/>
  <c r="V1564" i="1"/>
  <c r="W1564" i="1" s="1"/>
  <c r="R1564" i="1" a="1"/>
  <c r="R1564" i="1" s="1"/>
  <c r="N1564" i="1"/>
  <c r="P1564" i="1" s="1"/>
  <c r="M1564" i="1"/>
  <c r="V1563" i="1"/>
  <c r="W1563" i="1" s="1"/>
  <c r="T1563" i="1"/>
  <c r="S1563" i="1" a="1"/>
  <c r="S1563" i="1"/>
  <c r="R1563" i="1" a="1"/>
  <c r="R1563" i="1" s="1"/>
  <c r="N1563" i="1"/>
  <c r="M1563" i="1"/>
  <c r="T1563" i="1" s="1" a="1"/>
  <c r="V1562" i="1"/>
  <c r="W1562" i="1" s="1"/>
  <c r="T1562" i="1" a="1"/>
  <c r="T1562" i="1"/>
  <c r="S1562" i="1" a="1"/>
  <c r="S1562" i="1" s="1"/>
  <c r="R1562" i="1" a="1"/>
  <c r="R1562" i="1"/>
  <c r="N1562" i="1"/>
  <c r="P1562" i="1" s="1"/>
  <c r="M1562" i="1"/>
  <c r="V1561" i="1"/>
  <c r="W1561" i="1" s="1"/>
  <c r="T1561" i="1"/>
  <c r="S1561" i="1" a="1"/>
  <c r="S1561" i="1"/>
  <c r="R1561" i="1" a="1"/>
  <c r="R1561" i="1"/>
  <c r="N1561" i="1"/>
  <c r="P1561" i="1" s="1"/>
  <c r="M1561" i="1"/>
  <c r="T1561" i="1" s="1" a="1"/>
  <c r="V1560" i="1"/>
  <c r="W1560" i="1" s="1"/>
  <c r="T1560" i="1" a="1"/>
  <c r="T1560" i="1" s="1"/>
  <c r="S1560" i="1" a="1"/>
  <c r="S1560" i="1" s="1"/>
  <c r="N1560" i="1"/>
  <c r="M1560" i="1"/>
  <c r="R1560" i="1" s="1" a="1"/>
  <c r="R1560" i="1" s="1"/>
  <c r="V1559" i="1"/>
  <c r="T1559" i="1" a="1"/>
  <c r="T1559" i="1" s="1"/>
  <c r="R1559" i="1" a="1"/>
  <c r="R1559" i="1"/>
  <c r="P1559" i="1"/>
  <c r="N1559" i="1"/>
  <c r="M1559" i="1"/>
  <c r="V1558" i="1"/>
  <c r="P1558" i="1"/>
  <c r="N1558" i="1"/>
  <c r="M1558" i="1"/>
  <c r="V1557" i="1"/>
  <c r="W1557" i="1" s="1"/>
  <c r="T1557" i="1" a="1"/>
  <c r="T1557" i="1"/>
  <c r="S1557" i="1" a="1"/>
  <c r="S1557" i="1" s="1"/>
  <c r="R1557" i="1"/>
  <c r="P1557" i="1"/>
  <c r="N1557" i="1"/>
  <c r="M1557" i="1"/>
  <c r="R1557" i="1" s="1" a="1"/>
  <c r="V1556" i="1"/>
  <c r="W1556" i="1" s="1"/>
  <c r="T1556" i="1" a="1"/>
  <c r="T1556" i="1" s="1"/>
  <c r="S1556" i="1" a="1"/>
  <c r="S1556" i="1" s="1"/>
  <c r="R1556" i="1" a="1"/>
  <c r="R1556" i="1" s="1"/>
  <c r="N1556" i="1"/>
  <c r="P1556" i="1" s="1"/>
  <c r="M1556" i="1"/>
  <c r="V1555" i="1"/>
  <c r="W1555" i="1" s="1"/>
  <c r="T1555" i="1" a="1"/>
  <c r="T1555" i="1"/>
  <c r="S1555" i="1" a="1"/>
  <c r="S1555" i="1"/>
  <c r="R1555" i="1" a="1"/>
  <c r="R1555" i="1"/>
  <c r="N1555" i="1"/>
  <c r="P1555" i="1" s="1"/>
  <c r="M1555" i="1"/>
  <c r="V1554" i="1"/>
  <c r="W1554" i="1" s="1"/>
  <c r="P1554" i="1"/>
  <c r="N1554" i="1"/>
  <c r="M1554" i="1"/>
  <c r="V1553" i="1"/>
  <c r="N1553" i="1"/>
  <c r="V1552" i="1"/>
  <c r="W1552" i="1" s="1"/>
  <c r="R1552" i="1" a="1"/>
  <c r="R1552" i="1" s="1"/>
  <c r="P1552" i="1"/>
  <c r="N1552" i="1"/>
  <c r="M1552" i="1"/>
  <c r="V1551" i="1"/>
  <c r="R1551" i="1" a="1"/>
  <c r="R1551" i="1"/>
  <c r="N1551" i="1"/>
  <c r="P1551" i="1" s="1"/>
  <c r="M1551" i="1"/>
  <c r="V1550" i="1"/>
  <c r="W1550" i="1" s="1"/>
  <c r="T1550" i="1" a="1"/>
  <c r="T1550" i="1"/>
  <c r="S1550" i="1" a="1"/>
  <c r="S1550" i="1" s="1"/>
  <c r="R1550" i="1" a="1"/>
  <c r="R1550" i="1"/>
  <c r="N1550" i="1"/>
  <c r="P1550" i="1" s="1"/>
  <c r="M1550" i="1"/>
  <c r="V1549" i="1"/>
  <c r="W1549" i="1" s="1"/>
  <c r="R1549" i="1" a="1"/>
  <c r="R1549" i="1" s="1"/>
  <c r="N1549" i="1"/>
  <c r="P1549" i="1" s="1"/>
  <c r="M1549" i="1"/>
  <c r="V1548" i="1"/>
  <c r="P1548" i="1"/>
  <c r="N1548" i="1"/>
  <c r="M1548" i="1"/>
  <c r="V1547" i="1"/>
  <c r="T1547" i="1" a="1"/>
  <c r="T1547" i="1" s="1"/>
  <c r="N1547" i="1"/>
  <c r="M1547" i="1"/>
  <c r="V1546" i="1"/>
  <c r="W1546" i="1" s="1"/>
  <c r="T1546" i="1" a="1"/>
  <c r="T1546" i="1" s="1"/>
  <c r="S1546" i="1" a="1"/>
  <c r="S1546" i="1" s="1"/>
  <c r="R1546" i="1" a="1"/>
  <c r="R1546" i="1"/>
  <c r="N1546" i="1"/>
  <c r="P1546" i="1" s="1"/>
  <c r="M1546" i="1"/>
  <c r="V1545" i="1"/>
  <c r="S1545" i="1" a="1"/>
  <c r="S1545" i="1"/>
  <c r="N1545" i="1"/>
  <c r="P1545" i="1" s="1"/>
  <c r="M1545" i="1"/>
  <c r="V1544" i="1"/>
  <c r="W1544" i="1" s="1"/>
  <c r="N1544" i="1"/>
  <c r="P1544" i="1" s="1"/>
  <c r="M1544" i="1"/>
  <c r="V1543" i="1"/>
  <c r="W1543" i="1" s="1"/>
  <c r="N1543" i="1"/>
  <c r="M1543" i="1"/>
  <c r="V1542" i="1"/>
  <c r="W1542" i="1" s="1"/>
  <c r="T1542" i="1" a="1"/>
  <c r="T1542" i="1"/>
  <c r="S1542" i="1" a="1"/>
  <c r="S1542" i="1"/>
  <c r="R1542" i="1" a="1"/>
  <c r="R1542" i="1"/>
  <c r="N1542" i="1"/>
  <c r="M1542" i="1"/>
  <c r="P1542" i="1" s="1"/>
  <c r="V1541" i="1"/>
  <c r="N1541" i="1"/>
  <c r="V1540" i="1"/>
  <c r="W1540" i="1" s="1"/>
  <c r="R1540" i="1" a="1"/>
  <c r="R1540" i="1" s="1"/>
  <c r="P1540" i="1"/>
  <c r="N1540" i="1"/>
  <c r="M1540" i="1"/>
  <c r="V1539" i="1"/>
  <c r="N1539" i="1"/>
  <c r="P1539" i="1" s="1"/>
  <c r="M1539" i="1"/>
  <c r="V1538" i="1"/>
  <c r="P1538" i="1"/>
  <c r="N1538" i="1"/>
  <c r="M1538" i="1"/>
  <c r="V1537" i="1"/>
  <c r="W1537" i="1" s="1"/>
  <c r="R1537" i="1" a="1"/>
  <c r="R1537" i="1"/>
  <c r="P1537" i="1"/>
  <c r="N1537" i="1"/>
  <c r="M1537" i="1"/>
  <c r="V1536" i="1"/>
  <c r="N1536" i="1"/>
  <c r="M1536" i="1"/>
  <c r="V1535" i="1"/>
  <c r="N1535" i="1"/>
  <c r="M1535" i="1"/>
  <c r="V1534" i="1"/>
  <c r="W1534" i="1" s="1"/>
  <c r="T1534" i="1" a="1"/>
  <c r="T1534" i="1" s="1"/>
  <c r="S1534" i="1" a="1"/>
  <c r="S1534" i="1" s="1"/>
  <c r="R1534" i="1" a="1"/>
  <c r="R1534" i="1" s="1"/>
  <c r="N1534" i="1"/>
  <c r="P1534" i="1" s="1"/>
  <c r="M1534" i="1"/>
  <c r="V1533" i="1"/>
  <c r="T1533" i="1" a="1"/>
  <c r="T1533" i="1" s="1"/>
  <c r="N1533" i="1"/>
  <c r="M1533" i="1"/>
  <c r="V1532" i="1"/>
  <c r="P1532" i="1"/>
  <c r="N1532" i="1"/>
  <c r="M1532" i="1"/>
  <c r="V1531" i="1"/>
  <c r="W1531" i="1" s="1"/>
  <c r="S1531" i="1" a="1"/>
  <c r="S1531" i="1" s="1"/>
  <c r="R1531" i="1" a="1"/>
  <c r="R1531" i="1"/>
  <c r="N1531" i="1"/>
  <c r="P1531" i="1" s="1"/>
  <c r="M1531" i="1"/>
  <c r="T1531" i="1" s="1" a="1"/>
  <c r="T1531" i="1" s="1"/>
  <c r="V1530" i="1"/>
  <c r="W1530" i="1" s="1"/>
  <c r="T1530" i="1" a="1"/>
  <c r="T1530" i="1"/>
  <c r="S1530" i="1" a="1"/>
  <c r="S1530" i="1" s="1"/>
  <c r="R1530" i="1"/>
  <c r="P1530" i="1"/>
  <c r="N1530" i="1"/>
  <c r="M1530" i="1"/>
  <c r="R1530" i="1" s="1" a="1"/>
  <c r="V1529" i="1"/>
  <c r="N1529" i="1"/>
  <c r="V1528" i="1"/>
  <c r="W1528" i="1" s="1"/>
  <c r="T1528" i="1" a="1"/>
  <c r="T1528" i="1"/>
  <c r="N1528" i="1"/>
  <c r="M1528" i="1"/>
  <c r="V1527" i="1"/>
  <c r="W1527" i="1" s="1"/>
  <c r="T1527" i="1" a="1"/>
  <c r="T1527" i="1" s="1"/>
  <c r="S1527" i="1" a="1"/>
  <c r="S1527" i="1" s="1"/>
  <c r="R1527" i="1" a="1"/>
  <c r="R1527" i="1"/>
  <c r="P1527" i="1"/>
  <c r="N1527" i="1"/>
  <c r="M1527" i="1"/>
  <c r="V1526" i="1"/>
  <c r="W1526" i="1" s="1"/>
  <c r="T1526" i="1" a="1"/>
  <c r="T1526" i="1"/>
  <c r="S1526" i="1" a="1"/>
  <c r="S1526" i="1"/>
  <c r="R1526" i="1" a="1"/>
  <c r="R1526" i="1"/>
  <c r="P1526" i="1"/>
  <c r="N1526" i="1"/>
  <c r="M1526" i="1"/>
  <c r="V1525" i="1"/>
  <c r="P1525" i="1"/>
  <c r="N1525" i="1"/>
  <c r="M1525" i="1"/>
  <c r="V1524" i="1"/>
  <c r="W1524" i="1" s="1"/>
  <c r="S1524" i="1" a="1"/>
  <c r="S1524" i="1" s="1"/>
  <c r="R1524" i="1" a="1"/>
  <c r="R1524" i="1" s="1"/>
  <c r="N1524" i="1"/>
  <c r="P1524" i="1" s="1"/>
  <c r="M1524" i="1"/>
  <c r="T1524" i="1" s="1" a="1"/>
  <c r="T1524" i="1" s="1"/>
  <c r="V1523" i="1"/>
  <c r="W1523" i="1" s="1"/>
  <c r="T1523" i="1" a="1"/>
  <c r="T1523" i="1" s="1"/>
  <c r="R1523" i="1" a="1"/>
  <c r="R1523" i="1" s="1"/>
  <c r="N1523" i="1"/>
  <c r="P1523" i="1" s="1"/>
  <c r="M1523" i="1"/>
  <c r="S1523" i="1" s="1" a="1"/>
  <c r="S1523" i="1" s="1"/>
  <c r="V1522" i="1"/>
  <c r="N1522" i="1"/>
  <c r="M1522" i="1"/>
  <c r="V1521" i="1"/>
  <c r="N1521" i="1"/>
  <c r="M1521" i="1"/>
  <c r="V1520" i="1"/>
  <c r="W1520" i="1" s="1"/>
  <c r="N1520" i="1"/>
  <c r="M1520" i="1"/>
  <c r="V1519" i="1"/>
  <c r="T1519" i="1"/>
  <c r="S1519" i="1" a="1"/>
  <c r="S1519" i="1" s="1"/>
  <c r="R1519" i="1" a="1"/>
  <c r="R1519" i="1" s="1"/>
  <c r="N1519" i="1"/>
  <c r="P1519" i="1" s="1"/>
  <c r="M1519" i="1"/>
  <c r="T1519" i="1" s="1" a="1"/>
  <c r="V1518" i="1"/>
  <c r="S1518" i="1" a="1"/>
  <c r="S1518" i="1" s="1"/>
  <c r="N1518" i="1"/>
  <c r="M1518" i="1"/>
  <c r="V1517" i="1"/>
  <c r="N1517" i="1"/>
  <c r="V1516" i="1"/>
  <c r="T1516" i="1" a="1"/>
  <c r="T1516" i="1" s="1"/>
  <c r="S1516" i="1" a="1"/>
  <c r="S1516" i="1" s="1"/>
  <c r="N1516" i="1"/>
  <c r="M1516" i="1"/>
  <c r="V1515" i="1"/>
  <c r="W1515" i="1" s="1"/>
  <c r="T1515" i="1" a="1"/>
  <c r="T1515" i="1" s="1"/>
  <c r="S1515" i="1"/>
  <c r="R1515" i="1" a="1"/>
  <c r="R1515" i="1" s="1"/>
  <c r="P1515" i="1"/>
  <c r="N1515" i="1"/>
  <c r="M1515" i="1"/>
  <c r="S1515" i="1" s="1" a="1"/>
  <c r="V1514" i="1"/>
  <c r="S1514" i="1" a="1"/>
  <c r="S1514" i="1" s="1"/>
  <c r="N1514" i="1"/>
  <c r="M1514" i="1"/>
  <c r="V1513" i="1"/>
  <c r="W1513" i="1" s="1"/>
  <c r="T1513" i="1"/>
  <c r="S1513" i="1" a="1"/>
  <c r="S1513" i="1" s="1"/>
  <c r="R1513" i="1" a="1"/>
  <c r="R1513" i="1"/>
  <c r="P1513" i="1"/>
  <c r="N1513" i="1"/>
  <c r="M1513" i="1"/>
  <c r="T1513" i="1" s="1" a="1"/>
  <c r="V1512" i="1"/>
  <c r="W1512" i="1" s="1"/>
  <c r="R1512" i="1" a="1"/>
  <c r="R1512" i="1" s="1"/>
  <c r="N1512" i="1"/>
  <c r="M1512" i="1"/>
  <c r="V1511" i="1"/>
  <c r="T1511" i="1" a="1"/>
  <c r="T1511" i="1" s="1"/>
  <c r="P1511" i="1"/>
  <c r="N1511" i="1"/>
  <c r="M1511" i="1"/>
  <c r="V1510" i="1"/>
  <c r="W1510" i="1" s="1"/>
  <c r="T1510" i="1" a="1"/>
  <c r="T1510" i="1" s="1"/>
  <c r="S1510" i="1" a="1"/>
  <c r="S1510" i="1" s="1"/>
  <c r="R1510" i="1" a="1"/>
  <c r="R1510" i="1" s="1"/>
  <c r="N1510" i="1"/>
  <c r="P1510" i="1" s="1"/>
  <c r="M1510" i="1"/>
  <c r="V1509" i="1"/>
  <c r="W1509" i="1" s="1"/>
  <c r="T1509" i="1" a="1"/>
  <c r="T1509" i="1" s="1"/>
  <c r="P1509" i="1"/>
  <c r="N1509" i="1"/>
  <c r="M1509" i="1"/>
  <c r="V1508" i="1"/>
  <c r="W1508" i="1" s="1"/>
  <c r="T1508" i="1" a="1"/>
  <c r="T1508" i="1" s="1"/>
  <c r="S1508" i="1" a="1"/>
  <c r="S1508" i="1"/>
  <c r="R1508" i="1" a="1"/>
  <c r="R1508" i="1" s="1"/>
  <c r="N1508" i="1"/>
  <c r="P1508" i="1" s="1"/>
  <c r="M1508" i="1"/>
  <c r="V1507" i="1"/>
  <c r="W1507" i="1" s="1"/>
  <c r="T1507" i="1" a="1"/>
  <c r="T1507" i="1" s="1"/>
  <c r="S1507" i="1" a="1"/>
  <c r="S1507" i="1"/>
  <c r="R1507" i="1" a="1"/>
  <c r="R1507" i="1" s="1"/>
  <c r="N1507" i="1"/>
  <c r="P1507" i="1" s="1"/>
  <c r="M1507" i="1"/>
  <c r="V1506" i="1"/>
  <c r="P1506" i="1"/>
  <c r="N1506" i="1"/>
  <c r="M1506" i="1"/>
  <c r="V1505" i="1"/>
  <c r="N1505" i="1"/>
  <c r="V1504" i="1"/>
  <c r="W1504" i="1" s="1"/>
  <c r="T1504" i="1"/>
  <c r="S1504" i="1" a="1"/>
  <c r="S1504" i="1"/>
  <c r="R1504" i="1" a="1"/>
  <c r="R1504" i="1" s="1"/>
  <c r="P1504" i="1"/>
  <c r="N1504" i="1"/>
  <c r="M1504" i="1"/>
  <c r="T1504" i="1" s="1" a="1"/>
  <c r="V1503" i="1"/>
  <c r="W1503" i="1" s="1"/>
  <c r="T1503" i="1" a="1"/>
  <c r="T1503" i="1" s="1"/>
  <c r="S1503" i="1"/>
  <c r="R1503" i="1" a="1"/>
  <c r="R1503" i="1" s="1"/>
  <c r="N1503" i="1"/>
  <c r="P1503" i="1" s="1"/>
  <c r="M1503" i="1"/>
  <c r="S1503" i="1" s="1" a="1"/>
  <c r="V1502" i="1"/>
  <c r="R1502" i="1" a="1"/>
  <c r="R1502" i="1" s="1"/>
  <c r="N1502" i="1"/>
  <c r="P1502" i="1" s="1"/>
  <c r="M1502" i="1"/>
  <c r="V1501" i="1"/>
  <c r="W1501" i="1" s="1"/>
  <c r="N1501" i="1"/>
  <c r="P1501" i="1" s="1"/>
  <c r="M1501" i="1"/>
  <c r="V1500" i="1"/>
  <c r="W1500" i="1" s="1"/>
  <c r="T1500" i="1" a="1"/>
  <c r="T1500" i="1" s="1"/>
  <c r="S1500" i="1" a="1"/>
  <c r="S1500" i="1" s="1"/>
  <c r="R1500" i="1" a="1"/>
  <c r="R1500" i="1" s="1"/>
  <c r="N1500" i="1"/>
  <c r="M1500" i="1"/>
  <c r="P1500" i="1" s="1"/>
  <c r="V1499" i="1"/>
  <c r="W1499" i="1" s="1"/>
  <c r="T1499" i="1" a="1"/>
  <c r="T1499" i="1"/>
  <c r="S1499" i="1"/>
  <c r="R1499" i="1" a="1"/>
  <c r="R1499" i="1" s="1"/>
  <c r="N1499" i="1"/>
  <c r="P1499" i="1" s="1"/>
  <c r="M1499" i="1"/>
  <c r="S1499" i="1" s="1" a="1"/>
  <c r="V1498" i="1"/>
  <c r="S1498" i="1" a="1"/>
  <c r="S1498" i="1" s="1"/>
  <c r="R1498" i="1" a="1"/>
  <c r="R1498" i="1"/>
  <c r="N1498" i="1"/>
  <c r="P1498" i="1" s="1"/>
  <c r="M1498" i="1"/>
  <c r="T1498" i="1" s="1" a="1"/>
  <c r="T1498" i="1" s="1"/>
  <c r="V1497" i="1"/>
  <c r="W1497" i="1" s="1"/>
  <c r="N1497" i="1"/>
  <c r="M1497" i="1"/>
  <c r="V1496" i="1"/>
  <c r="W1496" i="1" s="1"/>
  <c r="T1496" i="1" a="1"/>
  <c r="T1496" i="1"/>
  <c r="P1496" i="1"/>
  <c r="N1496" i="1"/>
  <c r="M1496" i="1"/>
  <c r="V1495" i="1"/>
  <c r="N1495" i="1"/>
  <c r="P1495" i="1" s="1"/>
  <c r="M1495" i="1"/>
  <c r="V1494" i="1"/>
  <c r="W1494" i="1" s="1"/>
  <c r="T1494" i="1" a="1"/>
  <c r="T1494" i="1"/>
  <c r="S1494" i="1" a="1"/>
  <c r="S1494" i="1"/>
  <c r="R1494" i="1"/>
  <c r="N1494" i="1"/>
  <c r="P1494" i="1" s="1"/>
  <c r="M1494" i="1"/>
  <c r="R1494" i="1" s="1" a="1"/>
  <c r="V1493" i="1"/>
  <c r="W1493" i="1" s="1"/>
  <c r="N1493" i="1"/>
  <c r="P1493" i="1" s="1"/>
  <c r="M1493" i="1"/>
  <c r="V1492" i="1"/>
  <c r="W1492" i="1" s="1"/>
  <c r="T1492" i="1" a="1"/>
  <c r="T1492" i="1"/>
  <c r="S1492" i="1" a="1"/>
  <c r="S1492" i="1"/>
  <c r="R1492" i="1"/>
  <c r="N1492" i="1"/>
  <c r="P1492" i="1" s="1"/>
  <c r="M1492" i="1"/>
  <c r="R1492" i="1" s="1" a="1"/>
  <c r="V1491" i="1"/>
  <c r="W1491" i="1" s="1"/>
  <c r="T1491" i="1" a="1"/>
  <c r="T1491" i="1" s="1"/>
  <c r="S1491" i="1" a="1"/>
  <c r="S1491" i="1"/>
  <c r="P1491" i="1"/>
  <c r="N1491" i="1"/>
  <c r="M1491" i="1"/>
  <c r="R1491" i="1" s="1" a="1"/>
  <c r="R1491" i="1" s="1"/>
  <c r="V1490" i="1"/>
  <c r="W1490" i="1" s="1"/>
  <c r="T1490" i="1" a="1"/>
  <c r="T1490" i="1"/>
  <c r="S1490" i="1" a="1"/>
  <c r="S1490" i="1"/>
  <c r="R1490" i="1" a="1"/>
  <c r="R1490" i="1"/>
  <c r="N1490" i="1"/>
  <c r="P1490" i="1" s="1"/>
  <c r="M1490" i="1"/>
  <c r="V1489" i="1"/>
  <c r="N1489" i="1"/>
  <c r="M1489" i="1"/>
  <c r="V1488" i="1"/>
  <c r="N1488" i="1"/>
  <c r="M1488" i="1"/>
  <c r="V1487" i="1"/>
  <c r="W1487" i="1" s="1"/>
  <c r="T1487" i="1" a="1"/>
  <c r="T1487" i="1" s="1"/>
  <c r="S1487" i="1"/>
  <c r="R1487" i="1" a="1"/>
  <c r="R1487" i="1" s="1"/>
  <c r="N1487" i="1"/>
  <c r="P1487" i="1" s="1"/>
  <c r="M1487" i="1"/>
  <c r="S1487" i="1" s="1" a="1"/>
  <c r="V1486" i="1"/>
  <c r="W1486" i="1" s="1"/>
  <c r="T1486" i="1"/>
  <c r="S1486" i="1" a="1"/>
  <c r="S1486" i="1" s="1"/>
  <c r="R1486" i="1" a="1"/>
  <c r="R1486" i="1" s="1"/>
  <c r="N1486" i="1"/>
  <c r="P1486" i="1" s="1"/>
  <c r="M1486" i="1"/>
  <c r="T1486" i="1" s="1" a="1"/>
  <c r="V1485" i="1"/>
  <c r="W1485" i="1" s="1"/>
  <c r="R1485" i="1" a="1"/>
  <c r="R1485" i="1" s="1"/>
  <c r="P1485" i="1"/>
  <c r="N1485" i="1"/>
  <c r="M1485" i="1"/>
  <c r="V1484" i="1"/>
  <c r="N1484" i="1"/>
  <c r="M1484" i="1"/>
  <c r="V1483" i="1"/>
  <c r="W1483" i="1" s="1"/>
  <c r="T1483" i="1" a="1"/>
  <c r="T1483" i="1" s="1"/>
  <c r="S1483" i="1" a="1"/>
  <c r="S1483" i="1" s="1"/>
  <c r="R1483" i="1" a="1"/>
  <c r="R1483" i="1"/>
  <c r="P1483" i="1"/>
  <c r="N1483" i="1"/>
  <c r="M1483" i="1"/>
  <c r="V1482" i="1"/>
  <c r="W1482" i="1" s="1"/>
  <c r="T1482" i="1" a="1"/>
  <c r="T1482" i="1" s="1"/>
  <c r="S1482" i="1" a="1"/>
  <c r="S1482" i="1" s="1"/>
  <c r="R1482" i="1"/>
  <c r="N1482" i="1"/>
  <c r="P1482" i="1" s="1"/>
  <c r="M1482" i="1"/>
  <c r="R1482" i="1" s="1" a="1"/>
  <c r="V1481" i="1"/>
  <c r="N1481" i="1"/>
  <c r="M1481" i="1"/>
  <c r="V1480" i="1"/>
  <c r="W1480" i="1" s="1"/>
  <c r="T1480" i="1" a="1"/>
  <c r="T1480" i="1" s="1"/>
  <c r="S1480" i="1" a="1"/>
  <c r="S1480" i="1" s="1"/>
  <c r="R1480" i="1" a="1"/>
  <c r="R1480" i="1"/>
  <c r="N1480" i="1"/>
  <c r="P1480" i="1" s="1"/>
  <c r="M1480" i="1"/>
  <c r="V1479" i="1"/>
  <c r="W1479" i="1" s="1"/>
  <c r="S1479" i="1" a="1"/>
  <c r="S1479" i="1"/>
  <c r="R1479" i="1" a="1"/>
  <c r="R1479" i="1" s="1"/>
  <c r="N1479" i="1"/>
  <c r="M1479" i="1"/>
  <c r="V1478" i="1"/>
  <c r="W1478" i="1" s="1"/>
  <c r="T1478" i="1" a="1"/>
  <c r="T1478" i="1"/>
  <c r="S1478" i="1" a="1"/>
  <c r="S1478" i="1" s="1"/>
  <c r="R1478" i="1" a="1"/>
  <c r="R1478" i="1"/>
  <c r="N1478" i="1"/>
  <c r="P1478" i="1" s="1"/>
  <c r="M1478" i="1"/>
  <c r="V1477" i="1"/>
  <c r="S1477" i="1" a="1"/>
  <c r="S1477" i="1"/>
  <c r="N1477" i="1"/>
  <c r="P1477" i="1" s="1"/>
  <c r="M1477" i="1"/>
  <c r="V1476" i="1"/>
  <c r="W1476" i="1" s="1"/>
  <c r="P1476" i="1"/>
  <c r="N1476" i="1"/>
  <c r="M1476" i="1"/>
  <c r="V1475" i="1"/>
  <c r="W1475" i="1" s="1"/>
  <c r="T1475" i="1" a="1"/>
  <c r="T1475" i="1" s="1"/>
  <c r="N1475" i="1"/>
  <c r="M1475" i="1"/>
  <c r="V1474" i="1"/>
  <c r="W1474" i="1" s="1"/>
  <c r="S1474" i="1" a="1"/>
  <c r="S1474" i="1" s="1"/>
  <c r="P1474" i="1"/>
  <c r="N1474" i="1"/>
  <c r="M1474" i="1"/>
  <c r="V1473" i="1"/>
  <c r="T1473" i="1" a="1"/>
  <c r="T1473" i="1" s="1"/>
  <c r="N1473" i="1"/>
  <c r="M1473" i="1"/>
  <c r="V1472" i="1"/>
  <c r="W1472" i="1" s="1"/>
  <c r="T1472" i="1" a="1"/>
  <c r="T1472" i="1"/>
  <c r="S1472" i="1"/>
  <c r="R1472" i="1" a="1"/>
  <c r="R1472" i="1"/>
  <c r="P1472" i="1"/>
  <c r="N1472" i="1"/>
  <c r="M1472" i="1"/>
  <c r="S1472" i="1" s="1" a="1"/>
  <c r="V1471" i="1"/>
  <c r="W1471" i="1" s="1"/>
  <c r="T1471" i="1" a="1"/>
  <c r="T1471" i="1"/>
  <c r="P1471" i="1"/>
  <c r="N1471" i="1"/>
  <c r="M1471" i="1"/>
  <c r="V1470" i="1"/>
  <c r="W1470" i="1" s="1"/>
  <c r="T1470" i="1" a="1"/>
  <c r="T1470" i="1" s="1"/>
  <c r="S1470" i="1" a="1"/>
  <c r="S1470" i="1"/>
  <c r="P1470" i="1"/>
  <c r="N1470" i="1"/>
  <c r="M1470" i="1"/>
  <c r="R1470" i="1" s="1" a="1"/>
  <c r="R1470" i="1" s="1"/>
  <c r="V1469" i="1"/>
  <c r="W1469" i="1" s="1"/>
  <c r="T1469" i="1" a="1"/>
  <c r="T1469" i="1" s="1"/>
  <c r="S1469" i="1" a="1"/>
  <c r="S1469" i="1" s="1"/>
  <c r="R1469" i="1" a="1"/>
  <c r="R1469" i="1" s="1"/>
  <c r="N1469" i="1"/>
  <c r="P1469" i="1" s="1"/>
  <c r="M1469" i="1"/>
  <c r="V1468" i="1"/>
  <c r="W1468" i="1" s="1"/>
  <c r="S1468" i="1" a="1"/>
  <c r="S1468" i="1" s="1"/>
  <c r="N1468" i="1"/>
  <c r="P1468" i="1" s="1"/>
  <c r="M1468" i="1"/>
  <c r="V1467" i="1"/>
  <c r="W1467" i="1" s="1"/>
  <c r="S1467" i="1" a="1"/>
  <c r="S1467" i="1" s="1"/>
  <c r="N1467" i="1"/>
  <c r="M1467" i="1"/>
  <c r="V1466" i="1"/>
  <c r="W1466" i="1" s="1"/>
  <c r="T1466" i="1" a="1"/>
  <c r="T1466" i="1" s="1"/>
  <c r="S1466" i="1" a="1"/>
  <c r="S1466" i="1"/>
  <c r="R1466" i="1" a="1"/>
  <c r="R1466" i="1" s="1"/>
  <c r="N1466" i="1"/>
  <c r="P1466" i="1" s="1"/>
  <c r="M1466" i="1"/>
  <c r="V1465" i="1"/>
  <c r="W1465" i="1" s="1"/>
  <c r="T1465" i="1" a="1"/>
  <c r="T1465" i="1"/>
  <c r="S1465" i="1" a="1"/>
  <c r="S1465" i="1"/>
  <c r="R1465" i="1"/>
  <c r="P1465" i="1"/>
  <c r="N1465" i="1"/>
  <c r="M1465" i="1"/>
  <c r="R1465" i="1" s="1" a="1"/>
  <c r="V1464" i="1"/>
  <c r="R1464" i="1" a="1"/>
  <c r="R1464" i="1" s="1"/>
  <c r="N1464" i="1"/>
  <c r="P1464" i="1" s="1"/>
  <c r="M1464" i="1"/>
  <c r="V1463" i="1"/>
  <c r="T1463" i="1" a="1"/>
  <c r="T1463" i="1" s="1"/>
  <c r="S1463" i="1" a="1"/>
  <c r="S1463" i="1"/>
  <c r="R1463" i="1" a="1"/>
  <c r="R1463" i="1" s="1"/>
  <c r="N1463" i="1"/>
  <c r="P1463" i="1" s="1"/>
  <c r="M1463" i="1"/>
  <c r="V1462" i="1"/>
  <c r="N1462" i="1"/>
  <c r="M1462" i="1"/>
  <c r="V1461" i="1"/>
  <c r="T1461" i="1" a="1"/>
  <c r="T1461" i="1" s="1"/>
  <c r="N1461" i="1"/>
  <c r="M1461" i="1"/>
  <c r="V1460" i="1"/>
  <c r="T1460" i="1" a="1"/>
  <c r="T1460" i="1" s="1"/>
  <c r="N1460" i="1"/>
  <c r="P1460" i="1" s="1"/>
  <c r="M1460" i="1"/>
  <c r="V1459" i="1"/>
  <c r="R1459" i="1" a="1"/>
  <c r="R1459" i="1" s="1"/>
  <c r="N1459" i="1"/>
  <c r="M1459" i="1"/>
  <c r="V1458" i="1"/>
  <c r="W1458" i="1" s="1"/>
  <c r="T1458" i="1" a="1"/>
  <c r="T1458" i="1" s="1"/>
  <c r="S1458" i="1" a="1"/>
  <c r="S1458" i="1"/>
  <c r="R1458" i="1"/>
  <c r="P1458" i="1"/>
  <c r="N1458" i="1"/>
  <c r="M1458" i="1"/>
  <c r="R1458" i="1" s="1" a="1"/>
  <c r="V1457" i="1"/>
  <c r="W1457" i="1" s="1"/>
  <c r="T1457" i="1" a="1"/>
  <c r="T1457" i="1"/>
  <c r="N1457" i="1"/>
  <c r="M1457" i="1"/>
  <c r="V1456" i="1"/>
  <c r="R1456" i="1" a="1"/>
  <c r="R1456" i="1" s="1"/>
  <c r="N1456" i="1"/>
  <c r="P1456" i="1" s="1"/>
  <c r="M1456" i="1"/>
  <c r="V1455" i="1"/>
  <c r="W1455" i="1" s="1"/>
  <c r="R1455" i="1" a="1"/>
  <c r="R1455" i="1" s="1"/>
  <c r="N1455" i="1"/>
  <c r="M1455" i="1"/>
  <c r="T1455" i="1" s="1" a="1"/>
  <c r="T1455" i="1" s="1"/>
  <c r="V1454" i="1"/>
  <c r="W1454" i="1" s="1"/>
  <c r="T1454" i="1" a="1"/>
  <c r="T1454" i="1" s="1"/>
  <c r="S1454" i="1" a="1"/>
  <c r="S1454" i="1"/>
  <c r="R1454" i="1" a="1"/>
  <c r="R1454" i="1"/>
  <c r="P1454" i="1"/>
  <c r="N1454" i="1"/>
  <c r="M1454" i="1"/>
  <c r="V1453" i="1"/>
  <c r="W1453" i="1" s="1"/>
  <c r="N1453" i="1"/>
  <c r="P1453" i="1" s="1"/>
  <c r="M1453" i="1"/>
  <c r="V1452" i="1"/>
  <c r="W1452" i="1" s="1"/>
  <c r="T1452" i="1" a="1"/>
  <c r="T1452" i="1" s="1"/>
  <c r="S1452" i="1" a="1"/>
  <c r="S1452" i="1" s="1"/>
  <c r="R1452" i="1" a="1"/>
  <c r="R1452" i="1" s="1"/>
  <c r="P1452" i="1"/>
  <c r="N1452" i="1"/>
  <c r="M1452" i="1"/>
  <c r="V1451" i="1"/>
  <c r="T1451" i="1" a="1"/>
  <c r="T1451" i="1"/>
  <c r="S1451" i="1" a="1"/>
  <c r="S1451" i="1"/>
  <c r="R1451" i="1" a="1"/>
  <c r="R1451" i="1"/>
  <c r="N1451" i="1"/>
  <c r="P1451" i="1" s="1"/>
  <c r="M1451" i="1"/>
  <c r="V1450" i="1"/>
  <c r="W1450" i="1" s="1"/>
  <c r="T1450" i="1"/>
  <c r="S1450" i="1" a="1"/>
  <c r="S1450" i="1"/>
  <c r="R1450" i="1" a="1"/>
  <c r="R1450" i="1" s="1"/>
  <c r="N1450" i="1"/>
  <c r="P1450" i="1" s="1"/>
  <c r="M1450" i="1"/>
  <c r="T1450" i="1" s="1" a="1"/>
  <c r="V1449" i="1"/>
  <c r="N1449" i="1"/>
  <c r="P1449" i="1" s="1"/>
  <c r="M1449" i="1"/>
  <c r="V1448" i="1"/>
  <c r="W1448" i="1" s="1"/>
  <c r="T1448" i="1" a="1"/>
  <c r="T1448" i="1"/>
  <c r="R1448" i="1" a="1"/>
  <c r="R1448" i="1" s="1"/>
  <c r="N1448" i="1"/>
  <c r="M1448" i="1"/>
  <c r="S1448" i="1" s="1" a="1"/>
  <c r="S1448" i="1" s="1"/>
  <c r="V1447" i="1"/>
  <c r="W1447" i="1" s="1"/>
  <c r="T1447" i="1" a="1"/>
  <c r="T1447" i="1" s="1"/>
  <c r="S1447" i="1" a="1"/>
  <c r="S1447" i="1" s="1"/>
  <c r="R1447" i="1" a="1"/>
  <c r="R1447" i="1" s="1"/>
  <c r="P1447" i="1"/>
  <c r="N1447" i="1"/>
  <c r="M1447" i="1"/>
  <c r="V1446" i="1"/>
  <c r="N1446" i="1"/>
  <c r="M1446" i="1"/>
  <c r="V1445" i="1"/>
  <c r="W1445" i="1" s="1"/>
  <c r="R1445" i="1" a="1"/>
  <c r="R1445" i="1" s="1"/>
  <c r="N1445" i="1"/>
  <c r="P1445" i="1" s="1"/>
  <c r="M1445" i="1"/>
  <c r="V1444" i="1"/>
  <c r="W1444" i="1" s="1"/>
  <c r="T1444" i="1" a="1"/>
  <c r="T1444" i="1" s="1"/>
  <c r="S1444" i="1" a="1"/>
  <c r="S1444" i="1" s="1"/>
  <c r="R1444" i="1" a="1"/>
  <c r="R1444" i="1" s="1"/>
  <c r="N1444" i="1"/>
  <c r="P1444" i="1" s="1"/>
  <c r="M1444" i="1"/>
  <c r="V1443" i="1"/>
  <c r="W1443" i="1" s="1"/>
  <c r="S1443" i="1" a="1"/>
  <c r="S1443" i="1" s="1"/>
  <c r="R1443" i="1" a="1"/>
  <c r="R1443" i="1" s="1"/>
  <c r="P1443" i="1"/>
  <c r="N1443" i="1"/>
  <c r="M1443" i="1"/>
  <c r="T1443" i="1" s="1" a="1"/>
  <c r="T1443" i="1" s="1"/>
  <c r="V1442" i="1"/>
  <c r="W1442" i="1" s="1"/>
  <c r="T1442" i="1" a="1"/>
  <c r="T1442" i="1"/>
  <c r="S1442" i="1" a="1"/>
  <c r="S1442" i="1" s="1"/>
  <c r="R1442" i="1" a="1"/>
  <c r="R1442" i="1" s="1"/>
  <c r="P1442" i="1"/>
  <c r="N1442" i="1"/>
  <c r="M1442" i="1"/>
  <c r="V1441" i="1"/>
  <c r="W1441" i="1" s="1"/>
  <c r="T1441" i="1" a="1"/>
  <c r="T1441" i="1"/>
  <c r="S1441" i="1" a="1"/>
  <c r="S1441" i="1"/>
  <c r="R1441" i="1" a="1"/>
  <c r="R1441" i="1"/>
  <c r="N1441" i="1"/>
  <c r="P1441" i="1" s="1"/>
  <c r="M1441" i="1"/>
  <c r="V1440" i="1"/>
  <c r="N1440" i="1"/>
  <c r="M1440" i="1"/>
  <c r="V1439" i="1"/>
  <c r="R1439" i="1" a="1"/>
  <c r="R1439" i="1"/>
  <c r="N1439" i="1"/>
  <c r="P1439" i="1" s="1"/>
  <c r="M1439" i="1"/>
  <c r="V1438" i="1"/>
  <c r="W1438" i="1" s="1"/>
  <c r="P1438" i="1"/>
  <c r="N1438" i="1"/>
  <c r="M1438" i="1"/>
  <c r="V1437" i="1"/>
  <c r="W1437" i="1" s="1"/>
  <c r="S1437" i="1" a="1"/>
  <c r="S1437" i="1" s="1"/>
  <c r="N1437" i="1"/>
  <c r="M1437" i="1"/>
  <c r="T1437" i="1" s="1" a="1"/>
  <c r="T1437" i="1" s="1"/>
  <c r="V1436" i="1"/>
  <c r="W1436" i="1" s="1"/>
  <c r="T1436" i="1" a="1"/>
  <c r="T1436" i="1"/>
  <c r="S1436" i="1"/>
  <c r="R1436" i="1" a="1"/>
  <c r="R1436" i="1"/>
  <c r="N1436" i="1"/>
  <c r="P1436" i="1" s="1"/>
  <c r="M1436" i="1"/>
  <c r="S1436" i="1" s="1" a="1"/>
  <c r="V1435" i="1"/>
  <c r="T1435" i="1" a="1"/>
  <c r="T1435" i="1" s="1"/>
  <c r="N1435" i="1"/>
  <c r="M1435" i="1"/>
  <c r="V1434" i="1"/>
  <c r="W1434" i="1" s="1"/>
  <c r="N1434" i="1"/>
  <c r="M1434" i="1"/>
  <c r="V1433" i="1"/>
  <c r="T1433" i="1" a="1"/>
  <c r="T1433" i="1" s="1"/>
  <c r="N1433" i="1"/>
  <c r="M1433" i="1"/>
  <c r="V1432" i="1"/>
  <c r="W1432" i="1" s="1"/>
  <c r="N1432" i="1"/>
  <c r="M1432" i="1"/>
  <c r="V1431" i="1"/>
  <c r="W1431" i="1" s="1"/>
  <c r="S1431" i="1" a="1"/>
  <c r="S1431" i="1"/>
  <c r="R1431" i="1" a="1"/>
  <c r="R1431" i="1" s="1"/>
  <c r="N1431" i="1"/>
  <c r="M1431" i="1"/>
  <c r="V1430" i="1"/>
  <c r="W1430" i="1" s="1"/>
  <c r="T1430" i="1" a="1"/>
  <c r="T1430" i="1"/>
  <c r="S1430" i="1" a="1"/>
  <c r="S1430" i="1" s="1"/>
  <c r="R1430" i="1" a="1"/>
  <c r="R1430" i="1"/>
  <c r="N1430" i="1"/>
  <c r="P1430" i="1" s="1"/>
  <c r="M1430" i="1"/>
  <c r="V1429" i="1"/>
  <c r="W1429" i="1" s="1"/>
  <c r="S1429" i="1" a="1"/>
  <c r="S1429" i="1" s="1"/>
  <c r="R1429" i="1" a="1"/>
  <c r="R1429" i="1" s="1"/>
  <c r="P1429" i="1"/>
  <c r="N1429" i="1"/>
  <c r="M1429" i="1"/>
  <c r="T1429" i="1" s="1" a="1"/>
  <c r="T1429" i="1" s="1"/>
  <c r="V1428" i="1"/>
  <c r="W1428" i="1" s="1"/>
  <c r="R1428" i="1" a="1"/>
  <c r="R1428" i="1" s="1"/>
  <c r="N1428" i="1"/>
  <c r="M1428" i="1"/>
  <c r="V1427" i="1"/>
  <c r="T1427" i="1" a="1"/>
  <c r="T1427" i="1" s="1"/>
  <c r="S1427" i="1" a="1"/>
  <c r="S1427" i="1" s="1"/>
  <c r="N1427" i="1"/>
  <c r="P1427" i="1" s="1"/>
  <c r="M1427" i="1"/>
  <c r="V1426" i="1"/>
  <c r="W1426" i="1" s="1"/>
  <c r="T1426" i="1"/>
  <c r="S1426" i="1" a="1"/>
  <c r="S1426" i="1" s="1"/>
  <c r="R1426" i="1" a="1"/>
  <c r="R1426" i="1" s="1"/>
  <c r="N1426" i="1"/>
  <c r="P1426" i="1" s="1"/>
  <c r="M1426" i="1"/>
  <c r="T1426" i="1" s="1" a="1"/>
  <c r="V1425" i="1"/>
  <c r="N1425" i="1"/>
  <c r="P1425" i="1" s="1"/>
  <c r="M1425" i="1"/>
  <c r="V1424" i="1"/>
  <c r="W1424" i="1" s="1"/>
  <c r="T1424" i="1" a="1"/>
  <c r="T1424" i="1" s="1"/>
  <c r="P1424" i="1"/>
  <c r="N1424" i="1"/>
  <c r="M1424" i="1"/>
  <c r="V1423" i="1"/>
  <c r="W1423" i="1" s="1"/>
  <c r="T1423" i="1" a="1"/>
  <c r="T1423" i="1" s="1"/>
  <c r="S1423" i="1" a="1"/>
  <c r="S1423" i="1" s="1"/>
  <c r="R1423" i="1" a="1"/>
  <c r="R1423" i="1"/>
  <c r="N1423" i="1"/>
  <c r="M1423" i="1"/>
  <c r="V1422" i="1"/>
  <c r="W1422" i="1" s="1"/>
  <c r="T1422" i="1" a="1"/>
  <c r="T1422" i="1"/>
  <c r="S1422" i="1" a="1"/>
  <c r="S1422" i="1" s="1"/>
  <c r="R1422" i="1"/>
  <c r="N1422" i="1"/>
  <c r="P1422" i="1" s="1"/>
  <c r="M1422" i="1"/>
  <c r="R1422" i="1" s="1" a="1"/>
  <c r="V1421" i="1"/>
  <c r="W1421" i="1" s="1"/>
  <c r="R1421" i="1" a="1"/>
  <c r="R1421" i="1" s="1"/>
  <c r="N1421" i="1"/>
  <c r="M1421" i="1"/>
  <c r="V1420" i="1"/>
  <c r="S1420" i="1" a="1"/>
  <c r="S1420" i="1" s="1"/>
  <c r="R1420" i="1" a="1"/>
  <c r="R1420" i="1"/>
  <c r="N1420" i="1"/>
  <c r="P1420" i="1" s="1"/>
  <c r="M1420" i="1"/>
  <c r="T1420" i="1" s="1" a="1"/>
  <c r="T1420" i="1" s="1"/>
  <c r="V1419" i="1"/>
  <c r="W1419" i="1" s="1"/>
  <c r="T1419" i="1" a="1"/>
  <c r="T1419" i="1" s="1"/>
  <c r="N1419" i="1"/>
  <c r="M1419" i="1"/>
  <c r="V1418" i="1"/>
  <c r="W1418" i="1" s="1"/>
  <c r="T1418" i="1" a="1"/>
  <c r="T1418" i="1"/>
  <c r="S1418" i="1" a="1"/>
  <c r="S1418" i="1"/>
  <c r="R1418" i="1" a="1"/>
  <c r="R1418" i="1" s="1"/>
  <c r="N1418" i="1"/>
  <c r="P1418" i="1" s="1"/>
  <c r="M1418" i="1"/>
  <c r="V1417" i="1"/>
  <c r="W1417" i="1" s="1"/>
  <c r="T1417" i="1" a="1"/>
  <c r="T1417" i="1" s="1"/>
  <c r="S1417" i="1" a="1"/>
  <c r="S1417" i="1" s="1"/>
  <c r="R1417" i="1" a="1"/>
  <c r="R1417" i="1" s="1"/>
  <c r="P1417" i="1"/>
  <c r="N1417" i="1"/>
  <c r="M1417" i="1"/>
  <c r="V1416" i="1"/>
  <c r="T1416" i="1" a="1"/>
  <c r="T1416" i="1"/>
  <c r="P1416" i="1"/>
  <c r="N1416" i="1"/>
  <c r="M1416" i="1"/>
  <c r="V1415" i="1"/>
  <c r="W1415" i="1" s="1"/>
  <c r="T1415" i="1" a="1"/>
  <c r="T1415" i="1" s="1"/>
  <c r="S1415" i="1"/>
  <c r="R1415" i="1" a="1"/>
  <c r="R1415" i="1" s="1"/>
  <c r="N1415" i="1"/>
  <c r="M1415" i="1"/>
  <c r="S1415" i="1" s="1" a="1"/>
  <c r="V1414" i="1"/>
  <c r="W1414" i="1" s="1"/>
  <c r="T1414" i="1"/>
  <c r="S1414" i="1" a="1"/>
  <c r="S1414" i="1"/>
  <c r="R1414" i="1" a="1"/>
  <c r="R1414" i="1"/>
  <c r="N1414" i="1"/>
  <c r="P1414" i="1" s="1"/>
  <c r="M1414" i="1"/>
  <c r="T1414" i="1" s="1" a="1"/>
  <c r="V1413" i="1"/>
  <c r="W1413" i="1" s="1"/>
  <c r="T1413" i="1" a="1"/>
  <c r="T1413" i="1" s="1"/>
  <c r="S1413" i="1" a="1"/>
  <c r="S1413" i="1"/>
  <c r="R1413" i="1" a="1"/>
  <c r="R1413" i="1" s="1"/>
  <c r="P1413" i="1"/>
  <c r="N1413" i="1"/>
  <c r="M1413" i="1"/>
  <c r="V1412" i="1"/>
  <c r="W1412" i="1" s="1"/>
  <c r="N1412" i="1"/>
  <c r="M1412" i="1"/>
  <c r="V1411" i="1"/>
  <c r="P1411" i="1"/>
  <c r="N1411" i="1"/>
  <c r="M1411" i="1"/>
  <c r="V1410" i="1"/>
  <c r="W1410" i="1" s="1"/>
  <c r="N1410" i="1"/>
  <c r="M1410" i="1"/>
  <c r="V1409" i="1"/>
  <c r="W1409" i="1" s="1"/>
  <c r="T1409" i="1" a="1"/>
  <c r="T1409" i="1" s="1"/>
  <c r="S1409" i="1" a="1"/>
  <c r="S1409" i="1" s="1"/>
  <c r="R1409" i="1" a="1"/>
  <c r="R1409" i="1" s="1"/>
  <c r="N1409" i="1"/>
  <c r="P1409" i="1" s="1"/>
  <c r="M1409" i="1"/>
  <c r="V1408" i="1"/>
  <c r="W1408" i="1" s="1"/>
  <c r="T1408" i="1" a="1"/>
  <c r="T1408" i="1" s="1"/>
  <c r="S1408" i="1" a="1"/>
  <c r="S1408" i="1" s="1"/>
  <c r="R1408" i="1" a="1"/>
  <c r="R1408" i="1"/>
  <c r="N1408" i="1"/>
  <c r="P1408" i="1" s="1"/>
  <c r="M1408" i="1"/>
  <c r="V1407" i="1"/>
  <c r="S1407" i="1" a="1"/>
  <c r="S1407" i="1" s="1"/>
  <c r="R1407" i="1" a="1"/>
  <c r="R1407" i="1" s="1"/>
  <c r="N1407" i="1"/>
  <c r="M1407" i="1"/>
  <c r="V1406" i="1"/>
  <c r="W1406" i="1" s="1"/>
  <c r="T1406" i="1" a="1"/>
  <c r="T1406" i="1"/>
  <c r="S1406" i="1" a="1"/>
  <c r="S1406" i="1" s="1"/>
  <c r="R1406" i="1" a="1"/>
  <c r="R1406" i="1"/>
  <c r="P1406" i="1"/>
  <c r="N1406" i="1"/>
  <c r="M1406" i="1"/>
  <c r="V1405" i="1"/>
  <c r="N1405" i="1"/>
  <c r="M1405" i="1"/>
  <c r="V1404" i="1"/>
  <c r="W1404" i="1" s="1"/>
  <c r="T1404" i="1" a="1"/>
  <c r="T1404" i="1" s="1"/>
  <c r="S1404" i="1" a="1"/>
  <c r="S1404" i="1" s="1"/>
  <c r="R1404" i="1" a="1"/>
  <c r="R1404" i="1"/>
  <c r="P1404" i="1"/>
  <c r="N1404" i="1"/>
  <c r="M1404" i="1"/>
  <c r="V1403" i="1"/>
  <c r="T1403" i="1" a="1"/>
  <c r="T1403" i="1" s="1"/>
  <c r="R1403" i="1" a="1"/>
  <c r="R1403" i="1"/>
  <c r="N1403" i="1"/>
  <c r="P1403" i="1" s="1"/>
  <c r="M1403" i="1"/>
  <c r="V1402" i="1"/>
  <c r="W1402" i="1" s="1"/>
  <c r="N1402" i="1"/>
  <c r="P1402" i="1" s="1"/>
  <c r="M1402" i="1"/>
  <c r="V1401" i="1"/>
  <c r="W1401" i="1" s="1"/>
  <c r="T1401" i="1" a="1"/>
  <c r="T1401" i="1" s="1"/>
  <c r="N1401" i="1"/>
  <c r="M1401" i="1"/>
  <c r="V1400" i="1"/>
  <c r="W1400" i="1" s="1"/>
  <c r="T1400" i="1" a="1"/>
  <c r="T1400" i="1"/>
  <c r="S1400" i="1"/>
  <c r="R1400" i="1" a="1"/>
  <c r="R1400" i="1" s="1"/>
  <c r="P1400" i="1"/>
  <c r="N1400" i="1"/>
  <c r="M1400" i="1"/>
  <c r="S1400" i="1" s="1" a="1"/>
  <c r="V1399" i="1"/>
  <c r="W1399" i="1" s="1"/>
  <c r="T1399" i="1" a="1"/>
  <c r="T1399" i="1"/>
  <c r="N1399" i="1"/>
  <c r="M1399" i="1"/>
  <c r="V1398" i="1"/>
  <c r="W1398" i="1" s="1"/>
  <c r="S1398" i="1" a="1"/>
  <c r="S1398" i="1"/>
  <c r="P1398" i="1"/>
  <c r="N1398" i="1"/>
  <c r="M1398" i="1"/>
  <c r="V1397" i="1"/>
  <c r="W1397" i="1" s="1"/>
  <c r="S1397" i="1" a="1"/>
  <c r="S1397" i="1"/>
  <c r="N1397" i="1"/>
  <c r="M1397" i="1"/>
  <c r="V1396" i="1"/>
  <c r="T1396" i="1" a="1"/>
  <c r="T1396" i="1" s="1"/>
  <c r="S1396" i="1" a="1"/>
  <c r="S1396" i="1" s="1"/>
  <c r="R1396" i="1" a="1"/>
  <c r="R1396" i="1" s="1"/>
  <c r="N1396" i="1"/>
  <c r="P1396" i="1" s="1"/>
  <c r="M1396" i="1"/>
  <c r="V1395" i="1"/>
  <c r="W1395" i="1" s="1"/>
  <c r="S1395" i="1" a="1"/>
  <c r="S1395" i="1" s="1"/>
  <c r="N1395" i="1"/>
  <c r="M1395" i="1"/>
  <c r="R1395" i="1" s="1" a="1"/>
  <c r="R1395" i="1" s="1"/>
  <c r="V1394" i="1"/>
  <c r="W1394" i="1" s="1"/>
  <c r="T1394" i="1" a="1"/>
  <c r="T1394" i="1" s="1"/>
  <c r="S1394" i="1" a="1"/>
  <c r="S1394" i="1"/>
  <c r="R1394" i="1" a="1"/>
  <c r="R1394" i="1" s="1"/>
  <c r="N1394" i="1"/>
  <c r="P1394" i="1" s="1"/>
  <c r="M1394" i="1"/>
  <c r="V1393" i="1"/>
  <c r="W1393" i="1" s="1"/>
  <c r="T1393" i="1" a="1"/>
  <c r="T1393" i="1"/>
  <c r="S1393" i="1" a="1"/>
  <c r="S1393" i="1" s="1"/>
  <c r="R1393" i="1" a="1"/>
  <c r="R1393" i="1"/>
  <c r="P1393" i="1"/>
  <c r="N1393" i="1"/>
  <c r="M1393" i="1"/>
  <c r="V1392" i="1"/>
  <c r="N1392" i="1"/>
  <c r="M1392" i="1"/>
  <c r="V1391" i="1"/>
  <c r="S1391" i="1" a="1"/>
  <c r="S1391" i="1"/>
  <c r="R1391" i="1" a="1"/>
  <c r="R1391" i="1" s="1"/>
  <c r="P1391" i="1"/>
  <c r="N1391" i="1"/>
  <c r="M1391" i="1"/>
  <c r="V1390" i="1"/>
  <c r="R1390" i="1" a="1"/>
  <c r="R1390" i="1" s="1"/>
  <c r="N1390" i="1"/>
  <c r="P1390" i="1" s="1"/>
  <c r="M1390" i="1"/>
  <c r="V1389" i="1"/>
  <c r="W1389" i="1" s="1"/>
  <c r="R1389" i="1" a="1"/>
  <c r="R1389" i="1" s="1"/>
  <c r="P1389" i="1"/>
  <c r="N1389" i="1"/>
  <c r="M1389" i="1"/>
  <c r="V1388" i="1"/>
  <c r="W1388" i="1" s="1"/>
  <c r="T1388" i="1" a="1"/>
  <c r="T1388" i="1" s="1"/>
  <c r="N1388" i="1"/>
  <c r="P1388" i="1" s="1"/>
  <c r="M1388" i="1"/>
  <c r="V1387" i="1"/>
  <c r="W1387" i="1" s="1"/>
  <c r="T1387" i="1" a="1"/>
  <c r="T1387" i="1" s="1"/>
  <c r="N1387" i="1"/>
  <c r="M1387" i="1"/>
  <c r="V1386" i="1"/>
  <c r="W1386" i="1" s="1"/>
  <c r="T1386" i="1" a="1"/>
  <c r="T1386" i="1"/>
  <c r="S1386" i="1" a="1"/>
  <c r="S1386" i="1" s="1"/>
  <c r="R1386" i="1"/>
  <c r="N1386" i="1"/>
  <c r="P1386" i="1" s="1"/>
  <c r="M1386" i="1"/>
  <c r="R1386" i="1" s="1" a="1"/>
  <c r="V1385" i="1"/>
  <c r="W1385" i="1" s="1"/>
  <c r="N1385" i="1"/>
  <c r="M1385" i="1"/>
  <c r="V1384" i="1"/>
  <c r="W1384" i="1" s="1"/>
  <c r="S1384" i="1" a="1"/>
  <c r="S1384" i="1" s="1"/>
  <c r="N1384" i="1"/>
  <c r="P1384" i="1" s="1"/>
  <c r="M1384" i="1"/>
  <c r="V1383" i="1"/>
  <c r="W1383" i="1" s="1"/>
  <c r="T1383" i="1" a="1"/>
  <c r="T1383" i="1" s="1"/>
  <c r="S1383" i="1" a="1"/>
  <c r="S1383" i="1" s="1"/>
  <c r="R1383" i="1" a="1"/>
  <c r="R1383" i="1" s="1"/>
  <c r="P1383" i="1"/>
  <c r="N1383" i="1"/>
  <c r="M1383" i="1"/>
  <c r="V1382" i="1"/>
  <c r="W1382" i="1" s="1"/>
  <c r="T1382" i="1" a="1"/>
  <c r="T1382" i="1" s="1"/>
  <c r="S1382" i="1" a="1"/>
  <c r="S1382" i="1"/>
  <c r="R1382" i="1" a="1"/>
  <c r="R1382" i="1" s="1"/>
  <c r="P1382" i="1"/>
  <c r="N1382" i="1"/>
  <c r="M1382" i="1"/>
  <c r="V1381" i="1"/>
  <c r="W1381" i="1" s="1"/>
  <c r="T1381" i="1" a="1"/>
  <c r="T1381" i="1" s="1"/>
  <c r="S1381" i="1" a="1"/>
  <c r="S1381" i="1" s="1"/>
  <c r="N1381" i="1"/>
  <c r="P1381" i="1" s="1"/>
  <c r="M1381" i="1"/>
  <c r="R1381" i="1" s="1" a="1"/>
  <c r="R1381" i="1" s="1"/>
  <c r="V1380" i="1"/>
  <c r="R1380" i="1" a="1"/>
  <c r="R1380" i="1" s="1"/>
  <c r="N1380" i="1"/>
  <c r="M1380" i="1"/>
  <c r="V1379" i="1"/>
  <c r="W1379" i="1" s="1"/>
  <c r="N1379" i="1"/>
  <c r="P1379" i="1" s="1"/>
  <c r="M1379" i="1"/>
  <c r="V1378" i="1"/>
  <c r="W1378" i="1" s="1"/>
  <c r="T1378" i="1"/>
  <c r="S1378" i="1" a="1"/>
  <c r="S1378" i="1"/>
  <c r="R1378" i="1" a="1"/>
  <c r="R1378" i="1" s="1"/>
  <c r="P1378" i="1"/>
  <c r="N1378" i="1"/>
  <c r="M1378" i="1"/>
  <c r="T1378" i="1" s="1" a="1"/>
  <c r="V1377" i="1"/>
  <c r="R1377" i="1" a="1"/>
  <c r="R1377" i="1" s="1"/>
  <c r="N1377" i="1"/>
  <c r="M1377" i="1"/>
  <c r="V1376" i="1"/>
  <c r="N1376" i="1"/>
  <c r="M1376" i="1"/>
  <c r="V1375" i="1"/>
  <c r="W1375" i="1" s="1"/>
  <c r="T1375" i="1" a="1"/>
  <c r="T1375" i="1" s="1"/>
  <c r="S1375" i="1" a="1"/>
  <c r="S1375" i="1" s="1"/>
  <c r="N1375" i="1"/>
  <c r="M1375" i="1"/>
  <c r="V1374" i="1"/>
  <c r="W1374" i="1" s="1"/>
  <c r="T1374" i="1" a="1"/>
  <c r="T1374" i="1" s="1"/>
  <c r="S1374" i="1" a="1"/>
  <c r="S1374" i="1" s="1"/>
  <c r="R1374" i="1"/>
  <c r="N1374" i="1"/>
  <c r="P1374" i="1" s="1"/>
  <c r="M1374" i="1"/>
  <c r="R1374" i="1" s="1" a="1"/>
  <c r="V1373" i="1"/>
  <c r="W1373" i="1" s="1"/>
  <c r="T1373" i="1" a="1"/>
  <c r="T1373" i="1" s="1"/>
  <c r="N1373" i="1"/>
  <c r="P1373" i="1" s="1"/>
  <c r="M1373" i="1"/>
  <c r="R1373" i="1" s="1" a="1"/>
  <c r="R1373" i="1" s="1"/>
  <c r="V1372" i="1"/>
  <c r="W1372" i="1" s="1"/>
  <c r="T1372" i="1" a="1"/>
  <c r="T1372" i="1" s="1"/>
  <c r="S1372" i="1" a="1"/>
  <c r="S1372" i="1"/>
  <c r="R1372" i="1" a="1"/>
  <c r="R1372" i="1"/>
  <c r="N1372" i="1"/>
  <c r="P1372" i="1" s="1"/>
  <c r="M1372" i="1"/>
  <c r="V1371" i="1"/>
  <c r="N1371" i="1"/>
  <c r="M1371" i="1"/>
  <c r="V1370" i="1"/>
  <c r="W1370" i="1" s="1"/>
  <c r="T1370" i="1" a="1"/>
  <c r="T1370" i="1"/>
  <c r="S1370" i="1" a="1"/>
  <c r="S1370" i="1" s="1"/>
  <c r="R1370" i="1" a="1"/>
  <c r="R1370" i="1" s="1"/>
  <c r="N1370" i="1"/>
  <c r="P1370" i="1" s="1"/>
  <c r="M1370" i="1"/>
  <c r="V1369" i="1"/>
  <c r="W1369" i="1" s="1"/>
  <c r="T1369" i="1"/>
  <c r="S1369" i="1" a="1"/>
  <c r="S1369" i="1" s="1"/>
  <c r="R1369" i="1" a="1"/>
  <c r="R1369" i="1"/>
  <c r="P1369" i="1"/>
  <c r="N1369" i="1"/>
  <c r="M1369" i="1"/>
  <c r="T1369" i="1" s="1" a="1"/>
  <c r="V1368" i="1"/>
  <c r="T1368" i="1" a="1"/>
  <c r="T1368" i="1" s="1"/>
  <c r="S1368" i="1" a="1"/>
  <c r="S1368" i="1" s="1"/>
  <c r="R1368" i="1" a="1"/>
  <c r="R1368" i="1"/>
  <c r="P1368" i="1"/>
  <c r="N1368" i="1"/>
  <c r="M1368" i="1"/>
  <c r="V1367" i="1"/>
  <c r="W1367" i="1" s="1"/>
  <c r="R1367" i="1" a="1"/>
  <c r="R1367" i="1" s="1"/>
  <c r="N1367" i="1"/>
  <c r="P1367" i="1" s="1"/>
  <c r="M1367" i="1"/>
  <c r="V1366" i="1"/>
  <c r="W1366" i="1" s="1"/>
  <c r="S1366" i="1" a="1"/>
  <c r="S1366" i="1" s="1"/>
  <c r="N1366" i="1"/>
  <c r="P1366" i="1" s="1"/>
  <c r="M1366" i="1"/>
  <c r="V1365" i="1"/>
  <c r="W1365" i="1" s="1"/>
  <c r="T1365" i="1" a="1"/>
  <c r="T1365" i="1" s="1"/>
  <c r="S1365" i="1" a="1"/>
  <c r="S1365" i="1"/>
  <c r="R1365" i="1" a="1"/>
  <c r="R1365" i="1"/>
  <c r="N1365" i="1"/>
  <c r="P1365" i="1" s="1"/>
  <c r="M1365" i="1"/>
  <c r="V1364" i="1"/>
  <c r="N1364" i="1"/>
  <c r="M1364" i="1"/>
  <c r="V1363" i="1"/>
  <c r="W1363" i="1" s="1"/>
  <c r="R1363" i="1" a="1"/>
  <c r="R1363" i="1" s="1"/>
  <c r="N1363" i="1"/>
  <c r="M1363" i="1"/>
  <c r="V1362" i="1"/>
  <c r="W1362" i="1" s="1"/>
  <c r="N1362" i="1"/>
  <c r="M1362" i="1"/>
  <c r="V1361" i="1"/>
  <c r="W1361" i="1" s="1"/>
  <c r="T1361" i="1" a="1"/>
  <c r="T1361" i="1"/>
  <c r="S1361" i="1" a="1"/>
  <c r="S1361" i="1"/>
  <c r="R1361" i="1" a="1"/>
  <c r="R1361" i="1" s="1"/>
  <c r="P1361" i="1"/>
  <c r="N1361" i="1"/>
  <c r="M1361" i="1"/>
  <c r="V1360" i="1"/>
  <c r="W1360" i="1" s="1"/>
  <c r="T1360" i="1" a="1"/>
  <c r="T1360" i="1" s="1"/>
  <c r="S1360" i="1" a="1"/>
  <c r="S1360" i="1"/>
  <c r="R1360" i="1" a="1"/>
  <c r="R1360" i="1" s="1"/>
  <c r="N1360" i="1"/>
  <c r="P1360" i="1" s="1"/>
  <c r="M1360" i="1"/>
  <c r="V1359" i="1"/>
  <c r="R1359" i="1" a="1"/>
  <c r="R1359" i="1" s="1"/>
  <c r="N1359" i="1"/>
  <c r="M1359" i="1"/>
  <c r="V1358" i="1"/>
  <c r="W1358" i="1" s="1"/>
  <c r="T1358" i="1" a="1"/>
  <c r="T1358" i="1"/>
  <c r="S1358" i="1" a="1"/>
  <c r="S1358" i="1"/>
  <c r="R1358" i="1" a="1"/>
  <c r="R1358" i="1"/>
  <c r="P1358" i="1"/>
  <c r="N1358" i="1"/>
  <c r="M1358" i="1"/>
  <c r="V1357" i="1"/>
  <c r="W1357" i="1" s="1"/>
  <c r="N1357" i="1"/>
  <c r="P1357" i="1" s="1"/>
  <c r="M1357" i="1"/>
  <c r="V1356" i="1"/>
  <c r="T1356" i="1" a="1"/>
  <c r="T1356" i="1" s="1"/>
  <c r="S1356" i="1"/>
  <c r="N1356" i="1"/>
  <c r="P1356" i="1" s="1"/>
  <c r="M1356" i="1"/>
  <c r="S1356" i="1" s="1" a="1"/>
  <c r="V1355" i="1"/>
  <c r="W1355" i="1" s="1"/>
  <c r="T1355" i="1" a="1"/>
  <c r="T1355" i="1"/>
  <c r="S1355" i="1" a="1"/>
  <c r="S1355" i="1" s="1"/>
  <c r="R1355" i="1" a="1"/>
  <c r="R1355" i="1" s="1"/>
  <c r="P1355" i="1"/>
  <c r="N1355" i="1"/>
  <c r="M1355" i="1"/>
  <c r="V1354" i="1"/>
  <c r="W1354" i="1" s="1"/>
  <c r="R1354" i="1" a="1"/>
  <c r="R1354" i="1" s="1"/>
  <c r="N1354" i="1"/>
  <c r="M1354" i="1"/>
  <c r="V1353" i="1"/>
  <c r="P1353" i="1"/>
  <c r="N1353" i="1"/>
  <c r="M1353" i="1"/>
  <c r="V1352" i="1"/>
  <c r="W1352" i="1" s="1"/>
  <c r="T1352" i="1" a="1"/>
  <c r="T1352" i="1" s="1"/>
  <c r="P1352" i="1"/>
  <c r="N1352" i="1"/>
  <c r="M1352" i="1"/>
  <c r="V1351" i="1"/>
  <c r="R1351" i="1" a="1"/>
  <c r="R1351" i="1" s="1"/>
  <c r="N1351" i="1"/>
  <c r="P1351" i="1" s="1"/>
  <c r="M1351" i="1"/>
  <c r="V1350" i="1"/>
  <c r="W1350" i="1" s="1"/>
  <c r="S1350" i="1" a="1"/>
  <c r="S1350" i="1" s="1"/>
  <c r="N1350" i="1"/>
  <c r="P1350" i="1" s="1"/>
  <c r="M1350" i="1"/>
  <c r="V1349" i="1"/>
  <c r="N1349" i="1"/>
  <c r="M1349" i="1"/>
  <c r="V1348" i="1"/>
  <c r="N1348" i="1"/>
  <c r="M1348" i="1"/>
  <c r="V1347" i="1"/>
  <c r="N1347" i="1"/>
  <c r="M1347" i="1"/>
  <c r="V1346" i="1"/>
  <c r="W1346" i="1" s="1"/>
  <c r="T1346" i="1" a="1"/>
  <c r="T1346" i="1"/>
  <c r="S1346" i="1" a="1"/>
  <c r="S1346" i="1"/>
  <c r="R1346" i="1" a="1"/>
  <c r="R1346" i="1" s="1"/>
  <c r="P1346" i="1"/>
  <c r="N1346" i="1"/>
  <c r="M1346" i="1"/>
  <c r="V1345" i="1"/>
  <c r="W1345" i="1" s="1"/>
  <c r="T1345" i="1" a="1"/>
  <c r="T1345" i="1" s="1"/>
  <c r="S1345" i="1" a="1"/>
  <c r="S1345" i="1"/>
  <c r="R1345" i="1" a="1"/>
  <c r="R1345" i="1"/>
  <c r="N1345" i="1"/>
  <c r="P1345" i="1" s="1"/>
  <c r="M1345" i="1"/>
  <c r="V1344" i="1"/>
  <c r="W1344" i="1" s="1"/>
  <c r="T1344" i="1" a="1"/>
  <c r="T1344" i="1"/>
  <c r="S1344" i="1" a="1"/>
  <c r="S1344" i="1" s="1"/>
  <c r="R1344" i="1" a="1"/>
  <c r="R1344" i="1"/>
  <c r="P1344" i="1"/>
  <c r="N1344" i="1"/>
  <c r="M1344" i="1"/>
  <c r="V1343" i="1"/>
  <c r="T1343" i="1" a="1"/>
  <c r="T1343" i="1"/>
  <c r="P1343" i="1"/>
  <c r="N1343" i="1"/>
  <c r="M1343" i="1"/>
  <c r="V1342" i="1"/>
  <c r="N1342" i="1"/>
  <c r="M1342" i="1"/>
  <c r="V1341" i="1"/>
  <c r="N1341" i="1"/>
  <c r="P1341" i="1" s="1"/>
  <c r="M1341" i="1"/>
  <c r="V1340" i="1"/>
  <c r="W1340" i="1" s="1"/>
  <c r="R1340" i="1" a="1"/>
  <c r="R1340" i="1" s="1"/>
  <c r="N1340" i="1"/>
  <c r="P1340" i="1" s="1"/>
  <c r="M1340" i="1"/>
  <c r="V1339" i="1"/>
  <c r="W1339" i="1" s="1"/>
  <c r="T1339" i="1" a="1"/>
  <c r="T1339" i="1"/>
  <c r="S1339" i="1" a="1"/>
  <c r="S1339" i="1" s="1"/>
  <c r="R1339" i="1" a="1"/>
  <c r="R1339" i="1" s="1"/>
  <c r="P1339" i="1"/>
  <c r="N1339" i="1"/>
  <c r="M1339" i="1"/>
  <c r="V1338" i="1"/>
  <c r="W1338" i="1" s="1"/>
  <c r="T1338" i="1" a="1"/>
  <c r="T1338" i="1" s="1"/>
  <c r="S1338" i="1" a="1"/>
  <c r="S1338" i="1"/>
  <c r="R1338" i="1"/>
  <c r="N1338" i="1"/>
  <c r="P1338" i="1" s="1"/>
  <c r="M1338" i="1"/>
  <c r="R1338" i="1" s="1" a="1"/>
  <c r="V1337" i="1"/>
  <c r="W1337" i="1" s="1"/>
  <c r="S1337" i="1" a="1"/>
  <c r="S1337" i="1"/>
  <c r="R1337" i="1" a="1"/>
  <c r="R1337" i="1" s="1"/>
  <c r="N1337" i="1"/>
  <c r="P1337" i="1" s="1"/>
  <c r="M1337" i="1"/>
  <c r="T1337" i="1" s="1" a="1"/>
  <c r="T1337" i="1" s="1"/>
  <c r="V1336" i="1"/>
  <c r="N1336" i="1"/>
  <c r="M1336" i="1"/>
  <c r="V1335" i="1"/>
  <c r="W1335" i="1" s="1"/>
  <c r="T1335" i="1" a="1"/>
  <c r="T1335" i="1"/>
  <c r="R1335" i="1" a="1"/>
  <c r="R1335" i="1"/>
  <c r="N1335" i="1"/>
  <c r="M1335" i="1"/>
  <c r="V1334" i="1"/>
  <c r="W1334" i="1" s="1"/>
  <c r="T1334" i="1" a="1"/>
  <c r="T1334" i="1" s="1"/>
  <c r="S1334" i="1" a="1"/>
  <c r="S1334" i="1" s="1"/>
  <c r="R1334" i="1" a="1"/>
  <c r="R1334" i="1"/>
  <c r="N1334" i="1"/>
  <c r="P1334" i="1" s="1"/>
  <c r="M1334" i="1"/>
  <c r="V1333" i="1"/>
  <c r="W1333" i="1" s="1"/>
  <c r="T1333" i="1" a="1"/>
  <c r="T1333" i="1" s="1"/>
  <c r="S1333" i="1" a="1"/>
  <c r="S1333" i="1" s="1"/>
  <c r="R1333" i="1"/>
  <c r="P1333" i="1"/>
  <c r="N1333" i="1"/>
  <c r="M1333" i="1"/>
  <c r="R1333" i="1" s="1" a="1"/>
  <c r="V1332" i="1"/>
  <c r="S1332" i="1" a="1"/>
  <c r="S1332" i="1" s="1"/>
  <c r="N1332" i="1"/>
  <c r="M1332" i="1"/>
  <c r="V1331" i="1"/>
  <c r="T1331" i="1" a="1"/>
  <c r="T1331" i="1" s="1"/>
  <c r="R1331" i="1" a="1"/>
  <c r="R1331" i="1" s="1"/>
  <c r="N1331" i="1"/>
  <c r="M1331" i="1"/>
  <c r="V1330" i="1"/>
  <c r="W1330" i="1" s="1"/>
  <c r="S1330" i="1" a="1"/>
  <c r="S1330" i="1" s="1"/>
  <c r="N1330" i="1"/>
  <c r="P1330" i="1" s="1"/>
  <c r="M1330" i="1"/>
  <c r="V1329" i="1"/>
  <c r="W1329" i="1" s="1"/>
  <c r="T1329" i="1" a="1"/>
  <c r="T1329" i="1" s="1"/>
  <c r="S1329" i="1" a="1"/>
  <c r="S1329" i="1"/>
  <c r="R1329" i="1" a="1"/>
  <c r="R1329" i="1" s="1"/>
  <c r="P1329" i="1"/>
  <c r="N1329" i="1"/>
  <c r="M1329" i="1"/>
  <c r="V1328" i="1"/>
  <c r="W1328" i="1" s="1"/>
  <c r="R1328" i="1" a="1"/>
  <c r="R1328" i="1"/>
  <c r="N1328" i="1"/>
  <c r="P1328" i="1" s="1"/>
  <c r="M1328" i="1"/>
  <c r="V1327" i="1"/>
  <c r="W1327" i="1" s="1"/>
  <c r="R1327" i="1" a="1"/>
  <c r="R1327" i="1" s="1"/>
  <c r="P1327" i="1"/>
  <c r="N1327" i="1"/>
  <c r="M1327" i="1"/>
  <c r="V1326" i="1"/>
  <c r="N1326" i="1"/>
  <c r="M1326" i="1"/>
  <c r="V1325" i="1"/>
  <c r="W1325" i="1" s="1"/>
  <c r="T1325" i="1" a="1"/>
  <c r="T1325" i="1" s="1"/>
  <c r="S1325" i="1" a="1"/>
  <c r="S1325" i="1" s="1"/>
  <c r="R1325" i="1" a="1"/>
  <c r="R1325" i="1" s="1"/>
  <c r="N1325" i="1"/>
  <c r="M1325" i="1"/>
  <c r="P1325" i="1" s="1"/>
  <c r="V1324" i="1"/>
  <c r="W1324" i="1" s="1"/>
  <c r="T1324" i="1" a="1"/>
  <c r="T1324" i="1"/>
  <c r="S1324" i="1" a="1"/>
  <c r="S1324" i="1"/>
  <c r="R1324" i="1" a="1"/>
  <c r="R1324" i="1"/>
  <c r="N1324" i="1"/>
  <c r="P1324" i="1" s="1"/>
  <c r="M1324" i="1"/>
  <c r="V1323" i="1"/>
  <c r="T1323" i="1"/>
  <c r="S1323" i="1" a="1"/>
  <c r="S1323" i="1" s="1"/>
  <c r="R1323" i="1" a="1"/>
  <c r="R1323" i="1"/>
  <c r="P1323" i="1"/>
  <c r="N1323" i="1"/>
  <c r="M1323" i="1"/>
  <c r="T1323" i="1" s="1" a="1"/>
  <c r="V1322" i="1"/>
  <c r="W1322" i="1" s="1"/>
  <c r="T1322" i="1" a="1"/>
  <c r="T1322" i="1"/>
  <c r="S1322" i="1" a="1"/>
  <c r="S1322" i="1"/>
  <c r="R1322" i="1" a="1"/>
  <c r="R1322" i="1" s="1"/>
  <c r="P1322" i="1"/>
  <c r="N1322" i="1"/>
  <c r="M1322" i="1"/>
  <c r="V1321" i="1"/>
  <c r="W1321" i="1" s="1"/>
  <c r="N1321" i="1"/>
  <c r="M1321" i="1"/>
  <c r="V1320" i="1"/>
  <c r="W1320" i="1" s="1"/>
  <c r="T1320" i="1" a="1"/>
  <c r="T1320" i="1" s="1"/>
  <c r="N1320" i="1"/>
  <c r="P1320" i="1" s="1"/>
  <c r="M1320" i="1"/>
  <c r="V1319" i="1"/>
  <c r="W1319" i="1" s="1"/>
  <c r="T1319" i="1" a="1"/>
  <c r="T1319" i="1"/>
  <c r="S1319" i="1" a="1"/>
  <c r="S1319" i="1" s="1"/>
  <c r="R1319" i="1" a="1"/>
  <c r="R1319" i="1" s="1"/>
  <c r="N1319" i="1"/>
  <c r="P1319" i="1" s="1"/>
  <c r="M1319" i="1"/>
  <c r="V1318" i="1"/>
  <c r="N1318" i="1"/>
  <c r="M1318" i="1"/>
  <c r="V1317" i="1"/>
  <c r="N1317" i="1"/>
  <c r="M1317" i="1"/>
  <c r="V1316" i="1"/>
  <c r="R1316" i="1" a="1"/>
  <c r="R1316" i="1" s="1"/>
  <c r="N1316" i="1"/>
  <c r="M1316" i="1"/>
  <c r="V1315" i="1"/>
  <c r="W1315" i="1" s="1"/>
  <c r="N1315" i="1"/>
  <c r="P1315" i="1" s="1"/>
  <c r="M1315" i="1"/>
  <c r="V1314" i="1"/>
  <c r="W1314" i="1" s="1"/>
  <c r="S1314" i="1" a="1"/>
  <c r="S1314" i="1"/>
  <c r="P1314" i="1"/>
  <c r="N1314" i="1"/>
  <c r="M1314" i="1"/>
  <c r="V1313" i="1"/>
  <c r="W1313" i="1" s="1"/>
  <c r="T1313" i="1" a="1"/>
  <c r="T1313" i="1"/>
  <c r="P1313" i="1"/>
  <c r="N1313" i="1"/>
  <c r="M1313" i="1"/>
  <c r="V1312" i="1"/>
  <c r="N1312" i="1"/>
  <c r="P1312" i="1" s="1"/>
  <c r="M1312" i="1"/>
  <c r="V1311" i="1"/>
  <c r="N1311" i="1"/>
  <c r="M1311" i="1"/>
  <c r="V1310" i="1"/>
  <c r="W1310" i="1" s="1"/>
  <c r="T1310" i="1" a="1"/>
  <c r="T1310" i="1" s="1"/>
  <c r="S1310" i="1" a="1"/>
  <c r="S1310" i="1"/>
  <c r="R1310" i="1" a="1"/>
  <c r="R1310" i="1"/>
  <c r="P1310" i="1"/>
  <c r="N1310" i="1"/>
  <c r="M1310" i="1"/>
  <c r="V1309" i="1"/>
  <c r="W1309" i="1" s="1"/>
  <c r="T1309" i="1" a="1"/>
  <c r="T1309" i="1" s="1"/>
  <c r="S1309" i="1" a="1"/>
  <c r="S1309" i="1" s="1"/>
  <c r="R1309" i="1" a="1"/>
  <c r="R1309" i="1" s="1"/>
  <c r="N1309" i="1"/>
  <c r="P1309" i="1" s="1"/>
  <c r="M1309" i="1"/>
  <c r="V1308" i="1"/>
  <c r="W1308" i="1" s="1"/>
  <c r="T1308" i="1" a="1"/>
  <c r="T1308" i="1"/>
  <c r="S1308" i="1" a="1"/>
  <c r="S1308" i="1"/>
  <c r="R1308" i="1" a="1"/>
  <c r="R1308" i="1" s="1"/>
  <c r="P1308" i="1"/>
  <c r="N1308" i="1"/>
  <c r="M1308" i="1"/>
  <c r="V1307" i="1"/>
  <c r="W1307" i="1" s="1"/>
  <c r="T1307" i="1" a="1"/>
  <c r="T1307" i="1" s="1"/>
  <c r="S1307" i="1" a="1"/>
  <c r="S1307" i="1" s="1"/>
  <c r="R1307" i="1" a="1"/>
  <c r="R1307" i="1"/>
  <c r="N1307" i="1"/>
  <c r="P1307" i="1" s="1"/>
  <c r="M1307" i="1"/>
  <c r="V1306" i="1"/>
  <c r="N1306" i="1"/>
  <c r="P1306" i="1" s="1"/>
  <c r="M1306" i="1"/>
  <c r="V1305" i="1"/>
  <c r="W1305" i="1" s="1"/>
  <c r="R1305" i="1" a="1"/>
  <c r="R1305" i="1" s="1"/>
  <c r="N1305" i="1"/>
  <c r="P1305" i="1" s="1"/>
  <c r="M1305" i="1"/>
  <c r="V1304" i="1"/>
  <c r="N1304" i="1"/>
  <c r="M1304" i="1"/>
  <c r="V1303" i="1"/>
  <c r="W1303" i="1" s="1"/>
  <c r="T1303" i="1" a="1"/>
  <c r="T1303" i="1"/>
  <c r="S1303" i="1" a="1"/>
  <c r="S1303" i="1" s="1"/>
  <c r="R1303" i="1" a="1"/>
  <c r="R1303" i="1" s="1"/>
  <c r="P1303" i="1"/>
  <c r="N1303" i="1"/>
  <c r="M1303" i="1"/>
  <c r="V1302" i="1"/>
  <c r="W1302" i="1" s="1"/>
  <c r="T1302" i="1" a="1"/>
  <c r="T1302" i="1" s="1"/>
  <c r="S1302" i="1" a="1"/>
  <c r="S1302" i="1" s="1"/>
  <c r="N1302" i="1"/>
  <c r="M1302" i="1"/>
  <c r="V1301" i="1"/>
  <c r="N1301" i="1"/>
  <c r="M1301" i="1"/>
  <c r="V1300" i="1"/>
  <c r="W1300" i="1" s="1"/>
  <c r="N1300" i="1"/>
  <c r="P1300" i="1" s="1"/>
  <c r="M1300" i="1"/>
  <c r="V1299" i="1"/>
  <c r="W1299" i="1" s="1"/>
  <c r="T1299" i="1" a="1"/>
  <c r="T1299" i="1"/>
  <c r="R1299" i="1" a="1"/>
  <c r="R1299" i="1" s="1"/>
  <c r="N1299" i="1"/>
  <c r="M1299" i="1"/>
  <c r="V1298" i="1"/>
  <c r="W1298" i="1" s="1"/>
  <c r="T1298" i="1" a="1"/>
  <c r="T1298" i="1"/>
  <c r="S1298" i="1" a="1"/>
  <c r="S1298" i="1" s="1"/>
  <c r="R1298" i="1" a="1"/>
  <c r="R1298" i="1" s="1"/>
  <c r="P1298" i="1"/>
  <c r="N1298" i="1"/>
  <c r="M1298" i="1"/>
  <c r="V1297" i="1"/>
  <c r="T1297" i="1" a="1"/>
  <c r="T1297" i="1" s="1"/>
  <c r="N1297" i="1"/>
  <c r="M1297" i="1"/>
  <c r="V1296" i="1"/>
  <c r="T1296" i="1"/>
  <c r="S1296" i="1" a="1"/>
  <c r="S1296" i="1" s="1"/>
  <c r="R1296" i="1" a="1"/>
  <c r="R1296" i="1"/>
  <c r="N1296" i="1"/>
  <c r="P1296" i="1" s="1"/>
  <c r="M1296" i="1"/>
  <c r="T1296" i="1" s="1" a="1"/>
  <c r="V1295" i="1"/>
  <c r="W1295" i="1" s="1"/>
  <c r="R1295" i="1" a="1"/>
  <c r="R1295" i="1"/>
  <c r="P1295" i="1"/>
  <c r="N1295" i="1"/>
  <c r="M1295" i="1"/>
  <c r="V1294" i="1"/>
  <c r="W1294" i="1" s="1"/>
  <c r="S1294" i="1" a="1"/>
  <c r="S1294" i="1" s="1"/>
  <c r="N1294" i="1"/>
  <c r="P1294" i="1" s="1"/>
  <c r="M1294" i="1"/>
  <c r="V1293" i="1"/>
  <c r="T1293" i="1" a="1"/>
  <c r="T1293" i="1" s="1"/>
  <c r="S1293" i="1"/>
  <c r="R1293" i="1" a="1"/>
  <c r="R1293" i="1" s="1"/>
  <c r="N1293" i="1"/>
  <c r="P1293" i="1" s="1"/>
  <c r="M1293" i="1"/>
  <c r="S1293" i="1" s="1" a="1"/>
  <c r="V1292" i="1"/>
  <c r="W1292" i="1" s="1"/>
  <c r="N1292" i="1"/>
  <c r="M1292" i="1"/>
  <c r="V1291" i="1"/>
  <c r="W1291" i="1" s="1"/>
  <c r="T1291" i="1" a="1"/>
  <c r="T1291" i="1" s="1"/>
  <c r="R1291" i="1" a="1"/>
  <c r="R1291" i="1" s="1"/>
  <c r="P1291" i="1"/>
  <c r="N1291" i="1"/>
  <c r="M1291" i="1"/>
  <c r="S1291" i="1" s="1" a="1"/>
  <c r="S1291" i="1" s="1"/>
  <c r="V1290" i="1"/>
  <c r="W1290" i="1" s="1"/>
  <c r="P1290" i="1"/>
  <c r="N1290" i="1"/>
  <c r="M1290" i="1"/>
  <c r="V1289" i="1"/>
  <c r="T1289" i="1" a="1"/>
  <c r="T1289" i="1" s="1"/>
  <c r="S1289" i="1" a="1"/>
  <c r="S1289" i="1"/>
  <c r="N1289" i="1"/>
  <c r="M1289" i="1"/>
  <c r="V1288" i="1"/>
  <c r="W1288" i="1" s="1"/>
  <c r="T1288" i="1" a="1"/>
  <c r="T1288" i="1"/>
  <c r="S1288" i="1" a="1"/>
  <c r="S1288" i="1" s="1"/>
  <c r="R1288" i="1" a="1"/>
  <c r="R1288" i="1"/>
  <c r="N1288" i="1"/>
  <c r="M1288" i="1"/>
  <c r="V1287" i="1"/>
  <c r="S1287" i="1" a="1"/>
  <c r="S1287" i="1" s="1"/>
  <c r="N1287" i="1"/>
  <c r="M1287" i="1"/>
  <c r="V1286" i="1"/>
  <c r="W1286" i="1" s="1"/>
  <c r="T1286" i="1" a="1"/>
  <c r="T1286" i="1"/>
  <c r="S1286" i="1" a="1"/>
  <c r="S1286" i="1"/>
  <c r="R1286" i="1" a="1"/>
  <c r="R1286" i="1" s="1"/>
  <c r="P1286" i="1"/>
  <c r="N1286" i="1"/>
  <c r="M1286" i="1"/>
  <c r="V1285" i="1"/>
  <c r="R1285" i="1" a="1"/>
  <c r="R1285" i="1" s="1"/>
  <c r="N1285" i="1"/>
  <c r="P1285" i="1" s="1"/>
  <c r="M1285" i="1"/>
  <c r="V1284" i="1"/>
  <c r="W1284" i="1" s="1"/>
  <c r="T1284" i="1" a="1"/>
  <c r="T1284" i="1"/>
  <c r="P1284" i="1"/>
  <c r="N1284" i="1"/>
  <c r="M1284" i="1"/>
  <c r="V1283" i="1"/>
  <c r="S1283" i="1" a="1"/>
  <c r="S1283" i="1" s="1"/>
  <c r="R1283" i="1" a="1"/>
  <c r="R1283" i="1" s="1"/>
  <c r="N1283" i="1"/>
  <c r="M1283" i="1"/>
  <c r="V1282" i="1"/>
  <c r="W1282" i="1" s="1"/>
  <c r="T1282" i="1"/>
  <c r="S1282" i="1" a="1"/>
  <c r="S1282" i="1"/>
  <c r="R1282" i="1" a="1"/>
  <c r="R1282" i="1" s="1"/>
  <c r="N1282" i="1"/>
  <c r="P1282" i="1" s="1"/>
  <c r="M1282" i="1"/>
  <c r="T1282" i="1" s="1" a="1"/>
  <c r="V1281" i="1"/>
  <c r="W1281" i="1" s="1"/>
  <c r="S1281" i="1" a="1"/>
  <c r="S1281" i="1" s="1"/>
  <c r="R1281" i="1" a="1"/>
  <c r="R1281" i="1" s="1"/>
  <c r="N1281" i="1"/>
  <c r="M1281" i="1"/>
  <c r="V1280" i="1"/>
  <c r="W1280" i="1" s="1"/>
  <c r="P1280" i="1"/>
  <c r="N1280" i="1"/>
  <c r="M1280" i="1"/>
  <c r="V1279" i="1"/>
  <c r="T1279" i="1" a="1"/>
  <c r="T1279" i="1" s="1"/>
  <c r="N1279" i="1"/>
  <c r="P1279" i="1" s="1"/>
  <c r="M1279" i="1"/>
  <c r="V1278" i="1"/>
  <c r="S1278" i="1" a="1"/>
  <c r="S1278" i="1" s="1"/>
  <c r="N1278" i="1"/>
  <c r="M1278" i="1"/>
  <c r="V1277" i="1"/>
  <c r="N1277" i="1"/>
  <c r="M1277" i="1"/>
  <c r="V1276" i="1"/>
  <c r="T1276" i="1" a="1"/>
  <c r="T1276" i="1"/>
  <c r="S1276" i="1" a="1"/>
  <c r="S1276" i="1"/>
  <c r="R1276" i="1"/>
  <c r="N1276" i="1"/>
  <c r="P1276" i="1" s="1"/>
  <c r="M1276" i="1"/>
  <c r="R1276" i="1" s="1" a="1"/>
  <c r="V1275" i="1"/>
  <c r="N1275" i="1"/>
  <c r="M1275" i="1"/>
  <c r="V1274" i="1"/>
  <c r="W1274" i="1" s="1"/>
  <c r="T1274" i="1" a="1"/>
  <c r="T1274" i="1" s="1"/>
  <c r="S1274" i="1" a="1"/>
  <c r="S1274" i="1" s="1"/>
  <c r="R1274" i="1" a="1"/>
  <c r="R1274" i="1"/>
  <c r="P1274" i="1"/>
  <c r="N1274" i="1"/>
  <c r="M1274" i="1"/>
  <c r="V1273" i="1"/>
  <c r="W1273" i="1" s="1"/>
  <c r="T1273" i="1" a="1"/>
  <c r="T1273" i="1" s="1"/>
  <c r="S1273" i="1" a="1"/>
  <c r="S1273" i="1" s="1"/>
  <c r="R1273" i="1" a="1"/>
  <c r="R1273" i="1"/>
  <c r="P1273" i="1"/>
  <c r="N1273" i="1"/>
  <c r="M1273" i="1"/>
  <c r="V1272" i="1"/>
  <c r="S1272" i="1"/>
  <c r="R1272" i="1" a="1"/>
  <c r="R1272" i="1" s="1"/>
  <c r="N1272" i="1"/>
  <c r="P1272" i="1" s="1"/>
  <c r="M1272" i="1"/>
  <c r="S1272" i="1" s="1" a="1"/>
  <c r="V1271" i="1"/>
  <c r="W1271" i="1" s="1"/>
  <c r="T1271" i="1" a="1"/>
  <c r="T1271" i="1"/>
  <c r="S1271" i="1" a="1"/>
  <c r="S1271" i="1" s="1"/>
  <c r="R1271" i="1" a="1"/>
  <c r="R1271" i="1" s="1"/>
  <c r="P1271" i="1"/>
  <c r="N1271" i="1"/>
  <c r="M1271" i="1"/>
  <c r="V1270" i="1"/>
  <c r="N1270" i="1"/>
  <c r="M1270" i="1"/>
  <c r="V1269" i="1"/>
  <c r="N1269" i="1"/>
  <c r="M1269" i="1"/>
  <c r="V1268" i="1"/>
  <c r="N1268" i="1"/>
  <c r="M1268" i="1"/>
  <c r="V1267" i="1"/>
  <c r="W1267" i="1" s="1"/>
  <c r="S1267" i="1" a="1"/>
  <c r="S1267" i="1" s="1"/>
  <c r="R1267" i="1" a="1"/>
  <c r="R1267" i="1" s="1"/>
  <c r="N1267" i="1"/>
  <c r="M1267" i="1"/>
  <c r="V1266" i="1"/>
  <c r="W1266" i="1" s="1"/>
  <c r="T1266" i="1" a="1"/>
  <c r="T1266" i="1"/>
  <c r="S1266" i="1" a="1"/>
  <c r="S1266" i="1"/>
  <c r="R1266" i="1"/>
  <c r="N1266" i="1"/>
  <c r="P1266" i="1" s="1"/>
  <c r="M1266" i="1"/>
  <c r="R1266" i="1" s="1" a="1"/>
  <c r="V1265" i="1"/>
  <c r="W1265" i="1" s="1"/>
  <c r="T1265" i="1" a="1"/>
  <c r="T1265" i="1"/>
  <c r="S1265" i="1" a="1"/>
  <c r="S1265" i="1"/>
  <c r="R1265" i="1" a="1"/>
  <c r="R1265" i="1" s="1"/>
  <c r="N1265" i="1"/>
  <c r="P1265" i="1" s="1"/>
  <c r="M1265" i="1"/>
  <c r="V1264" i="1"/>
  <c r="W1264" i="1" s="1"/>
  <c r="R1264" i="1" a="1"/>
  <c r="R1264" i="1" s="1"/>
  <c r="N1264" i="1"/>
  <c r="M1264" i="1"/>
  <c r="V1263" i="1"/>
  <c r="W1263" i="1" s="1"/>
  <c r="N1263" i="1"/>
  <c r="M1263" i="1"/>
  <c r="V1262" i="1"/>
  <c r="W1262" i="1" s="1"/>
  <c r="T1262" i="1" a="1"/>
  <c r="T1262" i="1" s="1"/>
  <c r="S1262" i="1" a="1"/>
  <c r="S1262" i="1" s="1"/>
  <c r="R1262" i="1" a="1"/>
  <c r="R1262" i="1" s="1"/>
  <c r="N1262" i="1"/>
  <c r="P1262" i="1" s="1"/>
  <c r="M1262" i="1"/>
  <c r="V1261" i="1"/>
  <c r="W1261" i="1" s="1"/>
  <c r="T1261" i="1" a="1"/>
  <c r="T1261" i="1"/>
  <c r="S1261" i="1" a="1"/>
  <c r="S1261" i="1"/>
  <c r="R1261" i="1"/>
  <c r="P1261" i="1"/>
  <c r="N1261" i="1"/>
  <c r="M1261" i="1"/>
  <c r="R1261" i="1" s="1" a="1"/>
  <c r="V1260" i="1"/>
  <c r="W1260" i="1" s="1"/>
  <c r="N1260" i="1"/>
  <c r="M1260" i="1"/>
  <c r="V1259" i="1"/>
  <c r="R1259" i="1" a="1"/>
  <c r="R1259" i="1" s="1"/>
  <c r="N1259" i="1"/>
  <c r="M1259" i="1"/>
  <c r="V1258" i="1"/>
  <c r="W1258" i="1" s="1"/>
  <c r="T1258" i="1" a="1"/>
  <c r="T1258" i="1" s="1"/>
  <c r="R1258" i="1" a="1"/>
  <c r="R1258" i="1" s="1"/>
  <c r="N1258" i="1"/>
  <c r="M1258" i="1"/>
  <c r="V1257" i="1"/>
  <c r="W1257" i="1" s="1"/>
  <c r="T1257" i="1" a="1"/>
  <c r="T1257" i="1" s="1"/>
  <c r="S1257" i="1" a="1"/>
  <c r="S1257" i="1"/>
  <c r="R1257" i="1" a="1"/>
  <c r="R1257" i="1" s="1"/>
  <c r="N1257" i="1"/>
  <c r="P1257" i="1" s="1"/>
  <c r="M1257" i="1"/>
  <c r="V1256" i="1"/>
  <c r="N1256" i="1"/>
  <c r="M1256" i="1"/>
  <c r="V1255" i="1"/>
  <c r="W1255" i="1" s="1"/>
  <c r="T1255" i="1" a="1"/>
  <c r="T1255" i="1" s="1"/>
  <c r="S1255" i="1" a="1"/>
  <c r="S1255" i="1"/>
  <c r="R1255" i="1" a="1"/>
  <c r="R1255" i="1" s="1"/>
  <c r="N1255" i="1"/>
  <c r="P1255" i="1" s="1"/>
  <c r="M1255" i="1"/>
  <c r="V1254" i="1"/>
  <c r="W1254" i="1" s="1"/>
  <c r="T1254" i="1" a="1"/>
  <c r="T1254" i="1"/>
  <c r="S1254" i="1" a="1"/>
  <c r="S1254" i="1" s="1"/>
  <c r="R1254" i="1"/>
  <c r="N1254" i="1"/>
  <c r="P1254" i="1" s="1"/>
  <c r="M1254" i="1"/>
  <c r="R1254" i="1" s="1" a="1"/>
  <c r="V1253" i="1"/>
  <c r="W1253" i="1" s="1"/>
  <c r="T1253" i="1"/>
  <c r="S1253" i="1" a="1"/>
  <c r="S1253" i="1" s="1"/>
  <c r="R1253" i="1" a="1"/>
  <c r="R1253" i="1" s="1"/>
  <c r="P1253" i="1"/>
  <c r="N1253" i="1"/>
  <c r="M1253" i="1"/>
  <c r="T1253" i="1" s="1" a="1"/>
  <c r="V1252" i="1"/>
  <c r="W1252" i="1" s="1"/>
  <c r="N1252" i="1"/>
  <c r="P1252" i="1" s="1"/>
  <c r="M1252" i="1"/>
  <c r="V1251" i="1"/>
  <c r="P1251" i="1"/>
  <c r="N1251" i="1"/>
  <c r="M1251" i="1"/>
  <c r="V1250" i="1"/>
  <c r="S1250" i="1" a="1"/>
  <c r="S1250" i="1" s="1"/>
  <c r="R1250" i="1" a="1"/>
  <c r="R1250" i="1" s="1"/>
  <c r="N1250" i="1"/>
  <c r="M1250" i="1"/>
  <c r="V1249" i="1"/>
  <c r="W1249" i="1" s="1"/>
  <c r="T1249" i="1" a="1"/>
  <c r="T1249" i="1"/>
  <c r="S1249" i="1" a="1"/>
  <c r="S1249" i="1" s="1"/>
  <c r="N1249" i="1"/>
  <c r="P1249" i="1" s="1"/>
  <c r="M1249" i="1"/>
  <c r="R1249" i="1" s="1" a="1"/>
  <c r="R1249" i="1" s="1"/>
  <c r="V1248" i="1"/>
  <c r="W1248" i="1" s="1"/>
  <c r="T1248" i="1" a="1"/>
  <c r="T1248" i="1" s="1"/>
  <c r="S1248" i="1" a="1"/>
  <c r="S1248" i="1"/>
  <c r="R1248" i="1" a="1"/>
  <c r="R1248" i="1" s="1"/>
  <c r="N1248" i="1"/>
  <c r="P1248" i="1" s="1"/>
  <c r="M1248" i="1"/>
  <c r="V1247" i="1"/>
  <c r="W1247" i="1" s="1"/>
  <c r="T1247" i="1" a="1"/>
  <c r="T1247" i="1" s="1"/>
  <c r="S1247" i="1" a="1"/>
  <c r="S1247" i="1"/>
  <c r="R1247" i="1" a="1"/>
  <c r="R1247" i="1" s="1"/>
  <c r="N1247" i="1"/>
  <c r="P1247" i="1" s="1"/>
  <c r="M1247" i="1"/>
  <c r="V1246" i="1"/>
  <c r="W1246" i="1" s="1"/>
  <c r="T1246" i="1" a="1"/>
  <c r="T1246" i="1" s="1"/>
  <c r="S1246" i="1" a="1"/>
  <c r="S1246" i="1" s="1"/>
  <c r="P1246" i="1"/>
  <c r="N1246" i="1"/>
  <c r="M1246" i="1"/>
  <c r="R1246" i="1" s="1" a="1"/>
  <c r="R1246" i="1" s="1"/>
  <c r="V1245" i="1"/>
  <c r="W1245" i="1" s="1"/>
  <c r="T1245" i="1" a="1"/>
  <c r="T1245" i="1" s="1"/>
  <c r="S1245" i="1" a="1"/>
  <c r="S1245" i="1" s="1"/>
  <c r="R1245" i="1" a="1"/>
  <c r="R1245" i="1"/>
  <c r="N1245" i="1"/>
  <c r="P1245" i="1" s="1"/>
  <c r="M1245" i="1"/>
  <c r="V1244" i="1"/>
  <c r="T1244" i="1" a="1"/>
  <c r="T1244" i="1" s="1"/>
  <c r="P1244" i="1"/>
  <c r="N1244" i="1"/>
  <c r="M1244" i="1"/>
  <c r="V1243" i="1"/>
  <c r="N1243" i="1"/>
  <c r="M1243" i="1"/>
  <c r="V1242" i="1"/>
  <c r="W1242" i="1" s="1"/>
  <c r="T1242" i="1" a="1"/>
  <c r="T1242" i="1" s="1"/>
  <c r="S1242" i="1"/>
  <c r="R1242" i="1" a="1"/>
  <c r="R1242" i="1" s="1"/>
  <c r="N1242" i="1"/>
  <c r="P1242" i="1" s="1"/>
  <c r="M1242" i="1"/>
  <c r="S1242" i="1" s="1" a="1"/>
  <c r="V1241" i="1"/>
  <c r="W1241" i="1" s="1"/>
  <c r="N1241" i="1"/>
  <c r="P1241" i="1" s="1"/>
  <c r="M1241" i="1"/>
  <c r="V1240" i="1"/>
  <c r="R1240" i="1" a="1"/>
  <c r="R1240" i="1" s="1"/>
  <c r="N1240" i="1"/>
  <c r="M1240" i="1"/>
  <c r="V1239" i="1"/>
  <c r="W1239" i="1" s="1"/>
  <c r="T1239" i="1" a="1"/>
  <c r="T1239" i="1"/>
  <c r="S1239" i="1"/>
  <c r="R1239" i="1" a="1"/>
  <c r="R1239" i="1" s="1"/>
  <c r="N1239" i="1"/>
  <c r="P1239" i="1" s="1"/>
  <c r="M1239" i="1"/>
  <c r="S1239" i="1" s="1" a="1"/>
  <c r="V1238" i="1"/>
  <c r="W1238" i="1" s="1"/>
  <c r="T1238" i="1" a="1"/>
  <c r="T1238" i="1" s="1"/>
  <c r="S1238" i="1" a="1"/>
  <c r="S1238" i="1" s="1"/>
  <c r="R1238" i="1" a="1"/>
  <c r="R1238" i="1" s="1"/>
  <c r="P1238" i="1"/>
  <c r="N1238" i="1"/>
  <c r="M1238" i="1"/>
  <c r="V1237" i="1"/>
  <c r="T1237" i="1"/>
  <c r="N1237" i="1"/>
  <c r="M1237" i="1"/>
  <c r="T1237" i="1" s="1" a="1"/>
  <c r="V1236" i="1"/>
  <c r="P1236" i="1"/>
  <c r="N1236" i="1"/>
  <c r="M1236" i="1"/>
  <c r="V1235" i="1"/>
  <c r="W1235" i="1" s="1"/>
  <c r="S1235" i="1" a="1"/>
  <c r="S1235" i="1" s="1"/>
  <c r="N1235" i="1"/>
  <c r="P1235" i="1" s="1"/>
  <c r="M1235" i="1"/>
  <c r="V1234" i="1"/>
  <c r="W1234" i="1" s="1"/>
  <c r="T1234" i="1" a="1"/>
  <c r="T1234" i="1" s="1"/>
  <c r="S1234" i="1" a="1"/>
  <c r="S1234" i="1"/>
  <c r="R1234" i="1" a="1"/>
  <c r="R1234" i="1" s="1"/>
  <c r="P1234" i="1"/>
  <c r="N1234" i="1"/>
  <c r="M1234" i="1"/>
  <c r="V1233" i="1"/>
  <c r="W1233" i="1" s="1"/>
  <c r="T1233" i="1" a="1"/>
  <c r="T1233" i="1" s="1"/>
  <c r="S1233" i="1" a="1"/>
  <c r="S1233" i="1"/>
  <c r="R1233" i="1" a="1"/>
  <c r="R1233" i="1"/>
  <c r="N1233" i="1"/>
  <c r="P1233" i="1" s="1"/>
  <c r="M1233" i="1"/>
  <c r="V1232" i="1"/>
  <c r="W1232" i="1" s="1"/>
  <c r="T1232" i="1" a="1"/>
  <c r="T1232" i="1" s="1"/>
  <c r="S1232" i="1" a="1"/>
  <c r="S1232" i="1" s="1"/>
  <c r="R1232" i="1" a="1"/>
  <c r="R1232" i="1" s="1"/>
  <c r="P1232" i="1"/>
  <c r="N1232" i="1"/>
  <c r="M1232" i="1"/>
  <c r="V1231" i="1"/>
  <c r="R1231" i="1" a="1"/>
  <c r="R1231" i="1" s="1"/>
  <c r="N1231" i="1"/>
  <c r="M1231" i="1"/>
  <c r="V1230" i="1"/>
  <c r="N1230" i="1"/>
  <c r="M1230" i="1"/>
  <c r="V1229" i="1"/>
  <c r="W1229" i="1" s="1"/>
  <c r="T1229" i="1"/>
  <c r="S1229" i="1" a="1"/>
  <c r="S1229" i="1"/>
  <c r="N1229" i="1"/>
  <c r="P1229" i="1" s="1"/>
  <c r="M1229" i="1"/>
  <c r="T1229" i="1" s="1" a="1"/>
  <c r="V1228" i="1"/>
  <c r="W1228" i="1" s="1"/>
  <c r="T1228" i="1" a="1"/>
  <c r="T1228" i="1" s="1"/>
  <c r="S1228" i="1"/>
  <c r="R1228" i="1" a="1"/>
  <c r="R1228" i="1" s="1"/>
  <c r="P1228" i="1"/>
  <c r="N1228" i="1"/>
  <c r="M1228" i="1"/>
  <c r="S1228" i="1" s="1" a="1"/>
  <c r="V1227" i="1"/>
  <c r="W1227" i="1" s="1"/>
  <c r="N1227" i="1"/>
  <c r="P1227" i="1" s="1"/>
  <c r="M1227" i="1"/>
  <c r="V1226" i="1"/>
  <c r="W1226" i="1" s="1"/>
  <c r="R1226" i="1" a="1"/>
  <c r="R1226" i="1" s="1"/>
  <c r="N1226" i="1"/>
  <c r="P1226" i="1" s="1"/>
  <c r="M1226" i="1"/>
  <c r="V1225" i="1"/>
  <c r="W1225" i="1" s="1"/>
  <c r="T1225" i="1" a="1"/>
  <c r="T1225" i="1" s="1"/>
  <c r="S1225" i="1" a="1"/>
  <c r="S1225" i="1" s="1"/>
  <c r="R1225" i="1"/>
  <c r="N1225" i="1"/>
  <c r="P1225" i="1" s="1"/>
  <c r="M1225" i="1"/>
  <c r="R1225" i="1" s="1" a="1"/>
  <c r="V1224" i="1"/>
  <c r="W1224" i="1" s="1"/>
  <c r="T1224" i="1" a="1"/>
  <c r="T1224" i="1" s="1"/>
  <c r="S1224" i="1" a="1"/>
  <c r="S1224" i="1" s="1"/>
  <c r="R1224" i="1" a="1"/>
  <c r="R1224" i="1" s="1"/>
  <c r="N1224" i="1"/>
  <c r="P1224" i="1" s="1"/>
  <c r="M1224" i="1"/>
  <c r="V1223" i="1"/>
  <c r="W1223" i="1" s="1"/>
  <c r="T1223" i="1" a="1"/>
  <c r="T1223" i="1" s="1"/>
  <c r="S1223" i="1" a="1"/>
  <c r="S1223" i="1" s="1"/>
  <c r="R1223" i="1" a="1"/>
  <c r="R1223" i="1" s="1"/>
  <c r="N1223" i="1"/>
  <c r="P1223" i="1" s="1"/>
  <c r="M1223" i="1"/>
  <c r="V1222" i="1"/>
  <c r="W1222" i="1" s="1"/>
  <c r="P1222" i="1"/>
  <c r="N1222" i="1"/>
  <c r="M1222" i="1"/>
  <c r="V1221" i="1"/>
  <c r="W1221" i="1" s="1"/>
  <c r="T1221" i="1" a="1"/>
  <c r="T1221" i="1"/>
  <c r="S1221" i="1" a="1"/>
  <c r="S1221" i="1"/>
  <c r="R1221" i="1" a="1"/>
  <c r="R1221" i="1" s="1"/>
  <c r="P1221" i="1"/>
  <c r="N1221" i="1"/>
  <c r="M1221" i="1"/>
  <c r="V1220" i="1"/>
  <c r="W1220" i="1" s="1"/>
  <c r="T1220" i="1"/>
  <c r="S1220" i="1" a="1"/>
  <c r="S1220" i="1" s="1"/>
  <c r="R1220" i="1" a="1"/>
  <c r="R1220" i="1" s="1"/>
  <c r="P1220" i="1"/>
  <c r="N1220" i="1"/>
  <c r="M1220" i="1"/>
  <c r="T1220" i="1" s="1" a="1"/>
  <c r="V1219" i="1"/>
  <c r="T1219" i="1" a="1"/>
  <c r="T1219" i="1" s="1"/>
  <c r="N1219" i="1"/>
  <c r="M1219" i="1"/>
  <c r="R1219" i="1" s="1" a="1"/>
  <c r="R1219" i="1" s="1"/>
  <c r="V1218" i="1"/>
  <c r="T1218" i="1" a="1"/>
  <c r="T1218" i="1" s="1"/>
  <c r="N1218" i="1"/>
  <c r="M1218" i="1"/>
  <c r="V1217" i="1"/>
  <c r="W1217" i="1" s="1"/>
  <c r="T1217" i="1"/>
  <c r="S1217" i="1" a="1"/>
  <c r="S1217" i="1"/>
  <c r="R1217" i="1" a="1"/>
  <c r="R1217" i="1" s="1"/>
  <c r="P1217" i="1"/>
  <c r="N1217" i="1"/>
  <c r="M1217" i="1"/>
  <c r="T1217" i="1" s="1" a="1"/>
  <c r="V1216" i="1"/>
  <c r="T1216" i="1" a="1"/>
  <c r="T1216" i="1" s="1"/>
  <c r="S1216" i="1" a="1"/>
  <c r="S1216" i="1" s="1"/>
  <c r="N1216" i="1"/>
  <c r="M1216" i="1"/>
  <c r="V1215" i="1"/>
  <c r="W1215" i="1" s="1"/>
  <c r="S1215" i="1"/>
  <c r="R1215" i="1" a="1"/>
  <c r="R1215" i="1" s="1"/>
  <c r="N1215" i="1"/>
  <c r="P1215" i="1" s="1"/>
  <c r="M1215" i="1"/>
  <c r="S1215" i="1" s="1" a="1"/>
  <c r="V1214" i="1"/>
  <c r="W1214" i="1" s="1"/>
  <c r="T1214" i="1" a="1"/>
  <c r="T1214" i="1" s="1"/>
  <c r="R1214" i="1" a="1"/>
  <c r="R1214" i="1"/>
  <c r="P1214" i="1"/>
  <c r="N1214" i="1"/>
  <c r="M1214" i="1"/>
  <c r="S1214" i="1" s="1" a="1"/>
  <c r="S1214" i="1" s="1"/>
  <c r="V1213" i="1"/>
  <c r="N1213" i="1"/>
  <c r="M1213" i="1"/>
  <c r="V1212" i="1"/>
  <c r="W1212" i="1" s="1"/>
  <c r="S1212" i="1" a="1"/>
  <c r="S1212" i="1"/>
  <c r="R1212" i="1" a="1"/>
  <c r="R1212" i="1" s="1"/>
  <c r="N1212" i="1"/>
  <c r="P1212" i="1" s="1"/>
  <c r="M1212" i="1"/>
  <c r="T1212" i="1" s="1" a="1"/>
  <c r="T1212" i="1" s="1"/>
  <c r="V1211" i="1"/>
  <c r="W1211" i="1" s="1"/>
  <c r="T1211" i="1" a="1"/>
  <c r="T1211" i="1"/>
  <c r="S1211" i="1" a="1"/>
  <c r="S1211" i="1"/>
  <c r="R1211" i="1" a="1"/>
  <c r="R1211" i="1"/>
  <c r="N1211" i="1"/>
  <c r="P1211" i="1" s="1"/>
  <c r="M1211" i="1"/>
  <c r="V1210" i="1"/>
  <c r="W1210" i="1" s="1"/>
  <c r="S1210" i="1" a="1"/>
  <c r="S1210" i="1"/>
  <c r="R1210" i="1" a="1"/>
  <c r="R1210" i="1"/>
  <c r="P1210" i="1"/>
  <c r="N1210" i="1"/>
  <c r="M1210" i="1"/>
  <c r="T1210" i="1" s="1" a="1"/>
  <c r="T1210" i="1" s="1"/>
  <c r="V1209" i="1"/>
  <c r="W1209" i="1" s="1"/>
  <c r="T1209" i="1" a="1"/>
  <c r="T1209" i="1"/>
  <c r="S1209" i="1" a="1"/>
  <c r="S1209" i="1"/>
  <c r="R1209" i="1" a="1"/>
  <c r="R1209" i="1"/>
  <c r="N1209" i="1"/>
  <c r="P1209" i="1" s="1"/>
  <c r="M1209" i="1"/>
  <c r="V1208" i="1"/>
  <c r="N1208" i="1"/>
  <c r="M1208" i="1"/>
  <c r="V1207" i="1"/>
  <c r="W1207" i="1" s="1"/>
  <c r="T1207" i="1" a="1"/>
  <c r="T1207" i="1" s="1"/>
  <c r="R1207" i="1" a="1"/>
  <c r="R1207" i="1"/>
  <c r="N1207" i="1"/>
  <c r="P1207" i="1" s="1"/>
  <c r="M1207" i="1"/>
  <c r="S1207" i="1" s="1" a="1"/>
  <c r="S1207" i="1" s="1"/>
  <c r="V1206" i="1"/>
  <c r="W1206" i="1" s="1"/>
  <c r="T1206" i="1" a="1"/>
  <c r="T1206" i="1"/>
  <c r="S1206" i="1"/>
  <c r="R1206" i="1" a="1"/>
  <c r="R1206" i="1" s="1"/>
  <c r="N1206" i="1"/>
  <c r="P1206" i="1" s="1"/>
  <c r="M1206" i="1"/>
  <c r="S1206" i="1" s="1" a="1"/>
  <c r="V1205" i="1"/>
  <c r="W1205" i="1" s="1"/>
  <c r="S1205" i="1" a="1"/>
  <c r="S1205" i="1" s="1"/>
  <c r="N1205" i="1"/>
  <c r="P1205" i="1" s="1"/>
  <c r="M1205" i="1"/>
  <c r="V1204" i="1"/>
  <c r="W1204" i="1" s="1"/>
  <c r="S1204" i="1" a="1"/>
  <c r="S1204" i="1" s="1"/>
  <c r="N1204" i="1"/>
  <c r="P1204" i="1" s="1"/>
  <c r="M1204" i="1"/>
  <c r="V1203" i="1"/>
  <c r="W1203" i="1" s="1"/>
  <c r="T1203" i="1" a="1"/>
  <c r="T1203" i="1" s="1"/>
  <c r="S1203" i="1"/>
  <c r="R1203" i="1" a="1"/>
  <c r="R1203" i="1"/>
  <c r="P1203" i="1"/>
  <c r="N1203" i="1"/>
  <c r="M1203" i="1"/>
  <c r="S1203" i="1" s="1" a="1"/>
  <c r="V1202" i="1"/>
  <c r="S1202" i="1" a="1"/>
  <c r="S1202" i="1" s="1"/>
  <c r="N1202" i="1"/>
  <c r="P1202" i="1" s="1"/>
  <c r="M1202" i="1"/>
  <c r="V1201" i="1"/>
  <c r="W1201" i="1" s="1"/>
  <c r="T1201" i="1" a="1"/>
  <c r="T1201" i="1"/>
  <c r="S1201" i="1" a="1"/>
  <c r="S1201" i="1" s="1"/>
  <c r="R1201" i="1"/>
  <c r="P1201" i="1"/>
  <c r="N1201" i="1"/>
  <c r="M1201" i="1"/>
  <c r="R1201" i="1" s="1" a="1"/>
  <c r="V1200" i="1"/>
  <c r="W1200" i="1" s="1"/>
  <c r="R1200" i="1" a="1"/>
  <c r="R1200" i="1" s="1"/>
  <c r="P1200" i="1"/>
  <c r="N1200" i="1"/>
  <c r="M1200" i="1"/>
  <c r="V1199" i="1"/>
  <c r="W1199" i="1" s="1"/>
  <c r="S1199" i="1" a="1"/>
  <c r="S1199" i="1" s="1"/>
  <c r="R1199" i="1" a="1"/>
  <c r="R1199" i="1" s="1"/>
  <c r="N1199" i="1"/>
  <c r="P1199" i="1" s="1"/>
  <c r="M1199" i="1"/>
  <c r="T1199" i="1" s="1" a="1"/>
  <c r="T1199" i="1" s="1"/>
  <c r="V1198" i="1"/>
  <c r="W1198" i="1" s="1"/>
  <c r="T1198" i="1" a="1"/>
  <c r="T1198" i="1"/>
  <c r="S1198" i="1" a="1"/>
  <c r="S1198" i="1" s="1"/>
  <c r="N1198" i="1"/>
  <c r="M1198" i="1"/>
  <c r="V1197" i="1"/>
  <c r="W1197" i="1" s="1"/>
  <c r="T1197" i="1" a="1"/>
  <c r="T1197" i="1"/>
  <c r="S1197" i="1" a="1"/>
  <c r="S1197" i="1" s="1"/>
  <c r="R1197" i="1" a="1"/>
  <c r="R1197" i="1" s="1"/>
  <c r="N1197" i="1"/>
  <c r="P1197" i="1" s="1"/>
  <c r="M1197" i="1"/>
  <c r="V1196" i="1"/>
  <c r="W1196" i="1" s="1"/>
  <c r="N1196" i="1"/>
  <c r="M1196" i="1"/>
  <c r="V1195" i="1"/>
  <c r="S1195" i="1" a="1"/>
  <c r="S1195" i="1"/>
  <c r="N1195" i="1"/>
  <c r="M1195" i="1"/>
  <c r="V1194" i="1"/>
  <c r="R1194" i="1" a="1"/>
  <c r="R1194" i="1" s="1"/>
  <c r="N1194" i="1"/>
  <c r="M1194" i="1"/>
  <c r="V1193" i="1"/>
  <c r="W1193" i="1" s="1"/>
  <c r="S1193" i="1" a="1"/>
  <c r="S1193" i="1" s="1"/>
  <c r="P1193" i="1"/>
  <c r="N1193" i="1"/>
  <c r="M1193" i="1"/>
  <c r="V1192" i="1"/>
  <c r="W1192" i="1" s="1"/>
  <c r="T1192" i="1" a="1"/>
  <c r="T1192" i="1" s="1"/>
  <c r="P1192" i="1"/>
  <c r="N1192" i="1"/>
  <c r="M1192" i="1"/>
  <c r="V1191" i="1"/>
  <c r="T1191" i="1" a="1"/>
  <c r="T1191" i="1" s="1"/>
  <c r="P1191" i="1"/>
  <c r="N1191" i="1"/>
  <c r="M1191" i="1"/>
  <c r="V1190" i="1"/>
  <c r="W1190" i="1" s="1"/>
  <c r="S1190" i="1" a="1"/>
  <c r="S1190" i="1" s="1"/>
  <c r="R1190" i="1" a="1"/>
  <c r="R1190" i="1"/>
  <c r="N1190" i="1"/>
  <c r="P1190" i="1" s="1"/>
  <c r="M1190" i="1"/>
  <c r="T1190" i="1" s="1" a="1"/>
  <c r="T1190" i="1" s="1"/>
  <c r="V1189" i="1"/>
  <c r="W1189" i="1" s="1"/>
  <c r="T1189" i="1" a="1"/>
  <c r="T1189" i="1"/>
  <c r="S1189" i="1" a="1"/>
  <c r="S1189" i="1" s="1"/>
  <c r="R1189" i="1"/>
  <c r="N1189" i="1"/>
  <c r="P1189" i="1" s="1"/>
  <c r="M1189" i="1"/>
  <c r="R1189" i="1" s="1" a="1"/>
  <c r="V1188" i="1"/>
  <c r="W1188" i="1" s="1"/>
  <c r="T1188" i="1" a="1"/>
  <c r="T1188" i="1" s="1"/>
  <c r="S1188" i="1" a="1"/>
  <c r="S1188" i="1" s="1"/>
  <c r="R1188" i="1" a="1"/>
  <c r="R1188" i="1" s="1"/>
  <c r="P1188" i="1"/>
  <c r="N1188" i="1"/>
  <c r="M1188" i="1"/>
  <c r="V1187" i="1"/>
  <c r="N1187" i="1"/>
  <c r="M1187" i="1"/>
  <c r="V1186" i="1"/>
  <c r="S1186" i="1" a="1"/>
  <c r="S1186" i="1" s="1"/>
  <c r="N1186" i="1"/>
  <c r="M1186" i="1"/>
  <c r="V1185" i="1"/>
  <c r="W1185" i="1" s="1"/>
  <c r="T1185" i="1" a="1"/>
  <c r="T1185" i="1" s="1"/>
  <c r="S1185" i="1" a="1"/>
  <c r="S1185" i="1"/>
  <c r="R1185" i="1" a="1"/>
  <c r="R1185" i="1" s="1"/>
  <c r="P1185" i="1"/>
  <c r="N1185" i="1"/>
  <c r="M1185" i="1"/>
  <c r="V1184" i="1"/>
  <c r="W1184" i="1" s="1"/>
  <c r="T1184" i="1" a="1"/>
  <c r="T1184" i="1" s="1"/>
  <c r="N1184" i="1"/>
  <c r="M1184" i="1"/>
  <c r="V1183" i="1"/>
  <c r="S1183" i="1" a="1"/>
  <c r="S1183" i="1" s="1"/>
  <c r="R1183" i="1" a="1"/>
  <c r="R1183" i="1" s="1"/>
  <c r="P1183" i="1"/>
  <c r="N1183" i="1"/>
  <c r="M1183" i="1"/>
  <c r="T1183" i="1" s="1" a="1"/>
  <c r="T1183" i="1" s="1"/>
  <c r="V1182" i="1"/>
  <c r="N1182" i="1"/>
  <c r="P1182" i="1" s="1"/>
  <c r="M1182" i="1"/>
  <c r="V1181" i="1"/>
  <c r="W1181" i="1" s="1"/>
  <c r="T1181" i="1"/>
  <c r="S1181" i="1" a="1"/>
  <c r="S1181" i="1" s="1"/>
  <c r="R1181" i="1" a="1"/>
  <c r="R1181" i="1"/>
  <c r="N1181" i="1"/>
  <c r="P1181" i="1" s="1"/>
  <c r="M1181" i="1"/>
  <c r="T1181" i="1" s="1" a="1"/>
  <c r="V1180" i="1"/>
  <c r="W1180" i="1" s="1"/>
  <c r="T1180" i="1" a="1"/>
  <c r="T1180" i="1" s="1"/>
  <c r="R1180" i="1" a="1"/>
  <c r="R1180" i="1"/>
  <c r="N1180" i="1"/>
  <c r="P1180" i="1" s="1"/>
  <c r="M1180" i="1"/>
  <c r="S1180" i="1" s="1" a="1"/>
  <c r="S1180" i="1" s="1"/>
  <c r="V1179" i="1"/>
  <c r="W1179" i="1" s="1"/>
  <c r="T1179" i="1" a="1"/>
  <c r="T1179" i="1" s="1"/>
  <c r="S1179" i="1"/>
  <c r="R1179" i="1" a="1"/>
  <c r="R1179" i="1" s="1"/>
  <c r="N1179" i="1"/>
  <c r="P1179" i="1" s="1"/>
  <c r="M1179" i="1"/>
  <c r="S1179" i="1" s="1" a="1"/>
  <c r="V1178" i="1"/>
  <c r="W1178" i="1" s="1"/>
  <c r="S1178" i="1" a="1"/>
  <c r="S1178" i="1" s="1"/>
  <c r="R1178" i="1" a="1"/>
  <c r="R1178" i="1"/>
  <c r="N1178" i="1"/>
  <c r="P1178" i="1" s="1"/>
  <c r="M1178" i="1"/>
  <c r="T1178" i="1" s="1" a="1"/>
  <c r="T1178" i="1" s="1"/>
  <c r="V1177" i="1"/>
  <c r="W1177" i="1" s="1"/>
  <c r="S1177" i="1" a="1"/>
  <c r="S1177" i="1" s="1"/>
  <c r="N1177" i="1"/>
  <c r="P1177" i="1" s="1"/>
  <c r="M1177" i="1"/>
  <c r="V1176" i="1"/>
  <c r="W1176" i="1" s="1"/>
  <c r="R1176" i="1" a="1"/>
  <c r="R1176" i="1" s="1"/>
  <c r="N1176" i="1"/>
  <c r="M1176" i="1"/>
  <c r="S1176" i="1" s="1" a="1"/>
  <c r="S1176" i="1" s="1"/>
  <c r="V1175" i="1"/>
  <c r="W1175" i="1" s="1"/>
  <c r="T1175" i="1" a="1"/>
  <c r="T1175" i="1" s="1"/>
  <c r="S1175" i="1" a="1"/>
  <c r="S1175" i="1" s="1"/>
  <c r="R1175" i="1" a="1"/>
  <c r="R1175" i="1" s="1"/>
  <c r="N1175" i="1"/>
  <c r="P1175" i="1" s="1"/>
  <c r="M1175" i="1"/>
  <c r="V1174" i="1"/>
  <c r="W1174" i="1" s="1"/>
  <c r="T1174" i="1" a="1"/>
  <c r="T1174" i="1" s="1"/>
  <c r="S1174" i="1" a="1"/>
  <c r="S1174" i="1"/>
  <c r="R1174" i="1" a="1"/>
  <c r="R1174" i="1" s="1"/>
  <c r="P1174" i="1"/>
  <c r="N1174" i="1"/>
  <c r="M1174" i="1"/>
  <c r="V1173" i="1"/>
  <c r="W1173" i="1" s="1"/>
  <c r="T1173" i="1" a="1"/>
  <c r="T1173" i="1" s="1"/>
  <c r="S1173" i="1" a="1"/>
  <c r="S1173" i="1" s="1"/>
  <c r="R1173" i="1" a="1"/>
  <c r="R1173" i="1" s="1"/>
  <c r="P1173" i="1"/>
  <c r="N1173" i="1"/>
  <c r="M1173" i="1"/>
  <c r="V1172" i="1"/>
  <c r="T1172" i="1" a="1"/>
  <c r="T1172" i="1"/>
  <c r="S1172" i="1" a="1"/>
  <c r="S1172" i="1" s="1"/>
  <c r="N1172" i="1"/>
  <c r="P1172" i="1" s="1"/>
  <c r="M1172" i="1"/>
  <c r="V1171" i="1"/>
  <c r="W1171" i="1" s="1"/>
  <c r="R1171" i="1" a="1"/>
  <c r="R1171" i="1" s="1"/>
  <c r="P1171" i="1"/>
  <c r="N1171" i="1"/>
  <c r="M1171" i="1"/>
  <c r="S1171" i="1" s="1" a="1"/>
  <c r="S1171" i="1" s="1"/>
  <c r="V1170" i="1"/>
  <c r="N1170" i="1"/>
  <c r="M1170" i="1"/>
  <c r="V1169" i="1"/>
  <c r="W1169" i="1" s="1"/>
  <c r="S1169" i="1" a="1"/>
  <c r="S1169" i="1" s="1"/>
  <c r="P1169" i="1"/>
  <c r="N1169" i="1"/>
  <c r="M1169" i="1"/>
  <c r="V1168" i="1"/>
  <c r="N1168" i="1"/>
  <c r="P1168" i="1" s="1"/>
  <c r="M1168" i="1"/>
  <c r="V1167" i="1"/>
  <c r="W1167" i="1" s="1"/>
  <c r="T1167" i="1" a="1"/>
  <c r="T1167" i="1" s="1"/>
  <c r="S1167" i="1"/>
  <c r="R1167" i="1" a="1"/>
  <c r="R1167" i="1" s="1"/>
  <c r="P1167" i="1"/>
  <c r="N1167" i="1"/>
  <c r="M1167" i="1"/>
  <c r="S1167" i="1" s="1" a="1"/>
  <c r="V1166" i="1"/>
  <c r="W1166" i="1" s="1"/>
  <c r="T1166" i="1" a="1"/>
  <c r="T1166" i="1" s="1"/>
  <c r="P1166" i="1"/>
  <c r="N1166" i="1"/>
  <c r="M1166" i="1"/>
  <c r="V1165" i="1"/>
  <c r="W1165" i="1" s="1"/>
  <c r="T1165" i="1" a="1"/>
  <c r="T1165" i="1" s="1"/>
  <c r="S1165" i="1" a="1"/>
  <c r="S1165" i="1" s="1"/>
  <c r="R1165" i="1"/>
  <c r="P1165" i="1"/>
  <c r="N1165" i="1"/>
  <c r="M1165" i="1"/>
  <c r="R1165" i="1" s="1" a="1"/>
  <c r="V1164" i="1"/>
  <c r="W1164" i="1" s="1"/>
  <c r="T1164" i="1" a="1"/>
  <c r="T1164" i="1" s="1"/>
  <c r="S1164" i="1" a="1"/>
  <c r="S1164" i="1" s="1"/>
  <c r="P1164" i="1"/>
  <c r="N1164" i="1"/>
  <c r="M1164" i="1"/>
  <c r="R1164" i="1" s="1" a="1"/>
  <c r="R1164" i="1" s="1"/>
  <c r="V1163" i="1"/>
  <c r="N1163" i="1"/>
  <c r="M1163" i="1"/>
  <c r="V1162" i="1"/>
  <c r="R1162" i="1" a="1"/>
  <c r="R1162" i="1" s="1"/>
  <c r="P1162" i="1"/>
  <c r="N1162" i="1"/>
  <c r="M1162" i="1"/>
  <c r="S1162" i="1" s="1" a="1"/>
  <c r="S1162" i="1" s="1"/>
  <c r="V1161" i="1"/>
  <c r="W1161" i="1" s="1"/>
  <c r="T1161" i="1" a="1"/>
  <c r="T1161" i="1" s="1"/>
  <c r="S1161" i="1" a="1"/>
  <c r="S1161" i="1" s="1"/>
  <c r="R1161" i="1" a="1"/>
  <c r="R1161" i="1" s="1"/>
  <c r="N1161" i="1"/>
  <c r="P1161" i="1" s="1"/>
  <c r="M1161" i="1"/>
  <c r="V1160" i="1"/>
  <c r="W1160" i="1" s="1"/>
  <c r="T1160" i="1" a="1"/>
  <c r="T1160" i="1" s="1"/>
  <c r="S1160" i="1" a="1"/>
  <c r="S1160" i="1" s="1"/>
  <c r="R1160" i="1" a="1"/>
  <c r="R1160" i="1"/>
  <c r="P1160" i="1"/>
  <c r="N1160" i="1"/>
  <c r="M1160" i="1"/>
  <c r="V1159" i="1"/>
  <c r="T1159" i="1" a="1"/>
  <c r="T1159" i="1" s="1"/>
  <c r="S1159" i="1" a="1"/>
  <c r="S1159" i="1" s="1"/>
  <c r="P1159" i="1"/>
  <c r="N1159" i="1"/>
  <c r="M1159" i="1"/>
  <c r="R1159" i="1" s="1" a="1"/>
  <c r="R1159" i="1" s="1"/>
  <c r="V1158" i="1"/>
  <c r="N1158" i="1"/>
  <c r="M1158" i="1"/>
  <c r="V1157" i="1"/>
  <c r="W1157" i="1" s="1"/>
  <c r="N1157" i="1"/>
  <c r="P1157" i="1" s="1"/>
  <c r="M1157" i="1"/>
  <c r="V1156" i="1"/>
  <c r="T1156" i="1" a="1"/>
  <c r="T1156" i="1" s="1"/>
  <c r="R1156" i="1" a="1"/>
  <c r="R1156" i="1"/>
  <c r="P1156" i="1"/>
  <c r="N1156" i="1"/>
  <c r="M1156" i="1"/>
  <c r="S1156" i="1" s="1" a="1"/>
  <c r="S1156" i="1" s="1"/>
  <c r="V1155" i="1"/>
  <c r="W1155" i="1" s="1"/>
  <c r="T1155" i="1" a="1"/>
  <c r="T1155" i="1" s="1"/>
  <c r="N1155" i="1"/>
  <c r="P1155" i="1" s="1"/>
  <c r="M1155" i="1"/>
  <c r="V1154" i="1"/>
  <c r="W1154" i="1" s="1"/>
  <c r="S1154" i="1" a="1"/>
  <c r="S1154" i="1" s="1"/>
  <c r="N1154" i="1"/>
  <c r="P1154" i="1" s="1"/>
  <c r="M1154" i="1"/>
  <c r="V1153" i="1"/>
  <c r="W1153" i="1" s="1"/>
  <c r="T1153" i="1" a="1"/>
  <c r="T1153" i="1" s="1"/>
  <c r="S1153" i="1" a="1"/>
  <c r="S1153" i="1" s="1"/>
  <c r="R1153" i="1"/>
  <c r="P1153" i="1"/>
  <c r="N1153" i="1"/>
  <c r="M1153" i="1"/>
  <c r="R1153" i="1" s="1" a="1"/>
  <c r="V1152" i="1"/>
  <c r="S1152" i="1" a="1"/>
  <c r="S1152" i="1" s="1"/>
  <c r="P1152" i="1"/>
  <c r="N1152" i="1"/>
  <c r="M1152" i="1"/>
  <c r="V1151" i="1"/>
  <c r="W1151" i="1" s="1"/>
  <c r="T1151" i="1" a="1"/>
  <c r="T1151" i="1" s="1"/>
  <c r="S1151" i="1"/>
  <c r="R1151" i="1" a="1"/>
  <c r="R1151" i="1" s="1"/>
  <c r="N1151" i="1"/>
  <c r="P1151" i="1" s="1"/>
  <c r="M1151" i="1"/>
  <c r="S1151" i="1" s="1" a="1"/>
  <c r="V1150" i="1"/>
  <c r="W1150" i="1" s="1"/>
  <c r="R1150" i="1" a="1"/>
  <c r="R1150" i="1" s="1"/>
  <c r="N1150" i="1"/>
  <c r="M1150" i="1"/>
  <c r="V1149" i="1"/>
  <c r="W1149" i="1" s="1"/>
  <c r="T1149" i="1" a="1"/>
  <c r="T1149" i="1" s="1"/>
  <c r="S1149" i="1" a="1"/>
  <c r="S1149" i="1"/>
  <c r="R1149" i="1" a="1"/>
  <c r="R1149" i="1"/>
  <c r="P1149" i="1"/>
  <c r="N1149" i="1"/>
  <c r="M1149" i="1"/>
  <c r="V1148" i="1"/>
  <c r="W1148" i="1" s="1"/>
  <c r="T1148" i="1" a="1"/>
  <c r="T1148" i="1" s="1"/>
  <c r="R1148" i="1" a="1"/>
  <c r="R1148" i="1" s="1"/>
  <c r="N1148" i="1"/>
  <c r="P1148" i="1" s="1"/>
  <c r="M1148" i="1"/>
  <c r="S1148" i="1" s="1" a="1"/>
  <c r="S1148" i="1" s="1"/>
  <c r="V1147" i="1"/>
  <c r="W1147" i="1" s="1"/>
  <c r="T1147" i="1" a="1"/>
  <c r="T1147" i="1" s="1"/>
  <c r="S1147" i="1" a="1"/>
  <c r="S1147" i="1" s="1"/>
  <c r="R1147" i="1" a="1"/>
  <c r="R1147" i="1" s="1"/>
  <c r="N1147" i="1"/>
  <c r="P1147" i="1" s="1"/>
  <c r="M1147" i="1"/>
  <c r="V1146" i="1"/>
  <c r="R1146" i="1" a="1"/>
  <c r="R1146" i="1" s="1"/>
  <c r="N1146" i="1"/>
  <c r="P1146" i="1" s="1"/>
  <c r="M1146" i="1"/>
  <c r="S1146" i="1" s="1" a="1"/>
  <c r="S1146" i="1" s="1"/>
  <c r="V1145" i="1"/>
  <c r="W1145" i="1" s="1"/>
  <c r="T1145" i="1"/>
  <c r="S1145" i="1" a="1"/>
  <c r="S1145" i="1" s="1"/>
  <c r="R1145" i="1" a="1"/>
  <c r="R1145" i="1" s="1"/>
  <c r="P1145" i="1"/>
  <c r="N1145" i="1"/>
  <c r="M1145" i="1"/>
  <c r="T1145" i="1" s="1" a="1"/>
  <c r="V1144" i="1"/>
  <c r="W1144" i="1" s="1"/>
  <c r="T1144" i="1" a="1"/>
  <c r="T1144" i="1" s="1"/>
  <c r="N1144" i="1"/>
  <c r="M1144" i="1"/>
  <c r="V1143" i="1"/>
  <c r="W1143" i="1" s="1"/>
  <c r="P1143" i="1"/>
  <c r="N1143" i="1"/>
  <c r="M1143" i="1"/>
  <c r="V1142" i="1"/>
  <c r="N1142" i="1"/>
  <c r="M1142" i="1"/>
  <c r="V1141" i="1"/>
  <c r="W1141" i="1" s="1"/>
  <c r="T1141" i="1" a="1"/>
  <c r="T1141" i="1" s="1"/>
  <c r="S1141" i="1" a="1"/>
  <c r="S1141" i="1" s="1"/>
  <c r="R1141" i="1"/>
  <c r="P1141" i="1"/>
  <c r="N1141" i="1"/>
  <c r="M1141" i="1"/>
  <c r="R1141" i="1" s="1" a="1"/>
  <c r="V1140" i="1"/>
  <c r="N1140" i="1"/>
  <c r="M1140" i="1"/>
  <c r="V1139" i="1"/>
  <c r="W1139" i="1" s="1"/>
  <c r="T1139" i="1" a="1"/>
  <c r="T1139" i="1"/>
  <c r="S1139" i="1" a="1"/>
  <c r="S1139" i="1"/>
  <c r="R1139" i="1" a="1"/>
  <c r="R1139" i="1" s="1"/>
  <c r="N1139" i="1"/>
  <c r="P1139" i="1" s="1"/>
  <c r="M1139" i="1"/>
  <c r="V1138" i="1"/>
  <c r="W1138" i="1" s="1"/>
  <c r="T1138" i="1" a="1"/>
  <c r="T1138" i="1" s="1"/>
  <c r="S1138" i="1" a="1"/>
  <c r="S1138" i="1"/>
  <c r="R1138" i="1"/>
  <c r="P1138" i="1"/>
  <c r="N1138" i="1"/>
  <c r="M1138" i="1"/>
  <c r="R1138" i="1" s="1" a="1"/>
  <c r="V1137" i="1"/>
  <c r="W1137" i="1" s="1"/>
  <c r="T1137" i="1" a="1"/>
  <c r="T1137" i="1"/>
  <c r="S1137" i="1" a="1"/>
  <c r="S1137" i="1"/>
  <c r="R1137" i="1" a="1"/>
  <c r="R1137" i="1" s="1"/>
  <c r="N1137" i="1"/>
  <c r="P1137" i="1" s="1"/>
  <c r="M1137" i="1"/>
  <c r="V1136" i="1"/>
  <c r="N1136" i="1"/>
  <c r="M1136" i="1"/>
  <c r="V1135" i="1"/>
  <c r="W1135" i="1" s="1"/>
  <c r="S1135" i="1" a="1"/>
  <c r="S1135" i="1" s="1"/>
  <c r="N1135" i="1"/>
  <c r="P1135" i="1" s="1"/>
  <c r="M1135" i="1"/>
  <c r="T1135" i="1" s="1" a="1"/>
  <c r="T1135" i="1" s="1"/>
  <c r="V1134" i="1"/>
  <c r="S1134" i="1"/>
  <c r="R1134" i="1" a="1"/>
  <c r="R1134" i="1" s="1"/>
  <c r="P1134" i="1"/>
  <c r="N1134" i="1"/>
  <c r="M1134" i="1"/>
  <c r="S1134" i="1" s="1" a="1"/>
  <c r="V1133" i="1"/>
  <c r="N1133" i="1"/>
  <c r="M1133" i="1"/>
  <c r="V1132" i="1"/>
  <c r="W1132" i="1" s="1"/>
  <c r="S1132" i="1" a="1"/>
  <c r="S1132" i="1" s="1"/>
  <c r="R1132" i="1" a="1"/>
  <c r="R1132" i="1" s="1"/>
  <c r="N1132" i="1"/>
  <c r="P1132" i="1" s="1"/>
  <c r="M1132" i="1"/>
  <c r="T1132" i="1" s="1" a="1"/>
  <c r="T1132" i="1" s="1"/>
  <c r="V1131" i="1"/>
  <c r="W1131" i="1" s="1"/>
  <c r="T1131" i="1" a="1"/>
  <c r="T1131" i="1"/>
  <c r="S1131" i="1"/>
  <c r="R1131" i="1" a="1"/>
  <c r="R1131" i="1" s="1"/>
  <c r="P1131" i="1"/>
  <c r="N1131" i="1"/>
  <c r="M1131" i="1"/>
  <c r="S1131" i="1" s="1" a="1"/>
  <c r="V1130" i="1"/>
  <c r="N1130" i="1"/>
  <c r="M1130" i="1"/>
  <c r="V1129" i="1"/>
  <c r="W1129" i="1" s="1"/>
  <c r="T1129" i="1" a="1"/>
  <c r="T1129" i="1" s="1"/>
  <c r="S1129" i="1" a="1"/>
  <c r="S1129" i="1" s="1"/>
  <c r="N1129" i="1"/>
  <c r="M1129" i="1"/>
  <c r="R1129" i="1" s="1" a="1"/>
  <c r="R1129" i="1" s="1"/>
  <c r="V1128" i="1"/>
  <c r="W1128" i="1" s="1"/>
  <c r="S1128" i="1"/>
  <c r="R1128" i="1" a="1"/>
  <c r="R1128" i="1" s="1"/>
  <c r="N1128" i="1"/>
  <c r="P1128" i="1" s="1"/>
  <c r="M1128" i="1"/>
  <c r="S1128" i="1" s="1" a="1"/>
  <c r="V1127" i="1"/>
  <c r="W1127" i="1" s="1"/>
  <c r="N1127" i="1"/>
  <c r="P1127" i="1" s="1"/>
  <c r="M1127" i="1"/>
  <c r="V1126" i="1"/>
  <c r="W1126" i="1" s="1"/>
  <c r="T1126" i="1" a="1"/>
  <c r="T1126" i="1"/>
  <c r="S1126" i="1" a="1"/>
  <c r="S1126" i="1" s="1"/>
  <c r="R1126" i="1" a="1"/>
  <c r="R1126" i="1" s="1"/>
  <c r="P1126" i="1"/>
  <c r="N1126" i="1"/>
  <c r="M1126" i="1"/>
  <c r="V1125" i="1"/>
  <c r="W1125" i="1" s="1"/>
  <c r="T1125" i="1" a="1"/>
  <c r="T1125" i="1" s="1"/>
  <c r="S1125" i="1" a="1"/>
  <c r="S1125" i="1"/>
  <c r="R1125" i="1" a="1"/>
  <c r="R1125" i="1" s="1"/>
  <c r="N1125" i="1"/>
  <c r="P1125" i="1" s="1"/>
  <c r="M1125" i="1"/>
  <c r="V1124" i="1"/>
  <c r="W1124" i="1" s="1"/>
  <c r="T1124" i="1" a="1"/>
  <c r="T1124" i="1"/>
  <c r="S1124" i="1" a="1"/>
  <c r="S1124" i="1" s="1"/>
  <c r="R1124" i="1" a="1"/>
  <c r="R1124" i="1" s="1"/>
  <c r="P1124" i="1"/>
  <c r="N1124" i="1"/>
  <c r="M1124" i="1"/>
  <c r="V1123" i="1"/>
  <c r="W1123" i="1" s="1"/>
  <c r="S1123" i="1" a="1"/>
  <c r="S1123" i="1" s="1"/>
  <c r="N1123" i="1"/>
  <c r="P1123" i="1" s="1"/>
  <c r="M1123" i="1"/>
  <c r="T1123" i="1" s="1" a="1"/>
  <c r="T1123" i="1" s="1"/>
  <c r="V1122" i="1"/>
  <c r="S1122" i="1" a="1"/>
  <c r="S1122" i="1" s="1"/>
  <c r="N1122" i="1"/>
  <c r="M1122" i="1"/>
  <c r="V1121" i="1"/>
  <c r="P1121" i="1"/>
  <c r="N1121" i="1"/>
  <c r="M1121" i="1"/>
  <c r="V1120" i="1"/>
  <c r="W1120" i="1" s="1"/>
  <c r="T1120" i="1" a="1"/>
  <c r="T1120" i="1" s="1"/>
  <c r="S1120" i="1"/>
  <c r="R1120" i="1" a="1"/>
  <c r="R1120" i="1" s="1"/>
  <c r="N1120" i="1"/>
  <c r="P1120" i="1" s="1"/>
  <c r="M1120" i="1"/>
  <c r="S1120" i="1" s="1" a="1"/>
  <c r="V1119" i="1"/>
  <c r="N1119" i="1"/>
  <c r="M1119" i="1"/>
  <c r="V1118" i="1"/>
  <c r="N1118" i="1"/>
  <c r="M1118" i="1"/>
  <c r="V1117" i="1"/>
  <c r="W1117" i="1" s="1"/>
  <c r="T1117" i="1" a="1"/>
  <c r="T1117" i="1" s="1"/>
  <c r="S1117" i="1" a="1"/>
  <c r="S1117" i="1" s="1"/>
  <c r="R1117" i="1"/>
  <c r="N1117" i="1"/>
  <c r="P1117" i="1" s="1"/>
  <c r="M1117" i="1"/>
  <c r="R1117" i="1" s="1" a="1"/>
  <c r="V1116" i="1"/>
  <c r="W1116" i="1" s="1"/>
  <c r="R1116" i="1" a="1"/>
  <c r="R1116" i="1" s="1"/>
  <c r="N1116" i="1"/>
  <c r="M1116" i="1"/>
  <c r="V1115" i="1"/>
  <c r="W1115" i="1" s="1"/>
  <c r="T1115" i="1" a="1"/>
  <c r="T1115" i="1"/>
  <c r="S1115" i="1" a="1"/>
  <c r="S1115" i="1"/>
  <c r="R1115" i="1" a="1"/>
  <c r="R1115" i="1" s="1"/>
  <c r="N1115" i="1"/>
  <c r="P1115" i="1" s="1"/>
  <c r="M1115" i="1"/>
  <c r="V1114" i="1"/>
  <c r="W1114" i="1" s="1"/>
  <c r="S1114" i="1" a="1"/>
  <c r="S1114" i="1" s="1"/>
  <c r="R1114" i="1" a="1"/>
  <c r="R1114" i="1"/>
  <c r="P1114" i="1"/>
  <c r="N1114" i="1"/>
  <c r="M1114" i="1"/>
  <c r="T1114" i="1" s="1" a="1"/>
  <c r="T1114" i="1" s="1"/>
  <c r="V1113" i="1"/>
  <c r="W1113" i="1" s="1"/>
  <c r="T1113" i="1" a="1"/>
  <c r="T1113" i="1" s="1"/>
  <c r="S1113" i="1" a="1"/>
  <c r="S1113" i="1"/>
  <c r="R1113" i="1" a="1"/>
  <c r="R1113" i="1"/>
  <c r="P1113" i="1"/>
  <c r="N1113" i="1"/>
  <c r="M1113" i="1"/>
  <c r="V1112" i="1"/>
  <c r="N1112" i="1"/>
  <c r="M1112" i="1"/>
  <c r="V1111" i="1"/>
  <c r="W1111" i="1" s="1"/>
  <c r="T1111" i="1" a="1"/>
  <c r="T1111" i="1"/>
  <c r="N1111" i="1"/>
  <c r="P1111" i="1" s="1"/>
  <c r="M1111" i="1"/>
  <c r="S1111" i="1" s="1" a="1"/>
  <c r="S1111" i="1" s="1"/>
  <c r="V1110" i="1"/>
  <c r="R1110" i="1" a="1"/>
  <c r="R1110" i="1" s="1"/>
  <c r="N1110" i="1"/>
  <c r="M1110" i="1"/>
  <c r="V1109" i="1"/>
  <c r="W1109" i="1" s="1"/>
  <c r="T1109" i="1"/>
  <c r="S1109" i="1" a="1"/>
  <c r="S1109" i="1"/>
  <c r="R1109" i="1" a="1"/>
  <c r="R1109" i="1"/>
  <c r="N1109" i="1"/>
  <c r="P1109" i="1" s="1"/>
  <c r="M1109" i="1"/>
  <c r="T1109" i="1" s="1" a="1"/>
  <c r="V1108" i="1"/>
  <c r="W1108" i="1" s="1"/>
  <c r="N1108" i="1"/>
  <c r="M1108" i="1"/>
  <c r="R1108" i="1" s="1" a="1"/>
  <c r="R1108" i="1" s="1"/>
  <c r="V1107" i="1"/>
  <c r="W1107" i="1" s="1"/>
  <c r="T1107" i="1" a="1"/>
  <c r="T1107" i="1"/>
  <c r="S1107" i="1"/>
  <c r="R1107" i="1" a="1"/>
  <c r="R1107" i="1"/>
  <c r="N1107" i="1"/>
  <c r="P1107" i="1" s="1"/>
  <c r="M1107" i="1"/>
  <c r="S1107" i="1" s="1" a="1"/>
  <c r="V1106" i="1"/>
  <c r="P1106" i="1"/>
  <c r="N1106" i="1"/>
  <c r="M1106" i="1"/>
  <c r="V1105" i="1"/>
  <c r="W1105" i="1" s="1"/>
  <c r="T1105" i="1" a="1"/>
  <c r="T1105" i="1" s="1"/>
  <c r="S1105" i="1" a="1"/>
  <c r="S1105" i="1" s="1"/>
  <c r="R1105" i="1"/>
  <c r="N1105" i="1"/>
  <c r="M1105" i="1"/>
  <c r="R1105" i="1" s="1" a="1"/>
  <c r="V1104" i="1"/>
  <c r="R1104" i="1" a="1"/>
  <c r="R1104" i="1" s="1"/>
  <c r="N1104" i="1"/>
  <c r="M1104" i="1"/>
  <c r="V1103" i="1"/>
  <c r="W1103" i="1" s="1"/>
  <c r="T1103" i="1" a="1"/>
  <c r="T1103" i="1" s="1"/>
  <c r="S1103" i="1" a="1"/>
  <c r="S1103" i="1"/>
  <c r="R1103" i="1" a="1"/>
  <c r="R1103" i="1" s="1"/>
  <c r="N1103" i="1"/>
  <c r="P1103" i="1" s="1"/>
  <c r="M1103" i="1"/>
  <c r="V1102" i="1"/>
  <c r="N1102" i="1"/>
  <c r="M1102" i="1"/>
  <c r="V1101" i="1"/>
  <c r="W1101" i="1" s="1"/>
  <c r="T1101" i="1" a="1"/>
  <c r="T1101" i="1"/>
  <c r="S1101" i="1" a="1"/>
  <c r="S1101" i="1"/>
  <c r="R1101" i="1" a="1"/>
  <c r="R1101" i="1" s="1"/>
  <c r="P1101" i="1"/>
  <c r="N1101" i="1"/>
  <c r="M1101" i="1"/>
  <c r="V1100" i="1"/>
  <c r="N1100" i="1"/>
  <c r="M1100" i="1"/>
  <c r="V1099" i="1"/>
  <c r="W1099" i="1" s="1"/>
  <c r="T1099" i="1" a="1"/>
  <c r="T1099" i="1" s="1"/>
  <c r="S1099" i="1" a="1"/>
  <c r="S1099" i="1" s="1"/>
  <c r="R1099" i="1" a="1"/>
  <c r="R1099" i="1" s="1"/>
  <c r="N1099" i="1"/>
  <c r="P1099" i="1" s="1"/>
  <c r="M1099" i="1"/>
  <c r="V1098" i="1"/>
  <c r="W1098" i="1" s="1"/>
  <c r="T1098" i="1" a="1"/>
  <c r="T1098" i="1" s="1"/>
  <c r="S1098" i="1"/>
  <c r="R1098" i="1" a="1"/>
  <c r="R1098" i="1"/>
  <c r="P1098" i="1"/>
  <c r="N1098" i="1"/>
  <c r="M1098" i="1"/>
  <c r="S1098" i="1" s="1" a="1"/>
  <c r="V1097" i="1"/>
  <c r="N1097" i="1"/>
  <c r="M1097" i="1"/>
  <c r="V1096" i="1"/>
  <c r="W1096" i="1" s="1"/>
  <c r="N1096" i="1"/>
  <c r="M1096" i="1"/>
  <c r="V1095" i="1"/>
  <c r="W1095" i="1" s="1"/>
  <c r="T1095" i="1" a="1"/>
  <c r="T1095" i="1"/>
  <c r="S1095" i="1"/>
  <c r="R1095" i="1" a="1"/>
  <c r="R1095" i="1"/>
  <c r="P1095" i="1"/>
  <c r="N1095" i="1"/>
  <c r="M1095" i="1"/>
  <c r="S1095" i="1" s="1" a="1"/>
  <c r="V1094" i="1"/>
  <c r="W1094" i="1" s="1"/>
  <c r="T1094" i="1" a="1"/>
  <c r="T1094" i="1" s="1"/>
  <c r="S1094" i="1" a="1"/>
  <c r="S1094" i="1" s="1"/>
  <c r="R1094" i="1" a="1"/>
  <c r="R1094" i="1"/>
  <c r="N1094" i="1"/>
  <c r="P1094" i="1" s="1"/>
  <c r="M1094" i="1"/>
  <c r="V1093" i="1"/>
  <c r="W1093" i="1" s="1"/>
  <c r="T1093" i="1" a="1"/>
  <c r="T1093" i="1"/>
  <c r="S1093" i="1" a="1"/>
  <c r="S1093" i="1"/>
  <c r="R1093" i="1"/>
  <c r="N1093" i="1"/>
  <c r="P1093" i="1" s="1"/>
  <c r="M1093" i="1"/>
  <c r="R1093" i="1" s="1" a="1"/>
  <c r="V1092" i="1"/>
  <c r="W1092" i="1" s="1"/>
  <c r="T1092" i="1" a="1"/>
  <c r="T1092" i="1" s="1"/>
  <c r="R1092" i="1" a="1"/>
  <c r="R1092" i="1" s="1"/>
  <c r="N1092" i="1"/>
  <c r="P1092" i="1" s="1"/>
  <c r="M1092" i="1"/>
  <c r="S1092" i="1" s="1" a="1"/>
  <c r="S1092" i="1" s="1"/>
  <c r="V1091" i="1"/>
  <c r="W1091" i="1" s="1"/>
  <c r="N1091" i="1"/>
  <c r="M1091" i="1"/>
  <c r="V1090" i="1"/>
  <c r="W1090" i="1" s="1"/>
  <c r="T1090" i="1" a="1"/>
  <c r="T1090" i="1" s="1"/>
  <c r="S1090" i="1" a="1"/>
  <c r="S1090" i="1" s="1"/>
  <c r="R1090" i="1" a="1"/>
  <c r="R1090" i="1" s="1"/>
  <c r="P1090" i="1"/>
  <c r="N1090" i="1"/>
  <c r="M1090" i="1"/>
  <c r="V1089" i="1"/>
  <c r="W1089" i="1" s="1"/>
  <c r="T1089" i="1" a="1"/>
  <c r="T1089" i="1"/>
  <c r="S1089" i="1" a="1"/>
  <c r="S1089" i="1" s="1"/>
  <c r="R1089" i="1" a="1"/>
  <c r="R1089" i="1" s="1"/>
  <c r="N1089" i="1"/>
  <c r="P1089" i="1" s="1"/>
  <c r="M1089" i="1"/>
  <c r="V1088" i="1"/>
  <c r="W1088" i="1" s="1"/>
  <c r="R1088" i="1" a="1"/>
  <c r="R1088" i="1"/>
  <c r="P1088" i="1"/>
  <c r="N1088" i="1"/>
  <c r="M1088" i="1"/>
  <c r="V1087" i="1"/>
  <c r="P1087" i="1"/>
  <c r="N1087" i="1"/>
  <c r="M1087" i="1"/>
  <c r="T1087" i="1" s="1" a="1"/>
  <c r="T1087" i="1" s="1"/>
  <c r="V1086" i="1"/>
  <c r="T1086" i="1" a="1"/>
  <c r="T1086" i="1" s="1"/>
  <c r="N1086" i="1"/>
  <c r="M1086" i="1"/>
  <c r="V1085" i="1"/>
  <c r="W1085" i="1" s="1"/>
  <c r="R1085" i="1" a="1"/>
  <c r="R1085" i="1" s="1"/>
  <c r="P1085" i="1"/>
  <c r="N1085" i="1"/>
  <c r="M1085" i="1"/>
  <c r="V1084" i="1"/>
  <c r="N1084" i="1"/>
  <c r="M1084" i="1"/>
  <c r="V1083" i="1"/>
  <c r="W1083" i="1" s="1"/>
  <c r="P1083" i="1"/>
  <c r="N1083" i="1"/>
  <c r="M1083" i="1"/>
  <c r="V1082" i="1"/>
  <c r="N1082" i="1"/>
  <c r="M1082" i="1"/>
  <c r="V1081" i="1"/>
  <c r="W1081" i="1" s="1"/>
  <c r="T1081" i="1" a="1"/>
  <c r="T1081" i="1" s="1"/>
  <c r="S1081" i="1" a="1"/>
  <c r="S1081" i="1"/>
  <c r="R1081" i="1"/>
  <c r="P1081" i="1"/>
  <c r="N1081" i="1"/>
  <c r="M1081" i="1"/>
  <c r="R1081" i="1" s="1" a="1"/>
  <c r="V1080" i="1"/>
  <c r="W1080" i="1" s="1"/>
  <c r="T1080" i="1" a="1"/>
  <c r="T1080" i="1" s="1"/>
  <c r="S1080" i="1" a="1"/>
  <c r="S1080" i="1"/>
  <c r="N1080" i="1"/>
  <c r="P1080" i="1" s="1"/>
  <c r="M1080" i="1"/>
  <c r="R1080" i="1" s="1" a="1"/>
  <c r="R1080" i="1" s="1"/>
  <c r="V1079" i="1"/>
  <c r="W1079" i="1" s="1"/>
  <c r="T1079" i="1" a="1"/>
  <c r="T1079" i="1" s="1"/>
  <c r="S1079" i="1" a="1"/>
  <c r="S1079" i="1" s="1"/>
  <c r="R1079" i="1" a="1"/>
  <c r="R1079" i="1"/>
  <c r="N1079" i="1"/>
  <c r="P1079" i="1" s="1"/>
  <c r="M1079" i="1"/>
  <c r="V1078" i="1"/>
  <c r="W1078" i="1" s="1"/>
  <c r="N1078" i="1"/>
  <c r="M1078" i="1"/>
  <c r="V1077" i="1"/>
  <c r="W1077" i="1" s="1"/>
  <c r="T1077" i="1" a="1"/>
  <c r="T1077" i="1"/>
  <c r="S1077" i="1" a="1"/>
  <c r="S1077" i="1"/>
  <c r="R1077" i="1" a="1"/>
  <c r="R1077" i="1" s="1"/>
  <c r="P1077" i="1"/>
  <c r="N1077" i="1"/>
  <c r="M1077" i="1"/>
  <c r="V1076" i="1"/>
  <c r="W1076" i="1" s="1"/>
  <c r="N1076" i="1"/>
  <c r="M1076" i="1"/>
  <c r="V1075" i="1"/>
  <c r="S1075" i="1" a="1"/>
  <c r="S1075" i="1" s="1"/>
  <c r="N1075" i="1"/>
  <c r="M1075" i="1"/>
  <c r="V1074" i="1"/>
  <c r="W1074" i="1" s="1"/>
  <c r="T1074" i="1" a="1"/>
  <c r="T1074" i="1" s="1"/>
  <c r="R1074" i="1" a="1"/>
  <c r="R1074" i="1" s="1"/>
  <c r="N1074" i="1"/>
  <c r="P1074" i="1" s="1"/>
  <c r="M1074" i="1"/>
  <c r="S1074" i="1" s="1" a="1"/>
  <c r="S1074" i="1" s="1"/>
  <c r="V1073" i="1"/>
  <c r="W1073" i="1" s="1"/>
  <c r="T1073" i="1"/>
  <c r="S1073" i="1" a="1"/>
  <c r="S1073" i="1" s="1"/>
  <c r="R1073" i="1" a="1"/>
  <c r="R1073" i="1"/>
  <c r="P1073" i="1"/>
  <c r="N1073" i="1"/>
  <c r="M1073" i="1"/>
  <c r="T1073" i="1" s="1" a="1"/>
  <c r="V1072" i="1"/>
  <c r="W1072" i="1" s="1"/>
  <c r="T1072" i="1" a="1"/>
  <c r="T1072" i="1" s="1"/>
  <c r="S1072" i="1" a="1"/>
  <c r="S1072" i="1" s="1"/>
  <c r="R1072" i="1" a="1"/>
  <c r="R1072" i="1" s="1"/>
  <c r="N1072" i="1"/>
  <c r="P1072" i="1" s="1"/>
  <c r="M1072" i="1"/>
  <c r="V1071" i="1"/>
  <c r="W1071" i="1" s="1"/>
  <c r="T1071" i="1" a="1"/>
  <c r="T1071" i="1"/>
  <c r="S1071" i="1"/>
  <c r="R1071" i="1" a="1"/>
  <c r="R1071" i="1"/>
  <c r="P1071" i="1"/>
  <c r="N1071" i="1"/>
  <c r="M1071" i="1"/>
  <c r="S1071" i="1" s="1" a="1"/>
  <c r="V1070" i="1"/>
  <c r="W1070" i="1" s="1"/>
  <c r="T1070" i="1" a="1"/>
  <c r="T1070" i="1" s="1"/>
  <c r="S1070" i="1" a="1"/>
  <c r="S1070" i="1" s="1"/>
  <c r="R1070" i="1" a="1"/>
  <c r="R1070" i="1"/>
  <c r="N1070" i="1"/>
  <c r="M1070" i="1"/>
  <c r="V1069" i="1"/>
  <c r="W1069" i="1" s="1"/>
  <c r="N1069" i="1"/>
  <c r="M1069" i="1"/>
  <c r="V1068" i="1"/>
  <c r="W1068" i="1" s="1"/>
  <c r="T1068" i="1" a="1"/>
  <c r="T1068" i="1" s="1"/>
  <c r="N1068" i="1"/>
  <c r="M1068" i="1"/>
  <c r="V1067" i="1"/>
  <c r="W1067" i="1" s="1"/>
  <c r="T1067" i="1" a="1"/>
  <c r="T1067" i="1" s="1"/>
  <c r="S1067" i="1" a="1"/>
  <c r="S1067" i="1"/>
  <c r="R1067" i="1" a="1"/>
  <c r="R1067" i="1"/>
  <c r="N1067" i="1"/>
  <c r="P1067" i="1" s="1"/>
  <c r="M1067" i="1"/>
  <c r="V1066" i="1"/>
  <c r="W1066" i="1" s="1"/>
  <c r="T1066" i="1" a="1"/>
  <c r="T1066" i="1" s="1"/>
  <c r="S1066" i="1" a="1"/>
  <c r="S1066" i="1" s="1"/>
  <c r="R1066" i="1" a="1"/>
  <c r="R1066" i="1"/>
  <c r="P1066" i="1"/>
  <c r="N1066" i="1"/>
  <c r="M1066" i="1"/>
  <c r="V1065" i="1"/>
  <c r="W1065" i="1" s="1"/>
  <c r="T1065" i="1" a="1"/>
  <c r="T1065" i="1"/>
  <c r="S1065" i="1" a="1"/>
  <c r="S1065" i="1"/>
  <c r="R1065" i="1" a="1"/>
  <c r="R1065" i="1" s="1"/>
  <c r="P1065" i="1"/>
  <c r="N1065" i="1"/>
  <c r="M1065" i="1"/>
  <c r="V1064" i="1"/>
  <c r="T1064" i="1" a="1"/>
  <c r="T1064" i="1" s="1"/>
  <c r="S1064" i="1" a="1"/>
  <c r="S1064" i="1" s="1"/>
  <c r="N1064" i="1"/>
  <c r="P1064" i="1" s="1"/>
  <c r="M1064" i="1"/>
  <c r="R1064" i="1" s="1" a="1"/>
  <c r="R1064" i="1" s="1"/>
  <c r="V1063" i="1"/>
  <c r="W1063" i="1" s="1"/>
  <c r="P1063" i="1"/>
  <c r="N1063" i="1"/>
  <c r="M1063" i="1"/>
  <c r="V1062" i="1"/>
  <c r="N1062" i="1"/>
  <c r="P1062" i="1" s="1"/>
  <c r="M1062" i="1"/>
  <c r="V1061" i="1"/>
  <c r="W1061" i="1" s="1"/>
  <c r="S1061" i="1" a="1"/>
  <c r="S1061" i="1"/>
  <c r="P1061" i="1"/>
  <c r="N1061" i="1"/>
  <c r="M1061" i="1"/>
  <c r="V1060" i="1"/>
  <c r="T1060" i="1" a="1"/>
  <c r="T1060" i="1" s="1"/>
  <c r="R1060" i="1"/>
  <c r="N1060" i="1"/>
  <c r="M1060" i="1"/>
  <c r="R1060" i="1" s="1" a="1"/>
  <c r="V1059" i="1"/>
  <c r="W1059" i="1" s="1"/>
  <c r="T1059" i="1" a="1"/>
  <c r="T1059" i="1" s="1"/>
  <c r="S1059" i="1"/>
  <c r="R1059" i="1" a="1"/>
  <c r="R1059" i="1"/>
  <c r="P1059" i="1"/>
  <c r="N1059" i="1"/>
  <c r="M1059" i="1"/>
  <c r="S1059" i="1" s="1" a="1"/>
  <c r="V1058" i="1"/>
  <c r="W1058" i="1" s="1"/>
  <c r="T1058" i="1" a="1"/>
  <c r="T1058" i="1" s="1"/>
  <c r="S1058" i="1" a="1"/>
  <c r="S1058" i="1" s="1"/>
  <c r="R1058" i="1"/>
  <c r="P1058" i="1"/>
  <c r="N1058" i="1"/>
  <c r="M1058" i="1"/>
  <c r="R1058" i="1" s="1" a="1"/>
  <c r="V1057" i="1"/>
  <c r="T1057" i="1" a="1"/>
  <c r="T1057" i="1"/>
  <c r="N1057" i="1"/>
  <c r="P1057" i="1" s="1"/>
  <c r="M1057" i="1"/>
  <c r="V1056" i="1"/>
  <c r="W1056" i="1" s="1"/>
  <c r="S1056" i="1" a="1"/>
  <c r="S1056" i="1" s="1"/>
  <c r="P1056" i="1"/>
  <c r="N1056" i="1"/>
  <c r="M1056" i="1"/>
  <c r="V1055" i="1"/>
  <c r="R1055" i="1"/>
  <c r="N1055" i="1"/>
  <c r="M1055" i="1"/>
  <c r="R1055" i="1" s="1" a="1"/>
  <c r="V1054" i="1"/>
  <c r="T1054" i="1" a="1"/>
  <c r="T1054" i="1" s="1"/>
  <c r="S1054" i="1" a="1"/>
  <c r="S1054" i="1"/>
  <c r="N1054" i="1"/>
  <c r="M1054" i="1"/>
  <c r="V1053" i="1"/>
  <c r="W1053" i="1" s="1"/>
  <c r="T1053" i="1" a="1"/>
  <c r="T1053" i="1" s="1"/>
  <c r="S1053" i="1" a="1"/>
  <c r="S1053" i="1" s="1"/>
  <c r="R1053" i="1" a="1"/>
  <c r="R1053" i="1"/>
  <c r="N1053" i="1"/>
  <c r="P1053" i="1" s="1"/>
  <c r="M1053" i="1"/>
  <c r="V1052" i="1"/>
  <c r="W1052" i="1" s="1"/>
  <c r="T1052" i="1" a="1"/>
  <c r="T1052" i="1"/>
  <c r="S1052" i="1" a="1"/>
  <c r="S1052" i="1" s="1"/>
  <c r="R1052" i="1" a="1"/>
  <c r="R1052" i="1" s="1"/>
  <c r="P1052" i="1"/>
  <c r="N1052" i="1"/>
  <c r="M1052" i="1"/>
  <c r="V1051" i="1"/>
  <c r="S1051" i="1" a="1"/>
  <c r="S1051" i="1"/>
  <c r="P1051" i="1"/>
  <c r="N1051" i="1"/>
  <c r="M1051" i="1"/>
  <c r="V1050" i="1"/>
  <c r="T1050" i="1" a="1"/>
  <c r="T1050" i="1" s="1"/>
  <c r="R1050" i="1" a="1"/>
  <c r="R1050" i="1"/>
  <c r="P1050" i="1"/>
  <c r="N1050" i="1"/>
  <c r="M1050" i="1"/>
  <c r="V1049" i="1"/>
  <c r="S1049" i="1" a="1"/>
  <c r="S1049" i="1"/>
  <c r="P1049" i="1"/>
  <c r="N1049" i="1"/>
  <c r="M1049" i="1"/>
  <c r="V1048" i="1"/>
  <c r="N1048" i="1"/>
  <c r="M1048" i="1"/>
  <c r="V1047" i="1"/>
  <c r="W1047" i="1" s="1"/>
  <c r="T1047" i="1" a="1"/>
  <c r="T1047" i="1" s="1"/>
  <c r="N1047" i="1"/>
  <c r="P1047" i="1" s="1"/>
  <c r="M1047" i="1"/>
  <c r="V1046" i="1"/>
  <c r="W1046" i="1" s="1"/>
  <c r="T1046" i="1" a="1"/>
  <c r="T1046" i="1" s="1"/>
  <c r="S1046" i="1" a="1"/>
  <c r="S1046" i="1" s="1"/>
  <c r="R1046" i="1" a="1"/>
  <c r="R1046" i="1" s="1"/>
  <c r="N1046" i="1"/>
  <c r="P1046" i="1" s="1"/>
  <c r="M1046" i="1"/>
  <c r="V1045" i="1"/>
  <c r="W1045" i="1" s="1"/>
  <c r="T1045" i="1" a="1"/>
  <c r="T1045" i="1"/>
  <c r="S1045" i="1" a="1"/>
  <c r="S1045" i="1"/>
  <c r="R1045" i="1"/>
  <c r="P1045" i="1"/>
  <c r="N1045" i="1"/>
  <c r="M1045" i="1"/>
  <c r="R1045" i="1" s="1" a="1"/>
  <c r="V1044" i="1"/>
  <c r="W1044" i="1" s="1"/>
  <c r="P1044" i="1"/>
  <c r="N1044" i="1"/>
  <c r="M1044" i="1"/>
  <c r="V1043" i="1"/>
  <c r="N1043" i="1"/>
  <c r="M1043" i="1"/>
  <c r="V1042" i="1"/>
  <c r="P1042" i="1"/>
  <c r="N1042" i="1"/>
  <c r="M1042" i="1"/>
  <c r="V1041" i="1"/>
  <c r="W1041" i="1" s="1"/>
  <c r="T1041" i="1" a="1"/>
  <c r="T1041" i="1"/>
  <c r="S1041" i="1" a="1"/>
  <c r="S1041" i="1"/>
  <c r="R1041" i="1" a="1"/>
  <c r="R1041" i="1" s="1"/>
  <c r="N1041" i="1"/>
  <c r="P1041" i="1" s="1"/>
  <c r="M1041" i="1"/>
  <c r="V1040" i="1"/>
  <c r="W1040" i="1" s="1"/>
  <c r="T1040" i="1" a="1"/>
  <c r="T1040" i="1" s="1"/>
  <c r="S1040" i="1" a="1"/>
  <c r="S1040" i="1" s="1"/>
  <c r="R1040" i="1" a="1"/>
  <c r="R1040" i="1" s="1"/>
  <c r="P1040" i="1"/>
  <c r="N1040" i="1"/>
  <c r="M1040" i="1"/>
  <c r="V1039" i="1"/>
  <c r="W1039" i="1" s="1"/>
  <c r="T1039" i="1" a="1"/>
  <c r="T1039" i="1"/>
  <c r="S1039" i="1" a="1"/>
  <c r="S1039" i="1"/>
  <c r="R1039" i="1" a="1"/>
  <c r="R1039" i="1" s="1"/>
  <c r="N1039" i="1"/>
  <c r="P1039" i="1" s="1"/>
  <c r="M1039" i="1"/>
  <c r="V1038" i="1"/>
  <c r="W1038" i="1" s="1"/>
  <c r="N1038" i="1"/>
  <c r="P1038" i="1" s="1"/>
  <c r="M1038" i="1"/>
  <c r="V1037" i="1"/>
  <c r="W1037" i="1" s="1"/>
  <c r="T1037" i="1"/>
  <c r="S1037" i="1" a="1"/>
  <c r="S1037" i="1"/>
  <c r="R1037" i="1" a="1"/>
  <c r="R1037" i="1"/>
  <c r="P1037" i="1"/>
  <c r="N1037" i="1"/>
  <c r="M1037" i="1"/>
  <c r="T1037" i="1" s="1" a="1"/>
  <c r="V1036" i="1"/>
  <c r="W1036" i="1" s="1"/>
  <c r="N1036" i="1"/>
  <c r="P1036" i="1" s="1"/>
  <c r="M1036" i="1"/>
  <c r="V1035" i="1"/>
  <c r="T1035" i="1" a="1"/>
  <c r="T1035" i="1"/>
  <c r="N1035" i="1"/>
  <c r="P1035" i="1" s="1"/>
  <c r="M1035" i="1"/>
  <c r="V1034" i="1"/>
  <c r="N1034" i="1"/>
  <c r="M1034" i="1"/>
  <c r="V1033" i="1"/>
  <c r="W1033" i="1" s="1"/>
  <c r="T1033" i="1" a="1"/>
  <c r="T1033" i="1" s="1"/>
  <c r="N1033" i="1"/>
  <c r="M1033" i="1"/>
  <c r="V1032" i="1"/>
  <c r="W1032" i="1" s="1"/>
  <c r="T1032" i="1" a="1"/>
  <c r="T1032" i="1" s="1"/>
  <c r="S1032" i="1" a="1"/>
  <c r="S1032" i="1"/>
  <c r="R1032" i="1" a="1"/>
  <c r="R1032" i="1" s="1"/>
  <c r="N1032" i="1"/>
  <c r="P1032" i="1" s="1"/>
  <c r="M1032" i="1"/>
  <c r="V1031" i="1"/>
  <c r="W1031" i="1" s="1"/>
  <c r="T1031" i="1" a="1"/>
  <c r="T1031" i="1"/>
  <c r="S1031" i="1" a="1"/>
  <c r="S1031" i="1"/>
  <c r="R1031" i="1" a="1"/>
  <c r="R1031" i="1"/>
  <c r="N1031" i="1"/>
  <c r="P1031" i="1" s="1"/>
  <c r="M1031" i="1"/>
  <c r="V1030" i="1"/>
  <c r="S1030" i="1" a="1"/>
  <c r="S1030" i="1" s="1"/>
  <c r="N1030" i="1"/>
  <c r="M1030" i="1"/>
  <c r="V1029" i="1"/>
  <c r="W1029" i="1" s="1"/>
  <c r="T1029" i="1" a="1"/>
  <c r="T1029" i="1" s="1"/>
  <c r="S1029" i="1" a="1"/>
  <c r="S1029" i="1" s="1"/>
  <c r="R1029" i="1" a="1"/>
  <c r="R1029" i="1" s="1"/>
  <c r="N1029" i="1"/>
  <c r="P1029" i="1" s="1"/>
  <c r="M1029" i="1"/>
  <c r="V1028" i="1"/>
  <c r="W1028" i="1" s="1"/>
  <c r="T1028" i="1" a="1"/>
  <c r="T1028" i="1"/>
  <c r="S1028" i="1"/>
  <c r="R1028" i="1" a="1"/>
  <c r="R1028" i="1" s="1"/>
  <c r="P1028" i="1"/>
  <c r="N1028" i="1"/>
  <c r="M1028" i="1"/>
  <c r="S1028" i="1" s="1" a="1"/>
  <c r="V1027" i="1"/>
  <c r="T1027" i="1" a="1"/>
  <c r="T1027" i="1" s="1"/>
  <c r="S1027" i="1" a="1"/>
  <c r="S1027" i="1" s="1"/>
  <c r="N1027" i="1"/>
  <c r="P1027" i="1" s="1"/>
  <c r="M1027" i="1"/>
  <c r="R1027" i="1" s="1" a="1"/>
  <c r="R1027" i="1" s="1"/>
  <c r="V1026" i="1"/>
  <c r="W1026" i="1" s="1"/>
  <c r="T1026" i="1" a="1"/>
  <c r="T1026" i="1" s="1"/>
  <c r="P1026" i="1"/>
  <c r="N1026" i="1"/>
  <c r="M1026" i="1"/>
  <c r="S1026" i="1" s="1" a="1"/>
  <c r="S1026" i="1" s="1"/>
  <c r="V1025" i="1"/>
  <c r="W1025" i="1" s="1"/>
  <c r="N1025" i="1"/>
  <c r="P1025" i="1" s="1"/>
  <c r="M1025" i="1"/>
  <c r="V1024" i="1"/>
  <c r="W1024" i="1" s="1"/>
  <c r="T1024" i="1" a="1"/>
  <c r="T1024" i="1" s="1"/>
  <c r="S1024" i="1" a="1"/>
  <c r="S1024" i="1" s="1"/>
  <c r="R1024" i="1" a="1"/>
  <c r="R1024" i="1" s="1"/>
  <c r="N1024" i="1"/>
  <c r="P1024" i="1" s="1"/>
  <c r="M1024" i="1"/>
  <c r="V1023" i="1"/>
  <c r="W1023" i="1" s="1"/>
  <c r="T1023" i="1" a="1"/>
  <c r="T1023" i="1" s="1"/>
  <c r="S1023" i="1"/>
  <c r="R1023" i="1" a="1"/>
  <c r="R1023" i="1"/>
  <c r="P1023" i="1"/>
  <c r="N1023" i="1"/>
  <c r="M1023" i="1"/>
  <c r="S1023" i="1" s="1" a="1"/>
  <c r="V1022" i="1"/>
  <c r="W1022" i="1" s="1"/>
  <c r="T1022" i="1" a="1"/>
  <c r="T1022" i="1" s="1"/>
  <c r="N1022" i="1"/>
  <c r="M1022" i="1"/>
  <c r="R1022" i="1" s="1" a="1"/>
  <c r="R1022" i="1" s="1"/>
  <c r="V1021" i="1"/>
  <c r="W1021" i="1" s="1"/>
  <c r="T1021" i="1" a="1"/>
  <c r="T1021" i="1" s="1"/>
  <c r="S1021" i="1" a="1"/>
  <c r="S1021" i="1" s="1"/>
  <c r="R1021" i="1"/>
  <c r="P1021" i="1"/>
  <c r="N1021" i="1"/>
  <c r="M1021" i="1"/>
  <c r="R1021" i="1" s="1" a="1"/>
  <c r="V1020" i="1"/>
  <c r="N1020" i="1"/>
  <c r="M1020" i="1"/>
  <c r="V1019" i="1"/>
  <c r="W1019" i="1" s="1"/>
  <c r="T1019" i="1" a="1"/>
  <c r="T1019" i="1"/>
  <c r="S1019" i="1" a="1"/>
  <c r="S1019" i="1" s="1"/>
  <c r="R1019" i="1" a="1"/>
  <c r="R1019" i="1" s="1"/>
  <c r="N1019" i="1"/>
  <c r="P1019" i="1" s="1"/>
  <c r="M1019" i="1"/>
  <c r="V1018" i="1"/>
  <c r="W1018" i="1" s="1"/>
  <c r="T1018" i="1" a="1"/>
  <c r="T1018" i="1"/>
  <c r="S1018" i="1" a="1"/>
  <c r="S1018" i="1"/>
  <c r="R1018" i="1" a="1"/>
  <c r="R1018" i="1" s="1"/>
  <c r="P1018" i="1"/>
  <c r="N1018" i="1"/>
  <c r="M1018" i="1"/>
  <c r="V1017" i="1"/>
  <c r="W1017" i="1" s="1"/>
  <c r="T1017" i="1" a="1"/>
  <c r="T1017" i="1" s="1"/>
  <c r="S1017" i="1" a="1"/>
  <c r="S1017" i="1" s="1"/>
  <c r="R1017" i="1" a="1"/>
  <c r="R1017" i="1"/>
  <c r="N1017" i="1"/>
  <c r="P1017" i="1" s="1"/>
  <c r="M1017" i="1"/>
  <c r="V1016" i="1"/>
  <c r="T1016" i="1" a="1"/>
  <c r="T1016" i="1" s="1"/>
  <c r="S1016" i="1" a="1"/>
  <c r="S1016" i="1" s="1"/>
  <c r="N1016" i="1"/>
  <c r="M1016" i="1"/>
  <c r="V1015" i="1"/>
  <c r="W1015" i="1" s="1"/>
  <c r="T1015" i="1" a="1"/>
  <c r="T1015" i="1" s="1"/>
  <c r="S1015" i="1" a="1"/>
  <c r="S1015" i="1" s="1"/>
  <c r="R1015" i="1" a="1"/>
  <c r="R1015" i="1"/>
  <c r="N1015" i="1"/>
  <c r="P1015" i="1" s="1"/>
  <c r="M1015" i="1"/>
  <c r="V1014" i="1"/>
  <c r="T1014" i="1" a="1"/>
  <c r="T1014" i="1"/>
  <c r="S1014" i="1" a="1"/>
  <c r="S1014" i="1" s="1"/>
  <c r="R1014" i="1" a="1"/>
  <c r="R1014" i="1" s="1"/>
  <c r="P1014" i="1"/>
  <c r="N1014" i="1"/>
  <c r="M1014" i="1"/>
  <c r="V1013" i="1"/>
  <c r="S1013" i="1" a="1"/>
  <c r="S1013" i="1" s="1"/>
  <c r="R1013" i="1" a="1"/>
  <c r="R1013" i="1" s="1"/>
  <c r="N1013" i="1"/>
  <c r="M1013" i="1"/>
  <c r="V1012" i="1"/>
  <c r="W1012" i="1" s="1"/>
  <c r="T1012" i="1" a="1"/>
  <c r="T1012" i="1" s="1"/>
  <c r="S1012" i="1"/>
  <c r="R1012" i="1" a="1"/>
  <c r="R1012" i="1" s="1"/>
  <c r="P1012" i="1"/>
  <c r="N1012" i="1"/>
  <c r="M1012" i="1"/>
  <c r="S1012" i="1" s="1" a="1"/>
  <c r="V1011" i="1"/>
  <c r="T1011" i="1" a="1"/>
  <c r="T1011" i="1"/>
  <c r="N1011" i="1"/>
  <c r="M1011" i="1"/>
  <c r="V1010" i="1"/>
  <c r="W1010" i="1" s="1"/>
  <c r="R1010" i="1" a="1"/>
  <c r="R1010" i="1" s="1"/>
  <c r="N1010" i="1"/>
  <c r="P1010" i="1" s="1"/>
  <c r="M1010" i="1"/>
  <c r="V1009" i="1"/>
  <c r="W1009" i="1" s="1"/>
  <c r="T1009" i="1" a="1"/>
  <c r="T1009" i="1" s="1"/>
  <c r="S1009" i="1" a="1"/>
  <c r="S1009" i="1" s="1"/>
  <c r="R1009" i="1"/>
  <c r="N1009" i="1"/>
  <c r="P1009" i="1" s="1"/>
  <c r="M1009" i="1"/>
  <c r="R1009" i="1" s="1" a="1"/>
  <c r="V1008" i="1"/>
  <c r="W1008" i="1" s="1"/>
  <c r="T1008" i="1" a="1"/>
  <c r="T1008" i="1"/>
  <c r="S1008" i="1" a="1"/>
  <c r="S1008" i="1"/>
  <c r="R1008" i="1" a="1"/>
  <c r="R1008" i="1" s="1"/>
  <c r="N1008" i="1"/>
  <c r="P1008" i="1" s="1"/>
  <c r="M1008" i="1"/>
  <c r="V1007" i="1"/>
  <c r="W1007" i="1" s="1"/>
  <c r="T1007" i="1" a="1"/>
  <c r="T1007" i="1" s="1"/>
  <c r="S1007" i="1" a="1"/>
  <c r="S1007" i="1"/>
  <c r="R1007" i="1" a="1"/>
  <c r="R1007" i="1"/>
  <c r="N1007" i="1"/>
  <c r="P1007" i="1" s="1"/>
  <c r="M1007" i="1"/>
  <c r="V1006" i="1"/>
  <c r="S1006" i="1" a="1"/>
  <c r="S1006" i="1"/>
  <c r="N1006" i="1"/>
  <c r="M1006" i="1"/>
  <c r="V1005" i="1"/>
  <c r="W1005" i="1" s="1"/>
  <c r="T1005" i="1" a="1"/>
  <c r="T1005" i="1" s="1"/>
  <c r="S1005" i="1" a="1"/>
  <c r="S1005" i="1"/>
  <c r="R1005" i="1" a="1"/>
  <c r="R1005" i="1"/>
  <c r="N1005" i="1"/>
  <c r="P1005" i="1" s="1"/>
  <c r="M1005" i="1"/>
  <c r="V1004" i="1"/>
  <c r="W1004" i="1" s="1"/>
  <c r="T1004" i="1"/>
  <c r="R1004" i="1" a="1"/>
  <c r="R1004" i="1" s="1"/>
  <c r="P1004" i="1"/>
  <c r="N1004" i="1"/>
  <c r="M1004" i="1"/>
  <c r="T1004" i="1" s="1" a="1"/>
  <c r="V1003" i="1"/>
  <c r="R1003" i="1" a="1"/>
  <c r="R1003" i="1" s="1"/>
  <c r="N1003" i="1"/>
  <c r="M1003" i="1"/>
  <c r="S1003" i="1" s="1" a="1"/>
  <c r="S1003" i="1" s="1"/>
  <c r="V1002" i="1"/>
  <c r="W1002" i="1" s="1"/>
  <c r="T1002" i="1" a="1"/>
  <c r="T1002" i="1"/>
  <c r="S1002" i="1" a="1"/>
  <c r="S1002" i="1"/>
  <c r="R1002" i="1" a="1"/>
  <c r="R1002" i="1" s="1"/>
  <c r="N1002" i="1"/>
  <c r="P1002" i="1" s="1"/>
  <c r="M1002" i="1"/>
  <c r="V1001" i="1"/>
  <c r="W1001" i="1" s="1"/>
  <c r="T1001" i="1"/>
  <c r="S1001" i="1" a="1"/>
  <c r="S1001" i="1" s="1"/>
  <c r="R1001" i="1" a="1"/>
  <c r="R1001" i="1" s="1"/>
  <c r="N1001" i="1"/>
  <c r="P1001" i="1" s="1"/>
  <c r="M1001" i="1"/>
  <c r="T1001" i="1" s="1" a="1"/>
  <c r="V1000" i="1"/>
  <c r="W1000" i="1" s="1"/>
  <c r="R1000" i="1" a="1"/>
  <c r="R1000" i="1" s="1"/>
  <c r="N1000" i="1"/>
  <c r="P1000" i="1" s="1"/>
  <c r="M1000" i="1"/>
  <c r="T1000" i="1" s="1" a="1"/>
  <c r="T1000" i="1" s="1"/>
  <c r="V999" i="1"/>
  <c r="R999" i="1" a="1"/>
  <c r="R999" i="1" s="1"/>
  <c r="P999" i="1"/>
  <c r="N999" i="1"/>
  <c r="M999" i="1"/>
  <c r="T999" i="1" s="1" a="1"/>
  <c r="T999" i="1" s="1"/>
  <c r="V998" i="1"/>
  <c r="W998" i="1" s="1"/>
  <c r="N998" i="1"/>
  <c r="P998" i="1" s="1"/>
  <c r="M998" i="1"/>
  <c r="V997" i="1"/>
  <c r="W997" i="1" s="1"/>
  <c r="T997" i="1" a="1"/>
  <c r="T997" i="1"/>
  <c r="S997" i="1" a="1"/>
  <c r="S997" i="1" s="1"/>
  <c r="R997" i="1"/>
  <c r="N997" i="1"/>
  <c r="P997" i="1" s="1"/>
  <c r="M997" i="1"/>
  <c r="R997" i="1" s="1" a="1"/>
  <c r="V996" i="1"/>
  <c r="W996" i="1" s="1"/>
  <c r="T996" i="1" a="1"/>
  <c r="T996" i="1"/>
  <c r="N996" i="1"/>
  <c r="P996" i="1" s="1"/>
  <c r="M996" i="1"/>
  <c r="V995" i="1"/>
  <c r="W995" i="1" s="1"/>
  <c r="T995" i="1" a="1"/>
  <c r="T995" i="1"/>
  <c r="S995" i="1" a="1"/>
  <c r="S995" i="1" s="1"/>
  <c r="R995" i="1" a="1"/>
  <c r="R995" i="1" s="1"/>
  <c r="N995" i="1"/>
  <c r="P995" i="1" s="1"/>
  <c r="M995" i="1"/>
  <c r="V994" i="1"/>
  <c r="W994" i="1" s="1"/>
  <c r="R994" i="1" a="1"/>
  <c r="R994" i="1"/>
  <c r="P994" i="1"/>
  <c r="N994" i="1"/>
  <c r="M994" i="1"/>
  <c r="V993" i="1"/>
  <c r="W993" i="1" s="1"/>
  <c r="T993" i="1" a="1"/>
  <c r="T993" i="1"/>
  <c r="S993" i="1" a="1"/>
  <c r="S993" i="1"/>
  <c r="R993" i="1" a="1"/>
  <c r="R993" i="1"/>
  <c r="N993" i="1"/>
  <c r="P993" i="1" s="1"/>
  <c r="M993" i="1"/>
  <c r="V992" i="1"/>
  <c r="R992" i="1" a="1"/>
  <c r="R992" i="1" s="1"/>
  <c r="P992" i="1"/>
  <c r="N992" i="1"/>
  <c r="M992" i="1"/>
  <c r="V991" i="1"/>
  <c r="W991" i="1" s="1"/>
  <c r="T991" i="1" a="1"/>
  <c r="T991" i="1" s="1"/>
  <c r="S991" i="1" a="1"/>
  <c r="S991" i="1" s="1"/>
  <c r="R991" i="1" a="1"/>
  <c r="R991" i="1" s="1"/>
  <c r="N991" i="1"/>
  <c r="P991" i="1" s="1"/>
  <c r="M991" i="1"/>
  <c r="V990" i="1"/>
  <c r="W990" i="1" s="1"/>
  <c r="T990" i="1" a="1"/>
  <c r="T990" i="1"/>
  <c r="S990" i="1"/>
  <c r="R990" i="1" a="1"/>
  <c r="R990" i="1" s="1"/>
  <c r="P990" i="1"/>
  <c r="N990" i="1"/>
  <c r="M990" i="1"/>
  <c r="S990" i="1" s="1" a="1"/>
  <c r="V989" i="1"/>
  <c r="N989" i="1"/>
  <c r="M989" i="1"/>
  <c r="V988" i="1"/>
  <c r="W988" i="1" s="1"/>
  <c r="S988" i="1" a="1"/>
  <c r="S988" i="1" s="1"/>
  <c r="N988" i="1"/>
  <c r="P988" i="1" s="1"/>
  <c r="M988" i="1"/>
  <c r="V987" i="1"/>
  <c r="W987" i="1" s="1"/>
  <c r="T987" i="1" a="1"/>
  <c r="T987" i="1"/>
  <c r="S987" i="1"/>
  <c r="R987" i="1" a="1"/>
  <c r="R987" i="1"/>
  <c r="N987" i="1"/>
  <c r="P987" i="1" s="1"/>
  <c r="M987" i="1"/>
  <c r="S987" i="1" s="1" a="1"/>
  <c r="V986" i="1"/>
  <c r="W986" i="1" s="1"/>
  <c r="T986" i="1" a="1"/>
  <c r="T986" i="1"/>
  <c r="S986" i="1" a="1"/>
  <c r="S986" i="1" s="1"/>
  <c r="R986" i="1" a="1"/>
  <c r="R986" i="1"/>
  <c r="N986" i="1"/>
  <c r="P986" i="1" s="1"/>
  <c r="M986" i="1"/>
  <c r="V985" i="1"/>
  <c r="W985" i="1" s="1"/>
  <c r="T985" i="1" a="1"/>
  <c r="T985" i="1" s="1"/>
  <c r="S985" i="1" a="1"/>
  <c r="S985" i="1"/>
  <c r="R985" i="1"/>
  <c r="P985" i="1"/>
  <c r="N985" i="1"/>
  <c r="M985" i="1"/>
  <c r="R985" i="1" s="1" a="1"/>
  <c r="V984" i="1"/>
  <c r="W984" i="1" s="1"/>
  <c r="S984" i="1" a="1"/>
  <c r="S984" i="1"/>
  <c r="N984" i="1"/>
  <c r="M984" i="1"/>
  <c r="R984" i="1" s="1" a="1"/>
  <c r="R984" i="1" s="1"/>
  <c r="V983" i="1"/>
  <c r="N983" i="1"/>
  <c r="P983" i="1" s="1"/>
  <c r="M983" i="1"/>
  <c r="V982" i="1"/>
  <c r="W982" i="1" s="1"/>
  <c r="N982" i="1"/>
  <c r="M982" i="1"/>
  <c r="V981" i="1"/>
  <c r="W981" i="1" s="1"/>
  <c r="T981" i="1" a="1"/>
  <c r="T981" i="1"/>
  <c r="S981" i="1" a="1"/>
  <c r="S981" i="1" s="1"/>
  <c r="R981" i="1" a="1"/>
  <c r="R981" i="1" s="1"/>
  <c r="N981" i="1"/>
  <c r="P981" i="1" s="1"/>
  <c r="M981" i="1"/>
  <c r="V980" i="1"/>
  <c r="W980" i="1" s="1"/>
  <c r="T980" i="1" a="1"/>
  <c r="T980" i="1" s="1"/>
  <c r="S980" i="1"/>
  <c r="R980" i="1" a="1"/>
  <c r="R980" i="1"/>
  <c r="P980" i="1"/>
  <c r="N980" i="1"/>
  <c r="M980" i="1"/>
  <c r="S980" i="1" s="1" a="1"/>
  <c r="V979" i="1"/>
  <c r="S979" i="1" a="1"/>
  <c r="S979" i="1" s="1"/>
  <c r="N979" i="1"/>
  <c r="P979" i="1" s="1"/>
  <c r="M979" i="1"/>
  <c r="V978" i="1"/>
  <c r="N978" i="1"/>
  <c r="M978" i="1"/>
  <c r="V977" i="1"/>
  <c r="W977" i="1" s="1"/>
  <c r="S977" i="1" a="1"/>
  <c r="S977" i="1" s="1"/>
  <c r="R977" i="1" a="1"/>
  <c r="R977" i="1"/>
  <c r="P977" i="1"/>
  <c r="N977" i="1"/>
  <c r="M977" i="1"/>
  <c r="T977" i="1" s="1" a="1"/>
  <c r="T977" i="1" s="1"/>
  <c r="V976" i="1"/>
  <c r="N976" i="1"/>
  <c r="M976" i="1"/>
  <c r="V975" i="1"/>
  <c r="W975" i="1" s="1"/>
  <c r="N975" i="1"/>
  <c r="M975" i="1"/>
  <c r="V974" i="1"/>
  <c r="N974" i="1"/>
  <c r="M974" i="1"/>
  <c r="V973" i="1"/>
  <c r="W973" i="1" s="1"/>
  <c r="T973" i="1" a="1"/>
  <c r="T973" i="1" s="1"/>
  <c r="S973" i="1" a="1"/>
  <c r="S973" i="1"/>
  <c r="R973" i="1"/>
  <c r="P973" i="1"/>
  <c r="N973" i="1"/>
  <c r="M973" i="1"/>
  <c r="R973" i="1" s="1" a="1"/>
  <c r="V972" i="1"/>
  <c r="W972" i="1" s="1"/>
  <c r="T972" i="1" a="1"/>
  <c r="T972" i="1" s="1"/>
  <c r="S972" i="1" a="1"/>
  <c r="S972" i="1" s="1"/>
  <c r="N972" i="1"/>
  <c r="M972" i="1"/>
  <c r="R972" i="1" s="1" a="1"/>
  <c r="R972" i="1" s="1"/>
  <c r="V971" i="1"/>
  <c r="R971" i="1" a="1"/>
  <c r="R971" i="1" s="1"/>
  <c r="N971" i="1"/>
  <c r="M971" i="1"/>
  <c r="V970" i="1"/>
  <c r="W970" i="1" s="1"/>
  <c r="T970" i="1" a="1"/>
  <c r="T970" i="1" s="1"/>
  <c r="S970" i="1" a="1"/>
  <c r="S970" i="1" s="1"/>
  <c r="R970" i="1" a="1"/>
  <c r="R970" i="1" s="1"/>
  <c r="N970" i="1"/>
  <c r="M970" i="1"/>
  <c r="P970" i="1" s="1"/>
  <c r="V969" i="1"/>
  <c r="W969" i="1" s="1"/>
  <c r="T969" i="1" a="1"/>
  <c r="T969" i="1"/>
  <c r="S969" i="1" a="1"/>
  <c r="S969" i="1"/>
  <c r="R969" i="1" a="1"/>
  <c r="R969" i="1"/>
  <c r="P969" i="1"/>
  <c r="N969" i="1"/>
  <c r="M969" i="1"/>
  <c r="V968" i="1"/>
  <c r="N968" i="1"/>
  <c r="M968" i="1"/>
  <c r="V967" i="1"/>
  <c r="T967" i="1" a="1"/>
  <c r="T967" i="1" s="1"/>
  <c r="R967" i="1" a="1"/>
  <c r="R967" i="1" s="1"/>
  <c r="P967" i="1"/>
  <c r="N967" i="1"/>
  <c r="M967" i="1"/>
  <c r="S967" i="1" s="1" a="1"/>
  <c r="S967" i="1" s="1"/>
  <c r="V966" i="1"/>
  <c r="N966" i="1"/>
  <c r="M966" i="1"/>
  <c r="V965" i="1"/>
  <c r="W965" i="1" s="1"/>
  <c r="T965" i="1"/>
  <c r="S965" i="1" a="1"/>
  <c r="S965" i="1"/>
  <c r="R965" i="1" a="1"/>
  <c r="R965" i="1"/>
  <c r="N965" i="1"/>
  <c r="P965" i="1" s="1"/>
  <c r="M965" i="1"/>
  <c r="T965" i="1" s="1" a="1"/>
  <c r="V964" i="1"/>
  <c r="W964" i="1" s="1"/>
  <c r="T964" i="1" a="1"/>
  <c r="T964" i="1" s="1"/>
  <c r="S964" i="1" a="1"/>
  <c r="S964" i="1" s="1"/>
  <c r="R964" i="1" a="1"/>
  <c r="R964" i="1"/>
  <c r="N964" i="1"/>
  <c r="P964" i="1" s="1"/>
  <c r="M964" i="1"/>
  <c r="V963" i="1"/>
  <c r="W963" i="1" s="1"/>
  <c r="T963" i="1" a="1"/>
  <c r="T963" i="1" s="1"/>
  <c r="S963" i="1"/>
  <c r="R963" i="1" a="1"/>
  <c r="R963" i="1"/>
  <c r="N963" i="1"/>
  <c r="P963" i="1" s="1"/>
  <c r="M963" i="1"/>
  <c r="S963" i="1" s="1" a="1"/>
  <c r="V962" i="1"/>
  <c r="W962" i="1" s="1"/>
  <c r="R962" i="1" a="1"/>
  <c r="R962" i="1" s="1"/>
  <c r="N962" i="1"/>
  <c r="P962" i="1" s="1"/>
  <c r="M962" i="1"/>
  <c r="T962" i="1" s="1" a="1"/>
  <c r="T962" i="1" s="1"/>
  <c r="V961" i="1"/>
  <c r="W961" i="1" s="1"/>
  <c r="N961" i="1"/>
  <c r="P961" i="1" s="1"/>
  <c r="M961" i="1"/>
  <c r="V960" i="1"/>
  <c r="N960" i="1"/>
  <c r="M960" i="1"/>
  <c r="V959" i="1"/>
  <c r="W959" i="1" s="1"/>
  <c r="T959" i="1" a="1"/>
  <c r="T959" i="1" s="1"/>
  <c r="S959" i="1" a="1"/>
  <c r="S959" i="1" s="1"/>
  <c r="R959" i="1" a="1"/>
  <c r="R959" i="1"/>
  <c r="N959" i="1"/>
  <c r="P959" i="1" s="1"/>
  <c r="M959" i="1"/>
  <c r="V958" i="1"/>
  <c r="W958" i="1" s="1"/>
  <c r="T958" i="1" a="1"/>
  <c r="T958" i="1" s="1"/>
  <c r="S958" i="1" a="1"/>
  <c r="S958" i="1" s="1"/>
  <c r="R958" i="1" a="1"/>
  <c r="R958" i="1"/>
  <c r="P958" i="1"/>
  <c r="N958" i="1"/>
  <c r="M958" i="1"/>
  <c r="V957" i="1"/>
  <c r="W957" i="1" s="1"/>
  <c r="T957" i="1" a="1"/>
  <c r="T957" i="1"/>
  <c r="S957" i="1" a="1"/>
  <c r="S957" i="1"/>
  <c r="R957" i="1" a="1"/>
  <c r="R957" i="1" s="1"/>
  <c r="N957" i="1"/>
  <c r="P957" i="1" s="1"/>
  <c r="M957" i="1"/>
  <c r="V956" i="1"/>
  <c r="S956" i="1" a="1"/>
  <c r="S956" i="1"/>
  <c r="N956" i="1"/>
  <c r="P956" i="1" s="1"/>
  <c r="M956" i="1"/>
  <c r="T956" i="1" s="1" a="1"/>
  <c r="T956" i="1" s="1"/>
  <c r="V955" i="1"/>
  <c r="W955" i="1" s="1"/>
  <c r="N955" i="1"/>
  <c r="P955" i="1" s="1"/>
  <c r="M955" i="1"/>
  <c r="T955" i="1" s="1" a="1"/>
  <c r="T955" i="1" s="1"/>
  <c r="V954" i="1"/>
  <c r="T954" i="1" a="1"/>
  <c r="T954" i="1" s="1"/>
  <c r="N954" i="1"/>
  <c r="P954" i="1" s="1"/>
  <c r="M954" i="1"/>
  <c r="V953" i="1"/>
  <c r="W953" i="1" s="1"/>
  <c r="P953" i="1"/>
  <c r="N953" i="1"/>
  <c r="M953" i="1"/>
  <c r="V952" i="1"/>
  <c r="W952" i="1" s="1"/>
  <c r="T952" i="1" a="1"/>
  <c r="T952" i="1" s="1"/>
  <c r="S952" i="1" a="1"/>
  <c r="S952" i="1" s="1"/>
  <c r="R952" i="1"/>
  <c r="N952" i="1"/>
  <c r="P952" i="1" s="1"/>
  <c r="M952" i="1"/>
  <c r="R952" i="1" s="1" a="1"/>
  <c r="V951" i="1"/>
  <c r="W951" i="1" s="1"/>
  <c r="T951" i="1" a="1"/>
  <c r="T951" i="1" s="1"/>
  <c r="S951" i="1"/>
  <c r="R951" i="1" a="1"/>
  <c r="R951" i="1"/>
  <c r="P951" i="1"/>
  <c r="N951" i="1"/>
  <c r="M951" i="1"/>
  <c r="S951" i="1" s="1" a="1"/>
  <c r="V950" i="1"/>
  <c r="W950" i="1" s="1"/>
  <c r="R950" i="1"/>
  <c r="N950" i="1"/>
  <c r="P950" i="1" s="1"/>
  <c r="M950" i="1"/>
  <c r="R950" i="1" s="1" a="1"/>
  <c r="V949" i="1"/>
  <c r="T949" i="1" a="1"/>
  <c r="T949" i="1"/>
  <c r="S949" i="1" a="1"/>
  <c r="S949" i="1" s="1"/>
  <c r="N949" i="1"/>
  <c r="P949" i="1" s="1"/>
  <c r="M949" i="1"/>
  <c r="V948" i="1"/>
  <c r="P948" i="1"/>
  <c r="N948" i="1"/>
  <c r="M948" i="1"/>
  <c r="V947" i="1"/>
  <c r="T947" i="1" a="1"/>
  <c r="T947" i="1"/>
  <c r="N947" i="1"/>
  <c r="P947" i="1" s="1"/>
  <c r="M947" i="1"/>
  <c r="V946" i="1"/>
  <c r="W946" i="1" s="1"/>
  <c r="T946" i="1" a="1"/>
  <c r="T946" i="1" s="1"/>
  <c r="S946" i="1" a="1"/>
  <c r="S946" i="1"/>
  <c r="R946" i="1" a="1"/>
  <c r="R946" i="1" s="1"/>
  <c r="P946" i="1"/>
  <c r="N946" i="1"/>
  <c r="M946" i="1"/>
  <c r="V945" i="1"/>
  <c r="W945" i="1" s="1"/>
  <c r="T945" i="1" a="1"/>
  <c r="T945" i="1" s="1"/>
  <c r="S945" i="1" a="1"/>
  <c r="S945" i="1" s="1"/>
  <c r="R945" i="1" a="1"/>
  <c r="R945" i="1"/>
  <c r="N945" i="1"/>
  <c r="P945" i="1" s="1"/>
  <c r="M945" i="1"/>
  <c r="V944" i="1"/>
  <c r="W944" i="1" s="1"/>
  <c r="T944" i="1" a="1"/>
  <c r="T944" i="1" s="1"/>
  <c r="N944" i="1"/>
  <c r="M944" i="1"/>
  <c r="V943" i="1"/>
  <c r="W943" i="1" s="1"/>
  <c r="T943" i="1"/>
  <c r="S943" i="1" a="1"/>
  <c r="S943" i="1" s="1"/>
  <c r="R943" i="1" a="1"/>
  <c r="R943" i="1" s="1"/>
  <c r="P943" i="1"/>
  <c r="N943" i="1"/>
  <c r="M943" i="1"/>
  <c r="T943" i="1" s="1" a="1"/>
  <c r="V942" i="1"/>
  <c r="N942" i="1"/>
  <c r="M942" i="1"/>
  <c r="V941" i="1"/>
  <c r="N941" i="1"/>
  <c r="P941" i="1" s="1"/>
  <c r="M941" i="1"/>
  <c r="V940" i="1"/>
  <c r="W940" i="1" s="1"/>
  <c r="R940" i="1" a="1"/>
  <c r="R940" i="1" s="1"/>
  <c r="P940" i="1"/>
  <c r="N940" i="1"/>
  <c r="M940" i="1"/>
  <c r="V939" i="1"/>
  <c r="T939" i="1" a="1"/>
  <c r="T939" i="1" s="1"/>
  <c r="N939" i="1"/>
  <c r="P939" i="1" s="1"/>
  <c r="M939" i="1"/>
  <c r="V938" i="1"/>
  <c r="W938" i="1" s="1"/>
  <c r="T938" i="1" a="1"/>
  <c r="T938" i="1" s="1"/>
  <c r="S938" i="1" a="1"/>
  <c r="S938" i="1" s="1"/>
  <c r="R938" i="1" a="1"/>
  <c r="R938" i="1" s="1"/>
  <c r="N938" i="1"/>
  <c r="P938" i="1" s="1"/>
  <c r="M938" i="1"/>
  <c r="V937" i="1"/>
  <c r="W937" i="1" s="1"/>
  <c r="T937" i="1" a="1"/>
  <c r="T937" i="1" s="1"/>
  <c r="S937" i="1" a="1"/>
  <c r="S937" i="1"/>
  <c r="R937" i="1"/>
  <c r="P937" i="1"/>
  <c r="N937" i="1"/>
  <c r="M937" i="1"/>
  <c r="R937" i="1" s="1" a="1"/>
  <c r="V936" i="1"/>
  <c r="W936" i="1" s="1"/>
  <c r="T936" i="1" a="1"/>
  <c r="T936" i="1" s="1"/>
  <c r="S936" i="1" a="1"/>
  <c r="S936" i="1" s="1"/>
  <c r="N936" i="1"/>
  <c r="P936" i="1" s="1"/>
  <c r="M936" i="1"/>
  <c r="R936" i="1" s="1" a="1"/>
  <c r="R936" i="1" s="1"/>
  <c r="V935" i="1"/>
  <c r="N935" i="1"/>
  <c r="M935" i="1"/>
  <c r="V934" i="1"/>
  <c r="W934" i="1" s="1"/>
  <c r="N934" i="1"/>
  <c r="M934" i="1"/>
  <c r="V933" i="1"/>
  <c r="W933" i="1" s="1"/>
  <c r="T933" i="1" a="1"/>
  <c r="T933" i="1"/>
  <c r="S933" i="1" a="1"/>
  <c r="S933" i="1"/>
  <c r="R933" i="1" a="1"/>
  <c r="R933" i="1" s="1"/>
  <c r="N933" i="1"/>
  <c r="P933" i="1" s="1"/>
  <c r="M933" i="1"/>
  <c r="V932" i="1"/>
  <c r="P932" i="1"/>
  <c r="N932" i="1"/>
  <c r="M932" i="1"/>
  <c r="V931" i="1"/>
  <c r="W931" i="1" s="1"/>
  <c r="T931" i="1" a="1"/>
  <c r="T931" i="1" s="1"/>
  <c r="S931" i="1" a="1"/>
  <c r="S931" i="1"/>
  <c r="R931" i="1" a="1"/>
  <c r="R931" i="1" s="1"/>
  <c r="P931" i="1"/>
  <c r="N931" i="1"/>
  <c r="M931" i="1"/>
  <c r="V930" i="1"/>
  <c r="N930" i="1"/>
  <c r="M930" i="1"/>
  <c r="V929" i="1"/>
  <c r="W929" i="1" s="1"/>
  <c r="T929" i="1"/>
  <c r="S929" i="1" a="1"/>
  <c r="S929" i="1"/>
  <c r="R929" i="1" a="1"/>
  <c r="R929" i="1"/>
  <c r="P929" i="1"/>
  <c r="N929" i="1"/>
  <c r="M929" i="1"/>
  <c r="T929" i="1" s="1" a="1"/>
  <c r="V928" i="1"/>
  <c r="W928" i="1" s="1"/>
  <c r="T928" i="1" a="1"/>
  <c r="T928" i="1" s="1"/>
  <c r="N928" i="1"/>
  <c r="P928" i="1" s="1"/>
  <c r="M928" i="1"/>
  <c r="V927" i="1"/>
  <c r="T927" i="1" a="1"/>
  <c r="T927" i="1" s="1"/>
  <c r="N927" i="1"/>
  <c r="P927" i="1" s="1"/>
  <c r="M927" i="1"/>
  <c r="V926" i="1"/>
  <c r="W926" i="1" s="1"/>
  <c r="S926" i="1" a="1"/>
  <c r="S926" i="1" s="1"/>
  <c r="R926" i="1" a="1"/>
  <c r="R926" i="1" s="1"/>
  <c r="P926" i="1"/>
  <c r="N926" i="1"/>
  <c r="M926" i="1"/>
  <c r="T926" i="1" s="1" a="1"/>
  <c r="T926" i="1" s="1"/>
  <c r="V925" i="1"/>
  <c r="N925" i="1"/>
  <c r="M925" i="1"/>
  <c r="V924" i="1"/>
  <c r="W924" i="1" s="1"/>
  <c r="T924" i="1" a="1"/>
  <c r="T924" i="1" s="1"/>
  <c r="S924" i="1" a="1"/>
  <c r="S924" i="1" s="1"/>
  <c r="R924" i="1" a="1"/>
  <c r="R924" i="1" s="1"/>
  <c r="N924" i="1"/>
  <c r="P924" i="1" s="1"/>
  <c r="M924" i="1"/>
  <c r="V923" i="1"/>
  <c r="W923" i="1" s="1"/>
  <c r="T923" i="1" a="1"/>
  <c r="T923" i="1" s="1"/>
  <c r="S923" i="1" a="1"/>
  <c r="S923" i="1"/>
  <c r="R923" i="1" a="1"/>
  <c r="R923" i="1"/>
  <c r="N923" i="1"/>
  <c r="P923" i="1" s="1"/>
  <c r="M923" i="1"/>
  <c r="V922" i="1"/>
  <c r="N922" i="1"/>
  <c r="M922" i="1"/>
  <c r="V921" i="1"/>
  <c r="W921" i="1" s="1"/>
  <c r="T921" i="1" a="1"/>
  <c r="T921" i="1" s="1"/>
  <c r="S921" i="1" a="1"/>
  <c r="S921" i="1"/>
  <c r="R921" i="1" a="1"/>
  <c r="R921" i="1" s="1"/>
  <c r="N921" i="1"/>
  <c r="P921" i="1" s="1"/>
  <c r="M921" i="1"/>
  <c r="V920" i="1"/>
  <c r="W920" i="1" s="1"/>
  <c r="T920" i="1" a="1"/>
  <c r="T920" i="1" s="1"/>
  <c r="N920" i="1"/>
  <c r="M920" i="1"/>
  <c r="V919" i="1"/>
  <c r="T919" i="1" a="1"/>
  <c r="T919" i="1" s="1"/>
  <c r="S919" i="1" a="1"/>
  <c r="S919" i="1" s="1"/>
  <c r="R919" i="1" a="1"/>
  <c r="R919" i="1" s="1"/>
  <c r="N919" i="1"/>
  <c r="P919" i="1" s="1"/>
  <c r="M919" i="1"/>
  <c r="V918" i="1"/>
  <c r="P918" i="1"/>
  <c r="N918" i="1"/>
  <c r="M918" i="1"/>
  <c r="V917" i="1"/>
  <c r="W917" i="1" s="1"/>
  <c r="N917" i="1"/>
  <c r="P917" i="1" s="1"/>
  <c r="M917" i="1"/>
  <c r="V916" i="1"/>
  <c r="W916" i="1" s="1"/>
  <c r="T916" i="1" a="1"/>
  <c r="T916" i="1" s="1"/>
  <c r="S916" i="1" a="1"/>
  <c r="S916" i="1"/>
  <c r="R916" i="1" a="1"/>
  <c r="R916" i="1" s="1"/>
  <c r="N916" i="1"/>
  <c r="P916" i="1" s="1"/>
  <c r="M916" i="1"/>
  <c r="V915" i="1"/>
  <c r="W915" i="1" s="1"/>
  <c r="T915" i="1" a="1"/>
  <c r="T915" i="1"/>
  <c r="S915" i="1"/>
  <c r="R915" i="1" a="1"/>
  <c r="R915" i="1" s="1"/>
  <c r="N915" i="1"/>
  <c r="P915" i="1" s="1"/>
  <c r="M915" i="1"/>
  <c r="S915" i="1" s="1" a="1"/>
  <c r="V914" i="1"/>
  <c r="N914" i="1"/>
  <c r="M914" i="1"/>
  <c r="V913" i="1"/>
  <c r="W913" i="1" s="1"/>
  <c r="N913" i="1"/>
  <c r="M913" i="1"/>
  <c r="R913" i="1" s="1" a="1"/>
  <c r="R913" i="1" s="1"/>
  <c r="V912" i="1"/>
  <c r="P912" i="1"/>
  <c r="N912" i="1"/>
  <c r="M912" i="1"/>
  <c r="V911" i="1"/>
  <c r="W911" i="1" s="1"/>
  <c r="T911" i="1" a="1"/>
  <c r="T911" i="1"/>
  <c r="S911" i="1" a="1"/>
  <c r="S911" i="1" s="1"/>
  <c r="R911" i="1" a="1"/>
  <c r="R911" i="1" s="1"/>
  <c r="N911" i="1"/>
  <c r="P911" i="1" s="1"/>
  <c r="M911" i="1"/>
  <c r="V910" i="1"/>
  <c r="W910" i="1" s="1"/>
  <c r="T910" i="1" a="1"/>
  <c r="T910" i="1" s="1"/>
  <c r="S910" i="1" a="1"/>
  <c r="S910" i="1"/>
  <c r="R910" i="1" a="1"/>
  <c r="R910" i="1" s="1"/>
  <c r="P910" i="1"/>
  <c r="N910" i="1"/>
  <c r="M910" i="1"/>
  <c r="V909" i="1"/>
  <c r="W909" i="1" s="1"/>
  <c r="T909" i="1" a="1"/>
  <c r="T909" i="1"/>
  <c r="S909" i="1" a="1"/>
  <c r="S909" i="1" s="1"/>
  <c r="R909" i="1" a="1"/>
  <c r="R909" i="1"/>
  <c r="N909" i="1"/>
  <c r="P909" i="1" s="1"/>
  <c r="M909" i="1"/>
  <c r="V908" i="1"/>
  <c r="W908" i="1" s="1"/>
  <c r="T908" i="1" a="1"/>
  <c r="T908" i="1" s="1"/>
  <c r="S908" i="1" a="1"/>
  <c r="S908" i="1" s="1"/>
  <c r="R908" i="1" a="1"/>
  <c r="R908" i="1"/>
  <c r="N908" i="1"/>
  <c r="M908" i="1"/>
  <c r="P908" i="1" s="1"/>
  <c r="V907" i="1"/>
  <c r="W907" i="1" s="1"/>
  <c r="T907" i="1" a="1"/>
  <c r="T907" i="1" s="1"/>
  <c r="S907" i="1" a="1"/>
  <c r="S907" i="1" s="1"/>
  <c r="R907" i="1" a="1"/>
  <c r="R907" i="1" s="1"/>
  <c r="P907" i="1"/>
  <c r="N907" i="1"/>
  <c r="M907" i="1"/>
  <c r="V906" i="1"/>
  <c r="T906" i="1" a="1"/>
  <c r="T906" i="1"/>
  <c r="P906" i="1"/>
  <c r="N906" i="1"/>
  <c r="M906" i="1"/>
  <c r="V905" i="1"/>
  <c r="W905" i="1" s="1"/>
  <c r="T905" i="1"/>
  <c r="S905" i="1" a="1"/>
  <c r="S905" i="1" s="1"/>
  <c r="R905" i="1" a="1"/>
  <c r="R905" i="1" s="1"/>
  <c r="P905" i="1"/>
  <c r="N905" i="1"/>
  <c r="M905" i="1"/>
  <c r="T905" i="1" s="1" a="1"/>
  <c r="V904" i="1"/>
  <c r="W904" i="1" s="1"/>
  <c r="T904" i="1" a="1"/>
  <c r="T904" i="1" s="1"/>
  <c r="S904" i="1"/>
  <c r="R904" i="1" a="1"/>
  <c r="R904" i="1" s="1"/>
  <c r="P904" i="1"/>
  <c r="N904" i="1"/>
  <c r="M904" i="1"/>
  <c r="S904" i="1" s="1" a="1"/>
  <c r="V903" i="1"/>
  <c r="N903" i="1"/>
  <c r="M903" i="1"/>
  <c r="W903" i="1" s="1"/>
  <c r="V902" i="1"/>
  <c r="W902" i="1" s="1"/>
  <c r="R902" i="1" a="1"/>
  <c r="R902" i="1"/>
  <c r="N902" i="1"/>
  <c r="M902" i="1"/>
  <c r="V901" i="1"/>
  <c r="W901" i="1" s="1"/>
  <c r="T901" i="1" a="1"/>
  <c r="T901" i="1" s="1"/>
  <c r="S901" i="1" a="1"/>
  <c r="S901" i="1" s="1"/>
  <c r="R901" i="1"/>
  <c r="N901" i="1"/>
  <c r="P901" i="1" s="1"/>
  <c r="M901" i="1"/>
  <c r="R901" i="1" s="1" a="1"/>
  <c r="V900" i="1"/>
  <c r="W900" i="1" s="1"/>
  <c r="T900" i="1" a="1"/>
  <c r="T900" i="1"/>
  <c r="S900" i="1" a="1"/>
  <c r="S900" i="1"/>
  <c r="R900" i="1" a="1"/>
  <c r="R900" i="1" s="1"/>
  <c r="N900" i="1"/>
  <c r="P900" i="1" s="1"/>
  <c r="M900" i="1"/>
  <c r="V899" i="1"/>
  <c r="W899" i="1" s="1"/>
  <c r="T899" i="1" a="1"/>
  <c r="T899" i="1"/>
  <c r="S899" i="1" a="1"/>
  <c r="S899" i="1"/>
  <c r="R899" i="1" a="1"/>
  <c r="R899" i="1"/>
  <c r="N899" i="1"/>
  <c r="P899" i="1" s="1"/>
  <c r="M899" i="1"/>
  <c r="V898" i="1"/>
  <c r="W898" i="1" s="1"/>
  <c r="T898" i="1" a="1"/>
  <c r="T898" i="1" s="1"/>
  <c r="S898" i="1" a="1"/>
  <c r="S898" i="1" s="1"/>
  <c r="R898" i="1" a="1"/>
  <c r="R898" i="1" s="1"/>
  <c r="P898" i="1"/>
  <c r="N898" i="1"/>
  <c r="M898" i="1"/>
  <c r="V897" i="1"/>
  <c r="W897" i="1" s="1"/>
  <c r="T897" i="1" a="1"/>
  <c r="T897" i="1" s="1"/>
  <c r="S897" i="1" a="1"/>
  <c r="S897" i="1"/>
  <c r="R897" i="1" a="1"/>
  <c r="R897" i="1"/>
  <c r="N897" i="1"/>
  <c r="P897" i="1" s="1"/>
  <c r="M897" i="1"/>
  <c r="V896" i="1"/>
  <c r="W896" i="1" s="1"/>
  <c r="P896" i="1"/>
  <c r="N896" i="1"/>
  <c r="M896" i="1"/>
  <c r="V895" i="1"/>
  <c r="W895" i="1" s="1"/>
  <c r="T895" i="1" a="1"/>
  <c r="T895" i="1"/>
  <c r="S895" i="1" a="1"/>
  <c r="S895" i="1" s="1"/>
  <c r="R895" i="1" a="1"/>
  <c r="R895" i="1" s="1"/>
  <c r="N895" i="1"/>
  <c r="P895" i="1" s="1"/>
  <c r="M895" i="1"/>
  <c r="V894" i="1"/>
  <c r="W894" i="1" s="1"/>
  <c r="T894" i="1" a="1"/>
  <c r="T894" i="1" s="1"/>
  <c r="S894" i="1" a="1"/>
  <c r="S894" i="1"/>
  <c r="R894" i="1" a="1"/>
  <c r="R894" i="1" s="1"/>
  <c r="N894" i="1"/>
  <c r="P894" i="1" s="1"/>
  <c r="M894" i="1"/>
  <c r="V893" i="1"/>
  <c r="W893" i="1" s="1"/>
  <c r="T893" i="1"/>
  <c r="S893" i="1" a="1"/>
  <c r="S893" i="1"/>
  <c r="R893" i="1" a="1"/>
  <c r="R893" i="1" s="1"/>
  <c r="N893" i="1"/>
  <c r="P893" i="1" s="1"/>
  <c r="M893" i="1"/>
  <c r="T893" i="1" s="1" a="1"/>
  <c r="V892" i="1"/>
  <c r="W892" i="1" s="1"/>
  <c r="T892" i="1" a="1"/>
  <c r="T892" i="1" s="1"/>
  <c r="S892" i="1" a="1"/>
  <c r="S892" i="1" s="1"/>
  <c r="R892" i="1"/>
  <c r="N892" i="1"/>
  <c r="P892" i="1" s="1"/>
  <c r="M892" i="1"/>
  <c r="R892" i="1" s="1" a="1"/>
  <c r="V891" i="1"/>
  <c r="W891" i="1" s="1"/>
  <c r="T891" i="1" a="1"/>
  <c r="T891" i="1" s="1"/>
  <c r="R891" i="1" a="1"/>
  <c r="R891" i="1"/>
  <c r="N891" i="1"/>
  <c r="P891" i="1" s="1"/>
  <c r="M891" i="1"/>
  <c r="S891" i="1" s="1" a="1"/>
  <c r="S891" i="1" s="1"/>
  <c r="V890" i="1"/>
  <c r="N890" i="1"/>
  <c r="P890" i="1" s="1"/>
  <c r="M890" i="1"/>
  <c r="V889" i="1"/>
  <c r="W889" i="1" s="1"/>
  <c r="T889" i="1" a="1"/>
  <c r="T889" i="1"/>
  <c r="S889" i="1" a="1"/>
  <c r="S889" i="1" s="1"/>
  <c r="R889" i="1"/>
  <c r="N889" i="1"/>
  <c r="P889" i="1" s="1"/>
  <c r="M889" i="1"/>
  <c r="R889" i="1" s="1" a="1"/>
  <c r="V888" i="1"/>
  <c r="T888" i="1" a="1"/>
  <c r="T888" i="1" s="1"/>
  <c r="S888" i="1" a="1"/>
  <c r="S888" i="1" s="1"/>
  <c r="N888" i="1"/>
  <c r="M888" i="1"/>
  <c r="R888" i="1" s="1" a="1"/>
  <c r="R888" i="1" s="1"/>
  <c r="V887" i="1"/>
  <c r="W887" i="1" s="1"/>
  <c r="T887" i="1" a="1"/>
  <c r="T887" i="1"/>
  <c r="S887" i="1" a="1"/>
  <c r="S887" i="1"/>
  <c r="R887" i="1" a="1"/>
  <c r="R887" i="1"/>
  <c r="N887" i="1"/>
  <c r="P887" i="1" s="1"/>
  <c r="M887" i="1"/>
  <c r="V886" i="1"/>
  <c r="R886" i="1" a="1"/>
  <c r="R886" i="1" s="1"/>
  <c r="N886" i="1"/>
  <c r="M886" i="1"/>
  <c r="V885" i="1"/>
  <c r="W885" i="1" s="1"/>
  <c r="T885" i="1" a="1"/>
  <c r="T885" i="1"/>
  <c r="S885" i="1" a="1"/>
  <c r="S885" i="1"/>
  <c r="R885" i="1" a="1"/>
  <c r="R885" i="1"/>
  <c r="P885" i="1"/>
  <c r="N885" i="1"/>
  <c r="M885" i="1"/>
  <c r="V884" i="1"/>
  <c r="S884" i="1" a="1"/>
  <c r="S884" i="1" s="1"/>
  <c r="N884" i="1"/>
  <c r="P884" i="1" s="1"/>
  <c r="M884" i="1"/>
  <c r="V883" i="1"/>
  <c r="W883" i="1" s="1"/>
  <c r="T883" i="1" a="1"/>
  <c r="T883" i="1" s="1"/>
  <c r="S883" i="1" a="1"/>
  <c r="S883" i="1"/>
  <c r="R883" i="1" a="1"/>
  <c r="R883" i="1"/>
  <c r="N883" i="1"/>
  <c r="P883" i="1" s="1"/>
  <c r="M883" i="1"/>
  <c r="V882" i="1"/>
  <c r="W882" i="1" s="1"/>
  <c r="T882" i="1" a="1"/>
  <c r="T882" i="1" s="1"/>
  <c r="S882" i="1"/>
  <c r="R882" i="1" a="1"/>
  <c r="R882" i="1"/>
  <c r="P882" i="1"/>
  <c r="N882" i="1"/>
  <c r="M882" i="1"/>
  <c r="S882" i="1" s="1" a="1"/>
  <c r="V881" i="1"/>
  <c r="W881" i="1" s="1"/>
  <c r="P881" i="1"/>
  <c r="N881" i="1"/>
  <c r="M881" i="1"/>
  <c r="V880" i="1"/>
  <c r="W880" i="1" s="1"/>
  <c r="S880" i="1" a="1"/>
  <c r="S880" i="1" s="1"/>
  <c r="R880" i="1" a="1"/>
  <c r="R880" i="1"/>
  <c r="N880" i="1"/>
  <c r="M880" i="1"/>
  <c r="T880" i="1" s="1" a="1"/>
  <c r="T880" i="1" s="1"/>
  <c r="V879" i="1"/>
  <c r="W879" i="1" s="1"/>
  <c r="T879" i="1" a="1"/>
  <c r="T879" i="1" s="1"/>
  <c r="S879" i="1"/>
  <c r="R879" i="1" a="1"/>
  <c r="R879" i="1"/>
  <c r="N879" i="1"/>
  <c r="P879" i="1" s="1"/>
  <c r="M879" i="1"/>
  <c r="S879" i="1" s="1" a="1"/>
  <c r="V878" i="1"/>
  <c r="W878" i="1" s="1"/>
  <c r="T878" i="1" a="1"/>
  <c r="T878" i="1"/>
  <c r="S878" i="1" a="1"/>
  <c r="S878" i="1" s="1"/>
  <c r="R878" i="1" a="1"/>
  <c r="R878" i="1" s="1"/>
  <c r="N878" i="1"/>
  <c r="P878" i="1" s="1"/>
  <c r="M878" i="1"/>
  <c r="V877" i="1"/>
  <c r="W877" i="1" s="1"/>
  <c r="T877" i="1" a="1"/>
  <c r="T877" i="1"/>
  <c r="S877" i="1" a="1"/>
  <c r="S877" i="1"/>
  <c r="R877" i="1"/>
  <c r="P877" i="1"/>
  <c r="N877" i="1"/>
  <c r="M877" i="1"/>
  <c r="R877" i="1" s="1" a="1"/>
  <c r="V876" i="1"/>
  <c r="W876" i="1" s="1"/>
  <c r="R876" i="1" a="1"/>
  <c r="R876" i="1" s="1"/>
  <c r="N876" i="1"/>
  <c r="M876" i="1"/>
  <c r="T876" i="1" s="1" a="1"/>
  <c r="T876" i="1" s="1"/>
  <c r="V875" i="1"/>
  <c r="N875" i="1"/>
  <c r="M875" i="1"/>
  <c r="V874" i="1"/>
  <c r="W874" i="1" s="1"/>
  <c r="S874" i="1" a="1"/>
  <c r="S874" i="1" s="1"/>
  <c r="R874" i="1" a="1"/>
  <c r="R874" i="1" s="1"/>
  <c r="N874" i="1"/>
  <c r="M874" i="1"/>
  <c r="P874" i="1" s="1"/>
  <c r="V873" i="1"/>
  <c r="W873" i="1" s="1"/>
  <c r="T873" i="1" a="1"/>
  <c r="T873" i="1"/>
  <c r="S873" i="1" a="1"/>
  <c r="S873" i="1" s="1"/>
  <c r="R873" i="1" a="1"/>
  <c r="R873" i="1" s="1"/>
  <c r="N873" i="1"/>
  <c r="P873" i="1" s="1"/>
  <c r="M873" i="1"/>
  <c r="V872" i="1"/>
  <c r="W872" i="1" s="1"/>
  <c r="T872" i="1"/>
  <c r="S872" i="1" a="1"/>
  <c r="S872" i="1"/>
  <c r="R872" i="1" a="1"/>
  <c r="R872" i="1"/>
  <c r="P872" i="1"/>
  <c r="N872" i="1"/>
  <c r="M872" i="1"/>
  <c r="T872" i="1" s="1" a="1"/>
  <c r="V871" i="1"/>
  <c r="N871" i="1"/>
  <c r="M871" i="1"/>
  <c r="V870" i="1"/>
  <c r="S870" i="1" a="1"/>
  <c r="S870" i="1" s="1"/>
  <c r="R870" i="1" a="1"/>
  <c r="R870" i="1" s="1"/>
  <c r="N870" i="1"/>
  <c r="P870" i="1" s="1"/>
  <c r="M870" i="1"/>
  <c r="V869" i="1"/>
  <c r="N869" i="1"/>
  <c r="P869" i="1" s="1"/>
  <c r="M869" i="1"/>
  <c r="V868" i="1"/>
  <c r="W868" i="1" s="1"/>
  <c r="N868" i="1"/>
  <c r="P868" i="1" s="1"/>
  <c r="M868" i="1"/>
  <c r="V867" i="1"/>
  <c r="N867" i="1"/>
  <c r="M867" i="1"/>
  <c r="P867" i="1" s="1"/>
  <c r="V866" i="1"/>
  <c r="N866" i="1"/>
  <c r="M866" i="1"/>
  <c r="V865" i="1"/>
  <c r="W865" i="1" s="1"/>
  <c r="T865" i="1" a="1"/>
  <c r="T865" i="1" s="1"/>
  <c r="S865" i="1" a="1"/>
  <c r="S865" i="1"/>
  <c r="R865" i="1"/>
  <c r="P865" i="1"/>
  <c r="N865" i="1"/>
  <c r="M865" i="1"/>
  <c r="R865" i="1" s="1" a="1"/>
  <c r="V864" i="1"/>
  <c r="N864" i="1"/>
  <c r="M864" i="1"/>
  <c r="V863" i="1"/>
  <c r="W863" i="1" s="1"/>
  <c r="S863" i="1" a="1"/>
  <c r="S863" i="1" s="1"/>
  <c r="R863" i="1" a="1"/>
  <c r="R863" i="1" s="1"/>
  <c r="N863" i="1"/>
  <c r="P863" i="1" s="1"/>
  <c r="M863" i="1"/>
  <c r="T863" i="1" s="1" a="1"/>
  <c r="T863" i="1" s="1"/>
  <c r="V862" i="1"/>
  <c r="W862" i="1" s="1"/>
  <c r="T862" i="1" a="1"/>
  <c r="T862" i="1" s="1"/>
  <c r="S862" i="1" a="1"/>
  <c r="S862" i="1" s="1"/>
  <c r="R862" i="1" a="1"/>
  <c r="R862" i="1" s="1"/>
  <c r="N862" i="1"/>
  <c r="M862" i="1"/>
  <c r="P862" i="1" s="1"/>
  <c r="V861" i="1"/>
  <c r="W861" i="1" s="1"/>
  <c r="T861" i="1" a="1"/>
  <c r="T861" i="1"/>
  <c r="S861" i="1" a="1"/>
  <c r="S861" i="1"/>
  <c r="R861" i="1" a="1"/>
  <c r="R861" i="1"/>
  <c r="P861" i="1"/>
  <c r="N861" i="1"/>
  <c r="M861" i="1"/>
  <c r="V860" i="1"/>
  <c r="W860" i="1" s="1"/>
  <c r="R860" i="1" a="1"/>
  <c r="R860" i="1"/>
  <c r="N860" i="1"/>
  <c r="P860" i="1" s="1"/>
  <c r="M860" i="1"/>
  <c r="S860" i="1" s="1" a="1"/>
  <c r="S860" i="1" s="1"/>
  <c r="V859" i="1"/>
  <c r="R859" i="1" a="1"/>
  <c r="R859" i="1" s="1"/>
  <c r="P859" i="1"/>
  <c r="N859" i="1"/>
  <c r="M859" i="1"/>
  <c r="V858" i="1"/>
  <c r="T858" i="1" a="1"/>
  <c r="T858" i="1" s="1"/>
  <c r="R858" i="1" a="1"/>
  <c r="R858" i="1" s="1"/>
  <c r="N858" i="1"/>
  <c r="M858" i="1"/>
  <c r="V857" i="1"/>
  <c r="W857" i="1" s="1"/>
  <c r="T857" i="1"/>
  <c r="S857" i="1" a="1"/>
  <c r="S857" i="1" s="1"/>
  <c r="R857" i="1" a="1"/>
  <c r="R857" i="1"/>
  <c r="N857" i="1"/>
  <c r="P857" i="1" s="1"/>
  <c r="M857" i="1"/>
  <c r="T857" i="1" s="1" a="1"/>
  <c r="V856" i="1"/>
  <c r="W856" i="1" s="1"/>
  <c r="T856" i="1" a="1"/>
  <c r="T856" i="1" s="1"/>
  <c r="S856" i="1" a="1"/>
  <c r="S856" i="1" s="1"/>
  <c r="R856" i="1" a="1"/>
  <c r="R856" i="1"/>
  <c r="N856" i="1"/>
  <c r="P856" i="1" s="1"/>
  <c r="M856" i="1"/>
  <c r="V855" i="1"/>
  <c r="W855" i="1" s="1"/>
  <c r="T855" i="1" a="1"/>
  <c r="T855" i="1" s="1"/>
  <c r="S855" i="1"/>
  <c r="R855" i="1" a="1"/>
  <c r="R855" i="1" s="1"/>
  <c r="P855" i="1"/>
  <c r="N855" i="1"/>
  <c r="M855" i="1"/>
  <c r="S855" i="1" s="1" a="1"/>
  <c r="V854" i="1"/>
  <c r="W854" i="1" s="1"/>
  <c r="S854" i="1" a="1"/>
  <c r="S854" i="1" s="1"/>
  <c r="R854" i="1" a="1"/>
  <c r="R854" i="1" s="1"/>
  <c r="N854" i="1"/>
  <c r="P854" i="1" s="1"/>
  <c r="M854" i="1"/>
  <c r="T854" i="1" s="1" a="1"/>
  <c r="T854" i="1" s="1"/>
  <c r="V853" i="1"/>
  <c r="N853" i="1"/>
  <c r="P853" i="1" s="1"/>
  <c r="M853" i="1"/>
  <c r="V852" i="1"/>
  <c r="T852" i="1"/>
  <c r="S852" i="1" a="1"/>
  <c r="S852" i="1" s="1"/>
  <c r="N852" i="1"/>
  <c r="M852" i="1"/>
  <c r="T852" i="1" s="1" a="1"/>
  <c r="V851" i="1"/>
  <c r="W851" i="1" s="1"/>
  <c r="T851" i="1" a="1"/>
  <c r="T851" i="1" s="1"/>
  <c r="S851" i="1" a="1"/>
  <c r="S851" i="1" s="1"/>
  <c r="R851" i="1" a="1"/>
  <c r="R851" i="1"/>
  <c r="N851" i="1"/>
  <c r="P851" i="1" s="1"/>
  <c r="M851" i="1"/>
  <c r="V850" i="1"/>
  <c r="W850" i="1" s="1"/>
  <c r="T850" i="1" a="1"/>
  <c r="T850" i="1" s="1"/>
  <c r="S850" i="1" a="1"/>
  <c r="S850" i="1" s="1"/>
  <c r="R850" i="1" a="1"/>
  <c r="R850" i="1"/>
  <c r="P850" i="1"/>
  <c r="N850" i="1"/>
  <c r="M850" i="1"/>
  <c r="V849" i="1"/>
  <c r="W849" i="1" s="1"/>
  <c r="T849" i="1" a="1"/>
  <c r="T849" i="1"/>
  <c r="S849" i="1" a="1"/>
  <c r="S849" i="1" s="1"/>
  <c r="R849" i="1" a="1"/>
  <c r="R849" i="1" s="1"/>
  <c r="N849" i="1"/>
  <c r="P849" i="1" s="1"/>
  <c r="M849" i="1"/>
  <c r="V848" i="1"/>
  <c r="S848" i="1" a="1"/>
  <c r="S848" i="1" s="1"/>
  <c r="R848" i="1" a="1"/>
  <c r="R848" i="1" s="1"/>
  <c r="P848" i="1"/>
  <c r="N848" i="1"/>
  <c r="M848" i="1"/>
  <c r="V847" i="1"/>
  <c r="W847" i="1" s="1"/>
  <c r="P847" i="1"/>
  <c r="N847" i="1"/>
  <c r="M847" i="1"/>
  <c r="V846" i="1"/>
  <c r="W846" i="1" s="1"/>
  <c r="T846" i="1" a="1"/>
  <c r="T846" i="1" s="1"/>
  <c r="N846" i="1"/>
  <c r="M846" i="1"/>
  <c r="V845" i="1"/>
  <c r="W845" i="1" s="1"/>
  <c r="P845" i="1"/>
  <c r="N845" i="1"/>
  <c r="M845" i="1"/>
  <c r="V844" i="1"/>
  <c r="N844" i="1"/>
  <c r="M844" i="1"/>
  <c r="V843" i="1"/>
  <c r="W843" i="1" s="1"/>
  <c r="T843" i="1" a="1"/>
  <c r="T843" i="1" s="1"/>
  <c r="S843" i="1"/>
  <c r="R843" i="1" a="1"/>
  <c r="R843" i="1" s="1"/>
  <c r="N843" i="1"/>
  <c r="P843" i="1" s="1"/>
  <c r="M843" i="1"/>
  <c r="S843" i="1" s="1" a="1"/>
  <c r="V842" i="1"/>
  <c r="W842" i="1" s="1"/>
  <c r="S842" i="1" a="1"/>
  <c r="S842" i="1" s="1"/>
  <c r="R842" i="1"/>
  <c r="P842" i="1"/>
  <c r="N842" i="1"/>
  <c r="M842" i="1"/>
  <c r="R842" i="1" s="1" a="1"/>
  <c r="V841" i="1"/>
  <c r="T841" i="1" a="1"/>
  <c r="T841" i="1" s="1"/>
  <c r="S841" i="1" a="1"/>
  <c r="S841" i="1" s="1"/>
  <c r="N841" i="1"/>
  <c r="M841" i="1"/>
  <c r="V840" i="1"/>
  <c r="W840" i="1" s="1"/>
  <c r="T840" i="1" a="1"/>
  <c r="T840" i="1" s="1"/>
  <c r="S840" i="1" a="1"/>
  <c r="S840" i="1" s="1"/>
  <c r="N840" i="1"/>
  <c r="M840" i="1"/>
  <c r="R840" i="1" s="1" a="1"/>
  <c r="R840" i="1" s="1"/>
  <c r="V839" i="1"/>
  <c r="W839" i="1" s="1"/>
  <c r="T839" i="1" a="1"/>
  <c r="T839" i="1"/>
  <c r="S839" i="1" a="1"/>
  <c r="S839" i="1" s="1"/>
  <c r="R839" i="1" a="1"/>
  <c r="R839" i="1" s="1"/>
  <c r="N839" i="1"/>
  <c r="P839" i="1" s="1"/>
  <c r="M839" i="1"/>
  <c r="V838" i="1"/>
  <c r="P838" i="1"/>
  <c r="N838" i="1"/>
  <c r="M838" i="1"/>
  <c r="V837" i="1"/>
  <c r="W837" i="1" s="1"/>
  <c r="T837" i="1" a="1"/>
  <c r="T837" i="1" s="1"/>
  <c r="S837" i="1" a="1"/>
  <c r="S837" i="1" s="1"/>
  <c r="R837" i="1" a="1"/>
  <c r="R837" i="1"/>
  <c r="N837" i="1"/>
  <c r="P837" i="1" s="1"/>
  <c r="M837" i="1"/>
  <c r="V836" i="1"/>
  <c r="W836" i="1" s="1"/>
  <c r="N836" i="1"/>
  <c r="M836" i="1"/>
  <c r="V835" i="1"/>
  <c r="W835" i="1" s="1"/>
  <c r="T835" i="1" a="1"/>
  <c r="T835" i="1" s="1"/>
  <c r="P835" i="1"/>
  <c r="N835" i="1"/>
  <c r="M835" i="1"/>
  <c r="S835" i="1" s="1" a="1"/>
  <c r="S835" i="1" s="1"/>
  <c r="V834" i="1"/>
  <c r="P834" i="1"/>
  <c r="N834" i="1"/>
  <c r="M834" i="1"/>
  <c r="S834" i="1" s="1" a="1"/>
  <c r="S834" i="1" s="1"/>
  <c r="V833" i="1"/>
  <c r="R833" i="1" a="1"/>
  <c r="R833" i="1"/>
  <c r="P833" i="1"/>
  <c r="N833" i="1"/>
  <c r="M833" i="1"/>
  <c r="V832" i="1"/>
  <c r="W832" i="1" s="1"/>
  <c r="R832" i="1" a="1"/>
  <c r="R832" i="1" s="1"/>
  <c r="P832" i="1"/>
  <c r="N832" i="1"/>
  <c r="M832" i="1"/>
  <c r="V831" i="1"/>
  <c r="N831" i="1"/>
  <c r="M831" i="1"/>
  <c r="V830" i="1"/>
  <c r="W830" i="1" s="1"/>
  <c r="T830" i="1" a="1"/>
  <c r="T830" i="1" s="1"/>
  <c r="S830" i="1" a="1"/>
  <c r="S830" i="1" s="1"/>
  <c r="R830" i="1" a="1"/>
  <c r="R830" i="1" s="1"/>
  <c r="N830" i="1"/>
  <c r="P830" i="1" s="1"/>
  <c r="M830" i="1"/>
  <c r="V829" i="1"/>
  <c r="W829" i="1" s="1"/>
  <c r="T829" i="1" a="1"/>
  <c r="T829" i="1"/>
  <c r="S829" i="1" a="1"/>
  <c r="S829" i="1"/>
  <c r="R829" i="1"/>
  <c r="N829" i="1"/>
  <c r="P829" i="1" s="1"/>
  <c r="M829" i="1"/>
  <c r="R829" i="1" s="1" a="1"/>
  <c r="V828" i="1"/>
  <c r="W828" i="1" s="1"/>
  <c r="T828" i="1" a="1"/>
  <c r="T828" i="1"/>
  <c r="S828" i="1" a="1"/>
  <c r="S828" i="1" s="1"/>
  <c r="R828" i="1" a="1"/>
  <c r="R828" i="1" s="1"/>
  <c r="N828" i="1"/>
  <c r="P828" i="1" s="1"/>
  <c r="M828" i="1"/>
  <c r="V827" i="1"/>
  <c r="N827" i="1"/>
  <c r="M827" i="1"/>
  <c r="V826" i="1"/>
  <c r="W826" i="1" s="1"/>
  <c r="P826" i="1"/>
  <c r="N826" i="1"/>
  <c r="M826" i="1"/>
  <c r="V825" i="1"/>
  <c r="W825" i="1" s="1"/>
  <c r="T825" i="1" a="1"/>
  <c r="T825" i="1"/>
  <c r="S825" i="1" a="1"/>
  <c r="S825" i="1"/>
  <c r="R825" i="1" a="1"/>
  <c r="R825" i="1" s="1"/>
  <c r="N825" i="1"/>
  <c r="P825" i="1" s="1"/>
  <c r="M825" i="1"/>
  <c r="V824" i="1"/>
  <c r="W824" i="1" s="1"/>
  <c r="T824" i="1" a="1"/>
  <c r="T824" i="1" s="1"/>
  <c r="S824" i="1" a="1"/>
  <c r="S824" i="1" s="1"/>
  <c r="R824" i="1" a="1"/>
  <c r="R824" i="1" s="1"/>
  <c r="P824" i="1"/>
  <c r="N824" i="1"/>
  <c r="M824" i="1"/>
  <c r="V823" i="1"/>
  <c r="W823" i="1" s="1"/>
  <c r="T823" i="1" a="1"/>
  <c r="T823" i="1" s="1"/>
  <c r="S823" i="1" a="1"/>
  <c r="S823" i="1" s="1"/>
  <c r="R823" i="1" a="1"/>
  <c r="R823" i="1" s="1"/>
  <c r="P823" i="1"/>
  <c r="N823" i="1"/>
  <c r="M823" i="1"/>
  <c r="V822" i="1"/>
  <c r="W822" i="1" s="1"/>
  <c r="S822" i="1" a="1"/>
  <c r="S822" i="1"/>
  <c r="R822" i="1" a="1"/>
  <c r="R822" i="1" s="1"/>
  <c r="N822" i="1"/>
  <c r="P822" i="1" s="1"/>
  <c r="M822" i="1"/>
  <c r="T822" i="1" s="1" a="1"/>
  <c r="T822" i="1" s="1"/>
  <c r="V821" i="1"/>
  <c r="W821" i="1" s="1"/>
  <c r="T821" i="1"/>
  <c r="S821" i="1" a="1"/>
  <c r="S821" i="1"/>
  <c r="R821" i="1" a="1"/>
  <c r="R821" i="1"/>
  <c r="N821" i="1"/>
  <c r="P821" i="1" s="1"/>
  <c r="M821" i="1"/>
  <c r="T821" i="1" s="1" a="1"/>
  <c r="V820" i="1"/>
  <c r="W820" i="1" s="1"/>
  <c r="T820" i="1" a="1"/>
  <c r="T820" i="1" s="1"/>
  <c r="P820" i="1"/>
  <c r="N820" i="1"/>
  <c r="M820" i="1"/>
  <c r="V819" i="1"/>
  <c r="N819" i="1"/>
  <c r="M819" i="1"/>
  <c r="V818" i="1"/>
  <c r="W818" i="1" s="1"/>
  <c r="P818" i="1"/>
  <c r="N818" i="1"/>
  <c r="M818" i="1"/>
  <c r="V817" i="1"/>
  <c r="N817" i="1"/>
  <c r="M817" i="1"/>
  <c r="V816" i="1"/>
  <c r="S816" i="1" a="1"/>
  <c r="S816" i="1"/>
  <c r="N816" i="1"/>
  <c r="P816" i="1" s="1"/>
  <c r="M816" i="1"/>
  <c r="T816" i="1" s="1" a="1"/>
  <c r="T816" i="1" s="1"/>
  <c r="V815" i="1"/>
  <c r="W815" i="1" s="1"/>
  <c r="T815" i="1" a="1"/>
  <c r="T815" i="1"/>
  <c r="S815" i="1" a="1"/>
  <c r="S815" i="1"/>
  <c r="R815" i="1" a="1"/>
  <c r="R815" i="1"/>
  <c r="N815" i="1"/>
  <c r="P815" i="1" s="1"/>
  <c r="M815" i="1"/>
  <c r="V814" i="1"/>
  <c r="W814" i="1" s="1"/>
  <c r="T814" i="1" a="1"/>
  <c r="T814" i="1" s="1"/>
  <c r="S814" i="1" a="1"/>
  <c r="S814" i="1"/>
  <c r="N814" i="1"/>
  <c r="M814" i="1"/>
  <c r="V813" i="1"/>
  <c r="W813" i="1" s="1"/>
  <c r="T813" i="1" a="1"/>
  <c r="T813" i="1"/>
  <c r="S813" i="1" a="1"/>
  <c r="S813" i="1"/>
  <c r="R813" i="1" a="1"/>
  <c r="R813" i="1" s="1"/>
  <c r="N813" i="1"/>
  <c r="P813" i="1" s="1"/>
  <c r="M813" i="1"/>
  <c r="V812" i="1"/>
  <c r="W812" i="1" s="1"/>
  <c r="T812" i="1"/>
  <c r="S812" i="1" a="1"/>
  <c r="S812" i="1"/>
  <c r="R812" i="1" a="1"/>
  <c r="R812" i="1"/>
  <c r="P812" i="1"/>
  <c r="N812" i="1"/>
  <c r="M812" i="1"/>
  <c r="T812" i="1" s="1" a="1"/>
  <c r="V811" i="1"/>
  <c r="S811" i="1" a="1"/>
  <c r="S811" i="1" s="1"/>
  <c r="R811" i="1" a="1"/>
  <c r="R811" i="1"/>
  <c r="N811" i="1"/>
  <c r="P811" i="1" s="1"/>
  <c r="M811" i="1"/>
  <c r="T811" i="1" s="1" a="1"/>
  <c r="T811" i="1" s="1"/>
  <c r="V810" i="1"/>
  <c r="N810" i="1"/>
  <c r="M810" i="1"/>
  <c r="V809" i="1"/>
  <c r="W809" i="1" s="1"/>
  <c r="N809" i="1"/>
  <c r="M809" i="1"/>
  <c r="V808" i="1"/>
  <c r="W808" i="1" s="1"/>
  <c r="T808" i="1" a="1"/>
  <c r="T808" i="1" s="1"/>
  <c r="S808" i="1" a="1"/>
  <c r="S808" i="1" s="1"/>
  <c r="R808" i="1" a="1"/>
  <c r="R808" i="1" s="1"/>
  <c r="N808" i="1"/>
  <c r="P808" i="1" s="1"/>
  <c r="M808" i="1"/>
  <c r="V807" i="1"/>
  <c r="W807" i="1" s="1"/>
  <c r="T807" i="1" a="1"/>
  <c r="T807" i="1"/>
  <c r="S807" i="1"/>
  <c r="R807" i="1" a="1"/>
  <c r="R807" i="1" s="1"/>
  <c r="N807" i="1"/>
  <c r="P807" i="1" s="1"/>
  <c r="M807" i="1"/>
  <c r="S807" i="1" s="1" a="1"/>
  <c r="V806" i="1"/>
  <c r="W806" i="1" s="1"/>
  <c r="T806" i="1" a="1"/>
  <c r="T806" i="1" s="1"/>
  <c r="P806" i="1"/>
  <c r="N806" i="1"/>
  <c r="M806" i="1"/>
  <c r="S806" i="1" s="1" a="1"/>
  <c r="S806" i="1" s="1"/>
  <c r="V805" i="1"/>
  <c r="N805" i="1"/>
  <c r="M805" i="1"/>
  <c r="V804" i="1"/>
  <c r="T804" i="1" a="1"/>
  <c r="T804" i="1" s="1"/>
  <c r="N804" i="1"/>
  <c r="P804" i="1" s="1"/>
  <c r="M804" i="1"/>
  <c r="V803" i="1"/>
  <c r="W803" i="1" s="1"/>
  <c r="T803" i="1" a="1"/>
  <c r="T803" i="1"/>
  <c r="S803" i="1" a="1"/>
  <c r="S803" i="1" s="1"/>
  <c r="R803" i="1" a="1"/>
  <c r="R803" i="1" s="1"/>
  <c r="N803" i="1"/>
  <c r="P803" i="1" s="1"/>
  <c r="M803" i="1"/>
  <c r="V802" i="1"/>
  <c r="W802" i="1" s="1"/>
  <c r="T802" i="1" a="1"/>
  <c r="T802" i="1" s="1"/>
  <c r="S802" i="1" a="1"/>
  <c r="S802" i="1" s="1"/>
  <c r="R802" i="1" a="1"/>
  <c r="R802" i="1" s="1"/>
  <c r="P802" i="1"/>
  <c r="N802" i="1"/>
  <c r="M802" i="1"/>
  <c r="V801" i="1"/>
  <c r="W801" i="1" s="1"/>
  <c r="T801" i="1" a="1"/>
  <c r="T801" i="1"/>
  <c r="S801" i="1" a="1"/>
  <c r="S801" i="1"/>
  <c r="R801" i="1" a="1"/>
  <c r="R801" i="1" s="1"/>
  <c r="N801" i="1"/>
  <c r="P801" i="1" s="1"/>
  <c r="M801" i="1"/>
  <c r="V800" i="1"/>
  <c r="W800" i="1" s="1"/>
  <c r="T800" i="1" a="1"/>
  <c r="T800" i="1" s="1"/>
  <c r="S800" i="1" a="1"/>
  <c r="S800" i="1"/>
  <c r="R800" i="1" a="1"/>
  <c r="R800" i="1"/>
  <c r="P800" i="1"/>
  <c r="N800" i="1"/>
  <c r="M800" i="1"/>
  <c r="V799" i="1"/>
  <c r="S799" i="1" a="1"/>
  <c r="S799" i="1" s="1"/>
  <c r="R799" i="1" a="1"/>
  <c r="R799" i="1" s="1"/>
  <c r="P799" i="1"/>
  <c r="N799" i="1"/>
  <c r="M799" i="1"/>
  <c r="T799" i="1" s="1" a="1"/>
  <c r="T799" i="1" s="1"/>
  <c r="V798" i="1"/>
  <c r="T798" i="1" a="1"/>
  <c r="T798" i="1" s="1"/>
  <c r="P798" i="1"/>
  <c r="N798" i="1"/>
  <c r="M798" i="1"/>
  <c r="V797" i="1"/>
  <c r="T797" i="1"/>
  <c r="S797" i="1" a="1"/>
  <c r="S797" i="1" s="1"/>
  <c r="R797" i="1" a="1"/>
  <c r="R797" i="1" s="1"/>
  <c r="P797" i="1"/>
  <c r="N797" i="1"/>
  <c r="M797" i="1"/>
  <c r="T797" i="1" s="1" a="1"/>
  <c r="V796" i="1"/>
  <c r="W796" i="1" s="1"/>
  <c r="T796" i="1" a="1"/>
  <c r="T796" i="1" s="1"/>
  <c r="S796" i="1"/>
  <c r="R796" i="1" a="1"/>
  <c r="R796" i="1"/>
  <c r="N796" i="1"/>
  <c r="P796" i="1" s="1"/>
  <c r="M796" i="1"/>
  <c r="S796" i="1" s="1" a="1"/>
  <c r="V795" i="1"/>
  <c r="N795" i="1"/>
  <c r="M795" i="1"/>
  <c r="V794" i="1"/>
  <c r="W794" i="1" s="1"/>
  <c r="R794" i="1" a="1"/>
  <c r="R794" i="1" s="1"/>
  <c r="N794" i="1"/>
  <c r="M794" i="1"/>
  <c r="V793" i="1"/>
  <c r="W793" i="1" s="1"/>
  <c r="T793" i="1" a="1"/>
  <c r="T793" i="1"/>
  <c r="S793" i="1" a="1"/>
  <c r="S793" i="1" s="1"/>
  <c r="R793" i="1"/>
  <c r="N793" i="1"/>
  <c r="P793" i="1" s="1"/>
  <c r="M793" i="1"/>
  <c r="R793" i="1" s="1" a="1"/>
  <c r="V792" i="1"/>
  <c r="W792" i="1" s="1"/>
  <c r="T792" i="1" a="1"/>
  <c r="T792" i="1"/>
  <c r="S792" i="1" a="1"/>
  <c r="S792" i="1"/>
  <c r="R792" i="1" a="1"/>
  <c r="R792" i="1" s="1"/>
  <c r="N792" i="1"/>
  <c r="P792" i="1" s="1"/>
  <c r="M792" i="1"/>
  <c r="V791" i="1"/>
  <c r="W791" i="1" s="1"/>
  <c r="T791" i="1" a="1"/>
  <c r="T791" i="1" s="1"/>
  <c r="S791" i="1" a="1"/>
  <c r="S791" i="1"/>
  <c r="R791" i="1" a="1"/>
  <c r="R791" i="1"/>
  <c r="N791" i="1"/>
  <c r="P791" i="1" s="1"/>
  <c r="M791" i="1"/>
  <c r="V790" i="1"/>
  <c r="W790" i="1" s="1"/>
  <c r="T790" i="1" a="1"/>
  <c r="T790" i="1" s="1"/>
  <c r="R790" i="1" a="1"/>
  <c r="R790" i="1" s="1"/>
  <c r="N790" i="1"/>
  <c r="M790" i="1"/>
  <c r="P790" i="1" s="1"/>
  <c r="V789" i="1"/>
  <c r="W789" i="1" s="1"/>
  <c r="T789" i="1" a="1"/>
  <c r="T789" i="1" s="1"/>
  <c r="S789" i="1" a="1"/>
  <c r="S789" i="1"/>
  <c r="R789" i="1" a="1"/>
  <c r="R789" i="1"/>
  <c r="P789" i="1"/>
  <c r="N789" i="1"/>
  <c r="M789" i="1"/>
  <c r="V788" i="1"/>
  <c r="W788" i="1" s="1"/>
  <c r="N788" i="1"/>
  <c r="M788" i="1"/>
  <c r="V787" i="1"/>
  <c r="N787" i="1"/>
  <c r="P787" i="1" s="1"/>
  <c r="M787" i="1"/>
  <c r="V786" i="1"/>
  <c r="W786" i="1" s="1"/>
  <c r="T786" i="1" a="1"/>
  <c r="T786" i="1"/>
  <c r="S786" i="1" a="1"/>
  <c r="S786" i="1" s="1"/>
  <c r="R786" i="1" a="1"/>
  <c r="R786" i="1" s="1"/>
  <c r="N786" i="1"/>
  <c r="P786" i="1" s="1"/>
  <c r="M786" i="1"/>
  <c r="V785" i="1"/>
  <c r="W785" i="1" s="1"/>
  <c r="T785" i="1"/>
  <c r="S785" i="1" a="1"/>
  <c r="S785" i="1"/>
  <c r="R785" i="1" a="1"/>
  <c r="R785" i="1"/>
  <c r="P785" i="1"/>
  <c r="N785" i="1"/>
  <c r="M785" i="1"/>
  <c r="T785" i="1" s="1" a="1"/>
  <c r="V784" i="1"/>
  <c r="T784" i="1" a="1"/>
  <c r="T784" i="1" s="1"/>
  <c r="P784" i="1"/>
  <c r="N784" i="1"/>
  <c r="M784" i="1"/>
  <c r="S784" i="1" s="1" a="1"/>
  <c r="S784" i="1" s="1"/>
  <c r="V783" i="1"/>
  <c r="W783" i="1" s="1"/>
  <c r="R783" i="1" a="1"/>
  <c r="R783" i="1"/>
  <c r="P783" i="1"/>
  <c r="N783" i="1"/>
  <c r="M783" i="1"/>
  <c r="V782" i="1"/>
  <c r="W782" i="1" s="1"/>
  <c r="T782" i="1" a="1"/>
  <c r="T782" i="1" s="1"/>
  <c r="R782" i="1" a="1"/>
  <c r="R782" i="1" s="1"/>
  <c r="P782" i="1"/>
  <c r="N782" i="1"/>
  <c r="M782" i="1"/>
  <c r="S782" i="1" s="1" a="1"/>
  <c r="S782" i="1" s="1"/>
  <c r="V781" i="1"/>
  <c r="W781" i="1" s="1"/>
  <c r="T781" i="1" a="1"/>
  <c r="T781" i="1" s="1"/>
  <c r="S781" i="1" a="1"/>
  <c r="S781" i="1" s="1"/>
  <c r="R781" i="1"/>
  <c r="N781" i="1"/>
  <c r="P781" i="1" s="1"/>
  <c r="M781" i="1"/>
  <c r="R781" i="1" s="1" a="1"/>
  <c r="V780" i="1"/>
  <c r="W780" i="1" s="1"/>
  <c r="N780" i="1"/>
  <c r="M780" i="1"/>
  <c r="T780" i="1" s="1" a="1"/>
  <c r="T780" i="1" s="1"/>
  <c r="V779" i="1"/>
  <c r="W779" i="1" s="1"/>
  <c r="T779" i="1" a="1"/>
  <c r="T779" i="1"/>
  <c r="S779" i="1" a="1"/>
  <c r="S779" i="1" s="1"/>
  <c r="R779" i="1" a="1"/>
  <c r="R779" i="1"/>
  <c r="N779" i="1"/>
  <c r="P779" i="1" s="1"/>
  <c r="M779" i="1"/>
  <c r="V778" i="1"/>
  <c r="W778" i="1" s="1"/>
  <c r="R778" i="1" a="1"/>
  <c r="R778" i="1" s="1"/>
  <c r="P778" i="1"/>
  <c r="N778" i="1"/>
  <c r="M778" i="1"/>
  <c r="V777" i="1"/>
  <c r="W777" i="1" s="1"/>
  <c r="T777" i="1" a="1"/>
  <c r="T777" i="1"/>
  <c r="S777" i="1" a="1"/>
  <c r="S777" i="1"/>
  <c r="R777" i="1" a="1"/>
  <c r="R777" i="1"/>
  <c r="P777" i="1"/>
  <c r="N777" i="1"/>
  <c r="M777" i="1"/>
  <c r="V776" i="1"/>
  <c r="W776" i="1" s="1"/>
  <c r="S776" i="1" a="1"/>
  <c r="S776" i="1" s="1"/>
  <c r="R776" i="1" a="1"/>
  <c r="R776" i="1" s="1"/>
  <c r="N776" i="1"/>
  <c r="P776" i="1" s="1"/>
  <c r="M776" i="1"/>
  <c r="T776" i="1" s="1" a="1"/>
  <c r="T776" i="1" s="1"/>
  <c r="V775" i="1"/>
  <c r="W775" i="1" s="1"/>
  <c r="T775" i="1" a="1"/>
  <c r="T775" i="1" s="1"/>
  <c r="S775" i="1" a="1"/>
  <c r="S775" i="1" s="1"/>
  <c r="R775" i="1" a="1"/>
  <c r="R775" i="1"/>
  <c r="N775" i="1"/>
  <c r="P775" i="1" s="1"/>
  <c r="M775" i="1"/>
  <c r="V774" i="1"/>
  <c r="W774" i="1" s="1"/>
  <c r="T774" i="1" a="1"/>
  <c r="T774" i="1" s="1"/>
  <c r="S774" i="1"/>
  <c r="R774" i="1" a="1"/>
  <c r="R774" i="1" s="1"/>
  <c r="P774" i="1"/>
  <c r="N774" i="1"/>
  <c r="M774" i="1"/>
  <c r="S774" i="1" s="1" a="1"/>
  <c r="V773" i="1"/>
  <c r="W773" i="1" s="1"/>
  <c r="N773" i="1"/>
  <c r="P773" i="1" s="1"/>
  <c r="M773" i="1"/>
  <c r="V772" i="1"/>
  <c r="W772" i="1" s="1"/>
  <c r="S772" i="1" a="1"/>
  <c r="S772" i="1" s="1"/>
  <c r="R772" i="1" a="1"/>
  <c r="R772" i="1" s="1"/>
  <c r="N772" i="1"/>
  <c r="P772" i="1" s="1"/>
  <c r="M772" i="1"/>
  <c r="T772" i="1" s="1" a="1"/>
  <c r="T772" i="1" s="1"/>
  <c r="V771" i="1"/>
  <c r="W771" i="1" s="1"/>
  <c r="T771" i="1" a="1"/>
  <c r="T771" i="1"/>
  <c r="S771" i="1"/>
  <c r="R771" i="1" a="1"/>
  <c r="R771" i="1"/>
  <c r="N771" i="1"/>
  <c r="P771" i="1" s="1"/>
  <c r="M771" i="1"/>
  <c r="S771" i="1" s="1" a="1"/>
  <c r="V770" i="1"/>
  <c r="W770" i="1" s="1"/>
  <c r="T770" i="1" a="1"/>
  <c r="T770" i="1"/>
  <c r="S770" i="1" a="1"/>
  <c r="S770" i="1" s="1"/>
  <c r="R770" i="1" a="1"/>
  <c r="R770" i="1"/>
  <c r="N770" i="1"/>
  <c r="P770" i="1" s="1"/>
  <c r="M770" i="1"/>
  <c r="V769" i="1"/>
  <c r="W769" i="1" s="1"/>
  <c r="T769" i="1" a="1"/>
  <c r="T769" i="1" s="1"/>
  <c r="S769" i="1" a="1"/>
  <c r="S769" i="1" s="1"/>
  <c r="R769" i="1"/>
  <c r="N769" i="1"/>
  <c r="P769" i="1" s="1"/>
  <c r="M769" i="1"/>
  <c r="R769" i="1" s="1" a="1"/>
  <c r="V768" i="1"/>
  <c r="N768" i="1"/>
  <c r="M768" i="1"/>
  <c r="V767" i="1"/>
  <c r="W767" i="1" s="1"/>
  <c r="R767" i="1" a="1"/>
  <c r="R767" i="1" s="1"/>
  <c r="N767" i="1"/>
  <c r="M767" i="1"/>
  <c r="V766" i="1"/>
  <c r="W766" i="1" s="1"/>
  <c r="T766" i="1" a="1"/>
  <c r="T766" i="1" s="1"/>
  <c r="S766" i="1" a="1"/>
  <c r="S766" i="1" s="1"/>
  <c r="R766" i="1" a="1"/>
  <c r="R766" i="1" s="1"/>
  <c r="N766" i="1"/>
  <c r="M766" i="1"/>
  <c r="P766" i="1" s="1"/>
  <c r="V765" i="1"/>
  <c r="W765" i="1" s="1"/>
  <c r="T765" i="1" a="1"/>
  <c r="T765" i="1"/>
  <c r="S765" i="1" a="1"/>
  <c r="S765" i="1" s="1"/>
  <c r="R765" i="1" a="1"/>
  <c r="R765" i="1" s="1"/>
  <c r="N765" i="1"/>
  <c r="P765" i="1" s="1"/>
  <c r="M765" i="1"/>
  <c r="V764" i="1"/>
  <c r="W764" i="1" s="1"/>
  <c r="T764" i="1" a="1"/>
  <c r="T764" i="1"/>
  <c r="S764" i="1" a="1"/>
  <c r="S764" i="1" s="1"/>
  <c r="R764" i="1" a="1"/>
  <c r="R764" i="1"/>
  <c r="P764" i="1"/>
  <c r="N764" i="1"/>
  <c r="M764" i="1"/>
  <c r="V763" i="1"/>
  <c r="T763" i="1" a="1"/>
  <c r="T763" i="1"/>
  <c r="R763" i="1" a="1"/>
  <c r="R763" i="1" s="1"/>
  <c r="N763" i="1"/>
  <c r="P763" i="1" s="1"/>
  <c r="M763" i="1"/>
  <c r="S763" i="1" s="1" a="1"/>
  <c r="S763" i="1" s="1"/>
  <c r="V762" i="1"/>
  <c r="T762" i="1" a="1"/>
  <c r="T762" i="1" s="1"/>
  <c r="S762" i="1" a="1"/>
  <c r="S762" i="1" s="1"/>
  <c r="R762" i="1" a="1"/>
  <c r="R762" i="1" s="1"/>
  <c r="P762" i="1"/>
  <c r="N762" i="1"/>
  <c r="M762" i="1"/>
  <c r="V761" i="1"/>
  <c r="S761" i="1" a="1"/>
  <c r="S761" i="1" s="1"/>
  <c r="P761" i="1"/>
  <c r="N761" i="1"/>
  <c r="M761" i="1"/>
  <c r="V760" i="1"/>
  <c r="W760" i="1" s="1"/>
  <c r="T760" i="1" a="1"/>
  <c r="T760" i="1" s="1"/>
  <c r="N760" i="1"/>
  <c r="P760" i="1" s="1"/>
  <c r="M760" i="1"/>
  <c r="V759" i="1"/>
  <c r="W759" i="1" s="1"/>
  <c r="T759" i="1" a="1"/>
  <c r="T759" i="1" s="1"/>
  <c r="P759" i="1"/>
  <c r="N759" i="1"/>
  <c r="M759" i="1"/>
  <c r="V758" i="1"/>
  <c r="T758" i="1" a="1"/>
  <c r="T758" i="1" s="1"/>
  <c r="S758" i="1" a="1"/>
  <c r="S758" i="1" s="1"/>
  <c r="R758" i="1"/>
  <c r="N758" i="1"/>
  <c r="P758" i="1" s="1"/>
  <c r="M758" i="1"/>
  <c r="R758" i="1" s="1" a="1"/>
  <c r="V757" i="1"/>
  <c r="W757" i="1" s="1"/>
  <c r="T757" i="1" a="1"/>
  <c r="T757" i="1" s="1"/>
  <c r="S757" i="1" a="1"/>
  <c r="S757" i="1"/>
  <c r="R757" i="1"/>
  <c r="P757" i="1"/>
  <c r="N757" i="1"/>
  <c r="M757" i="1"/>
  <c r="R757" i="1" s="1" a="1"/>
  <c r="V756" i="1"/>
  <c r="W756" i="1" s="1"/>
  <c r="T756" i="1" a="1"/>
  <c r="T756" i="1" s="1"/>
  <c r="S756" i="1" a="1"/>
  <c r="S756" i="1" s="1"/>
  <c r="R756" i="1" a="1"/>
  <c r="R756" i="1" s="1"/>
  <c r="P756" i="1"/>
  <c r="N756" i="1"/>
  <c r="M756" i="1"/>
  <c r="V755" i="1"/>
  <c r="W755" i="1" s="1"/>
  <c r="S755" i="1" a="1"/>
  <c r="S755" i="1" s="1"/>
  <c r="R755" i="1" a="1"/>
  <c r="R755" i="1" s="1"/>
  <c r="N755" i="1"/>
  <c r="P755" i="1" s="1"/>
  <c r="M755" i="1"/>
  <c r="T755" i="1" s="1" a="1"/>
  <c r="T755" i="1" s="1"/>
  <c r="V754" i="1"/>
  <c r="W754" i="1" s="1"/>
  <c r="T754" i="1" a="1"/>
  <c r="T754" i="1" s="1"/>
  <c r="S754" i="1" a="1"/>
  <c r="S754" i="1"/>
  <c r="R754" i="1" a="1"/>
  <c r="R754" i="1" s="1"/>
  <c r="N754" i="1"/>
  <c r="M754" i="1"/>
  <c r="P754" i="1" s="1"/>
  <c r="V753" i="1"/>
  <c r="W753" i="1" s="1"/>
  <c r="T753" i="1" a="1"/>
  <c r="T753" i="1"/>
  <c r="S753" i="1" a="1"/>
  <c r="S753" i="1"/>
  <c r="R753" i="1" a="1"/>
  <c r="R753" i="1"/>
  <c r="P753" i="1"/>
  <c r="N753" i="1"/>
  <c r="M753" i="1"/>
  <c r="V752" i="1"/>
  <c r="W752" i="1" s="1"/>
  <c r="T752" i="1" a="1"/>
  <c r="T752" i="1"/>
  <c r="S752" i="1" a="1"/>
  <c r="S752" i="1" s="1"/>
  <c r="R752" i="1" a="1"/>
  <c r="R752" i="1" s="1"/>
  <c r="N752" i="1"/>
  <c r="P752" i="1" s="1"/>
  <c r="M752" i="1"/>
  <c r="V751" i="1"/>
  <c r="T751" i="1" a="1"/>
  <c r="T751" i="1" s="1"/>
  <c r="S751" i="1"/>
  <c r="N751" i="1"/>
  <c r="P751" i="1" s="1"/>
  <c r="M751" i="1"/>
  <c r="S751" i="1" s="1" a="1"/>
  <c r="V750" i="1"/>
  <c r="N750" i="1"/>
  <c r="M750" i="1"/>
  <c r="V749" i="1"/>
  <c r="W749" i="1" s="1"/>
  <c r="T749" i="1"/>
  <c r="S749" i="1" a="1"/>
  <c r="S749" i="1"/>
  <c r="R749" i="1" a="1"/>
  <c r="R749" i="1"/>
  <c r="N749" i="1"/>
  <c r="P749" i="1" s="1"/>
  <c r="M749" i="1"/>
  <c r="T749" i="1" s="1" a="1"/>
  <c r="V748" i="1"/>
  <c r="W748" i="1" s="1"/>
  <c r="T748" i="1" a="1"/>
  <c r="T748" i="1" s="1"/>
  <c r="S748" i="1" a="1"/>
  <c r="S748" i="1" s="1"/>
  <c r="R748" i="1" a="1"/>
  <c r="R748" i="1"/>
  <c r="N748" i="1"/>
  <c r="P748" i="1" s="1"/>
  <c r="M748" i="1"/>
  <c r="V747" i="1"/>
  <c r="W747" i="1" s="1"/>
  <c r="T747" i="1" a="1"/>
  <c r="T747" i="1" s="1"/>
  <c r="S747" i="1"/>
  <c r="R747" i="1" a="1"/>
  <c r="R747" i="1" s="1"/>
  <c r="N747" i="1"/>
  <c r="P747" i="1" s="1"/>
  <c r="M747" i="1"/>
  <c r="S747" i="1" s="1" a="1"/>
  <c r="V746" i="1"/>
  <c r="N746" i="1"/>
  <c r="M746" i="1"/>
  <c r="V745" i="1"/>
  <c r="W745" i="1" s="1"/>
  <c r="N745" i="1"/>
  <c r="M745" i="1"/>
  <c r="V744" i="1"/>
  <c r="N744" i="1"/>
  <c r="M744" i="1"/>
  <c r="V743" i="1"/>
  <c r="W743" i="1" s="1"/>
  <c r="T743" i="1" a="1"/>
  <c r="T743" i="1"/>
  <c r="S743" i="1" a="1"/>
  <c r="S743" i="1" s="1"/>
  <c r="R743" i="1" a="1"/>
  <c r="R743" i="1"/>
  <c r="N743" i="1"/>
  <c r="P743" i="1" s="1"/>
  <c r="M743" i="1"/>
  <c r="V742" i="1"/>
  <c r="W742" i="1" s="1"/>
  <c r="T742" i="1" a="1"/>
  <c r="T742" i="1" s="1"/>
  <c r="S742" i="1" a="1"/>
  <c r="S742" i="1"/>
  <c r="R742" i="1" a="1"/>
  <c r="R742" i="1"/>
  <c r="P742" i="1"/>
  <c r="N742" i="1"/>
  <c r="M742" i="1"/>
  <c r="V741" i="1"/>
  <c r="W741" i="1" s="1"/>
  <c r="T741" i="1" a="1"/>
  <c r="T741" i="1"/>
  <c r="S741" i="1" a="1"/>
  <c r="S741" i="1" s="1"/>
  <c r="R741" i="1" a="1"/>
  <c r="R741" i="1"/>
  <c r="N741" i="1"/>
  <c r="P741" i="1" s="1"/>
  <c r="M741" i="1"/>
  <c r="V740" i="1"/>
  <c r="T740" i="1" a="1"/>
  <c r="T740" i="1" s="1"/>
  <c r="S740" i="1" a="1"/>
  <c r="S740" i="1" s="1"/>
  <c r="R740" i="1" a="1"/>
  <c r="R740" i="1"/>
  <c r="N740" i="1"/>
  <c r="P740" i="1" s="1"/>
  <c r="M740" i="1"/>
  <c r="V739" i="1"/>
  <c r="N739" i="1"/>
  <c r="P739" i="1" s="1"/>
  <c r="M739" i="1"/>
  <c r="V738" i="1"/>
  <c r="W738" i="1" s="1"/>
  <c r="N738" i="1"/>
  <c r="P738" i="1" s="1"/>
  <c r="M738" i="1"/>
  <c r="V737" i="1"/>
  <c r="W737" i="1" s="1"/>
  <c r="S737" i="1" a="1"/>
  <c r="S737" i="1"/>
  <c r="N737" i="1"/>
  <c r="M737" i="1"/>
  <c r="V736" i="1"/>
  <c r="W736" i="1" s="1"/>
  <c r="T736" i="1" a="1"/>
  <c r="T736" i="1" s="1"/>
  <c r="S736" i="1"/>
  <c r="N736" i="1"/>
  <c r="M736" i="1"/>
  <c r="S736" i="1" s="1" a="1"/>
  <c r="V735" i="1"/>
  <c r="W735" i="1" s="1"/>
  <c r="T735" i="1" a="1"/>
  <c r="T735" i="1" s="1"/>
  <c r="S735" i="1"/>
  <c r="R735" i="1" a="1"/>
  <c r="R735" i="1"/>
  <c r="N735" i="1"/>
  <c r="P735" i="1" s="1"/>
  <c r="M735" i="1"/>
  <c r="S735" i="1" s="1" a="1"/>
  <c r="V734" i="1"/>
  <c r="W734" i="1" s="1"/>
  <c r="S734" i="1" a="1"/>
  <c r="S734" i="1" s="1"/>
  <c r="N734" i="1"/>
  <c r="M734" i="1"/>
  <c r="R734" i="1" s="1" a="1"/>
  <c r="R734" i="1" s="1"/>
  <c r="V733" i="1"/>
  <c r="W733" i="1" s="1"/>
  <c r="S733" i="1" a="1"/>
  <c r="S733" i="1" s="1"/>
  <c r="R733" i="1"/>
  <c r="N733" i="1"/>
  <c r="M733" i="1"/>
  <c r="R733" i="1" s="1" a="1"/>
  <c r="V732" i="1"/>
  <c r="W732" i="1" s="1"/>
  <c r="T732" i="1" a="1"/>
  <c r="T732" i="1" s="1"/>
  <c r="S732" i="1" a="1"/>
  <c r="S732" i="1"/>
  <c r="P732" i="1"/>
  <c r="N732" i="1"/>
  <c r="M732" i="1"/>
  <c r="R732" i="1" s="1" a="1"/>
  <c r="R732" i="1" s="1"/>
  <c r="V731" i="1"/>
  <c r="W731" i="1" s="1"/>
  <c r="T731" i="1" a="1"/>
  <c r="T731" i="1"/>
  <c r="N731" i="1"/>
  <c r="M731" i="1"/>
  <c r="V730" i="1"/>
  <c r="T730" i="1" a="1"/>
  <c r="T730" i="1" s="1"/>
  <c r="S730" i="1" a="1"/>
  <c r="S730" i="1" s="1"/>
  <c r="R730" i="1" a="1"/>
  <c r="R730" i="1" s="1"/>
  <c r="P730" i="1"/>
  <c r="N730" i="1"/>
  <c r="M730" i="1"/>
  <c r="V729" i="1"/>
  <c r="W729" i="1" s="1"/>
  <c r="T729" i="1" a="1"/>
  <c r="T729" i="1" s="1"/>
  <c r="S729" i="1" a="1"/>
  <c r="S729" i="1" s="1"/>
  <c r="R729" i="1" a="1"/>
  <c r="R729" i="1" s="1"/>
  <c r="N729" i="1"/>
  <c r="P729" i="1" s="1"/>
  <c r="M729" i="1"/>
  <c r="V728" i="1"/>
  <c r="W728" i="1" s="1"/>
  <c r="S728" i="1" a="1"/>
  <c r="S728" i="1" s="1"/>
  <c r="R728" i="1" a="1"/>
  <c r="R728" i="1" s="1"/>
  <c r="P728" i="1"/>
  <c r="N728" i="1"/>
  <c r="M728" i="1"/>
  <c r="T728" i="1" s="1" a="1"/>
  <c r="T728" i="1" s="1"/>
  <c r="V727" i="1"/>
  <c r="W727" i="1" s="1"/>
  <c r="T727" i="1" a="1"/>
  <c r="T727" i="1" s="1"/>
  <c r="S727" i="1" a="1"/>
  <c r="S727" i="1" s="1"/>
  <c r="N727" i="1"/>
  <c r="M727" i="1"/>
  <c r="V726" i="1"/>
  <c r="S726" i="1" a="1"/>
  <c r="S726" i="1" s="1"/>
  <c r="R726" i="1" a="1"/>
  <c r="R726" i="1"/>
  <c r="P726" i="1"/>
  <c r="N726" i="1"/>
  <c r="M726" i="1"/>
  <c r="V725" i="1"/>
  <c r="R725" i="1" a="1"/>
  <c r="R725" i="1" s="1"/>
  <c r="P725" i="1"/>
  <c r="N725" i="1"/>
  <c r="M725" i="1"/>
  <c r="S725" i="1" s="1" a="1"/>
  <c r="S725" i="1" s="1"/>
  <c r="V724" i="1"/>
  <c r="W724" i="1" s="1"/>
  <c r="R724" i="1" a="1"/>
  <c r="R724" i="1"/>
  <c r="P724" i="1"/>
  <c r="N724" i="1"/>
  <c r="M724" i="1"/>
  <c r="V723" i="1"/>
  <c r="W723" i="1" s="1"/>
  <c r="T723" i="1" a="1"/>
  <c r="T723" i="1" s="1"/>
  <c r="N723" i="1"/>
  <c r="P723" i="1" s="1"/>
  <c r="M723" i="1"/>
  <c r="V722" i="1"/>
  <c r="N722" i="1"/>
  <c r="M722" i="1"/>
  <c r="V721" i="1"/>
  <c r="W721" i="1" s="1"/>
  <c r="R721" i="1" a="1"/>
  <c r="R721" i="1" s="1"/>
  <c r="N721" i="1"/>
  <c r="M721" i="1"/>
  <c r="T721" i="1" s="1" a="1"/>
  <c r="T721" i="1" s="1"/>
  <c r="V720" i="1"/>
  <c r="W720" i="1" s="1"/>
  <c r="T720" i="1" a="1"/>
  <c r="T720" i="1" s="1"/>
  <c r="S720" i="1" a="1"/>
  <c r="S720" i="1" s="1"/>
  <c r="R720" i="1" a="1"/>
  <c r="R720" i="1"/>
  <c r="P720" i="1"/>
  <c r="N720" i="1"/>
  <c r="M720" i="1"/>
  <c r="V719" i="1"/>
  <c r="N719" i="1"/>
  <c r="M719" i="1"/>
  <c r="V718" i="1"/>
  <c r="T718" i="1"/>
  <c r="S718" i="1" a="1"/>
  <c r="S718" i="1"/>
  <c r="R718" i="1" a="1"/>
  <c r="R718" i="1" s="1"/>
  <c r="P718" i="1"/>
  <c r="N718" i="1"/>
  <c r="M718" i="1"/>
  <c r="T718" i="1" s="1" a="1"/>
  <c r="V717" i="1"/>
  <c r="T717" i="1" a="1"/>
  <c r="T717" i="1" s="1"/>
  <c r="S717" i="1"/>
  <c r="N717" i="1"/>
  <c r="P717" i="1" s="1"/>
  <c r="M717" i="1"/>
  <c r="S717" i="1" s="1" a="1"/>
  <c r="V716" i="1"/>
  <c r="N716" i="1"/>
  <c r="P716" i="1" s="1"/>
  <c r="M716" i="1"/>
  <c r="V715" i="1"/>
  <c r="W715" i="1" s="1"/>
  <c r="T715" i="1" a="1"/>
  <c r="T715" i="1" s="1"/>
  <c r="R715" i="1" a="1"/>
  <c r="R715" i="1"/>
  <c r="P715" i="1"/>
  <c r="N715" i="1"/>
  <c r="M715" i="1"/>
  <c r="S715" i="1" s="1" a="1"/>
  <c r="S715" i="1" s="1"/>
  <c r="V714" i="1"/>
  <c r="W714" i="1" s="1"/>
  <c r="T714" i="1" a="1"/>
  <c r="T714" i="1" s="1"/>
  <c r="N714" i="1"/>
  <c r="M714" i="1"/>
  <c r="V713" i="1"/>
  <c r="W713" i="1" s="1"/>
  <c r="P713" i="1"/>
  <c r="N713" i="1"/>
  <c r="M713" i="1"/>
  <c r="V712" i="1"/>
  <c r="S712" i="1" a="1"/>
  <c r="S712" i="1" s="1"/>
  <c r="N712" i="1"/>
  <c r="P712" i="1" s="1"/>
  <c r="M712" i="1"/>
  <c r="R712" i="1" s="1" a="1"/>
  <c r="R712" i="1" s="1"/>
  <c r="V711" i="1"/>
  <c r="T711" i="1" a="1"/>
  <c r="T711" i="1" s="1"/>
  <c r="S711" i="1"/>
  <c r="R711" i="1" a="1"/>
  <c r="R711" i="1" s="1"/>
  <c r="N711" i="1"/>
  <c r="M711" i="1"/>
  <c r="S711" i="1" s="1" a="1"/>
  <c r="V710" i="1"/>
  <c r="W710" i="1" s="1"/>
  <c r="T710" i="1" a="1"/>
  <c r="T710" i="1" s="1"/>
  <c r="S710" i="1" a="1"/>
  <c r="S710" i="1" s="1"/>
  <c r="R710" i="1" a="1"/>
  <c r="R710" i="1"/>
  <c r="N710" i="1"/>
  <c r="P710" i="1" s="1"/>
  <c r="M710" i="1"/>
  <c r="V709" i="1"/>
  <c r="S709" i="1" a="1"/>
  <c r="S709" i="1" s="1"/>
  <c r="R709" i="1" a="1"/>
  <c r="R709" i="1" s="1"/>
  <c r="N709" i="1"/>
  <c r="M709" i="1"/>
  <c r="P709" i="1" s="1"/>
  <c r="V708" i="1"/>
  <c r="W708" i="1" s="1"/>
  <c r="T708" i="1" a="1"/>
  <c r="T708" i="1"/>
  <c r="S708" i="1" a="1"/>
  <c r="S708" i="1" s="1"/>
  <c r="R708" i="1" a="1"/>
  <c r="R708" i="1"/>
  <c r="P708" i="1"/>
  <c r="N708" i="1"/>
  <c r="M708" i="1"/>
  <c r="V707" i="1"/>
  <c r="W707" i="1" s="1"/>
  <c r="T707" i="1" a="1"/>
  <c r="T707" i="1" s="1"/>
  <c r="S707" i="1" a="1"/>
  <c r="S707" i="1"/>
  <c r="R707" i="1" a="1"/>
  <c r="R707" i="1" s="1"/>
  <c r="N707" i="1"/>
  <c r="P707" i="1" s="1"/>
  <c r="M707" i="1"/>
  <c r="V706" i="1"/>
  <c r="N706" i="1"/>
  <c r="P706" i="1" s="1"/>
  <c r="M706" i="1"/>
  <c r="V705" i="1"/>
  <c r="R705" i="1" a="1"/>
  <c r="R705" i="1" s="1"/>
  <c r="N705" i="1"/>
  <c r="P705" i="1" s="1"/>
  <c r="M705" i="1"/>
  <c r="V704" i="1"/>
  <c r="W704" i="1" s="1"/>
  <c r="P704" i="1"/>
  <c r="N704" i="1"/>
  <c r="M704" i="1"/>
  <c r="V703" i="1"/>
  <c r="W703" i="1" s="1"/>
  <c r="T703" i="1" a="1"/>
  <c r="T703" i="1" s="1"/>
  <c r="S703" i="1" a="1"/>
  <c r="S703" i="1" s="1"/>
  <c r="R703" i="1" a="1"/>
  <c r="R703" i="1" s="1"/>
  <c r="P703" i="1"/>
  <c r="N703" i="1"/>
  <c r="M703" i="1"/>
  <c r="V702" i="1"/>
  <c r="W702" i="1" s="1"/>
  <c r="P702" i="1"/>
  <c r="N702" i="1"/>
  <c r="M702" i="1"/>
  <c r="V701" i="1"/>
  <c r="W701" i="1" s="1"/>
  <c r="S701" i="1" a="1"/>
  <c r="S701" i="1" s="1"/>
  <c r="R701" i="1" a="1"/>
  <c r="R701" i="1" s="1"/>
  <c r="N701" i="1"/>
  <c r="P701" i="1" s="1"/>
  <c r="M701" i="1"/>
  <c r="T701" i="1" s="1" a="1"/>
  <c r="T701" i="1" s="1"/>
  <c r="V700" i="1"/>
  <c r="W700" i="1" s="1"/>
  <c r="T700" i="1" a="1"/>
  <c r="T700" i="1" s="1"/>
  <c r="N700" i="1"/>
  <c r="M700" i="1"/>
  <c r="V699" i="1"/>
  <c r="T699" i="1" a="1"/>
  <c r="T699" i="1"/>
  <c r="S699" i="1" a="1"/>
  <c r="S699" i="1" s="1"/>
  <c r="N699" i="1"/>
  <c r="M699" i="1"/>
  <c r="P699" i="1" s="1"/>
  <c r="V698" i="1"/>
  <c r="W698" i="1" s="1"/>
  <c r="T698" i="1" a="1"/>
  <c r="T698" i="1"/>
  <c r="S698" i="1" a="1"/>
  <c r="S698" i="1"/>
  <c r="R698" i="1" a="1"/>
  <c r="R698" i="1" s="1"/>
  <c r="N698" i="1"/>
  <c r="P698" i="1" s="1"/>
  <c r="M698" i="1"/>
  <c r="V697" i="1"/>
  <c r="N697" i="1"/>
  <c r="M697" i="1"/>
  <c r="V696" i="1"/>
  <c r="W696" i="1" s="1"/>
  <c r="T696" i="1" a="1"/>
  <c r="T696" i="1"/>
  <c r="S696" i="1" a="1"/>
  <c r="S696" i="1"/>
  <c r="R696" i="1" a="1"/>
  <c r="R696" i="1"/>
  <c r="N696" i="1"/>
  <c r="P696" i="1" s="1"/>
  <c r="M696" i="1"/>
  <c r="V695" i="1"/>
  <c r="W695" i="1" s="1"/>
  <c r="S695" i="1" a="1"/>
  <c r="S695" i="1" s="1"/>
  <c r="R695" i="1" a="1"/>
  <c r="R695" i="1" s="1"/>
  <c r="N695" i="1"/>
  <c r="P695" i="1" s="1"/>
  <c r="M695" i="1"/>
  <c r="T695" i="1" s="1" a="1"/>
  <c r="T695" i="1" s="1"/>
  <c r="V694" i="1"/>
  <c r="W694" i="1" s="1"/>
  <c r="T694" i="1" a="1"/>
  <c r="T694" i="1" s="1"/>
  <c r="P694" i="1"/>
  <c r="N694" i="1"/>
  <c r="M694" i="1"/>
  <c r="S694" i="1" s="1" a="1"/>
  <c r="S694" i="1" s="1"/>
  <c r="V693" i="1"/>
  <c r="W693" i="1" s="1"/>
  <c r="T693" i="1" a="1"/>
  <c r="T693" i="1" s="1"/>
  <c r="S693" i="1" a="1"/>
  <c r="S693" i="1" s="1"/>
  <c r="R693" i="1" a="1"/>
  <c r="R693" i="1"/>
  <c r="N693" i="1"/>
  <c r="P693" i="1" s="1"/>
  <c r="M693" i="1"/>
  <c r="V692" i="1"/>
  <c r="W692" i="1" s="1"/>
  <c r="N692" i="1"/>
  <c r="P692" i="1" s="1"/>
  <c r="M692" i="1"/>
  <c r="T692" i="1" s="1" a="1"/>
  <c r="T692" i="1" s="1"/>
  <c r="V691" i="1"/>
  <c r="W691" i="1" s="1"/>
  <c r="T691" i="1" a="1"/>
  <c r="T691" i="1" s="1"/>
  <c r="S691" i="1" a="1"/>
  <c r="S691" i="1"/>
  <c r="R691" i="1" a="1"/>
  <c r="R691" i="1"/>
  <c r="P691" i="1"/>
  <c r="N691" i="1"/>
  <c r="M691" i="1"/>
  <c r="V690" i="1"/>
  <c r="W690" i="1" s="1"/>
  <c r="T690" i="1" a="1"/>
  <c r="T690" i="1" s="1"/>
  <c r="R690" i="1" a="1"/>
  <c r="R690" i="1" s="1"/>
  <c r="P690" i="1"/>
  <c r="N690" i="1"/>
  <c r="M690" i="1"/>
  <c r="S690" i="1" s="1" a="1"/>
  <c r="S690" i="1" s="1"/>
  <c r="V689" i="1"/>
  <c r="N689" i="1"/>
  <c r="M689" i="1"/>
  <c r="V688" i="1"/>
  <c r="W688" i="1" s="1"/>
  <c r="N688" i="1"/>
  <c r="P688" i="1" s="1"/>
  <c r="M688" i="1"/>
  <c r="V687" i="1"/>
  <c r="W687" i="1" s="1"/>
  <c r="T687" i="1" a="1"/>
  <c r="T687" i="1" s="1"/>
  <c r="R687" i="1" a="1"/>
  <c r="R687" i="1" s="1"/>
  <c r="N687" i="1"/>
  <c r="P687" i="1" s="1"/>
  <c r="M687" i="1"/>
  <c r="S687" i="1" s="1" a="1"/>
  <c r="S687" i="1" s="1"/>
  <c r="V686" i="1"/>
  <c r="W686" i="1" s="1"/>
  <c r="T686" i="1" a="1"/>
  <c r="T686" i="1" s="1"/>
  <c r="S686" i="1" a="1"/>
  <c r="S686" i="1" s="1"/>
  <c r="N686" i="1"/>
  <c r="P686" i="1" s="1"/>
  <c r="M686" i="1"/>
  <c r="R686" i="1" s="1" a="1"/>
  <c r="R686" i="1" s="1"/>
  <c r="V685" i="1"/>
  <c r="W685" i="1" s="1"/>
  <c r="T685" i="1" a="1"/>
  <c r="T685" i="1" s="1"/>
  <c r="R685" i="1" a="1"/>
  <c r="R685" i="1" s="1"/>
  <c r="N685" i="1"/>
  <c r="M685" i="1"/>
  <c r="P685" i="1" s="1"/>
  <c r="V684" i="1"/>
  <c r="W684" i="1" s="1"/>
  <c r="T684" i="1" a="1"/>
  <c r="T684" i="1"/>
  <c r="S684" i="1" a="1"/>
  <c r="S684" i="1" s="1"/>
  <c r="R684" i="1" a="1"/>
  <c r="R684" i="1"/>
  <c r="P684" i="1"/>
  <c r="N684" i="1"/>
  <c r="M684" i="1"/>
  <c r="V683" i="1"/>
  <c r="W683" i="1" s="1"/>
  <c r="T683" i="1" a="1"/>
  <c r="T683" i="1" s="1"/>
  <c r="S683" i="1" a="1"/>
  <c r="S683" i="1" s="1"/>
  <c r="R683" i="1" a="1"/>
  <c r="R683" i="1" s="1"/>
  <c r="N683" i="1"/>
  <c r="P683" i="1" s="1"/>
  <c r="M683" i="1"/>
  <c r="V682" i="1"/>
  <c r="T682" i="1" a="1"/>
  <c r="T682" i="1" s="1"/>
  <c r="S682" i="1" a="1"/>
  <c r="S682" i="1" s="1"/>
  <c r="N682" i="1"/>
  <c r="P682" i="1" s="1"/>
  <c r="M682" i="1"/>
  <c r="R682" i="1" s="1" a="1"/>
  <c r="R682" i="1" s="1"/>
  <c r="V681" i="1"/>
  <c r="N681" i="1"/>
  <c r="M681" i="1"/>
  <c r="V680" i="1"/>
  <c r="W680" i="1" s="1"/>
  <c r="R680" i="1" a="1"/>
  <c r="R680" i="1"/>
  <c r="N680" i="1"/>
  <c r="P680" i="1" s="1"/>
  <c r="M680" i="1"/>
  <c r="V679" i="1"/>
  <c r="W679" i="1" s="1"/>
  <c r="T679" i="1" a="1"/>
  <c r="T679" i="1" s="1"/>
  <c r="S679" i="1" a="1"/>
  <c r="S679" i="1" s="1"/>
  <c r="R679" i="1" a="1"/>
  <c r="R679" i="1"/>
  <c r="P679" i="1"/>
  <c r="N679" i="1"/>
  <c r="M679" i="1"/>
  <c r="V678" i="1"/>
  <c r="N678" i="1"/>
  <c r="M678" i="1"/>
  <c r="V677" i="1"/>
  <c r="W677" i="1" s="1"/>
  <c r="T677" i="1" a="1"/>
  <c r="T677" i="1"/>
  <c r="S677" i="1" a="1"/>
  <c r="S677" i="1" s="1"/>
  <c r="R677" i="1" a="1"/>
  <c r="R677" i="1" s="1"/>
  <c r="P677" i="1"/>
  <c r="N677" i="1"/>
  <c r="M677" i="1"/>
  <c r="V676" i="1"/>
  <c r="W676" i="1" s="1"/>
  <c r="T676" i="1" a="1"/>
  <c r="T676" i="1" s="1"/>
  <c r="S676" i="1" a="1"/>
  <c r="S676" i="1" s="1"/>
  <c r="R676" i="1"/>
  <c r="N676" i="1"/>
  <c r="P676" i="1" s="1"/>
  <c r="M676" i="1"/>
  <c r="R676" i="1" s="1" a="1"/>
  <c r="V675" i="1"/>
  <c r="W675" i="1" s="1"/>
  <c r="T675" i="1" a="1"/>
  <c r="T675" i="1"/>
  <c r="R675" i="1" a="1"/>
  <c r="R675" i="1" s="1"/>
  <c r="P675" i="1"/>
  <c r="N675" i="1"/>
  <c r="M675" i="1"/>
  <c r="S675" i="1" s="1" a="1"/>
  <c r="S675" i="1" s="1"/>
  <c r="V674" i="1"/>
  <c r="W674" i="1" s="1"/>
  <c r="S674" i="1" a="1"/>
  <c r="S674" i="1" s="1"/>
  <c r="R674" i="1" a="1"/>
  <c r="R674" i="1" s="1"/>
  <c r="N674" i="1"/>
  <c r="M674" i="1"/>
  <c r="T674" i="1" s="1" a="1"/>
  <c r="T674" i="1" s="1"/>
  <c r="V673" i="1"/>
  <c r="W673" i="1" s="1"/>
  <c r="T673" i="1" a="1"/>
  <c r="T673" i="1"/>
  <c r="P673" i="1"/>
  <c r="N673" i="1"/>
  <c r="M673" i="1"/>
  <c r="S673" i="1" s="1" a="1"/>
  <c r="S673" i="1" s="1"/>
  <c r="V672" i="1"/>
  <c r="W672" i="1" s="1"/>
  <c r="T672" i="1" a="1"/>
  <c r="T672" i="1" s="1"/>
  <c r="S672" i="1" a="1"/>
  <c r="S672" i="1" s="1"/>
  <c r="R672" i="1" a="1"/>
  <c r="R672" i="1"/>
  <c r="N672" i="1"/>
  <c r="P672" i="1" s="1"/>
  <c r="M672" i="1"/>
  <c r="V671" i="1"/>
  <c r="P671" i="1"/>
  <c r="N671" i="1"/>
  <c r="M671" i="1"/>
  <c r="V670" i="1"/>
  <c r="T670" i="1" a="1"/>
  <c r="T670" i="1"/>
  <c r="S670" i="1" a="1"/>
  <c r="S670" i="1" s="1"/>
  <c r="R670" i="1" a="1"/>
  <c r="R670" i="1" s="1"/>
  <c r="N670" i="1"/>
  <c r="P670" i="1" s="1"/>
  <c r="M670" i="1"/>
  <c r="V669" i="1"/>
  <c r="W669" i="1" s="1"/>
  <c r="T669" i="1"/>
  <c r="S669" i="1" a="1"/>
  <c r="S669" i="1"/>
  <c r="R669" i="1" a="1"/>
  <c r="R669" i="1"/>
  <c r="P669" i="1"/>
  <c r="N669" i="1"/>
  <c r="M669" i="1"/>
  <c r="T669" i="1" s="1" a="1"/>
  <c r="V668" i="1"/>
  <c r="R668" i="1" a="1"/>
  <c r="R668" i="1" s="1"/>
  <c r="N668" i="1"/>
  <c r="P668" i="1" s="1"/>
  <c r="M668" i="1"/>
  <c r="V667" i="1"/>
  <c r="N667" i="1"/>
  <c r="M667" i="1"/>
  <c r="V666" i="1"/>
  <c r="W666" i="1" s="1"/>
  <c r="R666" i="1" a="1"/>
  <c r="R666" i="1" s="1"/>
  <c r="N666" i="1"/>
  <c r="P666" i="1" s="1"/>
  <c r="M666" i="1"/>
  <c r="V665" i="1"/>
  <c r="W665" i="1" s="1"/>
  <c r="T665" i="1" a="1"/>
  <c r="T665" i="1" s="1"/>
  <c r="R665" i="1" a="1"/>
  <c r="R665" i="1"/>
  <c r="N665" i="1"/>
  <c r="P665" i="1" s="1"/>
  <c r="M665" i="1"/>
  <c r="S665" i="1" s="1" a="1"/>
  <c r="S665" i="1" s="1"/>
  <c r="V664" i="1"/>
  <c r="N664" i="1"/>
  <c r="M664" i="1"/>
  <c r="V663" i="1"/>
  <c r="W663" i="1" s="1"/>
  <c r="T663" i="1" a="1"/>
  <c r="T663" i="1"/>
  <c r="S663" i="1" a="1"/>
  <c r="S663" i="1"/>
  <c r="R663" i="1" a="1"/>
  <c r="R663" i="1" s="1"/>
  <c r="P663" i="1"/>
  <c r="N663" i="1"/>
  <c r="M663" i="1"/>
  <c r="V662" i="1"/>
  <c r="W662" i="1" s="1"/>
  <c r="R662" i="1" a="1"/>
  <c r="R662" i="1" s="1"/>
  <c r="N662" i="1"/>
  <c r="P662" i="1" s="1"/>
  <c r="M662" i="1"/>
  <c r="T662" i="1" s="1" a="1"/>
  <c r="T662" i="1" s="1"/>
  <c r="V661" i="1"/>
  <c r="S661" i="1" a="1"/>
  <c r="S661" i="1" s="1"/>
  <c r="R661" i="1" a="1"/>
  <c r="R661" i="1" s="1"/>
  <c r="N661" i="1"/>
  <c r="M661" i="1"/>
  <c r="P661" i="1" s="1"/>
  <c r="V660" i="1"/>
  <c r="W660" i="1" s="1"/>
  <c r="T660" i="1" a="1"/>
  <c r="T660" i="1"/>
  <c r="S660" i="1" a="1"/>
  <c r="S660" i="1"/>
  <c r="R660" i="1" a="1"/>
  <c r="R660" i="1"/>
  <c r="N660" i="1"/>
  <c r="P660" i="1" s="1"/>
  <c r="M660" i="1"/>
  <c r="V659" i="1"/>
  <c r="N659" i="1"/>
  <c r="M659" i="1"/>
  <c r="V658" i="1"/>
  <c r="W658" i="1" s="1"/>
  <c r="N658" i="1"/>
  <c r="M658" i="1"/>
  <c r="S658" i="1" s="1" a="1"/>
  <c r="S658" i="1" s="1"/>
  <c r="V657" i="1"/>
  <c r="W657" i="1" s="1"/>
  <c r="T657" i="1" a="1"/>
  <c r="T657" i="1" s="1"/>
  <c r="S657" i="1" a="1"/>
  <c r="S657" i="1" s="1"/>
  <c r="R657" i="1" a="1"/>
  <c r="R657" i="1"/>
  <c r="N657" i="1"/>
  <c r="P657" i="1" s="1"/>
  <c r="M657" i="1"/>
  <c r="V656" i="1"/>
  <c r="W656" i="1" s="1"/>
  <c r="T656" i="1"/>
  <c r="R656" i="1" a="1"/>
  <c r="R656" i="1" s="1"/>
  <c r="N656" i="1"/>
  <c r="P656" i="1" s="1"/>
  <c r="M656" i="1"/>
  <c r="T656" i="1" s="1" a="1"/>
  <c r="V655" i="1"/>
  <c r="W655" i="1" s="1"/>
  <c r="T655" i="1" a="1"/>
  <c r="T655" i="1" s="1"/>
  <c r="S655" i="1" a="1"/>
  <c r="S655" i="1"/>
  <c r="R655" i="1" a="1"/>
  <c r="R655" i="1" s="1"/>
  <c r="P655" i="1"/>
  <c r="N655" i="1"/>
  <c r="M655" i="1"/>
  <c r="V654" i="1"/>
  <c r="W654" i="1" s="1"/>
  <c r="R654" i="1" a="1"/>
  <c r="R654" i="1" s="1"/>
  <c r="P654" i="1"/>
  <c r="N654" i="1"/>
  <c r="M654" i="1"/>
  <c r="S654" i="1" s="1" a="1"/>
  <c r="S654" i="1" s="1"/>
  <c r="V653" i="1"/>
  <c r="T653" i="1" a="1"/>
  <c r="T653" i="1" s="1"/>
  <c r="S653" i="1" a="1"/>
  <c r="S653" i="1" s="1"/>
  <c r="N653" i="1"/>
  <c r="P653" i="1" s="1"/>
  <c r="M653" i="1"/>
  <c r="R653" i="1" s="1" a="1"/>
  <c r="R653" i="1" s="1"/>
  <c r="V652" i="1"/>
  <c r="W652" i="1" s="1"/>
  <c r="N652" i="1"/>
  <c r="P652" i="1" s="1"/>
  <c r="M652" i="1"/>
  <c r="V651" i="1"/>
  <c r="W651" i="1" s="1"/>
  <c r="T651" i="1" a="1"/>
  <c r="T651" i="1"/>
  <c r="R651" i="1" a="1"/>
  <c r="R651" i="1" s="1"/>
  <c r="N651" i="1"/>
  <c r="P651" i="1" s="1"/>
  <c r="M651" i="1"/>
  <c r="S651" i="1" s="1" a="1"/>
  <c r="S651" i="1" s="1"/>
  <c r="V650" i="1"/>
  <c r="W650" i="1" s="1"/>
  <c r="T650" i="1" a="1"/>
  <c r="T650" i="1" s="1"/>
  <c r="S650" i="1" a="1"/>
  <c r="S650" i="1" s="1"/>
  <c r="N650" i="1"/>
  <c r="M650" i="1"/>
  <c r="R650" i="1" s="1" a="1"/>
  <c r="R650" i="1" s="1"/>
  <c r="V649" i="1"/>
  <c r="W649" i="1" s="1"/>
  <c r="T649" i="1" a="1"/>
  <c r="T649" i="1" s="1"/>
  <c r="S649" i="1" a="1"/>
  <c r="S649" i="1" s="1"/>
  <c r="R649" i="1" a="1"/>
  <c r="R649" i="1" s="1"/>
  <c r="N649" i="1"/>
  <c r="M649" i="1"/>
  <c r="P649" i="1" s="1"/>
  <c r="V648" i="1"/>
  <c r="W648" i="1" s="1"/>
  <c r="T648" i="1" a="1"/>
  <c r="T648" i="1"/>
  <c r="S648" i="1" a="1"/>
  <c r="S648" i="1" s="1"/>
  <c r="R648" i="1" a="1"/>
  <c r="R648" i="1" s="1"/>
  <c r="P648" i="1"/>
  <c r="N648" i="1"/>
  <c r="M648" i="1"/>
  <c r="V647" i="1"/>
  <c r="W647" i="1" s="1"/>
  <c r="T647" i="1" a="1"/>
  <c r="T647" i="1" s="1"/>
  <c r="S647" i="1" a="1"/>
  <c r="S647" i="1" s="1"/>
  <c r="R647" i="1" a="1"/>
  <c r="R647" i="1" s="1"/>
  <c r="P647" i="1"/>
  <c r="N647" i="1"/>
  <c r="M647" i="1"/>
  <c r="V646" i="1"/>
  <c r="T646" i="1" a="1"/>
  <c r="T646" i="1" s="1"/>
  <c r="N646" i="1"/>
  <c r="P646" i="1" s="1"/>
  <c r="M646" i="1"/>
  <c r="S646" i="1" s="1" a="1"/>
  <c r="S646" i="1" s="1"/>
  <c r="V645" i="1"/>
  <c r="S645" i="1" a="1"/>
  <c r="S645" i="1"/>
  <c r="N645" i="1"/>
  <c r="P645" i="1" s="1"/>
  <c r="M645" i="1"/>
  <c r="V644" i="1"/>
  <c r="W644" i="1" s="1"/>
  <c r="N644" i="1"/>
  <c r="P644" i="1" s="1"/>
  <c r="M644" i="1"/>
  <c r="V643" i="1"/>
  <c r="W643" i="1" s="1"/>
  <c r="T643" i="1" a="1"/>
  <c r="T643" i="1" s="1"/>
  <c r="S643" i="1" a="1"/>
  <c r="S643" i="1" s="1"/>
  <c r="R643" i="1"/>
  <c r="N643" i="1"/>
  <c r="P643" i="1" s="1"/>
  <c r="M643" i="1"/>
  <c r="R643" i="1" s="1" a="1"/>
  <c r="V642" i="1"/>
  <c r="W642" i="1" s="1"/>
  <c r="T642" i="1" a="1"/>
  <c r="T642" i="1" s="1"/>
  <c r="S642" i="1"/>
  <c r="N642" i="1"/>
  <c r="M642" i="1"/>
  <c r="S642" i="1" s="1" a="1"/>
  <c r="V641" i="1"/>
  <c r="W641" i="1" s="1"/>
  <c r="T641" i="1" a="1"/>
  <c r="T641" i="1" s="1"/>
  <c r="S641" i="1" a="1"/>
  <c r="S641" i="1" s="1"/>
  <c r="R641" i="1" a="1"/>
  <c r="R641" i="1"/>
  <c r="P641" i="1"/>
  <c r="N641" i="1"/>
  <c r="M641" i="1"/>
  <c r="V640" i="1"/>
  <c r="N640" i="1"/>
  <c r="M640" i="1"/>
  <c r="V639" i="1"/>
  <c r="W639" i="1" s="1"/>
  <c r="T639" i="1" a="1"/>
  <c r="T639" i="1" s="1"/>
  <c r="P639" i="1"/>
  <c r="N639" i="1"/>
  <c r="M639" i="1"/>
  <c r="S639" i="1" s="1" a="1"/>
  <c r="S639" i="1" s="1"/>
  <c r="V638" i="1"/>
  <c r="W638" i="1" s="1"/>
  <c r="R638" i="1" a="1"/>
  <c r="R638" i="1" s="1"/>
  <c r="N638" i="1"/>
  <c r="P638" i="1" s="1"/>
  <c r="M638" i="1"/>
  <c r="T638" i="1" s="1" a="1"/>
  <c r="T638" i="1" s="1"/>
  <c r="V637" i="1"/>
  <c r="N637" i="1"/>
  <c r="M637" i="1"/>
  <c r="V636" i="1"/>
  <c r="W636" i="1" s="1"/>
  <c r="T636" i="1" a="1"/>
  <c r="T636" i="1"/>
  <c r="S636" i="1" a="1"/>
  <c r="S636" i="1" s="1"/>
  <c r="R636" i="1" a="1"/>
  <c r="R636" i="1"/>
  <c r="P636" i="1"/>
  <c r="N636" i="1"/>
  <c r="M636" i="1"/>
  <c r="V635" i="1"/>
  <c r="W635" i="1" s="1"/>
  <c r="T635" i="1" a="1"/>
  <c r="T635" i="1" s="1"/>
  <c r="N635" i="1"/>
  <c r="P635" i="1" s="1"/>
  <c r="M635" i="1"/>
  <c r="R635" i="1" s="1" a="1"/>
  <c r="R635" i="1" s="1"/>
  <c r="V634" i="1"/>
  <c r="T634" i="1" a="1"/>
  <c r="T634" i="1"/>
  <c r="R634" i="1" a="1"/>
  <c r="R634" i="1" s="1"/>
  <c r="N634" i="1"/>
  <c r="M634" i="1"/>
  <c r="S634" i="1" s="1" a="1"/>
  <c r="S634" i="1" s="1"/>
  <c r="V633" i="1"/>
  <c r="N633" i="1"/>
  <c r="M633" i="1"/>
  <c r="V632" i="1"/>
  <c r="N632" i="1"/>
  <c r="M632" i="1"/>
  <c r="V631" i="1"/>
  <c r="N631" i="1"/>
  <c r="M631" i="1"/>
  <c r="V630" i="1"/>
  <c r="N630" i="1"/>
  <c r="M630" i="1"/>
  <c r="V629" i="1"/>
  <c r="N629" i="1"/>
  <c r="M629" i="1"/>
  <c r="V628" i="1"/>
  <c r="N628" i="1"/>
  <c r="M628" i="1"/>
  <c r="V627" i="1"/>
  <c r="N627" i="1"/>
  <c r="M627" i="1"/>
  <c r="V626" i="1"/>
  <c r="N626" i="1"/>
  <c r="M626" i="1"/>
  <c r="V625" i="1"/>
  <c r="N625" i="1"/>
  <c r="M625" i="1"/>
  <c r="V624" i="1"/>
  <c r="S624" i="1" a="1"/>
  <c r="S624" i="1" s="1"/>
  <c r="R624" i="1" a="1"/>
  <c r="R624" i="1"/>
  <c r="N624" i="1"/>
  <c r="M624" i="1"/>
  <c r="V623" i="1"/>
  <c r="R623" i="1" a="1"/>
  <c r="R623" i="1" s="1"/>
  <c r="N623" i="1"/>
  <c r="M623" i="1"/>
  <c r="S623" i="1" s="1" a="1"/>
  <c r="S623" i="1" s="1"/>
  <c r="V622" i="1"/>
  <c r="N622" i="1"/>
  <c r="M622" i="1"/>
  <c r="V621" i="1"/>
  <c r="S621" i="1" a="1"/>
  <c r="S621" i="1" s="1"/>
  <c r="R621" i="1" a="1"/>
  <c r="R621" i="1"/>
  <c r="N621" i="1"/>
  <c r="M621" i="1"/>
  <c r="V620" i="1"/>
  <c r="S620" i="1" a="1"/>
  <c r="S620" i="1" s="1"/>
  <c r="N620" i="1"/>
  <c r="M620" i="1"/>
  <c r="V619" i="1"/>
  <c r="T619" i="1" a="1"/>
  <c r="T619" i="1" s="1"/>
  <c r="S619" i="1" a="1"/>
  <c r="S619" i="1" s="1"/>
  <c r="R619" i="1" a="1"/>
  <c r="R619" i="1" s="1"/>
  <c r="P619" i="1"/>
  <c r="N619" i="1"/>
  <c r="M619" i="1"/>
  <c r="V618" i="1"/>
  <c r="N618" i="1"/>
  <c r="M618" i="1"/>
  <c r="V617" i="1"/>
  <c r="N617" i="1"/>
  <c r="M617" i="1"/>
  <c r="V616" i="1"/>
  <c r="N616" i="1"/>
  <c r="M616" i="1"/>
  <c r="V615" i="1"/>
  <c r="N615" i="1"/>
  <c r="M615" i="1"/>
  <c r="V614" i="1"/>
  <c r="N614" i="1"/>
  <c r="M614" i="1"/>
  <c r="V613" i="1"/>
  <c r="N613" i="1"/>
  <c r="M613" i="1"/>
  <c r="V612" i="1"/>
  <c r="N612" i="1"/>
  <c r="M612" i="1"/>
  <c r="V611" i="1"/>
  <c r="N611" i="1"/>
  <c r="M611" i="1"/>
  <c r="V610" i="1"/>
  <c r="N610" i="1"/>
  <c r="M610" i="1"/>
  <c r="V609" i="1"/>
  <c r="N609" i="1"/>
  <c r="M609" i="1"/>
  <c r="V608" i="1"/>
  <c r="N608" i="1"/>
  <c r="M608" i="1"/>
  <c r="V607" i="1"/>
  <c r="N607" i="1"/>
  <c r="M607" i="1"/>
  <c r="V606" i="1"/>
  <c r="N606" i="1"/>
  <c r="M606" i="1"/>
  <c r="V605" i="1"/>
  <c r="N605" i="1"/>
  <c r="M605" i="1"/>
  <c r="V604" i="1"/>
  <c r="N604" i="1"/>
  <c r="M604" i="1"/>
  <c r="V603" i="1"/>
  <c r="N603" i="1"/>
  <c r="M603" i="1"/>
  <c r="V602" i="1"/>
  <c r="N602" i="1"/>
  <c r="M602" i="1"/>
  <c r="V601" i="1"/>
  <c r="N601" i="1"/>
  <c r="M601" i="1"/>
  <c r="V600" i="1"/>
  <c r="N600" i="1"/>
  <c r="M600" i="1"/>
  <c r="V599" i="1"/>
  <c r="N599" i="1"/>
  <c r="M599" i="1"/>
  <c r="V598" i="1"/>
  <c r="T598" i="1" a="1"/>
  <c r="T598" i="1" s="1"/>
  <c r="S598" i="1" a="1"/>
  <c r="S598" i="1"/>
  <c r="N598" i="1"/>
  <c r="M598" i="1"/>
  <c r="V597" i="1"/>
  <c r="W597" i="1" s="1"/>
  <c r="T597" i="1"/>
  <c r="S597" i="1" a="1"/>
  <c r="S597" i="1"/>
  <c r="N597" i="1"/>
  <c r="M597" i="1"/>
  <c r="T597" i="1" s="1" a="1"/>
  <c r="V596" i="1"/>
  <c r="N596" i="1"/>
  <c r="M596" i="1"/>
  <c r="V595" i="1"/>
  <c r="W595" i="1" s="1"/>
  <c r="T595" i="1" a="1"/>
  <c r="T595" i="1" s="1"/>
  <c r="N595" i="1"/>
  <c r="M595" i="1"/>
  <c r="V594" i="1"/>
  <c r="N594" i="1"/>
  <c r="M594" i="1"/>
  <c r="V593" i="1"/>
  <c r="T593" i="1" a="1"/>
  <c r="T593" i="1" s="1"/>
  <c r="N593" i="1"/>
  <c r="M593" i="1"/>
  <c r="S593" i="1" s="1" a="1"/>
  <c r="S593" i="1" s="1"/>
  <c r="V592" i="1"/>
  <c r="T592" i="1" a="1"/>
  <c r="T592" i="1" s="1"/>
  <c r="S592" i="1" a="1"/>
  <c r="S592" i="1"/>
  <c r="N592" i="1"/>
  <c r="M592" i="1"/>
  <c r="V591" i="1"/>
  <c r="T591" i="1" a="1"/>
  <c r="T591" i="1" s="1"/>
  <c r="S591" i="1" a="1"/>
  <c r="S591" i="1" s="1"/>
  <c r="N591" i="1"/>
  <c r="M591" i="1"/>
  <c r="V590" i="1"/>
  <c r="N590" i="1"/>
  <c r="M590" i="1"/>
  <c r="V589" i="1"/>
  <c r="S589" i="1" a="1"/>
  <c r="S589" i="1" s="1"/>
  <c r="N589" i="1"/>
  <c r="M589" i="1"/>
  <c r="V588" i="1"/>
  <c r="S588" i="1" a="1"/>
  <c r="S588" i="1"/>
  <c r="N588" i="1"/>
  <c r="M588" i="1"/>
  <c r="V587" i="1"/>
  <c r="N587" i="1"/>
  <c r="M587" i="1"/>
  <c r="V586" i="1"/>
  <c r="N586" i="1"/>
  <c r="M586" i="1"/>
  <c r="V585" i="1"/>
  <c r="N585" i="1"/>
  <c r="M585" i="1"/>
  <c r="V584" i="1"/>
  <c r="N584" i="1"/>
  <c r="M584" i="1"/>
  <c r="V583" i="1"/>
  <c r="W583" i="1" s="1"/>
  <c r="T583" i="1" a="1"/>
  <c r="T583" i="1" s="1"/>
  <c r="S583" i="1" a="1"/>
  <c r="S583" i="1"/>
  <c r="R583" i="1" a="1"/>
  <c r="R583" i="1"/>
  <c r="P583" i="1"/>
  <c r="N583" i="1"/>
  <c r="M583" i="1"/>
  <c r="V582" i="1"/>
  <c r="N582" i="1"/>
  <c r="M582" i="1"/>
  <c r="V581" i="1"/>
  <c r="N581" i="1"/>
  <c r="M581" i="1"/>
  <c r="V580" i="1"/>
  <c r="N580" i="1"/>
  <c r="M580" i="1"/>
  <c r="V579" i="1"/>
  <c r="N579" i="1"/>
  <c r="M579" i="1"/>
  <c r="V578" i="1"/>
  <c r="N578" i="1"/>
  <c r="M578" i="1"/>
  <c r="V577" i="1"/>
  <c r="N577" i="1"/>
  <c r="M577" i="1"/>
  <c r="V576" i="1"/>
  <c r="N576" i="1"/>
  <c r="M576" i="1"/>
  <c r="V575" i="1"/>
  <c r="N575" i="1"/>
  <c r="M575" i="1"/>
  <c r="V574" i="1"/>
  <c r="N574" i="1"/>
  <c r="M574" i="1"/>
  <c r="V573" i="1"/>
  <c r="N573" i="1"/>
  <c r="M573" i="1"/>
  <c r="V572" i="1"/>
  <c r="N572" i="1"/>
  <c r="M572" i="1"/>
  <c r="V571" i="1"/>
  <c r="N571" i="1"/>
  <c r="M571" i="1"/>
  <c r="V570" i="1"/>
  <c r="N570" i="1"/>
  <c r="M570" i="1"/>
  <c r="V569" i="1"/>
  <c r="T569" i="1" a="1"/>
  <c r="T569" i="1" s="1"/>
  <c r="S569" i="1" a="1"/>
  <c r="S569" i="1" s="1"/>
  <c r="R569" i="1" a="1"/>
  <c r="R569" i="1" s="1"/>
  <c r="P569" i="1"/>
  <c r="N569" i="1"/>
  <c r="M569" i="1"/>
  <c r="V568" i="1"/>
  <c r="N568" i="1"/>
  <c r="M568" i="1"/>
  <c r="V567" i="1"/>
  <c r="N567" i="1"/>
  <c r="M567" i="1"/>
  <c r="V566" i="1"/>
  <c r="S566" i="1" a="1"/>
  <c r="S566" i="1"/>
  <c r="N566" i="1"/>
  <c r="M566" i="1"/>
  <c r="V565" i="1"/>
  <c r="N565" i="1"/>
  <c r="M565" i="1"/>
  <c r="V564" i="1"/>
  <c r="S564" i="1" a="1"/>
  <c r="S564" i="1" s="1"/>
  <c r="N564" i="1"/>
  <c r="M564" i="1"/>
  <c r="V563" i="1"/>
  <c r="N563" i="1"/>
  <c r="M563" i="1"/>
  <c r="V562" i="1"/>
  <c r="N562" i="1"/>
  <c r="M562" i="1"/>
  <c r="S562" i="1" s="1" a="1"/>
  <c r="S562" i="1" s="1"/>
  <c r="V561" i="1"/>
  <c r="S561" i="1" a="1"/>
  <c r="S561" i="1"/>
  <c r="N561" i="1"/>
  <c r="M561" i="1"/>
  <c r="V560" i="1"/>
  <c r="N560" i="1"/>
  <c r="M560" i="1"/>
  <c r="V559" i="1"/>
  <c r="S559" i="1" a="1"/>
  <c r="S559" i="1" s="1"/>
  <c r="N559" i="1"/>
  <c r="M559" i="1"/>
  <c r="V558" i="1"/>
  <c r="N558" i="1"/>
  <c r="M558" i="1"/>
  <c r="V557" i="1"/>
  <c r="N557" i="1"/>
  <c r="M557" i="1"/>
  <c r="V556" i="1"/>
  <c r="N556" i="1"/>
  <c r="M556" i="1"/>
  <c r="V555" i="1"/>
  <c r="N555" i="1"/>
  <c r="M555" i="1"/>
  <c r="V554" i="1"/>
  <c r="N554" i="1"/>
  <c r="M554" i="1"/>
  <c r="V553" i="1"/>
  <c r="N553" i="1"/>
  <c r="M553" i="1"/>
  <c r="V552" i="1"/>
  <c r="N552" i="1"/>
  <c r="M552" i="1"/>
  <c r="V551" i="1"/>
  <c r="N551" i="1"/>
  <c r="M551" i="1"/>
  <c r="V550" i="1"/>
  <c r="N550" i="1"/>
  <c r="M550" i="1"/>
  <c r="V549" i="1"/>
  <c r="N549" i="1"/>
  <c r="M549" i="1"/>
  <c r="V548" i="1"/>
  <c r="N548" i="1"/>
  <c r="M548" i="1"/>
  <c r="V547" i="1"/>
  <c r="N547" i="1"/>
  <c r="M547" i="1"/>
  <c r="V546" i="1"/>
  <c r="N546" i="1"/>
  <c r="M546" i="1"/>
  <c r="V545" i="1"/>
  <c r="N545" i="1"/>
  <c r="M545" i="1"/>
  <c r="V544" i="1"/>
  <c r="N544" i="1"/>
  <c r="M544" i="1"/>
  <c r="V543" i="1"/>
  <c r="N543" i="1"/>
  <c r="M543" i="1"/>
  <c r="V542" i="1"/>
  <c r="N542" i="1"/>
  <c r="M542" i="1"/>
  <c r="V541" i="1"/>
  <c r="N541" i="1"/>
  <c r="M541" i="1"/>
  <c r="V540" i="1"/>
  <c r="W540" i="1" s="1"/>
  <c r="T540" i="1" a="1"/>
  <c r="T540" i="1"/>
  <c r="S540" i="1" a="1"/>
  <c r="S540" i="1" s="1"/>
  <c r="R540" i="1" a="1"/>
  <c r="R540" i="1"/>
  <c r="P540" i="1"/>
  <c r="N540" i="1"/>
  <c r="M540" i="1"/>
  <c r="V539" i="1"/>
  <c r="S539" i="1" a="1"/>
  <c r="S539" i="1"/>
  <c r="N539" i="1"/>
  <c r="M539" i="1"/>
  <c r="V538" i="1"/>
  <c r="N538" i="1"/>
  <c r="M538" i="1"/>
  <c r="V537" i="1"/>
  <c r="S537" i="1" a="1"/>
  <c r="S537" i="1" s="1"/>
  <c r="N537" i="1"/>
  <c r="M537" i="1"/>
  <c r="V536" i="1"/>
  <c r="N536" i="1"/>
  <c r="M536" i="1"/>
  <c r="V535" i="1"/>
  <c r="S535" i="1" a="1"/>
  <c r="S535" i="1" s="1"/>
  <c r="N535" i="1"/>
  <c r="M535" i="1"/>
  <c r="V534" i="1"/>
  <c r="N534" i="1"/>
  <c r="M534" i="1"/>
  <c r="S534" i="1" s="1" a="1"/>
  <c r="S534" i="1" s="1"/>
  <c r="V533" i="1"/>
  <c r="S533" i="1" a="1"/>
  <c r="S533" i="1" s="1"/>
  <c r="N533" i="1"/>
  <c r="M533" i="1"/>
  <c r="V532" i="1"/>
  <c r="N532" i="1"/>
  <c r="M532" i="1"/>
  <c r="V531" i="1"/>
  <c r="N531" i="1"/>
  <c r="M531" i="1"/>
  <c r="V530" i="1"/>
  <c r="S530" i="1" a="1"/>
  <c r="S530" i="1"/>
  <c r="N530" i="1"/>
  <c r="M530" i="1"/>
  <c r="V529" i="1"/>
  <c r="N529" i="1"/>
  <c r="M529" i="1"/>
  <c r="V528" i="1"/>
  <c r="S528" i="1" a="1"/>
  <c r="S528" i="1" s="1"/>
  <c r="N528" i="1"/>
  <c r="M528" i="1"/>
  <c r="V527" i="1"/>
  <c r="N527" i="1"/>
  <c r="M527" i="1"/>
  <c r="V526" i="1"/>
  <c r="S526" i="1" a="1"/>
  <c r="S526" i="1"/>
  <c r="N526" i="1"/>
  <c r="M526" i="1"/>
  <c r="V525" i="1"/>
  <c r="S525" i="1" a="1"/>
  <c r="S525" i="1" s="1"/>
  <c r="N525" i="1"/>
  <c r="M525" i="1"/>
  <c r="V524" i="1"/>
  <c r="N524" i="1"/>
  <c r="M524" i="1"/>
  <c r="V523" i="1"/>
  <c r="N523" i="1"/>
  <c r="M523" i="1"/>
  <c r="R523" i="1" s="1" a="1"/>
  <c r="R523" i="1" s="1"/>
  <c r="V522" i="1"/>
  <c r="R522" i="1" a="1"/>
  <c r="R522" i="1" s="1"/>
  <c r="N522" i="1"/>
  <c r="M522" i="1"/>
  <c r="V521" i="1"/>
  <c r="R521" i="1" a="1"/>
  <c r="R521" i="1"/>
  <c r="N521" i="1"/>
  <c r="M521" i="1"/>
  <c r="S521" i="1" s="1" a="1"/>
  <c r="S521" i="1" s="1"/>
  <c r="V520" i="1"/>
  <c r="N520" i="1"/>
  <c r="M520" i="1"/>
  <c r="R520" i="1" s="1" a="1"/>
  <c r="R520" i="1" s="1"/>
  <c r="V519" i="1"/>
  <c r="S519" i="1" a="1"/>
  <c r="S519" i="1" s="1"/>
  <c r="R519" i="1" a="1"/>
  <c r="R519" i="1" s="1"/>
  <c r="N519" i="1"/>
  <c r="M519" i="1"/>
  <c r="V518" i="1"/>
  <c r="S518" i="1" a="1"/>
  <c r="S518" i="1" s="1"/>
  <c r="R518" i="1" a="1"/>
  <c r="R518" i="1" s="1"/>
  <c r="N518" i="1"/>
  <c r="M518" i="1"/>
  <c r="V517" i="1"/>
  <c r="N517" i="1"/>
  <c r="M517" i="1"/>
  <c r="V516" i="1"/>
  <c r="S516" i="1" a="1"/>
  <c r="S516" i="1"/>
  <c r="R516" i="1" a="1"/>
  <c r="R516" i="1"/>
  <c r="N516" i="1"/>
  <c r="M516" i="1"/>
  <c r="V515" i="1"/>
  <c r="N515" i="1"/>
  <c r="M515" i="1"/>
  <c r="V514" i="1"/>
  <c r="N514" i="1"/>
  <c r="M514" i="1"/>
  <c r="V513" i="1"/>
  <c r="N513" i="1"/>
  <c r="M513" i="1"/>
  <c r="V512" i="1"/>
  <c r="N512" i="1"/>
  <c r="M512" i="1"/>
  <c r="V511" i="1"/>
  <c r="N511" i="1"/>
  <c r="M511" i="1"/>
  <c r="V510" i="1"/>
  <c r="N510" i="1"/>
  <c r="M510" i="1"/>
  <c r="V509" i="1"/>
  <c r="N509" i="1"/>
  <c r="M509" i="1"/>
  <c r="V508" i="1"/>
  <c r="N508" i="1"/>
  <c r="M508" i="1"/>
  <c r="V507" i="1"/>
  <c r="N507" i="1"/>
  <c r="M507" i="1"/>
  <c r="V506" i="1"/>
  <c r="N506" i="1"/>
  <c r="M506" i="1"/>
  <c r="V505" i="1"/>
  <c r="N505" i="1"/>
  <c r="M505" i="1"/>
  <c r="V504" i="1"/>
  <c r="N504" i="1"/>
  <c r="M504" i="1"/>
  <c r="V503" i="1"/>
  <c r="N503" i="1"/>
  <c r="M503" i="1"/>
  <c r="V502" i="1"/>
  <c r="N502" i="1"/>
  <c r="M502" i="1"/>
  <c r="V501" i="1"/>
  <c r="N501" i="1"/>
  <c r="M501" i="1"/>
  <c r="V500" i="1"/>
  <c r="N500" i="1"/>
  <c r="M500" i="1"/>
  <c r="V499" i="1"/>
  <c r="N499" i="1"/>
  <c r="M499" i="1"/>
  <c r="V498" i="1"/>
  <c r="N498" i="1"/>
  <c r="M498" i="1"/>
  <c r="V497" i="1"/>
  <c r="N497" i="1"/>
  <c r="M497" i="1"/>
  <c r="V496" i="1"/>
  <c r="N496" i="1"/>
  <c r="M496" i="1"/>
  <c r="V495" i="1"/>
  <c r="N495" i="1"/>
  <c r="M495" i="1"/>
  <c r="V494" i="1"/>
  <c r="N494" i="1"/>
  <c r="M494" i="1"/>
  <c r="V493" i="1"/>
  <c r="N493" i="1"/>
  <c r="M493" i="1"/>
  <c r="V492" i="1"/>
  <c r="W492" i="1" s="1"/>
  <c r="T492" i="1" a="1"/>
  <c r="T492" i="1" s="1"/>
  <c r="S492" i="1"/>
  <c r="N492" i="1"/>
  <c r="M492" i="1"/>
  <c r="S492" i="1" s="1" a="1"/>
  <c r="V491" i="1"/>
  <c r="N491" i="1"/>
  <c r="M491" i="1"/>
  <c r="S491" i="1" s="1" a="1"/>
  <c r="S491" i="1" s="1"/>
  <c r="V490" i="1"/>
  <c r="N490" i="1"/>
  <c r="M490" i="1"/>
  <c r="V489" i="1"/>
  <c r="N489" i="1"/>
  <c r="M489" i="1"/>
  <c r="V488" i="1"/>
  <c r="S488" i="1" a="1"/>
  <c r="S488" i="1"/>
  <c r="N488" i="1"/>
  <c r="M488" i="1"/>
  <c r="V487" i="1"/>
  <c r="N487" i="1"/>
  <c r="M487" i="1"/>
  <c r="S487" i="1" s="1" a="1"/>
  <c r="S487" i="1" s="1"/>
  <c r="V486" i="1"/>
  <c r="S486" i="1" a="1"/>
  <c r="S486" i="1" s="1"/>
  <c r="N486" i="1"/>
  <c r="M486" i="1"/>
  <c r="V485" i="1"/>
  <c r="N485" i="1"/>
  <c r="M485" i="1"/>
  <c r="V484" i="1"/>
  <c r="N484" i="1"/>
  <c r="M484" i="1"/>
  <c r="V483" i="1"/>
  <c r="T483" i="1" a="1"/>
  <c r="T483" i="1" s="1"/>
  <c r="S483" i="1" a="1"/>
  <c r="S483" i="1" s="1"/>
  <c r="R483" i="1" a="1"/>
  <c r="R483" i="1"/>
  <c r="N483" i="1"/>
  <c r="M483" i="1"/>
  <c r="V482" i="1"/>
  <c r="W482" i="1" s="1"/>
  <c r="T482" i="1"/>
  <c r="R482" i="1" a="1"/>
  <c r="R482" i="1"/>
  <c r="N482" i="1"/>
  <c r="M482" i="1"/>
  <c r="T482" i="1" s="1" a="1"/>
  <c r="V481" i="1"/>
  <c r="W481" i="1" s="1"/>
  <c r="T481" i="1" a="1"/>
  <c r="T481" i="1" s="1"/>
  <c r="S481" i="1" a="1"/>
  <c r="S481" i="1" s="1"/>
  <c r="R481" i="1" a="1"/>
  <c r="R481" i="1"/>
  <c r="N481" i="1"/>
  <c r="P481" i="1" s="1"/>
  <c r="M481" i="1"/>
  <c r="V480" i="1"/>
  <c r="R480" i="1" a="1"/>
  <c r="R480" i="1" s="1"/>
  <c r="N480" i="1"/>
  <c r="M480" i="1"/>
  <c r="V479" i="1"/>
  <c r="W479" i="1" s="1"/>
  <c r="N479" i="1"/>
  <c r="M479" i="1"/>
  <c r="T479" i="1" s="1" a="1"/>
  <c r="T479" i="1" s="1"/>
  <c r="V478" i="1"/>
  <c r="T478" i="1" a="1"/>
  <c r="T478" i="1" s="1"/>
  <c r="N478" i="1"/>
  <c r="M478" i="1"/>
  <c r="R478" i="1" s="1" a="1"/>
  <c r="R478" i="1" s="1"/>
  <c r="V477" i="1"/>
  <c r="W477" i="1" s="1"/>
  <c r="S477" i="1" a="1"/>
  <c r="S477" i="1" s="1"/>
  <c r="R477" i="1" a="1"/>
  <c r="R477" i="1" s="1"/>
  <c r="N477" i="1"/>
  <c r="M477" i="1"/>
  <c r="T477" i="1" s="1" a="1"/>
  <c r="T477" i="1" s="1"/>
  <c r="V476" i="1"/>
  <c r="S476" i="1" a="1"/>
  <c r="S476" i="1" s="1"/>
  <c r="N476" i="1"/>
  <c r="M476" i="1"/>
  <c r="V475" i="1"/>
  <c r="N475" i="1"/>
  <c r="M475" i="1"/>
  <c r="V474" i="1"/>
  <c r="S474" i="1" a="1"/>
  <c r="S474" i="1" s="1"/>
  <c r="N474" i="1"/>
  <c r="M474" i="1"/>
  <c r="V473" i="1"/>
  <c r="N473" i="1"/>
  <c r="M473" i="1"/>
  <c r="V472" i="1"/>
  <c r="S472" i="1" a="1"/>
  <c r="S472" i="1"/>
  <c r="N472" i="1"/>
  <c r="M472" i="1"/>
  <c r="V471" i="1"/>
  <c r="S471" i="1" a="1"/>
  <c r="S471" i="1" s="1"/>
  <c r="N471" i="1"/>
  <c r="M471" i="1"/>
  <c r="V470" i="1"/>
  <c r="N470" i="1"/>
  <c r="M470" i="1"/>
  <c r="V469" i="1"/>
  <c r="S469" i="1" a="1"/>
  <c r="S469" i="1"/>
  <c r="N469" i="1"/>
  <c r="M469" i="1"/>
  <c r="V468" i="1"/>
  <c r="N468" i="1"/>
  <c r="M468" i="1"/>
  <c r="V467" i="1"/>
  <c r="S467" i="1" a="1"/>
  <c r="S467" i="1" s="1"/>
  <c r="N467" i="1"/>
  <c r="M467" i="1"/>
  <c r="V466" i="1"/>
  <c r="N466" i="1"/>
  <c r="M466" i="1"/>
  <c r="V465" i="1"/>
  <c r="N465" i="1"/>
  <c r="M465" i="1"/>
  <c r="V464" i="1"/>
  <c r="N464" i="1"/>
  <c r="M464" i="1"/>
  <c r="V463" i="1"/>
  <c r="N463" i="1"/>
  <c r="M463" i="1"/>
  <c r="V462" i="1"/>
  <c r="N462" i="1"/>
  <c r="M462" i="1"/>
  <c r="V461" i="1"/>
  <c r="N461" i="1"/>
  <c r="M461" i="1"/>
  <c r="V460" i="1"/>
  <c r="N460" i="1"/>
  <c r="M460" i="1"/>
  <c r="V459" i="1"/>
  <c r="N459" i="1"/>
  <c r="M459" i="1"/>
  <c r="V458" i="1"/>
  <c r="N458" i="1"/>
  <c r="M458" i="1"/>
  <c r="V457" i="1"/>
  <c r="N457" i="1"/>
  <c r="M457" i="1"/>
  <c r="V456" i="1"/>
  <c r="N456" i="1"/>
  <c r="M456" i="1"/>
  <c r="V455" i="1"/>
  <c r="N455" i="1"/>
  <c r="M455" i="1"/>
  <c r="V454" i="1"/>
  <c r="N454" i="1"/>
  <c r="M454" i="1"/>
  <c r="V453" i="1"/>
  <c r="N453" i="1"/>
  <c r="M453" i="1"/>
  <c r="V452" i="1"/>
  <c r="N452" i="1"/>
  <c r="M452" i="1"/>
  <c r="V451" i="1"/>
  <c r="N451" i="1"/>
  <c r="M451" i="1"/>
  <c r="V450" i="1"/>
  <c r="N450" i="1"/>
  <c r="M450" i="1"/>
  <c r="V449" i="1"/>
  <c r="N449" i="1"/>
  <c r="M449" i="1"/>
  <c r="V448" i="1"/>
  <c r="N448" i="1"/>
  <c r="M448" i="1"/>
  <c r="V447" i="1"/>
  <c r="N447" i="1"/>
  <c r="M447" i="1"/>
  <c r="V446" i="1"/>
  <c r="N446" i="1"/>
  <c r="M446" i="1"/>
  <c r="V445" i="1"/>
  <c r="N445" i="1"/>
  <c r="M445" i="1"/>
  <c r="V444" i="1"/>
  <c r="N444" i="1"/>
  <c r="M444" i="1"/>
  <c r="V443" i="1"/>
  <c r="N443" i="1"/>
  <c r="M443" i="1"/>
  <c r="V442" i="1"/>
  <c r="N442" i="1"/>
  <c r="M442" i="1"/>
  <c r="V441" i="1"/>
  <c r="N441" i="1"/>
  <c r="M441" i="1"/>
  <c r="V440" i="1"/>
  <c r="N440" i="1"/>
  <c r="M440" i="1"/>
  <c r="V439" i="1"/>
  <c r="N439" i="1"/>
  <c r="M439" i="1"/>
  <c r="V438" i="1"/>
  <c r="N438" i="1"/>
  <c r="M438" i="1"/>
  <c r="V437" i="1"/>
  <c r="N437" i="1"/>
  <c r="M437" i="1"/>
  <c r="V436" i="1"/>
  <c r="N436" i="1"/>
  <c r="M436" i="1"/>
  <c r="V435" i="1"/>
  <c r="N435" i="1"/>
  <c r="M435" i="1"/>
  <c r="V434" i="1"/>
  <c r="N434" i="1"/>
  <c r="M434" i="1"/>
  <c r="V433" i="1"/>
  <c r="N433" i="1"/>
  <c r="M433" i="1"/>
  <c r="V432" i="1"/>
  <c r="N432" i="1"/>
  <c r="M432" i="1"/>
  <c r="V431" i="1"/>
  <c r="N431" i="1"/>
  <c r="M431" i="1"/>
  <c r="V430" i="1"/>
  <c r="N430" i="1"/>
  <c r="M430" i="1"/>
  <c r="V429" i="1"/>
  <c r="N429" i="1"/>
  <c r="M429" i="1"/>
  <c r="V428" i="1"/>
  <c r="W428" i="1" s="1"/>
  <c r="T428" i="1" a="1"/>
  <c r="T428" i="1" s="1"/>
  <c r="S428" i="1" a="1"/>
  <c r="S428" i="1" s="1"/>
  <c r="N428" i="1"/>
  <c r="M428" i="1"/>
  <c r="R428" i="1" s="1" a="1"/>
  <c r="R428" i="1" s="1"/>
  <c r="P428" i="1" s="1"/>
  <c r="V427" i="1"/>
  <c r="N427" i="1"/>
  <c r="M427" i="1"/>
  <c r="T427" i="1" s="1" a="1"/>
  <c r="T427" i="1" s="1"/>
  <c r="V426" i="1"/>
  <c r="T426" i="1" a="1"/>
  <c r="T426" i="1" s="1"/>
  <c r="S426" i="1" a="1"/>
  <c r="S426" i="1" s="1"/>
  <c r="N426" i="1"/>
  <c r="M426" i="1"/>
  <c r="R426" i="1" s="1" a="1"/>
  <c r="R426" i="1" s="1"/>
  <c r="V425" i="1"/>
  <c r="N425" i="1"/>
  <c r="M425" i="1"/>
  <c r="V424" i="1"/>
  <c r="N424" i="1"/>
  <c r="M424" i="1"/>
  <c r="V423" i="1"/>
  <c r="N423" i="1"/>
  <c r="M423" i="1"/>
  <c r="V422" i="1"/>
  <c r="N422" i="1"/>
  <c r="M422" i="1"/>
  <c r="V421" i="1"/>
  <c r="N421" i="1"/>
  <c r="M421" i="1"/>
  <c r="V420" i="1"/>
  <c r="N420" i="1"/>
  <c r="M420" i="1"/>
  <c r="V419" i="1"/>
  <c r="N419" i="1"/>
  <c r="M419" i="1"/>
  <c r="V418" i="1"/>
  <c r="N418" i="1"/>
  <c r="M418" i="1"/>
  <c r="V417" i="1"/>
  <c r="N417" i="1"/>
  <c r="M417" i="1"/>
  <c r="V416" i="1"/>
  <c r="N416" i="1"/>
  <c r="M416" i="1"/>
  <c r="V415" i="1"/>
  <c r="N415" i="1"/>
  <c r="M415" i="1"/>
  <c r="V414" i="1"/>
  <c r="N414" i="1"/>
  <c r="M414" i="1"/>
  <c r="V413" i="1"/>
  <c r="N413" i="1"/>
  <c r="M413" i="1"/>
  <c r="V412" i="1"/>
  <c r="N412" i="1"/>
  <c r="M412" i="1"/>
  <c r="V411" i="1"/>
  <c r="N411" i="1"/>
  <c r="M411" i="1"/>
  <c r="V410" i="1"/>
  <c r="N410" i="1"/>
  <c r="M410" i="1"/>
  <c r="V409" i="1"/>
  <c r="N409" i="1"/>
  <c r="M409" i="1"/>
  <c r="V408" i="1"/>
  <c r="N408" i="1"/>
  <c r="M408" i="1"/>
  <c r="V407" i="1"/>
  <c r="N407" i="1"/>
  <c r="M407" i="1"/>
  <c r="V406" i="1"/>
  <c r="N406" i="1"/>
  <c r="M406" i="1"/>
  <c r="V405" i="1"/>
  <c r="N405" i="1"/>
  <c r="M405" i="1"/>
  <c r="V404" i="1"/>
  <c r="W404" i="1" s="1"/>
  <c r="T404" i="1" a="1"/>
  <c r="T404" i="1" s="1"/>
  <c r="S404" i="1" a="1"/>
  <c r="S404" i="1" s="1"/>
  <c r="N404" i="1"/>
  <c r="M404" i="1"/>
  <c r="R404" i="1" s="1" a="1"/>
  <c r="R404" i="1" s="1"/>
  <c r="V403" i="1"/>
  <c r="W403" i="1" s="1"/>
  <c r="T403" i="1" a="1"/>
  <c r="T403" i="1" s="1"/>
  <c r="S403" i="1"/>
  <c r="R403" i="1" a="1"/>
  <c r="R403" i="1"/>
  <c r="N403" i="1"/>
  <c r="M403" i="1"/>
  <c r="S403" i="1" s="1" a="1"/>
  <c r="V402" i="1"/>
  <c r="T402" i="1" a="1"/>
  <c r="T402" i="1"/>
  <c r="S402" i="1" a="1"/>
  <c r="S402" i="1" s="1"/>
  <c r="R402" i="1" a="1"/>
  <c r="R402" i="1"/>
  <c r="P402" i="1" s="1"/>
  <c r="N402" i="1"/>
  <c r="M402" i="1"/>
  <c r="V401" i="1"/>
  <c r="N401" i="1"/>
  <c r="M401" i="1"/>
  <c r="V400" i="1"/>
  <c r="W400" i="1" s="1"/>
  <c r="T400" i="1" a="1"/>
  <c r="T400" i="1"/>
  <c r="S400" i="1" a="1"/>
  <c r="S400" i="1" s="1"/>
  <c r="R400" i="1" a="1"/>
  <c r="R400" i="1" s="1"/>
  <c r="N400" i="1"/>
  <c r="P400" i="1" s="1"/>
  <c r="M400" i="1"/>
  <c r="V399" i="1"/>
  <c r="N399" i="1"/>
  <c r="M399" i="1"/>
  <c r="V398" i="1"/>
  <c r="T398" i="1" a="1"/>
  <c r="T398" i="1" s="1"/>
  <c r="S398" i="1" a="1"/>
  <c r="S398" i="1" s="1"/>
  <c r="N398" i="1"/>
  <c r="M398" i="1"/>
  <c r="R398" i="1" s="1" a="1"/>
  <c r="R398" i="1" s="1"/>
  <c r="V397" i="1"/>
  <c r="W397" i="1" s="1"/>
  <c r="T397" i="1" a="1"/>
  <c r="T397" i="1"/>
  <c r="S397" i="1" a="1"/>
  <c r="S397" i="1"/>
  <c r="R397" i="1" a="1"/>
  <c r="R397" i="1"/>
  <c r="N397" i="1"/>
  <c r="M397" i="1"/>
  <c r="V396" i="1"/>
  <c r="W396" i="1" s="1"/>
  <c r="T396" i="1" a="1"/>
  <c r="T396" i="1" s="1"/>
  <c r="S396" i="1" a="1"/>
  <c r="S396" i="1" s="1"/>
  <c r="R396" i="1" a="1"/>
  <c r="R396" i="1" s="1"/>
  <c r="N396" i="1"/>
  <c r="M396" i="1"/>
  <c r="V395" i="1"/>
  <c r="T395" i="1" a="1"/>
  <c r="T395" i="1"/>
  <c r="S395" i="1" a="1"/>
  <c r="S395" i="1" s="1"/>
  <c r="R395" i="1" a="1"/>
  <c r="R395" i="1"/>
  <c r="P395" i="1" s="1"/>
  <c r="N395" i="1"/>
  <c r="M395" i="1"/>
  <c r="V394" i="1"/>
  <c r="N394" i="1"/>
  <c r="M394" i="1"/>
  <c r="V393" i="1"/>
  <c r="N393" i="1"/>
  <c r="M393" i="1"/>
  <c r="V392" i="1"/>
  <c r="N392" i="1"/>
  <c r="M392" i="1"/>
  <c r="V391" i="1"/>
  <c r="N391" i="1"/>
  <c r="M391" i="1"/>
  <c r="V390" i="1"/>
  <c r="N390" i="1"/>
  <c r="M390" i="1"/>
  <c r="V389" i="1"/>
  <c r="N389" i="1"/>
  <c r="M389" i="1"/>
  <c r="V388" i="1"/>
  <c r="N388" i="1"/>
  <c r="M388" i="1"/>
  <c r="V387" i="1"/>
  <c r="N387" i="1"/>
  <c r="M387" i="1"/>
  <c r="V386" i="1"/>
  <c r="N386" i="1"/>
  <c r="M386" i="1"/>
  <c r="V385" i="1"/>
  <c r="N385" i="1"/>
  <c r="M385" i="1"/>
  <c r="V384" i="1"/>
  <c r="N384" i="1"/>
  <c r="M384" i="1"/>
  <c r="V383" i="1"/>
  <c r="N383" i="1"/>
  <c r="M383" i="1"/>
  <c r="V382" i="1"/>
  <c r="N382" i="1"/>
  <c r="M382" i="1"/>
  <c r="V381" i="1"/>
  <c r="N381" i="1"/>
  <c r="M381" i="1"/>
  <c r="V380" i="1"/>
  <c r="N380" i="1"/>
  <c r="M380" i="1"/>
  <c r="V379" i="1"/>
  <c r="N379" i="1"/>
  <c r="M379" i="1"/>
  <c r="V378" i="1"/>
  <c r="N378" i="1"/>
  <c r="M378" i="1"/>
  <c r="V377" i="1"/>
  <c r="N377" i="1"/>
  <c r="M377" i="1"/>
  <c r="V376" i="1"/>
  <c r="N376" i="1"/>
  <c r="M376" i="1"/>
  <c r="V375" i="1"/>
  <c r="N375" i="1"/>
  <c r="M375" i="1"/>
  <c r="V374" i="1"/>
  <c r="N374" i="1"/>
  <c r="M374" i="1"/>
  <c r="V373" i="1"/>
  <c r="N373" i="1"/>
  <c r="M373" i="1"/>
  <c r="V372" i="1"/>
  <c r="N372" i="1"/>
  <c r="M372" i="1"/>
  <c r="V371" i="1"/>
  <c r="N371" i="1"/>
  <c r="M371" i="1"/>
  <c r="V370" i="1"/>
  <c r="N370" i="1"/>
  <c r="M370" i="1"/>
  <c r="V369" i="1"/>
  <c r="N369" i="1"/>
  <c r="M369" i="1"/>
  <c r="V368" i="1"/>
  <c r="N368" i="1"/>
  <c r="M368" i="1"/>
  <c r="V367" i="1"/>
  <c r="N367" i="1"/>
  <c r="M367" i="1"/>
  <c r="V366" i="1"/>
  <c r="N366" i="1"/>
  <c r="M366" i="1"/>
  <c r="V365" i="1"/>
  <c r="N365" i="1"/>
  <c r="M365" i="1"/>
  <c r="V364" i="1"/>
  <c r="N364" i="1"/>
  <c r="M364" i="1"/>
  <c r="V363" i="1"/>
  <c r="N363" i="1"/>
  <c r="M363" i="1"/>
  <c r="V362" i="1"/>
  <c r="N362" i="1"/>
  <c r="M362" i="1"/>
  <c r="V361" i="1"/>
  <c r="N361" i="1"/>
  <c r="M361" i="1"/>
  <c r="V360" i="1"/>
  <c r="T360" i="1" a="1"/>
  <c r="T360" i="1" s="1"/>
  <c r="S360" i="1" a="1"/>
  <c r="S360" i="1" s="1"/>
  <c r="N360" i="1"/>
  <c r="M360" i="1"/>
  <c r="V359" i="1"/>
  <c r="N359" i="1"/>
  <c r="M359" i="1"/>
  <c r="V358" i="1"/>
  <c r="N358" i="1"/>
  <c r="M358" i="1"/>
  <c r="V357" i="1"/>
  <c r="N357" i="1"/>
  <c r="M357" i="1"/>
  <c r="V356" i="1"/>
  <c r="N356" i="1"/>
  <c r="M356" i="1"/>
  <c r="V355" i="1"/>
  <c r="N355" i="1"/>
  <c r="M355" i="1"/>
  <c r="V354" i="1"/>
  <c r="W354" i="1" s="1"/>
  <c r="T354" i="1" a="1"/>
  <c r="T354" i="1"/>
  <c r="S354" i="1" a="1"/>
  <c r="S354" i="1" s="1"/>
  <c r="N354" i="1"/>
  <c r="M354" i="1"/>
  <c r="V353" i="1"/>
  <c r="T353" i="1" a="1"/>
  <c r="T353" i="1" s="1"/>
  <c r="S353" i="1" a="1"/>
  <c r="S353" i="1" s="1"/>
  <c r="N353" i="1"/>
  <c r="M353" i="1"/>
  <c r="V352" i="1"/>
  <c r="N352" i="1"/>
  <c r="M352" i="1"/>
  <c r="V351" i="1"/>
  <c r="N351" i="1"/>
  <c r="M351" i="1"/>
  <c r="V350" i="1"/>
  <c r="N350" i="1"/>
  <c r="M350" i="1"/>
  <c r="V349" i="1"/>
  <c r="N349" i="1"/>
  <c r="M349" i="1"/>
  <c r="V348" i="1"/>
  <c r="N348" i="1"/>
  <c r="M348" i="1"/>
  <c r="V347" i="1"/>
  <c r="N347" i="1"/>
  <c r="M347" i="1"/>
  <c r="V346" i="1"/>
  <c r="N346" i="1"/>
  <c r="M346" i="1"/>
  <c r="V345" i="1"/>
  <c r="N345" i="1"/>
  <c r="M345" i="1"/>
  <c r="V344" i="1"/>
  <c r="N344" i="1"/>
  <c r="M344" i="1"/>
  <c r="V343" i="1"/>
  <c r="N343" i="1"/>
  <c r="M343" i="1"/>
  <c r="V342" i="1"/>
  <c r="N342" i="1"/>
  <c r="M342" i="1"/>
  <c r="V341" i="1"/>
  <c r="N341" i="1"/>
  <c r="M341" i="1"/>
  <c r="V340" i="1"/>
  <c r="W340" i="1" s="1"/>
  <c r="T340" i="1" a="1"/>
  <c r="T340" i="1"/>
  <c r="P340" i="1" s="1"/>
  <c r="S340" i="1" a="1"/>
  <c r="S340" i="1" s="1"/>
  <c r="R340" i="1" a="1"/>
  <c r="R340" i="1" s="1"/>
  <c r="N340" i="1"/>
  <c r="M340" i="1"/>
  <c r="V339" i="1"/>
  <c r="T339" i="1" a="1"/>
  <c r="T339" i="1" s="1"/>
  <c r="S339" i="1" a="1"/>
  <c r="S339" i="1"/>
  <c r="R339" i="1" a="1"/>
  <c r="R339" i="1" s="1"/>
  <c r="N339" i="1"/>
  <c r="M339" i="1"/>
  <c r="V338" i="1"/>
  <c r="T338" i="1" a="1"/>
  <c r="T338" i="1"/>
  <c r="S338" i="1" a="1"/>
  <c r="S338" i="1"/>
  <c r="R338" i="1" a="1"/>
  <c r="R338" i="1" s="1"/>
  <c r="N338" i="1"/>
  <c r="M338" i="1"/>
  <c r="V337" i="1"/>
  <c r="W337" i="1" s="1"/>
  <c r="T337" i="1" a="1"/>
  <c r="T337" i="1"/>
  <c r="S337" i="1" a="1"/>
  <c r="S337" i="1" s="1"/>
  <c r="R337" i="1" a="1"/>
  <c r="R337" i="1"/>
  <c r="N337" i="1"/>
  <c r="P337" i="1" s="1"/>
  <c r="M337" i="1"/>
  <c r="V336" i="1"/>
  <c r="R336" i="1" a="1"/>
  <c r="R336" i="1" s="1"/>
  <c r="N336" i="1"/>
  <c r="M336" i="1"/>
  <c r="V335" i="1"/>
  <c r="N335" i="1"/>
  <c r="M335" i="1"/>
  <c r="V334" i="1"/>
  <c r="N334" i="1"/>
  <c r="M334" i="1"/>
  <c r="V333" i="1"/>
  <c r="N333" i="1"/>
  <c r="M333" i="1"/>
  <c r="V332" i="1"/>
  <c r="W332" i="1" s="1"/>
  <c r="T332" i="1" a="1"/>
  <c r="T332" i="1" s="1"/>
  <c r="P332" i="1" s="1"/>
  <c r="S332" i="1" a="1"/>
  <c r="S332" i="1"/>
  <c r="N332" i="1"/>
  <c r="M332" i="1"/>
  <c r="R332" i="1" s="1" a="1"/>
  <c r="R332" i="1" s="1"/>
  <c r="V331" i="1"/>
  <c r="T331" i="1" a="1"/>
  <c r="T331" i="1"/>
  <c r="S331" i="1"/>
  <c r="R331" i="1" a="1"/>
  <c r="R331" i="1"/>
  <c r="N331" i="1"/>
  <c r="P331" i="1" s="1"/>
  <c r="M331" i="1"/>
  <c r="S331" i="1" s="1" a="1"/>
  <c r="V330" i="1"/>
  <c r="N330" i="1"/>
  <c r="M330" i="1"/>
  <c r="V329" i="1"/>
  <c r="N329" i="1"/>
  <c r="M329" i="1"/>
  <c r="V328" i="1"/>
  <c r="N328" i="1"/>
  <c r="M328" i="1"/>
  <c r="V327" i="1"/>
  <c r="N327" i="1"/>
  <c r="M327" i="1"/>
  <c r="V326" i="1"/>
  <c r="N326" i="1"/>
  <c r="M326" i="1"/>
  <c r="V325" i="1"/>
  <c r="N325" i="1"/>
  <c r="M325" i="1"/>
  <c r="V324" i="1"/>
  <c r="N324" i="1"/>
  <c r="M324" i="1"/>
  <c r="V323" i="1"/>
  <c r="N323" i="1"/>
  <c r="M323" i="1"/>
  <c r="V322" i="1"/>
  <c r="N322" i="1"/>
  <c r="M322" i="1"/>
  <c r="V321" i="1"/>
  <c r="N321" i="1"/>
  <c r="M321" i="1"/>
  <c r="V320" i="1"/>
  <c r="N320" i="1"/>
  <c r="M320" i="1"/>
  <c r="V319" i="1"/>
  <c r="N319" i="1"/>
  <c r="M319" i="1"/>
  <c r="V318" i="1"/>
  <c r="N318" i="1"/>
  <c r="M318" i="1"/>
  <c r="V317" i="1"/>
  <c r="N317" i="1"/>
  <c r="M317" i="1"/>
  <c r="V316" i="1"/>
  <c r="N316" i="1"/>
  <c r="M316" i="1"/>
  <c r="V315" i="1"/>
  <c r="N315" i="1"/>
  <c r="M315" i="1"/>
  <c r="V314" i="1"/>
  <c r="N314" i="1"/>
  <c r="M314" i="1"/>
  <c r="V313" i="1"/>
  <c r="N313" i="1"/>
  <c r="M313" i="1"/>
  <c r="V312" i="1"/>
  <c r="N312" i="1"/>
  <c r="M312" i="1"/>
  <c r="V311" i="1"/>
  <c r="T311" i="1" a="1"/>
  <c r="T311" i="1"/>
  <c r="S311" i="1" a="1"/>
  <c r="S311" i="1" s="1"/>
  <c r="N311" i="1"/>
  <c r="M311" i="1"/>
  <c r="V310" i="1"/>
  <c r="T310" i="1" a="1"/>
  <c r="T310" i="1" s="1"/>
  <c r="S310" i="1" a="1"/>
  <c r="S310" i="1"/>
  <c r="N310" i="1"/>
  <c r="M310" i="1"/>
  <c r="R310" i="1" s="1" a="1"/>
  <c r="R310" i="1" s="1"/>
  <c r="V309" i="1"/>
  <c r="N309" i="1"/>
  <c r="M309" i="1"/>
  <c r="V308" i="1"/>
  <c r="T308" i="1" a="1"/>
  <c r="T308" i="1" s="1"/>
  <c r="S308" i="1" a="1"/>
  <c r="S308" i="1"/>
  <c r="R308" i="1" a="1"/>
  <c r="R308" i="1" s="1"/>
  <c r="N308" i="1"/>
  <c r="P308" i="1" s="1"/>
  <c r="M308" i="1"/>
  <c r="V307" i="1"/>
  <c r="N307" i="1"/>
  <c r="M307" i="1"/>
  <c r="V306" i="1"/>
  <c r="N306" i="1"/>
  <c r="M306" i="1"/>
  <c r="V305" i="1"/>
  <c r="N305" i="1"/>
  <c r="M305" i="1"/>
  <c r="V304" i="1"/>
  <c r="N304" i="1"/>
  <c r="M304" i="1"/>
  <c r="V303" i="1"/>
  <c r="N303" i="1"/>
  <c r="M303" i="1"/>
  <c r="V302" i="1"/>
  <c r="T302" i="1" a="1"/>
  <c r="T302" i="1"/>
  <c r="S302" i="1" a="1"/>
  <c r="S302" i="1"/>
  <c r="R302" i="1" a="1"/>
  <c r="R302" i="1"/>
  <c r="N302" i="1"/>
  <c r="M302" i="1"/>
  <c r="V301" i="1"/>
  <c r="N301" i="1"/>
  <c r="M301" i="1"/>
  <c r="V300" i="1"/>
  <c r="N300" i="1"/>
  <c r="M300" i="1"/>
  <c r="T300" i="1" s="1" a="1"/>
  <c r="T300" i="1" s="1"/>
  <c r="V299" i="1"/>
  <c r="N299" i="1"/>
  <c r="M299" i="1"/>
  <c r="V298" i="1"/>
  <c r="N298" i="1"/>
  <c r="M298" i="1"/>
  <c r="V297" i="1"/>
  <c r="N297" i="1"/>
  <c r="M297" i="1"/>
  <c r="V296" i="1"/>
  <c r="N296" i="1"/>
  <c r="M296" i="1"/>
  <c r="V295" i="1"/>
  <c r="W295" i="1" s="1"/>
  <c r="T295" i="1" a="1"/>
  <c r="T295" i="1"/>
  <c r="S295" i="1"/>
  <c r="N295" i="1"/>
  <c r="M295" i="1"/>
  <c r="S295" i="1" s="1" a="1"/>
  <c r="V294" i="1"/>
  <c r="T294" i="1" a="1"/>
  <c r="T294" i="1"/>
  <c r="S294" i="1" a="1"/>
  <c r="S294" i="1" s="1"/>
  <c r="P294" i="1" s="1"/>
  <c r="R294" i="1" a="1"/>
  <c r="R294" i="1" s="1"/>
  <c r="N294" i="1"/>
  <c r="M294" i="1"/>
  <c r="V293" i="1"/>
  <c r="N293" i="1"/>
  <c r="M293" i="1"/>
  <c r="S293" i="1" s="1" a="1"/>
  <c r="S293" i="1" s="1"/>
  <c r="V292" i="1"/>
  <c r="N292" i="1"/>
  <c r="M292" i="1"/>
  <c r="V291" i="1"/>
  <c r="W291" i="1" s="1"/>
  <c r="T291" i="1" a="1"/>
  <c r="T291" i="1" s="1"/>
  <c r="N291" i="1"/>
  <c r="M291" i="1"/>
  <c r="V290" i="1"/>
  <c r="W290" i="1" s="1"/>
  <c r="T290" i="1" a="1"/>
  <c r="T290" i="1"/>
  <c r="N290" i="1"/>
  <c r="M290" i="1"/>
  <c r="V289" i="1"/>
  <c r="S289" i="1" a="1"/>
  <c r="S289" i="1"/>
  <c r="N289" i="1"/>
  <c r="M289" i="1"/>
  <c r="V288" i="1"/>
  <c r="N288" i="1"/>
  <c r="M288" i="1"/>
  <c r="V287" i="1"/>
  <c r="N287" i="1"/>
  <c r="M287" i="1"/>
  <c r="V286" i="1"/>
  <c r="N286" i="1"/>
  <c r="M286" i="1"/>
  <c r="V285" i="1"/>
  <c r="N285" i="1"/>
  <c r="M285" i="1"/>
  <c r="V284" i="1"/>
  <c r="N284" i="1"/>
  <c r="M284" i="1"/>
  <c r="V283" i="1"/>
  <c r="N283" i="1"/>
  <c r="M283" i="1"/>
  <c r="V282" i="1"/>
  <c r="T282" i="1" a="1"/>
  <c r="T282" i="1" s="1"/>
  <c r="S282" i="1" a="1"/>
  <c r="S282" i="1" s="1"/>
  <c r="N282" i="1"/>
  <c r="M282" i="1"/>
  <c r="R282" i="1" s="1" a="1"/>
  <c r="R282" i="1" s="1"/>
  <c r="V281" i="1"/>
  <c r="N281" i="1"/>
  <c r="M281" i="1"/>
  <c r="V280" i="1"/>
  <c r="T280" i="1" a="1"/>
  <c r="T280" i="1" s="1"/>
  <c r="S280" i="1" a="1"/>
  <c r="S280" i="1"/>
  <c r="R280" i="1" a="1"/>
  <c r="R280" i="1" s="1"/>
  <c r="N280" i="1"/>
  <c r="P280" i="1" s="1"/>
  <c r="M280" i="1"/>
  <c r="V279" i="1"/>
  <c r="S279" i="1" a="1"/>
  <c r="S279" i="1" s="1"/>
  <c r="N279" i="1"/>
  <c r="M279" i="1"/>
  <c r="T279" i="1" s="1" a="1"/>
  <c r="T279" i="1" s="1"/>
  <c r="V278" i="1"/>
  <c r="N278" i="1"/>
  <c r="M278" i="1"/>
  <c r="V277" i="1"/>
  <c r="W277" i="1" s="1"/>
  <c r="T277" i="1" a="1"/>
  <c r="T277" i="1"/>
  <c r="S277" i="1" a="1"/>
  <c r="S277" i="1" s="1"/>
  <c r="R277" i="1" a="1"/>
  <c r="R277" i="1"/>
  <c r="N277" i="1"/>
  <c r="P277" i="1" s="1"/>
  <c r="M277" i="1"/>
  <c r="V276" i="1"/>
  <c r="N276" i="1"/>
  <c r="M276" i="1"/>
  <c r="V275" i="1"/>
  <c r="S275" i="1" a="1"/>
  <c r="S275" i="1" s="1"/>
  <c r="N275" i="1"/>
  <c r="M275" i="1"/>
  <c r="V274" i="1"/>
  <c r="N274" i="1"/>
  <c r="M274" i="1"/>
  <c r="V273" i="1"/>
  <c r="S273" i="1" a="1"/>
  <c r="S273" i="1"/>
  <c r="N273" i="1"/>
  <c r="M273" i="1"/>
  <c r="V272" i="1"/>
  <c r="N272" i="1"/>
  <c r="M272" i="1"/>
  <c r="V271" i="1"/>
  <c r="N271" i="1"/>
  <c r="M271" i="1"/>
  <c r="V270" i="1"/>
  <c r="N270" i="1"/>
  <c r="M270" i="1"/>
  <c r="V269" i="1"/>
  <c r="N269" i="1"/>
  <c r="M269" i="1"/>
  <c r="V268" i="1"/>
  <c r="N268" i="1"/>
  <c r="M268" i="1"/>
  <c r="V267" i="1"/>
  <c r="N267" i="1"/>
  <c r="M267" i="1"/>
  <c r="V266" i="1"/>
  <c r="N266" i="1"/>
  <c r="M266" i="1"/>
  <c r="V265" i="1"/>
  <c r="N265" i="1"/>
  <c r="M265" i="1"/>
  <c r="V264" i="1"/>
  <c r="N264" i="1"/>
  <c r="M264" i="1"/>
  <c r="V263" i="1"/>
  <c r="N263" i="1"/>
  <c r="M263" i="1"/>
  <c r="V262" i="1"/>
  <c r="N262" i="1"/>
  <c r="M262" i="1"/>
  <c r="V261" i="1"/>
  <c r="N261" i="1"/>
  <c r="M261" i="1"/>
  <c r="V260" i="1"/>
  <c r="N260" i="1"/>
  <c r="M260" i="1"/>
  <c r="V259" i="1"/>
  <c r="N259" i="1"/>
  <c r="M259" i="1"/>
  <c r="V258" i="1"/>
  <c r="N258" i="1"/>
  <c r="M258" i="1"/>
  <c r="V257" i="1"/>
  <c r="N257" i="1"/>
  <c r="M257" i="1"/>
  <c r="V256" i="1"/>
  <c r="N256" i="1"/>
  <c r="M256" i="1"/>
  <c r="V255" i="1"/>
  <c r="N255" i="1"/>
  <c r="M255" i="1"/>
  <c r="V254" i="1"/>
  <c r="N254" i="1"/>
  <c r="M254" i="1"/>
  <c r="V253" i="1"/>
  <c r="S253" i="1" a="1"/>
  <c r="S253" i="1"/>
  <c r="N253" i="1"/>
  <c r="M253" i="1"/>
  <c r="V252" i="1"/>
  <c r="S252" i="1" a="1"/>
  <c r="S252" i="1"/>
  <c r="N252" i="1"/>
  <c r="M252" i="1"/>
  <c r="V251" i="1"/>
  <c r="S251" i="1" a="1"/>
  <c r="S251" i="1"/>
  <c r="N251" i="1"/>
  <c r="M251" i="1"/>
  <c r="V250" i="1"/>
  <c r="S250" i="1" a="1"/>
  <c r="S250" i="1"/>
  <c r="N250" i="1"/>
  <c r="M250" i="1"/>
  <c r="V249" i="1"/>
  <c r="N249" i="1"/>
  <c r="M249" i="1"/>
  <c r="V248" i="1"/>
  <c r="N248" i="1"/>
  <c r="M248" i="1"/>
  <c r="V247" i="1"/>
  <c r="N247" i="1"/>
  <c r="M247" i="1"/>
  <c r="S247" i="1" s="1" a="1"/>
  <c r="S247" i="1" s="1"/>
  <c r="V246" i="1"/>
  <c r="N246" i="1"/>
  <c r="M246" i="1"/>
  <c r="V245" i="1"/>
  <c r="N245" i="1"/>
  <c r="M245" i="1"/>
  <c r="V244" i="1"/>
  <c r="N244" i="1"/>
  <c r="M244" i="1"/>
  <c r="V243" i="1"/>
  <c r="N243" i="1"/>
  <c r="M243" i="1"/>
  <c r="V242" i="1"/>
  <c r="N242" i="1"/>
  <c r="M242" i="1"/>
  <c r="V241" i="1"/>
  <c r="N241" i="1"/>
  <c r="M241" i="1"/>
  <c r="V240" i="1"/>
  <c r="W240" i="1" s="1"/>
  <c r="T240" i="1" a="1"/>
  <c r="T240" i="1" s="1"/>
  <c r="N240" i="1"/>
  <c r="P240" i="1" s="1"/>
  <c r="M240" i="1"/>
  <c r="V239" i="1"/>
  <c r="N239" i="1"/>
  <c r="M239" i="1"/>
  <c r="V238" i="1"/>
  <c r="N238" i="1"/>
  <c r="M238" i="1"/>
  <c r="V237" i="1"/>
  <c r="S237" i="1" a="1"/>
  <c r="S237" i="1" s="1"/>
  <c r="N237" i="1"/>
  <c r="M237" i="1"/>
  <c r="T237" i="1" s="1" a="1"/>
  <c r="T237" i="1" s="1"/>
  <c r="V236" i="1"/>
  <c r="N236" i="1"/>
  <c r="M236" i="1"/>
  <c r="V235" i="1"/>
  <c r="N235" i="1"/>
  <c r="M235" i="1"/>
  <c r="V234" i="1"/>
  <c r="N234" i="1"/>
  <c r="M234" i="1"/>
  <c r="V233" i="1"/>
  <c r="N233" i="1"/>
  <c r="M233" i="1"/>
  <c r="V232" i="1"/>
  <c r="N232" i="1"/>
  <c r="M232" i="1"/>
  <c r="V231" i="1"/>
  <c r="S231" i="1" a="1"/>
  <c r="S231" i="1"/>
  <c r="N231" i="1"/>
  <c r="M231" i="1"/>
  <c r="R231" i="1" s="1" a="1"/>
  <c r="R231" i="1" s="1"/>
  <c r="V230" i="1"/>
  <c r="N230" i="1"/>
  <c r="M230" i="1"/>
  <c r="V229" i="1"/>
  <c r="N229" i="1"/>
  <c r="M229" i="1"/>
  <c r="V228" i="1"/>
  <c r="N228" i="1"/>
  <c r="M228" i="1"/>
  <c r="V227" i="1"/>
  <c r="N227" i="1"/>
  <c r="M227" i="1"/>
  <c r="V226" i="1"/>
  <c r="N226" i="1"/>
  <c r="M226" i="1"/>
  <c r="V225" i="1"/>
  <c r="N225" i="1"/>
  <c r="M225" i="1"/>
  <c r="V224" i="1"/>
  <c r="N224" i="1"/>
  <c r="M224" i="1"/>
  <c r="V223" i="1"/>
  <c r="R223" i="1" a="1"/>
  <c r="R223" i="1"/>
  <c r="N223" i="1"/>
  <c r="M223" i="1"/>
  <c r="S223" i="1" s="1" a="1"/>
  <c r="S223" i="1" s="1"/>
  <c r="V222" i="1"/>
  <c r="T222" i="1" a="1"/>
  <c r="T222" i="1" s="1"/>
  <c r="S222" i="1" a="1"/>
  <c r="S222" i="1" s="1"/>
  <c r="N222" i="1"/>
  <c r="M222" i="1"/>
  <c r="V221" i="1"/>
  <c r="N221" i="1"/>
  <c r="M221" i="1"/>
  <c r="S221" i="1" s="1" a="1"/>
  <c r="S221" i="1" s="1"/>
  <c r="V220" i="1"/>
  <c r="N220" i="1"/>
  <c r="M220" i="1"/>
  <c r="V219" i="1"/>
  <c r="N219" i="1"/>
  <c r="M219" i="1"/>
  <c r="V218" i="1"/>
  <c r="N218" i="1"/>
  <c r="M218" i="1"/>
  <c r="S218" i="1" s="1" a="1"/>
  <c r="S218" i="1" s="1"/>
  <c r="V217" i="1"/>
  <c r="N217" i="1"/>
  <c r="M217" i="1"/>
  <c r="V216" i="1"/>
  <c r="N216" i="1"/>
  <c r="M216" i="1"/>
  <c r="V215" i="1"/>
  <c r="T215" i="1" a="1"/>
  <c r="T215" i="1"/>
  <c r="P215" i="1" s="1"/>
  <c r="S215" i="1" a="1"/>
  <c r="S215" i="1"/>
  <c r="R215" i="1" a="1"/>
  <c r="R215" i="1"/>
  <c r="N215" i="1"/>
  <c r="M215" i="1"/>
  <c r="V214" i="1"/>
  <c r="T214" i="1" a="1"/>
  <c r="T214" i="1"/>
  <c r="S214" i="1" a="1"/>
  <c r="S214" i="1" s="1"/>
  <c r="P214" i="1" s="1"/>
  <c r="R214" i="1" a="1"/>
  <c r="R214" i="1"/>
  <c r="N214" i="1"/>
  <c r="M214" i="1"/>
  <c r="V213" i="1"/>
  <c r="N213" i="1"/>
  <c r="M213" i="1"/>
  <c r="V212" i="1"/>
  <c r="N212" i="1"/>
  <c r="M212" i="1"/>
  <c r="V211" i="1"/>
  <c r="W211" i="1" s="1"/>
  <c r="T211" i="1" a="1"/>
  <c r="T211" i="1" s="1"/>
  <c r="R211" i="1" a="1"/>
  <c r="R211" i="1" s="1"/>
  <c r="N211" i="1"/>
  <c r="M211" i="1"/>
  <c r="S211" i="1" s="1" a="1"/>
  <c r="S211" i="1" s="1"/>
  <c r="V210" i="1"/>
  <c r="W210" i="1" s="1"/>
  <c r="T210" i="1" a="1"/>
  <c r="T210" i="1"/>
  <c r="S210" i="1" a="1"/>
  <c r="S210" i="1" s="1"/>
  <c r="N210" i="1"/>
  <c r="M210" i="1"/>
  <c r="V209" i="1"/>
  <c r="S209" i="1" a="1"/>
  <c r="S209" i="1"/>
  <c r="N209" i="1"/>
  <c r="M209" i="1"/>
  <c r="V208" i="1"/>
  <c r="N208" i="1"/>
  <c r="M208" i="1"/>
  <c r="V207" i="1"/>
  <c r="S207" i="1" a="1"/>
  <c r="S207" i="1" s="1"/>
  <c r="N207" i="1"/>
  <c r="M207" i="1"/>
  <c r="V206" i="1"/>
  <c r="R206" i="1" a="1"/>
  <c r="R206" i="1"/>
  <c r="N206" i="1"/>
  <c r="M206" i="1"/>
  <c r="V205" i="1"/>
  <c r="N205" i="1"/>
  <c r="M205" i="1"/>
  <c r="V204" i="1"/>
  <c r="N204" i="1"/>
  <c r="M204" i="1"/>
  <c r="V203" i="1"/>
  <c r="N203" i="1"/>
  <c r="M203" i="1"/>
  <c r="S203" i="1" s="1" a="1"/>
  <c r="S203" i="1" s="1"/>
  <c r="V202" i="1"/>
  <c r="N202" i="1"/>
  <c r="M202" i="1"/>
  <c r="V201" i="1"/>
  <c r="S201" i="1" a="1"/>
  <c r="S201" i="1"/>
  <c r="N201" i="1"/>
  <c r="M201" i="1"/>
  <c r="V200" i="1"/>
  <c r="T200" i="1" a="1"/>
  <c r="T200" i="1" s="1"/>
  <c r="S200" i="1" a="1"/>
  <c r="S200" i="1"/>
  <c r="R200" i="1" a="1"/>
  <c r="R200" i="1"/>
  <c r="N200" i="1"/>
  <c r="P200" i="1" s="1"/>
  <c r="M200" i="1"/>
  <c r="V199" i="1"/>
  <c r="N199" i="1"/>
  <c r="M199" i="1"/>
  <c r="V198" i="1"/>
  <c r="N198" i="1"/>
  <c r="M198" i="1"/>
  <c r="V197" i="1"/>
  <c r="N197" i="1"/>
  <c r="M197" i="1"/>
  <c r="T197" i="1" s="1" a="1"/>
  <c r="T197" i="1" s="1"/>
  <c r="V196" i="1"/>
  <c r="N196" i="1"/>
  <c r="M196" i="1"/>
  <c r="V195" i="1"/>
  <c r="T195" i="1" a="1"/>
  <c r="T195" i="1"/>
  <c r="S195" i="1" a="1"/>
  <c r="S195" i="1" s="1"/>
  <c r="R195" i="1" a="1"/>
  <c r="R195" i="1" s="1"/>
  <c r="N195" i="1"/>
  <c r="M195" i="1"/>
  <c r="V194" i="1"/>
  <c r="N194" i="1"/>
  <c r="M194" i="1"/>
  <c r="V193" i="1"/>
  <c r="S193" i="1" a="1"/>
  <c r="S193" i="1"/>
  <c r="N193" i="1"/>
  <c r="M193" i="1"/>
  <c r="V192" i="1"/>
  <c r="N192" i="1"/>
  <c r="M192" i="1"/>
  <c r="V191" i="1"/>
  <c r="N191" i="1"/>
  <c r="M191" i="1"/>
  <c r="V190" i="1"/>
  <c r="N190" i="1"/>
  <c r="M190" i="1"/>
  <c r="V189" i="1"/>
  <c r="R189" i="1" a="1"/>
  <c r="R189" i="1" s="1"/>
  <c r="N189" i="1"/>
  <c r="M189" i="1"/>
  <c r="V188" i="1"/>
  <c r="N188" i="1"/>
  <c r="M188" i="1"/>
  <c r="V187" i="1"/>
  <c r="S187" i="1"/>
  <c r="N187" i="1"/>
  <c r="M187" i="1"/>
  <c r="S187" i="1" s="1" a="1"/>
  <c r="V186" i="1"/>
  <c r="N186" i="1"/>
  <c r="M186" i="1"/>
  <c r="V185" i="1"/>
  <c r="S185" i="1" a="1"/>
  <c r="S185" i="1" s="1"/>
  <c r="N185" i="1"/>
  <c r="M185" i="1"/>
  <c r="V184" i="1"/>
  <c r="N184" i="1"/>
  <c r="M184" i="1"/>
  <c r="V183" i="1"/>
  <c r="N183" i="1"/>
  <c r="M183" i="1"/>
  <c r="V182" i="1"/>
  <c r="N182" i="1"/>
  <c r="M182" i="1"/>
  <c r="V181" i="1"/>
  <c r="W181" i="1" s="1"/>
  <c r="T181" i="1" a="1"/>
  <c r="T181" i="1"/>
  <c r="P181" i="1" s="1"/>
  <c r="S181" i="1" a="1"/>
  <c r="S181" i="1" s="1"/>
  <c r="R181" i="1" a="1"/>
  <c r="R181" i="1"/>
  <c r="N181" i="1"/>
  <c r="M181" i="1"/>
  <c r="V180" i="1"/>
  <c r="W180" i="1" s="1"/>
  <c r="T180" i="1" a="1"/>
  <c r="T180" i="1" s="1"/>
  <c r="S180" i="1" a="1"/>
  <c r="S180" i="1" s="1"/>
  <c r="R180" i="1" a="1"/>
  <c r="R180" i="1" s="1"/>
  <c r="N180" i="1"/>
  <c r="M180" i="1"/>
  <c r="V179" i="1"/>
  <c r="N179" i="1"/>
  <c r="M179" i="1"/>
  <c r="V178" i="1"/>
  <c r="N178" i="1"/>
  <c r="M178" i="1"/>
  <c r="V177" i="1"/>
  <c r="R177" i="1" a="1"/>
  <c r="R177" i="1"/>
  <c r="N177" i="1"/>
  <c r="M177" i="1"/>
  <c r="V176" i="1"/>
  <c r="N176" i="1"/>
  <c r="M176" i="1"/>
  <c r="V175" i="1"/>
  <c r="W175" i="1" s="1"/>
  <c r="T175" i="1" a="1"/>
  <c r="T175" i="1" s="1"/>
  <c r="R175" i="1" a="1"/>
  <c r="R175" i="1" s="1"/>
  <c r="N175" i="1"/>
  <c r="M175" i="1"/>
  <c r="S175" i="1" s="1" a="1"/>
  <c r="S175" i="1" s="1"/>
  <c r="V174" i="1"/>
  <c r="N174" i="1"/>
  <c r="M174" i="1"/>
  <c r="V173" i="1"/>
  <c r="W173" i="1" s="1"/>
  <c r="T173" i="1" a="1"/>
  <c r="T173" i="1"/>
  <c r="S173" i="1" a="1"/>
  <c r="S173" i="1"/>
  <c r="R173" i="1"/>
  <c r="N173" i="1"/>
  <c r="M173" i="1"/>
  <c r="R173" i="1" s="1" a="1"/>
  <c r="V172" i="1"/>
  <c r="N172" i="1"/>
  <c r="M172" i="1"/>
  <c r="V171" i="1"/>
  <c r="S171" i="1" a="1"/>
  <c r="S171" i="1" s="1"/>
  <c r="N171" i="1"/>
  <c r="M171" i="1"/>
  <c r="V170" i="1"/>
  <c r="N170" i="1"/>
  <c r="M170" i="1"/>
  <c r="V169" i="1"/>
  <c r="W169" i="1" s="1"/>
  <c r="T169" i="1" a="1"/>
  <c r="T169" i="1"/>
  <c r="S169" i="1" a="1"/>
  <c r="S169" i="1" s="1"/>
  <c r="R169" i="1" a="1"/>
  <c r="R169" i="1"/>
  <c r="N169" i="1"/>
  <c r="P169" i="1" s="1"/>
  <c r="M169" i="1"/>
  <c r="V168" i="1"/>
  <c r="N168" i="1"/>
  <c r="M168" i="1"/>
  <c r="V167" i="1"/>
  <c r="N167" i="1"/>
  <c r="M167" i="1"/>
  <c r="V166" i="1"/>
  <c r="N166" i="1"/>
  <c r="M166" i="1"/>
  <c r="V165" i="1"/>
  <c r="W165" i="1" s="1"/>
  <c r="R165" i="1" a="1"/>
  <c r="R165" i="1"/>
  <c r="N165" i="1"/>
  <c r="M165" i="1"/>
  <c r="T165" i="1" s="1" a="1"/>
  <c r="T165" i="1" s="1"/>
  <c r="V164" i="1"/>
  <c r="N164" i="1"/>
  <c r="M164" i="1"/>
  <c r="V163" i="1"/>
  <c r="N163" i="1"/>
  <c r="M163" i="1"/>
  <c r="R163" i="1" s="1" a="1"/>
  <c r="R163" i="1" s="1"/>
  <c r="V162" i="1"/>
  <c r="N162" i="1"/>
  <c r="M162" i="1"/>
  <c r="V161" i="1"/>
  <c r="W161" i="1" s="1"/>
  <c r="T161" i="1" a="1"/>
  <c r="T161" i="1" s="1"/>
  <c r="N161" i="1"/>
  <c r="M161" i="1"/>
  <c r="V160" i="1"/>
  <c r="N160" i="1"/>
  <c r="M160" i="1"/>
  <c r="V159" i="1"/>
  <c r="N159" i="1"/>
  <c r="M159" i="1"/>
  <c r="T159" i="1" s="1" a="1"/>
  <c r="T159" i="1" s="1"/>
  <c r="V158" i="1"/>
  <c r="N158" i="1"/>
  <c r="M158" i="1"/>
  <c r="V157" i="1"/>
  <c r="W157" i="1" s="1"/>
  <c r="T157" i="1" a="1"/>
  <c r="T157" i="1"/>
  <c r="S157" i="1" a="1"/>
  <c r="S157" i="1"/>
  <c r="R157" i="1" a="1"/>
  <c r="R157" i="1" s="1"/>
  <c r="N157" i="1"/>
  <c r="M157" i="1"/>
  <c r="V156" i="1"/>
  <c r="N156" i="1"/>
  <c r="M156" i="1"/>
  <c r="V155" i="1"/>
  <c r="N155" i="1"/>
  <c r="M155" i="1"/>
  <c r="V154" i="1"/>
  <c r="N154" i="1"/>
  <c r="M154" i="1"/>
  <c r="V153" i="1"/>
  <c r="N153" i="1"/>
  <c r="M153" i="1"/>
  <c r="V152" i="1"/>
  <c r="W152" i="1" s="1"/>
  <c r="T152" i="1" a="1"/>
  <c r="T152" i="1" s="1"/>
  <c r="S152" i="1" a="1"/>
  <c r="S152" i="1" s="1"/>
  <c r="N152" i="1"/>
  <c r="M152" i="1"/>
  <c r="V151" i="1"/>
  <c r="N151" i="1"/>
  <c r="M151" i="1"/>
  <c r="S151" i="1" s="1" a="1"/>
  <c r="S151" i="1" s="1"/>
  <c r="V150" i="1"/>
  <c r="N150" i="1"/>
  <c r="M150" i="1"/>
  <c r="V149" i="1"/>
  <c r="S149" i="1" a="1"/>
  <c r="S149" i="1" s="1"/>
  <c r="N149" i="1"/>
  <c r="M149" i="1"/>
  <c r="V148" i="1"/>
  <c r="N148" i="1"/>
  <c r="M148" i="1"/>
  <c r="V147" i="1"/>
  <c r="N147" i="1"/>
  <c r="M147" i="1"/>
  <c r="V146" i="1"/>
  <c r="W146" i="1" s="1"/>
  <c r="T146" i="1" a="1"/>
  <c r="T146" i="1"/>
  <c r="P146" i="1" s="1"/>
  <c r="S146" i="1" a="1"/>
  <c r="S146" i="1" s="1"/>
  <c r="R146" i="1"/>
  <c r="N146" i="1"/>
  <c r="M146" i="1"/>
  <c r="R146" i="1" s="1" a="1"/>
  <c r="V145" i="1"/>
  <c r="W145" i="1" s="1"/>
  <c r="T145" i="1" a="1"/>
  <c r="T145" i="1"/>
  <c r="S145" i="1" a="1"/>
  <c r="S145" i="1" s="1"/>
  <c r="P145" i="1" s="1"/>
  <c r="R145" i="1" a="1"/>
  <c r="R145" i="1"/>
  <c r="N145" i="1"/>
  <c r="M145" i="1"/>
  <c r="V144" i="1"/>
  <c r="N144" i="1"/>
  <c r="M144" i="1"/>
  <c r="V143" i="1"/>
  <c r="T143" i="1" a="1"/>
  <c r="T143" i="1"/>
  <c r="S143" i="1" a="1"/>
  <c r="S143" i="1" s="1"/>
  <c r="R143" i="1" a="1"/>
  <c r="R143" i="1"/>
  <c r="N143" i="1"/>
  <c r="M143" i="1"/>
  <c r="V142" i="1"/>
  <c r="S142" i="1" a="1"/>
  <c r="S142" i="1"/>
  <c r="N142" i="1"/>
  <c r="M142" i="1"/>
  <c r="V141" i="1"/>
  <c r="N141" i="1"/>
  <c r="M141" i="1"/>
  <c r="V140" i="1"/>
  <c r="N140" i="1"/>
  <c r="M140" i="1"/>
  <c r="V139" i="1"/>
  <c r="N139" i="1"/>
  <c r="M139" i="1"/>
  <c r="S139" i="1" s="1" a="1"/>
  <c r="S139" i="1" s="1"/>
  <c r="V138" i="1"/>
  <c r="S138" i="1" a="1"/>
  <c r="S138" i="1" s="1"/>
  <c r="N138" i="1"/>
  <c r="M138" i="1"/>
  <c r="V137" i="1"/>
  <c r="N137" i="1"/>
  <c r="M137" i="1"/>
  <c r="V136" i="1"/>
  <c r="N136" i="1"/>
  <c r="M136" i="1"/>
  <c r="V135" i="1"/>
  <c r="N135" i="1"/>
  <c r="M135" i="1"/>
  <c r="V134" i="1"/>
  <c r="N134" i="1"/>
  <c r="M134" i="1"/>
  <c r="V133" i="1"/>
  <c r="N133" i="1"/>
  <c r="M133" i="1"/>
  <c r="V132" i="1"/>
  <c r="N132" i="1"/>
  <c r="M132" i="1"/>
  <c r="V131" i="1"/>
  <c r="N131" i="1"/>
  <c r="M131" i="1"/>
  <c r="V130" i="1"/>
  <c r="N130" i="1"/>
  <c r="M130" i="1"/>
  <c r="V129" i="1"/>
  <c r="N129" i="1"/>
  <c r="M129" i="1"/>
  <c r="V128" i="1"/>
  <c r="N128" i="1"/>
  <c r="M128" i="1"/>
  <c r="V127" i="1"/>
  <c r="N127" i="1"/>
  <c r="M127" i="1"/>
  <c r="V126" i="1"/>
  <c r="S126" i="1" a="1"/>
  <c r="S126" i="1" s="1"/>
  <c r="N126" i="1"/>
  <c r="M126" i="1"/>
  <c r="V125" i="1"/>
  <c r="W125" i="1" s="1"/>
  <c r="T125" i="1" a="1"/>
  <c r="T125" i="1" s="1"/>
  <c r="N125" i="1"/>
  <c r="M125" i="1"/>
  <c r="V124" i="1"/>
  <c r="T124" i="1" a="1"/>
  <c r="T124" i="1" s="1"/>
  <c r="P124" i="1" s="1"/>
  <c r="S124" i="1" a="1"/>
  <c r="S124" i="1" s="1"/>
  <c r="R124" i="1" a="1"/>
  <c r="R124" i="1" s="1"/>
  <c r="N124" i="1"/>
  <c r="M124" i="1"/>
  <c r="V123" i="1"/>
  <c r="N123" i="1"/>
  <c r="M123" i="1"/>
  <c r="V122" i="1"/>
  <c r="T122" i="1" a="1"/>
  <c r="T122" i="1" s="1"/>
  <c r="S122" i="1" a="1"/>
  <c r="S122" i="1"/>
  <c r="R122" i="1" a="1"/>
  <c r="R122" i="1"/>
  <c r="N122" i="1"/>
  <c r="M122" i="1"/>
  <c r="V121" i="1"/>
  <c r="W121" i="1" s="1"/>
  <c r="T121" i="1" a="1"/>
  <c r="T121" i="1"/>
  <c r="S121" i="1" a="1"/>
  <c r="S121" i="1" s="1"/>
  <c r="R121" i="1" a="1"/>
  <c r="R121" i="1"/>
  <c r="N121" i="1"/>
  <c r="P121" i="1" s="1"/>
  <c r="M121" i="1"/>
  <c r="V120" i="1"/>
  <c r="T120" i="1" a="1"/>
  <c r="T120" i="1" s="1"/>
  <c r="S120" i="1" a="1"/>
  <c r="S120" i="1" s="1"/>
  <c r="R120" i="1" a="1"/>
  <c r="R120" i="1" s="1"/>
  <c r="N120" i="1"/>
  <c r="P120" i="1" s="1"/>
  <c r="M120" i="1"/>
  <c r="V119" i="1"/>
  <c r="N119" i="1"/>
  <c r="M119" i="1"/>
  <c r="T119" i="1" s="1" a="1"/>
  <c r="T119" i="1" s="1"/>
  <c r="P119" i="1" s="1"/>
  <c r="V118" i="1"/>
  <c r="N118" i="1"/>
  <c r="M118" i="1"/>
  <c r="V117" i="1"/>
  <c r="R117" i="1" a="1"/>
  <c r="R117" i="1" s="1"/>
  <c r="N117" i="1"/>
  <c r="M117" i="1"/>
  <c r="V116" i="1"/>
  <c r="S116" i="1" a="1"/>
  <c r="S116" i="1"/>
  <c r="N116" i="1"/>
  <c r="M116" i="1"/>
  <c r="R116" i="1" s="1" a="1"/>
  <c r="R116" i="1" s="1"/>
  <c r="V115" i="1"/>
  <c r="S115" i="1"/>
  <c r="R115" i="1" a="1"/>
  <c r="R115" i="1"/>
  <c r="N115" i="1"/>
  <c r="M115" i="1"/>
  <c r="S115" i="1" s="1" a="1"/>
  <c r="V114" i="1"/>
  <c r="S114" i="1" a="1"/>
  <c r="S114" i="1" s="1"/>
  <c r="R114" i="1" a="1"/>
  <c r="R114" i="1"/>
  <c r="N114" i="1"/>
  <c r="M114" i="1"/>
  <c r="V113" i="1"/>
  <c r="S113" i="1" a="1"/>
  <c r="S113" i="1"/>
  <c r="R113" i="1"/>
  <c r="N113" i="1"/>
  <c r="M113" i="1"/>
  <c r="R113" i="1" s="1" a="1"/>
  <c r="V112" i="1"/>
  <c r="N112" i="1"/>
  <c r="M112" i="1"/>
  <c r="V111" i="1"/>
  <c r="N111" i="1"/>
  <c r="M111" i="1"/>
  <c r="S111" i="1" s="1" a="1"/>
  <c r="S111" i="1" s="1"/>
  <c r="V110" i="1"/>
  <c r="N110" i="1"/>
  <c r="M110" i="1"/>
  <c r="V109" i="1"/>
  <c r="N109" i="1"/>
  <c r="M109" i="1"/>
  <c r="V108" i="1"/>
  <c r="N108" i="1"/>
  <c r="M108" i="1"/>
  <c r="V107" i="1"/>
  <c r="N107" i="1"/>
  <c r="M107" i="1"/>
  <c r="V106" i="1"/>
  <c r="N106" i="1"/>
  <c r="M106" i="1"/>
  <c r="V105" i="1"/>
  <c r="N105" i="1"/>
  <c r="M105" i="1"/>
  <c r="R105" i="1" s="1" a="1"/>
  <c r="R105" i="1" s="1"/>
  <c r="V104" i="1"/>
  <c r="N104" i="1"/>
  <c r="M104" i="1"/>
  <c r="V103" i="1"/>
  <c r="N103" i="1"/>
  <c r="M103" i="1"/>
  <c r="V102" i="1"/>
  <c r="T102" i="1" a="1"/>
  <c r="T102" i="1" s="1"/>
  <c r="S102" i="1" a="1"/>
  <c r="S102" i="1" s="1"/>
  <c r="N102" i="1"/>
  <c r="M102" i="1"/>
  <c r="V101" i="1"/>
  <c r="S101" i="1" a="1"/>
  <c r="S101" i="1"/>
  <c r="R101" i="1"/>
  <c r="N101" i="1"/>
  <c r="M101" i="1"/>
  <c r="R101" i="1" s="1" a="1"/>
  <c r="V100" i="1"/>
  <c r="S100" i="1" a="1"/>
  <c r="S100" i="1" s="1"/>
  <c r="N100" i="1"/>
  <c r="M100" i="1"/>
  <c r="V99" i="1"/>
  <c r="T99" i="1" a="1"/>
  <c r="T99" i="1" s="1"/>
  <c r="S99" i="1" a="1"/>
  <c r="S99" i="1"/>
  <c r="R99" i="1" a="1"/>
  <c r="R99" i="1"/>
  <c r="N99" i="1"/>
  <c r="M99" i="1"/>
  <c r="V98" i="1"/>
  <c r="S98" i="1" a="1"/>
  <c r="S98" i="1" s="1"/>
  <c r="N98" i="1"/>
  <c r="M98" i="1"/>
  <c r="V97" i="1"/>
  <c r="N97" i="1"/>
  <c r="M97" i="1"/>
  <c r="V96" i="1"/>
  <c r="N96" i="1"/>
  <c r="M96" i="1"/>
  <c r="V95" i="1"/>
  <c r="N95" i="1"/>
  <c r="M95" i="1"/>
  <c r="V94" i="1"/>
  <c r="N94" i="1"/>
  <c r="M94" i="1"/>
  <c r="V93" i="1"/>
  <c r="N93" i="1"/>
  <c r="M93" i="1"/>
  <c r="V92" i="1"/>
  <c r="N92" i="1"/>
  <c r="M92" i="1"/>
  <c r="V91" i="1"/>
  <c r="N91" i="1"/>
  <c r="M91" i="1"/>
  <c r="V90" i="1"/>
  <c r="S90" i="1" a="1"/>
  <c r="S90" i="1" s="1"/>
  <c r="N90" i="1"/>
  <c r="M90" i="1"/>
  <c r="V89" i="1"/>
  <c r="W89" i="1" s="1"/>
  <c r="T89" i="1" a="1"/>
  <c r="T89" i="1" s="1"/>
  <c r="N89" i="1"/>
  <c r="M89" i="1"/>
  <c r="V88" i="1"/>
  <c r="S88" i="1" a="1"/>
  <c r="S88" i="1" s="1"/>
  <c r="N88" i="1"/>
  <c r="M88" i="1"/>
  <c r="V87" i="1"/>
  <c r="S87" i="1" a="1"/>
  <c r="S87" i="1"/>
  <c r="R87" i="1" a="1"/>
  <c r="R87" i="1" s="1"/>
  <c r="N87" i="1"/>
  <c r="M87" i="1"/>
  <c r="T87" i="1" s="1" a="1"/>
  <c r="T87" i="1" s="1"/>
  <c r="V86" i="1"/>
  <c r="S86" i="1" a="1"/>
  <c r="S86" i="1" s="1"/>
  <c r="N86" i="1"/>
  <c r="M86" i="1"/>
  <c r="V85" i="1"/>
  <c r="W85" i="1" s="1"/>
  <c r="T85" i="1" a="1"/>
  <c r="T85" i="1"/>
  <c r="S85" i="1" a="1"/>
  <c r="S85" i="1"/>
  <c r="R85" i="1" a="1"/>
  <c r="R85" i="1"/>
  <c r="N85" i="1"/>
  <c r="P85" i="1" s="1"/>
  <c r="M85" i="1"/>
  <c r="V84" i="1"/>
  <c r="N84" i="1"/>
  <c r="M84" i="1"/>
  <c r="V83" i="1"/>
  <c r="N83" i="1"/>
  <c r="M83" i="1"/>
  <c r="V82" i="1"/>
  <c r="N82" i="1"/>
  <c r="M82" i="1"/>
  <c r="V81" i="1"/>
  <c r="N81" i="1"/>
  <c r="M81" i="1"/>
  <c r="V80" i="1"/>
  <c r="N80" i="1"/>
  <c r="M80" i="1"/>
  <c r="V79" i="1"/>
  <c r="N79" i="1"/>
  <c r="M79" i="1"/>
  <c r="V78" i="1"/>
  <c r="T78" i="1" a="1"/>
  <c r="T78" i="1"/>
  <c r="S78" i="1" a="1"/>
  <c r="S78" i="1" s="1"/>
  <c r="R78" i="1" a="1"/>
  <c r="R78" i="1" s="1"/>
  <c r="N78" i="1"/>
  <c r="M78" i="1"/>
  <c r="V77" i="1"/>
  <c r="N77" i="1"/>
  <c r="M77" i="1"/>
  <c r="V76" i="1"/>
  <c r="N76" i="1"/>
  <c r="M76" i="1"/>
  <c r="V75" i="1"/>
  <c r="N75" i="1"/>
  <c r="M75" i="1"/>
  <c r="V74" i="1"/>
  <c r="R74" i="1"/>
  <c r="N74" i="1"/>
  <c r="M74" i="1"/>
  <c r="R74" i="1" s="1" a="1"/>
  <c r="V73" i="1"/>
  <c r="S73" i="1" a="1"/>
  <c r="S73" i="1"/>
  <c r="N73" i="1"/>
  <c r="M73" i="1"/>
  <c r="V72" i="1"/>
  <c r="N72" i="1"/>
  <c r="M72" i="1"/>
  <c r="V71" i="1"/>
  <c r="N71" i="1"/>
  <c r="M71" i="1"/>
  <c r="V70" i="1"/>
  <c r="W70" i="1" s="1"/>
  <c r="T70" i="1" a="1"/>
  <c r="T70" i="1"/>
  <c r="S70" i="1" a="1"/>
  <c r="S70" i="1"/>
  <c r="R70" i="1" a="1"/>
  <c r="R70" i="1"/>
  <c r="N70" i="1"/>
  <c r="P70" i="1" s="1"/>
  <c r="M70" i="1"/>
  <c r="V69" i="1"/>
  <c r="N69" i="1"/>
  <c r="M69" i="1"/>
  <c r="V68" i="1"/>
  <c r="S68" i="1" a="1"/>
  <c r="S68" i="1"/>
  <c r="N68" i="1"/>
  <c r="M68" i="1"/>
  <c r="V67" i="1"/>
  <c r="N67" i="1"/>
  <c r="M67" i="1"/>
  <c r="V66" i="1"/>
  <c r="W66" i="1" s="1"/>
  <c r="T66" i="1" a="1"/>
  <c r="T66" i="1"/>
  <c r="S66" i="1" a="1"/>
  <c r="S66" i="1" s="1"/>
  <c r="N66" i="1"/>
  <c r="P66" i="1" s="1"/>
  <c r="M66" i="1"/>
  <c r="R66" i="1" s="1" a="1"/>
  <c r="R66" i="1" s="1"/>
  <c r="V65" i="1"/>
  <c r="N65" i="1"/>
  <c r="M65" i="1"/>
  <c r="V64" i="1"/>
  <c r="N64" i="1"/>
  <c r="M64" i="1"/>
  <c r="V63" i="1"/>
  <c r="N63" i="1"/>
  <c r="M63" i="1"/>
  <c r="V62" i="1"/>
  <c r="N62" i="1"/>
  <c r="M62" i="1"/>
  <c r="V61" i="1"/>
  <c r="N61" i="1"/>
  <c r="M61" i="1"/>
  <c r="V60" i="1"/>
  <c r="N60" i="1"/>
  <c r="M60" i="1"/>
  <c r="V59" i="1"/>
  <c r="N59" i="1"/>
  <c r="M59" i="1"/>
  <c r="V58" i="1"/>
  <c r="N58" i="1"/>
  <c r="M58" i="1"/>
  <c r="V57" i="1"/>
  <c r="N57" i="1"/>
  <c r="M57" i="1"/>
  <c r="V56" i="1"/>
  <c r="N56" i="1"/>
  <c r="M56" i="1"/>
  <c r="V55" i="1"/>
  <c r="N55" i="1"/>
  <c r="M55" i="1"/>
  <c r="V54" i="1"/>
  <c r="N54" i="1"/>
  <c r="M54" i="1"/>
  <c r="V53" i="1"/>
  <c r="N53" i="1"/>
  <c r="M53" i="1"/>
  <c r="V52" i="1"/>
  <c r="N52" i="1"/>
  <c r="M52" i="1"/>
  <c r="V51" i="1"/>
  <c r="N51" i="1"/>
  <c r="M51" i="1"/>
  <c r="V50" i="1"/>
  <c r="N50" i="1"/>
  <c r="M50" i="1"/>
  <c r="V49" i="1"/>
  <c r="T49" i="1" a="1"/>
  <c r="T49" i="1"/>
  <c r="S49" i="1" a="1"/>
  <c r="S49" i="1" s="1"/>
  <c r="R49" i="1" a="1"/>
  <c r="R49" i="1" s="1"/>
  <c r="N49" i="1"/>
  <c r="M49" i="1"/>
  <c r="V48" i="1"/>
  <c r="S48" i="1" a="1"/>
  <c r="S48" i="1"/>
  <c r="N48" i="1"/>
  <c r="M48" i="1"/>
  <c r="V47" i="1"/>
  <c r="N47" i="1"/>
  <c r="M47" i="1"/>
  <c r="V46" i="1"/>
  <c r="N46" i="1"/>
  <c r="M46" i="1"/>
  <c r="V45" i="1"/>
  <c r="N45" i="1"/>
  <c r="M45" i="1"/>
  <c r="V44" i="1"/>
  <c r="N44" i="1"/>
  <c r="M44" i="1"/>
  <c r="V43" i="1"/>
  <c r="N43" i="1"/>
  <c r="M43" i="1"/>
  <c r="S43" i="1" s="1" a="1"/>
  <c r="S43" i="1" s="1"/>
  <c r="V42" i="1"/>
  <c r="N42" i="1"/>
  <c r="M42" i="1"/>
  <c r="V41" i="1"/>
  <c r="N41" i="1"/>
  <c r="M41" i="1"/>
  <c r="V40" i="1"/>
  <c r="N40" i="1"/>
  <c r="M40" i="1"/>
  <c r="V39" i="1"/>
  <c r="N39" i="1"/>
  <c r="M39" i="1"/>
  <c r="V38" i="1"/>
  <c r="N38" i="1"/>
  <c r="M38" i="1"/>
  <c r="V37" i="1"/>
  <c r="W37" i="1" s="1"/>
  <c r="T37" i="1" a="1"/>
  <c r="T37" i="1"/>
  <c r="S37" i="1" a="1"/>
  <c r="S37" i="1"/>
  <c r="R37" i="1" a="1"/>
  <c r="R37" i="1"/>
  <c r="N37" i="1"/>
  <c r="P37" i="1" s="1"/>
  <c r="M37" i="1"/>
  <c r="V36" i="1"/>
  <c r="S36" i="1" a="1"/>
  <c r="S36" i="1"/>
  <c r="R36" i="1" a="1"/>
  <c r="R36" i="1" s="1"/>
  <c r="N36" i="1"/>
  <c r="M36" i="1"/>
  <c r="V35" i="1"/>
  <c r="S35" i="1" a="1"/>
  <c r="S35" i="1"/>
  <c r="R35" i="1" a="1"/>
  <c r="R35" i="1"/>
  <c r="N35" i="1"/>
  <c r="M35" i="1"/>
  <c r="V34" i="1"/>
  <c r="S34" i="1" a="1"/>
  <c r="S34" i="1"/>
  <c r="R34" i="1" a="1"/>
  <c r="R34" i="1"/>
  <c r="N34" i="1"/>
  <c r="M34" i="1"/>
  <c r="V33" i="1"/>
  <c r="N33" i="1"/>
  <c r="M33" i="1"/>
  <c r="V32" i="1"/>
  <c r="N32" i="1"/>
  <c r="M32" i="1"/>
  <c r="V31" i="1"/>
  <c r="N31" i="1"/>
  <c r="M31" i="1"/>
  <c r="V30" i="1"/>
  <c r="N30" i="1"/>
  <c r="M30" i="1"/>
  <c r="V29" i="1"/>
  <c r="N29" i="1"/>
  <c r="M29" i="1"/>
  <c r="V28" i="1"/>
  <c r="N28" i="1"/>
  <c r="M28" i="1"/>
  <c r="V27" i="1"/>
  <c r="N27" i="1"/>
  <c r="M27" i="1"/>
  <c r="V26" i="1"/>
  <c r="N26" i="1"/>
  <c r="M26" i="1"/>
  <c r="V25" i="1"/>
  <c r="N25" i="1"/>
  <c r="M25" i="1"/>
  <c r="V24" i="1"/>
  <c r="N24" i="1"/>
  <c r="M24" i="1"/>
  <c r="V23" i="1"/>
  <c r="N23" i="1"/>
  <c r="M23" i="1"/>
  <c r="V22" i="1"/>
  <c r="N22" i="1"/>
  <c r="M22" i="1"/>
  <c r="V21" i="1"/>
  <c r="N21" i="1"/>
  <c r="M21" i="1"/>
  <c r="V20" i="1"/>
  <c r="N20" i="1"/>
  <c r="M20" i="1"/>
  <c r="V19" i="1"/>
  <c r="N19" i="1"/>
  <c r="M19" i="1"/>
  <c r="V18" i="1"/>
  <c r="N18" i="1"/>
  <c r="M18" i="1"/>
  <c r="V17" i="1"/>
  <c r="N17" i="1"/>
  <c r="M17" i="1"/>
  <c r="V16" i="1"/>
  <c r="S16" i="1" a="1"/>
  <c r="S16" i="1" s="1"/>
  <c r="N16" i="1"/>
  <c r="M16" i="1"/>
  <c r="V15" i="1"/>
  <c r="N15" i="1"/>
  <c r="M15" i="1"/>
  <c r="S15" i="1" s="1" a="1"/>
  <c r="S15" i="1" s="1"/>
  <c r="V14" i="1"/>
  <c r="S14" i="1" a="1"/>
  <c r="S14" i="1"/>
  <c r="N14" i="1"/>
  <c r="M14" i="1"/>
  <c r="V13" i="1"/>
  <c r="S13" i="1" a="1"/>
  <c r="S13" i="1"/>
  <c r="N13" i="1"/>
  <c r="M13" i="1"/>
  <c r="V12" i="1"/>
  <c r="N12" i="1"/>
  <c r="M12" i="1"/>
  <c r="V11" i="1"/>
  <c r="N11" i="1"/>
  <c r="M11" i="1"/>
  <c r="V10" i="1"/>
  <c r="N10" i="1"/>
  <c r="M10" i="1"/>
  <c r="V9" i="1"/>
  <c r="N9" i="1"/>
  <c r="M9" i="1"/>
  <c r="V8" i="1"/>
  <c r="N8" i="1"/>
  <c r="M8" i="1"/>
  <c r="V7" i="1"/>
  <c r="N7" i="1"/>
  <c r="M7" i="1"/>
  <c r="V6" i="1"/>
  <c r="N6" i="1"/>
  <c r="M6" i="1"/>
  <c r="V5" i="1"/>
  <c r="N5" i="1"/>
  <c r="M5" i="1"/>
  <c r="W398" i="1" l="1"/>
  <c r="W668" i="1"/>
  <c r="W214" i="1"/>
  <c r="W338" i="1"/>
  <c r="W619" i="1"/>
  <c r="W280" i="1"/>
  <c r="W2006" i="1"/>
  <c r="W569" i="1"/>
  <c r="W294" i="1"/>
  <c r="W740" i="1"/>
  <c r="W200" i="1"/>
  <c r="W762" i="1"/>
  <c r="W838" i="1"/>
  <c r="W645" i="1"/>
  <c r="W2824" i="1"/>
  <c r="W1463" i="1"/>
  <c r="W483" i="1"/>
  <c r="W592" i="1"/>
  <c r="W1030" i="1"/>
  <c r="W2786" i="1"/>
  <c r="W2930" i="1"/>
  <c r="W848" i="1"/>
  <c r="W2586" i="1"/>
  <c r="W195" i="1"/>
  <c r="W827" i="1"/>
  <c r="W2606" i="1"/>
  <c r="W78" i="1"/>
  <c r="W1014" i="1"/>
  <c r="W2306" i="1"/>
  <c r="W730" i="1"/>
  <c r="W1456" i="1"/>
  <c r="W726" i="1"/>
  <c r="W2503" i="1"/>
  <c r="W308" i="1"/>
  <c r="W1451" i="1"/>
  <c r="W2305" i="1"/>
  <c r="W2695" i="1"/>
  <c r="W49" i="1"/>
  <c r="W302" i="1"/>
  <c r="W402" i="1"/>
  <c r="W858" i="1"/>
  <c r="W1578" i="1"/>
  <c r="W222" i="1"/>
  <c r="P143" i="1"/>
  <c r="W237" i="1"/>
  <c r="P148" i="1"/>
  <c r="W197" i="1"/>
  <c r="R171" i="1" a="1"/>
  <c r="R171" i="1" s="1"/>
  <c r="P78" i="1"/>
  <c r="P282" i="1"/>
  <c r="W282" i="1"/>
  <c r="P310" i="1"/>
  <c r="W310" i="1"/>
  <c r="P49" i="1"/>
  <c r="P426" i="1"/>
  <c r="W426" i="1"/>
  <c r="W124" i="1"/>
  <c r="W159" i="1"/>
  <c r="W247" i="1"/>
  <c r="W87" i="1"/>
  <c r="W102" i="1"/>
  <c r="P122" i="1"/>
  <c r="W122" i="1"/>
  <c r="P157" i="1"/>
  <c r="T112" i="1" a="1"/>
  <c r="T112" i="1" s="1"/>
  <c r="S74" i="1" a="1"/>
  <c r="S74" i="1" s="1"/>
  <c r="R119" i="1" a="1"/>
  <c r="R119" i="1" s="1"/>
  <c r="T126" i="1" a="1"/>
  <c r="T126" i="1" s="1"/>
  <c r="P126" i="1" s="1"/>
  <c r="R126" i="1" a="1"/>
  <c r="R126" i="1" s="1"/>
  <c r="S154" i="1" a="1"/>
  <c r="S154" i="1" s="1"/>
  <c r="P197" i="1"/>
  <c r="S291" i="1" a="1"/>
  <c r="S291" i="1" s="1"/>
  <c r="T298" i="1" a="1"/>
  <c r="T298" i="1" s="1"/>
  <c r="S298" i="1" a="1"/>
  <c r="S298" i="1" s="1"/>
  <c r="R298" i="1" a="1"/>
  <c r="R298" i="1" s="1"/>
  <c r="P338" i="1"/>
  <c r="S475" i="1" a="1"/>
  <c r="S475" i="1" s="1"/>
  <c r="S480" i="1" a="1"/>
  <c r="S480" i="1" s="1"/>
  <c r="T480" i="1" a="1"/>
  <c r="T480" i="1" s="1"/>
  <c r="T590" i="1" a="1"/>
  <c r="T590" i="1" s="1"/>
  <c r="S590" i="1" a="1"/>
  <c r="S590" i="1" s="1"/>
  <c r="S622" i="1" a="1"/>
  <c r="S622" i="1" s="1"/>
  <c r="T622" i="1" a="1"/>
  <c r="T622" i="1" s="1"/>
  <c r="R622" i="1" a="1"/>
  <c r="R622" i="1" s="1"/>
  <c r="T768" i="1" a="1"/>
  <c r="T768" i="1" s="1"/>
  <c r="S768" i="1" a="1"/>
  <c r="S768" i="1" s="1"/>
  <c r="W768" i="1"/>
  <c r="R768" i="1" a="1"/>
  <c r="R768" i="1" s="1"/>
  <c r="R817" i="1" a="1"/>
  <c r="R817" i="1" s="1"/>
  <c r="T817" i="1" a="1"/>
  <c r="T817" i="1" s="1"/>
  <c r="S817" i="1" a="1"/>
  <c r="S817" i="1" s="1"/>
  <c r="R922" i="1" a="1"/>
  <c r="R922" i="1" s="1"/>
  <c r="P922" i="1"/>
  <c r="W922" i="1"/>
  <c r="T922" i="1" a="1"/>
  <c r="T922" i="1" s="1"/>
  <c r="S922" i="1" a="1"/>
  <c r="S922" i="1" s="1"/>
  <c r="P930" i="1"/>
  <c r="P974" i="1"/>
  <c r="R1100" i="1" a="1"/>
  <c r="R1100" i="1" s="1"/>
  <c r="W1100" i="1"/>
  <c r="T1100" i="1" a="1"/>
  <c r="T1100" i="1" s="1"/>
  <c r="S1100" i="1" a="1"/>
  <c r="S1100" i="1" s="1"/>
  <c r="T118" i="1" a="1"/>
  <c r="T118" i="1" s="1"/>
  <c r="R118" i="1" a="1"/>
  <c r="R118" i="1" s="1"/>
  <c r="W120" i="1"/>
  <c r="T68" i="1" a="1"/>
  <c r="T68" i="1" s="1"/>
  <c r="R68" i="1" a="1"/>
  <c r="R68" i="1" s="1"/>
  <c r="T90" i="1" a="1"/>
  <c r="T90" i="1" s="1"/>
  <c r="W90" i="1" s="1"/>
  <c r="W99" i="1"/>
  <c r="P101" i="1"/>
  <c r="R112" i="1" a="1"/>
  <c r="R112" i="1" s="1"/>
  <c r="S119" i="1" a="1"/>
  <c r="S119" i="1" s="1"/>
  <c r="R123" i="1" a="1"/>
  <c r="R123" i="1" s="1"/>
  <c r="R144" i="1" a="1"/>
  <c r="R144" i="1" s="1"/>
  <c r="R148" i="1" a="1"/>
  <c r="R148" i="1" s="1"/>
  <c r="P175" i="1"/>
  <c r="T177" i="1" a="1"/>
  <c r="T177" i="1" s="1"/>
  <c r="W177" i="1" s="1"/>
  <c r="S177" i="1" a="1"/>
  <c r="S177" i="1" s="1"/>
  <c r="P211" i="1"/>
  <c r="R247" i="1" a="1"/>
  <c r="R247" i="1" s="1"/>
  <c r="T333" i="1" a="1"/>
  <c r="T333" i="1" s="1"/>
  <c r="S333" i="1" a="1"/>
  <c r="S333" i="1" s="1"/>
  <c r="R333" i="1" a="1"/>
  <c r="R333" i="1" s="1"/>
  <c r="P480" i="1"/>
  <c r="S524" i="1" a="1"/>
  <c r="S524" i="1" s="1"/>
  <c r="R524" i="1" a="1"/>
  <c r="R524" i="1" s="1"/>
  <c r="S531" i="1" a="1"/>
  <c r="S531" i="1" s="1"/>
  <c r="S536" i="1" a="1"/>
  <c r="S536" i="1" s="1"/>
  <c r="S565" i="1" a="1"/>
  <c r="S565" i="1" s="1"/>
  <c r="R664" i="1" a="1"/>
  <c r="R664" i="1" s="1"/>
  <c r="T664" i="1" a="1"/>
  <c r="T664" i="1" s="1"/>
  <c r="S664" i="1" a="1"/>
  <c r="S664" i="1" s="1"/>
  <c r="R689" i="1" a="1"/>
  <c r="R689" i="1" s="1"/>
  <c r="T689" i="1" a="1"/>
  <c r="T689" i="1" s="1"/>
  <c r="S689" i="1" a="1"/>
  <c r="S689" i="1" s="1"/>
  <c r="P689" i="1"/>
  <c r="T750" i="1" a="1"/>
  <c r="T750" i="1" s="1"/>
  <c r="W750" i="1"/>
  <c r="S750" i="1" a="1"/>
  <c r="S750" i="1" s="1"/>
  <c r="R750" i="1" a="1"/>
  <c r="R750" i="1" s="1"/>
  <c r="P817" i="1"/>
  <c r="S890" i="1" a="1"/>
  <c r="S890" i="1" s="1"/>
  <c r="T890" i="1" a="1"/>
  <c r="T890" i="1" s="1"/>
  <c r="W890" i="1"/>
  <c r="R890" i="1" a="1"/>
  <c r="R890" i="1" s="1"/>
  <c r="R1043" i="1" a="1"/>
  <c r="R1043" i="1" s="1"/>
  <c r="W1043" i="1"/>
  <c r="T1043" i="1" a="1"/>
  <c r="T1043" i="1" s="1"/>
  <c r="S1043" i="1" a="1"/>
  <c r="S1043" i="1" s="1"/>
  <c r="P1100" i="1"/>
  <c r="W594" i="1"/>
  <c r="P664" i="1"/>
  <c r="T744" i="1" a="1"/>
  <c r="T744" i="1" s="1"/>
  <c r="S744" i="1" a="1"/>
  <c r="S744" i="1" s="1"/>
  <c r="R744" i="1" a="1"/>
  <c r="R744" i="1" s="1"/>
  <c r="P768" i="1"/>
  <c r="S787" i="1" a="1"/>
  <c r="S787" i="1" s="1"/>
  <c r="T787" i="1" a="1"/>
  <c r="T787" i="1" s="1"/>
  <c r="R787" i="1" a="1"/>
  <c r="R787" i="1" s="1"/>
  <c r="S871" i="1" a="1"/>
  <c r="S871" i="1" s="1"/>
  <c r="T871" i="1" a="1"/>
  <c r="T871" i="1" s="1"/>
  <c r="R871" i="1" a="1"/>
  <c r="R871" i="1" s="1"/>
  <c r="P871" i="1"/>
  <c r="W1230" i="1"/>
  <c r="P1230" i="1"/>
  <c r="S1230" i="1" a="1"/>
  <c r="S1230" i="1" s="1"/>
  <c r="T1230" i="1" a="1"/>
  <c r="T1230" i="1" s="1"/>
  <c r="R1230" i="1" a="1"/>
  <c r="R1230" i="1" s="1"/>
  <c r="S529" i="1" a="1"/>
  <c r="S529" i="1" s="1"/>
  <c r="S637" i="1" a="1"/>
  <c r="S637" i="1" s="1"/>
  <c r="T637" i="1" a="1"/>
  <c r="T637" i="1" s="1"/>
  <c r="R637" i="1" a="1"/>
  <c r="R637" i="1" s="1"/>
  <c r="P637" i="1"/>
  <c r="T659" i="1" a="1"/>
  <c r="T659" i="1" s="1"/>
  <c r="W659" i="1"/>
  <c r="S659" i="1" a="1"/>
  <c r="S659" i="1" s="1"/>
  <c r="R659" i="1" a="1"/>
  <c r="R659" i="1" s="1"/>
  <c r="R719" i="1" a="1"/>
  <c r="R719" i="1" s="1"/>
  <c r="W719" i="1"/>
  <c r="T719" i="1" a="1"/>
  <c r="T719" i="1" s="1"/>
  <c r="S719" i="1" a="1"/>
  <c r="S719" i="1" s="1"/>
  <c r="T914" i="1" a="1"/>
  <c r="T914" i="1" s="1"/>
  <c r="W914" i="1"/>
  <c r="S914" i="1" a="1"/>
  <c r="S914" i="1" s="1"/>
  <c r="R914" i="1" a="1"/>
  <c r="R914" i="1" s="1"/>
  <c r="T935" i="1" a="1"/>
  <c r="T935" i="1" s="1"/>
  <c r="W935" i="1"/>
  <c r="S935" i="1" a="1"/>
  <c r="S935" i="1" s="1"/>
  <c r="R935" i="1" a="1"/>
  <c r="R935" i="1" s="1"/>
  <c r="T153" i="1" a="1"/>
  <c r="T153" i="1" s="1"/>
  <c r="W153" i="1" s="1"/>
  <c r="S153" i="1" a="1"/>
  <c r="S153" i="1" s="1"/>
  <c r="S168" i="1" a="1"/>
  <c r="S168" i="1" s="1"/>
  <c r="R168" i="1" a="1"/>
  <c r="R168" i="1" s="1"/>
  <c r="S137" i="1" a="1"/>
  <c r="S137" i="1" s="1"/>
  <c r="S144" i="1" a="1"/>
  <c r="S144" i="1" s="1"/>
  <c r="W339" i="1"/>
  <c r="S140" i="1" a="1"/>
  <c r="S140" i="1" s="1"/>
  <c r="S147" i="1" a="1"/>
  <c r="S147" i="1" s="1"/>
  <c r="R147" i="1" a="1"/>
  <c r="R147" i="1" s="1"/>
  <c r="T218" i="1" a="1"/>
  <c r="T218" i="1" s="1"/>
  <c r="W218" i="1" s="1"/>
  <c r="S234" i="1" a="1"/>
  <c r="S234" i="1" s="1"/>
  <c r="R234" i="1" a="1"/>
  <c r="R234" i="1" s="1"/>
  <c r="P237" i="1"/>
  <c r="S240" i="1" a="1"/>
  <c r="S240" i="1" s="1"/>
  <c r="R240" i="1" a="1"/>
  <c r="R240" i="1" s="1"/>
  <c r="T284" i="1" a="1"/>
  <c r="T284" i="1" s="1"/>
  <c r="W284" i="1" s="1"/>
  <c r="S284" i="1" a="1"/>
  <c r="S284" i="1" s="1"/>
  <c r="R284" i="1" a="1"/>
  <c r="R284" i="1" s="1"/>
  <c r="W285" i="1"/>
  <c r="R300" i="1" a="1"/>
  <c r="R300" i="1" s="1"/>
  <c r="W311" i="1"/>
  <c r="T336" i="1" a="1"/>
  <c r="T336" i="1" s="1"/>
  <c r="W336" i="1" s="1"/>
  <c r="S336" i="1" a="1"/>
  <c r="S336" i="1" s="1"/>
  <c r="S399" i="1" a="1"/>
  <c r="S399" i="1" s="1"/>
  <c r="R399" i="1" a="1"/>
  <c r="R399" i="1" s="1"/>
  <c r="W476" i="1"/>
  <c r="T476" i="1" a="1"/>
  <c r="T476" i="1" s="1"/>
  <c r="R476" i="1" a="1"/>
  <c r="R476" i="1" s="1"/>
  <c r="S484" i="1" a="1"/>
  <c r="S484" i="1" s="1"/>
  <c r="R484" i="1" a="1"/>
  <c r="R484" i="1" s="1"/>
  <c r="S532" i="1" a="1"/>
  <c r="S532" i="1" s="1"/>
  <c r="R640" i="1" a="1"/>
  <c r="R640" i="1" s="1"/>
  <c r="T640" i="1" a="1"/>
  <c r="T640" i="1" s="1"/>
  <c r="S640" i="1" a="1"/>
  <c r="S640" i="1" s="1"/>
  <c r="P640" i="1"/>
  <c r="P659" i="1"/>
  <c r="W664" i="1"/>
  <c r="P719" i="1"/>
  <c r="W744" i="1"/>
  <c r="T844" i="1" a="1"/>
  <c r="T844" i="1" s="1"/>
  <c r="S844" i="1" a="1"/>
  <c r="S844" i="1" s="1"/>
  <c r="R844" i="1" a="1"/>
  <c r="R844" i="1" s="1"/>
  <c r="T875" i="1" a="1"/>
  <c r="T875" i="1" s="1"/>
  <c r="S875" i="1" a="1"/>
  <c r="S875" i="1" s="1"/>
  <c r="R875" i="1" a="1"/>
  <c r="R875" i="1" s="1"/>
  <c r="P914" i="1"/>
  <c r="S568" i="1" a="1"/>
  <c r="S568" i="1" s="1"/>
  <c r="W480" i="1"/>
  <c r="S11" i="1" a="1"/>
  <c r="S11" i="1" s="1"/>
  <c r="S104" i="1" a="1"/>
  <c r="S104" i="1" s="1"/>
  <c r="R111" i="1" a="1"/>
  <c r="R111" i="1" s="1"/>
  <c r="S117" i="1" a="1"/>
  <c r="S117" i="1" s="1"/>
  <c r="S118" i="1" a="1"/>
  <c r="S118" i="1" s="1"/>
  <c r="T123" i="1" a="1"/>
  <c r="T123" i="1" s="1"/>
  <c r="W123" i="1" s="1"/>
  <c r="R125" i="1" a="1"/>
  <c r="R125" i="1" s="1"/>
  <c r="S125" i="1" a="1"/>
  <c r="S125" i="1" s="1"/>
  <c r="T144" i="1" a="1"/>
  <c r="T144" i="1" s="1"/>
  <c r="R149" i="1" a="1"/>
  <c r="R149" i="1" s="1"/>
  <c r="T149" i="1" a="1"/>
  <c r="T149" i="1" s="1"/>
  <c r="R159" i="1" a="1"/>
  <c r="R159" i="1" s="1"/>
  <c r="P180" i="1"/>
  <c r="S225" i="1" a="1"/>
  <c r="S225" i="1" s="1"/>
  <c r="R290" i="1" a="1"/>
  <c r="R290" i="1" s="1"/>
  <c r="P290" i="1"/>
  <c r="S292" i="1" a="1"/>
  <c r="S292" i="1" s="1"/>
  <c r="W331" i="1"/>
  <c r="P396" i="1"/>
  <c r="P397" i="1"/>
  <c r="P476" i="1"/>
  <c r="S582" i="1" a="1"/>
  <c r="S582" i="1" s="1"/>
  <c r="T582" i="1" a="1"/>
  <c r="T582" i="1" s="1"/>
  <c r="P582" i="1" s="1"/>
  <c r="R582" i="1" a="1"/>
  <c r="R582" i="1" s="1"/>
  <c r="W637" i="1"/>
  <c r="R667" i="1" a="1"/>
  <c r="R667" i="1" s="1"/>
  <c r="T667" i="1" a="1"/>
  <c r="T667" i="1" s="1"/>
  <c r="S667" i="1" a="1"/>
  <c r="S667" i="1" s="1"/>
  <c r="S678" i="1" a="1"/>
  <c r="S678" i="1" s="1"/>
  <c r="T678" i="1" a="1"/>
  <c r="T678" i="1" s="1"/>
  <c r="R678" i="1" a="1"/>
  <c r="R678" i="1" s="1"/>
  <c r="S831" i="1" a="1"/>
  <c r="S831" i="1" s="1"/>
  <c r="R831" i="1" a="1"/>
  <c r="R831" i="1" s="1"/>
  <c r="T831" i="1" a="1"/>
  <c r="T831" i="1" s="1"/>
  <c r="P831" i="1"/>
  <c r="P875" i="1"/>
  <c r="W978" i="1"/>
  <c r="R978" i="1" a="1"/>
  <c r="R978" i="1" s="1"/>
  <c r="T978" i="1" a="1"/>
  <c r="T978" i="1" s="1"/>
  <c r="S978" i="1" a="1"/>
  <c r="S978" i="1" s="1"/>
  <c r="T1142" i="1" a="1"/>
  <c r="T1142" i="1" s="1"/>
  <c r="S1142" i="1" a="1"/>
  <c r="S1142" i="1" s="1"/>
  <c r="R1142" i="1" a="1"/>
  <c r="R1142" i="1" s="1"/>
  <c r="P1142" i="1"/>
  <c r="W1208" i="1"/>
  <c r="R1208" i="1" a="1"/>
  <c r="R1208" i="1" s="1"/>
  <c r="T1208" i="1" a="1"/>
  <c r="T1208" i="1" s="1"/>
  <c r="S1208" i="1" a="1"/>
  <c r="S1208" i="1" s="1"/>
  <c r="P1208" i="1"/>
  <c r="T148" i="1" a="1"/>
  <c r="T148" i="1" s="1"/>
  <c r="W148" i="1" s="1"/>
  <c r="S148" i="1" a="1"/>
  <c r="S148" i="1" s="1"/>
  <c r="T285" i="1" a="1"/>
  <c r="T285" i="1" s="1"/>
  <c r="S285" i="1" a="1"/>
  <c r="S285" i="1" s="1"/>
  <c r="W401" i="1"/>
  <c r="T405" i="1" a="1"/>
  <c r="T405" i="1" s="1"/>
  <c r="S405" i="1" a="1"/>
  <c r="S405" i="1" s="1"/>
  <c r="P405" i="1" s="1"/>
  <c r="R405" i="1" a="1"/>
  <c r="R405" i="1" s="1"/>
  <c r="S427" i="1" a="1"/>
  <c r="S427" i="1" s="1"/>
  <c r="P427" i="1" s="1"/>
  <c r="R427" i="1" a="1"/>
  <c r="R427" i="1" s="1"/>
  <c r="P477" i="1"/>
  <c r="P479" i="1"/>
  <c r="T490" i="1" a="1"/>
  <c r="T490" i="1" s="1"/>
  <c r="W490" i="1" s="1"/>
  <c r="S490" i="1" a="1"/>
  <c r="S490" i="1" s="1"/>
  <c r="T706" i="1" a="1"/>
  <c r="T706" i="1" s="1"/>
  <c r="R706" i="1" a="1"/>
  <c r="R706" i="1" s="1"/>
  <c r="S706" i="1" a="1"/>
  <c r="S706" i="1" s="1"/>
  <c r="T716" i="1" a="1"/>
  <c r="T716" i="1" s="1"/>
  <c r="S716" i="1" a="1"/>
  <c r="S716" i="1" s="1"/>
  <c r="R716" i="1" a="1"/>
  <c r="R716" i="1" s="1"/>
  <c r="S810" i="1" a="1"/>
  <c r="S810" i="1" s="1"/>
  <c r="T810" i="1" a="1"/>
  <c r="T810" i="1" s="1"/>
  <c r="W810" i="1"/>
  <c r="R810" i="1" a="1"/>
  <c r="R810" i="1" s="1"/>
  <c r="R218" i="1" a="1"/>
  <c r="R218" i="1" s="1"/>
  <c r="P218" i="1"/>
  <c r="T306" i="1" a="1"/>
  <c r="T306" i="1" s="1"/>
  <c r="W306" i="1" s="1"/>
  <c r="S306" i="1" a="1"/>
  <c r="S306" i="1" s="1"/>
  <c r="R306" i="1" a="1"/>
  <c r="R306" i="1" s="1"/>
  <c r="S517" i="1" a="1"/>
  <c r="S517" i="1" s="1"/>
  <c r="R517" i="1" a="1"/>
  <c r="R517" i="1" s="1"/>
  <c r="R853" i="1" a="1"/>
  <c r="R853" i="1" s="1"/>
  <c r="T853" i="1" a="1"/>
  <c r="T853" i="1" s="1"/>
  <c r="S853" i="1" a="1"/>
  <c r="S853" i="1" s="1"/>
  <c r="W853" i="1"/>
  <c r="R930" i="1" a="1"/>
  <c r="R930" i="1" s="1"/>
  <c r="W930" i="1"/>
  <c r="T930" i="1" a="1"/>
  <c r="T930" i="1" s="1"/>
  <c r="S930" i="1" a="1"/>
  <c r="S930" i="1" s="1"/>
  <c r="T966" i="1" a="1"/>
  <c r="T966" i="1" s="1"/>
  <c r="W966" i="1"/>
  <c r="S966" i="1" a="1"/>
  <c r="S966" i="1" s="1"/>
  <c r="R966" i="1" a="1"/>
  <c r="R966" i="1" s="1"/>
  <c r="R974" i="1" a="1"/>
  <c r="R974" i="1" s="1"/>
  <c r="T974" i="1" a="1"/>
  <c r="T974" i="1" s="1"/>
  <c r="S974" i="1" a="1"/>
  <c r="S974" i="1" s="1"/>
  <c r="S12" i="1" a="1"/>
  <c r="S12" i="1" s="1"/>
  <c r="T74" i="1" a="1"/>
  <c r="T74" i="1" s="1"/>
  <c r="P74" i="1" s="1"/>
  <c r="S112" i="1" a="1"/>
  <c r="S112" i="1" s="1"/>
  <c r="T184" i="1" a="1"/>
  <c r="T184" i="1" s="1"/>
  <c r="W184" i="1" s="1"/>
  <c r="S184" i="1" a="1"/>
  <c r="S184" i="1" s="1"/>
  <c r="T247" i="1" a="1"/>
  <c r="T247" i="1" s="1"/>
  <c r="P247" i="1" s="1"/>
  <c r="S276" i="1" a="1"/>
  <c r="S276" i="1" s="1"/>
  <c r="W405" i="1"/>
  <c r="W427" i="1"/>
  <c r="T453" i="1" a="1"/>
  <c r="T453" i="1" s="1"/>
  <c r="W453" i="1" s="1"/>
  <c r="S453" i="1" a="1"/>
  <c r="S453" i="1" s="1"/>
  <c r="R453" i="1" a="1"/>
  <c r="R453" i="1" s="1"/>
  <c r="T155" i="1" a="1"/>
  <c r="T155" i="1" s="1"/>
  <c r="S155" i="1" a="1"/>
  <c r="S155" i="1" s="1"/>
  <c r="R43" i="1" a="1"/>
  <c r="R43" i="1" s="1"/>
  <c r="R89" i="1" a="1"/>
  <c r="R89" i="1" s="1"/>
  <c r="S89" i="1" a="1"/>
  <c r="S89" i="1" s="1"/>
  <c r="P89" i="1" s="1"/>
  <c r="T101" i="1" a="1"/>
  <c r="T101" i="1" s="1"/>
  <c r="W101" i="1" s="1"/>
  <c r="P125" i="1"/>
  <c r="S165" i="1" a="1"/>
  <c r="S165" i="1" s="1"/>
  <c r="P165" i="1" s="1"/>
  <c r="T168" i="1" a="1"/>
  <c r="T168" i="1" s="1"/>
  <c r="T189" i="1" a="1"/>
  <c r="T189" i="1" s="1"/>
  <c r="W189" i="1" s="1"/>
  <c r="S189" i="1" a="1"/>
  <c r="S189" i="1" s="1"/>
  <c r="P189" i="1" s="1"/>
  <c r="T223" i="1" a="1"/>
  <c r="T223" i="1" s="1"/>
  <c r="W223" i="1" s="1"/>
  <c r="S227" i="1" a="1"/>
  <c r="S227" i="1" s="1"/>
  <c r="R237" i="1" a="1"/>
  <c r="R237" i="1" s="1"/>
  <c r="T276" i="1" a="1"/>
  <c r="T276" i="1" s="1"/>
  <c r="W276" i="1" s="1"/>
  <c r="R279" i="1" a="1"/>
  <c r="R279" i="1" s="1"/>
  <c r="P279" i="1" s="1"/>
  <c r="S300" i="1" a="1"/>
  <c r="S300" i="1" s="1"/>
  <c r="P300" i="1" s="1"/>
  <c r="T334" i="1" a="1"/>
  <c r="T334" i="1" s="1"/>
  <c r="S334" i="1" a="1"/>
  <c r="S334" i="1" s="1"/>
  <c r="R334" i="1" a="1"/>
  <c r="R334" i="1" s="1"/>
  <c r="T399" i="1" a="1"/>
  <c r="T399" i="1" s="1"/>
  <c r="W399" i="1" s="1"/>
  <c r="R401" i="1" a="1"/>
  <c r="R401" i="1" s="1"/>
  <c r="P401" i="1" s="1"/>
  <c r="T401" i="1" a="1"/>
  <c r="T401" i="1" s="1"/>
  <c r="S401" i="1" a="1"/>
  <c r="S401" i="1" s="1"/>
  <c r="T484" i="1" a="1"/>
  <c r="T484" i="1" s="1"/>
  <c r="S489" i="1" a="1"/>
  <c r="S489" i="1" s="1"/>
  <c r="W640" i="1"/>
  <c r="T644" i="1" a="1"/>
  <c r="T644" i="1" s="1"/>
  <c r="S644" i="1" a="1"/>
  <c r="S644" i="1" s="1"/>
  <c r="R644" i="1" a="1"/>
  <c r="R644" i="1" s="1"/>
  <c r="T713" i="1" a="1"/>
  <c r="T713" i="1" s="1"/>
  <c r="S713" i="1" a="1"/>
  <c r="S713" i="1" s="1"/>
  <c r="R713" i="1" a="1"/>
  <c r="R713" i="1" s="1"/>
  <c r="R805" i="1" a="1"/>
  <c r="R805" i="1" s="1"/>
  <c r="W805" i="1"/>
  <c r="T805" i="1" a="1"/>
  <c r="T805" i="1" s="1"/>
  <c r="S805" i="1" a="1"/>
  <c r="S805" i="1" s="1"/>
  <c r="T869" i="1" a="1"/>
  <c r="T869" i="1" s="1"/>
  <c r="R869" i="1" a="1"/>
  <c r="R869" i="1" s="1"/>
  <c r="W869" i="1"/>
  <c r="S869" i="1" a="1"/>
  <c r="S869" i="1" s="1"/>
  <c r="S976" i="1" a="1"/>
  <c r="S976" i="1" s="1"/>
  <c r="R976" i="1" a="1"/>
  <c r="R976" i="1" s="1"/>
  <c r="T976" i="1" a="1"/>
  <c r="T976" i="1" s="1"/>
  <c r="T1034" i="1" a="1"/>
  <c r="T1034" i="1" s="1"/>
  <c r="S1034" i="1" a="1"/>
  <c r="S1034" i="1" s="1"/>
  <c r="R1034" i="1" a="1"/>
  <c r="R1034" i="1" s="1"/>
  <c r="P1034" i="1"/>
  <c r="S1048" i="1" a="1"/>
  <c r="S1048" i="1" s="1"/>
  <c r="T1048" i="1" a="1"/>
  <c r="T1048" i="1" s="1"/>
  <c r="R1048" i="1" a="1"/>
  <c r="R1048" i="1" s="1"/>
  <c r="T1097" i="1" a="1"/>
  <c r="T1097" i="1" s="1"/>
  <c r="R1097" i="1" a="1"/>
  <c r="R1097" i="1" s="1"/>
  <c r="S1097" i="1" a="1"/>
  <c r="S1097" i="1" s="1"/>
  <c r="W1097" i="1"/>
  <c r="S1140" i="1" a="1"/>
  <c r="S1140" i="1" s="1"/>
  <c r="R1140" i="1" a="1"/>
  <c r="R1140" i="1" s="1"/>
  <c r="W1140" i="1"/>
  <c r="T1140" i="1" a="1"/>
  <c r="T1140" i="1" s="1"/>
  <c r="W1158" i="1"/>
  <c r="S1158" i="1" a="1"/>
  <c r="S1158" i="1" s="1"/>
  <c r="T1158" i="1" a="1"/>
  <c r="T1158" i="1" s="1"/>
  <c r="P1158" i="1"/>
  <c r="R1158" i="1" a="1"/>
  <c r="R1158" i="1" s="1"/>
  <c r="W149" i="1"/>
  <c r="R197" i="1" a="1"/>
  <c r="R197" i="1" s="1"/>
  <c r="S197" i="1" a="1"/>
  <c r="S197" i="1" s="1"/>
  <c r="T335" i="1" a="1"/>
  <c r="T335" i="1" s="1"/>
  <c r="P335" i="1" s="1"/>
  <c r="S335" i="1" a="1"/>
  <c r="S335" i="1" s="1"/>
  <c r="R335" i="1" a="1"/>
  <c r="R335" i="1" s="1"/>
  <c r="W353" i="1"/>
  <c r="W360" i="1"/>
  <c r="S567" i="1" a="1"/>
  <c r="S567" i="1" s="1"/>
  <c r="T681" i="1" a="1"/>
  <c r="T681" i="1" s="1"/>
  <c r="R681" i="1" a="1"/>
  <c r="R681" i="1" s="1"/>
  <c r="W681" i="1"/>
  <c r="S681" i="1" a="1"/>
  <c r="S681" i="1" s="1"/>
  <c r="P681" i="1"/>
  <c r="S867" i="1" a="1"/>
  <c r="S867" i="1" s="1"/>
  <c r="R867" i="1" a="1"/>
  <c r="R867" i="1" s="1"/>
  <c r="T867" i="1" a="1"/>
  <c r="T867" i="1" s="1"/>
  <c r="R960" i="1" a="1"/>
  <c r="R960" i="1" s="1"/>
  <c r="T960" i="1" a="1"/>
  <c r="T960" i="1" s="1"/>
  <c r="S960" i="1" a="1"/>
  <c r="S960" i="1" s="1"/>
  <c r="R1082" i="1" a="1"/>
  <c r="R1082" i="1" s="1"/>
  <c r="S1082" i="1" a="1"/>
  <c r="S1082" i="1" s="1"/>
  <c r="T1082" i="1" a="1"/>
  <c r="T1082" i="1" s="1"/>
  <c r="T491" i="1" a="1"/>
  <c r="T491" i="1" s="1"/>
  <c r="W491" i="1" s="1"/>
  <c r="S123" i="1" a="1"/>
  <c r="S123" i="1" s="1"/>
  <c r="P453" i="1"/>
  <c r="P99" i="1"/>
  <c r="T111" i="1" a="1"/>
  <c r="T111" i="1" s="1"/>
  <c r="W126" i="1"/>
  <c r="S141" i="1" a="1"/>
  <c r="S141" i="1" s="1"/>
  <c r="T147" i="1" a="1"/>
  <c r="T147" i="1" s="1"/>
  <c r="P149" i="1"/>
  <c r="R155" i="1" a="1"/>
  <c r="R155" i="1" s="1"/>
  <c r="S159" i="1" a="1"/>
  <c r="S159" i="1" s="1"/>
  <c r="S191" i="1" a="1"/>
  <c r="S191" i="1" s="1"/>
  <c r="T206" i="1" a="1"/>
  <c r="T206" i="1" s="1"/>
  <c r="S206" i="1" a="1"/>
  <c r="S206" i="1" s="1"/>
  <c r="S219" i="1" a="1"/>
  <c r="S219" i="1" s="1"/>
  <c r="S278" i="1" a="1"/>
  <c r="S278" i="1" s="1"/>
  <c r="S290" i="1" a="1"/>
  <c r="S290" i="1" s="1"/>
  <c r="S297" i="1" a="1"/>
  <c r="S297" i="1" s="1"/>
  <c r="W300" i="1"/>
  <c r="P302" i="1"/>
  <c r="P404" i="1"/>
  <c r="W582" i="1"/>
  <c r="T596" i="1" a="1"/>
  <c r="T596" i="1" s="1"/>
  <c r="S596" i="1" a="1"/>
  <c r="S596" i="1" s="1"/>
  <c r="P667" i="1"/>
  <c r="W678" i="1"/>
  <c r="S697" i="1" a="1"/>
  <c r="S697" i="1" s="1"/>
  <c r="T697" i="1" a="1"/>
  <c r="T697" i="1" s="1"/>
  <c r="R697" i="1" a="1"/>
  <c r="R697" i="1" s="1"/>
  <c r="P697" i="1"/>
  <c r="R722" i="1" a="1"/>
  <c r="R722" i="1" s="1"/>
  <c r="S722" i="1" a="1"/>
  <c r="S722" i="1" s="1"/>
  <c r="T722" i="1" a="1"/>
  <c r="T722" i="1" s="1"/>
  <c r="P722" i="1"/>
  <c r="P805" i="1"/>
  <c r="W831" i="1"/>
  <c r="P836" i="1"/>
  <c r="T836" i="1" a="1"/>
  <c r="T836" i="1" s="1"/>
  <c r="S836" i="1" a="1"/>
  <c r="S836" i="1" s="1"/>
  <c r="R836" i="1" a="1"/>
  <c r="R836" i="1" s="1"/>
  <c r="W875" i="1"/>
  <c r="S912" i="1" a="1"/>
  <c r="S912" i="1" s="1"/>
  <c r="R912" i="1" a="1"/>
  <c r="R912" i="1" s="1"/>
  <c r="T912" i="1" a="1"/>
  <c r="T912" i="1" s="1"/>
  <c r="R925" i="1" a="1"/>
  <c r="R925" i="1" s="1"/>
  <c r="T925" i="1" a="1"/>
  <c r="T925" i="1" s="1"/>
  <c r="S925" i="1" a="1"/>
  <c r="S925" i="1" s="1"/>
  <c r="P976" i="1"/>
  <c r="T983" i="1" a="1"/>
  <c r="T983" i="1" s="1"/>
  <c r="S983" i="1" a="1"/>
  <c r="S983" i="1" s="1"/>
  <c r="W983" i="1"/>
  <c r="R983" i="1" a="1"/>
  <c r="R983" i="1" s="1"/>
  <c r="S1076" i="1" a="1"/>
  <c r="S1076" i="1" s="1"/>
  <c r="T1076" i="1" a="1"/>
  <c r="T1076" i="1" s="1"/>
  <c r="R1076" i="1" a="1"/>
  <c r="R1076" i="1" s="1"/>
  <c r="P1076" i="1"/>
  <c r="S1084" i="1" a="1"/>
  <c r="S1084" i="1" s="1"/>
  <c r="R1084" i="1" a="1"/>
  <c r="R1084" i="1" s="1"/>
  <c r="T1084" i="1" a="1"/>
  <c r="T1084" i="1" s="1"/>
  <c r="S1170" i="1" a="1"/>
  <c r="S1170" i="1" s="1"/>
  <c r="R1170" i="1" a="1"/>
  <c r="R1170" i="1" s="1"/>
  <c r="W1170" i="1"/>
  <c r="T1170" i="1" a="1"/>
  <c r="T1170" i="1" s="1"/>
  <c r="S1664" i="1" a="1"/>
  <c r="S1664" i="1" s="1"/>
  <c r="T1664" i="1" a="1"/>
  <c r="T1664" i="1" s="1"/>
  <c r="P1664" i="1"/>
  <c r="R1664" i="1" a="1"/>
  <c r="R1664" i="1" s="1"/>
  <c r="W1664" i="1"/>
  <c r="R652" i="1" a="1"/>
  <c r="R652" i="1" s="1"/>
  <c r="T652" i="1" a="1"/>
  <c r="T652" i="1" s="1"/>
  <c r="S652" i="1" a="1"/>
  <c r="S652" i="1" s="1"/>
  <c r="R671" i="1" a="1"/>
  <c r="R671" i="1" s="1"/>
  <c r="W671" i="1"/>
  <c r="T671" i="1" a="1"/>
  <c r="T671" i="1" s="1"/>
  <c r="S671" i="1" a="1"/>
  <c r="S671" i="1" s="1"/>
  <c r="S864" i="1" a="1"/>
  <c r="S864" i="1" s="1"/>
  <c r="W864" i="1"/>
  <c r="T864" i="1" a="1"/>
  <c r="T864" i="1" s="1"/>
  <c r="R864" i="1" a="1"/>
  <c r="R864" i="1" s="1"/>
  <c r="P864" i="1"/>
  <c r="R884" i="1" a="1"/>
  <c r="R884" i="1" s="1"/>
  <c r="W884" i="1"/>
  <c r="T884" i="1" a="1"/>
  <c r="T884" i="1" s="1"/>
  <c r="T948" i="1" a="1"/>
  <c r="T948" i="1" s="1"/>
  <c r="R948" i="1" a="1"/>
  <c r="R948" i="1" s="1"/>
  <c r="S948" i="1" a="1"/>
  <c r="S948" i="1" s="1"/>
  <c r="P1048" i="1"/>
  <c r="T1790" i="1" a="1"/>
  <c r="T1790" i="1" s="1"/>
  <c r="W1790" i="1"/>
  <c r="S1790" i="1" a="1"/>
  <c r="S1790" i="1" s="1"/>
  <c r="R1790" i="1" a="1"/>
  <c r="R1790" i="1" s="1"/>
  <c r="T105" i="1" a="1"/>
  <c r="T105" i="1" s="1"/>
  <c r="W105" i="1" s="1"/>
  <c r="S105" i="1" a="1"/>
  <c r="S105" i="1" s="1"/>
  <c r="T154" i="1" a="1"/>
  <c r="T154" i="1" s="1"/>
  <c r="W154" i="1" s="1"/>
  <c r="R161" i="1" a="1"/>
  <c r="R161" i="1" s="1"/>
  <c r="S161" i="1" a="1"/>
  <c r="S161" i="1" s="1"/>
  <c r="P161" i="1" s="1"/>
  <c r="P173" i="1"/>
  <c r="S183" i="1" a="1"/>
  <c r="S183" i="1" s="1"/>
  <c r="S407" i="1" a="1"/>
  <c r="S407" i="1" s="1"/>
  <c r="R485" i="1" a="1"/>
  <c r="R485" i="1" s="1"/>
  <c r="T485" i="1" a="1"/>
  <c r="T485" i="1" s="1"/>
  <c r="W485" i="1" s="1"/>
  <c r="S485" i="1" a="1"/>
  <c r="S485" i="1" s="1"/>
  <c r="P485" i="1"/>
  <c r="T43" i="1" a="1"/>
  <c r="T43" i="1" s="1"/>
  <c r="P43" i="1" s="1"/>
  <c r="S69" i="1" a="1"/>
  <c r="S69" i="1" s="1"/>
  <c r="S163" i="1" a="1"/>
  <c r="S163" i="1" s="1"/>
  <c r="T163" i="1" a="1"/>
  <c r="T163" i="1" s="1"/>
  <c r="P163" i="1" s="1"/>
  <c r="W279" i="1"/>
  <c r="P403" i="1"/>
  <c r="S468" i="1" a="1"/>
  <c r="S468" i="1" s="1"/>
  <c r="S470" i="1" a="1"/>
  <c r="S470" i="1" s="1"/>
  <c r="W591" i="1"/>
  <c r="W593" i="1"/>
  <c r="T746" i="1" a="1"/>
  <c r="T746" i="1" s="1"/>
  <c r="W746" i="1"/>
  <c r="S746" i="1" a="1"/>
  <c r="S746" i="1" s="1"/>
  <c r="R746" i="1" a="1"/>
  <c r="R746" i="1" s="1"/>
  <c r="S819" i="1" a="1"/>
  <c r="S819" i="1" s="1"/>
  <c r="R819" i="1" a="1"/>
  <c r="R819" i="1" s="1"/>
  <c r="W819" i="1"/>
  <c r="T819" i="1" a="1"/>
  <c r="T819" i="1" s="1"/>
  <c r="T917" i="1" a="1"/>
  <c r="T917" i="1" s="1"/>
  <c r="R917" i="1" a="1"/>
  <c r="R917" i="1" s="1"/>
  <c r="S917" i="1" a="1"/>
  <c r="S917" i="1" s="1"/>
  <c r="R968" i="1" a="1"/>
  <c r="R968" i="1" s="1"/>
  <c r="T968" i="1" a="1"/>
  <c r="T968" i="1" s="1"/>
  <c r="S968" i="1" a="1"/>
  <c r="S968" i="1" s="1"/>
  <c r="W1130" i="1"/>
  <c r="T1130" i="1" a="1"/>
  <c r="T1130" i="1" s="1"/>
  <c r="S1130" i="1" a="1"/>
  <c r="S1130" i="1" s="1"/>
  <c r="R1130" i="1" a="1"/>
  <c r="R1130" i="1" s="1"/>
  <c r="P1130" i="1"/>
  <c r="S466" i="1" a="1"/>
  <c r="S466" i="1" s="1"/>
  <c r="W478" i="1"/>
  <c r="S482" i="1" a="1"/>
  <c r="S482" i="1" s="1"/>
  <c r="S560" i="1" a="1"/>
  <c r="S560" i="1" s="1"/>
  <c r="S638" i="1" a="1"/>
  <c r="S638" i="1" s="1"/>
  <c r="W653" i="1"/>
  <c r="S656" i="1" a="1"/>
  <c r="S656" i="1" s="1"/>
  <c r="T661" i="1" a="1"/>
  <c r="T661" i="1" s="1"/>
  <c r="P678" i="1"/>
  <c r="R694" i="1" a="1"/>
  <c r="R694" i="1" s="1"/>
  <c r="W699" i="1"/>
  <c r="W717" i="1"/>
  <c r="R727" i="1" a="1"/>
  <c r="R727" i="1" s="1"/>
  <c r="P727" i="1"/>
  <c r="T733" i="1" a="1"/>
  <c r="T733" i="1" s="1"/>
  <c r="T737" i="1" a="1"/>
  <c r="T737" i="1" s="1"/>
  <c r="R737" i="1" a="1"/>
  <c r="R737" i="1" s="1"/>
  <c r="P737" i="1"/>
  <c r="P746" i="1"/>
  <c r="S783" i="1" a="1"/>
  <c r="S783" i="1" s="1"/>
  <c r="T783" i="1" a="1"/>
  <c r="T783" i="1" s="1"/>
  <c r="S790" i="1" a="1"/>
  <c r="S790" i="1" s="1"/>
  <c r="P810" i="1"/>
  <c r="P819" i="1"/>
  <c r="T833" i="1" a="1"/>
  <c r="T833" i="1" s="1"/>
  <c r="W833" i="1"/>
  <c r="S833" i="1" a="1"/>
  <c r="S833" i="1" s="1"/>
  <c r="T842" i="1" a="1"/>
  <c r="T842" i="1" s="1"/>
  <c r="P925" i="1"/>
  <c r="S927" i="1" a="1"/>
  <c r="S927" i="1" s="1"/>
  <c r="R927" i="1" a="1"/>
  <c r="R927" i="1" s="1"/>
  <c r="W927" i="1"/>
  <c r="W939" i="1"/>
  <c r="P968" i="1"/>
  <c r="P978" i="1"/>
  <c r="T988" i="1" a="1"/>
  <c r="T988" i="1" s="1"/>
  <c r="R988" i="1" a="1"/>
  <c r="R988" i="1" s="1"/>
  <c r="S996" i="1" a="1"/>
  <c r="S996" i="1" s="1"/>
  <c r="R996" i="1" a="1"/>
  <c r="R996" i="1" s="1"/>
  <c r="S1068" i="1" a="1"/>
  <c r="S1068" i="1" s="1"/>
  <c r="R1068" i="1" a="1"/>
  <c r="R1068" i="1" s="1"/>
  <c r="P1097" i="1"/>
  <c r="P1140" i="1"/>
  <c r="R1168" i="1" a="1"/>
  <c r="R1168" i="1" s="1"/>
  <c r="S1168" i="1" a="1"/>
  <c r="S1168" i="1" s="1"/>
  <c r="T1168" i="1" a="1"/>
  <c r="T1168" i="1" s="1"/>
  <c r="S2031" i="1" a="1"/>
  <c r="S2031" i="1" s="1"/>
  <c r="R2031" i="1" a="1"/>
  <c r="R2031" i="1" s="1"/>
  <c r="T2031" i="1" a="1"/>
  <c r="T2031" i="1" s="1"/>
  <c r="T2367" i="1" a="1"/>
  <c r="T2367" i="1" s="1"/>
  <c r="S2367" i="1" a="1"/>
  <c r="S2367" i="1" s="1"/>
  <c r="R2367" i="1" a="1"/>
  <c r="R2367" i="1" s="1"/>
  <c r="W661" i="1"/>
  <c r="R700" i="1" a="1"/>
  <c r="R700" i="1" s="1"/>
  <c r="S700" i="1" a="1"/>
  <c r="S700" i="1" s="1"/>
  <c r="W711" i="1"/>
  <c r="T761" i="1" a="1"/>
  <c r="T761" i="1" s="1"/>
  <c r="W761" i="1"/>
  <c r="S795" i="1" a="1"/>
  <c r="S795" i="1" s="1"/>
  <c r="R795" i="1" a="1"/>
  <c r="R795" i="1" s="1"/>
  <c r="T795" i="1" a="1"/>
  <c r="T795" i="1" s="1"/>
  <c r="W798" i="1"/>
  <c r="S798" i="1" a="1"/>
  <c r="S798" i="1" s="1"/>
  <c r="R798" i="1" a="1"/>
  <c r="R798" i="1" s="1"/>
  <c r="R841" i="1" a="1"/>
  <c r="R841" i="1" s="1"/>
  <c r="W841" i="1"/>
  <c r="W888" i="1"/>
  <c r="W932" i="1"/>
  <c r="S932" i="1" a="1"/>
  <c r="S932" i="1" s="1"/>
  <c r="W971" i="1"/>
  <c r="T971" i="1" a="1"/>
  <c r="T971" i="1" s="1"/>
  <c r="S1042" i="1" a="1"/>
  <c r="S1042" i="1" s="1"/>
  <c r="R1042" i="1" a="1"/>
  <c r="R1042" i="1" s="1"/>
  <c r="W1086" i="1"/>
  <c r="R1086" i="1" a="1"/>
  <c r="R1086" i="1" s="1"/>
  <c r="S1086" i="1" a="1"/>
  <c r="S1086" i="1" s="1"/>
  <c r="T1102" i="1" a="1"/>
  <c r="T1102" i="1" s="1"/>
  <c r="R1102" i="1" a="1"/>
  <c r="R1102" i="1" s="1"/>
  <c r="P1102" i="1"/>
  <c r="S1116" i="1" a="1"/>
  <c r="S1116" i="1" s="1"/>
  <c r="T1116" i="1" a="1"/>
  <c r="T1116" i="1" s="1"/>
  <c r="T1118" i="1" a="1"/>
  <c r="T1118" i="1" s="1"/>
  <c r="R1118" i="1" a="1"/>
  <c r="R1118" i="1" s="1"/>
  <c r="W1118" i="1"/>
  <c r="S1118" i="1" a="1"/>
  <c r="S1118" i="1" s="1"/>
  <c r="S666" i="1" a="1"/>
  <c r="S666" i="1" s="1"/>
  <c r="T666" i="1" a="1"/>
  <c r="T666" i="1" s="1"/>
  <c r="P674" i="1"/>
  <c r="P700" i="1"/>
  <c r="T705" i="1" a="1"/>
  <c r="T705" i="1" s="1"/>
  <c r="S705" i="1" a="1"/>
  <c r="S705" i="1" s="1"/>
  <c r="S739" i="1" a="1"/>
  <c r="S739" i="1" s="1"/>
  <c r="R739" i="1" a="1"/>
  <c r="R739" i="1" s="1"/>
  <c r="T773" i="1" a="1"/>
  <c r="T773" i="1" s="1"/>
  <c r="R773" i="1" a="1"/>
  <c r="R773" i="1" s="1"/>
  <c r="S773" i="1" a="1"/>
  <c r="S773" i="1" s="1"/>
  <c r="W787" i="1"/>
  <c r="P795" i="1"/>
  <c r="S804" i="1" a="1"/>
  <c r="S804" i="1" s="1"/>
  <c r="R804" i="1" a="1"/>
  <c r="R804" i="1" s="1"/>
  <c r="P841" i="1"/>
  <c r="T886" i="1" a="1"/>
  <c r="T886" i="1" s="1"/>
  <c r="S886" i="1" a="1"/>
  <c r="S886" i="1" s="1"/>
  <c r="W912" i="1"/>
  <c r="W942" i="1"/>
  <c r="S942" i="1" a="1"/>
  <c r="S942" i="1" s="1"/>
  <c r="R942" i="1" a="1"/>
  <c r="R942" i="1" s="1"/>
  <c r="W948" i="1"/>
  <c r="S954" i="1" a="1"/>
  <c r="S954" i="1" s="1"/>
  <c r="R954" i="1" a="1"/>
  <c r="R954" i="1" s="1"/>
  <c r="W954" i="1"/>
  <c r="P971" i="1"/>
  <c r="W976" i="1"/>
  <c r="S998" i="1" a="1"/>
  <c r="S998" i="1" s="1"/>
  <c r="R998" i="1" a="1"/>
  <c r="R998" i="1" s="1"/>
  <c r="W1006" i="1"/>
  <c r="R1006" i="1" a="1"/>
  <c r="R1006" i="1" s="1"/>
  <c r="S1011" i="1" a="1"/>
  <c r="S1011" i="1" s="1"/>
  <c r="R1011" i="1" a="1"/>
  <c r="R1011" i="1" s="1"/>
  <c r="W1048" i="1"/>
  <c r="P1055" i="1"/>
  <c r="R1057" i="1" a="1"/>
  <c r="R1057" i="1" s="1"/>
  <c r="W1057" i="1"/>
  <c r="S1057" i="1" a="1"/>
  <c r="S1057" i="1" s="1"/>
  <c r="P1060" i="1"/>
  <c r="P1086" i="1"/>
  <c r="P1116" i="1"/>
  <c r="S1243" i="1" a="1"/>
  <c r="S1243" i="1" s="1"/>
  <c r="T1243" i="1" a="1"/>
  <c r="T1243" i="1" s="1"/>
  <c r="P399" i="1"/>
  <c r="S702" i="1" a="1"/>
  <c r="S702" i="1" s="1"/>
  <c r="R702" i="1" a="1"/>
  <c r="R702" i="1" s="1"/>
  <c r="W716" i="1"/>
  <c r="T788" i="1" a="1"/>
  <c r="T788" i="1" s="1"/>
  <c r="S788" i="1" a="1"/>
  <c r="S788" i="1" s="1"/>
  <c r="R788" i="1" a="1"/>
  <c r="R788" i="1" s="1"/>
  <c r="W817" i="1"/>
  <c r="W844" i="1"/>
  <c r="S866" i="1" a="1"/>
  <c r="S866" i="1" s="1"/>
  <c r="R866" i="1" a="1"/>
  <c r="R866" i="1" s="1"/>
  <c r="W867" i="1"/>
  <c r="S918" i="1" a="1"/>
  <c r="S918" i="1" s="1"/>
  <c r="W918" i="1"/>
  <c r="R918" i="1" a="1"/>
  <c r="R918" i="1" s="1"/>
  <c r="W974" i="1"/>
  <c r="S1020" i="1" a="1"/>
  <c r="S1020" i="1" s="1"/>
  <c r="R1020" i="1" a="1"/>
  <c r="R1020" i="1" s="1"/>
  <c r="W1082" i="1"/>
  <c r="T1091" i="1" a="1"/>
  <c r="T1091" i="1" s="1"/>
  <c r="R1091" i="1" a="1"/>
  <c r="R1091" i="1" s="1"/>
  <c r="T1104" i="1" a="1"/>
  <c r="T1104" i="1" s="1"/>
  <c r="S1104" i="1" a="1"/>
  <c r="S1104" i="1" s="1"/>
  <c r="S1106" i="1" a="1"/>
  <c r="S1106" i="1" s="1"/>
  <c r="R1106" i="1" a="1"/>
  <c r="R1106" i="1" s="1"/>
  <c r="T1133" i="1" a="1"/>
  <c r="T1133" i="1" s="1"/>
  <c r="R1133" i="1" a="1"/>
  <c r="R1133" i="1" s="1"/>
  <c r="S1133" i="1" a="1"/>
  <c r="S1133" i="1" s="1"/>
  <c r="T1163" i="1" a="1"/>
  <c r="T1163" i="1" s="1"/>
  <c r="S1163" i="1" a="1"/>
  <c r="S1163" i="1" s="1"/>
  <c r="W1163" i="1"/>
  <c r="S1751" i="1" a="1"/>
  <c r="S1751" i="1" s="1"/>
  <c r="W1751" i="1"/>
  <c r="T1751" i="1" a="1"/>
  <c r="T1751" i="1" s="1"/>
  <c r="R1751" i="1" a="1"/>
  <c r="R1751" i="1" s="1"/>
  <c r="W143" i="1"/>
  <c r="W215" i="1"/>
  <c r="W395" i="1"/>
  <c r="P658" i="1"/>
  <c r="W667" i="1"/>
  <c r="T680" i="1" a="1"/>
  <c r="T680" i="1" s="1"/>
  <c r="S680" i="1" a="1"/>
  <c r="S680" i="1" s="1"/>
  <c r="R688" i="1" a="1"/>
  <c r="R688" i="1" s="1"/>
  <c r="T688" i="1" a="1"/>
  <c r="T688" i="1" s="1"/>
  <c r="R692" i="1" a="1"/>
  <c r="R692" i="1" s="1"/>
  <c r="P734" i="1"/>
  <c r="R761" i="1" a="1"/>
  <c r="R761" i="1" s="1"/>
  <c r="R816" i="1" a="1"/>
  <c r="R816" i="1" s="1"/>
  <c r="T818" i="1" a="1"/>
  <c r="T818" i="1" s="1"/>
  <c r="S818" i="1" a="1"/>
  <c r="S818" i="1" s="1"/>
  <c r="P827" i="1"/>
  <c r="T845" i="1" a="1"/>
  <c r="T845" i="1" s="1"/>
  <c r="R845" i="1" a="1"/>
  <c r="R845" i="1" s="1"/>
  <c r="S845" i="1" a="1"/>
  <c r="S845" i="1" s="1"/>
  <c r="R852" i="1" a="1"/>
  <c r="R852" i="1" s="1"/>
  <c r="S858" i="1" a="1"/>
  <c r="S858" i="1" s="1"/>
  <c r="P866" i="1"/>
  <c r="S868" i="1" a="1"/>
  <c r="S868" i="1" s="1"/>
  <c r="R868" i="1" a="1"/>
  <c r="R868" i="1" s="1"/>
  <c r="W870" i="1"/>
  <c r="T870" i="1" a="1"/>
  <c r="T870" i="1" s="1"/>
  <c r="P876" i="1"/>
  <c r="P886" i="1"/>
  <c r="R932" i="1" a="1"/>
  <c r="R932" i="1" s="1"/>
  <c r="P942" i="1"/>
  <c r="R947" i="1" a="1"/>
  <c r="R947" i="1" s="1"/>
  <c r="S947" i="1" a="1"/>
  <c r="S947" i="1" s="1"/>
  <c r="R956" i="1" a="1"/>
  <c r="R956" i="1" s="1"/>
  <c r="S971" i="1" a="1"/>
  <c r="S971" i="1" s="1"/>
  <c r="S975" i="1" a="1"/>
  <c r="S975" i="1" s="1"/>
  <c r="R975" i="1" a="1"/>
  <c r="R975" i="1" s="1"/>
  <c r="T975" i="1" a="1"/>
  <c r="T975" i="1" s="1"/>
  <c r="P975" i="1"/>
  <c r="W992" i="1"/>
  <c r="T992" i="1" a="1"/>
  <c r="T992" i="1" s="1"/>
  <c r="T998" i="1" a="1"/>
  <c r="T998" i="1" s="1"/>
  <c r="P1003" i="1"/>
  <c r="P1006" i="1"/>
  <c r="P1020" i="1"/>
  <c r="W1034" i="1"/>
  <c r="R1038" i="1" a="1"/>
  <c r="R1038" i="1" s="1"/>
  <c r="T1038" i="1" a="1"/>
  <c r="T1038" i="1" s="1"/>
  <c r="R1044" i="1" a="1"/>
  <c r="R1044" i="1" s="1"/>
  <c r="T1044" i="1" a="1"/>
  <c r="T1044" i="1" s="1"/>
  <c r="S1047" i="1" a="1"/>
  <c r="S1047" i="1" s="1"/>
  <c r="R1047" i="1" a="1"/>
  <c r="R1047" i="1" s="1"/>
  <c r="S1055" i="1" a="1"/>
  <c r="S1055" i="1" s="1"/>
  <c r="S1060" i="1" a="1"/>
  <c r="S1060" i="1" s="1"/>
  <c r="S1102" i="1" a="1"/>
  <c r="S1102" i="1" s="1"/>
  <c r="S1119" i="1" a="1"/>
  <c r="S1119" i="1" s="1"/>
  <c r="R1119" i="1" a="1"/>
  <c r="R1119" i="1" s="1"/>
  <c r="W1119" i="1"/>
  <c r="T1119" i="1" a="1"/>
  <c r="T1119" i="1" s="1"/>
  <c r="S1187" i="1" a="1"/>
  <c r="S1187" i="1" s="1"/>
  <c r="W1187" i="1"/>
  <c r="T1187" i="1" a="1"/>
  <c r="T1187" i="1" s="1"/>
  <c r="R1187" i="1" a="1"/>
  <c r="R1187" i="1" s="1"/>
  <c r="R1243" i="1" a="1"/>
  <c r="R1243" i="1" s="1"/>
  <c r="T1301" i="1" a="1"/>
  <c r="T1301" i="1" s="1"/>
  <c r="R1301" i="1" a="1"/>
  <c r="R1301" i="1" s="1"/>
  <c r="S1301" i="1" a="1"/>
  <c r="S1301" i="1" s="1"/>
  <c r="S1484" i="1" a="1"/>
  <c r="S1484" i="1" s="1"/>
  <c r="R1484" i="1" a="1"/>
  <c r="R1484" i="1" s="1"/>
  <c r="T1484" i="1" a="1"/>
  <c r="T1484" i="1" s="1"/>
  <c r="P1484" i="1"/>
  <c r="W1484" i="1"/>
  <c r="S1595" i="1" a="1"/>
  <c r="S1595" i="1" s="1"/>
  <c r="W1595" i="1"/>
  <c r="R1595" i="1" a="1"/>
  <c r="R1595" i="1" s="1"/>
  <c r="T1595" i="1" a="1"/>
  <c r="T1595" i="1" s="1"/>
  <c r="P398" i="1"/>
  <c r="R479" i="1" a="1"/>
  <c r="R479" i="1" s="1"/>
  <c r="P483" i="1"/>
  <c r="T645" i="1" a="1"/>
  <c r="T645" i="1" s="1"/>
  <c r="R645" i="1" a="1"/>
  <c r="R645" i="1" s="1"/>
  <c r="T668" i="1" a="1"/>
  <c r="T668" i="1" s="1"/>
  <c r="S668" i="1" a="1"/>
  <c r="S668" i="1" s="1"/>
  <c r="S714" i="1" a="1"/>
  <c r="S714" i="1" s="1"/>
  <c r="R714" i="1" a="1"/>
  <c r="R714" i="1" s="1"/>
  <c r="W722" i="1"/>
  <c r="R745" i="1" a="1"/>
  <c r="R745" i="1" s="1"/>
  <c r="T745" i="1" a="1"/>
  <c r="T745" i="1" s="1"/>
  <c r="S745" i="1" a="1"/>
  <c r="S745" i="1" s="1"/>
  <c r="R780" i="1" a="1"/>
  <c r="R780" i="1" s="1"/>
  <c r="P788" i="1"/>
  <c r="T809" i="1" a="1"/>
  <c r="T809" i="1" s="1"/>
  <c r="R809" i="1" a="1"/>
  <c r="R809" i="1" s="1"/>
  <c r="S809" i="1" a="1"/>
  <c r="S809" i="1" s="1"/>
  <c r="P913" i="1"/>
  <c r="S928" i="1" a="1"/>
  <c r="S928" i="1" s="1"/>
  <c r="R928" i="1" a="1"/>
  <c r="R928" i="1" s="1"/>
  <c r="S934" i="1" a="1"/>
  <c r="S934" i="1" s="1"/>
  <c r="R934" i="1" a="1"/>
  <c r="R934" i="1" s="1"/>
  <c r="P934" i="1"/>
  <c r="W968" i="1"/>
  <c r="R979" i="1" a="1"/>
  <c r="R979" i="1" s="1"/>
  <c r="T979" i="1" a="1"/>
  <c r="T979" i="1" s="1"/>
  <c r="P982" i="1"/>
  <c r="S982" i="1" a="1"/>
  <c r="S982" i="1" s="1"/>
  <c r="T989" i="1" a="1"/>
  <c r="T989" i="1" s="1"/>
  <c r="R989" i="1" a="1"/>
  <c r="R989" i="1" s="1"/>
  <c r="W989" i="1"/>
  <c r="P1016" i="1"/>
  <c r="W1016" i="1"/>
  <c r="R1016" i="1" a="1"/>
  <c r="R1016" i="1" s="1"/>
  <c r="R1069" i="1" a="1"/>
  <c r="R1069" i="1" s="1"/>
  <c r="T1069" i="1" a="1"/>
  <c r="T1069" i="1" s="1"/>
  <c r="S1069" i="1" a="1"/>
  <c r="S1069" i="1" s="1"/>
  <c r="R1075" i="1" a="1"/>
  <c r="R1075" i="1" s="1"/>
  <c r="T1075" i="1" a="1"/>
  <c r="T1075" i="1" s="1"/>
  <c r="P1078" i="1"/>
  <c r="S1078" i="1" a="1"/>
  <c r="S1078" i="1" s="1"/>
  <c r="R1078" i="1" a="1"/>
  <c r="R1078" i="1" s="1"/>
  <c r="P1133" i="1"/>
  <c r="R1163" i="1" a="1"/>
  <c r="R1163" i="1" s="1"/>
  <c r="R1405" i="1" a="1"/>
  <c r="R1405" i="1" s="1"/>
  <c r="S1405" i="1" a="1"/>
  <c r="S1405" i="1" s="1"/>
  <c r="W1405" i="1"/>
  <c r="T1405" i="1" a="1"/>
  <c r="T1405" i="1" s="1"/>
  <c r="R1521" i="1" a="1"/>
  <c r="R1521" i="1" s="1"/>
  <c r="P1521" i="1"/>
  <c r="T1521" i="1" a="1"/>
  <c r="T1521" i="1" s="1"/>
  <c r="S1521" i="1" a="1"/>
  <c r="S1521" i="1" s="1"/>
  <c r="W1521" i="1"/>
  <c r="S479" i="1" a="1"/>
  <c r="S479" i="1" s="1"/>
  <c r="S520" i="1" a="1"/>
  <c r="S520" i="1" s="1"/>
  <c r="S538" i="1" a="1"/>
  <c r="S538" i="1" s="1"/>
  <c r="R639" i="1" a="1"/>
  <c r="R639" i="1" s="1"/>
  <c r="R646" i="1" a="1"/>
  <c r="R646" i="1" s="1"/>
  <c r="R658" i="1" a="1"/>
  <c r="R658" i="1" s="1"/>
  <c r="W689" i="1"/>
  <c r="S692" i="1" a="1"/>
  <c r="S692" i="1" s="1"/>
  <c r="W697" i="1"/>
  <c r="P714" i="1"/>
  <c r="S731" i="1" a="1"/>
  <c r="S731" i="1" s="1"/>
  <c r="R731" i="1" a="1"/>
  <c r="R731" i="1" s="1"/>
  <c r="T734" i="1" a="1"/>
  <c r="T734" i="1" s="1"/>
  <c r="P736" i="1"/>
  <c r="T739" i="1" a="1"/>
  <c r="T739" i="1" s="1"/>
  <c r="P745" i="1"/>
  <c r="P809" i="1"/>
  <c r="R827" i="1" a="1"/>
  <c r="R827" i="1" s="1"/>
  <c r="R835" i="1" a="1"/>
  <c r="R835" i="1" s="1"/>
  <c r="R838" i="1" a="1"/>
  <c r="R838" i="1" s="1"/>
  <c r="S903" i="1" a="1"/>
  <c r="S903" i="1" s="1"/>
  <c r="R903" i="1" a="1"/>
  <c r="R903" i="1" s="1"/>
  <c r="T903" i="1" a="1"/>
  <c r="T903" i="1" s="1"/>
  <c r="S913" i="1" a="1"/>
  <c r="S913" i="1" s="1"/>
  <c r="S920" i="1" a="1"/>
  <c r="S920" i="1" s="1"/>
  <c r="R920" i="1" a="1"/>
  <c r="R920" i="1" s="1"/>
  <c r="T932" i="1" a="1"/>
  <c r="T932" i="1" s="1"/>
  <c r="S944" i="1" a="1"/>
  <c r="S944" i="1" s="1"/>
  <c r="R944" i="1" a="1"/>
  <c r="R944" i="1" s="1"/>
  <c r="P989" i="1"/>
  <c r="T1013" i="1" a="1"/>
  <c r="T1013" i="1" s="1"/>
  <c r="W1013" i="1"/>
  <c r="T1020" i="1" a="1"/>
  <c r="T1020" i="1" s="1"/>
  <c r="P1022" i="1"/>
  <c r="R1030" i="1" a="1"/>
  <c r="R1030" i="1" s="1"/>
  <c r="P1030" i="1"/>
  <c r="T1030" i="1" a="1"/>
  <c r="T1030" i="1" s="1"/>
  <c r="R1033" i="1" a="1"/>
  <c r="R1033" i="1" s="1"/>
  <c r="S1033" i="1" a="1"/>
  <c r="S1033" i="1" s="1"/>
  <c r="T1042" i="1" a="1"/>
  <c r="T1042" i="1" s="1"/>
  <c r="W1054" i="1"/>
  <c r="R1054" i="1" a="1"/>
  <c r="R1054" i="1" s="1"/>
  <c r="T1055" i="1" a="1"/>
  <c r="T1055" i="1" s="1"/>
  <c r="W1060" i="1"/>
  <c r="S1091" i="1" a="1"/>
  <c r="S1091" i="1" s="1"/>
  <c r="T1106" i="1" a="1"/>
  <c r="T1106" i="1" s="1"/>
  <c r="T1112" i="1" a="1"/>
  <c r="T1112" i="1" s="1"/>
  <c r="S1112" i="1" a="1"/>
  <c r="S1112" i="1" s="1"/>
  <c r="P1112" i="1"/>
  <c r="W1133" i="1"/>
  <c r="T1136" i="1" a="1"/>
  <c r="T1136" i="1" s="1"/>
  <c r="S1136" i="1" a="1"/>
  <c r="S1136" i="1" s="1"/>
  <c r="W1136" i="1"/>
  <c r="R1136" i="1" a="1"/>
  <c r="R1136" i="1" s="1"/>
  <c r="P1136" i="1"/>
  <c r="P87" i="1"/>
  <c r="P195" i="1"/>
  <c r="P339" i="1"/>
  <c r="S599" i="1" a="1"/>
  <c r="S599" i="1" s="1"/>
  <c r="R620" i="1" a="1"/>
  <c r="R620" i="1" s="1"/>
  <c r="P642" i="1"/>
  <c r="P650" i="1"/>
  <c r="T654" i="1" a="1"/>
  <c r="T654" i="1" s="1"/>
  <c r="S662" i="1" a="1"/>
  <c r="S662" i="1" s="1"/>
  <c r="S685" i="1" a="1"/>
  <c r="S685" i="1" s="1"/>
  <c r="R699" i="1" a="1"/>
  <c r="R699" i="1" s="1"/>
  <c r="T704" i="1" a="1"/>
  <c r="T704" i="1" s="1"/>
  <c r="S704" i="1" a="1"/>
  <c r="S704" i="1" s="1"/>
  <c r="R704" i="1" a="1"/>
  <c r="R704" i="1" s="1"/>
  <c r="T709" i="1" a="1"/>
  <c r="T709" i="1" s="1"/>
  <c r="T712" i="1" a="1"/>
  <c r="T712" i="1" s="1"/>
  <c r="T725" i="1" a="1"/>
  <c r="T725" i="1" s="1"/>
  <c r="W725" i="1"/>
  <c r="P731" i="1"/>
  <c r="W739" i="1"/>
  <c r="S780" i="1" a="1"/>
  <c r="S780" i="1" s="1"/>
  <c r="W784" i="1"/>
  <c r="R784" i="1" a="1"/>
  <c r="R784" i="1" s="1"/>
  <c r="T794" i="1" a="1"/>
  <c r="T794" i="1" s="1"/>
  <c r="S794" i="1" a="1"/>
  <c r="S794" i="1" s="1"/>
  <c r="W795" i="1"/>
  <c r="S827" i="1" a="1"/>
  <c r="S827" i="1" s="1"/>
  <c r="W834" i="1"/>
  <c r="T834" i="1" a="1"/>
  <c r="T834" i="1" s="1"/>
  <c r="R834" i="1" a="1"/>
  <c r="R834" i="1" s="1"/>
  <c r="S838" i="1" a="1"/>
  <c r="S838" i="1" s="1"/>
  <c r="T848" i="1" a="1"/>
  <c r="T848" i="1" s="1"/>
  <c r="T866" i="1" a="1"/>
  <c r="T866" i="1" s="1"/>
  <c r="S876" i="1" a="1"/>
  <c r="S876" i="1" s="1"/>
  <c r="W906" i="1"/>
  <c r="S906" i="1" a="1"/>
  <c r="S906" i="1" s="1"/>
  <c r="R906" i="1" a="1"/>
  <c r="R906" i="1" s="1"/>
  <c r="T913" i="1" a="1"/>
  <c r="T913" i="1" s="1"/>
  <c r="R982" i="1" a="1"/>
  <c r="R982" i="1" s="1"/>
  <c r="S999" i="1" a="1"/>
  <c r="S999" i="1" s="1"/>
  <c r="W999" i="1"/>
  <c r="S1000" i="1" a="1"/>
  <c r="S1000" i="1" s="1"/>
  <c r="T1003" i="1" a="1"/>
  <c r="T1003" i="1" s="1"/>
  <c r="T1006" i="1" a="1"/>
  <c r="T1006" i="1" s="1"/>
  <c r="W1020" i="1"/>
  <c r="S1022" i="1" a="1"/>
  <c r="S1022" i="1" s="1"/>
  <c r="P1033" i="1"/>
  <c r="T1051" i="1" a="1"/>
  <c r="T1051" i="1" s="1"/>
  <c r="R1051" i="1" a="1"/>
  <c r="R1051" i="1" s="1"/>
  <c r="P1069" i="1"/>
  <c r="P1075" i="1"/>
  <c r="T1078" i="1" a="1"/>
  <c r="T1078" i="1" s="1"/>
  <c r="S1087" i="1" a="1"/>
  <c r="S1087" i="1" s="1"/>
  <c r="R1087" i="1" a="1"/>
  <c r="R1087" i="1" s="1"/>
  <c r="T1096" i="1" a="1"/>
  <c r="T1096" i="1" s="1"/>
  <c r="S1096" i="1" a="1"/>
  <c r="S1096" i="1" s="1"/>
  <c r="R1096" i="1" a="1"/>
  <c r="R1096" i="1" s="1"/>
  <c r="W1102" i="1"/>
  <c r="W1104" i="1"/>
  <c r="W1106" i="1"/>
  <c r="S1108" i="1" a="1"/>
  <c r="S1108" i="1" s="1"/>
  <c r="W1110" i="1"/>
  <c r="T1110" i="1" a="1"/>
  <c r="T1110" i="1" s="1"/>
  <c r="S1110" i="1" a="1"/>
  <c r="S1110" i="1" s="1"/>
  <c r="W1218" i="1"/>
  <c r="R1218" i="1" a="1"/>
  <c r="R1218" i="1" s="1"/>
  <c r="S1218" i="1" a="1"/>
  <c r="S1218" i="1" s="1"/>
  <c r="S1316" i="1" a="1"/>
  <c r="S1316" i="1" s="1"/>
  <c r="T1316" i="1" a="1"/>
  <c r="T1316" i="1" s="1"/>
  <c r="W1316" i="1"/>
  <c r="R1326" i="1" a="1"/>
  <c r="R1326" i="1" s="1"/>
  <c r="S1326" i="1" a="1"/>
  <c r="S1326" i="1" s="1"/>
  <c r="T1326" i="1" a="1"/>
  <c r="T1326" i="1" s="1"/>
  <c r="R2133" i="1" a="1"/>
  <c r="R2133" i="1" s="1"/>
  <c r="P2133" i="1"/>
  <c r="T2133" i="1" a="1"/>
  <c r="T2133" i="1" s="1"/>
  <c r="S2133" i="1" a="1"/>
  <c r="S2133" i="1" s="1"/>
  <c r="T2136" i="1" a="1"/>
  <c r="T2136" i="1" s="1"/>
  <c r="S2136" i="1" a="1"/>
  <c r="S2136" i="1" s="1"/>
  <c r="R2136" i="1" a="1"/>
  <c r="R2136" i="1" s="1"/>
  <c r="W2136" i="1"/>
  <c r="P2136" i="1"/>
  <c r="P159" i="1"/>
  <c r="W119" i="1"/>
  <c r="W155" i="1"/>
  <c r="W335" i="1"/>
  <c r="S437" i="1" a="1"/>
  <c r="S437" i="1" s="1"/>
  <c r="S473" i="1" a="1"/>
  <c r="S473" i="1" s="1"/>
  <c r="S478" i="1" a="1"/>
  <c r="S478" i="1" s="1"/>
  <c r="P478" i="1" s="1"/>
  <c r="P482" i="1"/>
  <c r="S522" i="1" a="1"/>
  <c r="S522" i="1" s="1"/>
  <c r="S523" i="1" a="1"/>
  <c r="S523" i="1" s="1"/>
  <c r="S527" i="1" a="1"/>
  <c r="S527" i="1" s="1"/>
  <c r="S563" i="1" a="1"/>
  <c r="S563" i="1" s="1"/>
  <c r="S594" i="1" a="1"/>
  <c r="S594" i="1" s="1"/>
  <c r="T594" i="1" a="1"/>
  <c r="T594" i="1" s="1"/>
  <c r="S595" i="1" a="1"/>
  <c r="S595" i="1" s="1"/>
  <c r="S628" i="1" a="1"/>
  <c r="S628" i="1" s="1"/>
  <c r="P634" i="1"/>
  <c r="S635" i="1" a="1"/>
  <c r="S635" i="1" s="1"/>
  <c r="R642" i="1" a="1"/>
  <c r="R642" i="1" s="1"/>
  <c r="T658" i="1" a="1"/>
  <c r="T658" i="1" s="1"/>
  <c r="R673" i="1" a="1"/>
  <c r="R673" i="1" s="1"/>
  <c r="S688" i="1" a="1"/>
  <c r="S688" i="1" s="1"/>
  <c r="T702" i="1" a="1"/>
  <c r="T702" i="1" s="1"/>
  <c r="W705" i="1"/>
  <c r="W709" i="1"/>
  <c r="P711" i="1"/>
  <c r="W712" i="1"/>
  <c r="R717" i="1" a="1"/>
  <c r="R717" i="1" s="1"/>
  <c r="S721" i="1" a="1"/>
  <c r="S721" i="1" s="1"/>
  <c r="P733" i="1"/>
  <c r="R736" i="1" a="1"/>
  <c r="R736" i="1" s="1"/>
  <c r="R751" i="1" a="1"/>
  <c r="R751" i="1" s="1"/>
  <c r="S760" i="1" a="1"/>
  <c r="S760" i="1" s="1"/>
  <c r="R760" i="1" a="1"/>
  <c r="R760" i="1" s="1"/>
  <c r="W804" i="1"/>
  <c r="R806" i="1" a="1"/>
  <c r="R806" i="1" s="1"/>
  <c r="W816" i="1"/>
  <c r="R818" i="1" a="1"/>
  <c r="R818" i="1" s="1"/>
  <c r="T827" i="1" a="1"/>
  <c r="T827" i="1" s="1"/>
  <c r="T838" i="1" a="1"/>
  <c r="T838" i="1" s="1"/>
  <c r="P840" i="1"/>
  <c r="W852" i="1"/>
  <c r="T859" i="1" a="1"/>
  <c r="T859" i="1" s="1"/>
  <c r="S859" i="1" a="1"/>
  <c r="S859" i="1" s="1"/>
  <c r="T860" i="1" a="1"/>
  <c r="T860" i="1" s="1"/>
  <c r="W866" i="1"/>
  <c r="T868" i="1" a="1"/>
  <c r="T868" i="1" s="1"/>
  <c r="T881" i="1" a="1"/>
  <c r="T881" i="1" s="1"/>
  <c r="R881" i="1" a="1"/>
  <c r="R881" i="1" s="1"/>
  <c r="S881" i="1" a="1"/>
  <c r="S881" i="1" s="1"/>
  <c r="W886" i="1"/>
  <c r="T918" i="1" a="1"/>
  <c r="T918" i="1" s="1"/>
  <c r="P920" i="1"/>
  <c r="T934" i="1" a="1"/>
  <c r="T934" i="1" s="1"/>
  <c r="S939" i="1" a="1"/>
  <c r="S939" i="1" s="1"/>
  <c r="R939" i="1" a="1"/>
  <c r="R939" i="1" s="1"/>
  <c r="T942" i="1" a="1"/>
  <c r="T942" i="1" s="1"/>
  <c r="P944" i="1"/>
  <c r="W947" i="1"/>
  <c r="S955" i="1" a="1"/>
  <c r="S955" i="1" s="1"/>
  <c r="R955" i="1" a="1"/>
  <c r="R955" i="1" s="1"/>
  <c r="W956" i="1"/>
  <c r="P972" i="1"/>
  <c r="T982" i="1" a="1"/>
  <c r="T982" i="1" s="1"/>
  <c r="T984" i="1" a="1"/>
  <c r="T984" i="1" s="1"/>
  <c r="S989" i="1" a="1"/>
  <c r="S989" i="1" s="1"/>
  <c r="S992" i="1" a="1"/>
  <c r="S992" i="1" s="1"/>
  <c r="W1003" i="1"/>
  <c r="T1010" i="1" a="1"/>
  <c r="T1010" i="1" s="1"/>
  <c r="S1010" i="1" a="1"/>
  <c r="S1010" i="1" s="1"/>
  <c r="W1011" i="1"/>
  <c r="P1013" i="1"/>
  <c r="S1038" i="1" a="1"/>
  <c r="S1038" i="1" s="1"/>
  <c r="W1042" i="1"/>
  <c r="S1044" i="1" a="1"/>
  <c r="S1044" i="1" s="1"/>
  <c r="P1054" i="1"/>
  <c r="T1056" i="1" a="1"/>
  <c r="T1056" i="1" s="1"/>
  <c r="R1056" i="1" a="1"/>
  <c r="R1056" i="1" s="1"/>
  <c r="S1063" i="1" a="1"/>
  <c r="S1063" i="1" s="1"/>
  <c r="R1063" i="1" a="1"/>
  <c r="R1063" i="1" s="1"/>
  <c r="T1063" i="1" a="1"/>
  <c r="T1063" i="1" s="1"/>
  <c r="W1064" i="1"/>
  <c r="P1096" i="1"/>
  <c r="T1108" i="1" a="1"/>
  <c r="T1108" i="1" s="1"/>
  <c r="R1112" i="1" a="1"/>
  <c r="R1112" i="1" s="1"/>
  <c r="W1122" i="1"/>
  <c r="R1122" i="1" a="1"/>
  <c r="R1122" i="1" s="1"/>
  <c r="P1122" i="1"/>
  <c r="T1122" i="1" a="1"/>
  <c r="T1122" i="1" s="1"/>
  <c r="P1218" i="1"/>
  <c r="T1522" i="1" a="1"/>
  <c r="T1522" i="1" s="1"/>
  <c r="S1522" i="1" a="1"/>
  <c r="S1522" i="1" s="1"/>
  <c r="R1522" i="1" a="1"/>
  <c r="R1522" i="1" s="1"/>
  <c r="W598" i="1"/>
  <c r="W634" i="1"/>
  <c r="W670" i="1"/>
  <c r="W718" i="1"/>
  <c r="S724" i="1" a="1"/>
  <c r="S724" i="1" s="1"/>
  <c r="T724" i="1" a="1"/>
  <c r="T724" i="1" s="1"/>
  <c r="T726" i="1" a="1"/>
  <c r="T726" i="1" s="1"/>
  <c r="S738" i="1" a="1"/>
  <c r="S738" i="1" s="1"/>
  <c r="R738" i="1" a="1"/>
  <c r="R738" i="1" s="1"/>
  <c r="P750" i="1"/>
  <c r="P780" i="1"/>
  <c r="W797" i="1"/>
  <c r="R814" i="1" a="1"/>
  <c r="R814" i="1" s="1"/>
  <c r="P814" i="1"/>
  <c r="S826" i="1" a="1"/>
  <c r="S826" i="1" s="1"/>
  <c r="R826" i="1" a="1"/>
  <c r="R826" i="1" s="1"/>
  <c r="P844" i="1"/>
  <c r="S847" i="1" a="1"/>
  <c r="S847" i="1" s="1"/>
  <c r="R847" i="1" a="1"/>
  <c r="R847" i="1" s="1"/>
  <c r="T896" i="1" a="1"/>
  <c r="T896" i="1" s="1"/>
  <c r="S896" i="1" a="1"/>
  <c r="S896" i="1" s="1"/>
  <c r="P903" i="1"/>
  <c r="T941" i="1" a="1"/>
  <c r="T941" i="1" s="1"/>
  <c r="W941" i="1"/>
  <c r="R941" i="1" a="1"/>
  <c r="R941" i="1" s="1"/>
  <c r="T953" i="1" a="1"/>
  <c r="T953" i="1" s="1"/>
  <c r="R953" i="1" a="1"/>
  <c r="R953" i="1" s="1"/>
  <c r="P966" i="1"/>
  <c r="S1036" i="1" a="1"/>
  <c r="S1036" i="1" s="1"/>
  <c r="R1036" i="1" a="1"/>
  <c r="R1036" i="1" s="1"/>
  <c r="W1050" i="1"/>
  <c r="S1050" i="1" a="1"/>
  <c r="S1050" i="1" s="1"/>
  <c r="W1055" i="1"/>
  <c r="S1062" i="1" a="1"/>
  <c r="S1062" i="1" s="1"/>
  <c r="R1062" i="1" a="1"/>
  <c r="R1062" i="1" s="1"/>
  <c r="W1062" i="1"/>
  <c r="P1084" i="1"/>
  <c r="T1121" i="1" a="1"/>
  <c r="T1121" i="1" s="1"/>
  <c r="R1121" i="1" a="1"/>
  <c r="R1121" i="1" s="1"/>
  <c r="W1121" i="1"/>
  <c r="T1128" i="1" a="1"/>
  <c r="T1128" i="1" s="1"/>
  <c r="T1134" i="1" a="1"/>
  <c r="T1134" i="1" s="1"/>
  <c r="W1152" i="1"/>
  <c r="T1176" i="1" a="1"/>
  <c r="T1176" i="1" s="1"/>
  <c r="W1194" i="1"/>
  <c r="S1194" i="1" a="1"/>
  <c r="S1194" i="1" s="1"/>
  <c r="P1194" i="1"/>
  <c r="W1202" i="1"/>
  <c r="W1216" i="1"/>
  <c r="T1235" i="1" a="1"/>
  <c r="T1235" i="1" s="1"/>
  <c r="R1235" i="1" a="1"/>
  <c r="R1235" i="1" s="1"/>
  <c r="T1241" i="1" a="1"/>
  <c r="T1241" i="1" s="1"/>
  <c r="R1241" i="1" a="1"/>
  <c r="R1241" i="1" s="1"/>
  <c r="S1241" i="1" a="1"/>
  <c r="S1241" i="1" s="1"/>
  <c r="S1263" i="1" a="1"/>
  <c r="S1263" i="1" s="1"/>
  <c r="R1263" i="1" a="1"/>
  <c r="R1263" i="1" s="1"/>
  <c r="P1263" i="1"/>
  <c r="T1263" i="1" a="1"/>
  <c r="T1263" i="1" s="1"/>
  <c r="T1269" i="1" a="1"/>
  <c r="T1269" i="1" s="1"/>
  <c r="P1269" i="1"/>
  <c r="S1269" i="1" a="1"/>
  <c r="S1269" i="1" s="1"/>
  <c r="R1269" i="1" a="1"/>
  <c r="R1269" i="1" s="1"/>
  <c r="W1269" i="1"/>
  <c r="P1287" i="1"/>
  <c r="T1287" i="1" a="1"/>
  <c r="T1287" i="1" s="1"/>
  <c r="R1287" i="1" a="1"/>
  <c r="R1287" i="1" s="1"/>
  <c r="R1297" i="1" a="1"/>
  <c r="R1297" i="1" s="1"/>
  <c r="S1297" i="1" a="1"/>
  <c r="S1297" i="1" s="1"/>
  <c r="P1297" i="1"/>
  <c r="W1297" i="1"/>
  <c r="T1336" i="1" a="1"/>
  <c r="T1336" i="1" s="1"/>
  <c r="R1336" i="1" a="1"/>
  <c r="R1336" i="1" s="1"/>
  <c r="S1336" i="1" a="1"/>
  <c r="S1336" i="1" s="1"/>
  <c r="W1336" i="1"/>
  <c r="P1347" i="1"/>
  <c r="R1347" i="1" a="1"/>
  <c r="R1347" i="1" s="1"/>
  <c r="S1347" i="1" a="1"/>
  <c r="S1347" i="1" s="1"/>
  <c r="T1347" i="1" a="1"/>
  <c r="T1347" i="1" s="1"/>
  <c r="W1380" i="1"/>
  <c r="S1433" i="1" a="1"/>
  <c r="S1433" i="1" s="1"/>
  <c r="R1433" i="1" a="1"/>
  <c r="R1433" i="1" s="1"/>
  <c r="T1488" i="1" a="1"/>
  <c r="T1488" i="1" s="1"/>
  <c r="R1488" i="1" a="1"/>
  <c r="R1488" i="1" s="1"/>
  <c r="S1488" i="1" a="1"/>
  <c r="S1488" i="1" s="1"/>
  <c r="S1558" i="1" a="1"/>
  <c r="S1558" i="1" s="1"/>
  <c r="R1558" i="1" a="1"/>
  <c r="R1558" i="1" s="1"/>
  <c r="T1558" i="1" a="1"/>
  <c r="T1558" i="1" s="1"/>
  <c r="R1629" i="1" a="1"/>
  <c r="R1629" i="1" s="1"/>
  <c r="S1629" i="1" a="1"/>
  <c r="S1629" i="1" s="1"/>
  <c r="T1629" i="1" a="1"/>
  <c r="T1629" i="1" s="1"/>
  <c r="P1118" i="1"/>
  <c r="T1127" i="1" a="1"/>
  <c r="T1127" i="1" s="1"/>
  <c r="S1127" i="1" a="1"/>
  <c r="S1127" i="1" s="1"/>
  <c r="W1134" i="1"/>
  <c r="S1182" i="1" a="1"/>
  <c r="S1182" i="1" s="1"/>
  <c r="W1182" i="1"/>
  <c r="T1182" i="1" a="1"/>
  <c r="T1182" i="1" s="1"/>
  <c r="R1184" i="1" a="1"/>
  <c r="R1184" i="1" s="1"/>
  <c r="S1184" i="1" a="1"/>
  <c r="S1184" i="1" s="1"/>
  <c r="S1196" i="1" a="1"/>
  <c r="S1196" i="1" s="1"/>
  <c r="T1196" i="1" a="1"/>
  <c r="T1196" i="1" s="1"/>
  <c r="R1196" i="1" a="1"/>
  <c r="R1196" i="1" s="1"/>
  <c r="T1256" i="1" a="1"/>
  <c r="T1256" i="1" s="1"/>
  <c r="W1256" i="1"/>
  <c r="P1256" i="1"/>
  <c r="P1301" i="1"/>
  <c r="P1326" i="1"/>
  <c r="S1376" i="1" a="1"/>
  <c r="S1376" i="1" s="1"/>
  <c r="T1376" i="1" a="1"/>
  <c r="T1376" i="1" s="1"/>
  <c r="W1376" i="1"/>
  <c r="R1376" i="1" a="1"/>
  <c r="R1376" i="1" s="1"/>
  <c r="R1440" i="1" a="1"/>
  <c r="R1440" i="1" s="1"/>
  <c r="S1440" i="1" a="1"/>
  <c r="S1440" i="1" s="1"/>
  <c r="P1440" i="1"/>
  <c r="S1708" i="1" a="1"/>
  <c r="S1708" i="1" s="1"/>
  <c r="T1708" i="1" a="1"/>
  <c r="T1708" i="1" s="1"/>
  <c r="R1708" i="1" a="1"/>
  <c r="R1708" i="1" s="1"/>
  <c r="W1766" i="1"/>
  <c r="R1766" i="1" a="1"/>
  <c r="R1766" i="1" s="1"/>
  <c r="T1766" i="1" a="1"/>
  <c r="T1766" i="1" s="1"/>
  <c r="S1766" i="1" a="1"/>
  <c r="S1766" i="1" s="1"/>
  <c r="R1785" i="1" a="1"/>
  <c r="R1785" i="1" s="1"/>
  <c r="T1785" i="1" a="1"/>
  <c r="T1785" i="1" s="1"/>
  <c r="S1785" i="1" a="1"/>
  <c r="S1785" i="1" s="1"/>
  <c r="W1785" i="1"/>
  <c r="S1791" i="1" a="1"/>
  <c r="S1791" i="1" s="1"/>
  <c r="R1791" i="1" a="1"/>
  <c r="R1791" i="1" s="1"/>
  <c r="T1791" i="1" a="1"/>
  <c r="T1791" i="1" s="1"/>
  <c r="S1150" i="1" a="1"/>
  <c r="S1150" i="1" s="1"/>
  <c r="T1150" i="1" a="1"/>
  <c r="T1150" i="1" s="1"/>
  <c r="T1157" i="1" a="1"/>
  <c r="T1157" i="1" s="1"/>
  <c r="R1157" i="1" a="1"/>
  <c r="R1157" i="1" s="1"/>
  <c r="S1157" i="1" a="1"/>
  <c r="S1157" i="1" s="1"/>
  <c r="R1213" i="1" a="1"/>
  <c r="R1213" i="1" s="1"/>
  <c r="S1213" i="1" a="1"/>
  <c r="S1213" i="1" s="1"/>
  <c r="T1213" i="1" a="1"/>
  <c r="T1213" i="1" s="1"/>
  <c r="R1260" i="1" a="1"/>
  <c r="R1260" i="1" s="1"/>
  <c r="S1260" i="1" a="1"/>
  <c r="S1260" i="1" s="1"/>
  <c r="T1260" i="1" a="1"/>
  <c r="T1260" i="1" s="1"/>
  <c r="T1270" i="1" a="1"/>
  <c r="T1270" i="1" s="1"/>
  <c r="R1270" i="1" a="1"/>
  <c r="R1270" i="1" s="1"/>
  <c r="W1270" i="1"/>
  <c r="S1317" i="1" a="1"/>
  <c r="S1317" i="1" s="1"/>
  <c r="T1317" i="1" a="1"/>
  <c r="T1317" i="1" s="1"/>
  <c r="R1317" i="1" a="1"/>
  <c r="R1317" i="1" s="1"/>
  <c r="P1317" i="1"/>
  <c r="W1326" i="1"/>
  <c r="T1489" i="1" a="1"/>
  <c r="T1489" i="1" s="1"/>
  <c r="S1489" i="1" a="1"/>
  <c r="S1489" i="1" s="1"/>
  <c r="W1489" i="1"/>
  <c r="R1639" i="1" a="1"/>
  <c r="R1639" i="1" s="1"/>
  <c r="S1639" i="1" a="1"/>
  <c r="S1639" i="1" s="1"/>
  <c r="T1639" i="1" a="1"/>
  <c r="T1639" i="1" s="1"/>
  <c r="T1906" i="1" a="1"/>
  <c r="T1906" i="1" s="1"/>
  <c r="S1906" i="1" a="1"/>
  <c r="S1906" i="1" s="1"/>
  <c r="S2426" i="1" a="1"/>
  <c r="S2426" i="1" s="1"/>
  <c r="P2426" i="1"/>
  <c r="W2426" i="1"/>
  <c r="R2426" i="1" a="1"/>
  <c r="R2426" i="1" s="1"/>
  <c r="T2426" i="1" a="1"/>
  <c r="T2426" i="1" s="1"/>
  <c r="W646" i="1"/>
  <c r="W682" i="1"/>
  <c r="W706" i="1"/>
  <c r="W758" i="1"/>
  <c r="T767" i="1" a="1"/>
  <c r="T767" i="1" s="1"/>
  <c r="S767" i="1" a="1"/>
  <c r="S767" i="1" s="1"/>
  <c r="P794" i="1"/>
  <c r="W799" i="1"/>
  <c r="S820" i="1" a="1"/>
  <c r="S820" i="1" s="1"/>
  <c r="R820" i="1" a="1"/>
  <c r="R820" i="1" s="1"/>
  <c r="S832" i="1" a="1"/>
  <c r="S832" i="1" s="1"/>
  <c r="T832" i="1" a="1"/>
  <c r="T832" i="1" s="1"/>
  <c r="S846" i="1" a="1"/>
  <c r="S846" i="1" s="1"/>
  <c r="R846" i="1" a="1"/>
  <c r="R846" i="1" s="1"/>
  <c r="P858" i="1"/>
  <c r="P888" i="1"/>
  <c r="R896" i="1" a="1"/>
  <c r="R896" i="1" s="1"/>
  <c r="T902" i="1" a="1"/>
  <c r="T902" i="1" s="1"/>
  <c r="S902" i="1" a="1"/>
  <c r="S902" i="1" s="1"/>
  <c r="W925" i="1"/>
  <c r="S950" i="1" a="1"/>
  <c r="S950" i="1" s="1"/>
  <c r="W960" i="1"/>
  <c r="S962" i="1" a="1"/>
  <c r="S962" i="1" s="1"/>
  <c r="P984" i="1"/>
  <c r="P1011" i="1"/>
  <c r="R1026" i="1" a="1"/>
  <c r="R1026" i="1" s="1"/>
  <c r="T1049" i="1" a="1"/>
  <c r="T1049" i="1" s="1"/>
  <c r="W1049" i="1"/>
  <c r="R1049" i="1" a="1"/>
  <c r="R1049" i="1" s="1"/>
  <c r="W1051" i="1"/>
  <c r="T1061" i="1" a="1"/>
  <c r="T1061" i="1" s="1"/>
  <c r="R1061" i="1" a="1"/>
  <c r="R1061" i="1" s="1"/>
  <c r="S1083" i="1" a="1"/>
  <c r="S1083" i="1" s="1"/>
  <c r="R1083" i="1" a="1"/>
  <c r="R1083" i="1" s="1"/>
  <c r="T1083" i="1" a="1"/>
  <c r="T1083" i="1" s="1"/>
  <c r="W1084" i="1"/>
  <c r="W1087" i="1"/>
  <c r="P1108" i="1"/>
  <c r="W1112" i="1"/>
  <c r="S1121" i="1" a="1"/>
  <c r="S1121" i="1" s="1"/>
  <c r="R1127" i="1" a="1"/>
  <c r="R1127" i="1" s="1"/>
  <c r="P1129" i="1"/>
  <c r="S1144" i="1" a="1"/>
  <c r="S1144" i="1" s="1"/>
  <c r="R1144" i="1" a="1"/>
  <c r="R1144" i="1" s="1"/>
  <c r="P1184" i="1"/>
  <c r="P1196" i="1"/>
  <c r="R1198" i="1" a="1"/>
  <c r="R1198" i="1" s="1"/>
  <c r="P1198" i="1"/>
  <c r="P1213" i="1"/>
  <c r="S1231" i="1" a="1"/>
  <c r="S1231" i="1" s="1"/>
  <c r="T1231" i="1" a="1"/>
  <c r="T1231" i="1" s="1"/>
  <c r="P1231" i="1"/>
  <c r="R1256" i="1" a="1"/>
  <c r="R1256" i="1" s="1"/>
  <c r="S1258" i="1" a="1"/>
  <c r="S1258" i="1" s="1"/>
  <c r="P1258" i="1"/>
  <c r="P1260" i="1"/>
  <c r="P1270" i="1"/>
  <c r="P1275" i="1"/>
  <c r="S1275" i="1" a="1"/>
  <c r="S1275" i="1" s="1"/>
  <c r="R1275" i="1" a="1"/>
  <c r="R1275" i="1" s="1"/>
  <c r="W1275" i="1"/>
  <c r="T1275" i="1" a="1"/>
  <c r="T1275" i="1" s="1"/>
  <c r="S1277" i="1" a="1"/>
  <c r="S1277" i="1" s="1"/>
  <c r="T1277" i="1" a="1"/>
  <c r="T1277" i="1" s="1"/>
  <c r="R1277" i="1" a="1"/>
  <c r="R1277" i="1" s="1"/>
  <c r="W1277" i="1"/>
  <c r="S1385" i="1" a="1"/>
  <c r="S1385" i="1" s="1"/>
  <c r="T1385" i="1" a="1"/>
  <c r="T1385" i="1" s="1"/>
  <c r="R1385" i="1" a="1"/>
  <c r="R1385" i="1" s="1"/>
  <c r="S1421" i="1" a="1"/>
  <c r="S1421" i="1" s="1"/>
  <c r="P1421" i="1"/>
  <c r="T1421" i="1" a="1"/>
  <c r="T1421" i="1" s="1"/>
  <c r="R1434" i="1" a="1"/>
  <c r="R1434" i="1" s="1"/>
  <c r="T1434" i="1" a="1"/>
  <c r="T1434" i="1" s="1"/>
  <c r="S1434" i="1" a="1"/>
  <c r="S1434" i="1" s="1"/>
  <c r="T1440" i="1" a="1"/>
  <c r="T1440" i="1" s="1"/>
  <c r="T1459" i="1" a="1"/>
  <c r="T1459" i="1" s="1"/>
  <c r="W1459" i="1"/>
  <c r="S1459" i="1" a="1"/>
  <c r="S1459" i="1" s="1"/>
  <c r="P1489" i="1"/>
  <c r="S1611" i="1" a="1"/>
  <c r="S1611" i="1" s="1"/>
  <c r="R1611" i="1" a="1"/>
  <c r="R1611" i="1" s="1"/>
  <c r="S1816" i="1" a="1"/>
  <c r="S1816" i="1" s="1"/>
  <c r="T1816" i="1" a="1"/>
  <c r="T1816" i="1" s="1"/>
  <c r="R1816" i="1" a="1"/>
  <c r="R1816" i="1" s="1"/>
  <c r="S1819" i="1" a="1"/>
  <c r="S1819" i="1" s="1"/>
  <c r="R1819" i="1" a="1"/>
  <c r="R1819" i="1" s="1"/>
  <c r="T1819" i="1" a="1"/>
  <c r="T1819" i="1" s="1"/>
  <c r="R2100" i="1" a="1"/>
  <c r="R2100" i="1" s="1"/>
  <c r="P2100" i="1"/>
  <c r="W2100" i="1"/>
  <c r="T2100" i="1" a="1"/>
  <c r="T2100" i="1" s="1"/>
  <c r="S2100" i="1" a="1"/>
  <c r="S2100" i="1" s="1"/>
  <c r="R2289" i="1" a="1"/>
  <c r="R2289" i="1" s="1"/>
  <c r="W2289" i="1"/>
  <c r="S2289" i="1" a="1"/>
  <c r="S2289" i="1" s="1"/>
  <c r="P2289" i="1"/>
  <c r="T2289" i="1" a="1"/>
  <c r="T2289" i="1" s="1"/>
  <c r="S723" i="1" a="1"/>
  <c r="S723" i="1" s="1"/>
  <c r="R723" i="1" a="1"/>
  <c r="R723" i="1" s="1"/>
  <c r="T738" i="1" a="1"/>
  <c r="T738" i="1" s="1"/>
  <c r="S759" i="1" a="1"/>
  <c r="S759" i="1" s="1"/>
  <c r="R759" i="1" a="1"/>
  <c r="R759" i="1" s="1"/>
  <c r="P767" i="1"/>
  <c r="T778" i="1" a="1"/>
  <c r="T778" i="1" s="1"/>
  <c r="S778" i="1" a="1"/>
  <c r="S778" i="1" s="1"/>
  <c r="T826" i="1" a="1"/>
  <c r="T826" i="1" s="1"/>
  <c r="P846" i="1"/>
  <c r="T847" i="1" a="1"/>
  <c r="T847" i="1" s="1"/>
  <c r="T874" i="1" a="1"/>
  <c r="T874" i="1" s="1"/>
  <c r="P880" i="1"/>
  <c r="P902" i="1"/>
  <c r="S940" i="1" a="1"/>
  <c r="S940" i="1" s="1"/>
  <c r="T940" i="1" a="1"/>
  <c r="T940" i="1" s="1"/>
  <c r="S941" i="1" a="1"/>
  <c r="S941" i="1" s="1"/>
  <c r="R949" i="1" a="1"/>
  <c r="R949" i="1" s="1"/>
  <c r="W949" i="1"/>
  <c r="T950" i="1" a="1"/>
  <c r="T950" i="1" s="1"/>
  <c r="S953" i="1" a="1"/>
  <c r="S953" i="1" s="1"/>
  <c r="R961" i="1" a="1"/>
  <c r="R961" i="1" s="1"/>
  <c r="T961" i="1" a="1"/>
  <c r="T961" i="1" s="1"/>
  <c r="S961" i="1" a="1"/>
  <c r="S961" i="1" s="1"/>
  <c r="T994" i="1" a="1"/>
  <c r="T994" i="1" s="1"/>
  <c r="S994" i="1" a="1"/>
  <c r="S994" i="1" s="1"/>
  <c r="T1025" i="1" a="1"/>
  <c r="T1025" i="1" s="1"/>
  <c r="R1025" i="1" a="1"/>
  <c r="R1025" i="1" s="1"/>
  <c r="S1025" i="1" a="1"/>
  <c r="S1025" i="1" s="1"/>
  <c r="S1035" i="1" a="1"/>
  <c r="S1035" i="1" s="1"/>
  <c r="R1035" i="1" a="1"/>
  <c r="R1035" i="1" s="1"/>
  <c r="W1035" i="1"/>
  <c r="T1036" i="1" a="1"/>
  <c r="T1036" i="1" s="1"/>
  <c r="T1062" i="1" a="1"/>
  <c r="T1062" i="1" s="1"/>
  <c r="P1070" i="1"/>
  <c r="T1085" i="1" a="1"/>
  <c r="T1085" i="1" s="1"/>
  <c r="S1085" i="1" a="1"/>
  <c r="S1085" i="1" s="1"/>
  <c r="T1088" i="1" a="1"/>
  <c r="T1088" i="1" s="1"/>
  <c r="S1088" i="1" a="1"/>
  <c r="S1088" i="1" s="1"/>
  <c r="P1105" i="1"/>
  <c r="R1123" i="1" a="1"/>
  <c r="R1123" i="1" s="1"/>
  <c r="P1144" i="1"/>
  <c r="P1150" i="1"/>
  <c r="R1182" i="1" a="1"/>
  <c r="R1182" i="1" s="1"/>
  <c r="T1194" i="1" a="1"/>
  <c r="T1194" i="1" s="1"/>
  <c r="S1200" i="1" a="1"/>
  <c r="S1200" i="1" s="1"/>
  <c r="T1200" i="1" a="1"/>
  <c r="T1200" i="1" s="1"/>
  <c r="S1219" i="1" a="1"/>
  <c r="S1219" i="1" s="1"/>
  <c r="S1236" i="1" a="1"/>
  <c r="S1236" i="1" s="1"/>
  <c r="T1236" i="1" a="1"/>
  <c r="T1236" i="1" s="1"/>
  <c r="W1236" i="1"/>
  <c r="R1236" i="1" a="1"/>
  <c r="R1236" i="1" s="1"/>
  <c r="S1256" i="1" a="1"/>
  <c r="S1256" i="1" s="1"/>
  <c r="S1270" i="1" a="1"/>
  <c r="S1270" i="1" s="1"/>
  <c r="R1302" i="1" a="1"/>
  <c r="R1302" i="1" s="1"/>
  <c r="P1302" i="1"/>
  <c r="S1341" i="1" a="1"/>
  <c r="S1341" i="1" s="1"/>
  <c r="R1341" i="1" a="1"/>
  <c r="R1341" i="1" s="1"/>
  <c r="T1341" i="1" a="1"/>
  <c r="T1341" i="1" s="1"/>
  <c r="W1341" i="1"/>
  <c r="T1354" i="1" a="1"/>
  <c r="T1354" i="1" s="1"/>
  <c r="S1354" i="1" a="1"/>
  <c r="S1354" i="1" s="1"/>
  <c r="P1354" i="1"/>
  <c r="T1377" i="1" a="1"/>
  <c r="T1377" i="1" s="1"/>
  <c r="P1377" i="1"/>
  <c r="S1377" i="1" a="1"/>
  <c r="S1377" i="1" s="1"/>
  <c r="T1392" i="1" a="1"/>
  <c r="T1392" i="1" s="1"/>
  <c r="S1392" i="1" a="1"/>
  <c r="S1392" i="1" s="1"/>
  <c r="R1392" i="1" a="1"/>
  <c r="R1392" i="1" s="1"/>
  <c r="W1440" i="1"/>
  <c r="R1489" i="1" a="1"/>
  <c r="R1489" i="1" s="1"/>
  <c r="S1535" i="1" a="1"/>
  <c r="S1535" i="1" s="1"/>
  <c r="T1535" i="1" a="1"/>
  <c r="T1535" i="1" s="1"/>
  <c r="R1535" i="1" a="1"/>
  <c r="R1535" i="1" s="1"/>
  <c r="W1535" i="1"/>
  <c r="R1906" i="1" a="1"/>
  <c r="R1906" i="1" s="1"/>
  <c r="R1111" i="1" a="1"/>
  <c r="R1111" i="1" s="1"/>
  <c r="R1135" i="1" a="1"/>
  <c r="R1135" i="1" s="1"/>
  <c r="T1152" i="1" a="1"/>
  <c r="T1152" i="1" s="1"/>
  <c r="R1152" i="1" a="1"/>
  <c r="R1152" i="1" s="1"/>
  <c r="S1191" i="1" a="1"/>
  <c r="S1191" i="1" s="1"/>
  <c r="R1191" i="1" a="1"/>
  <c r="R1191" i="1" s="1"/>
  <c r="T1193" i="1" a="1"/>
  <c r="T1193" i="1" s="1"/>
  <c r="R1193" i="1" a="1"/>
  <c r="R1193" i="1" s="1"/>
  <c r="W1213" i="1"/>
  <c r="S1292" i="1" a="1"/>
  <c r="S1292" i="1" s="1"/>
  <c r="T1292" i="1" a="1"/>
  <c r="T1292" i="1" s="1"/>
  <c r="R1292" i="1" a="1"/>
  <c r="R1292" i="1" s="1"/>
  <c r="T1306" i="1" a="1"/>
  <c r="T1306" i="1" s="1"/>
  <c r="R1306" i="1" a="1"/>
  <c r="R1306" i="1" s="1"/>
  <c r="S1306" i="1" a="1"/>
  <c r="S1306" i="1" s="1"/>
  <c r="R1446" i="1" a="1"/>
  <c r="R1446" i="1" s="1"/>
  <c r="T1446" i="1" a="1"/>
  <c r="T1446" i="1" s="1"/>
  <c r="P1446" i="1"/>
  <c r="S1446" i="1" a="1"/>
  <c r="S1446" i="1" s="1"/>
  <c r="R1520" i="1" a="1"/>
  <c r="R1520" i="1" s="1"/>
  <c r="S1520" i="1" a="1"/>
  <c r="S1520" i="1" s="1"/>
  <c r="T1520" i="1" a="1"/>
  <c r="T1520" i="1" s="1"/>
  <c r="S1547" i="1" a="1"/>
  <c r="S1547" i="1" s="1"/>
  <c r="R1547" i="1" a="1"/>
  <c r="R1547" i="1" s="1"/>
  <c r="P1547" i="1"/>
  <c r="W1547" i="1"/>
  <c r="T1586" i="1" a="1"/>
  <c r="T1586" i="1" s="1"/>
  <c r="S1586" i="1" a="1"/>
  <c r="S1586" i="1" s="1"/>
  <c r="W1586" i="1"/>
  <c r="R1586" i="1" a="1"/>
  <c r="R1586" i="1" s="1"/>
  <c r="R1759" i="1" a="1"/>
  <c r="R1759" i="1" s="1"/>
  <c r="T1759" i="1" a="1"/>
  <c r="T1759" i="1" s="1"/>
  <c r="T2089" i="1" a="1"/>
  <c r="T2089" i="1" s="1"/>
  <c r="S2089" i="1" a="1"/>
  <c r="S2089" i="1" s="1"/>
  <c r="R2089" i="1" a="1"/>
  <c r="R2089" i="1" s="1"/>
  <c r="W1142" i="1"/>
  <c r="P1186" i="1"/>
  <c r="T1186" i="1" a="1"/>
  <c r="T1186" i="1" s="1"/>
  <c r="W1186" i="1"/>
  <c r="T1195" i="1" a="1"/>
  <c r="T1195" i="1" s="1"/>
  <c r="R1195" i="1" a="1"/>
  <c r="R1195" i="1" s="1"/>
  <c r="R1278" i="1" a="1"/>
  <c r="R1278" i="1" s="1"/>
  <c r="T1278" i="1" a="1"/>
  <c r="T1278" i="1" s="1"/>
  <c r="T1318" i="1" a="1"/>
  <c r="T1318" i="1" s="1"/>
  <c r="S1318" i="1" a="1"/>
  <c r="S1318" i="1" s="1"/>
  <c r="R1318" i="1" a="1"/>
  <c r="R1318" i="1" s="1"/>
  <c r="S1349" i="1" a="1"/>
  <c r="S1349" i="1" s="1"/>
  <c r="T1349" i="1" a="1"/>
  <c r="T1349" i="1" s="1"/>
  <c r="R1349" i="1" a="1"/>
  <c r="R1349" i="1" s="1"/>
  <c r="P1349" i="1"/>
  <c r="T1462" i="1" a="1"/>
  <c r="T1462" i="1" s="1"/>
  <c r="R1462" i="1" a="1"/>
  <c r="R1462" i="1" s="1"/>
  <c r="W1462" i="1"/>
  <c r="S1462" i="1" a="1"/>
  <c r="S1462" i="1" s="1"/>
  <c r="R1481" i="1" a="1"/>
  <c r="R1481" i="1" s="1"/>
  <c r="T1481" i="1" a="1"/>
  <c r="T1481" i="1" s="1"/>
  <c r="S1481" i="1" a="1"/>
  <c r="S1481" i="1" s="1"/>
  <c r="T1506" i="1" a="1"/>
  <c r="T1506" i="1" s="1"/>
  <c r="R1506" i="1" a="1"/>
  <c r="R1506" i="1" s="1"/>
  <c r="W1506" i="1"/>
  <c r="S1506" i="1" a="1"/>
  <c r="S1506" i="1" s="1"/>
  <c r="R1857" i="1" a="1"/>
  <c r="R1857" i="1" s="1"/>
  <c r="T1857" i="1" a="1"/>
  <c r="T1857" i="1" s="1"/>
  <c r="P1857" i="1"/>
  <c r="S1857" i="1" a="1"/>
  <c r="S1857" i="1" s="1"/>
  <c r="T2030" i="1" a="1"/>
  <c r="T2030" i="1" s="1"/>
  <c r="R2030" i="1" a="1"/>
  <c r="R2030" i="1" s="1"/>
  <c r="S2030" i="1" a="1"/>
  <c r="S2030" i="1" s="1"/>
  <c r="W2030" i="1"/>
  <c r="T2079" i="1" a="1"/>
  <c r="T2079" i="1" s="1"/>
  <c r="S2079" i="1" a="1"/>
  <c r="S2079" i="1" s="1"/>
  <c r="P2079" i="1"/>
  <c r="R2079" i="1" a="1"/>
  <c r="R2079" i="1" s="1"/>
  <c r="P1119" i="1"/>
  <c r="S1143" i="1" a="1"/>
  <c r="S1143" i="1" s="1"/>
  <c r="R1143" i="1" a="1"/>
  <c r="R1143" i="1" s="1"/>
  <c r="T1143" i="1" a="1"/>
  <c r="T1143" i="1" s="1"/>
  <c r="W1146" i="1"/>
  <c r="T1146" i="1" a="1"/>
  <c r="T1146" i="1" s="1"/>
  <c r="T1154" i="1" a="1"/>
  <c r="T1154" i="1" s="1"/>
  <c r="R1154" i="1" a="1"/>
  <c r="R1154" i="1" s="1"/>
  <c r="R1166" i="1" a="1"/>
  <c r="R1166" i="1" s="1"/>
  <c r="S1166" i="1" a="1"/>
  <c r="S1166" i="1" s="1"/>
  <c r="R1202" i="1" a="1"/>
  <c r="R1202" i="1" s="1"/>
  <c r="T1202" i="1" a="1"/>
  <c r="T1202" i="1" s="1"/>
  <c r="R1216" i="1" a="1"/>
  <c r="R1216" i="1" s="1"/>
  <c r="P1216" i="1"/>
  <c r="S1240" i="1" a="1"/>
  <c r="S1240" i="1" s="1"/>
  <c r="T1240" i="1" a="1"/>
  <c r="T1240" i="1" s="1"/>
  <c r="P1278" i="1"/>
  <c r="S1304" i="1" a="1"/>
  <c r="S1304" i="1" s="1"/>
  <c r="R1304" i="1" a="1"/>
  <c r="R1304" i="1" s="1"/>
  <c r="T1304" i="1" a="1"/>
  <c r="T1304" i="1" s="1"/>
  <c r="W1304" i="1"/>
  <c r="P1318" i="1"/>
  <c r="T1342" i="1" a="1"/>
  <c r="T1342" i="1" s="1"/>
  <c r="S1342" i="1" a="1"/>
  <c r="S1342" i="1" s="1"/>
  <c r="R1342" i="1" a="1"/>
  <c r="R1342" i="1" s="1"/>
  <c r="R1410" i="1" a="1"/>
  <c r="R1410" i="1" s="1"/>
  <c r="P1410" i="1"/>
  <c r="T1410" i="1" a="1"/>
  <c r="T1410" i="1" s="1"/>
  <c r="S1410" i="1" a="1"/>
  <c r="S1410" i="1" s="1"/>
  <c r="R1536" i="1" a="1"/>
  <c r="R1536" i="1" s="1"/>
  <c r="S1536" i="1" a="1"/>
  <c r="S1536" i="1" s="1"/>
  <c r="W1536" i="1"/>
  <c r="T1536" i="1" a="1"/>
  <c r="T1536" i="1" s="1"/>
  <c r="S1604" i="1" a="1"/>
  <c r="S1604" i="1" s="1"/>
  <c r="R1604" i="1" a="1"/>
  <c r="R1604" i="1" s="1"/>
  <c r="T1604" i="1" a="1"/>
  <c r="T1604" i="1" s="1"/>
  <c r="W1604" i="1"/>
  <c r="R1653" i="1" a="1"/>
  <c r="R1653" i="1" s="1"/>
  <c r="S1653" i="1" a="1"/>
  <c r="S1653" i="1" s="1"/>
  <c r="T1653" i="1" a="1"/>
  <c r="T1653" i="1" s="1"/>
  <c r="R1186" i="1" a="1"/>
  <c r="R1186" i="1" s="1"/>
  <c r="P1195" i="1"/>
  <c r="R1237" i="1" a="1"/>
  <c r="R1237" i="1" s="1"/>
  <c r="P1237" i="1"/>
  <c r="W1237" i="1"/>
  <c r="S1237" i="1" a="1"/>
  <c r="S1237" i="1" s="1"/>
  <c r="P1240" i="1"/>
  <c r="P1311" i="1"/>
  <c r="S1311" i="1" a="1"/>
  <c r="S1311" i="1" s="1"/>
  <c r="R1311" i="1" a="1"/>
  <c r="R1311" i="1" s="1"/>
  <c r="T1311" i="1" a="1"/>
  <c r="T1311" i="1" s="1"/>
  <c r="W1318" i="1"/>
  <c r="W1349" i="1"/>
  <c r="T1380" i="1" a="1"/>
  <c r="T1380" i="1" s="1"/>
  <c r="S1380" i="1" a="1"/>
  <c r="S1380" i="1" s="1"/>
  <c r="P1380" i="1"/>
  <c r="R1602" i="1" a="1"/>
  <c r="R1602" i="1" s="1"/>
  <c r="S1602" i="1" a="1"/>
  <c r="S1602" i="1" s="1"/>
  <c r="W1602" i="1"/>
  <c r="T1602" i="1" a="1"/>
  <c r="T1602" i="1" s="1"/>
  <c r="P1602" i="1"/>
  <c r="S1626" i="1" a="1"/>
  <c r="S1626" i="1" s="1"/>
  <c r="R1626" i="1" a="1"/>
  <c r="R1626" i="1" s="1"/>
  <c r="P1626" i="1"/>
  <c r="W1626" i="1"/>
  <c r="T1626" i="1" a="1"/>
  <c r="T1626" i="1" s="1"/>
  <c r="W1857" i="1"/>
  <c r="T1921" i="1" a="1"/>
  <c r="T1921" i="1" s="1"/>
  <c r="S1921" i="1" a="1"/>
  <c r="S1921" i="1" s="1"/>
  <c r="R1921" i="1" a="1"/>
  <c r="R1921" i="1" s="1"/>
  <c r="T1960" i="1" a="1"/>
  <c r="T1960" i="1" s="1"/>
  <c r="S1960" i="1" a="1"/>
  <c r="S1960" i="1" s="1"/>
  <c r="R1960" i="1" a="1"/>
  <c r="R1960" i="1" s="1"/>
  <c r="T2293" i="1" a="1"/>
  <c r="T2293" i="1" s="1"/>
  <c r="S2293" i="1" a="1"/>
  <c r="S2293" i="1" s="1"/>
  <c r="W2293" i="1"/>
  <c r="R2293" i="1" a="1"/>
  <c r="R2293" i="1" s="1"/>
  <c r="P935" i="1"/>
  <c r="P1043" i="1"/>
  <c r="P1110" i="1"/>
  <c r="R1177" i="1" a="1"/>
  <c r="R1177" i="1" s="1"/>
  <c r="T1177" i="1" a="1"/>
  <c r="T1177" i="1" s="1"/>
  <c r="T1226" i="1" a="1"/>
  <c r="T1226" i="1" s="1"/>
  <c r="S1226" i="1" a="1"/>
  <c r="S1226" i="1" s="1"/>
  <c r="S1268" i="1" a="1"/>
  <c r="S1268" i="1" s="1"/>
  <c r="R1268" i="1" a="1"/>
  <c r="R1268" i="1" s="1"/>
  <c r="T1268" i="1" a="1"/>
  <c r="T1268" i="1" s="1"/>
  <c r="P1268" i="1"/>
  <c r="R1312" i="1" a="1"/>
  <c r="R1312" i="1" s="1"/>
  <c r="T1312" i="1" a="1"/>
  <c r="T1312" i="1" s="1"/>
  <c r="S1312" i="1" a="1"/>
  <c r="S1312" i="1" s="1"/>
  <c r="W1312" i="1"/>
  <c r="T1321" i="1" a="1"/>
  <c r="T1321" i="1" s="1"/>
  <c r="S1321" i="1" a="1"/>
  <c r="S1321" i="1" s="1"/>
  <c r="R1321" i="1" a="1"/>
  <c r="R1321" i="1" s="1"/>
  <c r="P1321" i="1"/>
  <c r="T1332" i="1" a="1"/>
  <c r="T1332" i="1" s="1"/>
  <c r="R1332" i="1" a="1"/>
  <c r="R1332" i="1" s="1"/>
  <c r="P1342" i="1"/>
  <c r="P1376" i="1"/>
  <c r="S1387" i="1" a="1"/>
  <c r="S1387" i="1" s="1"/>
  <c r="R1387" i="1" a="1"/>
  <c r="R1387" i="1" s="1"/>
  <c r="S1401" i="1" a="1"/>
  <c r="S1401" i="1" s="1"/>
  <c r="R1401" i="1" a="1"/>
  <c r="R1401" i="1" s="1"/>
  <c r="R1435" i="1" a="1"/>
  <c r="R1435" i="1" s="1"/>
  <c r="S1435" i="1" a="1"/>
  <c r="S1435" i="1" s="1"/>
  <c r="R1568" i="1" a="1"/>
  <c r="R1568" i="1" s="1"/>
  <c r="S1568" i="1" a="1"/>
  <c r="S1568" i="1" s="1"/>
  <c r="P1568" i="1"/>
  <c r="T1568" i="1" a="1"/>
  <c r="T1568" i="1" s="1"/>
  <c r="R1593" i="1" a="1"/>
  <c r="R1593" i="1" s="1"/>
  <c r="T1593" i="1" a="1"/>
  <c r="T1593" i="1" s="1"/>
  <c r="S1593" i="1" a="1"/>
  <c r="S1593" i="1" s="1"/>
  <c r="P1686" i="1"/>
  <c r="W1686" i="1"/>
  <c r="S1686" i="1" a="1"/>
  <c r="S1686" i="1" s="1"/>
  <c r="R1686" i="1" a="1"/>
  <c r="R1686" i="1" s="1"/>
  <c r="T1686" i="1" a="1"/>
  <c r="T1686" i="1" s="1"/>
  <c r="T1730" i="1" a="1"/>
  <c r="T1730" i="1" s="1"/>
  <c r="W1730" i="1"/>
  <c r="R1730" i="1" a="1"/>
  <c r="R1730" i="1" s="1"/>
  <c r="R2110" i="1" a="1"/>
  <c r="R2110" i="1" s="1"/>
  <c r="S2110" i="1" a="1"/>
  <c r="S2110" i="1" s="1"/>
  <c r="T2110" i="1" a="1"/>
  <c r="T2110" i="1" s="1"/>
  <c r="P744" i="1"/>
  <c r="W763" i="1"/>
  <c r="W811" i="1"/>
  <c r="P852" i="1"/>
  <c r="W871" i="1"/>
  <c r="W919" i="1"/>
  <c r="P960" i="1"/>
  <c r="W979" i="1"/>
  <c r="S1004" i="1" a="1"/>
  <c r="S1004" i="1" s="1"/>
  <c r="W1027" i="1"/>
  <c r="P1068" i="1"/>
  <c r="P1082" i="1"/>
  <c r="P1091" i="1"/>
  <c r="P1104" i="1"/>
  <c r="S1155" i="1" a="1"/>
  <c r="S1155" i="1" s="1"/>
  <c r="R1155" i="1" a="1"/>
  <c r="R1155" i="1" s="1"/>
  <c r="T1162" i="1" a="1"/>
  <c r="T1162" i="1" s="1"/>
  <c r="P1170" i="1"/>
  <c r="W1172" i="1"/>
  <c r="R1172" i="1" a="1"/>
  <c r="R1172" i="1" s="1"/>
  <c r="T1204" i="1" a="1"/>
  <c r="T1204" i="1" s="1"/>
  <c r="R1204" i="1" a="1"/>
  <c r="R1204" i="1" s="1"/>
  <c r="S1227" i="1" a="1"/>
  <c r="S1227" i="1" s="1"/>
  <c r="R1227" i="1" a="1"/>
  <c r="R1227" i="1" s="1"/>
  <c r="T1227" i="1" a="1"/>
  <c r="T1227" i="1" s="1"/>
  <c r="P1243" i="1"/>
  <c r="P1304" i="1"/>
  <c r="W1392" i="1"/>
  <c r="S1425" i="1" a="1"/>
  <c r="S1425" i="1" s="1"/>
  <c r="R1425" i="1" a="1"/>
  <c r="R1425" i="1" s="1"/>
  <c r="P1433" i="1"/>
  <c r="R1497" i="1" a="1"/>
  <c r="R1497" i="1" s="1"/>
  <c r="T1497" i="1" a="1"/>
  <c r="T1497" i="1" s="1"/>
  <c r="S1497" i="1" a="1"/>
  <c r="S1497" i="1" s="1"/>
  <c r="S1631" i="1" a="1"/>
  <c r="S1631" i="1" s="1"/>
  <c r="T1631" i="1" a="1"/>
  <c r="T1631" i="1" s="1"/>
  <c r="R1631" i="1" a="1"/>
  <c r="R1631" i="1" s="1"/>
  <c r="R1713" i="1" a="1"/>
  <c r="R1713" i="1" s="1"/>
  <c r="P1713" i="1"/>
  <c r="S1713" i="1" a="1"/>
  <c r="S1713" i="1" s="1"/>
  <c r="T1713" i="1" a="1"/>
  <c r="T1713" i="1" s="1"/>
  <c r="P721" i="1"/>
  <c r="W751" i="1"/>
  <c r="W859" i="1"/>
  <c r="W967" i="1"/>
  <c r="W1162" i="1"/>
  <c r="W1168" i="1"/>
  <c r="P1176" i="1"/>
  <c r="P1187" i="1"/>
  <c r="W1191" i="1"/>
  <c r="P1219" i="1"/>
  <c r="R1315" i="1" a="1"/>
  <c r="R1315" i="1" s="1"/>
  <c r="T1315" i="1" a="1"/>
  <c r="T1315" i="1" s="1"/>
  <c r="S1315" i="1" a="1"/>
  <c r="S1315" i="1" s="1"/>
  <c r="W1317" i="1"/>
  <c r="R1348" i="1" a="1"/>
  <c r="R1348" i="1" s="1"/>
  <c r="T1348" i="1" a="1"/>
  <c r="T1348" i="1" s="1"/>
  <c r="S1348" i="1" a="1"/>
  <c r="S1348" i="1" s="1"/>
  <c r="T1351" i="1" a="1"/>
  <c r="T1351" i="1" s="1"/>
  <c r="S1351" i="1" a="1"/>
  <c r="S1351" i="1" s="1"/>
  <c r="S1364" i="1" a="1"/>
  <c r="S1364" i="1" s="1"/>
  <c r="T1364" i="1" a="1"/>
  <c r="T1364" i="1" s="1"/>
  <c r="R1364" i="1" a="1"/>
  <c r="R1364" i="1" s="1"/>
  <c r="T1425" i="1" a="1"/>
  <c r="T1425" i="1" s="1"/>
  <c r="W1481" i="1"/>
  <c r="P1522" i="1"/>
  <c r="S1654" i="1" a="1"/>
  <c r="S1654" i="1" s="1"/>
  <c r="P1654" i="1"/>
  <c r="R1654" i="1" a="1"/>
  <c r="R1654" i="1" s="1"/>
  <c r="T1654" i="1" a="1"/>
  <c r="T1654" i="1" s="1"/>
  <c r="R1680" i="1" a="1"/>
  <c r="R1680" i="1" s="1"/>
  <c r="W1680" i="1"/>
  <c r="T1680" i="1" a="1"/>
  <c r="T1680" i="1" s="1"/>
  <c r="S1680" i="1" a="1"/>
  <c r="S1680" i="1" s="1"/>
  <c r="T1716" i="1" a="1"/>
  <c r="T1716" i="1" s="1"/>
  <c r="R1716" i="1" a="1"/>
  <c r="R1716" i="1" s="1"/>
  <c r="S1716" i="1" a="1"/>
  <c r="S1716" i="1" s="1"/>
  <c r="S1919" i="1" a="1"/>
  <c r="S1919" i="1" s="1"/>
  <c r="R1919" i="1" a="1"/>
  <c r="R1919" i="1" s="1"/>
  <c r="T1919" i="1" a="1"/>
  <c r="T1919" i="1" s="1"/>
  <c r="R1927" i="1" a="1"/>
  <c r="R1927" i="1" s="1"/>
  <c r="T1927" i="1" a="1"/>
  <c r="T1927" i="1" s="1"/>
  <c r="S1927" i="1" a="1"/>
  <c r="S1927" i="1" s="1"/>
  <c r="S2247" i="1" a="1"/>
  <c r="S2247" i="1" s="1"/>
  <c r="R2247" i="1" a="1"/>
  <c r="R2247" i="1" s="1"/>
  <c r="T2247" i="1" a="1"/>
  <c r="T2247" i="1" s="1"/>
  <c r="W1156" i="1"/>
  <c r="P1163" i="1"/>
  <c r="T1222" i="1" a="1"/>
  <c r="T1222" i="1" s="1"/>
  <c r="R1222" i="1" a="1"/>
  <c r="R1222" i="1" s="1"/>
  <c r="W1243" i="1"/>
  <c r="T1250" i="1" a="1"/>
  <c r="T1250" i="1" s="1"/>
  <c r="P1250" i="1"/>
  <c r="S1259" i="1" a="1"/>
  <c r="S1259" i="1" s="1"/>
  <c r="T1259" i="1" a="1"/>
  <c r="T1259" i="1" s="1"/>
  <c r="W1278" i="1"/>
  <c r="T1283" i="1" a="1"/>
  <c r="T1283" i="1" s="1"/>
  <c r="W1283" i="1"/>
  <c r="T1285" i="1" a="1"/>
  <c r="T1285" i="1" s="1"/>
  <c r="S1285" i="1" a="1"/>
  <c r="S1285" i="1" s="1"/>
  <c r="R1290" i="1" a="1"/>
  <c r="R1290" i="1" s="1"/>
  <c r="S1290" i="1" a="1"/>
  <c r="S1290" i="1" s="1"/>
  <c r="T1290" i="1" a="1"/>
  <c r="T1290" i="1" s="1"/>
  <c r="T1353" i="1" a="1"/>
  <c r="T1353" i="1" s="1"/>
  <c r="W1353" i="1"/>
  <c r="R1353" i="1" a="1"/>
  <c r="R1353" i="1" s="1"/>
  <c r="S1353" i="1" a="1"/>
  <c r="S1353" i="1" s="1"/>
  <c r="T1407" i="1" a="1"/>
  <c r="T1407" i="1" s="1"/>
  <c r="P1407" i="1"/>
  <c r="W1407" i="1"/>
  <c r="T1464" i="1" a="1"/>
  <c r="T1464" i="1" s="1"/>
  <c r="S1464" i="1" a="1"/>
  <c r="S1464" i="1" s="1"/>
  <c r="T1525" i="1" a="1"/>
  <c r="T1525" i="1" s="1"/>
  <c r="S1525" i="1" a="1"/>
  <c r="S1525" i="1" s="1"/>
  <c r="R1525" i="1" a="1"/>
  <c r="R1525" i="1" s="1"/>
  <c r="R1528" i="1" a="1"/>
  <c r="R1528" i="1" s="1"/>
  <c r="S1528" i="1" a="1"/>
  <c r="S1528" i="1" s="1"/>
  <c r="R1584" i="1" a="1"/>
  <c r="R1584" i="1" s="1"/>
  <c r="S1584" i="1" a="1"/>
  <c r="S1584" i="1" s="1"/>
  <c r="T1584" i="1" a="1"/>
  <c r="T1584" i="1" s="1"/>
  <c r="W1629" i="1"/>
  <c r="W1631" i="1"/>
  <c r="P1649" i="1"/>
  <c r="T1723" i="1" a="1"/>
  <c r="T1723" i="1" s="1"/>
  <c r="S1723" i="1" a="1"/>
  <c r="S1723" i="1" s="1"/>
  <c r="T1771" i="1" a="1"/>
  <c r="T1771" i="1" s="1"/>
  <c r="S1771" i="1" a="1"/>
  <c r="S1771" i="1" s="1"/>
  <c r="R1771" i="1" a="1"/>
  <c r="R1771" i="1" s="1"/>
  <c r="P1790" i="1"/>
  <c r="W1819" i="1"/>
  <c r="P2031" i="1"/>
  <c r="W1240" i="1"/>
  <c r="S1244" i="1" a="1"/>
  <c r="S1244" i="1" s="1"/>
  <c r="W1244" i="1"/>
  <c r="S1252" i="1" a="1"/>
  <c r="S1252" i="1" s="1"/>
  <c r="T1252" i="1" a="1"/>
  <c r="T1252" i="1" s="1"/>
  <c r="W1268" i="1"/>
  <c r="S1449" i="1" a="1"/>
  <c r="S1449" i="1" s="1"/>
  <c r="R1449" i="1" a="1"/>
  <c r="R1449" i="1" s="1"/>
  <c r="T1449" i="1" a="1"/>
  <c r="T1449" i="1" s="1"/>
  <c r="W1449" i="1"/>
  <c r="R1514" i="1" a="1"/>
  <c r="R1514" i="1" s="1"/>
  <c r="T1514" i="1" a="1"/>
  <c r="T1514" i="1" s="1"/>
  <c r="R1516" i="1" a="1"/>
  <c r="R1516" i="1" s="1"/>
  <c r="P1516" i="1"/>
  <c r="W1532" i="1"/>
  <c r="T1532" i="1" a="1"/>
  <c r="T1532" i="1" s="1"/>
  <c r="R1532" i="1" a="1"/>
  <c r="R1532" i="1" s="1"/>
  <c r="S1532" i="1" a="1"/>
  <c r="S1532" i="1" s="1"/>
  <c r="T1566" i="1" a="1"/>
  <c r="T1566" i="1" s="1"/>
  <c r="S1566" i="1" a="1"/>
  <c r="S1566" i="1" s="1"/>
  <c r="P1566" i="1"/>
  <c r="T1570" i="1" a="1"/>
  <c r="T1570" i="1" s="1"/>
  <c r="S1570" i="1" a="1"/>
  <c r="S1570" i="1" s="1"/>
  <c r="R1570" i="1" a="1"/>
  <c r="R1570" i="1" s="1"/>
  <c r="S1619" i="1" a="1"/>
  <c r="S1619" i="1" s="1"/>
  <c r="T1619" i="1" a="1"/>
  <c r="T1619" i="1" s="1"/>
  <c r="W1619" i="1"/>
  <c r="R1619" i="1" a="1"/>
  <c r="R1619" i="1" s="1"/>
  <c r="S1727" i="1" a="1"/>
  <c r="S1727" i="1" s="1"/>
  <c r="T1727" i="1" a="1"/>
  <c r="T1727" i="1" s="1"/>
  <c r="R1727" i="1" a="1"/>
  <c r="R1727" i="1" s="1"/>
  <c r="R1896" i="1" a="1"/>
  <c r="R1896" i="1" s="1"/>
  <c r="P1896" i="1"/>
  <c r="T1896" i="1" a="1"/>
  <c r="T1896" i="1" s="1"/>
  <c r="S1896" i="1" a="1"/>
  <c r="S1896" i="1" s="1"/>
  <c r="T2266" i="1" a="1"/>
  <c r="T2266" i="1" s="1"/>
  <c r="S2266" i="1" a="1"/>
  <c r="S2266" i="1" s="1"/>
  <c r="R2266" i="1" a="1"/>
  <c r="R2266" i="1" s="1"/>
  <c r="P2266" i="1"/>
  <c r="R3451" i="1" a="1"/>
  <c r="R3451" i="1" s="1"/>
  <c r="T3451" i="1" a="1"/>
  <c r="T3451" i="1" s="1"/>
  <c r="S3451" i="1" a="1"/>
  <c r="S3451" i="1" s="1"/>
  <c r="W1159" i="1"/>
  <c r="W1219" i="1"/>
  <c r="S1222" i="1" a="1"/>
  <c r="S1222" i="1" s="1"/>
  <c r="R1244" i="1" a="1"/>
  <c r="R1244" i="1" s="1"/>
  <c r="R1252" i="1" a="1"/>
  <c r="R1252" i="1" s="1"/>
  <c r="P1267" i="1"/>
  <c r="T1267" i="1" a="1"/>
  <c r="T1267" i="1" s="1"/>
  <c r="T1272" i="1" a="1"/>
  <c r="T1272" i="1" s="1"/>
  <c r="P1277" i="1"/>
  <c r="S1280" i="1" a="1"/>
  <c r="S1280" i="1" s="1"/>
  <c r="T1280" i="1" a="1"/>
  <c r="T1280" i="1" s="1"/>
  <c r="R1280" i="1" a="1"/>
  <c r="R1280" i="1" s="1"/>
  <c r="W1285" i="1"/>
  <c r="R1371" i="1" a="1"/>
  <c r="R1371" i="1" s="1"/>
  <c r="S1371" i="1" a="1"/>
  <c r="S1371" i="1" s="1"/>
  <c r="P1371" i="1"/>
  <c r="T1371" i="1" a="1"/>
  <c r="T1371" i="1" s="1"/>
  <c r="R1375" i="1" a="1"/>
  <c r="R1375" i="1" s="1"/>
  <c r="P1375" i="1"/>
  <c r="P1385" i="1"/>
  <c r="S1461" i="1" a="1"/>
  <c r="S1461" i="1" s="1"/>
  <c r="R1461" i="1" a="1"/>
  <c r="R1461" i="1" s="1"/>
  <c r="W1461" i="1"/>
  <c r="R1473" i="1" a="1"/>
  <c r="R1473" i="1" s="1"/>
  <c r="S1473" i="1" a="1"/>
  <c r="S1473" i="1" s="1"/>
  <c r="W1514" i="1"/>
  <c r="R1533" i="1" a="1"/>
  <c r="R1533" i="1" s="1"/>
  <c r="W1533" i="1"/>
  <c r="S1533" i="1" a="1"/>
  <c r="S1533" i="1" s="1"/>
  <c r="P1533" i="1"/>
  <c r="T1585" i="1" a="1"/>
  <c r="T1585" i="1" s="1"/>
  <c r="S1585" i="1" a="1"/>
  <c r="S1585" i="1" s="1"/>
  <c r="R1585" i="1" a="1"/>
  <c r="R1585" i="1" s="1"/>
  <c r="W1708" i="1"/>
  <c r="R1786" i="1" a="1"/>
  <c r="R1786" i="1" s="1"/>
  <c r="T1786" i="1" a="1"/>
  <c r="T1786" i="1" s="1"/>
  <c r="S1786" i="1" a="1"/>
  <c r="S1786" i="1" s="1"/>
  <c r="R1975" i="1" a="1"/>
  <c r="R1975" i="1" s="1"/>
  <c r="S1975" i="1" a="1"/>
  <c r="S1975" i="1" s="1"/>
  <c r="T1975" i="1" a="1"/>
  <c r="T1975" i="1" s="1"/>
  <c r="W1975" i="1"/>
  <c r="S1979" i="1" a="1"/>
  <c r="S1979" i="1" s="1"/>
  <c r="R1979" i="1" a="1"/>
  <c r="R1979" i="1" s="1"/>
  <c r="T1979" i="1" a="1"/>
  <c r="T1979" i="1" s="1"/>
  <c r="W1979" i="1"/>
  <c r="R1999" i="1" a="1"/>
  <c r="R1999" i="1" s="1"/>
  <c r="T1999" i="1" a="1"/>
  <c r="T1999" i="1" s="1"/>
  <c r="S1999" i="1" a="1"/>
  <c r="S1999" i="1" s="1"/>
  <c r="T1169" i="1" a="1"/>
  <c r="T1169" i="1" s="1"/>
  <c r="R1169" i="1" a="1"/>
  <c r="R1169" i="1" s="1"/>
  <c r="T1171" i="1" a="1"/>
  <c r="T1171" i="1" s="1"/>
  <c r="S1192" i="1" a="1"/>
  <c r="S1192" i="1" s="1"/>
  <c r="R1192" i="1" a="1"/>
  <c r="R1192" i="1" s="1"/>
  <c r="W1195" i="1"/>
  <c r="T1205" i="1" a="1"/>
  <c r="T1205" i="1" s="1"/>
  <c r="R1205" i="1" a="1"/>
  <c r="R1205" i="1" s="1"/>
  <c r="T1215" i="1" a="1"/>
  <c r="T1215" i="1" s="1"/>
  <c r="W1231" i="1"/>
  <c r="W1250" i="1"/>
  <c r="W1259" i="1"/>
  <c r="W1272" i="1"/>
  <c r="R1289" i="1" a="1"/>
  <c r="R1289" i="1" s="1"/>
  <c r="P1289" i="1"/>
  <c r="W1289" i="1"/>
  <c r="T1300" i="1" a="1"/>
  <c r="T1300" i="1" s="1"/>
  <c r="S1300" i="1" a="1"/>
  <c r="S1300" i="1" s="1"/>
  <c r="R1300" i="1" a="1"/>
  <c r="R1300" i="1" s="1"/>
  <c r="S1340" i="1" a="1"/>
  <c r="S1340" i="1" s="1"/>
  <c r="T1340" i="1" a="1"/>
  <c r="T1340" i="1" s="1"/>
  <c r="S1352" i="1" a="1"/>
  <c r="S1352" i="1" s="1"/>
  <c r="R1352" i="1" a="1"/>
  <c r="R1352" i="1" s="1"/>
  <c r="R1362" i="1" a="1"/>
  <c r="R1362" i="1" s="1"/>
  <c r="T1362" i="1" a="1"/>
  <c r="T1362" i="1" s="1"/>
  <c r="S1362" i="1" a="1"/>
  <c r="S1362" i="1" s="1"/>
  <c r="W1377" i="1"/>
  <c r="S1453" i="1" a="1"/>
  <c r="S1453" i="1" s="1"/>
  <c r="R1453" i="1" a="1"/>
  <c r="R1453" i="1" s="1"/>
  <c r="T1453" i="1" a="1"/>
  <c r="T1453" i="1" s="1"/>
  <c r="S1475" i="1" a="1"/>
  <c r="S1475" i="1" s="1"/>
  <c r="R1475" i="1" a="1"/>
  <c r="R1475" i="1" s="1"/>
  <c r="W1488" i="1"/>
  <c r="T1538" i="1" a="1"/>
  <c r="T1538" i="1" s="1"/>
  <c r="R1538" i="1" a="1"/>
  <c r="R1538" i="1" s="1"/>
  <c r="S1538" i="1" a="1"/>
  <c r="S1538" i="1" s="1"/>
  <c r="W1538" i="1"/>
  <c r="W1566" i="1"/>
  <c r="T1693" i="1" a="1"/>
  <c r="T1693" i="1" s="1"/>
  <c r="S1693" i="1" a="1"/>
  <c r="S1693" i="1" s="1"/>
  <c r="R1693" i="1" a="1"/>
  <c r="R1693" i="1" s="1"/>
  <c r="T1740" i="1" a="1"/>
  <c r="T1740" i="1" s="1"/>
  <c r="P1740" i="1"/>
  <c r="R1740" i="1" a="1"/>
  <c r="R1740" i="1" s="1"/>
  <c r="S1740" i="1" a="1"/>
  <c r="S1740" i="1" s="1"/>
  <c r="T1755" i="1" a="1"/>
  <c r="T1755" i="1" s="1"/>
  <c r="S1755" i="1" a="1"/>
  <c r="S1755" i="1" s="1"/>
  <c r="P1755" i="1"/>
  <c r="R1894" i="1" a="1"/>
  <c r="R1894" i="1" s="1"/>
  <c r="W1894" i="1"/>
  <c r="T1894" i="1" a="1"/>
  <c r="T1894" i="1" s="1"/>
  <c r="S1894" i="1" a="1"/>
  <c r="S1894" i="1" s="1"/>
  <c r="S1931" i="1" a="1"/>
  <c r="S1931" i="1" s="1"/>
  <c r="R1931" i="1" a="1"/>
  <c r="R1931" i="1" s="1"/>
  <c r="T1931" i="1" a="1"/>
  <c r="T1931" i="1" s="1"/>
  <c r="T2014" i="1" a="1"/>
  <c r="T2014" i="1" s="1"/>
  <c r="S2014" i="1" a="1"/>
  <c r="S2014" i="1" s="1"/>
  <c r="R2014" i="1" a="1"/>
  <c r="R2014" i="1" s="1"/>
  <c r="S1295" i="1" a="1"/>
  <c r="S1295" i="1" s="1"/>
  <c r="T1295" i="1" a="1"/>
  <c r="T1295" i="1" s="1"/>
  <c r="P1316" i="1"/>
  <c r="W1343" i="1"/>
  <c r="S1343" i="1" a="1"/>
  <c r="S1343" i="1" s="1"/>
  <c r="W1348" i="1"/>
  <c r="P1387" i="1"/>
  <c r="R1411" i="1" a="1"/>
  <c r="R1411" i="1" s="1"/>
  <c r="T1411" i="1" a="1"/>
  <c r="T1411" i="1" s="1"/>
  <c r="S1411" i="1" a="1"/>
  <c r="S1411" i="1" s="1"/>
  <c r="W1411" i="1"/>
  <c r="S1460" i="1" a="1"/>
  <c r="S1460" i="1" s="1"/>
  <c r="R1460" i="1" a="1"/>
  <c r="R1460" i="1" s="1"/>
  <c r="P1475" i="1"/>
  <c r="S1495" i="1" a="1"/>
  <c r="S1495" i="1" s="1"/>
  <c r="T1495" i="1" a="1"/>
  <c r="T1495" i="1" s="1"/>
  <c r="R1495" i="1" a="1"/>
  <c r="R1495" i="1" s="1"/>
  <c r="T1512" i="1" a="1"/>
  <c r="T1512" i="1" s="1"/>
  <c r="S1512" i="1" a="1"/>
  <c r="S1512" i="1" s="1"/>
  <c r="S1539" i="1" a="1"/>
  <c r="S1539" i="1" s="1"/>
  <c r="R1539" i="1" a="1"/>
  <c r="R1539" i="1" s="1"/>
  <c r="T1539" i="1" a="1"/>
  <c r="T1539" i="1" s="1"/>
  <c r="S1551" i="1" a="1"/>
  <c r="S1551" i="1" s="1"/>
  <c r="T1551" i="1" a="1"/>
  <c r="T1551" i="1" s="1"/>
  <c r="W1568" i="1"/>
  <c r="T1587" i="1" a="1"/>
  <c r="T1587" i="1" s="1"/>
  <c r="S1587" i="1" a="1"/>
  <c r="S1587" i="1" s="1"/>
  <c r="R1587" i="1" a="1"/>
  <c r="R1587" i="1" s="1"/>
  <c r="T1615" i="1" a="1"/>
  <c r="T1615" i="1" s="1"/>
  <c r="S1615" i="1" a="1"/>
  <c r="S1615" i="1" s="1"/>
  <c r="R1615" i="1" a="1"/>
  <c r="R1615" i="1" s="1"/>
  <c r="R1689" i="1" a="1"/>
  <c r="R1689" i="1" s="1"/>
  <c r="T1689" i="1" a="1"/>
  <c r="T1689" i="1" s="1"/>
  <c r="S1689" i="1" a="1"/>
  <c r="S1689" i="1" s="1"/>
  <c r="S1695" i="1" a="1"/>
  <c r="S1695" i="1" s="1"/>
  <c r="T1695" i="1" a="1"/>
  <c r="T1695" i="1" s="1"/>
  <c r="R1695" i="1" a="1"/>
  <c r="R1695" i="1" s="1"/>
  <c r="R1701" i="1" a="1"/>
  <c r="R1701" i="1" s="1"/>
  <c r="T1701" i="1" a="1"/>
  <c r="T1701" i="1" s="1"/>
  <c r="S1701" i="1" a="1"/>
  <c r="S1701" i="1" s="1"/>
  <c r="S1714" i="1" a="1"/>
  <c r="S1714" i="1" s="1"/>
  <c r="T1714" i="1" a="1"/>
  <c r="T1714" i="1" s="1"/>
  <c r="W1759" i="1"/>
  <c r="S1779" i="1" a="1"/>
  <c r="S1779" i="1" s="1"/>
  <c r="T1779" i="1" a="1"/>
  <c r="T1779" i="1" s="1"/>
  <c r="P1779" i="1"/>
  <c r="S1811" i="1" a="1"/>
  <c r="S1811" i="1" s="1"/>
  <c r="T1811" i="1" a="1"/>
  <c r="T1811" i="1" s="1"/>
  <c r="R1811" i="1" a="1"/>
  <c r="R1811" i="1" s="1"/>
  <c r="W1811" i="1"/>
  <c r="P2064" i="1"/>
  <c r="T2064" i="1" a="1"/>
  <c r="T2064" i="1" s="1"/>
  <c r="S2064" i="1" a="1"/>
  <c r="S2064" i="1" s="1"/>
  <c r="R2064" i="1" a="1"/>
  <c r="R2064" i="1" s="1"/>
  <c r="P2247" i="1"/>
  <c r="W2297" i="1"/>
  <c r="P3054" i="1"/>
  <c r="S3054" i="1" a="1"/>
  <c r="S3054" i="1" s="1"/>
  <c r="T3054" i="1" a="1"/>
  <c r="T3054" i="1" s="1"/>
  <c r="R3054" i="1" a="1"/>
  <c r="R3054" i="1" s="1"/>
  <c r="P3318" i="1"/>
  <c r="R3318" i="1" a="1"/>
  <c r="R3318" i="1" s="1"/>
  <c r="T3318" i="1" a="1"/>
  <c r="T3318" i="1" s="1"/>
  <c r="S3318" i="1" a="1"/>
  <c r="S3318" i="1" s="1"/>
  <c r="S3333" i="1" a="1"/>
  <c r="S3333" i="1" s="1"/>
  <c r="T3333" i="1" a="1"/>
  <c r="T3333" i="1" s="1"/>
  <c r="R3333" i="1" a="1"/>
  <c r="R3333" i="1" s="1"/>
  <c r="R2613" i="1" a="1"/>
  <c r="R2613" i="1" s="1"/>
  <c r="S2613" i="1" a="1"/>
  <c r="S2613" i="1" s="1"/>
  <c r="T2613" i="1" a="1"/>
  <c r="T2613" i="1" s="1"/>
  <c r="T2995" i="1" a="1"/>
  <c r="T2995" i="1" s="1"/>
  <c r="S2995" i="1" a="1"/>
  <c r="S2995" i="1" s="1"/>
  <c r="R2995" i="1" a="1"/>
  <c r="R2995" i="1" s="1"/>
  <c r="S3000" i="1" a="1"/>
  <c r="S3000" i="1" s="1"/>
  <c r="T3000" i="1" a="1"/>
  <c r="T3000" i="1" s="1"/>
  <c r="R3000" i="1" a="1"/>
  <c r="R3000" i="1" s="1"/>
  <c r="P3000" i="1"/>
  <c r="P3006" i="1"/>
  <c r="R3006" i="1" a="1"/>
  <c r="R3006" i="1" s="1"/>
  <c r="T3006" i="1" a="1"/>
  <c r="T3006" i="1" s="1"/>
  <c r="S3006" i="1" a="1"/>
  <c r="S3006" i="1" s="1"/>
  <c r="R2626" i="1" a="1"/>
  <c r="R2626" i="1" s="1"/>
  <c r="S2626" i="1" a="1"/>
  <c r="S2626" i="1" s="1"/>
  <c r="T2626" i="1" a="1"/>
  <c r="T2626" i="1" s="1"/>
  <c r="W2626" i="1"/>
  <c r="P1292" i="1"/>
  <c r="W1293" i="1"/>
  <c r="S1313" i="1" a="1"/>
  <c r="S1313" i="1" s="1"/>
  <c r="R1313" i="1" a="1"/>
  <c r="R1313" i="1" s="1"/>
  <c r="R1343" i="1" a="1"/>
  <c r="R1343" i="1" s="1"/>
  <c r="S1363" i="1" a="1"/>
  <c r="S1363" i="1" s="1"/>
  <c r="T1363" i="1" a="1"/>
  <c r="T1363" i="1" s="1"/>
  <c r="R1397" i="1" a="1"/>
  <c r="R1397" i="1" s="1"/>
  <c r="T1397" i="1" a="1"/>
  <c r="T1397" i="1" s="1"/>
  <c r="S1412" i="1" a="1"/>
  <c r="S1412" i="1" s="1"/>
  <c r="T1412" i="1" a="1"/>
  <c r="T1412" i="1" s="1"/>
  <c r="R1412" i="1" a="1"/>
  <c r="R1412" i="1" s="1"/>
  <c r="S1428" i="1" a="1"/>
  <c r="S1428" i="1" s="1"/>
  <c r="T1428" i="1" a="1"/>
  <c r="T1428" i="1" s="1"/>
  <c r="P1434" i="1"/>
  <c r="S1457" i="1" a="1"/>
  <c r="S1457" i="1" s="1"/>
  <c r="R1457" i="1" a="1"/>
  <c r="R1457" i="1" s="1"/>
  <c r="T1476" i="1" a="1"/>
  <c r="T1476" i="1" s="1"/>
  <c r="S1476" i="1" a="1"/>
  <c r="S1476" i="1" s="1"/>
  <c r="R1476" i="1" a="1"/>
  <c r="R1476" i="1" s="1"/>
  <c r="W1495" i="1"/>
  <c r="P1520" i="1"/>
  <c r="S1548" i="1" a="1"/>
  <c r="S1548" i="1" s="1"/>
  <c r="T1548" i="1" a="1"/>
  <c r="T1548" i="1" s="1"/>
  <c r="R1548" i="1" a="1"/>
  <c r="R1548" i="1" s="1"/>
  <c r="S1554" i="1" a="1"/>
  <c r="S1554" i="1" s="1"/>
  <c r="T1554" i="1" a="1"/>
  <c r="T1554" i="1" s="1"/>
  <c r="R1554" i="1" a="1"/>
  <c r="R1554" i="1" s="1"/>
  <c r="W1558" i="1"/>
  <c r="T1600" i="1" a="1"/>
  <c r="T1600" i="1" s="1"/>
  <c r="W1600" i="1"/>
  <c r="S1600" i="1" a="1"/>
  <c r="S1600" i="1" s="1"/>
  <c r="W1639" i="1"/>
  <c r="P1693" i="1"/>
  <c r="R1831" i="1" a="1"/>
  <c r="R1831" i="1" s="1"/>
  <c r="T1831" i="1" a="1"/>
  <c r="T1831" i="1" s="1"/>
  <c r="S1831" i="1" a="1"/>
  <c r="S1831" i="1" s="1"/>
  <c r="W1831" i="1"/>
  <c r="T1836" i="1" a="1"/>
  <c r="T1836" i="1" s="1"/>
  <c r="R1836" i="1" a="1"/>
  <c r="R1836" i="1" s="1"/>
  <c r="S1836" i="1" a="1"/>
  <c r="S1836" i="1" s="1"/>
  <c r="P1836" i="1"/>
  <c r="W1916" i="1"/>
  <c r="T1916" i="1" a="1"/>
  <c r="T1916" i="1" s="1"/>
  <c r="R1916" i="1" a="1"/>
  <c r="R1916" i="1" s="1"/>
  <c r="S1916" i="1" a="1"/>
  <c r="S1916" i="1" s="1"/>
  <c r="S2124" i="1" a="1"/>
  <c r="S2124" i="1" s="1"/>
  <c r="T2124" i="1" a="1"/>
  <c r="T2124" i="1" s="1"/>
  <c r="R2124" i="1" a="1"/>
  <c r="R2124" i="1" s="1"/>
  <c r="R2301" i="1" a="1"/>
  <c r="R2301" i="1" s="1"/>
  <c r="T2301" i="1" a="1"/>
  <c r="T2301" i="1" s="1"/>
  <c r="S2301" i="1" a="1"/>
  <c r="S2301" i="1" s="1"/>
  <c r="T2467" i="1" a="1"/>
  <c r="T2467" i="1" s="1"/>
  <c r="R2467" i="1" a="1"/>
  <c r="R2467" i="1" s="1"/>
  <c r="S2467" i="1" a="1"/>
  <c r="S2467" i="1" s="1"/>
  <c r="W2467" i="1"/>
  <c r="S1251" i="1" a="1"/>
  <c r="S1251" i="1" s="1"/>
  <c r="R1251" i="1" a="1"/>
  <c r="R1251" i="1" s="1"/>
  <c r="W1251" i="1"/>
  <c r="T1251" i="1" a="1"/>
  <c r="T1251" i="1" s="1"/>
  <c r="T1264" i="1" a="1"/>
  <c r="T1264" i="1" s="1"/>
  <c r="S1264" i="1" a="1"/>
  <c r="S1264" i="1" s="1"/>
  <c r="S1331" i="1" a="1"/>
  <c r="S1331" i="1" s="1"/>
  <c r="W1331" i="1"/>
  <c r="P1331" i="1"/>
  <c r="T1357" i="1" a="1"/>
  <c r="T1357" i="1" s="1"/>
  <c r="S1357" i="1" a="1"/>
  <c r="S1357" i="1" s="1"/>
  <c r="R1357" i="1" a="1"/>
  <c r="R1357" i="1" s="1"/>
  <c r="P1363" i="1"/>
  <c r="W1371" i="1"/>
  <c r="S1379" i="1" a="1"/>
  <c r="S1379" i="1" s="1"/>
  <c r="R1379" i="1" a="1"/>
  <c r="R1379" i="1" s="1"/>
  <c r="T1379" i="1" a="1"/>
  <c r="T1379" i="1" s="1"/>
  <c r="T1390" i="1" a="1"/>
  <c r="T1390" i="1" s="1"/>
  <c r="S1390" i="1" a="1"/>
  <c r="S1390" i="1" s="1"/>
  <c r="W1390" i="1"/>
  <c r="R1399" i="1" a="1"/>
  <c r="R1399" i="1" s="1"/>
  <c r="S1399" i="1" a="1"/>
  <c r="S1399" i="1" s="1"/>
  <c r="P1399" i="1"/>
  <c r="P1412" i="1"/>
  <c r="S1424" i="1" a="1"/>
  <c r="S1424" i="1" s="1"/>
  <c r="R1424" i="1" a="1"/>
  <c r="R1424" i="1" s="1"/>
  <c r="P1428" i="1"/>
  <c r="S1432" i="1" a="1"/>
  <c r="S1432" i="1" s="1"/>
  <c r="R1432" i="1" a="1"/>
  <c r="R1432" i="1" s="1"/>
  <c r="T1432" i="1" a="1"/>
  <c r="T1432" i="1" s="1"/>
  <c r="T1438" i="1" a="1"/>
  <c r="T1438" i="1" s="1"/>
  <c r="R1438" i="1" a="1"/>
  <c r="R1438" i="1" s="1"/>
  <c r="S1438" i="1" a="1"/>
  <c r="S1438" i="1" s="1"/>
  <c r="W1460" i="1"/>
  <c r="S1471" i="1" a="1"/>
  <c r="S1471" i="1" s="1"/>
  <c r="R1471" i="1" a="1"/>
  <c r="R1471" i="1" s="1"/>
  <c r="T1552" i="1" a="1"/>
  <c r="T1552" i="1" s="1"/>
  <c r="S1552" i="1" a="1"/>
  <c r="S1552" i="1" s="1"/>
  <c r="T1635" i="1" a="1"/>
  <c r="T1635" i="1" s="1"/>
  <c r="R1635" i="1" a="1"/>
  <c r="R1635" i="1" s="1"/>
  <c r="S1823" i="1" a="1"/>
  <c r="S1823" i="1" s="1"/>
  <c r="T1823" i="1" a="1"/>
  <c r="T1823" i="1" s="1"/>
  <c r="W1823" i="1"/>
  <c r="R1823" i="1" a="1"/>
  <c r="R1823" i="1" s="1"/>
  <c r="W1921" i="1"/>
  <c r="W1972" i="1"/>
  <c r="T1972" i="1" a="1"/>
  <c r="T1972" i="1" s="1"/>
  <c r="S1972" i="1" a="1"/>
  <c r="S1972" i="1" s="1"/>
  <c r="R1972" i="1" a="1"/>
  <c r="R1972" i="1" s="1"/>
  <c r="T2026" i="1" a="1"/>
  <c r="T2026" i="1" s="1"/>
  <c r="R2026" i="1" a="1"/>
  <c r="R2026" i="1" s="1"/>
  <c r="S2026" i="1" a="1"/>
  <c r="S2026" i="1" s="1"/>
  <c r="W2026" i="1"/>
  <c r="P2124" i="1"/>
  <c r="S2355" i="1" a="1"/>
  <c r="S2355" i="1" s="1"/>
  <c r="R2355" i="1" a="1"/>
  <c r="R2355" i="1" s="1"/>
  <c r="T2355" i="1" a="1"/>
  <c r="T2355" i="1" s="1"/>
  <c r="R2532" i="1" a="1"/>
  <c r="R2532" i="1" s="1"/>
  <c r="T2532" i="1" a="1"/>
  <c r="T2532" i="1" s="1"/>
  <c r="S2532" i="1" a="1"/>
  <c r="S2532" i="1" s="1"/>
  <c r="W2532" i="1"/>
  <c r="W1347" i="1"/>
  <c r="T1359" i="1" a="1"/>
  <c r="T1359" i="1" s="1"/>
  <c r="P1359" i="1"/>
  <c r="W1396" i="1"/>
  <c r="P1405" i="1"/>
  <c r="P1435" i="1"/>
  <c r="P1461" i="1"/>
  <c r="T1467" i="1" a="1"/>
  <c r="T1467" i="1" s="1"/>
  <c r="R1467" i="1" a="1"/>
  <c r="R1467" i="1" s="1"/>
  <c r="P1473" i="1"/>
  <c r="P1481" i="1"/>
  <c r="P1497" i="1"/>
  <c r="T1502" i="1" a="1"/>
  <c r="T1502" i="1" s="1"/>
  <c r="W1502" i="1"/>
  <c r="S1502" i="1" a="1"/>
  <c r="S1502" i="1" s="1"/>
  <c r="W1516" i="1"/>
  <c r="P1536" i="1"/>
  <c r="R1545" i="1" a="1"/>
  <c r="R1545" i="1" s="1"/>
  <c r="T1545" i="1" a="1"/>
  <c r="T1545" i="1" s="1"/>
  <c r="W1545" i="1"/>
  <c r="W1574" i="1"/>
  <c r="R1574" i="1" a="1"/>
  <c r="R1574" i="1" s="1"/>
  <c r="W1584" i="1"/>
  <c r="W1588" i="1"/>
  <c r="R1591" i="1" a="1"/>
  <c r="R1591" i="1" s="1"/>
  <c r="T1591" i="1" a="1"/>
  <c r="T1591" i="1" s="1"/>
  <c r="P1639" i="1"/>
  <c r="P1723" i="1"/>
  <c r="P1766" i="1"/>
  <c r="T1861" i="1" a="1"/>
  <c r="T1861" i="1" s="1"/>
  <c r="R1861" i="1" a="1"/>
  <c r="R1861" i="1" s="1"/>
  <c r="S1861" i="1" a="1"/>
  <c r="S1861" i="1" s="1"/>
  <c r="P1861" i="1"/>
  <c r="S1875" i="1" a="1"/>
  <c r="S1875" i="1" s="1"/>
  <c r="T1875" i="1" a="1"/>
  <c r="T1875" i="1" s="1"/>
  <c r="R1875" i="1" a="1"/>
  <c r="R1875" i="1" s="1"/>
  <c r="R1893" i="1" a="1"/>
  <c r="R1893" i="1" s="1"/>
  <c r="T1893" i="1" a="1"/>
  <c r="T1893" i="1" s="1"/>
  <c r="S1893" i="1" a="1"/>
  <c r="S1893" i="1" s="1"/>
  <c r="P1893" i="1"/>
  <c r="W1893" i="1"/>
  <c r="R1965" i="1" a="1"/>
  <c r="R1965" i="1" s="1"/>
  <c r="P1965" i="1"/>
  <c r="S1965" i="1" a="1"/>
  <c r="S1965" i="1" s="1"/>
  <c r="T1965" i="1" a="1"/>
  <c r="T1965" i="1" s="1"/>
  <c r="T2016" i="1" a="1"/>
  <c r="T2016" i="1" s="1"/>
  <c r="R2016" i="1" a="1"/>
  <c r="R2016" i="1" s="1"/>
  <c r="P2016" i="1"/>
  <c r="S2016" i="1" a="1"/>
  <c r="S2016" i="1" s="1"/>
  <c r="T2020" i="1" a="1"/>
  <c r="T2020" i="1" s="1"/>
  <c r="S2020" i="1" a="1"/>
  <c r="S2020" i="1" s="1"/>
  <c r="R2020" i="1" a="1"/>
  <c r="R2020" i="1" s="1"/>
  <c r="P2020" i="1"/>
  <c r="S2087" i="1" a="1"/>
  <c r="S2087" i="1" s="1"/>
  <c r="T2087" i="1" a="1"/>
  <c r="T2087" i="1" s="1"/>
  <c r="R2109" i="1" a="1"/>
  <c r="R2109" i="1" s="1"/>
  <c r="T2109" i="1" a="1"/>
  <c r="T2109" i="1" s="1"/>
  <c r="P2109" i="1"/>
  <c r="S2109" i="1" a="1"/>
  <c r="S2109" i="1" s="1"/>
  <c r="S2135" i="1" a="1"/>
  <c r="S2135" i="1" s="1"/>
  <c r="R2135" i="1" a="1"/>
  <c r="R2135" i="1" s="1"/>
  <c r="T2135" i="1" a="1"/>
  <c r="T2135" i="1" s="1"/>
  <c r="W2508" i="1"/>
  <c r="R2508" i="1" a="1"/>
  <c r="R2508" i="1" s="1"/>
  <c r="T2508" i="1" a="1"/>
  <c r="T2508" i="1" s="1"/>
  <c r="S2508" i="1" a="1"/>
  <c r="S2508" i="1" s="1"/>
  <c r="T2761" i="1" a="1"/>
  <c r="T2761" i="1" s="1"/>
  <c r="P2761" i="1"/>
  <c r="W2761" i="1"/>
  <c r="R2761" i="1" a="1"/>
  <c r="R2761" i="1" s="1"/>
  <c r="S2761" i="1" a="1"/>
  <c r="S2761" i="1" s="1"/>
  <c r="S1279" i="1" a="1"/>
  <c r="S1279" i="1" s="1"/>
  <c r="R1279" i="1" a="1"/>
  <c r="R1279" i="1" s="1"/>
  <c r="T1294" i="1" a="1"/>
  <c r="T1294" i="1" s="1"/>
  <c r="R1294" i="1" a="1"/>
  <c r="R1294" i="1" s="1"/>
  <c r="W1311" i="1"/>
  <c r="S1327" i="1" a="1"/>
  <c r="S1327" i="1" s="1"/>
  <c r="T1327" i="1" a="1"/>
  <c r="T1327" i="1" s="1"/>
  <c r="T1330" i="1" a="1"/>
  <c r="T1330" i="1" s="1"/>
  <c r="R1330" i="1" a="1"/>
  <c r="R1330" i="1" s="1"/>
  <c r="P1336" i="1"/>
  <c r="P1348" i="1"/>
  <c r="R1356" i="1" a="1"/>
  <c r="R1356" i="1" s="1"/>
  <c r="S1367" i="1" a="1"/>
  <c r="S1367" i="1" s="1"/>
  <c r="T1367" i="1" a="1"/>
  <c r="T1367" i="1" s="1"/>
  <c r="R1384" i="1" a="1"/>
  <c r="R1384" i="1" s="1"/>
  <c r="T1384" i="1" a="1"/>
  <c r="T1384" i="1" s="1"/>
  <c r="P1395" i="1"/>
  <c r="P1397" i="1"/>
  <c r="T1402" i="1" a="1"/>
  <c r="T1402" i="1" s="1"/>
  <c r="R1402" i="1" a="1"/>
  <c r="R1402" i="1" s="1"/>
  <c r="S1402" i="1" a="1"/>
  <c r="S1402" i="1" s="1"/>
  <c r="R1416" i="1" a="1"/>
  <c r="R1416" i="1" s="1"/>
  <c r="S1416" i="1" a="1"/>
  <c r="S1416" i="1" s="1"/>
  <c r="R1419" i="1" a="1"/>
  <c r="R1419" i="1" s="1"/>
  <c r="P1419" i="1"/>
  <c r="W1427" i="1"/>
  <c r="R1427" i="1" a="1"/>
  <c r="R1427" i="1" s="1"/>
  <c r="W1433" i="1"/>
  <c r="P1455" i="1"/>
  <c r="P1467" i="1"/>
  <c r="T1477" i="1" a="1"/>
  <c r="T1477" i="1" s="1"/>
  <c r="W1477" i="1"/>
  <c r="P1512" i="1"/>
  <c r="W1522" i="1"/>
  <c r="R1543" i="1" a="1"/>
  <c r="R1543" i="1" s="1"/>
  <c r="S1543" i="1" a="1"/>
  <c r="S1543" i="1" s="1"/>
  <c r="W1548" i="1"/>
  <c r="P1560" i="1"/>
  <c r="P1585" i="1"/>
  <c r="P1595" i="1"/>
  <c r="P1604" i="1"/>
  <c r="P1631" i="1"/>
  <c r="S1640" i="1" a="1"/>
  <c r="S1640" i="1" s="1"/>
  <c r="T1640" i="1" a="1"/>
  <c r="T1640" i="1" s="1"/>
  <c r="R1640" i="1" a="1"/>
  <c r="R1640" i="1" s="1"/>
  <c r="W1640" i="1"/>
  <c r="T1656" i="1" a="1"/>
  <c r="T1656" i="1" s="1"/>
  <c r="R1656" i="1" a="1"/>
  <c r="R1656" i="1" s="1"/>
  <c r="S1674" i="1" a="1"/>
  <c r="S1674" i="1" s="1"/>
  <c r="P1674" i="1"/>
  <c r="P1701" i="1"/>
  <c r="W1723" i="1"/>
  <c r="P1830" i="1"/>
  <c r="S1830" i="1" a="1"/>
  <c r="S1830" i="1" s="1"/>
  <c r="T1830" i="1" a="1"/>
  <c r="T1830" i="1" s="1"/>
  <c r="R1830" i="1" a="1"/>
  <c r="R1830" i="1" s="1"/>
  <c r="T1873" i="1" a="1"/>
  <c r="T1873" i="1" s="1"/>
  <c r="S1873" i="1" a="1"/>
  <c r="S1873" i="1" s="1"/>
  <c r="R1873" i="1" a="1"/>
  <c r="R1873" i="1" s="1"/>
  <c r="P1875" i="1"/>
  <c r="T1903" i="1" a="1"/>
  <c r="T1903" i="1" s="1"/>
  <c r="R1903" i="1" a="1"/>
  <c r="R1903" i="1" s="1"/>
  <c r="S1903" i="1" a="1"/>
  <c r="S1903" i="1" s="1"/>
  <c r="W1965" i="1"/>
  <c r="P1972" i="1"/>
  <c r="W2020" i="1"/>
  <c r="T2036" i="1" a="1"/>
  <c r="T2036" i="1" s="1"/>
  <c r="S2036" i="1" a="1"/>
  <c r="S2036" i="1" s="1"/>
  <c r="P2036" i="1"/>
  <c r="R2036" i="1" a="1"/>
  <c r="R2036" i="1" s="1"/>
  <c r="W2064" i="1"/>
  <c r="R2087" i="1" a="1"/>
  <c r="R2087" i="1" s="1"/>
  <c r="R2190" i="1" a="1"/>
  <c r="R2190" i="1" s="1"/>
  <c r="T2190" i="1" a="1"/>
  <c r="T2190" i="1" s="1"/>
  <c r="P2190" i="1"/>
  <c r="W2190" i="1"/>
  <c r="S3089" i="1" a="1"/>
  <c r="S3089" i="1" s="1"/>
  <c r="P3089" i="1"/>
  <c r="R3089" i="1" a="1"/>
  <c r="R3089" i="1" s="1"/>
  <c r="T3089" i="1" a="1"/>
  <c r="T3089" i="1" s="1"/>
  <c r="R1229" i="1" a="1"/>
  <c r="R1229" i="1" s="1"/>
  <c r="P1281" i="1"/>
  <c r="T1281" i="1" a="1"/>
  <c r="T1281" i="1" s="1"/>
  <c r="T1305" i="1" a="1"/>
  <c r="T1305" i="1" s="1"/>
  <c r="S1305" i="1" a="1"/>
  <c r="S1305" i="1" s="1"/>
  <c r="W1306" i="1"/>
  <c r="S1320" i="1" a="1"/>
  <c r="S1320" i="1" s="1"/>
  <c r="R1320" i="1" a="1"/>
  <c r="R1320" i="1" s="1"/>
  <c r="S1335" i="1" a="1"/>
  <c r="S1335" i="1" s="1"/>
  <c r="P1335" i="1"/>
  <c r="W1356" i="1"/>
  <c r="S1359" i="1" a="1"/>
  <c r="S1359" i="1" s="1"/>
  <c r="P1362" i="1"/>
  <c r="P1364" i="1"/>
  <c r="S1373" i="1" a="1"/>
  <c r="S1373" i="1" s="1"/>
  <c r="T1395" i="1" a="1"/>
  <c r="T1395" i="1" s="1"/>
  <c r="S1419" i="1" a="1"/>
  <c r="S1419" i="1" s="1"/>
  <c r="W1435" i="1"/>
  <c r="R1437" i="1" a="1"/>
  <c r="R1437" i="1" s="1"/>
  <c r="W1446" i="1"/>
  <c r="S1455" i="1" a="1"/>
  <c r="S1455" i="1" s="1"/>
  <c r="W1473" i="1"/>
  <c r="R1477" i="1" a="1"/>
  <c r="R1477" i="1" s="1"/>
  <c r="P1488" i="1"/>
  <c r="R1509" i="1" a="1"/>
  <c r="R1509" i="1" s="1"/>
  <c r="S1509" i="1" a="1"/>
  <c r="S1509" i="1" s="1"/>
  <c r="T1543" i="1" a="1"/>
  <c r="T1543" i="1" s="1"/>
  <c r="S1574" i="1" a="1"/>
  <c r="S1574" i="1" s="1"/>
  <c r="W1611" i="1"/>
  <c r="S1656" i="1" a="1"/>
  <c r="S1656" i="1" s="1"/>
  <c r="T1720" i="1" a="1"/>
  <c r="T1720" i="1" s="1"/>
  <c r="S1720" i="1" a="1"/>
  <c r="S1720" i="1" s="1"/>
  <c r="R1720" i="1" a="1"/>
  <c r="R1720" i="1" s="1"/>
  <c r="W1727" i="1"/>
  <c r="W1755" i="1"/>
  <c r="T1810" i="1" a="1"/>
  <c r="T1810" i="1" s="1"/>
  <c r="S1810" i="1" a="1"/>
  <c r="S1810" i="1" s="1"/>
  <c r="R1810" i="1" a="1"/>
  <c r="R1810" i="1" s="1"/>
  <c r="W1830" i="1"/>
  <c r="S1851" i="1" a="1"/>
  <c r="S1851" i="1" s="1"/>
  <c r="R1851" i="1" a="1"/>
  <c r="R1851" i="1" s="1"/>
  <c r="T1851" i="1" a="1"/>
  <c r="T1851" i="1" s="1"/>
  <c r="P1853" i="1"/>
  <c r="W1873" i="1"/>
  <c r="P1921" i="1"/>
  <c r="T2005" i="1" a="1"/>
  <c r="T2005" i="1" s="1"/>
  <c r="S2005" i="1" a="1"/>
  <c r="S2005" i="1" s="1"/>
  <c r="R2005" i="1" a="1"/>
  <c r="R2005" i="1" s="1"/>
  <c r="R2037" i="1" a="1"/>
  <c r="R2037" i="1" s="1"/>
  <c r="P2037" i="1"/>
  <c r="T2037" i="1" a="1"/>
  <c r="T2037" i="1" s="1"/>
  <c r="S2037" i="1" a="1"/>
  <c r="S2037" i="1" s="1"/>
  <c r="S2070" i="1" a="1"/>
  <c r="S2070" i="1" s="1"/>
  <c r="T2070" i="1" a="1"/>
  <c r="T2070" i="1" s="1"/>
  <c r="P2070" i="1"/>
  <c r="R2070" i="1" a="1"/>
  <c r="R2070" i="1" s="1"/>
  <c r="S2159" i="1" a="1"/>
  <c r="S2159" i="1" s="1"/>
  <c r="R2159" i="1" a="1"/>
  <c r="R2159" i="1" s="1"/>
  <c r="T2159" i="1" a="1"/>
  <c r="T2159" i="1" s="1"/>
  <c r="S2255" i="1" a="1"/>
  <c r="S2255" i="1" s="1"/>
  <c r="R2255" i="1" a="1"/>
  <c r="R2255" i="1" s="1"/>
  <c r="P2255" i="1"/>
  <c r="T2255" i="1" a="1"/>
  <c r="T2255" i="1" s="1"/>
  <c r="T2547" i="1" a="1"/>
  <c r="T2547" i="1" s="1"/>
  <c r="S2547" i="1" a="1"/>
  <c r="S2547" i="1" s="1"/>
  <c r="R2547" i="1" a="1"/>
  <c r="R2547" i="1" s="1"/>
  <c r="S2579" i="1" a="1"/>
  <c r="S2579" i="1" s="1"/>
  <c r="R2579" i="1" a="1"/>
  <c r="R2579" i="1" s="1"/>
  <c r="T2579" i="1" a="1"/>
  <c r="T2579" i="1" s="1"/>
  <c r="S1403" i="1" a="1"/>
  <c r="S1403" i="1" s="1"/>
  <c r="W1403" i="1"/>
  <c r="P1431" i="1"/>
  <c r="T1431" i="1" a="1"/>
  <c r="T1431" i="1" s="1"/>
  <c r="T1456" i="1" a="1"/>
  <c r="T1456" i="1" s="1"/>
  <c r="S1456" i="1" a="1"/>
  <c r="S1456" i="1" s="1"/>
  <c r="P1462" i="1"/>
  <c r="T1468" i="1" a="1"/>
  <c r="T1468" i="1" s="1"/>
  <c r="R1468" i="1" a="1"/>
  <c r="R1468" i="1" s="1"/>
  <c r="P1479" i="1"/>
  <c r="T1479" i="1" a="1"/>
  <c r="T1479" i="1" s="1"/>
  <c r="S1493" i="1" a="1"/>
  <c r="S1493" i="1" s="1"/>
  <c r="R1493" i="1" a="1"/>
  <c r="R1493" i="1" s="1"/>
  <c r="T1493" i="1" a="1"/>
  <c r="T1493" i="1" s="1"/>
  <c r="T1501" i="1" a="1"/>
  <c r="T1501" i="1" s="1"/>
  <c r="R1501" i="1" a="1"/>
  <c r="R1501" i="1" s="1"/>
  <c r="S1501" i="1" a="1"/>
  <c r="S1501" i="1" s="1"/>
  <c r="S1511" i="1" a="1"/>
  <c r="S1511" i="1" s="1"/>
  <c r="R1511" i="1" a="1"/>
  <c r="R1511" i="1" s="1"/>
  <c r="W1511" i="1"/>
  <c r="T1518" i="1" a="1"/>
  <c r="T1518" i="1" s="1"/>
  <c r="R1518" i="1" a="1"/>
  <c r="R1518" i="1" s="1"/>
  <c r="P1518" i="1"/>
  <c r="P1586" i="1"/>
  <c r="P1590" i="1"/>
  <c r="R1590" i="1" a="1"/>
  <c r="R1590" i="1" s="1"/>
  <c r="S1590" i="1" a="1"/>
  <c r="S1590" i="1" s="1"/>
  <c r="S1624" i="1" a="1"/>
  <c r="S1624" i="1" s="1"/>
  <c r="R1624" i="1" a="1"/>
  <c r="R1624" i="1" s="1"/>
  <c r="W1750" i="1"/>
  <c r="T1750" i="1" a="1"/>
  <c r="T1750" i="1" s="1"/>
  <c r="S1750" i="1" a="1"/>
  <c r="S1750" i="1" s="1"/>
  <c r="S1763" i="1" a="1"/>
  <c r="S1763" i="1" s="1"/>
  <c r="R1763" i="1" a="1"/>
  <c r="R1763" i="1" s="1"/>
  <c r="W1763" i="1"/>
  <c r="T1763" i="1" a="1"/>
  <c r="T1763" i="1" s="1"/>
  <c r="T1789" i="1" a="1"/>
  <c r="T1789" i="1" s="1"/>
  <c r="R1789" i="1" a="1"/>
  <c r="R1789" i="1" s="1"/>
  <c r="S1789" i="1" a="1"/>
  <c r="S1789" i="1" s="1"/>
  <c r="W1791" i="1"/>
  <c r="P1906" i="1"/>
  <c r="R1914" i="1" a="1"/>
  <c r="R1914" i="1" s="1"/>
  <c r="T1914" i="1" a="1"/>
  <c r="T1914" i="1" s="1"/>
  <c r="S1914" i="1" a="1"/>
  <c r="S1914" i="1" s="1"/>
  <c r="W1914" i="1"/>
  <c r="P1979" i="1"/>
  <c r="T2101" i="1" a="1"/>
  <c r="T2101" i="1" s="1"/>
  <c r="S2101" i="1" a="1"/>
  <c r="S2101" i="1" s="1"/>
  <c r="R2101" i="1" a="1"/>
  <c r="R2101" i="1" s="1"/>
  <c r="W2101" i="1"/>
  <c r="P1259" i="1"/>
  <c r="P1264" i="1"/>
  <c r="P1283" i="1"/>
  <c r="W1332" i="1"/>
  <c r="W1342" i="1"/>
  <c r="W1364" i="1"/>
  <c r="W1425" i="1"/>
  <c r="S1439" i="1" a="1"/>
  <c r="S1439" i="1" s="1"/>
  <c r="T1439" i="1" a="1"/>
  <c r="T1439" i="1" s="1"/>
  <c r="P1457" i="1"/>
  <c r="P1514" i="1"/>
  <c r="P1528" i="1"/>
  <c r="S1544" i="1" a="1"/>
  <c r="S1544" i="1" s="1"/>
  <c r="T1544" i="1" a="1"/>
  <c r="T1544" i="1" s="1"/>
  <c r="R1544" i="1" a="1"/>
  <c r="R1544" i="1" s="1"/>
  <c r="T1573" i="1" a="1"/>
  <c r="T1573" i="1" s="1"/>
  <c r="R1573" i="1" a="1"/>
  <c r="R1573" i="1" s="1"/>
  <c r="S1573" i="1" a="1"/>
  <c r="S1573" i="1" s="1"/>
  <c r="T1614" i="1" a="1"/>
  <c r="T1614" i="1" s="1"/>
  <c r="P1614" i="1"/>
  <c r="R1614" i="1" a="1"/>
  <c r="R1614" i="1" s="1"/>
  <c r="T1646" i="1" a="1"/>
  <c r="T1646" i="1" s="1"/>
  <c r="P1646" i="1"/>
  <c r="T1650" i="1" a="1"/>
  <c r="T1650" i="1" s="1"/>
  <c r="S1650" i="1" a="1"/>
  <c r="S1650" i="1" s="1"/>
  <c r="R1650" i="1" a="1"/>
  <c r="R1650" i="1" s="1"/>
  <c r="W1653" i="1"/>
  <c r="S1676" i="1" a="1"/>
  <c r="S1676" i="1" s="1"/>
  <c r="T1676" i="1" a="1"/>
  <c r="T1676" i="1" s="1"/>
  <c r="W1676" i="1"/>
  <c r="P1689" i="1"/>
  <c r="T1707" i="1" a="1"/>
  <c r="T1707" i="1" s="1"/>
  <c r="R1707" i="1" a="1"/>
  <c r="R1707" i="1" s="1"/>
  <c r="P1707" i="1"/>
  <c r="S1707" i="1" a="1"/>
  <c r="S1707" i="1" s="1"/>
  <c r="S1739" i="1" a="1"/>
  <c r="S1739" i="1" s="1"/>
  <c r="R1739" i="1" a="1"/>
  <c r="R1739" i="1" s="1"/>
  <c r="W1927" i="1"/>
  <c r="S1980" i="1" a="1"/>
  <c r="S1980" i="1" s="1"/>
  <c r="P1980" i="1"/>
  <c r="R1980" i="1" a="1"/>
  <c r="R1980" i="1" s="1"/>
  <c r="W1980" i="1"/>
  <c r="T1980" i="1" a="1"/>
  <c r="T1980" i="1" s="1"/>
  <c r="R2001" i="1" a="1"/>
  <c r="R2001" i="1" s="1"/>
  <c r="P2001" i="1"/>
  <c r="W2001" i="1"/>
  <c r="T2001" i="1" a="1"/>
  <c r="T2001" i="1" s="1"/>
  <c r="T2102" i="1" a="1"/>
  <c r="T2102" i="1" s="1"/>
  <c r="S2102" i="1" a="1"/>
  <c r="S2102" i="1" s="1"/>
  <c r="R2102" i="1" a="1"/>
  <c r="R2102" i="1" s="1"/>
  <c r="W2102" i="1"/>
  <c r="S2406" i="1" a="1"/>
  <c r="S2406" i="1" s="1"/>
  <c r="P2406" i="1"/>
  <c r="T2406" i="1" a="1"/>
  <c r="T2406" i="1" s="1"/>
  <c r="R2406" i="1" a="1"/>
  <c r="R2406" i="1" s="1"/>
  <c r="P3214" i="1"/>
  <c r="S3214" i="1" a="1"/>
  <c r="S3214" i="1" s="1"/>
  <c r="R3214" i="1" a="1"/>
  <c r="R3214" i="1" s="1"/>
  <c r="T3214" i="1" a="1"/>
  <c r="T3214" i="1" s="1"/>
  <c r="T2689" i="1" a="1"/>
  <c r="T2689" i="1" s="1"/>
  <c r="R2689" i="1" a="1"/>
  <c r="R2689" i="1" s="1"/>
  <c r="S2689" i="1" a="1"/>
  <c r="S2689" i="1" s="1"/>
  <c r="W2689" i="1"/>
  <c r="W2801" i="1"/>
  <c r="W1075" i="1"/>
  <c r="W1183" i="1"/>
  <c r="W1276" i="1"/>
  <c r="W1279" i="1"/>
  <c r="S1284" i="1" a="1"/>
  <c r="S1284" i="1" s="1"/>
  <c r="R1284" i="1" a="1"/>
  <c r="R1284" i="1" s="1"/>
  <c r="W1287" i="1"/>
  <c r="S1299" i="1" a="1"/>
  <c r="S1299" i="1" s="1"/>
  <c r="P1299" i="1"/>
  <c r="S1328" i="1" a="1"/>
  <c r="S1328" i="1" s="1"/>
  <c r="T1328" i="1" a="1"/>
  <c r="T1328" i="1" s="1"/>
  <c r="P1332" i="1"/>
  <c r="W1351" i="1"/>
  <c r="W1368" i="1"/>
  <c r="S1389" i="1" a="1"/>
  <c r="S1389" i="1" s="1"/>
  <c r="T1389" i="1" a="1"/>
  <c r="T1389" i="1" s="1"/>
  <c r="P1392" i="1"/>
  <c r="R1398" i="1" a="1"/>
  <c r="R1398" i="1" s="1"/>
  <c r="T1398" i="1" a="1"/>
  <c r="T1398" i="1" s="1"/>
  <c r="W1420" i="1"/>
  <c r="W1439" i="1"/>
  <c r="T1445" i="1" a="1"/>
  <c r="T1445" i="1" s="1"/>
  <c r="S1445" i="1" a="1"/>
  <c r="S1445" i="1" s="1"/>
  <c r="P1448" i="1"/>
  <c r="T1485" i="1" a="1"/>
  <c r="T1485" i="1" s="1"/>
  <c r="S1485" i="1" a="1"/>
  <c r="S1485" i="1" s="1"/>
  <c r="S1564" i="1" a="1"/>
  <c r="S1564" i="1" s="1"/>
  <c r="T1564" i="1" a="1"/>
  <c r="T1564" i="1" s="1"/>
  <c r="S1594" i="1" a="1"/>
  <c r="S1594" i="1" s="1"/>
  <c r="P1594" i="1"/>
  <c r="P1635" i="1"/>
  <c r="T1659" i="1" a="1"/>
  <c r="T1659" i="1" s="1"/>
  <c r="R1659" i="1" a="1"/>
  <c r="R1659" i="1" s="1"/>
  <c r="R1670" i="1" a="1"/>
  <c r="R1670" i="1" s="1"/>
  <c r="W1670" i="1"/>
  <c r="T1684" i="1" a="1"/>
  <c r="T1684" i="1" s="1"/>
  <c r="S1684" i="1" a="1"/>
  <c r="S1684" i="1" s="1"/>
  <c r="T1704" i="1" a="1"/>
  <c r="T1704" i="1" s="1"/>
  <c r="S1704" i="1" a="1"/>
  <c r="S1704" i="1" s="1"/>
  <c r="R1704" i="1" a="1"/>
  <c r="R1704" i="1" s="1"/>
  <c r="P1714" i="1"/>
  <c r="P1716" i="1"/>
  <c r="P1786" i="1"/>
  <c r="S1882" i="1" a="1"/>
  <c r="S1882" i="1" s="1"/>
  <c r="R1882" i="1" a="1"/>
  <c r="R1882" i="1" s="1"/>
  <c r="T1882" i="1" a="1"/>
  <c r="T1882" i="1" s="1"/>
  <c r="P1931" i="1"/>
  <c r="T1933" i="1" a="1"/>
  <c r="T1933" i="1" s="1"/>
  <c r="R1933" i="1" a="1"/>
  <c r="R1933" i="1" s="1"/>
  <c r="P1933" i="1"/>
  <c r="S1933" i="1" a="1"/>
  <c r="S1933" i="1" s="1"/>
  <c r="W1933" i="1"/>
  <c r="T1936" i="1" a="1"/>
  <c r="T1936" i="1" s="1"/>
  <c r="R1936" i="1" a="1"/>
  <c r="R1936" i="1" s="1"/>
  <c r="S1936" i="1" a="1"/>
  <c r="S1936" i="1" s="1"/>
  <c r="S2027" i="1" a="1"/>
  <c r="S2027" i="1" s="1"/>
  <c r="W2027" i="1"/>
  <c r="T2027" i="1" a="1"/>
  <c r="T2027" i="1" s="1"/>
  <c r="S2060" i="1" a="1"/>
  <c r="S2060" i="1" s="1"/>
  <c r="R2060" i="1" a="1"/>
  <c r="R2060" i="1" s="1"/>
  <c r="R2107" i="1" a="1"/>
  <c r="R2107" i="1" s="1"/>
  <c r="W2107" i="1"/>
  <c r="S2107" i="1" a="1"/>
  <c r="S2107" i="1" s="1"/>
  <c r="T2107" i="1" a="1"/>
  <c r="T2107" i="1" s="1"/>
  <c r="S2932" i="1" a="1"/>
  <c r="S2932" i="1" s="1"/>
  <c r="R2932" i="1" a="1"/>
  <c r="R2932" i="1" s="1"/>
  <c r="T2932" i="1" a="1"/>
  <c r="T2932" i="1" s="1"/>
  <c r="T1610" i="1" a="1"/>
  <c r="T1610" i="1" s="1"/>
  <c r="W1610" i="1"/>
  <c r="R1628" i="1" a="1"/>
  <c r="R1628" i="1" s="1"/>
  <c r="W1628" i="1"/>
  <c r="T1628" i="1" a="1"/>
  <c r="T1628" i="1" s="1"/>
  <c r="S1644" i="1" a="1"/>
  <c r="S1644" i="1" s="1"/>
  <c r="W1644" i="1"/>
  <c r="P1653" i="1"/>
  <c r="P1670" i="1"/>
  <c r="P1680" i="1"/>
  <c r="T1682" i="1" a="1"/>
  <c r="T1682" i="1" s="1"/>
  <c r="W1682" i="1"/>
  <c r="R1682" i="1" a="1"/>
  <c r="R1682" i="1" s="1"/>
  <c r="W1713" i="1"/>
  <c r="P1730" i="1"/>
  <c r="P1759" i="1"/>
  <c r="P1771" i="1"/>
  <c r="W1789" i="1"/>
  <c r="S1895" i="1" a="1"/>
  <c r="S1895" i="1" s="1"/>
  <c r="T1895" i="1" a="1"/>
  <c r="T1895" i="1" s="1"/>
  <c r="R1895" i="1" a="1"/>
  <c r="R1895" i="1" s="1"/>
  <c r="W1963" i="1"/>
  <c r="S1963" i="1" a="1"/>
  <c r="S1963" i="1" s="1"/>
  <c r="T1963" i="1" a="1"/>
  <c r="T1963" i="1" s="1"/>
  <c r="R1963" i="1" a="1"/>
  <c r="R1963" i="1" s="1"/>
  <c r="T2004" i="1" a="1"/>
  <c r="T2004" i="1" s="1"/>
  <c r="R2004" i="1" a="1"/>
  <c r="R2004" i="1" s="1"/>
  <c r="S2004" i="1" a="1"/>
  <c r="S2004" i="1" s="1"/>
  <c r="P2110" i="1"/>
  <c r="T2186" i="1" a="1"/>
  <c r="T2186" i="1" s="1"/>
  <c r="W2186" i="1"/>
  <c r="R2186" i="1" a="1"/>
  <c r="R2186" i="1" s="1"/>
  <c r="R2265" i="1" a="1"/>
  <c r="R2265" i="1" s="1"/>
  <c r="S2265" i="1" a="1"/>
  <c r="S2265" i="1" s="1"/>
  <c r="T2265" i="1" a="1"/>
  <c r="T2265" i="1" s="1"/>
  <c r="S2615" i="1" a="1"/>
  <c r="S2615" i="1" s="1"/>
  <c r="R2615" i="1" a="1"/>
  <c r="R2615" i="1" s="1"/>
  <c r="T2615" i="1" a="1"/>
  <c r="T2615" i="1" s="1"/>
  <c r="W2666" i="1"/>
  <c r="S2666" i="1" a="1"/>
  <c r="S2666" i="1" s="1"/>
  <c r="R2666" i="1" a="1"/>
  <c r="R2666" i="1" s="1"/>
  <c r="T2666" i="1" a="1"/>
  <c r="T2666" i="1" s="1"/>
  <c r="P2666" i="1"/>
  <c r="R2676" i="1" a="1"/>
  <c r="R2676" i="1" s="1"/>
  <c r="W2676" i="1"/>
  <c r="P2676" i="1"/>
  <c r="T2676" i="1" a="1"/>
  <c r="T2676" i="1" s="1"/>
  <c r="S2676" i="1" a="1"/>
  <c r="S2676" i="1" s="1"/>
  <c r="S3086" i="1" a="1"/>
  <c r="S3086" i="1" s="1"/>
  <c r="T3086" i="1" a="1"/>
  <c r="T3086" i="1" s="1"/>
  <c r="R3086" i="1" a="1"/>
  <c r="R3086" i="1" s="1"/>
  <c r="P3086" i="1"/>
  <c r="P3698" i="1"/>
  <c r="R3698" i="1" a="1"/>
  <c r="R3698" i="1" s="1"/>
  <c r="T3698" i="1" a="1"/>
  <c r="T3698" i="1" s="1"/>
  <c r="S3698" i="1" a="1"/>
  <c r="S3698" i="1" s="1"/>
  <c r="S3253" i="1" a="1"/>
  <c r="S3253" i="1" s="1"/>
  <c r="R3253" i="1" a="1"/>
  <c r="R3253" i="1" s="1"/>
  <c r="T3253" i="1" a="1"/>
  <c r="T3253" i="1" s="1"/>
  <c r="R3493" i="1" a="1"/>
  <c r="R3493" i="1" s="1"/>
  <c r="T3493" i="1" a="1"/>
  <c r="T3493" i="1" s="1"/>
  <c r="S3493" i="1" a="1"/>
  <c r="S3493" i="1" s="1"/>
  <c r="P3493" i="1"/>
  <c r="W1571" i="1"/>
  <c r="R1581" i="1" a="1"/>
  <c r="R1581" i="1" s="1"/>
  <c r="S1581" i="1" a="1"/>
  <c r="S1581" i="1" s="1"/>
  <c r="W1585" i="1"/>
  <c r="S1618" i="1" a="1"/>
  <c r="S1618" i="1" s="1"/>
  <c r="R1618" i="1" a="1"/>
  <c r="R1618" i="1" s="1"/>
  <c r="T1634" i="1" a="1"/>
  <c r="T1634" i="1" s="1"/>
  <c r="S1634" i="1" a="1"/>
  <c r="S1634" i="1" s="1"/>
  <c r="W1634" i="1"/>
  <c r="T1636" i="1" a="1"/>
  <c r="T1636" i="1" s="1"/>
  <c r="S1636" i="1" a="1"/>
  <c r="S1636" i="1" s="1"/>
  <c r="P1636" i="1"/>
  <c r="T1644" i="1" a="1"/>
  <c r="T1644" i="1" s="1"/>
  <c r="T1652" i="1" a="1"/>
  <c r="T1652" i="1" s="1"/>
  <c r="R1652" i="1" a="1"/>
  <c r="R1652" i="1" s="1"/>
  <c r="R1663" i="1" a="1"/>
  <c r="R1663" i="1" s="1"/>
  <c r="T1663" i="1" a="1"/>
  <c r="T1663" i="1" s="1"/>
  <c r="S1663" i="1" a="1"/>
  <c r="S1663" i="1" s="1"/>
  <c r="T1669" i="1" a="1"/>
  <c r="T1669" i="1" s="1"/>
  <c r="S1669" i="1" a="1"/>
  <c r="S1669" i="1" s="1"/>
  <c r="W1716" i="1"/>
  <c r="S1743" i="1" a="1"/>
  <c r="S1743" i="1" s="1"/>
  <c r="T1743" i="1" a="1"/>
  <c r="T1743" i="1" s="1"/>
  <c r="R1743" i="1" a="1"/>
  <c r="R1743" i="1" s="1"/>
  <c r="T1758" i="1" a="1"/>
  <c r="T1758" i="1" s="1"/>
  <c r="P1758" i="1"/>
  <c r="W1758" i="1"/>
  <c r="S1758" i="1" a="1"/>
  <c r="S1758" i="1" s="1"/>
  <c r="T1760" i="1" a="1"/>
  <c r="T1760" i="1" s="1"/>
  <c r="R1760" i="1" a="1"/>
  <c r="R1760" i="1" s="1"/>
  <c r="S1760" i="1" a="1"/>
  <c r="S1760" i="1" s="1"/>
  <c r="S1784" i="1" a="1"/>
  <c r="S1784" i="1" s="1"/>
  <c r="R1784" i="1" a="1"/>
  <c r="R1784" i="1" s="1"/>
  <c r="P1788" i="1"/>
  <c r="R1788" i="1" a="1"/>
  <c r="R1788" i="1" s="1"/>
  <c r="T1788" i="1" a="1"/>
  <c r="T1788" i="1" s="1"/>
  <c r="R1845" i="1" a="1"/>
  <c r="R1845" i="1" s="1"/>
  <c r="T1845" i="1" a="1"/>
  <c r="T1845" i="1" s="1"/>
  <c r="W1845" i="1"/>
  <c r="W1868" i="1"/>
  <c r="S1868" i="1" a="1"/>
  <c r="S1868" i="1" s="1"/>
  <c r="R1868" i="1" a="1"/>
  <c r="R1868" i="1" s="1"/>
  <c r="T1868" i="1" a="1"/>
  <c r="T1868" i="1" s="1"/>
  <c r="W2016" i="1"/>
  <c r="R2131" i="1" a="1"/>
  <c r="R2131" i="1" s="1"/>
  <c r="S2131" i="1" a="1"/>
  <c r="S2131" i="1" s="1"/>
  <c r="T2137" i="1" a="1"/>
  <c r="T2137" i="1" s="1"/>
  <c r="R2137" i="1" a="1"/>
  <c r="R2137" i="1" s="1"/>
  <c r="S2137" i="1" a="1"/>
  <c r="S2137" i="1" s="1"/>
  <c r="W2266" i="1"/>
  <c r="R2310" i="1" a="1"/>
  <c r="R2310" i="1" s="1"/>
  <c r="T2310" i="1" a="1"/>
  <c r="T2310" i="1" s="1"/>
  <c r="S2310" i="1" a="1"/>
  <c r="S2310" i="1" s="1"/>
  <c r="P2310" i="1"/>
  <c r="S2730" i="1" a="1"/>
  <c r="S2730" i="1" s="1"/>
  <c r="R2730" i="1" a="1"/>
  <c r="R2730" i="1" s="1"/>
  <c r="P2730" i="1"/>
  <c r="T2730" i="1" a="1"/>
  <c r="T2730" i="1" s="1"/>
  <c r="P1611" i="1"/>
  <c r="S1643" i="1" a="1"/>
  <c r="S1643" i="1" s="1"/>
  <c r="R1643" i="1" a="1"/>
  <c r="R1643" i="1" s="1"/>
  <c r="P1643" i="1"/>
  <c r="T1645" i="1" a="1"/>
  <c r="T1645" i="1" s="1"/>
  <c r="W1645" i="1"/>
  <c r="R1645" i="1" a="1"/>
  <c r="R1645" i="1" s="1"/>
  <c r="W1650" i="1"/>
  <c r="T1660" i="1" a="1"/>
  <c r="T1660" i="1" s="1"/>
  <c r="W1660" i="1"/>
  <c r="W1693" i="1"/>
  <c r="W1698" i="1"/>
  <c r="S1698" i="1" a="1"/>
  <c r="S1698" i="1" s="1"/>
  <c r="R1698" i="1" a="1"/>
  <c r="R1698" i="1" s="1"/>
  <c r="T1729" i="1" a="1"/>
  <c r="T1729" i="1" s="1"/>
  <c r="S1729" i="1" a="1"/>
  <c r="S1729" i="1" s="1"/>
  <c r="R1729" i="1" a="1"/>
  <c r="R1729" i="1" s="1"/>
  <c r="W1729" i="1"/>
  <c r="P1751" i="1"/>
  <c r="S1768" i="1" a="1"/>
  <c r="S1768" i="1" s="1"/>
  <c r="R1768" i="1" a="1"/>
  <c r="R1768" i="1" s="1"/>
  <c r="P1791" i="1"/>
  <c r="P1810" i="1"/>
  <c r="P1816" i="1"/>
  <c r="R1838" i="1" a="1"/>
  <c r="R1838" i="1" s="1"/>
  <c r="W1838" i="1"/>
  <c r="P1882" i="1"/>
  <c r="S1935" i="1" a="1"/>
  <c r="S1935" i="1" s="1"/>
  <c r="T1935" i="1" a="1"/>
  <c r="T1935" i="1" s="1"/>
  <c r="R1935" i="1" a="1"/>
  <c r="R1935" i="1" s="1"/>
  <c r="S1962" i="1" a="1"/>
  <c r="S1962" i="1" s="1"/>
  <c r="T1962" i="1" a="1"/>
  <c r="T1962" i="1" s="1"/>
  <c r="P1962" i="1"/>
  <c r="S1991" i="1" a="1"/>
  <c r="S1991" i="1" s="1"/>
  <c r="W1991" i="1"/>
  <c r="R1991" i="1" a="1"/>
  <c r="R1991" i="1" s="1"/>
  <c r="P2087" i="1"/>
  <c r="S2099" i="1" a="1"/>
  <c r="S2099" i="1" s="1"/>
  <c r="R2099" i="1" a="1"/>
  <c r="R2099" i="1" s="1"/>
  <c r="T2099" i="1" a="1"/>
  <c r="T2099" i="1" s="1"/>
  <c r="P2102" i="1"/>
  <c r="S2158" i="1" a="1"/>
  <c r="S2158" i="1" s="1"/>
  <c r="T2158" i="1" a="1"/>
  <c r="T2158" i="1" s="1"/>
  <c r="R2158" i="1" a="1"/>
  <c r="R2158" i="1" s="1"/>
  <c r="P2158" i="1"/>
  <c r="T2232" i="1" a="1"/>
  <c r="T2232" i="1" s="1"/>
  <c r="S2232" i="1" a="1"/>
  <c r="S2232" i="1" s="1"/>
  <c r="R2232" i="1" a="1"/>
  <c r="R2232" i="1" s="1"/>
  <c r="S2252" i="1" a="1"/>
  <c r="S2252" i="1" s="1"/>
  <c r="T2252" i="1" a="1"/>
  <c r="T2252" i="1" s="1"/>
  <c r="R2252" i="1" a="1"/>
  <c r="R2252" i="1" s="1"/>
  <c r="W2252" i="1"/>
  <c r="T2402" i="1" a="1"/>
  <c r="T2402" i="1" s="1"/>
  <c r="S2402" i="1" a="1"/>
  <c r="S2402" i="1" s="1"/>
  <c r="R2402" i="1" a="1"/>
  <c r="R2402" i="1" s="1"/>
  <c r="W2402" i="1"/>
  <c r="S2519" i="1" a="1"/>
  <c r="S2519" i="1" s="1"/>
  <c r="R2519" i="1" a="1"/>
  <c r="R2519" i="1" s="1"/>
  <c r="T2519" i="1" a="1"/>
  <c r="T2519" i="1" s="1"/>
  <c r="R2876" i="1" a="1"/>
  <c r="R2876" i="1" s="1"/>
  <c r="T2876" i="1" a="1"/>
  <c r="T2876" i="1" s="1"/>
  <c r="S2876" i="1" a="1"/>
  <c r="S2876" i="1" s="1"/>
  <c r="W2876" i="1"/>
  <c r="R3495" i="1" a="1"/>
  <c r="R3495" i="1" s="1"/>
  <c r="T3495" i="1" a="1"/>
  <c r="T3495" i="1" s="1"/>
  <c r="S3495" i="1" a="1"/>
  <c r="S3495" i="1" s="1"/>
  <c r="S2111" i="1" a="1"/>
  <c r="S2111" i="1" s="1"/>
  <c r="T2111" i="1" a="1"/>
  <c r="T2111" i="1" s="1"/>
  <c r="R2111" i="1" a="1"/>
  <c r="R2111" i="1" s="1"/>
  <c r="R2145" i="1" a="1"/>
  <c r="R2145" i="1" s="1"/>
  <c r="T2145" i="1" a="1"/>
  <c r="T2145" i="1" s="1"/>
  <c r="S2145" i="1" a="1"/>
  <c r="S2145" i="1" s="1"/>
  <c r="P2145" i="1"/>
  <c r="W2192" i="1"/>
  <c r="P2192" i="1"/>
  <c r="T2192" i="1" a="1"/>
  <c r="T2192" i="1" s="1"/>
  <c r="S2192" i="1" a="1"/>
  <c r="S2192" i="1" s="1"/>
  <c r="T2226" i="1" a="1"/>
  <c r="T2226" i="1" s="1"/>
  <c r="S2226" i="1" a="1"/>
  <c r="S2226" i="1" s="1"/>
  <c r="R2226" i="1" a="1"/>
  <c r="R2226" i="1" s="1"/>
  <c r="P2226" i="1"/>
  <c r="R2230" i="1" a="1"/>
  <c r="R2230" i="1" s="1"/>
  <c r="S2230" i="1" a="1"/>
  <c r="S2230" i="1" s="1"/>
  <c r="T2230" i="1" a="1"/>
  <c r="T2230" i="1" s="1"/>
  <c r="R2238" i="1" a="1"/>
  <c r="R2238" i="1" s="1"/>
  <c r="T2238" i="1" a="1"/>
  <c r="T2238" i="1" s="1"/>
  <c r="S2238" i="1" a="1"/>
  <c r="S2238" i="1" s="1"/>
  <c r="P2238" i="1"/>
  <c r="P2258" i="1"/>
  <c r="W2258" i="1"/>
  <c r="T2260" i="1" a="1"/>
  <c r="T2260" i="1" s="1"/>
  <c r="R2260" i="1" a="1"/>
  <c r="R2260" i="1" s="1"/>
  <c r="S2260" i="1" a="1"/>
  <c r="S2260" i="1" s="1"/>
  <c r="R2304" i="1" a="1"/>
  <c r="R2304" i="1" s="1"/>
  <c r="T2304" i="1" a="1"/>
  <c r="T2304" i="1" s="1"/>
  <c r="S2304" i="1" a="1"/>
  <c r="S2304" i="1" s="1"/>
  <c r="T2329" i="1" a="1"/>
  <c r="T2329" i="1" s="1"/>
  <c r="S2329" i="1" a="1"/>
  <c r="S2329" i="1" s="1"/>
  <c r="R2329" i="1" a="1"/>
  <c r="R2329" i="1" s="1"/>
  <c r="W2345" i="1"/>
  <c r="R2420" i="1" a="1"/>
  <c r="R2420" i="1" s="1"/>
  <c r="T2420" i="1" a="1"/>
  <c r="T2420" i="1" s="1"/>
  <c r="T2593" i="1" a="1"/>
  <c r="T2593" i="1" s="1"/>
  <c r="S2593" i="1" a="1"/>
  <c r="S2593" i="1" s="1"/>
  <c r="R2593" i="1" a="1"/>
  <c r="R2593" i="1" s="1"/>
  <c r="P2593" i="1"/>
  <c r="T2677" i="1" a="1"/>
  <c r="T2677" i="1" s="1"/>
  <c r="S2677" i="1" a="1"/>
  <c r="S2677" i="1" s="1"/>
  <c r="R2677" i="1" a="1"/>
  <c r="R2677" i="1" s="1"/>
  <c r="P2677" i="1"/>
  <c r="S2751" i="1" a="1"/>
  <c r="S2751" i="1" s="1"/>
  <c r="T2751" i="1" a="1"/>
  <c r="T2751" i="1" s="1"/>
  <c r="R2751" i="1" a="1"/>
  <c r="R2751" i="1" s="1"/>
  <c r="R2755" i="1" a="1"/>
  <c r="R2755" i="1" s="1"/>
  <c r="S2755" i="1" a="1"/>
  <c r="S2755" i="1" s="1"/>
  <c r="T2755" i="1" a="1"/>
  <c r="T2755" i="1" s="1"/>
  <c r="S2782" i="1" a="1"/>
  <c r="S2782" i="1" s="1"/>
  <c r="R2782" i="1" a="1"/>
  <c r="R2782" i="1" s="1"/>
  <c r="P2782" i="1"/>
  <c r="T2968" i="1" a="1"/>
  <c r="T2968" i="1" s="1"/>
  <c r="W2968" i="1"/>
  <c r="R2968" i="1" a="1"/>
  <c r="R2968" i="1" s="1"/>
  <c r="S2968" i="1" a="1"/>
  <c r="S2968" i="1" s="1"/>
  <c r="S3269" i="1" a="1"/>
  <c r="S3269" i="1" s="1"/>
  <c r="R3269" i="1" a="1"/>
  <c r="R3269" i="1" s="1"/>
  <c r="T3269" i="1" a="1"/>
  <c r="T3269" i="1" s="1"/>
  <c r="W2255" i="1"/>
  <c r="W2265" i="1"/>
  <c r="T2342" i="1" a="1"/>
  <c r="T2342" i="1" s="1"/>
  <c r="W2342" i="1"/>
  <c r="S2342" i="1" a="1"/>
  <c r="S2342" i="1" s="1"/>
  <c r="R2342" i="1" a="1"/>
  <c r="R2342" i="1" s="1"/>
  <c r="P2346" i="1"/>
  <c r="T2346" i="1" a="1"/>
  <c r="T2346" i="1" s="1"/>
  <c r="S2435" i="1" a="1"/>
  <c r="S2435" i="1" s="1"/>
  <c r="T2435" i="1" a="1"/>
  <c r="T2435" i="1" s="1"/>
  <c r="T2456" i="1" a="1"/>
  <c r="T2456" i="1" s="1"/>
  <c r="S2456" i="1" a="1"/>
  <c r="S2456" i="1" s="1"/>
  <c r="R2468" i="1" a="1"/>
  <c r="R2468" i="1" s="1"/>
  <c r="S2468" i="1" a="1"/>
  <c r="S2468" i="1" s="1"/>
  <c r="T2468" i="1" a="1"/>
  <c r="T2468" i="1" s="1"/>
  <c r="P2468" i="1"/>
  <c r="R2488" i="1" a="1"/>
  <c r="R2488" i="1" s="1"/>
  <c r="W2488" i="1"/>
  <c r="T2488" i="1" a="1"/>
  <c r="T2488" i="1" s="1"/>
  <c r="R2515" i="1" a="1"/>
  <c r="R2515" i="1" s="1"/>
  <c r="T2515" i="1" a="1"/>
  <c r="T2515" i="1" s="1"/>
  <c r="S2515" i="1" a="1"/>
  <c r="S2515" i="1" s="1"/>
  <c r="S2811" i="1" a="1"/>
  <c r="S2811" i="1" s="1"/>
  <c r="T2811" i="1" a="1"/>
  <c r="T2811" i="1" s="1"/>
  <c r="R2811" i="1" a="1"/>
  <c r="R2811" i="1" s="1"/>
  <c r="W2940" i="1"/>
  <c r="R2940" i="1" a="1"/>
  <c r="R2940" i="1" s="1"/>
  <c r="T2940" i="1" a="1"/>
  <c r="T2940" i="1" s="1"/>
  <c r="S2940" i="1" a="1"/>
  <c r="S2940" i="1" s="1"/>
  <c r="R3058" i="1" a="1"/>
  <c r="R3058" i="1" s="1"/>
  <c r="P3058" i="1"/>
  <c r="T3058" i="1" a="1"/>
  <c r="T3058" i="1" s="1"/>
  <c r="S3058" i="1" a="1"/>
  <c r="S3058" i="1" s="1"/>
  <c r="R3236" i="1" a="1"/>
  <c r="R3236" i="1" s="1"/>
  <c r="S3236" i="1" a="1"/>
  <c r="S3236" i="1" s="1"/>
  <c r="T3236" i="1" a="1"/>
  <c r="T3236" i="1" s="1"/>
  <c r="R3250" i="1" a="1"/>
  <c r="R3250" i="1" s="1"/>
  <c r="S3250" i="1" a="1"/>
  <c r="S3250" i="1" s="1"/>
  <c r="P3250" i="1"/>
  <c r="T3250" i="1" a="1"/>
  <c r="T3250" i="1" s="1"/>
  <c r="R3257" i="1" a="1"/>
  <c r="R3257" i="1" s="1"/>
  <c r="S3257" i="1" a="1"/>
  <c r="S3257" i="1" s="1"/>
  <c r="T3257" i="1" a="1"/>
  <c r="T3257" i="1" s="1"/>
  <c r="R3297" i="1" a="1"/>
  <c r="R3297" i="1" s="1"/>
  <c r="T3297" i="1" a="1"/>
  <c r="T3297" i="1" s="1"/>
  <c r="P3297" i="1"/>
  <c r="S3297" i="1" a="1"/>
  <c r="S3297" i="1" s="1"/>
  <c r="R3803" i="1" a="1"/>
  <c r="R3803" i="1" s="1"/>
  <c r="S3803" i="1" a="1"/>
  <c r="S3803" i="1" s="1"/>
  <c r="T3803" i="1" a="1"/>
  <c r="T3803" i="1" s="1"/>
  <c r="P3803" i="1"/>
  <c r="P2252" i="1"/>
  <c r="S2258" i="1" a="1"/>
  <c r="S2258" i="1" s="1"/>
  <c r="S2302" i="1" a="1"/>
  <c r="S2302" i="1" s="1"/>
  <c r="T2330" i="1" a="1"/>
  <c r="T2330" i="1" s="1"/>
  <c r="W2330" i="1"/>
  <c r="R2337" i="1" a="1"/>
  <c r="R2337" i="1" s="1"/>
  <c r="S2337" i="1" a="1"/>
  <c r="S2337" i="1" s="1"/>
  <c r="R2346" i="1" a="1"/>
  <c r="R2346" i="1" s="1"/>
  <c r="T2370" i="1" a="1"/>
  <c r="T2370" i="1" s="1"/>
  <c r="P2370" i="1"/>
  <c r="S2370" i="1" a="1"/>
  <c r="S2370" i="1" s="1"/>
  <c r="R2370" i="1" a="1"/>
  <c r="R2370" i="1" s="1"/>
  <c r="P2402" i="1"/>
  <c r="S2428" i="1" a="1"/>
  <c r="S2428" i="1" s="1"/>
  <c r="R2435" i="1" a="1"/>
  <c r="R2435" i="1" s="1"/>
  <c r="T2438" i="1" a="1"/>
  <c r="T2438" i="1" s="1"/>
  <c r="S2438" i="1" a="1"/>
  <c r="S2438" i="1" s="1"/>
  <c r="P2438" i="1"/>
  <c r="W2438" i="1"/>
  <c r="S2444" i="1" a="1"/>
  <c r="S2444" i="1" s="1"/>
  <c r="R2444" i="1" a="1"/>
  <c r="R2444" i="1" s="1"/>
  <c r="P2444" i="1"/>
  <c r="R2456" i="1" a="1"/>
  <c r="R2456" i="1" s="1"/>
  <c r="T2569" i="1" a="1"/>
  <c r="T2569" i="1" s="1"/>
  <c r="S2569" i="1" a="1"/>
  <c r="S2569" i="1" s="1"/>
  <c r="R2569" i="1" a="1"/>
  <c r="R2569" i="1" s="1"/>
  <c r="P2569" i="1"/>
  <c r="W2569" i="1"/>
  <c r="T2623" i="1" a="1"/>
  <c r="T2623" i="1" s="1"/>
  <c r="S2623" i="1" a="1"/>
  <c r="S2623" i="1" s="1"/>
  <c r="R2623" i="1" a="1"/>
  <c r="R2623" i="1" s="1"/>
  <c r="W2677" i="1"/>
  <c r="R2709" i="1" a="1"/>
  <c r="R2709" i="1" s="1"/>
  <c r="S2709" i="1" a="1"/>
  <c r="S2709" i="1" s="1"/>
  <c r="R2719" i="1" a="1"/>
  <c r="R2719" i="1" s="1"/>
  <c r="T2719" i="1" a="1"/>
  <c r="T2719" i="1" s="1"/>
  <c r="R2776" i="1" a="1"/>
  <c r="R2776" i="1" s="1"/>
  <c r="T2776" i="1" a="1"/>
  <c r="T2776" i="1" s="1"/>
  <c r="W2776" i="1"/>
  <c r="T2791" i="1" a="1"/>
  <c r="T2791" i="1" s="1"/>
  <c r="S2791" i="1" a="1"/>
  <c r="S2791" i="1" s="1"/>
  <c r="W2791" i="1"/>
  <c r="R2791" i="1" a="1"/>
  <c r="R2791" i="1" s="1"/>
  <c r="R3019" i="1" a="1"/>
  <c r="R3019" i="1" s="1"/>
  <c r="T3019" i="1" a="1"/>
  <c r="T3019" i="1" s="1"/>
  <c r="S3019" i="1" a="1"/>
  <c r="S3019" i="1" s="1"/>
  <c r="T3276" i="1" a="1"/>
  <c r="T3276" i="1" s="1"/>
  <c r="R3276" i="1" a="1"/>
  <c r="R3276" i="1" s="1"/>
  <c r="S3276" i="1" a="1"/>
  <c r="S3276" i="1" s="1"/>
  <c r="S3730" i="1" a="1"/>
  <c r="S3730" i="1" s="1"/>
  <c r="P3730" i="1"/>
  <c r="T3730" i="1" a="1"/>
  <c r="T3730" i="1" s="1"/>
  <c r="R3730" i="1" a="1"/>
  <c r="R3730" i="1" s="1"/>
  <c r="W2081" i="1"/>
  <c r="P2089" i="1"/>
  <c r="W2111" i="1"/>
  <c r="T2197" i="1" a="1"/>
  <c r="T2197" i="1" s="1"/>
  <c r="S2197" i="1" a="1"/>
  <c r="S2197" i="1" s="1"/>
  <c r="R2197" i="1" a="1"/>
  <c r="R2197" i="1" s="1"/>
  <c r="P2197" i="1"/>
  <c r="P2214" i="1"/>
  <c r="T2214" i="1" a="1"/>
  <c r="T2214" i="1" s="1"/>
  <c r="R2214" i="1" a="1"/>
  <c r="R2214" i="1" s="1"/>
  <c r="W2214" i="1"/>
  <c r="W2230" i="1"/>
  <c r="P2298" i="1"/>
  <c r="R2298" i="1" a="1"/>
  <c r="R2298" i="1" s="1"/>
  <c r="S2298" i="1" a="1"/>
  <c r="S2298" i="1" s="1"/>
  <c r="W2304" i="1"/>
  <c r="S2307" i="1" a="1"/>
  <c r="S2307" i="1" s="1"/>
  <c r="R2307" i="1" a="1"/>
  <c r="R2307" i="1" s="1"/>
  <c r="R2313" i="1" a="1"/>
  <c r="R2313" i="1" s="1"/>
  <c r="W2313" i="1"/>
  <c r="S2313" i="1" a="1"/>
  <c r="S2313" i="1" s="1"/>
  <c r="P2313" i="1"/>
  <c r="S2346" i="1" a="1"/>
  <c r="S2346" i="1" s="1"/>
  <c r="S2351" i="1" a="1"/>
  <c r="S2351" i="1" s="1"/>
  <c r="R2351" i="1" a="1"/>
  <c r="R2351" i="1" s="1"/>
  <c r="T2351" i="1" a="1"/>
  <c r="T2351" i="1" s="1"/>
  <c r="S2363" i="1" a="1"/>
  <c r="S2363" i="1" s="1"/>
  <c r="W2363" i="1"/>
  <c r="R2363" i="1" a="1"/>
  <c r="R2363" i="1" s="1"/>
  <c r="P2363" i="1"/>
  <c r="W2420" i="1"/>
  <c r="T2428" i="1" a="1"/>
  <c r="T2428" i="1" s="1"/>
  <c r="R2448" i="1" a="1"/>
  <c r="R2448" i="1" s="1"/>
  <c r="T2448" i="1" a="1"/>
  <c r="T2448" i="1" s="1"/>
  <c r="S2448" i="1" a="1"/>
  <c r="S2448" i="1" s="1"/>
  <c r="P2448" i="1"/>
  <c r="W2468" i="1"/>
  <c r="S2488" i="1" a="1"/>
  <c r="S2488" i="1" s="1"/>
  <c r="R2493" i="1" a="1"/>
  <c r="R2493" i="1" s="1"/>
  <c r="S2493" i="1" a="1"/>
  <c r="S2493" i="1" s="1"/>
  <c r="T2493" i="1" a="1"/>
  <c r="T2493" i="1" s="1"/>
  <c r="W2519" i="1"/>
  <c r="S2559" i="1" a="1"/>
  <c r="S2559" i="1" s="1"/>
  <c r="P2559" i="1"/>
  <c r="R2559" i="1" a="1"/>
  <c r="R2559" i="1" s="1"/>
  <c r="P2623" i="1"/>
  <c r="S2632" i="1" a="1"/>
  <c r="S2632" i="1" s="1"/>
  <c r="R2632" i="1" a="1"/>
  <c r="R2632" i="1" s="1"/>
  <c r="P2632" i="1"/>
  <c r="T2632" i="1" a="1"/>
  <c r="T2632" i="1" s="1"/>
  <c r="P2719" i="1"/>
  <c r="P2776" i="1"/>
  <c r="W2796" i="1"/>
  <c r="R2796" i="1" a="1"/>
  <c r="R2796" i="1" s="1"/>
  <c r="S2796" i="1" a="1"/>
  <c r="S2796" i="1" s="1"/>
  <c r="W2932" i="1"/>
  <c r="R2973" i="1" a="1"/>
  <c r="R2973" i="1" s="1"/>
  <c r="S2973" i="1" a="1"/>
  <c r="S2973" i="1" s="1"/>
  <c r="T2973" i="1" a="1"/>
  <c r="T2973" i="1" s="1"/>
  <c r="P2973" i="1"/>
  <c r="P3019" i="1"/>
  <c r="P3438" i="1"/>
  <c r="T3438" i="1" a="1"/>
  <c r="T3438" i="1" s="1"/>
  <c r="S3438" i="1" a="1"/>
  <c r="S3438" i="1" s="1"/>
  <c r="R1665" i="1" a="1"/>
  <c r="R1665" i="1" s="1"/>
  <c r="T1665" i="1" a="1"/>
  <c r="T1665" i="1" s="1"/>
  <c r="S1665" i="1" a="1"/>
  <c r="S1665" i="1" s="1"/>
  <c r="T1668" i="1" a="1"/>
  <c r="T1668" i="1" s="1"/>
  <c r="R1668" i="1" a="1"/>
  <c r="R1668" i="1" s="1"/>
  <c r="T1681" i="1" a="1"/>
  <c r="T1681" i="1" s="1"/>
  <c r="S1681" i="1" a="1"/>
  <c r="S1681" i="1" s="1"/>
  <c r="W1714" i="1"/>
  <c r="P1760" i="1"/>
  <c r="R1773" i="1" a="1"/>
  <c r="R1773" i="1" s="1"/>
  <c r="S1773" i="1" a="1"/>
  <c r="S1773" i="1" s="1"/>
  <c r="P1782" i="1"/>
  <c r="S1782" i="1" a="1"/>
  <c r="S1782" i="1" s="1"/>
  <c r="P1785" i="1"/>
  <c r="S1799" i="1" a="1"/>
  <c r="S1799" i="1" s="1"/>
  <c r="W1799" i="1"/>
  <c r="R1799" i="1" a="1"/>
  <c r="R1799" i="1" s="1"/>
  <c r="T1813" i="1" a="1"/>
  <c r="T1813" i="1" s="1"/>
  <c r="S1813" i="1" a="1"/>
  <c r="S1813" i="1" s="1"/>
  <c r="P1868" i="1"/>
  <c r="S1907" i="1" a="1"/>
  <c r="S1907" i="1" s="1"/>
  <c r="T1907" i="1" a="1"/>
  <c r="T1907" i="1" s="1"/>
  <c r="R1907" i="1" a="1"/>
  <c r="R1907" i="1" s="1"/>
  <c r="W1908" i="1"/>
  <c r="R1924" i="1" a="1"/>
  <c r="R1924" i="1" s="1"/>
  <c r="T1924" i="1" a="1"/>
  <c r="T1924" i="1" s="1"/>
  <c r="S1943" i="1" a="1"/>
  <c r="S1943" i="1" s="1"/>
  <c r="R1943" i="1" a="1"/>
  <c r="R1943" i="1" s="1"/>
  <c r="W1943" i="1"/>
  <c r="W1999" i="1"/>
  <c r="T2011" i="1" a="1"/>
  <c r="T2011" i="1" s="1"/>
  <c r="S2011" i="1" a="1"/>
  <c r="S2011" i="1" s="1"/>
  <c r="R2011" i="1" a="1"/>
  <c r="R2011" i="1" s="1"/>
  <c r="S2039" i="1" a="1"/>
  <c r="S2039" i="1" s="1"/>
  <c r="R2039" i="1" a="1"/>
  <c r="R2039" i="1" s="1"/>
  <c r="T2082" i="1" a="1"/>
  <c r="T2082" i="1" s="1"/>
  <c r="S2082" i="1" a="1"/>
  <c r="S2082" i="1" s="1"/>
  <c r="P2082" i="1"/>
  <c r="W2087" i="1"/>
  <c r="P2128" i="1"/>
  <c r="R2142" i="1" a="1"/>
  <c r="R2142" i="1" s="1"/>
  <c r="T2142" i="1" a="1"/>
  <c r="T2142" i="1" s="1"/>
  <c r="T2166" i="1" a="1"/>
  <c r="T2166" i="1" s="1"/>
  <c r="R2166" i="1" a="1"/>
  <c r="R2166" i="1" s="1"/>
  <c r="P2166" i="1"/>
  <c r="R2170" i="1" a="1"/>
  <c r="R2170" i="1" s="1"/>
  <c r="T2170" i="1" a="1"/>
  <c r="T2170" i="1" s="1"/>
  <c r="S2170" i="1" a="1"/>
  <c r="S2170" i="1" s="1"/>
  <c r="S2179" i="1" a="1"/>
  <c r="S2179" i="1" s="1"/>
  <c r="R2179" i="1" a="1"/>
  <c r="R2179" i="1" s="1"/>
  <c r="T2258" i="1" a="1"/>
  <c r="T2258" i="1" s="1"/>
  <c r="R2270" i="1" a="1"/>
  <c r="R2270" i="1" s="1"/>
  <c r="S2270" i="1" a="1"/>
  <c r="S2270" i="1" s="1"/>
  <c r="T2270" i="1" a="1"/>
  <c r="T2270" i="1" s="1"/>
  <c r="W2282" i="1"/>
  <c r="T2282" i="1" a="1"/>
  <c r="T2282" i="1" s="1"/>
  <c r="R2282" i="1" a="1"/>
  <c r="R2282" i="1" s="1"/>
  <c r="R2330" i="1" a="1"/>
  <c r="R2330" i="1" s="1"/>
  <c r="W2346" i="1"/>
  <c r="P2351" i="1"/>
  <c r="S2408" i="1" a="1"/>
  <c r="S2408" i="1" s="1"/>
  <c r="R2408" i="1" a="1"/>
  <c r="R2408" i="1" s="1"/>
  <c r="W2435" i="1"/>
  <c r="R2438" i="1" a="1"/>
  <c r="R2438" i="1" s="1"/>
  <c r="P2454" i="1"/>
  <c r="R2454" i="1" a="1"/>
  <c r="R2454" i="1" s="1"/>
  <c r="T2454" i="1" a="1"/>
  <c r="T2454" i="1" s="1"/>
  <c r="W2456" i="1"/>
  <c r="P2499" i="1"/>
  <c r="S2654" i="1" a="1"/>
  <c r="S2654" i="1" s="1"/>
  <c r="R2654" i="1" a="1"/>
  <c r="R2654" i="1" s="1"/>
  <c r="W2654" i="1"/>
  <c r="T2654" i="1" a="1"/>
  <c r="T2654" i="1" s="1"/>
  <c r="T2662" i="1" a="1"/>
  <c r="T2662" i="1" s="1"/>
  <c r="W2662" i="1"/>
  <c r="R2662" i="1" a="1"/>
  <c r="R2662" i="1" s="1"/>
  <c r="P2662" i="1"/>
  <c r="S2662" i="1" a="1"/>
  <c r="S2662" i="1" s="1"/>
  <c r="R2707" i="1" a="1"/>
  <c r="R2707" i="1" s="1"/>
  <c r="T2707" i="1" a="1"/>
  <c r="T2707" i="1" s="1"/>
  <c r="S2707" i="1" a="1"/>
  <c r="S2707" i="1" s="1"/>
  <c r="T2709" i="1" a="1"/>
  <c r="T2709" i="1" s="1"/>
  <c r="S2719" i="1" a="1"/>
  <c r="S2719" i="1" s="1"/>
  <c r="R2745" i="1" a="1"/>
  <c r="R2745" i="1" s="1"/>
  <c r="W2745" i="1"/>
  <c r="T2745" i="1" a="1"/>
  <c r="T2745" i="1" s="1"/>
  <c r="S2745" i="1" a="1"/>
  <c r="S2745" i="1" s="1"/>
  <c r="S2776" i="1" a="1"/>
  <c r="S2776" i="1" s="1"/>
  <c r="S2788" i="1" a="1"/>
  <c r="S2788" i="1" s="1"/>
  <c r="T2788" i="1" a="1"/>
  <c r="T2788" i="1" s="1"/>
  <c r="R2788" i="1" a="1"/>
  <c r="R2788" i="1" s="1"/>
  <c r="W2788" i="1"/>
  <c r="P2796" i="1"/>
  <c r="S2814" i="1" a="1"/>
  <c r="S2814" i="1" s="1"/>
  <c r="R2814" i="1" a="1"/>
  <c r="R2814" i="1" s="1"/>
  <c r="T2814" i="1" a="1"/>
  <c r="T2814" i="1" s="1"/>
  <c r="P2814" i="1"/>
  <c r="T2900" i="1" a="1"/>
  <c r="T2900" i="1" s="1"/>
  <c r="S2900" i="1" a="1"/>
  <c r="S2900" i="1" s="1"/>
  <c r="R2900" i="1" a="1"/>
  <c r="R2900" i="1" s="1"/>
  <c r="T3444" i="1" a="1"/>
  <c r="T3444" i="1" s="1"/>
  <c r="S3444" i="1" a="1"/>
  <c r="S3444" i="1" s="1"/>
  <c r="R3444" i="1" a="1"/>
  <c r="R3444" i="1" s="1"/>
  <c r="S3464" i="1" a="1"/>
  <c r="S3464" i="1" s="1"/>
  <c r="T3464" i="1" a="1"/>
  <c r="T3464" i="1" s="1"/>
  <c r="R3464" i="1" a="1"/>
  <c r="R3464" i="1" s="1"/>
  <c r="S1599" i="1" a="1"/>
  <c r="S1599" i="1" s="1"/>
  <c r="T1599" i="1" a="1"/>
  <c r="T1599" i="1" s="1"/>
  <c r="P1659" i="1"/>
  <c r="P1675" i="1"/>
  <c r="R1725" i="1" a="1"/>
  <c r="R1725" i="1" s="1"/>
  <c r="T1725" i="1" a="1"/>
  <c r="T1725" i="1" s="1"/>
  <c r="R1737" i="1" a="1"/>
  <c r="R1737" i="1" s="1"/>
  <c r="T1737" i="1" a="1"/>
  <c r="T1737" i="1" s="1"/>
  <c r="T1770" i="1" a="1"/>
  <c r="T1770" i="1" s="1"/>
  <c r="R1770" i="1" a="1"/>
  <c r="R1770" i="1" s="1"/>
  <c r="T1806" i="1" a="1"/>
  <c r="T1806" i="1" s="1"/>
  <c r="S1806" i="1" a="1"/>
  <c r="S1806" i="1" s="1"/>
  <c r="P1806" i="1"/>
  <c r="T1826" i="1" a="1"/>
  <c r="T1826" i="1" s="1"/>
  <c r="W1826" i="1"/>
  <c r="S1826" i="1" a="1"/>
  <c r="S1826" i="1" s="1"/>
  <c r="R1826" i="1" a="1"/>
  <c r="R1826" i="1" s="1"/>
  <c r="R1833" i="1" a="1"/>
  <c r="R1833" i="1" s="1"/>
  <c r="T1833" i="1" a="1"/>
  <c r="T1833" i="1" s="1"/>
  <c r="S1833" i="1" a="1"/>
  <c r="S1833" i="1" s="1"/>
  <c r="T1837" i="1" a="1"/>
  <c r="T1837" i="1" s="1"/>
  <c r="S1837" i="1" a="1"/>
  <c r="S1837" i="1" s="1"/>
  <c r="S1839" i="1" a="1"/>
  <c r="S1839" i="1" s="1"/>
  <c r="R1839" i="1" a="1"/>
  <c r="R1839" i="1" s="1"/>
  <c r="T1839" i="1" a="1"/>
  <c r="T1839" i="1" s="1"/>
  <c r="T1858" i="1" a="1"/>
  <c r="T1858" i="1" s="1"/>
  <c r="S1858" i="1" a="1"/>
  <c r="S1858" i="1" s="1"/>
  <c r="P1858" i="1"/>
  <c r="R1905" i="1" a="1"/>
  <c r="R1905" i="1" s="1"/>
  <c r="P1905" i="1"/>
  <c r="T1909" i="1" a="1"/>
  <c r="T1909" i="1" s="1"/>
  <c r="S1909" i="1" a="1"/>
  <c r="S1909" i="1" s="1"/>
  <c r="R1917" i="1" a="1"/>
  <c r="R1917" i="1" s="1"/>
  <c r="S1917" i="1" a="1"/>
  <c r="S1917" i="1" s="1"/>
  <c r="T1917" i="1" a="1"/>
  <c r="T1917" i="1" s="1"/>
  <c r="P1926" i="1"/>
  <c r="T1926" i="1" a="1"/>
  <c r="T1926" i="1" s="1"/>
  <c r="R1941" i="1" a="1"/>
  <c r="R1941" i="1" s="1"/>
  <c r="S1941" i="1" a="1"/>
  <c r="S1941" i="1" s="1"/>
  <c r="T1941" i="1" a="1"/>
  <c r="T1941" i="1" s="1"/>
  <c r="P1943" i="1"/>
  <c r="R1953" i="1" a="1"/>
  <c r="R1953" i="1" s="1"/>
  <c r="P1953" i="1"/>
  <c r="T1953" i="1" a="1"/>
  <c r="T1953" i="1" s="1"/>
  <c r="S1955" i="1" a="1"/>
  <c r="S1955" i="1" s="1"/>
  <c r="T1955" i="1" a="1"/>
  <c r="T1955" i="1" s="1"/>
  <c r="S1967" i="1" a="1"/>
  <c r="S1967" i="1" s="1"/>
  <c r="T1967" i="1" a="1"/>
  <c r="T1967" i="1" s="1"/>
  <c r="R1967" i="1" a="1"/>
  <c r="R1967" i="1" s="1"/>
  <c r="T1971" i="1" a="1"/>
  <c r="T1971" i="1" s="1"/>
  <c r="S1971" i="1" a="1"/>
  <c r="S1971" i="1" s="1"/>
  <c r="R1971" i="1" a="1"/>
  <c r="R1971" i="1" s="1"/>
  <c r="W1996" i="1"/>
  <c r="S1996" i="1" a="1"/>
  <c r="S1996" i="1" s="1"/>
  <c r="R1996" i="1" a="1"/>
  <c r="R1996" i="1" s="1"/>
  <c r="S2000" i="1" a="1"/>
  <c r="S2000" i="1" s="1"/>
  <c r="T2000" i="1" a="1"/>
  <c r="T2000" i="1" s="1"/>
  <c r="R2000" i="1" a="1"/>
  <c r="R2000" i="1" s="1"/>
  <c r="W2005" i="1"/>
  <c r="P2039" i="1"/>
  <c r="S2051" i="1" a="1"/>
  <c r="S2051" i="1" s="1"/>
  <c r="T2051" i="1" a="1"/>
  <c r="T2051" i="1" s="1"/>
  <c r="T2065" i="1" a="1"/>
  <c r="T2065" i="1" s="1"/>
  <c r="S2065" i="1" a="1"/>
  <c r="S2065" i="1" s="1"/>
  <c r="P2065" i="1"/>
  <c r="R2080" i="1" a="1"/>
  <c r="R2080" i="1" s="1"/>
  <c r="T2080" i="1" a="1"/>
  <c r="T2080" i="1" s="1"/>
  <c r="R2121" i="1" a="1"/>
  <c r="R2121" i="1" s="1"/>
  <c r="T2121" i="1" a="1"/>
  <c r="T2121" i="1" s="1"/>
  <c r="W2121" i="1"/>
  <c r="R2128" i="1" a="1"/>
  <c r="R2128" i="1" s="1"/>
  <c r="W2159" i="1"/>
  <c r="R2181" i="1" a="1"/>
  <c r="R2181" i="1" s="1"/>
  <c r="P2181" i="1"/>
  <c r="T2185" i="1" a="1"/>
  <c r="T2185" i="1" s="1"/>
  <c r="R2185" i="1" a="1"/>
  <c r="R2185" i="1" s="1"/>
  <c r="S2185" i="1" a="1"/>
  <c r="S2185" i="1" s="1"/>
  <c r="S2195" i="1" a="1"/>
  <c r="S2195" i="1" s="1"/>
  <c r="R2195" i="1" a="1"/>
  <c r="R2195" i="1" s="1"/>
  <c r="T2195" i="1" a="1"/>
  <c r="T2195" i="1" s="1"/>
  <c r="R2210" i="1" a="1"/>
  <c r="R2210" i="1" s="1"/>
  <c r="T2210" i="1" a="1"/>
  <c r="T2210" i="1" s="1"/>
  <c r="S2210" i="1" a="1"/>
  <c r="S2210" i="1" s="1"/>
  <c r="W2210" i="1"/>
  <c r="T2216" i="1" a="1"/>
  <c r="T2216" i="1" s="1"/>
  <c r="S2216" i="1" a="1"/>
  <c r="S2216" i="1" s="1"/>
  <c r="R2216" i="1" a="1"/>
  <c r="R2216" i="1" s="1"/>
  <c r="P2270" i="1"/>
  <c r="S2276" i="1" a="1"/>
  <c r="S2276" i="1" s="1"/>
  <c r="R2276" i="1" a="1"/>
  <c r="R2276" i="1" s="1"/>
  <c r="P2276" i="1"/>
  <c r="R2292" i="1" a="1"/>
  <c r="R2292" i="1" s="1"/>
  <c r="T2292" i="1" a="1"/>
  <c r="T2292" i="1" s="1"/>
  <c r="S2292" i="1" a="1"/>
  <c r="S2292" i="1" s="1"/>
  <c r="T2298" i="1" a="1"/>
  <c r="T2298" i="1" s="1"/>
  <c r="P2307" i="1"/>
  <c r="T2313" i="1" a="1"/>
  <c r="T2313" i="1" s="1"/>
  <c r="S2330" i="1" a="1"/>
  <c r="S2330" i="1" s="1"/>
  <c r="T2337" i="1" a="1"/>
  <c r="T2337" i="1" s="1"/>
  <c r="R2361" i="1" a="1"/>
  <c r="R2361" i="1" s="1"/>
  <c r="T2361" i="1" a="1"/>
  <c r="T2361" i="1" s="1"/>
  <c r="S2361" i="1" a="1"/>
  <c r="S2361" i="1" s="1"/>
  <c r="R2373" i="1" a="1"/>
  <c r="R2373" i="1" s="1"/>
  <c r="T2373" i="1" a="1"/>
  <c r="T2373" i="1" s="1"/>
  <c r="S2373" i="1" a="1"/>
  <c r="S2373" i="1" s="1"/>
  <c r="T2425" i="1" a="1"/>
  <c r="T2425" i="1" s="1"/>
  <c r="R2425" i="1" a="1"/>
  <c r="R2425" i="1" s="1"/>
  <c r="S2425" i="1" a="1"/>
  <c r="S2425" i="1" s="1"/>
  <c r="R2499" i="1" a="1"/>
  <c r="R2499" i="1" s="1"/>
  <c r="S2512" i="1" a="1"/>
  <c r="S2512" i="1" s="1"/>
  <c r="W2512" i="1"/>
  <c r="T2512" i="1" a="1"/>
  <c r="T2512" i="1" s="1"/>
  <c r="R2512" i="1" a="1"/>
  <c r="R2512" i="1" s="1"/>
  <c r="T2581" i="1" a="1"/>
  <c r="T2581" i="1" s="1"/>
  <c r="S2581" i="1" a="1"/>
  <c r="S2581" i="1" s="1"/>
  <c r="S2647" i="1" a="1"/>
  <c r="S2647" i="1" s="1"/>
  <c r="T2647" i="1" a="1"/>
  <c r="T2647" i="1" s="1"/>
  <c r="R2647" i="1" a="1"/>
  <c r="R2647" i="1" s="1"/>
  <c r="P2654" i="1"/>
  <c r="T2656" i="1" a="1"/>
  <c r="T2656" i="1" s="1"/>
  <c r="S2656" i="1" a="1"/>
  <c r="S2656" i="1" s="1"/>
  <c r="W2656" i="1"/>
  <c r="R2656" i="1" a="1"/>
  <c r="R2656" i="1" s="1"/>
  <c r="R2732" i="1" a="1"/>
  <c r="R2732" i="1" s="1"/>
  <c r="T2732" i="1" a="1"/>
  <c r="T2732" i="1" s="1"/>
  <c r="S2732" i="1" a="1"/>
  <c r="S2732" i="1" s="1"/>
  <c r="T2760" i="1" a="1"/>
  <c r="T2760" i="1" s="1"/>
  <c r="R2760" i="1" a="1"/>
  <c r="R2760" i="1" s="1"/>
  <c r="S2760" i="1" a="1"/>
  <c r="S2760" i="1" s="1"/>
  <c r="W2760" i="1"/>
  <c r="T2773" i="1" a="1"/>
  <c r="T2773" i="1" s="1"/>
  <c r="S2773" i="1" a="1"/>
  <c r="S2773" i="1" s="1"/>
  <c r="T2796" i="1" a="1"/>
  <c r="T2796" i="1" s="1"/>
  <c r="T2929" i="1" a="1"/>
  <c r="T2929" i="1" s="1"/>
  <c r="S2929" i="1" a="1"/>
  <c r="S2929" i="1" s="1"/>
  <c r="P2929" i="1"/>
  <c r="R2929" i="1" a="1"/>
  <c r="R2929" i="1" s="1"/>
  <c r="R3113" i="1" a="1"/>
  <c r="R3113" i="1" s="1"/>
  <c r="S3113" i="1" a="1"/>
  <c r="S3113" i="1" s="1"/>
  <c r="T3113" i="1" a="1"/>
  <c r="T3113" i="1" s="1"/>
  <c r="S3136" i="1" a="1"/>
  <c r="S3136" i="1" s="1"/>
  <c r="T3136" i="1" a="1"/>
  <c r="T3136" i="1" s="1"/>
  <c r="R3136" i="1" a="1"/>
  <c r="R3136" i="1" s="1"/>
  <c r="P3136" i="1"/>
  <c r="R3143" i="1" a="1"/>
  <c r="R3143" i="1" s="1"/>
  <c r="S3143" i="1" a="1"/>
  <c r="S3143" i="1" s="1"/>
  <c r="T3143" i="1" a="1"/>
  <c r="T3143" i="1" s="1"/>
  <c r="P3143" i="1"/>
  <c r="R3252" i="1" a="1"/>
  <c r="R3252" i="1" s="1"/>
  <c r="S3252" i="1" a="1"/>
  <c r="S3252" i="1" s="1"/>
  <c r="T3252" i="1" a="1"/>
  <c r="T3252" i="1" s="1"/>
  <c r="T3344" i="1" a="1"/>
  <c r="T3344" i="1" s="1"/>
  <c r="S3344" i="1" a="1"/>
  <c r="S3344" i="1" s="1"/>
  <c r="R3344" i="1" a="1"/>
  <c r="R3344" i="1" s="1"/>
  <c r="R3355" i="1" a="1"/>
  <c r="R3355" i="1" s="1"/>
  <c r="S3355" i="1" a="1"/>
  <c r="S3355" i="1" s="1"/>
  <c r="T3355" i="1" a="1"/>
  <c r="T3355" i="1" s="1"/>
  <c r="S3428" i="1" a="1"/>
  <c r="S3428" i="1" s="1"/>
  <c r="T3428" i="1" a="1"/>
  <c r="T3428" i="1" s="1"/>
  <c r="R3428" i="1" a="1"/>
  <c r="R3428" i="1" s="1"/>
  <c r="R3438" i="1" a="1"/>
  <c r="R3438" i="1" s="1"/>
  <c r="T1633" i="1" a="1"/>
  <c r="T1633" i="1" s="1"/>
  <c r="S1633" i="1" a="1"/>
  <c r="S1633" i="1" s="1"/>
  <c r="R1633" i="1" a="1"/>
  <c r="R1633" i="1" s="1"/>
  <c r="S1655" i="1" a="1"/>
  <c r="S1655" i="1" s="1"/>
  <c r="T1655" i="1" a="1"/>
  <c r="T1655" i="1" s="1"/>
  <c r="P1665" i="1"/>
  <c r="P1668" i="1"/>
  <c r="P1681" i="1"/>
  <c r="S1688" i="1" a="1"/>
  <c r="S1688" i="1" s="1"/>
  <c r="T1688" i="1" a="1"/>
  <c r="T1688" i="1" s="1"/>
  <c r="S1694" i="1" a="1"/>
  <c r="S1694" i="1" s="1"/>
  <c r="W1694" i="1"/>
  <c r="W1706" i="1"/>
  <c r="T1706" i="1" a="1"/>
  <c r="T1706" i="1" s="1"/>
  <c r="P1725" i="1"/>
  <c r="P1734" i="1"/>
  <c r="R1734" i="1" a="1"/>
  <c r="R1734" i="1" s="1"/>
  <c r="T1754" i="1" a="1"/>
  <c r="T1754" i="1" s="1"/>
  <c r="S1754" i="1" a="1"/>
  <c r="S1754" i="1" s="1"/>
  <c r="W1771" i="1"/>
  <c r="P1839" i="1"/>
  <c r="T1844" i="1" a="1"/>
  <c r="T1844" i="1" s="1"/>
  <c r="S1844" i="1" a="1"/>
  <c r="S1844" i="1" s="1"/>
  <c r="W1882" i="1"/>
  <c r="R1898" i="1" a="1"/>
  <c r="R1898" i="1" s="1"/>
  <c r="P1909" i="1"/>
  <c r="P1924" i="1"/>
  <c r="W1935" i="1"/>
  <c r="P1938" i="1"/>
  <c r="W1938" i="1"/>
  <c r="S1938" i="1" a="1"/>
  <c r="S1938" i="1" s="1"/>
  <c r="R1938" i="1" a="1"/>
  <c r="R1938" i="1" s="1"/>
  <c r="P1941" i="1"/>
  <c r="P1955" i="1"/>
  <c r="P1996" i="1"/>
  <c r="R2078" i="1" a="1"/>
  <c r="R2078" i="1" s="1"/>
  <c r="W2078" i="1"/>
  <c r="T2086" i="1" a="1"/>
  <c r="T2086" i="1" s="1"/>
  <c r="W2086" i="1"/>
  <c r="R2086" i="1" a="1"/>
  <c r="R2086" i="1" s="1"/>
  <c r="W2109" i="1"/>
  <c r="T2114" i="1" a="1"/>
  <c r="T2114" i="1" s="1"/>
  <c r="S2114" i="1" a="1"/>
  <c r="S2114" i="1" s="1"/>
  <c r="P2121" i="1"/>
  <c r="W2124" i="1"/>
  <c r="R2126" i="1" a="1"/>
  <c r="R2126" i="1" s="1"/>
  <c r="P2142" i="1"/>
  <c r="R2148" i="1" a="1"/>
  <c r="R2148" i="1" s="1"/>
  <c r="T2148" i="1" a="1"/>
  <c r="T2148" i="1" s="1"/>
  <c r="S2148" i="1" a="1"/>
  <c r="S2148" i="1" s="1"/>
  <c r="R2160" i="1" a="1"/>
  <c r="R2160" i="1" s="1"/>
  <c r="P2160" i="1"/>
  <c r="S2166" i="1" a="1"/>
  <c r="S2166" i="1" s="1"/>
  <c r="P2195" i="1"/>
  <c r="W2197" i="1"/>
  <c r="S2214" i="1" a="1"/>
  <c r="S2214" i="1" s="1"/>
  <c r="R2229" i="1" a="1"/>
  <c r="R2229" i="1" s="1"/>
  <c r="T2229" i="1" a="1"/>
  <c r="T2229" i="1" s="1"/>
  <c r="P2229" i="1"/>
  <c r="R2253" i="1" a="1"/>
  <c r="R2253" i="1" s="1"/>
  <c r="T2253" i="1" a="1"/>
  <c r="T2253" i="1" s="1"/>
  <c r="W2253" i="1"/>
  <c r="P2253" i="1"/>
  <c r="T2257" i="1" a="1"/>
  <c r="T2257" i="1" s="1"/>
  <c r="S2257" i="1" a="1"/>
  <c r="S2257" i="1" s="1"/>
  <c r="T2286" i="1" a="1"/>
  <c r="T2286" i="1" s="1"/>
  <c r="S2286" i="1" a="1"/>
  <c r="S2286" i="1" s="1"/>
  <c r="R2286" i="1" a="1"/>
  <c r="R2286" i="1" s="1"/>
  <c r="W2298" i="1"/>
  <c r="T2307" i="1" a="1"/>
  <c r="T2307" i="1" s="1"/>
  <c r="T2326" i="1" a="1"/>
  <c r="T2326" i="1" s="1"/>
  <c r="S2326" i="1" a="1"/>
  <c r="S2326" i="1" s="1"/>
  <c r="R2326" i="1" a="1"/>
  <c r="R2326" i="1" s="1"/>
  <c r="S2334" i="1" a="1"/>
  <c r="S2334" i="1" s="1"/>
  <c r="P2334" i="1"/>
  <c r="W2351" i="1"/>
  <c r="T2363" i="1" a="1"/>
  <c r="T2363" i="1" s="1"/>
  <c r="W2406" i="1"/>
  <c r="T2440" i="1" a="1"/>
  <c r="T2440" i="1" s="1"/>
  <c r="S2440" i="1" a="1"/>
  <c r="S2440" i="1" s="1"/>
  <c r="R2440" i="1" a="1"/>
  <c r="R2440" i="1" s="1"/>
  <c r="T2444" i="1" a="1"/>
  <c r="T2444" i="1" s="1"/>
  <c r="W2448" i="1"/>
  <c r="S2454" i="1" a="1"/>
  <c r="S2454" i="1" s="1"/>
  <c r="R2484" i="1" a="1"/>
  <c r="R2484" i="1" s="1"/>
  <c r="T2484" i="1" a="1"/>
  <c r="T2484" i="1" s="1"/>
  <c r="S2484" i="1" a="1"/>
  <c r="S2484" i="1" s="1"/>
  <c r="P2484" i="1"/>
  <c r="P2526" i="1"/>
  <c r="S2526" i="1" a="1"/>
  <c r="S2526" i="1" s="1"/>
  <c r="T2526" i="1" a="1"/>
  <c r="T2526" i="1" s="1"/>
  <c r="R2526" i="1" a="1"/>
  <c r="R2526" i="1" s="1"/>
  <c r="T2559" i="1" a="1"/>
  <c r="T2559" i="1" s="1"/>
  <c r="P2581" i="1"/>
  <c r="W2632" i="1"/>
  <c r="R2660" i="1" a="1"/>
  <c r="R2660" i="1" s="1"/>
  <c r="S2660" i="1" a="1"/>
  <c r="S2660" i="1" s="1"/>
  <c r="W2660" i="1"/>
  <c r="P2732" i="1"/>
  <c r="T2833" i="1" a="1"/>
  <c r="T2833" i="1" s="1"/>
  <c r="R2833" i="1" a="1"/>
  <c r="R2833" i="1" s="1"/>
  <c r="P2833" i="1"/>
  <c r="S2833" i="1" a="1"/>
  <c r="S2833" i="1" s="1"/>
  <c r="R3011" i="1" a="1"/>
  <c r="R3011" i="1" s="1"/>
  <c r="T3011" i="1" a="1"/>
  <c r="T3011" i="1" s="1"/>
  <c r="S3011" i="1" a="1"/>
  <c r="S3011" i="1" s="1"/>
  <c r="T3042" i="1" a="1"/>
  <c r="T3042" i="1" s="1"/>
  <c r="P3042" i="1"/>
  <c r="S3042" i="1" a="1"/>
  <c r="S3042" i="1" s="1"/>
  <c r="R3042" i="1" a="1"/>
  <c r="R3042" i="1" s="1"/>
  <c r="R3095" i="1" a="1"/>
  <c r="R3095" i="1" s="1"/>
  <c r="S3095" i="1" a="1"/>
  <c r="S3095" i="1" s="1"/>
  <c r="T3095" i="1" a="1"/>
  <c r="T3095" i="1" s="1"/>
  <c r="P3095" i="1"/>
  <c r="S3168" i="1" a="1"/>
  <c r="S3168" i="1" s="1"/>
  <c r="R3168" i="1" a="1"/>
  <c r="R3168" i="1" s="1"/>
  <c r="T3168" i="1" a="1"/>
  <c r="T3168" i="1" s="1"/>
  <c r="R3181" i="1" a="1"/>
  <c r="R3181" i="1" s="1"/>
  <c r="T3181" i="1" a="1"/>
  <c r="T3181" i="1" s="1"/>
  <c r="S3181" i="1" a="1"/>
  <c r="S3181" i="1" s="1"/>
  <c r="T3221" i="1" a="1"/>
  <c r="T3221" i="1" s="1"/>
  <c r="R3221" i="1" a="1"/>
  <c r="R3221" i="1" s="1"/>
  <c r="S3221" i="1" a="1"/>
  <c r="S3221" i="1" s="1"/>
  <c r="R1314" i="1" a="1"/>
  <c r="R1314" i="1" s="1"/>
  <c r="T1314" i="1" a="1"/>
  <c r="T1314" i="1" s="1"/>
  <c r="W1323" i="1"/>
  <c r="P1401" i="1"/>
  <c r="W1416" i="1"/>
  <c r="W1464" i="1"/>
  <c r="T1537" i="1" a="1"/>
  <c r="T1537" i="1" s="1"/>
  <c r="S1537" i="1" a="1"/>
  <c r="S1537" i="1" s="1"/>
  <c r="T1540" i="1" a="1"/>
  <c r="T1540" i="1" s="1"/>
  <c r="S1540" i="1" a="1"/>
  <c r="S1540" i="1" s="1"/>
  <c r="S1592" i="1" a="1"/>
  <c r="S1592" i="1" s="1"/>
  <c r="T1592" i="1" a="1"/>
  <c r="T1592" i="1" s="1"/>
  <c r="R1599" i="1" a="1"/>
  <c r="R1599" i="1" s="1"/>
  <c r="W1615" i="1"/>
  <c r="R1620" i="1" a="1"/>
  <c r="R1620" i="1" s="1"/>
  <c r="P1629" i="1"/>
  <c r="R1641" i="1" a="1"/>
  <c r="R1641" i="1" s="1"/>
  <c r="T1641" i="1" a="1"/>
  <c r="T1641" i="1" s="1"/>
  <c r="T1648" i="1" a="1"/>
  <c r="T1648" i="1" s="1"/>
  <c r="S1648" i="1" a="1"/>
  <c r="S1648" i="1" s="1"/>
  <c r="P1658" i="1"/>
  <c r="R1688" i="1" a="1"/>
  <c r="R1688" i="1" s="1"/>
  <c r="R1694" i="1" a="1"/>
  <c r="R1694" i="1" s="1"/>
  <c r="R1706" i="1" a="1"/>
  <c r="R1706" i="1" s="1"/>
  <c r="R1715" i="1" a="1"/>
  <c r="R1715" i="1" s="1"/>
  <c r="P1727" i="1"/>
  <c r="S1737" i="1" a="1"/>
  <c r="S1737" i="1" s="1"/>
  <c r="W1740" i="1"/>
  <c r="P1744" i="1"/>
  <c r="R1761" i="1" a="1"/>
  <c r="R1761" i="1" s="1"/>
  <c r="S1761" i="1" a="1"/>
  <c r="S1761" i="1" s="1"/>
  <c r="T1761" i="1" a="1"/>
  <c r="T1761" i="1" s="1"/>
  <c r="W1768" i="1"/>
  <c r="S1775" i="1" a="1"/>
  <c r="S1775" i="1" s="1"/>
  <c r="T1775" i="1" a="1"/>
  <c r="T1775" i="1" s="1"/>
  <c r="T1778" i="1" a="1"/>
  <c r="T1778" i="1" s="1"/>
  <c r="S1778" i="1" a="1"/>
  <c r="S1778" i="1" s="1"/>
  <c r="T1803" i="1" a="1"/>
  <c r="T1803" i="1" s="1"/>
  <c r="R1803" i="1" a="1"/>
  <c r="R1803" i="1" s="1"/>
  <c r="S1814" i="1" a="1"/>
  <c r="S1814" i="1" s="1"/>
  <c r="W1814" i="1"/>
  <c r="W1833" i="1"/>
  <c r="W1839" i="1"/>
  <c r="R1879" i="1" a="1"/>
  <c r="R1879" i="1" s="1"/>
  <c r="W1879" i="1"/>
  <c r="S1879" i="1" a="1"/>
  <c r="S1879" i="1" s="1"/>
  <c r="S1890" i="1" a="1"/>
  <c r="S1890" i="1" s="1"/>
  <c r="T1905" i="1" a="1"/>
  <c r="T1905" i="1" s="1"/>
  <c r="P1919" i="1"/>
  <c r="P1960" i="1"/>
  <c r="W1967" i="1"/>
  <c r="W1982" i="1"/>
  <c r="S1982" i="1" a="1"/>
  <c r="S1982" i="1" s="1"/>
  <c r="P1986" i="1"/>
  <c r="T1986" i="1" a="1"/>
  <c r="T1986" i="1" s="1"/>
  <c r="P2027" i="1"/>
  <c r="P2030" i="1"/>
  <c r="T2034" i="1" a="1"/>
  <c r="T2034" i="1" s="1"/>
  <c r="P2034" i="1"/>
  <c r="R2034" i="1" a="1"/>
  <c r="R2034" i="1" s="1"/>
  <c r="T2040" i="1" a="1"/>
  <c r="T2040" i="1" s="1"/>
  <c r="R2040" i="1" a="1"/>
  <c r="R2040" i="1" s="1"/>
  <c r="W2049" i="1"/>
  <c r="P2060" i="1"/>
  <c r="W2065" i="1"/>
  <c r="S2075" i="1" a="1"/>
  <c r="S2075" i="1" s="1"/>
  <c r="W2075" i="1"/>
  <c r="S2078" i="1" a="1"/>
  <c r="S2078" i="1" s="1"/>
  <c r="S2086" i="1" a="1"/>
  <c r="S2086" i="1" s="1"/>
  <c r="W2126" i="1"/>
  <c r="T2151" i="1" a="1"/>
  <c r="T2151" i="1" s="1"/>
  <c r="S2151" i="1" a="1"/>
  <c r="S2151" i="1" s="1"/>
  <c r="S2156" i="1" a="1"/>
  <c r="S2156" i="1" s="1"/>
  <c r="T2156" i="1" a="1"/>
  <c r="T2156" i="1" s="1"/>
  <c r="T2160" i="1" a="1"/>
  <c r="T2160" i="1" s="1"/>
  <c r="T2168" i="1" a="1"/>
  <c r="T2168" i="1" s="1"/>
  <c r="P2186" i="1"/>
  <c r="W2195" i="1"/>
  <c r="S2219" i="1" a="1"/>
  <c r="S2219" i="1" s="1"/>
  <c r="T2219" i="1" a="1"/>
  <c r="T2219" i="1" s="1"/>
  <c r="R2219" i="1" a="1"/>
  <c r="R2219" i="1" s="1"/>
  <c r="T2245" i="1" a="1"/>
  <c r="T2245" i="1" s="1"/>
  <c r="S2245" i="1" a="1"/>
  <c r="S2245" i="1" s="1"/>
  <c r="R2245" i="1" a="1"/>
  <c r="R2245" i="1" s="1"/>
  <c r="R2251" i="1" a="1"/>
  <c r="R2251" i="1" s="1"/>
  <c r="S2251" i="1" a="1"/>
  <c r="S2251" i="1" s="1"/>
  <c r="W2251" i="1"/>
  <c r="T2251" i="1" a="1"/>
  <c r="T2251" i="1" s="1"/>
  <c r="R2257" i="1" a="1"/>
  <c r="R2257" i="1" s="1"/>
  <c r="P2265" i="1"/>
  <c r="S2271" i="1" a="1"/>
  <c r="S2271" i="1" s="1"/>
  <c r="P2271" i="1"/>
  <c r="P2293" i="1"/>
  <c r="P2301" i="1"/>
  <c r="S2316" i="1" a="1"/>
  <c r="S2316" i="1" s="1"/>
  <c r="T2316" i="1" a="1"/>
  <c r="T2316" i="1" s="1"/>
  <c r="R2316" i="1" a="1"/>
  <c r="R2316" i="1" s="1"/>
  <c r="W2326" i="1"/>
  <c r="T2334" i="1" a="1"/>
  <c r="T2334" i="1" s="1"/>
  <c r="P2367" i="1"/>
  <c r="R2388" i="1" a="1"/>
  <c r="R2388" i="1" s="1"/>
  <c r="T2388" i="1" a="1"/>
  <c r="T2388" i="1" s="1"/>
  <c r="S2388" i="1" a="1"/>
  <c r="S2388" i="1" s="1"/>
  <c r="R2403" i="1" a="1"/>
  <c r="R2403" i="1" s="1"/>
  <c r="W2440" i="1"/>
  <c r="R2443" i="1" a="1"/>
  <c r="R2443" i="1" s="1"/>
  <c r="T2443" i="1" a="1"/>
  <c r="T2443" i="1" s="1"/>
  <c r="S2443" i="1" a="1"/>
  <c r="S2443" i="1" s="1"/>
  <c r="W2484" i="1"/>
  <c r="R2496" i="1" a="1"/>
  <c r="R2496" i="1" s="1"/>
  <c r="W2496" i="1"/>
  <c r="P2508" i="1"/>
  <c r="S2510" i="1" a="1"/>
  <c r="S2510" i="1" s="1"/>
  <c r="R2510" i="1" a="1"/>
  <c r="R2510" i="1" s="1"/>
  <c r="T2510" i="1" a="1"/>
  <c r="T2510" i="1" s="1"/>
  <c r="P2510" i="1"/>
  <c r="W2510" i="1"/>
  <c r="P2579" i="1"/>
  <c r="P2689" i="1"/>
  <c r="W2838" i="1"/>
  <c r="T2838" i="1" a="1"/>
  <c r="T2838" i="1" s="1"/>
  <c r="P2838" i="1"/>
  <c r="R2838" i="1" a="1"/>
  <c r="R2838" i="1" s="1"/>
  <c r="R2883" i="1" a="1"/>
  <c r="R2883" i="1" s="1"/>
  <c r="T2883" i="1" a="1"/>
  <c r="T2883" i="1" s="1"/>
  <c r="P2883" i="1"/>
  <c r="S2883" i="1" a="1"/>
  <c r="S2883" i="1" s="1"/>
  <c r="P3174" i="1"/>
  <c r="S3174" i="1" a="1"/>
  <c r="S3174" i="1" s="1"/>
  <c r="R3174" i="1" a="1"/>
  <c r="R3174" i="1" s="1"/>
  <c r="R3610" i="1" a="1"/>
  <c r="R3610" i="1" s="1"/>
  <c r="S3610" i="1" a="1"/>
  <c r="S3610" i="1" s="1"/>
  <c r="P3610" i="1"/>
  <c r="T3610" i="1" a="1"/>
  <c r="T3610" i="1" s="1"/>
  <c r="P1288" i="1"/>
  <c r="W1296" i="1"/>
  <c r="W1301" i="1"/>
  <c r="R1350" i="1" a="1"/>
  <c r="R1350" i="1" s="1"/>
  <c r="T1350" i="1" a="1"/>
  <c r="T1350" i="1" s="1"/>
  <c r="W1359" i="1"/>
  <c r="W1391" i="1"/>
  <c r="T1391" i="1" a="1"/>
  <c r="T1391" i="1" s="1"/>
  <c r="P1423" i="1"/>
  <c r="W1498" i="1"/>
  <c r="W1519" i="1"/>
  <c r="W1525" i="1"/>
  <c r="W1551" i="1"/>
  <c r="S1559" i="1" a="1"/>
  <c r="S1559" i="1" s="1"/>
  <c r="W1559" i="1"/>
  <c r="P1563" i="1"/>
  <c r="R1569" i="1" a="1"/>
  <c r="R1569" i="1" s="1"/>
  <c r="S1569" i="1" a="1"/>
  <c r="S1569" i="1" s="1"/>
  <c r="P1569" i="1"/>
  <c r="P1583" i="1"/>
  <c r="R1655" i="1" a="1"/>
  <c r="R1655" i="1" s="1"/>
  <c r="W1668" i="1"/>
  <c r="W1675" i="1"/>
  <c r="P1690" i="1"/>
  <c r="S1700" i="1" a="1"/>
  <c r="S1700" i="1" s="1"/>
  <c r="W1707" i="1"/>
  <c r="T1717" i="1" a="1"/>
  <c r="T1717" i="1" s="1"/>
  <c r="P1717" i="1"/>
  <c r="S1718" i="1" a="1"/>
  <c r="S1718" i="1" s="1"/>
  <c r="S1734" i="1" a="1"/>
  <c r="S1734" i="1" s="1"/>
  <c r="T1741" i="1" a="1"/>
  <c r="T1741" i="1" s="1"/>
  <c r="S1741" i="1" a="1"/>
  <c r="S1741" i="1" s="1"/>
  <c r="S1764" i="1" a="1"/>
  <c r="S1764" i="1" s="1"/>
  <c r="W1770" i="1"/>
  <c r="P1775" i="1"/>
  <c r="P1778" i="1"/>
  <c r="P1796" i="1"/>
  <c r="T1800" i="1" a="1"/>
  <c r="T1800" i="1" s="1"/>
  <c r="S1800" i="1" a="1"/>
  <c r="S1800" i="1" s="1"/>
  <c r="T1808" i="1" a="1"/>
  <c r="T1808" i="1" s="1"/>
  <c r="P1814" i="1"/>
  <c r="W1837" i="1"/>
  <c r="T1840" i="1" a="1"/>
  <c r="T1840" i="1" s="1"/>
  <c r="S1840" i="1" a="1"/>
  <c r="S1840" i="1" s="1"/>
  <c r="R1840" i="1" a="1"/>
  <c r="R1840" i="1" s="1"/>
  <c r="P1855" i="1"/>
  <c r="T1890" i="1" a="1"/>
  <c r="T1890" i="1" s="1"/>
  <c r="W1905" i="1"/>
  <c r="W1907" i="1"/>
  <c r="T1910" i="1" a="1"/>
  <c r="T1910" i="1" s="1"/>
  <c r="W1910" i="1"/>
  <c r="S1910" i="1" a="1"/>
  <c r="S1910" i="1" s="1"/>
  <c r="R1910" i="1" a="1"/>
  <c r="R1910" i="1" s="1"/>
  <c r="W1913" i="1"/>
  <c r="S1915" i="1" a="1"/>
  <c r="S1915" i="1" s="1"/>
  <c r="W1924" i="1"/>
  <c r="W1926" i="1"/>
  <c r="T1938" i="1" a="1"/>
  <c r="T1938" i="1" s="1"/>
  <c r="T1942" i="1" a="1"/>
  <c r="T1942" i="1" s="1"/>
  <c r="R1942" i="1" a="1"/>
  <c r="R1942" i="1" s="1"/>
  <c r="R1944" i="1" a="1"/>
  <c r="R1944" i="1" s="1"/>
  <c r="T1944" i="1" a="1"/>
  <c r="T1944" i="1" s="1"/>
  <c r="P1947" i="1"/>
  <c r="W1955" i="1"/>
  <c r="P1982" i="1"/>
  <c r="W2000" i="1"/>
  <c r="P2012" i="1"/>
  <c r="P2040" i="1"/>
  <c r="W2051" i="1"/>
  <c r="T2066" i="1" a="1"/>
  <c r="T2066" i="1" s="1"/>
  <c r="S2066" i="1" a="1"/>
  <c r="S2066" i="1" s="1"/>
  <c r="W2066" i="1"/>
  <c r="P2075" i="1"/>
  <c r="T2078" i="1" a="1"/>
  <c r="T2078" i="1" s="1"/>
  <c r="P2083" i="1"/>
  <c r="R2092" i="1" a="1"/>
  <c r="R2092" i="1" s="1"/>
  <c r="S2092" i="1" a="1"/>
  <c r="S2092" i="1" s="1"/>
  <c r="T2096" i="1" a="1"/>
  <c r="T2096" i="1" s="1"/>
  <c r="W2096" i="1"/>
  <c r="S2096" i="1" a="1"/>
  <c r="S2096" i="1" s="1"/>
  <c r="W2110" i="1"/>
  <c r="W2114" i="1"/>
  <c r="P2156" i="1"/>
  <c r="W2160" i="1"/>
  <c r="S2163" i="1" a="1"/>
  <c r="S2163" i="1" s="1"/>
  <c r="R2163" i="1" a="1"/>
  <c r="R2163" i="1" s="1"/>
  <c r="W2168" i="1"/>
  <c r="S2176" i="1" a="1"/>
  <c r="S2176" i="1" s="1"/>
  <c r="R2176" i="1" a="1"/>
  <c r="R2176" i="1" s="1"/>
  <c r="P2176" i="1"/>
  <c r="T2199" i="1" a="1"/>
  <c r="T2199" i="1" s="1"/>
  <c r="P2211" i="1"/>
  <c r="W2229" i="1"/>
  <c r="P2251" i="1"/>
  <c r="R2295" i="1" a="1"/>
  <c r="R2295" i="1" s="1"/>
  <c r="S2295" i="1" a="1"/>
  <c r="S2295" i="1" s="1"/>
  <c r="P2295" i="1"/>
  <c r="R2312" i="1" a="1"/>
  <c r="R2312" i="1" s="1"/>
  <c r="S2312" i="1" a="1"/>
  <c r="S2312" i="1" s="1"/>
  <c r="S2323" i="1" a="1"/>
  <c r="S2323" i="1" s="1"/>
  <c r="T2323" i="1" a="1"/>
  <c r="T2323" i="1" s="1"/>
  <c r="R2323" i="1" a="1"/>
  <c r="R2323" i="1" s="1"/>
  <c r="S2348" i="1" a="1"/>
  <c r="S2348" i="1" s="1"/>
  <c r="R2348" i="1" a="1"/>
  <c r="R2348" i="1" s="1"/>
  <c r="P2348" i="1"/>
  <c r="P2358" i="1"/>
  <c r="T2358" i="1" a="1"/>
  <c r="T2358" i="1" s="1"/>
  <c r="S2358" i="1" a="1"/>
  <c r="S2358" i="1" s="1"/>
  <c r="W2367" i="1"/>
  <c r="P2388" i="1"/>
  <c r="S2411" i="1" a="1"/>
  <c r="S2411" i="1" s="1"/>
  <c r="R2411" i="1" a="1"/>
  <c r="R2411" i="1" s="1"/>
  <c r="W2411" i="1"/>
  <c r="T2411" i="1" a="1"/>
  <c r="T2411" i="1" s="1"/>
  <c r="T2422" i="1" a="1"/>
  <c r="T2422" i="1" s="1"/>
  <c r="W2422" i="1"/>
  <c r="S2422" i="1" a="1"/>
  <c r="S2422" i="1" s="1"/>
  <c r="R2422" i="1" a="1"/>
  <c r="R2422" i="1" s="1"/>
  <c r="P2422" i="1"/>
  <c r="T2437" i="1" a="1"/>
  <c r="T2437" i="1" s="1"/>
  <c r="S2437" i="1" a="1"/>
  <c r="S2437" i="1" s="1"/>
  <c r="R2437" i="1" a="1"/>
  <c r="R2437" i="1" s="1"/>
  <c r="P2443" i="1"/>
  <c r="T2451" i="1" a="1"/>
  <c r="T2451" i="1" s="1"/>
  <c r="S2451" i="1" a="1"/>
  <c r="S2451" i="1" s="1"/>
  <c r="R2451" i="1" a="1"/>
  <c r="R2451" i="1" s="1"/>
  <c r="S2490" i="1" a="1"/>
  <c r="S2490" i="1" s="1"/>
  <c r="T2490" i="1" a="1"/>
  <c r="T2490" i="1" s="1"/>
  <c r="R2490" i="1" a="1"/>
  <c r="R2490" i="1" s="1"/>
  <c r="P2490" i="1"/>
  <c r="P2496" i="1"/>
  <c r="W2526" i="1"/>
  <c r="W2546" i="1"/>
  <c r="T2546" i="1" a="1"/>
  <c r="T2546" i="1" s="1"/>
  <c r="S2546" i="1" a="1"/>
  <c r="S2546" i="1" s="1"/>
  <c r="R2546" i="1" a="1"/>
  <c r="R2546" i="1" s="1"/>
  <c r="P2546" i="1"/>
  <c r="R2961" i="1" a="1"/>
  <c r="R2961" i="1" s="1"/>
  <c r="W2961" i="1"/>
  <c r="T2961" i="1" a="1"/>
  <c r="T2961" i="1" s="1"/>
  <c r="P2998" i="1"/>
  <c r="S2998" i="1" a="1"/>
  <c r="S2998" i="1" s="1"/>
  <c r="R2998" i="1" a="1"/>
  <c r="R2998" i="1" s="1"/>
  <c r="T2998" i="1" a="1"/>
  <c r="T2998" i="1" s="1"/>
  <c r="T3013" i="1" a="1"/>
  <c r="T3013" i="1" s="1"/>
  <c r="S3013" i="1" a="1"/>
  <c r="S3013" i="1" s="1"/>
  <c r="R3013" i="1" a="1"/>
  <c r="R3013" i="1" s="1"/>
  <c r="T3021" i="1" a="1"/>
  <c r="T3021" i="1" s="1"/>
  <c r="R3021" i="1" a="1"/>
  <c r="R3021" i="1" s="1"/>
  <c r="S3021" i="1" a="1"/>
  <c r="S3021" i="1" s="1"/>
  <c r="T3301" i="1" a="1"/>
  <c r="T3301" i="1" s="1"/>
  <c r="S3301" i="1" a="1"/>
  <c r="S3301" i="1" s="1"/>
  <c r="S3470" i="1" a="1"/>
  <c r="S3470" i="1" s="1"/>
  <c r="T3470" i="1" a="1"/>
  <c r="T3470" i="1" s="1"/>
  <c r="P3470" i="1"/>
  <c r="R3470" i="1" a="1"/>
  <c r="R3470" i="1" s="1"/>
  <c r="P3561" i="1"/>
  <c r="S3561" i="1" a="1"/>
  <c r="S3561" i="1" s="1"/>
  <c r="R3561" i="1" a="1"/>
  <c r="R3561" i="1" s="1"/>
  <c r="T3561" i="1" a="1"/>
  <c r="T3561" i="1" s="1"/>
  <c r="R3567" i="1" a="1"/>
  <c r="R3567" i="1" s="1"/>
  <c r="T3567" i="1" a="1"/>
  <c r="T3567" i="1" s="1"/>
  <c r="S3567" i="1" a="1"/>
  <c r="S3567" i="1" s="1"/>
  <c r="R3663" i="1" a="1"/>
  <c r="R3663" i="1" s="1"/>
  <c r="S3663" i="1" a="1"/>
  <c r="S3663" i="1" s="1"/>
  <c r="T3663" i="1" a="1"/>
  <c r="T3663" i="1" s="1"/>
  <c r="P1819" i="1"/>
  <c r="T1825" i="1" a="1"/>
  <c r="T1825" i="1" s="1"/>
  <c r="S1825" i="1" a="1"/>
  <c r="S1825" i="1" s="1"/>
  <c r="T1854" i="1" a="1"/>
  <c r="T1854" i="1" s="1"/>
  <c r="R1854" i="1" a="1"/>
  <c r="R1854" i="1" s="1"/>
  <c r="S1854" i="1" a="1"/>
  <c r="S1854" i="1" s="1"/>
  <c r="P1879" i="1"/>
  <c r="T1885" i="1" a="1"/>
  <c r="T1885" i="1" s="1"/>
  <c r="R1885" i="1" a="1"/>
  <c r="R1885" i="1" s="1"/>
  <c r="R1920" i="1" a="1"/>
  <c r="R1920" i="1" s="1"/>
  <c r="T1920" i="1" a="1"/>
  <c r="T1920" i="1" s="1"/>
  <c r="W1936" i="1"/>
  <c r="W1947" i="1"/>
  <c r="P1967" i="1"/>
  <c r="T1970" i="1" a="1"/>
  <c r="T1970" i="1" s="1"/>
  <c r="R1970" i="1" a="1"/>
  <c r="R1970" i="1" s="1"/>
  <c r="P1975" i="1"/>
  <c r="R2013" i="1" a="1"/>
  <c r="R2013" i="1" s="1"/>
  <c r="T2013" i="1" a="1"/>
  <c r="T2013" i="1" s="1"/>
  <c r="T2022" i="1" a="1"/>
  <c r="T2022" i="1" s="1"/>
  <c r="S2022" i="1" a="1"/>
  <c r="S2022" i="1" s="1"/>
  <c r="W2031" i="1"/>
  <c r="R2061" i="1" a="1"/>
  <c r="R2061" i="1" s="1"/>
  <c r="T2061" i="1" a="1"/>
  <c r="T2061" i="1" s="1"/>
  <c r="R2157" i="1" a="1"/>
  <c r="R2157" i="1" s="1"/>
  <c r="T2157" i="1" a="1"/>
  <c r="T2157" i="1" s="1"/>
  <c r="T2174" i="1" a="1"/>
  <c r="T2174" i="1" s="1"/>
  <c r="T2183" i="1" a="1"/>
  <c r="T2183" i="1" s="1"/>
  <c r="P2185" i="1"/>
  <c r="T2284" i="1" a="1"/>
  <c r="T2284" i="1" s="1"/>
  <c r="P2316" i="1"/>
  <c r="P2326" i="1"/>
  <c r="S2352" i="1" a="1"/>
  <c r="S2352" i="1" s="1"/>
  <c r="T2372" i="1" a="1"/>
  <c r="T2372" i="1" s="1"/>
  <c r="R2372" i="1" a="1"/>
  <c r="R2372" i="1" s="1"/>
  <c r="T2390" i="1" a="1"/>
  <c r="T2390" i="1" s="1"/>
  <c r="R2390" i="1" a="1"/>
  <c r="R2390" i="1" s="1"/>
  <c r="W2390" i="1"/>
  <c r="W2403" i="1"/>
  <c r="P2408" i="1"/>
  <c r="W2415" i="1"/>
  <c r="P2428" i="1"/>
  <c r="S2431" i="1" a="1"/>
  <c r="S2431" i="1" s="1"/>
  <c r="T2431" i="1" a="1"/>
  <c r="T2431" i="1" s="1"/>
  <c r="P2440" i="1"/>
  <c r="T2472" i="1" a="1"/>
  <c r="T2472" i="1" s="1"/>
  <c r="S2472" i="1" a="1"/>
  <c r="S2472" i="1" s="1"/>
  <c r="T2482" i="1" a="1"/>
  <c r="T2482" i="1" s="1"/>
  <c r="S2495" i="1" a="1"/>
  <c r="S2495" i="1" s="1"/>
  <c r="R2495" i="1" a="1"/>
  <c r="R2495" i="1" s="1"/>
  <c r="R2523" i="1" a="1"/>
  <c r="R2523" i="1" s="1"/>
  <c r="S2523" i="1" a="1"/>
  <c r="S2523" i="1" s="1"/>
  <c r="T2523" i="1" a="1"/>
  <c r="T2523" i="1" s="1"/>
  <c r="P2532" i="1"/>
  <c r="S2558" i="1" a="1"/>
  <c r="S2558" i="1" s="1"/>
  <c r="R2558" i="1" a="1"/>
  <c r="R2558" i="1" s="1"/>
  <c r="W2558" i="1"/>
  <c r="W2579" i="1"/>
  <c r="W2593" i="1"/>
  <c r="T2605" i="1" a="1"/>
  <c r="T2605" i="1" s="1"/>
  <c r="R2605" i="1" a="1"/>
  <c r="R2605" i="1" s="1"/>
  <c r="S2605" i="1" a="1"/>
  <c r="S2605" i="1" s="1"/>
  <c r="W2605" i="1"/>
  <c r="P2626" i="1"/>
  <c r="R2636" i="1" a="1"/>
  <c r="R2636" i="1" s="1"/>
  <c r="T2636" i="1" a="1"/>
  <c r="T2636" i="1" s="1"/>
  <c r="S2636" i="1" a="1"/>
  <c r="S2636" i="1" s="1"/>
  <c r="P2636" i="1"/>
  <c r="P2656" i="1"/>
  <c r="P2790" i="1"/>
  <c r="W2790" i="1"/>
  <c r="R2790" i="1" a="1"/>
  <c r="R2790" i="1" s="1"/>
  <c r="T2790" i="1" a="1"/>
  <c r="T2790" i="1" s="1"/>
  <c r="T2803" i="1" a="1"/>
  <c r="T2803" i="1" s="1"/>
  <c r="S2803" i="1" a="1"/>
  <c r="S2803" i="1" s="1"/>
  <c r="S2927" i="1" a="1"/>
  <c r="S2927" i="1" s="1"/>
  <c r="R2927" i="1" a="1"/>
  <c r="R2927" i="1" s="1"/>
  <c r="T2927" i="1" a="1"/>
  <c r="T2927" i="1" s="1"/>
  <c r="T2947" i="1" a="1"/>
  <c r="T2947" i="1" s="1"/>
  <c r="S2947" i="1" a="1"/>
  <c r="S2947" i="1" s="1"/>
  <c r="W2947" i="1"/>
  <c r="R2983" i="1" a="1"/>
  <c r="R2983" i="1" s="1"/>
  <c r="W2983" i="1"/>
  <c r="S2983" i="1" a="1"/>
  <c r="S2983" i="1" s="1"/>
  <c r="T2983" i="1" a="1"/>
  <c r="T2983" i="1" s="1"/>
  <c r="T3004" i="1" a="1"/>
  <c r="T3004" i="1" s="1"/>
  <c r="R3004" i="1" a="1"/>
  <c r="R3004" i="1" s="1"/>
  <c r="P3011" i="1"/>
  <c r="R3117" i="1" a="1"/>
  <c r="R3117" i="1" s="1"/>
  <c r="P3117" i="1"/>
  <c r="T3117" i="1" a="1"/>
  <c r="T3117" i="1" s="1"/>
  <c r="S3117" i="1" a="1"/>
  <c r="S3117" i="1" s="1"/>
  <c r="S3192" i="1" a="1"/>
  <c r="S3192" i="1" s="1"/>
  <c r="R3192" i="1" a="1"/>
  <c r="R3192" i="1" s="1"/>
  <c r="P3366" i="1"/>
  <c r="T3366" i="1" a="1"/>
  <c r="T3366" i="1" s="1"/>
  <c r="S3366" i="1" a="1"/>
  <c r="S3366" i="1" s="1"/>
  <c r="T3544" i="1" a="1"/>
  <c r="T3544" i="1" s="1"/>
  <c r="S3544" i="1" a="1"/>
  <c r="S3544" i="1" s="1"/>
  <c r="P3544" i="1"/>
  <c r="R3544" i="1" a="1"/>
  <c r="R3544" i="1" s="1"/>
  <c r="R3562" i="1" a="1"/>
  <c r="R3562" i="1" s="1"/>
  <c r="S3562" i="1" a="1"/>
  <c r="S3562" i="1" s="1"/>
  <c r="P3562" i="1"/>
  <c r="T3562" i="1" a="1"/>
  <c r="T3562" i="1" s="1"/>
  <c r="R3851" i="1" a="1"/>
  <c r="R3851" i="1" s="1"/>
  <c r="T3851" i="1" a="1"/>
  <c r="T3851" i="1" s="1"/>
  <c r="S3851" i="1" a="1"/>
  <c r="S3851" i="1" s="1"/>
  <c r="R3941" i="1" a="1"/>
  <c r="R3941" i="1" s="1"/>
  <c r="S3941" i="1" a="1"/>
  <c r="S3941" i="1" s="1"/>
  <c r="T3941" i="1" a="1"/>
  <c r="T3941" i="1" s="1"/>
  <c r="P3941" i="1"/>
  <c r="R2169" i="1" a="1"/>
  <c r="R2169" i="1" s="1"/>
  <c r="P2169" i="1"/>
  <c r="S2256" i="1" a="1"/>
  <c r="S2256" i="1" s="1"/>
  <c r="T2256" i="1" a="1"/>
  <c r="T2256" i="1" s="1"/>
  <c r="T2322" i="1" a="1"/>
  <c r="T2322" i="1" s="1"/>
  <c r="P2322" i="1"/>
  <c r="S2396" i="1" a="1"/>
  <c r="S2396" i="1" s="1"/>
  <c r="R2396" i="1" a="1"/>
  <c r="R2396" i="1" s="1"/>
  <c r="R2445" i="1" a="1"/>
  <c r="R2445" i="1" s="1"/>
  <c r="T2445" i="1" a="1"/>
  <c r="T2445" i="1" s="1"/>
  <c r="S2445" i="1" a="1"/>
  <c r="S2445" i="1" s="1"/>
  <c r="W2451" i="1"/>
  <c r="R2481" i="1" a="1"/>
  <c r="R2481" i="1" s="1"/>
  <c r="S2481" i="1" a="1"/>
  <c r="S2481" i="1" s="1"/>
  <c r="T2481" i="1" a="1"/>
  <c r="T2481" i="1" s="1"/>
  <c r="R2564" i="1" a="1"/>
  <c r="R2564" i="1" s="1"/>
  <c r="T2564" i="1" a="1"/>
  <c r="T2564" i="1" s="1"/>
  <c r="W2564" i="1"/>
  <c r="S2564" i="1" a="1"/>
  <c r="S2564" i="1" s="1"/>
  <c r="R2594" i="1" a="1"/>
  <c r="R2594" i="1" s="1"/>
  <c r="W2594" i="1"/>
  <c r="S2594" i="1" a="1"/>
  <c r="S2594" i="1" s="1"/>
  <c r="W2613" i="1"/>
  <c r="W2615" i="1"/>
  <c r="R2642" i="1" a="1"/>
  <c r="R2642" i="1" s="1"/>
  <c r="W2642" i="1"/>
  <c r="T2642" i="1" a="1"/>
  <c r="T2642" i="1" s="1"/>
  <c r="S2642" i="1" a="1"/>
  <c r="S2642" i="1" s="1"/>
  <c r="S2664" i="1" a="1"/>
  <c r="S2664" i="1" s="1"/>
  <c r="R2664" i="1" a="1"/>
  <c r="R2664" i="1" s="1"/>
  <c r="T2696" i="1" a="1"/>
  <c r="T2696" i="1" s="1"/>
  <c r="S2696" i="1" a="1"/>
  <c r="S2696" i="1" s="1"/>
  <c r="W2719" i="1"/>
  <c r="W2755" i="1"/>
  <c r="T2785" i="1" a="1"/>
  <c r="T2785" i="1" s="1"/>
  <c r="S2785" i="1" a="1"/>
  <c r="S2785" i="1" s="1"/>
  <c r="W2785" i="1"/>
  <c r="R2785" i="1" a="1"/>
  <c r="R2785" i="1" s="1"/>
  <c r="P2785" i="1"/>
  <c r="T2896" i="1" a="1"/>
  <c r="T2896" i="1" s="1"/>
  <c r="R2896" i="1" a="1"/>
  <c r="R2896" i="1" s="1"/>
  <c r="S2896" i="1" a="1"/>
  <c r="S2896" i="1" s="1"/>
  <c r="P2896" i="1"/>
  <c r="T2917" i="1" a="1"/>
  <c r="T2917" i="1" s="1"/>
  <c r="R2917" i="1" a="1"/>
  <c r="R2917" i="1" s="1"/>
  <c r="P2917" i="1"/>
  <c r="S2954" i="1" a="1"/>
  <c r="S2954" i="1" s="1"/>
  <c r="W2954" i="1"/>
  <c r="R2954" i="1" a="1"/>
  <c r="R2954" i="1" s="1"/>
  <c r="T2954" i="1" a="1"/>
  <c r="T2954" i="1" s="1"/>
  <c r="W2998" i="1"/>
  <c r="P3198" i="1"/>
  <c r="R3198" i="1" a="1"/>
  <c r="R3198" i="1" s="1"/>
  <c r="T3198" i="1" a="1"/>
  <c r="T3198" i="1" s="1"/>
  <c r="S3198" i="1" a="1"/>
  <c r="S3198" i="1" s="1"/>
  <c r="S3212" i="1" a="1"/>
  <c r="S3212" i="1" s="1"/>
  <c r="T3212" i="1" a="1"/>
  <c r="T3212" i="1" s="1"/>
  <c r="R3212" i="1" a="1"/>
  <c r="R3212" i="1" s="1"/>
  <c r="S3278" i="1" a="1"/>
  <c r="S3278" i="1" s="1"/>
  <c r="R3278" i="1" a="1"/>
  <c r="R3278" i="1" s="1"/>
  <c r="P3278" i="1"/>
  <c r="T3278" i="1" a="1"/>
  <c r="T3278" i="1" s="1"/>
  <c r="R3329" i="1" a="1"/>
  <c r="R3329" i="1" s="1"/>
  <c r="T3329" i="1" a="1"/>
  <c r="T3329" i="1" s="1"/>
  <c r="S3329" i="1" a="1"/>
  <c r="S3329" i="1" s="1"/>
  <c r="P3329" i="1"/>
  <c r="T3360" i="1" a="1"/>
  <c r="T3360" i="1" s="1"/>
  <c r="S3360" i="1" a="1"/>
  <c r="S3360" i="1" s="1"/>
  <c r="P3360" i="1"/>
  <c r="R3360" i="1" a="1"/>
  <c r="R3360" i="1" s="1"/>
  <c r="R3453" i="1" a="1"/>
  <c r="R3453" i="1" s="1"/>
  <c r="S3453" i="1" a="1"/>
  <c r="S3453" i="1" s="1"/>
  <c r="T3453" i="1" a="1"/>
  <c r="T3453" i="1" s="1"/>
  <c r="R3619" i="1" a="1"/>
  <c r="R3619" i="1" s="1"/>
  <c r="S3619" i="1" a="1"/>
  <c r="S3619" i="1" s="1"/>
  <c r="T3619" i="1" a="1"/>
  <c r="T3619" i="1" s="1"/>
  <c r="T4009" i="1" a="1"/>
  <c r="T4009" i="1" s="1"/>
  <c r="S4009" i="1" a="1"/>
  <c r="S4009" i="1" s="1"/>
  <c r="R4009" i="1" a="1"/>
  <c r="R4009" i="1" s="1"/>
  <c r="R4179" i="1" a="1"/>
  <c r="R4179" i="1" s="1"/>
  <c r="T4179" i="1" a="1"/>
  <c r="T4179" i="1" s="1"/>
  <c r="S4179" i="1" a="1"/>
  <c r="S4179" i="1" s="1"/>
  <c r="R1809" i="1" a="1"/>
  <c r="R1809" i="1" s="1"/>
  <c r="S1809" i="1" a="1"/>
  <c r="S1809" i="1" s="1"/>
  <c r="S1835" i="1" a="1"/>
  <c r="S1835" i="1" s="1"/>
  <c r="T1835" i="1" a="1"/>
  <c r="T1835" i="1" s="1"/>
  <c r="P1854" i="1"/>
  <c r="P1916" i="1"/>
  <c r="P1920" i="1"/>
  <c r="P1927" i="1"/>
  <c r="P1944" i="1"/>
  <c r="P1978" i="1"/>
  <c r="P2003" i="1"/>
  <c r="P2010" i="1"/>
  <c r="W2014" i="1"/>
  <c r="S2019" i="1" a="1"/>
  <c r="S2019" i="1" s="1"/>
  <c r="T2019" i="1" a="1"/>
  <c r="T2019" i="1" s="1"/>
  <c r="P2022" i="1"/>
  <c r="R2025" i="1" a="1"/>
  <c r="R2025" i="1" s="1"/>
  <c r="S2025" i="1" a="1"/>
  <c r="S2025" i="1" s="1"/>
  <c r="P2051" i="1"/>
  <c r="T2054" i="1" a="1"/>
  <c r="T2054" i="1" s="1"/>
  <c r="S2054" i="1" a="1"/>
  <c r="S2054" i="1" s="1"/>
  <c r="P2061" i="1"/>
  <c r="R2085" i="1" a="1"/>
  <c r="R2085" i="1" s="1"/>
  <c r="S2085" i="1" a="1"/>
  <c r="S2085" i="1" s="1"/>
  <c r="T2116" i="1" a="1"/>
  <c r="T2116" i="1" s="1"/>
  <c r="P2116" i="1"/>
  <c r="R2120" i="1" a="1"/>
  <c r="R2120" i="1" s="1"/>
  <c r="P2126" i="1"/>
  <c r="P2138" i="1"/>
  <c r="P2157" i="1"/>
  <c r="W2174" i="1"/>
  <c r="T2178" i="1" a="1"/>
  <c r="T2178" i="1" s="1"/>
  <c r="S2178" i="1" a="1"/>
  <c r="S2178" i="1" s="1"/>
  <c r="R2182" i="1" a="1"/>
  <c r="R2182" i="1" s="1"/>
  <c r="W2183" i="1"/>
  <c r="P2206" i="1"/>
  <c r="P2244" i="1"/>
  <c r="R2250" i="1" a="1"/>
  <c r="R2250" i="1" s="1"/>
  <c r="S2259" i="1" a="1"/>
  <c r="S2259" i="1" s="1"/>
  <c r="R2259" i="1" a="1"/>
  <c r="R2259" i="1" s="1"/>
  <c r="P2309" i="1"/>
  <c r="W2355" i="1"/>
  <c r="R2360" i="1" a="1"/>
  <c r="R2360" i="1" s="1"/>
  <c r="W2360" i="1"/>
  <c r="S2387" i="1" a="1"/>
  <c r="S2387" i="1" s="1"/>
  <c r="T2387" i="1" a="1"/>
  <c r="T2387" i="1" s="1"/>
  <c r="W2387" i="1"/>
  <c r="T2401" i="1" a="1"/>
  <c r="T2401" i="1" s="1"/>
  <c r="S2401" i="1" a="1"/>
  <c r="S2401" i="1" s="1"/>
  <c r="W2432" i="1"/>
  <c r="P2442" i="1"/>
  <c r="S2442" i="1" a="1"/>
  <c r="S2442" i="1" s="1"/>
  <c r="T2442" i="1" a="1"/>
  <c r="T2442" i="1" s="1"/>
  <c r="P2445" i="1"/>
  <c r="P2481" i="1"/>
  <c r="W2482" i="1"/>
  <c r="W2493" i="1"/>
  <c r="P2495" i="1"/>
  <c r="R2517" i="1" a="1"/>
  <c r="R2517" i="1" s="1"/>
  <c r="S2517" i="1" a="1"/>
  <c r="S2517" i="1" s="1"/>
  <c r="W2517" i="1"/>
  <c r="T2517" i="1" a="1"/>
  <c r="T2517" i="1" s="1"/>
  <c r="W2523" i="1"/>
  <c r="P2564" i="1"/>
  <c r="P2664" i="1"/>
  <c r="T2686" i="1" a="1"/>
  <c r="T2686" i="1" s="1"/>
  <c r="S2686" i="1" a="1"/>
  <c r="S2686" i="1" s="1"/>
  <c r="R2686" i="1" a="1"/>
  <c r="R2686" i="1" s="1"/>
  <c r="W2686" i="1"/>
  <c r="P2686" i="1"/>
  <c r="R2756" i="1" a="1"/>
  <c r="R2756" i="1" s="1"/>
  <c r="T2756" i="1" a="1"/>
  <c r="T2756" i="1" s="1"/>
  <c r="S2790" i="1" a="1"/>
  <c r="S2790" i="1" s="1"/>
  <c r="R2803" i="1" a="1"/>
  <c r="R2803" i="1" s="1"/>
  <c r="S2852" i="1" a="1"/>
  <c r="S2852" i="1" s="1"/>
  <c r="R2852" i="1" a="1"/>
  <c r="R2852" i="1" s="1"/>
  <c r="T2852" i="1" a="1"/>
  <c r="T2852" i="1" s="1"/>
  <c r="T2868" i="1" a="1"/>
  <c r="T2868" i="1" s="1"/>
  <c r="W2868" i="1"/>
  <c r="T2962" i="1" a="1"/>
  <c r="T2962" i="1" s="1"/>
  <c r="P2962" i="1"/>
  <c r="W2962" i="1"/>
  <c r="R2962" i="1" a="1"/>
  <c r="R2962" i="1" s="1"/>
  <c r="S2962" i="1" a="1"/>
  <c r="S2962" i="1" s="1"/>
  <c r="S3004" i="1" a="1"/>
  <c r="S3004" i="1" s="1"/>
  <c r="R3012" i="1" a="1"/>
  <c r="R3012" i="1" s="1"/>
  <c r="S3012" i="1" a="1"/>
  <c r="S3012" i="1" s="1"/>
  <c r="T3012" i="1" a="1"/>
  <c r="T3012" i="1" s="1"/>
  <c r="R3015" i="1" a="1"/>
  <c r="R3015" i="1" s="1"/>
  <c r="T3015" i="1" a="1"/>
  <c r="T3015" i="1" s="1"/>
  <c r="S3015" i="1" a="1"/>
  <c r="S3015" i="1" s="1"/>
  <c r="P3015" i="1"/>
  <c r="R3106" i="1" a="1"/>
  <c r="R3106" i="1" s="1"/>
  <c r="T3106" i="1" a="1"/>
  <c r="T3106" i="1" s="1"/>
  <c r="S3106" i="1" a="1"/>
  <c r="S3106" i="1" s="1"/>
  <c r="P3106" i="1"/>
  <c r="P3118" i="1"/>
  <c r="T3118" i="1" a="1"/>
  <c r="T3118" i="1" s="1"/>
  <c r="S3118" i="1" a="1"/>
  <c r="S3118" i="1" s="1"/>
  <c r="R3118" i="1" a="1"/>
  <c r="R3118" i="1" s="1"/>
  <c r="P3132" i="1"/>
  <c r="T3132" i="1" a="1"/>
  <c r="T3132" i="1" s="1"/>
  <c r="R3132" i="1" a="1"/>
  <c r="R3132" i="1" s="1"/>
  <c r="P3212" i="1"/>
  <c r="T3292" i="1" a="1"/>
  <c r="T3292" i="1" s="1"/>
  <c r="P3292" i="1"/>
  <c r="S3292" i="1" a="1"/>
  <c r="S3292" i="1" s="1"/>
  <c r="R3366" i="1" a="1"/>
  <c r="R3366" i="1" s="1"/>
  <c r="T3508" i="1" a="1"/>
  <c r="T3508" i="1" s="1"/>
  <c r="S3508" i="1" a="1"/>
  <c r="S3508" i="1" s="1"/>
  <c r="R3508" i="1" a="1"/>
  <c r="R3508" i="1" s="1"/>
  <c r="S3600" i="1" a="1"/>
  <c r="S3600" i="1" s="1"/>
  <c r="T3600" i="1" a="1"/>
  <c r="T3600" i="1" s="1"/>
  <c r="R3600" i="1" a="1"/>
  <c r="R3600" i="1" s="1"/>
  <c r="P1802" i="1"/>
  <c r="P1850" i="1"/>
  <c r="W1855" i="1"/>
  <c r="P1864" i="1"/>
  <c r="P1867" i="1"/>
  <c r="R1871" i="1" a="1"/>
  <c r="R1871" i="1" s="1"/>
  <c r="R1881" i="1" a="1"/>
  <c r="R1881" i="1" s="1"/>
  <c r="T1881" i="1" a="1"/>
  <c r="T1881" i="1" s="1"/>
  <c r="R1888" i="1" a="1"/>
  <c r="R1888" i="1" s="1"/>
  <c r="P1923" i="1"/>
  <c r="W1942" i="1"/>
  <c r="P1951" i="1"/>
  <c r="R1977" i="1" a="1"/>
  <c r="R1977" i="1" s="1"/>
  <c r="T1977" i="1" a="1"/>
  <c r="T1977" i="1" s="1"/>
  <c r="T1984" i="1" a="1"/>
  <c r="T1984" i="1" s="1"/>
  <c r="R1984" i="1" a="1"/>
  <c r="R1984" i="1" s="1"/>
  <c r="S1989" i="1" a="1"/>
  <c r="S1989" i="1" s="1"/>
  <c r="S2015" i="1" a="1"/>
  <c r="S2015" i="1" s="1"/>
  <c r="T2015" i="1" a="1"/>
  <c r="T2015" i="1" s="1"/>
  <c r="P2019" i="1"/>
  <c r="P2025" i="1"/>
  <c r="R2035" i="1" a="1"/>
  <c r="R2035" i="1" s="1"/>
  <c r="P2047" i="1"/>
  <c r="R2058" i="1" a="1"/>
  <c r="R2058" i="1" s="1"/>
  <c r="P2073" i="1"/>
  <c r="W2089" i="1"/>
  <c r="R2097" i="1" a="1"/>
  <c r="R2097" i="1" s="1"/>
  <c r="S2097" i="1" a="1"/>
  <c r="S2097" i="1" s="1"/>
  <c r="R2108" i="1" a="1"/>
  <c r="R2108" i="1" s="1"/>
  <c r="T2113" i="1" a="1"/>
  <c r="T2113" i="1" s="1"/>
  <c r="R2113" i="1" a="1"/>
  <c r="R2113" i="1" s="1"/>
  <c r="R2132" i="1" a="1"/>
  <c r="R2132" i="1" s="1"/>
  <c r="P2144" i="1"/>
  <c r="P2147" i="1"/>
  <c r="W2158" i="1"/>
  <c r="W2162" i="1"/>
  <c r="S2162" i="1" a="1"/>
  <c r="S2162" i="1" s="1"/>
  <c r="S2171" i="1" a="1"/>
  <c r="S2171" i="1" s="1"/>
  <c r="T2171" i="1" a="1"/>
  <c r="T2171" i="1" s="1"/>
  <c r="R2191" i="1" a="1"/>
  <c r="R2191" i="1" s="1"/>
  <c r="P2203" i="1"/>
  <c r="R2222" i="1" a="1"/>
  <c r="R2222" i="1" s="1"/>
  <c r="S2231" i="1" a="1"/>
  <c r="S2231" i="1" s="1"/>
  <c r="T2231" i="1" a="1"/>
  <c r="T2231" i="1" s="1"/>
  <c r="T2246" i="1" a="1"/>
  <c r="T2246" i="1" s="1"/>
  <c r="W2246" i="1"/>
  <c r="P2256" i="1"/>
  <c r="W2257" i="1"/>
  <c r="W2260" i="1"/>
  <c r="P2272" i="1"/>
  <c r="W2301" i="1"/>
  <c r="R2303" i="1" a="1"/>
  <c r="R2303" i="1" s="1"/>
  <c r="S2315" i="1" a="1"/>
  <c r="S2315" i="1" s="1"/>
  <c r="R2315" i="1" a="1"/>
  <c r="R2315" i="1" s="1"/>
  <c r="R2325" i="1" a="1"/>
  <c r="R2325" i="1" s="1"/>
  <c r="P2325" i="1"/>
  <c r="P2328" i="1"/>
  <c r="W2329" i="1"/>
  <c r="T2341" i="1" a="1"/>
  <c r="T2341" i="1" s="1"/>
  <c r="S2341" i="1" a="1"/>
  <c r="S2341" i="1" s="1"/>
  <c r="R2341" i="1" a="1"/>
  <c r="R2341" i="1" s="1"/>
  <c r="T2356" i="1" a="1"/>
  <c r="T2356" i="1" s="1"/>
  <c r="S2356" i="1" a="1"/>
  <c r="S2356" i="1" s="1"/>
  <c r="P2360" i="1"/>
  <c r="W2373" i="1"/>
  <c r="T2392" i="1" a="1"/>
  <c r="T2392" i="1" s="1"/>
  <c r="R2392" i="1" a="1"/>
  <c r="R2392" i="1" s="1"/>
  <c r="W2394" i="1"/>
  <c r="P2396" i="1"/>
  <c r="R2421" i="1" a="1"/>
  <c r="R2421" i="1" s="1"/>
  <c r="S2421" i="1" a="1"/>
  <c r="S2421" i="1" s="1"/>
  <c r="R2431" i="1" a="1"/>
  <c r="R2431" i="1" s="1"/>
  <c r="R2436" i="1" a="1"/>
  <c r="R2436" i="1" s="1"/>
  <c r="S2436" i="1" a="1"/>
  <c r="S2436" i="1" s="1"/>
  <c r="W2437" i="1"/>
  <c r="S2455" i="1" a="1"/>
  <c r="S2455" i="1" s="1"/>
  <c r="T2455" i="1" a="1"/>
  <c r="T2455" i="1" s="1"/>
  <c r="W2455" i="1"/>
  <c r="T2511" i="1" a="1"/>
  <c r="T2511" i="1" s="1"/>
  <c r="S2511" i="1" a="1"/>
  <c r="S2511" i="1" s="1"/>
  <c r="R2529" i="1" a="1"/>
  <c r="R2529" i="1" s="1"/>
  <c r="W2529" i="1"/>
  <c r="T2529" i="1" a="1"/>
  <c r="T2529" i="1" s="1"/>
  <c r="P2550" i="1"/>
  <c r="T2558" i="1" a="1"/>
  <c r="T2558" i="1" s="1"/>
  <c r="P2594" i="1"/>
  <c r="T2618" i="1" a="1"/>
  <c r="T2618" i="1" s="1"/>
  <c r="W2618" i="1"/>
  <c r="S2627" i="1" a="1"/>
  <c r="S2627" i="1" s="1"/>
  <c r="T2627" i="1" a="1"/>
  <c r="T2627" i="1" s="1"/>
  <c r="P2642" i="1"/>
  <c r="T2664" i="1" a="1"/>
  <c r="T2664" i="1" s="1"/>
  <c r="P2696" i="1"/>
  <c r="W2700" i="1"/>
  <c r="T2700" i="1" a="1"/>
  <c r="T2700" i="1" s="1"/>
  <c r="S2700" i="1" a="1"/>
  <c r="S2700" i="1" s="1"/>
  <c r="R2736" i="1" a="1"/>
  <c r="R2736" i="1" s="1"/>
  <c r="W2736" i="1"/>
  <c r="P2756" i="1"/>
  <c r="R2769" i="1" a="1"/>
  <c r="R2769" i="1" s="1"/>
  <c r="T2769" i="1" a="1"/>
  <c r="T2769" i="1" s="1"/>
  <c r="S2769" i="1" a="1"/>
  <c r="S2769" i="1" s="1"/>
  <c r="S2831" i="1" a="1"/>
  <c r="S2831" i="1" s="1"/>
  <c r="T2831" i="1" a="1"/>
  <c r="T2831" i="1" s="1"/>
  <c r="R2831" i="1" a="1"/>
  <c r="R2831" i="1" s="1"/>
  <c r="R2842" i="1" a="1"/>
  <c r="R2842" i="1" s="1"/>
  <c r="T2842" i="1" a="1"/>
  <c r="T2842" i="1" s="1"/>
  <c r="W2858" i="1"/>
  <c r="R2858" i="1" a="1"/>
  <c r="R2858" i="1" s="1"/>
  <c r="T2858" i="1" a="1"/>
  <c r="T2858" i="1" s="1"/>
  <c r="S2858" i="1" a="1"/>
  <c r="S2858" i="1" s="1"/>
  <c r="S2917" i="1" a="1"/>
  <c r="S2917" i="1" s="1"/>
  <c r="R2947" i="1" a="1"/>
  <c r="R2947" i="1" s="1"/>
  <c r="R3007" i="1" a="1"/>
  <c r="R3007" i="1" s="1"/>
  <c r="S3007" i="1" a="1"/>
  <c r="S3007" i="1" s="1"/>
  <c r="T3007" i="1" a="1"/>
  <c r="T3007" i="1" s="1"/>
  <c r="S3068" i="1" a="1"/>
  <c r="S3068" i="1" s="1"/>
  <c r="R3068" i="1" a="1"/>
  <c r="R3068" i="1" s="1"/>
  <c r="T3068" i="1" a="1"/>
  <c r="T3068" i="1" s="1"/>
  <c r="P3213" i="1"/>
  <c r="T3213" i="1" a="1"/>
  <c r="T3213" i="1" s="1"/>
  <c r="S3213" i="1" a="1"/>
  <c r="S3213" i="1" s="1"/>
  <c r="R3213" i="1" a="1"/>
  <c r="R3213" i="1" s="1"/>
  <c r="P3462" i="1"/>
  <c r="T3462" i="1" a="1"/>
  <c r="T3462" i="1" s="1"/>
  <c r="S3462" i="1" a="1"/>
  <c r="S3462" i="1" s="1"/>
  <c r="R3462" i="1" a="1"/>
  <c r="R3462" i="1" s="1"/>
  <c r="P3508" i="1"/>
  <c r="R1749" i="1" a="1"/>
  <c r="R1749" i="1" s="1"/>
  <c r="S1749" i="1" a="1"/>
  <c r="S1749" i="1" s="1"/>
  <c r="P1773" i="1"/>
  <c r="W1786" i="1"/>
  <c r="W1796" i="1"/>
  <c r="R1798" i="1" a="1"/>
  <c r="R1798" i="1" s="1"/>
  <c r="W1816" i="1"/>
  <c r="R1818" i="1" a="1"/>
  <c r="R1818" i="1" s="1"/>
  <c r="P1824" i="1"/>
  <c r="P1831" i="1"/>
  <c r="R1835" i="1" a="1"/>
  <c r="R1835" i="1" s="1"/>
  <c r="S1859" i="1" a="1"/>
  <c r="S1859" i="1" s="1"/>
  <c r="R1859" i="1" a="1"/>
  <c r="R1859" i="1" s="1"/>
  <c r="W1861" i="1"/>
  <c r="T1871" i="1" a="1"/>
  <c r="T1871" i="1" s="1"/>
  <c r="P1873" i="1"/>
  <c r="W1896" i="1"/>
  <c r="S1899" i="1" a="1"/>
  <c r="S1899" i="1" s="1"/>
  <c r="R1902" i="1" a="1"/>
  <c r="R1902" i="1" s="1"/>
  <c r="P1915" i="1"/>
  <c r="R1930" i="1" a="1"/>
  <c r="R1930" i="1" s="1"/>
  <c r="W1931" i="1"/>
  <c r="T1934" i="1" a="1"/>
  <c r="T1934" i="1" s="1"/>
  <c r="P1936" i="1"/>
  <c r="T1950" i="1" a="1"/>
  <c r="T1950" i="1" s="1"/>
  <c r="S1950" i="1" a="1"/>
  <c r="S1950" i="1" s="1"/>
  <c r="S1992" i="1" a="1"/>
  <c r="S1992" i="1" s="1"/>
  <c r="R2002" i="1" a="1"/>
  <c r="R2002" i="1" s="1"/>
  <c r="T2003" i="1" a="1"/>
  <c r="T2003" i="1" s="1"/>
  <c r="P2078" i="1"/>
  <c r="T2085" i="1" a="1"/>
  <c r="T2085" i="1" s="1"/>
  <c r="W2092" i="1"/>
  <c r="R2094" i="1" a="1"/>
  <c r="R2094" i="1" s="1"/>
  <c r="P2107" i="1"/>
  <c r="T2108" i="1" a="1"/>
  <c r="T2108" i="1" s="1"/>
  <c r="S2113" i="1" a="1"/>
  <c r="S2113" i="1" s="1"/>
  <c r="S2115" i="1" a="1"/>
  <c r="S2115" i="1" s="1"/>
  <c r="R2115" i="1" a="1"/>
  <c r="R2115" i="1" s="1"/>
  <c r="P2131" i="1"/>
  <c r="S2134" i="1" a="1"/>
  <c r="S2134" i="1" s="1"/>
  <c r="P2134" i="1"/>
  <c r="P2137" i="1"/>
  <c r="P2143" i="1"/>
  <c r="T2149" i="1" a="1"/>
  <c r="T2149" i="1" s="1"/>
  <c r="S2149" i="1" a="1"/>
  <c r="S2149" i="1" s="1"/>
  <c r="W2163" i="1"/>
  <c r="P2202" i="1"/>
  <c r="T2202" i="1" a="1"/>
  <c r="T2202" i="1" s="1"/>
  <c r="S2202" i="1" a="1"/>
  <c r="S2202" i="1" s="1"/>
  <c r="R2205" i="1" a="1"/>
  <c r="R2205" i="1" s="1"/>
  <c r="T2205" i="1" a="1"/>
  <c r="T2205" i="1" s="1"/>
  <c r="W2206" i="1"/>
  <c r="R2217" i="1" a="1"/>
  <c r="R2217" i="1" s="1"/>
  <c r="T2217" i="1" a="1"/>
  <c r="T2217" i="1" s="1"/>
  <c r="R2231" i="1" a="1"/>
  <c r="R2231" i="1" s="1"/>
  <c r="P2243" i="1"/>
  <c r="T2244" i="1" a="1"/>
  <c r="T2244" i="1" s="1"/>
  <c r="R2246" i="1" a="1"/>
  <c r="R2246" i="1" s="1"/>
  <c r="T2250" i="1" a="1"/>
  <c r="T2250" i="1" s="1"/>
  <c r="S2267" i="1" a="1"/>
  <c r="S2267" i="1" s="1"/>
  <c r="W2267" i="1"/>
  <c r="R2268" i="1" a="1"/>
  <c r="R2268" i="1" s="1"/>
  <c r="R2278" i="1" a="1"/>
  <c r="R2278" i="1" s="1"/>
  <c r="S2296" i="1" a="1"/>
  <c r="S2296" i="1" s="1"/>
  <c r="R2296" i="1" a="1"/>
  <c r="R2296" i="1" s="1"/>
  <c r="T2303" i="1" a="1"/>
  <c r="T2303" i="1" s="1"/>
  <c r="T2305" i="1" a="1"/>
  <c r="T2305" i="1" s="1"/>
  <c r="R2305" i="1" a="1"/>
  <c r="R2305" i="1" s="1"/>
  <c r="S2305" i="1" a="1"/>
  <c r="S2305" i="1" s="1"/>
  <c r="S2306" i="1" a="1"/>
  <c r="S2306" i="1" s="1"/>
  <c r="T2308" i="1" a="1"/>
  <c r="T2308" i="1" s="1"/>
  <c r="R2308" i="1" a="1"/>
  <c r="R2308" i="1" s="1"/>
  <c r="S2322" i="1" a="1"/>
  <c r="S2322" i="1" s="1"/>
  <c r="S2325" i="1" a="1"/>
  <c r="S2325" i="1" s="1"/>
  <c r="W2335" i="1"/>
  <c r="P2362" i="1"/>
  <c r="S2371" i="1" a="1"/>
  <c r="S2371" i="1" s="1"/>
  <c r="T2371" i="1" a="1"/>
  <c r="T2371" i="1" s="1"/>
  <c r="R2380" i="1" a="1"/>
  <c r="R2380" i="1" s="1"/>
  <c r="T2380" i="1" a="1"/>
  <c r="T2380" i="1" s="1"/>
  <c r="W2396" i="1"/>
  <c r="T2410" i="1" a="1"/>
  <c r="T2410" i="1" s="1"/>
  <c r="W2428" i="1"/>
  <c r="T2436" i="1" a="1"/>
  <c r="T2436" i="1" s="1"/>
  <c r="R2455" i="1" a="1"/>
  <c r="R2455" i="1" s="1"/>
  <c r="R2483" i="1" a="1"/>
  <c r="R2483" i="1" s="1"/>
  <c r="T2491" i="1" a="1"/>
  <c r="T2491" i="1" s="1"/>
  <c r="R2491" i="1" a="1"/>
  <c r="R2491" i="1" s="1"/>
  <c r="S2492" i="1" a="1"/>
  <c r="S2492" i="1" s="1"/>
  <c r="R2511" i="1" a="1"/>
  <c r="R2511" i="1" s="1"/>
  <c r="S2529" i="1" a="1"/>
  <c r="S2529" i="1" s="1"/>
  <c r="S2550" i="1" a="1"/>
  <c r="S2550" i="1" s="1"/>
  <c r="S2570" i="1" a="1"/>
  <c r="S2570" i="1" s="1"/>
  <c r="T2594" i="1" a="1"/>
  <c r="T2594" i="1" s="1"/>
  <c r="T2602" i="1" a="1"/>
  <c r="T2602" i="1" s="1"/>
  <c r="S2602" i="1" a="1"/>
  <c r="S2602" i="1" s="1"/>
  <c r="R2618" i="1" a="1"/>
  <c r="R2618" i="1" s="1"/>
  <c r="T2736" i="1" a="1"/>
  <c r="T2736" i="1" s="1"/>
  <c r="P3021" i="1"/>
  <c r="S3065" i="1" a="1"/>
  <c r="S3065" i="1" s="1"/>
  <c r="T3065" i="1" a="1"/>
  <c r="T3065" i="1" s="1"/>
  <c r="R3065" i="1" a="1"/>
  <c r="R3065" i="1" s="1"/>
  <c r="R3104" i="1" a="1"/>
  <c r="R3104" i="1" s="1"/>
  <c r="T3104" i="1" a="1"/>
  <c r="T3104" i="1" s="1"/>
  <c r="S3104" i="1" a="1"/>
  <c r="S3104" i="1" s="1"/>
  <c r="R3139" i="1" a="1"/>
  <c r="R3139" i="1" s="1"/>
  <c r="T3139" i="1" a="1"/>
  <c r="T3139" i="1" s="1"/>
  <c r="P3139" i="1"/>
  <c r="S3139" i="1" a="1"/>
  <c r="S3139" i="1" s="1"/>
  <c r="P3181" i="1"/>
  <c r="R3219" i="1" a="1"/>
  <c r="R3219" i="1" s="1"/>
  <c r="S3219" i="1" a="1"/>
  <c r="S3219" i="1" s="1"/>
  <c r="T3219" i="1" a="1"/>
  <c r="T3219" i="1" s="1"/>
  <c r="T3258" i="1" a="1"/>
  <c r="T3258" i="1" s="1"/>
  <c r="P3258" i="1"/>
  <c r="R3258" i="1" a="1"/>
  <c r="R3258" i="1" s="1"/>
  <c r="S3258" i="1" a="1"/>
  <c r="S3258" i="1" s="1"/>
  <c r="S3321" i="1" a="1"/>
  <c r="S3321" i="1" s="1"/>
  <c r="R3321" i="1" a="1"/>
  <c r="R3321" i="1" s="1"/>
  <c r="T3321" i="1" a="1"/>
  <c r="T3321" i="1" s="1"/>
  <c r="P3321" i="1"/>
  <c r="R3435" i="1" a="1"/>
  <c r="R3435" i="1" s="1"/>
  <c r="S3435" i="1" a="1"/>
  <c r="S3435" i="1" s="1"/>
  <c r="T3435" i="1" a="1"/>
  <c r="T3435" i="1" s="1"/>
  <c r="T1366" i="1" a="1"/>
  <c r="T1366" i="1" s="1"/>
  <c r="R1366" i="1" a="1"/>
  <c r="R1366" i="1" s="1"/>
  <c r="S1388" i="1" a="1"/>
  <c r="S1388" i="1" s="1"/>
  <c r="R1388" i="1" a="1"/>
  <c r="R1388" i="1" s="1"/>
  <c r="P1415" i="1"/>
  <c r="P1432" i="1"/>
  <c r="P1437" i="1"/>
  <c r="P1459" i="1"/>
  <c r="T1474" i="1" a="1"/>
  <c r="T1474" i="1" s="1"/>
  <c r="R1474" i="1" a="1"/>
  <c r="R1474" i="1" s="1"/>
  <c r="S1496" i="1" a="1"/>
  <c r="S1496" i="1" s="1"/>
  <c r="R1496" i="1" a="1"/>
  <c r="R1496" i="1" s="1"/>
  <c r="W1518" i="1"/>
  <c r="P1535" i="1"/>
  <c r="T1549" i="1" a="1"/>
  <c r="T1549" i="1" s="1"/>
  <c r="S1549" i="1" a="1"/>
  <c r="S1549" i="1" s="1"/>
  <c r="P1591" i="1"/>
  <c r="P1615" i="1"/>
  <c r="W1659" i="1"/>
  <c r="W1669" i="1"/>
  <c r="W1695" i="1"/>
  <c r="W1761" i="1"/>
  <c r="S1802" i="1" a="1"/>
  <c r="S1802" i="1" s="1"/>
  <c r="W1803" i="1"/>
  <c r="W1806" i="1"/>
  <c r="T1809" i="1" a="1"/>
  <c r="T1809" i="1" s="1"/>
  <c r="S1818" i="1" a="1"/>
  <c r="S1818" i="1" s="1"/>
  <c r="T1820" i="1" a="1"/>
  <c r="T1820" i="1" s="1"/>
  <c r="R1820" i="1" a="1"/>
  <c r="R1820" i="1" s="1"/>
  <c r="W1825" i="1"/>
  <c r="R1834" i="1" a="1"/>
  <c r="R1834" i="1" s="1"/>
  <c r="T1834" i="1" a="1"/>
  <c r="T1834" i="1" s="1"/>
  <c r="W1836" i="1"/>
  <c r="T1850" i="1" a="1"/>
  <c r="T1850" i="1" s="1"/>
  <c r="W1871" i="1"/>
  <c r="S1881" i="1" a="1"/>
  <c r="S1881" i="1" s="1"/>
  <c r="P1883" i="1"/>
  <c r="W1886" i="1"/>
  <c r="T1886" i="1" a="1"/>
  <c r="T1886" i="1" s="1"/>
  <c r="R1887" i="1" a="1"/>
  <c r="R1887" i="1" s="1"/>
  <c r="W1903" i="1"/>
  <c r="W1906" i="1"/>
  <c r="W1909" i="1"/>
  <c r="R1929" i="1" a="1"/>
  <c r="R1929" i="1" s="1"/>
  <c r="T1929" i="1" a="1"/>
  <c r="T1929" i="1" s="1"/>
  <c r="W1941" i="1"/>
  <c r="W1970" i="1"/>
  <c r="S1981" i="1" a="1"/>
  <c r="S1981" i="1" s="1"/>
  <c r="S1983" i="1" a="1"/>
  <c r="S1983" i="1" s="1"/>
  <c r="R1983" i="1" a="1"/>
  <c r="R1983" i="1" s="1"/>
  <c r="P1994" i="1"/>
  <c r="R1998" i="1" a="1"/>
  <c r="R1998" i="1" s="1"/>
  <c r="R2015" i="1" a="1"/>
  <c r="R2015" i="1" s="1"/>
  <c r="W2022" i="1"/>
  <c r="W2035" i="1"/>
  <c r="S2047" i="1" a="1"/>
  <c r="S2047" i="1" s="1"/>
  <c r="T2073" i="1" a="1"/>
  <c r="T2073" i="1" s="1"/>
  <c r="W2082" i="1"/>
  <c r="S2094" i="1" a="1"/>
  <c r="S2094" i="1" s="1"/>
  <c r="W2108" i="1"/>
  <c r="S2116" i="1" a="1"/>
  <c r="S2116" i="1" s="1"/>
  <c r="R2122" i="1" a="1"/>
  <c r="R2122" i="1" s="1"/>
  <c r="T2144" i="1" a="1"/>
  <c r="T2144" i="1" s="1"/>
  <c r="P2149" i="1"/>
  <c r="W2150" i="1"/>
  <c r="W2157" i="1"/>
  <c r="R2162" i="1" a="1"/>
  <c r="R2162" i="1" s="1"/>
  <c r="R2171" i="1" a="1"/>
  <c r="R2171" i="1" s="1"/>
  <c r="S2175" i="1" a="1"/>
  <c r="S2175" i="1" s="1"/>
  <c r="T2203" i="1" a="1"/>
  <c r="T2203" i="1" s="1"/>
  <c r="P2205" i="1"/>
  <c r="S2207" i="1" a="1"/>
  <c r="S2207" i="1" s="1"/>
  <c r="T2207" i="1" a="1"/>
  <c r="T2207" i="1" s="1"/>
  <c r="P2227" i="1"/>
  <c r="T2234" i="1" a="1"/>
  <c r="T2234" i="1" s="1"/>
  <c r="P2236" i="1"/>
  <c r="W2244" i="1"/>
  <c r="T2259" i="1" a="1"/>
  <c r="T2259" i="1" s="1"/>
  <c r="T2272" i="1" a="1"/>
  <c r="T2272" i="1" s="1"/>
  <c r="R2277" i="1" a="1"/>
  <c r="R2277" i="1" s="1"/>
  <c r="T2277" i="1" a="1"/>
  <c r="T2277" i="1" s="1"/>
  <c r="S2278" i="1" a="1"/>
  <c r="S2278" i="1" s="1"/>
  <c r="R2281" i="1" a="1"/>
  <c r="R2281" i="1" s="1"/>
  <c r="T2288" i="1" a="1"/>
  <c r="T2288" i="1" s="1"/>
  <c r="T2291" i="1" a="1"/>
  <c r="T2291" i="1" s="1"/>
  <c r="T2300" i="1" a="1"/>
  <c r="T2300" i="1" s="1"/>
  <c r="T2306" i="1" a="1"/>
  <c r="T2306" i="1" s="1"/>
  <c r="P2308" i="1"/>
  <c r="S2328" i="1" a="1"/>
  <c r="S2328" i="1" s="1"/>
  <c r="R2356" i="1" a="1"/>
  <c r="R2356" i="1" s="1"/>
  <c r="T2360" i="1" a="1"/>
  <c r="T2360" i="1" s="1"/>
  <c r="T2366" i="1" a="1"/>
  <c r="T2366" i="1" s="1"/>
  <c r="P2371" i="1"/>
  <c r="W2372" i="1"/>
  <c r="R2377" i="1" a="1"/>
  <c r="R2377" i="1" s="1"/>
  <c r="P2380" i="1"/>
  <c r="T2382" i="1" a="1"/>
  <c r="T2382" i="1" s="1"/>
  <c r="W2382" i="1"/>
  <c r="S2392" i="1" a="1"/>
  <c r="S2392" i="1" s="1"/>
  <c r="R2397" i="1" a="1"/>
  <c r="R2397" i="1" s="1"/>
  <c r="T2397" i="1" a="1"/>
  <c r="T2397" i="1" s="1"/>
  <c r="P2400" i="1"/>
  <c r="T2400" i="1" a="1"/>
  <c r="T2400" i="1" s="1"/>
  <c r="P2415" i="1"/>
  <c r="R2418" i="1" a="1"/>
  <c r="R2418" i="1" s="1"/>
  <c r="S2446" i="1" a="1"/>
  <c r="S2446" i="1" s="1"/>
  <c r="R2446" i="1" a="1"/>
  <c r="R2446" i="1" s="1"/>
  <c r="S2471" i="1" a="1"/>
  <c r="S2471" i="1" s="1"/>
  <c r="T2471" i="1" a="1"/>
  <c r="T2471" i="1" s="1"/>
  <c r="S2476" i="1" a="1"/>
  <c r="S2476" i="1" s="1"/>
  <c r="T2476" i="1" a="1"/>
  <c r="T2476" i="1" s="1"/>
  <c r="P2491" i="1"/>
  <c r="T2521" i="1" a="1"/>
  <c r="T2521" i="1" s="1"/>
  <c r="P2521" i="1"/>
  <c r="P2536" i="1"/>
  <c r="R2540" i="1" a="1"/>
  <c r="R2540" i="1" s="1"/>
  <c r="T2540" i="1" a="1"/>
  <c r="T2540" i="1" s="1"/>
  <c r="S2540" i="1" a="1"/>
  <c r="S2540" i="1" s="1"/>
  <c r="R2563" i="1" a="1"/>
  <c r="R2563" i="1" s="1"/>
  <c r="S2563" i="1" a="1"/>
  <c r="S2563" i="1" s="1"/>
  <c r="R2600" i="1" a="1"/>
  <c r="R2600" i="1" s="1"/>
  <c r="T2600" i="1" a="1"/>
  <c r="T2600" i="1" s="1"/>
  <c r="P2602" i="1"/>
  <c r="S2618" i="1" a="1"/>
  <c r="S2618" i="1" s="1"/>
  <c r="W2621" i="1"/>
  <c r="W2623" i="1"/>
  <c r="R2627" i="1" a="1"/>
  <c r="R2627" i="1" s="1"/>
  <c r="S2639" i="1" a="1"/>
  <c r="S2639" i="1" s="1"/>
  <c r="T2639" i="1" a="1"/>
  <c r="T2639" i="1" s="1"/>
  <c r="P2639" i="1"/>
  <c r="S2703" i="1" a="1"/>
  <c r="S2703" i="1" s="1"/>
  <c r="T2703" i="1" a="1"/>
  <c r="T2703" i="1" s="1"/>
  <c r="T2725" i="1" a="1"/>
  <c r="T2725" i="1" s="1"/>
  <c r="S2725" i="1" a="1"/>
  <c r="S2725" i="1" s="1"/>
  <c r="R2725" i="1" a="1"/>
  <c r="R2725" i="1" s="1"/>
  <c r="R2744" i="1" a="1"/>
  <c r="R2744" i="1" s="1"/>
  <c r="P2744" i="1"/>
  <c r="T2744" i="1" a="1"/>
  <c r="T2744" i="1" s="1"/>
  <c r="S2744" i="1" a="1"/>
  <c r="S2744" i="1" s="1"/>
  <c r="W2769" i="1"/>
  <c r="T2823" i="1" a="1"/>
  <c r="T2823" i="1" s="1"/>
  <c r="S2823" i="1" a="1"/>
  <c r="S2823" i="1" s="1"/>
  <c r="R2823" i="1" a="1"/>
  <c r="R2823" i="1" s="1"/>
  <c r="T2926" i="1" a="1"/>
  <c r="T2926" i="1" s="1"/>
  <c r="S2926" i="1" a="1"/>
  <c r="S2926" i="1" s="1"/>
  <c r="R2926" i="1" a="1"/>
  <c r="R2926" i="1" s="1"/>
  <c r="R2967" i="1" a="1"/>
  <c r="R2967" i="1" s="1"/>
  <c r="T2967" i="1" a="1"/>
  <c r="T2967" i="1" s="1"/>
  <c r="S2967" i="1" a="1"/>
  <c r="S2967" i="1" s="1"/>
  <c r="W2973" i="1"/>
  <c r="R2986" i="1" a="1"/>
  <c r="R2986" i="1" s="1"/>
  <c r="T2986" i="1" a="1"/>
  <c r="T2986" i="1" s="1"/>
  <c r="S2986" i="1" a="1"/>
  <c r="S2986" i="1" s="1"/>
  <c r="P2986" i="1"/>
  <c r="R3024" i="1" a="1"/>
  <c r="R3024" i="1" s="1"/>
  <c r="T3024" i="1" a="1"/>
  <c r="T3024" i="1" s="1"/>
  <c r="S3024" i="1" a="1"/>
  <c r="S3024" i="1" s="1"/>
  <c r="S3057" i="1" a="1"/>
  <c r="S3057" i="1" s="1"/>
  <c r="R3057" i="1" a="1"/>
  <c r="R3057" i="1" s="1"/>
  <c r="P3057" i="1"/>
  <c r="P3065" i="1"/>
  <c r="R3145" i="1" a="1"/>
  <c r="R3145" i="1" s="1"/>
  <c r="T3145" i="1" a="1"/>
  <c r="T3145" i="1" s="1"/>
  <c r="S3145" i="1" a="1"/>
  <c r="S3145" i="1" s="1"/>
  <c r="R3178" i="1" a="1"/>
  <c r="R3178" i="1" s="1"/>
  <c r="P3178" i="1"/>
  <c r="P3309" i="1"/>
  <c r="T3309" i="1" a="1"/>
  <c r="T3309" i="1" s="1"/>
  <c r="S3309" i="1" a="1"/>
  <c r="S3309" i="1" s="1"/>
  <c r="R3309" i="1" a="1"/>
  <c r="R3309" i="1" s="1"/>
  <c r="R3443" i="1" a="1"/>
  <c r="R3443" i="1" s="1"/>
  <c r="T3443" i="1" a="1"/>
  <c r="T3443" i="1" s="1"/>
  <c r="S3443" i="1" a="1"/>
  <c r="S3443" i="1" s="1"/>
  <c r="T3476" i="1" a="1"/>
  <c r="T3476" i="1" s="1"/>
  <c r="S3476" i="1" a="1"/>
  <c r="S3476" i="1" s="1"/>
  <c r="R3476" i="1" a="1"/>
  <c r="R3476" i="1" s="1"/>
  <c r="T3481" i="1" a="1"/>
  <c r="T3481" i="1" s="1"/>
  <c r="S3481" i="1" a="1"/>
  <c r="S3481" i="1" s="1"/>
  <c r="R3481" i="1" a="1"/>
  <c r="R3481" i="1" s="1"/>
  <c r="R3735" i="1" a="1"/>
  <c r="R3735" i="1" s="1"/>
  <c r="S3735" i="1" a="1"/>
  <c r="S3735" i="1" s="1"/>
  <c r="T3735" i="1" a="1"/>
  <c r="T3735" i="1" s="1"/>
  <c r="S2531" i="1" a="1"/>
  <c r="S2531" i="1" s="1"/>
  <c r="P2531" i="1"/>
  <c r="T2545" i="1" a="1"/>
  <c r="T2545" i="1" s="1"/>
  <c r="S2545" i="1" a="1"/>
  <c r="S2545" i="1" s="1"/>
  <c r="R2545" i="1" a="1"/>
  <c r="R2545" i="1" s="1"/>
  <c r="W2547" i="1"/>
  <c r="T2554" i="1" a="1"/>
  <c r="T2554" i="1" s="1"/>
  <c r="S2554" i="1" a="1"/>
  <c r="S2554" i="1" s="1"/>
  <c r="T2557" i="1" a="1"/>
  <c r="T2557" i="1" s="1"/>
  <c r="R2557" i="1" a="1"/>
  <c r="R2557" i="1" s="1"/>
  <c r="P2557" i="1"/>
  <c r="W2577" i="1"/>
  <c r="W2598" i="1"/>
  <c r="W2640" i="1"/>
  <c r="R2673" i="1" a="1"/>
  <c r="R2673" i="1" s="1"/>
  <c r="S2673" i="1" a="1"/>
  <c r="S2673" i="1" s="1"/>
  <c r="T2673" i="1" a="1"/>
  <c r="T2673" i="1" s="1"/>
  <c r="W2680" i="1"/>
  <c r="S2680" i="1" a="1"/>
  <c r="S2680" i="1" s="1"/>
  <c r="P2700" i="1"/>
  <c r="P2709" i="1"/>
  <c r="R2722" i="1" a="1"/>
  <c r="R2722" i="1" s="1"/>
  <c r="T2722" i="1" a="1"/>
  <c r="T2722" i="1" s="1"/>
  <c r="S2722" i="1" a="1"/>
  <c r="S2722" i="1" s="1"/>
  <c r="W2730" i="1"/>
  <c r="R2770" i="1" a="1"/>
  <c r="R2770" i="1" s="1"/>
  <c r="P2770" i="1"/>
  <c r="P2788" i="1"/>
  <c r="R2794" i="1" a="1"/>
  <c r="R2794" i="1" s="1"/>
  <c r="S2794" i="1" a="1"/>
  <c r="S2794" i="1" s="1"/>
  <c r="R2839" i="1" a="1"/>
  <c r="R2839" i="1" s="1"/>
  <c r="T2839" i="1" a="1"/>
  <c r="T2839" i="1" s="1"/>
  <c r="T2881" i="1" a="1"/>
  <c r="T2881" i="1" s="1"/>
  <c r="R2881" i="1" a="1"/>
  <c r="R2881" i="1" s="1"/>
  <c r="S2881" i="1" a="1"/>
  <c r="S2881" i="1" s="1"/>
  <c r="P2881" i="1"/>
  <c r="R2889" i="1" a="1"/>
  <c r="R2889" i="1" s="1"/>
  <c r="T2889" i="1" a="1"/>
  <c r="T2889" i="1" s="1"/>
  <c r="S2889" i="1" a="1"/>
  <c r="S2889" i="1" s="1"/>
  <c r="W2889" i="1"/>
  <c r="T2920" i="1" a="1"/>
  <c r="T2920" i="1" s="1"/>
  <c r="S2920" i="1" a="1"/>
  <c r="S2920" i="1" s="1"/>
  <c r="R2923" i="1" a="1"/>
  <c r="R2923" i="1" s="1"/>
  <c r="T2923" i="1" a="1"/>
  <c r="T2923" i="1" s="1"/>
  <c r="W2923" i="1"/>
  <c r="P2927" i="1"/>
  <c r="R2938" i="1" a="1"/>
  <c r="R2938" i="1" s="1"/>
  <c r="T2938" i="1" a="1"/>
  <c r="T2938" i="1" s="1"/>
  <c r="W2993" i="1"/>
  <c r="W2995" i="1"/>
  <c r="P3007" i="1"/>
  <c r="R3167" i="1" a="1"/>
  <c r="R3167" i="1" s="1"/>
  <c r="S3167" i="1" a="1"/>
  <c r="S3167" i="1" s="1"/>
  <c r="P3167" i="1"/>
  <c r="T3167" i="1" a="1"/>
  <c r="T3167" i="1" s="1"/>
  <c r="R3175" i="1" a="1"/>
  <c r="R3175" i="1" s="1"/>
  <c r="S3175" i="1" a="1"/>
  <c r="S3175" i="1" s="1"/>
  <c r="P3428" i="1"/>
  <c r="R3439" i="1" a="1"/>
  <c r="R3439" i="1" s="1"/>
  <c r="S3439" i="1" a="1"/>
  <c r="S3439" i="1" s="1"/>
  <c r="P3439" i="1"/>
  <c r="T3439" i="1" a="1"/>
  <c r="T3439" i="1" s="1"/>
  <c r="P3476" i="1"/>
  <c r="P3481" i="1"/>
  <c r="R3539" i="1" a="1"/>
  <c r="R3539" i="1" s="1"/>
  <c r="T3539" i="1" a="1"/>
  <c r="T3539" i="1" s="1"/>
  <c r="S3539" i="1" a="1"/>
  <c r="S3539" i="1" s="1"/>
  <c r="P3539" i="1"/>
  <c r="R3632" i="1" a="1"/>
  <c r="R3632" i="1" s="1"/>
  <c r="S3632" i="1" a="1"/>
  <c r="S3632" i="1" s="1"/>
  <c r="T3760" i="1" a="1"/>
  <c r="T3760" i="1" s="1"/>
  <c r="S3760" i="1" a="1"/>
  <c r="S3760" i="1" s="1"/>
  <c r="R3760" i="1" a="1"/>
  <c r="R3760" i="1" s="1"/>
  <c r="R3771" i="1" a="1"/>
  <c r="R3771" i="1" s="1"/>
  <c r="S3771" i="1" a="1"/>
  <c r="S3771" i="1" s="1"/>
  <c r="T3771" i="1" a="1"/>
  <c r="T3771" i="1" s="1"/>
  <c r="P3771" i="1"/>
  <c r="R4003" i="1" a="1"/>
  <c r="R4003" i="1" s="1"/>
  <c r="T4003" i="1" a="1"/>
  <c r="T4003" i="1" s="1"/>
  <c r="S4003" i="1" a="1"/>
  <c r="S4003" i="1" s="1"/>
  <c r="T4084" i="1" a="1"/>
  <c r="T4084" i="1" s="1"/>
  <c r="R4084" i="1" a="1"/>
  <c r="R4084" i="1" s="1"/>
  <c r="S4084" i="1" a="1"/>
  <c r="S4084" i="1" s="1"/>
  <c r="P2519" i="1"/>
  <c r="T2533" i="1" a="1"/>
  <c r="T2533" i="1" s="1"/>
  <c r="S2533" i="1" a="1"/>
  <c r="S2533" i="1" s="1"/>
  <c r="P2566" i="1"/>
  <c r="R2575" i="1" a="1"/>
  <c r="R2575" i="1" s="1"/>
  <c r="S2575" i="1" a="1"/>
  <c r="S2575" i="1" s="1"/>
  <c r="P2673" i="1"/>
  <c r="P2680" i="1"/>
  <c r="T2713" i="1" a="1"/>
  <c r="T2713" i="1" s="1"/>
  <c r="P2713" i="1"/>
  <c r="S2713" i="1" a="1"/>
  <c r="S2713" i="1" s="1"/>
  <c r="S2735" i="1" a="1"/>
  <c r="S2735" i="1" s="1"/>
  <c r="T2735" i="1" a="1"/>
  <c r="T2735" i="1" s="1"/>
  <c r="T2737" i="1" a="1"/>
  <c r="T2737" i="1" s="1"/>
  <c r="S2737" i="1" a="1"/>
  <c r="S2737" i="1" s="1"/>
  <c r="S2746" i="1" a="1"/>
  <c r="S2746" i="1" s="1"/>
  <c r="R2746" i="1" a="1"/>
  <c r="R2746" i="1" s="1"/>
  <c r="T2772" i="1" a="1"/>
  <c r="T2772" i="1" s="1"/>
  <c r="S2772" i="1" a="1"/>
  <c r="S2772" i="1" s="1"/>
  <c r="W2772" i="1"/>
  <c r="R2772" i="1" a="1"/>
  <c r="R2772" i="1" s="1"/>
  <c r="R2784" i="1" a="1"/>
  <c r="R2784" i="1" s="1"/>
  <c r="S2784" i="1" a="1"/>
  <c r="S2784" i="1" s="1"/>
  <c r="W2833" i="1"/>
  <c r="T2864" i="1" a="1"/>
  <c r="T2864" i="1" s="1"/>
  <c r="S2864" i="1" a="1"/>
  <c r="S2864" i="1" s="1"/>
  <c r="T2893" i="1" a="1"/>
  <c r="T2893" i="1" s="1"/>
  <c r="W2893" i="1"/>
  <c r="R2893" i="1" a="1"/>
  <c r="R2893" i="1" s="1"/>
  <c r="R2913" i="1" a="1"/>
  <c r="R2913" i="1" s="1"/>
  <c r="T2913" i="1" a="1"/>
  <c r="T2913" i="1" s="1"/>
  <c r="P2913" i="1"/>
  <c r="P2938" i="1"/>
  <c r="S2996" i="1" a="1"/>
  <c r="S2996" i="1" s="1"/>
  <c r="R2996" i="1" a="1"/>
  <c r="R2996" i="1" s="1"/>
  <c r="R3031" i="1" a="1"/>
  <c r="R3031" i="1" s="1"/>
  <c r="S3031" i="1" a="1"/>
  <c r="S3031" i="1" s="1"/>
  <c r="P3031" i="1"/>
  <c r="T3031" i="1" a="1"/>
  <c r="T3031" i="1" s="1"/>
  <c r="R3051" i="1" a="1"/>
  <c r="R3051" i="1" s="1"/>
  <c r="S3051" i="1" a="1"/>
  <c r="S3051" i="1" s="1"/>
  <c r="T3051" i="1" a="1"/>
  <c r="T3051" i="1" s="1"/>
  <c r="P3051" i="1"/>
  <c r="T3084" i="1" a="1"/>
  <c r="T3084" i="1" s="1"/>
  <c r="S3084" i="1" a="1"/>
  <c r="S3084" i="1" s="1"/>
  <c r="R3084" i="1" a="1"/>
  <c r="R3084" i="1" s="1"/>
  <c r="T3090" i="1" a="1"/>
  <c r="T3090" i="1" s="1"/>
  <c r="S3090" i="1" a="1"/>
  <c r="S3090" i="1" s="1"/>
  <c r="P3090" i="1"/>
  <c r="R3090" i="1" a="1"/>
  <c r="R3090" i="1" s="1"/>
  <c r="R3155" i="1" a="1"/>
  <c r="R3155" i="1" s="1"/>
  <c r="T3155" i="1" a="1"/>
  <c r="T3155" i="1" s="1"/>
  <c r="S3155" i="1" a="1"/>
  <c r="S3155" i="1" s="1"/>
  <c r="T3172" i="1" a="1"/>
  <c r="T3172" i="1" s="1"/>
  <c r="R3172" i="1" a="1"/>
  <c r="R3172" i="1" s="1"/>
  <c r="S3172" i="1" a="1"/>
  <c r="S3172" i="1" s="1"/>
  <c r="P3175" i="1"/>
  <c r="R3200" i="1" a="1"/>
  <c r="R3200" i="1" s="1"/>
  <c r="T3200" i="1" a="1"/>
  <c r="T3200" i="1" s="1"/>
  <c r="S3200" i="1" a="1"/>
  <c r="S3200" i="1" s="1"/>
  <c r="P3200" i="1"/>
  <c r="R3259" i="1" a="1"/>
  <c r="R3259" i="1" s="1"/>
  <c r="T3259" i="1" a="1"/>
  <c r="T3259" i="1" s="1"/>
  <c r="S3259" i="1" a="1"/>
  <c r="S3259" i="1" s="1"/>
  <c r="R3298" i="1" a="1"/>
  <c r="R3298" i="1" s="1"/>
  <c r="T3298" i="1" a="1"/>
  <c r="T3298" i="1" s="1"/>
  <c r="P3298" i="1"/>
  <c r="S3298" i="1" a="1"/>
  <c r="S3298" i="1" s="1"/>
  <c r="R3339" i="1" a="1"/>
  <c r="R3339" i="1" s="1"/>
  <c r="S3339" i="1" a="1"/>
  <c r="S3339" i="1" s="1"/>
  <c r="T3339" i="1" a="1"/>
  <c r="T3339" i="1" s="1"/>
  <c r="S3348" i="1" a="1"/>
  <c r="S3348" i="1" s="1"/>
  <c r="T3348" i="1" a="1"/>
  <c r="T3348" i="1" s="1"/>
  <c r="R3348" i="1" a="1"/>
  <c r="R3348" i="1" s="1"/>
  <c r="R3384" i="1" a="1"/>
  <c r="R3384" i="1" s="1"/>
  <c r="T3384" i="1" a="1"/>
  <c r="T3384" i="1" s="1"/>
  <c r="T3498" i="1" a="1"/>
  <c r="T3498" i="1" s="1"/>
  <c r="P3498" i="1"/>
  <c r="S3498" i="1" a="1"/>
  <c r="S3498" i="1" s="1"/>
  <c r="R3498" i="1" a="1"/>
  <c r="R3498" i="1" s="1"/>
  <c r="R3524" i="1" a="1"/>
  <c r="R3524" i="1" s="1"/>
  <c r="T3524" i="1" a="1"/>
  <c r="T3524" i="1" s="1"/>
  <c r="S3524" i="1" a="1"/>
  <c r="S3524" i="1" s="1"/>
  <c r="P3572" i="1"/>
  <c r="S3572" i="1" a="1"/>
  <c r="S3572" i="1" s="1"/>
  <c r="R3572" i="1" a="1"/>
  <c r="R3572" i="1" s="1"/>
  <c r="T3572" i="1" a="1"/>
  <c r="T3572" i="1" s="1"/>
  <c r="R3620" i="1" a="1"/>
  <c r="R3620" i="1" s="1"/>
  <c r="T3620" i="1" a="1"/>
  <c r="T3620" i="1" s="1"/>
  <c r="S3620" i="1" a="1"/>
  <c r="S3620" i="1" s="1"/>
  <c r="P3620" i="1"/>
  <c r="R3886" i="1" a="1"/>
  <c r="R3886" i="1" s="1"/>
  <c r="P3886" i="1"/>
  <c r="T3886" i="1" a="1"/>
  <c r="T3886" i="1" s="1"/>
  <c r="S3886" i="1" a="1"/>
  <c r="S3886" i="1" s="1"/>
  <c r="W1553" i="1"/>
  <c r="P1593" i="1"/>
  <c r="W1599" i="1"/>
  <c r="P1618" i="1"/>
  <c r="P1700" i="1"/>
  <c r="P1708" i="1"/>
  <c r="P1720" i="1"/>
  <c r="P1728" i="1"/>
  <c r="W1738" i="1"/>
  <c r="W1746" i="1"/>
  <c r="P1768" i="1"/>
  <c r="P1808" i="1"/>
  <c r="P1828" i="1"/>
  <c r="P1888" i="1"/>
  <c r="P1908" i="1"/>
  <c r="P1912" i="1"/>
  <c r="W1930" i="1"/>
  <c r="T1969" i="1" a="1"/>
  <c r="T1969" i="1" s="1"/>
  <c r="S1969" i="1" a="1"/>
  <c r="S1969" i="1" s="1"/>
  <c r="R1969" i="1" a="1"/>
  <c r="R1969" i="1" s="1"/>
  <c r="P1999" i="1"/>
  <c r="P2011" i="1"/>
  <c r="P2014" i="1"/>
  <c r="P2035" i="1"/>
  <c r="T2041" i="1" a="1"/>
  <c r="T2041" i="1" s="1"/>
  <c r="S2041" i="1" a="1"/>
  <c r="S2041" i="1" s="1"/>
  <c r="W2062" i="1"/>
  <c r="P2095" i="1"/>
  <c r="P2106" i="1"/>
  <c r="S2106" i="1" a="1"/>
  <c r="S2106" i="1" s="1"/>
  <c r="P2120" i="1"/>
  <c r="T2130" i="1" a="1"/>
  <c r="T2130" i="1" s="1"/>
  <c r="R2130" i="1" a="1"/>
  <c r="R2130" i="1" s="1"/>
  <c r="W2132" i="1"/>
  <c r="W2135" i="1"/>
  <c r="W2142" i="1"/>
  <c r="R2155" i="1" a="1"/>
  <c r="R2155" i="1" s="1"/>
  <c r="T2155" i="1" a="1"/>
  <c r="T2155" i="1" s="1"/>
  <c r="P2168" i="1"/>
  <c r="P2199" i="1"/>
  <c r="T2209" i="1" a="1"/>
  <c r="T2209" i="1" s="1"/>
  <c r="R2209" i="1" a="1"/>
  <c r="R2209" i="1" s="1"/>
  <c r="P2216" i="1"/>
  <c r="P2219" i="1"/>
  <c r="W2271" i="1"/>
  <c r="T2280" i="1" a="1"/>
  <c r="T2280" i="1" s="1"/>
  <c r="R2280" i="1" a="1"/>
  <c r="R2280" i="1" s="1"/>
  <c r="W2292" i="1"/>
  <c r="W2327" i="1"/>
  <c r="R2347" i="1" a="1"/>
  <c r="R2347" i="1" s="1"/>
  <c r="T2347" i="1" a="1"/>
  <c r="T2347" i="1" s="1"/>
  <c r="P2420" i="1"/>
  <c r="W2443" i="1"/>
  <c r="S2447" i="1" a="1"/>
  <c r="S2447" i="1" s="1"/>
  <c r="T2447" i="1" a="1"/>
  <c r="T2447" i="1" s="1"/>
  <c r="W2472" i="1"/>
  <c r="W2475" i="1"/>
  <c r="P2492" i="1"/>
  <c r="T2497" i="1" a="1"/>
  <c r="T2497" i="1" s="1"/>
  <c r="S2497" i="1" a="1"/>
  <c r="S2497" i="1" s="1"/>
  <c r="W2499" i="1"/>
  <c r="S2506" i="1" a="1"/>
  <c r="S2506" i="1" s="1"/>
  <c r="T2506" i="1" a="1"/>
  <c r="T2506" i="1" s="1"/>
  <c r="S2524" i="1" a="1"/>
  <c r="S2524" i="1" s="1"/>
  <c r="T2524" i="1" a="1"/>
  <c r="T2524" i="1" s="1"/>
  <c r="R2527" i="1" a="1"/>
  <c r="R2527" i="1" s="1"/>
  <c r="S2527" i="1" a="1"/>
  <c r="S2527" i="1" s="1"/>
  <c r="P2542" i="1"/>
  <c r="R2542" i="1" a="1"/>
  <c r="R2542" i="1" s="1"/>
  <c r="R2566" i="1" a="1"/>
  <c r="R2566" i="1" s="1"/>
  <c r="R2571" i="1" a="1"/>
  <c r="R2571" i="1" s="1"/>
  <c r="S2571" i="1" a="1"/>
  <c r="S2571" i="1" s="1"/>
  <c r="T2580" i="1" a="1"/>
  <c r="T2580" i="1" s="1"/>
  <c r="S2580" i="1" a="1"/>
  <c r="S2580" i="1" s="1"/>
  <c r="R2587" i="1" a="1"/>
  <c r="R2587" i="1" s="1"/>
  <c r="R2601" i="1" a="1"/>
  <c r="R2601" i="1" s="1"/>
  <c r="T2601" i="1" a="1"/>
  <c r="T2601" i="1" s="1"/>
  <c r="P2622" i="1"/>
  <c r="T2643" i="1" a="1"/>
  <c r="T2643" i="1" s="1"/>
  <c r="S2643" i="1" a="1"/>
  <c r="S2643" i="1" s="1"/>
  <c r="P2646" i="1"/>
  <c r="R2646" i="1" a="1"/>
  <c r="R2646" i="1" s="1"/>
  <c r="T2646" i="1" a="1"/>
  <c r="T2646" i="1" s="1"/>
  <c r="W2664" i="1"/>
  <c r="W2673" i="1"/>
  <c r="T2680" i="1" a="1"/>
  <c r="T2680" i="1" s="1"/>
  <c r="W2707" i="1"/>
  <c r="P2717" i="1"/>
  <c r="R2737" i="1" a="1"/>
  <c r="R2737" i="1" s="1"/>
  <c r="T2746" i="1" a="1"/>
  <c r="T2746" i="1" s="1"/>
  <c r="T2748" i="1" a="1"/>
  <c r="T2748" i="1" s="1"/>
  <c r="S2748" i="1" a="1"/>
  <c r="S2748" i="1" s="1"/>
  <c r="W2752" i="1"/>
  <c r="T2752" i="1" a="1"/>
  <c r="T2752" i="1" s="1"/>
  <c r="W2756" i="1"/>
  <c r="P2760" i="1"/>
  <c r="S2770" i="1" a="1"/>
  <c r="S2770" i="1" s="1"/>
  <c r="W2782" i="1"/>
  <c r="T2784" i="1" a="1"/>
  <c r="T2784" i="1" s="1"/>
  <c r="P2791" i="1"/>
  <c r="T2794" i="1" a="1"/>
  <c r="T2794" i="1" s="1"/>
  <c r="W2832" i="1"/>
  <c r="R2832" i="1" a="1"/>
  <c r="R2832" i="1" s="1"/>
  <c r="P2864" i="1"/>
  <c r="P2876" i="1"/>
  <c r="R2886" i="1" a="1"/>
  <c r="R2886" i="1" s="1"/>
  <c r="T2886" i="1" a="1"/>
  <c r="T2886" i="1" s="1"/>
  <c r="S2886" i="1" a="1"/>
  <c r="S2886" i="1" s="1"/>
  <c r="W2938" i="1"/>
  <c r="T2989" i="1" a="1"/>
  <c r="T2989" i="1" s="1"/>
  <c r="R2989" i="1" a="1"/>
  <c r="R2989" i="1" s="1"/>
  <c r="P3013" i="1"/>
  <c r="S3032" i="1" a="1"/>
  <c r="S3032" i="1" s="1"/>
  <c r="R3032" i="1" a="1"/>
  <c r="R3032" i="1" s="1"/>
  <c r="P3032" i="1"/>
  <c r="S3077" i="1" a="1"/>
  <c r="S3077" i="1" s="1"/>
  <c r="R3077" i="1" a="1"/>
  <c r="R3077" i="1" s="1"/>
  <c r="T3077" i="1" a="1"/>
  <c r="T3077" i="1" s="1"/>
  <c r="R3093" i="1" a="1"/>
  <c r="R3093" i="1" s="1"/>
  <c r="P3104" i="1"/>
  <c r="P3168" i="1"/>
  <c r="T3176" i="1" a="1"/>
  <c r="T3176" i="1" s="1"/>
  <c r="R3176" i="1" a="1"/>
  <c r="R3176" i="1" s="1"/>
  <c r="S3176" i="1" a="1"/>
  <c r="S3176" i="1" s="1"/>
  <c r="P3176" i="1"/>
  <c r="R3180" i="1" a="1"/>
  <c r="R3180" i="1" s="1"/>
  <c r="S3180" i="1" a="1"/>
  <c r="S3180" i="1" s="1"/>
  <c r="P3192" i="1"/>
  <c r="P3219" i="1"/>
  <c r="P3253" i="1"/>
  <c r="R3271" i="1" a="1"/>
  <c r="R3271" i="1" s="1"/>
  <c r="S3271" i="1" a="1"/>
  <c r="S3271" i="1" s="1"/>
  <c r="T3271" i="1" a="1"/>
  <c r="T3271" i="1" s="1"/>
  <c r="T3282" i="1" a="1"/>
  <c r="T3282" i="1" s="1"/>
  <c r="S3282" i="1" a="1"/>
  <c r="S3282" i="1" s="1"/>
  <c r="R3282" i="1" a="1"/>
  <c r="R3282" i="1" s="1"/>
  <c r="P3464" i="1"/>
  <c r="T3488" i="1" a="1"/>
  <c r="T3488" i="1" s="1"/>
  <c r="S3488" i="1" a="1"/>
  <c r="S3488" i="1" s="1"/>
  <c r="R3488" i="1" a="1"/>
  <c r="R3488" i="1" s="1"/>
  <c r="R3504" i="1" a="1"/>
  <c r="R3504" i="1" s="1"/>
  <c r="T3504" i="1" a="1"/>
  <c r="T3504" i="1" s="1"/>
  <c r="S3504" i="1" a="1"/>
  <c r="S3504" i="1" s="1"/>
  <c r="R3587" i="1" a="1"/>
  <c r="R3587" i="1" s="1"/>
  <c r="T3587" i="1" a="1"/>
  <c r="T3587" i="1" s="1"/>
  <c r="S3587" i="1" a="1"/>
  <c r="S3587" i="1" s="1"/>
  <c r="S2586" i="1" a="1"/>
  <c r="S2586" i="1" s="1"/>
  <c r="T2586" i="1" a="1"/>
  <c r="T2586" i="1" s="1"/>
  <c r="S2606" i="1" a="1"/>
  <c r="S2606" i="1" s="1"/>
  <c r="T2606" i="1" a="1"/>
  <c r="T2606" i="1" s="1"/>
  <c r="R2638" i="1" a="1"/>
  <c r="R2638" i="1" s="1"/>
  <c r="P2638" i="1"/>
  <c r="W2639" i="1"/>
  <c r="W2648" i="1"/>
  <c r="R2648" i="1" a="1"/>
  <c r="R2648" i="1" s="1"/>
  <c r="T2665" i="1" a="1"/>
  <c r="T2665" i="1" s="1"/>
  <c r="S2665" i="1" a="1"/>
  <c r="S2665" i="1" s="1"/>
  <c r="P2665" i="1"/>
  <c r="P2789" i="1"/>
  <c r="S2802" i="1" a="1"/>
  <c r="S2802" i="1" s="1"/>
  <c r="P2802" i="1"/>
  <c r="T2802" i="1" a="1"/>
  <c r="T2802" i="1" s="1"/>
  <c r="R2802" i="1" a="1"/>
  <c r="R2802" i="1" s="1"/>
  <c r="T2806" i="1" a="1"/>
  <c r="T2806" i="1" s="1"/>
  <c r="R2806" i="1" a="1"/>
  <c r="R2806" i="1" s="1"/>
  <c r="P2806" i="1"/>
  <c r="R2820" i="1" a="1"/>
  <c r="R2820" i="1" s="1"/>
  <c r="T2820" i="1" a="1"/>
  <c r="T2820" i="1" s="1"/>
  <c r="S2820" i="1" a="1"/>
  <c r="S2820" i="1" s="1"/>
  <c r="R2828" i="1" a="1"/>
  <c r="R2828" i="1" s="1"/>
  <c r="T2828" i="1" a="1"/>
  <c r="T2828" i="1" s="1"/>
  <c r="R2864" i="1" a="1"/>
  <c r="R2864" i="1" s="1"/>
  <c r="S2893" i="1" a="1"/>
  <c r="S2893" i="1" s="1"/>
  <c r="S2903" i="1" a="1"/>
  <c r="S2903" i="1" s="1"/>
  <c r="T2903" i="1" a="1"/>
  <c r="T2903" i="1" s="1"/>
  <c r="R2920" i="1" a="1"/>
  <c r="R2920" i="1" s="1"/>
  <c r="W2927" i="1"/>
  <c r="S2939" i="1" a="1"/>
  <c r="S2939" i="1" s="1"/>
  <c r="T2939" i="1" a="1"/>
  <c r="T2939" i="1" s="1"/>
  <c r="R2939" i="1" a="1"/>
  <c r="R2939" i="1" s="1"/>
  <c r="S2951" i="1" a="1"/>
  <c r="S2951" i="1" s="1"/>
  <c r="R2951" i="1" a="1"/>
  <c r="R2951" i="1" s="1"/>
  <c r="T2996" i="1" a="1"/>
  <c r="T2996" i="1" s="1"/>
  <c r="R3010" i="1" a="1"/>
  <c r="R3010" i="1" s="1"/>
  <c r="T3010" i="1" a="1"/>
  <c r="T3010" i="1" s="1"/>
  <c r="S3010" i="1" a="1"/>
  <c r="S3010" i="1" s="1"/>
  <c r="R3091" i="1" a="1"/>
  <c r="R3091" i="1" s="1"/>
  <c r="T3091" i="1" a="1"/>
  <c r="T3091" i="1" s="1"/>
  <c r="R3108" i="1" a="1"/>
  <c r="R3108" i="1" s="1"/>
  <c r="S3108" i="1" a="1"/>
  <c r="S3108" i="1" s="1"/>
  <c r="T3108" i="1" a="1"/>
  <c r="T3108" i="1" s="1"/>
  <c r="T3205" i="1" a="1"/>
  <c r="T3205" i="1" s="1"/>
  <c r="S3205" i="1" a="1"/>
  <c r="S3205" i="1" s="1"/>
  <c r="R3205" i="1" a="1"/>
  <c r="R3205" i="1" s="1"/>
  <c r="R3327" i="1" a="1"/>
  <c r="R3327" i="1" s="1"/>
  <c r="S3327" i="1" a="1"/>
  <c r="S3327" i="1" s="1"/>
  <c r="T3327" i="1" a="1"/>
  <c r="T3327" i="1" s="1"/>
  <c r="R3379" i="1" a="1"/>
  <c r="R3379" i="1" s="1"/>
  <c r="T3379" i="1" a="1"/>
  <c r="T3379" i="1" s="1"/>
  <c r="S3379" i="1" a="1"/>
  <c r="S3379" i="1" s="1"/>
  <c r="S3384" i="1" a="1"/>
  <c r="S3384" i="1" s="1"/>
  <c r="R3423" i="1" a="1"/>
  <c r="R3423" i="1" s="1"/>
  <c r="S3423" i="1" a="1"/>
  <c r="S3423" i="1" s="1"/>
  <c r="T3423" i="1" a="1"/>
  <c r="T3423" i="1" s="1"/>
  <c r="T3465" i="1" a="1"/>
  <c r="T3465" i="1" s="1"/>
  <c r="P3465" i="1"/>
  <c r="S3465" i="1" a="1"/>
  <c r="S3465" i="1" s="1"/>
  <c r="R3465" i="1" a="1"/>
  <c r="R3465" i="1" s="1"/>
  <c r="R3496" i="1" a="1"/>
  <c r="R3496" i="1" s="1"/>
  <c r="P3496" i="1"/>
  <c r="T3496" i="1" a="1"/>
  <c r="T3496" i="1" s="1"/>
  <c r="S3496" i="1" a="1"/>
  <c r="S3496" i="1" s="1"/>
  <c r="P4249" i="1"/>
  <c r="S4249" i="1" a="1"/>
  <c r="S4249" i="1" s="1"/>
  <c r="T4249" i="1" a="1"/>
  <c r="T4249" i="1" s="1"/>
  <c r="R4249" i="1" a="1"/>
  <c r="R4249" i="1" s="1"/>
  <c r="P2547" i="1"/>
  <c r="P2556" i="1"/>
  <c r="R2565" i="1" a="1"/>
  <c r="R2565" i="1" s="1"/>
  <c r="S2565" i="1" a="1"/>
  <c r="S2565" i="1" s="1"/>
  <c r="T2565" i="1" a="1"/>
  <c r="T2565" i="1" s="1"/>
  <c r="P2568" i="1"/>
  <c r="S2592" i="1" a="1"/>
  <c r="S2592" i="1" s="1"/>
  <c r="R2592" i="1" a="1"/>
  <c r="R2592" i="1" s="1"/>
  <c r="T2592" i="1" a="1"/>
  <c r="T2592" i="1" s="1"/>
  <c r="W2602" i="1"/>
  <c r="S2663" i="1" a="1"/>
  <c r="S2663" i="1" s="1"/>
  <c r="T2663" i="1" a="1"/>
  <c r="T2663" i="1" s="1"/>
  <c r="T2683" i="1" a="1"/>
  <c r="T2683" i="1" s="1"/>
  <c r="R2683" i="1" a="1"/>
  <c r="R2683" i="1" s="1"/>
  <c r="S2683" i="1" a="1"/>
  <c r="S2683" i="1" s="1"/>
  <c r="T2770" i="1" a="1"/>
  <c r="T2770" i="1" s="1"/>
  <c r="S2778" i="1" a="1"/>
  <c r="S2778" i="1" s="1"/>
  <c r="T2778" i="1" a="1"/>
  <c r="T2778" i="1" s="1"/>
  <c r="P2778" i="1"/>
  <c r="S2810" i="1" a="1"/>
  <c r="S2810" i="1" s="1"/>
  <c r="R2810" i="1" a="1"/>
  <c r="R2810" i="1" s="1"/>
  <c r="W2810" i="1"/>
  <c r="P2828" i="1"/>
  <c r="W2839" i="1"/>
  <c r="R2928" i="1" a="1"/>
  <c r="R2928" i="1" s="1"/>
  <c r="S2928" i="1" a="1"/>
  <c r="S2928" i="1" s="1"/>
  <c r="T2928" i="1" a="1"/>
  <c r="T2928" i="1" s="1"/>
  <c r="P2951" i="1"/>
  <c r="T2953" i="1" a="1"/>
  <c r="T2953" i="1" s="1"/>
  <c r="S2953" i="1" a="1"/>
  <c r="S2953" i="1" s="1"/>
  <c r="R2953" i="1" a="1"/>
  <c r="R2953" i="1" s="1"/>
  <c r="W2996" i="1"/>
  <c r="P3016" i="1"/>
  <c r="R3016" i="1" a="1"/>
  <c r="R3016" i="1" s="1"/>
  <c r="P3091" i="1"/>
  <c r="S3093" i="1" a="1"/>
  <c r="S3093" i="1" s="1"/>
  <c r="R3123" i="1" a="1"/>
  <c r="R3123" i="1" s="1"/>
  <c r="S3123" i="1" a="1"/>
  <c r="S3123" i="1" s="1"/>
  <c r="P3177" i="1"/>
  <c r="R3177" i="1" a="1"/>
  <c r="R3177" i="1" s="1"/>
  <c r="S3177" i="1" a="1"/>
  <c r="S3177" i="1" s="1"/>
  <c r="T3220" i="1" a="1"/>
  <c r="T3220" i="1" s="1"/>
  <c r="R3220" i="1" a="1"/>
  <c r="R3220" i="1" s="1"/>
  <c r="P3220" i="1"/>
  <c r="S3220" i="1" a="1"/>
  <c r="S3220" i="1" s="1"/>
  <c r="S3229" i="1" a="1"/>
  <c r="S3229" i="1" s="1"/>
  <c r="R3229" i="1" a="1"/>
  <c r="R3229" i="1" s="1"/>
  <c r="S3237" i="1" a="1"/>
  <c r="S3237" i="1" s="1"/>
  <c r="R3237" i="1" a="1"/>
  <c r="R3237" i="1" s="1"/>
  <c r="T3324" i="1" a="1"/>
  <c r="T3324" i="1" s="1"/>
  <c r="S3324" i="1" a="1"/>
  <c r="S3324" i="1" s="1"/>
  <c r="P3327" i="1"/>
  <c r="P3379" i="1"/>
  <c r="P3423" i="1"/>
  <c r="T3454" i="1" a="1"/>
  <c r="T3454" i="1" s="1"/>
  <c r="R3454" i="1" a="1"/>
  <c r="R3454" i="1" s="1"/>
  <c r="P3454" i="1"/>
  <c r="S3454" i="1" a="1"/>
  <c r="S3454" i="1" s="1"/>
  <c r="P3582" i="1"/>
  <c r="T3582" i="1" a="1"/>
  <c r="T3582" i="1" s="1"/>
  <c r="S3582" i="1" a="1"/>
  <c r="S3582" i="1" s="1"/>
  <c r="R3582" i="1" a="1"/>
  <c r="R3582" i="1" s="1"/>
  <c r="S2702" i="1" a="1"/>
  <c r="S2702" i="1" s="1"/>
  <c r="P2702" i="1"/>
  <c r="R2721" i="1" a="1"/>
  <c r="R2721" i="1" s="1"/>
  <c r="W2721" i="1"/>
  <c r="W2739" i="1"/>
  <c r="P2799" i="1"/>
  <c r="T2799" i="1" a="1"/>
  <c r="T2799" i="1" s="1"/>
  <c r="P2839" i="1"/>
  <c r="T2845" i="1" a="1"/>
  <c r="T2845" i="1" s="1"/>
  <c r="S2845" i="1" a="1"/>
  <c r="S2845" i="1" s="1"/>
  <c r="T2869" i="1" a="1"/>
  <c r="T2869" i="1" s="1"/>
  <c r="R2869" i="1" a="1"/>
  <c r="R2869" i="1" s="1"/>
  <c r="T2878" i="1" a="1"/>
  <c r="T2878" i="1" s="1"/>
  <c r="S2878" i="1" a="1"/>
  <c r="S2878" i="1" s="1"/>
  <c r="R2878" i="1" a="1"/>
  <c r="R2878" i="1" s="1"/>
  <c r="P2893" i="1"/>
  <c r="P2928" i="1"/>
  <c r="P2983" i="1"/>
  <c r="P2995" i="1"/>
  <c r="R3003" i="1" a="1"/>
  <c r="R3003" i="1" s="1"/>
  <c r="S3003" i="1" a="1"/>
  <c r="S3003" i="1" s="1"/>
  <c r="T3053" i="1" a="1"/>
  <c r="T3053" i="1" s="1"/>
  <c r="S3053" i="1" a="1"/>
  <c r="S3053" i="1" s="1"/>
  <c r="T3056" i="1" a="1"/>
  <c r="T3056" i="1" s="1"/>
  <c r="R3056" i="1" a="1"/>
  <c r="R3056" i="1" s="1"/>
  <c r="P3084" i="1"/>
  <c r="S3096" i="1" a="1"/>
  <c r="S3096" i="1" s="1"/>
  <c r="R3096" i="1" a="1"/>
  <c r="R3096" i="1" s="1"/>
  <c r="R3107" i="1" a="1"/>
  <c r="R3107" i="1" s="1"/>
  <c r="T3107" i="1" a="1"/>
  <c r="T3107" i="1" s="1"/>
  <c r="P3113" i="1"/>
  <c r="R3169" i="1" a="1"/>
  <c r="R3169" i="1" s="1"/>
  <c r="P3169" i="1"/>
  <c r="R3179" i="1" a="1"/>
  <c r="R3179" i="1" s="1"/>
  <c r="T3179" i="1" a="1"/>
  <c r="T3179" i="1" s="1"/>
  <c r="R3193" i="1" a="1"/>
  <c r="R3193" i="1" s="1"/>
  <c r="S3193" i="1" a="1"/>
  <c r="S3193" i="1" s="1"/>
  <c r="P3193" i="1"/>
  <c r="T3277" i="1" a="1"/>
  <c r="T3277" i="1" s="1"/>
  <c r="S3277" i="1" a="1"/>
  <c r="S3277" i="1" s="1"/>
  <c r="R3277" i="1" a="1"/>
  <c r="R3277" i="1" s="1"/>
  <c r="P3333" i="1"/>
  <c r="R3356" i="1" a="1"/>
  <c r="R3356" i="1" s="1"/>
  <c r="S3356" i="1" a="1"/>
  <c r="S3356" i="1" s="1"/>
  <c r="R3401" i="1" a="1"/>
  <c r="R3401" i="1" s="1"/>
  <c r="T3401" i="1" a="1"/>
  <c r="T3401" i="1" s="1"/>
  <c r="S3401" i="1" a="1"/>
  <c r="S3401" i="1" s="1"/>
  <c r="S3445" i="1" a="1"/>
  <c r="S3445" i="1" s="1"/>
  <c r="R3445" i="1" a="1"/>
  <c r="R3445" i="1" s="1"/>
  <c r="T3445" i="1" a="1"/>
  <c r="T3445" i="1" s="1"/>
  <c r="R3520" i="1" a="1"/>
  <c r="R3520" i="1" s="1"/>
  <c r="T3520" i="1" a="1"/>
  <c r="T3520" i="1" s="1"/>
  <c r="P3520" i="1"/>
  <c r="R3692" i="1" a="1"/>
  <c r="R3692" i="1" s="1"/>
  <c r="T3692" i="1" a="1"/>
  <c r="T3692" i="1" s="1"/>
  <c r="S3692" i="1" a="1"/>
  <c r="S3692" i="1" s="1"/>
  <c r="P3692" i="1"/>
  <c r="R3867" i="1" a="1"/>
  <c r="R3867" i="1" s="1"/>
  <c r="T3867" i="1" a="1"/>
  <c r="T3867" i="1" s="1"/>
  <c r="S3867" i="1" a="1"/>
  <c r="S3867" i="1" s="1"/>
  <c r="S4806" i="1" a="1"/>
  <c r="S4806" i="1" s="1"/>
  <c r="T4806" i="1" a="1"/>
  <c r="T4806" i="1" s="1"/>
  <c r="P4806" i="1"/>
  <c r="R4806" i="1" a="1"/>
  <c r="R4806" i="1" s="1"/>
  <c r="W2674" i="1"/>
  <c r="S2682" i="1" a="1"/>
  <c r="S2682" i="1" s="1"/>
  <c r="T2682" i="1" a="1"/>
  <c r="T2682" i="1" s="1"/>
  <c r="R2685" i="1" a="1"/>
  <c r="R2685" i="1" s="1"/>
  <c r="S2685" i="1" a="1"/>
  <c r="S2685" i="1" s="1"/>
  <c r="P2695" i="1"/>
  <c r="W2703" i="1"/>
  <c r="P2715" i="1"/>
  <c r="P2721" i="1"/>
  <c r="R2724" i="1" a="1"/>
  <c r="R2724" i="1" s="1"/>
  <c r="S2724" i="1" a="1"/>
  <c r="S2724" i="1" s="1"/>
  <c r="P2731" i="1"/>
  <c r="R2757" i="1" a="1"/>
  <c r="R2757" i="1" s="1"/>
  <c r="S2757" i="1" a="1"/>
  <c r="S2757" i="1" s="1"/>
  <c r="T2757" i="1" a="1"/>
  <c r="T2757" i="1" s="1"/>
  <c r="S2771" i="1" a="1"/>
  <c r="S2771" i="1" s="1"/>
  <c r="R2771" i="1" a="1"/>
  <c r="R2771" i="1" s="1"/>
  <c r="R2781" i="1" a="1"/>
  <c r="R2781" i="1" s="1"/>
  <c r="T2781" i="1" a="1"/>
  <c r="T2781" i="1" s="1"/>
  <c r="W2811" i="1"/>
  <c r="T2816" i="1" a="1"/>
  <c r="T2816" i="1" s="1"/>
  <c r="S2816" i="1" a="1"/>
  <c r="S2816" i="1" s="1"/>
  <c r="S2822" i="1" a="1"/>
  <c r="S2822" i="1" s="1"/>
  <c r="W2822" i="1"/>
  <c r="W2823" i="1"/>
  <c r="P2836" i="1"/>
  <c r="P2845" i="1"/>
  <c r="W2852" i="1"/>
  <c r="P2863" i="1"/>
  <c r="T2866" i="1" a="1"/>
  <c r="T2866" i="1" s="1"/>
  <c r="S2866" i="1" a="1"/>
  <c r="S2866" i="1" s="1"/>
  <c r="R2866" i="1" a="1"/>
  <c r="R2866" i="1" s="1"/>
  <c r="P2869" i="1"/>
  <c r="P2919" i="1"/>
  <c r="T2992" i="1" a="1"/>
  <c r="T2992" i="1" s="1"/>
  <c r="S2992" i="1" a="1"/>
  <c r="S2992" i="1" s="1"/>
  <c r="T3001" i="1" a="1"/>
  <c r="T3001" i="1" s="1"/>
  <c r="P3001" i="1"/>
  <c r="S3001" i="1" a="1"/>
  <c r="S3001" i="1" s="1"/>
  <c r="P3003" i="1"/>
  <c r="S3029" i="1" a="1"/>
  <c r="S3029" i="1" s="1"/>
  <c r="T3029" i="1" a="1"/>
  <c r="T3029" i="1" s="1"/>
  <c r="P3056" i="1"/>
  <c r="R3075" i="1" a="1"/>
  <c r="R3075" i="1" s="1"/>
  <c r="S3075" i="1" a="1"/>
  <c r="S3075" i="1" s="1"/>
  <c r="P3075" i="1"/>
  <c r="R3087" i="1" a="1"/>
  <c r="R3087" i="1" s="1"/>
  <c r="T3087" i="1" a="1"/>
  <c r="T3087" i="1" s="1"/>
  <c r="S3087" i="1" a="1"/>
  <c r="S3087" i="1" s="1"/>
  <c r="P3107" i="1"/>
  <c r="R3116" i="1" a="1"/>
  <c r="R3116" i="1" s="1"/>
  <c r="S3116" i="1" a="1"/>
  <c r="S3116" i="1" s="1"/>
  <c r="S3137" i="1" a="1"/>
  <c r="S3137" i="1" s="1"/>
  <c r="R3137" i="1" a="1"/>
  <c r="R3137" i="1" s="1"/>
  <c r="P3179" i="1"/>
  <c r="S3182" i="1" a="1"/>
  <c r="S3182" i="1" s="1"/>
  <c r="T3182" i="1" a="1"/>
  <c r="T3182" i="1" s="1"/>
  <c r="P3182" i="1"/>
  <c r="S3188" i="1" a="1"/>
  <c r="S3188" i="1" s="1"/>
  <c r="T3188" i="1" a="1"/>
  <c r="T3188" i="1" s="1"/>
  <c r="R3251" i="1" a="1"/>
  <c r="R3251" i="1" s="1"/>
  <c r="T3251" i="1" a="1"/>
  <c r="T3251" i="1" s="1"/>
  <c r="S3251" i="1" a="1"/>
  <c r="S3251" i="1" s="1"/>
  <c r="P3277" i="1"/>
  <c r="R3343" i="1" a="1"/>
  <c r="R3343" i="1" s="1"/>
  <c r="S3343" i="1" a="1"/>
  <c r="S3343" i="1" s="1"/>
  <c r="T3343" i="1" a="1"/>
  <c r="T3343" i="1" s="1"/>
  <c r="P3445" i="1"/>
  <c r="S3689" i="1" a="1"/>
  <c r="S3689" i="1" s="1"/>
  <c r="T3689" i="1" a="1"/>
  <c r="T3689" i="1" s="1"/>
  <c r="R3689" i="1" a="1"/>
  <c r="R3689" i="1" s="1"/>
  <c r="S3838" i="1" a="1"/>
  <c r="S3838" i="1" s="1"/>
  <c r="R3838" i="1" a="1"/>
  <c r="R3838" i="1" s="1"/>
  <c r="T3838" i="1" a="1"/>
  <c r="T3838" i="1" s="1"/>
  <c r="P3838" i="1"/>
  <c r="S2668" i="1" a="1"/>
  <c r="S2668" i="1" s="1"/>
  <c r="R2668" i="1" a="1"/>
  <c r="R2668" i="1" s="1"/>
  <c r="P2679" i="1"/>
  <c r="S2698" i="1" a="1"/>
  <c r="S2698" i="1" s="1"/>
  <c r="R2698" i="1" a="1"/>
  <c r="R2698" i="1" s="1"/>
  <c r="R2702" i="1" a="1"/>
  <c r="R2702" i="1" s="1"/>
  <c r="S2704" i="1" a="1"/>
  <c r="S2704" i="1" s="1"/>
  <c r="W2704" i="1"/>
  <c r="S2711" i="1" a="1"/>
  <c r="S2711" i="1" s="1"/>
  <c r="R2711" i="1" a="1"/>
  <c r="R2711" i="1" s="1"/>
  <c r="W2713" i="1"/>
  <c r="P2728" i="1"/>
  <c r="W2732" i="1"/>
  <c r="S2750" i="1" a="1"/>
  <c r="S2750" i="1" s="1"/>
  <c r="R2750" i="1" a="1"/>
  <c r="R2750" i="1" s="1"/>
  <c r="P2771" i="1"/>
  <c r="R2787" i="1" a="1"/>
  <c r="R2787" i="1" s="1"/>
  <c r="T2787" i="1" a="1"/>
  <c r="T2787" i="1" s="1"/>
  <c r="S2795" i="1" a="1"/>
  <c r="S2795" i="1" s="1"/>
  <c r="T2795" i="1" a="1"/>
  <c r="T2795" i="1" s="1"/>
  <c r="W2795" i="1"/>
  <c r="T2830" i="1" a="1"/>
  <c r="T2830" i="1" s="1"/>
  <c r="S2830" i="1" a="1"/>
  <c r="S2830" i="1" s="1"/>
  <c r="W2831" i="1"/>
  <c r="T2848" i="1" a="1"/>
  <c r="T2848" i="1" s="1"/>
  <c r="R2848" i="1" a="1"/>
  <c r="R2848" i="1" s="1"/>
  <c r="R2853" i="1" a="1"/>
  <c r="R2853" i="1" s="1"/>
  <c r="T2853" i="1" a="1"/>
  <c r="T2853" i="1" s="1"/>
  <c r="P2866" i="1"/>
  <c r="S2869" i="1" a="1"/>
  <c r="S2869" i="1" s="1"/>
  <c r="T2899" i="1" a="1"/>
  <c r="T2899" i="1" s="1"/>
  <c r="S2899" i="1" a="1"/>
  <c r="S2899" i="1" s="1"/>
  <c r="R2899" i="1" a="1"/>
  <c r="R2899" i="1" s="1"/>
  <c r="P2904" i="1"/>
  <c r="P3040" i="1"/>
  <c r="R3053" i="1" a="1"/>
  <c r="R3053" i="1" s="1"/>
  <c r="S3056" i="1" a="1"/>
  <c r="S3056" i="1" s="1"/>
  <c r="T3066" i="1" a="1"/>
  <c r="T3066" i="1" s="1"/>
  <c r="S3066" i="1" a="1"/>
  <c r="S3066" i="1" s="1"/>
  <c r="P3066" i="1"/>
  <c r="R3066" i="1" a="1"/>
  <c r="R3066" i="1" s="1"/>
  <c r="R3082" i="1" a="1"/>
  <c r="R3082" i="1" s="1"/>
  <c r="T3082" i="1" a="1"/>
  <c r="T3082" i="1" s="1"/>
  <c r="P3096" i="1"/>
  <c r="S3107" i="1" a="1"/>
  <c r="S3107" i="1" s="1"/>
  <c r="S3140" i="1" a="1"/>
  <c r="S3140" i="1" s="1"/>
  <c r="R3140" i="1" a="1"/>
  <c r="R3140" i="1" s="1"/>
  <c r="P3140" i="1"/>
  <c r="S3149" i="1" a="1"/>
  <c r="S3149" i="1" s="1"/>
  <c r="P3149" i="1"/>
  <c r="S3169" i="1" a="1"/>
  <c r="S3169" i="1" s="1"/>
  <c r="T3193" i="1" a="1"/>
  <c r="T3193" i="1" s="1"/>
  <c r="S3228" i="1" a="1"/>
  <c r="S3228" i="1" s="1"/>
  <c r="T3228" i="1" a="1"/>
  <c r="T3228" i="1" s="1"/>
  <c r="R3228" i="1" a="1"/>
  <c r="R3228" i="1" s="1"/>
  <c r="P3228" i="1"/>
  <c r="R3235" i="1" a="1"/>
  <c r="R3235" i="1" s="1"/>
  <c r="S3235" i="1" a="1"/>
  <c r="S3235" i="1" s="1"/>
  <c r="T3235" i="1" a="1"/>
  <c r="T3235" i="1" s="1"/>
  <c r="R3331" i="1" a="1"/>
  <c r="R3331" i="1" s="1"/>
  <c r="S3331" i="1" a="1"/>
  <c r="S3331" i="1" s="1"/>
  <c r="T3331" i="1" a="1"/>
  <c r="T3331" i="1" s="1"/>
  <c r="P3343" i="1"/>
  <c r="T3356" i="1" a="1"/>
  <c r="T3356" i="1" s="1"/>
  <c r="T3372" i="1" a="1"/>
  <c r="T3372" i="1" s="1"/>
  <c r="S3372" i="1" a="1"/>
  <c r="S3372" i="1" s="1"/>
  <c r="P3424" i="1"/>
  <c r="S3424" i="1" a="1"/>
  <c r="S3424" i="1" s="1"/>
  <c r="R3424" i="1" a="1"/>
  <c r="R3424" i="1" s="1"/>
  <c r="T3469" i="1" a="1"/>
  <c r="T3469" i="1" s="1"/>
  <c r="S3469" i="1" a="1"/>
  <c r="S3469" i="1" s="1"/>
  <c r="R3469" i="1" a="1"/>
  <c r="R3469" i="1" s="1"/>
  <c r="R2682" i="1" a="1"/>
  <c r="R2682" i="1" s="1"/>
  <c r="W2690" i="1"/>
  <c r="T2690" i="1" a="1"/>
  <c r="T2690" i="1" s="1"/>
  <c r="R2697" i="1" a="1"/>
  <c r="R2697" i="1" s="1"/>
  <c r="P2697" i="1"/>
  <c r="T2702" i="1" a="1"/>
  <c r="T2702" i="1" s="1"/>
  <c r="W2709" i="1"/>
  <c r="W2715" i="1"/>
  <c r="S2723" i="1" a="1"/>
  <c r="S2723" i="1" s="1"/>
  <c r="P2723" i="1"/>
  <c r="T2724" i="1" a="1"/>
  <c r="T2724" i="1" s="1"/>
  <c r="S2731" i="1" a="1"/>
  <c r="S2731" i="1" s="1"/>
  <c r="P2736" i="1"/>
  <c r="P2739" i="1"/>
  <c r="R2743" i="1" a="1"/>
  <c r="R2743" i="1" s="1"/>
  <c r="P2767" i="1"/>
  <c r="T2771" i="1" a="1"/>
  <c r="T2771" i="1" s="1"/>
  <c r="W2799" i="1"/>
  <c r="P2803" i="1"/>
  <c r="W2814" i="1"/>
  <c r="T2821" i="1" a="1"/>
  <c r="T2821" i="1" s="1"/>
  <c r="R2821" i="1" a="1"/>
  <c r="R2821" i="1" s="1"/>
  <c r="R2827" i="1" a="1"/>
  <c r="R2827" i="1" s="1"/>
  <c r="T2827" i="1" a="1"/>
  <c r="T2827" i="1" s="1"/>
  <c r="S2827" i="1" a="1"/>
  <c r="S2827" i="1" s="1"/>
  <c r="W2828" i="1"/>
  <c r="T2836" i="1" a="1"/>
  <c r="T2836" i="1" s="1"/>
  <c r="W2842" i="1"/>
  <c r="W2845" i="1"/>
  <c r="S2848" i="1" a="1"/>
  <c r="S2848" i="1" s="1"/>
  <c r="T2862" i="1" a="1"/>
  <c r="T2862" i="1" s="1"/>
  <c r="P2862" i="1"/>
  <c r="P2868" i="1"/>
  <c r="S2875" i="1" a="1"/>
  <c r="S2875" i="1" s="1"/>
  <c r="W2878" i="1"/>
  <c r="T2882" i="1" a="1"/>
  <c r="T2882" i="1" s="1"/>
  <c r="W2882" i="1"/>
  <c r="S2892" i="1" a="1"/>
  <c r="S2892" i="1" s="1"/>
  <c r="T2892" i="1" a="1"/>
  <c r="T2892" i="1" s="1"/>
  <c r="R2892" i="1" a="1"/>
  <c r="R2892" i="1" s="1"/>
  <c r="S2904" i="1" a="1"/>
  <c r="S2904" i="1" s="1"/>
  <c r="R2906" i="1" a="1"/>
  <c r="R2906" i="1" s="1"/>
  <c r="W2906" i="1"/>
  <c r="P2909" i="1"/>
  <c r="R2912" i="1" a="1"/>
  <c r="R2912" i="1" s="1"/>
  <c r="T2912" i="1" a="1"/>
  <c r="T2912" i="1" s="1"/>
  <c r="S2912" i="1" a="1"/>
  <c r="S2912" i="1" s="1"/>
  <c r="W2917" i="1"/>
  <c r="S2919" i="1" a="1"/>
  <c r="S2919" i="1" s="1"/>
  <c r="P2932" i="1"/>
  <c r="P2940" i="1"/>
  <c r="S2966" i="1" a="1"/>
  <c r="S2966" i="1" s="1"/>
  <c r="W2966" i="1"/>
  <c r="T2966" i="1" a="1"/>
  <c r="T2966" i="1" s="1"/>
  <c r="R2966" i="1" a="1"/>
  <c r="R2966" i="1" s="1"/>
  <c r="W2992" i="1"/>
  <c r="P3004" i="1"/>
  <c r="P3012" i="1"/>
  <c r="T3018" i="1" a="1"/>
  <c r="T3018" i="1" s="1"/>
  <c r="R3018" i="1" a="1"/>
  <c r="R3018" i="1" s="1"/>
  <c r="S3018" i="1" a="1"/>
  <c r="S3018" i="1" s="1"/>
  <c r="R3029" i="1" a="1"/>
  <c r="R3029" i="1" s="1"/>
  <c r="R3038" i="1" a="1"/>
  <c r="R3038" i="1" s="1"/>
  <c r="S3041" i="1" a="1"/>
  <c r="S3041" i="1" s="1"/>
  <c r="P3041" i="1"/>
  <c r="S3049" i="1" a="1"/>
  <c r="S3049" i="1" s="1"/>
  <c r="R3067" i="1" a="1"/>
  <c r="R3067" i="1" s="1"/>
  <c r="T3067" i="1" a="1"/>
  <c r="T3067" i="1" s="1"/>
  <c r="S3070" i="1" a="1"/>
  <c r="S3070" i="1" s="1"/>
  <c r="R3070" i="1" a="1"/>
  <c r="R3070" i="1" s="1"/>
  <c r="P3070" i="1"/>
  <c r="S3078" i="1" a="1"/>
  <c r="S3078" i="1" s="1"/>
  <c r="S3082" i="1" a="1"/>
  <c r="S3082" i="1" s="1"/>
  <c r="P3108" i="1"/>
  <c r="P3123" i="1"/>
  <c r="R3125" i="1" a="1"/>
  <c r="R3125" i="1" s="1"/>
  <c r="T3137" i="1" a="1"/>
  <c r="T3137" i="1" s="1"/>
  <c r="T3140" i="1" a="1"/>
  <c r="T3140" i="1" s="1"/>
  <c r="P3145" i="1"/>
  <c r="T3165" i="1" a="1"/>
  <c r="T3165" i="1" s="1"/>
  <c r="S3165" i="1" a="1"/>
  <c r="S3165" i="1" s="1"/>
  <c r="R3165" i="1" a="1"/>
  <c r="R3165" i="1" s="1"/>
  <c r="P3180" i="1"/>
  <c r="R3191" i="1" a="1"/>
  <c r="R3191" i="1" s="1"/>
  <c r="T3191" i="1" a="1"/>
  <c r="T3191" i="1" s="1"/>
  <c r="S3191" i="1" a="1"/>
  <c r="S3191" i="1" s="1"/>
  <c r="P3191" i="1"/>
  <c r="P3205" i="1"/>
  <c r="P3229" i="1"/>
  <c r="S3233" i="1" a="1"/>
  <c r="S3233" i="1" s="1"/>
  <c r="T3233" i="1" a="1"/>
  <c r="T3233" i="1" s="1"/>
  <c r="R3233" i="1" a="1"/>
  <c r="R3233" i="1" s="1"/>
  <c r="P3236" i="1"/>
  <c r="R3247" i="1" a="1"/>
  <c r="R3247" i="1" s="1"/>
  <c r="S3247" i="1" a="1"/>
  <c r="S3247" i="1" s="1"/>
  <c r="T3247" i="1" a="1"/>
  <c r="T3247" i="1" s="1"/>
  <c r="T3289" i="1" a="1"/>
  <c r="T3289" i="1" s="1"/>
  <c r="S3289" i="1" a="1"/>
  <c r="S3289" i="1" s="1"/>
  <c r="R3289" i="1" a="1"/>
  <c r="R3289" i="1" s="1"/>
  <c r="R3300" i="1" a="1"/>
  <c r="R3300" i="1" s="1"/>
  <c r="T3300" i="1" a="1"/>
  <c r="T3300" i="1" s="1"/>
  <c r="P3300" i="1"/>
  <c r="P3495" i="1"/>
  <c r="R3551" i="1" a="1"/>
  <c r="R3551" i="1" s="1"/>
  <c r="P3551" i="1"/>
  <c r="T3551" i="1" a="1"/>
  <c r="T3551" i="1" s="1"/>
  <c r="S3551" i="1" a="1"/>
  <c r="S3551" i="1" s="1"/>
  <c r="S3592" i="1" a="1"/>
  <c r="S3592" i="1" s="1"/>
  <c r="T3592" i="1" a="1"/>
  <c r="T3592" i="1" s="1"/>
  <c r="R3592" i="1" a="1"/>
  <c r="R3592" i="1" s="1"/>
  <c r="P3592" i="1"/>
  <c r="R3651" i="1" a="1"/>
  <c r="R3651" i="1" s="1"/>
  <c r="T3651" i="1" a="1"/>
  <c r="T3651" i="1" s="1"/>
  <c r="P3651" i="1"/>
  <c r="S3651" i="1" a="1"/>
  <c r="S3651" i="1" s="1"/>
  <c r="R3694" i="1" a="1"/>
  <c r="R3694" i="1" s="1"/>
  <c r="T3694" i="1" a="1"/>
  <c r="T3694" i="1" s="1"/>
  <c r="S3694" i="1" a="1"/>
  <c r="S3694" i="1" s="1"/>
  <c r="P3694" i="1"/>
  <c r="P1543" i="1"/>
  <c r="P1748" i="1"/>
  <c r="W1765" i="1"/>
  <c r="T1777" i="1" a="1"/>
  <c r="T1777" i="1" s="1"/>
  <c r="S1777" i="1" a="1"/>
  <c r="S1777" i="1" s="1"/>
  <c r="P1823" i="1"/>
  <c r="W1851" i="1"/>
  <c r="P1898" i="1"/>
  <c r="P1903" i="1"/>
  <c r="W1951" i="1"/>
  <c r="P1963" i="1"/>
  <c r="P2008" i="1"/>
  <c r="W2067" i="1"/>
  <c r="W2079" i="1"/>
  <c r="P2092" i="1"/>
  <c r="W2131" i="1"/>
  <c r="W2147" i="1"/>
  <c r="W2175" i="1"/>
  <c r="W2179" i="1"/>
  <c r="R2196" i="1" a="1"/>
  <c r="R2196" i="1" s="1"/>
  <c r="T2196" i="1" a="1"/>
  <c r="T2196" i="1" s="1"/>
  <c r="W2223" i="1"/>
  <c r="W2281" i="1"/>
  <c r="P2366" i="1"/>
  <c r="T2376" i="1" a="1"/>
  <c r="T2376" i="1" s="1"/>
  <c r="S2376" i="1" a="1"/>
  <c r="S2376" i="1" s="1"/>
  <c r="S2416" i="1" a="1"/>
  <c r="S2416" i="1" s="1"/>
  <c r="R2416" i="1" a="1"/>
  <c r="R2416" i="1" s="1"/>
  <c r="W2418" i="1"/>
  <c r="P2483" i="1"/>
  <c r="W2494" i="1"/>
  <c r="W2498" i="1"/>
  <c r="T2498" i="1" a="1"/>
  <c r="T2498" i="1" s="1"/>
  <c r="S2502" i="1" a="1"/>
  <c r="S2502" i="1" s="1"/>
  <c r="T2502" i="1" a="1"/>
  <c r="T2502" i="1" s="1"/>
  <c r="R2505" i="1" a="1"/>
  <c r="R2505" i="1" s="1"/>
  <c r="P2505" i="1"/>
  <c r="W2533" i="1"/>
  <c r="S2538" i="1" a="1"/>
  <c r="S2538" i="1" s="1"/>
  <c r="R2538" i="1" a="1"/>
  <c r="R2538" i="1" s="1"/>
  <c r="P2551" i="1"/>
  <c r="T2617" i="1" a="1"/>
  <c r="T2617" i="1" s="1"/>
  <c r="S2617" i="1" a="1"/>
  <c r="S2617" i="1" s="1"/>
  <c r="S2634" i="1" a="1"/>
  <c r="S2634" i="1" s="1"/>
  <c r="R2634" i="1" a="1"/>
  <c r="R2634" i="1" s="1"/>
  <c r="W2636" i="1"/>
  <c r="P2647" i="1"/>
  <c r="T2653" i="1" a="1"/>
  <c r="T2653" i="1" s="1"/>
  <c r="R2653" i="1" a="1"/>
  <c r="R2653" i="1" s="1"/>
  <c r="T2668" i="1" a="1"/>
  <c r="T2668" i="1" s="1"/>
  <c r="T2685" i="1" a="1"/>
  <c r="T2685" i="1" s="1"/>
  <c r="T2695" i="1" a="1"/>
  <c r="T2695" i="1" s="1"/>
  <c r="T2698" i="1" a="1"/>
  <c r="T2698" i="1" s="1"/>
  <c r="R2704" i="1" a="1"/>
  <c r="R2704" i="1" s="1"/>
  <c r="S2716" i="1" a="1"/>
  <c r="S2716" i="1" s="1"/>
  <c r="T2716" i="1" a="1"/>
  <c r="T2716" i="1" s="1"/>
  <c r="T2721" i="1" a="1"/>
  <c r="T2721" i="1" s="1"/>
  <c r="T2734" i="1" a="1"/>
  <c r="T2734" i="1" s="1"/>
  <c r="T2750" i="1" a="1"/>
  <c r="T2750" i="1" s="1"/>
  <c r="S2787" i="1" a="1"/>
  <c r="S2787" i="1" s="1"/>
  <c r="R2795" i="1" a="1"/>
  <c r="R2795" i="1" s="1"/>
  <c r="T2797" i="1" a="1"/>
  <c r="T2797" i="1" s="1"/>
  <c r="P2797" i="1"/>
  <c r="R2817" i="1" a="1"/>
  <c r="R2817" i="1" s="1"/>
  <c r="W2817" i="1"/>
  <c r="T2822" i="1" a="1"/>
  <c r="T2822" i="1" s="1"/>
  <c r="R2829" i="1" a="1"/>
  <c r="R2829" i="1" s="1"/>
  <c r="S2829" i="1" a="1"/>
  <c r="S2829" i="1" s="1"/>
  <c r="P2835" i="1"/>
  <c r="R2841" i="1" a="1"/>
  <c r="R2841" i="1" s="1"/>
  <c r="S2841" i="1" a="1"/>
  <c r="S2841" i="1" s="1"/>
  <c r="P2856" i="1"/>
  <c r="W2863" i="1"/>
  <c r="P2882" i="1"/>
  <c r="W2899" i="1"/>
  <c r="S2918" i="1" a="1"/>
  <c r="S2918" i="1" s="1"/>
  <c r="T2918" i="1" a="1"/>
  <c r="T2918" i="1" s="1"/>
  <c r="T2950" i="1" a="1"/>
  <c r="T2950" i="1" s="1"/>
  <c r="S2950" i="1" a="1"/>
  <c r="S2950" i="1" s="1"/>
  <c r="R2950" i="1" a="1"/>
  <c r="R2950" i="1" s="1"/>
  <c r="T2959" i="1" a="1"/>
  <c r="T2959" i="1" s="1"/>
  <c r="W2989" i="1"/>
  <c r="P3030" i="1"/>
  <c r="T3030" i="1" a="1"/>
  <c r="T3030" i="1" s="1"/>
  <c r="S3030" i="1" a="1"/>
  <c r="S3030" i="1" s="1"/>
  <c r="T3038" i="1" a="1"/>
  <c r="T3038" i="1" s="1"/>
  <c r="T3049" i="1" a="1"/>
  <c r="T3049" i="1" s="1"/>
  <c r="T3064" i="1" a="1"/>
  <c r="T3064" i="1" s="1"/>
  <c r="S3064" i="1" a="1"/>
  <c r="S3064" i="1" s="1"/>
  <c r="R3064" i="1" a="1"/>
  <c r="R3064" i="1" s="1"/>
  <c r="T3078" i="1" a="1"/>
  <c r="T3078" i="1" s="1"/>
  <c r="S3125" i="1" a="1"/>
  <c r="S3125" i="1" s="1"/>
  <c r="T3138" i="1" a="1"/>
  <c r="T3138" i="1" s="1"/>
  <c r="R3138" i="1" a="1"/>
  <c r="R3138" i="1" s="1"/>
  <c r="S3138" i="1" a="1"/>
  <c r="S3138" i="1" s="1"/>
  <c r="P3138" i="1"/>
  <c r="T3149" i="1" a="1"/>
  <c r="T3149" i="1" s="1"/>
  <c r="R3154" i="1" a="1"/>
  <c r="R3154" i="1" s="1"/>
  <c r="P3154" i="1"/>
  <c r="S3154" i="1" a="1"/>
  <c r="S3154" i="1" s="1"/>
  <c r="T3196" i="1" a="1"/>
  <c r="T3196" i="1" s="1"/>
  <c r="S3196" i="1" a="1"/>
  <c r="S3196" i="1" s="1"/>
  <c r="R3226" i="1" a="1"/>
  <c r="R3226" i="1" s="1"/>
  <c r="T3226" i="1" a="1"/>
  <c r="T3226" i="1" s="1"/>
  <c r="S3226" i="1" a="1"/>
  <c r="S3226" i="1" s="1"/>
  <c r="P3247" i="1"/>
  <c r="P3289" i="1"/>
  <c r="R3303" i="1" a="1"/>
  <c r="R3303" i="1" s="1"/>
  <c r="S3303" i="1" a="1"/>
  <c r="S3303" i="1" s="1"/>
  <c r="T3303" i="1" a="1"/>
  <c r="T3303" i="1" s="1"/>
  <c r="S3326" i="1" a="1"/>
  <c r="S3326" i="1" s="1"/>
  <c r="R3326" i="1" a="1"/>
  <c r="R3326" i="1" s="1"/>
  <c r="P3326" i="1"/>
  <c r="R3584" i="1" a="1"/>
  <c r="R3584" i="1" s="1"/>
  <c r="T3584" i="1" a="1"/>
  <c r="T3584" i="1" s="1"/>
  <c r="S3584" i="1" a="1"/>
  <c r="S3584" i="1" s="1"/>
  <c r="S3744" i="1" a="1"/>
  <c r="S3744" i="1" s="1"/>
  <c r="R3744" i="1" a="1"/>
  <c r="R3744" i="1" s="1"/>
  <c r="T3744" i="1" a="1"/>
  <c r="T3744" i="1" s="1"/>
  <c r="T4040" i="1" a="1"/>
  <c r="T4040" i="1" s="1"/>
  <c r="S4040" i="1" a="1"/>
  <c r="S4040" i="1" s="1"/>
  <c r="R4040" i="1" a="1"/>
  <c r="R4040" i="1" s="1"/>
  <c r="P3486" i="1"/>
  <c r="T3486" i="1" a="1"/>
  <c r="T3486" i="1" s="1"/>
  <c r="S3486" i="1" a="1"/>
  <c r="S3486" i="1" s="1"/>
  <c r="S3512" i="1" a="1"/>
  <c r="S3512" i="1" s="1"/>
  <c r="T3512" i="1" a="1"/>
  <c r="T3512" i="1" s="1"/>
  <c r="R3514" i="1" a="1"/>
  <c r="R3514" i="1" s="1"/>
  <c r="P3514" i="1"/>
  <c r="T3536" i="1" a="1"/>
  <c r="T3536" i="1" s="1"/>
  <c r="R3536" i="1" a="1"/>
  <c r="R3536" i="1" s="1"/>
  <c r="S3536" i="1" a="1"/>
  <c r="S3536" i="1" s="1"/>
  <c r="S3605" i="1" a="1"/>
  <c r="S3605" i="1" s="1"/>
  <c r="R3605" i="1" a="1"/>
  <c r="R3605" i="1" s="1"/>
  <c r="T3605" i="1" a="1"/>
  <c r="T3605" i="1" s="1"/>
  <c r="T3649" i="1" a="1"/>
  <c r="T3649" i="1" s="1"/>
  <c r="S3649" i="1" a="1"/>
  <c r="S3649" i="1" s="1"/>
  <c r="R3649" i="1" a="1"/>
  <c r="R3649" i="1" s="1"/>
  <c r="P3657" i="1"/>
  <c r="S3657" i="1" a="1"/>
  <c r="S3657" i="1" s="1"/>
  <c r="R3657" i="1" a="1"/>
  <c r="R3657" i="1" s="1"/>
  <c r="P3710" i="1"/>
  <c r="R3710" i="1" a="1"/>
  <c r="R3710" i="1" s="1"/>
  <c r="R3733" i="1" a="1"/>
  <c r="R3733" i="1" s="1"/>
  <c r="S3733" i="1" a="1"/>
  <c r="S3733" i="1" s="1"/>
  <c r="P3733" i="1"/>
  <c r="T3741" i="1" a="1"/>
  <c r="T3741" i="1" s="1"/>
  <c r="R3741" i="1" a="1"/>
  <c r="R3741" i="1" s="1"/>
  <c r="S3741" i="1" a="1"/>
  <c r="S3741" i="1" s="1"/>
  <c r="P3741" i="1"/>
  <c r="P3760" i="1"/>
  <c r="T3765" i="1" a="1"/>
  <c r="T3765" i="1" s="1"/>
  <c r="R3765" i="1" a="1"/>
  <c r="R3765" i="1" s="1"/>
  <c r="S3774" i="1" a="1"/>
  <c r="S3774" i="1" s="1"/>
  <c r="P3774" i="1"/>
  <c r="T3774" i="1" a="1"/>
  <c r="T3774" i="1" s="1"/>
  <c r="R3774" i="1" a="1"/>
  <c r="R3774" i="1" s="1"/>
  <c r="S3784" i="1" a="1"/>
  <c r="S3784" i="1" s="1"/>
  <c r="R3784" i="1" a="1"/>
  <c r="R3784" i="1" s="1"/>
  <c r="T3784" i="1" a="1"/>
  <c r="T3784" i="1" s="1"/>
  <c r="S3833" i="1" a="1"/>
  <c r="S3833" i="1" s="1"/>
  <c r="R3833" i="1" a="1"/>
  <c r="R3833" i="1" s="1"/>
  <c r="R3836" i="1" a="1"/>
  <c r="R3836" i="1" s="1"/>
  <c r="S3836" i="1" a="1"/>
  <c r="S3836" i="1" s="1"/>
  <c r="T3836" i="1" a="1"/>
  <c r="T3836" i="1" s="1"/>
  <c r="P3836" i="1"/>
  <c r="P4003" i="1"/>
  <c r="R4137" i="1" a="1"/>
  <c r="R4137" i="1" s="1"/>
  <c r="S4137" i="1" a="1"/>
  <c r="S4137" i="1" s="1"/>
  <c r="P4137" i="1"/>
  <c r="T4137" i="1" a="1"/>
  <c r="T4137" i="1" s="1"/>
  <c r="P2964" i="1"/>
  <c r="R3034" i="1" a="1"/>
  <c r="R3034" i="1" s="1"/>
  <c r="P3034" i="1"/>
  <c r="S3034" i="1" a="1"/>
  <c r="S3034" i="1" s="1"/>
  <c r="R3059" i="1" a="1"/>
  <c r="R3059" i="1" s="1"/>
  <c r="T3059" i="1" a="1"/>
  <c r="T3059" i="1" s="1"/>
  <c r="S3059" i="1" a="1"/>
  <c r="S3059" i="1" s="1"/>
  <c r="T3060" i="1" a="1"/>
  <c r="T3060" i="1" s="1"/>
  <c r="P3077" i="1"/>
  <c r="S3110" i="1" a="1"/>
  <c r="S3110" i="1" s="1"/>
  <c r="R3110" i="1" a="1"/>
  <c r="R3110" i="1" s="1"/>
  <c r="R3131" i="1" a="1"/>
  <c r="R3131" i="1" s="1"/>
  <c r="T3131" i="1" a="1"/>
  <c r="T3131" i="1" s="1"/>
  <c r="S3131" i="1" a="1"/>
  <c r="S3131" i="1" s="1"/>
  <c r="S3158" i="1" a="1"/>
  <c r="S3158" i="1" s="1"/>
  <c r="T3158" i="1" a="1"/>
  <c r="T3158" i="1" s="1"/>
  <c r="T3159" i="1" a="1"/>
  <c r="T3159" i="1" s="1"/>
  <c r="T3183" i="1" a="1"/>
  <c r="T3183" i="1" s="1"/>
  <c r="S3224" i="1" a="1"/>
  <c r="S3224" i="1" s="1"/>
  <c r="T3231" i="1" a="1"/>
  <c r="T3231" i="1" s="1"/>
  <c r="P3257" i="1"/>
  <c r="T3268" i="1" a="1"/>
  <c r="T3268" i="1" s="1"/>
  <c r="S3268" i="1" a="1"/>
  <c r="S3268" i="1" s="1"/>
  <c r="R3268" i="1" a="1"/>
  <c r="R3268" i="1" s="1"/>
  <c r="P3270" i="1"/>
  <c r="S3270" i="1" a="1"/>
  <c r="S3270" i="1" s="1"/>
  <c r="R3285" i="1" a="1"/>
  <c r="R3285" i="1" s="1"/>
  <c r="P3285" i="1"/>
  <c r="P3342" i="1"/>
  <c r="S3342" i="1" a="1"/>
  <c r="S3342" i="1" s="1"/>
  <c r="R3342" i="1" a="1"/>
  <c r="R3342" i="1" s="1"/>
  <c r="P3355" i="1"/>
  <c r="T3369" i="1" a="1"/>
  <c r="T3369" i="1" s="1"/>
  <c r="S3369" i="1" a="1"/>
  <c r="S3369" i="1" s="1"/>
  <c r="P3369" i="1"/>
  <c r="R3408" i="1" a="1"/>
  <c r="R3408" i="1" s="1"/>
  <c r="T3408" i="1" a="1"/>
  <c r="T3408" i="1" s="1"/>
  <c r="S3408" i="1" a="1"/>
  <c r="S3408" i="1" s="1"/>
  <c r="T3433" i="1" a="1"/>
  <c r="T3433" i="1" s="1"/>
  <c r="S3433" i="1" a="1"/>
  <c r="S3433" i="1" s="1"/>
  <c r="P3444" i="1"/>
  <c r="R3471" i="1" a="1"/>
  <c r="R3471" i="1" s="1"/>
  <c r="S3471" i="1" a="1"/>
  <c r="S3471" i="1" s="1"/>
  <c r="P3507" i="1"/>
  <c r="P3512" i="1"/>
  <c r="R3517" i="1" a="1"/>
  <c r="R3517" i="1" s="1"/>
  <c r="S3517" i="1" a="1"/>
  <c r="S3517" i="1" s="1"/>
  <c r="P3536" i="1"/>
  <c r="P3629" i="1"/>
  <c r="S3629" i="1" a="1"/>
  <c r="S3629" i="1" s="1"/>
  <c r="R3629" i="1" a="1"/>
  <c r="R3629" i="1" s="1"/>
  <c r="P3637" i="1"/>
  <c r="R3637" i="1" a="1"/>
  <c r="R3637" i="1" s="1"/>
  <c r="S3672" i="1" a="1"/>
  <c r="S3672" i="1" s="1"/>
  <c r="T3672" i="1" a="1"/>
  <c r="T3672" i="1" s="1"/>
  <c r="R3672" i="1" a="1"/>
  <c r="R3672" i="1" s="1"/>
  <c r="R3687" i="1" a="1"/>
  <c r="R3687" i="1" s="1"/>
  <c r="S3687" i="1" a="1"/>
  <c r="S3687" i="1" s="1"/>
  <c r="P3687" i="1"/>
  <c r="S3761" i="1" a="1"/>
  <c r="S3761" i="1" s="1"/>
  <c r="P3761" i="1"/>
  <c r="R3761" i="1" a="1"/>
  <c r="R3761" i="1" s="1"/>
  <c r="R3794" i="1" a="1"/>
  <c r="R3794" i="1" s="1"/>
  <c r="T3794" i="1" a="1"/>
  <c r="T3794" i="1" s="1"/>
  <c r="S3794" i="1" a="1"/>
  <c r="S3794" i="1" s="1"/>
  <c r="R3860" i="1" a="1"/>
  <c r="R3860" i="1" s="1"/>
  <c r="T3860" i="1" a="1"/>
  <c r="T3860" i="1" s="1"/>
  <c r="S3860" i="1" a="1"/>
  <c r="S3860" i="1" s="1"/>
  <c r="R3987" i="1" a="1"/>
  <c r="R3987" i="1" s="1"/>
  <c r="T3987" i="1" a="1"/>
  <c r="T3987" i="1" s="1"/>
  <c r="S3987" i="1" a="1"/>
  <c r="S3987" i="1" s="1"/>
  <c r="P3987" i="1"/>
  <c r="R4115" i="1" a="1"/>
  <c r="R4115" i="1" s="1"/>
  <c r="T4115" i="1" a="1"/>
  <c r="T4115" i="1" s="1"/>
  <c r="S4115" i="1" a="1"/>
  <c r="S4115" i="1" s="1"/>
  <c r="P4115" i="1"/>
  <c r="R3061" i="1" a="1"/>
  <c r="R3061" i="1" s="1"/>
  <c r="T3061" i="1" a="1"/>
  <c r="T3061" i="1" s="1"/>
  <c r="R3099" i="1" a="1"/>
  <c r="R3099" i="1" s="1"/>
  <c r="T3099" i="1" a="1"/>
  <c r="T3099" i="1" s="1"/>
  <c r="S3099" i="1" a="1"/>
  <c r="S3099" i="1" s="1"/>
  <c r="R3119" i="1" a="1"/>
  <c r="R3119" i="1" s="1"/>
  <c r="S3119" i="1" a="1"/>
  <c r="S3119" i="1" s="1"/>
  <c r="P3121" i="1"/>
  <c r="T3121" i="1" a="1"/>
  <c r="T3121" i="1" s="1"/>
  <c r="S3133" i="1" a="1"/>
  <c r="S3133" i="1" s="1"/>
  <c r="P3133" i="1"/>
  <c r="R3151" i="1" a="1"/>
  <c r="R3151" i="1" s="1"/>
  <c r="S3151" i="1" a="1"/>
  <c r="S3151" i="1" s="1"/>
  <c r="P3160" i="1"/>
  <c r="T3160" i="1" a="1"/>
  <c r="T3160" i="1" s="1"/>
  <c r="T3162" i="1" a="1"/>
  <c r="T3162" i="1" s="1"/>
  <c r="R3162" i="1" a="1"/>
  <c r="R3162" i="1" s="1"/>
  <c r="P3246" i="1"/>
  <c r="T3246" i="1" a="1"/>
  <c r="T3246" i="1" s="1"/>
  <c r="R3255" i="1" a="1"/>
  <c r="R3255" i="1" s="1"/>
  <c r="S3255" i="1" a="1"/>
  <c r="S3255" i="1" s="1"/>
  <c r="R3291" i="1" a="1"/>
  <c r="R3291" i="1" s="1"/>
  <c r="S3291" i="1" a="1"/>
  <c r="S3291" i="1" s="1"/>
  <c r="P3349" i="1"/>
  <c r="S3353" i="1" a="1"/>
  <c r="S3353" i="1" s="1"/>
  <c r="T3353" i="1" a="1"/>
  <c r="T3353" i="1" s="1"/>
  <c r="R3367" i="1" a="1"/>
  <c r="R3367" i="1" s="1"/>
  <c r="S3367" i="1" a="1"/>
  <c r="S3367" i="1" s="1"/>
  <c r="R3381" i="1" a="1"/>
  <c r="R3381" i="1" s="1"/>
  <c r="T3381" i="1" a="1"/>
  <c r="T3381" i="1" s="1"/>
  <c r="S3381" i="1" a="1"/>
  <c r="S3381" i="1" s="1"/>
  <c r="T3420" i="1" a="1"/>
  <c r="T3420" i="1" s="1"/>
  <c r="R3420" i="1" a="1"/>
  <c r="R3420" i="1" s="1"/>
  <c r="T3452" i="1" a="1"/>
  <c r="T3452" i="1" s="1"/>
  <c r="R3452" i="1" a="1"/>
  <c r="R3452" i="1" s="1"/>
  <c r="R3489" i="1" a="1"/>
  <c r="R3489" i="1" s="1"/>
  <c r="R3512" i="1" a="1"/>
  <c r="R3512" i="1" s="1"/>
  <c r="S3514" i="1" a="1"/>
  <c r="S3514" i="1" s="1"/>
  <c r="P3517" i="1"/>
  <c r="R3523" i="1" a="1"/>
  <c r="R3523" i="1" s="1"/>
  <c r="T3523" i="1" a="1"/>
  <c r="T3523" i="1" s="1"/>
  <c r="S3542" i="1" a="1"/>
  <c r="S3542" i="1" s="1"/>
  <c r="T3542" i="1" a="1"/>
  <c r="T3542" i="1" s="1"/>
  <c r="R3542" i="1" a="1"/>
  <c r="R3542" i="1" s="1"/>
  <c r="S3576" i="1" a="1"/>
  <c r="S3576" i="1" s="1"/>
  <c r="R3576" i="1" a="1"/>
  <c r="R3576" i="1" s="1"/>
  <c r="P3649" i="1"/>
  <c r="S3662" i="1" a="1"/>
  <c r="S3662" i="1" s="1"/>
  <c r="R3662" i="1" a="1"/>
  <c r="R3662" i="1" s="1"/>
  <c r="P3662" i="1"/>
  <c r="S3710" i="1" a="1"/>
  <c r="S3710" i="1" s="1"/>
  <c r="P3765" i="1"/>
  <c r="T3833" i="1" a="1"/>
  <c r="T3833" i="1" s="1"/>
  <c r="P3858" i="1"/>
  <c r="T3858" i="1" a="1"/>
  <c r="T3858" i="1" s="1"/>
  <c r="R4067" i="1" a="1"/>
  <c r="R4067" i="1" s="1"/>
  <c r="P4067" i="1"/>
  <c r="T4067" i="1" a="1"/>
  <c r="T4067" i="1" s="1"/>
  <c r="S4067" i="1" a="1"/>
  <c r="S4067" i="1" s="1"/>
  <c r="P3059" i="1"/>
  <c r="P3072" i="1"/>
  <c r="R3083" i="1" a="1"/>
  <c r="R3083" i="1" s="1"/>
  <c r="T3083" i="1" a="1"/>
  <c r="T3083" i="1" s="1"/>
  <c r="R3103" i="1" a="1"/>
  <c r="R3103" i="1" s="1"/>
  <c r="S3103" i="1" a="1"/>
  <c r="S3103" i="1" s="1"/>
  <c r="R3223" i="1" a="1"/>
  <c r="R3223" i="1" s="1"/>
  <c r="S3223" i="1" a="1"/>
  <c r="S3223" i="1" s="1"/>
  <c r="P3239" i="1"/>
  <c r="P3262" i="1"/>
  <c r="T3262" i="1" a="1"/>
  <c r="T3262" i="1" s="1"/>
  <c r="P3268" i="1"/>
  <c r="R3270" i="1" a="1"/>
  <c r="R3270" i="1" s="1"/>
  <c r="R3283" i="1" a="1"/>
  <c r="R3283" i="1" s="1"/>
  <c r="T3283" i="1" a="1"/>
  <c r="T3283" i="1" s="1"/>
  <c r="S3398" i="1" a="1"/>
  <c r="S3398" i="1" s="1"/>
  <c r="R3398" i="1" a="1"/>
  <c r="R3398" i="1" s="1"/>
  <c r="S3440" i="1" a="1"/>
  <c r="S3440" i="1" s="1"/>
  <c r="R3440" i="1" a="1"/>
  <c r="R3440" i="1" s="1"/>
  <c r="P3440" i="1"/>
  <c r="R3447" i="1" a="1"/>
  <c r="R3447" i="1" s="1"/>
  <c r="T3447" i="1" a="1"/>
  <c r="T3447" i="1" s="1"/>
  <c r="T3457" i="1" a="1"/>
  <c r="T3457" i="1" s="1"/>
  <c r="S3457" i="1" a="1"/>
  <c r="S3457" i="1" s="1"/>
  <c r="R3466" i="1" a="1"/>
  <c r="R3466" i="1" s="1"/>
  <c r="T3466" i="1" a="1"/>
  <c r="T3466" i="1" s="1"/>
  <c r="P3466" i="1"/>
  <c r="S3478" i="1" a="1"/>
  <c r="S3478" i="1" s="1"/>
  <c r="R3478" i="1" a="1"/>
  <c r="R3478" i="1" s="1"/>
  <c r="R3486" i="1" a="1"/>
  <c r="R3486" i="1" s="1"/>
  <c r="S3507" i="1" a="1"/>
  <c r="S3507" i="1" s="1"/>
  <c r="T3514" i="1" a="1"/>
  <c r="T3514" i="1" s="1"/>
  <c r="T3556" i="1" a="1"/>
  <c r="T3556" i="1" s="1"/>
  <c r="R3556" i="1" a="1"/>
  <c r="R3556" i="1" s="1"/>
  <c r="P3558" i="1"/>
  <c r="T3558" i="1" a="1"/>
  <c r="T3558" i="1" s="1"/>
  <c r="R3558" i="1" a="1"/>
  <c r="R3558" i="1" s="1"/>
  <c r="T3581" i="1" a="1"/>
  <c r="T3581" i="1" s="1"/>
  <c r="R3581" i="1" a="1"/>
  <c r="R3581" i="1" s="1"/>
  <c r="P3581" i="1"/>
  <c r="P3606" i="1"/>
  <c r="R3606" i="1" a="1"/>
  <c r="R3606" i="1" s="1"/>
  <c r="S3606" i="1" a="1"/>
  <c r="S3606" i="1" s="1"/>
  <c r="T3680" i="1" a="1"/>
  <c r="T3680" i="1" s="1"/>
  <c r="S3680" i="1" a="1"/>
  <c r="S3680" i="1" s="1"/>
  <c r="R3680" i="1" a="1"/>
  <c r="R3680" i="1" s="1"/>
  <c r="T3687" i="1" a="1"/>
  <c r="T3687" i="1" s="1"/>
  <c r="T3710" i="1" a="1"/>
  <c r="T3710" i="1" s="1"/>
  <c r="T3733" i="1" a="1"/>
  <c r="T3733" i="1" s="1"/>
  <c r="T3754" i="1" a="1"/>
  <c r="T3754" i="1" s="1"/>
  <c r="S3754" i="1" a="1"/>
  <c r="S3754" i="1" s="1"/>
  <c r="P3754" i="1"/>
  <c r="S3834" i="1" a="1"/>
  <c r="S3834" i="1" s="1"/>
  <c r="P3834" i="1"/>
  <c r="T3834" i="1" a="1"/>
  <c r="T3834" i="1" s="1"/>
  <c r="R3834" i="1" a="1"/>
  <c r="R3834" i="1" s="1"/>
  <c r="T4116" i="1" a="1"/>
  <c r="T4116" i="1" s="1"/>
  <c r="R4116" i="1" a="1"/>
  <c r="R4116" i="1" s="1"/>
  <c r="P4116" i="1"/>
  <c r="S4116" i="1" a="1"/>
  <c r="S4116" i="1" s="1"/>
  <c r="R3199" i="1" a="1"/>
  <c r="R3199" i="1" s="1"/>
  <c r="S3199" i="1" a="1"/>
  <c r="S3199" i="1" s="1"/>
  <c r="T3306" i="1" a="1"/>
  <c r="T3306" i="1" s="1"/>
  <c r="R3306" i="1" a="1"/>
  <c r="R3306" i="1" s="1"/>
  <c r="S3310" i="1" a="1"/>
  <c r="S3310" i="1" s="1"/>
  <c r="T3310" i="1" a="1"/>
  <c r="T3310" i="1" s="1"/>
  <c r="P3310" i="1"/>
  <c r="R3312" i="1" a="1"/>
  <c r="R3312" i="1" s="1"/>
  <c r="P3312" i="1"/>
  <c r="T3316" i="1" a="1"/>
  <c r="T3316" i="1" s="1"/>
  <c r="S3316" i="1" a="1"/>
  <c r="S3316" i="1" s="1"/>
  <c r="R3322" i="1" a="1"/>
  <c r="R3322" i="1" s="1"/>
  <c r="P3322" i="1"/>
  <c r="S3336" i="1" a="1"/>
  <c r="S3336" i="1" s="1"/>
  <c r="T3336" i="1" a="1"/>
  <c r="T3336" i="1" s="1"/>
  <c r="R3336" i="1" a="1"/>
  <c r="R3336" i="1" s="1"/>
  <c r="S3345" i="1" a="1"/>
  <c r="S3345" i="1" s="1"/>
  <c r="R3345" i="1" a="1"/>
  <c r="R3345" i="1" s="1"/>
  <c r="T3345" i="1" a="1"/>
  <c r="T3345" i="1" s="1"/>
  <c r="P3345" i="1"/>
  <c r="S3374" i="1" a="1"/>
  <c r="S3374" i="1" s="1"/>
  <c r="T3374" i="1" a="1"/>
  <c r="T3374" i="1" s="1"/>
  <c r="R3392" i="1" a="1"/>
  <c r="R3392" i="1" s="1"/>
  <c r="S3392" i="1" a="1"/>
  <c r="S3392" i="1" s="1"/>
  <c r="T3450" i="1" a="1"/>
  <c r="T3450" i="1" s="1"/>
  <c r="S3450" i="1" a="1"/>
  <c r="S3450" i="1" s="1"/>
  <c r="R3450" i="1" a="1"/>
  <c r="R3450" i="1" s="1"/>
  <c r="S3489" i="1" a="1"/>
  <c r="S3489" i="1" s="1"/>
  <c r="T3507" i="1" a="1"/>
  <c r="T3507" i="1" s="1"/>
  <c r="R3515" i="1" a="1"/>
  <c r="R3515" i="1" s="1"/>
  <c r="T3515" i="1" a="1"/>
  <c r="T3515" i="1" s="1"/>
  <c r="S3515" i="1" a="1"/>
  <c r="S3515" i="1" s="1"/>
  <c r="T3657" i="1" a="1"/>
  <c r="T3657" i="1" s="1"/>
  <c r="R3711" i="1" a="1"/>
  <c r="R3711" i="1" s="1"/>
  <c r="T3711" i="1" a="1"/>
  <c r="T3711" i="1" s="1"/>
  <c r="S3711" i="1" a="1"/>
  <c r="S3711" i="1" s="1"/>
  <c r="T3742" i="1" a="1"/>
  <c r="T3742" i="1" s="1"/>
  <c r="P3742" i="1"/>
  <c r="R3742" i="1" a="1"/>
  <c r="R3742" i="1" s="1"/>
  <c r="S3765" i="1" a="1"/>
  <c r="S3765" i="1" s="1"/>
  <c r="R3823" i="1" a="1"/>
  <c r="R3823" i="1" s="1"/>
  <c r="T3823" i="1" a="1"/>
  <c r="T3823" i="1" s="1"/>
  <c r="S3928" i="1" a="1"/>
  <c r="S3928" i="1" s="1"/>
  <c r="T3928" i="1" a="1"/>
  <c r="T3928" i="1" s="1"/>
  <c r="P3928" i="1"/>
  <c r="S3944" i="1" a="1"/>
  <c r="S3944" i="1" s="1"/>
  <c r="R3944" i="1" a="1"/>
  <c r="R3944" i="1" s="1"/>
  <c r="T3944" i="1" a="1"/>
  <c r="T3944" i="1" s="1"/>
  <c r="T3997" i="1" a="1"/>
  <c r="T3997" i="1" s="1"/>
  <c r="R3997" i="1" a="1"/>
  <c r="R3997" i="1" s="1"/>
  <c r="S3997" i="1" a="1"/>
  <c r="S3997" i="1" s="1"/>
  <c r="P3997" i="1"/>
  <c r="T4064" i="1" a="1"/>
  <c r="T4064" i="1" s="1"/>
  <c r="S4064" i="1" a="1"/>
  <c r="S4064" i="1" s="1"/>
  <c r="P4064" i="1"/>
  <c r="R4064" i="1" a="1"/>
  <c r="R4064" i="1" s="1"/>
  <c r="T4197" i="1" a="1"/>
  <c r="T4197" i="1" s="1"/>
  <c r="P4197" i="1"/>
  <c r="S4197" i="1" a="1"/>
  <c r="S4197" i="1" s="1"/>
  <c r="R4197" i="1" a="1"/>
  <c r="R4197" i="1" s="1"/>
  <c r="P4322" i="1"/>
  <c r="R4322" i="1" a="1"/>
  <c r="R4322" i="1" s="1"/>
  <c r="T4322" i="1" a="1"/>
  <c r="T4322" i="1" s="1"/>
  <c r="S4322" i="1" a="1"/>
  <c r="S4322" i="1" s="1"/>
  <c r="S3826" i="1" a="1"/>
  <c r="S3826" i="1" s="1"/>
  <c r="T3826" i="1" a="1"/>
  <c r="T3826" i="1" s="1"/>
  <c r="P3826" i="1"/>
  <c r="R3826" i="1" a="1"/>
  <c r="R3826" i="1" s="1"/>
  <c r="S3850" i="1" a="1"/>
  <c r="S3850" i="1" s="1"/>
  <c r="R3850" i="1" a="1"/>
  <c r="R3850" i="1" s="1"/>
  <c r="P3850" i="1"/>
  <c r="P4069" i="1"/>
  <c r="T4069" i="1" a="1"/>
  <c r="T4069" i="1" s="1"/>
  <c r="R4069" i="1" a="1"/>
  <c r="R4069" i="1" s="1"/>
  <c r="P4084" i="1"/>
  <c r="W2377" i="1"/>
  <c r="T2389" i="1" a="1"/>
  <c r="T2389" i="1" s="1"/>
  <c r="S2389" i="1" a="1"/>
  <c r="S2389" i="1" s="1"/>
  <c r="P2435" i="1"/>
  <c r="T2449" i="1" a="1"/>
  <c r="T2449" i="1" s="1"/>
  <c r="R2449" i="1" a="1"/>
  <c r="R2449" i="1" s="1"/>
  <c r="T2509" i="1" a="1"/>
  <c r="T2509" i="1" s="1"/>
  <c r="R2509" i="1" a="1"/>
  <c r="R2509" i="1" s="1"/>
  <c r="W2559" i="1"/>
  <c r="P2587" i="1"/>
  <c r="R2612" i="1" a="1"/>
  <c r="R2612" i="1" s="1"/>
  <c r="T2612" i="1" a="1"/>
  <c r="T2612" i="1" s="1"/>
  <c r="W2691" i="1"/>
  <c r="T2749" i="1" a="1"/>
  <c r="T2749" i="1" s="1"/>
  <c r="R2749" i="1" a="1"/>
  <c r="R2749" i="1" s="1"/>
  <c r="W2773" i="1"/>
  <c r="P2794" i="1"/>
  <c r="P2822" i="1"/>
  <c r="R2925" i="1" a="1"/>
  <c r="R2925" i="1" s="1"/>
  <c r="S2925" i="1" a="1"/>
  <c r="S2925" i="1" s="1"/>
  <c r="W2948" i="1"/>
  <c r="T2965" i="1" a="1"/>
  <c r="T2965" i="1" s="1"/>
  <c r="R2965" i="1" a="1"/>
  <c r="R2965" i="1" s="1"/>
  <c r="T2977" i="1" a="1"/>
  <c r="T2977" i="1" s="1"/>
  <c r="R2977" i="1" a="1"/>
  <c r="R2977" i="1" s="1"/>
  <c r="T2979" i="1" a="1"/>
  <c r="T2979" i="1" s="1"/>
  <c r="S2987" i="1" a="1"/>
  <c r="S2987" i="1" s="1"/>
  <c r="R2987" i="1" a="1"/>
  <c r="R2987" i="1" s="1"/>
  <c r="T3045" i="1" a="1"/>
  <c r="T3045" i="1" s="1"/>
  <c r="R3071" i="1" a="1"/>
  <c r="R3071" i="1" s="1"/>
  <c r="P3071" i="1"/>
  <c r="P3093" i="1"/>
  <c r="P3150" i="1"/>
  <c r="R3150" i="1" a="1"/>
  <c r="R3150" i="1" s="1"/>
  <c r="P3155" i="1"/>
  <c r="R3206" i="1" a="1"/>
  <c r="R3206" i="1" s="1"/>
  <c r="R3215" i="1" a="1"/>
  <c r="R3215" i="1" s="1"/>
  <c r="P3215" i="1"/>
  <c r="S3256" i="1" a="1"/>
  <c r="S3256" i="1" s="1"/>
  <c r="T3256" i="1" a="1"/>
  <c r="T3256" i="1" s="1"/>
  <c r="T3260" i="1" a="1"/>
  <c r="T3260" i="1" s="1"/>
  <c r="R3265" i="1" a="1"/>
  <c r="R3265" i="1" s="1"/>
  <c r="T3265" i="1" a="1"/>
  <c r="T3265" i="1" s="1"/>
  <c r="S3265" i="1" a="1"/>
  <c r="S3265" i="1" s="1"/>
  <c r="P3269" i="1"/>
  <c r="P3271" i="1"/>
  <c r="R3275" i="1" a="1"/>
  <c r="R3275" i="1" s="1"/>
  <c r="T3275" i="1" a="1"/>
  <c r="T3275" i="1" s="1"/>
  <c r="S3275" i="1" a="1"/>
  <c r="S3275" i="1" s="1"/>
  <c r="T3286" i="1" a="1"/>
  <c r="T3286" i="1" s="1"/>
  <c r="S3286" i="1" a="1"/>
  <c r="S3286" i="1" s="1"/>
  <c r="P3286" i="1"/>
  <c r="P3294" i="1"/>
  <c r="R3294" i="1" a="1"/>
  <c r="R3294" i="1" s="1"/>
  <c r="T3294" i="1" a="1"/>
  <c r="T3294" i="1" s="1"/>
  <c r="T3312" i="1" a="1"/>
  <c r="T3312" i="1" s="1"/>
  <c r="S3350" i="1" a="1"/>
  <c r="S3350" i="1" s="1"/>
  <c r="P3350" i="1"/>
  <c r="R3350" i="1" a="1"/>
  <c r="R3350" i="1" s="1"/>
  <c r="T3388" i="1" a="1"/>
  <c r="T3388" i="1" s="1"/>
  <c r="S3388" i="1" a="1"/>
  <c r="S3388" i="1" s="1"/>
  <c r="R3399" i="1" a="1"/>
  <c r="R3399" i="1" s="1"/>
  <c r="P3399" i="1"/>
  <c r="S3413" i="1" a="1"/>
  <c r="S3413" i="1" s="1"/>
  <c r="R3413" i="1" a="1"/>
  <c r="R3413" i="1" s="1"/>
  <c r="P3448" i="1"/>
  <c r="T3448" i="1" a="1"/>
  <c r="T3448" i="1" s="1"/>
  <c r="S3448" i="1" a="1"/>
  <c r="S3448" i="1" s="1"/>
  <c r="R3467" i="1" a="1"/>
  <c r="R3467" i="1" s="1"/>
  <c r="T3467" i="1" a="1"/>
  <c r="T3467" i="1" s="1"/>
  <c r="S3467" i="1" a="1"/>
  <c r="S3467" i="1" s="1"/>
  <c r="T3509" i="1" a="1"/>
  <c r="T3509" i="1" s="1"/>
  <c r="R3509" i="1" a="1"/>
  <c r="R3509" i="1" s="1"/>
  <c r="P3524" i="1"/>
  <c r="S3566" i="1" a="1"/>
  <c r="S3566" i="1" s="1"/>
  <c r="R3566" i="1" a="1"/>
  <c r="R3566" i="1" s="1"/>
  <c r="P3566" i="1"/>
  <c r="S3622" i="1" a="1"/>
  <c r="S3622" i="1" s="1"/>
  <c r="P3622" i="1"/>
  <c r="T3622" i="1" a="1"/>
  <c r="T3622" i="1" s="1"/>
  <c r="R3622" i="1" a="1"/>
  <c r="R3622" i="1" s="1"/>
  <c r="S3697" i="1" a="1"/>
  <c r="S3697" i="1" s="1"/>
  <c r="T3697" i="1" a="1"/>
  <c r="T3697" i="1" s="1"/>
  <c r="R3697" i="1" a="1"/>
  <c r="R3697" i="1" s="1"/>
  <c r="S3702" i="1" a="1"/>
  <c r="S3702" i="1" s="1"/>
  <c r="R3702" i="1" a="1"/>
  <c r="R3702" i="1" s="1"/>
  <c r="T3702" i="1" a="1"/>
  <c r="T3702" i="1" s="1"/>
  <c r="T3724" i="1" a="1"/>
  <c r="T3724" i="1" s="1"/>
  <c r="S3724" i="1" a="1"/>
  <c r="S3724" i="1" s="1"/>
  <c r="R3724" i="1" a="1"/>
  <c r="R3724" i="1" s="1"/>
  <c r="R3778" i="1" a="1"/>
  <c r="R3778" i="1" s="1"/>
  <c r="T3778" i="1" a="1"/>
  <c r="T3778" i="1" s="1"/>
  <c r="P3778" i="1"/>
  <c r="R3893" i="1" a="1"/>
  <c r="R3893" i="1" s="1"/>
  <c r="T3893" i="1" a="1"/>
  <c r="T3893" i="1" s="1"/>
  <c r="S3893" i="1" a="1"/>
  <c r="S3893" i="1" s="1"/>
  <c r="S3956" i="1" a="1"/>
  <c r="S3956" i="1" s="1"/>
  <c r="T3956" i="1" a="1"/>
  <c r="T3956" i="1" s="1"/>
  <c r="R3956" i="1" a="1"/>
  <c r="R3956" i="1" s="1"/>
  <c r="P3956" i="1"/>
  <c r="W1539" i="1"/>
  <c r="W1587" i="1"/>
  <c r="W1635" i="1"/>
  <c r="W1683" i="1"/>
  <c r="W1731" i="1"/>
  <c r="W1779" i="1"/>
  <c r="W1827" i="1"/>
  <c r="W1875" i="1"/>
  <c r="W1923" i="1"/>
  <c r="W1971" i="1"/>
  <c r="P2024" i="1"/>
  <c r="W2041" i="1"/>
  <c r="T2053" i="1" a="1"/>
  <c r="T2053" i="1" s="1"/>
  <c r="S2053" i="1" a="1"/>
  <c r="S2053" i="1" s="1"/>
  <c r="P2099" i="1"/>
  <c r="W2127" i="1"/>
  <c r="P2174" i="1"/>
  <c r="P2179" i="1"/>
  <c r="W2227" i="1"/>
  <c r="P2239" i="1"/>
  <c r="P2284" i="1"/>
  <c r="W2302" i="1"/>
  <c r="W2307" i="1"/>
  <c r="R2349" i="1" a="1"/>
  <c r="R2349" i="1" s="1"/>
  <c r="T2349" i="1" a="1"/>
  <c r="T2349" i="1" s="1"/>
  <c r="P2395" i="1"/>
  <c r="T2461" i="1" a="1"/>
  <c r="T2461" i="1" s="1"/>
  <c r="R2461" i="1" a="1"/>
  <c r="R2461" i="1" s="1"/>
  <c r="W2524" i="1"/>
  <c r="T2641" i="1" a="1"/>
  <c r="T2641" i="1" s="1"/>
  <c r="R2641" i="1" a="1"/>
  <c r="R2641" i="1" s="1"/>
  <c r="T2701" i="1" a="1"/>
  <c r="T2701" i="1" s="1"/>
  <c r="R2701" i="1" a="1"/>
  <c r="R2701" i="1" s="1"/>
  <c r="W2751" i="1"/>
  <c r="P2779" i="1"/>
  <c r="P2804" i="1"/>
  <c r="S2807" i="1" a="1"/>
  <c r="S2807" i="1" s="1"/>
  <c r="T2807" i="1" a="1"/>
  <c r="T2807" i="1" s="1"/>
  <c r="R2815" i="1" a="1"/>
  <c r="R2815" i="1" s="1"/>
  <c r="S2815" i="1" a="1"/>
  <c r="S2815" i="1" s="1"/>
  <c r="P2818" i="1"/>
  <c r="P2851" i="1"/>
  <c r="T2857" i="1" a="1"/>
  <c r="T2857" i="1" s="1"/>
  <c r="S2857" i="1" a="1"/>
  <c r="S2857" i="1" s="1"/>
  <c r="P2901" i="1"/>
  <c r="R2907" i="1" a="1"/>
  <c r="R2907" i="1" s="1"/>
  <c r="S2907" i="1" a="1"/>
  <c r="S2907" i="1" s="1"/>
  <c r="T2907" i="1" a="1"/>
  <c r="T2907" i="1" s="1"/>
  <c r="P2925" i="1"/>
  <c r="S2946" i="1" a="1"/>
  <c r="S2946" i="1" s="1"/>
  <c r="T2946" i="1" a="1"/>
  <c r="T2946" i="1" s="1"/>
  <c r="R2949" i="1" a="1"/>
  <c r="R2949" i="1" s="1"/>
  <c r="S2949" i="1" a="1"/>
  <c r="S2949" i="1" s="1"/>
  <c r="P2974" i="1"/>
  <c r="W2979" i="1"/>
  <c r="S2991" i="1" a="1"/>
  <c r="S2991" i="1" s="1"/>
  <c r="P2991" i="1"/>
  <c r="T3046" i="1" a="1"/>
  <c r="T3046" i="1" s="1"/>
  <c r="R3046" i="1" a="1"/>
  <c r="R3046" i="1" s="1"/>
  <c r="S3047" i="1" a="1"/>
  <c r="S3047" i="1" s="1"/>
  <c r="S3052" i="1" a="1"/>
  <c r="S3052" i="1" s="1"/>
  <c r="S3062" i="1" a="1"/>
  <c r="S3062" i="1" s="1"/>
  <c r="P3062" i="1"/>
  <c r="T3103" i="1" a="1"/>
  <c r="T3103" i="1" s="1"/>
  <c r="R3111" i="1" a="1"/>
  <c r="R3111" i="1" s="1"/>
  <c r="T3111" i="1" a="1"/>
  <c r="T3111" i="1" s="1"/>
  <c r="S3144" i="1" a="1"/>
  <c r="S3144" i="1" s="1"/>
  <c r="T3151" i="1" a="1"/>
  <c r="T3151" i="1" s="1"/>
  <c r="P3159" i="1"/>
  <c r="S3164" i="1" a="1"/>
  <c r="S3164" i="1" s="1"/>
  <c r="S3197" i="1" a="1"/>
  <c r="S3197" i="1" s="1"/>
  <c r="R3203" i="1" a="1"/>
  <c r="R3203" i="1" s="1"/>
  <c r="T3203" i="1" a="1"/>
  <c r="T3203" i="1" s="1"/>
  <c r="S3203" i="1" a="1"/>
  <c r="S3203" i="1" s="1"/>
  <c r="R3234" i="1" a="1"/>
  <c r="R3234" i="1" s="1"/>
  <c r="T3248" i="1" a="1"/>
  <c r="T3248" i="1" s="1"/>
  <c r="R3263" i="1" a="1"/>
  <c r="R3263" i="1" s="1"/>
  <c r="T3263" i="1" a="1"/>
  <c r="T3263" i="1" s="1"/>
  <c r="R3267" i="1" a="1"/>
  <c r="R3267" i="1" s="1"/>
  <c r="T3267" i="1" a="1"/>
  <c r="T3267" i="1" s="1"/>
  <c r="P3267" i="1"/>
  <c r="T3279" i="1" a="1"/>
  <c r="T3279" i="1" s="1"/>
  <c r="S3304" i="1" a="1"/>
  <c r="S3304" i="1" s="1"/>
  <c r="R3316" i="1" a="1"/>
  <c r="R3316" i="1" s="1"/>
  <c r="S3322" i="1" a="1"/>
  <c r="S3322" i="1" s="1"/>
  <c r="P3341" i="1"/>
  <c r="R3375" i="1" a="1"/>
  <c r="R3375" i="1" s="1"/>
  <c r="T3375" i="1" a="1"/>
  <c r="T3375" i="1" s="1"/>
  <c r="P3388" i="1"/>
  <c r="T3393" i="1" a="1"/>
  <c r="T3393" i="1" s="1"/>
  <c r="R3393" i="1" a="1"/>
  <c r="R3393" i="1" s="1"/>
  <c r="P3405" i="1"/>
  <c r="R3411" i="1" a="1"/>
  <c r="R3411" i="1" s="1"/>
  <c r="T3411" i="1" a="1"/>
  <c r="T3411" i="1" s="1"/>
  <c r="P3430" i="1"/>
  <c r="T3430" i="1" a="1"/>
  <c r="T3430" i="1" s="1"/>
  <c r="R3430" i="1" a="1"/>
  <c r="R3430" i="1" s="1"/>
  <c r="P3509" i="1"/>
  <c r="R3538" i="1" a="1"/>
  <c r="R3538" i="1" s="1"/>
  <c r="P3538" i="1"/>
  <c r="T3538" i="1" a="1"/>
  <c r="T3538" i="1" s="1"/>
  <c r="S3538" i="1" a="1"/>
  <c r="S3538" i="1" s="1"/>
  <c r="T3546" i="1" a="1"/>
  <c r="T3546" i="1" s="1"/>
  <c r="P3546" i="1"/>
  <c r="R3646" i="1" a="1"/>
  <c r="R3646" i="1" s="1"/>
  <c r="P3646" i="1"/>
  <c r="S3646" i="1" a="1"/>
  <c r="S3646" i="1" s="1"/>
  <c r="P3697" i="1"/>
  <c r="T3705" i="1" a="1"/>
  <c r="T3705" i="1" s="1"/>
  <c r="S3705" i="1" a="1"/>
  <c r="S3705" i="1" s="1"/>
  <c r="S3714" i="1" a="1"/>
  <c r="S3714" i="1" s="1"/>
  <c r="T3714" i="1" a="1"/>
  <c r="T3714" i="1" s="1"/>
  <c r="R3714" i="1" a="1"/>
  <c r="R3714" i="1" s="1"/>
  <c r="P3714" i="1"/>
  <c r="R3719" i="1" a="1"/>
  <c r="R3719" i="1" s="1"/>
  <c r="S3719" i="1" a="1"/>
  <c r="S3719" i="1" s="1"/>
  <c r="R3877" i="1" a="1"/>
  <c r="R3877" i="1" s="1"/>
  <c r="T3877" i="1" a="1"/>
  <c r="T3877" i="1" s="1"/>
  <c r="S3877" i="1" a="1"/>
  <c r="S3877" i="1" s="1"/>
  <c r="T3885" i="1" a="1"/>
  <c r="T3885" i="1" s="1"/>
  <c r="R3885" i="1" a="1"/>
  <c r="R3885" i="1" s="1"/>
  <c r="P3893" i="1"/>
  <c r="R3985" i="1" a="1"/>
  <c r="R3985" i="1" s="1"/>
  <c r="T3985" i="1" a="1"/>
  <c r="T3985" i="1" s="1"/>
  <c r="S3985" i="1" a="1"/>
  <c r="S3985" i="1" s="1"/>
  <c r="S4069" i="1" a="1"/>
  <c r="S4069" i="1" s="1"/>
  <c r="R3395" i="1" a="1"/>
  <c r="R3395" i="1" s="1"/>
  <c r="T3395" i="1" a="1"/>
  <c r="T3395" i="1" s="1"/>
  <c r="P3435" i="1"/>
  <c r="R3490" i="1" a="1"/>
  <c r="R3490" i="1" s="1"/>
  <c r="P3490" i="1"/>
  <c r="S3553" i="1" a="1"/>
  <c r="S3553" i="1" s="1"/>
  <c r="T3553" i="1" a="1"/>
  <c r="T3553" i="1" s="1"/>
  <c r="R3553" i="1" a="1"/>
  <c r="R3553" i="1" s="1"/>
  <c r="P3577" i="1"/>
  <c r="T3577" i="1" a="1"/>
  <c r="T3577" i="1" s="1"/>
  <c r="T3618" i="1" a="1"/>
  <c r="T3618" i="1" s="1"/>
  <c r="P3618" i="1"/>
  <c r="S3618" i="1" a="1"/>
  <c r="S3618" i="1" s="1"/>
  <c r="R3618" i="1" a="1"/>
  <c r="R3618" i="1" s="1"/>
  <c r="T3625" i="1" a="1"/>
  <c r="T3625" i="1" s="1"/>
  <c r="R3625" i="1" a="1"/>
  <c r="R3625" i="1" s="1"/>
  <c r="R3627" i="1" a="1"/>
  <c r="R3627" i="1" s="1"/>
  <c r="P3627" i="1"/>
  <c r="R3658" i="1" a="1"/>
  <c r="R3658" i="1" s="1"/>
  <c r="S3658" i="1" a="1"/>
  <c r="S3658" i="1" s="1"/>
  <c r="P3658" i="1"/>
  <c r="S3720" i="1" a="1"/>
  <c r="S3720" i="1" s="1"/>
  <c r="T3720" i="1" a="1"/>
  <c r="T3720" i="1" s="1"/>
  <c r="P3720" i="1"/>
  <c r="S3745" i="1" a="1"/>
  <c r="S3745" i="1" s="1"/>
  <c r="P3745" i="1"/>
  <c r="R3759" i="1" a="1"/>
  <c r="R3759" i="1" s="1"/>
  <c r="S3759" i="1" a="1"/>
  <c r="S3759" i="1" s="1"/>
  <c r="S3762" i="1" a="1"/>
  <c r="S3762" i="1" s="1"/>
  <c r="T3762" i="1" a="1"/>
  <c r="T3762" i="1" s="1"/>
  <c r="R3762" i="1" a="1"/>
  <c r="R3762" i="1" s="1"/>
  <c r="T3790" i="1" a="1"/>
  <c r="T3790" i="1" s="1"/>
  <c r="P3790" i="1"/>
  <c r="R3831" i="1" a="1"/>
  <c r="R3831" i="1" s="1"/>
  <c r="S3831" i="1" a="1"/>
  <c r="S3831" i="1" s="1"/>
  <c r="T3831" i="1" a="1"/>
  <c r="T3831" i="1" s="1"/>
  <c r="S3978" i="1" a="1"/>
  <c r="S3978" i="1" s="1"/>
  <c r="R3978" i="1" a="1"/>
  <c r="R3978" i="1" s="1"/>
  <c r="P3978" i="1"/>
  <c r="T4018" i="1" a="1"/>
  <c r="T4018" i="1" s="1"/>
  <c r="R4018" i="1" a="1"/>
  <c r="R4018" i="1" s="1"/>
  <c r="P4018" i="1"/>
  <c r="P4070" i="1"/>
  <c r="R4070" i="1" a="1"/>
  <c r="R4070" i="1" s="1"/>
  <c r="T4070" i="1" a="1"/>
  <c r="T4070" i="1" s="1"/>
  <c r="S4070" i="1" a="1"/>
  <c r="S4070" i="1" s="1"/>
  <c r="T4081" i="1" a="1"/>
  <c r="T4081" i="1" s="1"/>
  <c r="S4081" i="1" a="1"/>
  <c r="S4081" i="1" s="1"/>
  <c r="R4127" i="1" a="1"/>
  <c r="R4127" i="1" s="1"/>
  <c r="T4127" i="1" a="1"/>
  <c r="T4127" i="1" s="1"/>
  <c r="S4127" i="1" a="1"/>
  <c r="S4127" i="1" s="1"/>
  <c r="R4225" i="1" a="1"/>
  <c r="R4225" i="1" s="1"/>
  <c r="T4225" i="1" a="1"/>
  <c r="T4225" i="1" s="1"/>
  <c r="P3291" i="1"/>
  <c r="T3340" i="1" a="1"/>
  <c r="T3340" i="1" s="1"/>
  <c r="R3340" i="1" a="1"/>
  <c r="R3340" i="1" s="1"/>
  <c r="R3359" i="1" a="1"/>
  <c r="R3359" i="1" s="1"/>
  <c r="P3359" i="1"/>
  <c r="P3390" i="1"/>
  <c r="T3390" i="1" a="1"/>
  <c r="T3390" i="1" s="1"/>
  <c r="P3461" i="1"/>
  <c r="R3503" i="1" a="1"/>
  <c r="R3503" i="1" s="1"/>
  <c r="T3503" i="1" a="1"/>
  <c r="T3503" i="1" s="1"/>
  <c r="P3636" i="1"/>
  <c r="R3643" i="1" a="1"/>
  <c r="R3643" i="1" s="1"/>
  <c r="T3643" i="1" a="1"/>
  <c r="T3643" i="1" s="1"/>
  <c r="S3643" i="1" a="1"/>
  <c r="S3643" i="1" s="1"/>
  <c r="P3643" i="1"/>
  <c r="R3685" i="1" a="1"/>
  <c r="R3685" i="1" s="1"/>
  <c r="T3685" i="1" a="1"/>
  <c r="T3685" i="1" s="1"/>
  <c r="R3747" i="1" a="1"/>
  <c r="R3747" i="1" s="1"/>
  <c r="P3747" i="1"/>
  <c r="R3751" i="1" a="1"/>
  <c r="R3751" i="1" s="1"/>
  <c r="S3751" i="1" a="1"/>
  <c r="S3751" i="1" s="1"/>
  <c r="T3751" i="1" a="1"/>
  <c r="T3751" i="1" s="1"/>
  <c r="P3759" i="1"/>
  <c r="R3900" i="1" a="1"/>
  <c r="R3900" i="1" s="1"/>
  <c r="T3900" i="1" a="1"/>
  <c r="T3900" i="1" s="1"/>
  <c r="R3914" i="1" a="1"/>
  <c r="R3914" i="1" s="1"/>
  <c r="S3914" i="1" a="1"/>
  <c r="S3914" i="1" s="1"/>
  <c r="T3914" i="1" a="1"/>
  <c r="T3914" i="1" s="1"/>
  <c r="S3942" i="1" a="1"/>
  <c r="S3942" i="1" s="1"/>
  <c r="R3942" i="1" a="1"/>
  <c r="R3942" i="1" s="1"/>
  <c r="P3942" i="1"/>
  <c r="R3965" i="1" a="1"/>
  <c r="R3965" i="1" s="1"/>
  <c r="S3965" i="1" a="1"/>
  <c r="S3965" i="1" s="1"/>
  <c r="T3965" i="1" a="1"/>
  <c r="T3965" i="1" s="1"/>
  <c r="R3983" i="1" a="1"/>
  <c r="R3983" i="1" s="1"/>
  <c r="T3983" i="1" a="1"/>
  <c r="T3983" i="1" s="1"/>
  <c r="S3983" i="1" a="1"/>
  <c r="S3983" i="1" s="1"/>
  <c r="T4052" i="1" a="1"/>
  <c r="T4052" i="1" s="1"/>
  <c r="R4052" i="1" a="1"/>
  <c r="R4052" i="1" s="1"/>
  <c r="S4052" i="1" a="1"/>
  <c r="S4052" i="1" s="1"/>
  <c r="T4076" i="1" a="1"/>
  <c r="T4076" i="1" s="1"/>
  <c r="R4076" i="1" a="1"/>
  <c r="R4076" i="1" s="1"/>
  <c r="P4076" i="1"/>
  <c r="S4076" i="1" a="1"/>
  <c r="S4076" i="1" s="1"/>
  <c r="R4117" i="1" a="1"/>
  <c r="R4117" i="1" s="1"/>
  <c r="P4117" i="1"/>
  <c r="S4117" i="1" a="1"/>
  <c r="S4117" i="1" s="1"/>
  <c r="T4117" i="1" a="1"/>
  <c r="T4117" i="1" s="1"/>
  <c r="T4121" i="1" a="1"/>
  <c r="T4121" i="1" s="1"/>
  <c r="P4121" i="1"/>
  <c r="S4121" i="1" a="1"/>
  <c r="S4121" i="1" s="1"/>
  <c r="R4121" i="1" a="1"/>
  <c r="R4121" i="1" s="1"/>
  <c r="P4225" i="1"/>
  <c r="R3295" i="1" a="1"/>
  <c r="R3295" i="1" s="1"/>
  <c r="S3295" i="1" a="1"/>
  <c r="S3295" i="1" s="1"/>
  <c r="T3354" i="1" a="1"/>
  <c r="T3354" i="1" s="1"/>
  <c r="S3354" i="1" a="1"/>
  <c r="S3354" i="1" s="1"/>
  <c r="R3371" i="1" a="1"/>
  <c r="R3371" i="1" s="1"/>
  <c r="T3371" i="1" a="1"/>
  <c r="T3371" i="1" s="1"/>
  <c r="P3378" i="1"/>
  <c r="P3383" i="1"/>
  <c r="P3395" i="1"/>
  <c r="T3402" i="1" a="1"/>
  <c r="T3402" i="1" s="1"/>
  <c r="P3402" i="1"/>
  <c r="S3422" i="1" a="1"/>
  <c r="S3422" i="1" s="1"/>
  <c r="R3422" i="1" a="1"/>
  <c r="R3422" i="1" s="1"/>
  <c r="P3425" i="1"/>
  <c r="R3427" i="1" a="1"/>
  <c r="R3427" i="1" s="1"/>
  <c r="P3427" i="1"/>
  <c r="P3459" i="1"/>
  <c r="P3468" i="1"/>
  <c r="P3492" i="1"/>
  <c r="S3494" i="1" a="1"/>
  <c r="S3494" i="1" s="1"/>
  <c r="T3494" i="1" a="1"/>
  <c r="T3494" i="1" s="1"/>
  <c r="T3525" i="1" a="1"/>
  <c r="T3525" i="1" s="1"/>
  <c r="R3525" i="1" a="1"/>
  <c r="R3525" i="1" s="1"/>
  <c r="R3543" i="1" a="1"/>
  <c r="R3543" i="1" s="1"/>
  <c r="P3543" i="1"/>
  <c r="T3543" i="1" a="1"/>
  <c r="T3543" i="1" s="1"/>
  <c r="R3579" i="1" a="1"/>
  <c r="R3579" i="1" s="1"/>
  <c r="S3579" i="1" a="1"/>
  <c r="S3579" i="1" s="1"/>
  <c r="P3579" i="1"/>
  <c r="P3588" i="1"/>
  <c r="T3597" i="1" a="1"/>
  <c r="T3597" i="1" s="1"/>
  <c r="S3597" i="1" a="1"/>
  <c r="S3597" i="1" s="1"/>
  <c r="R3597" i="1" a="1"/>
  <c r="R3597" i="1" s="1"/>
  <c r="T3612" i="1" a="1"/>
  <c r="T3612" i="1" s="1"/>
  <c r="S3612" i="1" a="1"/>
  <c r="S3612" i="1" s="1"/>
  <c r="R3623" i="1" a="1"/>
  <c r="R3623" i="1" s="1"/>
  <c r="S3623" i="1" a="1"/>
  <c r="S3623" i="1" s="1"/>
  <c r="P3625" i="1"/>
  <c r="S3627" i="1" a="1"/>
  <c r="S3627" i="1" s="1"/>
  <c r="R3634" i="1" a="1"/>
  <c r="R3634" i="1" s="1"/>
  <c r="S3634" i="1" a="1"/>
  <c r="S3634" i="1" s="1"/>
  <c r="T3634" i="1" a="1"/>
  <c r="T3634" i="1" s="1"/>
  <c r="R3636" i="1" a="1"/>
  <c r="R3636" i="1" s="1"/>
  <c r="R3639" i="1" a="1"/>
  <c r="R3639" i="1" s="1"/>
  <c r="T3639" i="1" a="1"/>
  <c r="T3639" i="1" s="1"/>
  <c r="S3639" i="1" a="1"/>
  <c r="S3639" i="1" s="1"/>
  <c r="T3652" i="1" a="1"/>
  <c r="T3652" i="1" s="1"/>
  <c r="S3652" i="1" a="1"/>
  <c r="S3652" i="1" s="1"/>
  <c r="R3652" i="1" a="1"/>
  <c r="R3652" i="1" s="1"/>
  <c r="P3654" i="1"/>
  <c r="S3654" i="1" a="1"/>
  <c r="S3654" i="1" s="1"/>
  <c r="S3656" i="1" a="1"/>
  <c r="S3656" i="1" s="1"/>
  <c r="P3656" i="1"/>
  <c r="R3667" i="1" a="1"/>
  <c r="R3667" i="1" s="1"/>
  <c r="S3667" i="1" a="1"/>
  <c r="S3667" i="1" s="1"/>
  <c r="S3681" i="1" a="1"/>
  <c r="S3681" i="1" s="1"/>
  <c r="R3681" i="1" a="1"/>
  <c r="R3681" i="1" s="1"/>
  <c r="T3706" i="1" a="1"/>
  <c r="T3706" i="1" s="1"/>
  <c r="R3706" i="1" a="1"/>
  <c r="R3706" i="1" s="1"/>
  <c r="R3753" i="1" a="1"/>
  <c r="R3753" i="1" s="1"/>
  <c r="T3759" i="1" a="1"/>
  <c r="T3759" i="1" s="1"/>
  <c r="P3762" i="1"/>
  <c r="P3768" i="1"/>
  <c r="R3790" i="1" a="1"/>
  <c r="R3790" i="1" s="1"/>
  <c r="R3795" i="1" a="1"/>
  <c r="R3795" i="1" s="1"/>
  <c r="S3795" i="1" a="1"/>
  <c r="S3795" i="1" s="1"/>
  <c r="P3795" i="1"/>
  <c r="S3857" i="1" a="1"/>
  <c r="S3857" i="1" s="1"/>
  <c r="T3857" i="1" a="1"/>
  <c r="T3857" i="1" s="1"/>
  <c r="R3857" i="1" a="1"/>
  <c r="R3857" i="1" s="1"/>
  <c r="S3950" i="1" a="1"/>
  <c r="S3950" i="1" s="1"/>
  <c r="P3950" i="1"/>
  <c r="R3950" i="1" a="1"/>
  <c r="R3950" i="1" s="1"/>
  <c r="S3958" i="1" a="1"/>
  <c r="S3958" i="1" s="1"/>
  <c r="R3958" i="1" a="1"/>
  <c r="R3958" i="1" s="1"/>
  <c r="P3958" i="1"/>
  <c r="R3963" i="1" a="1"/>
  <c r="R3963" i="1" s="1"/>
  <c r="S3963" i="1" a="1"/>
  <c r="S3963" i="1" s="1"/>
  <c r="T3963" i="1" a="1"/>
  <c r="T3963" i="1" s="1"/>
  <c r="P3965" i="1"/>
  <c r="T3978" i="1" a="1"/>
  <c r="T3978" i="1" s="1"/>
  <c r="S4018" i="1" a="1"/>
  <c r="S4018" i="1" s="1"/>
  <c r="P4052" i="1"/>
  <c r="R4081" i="1" a="1"/>
  <c r="R4081" i="1" s="1"/>
  <c r="S4225" i="1" a="1"/>
  <c r="S4225" i="1" s="1"/>
  <c r="S4277" i="1" a="1"/>
  <c r="S4277" i="1" s="1"/>
  <c r="T4277" i="1" a="1"/>
  <c r="T4277" i="1" s="1"/>
  <c r="R4277" i="1" a="1"/>
  <c r="R4277" i="1" s="1"/>
  <c r="P4277" i="1"/>
  <c r="P3344" i="1"/>
  <c r="P3356" i="1"/>
  <c r="R3394" i="1" a="1"/>
  <c r="R3394" i="1" s="1"/>
  <c r="P3394" i="1"/>
  <c r="P3414" i="1"/>
  <c r="S3414" i="1" a="1"/>
  <c r="S3414" i="1" s="1"/>
  <c r="R3419" i="1" a="1"/>
  <c r="R3419" i="1" s="1"/>
  <c r="T3419" i="1" a="1"/>
  <c r="T3419" i="1" s="1"/>
  <c r="T3425" i="1" a="1"/>
  <c r="T3425" i="1" s="1"/>
  <c r="S3446" i="1" a="1"/>
  <c r="S3446" i="1" s="1"/>
  <c r="R3446" i="1" a="1"/>
  <c r="R3446" i="1" s="1"/>
  <c r="P3451" i="1"/>
  <c r="P3453" i="1"/>
  <c r="T3459" i="1" a="1"/>
  <c r="T3459" i="1" s="1"/>
  <c r="S3461" i="1" a="1"/>
  <c r="S3461" i="1" s="1"/>
  <c r="P3472" i="1"/>
  <c r="R3472" i="1" a="1"/>
  <c r="R3472" i="1" s="1"/>
  <c r="T3483" i="1" a="1"/>
  <c r="T3483" i="1" s="1"/>
  <c r="S3485" i="1" a="1"/>
  <c r="S3485" i="1" s="1"/>
  <c r="T3490" i="1" a="1"/>
  <c r="T3490" i="1" s="1"/>
  <c r="R3535" i="1" a="1"/>
  <c r="R3535" i="1" s="1"/>
  <c r="S3535" i="1" a="1"/>
  <c r="S3535" i="1" s="1"/>
  <c r="P3535" i="1"/>
  <c r="S3577" i="1" a="1"/>
  <c r="S3577" i="1" s="1"/>
  <c r="P3584" i="1"/>
  <c r="P3600" i="1"/>
  <c r="R3615" i="1" a="1"/>
  <c r="R3615" i="1" s="1"/>
  <c r="S3615" i="1" a="1"/>
  <c r="S3615" i="1" s="1"/>
  <c r="P3619" i="1"/>
  <c r="T3628" i="1" a="1"/>
  <c r="T3628" i="1" s="1"/>
  <c r="S3628" i="1" a="1"/>
  <c r="S3628" i="1" s="1"/>
  <c r="R3628" i="1" a="1"/>
  <c r="R3628" i="1" s="1"/>
  <c r="P3632" i="1"/>
  <c r="T3658" i="1" a="1"/>
  <c r="T3658" i="1" s="1"/>
  <c r="R3679" i="1" a="1"/>
  <c r="R3679" i="1" s="1"/>
  <c r="T3679" i="1" a="1"/>
  <c r="T3679" i="1" s="1"/>
  <c r="S3679" i="1" a="1"/>
  <c r="S3679" i="1" s="1"/>
  <c r="P3679" i="1"/>
  <c r="T3721" i="1" a="1"/>
  <c r="T3721" i="1" s="1"/>
  <c r="R3721" i="1" a="1"/>
  <c r="R3721" i="1" s="1"/>
  <c r="P3735" i="1"/>
  <c r="T3747" i="1" a="1"/>
  <c r="T3747" i="1" s="1"/>
  <c r="R3769" i="1" a="1"/>
  <c r="R3769" i="1" s="1"/>
  <c r="S3769" i="1" a="1"/>
  <c r="S3769" i="1" s="1"/>
  <c r="P3769" i="1"/>
  <c r="P3784" i="1"/>
  <c r="T3796" i="1" a="1"/>
  <c r="T3796" i="1" s="1"/>
  <c r="S3796" i="1" a="1"/>
  <c r="S3796" i="1" s="1"/>
  <c r="R3796" i="1" a="1"/>
  <c r="R3796" i="1" s="1"/>
  <c r="R3798" i="1" a="1"/>
  <c r="R3798" i="1" s="1"/>
  <c r="P3798" i="1"/>
  <c r="P3860" i="1"/>
  <c r="T3950" i="1" a="1"/>
  <c r="T3950" i="1" s="1"/>
  <c r="R4079" i="1" a="1"/>
  <c r="R4079" i="1" s="1"/>
  <c r="S4079" i="1" a="1"/>
  <c r="S4079" i="1" s="1"/>
  <c r="T4079" i="1" a="1"/>
  <c r="T4079" i="1" s="1"/>
  <c r="P4079" i="1"/>
  <c r="S4125" i="1" a="1"/>
  <c r="S4125" i="1" s="1"/>
  <c r="R4125" i="1" a="1"/>
  <c r="R4125" i="1" s="1"/>
  <c r="T4125" i="1" a="1"/>
  <c r="T4125" i="1" s="1"/>
  <c r="R4223" i="1" a="1"/>
  <c r="R4223" i="1" s="1"/>
  <c r="T4223" i="1" a="1"/>
  <c r="T4223" i="1" s="1"/>
  <c r="S4223" i="1" a="1"/>
  <c r="S4223" i="1" s="1"/>
  <c r="W2055" i="1"/>
  <c r="W2103" i="1"/>
  <c r="W2151" i="1"/>
  <c r="W2199" i="1"/>
  <c r="W2247" i="1"/>
  <c r="W2295" i="1"/>
  <c r="W2343" i="1"/>
  <c r="W2391" i="1"/>
  <c r="W2439" i="1"/>
  <c r="R2469" i="1" a="1"/>
  <c r="R2469" i="1" s="1"/>
  <c r="S2469" i="1" a="1"/>
  <c r="S2469" i="1" s="1"/>
  <c r="W2535" i="1"/>
  <c r="P2599" i="1"/>
  <c r="P2604" i="1"/>
  <c r="P2625" i="1"/>
  <c r="R2661" i="1" a="1"/>
  <c r="R2661" i="1" s="1"/>
  <c r="S2661" i="1" a="1"/>
  <c r="S2661" i="1" s="1"/>
  <c r="W2727" i="1"/>
  <c r="R2805" i="1" a="1"/>
  <c r="R2805" i="1" s="1"/>
  <c r="S2805" i="1" a="1"/>
  <c r="S2805" i="1" s="1"/>
  <c r="P2830" i="1"/>
  <c r="R2877" i="1" a="1"/>
  <c r="R2877" i="1" s="1"/>
  <c r="S2877" i="1" a="1"/>
  <c r="S2877" i="1" s="1"/>
  <c r="P2899" i="1"/>
  <c r="R2902" i="1" a="1"/>
  <c r="R2902" i="1" s="1"/>
  <c r="P2902" i="1"/>
  <c r="W2926" i="1"/>
  <c r="T2941" i="1" a="1"/>
  <c r="T2941" i="1" s="1"/>
  <c r="S2941" i="1" a="1"/>
  <c r="S2941" i="1" s="1"/>
  <c r="P2959" i="1"/>
  <c r="W2967" i="1"/>
  <c r="P2979" i="1"/>
  <c r="W2982" i="1"/>
  <c r="S2982" i="1" a="1"/>
  <c r="S2982" i="1" s="1"/>
  <c r="P3053" i="1"/>
  <c r="R3055" i="1" a="1"/>
  <c r="R3055" i="1" s="1"/>
  <c r="S3055" i="1" a="1"/>
  <c r="S3055" i="1" s="1"/>
  <c r="R3079" i="1" a="1"/>
  <c r="R3079" i="1" s="1"/>
  <c r="S3079" i="1" a="1"/>
  <c r="S3079" i="1" s="1"/>
  <c r="S3152" i="1" a="1"/>
  <c r="S3152" i="1" s="1"/>
  <c r="T3152" i="1" a="1"/>
  <c r="T3152" i="1" s="1"/>
  <c r="R3190" i="1" a="1"/>
  <c r="R3190" i="1" s="1"/>
  <c r="P3190" i="1"/>
  <c r="R3227" i="1" a="1"/>
  <c r="R3227" i="1" s="1"/>
  <c r="T3227" i="1" a="1"/>
  <c r="T3227" i="1" s="1"/>
  <c r="P3237" i="1"/>
  <c r="P3252" i="1"/>
  <c r="S3274" i="1" a="1"/>
  <c r="S3274" i="1" s="1"/>
  <c r="R3299" i="1" a="1"/>
  <c r="R3299" i="1" s="1"/>
  <c r="T3299" i="1" a="1"/>
  <c r="T3299" i="1" s="1"/>
  <c r="S3307" i="1" a="1"/>
  <c r="S3307" i="1" s="1"/>
  <c r="R3319" i="1" a="1"/>
  <c r="R3319" i="1" s="1"/>
  <c r="S3319" i="1" a="1"/>
  <c r="S3319" i="1" s="1"/>
  <c r="R3330" i="1" a="1"/>
  <c r="R3330" i="1" s="1"/>
  <c r="S3340" i="1" a="1"/>
  <c r="S3340" i="1" s="1"/>
  <c r="R3354" i="1" a="1"/>
  <c r="R3354" i="1" s="1"/>
  <c r="P3368" i="1"/>
  <c r="S3378" i="1" a="1"/>
  <c r="S3378" i="1" s="1"/>
  <c r="S3380" i="1" a="1"/>
  <c r="S3380" i="1" s="1"/>
  <c r="T3383" i="1" a="1"/>
  <c r="T3383" i="1" s="1"/>
  <c r="R3387" i="1" a="1"/>
  <c r="R3387" i="1" s="1"/>
  <c r="T3387" i="1" a="1"/>
  <c r="T3387" i="1" s="1"/>
  <c r="S3387" i="1" a="1"/>
  <c r="S3387" i="1" s="1"/>
  <c r="S3390" i="1" a="1"/>
  <c r="S3390" i="1" s="1"/>
  <c r="P3419" i="1"/>
  <c r="S3427" i="1" a="1"/>
  <c r="S3427" i="1" s="1"/>
  <c r="R3431" i="1" a="1"/>
  <c r="R3431" i="1" s="1"/>
  <c r="S3431" i="1" a="1"/>
  <c r="S3431" i="1" s="1"/>
  <c r="S3442" i="1" a="1"/>
  <c r="S3442" i="1" s="1"/>
  <c r="R3449" i="1" a="1"/>
  <c r="R3449" i="1" s="1"/>
  <c r="S3475" i="1" a="1"/>
  <c r="S3475" i="1" s="1"/>
  <c r="T3485" i="1" a="1"/>
  <c r="T3485" i="1" s="1"/>
  <c r="R3491" i="1" a="1"/>
  <c r="R3491" i="1" s="1"/>
  <c r="T3491" i="1" a="1"/>
  <c r="T3491" i="1" s="1"/>
  <c r="R3494" i="1" a="1"/>
  <c r="R3494" i="1" s="1"/>
  <c r="P3500" i="1"/>
  <c r="R3502" i="1" a="1"/>
  <c r="R3502" i="1" s="1"/>
  <c r="T3502" i="1" a="1"/>
  <c r="T3502" i="1" s="1"/>
  <c r="S3505" i="1" a="1"/>
  <c r="S3505" i="1" s="1"/>
  <c r="S3525" i="1" a="1"/>
  <c r="S3525" i="1" s="1"/>
  <c r="R3531" i="1" a="1"/>
  <c r="R3531" i="1" s="1"/>
  <c r="S3531" i="1" a="1"/>
  <c r="S3531" i="1" s="1"/>
  <c r="P3533" i="1"/>
  <c r="S3543" i="1" a="1"/>
  <c r="S3543" i="1" s="1"/>
  <c r="S3560" i="1" a="1"/>
  <c r="S3560" i="1" s="1"/>
  <c r="P3560" i="1"/>
  <c r="R3571" i="1" a="1"/>
  <c r="R3571" i="1" s="1"/>
  <c r="S3571" i="1" a="1"/>
  <c r="S3571" i="1" s="1"/>
  <c r="T3580" i="1" a="1"/>
  <c r="T3580" i="1" s="1"/>
  <c r="S3580" i="1" a="1"/>
  <c r="S3580" i="1" s="1"/>
  <c r="P3580" i="1"/>
  <c r="T3623" i="1" a="1"/>
  <c r="T3623" i="1" s="1"/>
  <c r="T3654" i="1" a="1"/>
  <c r="T3654" i="1" s="1"/>
  <c r="T3656" i="1" a="1"/>
  <c r="T3656" i="1" s="1"/>
  <c r="R3675" i="1" a="1"/>
  <c r="R3675" i="1" s="1"/>
  <c r="S3675" i="1" a="1"/>
  <c r="S3675" i="1" s="1"/>
  <c r="S3682" i="1" a="1"/>
  <c r="S3682" i="1" s="1"/>
  <c r="R3682" i="1" a="1"/>
  <c r="R3682" i="1" s="1"/>
  <c r="P3682" i="1"/>
  <c r="R3686" i="1" a="1"/>
  <c r="R3686" i="1" s="1"/>
  <c r="P3686" i="1"/>
  <c r="T3693" i="1" a="1"/>
  <c r="T3693" i="1" s="1"/>
  <c r="S3693" i="1" a="1"/>
  <c r="S3693" i="1" s="1"/>
  <c r="P3796" i="1"/>
  <c r="R3855" i="1" a="1"/>
  <c r="R3855" i="1" s="1"/>
  <c r="T3855" i="1" a="1"/>
  <c r="T3855" i="1" s="1"/>
  <c r="S3855" i="1" a="1"/>
  <c r="S3855" i="1" s="1"/>
  <c r="S3870" i="1" a="1"/>
  <c r="S3870" i="1" s="1"/>
  <c r="T3870" i="1" a="1"/>
  <c r="T3870" i="1" s="1"/>
  <c r="P3870" i="1"/>
  <c r="R3884" i="1" a="1"/>
  <c r="R3884" i="1" s="1"/>
  <c r="T3884" i="1" a="1"/>
  <c r="T3884" i="1" s="1"/>
  <c r="S3884" i="1" a="1"/>
  <c r="S3884" i="1" s="1"/>
  <c r="R3951" i="1" a="1"/>
  <c r="R3951" i="1" s="1"/>
  <c r="T3951" i="1" a="1"/>
  <c r="T3951" i="1" s="1"/>
  <c r="S3951" i="1" a="1"/>
  <c r="S3951" i="1" s="1"/>
  <c r="R3975" i="1" a="1"/>
  <c r="R3975" i="1" s="1"/>
  <c r="T3975" i="1" a="1"/>
  <c r="T3975" i="1" s="1"/>
  <c r="R3547" i="1" a="1"/>
  <c r="R3547" i="1" s="1"/>
  <c r="S3547" i="1" a="1"/>
  <c r="S3547" i="1" s="1"/>
  <c r="R3563" i="1" a="1"/>
  <c r="R3563" i="1" s="1"/>
  <c r="T3563" i="1" a="1"/>
  <c r="T3563" i="1" s="1"/>
  <c r="P3576" i="1"/>
  <c r="T3594" i="1" a="1"/>
  <c r="T3594" i="1" s="1"/>
  <c r="P3594" i="1"/>
  <c r="P3615" i="1"/>
  <c r="R3659" i="1" a="1"/>
  <c r="R3659" i="1" s="1"/>
  <c r="T3659" i="1" a="1"/>
  <c r="T3659" i="1" s="1"/>
  <c r="P3672" i="1"/>
  <c r="T3678" i="1" a="1"/>
  <c r="T3678" i="1" s="1"/>
  <c r="P3753" i="1"/>
  <c r="T3789" i="1" a="1"/>
  <c r="T3789" i="1" s="1"/>
  <c r="R3789" i="1" a="1"/>
  <c r="R3789" i="1" s="1"/>
  <c r="T3808" i="1" a="1"/>
  <c r="T3808" i="1" s="1"/>
  <c r="S3808" i="1" a="1"/>
  <c r="S3808" i="1" s="1"/>
  <c r="T3810" i="1" a="1"/>
  <c r="T3810" i="1" s="1"/>
  <c r="P3810" i="1"/>
  <c r="S3874" i="1" a="1"/>
  <c r="S3874" i="1" s="1"/>
  <c r="R3874" i="1" a="1"/>
  <c r="R3874" i="1" s="1"/>
  <c r="R3902" i="1" a="1"/>
  <c r="R3902" i="1" s="1"/>
  <c r="S3902" i="1" a="1"/>
  <c r="S3902" i="1" s="1"/>
  <c r="T3925" i="1" a="1"/>
  <c r="T3925" i="1" s="1"/>
  <c r="S3925" i="1" a="1"/>
  <c r="S3925" i="1" s="1"/>
  <c r="R3925" i="1" a="1"/>
  <c r="R3925" i="1" s="1"/>
  <c r="P3925" i="1"/>
  <c r="R3935" i="1" a="1"/>
  <c r="R3935" i="1" s="1"/>
  <c r="T3935" i="1" a="1"/>
  <c r="T3935" i="1" s="1"/>
  <c r="T3945" i="1" a="1"/>
  <c r="T3945" i="1" s="1"/>
  <c r="T3973" i="1" a="1"/>
  <c r="T3973" i="1" s="1"/>
  <c r="S3973" i="1" a="1"/>
  <c r="S3973" i="1" s="1"/>
  <c r="R3973" i="1" a="1"/>
  <c r="R3973" i="1" s="1"/>
  <c r="T4176" i="1" a="1"/>
  <c r="T4176" i="1" s="1"/>
  <c r="S4176" i="1" a="1"/>
  <c r="S4176" i="1" s="1"/>
  <c r="R4176" i="1" a="1"/>
  <c r="R4176" i="1" s="1"/>
  <c r="P4924" i="1"/>
  <c r="R4924" i="1" a="1"/>
  <c r="R4924" i="1" s="1"/>
  <c r="R3511" i="1" a="1"/>
  <c r="R3511" i="1" s="1"/>
  <c r="S3511" i="1" a="1"/>
  <c r="S3511" i="1" s="1"/>
  <c r="P3568" i="1"/>
  <c r="R3586" i="1" a="1"/>
  <c r="R3586" i="1" s="1"/>
  <c r="S3586" i="1" a="1"/>
  <c r="S3586" i="1" s="1"/>
  <c r="P3599" i="1"/>
  <c r="T3604" i="1" a="1"/>
  <c r="T3604" i="1" s="1"/>
  <c r="S3604" i="1" a="1"/>
  <c r="S3604" i="1" s="1"/>
  <c r="P3612" i="1"/>
  <c r="P3638" i="1"/>
  <c r="P3664" i="1"/>
  <c r="P3674" i="1"/>
  <c r="P3689" i="1"/>
  <c r="T3690" i="1" a="1"/>
  <c r="T3690" i="1" s="1"/>
  <c r="P3699" i="1"/>
  <c r="P3716" i="1"/>
  <c r="T3722" i="1" a="1"/>
  <c r="T3722" i="1" s="1"/>
  <c r="P3726" i="1"/>
  <c r="R3743" i="1" a="1"/>
  <c r="R3743" i="1" s="1"/>
  <c r="T3743" i="1" a="1"/>
  <c r="T3743" i="1" s="1"/>
  <c r="R3757" i="1" a="1"/>
  <c r="R3757" i="1" s="1"/>
  <c r="T3757" i="1" a="1"/>
  <c r="T3757" i="1" s="1"/>
  <c r="P3776" i="1"/>
  <c r="P3793" i="1"/>
  <c r="R3800" i="1" a="1"/>
  <c r="R3800" i="1" s="1"/>
  <c r="R3808" i="1" a="1"/>
  <c r="R3808" i="1" s="1"/>
  <c r="R3810" i="1" a="1"/>
  <c r="R3810" i="1" s="1"/>
  <c r="S3816" i="1" a="1"/>
  <c r="S3816" i="1" s="1"/>
  <c r="T3816" i="1" a="1"/>
  <c r="T3816" i="1" s="1"/>
  <c r="T3818" i="1" a="1"/>
  <c r="T3818" i="1" s="1"/>
  <c r="R3818" i="1" a="1"/>
  <c r="R3818" i="1" s="1"/>
  <c r="P3867" i="1"/>
  <c r="R3879" i="1" a="1"/>
  <c r="R3879" i="1" s="1"/>
  <c r="T3879" i="1" a="1"/>
  <c r="T3879" i="1" s="1"/>
  <c r="S3879" i="1" a="1"/>
  <c r="S3879" i="1" s="1"/>
  <c r="P3885" i="1"/>
  <c r="P3900" i="1"/>
  <c r="P3902" i="1"/>
  <c r="S3953" i="1" a="1"/>
  <c r="S3953" i="1" s="1"/>
  <c r="R3953" i="1" a="1"/>
  <c r="R3953" i="1" s="1"/>
  <c r="T4021" i="1" a="1"/>
  <c r="T4021" i="1" s="1"/>
  <c r="S4021" i="1" a="1"/>
  <c r="S4021" i="1" s="1"/>
  <c r="R4021" i="1" a="1"/>
  <c r="R4021" i="1" s="1"/>
  <c r="P4082" i="1"/>
  <c r="R4082" i="1" a="1"/>
  <c r="R4082" i="1" s="1"/>
  <c r="T4082" i="1" a="1"/>
  <c r="T4082" i="1" s="1"/>
  <c r="S4082" i="1" a="1"/>
  <c r="S4082" i="1" s="1"/>
  <c r="T4093" i="1" a="1"/>
  <c r="T4093" i="1" s="1"/>
  <c r="R4093" i="1" a="1"/>
  <c r="R4093" i="1" s="1"/>
  <c r="P4093" i="1"/>
  <c r="S4630" i="1" a="1"/>
  <c r="S4630" i="1" s="1"/>
  <c r="R4630" i="1" a="1"/>
  <c r="R4630" i="1" s="1"/>
  <c r="T4630" i="1" a="1"/>
  <c r="T4630" i="1" s="1"/>
  <c r="T3570" i="1" a="1"/>
  <c r="T3570" i="1" s="1"/>
  <c r="P3570" i="1"/>
  <c r="R3573" i="1" a="1"/>
  <c r="R3573" i="1" s="1"/>
  <c r="R3594" i="1" a="1"/>
  <c r="R3594" i="1" s="1"/>
  <c r="R3633" i="1" a="1"/>
  <c r="R3633" i="1" s="1"/>
  <c r="R3635" i="1" a="1"/>
  <c r="R3635" i="1" s="1"/>
  <c r="T3635" i="1" a="1"/>
  <c r="T3635" i="1" s="1"/>
  <c r="T3666" i="1" a="1"/>
  <c r="T3666" i="1" s="1"/>
  <c r="P3666" i="1"/>
  <c r="R3669" i="1" a="1"/>
  <c r="R3669" i="1" s="1"/>
  <c r="P3822" i="1"/>
  <c r="R3822" i="1" a="1"/>
  <c r="R3822" i="1" s="1"/>
  <c r="P3830" i="1"/>
  <c r="R3830" i="1" a="1"/>
  <c r="R3830" i="1" s="1"/>
  <c r="R3872" i="1" a="1"/>
  <c r="R3872" i="1" s="1"/>
  <c r="T3872" i="1" a="1"/>
  <c r="T3872" i="1" s="1"/>
  <c r="S3872" i="1" a="1"/>
  <c r="S3872" i="1" s="1"/>
  <c r="T3888" i="1" a="1"/>
  <c r="T3888" i="1" s="1"/>
  <c r="R3888" i="1" a="1"/>
  <c r="R3888" i="1" s="1"/>
  <c r="R3907" i="1" a="1"/>
  <c r="R3907" i="1" s="1"/>
  <c r="T3907" i="1" a="1"/>
  <c r="T3907" i="1" s="1"/>
  <c r="R3960" i="1" a="1"/>
  <c r="R3960" i="1" s="1"/>
  <c r="P3960" i="1"/>
  <c r="S3969" i="1" a="1"/>
  <c r="S3969" i="1" s="1"/>
  <c r="T3969" i="1" a="1"/>
  <c r="T3969" i="1" s="1"/>
  <c r="R3974" i="1" a="1"/>
  <c r="R3974" i="1" s="1"/>
  <c r="P3974" i="1"/>
  <c r="S3990" i="1" a="1"/>
  <c r="S3990" i="1" s="1"/>
  <c r="P3990" i="1"/>
  <c r="S4000" i="1" a="1"/>
  <c r="S4000" i="1" s="1"/>
  <c r="R4000" i="1" a="1"/>
  <c r="R4000" i="1" s="1"/>
  <c r="T4000" i="1" a="1"/>
  <c r="T4000" i="1" s="1"/>
  <c r="R4031" i="1" a="1"/>
  <c r="R4031" i="1" s="1"/>
  <c r="S4031" i="1" a="1"/>
  <c r="S4031" i="1" s="1"/>
  <c r="P4062" i="1"/>
  <c r="T4062" i="1" a="1"/>
  <c r="T4062" i="1" s="1"/>
  <c r="R4062" i="1" a="1"/>
  <c r="R4062" i="1" s="1"/>
  <c r="S4062" i="1" a="1"/>
  <c r="S4062" i="1" s="1"/>
  <c r="T4140" i="1" a="1"/>
  <c r="T4140" i="1" s="1"/>
  <c r="S4140" i="1" a="1"/>
  <c r="S4140" i="1" s="1"/>
  <c r="R4255" i="1" a="1"/>
  <c r="R4255" i="1" s="1"/>
  <c r="S4255" i="1" a="1"/>
  <c r="S4255" i="1" s="1"/>
  <c r="P4255" i="1"/>
  <c r="T4255" i="1" a="1"/>
  <c r="T4255" i="1" s="1"/>
  <c r="P2467" i="1"/>
  <c r="P2515" i="1"/>
  <c r="P2563" i="1"/>
  <c r="P2611" i="1"/>
  <c r="P2659" i="1"/>
  <c r="P2707" i="1"/>
  <c r="P2755" i="1"/>
  <c r="P2889" i="1"/>
  <c r="W2900" i="1"/>
  <c r="P2948" i="1"/>
  <c r="P2968" i="1"/>
  <c r="P2989" i="1"/>
  <c r="R3039" i="1" a="1"/>
  <c r="R3039" i="1" s="1"/>
  <c r="S3039" i="1" a="1"/>
  <c r="S3039" i="1" s="1"/>
  <c r="P3102" i="1"/>
  <c r="T3102" i="1" a="1"/>
  <c r="T3102" i="1" s="1"/>
  <c r="P3172" i="1"/>
  <c r="R3347" i="1" a="1"/>
  <c r="R3347" i="1" s="1"/>
  <c r="T3347" i="1" a="1"/>
  <c r="T3347" i="1" s="1"/>
  <c r="R3391" i="1" a="1"/>
  <c r="R3391" i="1" s="1"/>
  <c r="S3391" i="1" a="1"/>
  <c r="S3391" i="1" s="1"/>
  <c r="P3469" i="1"/>
  <c r="R3487" i="1" a="1"/>
  <c r="R3487" i="1" s="1"/>
  <c r="S3487" i="1" a="1"/>
  <c r="S3487" i="1" s="1"/>
  <c r="T3532" i="1" a="1"/>
  <c r="T3532" i="1" s="1"/>
  <c r="R3532" i="1" a="1"/>
  <c r="R3532" i="1" s="1"/>
  <c r="T3547" i="1" a="1"/>
  <c r="T3547" i="1" s="1"/>
  <c r="P3567" i="1"/>
  <c r="T3568" i="1" a="1"/>
  <c r="T3568" i="1" s="1"/>
  <c r="R3570" i="1" a="1"/>
  <c r="R3570" i="1" s="1"/>
  <c r="S3591" i="1" a="1"/>
  <c r="S3591" i="1" s="1"/>
  <c r="R3604" i="1" a="1"/>
  <c r="R3604" i="1" s="1"/>
  <c r="R3609" i="1" a="1"/>
  <c r="R3609" i="1" s="1"/>
  <c r="R3611" i="1" a="1"/>
  <c r="R3611" i="1" s="1"/>
  <c r="T3611" i="1" a="1"/>
  <c r="T3611" i="1" s="1"/>
  <c r="P3624" i="1"/>
  <c r="S3630" i="1" a="1"/>
  <c r="S3630" i="1" s="1"/>
  <c r="T3642" i="1" a="1"/>
  <c r="T3642" i="1" s="1"/>
  <c r="P3642" i="1"/>
  <c r="P3663" i="1"/>
  <c r="T3664" i="1" a="1"/>
  <c r="T3664" i="1" s="1"/>
  <c r="R3666" i="1" a="1"/>
  <c r="R3666" i="1" s="1"/>
  <c r="R3683" i="1" a="1"/>
  <c r="R3683" i="1" s="1"/>
  <c r="P3683" i="1"/>
  <c r="P3705" i="1"/>
  <c r="T3716" i="1" a="1"/>
  <c r="T3716" i="1" s="1"/>
  <c r="S3723" i="1" a="1"/>
  <c r="S3723" i="1" s="1"/>
  <c r="S3743" i="1" a="1"/>
  <c r="S3743" i="1" s="1"/>
  <c r="R3770" i="1" a="1"/>
  <c r="R3770" i="1" s="1"/>
  <c r="T3770" i="1" a="1"/>
  <c r="T3770" i="1" s="1"/>
  <c r="T3776" i="1" a="1"/>
  <c r="T3776" i="1" s="1"/>
  <c r="S3793" i="1" a="1"/>
  <c r="S3793" i="1" s="1"/>
  <c r="T3814" i="1" a="1"/>
  <c r="T3814" i="1" s="1"/>
  <c r="R3816" i="1" a="1"/>
  <c r="R3816" i="1" s="1"/>
  <c r="S3818" i="1" a="1"/>
  <c r="S3818" i="1" s="1"/>
  <c r="S3830" i="1" a="1"/>
  <c r="S3830" i="1" s="1"/>
  <c r="P3833" i="1"/>
  <c r="P3857" i="1"/>
  <c r="S3864" i="1" a="1"/>
  <c r="S3864" i="1" s="1"/>
  <c r="R3864" i="1" a="1"/>
  <c r="R3864" i="1" s="1"/>
  <c r="P3864" i="1"/>
  <c r="P3877" i="1"/>
  <c r="T3896" i="1" a="1"/>
  <c r="T3896" i="1" s="1"/>
  <c r="S3918" i="1" a="1"/>
  <c r="S3918" i="1" s="1"/>
  <c r="R3918" i="1" a="1"/>
  <c r="R3918" i="1" s="1"/>
  <c r="P3918" i="1"/>
  <c r="R3926" i="1" a="1"/>
  <c r="R3926" i="1" s="1"/>
  <c r="T3948" i="1" a="1"/>
  <c r="T3948" i="1" s="1"/>
  <c r="T3960" i="1" a="1"/>
  <c r="T3960" i="1" s="1"/>
  <c r="R3969" i="1" a="1"/>
  <c r="R3969" i="1" s="1"/>
  <c r="P3985" i="1"/>
  <c r="R4013" i="1" a="1"/>
  <c r="R4013" i="1" s="1"/>
  <c r="S4013" i="1" a="1"/>
  <c r="S4013" i="1" s="1"/>
  <c r="P4013" i="1"/>
  <c r="P4032" i="1"/>
  <c r="T4032" i="1" a="1"/>
  <c r="T4032" i="1" s="1"/>
  <c r="S4032" i="1" a="1"/>
  <c r="S4032" i="1" s="1"/>
  <c r="P4066" i="1"/>
  <c r="T4066" i="1" a="1"/>
  <c r="T4066" i="1" s="1"/>
  <c r="S4066" i="1" a="1"/>
  <c r="S4066" i="1" s="1"/>
  <c r="R4066" i="1" a="1"/>
  <c r="R4066" i="1" s="1"/>
  <c r="T4113" i="1" a="1"/>
  <c r="T4113" i="1" s="1"/>
  <c r="S4113" i="1" a="1"/>
  <c r="S4113" i="1" s="1"/>
  <c r="R4113" i="1" a="1"/>
  <c r="R4113" i="1" s="1"/>
  <c r="P4113" i="1"/>
  <c r="P4118" i="1"/>
  <c r="T4118" i="1" a="1"/>
  <c r="T4118" i="1" s="1"/>
  <c r="R4118" i="1" a="1"/>
  <c r="R4118" i="1" s="1"/>
  <c r="S4118" i="1" a="1"/>
  <c r="S4118" i="1" s="1"/>
  <c r="P4138" i="1"/>
  <c r="S4138" i="1" a="1"/>
  <c r="S4138" i="1" s="1"/>
  <c r="R4138" i="1" a="1"/>
  <c r="R4138" i="1" s="1"/>
  <c r="T4138" i="1" a="1"/>
  <c r="T4138" i="1" s="1"/>
  <c r="T4293" i="1" a="1"/>
  <c r="T4293" i="1" s="1"/>
  <c r="R4293" i="1" a="1"/>
  <c r="R4293" i="1" s="1"/>
  <c r="S4293" i="1" a="1"/>
  <c r="S4293" i="1" s="1"/>
  <c r="R3559" i="1" a="1"/>
  <c r="R3559" i="1" s="1"/>
  <c r="S3559" i="1" a="1"/>
  <c r="S3559" i="1" s="1"/>
  <c r="T3599" i="1" a="1"/>
  <c r="T3599" i="1" s="1"/>
  <c r="R3614" i="1" a="1"/>
  <c r="R3614" i="1" s="1"/>
  <c r="T3633" i="1" a="1"/>
  <c r="T3633" i="1" s="1"/>
  <c r="T3638" i="1" a="1"/>
  <c r="T3638" i="1" s="1"/>
  <c r="R3640" i="1" a="1"/>
  <c r="R3640" i="1" s="1"/>
  <c r="T3723" i="1" a="1"/>
  <c r="T3723" i="1" s="1"/>
  <c r="R3779" i="1" a="1"/>
  <c r="R3779" i="1" s="1"/>
  <c r="T3779" i="1" a="1"/>
  <c r="T3779" i="1" s="1"/>
  <c r="P3779" i="1"/>
  <c r="R3805" i="1" a="1"/>
  <c r="R3805" i="1" s="1"/>
  <c r="T3805" i="1" a="1"/>
  <c r="T3805" i="1" s="1"/>
  <c r="P3805" i="1"/>
  <c r="T3822" i="1" a="1"/>
  <c r="T3822" i="1" s="1"/>
  <c r="R3827" i="1" a="1"/>
  <c r="R3827" i="1" s="1"/>
  <c r="P3827" i="1"/>
  <c r="T3830" i="1" a="1"/>
  <c r="T3830" i="1" s="1"/>
  <c r="S3840" i="1" a="1"/>
  <c r="S3840" i="1" s="1"/>
  <c r="T3840" i="1" a="1"/>
  <c r="T3840" i="1" s="1"/>
  <c r="P3840" i="1"/>
  <c r="S3862" i="1" a="1"/>
  <c r="S3862" i="1" s="1"/>
  <c r="R3862" i="1" a="1"/>
  <c r="R3862" i="1" s="1"/>
  <c r="S3897" i="1" a="1"/>
  <c r="S3897" i="1" s="1"/>
  <c r="R3897" i="1" a="1"/>
  <c r="R3897" i="1" s="1"/>
  <c r="S3907" i="1" a="1"/>
  <c r="S3907" i="1" s="1"/>
  <c r="S3926" i="1" a="1"/>
  <c r="S3926" i="1" s="1"/>
  <c r="P3930" i="1"/>
  <c r="S3930" i="1" a="1"/>
  <c r="S3930" i="1" s="1"/>
  <c r="T3949" i="1" a="1"/>
  <c r="T3949" i="1" s="1"/>
  <c r="S3949" i="1" a="1"/>
  <c r="S3949" i="1" s="1"/>
  <c r="R3949" i="1" a="1"/>
  <c r="R3949" i="1" s="1"/>
  <c r="R3972" i="1" a="1"/>
  <c r="R3972" i="1" s="1"/>
  <c r="S3972" i="1" a="1"/>
  <c r="S3972" i="1" s="1"/>
  <c r="S3974" i="1" a="1"/>
  <c r="S3974" i="1" s="1"/>
  <c r="T3990" i="1" a="1"/>
  <c r="T3990" i="1" s="1"/>
  <c r="S3792" i="1" a="1"/>
  <c r="S3792" i="1" s="1"/>
  <c r="R3792" i="1" a="1"/>
  <c r="R3792" i="1" s="1"/>
  <c r="R3939" i="1" a="1"/>
  <c r="R3939" i="1" s="1"/>
  <c r="S3939" i="1" a="1"/>
  <c r="S3939" i="1" s="1"/>
  <c r="P3944" i="1"/>
  <c r="P3951" i="1"/>
  <c r="P4021" i="1"/>
  <c r="T4028" i="1" a="1"/>
  <c r="T4028" i="1" s="1"/>
  <c r="R4028" i="1" a="1"/>
  <c r="R4028" i="1" s="1"/>
  <c r="S4030" i="1" a="1"/>
  <c r="S4030" i="1" s="1"/>
  <c r="R4030" i="1" a="1"/>
  <c r="R4030" i="1" s="1"/>
  <c r="P4030" i="1"/>
  <c r="T4120" i="1" a="1"/>
  <c r="T4120" i="1" s="1"/>
  <c r="R4120" i="1" a="1"/>
  <c r="R4120" i="1" s="1"/>
  <c r="S4120" i="1" a="1"/>
  <c r="S4120" i="1" s="1"/>
  <c r="P4120" i="1"/>
  <c r="R4153" i="1" a="1"/>
  <c r="R4153" i="1" s="1"/>
  <c r="S4153" i="1" a="1"/>
  <c r="S4153" i="1" s="1"/>
  <c r="P4153" i="1"/>
  <c r="P4158" i="1"/>
  <c r="R4158" i="1" a="1"/>
  <c r="R4158" i="1" s="1"/>
  <c r="S4158" i="1" a="1"/>
  <c r="S4158" i="1" s="1"/>
  <c r="T4158" i="1" a="1"/>
  <c r="T4158" i="1" s="1"/>
  <c r="S4161" i="1" a="1"/>
  <c r="S4161" i="1" s="1"/>
  <c r="R4161" i="1" a="1"/>
  <c r="R4161" i="1" s="1"/>
  <c r="T4161" i="1" a="1"/>
  <c r="T4161" i="1" s="1"/>
  <c r="T4245" i="1" a="1"/>
  <c r="T4245" i="1" s="1"/>
  <c r="P4245" i="1"/>
  <c r="S4245" i="1" a="1"/>
  <c r="S4245" i="1" s="1"/>
  <c r="R4245" i="1" a="1"/>
  <c r="R4245" i="1" s="1"/>
  <c r="R3807" i="1" a="1"/>
  <c r="R3807" i="1" s="1"/>
  <c r="S3807" i="1" a="1"/>
  <c r="S3807" i="1" s="1"/>
  <c r="T3984" i="1" a="1"/>
  <c r="T3984" i="1" s="1"/>
  <c r="R3984" i="1" a="1"/>
  <c r="R3984" i="1" s="1"/>
  <c r="R4063" i="1" a="1"/>
  <c r="R4063" i="1" s="1"/>
  <c r="S4063" i="1" a="1"/>
  <c r="S4063" i="1" s="1"/>
  <c r="P4161" i="1"/>
  <c r="R4323" i="1" a="1"/>
  <c r="R4323" i="1" s="1"/>
  <c r="T4323" i="1" a="1"/>
  <c r="T4323" i="1" s="1"/>
  <c r="S4323" i="1" a="1"/>
  <c r="S4323" i="1" s="1"/>
  <c r="T3837" i="1" a="1"/>
  <c r="T3837" i="1" s="1"/>
  <c r="S3837" i="1" a="1"/>
  <c r="S3837" i="1" s="1"/>
  <c r="P3854" i="1"/>
  <c r="R3854" i="1" a="1"/>
  <c r="R3854" i="1" s="1"/>
  <c r="R3955" i="1" a="1"/>
  <c r="R3955" i="1" s="1"/>
  <c r="S3955" i="1" a="1"/>
  <c r="S3955" i="1" s="1"/>
  <c r="T3986" i="1" a="1"/>
  <c r="T3986" i="1" s="1"/>
  <c r="R3986" i="1" a="1"/>
  <c r="R3986" i="1" s="1"/>
  <c r="P3986" i="1"/>
  <c r="P4114" i="1"/>
  <c r="R4114" i="1" a="1"/>
  <c r="R4114" i="1" s="1"/>
  <c r="T4114" i="1" a="1"/>
  <c r="T4114" i="1" s="1"/>
  <c r="S4114" i="1" a="1"/>
  <c r="S4114" i="1" s="1"/>
  <c r="T4153" i="1" a="1"/>
  <c r="T4153" i="1" s="1"/>
  <c r="P4467" i="1"/>
  <c r="S4473" i="1" a="1"/>
  <c r="S4473" i="1" s="1"/>
  <c r="R4473" i="1" a="1"/>
  <c r="R4473" i="1" s="1"/>
  <c r="T4473" i="1" a="1"/>
  <c r="T4473" i="1" s="1"/>
  <c r="P4473" i="1"/>
  <c r="R3839" i="1" a="1"/>
  <c r="R3839" i="1" s="1"/>
  <c r="T3839" i="1" a="1"/>
  <c r="T3839" i="1" s="1"/>
  <c r="R3849" i="1" a="1"/>
  <c r="R3849" i="1" s="1"/>
  <c r="P3851" i="1"/>
  <c r="R3873" i="1" a="1"/>
  <c r="R3873" i="1" s="1"/>
  <c r="R3878" i="1" a="1"/>
  <c r="R3878" i="1" s="1"/>
  <c r="R3891" i="1" a="1"/>
  <c r="R3891" i="1" s="1"/>
  <c r="T3891" i="1" a="1"/>
  <c r="T3891" i="1" s="1"/>
  <c r="P3896" i="1"/>
  <c r="R3903" i="1" a="1"/>
  <c r="R3903" i="1" s="1"/>
  <c r="T3903" i="1" a="1"/>
  <c r="T3903" i="1" s="1"/>
  <c r="S3906" i="1" a="1"/>
  <c r="S3906" i="1" s="1"/>
  <c r="S3915" i="1" a="1"/>
  <c r="S3915" i="1" s="1"/>
  <c r="S3952" i="1" a="1"/>
  <c r="S3952" i="1" s="1"/>
  <c r="R3952" i="1" a="1"/>
  <c r="R3952" i="1" s="1"/>
  <c r="R3959" i="1" a="1"/>
  <c r="R3959" i="1" s="1"/>
  <c r="S3959" i="1" a="1"/>
  <c r="S3959" i="1" s="1"/>
  <c r="R3968" i="1" a="1"/>
  <c r="R3968" i="1" s="1"/>
  <c r="S3986" i="1" a="1"/>
  <c r="S3986" i="1" s="1"/>
  <c r="P4031" i="1"/>
  <c r="R4059" i="1" a="1"/>
  <c r="R4059" i="1" s="1"/>
  <c r="T4059" i="1" a="1"/>
  <c r="T4059" i="1" s="1"/>
  <c r="P4059" i="1"/>
  <c r="P4102" i="1"/>
  <c r="R4102" i="1" a="1"/>
  <c r="R4102" i="1" s="1"/>
  <c r="T4102" i="1" a="1"/>
  <c r="T4102" i="1" s="1"/>
  <c r="S4102" i="1" a="1"/>
  <c r="S4102" i="1" s="1"/>
  <c r="R4151" i="1" a="1"/>
  <c r="R4151" i="1" s="1"/>
  <c r="T4151" i="1" a="1"/>
  <c r="T4151" i="1" s="1"/>
  <c r="S4151" i="1" a="1"/>
  <c r="S4151" i="1" s="1"/>
  <c r="R4177" i="1" a="1"/>
  <c r="R4177" i="1" s="1"/>
  <c r="S4177" i="1" a="1"/>
  <c r="S4177" i="1" s="1"/>
  <c r="P4190" i="1"/>
  <c r="T4190" i="1" a="1"/>
  <c r="T4190" i="1" s="1"/>
  <c r="S4190" i="1" a="1"/>
  <c r="S4190" i="1" s="1"/>
  <c r="R4190" i="1" a="1"/>
  <c r="R4190" i="1" s="1"/>
  <c r="S4221" i="1" a="1"/>
  <c r="S4221" i="1" s="1"/>
  <c r="R4221" i="1" a="1"/>
  <c r="R4221" i="1" s="1"/>
  <c r="T4221" i="1" a="1"/>
  <c r="T4221" i="1" s="1"/>
  <c r="T4240" i="1" a="1"/>
  <c r="T4240" i="1" s="1"/>
  <c r="S4240" i="1" a="1"/>
  <c r="S4240" i="1" s="1"/>
  <c r="R4240" i="1" a="1"/>
  <c r="R4240" i="1" s="1"/>
  <c r="T4256" i="1" a="1"/>
  <c r="T4256" i="1" s="1"/>
  <c r="S4256" i="1" a="1"/>
  <c r="S4256" i="1" s="1"/>
  <c r="R4256" i="1" a="1"/>
  <c r="R4256" i="1" s="1"/>
  <c r="S4493" i="1" a="1"/>
  <c r="S4493" i="1" s="1"/>
  <c r="T4493" i="1" a="1"/>
  <c r="T4493" i="1" s="1"/>
  <c r="R4493" i="1" a="1"/>
  <c r="R4493" i="1" s="1"/>
  <c r="W2883" i="1"/>
  <c r="W2919" i="1"/>
  <c r="R3035" i="1" a="1"/>
  <c r="R3035" i="1" s="1"/>
  <c r="T3035" i="1" a="1"/>
  <c r="T3035" i="1" s="1"/>
  <c r="R3127" i="1" a="1"/>
  <c r="R3127" i="1" s="1"/>
  <c r="S3127" i="1" a="1"/>
  <c r="S3127" i="1" s="1"/>
  <c r="R3323" i="1" a="1"/>
  <c r="R3323" i="1" s="1"/>
  <c r="T3323" i="1" a="1"/>
  <c r="T3323" i="1" s="1"/>
  <c r="R3415" i="1" a="1"/>
  <c r="R3415" i="1" s="1"/>
  <c r="S3415" i="1" a="1"/>
  <c r="S3415" i="1" s="1"/>
  <c r="S3696" i="1" a="1"/>
  <c r="S3696" i="1" s="1"/>
  <c r="T3696" i="1" a="1"/>
  <c r="T3696" i="1" s="1"/>
  <c r="P3704" i="1"/>
  <c r="T3717" i="1" a="1"/>
  <c r="T3717" i="1" s="1"/>
  <c r="S3717" i="1" a="1"/>
  <c r="S3717" i="1" s="1"/>
  <c r="P3801" i="1"/>
  <c r="R3819" i="1" a="1"/>
  <c r="R3819" i="1" s="1"/>
  <c r="S3819" i="1" a="1"/>
  <c r="S3819" i="1" s="1"/>
  <c r="S3820" i="1" a="1"/>
  <c r="S3820" i="1" s="1"/>
  <c r="T3825" i="1" a="1"/>
  <c r="T3825" i="1" s="1"/>
  <c r="R3837" i="1" a="1"/>
  <c r="R3837" i="1" s="1"/>
  <c r="S3842" i="1" a="1"/>
  <c r="S3842" i="1" s="1"/>
  <c r="S3846" i="1" a="1"/>
  <c r="S3846" i="1" s="1"/>
  <c r="P3846" i="1"/>
  <c r="S3854" i="1" a="1"/>
  <c r="S3854" i="1" s="1"/>
  <c r="R3861" i="1" a="1"/>
  <c r="R3861" i="1" s="1"/>
  <c r="P3863" i="1"/>
  <c r="S3871" i="1" a="1"/>
  <c r="S3871" i="1" s="1"/>
  <c r="P3887" i="1"/>
  <c r="P3903" i="1"/>
  <c r="S3908" i="1" a="1"/>
  <c r="S3908" i="1" s="1"/>
  <c r="P3912" i="1"/>
  <c r="S3922" i="1" a="1"/>
  <c r="S3922" i="1" s="1"/>
  <c r="T3939" i="1" a="1"/>
  <c r="T3939" i="1" s="1"/>
  <c r="P3952" i="1"/>
  <c r="P3961" i="1"/>
  <c r="S3968" i="1" a="1"/>
  <c r="S3968" i="1" s="1"/>
  <c r="S3970" i="1" a="1"/>
  <c r="S3970" i="1" s="1"/>
  <c r="P3979" i="1"/>
  <c r="T3982" i="1" a="1"/>
  <c r="T3982" i="1" s="1"/>
  <c r="S3984" i="1" a="1"/>
  <c r="S3984" i="1" s="1"/>
  <c r="T4016" i="1" a="1"/>
  <c r="T4016" i="1" s="1"/>
  <c r="R4016" i="1" a="1"/>
  <c r="R4016" i="1" s="1"/>
  <c r="S4022" i="1" a="1"/>
  <c r="S4022" i="1" s="1"/>
  <c r="T4057" i="1" a="1"/>
  <c r="T4057" i="1" s="1"/>
  <c r="R4057" i="1" a="1"/>
  <c r="R4057" i="1" s="1"/>
  <c r="T4100" i="1" a="1"/>
  <c r="T4100" i="1" s="1"/>
  <c r="S4100" i="1" a="1"/>
  <c r="S4100" i="1" s="1"/>
  <c r="R4100" i="1" a="1"/>
  <c r="R4100" i="1" s="1"/>
  <c r="R4171" i="1" a="1"/>
  <c r="R4171" i="1" s="1"/>
  <c r="S4171" i="1" a="1"/>
  <c r="S4171" i="1" s="1"/>
  <c r="T4171" i="1" a="1"/>
  <c r="T4171" i="1" s="1"/>
  <c r="P4171" i="1"/>
  <c r="P4174" i="1"/>
  <c r="S4174" i="1" a="1"/>
  <c r="S4174" i="1" s="1"/>
  <c r="R4174" i="1" a="1"/>
  <c r="R4174" i="1" s="1"/>
  <c r="P4240" i="1"/>
  <c r="T4260" i="1" a="1"/>
  <c r="T4260" i="1" s="1"/>
  <c r="P4260" i="1"/>
  <c r="S4260" i="1" a="1"/>
  <c r="S4260" i="1" s="1"/>
  <c r="R4260" i="1" a="1"/>
  <c r="R4260" i="1" s="1"/>
  <c r="S4033" i="1" a="1"/>
  <c r="S4033" i="1" s="1"/>
  <c r="T4033" i="1" a="1"/>
  <c r="T4033" i="1" s="1"/>
  <c r="P4042" i="1"/>
  <c r="R4042" i="1" a="1"/>
  <c r="R4042" i="1" s="1"/>
  <c r="T4068" i="1" a="1"/>
  <c r="T4068" i="1" s="1"/>
  <c r="S4068" i="1" a="1"/>
  <c r="S4068" i="1" s="1"/>
  <c r="R4068" i="1" a="1"/>
  <c r="R4068" i="1" s="1"/>
  <c r="T4072" i="1" a="1"/>
  <c r="T4072" i="1" s="1"/>
  <c r="P4072" i="1"/>
  <c r="R4159" i="1" a="1"/>
  <c r="R4159" i="1" s="1"/>
  <c r="S4159" i="1" a="1"/>
  <c r="S4159" i="1" s="1"/>
  <c r="P4159" i="1"/>
  <c r="R4191" i="1" a="1"/>
  <c r="R4191" i="1" s="1"/>
  <c r="S4191" i="1" a="1"/>
  <c r="S4191" i="1" s="1"/>
  <c r="T4191" i="1" a="1"/>
  <c r="T4191" i="1" s="1"/>
  <c r="P4214" i="1"/>
  <c r="T4214" i="1" a="1"/>
  <c r="T4214" i="1" s="1"/>
  <c r="S4214" i="1" a="1"/>
  <c r="S4214" i="1" s="1"/>
  <c r="R4214" i="1" a="1"/>
  <c r="R4214" i="1" s="1"/>
  <c r="S4253" i="1" a="1"/>
  <c r="S4253" i="1" s="1"/>
  <c r="P4253" i="1"/>
  <c r="T4253" i="1" a="1"/>
  <c r="T4253" i="1" s="1"/>
  <c r="R4253" i="1" a="1"/>
  <c r="R4253" i="1" s="1"/>
  <c r="P4293" i="1"/>
  <c r="P4349" i="1"/>
  <c r="R4562" i="1" a="1"/>
  <c r="R4562" i="1" s="1"/>
  <c r="S4562" i="1" a="1"/>
  <c r="S4562" i="1" s="1"/>
  <c r="T4562" i="1" a="1"/>
  <c r="T4562" i="1" s="1"/>
  <c r="P4562" i="1"/>
  <c r="T4512" i="1" a="1"/>
  <c r="T4512" i="1" s="1"/>
  <c r="S4512" i="1" a="1"/>
  <c r="S4512" i="1" s="1"/>
  <c r="R4512" i="1" a="1"/>
  <c r="R4512" i="1" s="1"/>
  <c r="P4512" i="1"/>
  <c r="S4593" i="1" a="1"/>
  <c r="S4593" i="1" s="1"/>
  <c r="T4593" i="1" a="1"/>
  <c r="T4593" i="1" s="1"/>
  <c r="R4593" i="1" a="1"/>
  <c r="R4593" i="1" s="1"/>
  <c r="P4852" i="1"/>
  <c r="R3989" i="1" a="1"/>
  <c r="R3989" i="1" s="1"/>
  <c r="T3989" i="1" a="1"/>
  <c r="T3989" i="1" s="1"/>
  <c r="P4010" i="1"/>
  <c r="P4035" i="1"/>
  <c r="P4037" i="1"/>
  <c r="P4068" i="1"/>
  <c r="P4105" i="1"/>
  <c r="P4111" i="1"/>
  <c r="R4123" i="1" a="1"/>
  <c r="R4123" i="1" s="1"/>
  <c r="S4123" i="1" a="1"/>
  <c r="S4123" i="1" s="1"/>
  <c r="P4125" i="1"/>
  <c r="T4192" i="1" a="1"/>
  <c r="T4192" i="1" s="1"/>
  <c r="S4192" i="1" a="1"/>
  <c r="S4192" i="1" s="1"/>
  <c r="R4192" i="1" a="1"/>
  <c r="R4192" i="1" s="1"/>
  <c r="P4223" i="1"/>
  <c r="T4244" i="1" a="1"/>
  <c r="T4244" i="1" s="1"/>
  <c r="P4244" i="1"/>
  <c r="R4244" i="1" a="1"/>
  <c r="R4244" i="1" s="1"/>
  <c r="P4256" i="1"/>
  <c r="P4274" i="1"/>
  <c r="S4274" i="1" a="1"/>
  <c r="S4274" i="1" s="1"/>
  <c r="T4274" i="1" a="1"/>
  <c r="T4274" i="1" s="1"/>
  <c r="R4274" i="1" a="1"/>
  <c r="R4274" i="1" s="1"/>
  <c r="P4294" i="1"/>
  <c r="S4294" i="1" a="1"/>
  <c r="S4294" i="1" s="1"/>
  <c r="R4294" i="1" a="1"/>
  <c r="R4294" i="1" s="1"/>
  <c r="T4294" i="1" a="1"/>
  <c r="T4294" i="1" s="1"/>
  <c r="S4305" i="1" a="1"/>
  <c r="S4305" i="1" s="1"/>
  <c r="R4305" i="1" a="1"/>
  <c r="R4305" i="1" s="1"/>
  <c r="T4305" i="1" a="1"/>
  <c r="T4305" i="1" s="1"/>
  <c r="R4010" i="1" a="1"/>
  <c r="R4010" i="1" s="1"/>
  <c r="R4033" i="1" a="1"/>
  <c r="R4033" i="1" s="1"/>
  <c r="S4042" i="1" a="1"/>
  <c r="S4042" i="1" s="1"/>
  <c r="R4072" i="1" a="1"/>
  <c r="R4072" i="1" s="1"/>
  <c r="R4089" i="1" a="1"/>
  <c r="R4089" i="1" s="1"/>
  <c r="R4095" i="1" a="1"/>
  <c r="R4095" i="1" s="1"/>
  <c r="T4095" i="1" a="1"/>
  <c r="T4095" i="1" s="1"/>
  <c r="R4103" i="1" a="1"/>
  <c r="R4103" i="1" s="1"/>
  <c r="S4103" i="1" a="1"/>
  <c r="S4103" i="1" s="1"/>
  <c r="S4111" i="1" a="1"/>
  <c r="S4111" i="1" s="1"/>
  <c r="T4128" i="1" a="1"/>
  <c r="T4128" i="1" s="1"/>
  <c r="R4128" i="1" a="1"/>
  <c r="R4128" i="1" s="1"/>
  <c r="R4155" i="1" a="1"/>
  <c r="R4155" i="1" s="1"/>
  <c r="P4155" i="1"/>
  <c r="T4155" i="1" a="1"/>
  <c r="T4155" i="1" s="1"/>
  <c r="R4173" i="1" a="1"/>
  <c r="R4173" i="1" s="1"/>
  <c r="T4173" i="1" a="1"/>
  <c r="T4173" i="1" s="1"/>
  <c r="P4192" i="1"/>
  <c r="R4195" i="1" a="1"/>
  <c r="R4195" i="1" s="1"/>
  <c r="P4195" i="1"/>
  <c r="T4195" i="1" a="1"/>
  <c r="T4195" i="1" s="1"/>
  <c r="T4236" i="1" a="1"/>
  <c r="T4236" i="1" s="1"/>
  <c r="S4236" i="1" a="1"/>
  <c r="S4236" i="1" s="1"/>
  <c r="R4236" i="1" a="1"/>
  <c r="R4236" i="1" s="1"/>
  <c r="T4288" i="1" a="1"/>
  <c r="T4288" i="1" s="1"/>
  <c r="R4288" i="1" a="1"/>
  <c r="R4288" i="1" s="1"/>
  <c r="S4288" i="1" a="1"/>
  <c r="S4288" i="1" s="1"/>
  <c r="P4305" i="1"/>
  <c r="T4449" i="1" a="1"/>
  <c r="T4449" i="1" s="1"/>
  <c r="R4449" i="1" a="1"/>
  <c r="R4449" i="1" s="1"/>
  <c r="P4009" i="1"/>
  <c r="R4027" i="1" a="1"/>
  <c r="R4027" i="1" s="1"/>
  <c r="S4027" i="1" a="1"/>
  <c r="S4027" i="1" s="1"/>
  <c r="P4034" i="1"/>
  <c r="S4034" i="1" a="1"/>
  <c r="S4034" i="1" s="1"/>
  <c r="T4037" i="1" a="1"/>
  <c r="T4037" i="1" s="1"/>
  <c r="R4043" i="1" a="1"/>
  <c r="R4043" i="1" s="1"/>
  <c r="S4043" i="1" a="1"/>
  <c r="S4043" i="1" s="1"/>
  <c r="P4054" i="1"/>
  <c r="S4054" i="1" a="1"/>
  <c r="S4054" i="1" s="1"/>
  <c r="S4095" i="1" a="1"/>
  <c r="S4095" i="1" s="1"/>
  <c r="T4103" i="1" a="1"/>
  <c r="T4103" i="1" s="1"/>
  <c r="T4112" i="1" a="1"/>
  <c r="T4112" i="1" s="1"/>
  <c r="S4112" i="1" a="1"/>
  <c r="S4112" i="1" s="1"/>
  <c r="R4112" i="1" a="1"/>
  <c r="R4112" i="1" s="1"/>
  <c r="T4123" i="1" a="1"/>
  <c r="T4123" i="1" s="1"/>
  <c r="S4128" i="1" a="1"/>
  <c r="S4128" i="1" s="1"/>
  <c r="R4131" i="1" a="1"/>
  <c r="R4131" i="1" s="1"/>
  <c r="S4131" i="1" a="1"/>
  <c r="S4131" i="1" s="1"/>
  <c r="S4155" i="1" a="1"/>
  <c r="S4155" i="1" s="1"/>
  <c r="S4195" i="1" a="1"/>
  <c r="S4195" i="1" s="1"/>
  <c r="R4199" i="1" a="1"/>
  <c r="R4199" i="1" s="1"/>
  <c r="T4199" i="1" a="1"/>
  <c r="T4199" i="1" s="1"/>
  <c r="S4199" i="1" a="1"/>
  <c r="S4199" i="1" s="1"/>
  <c r="P2827" i="1"/>
  <c r="P2875" i="1"/>
  <c r="P2923" i="1"/>
  <c r="P2971" i="1"/>
  <c r="P3695" i="1"/>
  <c r="P3719" i="1"/>
  <c r="R3783" i="1" a="1"/>
  <c r="R3783" i="1" s="1"/>
  <c r="S3783" i="1" a="1"/>
  <c r="S3783" i="1" s="1"/>
  <c r="P3856" i="1"/>
  <c r="S3989" i="1" a="1"/>
  <c r="S3989" i="1" s="1"/>
  <c r="S3994" i="1" a="1"/>
  <c r="S3994" i="1" s="1"/>
  <c r="S4007" i="1" a="1"/>
  <c r="S4007" i="1" s="1"/>
  <c r="R4017" i="1" a="1"/>
  <c r="R4017" i="1" s="1"/>
  <c r="P4036" i="1"/>
  <c r="P4045" i="1"/>
  <c r="T4056" i="1" a="1"/>
  <c r="T4056" i="1" s="1"/>
  <c r="S4056" i="1" a="1"/>
  <c r="S4056" i="1" s="1"/>
  <c r="R4056" i="1" a="1"/>
  <c r="R4056" i="1" s="1"/>
  <c r="P4058" i="1"/>
  <c r="R4058" i="1" a="1"/>
  <c r="R4058" i="1" s="1"/>
  <c r="R4071" i="1" a="1"/>
  <c r="R4071" i="1" s="1"/>
  <c r="T4071" i="1" a="1"/>
  <c r="T4071" i="1" s="1"/>
  <c r="P4073" i="1"/>
  <c r="R4075" i="1" a="1"/>
  <c r="R4075" i="1" s="1"/>
  <c r="T4075" i="1" a="1"/>
  <c r="T4075" i="1" s="1"/>
  <c r="R4080" i="1" a="1"/>
  <c r="R4080" i="1" s="1"/>
  <c r="P4090" i="1"/>
  <c r="T4090" i="1" a="1"/>
  <c r="T4090" i="1" s="1"/>
  <c r="P4110" i="1"/>
  <c r="S4110" i="1" a="1"/>
  <c r="S4110" i="1" s="1"/>
  <c r="T4110" i="1" a="1"/>
  <c r="T4110" i="1" s="1"/>
  <c r="P4112" i="1"/>
  <c r="P4131" i="1"/>
  <c r="R4135" i="1" a="1"/>
  <c r="R4135" i="1" s="1"/>
  <c r="T4135" i="1" a="1"/>
  <c r="T4135" i="1" s="1"/>
  <c r="S4135" i="1" a="1"/>
  <c r="S4135" i="1" s="1"/>
  <c r="S4173" i="1" a="1"/>
  <c r="S4173" i="1" s="1"/>
  <c r="P4199" i="1"/>
  <c r="T4204" i="1" a="1"/>
  <c r="T4204" i="1" s="1"/>
  <c r="P4204" i="1"/>
  <c r="S4204" i="1" a="1"/>
  <c r="S4204" i="1" s="1"/>
  <c r="T4216" i="1" a="1"/>
  <c r="T4216" i="1" s="1"/>
  <c r="R4216" i="1" a="1"/>
  <c r="R4216" i="1" s="1"/>
  <c r="P4216" i="1"/>
  <c r="S4216" i="1" a="1"/>
  <c r="S4216" i="1" s="1"/>
  <c r="R4267" i="1" a="1"/>
  <c r="R4267" i="1" s="1"/>
  <c r="T4267" i="1" a="1"/>
  <c r="T4267" i="1" s="1"/>
  <c r="S4267" i="1" a="1"/>
  <c r="S4267" i="1" s="1"/>
  <c r="P4267" i="1"/>
  <c r="P4285" i="1"/>
  <c r="T4296" i="1" a="1"/>
  <c r="T4296" i="1" s="1"/>
  <c r="S4296" i="1" a="1"/>
  <c r="S4296" i="1" s="1"/>
  <c r="R4296" i="1" a="1"/>
  <c r="R4296" i="1" s="1"/>
  <c r="S4347" i="1" a="1"/>
  <c r="S4347" i="1" s="1"/>
  <c r="R4347" i="1" a="1"/>
  <c r="R4347" i="1" s="1"/>
  <c r="T4347" i="1" a="1"/>
  <c r="T4347" i="1" s="1"/>
  <c r="R4352" i="1" a="1"/>
  <c r="R4352" i="1" s="1"/>
  <c r="S4352" i="1" a="1"/>
  <c r="S4352" i="1" s="1"/>
  <c r="S4884" i="1" a="1"/>
  <c r="S4884" i="1" s="1"/>
  <c r="T4884" i="1" a="1"/>
  <c r="T4884" i="1" s="1"/>
  <c r="R4884" i="1" a="1"/>
  <c r="R4884" i="1" s="1"/>
  <c r="P4130" i="1"/>
  <c r="S4130" i="1" a="1"/>
  <c r="S4130" i="1" s="1"/>
  <c r="R4247" i="1" a="1"/>
  <c r="R4247" i="1" s="1"/>
  <c r="S4247" i="1" a="1"/>
  <c r="S4247" i="1" s="1"/>
  <c r="T4247" i="1" a="1"/>
  <c r="T4247" i="1" s="1"/>
  <c r="R4261" i="1" a="1"/>
  <c r="R4261" i="1" s="1"/>
  <c r="T4261" i="1" a="1"/>
  <c r="T4261" i="1" s="1"/>
  <c r="P4261" i="1"/>
  <c r="P4278" i="1"/>
  <c r="T4278" i="1" a="1"/>
  <c r="T4278" i="1" s="1"/>
  <c r="S4278" i="1" a="1"/>
  <c r="S4278" i="1" s="1"/>
  <c r="R4278" i="1" a="1"/>
  <c r="R4278" i="1" s="1"/>
  <c r="R4283" i="1" a="1"/>
  <c r="R4283" i="1" s="1"/>
  <c r="T4283" i="1" a="1"/>
  <c r="T4283" i="1" s="1"/>
  <c r="P4286" i="1"/>
  <c r="T4286" i="1" a="1"/>
  <c r="T4286" i="1" s="1"/>
  <c r="R4286" i="1" a="1"/>
  <c r="R4286" i="1" s="1"/>
  <c r="T4324" i="1" a="1"/>
  <c r="T4324" i="1" s="1"/>
  <c r="S4324" i="1" a="1"/>
  <c r="S4324" i="1" s="1"/>
  <c r="T4340" i="1" a="1"/>
  <c r="T4340" i="1" s="1"/>
  <c r="S4340" i="1" a="1"/>
  <c r="S4340" i="1" s="1"/>
  <c r="R4513" i="1" a="1"/>
  <c r="R4513" i="1" s="1"/>
  <c r="T4513" i="1" a="1"/>
  <c r="T4513" i="1" s="1"/>
  <c r="P4552" i="1"/>
  <c r="T4552" i="1" a="1"/>
  <c r="T4552" i="1" s="1"/>
  <c r="S4552" i="1" a="1"/>
  <c r="S4552" i="1" s="1"/>
  <c r="R4552" i="1" a="1"/>
  <c r="R4552" i="1" s="1"/>
  <c r="P4593" i="1"/>
  <c r="P5057" i="1"/>
  <c r="F272" i="3"/>
  <c r="H272" i="3"/>
  <c r="P4104" i="1"/>
  <c r="R4163" i="1" a="1"/>
  <c r="R4163" i="1" s="1"/>
  <c r="T4163" i="1" a="1"/>
  <c r="T4163" i="1" s="1"/>
  <c r="R4165" i="1" a="1"/>
  <c r="R4165" i="1" s="1"/>
  <c r="S4165" i="1" a="1"/>
  <c r="S4165" i="1" s="1"/>
  <c r="P4194" i="1"/>
  <c r="S4194" i="1" a="1"/>
  <c r="S4194" i="1" s="1"/>
  <c r="P4222" i="1"/>
  <c r="S4222" i="1" a="1"/>
  <c r="S4222" i="1" s="1"/>
  <c r="T4222" i="1" a="1"/>
  <c r="T4222" i="1" s="1"/>
  <c r="T4252" i="1" a="1"/>
  <c r="T4252" i="1" s="1"/>
  <c r="P4252" i="1"/>
  <c r="P4283" i="1"/>
  <c r="P4314" i="1"/>
  <c r="R4314" i="1" a="1"/>
  <c r="R4314" i="1" s="1"/>
  <c r="T4314" i="1" a="1"/>
  <c r="T4314" i="1" s="1"/>
  <c r="S4314" i="1" a="1"/>
  <c r="S4314" i="1" s="1"/>
  <c r="P4329" i="1"/>
  <c r="R4329" i="1" a="1"/>
  <c r="R4329" i="1" s="1"/>
  <c r="P4340" i="1"/>
  <c r="S4372" i="1" a="1"/>
  <c r="S4372" i="1" s="1"/>
  <c r="T4372" i="1" a="1"/>
  <c r="T4372" i="1" s="1"/>
  <c r="P4481" i="1"/>
  <c r="R4481" i="1" a="1"/>
  <c r="R4481" i="1" s="1"/>
  <c r="T4570" i="1" a="1"/>
  <c r="T4570" i="1" s="1"/>
  <c r="S4570" i="1" a="1"/>
  <c r="S4570" i="1" s="1"/>
  <c r="R4570" i="1" a="1"/>
  <c r="R4570" i="1" s="1"/>
  <c r="P4570" i="1"/>
  <c r="P4617" i="1"/>
  <c r="R4617" i="1" a="1"/>
  <c r="R4617" i="1" s="1"/>
  <c r="P4132" i="1"/>
  <c r="P4141" i="1"/>
  <c r="T4156" i="1" a="1"/>
  <c r="T4156" i="1" s="1"/>
  <c r="S4156" i="1" a="1"/>
  <c r="S4156" i="1" s="1"/>
  <c r="P4163" i="1"/>
  <c r="P4180" i="1"/>
  <c r="T4196" i="1" a="1"/>
  <c r="T4196" i="1" s="1"/>
  <c r="R4196" i="1" a="1"/>
  <c r="R4196" i="1" s="1"/>
  <c r="T4206" i="1" a="1"/>
  <c r="T4206" i="1" s="1"/>
  <c r="P4224" i="1"/>
  <c r="P4247" i="1"/>
  <c r="R4259" i="1" a="1"/>
  <c r="R4259" i="1" s="1"/>
  <c r="T4259" i="1" a="1"/>
  <c r="T4259" i="1" s="1"/>
  <c r="P4259" i="1"/>
  <c r="P4266" i="1"/>
  <c r="T4266" i="1" a="1"/>
  <c r="T4266" i="1" s="1"/>
  <c r="S4266" i="1" a="1"/>
  <c r="S4266" i="1" s="1"/>
  <c r="S4283" i="1" a="1"/>
  <c r="S4283" i="1" s="1"/>
  <c r="S4286" i="1" a="1"/>
  <c r="S4286" i="1" s="1"/>
  <c r="R4295" i="1" a="1"/>
  <c r="R4295" i="1" s="1"/>
  <c r="T4295" i="1" a="1"/>
  <c r="T4295" i="1" s="1"/>
  <c r="S4295" i="1" a="1"/>
  <c r="S4295" i="1" s="1"/>
  <c r="P4306" i="1"/>
  <c r="S4306" i="1" a="1"/>
  <c r="S4306" i="1" s="1"/>
  <c r="P4324" i="1"/>
  <c r="R4340" i="1" a="1"/>
  <c r="R4340" i="1" s="1"/>
  <c r="P4344" i="1"/>
  <c r="R4508" i="1" a="1"/>
  <c r="R4508" i="1" s="1"/>
  <c r="T4508" i="1" a="1"/>
  <c r="T4508" i="1" s="1"/>
  <c r="S4508" i="1" a="1"/>
  <c r="S4508" i="1" s="1"/>
  <c r="R4892" i="1" a="1"/>
  <c r="R4892" i="1" s="1"/>
  <c r="T4892" i="1" a="1"/>
  <c r="T4892" i="1" s="1"/>
  <c r="S4892" i="1" a="1"/>
  <c r="S4892" i="1" s="1"/>
  <c r="P4198" i="1"/>
  <c r="S4198" i="1" a="1"/>
  <c r="S4198" i="1" s="1"/>
  <c r="T4200" i="1" a="1"/>
  <c r="T4200" i="1" s="1"/>
  <c r="R4200" i="1" a="1"/>
  <c r="R4200" i="1" s="1"/>
  <c r="R4207" i="1" a="1"/>
  <c r="R4207" i="1" s="1"/>
  <c r="T4207" i="1" a="1"/>
  <c r="T4207" i="1" s="1"/>
  <c r="P4207" i="1"/>
  <c r="R4211" i="1" a="1"/>
  <c r="R4211" i="1" s="1"/>
  <c r="T4211" i="1" a="1"/>
  <c r="T4211" i="1" s="1"/>
  <c r="R4271" i="1" a="1"/>
  <c r="R4271" i="1" s="1"/>
  <c r="S4271" i="1" a="1"/>
  <c r="S4271" i="1" s="1"/>
  <c r="T4332" i="1" a="1"/>
  <c r="T4332" i="1" s="1"/>
  <c r="P4332" i="1"/>
  <c r="S4332" i="1" a="1"/>
  <c r="S4332" i="1" s="1"/>
  <c r="R4332" i="1" a="1"/>
  <c r="R4332" i="1" s="1"/>
  <c r="P4383" i="1"/>
  <c r="S4678" i="1" a="1"/>
  <c r="S4678" i="1" s="1"/>
  <c r="T4678" i="1" a="1"/>
  <c r="T4678" i="1" s="1"/>
  <c r="R4678" i="1" a="1"/>
  <c r="R4678" i="1" s="1"/>
  <c r="P4182" i="1"/>
  <c r="R4182" i="1" a="1"/>
  <c r="R4182" i="1" s="1"/>
  <c r="P4237" i="1"/>
  <c r="P4250" i="1"/>
  <c r="R4250" i="1" a="1"/>
  <c r="R4250" i="1" s="1"/>
  <c r="T4269" i="1" a="1"/>
  <c r="T4269" i="1" s="1"/>
  <c r="S4269" i="1" a="1"/>
  <c r="S4269" i="1" s="1"/>
  <c r="R4269" i="1" a="1"/>
  <c r="R4269" i="1" s="1"/>
  <c r="T4276" i="1" a="1"/>
  <c r="T4276" i="1" s="1"/>
  <c r="P4276" i="1"/>
  <c r="S4276" i="1" a="1"/>
  <c r="S4276" i="1" s="1"/>
  <c r="R4276" i="1" a="1"/>
  <c r="R4276" i="1" s="1"/>
  <c r="R4279" i="1" a="1"/>
  <c r="R4279" i="1" s="1"/>
  <c r="S4279" i="1" a="1"/>
  <c r="S4279" i="1" s="1"/>
  <c r="R4287" i="1" a="1"/>
  <c r="R4287" i="1" s="1"/>
  <c r="T4287" i="1" a="1"/>
  <c r="T4287" i="1" s="1"/>
  <c r="S4287" i="1" a="1"/>
  <c r="S4287" i="1" s="1"/>
  <c r="P4315" i="1"/>
  <c r="T4384" i="1" a="1"/>
  <c r="T4384" i="1" s="1"/>
  <c r="S4384" i="1" a="1"/>
  <c r="S4384" i="1" s="1"/>
  <c r="P4422" i="1"/>
  <c r="R4422" i="1" a="1"/>
  <c r="R4422" i="1" s="1"/>
  <c r="S5489" i="1" a="1"/>
  <c r="S5489" i="1" s="1"/>
  <c r="R5489" i="1" a="1"/>
  <c r="R5489" i="1" s="1"/>
  <c r="R4335" i="1" a="1"/>
  <c r="R4335" i="1" s="1"/>
  <c r="P4335" i="1"/>
  <c r="S4373" i="1" a="1"/>
  <c r="S4373" i="1" s="1"/>
  <c r="T4373" i="1" a="1"/>
  <c r="T4373" i="1" s="1"/>
  <c r="T4440" i="1" a="1"/>
  <c r="T4440" i="1" s="1"/>
  <c r="R4440" i="1" a="1"/>
  <c r="R4440" i="1" s="1"/>
  <c r="P4440" i="1"/>
  <c r="R4107" i="1" a="1"/>
  <c r="R4107" i="1" s="1"/>
  <c r="T4107" i="1" a="1"/>
  <c r="T4107" i="1" s="1"/>
  <c r="S4109" i="1" a="1"/>
  <c r="S4109" i="1" s="1"/>
  <c r="R4109" i="1" a="1"/>
  <c r="R4109" i="1" s="1"/>
  <c r="P4140" i="1"/>
  <c r="P4142" i="1"/>
  <c r="S4142" i="1" a="1"/>
  <c r="S4142" i="1" s="1"/>
  <c r="T4144" i="1" a="1"/>
  <c r="T4144" i="1" s="1"/>
  <c r="R4144" i="1" a="1"/>
  <c r="R4144" i="1" s="1"/>
  <c r="T4147" i="1" a="1"/>
  <c r="T4147" i="1" s="1"/>
  <c r="S4149" i="1" a="1"/>
  <c r="S4149" i="1" s="1"/>
  <c r="P4166" i="1"/>
  <c r="T4166" i="1" a="1"/>
  <c r="T4166" i="1" s="1"/>
  <c r="S4166" i="1" a="1"/>
  <c r="S4166" i="1" s="1"/>
  <c r="T4168" i="1" a="1"/>
  <c r="T4168" i="1" s="1"/>
  <c r="R4168" i="1" a="1"/>
  <c r="R4168" i="1" s="1"/>
  <c r="P4179" i="1"/>
  <c r="S4182" i="1" a="1"/>
  <c r="S4182" i="1" s="1"/>
  <c r="P4186" i="1"/>
  <c r="R4186" i="1" a="1"/>
  <c r="R4186" i="1" s="1"/>
  <c r="S4200" i="1" a="1"/>
  <c r="S4200" i="1" s="1"/>
  <c r="R4202" i="1" a="1"/>
  <c r="R4202" i="1" s="1"/>
  <c r="T4208" i="1" a="1"/>
  <c r="T4208" i="1" s="1"/>
  <c r="S4208" i="1" a="1"/>
  <c r="S4208" i="1" s="1"/>
  <c r="S4215" i="1" a="1"/>
  <c r="S4215" i="1" s="1"/>
  <c r="R4217" i="1" a="1"/>
  <c r="R4217" i="1" s="1"/>
  <c r="R4219" i="1" a="1"/>
  <c r="R4219" i="1" s="1"/>
  <c r="S4219" i="1" a="1"/>
  <c r="S4219" i="1" s="1"/>
  <c r="T4219" i="1" a="1"/>
  <c r="T4219" i="1" s="1"/>
  <c r="P4221" i="1"/>
  <c r="T4257" i="1" a="1"/>
  <c r="T4257" i="1" s="1"/>
  <c r="T4280" i="1" a="1"/>
  <c r="T4280" i="1" s="1"/>
  <c r="S4280" i="1" a="1"/>
  <c r="S4280" i="1" s="1"/>
  <c r="R4280" i="1" a="1"/>
  <c r="R4280" i="1" s="1"/>
  <c r="T4335" i="1" a="1"/>
  <c r="T4335" i="1" s="1"/>
  <c r="P4352" i="1"/>
  <c r="T4408" i="1" a="1"/>
  <c r="T4408" i="1" s="1"/>
  <c r="P4408" i="1"/>
  <c r="P3839" i="1"/>
  <c r="P3889" i="1"/>
  <c r="P3927" i="1"/>
  <c r="P3949" i="1"/>
  <c r="P3975" i="1"/>
  <c r="R4051" i="1" a="1"/>
  <c r="R4051" i="1" s="1"/>
  <c r="S4051" i="1" a="1"/>
  <c r="S4051" i="1" s="1"/>
  <c r="P4074" i="1"/>
  <c r="T4074" i="1" a="1"/>
  <c r="T4074" i="1" s="1"/>
  <c r="P4081" i="1"/>
  <c r="P4126" i="1"/>
  <c r="S4126" i="1" a="1"/>
  <c r="S4126" i="1" s="1"/>
  <c r="P4146" i="1"/>
  <c r="T4146" i="1" a="1"/>
  <c r="T4146" i="1" s="1"/>
  <c r="S4189" i="1" a="1"/>
  <c r="S4189" i="1" s="1"/>
  <c r="T4198" i="1" a="1"/>
  <c r="T4198" i="1" s="1"/>
  <c r="S4202" i="1" a="1"/>
  <c r="S4202" i="1" s="1"/>
  <c r="P4210" i="1"/>
  <c r="T4210" i="1" a="1"/>
  <c r="T4210" i="1" s="1"/>
  <c r="P4234" i="1"/>
  <c r="S4234" i="1" a="1"/>
  <c r="S4234" i="1" s="1"/>
  <c r="P4242" i="1"/>
  <c r="R4242" i="1" a="1"/>
  <c r="R4242" i="1" s="1"/>
  <c r="P4251" i="1"/>
  <c r="P4258" i="1"/>
  <c r="T4258" i="1" a="1"/>
  <c r="T4258" i="1" s="1"/>
  <c r="R4258" i="1" a="1"/>
  <c r="R4258" i="1" s="1"/>
  <c r="P4280" i="1"/>
  <c r="T4297" i="1" a="1"/>
  <c r="T4297" i="1" s="1"/>
  <c r="S4297" i="1" a="1"/>
  <c r="S4297" i="1" s="1"/>
  <c r="R4297" i="1" a="1"/>
  <c r="R4297" i="1" s="1"/>
  <c r="P4356" i="1"/>
  <c r="S4356" i="1" a="1"/>
  <c r="S4356" i="1" s="1"/>
  <c r="R4356" i="1" a="1"/>
  <c r="R4356" i="1" s="1"/>
  <c r="T4364" i="1" a="1"/>
  <c r="T4364" i="1" s="1"/>
  <c r="P4364" i="1"/>
  <c r="P4424" i="1"/>
  <c r="S4424" i="1" a="1"/>
  <c r="S4424" i="1" s="1"/>
  <c r="R4424" i="1" a="1"/>
  <c r="R4424" i="1" s="1"/>
  <c r="T4476" i="1" a="1"/>
  <c r="T4476" i="1" s="1"/>
  <c r="S4476" i="1" a="1"/>
  <c r="S4476" i="1" s="1"/>
  <c r="R4476" i="1" a="1"/>
  <c r="R4476" i="1" s="1"/>
  <c r="P4476" i="1"/>
  <c r="T4625" i="1" a="1"/>
  <c r="T4625" i="1" s="1"/>
  <c r="P4625" i="1"/>
  <c r="S4264" i="1" a="1"/>
  <c r="S4264" i="1" s="1"/>
  <c r="S4321" i="1" a="1"/>
  <c r="S4321" i="1" s="1"/>
  <c r="R4321" i="1" a="1"/>
  <c r="R4321" i="1" s="1"/>
  <c r="P4321" i="1"/>
  <c r="P4437" i="1"/>
  <c r="S4600" i="1" a="1"/>
  <c r="S4600" i="1" s="1"/>
  <c r="P4600" i="1"/>
  <c r="R4600" i="1" a="1"/>
  <c r="R4600" i="1" s="1"/>
  <c r="T4600" i="1" a="1"/>
  <c r="T4600" i="1" s="1"/>
  <c r="P4678" i="1"/>
  <c r="R4700" i="1" a="1"/>
  <c r="R4700" i="1" s="1"/>
  <c r="S4700" i="1" a="1"/>
  <c r="S4700" i="1" s="1"/>
  <c r="P4884" i="1"/>
  <c r="R4319" i="1" a="1"/>
  <c r="R4319" i="1" s="1"/>
  <c r="S4319" i="1" a="1"/>
  <c r="S4319" i="1" s="1"/>
  <c r="P4339" i="1"/>
  <c r="R4342" i="1" a="1"/>
  <c r="R4342" i="1" s="1"/>
  <c r="T4342" i="1" a="1"/>
  <c r="T4342" i="1" s="1"/>
  <c r="R4380" i="1" a="1"/>
  <c r="R4380" i="1" s="1"/>
  <c r="T4380" i="1" a="1"/>
  <c r="T4380" i="1" s="1"/>
  <c r="P4398" i="1"/>
  <c r="P4429" i="1"/>
  <c r="S4662" i="1" a="1"/>
  <c r="S4662" i="1" s="1"/>
  <c r="R4662" i="1" a="1"/>
  <c r="R4662" i="1" s="1"/>
  <c r="T4662" i="1" a="1"/>
  <c r="T4662" i="1" s="1"/>
  <c r="P4700" i="1"/>
  <c r="S4726" i="1" a="1"/>
  <c r="S4726" i="1" s="1"/>
  <c r="T4726" i="1" a="1"/>
  <c r="T4726" i="1" s="1"/>
  <c r="T4420" i="1" a="1"/>
  <c r="T4420" i="1" s="1"/>
  <c r="R4420" i="1" a="1"/>
  <c r="R4420" i="1" s="1"/>
  <c r="P4480" i="1"/>
  <c r="S4537" i="1" a="1"/>
  <c r="S4537" i="1" s="1"/>
  <c r="T4537" i="1" a="1"/>
  <c r="T4537" i="1" s="1"/>
  <c r="R4537" i="1" a="1"/>
  <c r="R4537" i="1" s="1"/>
  <c r="P4537" i="1"/>
  <c r="R4580" i="1" a="1"/>
  <c r="R4580" i="1" s="1"/>
  <c r="T4580" i="1" a="1"/>
  <c r="T4580" i="1" s="1"/>
  <c r="S4580" i="1" a="1"/>
  <c r="S4580" i="1" s="1"/>
  <c r="P4798" i="1"/>
  <c r="P3937" i="1"/>
  <c r="T4092" i="1" a="1"/>
  <c r="T4092" i="1" s="1"/>
  <c r="R4092" i="1" a="1"/>
  <c r="R4092" i="1" s="1"/>
  <c r="P4127" i="1"/>
  <c r="P4176" i="1"/>
  <c r="P4178" i="1"/>
  <c r="R4178" i="1" a="1"/>
  <c r="R4178" i="1" s="1"/>
  <c r="T4263" i="1" a="1"/>
  <c r="T4263" i="1" s="1"/>
  <c r="S4265" i="1" a="1"/>
  <c r="S4265" i="1" s="1"/>
  <c r="T4300" i="1" a="1"/>
  <c r="T4300" i="1" s="1"/>
  <c r="P4300" i="1"/>
  <c r="R4311" i="1" a="1"/>
  <c r="R4311" i="1" s="1"/>
  <c r="T4311" i="1" a="1"/>
  <c r="T4311" i="1" s="1"/>
  <c r="T4350" i="1" a="1"/>
  <c r="T4350" i="1" s="1"/>
  <c r="P4362" i="1"/>
  <c r="S4504" i="1" a="1"/>
  <c r="S4504" i="1" s="1"/>
  <c r="P4504" i="1"/>
  <c r="T4504" i="1" a="1"/>
  <c r="T4504" i="1" s="1"/>
  <c r="P4519" i="1"/>
  <c r="P4262" i="1"/>
  <c r="T4262" i="1" a="1"/>
  <c r="T4262" i="1" s="1"/>
  <c r="T4273" i="1" a="1"/>
  <c r="T4273" i="1" s="1"/>
  <c r="R4676" i="1" a="1"/>
  <c r="R4676" i="1" s="1"/>
  <c r="P4676" i="1"/>
  <c r="S4676" i="1" a="1"/>
  <c r="S4676" i="1" s="1"/>
  <c r="P4739" i="1"/>
  <c r="P4807" i="1"/>
  <c r="S4565" i="1" a="1"/>
  <c r="S4565" i="1" s="1"/>
  <c r="T4565" i="1" a="1"/>
  <c r="T4565" i="1" s="1"/>
  <c r="P4644" i="1"/>
  <c r="S4665" i="1" a="1"/>
  <c r="S4665" i="1" s="1"/>
  <c r="P4665" i="1"/>
  <c r="S4854" i="1" a="1"/>
  <c r="S4854" i="1" s="1"/>
  <c r="P4854" i="1"/>
  <c r="T4376" i="1" a="1"/>
  <c r="T4376" i="1" s="1"/>
  <c r="R4376" i="1" a="1"/>
  <c r="R4376" i="1" s="1"/>
  <c r="P4401" i="1"/>
  <c r="P4493" i="1"/>
  <c r="P4565" i="1"/>
  <c r="R4594" i="1" a="1"/>
  <c r="R4594" i="1" s="1"/>
  <c r="S4594" i="1" a="1"/>
  <c r="S4594" i="1" s="1"/>
  <c r="P4636" i="1"/>
  <c r="P4652" i="1"/>
  <c r="P4905" i="1"/>
  <c r="R4530" i="1" a="1"/>
  <c r="R4530" i="1" s="1"/>
  <c r="S4530" i="1" a="1"/>
  <c r="S4530" i="1" s="1"/>
  <c r="T4626" i="1" a="1"/>
  <c r="T4626" i="1" s="1"/>
  <c r="S4626" i="1" a="1"/>
  <c r="S4626" i="1" s="1"/>
  <c r="S4642" i="1" a="1"/>
  <c r="S4642" i="1" s="1"/>
  <c r="P4642" i="1"/>
  <c r="R4665" i="1" a="1"/>
  <c r="R4665" i="1" s="1"/>
  <c r="P4673" i="1"/>
  <c r="P4707" i="1"/>
  <c r="S4770" i="1" a="1"/>
  <c r="S4770" i="1" s="1"/>
  <c r="P4770" i="1"/>
  <c r="T4770" i="1" a="1"/>
  <c r="T4770" i="1" s="1"/>
  <c r="R4770" i="1" a="1"/>
  <c r="R4770" i="1" s="1"/>
  <c r="P4803" i="1"/>
  <c r="S4813" i="1" a="1"/>
  <c r="S4813" i="1" s="1"/>
  <c r="R4813" i="1" a="1"/>
  <c r="R4813" i="1" s="1"/>
  <c r="P4813" i="1"/>
  <c r="T4817" i="1" a="1"/>
  <c r="T4817" i="1" s="1"/>
  <c r="P4817" i="1"/>
  <c r="S4834" i="1" a="1"/>
  <c r="S4834" i="1" s="1"/>
  <c r="R4834" i="1" a="1"/>
  <c r="R4834" i="1" s="1"/>
  <c r="P5012" i="1"/>
  <c r="R5012" i="1" a="1"/>
  <c r="R5012" i="1" s="1"/>
  <c r="R5321" i="1" a="1"/>
  <c r="R5321" i="1" s="1"/>
  <c r="P5321" i="1"/>
  <c r="P4517" i="1"/>
  <c r="P4530" i="1"/>
  <c r="P4626" i="1"/>
  <c r="R4760" i="1" a="1"/>
  <c r="R4760" i="1" s="1"/>
  <c r="S4760" i="1" a="1"/>
  <c r="S4760" i="1" s="1"/>
  <c r="T4760" i="1" a="1"/>
  <c r="T4760" i="1" s="1"/>
  <c r="R4764" i="1" a="1"/>
  <c r="R4764" i="1" s="1"/>
  <c r="T4764" i="1" a="1"/>
  <c r="T4764" i="1" s="1"/>
  <c r="S4764" i="1" a="1"/>
  <c r="S4764" i="1" s="1"/>
  <c r="R4804" i="1" a="1"/>
  <c r="R4804" i="1" s="1"/>
  <c r="T4804" i="1" a="1"/>
  <c r="T4804" i="1" s="1"/>
  <c r="P4834" i="1"/>
  <c r="P5140" i="1"/>
  <c r="P4086" i="1"/>
  <c r="R4086" i="1" a="1"/>
  <c r="R4086" i="1" s="1"/>
  <c r="T4160" i="1" a="1"/>
  <c r="T4160" i="1" s="1"/>
  <c r="S4160" i="1" a="1"/>
  <c r="S4160" i="1" s="1"/>
  <c r="T4292" i="1" a="1"/>
  <c r="T4292" i="1" s="1"/>
  <c r="S4292" i="1" a="1"/>
  <c r="S4292" i="1" s="1"/>
  <c r="P4326" i="1"/>
  <c r="T4326" i="1" a="1"/>
  <c r="T4326" i="1" s="1"/>
  <c r="S4326" i="1" a="1"/>
  <c r="S4326" i="1" s="1"/>
  <c r="P4330" i="1"/>
  <c r="R4330" i="1" a="1"/>
  <c r="R4330" i="1" s="1"/>
  <c r="P4464" i="1"/>
  <c r="R4548" i="1" a="1"/>
  <c r="R4548" i="1" s="1"/>
  <c r="T4594" i="1" a="1"/>
  <c r="T4594" i="1" s="1"/>
  <c r="T4640" i="1" a="1"/>
  <c r="T4640" i="1" s="1"/>
  <c r="S4640" i="1" a="1"/>
  <c r="S4640" i="1" s="1"/>
  <c r="R4640" i="1" a="1"/>
  <c r="R4640" i="1" s="1"/>
  <c r="T4642" i="1" a="1"/>
  <c r="T4642" i="1" s="1"/>
  <c r="P4666" i="1"/>
  <c r="S4666" i="1" a="1"/>
  <c r="S4666" i="1" s="1"/>
  <c r="R4666" i="1" a="1"/>
  <c r="R4666" i="1" s="1"/>
  <c r="T4668" i="1" a="1"/>
  <c r="T4668" i="1" s="1"/>
  <c r="P4692" i="1"/>
  <c r="R4708" i="1" a="1"/>
  <c r="R4708" i="1" s="1"/>
  <c r="T4708" i="1" a="1"/>
  <c r="T4708" i="1" s="1"/>
  <c r="R4721" i="1" a="1"/>
  <c r="R4721" i="1" s="1"/>
  <c r="S4728" i="1" a="1"/>
  <c r="S4728" i="1" s="1"/>
  <c r="R4728" i="1" a="1"/>
  <c r="R4728" i="1" s="1"/>
  <c r="T4728" i="1" a="1"/>
  <c r="T4728" i="1" s="1"/>
  <c r="P4760" i="1"/>
  <c r="P4804" i="1"/>
  <c r="P4966" i="1"/>
  <c r="P5063" i="1"/>
  <c r="S5114" i="1" a="1"/>
  <c r="S5114" i="1" s="1"/>
  <c r="P5114" i="1"/>
  <c r="T4530" i="1" a="1"/>
  <c r="T4530" i="1" s="1"/>
  <c r="S4658" i="1" a="1"/>
  <c r="S4658" i="1" s="1"/>
  <c r="R4732" i="1" a="1"/>
  <c r="R4732" i="1" s="1"/>
  <c r="T4732" i="1" a="1"/>
  <c r="T4732" i="1" s="1"/>
  <c r="S4804" i="1" a="1"/>
  <c r="S4804" i="1" s="1"/>
  <c r="S4548" i="1" a="1"/>
  <c r="S4548" i="1" s="1"/>
  <c r="P4686" i="1"/>
  <c r="R5021" i="1" a="1"/>
  <c r="R5021" i="1" s="1"/>
  <c r="P5021" i="1"/>
  <c r="T4284" i="1" a="1"/>
  <c r="T4284" i="1" s="1"/>
  <c r="R4284" i="1" a="1"/>
  <c r="R4284" i="1" s="1"/>
  <c r="P4389" i="1"/>
  <c r="S4436" i="1" a="1"/>
  <c r="S4436" i="1" s="1"/>
  <c r="T4436" i="1" a="1"/>
  <c r="T4436" i="1" s="1"/>
  <c r="P4544" i="1"/>
  <c r="P4598" i="1"/>
  <c r="P4726" i="1"/>
  <c r="P4744" i="1"/>
  <c r="R4744" i="1" a="1"/>
  <c r="R4744" i="1" s="1"/>
  <c r="T4744" i="1" a="1"/>
  <c r="T4744" i="1" s="1"/>
  <c r="P4764" i="1"/>
  <c r="P4794" i="1"/>
  <c r="R4794" i="1" a="1"/>
  <c r="R4794" i="1" s="1"/>
  <c r="T4794" i="1" a="1"/>
  <c r="T4794" i="1" s="1"/>
  <c r="S4794" i="1" a="1"/>
  <c r="S4794" i="1" s="1"/>
  <c r="S4758" i="1" a="1"/>
  <c r="S4758" i="1" s="1"/>
  <c r="R4758" i="1" a="1"/>
  <c r="R4758" i="1" s="1"/>
  <c r="P5024" i="1"/>
  <c r="P5034" i="1"/>
  <c r="S5231" i="1" a="1"/>
  <c r="S5231" i="1" s="1"/>
  <c r="T5231" i="1" a="1"/>
  <c r="T5231" i="1" s="1"/>
  <c r="R5231" i="1" a="1"/>
  <c r="R5231" i="1" s="1"/>
  <c r="T5508" i="1" a="1"/>
  <c r="T5508" i="1" s="1"/>
  <c r="S5508" i="1" a="1"/>
  <c r="S5508" i="1" s="1"/>
  <c r="P5508" i="1"/>
  <c r="T4698" i="1" a="1"/>
  <c r="T4698" i="1" s="1"/>
  <c r="S4698" i="1" a="1"/>
  <c r="S4698" i="1" s="1"/>
  <c r="P4789" i="1"/>
  <c r="S4792" i="1" a="1"/>
  <c r="S4792" i="1" s="1"/>
  <c r="R4792" i="1" a="1"/>
  <c r="R4792" i="1" s="1"/>
  <c r="T4792" i="1" a="1"/>
  <c r="T4792" i="1" s="1"/>
  <c r="P4802" i="1"/>
  <c r="R4850" i="1" a="1"/>
  <c r="R4850" i="1" s="1"/>
  <c r="S4850" i="1" a="1"/>
  <c r="S4850" i="1" s="1"/>
  <c r="T4882" i="1" a="1"/>
  <c r="T4882" i="1" s="1"/>
  <c r="R4882" i="1" a="1"/>
  <c r="R4882" i="1" s="1"/>
  <c r="P4930" i="1"/>
  <c r="T5122" i="1" a="1"/>
  <c r="T5122" i="1" s="1"/>
  <c r="S5122" i="1" a="1"/>
  <c r="S5122" i="1" s="1"/>
  <c r="S5199" i="1" a="1"/>
  <c r="S5199" i="1" s="1"/>
  <c r="R5199" i="1" a="1"/>
  <c r="R5199" i="1" s="1"/>
  <c r="T4826" i="1" a="1"/>
  <c r="T4826" i="1" s="1"/>
  <c r="S4826" i="1" a="1"/>
  <c r="S4826" i="1" s="1"/>
  <c r="S4856" i="1" a="1"/>
  <c r="S4856" i="1" s="1"/>
  <c r="T4856" i="1" a="1"/>
  <c r="T4856" i="1" s="1"/>
  <c r="R4856" i="1" a="1"/>
  <c r="R4856" i="1" s="1"/>
  <c r="T4988" i="1" a="1"/>
  <c r="T4988" i="1" s="1"/>
  <c r="R4988" i="1" a="1"/>
  <c r="R4988" i="1" s="1"/>
  <c r="S4756" i="1" a="1"/>
  <c r="S4756" i="1" s="1"/>
  <c r="T4756" i="1" a="1"/>
  <c r="T4756" i="1" s="1"/>
  <c r="P4839" i="1"/>
  <c r="P4864" i="1"/>
  <c r="P4988" i="1"/>
  <c r="Q153" i="3"/>
  <c r="O153" i="3"/>
  <c r="O174" i="3"/>
  <c r="Q174" i="3"/>
  <c r="P4693" i="1"/>
  <c r="T4876" i="1" a="1"/>
  <c r="T4876" i="1" s="1"/>
  <c r="P4876" i="1"/>
  <c r="R4876" i="1" a="1"/>
  <c r="R4876" i="1" s="1"/>
  <c r="S4876" i="1" a="1"/>
  <c r="S4876" i="1" s="1"/>
  <c r="P5047" i="1"/>
  <c r="P5369" i="1"/>
  <c r="P4767" i="1"/>
  <c r="T4832" i="1" a="1"/>
  <c r="T4832" i="1" s="1"/>
  <c r="S4832" i="1" a="1"/>
  <c r="S4832" i="1" s="1"/>
  <c r="T5107" i="1" a="1"/>
  <c r="T5107" i="1" s="1"/>
  <c r="S5107" i="1" a="1"/>
  <c r="S5107" i="1" s="1"/>
  <c r="R5107" i="1" a="1"/>
  <c r="R5107" i="1" s="1"/>
  <c r="H9" i="3"/>
  <c r="F9" i="3"/>
  <c r="P4886" i="1"/>
  <c r="S4889" i="1" a="1"/>
  <c r="S4889" i="1" s="1"/>
  <c r="R4889" i="1" a="1"/>
  <c r="R4889" i="1" s="1"/>
  <c r="P5127" i="1"/>
  <c r="P5459" i="1"/>
  <c r="R5531" i="1" a="1"/>
  <c r="R5531" i="1" s="1"/>
  <c r="S5531" i="1" a="1"/>
  <c r="S5531" i="1" s="1"/>
  <c r="R4906" i="1" a="1"/>
  <c r="R4906" i="1" s="1"/>
  <c r="P4906" i="1"/>
  <c r="P4943" i="1"/>
  <c r="S4906" i="1" a="1"/>
  <c r="S4906" i="1" s="1"/>
  <c r="P4963" i="1"/>
  <c r="P5014" i="1"/>
  <c r="P5174" i="1"/>
  <c r="R5214" i="1" a="1"/>
  <c r="R5214" i="1" s="1"/>
  <c r="T5214" i="1" a="1"/>
  <c r="T5214" i="1" s="1"/>
  <c r="P5257" i="1"/>
  <c r="S5430" i="1" a="1"/>
  <c r="S5430" i="1" s="1"/>
  <c r="P5485" i="1"/>
  <c r="P4917" i="1"/>
  <c r="P4992" i="1"/>
  <c r="P5041" i="1"/>
  <c r="P5110" i="1"/>
  <c r="P5227" i="1"/>
  <c r="T5432" i="1" a="1"/>
  <c r="T5432" i="1" s="1"/>
  <c r="S5432" i="1" a="1"/>
  <c r="S5432" i="1" s="1"/>
  <c r="R5432" i="1" a="1"/>
  <c r="R5432" i="1" s="1"/>
  <c r="P5495" i="1"/>
  <c r="P5540" i="1"/>
  <c r="R4291" i="1" a="1"/>
  <c r="R4291" i="1" s="1"/>
  <c r="S4291" i="1" a="1"/>
  <c r="S4291" i="1" s="1"/>
  <c r="P4296" i="1"/>
  <c r="S4374" i="1" a="1"/>
  <c r="S4374" i="1" s="1"/>
  <c r="R4374" i="1" a="1"/>
  <c r="R4374" i="1" s="1"/>
  <c r="P4674" i="1"/>
  <c r="P4815" i="1"/>
  <c r="S4825" i="1" a="1"/>
  <c r="S4825" i="1" s="1"/>
  <c r="T4825" i="1" a="1"/>
  <c r="T4825" i="1" s="1"/>
  <c r="P4877" i="1"/>
  <c r="P4937" i="1"/>
  <c r="S4953" i="1" a="1"/>
  <c r="S4953" i="1" s="1"/>
  <c r="T4953" i="1" a="1"/>
  <c r="T4953" i="1" s="1"/>
  <c r="R4953" i="1" a="1"/>
  <c r="R4953" i="1" s="1"/>
  <c r="P5329" i="1"/>
  <c r="P5536" i="1"/>
  <c r="P4606" i="1"/>
  <c r="P4658" i="1"/>
  <c r="S4685" i="1" a="1"/>
  <c r="S4685" i="1" s="1"/>
  <c r="T4685" i="1" a="1"/>
  <c r="T4685" i="1" s="1"/>
  <c r="P4870" i="1"/>
  <c r="T4940" i="1" a="1"/>
  <c r="T4940" i="1" s="1"/>
  <c r="S4940" i="1" a="1"/>
  <c r="S4940" i="1" s="1"/>
  <c r="P5059" i="1"/>
  <c r="P5453" i="1"/>
  <c r="P5516" i="1"/>
  <c r="I63" i="3"/>
  <c r="K63" i="3"/>
  <c r="C26" i="3"/>
  <c r="E26" i="3"/>
  <c r="I179" i="3"/>
  <c r="K179" i="3"/>
  <c r="P4498" i="1"/>
  <c r="P4722" i="1"/>
  <c r="P4736" i="1"/>
  <c r="T4904" i="1" a="1"/>
  <c r="T4904" i="1" s="1"/>
  <c r="P4904" i="1"/>
  <c r="P5004" i="1"/>
  <c r="P5317" i="1"/>
  <c r="P5340" i="1"/>
  <c r="P5496" i="1"/>
  <c r="Q151" i="3"/>
  <c r="O151" i="3"/>
  <c r="E105" i="3"/>
  <c r="C105" i="3"/>
  <c r="P4714" i="1"/>
  <c r="P4740" i="1"/>
  <c r="P4761" i="1"/>
  <c r="P4900" i="1"/>
  <c r="P4950" i="1"/>
  <c r="P5082" i="1"/>
  <c r="P5133" i="1"/>
  <c r="P5214" i="1"/>
  <c r="P5254" i="1"/>
  <c r="P5420" i="1"/>
  <c r="P5481" i="1"/>
  <c r="P5529" i="1"/>
  <c r="P5569" i="1"/>
  <c r="I151" i="3"/>
  <c r="K151" i="3"/>
  <c r="E118" i="3"/>
  <c r="C118" i="3"/>
  <c r="O290" i="3"/>
  <c r="Q290" i="3"/>
  <c r="C146" i="3"/>
  <c r="E146" i="3"/>
  <c r="K328" i="3"/>
  <c r="I328" i="3"/>
  <c r="C223" i="3"/>
  <c r="E223" i="3"/>
  <c r="P5018" i="1"/>
  <c r="P5052" i="1"/>
  <c r="P5289" i="1"/>
  <c r="P5341" i="1"/>
  <c r="P5406" i="1"/>
  <c r="P5460" i="1"/>
  <c r="K14" i="3"/>
  <c r="P5058" i="1"/>
  <c r="P5098" i="1"/>
  <c r="P5113" i="1"/>
  <c r="P5131" i="1"/>
  <c r="T5566" i="1" a="1"/>
  <c r="T5566" i="1" s="1"/>
  <c r="R5566" i="1" a="1"/>
  <c r="R5566" i="1" s="1"/>
  <c r="P5629" i="1"/>
  <c r="L208" i="3"/>
  <c r="P5261" i="1"/>
  <c r="P5345" i="1"/>
  <c r="P5388" i="1"/>
  <c r="P5432" i="1"/>
  <c r="P5566" i="1"/>
  <c r="P5280" i="1"/>
  <c r="P5323" i="1"/>
  <c r="P5411" i="1"/>
  <c r="P5479" i="1"/>
  <c r="P5483" i="1"/>
  <c r="R5570" i="1" a="1"/>
  <c r="R5570" i="1" s="1"/>
  <c r="P5451" i="1"/>
  <c r="P5494" i="1"/>
  <c r="P5498" i="1"/>
  <c r="P5523" i="1"/>
  <c r="P5527" i="1"/>
  <c r="P5270" i="1"/>
  <c r="P5332" i="1"/>
  <c r="P5355" i="1"/>
  <c r="P5560" i="1"/>
  <c r="R5599" i="1" a="1"/>
  <c r="R5599" i="1" s="1"/>
  <c r="R4299" i="1" a="1"/>
  <c r="R4299" i="1" s="1"/>
  <c r="S4299" i="1" a="1"/>
  <c r="S4299" i="1" s="1"/>
  <c r="P4302" i="1"/>
  <c r="S4302" i="1" a="1"/>
  <c r="S4302" i="1" s="1"/>
  <c r="R4302" i="1" a="1"/>
  <c r="R4302" i="1" s="1"/>
  <c r="P4310" i="1"/>
  <c r="R4310" i="1" a="1"/>
  <c r="R4310" i="1" s="1"/>
  <c r="T4325" i="1" a="1"/>
  <c r="T4325" i="1" s="1"/>
  <c r="S4325" i="1" a="1"/>
  <c r="S4325" i="1" s="1"/>
  <c r="T4328" i="1" a="1"/>
  <c r="T4328" i="1" s="1"/>
  <c r="S4328" i="1" a="1"/>
  <c r="S4328" i="1" s="1"/>
  <c r="R4331" i="1" a="1"/>
  <c r="R4331" i="1" s="1"/>
  <c r="T4331" i="1" a="1"/>
  <c r="T4331" i="1" s="1"/>
  <c r="S4333" i="1" a="1"/>
  <c r="S4333" i="1" s="1"/>
  <c r="R4333" i="1" a="1"/>
  <c r="R4333" i="1" s="1"/>
  <c r="P4334" i="1"/>
  <c r="T4334" i="1" a="1"/>
  <c r="T4334" i="1" s="1"/>
  <c r="T4336" i="1" a="1"/>
  <c r="T4336" i="1" s="1"/>
  <c r="S4336" i="1" a="1"/>
  <c r="S4336" i="1" s="1"/>
  <c r="R4336" i="1" a="1"/>
  <c r="R4336" i="1" s="1"/>
  <c r="R4339" i="1" a="1"/>
  <c r="R4339" i="1" s="1"/>
  <c r="T4339" i="1" a="1"/>
  <c r="T4339" i="1" s="1"/>
  <c r="S4339" i="1" a="1"/>
  <c r="S4339" i="1" s="1"/>
  <c r="T4344" i="1" a="1"/>
  <c r="T4344" i="1" s="1"/>
  <c r="S4344" i="1" a="1"/>
  <c r="S4344" i="1" s="1"/>
  <c r="S4346" i="1" a="1"/>
  <c r="S4346" i="1" s="1"/>
  <c r="T4346" i="1" a="1"/>
  <c r="T4346" i="1" s="1"/>
  <c r="R4346" i="1" a="1"/>
  <c r="R4346" i="1" s="1"/>
  <c r="P4348" i="1"/>
  <c r="R4348" i="1" a="1"/>
  <c r="R4348" i="1" s="1"/>
  <c r="S4358" i="1" a="1"/>
  <c r="S4358" i="1" s="1"/>
  <c r="R4358" i="1" a="1"/>
  <c r="R4358" i="1" s="1"/>
  <c r="P4360" i="1"/>
  <c r="S4360" i="1" a="1"/>
  <c r="S4360" i="1" s="1"/>
  <c r="R4360" i="1" a="1"/>
  <c r="R4360" i="1" s="1"/>
  <c r="S4361" i="1" a="1"/>
  <c r="S4361" i="1" s="1"/>
  <c r="T4361" i="1" a="1"/>
  <c r="T4361" i="1" s="1"/>
  <c r="S4369" i="1" a="1"/>
  <c r="S4369" i="1" s="1"/>
  <c r="R4369" i="1" a="1"/>
  <c r="R4369" i="1" s="1"/>
  <c r="T4378" i="1" a="1"/>
  <c r="T4378" i="1" s="1"/>
  <c r="S4378" i="1" a="1"/>
  <c r="S4378" i="1" s="1"/>
  <c r="S4385" i="1" a="1"/>
  <c r="S4385" i="1" s="1"/>
  <c r="P4385" i="1"/>
  <c r="S4389" i="1" a="1"/>
  <c r="S4389" i="1" s="1"/>
  <c r="T4389" i="1" a="1"/>
  <c r="T4389" i="1" s="1"/>
  <c r="S4397" i="1" a="1"/>
  <c r="S4397" i="1" s="1"/>
  <c r="R4397" i="1" a="1"/>
  <c r="R4397" i="1" s="1"/>
  <c r="T4400" i="1" a="1"/>
  <c r="T4400" i="1" s="1"/>
  <c r="S4400" i="1" a="1"/>
  <c r="S4400" i="1" s="1"/>
  <c r="S4405" i="1" a="1"/>
  <c r="S4405" i="1" s="1"/>
  <c r="R4405" i="1" a="1"/>
  <c r="R4405" i="1" s="1"/>
  <c r="S4406" i="1" a="1"/>
  <c r="S4406" i="1" s="1"/>
  <c r="R4406" i="1" a="1"/>
  <c r="R4406" i="1" s="1"/>
  <c r="S4408" i="1" a="1"/>
  <c r="S4408" i="1" s="1"/>
  <c r="R4408" i="1" a="1"/>
  <c r="R4408" i="1" s="1"/>
  <c r="S4413" i="1" a="1"/>
  <c r="S4413" i="1" s="1"/>
  <c r="P4413" i="1"/>
  <c r="R4413" i="1" a="1"/>
  <c r="R4413" i="1" s="1"/>
  <c r="T4416" i="1" a="1"/>
  <c r="T4416" i="1" s="1"/>
  <c r="R4416" i="1" a="1"/>
  <c r="R4416" i="1" s="1"/>
  <c r="S4417" i="1" a="1"/>
  <c r="S4417" i="1" s="1"/>
  <c r="T4417" i="1" a="1"/>
  <c r="T4417" i="1" s="1"/>
  <c r="R4417" i="1" a="1"/>
  <c r="R4417" i="1" s="1"/>
  <c r="S4422" i="1" a="1"/>
  <c r="S4422" i="1" s="1"/>
  <c r="T4422" i="1" a="1"/>
  <c r="T4422" i="1" s="1"/>
  <c r="S4425" i="1" a="1"/>
  <c r="S4425" i="1" s="1"/>
  <c r="T4425" i="1" a="1"/>
  <c r="T4425" i="1" s="1"/>
  <c r="S4429" i="1" a="1"/>
  <c r="S4429" i="1" s="1"/>
  <c r="T4429" i="1" a="1"/>
  <c r="T4429" i="1" s="1"/>
  <c r="S4433" i="1" a="1"/>
  <c r="S4433" i="1" s="1"/>
  <c r="R4433" i="1" a="1"/>
  <c r="R4433" i="1" s="1"/>
  <c r="T4433" i="1" a="1"/>
  <c r="T4433" i="1" s="1"/>
  <c r="S4437" i="1" a="1"/>
  <c r="S4437" i="1" s="1"/>
  <c r="R4437" i="1" a="1"/>
  <c r="R4437" i="1" s="1"/>
  <c r="R4444" i="1" a="1"/>
  <c r="R4444" i="1" s="1"/>
  <c r="T4444" i="1" a="1"/>
  <c r="T4444" i="1" s="1"/>
  <c r="S4445" i="1" a="1"/>
  <c r="S4445" i="1" s="1"/>
  <c r="T4445" i="1" a="1"/>
  <c r="T4445" i="1" s="1"/>
  <c r="T4448" i="1" a="1"/>
  <c r="T4448" i="1" s="1"/>
  <c r="S4448" i="1" a="1"/>
  <c r="S4448" i="1" s="1"/>
  <c r="R4448" i="1" a="1"/>
  <c r="R4448" i="1" s="1"/>
  <c r="S4449" i="1" a="1"/>
  <c r="S4449" i="1" s="1"/>
  <c r="P4449" i="1"/>
  <c r="S4450" i="1" a="1"/>
  <c r="S4450" i="1" s="1"/>
  <c r="R4450" i="1" a="1"/>
  <c r="R4450" i="1" s="1"/>
  <c r="S4453" i="1" a="1"/>
  <c r="S4453" i="1" s="1"/>
  <c r="T4453" i="1" a="1"/>
  <c r="T4453" i="1" s="1"/>
  <c r="S4461" i="1" a="1"/>
  <c r="S4461" i="1" s="1"/>
  <c r="R4461" i="1" a="1"/>
  <c r="R4461" i="1" s="1"/>
  <c r="T4464" i="1" a="1"/>
  <c r="T4464" i="1" s="1"/>
  <c r="S4464" i="1" a="1"/>
  <c r="S4464" i="1" s="1"/>
  <c r="R4466" i="1" a="1"/>
  <c r="R4466" i="1" s="1"/>
  <c r="T4466" i="1" a="1"/>
  <c r="T4466" i="1" s="1"/>
  <c r="S4470" i="1" a="1"/>
  <c r="S4470" i="1" s="1"/>
  <c r="T4470" i="1" a="1"/>
  <c r="T4470" i="1" s="1"/>
  <c r="S4472" i="1" a="1"/>
  <c r="S4472" i="1" s="1"/>
  <c r="P4472" i="1"/>
  <c r="P4474" i="1"/>
  <c r="R4474" i="1" a="1"/>
  <c r="R4474" i="1" s="1"/>
  <c r="S4477" i="1" a="1"/>
  <c r="S4477" i="1" s="1"/>
  <c r="P4477" i="1"/>
  <c r="T4477" i="1" a="1"/>
  <c r="T4477" i="1" s="1"/>
  <c r="T4480" i="1" a="1"/>
  <c r="T4480" i="1" s="1"/>
  <c r="R4480" i="1" a="1"/>
  <c r="R4480" i="1" s="1"/>
  <c r="S4481" i="1" a="1"/>
  <c r="S4481" i="1" s="1"/>
  <c r="T4481" i="1" a="1"/>
  <c r="T4481" i="1" s="1"/>
  <c r="P4488" i="1"/>
  <c r="T4488" i="1" a="1"/>
  <c r="T4488" i="1" s="1"/>
  <c r="S4488" i="1" a="1"/>
  <c r="S4488" i="1" s="1"/>
  <c r="S4489" i="1" a="1"/>
  <c r="S4489" i="1" s="1"/>
  <c r="T4489" i="1" a="1"/>
  <c r="T4489" i="1" s="1"/>
  <c r="S4490" i="1" a="1"/>
  <c r="S4490" i="1" s="1"/>
  <c r="R4490" i="1" a="1"/>
  <c r="R4490" i="1" s="1"/>
  <c r="T4492" i="1" a="1"/>
  <c r="T4492" i="1" s="1"/>
  <c r="R4492" i="1" a="1"/>
  <c r="R4492" i="1" s="1"/>
  <c r="S4497" i="1" a="1"/>
  <c r="S4497" i="1" s="1"/>
  <c r="R4497" i="1" a="1"/>
  <c r="R4497" i="1" s="1"/>
  <c r="S4501" i="1" a="1"/>
  <c r="S4501" i="1" s="1"/>
  <c r="T4501" i="1" a="1"/>
  <c r="T4501" i="1" s="1"/>
  <c r="S4513" i="1" a="1"/>
  <c r="S4513" i="1" s="1"/>
  <c r="P4513" i="1"/>
  <c r="R4516" i="1" a="1"/>
  <c r="R4516" i="1" s="1"/>
  <c r="S4516" i="1" a="1"/>
  <c r="S4516" i="1" s="1"/>
  <c r="S4517" i="1" a="1"/>
  <c r="S4517" i="1" s="1"/>
  <c r="T4517" i="1" a="1"/>
  <c r="T4517" i="1" s="1"/>
  <c r="S4525" i="1" a="1"/>
  <c r="S4525" i="1" s="1"/>
  <c r="R4525" i="1" a="1"/>
  <c r="R4525" i="1" s="1"/>
  <c r="T4525" i="1" a="1"/>
  <c r="T4525" i="1" s="1"/>
  <c r="T4528" i="1" a="1"/>
  <c r="T4528" i="1" s="1"/>
  <c r="S4528" i="1" a="1"/>
  <c r="S4528" i="1" s="1"/>
  <c r="S4529" i="1" a="1"/>
  <c r="S4529" i="1" s="1"/>
  <c r="R4529" i="1" a="1"/>
  <c r="R4529" i="1" s="1"/>
  <c r="S4533" i="1" a="1"/>
  <c r="S4533" i="1" s="1"/>
  <c r="R4533" i="1" a="1"/>
  <c r="R4533" i="1" s="1"/>
  <c r="S4536" i="1" a="1"/>
  <c r="S4536" i="1" s="1"/>
  <c r="T4536" i="1" a="1"/>
  <c r="T4536" i="1" s="1"/>
  <c r="R4536" i="1" a="1"/>
  <c r="R4536" i="1" s="1"/>
  <c r="S4541" i="1" a="1"/>
  <c r="S4541" i="1" s="1"/>
  <c r="P4541" i="1"/>
  <c r="T4544" i="1" a="1"/>
  <c r="T4544" i="1" s="1"/>
  <c r="R4544" i="1" a="1"/>
  <c r="R4544" i="1" s="1"/>
  <c r="S4545" i="1" a="1"/>
  <c r="S4545" i="1" s="1"/>
  <c r="T4545" i="1" a="1"/>
  <c r="T4545" i="1" s="1"/>
  <c r="R4545" i="1" a="1"/>
  <c r="R4545" i="1" s="1"/>
  <c r="T4556" i="1" a="1"/>
  <c r="T4556" i="1" s="1"/>
  <c r="S4556" i="1" a="1"/>
  <c r="S4556" i="1" s="1"/>
  <c r="S4561" i="1" a="1"/>
  <c r="S4561" i="1" s="1"/>
  <c r="R4561" i="1" a="1"/>
  <c r="R4561" i="1" s="1"/>
  <c r="S4569" i="1" a="1"/>
  <c r="S4569" i="1" s="1"/>
  <c r="T4569" i="1" a="1"/>
  <c r="T4569" i="1" s="1"/>
  <c r="R4569" i="1" a="1"/>
  <c r="R4569" i="1" s="1"/>
  <c r="S4573" i="1" a="1"/>
  <c r="S4573" i="1" s="1"/>
  <c r="T4573" i="1" a="1"/>
  <c r="T4573" i="1" s="1"/>
  <c r="T4576" i="1" a="1"/>
  <c r="T4576" i="1" s="1"/>
  <c r="S4576" i="1" a="1"/>
  <c r="S4576" i="1" s="1"/>
  <c r="S4578" i="1" a="1"/>
  <c r="S4578" i="1" s="1"/>
  <c r="T4578" i="1" a="1"/>
  <c r="T4578" i="1" s="1"/>
  <c r="R4578" i="1" a="1"/>
  <c r="R4578" i="1" s="1"/>
  <c r="S4581" i="1" a="1"/>
  <c r="S4581" i="1" s="1"/>
  <c r="T4581" i="1" a="1"/>
  <c r="T4581" i="1" s="1"/>
  <c r="T4584" i="1" a="1"/>
  <c r="T4584" i="1" s="1"/>
  <c r="R4584" i="1" a="1"/>
  <c r="R4584" i="1" s="1"/>
  <c r="S4589" i="1" a="1"/>
  <c r="S4589" i="1" s="1"/>
  <c r="R4589" i="1" a="1"/>
  <c r="R4589" i="1" s="1"/>
  <c r="T4592" i="1" a="1"/>
  <c r="T4592" i="1" s="1"/>
  <c r="S4592" i="1" a="1"/>
  <c r="S4592" i="1" s="1"/>
  <c r="S4598" i="1" a="1"/>
  <c r="S4598" i="1" s="1"/>
  <c r="T4598" i="1" a="1"/>
  <c r="T4598" i="1" s="1"/>
  <c r="P4602" i="1"/>
  <c r="S4602" i="1" a="1"/>
  <c r="S4602" i="1" s="1"/>
  <c r="R4602" i="1" a="1"/>
  <c r="R4602" i="1" s="1"/>
  <c r="S4605" i="1" a="1"/>
  <c r="S4605" i="1" s="1"/>
  <c r="P4605" i="1"/>
  <c r="T4605" i="1" a="1"/>
  <c r="T4605" i="1" s="1"/>
  <c r="S4609" i="1" a="1"/>
  <c r="S4609" i="1" s="1"/>
  <c r="T4609" i="1" a="1"/>
  <c r="T4609" i="1" s="1"/>
  <c r="P4616" i="1"/>
  <c r="T4616" i="1" a="1"/>
  <c r="T4616" i="1" s="1"/>
  <c r="S4617" i="1" a="1"/>
  <c r="S4617" i="1" s="1"/>
  <c r="T4617" i="1" a="1"/>
  <c r="T4617" i="1" s="1"/>
  <c r="T4618" i="1" a="1"/>
  <c r="T4618" i="1" s="1"/>
  <c r="S4618" i="1" a="1"/>
  <c r="S4618" i="1" s="1"/>
  <c r="T4620" i="1" a="1"/>
  <c r="T4620" i="1" s="1"/>
  <c r="R4620" i="1" a="1"/>
  <c r="R4620" i="1" s="1"/>
  <c r="S4625" i="1" a="1"/>
  <c r="S4625" i="1" s="1"/>
  <c r="R4625" i="1" a="1"/>
  <c r="R4625" i="1" s="1"/>
  <c r="S4629" i="1" a="1"/>
  <c r="S4629" i="1" s="1"/>
  <c r="T4629" i="1" a="1"/>
  <c r="T4629" i="1" s="1"/>
  <c r="S4637" i="1" a="1"/>
  <c r="S4637" i="1" s="1"/>
  <c r="T4637" i="1" a="1"/>
  <c r="T4637" i="1" s="1"/>
  <c r="R4637" i="1" a="1"/>
  <c r="R4637" i="1" s="1"/>
  <c r="S4641" i="1" a="1"/>
  <c r="S4641" i="1" s="1"/>
  <c r="P4641" i="1"/>
  <c r="R4644" i="1" a="1"/>
  <c r="R4644" i="1" s="1"/>
  <c r="T4644" i="1" a="1"/>
  <c r="T4644" i="1" s="1"/>
  <c r="S4644" i="1" a="1"/>
  <c r="S4644" i="1" s="1"/>
  <c r="S4645" i="1" a="1"/>
  <c r="S4645" i="1" s="1"/>
  <c r="T4645" i="1" a="1"/>
  <c r="T4645" i="1" s="1"/>
  <c r="T4648" i="1" a="1"/>
  <c r="T4648" i="1" s="1"/>
  <c r="P4648" i="1"/>
  <c r="S4653" i="1" a="1"/>
  <c r="S4653" i="1" s="1"/>
  <c r="R4653" i="1" a="1"/>
  <c r="R4653" i="1" s="1"/>
  <c r="T4653" i="1" a="1"/>
  <c r="T4653" i="1" s="1"/>
  <c r="T4656" i="1" a="1"/>
  <c r="T4656" i="1" s="1"/>
  <c r="S4656" i="1" a="1"/>
  <c r="S4656" i="1" s="1"/>
  <c r="S4657" i="1" a="1"/>
  <c r="S4657" i="1" s="1"/>
  <c r="R4657" i="1" a="1"/>
  <c r="R4657" i="1" s="1"/>
  <c r="S4661" i="1" a="1"/>
  <c r="S4661" i="1" s="1"/>
  <c r="R4661" i="1" a="1"/>
  <c r="R4661" i="1" s="1"/>
  <c r="S4664" i="1" a="1"/>
  <c r="S4664" i="1" s="1"/>
  <c r="T4664" i="1" a="1"/>
  <c r="T4664" i="1" s="1"/>
  <c r="S4669" i="1" a="1"/>
  <c r="S4669" i="1" s="1"/>
  <c r="P4669" i="1"/>
  <c r="T4672" i="1" a="1"/>
  <c r="T4672" i="1" s="1"/>
  <c r="R4672" i="1" a="1"/>
  <c r="R4672" i="1" s="1"/>
  <c r="S4673" i="1" a="1"/>
  <c r="S4673" i="1" s="1"/>
  <c r="T4673" i="1" a="1"/>
  <c r="T4673" i="1" s="1"/>
  <c r="T4684" i="1" a="1"/>
  <c r="T4684" i="1" s="1"/>
  <c r="S4684" i="1" a="1"/>
  <c r="S4684" i="1" s="1"/>
  <c r="S4689" i="1" a="1"/>
  <c r="S4689" i="1" s="1"/>
  <c r="R4689" i="1" a="1"/>
  <c r="R4689" i="1" s="1"/>
  <c r="S4690" i="1" a="1"/>
  <c r="S4690" i="1" s="1"/>
  <c r="R4690" i="1" a="1"/>
  <c r="R4690" i="1" s="1"/>
  <c r="S4692" i="1" a="1"/>
  <c r="S4692" i="1" s="1"/>
  <c r="R4692" i="1" a="1"/>
  <c r="R4692" i="1" s="1"/>
  <c r="S4697" i="1" a="1"/>
  <c r="S4697" i="1" s="1"/>
  <c r="T4697" i="1" a="1"/>
  <c r="T4697" i="1" s="1"/>
  <c r="S4701" i="1" a="1"/>
  <c r="S4701" i="1" s="1"/>
  <c r="T4701" i="1" a="1"/>
  <c r="T4701" i="1" s="1"/>
  <c r="S4706" i="1" a="1"/>
  <c r="S4706" i="1" s="1"/>
  <c r="T4706" i="1" a="1"/>
  <c r="T4706" i="1" s="1"/>
  <c r="T4712" i="1" a="1"/>
  <c r="T4712" i="1" s="1"/>
  <c r="S4712" i="1" a="1"/>
  <c r="S4712" i="1" s="1"/>
  <c r="R4712" i="1" a="1"/>
  <c r="R4712" i="1" s="1"/>
  <c r="R4714" i="1" a="1"/>
  <c r="R4714" i="1" s="1"/>
  <c r="S4714" i="1" a="1"/>
  <c r="S4714" i="1" s="1"/>
  <c r="S4717" i="1" a="1"/>
  <c r="S4717" i="1" s="1"/>
  <c r="R4717" i="1" a="1"/>
  <c r="R4717" i="1" s="1"/>
  <c r="S4721" i="1" a="1"/>
  <c r="S4721" i="1" s="1"/>
  <c r="T4721" i="1" a="1"/>
  <c r="T4721" i="1" s="1"/>
  <c r="S4725" i="1" a="1"/>
  <c r="S4725" i="1" s="1"/>
  <c r="R4725" i="1" a="1"/>
  <c r="R4725" i="1" s="1"/>
  <c r="T4725" i="1" a="1"/>
  <c r="T4725" i="1" s="1"/>
  <c r="P4730" i="1"/>
  <c r="T4730" i="1" a="1"/>
  <c r="T4730" i="1" s="1"/>
  <c r="S4730" i="1" a="1"/>
  <c r="S4730" i="1" s="1"/>
  <c r="S4733" i="1" a="1"/>
  <c r="S4733" i="1" s="1"/>
  <c r="P4733" i="1"/>
  <c r="S4737" i="1" a="1"/>
  <c r="S4737" i="1" s="1"/>
  <c r="T4737" i="1" a="1"/>
  <c r="T4737" i="1" s="1"/>
  <c r="S4745" i="1" a="1"/>
  <c r="S4745" i="1" s="1"/>
  <c r="T4745" i="1" a="1"/>
  <c r="T4745" i="1" s="1"/>
  <c r="S4765" i="1" a="1"/>
  <c r="S4765" i="1" s="1"/>
  <c r="T4765" i="1" a="1"/>
  <c r="T4765" i="1" s="1"/>
  <c r="R4765" i="1" a="1"/>
  <c r="R4765" i="1" s="1"/>
  <c r="S4769" i="1" a="1"/>
  <c r="S4769" i="1" s="1"/>
  <c r="P4769" i="1"/>
  <c r="R4769" i="1" a="1"/>
  <c r="R4769" i="1" s="1"/>
  <c r="R4772" i="1" a="1"/>
  <c r="R4772" i="1" s="1"/>
  <c r="T4772" i="1" a="1"/>
  <c r="T4772" i="1" s="1"/>
  <c r="S4773" i="1" a="1"/>
  <c r="S4773" i="1" s="1"/>
  <c r="T4773" i="1" a="1"/>
  <c r="T4773" i="1" s="1"/>
  <c r="S4781" i="1" a="1"/>
  <c r="S4781" i="1" s="1"/>
  <c r="R4781" i="1" a="1"/>
  <c r="R4781" i="1" s="1"/>
  <c r="T4784" i="1" a="1"/>
  <c r="T4784" i="1" s="1"/>
  <c r="S4784" i="1" a="1"/>
  <c r="S4784" i="1" s="1"/>
  <c r="S4789" i="1" a="1"/>
  <c r="S4789" i="1" s="1"/>
  <c r="R4789" i="1" a="1"/>
  <c r="R4789" i="1" s="1"/>
  <c r="T4796" i="1" a="1"/>
  <c r="T4796" i="1" s="1"/>
  <c r="S4796" i="1" a="1"/>
  <c r="S4796" i="1" s="1"/>
  <c r="S4797" i="1" a="1"/>
  <c r="S4797" i="1" s="1"/>
  <c r="P4797" i="1"/>
  <c r="T4800" i="1" a="1"/>
  <c r="T4800" i="1" s="1"/>
  <c r="R4800" i="1" a="1"/>
  <c r="R4800" i="1" s="1"/>
  <c r="S4800" i="1" a="1"/>
  <c r="S4800" i="1" s="1"/>
  <c r="S4801" i="1" a="1"/>
  <c r="S4801" i="1" s="1"/>
  <c r="T4801" i="1" a="1"/>
  <c r="T4801" i="1" s="1"/>
  <c r="S4809" i="1" a="1"/>
  <c r="S4809" i="1" s="1"/>
  <c r="T4809" i="1" a="1"/>
  <c r="T4809" i="1" s="1"/>
  <c r="R4809" i="1" a="1"/>
  <c r="R4809" i="1" s="1"/>
  <c r="S4817" i="1" a="1"/>
  <c r="S4817" i="1" s="1"/>
  <c r="R4817" i="1" a="1"/>
  <c r="R4817" i="1" s="1"/>
  <c r="T4818" i="1" a="1"/>
  <c r="T4818" i="1" s="1"/>
  <c r="S4818" i="1" a="1"/>
  <c r="S4818" i="1" s="1"/>
  <c r="S4820" i="1" a="1"/>
  <c r="S4820" i="1" s="1"/>
  <c r="T4820" i="1" a="1"/>
  <c r="T4820" i="1" s="1"/>
  <c r="R4820" i="1" a="1"/>
  <c r="R4820" i="1" s="1"/>
  <c r="S4822" i="1" a="1"/>
  <c r="S4822" i="1" s="1"/>
  <c r="R4822" i="1" a="1"/>
  <c r="R4822" i="1" s="1"/>
  <c r="S4829" i="1" a="1"/>
  <c r="S4829" i="1" s="1"/>
  <c r="T4829" i="1" a="1"/>
  <c r="T4829" i="1" s="1"/>
  <c r="S4833" i="1" a="1"/>
  <c r="S4833" i="1" s="1"/>
  <c r="P4833" i="1"/>
  <c r="T4840" i="1" a="1"/>
  <c r="T4840" i="1" s="1"/>
  <c r="S4840" i="1" a="1"/>
  <c r="S4840" i="1" s="1"/>
  <c r="R4842" i="1" a="1"/>
  <c r="R4842" i="1" s="1"/>
  <c r="T4842" i="1" a="1"/>
  <c r="T4842" i="1" s="1"/>
  <c r="S4842" i="1" a="1"/>
  <c r="S4842" i="1" s="1"/>
  <c r="S4845" i="1" a="1"/>
  <c r="S4845" i="1" s="1"/>
  <c r="R4845" i="1" a="1"/>
  <c r="R4845" i="1" s="1"/>
  <c r="S4849" i="1" a="1"/>
  <c r="S4849" i="1" s="1"/>
  <c r="T4849" i="1" a="1"/>
  <c r="T4849" i="1" s="1"/>
  <c r="S4853" i="1" a="1"/>
  <c r="S4853" i="1" s="1"/>
  <c r="R4853" i="1" a="1"/>
  <c r="R4853" i="1" s="1"/>
  <c r="T4853" i="1" a="1"/>
  <c r="T4853" i="1" s="1"/>
  <c r="S4857" i="1" a="1"/>
  <c r="S4857" i="1" s="1"/>
  <c r="R4857" i="1" a="1"/>
  <c r="R4857" i="1" s="1"/>
  <c r="P4858" i="1"/>
  <c r="T4858" i="1" a="1"/>
  <c r="T4858" i="1" s="1"/>
  <c r="T4864" i="1" a="1"/>
  <c r="T4864" i="1" s="1"/>
  <c r="R4864" i="1" a="1"/>
  <c r="R4864" i="1" s="1"/>
  <c r="S4865" i="1" a="1"/>
  <c r="S4865" i="1" s="1"/>
  <c r="T4865" i="1" a="1"/>
  <c r="T4865" i="1" s="1"/>
  <c r="S4873" i="1" a="1"/>
  <c r="S4873" i="1" s="1"/>
  <c r="T4873" i="1" a="1"/>
  <c r="T4873" i="1" s="1"/>
  <c r="S4877" i="1" a="1"/>
  <c r="S4877" i="1" s="1"/>
  <c r="R4877" i="1" a="1"/>
  <c r="R4877" i="1" s="1"/>
  <c r="S4886" i="1" a="1"/>
  <c r="S4886" i="1" s="1"/>
  <c r="T4886" i="1" a="1"/>
  <c r="T4886" i="1" s="1"/>
  <c r="S4888" i="1" a="1"/>
  <c r="S4888" i="1" s="1"/>
  <c r="R4888" i="1" a="1"/>
  <c r="R4888" i="1" s="1"/>
  <c r="T4890" i="1" a="1"/>
  <c r="T4890" i="1" s="1"/>
  <c r="R4890" i="1" a="1"/>
  <c r="R4890" i="1" s="1"/>
  <c r="S4893" i="1" a="1"/>
  <c r="S4893" i="1" s="1"/>
  <c r="T4893" i="1" a="1"/>
  <c r="T4893" i="1" s="1"/>
  <c r="S4897" i="1" a="1"/>
  <c r="S4897" i="1" s="1"/>
  <c r="P4897" i="1"/>
  <c r="R4897" i="1" a="1"/>
  <c r="R4897" i="1" s="1"/>
  <c r="S4901" i="1" a="1"/>
  <c r="S4901" i="1" s="1"/>
  <c r="T4901" i="1" a="1"/>
  <c r="T4901" i="1" s="1"/>
  <c r="R4901" i="1" a="1"/>
  <c r="R4901" i="1" s="1"/>
  <c r="S4909" i="1" a="1"/>
  <c r="S4909" i="1" s="1"/>
  <c r="R4909" i="1" a="1"/>
  <c r="R4909" i="1" s="1"/>
  <c r="T4912" i="1" a="1"/>
  <c r="T4912" i="1" s="1"/>
  <c r="S4912" i="1" a="1"/>
  <c r="S4912" i="1" s="1"/>
  <c r="R4912" i="1" a="1"/>
  <c r="R4912" i="1" s="1"/>
  <c r="S4913" i="1" a="1"/>
  <c r="S4913" i="1" s="1"/>
  <c r="T4913" i="1" a="1"/>
  <c r="T4913" i="1" s="1"/>
  <c r="S4917" i="1" a="1"/>
  <c r="S4917" i="1" s="1"/>
  <c r="R4917" i="1" a="1"/>
  <c r="R4917" i="1" s="1"/>
  <c r="T4917" i="1" a="1"/>
  <c r="T4917" i="1" s="1"/>
  <c r="S4921" i="1" a="1"/>
  <c r="S4921" i="1" s="1"/>
  <c r="T4921" i="1" a="1"/>
  <c r="T4921" i="1" s="1"/>
  <c r="R4921" i="1" a="1"/>
  <c r="R4921" i="1" s="1"/>
  <c r="P4921" i="1"/>
  <c r="P4922" i="1"/>
  <c r="T4922" i="1" a="1"/>
  <c r="T4922" i="1" s="1"/>
  <c r="T4924" i="1" a="1"/>
  <c r="T4924" i="1" s="1"/>
  <c r="S4924" i="1" a="1"/>
  <c r="S4924" i="1" s="1"/>
  <c r="T4928" i="1" a="1"/>
  <c r="T4928" i="1" s="1"/>
  <c r="R4928" i="1" a="1"/>
  <c r="R4928" i="1" s="1"/>
  <c r="S4928" i="1" a="1"/>
  <c r="S4928" i="1" s="1"/>
  <c r="S4932" i="1" a="1"/>
  <c r="S4932" i="1" s="1"/>
  <c r="R4932" i="1" a="1"/>
  <c r="R4932" i="1" s="1"/>
  <c r="P4932" i="1"/>
  <c r="S4937" i="1" a="1"/>
  <c r="S4937" i="1" s="1"/>
  <c r="T4937" i="1" a="1"/>
  <c r="T4937" i="1" s="1"/>
  <c r="R4937" i="1" a="1"/>
  <c r="R4937" i="1" s="1"/>
  <c r="S4941" i="1" a="1"/>
  <c r="S4941" i="1" s="1"/>
  <c r="R4941" i="1" a="1"/>
  <c r="R4941" i="1" s="1"/>
  <c r="T4946" i="1" a="1"/>
  <c r="T4946" i="1" s="1"/>
  <c r="S4946" i="1" a="1"/>
  <c r="S4946" i="1" s="1"/>
  <c r="S4948" i="1" a="1"/>
  <c r="S4948" i="1" s="1"/>
  <c r="T4948" i="1" a="1"/>
  <c r="T4948" i="1" s="1"/>
  <c r="R4948" i="1" a="1"/>
  <c r="R4948" i="1" s="1"/>
  <c r="S4950" i="1" a="1"/>
  <c r="S4950" i="1" s="1"/>
  <c r="T4950" i="1" a="1"/>
  <c r="T4950" i="1" s="1"/>
  <c r="R4950" i="1" a="1"/>
  <c r="R4950" i="1" s="1"/>
  <c r="T4952" i="1" a="1"/>
  <c r="T4952" i="1" s="1"/>
  <c r="S4952" i="1" a="1"/>
  <c r="S4952" i="1" s="1"/>
  <c r="R4952" i="1" a="1"/>
  <c r="R4952" i="1" s="1"/>
  <c r="P4952" i="1"/>
  <c r="T4954" i="1" a="1"/>
  <c r="T4954" i="1" s="1"/>
  <c r="S4954" i="1" a="1"/>
  <c r="S4954" i="1" s="1"/>
  <c r="R4954" i="1" a="1"/>
  <c r="R4954" i="1" s="1"/>
  <c r="P4954" i="1"/>
  <c r="S4957" i="1" a="1"/>
  <c r="S4957" i="1" s="1"/>
  <c r="T4957" i="1" a="1"/>
  <c r="T4957" i="1" s="1"/>
  <c r="S4961" i="1" a="1"/>
  <c r="S4961" i="1" s="1"/>
  <c r="P4961" i="1"/>
  <c r="T4961" i="1" a="1"/>
  <c r="T4961" i="1" s="1"/>
  <c r="R4961" i="1" a="1"/>
  <c r="R4961" i="1" s="1"/>
  <c r="T4968" i="1" a="1"/>
  <c r="T4968" i="1" s="1"/>
  <c r="S4968" i="1" a="1"/>
  <c r="S4968" i="1" s="1"/>
  <c r="R4970" i="1" a="1"/>
  <c r="R4970" i="1" s="1"/>
  <c r="T4970" i="1" a="1"/>
  <c r="T4970" i="1" s="1"/>
  <c r="S4970" i="1" a="1"/>
  <c r="S4970" i="1" s="1"/>
  <c r="S4981" i="1" a="1"/>
  <c r="S4981" i="1" s="1"/>
  <c r="R4981" i="1" a="1"/>
  <c r="R4981" i="1" s="1"/>
  <c r="T4981" i="1" a="1"/>
  <c r="T4981" i="1" s="1"/>
  <c r="S4985" i="1" a="1"/>
  <c r="S4985" i="1" s="1"/>
  <c r="T4985" i="1" a="1"/>
  <c r="T4985" i="1" s="1"/>
  <c r="R4985" i="1" a="1"/>
  <c r="R4985" i="1" s="1"/>
  <c r="T4992" i="1" a="1"/>
  <c r="T4992" i="1" s="1"/>
  <c r="R4992" i="1" a="1"/>
  <c r="R4992" i="1" s="1"/>
  <c r="S4992" i="1" a="1"/>
  <c r="S4992" i="1" s="1"/>
  <c r="T4996" i="1" a="1"/>
  <c r="T4996" i="1" s="1"/>
  <c r="S4996" i="1" a="1"/>
  <c r="S4996" i="1" s="1"/>
  <c r="R4996" i="1" a="1"/>
  <c r="R4996" i="1" s="1"/>
  <c r="S5001" i="1" a="1"/>
  <c r="S5001" i="1" s="1"/>
  <c r="T5001" i="1" a="1"/>
  <c r="T5001" i="1" s="1"/>
  <c r="R5001" i="1" a="1"/>
  <c r="R5001" i="1" s="1"/>
  <c r="S5005" i="1" a="1"/>
  <c r="S5005" i="1" s="1"/>
  <c r="T5005" i="1" a="1"/>
  <c r="T5005" i="1" s="1"/>
  <c r="R5005" i="1" a="1"/>
  <c r="R5005" i="1" s="1"/>
  <c r="S5012" i="1" a="1"/>
  <c r="S5012" i="1" s="1"/>
  <c r="T5012" i="1" a="1"/>
  <c r="T5012" i="1" s="1"/>
  <c r="S5014" i="1" a="1"/>
  <c r="S5014" i="1" s="1"/>
  <c r="T5014" i="1" a="1"/>
  <c r="T5014" i="1" s="1"/>
  <c r="T5016" i="1" a="1"/>
  <c r="T5016" i="1" s="1"/>
  <c r="S5016" i="1" a="1"/>
  <c r="S5016" i="1" s="1"/>
  <c r="R5016" i="1" a="1"/>
  <c r="R5016" i="1" s="1"/>
  <c r="T5018" i="1" a="1"/>
  <c r="T5018" i="1" s="1"/>
  <c r="S5018" i="1" a="1"/>
  <c r="S5018" i="1" s="1"/>
  <c r="R5018" i="1" a="1"/>
  <c r="R5018" i="1" s="1"/>
  <c r="S5021" i="1" a="1"/>
  <c r="S5021" i="1" s="1"/>
  <c r="T5021" i="1" a="1"/>
  <c r="T5021" i="1" s="1"/>
  <c r="S5025" i="1" a="1"/>
  <c r="S5025" i="1" s="1"/>
  <c r="P5025" i="1"/>
  <c r="T5025" i="1" a="1"/>
  <c r="T5025" i="1" s="1"/>
  <c r="R5025" i="1" a="1"/>
  <c r="R5025" i="1" s="1"/>
  <c r="S5029" i="1" a="1"/>
  <c r="S5029" i="1" s="1"/>
  <c r="T5029" i="1" a="1"/>
  <c r="T5029" i="1" s="1"/>
  <c r="R5029" i="1" a="1"/>
  <c r="R5029" i="1" s="1"/>
  <c r="S5034" i="1" a="1"/>
  <c r="S5034" i="1" s="1"/>
  <c r="T5034" i="1" a="1"/>
  <c r="T5034" i="1" s="1"/>
  <c r="S5036" i="1" a="1"/>
  <c r="S5036" i="1" s="1"/>
  <c r="P5036" i="1"/>
  <c r="T5036" i="1" a="1"/>
  <c r="T5036" i="1" s="1"/>
  <c r="T5040" i="1" a="1"/>
  <c r="T5040" i="1" s="1"/>
  <c r="S5040" i="1" a="1"/>
  <c r="S5040" i="1" s="1"/>
  <c r="R5042" i="1" a="1"/>
  <c r="R5042" i="1" s="1"/>
  <c r="T5042" i="1" a="1"/>
  <c r="T5042" i="1" s="1"/>
  <c r="S5042" i="1" a="1"/>
  <c r="S5042" i="1" s="1"/>
  <c r="T5044" i="1" a="1"/>
  <c r="T5044" i="1" s="1"/>
  <c r="S5044" i="1" a="1"/>
  <c r="S5044" i="1" s="1"/>
  <c r="S5046" i="1" a="1"/>
  <c r="S5046" i="1" s="1"/>
  <c r="R5046" i="1" a="1"/>
  <c r="R5046" i="1" s="1"/>
  <c r="T5046" i="1" a="1"/>
  <c r="T5046" i="1" s="1"/>
  <c r="P5048" i="1"/>
  <c r="R5048" i="1" a="1"/>
  <c r="R5048" i="1" s="1"/>
  <c r="T5048" i="1" a="1"/>
  <c r="T5048" i="1" s="1"/>
  <c r="S5048" i="1" a="1"/>
  <c r="S5048" i="1" s="1"/>
  <c r="S5052" i="1" a="1"/>
  <c r="S5052" i="1" s="1"/>
  <c r="T5052" i="1" a="1"/>
  <c r="T5052" i="1" s="1"/>
  <c r="R5052" i="1" a="1"/>
  <c r="R5052" i="1" s="1"/>
  <c r="T5056" i="1" a="1"/>
  <c r="T5056" i="1" s="1"/>
  <c r="S5056" i="1" a="1"/>
  <c r="S5056" i="1" s="1"/>
  <c r="R5056" i="1" a="1"/>
  <c r="R5056" i="1" s="1"/>
  <c r="R5058" i="1" a="1"/>
  <c r="R5058" i="1" s="1"/>
  <c r="T5058" i="1" a="1"/>
  <c r="T5058" i="1" s="1"/>
  <c r="S5058" i="1" a="1"/>
  <c r="S5058" i="1" s="1"/>
  <c r="P5060" i="1"/>
  <c r="T5060" i="1" a="1"/>
  <c r="T5060" i="1" s="1"/>
  <c r="S5060" i="1" a="1"/>
  <c r="S5060" i="1" s="1"/>
  <c r="P5064" i="1"/>
  <c r="T5064" i="1" a="1"/>
  <c r="T5064" i="1" s="1"/>
  <c r="S5064" i="1" a="1"/>
  <c r="S5064" i="1" s="1"/>
  <c r="T5066" i="1" a="1"/>
  <c r="T5066" i="1" s="1"/>
  <c r="S5066" i="1" a="1"/>
  <c r="S5066" i="1" s="1"/>
  <c r="R5066" i="1" a="1"/>
  <c r="R5066" i="1" s="1"/>
  <c r="S5068" i="1" a="1"/>
  <c r="S5068" i="1" s="1"/>
  <c r="R5068" i="1" a="1"/>
  <c r="R5068" i="1" s="1"/>
  <c r="T5068" i="1" a="1"/>
  <c r="T5068" i="1" s="1"/>
  <c r="P5068" i="1"/>
  <c r="R5074" i="1" a="1"/>
  <c r="R5074" i="1" s="1"/>
  <c r="T5074" i="1" a="1"/>
  <c r="T5074" i="1" s="1"/>
  <c r="S5074" i="1" a="1"/>
  <c r="S5074" i="1" s="1"/>
  <c r="T5076" i="1" a="1"/>
  <c r="T5076" i="1" s="1"/>
  <c r="S5076" i="1" a="1"/>
  <c r="S5076" i="1" s="1"/>
  <c r="S5078" i="1" a="1"/>
  <c r="S5078" i="1" s="1"/>
  <c r="T5078" i="1" a="1"/>
  <c r="T5078" i="1" s="1"/>
  <c r="R5078" i="1" a="1"/>
  <c r="R5078" i="1" s="1"/>
  <c r="P5080" i="1"/>
  <c r="S5080" i="1" a="1"/>
  <c r="S5080" i="1" s="1"/>
  <c r="T5080" i="1" a="1"/>
  <c r="T5080" i="1" s="1"/>
  <c r="R5080" i="1" a="1"/>
  <c r="R5080" i="1" s="1"/>
  <c r="T5082" i="1" a="1"/>
  <c r="T5082" i="1" s="1"/>
  <c r="S5082" i="1" a="1"/>
  <c r="S5082" i="1" s="1"/>
  <c r="R5082" i="1" a="1"/>
  <c r="R5082" i="1" s="1"/>
  <c r="S5084" i="1" a="1"/>
  <c r="S5084" i="1" s="1"/>
  <c r="T5084" i="1" a="1"/>
  <c r="T5084" i="1" s="1"/>
  <c r="R5084" i="1" a="1"/>
  <c r="R5084" i="1" s="1"/>
  <c r="T5088" i="1" a="1"/>
  <c r="T5088" i="1" s="1"/>
  <c r="S5088" i="1" a="1"/>
  <c r="S5088" i="1" s="1"/>
  <c r="R5088" i="1" a="1"/>
  <c r="R5088" i="1" s="1"/>
  <c r="P5088" i="1"/>
  <c r="R5092" i="1" a="1"/>
  <c r="R5092" i="1" s="1"/>
  <c r="T5092" i="1" a="1"/>
  <c r="T5092" i="1" s="1"/>
  <c r="S5092" i="1" a="1"/>
  <c r="S5092" i="1" s="1"/>
  <c r="P5092" i="1"/>
  <c r="S5094" i="1" a="1"/>
  <c r="S5094" i="1" s="1"/>
  <c r="P5094" i="1"/>
  <c r="T5094" i="1" a="1"/>
  <c r="T5094" i="1" s="1"/>
  <c r="R5094" i="1" a="1"/>
  <c r="R5094" i="1" s="1"/>
  <c r="P5096" i="1"/>
  <c r="T5096" i="1" a="1"/>
  <c r="T5096" i="1" s="1"/>
  <c r="S5096" i="1" a="1"/>
  <c r="S5096" i="1" s="1"/>
  <c r="R5096" i="1" a="1"/>
  <c r="R5096" i="1" s="1"/>
  <c r="S5097" i="1" a="1"/>
  <c r="S5097" i="1" s="1"/>
  <c r="R5097" i="1" a="1"/>
  <c r="R5097" i="1" s="1"/>
  <c r="S5098" i="1" a="1"/>
  <c r="S5098" i="1" s="1"/>
  <c r="R5098" i="1" a="1"/>
  <c r="R5098" i="1" s="1"/>
  <c r="P5108" i="1"/>
  <c r="T5108" i="1" a="1"/>
  <c r="T5108" i="1" s="1"/>
  <c r="S5108" i="1" a="1"/>
  <c r="S5108" i="1" s="1"/>
  <c r="R5108" i="1" a="1"/>
  <c r="R5108" i="1" s="1"/>
  <c r="R5110" i="1" a="1"/>
  <c r="R5110" i="1" s="1"/>
  <c r="T5110" i="1" a="1"/>
  <c r="T5110" i="1" s="1"/>
  <c r="S5110" i="1" a="1"/>
  <c r="S5110" i="1" s="1"/>
  <c r="T5112" i="1" a="1"/>
  <c r="T5112" i="1" s="1"/>
  <c r="S5112" i="1" a="1"/>
  <c r="S5112" i="1" s="1"/>
  <c r="R5112" i="1" a="1"/>
  <c r="R5112" i="1" s="1"/>
  <c r="R5114" i="1" a="1"/>
  <c r="R5114" i="1" s="1"/>
  <c r="T5114" i="1" a="1"/>
  <c r="T5114" i="1" s="1"/>
  <c r="S5120" i="1" a="1"/>
  <c r="S5120" i="1" s="1"/>
  <c r="T5120" i="1" a="1"/>
  <c r="T5120" i="1" s="1"/>
  <c r="R5120" i="1" a="1"/>
  <c r="R5120" i="1" s="1"/>
  <c r="T5121" i="1" a="1"/>
  <c r="T5121" i="1" s="1"/>
  <c r="S5121" i="1" a="1"/>
  <c r="S5121" i="1" s="1"/>
  <c r="R5121" i="1" a="1"/>
  <c r="R5121" i="1" s="1"/>
  <c r="P5122" i="1"/>
  <c r="R5122" i="1" a="1"/>
  <c r="R5122" i="1" s="1"/>
  <c r="T5123" i="1" a="1"/>
  <c r="T5123" i="1" s="1"/>
  <c r="S5123" i="1" a="1"/>
  <c r="S5123" i="1" s="1"/>
  <c r="R5123" i="1" a="1"/>
  <c r="R5123" i="1" s="1"/>
  <c r="T5129" i="1" a="1"/>
  <c r="T5129" i="1" s="1"/>
  <c r="S5129" i="1" a="1"/>
  <c r="S5129" i="1" s="1"/>
  <c r="S5131" i="1" a="1"/>
  <c r="S5131" i="1" s="1"/>
  <c r="T5131" i="1" a="1"/>
  <c r="T5131" i="1" s="1"/>
  <c r="T5133" i="1" a="1"/>
  <c r="T5133" i="1" s="1"/>
  <c r="S5133" i="1" a="1"/>
  <c r="S5133" i="1" s="1"/>
  <c r="T5134" i="1" a="1"/>
  <c r="T5134" i="1" s="1"/>
  <c r="S5134" i="1" a="1"/>
  <c r="S5134" i="1" s="1"/>
  <c r="R5134" i="1" a="1"/>
  <c r="R5134" i="1" s="1"/>
  <c r="S5136" i="1" a="1"/>
  <c r="S5136" i="1" s="1"/>
  <c r="T5136" i="1" a="1"/>
  <c r="T5136" i="1" s="1"/>
  <c r="R5136" i="1" a="1"/>
  <c r="R5136" i="1" s="1"/>
  <c r="T5140" i="1" a="1"/>
  <c r="T5140" i="1" s="1"/>
  <c r="S5140" i="1" a="1"/>
  <c r="S5140" i="1" s="1"/>
  <c r="R5140" i="1" a="1"/>
  <c r="R5140" i="1" s="1"/>
  <c r="R5142" i="1" a="1"/>
  <c r="R5142" i="1" s="1"/>
  <c r="S5142" i="1" a="1"/>
  <c r="S5142" i="1" s="1"/>
  <c r="T5142" i="1" a="1"/>
  <c r="T5142" i="1" s="1"/>
  <c r="P5144" i="1"/>
  <c r="S5144" i="1" a="1"/>
  <c r="S5144" i="1" s="1"/>
  <c r="R5144" i="1" a="1"/>
  <c r="R5144" i="1" s="1"/>
  <c r="T5144" i="1" a="1"/>
  <c r="T5144" i="1" s="1"/>
  <c r="T5151" i="1" a="1"/>
  <c r="T5151" i="1" s="1"/>
  <c r="S5151" i="1" a="1"/>
  <c r="S5151" i="1" s="1"/>
  <c r="R5151" i="1" a="1"/>
  <c r="R5151" i="1" s="1"/>
  <c r="T5153" i="1" a="1"/>
  <c r="T5153" i="1" s="1"/>
  <c r="R5153" i="1" a="1"/>
  <c r="R5153" i="1" s="1"/>
  <c r="S5153" i="1" a="1"/>
  <c r="S5153" i="1" s="1"/>
  <c r="P5153" i="1"/>
  <c r="T5159" i="1" a="1"/>
  <c r="T5159" i="1" s="1"/>
  <c r="S5159" i="1" a="1"/>
  <c r="S5159" i="1" s="1"/>
  <c r="S5167" i="1" a="1"/>
  <c r="S5167" i="1" s="1"/>
  <c r="T5167" i="1" a="1"/>
  <c r="T5167" i="1" s="1"/>
  <c r="T5169" i="1" a="1"/>
  <c r="T5169" i="1" s="1"/>
  <c r="P5169" i="1"/>
  <c r="T5175" i="1" a="1"/>
  <c r="T5175" i="1" s="1"/>
  <c r="R5175" i="1" a="1"/>
  <c r="R5175" i="1" s="1"/>
  <c r="S5175" i="1" a="1"/>
  <c r="S5175" i="1" s="1"/>
  <c r="T5176" i="1" a="1"/>
  <c r="T5176" i="1" s="1"/>
  <c r="S5176" i="1" a="1"/>
  <c r="S5176" i="1" s="1"/>
  <c r="R5176" i="1" a="1"/>
  <c r="R5176" i="1" s="1"/>
  <c r="R5178" i="1" a="1"/>
  <c r="R5178" i="1" s="1"/>
  <c r="T5178" i="1" a="1"/>
  <c r="T5178" i="1" s="1"/>
  <c r="S5178" i="1" a="1"/>
  <c r="S5178" i="1" s="1"/>
  <c r="T5182" i="1" a="1"/>
  <c r="T5182" i="1" s="1"/>
  <c r="S5182" i="1" a="1"/>
  <c r="S5182" i="1" s="1"/>
  <c r="S5184" i="1" a="1"/>
  <c r="S5184" i="1" s="1"/>
  <c r="T5184" i="1" a="1"/>
  <c r="T5184" i="1" s="1"/>
  <c r="R5184" i="1" a="1"/>
  <c r="R5184" i="1" s="1"/>
  <c r="P5186" i="1"/>
  <c r="S5186" i="1" a="1"/>
  <c r="S5186" i="1" s="1"/>
  <c r="T5193" i="1" a="1"/>
  <c r="T5193" i="1" s="1"/>
  <c r="S5193" i="1" a="1"/>
  <c r="S5193" i="1" s="1"/>
  <c r="S5195" i="1" a="1"/>
  <c r="S5195" i="1" s="1"/>
  <c r="T5195" i="1" a="1"/>
  <c r="T5195" i="1" s="1"/>
  <c r="R5195" i="1" a="1"/>
  <c r="R5195" i="1" s="1"/>
  <c r="T5197" i="1" a="1"/>
  <c r="T5197" i="1" s="1"/>
  <c r="S5197" i="1" a="1"/>
  <c r="S5197" i="1" s="1"/>
  <c r="T5204" i="1" a="1"/>
  <c r="T5204" i="1" s="1"/>
  <c r="S5204" i="1" a="1"/>
  <c r="S5204" i="1" s="1"/>
  <c r="R5204" i="1" a="1"/>
  <c r="R5204" i="1" s="1"/>
  <c r="R5206" i="1" a="1"/>
  <c r="R5206" i="1" s="1"/>
  <c r="S5206" i="1" a="1"/>
  <c r="S5206" i="1" s="1"/>
  <c r="T5206" i="1" a="1"/>
  <c r="T5206" i="1" s="1"/>
  <c r="P5206" i="1"/>
  <c r="P5208" i="1"/>
  <c r="S5208" i="1" a="1"/>
  <c r="S5208" i="1" s="1"/>
  <c r="T5208" i="1" a="1"/>
  <c r="T5208" i="1" s="1"/>
  <c r="R5208" i="1" a="1"/>
  <c r="R5208" i="1" s="1"/>
  <c r="R5210" i="1" a="1"/>
  <c r="R5210" i="1" s="1"/>
  <c r="T5210" i="1" a="1"/>
  <c r="T5210" i="1" s="1"/>
  <c r="S5210" i="1" a="1"/>
  <c r="S5210" i="1" s="1"/>
  <c r="T5212" i="1" a="1"/>
  <c r="T5212" i="1" s="1"/>
  <c r="R5212" i="1" a="1"/>
  <c r="R5212" i="1" s="1"/>
  <c r="T5215" i="1" a="1"/>
  <c r="T5215" i="1" s="1"/>
  <c r="S5215" i="1" a="1"/>
  <c r="S5215" i="1" s="1"/>
  <c r="R5215" i="1" a="1"/>
  <c r="R5215" i="1" s="1"/>
  <c r="T5217" i="1" a="1"/>
  <c r="T5217" i="1" s="1"/>
  <c r="R5217" i="1" a="1"/>
  <c r="R5217" i="1" s="1"/>
  <c r="S5217" i="1" a="1"/>
  <c r="S5217" i="1" s="1"/>
  <c r="P5217" i="1"/>
  <c r="T5223" i="1" a="1"/>
  <c r="T5223" i="1" s="1"/>
  <c r="S5223" i="1" a="1"/>
  <c r="S5223" i="1" s="1"/>
  <c r="R5223" i="1" a="1"/>
  <c r="R5223" i="1" s="1"/>
  <c r="T5225" i="1" a="1"/>
  <c r="T5225" i="1" s="1"/>
  <c r="R5225" i="1" a="1"/>
  <c r="R5225" i="1" s="1"/>
  <c r="T5229" i="1" a="1"/>
  <c r="T5229" i="1" s="1"/>
  <c r="S5229" i="1" a="1"/>
  <c r="S5229" i="1" s="1"/>
  <c r="P5229" i="1"/>
  <c r="T5239" i="1" a="1"/>
  <c r="T5239" i="1" s="1"/>
  <c r="R5239" i="1" a="1"/>
  <c r="R5239" i="1" s="1"/>
  <c r="R5242" i="1" a="1"/>
  <c r="R5242" i="1" s="1"/>
  <c r="T5242" i="1" a="1"/>
  <c r="T5242" i="1" s="1"/>
  <c r="S5242" i="1" a="1"/>
  <c r="S5242" i="1" s="1"/>
  <c r="S5248" i="1" a="1"/>
  <c r="S5248" i="1" s="1"/>
  <c r="T5248" i="1" a="1"/>
  <c r="T5248" i="1" s="1"/>
  <c r="R5248" i="1" a="1"/>
  <c r="R5248" i="1" s="1"/>
  <c r="P5250" i="1"/>
  <c r="S5250" i="1" a="1"/>
  <c r="S5250" i="1" s="1"/>
  <c r="T5250" i="1" a="1"/>
  <c r="T5250" i="1" s="1"/>
  <c r="S5252" i="1" a="1"/>
  <c r="S5252" i="1" s="1"/>
  <c r="R5252" i="1" a="1"/>
  <c r="R5252" i="1" s="1"/>
  <c r="T5257" i="1" a="1"/>
  <c r="T5257" i="1" s="1"/>
  <c r="S5257" i="1" a="1"/>
  <c r="S5257" i="1" s="1"/>
  <c r="S5259" i="1" a="1"/>
  <c r="S5259" i="1" s="1"/>
  <c r="T5259" i="1" a="1"/>
  <c r="T5259" i="1" s="1"/>
  <c r="R5259" i="1" a="1"/>
  <c r="R5259" i="1" s="1"/>
  <c r="T5261" i="1" a="1"/>
  <c r="T5261" i="1" s="1"/>
  <c r="S5261" i="1" a="1"/>
  <c r="S5261" i="1" s="1"/>
  <c r="S5263" i="1" a="1"/>
  <c r="S5263" i="1" s="1"/>
  <c r="T5263" i="1" a="1"/>
  <c r="T5263" i="1" s="1"/>
  <c r="T5265" i="1" a="1"/>
  <c r="T5265" i="1" s="1"/>
  <c r="R5265" i="1" a="1"/>
  <c r="R5265" i="1" s="1"/>
  <c r="R5267" i="1" a="1"/>
  <c r="R5267" i="1" s="1"/>
  <c r="S5267" i="1" a="1"/>
  <c r="S5267" i="1" s="1"/>
  <c r="S5274" i="1" a="1"/>
  <c r="S5274" i="1" s="1"/>
  <c r="T5274" i="1" a="1"/>
  <c r="T5274" i="1" s="1"/>
  <c r="R5274" i="1" a="1"/>
  <c r="R5274" i="1" s="1"/>
  <c r="T5276" i="1" a="1"/>
  <c r="T5276" i="1" s="1"/>
  <c r="S5276" i="1" a="1"/>
  <c r="S5276" i="1" s="1"/>
  <c r="R5276" i="1" a="1"/>
  <c r="R5276" i="1" s="1"/>
  <c r="R5278" i="1" a="1"/>
  <c r="R5278" i="1" s="1"/>
  <c r="S5278" i="1" a="1"/>
  <c r="S5278" i="1" s="1"/>
  <c r="T5278" i="1" a="1"/>
  <c r="T5278" i="1" s="1"/>
  <c r="T5282" i="1" a="1"/>
  <c r="T5282" i="1" s="1"/>
  <c r="P5282" i="1"/>
  <c r="T5287" i="1" a="1"/>
  <c r="T5287" i="1" s="1"/>
  <c r="S5287" i="1" a="1"/>
  <c r="S5287" i="1" s="1"/>
  <c r="R5287" i="1" a="1"/>
  <c r="R5287" i="1" s="1"/>
  <c r="T5289" i="1" a="1"/>
  <c r="T5289" i="1" s="1"/>
  <c r="R5289" i="1" a="1"/>
  <c r="R5289" i="1" s="1"/>
  <c r="S5289" i="1" a="1"/>
  <c r="S5289" i="1" s="1"/>
  <c r="T5293" i="1" a="1"/>
  <c r="T5293" i="1" s="1"/>
  <c r="S5293" i="1" a="1"/>
  <c r="S5293" i="1" s="1"/>
  <c r="P5294" i="1"/>
  <c r="T5294" i="1" a="1"/>
  <c r="T5294" i="1" s="1"/>
  <c r="S5294" i="1" a="1"/>
  <c r="S5294" i="1" s="1"/>
  <c r="R5294" i="1" a="1"/>
  <c r="R5294" i="1" s="1"/>
  <c r="S5296" i="1" a="1"/>
  <c r="S5296" i="1" s="1"/>
  <c r="T5296" i="1" a="1"/>
  <c r="T5296" i="1" s="1"/>
  <c r="R5296" i="1" a="1"/>
  <c r="R5296" i="1" s="1"/>
  <c r="P5296" i="1"/>
  <c r="S5298" i="1" a="1"/>
  <c r="S5298" i="1" s="1"/>
  <c r="R5298" i="1" a="1"/>
  <c r="R5298" i="1" s="1"/>
  <c r="T5298" i="1" a="1"/>
  <c r="T5298" i="1" s="1"/>
  <c r="P5298" i="1"/>
  <c r="P5300" i="1"/>
  <c r="T5300" i="1" a="1"/>
  <c r="T5300" i="1" s="1"/>
  <c r="S5300" i="1" a="1"/>
  <c r="S5300" i="1" s="1"/>
  <c r="R5300" i="1" a="1"/>
  <c r="R5300" i="1" s="1"/>
  <c r="R5302" i="1" a="1"/>
  <c r="R5302" i="1" s="1"/>
  <c r="P5302" i="1"/>
  <c r="T5302" i="1" a="1"/>
  <c r="T5302" i="1" s="1"/>
  <c r="S5302" i="1" a="1"/>
  <c r="S5302" i="1" s="1"/>
  <c r="S5312" i="1" a="1"/>
  <c r="S5312" i="1" s="1"/>
  <c r="T5312" i="1" a="1"/>
  <c r="T5312" i="1" s="1"/>
  <c r="R5312" i="1" a="1"/>
  <c r="R5312" i="1" s="1"/>
  <c r="P5314" i="1"/>
  <c r="T5314" i="1" a="1"/>
  <c r="T5314" i="1" s="1"/>
  <c r="S5314" i="1" a="1"/>
  <c r="S5314" i="1" s="1"/>
  <c r="T5321" i="1" a="1"/>
  <c r="T5321" i="1" s="1"/>
  <c r="S5321" i="1" a="1"/>
  <c r="S5321" i="1" s="1"/>
  <c r="S5323" i="1" a="1"/>
  <c r="S5323" i="1" s="1"/>
  <c r="T5323" i="1" a="1"/>
  <c r="T5323" i="1" s="1"/>
  <c r="T5325" i="1" a="1"/>
  <c r="T5325" i="1" s="1"/>
  <c r="S5325" i="1" a="1"/>
  <c r="S5325" i="1" s="1"/>
  <c r="T5327" i="1" a="1"/>
  <c r="T5327" i="1" s="1"/>
  <c r="S5327" i="1" a="1"/>
  <c r="S5327" i="1" s="1"/>
  <c r="T5329" i="1" a="1"/>
  <c r="T5329" i="1" s="1"/>
  <c r="S5329" i="1" a="1"/>
  <c r="S5329" i="1" s="1"/>
  <c r="R5331" i="1" a="1"/>
  <c r="R5331" i="1" s="1"/>
  <c r="S5331" i="1" a="1"/>
  <c r="S5331" i="1" s="1"/>
  <c r="T5332" i="1" a="1"/>
  <c r="T5332" i="1" s="1"/>
  <c r="S5332" i="1" a="1"/>
  <c r="S5332" i="1" s="1"/>
  <c r="R5332" i="1" a="1"/>
  <c r="R5332" i="1" s="1"/>
  <c r="R5334" i="1" a="1"/>
  <c r="R5334" i="1" s="1"/>
  <c r="S5334" i="1" a="1"/>
  <c r="S5334" i="1" s="1"/>
  <c r="T5334" i="1" a="1"/>
  <c r="T5334" i="1" s="1"/>
  <c r="P5336" i="1"/>
  <c r="T5336" i="1" a="1"/>
  <c r="T5336" i="1" s="1"/>
  <c r="S5336" i="1" a="1"/>
  <c r="S5336" i="1" s="1"/>
  <c r="R5336" i="1" a="1"/>
  <c r="R5336" i="1" s="1"/>
  <c r="T5338" i="1" a="1"/>
  <c r="T5338" i="1" s="1"/>
  <c r="S5338" i="1" a="1"/>
  <c r="S5338" i="1" s="1"/>
  <c r="R5338" i="1" a="1"/>
  <c r="R5338" i="1" s="1"/>
  <c r="T5340" i="1" a="1"/>
  <c r="T5340" i="1" s="1"/>
  <c r="S5340" i="1" a="1"/>
  <c r="S5340" i="1" s="1"/>
  <c r="R5342" i="1" a="1"/>
  <c r="R5342" i="1" s="1"/>
  <c r="S5342" i="1" a="1"/>
  <c r="S5342" i="1" s="1"/>
  <c r="T5343" i="1" a="1"/>
  <c r="T5343" i="1" s="1"/>
  <c r="S5343" i="1" a="1"/>
  <c r="S5343" i="1" s="1"/>
  <c r="R5343" i="1" a="1"/>
  <c r="R5343" i="1" s="1"/>
  <c r="T5345" i="1" a="1"/>
  <c r="T5345" i="1" s="1"/>
  <c r="R5345" i="1" a="1"/>
  <c r="R5345" i="1" s="1"/>
  <c r="S5345" i="1" a="1"/>
  <c r="S5345" i="1" s="1"/>
  <c r="T5351" i="1" a="1"/>
  <c r="T5351" i="1" s="1"/>
  <c r="S5351" i="1" a="1"/>
  <c r="S5351" i="1" s="1"/>
  <c r="R5351" i="1" a="1"/>
  <c r="R5351" i="1" s="1"/>
  <c r="T5353" i="1" a="1"/>
  <c r="T5353" i="1" s="1"/>
  <c r="R5353" i="1" a="1"/>
  <c r="R5353" i="1" s="1"/>
  <c r="S5353" i="1" a="1"/>
  <c r="S5353" i="1" s="1"/>
  <c r="T5354" i="1" a="1"/>
  <c r="T5354" i="1" s="1"/>
  <c r="S5354" i="1" a="1"/>
  <c r="S5354" i="1" s="1"/>
  <c r="R5354" i="1" a="1"/>
  <c r="R5354" i="1" s="1"/>
  <c r="S5356" i="1" a="1"/>
  <c r="S5356" i="1" s="1"/>
  <c r="R5356" i="1" a="1"/>
  <c r="R5356" i="1" s="1"/>
  <c r="T5356" i="1" a="1"/>
  <c r="T5356" i="1" s="1"/>
  <c r="P5358" i="1"/>
  <c r="T5358" i="1" a="1"/>
  <c r="T5358" i="1" s="1"/>
  <c r="S5358" i="1" a="1"/>
  <c r="S5358" i="1" s="1"/>
  <c r="R5358" i="1" a="1"/>
  <c r="R5358" i="1" s="1"/>
  <c r="S5360" i="1" a="1"/>
  <c r="S5360" i="1" s="1"/>
  <c r="T5360" i="1" a="1"/>
  <c r="T5360" i="1" s="1"/>
  <c r="R5360" i="1" a="1"/>
  <c r="R5360" i="1" s="1"/>
  <c r="S5362" i="1" a="1"/>
  <c r="S5362" i="1" s="1"/>
  <c r="R5362" i="1" a="1"/>
  <c r="R5362" i="1" s="1"/>
  <c r="T5362" i="1" a="1"/>
  <c r="T5362" i="1" s="1"/>
  <c r="P5362" i="1"/>
  <c r="P5364" i="1"/>
  <c r="R5364" i="1" a="1"/>
  <c r="R5364" i="1" s="1"/>
  <c r="T5364" i="1" a="1"/>
  <c r="T5364" i="1" s="1"/>
  <c r="S5364" i="1" a="1"/>
  <c r="S5364" i="1" s="1"/>
  <c r="R5366" i="1" a="1"/>
  <c r="R5366" i="1" s="1"/>
  <c r="T5366" i="1" a="1"/>
  <c r="T5366" i="1" s="1"/>
  <c r="T5368" i="1" a="1"/>
  <c r="T5368" i="1" s="1"/>
  <c r="P5368" i="1"/>
  <c r="T5377" i="1" a="1"/>
  <c r="T5377" i="1" s="1"/>
  <c r="S5377" i="1" a="1"/>
  <c r="S5377" i="1" s="1"/>
  <c r="R5377" i="1" a="1"/>
  <c r="R5377" i="1" s="1"/>
  <c r="P5386" i="1"/>
  <c r="R5386" i="1" a="1"/>
  <c r="R5386" i="1" s="1"/>
  <c r="T5386" i="1" a="1"/>
  <c r="T5386" i="1" s="1"/>
  <c r="S5386" i="1" a="1"/>
  <c r="S5386" i="1" s="1"/>
  <c r="R5388" i="1" a="1"/>
  <c r="R5388" i="1" s="1"/>
  <c r="T5388" i="1" a="1"/>
  <c r="T5388" i="1" s="1"/>
  <c r="S5388" i="1" a="1"/>
  <c r="S5388" i="1" s="1"/>
  <c r="T5390" i="1" a="1"/>
  <c r="T5390" i="1" s="1"/>
  <c r="S5390" i="1" a="1"/>
  <c r="S5390" i="1" s="1"/>
  <c r="T5399" i="1" a="1"/>
  <c r="T5399" i="1" s="1"/>
  <c r="R5399" i="1" a="1"/>
  <c r="R5399" i="1" s="1"/>
  <c r="S5399" i="1" a="1"/>
  <c r="S5399" i="1" s="1"/>
  <c r="T5407" i="1" a="1"/>
  <c r="T5407" i="1" s="1"/>
  <c r="S5407" i="1" a="1"/>
  <c r="S5407" i="1" s="1"/>
  <c r="T5409" i="1" a="1"/>
  <c r="T5409" i="1" s="1"/>
  <c r="R5409" i="1" a="1"/>
  <c r="R5409" i="1" s="1"/>
  <c r="T5415" i="1" a="1"/>
  <c r="T5415" i="1" s="1"/>
  <c r="S5415" i="1" a="1"/>
  <c r="S5415" i="1" s="1"/>
  <c r="T5417" i="1" a="1"/>
  <c r="T5417" i="1" s="1"/>
  <c r="R5417" i="1" a="1"/>
  <c r="R5417" i="1" s="1"/>
  <c r="S5420" i="1" a="1"/>
  <c r="S5420" i="1" s="1"/>
  <c r="R5420" i="1" a="1"/>
  <c r="R5420" i="1" s="1"/>
  <c r="T5420" i="1" a="1"/>
  <c r="T5420" i="1" s="1"/>
  <c r="P5422" i="1"/>
  <c r="T5422" i="1" a="1"/>
  <c r="T5422" i="1" s="1"/>
  <c r="S5422" i="1" a="1"/>
  <c r="S5422" i="1" s="1"/>
  <c r="S5424" i="1" a="1"/>
  <c r="S5424" i="1" s="1"/>
  <c r="T5424" i="1" a="1"/>
  <c r="T5424" i="1" s="1"/>
  <c r="R5424" i="1" a="1"/>
  <c r="R5424" i="1" s="1"/>
  <c r="S5426" i="1" a="1"/>
  <c r="S5426" i="1" s="1"/>
  <c r="T5426" i="1" a="1"/>
  <c r="T5426" i="1" s="1"/>
  <c r="R5426" i="1" a="1"/>
  <c r="R5426" i="1" s="1"/>
  <c r="P5428" i="1"/>
  <c r="S5428" i="1" a="1"/>
  <c r="S5428" i="1" s="1"/>
  <c r="R5428" i="1" a="1"/>
  <c r="R5428" i="1" s="1"/>
  <c r="T5428" i="1" a="1"/>
  <c r="T5428" i="1" s="1"/>
  <c r="R5430" i="1" a="1"/>
  <c r="R5430" i="1" s="1"/>
  <c r="T5430" i="1" a="1"/>
  <c r="T5430" i="1" s="1"/>
  <c r="T5435" i="1" a="1"/>
  <c r="T5435" i="1" s="1"/>
  <c r="S5435" i="1" a="1"/>
  <c r="S5435" i="1" s="1"/>
  <c r="R5435" i="1" a="1"/>
  <c r="R5435" i="1" s="1"/>
  <c r="T5437" i="1" a="1"/>
  <c r="T5437" i="1" s="1"/>
  <c r="S5437" i="1" a="1"/>
  <c r="S5437" i="1" s="1"/>
  <c r="R5437" i="1" a="1"/>
  <c r="R5437" i="1" s="1"/>
  <c r="P5437" i="1"/>
  <c r="T5441" i="1" a="1"/>
  <c r="T5441" i="1" s="1"/>
  <c r="R5441" i="1" a="1"/>
  <c r="R5441" i="1" s="1"/>
  <c r="S5441" i="1" a="1"/>
  <c r="S5441" i="1" s="1"/>
  <c r="S5451" i="1" a="1"/>
  <c r="S5451" i="1" s="1"/>
  <c r="T5451" i="1" a="1"/>
  <c r="T5451" i="1" s="1"/>
  <c r="T5453" i="1" a="1"/>
  <c r="T5453" i="1" s="1"/>
  <c r="S5453" i="1" a="1"/>
  <c r="S5453" i="1" s="1"/>
  <c r="T5454" i="1" a="1"/>
  <c r="T5454" i="1" s="1"/>
  <c r="R5454" i="1" a="1"/>
  <c r="R5454" i="1" s="1"/>
  <c r="S5454" i="1" a="1"/>
  <c r="S5454" i="1" s="1"/>
  <c r="P5454" i="1"/>
  <c r="R5459" i="1" a="1"/>
  <c r="R5459" i="1" s="1"/>
  <c r="T5459" i="1" a="1"/>
  <c r="T5459" i="1" s="1"/>
  <c r="R5462" i="1" a="1"/>
  <c r="R5462" i="1" s="1"/>
  <c r="S5462" i="1" a="1"/>
  <c r="S5462" i="1" s="1"/>
  <c r="T5462" i="1" a="1"/>
  <c r="T5462" i="1" s="1"/>
  <c r="P5464" i="1"/>
  <c r="T5464" i="1" a="1"/>
  <c r="T5464" i="1" s="1"/>
  <c r="S5464" i="1" a="1"/>
  <c r="S5464" i="1" s="1"/>
  <c r="T5466" i="1" a="1"/>
  <c r="T5466" i="1" s="1"/>
  <c r="S5466" i="1" a="1"/>
  <c r="S5466" i="1" s="1"/>
  <c r="T5468" i="1" a="1"/>
  <c r="T5468" i="1" s="1"/>
  <c r="S5468" i="1" a="1"/>
  <c r="S5468" i="1" s="1"/>
  <c r="R5470" i="1" a="1"/>
  <c r="R5470" i="1" s="1"/>
  <c r="T5470" i="1" a="1"/>
  <c r="T5470" i="1" s="1"/>
  <c r="T5473" i="1" a="1"/>
  <c r="T5473" i="1" s="1"/>
  <c r="R5473" i="1" a="1"/>
  <c r="R5473" i="1" s="1"/>
  <c r="S5473" i="1" a="1"/>
  <c r="S5473" i="1" s="1"/>
  <c r="P5473" i="1"/>
  <c r="T5479" i="1" a="1"/>
  <c r="T5479" i="1" s="1"/>
  <c r="S5479" i="1" a="1"/>
  <c r="S5479" i="1" s="1"/>
  <c r="R5479" i="1" a="1"/>
  <c r="R5479" i="1" s="1"/>
  <c r="T5481" i="1" a="1"/>
  <c r="T5481" i="1" s="1"/>
  <c r="R5481" i="1" a="1"/>
  <c r="R5481" i="1" s="1"/>
  <c r="S5481" i="1" a="1"/>
  <c r="S5481" i="1" s="1"/>
  <c r="T5485" i="1" a="1"/>
  <c r="T5485" i="1" s="1"/>
  <c r="S5485" i="1" a="1"/>
  <c r="S5485" i="1" s="1"/>
  <c r="S5487" i="1" a="1"/>
  <c r="S5487" i="1" s="1"/>
  <c r="R5487" i="1" a="1"/>
  <c r="R5487" i="1" s="1"/>
  <c r="T5489" i="1" a="1"/>
  <c r="T5489" i="1" s="1"/>
  <c r="P5489" i="1"/>
  <c r="R5494" i="1" a="1"/>
  <c r="R5494" i="1" s="1"/>
  <c r="S5494" i="1" a="1"/>
  <c r="S5494" i="1" s="1"/>
  <c r="T5494" i="1" a="1"/>
  <c r="T5494" i="1" s="1"/>
  <c r="T5496" i="1" a="1"/>
  <c r="T5496" i="1" s="1"/>
  <c r="R5496" i="1" a="1"/>
  <c r="R5496" i="1" s="1"/>
  <c r="S5496" i="1" a="1"/>
  <c r="S5496" i="1" s="1"/>
  <c r="R5498" i="1" a="1"/>
  <c r="R5498" i="1" s="1"/>
  <c r="T5498" i="1" a="1"/>
  <c r="T5498" i="1" s="1"/>
  <c r="P5502" i="1"/>
  <c r="T5502" i="1" a="1"/>
  <c r="T5502" i="1" s="1"/>
  <c r="S5502" i="1" a="1"/>
  <c r="S5502" i="1" s="1"/>
  <c r="S5504" i="1" a="1"/>
  <c r="S5504" i="1" s="1"/>
  <c r="T5504" i="1" a="1"/>
  <c r="T5504" i="1" s="1"/>
  <c r="R5504" i="1" a="1"/>
  <c r="R5504" i="1" s="1"/>
  <c r="P5506" i="1"/>
  <c r="T5506" i="1" a="1"/>
  <c r="T5506" i="1" s="1"/>
  <c r="R5510" i="1" a="1"/>
  <c r="R5510" i="1" s="1"/>
  <c r="T5510" i="1" a="1"/>
  <c r="T5510" i="1" s="1"/>
  <c r="S5512" i="1" a="1"/>
  <c r="S5512" i="1" s="1"/>
  <c r="R5512" i="1" a="1"/>
  <c r="R5512" i="1" s="1"/>
  <c r="P5514" i="1"/>
  <c r="T5514" i="1" a="1"/>
  <c r="T5514" i="1" s="1"/>
  <c r="S5514" i="1" a="1"/>
  <c r="S5514" i="1" s="1"/>
  <c r="S5515" i="1" a="1"/>
  <c r="S5515" i="1" s="1"/>
  <c r="T5515" i="1" a="1"/>
  <c r="T5515" i="1" s="1"/>
  <c r="R5515" i="1" a="1"/>
  <c r="R5515" i="1" s="1"/>
  <c r="T5517" i="1" a="1"/>
  <c r="T5517" i="1" s="1"/>
  <c r="S5517" i="1" a="1"/>
  <c r="S5517" i="1" s="1"/>
  <c r="R5517" i="1" a="1"/>
  <c r="R5517" i="1" s="1"/>
  <c r="T5519" i="1" a="1"/>
  <c r="T5519" i="1" s="1"/>
  <c r="S5519" i="1" a="1"/>
  <c r="S5519" i="1" s="1"/>
  <c r="T5521" i="1" a="1"/>
  <c r="T5521" i="1" s="1"/>
  <c r="S5521" i="1" a="1"/>
  <c r="S5521" i="1" s="1"/>
  <c r="R5521" i="1" a="1"/>
  <c r="R5521" i="1" s="1"/>
  <c r="R5523" i="1" a="1"/>
  <c r="R5523" i="1" s="1"/>
  <c r="T5523" i="1" a="1"/>
  <c r="T5523" i="1" s="1"/>
  <c r="T5527" i="1" a="1"/>
  <c r="T5527" i="1" s="1"/>
  <c r="S5527" i="1" a="1"/>
  <c r="S5527" i="1" s="1"/>
  <c r="T5529" i="1" a="1"/>
  <c r="T5529" i="1" s="1"/>
  <c r="S5529" i="1" a="1"/>
  <c r="S5529" i="1" s="1"/>
  <c r="R5529" i="1" a="1"/>
  <c r="R5529" i="1" s="1"/>
  <c r="T5530" i="1" a="1"/>
  <c r="T5530" i="1" s="1"/>
  <c r="S5530" i="1" a="1"/>
  <c r="S5530" i="1" s="1"/>
  <c r="R5530" i="1" a="1"/>
  <c r="R5530" i="1" s="1"/>
  <c r="T5532" i="1" a="1"/>
  <c r="T5532" i="1" s="1"/>
  <c r="S5532" i="1" a="1"/>
  <c r="S5532" i="1" s="1"/>
  <c r="R5532" i="1" a="1"/>
  <c r="R5532" i="1" s="1"/>
  <c r="R5534" i="1" a="1"/>
  <c r="R5534" i="1" s="1"/>
  <c r="T5534" i="1" a="1"/>
  <c r="T5534" i="1" s="1"/>
  <c r="S5534" i="1" a="1"/>
  <c r="S5534" i="1" s="1"/>
  <c r="T5538" i="1" a="1"/>
  <c r="T5538" i="1" s="1"/>
  <c r="S5538" i="1" a="1"/>
  <c r="S5538" i="1" s="1"/>
  <c r="R5538" i="1" a="1"/>
  <c r="R5538" i="1" s="1"/>
  <c r="S5540" i="1" a="1"/>
  <c r="S5540" i="1" s="1"/>
  <c r="R5540" i="1" a="1"/>
  <c r="R5540" i="1" s="1"/>
  <c r="R5542" i="1" a="1"/>
  <c r="R5542" i="1" s="1"/>
  <c r="P5542" i="1"/>
  <c r="T5545" i="1" a="1"/>
  <c r="T5545" i="1" s="1"/>
  <c r="R5545" i="1" a="1"/>
  <c r="R5545" i="1" s="1"/>
  <c r="S5545" i="1" a="1"/>
  <c r="S5545" i="1" s="1"/>
  <c r="T5549" i="1" a="1"/>
  <c r="T5549" i="1" s="1"/>
  <c r="S5549" i="1" a="1"/>
  <c r="S5549" i="1" s="1"/>
  <c r="R5549" i="1" a="1"/>
  <c r="R5549" i="1" s="1"/>
  <c r="S5551" i="1" a="1"/>
  <c r="S5551" i="1" s="1"/>
  <c r="R5551" i="1" a="1"/>
  <c r="R5551" i="1" s="1"/>
  <c r="T5551" i="1" a="1"/>
  <c r="T5551" i="1" s="1"/>
  <c r="T5553" i="1" a="1"/>
  <c r="T5553" i="1" s="1"/>
  <c r="P5553" i="1"/>
  <c r="R5553" i="1" a="1"/>
  <c r="R5553" i="1" s="1"/>
  <c r="T5559" i="1" a="1"/>
  <c r="T5559" i="1" s="1"/>
  <c r="R5559" i="1" a="1"/>
  <c r="R5559" i="1" s="1"/>
  <c r="T5560" i="1" a="1"/>
  <c r="T5560" i="1" s="1"/>
  <c r="S5560" i="1" a="1"/>
  <c r="S5560" i="1" s="1"/>
  <c r="R5560" i="1" a="1"/>
  <c r="R5560" i="1" s="1"/>
  <c r="R5562" i="1" a="1"/>
  <c r="R5562" i="1" s="1"/>
  <c r="S5562" i="1" a="1"/>
  <c r="S5562" i="1" s="1"/>
  <c r="T5562" i="1" a="1"/>
  <c r="T5562" i="1" s="1"/>
  <c r="S5568" i="1" a="1"/>
  <c r="S5568" i="1" s="1"/>
  <c r="T5568" i="1" a="1"/>
  <c r="T5568" i="1" s="1"/>
  <c r="P5570" i="1"/>
  <c r="T5570" i="1" a="1"/>
  <c r="T5570" i="1" s="1"/>
  <c r="T5577" i="1" a="1"/>
  <c r="T5577" i="1" s="1"/>
  <c r="P5577" i="1"/>
  <c r="S5577" i="1" a="1"/>
  <c r="S5577" i="1" s="1"/>
  <c r="T5580" i="1" a="1"/>
  <c r="T5580" i="1" s="1"/>
  <c r="S5580" i="1" a="1"/>
  <c r="S5580" i="1" s="1"/>
  <c r="T5583" i="1" a="1"/>
  <c r="T5583" i="1" s="1"/>
  <c r="R5583" i="1" a="1"/>
  <c r="R5583" i="1" s="1"/>
  <c r="T5594" i="1" a="1"/>
  <c r="T5594" i="1" s="1"/>
  <c r="S5594" i="1" a="1"/>
  <c r="S5594" i="1" s="1"/>
  <c r="R5594" i="1" a="1"/>
  <c r="R5594" i="1" s="1"/>
  <c r="T5596" i="1" a="1"/>
  <c r="T5596" i="1" s="1"/>
  <c r="S5596" i="1" a="1"/>
  <c r="S5596" i="1" s="1"/>
  <c r="T5610" i="1" a="1"/>
  <c r="T5610" i="1" s="1"/>
  <c r="S5610" i="1" a="1"/>
  <c r="S5610" i="1" s="1"/>
  <c r="R5610" i="1" a="1"/>
  <c r="R5610" i="1" s="1"/>
  <c r="S5618" i="1" a="1"/>
  <c r="S5618" i="1" s="1"/>
  <c r="R5618" i="1" a="1"/>
  <c r="R5618" i="1" s="1"/>
  <c r="P5618" i="1"/>
  <c r="T5624" i="1" a="1"/>
  <c r="T5624" i="1" s="1"/>
  <c r="S5624" i="1" a="1"/>
  <c r="S5624" i="1" s="1"/>
  <c r="P5624" i="1"/>
  <c r="T5629" i="1" a="1"/>
  <c r="T5629" i="1" s="1"/>
  <c r="S5629" i="1" a="1"/>
  <c r="S5629" i="1" s="1"/>
  <c r="R5629" i="1" a="1"/>
  <c r="R5629" i="1" s="1"/>
  <c r="S5631" i="1" a="1"/>
  <c r="S5631" i="1" s="1"/>
  <c r="T5631" i="1" a="1"/>
  <c r="T5631" i="1" s="1"/>
  <c r="R5631" i="1" a="1"/>
  <c r="R5631" i="1" s="1"/>
  <c r="M5573" i="1"/>
  <c r="M5541" i="1"/>
  <c r="P5541" i="1" s="1"/>
  <c r="M5525" i="1"/>
  <c r="M5509" i="1"/>
  <c r="M5461" i="1"/>
  <c r="R5461" i="1" s="1" a="1"/>
  <c r="R5461" i="1" s="1"/>
  <c r="M5429" i="1"/>
  <c r="M5381" i="1"/>
  <c r="M5349" i="1"/>
  <c r="P5349" i="1" s="1"/>
  <c r="M5333" i="1"/>
  <c r="M5317" i="1"/>
  <c r="M5301" i="1"/>
  <c r="M5285" i="1"/>
  <c r="P5285" i="1" s="1"/>
  <c r="M5269" i="1"/>
  <c r="M5253" i="1"/>
  <c r="P5253" i="1" s="1"/>
  <c r="M5205" i="1"/>
  <c r="M5189" i="1"/>
  <c r="P5189" i="1" s="1"/>
  <c r="M5173" i="1"/>
  <c r="M5099" i="1"/>
  <c r="M5055" i="1"/>
  <c r="M5043" i="1"/>
  <c r="S5043" i="1" s="1" a="1"/>
  <c r="S5043" i="1" s="1"/>
  <c r="M5023" i="1"/>
  <c r="P5023" i="1" s="1"/>
  <c r="M5019" i="1"/>
  <c r="M5003" i="1"/>
  <c r="M4995" i="1"/>
  <c r="M4983" i="1"/>
  <c r="R4983" i="1" s="1" a="1"/>
  <c r="R4983" i="1" s="1"/>
  <c r="M4971" i="1"/>
  <c r="M4951" i="1"/>
  <c r="M4935" i="1"/>
  <c r="M4931" i="1"/>
  <c r="M4919" i="1"/>
  <c r="M4915" i="1"/>
  <c r="M4883" i="1"/>
  <c r="M4867" i="1"/>
  <c r="P4867" i="1" s="1"/>
  <c r="M4863" i="1"/>
  <c r="M4839" i="1"/>
  <c r="M4835" i="1"/>
  <c r="P4835" i="1" s="1"/>
  <c r="M4831" i="1"/>
  <c r="P4831" i="1" s="1"/>
  <c r="M4823" i="1"/>
  <c r="M4819" i="1"/>
  <c r="M4815" i="1"/>
  <c r="S4815" i="1" s="1" a="1"/>
  <c r="S4815" i="1" s="1"/>
  <c r="M4807" i="1"/>
  <c r="R4807" i="1" s="1" a="1"/>
  <c r="R4807" i="1" s="1"/>
  <c r="M4803" i="1"/>
  <c r="M4799" i="1"/>
  <c r="M4767" i="1"/>
  <c r="T4767" i="1" s="1" a="1"/>
  <c r="T4767" i="1" s="1"/>
  <c r="M4759" i="1"/>
  <c r="M4747" i="1"/>
  <c r="M4723" i="1"/>
  <c r="P4723" i="1" s="1"/>
  <c r="M4703" i="1"/>
  <c r="M4699" i="1"/>
  <c r="M4695" i="1"/>
  <c r="M4691" i="1"/>
  <c r="M4647" i="1"/>
  <c r="M4643" i="1"/>
  <c r="M4639" i="1"/>
  <c r="T4639" i="1" s="1" a="1"/>
  <c r="T4639" i="1" s="1"/>
  <c r="M4627" i="1"/>
  <c r="M4623" i="1"/>
  <c r="M4615" i="1"/>
  <c r="P4615" i="1" s="1"/>
  <c r="M4611" i="1"/>
  <c r="T4611" i="1" s="1" a="1"/>
  <c r="T4611" i="1" s="1"/>
  <c r="M4599" i="1"/>
  <c r="M4595" i="1"/>
  <c r="S4595" i="1" s="1" a="1"/>
  <c r="S4595" i="1" s="1"/>
  <c r="M4591" i="1"/>
  <c r="M4583" i="1"/>
  <c r="M4579" i="1"/>
  <c r="M4575" i="1"/>
  <c r="M4523" i="1"/>
  <c r="M4519" i="1"/>
  <c r="M4515" i="1"/>
  <c r="M4491" i="1"/>
  <c r="M4487" i="1"/>
  <c r="M4475" i="1"/>
  <c r="M4467" i="1"/>
  <c r="M4463" i="1"/>
  <c r="M4459" i="1"/>
  <c r="P4459" i="1" s="1"/>
  <c r="M4455" i="1"/>
  <c r="M4443" i="1"/>
  <c r="M4439" i="1"/>
  <c r="M4419" i="1"/>
  <c r="M4399" i="1"/>
  <c r="M4395" i="1"/>
  <c r="M4391" i="1"/>
  <c r="P4391" i="1" s="1"/>
  <c r="M4367" i="1"/>
  <c r="P4367" i="1" s="1"/>
  <c r="M4363" i="1"/>
  <c r="M5625" i="1"/>
  <c r="P5625" i="1" s="1"/>
  <c r="M5561" i="1"/>
  <c r="M5547" i="1"/>
  <c r="P5547" i="1" s="1"/>
  <c r="M5539" i="1"/>
  <c r="M5533" i="1"/>
  <c r="R5533" i="1" s="1" a="1"/>
  <c r="R5533" i="1" s="1"/>
  <c r="M5497" i="1"/>
  <c r="S5497" i="1" s="1" a="1"/>
  <c r="S5497" i="1" s="1"/>
  <c r="M5469" i="1"/>
  <c r="M5433" i="1"/>
  <c r="P5433" i="1" s="1"/>
  <c r="M5383" i="1"/>
  <c r="M5355" i="1"/>
  <c r="M5347" i="1"/>
  <c r="P5347" i="1" s="1"/>
  <c r="M5344" i="1"/>
  <c r="M5341" i="1"/>
  <c r="M5319" i="1"/>
  <c r="P5319" i="1" s="1"/>
  <c r="M5305" i="1"/>
  <c r="M5291" i="1"/>
  <c r="M5283" i="1"/>
  <c r="M5280" i="1"/>
  <c r="M5277" i="1"/>
  <c r="M5266" i="1"/>
  <c r="T5266" i="1" s="1" a="1"/>
  <c r="T5266" i="1" s="1"/>
  <c r="M5255" i="1"/>
  <c r="P5255" i="1" s="1"/>
  <c r="M5227" i="1"/>
  <c r="S5227" i="1" s="1" a="1"/>
  <c r="S5227" i="1" s="1"/>
  <c r="M5219" i="1"/>
  <c r="M5216" i="1"/>
  <c r="M5213" i="1"/>
  <c r="M5202" i="1"/>
  <c r="P5202" i="1" s="1"/>
  <c r="M5177" i="1"/>
  <c r="R5177" i="1" s="1" a="1"/>
  <c r="R5177" i="1" s="1"/>
  <c r="M5149" i="1"/>
  <c r="P5149" i="1" s="1"/>
  <c r="M5113" i="1"/>
  <c r="M5041" i="1"/>
  <c r="T5041" i="1" s="1" a="1"/>
  <c r="T5041" i="1" s="1"/>
  <c r="M5564" i="1"/>
  <c r="S5564" i="1" s="1" a="1"/>
  <c r="S5564" i="1" s="1"/>
  <c r="M5436" i="1"/>
  <c r="M5308" i="1"/>
  <c r="M5244" i="1"/>
  <c r="M5180" i="1"/>
  <c r="M5116" i="1"/>
  <c r="M5054" i="1"/>
  <c r="P5054" i="1" s="1"/>
  <c r="M5022" i="1"/>
  <c r="M4862" i="1"/>
  <c r="P4862" i="1" s="1"/>
  <c r="M4830" i="1"/>
  <c r="M4798" i="1"/>
  <c r="M4750" i="1"/>
  <c r="M4702" i="1"/>
  <c r="M4622" i="1"/>
  <c r="M4590" i="1"/>
  <c r="M4462" i="1"/>
  <c r="M4366" i="1"/>
  <c r="M5579" i="1"/>
  <c r="R5579" i="1" s="1" a="1"/>
  <c r="R5579" i="1" s="1"/>
  <c r="M5548" i="1"/>
  <c r="T5548" i="1" s="1" a="1"/>
  <c r="T5548" i="1" s="1"/>
  <c r="M5460" i="1"/>
  <c r="M5392" i="1"/>
  <c r="P5392" i="1" s="1"/>
  <c r="M5379" i="1"/>
  <c r="P5379" i="1" s="1"/>
  <c r="M5374" i="1"/>
  <c r="M5361" i="1"/>
  <c r="M5352" i="1"/>
  <c r="M5350" i="1"/>
  <c r="M5337" i="1"/>
  <c r="R5337" i="1" s="1" a="1"/>
  <c r="R5337" i="1" s="1"/>
  <c r="M5306" i="1"/>
  <c r="P5306" i="1" s="1"/>
  <c r="M5284" i="1"/>
  <c r="M5240" i="1"/>
  <c r="P5240" i="1" s="1"/>
  <c r="M5207" i="1"/>
  <c r="P5207" i="1" s="1"/>
  <c r="M5198" i="1"/>
  <c r="P5198" i="1" s="1"/>
  <c r="M5196" i="1"/>
  <c r="T5196" i="1" s="1" a="1"/>
  <c r="T5196" i="1" s="1"/>
  <c r="M5185" i="1"/>
  <c r="P5185" i="1" s="1"/>
  <c r="M5183" i="1"/>
  <c r="T5183" i="1" s="1" a="1"/>
  <c r="T5183" i="1" s="1"/>
  <c r="M5174" i="1"/>
  <c r="M5172" i="1"/>
  <c r="T5172" i="1" s="1" a="1"/>
  <c r="T5172" i="1" s="1"/>
  <c r="M5130" i="1"/>
  <c r="M5101" i="1"/>
  <c r="M4994" i="1"/>
  <c r="P4994" i="1" s="1"/>
  <c r="M4972" i="1"/>
  <c r="P4972" i="1" s="1"/>
  <c r="M4930" i="1"/>
  <c r="M4916" i="1"/>
  <c r="M4866" i="1"/>
  <c r="M4838" i="1"/>
  <c r="M4816" i="1"/>
  <c r="M4802" i="1"/>
  <c r="M4777" i="1"/>
  <c r="M4724" i="1"/>
  <c r="M4649" i="1"/>
  <c r="M4646" i="1"/>
  <c r="M4624" i="1"/>
  <c r="P4624" i="1" s="1"/>
  <c r="M4610" i="1"/>
  <c r="M4596" i="1"/>
  <c r="P4596" i="1" s="1"/>
  <c r="M4588" i="1"/>
  <c r="M4585" i="1"/>
  <c r="P4585" i="1" s="1"/>
  <c r="M4582" i="1"/>
  <c r="M4546" i="1"/>
  <c r="M4524" i="1"/>
  <c r="M4518" i="1"/>
  <c r="T4518" i="1" s="1" a="1"/>
  <c r="T4518" i="1" s="1"/>
  <c r="M4482" i="1"/>
  <c r="M4468" i="1"/>
  <c r="M4460" i="1"/>
  <c r="M4457" i="1"/>
  <c r="P4457" i="1" s="1"/>
  <c r="M4454" i="1"/>
  <c r="M4418" i="1"/>
  <c r="M4396" i="1"/>
  <c r="M4390" i="1"/>
  <c r="M4368" i="1"/>
  <c r="M5524" i="1"/>
  <c r="S5524" i="1" s="1" a="1"/>
  <c r="S5524" i="1" s="1"/>
  <c r="M5467" i="1"/>
  <c r="T5467" i="1" s="1" a="1"/>
  <c r="T5467" i="1" s="1"/>
  <c r="M5456" i="1"/>
  <c r="M5443" i="1"/>
  <c r="M5438" i="1"/>
  <c r="M5359" i="1"/>
  <c r="M5348" i="1"/>
  <c r="T5348" i="1" s="1" a="1"/>
  <c r="T5348" i="1" s="1"/>
  <c r="M5304" i="1"/>
  <c r="P5304" i="1" s="1"/>
  <c r="M5271" i="1"/>
  <c r="M5262" i="1"/>
  <c r="S5262" i="1" s="1" a="1"/>
  <c r="S5262" i="1" s="1"/>
  <c r="M5260" i="1"/>
  <c r="M5249" i="1"/>
  <c r="S5249" i="1" s="1" a="1"/>
  <c r="S5249" i="1" s="1"/>
  <c r="M5247" i="1"/>
  <c r="T5247" i="1" s="1" a="1"/>
  <c r="T5247" i="1" s="1"/>
  <c r="M5238" i="1"/>
  <c r="M5218" i="1"/>
  <c r="M5203" i="1"/>
  <c r="M5194" i="1"/>
  <c r="M5128" i="1"/>
  <c r="T5128" i="1" s="1" a="1"/>
  <c r="T5128" i="1" s="1"/>
  <c r="M5106" i="1"/>
  <c r="M4933" i="1"/>
  <c r="R4933" i="1" s="1" a="1"/>
  <c r="R4933" i="1" s="1"/>
  <c r="M4869" i="1"/>
  <c r="M4805" i="1"/>
  <c r="R4805" i="1" s="1" a="1"/>
  <c r="R4805" i="1" s="1"/>
  <c r="M4613" i="1"/>
  <c r="T4613" i="1" s="1" a="1"/>
  <c r="T4613" i="1" s="1"/>
  <c r="M4485" i="1"/>
  <c r="T4485" i="1" s="1" a="1"/>
  <c r="T4485" i="1" s="1"/>
  <c r="M4421" i="1"/>
  <c r="M2957" i="1"/>
  <c r="M2921" i="1"/>
  <c r="M2909" i="1"/>
  <c r="M2897" i="1"/>
  <c r="M2873" i="1"/>
  <c r="W2873" i="1" s="1"/>
  <c r="M2861" i="1"/>
  <c r="W2861" i="1" s="1"/>
  <c r="M2849" i="1"/>
  <c r="M2825" i="1"/>
  <c r="M2813" i="1"/>
  <c r="M2789" i="1"/>
  <c r="M2717" i="1"/>
  <c r="W2717" i="1" s="1"/>
  <c r="M2705" i="1"/>
  <c r="M2681" i="1"/>
  <c r="M2657" i="1"/>
  <c r="M2645" i="1"/>
  <c r="M2621" i="1"/>
  <c r="M2609" i="1"/>
  <c r="M2597" i="1"/>
  <c r="P2597" i="1" s="1"/>
  <c r="M2573" i="1"/>
  <c r="M2561" i="1"/>
  <c r="P2561" i="1" s="1"/>
  <c r="M2549" i="1"/>
  <c r="W2549" i="1" s="1"/>
  <c r="M2537" i="1"/>
  <c r="P2537" i="1" s="1"/>
  <c r="M2525" i="1"/>
  <c r="M2489" i="1"/>
  <c r="M2417" i="1"/>
  <c r="M2405" i="1"/>
  <c r="M2357" i="1"/>
  <c r="W2357" i="1" s="1"/>
  <c r="M2309" i="1"/>
  <c r="M2285" i="1"/>
  <c r="M2273" i="1"/>
  <c r="M2237" i="1"/>
  <c r="M2153" i="1"/>
  <c r="M2105" i="1"/>
  <c r="M2045" i="1"/>
  <c r="M2033" i="1"/>
  <c r="M1985" i="1"/>
  <c r="M1961" i="1"/>
  <c r="M1937" i="1"/>
  <c r="M1889" i="1"/>
  <c r="M1853" i="1"/>
  <c r="M1817" i="1"/>
  <c r="M1805" i="1"/>
  <c r="W1805" i="1" s="1"/>
  <c r="M1793" i="1"/>
  <c r="M1769" i="1"/>
  <c r="W1769" i="1" s="1"/>
  <c r="M1745" i="1"/>
  <c r="P1745" i="1" s="1"/>
  <c r="M1673" i="1"/>
  <c r="W1673" i="1" s="1"/>
  <c r="M1649" i="1"/>
  <c r="M1637" i="1"/>
  <c r="M1625" i="1"/>
  <c r="M1577" i="1"/>
  <c r="M1565" i="1"/>
  <c r="M1541" i="1"/>
  <c r="M1505" i="1"/>
  <c r="M5593" i="1"/>
  <c r="P5593" i="1" s="1"/>
  <c r="M5626" i="1"/>
  <c r="M5495" i="1"/>
  <c r="S5495" i="1" s="1" a="1"/>
  <c r="S5495" i="1" s="1"/>
  <c r="M5440" i="1"/>
  <c r="R5440" i="1" s="1" a="1"/>
  <c r="R5440" i="1" s="1"/>
  <c r="M5434" i="1"/>
  <c r="M5376" i="1"/>
  <c r="M5318" i="1"/>
  <c r="P5318" i="1" s="1"/>
  <c r="M5310" i="1"/>
  <c r="M5303" i="1"/>
  <c r="S5303" i="1" s="1" a="1"/>
  <c r="S5303" i="1" s="1"/>
  <c r="M5273" i="1"/>
  <c r="M5254" i="1"/>
  <c r="S5254" i="1" s="1" a="1"/>
  <c r="S5254" i="1" s="1"/>
  <c r="M5246" i="1"/>
  <c r="M5201" i="1"/>
  <c r="M5188" i="1"/>
  <c r="M5135" i="1"/>
  <c r="M5118" i="1"/>
  <c r="M5111" i="1"/>
  <c r="P5111" i="1" s="1"/>
  <c r="M5004" i="1"/>
  <c r="M4920" i="1"/>
  <c r="M5582" i="1"/>
  <c r="R5582" i="1" s="1" a="1"/>
  <c r="R5582" i="1" s="1"/>
  <c r="M5572" i="1"/>
  <c r="M5455" i="1"/>
  <c r="M5442" i="1"/>
  <c r="M5387" i="1"/>
  <c r="M5385" i="1"/>
  <c r="M5378" i="1"/>
  <c r="M5357" i="1"/>
  <c r="P5357" i="1" s="1"/>
  <c r="M5346" i="1"/>
  <c r="M5335" i="1"/>
  <c r="M5320" i="1"/>
  <c r="M5286" i="1"/>
  <c r="M5275" i="1"/>
  <c r="M5256" i="1"/>
  <c r="T5256" i="1" s="1" a="1"/>
  <c r="T5256" i="1" s="1"/>
  <c r="M5053" i="1"/>
  <c r="M4984" i="1"/>
  <c r="M4973" i="1"/>
  <c r="M4861" i="1"/>
  <c r="M4828" i="1"/>
  <c r="M4612" i="1"/>
  <c r="M4577" i="1"/>
  <c r="M4469" i="1"/>
  <c r="T4469" i="1" s="1" a="1"/>
  <c r="T4469" i="1" s="1"/>
  <c r="M4381" i="1"/>
  <c r="R4381" i="1" s="1" a="1"/>
  <c r="R4381" i="1" s="1"/>
  <c r="M4309" i="1"/>
  <c r="M4298" i="1"/>
  <c r="M5444" i="1"/>
  <c r="M5389" i="1"/>
  <c r="P5389" i="1" s="1"/>
  <c r="M5363" i="1"/>
  <c r="M5258" i="1"/>
  <c r="M5209" i="1"/>
  <c r="R5209" i="1" s="1" a="1"/>
  <c r="R5209" i="1" s="1"/>
  <c r="M4936" i="1"/>
  <c r="M5565" i="1"/>
  <c r="R5565" i="1" s="1" a="1"/>
  <c r="R5565" i="1" s="1"/>
  <c r="M5563" i="1"/>
  <c r="P5563" i="1" s="1"/>
  <c r="M5427" i="1"/>
  <c r="M5406" i="1"/>
  <c r="S5406" i="1" s="1" a="1"/>
  <c r="S5406" i="1" s="1"/>
  <c r="M5380" i="1"/>
  <c r="M5339" i="1"/>
  <c r="T5339" i="1" s="1" a="1"/>
  <c r="T5339" i="1" s="1"/>
  <c r="M5311" i="1"/>
  <c r="T5311" i="1" s="1" a="1"/>
  <c r="T5311" i="1" s="1"/>
  <c r="M5309" i="1"/>
  <c r="P5309" i="1" s="1"/>
  <c r="M5307" i="1"/>
  <c r="T5307" i="1" s="1" a="1"/>
  <c r="T5307" i="1" s="1"/>
  <c r="M5288" i="1"/>
  <c r="P5288" i="1" s="1"/>
  <c r="M5264" i="1"/>
  <c r="T5264" i="1" s="1" a="1"/>
  <c r="T5264" i="1" s="1"/>
  <c r="M5245" i="1"/>
  <c r="P5245" i="1" s="1"/>
  <c r="M5211" i="1"/>
  <c r="T5211" i="1" s="1" a="1"/>
  <c r="T5211" i="1" s="1"/>
  <c r="M5181" i="1"/>
  <c r="M5179" i="1"/>
  <c r="T5179" i="1" s="1" a="1"/>
  <c r="T5179" i="1" s="1"/>
  <c r="M5002" i="1"/>
  <c r="P5002" i="1" s="1"/>
  <c r="M4918" i="1"/>
  <c r="M4881" i="1"/>
  <c r="T4881" i="1" s="1" a="1"/>
  <c r="T4881" i="1" s="1"/>
  <c r="M4837" i="1"/>
  <c r="R4837" i="1" s="1" a="1"/>
  <c r="R4837" i="1" s="1"/>
  <c r="M4749" i="1"/>
  <c r="P4749" i="1" s="1"/>
  <c r="M4694" i="1"/>
  <c r="T4694" i="1" s="1" a="1"/>
  <c r="T4694" i="1" s="1"/>
  <c r="M4628" i="1"/>
  <c r="M4597" i="1"/>
  <c r="T4597" i="1" s="1" a="1"/>
  <c r="T4597" i="1" s="1"/>
  <c r="M4586" i="1"/>
  <c r="M4540" i="1"/>
  <c r="P4540" i="1" s="1"/>
  <c r="M4452" i="1"/>
  <c r="P4452" i="1" s="1"/>
  <c r="M4441" i="1"/>
  <c r="T4441" i="1" s="1" a="1"/>
  <c r="T4441" i="1" s="1"/>
  <c r="M4428" i="1"/>
  <c r="P4428" i="1" s="1"/>
  <c r="M4307" i="1"/>
  <c r="M4304" i="1"/>
  <c r="M4301" i="1"/>
  <c r="M5581" i="1"/>
  <c r="P5581" i="1" s="1"/>
  <c r="M5526" i="1"/>
  <c r="T5526" i="1" s="1" a="1"/>
  <c r="T5526" i="1" s="1"/>
  <c r="M5499" i="1"/>
  <c r="M5490" i="1"/>
  <c r="M5431" i="1"/>
  <c r="P5431" i="1" s="1"/>
  <c r="M5391" i="1"/>
  <c r="S5391" i="1" s="1" a="1"/>
  <c r="S5391" i="1" s="1"/>
  <c r="M5326" i="1"/>
  <c r="S5326" i="1" s="1" a="1"/>
  <c r="S5326" i="1" s="1"/>
  <c r="M5315" i="1"/>
  <c r="M5313" i="1"/>
  <c r="S5313" i="1" s="1" a="1"/>
  <c r="S5313" i="1" s="1"/>
  <c r="M5290" i="1"/>
  <c r="S5290" i="1" s="1" a="1"/>
  <c r="S5290" i="1" s="1"/>
  <c r="M5279" i="1"/>
  <c r="S5279" i="1" s="1" a="1"/>
  <c r="S5279" i="1" s="1"/>
  <c r="M5251" i="1"/>
  <c r="M5228" i="1"/>
  <c r="M5226" i="1"/>
  <c r="S5226" i="1" s="1" a="1"/>
  <c r="S5226" i="1" s="1"/>
  <c r="M5170" i="1"/>
  <c r="T5170" i="1" s="1" a="1"/>
  <c r="T5170" i="1" s="1"/>
  <c r="M5115" i="1"/>
  <c r="T5115" i="1" s="1" a="1"/>
  <c r="T5115" i="1" s="1"/>
  <c r="M5100" i="1"/>
  <c r="M5020" i="1"/>
  <c r="M4934" i="1"/>
  <c r="T4934" i="1" s="1" a="1"/>
  <c r="T4934" i="1" s="1"/>
  <c r="M5584" i="1"/>
  <c r="M5528" i="1"/>
  <c r="T5528" i="1" s="1" a="1"/>
  <c r="T5528" i="1" s="1"/>
  <c r="M5439" i="1"/>
  <c r="M5393" i="1"/>
  <c r="P5393" i="1" s="1"/>
  <c r="M5375" i="1"/>
  <c r="M5373" i="1"/>
  <c r="P5373" i="1" s="1"/>
  <c r="M5281" i="1"/>
  <c r="P5281" i="1" s="1"/>
  <c r="M5272" i="1"/>
  <c r="M5270" i="1"/>
  <c r="M5268" i="1"/>
  <c r="P5268" i="1" s="1"/>
  <c r="M5230" i="1"/>
  <c r="M5200" i="1"/>
  <c r="M5187" i="1"/>
  <c r="M5147" i="1"/>
  <c r="M5104" i="1"/>
  <c r="M5621" i="1"/>
  <c r="M5605" i="1"/>
  <c r="M5589" i="1"/>
  <c r="M5557" i="1"/>
  <c r="M5493" i="1"/>
  <c r="M5477" i="1"/>
  <c r="P5477" i="1" s="1"/>
  <c r="M5445" i="1"/>
  <c r="P5445" i="1" s="1"/>
  <c r="M5413" i="1"/>
  <c r="M5397" i="1"/>
  <c r="M5365" i="1"/>
  <c r="R5365" i="1" s="1" a="1"/>
  <c r="R5365" i="1" s="1"/>
  <c r="M5237" i="1"/>
  <c r="M5221" i="1"/>
  <c r="P5221" i="1" s="1"/>
  <c r="M5157" i="1"/>
  <c r="P5157" i="1" s="1"/>
  <c r="M5141" i="1"/>
  <c r="S5141" i="1" s="1" a="1"/>
  <c r="S5141" i="1" s="1"/>
  <c r="M5125" i="1"/>
  <c r="P5125" i="1" s="1"/>
  <c r="M5109" i="1"/>
  <c r="P5109" i="1" s="1"/>
  <c r="M5095" i="1"/>
  <c r="M5091" i="1"/>
  <c r="M5087" i="1"/>
  <c r="M5083" i="1"/>
  <c r="M5079" i="1"/>
  <c r="M5075" i="1"/>
  <c r="S5075" i="1" s="1" a="1"/>
  <c r="S5075" i="1" s="1"/>
  <c r="M5071" i="1"/>
  <c r="M5067" i="1"/>
  <c r="M5063" i="1"/>
  <c r="M5059" i="1"/>
  <c r="M5051" i="1"/>
  <c r="M5047" i="1"/>
  <c r="M5039" i="1"/>
  <c r="T5039" i="1" s="1" a="1"/>
  <c r="T5039" i="1" s="1"/>
  <c r="M5035" i="1"/>
  <c r="T5035" i="1" s="1" a="1"/>
  <c r="T5035" i="1" s="1"/>
  <c r="M5031" i="1"/>
  <c r="M5027" i="1"/>
  <c r="P5027" i="1" s="1"/>
  <c r="M5015" i="1"/>
  <c r="P5015" i="1" s="1"/>
  <c r="M5011" i="1"/>
  <c r="M5007" i="1"/>
  <c r="M4999" i="1"/>
  <c r="M4991" i="1"/>
  <c r="P4991" i="1" s="1"/>
  <c r="M4987" i="1"/>
  <c r="T4987" i="1" s="1" a="1"/>
  <c r="T4987" i="1" s="1"/>
  <c r="M4979" i="1"/>
  <c r="M4975" i="1"/>
  <c r="M4967" i="1"/>
  <c r="M4963" i="1"/>
  <c r="M4959" i="1"/>
  <c r="P4959" i="1" s="1"/>
  <c r="M4955" i="1"/>
  <c r="M4947" i="1"/>
  <c r="M4943" i="1"/>
  <c r="M4939" i="1"/>
  <c r="M4927" i="1"/>
  <c r="M4923" i="1"/>
  <c r="T4923" i="1" s="1" a="1"/>
  <c r="T4923" i="1" s="1"/>
  <c r="M4911" i="1"/>
  <c r="S4911" i="1" s="1" a="1"/>
  <c r="S4911" i="1" s="1"/>
  <c r="M4907" i="1"/>
  <c r="M4903" i="1"/>
  <c r="M4899" i="1"/>
  <c r="M4895" i="1"/>
  <c r="M4891" i="1"/>
  <c r="M4887" i="1"/>
  <c r="M4879" i="1"/>
  <c r="M4875" i="1"/>
  <c r="T4875" i="1" s="1" a="1"/>
  <c r="T4875" i="1" s="1"/>
  <c r="M4871" i="1"/>
  <c r="M4859" i="1"/>
  <c r="M4855" i="1"/>
  <c r="M4851" i="1"/>
  <c r="M4847" i="1"/>
  <c r="M4843" i="1"/>
  <c r="M4827" i="1"/>
  <c r="M4811" i="1"/>
  <c r="M4795" i="1"/>
  <c r="M4791" i="1"/>
  <c r="T4791" i="1" s="1" a="1"/>
  <c r="T4791" i="1" s="1"/>
  <c r="M4787" i="1"/>
  <c r="M4783" i="1"/>
  <c r="S4783" i="1" s="1" a="1"/>
  <c r="S4783" i="1" s="1"/>
  <c r="M4779" i="1"/>
  <c r="M4775" i="1"/>
  <c r="M4771" i="1"/>
  <c r="M4763" i="1"/>
  <c r="M4755" i="1"/>
  <c r="M4751" i="1"/>
  <c r="M4743" i="1"/>
  <c r="M4739" i="1"/>
  <c r="M4735" i="1"/>
  <c r="M4731" i="1"/>
  <c r="M4727" i="1"/>
  <c r="M4719" i="1"/>
  <c r="M4715" i="1"/>
  <c r="M4711" i="1"/>
  <c r="M4707" i="1"/>
  <c r="M4687" i="1"/>
  <c r="S4687" i="1" s="1" a="1"/>
  <c r="S4687" i="1" s="1"/>
  <c r="M4683" i="1"/>
  <c r="M4679" i="1"/>
  <c r="M4675" i="1"/>
  <c r="M4671" i="1"/>
  <c r="M4667" i="1"/>
  <c r="M4663" i="1"/>
  <c r="M4659" i="1"/>
  <c r="M4655" i="1"/>
  <c r="M4651" i="1"/>
  <c r="M4635" i="1"/>
  <c r="M4631" i="1"/>
  <c r="M4619" i="1"/>
  <c r="M4607" i="1"/>
  <c r="M4603" i="1"/>
  <c r="M4587" i="1"/>
  <c r="M4571" i="1"/>
  <c r="M4567" i="1"/>
  <c r="M4563" i="1"/>
  <c r="M4559" i="1"/>
  <c r="M4555" i="1"/>
  <c r="M4551" i="1"/>
  <c r="M4547" i="1"/>
  <c r="M4543" i="1"/>
  <c r="P4543" i="1" s="1"/>
  <c r="M4539" i="1"/>
  <c r="M4535" i="1"/>
  <c r="M4531" i="1"/>
  <c r="M4527" i="1"/>
  <c r="T4527" i="1" s="1" a="1"/>
  <c r="T4527" i="1" s="1"/>
  <c r="M4511" i="1"/>
  <c r="M4507" i="1"/>
  <c r="M4503" i="1"/>
  <c r="P4503" i="1" s="1"/>
  <c r="M4499" i="1"/>
  <c r="M4495" i="1"/>
  <c r="M4483" i="1"/>
  <c r="T4483" i="1" s="1" a="1"/>
  <c r="T4483" i="1" s="1"/>
  <c r="M4479" i="1"/>
  <c r="M4471" i="1"/>
  <c r="M4451" i="1"/>
  <c r="M4447" i="1"/>
  <c r="M4435" i="1"/>
  <c r="M4431" i="1"/>
  <c r="M4427" i="1"/>
  <c r="M4423" i="1"/>
  <c r="M4415" i="1"/>
  <c r="M4411" i="1"/>
  <c r="M4407" i="1"/>
  <c r="M4403" i="1"/>
  <c r="M4387" i="1"/>
  <c r="M4383" i="1"/>
  <c r="T4383" i="1" s="1" a="1"/>
  <c r="T4383" i="1" s="1"/>
  <c r="M4379" i="1"/>
  <c r="M4375" i="1"/>
  <c r="M4371" i="1"/>
  <c r="T4371" i="1" s="1" a="1"/>
  <c r="T4371" i="1" s="1"/>
  <c r="M4359" i="1"/>
  <c r="M4355" i="1"/>
  <c r="P4355" i="1" s="1"/>
  <c r="M5611" i="1"/>
  <c r="T5611" i="1" s="1" a="1"/>
  <c r="T5611" i="1" s="1"/>
  <c r="M5603" i="1"/>
  <c r="P5603" i="1" s="1"/>
  <c r="M5600" i="1"/>
  <c r="M5597" i="1"/>
  <c r="P5597" i="1" s="1"/>
  <c r="M5586" i="1"/>
  <c r="M5575" i="1"/>
  <c r="P5575" i="1" s="1"/>
  <c r="M5536" i="1"/>
  <c r="M5522" i="1"/>
  <c r="M5511" i="1"/>
  <c r="P5511" i="1" s="1"/>
  <c r="M5483" i="1"/>
  <c r="R5483" i="1" s="1" a="1"/>
  <c r="R5483" i="1" s="1"/>
  <c r="M5475" i="1"/>
  <c r="P5475" i="1" s="1"/>
  <c r="M5472" i="1"/>
  <c r="M5458" i="1"/>
  <c r="M5447" i="1"/>
  <c r="R5447" i="1" s="1" a="1"/>
  <c r="R5447" i="1" s="1"/>
  <c r="M5419" i="1"/>
  <c r="P5419" i="1" s="1"/>
  <c r="M5411" i="1"/>
  <c r="M5408" i="1"/>
  <c r="M5405" i="1"/>
  <c r="M5394" i="1"/>
  <c r="M5369" i="1"/>
  <c r="M5330" i="1"/>
  <c r="T5330" i="1" s="1" a="1"/>
  <c r="T5330" i="1" s="1"/>
  <c r="M5241" i="1"/>
  <c r="R5241" i="1" s="1" a="1"/>
  <c r="R5241" i="1" s="1"/>
  <c r="M5191" i="1"/>
  <c r="M5163" i="1"/>
  <c r="M5155" i="1"/>
  <c r="P5155" i="1" s="1"/>
  <c r="M5152" i="1"/>
  <c r="M5138" i="1"/>
  <c r="P5138" i="1" s="1"/>
  <c r="M5127" i="1"/>
  <c r="R5127" i="1" s="1" a="1"/>
  <c r="R5127" i="1" s="1"/>
  <c r="M5089" i="1"/>
  <c r="M5073" i="1"/>
  <c r="M5057" i="1"/>
  <c r="M5500" i="1"/>
  <c r="M5372" i="1"/>
  <c r="M5086" i="1"/>
  <c r="P5086" i="1" s="1"/>
  <c r="M5070" i="1"/>
  <c r="M5038" i="1"/>
  <c r="M5006" i="1"/>
  <c r="M4990" i="1"/>
  <c r="P4990" i="1" s="1"/>
  <c r="M4974" i="1"/>
  <c r="P4974" i="1" s="1"/>
  <c r="M4958" i="1"/>
  <c r="M4942" i="1"/>
  <c r="M4926" i="1"/>
  <c r="P4926" i="1" s="1"/>
  <c r="M4910" i="1"/>
  <c r="T4910" i="1" s="1" a="1"/>
  <c r="T4910" i="1" s="1"/>
  <c r="M4894" i="1"/>
  <c r="M4878" i="1"/>
  <c r="M4846" i="1"/>
  <c r="M4814" i="1"/>
  <c r="M4782" i="1"/>
  <c r="M4766" i="1"/>
  <c r="M4734" i="1"/>
  <c r="T4734" i="1" s="1" a="1"/>
  <c r="T4734" i="1" s="1"/>
  <c r="M4718" i="1"/>
  <c r="M4686" i="1"/>
  <c r="M4670" i="1"/>
  <c r="M4654" i="1"/>
  <c r="M4638" i="1"/>
  <c r="M4606" i="1"/>
  <c r="M4574" i="1"/>
  <c r="M4558" i="1"/>
  <c r="T4558" i="1" s="1" a="1"/>
  <c r="T4558" i="1" s="1"/>
  <c r="M4542" i="1"/>
  <c r="M4526" i="1"/>
  <c r="M4510" i="1"/>
  <c r="M4494" i="1"/>
  <c r="M4478" i="1"/>
  <c r="M4446" i="1"/>
  <c r="M4430" i="1"/>
  <c r="M4414" i="1"/>
  <c r="M4398" i="1"/>
  <c r="M4382" i="1"/>
  <c r="M4353" i="1"/>
  <c r="M4349" i="1"/>
  <c r="R4349" i="1" s="1" a="1"/>
  <c r="R4349" i="1" s="1"/>
  <c r="M4345" i="1"/>
  <c r="M4341" i="1"/>
  <c r="M5627" i="1"/>
  <c r="M5590" i="1"/>
  <c r="P5590" i="1" s="1"/>
  <c r="M5550" i="1"/>
  <c r="M5537" i="1"/>
  <c r="S5537" i="1" s="1" a="1"/>
  <c r="S5537" i="1" s="1"/>
  <c r="M5491" i="1"/>
  <c r="M5471" i="1"/>
  <c r="M5449" i="1"/>
  <c r="M5418" i="1"/>
  <c r="P5418" i="1" s="1"/>
  <c r="M5403" i="1"/>
  <c r="P5403" i="1" s="1"/>
  <c r="M5295" i="1"/>
  <c r="M5154" i="1"/>
  <c r="M5139" i="1"/>
  <c r="M5072" i="1"/>
  <c r="P5072" i="1" s="1"/>
  <c r="M5062" i="1"/>
  <c r="P5062" i="1" s="1"/>
  <c r="M5033" i="1"/>
  <c r="P5033" i="1" s="1"/>
  <c r="M5030" i="1"/>
  <c r="M5008" i="1"/>
  <c r="M4980" i="1"/>
  <c r="M4969" i="1"/>
  <c r="T4969" i="1" s="1" a="1"/>
  <c r="T4969" i="1" s="1"/>
  <c r="M4966" i="1"/>
  <c r="R4966" i="1" s="1" a="1"/>
  <c r="R4966" i="1" s="1"/>
  <c r="M4944" i="1"/>
  <c r="M4908" i="1"/>
  <c r="M4905" i="1"/>
  <c r="M4902" i="1"/>
  <c r="M4880" i="1"/>
  <c r="M4852" i="1"/>
  <c r="M4844" i="1"/>
  <c r="M4841" i="1"/>
  <c r="M4788" i="1"/>
  <c r="M4780" i="1"/>
  <c r="M4774" i="1"/>
  <c r="M4752" i="1"/>
  <c r="M4738" i="1"/>
  <c r="M4716" i="1"/>
  <c r="M4713" i="1"/>
  <c r="M4710" i="1"/>
  <c r="M4688" i="1"/>
  <c r="M4674" i="1"/>
  <c r="M4660" i="1"/>
  <c r="P4660" i="1" s="1"/>
  <c r="M4652" i="1"/>
  <c r="M4560" i="1"/>
  <c r="M4532" i="1"/>
  <c r="M4521" i="1"/>
  <c r="M4496" i="1"/>
  <c r="M4432" i="1"/>
  <c r="M4404" i="1"/>
  <c r="M4393" i="1"/>
  <c r="P4393" i="1" s="1"/>
  <c r="M4354" i="1"/>
  <c r="M5614" i="1"/>
  <c r="M5612" i="1"/>
  <c r="T5612" i="1" s="1" a="1"/>
  <c r="T5612" i="1" s="1"/>
  <c r="M5601" i="1"/>
  <c r="S5601" i="1" s="1" a="1"/>
  <c r="S5601" i="1" s="1"/>
  <c r="M5555" i="1"/>
  <c r="M5535" i="1"/>
  <c r="M5513" i="1"/>
  <c r="M5482" i="1"/>
  <c r="M5425" i="1"/>
  <c r="S5425" i="1" s="1" a="1"/>
  <c r="S5425" i="1" s="1"/>
  <c r="M5416" i="1"/>
  <c r="M5414" i="1"/>
  <c r="M5401" i="1"/>
  <c r="M5370" i="1"/>
  <c r="M5236" i="1"/>
  <c r="M5165" i="1"/>
  <c r="M5161" i="1"/>
  <c r="S5161" i="1" s="1" a="1"/>
  <c r="S5161" i="1" s="1"/>
  <c r="M5117" i="1"/>
  <c r="M5077" i="1"/>
  <c r="T5077" i="1" s="1" a="1"/>
  <c r="T5077" i="1" s="1"/>
  <c r="M5050" i="1"/>
  <c r="P5050" i="1" s="1"/>
  <c r="M4997" i="1"/>
  <c r="M4741" i="1"/>
  <c r="M4677" i="1"/>
  <c r="M4549" i="1"/>
  <c r="M4357" i="1"/>
  <c r="M4351" i="1"/>
  <c r="M2993" i="1"/>
  <c r="M2981" i="1"/>
  <c r="M2969" i="1"/>
  <c r="P2969" i="1" s="1"/>
  <c r="M2945" i="1"/>
  <c r="M2933" i="1"/>
  <c r="M2885" i="1"/>
  <c r="M2837" i="1"/>
  <c r="M2801" i="1"/>
  <c r="P2801" i="1" s="1"/>
  <c r="M2777" i="1"/>
  <c r="M2765" i="1"/>
  <c r="M2753" i="1"/>
  <c r="M2741" i="1"/>
  <c r="M2729" i="1"/>
  <c r="M2693" i="1"/>
  <c r="M2669" i="1"/>
  <c r="W2669" i="1" s="1"/>
  <c r="M2633" i="1"/>
  <c r="P2633" i="1" s="1"/>
  <c r="M2585" i="1"/>
  <c r="W2585" i="1" s="1"/>
  <c r="M2513" i="1"/>
  <c r="M2501" i="1"/>
  <c r="M2477" i="1"/>
  <c r="M2465" i="1"/>
  <c r="M2453" i="1"/>
  <c r="M2441" i="1"/>
  <c r="M2429" i="1"/>
  <c r="M2393" i="1"/>
  <c r="M2381" i="1"/>
  <c r="M2369" i="1"/>
  <c r="M2345" i="1"/>
  <c r="M2333" i="1"/>
  <c r="M2321" i="1"/>
  <c r="M2297" i="1"/>
  <c r="M2261" i="1"/>
  <c r="M2249" i="1"/>
  <c r="W2249" i="1" s="1"/>
  <c r="M2225" i="1"/>
  <c r="M2213" i="1"/>
  <c r="M2201" i="1"/>
  <c r="M2189" i="1"/>
  <c r="M2177" i="1"/>
  <c r="M2165" i="1"/>
  <c r="P2165" i="1" s="1"/>
  <c r="M2141" i="1"/>
  <c r="M2129" i="1"/>
  <c r="M2117" i="1"/>
  <c r="M2093" i="1"/>
  <c r="M2081" i="1"/>
  <c r="M2069" i="1"/>
  <c r="M2057" i="1"/>
  <c r="M2021" i="1"/>
  <c r="P2021" i="1" s="1"/>
  <c r="M2009" i="1"/>
  <c r="M1997" i="1"/>
  <c r="W1997" i="1" s="1"/>
  <c r="M1973" i="1"/>
  <c r="M1949" i="1"/>
  <c r="W1949" i="1" s="1"/>
  <c r="M1925" i="1"/>
  <c r="M1913" i="1"/>
  <c r="P1913" i="1" s="1"/>
  <c r="M1901" i="1"/>
  <c r="M1877" i="1"/>
  <c r="M1865" i="1"/>
  <c r="M1841" i="1"/>
  <c r="M1829" i="1"/>
  <c r="M1781" i="1"/>
  <c r="M1757" i="1"/>
  <c r="M1733" i="1"/>
  <c r="M1721" i="1"/>
  <c r="M1709" i="1"/>
  <c r="M1697" i="1"/>
  <c r="W1697" i="1" s="1"/>
  <c r="M1685" i="1"/>
  <c r="M1661" i="1"/>
  <c r="M1613" i="1"/>
  <c r="M1601" i="1"/>
  <c r="M1589" i="1"/>
  <c r="M1553" i="1"/>
  <c r="M1529" i="1"/>
  <c r="M1517" i="1"/>
  <c r="M5634" i="1"/>
  <c r="S5634" i="1" s="1" a="1"/>
  <c r="S5634" i="1" s="1"/>
  <c r="M5632" i="1"/>
  <c r="P5632" i="1" s="1"/>
  <c r="M5628" i="1"/>
  <c r="S5628" i="1" s="1" a="1"/>
  <c r="S5628" i="1" s="1"/>
  <c r="M5617" i="1"/>
  <c r="S5617" i="1" s="1" a="1"/>
  <c r="S5617" i="1" s="1"/>
  <c r="M5608" i="1"/>
  <c r="M5606" i="1"/>
  <c r="M5630" i="1"/>
  <c r="T5630" i="1" s="1" a="1"/>
  <c r="T5630" i="1" s="1"/>
  <c r="M5615" i="1"/>
  <c r="R5615" i="1" s="1" a="1"/>
  <c r="R5615" i="1" s="1"/>
  <c r="M5604" i="1"/>
  <c r="M5622" i="1"/>
  <c r="M5620" i="1"/>
  <c r="S5620" i="1" s="1" a="1"/>
  <c r="S5620" i="1" s="1"/>
  <c r="M5602" i="1"/>
  <c r="R5602" i="1" s="1" a="1"/>
  <c r="R5602" i="1" s="1"/>
  <c r="M5587" i="1"/>
  <c r="P5587" i="1" s="1"/>
  <c r="M5578" i="1"/>
  <c r="M5613" i="1"/>
  <c r="M5609" i="1"/>
  <c r="M5592" i="1"/>
  <c r="M5544" i="1"/>
  <c r="M5516" i="1"/>
  <c r="M5476" i="1"/>
  <c r="T5476" i="1" s="1" a="1"/>
  <c r="T5476" i="1" s="1"/>
  <c r="M5474" i="1"/>
  <c r="M5398" i="1"/>
  <c r="M5396" i="1"/>
  <c r="M5235" i="1"/>
  <c r="M5233" i="1"/>
  <c r="M5150" i="1"/>
  <c r="M5105" i="1"/>
  <c r="M5093" i="1"/>
  <c r="M5028" i="1"/>
  <c r="M5017" i="1"/>
  <c r="M4986" i="1"/>
  <c r="M4977" i="1"/>
  <c r="M4962" i="1"/>
  <c r="M5546" i="1"/>
  <c r="M5520" i="1"/>
  <c r="M5478" i="1"/>
  <c r="M5457" i="1"/>
  <c r="M5400" i="1"/>
  <c r="M5299" i="1"/>
  <c r="M5297" i="1"/>
  <c r="M5220" i="1"/>
  <c r="M5190" i="1"/>
  <c r="S5190" i="1" s="1" a="1"/>
  <c r="S5190" i="1" s="1"/>
  <c r="M5137" i="1"/>
  <c r="M5124" i="1"/>
  <c r="M5085" i="1"/>
  <c r="M5081" i="1"/>
  <c r="M5065" i="1"/>
  <c r="M5061" i="1"/>
  <c r="R5061" i="1" s="1" a="1"/>
  <c r="R5061" i="1" s="1"/>
  <c r="M5026" i="1"/>
  <c r="M4929" i="1"/>
  <c r="M4896" i="1"/>
  <c r="P4896" i="1" s="1"/>
  <c r="M4885" i="1"/>
  <c r="P4885" i="1" s="1"/>
  <c r="M4874" i="1"/>
  <c r="M4872" i="1"/>
  <c r="M4790" i="1"/>
  <c r="M4786" i="1"/>
  <c r="P4786" i="1" s="1"/>
  <c r="M4753" i="1"/>
  <c r="M4742" i="1"/>
  <c r="M4720" i="1"/>
  <c r="M4709" i="1"/>
  <c r="M4634" i="1"/>
  <c r="M4621" i="1"/>
  <c r="M4608" i="1"/>
  <c r="S4608" i="1" s="1" a="1"/>
  <c r="S4608" i="1" s="1"/>
  <c r="M4601" i="1"/>
  <c r="M4568" i="1"/>
  <c r="M4566" i="1"/>
  <c r="M4553" i="1"/>
  <c r="R4553" i="1" s="1" a="1"/>
  <c r="R4553" i="1" s="1"/>
  <c r="M4500" i="1"/>
  <c r="M4458" i="1"/>
  <c r="M4412" i="1"/>
  <c r="M4392" i="1"/>
  <c r="M4370" i="1"/>
  <c r="M4315" i="1"/>
  <c r="M4312" i="1"/>
  <c r="M5623" i="1"/>
  <c r="M5595" i="1"/>
  <c r="T5595" i="1" s="1" a="1"/>
  <c r="T5595" i="1" s="1"/>
  <c r="M5585" i="1"/>
  <c r="M5574" i="1"/>
  <c r="S5574" i="1" s="1" a="1"/>
  <c r="S5574" i="1" s="1"/>
  <c r="M5518" i="1"/>
  <c r="S5518" i="1" s="1" a="1"/>
  <c r="S5518" i="1" s="1"/>
  <c r="M5503" i="1"/>
  <c r="T5503" i="1" s="1" a="1"/>
  <c r="T5503" i="1" s="1"/>
  <c r="M5480" i="1"/>
  <c r="M5465" i="1"/>
  <c r="M5463" i="1"/>
  <c r="S5463" i="1" s="1" a="1"/>
  <c r="S5463" i="1" s="1"/>
  <c r="M5448" i="1"/>
  <c r="M5446" i="1"/>
  <c r="S5446" i="1" s="1" a="1"/>
  <c r="S5446" i="1" s="1"/>
  <c r="M5423" i="1"/>
  <c r="T5423" i="1" s="1" a="1"/>
  <c r="T5423" i="1" s="1"/>
  <c r="M5404" i="1"/>
  <c r="P5404" i="1" s="1"/>
  <c r="M5402" i="1"/>
  <c r="M5322" i="1"/>
  <c r="M5222" i="1"/>
  <c r="M5192" i="1"/>
  <c r="T5192" i="1" s="1" a="1"/>
  <c r="T5192" i="1" s="1"/>
  <c r="M5156" i="1"/>
  <c r="T5156" i="1" s="1" a="1"/>
  <c r="T5156" i="1" s="1"/>
  <c r="M5126" i="1"/>
  <c r="S5126" i="1" s="1" a="1"/>
  <c r="S5126" i="1" s="1"/>
  <c r="M5069" i="1"/>
  <c r="M5049" i="1"/>
  <c r="M4993" i="1"/>
  <c r="R4993" i="1" s="1" a="1"/>
  <c r="R4993" i="1" s="1"/>
  <c r="M4960" i="1"/>
  <c r="M4949" i="1"/>
  <c r="M4938" i="1"/>
  <c r="M4925" i="1"/>
  <c r="M5633" i="1"/>
  <c r="M5598" i="1"/>
  <c r="M5576" i="1"/>
  <c r="T5576" i="1" s="1" a="1"/>
  <c r="T5576" i="1" s="1"/>
  <c r="M5567" i="1"/>
  <c r="S5567" i="1" s="1" a="1"/>
  <c r="S5567" i="1" s="1"/>
  <c r="M5556" i="1"/>
  <c r="S5556" i="1" s="1" a="1"/>
  <c r="S5556" i="1" s="1"/>
  <c r="M5507" i="1"/>
  <c r="M5501" i="1"/>
  <c r="M5484" i="1"/>
  <c r="M5450" i="1"/>
  <c r="T5450" i="1" s="1" a="1"/>
  <c r="T5450" i="1" s="1"/>
  <c r="M5421" i="1"/>
  <c r="P5421" i="1" s="1"/>
  <c r="M5395" i="1"/>
  <c r="P5395" i="1" s="1"/>
  <c r="M5367" i="1"/>
  <c r="M5324" i="1"/>
  <c r="T5324" i="1" s="1" a="1"/>
  <c r="T5324" i="1" s="1"/>
  <c r="M5243" i="1"/>
  <c r="T5243" i="1" s="1" a="1"/>
  <c r="T5243" i="1" s="1"/>
  <c r="M5164" i="1"/>
  <c r="T5164" i="1" s="1" a="1"/>
  <c r="T5164" i="1" s="1"/>
  <c r="M5158" i="1"/>
  <c r="M5045" i="1"/>
  <c r="M5024" i="1"/>
  <c r="S5024" i="1" s="1" a="1"/>
  <c r="S5024" i="1" s="1"/>
  <c r="M5013" i="1"/>
  <c r="T5013" i="1" s="1" a="1"/>
  <c r="T5013" i="1" s="1"/>
  <c r="M5000" i="1"/>
  <c r="M4989" i="1"/>
  <c r="T4989" i="1" s="1" a="1"/>
  <c r="T4989" i="1" s="1"/>
  <c r="M4956" i="1"/>
  <c r="M4914" i="1"/>
  <c r="P4914" i="1" s="1"/>
  <c r="M4870" i="1"/>
  <c r="M4848" i="1"/>
  <c r="R4848" i="1" s="1" a="1"/>
  <c r="R4848" i="1" s="1"/>
  <c r="M4762" i="1"/>
  <c r="M4740" i="1"/>
  <c r="M4736" i="1"/>
  <c r="S4736" i="1" s="1" a="1"/>
  <c r="S4736" i="1" s="1"/>
  <c r="M4729" i="1"/>
  <c r="M4705" i="1"/>
  <c r="M4696" i="1"/>
  <c r="M4681" i="1"/>
  <c r="M4520" i="1"/>
  <c r="M4509" i="1"/>
  <c r="M4498" i="1"/>
  <c r="M4410" i="1"/>
  <c r="M4401" i="1"/>
  <c r="M4386" i="1"/>
  <c r="M4343" i="1"/>
  <c r="R4343" i="1" s="1" a="1"/>
  <c r="R4343" i="1" s="1"/>
  <c r="M4338" i="1"/>
  <c r="M5607" i="1"/>
  <c r="M5591" i="1"/>
  <c r="M5588" i="1"/>
  <c r="M5571" i="1"/>
  <c r="M5554" i="1"/>
  <c r="T5554" i="1" s="1" a="1"/>
  <c r="T5554" i="1" s="1"/>
  <c r="M5552" i="1"/>
  <c r="T5552" i="1" s="1" a="1"/>
  <c r="T5552" i="1" s="1"/>
  <c r="M5505" i="1"/>
  <c r="M5492" i="1"/>
  <c r="M5452" i="1"/>
  <c r="M5382" i="1"/>
  <c r="M5328" i="1"/>
  <c r="M5292" i="1"/>
  <c r="M5224" i="1"/>
  <c r="M5168" i="1"/>
  <c r="M5166" i="1"/>
  <c r="T5166" i="1" s="1" a="1"/>
  <c r="T5166" i="1" s="1"/>
  <c r="M5162" i="1"/>
  <c r="S5162" i="1" s="1" a="1"/>
  <c r="S5162" i="1" s="1"/>
  <c r="M5160" i="1"/>
  <c r="M5145" i="1"/>
  <c r="M5143" i="1"/>
  <c r="S5143" i="1" s="1" a="1"/>
  <c r="S5143" i="1" s="1"/>
  <c r="M5037" i="1"/>
  <c r="M4982" i="1"/>
  <c r="T4982" i="1" s="1" a="1"/>
  <c r="T4982" i="1" s="1"/>
  <c r="M4978" i="1"/>
  <c r="M4945" i="1"/>
  <c r="T4945" i="1" s="1" a="1"/>
  <c r="T4945" i="1" s="1"/>
  <c r="M5619" i="1"/>
  <c r="M5616" i="1"/>
  <c r="P5616" i="1" s="1"/>
  <c r="M5569" i="1"/>
  <c r="M5558" i="1"/>
  <c r="P5558" i="1" s="1"/>
  <c r="M5543" i="1"/>
  <c r="M5488" i="1"/>
  <c r="M5486" i="1"/>
  <c r="T5486" i="1" s="1" a="1"/>
  <c r="T5486" i="1" s="1"/>
  <c r="M5412" i="1"/>
  <c r="M5410" i="1"/>
  <c r="M5384" i="1"/>
  <c r="P5384" i="1" s="1"/>
  <c r="M5371" i="1"/>
  <c r="P5371" i="1" s="1"/>
  <c r="M5234" i="1"/>
  <c r="M5232" i="1"/>
  <c r="P5232" i="1" s="1"/>
  <c r="M5132" i="1"/>
  <c r="M5119" i="1"/>
  <c r="T5119" i="1" s="1" a="1"/>
  <c r="T5119" i="1" s="1"/>
  <c r="M5102" i="1"/>
  <c r="M5090" i="1"/>
  <c r="P5090" i="1" s="1"/>
  <c r="M5009" i="1"/>
  <c r="P5009" i="1" s="1"/>
  <c r="M4998" i="1"/>
  <c r="P4998" i="1" s="1"/>
  <c r="M4976" i="1"/>
  <c r="P4976" i="1" s="1"/>
  <c r="M4965" i="1"/>
  <c r="P6" i="3"/>
  <c r="D6" i="3"/>
  <c r="G6" i="3"/>
  <c r="J6" i="3"/>
  <c r="N6" i="3"/>
  <c r="L6" i="3"/>
  <c r="Q10" i="3"/>
  <c r="O10" i="3"/>
  <c r="H20" i="3"/>
  <c r="F20" i="3"/>
  <c r="P22" i="3"/>
  <c r="D22" i="3"/>
  <c r="S601" i="1" s="1" a="1"/>
  <c r="S601" i="1" s="1"/>
  <c r="M22" i="3"/>
  <c r="J22" i="3"/>
  <c r="G22" i="3"/>
  <c r="M23" i="3"/>
  <c r="P23" i="3"/>
  <c r="J23" i="3"/>
  <c r="G23" i="3"/>
  <c r="D23" i="3"/>
  <c r="S609" i="1" s="1" a="1"/>
  <c r="S609" i="1" s="1"/>
  <c r="N24" i="3"/>
  <c r="L24" i="3"/>
  <c r="P28" i="3"/>
  <c r="D28" i="3"/>
  <c r="S632" i="1" s="1" a="1"/>
  <c r="S632" i="1" s="1"/>
  <c r="J28" i="3"/>
  <c r="G28" i="3"/>
  <c r="M28" i="3"/>
  <c r="L29" i="3"/>
  <c r="N29" i="3"/>
  <c r="G36" i="3"/>
  <c r="D36" i="3"/>
  <c r="P36" i="3"/>
  <c r="J36" i="3"/>
  <c r="L36" i="3"/>
  <c r="N36" i="3"/>
  <c r="C39" i="3"/>
  <c r="E39" i="3"/>
  <c r="L39" i="3"/>
  <c r="N39" i="3"/>
  <c r="M49" i="3"/>
  <c r="J49" i="3"/>
  <c r="P49" i="3"/>
  <c r="G49" i="3"/>
  <c r="D49" i="3"/>
  <c r="K54" i="3"/>
  <c r="I54" i="3"/>
  <c r="L65" i="3"/>
  <c r="N65" i="3"/>
  <c r="M70" i="3"/>
  <c r="P70" i="3"/>
  <c r="J70" i="3"/>
  <c r="G70" i="3"/>
  <c r="D70" i="3"/>
  <c r="L79" i="3"/>
  <c r="N79" i="3"/>
  <c r="O81" i="3"/>
  <c r="Q81" i="3"/>
  <c r="L82" i="3"/>
  <c r="N82" i="3"/>
  <c r="H82" i="3"/>
  <c r="F82" i="3"/>
  <c r="E85" i="3"/>
  <c r="C85" i="3"/>
  <c r="M90" i="3"/>
  <c r="P90" i="3"/>
  <c r="J90" i="3"/>
  <c r="G90" i="3"/>
  <c r="K95" i="3"/>
  <c r="I95" i="3"/>
  <c r="G105" i="3"/>
  <c r="M105" i="3"/>
  <c r="P105" i="3"/>
  <c r="J105" i="3"/>
  <c r="G118" i="3"/>
  <c r="P118" i="3"/>
  <c r="M118" i="3"/>
  <c r="J118" i="3"/>
  <c r="G127" i="3"/>
  <c r="P127" i="3"/>
  <c r="M127" i="3"/>
  <c r="J127" i="3"/>
  <c r="D127" i="3"/>
  <c r="H134" i="3"/>
  <c r="F134" i="3"/>
  <c r="K167" i="3"/>
  <c r="I167" i="3"/>
  <c r="J175" i="3"/>
  <c r="P175" i="3"/>
  <c r="M175" i="3"/>
  <c r="G175" i="3"/>
  <c r="D175" i="3"/>
  <c r="E176" i="3"/>
  <c r="C176" i="3"/>
  <c r="E178" i="3"/>
  <c r="C178" i="3"/>
  <c r="L182" i="3"/>
  <c r="N182" i="3"/>
  <c r="O190" i="3"/>
  <c r="Q190" i="3"/>
  <c r="E192" i="3"/>
  <c r="C192" i="3"/>
  <c r="G205" i="3"/>
  <c r="P205" i="3"/>
  <c r="M205" i="3"/>
  <c r="J205" i="3"/>
  <c r="D205" i="3"/>
  <c r="C222" i="3"/>
  <c r="E222" i="3"/>
  <c r="C233" i="3"/>
  <c r="E233" i="3"/>
  <c r="E234" i="3"/>
  <c r="C234" i="3"/>
  <c r="F234" i="3"/>
  <c r="H234" i="3"/>
  <c r="Q236" i="3"/>
  <c r="O236" i="3"/>
  <c r="N238" i="3"/>
  <c r="L238" i="3"/>
  <c r="J239" i="3"/>
  <c r="M239" i="3"/>
  <c r="P239" i="3"/>
  <c r="G239" i="3"/>
  <c r="K248" i="3"/>
  <c r="I248" i="3"/>
  <c r="L259" i="3"/>
  <c r="N259" i="3"/>
  <c r="N278" i="3"/>
  <c r="L278" i="3"/>
  <c r="M279" i="3"/>
  <c r="J279" i="3"/>
  <c r="G279" i="3"/>
  <c r="D279" i="3"/>
  <c r="P279" i="3"/>
  <c r="Q295" i="3"/>
  <c r="O295" i="3"/>
  <c r="H320" i="3"/>
  <c r="F320" i="3"/>
  <c r="I320" i="3"/>
  <c r="K320" i="3"/>
  <c r="K333" i="3"/>
  <c r="I333" i="3"/>
  <c r="L333" i="3"/>
  <c r="N333" i="3"/>
  <c r="F363" i="3"/>
  <c r="H363" i="3"/>
  <c r="E462" i="3"/>
  <c r="C462" i="3"/>
  <c r="H474" i="3"/>
  <c r="F474" i="3"/>
  <c r="C476" i="3"/>
  <c r="E476" i="3"/>
  <c r="H482" i="3"/>
  <c r="F482" i="3"/>
  <c r="N499" i="3"/>
  <c r="L499" i="3"/>
  <c r="H525" i="3"/>
  <c r="F525" i="3"/>
  <c r="K557" i="3"/>
  <c r="I557" i="3"/>
  <c r="E678" i="3"/>
  <c r="C678" i="3"/>
  <c r="O741" i="3"/>
  <c r="Q741" i="3"/>
  <c r="Q742" i="3"/>
  <c r="O742" i="3"/>
  <c r="Q446" i="3"/>
  <c r="O446" i="3"/>
  <c r="C1029" i="3"/>
  <c r="E1029" i="3"/>
  <c r="N1200" i="3"/>
  <c r="L1200" i="3"/>
  <c r="P4928" i="1"/>
  <c r="P5029" i="1"/>
  <c r="P5123" i="1"/>
  <c r="P5136" i="1"/>
  <c r="P5219" i="1"/>
  <c r="P5287" i="1"/>
  <c r="P5356" i="1"/>
  <c r="P5399" i="1"/>
  <c r="P5515" i="1"/>
  <c r="P5532" i="1"/>
  <c r="P5545" i="1"/>
  <c r="P5573" i="1"/>
  <c r="P5610" i="1"/>
  <c r="P5622" i="1"/>
  <c r="D8" i="3"/>
  <c r="P8" i="3"/>
  <c r="M8" i="3"/>
  <c r="J8" i="3"/>
  <c r="G8" i="3"/>
  <c r="F12" i="3"/>
  <c r="H53" i="3"/>
  <c r="F53" i="3"/>
  <c r="P71" i="3"/>
  <c r="J71" i="3"/>
  <c r="G71" i="3"/>
  <c r="M93" i="3"/>
  <c r="D93" i="3"/>
  <c r="G93" i="3"/>
  <c r="P93" i="3"/>
  <c r="O155" i="3"/>
  <c r="Q155" i="3"/>
  <c r="F207" i="3"/>
  <c r="J288" i="3"/>
  <c r="D288" i="3"/>
  <c r="G288" i="3"/>
  <c r="P288" i="3"/>
  <c r="M288" i="3"/>
  <c r="H444" i="3"/>
  <c r="F444" i="3"/>
  <c r="C448" i="3"/>
  <c r="E448" i="3"/>
  <c r="P4965" i="1"/>
  <c r="P5104" i="1"/>
  <c r="P5147" i="1"/>
  <c r="P5187" i="1"/>
  <c r="P5200" i="1"/>
  <c r="P5283" i="1"/>
  <c r="P5543" i="1"/>
  <c r="P5584" i="1"/>
  <c r="P25" i="3"/>
  <c r="D25" i="3"/>
  <c r="S625" i="1" s="1" a="1"/>
  <c r="S625" i="1" s="1"/>
  <c r="M25" i="3"/>
  <c r="J25" i="3"/>
  <c r="G25" i="3"/>
  <c r="G62" i="3"/>
  <c r="D62" i="3"/>
  <c r="S5" i="1" s="1" a="1"/>
  <c r="S5" i="1" s="1"/>
  <c r="J62" i="3"/>
  <c r="P62" i="3"/>
  <c r="J93" i="3"/>
  <c r="N98" i="3"/>
  <c r="L98" i="3"/>
  <c r="L110" i="3"/>
  <c r="N110" i="3"/>
  <c r="F132" i="3"/>
  <c r="I135" i="3"/>
  <c r="K135" i="3"/>
  <c r="K137" i="3"/>
  <c r="I137" i="3"/>
  <c r="Q160" i="3"/>
  <c r="O160" i="3"/>
  <c r="E164" i="3"/>
  <c r="Q244" i="3"/>
  <c r="O244" i="3"/>
  <c r="F247" i="3"/>
  <c r="H247" i="3"/>
  <c r="I253" i="3"/>
  <c r="K253" i="3"/>
  <c r="N286" i="3"/>
  <c r="Q293" i="3"/>
  <c r="O293" i="3"/>
  <c r="L628" i="3"/>
  <c r="N628" i="3"/>
  <c r="O890" i="3"/>
  <c r="Q890" i="3"/>
  <c r="P4505" i="1"/>
  <c r="P4516" i="1"/>
  <c r="P4661" i="1"/>
  <c r="P4758" i="1"/>
  <c r="P4800" i="1"/>
  <c r="P4901" i="1"/>
  <c r="P5020" i="1"/>
  <c r="P5115" i="1"/>
  <c r="P5196" i="1"/>
  <c r="P5228" i="1"/>
  <c r="P5251" i="1"/>
  <c r="P5292" i="1"/>
  <c r="P5315" i="1"/>
  <c r="P5328" i="1"/>
  <c r="P5452" i="1"/>
  <c r="P5571" i="1"/>
  <c r="Q20" i="3"/>
  <c r="H34" i="3"/>
  <c r="F34" i="3"/>
  <c r="J50" i="3"/>
  <c r="M50" i="3"/>
  <c r="P50" i="3"/>
  <c r="G50" i="3"/>
  <c r="N68" i="3"/>
  <c r="L68" i="3"/>
  <c r="D71" i="3"/>
  <c r="E77" i="3"/>
  <c r="M83" i="3"/>
  <c r="J83" i="3"/>
  <c r="G83" i="3"/>
  <c r="P83" i="3"/>
  <c r="D83" i="3"/>
  <c r="M112" i="3"/>
  <c r="G112" i="3"/>
  <c r="P112" i="3"/>
  <c r="J112" i="3"/>
  <c r="D112" i="3"/>
  <c r="K121" i="3"/>
  <c r="I121" i="3"/>
  <c r="O152" i="3"/>
  <c r="F163" i="3"/>
  <c r="N230" i="3"/>
  <c r="N287" i="3"/>
  <c r="L287" i="3"/>
  <c r="E319" i="3"/>
  <c r="C319" i="3"/>
  <c r="E401" i="3"/>
  <c r="C401" i="3"/>
  <c r="I403" i="3"/>
  <c r="P5164" i="1"/>
  <c r="P5179" i="1"/>
  <c r="P5211" i="1"/>
  <c r="P5264" i="1"/>
  <c r="P5307" i="1"/>
  <c r="P5339" i="1"/>
  <c r="P5367" i="1"/>
  <c r="P5427" i="1"/>
  <c r="P5598" i="1"/>
  <c r="P5633" i="1"/>
  <c r="J13" i="3"/>
  <c r="P13" i="3"/>
  <c r="D13" i="3"/>
  <c r="M13" i="3"/>
  <c r="N34" i="3"/>
  <c r="K38" i="3"/>
  <c r="I38" i="3"/>
  <c r="H52" i="3"/>
  <c r="M71" i="3"/>
  <c r="G79" i="3"/>
  <c r="D79" i="3"/>
  <c r="P79" i="3"/>
  <c r="Q91" i="3"/>
  <c r="O91" i="3"/>
  <c r="M99" i="3"/>
  <c r="P99" i="3"/>
  <c r="J99" i="3"/>
  <c r="G99" i="3"/>
  <c r="D99" i="3"/>
  <c r="N137" i="3"/>
  <c r="Q139" i="3"/>
  <c r="K148" i="3"/>
  <c r="O188" i="3"/>
  <c r="J194" i="3"/>
  <c r="P194" i="3"/>
  <c r="M194" i="3"/>
  <c r="G194" i="3"/>
  <c r="Q292" i="3"/>
  <c r="O292" i="3"/>
  <c r="O348" i="3"/>
  <c r="Q348" i="3"/>
  <c r="P4377" i="1"/>
  <c r="P4388" i="1"/>
  <c r="P4533" i="1"/>
  <c r="P4630" i="1"/>
  <c r="P4672" i="1"/>
  <c r="P4773" i="1"/>
  <c r="P4850" i="1"/>
  <c r="P4892" i="1"/>
  <c r="P4949" i="1"/>
  <c r="P5363" i="1"/>
  <c r="P5463" i="1"/>
  <c r="P5585" i="1"/>
  <c r="P5595" i="1"/>
  <c r="P5623" i="1"/>
  <c r="H10" i="3"/>
  <c r="H15" i="3"/>
  <c r="F15" i="3"/>
  <c r="E24" i="3"/>
  <c r="T620" i="1" s="1" a="1"/>
  <c r="T620" i="1" s="1"/>
  <c r="O34" i="3"/>
  <c r="D50" i="3"/>
  <c r="S364" i="1" s="1" a="1"/>
  <c r="S364" i="1" s="1"/>
  <c r="M62" i="3"/>
  <c r="J113" i="3"/>
  <c r="G113" i="3"/>
  <c r="P113" i="3"/>
  <c r="M113" i="3"/>
  <c r="D113" i="3"/>
  <c r="N121" i="3"/>
  <c r="E134" i="3"/>
  <c r="C134" i="3"/>
  <c r="G140" i="3"/>
  <c r="J140" i="3"/>
  <c r="P140" i="3"/>
  <c r="M140" i="3"/>
  <c r="D140" i="3"/>
  <c r="K150" i="3"/>
  <c r="K181" i="3"/>
  <c r="C194" i="3"/>
  <c r="Q209" i="3"/>
  <c r="O209" i="3"/>
  <c r="K225" i="3"/>
  <c r="E261" i="3"/>
  <c r="T171" i="1" s="1" a="1"/>
  <c r="T171" i="1" s="1"/>
  <c r="C261" i="3"/>
  <c r="R207" i="1" s="1" a="1"/>
  <c r="R207" i="1" s="1"/>
  <c r="N293" i="3"/>
  <c r="L293" i="3"/>
  <c r="E307" i="3"/>
  <c r="C307" i="3"/>
  <c r="N337" i="3"/>
  <c r="H384" i="3"/>
  <c r="F384" i="3"/>
  <c r="O399" i="3"/>
  <c r="Q399" i="3"/>
  <c r="C594" i="3"/>
  <c r="E594" i="3"/>
  <c r="P5061" i="1"/>
  <c r="P5124" i="1"/>
  <c r="P5137" i="1"/>
  <c r="P5256" i="1"/>
  <c r="P5275" i="1"/>
  <c r="P5299" i="1"/>
  <c r="P5387" i="1"/>
  <c r="P5533" i="1"/>
  <c r="P5579" i="1"/>
  <c r="G13" i="3"/>
  <c r="H21" i="3"/>
  <c r="F21" i="3"/>
  <c r="E76" i="3"/>
  <c r="C76" i="3"/>
  <c r="J79" i="3"/>
  <c r="J84" i="3"/>
  <c r="P84" i="3"/>
  <c r="M84" i="3"/>
  <c r="G84" i="3"/>
  <c r="D84" i="3"/>
  <c r="S243" i="1" s="1" a="1"/>
  <c r="S243" i="1" s="1"/>
  <c r="J104" i="3"/>
  <c r="P104" i="3"/>
  <c r="M104" i="3"/>
  <c r="G104" i="3"/>
  <c r="D104" i="3"/>
  <c r="M141" i="3"/>
  <c r="D141" i="3"/>
  <c r="J141" i="3"/>
  <c r="P141" i="3"/>
  <c r="G141" i="3"/>
  <c r="F162" i="3"/>
  <c r="H162" i="3"/>
  <c r="F206" i="3"/>
  <c r="H206" i="3"/>
  <c r="F211" i="3"/>
  <c r="H211" i="3"/>
  <c r="K224" i="3"/>
  <c r="I224" i="3"/>
  <c r="F307" i="3"/>
  <c r="H307" i="3"/>
  <c r="P5596" i="1"/>
  <c r="P5607" i="1"/>
  <c r="P5611" i="1"/>
  <c r="L21" i="3"/>
  <c r="N21" i="3"/>
  <c r="I51" i="3"/>
  <c r="L53" i="3"/>
  <c r="Q69" i="3"/>
  <c r="O69" i="3"/>
  <c r="O95" i="3"/>
  <c r="I107" i="3"/>
  <c r="K107" i="3"/>
  <c r="O108" i="3"/>
  <c r="L120" i="3"/>
  <c r="O121" i="3"/>
  <c r="I139" i="3"/>
  <c r="K139" i="3"/>
  <c r="I147" i="3"/>
  <c r="M174" i="3"/>
  <c r="J174" i="3"/>
  <c r="F176" i="3"/>
  <c r="O180" i="3"/>
  <c r="P182" i="3"/>
  <c r="E189" i="3"/>
  <c r="C189" i="3"/>
  <c r="C221" i="3"/>
  <c r="O225" i="3"/>
  <c r="M231" i="3"/>
  <c r="D231" i="3"/>
  <c r="J231" i="3"/>
  <c r="I234" i="3"/>
  <c r="K234" i="3"/>
  <c r="N245" i="3"/>
  <c r="L245" i="3"/>
  <c r="J246" i="3"/>
  <c r="G246" i="3"/>
  <c r="D246" i="3"/>
  <c r="M246" i="3"/>
  <c r="E263" i="3"/>
  <c r="C263" i="3"/>
  <c r="R201" i="1" s="1" a="1"/>
  <c r="R201" i="1" s="1"/>
  <c r="G276" i="3"/>
  <c r="D276" i="3"/>
  <c r="J276" i="3"/>
  <c r="P276" i="3"/>
  <c r="Q431" i="3"/>
  <c r="O431" i="3"/>
  <c r="H614" i="3"/>
  <c r="F614" i="3"/>
  <c r="H665" i="3"/>
  <c r="F665" i="3"/>
  <c r="F867" i="3"/>
  <c r="H867" i="3"/>
  <c r="Q1143" i="3"/>
  <c r="O1143" i="3"/>
  <c r="P5609" i="1"/>
  <c r="I12" i="3"/>
  <c r="C20" i="3"/>
  <c r="C21" i="3"/>
  <c r="P35" i="3"/>
  <c r="D35" i="3"/>
  <c r="S584" i="1" s="1" a="1"/>
  <c r="S584" i="1" s="1"/>
  <c r="F37" i="3"/>
  <c r="F38" i="3"/>
  <c r="F39" i="3"/>
  <c r="C69" i="3"/>
  <c r="I76" i="3"/>
  <c r="L91" i="3"/>
  <c r="E98" i="3"/>
  <c r="C98" i="3"/>
  <c r="N107" i="3"/>
  <c r="L107" i="3"/>
  <c r="E111" i="3"/>
  <c r="C111" i="3"/>
  <c r="E123" i="3"/>
  <c r="C123" i="3"/>
  <c r="I132" i="3"/>
  <c r="I134" i="3"/>
  <c r="L135" i="3"/>
  <c r="M138" i="3"/>
  <c r="J138" i="3"/>
  <c r="C139" i="3"/>
  <c r="O149" i="3"/>
  <c r="F154" i="3"/>
  <c r="F160" i="3"/>
  <c r="F161" i="3"/>
  <c r="O166" i="3"/>
  <c r="C174" i="3"/>
  <c r="I177" i="3"/>
  <c r="M183" i="3"/>
  <c r="D183" i="3"/>
  <c r="E188" i="3"/>
  <c r="C188" i="3"/>
  <c r="F189" i="3"/>
  <c r="L195" i="3"/>
  <c r="J204" i="3"/>
  <c r="G204" i="3"/>
  <c r="P204" i="3"/>
  <c r="I206" i="3"/>
  <c r="L207" i="3"/>
  <c r="C209" i="3"/>
  <c r="L211" i="3"/>
  <c r="O217" i="3"/>
  <c r="O224" i="3"/>
  <c r="L234" i="3"/>
  <c r="Q237" i="3"/>
  <c r="O237" i="3"/>
  <c r="C245" i="3"/>
  <c r="O247" i="3"/>
  <c r="I250" i="3"/>
  <c r="F266" i="3"/>
  <c r="H266" i="3"/>
  <c r="Q272" i="3"/>
  <c r="C302" i="3"/>
  <c r="E302" i="3"/>
  <c r="C306" i="3"/>
  <c r="F315" i="3"/>
  <c r="H315" i="3"/>
  <c r="H319" i="3"/>
  <c r="I323" i="3"/>
  <c r="Q344" i="3"/>
  <c r="I370" i="3"/>
  <c r="K370" i="3"/>
  <c r="F387" i="3"/>
  <c r="H387" i="3"/>
  <c r="C400" i="3"/>
  <c r="E400" i="3"/>
  <c r="E427" i="3"/>
  <c r="C427" i="3"/>
  <c r="Q471" i="3"/>
  <c r="O471" i="3"/>
  <c r="H582" i="3"/>
  <c r="F582" i="3"/>
  <c r="H587" i="3"/>
  <c r="K615" i="3"/>
  <c r="M122" i="3"/>
  <c r="D122" i="3"/>
  <c r="J152" i="3"/>
  <c r="D152" i="3"/>
  <c r="E153" i="3"/>
  <c r="C153" i="3"/>
  <c r="K169" i="3"/>
  <c r="I169" i="3"/>
  <c r="F221" i="3"/>
  <c r="H221" i="3"/>
  <c r="O253" i="3"/>
  <c r="L263" i="3"/>
  <c r="I267" i="3"/>
  <c r="F273" i="3"/>
  <c r="H273" i="3"/>
  <c r="K274" i="3"/>
  <c r="J281" i="3"/>
  <c r="G281" i="3"/>
  <c r="D281" i="3"/>
  <c r="P281" i="3"/>
  <c r="O291" i="3"/>
  <c r="O294" i="3"/>
  <c r="N300" i="3"/>
  <c r="L300" i="3"/>
  <c r="E309" i="3"/>
  <c r="H378" i="3"/>
  <c r="E416" i="3"/>
  <c r="F427" i="3"/>
  <c r="H427" i="3"/>
  <c r="L428" i="3"/>
  <c r="N428" i="3"/>
  <c r="Q429" i="3"/>
  <c r="O429" i="3"/>
  <c r="L547" i="3"/>
  <c r="F848" i="3"/>
  <c r="H848" i="3"/>
  <c r="O850" i="3"/>
  <c r="Q850" i="3"/>
  <c r="L864" i="3"/>
  <c r="Q965" i="3"/>
  <c r="O965" i="3"/>
  <c r="P5580" i="1"/>
  <c r="P5591" i="1"/>
  <c r="N10" i="3"/>
  <c r="P15" i="3"/>
  <c r="D15" i="3"/>
  <c r="M15" i="3"/>
  <c r="G35" i="3"/>
  <c r="N51" i="3"/>
  <c r="Q53" i="3"/>
  <c r="M64" i="3"/>
  <c r="D64" i="3"/>
  <c r="S26" i="1" s="1" a="1"/>
  <c r="S26" i="1" s="1"/>
  <c r="M80" i="3"/>
  <c r="D80" i="3"/>
  <c r="S242" i="1" s="1" a="1"/>
  <c r="S242" i="1" s="1"/>
  <c r="J80" i="3"/>
  <c r="D82" i="3"/>
  <c r="Q107" i="3"/>
  <c r="D110" i="3"/>
  <c r="Q120" i="3"/>
  <c r="H123" i="3"/>
  <c r="L134" i="3"/>
  <c r="N134" i="3"/>
  <c r="Q135" i="3"/>
  <c r="K146" i="3"/>
  <c r="N147" i="3"/>
  <c r="M151" i="3"/>
  <c r="D151" i="3"/>
  <c r="M167" i="3"/>
  <c r="D167" i="3"/>
  <c r="K176" i="3"/>
  <c r="E182" i="3"/>
  <c r="C182" i="3"/>
  <c r="H188" i="3"/>
  <c r="D204" i="3"/>
  <c r="P208" i="3"/>
  <c r="G208" i="3"/>
  <c r="H210" i="3"/>
  <c r="E219" i="3"/>
  <c r="K222" i="3"/>
  <c r="H238" i="3"/>
  <c r="Q261" i="3"/>
  <c r="Q264" i="3"/>
  <c r="E273" i="3"/>
  <c r="T292" i="1" s="1" a="1"/>
  <c r="T292" i="1" s="1"/>
  <c r="C273" i="3"/>
  <c r="R292" i="1" s="1" a="1"/>
  <c r="R292" i="1" s="1"/>
  <c r="M276" i="3"/>
  <c r="K330" i="3"/>
  <c r="I378" i="3"/>
  <c r="K378" i="3"/>
  <c r="K387" i="3"/>
  <c r="N412" i="3"/>
  <c r="L412" i="3"/>
  <c r="N418" i="3"/>
  <c r="F581" i="3"/>
  <c r="E659" i="3"/>
  <c r="L841" i="3"/>
  <c r="N841" i="3"/>
  <c r="H14" i="3"/>
  <c r="F14" i="3"/>
  <c r="D34" i="3"/>
  <c r="J35" i="3"/>
  <c r="P54" i="3"/>
  <c r="D54" i="3"/>
  <c r="E65" i="3"/>
  <c r="G69" i="3"/>
  <c r="E95" i="3"/>
  <c r="C95" i="3"/>
  <c r="E96" i="3"/>
  <c r="M108" i="3"/>
  <c r="J108" i="3"/>
  <c r="D109" i="3"/>
  <c r="G110" i="3"/>
  <c r="J123" i="3"/>
  <c r="Q134" i="3"/>
  <c r="O134" i="3"/>
  <c r="E137" i="3"/>
  <c r="C137" i="3"/>
  <c r="F139" i="3"/>
  <c r="L146" i="3"/>
  <c r="O147" i="3"/>
  <c r="I153" i="3"/>
  <c r="I154" i="3"/>
  <c r="I160" i="3"/>
  <c r="K161" i="3"/>
  <c r="D169" i="3"/>
  <c r="F174" i="3"/>
  <c r="L176" i="3"/>
  <c r="O177" i="3"/>
  <c r="M180" i="3"/>
  <c r="D180" i="3"/>
  <c r="G180" i="3"/>
  <c r="F182" i="3"/>
  <c r="G183" i="3"/>
  <c r="I189" i="3"/>
  <c r="M202" i="3"/>
  <c r="P202" i="3"/>
  <c r="G202" i="3"/>
  <c r="C208" i="3"/>
  <c r="O211" i="3"/>
  <c r="E218" i="3"/>
  <c r="C218" i="3"/>
  <c r="O234" i="3"/>
  <c r="F249" i="3"/>
  <c r="O250" i="3"/>
  <c r="I260" i="3"/>
  <c r="Q263" i="3"/>
  <c r="O263" i="3"/>
  <c r="I273" i="3"/>
  <c r="M281" i="3"/>
  <c r="C289" i="3"/>
  <c r="Q300" i="3"/>
  <c r="C305" i="3"/>
  <c r="K322" i="3"/>
  <c r="L334" i="3"/>
  <c r="L335" i="3"/>
  <c r="C348" i="3"/>
  <c r="E348" i="3"/>
  <c r="F361" i="3"/>
  <c r="H361" i="3"/>
  <c r="F365" i="3"/>
  <c r="I374" i="3"/>
  <c r="K374" i="3"/>
  <c r="I469" i="3"/>
  <c r="K469" i="3"/>
  <c r="O470" i="3"/>
  <c r="L504" i="3"/>
  <c r="H655" i="3"/>
  <c r="C723" i="3"/>
  <c r="O834" i="3"/>
  <c r="Q834" i="3"/>
  <c r="F1114" i="3"/>
  <c r="H1114" i="3"/>
  <c r="Q1337" i="3"/>
  <c r="O1337" i="3"/>
  <c r="H1440" i="3"/>
  <c r="G122" i="3"/>
  <c r="F149" i="3"/>
  <c r="H149" i="3"/>
  <c r="E150" i="3"/>
  <c r="C150" i="3"/>
  <c r="G152" i="3"/>
  <c r="G166" i="3"/>
  <c r="M166" i="3"/>
  <c r="J236" i="3"/>
  <c r="D236" i="3"/>
  <c r="J244" i="3"/>
  <c r="G244" i="3"/>
  <c r="E262" i="3"/>
  <c r="C262" i="3"/>
  <c r="R151" i="1" s="1" a="1"/>
  <c r="R151" i="1" s="1"/>
  <c r="N264" i="3"/>
  <c r="L264" i="3"/>
  <c r="Q359" i="3"/>
  <c r="O359" i="3"/>
  <c r="C398" i="3"/>
  <c r="E398" i="3"/>
  <c r="K407" i="3"/>
  <c r="I407" i="3"/>
  <c r="H645" i="3"/>
  <c r="F645" i="3"/>
  <c r="E715" i="3"/>
  <c r="C715" i="3"/>
  <c r="Q721" i="3"/>
  <c r="O721" i="3"/>
  <c r="I766" i="3"/>
  <c r="K766" i="3"/>
  <c r="C813" i="3"/>
  <c r="C937" i="3"/>
  <c r="L7" i="3"/>
  <c r="N7" i="3"/>
  <c r="D14" i="3"/>
  <c r="G27" i="3"/>
  <c r="J27" i="3"/>
  <c r="D52" i="3"/>
  <c r="J52" i="3"/>
  <c r="G64" i="3"/>
  <c r="J78" i="3"/>
  <c r="M78" i="3"/>
  <c r="G80" i="3"/>
  <c r="J82" i="3"/>
  <c r="D108" i="3"/>
  <c r="J110" i="3"/>
  <c r="G121" i="3"/>
  <c r="J122" i="3"/>
  <c r="D136" i="3"/>
  <c r="G138" i="3"/>
  <c r="M139" i="3"/>
  <c r="M148" i="3"/>
  <c r="G148" i="3"/>
  <c r="G151" i="3"/>
  <c r="K155" i="3"/>
  <c r="J165" i="3"/>
  <c r="M165" i="3"/>
  <c r="G167" i="3"/>
  <c r="G169" i="3"/>
  <c r="G179" i="3"/>
  <c r="D179" i="3"/>
  <c r="K183" i="3"/>
  <c r="J197" i="3"/>
  <c r="P197" i="3"/>
  <c r="H203" i="3"/>
  <c r="H218" i="3"/>
  <c r="H220" i="3"/>
  <c r="N221" i="3"/>
  <c r="G236" i="3"/>
  <c r="P246" i="3"/>
  <c r="L252" i="3"/>
  <c r="N260" i="3"/>
  <c r="L260" i="3"/>
  <c r="L273" i="3"/>
  <c r="N273" i="3"/>
  <c r="J275" i="3"/>
  <c r="G275" i="3"/>
  <c r="D275" i="3"/>
  <c r="P275" i="3"/>
  <c r="E308" i="3"/>
  <c r="H377" i="3"/>
  <c r="N392" i="3"/>
  <c r="L503" i="3"/>
  <c r="N503" i="3"/>
  <c r="P5148" i="1"/>
  <c r="P5159" i="1"/>
  <c r="P5163" i="1"/>
  <c r="P5225" i="1"/>
  <c r="P5267" i="1"/>
  <c r="P5324" i="1"/>
  <c r="P5335" i="1"/>
  <c r="P5507" i="1"/>
  <c r="P5531" i="1"/>
  <c r="P5619" i="1"/>
  <c r="P12" i="3"/>
  <c r="D12" i="3"/>
  <c r="S420" i="1" s="1" a="1"/>
  <c r="S420" i="1" s="1"/>
  <c r="M12" i="3"/>
  <c r="I20" i="3"/>
  <c r="J21" i="3"/>
  <c r="J26" i="3"/>
  <c r="G26" i="3"/>
  <c r="J34" i="3"/>
  <c r="M35" i="3"/>
  <c r="O39" i="3"/>
  <c r="H63" i="3"/>
  <c r="K68" i="3"/>
  <c r="J69" i="3"/>
  <c r="M77" i="3"/>
  <c r="J77" i="3"/>
  <c r="G92" i="3"/>
  <c r="D92" i="3"/>
  <c r="K97" i="3"/>
  <c r="M106" i="3"/>
  <c r="D106" i="3"/>
  <c r="G109" i="3"/>
  <c r="M119" i="3"/>
  <c r="D119" i="3"/>
  <c r="G119" i="3"/>
  <c r="M123" i="3"/>
  <c r="D135" i="3"/>
  <c r="G136" i="3"/>
  <c r="Q146" i="3"/>
  <c r="D149" i="3"/>
  <c r="L155" i="3"/>
  <c r="N160" i="3"/>
  <c r="N164" i="3"/>
  <c r="L164" i="3"/>
  <c r="D166" i="3"/>
  <c r="I178" i="3"/>
  <c r="K178" i="3"/>
  <c r="O191" i="3"/>
  <c r="D195" i="3"/>
  <c r="P195" i="3"/>
  <c r="E196" i="3"/>
  <c r="M204" i="3"/>
  <c r="F217" i="3"/>
  <c r="O221" i="3"/>
  <c r="P231" i="3"/>
  <c r="D244" i="3"/>
  <c r="I245" i="3"/>
  <c r="N249" i="3"/>
  <c r="L249" i="3"/>
  <c r="E251" i="3"/>
  <c r="C251" i="3"/>
  <c r="O252" i="3"/>
  <c r="Q260" i="3"/>
  <c r="O260" i="3"/>
  <c r="H262" i="3"/>
  <c r="L265" i="3"/>
  <c r="Q273" i="3"/>
  <c r="O273" i="3"/>
  <c r="J286" i="3"/>
  <c r="G286" i="3"/>
  <c r="D286" i="3"/>
  <c r="P286" i="3"/>
  <c r="E304" i="3"/>
  <c r="F317" i="3"/>
  <c r="L329" i="3"/>
  <c r="N329" i="3"/>
  <c r="O342" i="3"/>
  <c r="Q342" i="3"/>
  <c r="O346" i="3"/>
  <c r="C356" i="3"/>
  <c r="E356" i="3"/>
  <c r="E360" i="3"/>
  <c r="F364" i="3"/>
  <c r="O392" i="3"/>
  <c r="Q392" i="3"/>
  <c r="Q461" i="3"/>
  <c r="O461" i="3"/>
  <c r="K468" i="3"/>
  <c r="I468" i="3"/>
  <c r="O491" i="3"/>
  <c r="Q491" i="3"/>
  <c r="Q538" i="3"/>
  <c r="H566" i="3"/>
  <c r="F566" i="3"/>
  <c r="K641" i="3"/>
  <c r="I641" i="3"/>
  <c r="K645" i="3"/>
  <c r="K650" i="3"/>
  <c r="N806" i="3"/>
  <c r="L806" i="3"/>
  <c r="E1050" i="3"/>
  <c r="C1050" i="3"/>
  <c r="P4357" i="1"/>
  <c r="P4421" i="1"/>
  <c r="P4485" i="1"/>
  <c r="P4549" i="1"/>
  <c r="P4613" i="1"/>
  <c r="P4741" i="1"/>
  <c r="P4805" i="1"/>
  <c r="P4869" i="1"/>
  <c r="P4933" i="1"/>
  <c r="P4997" i="1"/>
  <c r="P5077" i="1"/>
  <c r="P5161" i="1"/>
  <c r="P5203" i="1"/>
  <c r="P5260" i="1"/>
  <c r="P5271" i="1"/>
  <c r="P5443" i="1"/>
  <c r="P5447" i="1"/>
  <c r="P5456" i="1"/>
  <c r="P5467" i="1"/>
  <c r="P5555" i="1"/>
  <c r="P5612" i="1"/>
  <c r="E10" i="3"/>
  <c r="C10" i="3"/>
  <c r="J15" i="3"/>
  <c r="D27" i="3"/>
  <c r="S633" i="1" s="1" a="1"/>
  <c r="S633" i="1" s="1"/>
  <c r="P51" i="3"/>
  <c r="D51" i="3"/>
  <c r="S386" i="1" s="1" a="1"/>
  <c r="S386" i="1" s="1"/>
  <c r="G51" i="3"/>
  <c r="G54" i="3"/>
  <c r="M69" i="3"/>
  <c r="D78" i="3"/>
  <c r="J91" i="3"/>
  <c r="D91" i="3"/>
  <c r="G108" i="3"/>
  <c r="J109" i="3"/>
  <c r="M132" i="3"/>
  <c r="D132" i="3"/>
  <c r="P132" i="3"/>
  <c r="D148" i="3"/>
  <c r="J149" i="3"/>
  <c r="M152" i="3"/>
  <c r="E163" i="3"/>
  <c r="C163" i="3"/>
  <c r="D165" i="3"/>
  <c r="M169" i="3"/>
  <c r="M177" i="3"/>
  <c r="G177" i="3"/>
  <c r="J180" i="3"/>
  <c r="J182" i="3"/>
  <c r="D197" i="3"/>
  <c r="C207" i="3"/>
  <c r="E207" i="3"/>
  <c r="J208" i="3"/>
  <c r="L262" i="3"/>
  <c r="N262" i="3"/>
  <c r="E272" i="3"/>
  <c r="T278" i="1" s="1" a="1"/>
  <c r="T278" i="1" s="1"/>
  <c r="C272" i="3"/>
  <c r="H277" i="3"/>
  <c r="F277" i="3"/>
  <c r="K337" i="3"/>
  <c r="I337" i="3"/>
  <c r="O455" i="3"/>
  <c r="Q455" i="3"/>
  <c r="H457" i="3"/>
  <c r="F457" i="3"/>
  <c r="F571" i="3"/>
  <c r="H571" i="3"/>
  <c r="F710" i="3"/>
  <c r="H710" i="3"/>
  <c r="M247" i="3"/>
  <c r="K249" i="3"/>
  <c r="M253" i="3"/>
  <c r="O277" i="3"/>
  <c r="N290" i="3"/>
  <c r="L290" i="3"/>
  <c r="J291" i="3"/>
  <c r="M291" i="3"/>
  <c r="F314" i="3"/>
  <c r="L332" i="3"/>
  <c r="C351" i="3"/>
  <c r="I373" i="3"/>
  <c r="O391" i="3"/>
  <c r="C414" i="3"/>
  <c r="N502" i="3"/>
  <c r="L502" i="3"/>
  <c r="I560" i="3"/>
  <c r="F586" i="3"/>
  <c r="F599" i="3"/>
  <c r="H599" i="3"/>
  <c r="F612" i="3"/>
  <c r="I622" i="3"/>
  <c r="K622" i="3"/>
  <c r="F659" i="3"/>
  <c r="H659" i="3"/>
  <c r="F669" i="3"/>
  <c r="C673" i="3"/>
  <c r="O726" i="3"/>
  <c r="L766" i="3"/>
  <c r="N766" i="3"/>
  <c r="F771" i="3"/>
  <c r="H771" i="3"/>
  <c r="F835" i="3"/>
  <c r="H835" i="3"/>
  <c r="I1093" i="3"/>
  <c r="K1093" i="3"/>
  <c r="L1184" i="3"/>
  <c r="L251" i="3"/>
  <c r="Q289" i="3"/>
  <c r="O289" i="3"/>
  <c r="C292" i="3"/>
  <c r="E295" i="3"/>
  <c r="C295" i="3"/>
  <c r="F302" i="3"/>
  <c r="F306" i="3"/>
  <c r="I315" i="3"/>
  <c r="L320" i="3"/>
  <c r="L328" i="3"/>
  <c r="O333" i="3"/>
  <c r="C343" i="3"/>
  <c r="C347" i="3"/>
  <c r="F356" i="3"/>
  <c r="I361" i="3"/>
  <c r="I365" i="3"/>
  <c r="L374" i="3"/>
  <c r="F398" i="3"/>
  <c r="F442" i="3"/>
  <c r="H442" i="3"/>
  <c r="O449" i="3"/>
  <c r="C470" i="3"/>
  <c r="O502" i="3"/>
  <c r="L546" i="3"/>
  <c r="I556" i="3"/>
  <c r="F580" i="3"/>
  <c r="I627" i="3"/>
  <c r="I700" i="3"/>
  <c r="F709" i="3"/>
  <c r="C713" i="3"/>
  <c r="I754" i="3"/>
  <c r="K754" i="3"/>
  <c r="F863" i="3"/>
  <c r="H863" i="3"/>
  <c r="Q1090" i="3"/>
  <c r="O1090" i="3"/>
  <c r="N1114" i="3"/>
  <c r="L1114" i="3"/>
  <c r="Q1182" i="3"/>
  <c r="O1182" i="3"/>
  <c r="N1313" i="3"/>
  <c r="L1313" i="3"/>
  <c r="C1424" i="3"/>
  <c r="E1424" i="3"/>
  <c r="E1636" i="3"/>
  <c r="C1636" i="3"/>
  <c r="C294" i="3"/>
  <c r="F300" i="3"/>
  <c r="F301" i="3"/>
  <c r="I308" i="3"/>
  <c r="I309" i="3"/>
  <c r="L318" i="3"/>
  <c r="L319" i="3"/>
  <c r="O330" i="3"/>
  <c r="O331" i="3"/>
  <c r="C337" i="3"/>
  <c r="C342" i="3"/>
  <c r="F349" i="3"/>
  <c r="F350" i="3"/>
  <c r="I359" i="3"/>
  <c r="I360" i="3"/>
  <c r="L371" i="3"/>
  <c r="L372" i="3"/>
  <c r="L377" i="3"/>
  <c r="N377" i="3"/>
  <c r="O378" i="3"/>
  <c r="N385" i="3"/>
  <c r="L386" i="3"/>
  <c r="O389" i="3"/>
  <c r="F528" i="3"/>
  <c r="H528" i="3"/>
  <c r="E598" i="3"/>
  <c r="I638" i="3"/>
  <c r="K638" i="3"/>
  <c r="C668" i="3"/>
  <c r="E668" i="3"/>
  <c r="Q680" i="3"/>
  <c r="N686" i="3"/>
  <c r="L739" i="3"/>
  <c r="O740" i="3"/>
  <c r="Q740" i="3"/>
  <c r="L754" i="3"/>
  <c r="E764" i="3"/>
  <c r="Q769" i="3"/>
  <c r="I794" i="3"/>
  <c r="K794" i="3"/>
  <c r="K810" i="3"/>
  <c r="H875" i="3"/>
  <c r="L904" i="3"/>
  <c r="L907" i="3"/>
  <c r="N907" i="3"/>
  <c r="H1042" i="3"/>
  <c r="C1071" i="3"/>
  <c r="E1071" i="3"/>
  <c r="C1091" i="3"/>
  <c r="E1091" i="3"/>
  <c r="O1176" i="3"/>
  <c r="Q1176" i="3"/>
  <c r="L401" i="3"/>
  <c r="N401" i="3"/>
  <c r="E412" i="3"/>
  <c r="K415" i="3"/>
  <c r="I415" i="3"/>
  <c r="E419" i="3"/>
  <c r="C419" i="3"/>
  <c r="C440" i="3"/>
  <c r="E440" i="3"/>
  <c r="E460" i="3"/>
  <c r="C483" i="3"/>
  <c r="E483" i="3"/>
  <c r="O488" i="3"/>
  <c r="Q488" i="3"/>
  <c r="E527" i="3"/>
  <c r="C532" i="3"/>
  <c r="E532" i="3"/>
  <c r="Q542" i="3"/>
  <c r="K555" i="3"/>
  <c r="F575" i="3"/>
  <c r="H575" i="3"/>
  <c r="E589" i="3"/>
  <c r="E611" i="3"/>
  <c r="N627" i="3"/>
  <c r="L627" i="3"/>
  <c r="H825" i="3"/>
  <c r="F825" i="3"/>
  <c r="O869" i="3"/>
  <c r="Q869" i="3"/>
  <c r="L1161" i="3"/>
  <c r="N1161" i="3"/>
  <c r="N261" i="3"/>
  <c r="L261" i="3"/>
  <c r="I262" i="3"/>
  <c r="K262" i="3"/>
  <c r="J265" i="3"/>
  <c r="D265" i="3"/>
  <c r="J272" i="3"/>
  <c r="M272" i="3"/>
  <c r="H292" i="3"/>
  <c r="G294" i="3"/>
  <c r="K302" i="3"/>
  <c r="K306" i="3"/>
  <c r="N315" i="3"/>
  <c r="Q320" i="3"/>
  <c r="Q328" i="3"/>
  <c r="E334" i="3"/>
  <c r="H343" i="3"/>
  <c r="H347" i="3"/>
  <c r="K356" i="3"/>
  <c r="N361" i="3"/>
  <c r="N365" i="3"/>
  <c r="Q374" i="3"/>
  <c r="Q377" i="3"/>
  <c r="N433" i="3"/>
  <c r="C458" i="3"/>
  <c r="E458" i="3"/>
  <c r="Q486" i="3"/>
  <c r="N501" i="3"/>
  <c r="F527" i="3"/>
  <c r="H527" i="3"/>
  <c r="N545" i="3"/>
  <c r="F611" i="3"/>
  <c r="H611" i="3"/>
  <c r="H668" i="3"/>
  <c r="C671" i="3"/>
  <c r="H707" i="3"/>
  <c r="O739" i="3"/>
  <c r="Q739" i="3"/>
  <c r="Q748" i="3"/>
  <c r="C874" i="3"/>
  <c r="E874" i="3"/>
  <c r="E949" i="3"/>
  <c r="N1063" i="3"/>
  <c r="O1065" i="3"/>
  <c r="Q1065" i="3"/>
  <c r="H1130" i="3"/>
  <c r="H1134" i="3"/>
  <c r="K1491" i="3"/>
  <c r="I1491" i="3"/>
  <c r="E247" i="3"/>
  <c r="C247" i="3"/>
  <c r="J252" i="3"/>
  <c r="G252" i="3"/>
  <c r="F253" i="3"/>
  <c r="H253" i="3"/>
  <c r="E266" i="3"/>
  <c r="C266" i="3"/>
  <c r="F280" i="3"/>
  <c r="H289" i="3"/>
  <c r="G291" i="3"/>
  <c r="I292" i="3"/>
  <c r="J295" i="3"/>
  <c r="I300" i="3"/>
  <c r="I301" i="3"/>
  <c r="L302" i="3"/>
  <c r="L306" i="3"/>
  <c r="O315" i="3"/>
  <c r="O318" i="3"/>
  <c r="O319" i="3"/>
  <c r="C321" i="3"/>
  <c r="C329" i="3"/>
  <c r="F334" i="3"/>
  <c r="F337" i="3"/>
  <c r="F342" i="3"/>
  <c r="I343" i="3"/>
  <c r="I347" i="3"/>
  <c r="L356" i="3"/>
  <c r="L359" i="3"/>
  <c r="L360" i="3"/>
  <c r="O361" i="3"/>
  <c r="O365" i="3"/>
  <c r="C375" i="3"/>
  <c r="C377" i="3"/>
  <c r="C378" i="3"/>
  <c r="C379" i="3"/>
  <c r="Q384" i="3"/>
  <c r="O386" i="3"/>
  <c r="Q388" i="3"/>
  <c r="K399" i="3"/>
  <c r="L400" i="3"/>
  <c r="N400" i="3"/>
  <c r="Q401" i="3"/>
  <c r="C407" i="3"/>
  <c r="N415" i="3"/>
  <c r="L472" i="3"/>
  <c r="N473" i="3"/>
  <c r="F475" i="3"/>
  <c r="H475" i="3"/>
  <c r="L510" i="3"/>
  <c r="H518" i="3"/>
  <c r="E526" i="3"/>
  <c r="C531" i="3"/>
  <c r="I554" i="3"/>
  <c r="K554" i="3"/>
  <c r="C573" i="3"/>
  <c r="F588" i="3"/>
  <c r="H601" i="3"/>
  <c r="F610" i="3"/>
  <c r="I625" i="3"/>
  <c r="I643" i="3"/>
  <c r="I652" i="3"/>
  <c r="E657" i="3"/>
  <c r="L684" i="3"/>
  <c r="I699" i="3"/>
  <c r="F711" i="3"/>
  <c r="H711" i="3"/>
  <c r="Q715" i="3"/>
  <c r="Q724" i="3"/>
  <c r="O743" i="3"/>
  <c r="Q768" i="3"/>
  <c r="F793" i="3"/>
  <c r="I895" i="3"/>
  <c r="K895" i="3"/>
  <c r="Q922" i="3"/>
  <c r="Q979" i="3"/>
  <c r="I1001" i="3"/>
  <c r="L1230" i="3"/>
  <c r="N1230" i="3"/>
  <c r="H1282" i="3"/>
  <c r="F1282" i="3"/>
  <c r="L1484" i="3"/>
  <c r="Q1493" i="3"/>
  <c r="E418" i="3"/>
  <c r="C418" i="3"/>
  <c r="Q443" i="3"/>
  <c r="O443" i="3"/>
  <c r="K460" i="3"/>
  <c r="I460" i="3"/>
  <c r="O473" i="3"/>
  <c r="Q473" i="3"/>
  <c r="C541" i="3"/>
  <c r="E541" i="3"/>
  <c r="I601" i="3"/>
  <c r="K601" i="3"/>
  <c r="F671" i="3"/>
  <c r="H671" i="3"/>
  <c r="O782" i="3"/>
  <c r="Q782" i="3"/>
  <c r="N837" i="3"/>
  <c r="Q851" i="3"/>
  <c r="N1059" i="3"/>
  <c r="L1059" i="3"/>
  <c r="H1219" i="3"/>
  <c r="N1465" i="3"/>
  <c r="L1465" i="3"/>
  <c r="P5628" i="1"/>
  <c r="P9" i="3"/>
  <c r="D9" i="3"/>
  <c r="P38" i="3"/>
  <c r="D38" i="3"/>
  <c r="M38" i="3"/>
  <c r="E63" i="3"/>
  <c r="C63" i="3"/>
  <c r="I65" i="3"/>
  <c r="K65" i="3"/>
  <c r="P66" i="3"/>
  <c r="N125" i="3"/>
  <c r="L125" i="3"/>
  <c r="P126" i="3"/>
  <c r="M154" i="3"/>
  <c r="D154" i="3"/>
  <c r="P161" i="3"/>
  <c r="J223" i="3"/>
  <c r="G223" i="3"/>
  <c r="G224" i="3"/>
  <c r="D224" i="3"/>
  <c r="I233" i="3"/>
  <c r="K233" i="3"/>
  <c r="C235" i="3"/>
  <c r="D249" i="3"/>
  <c r="D250" i="3"/>
  <c r="D252" i="3"/>
  <c r="S110" i="1" s="1" a="1"/>
  <c r="S110" i="1" s="1"/>
  <c r="D253" i="3"/>
  <c r="D260" i="3"/>
  <c r="G263" i="3"/>
  <c r="G265" i="3"/>
  <c r="F274" i="3"/>
  <c r="M292" i="3"/>
  <c r="N305" i="3"/>
  <c r="O307" i="3"/>
  <c r="Q308" i="3"/>
  <c r="E328" i="3"/>
  <c r="F330" i="3"/>
  <c r="H331" i="3"/>
  <c r="K346" i="3"/>
  <c r="L348" i="3"/>
  <c r="N349" i="3"/>
  <c r="Q364" i="3"/>
  <c r="C371" i="3"/>
  <c r="E372" i="3"/>
  <c r="F391" i="3"/>
  <c r="H391" i="3"/>
  <c r="K393" i="3"/>
  <c r="Q463" i="3"/>
  <c r="Q476" i="3"/>
  <c r="O496" i="3"/>
  <c r="Q496" i="3"/>
  <c r="O500" i="3"/>
  <c r="Q500" i="3"/>
  <c r="I516" i="3"/>
  <c r="K516" i="3"/>
  <c r="Q544" i="3"/>
  <c r="F572" i="3"/>
  <c r="F583" i="3"/>
  <c r="H583" i="3"/>
  <c r="H641" i="3"/>
  <c r="F641" i="3"/>
  <c r="K642" i="3"/>
  <c r="N682" i="3"/>
  <c r="O684" i="3"/>
  <c r="Q684" i="3"/>
  <c r="K693" i="3"/>
  <c r="I706" i="3"/>
  <c r="K706" i="3"/>
  <c r="N728" i="3"/>
  <c r="N737" i="3"/>
  <c r="L757" i="3"/>
  <c r="N757" i="3"/>
  <c r="F799" i="3"/>
  <c r="H799" i="3"/>
  <c r="H853" i="3"/>
  <c r="F853" i="3"/>
  <c r="E892" i="3"/>
  <c r="I976" i="3"/>
  <c r="O1059" i="3"/>
  <c r="C1129" i="3"/>
  <c r="E1129" i="3"/>
  <c r="K1219" i="3"/>
  <c r="I1219" i="3"/>
  <c r="P5116" i="1"/>
  <c r="P5180" i="1"/>
  <c r="P5244" i="1"/>
  <c r="P5308" i="1"/>
  <c r="P5372" i="1"/>
  <c r="P5436" i="1"/>
  <c r="P5500" i="1"/>
  <c r="P5564" i="1"/>
  <c r="L20" i="3"/>
  <c r="N20" i="3"/>
  <c r="M67" i="3"/>
  <c r="D67" i="3"/>
  <c r="E124" i="3"/>
  <c r="C124" i="3"/>
  <c r="I126" i="3"/>
  <c r="K126" i="3"/>
  <c r="N190" i="3"/>
  <c r="L190" i="3"/>
  <c r="J191" i="3"/>
  <c r="M191" i="3"/>
  <c r="N209" i="3"/>
  <c r="L209" i="3"/>
  <c r="I210" i="3"/>
  <c r="K210" i="3"/>
  <c r="J217" i="3"/>
  <c r="D217" i="3"/>
  <c r="J220" i="3"/>
  <c r="M220" i="3"/>
  <c r="G250" i="3"/>
  <c r="M294" i="3"/>
  <c r="M295" i="3"/>
  <c r="F407" i="3"/>
  <c r="H407" i="3"/>
  <c r="E449" i="3"/>
  <c r="C449" i="3"/>
  <c r="C468" i="3"/>
  <c r="E468" i="3"/>
  <c r="F615" i="3"/>
  <c r="H615" i="3"/>
  <c r="O728" i="3"/>
  <c r="Q728" i="3"/>
  <c r="K736" i="3"/>
  <c r="I736" i="3"/>
  <c r="H880" i="3"/>
  <c r="F880" i="3"/>
  <c r="F1030" i="3"/>
  <c r="H1030" i="3"/>
  <c r="O404" i="3"/>
  <c r="Q404" i="3"/>
  <c r="O430" i="3"/>
  <c r="O434" i="3"/>
  <c r="O435" i="3"/>
  <c r="O447" i="3"/>
  <c r="O472" i="3"/>
  <c r="Q472" i="3"/>
  <c r="C475" i="3"/>
  <c r="C482" i="3"/>
  <c r="C486" i="3"/>
  <c r="E489" i="3"/>
  <c r="C489" i="3"/>
  <c r="O497" i="3"/>
  <c r="O499" i="3"/>
  <c r="L513" i="3"/>
  <c r="N513" i="3"/>
  <c r="I519" i="3"/>
  <c r="I527" i="3"/>
  <c r="F530" i="3"/>
  <c r="C543" i="3"/>
  <c r="C545" i="3"/>
  <c r="O546" i="3"/>
  <c r="L556" i="3"/>
  <c r="L558" i="3"/>
  <c r="I568" i="3"/>
  <c r="I569" i="3"/>
  <c r="F573" i="3"/>
  <c r="I587" i="3"/>
  <c r="I588" i="3"/>
  <c r="I600" i="3"/>
  <c r="I608" i="3"/>
  <c r="I609" i="3"/>
  <c r="L615" i="3"/>
  <c r="L624" i="3"/>
  <c r="L625" i="3"/>
  <c r="N625" i="3"/>
  <c r="O627" i="3"/>
  <c r="L630" i="3"/>
  <c r="L644" i="3"/>
  <c r="L645" i="3"/>
  <c r="N645" i="3"/>
  <c r="L652" i="3"/>
  <c r="I656" i="3"/>
  <c r="I659" i="3"/>
  <c r="I667" i="3"/>
  <c r="I668" i="3"/>
  <c r="F673" i="3"/>
  <c r="C679" i="3"/>
  <c r="O685" i="3"/>
  <c r="L695" i="3"/>
  <c r="L699" i="3"/>
  <c r="L700" i="3"/>
  <c r="I709" i="3"/>
  <c r="O729" i="3"/>
  <c r="O737" i="3"/>
  <c r="O805" i="3"/>
  <c r="O855" i="3"/>
  <c r="K863" i="3"/>
  <c r="I863" i="3"/>
  <c r="E866" i="3"/>
  <c r="C866" i="3"/>
  <c r="L880" i="3"/>
  <c r="N880" i="3"/>
  <c r="I952" i="3"/>
  <c r="O1036" i="3"/>
  <c r="Q1036" i="3"/>
  <c r="K1045" i="3"/>
  <c r="I1045" i="3"/>
  <c r="I1087" i="3"/>
  <c r="C1102" i="3"/>
  <c r="I1134" i="3"/>
  <c r="K1134" i="3"/>
  <c r="I1142" i="3"/>
  <c r="K1142" i="3"/>
  <c r="Q1200" i="3"/>
  <c r="O1200" i="3"/>
  <c r="I1255" i="3"/>
  <c r="L1289" i="3"/>
  <c r="I1331" i="3"/>
  <c r="F1372" i="3"/>
  <c r="H1372" i="3"/>
  <c r="E1463" i="3"/>
  <c r="C1463" i="3"/>
  <c r="Q1477" i="3"/>
  <c r="O1477" i="3"/>
  <c r="C456" i="3"/>
  <c r="E456" i="3"/>
  <c r="O504" i="3"/>
  <c r="Q504" i="3"/>
  <c r="F595" i="3"/>
  <c r="H595" i="3"/>
  <c r="I612" i="3"/>
  <c r="K612" i="3"/>
  <c r="L641" i="3"/>
  <c r="N641" i="3"/>
  <c r="C682" i="3"/>
  <c r="L706" i="3"/>
  <c r="F720" i="3"/>
  <c r="Q752" i="3"/>
  <c r="Q755" i="3"/>
  <c r="F763" i="3"/>
  <c r="H763" i="3"/>
  <c r="O766" i="3"/>
  <c r="E782" i="3"/>
  <c r="H783" i="3"/>
  <c r="L784" i="3"/>
  <c r="H791" i="3"/>
  <c r="I793" i="3"/>
  <c r="O794" i="3"/>
  <c r="F813" i="3"/>
  <c r="Q820" i="3"/>
  <c r="O827" i="3"/>
  <c r="C834" i="3"/>
  <c r="H839" i="3"/>
  <c r="L861" i="3"/>
  <c r="N861" i="3"/>
  <c r="C878" i="3"/>
  <c r="E878" i="3"/>
  <c r="N888" i="3"/>
  <c r="L888" i="3"/>
  <c r="L1093" i="3"/>
  <c r="N1093" i="3"/>
  <c r="N1140" i="3"/>
  <c r="L1140" i="3"/>
  <c r="H1344" i="3"/>
  <c r="F1344" i="3"/>
  <c r="N1369" i="3"/>
  <c r="E1564" i="3"/>
  <c r="C1564" i="3"/>
  <c r="C420" i="3"/>
  <c r="E420" i="3"/>
  <c r="E442" i="3"/>
  <c r="F459" i="3"/>
  <c r="H459" i="3"/>
  <c r="H483" i="3"/>
  <c r="F484" i="3"/>
  <c r="F490" i="3"/>
  <c r="E496" i="3"/>
  <c r="C499" i="3"/>
  <c r="E501" i="3"/>
  <c r="C502" i="3"/>
  <c r="C510" i="3"/>
  <c r="O514" i="3"/>
  <c r="L518" i="3"/>
  <c r="H531" i="3"/>
  <c r="H539" i="3"/>
  <c r="F542" i="3"/>
  <c r="E544" i="3"/>
  <c r="C546" i="3"/>
  <c r="Q552" i="3"/>
  <c r="O554" i="3"/>
  <c r="O555" i="3"/>
  <c r="N557" i="3"/>
  <c r="O559" i="3"/>
  <c r="N561" i="3"/>
  <c r="L567" i="3"/>
  <c r="I573" i="3"/>
  <c r="L583" i="3"/>
  <c r="L584" i="3"/>
  <c r="K586" i="3"/>
  <c r="I589" i="3"/>
  <c r="I595" i="3"/>
  <c r="I596" i="3"/>
  <c r="L600" i="3"/>
  <c r="N601" i="3"/>
  <c r="L602" i="3"/>
  <c r="O617" i="3"/>
  <c r="O622" i="3"/>
  <c r="Q625" i="3"/>
  <c r="Q628" i="3"/>
  <c r="O629" i="3"/>
  <c r="L631" i="3"/>
  <c r="L636" i="3"/>
  <c r="N637" i="3"/>
  <c r="O642" i="3"/>
  <c r="O643" i="3"/>
  <c r="O650" i="3"/>
  <c r="N653" i="3"/>
  <c r="L654" i="3"/>
  <c r="L655" i="3"/>
  <c r="I657" i="3"/>
  <c r="L664" i="3"/>
  <c r="L666" i="3"/>
  <c r="L668" i="3"/>
  <c r="K669" i="3"/>
  <c r="K670" i="3"/>
  <c r="I672" i="3"/>
  <c r="F680" i="3"/>
  <c r="C687" i="3"/>
  <c r="Q692" i="3"/>
  <c r="O695" i="3"/>
  <c r="O697" i="3"/>
  <c r="O698" i="3"/>
  <c r="N701" i="3"/>
  <c r="K710" i="3"/>
  <c r="F725" i="3"/>
  <c r="C734" i="3"/>
  <c r="C735" i="3"/>
  <c r="C739" i="3"/>
  <c r="C750" i="3"/>
  <c r="C751" i="3"/>
  <c r="E751" i="3"/>
  <c r="C757" i="3"/>
  <c r="I763" i="3"/>
  <c r="I764" i="3"/>
  <c r="L765" i="3"/>
  <c r="N765" i="3"/>
  <c r="L771" i="3"/>
  <c r="F782" i="3"/>
  <c r="I783" i="3"/>
  <c r="I791" i="3"/>
  <c r="L799" i="3"/>
  <c r="L804" i="3"/>
  <c r="L808" i="3"/>
  <c r="O818" i="3"/>
  <c r="C821" i="3"/>
  <c r="E821" i="3"/>
  <c r="C833" i="3"/>
  <c r="I839" i="3"/>
  <c r="O861" i="3"/>
  <c r="Q861" i="3"/>
  <c r="C869" i="3"/>
  <c r="I920" i="3"/>
  <c r="H939" i="3"/>
  <c r="O960" i="3"/>
  <c r="Q960" i="3"/>
  <c r="F993" i="3"/>
  <c r="H993" i="3"/>
  <c r="H1000" i="3"/>
  <c r="L1021" i="3"/>
  <c r="N1021" i="3"/>
  <c r="I1032" i="3"/>
  <c r="E1037" i="3"/>
  <c r="N1045" i="3"/>
  <c r="L1058" i="3"/>
  <c r="F1062" i="3"/>
  <c r="E1086" i="3"/>
  <c r="N1089" i="3"/>
  <c r="C1101" i="3"/>
  <c r="K1105" i="3"/>
  <c r="F1113" i="3"/>
  <c r="E1118" i="3"/>
  <c r="C1141" i="3"/>
  <c r="L1146" i="3"/>
  <c r="N1241" i="3"/>
  <c r="I23" i="5"/>
  <c r="K23" i="5"/>
  <c r="C500" i="3"/>
  <c r="E500" i="3"/>
  <c r="L581" i="3"/>
  <c r="N581" i="3"/>
  <c r="L609" i="3"/>
  <c r="N609" i="3"/>
  <c r="C684" i="3"/>
  <c r="E684" i="3"/>
  <c r="O699" i="3"/>
  <c r="I713" i="3"/>
  <c r="I720" i="3"/>
  <c r="F769" i="3"/>
  <c r="H769" i="3"/>
  <c r="L793" i="3"/>
  <c r="N793" i="3"/>
  <c r="K852" i="3"/>
  <c r="I852" i="3"/>
  <c r="E862" i="3"/>
  <c r="C862" i="3"/>
  <c r="F910" i="3"/>
  <c r="O934" i="3"/>
  <c r="C936" i="3"/>
  <c r="E936" i="3"/>
  <c r="L958" i="3"/>
  <c r="I1000" i="3"/>
  <c r="K1000" i="3"/>
  <c r="C1061" i="3"/>
  <c r="C1074" i="3"/>
  <c r="L1105" i="3"/>
  <c r="N1105" i="3"/>
  <c r="L1172" i="3"/>
  <c r="N1172" i="3"/>
  <c r="Q1284" i="3"/>
  <c r="O1284" i="3"/>
  <c r="I1302" i="3"/>
  <c r="E1400" i="3"/>
  <c r="F1456" i="3"/>
  <c r="Q1520" i="3"/>
  <c r="O1520" i="3"/>
  <c r="M24" i="5"/>
  <c r="G24" i="5"/>
  <c r="P24" i="5"/>
  <c r="J24" i="5"/>
  <c r="D24" i="5"/>
  <c r="N37" i="5"/>
  <c r="F428" i="3"/>
  <c r="F429" i="3"/>
  <c r="F441" i="3"/>
  <c r="F445" i="3"/>
  <c r="F446" i="3"/>
  <c r="I456" i="3"/>
  <c r="I461" i="3"/>
  <c r="I462" i="3"/>
  <c r="K462" i="3"/>
  <c r="L468" i="3"/>
  <c r="I471" i="3"/>
  <c r="I485" i="3"/>
  <c r="I486" i="3"/>
  <c r="K486" i="3"/>
  <c r="I489" i="3"/>
  <c r="F497" i="3"/>
  <c r="F500" i="3"/>
  <c r="F504" i="3"/>
  <c r="F505" i="3"/>
  <c r="E512" i="3"/>
  <c r="N525" i="3"/>
  <c r="H543" i="3"/>
  <c r="E547" i="3"/>
  <c r="E552" i="3"/>
  <c r="N569" i="3"/>
  <c r="N580" i="3"/>
  <c r="Q616" i="3"/>
  <c r="E626" i="3"/>
  <c r="E628" i="3"/>
  <c r="Q652" i="3"/>
  <c r="L657" i="3"/>
  <c r="N657" i="3"/>
  <c r="N669" i="3"/>
  <c r="H679" i="3"/>
  <c r="Q700" i="3"/>
  <c r="K714" i="3"/>
  <c r="F727" i="3"/>
  <c r="H727" i="3"/>
  <c r="E767" i="3"/>
  <c r="K807" i="3"/>
  <c r="H821" i="3"/>
  <c r="N822" i="3"/>
  <c r="L822" i="3"/>
  <c r="Q824" i="3"/>
  <c r="E832" i="3"/>
  <c r="H846" i="3"/>
  <c r="K860" i="3"/>
  <c r="Q863" i="3"/>
  <c r="I878" i="3"/>
  <c r="K878" i="3"/>
  <c r="K897" i="3"/>
  <c r="N906" i="3"/>
  <c r="E938" i="3"/>
  <c r="C938" i="3"/>
  <c r="N959" i="3"/>
  <c r="F963" i="3"/>
  <c r="H963" i="3"/>
  <c r="H1031" i="3"/>
  <c r="N1057" i="3"/>
  <c r="I1131" i="3"/>
  <c r="K1156" i="3"/>
  <c r="I1156" i="3"/>
  <c r="F1159" i="3"/>
  <c r="H1159" i="3"/>
  <c r="E1203" i="3"/>
  <c r="C1203" i="3"/>
  <c r="N1246" i="3"/>
  <c r="L1246" i="3"/>
  <c r="H35" i="5"/>
  <c r="F35" i="5"/>
  <c r="C432" i="3"/>
  <c r="E432" i="3"/>
  <c r="F449" i="3"/>
  <c r="H449" i="3"/>
  <c r="K470" i="3"/>
  <c r="I475" i="3"/>
  <c r="K476" i="3"/>
  <c r="I482" i="3"/>
  <c r="K482" i="3"/>
  <c r="K484" i="3"/>
  <c r="F512" i="3"/>
  <c r="C515" i="3"/>
  <c r="Q516" i="3"/>
  <c r="O518" i="3"/>
  <c r="L530" i="3"/>
  <c r="K533" i="3"/>
  <c r="K538" i="3"/>
  <c r="I543" i="3"/>
  <c r="C557" i="3"/>
  <c r="C559" i="3"/>
  <c r="O567" i="3"/>
  <c r="N571" i="3"/>
  <c r="O583" i="3"/>
  <c r="N589" i="3"/>
  <c r="N596" i="3"/>
  <c r="N597" i="3"/>
  <c r="O599" i="3"/>
  <c r="O602" i="3"/>
  <c r="O610" i="3"/>
  <c r="O611" i="3"/>
  <c r="Q612" i="3"/>
  <c r="C617" i="3"/>
  <c r="E623" i="3"/>
  <c r="E624" i="3"/>
  <c r="F626" i="3"/>
  <c r="F628" i="3"/>
  <c r="C630" i="3"/>
  <c r="O631" i="3"/>
  <c r="C641" i="3"/>
  <c r="E644" i="3"/>
  <c r="C645" i="3"/>
  <c r="C651" i="3"/>
  <c r="O658" i="3"/>
  <c r="O669" i="3"/>
  <c r="K678" i="3"/>
  <c r="H684" i="3"/>
  <c r="F693" i="3"/>
  <c r="E694" i="3"/>
  <c r="C698" i="3"/>
  <c r="C699" i="3"/>
  <c r="O709" i="3"/>
  <c r="O710" i="3"/>
  <c r="L715" i="3"/>
  <c r="K722" i="3"/>
  <c r="I725" i="3"/>
  <c r="H728" i="3"/>
  <c r="F736" i="3"/>
  <c r="F737" i="3"/>
  <c r="H739" i="3"/>
  <c r="H743" i="3"/>
  <c r="H757" i="3"/>
  <c r="F757" i="3"/>
  <c r="N797" i="3"/>
  <c r="Q804" i="3"/>
  <c r="L807" i="3"/>
  <c r="N813" i="3"/>
  <c r="O822" i="3"/>
  <c r="N823" i="3"/>
  <c r="C825" i="3"/>
  <c r="E837" i="3"/>
  <c r="N839" i="3"/>
  <c r="N860" i="3"/>
  <c r="L860" i="3"/>
  <c r="F877" i="3"/>
  <c r="K894" i="3"/>
  <c r="C919" i="3"/>
  <c r="F925" i="3"/>
  <c r="F938" i="3"/>
  <c r="I963" i="3"/>
  <c r="I977" i="3"/>
  <c r="F986" i="3"/>
  <c r="Q991" i="3"/>
  <c r="H995" i="3"/>
  <c r="H1007" i="3"/>
  <c r="K1044" i="3"/>
  <c r="C1073" i="3"/>
  <c r="K1088" i="3"/>
  <c r="N1099" i="3"/>
  <c r="N1121" i="3"/>
  <c r="K1145" i="3"/>
  <c r="I1145" i="3"/>
  <c r="N1238" i="3"/>
  <c r="L1238" i="3"/>
  <c r="O1271" i="3"/>
  <c r="Q1271" i="3"/>
  <c r="O1364" i="3"/>
  <c r="Q1364" i="3"/>
  <c r="H1395" i="3"/>
  <c r="F1395" i="3"/>
  <c r="K1450" i="3"/>
  <c r="K1453" i="3"/>
  <c r="I1521" i="3"/>
  <c r="K1521" i="3"/>
  <c r="K442" i="3"/>
  <c r="N462" i="3"/>
  <c r="N469" i="3"/>
  <c r="K474" i="3"/>
  <c r="K490" i="3"/>
  <c r="N529" i="3"/>
  <c r="O587" i="3"/>
  <c r="Q587" i="3"/>
  <c r="Q636" i="3"/>
  <c r="L713" i="3"/>
  <c r="N713" i="3"/>
  <c r="I742" i="3"/>
  <c r="K742" i="3"/>
  <c r="K762" i="3"/>
  <c r="N764" i="3"/>
  <c r="F779" i="3"/>
  <c r="H779" i="3"/>
  <c r="I790" i="3"/>
  <c r="K790" i="3"/>
  <c r="F811" i="3"/>
  <c r="H811" i="3"/>
  <c r="O813" i="3"/>
  <c r="Q813" i="3"/>
  <c r="F827" i="3"/>
  <c r="H827" i="3"/>
  <c r="F837" i="3"/>
  <c r="H837" i="3"/>
  <c r="N846" i="3"/>
  <c r="L846" i="3"/>
  <c r="I862" i="3"/>
  <c r="K862" i="3"/>
  <c r="Q874" i="3"/>
  <c r="O874" i="3"/>
  <c r="O908" i="3"/>
  <c r="Q908" i="3"/>
  <c r="N1022" i="3"/>
  <c r="L1022" i="3"/>
  <c r="L1088" i="3"/>
  <c r="N1088" i="3"/>
  <c r="K1135" i="3"/>
  <c r="Q1170" i="3"/>
  <c r="O1170" i="3"/>
  <c r="K1298" i="3"/>
  <c r="I1298" i="3"/>
  <c r="Q1549" i="3"/>
  <c r="O1549" i="3"/>
  <c r="P5103" i="1"/>
  <c r="P5119" i="1"/>
  <c r="P5135" i="1"/>
  <c r="P5151" i="1"/>
  <c r="P5167" i="1"/>
  <c r="P5183" i="1"/>
  <c r="P5199" i="1"/>
  <c r="P5215" i="1"/>
  <c r="P5231" i="1"/>
  <c r="P5247" i="1"/>
  <c r="P5263" i="1"/>
  <c r="P5279" i="1"/>
  <c r="P5295" i="1"/>
  <c r="P5311" i="1"/>
  <c r="P5327" i="1"/>
  <c r="P5343" i="1"/>
  <c r="P5359" i="1"/>
  <c r="P5375" i="1"/>
  <c r="P5391" i="1"/>
  <c r="P5407" i="1"/>
  <c r="P5423" i="1"/>
  <c r="P5439" i="1"/>
  <c r="P5455" i="1"/>
  <c r="P5471" i="1"/>
  <c r="P5487" i="1"/>
  <c r="P5503" i="1"/>
  <c r="P5519" i="1"/>
  <c r="P5535" i="1"/>
  <c r="P5551" i="1"/>
  <c r="P5567" i="1"/>
  <c r="P5583" i="1"/>
  <c r="P5599" i="1"/>
  <c r="P5615" i="1"/>
  <c r="P5631" i="1"/>
  <c r="P48" i="3"/>
  <c r="D48" i="3"/>
  <c r="O63" i="3"/>
  <c r="O76" i="3"/>
  <c r="O85" i="3"/>
  <c r="O98" i="3"/>
  <c r="O111" i="3"/>
  <c r="O124" i="3"/>
  <c r="O137" i="3"/>
  <c r="O150" i="3"/>
  <c r="O163" i="3"/>
  <c r="O176" i="3"/>
  <c r="O189" i="3"/>
  <c r="P207" i="3"/>
  <c r="P259" i="3"/>
  <c r="O303" i="3"/>
  <c r="L308" i="3"/>
  <c r="I317" i="3"/>
  <c r="F322" i="3"/>
  <c r="C331" i="3"/>
  <c r="O335" i="3"/>
  <c r="L344" i="3"/>
  <c r="I349" i="3"/>
  <c r="F358" i="3"/>
  <c r="C363" i="3"/>
  <c r="O371" i="3"/>
  <c r="O393" i="3"/>
  <c r="H415" i="3"/>
  <c r="I418" i="3"/>
  <c r="K418" i="3"/>
  <c r="K419" i="3"/>
  <c r="K426" i="3"/>
  <c r="I445" i="3"/>
  <c r="I446" i="3"/>
  <c r="K446" i="3"/>
  <c r="K449" i="3"/>
  <c r="K454" i="3"/>
  <c r="L475" i="3"/>
  <c r="N482" i="3"/>
  <c r="K500" i="3"/>
  <c r="K502" i="3"/>
  <c r="Q519" i="3"/>
  <c r="O524" i="3"/>
  <c r="Q524" i="3"/>
  <c r="Q526" i="3"/>
  <c r="Q528" i="3"/>
  <c r="O529" i="3"/>
  <c r="N533" i="3"/>
  <c r="K544" i="3"/>
  <c r="Q568" i="3"/>
  <c r="Q574" i="3"/>
  <c r="C585" i="3"/>
  <c r="Q596" i="3"/>
  <c r="Q598" i="3"/>
  <c r="C601" i="3"/>
  <c r="E603" i="3"/>
  <c r="C603" i="3"/>
  <c r="C614" i="3"/>
  <c r="E616" i="3"/>
  <c r="H623" i="3"/>
  <c r="C637" i="3"/>
  <c r="E637" i="3"/>
  <c r="C652" i="3"/>
  <c r="E652" i="3"/>
  <c r="K681" i="3"/>
  <c r="K682" i="3"/>
  <c r="I686" i="3"/>
  <c r="K686" i="3"/>
  <c r="F697" i="3"/>
  <c r="E706" i="3"/>
  <c r="E708" i="3"/>
  <c r="O711" i="3"/>
  <c r="N721" i="3"/>
  <c r="K750" i="3"/>
  <c r="H755" i="3"/>
  <c r="L762" i="3"/>
  <c r="N769" i="3"/>
  <c r="N790" i="3"/>
  <c r="L790" i="3"/>
  <c r="C804" i="3"/>
  <c r="E804" i="3"/>
  <c r="I806" i="3"/>
  <c r="K806" i="3"/>
  <c r="F826" i="3"/>
  <c r="H826" i="3"/>
  <c r="K834" i="3"/>
  <c r="Q847" i="3"/>
  <c r="O847" i="3"/>
  <c r="I850" i="3"/>
  <c r="K850" i="3"/>
  <c r="E868" i="3"/>
  <c r="F893" i="3"/>
  <c r="K925" i="3"/>
  <c r="I925" i="3"/>
  <c r="K953" i="3"/>
  <c r="I953" i="3"/>
  <c r="Q961" i="3"/>
  <c r="L977" i="3"/>
  <c r="N977" i="3"/>
  <c r="L1002" i="3"/>
  <c r="N1014" i="3"/>
  <c r="O1022" i="3"/>
  <c r="O1047" i="3"/>
  <c r="F1051" i="3"/>
  <c r="H1051" i="3"/>
  <c r="N1064" i="3"/>
  <c r="E1072" i="3"/>
  <c r="I1104" i="3"/>
  <c r="K1104" i="3"/>
  <c r="N1106" i="3"/>
  <c r="O1115" i="3"/>
  <c r="F1149" i="3"/>
  <c r="K1163" i="3"/>
  <c r="I1163" i="3"/>
  <c r="O1355" i="3"/>
  <c r="N1510" i="3"/>
  <c r="L1510" i="3"/>
  <c r="P230" i="3"/>
  <c r="P278" i="3"/>
  <c r="I498" i="3"/>
  <c r="K498" i="3"/>
  <c r="C568" i="3"/>
  <c r="E568" i="3"/>
  <c r="C636" i="3"/>
  <c r="E636" i="3"/>
  <c r="H652" i="3"/>
  <c r="F652" i="3"/>
  <c r="O672" i="3"/>
  <c r="Q672" i="3"/>
  <c r="L834" i="3"/>
  <c r="N834" i="3"/>
  <c r="L965" i="3"/>
  <c r="N965" i="3"/>
  <c r="L1034" i="3"/>
  <c r="N1034" i="3"/>
  <c r="O1064" i="3"/>
  <c r="Q1064" i="3"/>
  <c r="L1076" i="3"/>
  <c r="N1076" i="3"/>
  <c r="K1120" i="3"/>
  <c r="I1120" i="3"/>
  <c r="N1163" i="3"/>
  <c r="L1163" i="3"/>
  <c r="L1190" i="3"/>
  <c r="N1190" i="3"/>
  <c r="H1316" i="3"/>
  <c r="F1316" i="3"/>
  <c r="E1512" i="3"/>
  <c r="C1512" i="3"/>
  <c r="C918" i="3"/>
  <c r="E918" i="3"/>
  <c r="F962" i="3"/>
  <c r="H962" i="3"/>
  <c r="L1033" i="3"/>
  <c r="N1033" i="3"/>
  <c r="I1042" i="3"/>
  <c r="K1042" i="3"/>
  <c r="I1075" i="3"/>
  <c r="K1075" i="3"/>
  <c r="O1132" i="3"/>
  <c r="Q1132" i="3"/>
  <c r="C1148" i="3"/>
  <c r="E1148" i="3"/>
  <c r="K1169" i="3"/>
  <c r="I1169" i="3"/>
  <c r="I1174" i="3"/>
  <c r="K1174" i="3"/>
  <c r="H1191" i="3"/>
  <c r="F1191" i="3"/>
  <c r="Q1205" i="3"/>
  <c r="O1205" i="3"/>
  <c r="E1233" i="3"/>
  <c r="C1233" i="3"/>
  <c r="C1267" i="3"/>
  <c r="E1267" i="3"/>
  <c r="I1274" i="3"/>
  <c r="K1274" i="3"/>
  <c r="E1301" i="3"/>
  <c r="C1301" i="3"/>
  <c r="Q1409" i="3"/>
  <c r="O1409" i="3"/>
  <c r="E1425" i="3"/>
  <c r="C1425" i="3"/>
  <c r="E1448" i="3"/>
  <c r="C1448" i="3"/>
  <c r="I1457" i="3"/>
  <c r="F847" i="3"/>
  <c r="H847" i="3"/>
  <c r="I876" i="3"/>
  <c r="C888" i="3"/>
  <c r="E888" i="3"/>
  <c r="E889" i="3"/>
  <c r="E891" i="3"/>
  <c r="E908" i="3"/>
  <c r="H909" i="3"/>
  <c r="Q921" i="3"/>
  <c r="N925" i="3"/>
  <c r="H937" i="3"/>
  <c r="I938" i="3"/>
  <c r="K938" i="3"/>
  <c r="K939" i="3"/>
  <c r="O945" i="3"/>
  <c r="E948" i="3"/>
  <c r="C966" i="3"/>
  <c r="K974" i="3"/>
  <c r="E980" i="3"/>
  <c r="Q988" i="3"/>
  <c r="K994" i="3"/>
  <c r="N1001" i="3"/>
  <c r="K1007" i="3"/>
  <c r="N1008" i="3"/>
  <c r="E1016" i="3"/>
  <c r="E1036" i="3"/>
  <c r="H1037" i="3"/>
  <c r="C1048" i="3"/>
  <c r="E1048" i="3"/>
  <c r="K1050" i="3"/>
  <c r="H1073" i="3"/>
  <c r="E1084" i="3"/>
  <c r="F1085" i="3"/>
  <c r="E1090" i="3"/>
  <c r="H1091" i="3"/>
  <c r="L1092" i="3"/>
  <c r="C1100" i="3"/>
  <c r="E1100" i="3"/>
  <c r="O1105" i="3"/>
  <c r="H1129" i="3"/>
  <c r="K1130" i="3"/>
  <c r="L1134" i="3"/>
  <c r="E1144" i="3"/>
  <c r="N1145" i="3"/>
  <c r="F1148" i="3"/>
  <c r="O1149" i="3"/>
  <c r="F1158" i="3"/>
  <c r="N1201" i="3"/>
  <c r="O1215" i="3"/>
  <c r="O1219" i="3"/>
  <c r="Q1219" i="3"/>
  <c r="L1326" i="3"/>
  <c r="N1326" i="3"/>
  <c r="L1340" i="3"/>
  <c r="I1387" i="3"/>
  <c r="O1393" i="3"/>
  <c r="O1413" i="3"/>
  <c r="F1448" i="3"/>
  <c r="O1469" i="3"/>
  <c r="I874" i="3"/>
  <c r="K874" i="3"/>
  <c r="C905" i="3"/>
  <c r="I909" i="3"/>
  <c r="F923" i="3"/>
  <c r="H923" i="3"/>
  <c r="C934" i="3"/>
  <c r="F961" i="3"/>
  <c r="F991" i="3"/>
  <c r="H991" i="3"/>
  <c r="I1006" i="3"/>
  <c r="K1006" i="3"/>
  <c r="F1036" i="3"/>
  <c r="I1037" i="3"/>
  <c r="F1060" i="3"/>
  <c r="I1118" i="3"/>
  <c r="K1118" i="3"/>
  <c r="F1127" i="3"/>
  <c r="H1127" i="3"/>
  <c r="C1140" i="3"/>
  <c r="E1140" i="3"/>
  <c r="O1142" i="3"/>
  <c r="K1155" i="3"/>
  <c r="I1155" i="3"/>
  <c r="F1162" i="3"/>
  <c r="H1162" i="3"/>
  <c r="O1169" i="3"/>
  <c r="Q1169" i="3"/>
  <c r="O1201" i="3"/>
  <c r="I1229" i="3"/>
  <c r="E1244" i="3"/>
  <c r="C1244" i="3"/>
  <c r="L1269" i="3"/>
  <c r="N1269" i="3"/>
  <c r="C1315" i="3"/>
  <c r="K1649" i="3"/>
  <c r="I1649" i="3"/>
  <c r="M125" i="5"/>
  <c r="G125" i="5"/>
  <c r="P125" i="5"/>
  <c r="J125" i="5"/>
  <c r="D125" i="5"/>
  <c r="C931" i="3"/>
  <c r="C933" i="3"/>
  <c r="F935" i="3"/>
  <c r="H935" i="3"/>
  <c r="L950" i="3"/>
  <c r="O952" i="3"/>
  <c r="Q952" i="3"/>
  <c r="L962" i="3"/>
  <c r="C965" i="3"/>
  <c r="C978" i="3"/>
  <c r="I991" i="3"/>
  <c r="I1005" i="3"/>
  <c r="L1006" i="3"/>
  <c r="C1022" i="3"/>
  <c r="C1033" i="3"/>
  <c r="C1059" i="3"/>
  <c r="I1071" i="3"/>
  <c r="K1071" i="3"/>
  <c r="O1075" i="3"/>
  <c r="E1077" i="3"/>
  <c r="C1077" i="3"/>
  <c r="F1078" i="3"/>
  <c r="L1086" i="3"/>
  <c r="E1089" i="3"/>
  <c r="I1100" i="3"/>
  <c r="C1115" i="3"/>
  <c r="I1117" i="3"/>
  <c r="I1127" i="3"/>
  <c r="I1133" i="3"/>
  <c r="K1144" i="3"/>
  <c r="I1162" i="3"/>
  <c r="K1162" i="3"/>
  <c r="L1186" i="3"/>
  <c r="N1213" i="3"/>
  <c r="L1213" i="3"/>
  <c r="F1227" i="3"/>
  <c r="F1244" i="3"/>
  <c r="L1256" i="3"/>
  <c r="F1259" i="3"/>
  <c r="I1283" i="3"/>
  <c r="O1299" i="3"/>
  <c r="N1336" i="3"/>
  <c r="L1336" i="3"/>
  <c r="Q1351" i="3"/>
  <c r="O1351" i="3"/>
  <c r="C1371" i="3"/>
  <c r="C1467" i="3"/>
  <c r="E1467" i="3"/>
  <c r="I1499" i="3"/>
  <c r="K1499" i="3"/>
  <c r="N1524" i="3"/>
  <c r="L1524" i="3"/>
  <c r="H1532" i="3"/>
  <c r="F1532" i="3"/>
  <c r="F1552" i="3"/>
  <c r="H1552" i="3"/>
  <c r="I1631" i="3"/>
  <c r="C6" i="5"/>
  <c r="E6" i="5"/>
  <c r="E120" i="5"/>
  <c r="C120" i="5"/>
  <c r="N893" i="3"/>
  <c r="E904" i="3"/>
  <c r="F907" i="3"/>
  <c r="H907" i="3"/>
  <c r="H917" i="3"/>
  <c r="K918" i="3"/>
  <c r="L993" i="3"/>
  <c r="N993" i="3"/>
  <c r="E1002" i="3"/>
  <c r="C1002" i="3"/>
  <c r="Q1031" i="3"/>
  <c r="O1031" i="3"/>
  <c r="C1088" i="3"/>
  <c r="E1088" i="3"/>
  <c r="F1099" i="3"/>
  <c r="H1099" i="3"/>
  <c r="N1162" i="3"/>
  <c r="L1162" i="3"/>
  <c r="Q1177" i="3"/>
  <c r="O1177" i="3"/>
  <c r="N1233" i="3"/>
  <c r="L1233" i="3"/>
  <c r="E1357" i="3"/>
  <c r="C1357" i="3"/>
  <c r="K1373" i="3"/>
  <c r="I1373" i="3"/>
  <c r="E1380" i="3"/>
  <c r="C1380" i="3"/>
  <c r="I1567" i="3"/>
  <c r="K1567" i="3"/>
  <c r="H1618" i="3"/>
  <c r="F1618" i="3"/>
  <c r="K1289" i="3"/>
  <c r="I1289" i="3"/>
  <c r="I1148" i="3"/>
  <c r="K1148" i="3"/>
  <c r="K1313" i="3"/>
  <c r="I1313" i="3"/>
  <c r="H1303" i="3"/>
  <c r="F1303" i="3"/>
  <c r="N1384" i="3"/>
  <c r="L1384" i="3"/>
  <c r="Q1203" i="3"/>
  <c r="O1203" i="3"/>
  <c r="E1373" i="3"/>
  <c r="C1373" i="3"/>
  <c r="Q1272" i="3"/>
  <c r="O1272" i="3"/>
  <c r="F1359" i="3"/>
  <c r="H1359" i="3"/>
  <c r="Q1443" i="3"/>
  <c r="O1443" i="3"/>
  <c r="I888" i="3"/>
  <c r="C894" i="3"/>
  <c r="F896" i="3"/>
  <c r="F897" i="3"/>
  <c r="F902" i="3"/>
  <c r="H903" i="3"/>
  <c r="F904" i="3"/>
  <c r="I907" i="3"/>
  <c r="N909" i="3"/>
  <c r="I917" i="3"/>
  <c r="L918" i="3"/>
  <c r="O924" i="3"/>
  <c r="Q924" i="3"/>
  <c r="E932" i="3"/>
  <c r="L936" i="3"/>
  <c r="O937" i="3"/>
  <c r="O938" i="3"/>
  <c r="O939" i="3"/>
  <c r="E945" i="3"/>
  <c r="C945" i="3"/>
  <c r="F946" i="3"/>
  <c r="H947" i="3"/>
  <c r="I948" i="3"/>
  <c r="F953" i="3"/>
  <c r="F958" i="3"/>
  <c r="K961" i="3"/>
  <c r="K966" i="3"/>
  <c r="L972" i="3"/>
  <c r="N973" i="3"/>
  <c r="F979" i="3"/>
  <c r="H979" i="3"/>
  <c r="C987" i="3"/>
  <c r="F988" i="3"/>
  <c r="F989" i="3"/>
  <c r="F1002" i="3"/>
  <c r="I1003" i="3"/>
  <c r="O1006" i="3"/>
  <c r="K1016" i="3"/>
  <c r="N1017" i="3"/>
  <c r="O1018" i="3"/>
  <c r="F1022" i="3"/>
  <c r="I1023" i="3"/>
  <c r="F1034" i="3"/>
  <c r="H1035" i="3"/>
  <c r="N1037" i="3"/>
  <c r="Q1043" i="3"/>
  <c r="L1048" i="3"/>
  <c r="N1049" i="3"/>
  <c r="E1057" i="3"/>
  <c r="F1059" i="3"/>
  <c r="H1059" i="3"/>
  <c r="K1060" i="3"/>
  <c r="C1063" i="3"/>
  <c r="F1064" i="3"/>
  <c r="N1071" i="3"/>
  <c r="L1072" i="3"/>
  <c r="O1074" i="3"/>
  <c r="I1079" i="3"/>
  <c r="I1084" i="3"/>
  <c r="F1088" i="3"/>
  <c r="I1090" i="3"/>
  <c r="K1090" i="3"/>
  <c r="N1091" i="3"/>
  <c r="Q1092" i="3"/>
  <c r="I1099" i="3"/>
  <c r="L1101" i="3"/>
  <c r="N1101" i="3"/>
  <c r="N1102" i="3"/>
  <c r="O1103" i="3"/>
  <c r="Q1104" i="3"/>
  <c r="F1106" i="3"/>
  <c r="C1114" i="3"/>
  <c r="I1116" i="3"/>
  <c r="F1121" i="3"/>
  <c r="K1126" i="3"/>
  <c r="I1140" i="3"/>
  <c r="N1144" i="3"/>
  <c r="O1155" i="3"/>
  <c r="F1157" i="3"/>
  <c r="H1157" i="3"/>
  <c r="Q1159" i="3"/>
  <c r="K1168" i="3"/>
  <c r="I1168" i="3"/>
  <c r="F1170" i="3"/>
  <c r="Q1183" i="3"/>
  <c r="O1183" i="3"/>
  <c r="F1198" i="3"/>
  <c r="H1212" i="3"/>
  <c r="F1212" i="3"/>
  <c r="H1214" i="3"/>
  <c r="F1214" i="3"/>
  <c r="Q1231" i="3"/>
  <c r="C1257" i="3"/>
  <c r="N1341" i="3"/>
  <c r="C1399" i="3"/>
  <c r="E1399" i="3"/>
  <c r="N1408" i="3"/>
  <c r="L1412" i="3"/>
  <c r="N1412" i="3"/>
  <c r="I1426" i="3"/>
  <c r="C1471" i="3"/>
  <c r="I1507" i="3"/>
  <c r="Q93" i="5"/>
  <c r="O93" i="5"/>
  <c r="C952" i="3"/>
  <c r="E952" i="3"/>
  <c r="C964" i="3"/>
  <c r="E964" i="3"/>
  <c r="L1085" i="3"/>
  <c r="N1085" i="3"/>
  <c r="F1115" i="3"/>
  <c r="H1115" i="3"/>
  <c r="L1133" i="3"/>
  <c r="N1133" i="3"/>
  <c r="O1141" i="3"/>
  <c r="Q1141" i="3"/>
  <c r="F1147" i="3"/>
  <c r="H1147" i="3"/>
  <c r="I1154" i="3"/>
  <c r="K1154" i="3"/>
  <c r="K1157" i="3"/>
  <c r="I1157" i="3"/>
  <c r="N1168" i="3"/>
  <c r="L1168" i="3"/>
  <c r="O1186" i="3"/>
  <c r="Q1186" i="3"/>
  <c r="K1214" i="3"/>
  <c r="I1214" i="3"/>
  <c r="K1297" i="3"/>
  <c r="I1297" i="3"/>
  <c r="Q1341" i="3"/>
  <c r="O1341" i="3"/>
  <c r="H1480" i="3"/>
  <c r="F1480" i="3"/>
  <c r="O1553" i="3"/>
  <c r="Q1553" i="3"/>
  <c r="H1623" i="3"/>
  <c r="F1623" i="3"/>
  <c r="Q1661" i="3"/>
  <c r="O1661" i="3"/>
  <c r="C421" i="3"/>
  <c r="C539" i="3"/>
  <c r="O540" i="3"/>
  <c r="Q540" i="3"/>
  <c r="L559" i="3"/>
  <c r="F584" i="3"/>
  <c r="F698" i="3"/>
  <c r="C700" i="3"/>
  <c r="E700" i="3"/>
  <c r="O722" i="3"/>
  <c r="I743" i="3"/>
  <c r="O763" i="3"/>
  <c r="F770" i="3"/>
  <c r="O781" i="3"/>
  <c r="E809" i="3"/>
  <c r="C809" i="3"/>
  <c r="C820" i="3"/>
  <c r="E820" i="3"/>
  <c r="I825" i="3"/>
  <c r="K825" i="3"/>
  <c r="F836" i="3"/>
  <c r="C877" i="3"/>
  <c r="K890" i="3"/>
  <c r="L891" i="3"/>
  <c r="N891" i="3"/>
  <c r="H895" i="3"/>
  <c r="K906" i="3"/>
  <c r="L922" i="3"/>
  <c r="F930" i="3"/>
  <c r="H931" i="3"/>
  <c r="N961" i="3"/>
  <c r="N966" i="3"/>
  <c r="E976" i="3"/>
  <c r="O992" i="3"/>
  <c r="Q992" i="3"/>
  <c r="C994" i="3"/>
  <c r="L1004" i="3"/>
  <c r="C1008" i="3"/>
  <c r="E1008" i="3"/>
  <c r="I1009" i="3"/>
  <c r="I1014" i="3"/>
  <c r="K1014" i="3"/>
  <c r="L1015" i="3"/>
  <c r="N1016" i="3"/>
  <c r="C1020" i="3"/>
  <c r="E1020" i="3"/>
  <c r="N1023" i="3"/>
  <c r="K1059" i="3"/>
  <c r="N1070" i="3"/>
  <c r="I1077" i="3"/>
  <c r="K1078" i="3"/>
  <c r="I1089" i="3"/>
  <c r="F1093" i="3"/>
  <c r="F1098" i="3"/>
  <c r="H1098" i="3"/>
  <c r="E1105" i="3"/>
  <c r="I1115" i="3"/>
  <c r="L1128" i="3"/>
  <c r="O1133" i="3"/>
  <c r="C1142" i="3"/>
  <c r="K1143" i="3"/>
  <c r="Q1144" i="3"/>
  <c r="L1147" i="3"/>
  <c r="C1149" i="3"/>
  <c r="F1172" i="3"/>
  <c r="K1176" i="3"/>
  <c r="N1185" i="3"/>
  <c r="L1214" i="3"/>
  <c r="Q1216" i="3"/>
  <c r="O1216" i="3"/>
  <c r="K1218" i="3"/>
  <c r="I1218" i="3"/>
  <c r="F1226" i="3"/>
  <c r="H1226" i="3"/>
  <c r="O1239" i="3"/>
  <c r="Q1239" i="3"/>
  <c r="L1312" i="3"/>
  <c r="N1312" i="3"/>
  <c r="E1324" i="3"/>
  <c r="H1339" i="3"/>
  <c r="F1339" i="3"/>
  <c r="L1392" i="3"/>
  <c r="F1411" i="3"/>
  <c r="F1468" i="3"/>
  <c r="N1504" i="3"/>
  <c r="C1536" i="3"/>
  <c r="I1554" i="3"/>
  <c r="H1563" i="3"/>
  <c r="F1563" i="3"/>
  <c r="E1576" i="3"/>
  <c r="C1576" i="3"/>
  <c r="Q1593" i="3"/>
  <c r="Q1679" i="3"/>
  <c r="O1679" i="3"/>
  <c r="I1689" i="3"/>
  <c r="K1689" i="3"/>
  <c r="L445" i="3"/>
  <c r="N445" i="3"/>
  <c r="O608" i="3"/>
  <c r="Q608" i="3"/>
  <c r="O793" i="3"/>
  <c r="Q793" i="3"/>
  <c r="O860" i="3"/>
  <c r="Q860" i="3"/>
  <c r="Q891" i="3"/>
  <c r="O891" i="3"/>
  <c r="E910" i="3"/>
  <c r="C910" i="3"/>
  <c r="F911" i="3"/>
  <c r="H911" i="3"/>
  <c r="O918" i="3"/>
  <c r="Q918" i="3"/>
  <c r="L948" i="3"/>
  <c r="N948" i="3"/>
  <c r="I958" i="3"/>
  <c r="K958" i="3"/>
  <c r="K988" i="3"/>
  <c r="I988" i="3"/>
  <c r="I1022" i="3"/>
  <c r="K1022" i="3"/>
  <c r="O1060" i="3"/>
  <c r="Q1060" i="3"/>
  <c r="F1105" i="3"/>
  <c r="H1105" i="3"/>
  <c r="E1130" i="3"/>
  <c r="C1130" i="3"/>
  <c r="E1145" i="3"/>
  <c r="C1145" i="3"/>
  <c r="C1156" i="3"/>
  <c r="E1156" i="3"/>
  <c r="H1302" i="3"/>
  <c r="F1302" i="3"/>
  <c r="C1456" i="3"/>
  <c r="E1456" i="3"/>
  <c r="L1594" i="3"/>
  <c r="N1594" i="3"/>
  <c r="E1604" i="3"/>
  <c r="C1604" i="3"/>
  <c r="L1624" i="3"/>
  <c r="N1624" i="3"/>
  <c r="E1323" i="3"/>
  <c r="C1323" i="3"/>
  <c r="Q1427" i="3"/>
  <c r="O1427" i="3"/>
  <c r="K1434" i="3"/>
  <c r="I1434" i="3"/>
  <c r="N1468" i="3"/>
  <c r="L1468" i="3"/>
  <c r="H1471" i="3"/>
  <c r="F1471" i="3"/>
  <c r="F1494" i="3"/>
  <c r="H1494" i="3"/>
  <c r="O1507" i="3"/>
  <c r="Q1507" i="3"/>
  <c r="L1526" i="3"/>
  <c r="N1526" i="3"/>
  <c r="F1562" i="3"/>
  <c r="H1562" i="3"/>
  <c r="Q1609" i="3"/>
  <c r="O1609" i="3"/>
  <c r="E1637" i="3"/>
  <c r="C1637" i="3"/>
  <c r="K1695" i="3"/>
  <c r="I1695" i="3"/>
  <c r="M840" i="3"/>
  <c r="D838" i="3"/>
  <c r="J835" i="3"/>
  <c r="P832" i="3"/>
  <c r="P840" i="3"/>
  <c r="P839" i="3"/>
  <c r="P838" i="3"/>
  <c r="D836" i="3"/>
  <c r="D835" i="3"/>
  <c r="G832" i="3"/>
  <c r="D924" i="3"/>
  <c r="G922" i="3"/>
  <c r="M919" i="3"/>
  <c r="D917" i="3"/>
  <c r="M923" i="3"/>
  <c r="P920" i="3"/>
  <c r="P919" i="3"/>
  <c r="D916" i="3"/>
  <c r="G1008" i="3"/>
  <c r="M1005" i="3"/>
  <c r="P1003" i="3"/>
  <c r="G1001" i="3"/>
  <c r="M1007" i="3"/>
  <c r="P1004" i="3"/>
  <c r="P1002" i="3"/>
  <c r="D1000" i="3"/>
  <c r="J1092" i="3"/>
  <c r="P1089" i="3"/>
  <c r="G1087" i="3"/>
  <c r="J1085" i="3"/>
  <c r="J1091" i="3"/>
  <c r="M1087" i="3"/>
  <c r="P1084" i="3"/>
  <c r="M1176" i="3"/>
  <c r="D1174" i="3"/>
  <c r="J1171" i="3"/>
  <c r="P1168" i="3"/>
  <c r="J1175" i="3"/>
  <c r="M1171" i="3"/>
  <c r="G1261" i="3"/>
  <c r="J1260" i="3"/>
  <c r="M1259" i="3"/>
  <c r="P1258" i="3"/>
  <c r="D1258" i="3"/>
  <c r="G1257" i="3"/>
  <c r="J1256" i="3"/>
  <c r="M1255" i="3"/>
  <c r="P1254" i="3"/>
  <c r="D1254" i="3"/>
  <c r="G1253" i="3"/>
  <c r="J1252" i="3"/>
  <c r="J1259" i="3"/>
  <c r="P1256" i="3"/>
  <c r="G1254" i="3"/>
  <c r="D1261" i="3"/>
  <c r="J1258" i="3"/>
  <c r="P1255" i="3"/>
  <c r="P1257" i="3"/>
  <c r="M1254" i="3"/>
  <c r="M1253" i="3"/>
  <c r="M1252" i="3"/>
  <c r="J1261" i="3"/>
  <c r="G1260" i="3"/>
  <c r="J1253" i="3"/>
  <c r="G1345" i="3"/>
  <c r="J1344" i="3"/>
  <c r="M1343" i="3"/>
  <c r="P1342" i="3"/>
  <c r="D1342" i="3"/>
  <c r="G1341" i="3"/>
  <c r="J1340" i="3"/>
  <c r="M1339" i="3"/>
  <c r="P1338" i="3"/>
  <c r="D1338" i="3"/>
  <c r="G1337" i="3"/>
  <c r="J1336" i="3"/>
  <c r="J1345" i="3"/>
  <c r="D1341" i="3"/>
  <c r="J1338" i="3"/>
  <c r="M1342" i="3"/>
  <c r="D1340" i="3"/>
  <c r="J1337" i="3"/>
  <c r="J1339" i="3"/>
  <c r="G1336" i="3"/>
  <c r="P1344" i="3"/>
  <c r="J1342" i="3"/>
  <c r="G1340" i="3"/>
  <c r="D1339" i="3"/>
  <c r="P1336" i="3"/>
  <c r="G1429" i="3"/>
  <c r="J1428" i="3"/>
  <c r="M1427" i="3"/>
  <c r="P1426" i="3"/>
  <c r="D1426" i="3"/>
  <c r="G1425" i="3"/>
  <c r="J1424" i="3"/>
  <c r="M1423" i="3"/>
  <c r="P1422" i="3"/>
  <c r="D1422" i="3"/>
  <c r="G1421" i="3"/>
  <c r="J1420" i="3"/>
  <c r="M1429" i="3"/>
  <c r="D1427" i="3"/>
  <c r="M1422" i="3"/>
  <c r="D1420" i="3"/>
  <c r="M1428" i="3"/>
  <c r="G1424" i="3"/>
  <c r="M1421" i="3"/>
  <c r="P1420" i="3"/>
  <c r="D1429" i="3"/>
  <c r="M1425" i="3"/>
  <c r="G1422" i="3"/>
  <c r="G1513" i="3"/>
  <c r="J1512" i="3"/>
  <c r="M1511" i="3"/>
  <c r="P1510" i="3"/>
  <c r="D1510" i="3"/>
  <c r="G1509" i="3"/>
  <c r="J1508" i="3"/>
  <c r="M1507" i="3"/>
  <c r="P1506" i="3"/>
  <c r="D1506" i="3"/>
  <c r="G1505" i="3"/>
  <c r="J1504" i="3"/>
  <c r="P1513" i="3"/>
  <c r="G1511" i="3"/>
  <c r="M1508" i="3"/>
  <c r="G1504" i="3"/>
  <c r="P1512" i="3"/>
  <c r="G1510" i="3"/>
  <c r="P1505" i="3"/>
  <c r="P1511" i="3"/>
  <c r="M1513" i="3"/>
  <c r="J1511" i="3"/>
  <c r="D1509" i="3"/>
  <c r="M1505" i="3"/>
  <c r="M1506" i="3"/>
  <c r="G1512" i="3"/>
  <c r="D1511" i="3"/>
  <c r="P1508" i="3"/>
  <c r="J1506" i="3"/>
  <c r="G1597" i="3"/>
  <c r="J1596" i="3"/>
  <c r="M1595" i="3"/>
  <c r="P1594" i="3"/>
  <c r="D1594" i="3"/>
  <c r="G1593" i="3"/>
  <c r="J1592" i="3"/>
  <c r="M1591" i="3"/>
  <c r="P1590" i="3"/>
  <c r="D1590" i="3"/>
  <c r="G1589" i="3"/>
  <c r="J1588" i="3"/>
  <c r="J1595" i="3"/>
  <c r="P1592" i="3"/>
  <c r="G1590" i="3"/>
  <c r="D1597" i="3"/>
  <c r="J1594" i="3"/>
  <c r="P1591" i="3"/>
  <c r="P1596" i="3"/>
  <c r="D1591" i="3"/>
  <c r="P1589" i="3"/>
  <c r="P1597" i="3"/>
  <c r="G1594" i="3"/>
  <c r="D1592" i="3"/>
  <c r="M1588" i="3"/>
  <c r="M1596" i="3"/>
  <c r="G1595" i="3"/>
  <c r="D1593" i="3"/>
  <c r="M1589" i="3"/>
  <c r="M1590" i="3"/>
  <c r="M1597" i="3"/>
  <c r="G1588" i="3"/>
  <c r="D1596" i="3"/>
  <c r="J1591" i="3"/>
  <c r="D1589" i="3"/>
  <c r="M1593" i="3"/>
  <c r="G1681" i="3"/>
  <c r="J1680" i="3"/>
  <c r="M1679" i="3"/>
  <c r="P1678" i="3"/>
  <c r="D1678" i="3"/>
  <c r="G1677" i="3"/>
  <c r="J1676" i="3"/>
  <c r="M1675" i="3"/>
  <c r="P1674" i="3"/>
  <c r="D1674" i="3"/>
  <c r="G1673" i="3"/>
  <c r="J1672" i="3"/>
  <c r="J1681" i="3"/>
  <c r="D1677" i="3"/>
  <c r="J1674" i="3"/>
  <c r="M1678" i="3"/>
  <c r="D1676" i="3"/>
  <c r="J1673" i="3"/>
  <c r="P1677" i="3"/>
  <c r="M1672" i="3"/>
  <c r="J1675" i="3"/>
  <c r="G1672" i="3"/>
  <c r="J1679" i="3"/>
  <c r="G1678" i="3"/>
  <c r="P1680" i="3"/>
  <c r="M1676" i="3"/>
  <c r="G1675" i="3"/>
  <c r="P1673" i="3"/>
  <c r="M1680" i="3"/>
  <c r="G1679" i="3"/>
  <c r="D1675" i="3"/>
  <c r="M1673" i="3"/>
  <c r="P1681" i="3"/>
  <c r="M1677" i="3"/>
  <c r="D1679" i="3"/>
  <c r="G1676" i="3"/>
  <c r="D1672" i="3"/>
  <c r="M1681" i="3"/>
  <c r="G1680" i="3"/>
  <c r="J1677" i="3"/>
  <c r="M1674" i="3"/>
  <c r="D1680" i="3"/>
  <c r="P1675" i="3"/>
  <c r="D1673" i="3"/>
  <c r="J1678" i="3"/>
  <c r="G1674" i="3"/>
  <c r="P784" i="3"/>
  <c r="P783" i="3"/>
  <c r="D780" i="3"/>
  <c r="D779" i="3"/>
  <c r="G776" i="3"/>
  <c r="P1451" i="3"/>
  <c r="M1450" i="3"/>
  <c r="G1622" i="3"/>
  <c r="P1620" i="3"/>
  <c r="J1619" i="3"/>
  <c r="J1623" i="3"/>
  <c r="M1616" i="3"/>
  <c r="P812" i="3"/>
  <c r="P811" i="3"/>
  <c r="D808" i="3"/>
  <c r="D807" i="3"/>
  <c r="P896" i="3"/>
  <c r="D895" i="3"/>
  <c r="J892" i="3"/>
  <c r="M897" i="3"/>
  <c r="M896" i="3"/>
  <c r="P893" i="3"/>
  <c r="M979" i="3"/>
  <c r="P976" i="3"/>
  <c r="P975" i="3"/>
  <c r="G1065" i="3"/>
  <c r="M1062" i="3"/>
  <c r="D1060" i="3"/>
  <c r="J1065" i="3"/>
  <c r="M1061" i="3"/>
  <c r="M1060" i="3"/>
  <c r="D1232" i="3"/>
  <c r="D1231" i="3"/>
  <c r="J1227" i="3"/>
  <c r="G1396" i="3"/>
  <c r="P1400" i="3"/>
  <c r="J1397" i="3"/>
  <c r="D1395" i="3"/>
  <c r="M1482" i="3"/>
  <c r="G1479" i="3"/>
  <c r="M1566" i="3"/>
  <c r="J1563" i="3"/>
  <c r="P1563" i="3"/>
  <c r="J1569" i="3"/>
  <c r="D1567" i="3"/>
  <c r="P1564" i="3"/>
  <c r="D1568" i="3"/>
  <c r="P1565" i="3"/>
  <c r="D1569" i="3"/>
  <c r="J1566" i="3"/>
  <c r="M1568" i="3"/>
  <c r="J1647" i="3"/>
  <c r="P1652" i="3"/>
  <c r="M1648" i="3"/>
  <c r="M1652" i="3"/>
  <c r="P1653" i="3"/>
  <c r="M1649" i="3"/>
  <c r="G1648" i="3"/>
  <c r="J796" i="3"/>
  <c r="J795" i="3"/>
  <c r="G882" i="3"/>
  <c r="J879" i="3"/>
  <c r="D967" i="3"/>
  <c r="G964" i="3"/>
  <c r="P1134" i="3"/>
  <c r="D1132" i="3"/>
  <c r="D1131" i="3"/>
  <c r="G1466" i="3"/>
  <c r="P1471" i="3"/>
  <c r="M1469" i="3"/>
  <c r="G1467" i="3"/>
  <c r="J1555" i="3"/>
  <c r="M1550" i="3"/>
  <c r="P1552" i="3"/>
  <c r="D1555" i="3"/>
  <c r="P1555" i="3"/>
  <c r="J1634" i="3"/>
  <c r="G1638" i="3"/>
  <c r="P1636" i="3"/>
  <c r="J1635" i="3"/>
  <c r="J1639" i="3"/>
  <c r="M1636" i="3"/>
  <c r="P1633" i="3"/>
  <c r="G1639" i="3"/>
  <c r="D1635" i="3"/>
  <c r="M1637" i="3"/>
  <c r="J1633" i="3"/>
  <c r="J1637" i="3"/>
  <c r="M1634" i="3"/>
  <c r="M1638" i="3"/>
  <c r="P1635" i="3"/>
  <c r="P1540" i="3"/>
  <c r="G1539" i="3"/>
  <c r="D939" i="3"/>
  <c r="G936" i="3"/>
  <c r="M1609" i="3"/>
  <c r="J1609" i="3"/>
  <c r="P1611" i="3"/>
  <c r="J1610" i="3"/>
  <c r="J1611" i="3"/>
  <c r="G1610" i="3"/>
  <c r="G1611" i="3"/>
  <c r="D1695" i="3"/>
  <c r="J1693" i="3"/>
  <c r="D1692" i="3"/>
  <c r="J1694" i="3"/>
  <c r="P1695" i="3"/>
  <c r="M1692" i="3"/>
  <c r="C1188" i="3"/>
  <c r="E1188" i="3"/>
  <c r="H1203" i="3"/>
  <c r="F1203" i="3"/>
  <c r="L1245" i="3"/>
  <c r="O1260" i="3"/>
  <c r="F1266" i="3"/>
  <c r="O1269" i="3"/>
  <c r="L1273" i="3"/>
  <c r="O1283" i="3"/>
  <c r="K1287" i="3"/>
  <c r="I1287" i="3"/>
  <c r="H1295" i="3"/>
  <c r="L1302" i="3"/>
  <c r="Q1303" i="3"/>
  <c r="F1314" i="3"/>
  <c r="F1323" i="3"/>
  <c r="L1330" i="3"/>
  <c r="O1340" i="3"/>
  <c r="O1345" i="3"/>
  <c r="K1353" i="3"/>
  <c r="I1357" i="3"/>
  <c r="C1365" i="3"/>
  <c r="K1367" i="3"/>
  <c r="O1373" i="3"/>
  <c r="C1379" i="3"/>
  <c r="N1382" i="3"/>
  <c r="L1382" i="3"/>
  <c r="C1384" i="3"/>
  <c r="C1393" i="3"/>
  <c r="F1399" i="3"/>
  <c r="N1401" i="3"/>
  <c r="H1415" i="3"/>
  <c r="L1434" i="3"/>
  <c r="O1435" i="3"/>
  <c r="O1440" i="3"/>
  <c r="N1449" i="3"/>
  <c r="L1449" i="3"/>
  <c r="F1455" i="3"/>
  <c r="L1456" i="3"/>
  <c r="H1463" i="3"/>
  <c r="F1463" i="3"/>
  <c r="L1464" i="3"/>
  <c r="O1465" i="3"/>
  <c r="O1468" i="3"/>
  <c r="I1471" i="3"/>
  <c r="H1482" i="3"/>
  <c r="F1482" i="3"/>
  <c r="Q1484" i="3"/>
  <c r="O1484" i="3"/>
  <c r="K1509" i="3"/>
  <c r="I1509" i="3"/>
  <c r="N1512" i="3"/>
  <c r="H1536" i="3"/>
  <c r="F1536" i="3"/>
  <c r="H1540" i="3"/>
  <c r="E1548" i="3"/>
  <c r="H1550" i="3"/>
  <c r="F1550" i="3"/>
  <c r="H1564" i="3"/>
  <c r="N1574" i="3"/>
  <c r="L1574" i="3"/>
  <c r="E1588" i="3"/>
  <c r="C1588" i="3"/>
  <c r="C1595" i="3"/>
  <c r="E1625" i="3"/>
  <c r="C1625" i="3"/>
  <c r="E63" i="5"/>
  <c r="C63" i="5"/>
  <c r="N136" i="5"/>
  <c r="L136" i="5"/>
  <c r="M138" i="5"/>
  <c r="J138" i="5"/>
  <c r="G138" i="5"/>
  <c r="P138" i="5"/>
  <c r="D138" i="5"/>
  <c r="F176" i="5"/>
  <c r="H176" i="5"/>
  <c r="N205" i="5"/>
  <c r="L205" i="5"/>
  <c r="E330" i="5"/>
  <c r="C330" i="5"/>
  <c r="N1268" i="3"/>
  <c r="L1268" i="3"/>
  <c r="I1310" i="3"/>
  <c r="K1310" i="3"/>
  <c r="N1325" i="3"/>
  <c r="L1325" i="3"/>
  <c r="L1344" i="3"/>
  <c r="N1344" i="3"/>
  <c r="Q1359" i="3"/>
  <c r="O1359" i="3"/>
  <c r="O1421" i="3"/>
  <c r="Q1421" i="3"/>
  <c r="E1437" i="3"/>
  <c r="C1437" i="3"/>
  <c r="Q1496" i="3"/>
  <c r="H1498" i="3"/>
  <c r="E1505" i="3"/>
  <c r="C1505" i="3"/>
  <c r="E1508" i="3"/>
  <c r="N1521" i="3"/>
  <c r="Q1532" i="3"/>
  <c r="O1532" i="3"/>
  <c r="M99" i="5"/>
  <c r="D99" i="5"/>
  <c r="P99" i="5"/>
  <c r="J99" i="5"/>
  <c r="G99" i="5"/>
  <c r="Q113" i="5"/>
  <c r="O113" i="5"/>
  <c r="O136" i="5"/>
  <c r="Q136" i="5"/>
  <c r="J139" i="5"/>
  <c r="G139" i="5"/>
  <c r="P139" i="5"/>
  <c r="M139" i="5"/>
  <c r="D139" i="5"/>
  <c r="Q205" i="5"/>
  <c r="O205" i="5"/>
  <c r="L1170" i="3"/>
  <c r="N1170" i="3"/>
  <c r="O1174" i="3"/>
  <c r="F1202" i="3"/>
  <c r="F1211" i="3"/>
  <c r="H1252" i="3"/>
  <c r="F1252" i="3"/>
  <c r="E1256" i="3"/>
  <c r="N1282" i="3"/>
  <c r="H1294" i="3"/>
  <c r="E1313" i="3"/>
  <c r="H1351" i="3"/>
  <c r="K1366" i="3"/>
  <c r="I1366" i="3"/>
  <c r="Q1368" i="3"/>
  <c r="N1400" i="3"/>
  <c r="L1400" i="3"/>
  <c r="H1414" i="3"/>
  <c r="F1414" i="3"/>
  <c r="K1467" i="3"/>
  <c r="E1525" i="3"/>
  <c r="E1565" i="3"/>
  <c r="K1578" i="3"/>
  <c r="P1588" i="3"/>
  <c r="G1592" i="3"/>
  <c r="Q1604" i="3"/>
  <c r="I1607" i="3"/>
  <c r="Q1632" i="3"/>
  <c r="M1653" i="3"/>
  <c r="Q1664" i="3"/>
  <c r="O1664" i="3"/>
  <c r="O20" i="5"/>
  <c r="G97" i="5"/>
  <c r="D97" i="5"/>
  <c r="P97" i="5"/>
  <c r="M97" i="5"/>
  <c r="J97" i="5"/>
  <c r="H134" i="5"/>
  <c r="E195" i="5"/>
  <c r="C195" i="5"/>
  <c r="Q202" i="5"/>
  <c r="O202" i="5"/>
  <c r="H321" i="5"/>
  <c r="L1169" i="3"/>
  <c r="N1169" i="3"/>
  <c r="O1171" i="3"/>
  <c r="Q1175" i="3"/>
  <c r="C1177" i="3"/>
  <c r="C1182" i="3"/>
  <c r="C1183" i="3"/>
  <c r="F1186" i="3"/>
  <c r="I1197" i="3"/>
  <c r="O1204" i="3"/>
  <c r="O1213" i="3"/>
  <c r="Q1228" i="3"/>
  <c r="F1230" i="3"/>
  <c r="C1239" i="3"/>
  <c r="C1240" i="3"/>
  <c r="F1247" i="3"/>
  <c r="F1256" i="3"/>
  <c r="I1257" i="3"/>
  <c r="I1266" i="3"/>
  <c r="Q1273" i="3"/>
  <c r="O1273" i="3"/>
  <c r="I1294" i="3"/>
  <c r="C1303" i="3"/>
  <c r="L1309" i="3"/>
  <c r="N1310" i="3"/>
  <c r="I1314" i="3"/>
  <c r="Q1316" i="3"/>
  <c r="I1323" i="3"/>
  <c r="L1324" i="3"/>
  <c r="F1327" i="3"/>
  <c r="I1351" i="3"/>
  <c r="L1352" i="3"/>
  <c r="O1353" i="3"/>
  <c r="Q1353" i="3"/>
  <c r="E1355" i="3"/>
  <c r="L1357" i="3"/>
  <c r="E1369" i="3"/>
  <c r="C1369" i="3"/>
  <c r="H1384" i="3"/>
  <c r="F1384" i="3"/>
  <c r="L1385" i="3"/>
  <c r="C1392" i="3"/>
  <c r="E1392" i="3"/>
  <c r="O1395" i="3"/>
  <c r="I1409" i="3"/>
  <c r="I1414" i="3"/>
  <c r="O1425" i="3"/>
  <c r="H1428" i="3"/>
  <c r="C1436" i="3"/>
  <c r="K1443" i="3"/>
  <c r="K1455" i="3"/>
  <c r="O1464" i="3"/>
  <c r="C1469" i="3"/>
  <c r="I1485" i="3"/>
  <c r="I1493" i="3"/>
  <c r="C1507" i="3"/>
  <c r="E1513" i="3"/>
  <c r="F1520" i="3"/>
  <c r="H1527" i="3"/>
  <c r="F1527" i="3"/>
  <c r="I1533" i="3"/>
  <c r="C1547" i="3"/>
  <c r="E1547" i="3"/>
  <c r="P1595" i="3"/>
  <c r="C1639" i="3"/>
  <c r="E1639" i="3"/>
  <c r="Q1665" i="3"/>
  <c r="O1665" i="3"/>
  <c r="P1676" i="3"/>
  <c r="E1691" i="3"/>
  <c r="E1580" i="3"/>
  <c r="C1580" i="3"/>
  <c r="E10" i="5"/>
  <c r="H289" i="5"/>
  <c r="F289" i="5"/>
  <c r="Q291" i="5"/>
  <c r="O291" i="5"/>
  <c r="N1189" i="3"/>
  <c r="L1189" i="3"/>
  <c r="E1255" i="3"/>
  <c r="C1255" i="3"/>
  <c r="H1270" i="3"/>
  <c r="F1270" i="3"/>
  <c r="H1308" i="3"/>
  <c r="F1308" i="3"/>
  <c r="E1312" i="3"/>
  <c r="C1312" i="3"/>
  <c r="H1350" i="3"/>
  <c r="F1350" i="3"/>
  <c r="K1365" i="3"/>
  <c r="I1365" i="3"/>
  <c r="K1423" i="3"/>
  <c r="I1423" i="3"/>
  <c r="O1509" i="3"/>
  <c r="Q1509" i="3"/>
  <c r="K1525" i="3"/>
  <c r="I1525" i="3"/>
  <c r="C1535" i="3"/>
  <c r="E1535" i="3"/>
  <c r="Q1568" i="3"/>
  <c r="N1582" i="3"/>
  <c r="L1582" i="3"/>
  <c r="M1592" i="3"/>
  <c r="G1616" i="3"/>
  <c r="P1621" i="3"/>
  <c r="P1639" i="3"/>
  <c r="E1659" i="3"/>
  <c r="C1659" i="3"/>
  <c r="Q77" i="5"/>
  <c r="O77" i="5"/>
  <c r="N365" i="5"/>
  <c r="L365" i="5"/>
  <c r="O792" i="3"/>
  <c r="Q792" i="3"/>
  <c r="I822" i="3"/>
  <c r="K822" i="3"/>
  <c r="L833" i="3"/>
  <c r="N833" i="3"/>
  <c r="I986" i="3"/>
  <c r="K986" i="3"/>
  <c r="I1064" i="3"/>
  <c r="K1064" i="3"/>
  <c r="I1074" i="3"/>
  <c r="K1074" i="3"/>
  <c r="E1176" i="3"/>
  <c r="H1185" i="3"/>
  <c r="H1196" i="3"/>
  <c r="F1196" i="3"/>
  <c r="Q1227" i="3"/>
  <c r="O1227" i="3"/>
  <c r="E1229" i="3"/>
  <c r="K1285" i="3"/>
  <c r="Q1296" i="3"/>
  <c r="Q1315" i="3"/>
  <c r="E1331" i="3"/>
  <c r="Q1343" i="3"/>
  <c r="N1394" i="3"/>
  <c r="J1398" i="3"/>
  <c r="H1407" i="3"/>
  <c r="F1407" i="3"/>
  <c r="H1408" i="3"/>
  <c r="D1421" i="3"/>
  <c r="H1427" i="3"/>
  <c r="K1442" i="3"/>
  <c r="D1449" i="3"/>
  <c r="G1450" i="3"/>
  <c r="P1452" i="3"/>
  <c r="J1454" i="3"/>
  <c r="D1457" i="3"/>
  <c r="K1466" i="3"/>
  <c r="D1480" i="3"/>
  <c r="G1484" i="3"/>
  <c r="E1496" i="3"/>
  <c r="K1497" i="3"/>
  <c r="I1497" i="3"/>
  <c r="D1504" i="3"/>
  <c r="J1505" i="3"/>
  <c r="P1525" i="3"/>
  <c r="E1537" i="3"/>
  <c r="G1551" i="3"/>
  <c r="J1553" i="3"/>
  <c r="J1589" i="3"/>
  <c r="G1596" i="3"/>
  <c r="G1634" i="3"/>
  <c r="E1688" i="3"/>
  <c r="C1688" i="3"/>
  <c r="M51" i="5"/>
  <c r="P51" i="5"/>
  <c r="J51" i="5"/>
  <c r="G51" i="5"/>
  <c r="P78" i="5"/>
  <c r="D78" i="5"/>
  <c r="M78" i="5"/>
  <c r="J78" i="5"/>
  <c r="G78" i="5"/>
  <c r="Q277" i="5"/>
  <c r="H767" i="3"/>
  <c r="K770" i="3"/>
  <c r="N781" i="3"/>
  <c r="Q785" i="3"/>
  <c r="E799" i="3"/>
  <c r="K818" i="3"/>
  <c r="E852" i="3"/>
  <c r="F855" i="3"/>
  <c r="H855" i="3"/>
  <c r="H861" i="3"/>
  <c r="K866" i="3"/>
  <c r="N877" i="3"/>
  <c r="O892" i="3"/>
  <c r="Q892" i="3"/>
  <c r="Q894" i="3"/>
  <c r="Q907" i="3"/>
  <c r="G919" i="3"/>
  <c r="G920" i="3"/>
  <c r="G921" i="3"/>
  <c r="I930" i="3"/>
  <c r="K930" i="3"/>
  <c r="K934" i="3"/>
  <c r="M944" i="3"/>
  <c r="N945" i="3"/>
  <c r="Q949" i="3"/>
  <c r="D961" i="3"/>
  <c r="D962" i="3"/>
  <c r="G965" i="3"/>
  <c r="G966" i="3"/>
  <c r="H967" i="3"/>
  <c r="H973" i="3"/>
  <c r="H975" i="3"/>
  <c r="J979" i="3"/>
  <c r="J980" i="3"/>
  <c r="J981" i="3"/>
  <c r="N989" i="3"/>
  <c r="Q1000" i="3"/>
  <c r="D1003" i="3"/>
  <c r="E1004" i="3"/>
  <c r="G1009" i="3"/>
  <c r="H1015" i="3"/>
  <c r="K1018" i="3"/>
  <c r="N1029" i="3"/>
  <c r="Q1033" i="3"/>
  <c r="E1044" i="3"/>
  <c r="H1049" i="3"/>
  <c r="J1062" i="3"/>
  <c r="J1063" i="3"/>
  <c r="M1065" i="3"/>
  <c r="N1084" i="3"/>
  <c r="P1085" i="3"/>
  <c r="P1086" i="3"/>
  <c r="P1087" i="3"/>
  <c r="Q1088" i="3"/>
  <c r="D1092" i="3"/>
  <c r="D1093" i="3"/>
  <c r="H1103" i="3"/>
  <c r="J1106" i="3"/>
  <c r="J1112" i="3"/>
  <c r="J1113" i="3"/>
  <c r="M1116" i="3"/>
  <c r="N1117" i="3"/>
  <c r="P1120" i="3"/>
  <c r="O1128" i="3"/>
  <c r="Q1128" i="3"/>
  <c r="Q1129" i="3"/>
  <c r="D1133" i="3"/>
  <c r="D1134" i="3"/>
  <c r="E1135" i="3"/>
  <c r="G1143" i="3"/>
  <c r="N1159" i="3"/>
  <c r="O1161" i="3"/>
  <c r="Q1163" i="3"/>
  <c r="O1163" i="3"/>
  <c r="D1172" i="3"/>
  <c r="D1173" i="3"/>
  <c r="F1177" i="3"/>
  <c r="Q1189" i="3"/>
  <c r="L1197" i="3"/>
  <c r="M1202" i="3"/>
  <c r="H1215" i="3"/>
  <c r="E1219" i="3"/>
  <c r="D1228" i="3"/>
  <c r="J1230" i="3"/>
  <c r="P1232" i="3"/>
  <c r="K1242" i="3"/>
  <c r="G1255" i="3"/>
  <c r="M1257" i="3"/>
  <c r="C1259" i="3"/>
  <c r="C1268" i="3"/>
  <c r="N1280" i="3"/>
  <c r="P1281" i="3"/>
  <c r="G1283" i="3"/>
  <c r="Q1295" i="3"/>
  <c r="O1295" i="3"/>
  <c r="G1298" i="3"/>
  <c r="K1299" i="3"/>
  <c r="C1311" i="3"/>
  <c r="G1312" i="3"/>
  <c r="N1337" i="3"/>
  <c r="J1341" i="3"/>
  <c r="M1356" i="3"/>
  <c r="D1368" i="3"/>
  <c r="L1370" i="3"/>
  <c r="Q1371" i="3"/>
  <c r="O1385" i="3"/>
  <c r="C1396" i="3"/>
  <c r="D1401" i="3"/>
  <c r="I1407" i="3"/>
  <c r="L1414" i="3"/>
  <c r="Q1415" i="3"/>
  <c r="O1415" i="3"/>
  <c r="I1422" i="3"/>
  <c r="P1424" i="3"/>
  <c r="G1426" i="3"/>
  <c r="P1429" i="3"/>
  <c r="E1440" i="3"/>
  <c r="M1470" i="3"/>
  <c r="C1491" i="3"/>
  <c r="F1496" i="3"/>
  <c r="J1513" i="3"/>
  <c r="K1522" i="3"/>
  <c r="O1527" i="3"/>
  <c r="N1533" i="3"/>
  <c r="J1535" i="3"/>
  <c r="J1541" i="3"/>
  <c r="K1547" i="3"/>
  <c r="I1547" i="3"/>
  <c r="D1549" i="3"/>
  <c r="G1566" i="3"/>
  <c r="M1569" i="3"/>
  <c r="N1580" i="3"/>
  <c r="J1593" i="3"/>
  <c r="K1603" i="3"/>
  <c r="P1616" i="3"/>
  <c r="D1648" i="3"/>
  <c r="D1051" i="3"/>
  <c r="P1217" i="3"/>
  <c r="J1385" i="3"/>
  <c r="D1553" i="3"/>
  <c r="D51" i="5"/>
  <c r="S456" i="1" s="1" a="1"/>
  <c r="S456" i="1" s="1"/>
  <c r="Q106" i="5"/>
  <c r="O106" i="5"/>
  <c r="I1146" i="3"/>
  <c r="K1146" i="3"/>
  <c r="K1275" i="3"/>
  <c r="I1275" i="3"/>
  <c r="K1355" i="3"/>
  <c r="I1355" i="3"/>
  <c r="I1378" i="3"/>
  <c r="K1378" i="3"/>
  <c r="N1393" i="3"/>
  <c r="L1393" i="3"/>
  <c r="K1441" i="3"/>
  <c r="I1441" i="3"/>
  <c r="L1462" i="3"/>
  <c r="N1462" i="3"/>
  <c r="G1507" i="3"/>
  <c r="J1510" i="3"/>
  <c r="J1539" i="3"/>
  <c r="J1551" i="3"/>
  <c r="M1608" i="3"/>
  <c r="M1617" i="3"/>
  <c r="H1644" i="3"/>
  <c r="F1644" i="3"/>
  <c r="K93" i="5"/>
  <c r="I93" i="5"/>
  <c r="K189" i="5"/>
  <c r="I189" i="5"/>
  <c r="E245" i="5"/>
  <c r="C245" i="5"/>
  <c r="O360" i="5"/>
  <c r="Q360" i="5"/>
  <c r="H1606" i="3"/>
  <c r="F1606" i="3"/>
  <c r="F1630" i="3"/>
  <c r="H1630" i="3"/>
  <c r="H6" i="5"/>
  <c r="F6" i="5"/>
  <c r="M8" i="5"/>
  <c r="P8" i="5"/>
  <c r="J8" i="5"/>
  <c r="M21" i="5"/>
  <c r="J21" i="5"/>
  <c r="G21" i="5"/>
  <c r="D21" i="5"/>
  <c r="Q37" i="5"/>
  <c r="O37" i="5"/>
  <c r="N39" i="5"/>
  <c r="L39" i="5"/>
  <c r="H65" i="5"/>
  <c r="F65" i="5"/>
  <c r="N107" i="5"/>
  <c r="L107" i="5"/>
  <c r="I120" i="5"/>
  <c r="K120" i="5"/>
  <c r="K166" i="5"/>
  <c r="I166" i="5"/>
  <c r="H196" i="5"/>
  <c r="F196" i="5"/>
  <c r="N197" i="5"/>
  <c r="L197" i="5"/>
  <c r="I404" i="5"/>
  <c r="K404" i="5"/>
  <c r="Q442" i="5"/>
  <c r="O442" i="5"/>
  <c r="N771" i="5"/>
  <c r="L771" i="5"/>
  <c r="I1630" i="3"/>
  <c r="E1644" i="3"/>
  <c r="M1660" i="3"/>
  <c r="D770" i="3"/>
  <c r="J767" i="3"/>
  <c r="P764" i="3"/>
  <c r="D763" i="3"/>
  <c r="G854" i="3"/>
  <c r="M851" i="3"/>
  <c r="D849" i="3"/>
  <c r="J846" i="3"/>
  <c r="M937" i="3"/>
  <c r="P935" i="3"/>
  <c r="G933" i="3"/>
  <c r="M930" i="3"/>
  <c r="P1021" i="3"/>
  <c r="G1019" i="3"/>
  <c r="J1017" i="3"/>
  <c r="P1014" i="3"/>
  <c r="D1106" i="3"/>
  <c r="J1103" i="3"/>
  <c r="P1100" i="3"/>
  <c r="D1099" i="3"/>
  <c r="M1191" i="3"/>
  <c r="P1190" i="3"/>
  <c r="D1190" i="3"/>
  <c r="G1189" i="3"/>
  <c r="J1188" i="3"/>
  <c r="J1191" i="3"/>
  <c r="P1188" i="3"/>
  <c r="J1190" i="3"/>
  <c r="P1187" i="3"/>
  <c r="P1191" i="3"/>
  <c r="M1188" i="3"/>
  <c r="M1187" i="3"/>
  <c r="D1185" i="3"/>
  <c r="J1182" i="3"/>
  <c r="M1275" i="3"/>
  <c r="P1274" i="3"/>
  <c r="D1274" i="3"/>
  <c r="G1273" i="3"/>
  <c r="J1272" i="3"/>
  <c r="M1271" i="3"/>
  <c r="P1270" i="3"/>
  <c r="D1270" i="3"/>
  <c r="G1269" i="3"/>
  <c r="J1268" i="3"/>
  <c r="M1267" i="3"/>
  <c r="P1266" i="3"/>
  <c r="D1266" i="3"/>
  <c r="D1273" i="3"/>
  <c r="J1270" i="3"/>
  <c r="P1267" i="3"/>
  <c r="M1274" i="3"/>
  <c r="D1272" i="3"/>
  <c r="J1269" i="3"/>
  <c r="G1271" i="3"/>
  <c r="M1359" i="3"/>
  <c r="P1358" i="3"/>
  <c r="D1358" i="3"/>
  <c r="G1357" i="3"/>
  <c r="J1356" i="3"/>
  <c r="M1355" i="3"/>
  <c r="P1354" i="3"/>
  <c r="D1354" i="3"/>
  <c r="G1353" i="3"/>
  <c r="J1352" i="3"/>
  <c r="M1351" i="3"/>
  <c r="P1350" i="3"/>
  <c r="D1350" i="3"/>
  <c r="D1359" i="3"/>
  <c r="M1354" i="3"/>
  <c r="D1352" i="3"/>
  <c r="G1356" i="3"/>
  <c r="M1353" i="3"/>
  <c r="D1351" i="3"/>
  <c r="P1352" i="3"/>
  <c r="M1443" i="3"/>
  <c r="P1442" i="3"/>
  <c r="D1442" i="3"/>
  <c r="G1441" i="3"/>
  <c r="J1440" i="3"/>
  <c r="M1439" i="3"/>
  <c r="P1438" i="3"/>
  <c r="D1438" i="3"/>
  <c r="G1437" i="3"/>
  <c r="J1436" i="3"/>
  <c r="M1435" i="3"/>
  <c r="P1434" i="3"/>
  <c r="D1434" i="3"/>
  <c r="G1443" i="3"/>
  <c r="M1440" i="3"/>
  <c r="G1436" i="3"/>
  <c r="G1442" i="3"/>
  <c r="P1437" i="3"/>
  <c r="G1435" i="3"/>
  <c r="M1442" i="3"/>
  <c r="M1441" i="3"/>
  <c r="J1439" i="3"/>
  <c r="J1438" i="3"/>
  <c r="J1437" i="3"/>
  <c r="G1434" i="3"/>
  <c r="M1527" i="3"/>
  <c r="P1526" i="3"/>
  <c r="D1526" i="3"/>
  <c r="G1525" i="3"/>
  <c r="J1524" i="3"/>
  <c r="M1523" i="3"/>
  <c r="P1522" i="3"/>
  <c r="D1522" i="3"/>
  <c r="G1521" i="3"/>
  <c r="J1520" i="3"/>
  <c r="M1519" i="3"/>
  <c r="P1518" i="3"/>
  <c r="D1518" i="3"/>
  <c r="J1527" i="3"/>
  <c r="P1524" i="3"/>
  <c r="G1522" i="3"/>
  <c r="J1526" i="3"/>
  <c r="P1523" i="3"/>
  <c r="J1519" i="3"/>
  <c r="G1524" i="3"/>
  <c r="G1523" i="3"/>
  <c r="D1521" i="3"/>
  <c r="D1520" i="3"/>
  <c r="D1519" i="3"/>
  <c r="M1611" i="3"/>
  <c r="P1610" i="3"/>
  <c r="D1610" i="3"/>
  <c r="G1609" i="3"/>
  <c r="J1608" i="3"/>
  <c r="M1607" i="3"/>
  <c r="P1606" i="3"/>
  <c r="D1606" i="3"/>
  <c r="G1605" i="3"/>
  <c r="J1604" i="3"/>
  <c r="M1603" i="3"/>
  <c r="P1602" i="3"/>
  <c r="D1602" i="3"/>
  <c r="D1609" i="3"/>
  <c r="J1606" i="3"/>
  <c r="P1603" i="3"/>
  <c r="M1610" i="3"/>
  <c r="D1608" i="3"/>
  <c r="J1605" i="3"/>
  <c r="D1611" i="3"/>
  <c r="P1608" i="3"/>
  <c r="P1607" i="3"/>
  <c r="G1607" i="3"/>
  <c r="M1695" i="3"/>
  <c r="P1694" i="3"/>
  <c r="D1694" i="3"/>
  <c r="G1693" i="3"/>
  <c r="J1692" i="3"/>
  <c r="M1691" i="3"/>
  <c r="P1690" i="3"/>
  <c r="D1690" i="3"/>
  <c r="G1689" i="3"/>
  <c r="J1688" i="3"/>
  <c r="M1687" i="3"/>
  <c r="P1686" i="3"/>
  <c r="D1686" i="3"/>
  <c r="D1693" i="3"/>
  <c r="J1690" i="3"/>
  <c r="P1687" i="3"/>
  <c r="P1692" i="3"/>
  <c r="D1689" i="3"/>
  <c r="M1693" i="3"/>
  <c r="P1689" i="3"/>
  <c r="D1687" i="3"/>
  <c r="G1694" i="3"/>
  <c r="M1689" i="3"/>
  <c r="G1688" i="3"/>
  <c r="M1694" i="3"/>
  <c r="G1691" i="3"/>
  <c r="J813" i="3"/>
  <c r="P810" i="3"/>
  <c r="G808" i="3"/>
  <c r="M805" i="3"/>
  <c r="D981" i="3"/>
  <c r="J978" i="3"/>
  <c r="M976" i="3"/>
  <c r="D974" i="3"/>
  <c r="J1149" i="3"/>
  <c r="P1146" i="3"/>
  <c r="G1144" i="3"/>
  <c r="M1141" i="3"/>
  <c r="M1314" i="3"/>
  <c r="J1309" i="3"/>
  <c r="D1485" i="3"/>
  <c r="P1481" i="3"/>
  <c r="P1480" i="3"/>
  <c r="P1479" i="3"/>
  <c r="M1477" i="3"/>
  <c r="M1476" i="3"/>
  <c r="J1653" i="3"/>
  <c r="G1652" i="3"/>
  <c r="G1651" i="3"/>
  <c r="G1650" i="3"/>
  <c r="D1647" i="3"/>
  <c r="D1653" i="3"/>
  <c r="D1652" i="3"/>
  <c r="D1651" i="3"/>
  <c r="P1647" i="3"/>
  <c r="M1650" i="3"/>
  <c r="J1645" i="3"/>
  <c r="J910" i="3"/>
  <c r="M908" i="3"/>
  <c r="D906" i="3"/>
  <c r="P1078" i="3"/>
  <c r="G1076" i="3"/>
  <c r="M1073" i="3"/>
  <c r="P1245" i="3"/>
  <c r="G1243" i="3"/>
  <c r="J1247" i="3"/>
  <c r="P1244" i="3"/>
  <c r="G1242" i="3"/>
  <c r="J1246" i="3"/>
  <c r="J1245" i="3"/>
  <c r="J1413" i="3"/>
  <c r="D1409" i="3"/>
  <c r="D1415" i="3"/>
  <c r="M1410" i="3"/>
  <c r="P1581" i="3"/>
  <c r="G1579" i="3"/>
  <c r="J1583" i="3"/>
  <c r="P1580" i="3"/>
  <c r="G1578" i="3"/>
  <c r="D1581" i="3"/>
  <c r="P1577" i="3"/>
  <c r="I15" i="5"/>
  <c r="O39" i="5"/>
  <c r="Q39" i="5"/>
  <c r="J56" i="5"/>
  <c r="M56" i="5"/>
  <c r="G56" i="5"/>
  <c r="D56" i="5"/>
  <c r="I105" i="5"/>
  <c r="O107" i="5"/>
  <c r="C110" i="5"/>
  <c r="Q155" i="5"/>
  <c r="L181" i="5"/>
  <c r="G192" i="5"/>
  <c r="P192" i="5"/>
  <c r="M192" i="5"/>
  <c r="J192" i="5"/>
  <c r="I196" i="5"/>
  <c r="H236" i="5"/>
  <c r="Q276" i="5"/>
  <c r="K316" i="5"/>
  <c r="N750" i="5"/>
  <c r="L750" i="5"/>
  <c r="H769" i="5"/>
  <c r="Q1631" i="3"/>
  <c r="O1631" i="3"/>
  <c r="F1662" i="3"/>
  <c r="I1666" i="3"/>
  <c r="D827" i="3"/>
  <c r="J824" i="3"/>
  <c r="P821" i="3"/>
  <c r="G819" i="3"/>
  <c r="M994" i="3"/>
  <c r="D992" i="3"/>
  <c r="G990" i="3"/>
  <c r="M987" i="3"/>
  <c r="D1163" i="3"/>
  <c r="J1160" i="3"/>
  <c r="P1157" i="3"/>
  <c r="G1155" i="3"/>
  <c r="P1331" i="3"/>
  <c r="J1327" i="3"/>
  <c r="P1324" i="3"/>
  <c r="G1322" i="3"/>
  <c r="D1329" i="3"/>
  <c r="J1326" i="3"/>
  <c r="P1323" i="3"/>
  <c r="G1331" i="3"/>
  <c r="G1330" i="3"/>
  <c r="D1328" i="3"/>
  <c r="D1327" i="3"/>
  <c r="M1497" i="3"/>
  <c r="D1495" i="3"/>
  <c r="M1490" i="3"/>
  <c r="G1499" i="3"/>
  <c r="M1496" i="3"/>
  <c r="G1492" i="3"/>
  <c r="J1498" i="3"/>
  <c r="P1667" i="3"/>
  <c r="J1663" i="3"/>
  <c r="P1660" i="3"/>
  <c r="G1658" i="3"/>
  <c r="D1665" i="3"/>
  <c r="J1662" i="3"/>
  <c r="P1659" i="3"/>
  <c r="M1662" i="3"/>
  <c r="J1659" i="3"/>
  <c r="J1658" i="3"/>
  <c r="G1660" i="3"/>
  <c r="G1659" i="3"/>
  <c r="G1667" i="3"/>
  <c r="G1666" i="3"/>
  <c r="D1664" i="3"/>
  <c r="D1663" i="3"/>
  <c r="D8" i="5"/>
  <c r="P34" i="5"/>
  <c r="M34" i="5"/>
  <c r="J34" i="5"/>
  <c r="G34" i="5"/>
  <c r="E79" i="5"/>
  <c r="C79" i="5"/>
  <c r="H80" i="5"/>
  <c r="F80" i="5"/>
  <c r="F110" i="5"/>
  <c r="H110" i="5"/>
  <c r="E126" i="5"/>
  <c r="C126" i="5"/>
  <c r="M160" i="5"/>
  <c r="J160" i="5"/>
  <c r="P160" i="5"/>
  <c r="G160" i="5"/>
  <c r="D160" i="5"/>
  <c r="E192" i="5"/>
  <c r="C192" i="5"/>
  <c r="N220" i="5"/>
  <c r="L220" i="5"/>
  <c r="Q221" i="5"/>
  <c r="O221" i="5"/>
  <c r="N224" i="5"/>
  <c r="L224" i="5"/>
  <c r="I393" i="5"/>
  <c r="M783" i="3"/>
  <c r="D781" i="3"/>
  <c r="J778" i="3"/>
  <c r="M776" i="3"/>
  <c r="M869" i="3"/>
  <c r="P867" i="3"/>
  <c r="G865" i="3"/>
  <c r="M862" i="3"/>
  <c r="D860" i="3"/>
  <c r="P953" i="3"/>
  <c r="G951" i="3"/>
  <c r="J949" i="3"/>
  <c r="P946" i="3"/>
  <c r="G944" i="3"/>
  <c r="J1035" i="3"/>
  <c r="P1032" i="3"/>
  <c r="D1031" i="3"/>
  <c r="J1028" i="3"/>
  <c r="M1119" i="3"/>
  <c r="D1117" i="3"/>
  <c r="J1114" i="3"/>
  <c r="M1112" i="3"/>
  <c r="G1205" i="3"/>
  <c r="J1204" i="3"/>
  <c r="M1203" i="3"/>
  <c r="P1202" i="3"/>
  <c r="D1202" i="3"/>
  <c r="G1201" i="3"/>
  <c r="J1200" i="3"/>
  <c r="M1199" i="3"/>
  <c r="P1198" i="3"/>
  <c r="D1198" i="3"/>
  <c r="G1197" i="3"/>
  <c r="J1196" i="3"/>
  <c r="D1205" i="3"/>
  <c r="J1202" i="3"/>
  <c r="P1199" i="3"/>
  <c r="D1204" i="3"/>
  <c r="J1201" i="3"/>
  <c r="D1197" i="3"/>
  <c r="G1204" i="3"/>
  <c r="D1201" i="3"/>
  <c r="D1200" i="3"/>
  <c r="D1199" i="3"/>
  <c r="P1197" i="3"/>
  <c r="P1196" i="3"/>
  <c r="G1289" i="3"/>
  <c r="J1288" i="3"/>
  <c r="M1287" i="3"/>
  <c r="P1286" i="3"/>
  <c r="D1286" i="3"/>
  <c r="G1285" i="3"/>
  <c r="J1284" i="3"/>
  <c r="M1283" i="3"/>
  <c r="P1282" i="3"/>
  <c r="D1282" i="3"/>
  <c r="G1281" i="3"/>
  <c r="J1280" i="3"/>
  <c r="M1286" i="3"/>
  <c r="D1284" i="3"/>
  <c r="J1281" i="3"/>
  <c r="G1288" i="3"/>
  <c r="M1285" i="3"/>
  <c r="D1283" i="3"/>
  <c r="P1289" i="3"/>
  <c r="P1288" i="3"/>
  <c r="P1287" i="3"/>
  <c r="M1284" i="3"/>
  <c r="G1373" i="3"/>
  <c r="J1372" i="3"/>
  <c r="M1371" i="3"/>
  <c r="P1370" i="3"/>
  <c r="D1370" i="3"/>
  <c r="G1369" i="3"/>
  <c r="J1368" i="3"/>
  <c r="M1367" i="3"/>
  <c r="P1366" i="3"/>
  <c r="D1366" i="3"/>
  <c r="G1365" i="3"/>
  <c r="J1364" i="3"/>
  <c r="M1372" i="3"/>
  <c r="G1368" i="3"/>
  <c r="M1365" i="3"/>
  <c r="P1369" i="3"/>
  <c r="G1367" i="3"/>
  <c r="M1364" i="3"/>
  <c r="M1373" i="3"/>
  <c r="J1371" i="3"/>
  <c r="J1370" i="3"/>
  <c r="J1369" i="3"/>
  <c r="G1366" i="3"/>
  <c r="G1457" i="3"/>
  <c r="J1456" i="3"/>
  <c r="M1455" i="3"/>
  <c r="P1454" i="3"/>
  <c r="D1454" i="3"/>
  <c r="G1453" i="3"/>
  <c r="J1452" i="3"/>
  <c r="M1451" i="3"/>
  <c r="P1450" i="3"/>
  <c r="D1450" i="3"/>
  <c r="G1449" i="3"/>
  <c r="J1448" i="3"/>
  <c r="P1456" i="3"/>
  <c r="G1454" i="3"/>
  <c r="P1449" i="3"/>
  <c r="P1455" i="3"/>
  <c r="J1451" i="3"/>
  <c r="P1448" i="3"/>
  <c r="D1455" i="3"/>
  <c r="G1541" i="3"/>
  <c r="J1540" i="3"/>
  <c r="M1539" i="3"/>
  <c r="P1538" i="3"/>
  <c r="D1538" i="3"/>
  <c r="G1537" i="3"/>
  <c r="J1536" i="3"/>
  <c r="M1535" i="3"/>
  <c r="P1534" i="3"/>
  <c r="D1534" i="3"/>
  <c r="G1533" i="3"/>
  <c r="J1532" i="3"/>
  <c r="D1541" i="3"/>
  <c r="J1538" i="3"/>
  <c r="P1535" i="3"/>
  <c r="D1540" i="3"/>
  <c r="J1537" i="3"/>
  <c r="D1533" i="3"/>
  <c r="P1541" i="3"/>
  <c r="M1536" i="3"/>
  <c r="G1625" i="3"/>
  <c r="J1624" i="3"/>
  <c r="M1623" i="3"/>
  <c r="P1622" i="3"/>
  <c r="D1622" i="3"/>
  <c r="G1621" i="3"/>
  <c r="J1620" i="3"/>
  <c r="M1619" i="3"/>
  <c r="P1618" i="3"/>
  <c r="D1618" i="3"/>
  <c r="G1617" i="3"/>
  <c r="J1616" i="3"/>
  <c r="M1622" i="3"/>
  <c r="D1620" i="3"/>
  <c r="J1617" i="3"/>
  <c r="G1624" i="3"/>
  <c r="M1621" i="3"/>
  <c r="D1619" i="3"/>
  <c r="G1620" i="3"/>
  <c r="G1619" i="3"/>
  <c r="D1617" i="3"/>
  <c r="D1616" i="3"/>
  <c r="D1621" i="3"/>
  <c r="P1617" i="3"/>
  <c r="P1625" i="3"/>
  <c r="P1624" i="3"/>
  <c r="P1623" i="3"/>
  <c r="M1620" i="3"/>
  <c r="G8" i="5"/>
  <c r="E11" i="5"/>
  <c r="C11" i="5"/>
  <c r="Q12" i="5"/>
  <c r="O12" i="5"/>
  <c r="P21" i="5"/>
  <c r="E34" i="5"/>
  <c r="C34" i="5"/>
  <c r="H36" i="5"/>
  <c r="F36" i="5"/>
  <c r="N65" i="5"/>
  <c r="L65" i="5"/>
  <c r="M90" i="5"/>
  <c r="P90" i="5"/>
  <c r="J90" i="5"/>
  <c r="G90" i="5"/>
  <c r="M108" i="5"/>
  <c r="J108" i="5"/>
  <c r="G108" i="5"/>
  <c r="D108" i="5"/>
  <c r="I110" i="5"/>
  <c r="K110" i="5"/>
  <c r="H135" i="5"/>
  <c r="F135" i="5"/>
  <c r="E148" i="5"/>
  <c r="M168" i="5"/>
  <c r="J168" i="5"/>
  <c r="G168" i="5"/>
  <c r="P168" i="5"/>
  <c r="H188" i="5"/>
  <c r="Q220" i="5"/>
  <c r="O220" i="5"/>
  <c r="K223" i="5"/>
  <c r="I223" i="5"/>
  <c r="K401" i="5"/>
  <c r="I401" i="5"/>
  <c r="E586" i="5"/>
  <c r="C586" i="5"/>
  <c r="F743" i="5"/>
  <c r="H743" i="5"/>
  <c r="K1577" i="3"/>
  <c r="I1577" i="3"/>
  <c r="J1622" i="3"/>
  <c r="D1661" i="3"/>
  <c r="P1663" i="3"/>
  <c r="M9" i="5"/>
  <c r="P9" i="5"/>
  <c r="J9" i="5"/>
  <c r="G9" i="5"/>
  <c r="H11" i="5"/>
  <c r="F11" i="5"/>
  <c r="M22" i="5"/>
  <c r="J22" i="5"/>
  <c r="G22" i="5"/>
  <c r="M57" i="5"/>
  <c r="G57" i="5"/>
  <c r="J57" i="5"/>
  <c r="P57" i="5"/>
  <c r="D90" i="5"/>
  <c r="J95" i="5"/>
  <c r="M95" i="5"/>
  <c r="G95" i="5"/>
  <c r="D95" i="5"/>
  <c r="E104" i="5"/>
  <c r="K121" i="5"/>
  <c r="I121" i="5"/>
  <c r="I135" i="5"/>
  <c r="K140" i="5"/>
  <c r="Q151" i="5"/>
  <c r="O151" i="5"/>
  <c r="J165" i="5"/>
  <c r="D165" i="5"/>
  <c r="M165" i="5"/>
  <c r="P165" i="5"/>
  <c r="G165" i="5"/>
  <c r="N182" i="5"/>
  <c r="L182" i="5"/>
  <c r="H207" i="5"/>
  <c r="H349" i="5"/>
  <c r="Q428" i="5"/>
  <c r="E1523" i="3"/>
  <c r="C1523" i="3"/>
  <c r="F1548" i="3"/>
  <c r="I1575" i="3"/>
  <c r="L1577" i="3"/>
  <c r="O1579" i="3"/>
  <c r="F1582" i="3"/>
  <c r="C1603" i="3"/>
  <c r="E1603" i="3"/>
  <c r="J1618" i="3"/>
  <c r="J1625" i="3"/>
  <c r="F1632" i="3"/>
  <c r="Q1645" i="3"/>
  <c r="M1666" i="3"/>
  <c r="H1687" i="3"/>
  <c r="Q1691" i="3"/>
  <c r="O1691" i="3"/>
  <c r="P799" i="3"/>
  <c r="G883" i="3"/>
  <c r="J967" i="3"/>
  <c r="M1051" i="3"/>
  <c r="P1135" i="3"/>
  <c r="D1633" i="3"/>
  <c r="D22" i="5"/>
  <c r="S553" i="1" s="1" a="1"/>
  <c r="S553" i="1" s="1"/>
  <c r="D57" i="5"/>
  <c r="H64" i="5"/>
  <c r="F66" i="5"/>
  <c r="H66" i="5"/>
  <c r="E81" i="5"/>
  <c r="P108" i="5"/>
  <c r="J152" i="5"/>
  <c r="M152" i="5"/>
  <c r="P152" i="5"/>
  <c r="G152" i="5"/>
  <c r="D152" i="5"/>
  <c r="H161" i="5"/>
  <c r="F161" i="5"/>
  <c r="D168" i="5"/>
  <c r="H175" i="5"/>
  <c r="F175" i="5"/>
  <c r="Q182" i="5"/>
  <c r="O182" i="5"/>
  <c r="E204" i="5"/>
  <c r="C204" i="5"/>
  <c r="I207" i="5"/>
  <c r="K207" i="5"/>
  <c r="Q211" i="5"/>
  <c r="O211" i="5"/>
  <c r="L264" i="5"/>
  <c r="K337" i="5"/>
  <c r="I337" i="5"/>
  <c r="I346" i="5"/>
  <c r="K386" i="5"/>
  <c r="E539" i="5"/>
  <c r="P1619" i="3"/>
  <c r="D1624" i="3"/>
  <c r="J1665" i="3"/>
  <c r="O6" i="5"/>
  <c r="Q6" i="5"/>
  <c r="D9" i="5"/>
  <c r="K11" i="5"/>
  <c r="K14" i="5"/>
  <c r="P22" i="5"/>
  <c r="N76" i="5"/>
  <c r="Q91" i="5"/>
  <c r="O91" i="5"/>
  <c r="P95" i="5"/>
  <c r="K161" i="5"/>
  <c r="I161" i="5"/>
  <c r="N207" i="5"/>
  <c r="L207" i="5"/>
  <c r="N210" i="5"/>
  <c r="L210" i="5"/>
  <c r="Q334" i="5"/>
  <c r="O334" i="5"/>
  <c r="L337" i="5"/>
  <c r="I345" i="5"/>
  <c r="F539" i="5"/>
  <c r="H539" i="5"/>
  <c r="Q1495" i="3"/>
  <c r="O1495" i="3"/>
  <c r="N1518" i="3"/>
  <c r="L1518" i="3"/>
  <c r="G1535" i="3"/>
  <c r="M1538" i="3"/>
  <c r="P1539" i="3"/>
  <c r="G1603" i="3"/>
  <c r="N1605" i="3"/>
  <c r="G1608" i="3"/>
  <c r="M1618" i="3"/>
  <c r="J1621" i="3"/>
  <c r="M1625" i="3"/>
  <c r="P1644" i="3"/>
  <c r="D1649" i="3"/>
  <c r="P1651" i="3"/>
  <c r="D1660" i="3"/>
  <c r="D1667" i="3"/>
  <c r="K1687" i="3"/>
  <c r="M7" i="5"/>
  <c r="P7" i="5"/>
  <c r="J7" i="5"/>
  <c r="G7" i="5"/>
  <c r="D62" i="5"/>
  <c r="G62" i="5"/>
  <c r="P62" i="5"/>
  <c r="M62" i="5"/>
  <c r="K66" i="5"/>
  <c r="O76" i="5"/>
  <c r="I81" i="5"/>
  <c r="K81" i="5"/>
  <c r="M96" i="5"/>
  <c r="J96" i="5"/>
  <c r="P96" i="5"/>
  <c r="G96" i="5"/>
  <c r="P133" i="5"/>
  <c r="M133" i="5"/>
  <c r="J133" i="5"/>
  <c r="G133" i="5"/>
  <c r="D133" i="5"/>
  <c r="Q147" i="5"/>
  <c r="O147" i="5"/>
  <c r="O210" i="5"/>
  <c r="Q210" i="5"/>
  <c r="C261" i="5"/>
  <c r="E261" i="5"/>
  <c r="N263" i="5"/>
  <c r="E417" i="5"/>
  <c r="C519" i="5"/>
  <c r="E519" i="5"/>
  <c r="G860" i="3"/>
  <c r="D863" i="3"/>
  <c r="D864" i="3"/>
  <c r="P866" i="3"/>
  <c r="P868" i="3"/>
  <c r="G908" i="3"/>
  <c r="D944" i="3"/>
  <c r="P947" i="3"/>
  <c r="P948" i="3"/>
  <c r="M951" i="3"/>
  <c r="J987" i="3"/>
  <c r="G992" i="3"/>
  <c r="D995" i="3"/>
  <c r="J1015" i="3"/>
  <c r="G1018" i="3"/>
  <c r="G1020" i="3"/>
  <c r="D1023" i="3"/>
  <c r="D1028" i="3"/>
  <c r="P1030" i="3"/>
  <c r="M1035" i="3"/>
  <c r="J1043" i="3"/>
  <c r="G1046" i="3"/>
  <c r="G1047" i="3"/>
  <c r="G1048" i="3"/>
  <c r="D1075" i="3"/>
  <c r="D1076" i="3"/>
  <c r="P1079" i="3"/>
  <c r="G1100" i="3"/>
  <c r="D1103" i="3"/>
  <c r="D1104" i="3"/>
  <c r="P1106" i="3"/>
  <c r="P1107" i="3"/>
  <c r="P1112" i="3"/>
  <c r="M1115" i="3"/>
  <c r="J1119" i="3"/>
  <c r="P1140" i="3"/>
  <c r="M1143" i="3"/>
  <c r="J1147" i="3"/>
  <c r="G1154" i="3"/>
  <c r="G1156" i="3"/>
  <c r="D1159" i="3"/>
  <c r="D1160" i="3"/>
  <c r="P1162" i="3"/>
  <c r="G1182" i="3"/>
  <c r="G1183" i="3"/>
  <c r="G1184" i="3"/>
  <c r="D1187" i="3"/>
  <c r="M1196" i="3"/>
  <c r="M1204" i="3"/>
  <c r="D1212" i="3"/>
  <c r="J1215" i="3"/>
  <c r="M1216" i="3"/>
  <c r="J1241" i="3"/>
  <c r="P1268" i="3"/>
  <c r="D1271" i="3"/>
  <c r="G1272" i="3"/>
  <c r="J1273" i="3"/>
  <c r="P1280" i="3"/>
  <c r="G1284" i="3"/>
  <c r="J1286" i="3"/>
  <c r="J1317" i="3"/>
  <c r="G1328" i="3"/>
  <c r="J1329" i="3"/>
  <c r="G1352" i="3"/>
  <c r="J1354" i="3"/>
  <c r="P1357" i="3"/>
  <c r="G1364" i="3"/>
  <c r="G1410" i="3"/>
  <c r="M1413" i="3"/>
  <c r="J1435" i="3"/>
  <c r="M1437" i="3"/>
  <c r="D1441" i="3"/>
  <c r="D1453" i="3"/>
  <c r="M1457" i="3"/>
  <c r="G1478" i="3"/>
  <c r="M1481" i="3"/>
  <c r="P1483" i="3"/>
  <c r="G1490" i="3"/>
  <c r="M1493" i="3"/>
  <c r="D1497" i="3"/>
  <c r="M1525" i="3"/>
  <c r="G1534" i="3"/>
  <c r="M1537" i="3"/>
  <c r="G1546" i="3"/>
  <c r="M1549" i="3"/>
  <c r="P1551" i="3"/>
  <c r="C1579" i="3"/>
  <c r="P1605" i="3"/>
  <c r="D1607" i="3"/>
  <c r="F1631" i="3"/>
  <c r="J1650" i="3"/>
  <c r="M1658" i="3"/>
  <c r="J1661" i="3"/>
  <c r="G1664" i="3"/>
  <c r="M1665" i="3"/>
  <c r="G1686" i="3"/>
  <c r="M1690" i="3"/>
  <c r="G1692" i="3"/>
  <c r="G1695" i="3"/>
  <c r="C7" i="5"/>
  <c r="P23" i="5"/>
  <c r="G23" i="5"/>
  <c r="M23" i="5"/>
  <c r="N66" i="5"/>
  <c r="L66" i="5"/>
  <c r="M77" i="5"/>
  <c r="G77" i="5"/>
  <c r="J77" i="5"/>
  <c r="D77" i="5"/>
  <c r="F91" i="5"/>
  <c r="D96" i="5"/>
  <c r="K106" i="5"/>
  <c r="I106" i="5"/>
  <c r="M119" i="5"/>
  <c r="D119" i="5"/>
  <c r="J119" i="5"/>
  <c r="G119" i="5"/>
  <c r="P119" i="5"/>
  <c r="Q134" i="5"/>
  <c r="O134" i="5"/>
  <c r="C147" i="5"/>
  <c r="I153" i="5"/>
  <c r="Q179" i="5"/>
  <c r="O179" i="5"/>
  <c r="Q194" i="5"/>
  <c r="O194" i="5"/>
  <c r="K281" i="5"/>
  <c r="I281" i="5"/>
  <c r="H322" i="5"/>
  <c r="F322" i="5"/>
  <c r="Q333" i="5"/>
  <c r="I374" i="5"/>
  <c r="F462" i="5"/>
  <c r="O1575" i="3"/>
  <c r="Q1575" i="3"/>
  <c r="N1604" i="3"/>
  <c r="L1604" i="3"/>
  <c r="D1623" i="3"/>
  <c r="I1646" i="3"/>
  <c r="K1646" i="3"/>
  <c r="M1661" i="3"/>
  <c r="J1686" i="3"/>
  <c r="P1693" i="3"/>
  <c r="P10" i="5"/>
  <c r="J10" i="5"/>
  <c r="G10" i="5"/>
  <c r="M10" i="5"/>
  <c r="C23" i="5"/>
  <c r="E23" i="5"/>
  <c r="Q50" i="5"/>
  <c r="O50" i="5"/>
  <c r="I62" i="5"/>
  <c r="K62" i="5"/>
  <c r="M67" i="5"/>
  <c r="P67" i="5"/>
  <c r="J67" i="5"/>
  <c r="G67" i="5"/>
  <c r="D67" i="5"/>
  <c r="Q137" i="5"/>
  <c r="O137" i="5"/>
  <c r="M180" i="5"/>
  <c r="D180" i="5"/>
  <c r="G180" i="5"/>
  <c r="P180" i="5"/>
  <c r="J180" i="5"/>
  <c r="K190" i="5"/>
  <c r="I190" i="5"/>
  <c r="G195" i="5"/>
  <c r="M195" i="5"/>
  <c r="P195" i="5"/>
  <c r="J195" i="5"/>
  <c r="F252" i="5"/>
  <c r="H252" i="5"/>
  <c r="L281" i="5"/>
  <c r="N281" i="5"/>
  <c r="Q458" i="5"/>
  <c r="O458" i="5"/>
  <c r="D1632" i="3"/>
  <c r="G50" i="5"/>
  <c r="D50" i="5"/>
  <c r="J52" i="5"/>
  <c r="J63" i="5"/>
  <c r="P66" i="5"/>
  <c r="I111" i="5"/>
  <c r="O127" i="5"/>
  <c r="I134" i="5"/>
  <c r="M140" i="5"/>
  <c r="F147" i="5"/>
  <c r="O149" i="5"/>
  <c r="C155" i="5"/>
  <c r="O161" i="5"/>
  <c r="O169" i="5"/>
  <c r="K177" i="5"/>
  <c r="I177" i="5"/>
  <c r="O181" i="5"/>
  <c r="O197" i="5"/>
  <c r="M203" i="5"/>
  <c r="G203" i="5"/>
  <c r="P207" i="5"/>
  <c r="L232" i="5"/>
  <c r="I236" i="5"/>
  <c r="K236" i="5"/>
  <c r="Q259" i="5"/>
  <c r="O259" i="5"/>
  <c r="I267" i="5"/>
  <c r="C292" i="5"/>
  <c r="C308" i="5"/>
  <c r="L401" i="5"/>
  <c r="F416" i="5"/>
  <c r="L440" i="5"/>
  <c r="L740" i="5"/>
  <c r="L748" i="5"/>
  <c r="K112" i="5"/>
  <c r="I112" i="5"/>
  <c r="Q121" i="5"/>
  <c r="O121" i="5"/>
  <c r="K148" i="5"/>
  <c r="I148" i="5"/>
  <c r="M167" i="5"/>
  <c r="D167" i="5"/>
  <c r="G167" i="5"/>
  <c r="J191" i="5"/>
  <c r="M191" i="5"/>
  <c r="G191" i="5"/>
  <c r="D208" i="5"/>
  <c r="M208" i="5"/>
  <c r="J208" i="5"/>
  <c r="K209" i="5"/>
  <c r="I209" i="5"/>
  <c r="H217" i="5"/>
  <c r="F217" i="5"/>
  <c r="E239" i="5"/>
  <c r="C239" i="5"/>
  <c r="K249" i="5"/>
  <c r="I249" i="5"/>
  <c r="H287" i="5"/>
  <c r="F287" i="5"/>
  <c r="Q331" i="5"/>
  <c r="O331" i="5"/>
  <c r="N404" i="5"/>
  <c r="L404" i="5"/>
  <c r="K426" i="5"/>
  <c r="I426" i="5"/>
  <c r="F519" i="5"/>
  <c r="H519" i="5"/>
  <c r="K695" i="5"/>
  <c r="I695" i="5"/>
  <c r="Q697" i="5"/>
  <c r="O697" i="5"/>
  <c r="C699" i="5"/>
  <c r="E699" i="5"/>
  <c r="M20" i="5"/>
  <c r="J20" i="5"/>
  <c r="M38" i="5"/>
  <c r="G38" i="5"/>
  <c r="D49" i="5"/>
  <c r="S450" i="1" s="1" a="1"/>
  <c r="S450" i="1" s="1"/>
  <c r="J49" i="5"/>
  <c r="M55" i="5"/>
  <c r="J55" i="5"/>
  <c r="M94" i="5"/>
  <c r="J94" i="5"/>
  <c r="J107" i="5"/>
  <c r="G107" i="5"/>
  <c r="E123" i="5"/>
  <c r="C123" i="5"/>
  <c r="Q140" i="5"/>
  <c r="O140" i="5"/>
  <c r="Q153" i="5"/>
  <c r="O153" i="5"/>
  <c r="D164" i="5"/>
  <c r="Q177" i="5"/>
  <c r="O177" i="5"/>
  <c r="G179" i="5"/>
  <c r="M179" i="5"/>
  <c r="N188" i="5"/>
  <c r="L188" i="5"/>
  <c r="N204" i="5"/>
  <c r="H216" i="5"/>
  <c r="F216" i="5"/>
  <c r="K217" i="5"/>
  <c r="I217" i="5"/>
  <c r="N262" i="5"/>
  <c r="L262" i="5"/>
  <c r="K266" i="5"/>
  <c r="H303" i="5"/>
  <c r="E356" i="5"/>
  <c r="N363" i="5"/>
  <c r="H377" i="5"/>
  <c r="N426" i="5"/>
  <c r="L426" i="5"/>
  <c r="H434" i="5"/>
  <c r="F434" i="5"/>
  <c r="Q457" i="5"/>
  <c r="C518" i="5"/>
  <c r="E518" i="5"/>
  <c r="E693" i="5"/>
  <c r="C693" i="5"/>
  <c r="C904" i="5"/>
  <c r="E904" i="5"/>
  <c r="N906" i="5"/>
  <c r="L906" i="5"/>
  <c r="Q918" i="5"/>
  <c r="O918" i="5"/>
  <c r="H1072" i="5"/>
  <c r="D38" i="5"/>
  <c r="M48" i="5"/>
  <c r="G48" i="5"/>
  <c r="J48" i="5"/>
  <c r="M52" i="5"/>
  <c r="M63" i="5"/>
  <c r="G76" i="5"/>
  <c r="D76" i="5"/>
  <c r="M91" i="5"/>
  <c r="M151" i="5"/>
  <c r="G151" i="5"/>
  <c r="I162" i="5"/>
  <c r="K162" i="5"/>
  <c r="G164" i="5"/>
  <c r="K175" i="5"/>
  <c r="D182" i="5"/>
  <c r="S198" i="1" s="1" a="1"/>
  <c r="S198" i="1" s="1"/>
  <c r="D191" i="5"/>
  <c r="D194" i="5"/>
  <c r="G208" i="5"/>
  <c r="Q219" i="5"/>
  <c r="O219" i="5"/>
  <c r="E238" i="5"/>
  <c r="C238" i="5"/>
  <c r="Q275" i="5"/>
  <c r="O275" i="5"/>
  <c r="F328" i="5"/>
  <c r="H328" i="5"/>
  <c r="N335" i="5"/>
  <c r="K377" i="5"/>
  <c r="I377" i="5"/>
  <c r="I421" i="5"/>
  <c r="E446" i="5"/>
  <c r="F658" i="5"/>
  <c r="H658" i="5"/>
  <c r="M12" i="5"/>
  <c r="J12" i="5"/>
  <c r="G12" i="5"/>
  <c r="D12" i="5"/>
  <c r="D20" i="5"/>
  <c r="G37" i="5"/>
  <c r="D37" i="5"/>
  <c r="M54" i="5"/>
  <c r="P54" i="5"/>
  <c r="D55" i="5"/>
  <c r="M93" i="5"/>
  <c r="D93" i="5"/>
  <c r="D94" i="5"/>
  <c r="M106" i="5"/>
  <c r="D106" i="5"/>
  <c r="D107" i="5"/>
  <c r="J113" i="5"/>
  <c r="M113" i="5"/>
  <c r="G113" i="5"/>
  <c r="D118" i="5"/>
  <c r="P120" i="5"/>
  <c r="F122" i="5"/>
  <c r="K124" i="5"/>
  <c r="I124" i="5"/>
  <c r="Q148" i="5"/>
  <c r="D151" i="5"/>
  <c r="L175" i="5"/>
  <c r="C178" i="5"/>
  <c r="D179" i="5"/>
  <c r="G182" i="5"/>
  <c r="C190" i="5"/>
  <c r="F194" i="5"/>
  <c r="G205" i="5"/>
  <c r="J205" i="5"/>
  <c r="N217" i="5"/>
  <c r="E220" i="5"/>
  <c r="C220" i="5"/>
  <c r="H225" i="5"/>
  <c r="F225" i="5"/>
  <c r="F238" i="5"/>
  <c r="C276" i="5"/>
  <c r="N294" i="5"/>
  <c r="E307" i="5"/>
  <c r="C307" i="5"/>
  <c r="E323" i="5"/>
  <c r="C323" i="5"/>
  <c r="C351" i="5"/>
  <c r="C359" i="5"/>
  <c r="K403" i="5"/>
  <c r="L412" i="5"/>
  <c r="C457" i="5"/>
  <c r="I498" i="5"/>
  <c r="F503" i="5"/>
  <c r="I614" i="5"/>
  <c r="K614" i="5"/>
  <c r="N654" i="5"/>
  <c r="I694" i="5"/>
  <c r="K694" i="5"/>
  <c r="N850" i="5"/>
  <c r="L850" i="5"/>
  <c r="E853" i="5"/>
  <c r="C853" i="5"/>
  <c r="M1219" i="3"/>
  <c r="P1218" i="3"/>
  <c r="D1218" i="3"/>
  <c r="G1217" i="3"/>
  <c r="J1216" i="3"/>
  <c r="M1215" i="3"/>
  <c r="P1214" i="3"/>
  <c r="D1214" i="3"/>
  <c r="G1213" i="3"/>
  <c r="J1212" i="3"/>
  <c r="M1211" i="3"/>
  <c r="P1210" i="3"/>
  <c r="D1210" i="3"/>
  <c r="M1218" i="3"/>
  <c r="D1216" i="3"/>
  <c r="J1213" i="3"/>
  <c r="M1217" i="3"/>
  <c r="D1215" i="3"/>
  <c r="M1210" i="3"/>
  <c r="M1303" i="3"/>
  <c r="P1302" i="3"/>
  <c r="D1302" i="3"/>
  <c r="G1301" i="3"/>
  <c r="J1300" i="3"/>
  <c r="M1299" i="3"/>
  <c r="P1298" i="3"/>
  <c r="D1298" i="3"/>
  <c r="G1297" i="3"/>
  <c r="J1296" i="3"/>
  <c r="M1295" i="3"/>
  <c r="P1294" i="3"/>
  <c r="D1294" i="3"/>
  <c r="G1300" i="3"/>
  <c r="M1297" i="3"/>
  <c r="D1295" i="3"/>
  <c r="P1301" i="3"/>
  <c r="G1299" i="3"/>
  <c r="M1296" i="3"/>
  <c r="M1387" i="3"/>
  <c r="P1386" i="3"/>
  <c r="D1386" i="3"/>
  <c r="G1385" i="3"/>
  <c r="J1384" i="3"/>
  <c r="M1383" i="3"/>
  <c r="P1382" i="3"/>
  <c r="D1382" i="3"/>
  <c r="G1381" i="3"/>
  <c r="J1380" i="3"/>
  <c r="M1379" i="3"/>
  <c r="P1378" i="3"/>
  <c r="D1378" i="3"/>
  <c r="G1386" i="3"/>
  <c r="P1381" i="3"/>
  <c r="G1379" i="3"/>
  <c r="P1387" i="3"/>
  <c r="J1383" i="3"/>
  <c r="P1380" i="3"/>
  <c r="G1378" i="3"/>
  <c r="M1471" i="3"/>
  <c r="P1470" i="3"/>
  <c r="D1470" i="3"/>
  <c r="G1469" i="3"/>
  <c r="J1468" i="3"/>
  <c r="M1467" i="3"/>
  <c r="P1466" i="3"/>
  <c r="D1466" i="3"/>
  <c r="G1465" i="3"/>
  <c r="J1464" i="3"/>
  <c r="M1463" i="3"/>
  <c r="P1462" i="3"/>
  <c r="D1462" i="3"/>
  <c r="J1470" i="3"/>
  <c r="P1467" i="3"/>
  <c r="J1463" i="3"/>
  <c r="J1469" i="3"/>
  <c r="D1465" i="3"/>
  <c r="J1462" i="3"/>
  <c r="M1555" i="3"/>
  <c r="P1554" i="3"/>
  <c r="D1554" i="3"/>
  <c r="G1553" i="3"/>
  <c r="J1552" i="3"/>
  <c r="M1551" i="3"/>
  <c r="P1550" i="3"/>
  <c r="D1550" i="3"/>
  <c r="G1549" i="3"/>
  <c r="J1548" i="3"/>
  <c r="M1547" i="3"/>
  <c r="P1546" i="3"/>
  <c r="D1546" i="3"/>
  <c r="M1554" i="3"/>
  <c r="D1552" i="3"/>
  <c r="J1549" i="3"/>
  <c r="M1553" i="3"/>
  <c r="D1551" i="3"/>
  <c r="M1546" i="3"/>
  <c r="M1639" i="3"/>
  <c r="P1638" i="3"/>
  <c r="D1638" i="3"/>
  <c r="G1637" i="3"/>
  <c r="J1636" i="3"/>
  <c r="M1635" i="3"/>
  <c r="P1634" i="3"/>
  <c r="D1634" i="3"/>
  <c r="G1633" i="3"/>
  <c r="J1632" i="3"/>
  <c r="M1631" i="3"/>
  <c r="P1630" i="3"/>
  <c r="D1630" i="3"/>
  <c r="G1636" i="3"/>
  <c r="M1633" i="3"/>
  <c r="D1631" i="3"/>
  <c r="P1637" i="3"/>
  <c r="G1635" i="3"/>
  <c r="M1632" i="3"/>
  <c r="F15" i="5"/>
  <c r="I36" i="5"/>
  <c r="K36" i="5"/>
  <c r="D48" i="5"/>
  <c r="G49" i="5"/>
  <c r="P52" i="5"/>
  <c r="P63" i="5"/>
  <c r="D66" i="5"/>
  <c r="L98" i="5"/>
  <c r="H118" i="5"/>
  <c r="G127" i="5"/>
  <c r="J127" i="5"/>
  <c r="D136" i="5"/>
  <c r="M149" i="5"/>
  <c r="J149" i="5"/>
  <c r="G149" i="5"/>
  <c r="H174" i="5"/>
  <c r="F174" i="5"/>
  <c r="J182" i="5"/>
  <c r="J194" i="5"/>
  <c r="E197" i="5"/>
  <c r="C197" i="5"/>
  <c r="K203" i="5"/>
  <c r="I203" i="5"/>
  <c r="E205" i="5"/>
  <c r="C205" i="5"/>
  <c r="J210" i="5"/>
  <c r="G210" i="5"/>
  <c r="O245" i="5"/>
  <c r="K265" i="5"/>
  <c r="I265" i="5"/>
  <c r="F273" i="5"/>
  <c r="O309" i="5"/>
  <c r="I318" i="5"/>
  <c r="I347" i="5"/>
  <c r="E613" i="5"/>
  <c r="C613" i="5"/>
  <c r="H848" i="5"/>
  <c r="F848" i="5"/>
  <c r="F895" i="5"/>
  <c r="H895" i="5"/>
  <c r="M35" i="5"/>
  <c r="J35" i="5"/>
  <c r="J38" i="5"/>
  <c r="Q53" i="5"/>
  <c r="O53" i="5"/>
  <c r="J76" i="5"/>
  <c r="G105" i="5"/>
  <c r="M105" i="5"/>
  <c r="J118" i="5"/>
  <c r="D121" i="5"/>
  <c r="D127" i="5"/>
  <c r="H140" i="5"/>
  <c r="F140" i="5"/>
  <c r="H141" i="5"/>
  <c r="K146" i="5"/>
  <c r="M161" i="5"/>
  <c r="D161" i="5"/>
  <c r="J164" i="5"/>
  <c r="J167" i="5"/>
  <c r="J179" i="5"/>
  <c r="J181" i="5"/>
  <c r="G181" i="5"/>
  <c r="E189" i="5"/>
  <c r="T293" i="1" s="1" a="1"/>
  <c r="T293" i="1" s="1"/>
  <c r="C189" i="5"/>
  <c r="R293" i="1" s="1" a="1"/>
  <c r="R293" i="1" s="1"/>
  <c r="N225" i="5"/>
  <c r="L225" i="5"/>
  <c r="Q357" i="5"/>
  <c r="O357" i="5"/>
  <c r="H398" i="5"/>
  <c r="F398" i="5"/>
  <c r="E418" i="5"/>
  <c r="C418" i="5"/>
  <c r="L653" i="5"/>
  <c r="N653" i="5"/>
  <c r="G790" i="3"/>
  <c r="D792" i="3"/>
  <c r="M794" i="3"/>
  <c r="G797" i="3"/>
  <c r="G876" i="3"/>
  <c r="P878" i="3"/>
  <c r="J881" i="3"/>
  <c r="J960" i="3"/>
  <c r="D963" i="3"/>
  <c r="P964" i="3"/>
  <c r="D1042" i="3"/>
  <c r="M1044" i="3"/>
  <c r="J1046" i="3"/>
  <c r="D1049" i="3"/>
  <c r="G1126" i="3"/>
  <c r="D1128" i="3"/>
  <c r="M1130" i="3"/>
  <c r="G1133" i="3"/>
  <c r="D1296" i="3"/>
  <c r="D1297" i="3"/>
  <c r="M1378" i="3"/>
  <c r="D1387" i="3"/>
  <c r="G1464" i="3"/>
  <c r="G1554" i="3"/>
  <c r="G1555" i="3"/>
  <c r="G1233" i="3"/>
  <c r="J1232" i="3"/>
  <c r="M1231" i="3"/>
  <c r="P1230" i="3"/>
  <c r="D1230" i="3"/>
  <c r="G1229" i="3"/>
  <c r="J1228" i="3"/>
  <c r="M1227" i="3"/>
  <c r="P1226" i="3"/>
  <c r="D1226" i="3"/>
  <c r="G1225" i="3"/>
  <c r="J1224" i="3"/>
  <c r="G1232" i="3"/>
  <c r="M1229" i="3"/>
  <c r="D1227" i="3"/>
  <c r="P1233" i="3"/>
  <c r="G1231" i="3"/>
  <c r="M1228" i="3"/>
  <c r="G1224" i="3"/>
  <c r="G1317" i="3"/>
  <c r="J1316" i="3"/>
  <c r="M1315" i="3"/>
  <c r="P1314" i="3"/>
  <c r="D1314" i="3"/>
  <c r="G1313" i="3"/>
  <c r="J1312" i="3"/>
  <c r="M1311" i="3"/>
  <c r="P1310" i="3"/>
  <c r="D1310" i="3"/>
  <c r="G1309" i="3"/>
  <c r="J1308" i="3"/>
  <c r="P1313" i="3"/>
  <c r="G1311" i="3"/>
  <c r="M1308" i="3"/>
  <c r="J1315" i="3"/>
  <c r="P1312" i="3"/>
  <c r="G1310" i="3"/>
  <c r="G1401" i="3"/>
  <c r="J1400" i="3"/>
  <c r="M1399" i="3"/>
  <c r="P1398" i="3"/>
  <c r="D1398" i="3"/>
  <c r="G1397" i="3"/>
  <c r="J1396" i="3"/>
  <c r="M1395" i="3"/>
  <c r="P1394" i="3"/>
  <c r="D1394" i="3"/>
  <c r="G1393" i="3"/>
  <c r="J1392" i="3"/>
  <c r="P1399" i="3"/>
  <c r="J1395" i="3"/>
  <c r="P1392" i="3"/>
  <c r="J1401" i="3"/>
  <c r="D1397" i="3"/>
  <c r="J1394" i="3"/>
  <c r="G1485" i="3"/>
  <c r="J1484" i="3"/>
  <c r="M1483" i="3"/>
  <c r="P1482" i="3"/>
  <c r="D1482" i="3"/>
  <c r="G1481" i="3"/>
  <c r="J1480" i="3"/>
  <c r="M1479" i="3"/>
  <c r="P1478" i="3"/>
  <c r="D1478" i="3"/>
  <c r="G1477" i="3"/>
  <c r="J1476" i="3"/>
  <c r="D1484" i="3"/>
  <c r="J1481" i="3"/>
  <c r="D1477" i="3"/>
  <c r="M1485" i="3"/>
  <c r="D1483" i="3"/>
  <c r="M1478" i="3"/>
  <c r="D1476" i="3"/>
  <c r="G1569" i="3"/>
  <c r="J1568" i="3"/>
  <c r="M1567" i="3"/>
  <c r="P1566" i="3"/>
  <c r="D1566" i="3"/>
  <c r="G1565" i="3"/>
  <c r="J1564" i="3"/>
  <c r="M1563" i="3"/>
  <c r="P1562" i="3"/>
  <c r="D1562" i="3"/>
  <c r="G1561" i="3"/>
  <c r="J1560" i="3"/>
  <c r="G1568" i="3"/>
  <c r="M1565" i="3"/>
  <c r="D1563" i="3"/>
  <c r="P1569" i="3"/>
  <c r="G1567" i="3"/>
  <c r="M1564" i="3"/>
  <c r="G1560" i="3"/>
  <c r="G1653" i="3"/>
  <c r="J1652" i="3"/>
  <c r="M1651" i="3"/>
  <c r="P1650" i="3"/>
  <c r="D1650" i="3"/>
  <c r="G1649" i="3"/>
  <c r="J1648" i="3"/>
  <c r="M1647" i="3"/>
  <c r="P1646" i="3"/>
  <c r="D1646" i="3"/>
  <c r="G1645" i="3"/>
  <c r="J1644" i="3"/>
  <c r="P1649" i="3"/>
  <c r="G1647" i="3"/>
  <c r="M1644" i="3"/>
  <c r="J1651" i="3"/>
  <c r="P1648" i="3"/>
  <c r="G1646" i="3"/>
  <c r="G20" i="5"/>
  <c r="D36" i="5"/>
  <c r="S262" i="1" s="1" a="1"/>
  <c r="S262" i="1" s="1"/>
  <c r="J37" i="5"/>
  <c r="K39" i="5"/>
  <c r="M50" i="5"/>
  <c r="C53" i="5"/>
  <c r="G55" i="5"/>
  <c r="E65" i="5"/>
  <c r="G81" i="5"/>
  <c r="M81" i="5"/>
  <c r="C92" i="5"/>
  <c r="G94" i="5"/>
  <c r="C105" i="5"/>
  <c r="M118" i="5"/>
  <c r="H121" i="5"/>
  <c r="K123" i="5"/>
  <c r="J126" i="5"/>
  <c r="G126" i="5"/>
  <c r="E135" i="5"/>
  <c r="G136" i="5"/>
  <c r="K137" i="5"/>
  <c r="I137" i="5"/>
  <c r="D140" i="5"/>
  <c r="M146" i="5"/>
  <c r="D149" i="5"/>
  <c r="J151" i="5"/>
  <c r="G153" i="5"/>
  <c r="D153" i="5"/>
  <c r="M153" i="5"/>
  <c r="N164" i="5"/>
  <c r="D169" i="5"/>
  <c r="M177" i="5"/>
  <c r="D177" i="5"/>
  <c r="S204" i="1" s="1" a="1"/>
  <c r="S204" i="1" s="1"/>
  <c r="D181" i="5"/>
  <c r="K202" i="5"/>
  <c r="I202" i="5"/>
  <c r="P203" i="5"/>
  <c r="D207" i="5"/>
  <c r="P208" i="5"/>
  <c r="D210" i="5"/>
  <c r="K211" i="5"/>
  <c r="I211" i="5"/>
  <c r="E219" i="5"/>
  <c r="C219" i="5"/>
  <c r="I220" i="5"/>
  <c r="O222" i="5"/>
  <c r="Q222" i="5"/>
  <c r="H272" i="5"/>
  <c r="C275" i="5"/>
  <c r="I301" i="5"/>
  <c r="I317" i="5"/>
  <c r="F350" i="5"/>
  <c r="O362" i="5"/>
  <c r="K388" i="5"/>
  <c r="I398" i="5"/>
  <c r="L402" i="5"/>
  <c r="L407" i="5"/>
  <c r="H418" i="5"/>
  <c r="F418" i="5"/>
  <c r="H432" i="5"/>
  <c r="H777" i="5"/>
  <c r="F777" i="5"/>
  <c r="O805" i="5"/>
  <c r="L849" i="5"/>
  <c r="N849" i="5"/>
  <c r="J91" i="5"/>
  <c r="D91" i="5"/>
  <c r="E111" i="5"/>
  <c r="C111" i="5"/>
  <c r="N123" i="5"/>
  <c r="L123" i="5"/>
  <c r="Q124" i="5"/>
  <c r="O124" i="5"/>
  <c r="D134" i="5"/>
  <c r="M134" i="5"/>
  <c r="Q146" i="5"/>
  <c r="O146" i="5"/>
  <c r="K154" i="5"/>
  <c r="I154" i="5"/>
  <c r="N155" i="5"/>
  <c r="L155" i="5"/>
  <c r="P164" i="5"/>
  <c r="P167" i="5"/>
  <c r="G169" i="5"/>
  <c r="P191" i="5"/>
  <c r="M194" i="5"/>
  <c r="E218" i="5"/>
  <c r="C218" i="5"/>
  <c r="E223" i="5"/>
  <c r="C223" i="5"/>
  <c r="K233" i="5"/>
  <c r="I233" i="5"/>
  <c r="H346" i="5"/>
  <c r="F346" i="5"/>
  <c r="L371" i="5"/>
  <c r="N371" i="5"/>
  <c r="N442" i="5"/>
  <c r="L442" i="5"/>
  <c r="P204" i="5"/>
  <c r="Q279" i="5"/>
  <c r="O279" i="5"/>
  <c r="I349" i="5"/>
  <c r="L392" i="5"/>
  <c r="L398" i="5"/>
  <c r="L420" i="5"/>
  <c r="Q427" i="5"/>
  <c r="O427" i="5"/>
  <c r="C429" i="5"/>
  <c r="F445" i="5"/>
  <c r="L449" i="5"/>
  <c r="Q463" i="5"/>
  <c r="O463" i="5"/>
  <c r="F473" i="5"/>
  <c r="H473" i="5"/>
  <c r="I482" i="5"/>
  <c r="C538" i="5"/>
  <c r="E581" i="5"/>
  <c r="C581" i="5"/>
  <c r="L610" i="5"/>
  <c r="O740" i="5"/>
  <c r="Q740" i="5"/>
  <c r="O804" i="5"/>
  <c r="Q804" i="5"/>
  <c r="O890" i="5"/>
  <c r="I1071" i="5"/>
  <c r="K1071" i="5"/>
  <c r="H1594" i="5"/>
  <c r="F1594" i="5"/>
  <c r="Q150" i="5"/>
  <c r="O150" i="5"/>
  <c r="P162" i="5"/>
  <c r="P174" i="5"/>
  <c r="M193" i="5"/>
  <c r="D193" i="5"/>
  <c r="P193" i="5"/>
  <c r="C231" i="5"/>
  <c r="L236" i="5"/>
  <c r="I239" i="5"/>
  <c r="F245" i="5"/>
  <c r="C247" i="5"/>
  <c r="C248" i="5"/>
  <c r="O249" i="5"/>
  <c r="L251" i="5"/>
  <c r="F261" i="5"/>
  <c r="C263" i="5"/>
  <c r="C264" i="5"/>
  <c r="O265" i="5"/>
  <c r="L267" i="5"/>
  <c r="I273" i="5"/>
  <c r="I274" i="5"/>
  <c r="F276" i="5"/>
  <c r="C279" i="5"/>
  <c r="C280" i="5"/>
  <c r="O281" i="5"/>
  <c r="L287" i="5"/>
  <c r="I289" i="5"/>
  <c r="I290" i="5"/>
  <c r="F292" i="5"/>
  <c r="O300" i="5"/>
  <c r="L303" i="5"/>
  <c r="K304" i="5"/>
  <c r="I305" i="5"/>
  <c r="I306" i="5"/>
  <c r="F308" i="5"/>
  <c r="C314" i="5"/>
  <c r="O316" i="5"/>
  <c r="I323" i="5"/>
  <c r="I328" i="5"/>
  <c r="F330" i="5"/>
  <c r="F332" i="5"/>
  <c r="Q337" i="5"/>
  <c r="O344" i="5"/>
  <c r="L346" i="5"/>
  <c r="L347" i="5"/>
  <c r="I356" i="5"/>
  <c r="C363" i="5"/>
  <c r="O370" i="5"/>
  <c r="O371" i="5"/>
  <c r="O372" i="5"/>
  <c r="L376" i="5"/>
  <c r="L387" i="5"/>
  <c r="O388" i="5"/>
  <c r="O399" i="5"/>
  <c r="O401" i="5"/>
  <c r="O403" i="5"/>
  <c r="O407" i="5"/>
  <c r="E413" i="5"/>
  <c r="C413" i="5"/>
  <c r="F415" i="5"/>
  <c r="L419" i="5"/>
  <c r="C427" i="5"/>
  <c r="C428" i="5"/>
  <c r="K448" i="5"/>
  <c r="C603" i="5"/>
  <c r="O640" i="5"/>
  <c r="Q640" i="5"/>
  <c r="O681" i="5"/>
  <c r="L729" i="5"/>
  <c r="N729" i="5"/>
  <c r="O1020" i="5"/>
  <c r="Q1020" i="5"/>
  <c r="N252" i="5"/>
  <c r="L252" i="5"/>
  <c r="H429" i="5"/>
  <c r="F429" i="5"/>
  <c r="N433" i="5"/>
  <c r="L433" i="5"/>
  <c r="O435" i="5"/>
  <c r="I443" i="5"/>
  <c r="K445" i="5"/>
  <c r="I445" i="5"/>
  <c r="L448" i="5"/>
  <c r="I491" i="5"/>
  <c r="C571" i="5"/>
  <c r="O636" i="5"/>
  <c r="Q636" i="5"/>
  <c r="N639" i="5"/>
  <c r="L639" i="5"/>
  <c r="L685" i="5"/>
  <c r="N685" i="5"/>
  <c r="F727" i="5"/>
  <c r="H727" i="5"/>
  <c r="F834" i="5"/>
  <c r="Q839" i="5"/>
  <c r="I881" i="5"/>
  <c r="K881" i="5"/>
  <c r="H1017" i="5"/>
  <c r="P109" i="5"/>
  <c r="M132" i="5"/>
  <c r="D132" i="5"/>
  <c r="P132" i="5"/>
  <c r="D162" i="5"/>
  <c r="Q163" i="5"/>
  <c r="O163" i="5"/>
  <c r="D174" i="5"/>
  <c r="P175" i="5"/>
  <c r="P183" i="5"/>
  <c r="M206" i="5"/>
  <c r="D206" i="5"/>
  <c r="P206" i="5"/>
  <c r="L222" i="5"/>
  <c r="I224" i="5"/>
  <c r="C234" i="5"/>
  <c r="O235" i="5"/>
  <c r="O236" i="5"/>
  <c r="L238" i="5"/>
  <c r="I244" i="5"/>
  <c r="F246" i="5"/>
  <c r="F247" i="5"/>
  <c r="C249" i="5"/>
  <c r="O251" i="5"/>
  <c r="O252" i="5"/>
  <c r="L258" i="5"/>
  <c r="I260" i="5"/>
  <c r="F262" i="5"/>
  <c r="F263" i="5"/>
  <c r="C265" i="5"/>
  <c r="L273" i="5"/>
  <c r="I276" i="5"/>
  <c r="H277" i="5"/>
  <c r="F278" i="5"/>
  <c r="F279" i="5"/>
  <c r="C281" i="5"/>
  <c r="O286" i="5"/>
  <c r="L289" i="5"/>
  <c r="C301" i="5"/>
  <c r="Q301" i="5"/>
  <c r="O302" i="5"/>
  <c r="L305" i="5"/>
  <c r="O320" i="5"/>
  <c r="N321" i="5"/>
  <c r="I330" i="5"/>
  <c r="I331" i="5"/>
  <c r="F333" i="5"/>
  <c r="C343" i="5"/>
  <c r="L350" i="5"/>
  <c r="L351" i="5"/>
  <c r="I357" i="5"/>
  <c r="I359" i="5"/>
  <c r="E365" i="5"/>
  <c r="C372" i="5"/>
  <c r="O373" i="5"/>
  <c r="Q387" i="5"/>
  <c r="O387" i="5"/>
  <c r="Q392" i="5"/>
  <c r="Q398" i="5"/>
  <c r="C400" i="5"/>
  <c r="C405" i="5"/>
  <c r="C406" i="5"/>
  <c r="F414" i="5"/>
  <c r="N418" i="5"/>
  <c r="F427" i="5"/>
  <c r="L470" i="5"/>
  <c r="F500" i="5"/>
  <c r="O515" i="5"/>
  <c r="N544" i="5"/>
  <c r="L544" i="5"/>
  <c r="F599" i="5"/>
  <c r="H599" i="5"/>
  <c r="C602" i="5"/>
  <c r="I638" i="5"/>
  <c r="K638" i="5"/>
  <c r="I715" i="5"/>
  <c r="F764" i="5"/>
  <c r="L837" i="5"/>
  <c r="N837" i="5"/>
  <c r="O878" i="5"/>
  <c r="Q878" i="5"/>
  <c r="L889" i="5"/>
  <c r="N889" i="5"/>
  <c r="H1000" i="5"/>
  <c r="F1000" i="5"/>
  <c r="E1015" i="5"/>
  <c r="C1015" i="5"/>
  <c r="K225" i="5"/>
  <c r="I225" i="5"/>
  <c r="Q319" i="5"/>
  <c r="O319" i="5"/>
  <c r="H335" i="5"/>
  <c r="Q385" i="5"/>
  <c r="E455" i="5"/>
  <c r="C455" i="5"/>
  <c r="N475" i="5"/>
  <c r="Q484" i="5"/>
  <c r="L491" i="5"/>
  <c r="N491" i="5"/>
  <c r="E546" i="5"/>
  <c r="C546" i="5"/>
  <c r="E762" i="5"/>
  <c r="C762" i="5"/>
  <c r="O796" i="5"/>
  <c r="Q796" i="5"/>
  <c r="F1016" i="5"/>
  <c r="H1016" i="5"/>
  <c r="L1344" i="5"/>
  <c r="N1344" i="5"/>
  <c r="N1354" i="5"/>
  <c r="L1354" i="5"/>
  <c r="P13" i="5"/>
  <c r="M25" i="5"/>
  <c r="J25" i="5"/>
  <c r="P25" i="5"/>
  <c r="M53" i="5"/>
  <c r="P64" i="5"/>
  <c r="M92" i="5"/>
  <c r="Q98" i="5"/>
  <c r="O98" i="5"/>
  <c r="M104" i="5"/>
  <c r="D109" i="5"/>
  <c r="P110" i="5"/>
  <c r="P122" i="5"/>
  <c r="M141" i="5"/>
  <c r="D141" i="5"/>
  <c r="P141" i="5"/>
  <c r="M147" i="5"/>
  <c r="G162" i="5"/>
  <c r="M166" i="5"/>
  <c r="D175" i="5"/>
  <c r="Q176" i="5"/>
  <c r="O176" i="5"/>
  <c r="M178" i="5"/>
  <c r="D183" i="5"/>
  <c r="P188" i="5"/>
  <c r="G193" i="5"/>
  <c r="P196" i="5"/>
  <c r="G204" i="5"/>
  <c r="I231" i="5"/>
  <c r="F233" i="5"/>
  <c r="C235" i="5"/>
  <c r="C236" i="5"/>
  <c r="O237" i="5"/>
  <c r="I246" i="5"/>
  <c r="F249" i="5"/>
  <c r="E250" i="5"/>
  <c r="C251" i="5"/>
  <c r="C252" i="5"/>
  <c r="O253" i="5"/>
  <c r="L259" i="5"/>
  <c r="I262" i="5"/>
  <c r="O273" i="5"/>
  <c r="N274" i="5"/>
  <c r="L275" i="5"/>
  <c r="I278" i="5"/>
  <c r="K293" i="5"/>
  <c r="I293" i="5"/>
  <c r="I294" i="5"/>
  <c r="H295" i="5"/>
  <c r="F300" i="5"/>
  <c r="L307" i="5"/>
  <c r="I309" i="5"/>
  <c r="C320" i="5"/>
  <c r="O322" i="5"/>
  <c r="K333" i="5"/>
  <c r="I333" i="5"/>
  <c r="I335" i="5"/>
  <c r="F337" i="5"/>
  <c r="F342" i="5"/>
  <c r="F343" i="5"/>
  <c r="C348" i="5"/>
  <c r="Q348" i="5"/>
  <c r="L357" i="5"/>
  <c r="L358" i="5"/>
  <c r="I360" i="5"/>
  <c r="I363" i="5"/>
  <c r="F370" i="5"/>
  <c r="C377" i="5"/>
  <c r="C390" i="5"/>
  <c r="E391" i="5"/>
  <c r="C391" i="5"/>
  <c r="C392" i="5"/>
  <c r="C398" i="5"/>
  <c r="C401" i="5"/>
  <c r="E402" i="5"/>
  <c r="F404" i="5"/>
  <c r="I414" i="5"/>
  <c r="O417" i="5"/>
  <c r="N429" i="5"/>
  <c r="C434" i="5"/>
  <c r="Q434" i="5"/>
  <c r="I442" i="5"/>
  <c r="O446" i="5"/>
  <c r="F454" i="5"/>
  <c r="F455" i="5"/>
  <c r="L458" i="5"/>
  <c r="C463" i="5"/>
  <c r="C485" i="5"/>
  <c r="K490" i="5"/>
  <c r="I500" i="5"/>
  <c r="K500" i="5"/>
  <c r="O513" i="5"/>
  <c r="C516" i="5"/>
  <c r="E516" i="5"/>
  <c r="K528" i="5"/>
  <c r="H567" i="5"/>
  <c r="O568" i="5"/>
  <c r="Q568" i="5"/>
  <c r="K628" i="5"/>
  <c r="I628" i="5"/>
  <c r="F672" i="5"/>
  <c r="H672" i="5"/>
  <c r="K714" i="5"/>
  <c r="F722" i="5"/>
  <c r="H722" i="5"/>
  <c r="C784" i="5"/>
  <c r="E784" i="5"/>
  <c r="N790" i="5"/>
  <c r="L790" i="5"/>
  <c r="F879" i="5"/>
  <c r="H879" i="5"/>
  <c r="C972" i="5"/>
  <c r="E972" i="5"/>
  <c r="F981" i="5"/>
  <c r="H981" i="5"/>
  <c r="Q1331" i="5"/>
  <c r="O1331" i="5"/>
  <c r="N1338" i="5"/>
  <c r="L1338" i="5"/>
  <c r="E347" i="5"/>
  <c r="C347" i="5"/>
  <c r="N415" i="5"/>
  <c r="L415" i="5"/>
  <c r="E420" i="5"/>
  <c r="C420" i="5"/>
  <c r="Q431" i="5"/>
  <c r="O431" i="5"/>
  <c r="H440" i="5"/>
  <c r="F440" i="5"/>
  <c r="F505" i="5"/>
  <c r="H505" i="5"/>
  <c r="L529" i="5"/>
  <c r="N529" i="5"/>
  <c r="E622" i="5"/>
  <c r="C622" i="5"/>
  <c r="Q669" i="5"/>
  <c r="O669" i="5"/>
  <c r="C671" i="5"/>
  <c r="E671" i="5"/>
  <c r="L709" i="5"/>
  <c r="N709" i="5"/>
  <c r="O755" i="5"/>
  <c r="Q755" i="5"/>
  <c r="L781" i="5"/>
  <c r="N781" i="5"/>
  <c r="Q791" i="5"/>
  <c r="O791" i="5"/>
  <c r="C821" i="5"/>
  <c r="E821" i="5"/>
  <c r="Q923" i="5"/>
  <c r="O923" i="5"/>
  <c r="H1116" i="5"/>
  <c r="F1116" i="5"/>
  <c r="K1231" i="5"/>
  <c r="I1231" i="5"/>
  <c r="I1241" i="5"/>
  <c r="K1241" i="5"/>
  <c r="K1256" i="5"/>
  <c r="I1256" i="5"/>
  <c r="L1301" i="5"/>
  <c r="N1301" i="5"/>
  <c r="D13" i="5"/>
  <c r="P14" i="5"/>
  <c r="D25" i="5"/>
  <c r="D64" i="5"/>
  <c r="P79" i="5"/>
  <c r="Q111" i="5"/>
  <c r="O111" i="5"/>
  <c r="D122" i="5"/>
  <c r="G132" i="5"/>
  <c r="P135" i="5"/>
  <c r="M154" i="5"/>
  <c r="D154" i="5"/>
  <c r="P154" i="5"/>
  <c r="Q189" i="5"/>
  <c r="O189" i="5"/>
  <c r="D196" i="5"/>
  <c r="K204" i="5"/>
  <c r="G206" i="5"/>
  <c r="P209" i="5"/>
  <c r="F219" i="5"/>
  <c r="O223" i="5"/>
  <c r="K247" i="5"/>
  <c r="H266" i="5"/>
  <c r="F266" i="5"/>
  <c r="E272" i="5"/>
  <c r="F286" i="5"/>
  <c r="F302" i="5"/>
  <c r="L308" i="5"/>
  <c r="F318" i="5"/>
  <c r="O323" i="5"/>
  <c r="L332" i="5"/>
  <c r="F344" i="5"/>
  <c r="N360" i="5"/>
  <c r="L360" i="5"/>
  <c r="I365" i="5"/>
  <c r="E376" i="5"/>
  <c r="F386" i="5"/>
  <c r="F390" i="5"/>
  <c r="F401" i="5"/>
  <c r="H403" i="5"/>
  <c r="Q445" i="5"/>
  <c r="F463" i="5"/>
  <c r="Q473" i="5"/>
  <c r="Q474" i="5"/>
  <c r="E504" i="5"/>
  <c r="C514" i="5"/>
  <c r="E514" i="5"/>
  <c r="E525" i="5"/>
  <c r="C525" i="5"/>
  <c r="I541" i="5"/>
  <c r="K541" i="5"/>
  <c r="I566" i="5"/>
  <c r="K566" i="5"/>
  <c r="K588" i="5"/>
  <c r="I588" i="5"/>
  <c r="F595" i="5"/>
  <c r="H595" i="5"/>
  <c r="H753" i="5"/>
  <c r="E951" i="5"/>
  <c r="C951" i="5"/>
  <c r="N1145" i="5"/>
  <c r="L1145" i="5"/>
  <c r="Q1232" i="5"/>
  <c r="M80" i="5"/>
  <c r="J80" i="5"/>
  <c r="P80" i="5"/>
  <c r="P92" i="5"/>
  <c r="P104" i="5"/>
  <c r="G109" i="5"/>
  <c r="P112" i="5"/>
  <c r="P166" i="5"/>
  <c r="J174" i="5"/>
  <c r="P178" i="5"/>
  <c r="G183" i="5"/>
  <c r="P190" i="5"/>
  <c r="J193" i="5"/>
  <c r="H374" i="5"/>
  <c r="F374" i="5"/>
  <c r="K406" i="5"/>
  <c r="I406" i="5"/>
  <c r="K441" i="5"/>
  <c r="I441" i="5"/>
  <c r="E561" i="5"/>
  <c r="C561" i="5"/>
  <c r="K808" i="5"/>
  <c r="I808" i="5"/>
  <c r="I1175" i="5"/>
  <c r="K1175" i="5"/>
  <c r="K525" i="5"/>
  <c r="I525" i="5"/>
  <c r="Q531" i="5"/>
  <c r="O531" i="5"/>
  <c r="K539" i="5"/>
  <c r="I539" i="5"/>
  <c r="K540" i="5"/>
  <c r="I540" i="5"/>
  <c r="N554" i="5"/>
  <c r="L554" i="5"/>
  <c r="C556" i="5"/>
  <c r="E556" i="5"/>
  <c r="Q623" i="5"/>
  <c r="O623" i="5"/>
  <c r="F667" i="5"/>
  <c r="H667" i="5"/>
  <c r="F683" i="5"/>
  <c r="H683" i="5"/>
  <c r="F684" i="5"/>
  <c r="H684" i="5"/>
  <c r="Q723" i="5"/>
  <c r="O723" i="5"/>
  <c r="K736" i="5"/>
  <c r="I736" i="5"/>
  <c r="E751" i="5"/>
  <c r="C751" i="5"/>
  <c r="E767" i="5"/>
  <c r="C767" i="5"/>
  <c r="K799" i="5"/>
  <c r="I799" i="5"/>
  <c r="E861" i="5"/>
  <c r="C861" i="5"/>
  <c r="L1034" i="5"/>
  <c r="N1034" i="5"/>
  <c r="Q1270" i="5"/>
  <c r="O1270" i="5"/>
  <c r="H546" i="5"/>
  <c r="Q588" i="5"/>
  <c r="H598" i="5"/>
  <c r="I642" i="5"/>
  <c r="K642" i="5"/>
  <c r="Q644" i="5"/>
  <c r="I658" i="5"/>
  <c r="K658" i="5"/>
  <c r="F671" i="5"/>
  <c r="H671" i="5"/>
  <c r="N672" i="5"/>
  <c r="L672" i="5"/>
  <c r="K713" i="5"/>
  <c r="I722" i="5"/>
  <c r="K722" i="5"/>
  <c r="N727" i="5"/>
  <c r="L727" i="5"/>
  <c r="N738" i="5"/>
  <c r="E792" i="5"/>
  <c r="K854" i="5"/>
  <c r="I879" i="5"/>
  <c r="K879" i="5"/>
  <c r="E883" i="5"/>
  <c r="C883" i="5"/>
  <c r="N896" i="5"/>
  <c r="L896" i="5"/>
  <c r="L905" i="5"/>
  <c r="N905" i="5"/>
  <c r="L909" i="5"/>
  <c r="N909" i="5"/>
  <c r="H945" i="5"/>
  <c r="F945" i="5"/>
  <c r="F1003" i="5"/>
  <c r="H1003" i="5"/>
  <c r="K1031" i="5"/>
  <c r="I1031" i="5"/>
  <c r="I1063" i="5"/>
  <c r="E1065" i="5"/>
  <c r="C1065" i="5"/>
  <c r="H1437" i="5"/>
  <c r="F1437" i="5"/>
  <c r="N1538" i="5"/>
  <c r="L1538" i="5"/>
  <c r="F447" i="5"/>
  <c r="O449" i="5"/>
  <c r="I456" i="5"/>
  <c r="C459" i="5"/>
  <c r="O460" i="5"/>
  <c r="I463" i="5"/>
  <c r="C470" i="5"/>
  <c r="C476" i="5"/>
  <c r="L482" i="5"/>
  <c r="E486" i="5"/>
  <c r="C488" i="5"/>
  <c r="Q490" i="5"/>
  <c r="O496" i="5"/>
  <c r="N499" i="5"/>
  <c r="L501" i="5"/>
  <c r="K504" i="5"/>
  <c r="I510" i="5"/>
  <c r="H513" i="5"/>
  <c r="L527" i="5"/>
  <c r="E543" i="5"/>
  <c r="C543" i="5"/>
  <c r="H547" i="5"/>
  <c r="I552" i="5"/>
  <c r="K552" i="5"/>
  <c r="Q554" i="5"/>
  <c r="Q567" i="5"/>
  <c r="O567" i="5"/>
  <c r="F569" i="5"/>
  <c r="E585" i="5"/>
  <c r="H594" i="5"/>
  <c r="F594" i="5"/>
  <c r="L595" i="5"/>
  <c r="I613" i="5"/>
  <c r="E624" i="5"/>
  <c r="O643" i="5"/>
  <c r="C679" i="5"/>
  <c r="N707" i="5"/>
  <c r="L707" i="5"/>
  <c r="N708" i="5"/>
  <c r="L713" i="5"/>
  <c r="N713" i="5"/>
  <c r="I752" i="5"/>
  <c r="F756" i="5"/>
  <c r="H767" i="5"/>
  <c r="F776" i="5"/>
  <c r="K807" i="5"/>
  <c r="I807" i="5"/>
  <c r="Q808" i="5"/>
  <c r="H812" i="5"/>
  <c r="F812" i="5"/>
  <c r="L818" i="5"/>
  <c r="I821" i="5"/>
  <c r="L847" i="5"/>
  <c r="Q893" i="5"/>
  <c r="I916" i="5"/>
  <c r="I964" i="5"/>
  <c r="Q965" i="5"/>
  <c r="O965" i="5"/>
  <c r="F967" i="5"/>
  <c r="H967" i="5"/>
  <c r="L1007" i="5"/>
  <c r="N1007" i="5"/>
  <c r="K1271" i="5"/>
  <c r="I1271" i="5"/>
  <c r="N552" i="5"/>
  <c r="L552" i="5"/>
  <c r="K572" i="5"/>
  <c r="I572" i="5"/>
  <c r="E597" i="5"/>
  <c r="C597" i="5"/>
  <c r="Q614" i="5"/>
  <c r="O614" i="5"/>
  <c r="O668" i="5"/>
  <c r="Q668" i="5"/>
  <c r="Q722" i="5"/>
  <c r="O722" i="5"/>
  <c r="H741" i="5"/>
  <c r="F741" i="5"/>
  <c r="O764" i="5"/>
  <c r="Q764" i="5"/>
  <c r="L785" i="5"/>
  <c r="N785" i="5"/>
  <c r="I794" i="5"/>
  <c r="K794" i="5"/>
  <c r="Q874" i="5"/>
  <c r="O874" i="5"/>
  <c r="L888" i="5"/>
  <c r="N888" i="5"/>
  <c r="C987" i="5"/>
  <c r="E987" i="5"/>
  <c r="Q1022" i="5"/>
  <c r="O1022" i="5"/>
  <c r="I1100" i="5"/>
  <c r="K1100" i="5"/>
  <c r="C1266" i="5"/>
  <c r="E1266" i="5"/>
  <c r="F1381" i="5"/>
  <c r="H1381" i="5"/>
  <c r="F1395" i="5"/>
  <c r="H1395" i="5"/>
  <c r="K484" i="5"/>
  <c r="E490" i="5"/>
  <c r="Q498" i="5"/>
  <c r="N503" i="5"/>
  <c r="K512" i="5"/>
  <c r="N518" i="5"/>
  <c r="E530" i="5"/>
  <c r="C530" i="5"/>
  <c r="H532" i="5"/>
  <c r="O552" i="5"/>
  <c r="Q552" i="5"/>
  <c r="E555" i="5"/>
  <c r="K556" i="5"/>
  <c r="I556" i="5"/>
  <c r="F559" i="5"/>
  <c r="H559" i="5"/>
  <c r="F575" i="5"/>
  <c r="H575" i="5"/>
  <c r="L586" i="5"/>
  <c r="N586" i="5"/>
  <c r="Q608" i="5"/>
  <c r="F611" i="5"/>
  <c r="H611" i="5"/>
  <c r="H650" i="5"/>
  <c r="F650" i="5"/>
  <c r="K687" i="5"/>
  <c r="I687" i="5"/>
  <c r="K692" i="5"/>
  <c r="K751" i="5"/>
  <c r="E766" i="5"/>
  <c r="I798" i="5"/>
  <c r="K798" i="5"/>
  <c r="Q799" i="5"/>
  <c r="C824" i="5"/>
  <c r="E824" i="5"/>
  <c r="H826" i="5"/>
  <c r="N846" i="5"/>
  <c r="C860" i="5"/>
  <c r="E860" i="5"/>
  <c r="O880" i="5"/>
  <c r="Q880" i="5"/>
  <c r="K883" i="5"/>
  <c r="H890" i="5"/>
  <c r="F890" i="5"/>
  <c r="F1019" i="5"/>
  <c r="H1019" i="5"/>
  <c r="Q1058" i="5"/>
  <c r="I1062" i="5"/>
  <c r="K1062" i="5"/>
  <c r="K1176" i="5"/>
  <c r="I1176" i="5"/>
  <c r="E1323" i="5"/>
  <c r="C1323" i="5"/>
  <c r="M1247" i="3"/>
  <c r="P1246" i="3"/>
  <c r="D1246" i="3"/>
  <c r="G1245" i="3"/>
  <c r="J1244" i="3"/>
  <c r="M1243" i="3"/>
  <c r="P1242" i="3"/>
  <c r="D1242" i="3"/>
  <c r="G1241" i="3"/>
  <c r="J1240" i="3"/>
  <c r="M1239" i="3"/>
  <c r="P1238" i="3"/>
  <c r="D1238" i="3"/>
  <c r="M1331" i="3"/>
  <c r="P1330" i="3"/>
  <c r="D1330" i="3"/>
  <c r="G1329" i="3"/>
  <c r="J1328" i="3"/>
  <c r="M1327" i="3"/>
  <c r="P1326" i="3"/>
  <c r="D1326" i="3"/>
  <c r="G1325" i="3"/>
  <c r="J1324" i="3"/>
  <c r="M1323" i="3"/>
  <c r="P1322" i="3"/>
  <c r="D1322" i="3"/>
  <c r="M1415" i="3"/>
  <c r="P1414" i="3"/>
  <c r="D1414" i="3"/>
  <c r="G1413" i="3"/>
  <c r="J1412" i="3"/>
  <c r="M1411" i="3"/>
  <c r="P1410" i="3"/>
  <c r="D1410" i="3"/>
  <c r="G1409" i="3"/>
  <c r="J1408" i="3"/>
  <c r="M1407" i="3"/>
  <c r="P1406" i="3"/>
  <c r="D1406" i="3"/>
  <c r="M1499" i="3"/>
  <c r="P1498" i="3"/>
  <c r="D1498" i="3"/>
  <c r="G1497" i="3"/>
  <c r="J1496" i="3"/>
  <c r="M1495" i="3"/>
  <c r="P1494" i="3"/>
  <c r="D1494" i="3"/>
  <c r="G1493" i="3"/>
  <c r="J1492" i="3"/>
  <c r="M1491" i="3"/>
  <c r="P1490" i="3"/>
  <c r="D1490" i="3"/>
  <c r="M1583" i="3"/>
  <c r="P1582" i="3"/>
  <c r="D1582" i="3"/>
  <c r="G1581" i="3"/>
  <c r="J1580" i="3"/>
  <c r="M1579" i="3"/>
  <c r="P1578" i="3"/>
  <c r="D1578" i="3"/>
  <c r="G1577" i="3"/>
  <c r="J1576" i="3"/>
  <c r="M1575" i="3"/>
  <c r="P1574" i="3"/>
  <c r="D1574" i="3"/>
  <c r="M1667" i="3"/>
  <c r="P1666" i="3"/>
  <c r="D1666" i="3"/>
  <c r="G1665" i="3"/>
  <c r="J1664" i="3"/>
  <c r="M1663" i="3"/>
  <c r="P1662" i="3"/>
  <c r="D1662" i="3"/>
  <c r="G1661" i="3"/>
  <c r="J1660" i="3"/>
  <c r="M1659" i="3"/>
  <c r="P1658" i="3"/>
  <c r="D1658" i="3"/>
  <c r="L320" i="5"/>
  <c r="F334" i="5"/>
  <c r="O347" i="5"/>
  <c r="I361" i="5"/>
  <c r="C375" i="5"/>
  <c r="L388" i="5"/>
  <c r="F402" i="5"/>
  <c r="O415" i="5"/>
  <c r="I429" i="5"/>
  <c r="C443" i="5"/>
  <c r="L456" i="5"/>
  <c r="F470" i="5"/>
  <c r="N483" i="5"/>
  <c r="F488" i="5"/>
  <c r="C497" i="5"/>
  <c r="O501" i="5"/>
  <c r="L510" i="5"/>
  <c r="L517" i="5"/>
  <c r="N517" i="5"/>
  <c r="O527" i="5"/>
  <c r="Q527" i="5"/>
  <c r="F531" i="5"/>
  <c r="H531" i="5"/>
  <c r="I532" i="5"/>
  <c r="N538" i="5"/>
  <c r="L538" i="5"/>
  <c r="Q540" i="5"/>
  <c r="N556" i="5"/>
  <c r="L556" i="5"/>
  <c r="L617" i="5"/>
  <c r="N617" i="5"/>
  <c r="L687" i="5"/>
  <c r="E728" i="5"/>
  <c r="K735" i="5"/>
  <c r="I735" i="5"/>
  <c r="Q736" i="5"/>
  <c r="N742" i="5"/>
  <c r="H755" i="5"/>
  <c r="F766" i="5"/>
  <c r="H766" i="5"/>
  <c r="Q779" i="5"/>
  <c r="E781" i="5"/>
  <c r="K797" i="5"/>
  <c r="I797" i="5"/>
  <c r="I826" i="5"/>
  <c r="K826" i="5"/>
  <c r="K839" i="5"/>
  <c r="I839" i="5"/>
  <c r="Q879" i="5"/>
  <c r="O879" i="5"/>
  <c r="H903" i="5"/>
  <c r="N960" i="5"/>
  <c r="I963" i="5"/>
  <c r="K963" i="5"/>
  <c r="F1057" i="5"/>
  <c r="H1057" i="5"/>
  <c r="K1317" i="5"/>
  <c r="I1317" i="5"/>
  <c r="C415" i="5"/>
  <c r="L428" i="5"/>
  <c r="F442" i="5"/>
  <c r="O455" i="5"/>
  <c r="I469" i="5"/>
  <c r="O517" i="5"/>
  <c r="C541" i="5"/>
  <c r="C554" i="5"/>
  <c r="L585" i="5"/>
  <c r="N585" i="5"/>
  <c r="I597" i="5"/>
  <c r="C628" i="5"/>
  <c r="E628" i="5"/>
  <c r="O637" i="5"/>
  <c r="N650" i="5"/>
  <c r="L650" i="5"/>
  <c r="F654" i="5"/>
  <c r="H654" i="5"/>
  <c r="H664" i="5"/>
  <c r="F664" i="5"/>
  <c r="I666" i="5"/>
  <c r="K666" i="5"/>
  <c r="H709" i="5"/>
  <c r="F709" i="5"/>
  <c r="K711" i="5"/>
  <c r="I711" i="5"/>
  <c r="E714" i="5"/>
  <c r="C714" i="5"/>
  <c r="H754" i="5"/>
  <c r="F765" i="5"/>
  <c r="O776" i="5"/>
  <c r="Q776" i="5"/>
  <c r="C780" i="5"/>
  <c r="E780" i="5"/>
  <c r="Q794" i="5"/>
  <c r="N812" i="5"/>
  <c r="N841" i="5"/>
  <c r="H866" i="5"/>
  <c r="F875" i="5"/>
  <c r="H875" i="5"/>
  <c r="H876" i="5"/>
  <c r="O891" i="5"/>
  <c r="K1036" i="5"/>
  <c r="I1036" i="5"/>
  <c r="L1245" i="5"/>
  <c r="N1245" i="5"/>
  <c r="N1252" i="5"/>
  <c r="L468" i="5"/>
  <c r="I487" i="5"/>
  <c r="F496" i="5"/>
  <c r="C501" i="5"/>
  <c r="O505" i="5"/>
  <c r="L514" i="5"/>
  <c r="N532" i="5"/>
  <c r="L532" i="5"/>
  <c r="N570" i="5"/>
  <c r="L570" i="5"/>
  <c r="C587" i="5"/>
  <c r="Q598" i="5"/>
  <c r="O598" i="5"/>
  <c r="L611" i="5"/>
  <c r="C623" i="5"/>
  <c r="E623" i="5"/>
  <c r="I630" i="5"/>
  <c r="K630" i="5"/>
  <c r="O650" i="5"/>
  <c r="H653" i="5"/>
  <c r="F653" i="5"/>
  <c r="I664" i="5"/>
  <c r="L711" i="5"/>
  <c r="F739" i="5"/>
  <c r="H739" i="5"/>
  <c r="I754" i="5"/>
  <c r="K754" i="5"/>
  <c r="L783" i="5"/>
  <c r="N783" i="5"/>
  <c r="O798" i="5"/>
  <c r="K804" i="5"/>
  <c r="I804" i="5"/>
  <c r="O812" i="5"/>
  <c r="Q812" i="5"/>
  <c r="I820" i="5"/>
  <c r="E822" i="5"/>
  <c r="C822" i="5"/>
  <c r="I866" i="5"/>
  <c r="K866" i="5"/>
  <c r="N894" i="5"/>
  <c r="L894" i="5"/>
  <c r="F986" i="5"/>
  <c r="K1074" i="5"/>
  <c r="I1074" i="5"/>
  <c r="C1365" i="5"/>
  <c r="E1365" i="5"/>
  <c r="H528" i="5"/>
  <c r="F528" i="5"/>
  <c r="O532" i="5"/>
  <c r="Q532" i="5"/>
  <c r="H541" i="5"/>
  <c r="F541" i="5"/>
  <c r="L545" i="5"/>
  <c r="N545" i="5"/>
  <c r="Q547" i="5"/>
  <c r="O547" i="5"/>
  <c r="H558" i="5"/>
  <c r="F558" i="5"/>
  <c r="C566" i="5"/>
  <c r="E566" i="5"/>
  <c r="H574" i="5"/>
  <c r="F574" i="5"/>
  <c r="L601" i="5"/>
  <c r="N601" i="5"/>
  <c r="Q666" i="5"/>
  <c r="O666" i="5"/>
  <c r="H685" i="5"/>
  <c r="F685" i="5"/>
  <c r="Q721" i="5"/>
  <c r="O721" i="5"/>
  <c r="Q725" i="5"/>
  <c r="O725" i="5"/>
  <c r="F771" i="5"/>
  <c r="H771" i="5"/>
  <c r="I796" i="5"/>
  <c r="K796" i="5"/>
  <c r="E834" i="5"/>
  <c r="C834" i="5"/>
  <c r="F835" i="5"/>
  <c r="H835" i="5"/>
  <c r="L851" i="5"/>
  <c r="N851" i="5"/>
  <c r="L944" i="5"/>
  <c r="N944" i="5"/>
  <c r="E973" i="5"/>
  <c r="C973" i="5"/>
  <c r="K1005" i="5"/>
  <c r="I1005" i="5"/>
  <c r="N1019" i="5"/>
  <c r="L1019" i="5"/>
  <c r="L1029" i="5"/>
  <c r="N1029" i="5"/>
  <c r="K1272" i="5"/>
  <c r="I1272" i="5"/>
  <c r="C1284" i="5"/>
  <c r="E1284" i="5"/>
  <c r="I1328" i="5"/>
  <c r="K1328" i="5"/>
  <c r="F1356" i="5"/>
  <c r="H1356" i="5"/>
  <c r="C572" i="5"/>
  <c r="E572" i="5"/>
  <c r="C804" i="5"/>
  <c r="E804" i="5"/>
  <c r="C924" i="5"/>
  <c r="E924" i="5"/>
  <c r="H925" i="5"/>
  <c r="F925" i="5"/>
  <c r="L937" i="5"/>
  <c r="N937" i="5"/>
  <c r="O960" i="5"/>
  <c r="Q960" i="5"/>
  <c r="N1003" i="5"/>
  <c r="L1003" i="5"/>
  <c r="I1022" i="5"/>
  <c r="K1022" i="5"/>
  <c r="H1076" i="5"/>
  <c r="F1076" i="5"/>
  <c r="F1212" i="5"/>
  <c r="H1212" i="5"/>
  <c r="E1525" i="5"/>
  <c r="C1525" i="5"/>
  <c r="I1594" i="5"/>
  <c r="K1594" i="5"/>
  <c r="H555" i="5"/>
  <c r="N561" i="5"/>
  <c r="E573" i="5"/>
  <c r="N581" i="5"/>
  <c r="E588" i="5"/>
  <c r="N597" i="5"/>
  <c r="E608" i="5"/>
  <c r="H627" i="5"/>
  <c r="E636" i="5"/>
  <c r="C638" i="5"/>
  <c r="E638" i="5"/>
  <c r="E640" i="5"/>
  <c r="C644" i="5"/>
  <c r="E644" i="5"/>
  <c r="E645" i="5"/>
  <c r="Q652" i="5"/>
  <c r="L658" i="5"/>
  <c r="N658" i="5"/>
  <c r="L666" i="5"/>
  <c r="L667" i="5"/>
  <c r="I672" i="5"/>
  <c r="E680" i="5"/>
  <c r="C682" i="5"/>
  <c r="O684" i="5"/>
  <c r="Q684" i="5"/>
  <c r="Q685" i="5"/>
  <c r="O686" i="5"/>
  <c r="L693" i="5"/>
  <c r="N693" i="5"/>
  <c r="K697" i="5"/>
  <c r="I698" i="5"/>
  <c r="K698" i="5"/>
  <c r="F706" i="5"/>
  <c r="C709" i="5"/>
  <c r="O711" i="5"/>
  <c r="L720" i="5"/>
  <c r="L722" i="5"/>
  <c r="E736" i="5"/>
  <c r="Q739" i="5"/>
  <c r="Q742" i="5"/>
  <c r="Q748" i="5"/>
  <c r="O750" i="5"/>
  <c r="L752" i="5"/>
  <c r="K756" i="5"/>
  <c r="I766" i="5"/>
  <c r="K766" i="5"/>
  <c r="K767" i="5"/>
  <c r="K770" i="5"/>
  <c r="I771" i="5"/>
  <c r="I776" i="5"/>
  <c r="H783" i="5"/>
  <c r="H790" i="5"/>
  <c r="F804" i="5"/>
  <c r="E805" i="5"/>
  <c r="E808" i="5"/>
  <c r="C813" i="5"/>
  <c r="O818" i="5"/>
  <c r="L820" i="5"/>
  <c r="L827" i="5"/>
  <c r="I834" i="5"/>
  <c r="K834" i="5"/>
  <c r="E840" i="5"/>
  <c r="Q848" i="5"/>
  <c r="O851" i="5"/>
  <c r="N854" i="5"/>
  <c r="N860" i="5"/>
  <c r="L861" i="5"/>
  <c r="N861" i="5"/>
  <c r="N862" i="5"/>
  <c r="L864" i="5"/>
  <c r="L866" i="5"/>
  <c r="L867" i="5"/>
  <c r="K876" i="5"/>
  <c r="O883" i="5"/>
  <c r="C890" i="5"/>
  <c r="C891" i="5"/>
  <c r="H894" i="5"/>
  <c r="K895" i="5"/>
  <c r="I896" i="5"/>
  <c r="K903" i="5"/>
  <c r="C907" i="5"/>
  <c r="E908" i="5"/>
  <c r="F934" i="5"/>
  <c r="H935" i="5"/>
  <c r="L946" i="5"/>
  <c r="H951" i="5"/>
  <c r="Q973" i="5"/>
  <c r="N977" i="5"/>
  <c r="C989" i="5"/>
  <c r="K993" i="5"/>
  <c r="K994" i="5"/>
  <c r="E1033" i="5"/>
  <c r="L1070" i="5"/>
  <c r="N1070" i="5"/>
  <c r="I1076" i="5"/>
  <c r="H1104" i="5"/>
  <c r="F1104" i="5"/>
  <c r="O1105" i="5"/>
  <c r="Q1148" i="5"/>
  <c r="O1148" i="5"/>
  <c r="O1162" i="5"/>
  <c r="Q1162" i="5"/>
  <c r="H1199" i="5"/>
  <c r="F1199" i="5"/>
  <c r="N1203" i="5"/>
  <c r="I1219" i="5"/>
  <c r="K1219" i="5"/>
  <c r="O1241" i="5"/>
  <c r="Q1242" i="5"/>
  <c r="C1256" i="5"/>
  <c r="E1256" i="5"/>
  <c r="K1286" i="5"/>
  <c r="C1315" i="5"/>
  <c r="E1315" i="5"/>
  <c r="Q1371" i="5"/>
  <c r="O1371" i="5"/>
  <c r="Q528" i="5"/>
  <c r="O544" i="5"/>
  <c r="Q544" i="5"/>
  <c r="I555" i="5"/>
  <c r="F557" i="5"/>
  <c r="C559" i="5"/>
  <c r="O561" i="5"/>
  <c r="L567" i="5"/>
  <c r="F573" i="5"/>
  <c r="C575" i="5"/>
  <c r="O581" i="5"/>
  <c r="L583" i="5"/>
  <c r="I585" i="5"/>
  <c r="H587" i="5"/>
  <c r="F588" i="5"/>
  <c r="C595" i="5"/>
  <c r="Q595" i="5"/>
  <c r="O597" i="5"/>
  <c r="L599" i="5"/>
  <c r="H603" i="5"/>
  <c r="N613" i="5"/>
  <c r="K616" i="5"/>
  <c r="H623" i="5"/>
  <c r="E639" i="5"/>
  <c r="E652" i="5"/>
  <c r="L657" i="5"/>
  <c r="N657" i="5"/>
  <c r="L723" i="5"/>
  <c r="I902" i="5"/>
  <c r="K902" i="5"/>
  <c r="L921" i="5"/>
  <c r="N921" i="5"/>
  <c r="C974" i="5"/>
  <c r="E974" i="5"/>
  <c r="E979" i="5"/>
  <c r="C979" i="5"/>
  <c r="L993" i="5"/>
  <c r="N993" i="5"/>
  <c r="L994" i="5"/>
  <c r="N994" i="5"/>
  <c r="Q1017" i="5"/>
  <c r="O1017" i="5"/>
  <c r="E1030" i="5"/>
  <c r="C1030" i="5"/>
  <c r="E1046" i="5"/>
  <c r="C1046" i="5"/>
  <c r="E1064" i="5"/>
  <c r="C1064" i="5"/>
  <c r="Q1117" i="5"/>
  <c r="O1117" i="5"/>
  <c r="C1120" i="5"/>
  <c r="E1120" i="5"/>
  <c r="Q1140" i="5"/>
  <c r="O1140" i="5"/>
  <c r="L1171" i="5"/>
  <c r="N1171" i="5"/>
  <c r="K1275" i="5"/>
  <c r="I1275" i="5"/>
  <c r="F1435" i="5"/>
  <c r="H1435" i="5"/>
  <c r="O1469" i="5"/>
  <c r="Q1469" i="5"/>
  <c r="Q1547" i="5"/>
  <c r="O1547" i="5"/>
  <c r="C611" i="5"/>
  <c r="O612" i="5"/>
  <c r="Q612" i="5"/>
  <c r="I623" i="5"/>
  <c r="F630" i="5"/>
  <c r="F631" i="5"/>
  <c r="H631" i="5"/>
  <c r="F642" i="5"/>
  <c r="N669" i="5"/>
  <c r="C683" i="5"/>
  <c r="Q712" i="5"/>
  <c r="N721" i="5"/>
  <c r="H736" i="5"/>
  <c r="E740" i="5"/>
  <c r="N753" i="5"/>
  <c r="L764" i="5"/>
  <c r="K778" i="5"/>
  <c r="K790" i="5"/>
  <c r="H795" i="5"/>
  <c r="F796" i="5"/>
  <c r="F797" i="5"/>
  <c r="H797" i="5"/>
  <c r="H799" i="5"/>
  <c r="F807" i="5"/>
  <c r="H807" i="5"/>
  <c r="H808" i="5"/>
  <c r="E812" i="5"/>
  <c r="O821" i="5"/>
  <c r="Q821" i="5"/>
  <c r="H839" i="5"/>
  <c r="C848" i="5"/>
  <c r="E848" i="5"/>
  <c r="E849" i="5"/>
  <c r="C850" i="5"/>
  <c r="O852" i="5"/>
  <c r="Q852" i="5"/>
  <c r="Q854" i="5"/>
  <c r="O855" i="5"/>
  <c r="O865" i="5"/>
  <c r="N876" i="5"/>
  <c r="O881" i="5"/>
  <c r="O903" i="5"/>
  <c r="L911" i="5"/>
  <c r="L925" i="5"/>
  <c r="N925" i="5"/>
  <c r="C938" i="5"/>
  <c r="N945" i="5"/>
  <c r="O959" i="5"/>
  <c r="E988" i="5"/>
  <c r="H1001" i="5"/>
  <c r="C1019" i="5"/>
  <c r="N1127" i="5"/>
  <c r="C1148" i="5"/>
  <c r="O1185" i="5"/>
  <c r="E1190" i="5"/>
  <c r="H1197" i="5"/>
  <c r="H1225" i="5"/>
  <c r="F1225" i="5"/>
  <c r="F1357" i="5"/>
  <c r="H1357" i="5"/>
  <c r="E560" i="5"/>
  <c r="N568" i="5"/>
  <c r="E580" i="5"/>
  <c r="K586" i="5"/>
  <c r="H589" i="5"/>
  <c r="E596" i="5"/>
  <c r="F651" i="5"/>
  <c r="H651" i="5"/>
  <c r="C712" i="5"/>
  <c r="E712" i="5"/>
  <c r="O752" i="5"/>
  <c r="Q752" i="5"/>
  <c r="L776" i="5"/>
  <c r="N776" i="5"/>
  <c r="O820" i="5"/>
  <c r="Q820" i="5"/>
  <c r="Q866" i="5"/>
  <c r="O866" i="5"/>
  <c r="O868" i="5"/>
  <c r="Q868" i="5"/>
  <c r="C917" i="5"/>
  <c r="E917" i="5"/>
  <c r="N920" i="5"/>
  <c r="L920" i="5"/>
  <c r="C932" i="5"/>
  <c r="E932" i="5"/>
  <c r="C948" i="5"/>
  <c r="E948" i="5"/>
  <c r="E995" i="5"/>
  <c r="C995" i="5"/>
  <c r="K1021" i="5"/>
  <c r="I1021" i="5"/>
  <c r="K1056" i="5"/>
  <c r="I1056" i="5"/>
  <c r="E1088" i="5"/>
  <c r="C1088" i="5"/>
  <c r="O1116" i="5"/>
  <c r="Q1116" i="5"/>
  <c r="O1126" i="5"/>
  <c r="Q1126" i="5"/>
  <c r="E1144" i="5"/>
  <c r="C1144" i="5"/>
  <c r="Q1214" i="5"/>
  <c r="O1214" i="5"/>
  <c r="H1324" i="5"/>
  <c r="F1324" i="5"/>
  <c r="Q1520" i="5"/>
  <c r="O1520" i="5"/>
  <c r="Q1563" i="5"/>
  <c r="O1563" i="5"/>
  <c r="L673" i="5"/>
  <c r="N673" i="5"/>
  <c r="I810" i="5"/>
  <c r="K810" i="5"/>
  <c r="I890" i="5"/>
  <c r="K890" i="5"/>
  <c r="K891" i="5"/>
  <c r="I891" i="5"/>
  <c r="C916" i="5"/>
  <c r="E916" i="5"/>
  <c r="K939" i="5"/>
  <c r="I939" i="5"/>
  <c r="I949" i="5"/>
  <c r="K949" i="5"/>
  <c r="C964" i="5"/>
  <c r="E964" i="5"/>
  <c r="N975" i="5"/>
  <c r="L975" i="5"/>
  <c r="O976" i="5"/>
  <c r="Q976" i="5"/>
  <c r="K1131" i="5"/>
  <c r="I1131" i="5"/>
  <c r="K1210" i="5"/>
  <c r="I1210" i="5"/>
  <c r="O1213" i="5"/>
  <c r="Q1213" i="5"/>
  <c r="C1280" i="5"/>
  <c r="E1280" i="5"/>
  <c r="L1324" i="5"/>
  <c r="N1324" i="5"/>
  <c r="N1435" i="5"/>
  <c r="L1435" i="5"/>
  <c r="K526" i="5"/>
  <c r="K542" i="5"/>
  <c r="I558" i="5"/>
  <c r="K558" i="5"/>
  <c r="F581" i="5"/>
  <c r="Q600" i="5"/>
  <c r="O601" i="5"/>
  <c r="K609" i="5"/>
  <c r="Q616" i="5"/>
  <c r="N625" i="5"/>
  <c r="L642" i="5"/>
  <c r="K650" i="5"/>
  <c r="H655" i="5"/>
  <c r="E664" i="5"/>
  <c r="E668" i="5"/>
  <c r="C669" i="5"/>
  <c r="O673" i="5"/>
  <c r="H687" i="5"/>
  <c r="E695" i="5"/>
  <c r="E696" i="5"/>
  <c r="N701" i="5"/>
  <c r="E720" i="5"/>
  <c r="E724" i="5"/>
  <c r="I743" i="5"/>
  <c r="E754" i="5"/>
  <c r="Q768" i="5"/>
  <c r="Q771" i="5"/>
  <c r="O785" i="5"/>
  <c r="L793" i="5"/>
  <c r="N793" i="5"/>
  <c r="N794" i="5"/>
  <c r="L807" i="5"/>
  <c r="H819" i="5"/>
  <c r="E827" i="5"/>
  <c r="I846" i="5"/>
  <c r="K846" i="5"/>
  <c r="H851" i="5"/>
  <c r="F853" i="5"/>
  <c r="E865" i="5"/>
  <c r="C879" i="5"/>
  <c r="H883" i="5"/>
  <c r="N892" i="5"/>
  <c r="N893" i="5"/>
  <c r="O894" i="5"/>
  <c r="Q902" i="5"/>
  <c r="K907" i="5"/>
  <c r="K923" i="5"/>
  <c r="I923" i="5"/>
  <c r="N924" i="5"/>
  <c r="O944" i="5"/>
  <c r="Q944" i="5"/>
  <c r="I948" i="5"/>
  <c r="C958" i="5"/>
  <c r="O975" i="5"/>
  <c r="F987" i="5"/>
  <c r="H987" i="5"/>
  <c r="Q1001" i="5"/>
  <c r="O1001" i="5"/>
  <c r="K1009" i="5"/>
  <c r="K1030" i="5"/>
  <c r="C1036" i="5"/>
  <c r="E1036" i="5"/>
  <c r="K1091" i="5"/>
  <c r="H1255" i="5"/>
  <c r="N1303" i="5"/>
  <c r="L1303" i="5"/>
  <c r="N1423" i="5"/>
  <c r="L1423" i="5"/>
  <c r="O624" i="5"/>
  <c r="Q624" i="5"/>
  <c r="K748" i="5"/>
  <c r="I748" i="5"/>
  <c r="C768" i="5"/>
  <c r="E768" i="5"/>
  <c r="E769" i="5"/>
  <c r="C769" i="5"/>
  <c r="O836" i="5"/>
  <c r="Q836" i="5"/>
  <c r="K889" i="5"/>
  <c r="I889" i="5"/>
  <c r="I918" i="5"/>
  <c r="K918" i="5"/>
  <c r="H977" i="5"/>
  <c r="F977" i="5"/>
  <c r="L1009" i="5"/>
  <c r="N1009" i="5"/>
  <c r="H1028" i="5"/>
  <c r="F1028" i="5"/>
  <c r="Q1042" i="5"/>
  <c r="O1042" i="5"/>
  <c r="H1084" i="5"/>
  <c r="F1084" i="5"/>
  <c r="K1119" i="5"/>
  <c r="I1119" i="5"/>
  <c r="K1154" i="5"/>
  <c r="I1154" i="5"/>
  <c r="N1227" i="5"/>
  <c r="L1227" i="5"/>
  <c r="Q1504" i="5"/>
  <c r="O1504" i="5"/>
  <c r="L1225" i="5"/>
  <c r="N1225" i="5"/>
  <c r="L1228" i="5"/>
  <c r="N1228" i="5"/>
  <c r="H1230" i="5"/>
  <c r="F1230" i="5"/>
  <c r="F1299" i="5"/>
  <c r="H1299" i="5"/>
  <c r="H1314" i="5"/>
  <c r="F1314" i="5"/>
  <c r="F1339" i="5"/>
  <c r="H1339" i="5"/>
  <c r="K934" i="5"/>
  <c r="I936" i="5"/>
  <c r="F938" i="5"/>
  <c r="K950" i="5"/>
  <c r="F958" i="5"/>
  <c r="C961" i="5"/>
  <c r="O962" i="5"/>
  <c r="L964" i="5"/>
  <c r="I966" i="5"/>
  <c r="K966" i="5"/>
  <c r="F974" i="5"/>
  <c r="C977" i="5"/>
  <c r="O978" i="5"/>
  <c r="L980" i="5"/>
  <c r="I987" i="5"/>
  <c r="F989" i="5"/>
  <c r="O994" i="5"/>
  <c r="L1000" i="5"/>
  <c r="I1003" i="5"/>
  <c r="F1005" i="5"/>
  <c r="C1007" i="5"/>
  <c r="Q1008" i="5"/>
  <c r="O1009" i="5"/>
  <c r="L1016" i="5"/>
  <c r="K1017" i="5"/>
  <c r="Q1028" i="5"/>
  <c r="Q1065" i="5"/>
  <c r="K1088" i="5"/>
  <c r="N1102" i="5"/>
  <c r="H1133" i="5"/>
  <c r="I1140" i="5"/>
  <c r="K1140" i="5"/>
  <c r="E1176" i="5"/>
  <c r="L1215" i="5"/>
  <c r="K1216" i="5"/>
  <c r="H1227" i="5"/>
  <c r="O1228" i="5"/>
  <c r="Q1228" i="5"/>
  <c r="I1230" i="5"/>
  <c r="K1230" i="5"/>
  <c r="Q1240" i="5"/>
  <c r="E1267" i="5"/>
  <c r="C1267" i="5"/>
  <c r="Q1271" i="5"/>
  <c r="O1274" i="5"/>
  <c r="E1296" i="5"/>
  <c r="C1316" i="5"/>
  <c r="E1316" i="5"/>
  <c r="C1340" i="5"/>
  <c r="E1340" i="5"/>
  <c r="O1366" i="5"/>
  <c r="Q1366" i="5"/>
  <c r="C1425" i="5"/>
  <c r="E1425" i="5"/>
  <c r="F892" i="5"/>
  <c r="C894" i="5"/>
  <c r="L903" i="5"/>
  <c r="I905" i="5"/>
  <c r="F908" i="5"/>
  <c r="C910" i="5"/>
  <c r="O911" i="5"/>
  <c r="N917" i="5"/>
  <c r="L918" i="5"/>
  <c r="H922" i="5"/>
  <c r="N933" i="5"/>
  <c r="K1018" i="5"/>
  <c r="F1022" i="5"/>
  <c r="C1029" i="5"/>
  <c r="O1030" i="5"/>
  <c r="H1035" i="5"/>
  <c r="L1047" i="5"/>
  <c r="C1057" i="5"/>
  <c r="L1061" i="5"/>
  <c r="N1074" i="5"/>
  <c r="O1076" i="5"/>
  <c r="O1077" i="5"/>
  <c r="E1093" i="5"/>
  <c r="I1106" i="5"/>
  <c r="O1121" i="5"/>
  <c r="C1128" i="5"/>
  <c r="L1141" i="5"/>
  <c r="I1146" i="5"/>
  <c r="F1155" i="5"/>
  <c r="L1158" i="5"/>
  <c r="L1170" i="5"/>
  <c r="L1173" i="5"/>
  <c r="O1238" i="5"/>
  <c r="C1253" i="5"/>
  <c r="F1254" i="5"/>
  <c r="C1283" i="5"/>
  <c r="F1383" i="5"/>
  <c r="H1383" i="5"/>
  <c r="C1412" i="5"/>
  <c r="E1412" i="5"/>
  <c r="K1440" i="5"/>
  <c r="I1440" i="5"/>
  <c r="I1526" i="5"/>
  <c r="K1526" i="5"/>
  <c r="H923" i="5"/>
  <c r="I937" i="5"/>
  <c r="F939" i="5"/>
  <c r="H939" i="5"/>
  <c r="C962" i="5"/>
  <c r="N981" i="5"/>
  <c r="H990" i="5"/>
  <c r="N1001" i="5"/>
  <c r="E1008" i="5"/>
  <c r="Q1014" i="5"/>
  <c r="L1281" i="5"/>
  <c r="N1281" i="5"/>
  <c r="F1295" i="5"/>
  <c r="H1295" i="5"/>
  <c r="L1327" i="5"/>
  <c r="N1327" i="5"/>
  <c r="C1364" i="5"/>
  <c r="E1364" i="5"/>
  <c r="Q1523" i="5"/>
  <c r="O1523" i="5"/>
  <c r="H1549" i="5"/>
  <c r="F1549" i="5"/>
  <c r="E1602" i="5"/>
  <c r="C1602" i="5"/>
  <c r="E895" i="5"/>
  <c r="K906" i="5"/>
  <c r="Q916" i="5"/>
  <c r="N919" i="5"/>
  <c r="Q964" i="5"/>
  <c r="H975" i="5"/>
  <c r="H991" i="5"/>
  <c r="F1007" i="5"/>
  <c r="H1007" i="5"/>
  <c r="I1034" i="5"/>
  <c r="K1034" i="5"/>
  <c r="Q1090" i="5"/>
  <c r="I1132" i="5"/>
  <c r="K1132" i="5"/>
  <c r="K1135" i="5"/>
  <c r="N1190" i="5"/>
  <c r="H1204" i="5"/>
  <c r="L1273" i="5"/>
  <c r="N1273" i="5"/>
  <c r="K1310" i="5"/>
  <c r="I1406" i="5"/>
  <c r="K1406" i="5"/>
  <c r="H1429" i="5"/>
  <c r="F1429" i="5"/>
  <c r="I1507" i="5"/>
  <c r="K1507" i="5"/>
  <c r="L1519" i="5"/>
  <c r="N1519" i="5"/>
  <c r="C980" i="5"/>
  <c r="E980" i="5"/>
  <c r="I1086" i="5"/>
  <c r="K1086" i="5"/>
  <c r="L1229" i="5"/>
  <c r="N1229" i="5"/>
  <c r="L1275" i="5"/>
  <c r="N1275" i="5"/>
  <c r="C1282" i="5"/>
  <c r="E1282" i="5"/>
  <c r="F1309" i="5"/>
  <c r="H1309" i="5"/>
  <c r="Q1367" i="5"/>
  <c r="O1367" i="5"/>
  <c r="H1382" i="5"/>
  <c r="F1382" i="5"/>
  <c r="E1413" i="5"/>
  <c r="C1413" i="5"/>
  <c r="K1455" i="5"/>
  <c r="I1455" i="5"/>
  <c r="F1499" i="5"/>
  <c r="H1499" i="5"/>
  <c r="L725" i="5"/>
  <c r="N725" i="5"/>
  <c r="O888" i="5"/>
  <c r="Q888" i="5"/>
  <c r="L907" i="5"/>
  <c r="H931" i="5"/>
  <c r="F932" i="5"/>
  <c r="Q935" i="5"/>
  <c r="H947" i="5"/>
  <c r="N953" i="5"/>
  <c r="K960" i="5"/>
  <c r="H963" i="5"/>
  <c r="N973" i="5"/>
  <c r="E981" i="5"/>
  <c r="N989" i="5"/>
  <c r="E1000" i="5"/>
  <c r="N1005" i="5"/>
  <c r="E1016" i="5"/>
  <c r="L1037" i="5"/>
  <c r="N1037" i="5"/>
  <c r="L1043" i="5"/>
  <c r="C1062" i="5"/>
  <c r="H1065" i="5"/>
  <c r="H1085" i="5"/>
  <c r="E1089" i="5"/>
  <c r="C1090" i="5"/>
  <c r="H1091" i="5"/>
  <c r="H1121" i="5"/>
  <c r="L1130" i="5"/>
  <c r="O1189" i="5"/>
  <c r="I1203" i="5"/>
  <c r="F1217" i="5"/>
  <c r="H1217" i="5"/>
  <c r="L1226" i="5"/>
  <c r="O1229" i="5"/>
  <c r="C1244" i="5"/>
  <c r="E1244" i="5"/>
  <c r="Q1254" i="5"/>
  <c r="O1254" i="5"/>
  <c r="F1266" i="5"/>
  <c r="H1266" i="5"/>
  <c r="Q1280" i="5"/>
  <c r="N1283" i="5"/>
  <c r="L1283" i="5"/>
  <c r="F1289" i="5"/>
  <c r="I1352" i="5"/>
  <c r="E1410" i="5"/>
  <c r="O1482" i="5"/>
  <c r="Q1482" i="5"/>
  <c r="K1508" i="5"/>
  <c r="E1518" i="5"/>
  <c r="Q1534" i="5"/>
  <c r="O1534" i="5"/>
  <c r="F1540" i="5"/>
  <c r="H1540" i="5"/>
  <c r="E1553" i="5"/>
  <c r="C1553" i="5"/>
  <c r="O952" i="5"/>
  <c r="Q952" i="5"/>
  <c r="E1113" i="5"/>
  <c r="C1113" i="5"/>
  <c r="N1185" i="5"/>
  <c r="L1185" i="5"/>
  <c r="Q1188" i="5"/>
  <c r="O1188" i="5"/>
  <c r="K1202" i="5"/>
  <c r="I1202" i="5"/>
  <c r="I1218" i="5"/>
  <c r="K1218" i="5"/>
  <c r="O1268" i="5"/>
  <c r="Q1268" i="5"/>
  <c r="O1297" i="5"/>
  <c r="Q1297" i="5"/>
  <c r="C1344" i="5"/>
  <c r="E1344" i="5"/>
  <c r="N1364" i="5"/>
  <c r="L1364" i="5"/>
  <c r="Q1370" i="5"/>
  <c r="O1370" i="5"/>
  <c r="K1387" i="5"/>
  <c r="I1387" i="5"/>
  <c r="H1393" i="5"/>
  <c r="F1393" i="5"/>
  <c r="N1451" i="5"/>
  <c r="L1451" i="5"/>
  <c r="E1478" i="5"/>
  <c r="C1478" i="5"/>
  <c r="F1527" i="5"/>
  <c r="H1527" i="5"/>
  <c r="F1580" i="5"/>
  <c r="H1580" i="5"/>
  <c r="H1590" i="5"/>
  <c r="F1590" i="5"/>
  <c r="C1118" i="5"/>
  <c r="I1126" i="5"/>
  <c r="C1129" i="5"/>
  <c r="C1140" i="5"/>
  <c r="O1157" i="5"/>
  <c r="O1172" i="5"/>
  <c r="L1175" i="5"/>
  <c r="I1182" i="5"/>
  <c r="F1184" i="5"/>
  <c r="K1289" i="5"/>
  <c r="I1289" i="5"/>
  <c r="F1315" i="5"/>
  <c r="H1315" i="5"/>
  <c r="O1316" i="5"/>
  <c r="Q1316" i="5"/>
  <c r="I1342" i="5"/>
  <c r="K1342" i="5"/>
  <c r="K1441" i="5"/>
  <c r="I1441" i="5"/>
  <c r="F1483" i="5"/>
  <c r="H1483" i="5"/>
  <c r="F1505" i="5"/>
  <c r="H1505" i="5"/>
  <c r="H1561" i="5"/>
  <c r="F1561" i="5"/>
  <c r="N1576" i="5"/>
  <c r="L1576" i="5"/>
  <c r="H1602" i="5"/>
  <c r="F1602" i="5"/>
  <c r="G1042" i="5"/>
  <c r="J1042" i="5"/>
  <c r="D1294" i="5"/>
  <c r="M1294" i="5"/>
  <c r="P1294" i="5"/>
  <c r="G1294" i="5"/>
  <c r="D1378" i="5"/>
  <c r="J1378" i="5"/>
  <c r="G1378" i="5"/>
  <c r="P1378" i="5"/>
  <c r="J1462" i="5"/>
  <c r="D1462" i="5"/>
  <c r="P1462" i="5"/>
  <c r="M1462" i="5"/>
  <c r="M1546" i="5"/>
  <c r="J1546" i="5"/>
  <c r="D1546" i="5"/>
  <c r="J1065" i="5"/>
  <c r="M1064" i="5"/>
  <c r="P1063" i="5"/>
  <c r="D1063" i="5"/>
  <c r="G1062" i="5"/>
  <c r="J1061" i="5"/>
  <c r="M1060" i="5"/>
  <c r="P1059" i="5"/>
  <c r="D1059" i="5"/>
  <c r="G1058" i="5"/>
  <c r="J1057" i="5"/>
  <c r="M1065" i="5"/>
  <c r="G1061" i="5"/>
  <c r="M1058" i="5"/>
  <c r="P1233" i="5"/>
  <c r="G1231" i="5"/>
  <c r="J1229" i="5"/>
  <c r="P1226" i="5"/>
  <c r="J1233" i="5"/>
  <c r="M1230" i="5"/>
  <c r="P1225" i="5"/>
  <c r="G1401" i="5"/>
  <c r="M1398" i="5"/>
  <c r="D1396" i="5"/>
  <c r="G1394" i="5"/>
  <c r="G1399" i="5"/>
  <c r="G1398" i="5"/>
  <c r="J1395" i="5"/>
  <c r="D1401" i="5"/>
  <c r="G1397" i="5"/>
  <c r="J1394" i="5"/>
  <c r="J1393" i="5"/>
  <c r="D1400" i="5"/>
  <c r="D1399" i="5"/>
  <c r="G1396" i="5"/>
  <c r="P1400" i="5"/>
  <c r="P1399" i="5"/>
  <c r="D1397" i="5"/>
  <c r="D1395" i="5"/>
  <c r="P1398" i="5"/>
  <c r="D1394" i="5"/>
  <c r="M1401" i="5"/>
  <c r="M1400" i="5"/>
  <c r="P1397" i="5"/>
  <c r="P1396" i="5"/>
  <c r="P1395" i="5"/>
  <c r="D1393" i="5"/>
  <c r="J1400" i="5"/>
  <c r="J1398" i="5"/>
  <c r="M1394" i="5"/>
  <c r="G1400" i="5"/>
  <c r="J1396" i="5"/>
  <c r="M1399" i="5"/>
  <c r="J1401" i="5"/>
  <c r="M1397" i="5"/>
  <c r="P1393" i="5"/>
  <c r="J1399" i="5"/>
  <c r="M1395" i="5"/>
  <c r="J1569" i="5"/>
  <c r="M1566" i="5"/>
  <c r="P1562" i="5"/>
  <c r="G1569" i="5"/>
  <c r="G1568" i="5"/>
  <c r="G1567" i="5"/>
  <c r="D1563" i="5"/>
  <c r="D1562" i="5"/>
  <c r="D1561" i="5"/>
  <c r="D1565" i="5"/>
  <c r="D1564" i="5"/>
  <c r="D1567" i="5"/>
  <c r="P1566" i="5"/>
  <c r="P1565" i="5"/>
  <c r="P1564" i="5"/>
  <c r="M1561" i="5"/>
  <c r="P1569" i="5"/>
  <c r="P1568" i="5"/>
  <c r="M1565" i="5"/>
  <c r="J1561" i="5"/>
  <c r="D1568" i="5"/>
  <c r="M1564" i="5"/>
  <c r="G1563" i="5"/>
  <c r="P1567" i="5"/>
  <c r="G1566" i="5"/>
  <c r="M1569" i="5"/>
  <c r="M1567" i="5"/>
  <c r="J1564" i="5"/>
  <c r="J1567" i="5"/>
  <c r="G1564" i="5"/>
  <c r="M1562" i="5"/>
  <c r="D1569" i="5"/>
  <c r="J1562" i="5"/>
  <c r="J1565" i="5"/>
  <c r="J1566" i="5"/>
  <c r="G1562" i="5"/>
  <c r="J1568" i="5"/>
  <c r="G1565" i="5"/>
  <c r="C1582" i="5"/>
  <c r="E1582" i="5"/>
  <c r="K1211" i="5"/>
  <c r="Q1227" i="5"/>
  <c r="C1232" i="5"/>
  <c r="E1232" i="5"/>
  <c r="E1233" i="5"/>
  <c r="E1240" i="5"/>
  <c r="H1247" i="5"/>
  <c r="H1253" i="5"/>
  <c r="H1261" i="5"/>
  <c r="K1270" i="5"/>
  <c r="F1283" i="5"/>
  <c r="H1283" i="5"/>
  <c r="L1289" i="5"/>
  <c r="N1289" i="5"/>
  <c r="Q1309" i="5"/>
  <c r="O1309" i="5"/>
  <c r="H1311" i="5"/>
  <c r="E1325" i="5"/>
  <c r="C1325" i="5"/>
  <c r="O1328" i="5"/>
  <c r="Q1328" i="5"/>
  <c r="F1331" i="5"/>
  <c r="H1331" i="5"/>
  <c r="Q1344" i="5"/>
  <c r="H1354" i="5"/>
  <c r="F1354" i="5"/>
  <c r="L1381" i="5"/>
  <c r="N1381" i="5"/>
  <c r="N1393" i="5"/>
  <c r="F1407" i="5"/>
  <c r="H1407" i="5"/>
  <c r="O1410" i="5"/>
  <c r="Q1410" i="5"/>
  <c r="Q1413" i="5"/>
  <c r="H1428" i="5"/>
  <c r="F1428" i="5"/>
  <c r="E1436" i="5"/>
  <c r="C1451" i="5"/>
  <c r="E1451" i="5"/>
  <c r="L1497" i="5"/>
  <c r="N1497" i="5"/>
  <c r="N1553" i="5"/>
  <c r="L1553" i="5"/>
  <c r="N1608" i="5"/>
  <c r="L1608" i="5"/>
  <c r="Q1130" i="5"/>
  <c r="I1190" i="5"/>
  <c r="C1204" i="5"/>
  <c r="N1210" i="5"/>
  <c r="Q1216" i="5"/>
  <c r="O1219" i="5"/>
  <c r="O1224" i="5"/>
  <c r="Q1224" i="5"/>
  <c r="H1243" i="5"/>
  <c r="K1254" i="5"/>
  <c r="K1266" i="5"/>
  <c r="E1303" i="5"/>
  <c r="C1303" i="5"/>
  <c r="E1329" i="5"/>
  <c r="C1329" i="5"/>
  <c r="E1338" i="5"/>
  <c r="C1338" i="5"/>
  <c r="L1365" i="5"/>
  <c r="N1365" i="5"/>
  <c r="E1398" i="5"/>
  <c r="C1398" i="5"/>
  <c r="Q1401" i="5"/>
  <c r="O1401" i="5"/>
  <c r="C1414" i="5"/>
  <c r="E1414" i="5"/>
  <c r="E1423" i="5"/>
  <c r="C1423" i="5"/>
  <c r="O1428" i="5"/>
  <c r="Q1428" i="5"/>
  <c r="O1454" i="5"/>
  <c r="Q1454" i="5"/>
  <c r="E1467" i="5"/>
  <c r="C1467" i="5"/>
  <c r="K1493" i="5"/>
  <c r="I1493" i="5"/>
  <c r="O1505" i="5"/>
  <c r="N1510" i="5"/>
  <c r="L1510" i="5"/>
  <c r="P1561" i="5"/>
  <c r="N1091" i="5"/>
  <c r="O1113" i="5"/>
  <c r="E1130" i="5"/>
  <c r="C1158" i="5"/>
  <c r="Q1160" i="5"/>
  <c r="L1189" i="5"/>
  <c r="F1203" i="5"/>
  <c r="C1225" i="5"/>
  <c r="E1228" i="5"/>
  <c r="H1241" i="5"/>
  <c r="F1241" i="5"/>
  <c r="H1242" i="5"/>
  <c r="Q1256" i="5"/>
  <c r="E1259" i="5"/>
  <c r="O1272" i="5"/>
  <c r="Q1272" i="5"/>
  <c r="H1288" i="5"/>
  <c r="O1299" i="5"/>
  <c r="E1327" i="5"/>
  <c r="C1327" i="5"/>
  <c r="I1329" i="5"/>
  <c r="K1354" i="5"/>
  <c r="E1359" i="5"/>
  <c r="H1385" i="5"/>
  <c r="F1385" i="5"/>
  <c r="O1394" i="5"/>
  <c r="L1420" i="5"/>
  <c r="N1420" i="5"/>
  <c r="E1442" i="5"/>
  <c r="E1479" i="5"/>
  <c r="L1493" i="5"/>
  <c r="K1498" i="5"/>
  <c r="I1498" i="5"/>
  <c r="E1594" i="5"/>
  <c r="C1594" i="5"/>
  <c r="F1259" i="5"/>
  <c r="H1259" i="5"/>
  <c r="E1353" i="5"/>
  <c r="C1353" i="5"/>
  <c r="Q1355" i="5"/>
  <c r="O1355" i="5"/>
  <c r="F1373" i="5"/>
  <c r="H1373" i="5"/>
  <c r="K1380" i="5"/>
  <c r="I1380" i="5"/>
  <c r="L1414" i="5"/>
  <c r="N1414" i="5"/>
  <c r="F1449" i="5"/>
  <c r="H1449" i="5"/>
  <c r="K1479" i="5"/>
  <c r="I1479" i="5"/>
  <c r="Q1498" i="5"/>
  <c r="O1498" i="5"/>
  <c r="H1511" i="5"/>
  <c r="L1537" i="5"/>
  <c r="N1537" i="5"/>
  <c r="G1546" i="5"/>
  <c r="E1549" i="5"/>
  <c r="H1555" i="5"/>
  <c r="M1563" i="5"/>
  <c r="N1577" i="5"/>
  <c r="L1577" i="5"/>
  <c r="I1059" i="5"/>
  <c r="O1078" i="5"/>
  <c r="L1105" i="5"/>
  <c r="F1120" i="5"/>
  <c r="I1186" i="5"/>
  <c r="C1200" i="5"/>
  <c r="M1233" i="5"/>
  <c r="L1238" i="5"/>
  <c r="O1246" i="5"/>
  <c r="O1261" i="5"/>
  <c r="N1288" i="5"/>
  <c r="L1288" i="5"/>
  <c r="J1294" i="5"/>
  <c r="N1310" i="5"/>
  <c r="L1310" i="5"/>
  <c r="N1314" i="5"/>
  <c r="L1314" i="5"/>
  <c r="I1519" i="5"/>
  <c r="F1521" i="5"/>
  <c r="E1596" i="5"/>
  <c r="C1596" i="5"/>
  <c r="H1286" i="5"/>
  <c r="F1286" i="5"/>
  <c r="F1316" i="5"/>
  <c r="H1316" i="5"/>
  <c r="Q1373" i="5"/>
  <c r="O1373" i="5"/>
  <c r="E1387" i="5"/>
  <c r="C1387" i="5"/>
  <c r="H1409" i="5"/>
  <c r="F1409" i="5"/>
  <c r="K1412" i="5"/>
  <c r="I1412" i="5"/>
  <c r="K1424" i="5"/>
  <c r="I1424" i="5"/>
  <c r="G1462" i="5"/>
  <c r="N1464" i="5"/>
  <c r="L1464" i="5"/>
  <c r="K1482" i="5"/>
  <c r="I1482" i="5"/>
  <c r="E1508" i="5"/>
  <c r="C1508" i="5"/>
  <c r="E1575" i="5"/>
  <c r="C1575" i="5"/>
  <c r="K1589" i="5"/>
  <c r="I1589" i="5"/>
  <c r="E1605" i="5"/>
  <c r="C1605" i="5"/>
  <c r="N1384" i="5"/>
  <c r="L1384" i="5"/>
  <c r="Q1385" i="5"/>
  <c r="O1385" i="5"/>
  <c r="H1420" i="5"/>
  <c r="F1420" i="5"/>
  <c r="L1425" i="5"/>
  <c r="N1425" i="5"/>
  <c r="F1470" i="5"/>
  <c r="H1470" i="5"/>
  <c r="H1554" i="5"/>
  <c r="F1554" i="5"/>
  <c r="O1578" i="5"/>
  <c r="Q1578" i="5"/>
  <c r="N1582" i="5"/>
  <c r="L1582" i="5"/>
  <c r="N1610" i="5"/>
  <c r="L1610" i="5"/>
  <c r="D1308" i="5"/>
  <c r="P1308" i="5"/>
  <c r="M1308" i="5"/>
  <c r="J1392" i="5"/>
  <c r="G1392" i="5"/>
  <c r="J1476" i="5"/>
  <c r="G1476" i="5"/>
  <c r="D1560" i="5"/>
  <c r="J1560" i="5"/>
  <c r="G1560" i="5"/>
  <c r="J1093" i="5"/>
  <c r="M1092" i="5"/>
  <c r="P1091" i="5"/>
  <c r="D1091" i="5"/>
  <c r="G1090" i="5"/>
  <c r="J1089" i="5"/>
  <c r="M1088" i="5"/>
  <c r="P1087" i="5"/>
  <c r="D1087" i="5"/>
  <c r="G1086" i="5"/>
  <c r="J1085" i="5"/>
  <c r="G1260" i="5"/>
  <c r="M1257" i="5"/>
  <c r="P1255" i="5"/>
  <c r="D1261" i="5"/>
  <c r="J1258" i="5"/>
  <c r="M1256" i="5"/>
  <c r="D1254" i="5"/>
  <c r="D1429" i="5"/>
  <c r="G1425" i="5"/>
  <c r="J1422" i="5"/>
  <c r="D1428" i="5"/>
  <c r="D1427" i="5"/>
  <c r="G1424" i="5"/>
  <c r="G1422" i="5"/>
  <c r="P1429" i="5"/>
  <c r="D1426" i="5"/>
  <c r="G1421" i="5"/>
  <c r="P1426" i="5"/>
  <c r="D1422" i="5"/>
  <c r="M1429" i="5"/>
  <c r="M1428" i="5"/>
  <c r="P1424" i="5"/>
  <c r="P1423" i="5"/>
  <c r="D1421" i="5"/>
  <c r="M1427" i="5"/>
  <c r="M1426" i="5"/>
  <c r="P1422" i="5"/>
  <c r="G1597" i="5"/>
  <c r="P1593" i="5"/>
  <c r="M1592" i="5"/>
  <c r="G1589" i="5"/>
  <c r="D1597" i="5"/>
  <c r="M1593" i="5"/>
  <c r="M1595" i="5"/>
  <c r="P1589" i="5"/>
  <c r="P1591" i="5"/>
  <c r="J1595" i="5"/>
  <c r="M1589" i="5"/>
  <c r="G1595" i="5"/>
  <c r="D1591" i="5"/>
  <c r="P1596" i="5"/>
  <c r="P1594" i="5"/>
  <c r="D1593" i="5"/>
  <c r="D1589" i="5"/>
  <c r="M1596" i="5"/>
  <c r="J1177" i="5"/>
  <c r="M1176" i="5"/>
  <c r="P1175" i="5"/>
  <c r="D1175" i="5"/>
  <c r="G1174" i="5"/>
  <c r="J1173" i="5"/>
  <c r="M1172" i="5"/>
  <c r="P1171" i="5"/>
  <c r="D1171" i="5"/>
  <c r="G1170" i="5"/>
  <c r="G1344" i="5"/>
  <c r="M1341" i="5"/>
  <c r="P1339" i="5"/>
  <c r="M1343" i="5"/>
  <c r="P1340" i="5"/>
  <c r="P1338" i="5"/>
  <c r="J1345" i="5"/>
  <c r="M1342" i="5"/>
  <c r="M1340" i="5"/>
  <c r="J1344" i="5"/>
  <c r="M1339" i="5"/>
  <c r="G1345" i="5"/>
  <c r="J1340" i="5"/>
  <c r="G1343" i="5"/>
  <c r="G1342" i="5"/>
  <c r="J1339" i="5"/>
  <c r="D1345" i="5"/>
  <c r="G1341" i="5"/>
  <c r="J1338" i="5"/>
  <c r="P1509" i="5"/>
  <c r="J1513" i="5"/>
  <c r="G1507" i="5"/>
  <c r="P1513" i="5"/>
  <c r="J1512" i="5"/>
  <c r="M1509" i="5"/>
  <c r="D1511" i="5"/>
  <c r="G1508" i="5"/>
  <c r="P1506" i="5"/>
  <c r="G1512" i="5"/>
  <c r="J1509" i="5"/>
  <c r="G1509" i="5"/>
  <c r="G1513" i="5"/>
  <c r="D1512" i="5"/>
  <c r="J1510" i="5"/>
  <c r="G1506" i="5"/>
  <c r="P1079" i="5"/>
  <c r="D1079" i="5"/>
  <c r="G1078" i="5"/>
  <c r="J1077" i="5"/>
  <c r="M1076" i="5"/>
  <c r="P1075" i="5"/>
  <c r="D1075" i="5"/>
  <c r="G1074" i="5"/>
  <c r="J1073" i="5"/>
  <c r="P1163" i="5"/>
  <c r="D1163" i="5"/>
  <c r="G1162" i="5"/>
  <c r="J1161" i="5"/>
  <c r="M1160" i="5"/>
  <c r="P1159" i="5"/>
  <c r="D1159" i="5"/>
  <c r="G1158" i="5"/>
  <c r="J1157" i="5"/>
  <c r="J1247" i="5"/>
  <c r="P1244" i="5"/>
  <c r="D1243" i="5"/>
  <c r="M1330" i="5"/>
  <c r="D1328" i="5"/>
  <c r="G1326" i="5"/>
  <c r="G1329" i="5"/>
  <c r="J1326" i="5"/>
  <c r="J1325" i="5"/>
  <c r="D1331" i="5"/>
  <c r="G1328" i="5"/>
  <c r="D1330" i="5"/>
  <c r="G1327" i="5"/>
  <c r="G1325" i="5"/>
  <c r="P1330" i="5"/>
  <c r="D1326" i="5"/>
  <c r="M1331" i="5"/>
  <c r="P1326" i="5"/>
  <c r="P1414" i="5"/>
  <c r="G1412" i="5"/>
  <c r="M1409" i="5"/>
  <c r="M1413" i="5"/>
  <c r="M1412" i="5"/>
  <c r="P1409" i="5"/>
  <c r="J1415" i="5"/>
  <c r="M1411" i="5"/>
  <c r="J1414" i="5"/>
  <c r="J1413" i="5"/>
  <c r="M1410" i="5"/>
  <c r="G1415" i="5"/>
  <c r="G1414" i="5"/>
  <c r="J1411" i="5"/>
  <c r="J1410" i="5"/>
  <c r="J1409" i="5"/>
  <c r="G1413" i="5"/>
  <c r="D1415" i="5"/>
  <c r="G1411" i="5"/>
  <c r="G1410" i="5"/>
  <c r="J1494" i="5"/>
  <c r="D1499" i="5"/>
  <c r="D1496" i="5"/>
  <c r="P1495" i="5"/>
  <c r="M1494" i="5"/>
  <c r="M1498" i="5"/>
  <c r="D1493" i="5"/>
  <c r="M1495" i="5"/>
  <c r="M1499" i="5"/>
  <c r="G1498" i="5"/>
  <c r="P1496" i="5"/>
  <c r="D1494" i="5"/>
  <c r="J1499" i="5"/>
  <c r="G1495" i="5"/>
  <c r="G1583" i="5"/>
  <c r="J1577" i="5"/>
  <c r="D1583" i="5"/>
  <c r="P1581" i="5"/>
  <c r="M1580" i="5"/>
  <c r="J1578" i="5"/>
  <c r="G1577" i="5"/>
  <c r="P1583" i="5"/>
  <c r="M1581" i="5"/>
  <c r="J1580" i="5"/>
  <c r="J1581" i="5"/>
  <c r="D1578" i="5"/>
  <c r="D1580" i="5"/>
  <c r="P1577" i="5"/>
  <c r="G1581" i="5"/>
  <c r="D1579" i="5"/>
  <c r="P1582" i="5"/>
  <c r="D1581" i="5"/>
  <c r="P1107" i="5"/>
  <c r="D1107" i="5"/>
  <c r="G1106" i="5"/>
  <c r="J1105" i="5"/>
  <c r="M1104" i="5"/>
  <c r="P1103" i="5"/>
  <c r="D1103" i="5"/>
  <c r="G1102" i="5"/>
  <c r="P1273" i="5"/>
  <c r="G1271" i="5"/>
  <c r="M1440" i="5"/>
  <c r="M1443" i="5"/>
  <c r="M1442" i="5"/>
  <c r="M1438" i="5"/>
  <c r="J1438" i="5"/>
  <c r="G1440" i="5"/>
  <c r="G1442" i="5"/>
  <c r="G1439" i="5"/>
  <c r="G1438" i="5"/>
  <c r="H1609" i="5"/>
  <c r="F1609" i="5"/>
  <c r="H1308" i="5"/>
  <c r="F1308" i="5"/>
  <c r="K1313" i="5"/>
  <c r="I1313" i="5"/>
  <c r="F1323" i="5"/>
  <c r="H1323" i="5"/>
  <c r="H1350" i="5"/>
  <c r="F1350" i="5"/>
  <c r="K1368" i="5"/>
  <c r="I1368" i="5"/>
  <c r="N1373" i="5"/>
  <c r="I1381" i="5"/>
  <c r="Q1386" i="5"/>
  <c r="Q1412" i="5"/>
  <c r="C1424" i="5"/>
  <c r="E1424" i="5"/>
  <c r="Q1427" i="5"/>
  <c r="O1427" i="5"/>
  <c r="N1450" i="5"/>
  <c r="L1450" i="5"/>
  <c r="P1493" i="5"/>
  <c r="M1496" i="5"/>
  <c r="D1506" i="5"/>
  <c r="K1511" i="5"/>
  <c r="I1518" i="5"/>
  <c r="H1537" i="5"/>
  <c r="C1539" i="5"/>
  <c r="F1548" i="5"/>
  <c r="H1548" i="5"/>
  <c r="J1579" i="5"/>
  <c r="J1583" i="5"/>
  <c r="G1591" i="5"/>
  <c r="F1367" i="5"/>
  <c r="H1367" i="5"/>
  <c r="H1372" i="5"/>
  <c r="F1372" i="5"/>
  <c r="C1392" i="5"/>
  <c r="E1392" i="5"/>
  <c r="E1466" i="5"/>
  <c r="C1466" i="5"/>
  <c r="E1480" i="5"/>
  <c r="C1480" i="5"/>
  <c r="N1481" i="5"/>
  <c r="L1481" i="5"/>
  <c r="C1497" i="5"/>
  <c r="E1497" i="5"/>
  <c r="Q1499" i="5"/>
  <c r="O1499" i="5"/>
  <c r="O1525" i="5"/>
  <c r="Q1525" i="5"/>
  <c r="K1533" i="5"/>
  <c r="I1533" i="5"/>
  <c r="D1592" i="5"/>
  <c r="Q1327" i="5"/>
  <c r="O1327" i="5"/>
  <c r="O1336" i="5"/>
  <c r="Q1336" i="5"/>
  <c r="E1485" i="5"/>
  <c r="C1485" i="5"/>
  <c r="E1507" i="5"/>
  <c r="C1507" i="5"/>
  <c r="L1551" i="5"/>
  <c r="N1551" i="5"/>
  <c r="Q1603" i="5"/>
  <c r="O1603" i="5"/>
  <c r="I1611" i="5"/>
  <c r="K1611" i="5"/>
  <c r="C1336" i="5"/>
  <c r="E1336" i="5"/>
  <c r="K1372" i="5"/>
  <c r="I1372" i="5"/>
  <c r="O1451" i="5"/>
  <c r="Q1451" i="5"/>
  <c r="M1274" i="5"/>
  <c r="Q1359" i="5"/>
  <c r="O1359" i="5"/>
  <c r="M1439" i="5"/>
  <c r="P1608" i="5"/>
  <c r="J1172" i="5"/>
  <c r="P1176" i="5"/>
  <c r="D1245" i="5"/>
  <c r="P1247" i="5"/>
  <c r="D1260" i="5"/>
  <c r="C1271" i="5"/>
  <c r="G1275" i="5"/>
  <c r="C1300" i="5"/>
  <c r="E1300" i="5"/>
  <c r="E1301" i="5"/>
  <c r="C1301" i="5"/>
  <c r="K1315" i="5"/>
  <c r="I1315" i="5"/>
  <c r="H1322" i="5"/>
  <c r="F1322" i="5"/>
  <c r="M1329" i="5"/>
  <c r="I1331" i="5"/>
  <c r="J1341" i="5"/>
  <c r="J1343" i="5"/>
  <c r="O1356" i="5"/>
  <c r="Q1356" i="5"/>
  <c r="N1392" i="5"/>
  <c r="I1407" i="5"/>
  <c r="L1415" i="5"/>
  <c r="L1424" i="5"/>
  <c r="K1426" i="5"/>
  <c r="H1434" i="5"/>
  <c r="P1439" i="5"/>
  <c r="Q1441" i="5"/>
  <c r="Q1443" i="5"/>
  <c r="I1463" i="5"/>
  <c r="E1465" i="5"/>
  <c r="C1465" i="5"/>
  <c r="N1476" i="5"/>
  <c r="K1485" i="5"/>
  <c r="I1485" i="5"/>
  <c r="N1490" i="5"/>
  <c r="D1510" i="5"/>
  <c r="Q1518" i="5"/>
  <c r="O1518" i="5"/>
  <c r="K1539" i="5"/>
  <c r="I1539" i="5"/>
  <c r="Q1551" i="5"/>
  <c r="O1551" i="5"/>
  <c r="E1574" i="5"/>
  <c r="C1574" i="5"/>
  <c r="J1596" i="5"/>
  <c r="I1322" i="5"/>
  <c r="K1322" i="5"/>
  <c r="O1329" i="5"/>
  <c r="Q1329" i="5"/>
  <c r="I1358" i="5"/>
  <c r="K1358" i="5"/>
  <c r="F1366" i="5"/>
  <c r="H1366" i="5"/>
  <c r="I1434" i="5"/>
  <c r="K1434" i="5"/>
  <c r="Q1455" i="5"/>
  <c r="O1455" i="5"/>
  <c r="D1495" i="5"/>
  <c r="P1497" i="5"/>
  <c r="P1512" i="5"/>
  <c r="C1534" i="5"/>
  <c r="E1534" i="5"/>
  <c r="N1588" i="5"/>
  <c r="L1588" i="5"/>
  <c r="D1608" i="5"/>
  <c r="L1336" i="5"/>
  <c r="O1353" i="5"/>
  <c r="L1356" i="5"/>
  <c r="I1365" i="5"/>
  <c r="F1369" i="5"/>
  <c r="C1373" i="5"/>
  <c r="L1382" i="5"/>
  <c r="L1406" i="5"/>
  <c r="I1408" i="5"/>
  <c r="I1436" i="5"/>
  <c r="I1448" i="5"/>
  <c r="I1449" i="5"/>
  <c r="L1454" i="5"/>
  <c r="L1455" i="5"/>
  <c r="O1463" i="5"/>
  <c r="C1469" i="5"/>
  <c r="C1470" i="5"/>
  <c r="C1471" i="5"/>
  <c r="F1478" i="5"/>
  <c r="I1481" i="5"/>
  <c r="L1483" i="5"/>
  <c r="N1483" i="5"/>
  <c r="L1492" i="5"/>
  <c r="O1522" i="5"/>
  <c r="L1525" i="5"/>
  <c r="E1535" i="5"/>
  <c r="C1535" i="5"/>
  <c r="L1555" i="5"/>
  <c r="Q1575" i="5"/>
  <c r="O1575" i="5"/>
  <c r="O1602" i="5"/>
  <c r="J1428" i="5"/>
  <c r="J1593" i="5"/>
  <c r="K1521" i="5"/>
  <c r="I1521" i="5"/>
  <c r="K1553" i="5"/>
  <c r="I1553" i="5"/>
  <c r="D1317" i="5"/>
  <c r="J1314" i="5"/>
  <c r="M1312" i="5"/>
  <c r="D1310" i="5"/>
  <c r="M1485" i="5"/>
  <c r="M1484" i="5"/>
  <c r="P1480" i="5"/>
  <c r="P1479" i="5"/>
  <c r="G1477" i="5"/>
  <c r="D1483" i="5"/>
  <c r="D1482" i="5"/>
  <c r="D1481" i="5"/>
  <c r="D1477" i="5"/>
  <c r="P1289" i="5"/>
  <c r="G1287" i="5"/>
  <c r="J1285" i="5"/>
  <c r="P1282" i="5"/>
  <c r="P1611" i="5"/>
  <c r="M1605" i="5"/>
  <c r="D1609" i="5"/>
  <c r="M1606" i="5"/>
  <c r="N1357" i="5"/>
  <c r="K1366" i="5"/>
  <c r="Q1380" i="5"/>
  <c r="E1527" i="5"/>
  <c r="C1527" i="5"/>
  <c r="K1532" i="5"/>
  <c r="C1538" i="5"/>
  <c r="E1538" i="5"/>
  <c r="Q1540" i="5"/>
  <c r="K1548" i="5"/>
  <c r="Q1550" i="5"/>
  <c r="F1552" i="5"/>
  <c r="H1552" i="5"/>
  <c r="M1611" i="5"/>
  <c r="L1437" i="5"/>
  <c r="N1437" i="5"/>
  <c r="E1519" i="5"/>
  <c r="C1519" i="5"/>
  <c r="H1523" i="5"/>
  <c r="F1523" i="5"/>
  <c r="H1603" i="5"/>
  <c r="F1603" i="5"/>
  <c r="J1607" i="5"/>
  <c r="P1609" i="5"/>
  <c r="G1270" i="5"/>
  <c r="D1272" i="5"/>
  <c r="G1284" i="5"/>
  <c r="D1287" i="5"/>
  <c r="D1288" i="5"/>
  <c r="D1289" i="5"/>
  <c r="N1297" i="5"/>
  <c r="D1309" i="5"/>
  <c r="Q1311" i="5"/>
  <c r="Q1312" i="5"/>
  <c r="P1313" i="5"/>
  <c r="M1316" i="5"/>
  <c r="M1317" i="5"/>
  <c r="I1324" i="5"/>
  <c r="H1351" i="5"/>
  <c r="D1355" i="5"/>
  <c r="D1356" i="5"/>
  <c r="D1357" i="5"/>
  <c r="M1367" i="5"/>
  <c r="K1370" i="5"/>
  <c r="H1379" i="5"/>
  <c r="N1385" i="5"/>
  <c r="C1406" i="5"/>
  <c r="O1435" i="5"/>
  <c r="O1450" i="5"/>
  <c r="M1480" i="5"/>
  <c r="G1485" i="5"/>
  <c r="D1504" i="5"/>
  <c r="I1505" i="5"/>
  <c r="Q1521" i="5"/>
  <c r="M1524" i="5"/>
  <c r="K1527" i="5"/>
  <c r="O1532" i="5"/>
  <c r="Q1532" i="5"/>
  <c r="M1535" i="5"/>
  <c r="P1539" i="5"/>
  <c r="L1552" i="5"/>
  <c r="G1605" i="5"/>
  <c r="P1448" i="5"/>
  <c r="D1448" i="5"/>
  <c r="J1371" i="5"/>
  <c r="P1368" i="5"/>
  <c r="D1367" i="5"/>
  <c r="J1541" i="5"/>
  <c r="P1538" i="5"/>
  <c r="G1536" i="5"/>
  <c r="M1533" i="5"/>
  <c r="M1541" i="5"/>
  <c r="M1540" i="5"/>
  <c r="M1539" i="5"/>
  <c r="P1536" i="5"/>
  <c r="P1535" i="5"/>
  <c r="D1533" i="5"/>
  <c r="J1534" i="5"/>
  <c r="J1537" i="5"/>
  <c r="J1536" i="5"/>
  <c r="J1535" i="5"/>
  <c r="D1537" i="5"/>
  <c r="D1536" i="5"/>
  <c r="L1369" i="5"/>
  <c r="N1369" i="5"/>
  <c r="M1478" i="5"/>
  <c r="M1479" i="5"/>
  <c r="G1484" i="5"/>
  <c r="Q1491" i="5"/>
  <c r="O1491" i="5"/>
  <c r="N1520" i="5"/>
  <c r="L1520" i="5"/>
  <c r="J1523" i="5"/>
  <c r="P1524" i="5"/>
  <c r="D1526" i="5"/>
  <c r="G1534" i="5"/>
  <c r="J1538" i="5"/>
  <c r="D1610" i="5"/>
  <c r="P1574" i="5"/>
  <c r="P1588" i="5"/>
  <c r="D1590" i="5"/>
  <c r="G1592" i="5"/>
  <c r="J1605" i="5"/>
  <c r="M1607" i="5"/>
  <c r="M1457" i="5"/>
  <c r="P1456" i="5"/>
  <c r="D1456" i="5"/>
  <c r="G1455" i="5"/>
  <c r="J1454" i="5"/>
  <c r="M1453" i="5"/>
  <c r="P1452" i="5"/>
  <c r="D1452" i="5"/>
  <c r="G1451" i="5"/>
  <c r="J1450" i="5"/>
  <c r="M1449" i="5"/>
  <c r="D1457" i="5"/>
  <c r="M1452" i="5"/>
  <c r="D1450" i="5"/>
  <c r="K1604" i="5"/>
  <c r="M1511" i="5"/>
  <c r="D1509" i="5"/>
  <c r="J1506" i="5"/>
  <c r="M1504" i="5"/>
  <c r="M1513" i="5"/>
  <c r="M1512" i="5"/>
  <c r="P1508" i="5"/>
  <c r="P1507" i="5"/>
  <c r="D1505" i="5"/>
  <c r="M1597" i="5"/>
  <c r="P1595" i="5"/>
  <c r="G1593" i="5"/>
  <c r="M1590" i="5"/>
  <c r="D1588" i="5"/>
  <c r="J1597" i="5"/>
  <c r="M1594" i="5"/>
  <c r="P1590" i="5"/>
  <c r="G1596" i="5"/>
  <c r="J1592" i="5"/>
  <c r="J1591" i="5"/>
  <c r="G1471" i="5"/>
  <c r="J1470" i="5"/>
  <c r="M1469" i="5"/>
  <c r="P1468" i="5"/>
  <c r="D1468" i="5"/>
  <c r="G1467" i="5"/>
  <c r="J1466" i="5"/>
  <c r="M1465" i="5"/>
  <c r="P1464" i="5"/>
  <c r="D1464" i="5"/>
  <c r="G1463" i="5"/>
  <c r="M1470" i="5"/>
  <c r="G1466" i="5"/>
  <c r="M1463" i="5"/>
  <c r="G1443" i="5"/>
  <c r="J1442" i="5"/>
  <c r="M1441" i="5"/>
  <c r="P1440" i="5"/>
  <c r="J1443" i="5"/>
  <c r="P1527" i="5"/>
  <c r="G1525" i="5"/>
  <c r="M1522" i="5"/>
  <c r="D1520" i="5"/>
  <c r="G1518" i="5"/>
  <c r="G1524" i="5"/>
  <c r="J1520" i="5"/>
  <c r="G1611" i="5"/>
  <c r="J1610" i="5"/>
  <c r="J1609" i="5"/>
  <c r="P1606" i="5"/>
  <c r="G1604" i="5"/>
  <c r="G1610" i="5"/>
  <c r="J1608" i="5"/>
  <c r="G1607" i="5"/>
  <c r="G1606" i="5"/>
  <c r="J1603" i="5"/>
  <c r="J1602" i="5"/>
  <c r="D1611" i="5"/>
  <c r="P1607" i="5"/>
  <c r="D1604" i="5"/>
  <c r="D1603" i="5"/>
  <c r="D1498" i="5"/>
  <c r="J1495" i="5"/>
  <c r="P1492" i="5"/>
  <c r="D1491" i="5"/>
  <c r="G1497" i="5"/>
  <c r="G1496" i="5"/>
  <c r="J1492" i="5"/>
  <c r="J1353" i="5"/>
  <c r="G1355" i="5"/>
  <c r="J1421" i="5"/>
  <c r="G1423" i="5"/>
  <c r="P1425" i="5"/>
  <c r="D1435" i="5"/>
  <c r="P1436" i="5"/>
  <c r="J1439" i="5"/>
  <c r="G1441" i="5"/>
  <c r="D1449" i="5"/>
  <c r="P1453" i="5"/>
  <c r="M1456" i="5"/>
  <c r="J1464" i="5"/>
  <c r="J1465" i="5"/>
  <c r="G1469" i="5"/>
  <c r="G1491" i="5"/>
  <c r="G1492" i="5"/>
  <c r="G1493" i="5"/>
  <c r="G1494" i="5"/>
  <c r="J1496" i="5"/>
  <c r="J1497" i="5"/>
  <c r="M1505" i="5"/>
  <c r="M1506" i="5"/>
  <c r="M1507" i="5"/>
  <c r="M1508" i="5"/>
  <c r="P1510" i="5"/>
  <c r="P1511" i="5"/>
  <c r="D1521" i="5"/>
  <c r="D1522" i="5"/>
  <c r="D1523" i="5"/>
  <c r="G1526" i="5"/>
  <c r="L1548" i="5"/>
  <c r="O1555" i="5"/>
  <c r="G1588" i="5"/>
  <c r="J1590" i="5"/>
  <c r="M1591" i="5"/>
  <c r="P1592" i="5"/>
  <c r="D1595" i="5"/>
  <c r="M1603" i="5"/>
  <c r="P1605" i="5"/>
  <c r="D1607" i="5"/>
  <c r="G1608" i="5"/>
  <c r="D1555" i="5"/>
  <c r="J1552" i="5"/>
  <c r="P1549" i="5"/>
  <c r="D1554" i="5"/>
  <c r="G1551" i="5"/>
  <c r="G1550" i="5"/>
  <c r="H1490" i="5"/>
  <c r="F1490" i="5"/>
  <c r="G1574" i="5"/>
  <c r="M1602" i="5"/>
  <c r="P1604" i="5"/>
  <c r="D1606" i="5"/>
  <c r="M1609" i="5"/>
  <c r="P1610" i="5"/>
  <c r="P1579" i="5"/>
  <c r="P1580" i="5"/>
  <c r="M1583" i="5"/>
  <c r="G1578" i="5"/>
  <c r="G1579" i="5"/>
  <c r="J1484" i="5"/>
  <c r="P1481" i="5"/>
  <c r="G1479" i="5"/>
  <c r="J1478" i="5"/>
  <c r="M1477" i="5"/>
  <c r="P1476" i="5"/>
  <c r="D1476" i="5"/>
  <c r="M1568" i="5"/>
  <c r="D1566" i="5"/>
  <c r="J1563" i="5"/>
  <c r="P1560" i="5"/>
  <c r="G1582" i="5"/>
  <c r="M1579" i="5"/>
  <c r="D1577" i="5"/>
  <c r="S174" i="1" l="1" a="1"/>
  <c r="S174" i="1" s="1"/>
  <c r="S160" i="1" a="1"/>
  <c r="S160" i="1" s="1"/>
  <c r="S158" i="1" a="1"/>
  <c r="S158" i="1" s="1"/>
  <c r="S156" i="1" a="1"/>
  <c r="S156" i="1" s="1"/>
  <c r="S162" i="1" a="1"/>
  <c r="S162" i="1" s="1"/>
  <c r="S170" i="1" a="1"/>
  <c r="S170" i="1" s="1"/>
  <c r="S549" i="1" a="1"/>
  <c r="S549" i="1" s="1"/>
  <c r="S547" i="1" a="1"/>
  <c r="S547" i="1" s="1"/>
  <c r="S548" i="1" a="1"/>
  <c r="S548" i="1" s="1"/>
  <c r="S546" i="1" a="1"/>
  <c r="S546" i="1" s="1"/>
  <c r="H80" i="3"/>
  <c r="F80" i="3"/>
  <c r="K108" i="3"/>
  <c r="I108" i="3"/>
  <c r="L122" i="3"/>
  <c r="N122" i="3"/>
  <c r="H141" i="3"/>
  <c r="F141" i="3"/>
  <c r="L84" i="3"/>
  <c r="N84" i="3"/>
  <c r="I22" i="3"/>
  <c r="K22" i="3"/>
  <c r="S424" i="1" a="1"/>
  <c r="S424" i="1" s="1"/>
  <c r="S425" i="1" a="1"/>
  <c r="S425" i="1" s="1"/>
  <c r="S423" i="1" a="1"/>
  <c r="S423" i="1" s="1"/>
  <c r="S422" i="1" a="1"/>
  <c r="S422" i="1" s="1"/>
  <c r="T4978" i="1" a="1"/>
  <c r="T4978" i="1" s="1"/>
  <c r="P4978" i="1"/>
  <c r="S4386" i="1" a="1"/>
  <c r="S4386" i="1" s="1"/>
  <c r="R4386" i="1" a="1"/>
  <c r="R4386" i="1" s="1"/>
  <c r="T4386" i="1" a="1"/>
  <c r="T4386" i="1" s="1"/>
  <c r="P4386" i="1"/>
  <c r="T4762" i="1" a="1"/>
  <c r="T4762" i="1" s="1"/>
  <c r="S4762" i="1" a="1"/>
  <c r="S4762" i="1" s="1"/>
  <c r="R4762" i="1" a="1"/>
  <c r="R4762" i="1" s="1"/>
  <c r="P4762" i="1"/>
  <c r="T5222" i="1" a="1"/>
  <c r="T5222" i="1" s="1"/>
  <c r="S5222" i="1" a="1"/>
  <c r="S5222" i="1" s="1"/>
  <c r="S4566" i="1" a="1"/>
  <c r="S4566" i="1" s="1"/>
  <c r="T4566" i="1" a="1"/>
  <c r="T4566" i="1" s="1"/>
  <c r="R4566" i="1" a="1"/>
  <c r="R4566" i="1" s="1"/>
  <c r="P4872" i="1"/>
  <c r="T4872" i="1" a="1"/>
  <c r="T4872" i="1" s="1"/>
  <c r="R4872" i="1" a="1"/>
  <c r="R4872" i="1" s="1"/>
  <c r="S4872" i="1" a="1"/>
  <c r="S4872" i="1" s="1"/>
  <c r="S5017" i="1" a="1"/>
  <c r="S5017" i="1" s="1"/>
  <c r="T5017" i="1" a="1"/>
  <c r="T5017" i="1" s="1"/>
  <c r="R5017" i="1" a="1"/>
  <c r="R5017" i="1" s="1"/>
  <c r="P5017" i="1"/>
  <c r="T5544" i="1" a="1"/>
  <c r="T5544" i="1" s="1"/>
  <c r="S5544" i="1" a="1"/>
  <c r="S5544" i="1" s="1"/>
  <c r="R5544" i="1" a="1"/>
  <c r="R5544" i="1" s="1"/>
  <c r="P5544" i="1"/>
  <c r="R1661" i="1" a="1"/>
  <c r="R1661" i="1" s="1"/>
  <c r="T1661" i="1" a="1"/>
  <c r="T1661" i="1" s="1"/>
  <c r="S1661" i="1" a="1"/>
  <c r="S1661" i="1" s="1"/>
  <c r="P1661" i="1"/>
  <c r="W1661" i="1"/>
  <c r="R1901" i="1" a="1"/>
  <c r="R1901" i="1" s="1"/>
  <c r="T1901" i="1" a="1"/>
  <c r="T1901" i="1" s="1"/>
  <c r="S1901" i="1" a="1"/>
  <c r="S1901" i="1" s="1"/>
  <c r="P1901" i="1"/>
  <c r="W1901" i="1"/>
  <c r="T2117" i="1" a="1"/>
  <c r="T2117" i="1" s="1"/>
  <c r="S2117" i="1" a="1"/>
  <c r="S2117" i="1" s="1"/>
  <c r="R2117" i="1" a="1"/>
  <c r="R2117" i="1" s="1"/>
  <c r="P2117" i="1"/>
  <c r="W2117" i="1"/>
  <c r="S2321" i="1" a="1"/>
  <c r="S2321" i="1" s="1"/>
  <c r="R2321" i="1" a="1"/>
  <c r="R2321" i="1" s="1"/>
  <c r="T2321" i="1" a="1"/>
  <c r="T2321" i="1" s="1"/>
  <c r="W2321" i="1"/>
  <c r="P2321" i="1"/>
  <c r="T2513" i="1" a="1"/>
  <c r="T2513" i="1" s="1"/>
  <c r="S2513" i="1" a="1"/>
  <c r="S2513" i="1" s="1"/>
  <c r="P2513" i="1"/>
  <c r="R2513" i="1" a="1"/>
  <c r="R2513" i="1" s="1"/>
  <c r="W2513" i="1"/>
  <c r="T2885" i="1" a="1"/>
  <c r="T2885" i="1" s="1"/>
  <c r="R2885" i="1" a="1"/>
  <c r="R2885" i="1" s="1"/>
  <c r="S2885" i="1" a="1"/>
  <c r="S2885" i="1" s="1"/>
  <c r="W2885" i="1"/>
  <c r="T4532" i="1" a="1"/>
  <c r="T4532" i="1" s="1"/>
  <c r="S4532" i="1" a="1"/>
  <c r="S4532" i="1" s="1"/>
  <c r="R4532" i="1" a="1"/>
  <c r="R4532" i="1" s="1"/>
  <c r="P4532" i="1"/>
  <c r="S4780" i="1" a="1"/>
  <c r="S4780" i="1" s="1"/>
  <c r="R4780" i="1" a="1"/>
  <c r="R4780" i="1" s="1"/>
  <c r="T4780" i="1" a="1"/>
  <c r="T4780" i="1" s="1"/>
  <c r="P4780" i="1"/>
  <c r="T4980" i="1" a="1"/>
  <c r="T4980" i="1" s="1"/>
  <c r="P4980" i="1"/>
  <c r="S4414" i="1" a="1"/>
  <c r="S4414" i="1" s="1"/>
  <c r="R4414" i="1" a="1"/>
  <c r="R4414" i="1" s="1"/>
  <c r="P4414" i="1"/>
  <c r="T4414" i="1" a="1"/>
  <c r="T4414" i="1" s="1"/>
  <c r="S4654" i="1" a="1"/>
  <c r="S4654" i="1" s="1"/>
  <c r="T4654" i="1" a="1"/>
  <c r="T4654" i="1" s="1"/>
  <c r="R4654" i="1" a="1"/>
  <c r="R4654" i="1" s="1"/>
  <c r="T5073" i="1" a="1"/>
  <c r="T5073" i="1" s="1"/>
  <c r="R5073" i="1" a="1"/>
  <c r="R5073" i="1" s="1"/>
  <c r="R5405" i="1" a="1"/>
  <c r="R5405" i="1" s="1"/>
  <c r="P5405" i="1"/>
  <c r="T4387" i="1" a="1"/>
  <c r="T4387" i="1" s="1"/>
  <c r="R4387" i="1" a="1"/>
  <c r="R4387" i="1" s="1"/>
  <c r="P4387" i="1"/>
  <c r="S4387" i="1" a="1"/>
  <c r="S4387" i="1" s="1"/>
  <c r="R4479" i="1" a="1"/>
  <c r="R4479" i="1" s="1"/>
  <c r="P4479" i="1"/>
  <c r="T4479" i="1" a="1"/>
  <c r="T4479" i="1" s="1"/>
  <c r="S4479" i="1" a="1"/>
  <c r="S4479" i="1" s="1"/>
  <c r="P4547" i="1"/>
  <c r="S4547" i="1" a="1"/>
  <c r="S4547" i="1" s="1"/>
  <c r="T4635" i="1" a="1"/>
  <c r="T4635" i="1" s="1"/>
  <c r="P4635" i="1"/>
  <c r="R4711" i="1" a="1"/>
  <c r="R4711" i="1" s="1"/>
  <c r="S4711" i="1" a="1"/>
  <c r="S4711" i="1" s="1"/>
  <c r="T4711" i="1" a="1"/>
  <c r="T4711" i="1" s="1"/>
  <c r="P4711" i="1"/>
  <c r="R4775" i="1" a="1"/>
  <c r="R4775" i="1" s="1"/>
  <c r="T4775" i="1" a="1"/>
  <c r="T4775" i="1" s="1"/>
  <c r="S4775" i="1" a="1"/>
  <c r="S4775" i="1" s="1"/>
  <c r="P4775" i="1"/>
  <c r="R4859" i="1" a="1"/>
  <c r="R4859" i="1" s="1"/>
  <c r="T4859" i="1" a="1"/>
  <c r="T4859" i="1" s="1"/>
  <c r="S4927" i="1" a="1"/>
  <c r="S4927" i="1" s="1"/>
  <c r="T4927" i="1" a="1"/>
  <c r="T4927" i="1" s="1"/>
  <c r="T4999" i="1" a="1"/>
  <c r="T4999" i="1" s="1"/>
  <c r="R4999" i="1" a="1"/>
  <c r="R4999" i="1" s="1"/>
  <c r="S4999" i="1" a="1"/>
  <c r="S4999" i="1" s="1"/>
  <c r="P4999" i="1"/>
  <c r="P5067" i="1"/>
  <c r="S5067" i="1" a="1"/>
  <c r="S5067" i="1" s="1"/>
  <c r="R5067" i="1" a="1"/>
  <c r="R5067" i="1" s="1"/>
  <c r="T5067" i="1" a="1"/>
  <c r="T5067" i="1" s="1"/>
  <c r="R4307" i="1" a="1"/>
  <c r="R4307" i="1" s="1"/>
  <c r="T4307" i="1" a="1"/>
  <c r="T4307" i="1" s="1"/>
  <c r="S4307" i="1" a="1"/>
  <c r="S4307" i="1" s="1"/>
  <c r="P4307" i="1"/>
  <c r="S4918" i="1" a="1"/>
  <c r="S4918" i="1" s="1"/>
  <c r="T4918" i="1" a="1"/>
  <c r="T4918" i="1" s="1"/>
  <c r="R4918" i="1" a="1"/>
  <c r="R4918" i="1" s="1"/>
  <c r="T5380" i="1" a="1"/>
  <c r="T5380" i="1" s="1"/>
  <c r="S5380" i="1" a="1"/>
  <c r="S5380" i="1" s="1"/>
  <c r="R5380" i="1" a="1"/>
  <c r="R5380" i="1" s="1"/>
  <c r="P5380" i="1"/>
  <c r="T4309" i="1" a="1"/>
  <c r="T4309" i="1" s="1"/>
  <c r="R4309" i="1" a="1"/>
  <c r="R4309" i="1" s="1"/>
  <c r="S4309" i="1" a="1"/>
  <c r="S4309" i="1" s="1"/>
  <c r="P4309" i="1"/>
  <c r="T5286" i="1" a="1"/>
  <c r="T5286" i="1" s="1"/>
  <c r="S5286" i="1" a="1"/>
  <c r="S5286" i="1" s="1"/>
  <c r="S4920" i="1" a="1"/>
  <c r="S4920" i="1" s="1"/>
  <c r="P4920" i="1"/>
  <c r="T4920" i="1" a="1"/>
  <c r="T4920" i="1" s="1"/>
  <c r="R4920" i="1" a="1"/>
  <c r="R4920" i="1" s="1"/>
  <c r="T1637" i="1" a="1"/>
  <c r="T1637" i="1" s="1"/>
  <c r="S1637" i="1" a="1"/>
  <c r="S1637" i="1" s="1"/>
  <c r="R1637" i="1" a="1"/>
  <c r="R1637" i="1" s="1"/>
  <c r="W1637" i="1"/>
  <c r="P1637" i="1"/>
  <c r="T1985" i="1" a="1"/>
  <c r="T1985" i="1" s="1"/>
  <c r="R1985" i="1" a="1"/>
  <c r="R1985" i="1" s="1"/>
  <c r="P1985" i="1"/>
  <c r="S1985" i="1" a="1"/>
  <c r="S1985" i="1" s="1"/>
  <c r="W1985" i="1"/>
  <c r="S2489" i="1" a="1"/>
  <c r="S2489" i="1" s="1"/>
  <c r="R2489" i="1" a="1"/>
  <c r="R2489" i="1" s="1"/>
  <c r="P2489" i="1"/>
  <c r="T2489" i="1" a="1"/>
  <c r="T2489" i="1" s="1"/>
  <c r="W2489" i="1"/>
  <c r="T2705" i="1" a="1"/>
  <c r="T2705" i="1" s="1"/>
  <c r="R2705" i="1" a="1"/>
  <c r="R2705" i="1" s="1"/>
  <c r="W2705" i="1"/>
  <c r="S2705" i="1" a="1"/>
  <c r="S2705" i="1" s="1"/>
  <c r="P2705" i="1"/>
  <c r="S4421" i="1" a="1"/>
  <c r="S4421" i="1" s="1"/>
  <c r="R4421" i="1" a="1"/>
  <c r="R4421" i="1" s="1"/>
  <c r="T4421" i="1" a="1"/>
  <c r="T4421" i="1" s="1"/>
  <c r="T4546" i="1" a="1"/>
  <c r="T4546" i="1" s="1"/>
  <c r="S4546" i="1" a="1"/>
  <c r="S4546" i="1" s="1"/>
  <c r="R4546" i="1" a="1"/>
  <c r="R4546" i="1" s="1"/>
  <c r="P4546" i="1"/>
  <c r="T4816" i="1" a="1"/>
  <c r="T4816" i="1" s="1"/>
  <c r="P4816" i="1"/>
  <c r="S4816" i="1" a="1"/>
  <c r="S4816" i="1" s="1"/>
  <c r="R4816" i="1" a="1"/>
  <c r="R4816" i="1" s="1"/>
  <c r="T4830" i="1" a="1"/>
  <c r="T4830" i="1" s="1"/>
  <c r="S4830" i="1" a="1"/>
  <c r="S4830" i="1" s="1"/>
  <c r="R4830" i="1" a="1"/>
  <c r="R4830" i="1" s="1"/>
  <c r="P4830" i="1"/>
  <c r="S5291" i="1" a="1"/>
  <c r="S5291" i="1" s="1"/>
  <c r="P5291" i="1"/>
  <c r="T5539" i="1" a="1"/>
  <c r="T5539" i="1" s="1"/>
  <c r="P5539" i="1"/>
  <c r="S4455" i="1" a="1"/>
  <c r="S4455" i="1" s="1"/>
  <c r="P4455" i="1"/>
  <c r="R4583" i="1" a="1"/>
  <c r="R4583" i="1" s="1"/>
  <c r="T4583" i="1" a="1"/>
  <c r="T4583" i="1" s="1"/>
  <c r="S4583" i="1" a="1"/>
  <c r="S4583" i="1" s="1"/>
  <c r="P4583" i="1"/>
  <c r="T4695" i="1" a="1"/>
  <c r="T4695" i="1" s="1"/>
  <c r="S4695" i="1" a="1"/>
  <c r="S4695" i="1" s="1"/>
  <c r="R4695" i="1" a="1"/>
  <c r="R4695" i="1" s="1"/>
  <c r="T4823" i="1" a="1"/>
  <c r="T4823" i="1" s="1"/>
  <c r="R4823" i="1" a="1"/>
  <c r="R4823" i="1" s="1"/>
  <c r="S4823" i="1" a="1"/>
  <c r="S4823" i="1" s="1"/>
  <c r="P4823" i="1"/>
  <c r="R4971" i="1" a="1"/>
  <c r="R4971" i="1" s="1"/>
  <c r="S4971" i="1" a="1"/>
  <c r="S4971" i="1" s="1"/>
  <c r="S626" i="1" a="1"/>
  <c r="S626" i="1" s="1"/>
  <c r="P118" i="1"/>
  <c r="W118" i="1"/>
  <c r="T516" i="1" a="1"/>
  <c r="T516" i="1" s="1"/>
  <c r="T521" i="1" a="1"/>
  <c r="T521" i="1" s="1"/>
  <c r="T519" i="1" a="1"/>
  <c r="T519" i="1" s="1"/>
  <c r="T518" i="1" a="1"/>
  <c r="T518" i="1" s="1"/>
  <c r="T523" i="1" a="1"/>
  <c r="T523" i="1" s="1"/>
  <c r="T517" i="1" a="1"/>
  <c r="T517" i="1" s="1"/>
  <c r="T520" i="1" a="1"/>
  <c r="T520" i="1" s="1"/>
  <c r="T524" i="1" a="1"/>
  <c r="T524" i="1" s="1"/>
  <c r="S217" i="1" a="1"/>
  <c r="S217" i="1" s="1"/>
  <c r="S167" i="1" a="1"/>
  <c r="S167" i="1" s="1"/>
  <c r="S205" i="1" a="1"/>
  <c r="S205" i="1" s="1"/>
  <c r="S179" i="1" a="1"/>
  <c r="S179" i="1" s="1"/>
  <c r="S199" i="1" a="1"/>
  <c r="S199" i="1" s="1"/>
  <c r="H26" i="3"/>
  <c r="F26" i="3"/>
  <c r="S286" i="1" a="1"/>
  <c r="S286" i="1" s="1"/>
  <c r="S304" i="1" a="1"/>
  <c r="S304" i="1" s="1"/>
  <c r="S312" i="1" a="1"/>
  <c r="S312" i="1" s="1"/>
  <c r="S314" i="1" a="1"/>
  <c r="S314" i="1" s="1"/>
  <c r="L108" i="3"/>
  <c r="N108" i="3"/>
  <c r="S94" i="1" a="1"/>
  <c r="S94" i="1" s="1"/>
  <c r="S44" i="1" a="1"/>
  <c r="S44" i="1" s="1"/>
  <c r="S63" i="1" a="1"/>
  <c r="S63" i="1" s="1"/>
  <c r="S92" i="1" a="1"/>
  <c r="S92" i="1" s="1"/>
  <c r="S79" i="1" a="1"/>
  <c r="S79" i="1" s="1"/>
  <c r="S96" i="1" a="1"/>
  <c r="S96" i="1" s="1"/>
  <c r="W111" i="1"/>
  <c r="P111" i="1"/>
  <c r="T486" i="1" a="1"/>
  <c r="T486" i="1" s="1"/>
  <c r="T487" i="1" a="1"/>
  <c r="T487" i="1" s="1"/>
  <c r="T488" i="1" a="1"/>
  <c r="T488" i="1" s="1"/>
  <c r="T489" i="1" a="1"/>
  <c r="T489" i="1" s="1"/>
  <c r="R73" i="1" a="1"/>
  <c r="R73" i="1" s="1"/>
  <c r="R88" i="1" a="1"/>
  <c r="R88" i="1" s="1"/>
  <c r="R86" i="1" a="1"/>
  <c r="R86" i="1" s="1"/>
  <c r="R100" i="1" a="1"/>
  <c r="R100" i="1" s="1"/>
  <c r="R48" i="1" a="1"/>
  <c r="R48" i="1" s="1"/>
  <c r="R98" i="1" a="1"/>
  <c r="R98" i="1" s="1"/>
  <c r="R69" i="1" a="1"/>
  <c r="R69" i="1" s="1"/>
  <c r="R104" i="1" a="1"/>
  <c r="R104" i="1" s="1"/>
  <c r="R474" i="1" a="1"/>
  <c r="R474" i="1" s="1"/>
  <c r="R469" i="1" a="1"/>
  <c r="R469" i="1" s="1"/>
  <c r="R470" i="1" a="1"/>
  <c r="R470" i="1" s="1"/>
  <c r="R472" i="1" a="1"/>
  <c r="R472" i="1" s="1"/>
  <c r="R467" i="1" a="1"/>
  <c r="R467" i="1" s="1"/>
  <c r="R471" i="1" a="1"/>
  <c r="R471" i="1" s="1"/>
  <c r="R475" i="1" a="1"/>
  <c r="R475" i="1" s="1"/>
  <c r="R468" i="1" a="1"/>
  <c r="R468" i="1" s="1"/>
  <c r="R466" i="1" a="1"/>
  <c r="R466" i="1" s="1"/>
  <c r="R473" i="1" a="1"/>
  <c r="R473" i="1" s="1"/>
  <c r="W292" i="1"/>
  <c r="P292" i="1"/>
  <c r="N15" i="3"/>
  <c r="L15" i="3"/>
  <c r="Q204" i="3"/>
  <c r="O204" i="3"/>
  <c r="P4654" i="1"/>
  <c r="S267" i="1" a="1"/>
  <c r="S267" i="1" s="1"/>
  <c r="S50" i="1" a="1"/>
  <c r="S50" i="1" s="1"/>
  <c r="S46" i="1" a="1"/>
  <c r="S46" i="1" s="1"/>
  <c r="S61" i="1" a="1"/>
  <c r="S61" i="1" s="1"/>
  <c r="S41" i="1" a="1"/>
  <c r="S41" i="1" s="1"/>
  <c r="S59" i="1" a="1"/>
  <c r="S59" i="1" s="1"/>
  <c r="S55" i="1" a="1"/>
  <c r="S55" i="1" s="1"/>
  <c r="S39" i="1" a="1"/>
  <c r="S39" i="1" s="1"/>
  <c r="S81" i="1" a="1"/>
  <c r="S81" i="1" s="1"/>
  <c r="S358" i="1" a="1"/>
  <c r="S358" i="1" s="1"/>
  <c r="S359" i="1" a="1"/>
  <c r="S359" i="1" s="1"/>
  <c r="S355" i="1" a="1"/>
  <c r="S355" i="1" s="1"/>
  <c r="S356" i="1" a="1"/>
  <c r="S356" i="1" s="1"/>
  <c r="S93" i="1" a="1"/>
  <c r="S93" i="1" s="1"/>
  <c r="S64" i="1" a="1"/>
  <c r="S64" i="1" s="1"/>
  <c r="S97" i="1" a="1"/>
  <c r="S97" i="1" s="1"/>
  <c r="S80" i="1" a="1"/>
  <c r="S80" i="1" s="1"/>
  <c r="S54" i="1" a="1"/>
  <c r="S54" i="1" s="1"/>
  <c r="S45" i="1" a="1"/>
  <c r="S45" i="1" s="1"/>
  <c r="S95" i="1" a="1"/>
  <c r="S95" i="1" s="1"/>
  <c r="S303" i="1" a="1"/>
  <c r="S303" i="1" s="1"/>
  <c r="S281" i="1" a="1"/>
  <c r="S281" i="1" s="1"/>
  <c r="S309" i="1" a="1"/>
  <c r="S309" i="1" s="1"/>
  <c r="S307" i="1" a="1"/>
  <c r="S307" i="1" s="1"/>
  <c r="S283" i="1" a="1"/>
  <c r="S283" i="1" s="1"/>
  <c r="R535" i="1" a="1"/>
  <c r="R535" i="1" s="1"/>
  <c r="R528" i="1" a="1"/>
  <c r="R528" i="1" s="1"/>
  <c r="R525" i="1" a="1"/>
  <c r="R525" i="1" s="1"/>
  <c r="R530" i="1" a="1"/>
  <c r="R530" i="1" s="1"/>
  <c r="R539" i="1" a="1"/>
  <c r="R539" i="1" s="1"/>
  <c r="R526" i="1" a="1"/>
  <c r="R526" i="1" s="1"/>
  <c r="R533" i="1" a="1"/>
  <c r="R533" i="1" s="1"/>
  <c r="R531" i="1" a="1"/>
  <c r="R531" i="1" s="1"/>
  <c r="R527" i="1" a="1"/>
  <c r="R527" i="1" s="1"/>
  <c r="R534" i="1" a="1"/>
  <c r="R534" i="1" s="1"/>
  <c r="R537" i="1" a="1"/>
  <c r="R537" i="1" s="1"/>
  <c r="R536" i="1" a="1"/>
  <c r="R536" i="1" s="1"/>
  <c r="R529" i="1" a="1"/>
  <c r="R529" i="1" s="1"/>
  <c r="R538" i="1" a="1"/>
  <c r="R538" i="1" s="1"/>
  <c r="I1200" i="3"/>
  <c r="K1200" i="3"/>
  <c r="R289" i="1" a="1"/>
  <c r="R289" i="1" s="1"/>
  <c r="R273" i="1" a="1"/>
  <c r="R273" i="1" s="1"/>
  <c r="R275" i="1" a="1"/>
  <c r="R275" i="1" s="1"/>
  <c r="R297" i="1" a="1"/>
  <c r="R297" i="1" s="1"/>
  <c r="R486" i="1" a="1"/>
  <c r="R486" i="1" s="1"/>
  <c r="R487" i="1" a="1"/>
  <c r="R487" i="1" s="1"/>
  <c r="R489" i="1" a="1"/>
  <c r="R489" i="1" s="1"/>
  <c r="R488" i="1" a="1"/>
  <c r="R488" i="1" s="1"/>
  <c r="S571" i="1" a="1"/>
  <c r="S571" i="1" s="1"/>
  <c r="S573" i="1" a="1"/>
  <c r="S573" i="1" s="1"/>
  <c r="S570" i="1" a="1"/>
  <c r="S570" i="1" s="1"/>
  <c r="S574" i="1" a="1"/>
  <c r="S574" i="1" s="1"/>
  <c r="S572" i="1" a="1"/>
  <c r="S572" i="1" s="1"/>
  <c r="S459" i="1" a="1"/>
  <c r="S459" i="1" s="1"/>
  <c r="S462" i="1" a="1"/>
  <c r="S462" i="1" s="1"/>
  <c r="S445" i="1" a="1"/>
  <c r="S445" i="1" s="1"/>
  <c r="S457" i="1" a="1"/>
  <c r="S457" i="1" s="1"/>
  <c r="S464" i="1" a="1"/>
  <c r="S464" i="1" s="1"/>
  <c r="S465" i="1" a="1"/>
  <c r="S465" i="1" s="1"/>
  <c r="S458" i="1" a="1"/>
  <c r="S458" i="1" s="1"/>
  <c r="S463" i="1" a="1"/>
  <c r="S463" i="1" s="1"/>
  <c r="S461" i="1" a="1"/>
  <c r="S461" i="1" s="1"/>
  <c r="S460" i="1" a="1"/>
  <c r="S460" i="1" s="1"/>
  <c r="T100" i="1" a="1"/>
  <c r="T100" i="1" s="1"/>
  <c r="T48" i="1" a="1"/>
  <c r="T48" i="1" s="1"/>
  <c r="T73" i="1" a="1"/>
  <c r="T73" i="1" s="1"/>
  <c r="T88" i="1" a="1"/>
  <c r="T88" i="1" s="1"/>
  <c r="T86" i="1" a="1"/>
  <c r="T86" i="1" s="1"/>
  <c r="T69" i="1" a="1"/>
  <c r="T69" i="1" s="1"/>
  <c r="T104" i="1" a="1"/>
  <c r="T104" i="1" s="1"/>
  <c r="T474" i="1" a="1"/>
  <c r="T474" i="1" s="1"/>
  <c r="T469" i="1" a="1"/>
  <c r="T469" i="1" s="1"/>
  <c r="T471" i="1" a="1"/>
  <c r="T471" i="1" s="1"/>
  <c r="T472" i="1" a="1"/>
  <c r="T472" i="1" s="1"/>
  <c r="T468" i="1" a="1"/>
  <c r="T468" i="1" s="1"/>
  <c r="T473" i="1" a="1"/>
  <c r="T473" i="1" s="1"/>
  <c r="T466" i="1" a="1"/>
  <c r="T466" i="1" s="1"/>
  <c r="T475" i="1" a="1"/>
  <c r="T475" i="1" s="1"/>
  <c r="T470" i="1" a="1"/>
  <c r="T470" i="1" s="1"/>
  <c r="P5190" i="1"/>
  <c r="T227" i="1" a="1"/>
  <c r="T227" i="1" s="1"/>
  <c r="T201" i="1" a="1"/>
  <c r="T201" i="1" s="1"/>
  <c r="T187" i="1" a="1"/>
  <c r="T187" i="1" s="1"/>
  <c r="R360" i="1" a="1"/>
  <c r="R360" i="1" s="1"/>
  <c r="P360" i="1" s="1"/>
  <c r="R353" i="1" a="1"/>
  <c r="R353" i="1" s="1"/>
  <c r="P353" i="1" s="1"/>
  <c r="R354" i="1" a="1"/>
  <c r="R354" i="1" s="1"/>
  <c r="P354" i="1" s="1"/>
  <c r="S65" i="1" a="1"/>
  <c r="S65" i="1" s="1"/>
  <c r="S91" i="1" a="1"/>
  <c r="S91" i="1" s="1"/>
  <c r="R295" i="1" a="1"/>
  <c r="R295" i="1" s="1"/>
  <c r="P295" i="1" s="1"/>
  <c r="R285" i="1" a="1"/>
  <c r="R285" i="1" s="1"/>
  <c r="P285" i="1" s="1"/>
  <c r="R291" i="1" a="1"/>
  <c r="R291" i="1" s="1"/>
  <c r="P291" i="1" s="1"/>
  <c r="R311" i="1" a="1"/>
  <c r="R311" i="1" s="1"/>
  <c r="P311" i="1" s="1"/>
  <c r="S318" i="1" a="1"/>
  <c r="S318" i="1" s="1"/>
  <c r="S316" i="1" a="1"/>
  <c r="S316" i="1" s="1"/>
  <c r="S317" i="1" a="1"/>
  <c r="S317" i="1" s="1"/>
  <c r="S322" i="1" a="1"/>
  <c r="S322" i="1" s="1"/>
  <c r="S321" i="1" a="1"/>
  <c r="S321" i="1" s="1"/>
  <c r="S320" i="1" a="1"/>
  <c r="S320" i="1" s="1"/>
  <c r="S271" i="1" a="1"/>
  <c r="S271" i="1" s="1"/>
  <c r="S319" i="1" a="1"/>
  <c r="S319" i="1" s="1"/>
  <c r="S313" i="1" a="1"/>
  <c r="S313" i="1" s="1"/>
  <c r="S287" i="1" a="1"/>
  <c r="S287" i="1" s="1"/>
  <c r="S315" i="1" a="1"/>
  <c r="S315" i="1" s="1"/>
  <c r="S305" i="1" a="1"/>
  <c r="S305" i="1" s="1"/>
  <c r="T528" i="1" a="1"/>
  <c r="T528" i="1" s="1"/>
  <c r="T535" i="1" a="1"/>
  <c r="T535" i="1" s="1"/>
  <c r="T539" i="1" a="1"/>
  <c r="T539" i="1" s="1"/>
  <c r="T526" i="1" a="1"/>
  <c r="T526" i="1" s="1"/>
  <c r="T527" i="1" a="1"/>
  <c r="T527" i="1" s="1"/>
  <c r="T534" i="1" a="1"/>
  <c r="T534" i="1" s="1"/>
  <c r="T533" i="1" a="1"/>
  <c r="T533" i="1" s="1"/>
  <c r="T532" i="1" a="1"/>
  <c r="T532" i="1" s="1"/>
  <c r="T530" i="1" a="1"/>
  <c r="T530" i="1" s="1"/>
  <c r="T536" i="1" a="1"/>
  <c r="T536" i="1" s="1"/>
  <c r="T538" i="1" a="1"/>
  <c r="T538" i="1" s="1"/>
  <c r="T537" i="1" a="1"/>
  <c r="T537" i="1" s="1"/>
  <c r="T529" i="1" a="1"/>
  <c r="T529" i="1" s="1"/>
  <c r="T525" i="1" a="1"/>
  <c r="T525" i="1" s="1"/>
  <c r="T289" i="1" a="1"/>
  <c r="T289" i="1" s="1"/>
  <c r="T275" i="1" a="1"/>
  <c r="T275" i="1" s="1"/>
  <c r="T297" i="1" a="1"/>
  <c r="T297" i="1" s="1"/>
  <c r="T273" i="1" a="1"/>
  <c r="T273" i="1" s="1"/>
  <c r="F776" i="3"/>
  <c r="H776" i="3"/>
  <c r="E250" i="3"/>
  <c r="C250" i="3"/>
  <c r="S84" i="1" a="1"/>
  <c r="S84" i="1" s="1"/>
  <c r="S77" i="1" a="1"/>
  <c r="S77" i="1" s="1"/>
  <c r="Q126" i="3"/>
  <c r="O126" i="3"/>
  <c r="R278" i="1" a="1"/>
  <c r="R278" i="1" s="1"/>
  <c r="R276" i="1" a="1"/>
  <c r="R276" i="1" s="1"/>
  <c r="E91" i="3"/>
  <c r="C91" i="3"/>
  <c r="Q15" i="3"/>
  <c r="O15" i="3"/>
  <c r="R102" i="1" a="1"/>
  <c r="R102" i="1" s="1"/>
  <c r="P102" i="1" s="1"/>
  <c r="R90" i="1" a="1"/>
  <c r="R90" i="1" s="1"/>
  <c r="R597" i="1" a="1"/>
  <c r="R597" i="1" s="1"/>
  <c r="P597" i="1" s="1"/>
  <c r="R598" i="1" a="1"/>
  <c r="R598" i="1" s="1"/>
  <c r="P598" i="1" s="1"/>
  <c r="R595" i="1" a="1"/>
  <c r="R595" i="1" s="1"/>
  <c r="P595" i="1" s="1"/>
  <c r="R596" i="1" a="1"/>
  <c r="R596" i="1" s="1"/>
  <c r="P596" i="1" s="1"/>
  <c r="R253" i="1" a="1"/>
  <c r="R253" i="1" s="1"/>
  <c r="R251" i="1" a="1"/>
  <c r="R251" i="1" s="1"/>
  <c r="R250" i="1" a="1"/>
  <c r="R250" i="1" s="1"/>
  <c r="R252" i="1" a="1"/>
  <c r="R252" i="1" s="1"/>
  <c r="P5243" i="1"/>
  <c r="E127" i="3"/>
  <c r="C127" i="3"/>
  <c r="R4509" i="1" a="1"/>
  <c r="R4509" i="1" s="1"/>
  <c r="P4509" i="1"/>
  <c r="T4956" i="1" a="1"/>
  <c r="T4956" i="1" s="1"/>
  <c r="P4956" i="1"/>
  <c r="S4949" i="1" a="1"/>
  <c r="S4949" i="1" s="1"/>
  <c r="T4949" i="1" a="1"/>
  <c r="T4949" i="1" s="1"/>
  <c r="R4949" i="1" a="1"/>
  <c r="R4949" i="1" s="1"/>
  <c r="T4312" i="1" a="1"/>
  <c r="T4312" i="1" s="1"/>
  <c r="R4312" i="1" a="1"/>
  <c r="R4312" i="1" s="1"/>
  <c r="S4312" i="1" a="1"/>
  <c r="S4312" i="1" s="1"/>
  <c r="P4312" i="1"/>
  <c r="S4621" i="1" a="1"/>
  <c r="S4621" i="1" s="1"/>
  <c r="R4621" i="1" a="1"/>
  <c r="R4621" i="1" s="1"/>
  <c r="T4621" i="1" a="1"/>
  <c r="T4621" i="1" s="1"/>
  <c r="P4621" i="1"/>
  <c r="R4929" i="1" a="1"/>
  <c r="R4929" i="1" s="1"/>
  <c r="P4929" i="1"/>
  <c r="P5400" i="1"/>
  <c r="T5400" i="1" a="1"/>
  <c r="T5400" i="1" s="1"/>
  <c r="S5400" i="1" a="1"/>
  <c r="S5400" i="1" s="1"/>
  <c r="R5400" i="1" a="1"/>
  <c r="R5400" i="1" s="1"/>
  <c r="S5150" i="1" a="1"/>
  <c r="S5150" i="1" s="1"/>
  <c r="T5150" i="1" a="1"/>
  <c r="T5150" i="1" s="1"/>
  <c r="R1721" i="1" a="1"/>
  <c r="R1721" i="1" s="1"/>
  <c r="S1721" i="1" a="1"/>
  <c r="S1721" i="1" s="1"/>
  <c r="T1721" i="1" a="1"/>
  <c r="T1721" i="1" s="1"/>
  <c r="P1721" i="1"/>
  <c r="W1721" i="1"/>
  <c r="R1973" i="1" a="1"/>
  <c r="R1973" i="1" s="1"/>
  <c r="S1973" i="1" a="1"/>
  <c r="S1973" i="1" s="1"/>
  <c r="W1973" i="1"/>
  <c r="P1973" i="1"/>
  <c r="T1973" i="1" a="1"/>
  <c r="T1973" i="1" s="1"/>
  <c r="T2177" i="1" a="1"/>
  <c r="T2177" i="1" s="1"/>
  <c r="S2177" i="1" a="1"/>
  <c r="S2177" i="1" s="1"/>
  <c r="R2177" i="1" a="1"/>
  <c r="R2177" i="1" s="1"/>
  <c r="P2177" i="1"/>
  <c r="R2381" i="1" a="1"/>
  <c r="R2381" i="1" s="1"/>
  <c r="S2381" i="1" a="1"/>
  <c r="S2381" i="1" s="1"/>
  <c r="T2381" i="1" a="1"/>
  <c r="T2381" i="1" s="1"/>
  <c r="P2381" i="1"/>
  <c r="W2381" i="1"/>
  <c r="R2693" i="1" a="1"/>
  <c r="R2693" i="1" s="1"/>
  <c r="T2693" i="1" a="1"/>
  <c r="T2693" i="1" s="1"/>
  <c r="S2693" i="1" a="1"/>
  <c r="S2693" i="1" s="1"/>
  <c r="P2693" i="1"/>
  <c r="T2981" i="1" a="1"/>
  <c r="T2981" i="1" s="1"/>
  <c r="R2981" i="1" a="1"/>
  <c r="R2981" i="1" s="1"/>
  <c r="W2981" i="1"/>
  <c r="S2981" i="1" a="1"/>
  <c r="S2981" i="1" s="1"/>
  <c r="P2981" i="1"/>
  <c r="R5165" i="1" a="1"/>
  <c r="R5165" i="1" s="1"/>
  <c r="P5165" i="1"/>
  <c r="P2885" i="1"/>
  <c r="P484" i="1"/>
  <c r="W484" i="1"/>
  <c r="T142" i="1" a="1"/>
  <c r="T142" i="1" s="1"/>
  <c r="T139" i="1" a="1"/>
  <c r="T139" i="1" s="1"/>
  <c r="T138" i="1" a="1"/>
  <c r="T138" i="1" s="1"/>
  <c r="T141" i="1" a="1"/>
  <c r="T141" i="1" s="1"/>
  <c r="T137" i="1" a="1"/>
  <c r="T137" i="1" s="1"/>
  <c r="T140" i="1" a="1"/>
  <c r="T140" i="1" s="1"/>
  <c r="S258" i="1" a="1"/>
  <c r="S258" i="1" s="1"/>
  <c r="S266" i="1" a="1"/>
  <c r="S266" i="1" s="1"/>
  <c r="S260" i="1" a="1"/>
  <c r="S260" i="1" s="1"/>
  <c r="S257" i="1" a="1"/>
  <c r="S257" i="1" s="1"/>
  <c r="S268" i="1" a="1"/>
  <c r="S268" i="1" s="1"/>
  <c r="S265" i="1" a="1"/>
  <c r="S265" i="1" s="1"/>
  <c r="S264" i="1" a="1"/>
  <c r="S264" i="1" s="1"/>
  <c r="S259" i="1" a="1"/>
  <c r="S259" i="1" s="1"/>
  <c r="S261" i="1" a="1"/>
  <c r="S261" i="1" s="1"/>
  <c r="S256" i="1" a="1"/>
  <c r="S256" i="1" s="1"/>
  <c r="S263" i="1" a="1"/>
  <c r="S263" i="1" s="1"/>
  <c r="S255" i="1" a="1"/>
  <c r="S255" i="1" s="1"/>
  <c r="S269" i="1" a="1"/>
  <c r="S269" i="1" s="1"/>
  <c r="S254" i="1" a="1"/>
  <c r="S254" i="1" s="1"/>
  <c r="S40" i="1" a="1"/>
  <c r="S40" i="1" s="1"/>
  <c r="S42" i="1" a="1"/>
  <c r="S42" i="1" s="1"/>
  <c r="S56" i="1" a="1"/>
  <c r="S56" i="1" s="1"/>
  <c r="S51" i="1" a="1"/>
  <c r="S51" i="1" s="1"/>
  <c r="S47" i="1" a="1"/>
  <c r="S47" i="1" s="1"/>
  <c r="S82" i="1" a="1"/>
  <c r="S82" i="1" s="1"/>
  <c r="S60" i="1" a="1"/>
  <c r="S60" i="1" s="1"/>
  <c r="S62" i="1" a="1"/>
  <c r="S62" i="1" s="1"/>
  <c r="S361" i="1" a="1"/>
  <c r="S361" i="1" s="1"/>
  <c r="S362" i="1" a="1"/>
  <c r="S362" i="1" s="1"/>
  <c r="S357" i="1" a="1"/>
  <c r="S357" i="1" s="1"/>
  <c r="I217" i="3"/>
  <c r="K217" i="3"/>
  <c r="P278" i="1"/>
  <c r="W278" i="1"/>
  <c r="T5488" i="1" a="1"/>
  <c r="T5488" i="1" s="1"/>
  <c r="P5488" i="1"/>
  <c r="S5160" i="1" a="1"/>
  <c r="S5160" i="1" s="1"/>
  <c r="T5160" i="1" a="1"/>
  <c r="T5160" i="1" s="1"/>
  <c r="R4520" i="1" a="1"/>
  <c r="R4520" i="1" s="1"/>
  <c r="S4520" i="1" a="1"/>
  <c r="S4520" i="1" s="1"/>
  <c r="R4960" i="1" a="1"/>
  <c r="R4960" i="1" s="1"/>
  <c r="S4960" i="1" a="1"/>
  <c r="S4960" i="1" s="1"/>
  <c r="R4315" i="1" a="1"/>
  <c r="R4315" i="1" s="1"/>
  <c r="T4315" i="1" a="1"/>
  <c r="T4315" i="1" s="1"/>
  <c r="S4315" i="1" a="1"/>
  <c r="S4315" i="1" s="1"/>
  <c r="T4634" i="1" a="1"/>
  <c r="T4634" i="1" s="1"/>
  <c r="S4634" i="1" a="1"/>
  <c r="S4634" i="1" s="1"/>
  <c r="R4634" i="1" a="1"/>
  <c r="R4634" i="1" s="1"/>
  <c r="P4634" i="1"/>
  <c r="S5026" i="1" a="1"/>
  <c r="S5026" i="1" s="1"/>
  <c r="P5026" i="1"/>
  <c r="R5026" i="1" a="1"/>
  <c r="R5026" i="1" s="1"/>
  <c r="T5026" i="1" a="1"/>
  <c r="T5026" i="1" s="1"/>
  <c r="T5457" i="1" a="1"/>
  <c r="T5457" i="1" s="1"/>
  <c r="P5457" i="1"/>
  <c r="S5457" i="1" a="1"/>
  <c r="S5457" i="1" s="1"/>
  <c r="R5457" i="1" a="1"/>
  <c r="R5457" i="1" s="1"/>
  <c r="S5233" i="1" a="1"/>
  <c r="S5233" i="1" s="1"/>
  <c r="R5233" i="1" a="1"/>
  <c r="R5233" i="1" s="1"/>
  <c r="P1733" i="1"/>
  <c r="R1733" i="1" a="1"/>
  <c r="R1733" i="1" s="1"/>
  <c r="S1733" i="1" a="1"/>
  <c r="S1733" i="1" s="1"/>
  <c r="W1733" i="1"/>
  <c r="T1733" i="1" a="1"/>
  <c r="T1733" i="1" s="1"/>
  <c r="S1997" i="1" a="1"/>
  <c r="S1997" i="1" s="1"/>
  <c r="P1997" i="1"/>
  <c r="R1997" i="1" a="1"/>
  <c r="R1997" i="1" s="1"/>
  <c r="T1997" i="1" a="1"/>
  <c r="T1997" i="1" s="1"/>
  <c r="R2189" i="1" a="1"/>
  <c r="R2189" i="1" s="1"/>
  <c r="T2189" i="1" a="1"/>
  <c r="T2189" i="1" s="1"/>
  <c r="S2189" i="1" a="1"/>
  <c r="S2189" i="1" s="1"/>
  <c r="P2189" i="1"/>
  <c r="W2189" i="1"/>
  <c r="T2393" i="1" a="1"/>
  <c r="T2393" i="1" s="1"/>
  <c r="S2393" i="1" a="1"/>
  <c r="S2393" i="1" s="1"/>
  <c r="R2393" i="1" a="1"/>
  <c r="R2393" i="1" s="1"/>
  <c r="P2393" i="1"/>
  <c r="W2393" i="1"/>
  <c r="S2729" i="1" a="1"/>
  <c r="S2729" i="1" s="1"/>
  <c r="T2729" i="1" a="1"/>
  <c r="T2729" i="1" s="1"/>
  <c r="R2729" i="1" a="1"/>
  <c r="R2729" i="1" s="1"/>
  <c r="W2729" i="1"/>
  <c r="P2729" i="1"/>
  <c r="R2993" i="1" a="1"/>
  <c r="R2993" i="1" s="1"/>
  <c r="P2993" i="1"/>
  <c r="T2993" i="1" a="1"/>
  <c r="T2993" i="1" s="1"/>
  <c r="S2993" i="1" a="1"/>
  <c r="S2993" i="1" s="1"/>
  <c r="T5614" i="1" a="1"/>
  <c r="T5614" i="1" s="1"/>
  <c r="R5614" i="1" a="1"/>
  <c r="R5614" i="1" s="1"/>
  <c r="T4688" i="1" a="1"/>
  <c r="T4688" i="1" s="1"/>
  <c r="P4688" i="1"/>
  <c r="R4688" i="1" a="1"/>
  <c r="R4688" i="1" s="1"/>
  <c r="S4688" i="1" a="1"/>
  <c r="S4688" i="1" s="1"/>
  <c r="T4880" i="1" a="1"/>
  <c r="T4880" i="1" s="1"/>
  <c r="S4880" i="1" a="1"/>
  <c r="S4880" i="1" s="1"/>
  <c r="R4880" i="1" a="1"/>
  <c r="R4880" i="1" s="1"/>
  <c r="P4880" i="1"/>
  <c r="R5627" i="1" a="1"/>
  <c r="R5627" i="1" s="1"/>
  <c r="P5627" i="1"/>
  <c r="R4510" i="1" a="1"/>
  <c r="R4510" i="1" s="1"/>
  <c r="P4510" i="1"/>
  <c r="T4766" i="1" a="1"/>
  <c r="T4766" i="1" s="1"/>
  <c r="R4766" i="1" a="1"/>
  <c r="R4766" i="1" s="1"/>
  <c r="P4766" i="1"/>
  <c r="S4766" i="1" a="1"/>
  <c r="S4766" i="1" s="1"/>
  <c r="R5006" i="1" a="1"/>
  <c r="R5006" i="1" s="1"/>
  <c r="P5006" i="1"/>
  <c r="S5006" i="1" a="1"/>
  <c r="S5006" i="1" s="1"/>
  <c r="T5006" i="1" a="1"/>
  <c r="T5006" i="1" s="1"/>
  <c r="R4423" i="1" a="1"/>
  <c r="R4423" i="1" s="1"/>
  <c r="T4423" i="1" a="1"/>
  <c r="T4423" i="1" s="1"/>
  <c r="S4423" i="1" a="1"/>
  <c r="S4423" i="1" s="1"/>
  <c r="P4423" i="1"/>
  <c r="T4507" i="1" a="1"/>
  <c r="T4507" i="1" s="1"/>
  <c r="S4507" i="1" a="1"/>
  <c r="S4507" i="1" s="1"/>
  <c r="T4567" i="1" a="1"/>
  <c r="T4567" i="1" s="1"/>
  <c r="S4567" i="1" a="1"/>
  <c r="S4567" i="1" s="1"/>
  <c r="R4567" i="1" a="1"/>
  <c r="R4567" i="1" s="1"/>
  <c r="S4667" i="1" a="1"/>
  <c r="S4667" i="1" s="1"/>
  <c r="P4667" i="1"/>
  <c r="T4667" i="1" a="1"/>
  <c r="T4667" i="1" s="1"/>
  <c r="R4667" i="1" a="1"/>
  <c r="R4667" i="1" s="1"/>
  <c r="R4735" i="1" a="1"/>
  <c r="R4735" i="1" s="1"/>
  <c r="S4735" i="1" a="1"/>
  <c r="S4735" i="1" s="1"/>
  <c r="T4735" i="1" a="1"/>
  <c r="T4735" i="1" s="1"/>
  <c r="P4735" i="1"/>
  <c r="S4795" i="1" a="1"/>
  <c r="S4795" i="1" s="1"/>
  <c r="P4795" i="1"/>
  <c r="R4795" i="1" a="1"/>
  <c r="R4795" i="1" s="1"/>
  <c r="T4795" i="1" a="1"/>
  <c r="T4795" i="1" s="1"/>
  <c r="T4891" i="1" a="1"/>
  <c r="T4891" i="1" s="1"/>
  <c r="S4891" i="1" a="1"/>
  <c r="S4891" i="1" s="1"/>
  <c r="P4891" i="1"/>
  <c r="R4891" i="1" a="1"/>
  <c r="R4891" i="1" s="1"/>
  <c r="T5087" i="1" a="1"/>
  <c r="T5087" i="1" s="1"/>
  <c r="S5087" i="1" a="1"/>
  <c r="S5087" i="1" s="1"/>
  <c r="R4586" i="1" a="1"/>
  <c r="R4586" i="1" s="1"/>
  <c r="S4586" i="1" a="1"/>
  <c r="S4586" i="1" s="1"/>
  <c r="T4586" i="1" a="1"/>
  <c r="T4586" i="1" s="1"/>
  <c r="P4586" i="1"/>
  <c r="S4936" i="1" a="1"/>
  <c r="S4936" i="1" s="1"/>
  <c r="T4936" i="1" a="1"/>
  <c r="T4936" i="1" s="1"/>
  <c r="R4828" i="1" a="1"/>
  <c r="R4828" i="1" s="1"/>
  <c r="T4828" i="1" a="1"/>
  <c r="T4828" i="1" s="1"/>
  <c r="S4828" i="1" a="1"/>
  <c r="S4828" i="1" s="1"/>
  <c r="R5378" i="1" a="1"/>
  <c r="R5378" i="1" s="1"/>
  <c r="S5378" i="1" a="1"/>
  <c r="S5378" i="1" s="1"/>
  <c r="R5188" i="1" a="1"/>
  <c r="R5188" i="1" s="1"/>
  <c r="S5188" i="1" a="1"/>
  <c r="S5188" i="1" s="1"/>
  <c r="T5188" i="1" a="1"/>
  <c r="T5188" i="1" s="1"/>
  <c r="P5188" i="1"/>
  <c r="R1793" i="1" a="1"/>
  <c r="R1793" i="1" s="1"/>
  <c r="T1793" i="1" a="1"/>
  <c r="T1793" i="1" s="1"/>
  <c r="S1793" i="1" a="1"/>
  <c r="S1793" i="1" s="1"/>
  <c r="P1793" i="1"/>
  <c r="W1793" i="1"/>
  <c r="R2237" i="1" a="1"/>
  <c r="R2237" i="1" s="1"/>
  <c r="S2237" i="1" a="1"/>
  <c r="S2237" i="1" s="1"/>
  <c r="P2237" i="1"/>
  <c r="T2237" i="1" a="1"/>
  <c r="T2237" i="1" s="1"/>
  <c r="W2237" i="1"/>
  <c r="T2573" i="1" a="1"/>
  <c r="T2573" i="1" s="1"/>
  <c r="S2573" i="1" a="1"/>
  <c r="S2573" i="1" s="1"/>
  <c r="R2573" i="1" a="1"/>
  <c r="R2573" i="1" s="1"/>
  <c r="P2573" i="1"/>
  <c r="W2573" i="1"/>
  <c r="T2849" i="1" a="1"/>
  <c r="T2849" i="1" s="1"/>
  <c r="S2849" i="1" a="1"/>
  <c r="S2849" i="1" s="1"/>
  <c r="R2849" i="1" a="1"/>
  <c r="R2849" i="1" s="1"/>
  <c r="W2849" i="1"/>
  <c r="P2849" i="1"/>
  <c r="S4454" i="1" a="1"/>
  <c r="S4454" i="1" s="1"/>
  <c r="R4454" i="1" a="1"/>
  <c r="R4454" i="1" s="1"/>
  <c r="P4454" i="1"/>
  <c r="T4454" i="1" a="1"/>
  <c r="T4454" i="1" s="1"/>
  <c r="T4610" i="1" a="1"/>
  <c r="T4610" i="1" s="1"/>
  <c r="S4610" i="1" a="1"/>
  <c r="S4610" i="1" s="1"/>
  <c r="R4610" i="1" a="1"/>
  <c r="R4610" i="1" s="1"/>
  <c r="P4610" i="1"/>
  <c r="P5284" i="1"/>
  <c r="T5284" i="1" a="1"/>
  <c r="T5284" i="1" s="1"/>
  <c r="R4366" i="1" a="1"/>
  <c r="R4366" i="1" s="1"/>
  <c r="S4366" i="1" a="1"/>
  <c r="S4366" i="1" s="1"/>
  <c r="P4366" i="1"/>
  <c r="T4366" i="1" a="1"/>
  <c r="T4366" i="1" s="1"/>
  <c r="P4567" i="1"/>
  <c r="W2693" i="1"/>
  <c r="P206" i="1"/>
  <c r="W206" i="1"/>
  <c r="T467" i="1" a="1"/>
  <c r="T467" i="1" s="1"/>
  <c r="S270" i="1" a="1"/>
  <c r="S270" i="1" s="1"/>
  <c r="R532" i="1" a="1"/>
  <c r="R532" i="1" s="1"/>
  <c r="W333" i="1"/>
  <c r="P333" i="1"/>
  <c r="W144" i="1"/>
  <c r="P144" i="1"/>
  <c r="S188" i="1" a="1"/>
  <c r="S188" i="1" s="1"/>
  <c r="S202" i="1" a="1"/>
  <c r="S202" i="1" s="1"/>
  <c r="S228" i="1" a="1"/>
  <c r="S228" i="1" s="1"/>
  <c r="S545" i="1" a="1"/>
  <c r="S545" i="1" s="1"/>
  <c r="S541" i="1" a="1"/>
  <c r="S541" i="1" s="1"/>
  <c r="S543" i="1" a="1"/>
  <c r="S543" i="1" s="1"/>
  <c r="S544" i="1" a="1"/>
  <c r="S544" i="1" s="1"/>
  <c r="S107" i="1" a="1"/>
  <c r="S107" i="1" s="1"/>
  <c r="S58" i="1" a="1"/>
  <c r="S58" i="1" s="1"/>
  <c r="S109" i="1" a="1"/>
  <c r="S109" i="1" s="1"/>
  <c r="S83" i="1" a="1"/>
  <c r="S83" i="1" s="1"/>
  <c r="S72" i="1" a="1"/>
  <c r="S72" i="1" s="1"/>
  <c r="S76" i="1" a="1"/>
  <c r="S76" i="1" s="1"/>
  <c r="S53" i="1" a="1"/>
  <c r="S53" i="1" s="1"/>
  <c r="S136" i="1" a="1"/>
  <c r="S136" i="1" s="1"/>
  <c r="S135" i="1" a="1"/>
  <c r="S135" i="1" s="1"/>
  <c r="S133" i="1" a="1"/>
  <c r="S133" i="1" s="1"/>
  <c r="S130" i="1" a="1"/>
  <c r="S130" i="1" s="1"/>
  <c r="S128" i="1" a="1"/>
  <c r="S128" i="1" s="1"/>
  <c r="S134" i="1" a="1"/>
  <c r="S134" i="1" s="1"/>
  <c r="S129" i="1" a="1"/>
  <c r="S129" i="1" s="1"/>
  <c r="S127" i="1" a="1"/>
  <c r="S127" i="1" s="1"/>
  <c r="S131" i="1" a="1"/>
  <c r="S131" i="1" s="1"/>
  <c r="C78" i="3"/>
  <c r="E78" i="3"/>
  <c r="S229" i="1" a="1"/>
  <c r="S229" i="1" s="1"/>
  <c r="S232" i="1" a="1"/>
  <c r="S232" i="1" s="1"/>
  <c r="S230" i="1" a="1"/>
  <c r="S230" i="1" s="1"/>
  <c r="S235" i="1" a="1"/>
  <c r="S235" i="1" s="1"/>
  <c r="S233" i="1" a="1"/>
  <c r="S233" i="1" s="1"/>
  <c r="W620" i="1"/>
  <c r="P620" i="1"/>
  <c r="S349" i="1" a="1"/>
  <c r="S349" i="1" s="1"/>
  <c r="S347" i="1" a="1"/>
  <c r="S347" i="1" s="1"/>
  <c r="S352" i="1" a="1"/>
  <c r="S352" i="1" s="1"/>
  <c r="S348" i="1" a="1"/>
  <c r="S348" i="1" s="1"/>
  <c r="S350" i="1" a="1"/>
  <c r="S350" i="1" s="1"/>
  <c r="S351" i="1" a="1"/>
  <c r="S351" i="1" s="1"/>
  <c r="E23" i="3"/>
  <c r="C23" i="3"/>
  <c r="S610" i="1" a="1"/>
  <c r="S610" i="1" s="1"/>
  <c r="S611" i="1" a="1"/>
  <c r="S611" i="1" s="1"/>
  <c r="S612" i="1" a="1"/>
  <c r="S612" i="1" s="1"/>
  <c r="S616" i="1" a="1"/>
  <c r="S616" i="1" s="1"/>
  <c r="S613" i="1" a="1"/>
  <c r="S613" i="1" s="1"/>
  <c r="S615" i="1" a="1"/>
  <c r="S615" i="1" s="1"/>
  <c r="S618" i="1" a="1"/>
  <c r="S618" i="1" s="1"/>
  <c r="S608" i="1" a="1"/>
  <c r="S608" i="1" s="1"/>
  <c r="S614" i="1" a="1"/>
  <c r="S614" i="1" s="1"/>
  <c r="S617" i="1" a="1"/>
  <c r="S617" i="1" s="1"/>
  <c r="R4681" i="1" a="1"/>
  <c r="R4681" i="1" s="1"/>
  <c r="P4681" i="1"/>
  <c r="S5000" i="1" a="1"/>
  <c r="S5000" i="1" s="1"/>
  <c r="T5000" i="1" a="1"/>
  <c r="T5000" i="1" s="1"/>
  <c r="T5484" i="1" a="1"/>
  <c r="T5484" i="1" s="1"/>
  <c r="P5484" i="1"/>
  <c r="R4370" i="1" a="1"/>
  <c r="R4370" i="1" s="1"/>
  <c r="P4370" i="1"/>
  <c r="S4370" i="1" a="1"/>
  <c r="S4370" i="1" s="1"/>
  <c r="T4370" i="1" a="1"/>
  <c r="T4370" i="1" s="1"/>
  <c r="R4709" i="1" a="1"/>
  <c r="R4709" i="1" s="1"/>
  <c r="P4709" i="1"/>
  <c r="T5478" i="1" a="1"/>
  <c r="T5478" i="1" s="1"/>
  <c r="S5478" i="1" a="1"/>
  <c r="S5478" i="1" s="1"/>
  <c r="T5235" i="1" a="1"/>
  <c r="T5235" i="1" s="1"/>
  <c r="S5235" i="1" a="1"/>
  <c r="S5235" i="1" s="1"/>
  <c r="R5235" i="1" a="1"/>
  <c r="R5235" i="1" s="1"/>
  <c r="P5235" i="1"/>
  <c r="T1517" i="1" a="1"/>
  <c r="T1517" i="1" s="1"/>
  <c r="P1517" i="1"/>
  <c r="R1517" i="1" a="1"/>
  <c r="R1517" i="1" s="1"/>
  <c r="W1517" i="1"/>
  <c r="S1517" i="1" a="1"/>
  <c r="S1517" i="1" s="1"/>
  <c r="S1757" i="1" a="1"/>
  <c r="S1757" i="1" s="1"/>
  <c r="R1757" i="1" a="1"/>
  <c r="R1757" i="1" s="1"/>
  <c r="T1757" i="1" a="1"/>
  <c r="T1757" i="1" s="1"/>
  <c r="W1757" i="1"/>
  <c r="P1757" i="1"/>
  <c r="R2009" i="1" a="1"/>
  <c r="R2009" i="1" s="1"/>
  <c r="S2009" i="1" a="1"/>
  <c r="S2009" i="1" s="1"/>
  <c r="W2009" i="1"/>
  <c r="T2009" i="1" a="1"/>
  <c r="T2009" i="1" s="1"/>
  <c r="P2009" i="1"/>
  <c r="S2201" i="1" a="1"/>
  <c r="S2201" i="1" s="1"/>
  <c r="T2201" i="1" a="1"/>
  <c r="T2201" i="1" s="1"/>
  <c r="R2201" i="1" a="1"/>
  <c r="R2201" i="1" s="1"/>
  <c r="P2201" i="1"/>
  <c r="W2201" i="1"/>
  <c r="R2429" i="1" a="1"/>
  <c r="R2429" i="1" s="1"/>
  <c r="W2429" i="1"/>
  <c r="T2429" i="1" a="1"/>
  <c r="T2429" i="1" s="1"/>
  <c r="S2429" i="1" a="1"/>
  <c r="S2429" i="1" s="1"/>
  <c r="P2429" i="1"/>
  <c r="R2741" i="1" a="1"/>
  <c r="R2741" i="1" s="1"/>
  <c r="S2741" i="1" a="1"/>
  <c r="S2741" i="1" s="1"/>
  <c r="T2741" i="1" a="1"/>
  <c r="T2741" i="1" s="1"/>
  <c r="W2741" i="1"/>
  <c r="P2741" i="1"/>
  <c r="P4351" i="1"/>
  <c r="T4351" i="1" a="1"/>
  <c r="T4351" i="1" s="1"/>
  <c r="R5370" i="1" a="1"/>
  <c r="R5370" i="1" s="1"/>
  <c r="T5370" i="1" a="1"/>
  <c r="T5370" i="1" s="1"/>
  <c r="S5370" i="1" a="1"/>
  <c r="S5370" i="1" s="1"/>
  <c r="P5370" i="1"/>
  <c r="T4354" i="1" a="1"/>
  <c r="T4354" i="1" s="1"/>
  <c r="S4354" i="1" a="1"/>
  <c r="S4354" i="1" s="1"/>
  <c r="R4354" i="1" a="1"/>
  <c r="R4354" i="1" s="1"/>
  <c r="P4354" i="1"/>
  <c r="R4710" i="1" a="1"/>
  <c r="R4710" i="1" s="1"/>
  <c r="P4710" i="1"/>
  <c r="S4902" i="1" a="1"/>
  <c r="S4902" i="1" s="1"/>
  <c r="R4902" i="1" a="1"/>
  <c r="R4902" i="1" s="1"/>
  <c r="T4902" i="1" a="1"/>
  <c r="T4902" i="1" s="1"/>
  <c r="P4902" i="1"/>
  <c r="T5139" i="1" a="1"/>
  <c r="T5139" i="1" s="1"/>
  <c r="P5139" i="1"/>
  <c r="R4341" i="1" a="1"/>
  <c r="R4341" i="1" s="1"/>
  <c r="T4341" i="1" a="1"/>
  <c r="T4341" i="1" s="1"/>
  <c r="S4341" i="1" a="1"/>
  <c r="S4341" i="1" s="1"/>
  <c r="P4341" i="1"/>
  <c r="T4526" i="1" a="1"/>
  <c r="T4526" i="1" s="1"/>
  <c r="S4526" i="1" a="1"/>
  <c r="S4526" i="1" s="1"/>
  <c r="R4526" i="1" a="1"/>
  <c r="R4526" i="1" s="1"/>
  <c r="P4526" i="1"/>
  <c r="R4782" i="1" a="1"/>
  <c r="R4782" i="1" s="1"/>
  <c r="S4782" i="1" a="1"/>
  <c r="S4782" i="1" s="1"/>
  <c r="T4782" i="1" a="1"/>
  <c r="T4782" i="1" s="1"/>
  <c r="P4782" i="1"/>
  <c r="P5038" i="1"/>
  <c r="R5038" i="1" a="1"/>
  <c r="R5038" i="1" s="1"/>
  <c r="T5163" i="1" a="1"/>
  <c r="T5163" i="1" s="1"/>
  <c r="S5163" i="1" a="1"/>
  <c r="S5163" i="1" s="1"/>
  <c r="R5163" i="1" a="1"/>
  <c r="R5163" i="1" s="1"/>
  <c r="S542" i="1" a="1"/>
  <c r="S542" i="1" s="1"/>
  <c r="S132" i="1" a="1"/>
  <c r="S132" i="1" s="1"/>
  <c r="S346" i="1" a="1"/>
  <c r="S346" i="1" s="1"/>
  <c r="S344" i="1" a="1"/>
  <c r="S344" i="1" s="1"/>
  <c r="S345" i="1" a="1"/>
  <c r="S345" i="1" s="1"/>
  <c r="S343" i="1" a="1"/>
  <c r="S343" i="1" s="1"/>
  <c r="S341" i="1" a="1"/>
  <c r="S341" i="1" s="1"/>
  <c r="S342" i="1" a="1"/>
  <c r="S342" i="1" s="1"/>
  <c r="T13" i="1" a="1"/>
  <c r="T13" i="1" s="1"/>
  <c r="T15" i="1" a="1"/>
  <c r="T15" i="1" s="1"/>
  <c r="T14" i="1" a="1"/>
  <c r="T14" i="1" s="1"/>
  <c r="T16" i="1" a="1"/>
  <c r="T16" i="1" s="1"/>
  <c r="T11" i="1" a="1"/>
  <c r="T11" i="1" s="1"/>
  <c r="T12" i="1" a="1"/>
  <c r="T12" i="1" s="1"/>
  <c r="R222" i="1" a="1"/>
  <c r="R222" i="1" s="1"/>
  <c r="P222" i="1" s="1"/>
  <c r="R184" i="1" a="1"/>
  <c r="R184" i="1" s="1"/>
  <c r="R210" i="1" a="1"/>
  <c r="R210" i="1" s="1"/>
  <c r="P210" i="1" s="1"/>
  <c r="R154" i="1" a="1"/>
  <c r="R154" i="1" s="1"/>
  <c r="R152" i="1" a="1"/>
  <c r="R152" i="1" s="1"/>
  <c r="P152" i="1" s="1"/>
  <c r="S38" i="1" a="1"/>
  <c r="S38" i="1" s="1"/>
  <c r="S67" i="1" a="1"/>
  <c r="S67" i="1" s="1"/>
  <c r="S216" i="1" a="1"/>
  <c r="S216" i="1" s="1"/>
  <c r="S166" i="1" a="1"/>
  <c r="S166" i="1" s="1"/>
  <c r="S196" i="1" a="1"/>
  <c r="S196" i="1" s="1"/>
  <c r="S150" i="1" a="1"/>
  <c r="S150" i="1" s="1"/>
  <c r="S190" i="1" a="1"/>
  <c r="S190" i="1" s="1"/>
  <c r="S164" i="1" a="1"/>
  <c r="S164" i="1" s="1"/>
  <c r="E54" i="3"/>
  <c r="C54" i="3"/>
  <c r="P171" i="1"/>
  <c r="W171" i="1"/>
  <c r="T231" i="1" a="1"/>
  <c r="T231" i="1" s="1"/>
  <c r="T234" i="1" a="1"/>
  <c r="T234" i="1" s="1"/>
  <c r="S585" i="1" a="1"/>
  <c r="S585" i="1" s="1"/>
  <c r="S587" i="1" a="1"/>
  <c r="S587" i="1" s="1"/>
  <c r="S586" i="1" a="1"/>
  <c r="S586" i="1" s="1"/>
  <c r="P4696" i="1"/>
  <c r="T4696" i="1" a="1"/>
  <c r="T4696" i="1" s="1"/>
  <c r="R4696" i="1" a="1"/>
  <c r="R4696" i="1" s="1"/>
  <c r="S4696" i="1" a="1"/>
  <c r="S4696" i="1" s="1"/>
  <c r="R5501" i="1" a="1"/>
  <c r="R5501" i="1" s="1"/>
  <c r="P5501" i="1"/>
  <c r="T5049" i="1" a="1"/>
  <c r="T5049" i="1" s="1"/>
  <c r="R5049" i="1" a="1"/>
  <c r="R5049" i="1" s="1"/>
  <c r="T4392" i="1" a="1"/>
  <c r="T4392" i="1" s="1"/>
  <c r="S4392" i="1" a="1"/>
  <c r="S4392" i="1" s="1"/>
  <c r="R4392" i="1" a="1"/>
  <c r="R4392" i="1" s="1"/>
  <c r="P4392" i="1"/>
  <c r="R4720" i="1" a="1"/>
  <c r="R4720" i="1" s="1"/>
  <c r="P4720" i="1"/>
  <c r="R5065" i="1" a="1"/>
  <c r="R5065" i="1" s="1"/>
  <c r="T5065" i="1" a="1"/>
  <c r="T5065" i="1" s="1"/>
  <c r="T5520" i="1" a="1"/>
  <c r="T5520" i="1" s="1"/>
  <c r="P5520" i="1"/>
  <c r="T5396" i="1" a="1"/>
  <c r="T5396" i="1" s="1"/>
  <c r="R5396" i="1" a="1"/>
  <c r="R5396" i="1" s="1"/>
  <c r="S5396" i="1" a="1"/>
  <c r="S5396" i="1" s="1"/>
  <c r="P5396" i="1"/>
  <c r="R1529" i="1" a="1"/>
  <c r="R1529" i="1" s="1"/>
  <c r="T1529" i="1" a="1"/>
  <c r="T1529" i="1" s="1"/>
  <c r="P1529" i="1"/>
  <c r="S1529" i="1" a="1"/>
  <c r="S1529" i="1" s="1"/>
  <c r="W1529" i="1"/>
  <c r="R1781" i="1" a="1"/>
  <c r="R1781" i="1" s="1"/>
  <c r="P1781" i="1"/>
  <c r="W1781" i="1"/>
  <c r="S1781" i="1" a="1"/>
  <c r="S1781" i="1" s="1"/>
  <c r="T1781" i="1" a="1"/>
  <c r="T1781" i="1" s="1"/>
  <c r="T2021" i="1" a="1"/>
  <c r="T2021" i="1" s="1"/>
  <c r="R2021" i="1" a="1"/>
  <c r="R2021" i="1" s="1"/>
  <c r="S2021" i="1" a="1"/>
  <c r="S2021" i="1" s="1"/>
  <c r="W2021" i="1"/>
  <c r="R2213" i="1" a="1"/>
  <c r="R2213" i="1" s="1"/>
  <c r="T2213" i="1" a="1"/>
  <c r="T2213" i="1" s="1"/>
  <c r="S2213" i="1" a="1"/>
  <c r="S2213" i="1" s="1"/>
  <c r="P2213" i="1"/>
  <c r="W2213" i="1"/>
  <c r="R2441" i="1" a="1"/>
  <c r="R2441" i="1" s="1"/>
  <c r="P2441" i="1"/>
  <c r="W2441" i="1"/>
  <c r="T2441" i="1" a="1"/>
  <c r="T2441" i="1" s="1"/>
  <c r="S2441" i="1" a="1"/>
  <c r="S2441" i="1" s="1"/>
  <c r="R2753" i="1" a="1"/>
  <c r="R2753" i="1" s="1"/>
  <c r="T2753" i="1" a="1"/>
  <c r="T2753" i="1" s="1"/>
  <c r="P2753" i="1"/>
  <c r="S2753" i="1" a="1"/>
  <c r="S2753" i="1" s="1"/>
  <c r="W2753" i="1"/>
  <c r="S4357" i="1" a="1"/>
  <c r="S4357" i="1" s="1"/>
  <c r="T4357" i="1" a="1"/>
  <c r="T4357" i="1" s="1"/>
  <c r="R4357" i="1" a="1"/>
  <c r="R4357" i="1" s="1"/>
  <c r="S4713" i="1" a="1"/>
  <c r="S4713" i="1" s="1"/>
  <c r="T4713" i="1" a="1"/>
  <c r="T4713" i="1" s="1"/>
  <c r="R4713" i="1" a="1"/>
  <c r="R4713" i="1" s="1"/>
  <c r="P4713" i="1"/>
  <c r="S4905" i="1" a="1"/>
  <c r="S4905" i="1" s="1"/>
  <c r="T4905" i="1" a="1"/>
  <c r="T4905" i="1" s="1"/>
  <c r="R4905" i="1" a="1"/>
  <c r="R4905" i="1" s="1"/>
  <c r="S5154" i="1" a="1"/>
  <c r="S5154" i="1" s="1"/>
  <c r="R5154" i="1" a="1"/>
  <c r="R5154" i="1" s="1"/>
  <c r="S4345" i="1" a="1"/>
  <c r="S4345" i="1" s="1"/>
  <c r="R4345" i="1" a="1"/>
  <c r="R4345" i="1" s="1"/>
  <c r="T4345" i="1" a="1"/>
  <c r="T4345" i="1" s="1"/>
  <c r="P4345" i="1"/>
  <c r="S4542" i="1" a="1"/>
  <c r="S4542" i="1" s="1"/>
  <c r="T4542" i="1" a="1"/>
  <c r="T4542" i="1" s="1"/>
  <c r="R4542" i="1" a="1"/>
  <c r="R4542" i="1" s="1"/>
  <c r="P4542" i="1"/>
  <c r="S4814" i="1" a="1"/>
  <c r="S4814" i="1" s="1"/>
  <c r="P4814" i="1"/>
  <c r="R5191" i="1" a="1"/>
  <c r="R5191" i="1" s="1"/>
  <c r="P5191" i="1"/>
  <c r="T4359" i="1" a="1"/>
  <c r="T4359" i="1" s="1"/>
  <c r="P4359" i="1"/>
  <c r="R4359" i="1" a="1"/>
  <c r="R4359" i="1" s="1"/>
  <c r="S4359" i="1" a="1"/>
  <c r="S4359" i="1" s="1"/>
  <c r="P4431" i="1"/>
  <c r="S4431" i="1" a="1"/>
  <c r="S4431" i="1" s="1"/>
  <c r="P4587" i="1"/>
  <c r="R4587" i="1" a="1"/>
  <c r="R4587" i="1" s="1"/>
  <c r="S4675" i="1" a="1"/>
  <c r="S4675" i="1" s="1"/>
  <c r="P4675" i="1"/>
  <c r="R4743" i="1" a="1"/>
  <c r="R4743" i="1" s="1"/>
  <c r="T4743" i="1" a="1"/>
  <c r="T4743" i="1" s="1"/>
  <c r="S4743" i="1" a="1"/>
  <c r="S4743" i="1" s="1"/>
  <c r="P4743" i="1"/>
  <c r="S4827" i="1" a="1"/>
  <c r="S4827" i="1" s="1"/>
  <c r="T4827" i="1" a="1"/>
  <c r="T4827" i="1" s="1"/>
  <c r="R4827" i="1" a="1"/>
  <c r="R4827" i="1" s="1"/>
  <c r="P4827" i="1"/>
  <c r="S4899" i="1" a="1"/>
  <c r="S4899" i="1" s="1"/>
  <c r="P4899" i="1"/>
  <c r="R4899" i="1" a="1"/>
  <c r="R4899" i="1" s="1"/>
  <c r="T4899" i="1" a="1"/>
  <c r="T4899" i="1" s="1"/>
  <c r="T4967" i="1" a="1"/>
  <c r="T4967" i="1" s="1"/>
  <c r="P4967" i="1"/>
  <c r="T5095" i="1" a="1"/>
  <c r="T5095" i="1" s="1"/>
  <c r="P5095" i="1"/>
  <c r="S5095" i="1" a="1"/>
  <c r="S5095" i="1" s="1"/>
  <c r="R5095" i="1" a="1"/>
  <c r="R5095" i="1" s="1"/>
  <c r="R5493" i="1" a="1"/>
  <c r="R5493" i="1" s="1"/>
  <c r="P5493" i="1"/>
  <c r="R5499" i="1" a="1"/>
  <c r="R5499" i="1" s="1"/>
  <c r="S5499" i="1" a="1"/>
  <c r="S5499" i="1" s="1"/>
  <c r="T5499" i="1" a="1"/>
  <c r="T5499" i="1" s="1"/>
  <c r="P5499" i="1"/>
  <c r="S4628" i="1" a="1"/>
  <c r="S4628" i="1" s="1"/>
  <c r="T4628" i="1" a="1"/>
  <c r="T4628" i="1" s="1"/>
  <c r="R4628" i="1" a="1"/>
  <c r="R4628" i="1" s="1"/>
  <c r="P4628" i="1"/>
  <c r="R5288" i="1" a="1"/>
  <c r="R5288" i="1" s="1"/>
  <c r="S5288" i="1" a="1"/>
  <c r="S5288" i="1" s="1"/>
  <c r="T5288" i="1" a="1"/>
  <c r="T5288" i="1" s="1"/>
  <c r="S5258" i="1" a="1"/>
  <c r="S5258" i="1" s="1"/>
  <c r="T5258" i="1" a="1"/>
  <c r="T5258" i="1" s="1"/>
  <c r="T4973" i="1" a="1"/>
  <c r="T4973" i="1" s="1"/>
  <c r="P4973" i="1"/>
  <c r="S5387" i="1" a="1"/>
  <c r="S5387" i="1" s="1"/>
  <c r="R5387" i="1" a="1"/>
  <c r="R5387" i="1" s="1"/>
  <c r="T5387" i="1" a="1"/>
  <c r="T5387" i="1" s="1"/>
  <c r="T5246" i="1" a="1"/>
  <c r="T5246" i="1" s="1"/>
  <c r="S5246" i="1" a="1"/>
  <c r="S5246" i="1" s="1"/>
  <c r="R5246" i="1" a="1"/>
  <c r="R5246" i="1" s="1"/>
  <c r="P5246" i="1"/>
  <c r="T1505" i="1" a="1"/>
  <c r="T1505" i="1" s="1"/>
  <c r="S1505" i="1" a="1"/>
  <c r="S1505" i="1" s="1"/>
  <c r="R1505" i="1" a="1"/>
  <c r="R1505" i="1" s="1"/>
  <c r="P1505" i="1"/>
  <c r="W1505" i="1"/>
  <c r="R1817" i="1" a="1"/>
  <c r="R1817" i="1" s="1"/>
  <c r="S1817" i="1" a="1"/>
  <c r="S1817" i="1" s="1"/>
  <c r="T1817" i="1" a="1"/>
  <c r="T1817" i="1" s="1"/>
  <c r="P1817" i="1"/>
  <c r="W1817" i="1"/>
  <c r="R2285" i="1" a="1"/>
  <c r="R2285" i="1" s="1"/>
  <c r="T2285" i="1" a="1"/>
  <c r="T2285" i="1" s="1"/>
  <c r="S2285" i="1" a="1"/>
  <c r="S2285" i="1" s="1"/>
  <c r="W2285" i="1"/>
  <c r="P2285" i="1"/>
  <c r="S2609" i="1" a="1"/>
  <c r="S2609" i="1" s="1"/>
  <c r="T2609" i="1" a="1"/>
  <c r="T2609" i="1" s="1"/>
  <c r="R2609" i="1" a="1"/>
  <c r="R2609" i="1" s="1"/>
  <c r="W2609" i="1"/>
  <c r="P2609" i="1"/>
  <c r="S2873" i="1" a="1"/>
  <c r="S2873" i="1" s="1"/>
  <c r="T2873" i="1" a="1"/>
  <c r="T2873" i="1" s="1"/>
  <c r="R2873" i="1" a="1"/>
  <c r="R2873" i="1" s="1"/>
  <c r="P2873" i="1"/>
  <c r="S5359" i="1" a="1"/>
  <c r="S5359" i="1" s="1"/>
  <c r="T5359" i="1" a="1"/>
  <c r="T5359" i="1" s="1"/>
  <c r="R5359" i="1" a="1"/>
  <c r="R5359" i="1" s="1"/>
  <c r="T4460" i="1" a="1"/>
  <c r="T4460" i="1" s="1"/>
  <c r="S4460" i="1" a="1"/>
  <c r="S4460" i="1" s="1"/>
  <c r="R4460" i="1" a="1"/>
  <c r="R4460" i="1" s="1"/>
  <c r="P4460" i="1"/>
  <c r="P4646" i="1"/>
  <c r="T4646" i="1" a="1"/>
  <c r="T4646" i="1" s="1"/>
  <c r="R5101" i="1" a="1"/>
  <c r="R5101" i="1" s="1"/>
  <c r="P5101" i="1"/>
  <c r="T4590" i="1" a="1"/>
  <c r="T4590" i="1" s="1"/>
  <c r="R4590" i="1" a="1"/>
  <c r="R4590" i="1" s="1"/>
  <c r="P4590" i="1"/>
  <c r="S4590" i="1" a="1"/>
  <c r="S4590" i="1" s="1"/>
  <c r="T5308" i="1" a="1"/>
  <c r="T5308" i="1" s="1"/>
  <c r="S5308" i="1" a="1"/>
  <c r="S5308" i="1" s="1"/>
  <c r="R5308" i="1" a="1"/>
  <c r="R5308" i="1" s="1"/>
  <c r="T5383" i="1" a="1"/>
  <c r="T5383" i="1" s="1"/>
  <c r="R5383" i="1" a="1"/>
  <c r="R5383" i="1" s="1"/>
  <c r="S5383" i="1" a="1"/>
  <c r="S5383" i="1" s="1"/>
  <c r="P5383" i="1"/>
  <c r="T4395" i="1" a="1"/>
  <c r="T4395" i="1" s="1"/>
  <c r="S4395" i="1" a="1"/>
  <c r="S4395" i="1" s="1"/>
  <c r="R4395" i="1" a="1"/>
  <c r="R4395" i="1" s="1"/>
  <c r="P4395" i="1"/>
  <c r="R4515" i="1" a="1"/>
  <c r="R4515" i="1" s="1"/>
  <c r="S4515" i="1" a="1"/>
  <c r="S4515" i="1" s="1"/>
  <c r="P4515" i="1"/>
  <c r="T4515" i="1" a="1"/>
  <c r="T4515" i="1" s="1"/>
  <c r="P4627" i="1"/>
  <c r="R4627" i="1" a="1"/>
  <c r="R4627" i="1" s="1"/>
  <c r="T4627" i="1" a="1"/>
  <c r="T4627" i="1" s="1"/>
  <c r="S4627" i="1" a="1"/>
  <c r="S4627" i="1" s="1"/>
  <c r="R4799" i="1" a="1"/>
  <c r="R4799" i="1" s="1"/>
  <c r="S4799" i="1" a="1"/>
  <c r="S4799" i="1" s="1"/>
  <c r="T4799" i="1" a="1"/>
  <c r="T4799" i="1" s="1"/>
  <c r="P4799" i="1"/>
  <c r="R4915" i="1" a="1"/>
  <c r="R4915" i="1" s="1"/>
  <c r="P4915" i="1"/>
  <c r="S5055" i="1" a="1"/>
  <c r="S5055" i="1" s="1"/>
  <c r="T5055" i="1" a="1"/>
  <c r="T5055" i="1" s="1"/>
  <c r="S5381" i="1" a="1"/>
  <c r="S5381" i="1" s="1"/>
  <c r="P5381" i="1"/>
  <c r="P4828" i="1"/>
  <c r="T98" i="1" a="1"/>
  <c r="T98" i="1" s="1"/>
  <c r="S103" i="1" a="1"/>
  <c r="S103" i="1" s="1"/>
  <c r="S213" i="1" a="1"/>
  <c r="S213" i="1" s="1"/>
  <c r="W112" i="1"/>
  <c r="P112" i="1"/>
  <c r="S301" i="1" a="1"/>
  <c r="S301" i="1" s="1"/>
  <c r="S299" i="1" a="1"/>
  <c r="S299" i="1" s="1"/>
  <c r="S323" i="1" a="1"/>
  <c r="S323" i="1" s="1"/>
  <c r="S330" i="1" a="1"/>
  <c r="S330" i="1" s="1"/>
  <c r="S324" i="1" a="1"/>
  <c r="S324" i="1" s="1"/>
  <c r="S325" i="1" a="1"/>
  <c r="S325" i="1" s="1"/>
  <c r="S326" i="1" a="1"/>
  <c r="S326" i="1" s="1"/>
  <c r="S328" i="1" a="1"/>
  <c r="S328" i="1" s="1"/>
  <c r="S329" i="1" a="1"/>
  <c r="S329" i="1" s="1"/>
  <c r="S327" i="1" a="1"/>
  <c r="S327" i="1" s="1"/>
  <c r="T564" i="1" a="1"/>
  <c r="T564" i="1" s="1"/>
  <c r="T559" i="1" a="1"/>
  <c r="T559" i="1" s="1"/>
  <c r="T563" i="1" a="1"/>
  <c r="T563" i="1" s="1"/>
  <c r="T562" i="1" a="1"/>
  <c r="T562" i="1" s="1"/>
  <c r="T568" i="1" a="1"/>
  <c r="T568" i="1" s="1"/>
  <c r="T567" i="1" a="1"/>
  <c r="T567" i="1" s="1"/>
  <c r="T566" i="1" a="1"/>
  <c r="T566" i="1" s="1"/>
  <c r="T560" i="1" a="1"/>
  <c r="T560" i="1" s="1"/>
  <c r="T561" i="1" a="1"/>
  <c r="T561" i="1" s="1"/>
  <c r="T565" i="1" a="1"/>
  <c r="T565" i="1" s="1"/>
  <c r="H119" i="3"/>
  <c r="F119" i="3"/>
  <c r="P5013" i="1"/>
  <c r="S627" i="1" a="1"/>
  <c r="S627" i="1" s="1"/>
  <c r="S631" i="1" a="1"/>
  <c r="S631" i="1" s="1"/>
  <c r="S630" i="1" a="1"/>
  <c r="S630" i="1" s="1"/>
  <c r="S629" i="1" a="1"/>
  <c r="S629" i="1" s="1"/>
  <c r="P622" i="1"/>
  <c r="W622" i="1"/>
  <c r="P276" i="1"/>
  <c r="L202" i="3"/>
  <c r="N202" i="3"/>
  <c r="S578" i="1" a="1"/>
  <c r="S578" i="1" s="1"/>
  <c r="S575" i="1" a="1"/>
  <c r="S575" i="1" s="1"/>
  <c r="S576" i="1" a="1"/>
  <c r="S576" i="1" s="1"/>
  <c r="S577" i="1" a="1"/>
  <c r="S577" i="1" s="1"/>
  <c r="S580" i="1" a="1"/>
  <c r="S580" i="1" s="1"/>
  <c r="S581" i="1" a="1"/>
  <c r="S581" i="1" s="1"/>
  <c r="S579" i="1" a="1"/>
  <c r="S579" i="1" s="1"/>
  <c r="S178" i="1" a="1"/>
  <c r="S178" i="1" s="1"/>
  <c r="S212" i="1" a="1"/>
  <c r="S212" i="1" s="1"/>
  <c r="S176" i="1" a="1"/>
  <c r="S176" i="1" s="1"/>
  <c r="S182" i="1" a="1"/>
  <c r="S182" i="1" s="1"/>
  <c r="S224" i="1" a="1"/>
  <c r="S224" i="1" s="1"/>
  <c r="R564" i="1" a="1"/>
  <c r="R564" i="1" s="1"/>
  <c r="R561" i="1" a="1"/>
  <c r="R561" i="1" s="1"/>
  <c r="R566" i="1" a="1"/>
  <c r="R566" i="1" s="1"/>
  <c r="R562" i="1" a="1"/>
  <c r="R562" i="1" s="1"/>
  <c r="R565" i="1" a="1"/>
  <c r="R565" i="1" s="1"/>
  <c r="R568" i="1" a="1"/>
  <c r="R568" i="1" s="1"/>
  <c r="R567" i="1" a="1"/>
  <c r="R567" i="1" s="1"/>
  <c r="R559" i="1" a="1"/>
  <c r="R559" i="1" s="1"/>
  <c r="R560" i="1" a="1"/>
  <c r="R560" i="1" s="1"/>
  <c r="R563" i="1" a="1"/>
  <c r="R563" i="1" s="1"/>
  <c r="R492" i="1" a="1"/>
  <c r="R492" i="1" s="1"/>
  <c r="P492" i="1" s="1"/>
  <c r="R490" i="1" a="1"/>
  <c r="R490" i="1" s="1"/>
  <c r="P490" i="1" s="1"/>
  <c r="R491" i="1" a="1"/>
  <c r="R491" i="1" s="1"/>
  <c r="S452" i="1" a="1"/>
  <c r="S452" i="1" s="1"/>
  <c r="S451" i="1" a="1"/>
  <c r="S451" i="1" s="1"/>
  <c r="S449" i="1" a="1"/>
  <c r="S449" i="1" s="1"/>
  <c r="S455" i="1" a="1"/>
  <c r="S455" i="1" s="1"/>
  <c r="S448" i="1" a="1"/>
  <c r="S448" i="1" s="1"/>
  <c r="S454" i="1" a="1"/>
  <c r="S454" i="1" s="1"/>
  <c r="I149" i="3"/>
  <c r="K149" i="3"/>
  <c r="H51" i="3"/>
  <c r="F51" i="3"/>
  <c r="S246" i="1" a="1"/>
  <c r="S246" i="1" s="1"/>
  <c r="S241" i="1" a="1"/>
  <c r="S241" i="1" s="1"/>
  <c r="S244" i="1" a="1"/>
  <c r="S244" i="1" s="1"/>
  <c r="S245" i="1" a="1"/>
  <c r="S245" i="1" s="1"/>
  <c r="S238" i="1" a="1"/>
  <c r="S238" i="1" s="1"/>
  <c r="S236" i="1" a="1"/>
  <c r="S236" i="1" s="1"/>
  <c r="S239" i="1" a="1"/>
  <c r="S239" i="1" s="1"/>
  <c r="Q90" i="3"/>
  <c r="O90" i="3"/>
  <c r="E70" i="3"/>
  <c r="C70" i="3"/>
  <c r="T5132" i="1" a="1"/>
  <c r="T5132" i="1" s="1"/>
  <c r="P5132" i="1"/>
  <c r="T5224" i="1" a="1"/>
  <c r="T5224" i="1" s="1"/>
  <c r="S5224" i="1" a="1"/>
  <c r="S5224" i="1" s="1"/>
  <c r="S4729" i="1" a="1"/>
  <c r="S4729" i="1" s="1"/>
  <c r="T4729" i="1" a="1"/>
  <c r="T4729" i="1" s="1"/>
  <c r="R4729" i="1" a="1"/>
  <c r="R4729" i="1" s="1"/>
  <c r="P4729" i="1"/>
  <c r="T5045" i="1" a="1"/>
  <c r="T5045" i="1" s="1"/>
  <c r="P5045" i="1"/>
  <c r="P5480" i="1"/>
  <c r="R5480" i="1" a="1"/>
  <c r="R5480" i="1" s="1"/>
  <c r="S5480" i="1" a="1"/>
  <c r="S5480" i="1" s="1"/>
  <c r="T5480" i="1" a="1"/>
  <c r="T5480" i="1" s="1"/>
  <c r="R4458" i="1" a="1"/>
  <c r="R4458" i="1" s="1"/>
  <c r="S4458" i="1" a="1"/>
  <c r="S4458" i="1" s="1"/>
  <c r="P4458" i="1"/>
  <c r="T4458" i="1" a="1"/>
  <c r="T4458" i="1" s="1"/>
  <c r="P4753" i="1"/>
  <c r="T4753" i="1" a="1"/>
  <c r="T4753" i="1" s="1"/>
  <c r="T5085" i="1" a="1"/>
  <c r="T5085" i="1" s="1"/>
  <c r="P5085" i="1"/>
  <c r="S4962" i="1" a="1"/>
  <c r="S4962" i="1" s="1"/>
  <c r="R4962" i="1" a="1"/>
  <c r="R4962" i="1" s="1"/>
  <c r="P4962" i="1"/>
  <c r="T4962" i="1" a="1"/>
  <c r="T4962" i="1" s="1"/>
  <c r="S5474" i="1" a="1"/>
  <c r="S5474" i="1" s="1"/>
  <c r="P5474" i="1"/>
  <c r="T1589" i="1" a="1"/>
  <c r="T1589" i="1" s="1"/>
  <c r="P1589" i="1"/>
  <c r="R1589" i="1" a="1"/>
  <c r="R1589" i="1" s="1"/>
  <c r="W1589" i="1"/>
  <c r="S1589" i="1" a="1"/>
  <c r="S1589" i="1" s="1"/>
  <c r="S1841" i="1" a="1"/>
  <c r="S1841" i="1" s="1"/>
  <c r="R1841" i="1" a="1"/>
  <c r="R1841" i="1" s="1"/>
  <c r="T1841" i="1" a="1"/>
  <c r="T1841" i="1" s="1"/>
  <c r="W1841" i="1"/>
  <c r="P1841" i="1"/>
  <c r="T2069" i="1" a="1"/>
  <c r="T2069" i="1" s="1"/>
  <c r="S2069" i="1" a="1"/>
  <c r="S2069" i="1" s="1"/>
  <c r="R2069" i="1" a="1"/>
  <c r="R2069" i="1" s="1"/>
  <c r="W2069" i="1"/>
  <c r="P2069" i="1"/>
  <c r="R2249" i="1" a="1"/>
  <c r="R2249" i="1" s="1"/>
  <c r="P2249" i="1"/>
  <c r="S2249" i="1" a="1"/>
  <c r="S2249" i="1" s="1"/>
  <c r="T2249" i="1" a="1"/>
  <c r="T2249" i="1" s="1"/>
  <c r="W2465" i="1"/>
  <c r="S2465" i="1" a="1"/>
  <c r="S2465" i="1" s="1"/>
  <c r="R2465" i="1" a="1"/>
  <c r="R2465" i="1" s="1"/>
  <c r="T2465" i="1" a="1"/>
  <c r="T2465" i="1" s="1"/>
  <c r="P2465" i="1"/>
  <c r="S2777" i="1" a="1"/>
  <c r="S2777" i="1" s="1"/>
  <c r="T2777" i="1" a="1"/>
  <c r="T2777" i="1" s="1"/>
  <c r="W2777" i="1"/>
  <c r="R2777" i="1" a="1"/>
  <c r="R2777" i="1" s="1"/>
  <c r="P2777" i="1"/>
  <c r="R4677" i="1" a="1"/>
  <c r="R4677" i="1" s="1"/>
  <c r="P4677" i="1"/>
  <c r="T4432" i="1" a="1"/>
  <c r="T4432" i="1" s="1"/>
  <c r="S4432" i="1" a="1"/>
  <c r="S4432" i="1" s="1"/>
  <c r="R4432" i="1" a="1"/>
  <c r="R4432" i="1" s="1"/>
  <c r="P4432" i="1"/>
  <c r="R4738" i="1" a="1"/>
  <c r="R4738" i="1" s="1"/>
  <c r="S4738" i="1" a="1"/>
  <c r="S4738" i="1" s="1"/>
  <c r="T4738" i="1" a="1"/>
  <c r="T4738" i="1" s="1"/>
  <c r="P4738" i="1"/>
  <c r="T4944" i="1" a="1"/>
  <c r="T4944" i="1" s="1"/>
  <c r="P4944" i="1"/>
  <c r="S4944" i="1" a="1"/>
  <c r="S4944" i="1" s="1"/>
  <c r="R4944" i="1" a="1"/>
  <c r="R4944" i="1" s="1"/>
  <c r="S4353" i="1" a="1"/>
  <c r="S4353" i="1" s="1"/>
  <c r="P4353" i="1"/>
  <c r="P4574" i="1"/>
  <c r="T4574" i="1" a="1"/>
  <c r="T4574" i="1" s="1"/>
  <c r="S4574" i="1" a="1"/>
  <c r="S4574" i="1" s="1"/>
  <c r="R4574" i="1" a="1"/>
  <c r="R4574" i="1" s="1"/>
  <c r="R4878" i="1" a="1"/>
  <c r="R4878" i="1" s="1"/>
  <c r="S4878" i="1" a="1"/>
  <c r="S4878" i="1" s="1"/>
  <c r="T4878" i="1" a="1"/>
  <c r="T4878" i="1" s="1"/>
  <c r="P4878" i="1"/>
  <c r="S5372" i="1" a="1"/>
  <c r="S5372" i="1" s="1"/>
  <c r="T5372" i="1" a="1"/>
  <c r="T5372" i="1" s="1"/>
  <c r="R5372" i="1" a="1"/>
  <c r="R5372" i="1" s="1"/>
  <c r="S4375" i="1" a="1"/>
  <c r="S4375" i="1" s="1"/>
  <c r="P4375" i="1"/>
  <c r="T4447" i="1" a="1"/>
  <c r="T4447" i="1" s="1"/>
  <c r="P4447" i="1"/>
  <c r="P4535" i="1"/>
  <c r="T4535" i="1" a="1"/>
  <c r="T4535" i="1" s="1"/>
  <c r="S4535" i="1" a="1"/>
  <c r="S4535" i="1" s="1"/>
  <c r="R4535" i="1" a="1"/>
  <c r="R4535" i="1" s="1"/>
  <c r="R4607" i="1" a="1"/>
  <c r="R4607" i="1" s="1"/>
  <c r="P4607" i="1"/>
  <c r="T4607" i="1" a="1"/>
  <c r="T4607" i="1" s="1"/>
  <c r="S4607" i="1" a="1"/>
  <c r="S4607" i="1" s="1"/>
  <c r="P4683" i="1"/>
  <c r="T4683" i="1" a="1"/>
  <c r="T4683" i="1" s="1"/>
  <c r="R4683" i="1" a="1"/>
  <c r="R4683" i="1" s="1"/>
  <c r="S4683" i="1" a="1"/>
  <c r="S4683" i="1" s="1"/>
  <c r="P4755" i="1"/>
  <c r="R4755" i="1" a="1"/>
  <c r="R4755" i="1" s="1"/>
  <c r="T4755" i="1" a="1"/>
  <c r="T4755" i="1" s="1"/>
  <c r="S4755" i="1" a="1"/>
  <c r="S4755" i="1" s="1"/>
  <c r="T4847" i="1" a="1"/>
  <c r="T4847" i="1" s="1"/>
  <c r="S4847" i="1" a="1"/>
  <c r="S4847" i="1" s="1"/>
  <c r="T4907" i="1" a="1"/>
  <c r="T4907" i="1" s="1"/>
  <c r="P4907" i="1"/>
  <c r="S4907" i="1" a="1"/>
  <c r="S4907" i="1" s="1"/>
  <c r="R4907" i="1" a="1"/>
  <c r="R4907" i="1" s="1"/>
  <c r="R4979" i="1" a="1"/>
  <c r="R4979" i="1" s="1"/>
  <c r="P4979" i="1"/>
  <c r="R5051" i="1" a="1"/>
  <c r="R5051" i="1" s="1"/>
  <c r="T5051" i="1" a="1"/>
  <c r="T5051" i="1" s="1"/>
  <c r="S5589" i="1" a="1"/>
  <c r="S5589" i="1" s="1"/>
  <c r="P5589" i="1"/>
  <c r="S4749" i="1" a="1"/>
  <c r="S4749" i="1" s="1"/>
  <c r="T4749" i="1" a="1"/>
  <c r="T4749" i="1" s="1"/>
  <c r="R4749" i="1" a="1"/>
  <c r="R4749" i="1" s="1"/>
  <c r="S5053" i="1" a="1"/>
  <c r="S5053" i="1" s="1"/>
  <c r="T5053" i="1" a="1"/>
  <c r="T5053" i="1" s="1"/>
  <c r="R5053" i="1" a="1"/>
  <c r="R5053" i="1" s="1"/>
  <c r="P5053" i="1"/>
  <c r="R5455" i="1" a="1"/>
  <c r="R5455" i="1" s="1"/>
  <c r="S5455" i="1" a="1"/>
  <c r="S5455" i="1" s="1"/>
  <c r="T5455" i="1" a="1"/>
  <c r="T5455" i="1" s="1"/>
  <c r="R5273" i="1" a="1"/>
  <c r="R5273" i="1" s="1"/>
  <c r="P5273" i="1"/>
  <c r="S1565" i="1" a="1"/>
  <c r="S1565" i="1" s="1"/>
  <c r="R1565" i="1" a="1"/>
  <c r="R1565" i="1" s="1"/>
  <c r="W1565" i="1"/>
  <c r="T1565" i="1" a="1"/>
  <c r="T1565" i="1" s="1"/>
  <c r="P1565" i="1"/>
  <c r="S1889" i="1" a="1"/>
  <c r="S1889" i="1" s="1"/>
  <c r="T1889" i="1" a="1"/>
  <c r="T1889" i="1" s="1"/>
  <c r="R1889" i="1" a="1"/>
  <c r="R1889" i="1" s="1"/>
  <c r="P1889" i="1"/>
  <c r="W1889" i="1"/>
  <c r="T2357" i="1" a="1"/>
  <c r="T2357" i="1" s="1"/>
  <c r="R2357" i="1" a="1"/>
  <c r="R2357" i="1" s="1"/>
  <c r="P2357" i="1"/>
  <c r="S2357" i="1" a="1"/>
  <c r="S2357" i="1" s="1"/>
  <c r="T2645" i="1" a="1"/>
  <c r="T2645" i="1" s="1"/>
  <c r="R2645" i="1" a="1"/>
  <c r="R2645" i="1" s="1"/>
  <c r="W2645" i="1"/>
  <c r="S2645" i="1" a="1"/>
  <c r="S2645" i="1" s="1"/>
  <c r="P2645" i="1"/>
  <c r="T2909" i="1" a="1"/>
  <c r="T2909" i="1" s="1"/>
  <c r="W2909" i="1"/>
  <c r="S2909" i="1" a="1"/>
  <c r="S2909" i="1" s="1"/>
  <c r="R2909" i="1" a="1"/>
  <c r="R2909" i="1" s="1"/>
  <c r="R5203" i="1" a="1"/>
  <c r="R5203" i="1" s="1"/>
  <c r="T5203" i="1" a="1"/>
  <c r="T5203" i="1" s="1"/>
  <c r="S5203" i="1" a="1"/>
  <c r="S5203" i="1" s="1"/>
  <c r="P4482" i="1"/>
  <c r="T4482" i="1" a="1"/>
  <c r="T4482" i="1" s="1"/>
  <c r="R4482" i="1" a="1"/>
  <c r="R4482" i="1" s="1"/>
  <c r="S4482" i="1" a="1"/>
  <c r="S4482" i="1" s="1"/>
  <c r="T4724" i="1" a="1"/>
  <c r="T4724" i="1" s="1"/>
  <c r="S4724" i="1" a="1"/>
  <c r="S4724" i="1" s="1"/>
  <c r="R4724" i="1" a="1"/>
  <c r="R4724" i="1" s="1"/>
  <c r="P4724" i="1"/>
  <c r="T5352" i="1" a="1"/>
  <c r="T5352" i="1" s="1"/>
  <c r="P5352" i="1"/>
  <c r="S4702" i="1" a="1"/>
  <c r="S4702" i="1" s="1"/>
  <c r="P4702" i="1"/>
  <c r="R4702" i="1" a="1"/>
  <c r="R4702" i="1" s="1"/>
  <c r="T4702" i="1" a="1"/>
  <c r="T4702" i="1" s="1"/>
  <c r="P4695" i="1"/>
  <c r="P4918" i="1"/>
  <c r="T522" i="1" a="1"/>
  <c r="T522" i="1" s="1"/>
  <c r="P155" i="1"/>
  <c r="T531" i="1" a="1"/>
  <c r="T531" i="1" s="1"/>
  <c r="W68" i="1"/>
  <c r="P68" i="1"/>
  <c r="F223" i="3"/>
  <c r="H223" i="3"/>
  <c r="S186" i="1" a="1"/>
  <c r="S186" i="1" s="1"/>
  <c r="S192" i="1" a="1"/>
  <c r="S192" i="1" s="1"/>
  <c r="S208" i="1" a="1"/>
  <c r="S208" i="1" s="1"/>
  <c r="S172" i="1" a="1"/>
  <c r="S172" i="1" s="1"/>
  <c r="S194" i="1" a="1"/>
  <c r="S194" i="1" s="1"/>
  <c r="S220" i="1" a="1"/>
  <c r="S220" i="1" s="1"/>
  <c r="S226" i="1" a="1"/>
  <c r="S226" i="1" s="1"/>
  <c r="W293" i="1"/>
  <c r="P293" i="1"/>
  <c r="S447" i="1" a="1"/>
  <c r="S447" i="1" s="1"/>
  <c r="S446" i="1" a="1"/>
  <c r="S446" i="1" s="1"/>
  <c r="S513" i="1" a="1"/>
  <c r="S513" i="1" s="1"/>
  <c r="S506" i="1" a="1"/>
  <c r="S506" i="1" s="1"/>
  <c r="S511" i="1" a="1"/>
  <c r="S511" i="1" s="1"/>
  <c r="S515" i="1" a="1"/>
  <c r="S515" i="1" s="1"/>
  <c r="S508" i="1" a="1"/>
  <c r="S508" i="1" s="1"/>
  <c r="S514" i="1" a="1"/>
  <c r="S514" i="1" s="1"/>
  <c r="S510" i="1" a="1"/>
  <c r="S510" i="1" s="1"/>
  <c r="S512" i="1" a="1"/>
  <c r="S512" i="1" s="1"/>
  <c r="S507" i="1" a="1"/>
  <c r="S507" i="1" s="1"/>
  <c r="S551" i="1" a="1"/>
  <c r="S551" i="1" s="1"/>
  <c r="S555" i="1" a="1"/>
  <c r="S555" i="1" s="1"/>
  <c r="S552" i="1" a="1"/>
  <c r="S552" i="1" s="1"/>
  <c r="S554" i="1" a="1"/>
  <c r="S554" i="1" s="1"/>
  <c r="S556" i="1" a="1"/>
  <c r="S556" i="1" s="1"/>
  <c r="S558" i="1" a="1"/>
  <c r="S558" i="1" s="1"/>
  <c r="S550" i="1" a="1"/>
  <c r="S550" i="1" s="1"/>
  <c r="S557" i="1" a="1"/>
  <c r="S557" i="1" s="1"/>
  <c r="R142" i="1" a="1"/>
  <c r="R142" i="1" s="1"/>
  <c r="R141" i="1" a="1"/>
  <c r="R141" i="1" s="1"/>
  <c r="R137" i="1" a="1"/>
  <c r="R137" i="1" s="1"/>
  <c r="R139" i="1" a="1"/>
  <c r="R139" i="1" s="1"/>
  <c r="R138" i="1" a="1"/>
  <c r="R138" i="1" s="1"/>
  <c r="R140" i="1" a="1"/>
  <c r="R140" i="1" s="1"/>
  <c r="S504" i="1" a="1"/>
  <c r="S504" i="1" s="1"/>
  <c r="S505" i="1" a="1"/>
  <c r="S505" i="1" s="1"/>
  <c r="S495" i="1" a="1"/>
  <c r="S495" i="1" s="1"/>
  <c r="S498" i="1" a="1"/>
  <c r="S498" i="1" s="1"/>
  <c r="S503" i="1" a="1"/>
  <c r="S503" i="1" s="1"/>
  <c r="S501" i="1" a="1"/>
  <c r="S501" i="1" s="1"/>
  <c r="S493" i="1" a="1"/>
  <c r="S493" i="1" s="1"/>
  <c r="S497" i="1" a="1"/>
  <c r="S497" i="1" s="1"/>
  <c r="S502" i="1" a="1"/>
  <c r="S502" i="1" s="1"/>
  <c r="S496" i="1" a="1"/>
  <c r="S496" i="1" s="1"/>
  <c r="S500" i="1" a="1"/>
  <c r="S500" i="1" s="1"/>
  <c r="S494" i="1" a="1"/>
  <c r="S494" i="1" s="1"/>
  <c r="S499" i="1" a="1"/>
  <c r="S499" i="1" s="1"/>
  <c r="P4566" i="1"/>
  <c r="W2177" i="1"/>
  <c r="S509" i="1" a="1"/>
  <c r="S509" i="1" s="1"/>
  <c r="P147" i="1"/>
  <c r="W168" i="1"/>
  <c r="P168" i="1"/>
  <c r="P153" i="1"/>
  <c r="S57" i="1" a="1"/>
  <c r="S57" i="1" s="1"/>
  <c r="S108" i="1" a="1"/>
  <c r="S108" i="1" s="1"/>
  <c r="S52" i="1" a="1"/>
  <c r="S52" i="1" s="1"/>
  <c r="S106" i="1" a="1"/>
  <c r="S106" i="1" s="1"/>
  <c r="S71" i="1" a="1"/>
  <c r="S71" i="1" s="1"/>
  <c r="C165" i="3"/>
  <c r="E165" i="3"/>
  <c r="Q35" i="3"/>
  <c r="O35" i="3"/>
  <c r="E141" i="3"/>
  <c r="C141" i="3"/>
  <c r="P5548" i="1"/>
  <c r="S438" i="1" a="1"/>
  <c r="S438" i="1" s="1"/>
  <c r="S433" i="1" a="1"/>
  <c r="S433" i="1" s="1"/>
  <c r="S435" i="1" a="1"/>
  <c r="S435" i="1" s="1"/>
  <c r="S440" i="1" a="1"/>
  <c r="S440" i="1" s="1"/>
  <c r="S436" i="1" a="1"/>
  <c r="S436" i="1" s="1"/>
  <c r="S441" i="1" a="1"/>
  <c r="S441" i="1" s="1"/>
  <c r="S431" i="1" a="1"/>
  <c r="S431" i="1" s="1"/>
  <c r="R4705" i="1" a="1"/>
  <c r="R4705" i="1" s="1"/>
  <c r="T4705" i="1" a="1"/>
  <c r="T4705" i="1" s="1"/>
  <c r="R5069" i="1" a="1"/>
  <c r="R5069" i="1" s="1"/>
  <c r="T5069" i="1" a="1"/>
  <c r="T5069" i="1" s="1"/>
  <c r="T4412" i="1" a="1"/>
  <c r="T4412" i="1" s="1"/>
  <c r="S4412" i="1" a="1"/>
  <c r="S4412" i="1" s="1"/>
  <c r="R4412" i="1" a="1"/>
  <c r="R4412" i="1" s="1"/>
  <c r="S4742" i="1" a="1"/>
  <c r="S4742" i="1" s="1"/>
  <c r="P4742" i="1"/>
  <c r="R4742" i="1" a="1"/>
  <c r="R4742" i="1" s="1"/>
  <c r="T4742" i="1" a="1"/>
  <c r="T4742" i="1" s="1"/>
  <c r="S5081" i="1" a="1"/>
  <c r="S5081" i="1" s="1"/>
  <c r="T5081" i="1" a="1"/>
  <c r="T5081" i="1" s="1"/>
  <c r="P5081" i="1"/>
  <c r="R5081" i="1" a="1"/>
  <c r="R5081" i="1" s="1"/>
  <c r="S5546" i="1" a="1"/>
  <c r="S5546" i="1" s="1"/>
  <c r="R5546" i="1" a="1"/>
  <c r="R5546" i="1" s="1"/>
  <c r="P5398" i="1"/>
  <c r="T5398" i="1" a="1"/>
  <c r="T5398" i="1" s="1"/>
  <c r="R1553" i="1" a="1"/>
  <c r="R1553" i="1" s="1"/>
  <c r="S1553" i="1" a="1"/>
  <c r="S1553" i="1" s="1"/>
  <c r="T1553" i="1" a="1"/>
  <c r="T1553" i="1" s="1"/>
  <c r="R1829" i="1" a="1"/>
  <c r="R1829" i="1" s="1"/>
  <c r="T1829" i="1" a="1"/>
  <c r="T1829" i="1" s="1"/>
  <c r="P1829" i="1"/>
  <c r="W1829" i="1"/>
  <c r="S1829" i="1" a="1"/>
  <c r="S1829" i="1" s="1"/>
  <c r="R2057" i="1" a="1"/>
  <c r="R2057" i="1" s="1"/>
  <c r="S2057" i="1" a="1"/>
  <c r="S2057" i="1" s="1"/>
  <c r="W2057" i="1"/>
  <c r="T2057" i="1" a="1"/>
  <c r="T2057" i="1" s="1"/>
  <c r="P2057" i="1"/>
  <c r="R2225" i="1" a="1"/>
  <c r="R2225" i="1" s="1"/>
  <c r="T2225" i="1" a="1"/>
  <c r="T2225" i="1" s="1"/>
  <c r="S2225" i="1" a="1"/>
  <c r="S2225" i="1" s="1"/>
  <c r="W2225" i="1"/>
  <c r="T2453" i="1" a="1"/>
  <c r="T2453" i="1" s="1"/>
  <c r="R2453" i="1" a="1"/>
  <c r="R2453" i="1" s="1"/>
  <c r="W2453" i="1"/>
  <c r="S2453" i="1" a="1"/>
  <c r="S2453" i="1" s="1"/>
  <c r="T2765" i="1" a="1"/>
  <c r="T2765" i="1" s="1"/>
  <c r="S2765" i="1" a="1"/>
  <c r="S2765" i="1" s="1"/>
  <c r="R2765" i="1" a="1"/>
  <c r="R2765" i="1" s="1"/>
  <c r="P2765" i="1"/>
  <c r="S4549" i="1" a="1"/>
  <c r="S4549" i="1" s="1"/>
  <c r="T4549" i="1" a="1"/>
  <c r="T4549" i="1" s="1"/>
  <c r="R4549" i="1" a="1"/>
  <c r="R4549" i="1" s="1"/>
  <c r="R4404" i="1" a="1"/>
  <c r="R4404" i="1" s="1"/>
  <c r="P4404" i="1"/>
  <c r="R4716" i="1" a="1"/>
  <c r="R4716" i="1" s="1"/>
  <c r="P4716" i="1"/>
  <c r="S4716" i="1" a="1"/>
  <c r="S4716" i="1" s="1"/>
  <c r="T4716" i="1" a="1"/>
  <c r="T4716" i="1" s="1"/>
  <c r="R4908" i="1" a="1"/>
  <c r="R4908" i="1" s="1"/>
  <c r="P4908" i="1"/>
  <c r="S5295" i="1" a="1"/>
  <c r="S5295" i="1" s="1"/>
  <c r="T5295" i="1" a="1"/>
  <c r="T5295" i="1" s="1"/>
  <c r="R5295" i="1" a="1"/>
  <c r="R5295" i="1" s="1"/>
  <c r="P4846" i="1"/>
  <c r="R4846" i="1" a="1"/>
  <c r="R4846" i="1" s="1"/>
  <c r="T4846" i="1" a="1"/>
  <c r="T4846" i="1" s="1"/>
  <c r="S4846" i="1" a="1"/>
  <c r="S4846" i="1" s="1"/>
  <c r="S4435" i="1" a="1"/>
  <c r="S4435" i="1" s="1"/>
  <c r="R4435" i="1" a="1"/>
  <c r="R4435" i="1" s="1"/>
  <c r="T4531" i="1" a="1"/>
  <c r="T4531" i="1" s="1"/>
  <c r="S4531" i="1" a="1"/>
  <c r="S4531" i="1" s="1"/>
  <c r="R4531" i="1" a="1"/>
  <c r="R4531" i="1" s="1"/>
  <c r="P4531" i="1"/>
  <c r="S4603" i="1" a="1"/>
  <c r="S4603" i="1" s="1"/>
  <c r="P4603" i="1"/>
  <c r="T4603" i="1" a="1"/>
  <c r="T4603" i="1" s="1"/>
  <c r="R4603" i="1" a="1"/>
  <c r="R4603" i="1" s="1"/>
  <c r="T4679" i="1" a="1"/>
  <c r="T4679" i="1" s="1"/>
  <c r="P4679" i="1"/>
  <c r="S4751" i="1" a="1"/>
  <c r="S4751" i="1" s="1"/>
  <c r="P4751" i="1"/>
  <c r="T4843" i="1" a="1"/>
  <c r="T4843" i="1" s="1"/>
  <c r="S4843" i="1" a="1"/>
  <c r="S4843" i="1" s="1"/>
  <c r="P4843" i="1"/>
  <c r="R4843" i="1" a="1"/>
  <c r="R4843" i="1" s="1"/>
  <c r="R4903" i="1" a="1"/>
  <c r="R4903" i="1" s="1"/>
  <c r="P4903" i="1"/>
  <c r="S4903" i="1" a="1"/>
  <c r="S4903" i="1" s="1"/>
  <c r="T4903" i="1" a="1"/>
  <c r="T4903" i="1" s="1"/>
  <c r="T4975" i="1" a="1"/>
  <c r="T4975" i="1" s="1"/>
  <c r="S4975" i="1" a="1"/>
  <c r="S4975" i="1" s="1"/>
  <c r="R5047" i="1" a="1"/>
  <c r="R5047" i="1" s="1"/>
  <c r="T5047" i="1" a="1"/>
  <c r="T5047" i="1" s="1"/>
  <c r="S5047" i="1" a="1"/>
  <c r="S5047" i="1" s="1"/>
  <c r="P5557" i="1"/>
  <c r="R5557" i="1" a="1"/>
  <c r="R5557" i="1" s="1"/>
  <c r="T5363" i="1" a="1"/>
  <c r="T5363" i="1" s="1"/>
  <c r="S5363" i="1" a="1"/>
  <c r="S5363" i="1" s="1"/>
  <c r="R5363" i="1" a="1"/>
  <c r="R5363" i="1" s="1"/>
  <c r="S4984" i="1" a="1"/>
  <c r="S4984" i="1" s="1"/>
  <c r="P4984" i="1"/>
  <c r="R4984" i="1" a="1"/>
  <c r="R4984" i="1" s="1"/>
  <c r="T4984" i="1" a="1"/>
  <c r="T4984" i="1" s="1"/>
  <c r="P5442" i="1"/>
  <c r="T5442" i="1" a="1"/>
  <c r="T5442" i="1" s="1"/>
  <c r="S5442" i="1" a="1"/>
  <c r="S5442" i="1" s="1"/>
  <c r="R5442" i="1" a="1"/>
  <c r="R5442" i="1" s="1"/>
  <c r="S1541" i="1" a="1"/>
  <c r="S1541" i="1" s="1"/>
  <c r="T1541" i="1" a="1"/>
  <c r="T1541" i="1" s="1"/>
  <c r="R1541" i="1" a="1"/>
  <c r="R1541" i="1" s="1"/>
  <c r="P1541" i="1"/>
  <c r="R1853" i="1" a="1"/>
  <c r="R1853" i="1" s="1"/>
  <c r="S1853" i="1" a="1"/>
  <c r="S1853" i="1" s="1"/>
  <c r="T1853" i="1" a="1"/>
  <c r="T1853" i="1" s="1"/>
  <c r="T2309" i="1" a="1"/>
  <c r="T2309" i="1" s="1"/>
  <c r="S2309" i="1" a="1"/>
  <c r="S2309" i="1" s="1"/>
  <c r="R2309" i="1" a="1"/>
  <c r="R2309" i="1" s="1"/>
  <c r="T2621" i="1" a="1"/>
  <c r="T2621" i="1" s="1"/>
  <c r="S2621" i="1" a="1"/>
  <c r="S2621" i="1" s="1"/>
  <c r="R2621" i="1" a="1"/>
  <c r="R2621" i="1" s="1"/>
  <c r="R2897" i="1" a="1"/>
  <c r="R2897" i="1" s="1"/>
  <c r="T2897" i="1" a="1"/>
  <c r="T2897" i="1" s="1"/>
  <c r="S2897" i="1" a="1"/>
  <c r="S2897" i="1" s="1"/>
  <c r="P2897" i="1"/>
  <c r="W2897" i="1"/>
  <c r="S5194" i="1" a="1"/>
  <c r="S5194" i="1" s="1"/>
  <c r="T5194" i="1" a="1"/>
  <c r="T5194" i="1" s="1"/>
  <c r="P5438" i="1"/>
  <c r="T5438" i="1" a="1"/>
  <c r="T5438" i="1" s="1"/>
  <c r="S5438" i="1" a="1"/>
  <c r="S5438" i="1" s="1"/>
  <c r="R5438" i="1" a="1"/>
  <c r="R5438" i="1" s="1"/>
  <c r="S4468" i="1" a="1"/>
  <c r="S4468" i="1" s="1"/>
  <c r="R4468" i="1" a="1"/>
  <c r="R4468" i="1" s="1"/>
  <c r="T4468" i="1" a="1"/>
  <c r="T4468" i="1" s="1"/>
  <c r="P4468" i="1"/>
  <c r="S4649" i="1" a="1"/>
  <c r="S4649" i="1" s="1"/>
  <c r="T4649" i="1" a="1"/>
  <c r="T4649" i="1" s="1"/>
  <c r="R4649" i="1" a="1"/>
  <c r="R4649" i="1" s="1"/>
  <c r="T5130" i="1" a="1"/>
  <c r="T5130" i="1" s="1"/>
  <c r="S5130" i="1" a="1"/>
  <c r="S5130" i="1" s="1"/>
  <c r="T5350" i="1" a="1"/>
  <c r="T5350" i="1" s="1"/>
  <c r="S5350" i="1" a="1"/>
  <c r="S5350" i="1" s="1"/>
  <c r="R4622" i="1" a="1"/>
  <c r="R4622" i="1" s="1"/>
  <c r="P4622" i="1"/>
  <c r="T4622" i="1" a="1"/>
  <c r="T4622" i="1" s="1"/>
  <c r="S4622" i="1" a="1"/>
  <c r="S4622" i="1" s="1"/>
  <c r="T5436" i="1" a="1"/>
  <c r="T5436" i="1" s="1"/>
  <c r="S5436" i="1" a="1"/>
  <c r="S5436" i="1" s="1"/>
  <c r="R5436" i="1" a="1"/>
  <c r="R5436" i="1" s="1"/>
  <c r="S4399" i="1" a="1"/>
  <c r="S4399" i="1" s="1"/>
  <c r="T4399" i="1" a="1"/>
  <c r="T4399" i="1" s="1"/>
  <c r="R4519" i="1" a="1"/>
  <c r="R4519" i="1" s="1"/>
  <c r="T4519" i="1" a="1"/>
  <c r="T4519" i="1" s="1"/>
  <c r="S4519" i="1" a="1"/>
  <c r="S4519" i="1" s="1"/>
  <c r="R4803" i="1" a="1"/>
  <c r="R4803" i="1" s="1"/>
  <c r="S4803" i="1" a="1"/>
  <c r="S4803" i="1" s="1"/>
  <c r="T4803" i="1" a="1"/>
  <c r="T4803" i="1" s="1"/>
  <c r="R5099" i="1" a="1"/>
  <c r="R5099" i="1" s="1"/>
  <c r="S5099" i="1" a="1"/>
  <c r="S5099" i="1" s="1"/>
  <c r="P5576" i="1"/>
  <c r="P4687" i="1"/>
  <c r="P4694" i="1"/>
  <c r="P4412" i="1"/>
  <c r="P2861" i="1"/>
  <c r="S379" i="1" a="1"/>
  <c r="S379" i="1" s="1"/>
  <c r="S384" i="1" a="1"/>
  <c r="S384" i="1" s="1"/>
  <c r="S429" i="1" a="1"/>
  <c r="S429" i="1" s="1"/>
  <c r="W74" i="1"/>
  <c r="R4419" i="1" a="1"/>
  <c r="R4419" i="1" s="1"/>
  <c r="S4419" i="1" a="1"/>
  <c r="S4419" i="1" s="1"/>
  <c r="T4419" i="1" a="1"/>
  <c r="T4419" i="1" s="1"/>
  <c r="P4419" i="1"/>
  <c r="T4523" i="1" a="1"/>
  <c r="T4523" i="1" s="1"/>
  <c r="S4523" i="1" a="1"/>
  <c r="S4523" i="1" s="1"/>
  <c r="R4523" i="1" a="1"/>
  <c r="R4523" i="1" s="1"/>
  <c r="P4523" i="1"/>
  <c r="S4643" i="1" a="1"/>
  <c r="S4643" i="1" s="1"/>
  <c r="P4643" i="1"/>
  <c r="R4643" i="1" a="1"/>
  <c r="R4643" i="1" s="1"/>
  <c r="T4643" i="1" a="1"/>
  <c r="T4643" i="1" s="1"/>
  <c r="R4931" i="1" a="1"/>
  <c r="R4931" i="1" s="1"/>
  <c r="S4931" i="1" a="1"/>
  <c r="S4931" i="1" s="1"/>
  <c r="T4931" i="1" a="1"/>
  <c r="T4931" i="1" s="1"/>
  <c r="R5173" i="1" a="1"/>
  <c r="R5173" i="1" s="1"/>
  <c r="P5173" i="1"/>
  <c r="W2165" i="1"/>
  <c r="S9" i="1" a="1"/>
  <c r="S9" i="1" s="1"/>
  <c r="P334" i="1"/>
  <c r="W334" i="1"/>
  <c r="P491" i="1"/>
  <c r="Q66" i="3"/>
  <c r="O66" i="3"/>
  <c r="L69" i="3"/>
  <c r="N69" i="3"/>
  <c r="C12" i="3"/>
  <c r="E12" i="3"/>
  <c r="S421" i="1" a="1"/>
  <c r="S421" i="1" s="1"/>
  <c r="S414" i="1" a="1"/>
  <c r="S414" i="1" s="1"/>
  <c r="S418" i="1" a="1"/>
  <c r="S418" i="1" s="1"/>
  <c r="S416" i="1" a="1"/>
  <c r="S416" i="1" s="1"/>
  <c r="S412" i="1" a="1"/>
  <c r="S412" i="1" s="1"/>
  <c r="S411" i="1" a="1"/>
  <c r="S411" i="1" s="1"/>
  <c r="S419" i="1" a="1"/>
  <c r="S419" i="1" s="1"/>
  <c r="S392" i="1" a="1"/>
  <c r="S392" i="1" s="1"/>
  <c r="S389" i="1" a="1"/>
  <c r="S389" i="1" s="1"/>
  <c r="S394" i="1" a="1"/>
  <c r="S394" i="1" s="1"/>
  <c r="S390" i="1" a="1"/>
  <c r="S390" i="1" s="1"/>
  <c r="S388" i="1" a="1"/>
  <c r="S388" i="1" s="1"/>
  <c r="L180" i="3"/>
  <c r="N180" i="3"/>
  <c r="F69" i="3"/>
  <c r="H69" i="3"/>
  <c r="L167" i="3"/>
  <c r="N167" i="3"/>
  <c r="R593" i="1" a="1"/>
  <c r="R593" i="1" s="1"/>
  <c r="P593" i="1" s="1"/>
  <c r="R591" i="1" a="1"/>
  <c r="R591" i="1" s="1"/>
  <c r="P591" i="1" s="1"/>
  <c r="R594" i="1" a="1"/>
  <c r="R594" i="1" s="1"/>
  <c r="P594" i="1" s="1"/>
  <c r="E104" i="3"/>
  <c r="C104" i="3"/>
  <c r="T250" i="1" a="1"/>
  <c r="T250" i="1" s="1"/>
  <c r="T252" i="1" a="1"/>
  <c r="T252" i="1" s="1"/>
  <c r="T253" i="1" a="1"/>
  <c r="T253" i="1" s="1"/>
  <c r="T251" i="1" a="1"/>
  <c r="T251" i="1" s="1"/>
  <c r="O175" i="3"/>
  <c r="Q175" i="3"/>
  <c r="P4338" i="1"/>
  <c r="S4338" i="1" a="1"/>
  <c r="S4338" i="1" s="1"/>
  <c r="R4338" i="1" a="1"/>
  <c r="R4338" i="1" s="1"/>
  <c r="T4338" i="1" a="1"/>
  <c r="T4338" i="1" s="1"/>
  <c r="T5158" i="1" a="1"/>
  <c r="T5158" i="1" s="1"/>
  <c r="S5158" i="1" a="1"/>
  <c r="S5158" i="1" s="1"/>
  <c r="S4500" i="1" a="1"/>
  <c r="S4500" i="1" s="1"/>
  <c r="P4500" i="1"/>
  <c r="R4500" i="1" a="1"/>
  <c r="R4500" i="1" s="1"/>
  <c r="T4500" i="1" a="1"/>
  <c r="T4500" i="1" s="1"/>
  <c r="R4786" i="1" a="1"/>
  <c r="R4786" i="1" s="1"/>
  <c r="T4786" i="1" a="1"/>
  <c r="T4786" i="1" s="1"/>
  <c r="S4786" i="1" a="1"/>
  <c r="S4786" i="1" s="1"/>
  <c r="R5124" i="1" a="1"/>
  <c r="R5124" i="1" s="1"/>
  <c r="T5124" i="1" a="1"/>
  <c r="T5124" i="1" s="1"/>
  <c r="S5124" i="1" a="1"/>
  <c r="S5124" i="1" s="1"/>
  <c r="R4977" i="1" a="1"/>
  <c r="R4977" i="1" s="1"/>
  <c r="P4977" i="1"/>
  <c r="R1601" i="1" a="1"/>
  <c r="R1601" i="1" s="1"/>
  <c r="S1601" i="1" a="1"/>
  <c r="S1601" i="1" s="1"/>
  <c r="T1601" i="1" a="1"/>
  <c r="T1601" i="1" s="1"/>
  <c r="R1865" i="1" a="1"/>
  <c r="R1865" i="1" s="1"/>
  <c r="T1865" i="1" a="1"/>
  <c r="T1865" i="1" s="1"/>
  <c r="S1865" i="1" a="1"/>
  <c r="S1865" i="1" s="1"/>
  <c r="T2081" i="1" a="1"/>
  <c r="T2081" i="1" s="1"/>
  <c r="P2081" i="1"/>
  <c r="R2081" i="1" a="1"/>
  <c r="R2081" i="1" s="1"/>
  <c r="S2081" i="1" a="1"/>
  <c r="S2081" i="1" s="1"/>
  <c r="R2261" i="1" a="1"/>
  <c r="R2261" i="1" s="1"/>
  <c r="S2261" i="1" a="1"/>
  <c r="S2261" i="1" s="1"/>
  <c r="T2261" i="1" a="1"/>
  <c r="T2261" i="1" s="1"/>
  <c r="T2477" i="1" a="1"/>
  <c r="T2477" i="1" s="1"/>
  <c r="S2477" i="1" a="1"/>
  <c r="S2477" i="1" s="1"/>
  <c r="P2477" i="1"/>
  <c r="R2477" i="1" a="1"/>
  <c r="R2477" i="1" s="1"/>
  <c r="T2801" i="1" a="1"/>
  <c r="T2801" i="1" s="1"/>
  <c r="S2801" i="1" a="1"/>
  <c r="S2801" i="1" s="1"/>
  <c r="R2801" i="1" a="1"/>
  <c r="R2801" i="1" s="1"/>
  <c r="S4741" i="1" a="1"/>
  <c r="S4741" i="1" s="1"/>
  <c r="T4741" i="1" a="1"/>
  <c r="T4741" i="1" s="1"/>
  <c r="R4741" i="1" a="1"/>
  <c r="R4741" i="1" s="1"/>
  <c r="S4496" i="1" a="1"/>
  <c r="S4496" i="1" s="1"/>
  <c r="P4496" i="1"/>
  <c r="R4752" i="1" a="1"/>
  <c r="R4752" i="1" s="1"/>
  <c r="P4752" i="1"/>
  <c r="T4382" i="1" a="1"/>
  <c r="T4382" i="1" s="1"/>
  <c r="P4382" i="1"/>
  <c r="S4606" i="1" a="1"/>
  <c r="S4606" i="1" s="1"/>
  <c r="T4606" i="1" a="1"/>
  <c r="T4606" i="1" s="1"/>
  <c r="R4606" i="1" a="1"/>
  <c r="R4606" i="1" s="1"/>
  <c r="P4894" i="1"/>
  <c r="T4894" i="1" a="1"/>
  <c r="T4894" i="1" s="1"/>
  <c r="R4894" i="1" a="1"/>
  <c r="R4894" i="1" s="1"/>
  <c r="S4894" i="1" a="1"/>
  <c r="S4894" i="1" s="1"/>
  <c r="T5500" i="1" a="1"/>
  <c r="T5500" i="1" s="1"/>
  <c r="S5500" i="1" a="1"/>
  <c r="S5500" i="1" s="1"/>
  <c r="R5500" i="1" a="1"/>
  <c r="R5500" i="1" s="1"/>
  <c r="T5522" i="1" a="1"/>
  <c r="T5522" i="1" s="1"/>
  <c r="S5522" i="1" a="1"/>
  <c r="S5522" i="1" s="1"/>
  <c r="P4379" i="1"/>
  <c r="S4379" i="1" a="1"/>
  <c r="S4379" i="1" s="1"/>
  <c r="R4379" i="1" a="1"/>
  <c r="R4379" i="1" s="1"/>
  <c r="T4379" i="1" a="1"/>
  <c r="T4379" i="1" s="1"/>
  <c r="T4451" i="1" a="1"/>
  <c r="T4451" i="1" s="1"/>
  <c r="S4451" i="1" a="1"/>
  <c r="S4451" i="1" s="1"/>
  <c r="P4451" i="1"/>
  <c r="R4451" i="1" a="1"/>
  <c r="R4451" i="1" s="1"/>
  <c r="S4539" i="1" a="1"/>
  <c r="S4539" i="1" s="1"/>
  <c r="P4539" i="1"/>
  <c r="T4539" i="1" a="1"/>
  <c r="T4539" i="1" s="1"/>
  <c r="R4539" i="1" a="1"/>
  <c r="R4539" i="1" s="1"/>
  <c r="P4619" i="1"/>
  <c r="S4619" i="1" a="1"/>
  <c r="S4619" i="1" s="1"/>
  <c r="R4619" i="1" a="1"/>
  <c r="R4619" i="1" s="1"/>
  <c r="T4619" i="1" a="1"/>
  <c r="T4619" i="1" s="1"/>
  <c r="R4763" i="1" a="1"/>
  <c r="R4763" i="1" s="1"/>
  <c r="P4763" i="1"/>
  <c r="P4851" i="1"/>
  <c r="R4851" i="1" a="1"/>
  <c r="R4851" i="1" s="1"/>
  <c r="T5059" i="1" a="1"/>
  <c r="T5059" i="1" s="1"/>
  <c r="S5059" i="1" a="1"/>
  <c r="S5059" i="1" s="1"/>
  <c r="R5059" i="1" a="1"/>
  <c r="R5059" i="1" s="1"/>
  <c r="S5605" i="1" a="1"/>
  <c r="S5605" i="1" s="1"/>
  <c r="P5605" i="1"/>
  <c r="S4301" i="1" a="1"/>
  <c r="S4301" i="1" s="1"/>
  <c r="R4301" i="1" a="1"/>
  <c r="R4301" i="1" s="1"/>
  <c r="T4301" i="1" a="1"/>
  <c r="T4301" i="1" s="1"/>
  <c r="R5444" i="1" a="1"/>
  <c r="R5444" i="1" s="1"/>
  <c r="S5444" i="1" a="1"/>
  <c r="S5444" i="1" s="1"/>
  <c r="T5572" i="1" a="1"/>
  <c r="T5572" i="1" s="1"/>
  <c r="S5572" i="1" a="1"/>
  <c r="S5572" i="1" s="1"/>
  <c r="P5572" i="1"/>
  <c r="R5572" i="1" a="1"/>
  <c r="R5572" i="1" s="1"/>
  <c r="R1577" i="1" a="1"/>
  <c r="R1577" i="1" s="1"/>
  <c r="S1577" i="1" a="1"/>
  <c r="S1577" i="1" s="1"/>
  <c r="T1577" i="1" a="1"/>
  <c r="T1577" i="1" s="1"/>
  <c r="P1577" i="1"/>
  <c r="S1937" i="1" a="1"/>
  <c r="S1937" i="1" s="1"/>
  <c r="T1937" i="1" a="1"/>
  <c r="T1937" i="1" s="1"/>
  <c r="R1937" i="1" a="1"/>
  <c r="R1937" i="1" s="1"/>
  <c r="R2405" i="1" a="1"/>
  <c r="R2405" i="1" s="1"/>
  <c r="T2405" i="1" a="1"/>
  <c r="T2405" i="1" s="1"/>
  <c r="S2405" i="1" a="1"/>
  <c r="S2405" i="1" s="1"/>
  <c r="S2657" i="1" a="1"/>
  <c r="S2657" i="1" s="1"/>
  <c r="R2657" i="1" a="1"/>
  <c r="R2657" i="1" s="1"/>
  <c r="T2657" i="1" a="1"/>
  <c r="T2657" i="1" s="1"/>
  <c r="R2921" i="1" a="1"/>
  <c r="R2921" i="1" s="1"/>
  <c r="P2921" i="1"/>
  <c r="T2921" i="1" a="1"/>
  <c r="T2921" i="1" s="1"/>
  <c r="S2921" i="1" a="1"/>
  <c r="S2921" i="1" s="1"/>
  <c r="T5218" i="1" a="1"/>
  <c r="T5218" i="1" s="1"/>
  <c r="S5218" i="1" a="1"/>
  <c r="S5218" i="1" s="1"/>
  <c r="R5218" i="1" a="1"/>
  <c r="R5218" i="1" s="1"/>
  <c r="P5218" i="1"/>
  <c r="S4777" i="1" a="1"/>
  <c r="S4777" i="1" s="1"/>
  <c r="R4777" i="1" a="1"/>
  <c r="R4777" i="1" s="1"/>
  <c r="T4777" i="1" a="1"/>
  <c r="T4777" i="1" s="1"/>
  <c r="P4777" i="1"/>
  <c r="S5361" i="1" a="1"/>
  <c r="S5361" i="1" s="1"/>
  <c r="R5361" i="1" a="1"/>
  <c r="R5361" i="1" s="1"/>
  <c r="R4750" i="1" a="1"/>
  <c r="R4750" i="1" s="1"/>
  <c r="S4750" i="1" a="1"/>
  <c r="S4750" i="1" s="1"/>
  <c r="P4750" i="1"/>
  <c r="T4750" i="1" a="1"/>
  <c r="T4750" i="1" s="1"/>
  <c r="S5280" i="1" a="1"/>
  <c r="S5280" i="1" s="1"/>
  <c r="T5280" i="1" a="1"/>
  <c r="T5280" i="1" s="1"/>
  <c r="R5280" i="1" a="1"/>
  <c r="R5280" i="1" s="1"/>
  <c r="T4439" i="1" a="1"/>
  <c r="T4439" i="1" s="1"/>
  <c r="P4439" i="1"/>
  <c r="S4439" i="1" a="1"/>
  <c r="S4439" i="1" s="1"/>
  <c r="R4439" i="1" a="1"/>
  <c r="R4439" i="1" s="1"/>
  <c r="P4575" i="1"/>
  <c r="T4575" i="1" a="1"/>
  <c r="T4575" i="1" s="1"/>
  <c r="R4647" i="1" a="1"/>
  <c r="R4647" i="1" s="1"/>
  <c r="T4647" i="1" a="1"/>
  <c r="T4647" i="1" s="1"/>
  <c r="S4647" i="1" a="1"/>
  <c r="S4647" i="1" s="1"/>
  <c r="P4647" i="1"/>
  <c r="R4935" i="1" a="1"/>
  <c r="R4935" i="1" s="1"/>
  <c r="P4935" i="1"/>
  <c r="P5537" i="1"/>
  <c r="P5565" i="1"/>
  <c r="P4518" i="1"/>
  <c r="P5303" i="1"/>
  <c r="P4881" i="1"/>
  <c r="P4608" i="1"/>
  <c r="P4639" i="1"/>
  <c r="P4611" i="1"/>
  <c r="P2453" i="1"/>
  <c r="W1937" i="1"/>
  <c r="W1601" i="1"/>
  <c r="W1853" i="1"/>
  <c r="P2261" i="1"/>
  <c r="P123" i="1"/>
  <c r="S443" i="1" a="1"/>
  <c r="S443" i="1" s="1"/>
  <c r="S430" i="1" a="1"/>
  <c r="S430" i="1" s="1"/>
  <c r="W596" i="1"/>
  <c r="T185" i="1" a="1"/>
  <c r="T185" i="1" s="1"/>
  <c r="T191" i="1" a="1"/>
  <c r="T191" i="1" s="1"/>
  <c r="T203" i="1" a="1"/>
  <c r="T203" i="1" s="1"/>
  <c r="S75" i="1" a="1"/>
  <c r="S75" i="1" s="1"/>
  <c r="R590" i="1" a="1"/>
  <c r="R590" i="1" s="1"/>
  <c r="P590" i="1" s="1"/>
  <c r="W298" i="1"/>
  <c r="P298" i="1"/>
  <c r="P177" i="1"/>
  <c r="I208" i="3"/>
  <c r="K208" i="3"/>
  <c r="T151" i="1" a="1"/>
  <c r="T151" i="1" s="1"/>
  <c r="T209" i="1" a="1"/>
  <c r="T209" i="1" s="1"/>
  <c r="T183" i="1" a="1"/>
  <c r="T183" i="1" s="1"/>
  <c r="T34" i="1" a="1"/>
  <c r="T34" i="1" s="1"/>
  <c r="T114" i="1" a="1"/>
  <c r="T114" i="1" s="1"/>
  <c r="T116" i="1" a="1"/>
  <c r="T116" i="1" s="1"/>
  <c r="T35" i="1" a="1"/>
  <c r="T35" i="1" s="1"/>
  <c r="T113" i="1" a="1"/>
  <c r="T113" i="1" s="1"/>
  <c r="S406" i="1" a="1"/>
  <c r="S406" i="1" s="1"/>
  <c r="S373" i="1" a="1"/>
  <c r="S373" i="1" s="1"/>
  <c r="S410" i="1" a="1"/>
  <c r="S410" i="1" s="1"/>
  <c r="S368" i="1" a="1"/>
  <c r="S368" i="1" s="1"/>
  <c r="S374" i="1" a="1"/>
  <c r="S374" i="1" s="1"/>
  <c r="S409" i="1" a="1"/>
  <c r="S409" i="1" s="1"/>
  <c r="S366" i="1" a="1"/>
  <c r="S366" i="1" s="1"/>
  <c r="P5143" i="1"/>
  <c r="I70" i="3"/>
  <c r="K70" i="3"/>
  <c r="T4740" i="1" a="1"/>
  <c r="T4740" i="1" s="1"/>
  <c r="S4740" i="1" a="1"/>
  <c r="S4740" i="1" s="1"/>
  <c r="R4740" i="1" a="1"/>
  <c r="R4740" i="1" s="1"/>
  <c r="S4790" i="1" a="1"/>
  <c r="S4790" i="1" s="1"/>
  <c r="R4790" i="1" a="1"/>
  <c r="R4790" i="1" s="1"/>
  <c r="T4790" i="1" a="1"/>
  <c r="T4790" i="1" s="1"/>
  <c r="P4790" i="1"/>
  <c r="T5137" i="1" a="1"/>
  <c r="T5137" i="1" s="1"/>
  <c r="S5137" i="1" a="1"/>
  <c r="S5137" i="1" s="1"/>
  <c r="R5137" i="1" a="1"/>
  <c r="R5137" i="1" s="1"/>
  <c r="S4986" i="1" a="1"/>
  <c r="S4986" i="1" s="1"/>
  <c r="R4986" i="1" a="1"/>
  <c r="R4986" i="1" s="1"/>
  <c r="S5516" i="1" a="1"/>
  <c r="S5516" i="1" s="1"/>
  <c r="T5516" i="1" a="1"/>
  <c r="T5516" i="1" s="1"/>
  <c r="R5516" i="1" a="1"/>
  <c r="R5516" i="1" s="1"/>
  <c r="T1613" i="1" a="1"/>
  <c r="T1613" i="1" s="1"/>
  <c r="W1613" i="1"/>
  <c r="S1613" i="1" a="1"/>
  <c r="S1613" i="1" s="1"/>
  <c r="P1613" i="1"/>
  <c r="R1613" i="1" a="1"/>
  <c r="R1613" i="1" s="1"/>
  <c r="R1877" i="1" a="1"/>
  <c r="R1877" i="1" s="1"/>
  <c r="P1877" i="1"/>
  <c r="T1877" i="1" a="1"/>
  <c r="T1877" i="1" s="1"/>
  <c r="W1877" i="1"/>
  <c r="S1877" i="1" a="1"/>
  <c r="S1877" i="1" s="1"/>
  <c r="R2093" i="1" a="1"/>
  <c r="R2093" i="1" s="1"/>
  <c r="S2093" i="1" a="1"/>
  <c r="S2093" i="1" s="1"/>
  <c r="W2093" i="1"/>
  <c r="T2093" i="1" a="1"/>
  <c r="T2093" i="1" s="1"/>
  <c r="P2093" i="1"/>
  <c r="T2297" i="1" a="1"/>
  <c r="T2297" i="1" s="1"/>
  <c r="S2297" i="1" a="1"/>
  <c r="S2297" i="1" s="1"/>
  <c r="P2297" i="1"/>
  <c r="R2297" i="1" a="1"/>
  <c r="R2297" i="1" s="1"/>
  <c r="R2501" i="1" a="1"/>
  <c r="R2501" i="1" s="1"/>
  <c r="S2501" i="1" a="1"/>
  <c r="S2501" i="1" s="1"/>
  <c r="T2501" i="1" a="1"/>
  <c r="T2501" i="1" s="1"/>
  <c r="W2501" i="1"/>
  <c r="T2837" i="1" a="1"/>
  <c r="T2837" i="1" s="1"/>
  <c r="S2837" i="1" a="1"/>
  <c r="S2837" i="1" s="1"/>
  <c r="W2837" i="1"/>
  <c r="R2837" i="1" a="1"/>
  <c r="R2837" i="1" s="1"/>
  <c r="P2837" i="1"/>
  <c r="S4997" i="1" a="1"/>
  <c r="S4997" i="1" s="1"/>
  <c r="R4997" i="1" a="1"/>
  <c r="R4997" i="1" s="1"/>
  <c r="T4997" i="1" a="1"/>
  <c r="T4997" i="1" s="1"/>
  <c r="S5482" i="1" a="1"/>
  <c r="S5482" i="1" s="1"/>
  <c r="R5482" i="1" a="1"/>
  <c r="R5482" i="1" s="1"/>
  <c r="P4521" i="1"/>
  <c r="R4521" i="1" a="1"/>
  <c r="R4521" i="1" s="1"/>
  <c r="S4774" i="1" a="1"/>
  <c r="S4774" i="1" s="1"/>
  <c r="R4774" i="1" a="1"/>
  <c r="R4774" i="1" s="1"/>
  <c r="T4774" i="1" a="1"/>
  <c r="T4774" i="1" s="1"/>
  <c r="P4774" i="1"/>
  <c r="R5449" i="1" a="1"/>
  <c r="R5449" i="1" s="1"/>
  <c r="P5449" i="1"/>
  <c r="T4398" i="1" a="1"/>
  <c r="T4398" i="1" s="1"/>
  <c r="S4398" i="1" a="1"/>
  <c r="S4398" i="1" s="1"/>
  <c r="R4398" i="1" a="1"/>
  <c r="R4398" i="1" s="1"/>
  <c r="T4638" i="1" a="1"/>
  <c r="T4638" i="1" s="1"/>
  <c r="S4638" i="1" a="1"/>
  <c r="S4638" i="1" s="1"/>
  <c r="R4638" i="1" a="1"/>
  <c r="R4638" i="1" s="1"/>
  <c r="P4638" i="1"/>
  <c r="S5057" i="1" a="1"/>
  <c r="S5057" i="1" s="1"/>
  <c r="T5057" i="1" a="1"/>
  <c r="T5057" i="1" s="1"/>
  <c r="R5057" i="1" a="1"/>
  <c r="R5057" i="1" s="1"/>
  <c r="T5394" i="1" a="1"/>
  <c r="T5394" i="1" s="1"/>
  <c r="S5394" i="1" a="1"/>
  <c r="S5394" i="1" s="1"/>
  <c r="R5394" i="1" a="1"/>
  <c r="R5394" i="1" s="1"/>
  <c r="P5394" i="1"/>
  <c r="P4471" i="1"/>
  <c r="T4471" i="1" a="1"/>
  <c r="T4471" i="1" s="1"/>
  <c r="R4471" i="1" a="1"/>
  <c r="R4471" i="1" s="1"/>
  <c r="S4471" i="1" a="1"/>
  <c r="S4471" i="1" s="1"/>
  <c r="P4631" i="1"/>
  <c r="R4631" i="1" a="1"/>
  <c r="R4631" i="1" s="1"/>
  <c r="T4707" i="1" a="1"/>
  <c r="T4707" i="1" s="1"/>
  <c r="R4707" i="1" a="1"/>
  <c r="R4707" i="1" s="1"/>
  <c r="S4707" i="1" a="1"/>
  <c r="S4707" i="1" s="1"/>
  <c r="T4771" i="1" a="1"/>
  <c r="T4771" i="1" s="1"/>
  <c r="R4771" i="1" a="1"/>
  <c r="R4771" i="1" s="1"/>
  <c r="S4771" i="1" a="1"/>
  <c r="S4771" i="1" s="1"/>
  <c r="P4771" i="1"/>
  <c r="P4855" i="1"/>
  <c r="S4855" i="1" a="1"/>
  <c r="S4855" i="1" s="1"/>
  <c r="T4855" i="1" a="1"/>
  <c r="T4855" i="1" s="1"/>
  <c r="R4855" i="1" a="1"/>
  <c r="R4855" i="1" s="1"/>
  <c r="R4991" i="1" a="1"/>
  <c r="R4991" i="1" s="1"/>
  <c r="T4991" i="1" a="1"/>
  <c r="T4991" i="1" s="1"/>
  <c r="S4991" i="1" a="1"/>
  <c r="S4991" i="1" s="1"/>
  <c r="S5063" i="1" a="1"/>
  <c r="S5063" i="1" s="1"/>
  <c r="R5063" i="1" a="1"/>
  <c r="R5063" i="1" s="1"/>
  <c r="T5063" i="1" a="1"/>
  <c r="T5063" i="1" s="1"/>
  <c r="R5621" i="1" a="1"/>
  <c r="R5621" i="1" s="1"/>
  <c r="P5621" i="1"/>
  <c r="T4304" i="1" a="1"/>
  <c r="T4304" i="1" s="1"/>
  <c r="R4304" i="1" a="1"/>
  <c r="R4304" i="1" s="1"/>
  <c r="S4304" i="1" a="1"/>
  <c r="S4304" i="1" s="1"/>
  <c r="P4298" i="1"/>
  <c r="T4298" i="1" a="1"/>
  <c r="T4298" i="1" s="1"/>
  <c r="S4298" i="1" a="1"/>
  <c r="S4298" i="1" s="1"/>
  <c r="R4298" i="1" a="1"/>
  <c r="R4298" i="1" s="1"/>
  <c r="R5275" i="1" a="1"/>
  <c r="R5275" i="1" s="1"/>
  <c r="T5275" i="1" a="1"/>
  <c r="T5275" i="1" s="1"/>
  <c r="S5275" i="1" a="1"/>
  <c r="S5275" i="1" s="1"/>
  <c r="T5310" i="1" a="1"/>
  <c r="T5310" i="1" s="1"/>
  <c r="P5310" i="1"/>
  <c r="S5310" i="1" a="1"/>
  <c r="S5310" i="1" s="1"/>
  <c r="R5310" i="1" a="1"/>
  <c r="R5310" i="1" s="1"/>
  <c r="R1625" i="1" a="1"/>
  <c r="R1625" i="1" s="1"/>
  <c r="P1625" i="1"/>
  <c r="W1625" i="1"/>
  <c r="T1625" i="1" a="1"/>
  <c r="T1625" i="1" s="1"/>
  <c r="S1625" i="1" a="1"/>
  <c r="S1625" i="1" s="1"/>
  <c r="R1961" i="1" a="1"/>
  <c r="R1961" i="1" s="1"/>
  <c r="T1961" i="1" a="1"/>
  <c r="T1961" i="1" s="1"/>
  <c r="S1961" i="1" a="1"/>
  <c r="S1961" i="1" s="1"/>
  <c r="T2417" i="1" a="1"/>
  <c r="T2417" i="1" s="1"/>
  <c r="W2417" i="1"/>
  <c r="S2417" i="1" a="1"/>
  <c r="S2417" i="1" s="1"/>
  <c r="P2417" i="1"/>
  <c r="R2417" i="1" a="1"/>
  <c r="R2417" i="1" s="1"/>
  <c r="S2681" i="1" a="1"/>
  <c r="S2681" i="1" s="1"/>
  <c r="R2681" i="1" a="1"/>
  <c r="R2681" i="1" s="1"/>
  <c r="T2681" i="1" a="1"/>
  <c r="T2681" i="1" s="1"/>
  <c r="P2681" i="1"/>
  <c r="W2957" i="1"/>
  <c r="S2957" i="1" a="1"/>
  <c r="S2957" i="1" s="1"/>
  <c r="R2957" i="1" a="1"/>
  <c r="R2957" i="1" s="1"/>
  <c r="T2957" i="1" a="1"/>
  <c r="T2957" i="1" s="1"/>
  <c r="T4524" i="1" a="1"/>
  <c r="T4524" i="1" s="1"/>
  <c r="S4524" i="1" a="1"/>
  <c r="S4524" i="1" s="1"/>
  <c r="R4524" i="1" a="1"/>
  <c r="R4524" i="1" s="1"/>
  <c r="P4524" i="1"/>
  <c r="S4802" i="1" a="1"/>
  <c r="S4802" i="1" s="1"/>
  <c r="R4802" i="1" a="1"/>
  <c r="R4802" i="1" s="1"/>
  <c r="T4802" i="1" a="1"/>
  <c r="T4802" i="1" s="1"/>
  <c r="P5374" i="1"/>
  <c r="T5374" i="1" a="1"/>
  <c r="T5374" i="1" s="1"/>
  <c r="S5374" i="1" a="1"/>
  <c r="S5374" i="1" s="1"/>
  <c r="R5374" i="1" a="1"/>
  <c r="R5374" i="1" s="1"/>
  <c r="S4798" i="1" a="1"/>
  <c r="S4798" i="1" s="1"/>
  <c r="R4798" i="1" a="1"/>
  <c r="R4798" i="1" s="1"/>
  <c r="T4798" i="1" a="1"/>
  <c r="T4798" i="1" s="1"/>
  <c r="R4443" i="1" a="1"/>
  <c r="R4443" i="1" s="1"/>
  <c r="P4443" i="1"/>
  <c r="T4443" i="1" a="1"/>
  <c r="T4443" i="1" s="1"/>
  <c r="S4443" i="1" a="1"/>
  <c r="S4443" i="1" s="1"/>
  <c r="T4579" i="1" a="1"/>
  <c r="T4579" i="1" s="1"/>
  <c r="P4579" i="1"/>
  <c r="S4579" i="1" a="1"/>
  <c r="S4579" i="1" s="1"/>
  <c r="R4579" i="1" a="1"/>
  <c r="R4579" i="1" s="1"/>
  <c r="P4691" i="1"/>
  <c r="T4691" i="1" a="1"/>
  <c r="T4691" i="1" s="1"/>
  <c r="S4691" i="1" a="1"/>
  <c r="S4691" i="1" s="1"/>
  <c r="R4691" i="1" a="1"/>
  <c r="R4691" i="1" s="1"/>
  <c r="P4819" i="1"/>
  <c r="S4819" i="1" a="1"/>
  <c r="S4819" i="1" s="1"/>
  <c r="T4819" i="1" a="1"/>
  <c r="T4819" i="1" s="1"/>
  <c r="R4819" i="1" a="1"/>
  <c r="R4819" i="1" s="1"/>
  <c r="S4951" i="1" a="1"/>
  <c r="S4951" i="1" s="1"/>
  <c r="R4951" i="1" a="1"/>
  <c r="R4951" i="1" s="1"/>
  <c r="R5205" i="1" a="1"/>
  <c r="R5205" i="1" s="1"/>
  <c r="S5205" i="1" a="1"/>
  <c r="S5205" i="1" s="1"/>
  <c r="R5525" i="1" a="1"/>
  <c r="R5525" i="1" s="1"/>
  <c r="P5525" i="1"/>
  <c r="P5476" i="1"/>
  <c r="P4558" i="1"/>
  <c r="P2657" i="1"/>
  <c r="P2225" i="1"/>
  <c r="S442" i="1" a="1"/>
  <c r="S442" i="1" s="1"/>
  <c r="S391" i="1" a="1"/>
  <c r="S391" i="1" s="1"/>
  <c r="R185" i="1" a="1"/>
  <c r="R185" i="1" s="1"/>
  <c r="S363" i="1" a="1"/>
  <c r="S363" i="1" s="1"/>
  <c r="P154" i="1"/>
  <c r="R225" i="1" a="1"/>
  <c r="R225" i="1" s="1"/>
  <c r="S23" i="1" a="1"/>
  <c r="S23" i="1" s="1"/>
  <c r="S19" i="1" a="1"/>
  <c r="S19" i="1" s="1"/>
  <c r="S365" i="1" a="1"/>
  <c r="S365" i="1" s="1"/>
  <c r="P90" i="1"/>
  <c r="R16" i="1" a="1"/>
  <c r="R16" i="1" s="1"/>
  <c r="R13" i="1" a="1"/>
  <c r="R13" i="1" s="1"/>
  <c r="R14" i="1" a="1"/>
  <c r="R14" i="1" s="1"/>
  <c r="I272" i="3"/>
  <c r="K272" i="3"/>
  <c r="E51" i="3"/>
  <c r="C51" i="3"/>
  <c r="S385" i="1" a="1"/>
  <c r="S385" i="1" s="1"/>
  <c r="S378" i="1" a="1"/>
  <c r="S378" i="1" s="1"/>
  <c r="S383" i="1" a="1"/>
  <c r="S383" i="1" s="1"/>
  <c r="S375" i="1" a="1"/>
  <c r="S375" i="1" s="1"/>
  <c r="S382" i="1" a="1"/>
  <c r="S382" i="1" s="1"/>
  <c r="S380" i="1" a="1"/>
  <c r="S380" i="1" s="1"/>
  <c r="S376" i="1" a="1"/>
  <c r="S376" i="1" s="1"/>
  <c r="E14" i="3"/>
  <c r="C14" i="3"/>
  <c r="L80" i="3"/>
  <c r="N80" i="3"/>
  <c r="S288" i="1" a="1"/>
  <c r="S288" i="1" s="1"/>
  <c r="S296" i="1" a="1"/>
  <c r="S296" i="1" s="1"/>
  <c r="S274" i="1" a="1"/>
  <c r="S274" i="1" s="1"/>
  <c r="S272" i="1" a="1"/>
  <c r="S272" i="1" s="1"/>
  <c r="F13" i="3"/>
  <c r="H13" i="3"/>
  <c r="R193" i="1" a="1"/>
  <c r="R193" i="1" s="1"/>
  <c r="R191" i="1" a="1"/>
  <c r="R191" i="1" s="1"/>
  <c r="T624" i="1" a="1"/>
  <c r="T624" i="1" s="1"/>
  <c r="T621" i="1" a="1"/>
  <c r="T621" i="1" s="1"/>
  <c r="S10" i="1" a="1"/>
  <c r="S10" i="1" s="1"/>
  <c r="S8" i="1" a="1"/>
  <c r="S8" i="1" s="1"/>
  <c r="S6" i="1" a="1"/>
  <c r="S6" i="1" s="1"/>
  <c r="T588" i="1" a="1"/>
  <c r="T588" i="1" s="1"/>
  <c r="T589" i="1" a="1"/>
  <c r="T589" i="1" s="1"/>
  <c r="I28" i="3"/>
  <c r="K28" i="3"/>
  <c r="S4401" i="1" a="1"/>
  <c r="S4401" i="1" s="1"/>
  <c r="R4401" i="1" a="1"/>
  <c r="R4401" i="1" s="1"/>
  <c r="T4401" i="1" a="1"/>
  <c r="T4401" i="1" s="1"/>
  <c r="S5322" i="1" a="1"/>
  <c r="S5322" i="1" s="1"/>
  <c r="T5322" i="1" a="1"/>
  <c r="T5322" i="1" s="1"/>
  <c r="T4568" i="1" a="1"/>
  <c r="T4568" i="1" s="1"/>
  <c r="R4568" i="1" a="1"/>
  <c r="R4568" i="1" s="1"/>
  <c r="S4568" i="1" a="1"/>
  <c r="S4568" i="1" s="1"/>
  <c r="P4568" i="1"/>
  <c r="P4874" i="1"/>
  <c r="R4874" i="1" a="1"/>
  <c r="R4874" i="1" s="1"/>
  <c r="T4874" i="1" a="1"/>
  <c r="T4874" i="1" s="1"/>
  <c r="S4874" i="1" a="1"/>
  <c r="S4874" i="1" s="1"/>
  <c r="P5220" i="1"/>
  <c r="T5220" i="1" a="1"/>
  <c r="T5220" i="1" s="1"/>
  <c r="R5028" i="1" a="1"/>
  <c r="R5028" i="1" s="1"/>
  <c r="T5028" i="1" a="1"/>
  <c r="T5028" i="1" s="1"/>
  <c r="S5028" i="1" a="1"/>
  <c r="S5028" i="1" s="1"/>
  <c r="S5608" i="1" a="1"/>
  <c r="S5608" i="1" s="1"/>
  <c r="T5608" i="1" a="1"/>
  <c r="T5608" i="1" s="1"/>
  <c r="S1685" i="1" a="1"/>
  <c r="S1685" i="1" s="1"/>
  <c r="T1685" i="1" a="1"/>
  <c r="T1685" i="1" s="1"/>
  <c r="P1685" i="1"/>
  <c r="W1685" i="1"/>
  <c r="R1685" i="1" a="1"/>
  <c r="R1685" i="1" s="1"/>
  <c r="R1913" i="1" a="1"/>
  <c r="R1913" i="1" s="1"/>
  <c r="S1913" i="1" a="1"/>
  <c r="S1913" i="1" s="1"/>
  <c r="T1913" i="1" a="1"/>
  <c r="T1913" i="1" s="1"/>
  <c r="T2129" i="1" a="1"/>
  <c r="T2129" i="1" s="1"/>
  <c r="R2129" i="1" a="1"/>
  <c r="R2129" i="1" s="1"/>
  <c r="S2129" i="1" a="1"/>
  <c r="S2129" i="1" s="1"/>
  <c r="W2129" i="1"/>
  <c r="R2333" i="1" a="1"/>
  <c r="R2333" i="1" s="1"/>
  <c r="W2333" i="1"/>
  <c r="T2333" i="1" a="1"/>
  <c r="T2333" i="1" s="1"/>
  <c r="S2333" i="1" a="1"/>
  <c r="S2333" i="1" s="1"/>
  <c r="S2585" i="1" a="1"/>
  <c r="S2585" i="1" s="1"/>
  <c r="R2585" i="1" a="1"/>
  <c r="R2585" i="1" s="1"/>
  <c r="P2585" i="1"/>
  <c r="T2585" i="1" a="1"/>
  <c r="T2585" i="1" s="1"/>
  <c r="T2933" i="1" a="1"/>
  <c r="T2933" i="1" s="1"/>
  <c r="W2933" i="1"/>
  <c r="S2933" i="1" a="1"/>
  <c r="S2933" i="1" s="1"/>
  <c r="R2933" i="1" a="1"/>
  <c r="R2933" i="1" s="1"/>
  <c r="T5535" i="1" a="1"/>
  <c r="T5535" i="1" s="1"/>
  <c r="R5535" i="1" a="1"/>
  <c r="R5535" i="1" s="1"/>
  <c r="S5535" i="1" a="1"/>
  <c r="S5535" i="1" s="1"/>
  <c r="T4560" i="1" a="1"/>
  <c r="T4560" i="1" s="1"/>
  <c r="S4560" i="1" a="1"/>
  <c r="S4560" i="1" s="1"/>
  <c r="R4560" i="1" a="1"/>
  <c r="R4560" i="1" s="1"/>
  <c r="T4788" i="1" a="1"/>
  <c r="T4788" i="1" s="1"/>
  <c r="P4788" i="1"/>
  <c r="S4788" i="1" a="1"/>
  <c r="S4788" i="1" s="1"/>
  <c r="R4788" i="1" a="1"/>
  <c r="R4788" i="1" s="1"/>
  <c r="T5008" i="1" a="1"/>
  <c r="T5008" i="1" s="1"/>
  <c r="R5008" i="1" a="1"/>
  <c r="R5008" i="1" s="1"/>
  <c r="S5008" i="1" a="1"/>
  <c r="S5008" i="1" s="1"/>
  <c r="T5491" i="1" a="1"/>
  <c r="T5491" i="1" s="1"/>
  <c r="R5491" i="1" a="1"/>
  <c r="R5491" i="1" s="1"/>
  <c r="S5491" i="1" a="1"/>
  <c r="S5491" i="1" s="1"/>
  <c r="R4430" i="1" a="1"/>
  <c r="R4430" i="1" s="1"/>
  <c r="S4430" i="1" a="1"/>
  <c r="S4430" i="1" s="1"/>
  <c r="T4430" i="1" a="1"/>
  <c r="T4430" i="1" s="1"/>
  <c r="S4670" i="1" a="1"/>
  <c r="S4670" i="1" s="1"/>
  <c r="R4670" i="1" a="1"/>
  <c r="R4670" i="1" s="1"/>
  <c r="P4670" i="1"/>
  <c r="T4670" i="1" a="1"/>
  <c r="T4670" i="1" s="1"/>
  <c r="S4942" i="1" a="1"/>
  <c r="S4942" i="1" s="1"/>
  <c r="P4942" i="1"/>
  <c r="S5089" i="1" a="1"/>
  <c r="S5089" i="1" s="1"/>
  <c r="T5089" i="1" a="1"/>
  <c r="T5089" i="1" s="1"/>
  <c r="R5089" i="1" a="1"/>
  <c r="R5089" i="1" s="1"/>
  <c r="P5089" i="1"/>
  <c r="S5586" i="1" a="1"/>
  <c r="S5586" i="1" s="1"/>
  <c r="P5586" i="1"/>
  <c r="T4403" i="1" a="1"/>
  <c r="T4403" i="1" s="1"/>
  <c r="S4403" i="1" a="1"/>
  <c r="S4403" i="1" s="1"/>
  <c r="R4403" i="1" a="1"/>
  <c r="R4403" i="1" s="1"/>
  <c r="P4403" i="1"/>
  <c r="R4551" i="1" a="1"/>
  <c r="R4551" i="1" s="1"/>
  <c r="T4551" i="1" a="1"/>
  <c r="T4551" i="1" s="1"/>
  <c r="S4551" i="1" a="1"/>
  <c r="S4551" i="1" s="1"/>
  <c r="T4651" i="1" a="1"/>
  <c r="T4651" i="1" s="1"/>
  <c r="P4651" i="1"/>
  <c r="S4651" i="1" a="1"/>
  <c r="S4651" i="1" s="1"/>
  <c r="R4651" i="1" a="1"/>
  <c r="R4651" i="1" s="1"/>
  <c r="T4715" i="1" a="1"/>
  <c r="T4715" i="1" s="1"/>
  <c r="R4715" i="1" a="1"/>
  <c r="R4715" i="1" s="1"/>
  <c r="P4715" i="1"/>
  <c r="S4715" i="1" a="1"/>
  <c r="S4715" i="1" s="1"/>
  <c r="T4779" i="1" a="1"/>
  <c r="T4779" i="1" s="1"/>
  <c r="P4779" i="1"/>
  <c r="S4779" i="1" a="1"/>
  <c r="S4779" i="1" s="1"/>
  <c r="R4779" i="1" a="1"/>
  <c r="R4779" i="1" s="1"/>
  <c r="T4871" i="1" a="1"/>
  <c r="T4871" i="1" s="1"/>
  <c r="R4871" i="1" a="1"/>
  <c r="R4871" i="1" s="1"/>
  <c r="P4871" i="1"/>
  <c r="S4871" i="1" a="1"/>
  <c r="S4871" i="1" s="1"/>
  <c r="P5071" i="1"/>
  <c r="S5071" i="1" a="1"/>
  <c r="S5071" i="1" s="1"/>
  <c r="R5237" i="1" a="1"/>
  <c r="R5237" i="1" s="1"/>
  <c r="P5237" i="1"/>
  <c r="T4428" i="1" a="1"/>
  <c r="T4428" i="1" s="1"/>
  <c r="R4428" i="1" a="1"/>
  <c r="R4428" i="1" s="1"/>
  <c r="S4428" i="1" a="1"/>
  <c r="S4428" i="1" s="1"/>
  <c r="R5002" i="1" a="1"/>
  <c r="R5002" i="1" s="1"/>
  <c r="T5002" i="1" a="1"/>
  <c r="T5002" i="1" s="1"/>
  <c r="S5002" i="1" a="1"/>
  <c r="S5002" i="1" s="1"/>
  <c r="T5320" i="1" a="1"/>
  <c r="T5320" i="1" s="1"/>
  <c r="P5320" i="1"/>
  <c r="T5004" i="1" a="1"/>
  <c r="T5004" i="1" s="1"/>
  <c r="R5004" i="1" a="1"/>
  <c r="R5004" i="1" s="1"/>
  <c r="S5004" i="1" a="1"/>
  <c r="S5004" i="1" s="1"/>
  <c r="R5376" i="1" a="1"/>
  <c r="R5376" i="1" s="1"/>
  <c r="P5376" i="1"/>
  <c r="S1649" i="1" a="1"/>
  <c r="S1649" i="1" s="1"/>
  <c r="T1649" i="1" a="1"/>
  <c r="T1649" i="1" s="1"/>
  <c r="R1649" i="1" a="1"/>
  <c r="R1649" i="1" s="1"/>
  <c r="R2033" i="1" a="1"/>
  <c r="R2033" i="1" s="1"/>
  <c r="T2033" i="1" a="1"/>
  <c r="T2033" i="1" s="1"/>
  <c r="S2033" i="1" a="1"/>
  <c r="S2033" i="1" s="1"/>
  <c r="T2525" i="1" a="1"/>
  <c r="T2525" i="1" s="1"/>
  <c r="S2525" i="1" a="1"/>
  <c r="S2525" i="1" s="1"/>
  <c r="R2525" i="1" a="1"/>
  <c r="R2525" i="1" s="1"/>
  <c r="W2525" i="1"/>
  <c r="T2717" i="1" a="1"/>
  <c r="T2717" i="1" s="1"/>
  <c r="S2717" i="1" a="1"/>
  <c r="S2717" i="1" s="1"/>
  <c r="R2717" i="1" a="1"/>
  <c r="R2717" i="1" s="1"/>
  <c r="T4368" i="1" a="1"/>
  <c r="T4368" i="1" s="1"/>
  <c r="S4368" i="1" a="1"/>
  <c r="S4368" i="1" s="1"/>
  <c r="R4368" i="1" a="1"/>
  <c r="R4368" i="1" s="1"/>
  <c r="P4368" i="1"/>
  <c r="S4582" i="1" a="1"/>
  <c r="S4582" i="1" s="1"/>
  <c r="R4582" i="1" a="1"/>
  <c r="R4582" i="1" s="1"/>
  <c r="P4582" i="1"/>
  <c r="T4582" i="1" a="1"/>
  <c r="T4582" i="1" s="1"/>
  <c r="R4838" i="1" a="1"/>
  <c r="R4838" i="1" s="1"/>
  <c r="P4838" i="1"/>
  <c r="S5392" i="1" a="1"/>
  <c r="S5392" i="1" s="1"/>
  <c r="T5392" i="1" a="1"/>
  <c r="T5392" i="1" s="1"/>
  <c r="R5392" i="1" a="1"/>
  <c r="R5392" i="1" s="1"/>
  <c r="S5305" i="1" a="1"/>
  <c r="S5305" i="1" s="1"/>
  <c r="R5305" i="1" a="1"/>
  <c r="R5305" i="1" s="1"/>
  <c r="T4591" i="1" a="1"/>
  <c r="T4591" i="1" s="1"/>
  <c r="S4591" i="1" a="1"/>
  <c r="S4591" i="1" s="1"/>
  <c r="R4699" i="1" a="1"/>
  <c r="R4699" i="1" s="1"/>
  <c r="P4699" i="1"/>
  <c r="T4699" i="1" a="1"/>
  <c r="T4699" i="1" s="1"/>
  <c r="S4699" i="1" a="1"/>
  <c r="S4699" i="1" s="1"/>
  <c r="S5269" i="1" a="1"/>
  <c r="S5269" i="1" s="1"/>
  <c r="R5269" i="1" a="1"/>
  <c r="R5269" i="1" s="1"/>
  <c r="P4441" i="1"/>
  <c r="P5028" i="1"/>
  <c r="P4595" i="1"/>
  <c r="P4597" i="1"/>
  <c r="P4734" i="1"/>
  <c r="P4469" i="1"/>
  <c r="P4483" i="1"/>
  <c r="W2681" i="1"/>
  <c r="P2501" i="1"/>
  <c r="P2333" i="1"/>
  <c r="W2657" i="1"/>
  <c r="W2261" i="1"/>
  <c r="P1937" i="1"/>
  <c r="S377" i="1" a="1"/>
  <c r="S377" i="1" s="1"/>
  <c r="R15" i="1" a="1"/>
  <c r="R15" i="1" s="1"/>
  <c r="T115" i="1" a="1"/>
  <c r="T115" i="1" s="1"/>
  <c r="S7" i="1" a="1"/>
  <c r="S7" i="1" s="1"/>
  <c r="W163" i="1"/>
  <c r="R11" i="1" a="1"/>
  <c r="R11" i="1" s="1"/>
  <c r="S434" i="1" a="1"/>
  <c r="S434" i="1" s="1"/>
  <c r="R12" i="1" a="1"/>
  <c r="R12" i="1" s="1"/>
  <c r="W590" i="1"/>
  <c r="P336" i="1"/>
  <c r="T36" i="1" a="1"/>
  <c r="T36" i="1" s="1"/>
  <c r="W147" i="1"/>
  <c r="I35" i="3"/>
  <c r="K35" i="3"/>
  <c r="S21" i="1" a="1"/>
  <c r="S21" i="1" s="1"/>
  <c r="S28" i="1" a="1"/>
  <c r="S28" i="1" s="1"/>
  <c r="S25" i="1" a="1"/>
  <c r="S25" i="1" s="1"/>
  <c r="S22" i="1" a="1"/>
  <c r="S22" i="1" s="1"/>
  <c r="S29" i="1" a="1"/>
  <c r="S29" i="1" s="1"/>
  <c r="S30" i="1" a="1"/>
  <c r="S30" i="1" s="1"/>
  <c r="S20" i="1" a="1"/>
  <c r="S20" i="1" s="1"/>
  <c r="S27" i="1" a="1"/>
  <c r="S27" i="1" s="1"/>
  <c r="T193" i="1" a="1"/>
  <c r="T193" i="1" s="1"/>
  <c r="T219" i="1" a="1"/>
  <c r="T219" i="1" s="1"/>
  <c r="E279" i="3"/>
  <c r="C279" i="3"/>
  <c r="R588" i="1" a="1"/>
  <c r="R588" i="1" s="1"/>
  <c r="R589" i="1" a="1"/>
  <c r="R589" i="1" s="1"/>
  <c r="S607" i="1" a="1"/>
  <c r="S607" i="1" s="1"/>
  <c r="S600" i="1" a="1"/>
  <c r="S600" i="1" s="1"/>
  <c r="S605" i="1" a="1"/>
  <c r="S605" i="1" s="1"/>
  <c r="S602" i="1" a="1"/>
  <c r="S602" i="1" s="1"/>
  <c r="P4410" i="1"/>
  <c r="S4410" i="1" a="1"/>
  <c r="S4410" i="1" s="1"/>
  <c r="R4410" i="1" a="1"/>
  <c r="R4410" i="1" s="1"/>
  <c r="T4410" i="1" a="1"/>
  <c r="T4410" i="1" s="1"/>
  <c r="S4870" i="1" a="1"/>
  <c r="S4870" i="1" s="1"/>
  <c r="R4870" i="1" a="1"/>
  <c r="R4870" i="1" s="1"/>
  <c r="T4870" i="1" a="1"/>
  <c r="T4870" i="1" s="1"/>
  <c r="R4925" i="1" a="1"/>
  <c r="R4925" i="1" s="1"/>
  <c r="T4925" i="1" a="1"/>
  <c r="T4925" i="1" s="1"/>
  <c r="S5402" i="1" a="1"/>
  <c r="S5402" i="1" s="1"/>
  <c r="R5402" i="1" a="1"/>
  <c r="R5402" i="1" s="1"/>
  <c r="S4601" i="1" a="1"/>
  <c r="S4601" i="1" s="1"/>
  <c r="P4601" i="1"/>
  <c r="T4601" i="1" a="1"/>
  <c r="T4601" i="1" s="1"/>
  <c r="R4601" i="1" a="1"/>
  <c r="R4601" i="1" s="1"/>
  <c r="S4885" i="1" a="1"/>
  <c r="S4885" i="1" s="1"/>
  <c r="R4885" i="1" a="1"/>
  <c r="R4885" i="1" s="1"/>
  <c r="T4885" i="1" a="1"/>
  <c r="T4885" i="1" s="1"/>
  <c r="S5297" i="1" a="1"/>
  <c r="S5297" i="1" s="1"/>
  <c r="R5297" i="1" a="1"/>
  <c r="R5297" i="1" s="1"/>
  <c r="S5093" i="1" a="1"/>
  <c r="S5093" i="1" s="1"/>
  <c r="R5093" i="1" a="1"/>
  <c r="R5093" i="1" s="1"/>
  <c r="T5093" i="1" a="1"/>
  <c r="T5093" i="1" s="1"/>
  <c r="S1697" i="1" a="1"/>
  <c r="S1697" i="1" s="1"/>
  <c r="T1697" i="1" a="1"/>
  <c r="T1697" i="1" s="1"/>
  <c r="R1697" i="1" a="1"/>
  <c r="R1697" i="1" s="1"/>
  <c r="P1697" i="1"/>
  <c r="S1925" i="1" a="1"/>
  <c r="S1925" i="1" s="1"/>
  <c r="R1925" i="1" a="1"/>
  <c r="R1925" i="1" s="1"/>
  <c r="T1925" i="1" a="1"/>
  <c r="T1925" i="1" s="1"/>
  <c r="W1925" i="1"/>
  <c r="P1925" i="1"/>
  <c r="R2141" i="1" a="1"/>
  <c r="R2141" i="1" s="1"/>
  <c r="T2141" i="1" a="1"/>
  <c r="T2141" i="1" s="1"/>
  <c r="P2141" i="1"/>
  <c r="W2141" i="1"/>
  <c r="S2141" i="1" a="1"/>
  <c r="S2141" i="1" s="1"/>
  <c r="R2345" i="1" a="1"/>
  <c r="R2345" i="1" s="1"/>
  <c r="P2345" i="1"/>
  <c r="T2345" i="1" a="1"/>
  <c r="T2345" i="1" s="1"/>
  <c r="S2345" i="1" a="1"/>
  <c r="S2345" i="1" s="1"/>
  <c r="W2633" i="1"/>
  <c r="T2633" i="1" a="1"/>
  <c r="T2633" i="1" s="1"/>
  <c r="S2633" i="1" a="1"/>
  <c r="S2633" i="1" s="1"/>
  <c r="R2633" i="1" a="1"/>
  <c r="R2633" i="1" s="1"/>
  <c r="T2945" i="1" a="1"/>
  <c r="T2945" i="1" s="1"/>
  <c r="R2945" i="1" a="1"/>
  <c r="R2945" i="1" s="1"/>
  <c r="S2945" i="1" a="1"/>
  <c r="S2945" i="1" s="1"/>
  <c r="P2945" i="1"/>
  <c r="T5555" i="1" a="1"/>
  <c r="T5555" i="1" s="1"/>
  <c r="R5555" i="1" a="1"/>
  <c r="R5555" i="1" s="1"/>
  <c r="S5555" i="1" a="1"/>
  <c r="S5555" i="1" s="1"/>
  <c r="S4652" i="1" a="1"/>
  <c r="S4652" i="1" s="1"/>
  <c r="T4652" i="1" a="1"/>
  <c r="T4652" i="1" s="1"/>
  <c r="R4652" i="1" a="1"/>
  <c r="R4652" i="1" s="1"/>
  <c r="S4841" i="1" a="1"/>
  <c r="S4841" i="1" s="1"/>
  <c r="T4841" i="1" a="1"/>
  <c r="T4841" i="1" s="1"/>
  <c r="R4841" i="1" a="1"/>
  <c r="R4841" i="1" s="1"/>
  <c r="P4841" i="1"/>
  <c r="S5030" i="1" a="1"/>
  <c r="S5030" i="1" s="1"/>
  <c r="P5030" i="1"/>
  <c r="T5030" i="1" a="1"/>
  <c r="T5030" i="1" s="1"/>
  <c r="R5030" i="1" a="1"/>
  <c r="R5030" i="1" s="1"/>
  <c r="S4446" i="1" a="1"/>
  <c r="S4446" i="1" s="1"/>
  <c r="R4446" i="1" a="1"/>
  <c r="R4446" i="1" s="1"/>
  <c r="P4446" i="1"/>
  <c r="T4446" i="1" a="1"/>
  <c r="T4446" i="1" s="1"/>
  <c r="T4958" i="1" a="1"/>
  <c r="T4958" i="1" s="1"/>
  <c r="S4958" i="1" a="1"/>
  <c r="S4958" i="1" s="1"/>
  <c r="T5411" i="1" a="1"/>
  <c r="T5411" i="1" s="1"/>
  <c r="S5411" i="1" a="1"/>
  <c r="S5411" i="1" s="1"/>
  <c r="R5411" i="1" a="1"/>
  <c r="R5411" i="1" s="1"/>
  <c r="P4407" i="1"/>
  <c r="S4407" i="1" a="1"/>
  <c r="S4407" i="1" s="1"/>
  <c r="R4407" i="1" a="1"/>
  <c r="R4407" i="1" s="1"/>
  <c r="T4407" i="1" a="1"/>
  <c r="T4407" i="1" s="1"/>
  <c r="S4495" i="1" a="1"/>
  <c r="S4495" i="1" s="1"/>
  <c r="P4495" i="1"/>
  <c r="P4555" i="1"/>
  <c r="T4555" i="1" a="1"/>
  <c r="T4555" i="1" s="1"/>
  <c r="R4555" i="1" a="1"/>
  <c r="R4555" i="1" s="1"/>
  <c r="S4555" i="1" a="1"/>
  <c r="S4555" i="1" s="1"/>
  <c r="S4719" i="1" a="1"/>
  <c r="S4719" i="1" s="1"/>
  <c r="T4719" i="1" a="1"/>
  <c r="T4719" i="1" s="1"/>
  <c r="S5011" i="1" a="1"/>
  <c r="S5011" i="1" s="1"/>
  <c r="T5011" i="1" a="1"/>
  <c r="T5011" i="1" s="1"/>
  <c r="R5427" i="1" a="1"/>
  <c r="R5427" i="1" s="1"/>
  <c r="S5427" i="1" a="1"/>
  <c r="S5427" i="1" s="1"/>
  <c r="T5427" i="1" a="1"/>
  <c r="T5427" i="1" s="1"/>
  <c r="T5335" i="1" a="1"/>
  <c r="T5335" i="1" s="1"/>
  <c r="S5335" i="1" a="1"/>
  <c r="S5335" i="1" s="1"/>
  <c r="R5335" i="1" a="1"/>
  <c r="R5335" i="1" s="1"/>
  <c r="S5434" i="1" a="1"/>
  <c r="S5434" i="1" s="1"/>
  <c r="T5434" i="1" a="1"/>
  <c r="T5434" i="1" s="1"/>
  <c r="R1673" i="1" a="1"/>
  <c r="R1673" i="1" s="1"/>
  <c r="T1673" i="1" a="1"/>
  <c r="T1673" i="1" s="1"/>
  <c r="S1673" i="1" a="1"/>
  <c r="S1673" i="1" s="1"/>
  <c r="R2045" i="1" a="1"/>
  <c r="R2045" i="1" s="1"/>
  <c r="S2045" i="1" a="1"/>
  <c r="S2045" i="1" s="1"/>
  <c r="T2045" i="1" a="1"/>
  <c r="T2045" i="1" s="1"/>
  <c r="W2045" i="1"/>
  <c r="T2537" i="1" a="1"/>
  <c r="T2537" i="1" s="1"/>
  <c r="R2537" i="1" a="1"/>
  <c r="R2537" i="1" s="1"/>
  <c r="S2537" i="1" a="1"/>
  <c r="S2537" i="1" s="1"/>
  <c r="W2537" i="1"/>
  <c r="T2789" i="1" a="1"/>
  <c r="T2789" i="1" s="1"/>
  <c r="R2789" i="1" a="1"/>
  <c r="R2789" i="1" s="1"/>
  <c r="S2789" i="1" a="1"/>
  <c r="S2789" i="1" s="1"/>
  <c r="R5260" i="1" a="1"/>
  <c r="R5260" i="1" s="1"/>
  <c r="S5260" i="1" a="1"/>
  <c r="S5260" i="1" s="1"/>
  <c r="T5260" i="1" a="1"/>
  <c r="T5260" i="1" s="1"/>
  <c r="S4390" i="1" a="1"/>
  <c r="S4390" i="1" s="1"/>
  <c r="R4390" i="1" a="1"/>
  <c r="R4390" i="1" s="1"/>
  <c r="T4390" i="1" a="1"/>
  <c r="T4390" i="1" s="1"/>
  <c r="S4585" i="1" a="1"/>
  <c r="S4585" i="1" s="1"/>
  <c r="R4585" i="1" a="1"/>
  <c r="R4585" i="1" s="1"/>
  <c r="T4585" i="1" a="1"/>
  <c r="T4585" i="1" s="1"/>
  <c r="P4866" i="1"/>
  <c r="T4866" i="1" a="1"/>
  <c r="T4866" i="1" s="1"/>
  <c r="S5022" i="1" a="1"/>
  <c r="S5022" i="1" s="1"/>
  <c r="T5022" i="1" a="1"/>
  <c r="T5022" i="1" s="1"/>
  <c r="R5561" i="1" a="1"/>
  <c r="R5561" i="1" s="1"/>
  <c r="S5561" i="1" a="1"/>
  <c r="S5561" i="1" s="1"/>
  <c r="S4463" i="1" a="1"/>
  <c r="S4463" i="1" s="1"/>
  <c r="T4463" i="1" a="1"/>
  <c r="T4463" i="1" s="1"/>
  <c r="T4703" i="1" a="1"/>
  <c r="T4703" i="1" s="1"/>
  <c r="P4703" i="1"/>
  <c r="R4835" i="1" a="1"/>
  <c r="R4835" i="1" s="1"/>
  <c r="T4835" i="1" a="1"/>
  <c r="T4835" i="1" s="1"/>
  <c r="S4835" i="1" a="1"/>
  <c r="S4835" i="1" s="1"/>
  <c r="R4995" i="1" a="1"/>
  <c r="R4995" i="1" s="1"/>
  <c r="T4995" i="1" a="1"/>
  <c r="T4995" i="1" s="1"/>
  <c r="P4995" i="1"/>
  <c r="S4995" i="1" a="1"/>
  <c r="S4995" i="1" s="1"/>
  <c r="P5497" i="1"/>
  <c r="P4304" i="1"/>
  <c r="P5365" i="1"/>
  <c r="P4551" i="1"/>
  <c r="P4560" i="1"/>
  <c r="P4343" i="1"/>
  <c r="P4553" i="1"/>
  <c r="P4649" i="1"/>
  <c r="W2945" i="1"/>
  <c r="W2477" i="1"/>
  <c r="W2309" i="1"/>
  <c r="P2621" i="1"/>
  <c r="P2045" i="1"/>
  <c r="W1541" i="1"/>
  <c r="W1577" i="1"/>
  <c r="T623" i="1" a="1"/>
  <c r="T623" i="1" s="1"/>
  <c r="S603" i="1" a="1"/>
  <c r="S603" i="1" s="1"/>
  <c r="T221" i="1" a="1"/>
  <c r="T221" i="1" s="1"/>
  <c r="S393" i="1" a="1"/>
  <c r="S393" i="1" s="1"/>
  <c r="R219" i="1" a="1"/>
  <c r="R219" i="1" s="1"/>
  <c r="S17" i="1" a="1"/>
  <c r="S17" i="1" s="1"/>
  <c r="S370" i="1" a="1"/>
  <c r="S370" i="1" s="1"/>
  <c r="S32" i="1" a="1"/>
  <c r="S32" i="1" s="1"/>
  <c r="R227" i="1" a="1"/>
  <c r="R227" i="1" s="1"/>
  <c r="R187" i="1" a="1"/>
  <c r="R187" i="1" s="1"/>
  <c r="E84" i="3"/>
  <c r="C84" i="3"/>
  <c r="S248" i="1" a="1"/>
  <c r="S248" i="1" s="1"/>
  <c r="T4498" i="1" a="1"/>
  <c r="T4498" i="1" s="1"/>
  <c r="S4498" i="1" a="1"/>
  <c r="S4498" i="1" s="1"/>
  <c r="R4498" i="1" a="1"/>
  <c r="R4498" i="1" s="1"/>
  <c r="R4914" i="1" a="1"/>
  <c r="R4914" i="1" s="1"/>
  <c r="T4914" i="1" a="1"/>
  <c r="T4914" i="1" s="1"/>
  <c r="S4914" i="1" a="1"/>
  <c r="S4914" i="1" s="1"/>
  <c r="P4938" i="1"/>
  <c r="T4938" i="1" a="1"/>
  <c r="T4938" i="1" s="1"/>
  <c r="S4938" i="1" a="1"/>
  <c r="S4938" i="1" s="1"/>
  <c r="R4938" i="1" a="1"/>
  <c r="R4938" i="1" s="1"/>
  <c r="T5404" i="1" a="1"/>
  <c r="T5404" i="1" s="1"/>
  <c r="R5404" i="1" a="1"/>
  <c r="R5404" i="1" s="1"/>
  <c r="S5404" i="1" a="1"/>
  <c r="S5404" i="1" s="1"/>
  <c r="T4896" i="1" a="1"/>
  <c r="T4896" i="1" s="1"/>
  <c r="R4896" i="1" a="1"/>
  <c r="R4896" i="1" s="1"/>
  <c r="S4896" i="1" a="1"/>
  <c r="S4896" i="1" s="1"/>
  <c r="R5299" i="1" a="1"/>
  <c r="R5299" i="1" s="1"/>
  <c r="T5299" i="1" a="1"/>
  <c r="T5299" i="1" s="1"/>
  <c r="S5299" i="1" a="1"/>
  <c r="S5299" i="1" s="1"/>
  <c r="R5105" i="1" a="1"/>
  <c r="R5105" i="1" s="1"/>
  <c r="S5105" i="1" a="1"/>
  <c r="S5105" i="1" s="1"/>
  <c r="S1709" i="1" a="1"/>
  <c r="S1709" i="1" s="1"/>
  <c r="R1709" i="1" a="1"/>
  <c r="R1709" i="1" s="1"/>
  <c r="P1709" i="1"/>
  <c r="W1709" i="1"/>
  <c r="T1709" i="1" a="1"/>
  <c r="T1709" i="1" s="1"/>
  <c r="R1949" i="1" a="1"/>
  <c r="R1949" i="1" s="1"/>
  <c r="T1949" i="1" a="1"/>
  <c r="T1949" i="1" s="1"/>
  <c r="S1949" i="1" a="1"/>
  <c r="S1949" i="1" s="1"/>
  <c r="R2165" i="1" a="1"/>
  <c r="R2165" i="1" s="1"/>
  <c r="S2165" i="1" a="1"/>
  <c r="S2165" i="1" s="1"/>
  <c r="T2165" i="1" a="1"/>
  <c r="T2165" i="1" s="1"/>
  <c r="S2369" i="1" a="1"/>
  <c r="S2369" i="1" s="1"/>
  <c r="R2369" i="1" a="1"/>
  <c r="R2369" i="1" s="1"/>
  <c r="P2369" i="1"/>
  <c r="T2369" i="1" a="1"/>
  <c r="T2369" i="1" s="1"/>
  <c r="W2369" i="1"/>
  <c r="T2669" i="1" a="1"/>
  <c r="T2669" i="1" s="1"/>
  <c r="S2669" i="1" a="1"/>
  <c r="S2669" i="1" s="1"/>
  <c r="R2669" i="1" a="1"/>
  <c r="R2669" i="1" s="1"/>
  <c r="P2669" i="1"/>
  <c r="R2969" i="1" a="1"/>
  <c r="R2969" i="1" s="1"/>
  <c r="T2969" i="1" a="1"/>
  <c r="T2969" i="1" s="1"/>
  <c r="S2969" i="1" a="1"/>
  <c r="S2969" i="1" s="1"/>
  <c r="W2969" i="1"/>
  <c r="S4660" i="1" a="1"/>
  <c r="S4660" i="1" s="1"/>
  <c r="R4660" i="1" a="1"/>
  <c r="R4660" i="1" s="1"/>
  <c r="T4660" i="1" a="1"/>
  <c r="T4660" i="1" s="1"/>
  <c r="R4844" i="1" a="1"/>
  <c r="R4844" i="1" s="1"/>
  <c r="T4844" i="1" a="1"/>
  <c r="T4844" i="1" s="1"/>
  <c r="S4844" i="1" a="1"/>
  <c r="S4844" i="1" s="1"/>
  <c r="T5550" i="1" a="1"/>
  <c r="T5550" i="1" s="1"/>
  <c r="S5550" i="1" a="1"/>
  <c r="S5550" i="1" s="1"/>
  <c r="S4478" i="1" a="1"/>
  <c r="S4478" i="1" s="1"/>
  <c r="T4478" i="1" a="1"/>
  <c r="T4478" i="1" s="1"/>
  <c r="P4478" i="1"/>
  <c r="R4478" i="1" a="1"/>
  <c r="R4478" i="1" s="1"/>
  <c r="R4718" i="1" a="1"/>
  <c r="R4718" i="1" s="1"/>
  <c r="S4718" i="1" a="1"/>
  <c r="S4718" i="1" s="1"/>
  <c r="T4718" i="1" a="1"/>
  <c r="T4718" i="1" s="1"/>
  <c r="P4718" i="1"/>
  <c r="S5419" i="1" a="1"/>
  <c r="S5419" i="1" s="1"/>
  <c r="R5419" i="1" a="1"/>
  <c r="R5419" i="1" s="1"/>
  <c r="T5419" i="1" a="1"/>
  <c r="T5419" i="1" s="1"/>
  <c r="S4411" i="1" a="1"/>
  <c r="S4411" i="1" s="1"/>
  <c r="P4411" i="1"/>
  <c r="T4411" i="1" a="1"/>
  <c r="T4411" i="1" s="1"/>
  <c r="R4411" i="1" a="1"/>
  <c r="R4411" i="1" s="1"/>
  <c r="T4499" i="1" a="1"/>
  <c r="T4499" i="1" s="1"/>
  <c r="R4499" i="1" a="1"/>
  <c r="R4499" i="1" s="1"/>
  <c r="S4559" i="1" a="1"/>
  <c r="S4559" i="1" s="1"/>
  <c r="P4559" i="1"/>
  <c r="T4659" i="1" a="1"/>
  <c r="T4659" i="1" s="1"/>
  <c r="S4659" i="1" a="1"/>
  <c r="S4659" i="1" s="1"/>
  <c r="R4659" i="1" a="1"/>
  <c r="R4659" i="1" s="1"/>
  <c r="P4659" i="1"/>
  <c r="P4727" i="1"/>
  <c r="R4727" i="1" a="1"/>
  <c r="R4727" i="1" s="1"/>
  <c r="T4727" i="1" a="1"/>
  <c r="T4727" i="1" s="1"/>
  <c r="S4727" i="1" a="1"/>
  <c r="S4727" i="1" s="1"/>
  <c r="T4787" i="1" a="1"/>
  <c r="T4787" i="1" s="1"/>
  <c r="S4787" i="1" a="1"/>
  <c r="S4787" i="1" s="1"/>
  <c r="R4787" i="1" a="1"/>
  <c r="R4787" i="1" s="1"/>
  <c r="P4787" i="1"/>
  <c r="S4879" i="1" a="1"/>
  <c r="S4879" i="1" s="1"/>
  <c r="P4879" i="1"/>
  <c r="S4947" i="1" a="1"/>
  <c r="S4947" i="1" s="1"/>
  <c r="T4947" i="1" a="1"/>
  <c r="T4947" i="1" s="1"/>
  <c r="T5015" i="1" a="1"/>
  <c r="T5015" i="1" s="1"/>
  <c r="S5015" i="1" a="1"/>
  <c r="S5015" i="1" s="1"/>
  <c r="R5015" i="1" a="1"/>
  <c r="R5015" i="1" s="1"/>
  <c r="P5079" i="1"/>
  <c r="R5079" i="1" a="1"/>
  <c r="R5079" i="1" s="1"/>
  <c r="T5079" i="1" a="1"/>
  <c r="T5079" i="1" s="1"/>
  <c r="S5079" i="1" a="1"/>
  <c r="S5079" i="1" s="1"/>
  <c r="R4452" i="1" a="1"/>
  <c r="R4452" i="1" s="1"/>
  <c r="T4452" i="1" a="1"/>
  <c r="T4452" i="1" s="1"/>
  <c r="S4452" i="1" a="1"/>
  <c r="S4452" i="1" s="1"/>
  <c r="R5563" i="1" a="1"/>
  <c r="R5563" i="1" s="1"/>
  <c r="T5563" i="1" a="1"/>
  <c r="T5563" i="1" s="1"/>
  <c r="S5563" i="1" a="1"/>
  <c r="S5563" i="1" s="1"/>
  <c r="R4577" i="1" a="1"/>
  <c r="R4577" i="1" s="1"/>
  <c r="T4577" i="1" a="1"/>
  <c r="T4577" i="1" s="1"/>
  <c r="S5346" i="1" a="1"/>
  <c r="S5346" i="1" s="1"/>
  <c r="R5346" i="1" a="1"/>
  <c r="R5346" i="1" s="1"/>
  <c r="T5118" i="1" a="1"/>
  <c r="T5118" i="1" s="1"/>
  <c r="S5118" i="1" a="1"/>
  <c r="S5118" i="1" s="1"/>
  <c r="P5118" i="1"/>
  <c r="R5118" i="1" a="1"/>
  <c r="R5118" i="1" s="1"/>
  <c r="T1745" i="1" a="1"/>
  <c r="T1745" i="1" s="1"/>
  <c r="S1745" i="1" a="1"/>
  <c r="S1745" i="1" s="1"/>
  <c r="R1745" i="1" a="1"/>
  <c r="R1745" i="1" s="1"/>
  <c r="R2105" i="1" a="1"/>
  <c r="R2105" i="1" s="1"/>
  <c r="T2105" i="1" a="1"/>
  <c r="T2105" i="1" s="1"/>
  <c r="P2105" i="1"/>
  <c r="W2105" i="1"/>
  <c r="S2105" i="1" a="1"/>
  <c r="S2105" i="1" s="1"/>
  <c r="R2549" i="1" a="1"/>
  <c r="R2549" i="1" s="1"/>
  <c r="T2549" i="1" a="1"/>
  <c r="T2549" i="1" s="1"/>
  <c r="S2549" i="1" a="1"/>
  <c r="S2549" i="1" s="1"/>
  <c r="T2813" i="1" a="1"/>
  <c r="T2813" i="1" s="1"/>
  <c r="S2813" i="1" a="1"/>
  <c r="S2813" i="1" s="1"/>
  <c r="R2813" i="1" a="1"/>
  <c r="R2813" i="1" s="1"/>
  <c r="W2813" i="1"/>
  <c r="S4396" i="1" a="1"/>
  <c r="S4396" i="1" s="1"/>
  <c r="T4396" i="1" a="1"/>
  <c r="T4396" i="1" s="1"/>
  <c r="R4396" i="1" a="1"/>
  <c r="R4396" i="1" s="1"/>
  <c r="P4396" i="1"/>
  <c r="P4588" i="1"/>
  <c r="T4588" i="1" a="1"/>
  <c r="T4588" i="1" s="1"/>
  <c r="S4588" i="1" a="1"/>
  <c r="S4588" i="1" s="1"/>
  <c r="R4588" i="1" a="1"/>
  <c r="R4588" i="1" s="1"/>
  <c r="S4916" i="1" a="1"/>
  <c r="S4916" i="1" s="1"/>
  <c r="T4916" i="1" a="1"/>
  <c r="T4916" i="1" s="1"/>
  <c r="T5207" i="1" a="1"/>
  <c r="T5207" i="1" s="1"/>
  <c r="S5207" i="1" a="1"/>
  <c r="S5207" i="1" s="1"/>
  <c r="R5207" i="1" a="1"/>
  <c r="R5207" i="1" s="1"/>
  <c r="T4467" i="1" a="1"/>
  <c r="T4467" i="1" s="1"/>
  <c r="S4467" i="1" a="1"/>
  <c r="S4467" i="1" s="1"/>
  <c r="R4467" i="1" a="1"/>
  <c r="R4467" i="1" s="1"/>
  <c r="P4599" i="1"/>
  <c r="S4599" i="1" a="1"/>
  <c r="S4599" i="1" s="1"/>
  <c r="T4599" i="1" a="1"/>
  <c r="T4599" i="1" s="1"/>
  <c r="R4599" i="1" a="1"/>
  <c r="R4599" i="1" s="1"/>
  <c r="R4839" i="1" a="1"/>
  <c r="R4839" i="1" s="1"/>
  <c r="T4839" i="1" a="1"/>
  <c r="T4839" i="1" s="1"/>
  <c r="S4839" i="1" a="1"/>
  <c r="S4839" i="1" s="1"/>
  <c r="P5301" i="1"/>
  <c r="R5301" i="1" a="1"/>
  <c r="R5301" i="1" s="1"/>
  <c r="W2765" i="1"/>
  <c r="P1865" i="1"/>
  <c r="P2549" i="1"/>
  <c r="W1649" i="1"/>
  <c r="W2789" i="1"/>
  <c r="P2033" i="1"/>
  <c r="S606" i="1" a="1"/>
  <c r="S606" i="1" s="1"/>
  <c r="S372" i="1" a="1"/>
  <c r="S372" i="1" s="1"/>
  <c r="R221" i="1" a="1"/>
  <c r="R221" i="1" s="1"/>
  <c r="S604" i="1" a="1"/>
  <c r="S604" i="1" s="1"/>
  <c r="S31" i="1" a="1"/>
  <c r="S31" i="1" s="1"/>
  <c r="S417" i="1" a="1"/>
  <c r="S417" i="1" s="1"/>
  <c r="T117" i="1" a="1"/>
  <c r="T117" i="1" s="1"/>
  <c r="W43" i="1"/>
  <c r="P184" i="1"/>
  <c r="S4674" i="1" a="1"/>
  <c r="S4674" i="1" s="1"/>
  <c r="T4674" i="1" a="1"/>
  <c r="T4674" i="1" s="1"/>
  <c r="R4674" i="1" a="1"/>
  <c r="R4674" i="1" s="1"/>
  <c r="T4852" i="1" a="1"/>
  <c r="T4852" i="1" s="1"/>
  <c r="S4852" i="1" a="1"/>
  <c r="S4852" i="1" s="1"/>
  <c r="R4852" i="1" a="1"/>
  <c r="R4852" i="1" s="1"/>
  <c r="R4494" i="1" a="1"/>
  <c r="R4494" i="1" s="1"/>
  <c r="T4494" i="1" a="1"/>
  <c r="T4494" i="1" s="1"/>
  <c r="P4494" i="1"/>
  <c r="S4494" i="1" a="1"/>
  <c r="S4494" i="1" s="1"/>
  <c r="S5152" i="1" a="1"/>
  <c r="S5152" i="1" s="1"/>
  <c r="R5152" i="1" a="1"/>
  <c r="R5152" i="1" s="1"/>
  <c r="T5152" i="1" a="1"/>
  <c r="T5152" i="1" s="1"/>
  <c r="P5152" i="1"/>
  <c r="P4415" i="1"/>
  <c r="T4415" i="1" a="1"/>
  <c r="T4415" i="1" s="1"/>
  <c r="S4563" i="1" a="1"/>
  <c r="S4563" i="1" s="1"/>
  <c r="R4563" i="1" a="1"/>
  <c r="R4563" i="1" s="1"/>
  <c r="T4663" i="1" a="1"/>
  <c r="T4663" i="1" s="1"/>
  <c r="S4663" i="1" a="1"/>
  <c r="S4663" i="1" s="1"/>
  <c r="S4731" i="1" a="1"/>
  <c r="S4731" i="1" s="1"/>
  <c r="R4731" i="1" a="1"/>
  <c r="R4731" i="1" s="1"/>
  <c r="T4731" i="1" a="1"/>
  <c r="T4731" i="1" s="1"/>
  <c r="P4731" i="1"/>
  <c r="T4887" i="1" a="1"/>
  <c r="T4887" i="1" s="1"/>
  <c r="S4887" i="1" a="1"/>
  <c r="S4887" i="1" s="1"/>
  <c r="R4887" i="1" a="1"/>
  <c r="R4887" i="1" s="1"/>
  <c r="P4887" i="1"/>
  <c r="T4955" i="1" a="1"/>
  <c r="T4955" i="1" s="1"/>
  <c r="P4955" i="1"/>
  <c r="S4955" i="1" a="1"/>
  <c r="S4955" i="1" s="1"/>
  <c r="R4955" i="1" a="1"/>
  <c r="R4955" i="1" s="1"/>
  <c r="R5083" i="1" a="1"/>
  <c r="R5083" i="1" s="1"/>
  <c r="S5083" i="1" a="1"/>
  <c r="S5083" i="1" s="1"/>
  <c r="T5413" i="1" a="1"/>
  <c r="T5413" i="1" s="1"/>
  <c r="S5413" i="1" a="1"/>
  <c r="S5413" i="1" s="1"/>
  <c r="R5413" i="1" a="1"/>
  <c r="R5413" i="1" s="1"/>
  <c r="P5413" i="1"/>
  <c r="T4540" i="1" a="1"/>
  <c r="T4540" i="1" s="1"/>
  <c r="S4540" i="1" a="1"/>
  <c r="S4540" i="1" s="1"/>
  <c r="R4540" i="1" a="1"/>
  <c r="R4540" i="1" s="1"/>
  <c r="T4612" i="1" a="1"/>
  <c r="T4612" i="1" s="1"/>
  <c r="S4612" i="1" a="1"/>
  <c r="S4612" i="1" s="1"/>
  <c r="R4612" i="1" a="1"/>
  <c r="R4612" i="1" s="1"/>
  <c r="P4612" i="1"/>
  <c r="R5135" i="1" a="1"/>
  <c r="R5135" i="1" s="1"/>
  <c r="S5135" i="1" a="1"/>
  <c r="S5135" i="1" s="1"/>
  <c r="T5135" i="1" a="1"/>
  <c r="T5135" i="1" s="1"/>
  <c r="R1769" i="1" a="1"/>
  <c r="R1769" i="1" s="1"/>
  <c r="S1769" i="1" a="1"/>
  <c r="S1769" i="1" s="1"/>
  <c r="T1769" i="1" a="1"/>
  <c r="T1769" i="1" s="1"/>
  <c r="P1769" i="1"/>
  <c r="P2153" i="1"/>
  <c r="S2153" i="1" a="1"/>
  <c r="S2153" i="1" s="1"/>
  <c r="W2153" i="1"/>
  <c r="T2153" i="1" a="1"/>
  <c r="T2153" i="1" s="1"/>
  <c r="R2153" i="1" a="1"/>
  <c r="R2153" i="1" s="1"/>
  <c r="W2561" i="1"/>
  <c r="S2561" i="1" a="1"/>
  <c r="S2561" i="1" s="1"/>
  <c r="R2561" i="1" a="1"/>
  <c r="R2561" i="1" s="1"/>
  <c r="T2561" i="1" a="1"/>
  <c r="T2561" i="1" s="1"/>
  <c r="R2825" i="1" a="1"/>
  <c r="R2825" i="1" s="1"/>
  <c r="T2825" i="1" a="1"/>
  <c r="T2825" i="1" s="1"/>
  <c r="P2825" i="1"/>
  <c r="W2825" i="1"/>
  <c r="S2825" i="1" a="1"/>
  <c r="S2825" i="1" s="1"/>
  <c r="S4869" i="1" a="1"/>
  <c r="S4869" i="1" s="1"/>
  <c r="T4869" i="1" a="1"/>
  <c r="T4869" i="1" s="1"/>
  <c r="R4869" i="1" a="1"/>
  <c r="R4869" i="1" s="1"/>
  <c r="T5271" i="1" a="1"/>
  <c r="T5271" i="1" s="1"/>
  <c r="R5271" i="1" a="1"/>
  <c r="R5271" i="1" s="1"/>
  <c r="S5271" i="1" a="1"/>
  <c r="S5271" i="1" s="1"/>
  <c r="S4418" i="1" a="1"/>
  <c r="S4418" i="1" s="1"/>
  <c r="P4418" i="1"/>
  <c r="R4418" i="1" a="1"/>
  <c r="R4418" i="1" s="1"/>
  <c r="T4418" i="1" a="1"/>
  <c r="T4418" i="1" s="1"/>
  <c r="T4596" i="1" a="1"/>
  <c r="T4596" i="1" s="1"/>
  <c r="S4596" i="1" a="1"/>
  <c r="S4596" i="1" s="1"/>
  <c r="R4596" i="1" a="1"/>
  <c r="R4596" i="1" s="1"/>
  <c r="T5116" i="1" a="1"/>
  <c r="T5116" i="1" s="1"/>
  <c r="S5116" i="1" a="1"/>
  <c r="S5116" i="1" s="1"/>
  <c r="R5116" i="1" a="1"/>
  <c r="R5116" i="1" s="1"/>
  <c r="R5216" i="1" a="1"/>
  <c r="R5216" i="1" s="1"/>
  <c r="T5216" i="1" a="1"/>
  <c r="T5216" i="1" s="1"/>
  <c r="T5344" i="1" a="1"/>
  <c r="T5344" i="1" s="1"/>
  <c r="P5344" i="1"/>
  <c r="S4363" i="1" a="1"/>
  <c r="S4363" i="1" s="1"/>
  <c r="R4363" i="1" a="1"/>
  <c r="R4363" i="1" s="1"/>
  <c r="P4475" i="1"/>
  <c r="R4475" i="1" a="1"/>
  <c r="R4475" i="1" s="1"/>
  <c r="S4747" i="1" a="1"/>
  <c r="S4747" i="1" s="1"/>
  <c r="T4747" i="1" a="1"/>
  <c r="T4747" i="1" s="1"/>
  <c r="R4863" i="1" a="1"/>
  <c r="R4863" i="1" s="1"/>
  <c r="T4863" i="1" a="1"/>
  <c r="T4863" i="1" s="1"/>
  <c r="S4863" i="1" a="1"/>
  <c r="S4863" i="1" s="1"/>
  <c r="P4863" i="1"/>
  <c r="T5019" i="1" a="1"/>
  <c r="T5019" i="1" s="1"/>
  <c r="P5019" i="1"/>
  <c r="S5019" i="1" a="1"/>
  <c r="S5019" i="1" s="1"/>
  <c r="R5019" i="1" a="1"/>
  <c r="R5019" i="1" s="1"/>
  <c r="P5491" i="1"/>
  <c r="P5440" i="1"/>
  <c r="P5093" i="1"/>
  <c r="P4837" i="1"/>
  <c r="P4844" i="1"/>
  <c r="P4848" i="1"/>
  <c r="P4430" i="1"/>
  <c r="P4931" i="1"/>
  <c r="P2957" i="1"/>
  <c r="P2933" i="1"/>
  <c r="P1961" i="1"/>
  <c r="W1961" i="1"/>
  <c r="P2525" i="1"/>
  <c r="W2405" i="1"/>
  <c r="P1553" i="1"/>
  <c r="P1805" i="1"/>
  <c r="W1865" i="1"/>
  <c r="P1673" i="1"/>
  <c r="S387" i="1" a="1"/>
  <c r="S387" i="1" s="1"/>
  <c r="S369" i="1" a="1"/>
  <c r="S369" i="1" s="1"/>
  <c r="S24" i="1" a="1"/>
  <c r="S24" i="1" s="1"/>
  <c r="T207" i="1" a="1"/>
  <c r="T207" i="1" s="1"/>
  <c r="S408" i="1" a="1"/>
  <c r="S408" i="1" s="1"/>
  <c r="P223" i="1"/>
  <c r="S249" i="1" a="1"/>
  <c r="S249" i="1" s="1"/>
  <c r="T5180" i="1" a="1"/>
  <c r="T5180" i="1" s="1"/>
  <c r="S5180" i="1" a="1"/>
  <c r="S5180" i="1" s="1"/>
  <c r="R5180" i="1" a="1"/>
  <c r="R5180" i="1" s="1"/>
  <c r="S4487" i="1" a="1"/>
  <c r="S4487" i="1" s="1"/>
  <c r="T4487" i="1" a="1"/>
  <c r="T4487" i="1" s="1"/>
  <c r="P4487" i="1"/>
  <c r="R4487" i="1" a="1"/>
  <c r="R4487" i="1" s="1"/>
  <c r="R4615" i="1" a="1"/>
  <c r="R4615" i="1" s="1"/>
  <c r="S4615" i="1" a="1"/>
  <c r="S4615" i="1" s="1"/>
  <c r="T4615" i="1" a="1"/>
  <c r="T4615" i="1" s="1"/>
  <c r="T4759" i="1" a="1"/>
  <c r="T4759" i="1" s="1"/>
  <c r="R4759" i="1" a="1"/>
  <c r="R4759" i="1" s="1"/>
  <c r="S4759" i="1" a="1"/>
  <c r="S4759" i="1" s="1"/>
  <c r="P4759" i="1"/>
  <c r="R4867" i="1" a="1"/>
  <c r="R4867" i="1" s="1"/>
  <c r="T4867" i="1" a="1"/>
  <c r="T4867" i="1" s="1"/>
  <c r="S4867" i="1" a="1"/>
  <c r="S4867" i="1" s="1"/>
  <c r="S5333" i="1" a="1"/>
  <c r="S5333" i="1" s="1"/>
  <c r="P5333" i="1"/>
  <c r="P2129" i="1"/>
  <c r="P2813" i="1"/>
  <c r="P1601" i="1"/>
  <c r="P2405" i="1"/>
  <c r="R592" i="1" a="1"/>
  <c r="R592" i="1" s="1"/>
  <c r="P592" i="1" s="1"/>
  <c r="R209" i="1" a="1"/>
  <c r="R209" i="1" s="1"/>
  <c r="S18" i="1" a="1"/>
  <c r="S18" i="1" s="1"/>
  <c r="S432" i="1" a="1"/>
  <c r="S432" i="1" s="1"/>
  <c r="S444" i="1" a="1"/>
  <c r="S444" i="1" s="1"/>
  <c r="S415" i="1" a="1"/>
  <c r="S415" i="1" s="1"/>
  <c r="T225" i="1" a="1"/>
  <c r="T225" i="1" s="1"/>
  <c r="P1949" i="1"/>
  <c r="P306" i="1"/>
  <c r="P5472" i="1"/>
  <c r="R5472" i="1" a="1"/>
  <c r="R5472" i="1" s="1"/>
  <c r="R4355" i="1" a="1"/>
  <c r="R4355" i="1" s="1"/>
  <c r="S4355" i="1" a="1"/>
  <c r="S4355" i="1" s="1"/>
  <c r="T4355" i="1" a="1"/>
  <c r="T4355" i="1" s="1"/>
  <c r="P4427" i="1"/>
  <c r="T4427" i="1" a="1"/>
  <c r="T4427" i="1" s="1"/>
  <c r="R4427" i="1" a="1"/>
  <c r="R4427" i="1" s="1"/>
  <c r="S4427" i="1" a="1"/>
  <c r="S4427" i="1" s="1"/>
  <c r="T4511" i="1" a="1"/>
  <c r="T4511" i="1" s="1"/>
  <c r="P4511" i="1"/>
  <c r="P4571" i="1"/>
  <c r="T4571" i="1" a="1"/>
  <c r="T4571" i="1" s="1"/>
  <c r="R4571" i="1" a="1"/>
  <c r="R4571" i="1" s="1"/>
  <c r="S4571" i="1" a="1"/>
  <c r="S4571" i="1" s="1"/>
  <c r="P4671" i="1"/>
  <c r="S4671" i="1" a="1"/>
  <c r="S4671" i="1" s="1"/>
  <c r="R4739" i="1" a="1"/>
  <c r="R4739" i="1" s="1"/>
  <c r="T4739" i="1" a="1"/>
  <c r="T4739" i="1" s="1"/>
  <c r="S4739" i="1" a="1"/>
  <c r="S4739" i="1" s="1"/>
  <c r="P4811" i="1"/>
  <c r="S4811" i="1" a="1"/>
  <c r="S4811" i="1" s="1"/>
  <c r="R4811" i="1" a="1"/>
  <c r="R4811" i="1" s="1"/>
  <c r="T4811" i="1" a="1"/>
  <c r="T4811" i="1" s="1"/>
  <c r="T4895" i="1" a="1"/>
  <c r="T4895" i="1" s="1"/>
  <c r="P4895" i="1"/>
  <c r="T5091" i="1" a="1"/>
  <c r="T5091" i="1" s="1"/>
  <c r="P5091" i="1"/>
  <c r="S5091" i="1" a="1"/>
  <c r="S5091" i="1" s="1"/>
  <c r="R5091" i="1" a="1"/>
  <c r="R5091" i="1" s="1"/>
  <c r="T4861" i="1" a="1"/>
  <c r="T4861" i="1" s="1"/>
  <c r="R4861" i="1" a="1"/>
  <c r="R4861" i="1" s="1"/>
  <c r="T5385" i="1" a="1"/>
  <c r="T5385" i="1" s="1"/>
  <c r="S5385" i="1" a="1"/>
  <c r="S5385" i="1" s="1"/>
  <c r="R5385" i="1" a="1"/>
  <c r="R5385" i="1" s="1"/>
  <c r="P5385" i="1"/>
  <c r="P5201" i="1"/>
  <c r="S5201" i="1" a="1"/>
  <c r="S5201" i="1" s="1"/>
  <c r="T1805" i="1" a="1"/>
  <c r="T1805" i="1" s="1"/>
  <c r="R1805" i="1" a="1"/>
  <c r="R1805" i="1" s="1"/>
  <c r="S1805" i="1" a="1"/>
  <c r="S1805" i="1" s="1"/>
  <c r="T2273" i="1" a="1"/>
  <c r="T2273" i="1" s="1"/>
  <c r="S2273" i="1" a="1"/>
  <c r="S2273" i="1" s="1"/>
  <c r="R2273" i="1" a="1"/>
  <c r="R2273" i="1" s="1"/>
  <c r="P2273" i="1"/>
  <c r="W2273" i="1"/>
  <c r="T2597" i="1" a="1"/>
  <c r="T2597" i="1" s="1"/>
  <c r="S2597" i="1" a="1"/>
  <c r="S2597" i="1" s="1"/>
  <c r="R2597" i="1" a="1"/>
  <c r="R2597" i="1" s="1"/>
  <c r="T2861" i="1" a="1"/>
  <c r="T2861" i="1" s="1"/>
  <c r="S2861" i="1" a="1"/>
  <c r="S2861" i="1" s="1"/>
  <c r="R2861" i="1" a="1"/>
  <c r="R2861" i="1" s="1"/>
  <c r="S4457" i="1" a="1"/>
  <c r="S4457" i="1" s="1"/>
  <c r="R4457" i="1" a="1"/>
  <c r="R4457" i="1" s="1"/>
  <c r="T4457" i="1" a="1"/>
  <c r="T4457" i="1" s="1"/>
  <c r="R4462" i="1" a="1"/>
  <c r="R4462" i="1" s="1"/>
  <c r="S4462" i="1" a="1"/>
  <c r="S4462" i="1" s="1"/>
  <c r="T4462" i="1" a="1"/>
  <c r="T4462" i="1" s="1"/>
  <c r="P4462" i="1"/>
  <c r="T5244" i="1" a="1"/>
  <c r="T5244" i="1" s="1"/>
  <c r="R5244" i="1" a="1"/>
  <c r="R5244" i="1" s="1"/>
  <c r="S5244" i="1" a="1"/>
  <c r="S5244" i="1" s="1"/>
  <c r="S5355" i="1" a="1"/>
  <c r="S5355" i="1" s="1"/>
  <c r="R5355" i="1" a="1"/>
  <c r="R5355" i="1" s="1"/>
  <c r="T5355" i="1" a="1"/>
  <c r="T5355" i="1" s="1"/>
  <c r="R4391" i="1" a="1"/>
  <c r="R4391" i="1" s="1"/>
  <c r="S4391" i="1" a="1"/>
  <c r="S4391" i="1" s="1"/>
  <c r="T4391" i="1" a="1"/>
  <c r="T4391" i="1" s="1"/>
  <c r="P4491" i="1"/>
  <c r="R4491" i="1" a="1"/>
  <c r="R4491" i="1" s="1"/>
  <c r="T4491" i="1" a="1"/>
  <c r="T4491" i="1" s="1"/>
  <c r="S4491" i="1" a="1"/>
  <c r="S4491" i="1" s="1"/>
  <c r="P4623" i="1"/>
  <c r="S4623" i="1" a="1"/>
  <c r="S4623" i="1" s="1"/>
  <c r="P4883" i="1"/>
  <c r="T4883" i="1" a="1"/>
  <c r="T4883" i="1" s="1"/>
  <c r="S4883" i="1" a="1"/>
  <c r="S4883" i="1" s="1"/>
  <c r="R4883" i="1" a="1"/>
  <c r="R4883" i="1" s="1"/>
  <c r="P5008" i="1"/>
  <c r="P4910" i="1"/>
  <c r="P4390" i="1"/>
  <c r="P4301" i="1"/>
  <c r="P4381" i="1"/>
  <c r="W2597" i="1"/>
  <c r="W2921" i="1"/>
  <c r="W1745" i="1"/>
  <c r="W2033" i="1"/>
  <c r="S367" i="1" a="1"/>
  <c r="S367" i="1" s="1"/>
  <c r="S33" i="1" a="1"/>
  <c r="S33" i="1" s="1"/>
  <c r="R183" i="1" a="1"/>
  <c r="R183" i="1" s="1"/>
  <c r="P105" i="1"/>
  <c r="S381" i="1" a="1"/>
  <c r="S381" i="1" s="1"/>
  <c r="R203" i="1" a="1"/>
  <c r="R203" i="1" s="1"/>
  <c r="S371" i="1" a="1"/>
  <c r="S371" i="1" s="1"/>
  <c r="R153" i="1" a="1"/>
  <c r="R153" i="1" s="1"/>
  <c r="S439" i="1" a="1"/>
  <c r="S439" i="1" s="1"/>
  <c r="S413" i="1" a="1"/>
  <c r="S413" i="1" s="1"/>
  <c r="P284" i="1"/>
  <c r="C1577" i="5"/>
  <c r="E1577" i="5"/>
  <c r="N1579" i="5"/>
  <c r="L1579" i="5"/>
  <c r="H1582" i="5"/>
  <c r="F1582" i="5"/>
  <c r="Q1560" i="5"/>
  <c r="O1560" i="5"/>
  <c r="K1563" i="5"/>
  <c r="I1563" i="5"/>
  <c r="E1566" i="5"/>
  <c r="C1566" i="5"/>
  <c r="N1568" i="5"/>
  <c r="L1568" i="5"/>
  <c r="E1476" i="5"/>
  <c r="C1476" i="5"/>
  <c r="O1476" i="5"/>
  <c r="Q1476" i="5"/>
  <c r="L1477" i="5"/>
  <c r="N1477" i="5"/>
  <c r="K1478" i="5"/>
  <c r="I1478" i="5"/>
  <c r="H1479" i="5"/>
  <c r="F1479" i="5"/>
  <c r="O1481" i="5"/>
  <c r="Q1481" i="5"/>
  <c r="I1484" i="5"/>
  <c r="K1484" i="5"/>
  <c r="F1579" i="5"/>
  <c r="H1579" i="5"/>
  <c r="H1578" i="5"/>
  <c r="F1578" i="5"/>
  <c r="N1583" i="5"/>
  <c r="L1583" i="5"/>
  <c r="Q1580" i="5"/>
  <c r="O1580" i="5"/>
  <c r="Q1579" i="5"/>
  <c r="O1579" i="5"/>
  <c r="Q1610" i="5"/>
  <c r="O1610" i="5"/>
  <c r="L1609" i="5"/>
  <c r="N1609" i="5"/>
  <c r="C1606" i="5"/>
  <c r="E1606" i="5"/>
  <c r="O1604" i="5"/>
  <c r="Q1604" i="5"/>
  <c r="L1602" i="5"/>
  <c r="N1602" i="5"/>
  <c r="H1574" i="5"/>
  <c r="F1574" i="5"/>
  <c r="H1550" i="5"/>
  <c r="F1550" i="5"/>
  <c r="H1551" i="5"/>
  <c r="F1551" i="5"/>
  <c r="C1554" i="5"/>
  <c r="E1554" i="5"/>
  <c r="Q1549" i="5"/>
  <c r="O1549" i="5"/>
  <c r="K1552" i="5"/>
  <c r="I1552" i="5"/>
  <c r="E1555" i="5"/>
  <c r="C1555" i="5"/>
  <c r="F1608" i="5"/>
  <c r="H1608" i="5"/>
  <c r="E1607" i="5"/>
  <c r="C1607" i="5"/>
  <c r="Q1605" i="5"/>
  <c r="O1605" i="5"/>
  <c r="N1603" i="5"/>
  <c r="L1603" i="5"/>
  <c r="E1595" i="5"/>
  <c r="C1595" i="5"/>
  <c r="O1592" i="5"/>
  <c r="Q1592" i="5"/>
  <c r="N1591" i="5"/>
  <c r="L1591" i="5"/>
  <c r="K1590" i="5"/>
  <c r="I1590" i="5"/>
  <c r="H1588" i="5"/>
  <c r="F1588" i="5"/>
  <c r="H1526" i="5"/>
  <c r="F1526" i="5"/>
  <c r="E1523" i="5"/>
  <c r="C1523" i="5"/>
  <c r="E1522" i="5"/>
  <c r="C1522" i="5"/>
  <c r="E1521" i="5"/>
  <c r="C1521" i="5"/>
  <c r="Q1511" i="5"/>
  <c r="O1511" i="5"/>
  <c r="O1510" i="5"/>
  <c r="Q1510" i="5"/>
  <c r="N1508" i="5"/>
  <c r="L1508" i="5"/>
  <c r="N1507" i="5"/>
  <c r="L1507" i="5"/>
  <c r="N1506" i="5"/>
  <c r="L1506" i="5"/>
  <c r="L1505" i="5"/>
  <c r="N1505" i="5"/>
  <c r="K1497" i="5"/>
  <c r="I1497" i="5"/>
  <c r="K1496" i="5"/>
  <c r="I1496" i="5"/>
  <c r="H1494" i="5"/>
  <c r="F1494" i="5"/>
  <c r="H1493" i="5"/>
  <c r="F1493" i="5"/>
  <c r="H1492" i="5"/>
  <c r="F1492" i="5"/>
  <c r="H1491" i="5"/>
  <c r="F1491" i="5"/>
  <c r="H1469" i="5"/>
  <c r="F1469" i="5"/>
  <c r="I1465" i="5"/>
  <c r="K1465" i="5"/>
  <c r="K1464" i="5"/>
  <c r="I1464" i="5"/>
  <c r="N1456" i="5"/>
  <c r="L1456" i="5"/>
  <c r="Q1453" i="5"/>
  <c r="O1453" i="5"/>
  <c r="E1449" i="5"/>
  <c r="C1449" i="5"/>
  <c r="H1441" i="5"/>
  <c r="F1441" i="5"/>
  <c r="I1439" i="5"/>
  <c r="K1439" i="5"/>
  <c r="O1436" i="5"/>
  <c r="Q1436" i="5"/>
  <c r="E1435" i="5"/>
  <c r="C1435" i="5"/>
  <c r="Q1425" i="5"/>
  <c r="O1425" i="5"/>
  <c r="F1423" i="5"/>
  <c r="H1423" i="5"/>
  <c r="I1421" i="5"/>
  <c r="K1421" i="5"/>
  <c r="F1355" i="5"/>
  <c r="H1355" i="5"/>
  <c r="K1353" i="5"/>
  <c r="I1353" i="5"/>
  <c r="K1492" i="5"/>
  <c r="I1492" i="5"/>
  <c r="H1496" i="5"/>
  <c r="F1496" i="5"/>
  <c r="F1497" i="5"/>
  <c r="H1497" i="5"/>
  <c r="E1491" i="5"/>
  <c r="C1491" i="5"/>
  <c r="Q1492" i="5"/>
  <c r="O1492" i="5"/>
  <c r="K1495" i="5"/>
  <c r="I1495" i="5"/>
  <c r="C1498" i="5"/>
  <c r="E1498" i="5"/>
  <c r="E1603" i="5"/>
  <c r="C1603" i="5"/>
  <c r="E1604" i="5"/>
  <c r="C1604" i="5"/>
  <c r="Q1607" i="5"/>
  <c r="O1607" i="5"/>
  <c r="E1611" i="5"/>
  <c r="C1611" i="5"/>
  <c r="K1602" i="5"/>
  <c r="I1602" i="5"/>
  <c r="I1603" i="5"/>
  <c r="K1603" i="5"/>
  <c r="H1606" i="5"/>
  <c r="F1606" i="5"/>
  <c r="F1607" i="5"/>
  <c r="H1607" i="5"/>
  <c r="K1608" i="5"/>
  <c r="I1608" i="5"/>
  <c r="H1610" i="5"/>
  <c r="F1610" i="5"/>
  <c r="H1604" i="5"/>
  <c r="F1604" i="5"/>
  <c r="Q1606" i="5"/>
  <c r="O1606" i="5"/>
  <c r="K1609" i="5"/>
  <c r="I1609" i="5"/>
  <c r="I1610" i="5"/>
  <c r="K1610" i="5"/>
  <c r="F1611" i="5"/>
  <c r="H1611" i="5"/>
  <c r="K1520" i="5"/>
  <c r="I1520" i="5"/>
  <c r="F1524" i="5"/>
  <c r="H1524" i="5"/>
  <c r="H1518" i="5"/>
  <c r="F1518" i="5"/>
  <c r="E1520" i="5"/>
  <c r="C1520" i="5"/>
  <c r="N1522" i="5"/>
  <c r="L1522" i="5"/>
  <c r="F1525" i="5"/>
  <c r="H1525" i="5"/>
  <c r="Q1527" i="5"/>
  <c r="O1527" i="5"/>
  <c r="K1443" i="5"/>
  <c r="I1443" i="5"/>
  <c r="O1440" i="5"/>
  <c r="Q1440" i="5"/>
  <c r="N1441" i="5"/>
  <c r="L1441" i="5"/>
  <c r="I1442" i="5"/>
  <c r="K1442" i="5"/>
  <c r="H1443" i="5"/>
  <c r="F1443" i="5"/>
  <c r="N1463" i="5"/>
  <c r="L1463" i="5"/>
  <c r="H1466" i="5"/>
  <c r="F1466" i="5"/>
  <c r="N1470" i="5"/>
  <c r="L1470" i="5"/>
  <c r="F1463" i="5"/>
  <c r="H1463" i="5"/>
  <c r="E1464" i="5"/>
  <c r="C1464" i="5"/>
  <c r="Q1464" i="5"/>
  <c r="O1464" i="5"/>
  <c r="N1465" i="5"/>
  <c r="L1465" i="5"/>
  <c r="I1466" i="5"/>
  <c r="K1466" i="5"/>
  <c r="H1467" i="5"/>
  <c r="F1467" i="5"/>
  <c r="C1468" i="5"/>
  <c r="E1468" i="5"/>
  <c r="Q1468" i="5"/>
  <c r="O1468" i="5"/>
  <c r="N1469" i="5"/>
  <c r="L1469" i="5"/>
  <c r="K1470" i="5"/>
  <c r="I1470" i="5"/>
  <c r="F1471" i="5"/>
  <c r="H1471" i="5"/>
  <c r="K1591" i="5"/>
  <c r="I1591" i="5"/>
  <c r="I1592" i="5"/>
  <c r="K1592" i="5"/>
  <c r="H1596" i="5"/>
  <c r="F1596" i="5"/>
  <c r="Q1590" i="5"/>
  <c r="O1590" i="5"/>
  <c r="L1594" i="5"/>
  <c r="N1594" i="5"/>
  <c r="K1597" i="5"/>
  <c r="I1597" i="5"/>
  <c r="C1588" i="5"/>
  <c r="E1588" i="5"/>
  <c r="L1590" i="5"/>
  <c r="N1590" i="5"/>
  <c r="H1593" i="5"/>
  <c r="F1593" i="5"/>
  <c r="Q1595" i="5"/>
  <c r="O1595" i="5"/>
  <c r="N1597" i="5"/>
  <c r="L1597" i="5"/>
  <c r="E1505" i="5"/>
  <c r="C1505" i="5"/>
  <c r="Q1507" i="5"/>
  <c r="O1507" i="5"/>
  <c r="O1508" i="5"/>
  <c r="Q1508" i="5"/>
  <c r="N1512" i="5"/>
  <c r="L1512" i="5"/>
  <c r="N1513" i="5"/>
  <c r="L1513" i="5"/>
  <c r="N1504" i="5"/>
  <c r="L1504" i="5"/>
  <c r="K1506" i="5"/>
  <c r="I1506" i="5"/>
  <c r="E1509" i="5"/>
  <c r="C1509" i="5"/>
  <c r="N1511" i="5"/>
  <c r="L1511" i="5"/>
  <c r="C1450" i="5"/>
  <c r="E1450" i="5"/>
  <c r="L1452" i="5"/>
  <c r="N1452" i="5"/>
  <c r="E1457" i="5"/>
  <c r="C1457" i="5"/>
  <c r="N1449" i="5"/>
  <c r="L1449" i="5"/>
  <c r="K1450" i="5"/>
  <c r="I1450" i="5"/>
  <c r="H1451" i="5"/>
  <c r="F1451" i="5"/>
  <c r="C1452" i="5"/>
  <c r="E1452" i="5"/>
  <c r="Q1452" i="5"/>
  <c r="O1452" i="5"/>
  <c r="N1453" i="5"/>
  <c r="L1453" i="5"/>
  <c r="I1454" i="5"/>
  <c r="K1454" i="5"/>
  <c r="H1455" i="5"/>
  <c r="F1455" i="5"/>
  <c r="E1456" i="5"/>
  <c r="C1456" i="5"/>
  <c r="O1456" i="5"/>
  <c r="Q1456" i="5"/>
  <c r="L1457" i="5"/>
  <c r="N1457" i="5"/>
  <c r="N1607" i="5"/>
  <c r="L1607" i="5"/>
  <c r="K1605" i="5"/>
  <c r="I1605" i="5"/>
  <c r="H1592" i="5"/>
  <c r="F1592" i="5"/>
  <c r="E1590" i="5"/>
  <c r="C1590" i="5"/>
  <c r="Q1588" i="5"/>
  <c r="O1588" i="5"/>
  <c r="Q1574" i="5"/>
  <c r="O1574" i="5"/>
  <c r="E1610" i="5"/>
  <c r="C1610" i="5"/>
  <c r="K1538" i="5"/>
  <c r="I1538" i="5"/>
  <c r="H1534" i="5"/>
  <c r="F1534" i="5"/>
  <c r="E1526" i="5"/>
  <c r="C1526" i="5"/>
  <c r="O1524" i="5"/>
  <c r="Q1524" i="5"/>
  <c r="K1523" i="5"/>
  <c r="I1523" i="5"/>
  <c r="F1484" i="5"/>
  <c r="H1484" i="5"/>
  <c r="L1479" i="5"/>
  <c r="N1479" i="5"/>
  <c r="L1478" i="5"/>
  <c r="N1478" i="5"/>
  <c r="E1536" i="5"/>
  <c r="C1536" i="5"/>
  <c r="E1537" i="5"/>
  <c r="C1537" i="5"/>
  <c r="I1535" i="5"/>
  <c r="K1535" i="5"/>
  <c r="K1536" i="5"/>
  <c r="I1536" i="5"/>
  <c r="K1537" i="5"/>
  <c r="I1537" i="5"/>
  <c r="K1534" i="5"/>
  <c r="I1534" i="5"/>
  <c r="C1533" i="5"/>
  <c r="E1533" i="5"/>
  <c r="Q1535" i="5"/>
  <c r="O1535" i="5"/>
  <c r="Q1536" i="5"/>
  <c r="O1536" i="5"/>
  <c r="N1539" i="5"/>
  <c r="L1539" i="5"/>
  <c r="N1540" i="5"/>
  <c r="L1540" i="5"/>
  <c r="N1541" i="5"/>
  <c r="L1541" i="5"/>
  <c r="N1533" i="5"/>
  <c r="L1533" i="5"/>
  <c r="H1536" i="5"/>
  <c r="F1536" i="5"/>
  <c r="Q1538" i="5"/>
  <c r="O1538" i="5"/>
  <c r="K1541" i="5"/>
  <c r="I1541" i="5"/>
  <c r="E1367" i="5"/>
  <c r="C1367" i="5"/>
  <c r="O1368" i="5"/>
  <c r="Q1368" i="5"/>
  <c r="K1371" i="5"/>
  <c r="I1371" i="5"/>
  <c r="E1448" i="5"/>
  <c r="C1448" i="5"/>
  <c r="O1448" i="5"/>
  <c r="Q1448" i="5"/>
  <c r="H1605" i="5"/>
  <c r="F1605" i="5"/>
  <c r="Q1539" i="5"/>
  <c r="O1539" i="5"/>
  <c r="N1535" i="5"/>
  <c r="L1535" i="5"/>
  <c r="N1524" i="5"/>
  <c r="L1524" i="5"/>
  <c r="E1504" i="5"/>
  <c r="C1504" i="5"/>
  <c r="H1485" i="5"/>
  <c r="F1485" i="5"/>
  <c r="N1480" i="5"/>
  <c r="L1480" i="5"/>
  <c r="N1367" i="5"/>
  <c r="L1367" i="5"/>
  <c r="C1357" i="5"/>
  <c r="E1357" i="5"/>
  <c r="C1356" i="5"/>
  <c r="E1356" i="5"/>
  <c r="E1355" i="5"/>
  <c r="C1355" i="5"/>
  <c r="L1317" i="5"/>
  <c r="N1317" i="5"/>
  <c r="N1316" i="5"/>
  <c r="L1316" i="5"/>
  <c r="Q1313" i="5"/>
  <c r="O1313" i="5"/>
  <c r="E1309" i="5"/>
  <c r="C1309" i="5"/>
  <c r="C1289" i="5"/>
  <c r="E1289" i="5"/>
  <c r="C1288" i="5"/>
  <c r="E1288" i="5"/>
  <c r="E1287" i="5"/>
  <c r="C1287" i="5"/>
  <c r="H1284" i="5"/>
  <c r="F1284" i="5"/>
  <c r="C1272" i="5"/>
  <c r="E1272" i="5"/>
  <c r="H1270" i="5"/>
  <c r="F1270" i="5"/>
  <c r="Q1609" i="5"/>
  <c r="O1609" i="5"/>
  <c r="K1607" i="5"/>
  <c r="I1607" i="5"/>
  <c r="N1611" i="5"/>
  <c r="L1611" i="5"/>
  <c r="N1606" i="5"/>
  <c r="L1606" i="5"/>
  <c r="E1609" i="5"/>
  <c r="C1609" i="5"/>
  <c r="L1605" i="5"/>
  <c r="N1605" i="5"/>
  <c r="O1611" i="5"/>
  <c r="Q1611" i="5"/>
  <c r="O1282" i="5"/>
  <c r="Q1282" i="5"/>
  <c r="K1285" i="5"/>
  <c r="I1285" i="5"/>
  <c r="F1287" i="5"/>
  <c r="H1287" i="5"/>
  <c r="Q1289" i="5"/>
  <c r="O1289" i="5"/>
  <c r="E1477" i="5"/>
  <c r="C1477" i="5"/>
  <c r="C1481" i="5"/>
  <c r="E1481" i="5"/>
  <c r="C1482" i="5"/>
  <c r="E1482" i="5"/>
  <c r="E1483" i="5"/>
  <c r="C1483" i="5"/>
  <c r="H1477" i="5"/>
  <c r="F1477" i="5"/>
  <c r="Q1479" i="5"/>
  <c r="O1479" i="5"/>
  <c r="O1480" i="5"/>
  <c r="Q1480" i="5"/>
  <c r="N1484" i="5"/>
  <c r="L1484" i="5"/>
  <c r="L1485" i="5"/>
  <c r="N1485" i="5"/>
  <c r="E1310" i="5"/>
  <c r="C1310" i="5"/>
  <c r="L1312" i="5"/>
  <c r="N1312" i="5"/>
  <c r="I1314" i="5"/>
  <c r="K1314" i="5"/>
  <c r="C1317" i="5"/>
  <c r="E1317" i="5"/>
  <c r="K1593" i="5"/>
  <c r="I1593" i="5"/>
  <c r="K1428" i="5"/>
  <c r="I1428" i="5"/>
  <c r="E1608" i="5"/>
  <c r="C1608" i="5"/>
  <c r="Q1512" i="5"/>
  <c r="O1512" i="5"/>
  <c r="O1497" i="5"/>
  <c r="Q1497" i="5"/>
  <c r="E1495" i="5"/>
  <c r="C1495" i="5"/>
  <c r="K1596" i="5"/>
  <c r="I1596" i="5"/>
  <c r="E1510" i="5"/>
  <c r="C1510" i="5"/>
  <c r="Q1439" i="5"/>
  <c r="O1439" i="5"/>
  <c r="I1343" i="5"/>
  <c r="K1343" i="5"/>
  <c r="K1341" i="5"/>
  <c r="I1341" i="5"/>
  <c r="L1329" i="5"/>
  <c r="N1329" i="5"/>
  <c r="F1275" i="5"/>
  <c r="H1275" i="5"/>
  <c r="C1260" i="5"/>
  <c r="E1260" i="5"/>
  <c r="Q1247" i="5"/>
  <c r="O1247" i="5"/>
  <c r="C1245" i="5"/>
  <c r="E1245" i="5"/>
  <c r="Q1176" i="5"/>
  <c r="O1176" i="5"/>
  <c r="I1172" i="5"/>
  <c r="K1172" i="5"/>
  <c r="Q1608" i="5"/>
  <c r="O1608" i="5"/>
  <c r="N1439" i="5"/>
  <c r="L1439" i="5"/>
  <c r="N1274" i="5"/>
  <c r="L1274" i="5"/>
  <c r="C1592" i="5"/>
  <c r="E1592" i="5"/>
  <c r="H1591" i="5"/>
  <c r="F1591" i="5"/>
  <c r="K1583" i="5"/>
  <c r="I1583" i="5"/>
  <c r="K1579" i="5"/>
  <c r="I1579" i="5"/>
  <c r="C1506" i="5"/>
  <c r="E1506" i="5"/>
  <c r="N1496" i="5"/>
  <c r="L1496" i="5"/>
  <c r="Q1493" i="5"/>
  <c r="O1493" i="5"/>
  <c r="H1438" i="5"/>
  <c r="F1438" i="5"/>
  <c r="F1439" i="5"/>
  <c r="H1439" i="5"/>
  <c r="F1442" i="5"/>
  <c r="H1442" i="5"/>
  <c r="H1440" i="5"/>
  <c r="F1440" i="5"/>
  <c r="I1438" i="5"/>
  <c r="K1438" i="5"/>
  <c r="L1438" i="5"/>
  <c r="N1438" i="5"/>
  <c r="L1442" i="5"/>
  <c r="N1442" i="5"/>
  <c r="N1443" i="5"/>
  <c r="L1443" i="5"/>
  <c r="L1440" i="5"/>
  <c r="N1440" i="5"/>
  <c r="F1271" i="5"/>
  <c r="H1271" i="5"/>
  <c r="O1273" i="5"/>
  <c r="Q1273" i="5"/>
  <c r="F1102" i="5"/>
  <c r="H1102" i="5"/>
  <c r="E1103" i="5"/>
  <c r="C1103" i="5"/>
  <c r="O1103" i="5"/>
  <c r="Q1103" i="5"/>
  <c r="N1104" i="5"/>
  <c r="L1104" i="5"/>
  <c r="K1105" i="5"/>
  <c r="I1105" i="5"/>
  <c r="H1106" i="5"/>
  <c r="F1106" i="5"/>
  <c r="E1107" i="5"/>
  <c r="C1107" i="5"/>
  <c r="Q1107" i="5"/>
  <c r="O1107" i="5"/>
  <c r="E1581" i="5"/>
  <c r="C1581" i="5"/>
  <c r="Q1582" i="5"/>
  <c r="O1582" i="5"/>
  <c r="E1579" i="5"/>
  <c r="C1579" i="5"/>
  <c r="F1581" i="5"/>
  <c r="H1581" i="5"/>
  <c r="Q1577" i="5"/>
  <c r="O1577" i="5"/>
  <c r="C1580" i="5"/>
  <c r="E1580" i="5"/>
  <c r="C1578" i="5"/>
  <c r="E1578" i="5"/>
  <c r="K1581" i="5"/>
  <c r="I1581" i="5"/>
  <c r="K1580" i="5"/>
  <c r="I1580" i="5"/>
  <c r="N1581" i="5"/>
  <c r="L1581" i="5"/>
  <c r="Q1583" i="5"/>
  <c r="O1583" i="5"/>
  <c r="H1577" i="5"/>
  <c r="F1577" i="5"/>
  <c r="K1578" i="5"/>
  <c r="I1578" i="5"/>
  <c r="N1580" i="5"/>
  <c r="L1580" i="5"/>
  <c r="O1581" i="5"/>
  <c r="Q1581" i="5"/>
  <c r="E1583" i="5"/>
  <c r="C1583" i="5"/>
  <c r="K1577" i="5"/>
  <c r="I1577" i="5"/>
  <c r="F1583" i="5"/>
  <c r="H1583" i="5"/>
  <c r="H1495" i="5"/>
  <c r="F1495" i="5"/>
  <c r="K1499" i="5"/>
  <c r="I1499" i="5"/>
  <c r="E1494" i="5"/>
  <c r="C1494" i="5"/>
  <c r="Q1496" i="5"/>
  <c r="O1496" i="5"/>
  <c r="H1498" i="5"/>
  <c r="F1498" i="5"/>
  <c r="L1499" i="5"/>
  <c r="N1499" i="5"/>
  <c r="L1495" i="5"/>
  <c r="N1495" i="5"/>
  <c r="E1493" i="5"/>
  <c r="C1493" i="5"/>
  <c r="L1498" i="5"/>
  <c r="N1498" i="5"/>
  <c r="L1494" i="5"/>
  <c r="N1494" i="5"/>
  <c r="Q1495" i="5"/>
  <c r="O1495" i="5"/>
  <c r="C1496" i="5"/>
  <c r="E1496" i="5"/>
  <c r="E1499" i="5"/>
  <c r="C1499" i="5"/>
  <c r="I1494" i="5"/>
  <c r="K1494" i="5"/>
  <c r="H1410" i="5"/>
  <c r="F1410" i="5"/>
  <c r="F1411" i="5"/>
  <c r="H1411" i="5"/>
  <c r="E1415" i="5"/>
  <c r="C1415" i="5"/>
  <c r="H1413" i="5"/>
  <c r="F1413" i="5"/>
  <c r="I1409" i="5"/>
  <c r="K1409" i="5"/>
  <c r="I1410" i="5"/>
  <c r="K1410" i="5"/>
  <c r="I1411" i="5"/>
  <c r="K1411" i="5"/>
  <c r="F1414" i="5"/>
  <c r="H1414" i="5"/>
  <c r="F1415" i="5"/>
  <c r="H1415" i="5"/>
  <c r="N1410" i="5"/>
  <c r="L1410" i="5"/>
  <c r="K1413" i="5"/>
  <c r="I1413" i="5"/>
  <c r="I1414" i="5"/>
  <c r="K1414" i="5"/>
  <c r="N1411" i="5"/>
  <c r="L1411" i="5"/>
  <c r="K1415" i="5"/>
  <c r="I1415" i="5"/>
  <c r="O1409" i="5"/>
  <c r="Q1409" i="5"/>
  <c r="L1412" i="5"/>
  <c r="N1412" i="5"/>
  <c r="L1413" i="5"/>
  <c r="N1413" i="5"/>
  <c r="L1409" i="5"/>
  <c r="N1409" i="5"/>
  <c r="H1412" i="5"/>
  <c r="F1412" i="5"/>
  <c r="Q1414" i="5"/>
  <c r="O1414" i="5"/>
  <c r="Q1326" i="5"/>
  <c r="O1326" i="5"/>
  <c r="N1331" i="5"/>
  <c r="L1331" i="5"/>
  <c r="C1326" i="5"/>
  <c r="E1326" i="5"/>
  <c r="O1330" i="5"/>
  <c r="Q1330" i="5"/>
  <c r="H1325" i="5"/>
  <c r="F1325" i="5"/>
  <c r="F1327" i="5"/>
  <c r="H1327" i="5"/>
  <c r="E1330" i="5"/>
  <c r="C1330" i="5"/>
  <c r="H1328" i="5"/>
  <c r="F1328" i="5"/>
  <c r="E1331" i="5"/>
  <c r="C1331" i="5"/>
  <c r="I1325" i="5"/>
  <c r="K1325" i="5"/>
  <c r="I1326" i="5"/>
  <c r="K1326" i="5"/>
  <c r="F1329" i="5"/>
  <c r="H1329" i="5"/>
  <c r="H1326" i="5"/>
  <c r="F1326" i="5"/>
  <c r="C1328" i="5"/>
  <c r="E1328" i="5"/>
  <c r="N1330" i="5"/>
  <c r="L1330" i="5"/>
  <c r="E1243" i="5"/>
  <c r="C1243" i="5"/>
  <c r="O1244" i="5"/>
  <c r="Q1244" i="5"/>
  <c r="K1247" i="5"/>
  <c r="I1247" i="5"/>
  <c r="K1157" i="5"/>
  <c r="I1157" i="5"/>
  <c r="H1158" i="5"/>
  <c r="F1158" i="5"/>
  <c r="C1159" i="5"/>
  <c r="E1159" i="5"/>
  <c r="Q1159" i="5"/>
  <c r="O1159" i="5"/>
  <c r="N1160" i="5"/>
  <c r="L1160" i="5"/>
  <c r="K1161" i="5"/>
  <c r="I1161" i="5"/>
  <c r="H1162" i="5"/>
  <c r="F1162" i="5"/>
  <c r="E1163" i="5"/>
  <c r="C1163" i="5"/>
  <c r="Q1163" i="5"/>
  <c r="O1163" i="5"/>
  <c r="K1073" i="5"/>
  <c r="I1073" i="5"/>
  <c r="H1074" i="5"/>
  <c r="F1074" i="5"/>
  <c r="E1075" i="5"/>
  <c r="C1075" i="5"/>
  <c r="Q1075" i="5"/>
  <c r="O1075" i="5"/>
  <c r="N1076" i="5"/>
  <c r="L1076" i="5"/>
  <c r="I1077" i="5"/>
  <c r="K1077" i="5"/>
  <c r="H1078" i="5"/>
  <c r="F1078" i="5"/>
  <c r="E1079" i="5"/>
  <c r="C1079" i="5"/>
  <c r="O1079" i="5"/>
  <c r="Q1079" i="5"/>
  <c r="H1506" i="5"/>
  <c r="F1506" i="5"/>
  <c r="I1510" i="5"/>
  <c r="K1510" i="5"/>
  <c r="C1512" i="5"/>
  <c r="E1512" i="5"/>
  <c r="H1513" i="5"/>
  <c r="F1513" i="5"/>
  <c r="H1509" i="5"/>
  <c r="F1509" i="5"/>
  <c r="K1509" i="5"/>
  <c r="I1509" i="5"/>
  <c r="H1512" i="5"/>
  <c r="F1512" i="5"/>
  <c r="Q1506" i="5"/>
  <c r="O1506" i="5"/>
  <c r="F1508" i="5"/>
  <c r="H1508" i="5"/>
  <c r="E1511" i="5"/>
  <c r="C1511" i="5"/>
  <c r="N1509" i="5"/>
  <c r="L1509" i="5"/>
  <c r="K1512" i="5"/>
  <c r="I1512" i="5"/>
  <c r="Q1513" i="5"/>
  <c r="O1513" i="5"/>
  <c r="H1507" i="5"/>
  <c r="F1507" i="5"/>
  <c r="K1513" i="5"/>
  <c r="I1513" i="5"/>
  <c r="Q1509" i="5"/>
  <c r="O1509" i="5"/>
  <c r="I1338" i="5"/>
  <c r="K1338" i="5"/>
  <c r="H1341" i="5"/>
  <c r="F1341" i="5"/>
  <c r="E1345" i="5"/>
  <c r="C1345" i="5"/>
  <c r="K1339" i="5"/>
  <c r="I1339" i="5"/>
  <c r="H1342" i="5"/>
  <c r="F1342" i="5"/>
  <c r="F1343" i="5"/>
  <c r="H1343" i="5"/>
  <c r="I1340" i="5"/>
  <c r="K1340" i="5"/>
  <c r="F1345" i="5"/>
  <c r="H1345" i="5"/>
  <c r="N1339" i="5"/>
  <c r="L1339" i="5"/>
  <c r="K1344" i="5"/>
  <c r="I1344" i="5"/>
  <c r="N1340" i="5"/>
  <c r="L1340" i="5"/>
  <c r="N1342" i="5"/>
  <c r="L1342" i="5"/>
  <c r="K1345" i="5"/>
  <c r="I1345" i="5"/>
  <c r="O1338" i="5"/>
  <c r="Q1338" i="5"/>
  <c r="O1340" i="5"/>
  <c r="Q1340" i="5"/>
  <c r="L1343" i="5"/>
  <c r="N1343" i="5"/>
  <c r="O1339" i="5"/>
  <c r="Q1339" i="5"/>
  <c r="L1341" i="5"/>
  <c r="N1341" i="5"/>
  <c r="H1344" i="5"/>
  <c r="F1344" i="5"/>
  <c r="F1170" i="5"/>
  <c r="H1170" i="5"/>
  <c r="E1171" i="5"/>
  <c r="C1171" i="5"/>
  <c r="Q1171" i="5"/>
  <c r="O1171" i="5"/>
  <c r="N1172" i="5"/>
  <c r="L1172" i="5"/>
  <c r="I1173" i="5"/>
  <c r="K1173" i="5"/>
  <c r="F1174" i="5"/>
  <c r="H1174" i="5"/>
  <c r="E1175" i="5"/>
  <c r="C1175" i="5"/>
  <c r="Q1175" i="5"/>
  <c r="O1175" i="5"/>
  <c r="N1176" i="5"/>
  <c r="L1176" i="5"/>
  <c r="K1177" i="5"/>
  <c r="I1177" i="5"/>
  <c r="N1596" i="5"/>
  <c r="L1596" i="5"/>
  <c r="C1589" i="5"/>
  <c r="E1589" i="5"/>
  <c r="E1593" i="5"/>
  <c r="C1593" i="5"/>
  <c r="Q1594" i="5"/>
  <c r="O1594" i="5"/>
  <c r="O1596" i="5"/>
  <c r="Q1596" i="5"/>
  <c r="E1591" i="5"/>
  <c r="C1591" i="5"/>
  <c r="H1595" i="5"/>
  <c r="F1595" i="5"/>
  <c r="L1589" i="5"/>
  <c r="N1589" i="5"/>
  <c r="K1595" i="5"/>
  <c r="I1595" i="5"/>
  <c r="Q1591" i="5"/>
  <c r="O1591" i="5"/>
  <c r="O1589" i="5"/>
  <c r="Q1589" i="5"/>
  <c r="L1595" i="5"/>
  <c r="N1595" i="5"/>
  <c r="N1593" i="5"/>
  <c r="L1593" i="5"/>
  <c r="C1597" i="5"/>
  <c r="E1597" i="5"/>
  <c r="H1589" i="5"/>
  <c r="F1589" i="5"/>
  <c r="N1592" i="5"/>
  <c r="L1592" i="5"/>
  <c r="Q1593" i="5"/>
  <c r="O1593" i="5"/>
  <c r="F1597" i="5"/>
  <c r="H1597" i="5"/>
  <c r="Q1422" i="5"/>
  <c r="O1422" i="5"/>
  <c r="N1426" i="5"/>
  <c r="L1426" i="5"/>
  <c r="L1427" i="5"/>
  <c r="N1427" i="5"/>
  <c r="E1421" i="5"/>
  <c r="C1421" i="5"/>
  <c r="Q1423" i="5"/>
  <c r="O1423" i="5"/>
  <c r="O1424" i="5"/>
  <c r="Q1424" i="5"/>
  <c r="N1428" i="5"/>
  <c r="L1428" i="5"/>
  <c r="L1429" i="5"/>
  <c r="N1429" i="5"/>
  <c r="C1422" i="5"/>
  <c r="E1422" i="5"/>
  <c r="O1426" i="5"/>
  <c r="Q1426" i="5"/>
  <c r="H1421" i="5"/>
  <c r="F1421" i="5"/>
  <c r="E1426" i="5"/>
  <c r="C1426" i="5"/>
  <c r="Q1429" i="5"/>
  <c r="O1429" i="5"/>
  <c r="H1422" i="5"/>
  <c r="F1422" i="5"/>
  <c r="H1424" i="5"/>
  <c r="F1424" i="5"/>
  <c r="E1427" i="5"/>
  <c r="C1427" i="5"/>
  <c r="C1428" i="5"/>
  <c r="E1428" i="5"/>
  <c r="I1422" i="5"/>
  <c r="K1422" i="5"/>
  <c r="F1425" i="5"/>
  <c r="H1425" i="5"/>
  <c r="C1429" i="5"/>
  <c r="E1429" i="5"/>
  <c r="E1254" i="5"/>
  <c r="C1254" i="5"/>
  <c r="N1256" i="5"/>
  <c r="L1256" i="5"/>
  <c r="I1258" i="5"/>
  <c r="K1258" i="5"/>
  <c r="E1261" i="5"/>
  <c r="C1261" i="5"/>
  <c r="O1255" i="5"/>
  <c r="Q1255" i="5"/>
  <c r="L1257" i="5"/>
  <c r="N1257" i="5"/>
  <c r="F1260" i="5"/>
  <c r="H1260" i="5"/>
  <c r="K1085" i="5"/>
  <c r="I1085" i="5"/>
  <c r="F1086" i="5"/>
  <c r="H1086" i="5"/>
  <c r="E1087" i="5"/>
  <c r="C1087" i="5"/>
  <c r="Q1087" i="5"/>
  <c r="O1087" i="5"/>
  <c r="N1088" i="5"/>
  <c r="L1088" i="5"/>
  <c r="K1089" i="5"/>
  <c r="I1089" i="5"/>
  <c r="F1090" i="5"/>
  <c r="H1090" i="5"/>
  <c r="E1091" i="5"/>
  <c r="C1091" i="5"/>
  <c r="Q1091" i="5"/>
  <c r="O1091" i="5"/>
  <c r="N1092" i="5"/>
  <c r="L1092" i="5"/>
  <c r="K1093" i="5"/>
  <c r="I1093" i="5"/>
  <c r="F1560" i="5"/>
  <c r="H1560" i="5"/>
  <c r="K1560" i="5"/>
  <c r="I1560" i="5"/>
  <c r="C1560" i="5"/>
  <c r="E1560" i="5"/>
  <c r="F1476" i="5"/>
  <c r="H1476" i="5"/>
  <c r="I1476" i="5"/>
  <c r="K1476" i="5"/>
  <c r="F1392" i="5"/>
  <c r="H1392" i="5"/>
  <c r="K1392" i="5"/>
  <c r="I1392" i="5"/>
  <c r="N1308" i="5"/>
  <c r="L1308" i="5"/>
  <c r="O1308" i="5"/>
  <c r="Q1308" i="5"/>
  <c r="C1308" i="5"/>
  <c r="E1308" i="5"/>
  <c r="F1462" i="5"/>
  <c r="H1462" i="5"/>
  <c r="I1294" i="5"/>
  <c r="K1294" i="5"/>
  <c r="L1233" i="5"/>
  <c r="N1233" i="5"/>
  <c r="N1563" i="5"/>
  <c r="L1563" i="5"/>
  <c r="H1546" i="5"/>
  <c r="F1546" i="5"/>
  <c r="Q1561" i="5"/>
  <c r="O1561" i="5"/>
  <c r="F1565" i="5"/>
  <c r="H1565" i="5"/>
  <c r="K1568" i="5"/>
  <c r="I1568" i="5"/>
  <c r="H1562" i="5"/>
  <c r="F1562" i="5"/>
  <c r="I1566" i="5"/>
  <c r="K1566" i="5"/>
  <c r="K1565" i="5"/>
  <c r="I1565" i="5"/>
  <c r="K1562" i="5"/>
  <c r="I1562" i="5"/>
  <c r="E1569" i="5"/>
  <c r="C1569" i="5"/>
  <c r="L1562" i="5"/>
  <c r="N1562" i="5"/>
  <c r="H1564" i="5"/>
  <c r="F1564" i="5"/>
  <c r="I1567" i="5"/>
  <c r="K1567" i="5"/>
  <c r="K1564" i="5"/>
  <c r="I1564" i="5"/>
  <c r="L1567" i="5"/>
  <c r="N1567" i="5"/>
  <c r="L1569" i="5"/>
  <c r="N1569" i="5"/>
  <c r="H1566" i="5"/>
  <c r="F1566" i="5"/>
  <c r="Q1567" i="5"/>
  <c r="O1567" i="5"/>
  <c r="F1563" i="5"/>
  <c r="H1563" i="5"/>
  <c r="N1564" i="5"/>
  <c r="L1564" i="5"/>
  <c r="E1568" i="5"/>
  <c r="C1568" i="5"/>
  <c r="K1561" i="5"/>
  <c r="I1561" i="5"/>
  <c r="N1565" i="5"/>
  <c r="L1565" i="5"/>
  <c r="Q1568" i="5"/>
  <c r="O1568" i="5"/>
  <c r="O1569" i="5"/>
  <c r="Q1569" i="5"/>
  <c r="N1561" i="5"/>
  <c r="L1561" i="5"/>
  <c r="O1564" i="5"/>
  <c r="Q1564" i="5"/>
  <c r="O1565" i="5"/>
  <c r="Q1565" i="5"/>
  <c r="Q1566" i="5"/>
  <c r="O1566" i="5"/>
  <c r="E1567" i="5"/>
  <c r="C1567" i="5"/>
  <c r="E1564" i="5"/>
  <c r="C1564" i="5"/>
  <c r="E1565" i="5"/>
  <c r="C1565" i="5"/>
  <c r="C1561" i="5"/>
  <c r="E1561" i="5"/>
  <c r="C1562" i="5"/>
  <c r="E1562" i="5"/>
  <c r="E1563" i="5"/>
  <c r="C1563" i="5"/>
  <c r="F1567" i="5"/>
  <c r="H1567" i="5"/>
  <c r="F1568" i="5"/>
  <c r="H1568" i="5"/>
  <c r="F1569" i="5"/>
  <c r="H1569" i="5"/>
  <c r="Q1562" i="5"/>
  <c r="O1562" i="5"/>
  <c r="N1566" i="5"/>
  <c r="L1566" i="5"/>
  <c r="K1569" i="5"/>
  <c r="I1569" i="5"/>
  <c r="N1395" i="5"/>
  <c r="L1395" i="5"/>
  <c r="K1399" i="5"/>
  <c r="I1399" i="5"/>
  <c r="Q1393" i="5"/>
  <c r="O1393" i="5"/>
  <c r="L1397" i="5"/>
  <c r="N1397" i="5"/>
  <c r="K1401" i="5"/>
  <c r="I1401" i="5"/>
  <c r="N1399" i="5"/>
  <c r="L1399" i="5"/>
  <c r="I1396" i="5"/>
  <c r="K1396" i="5"/>
  <c r="F1400" i="5"/>
  <c r="H1400" i="5"/>
  <c r="N1394" i="5"/>
  <c r="L1394" i="5"/>
  <c r="I1398" i="5"/>
  <c r="K1398" i="5"/>
  <c r="I1400" i="5"/>
  <c r="K1400" i="5"/>
  <c r="E1393" i="5"/>
  <c r="C1393" i="5"/>
  <c r="Q1395" i="5"/>
  <c r="O1395" i="5"/>
  <c r="O1396" i="5"/>
  <c r="Q1396" i="5"/>
  <c r="O1397" i="5"/>
  <c r="Q1397" i="5"/>
  <c r="N1400" i="5"/>
  <c r="L1400" i="5"/>
  <c r="L1401" i="5"/>
  <c r="N1401" i="5"/>
  <c r="E1394" i="5"/>
  <c r="C1394" i="5"/>
  <c r="Q1398" i="5"/>
  <c r="O1398" i="5"/>
  <c r="E1395" i="5"/>
  <c r="C1395" i="5"/>
  <c r="C1397" i="5"/>
  <c r="E1397" i="5"/>
  <c r="O1399" i="5"/>
  <c r="Q1399" i="5"/>
  <c r="O1400" i="5"/>
  <c r="Q1400" i="5"/>
  <c r="H1396" i="5"/>
  <c r="F1396" i="5"/>
  <c r="E1399" i="5"/>
  <c r="C1399" i="5"/>
  <c r="C1400" i="5"/>
  <c r="E1400" i="5"/>
  <c r="I1393" i="5"/>
  <c r="K1393" i="5"/>
  <c r="I1394" i="5"/>
  <c r="K1394" i="5"/>
  <c r="H1397" i="5"/>
  <c r="F1397" i="5"/>
  <c r="E1401" i="5"/>
  <c r="C1401" i="5"/>
  <c r="I1395" i="5"/>
  <c r="K1395" i="5"/>
  <c r="F1398" i="5"/>
  <c r="H1398" i="5"/>
  <c r="F1399" i="5"/>
  <c r="H1399" i="5"/>
  <c r="H1394" i="5"/>
  <c r="F1394" i="5"/>
  <c r="C1396" i="5"/>
  <c r="E1396" i="5"/>
  <c r="N1398" i="5"/>
  <c r="L1398" i="5"/>
  <c r="H1401" i="5"/>
  <c r="F1401" i="5"/>
  <c r="Q1225" i="5"/>
  <c r="O1225" i="5"/>
  <c r="L1230" i="5"/>
  <c r="N1230" i="5"/>
  <c r="K1233" i="5"/>
  <c r="I1233" i="5"/>
  <c r="O1226" i="5"/>
  <c r="Q1226" i="5"/>
  <c r="K1229" i="5"/>
  <c r="I1229" i="5"/>
  <c r="F1231" i="5"/>
  <c r="H1231" i="5"/>
  <c r="O1233" i="5"/>
  <c r="Q1233" i="5"/>
  <c r="N1058" i="5"/>
  <c r="L1058" i="5"/>
  <c r="H1061" i="5"/>
  <c r="F1061" i="5"/>
  <c r="N1065" i="5"/>
  <c r="L1065" i="5"/>
  <c r="K1057" i="5"/>
  <c r="I1057" i="5"/>
  <c r="H1058" i="5"/>
  <c r="F1058" i="5"/>
  <c r="E1059" i="5"/>
  <c r="C1059" i="5"/>
  <c r="O1059" i="5"/>
  <c r="Q1059" i="5"/>
  <c r="N1060" i="5"/>
  <c r="L1060" i="5"/>
  <c r="I1061" i="5"/>
  <c r="K1061" i="5"/>
  <c r="H1062" i="5"/>
  <c r="F1062" i="5"/>
  <c r="C1063" i="5"/>
  <c r="E1063" i="5"/>
  <c r="Q1063" i="5"/>
  <c r="O1063" i="5"/>
  <c r="N1064" i="5"/>
  <c r="L1064" i="5"/>
  <c r="I1065" i="5"/>
  <c r="K1065" i="5"/>
  <c r="E1546" i="5"/>
  <c r="C1546" i="5"/>
  <c r="I1546" i="5"/>
  <c r="K1546" i="5"/>
  <c r="L1546" i="5"/>
  <c r="N1546" i="5"/>
  <c r="L1462" i="5"/>
  <c r="N1462" i="5"/>
  <c r="O1462" i="5"/>
  <c r="Q1462" i="5"/>
  <c r="E1462" i="5"/>
  <c r="C1462" i="5"/>
  <c r="K1462" i="5"/>
  <c r="I1462" i="5"/>
  <c r="Q1378" i="5"/>
  <c r="O1378" i="5"/>
  <c r="H1378" i="5"/>
  <c r="F1378" i="5"/>
  <c r="I1378" i="5"/>
  <c r="K1378" i="5"/>
  <c r="E1378" i="5"/>
  <c r="C1378" i="5"/>
  <c r="H1294" i="5"/>
  <c r="F1294" i="5"/>
  <c r="Q1294" i="5"/>
  <c r="O1294" i="5"/>
  <c r="N1294" i="5"/>
  <c r="L1294" i="5"/>
  <c r="C1294" i="5"/>
  <c r="E1294" i="5"/>
  <c r="K1042" i="5"/>
  <c r="I1042" i="5"/>
  <c r="H1042" i="5"/>
  <c r="F1042" i="5"/>
  <c r="E1658" i="3"/>
  <c r="C1658" i="3"/>
  <c r="O1658" i="3"/>
  <c r="Q1658" i="3"/>
  <c r="N1659" i="3"/>
  <c r="L1659" i="3"/>
  <c r="K1660" i="3"/>
  <c r="I1660" i="3"/>
  <c r="H1661" i="3"/>
  <c r="F1661" i="3"/>
  <c r="C1662" i="3"/>
  <c r="E1662" i="3"/>
  <c r="Q1662" i="3"/>
  <c r="O1662" i="3"/>
  <c r="N1663" i="3"/>
  <c r="L1663" i="3"/>
  <c r="K1664" i="3"/>
  <c r="I1664" i="3"/>
  <c r="F1665" i="3"/>
  <c r="H1665" i="3"/>
  <c r="E1666" i="3"/>
  <c r="C1666" i="3"/>
  <c r="O1666" i="3"/>
  <c r="Q1666" i="3"/>
  <c r="N1667" i="3"/>
  <c r="L1667" i="3"/>
  <c r="C1574" i="3"/>
  <c r="E1574" i="3"/>
  <c r="Q1574" i="3"/>
  <c r="O1574" i="3"/>
  <c r="L1575" i="3"/>
  <c r="N1575" i="3"/>
  <c r="K1576" i="3"/>
  <c r="I1576" i="3"/>
  <c r="F1577" i="3"/>
  <c r="H1577" i="3"/>
  <c r="E1578" i="3"/>
  <c r="C1578" i="3"/>
  <c r="Q1578" i="3"/>
  <c r="O1578" i="3"/>
  <c r="N1579" i="3"/>
  <c r="L1579" i="3"/>
  <c r="K1580" i="3"/>
  <c r="I1580" i="3"/>
  <c r="H1581" i="3"/>
  <c r="F1581" i="3"/>
  <c r="E1582" i="3"/>
  <c r="C1582" i="3"/>
  <c r="Q1582" i="3"/>
  <c r="O1582" i="3"/>
  <c r="L1583" i="3"/>
  <c r="N1583" i="3"/>
  <c r="E1490" i="3"/>
  <c r="C1490" i="3"/>
  <c r="Q1490" i="3"/>
  <c r="O1490" i="3"/>
  <c r="N1491" i="3"/>
  <c r="L1491" i="3"/>
  <c r="I1492" i="3"/>
  <c r="K1492" i="3"/>
  <c r="H1493" i="3"/>
  <c r="F1493" i="3"/>
  <c r="C1494" i="3"/>
  <c r="E1494" i="3"/>
  <c r="Q1494" i="3"/>
  <c r="O1494" i="3"/>
  <c r="N1495" i="3"/>
  <c r="L1495" i="3"/>
  <c r="K1496" i="3"/>
  <c r="I1496" i="3"/>
  <c r="H1497" i="3"/>
  <c r="F1497" i="3"/>
  <c r="E1498" i="3"/>
  <c r="C1498" i="3"/>
  <c r="Q1498" i="3"/>
  <c r="O1498" i="3"/>
  <c r="N1499" i="3"/>
  <c r="L1499" i="3"/>
  <c r="E1406" i="3"/>
  <c r="C1406" i="3"/>
  <c r="Q1406" i="3"/>
  <c r="O1406" i="3"/>
  <c r="L1407" i="3"/>
  <c r="N1407" i="3"/>
  <c r="K1408" i="3"/>
  <c r="I1408" i="3"/>
  <c r="H1409" i="3"/>
  <c r="F1409" i="3"/>
  <c r="E1410" i="3"/>
  <c r="C1410" i="3"/>
  <c r="O1410" i="3"/>
  <c r="Q1410" i="3"/>
  <c r="N1411" i="3"/>
  <c r="L1411" i="3"/>
  <c r="I1412" i="3"/>
  <c r="K1412" i="3"/>
  <c r="H1413" i="3"/>
  <c r="F1413" i="3"/>
  <c r="E1414" i="3"/>
  <c r="C1414" i="3"/>
  <c r="O1414" i="3"/>
  <c r="Q1414" i="3"/>
  <c r="N1415" i="3"/>
  <c r="L1415" i="3"/>
  <c r="E1322" i="3"/>
  <c r="C1322" i="3"/>
  <c r="O1322" i="3"/>
  <c r="Q1322" i="3"/>
  <c r="L1323" i="3"/>
  <c r="N1323" i="3"/>
  <c r="K1324" i="3"/>
  <c r="I1324" i="3"/>
  <c r="H1325" i="3"/>
  <c r="F1325" i="3"/>
  <c r="C1326" i="3"/>
  <c r="E1326" i="3"/>
  <c r="Q1326" i="3"/>
  <c r="O1326" i="3"/>
  <c r="L1327" i="3"/>
  <c r="N1327" i="3"/>
  <c r="K1328" i="3"/>
  <c r="I1328" i="3"/>
  <c r="F1329" i="3"/>
  <c r="H1329" i="3"/>
  <c r="E1330" i="3"/>
  <c r="C1330" i="3"/>
  <c r="O1330" i="3"/>
  <c r="Q1330" i="3"/>
  <c r="N1331" i="3"/>
  <c r="L1331" i="3"/>
  <c r="C1238" i="3"/>
  <c r="E1238" i="3"/>
  <c r="Q1238" i="3"/>
  <c r="O1238" i="3"/>
  <c r="L1239" i="3"/>
  <c r="N1239" i="3"/>
  <c r="K1240" i="3"/>
  <c r="I1240" i="3"/>
  <c r="F1241" i="3"/>
  <c r="H1241" i="3"/>
  <c r="E1242" i="3"/>
  <c r="C1242" i="3"/>
  <c r="Q1242" i="3"/>
  <c r="O1242" i="3"/>
  <c r="N1243" i="3"/>
  <c r="L1243" i="3"/>
  <c r="I1244" i="3"/>
  <c r="K1244" i="3"/>
  <c r="H1245" i="3"/>
  <c r="F1245" i="3"/>
  <c r="C1246" i="3"/>
  <c r="E1246" i="3"/>
  <c r="Q1246" i="3"/>
  <c r="O1246" i="3"/>
  <c r="L1247" i="3"/>
  <c r="N1247" i="3"/>
  <c r="I193" i="5"/>
  <c r="K193" i="5"/>
  <c r="O190" i="5"/>
  <c r="Q190" i="5"/>
  <c r="H183" i="5"/>
  <c r="F183" i="5"/>
  <c r="O178" i="5"/>
  <c r="Q178" i="5"/>
  <c r="I174" i="5"/>
  <c r="K174" i="5"/>
  <c r="Q166" i="5"/>
  <c r="O166" i="5"/>
  <c r="O112" i="5"/>
  <c r="Q112" i="5"/>
  <c r="H109" i="5"/>
  <c r="F109" i="5"/>
  <c r="O104" i="5"/>
  <c r="Q104" i="5"/>
  <c r="Q92" i="5"/>
  <c r="O92" i="5"/>
  <c r="O80" i="5"/>
  <c r="Q80" i="5"/>
  <c r="K80" i="5"/>
  <c r="I80" i="5"/>
  <c r="L80" i="5"/>
  <c r="N80" i="5"/>
  <c r="Q209" i="5"/>
  <c r="O209" i="5"/>
  <c r="H206" i="5"/>
  <c r="F206" i="5"/>
  <c r="E196" i="5"/>
  <c r="C196" i="5"/>
  <c r="Q154" i="5"/>
  <c r="O154" i="5"/>
  <c r="C154" i="5"/>
  <c r="E154" i="5"/>
  <c r="N154" i="5"/>
  <c r="L154" i="5"/>
  <c r="Q135" i="5"/>
  <c r="O135" i="5"/>
  <c r="H132" i="5"/>
  <c r="F132" i="5"/>
  <c r="E122" i="5"/>
  <c r="C122" i="5"/>
  <c r="Q79" i="5"/>
  <c r="O79" i="5"/>
  <c r="E64" i="5"/>
  <c r="C64" i="5"/>
  <c r="E25" i="5"/>
  <c r="C25" i="5"/>
  <c r="Q14" i="5"/>
  <c r="O14" i="5"/>
  <c r="E13" i="5"/>
  <c r="C13" i="5"/>
  <c r="H204" i="5"/>
  <c r="F204" i="5"/>
  <c r="Q196" i="5"/>
  <c r="O196" i="5"/>
  <c r="F193" i="5"/>
  <c r="H193" i="5"/>
  <c r="Q188" i="5"/>
  <c r="O188" i="5"/>
  <c r="E183" i="5"/>
  <c r="C183" i="5"/>
  <c r="N178" i="5"/>
  <c r="L178" i="5"/>
  <c r="E175" i="5"/>
  <c r="C175" i="5"/>
  <c r="N166" i="5"/>
  <c r="L166" i="5"/>
  <c r="H162" i="5"/>
  <c r="F162" i="5"/>
  <c r="N147" i="5"/>
  <c r="L147" i="5"/>
  <c r="Q141" i="5"/>
  <c r="O141" i="5"/>
  <c r="E141" i="5"/>
  <c r="C141" i="5"/>
  <c r="N141" i="5"/>
  <c r="L141" i="5"/>
  <c r="Q122" i="5"/>
  <c r="O122" i="5"/>
  <c r="Q110" i="5"/>
  <c r="O110" i="5"/>
  <c r="C109" i="5"/>
  <c r="E109" i="5"/>
  <c r="N104" i="5"/>
  <c r="L104" i="5"/>
  <c r="N92" i="5"/>
  <c r="L92" i="5"/>
  <c r="Q64" i="5"/>
  <c r="O64" i="5"/>
  <c r="N53" i="5"/>
  <c r="L53" i="5"/>
  <c r="Q25" i="5"/>
  <c r="O25" i="5"/>
  <c r="K25" i="5"/>
  <c r="I25" i="5"/>
  <c r="N25" i="5"/>
  <c r="L25" i="5"/>
  <c r="O13" i="5"/>
  <c r="Q13" i="5"/>
  <c r="Q206" i="5"/>
  <c r="O206" i="5"/>
  <c r="E206" i="5"/>
  <c r="C206" i="5"/>
  <c r="N206" i="5"/>
  <c r="L206" i="5"/>
  <c r="Q183" i="5"/>
  <c r="O183" i="5"/>
  <c r="Q175" i="5"/>
  <c r="O175" i="5"/>
  <c r="E174" i="5"/>
  <c r="C174" i="5"/>
  <c r="E162" i="5"/>
  <c r="C162" i="5"/>
  <c r="Q132" i="5"/>
  <c r="O132" i="5"/>
  <c r="E132" i="5"/>
  <c r="C132" i="5"/>
  <c r="L132" i="5"/>
  <c r="N132" i="5"/>
  <c r="Q109" i="5"/>
  <c r="O109" i="5"/>
  <c r="Q193" i="5"/>
  <c r="O193" i="5"/>
  <c r="E193" i="5"/>
  <c r="C193" i="5"/>
  <c r="N193" i="5"/>
  <c r="L193" i="5"/>
  <c r="Q174" i="5"/>
  <c r="O174" i="5"/>
  <c r="Q162" i="5"/>
  <c r="O162" i="5"/>
  <c r="Q204" i="5"/>
  <c r="O204" i="5"/>
  <c r="N194" i="5"/>
  <c r="L194" i="5"/>
  <c r="O191" i="5"/>
  <c r="Q191" i="5"/>
  <c r="H169" i="5"/>
  <c r="F169" i="5"/>
  <c r="Q167" i="5"/>
  <c r="O167" i="5"/>
  <c r="Q164" i="5"/>
  <c r="O164" i="5"/>
  <c r="N134" i="5"/>
  <c r="L134" i="5"/>
  <c r="E134" i="5"/>
  <c r="C134" i="5"/>
  <c r="C91" i="5"/>
  <c r="E91" i="5"/>
  <c r="I91" i="5"/>
  <c r="K91" i="5"/>
  <c r="E210" i="5"/>
  <c r="C210" i="5"/>
  <c r="Q208" i="5"/>
  <c r="O208" i="5"/>
  <c r="E207" i="5"/>
  <c r="C207" i="5"/>
  <c r="Q203" i="5"/>
  <c r="O203" i="5"/>
  <c r="E181" i="5"/>
  <c r="C181" i="5"/>
  <c r="C177" i="5"/>
  <c r="E177" i="5"/>
  <c r="L177" i="5"/>
  <c r="N177" i="5"/>
  <c r="E169" i="5"/>
  <c r="C169" i="5"/>
  <c r="N153" i="5"/>
  <c r="L153" i="5"/>
  <c r="E153" i="5"/>
  <c r="C153" i="5"/>
  <c r="F153" i="5"/>
  <c r="H153" i="5"/>
  <c r="K151" i="5"/>
  <c r="I151" i="5"/>
  <c r="E149" i="5"/>
  <c r="C149" i="5"/>
  <c r="N146" i="5"/>
  <c r="L146" i="5"/>
  <c r="E140" i="5"/>
  <c r="C140" i="5"/>
  <c r="H136" i="5"/>
  <c r="F136" i="5"/>
  <c r="H126" i="5"/>
  <c r="F126" i="5"/>
  <c r="I126" i="5"/>
  <c r="K126" i="5"/>
  <c r="L118" i="5"/>
  <c r="N118" i="5"/>
  <c r="H94" i="5"/>
  <c r="F94" i="5"/>
  <c r="N81" i="5"/>
  <c r="L81" i="5"/>
  <c r="H81" i="5"/>
  <c r="F81" i="5"/>
  <c r="H55" i="5"/>
  <c r="F55" i="5"/>
  <c r="N50" i="5"/>
  <c r="L50" i="5"/>
  <c r="I37" i="5"/>
  <c r="K37" i="5"/>
  <c r="E36" i="5"/>
  <c r="C36" i="5"/>
  <c r="F20" i="5"/>
  <c r="H20" i="5"/>
  <c r="H1646" i="3"/>
  <c r="F1646" i="3"/>
  <c r="Q1648" i="3"/>
  <c r="O1648" i="3"/>
  <c r="K1651" i="3"/>
  <c r="I1651" i="3"/>
  <c r="N1644" i="3"/>
  <c r="L1644" i="3"/>
  <c r="H1647" i="3"/>
  <c r="F1647" i="3"/>
  <c r="Q1649" i="3"/>
  <c r="O1649" i="3"/>
  <c r="K1644" i="3"/>
  <c r="I1644" i="3"/>
  <c r="H1645" i="3"/>
  <c r="F1645" i="3"/>
  <c r="C1646" i="3"/>
  <c r="E1646" i="3"/>
  <c r="O1646" i="3"/>
  <c r="Q1646" i="3"/>
  <c r="N1647" i="3"/>
  <c r="L1647" i="3"/>
  <c r="K1648" i="3"/>
  <c r="I1648" i="3"/>
  <c r="F1649" i="3"/>
  <c r="H1649" i="3"/>
  <c r="C1650" i="3"/>
  <c r="E1650" i="3"/>
  <c r="Q1650" i="3"/>
  <c r="O1650" i="3"/>
  <c r="L1651" i="3"/>
  <c r="N1651" i="3"/>
  <c r="K1652" i="3"/>
  <c r="I1652" i="3"/>
  <c r="F1653" i="3"/>
  <c r="H1653" i="3"/>
  <c r="H1560" i="3"/>
  <c r="F1560" i="3"/>
  <c r="N1564" i="3"/>
  <c r="L1564" i="3"/>
  <c r="F1567" i="3"/>
  <c r="H1567" i="3"/>
  <c r="Q1569" i="3"/>
  <c r="O1569" i="3"/>
  <c r="E1563" i="3"/>
  <c r="C1563" i="3"/>
  <c r="L1565" i="3"/>
  <c r="N1565" i="3"/>
  <c r="H1568" i="3"/>
  <c r="F1568" i="3"/>
  <c r="I1560" i="3"/>
  <c r="K1560" i="3"/>
  <c r="H1561" i="3"/>
  <c r="F1561" i="3"/>
  <c r="C1562" i="3"/>
  <c r="E1562" i="3"/>
  <c r="Q1562" i="3"/>
  <c r="O1562" i="3"/>
  <c r="N1563" i="3"/>
  <c r="L1563" i="3"/>
  <c r="K1564" i="3"/>
  <c r="I1564" i="3"/>
  <c r="H1565" i="3"/>
  <c r="F1565" i="3"/>
  <c r="E1566" i="3"/>
  <c r="C1566" i="3"/>
  <c r="Q1566" i="3"/>
  <c r="O1566" i="3"/>
  <c r="N1567" i="3"/>
  <c r="L1567" i="3"/>
  <c r="I1568" i="3"/>
  <c r="K1568" i="3"/>
  <c r="H1569" i="3"/>
  <c r="F1569" i="3"/>
  <c r="E1476" i="3"/>
  <c r="C1476" i="3"/>
  <c r="N1478" i="3"/>
  <c r="L1478" i="3"/>
  <c r="E1483" i="3"/>
  <c r="C1483" i="3"/>
  <c r="N1485" i="3"/>
  <c r="L1485" i="3"/>
  <c r="E1477" i="3"/>
  <c r="C1477" i="3"/>
  <c r="K1481" i="3"/>
  <c r="I1481" i="3"/>
  <c r="C1484" i="3"/>
  <c r="E1484" i="3"/>
  <c r="K1476" i="3"/>
  <c r="I1476" i="3"/>
  <c r="H1477" i="3"/>
  <c r="F1477" i="3"/>
  <c r="E1478" i="3"/>
  <c r="C1478" i="3"/>
  <c r="O1478" i="3"/>
  <c r="Q1478" i="3"/>
  <c r="N1479" i="3"/>
  <c r="L1479" i="3"/>
  <c r="I1480" i="3"/>
  <c r="K1480" i="3"/>
  <c r="H1481" i="3"/>
  <c r="F1481" i="3"/>
  <c r="E1482" i="3"/>
  <c r="C1482" i="3"/>
  <c r="Q1482" i="3"/>
  <c r="O1482" i="3"/>
  <c r="N1483" i="3"/>
  <c r="L1483" i="3"/>
  <c r="I1484" i="3"/>
  <c r="K1484" i="3"/>
  <c r="H1485" i="3"/>
  <c r="F1485" i="3"/>
  <c r="K1394" i="3"/>
  <c r="I1394" i="3"/>
  <c r="E1397" i="3"/>
  <c r="C1397" i="3"/>
  <c r="K1401" i="3"/>
  <c r="I1401" i="3"/>
  <c r="O1392" i="3"/>
  <c r="Q1392" i="3"/>
  <c r="K1395" i="3"/>
  <c r="I1395" i="3"/>
  <c r="Q1399" i="3"/>
  <c r="O1399" i="3"/>
  <c r="I1392" i="3"/>
  <c r="K1392" i="3"/>
  <c r="H1393" i="3"/>
  <c r="F1393" i="3"/>
  <c r="E1394" i="3"/>
  <c r="C1394" i="3"/>
  <c r="Q1394" i="3"/>
  <c r="O1394" i="3"/>
  <c r="N1395" i="3"/>
  <c r="L1395" i="3"/>
  <c r="K1396" i="3"/>
  <c r="I1396" i="3"/>
  <c r="F1397" i="3"/>
  <c r="H1397" i="3"/>
  <c r="E1398" i="3"/>
  <c r="C1398" i="3"/>
  <c r="O1398" i="3"/>
  <c r="Q1398" i="3"/>
  <c r="N1399" i="3"/>
  <c r="L1399" i="3"/>
  <c r="I1400" i="3"/>
  <c r="K1400" i="3"/>
  <c r="H1401" i="3"/>
  <c r="F1401" i="3"/>
  <c r="H1310" i="3"/>
  <c r="F1310" i="3"/>
  <c r="O1312" i="3"/>
  <c r="Q1312" i="3"/>
  <c r="K1315" i="3"/>
  <c r="I1315" i="3"/>
  <c r="N1308" i="3"/>
  <c r="L1308" i="3"/>
  <c r="H1311" i="3"/>
  <c r="F1311" i="3"/>
  <c r="Q1313" i="3"/>
  <c r="O1313" i="3"/>
  <c r="K1308" i="3"/>
  <c r="I1308" i="3"/>
  <c r="H1309" i="3"/>
  <c r="F1309" i="3"/>
  <c r="E1310" i="3"/>
  <c r="C1310" i="3"/>
  <c r="Q1310" i="3"/>
  <c r="O1310" i="3"/>
  <c r="N1311" i="3"/>
  <c r="L1311" i="3"/>
  <c r="K1312" i="3"/>
  <c r="I1312" i="3"/>
  <c r="H1313" i="3"/>
  <c r="F1313" i="3"/>
  <c r="C1314" i="3"/>
  <c r="E1314" i="3"/>
  <c r="Q1314" i="3"/>
  <c r="O1314" i="3"/>
  <c r="L1315" i="3"/>
  <c r="N1315" i="3"/>
  <c r="K1316" i="3"/>
  <c r="I1316" i="3"/>
  <c r="F1317" i="3"/>
  <c r="H1317" i="3"/>
  <c r="H1224" i="3"/>
  <c r="F1224" i="3"/>
  <c r="L1228" i="3"/>
  <c r="N1228" i="3"/>
  <c r="H1231" i="3"/>
  <c r="F1231" i="3"/>
  <c r="Q1233" i="3"/>
  <c r="O1233" i="3"/>
  <c r="E1227" i="3"/>
  <c r="C1227" i="3"/>
  <c r="N1229" i="3"/>
  <c r="L1229" i="3"/>
  <c r="H1232" i="3"/>
  <c r="F1232" i="3"/>
  <c r="I1224" i="3"/>
  <c r="K1224" i="3"/>
  <c r="H1225" i="3"/>
  <c r="F1225" i="3"/>
  <c r="C1226" i="3"/>
  <c r="E1226" i="3"/>
  <c r="Q1226" i="3"/>
  <c r="O1226" i="3"/>
  <c r="N1227" i="3"/>
  <c r="L1227" i="3"/>
  <c r="K1228" i="3"/>
  <c r="I1228" i="3"/>
  <c r="H1229" i="3"/>
  <c r="F1229" i="3"/>
  <c r="C1230" i="3"/>
  <c r="E1230" i="3"/>
  <c r="Q1230" i="3"/>
  <c r="O1230" i="3"/>
  <c r="N1231" i="3"/>
  <c r="L1231" i="3"/>
  <c r="I1232" i="3"/>
  <c r="K1232" i="3"/>
  <c r="F1233" i="3"/>
  <c r="H1233" i="3"/>
  <c r="H1555" i="3"/>
  <c r="F1555" i="3"/>
  <c r="H1554" i="3"/>
  <c r="F1554" i="3"/>
  <c r="H1464" i="3"/>
  <c r="F1464" i="3"/>
  <c r="E1387" i="3"/>
  <c r="C1387" i="3"/>
  <c r="L1378" i="3"/>
  <c r="N1378" i="3"/>
  <c r="E1297" i="3"/>
  <c r="C1297" i="3"/>
  <c r="C1296" i="3"/>
  <c r="E1296" i="3"/>
  <c r="H1133" i="3"/>
  <c r="F1133" i="3"/>
  <c r="N1130" i="3"/>
  <c r="L1130" i="3"/>
  <c r="C1128" i="3"/>
  <c r="E1128" i="3"/>
  <c r="H1126" i="3"/>
  <c r="F1126" i="3"/>
  <c r="E1049" i="3"/>
  <c r="C1049" i="3"/>
  <c r="I1046" i="3"/>
  <c r="K1046" i="3"/>
  <c r="N1044" i="3"/>
  <c r="L1044" i="3"/>
  <c r="C1042" i="3"/>
  <c r="E1042" i="3"/>
  <c r="O964" i="3"/>
  <c r="Q964" i="3"/>
  <c r="E963" i="3"/>
  <c r="C963" i="3"/>
  <c r="I960" i="3"/>
  <c r="K960" i="3"/>
  <c r="K881" i="3"/>
  <c r="I881" i="3"/>
  <c r="O878" i="3"/>
  <c r="Q878" i="3"/>
  <c r="H876" i="3"/>
  <c r="F876" i="3"/>
  <c r="H797" i="3"/>
  <c r="F797" i="3"/>
  <c r="N794" i="3"/>
  <c r="L794" i="3"/>
  <c r="C792" i="3"/>
  <c r="E792" i="3"/>
  <c r="H790" i="3"/>
  <c r="F790" i="3"/>
  <c r="F181" i="5"/>
  <c r="H181" i="5"/>
  <c r="I181" i="5"/>
  <c r="K181" i="5"/>
  <c r="K179" i="5"/>
  <c r="I179" i="5"/>
  <c r="K167" i="5"/>
  <c r="I167" i="5"/>
  <c r="K164" i="5"/>
  <c r="I164" i="5"/>
  <c r="E161" i="5"/>
  <c r="C161" i="5"/>
  <c r="L161" i="5"/>
  <c r="N161" i="5"/>
  <c r="E127" i="5"/>
  <c r="C127" i="5"/>
  <c r="E121" i="5"/>
  <c r="C121" i="5"/>
  <c r="K118" i="5"/>
  <c r="I118" i="5"/>
  <c r="N105" i="5"/>
  <c r="L105" i="5"/>
  <c r="H105" i="5"/>
  <c r="F105" i="5"/>
  <c r="I76" i="5"/>
  <c r="K76" i="5"/>
  <c r="K38" i="5"/>
  <c r="I38" i="5"/>
  <c r="K35" i="5"/>
  <c r="I35" i="5"/>
  <c r="N35" i="5"/>
  <c r="L35" i="5"/>
  <c r="F210" i="5"/>
  <c r="H210" i="5"/>
  <c r="I210" i="5"/>
  <c r="K210" i="5"/>
  <c r="I194" i="5"/>
  <c r="K194" i="5"/>
  <c r="K182" i="5"/>
  <c r="I182" i="5"/>
  <c r="F149" i="5"/>
  <c r="H149" i="5"/>
  <c r="I149" i="5"/>
  <c r="K149" i="5"/>
  <c r="L149" i="5"/>
  <c r="N149" i="5"/>
  <c r="E136" i="5"/>
  <c r="C136" i="5"/>
  <c r="I127" i="5"/>
  <c r="K127" i="5"/>
  <c r="F127" i="5"/>
  <c r="H127" i="5"/>
  <c r="E66" i="5"/>
  <c r="C66" i="5"/>
  <c r="Q63" i="5"/>
  <c r="O63" i="5"/>
  <c r="Q52" i="5"/>
  <c r="O52" i="5"/>
  <c r="H49" i="5"/>
  <c r="F49" i="5"/>
  <c r="E48" i="5"/>
  <c r="C48" i="5"/>
  <c r="L1632" i="3"/>
  <c r="N1632" i="3"/>
  <c r="H1635" i="3"/>
  <c r="F1635" i="3"/>
  <c r="O1637" i="3"/>
  <c r="Q1637" i="3"/>
  <c r="C1631" i="3"/>
  <c r="E1631" i="3"/>
  <c r="N1633" i="3"/>
  <c r="L1633" i="3"/>
  <c r="F1636" i="3"/>
  <c r="H1636" i="3"/>
  <c r="C1630" i="3"/>
  <c r="E1630" i="3"/>
  <c r="Q1630" i="3"/>
  <c r="O1630" i="3"/>
  <c r="N1631" i="3"/>
  <c r="L1631" i="3"/>
  <c r="K1632" i="3"/>
  <c r="I1632" i="3"/>
  <c r="F1633" i="3"/>
  <c r="H1633" i="3"/>
  <c r="E1634" i="3"/>
  <c r="C1634" i="3"/>
  <c r="Q1634" i="3"/>
  <c r="O1634" i="3"/>
  <c r="L1635" i="3"/>
  <c r="N1635" i="3"/>
  <c r="K1636" i="3"/>
  <c r="I1636" i="3"/>
  <c r="H1637" i="3"/>
  <c r="F1637" i="3"/>
  <c r="C1638" i="3"/>
  <c r="E1638" i="3"/>
  <c r="Q1638" i="3"/>
  <c r="O1638" i="3"/>
  <c r="L1639" i="3"/>
  <c r="N1639" i="3"/>
  <c r="L1546" i="3"/>
  <c r="N1546" i="3"/>
  <c r="E1551" i="3"/>
  <c r="C1551" i="3"/>
  <c r="N1553" i="3"/>
  <c r="L1553" i="3"/>
  <c r="K1549" i="3"/>
  <c r="I1549" i="3"/>
  <c r="C1552" i="3"/>
  <c r="E1552" i="3"/>
  <c r="N1554" i="3"/>
  <c r="L1554" i="3"/>
  <c r="E1546" i="3"/>
  <c r="C1546" i="3"/>
  <c r="O1546" i="3"/>
  <c r="Q1546" i="3"/>
  <c r="N1547" i="3"/>
  <c r="L1547" i="3"/>
  <c r="I1548" i="3"/>
  <c r="K1548" i="3"/>
  <c r="H1549" i="3"/>
  <c r="F1549" i="3"/>
  <c r="C1550" i="3"/>
  <c r="E1550" i="3"/>
  <c r="O1550" i="3"/>
  <c r="Q1550" i="3"/>
  <c r="N1551" i="3"/>
  <c r="L1551" i="3"/>
  <c r="I1552" i="3"/>
  <c r="K1552" i="3"/>
  <c r="F1553" i="3"/>
  <c r="H1553" i="3"/>
  <c r="E1554" i="3"/>
  <c r="C1554" i="3"/>
  <c r="Q1554" i="3"/>
  <c r="O1554" i="3"/>
  <c r="N1555" i="3"/>
  <c r="L1555" i="3"/>
  <c r="K1462" i="3"/>
  <c r="I1462" i="3"/>
  <c r="C1465" i="3"/>
  <c r="E1465" i="3"/>
  <c r="K1469" i="3"/>
  <c r="I1469" i="3"/>
  <c r="K1463" i="3"/>
  <c r="I1463" i="3"/>
  <c r="Q1467" i="3"/>
  <c r="O1467" i="3"/>
  <c r="K1470" i="3"/>
  <c r="I1470" i="3"/>
  <c r="E1462" i="3"/>
  <c r="C1462" i="3"/>
  <c r="O1462" i="3"/>
  <c r="Q1462" i="3"/>
  <c r="N1463" i="3"/>
  <c r="L1463" i="3"/>
  <c r="K1464" i="3"/>
  <c r="I1464" i="3"/>
  <c r="F1465" i="3"/>
  <c r="H1465" i="3"/>
  <c r="E1466" i="3"/>
  <c r="C1466" i="3"/>
  <c r="O1466" i="3"/>
  <c r="Q1466" i="3"/>
  <c r="N1467" i="3"/>
  <c r="L1467" i="3"/>
  <c r="I1468" i="3"/>
  <c r="K1468" i="3"/>
  <c r="H1469" i="3"/>
  <c r="F1469" i="3"/>
  <c r="E1470" i="3"/>
  <c r="C1470" i="3"/>
  <c r="O1470" i="3"/>
  <c r="Q1470" i="3"/>
  <c r="L1471" i="3"/>
  <c r="N1471" i="3"/>
  <c r="H1378" i="3"/>
  <c r="F1378" i="3"/>
  <c r="O1380" i="3"/>
  <c r="Q1380" i="3"/>
  <c r="I1383" i="3"/>
  <c r="K1383" i="3"/>
  <c r="Q1387" i="3"/>
  <c r="O1387" i="3"/>
  <c r="H1379" i="3"/>
  <c r="F1379" i="3"/>
  <c r="O1381" i="3"/>
  <c r="Q1381" i="3"/>
  <c r="H1386" i="3"/>
  <c r="F1386" i="3"/>
  <c r="E1378" i="3"/>
  <c r="C1378" i="3"/>
  <c r="Q1378" i="3"/>
  <c r="O1378" i="3"/>
  <c r="N1379" i="3"/>
  <c r="L1379" i="3"/>
  <c r="K1380" i="3"/>
  <c r="I1380" i="3"/>
  <c r="H1381" i="3"/>
  <c r="F1381" i="3"/>
  <c r="C1382" i="3"/>
  <c r="E1382" i="3"/>
  <c r="Q1382" i="3"/>
  <c r="O1382" i="3"/>
  <c r="L1383" i="3"/>
  <c r="N1383" i="3"/>
  <c r="K1384" i="3"/>
  <c r="I1384" i="3"/>
  <c r="F1385" i="3"/>
  <c r="H1385" i="3"/>
  <c r="E1386" i="3"/>
  <c r="C1386" i="3"/>
  <c r="Q1386" i="3"/>
  <c r="O1386" i="3"/>
  <c r="L1387" i="3"/>
  <c r="N1387" i="3"/>
  <c r="N1296" i="3"/>
  <c r="L1296" i="3"/>
  <c r="H1299" i="3"/>
  <c r="F1299" i="3"/>
  <c r="Q1301" i="3"/>
  <c r="O1301" i="3"/>
  <c r="C1295" i="3"/>
  <c r="E1295" i="3"/>
  <c r="N1297" i="3"/>
  <c r="L1297" i="3"/>
  <c r="F1300" i="3"/>
  <c r="H1300" i="3"/>
  <c r="C1294" i="3"/>
  <c r="E1294" i="3"/>
  <c r="Q1294" i="3"/>
  <c r="O1294" i="3"/>
  <c r="N1295" i="3"/>
  <c r="L1295" i="3"/>
  <c r="K1296" i="3"/>
  <c r="I1296" i="3"/>
  <c r="H1297" i="3"/>
  <c r="F1297" i="3"/>
  <c r="E1298" i="3"/>
  <c r="C1298" i="3"/>
  <c r="Q1298" i="3"/>
  <c r="O1298" i="3"/>
  <c r="N1299" i="3"/>
  <c r="L1299" i="3"/>
  <c r="K1300" i="3"/>
  <c r="I1300" i="3"/>
  <c r="H1301" i="3"/>
  <c r="F1301" i="3"/>
  <c r="C1302" i="3"/>
  <c r="E1302" i="3"/>
  <c r="Q1302" i="3"/>
  <c r="O1302" i="3"/>
  <c r="L1303" i="3"/>
  <c r="N1303" i="3"/>
  <c r="N1210" i="3"/>
  <c r="L1210" i="3"/>
  <c r="E1215" i="3"/>
  <c r="C1215" i="3"/>
  <c r="L1217" i="3"/>
  <c r="N1217" i="3"/>
  <c r="K1213" i="3"/>
  <c r="I1213" i="3"/>
  <c r="C1216" i="3"/>
  <c r="E1216" i="3"/>
  <c r="N1218" i="3"/>
  <c r="L1218" i="3"/>
  <c r="E1210" i="3"/>
  <c r="C1210" i="3"/>
  <c r="O1210" i="3"/>
  <c r="Q1210" i="3"/>
  <c r="N1211" i="3"/>
  <c r="L1211" i="3"/>
  <c r="I1212" i="3"/>
  <c r="K1212" i="3"/>
  <c r="H1213" i="3"/>
  <c r="F1213" i="3"/>
  <c r="E1214" i="3"/>
  <c r="C1214" i="3"/>
  <c r="Q1214" i="3"/>
  <c r="O1214" i="3"/>
  <c r="N1215" i="3"/>
  <c r="L1215" i="3"/>
  <c r="K1216" i="3"/>
  <c r="I1216" i="3"/>
  <c r="F1217" i="3"/>
  <c r="H1217" i="3"/>
  <c r="C1218" i="3"/>
  <c r="E1218" i="3"/>
  <c r="Q1218" i="3"/>
  <c r="O1218" i="3"/>
  <c r="N1219" i="3"/>
  <c r="L1219" i="3"/>
  <c r="I205" i="5"/>
  <c r="K205" i="5"/>
  <c r="F205" i="5"/>
  <c r="H205" i="5"/>
  <c r="H182" i="5"/>
  <c r="F182" i="5"/>
  <c r="E179" i="5"/>
  <c r="C179" i="5"/>
  <c r="E151" i="5"/>
  <c r="C151" i="5"/>
  <c r="Q120" i="5"/>
  <c r="O120" i="5"/>
  <c r="E118" i="5"/>
  <c r="C118" i="5"/>
  <c r="F113" i="5"/>
  <c r="H113" i="5"/>
  <c r="N113" i="5"/>
  <c r="L113" i="5"/>
  <c r="I113" i="5"/>
  <c r="K113" i="5"/>
  <c r="E107" i="5"/>
  <c r="C107" i="5"/>
  <c r="E106" i="5"/>
  <c r="C106" i="5"/>
  <c r="L106" i="5"/>
  <c r="N106" i="5"/>
  <c r="E94" i="5"/>
  <c r="C94" i="5"/>
  <c r="E93" i="5"/>
  <c r="C93" i="5"/>
  <c r="N93" i="5"/>
  <c r="L93" i="5"/>
  <c r="E55" i="5"/>
  <c r="C55" i="5"/>
  <c r="O54" i="5"/>
  <c r="Q54" i="5"/>
  <c r="N54" i="5"/>
  <c r="L54" i="5"/>
  <c r="E37" i="5"/>
  <c r="C37" i="5"/>
  <c r="H37" i="5"/>
  <c r="F37" i="5"/>
  <c r="E20" i="5"/>
  <c r="C20" i="5"/>
  <c r="E12" i="5"/>
  <c r="C12" i="5"/>
  <c r="F12" i="5"/>
  <c r="H12" i="5"/>
  <c r="K12" i="5"/>
  <c r="I12" i="5"/>
  <c r="N12" i="5"/>
  <c r="L12" i="5"/>
  <c r="H208" i="5"/>
  <c r="F208" i="5"/>
  <c r="E194" i="5"/>
  <c r="C194" i="5"/>
  <c r="E191" i="5"/>
  <c r="C191" i="5"/>
  <c r="E182" i="5"/>
  <c r="T198" i="1" s="1" a="1"/>
  <c r="T198" i="1" s="1"/>
  <c r="C182" i="5"/>
  <c r="R198" i="1" s="1" a="1"/>
  <c r="R198" i="1" s="1"/>
  <c r="F164" i="5"/>
  <c r="H164" i="5"/>
  <c r="H151" i="5"/>
  <c r="F151" i="5"/>
  <c r="L151" i="5"/>
  <c r="N151" i="5"/>
  <c r="N91" i="5"/>
  <c r="L91" i="5"/>
  <c r="E76" i="5"/>
  <c r="C76" i="5"/>
  <c r="H76" i="5"/>
  <c r="F76" i="5"/>
  <c r="N63" i="5"/>
  <c r="L63" i="5"/>
  <c r="N52" i="5"/>
  <c r="L52" i="5"/>
  <c r="K48" i="5"/>
  <c r="I48" i="5"/>
  <c r="H48" i="5"/>
  <c r="F48" i="5"/>
  <c r="N48" i="5"/>
  <c r="L48" i="5"/>
  <c r="E38" i="5"/>
  <c r="C38" i="5"/>
  <c r="N179" i="5"/>
  <c r="L179" i="5"/>
  <c r="F179" i="5"/>
  <c r="H179" i="5"/>
  <c r="E164" i="5"/>
  <c r="C164" i="5"/>
  <c r="H107" i="5"/>
  <c r="F107" i="5"/>
  <c r="I107" i="5"/>
  <c r="K107" i="5"/>
  <c r="I94" i="5"/>
  <c r="K94" i="5"/>
  <c r="N94" i="5"/>
  <c r="L94" i="5"/>
  <c r="I55" i="5"/>
  <c r="K55" i="5"/>
  <c r="N55" i="5"/>
  <c r="L55" i="5"/>
  <c r="I49" i="5"/>
  <c r="K49" i="5"/>
  <c r="E49" i="5"/>
  <c r="T450" i="1" s="1" a="1"/>
  <c r="T450" i="1" s="1"/>
  <c r="C49" i="5"/>
  <c r="R450" i="1" s="1" a="1"/>
  <c r="R450" i="1" s="1"/>
  <c r="F38" i="5"/>
  <c r="H38" i="5"/>
  <c r="L38" i="5"/>
  <c r="N38" i="5"/>
  <c r="I20" i="5"/>
  <c r="K20" i="5"/>
  <c r="L20" i="5"/>
  <c r="N20" i="5"/>
  <c r="K208" i="5"/>
  <c r="I208" i="5"/>
  <c r="N208" i="5"/>
  <c r="L208" i="5"/>
  <c r="E208" i="5"/>
  <c r="C208" i="5"/>
  <c r="H191" i="5"/>
  <c r="F191" i="5"/>
  <c r="N191" i="5"/>
  <c r="L191" i="5"/>
  <c r="I191" i="5"/>
  <c r="K191" i="5"/>
  <c r="H167" i="5"/>
  <c r="F167" i="5"/>
  <c r="E167" i="5"/>
  <c r="C167" i="5"/>
  <c r="N167" i="5"/>
  <c r="L167" i="5"/>
  <c r="Q207" i="5"/>
  <c r="O207" i="5"/>
  <c r="H203" i="5"/>
  <c r="F203" i="5"/>
  <c r="L203" i="5"/>
  <c r="N203" i="5"/>
  <c r="N140" i="5"/>
  <c r="L140" i="5"/>
  <c r="Q66" i="5"/>
  <c r="O66" i="5"/>
  <c r="K63" i="5"/>
  <c r="I63" i="5"/>
  <c r="I52" i="5"/>
  <c r="K52" i="5"/>
  <c r="E50" i="5"/>
  <c r="C50" i="5"/>
  <c r="H50" i="5"/>
  <c r="F50" i="5"/>
  <c r="E1632" i="3"/>
  <c r="C1632" i="3"/>
  <c r="K195" i="5"/>
  <c r="I195" i="5"/>
  <c r="Q195" i="5"/>
  <c r="O195" i="5"/>
  <c r="N195" i="5"/>
  <c r="L195" i="5"/>
  <c r="F195" i="5"/>
  <c r="H195" i="5"/>
  <c r="K180" i="5"/>
  <c r="I180" i="5"/>
  <c r="Q180" i="5"/>
  <c r="O180" i="5"/>
  <c r="H180" i="5"/>
  <c r="F180" i="5"/>
  <c r="E180" i="5"/>
  <c r="C180" i="5"/>
  <c r="L180" i="5"/>
  <c r="N180" i="5"/>
  <c r="C67" i="5"/>
  <c r="E67" i="5"/>
  <c r="H67" i="5"/>
  <c r="F67" i="5"/>
  <c r="K67" i="5"/>
  <c r="I67" i="5"/>
  <c r="O67" i="5"/>
  <c r="Q67" i="5"/>
  <c r="N67" i="5"/>
  <c r="L67" i="5"/>
  <c r="N10" i="5"/>
  <c r="L10" i="5"/>
  <c r="H10" i="5"/>
  <c r="F10" i="5"/>
  <c r="I10" i="5"/>
  <c r="K10" i="5"/>
  <c r="Q10" i="5"/>
  <c r="O10" i="5"/>
  <c r="Q1693" i="3"/>
  <c r="O1693" i="3"/>
  <c r="I1686" i="3"/>
  <c r="K1686" i="3"/>
  <c r="N1661" i="3"/>
  <c r="L1661" i="3"/>
  <c r="E1623" i="3"/>
  <c r="C1623" i="3"/>
  <c r="Q119" i="5"/>
  <c r="O119" i="5"/>
  <c r="H119" i="5"/>
  <c r="F119" i="5"/>
  <c r="I119" i="5"/>
  <c r="K119" i="5"/>
  <c r="E119" i="5"/>
  <c r="C119" i="5"/>
  <c r="N119" i="5"/>
  <c r="L119" i="5"/>
  <c r="E96" i="5"/>
  <c r="C96" i="5"/>
  <c r="E77" i="5"/>
  <c r="C77" i="5"/>
  <c r="K77" i="5"/>
  <c r="I77" i="5"/>
  <c r="F77" i="5"/>
  <c r="H77" i="5"/>
  <c r="N77" i="5"/>
  <c r="L77" i="5"/>
  <c r="N23" i="5"/>
  <c r="L23" i="5"/>
  <c r="H23" i="5"/>
  <c r="F23" i="5"/>
  <c r="Q23" i="5"/>
  <c r="O23" i="5"/>
  <c r="H1695" i="3"/>
  <c r="F1695" i="3"/>
  <c r="F1692" i="3"/>
  <c r="H1692" i="3"/>
  <c r="N1690" i="3"/>
  <c r="L1690" i="3"/>
  <c r="H1686" i="3"/>
  <c r="F1686" i="3"/>
  <c r="N1665" i="3"/>
  <c r="L1665" i="3"/>
  <c r="H1664" i="3"/>
  <c r="F1664" i="3"/>
  <c r="K1661" i="3"/>
  <c r="I1661" i="3"/>
  <c r="N1658" i="3"/>
  <c r="L1658" i="3"/>
  <c r="K1650" i="3"/>
  <c r="I1650" i="3"/>
  <c r="E1607" i="3"/>
  <c r="C1607" i="3"/>
  <c r="O1605" i="3"/>
  <c r="Q1605" i="3"/>
  <c r="Q1551" i="3"/>
  <c r="O1551" i="3"/>
  <c r="N1549" i="3"/>
  <c r="L1549" i="3"/>
  <c r="H1546" i="3"/>
  <c r="F1546" i="3"/>
  <c r="L1537" i="3"/>
  <c r="N1537" i="3"/>
  <c r="H1534" i="3"/>
  <c r="F1534" i="3"/>
  <c r="N1525" i="3"/>
  <c r="L1525" i="3"/>
  <c r="C1497" i="3"/>
  <c r="E1497" i="3"/>
  <c r="L1493" i="3"/>
  <c r="N1493" i="3"/>
  <c r="F1490" i="3"/>
  <c r="H1490" i="3"/>
  <c r="Q1483" i="3"/>
  <c r="O1483" i="3"/>
  <c r="L1481" i="3"/>
  <c r="N1481" i="3"/>
  <c r="F1478" i="3"/>
  <c r="H1478" i="3"/>
  <c r="N1457" i="3"/>
  <c r="L1457" i="3"/>
  <c r="C1453" i="3"/>
  <c r="E1453" i="3"/>
  <c r="E1441" i="3"/>
  <c r="C1441" i="3"/>
  <c r="N1437" i="3"/>
  <c r="L1437" i="3"/>
  <c r="I1435" i="3"/>
  <c r="K1435" i="3"/>
  <c r="N1413" i="3"/>
  <c r="L1413" i="3"/>
  <c r="H1410" i="3"/>
  <c r="F1410" i="3"/>
  <c r="F1364" i="3"/>
  <c r="H1364" i="3"/>
  <c r="Q1357" i="3"/>
  <c r="O1357" i="3"/>
  <c r="K1354" i="3"/>
  <c r="I1354" i="3"/>
  <c r="H1352" i="3"/>
  <c r="F1352" i="3"/>
  <c r="K1329" i="3"/>
  <c r="I1329" i="3"/>
  <c r="H1328" i="3"/>
  <c r="F1328" i="3"/>
  <c r="I1317" i="3"/>
  <c r="K1317" i="3"/>
  <c r="K1286" i="3"/>
  <c r="I1286" i="3"/>
  <c r="H1284" i="3"/>
  <c r="F1284" i="3"/>
  <c r="O1280" i="3"/>
  <c r="Q1280" i="3"/>
  <c r="I1273" i="3"/>
  <c r="K1273" i="3"/>
  <c r="F1272" i="3"/>
  <c r="H1272" i="3"/>
  <c r="E1271" i="3"/>
  <c r="C1271" i="3"/>
  <c r="Q1268" i="3"/>
  <c r="O1268" i="3"/>
  <c r="K1241" i="3"/>
  <c r="I1241" i="3"/>
  <c r="L1216" i="3"/>
  <c r="N1216" i="3"/>
  <c r="K1215" i="3"/>
  <c r="I1215" i="3"/>
  <c r="E1212" i="3"/>
  <c r="C1212" i="3"/>
  <c r="N1204" i="3"/>
  <c r="L1204" i="3"/>
  <c r="L1196" i="3"/>
  <c r="N1196" i="3"/>
  <c r="E1187" i="3"/>
  <c r="C1187" i="3"/>
  <c r="F1184" i="3"/>
  <c r="H1184" i="3"/>
  <c r="F1183" i="3"/>
  <c r="H1183" i="3"/>
  <c r="H1182" i="3"/>
  <c r="F1182" i="3"/>
  <c r="Q1162" i="3"/>
  <c r="O1162" i="3"/>
  <c r="C1160" i="3"/>
  <c r="E1160" i="3"/>
  <c r="E1159" i="3"/>
  <c r="C1159" i="3"/>
  <c r="H1156" i="3"/>
  <c r="F1156" i="3"/>
  <c r="H1154" i="3"/>
  <c r="F1154" i="3"/>
  <c r="K1147" i="3"/>
  <c r="I1147" i="3"/>
  <c r="L1143" i="3"/>
  <c r="N1143" i="3"/>
  <c r="O1140" i="3"/>
  <c r="Q1140" i="3"/>
  <c r="K1119" i="3"/>
  <c r="I1119" i="3"/>
  <c r="L1115" i="3"/>
  <c r="N1115" i="3"/>
  <c r="O1112" i="3"/>
  <c r="Q1112" i="3"/>
  <c r="O1107" i="3"/>
  <c r="Q1107" i="3"/>
  <c r="Q1106" i="3"/>
  <c r="O1106" i="3"/>
  <c r="C1104" i="3"/>
  <c r="E1104" i="3"/>
  <c r="E1103" i="3"/>
  <c r="C1103" i="3"/>
  <c r="F1100" i="3"/>
  <c r="H1100" i="3"/>
  <c r="Q1079" i="3"/>
  <c r="O1079" i="3"/>
  <c r="C1076" i="3"/>
  <c r="E1076" i="3"/>
  <c r="C1075" i="3"/>
  <c r="E1075" i="3"/>
  <c r="F1048" i="3"/>
  <c r="H1048" i="3"/>
  <c r="F1047" i="3"/>
  <c r="H1047" i="3"/>
  <c r="H1046" i="3"/>
  <c r="F1046" i="3"/>
  <c r="K1043" i="3"/>
  <c r="I1043" i="3"/>
  <c r="L1035" i="3"/>
  <c r="N1035" i="3"/>
  <c r="Q1030" i="3"/>
  <c r="O1030" i="3"/>
  <c r="C1028" i="3"/>
  <c r="E1028" i="3"/>
  <c r="E1023" i="3"/>
  <c r="C1023" i="3"/>
  <c r="F1020" i="3"/>
  <c r="H1020" i="3"/>
  <c r="H1018" i="3"/>
  <c r="F1018" i="3"/>
  <c r="K1015" i="3"/>
  <c r="I1015" i="3"/>
  <c r="E995" i="3"/>
  <c r="C995" i="3"/>
  <c r="H992" i="3"/>
  <c r="F992" i="3"/>
  <c r="K987" i="3"/>
  <c r="I987" i="3"/>
  <c r="N951" i="3"/>
  <c r="L951" i="3"/>
  <c r="O948" i="3"/>
  <c r="Q948" i="3"/>
  <c r="O947" i="3"/>
  <c r="Q947" i="3"/>
  <c r="C944" i="3"/>
  <c r="E944" i="3"/>
  <c r="H908" i="3"/>
  <c r="F908" i="3"/>
  <c r="O868" i="3"/>
  <c r="Q868" i="3"/>
  <c r="Q866" i="3"/>
  <c r="O866" i="3"/>
  <c r="C864" i="3"/>
  <c r="E864" i="3"/>
  <c r="E863" i="3"/>
  <c r="C863" i="3"/>
  <c r="H860" i="3"/>
  <c r="F860" i="3"/>
  <c r="E133" i="5"/>
  <c r="C133" i="5"/>
  <c r="F133" i="5"/>
  <c r="H133" i="5"/>
  <c r="I133" i="5"/>
  <c r="K133" i="5"/>
  <c r="N133" i="5"/>
  <c r="L133" i="5"/>
  <c r="Q133" i="5"/>
  <c r="O133" i="5"/>
  <c r="H96" i="5"/>
  <c r="F96" i="5"/>
  <c r="O96" i="5"/>
  <c r="Q96" i="5"/>
  <c r="I96" i="5"/>
  <c r="K96" i="5"/>
  <c r="N96" i="5"/>
  <c r="L96" i="5"/>
  <c r="N62" i="5"/>
  <c r="L62" i="5"/>
  <c r="Q62" i="5"/>
  <c r="O62" i="5"/>
  <c r="H62" i="5"/>
  <c r="F62" i="5"/>
  <c r="E62" i="5"/>
  <c r="C62" i="5"/>
  <c r="H7" i="5"/>
  <c r="F7" i="5"/>
  <c r="I7" i="5"/>
  <c r="K7" i="5"/>
  <c r="O7" i="5"/>
  <c r="Q7" i="5"/>
  <c r="L7" i="5"/>
  <c r="N7" i="5"/>
  <c r="C1667" i="3"/>
  <c r="E1667" i="3"/>
  <c r="C1660" i="3"/>
  <c r="E1660" i="3"/>
  <c r="O1651" i="3"/>
  <c r="Q1651" i="3"/>
  <c r="C1649" i="3"/>
  <c r="E1649" i="3"/>
  <c r="O1644" i="3"/>
  <c r="Q1644" i="3"/>
  <c r="N1625" i="3"/>
  <c r="L1625" i="3"/>
  <c r="K1621" i="3"/>
  <c r="I1621" i="3"/>
  <c r="L1618" i="3"/>
  <c r="N1618" i="3"/>
  <c r="F1608" i="3"/>
  <c r="H1608" i="3"/>
  <c r="H1603" i="3"/>
  <c r="F1603" i="3"/>
  <c r="O1539" i="3"/>
  <c r="Q1539" i="3"/>
  <c r="N1538" i="3"/>
  <c r="L1538" i="3"/>
  <c r="H1535" i="3"/>
  <c r="F1535" i="3"/>
  <c r="Q95" i="5"/>
  <c r="O95" i="5"/>
  <c r="O22" i="5"/>
  <c r="Q22" i="5"/>
  <c r="E9" i="5"/>
  <c r="C9" i="5"/>
  <c r="K1665" i="3"/>
  <c r="I1665" i="3"/>
  <c r="E1624" i="3"/>
  <c r="C1624" i="3"/>
  <c r="Q1619" i="3"/>
  <c r="O1619" i="3"/>
  <c r="E168" i="5"/>
  <c r="C168" i="5"/>
  <c r="E152" i="5"/>
  <c r="C152" i="5"/>
  <c r="F152" i="5"/>
  <c r="H152" i="5"/>
  <c r="Q152" i="5"/>
  <c r="O152" i="5"/>
  <c r="N152" i="5"/>
  <c r="L152" i="5"/>
  <c r="I152" i="5"/>
  <c r="K152" i="5"/>
  <c r="Q108" i="5"/>
  <c r="O108" i="5"/>
  <c r="E57" i="5"/>
  <c r="C57" i="5"/>
  <c r="E22" i="5"/>
  <c r="C22" i="5"/>
  <c r="E1633" i="3"/>
  <c r="C1633" i="3"/>
  <c r="O1135" i="3"/>
  <c r="Q1135" i="3"/>
  <c r="N1051" i="3"/>
  <c r="L1051" i="3"/>
  <c r="K967" i="3"/>
  <c r="I967" i="3"/>
  <c r="F883" i="3"/>
  <c r="H883" i="3"/>
  <c r="Q799" i="3"/>
  <c r="O799" i="3"/>
  <c r="N1666" i="3"/>
  <c r="L1666" i="3"/>
  <c r="K1625" i="3"/>
  <c r="I1625" i="3"/>
  <c r="K1618" i="3"/>
  <c r="I1618" i="3"/>
  <c r="H165" i="5"/>
  <c r="F165" i="5"/>
  <c r="Q165" i="5"/>
  <c r="O165" i="5"/>
  <c r="N165" i="5"/>
  <c r="L165" i="5"/>
  <c r="C165" i="5"/>
  <c r="E165" i="5"/>
  <c r="I165" i="5"/>
  <c r="K165" i="5"/>
  <c r="E95" i="5"/>
  <c r="C95" i="5"/>
  <c r="H95" i="5"/>
  <c r="F95" i="5"/>
  <c r="L95" i="5"/>
  <c r="N95" i="5"/>
  <c r="K95" i="5"/>
  <c r="I95" i="5"/>
  <c r="E90" i="5"/>
  <c r="C90" i="5"/>
  <c r="O57" i="5"/>
  <c r="Q57" i="5"/>
  <c r="I57" i="5"/>
  <c r="K57" i="5"/>
  <c r="F57" i="5"/>
  <c r="H57" i="5"/>
  <c r="N57" i="5"/>
  <c r="L57" i="5"/>
  <c r="F22" i="5"/>
  <c r="H22" i="5"/>
  <c r="I22" i="5"/>
  <c r="K22" i="5"/>
  <c r="N22" i="5"/>
  <c r="L22" i="5"/>
  <c r="F9" i="5"/>
  <c r="H9" i="5"/>
  <c r="K9" i="5"/>
  <c r="I9" i="5"/>
  <c r="Q9" i="5"/>
  <c r="O9" i="5"/>
  <c r="N9" i="5"/>
  <c r="L9" i="5"/>
  <c r="Q1663" i="3"/>
  <c r="O1663" i="3"/>
  <c r="C1661" i="3"/>
  <c r="E1661" i="3"/>
  <c r="K1622" i="3"/>
  <c r="I1622" i="3"/>
  <c r="Q168" i="5"/>
  <c r="O168" i="5"/>
  <c r="H168" i="5"/>
  <c r="F168" i="5"/>
  <c r="I168" i="5"/>
  <c r="K168" i="5"/>
  <c r="N168" i="5"/>
  <c r="L168" i="5"/>
  <c r="E108" i="5"/>
  <c r="C108" i="5"/>
  <c r="H108" i="5"/>
  <c r="F108" i="5"/>
  <c r="K108" i="5"/>
  <c r="I108" i="5"/>
  <c r="N108" i="5"/>
  <c r="L108" i="5"/>
  <c r="F90" i="5"/>
  <c r="H90" i="5"/>
  <c r="K90" i="5"/>
  <c r="I90" i="5"/>
  <c r="Q90" i="5"/>
  <c r="O90" i="5"/>
  <c r="L90" i="5"/>
  <c r="N90" i="5"/>
  <c r="Q21" i="5"/>
  <c r="O21" i="5"/>
  <c r="H8" i="5"/>
  <c r="F8" i="5"/>
  <c r="N1620" i="3"/>
  <c r="L1620" i="3"/>
  <c r="Q1623" i="3"/>
  <c r="O1623" i="3"/>
  <c r="Q1624" i="3"/>
  <c r="O1624" i="3"/>
  <c r="O1625" i="3"/>
  <c r="Q1625" i="3"/>
  <c r="Q1617" i="3"/>
  <c r="O1617" i="3"/>
  <c r="E1621" i="3"/>
  <c r="C1621" i="3"/>
  <c r="E1616" i="3"/>
  <c r="C1616" i="3"/>
  <c r="E1617" i="3"/>
  <c r="C1617" i="3"/>
  <c r="F1619" i="3"/>
  <c r="H1619" i="3"/>
  <c r="H1620" i="3"/>
  <c r="F1620" i="3"/>
  <c r="E1619" i="3"/>
  <c r="C1619" i="3"/>
  <c r="N1621" i="3"/>
  <c r="L1621" i="3"/>
  <c r="H1624" i="3"/>
  <c r="F1624" i="3"/>
  <c r="K1617" i="3"/>
  <c r="I1617" i="3"/>
  <c r="C1620" i="3"/>
  <c r="E1620" i="3"/>
  <c r="N1622" i="3"/>
  <c r="L1622" i="3"/>
  <c r="I1616" i="3"/>
  <c r="K1616" i="3"/>
  <c r="H1617" i="3"/>
  <c r="F1617" i="3"/>
  <c r="E1618" i="3"/>
  <c r="C1618" i="3"/>
  <c r="Q1618" i="3"/>
  <c r="O1618" i="3"/>
  <c r="L1619" i="3"/>
  <c r="N1619" i="3"/>
  <c r="K1620" i="3"/>
  <c r="I1620" i="3"/>
  <c r="H1621" i="3"/>
  <c r="F1621" i="3"/>
  <c r="E1622" i="3"/>
  <c r="C1622" i="3"/>
  <c r="O1622" i="3"/>
  <c r="Q1622" i="3"/>
  <c r="N1623" i="3"/>
  <c r="L1623" i="3"/>
  <c r="I1624" i="3"/>
  <c r="K1624" i="3"/>
  <c r="H1625" i="3"/>
  <c r="F1625" i="3"/>
  <c r="N1536" i="3"/>
  <c r="L1536" i="3"/>
  <c r="Q1541" i="3"/>
  <c r="O1541" i="3"/>
  <c r="E1533" i="3"/>
  <c r="C1533" i="3"/>
  <c r="K1537" i="3"/>
  <c r="I1537" i="3"/>
  <c r="C1540" i="3"/>
  <c r="E1540" i="3"/>
  <c r="Q1535" i="3"/>
  <c r="O1535" i="3"/>
  <c r="K1538" i="3"/>
  <c r="I1538" i="3"/>
  <c r="E1541" i="3"/>
  <c r="C1541" i="3"/>
  <c r="K1532" i="3"/>
  <c r="I1532" i="3"/>
  <c r="F1533" i="3"/>
  <c r="H1533" i="3"/>
  <c r="E1534" i="3"/>
  <c r="C1534" i="3"/>
  <c r="O1534" i="3"/>
  <c r="Q1534" i="3"/>
  <c r="N1535" i="3"/>
  <c r="L1535" i="3"/>
  <c r="K1536" i="3"/>
  <c r="I1536" i="3"/>
  <c r="H1537" i="3"/>
  <c r="F1537" i="3"/>
  <c r="E1538" i="3"/>
  <c r="C1538" i="3"/>
  <c r="Q1538" i="3"/>
  <c r="O1538" i="3"/>
  <c r="L1539" i="3"/>
  <c r="N1539" i="3"/>
  <c r="I1540" i="3"/>
  <c r="K1540" i="3"/>
  <c r="F1541" i="3"/>
  <c r="H1541" i="3"/>
  <c r="E1455" i="3"/>
  <c r="C1455" i="3"/>
  <c r="Q1448" i="3"/>
  <c r="O1448" i="3"/>
  <c r="K1451" i="3"/>
  <c r="I1451" i="3"/>
  <c r="Q1455" i="3"/>
  <c r="O1455" i="3"/>
  <c r="O1449" i="3"/>
  <c r="Q1449" i="3"/>
  <c r="H1454" i="3"/>
  <c r="F1454" i="3"/>
  <c r="Q1456" i="3"/>
  <c r="O1456" i="3"/>
  <c r="K1448" i="3"/>
  <c r="I1448" i="3"/>
  <c r="F1449" i="3"/>
  <c r="H1449" i="3"/>
  <c r="E1450" i="3"/>
  <c r="C1450" i="3"/>
  <c r="Q1450" i="3"/>
  <c r="O1450" i="3"/>
  <c r="L1451" i="3"/>
  <c r="N1451" i="3"/>
  <c r="K1452" i="3"/>
  <c r="I1452" i="3"/>
  <c r="F1453" i="3"/>
  <c r="H1453" i="3"/>
  <c r="E1454" i="3"/>
  <c r="C1454" i="3"/>
  <c r="Q1454" i="3"/>
  <c r="O1454" i="3"/>
  <c r="N1455" i="3"/>
  <c r="L1455" i="3"/>
  <c r="K1456" i="3"/>
  <c r="I1456" i="3"/>
  <c r="H1457" i="3"/>
  <c r="F1457" i="3"/>
  <c r="H1366" i="3"/>
  <c r="F1366" i="3"/>
  <c r="K1369" i="3"/>
  <c r="I1369" i="3"/>
  <c r="K1370" i="3"/>
  <c r="I1370" i="3"/>
  <c r="K1371" i="3"/>
  <c r="I1371" i="3"/>
  <c r="N1373" i="3"/>
  <c r="L1373" i="3"/>
  <c r="L1364" i="3"/>
  <c r="N1364" i="3"/>
  <c r="H1367" i="3"/>
  <c r="F1367" i="3"/>
  <c r="Q1369" i="3"/>
  <c r="O1369" i="3"/>
  <c r="N1365" i="3"/>
  <c r="L1365" i="3"/>
  <c r="F1368" i="3"/>
  <c r="H1368" i="3"/>
  <c r="L1372" i="3"/>
  <c r="N1372" i="3"/>
  <c r="K1364" i="3"/>
  <c r="I1364" i="3"/>
  <c r="F1365" i="3"/>
  <c r="H1365" i="3"/>
  <c r="E1366" i="3"/>
  <c r="C1366" i="3"/>
  <c r="Q1366" i="3"/>
  <c r="O1366" i="3"/>
  <c r="N1367" i="3"/>
  <c r="L1367" i="3"/>
  <c r="I1368" i="3"/>
  <c r="K1368" i="3"/>
  <c r="H1369" i="3"/>
  <c r="F1369" i="3"/>
  <c r="C1370" i="3"/>
  <c r="E1370" i="3"/>
  <c r="Q1370" i="3"/>
  <c r="O1370" i="3"/>
  <c r="L1371" i="3"/>
  <c r="N1371" i="3"/>
  <c r="K1372" i="3"/>
  <c r="I1372" i="3"/>
  <c r="H1373" i="3"/>
  <c r="F1373" i="3"/>
  <c r="N1284" i="3"/>
  <c r="L1284" i="3"/>
  <c r="Q1287" i="3"/>
  <c r="O1287" i="3"/>
  <c r="O1288" i="3"/>
  <c r="Q1288" i="3"/>
  <c r="Q1289" i="3"/>
  <c r="O1289" i="3"/>
  <c r="E1283" i="3"/>
  <c r="C1283" i="3"/>
  <c r="N1285" i="3"/>
  <c r="L1285" i="3"/>
  <c r="F1288" i="3"/>
  <c r="H1288" i="3"/>
  <c r="K1281" i="3"/>
  <c r="I1281" i="3"/>
  <c r="E1284" i="3"/>
  <c r="C1284" i="3"/>
  <c r="N1286" i="3"/>
  <c r="L1286" i="3"/>
  <c r="I1280" i="3"/>
  <c r="K1280" i="3"/>
  <c r="H1281" i="3"/>
  <c r="F1281" i="3"/>
  <c r="C1282" i="3"/>
  <c r="E1282" i="3"/>
  <c r="Q1282" i="3"/>
  <c r="O1282" i="3"/>
  <c r="L1283" i="3"/>
  <c r="N1283" i="3"/>
  <c r="K1284" i="3"/>
  <c r="I1284" i="3"/>
  <c r="H1285" i="3"/>
  <c r="F1285" i="3"/>
  <c r="E1286" i="3"/>
  <c r="C1286" i="3"/>
  <c r="O1286" i="3"/>
  <c r="Q1286" i="3"/>
  <c r="N1287" i="3"/>
  <c r="L1287" i="3"/>
  <c r="I1288" i="3"/>
  <c r="K1288" i="3"/>
  <c r="H1289" i="3"/>
  <c r="F1289" i="3"/>
  <c r="Q1196" i="3"/>
  <c r="O1196" i="3"/>
  <c r="Q1197" i="3"/>
  <c r="O1197" i="3"/>
  <c r="C1199" i="3"/>
  <c r="E1199" i="3"/>
  <c r="E1200" i="3"/>
  <c r="C1200" i="3"/>
  <c r="E1201" i="3"/>
  <c r="C1201" i="3"/>
  <c r="F1204" i="3"/>
  <c r="H1204" i="3"/>
  <c r="C1197" i="3"/>
  <c r="E1197" i="3"/>
  <c r="K1201" i="3"/>
  <c r="I1201" i="3"/>
  <c r="E1204" i="3"/>
  <c r="C1204" i="3"/>
  <c r="Q1199" i="3"/>
  <c r="O1199" i="3"/>
  <c r="I1202" i="3"/>
  <c r="K1202" i="3"/>
  <c r="E1205" i="3"/>
  <c r="C1205" i="3"/>
  <c r="K1196" i="3"/>
  <c r="I1196" i="3"/>
  <c r="F1197" i="3"/>
  <c r="H1197" i="3"/>
  <c r="E1198" i="3"/>
  <c r="C1198" i="3"/>
  <c r="O1198" i="3"/>
  <c r="Q1198" i="3"/>
  <c r="N1199" i="3"/>
  <c r="L1199" i="3"/>
  <c r="F1201" i="3"/>
  <c r="H1201" i="3"/>
  <c r="E1202" i="3"/>
  <c r="C1202" i="3"/>
  <c r="Q1202" i="3"/>
  <c r="O1202" i="3"/>
  <c r="N1203" i="3"/>
  <c r="L1203" i="3"/>
  <c r="K1204" i="3"/>
  <c r="I1204" i="3"/>
  <c r="H1205" i="3"/>
  <c r="F1205" i="3"/>
  <c r="N1112" i="3"/>
  <c r="L1112" i="3"/>
  <c r="I1114" i="3"/>
  <c r="K1114" i="3"/>
  <c r="E1117" i="3"/>
  <c r="C1117" i="3"/>
  <c r="N1119" i="3"/>
  <c r="L1119" i="3"/>
  <c r="K1028" i="3"/>
  <c r="I1028" i="3"/>
  <c r="E1031" i="3"/>
  <c r="C1031" i="3"/>
  <c r="O1032" i="3"/>
  <c r="Q1032" i="3"/>
  <c r="K1035" i="3"/>
  <c r="I1035" i="3"/>
  <c r="F944" i="3"/>
  <c r="H944" i="3"/>
  <c r="Q946" i="3"/>
  <c r="O946" i="3"/>
  <c r="K949" i="3"/>
  <c r="I949" i="3"/>
  <c r="F951" i="3"/>
  <c r="H951" i="3"/>
  <c r="Q953" i="3"/>
  <c r="O953" i="3"/>
  <c r="C860" i="3"/>
  <c r="E860" i="3"/>
  <c r="L862" i="3"/>
  <c r="N862" i="3"/>
  <c r="F865" i="3"/>
  <c r="H865" i="3"/>
  <c r="O867" i="3"/>
  <c r="Q867" i="3"/>
  <c r="L869" i="3"/>
  <c r="N869" i="3"/>
  <c r="L776" i="3"/>
  <c r="N776" i="3"/>
  <c r="I778" i="3"/>
  <c r="K778" i="3"/>
  <c r="C781" i="3"/>
  <c r="E781" i="3"/>
  <c r="N783" i="3"/>
  <c r="L783" i="3"/>
  <c r="E160" i="5"/>
  <c r="C160" i="5"/>
  <c r="H160" i="5"/>
  <c r="F160" i="5"/>
  <c r="Q160" i="5"/>
  <c r="O160" i="5"/>
  <c r="K160" i="5"/>
  <c r="I160" i="5"/>
  <c r="N160" i="5"/>
  <c r="L160" i="5"/>
  <c r="H34" i="5"/>
  <c r="F34" i="5"/>
  <c r="K34" i="5"/>
  <c r="I34" i="5"/>
  <c r="L34" i="5"/>
  <c r="N34" i="5"/>
  <c r="Q34" i="5"/>
  <c r="O34" i="5"/>
  <c r="E8" i="5"/>
  <c r="C8" i="5"/>
  <c r="C1663" i="3"/>
  <c r="E1663" i="3"/>
  <c r="E1664" i="3"/>
  <c r="C1664" i="3"/>
  <c r="H1666" i="3"/>
  <c r="F1666" i="3"/>
  <c r="F1667" i="3"/>
  <c r="H1667" i="3"/>
  <c r="H1659" i="3"/>
  <c r="F1659" i="3"/>
  <c r="F1660" i="3"/>
  <c r="H1660" i="3"/>
  <c r="K1658" i="3"/>
  <c r="I1658" i="3"/>
  <c r="K1659" i="3"/>
  <c r="I1659" i="3"/>
  <c r="L1662" i="3"/>
  <c r="N1662" i="3"/>
  <c r="Q1659" i="3"/>
  <c r="O1659" i="3"/>
  <c r="K1662" i="3"/>
  <c r="I1662" i="3"/>
  <c r="E1665" i="3"/>
  <c r="C1665" i="3"/>
  <c r="F1658" i="3"/>
  <c r="H1658" i="3"/>
  <c r="Q1660" i="3"/>
  <c r="O1660" i="3"/>
  <c r="I1663" i="3"/>
  <c r="K1663" i="3"/>
  <c r="Q1667" i="3"/>
  <c r="O1667" i="3"/>
  <c r="K1498" i="3"/>
  <c r="I1498" i="3"/>
  <c r="H1492" i="3"/>
  <c r="F1492" i="3"/>
  <c r="N1496" i="3"/>
  <c r="L1496" i="3"/>
  <c r="H1499" i="3"/>
  <c r="F1499" i="3"/>
  <c r="N1490" i="3"/>
  <c r="L1490" i="3"/>
  <c r="E1495" i="3"/>
  <c r="C1495" i="3"/>
  <c r="N1497" i="3"/>
  <c r="L1497" i="3"/>
  <c r="E1327" i="3"/>
  <c r="C1327" i="3"/>
  <c r="E1328" i="3"/>
  <c r="C1328" i="3"/>
  <c r="H1330" i="3"/>
  <c r="F1330" i="3"/>
  <c r="H1331" i="3"/>
  <c r="F1331" i="3"/>
  <c r="Q1323" i="3"/>
  <c r="O1323" i="3"/>
  <c r="K1326" i="3"/>
  <c r="I1326" i="3"/>
  <c r="E1329" i="3"/>
  <c r="C1329" i="3"/>
  <c r="H1322" i="3"/>
  <c r="F1322" i="3"/>
  <c r="O1324" i="3"/>
  <c r="Q1324" i="3"/>
  <c r="K1327" i="3"/>
  <c r="I1327" i="3"/>
  <c r="Q1331" i="3"/>
  <c r="O1331" i="3"/>
  <c r="F1155" i="3"/>
  <c r="H1155" i="3"/>
  <c r="Q1157" i="3"/>
  <c r="O1157" i="3"/>
  <c r="K1160" i="3"/>
  <c r="I1160" i="3"/>
  <c r="E1163" i="3"/>
  <c r="C1163" i="3"/>
  <c r="L987" i="3"/>
  <c r="N987" i="3"/>
  <c r="H990" i="3"/>
  <c r="F990" i="3"/>
  <c r="C992" i="3"/>
  <c r="E992" i="3"/>
  <c r="N994" i="3"/>
  <c r="L994" i="3"/>
  <c r="F819" i="3"/>
  <c r="H819" i="3"/>
  <c r="Q821" i="3"/>
  <c r="O821" i="3"/>
  <c r="I824" i="3"/>
  <c r="K824" i="3"/>
  <c r="E827" i="3"/>
  <c r="C827" i="3"/>
  <c r="K192" i="5"/>
  <c r="I192" i="5"/>
  <c r="L192" i="5"/>
  <c r="N192" i="5"/>
  <c r="Q192" i="5"/>
  <c r="O192" i="5"/>
  <c r="F192" i="5"/>
  <c r="H192" i="5"/>
  <c r="E56" i="5"/>
  <c r="C56" i="5"/>
  <c r="H56" i="5"/>
  <c r="F56" i="5"/>
  <c r="L56" i="5"/>
  <c r="N56" i="5"/>
  <c r="K56" i="5"/>
  <c r="I56" i="5"/>
  <c r="Q1577" i="3"/>
  <c r="O1577" i="3"/>
  <c r="C1581" i="3"/>
  <c r="E1581" i="3"/>
  <c r="H1578" i="3"/>
  <c r="F1578" i="3"/>
  <c r="Q1580" i="3"/>
  <c r="O1580" i="3"/>
  <c r="K1583" i="3"/>
  <c r="I1583" i="3"/>
  <c r="F1579" i="3"/>
  <c r="H1579" i="3"/>
  <c r="Q1581" i="3"/>
  <c r="O1581" i="3"/>
  <c r="N1410" i="3"/>
  <c r="L1410" i="3"/>
  <c r="E1415" i="3"/>
  <c r="C1415" i="3"/>
  <c r="E1409" i="3"/>
  <c r="C1409" i="3"/>
  <c r="K1413" i="3"/>
  <c r="I1413" i="3"/>
  <c r="K1245" i="3"/>
  <c r="I1245" i="3"/>
  <c r="K1246" i="3"/>
  <c r="I1246" i="3"/>
  <c r="H1242" i="3"/>
  <c r="F1242" i="3"/>
  <c r="O1244" i="3"/>
  <c r="Q1244" i="3"/>
  <c r="K1247" i="3"/>
  <c r="I1247" i="3"/>
  <c r="H1243" i="3"/>
  <c r="F1243" i="3"/>
  <c r="Q1245" i="3"/>
  <c r="O1245" i="3"/>
  <c r="L1073" i="3"/>
  <c r="N1073" i="3"/>
  <c r="H1076" i="3"/>
  <c r="F1076" i="3"/>
  <c r="Q1078" i="3"/>
  <c r="O1078" i="3"/>
  <c r="E906" i="3"/>
  <c r="C906" i="3"/>
  <c r="N908" i="3"/>
  <c r="L908" i="3"/>
  <c r="I910" i="3"/>
  <c r="K910" i="3"/>
  <c r="K1645" i="3"/>
  <c r="I1645" i="3"/>
  <c r="N1650" i="3"/>
  <c r="L1650" i="3"/>
  <c r="O1647" i="3"/>
  <c r="Q1647" i="3"/>
  <c r="E1651" i="3"/>
  <c r="C1651" i="3"/>
  <c r="C1652" i="3"/>
  <c r="E1652" i="3"/>
  <c r="E1653" i="3"/>
  <c r="C1653" i="3"/>
  <c r="E1647" i="3"/>
  <c r="C1647" i="3"/>
  <c r="H1650" i="3"/>
  <c r="F1650" i="3"/>
  <c r="H1651" i="3"/>
  <c r="F1651" i="3"/>
  <c r="H1652" i="3"/>
  <c r="F1652" i="3"/>
  <c r="I1653" i="3"/>
  <c r="K1653" i="3"/>
  <c r="N1476" i="3"/>
  <c r="L1476" i="3"/>
  <c r="N1477" i="3"/>
  <c r="L1477" i="3"/>
  <c r="Q1479" i="3"/>
  <c r="O1479" i="3"/>
  <c r="Q1480" i="3"/>
  <c r="O1480" i="3"/>
  <c r="Q1481" i="3"/>
  <c r="O1481" i="3"/>
  <c r="E1485" i="3"/>
  <c r="C1485" i="3"/>
  <c r="K1309" i="3"/>
  <c r="I1309" i="3"/>
  <c r="N1314" i="3"/>
  <c r="L1314" i="3"/>
  <c r="L1141" i="3"/>
  <c r="N1141" i="3"/>
  <c r="H1144" i="3"/>
  <c r="F1144" i="3"/>
  <c r="Q1146" i="3"/>
  <c r="O1146" i="3"/>
  <c r="K1149" i="3"/>
  <c r="I1149" i="3"/>
  <c r="C974" i="3"/>
  <c r="E974" i="3"/>
  <c r="N976" i="3"/>
  <c r="L976" i="3"/>
  <c r="I978" i="3"/>
  <c r="K978" i="3"/>
  <c r="E981" i="3"/>
  <c r="C981" i="3"/>
  <c r="L805" i="3"/>
  <c r="N805" i="3"/>
  <c r="H808" i="3"/>
  <c r="F808" i="3"/>
  <c r="Q810" i="3"/>
  <c r="O810" i="3"/>
  <c r="I813" i="3"/>
  <c r="K813" i="3"/>
  <c r="H1691" i="3"/>
  <c r="F1691" i="3"/>
  <c r="N1694" i="3"/>
  <c r="L1694" i="3"/>
  <c r="H1688" i="3"/>
  <c r="F1688" i="3"/>
  <c r="L1689" i="3"/>
  <c r="N1689" i="3"/>
  <c r="H1694" i="3"/>
  <c r="F1694" i="3"/>
  <c r="E1687" i="3"/>
  <c r="C1687" i="3"/>
  <c r="Q1689" i="3"/>
  <c r="O1689" i="3"/>
  <c r="N1693" i="3"/>
  <c r="L1693" i="3"/>
  <c r="C1689" i="3"/>
  <c r="E1689" i="3"/>
  <c r="O1692" i="3"/>
  <c r="Q1692" i="3"/>
  <c r="O1687" i="3"/>
  <c r="Q1687" i="3"/>
  <c r="K1690" i="3"/>
  <c r="I1690" i="3"/>
  <c r="E1693" i="3"/>
  <c r="C1693" i="3"/>
  <c r="C1686" i="3"/>
  <c r="E1686" i="3"/>
  <c r="Q1686" i="3"/>
  <c r="O1686" i="3"/>
  <c r="N1687" i="3"/>
  <c r="L1687" i="3"/>
  <c r="K1688" i="3"/>
  <c r="I1688" i="3"/>
  <c r="H1689" i="3"/>
  <c r="F1689" i="3"/>
  <c r="C1690" i="3"/>
  <c r="E1690" i="3"/>
  <c r="O1690" i="3"/>
  <c r="Q1690" i="3"/>
  <c r="L1691" i="3"/>
  <c r="N1691" i="3"/>
  <c r="I1692" i="3"/>
  <c r="K1692" i="3"/>
  <c r="H1693" i="3"/>
  <c r="F1693" i="3"/>
  <c r="C1694" i="3"/>
  <c r="E1694" i="3"/>
  <c r="O1694" i="3"/>
  <c r="Q1694" i="3"/>
  <c r="N1695" i="3"/>
  <c r="L1695" i="3"/>
  <c r="H1607" i="3"/>
  <c r="F1607" i="3"/>
  <c r="Q1607" i="3"/>
  <c r="O1607" i="3"/>
  <c r="Q1608" i="3"/>
  <c r="O1608" i="3"/>
  <c r="C1611" i="3"/>
  <c r="E1611" i="3"/>
  <c r="K1605" i="3"/>
  <c r="I1605" i="3"/>
  <c r="E1608" i="3"/>
  <c r="C1608" i="3"/>
  <c r="N1610" i="3"/>
  <c r="L1610" i="3"/>
  <c r="Q1603" i="3"/>
  <c r="O1603" i="3"/>
  <c r="I1606" i="3"/>
  <c r="K1606" i="3"/>
  <c r="E1609" i="3"/>
  <c r="C1609" i="3"/>
  <c r="E1602" i="3"/>
  <c r="C1602" i="3"/>
  <c r="O1602" i="3"/>
  <c r="Q1602" i="3"/>
  <c r="N1603" i="3"/>
  <c r="L1603" i="3"/>
  <c r="K1604" i="3"/>
  <c r="I1604" i="3"/>
  <c r="H1605" i="3"/>
  <c r="F1605" i="3"/>
  <c r="E1606" i="3"/>
  <c r="C1606" i="3"/>
  <c r="O1606" i="3"/>
  <c r="Q1606" i="3"/>
  <c r="L1607" i="3"/>
  <c r="N1607" i="3"/>
  <c r="K1608" i="3"/>
  <c r="I1608" i="3"/>
  <c r="H1609" i="3"/>
  <c r="F1609" i="3"/>
  <c r="C1610" i="3"/>
  <c r="E1610" i="3"/>
  <c r="O1610" i="3"/>
  <c r="Q1610" i="3"/>
  <c r="N1611" i="3"/>
  <c r="L1611" i="3"/>
  <c r="E1519" i="3"/>
  <c r="C1519" i="3"/>
  <c r="C1520" i="3"/>
  <c r="E1520" i="3"/>
  <c r="E1521" i="3"/>
  <c r="C1521" i="3"/>
  <c r="H1523" i="3"/>
  <c r="F1523" i="3"/>
  <c r="F1524" i="3"/>
  <c r="H1524" i="3"/>
  <c r="K1519" i="3"/>
  <c r="I1519" i="3"/>
  <c r="O1523" i="3"/>
  <c r="Q1523" i="3"/>
  <c r="K1526" i="3"/>
  <c r="I1526" i="3"/>
  <c r="F1522" i="3"/>
  <c r="H1522" i="3"/>
  <c r="Q1524" i="3"/>
  <c r="O1524" i="3"/>
  <c r="I1527" i="3"/>
  <c r="K1527" i="3"/>
  <c r="C1518" i="3"/>
  <c r="E1518" i="3"/>
  <c r="Q1518" i="3"/>
  <c r="O1518" i="3"/>
  <c r="L1519" i="3"/>
  <c r="N1519" i="3"/>
  <c r="K1520" i="3"/>
  <c r="I1520" i="3"/>
  <c r="F1521" i="3"/>
  <c r="H1521" i="3"/>
  <c r="E1522" i="3"/>
  <c r="C1522" i="3"/>
  <c r="Q1522" i="3"/>
  <c r="O1522" i="3"/>
  <c r="N1523" i="3"/>
  <c r="L1523" i="3"/>
  <c r="K1524" i="3"/>
  <c r="I1524" i="3"/>
  <c r="H1525" i="3"/>
  <c r="F1525" i="3"/>
  <c r="E1526" i="3"/>
  <c r="C1526" i="3"/>
  <c r="Q1526" i="3"/>
  <c r="O1526" i="3"/>
  <c r="N1527" i="3"/>
  <c r="L1527" i="3"/>
  <c r="F1434" i="3"/>
  <c r="H1434" i="3"/>
  <c r="K1437" i="3"/>
  <c r="I1437" i="3"/>
  <c r="K1438" i="3"/>
  <c r="I1438" i="3"/>
  <c r="K1439" i="3"/>
  <c r="I1439" i="3"/>
  <c r="N1441" i="3"/>
  <c r="L1441" i="3"/>
  <c r="N1442" i="3"/>
  <c r="L1442" i="3"/>
  <c r="H1435" i="3"/>
  <c r="F1435" i="3"/>
  <c r="Q1437" i="3"/>
  <c r="O1437" i="3"/>
  <c r="F1442" i="3"/>
  <c r="H1442" i="3"/>
  <c r="H1436" i="3"/>
  <c r="F1436" i="3"/>
  <c r="L1440" i="3"/>
  <c r="N1440" i="3"/>
  <c r="H1443" i="3"/>
  <c r="F1443" i="3"/>
  <c r="E1434" i="3"/>
  <c r="C1434" i="3"/>
  <c r="Q1434" i="3"/>
  <c r="O1434" i="3"/>
  <c r="N1435" i="3"/>
  <c r="L1435" i="3"/>
  <c r="I1436" i="3"/>
  <c r="K1436" i="3"/>
  <c r="H1437" i="3"/>
  <c r="F1437" i="3"/>
  <c r="C1438" i="3"/>
  <c r="E1438" i="3"/>
  <c r="Q1438" i="3"/>
  <c r="O1438" i="3"/>
  <c r="L1439" i="3"/>
  <c r="N1439" i="3"/>
  <c r="K1440" i="3"/>
  <c r="I1440" i="3"/>
  <c r="H1441" i="3"/>
  <c r="F1441" i="3"/>
  <c r="E1442" i="3"/>
  <c r="C1442" i="3"/>
  <c r="Q1442" i="3"/>
  <c r="O1442" i="3"/>
  <c r="N1443" i="3"/>
  <c r="L1443" i="3"/>
  <c r="Q1352" i="3"/>
  <c r="O1352" i="3"/>
  <c r="E1351" i="3"/>
  <c r="C1351" i="3"/>
  <c r="N1353" i="3"/>
  <c r="L1353" i="3"/>
  <c r="H1356" i="3"/>
  <c r="F1356" i="3"/>
  <c r="E1352" i="3"/>
  <c r="C1352" i="3"/>
  <c r="N1354" i="3"/>
  <c r="L1354" i="3"/>
  <c r="E1359" i="3"/>
  <c r="C1359" i="3"/>
  <c r="E1350" i="3"/>
  <c r="C1350" i="3"/>
  <c r="Q1350" i="3"/>
  <c r="O1350" i="3"/>
  <c r="N1351" i="3"/>
  <c r="L1351" i="3"/>
  <c r="K1352" i="3"/>
  <c r="I1352" i="3"/>
  <c r="F1353" i="3"/>
  <c r="H1353" i="3"/>
  <c r="E1354" i="3"/>
  <c r="C1354" i="3"/>
  <c r="Q1354" i="3"/>
  <c r="O1354" i="3"/>
  <c r="N1355" i="3"/>
  <c r="L1355" i="3"/>
  <c r="I1356" i="3"/>
  <c r="K1356" i="3"/>
  <c r="H1357" i="3"/>
  <c r="F1357" i="3"/>
  <c r="C1358" i="3"/>
  <c r="E1358" i="3"/>
  <c r="Q1358" i="3"/>
  <c r="O1358" i="3"/>
  <c r="N1359" i="3"/>
  <c r="L1359" i="3"/>
  <c r="H1271" i="3"/>
  <c r="F1271" i="3"/>
  <c r="K1269" i="3"/>
  <c r="I1269" i="3"/>
  <c r="E1272" i="3"/>
  <c r="C1272" i="3"/>
  <c r="N1274" i="3"/>
  <c r="L1274" i="3"/>
  <c r="Q1267" i="3"/>
  <c r="O1267" i="3"/>
  <c r="K1270" i="3"/>
  <c r="I1270" i="3"/>
  <c r="C1273" i="3"/>
  <c r="E1273" i="3"/>
  <c r="E1266" i="3"/>
  <c r="C1266" i="3"/>
  <c r="O1266" i="3"/>
  <c r="Q1266" i="3"/>
  <c r="N1267" i="3"/>
  <c r="L1267" i="3"/>
  <c r="K1268" i="3"/>
  <c r="I1268" i="3"/>
  <c r="H1269" i="3"/>
  <c r="F1269" i="3"/>
  <c r="E1270" i="3"/>
  <c r="C1270" i="3"/>
  <c r="Q1270" i="3"/>
  <c r="O1270" i="3"/>
  <c r="N1271" i="3"/>
  <c r="L1271" i="3"/>
  <c r="K1272" i="3"/>
  <c r="I1272" i="3"/>
  <c r="H1273" i="3"/>
  <c r="F1273" i="3"/>
  <c r="E1274" i="3"/>
  <c r="C1274" i="3"/>
  <c r="O1274" i="3"/>
  <c r="Q1274" i="3"/>
  <c r="N1275" i="3"/>
  <c r="L1275" i="3"/>
  <c r="I1182" i="3"/>
  <c r="K1182" i="3"/>
  <c r="E1185" i="3"/>
  <c r="C1185" i="3"/>
  <c r="N1187" i="3"/>
  <c r="L1187" i="3"/>
  <c r="N1188" i="3"/>
  <c r="L1188" i="3"/>
  <c r="O1191" i="3"/>
  <c r="Q1191" i="3"/>
  <c r="Q1187" i="3"/>
  <c r="O1187" i="3"/>
  <c r="K1190" i="3"/>
  <c r="I1190" i="3"/>
  <c r="O1188" i="3"/>
  <c r="Q1188" i="3"/>
  <c r="K1191" i="3"/>
  <c r="I1191" i="3"/>
  <c r="K1188" i="3"/>
  <c r="I1188" i="3"/>
  <c r="F1189" i="3"/>
  <c r="H1189" i="3"/>
  <c r="C1190" i="3"/>
  <c r="E1190" i="3"/>
  <c r="O1190" i="3"/>
  <c r="Q1190" i="3"/>
  <c r="N1191" i="3"/>
  <c r="L1191" i="3"/>
  <c r="E1099" i="3"/>
  <c r="C1099" i="3"/>
  <c r="O1100" i="3"/>
  <c r="Q1100" i="3"/>
  <c r="K1103" i="3"/>
  <c r="I1103" i="3"/>
  <c r="E1106" i="3"/>
  <c r="C1106" i="3"/>
  <c r="Q1014" i="3"/>
  <c r="O1014" i="3"/>
  <c r="I1017" i="3"/>
  <c r="K1017" i="3"/>
  <c r="F1019" i="3"/>
  <c r="H1019" i="3"/>
  <c r="Q1021" i="3"/>
  <c r="O1021" i="3"/>
  <c r="N930" i="3"/>
  <c r="L930" i="3"/>
  <c r="H933" i="3"/>
  <c r="F933" i="3"/>
  <c r="Q935" i="3"/>
  <c r="O935" i="3"/>
  <c r="L937" i="3"/>
  <c r="N937" i="3"/>
  <c r="I846" i="3"/>
  <c r="K846" i="3"/>
  <c r="E849" i="3"/>
  <c r="C849" i="3"/>
  <c r="N851" i="3"/>
  <c r="L851" i="3"/>
  <c r="H854" i="3"/>
  <c r="F854" i="3"/>
  <c r="E763" i="3"/>
  <c r="C763" i="3"/>
  <c r="O764" i="3"/>
  <c r="Q764" i="3"/>
  <c r="K767" i="3"/>
  <c r="I767" i="3"/>
  <c r="E770" i="3"/>
  <c r="C770" i="3"/>
  <c r="N1660" i="3"/>
  <c r="L1660" i="3"/>
  <c r="E21" i="5"/>
  <c r="C21" i="5"/>
  <c r="H21" i="5"/>
  <c r="F21" i="5"/>
  <c r="I21" i="5"/>
  <c r="K21" i="5"/>
  <c r="L21" i="5"/>
  <c r="N21" i="5"/>
  <c r="I8" i="5"/>
  <c r="K8" i="5"/>
  <c r="Q8" i="5"/>
  <c r="O8" i="5"/>
  <c r="N8" i="5"/>
  <c r="L8" i="5"/>
  <c r="L1617" i="3"/>
  <c r="N1617" i="3"/>
  <c r="N1608" i="3"/>
  <c r="L1608" i="3"/>
  <c r="I1551" i="3"/>
  <c r="K1551" i="3"/>
  <c r="I1539" i="3"/>
  <c r="K1539" i="3"/>
  <c r="I1510" i="3"/>
  <c r="K1510" i="3"/>
  <c r="F1507" i="3"/>
  <c r="H1507" i="3"/>
  <c r="E51" i="5"/>
  <c r="C51" i="5"/>
  <c r="E1553" i="3"/>
  <c r="C1553" i="3"/>
  <c r="I1385" i="3"/>
  <c r="K1385" i="3"/>
  <c r="O1217" i="3"/>
  <c r="Q1217" i="3"/>
  <c r="E1051" i="3"/>
  <c r="C1051" i="3"/>
  <c r="E1648" i="3"/>
  <c r="C1648" i="3"/>
  <c r="Q1616" i="3"/>
  <c r="O1616" i="3"/>
  <c r="I1593" i="3"/>
  <c r="K1593" i="3"/>
  <c r="N1569" i="3"/>
  <c r="L1569" i="3"/>
  <c r="H1566" i="3"/>
  <c r="F1566" i="3"/>
  <c r="C1549" i="3"/>
  <c r="E1549" i="3"/>
  <c r="K1541" i="3"/>
  <c r="I1541" i="3"/>
  <c r="K1535" i="3"/>
  <c r="I1535" i="3"/>
  <c r="K1513" i="3"/>
  <c r="I1513" i="3"/>
  <c r="L1470" i="3"/>
  <c r="N1470" i="3"/>
  <c r="Q1429" i="3"/>
  <c r="O1429" i="3"/>
  <c r="F1426" i="3"/>
  <c r="H1426" i="3"/>
  <c r="Q1424" i="3"/>
  <c r="O1424" i="3"/>
  <c r="E1401" i="3"/>
  <c r="C1401" i="3"/>
  <c r="E1368" i="3"/>
  <c r="C1368" i="3"/>
  <c r="N1356" i="3"/>
  <c r="L1356" i="3"/>
  <c r="K1341" i="3"/>
  <c r="I1341" i="3"/>
  <c r="H1312" i="3"/>
  <c r="F1312" i="3"/>
  <c r="H1298" i="3"/>
  <c r="F1298" i="3"/>
  <c r="F1283" i="3"/>
  <c r="H1283" i="3"/>
  <c r="Q1281" i="3"/>
  <c r="O1281" i="3"/>
  <c r="N1257" i="3"/>
  <c r="L1257" i="3"/>
  <c r="H1255" i="3"/>
  <c r="F1255" i="3"/>
  <c r="Q1232" i="3"/>
  <c r="O1232" i="3"/>
  <c r="K1230" i="3"/>
  <c r="I1230" i="3"/>
  <c r="C1228" i="3"/>
  <c r="E1228" i="3"/>
  <c r="N1202" i="3"/>
  <c r="L1202" i="3"/>
  <c r="E1173" i="3"/>
  <c r="C1173" i="3"/>
  <c r="C1172" i="3"/>
  <c r="E1172" i="3"/>
  <c r="F1143" i="3"/>
  <c r="H1143" i="3"/>
  <c r="E1134" i="3"/>
  <c r="C1134" i="3"/>
  <c r="C1133" i="3"/>
  <c r="E1133" i="3"/>
  <c r="O1120" i="3"/>
  <c r="Q1120" i="3"/>
  <c r="L1116" i="3"/>
  <c r="N1116" i="3"/>
  <c r="K1113" i="3"/>
  <c r="I1113" i="3"/>
  <c r="I1112" i="3"/>
  <c r="K1112" i="3"/>
  <c r="I1106" i="3"/>
  <c r="K1106" i="3"/>
  <c r="C1093" i="3"/>
  <c r="E1093" i="3"/>
  <c r="C1092" i="3"/>
  <c r="E1092" i="3"/>
  <c r="O1087" i="3"/>
  <c r="Q1087" i="3"/>
  <c r="O1086" i="3"/>
  <c r="Q1086" i="3"/>
  <c r="O1085" i="3"/>
  <c r="Q1085" i="3"/>
  <c r="L1065" i="3"/>
  <c r="N1065" i="3"/>
  <c r="K1063" i="3"/>
  <c r="I1063" i="3"/>
  <c r="I1062" i="3"/>
  <c r="K1062" i="3"/>
  <c r="F1009" i="3"/>
  <c r="H1009" i="3"/>
  <c r="C1003" i="3"/>
  <c r="E1003" i="3"/>
  <c r="K981" i="3"/>
  <c r="I981" i="3"/>
  <c r="I980" i="3"/>
  <c r="K980" i="3"/>
  <c r="I979" i="3"/>
  <c r="K979" i="3"/>
  <c r="F966" i="3"/>
  <c r="H966" i="3"/>
  <c r="F965" i="3"/>
  <c r="H965" i="3"/>
  <c r="C962" i="3"/>
  <c r="E962" i="3"/>
  <c r="C961" i="3"/>
  <c r="E961" i="3"/>
  <c r="L944" i="3"/>
  <c r="N944" i="3"/>
  <c r="F921" i="3"/>
  <c r="H921" i="3"/>
  <c r="F920" i="3"/>
  <c r="H920" i="3"/>
  <c r="F919" i="3"/>
  <c r="H919" i="3"/>
  <c r="H78" i="5"/>
  <c r="F78" i="5"/>
  <c r="I78" i="5"/>
  <c r="K78" i="5"/>
  <c r="N78" i="5"/>
  <c r="L78" i="5"/>
  <c r="C78" i="5"/>
  <c r="E78" i="5"/>
  <c r="O78" i="5"/>
  <c r="Q78" i="5"/>
  <c r="F51" i="5"/>
  <c r="H51" i="5"/>
  <c r="K51" i="5"/>
  <c r="I51" i="5"/>
  <c r="Q51" i="5"/>
  <c r="O51" i="5"/>
  <c r="N51" i="5"/>
  <c r="L51" i="5"/>
  <c r="H1634" i="3"/>
  <c r="F1634" i="3"/>
  <c r="H1596" i="3"/>
  <c r="F1596" i="3"/>
  <c r="I1589" i="3"/>
  <c r="K1589" i="3"/>
  <c r="K1553" i="3"/>
  <c r="I1553" i="3"/>
  <c r="F1551" i="3"/>
  <c r="H1551" i="3"/>
  <c r="O1525" i="3"/>
  <c r="Q1525" i="3"/>
  <c r="K1505" i="3"/>
  <c r="I1505" i="3"/>
  <c r="E1504" i="3"/>
  <c r="C1504" i="3"/>
  <c r="H1484" i="3"/>
  <c r="F1484" i="3"/>
  <c r="E1480" i="3"/>
  <c r="C1480" i="3"/>
  <c r="E1457" i="3"/>
  <c r="C1457" i="3"/>
  <c r="K1454" i="3"/>
  <c r="I1454" i="3"/>
  <c r="Q1452" i="3"/>
  <c r="O1452" i="3"/>
  <c r="H1450" i="3"/>
  <c r="F1450" i="3"/>
  <c r="C1449" i="3"/>
  <c r="E1449" i="3"/>
  <c r="E1421" i="3"/>
  <c r="C1421" i="3"/>
  <c r="I1398" i="3"/>
  <c r="K1398" i="3"/>
  <c r="O1639" i="3"/>
  <c r="Q1639" i="3"/>
  <c r="O1621" i="3"/>
  <c r="Q1621" i="3"/>
  <c r="F1616" i="3"/>
  <c r="H1616" i="3"/>
  <c r="N1592" i="3"/>
  <c r="L1592" i="3"/>
  <c r="Q1676" i="3"/>
  <c r="O1676" i="3"/>
  <c r="Q1595" i="3"/>
  <c r="O1595" i="3"/>
  <c r="I97" i="5"/>
  <c r="K97" i="5"/>
  <c r="N97" i="5"/>
  <c r="L97" i="5"/>
  <c r="Q97" i="5"/>
  <c r="O97" i="5"/>
  <c r="E97" i="5"/>
  <c r="C97" i="5"/>
  <c r="H97" i="5"/>
  <c r="F97" i="5"/>
  <c r="N1653" i="3"/>
  <c r="L1653" i="3"/>
  <c r="H1592" i="3"/>
  <c r="F1592" i="3"/>
  <c r="O1588" i="3"/>
  <c r="Q1588" i="3"/>
  <c r="E139" i="5"/>
  <c r="C139" i="5"/>
  <c r="N139" i="5"/>
  <c r="L139" i="5"/>
  <c r="Q139" i="5"/>
  <c r="O139" i="5"/>
  <c r="H139" i="5"/>
  <c r="F139" i="5"/>
  <c r="I139" i="5"/>
  <c r="K139" i="5"/>
  <c r="H99" i="5"/>
  <c r="F99" i="5"/>
  <c r="K99" i="5"/>
  <c r="I99" i="5"/>
  <c r="Q99" i="5"/>
  <c r="O99" i="5"/>
  <c r="C99" i="5"/>
  <c r="E99" i="5"/>
  <c r="L99" i="5"/>
  <c r="N99" i="5"/>
  <c r="E138" i="5"/>
  <c r="C138" i="5"/>
  <c r="Q138" i="5"/>
  <c r="O138" i="5"/>
  <c r="H138" i="5"/>
  <c r="F138" i="5"/>
  <c r="I138" i="5"/>
  <c r="K138" i="5"/>
  <c r="L138" i="5"/>
  <c r="N138" i="5"/>
  <c r="N1692" i="3"/>
  <c r="L1692" i="3"/>
  <c r="O1695" i="3"/>
  <c r="Q1695" i="3"/>
  <c r="K1694" i="3"/>
  <c r="I1694" i="3"/>
  <c r="C1692" i="3"/>
  <c r="E1692" i="3"/>
  <c r="K1693" i="3"/>
  <c r="I1693" i="3"/>
  <c r="E1695" i="3"/>
  <c r="C1695" i="3"/>
  <c r="H1611" i="3"/>
  <c r="F1611" i="3"/>
  <c r="F1610" i="3"/>
  <c r="H1610" i="3"/>
  <c r="K1611" i="3"/>
  <c r="I1611" i="3"/>
  <c r="I1610" i="3"/>
  <c r="K1610" i="3"/>
  <c r="Q1611" i="3"/>
  <c r="O1611" i="3"/>
  <c r="I1609" i="3"/>
  <c r="K1609" i="3"/>
  <c r="L1609" i="3"/>
  <c r="N1609" i="3"/>
  <c r="H936" i="3"/>
  <c r="F936" i="3"/>
  <c r="C939" i="3"/>
  <c r="E939" i="3"/>
  <c r="H1539" i="3"/>
  <c r="F1539" i="3"/>
  <c r="Q1540" i="3"/>
  <c r="O1540" i="3"/>
  <c r="O1635" i="3"/>
  <c r="Q1635" i="3"/>
  <c r="N1638" i="3"/>
  <c r="L1638" i="3"/>
  <c r="N1634" i="3"/>
  <c r="L1634" i="3"/>
  <c r="I1637" i="3"/>
  <c r="K1637" i="3"/>
  <c r="K1633" i="3"/>
  <c r="I1633" i="3"/>
  <c r="L1637" i="3"/>
  <c r="N1637" i="3"/>
  <c r="E1635" i="3"/>
  <c r="C1635" i="3"/>
  <c r="H1639" i="3"/>
  <c r="F1639" i="3"/>
  <c r="Q1633" i="3"/>
  <c r="O1633" i="3"/>
  <c r="L1636" i="3"/>
  <c r="N1636" i="3"/>
  <c r="K1639" i="3"/>
  <c r="I1639" i="3"/>
  <c r="I1635" i="3"/>
  <c r="K1635" i="3"/>
  <c r="O1636" i="3"/>
  <c r="Q1636" i="3"/>
  <c r="H1638" i="3"/>
  <c r="F1638" i="3"/>
  <c r="K1634" i="3"/>
  <c r="I1634" i="3"/>
  <c r="Q1555" i="3"/>
  <c r="O1555" i="3"/>
  <c r="E1555" i="3"/>
  <c r="C1555" i="3"/>
  <c r="Q1552" i="3"/>
  <c r="O1552" i="3"/>
  <c r="N1550" i="3"/>
  <c r="L1550" i="3"/>
  <c r="K1555" i="3"/>
  <c r="I1555" i="3"/>
  <c r="H1467" i="3"/>
  <c r="F1467" i="3"/>
  <c r="L1469" i="3"/>
  <c r="N1469" i="3"/>
  <c r="Q1471" i="3"/>
  <c r="O1471" i="3"/>
  <c r="F1466" i="3"/>
  <c r="H1466" i="3"/>
  <c r="C1131" i="3"/>
  <c r="E1131" i="3"/>
  <c r="C1132" i="3"/>
  <c r="E1132" i="3"/>
  <c r="Q1134" i="3"/>
  <c r="O1134" i="3"/>
  <c r="F964" i="3"/>
  <c r="H964" i="3"/>
  <c r="E967" i="3"/>
  <c r="C967" i="3"/>
  <c r="K879" i="3"/>
  <c r="I879" i="3"/>
  <c r="H882" i="3"/>
  <c r="F882" i="3"/>
  <c r="K795" i="3"/>
  <c r="I795" i="3"/>
  <c r="I796" i="3"/>
  <c r="K796" i="3"/>
  <c r="F1648" i="3"/>
  <c r="H1648" i="3"/>
  <c r="N1649" i="3"/>
  <c r="L1649" i="3"/>
  <c r="O1653" i="3"/>
  <c r="Q1653" i="3"/>
  <c r="N1652" i="3"/>
  <c r="L1652" i="3"/>
  <c r="L1648" i="3"/>
  <c r="N1648" i="3"/>
  <c r="O1652" i="3"/>
  <c r="Q1652" i="3"/>
  <c r="K1647" i="3"/>
  <c r="I1647" i="3"/>
  <c r="N1568" i="3"/>
  <c r="L1568" i="3"/>
  <c r="K1566" i="3"/>
  <c r="I1566" i="3"/>
  <c r="E1569" i="3"/>
  <c r="C1569" i="3"/>
  <c r="Q1565" i="3"/>
  <c r="O1565" i="3"/>
  <c r="E1568" i="3"/>
  <c r="C1568" i="3"/>
  <c r="O1564" i="3"/>
  <c r="Q1564" i="3"/>
  <c r="E1567" i="3"/>
  <c r="C1567" i="3"/>
  <c r="K1569" i="3"/>
  <c r="I1569" i="3"/>
  <c r="Q1563" i="3"/>
  <c r="O1563" i="3"/>
  <c r="K1563" i="3"/>
  <c r="I1563" i="3"/>
  <c r="L1566" i="3"/>
  <c r="N1566" i="3"/>
  <c r="H1479" i="3"/>
  <c r="F1479" i="3"/>
  <c r="N1482" i="3"/>
  <c r="L1482" i="3"/>
  <c r="E1395" i="3"/>
  <c r="C1395" i="3"/>
  <c r="I1397" i="3"/>
  <c r="K1397" i="3"/>
  <c r="Q1400" i="3"/>
  <c r="O1400" i="3"/>
  <c r="H1396" i="3"/>
  <c r="F1396" i="3"/>
  <c r="K1227" i="3"/>
  <c r="I1227" i="3"/>
  <c r="E1231" i="3"/>
  <c r="C1231" i="3"/>
  <c r="E1232" i="3"/>
  <c r="C1232" i="3"/>
  <c r="N1060" i="3"/>
  <c r="L1060" i="3"/>
  <c r="L1061" i="3"/>
  <c r="N1061" i="3"/>
  <c r="K1065" i="3"/>
  <c r="I1065" i="3"/>
  <c r="C1060" i="3"/>
  <c r="E1060" i="3"/>
  <c r="L1062" i="3"/>
  <c r="N1062" i="3"/>
  <c r="H1065" i="3"/>
  <c r="F1065" i="3"/>
  <c r="O975" i="3"/>
  <c r="Q975" i="3"/>
  <c r="O976" i="3"/>
  <c r="Q976" i="3"/>
  <c r="N979" i="3"/>
  <c r="L979" i="3"/>
  <c r="Q893" i="3"/>
  <c r="O893" i="3"/>
  <c r="N896" i="3"/>
  <c r="L896" i="3"/>
  <c r="L897" i="3"/>
  <c r="N897" i="3"/>
  <c r="I892" i="3"/>
  <c r="K892" i="3"/>
  <c r="E895" i="3"/>
  <c r="C895" i="3"/>
  <c r="O896" i="3"/>
  <c r="Q896" i="3"/>
  <c r="E807" i="3"/>
  <c r="C807" i="3"/>
  <c r="C808" i="3"/>
  <c r="E808" i="3"/>
  <c r="Q811" i="3"/>
  <c r="O811" i="3"/>
  <c r="O812" i="3"/>
  <c r="Q812" i="3"/>
  <c r="L1616" i="3"/>
  <c r="N1616" i="3"/>
  <c r="K1623" i="3"/>
  <c r="I1623" i="3"/>
  <c r="I1619" i="3"/>
  <c r="K1619" i="3"/>
  <c r="Q1620" i="3"/>
  <c r="O1620" i="3"/>
  <c r="H1622" i="3"/>
  <c r="F1622" i="3"/>
  <c r="N1450" i="3"/>
  <c r="L1450" i="3"/>
  <c r="Q1451" i="3"/>
  <c r="O1451" i="3"/>
  <c r="E779" i="3"/>
  <c r="C779" i="3"/>
  <c r="C780" i="3"/>
  <c r="E780" i="3"/>
  <c r="O783" i="3"/>
  <c r="Q783" i="3"/>
  <c r="O784" i="3"/>
  <c r="Q784" i="3"/>
  <c r="H1674" i="3"/>
  <c r="F1674" i="3"/>
  <c r="K1678" i="3"/>
  <c r="I1678" i="3"/>
  <c r="E1673" i="3"/>
  <c r="C1673" i="3"/>
  <c r="O1675" i="3"/>
  <c r="Q1675" i="3"/>
  <c r="C1680" i="3"/>
  <c r="E1680" i="3"/>
  <c r="N1674" i="3"/>
  <c r="L1674" i="3"/>
  <c r="K1677" i="3"/>
  <c r="I1677" i="3"/>
  <c r="F1680" i="3"/>
  <c r="H1680" i="3"/>
  <c r="N1681" i="3"/>
  <c r="L1681" i="3"/>
  <c r="E1672" i="3"/>
  <c r="C1672" i="3"/>
  <c r="F1676" i="3"/>
  <c r="H1676" i="3"/>
  <c r="C1679" i="3"/>
  <c r="E1679" i="3"/>
  <c r="N1677" i="3"/>
  <c r="L1677" i="3"/>
  <c r="Q1681" i="3"/>
  <c r="O1681" i="3"/>
  <c r="L1673" i="3"/>
  <c r="N1673" i="3"/>
  <c r="C1675" i="3"/>
  <c r="E1675" i="3"/>
  <c r="F1679" i="3"/>
  <c r="H1679" i="3"/>
  <c r="L1680" i="3"/>
  <c r="N1680" i="3"/>
  <c r="Q1673" i="3"/>
  <c r="O1673" i="3"/>
  <c r="H1675" i="3"/>
  <c r="F1675" i="3"/>
  <c r="N1676" i="3"/>
  <c r="L1676" i="3"/>
  <c r="Q1680" i="3"/>
  <c r="O1680" i="3"/>
  <c r="F1678" i="3"/>
  <c r="H1678" i="3"/>
  <c r="K1679" i="3"/>
  <c r="I1679" i="3"/>
  <c r="H1672" i="3"/>
  <c r="F1672" i="3"/>
  <c r="I1675" i="3"/>
  <c r="K1675" i="3"/>
  <c r="N1672" i="3"/>
  <c r="L1672" i="3"/>
  <c r="Q1677" i="3"/>
  <c r="O1677" i="3"/>
  <c r="K1673" i="3"/>
  <c r="I1673" i="3"/>
  <c r="C1676" i="3"/>
  <c r="E1676" i="3"/>
  <c r="N1678" i="3"/>
  <c r="L1678" i="3"/>
  <c r="I1674" i="3"/>
  <c r="K1674" i="3"/>
  <c r="E1677" i="3"/>
  <c r="C1677" i="3"/>
  <c r="K1681" i="3"/>
  <c r="I1681" i="3"/>
  <c r="K1672" i="3"/>
  <c r="I1672" i="3"/>
  <c r="H1673" i="3"/>
  <c r="F1673" i="3"/>
  <c r="C1674" i="3"/>
  <c r="E1674" i="3"/>
  <c r="Q1674" i="3"/>
  <c r="O1674" i="3"/>
  <c r="N1675" i="3"/>
  <c r="L1675" i="3"/>
  <c r="K1676" i="3"/>
  <c r="I1676" i="3"/>
  <c r="H1677" i="3"/>
  <c r="F1677" i="3"/>
  <c r="E1678" i="3"/>
  <c r="C1678" i="3"/>
  <c r="O1678" i="3"/>
  <c r="Q1678" i="3"/>
  <c r="N1679" i="3"/>
  <c r="L1679" i="3"/>
  <c r="I1680" i="3"/>
  <c r="K1680" i="3"/>
  <c r="H1681" i="3"/>
  <c r="F1681" i="3"/>
  <c r="N1593" i="3"/>
  <c r="L1593" i="3"/>
  <c r="E1589" i="3"/>
  <c r="C1589" i="3"/>
  <c r="I1591" i="3"/>
  <c r="K1591" i="3"/>
  <c r="C1596" i="3"/>
  <c r="E1596" i="3"/>
  <c r="H1588" i="3"/>
  <c r="F1588" i="3"/>
  <c r="L1597" i="3"/>
  <c r="N1597" i="3"/>
  <c r="N1590" i="3"/>
  <c r="L1590" i="3"/>
  <c r="N1589" i="3"/>
  <c r="L1589" i="3"/>
  <c r="E1593" i="3"/>
  <c r="C1593" i="3"/>
  <c r="H1595" i="3"/>
  <c r="F1595" i="3"/>
  <c r="L1596" i="3"/>
  <c r="N1596" i="3"/>
  <c r="N1588" i="3"/>
  <c r="L1588" i="3"/>
  <c r="C1592" i="3"/>
  <c r="E1592" i="3"/>
  <c r="H1594" i="3"/>
  <c r="F1594" i="3"/>
  <c r="Q1597" i="3"/>
  <c r="O1597" i="3"/>
  <c r="O1589" i="3"/>
  <c r="Q1589" i="3"/>
  <c r="E1591" i="3"/>
  <c r="C1591" i="3"/>
  <c r="Q1596" i="3"/>
  <c r="O1596" i="3"/>
  <c r="Q1591" i="3"/>
  <c r="O1591" i="3"/>
  <c r="I1594" i="3"/>
  <c r="K1594" i="3"/>
  <c r="E1597" i="3"/>
  <c r="C1597" i="3"/>
  <c r="H1590" i="3"/>
  <c r="F1590" i="3"/>
  <c r="Q1592" i="3"/>
  <c r="O1592" i="3"/>
  <c r="K1595" i="3"/>
  <c r="I1595" i="3"/>
  <c r="K1588" i="3"/>
  <c r="I1588" i="3"/>
  <c r="F1589" i="3"/>
  <c r="H1589" i="3"/>
  <c r="E1590" i="3"/>
  <c r="C1590" i="3"/>
  <c r="Q1590" i="3"/>
  <c r="O1590" i="3"/>
  <c r="N1591" i="3"/>
  <c r="L1591" i="3"/>
  <c r="K1592" i="3"/>
  <c r="I1592" i="3"/>
  <c r="H1593" i="3"/>
  <c r="F1593" i="3"/>
  <c r="E1594" i="3"/>
  <c r="C1594" i="3"/>
  <c r="Q1594" i="3"/>
  <c r="O1594" i="3"/>
  <c r="N1595" i="3"/>
  <c r="L1595" i="3"/>
  <c r="K1596" i="3"/>
  <c r="I1596" i="3"/>
  <c r="F1597" i="3"/>
  <c r="H1597" i="3"/>
  <c r="K1506" i="3"/>
  <c r="I1506" i="3"/>
  <c r="O1508" i="3"/>
  <c r="Q1508" i="3"/>
  <c r="E1511" i="3"/>
  <c r="C1511" i="3"/>
  <c r="H1512" i="3"/>
  <c r="F1512" i="3"/>
  <c r="N1506" i="3"/>
  <c r="L1506" i="3"/>
  <c r="L1505" i="3"/>
  <c r="N1505" i="3"/>
  <c r="C1509" i="3"/>
  <c r="E1509" i="3"/>
  <c r="I1511" i="3"/>
  <c r="K1511" i="3"/>
  <c r="N1513" i="3"/>
  <c r="L1513" i="3"/>
  <c r="Q1511" i="3"/>
  <c r="O1511" i="3"/>
  <c r="O1505" i="3"/>
  <c r="Q1505" i="3"/>
  <c r="F1510" i="3"/>
  <c r="H1510" i="3"/>
  <c r="Q1512" i="3"/>
  <c r="O1512" i="3"/>
  <c r="H1504" i="3"/>
  <c r="F1504" i="3"/>
  <c r="N1508" i="3"/>
  <c r="L1508" i="3"/>
  <c r="H1511" i="3"/>
  <c r="F1511" i="3"/>
  <c r="O1513" i="3"/>
  <c r="Q1513" i="3"/>
  <c r="K1504" i="3"/>
  <c r="I1504" i="3"/>
  <c r="H1505" i="3"/>
  <c r="F1505" i="3"/>
  <c r="C1506" i="3"/>
  <c r="E1506" i="3"/>
  <c r="Q1506" i="3"/>
  <c r="O1506" i="3"/>
  <c r="L1507" i="3"/>
  <c r="N1507" i="3"/>
  <c r="K1508" i="3"/>
  <c r="I1508" i="3"/>
  <c r="H1509" i="3"/>
  <c r="F1509" i="3"/>
  <c r="E1510" i="3"/>
  <c r="C1510" i="3"/>
  <c r="O1510" i="3"/>
  <c r="Q1510" i="3"/>
  <c r="N1511" i="3"/>
  <c r="L1511" i="3"/>
  <c r="K1512" i="3"/>
  <c r="I1512" i="3"/>
  <c r="H1513" i="3"/>
  <c r="F1513" i="3"/>
  <c r="H1422" i="3"/>
  <c r="F1422" i="3"/>
  <c r="N1425" i="3"/>
  <c r="L1425" i="3"/>
  <c r="E1429" i="3"/>
  <c r="C1429" i="3"/>
  <c r="Q1420" i="3"/>
  <c r="O1420" i="3"/>
  <c r="N1421" i="3"/>
  <c r="L1421" i="3"/>
  <c r="H1424" i="3"/>
  <c r="F1424" i="3"/>
  <c r="N1428" i="3"/>
  <c r="L1428" i="3"/>
  <c r="C1420" i="3"/>
  <c r="E1420" i="3"/>
  <c r="N1422" i="3"/>
  <c r="L1422" i="3"/>
  <c r="E1427" i="3"/>
  <c r="C1427" i="3"/>
  <c r="N1429" i="3"/>
  <c r="L1429" i="3"/>
  <c r="K1420" i="3"/>
  <c r="I1420" i="3"/>
  <c r="H1421" i="3"/>
  <c r="F1421" i="3"/>
  <c r="E1422" i="3"/>
  <c r="C1422" i="3"/>
  <c r="Q1422" i="3"/>
  <c r="O1422" i="3"/>
  <c r="N1423" i="3"/>
  <c r="L1423" i="3"/>
  <c r="I1424" i="3"/>
  <c r="K1424" i="3"/>
  <c r="H1425" i="3"/>
  <c r="F1425" i="3"/>
  <c r="C1426" i="3"/>
  <c r="E1426" i="3"/>
  <c r="Q1426" i="3"/>
  <c r="O1426" i="3"/>
  <c r="N1427" i="3"/>
  <c r="L1427" i="3"/>
  <c r="K1428" i="3"/>
  <c r="I1428" i="3"/>
  <c r="F1429" i="3"/>
  <c r="H1429" i="3"/>
  <c r="Q1336" i="3"/>
  <c r="O1336" i="3"/>
  <c r="C1339" i="3"/>
  <c r="E1339" i="3"/>
  <c r="F1340" i="3"/>
  <c r="H1340" i="3"/>
  <c r="K1342" i="3"/>
  <c r="I1342" i="3"/>
  <c r="Q1344" i="3"/>
  <c r="O1344" i="3"/>
  <c r="H1336" i="3"/>
  <c r="F1336" i="3"/>
  <c r="K1339" i="3"/>
  <c r="I1339" i="3"/>
  <c r="K1337" i="3"/>
  <c r="I1337" i="3"/>
  <c r="E1340" i="3"/>
  <c r="C1340" i="3"/>
  <c r="N1342" i="3"/>
  <c r="L1342" i="3"/>
  <c r="I1338" i="3"/>
  <c r="K1338" i="3"/>
  <c r="E1341" i="3"/>
  <c r="C1341" i="3"/>
  <c r="K1345" i="3"/>
  <c r="I1345" i="3"/>
  <c r="K1336" i="3"/>
  <c r="I1336" i="3"/>
  <c r="H1337" i="3"/>
  <c r="F1337" i="3"/>
  <c r="E1338" i="3"/>
  <c r="C1338" i="3"/>
  <c r="Q1338" i="3"/>
  <c r="O1338" i="3"/>
  <c r="N1339" i="3"/>
  <c r="L1339" i="3"/>
  <c r="K1340" i="3"/>
  <c r="I1340" i="3"/>
  <c r="H1341" i="3"/>
  <c r="F1341" i="3"/>
  <c r="E1342" i="3"/>
  <c r="C1342" i="3"/>
  <c r="O1342" i="3"/>
  <c r="Q1342" i="3"/>
  <c r="N1343" i="3"/>
  <c r="L1343" i="3"/>
  <c r="I1344" i="3"/>
  <c r="K1344" i="3"/>
  <c r="H1345" i="3"/>
  <c r="F1345" i="3"/>
  <c r="I1253" i="3"/>
  <c r="K1253" i="3"/>
  <c r="H1260" i="3"/>
  <c r="F1260" i="3"/>
  <c r="K1261" i="3"/>
  <c r="I1261" i="3"/>
  <c r="N1252" i="3"/>
  <c r="L1252" i="3"/>
  <c r="N1253" i="3"/>
  <c r="L1253" i="3"/>
  <c r="N1254" i="3"/>
  <c r="L1254" i="3"/>
  <c r="O1257" i="3"/>
  <c r="Q1257" i="3"/>
  <c r="Q1255" i="3"/>
  <c r="O1255" i="3"/>
  <c r="K1258" i="3"/>
  <c r="I1258" i="3"/>
  <c r="E1261" i="3"/>
  <c r="C1261" i="3"/>
  <c r="H1254" i="3"/>
  <c r="F1254" i="3"/>
  <c r="O1256" i="3"/>
  <c r="Q1256" i="3"/>
  <c r="K1259" i="3"/>
  <c r="I1259" i="3"/>
  <c r="K1252" i="3"/>
  <c r="I1252" i="3"/>
  <c r="F1253" i="3"/>
  <c r="H1253" i="3"/>
  <c r="E1254" i="3"/>
  <c r="C1254" i="3"/>
  <c r="Q1254" i="3"/>
  <c r="O1254" i="3"/>
  <c r="N1255" i="3"/>
  <c r="L1255" i="3"/>
  <c r="K1256" i="3"/>
  <c r="I1256" i="3"/>
  <c r="H1257" i="3"/>
  <c r="F1257" i="3"/>
  <c r="C1258" i="3"/>
  <c r="E1258" i="3"/>
  <c r="Q1258" i="3"/>
  <c r="O1258" i="3"/>
  <c r="N1259" i="3"/>
  <c r="L1259" i="3"/>
  <c r="I1260" i="3"/>
  <c r="K1260" i="3"/>
  <c r="F1261" i="3"/>
  <c r="H1261" i="3"/>
  <c r="N1171" i="3"/>
  <c r="L1171" i="3"/>
  <c r="K1175" i="3"/>
  <c r="I1175" i="3"/>
  <c r="O1168" i="3"/>
  <c r="Q1168" i="3"/>
  <c r="K1171" i="3"/>
  <c r="I1171" i="3"/>
  <c r="E1174" i="3"/>
  <c r="C1174" i="3"/>
  <c r="N1176" i="3"/>
  <c r="L1176" i="3"/>
  <c r="O1084" i="3"/>
  <c r="Q1084" i="3"/>
  <c r="N1087" i="3"/>
  <c r="L1087" i="3"/>
  <c r="K1091" i="3"/>
  <c r="I1091" i="3"/>
  <c r="K1085" i="3"/>
  <c r="I1085" i="3"/>
  <c r="F1087" i="3"/>
  <c r="H1087" i="3"/>
  <c r="Q1089" i="3"/>
  <c r="O1089" i="3"/>
  <c r="I1092" i="3"/>
  <c r="K1092" i="3"/>
  <c r="C1000" i="3"/>
  <c r="E1000" i="3"/>
  <c r="Q1002" i="3"/>
  <c r="O1002" i="3"/>
  <c r="O1004" i="3"/>
  <c r="Q1004" i="3"/>
  <c r="N1007" i="3"/>
  <c r="L1007" i="3"/>
  <c r="H1001" i="3"/>
  <c r="F1001" i="3"/>
  <c r="O1003" i="3"/>
  <c r="Q1003" i="3"/>
  <c r="L1005" i="3"/>
  <c r="N1005" i="3"/>
  <c r="F1008" i="3"/>
  <c r="H1008" i="3"/>
  <c r="C916" i="3"/>
  <c r="E916" i="3"/>
  <c r="Q919" i="3"/>
  <c r="O919" i="3"/>
  <c r="O920" i="3"/>
  <c r="Q920" i="3"/>
  <c r="N923" i="3"/>
  <c r="L923" i="3"/>
  <c r="C917" i="3"/>
  <c r="E917" i="3"/>
  <c r="N919" i="3"/>
  <c r="L919" i="3"/>
  <c r="H922" i="3"/>
  <c r="F922" i="3"/>
  <c r="C924" i="3"/>
  <c r="E924" i="3"/>
  <c r="H832" i="3"/>
  <c r="F832" i="3"/>
  <c r="C835" i="3"/>
  <c r="E835" i="3"/>
  <c r="C836" i="3"/>
  <c r="E836" i="3"/>
  <c r="Q838" i="3"/>
  <c r="O838" i="3"/>
  <c r="O839" i="3"/>
  <c r="Q839" i="3"/>
  <c r="O840" i="3"/>
  <c r="Q840" i="3"/>
  <c r="O832" i="3"/>
  <c r="Q832" i="3"/>
  <c r="K835" i="3"/>
  <c r="I835" i="3"/>
  <c r="E838" i="3"/>
  <c r="C838" i="3"/>
  <c r="N840" i="3"/>
  <c r="L840" i="3"/>
  <c r="E125" i="5"/>
  <c r="C125" i="5"/>
  <c r="K125" i="5"/>
  <c r="I125" i="5"/>
  <c r="Q125" i="5"/>
  <c r="O125" i="5"/>
  <c r="H125" i="5"/>
  <c r="F125" i="5"/>
  <c r="L125" i="5"/>
  <c r="N125" i="5"/>
  <c r="O278" i="3"/>
  <c r="Q278" i="3"/>
  <c r="O230" i="3"/>
  <c r="Q230" i="3"/>
  <c r="Q259" i="3"/>
  <c r="O259" i="3"/>
  <c r="Q207" i="3"/>
  <c r="O207" i="3"/>
  <c r="C48" i="3"/>
  <c r="E48" i="3"/>
  <c r="Q48" i="3"/>
  <c r="O48" i="3"/>
  <c r="E24" i="5"/>
  <c r="C24" i="5"/>
  <c r="K24" i="5"/>
  <c r="I24" i="5"/>
  <c r="Q24" i="5"/>
  <c r="O24" i="5"/>
  <c r="F24" i="5"/>
  <c r="H24" i="5"/>
  <c r="N24" i="5"/>
  <c r="L24" i="5"/>
  <c r="L295" i="3"/>
  <c r="N295" i="3"/>
  <c r="L294" i="3"/>
  <c r="N294" i="3"/>
  <c r="F250" i="3"/>
  <c r="H250" i="3"/>
  <c r="N220" i="3"/>
  <c r="L220" i="3"/>
  <c r="I220" i="3"/>
  <c r="K220" i="3"/>
  <c r="E217" i="3"/>
  <c r="C217" i="3"/>
  <c r="L191" i="3"/>
  <c r="N191" i="3"/>
  <c r="I191" i="3"/>
  <c r="K191" i="3"/>
  <c r="E67" i="3"/>
  <c r="C67" i="3"/>
  <c r="L67" i="3"/>
  <c r="N67" i="3"/>
  <c r="N292" i="3"/>
  <c r="L292" i="3"/>
  <c r="H265" i="3"/>
  <c r="F265" i="3"/>
  <c r="F263" i="3"/>
  <c r="H263" i="3"/>
  <c r="E260" i="3"/>
  <c r="C260" i="3"/>
  <c r="E253" i="3"/>
  <c r="C253" i="3"/>
  <c r="E252" i="3"/>
  <c r="T110" i="1" s="1" a="1"/>
  <c r="T110" i="1" s="1"/>
  <c r="C252" i="3"/>
  <c r="R110" i="1" s="1" a="1"/>
  <c r="R110" i="1" s="1"/>
  <c r="E249" i="3"/>
  <c r="C249" i="3"/>
  <c r="E224" i="3"/>
  <c r="C224" i="3"/>
  <c r="F224" i="3"/>
  <c r="H224" i="3"/>
  <c r="I223" i="3"/>
  <c r="K223" i="3"/>
  <c r="Q161" i="3"/>
  <c r="O161" i="3"/>
  <c r="E154" i="3"/>
  <c r="C154" i="3"/>
  <c r="N154" i="3"/>
  <c r="L154" i="3"/>
  <c r="L38" i="3"/>
  <c r="N38" i="3"/>
  <c r="C38" i="3"/>
  <c r="E38" i="3"/>
  <c r="O38" i="3"/>
  <c r="Q38" i="3"/>
  <c r="C9" i="3"/>
  <c r="E9" i="3"/>
  <c r="Q9" i="3"/>
  <c r="O9" i="3"/>
  <c r="K295" i="3"/>
  <c r="I295" i="3"/>
  <c r="H291" i="3"/>
  <c r="F291" i="3"/>
  <c r="H252" i="3"/>
  <c r="F252" i="3"/>
  <c r="I252" i="3"/>
  <c r="K252" i="3"/>
  <c r="F294" i="3"/>
  <c r="H294" i="3"/>
  <c r="N272" i="3"/>
  <c r="L272" i="3"/>
  <c r="E265" i="3"/>
  <c r="C265" i="3"/>
  <c r="I265" i="3"/>
  <c r="K265" i="3"/>
  <c r="L291" i="3"/>
  <c r="N291" i="3"/>
  <c r="I291" i="3"/>
  <c r="K291" i="3"/>
  <c r="N253" i="3"/>
  <c r="L253" i="3"/>
  <c r="N247" i="3"/>
  <c r="L247" i="3"/>
  <c r="C197" i="3"/>
  <c r="E197" i="3"/>
  <c r="K182" i="3"/>
  <c r="I182" i="3"/>
  <c r="I180" i="3"/>
  <c r="K180" i="3"/>
  <c r="F177" i="3"/>
  <c r="H177" i="3"/>
  <c r="N177" i="3"/>
  <c r="L177" i="3"/>
  <c r="L169" i="3"/>
  <c r="N169" i="3"/>
  <c r="L152" i="3"/>
  <c r="N152" i="3"/>
  <c r="C148" i="3"/>
  <c r="E148" i="3"/>
  <c r="Q132" i="3"/>
  <c r="O132" i="3"/>
  <c r="E132" i="3"/>
  <c r="C132" i="3"/>
  <c r="N132" i="3"/>
  <c r="L132" i="3"/>
  <c r="I109" i="3"/>
  <c r="K109" i="3"/>
  <c r="F108" i="3"/>
  <c r="H108" i="3"/>
  <c r="I91" i="3"/>
  <c r="K91" i="3"/>
  <c r="H54" i="3"/>
  <c r="F54" i="3"/>
  <c r="O51" i="3"/>
  <c r="Q51" i="3"/>
  <c r="C27" i="3"/>
  <c r="R633" i="1" s="1" a="1"/>
  <c r="R633" i="1" s="1"/>
  <c r="E27" i="3"/>
  <c r="T633" i="1" s="1" a="1"/>
  <c r="T633" i="1" s="1"/>
  <c r="I15" i="3"/>
  <c r="K15" i="3"/>
  <c r="Q286" i="3"/>
  <c r="O286" i="3"/>
  <c r="E286" i="3"/>
  <c r="C286" i="3"/>
  <c r="F286" i="3"/>
  <c r="H286" i="3"/>
  <c r="I286" i="3"/>
  <c r="K286" i="3"/>
  <c r="E244" i="3"/>
  <c r="C244" i="3"/>
  <c r="Q231" i="3"/>
  <c r="O231" i="3"/>
  <c r="N204" i="3"/>
  <c r="L204" i="3"/>
  <c r="Q195" i="3"/>
  <c r="O195" i="3"/>
  <c r="E195" i="3"/>
  <c r="C195" i="3"/>
  <c r="E166" i="3"/>
  <c r="C166" i="3"/>
  <c r="E149" i="3"/>
  <c r="C149" i="3"/>
  <c r="F136" i="3"/>
  <c r="H136" i="3"/>
  <c r="E135" i="3"/>
  <c r="C135" i="3"/>
  <c r="N123" i="3"/>
  <c r="L123" i="3"/>
  <c r="E119" i="3"/>
  <c r="C119" i="3"/>
  <c r="N119" i="3"/>
  <c r="L119" i="3"/>
  <c r="H109" i="3"/>
  <c r="F109" i="3"/>
  <c r="E106" i="3"/>
  <c r="C106" i="3"/>
  <c r="N106" i="3"/>
  <c r="L106" i="3"/>
  <c r="E92" i="3"/>
  <c r="C92" i="3"/>
  <c r="H92" i="3"/>
  <c r="F92" i="3"/>
  <c r="K77" i="3"/>
  <c r="I77" i="3"/>
  <c r="N77" i="3"/>
  <c r="L77" i="3"/>
  <c r="K69" i="3"/>
  <c r="I69" i="3"/>
  <c r="N35" i="3"/>
  <c r="L35" i="3"/>
  <c r="K34" i="3"/>
  <c r="I34" i="3"/>
  <c r="I26" i="3"/>
  <c r="K26" i="3"/>
  <c r="K21" i="3"/>
  <c r="I21" i="3"/>
  <c r="L12" i="3"/>
  <c r="N12" i="3"/>
  <c r="Q12" i="3"/>
  <c r="O12" i="3"/>
  <c r="O275" i="3"/>
  <c r="Q275" i="3"/>
  <c r="C275" i="3"/>
  <c r="E275" i="3"/>
  <c r="F275" i="3"/>
  <c r="H275" i="3"/>
  <c r="I275" i="3"/>
  <c r="K275" i="3"/>
  <c r="Q246" i="3"/>
  <c r="O246" i="3"/>
  <c r="F236" i="3"/>
  <c r="H236" i="3"/>
  <c r="O197" i="3"/>
  <c r="Q197" i="3"/>
  <c r="I197" i="3"/>
  <c r="K197" i="3"/>
  <c r="E179" i="3"/>
  <c r="C179" i="3"/>
  <c r="H179" i="3"/>
  <c r="F179" i="3"/>
  <c r="H169" i="3"/>
  <c r="F169" i="3"/>
  <c r="H167" i="3"/>
  <c r="F167" i="3"/>
  <c r="N165" i="3"/>
  <c r="L165" i="3"/>
  <c r="I165" i="3"/>
  <c r="K165" i="3"/>
  <c r="H151" i="3"/>
  <c r="F151" i="3"/>
  <c r="H148" i="3"/>
  <c r="F148" i="3"/>
  <c r="N148" i="3"/>
  <c r="L148" i="3"/>
  <c r="L139" i="3"/>
  <c r="N139" i="3"/>
  <c r="H138" i="3"/>
  <c r="F138" i="3"/>
  <c r="E136" i="3"/>
  <c r="C136" i="3"/>
  <c r="I122" i="3"/>
  <c r="K122" i="3"/>
  <c r="F121" i="3"/>
  <c r="H121" i="3"/>
  <c r="I110" i="3"/>
  <c r="K110" i="3"/>
  <c r="E108" i="3"/>
  <c r="C108" i="3"/>
  <c r="K82" i="3"/>
  <c r="I82" i="3"/>
  <c r="L78" i="3"/>
  <c r="N78" i="3"/>
  <c r="I78" i="3"/>
  <c r="K78" i="3"/>
  <c r="H64" i="3"/>
  <c r="F64" i="3"/>
  <c r="K52" i="3"/>
  <c r="I52" i="3"/>
  <c r="E52" i="3"/>
  <c r="C52" i="3"/>
  <c r="I27" i="3"/>
  <c r="K27" i="3"/>
  <c r="H27" i="3"/>
  <c r="F27" i="3"/>
  <c r="F244" i="3"/>
  <c r="H244" i="3"/>
  <c r="K244" i="3"/>
  <c r="I244" i="3"/>
  <c r="C236" i="3"/>
  <c r="E236" i="3"/>
  <c r="I236" i="3"/>
  <c r="K236" i="3"/>
  <c r="L166" i="3"/>
  <c r="N166" i="3"/>
  <c r="H166" i="3"/>
  <c r="F166" i="3"/>
  <c r="H152" i="3"/>
  <c r="F152" i="3"/>
  <c r="H122" i="3"/>
  <c r="F122" i="3"/>
  <c r="N281" i="3"/>
  <c r="L281" i="3"/>
  <c r="F202" i="3"/>
  <c r="H202" i="3"/>
  <c r="Q202" i="3"/>
  <c r="O202" i="3"/>
  <c r="H183" i="3"/>
  <c r="F183" i="3"/>
  <c r="F180" i="3"/>
  <c r="H180" i="3"/>
  <c r="E180" i="3"/>
  <c r="C180" i="3"/>
  <c r="E169" i="3"/>
  <c r="C169" i="3"/>
  <c r="I123" i="3"/>
  <c r="K123" i="3"/>
  <c r="F110" i="3"/>
  <c r="H110" i="3"/>
  <c r="E109" i="3"/>
  <c r="C109" i="3"/>
  <c r="Q54" i="3"/>
  <c r="O54" i="3"/>
  <c r="E34" i="3"/>
  <c r="C34" i="3"/>
  <c r="N276" i="3"/>
  <c r="L276" i="3"/>
  <c r="F208" i="3"/>
  <c r="H208" i="3"/>
  <c r="Q208" i="3"/>
  <c r="O208" i="3"/>
  <c r="E204" i="3"/>
  <c r="C204" i="3"/>
  <c r="E167" i="3"/>
  <c r="C167" i="3"/>
  <c r="E151" i="3"/>
  <c r="C151" i="3"/>
  <c r="N151" i="3"/>
  <c r="L151" i="3"/>
  <c r="E110" i="3"/>
  <c r="C110" i="3"/>
  <c r="E82" i="3"/>
  <c r="C82" i="3"/>
  <c r="K80" i="3"/>
  <c r="I80" i="3"/>
  <c r="E80" i="3"/>
  <c r="T242" i="1" s="1" a="1"/>
  <c r="T242" i="1" s="1"/>
  <c r="C80" i="3"/>
  <c r="R242" i="1" s="1" a="1"/>
  <c r="R242" i="1" s="1"/>
  <c r="C64" i="3"/>
  <c r="E64" i="3"/>
  <c r="N64" i="3"/>
  <c r="L64" i="3"/>
  <c r="H35" i="3"/>
  <c r="F35" i="3"/>
  <c r="E15" i="3"/>
  <c r="C15" i="3"/>
  <c r="O281" i="3"/>
  <c r="Q281" i="3"/>
  <c r="E281" i="3"/>
  <c r="C281" i="3"/>
  <c r="H281" i="3"/>
  <c r="F281" i="3"/>
  <c r="I281" i="3"/>
  <c r="K281" i="3"/>
  <c r="C152" i="3"/>
  <c r="E152" i="3"/>
  <c r="I152" i="3"/>
  <c r="K152" i="3"/>
  <c r="E122" i="3"/>
  <c r="C122" i="3"/>
  <c r="H204" i="3"/>
  <c r="F204" i="3"/>
  <c r="I204" i="3"/>
  <c r="K204" i="3"/>
  <c r="C183" i="3"/>
  <c r="E183" i="3"/>
  <c r="N183" i="3"/>
  <c r="L183" i="3"/>
  <c r="I138" i="3"/>
  <c r="K138" i="3"/>
  <c r="N138" i="3"/>
  <c r="L138" i="3"/>
  <c r="E35" i="3"/>
  <c r="T584" i="1" s="1" a="1"/>
  <c r="T584" i="1" s="1"/>
  <c r="C35" i="3"/>
  <c r="R584" i="1" s="1" a="1"/>
  <c r="R584" i="1" s="1"/>
  <c r="Q276" i="3"/>
  <c r="O276" i="3"/>
  <c r="K276" i="3"/>
  <c r="I276" i="3"/>
  <c r="E276" i="3"/>
  <c r="C276" i="3"/>
  <c r="F276" i="3"/>
  <c r="H276" i="3"/>
  <c r="N246" i="3"/>
  <c r="L246" i="3"/>
  <c r="E246" i="3"/>
  <c r="C246" i="3"/>
  <c r="F246" i="3"/>
  <c r="H246" i="3"/>
  <c r="I246" i="3"/>
  <c r="K246" i="3"/>
  <c r="K231" i="3"/>
  <c r="I231" i="3"/>
  <c r="E231" i="3"/>
  <c r="C231" i="3"/>
  <c r="N231" i="3"/>
  <c r="L231" i="3"/>
  <c r="Q182" i="3"/>
  <c r="O182" i="3"/>
  <c r="I174" i="3"/>
  <c r="K174" i="3"/>
  <c r="N174" i="3"/>
  <c r="L174" i="3"/>
  <c r="Q141" i="3"/>
  <c r="O141" i="3"/>
  <c r="I141" i="3"/>
  <c r="K141" i="3"/>
  <c r="N141" i="3"/>
  <c r="L141" i="3"/>
  <c r="H104" i="3"/>
  <c r="F104" i="3"/>
  <c r="N104" i="3"/>
  <c r="L104" i="3"/>
  <c r="O104" i="3"/>
  <c r="Q104" i="3"/>
  <c r="I104" i="3"/>
  <c r="K104" i="3"/>
  <c r="F84" i="3"/>
  <c r="H84" i="3"/>
  <c r="Q84" i="3"/>
  <c r="O84" i="3"/>
  <c r="I84" i="3"/>
  <c r="K84" i="3"/>
  <c r="K79" i="3"/>
  <c r="I79" i="3"/>
  <c r="E140" i="3"/>
  <c r="C140" i="3"/>
  <c r="N140" i="3"/>
  <c r="L140" i="3"/>
  <c r="Q140" i="3"/>
  <c r="O140" i="3"/>
  <c r="K140" i="3"/>
  <c r="I140" i="3"/>
  <c r="H140" i="3"/>
  <c r="F140" i="3"/>
  <c r="E113" i="3"/>
  <c r="C113" i="3"/>
  <c r="N113" i="3"/>
  <c r="L113" i="3"/>
  <c r="Q113" i="3"/>
  <c r="O113" i="3"/>
  <c r="F113" i="3"/>
  <c r="H113" i="3"/>
  <c r="I113" i="3"/>
  <c r="K113" i="3"/>
  <c r="N62" i="3"/>
  <c r="L62" i="3"/>
  <c r="E50" i="3"/>
  <c r="C50" i="3"/>
  <c r="F194" i="3"/>
  <c r="H194" i="3"/>
  <c r="N194" i="3"/>
  <c r="L194" i="3"/>
  <c r="Q194" i="3"/>
  <c r="O194" i="3"/>
  <c r="I194" i="3"/>
  <c r="K194" i="3"/>
  <c r="E99" i="3"/>
  <c r="C99" i="3"/>
  <c r="H99" i="3"/>
  <c r="F99" i="3"/>
  <c r="K99" i="3"/>
  <c r="I99" i="3"/>
  <c r="O99" i="3"/>
  <c r="Q99" i="3"/>
  <c r="N99" i="3"/>
  <c r="L99" i="3"/>
  <c r="Q79" i="3"/>
  <c r="O79" i="3"/>
  <c r="E79" i="3"/>
  <c r="C79" i="3"/>
  <c r="H79" i="3"/>
  <c r="F79" i="3"/>
  <c r="N71" i="3"/>
  <c r="L71" i="3"/>
  <c r="L13" i="3"/>
  <c r="N13" i="3"/>
  <c r="E13" i="3"/>
  <c r="C13" i="3"/>
  <c r="O13" i="3"/>
  <c r="Q13" i="3"/>
  <c r="I13" i="3"/>
  <c r="K13" i="3"/>
  <c r="E112" i="3"/>
  <c r="C112" i="3"/>
  <c r="K112" i="3"/>
  <c r="I112" i="3"/>
  <c r="O112" i="3"/>
  <c r="Q112" i="3"/>
  <c r="H112" i="3"/>
  <c r="F112" i="3"/>
  <c r="N112" i="3"/>
  <c r="L112" i="3"/>
  <c r="E83" i="3"/>
  <c r="C83" i="3"/>
  <c r="O83" i="3"/>
  <c r="Q83" i="3"/>
  <c r="H83" i="3"/>
  <c r="F83" i="3"/>
  <c r="I83" i="3"/>
  <c r="K83" i="3"/>
  <c r="N83" i="3"/>
  <c r="L83" i="3"/>
  <c r="E71" i="3"/>
  <c r="C71" i="3"/>
  <c r="H50" i="3"/>
  <c r="F50" i="3"/>
  <c r="Q50" i="3"/>
  <c r="O50" i="3"/>
  <c r="L50" i="3"/>
  <c r="N50" i="3"/>
  <c r="K50" i="3"/>
  <c r="I50" i="3"/>
  <c r="I93" i="3"/>
  <c r="K93" i="3"/>
  <c r="Q62" i="3"/>
  <c r="O62" i="3"/>
  <c r="I62" i="3"/>
  <c r="K62" i="3"/>
  <c r="E62" i="3"/>
  <c r="C62" i="3"/>
  <c r="F62" i="3"/>
  <c r="H62" i="3"/>
  <c r="H25" i="3"/>
  <c r="F25" i="3"/>
  <c r="I25" i="3"/>
  <c r="K25" i="3"/>
  <c r="L25" i="3"/>
  <c r="N25" i="3"/>
  <c r="E25" i="3"/>
  <c r="C25" i="3"/>
  <c r="Q25" i="3"/>
  <c r="O25" i="3"/>
  <c r="L288" i="3"/>
  <c r="N288" i="3"/>
  <c r="Q288" i="3"/>
  <c r="O288" i="3"/>
  <c r="H288" i="3"/>
  <c r="F288" i="3"/>
  <c r="C288" i="3"/>
  <c r="E288" i="3"/>
  <c r="I288" i="3"/>
  <c r="K288" i="3"/>
  <c r="Q93" i="3"/>
  <c r="O93" i="3"/>
  <c r="F93" i="3"/>
  <c r="H93" i="3"/>
  <c r="E93" i="3"/>
  <c r="C93" i="3"/>
  <c r="N93" i="3"/>
  <c r="L93" i="3"/>
  <c r="F71" i="3"/>
  <c r="H71" i="3"/>
  <c r="I71" i="3"/>
  <c r="K71" i="3"/>
  <c r="O71" i="3"/>
  <c r="Q71" i="3"/>
  <c r="H8" i="3"/>
  <c r="F8" i="3"/>
  <c r="K8" i="3"/>
  <c r="I8" i="3"/>
  <c r="L8" i="3"/>
  <c r="N8" i="3"/>
  <c r="Q8" i="3"/>
  <c r="O8" i="3"/>
  <c r="C8" i="3"/>
  <c r="E8" i="3"/>
  <c r="Q279" i="3"/>
  <c r="O279" i="3"/>
  <c r="F279" i="3"/>
  <c r="H279" i="3"/>
  <c r="I279" i="3"/>
  <c r="K279" i="3"/>
  <c r="N279" i="3"/>
  <c r="L279" i="3"/>
  <c r="F239" i="3"/>
  <c r="H239" i="3"/>
  <c r="O239" i="3"/>
  <c r="Q239" i="3"/>
  <c r="L239" i="3"/>
  <c r="N239" i="3"/>
  <c r="I239" i="3"/>
  <c r="K239" i="3"/>
  <c r="E205" i="3"/>
  <c r="C205" i="3"/>
  <c r="I205" i="3"/>
  <c r="K205" i="3"/>
  <c r="N205" i="3"/>
  <c r="L205" i="3"/>
  <c r="Q205" i="3"/>
  <c r="O205" i="3"/>
  <c r="F205" i="3"/>
  <c r="H205" i="3"/>
  <c r="E175" i="3"/>
  <c r="C175" i="3"/>
  <c r="F175" i="3"/>
  <c r="H175" i="3"/>
  <c r="N175" i="3"/>
  <c r="L175" i="3"/>
  <c r="I175" i="3"/>
  <c r="K175" i="3"/>
  <c r="K127" i="3"/>
  <c r="I127" i="3"/>
  <c r="N127" i="3"/>
  <c r="L127" i="3"/>
  <c r="Q127" i="3"/>
  <c r="O127" i="3"/>
  <c r="H127" i="3"/>
  <c r="F127" i="3"/>
  <c r="I118" i="3"/>
  <c r="K118" i="3"/>
  <c r="N118" i="3"/>
  <c r="L118" i="3"/>
  <c r="Q118" i="3"/>
  <c r="O118" i="3"/>
  <c r="H118" i="3"/>
  <c r="F118" i="3"/>
  <c r="K105" i="3"/>
  <c r="I105" i="3"/>
  <c r="Q105" i="3"/>
  <c r="O105" i="3"/>
  <c r="N105" i="3"/>
  <c r="L105" i="3"/>
  <c r="H105" i="3"/>
  <c r="F105" i="3"/>
  <c r="F90" i="3"/>
  <c r="H90" i="3"/>
  <c r="K90" i="3"/>
  <c r="I90" i="3"/>
  <c r="N90" i="3"/>
  <c r="L90" i="3"/>
  <c r="H70" i="3"/>
  <c r="F70" i="3"/>
  <c r="O70" i="3"/>
  <c r="Q70" i="3"/>
  <c r="N70" i="3"/>
  <c r="L70" i="3"/>
  <c r="E49" i="3"/>
  <c r="C49" i="3"/>
  <c r="H49" i="3"/>
  <c r="F49" i="3"/>
  <c r="Q49" i="3"/>
  <c r="O49" i="3"/>
  <c r="K49" i="3"/>
  <c r="I49" i="3"/>
  <c r="L49" i="3"/>
  <c r="N49" i="3"/>
  <c r="K36" i="3"/>
  <c r="I36" i="3"/>
  <c r="O36" i="3"/>
  <c r="Q36" i="3"/>
  <c r="E36" i="3"/>
  <c r="C36" i="3"/>
  <c r="F36" i="3"/>
  <c r="H36" i="3"/>
  <c r="N28" i="3"/>
  <c r="L28" i="3"/>
  <c r="H28" i="3"/>
  <c r="F28" i="3"/>
  <c r="E28" i="3"/>
  <c r="T632" i="1" s="1" a="1"/>
  <c r="T632" i="1" s="1"/>
  <c r="C28" i="3"/>
  <c r="R632" i="1" s="1" a="1"/>
  <c r="R632" i="1" s="1"/>
  <c r="Q28" i="3"/>
  <c r="O28" i="3"/>
  <c r="F23" i="3"/>
  <c r="H23" i="3"/>
  <c r="K23" i="3"/>
  <c r="I23" i="3"/>
  <c r="Q23" i="3"/>
  <c r="O23" i="3"/>
  <c r="L23" i="3"/>
  <c r="N23" i="3"/>
  <c r="H22" i="3"/>
  <c r="F22" i="3"/>
  <c r="L22" i="3"/>
  <c r="N22" i="3"/>
  <c r="E22" i="3"/>
  <c r="C22" i="3"/>
  <c r="Q22" i="3"/>
  <c r="O22" i="3"/>
  <c r="K6" i="3"/>
  <c r="I6" i="3"/>
  <c r="F6" i="3"/>
  <c r="H6" i="3"/>
  <c r="E6" i="3"/>
  <c r="C6" i="3"/>
  <c r="Q6" i="3"/>
  <c r="O6" i="3"/>
  <c r="S4965" i="1" a="1"/>
  <c r="S4965" i="1" s="1"/>
  <c r="T4965" i="1" a="1"/>
  <c r="T4965" i="1" s="1"/>
  <c r="R4965" i="1" a="1"/>
  <c r="R4965" i="1" s="1"/>
  <c r="T4976" i="1" a="1"/>
  <c r="T4976" i="1" s="1"/>
  <c r="S4976" i="1" a="1"/>
  <c r="S4976" i="1" s="1"/>
  <c r="R4976" i="1" a="1"/>
  <c r="R4976" i="1" s="1"/>
  <c r="S4998" i="1" a="1"/>
  <c r="S4998" i="1" s="1"/>
  <c r="T4998" i="1" a="1"/>
  <c r="T4998" i="1" s="1"/>
  <c r="R4998" i="1" a="1"/>
  <c r="R4998" i="1" s="1"/>
  <c r="S5009" i="1" a="1"/>
  <c r="S5009" i="1" s="1"/>
  <c r="R5009" i="1" a="1"/>
  <c r="R5009" i="1" s="1"/>
  <c r="T5009" i="1" a="1"/>
  <c r="T5009" i="1" s="1"/>
  <c r="R5090" i="1" a="1"/>
  <c r="R5090" i="1" s="1"/>
  <c r="S5090" i="1" a="1"/>
  <c r="S5090" i="1" s="1"/>
  <c r="T5090" i="1" a="1"/>
  <c r="T5090" i="1" s="1"/>
  <c r="P5102" i="1"/>
  <c r="S5102" i="1" a="1"/>
  <c r="S5102" i="1" s="1"/>
  <c r="T5102" i="1" a="1"/>
  <c r="T5102" i="1" s="1"/>
  <c r="R5102" i="1" a="1"/>
  <c r="R5102" i="1" s="1"/>
  <c r="S5119" i="1" a="1"/>
  <c r="S5119" i="1" s="1"/>
  <c r="R5119" i="1" a="1"/>
  <c r="R5119" i="1" s="1"/>
  <c r="S5132" i="1" a="1"/>
  <c r="S5132" i="1" s="1"/>
  <c r="R5132" i="1" a="1"/>
  <c r="R5132" i="1" s="1"/>
  <c r="S5232" i="1" a="1"/>
  <c r="S5232" i="1" s="1"/>
  <c r="R5232" i="1" a="1"/>
  <c r="R5232" i="1" s="1"/>
  <c r="T5232" i="1" a="1"/>
  <c r="T5232" i="1" s="1"/>
  <c r="S5234" i="1" a="1"/>
  <c r="S5234" i="1" s="1"/>
  <c r="P5234" i="1"/>
  <c r="T5234" i="1" a="1"/>
  <c r="T5234" i="1" s="1"/>
  <c r="R5234" i="1" a="1"/>
  <c r="R5234" i="1" s="1"/>
  <c r="T5371" i="1" a="1"/>
  <c r="T5371" i="1" s="1"/>
  <c r="S5371" i="1" a="1"/>
  <c r="S5371" i="1" s="1"/>
  <c r="R5371" i="1" a="1"/>
  <c r="R5371" i="1" s="1"/>
  <c r="S5384" i="1" a="1"/>
  <c r="S5384" i="1" s="1"/>
  <c r="R5384" i="1" a="1"/>
  <c r="R5384" i="1" s="1"/>
  <c r="T5384" i="1" a="1"/>
  <c r="T5384" i="1" s="1"/>
  <c r="T5410" i="1" a="1"/>
  <c r="T5410" i="1" s="1"/>
  <c r="R5410" i="1" a="1"/>
  <c r="R5410" i="1" s="1"/>
  <c r="S5410" i="1" a="1"/>
  <c r="S5410" i="1" s="1"/>
  <c r="P5410" i="1"/>
  <c r="S5412" i="1" a="1"/>
  <c r="S5412" i="1" s="1"/>
  <c r="R5412" i="1" a="1"/>
  <c r="R5412" i="1" s="1"/>
  <c r="P5412" i="1"/>
  <c r="T5412" i="1" a="1"/>
  <c r="T5412" i="1" s="1"/>
  <c r="P5486" i="1"/>
  <c r="S5486" i="1" a="1"/>
  <c r="S5486" i="1" s="1"/>
  <c r="R5486" i="1" a="1"/>
  <c r="R5486" i="1" s="1"/>
  <c r="S5488" i="1" a="1"/>
  <c r="S5488" i="1" s="1"/>
  <c r="R5488" i="1" a="1"/>
  <c r="R5488" i="1" s="1"/>
  <c r="T5543" i="1" a="1"/>
  <c r="T5543" i="1" s="1"/>
  <c r="S5543" i="1" a="1"/>
  <c r="S5543" i="1" s="1"/>
  <c r="R5543" i="1" a="1"/>
  <c r="R5543" i="1" s="1"/>
  <c r="R5558" i="1" a="1"/>
  <c r="R5558" i="1" s="1"/>
  <c r="S5558" i="1" a="1"/>
  <c r="S5558" i="1" s="1"/>
  <c r="T5558" i="1" a="1"/>
  <c r="T5558" i="1" s="1"/>
  <c r="T5569" i="1" a="1"/>
  <c r="T5569" i="1" s="1"/>
  <c r="S5569" i="1" a="1"/>
  <c r="S5569" i="1" s="1"/>
  <c r="R5569" i="1" a="1"/>
  <c r="R5569" i="1" s="1"/>
  <c r="S5616" i="1" a="1"/>
  <c r="S5616" i="1" s="1"/>
  <c r="T5616" i="1" a="1"/>
  <c r="T5616" i="1" s="1"/>
  <c r="R5616" i="1" a="1"/>
  <c r="R5616" i="1" s="1"/>
  <c r="T5619" i="1" a="1"/>
  <c r="T5619" i="1" s="1"/>
  <c r="S5619" i="1" a="1"/>
  <c r="S5619" i="1" s="1"/>
  <c r="R5619" i="1" a="1"/>
  <c r="R5619" i="1" s="1"/>
  <c r="S4945" i="1" a="1"/>
  <c r="S4945" i="1" s="1"/>
  <c r="R4945" i="1" a="1"/>
  <c r="R4945" i="1" s="1"/>
  <c r="P4945" i="1"/>
  <c r="R4978" i="1" a="1"/>
  <c r="R4978" i="1" s="1"/>
  <c r="S4978" i="1" a="1"/>
  <c r="S4978" i="1" s="1"/>
  <c r="S4982" i="1" a="1"/>
  <c r="S4982" i="1" s="1"/>
  <c r="R4982" i="1" a="1"/>
  <c r="R4982" i="1" s="1"/>
  <c r="P4982" i="1"/>
  <c r="S5037" i="1" a="1"/>
  <c r="S5037" i="1" s="1"/>
  <c r="T5037" i="1" a="1"/>
  <c r="T5037" i="1" s="1"/>
  <c r="R5037" i="1" a="1"/>
  <c r="R5037" i="1" s="1"/>
  <c r="P5037" i="1"/>
  <c r="T5143" i="1" a="1"/>
  <c r="T5143" i="1" s="1"/>
  <c r="R5143" i="1" a="1"/>
  <c r="R5143" i="1" s="1"/>
  <c r="T5145" i="1" a="1"/>
  <c r="T5145" i="1" s="1"/>
  <c r="S5145" i="1" a="1"/>
  <c r="S5145" i="1" s="1"/>
  <c r="R5145" i="1" a="1"/>
  <c r="R5145" i="1" s="1"/>
  <c r="P5145" i="1"/>
  <c r="R5160" i="1" a="1"/>
  <c r="R5160" i="1" s="1"/>
  <c r="P5160" i="1"/>
  <c r="T5162" i="1" a="1"/>
  <c r="T5162" i="1" s="1"/>
  <c r="R5162" i="1" a="1"/>
  <c r="R5162" i="1" s="1"/>
  <c r="P5162" i="1"/>
  <c r="P5166" i="1"/>
  <c r="S5166" i="1" a="1"/>
  <c r="S5166" i="1" s="1"/>
  <c r="R5166" i="1" a="1"/>
  <c r="R5166" i="1" s="1"/>
  <c r="S5168" i="1" a="1"/>
  <c r="S5168" i="1" s="1"/>
  <c r="R5168" i="1" a="1"/>
  <c r="R5168" i="1" s="1"/>
  <c r="T5168" i="1" a="1"/>
  <c r="T5168" i="1" s="1"/>
  <c r="P5168" i="1"/>
  <c r="R5224" i="1" a="1"/>
  <c r="R5224" i="1" s="1"/>
  <c r="P5224" i="1"/>
  <c r="S5292" i="1" a="1"/>
  <c r="S5292" i="1" s="1"/>
  <c r="R5292" i="1" a="1"/>
  <c r="R5292" i="1" s="1"/>
  <c r="T5292" i="1" a="1"/>
  <c r="T5292" i="1" s="1"/>
  <c r="S5328" i="1" a="1"/>
  <c r="S5328" i="1" s="1"/>
  <c r="T5328" i="1" a="1"/>
  <c r="T5328" i="1" s="1"/>
  <c r="R5328" i="1" a="1"/>
  <c r="R5328" i="1" s="1"/>
  <c r="R5382" i="1" a="1"/>
  <c r="R5382" i="1" s="1"/>
  <c r="T5382" i="1" a="1"/>
  <c r="T5382" i="1" s="1"/>
  <c r="S5382" i="1" a="1"/>
  <c r="S5382" i="1" s="1"/>
  <c r="P5382" i="1"/>
  <c r="S5452" i="1" a="1"/>
  <c r="S5452" i="1" s="1"/>
  <c r="R5452" i="1" a="1"/>
  <c r="R5452" i="1" s="1"/>
  <c r="T5452" i="1" a="1"/>
  <c r="T5452" i="1" s="1"/>
  <c r="P5492" i="1"/>
  <c r="S5492" i="1" a="1"/>
  <c r="S5492" i="1" s="1"/>
  <c r="T5492" i="1" a="1"/>
  <c r="T5492" i="1" s="1"/>
  <c r="R5492" i="1" a="1"/>
  <c r="R5492" i="1" s="1"/>
  <c r="T5505" i="1" a="1"/>
  <c r="T5505" i="1" s="1"/>
  <c r="R5505" i="1" a="1"/>
  <c r="R5505" i="1" s="1"/>
  <c r="S5505" i="1" a="1"/>
  <c r="S5505" i="1" s="1"/>
  <c r="P5505" i="1"/>
  <c r="S5552" i="1" a="1"/>
  <c r="S5552" i="1" s="1"/>
  <c r="R5552" i="1" a="1"/>
  <c r="R5552" i="1" s="1"/>
  <c r="P5552" i="1"/>
  <c r="S5554" i="1" a="1"/>
  <c r="S5554" i="1" s="1"/>
  <c r="R5554" i="1" a="1"/>
  <c r="R5554" i="1" s="1"/>
  <c r="P5554" i="1"/>
  <c r="T5571" i="1" a="1"/>
  <c r="T5571" i="1" s="1"/>
  <c r="R5571" i="1" a="1"/>
  <c r="R5571" i="1" s="1"/>
  <c r="S5571" i="1" a="1"/>
  <c r="S5571" i="1" s="1"/>
  <c r="T5588" i="1" a="1"/>
  <c r="T5588" i="1" s="1"/>
  <c r="P5588" i="1"/>
  <c r="S5588" i="1" a="1"/>
  <c r="S5588" i="1" s="1"/>
  <c r="R5588" i="1" a="1"/>
  <c r="R5588" i="1" s="1"/>
  <c r="T5591" i="1" a="1"/>
  <c r="T5591" i="1" s="1"/>
  <c r="S5591" i="1" a="1"/>
  <c r="S5591" i="1" s="1"/>
  <c r="R5591" i="1" a="1"/>
  <c r="R5591" i="1" s="1"/>
  <c r="T5607" i="1" a="1"/>
  <c r="T5607" i="1" s="1"/>
  <c r="S5607" i="1" a="1"/>
  <c r="S5607" i="1" s="1"/>
  <c r="R5607" i="1" a="1"/>
  <c r="R5607" i="1" s="1"/>
  <c r="S4343" i="1" a="1"/>
  <c r="S4343" i="1" s="1"/>
  <c r="T4343" i="1" a="1"/>
  <c r="T4343" i="1" s="1"/>
  <c r="S4509" i="1" a="1"/>
  <c r="S4509" i="1" s="1"/>
  <c r="T4509" i="1" a="1"/>
  <c r="T4509" i="1" s="1"/>
  <c r="T4520" i="1" a="1"/>
  <c r="T4520" i="1" s="1"/>
  <c r="P4520" i="1"/>
  <c r="S4681" i="1" a="1"/>
  <c r="S4681" i="1" s="1"/>
  <c r="T4681" i="1" a="1"/>
  <c r="T4681" i="1" s="1"/>
  <c r="S4705" i="1" a="1"/>
  <c r="S4705" i="1" s="1"/>
  <c r="P4705" i="1"/>
  <c r="T4736" i="1" a="1"/>
  <c r="T4736" i="1" s="1"/>
  <c r="R4736" i="1" a="1"/>
  <c r="R4736" i="1" s="1"/>
  <c r="T4848" i="1" a="1"/>
  <c r="T4848" i="1" s="1"/>
  <c r="S4848" i="1" a="1"/>
  <c r="S4848" i="1" s="1"/>
  <c r="R4956" i="1" a="1"/>
  <c r="R4956" i="1" s="1"/>
  <c r="S4956" i="1" a="1"/>
  <c r="S4956" i="1" s="1"/>
  <c r="S4989" i="1" a="1"/>
  <c r="S4989" i="1" s="1"/>
  <c r="P4989" i="1"/>
  <c r="R4989" i="1" a="1"/>
  <c r="R4989" i="1" s="1"/>
  <c r="P5000" i="1"/>
  <c r="R5000" i="1" a="1"/>
  <c r="R5000" i="1" s="1"/>
  <c r="S5013" i="1" a="1"/>
  <c r="S5013" i="1" s="1"/>
  <c r="R5013" i="1" a="1"/>
  <c r="R5013" i="1" s="1"/>
  <c r="T5024" i="1" a="1"/>
  <c r="T5024" i="1" s="1"/>
  <c r="R5024" i="1" a="1"/>
  <c r="R5024" i="1" s="1"/>
  <c r="S5045" i="1" a="1"/>
  <c r="S5045" i="1" s="1"/>
  <c r="R5045" i="1" a="1"/>
  <c r="R5045" i="1" s="1"/>
  <c r="R5158" i="1" a="1"/>
  <c r="R5158" i="1" s="1"/>
  <c r="P5158" i="1"/>
  <c r="S5164" i="1" a="1"/>
  <c r="S5164" i="1" s="1"/>
  <c r="R5164" i="1" a="1"/>
  <c r="R5164" i="1" s="1"/>
  <c r="S5243" i="1" a="1"/>
  <c r="S5243" i="1" s="1"/>
  <c r="R5243" i="1" a="1"/>
  <c r="R5243" i="1" s="1"/>
  <c r="S5324" i="1" a="1"/>
  <c r="S5324" i="1" s="1"/>
  <c r="R5324" i="1" a="1"/>
  <c r="R5324" i="1" s="1"/>
  <c r="T5367" i="1" a="1"/>
  <c r="T5367" i="1" s="1"/>
  <c r="R5367" i="1" a="1"/>
  <c r="R5367" i="1" s="1"/>
  <c r="S5367" i="1" a="1"/>
  <c r="S5367" i="1" s="1"/>
  <c r="R5395" i="1" a="1"/>
  <c r="R5395" i="1" s="1"/>
  <c r="T5395" i="1" a="1"/>
  <c r="T5395" i="1" s="1"/>
  <c r="S5395" i="1" a="1"/>
  <c r="S5395" i="1" s="1"/>
  <c r="T5421" i="1" a="1"/>
  <c r="T5421" i="1" s="1"/>
  <c r="S5421" i="1" a="1"/>
  <c r="S5421" i="1" s="1"/>
  <c r="R5421" i="1" a="1"/>
  <c r="R5421" i="1" s="1"/>
  <c r="P5450" i="1"/>
  <c r="S5450" i="1" a="1"/>
  <c r="S5450" i="1" s="1"/>
  <c r="R5450" i="1" a="1"/>
  <c r="R5450" i="1" s="1"/>
  <c r="S5484" i="1" a="1"/>
  <c r="S5484" i="1" s="1"/>
  <c r="R5484" i="1" a="1"/>
  <c r="R5484" i="1" s="1"/>
  <c r="T5501" i="1" a="1"/>
  <c r="T5501" i="1" s="1"/>
  <c r="S5501" i="1" a="1"/>
  <c r="S5501" i="1" s="1"/>
  <c r="T5507" i="1" a="1"/>
  <c r="T5507" i="1" s="1"/>
  <c r="S5507" i="1" a="1"/>
  <c r="S5507" i="1" s="1"/>
  <c r="R5507" i="1" a="1"/>
  <c r="R5507" i="1" s="1"/>
  <c r="P5556" i="1"/>
  <c r="T5556" i="1" a="1"/>
  <c r="T5556" i="1" s="1"/>
  <c r="R5556" i="1" a="1"/>
  <c r="R5556" i="1" s="1"/>
  <c r="T5567" i="1" a="1"/>
  <c r="T5567" i="1" s="1"/>
  <c r="R5567" i="1" a="1"/>
  <c r="R5567" i="1" s="1"/>
  <c r="S5576" i="1" a="1"/>
  <c r="S5576" i="1" s="1"/>
  <c r="R5576" i="1" a="1"/>
  <c r="R5576" i="1" s="1"/>
  <c r="R5598" i="1" a="1"/>
  <c r="R5598" i="1" s="1"/>
  <c r="S5598" i="1" a="1"/>
  <c r="S5598" i="1" s="1"/>
  <c r="T5598" i="1" a="1"/>
  <c r="T5598" i="1" s="1"/>
  <c r="T5633" i="1" a="1"/>
  <c r="T5633" i="1" s="1"/>
  <c r="R5633" i="1" a="1"/>
  <c r="R5633" i="1" s="1"/>
  <c r="S5633" i="1" a="1"/>
  <c r="S5633" i="1" s="1"/>
  <c r="S4925" i="1" a="1"/>
  <c r="S4925" i="1" s="1"/>
  <c r="P4925" i="1"/>
  <c r="T4960" i="1" a="1"/>
  <c r="T4960" i="1" s="1"/>
  <c r="P4960" i="1"/>
  <c r="S4993" i="1" a="1"/>
  <c r="S4993" i="1" s="1"/>
  <c r="T4993" i="1" a="1"/>
  <c r="T4993" i="1" s="1"/>
  <c r="P4993" i="1"/>
  <c r="S5049" i="1" a="1"/>
  <c r="S5049" i="1" s="1"/>
  <c r="P5049" i="1"/>
  <c r="S5069" i="1" a="1"/>
  <c r="S5069" i="1" s="1"/>
  <c r="P5069" i="1"/>
  <c r="R5126" i="1" a="1"/>
  <c r="R5126" i="1" s="1"/>
  <c r="T5126" i="1" a="1"/>
  <c r="T5126" i="1" s="1"/>
  <c r="P5126" i="1"/>
  <c r="S5156" i="1" a="1"/>
  <c r="S5156" i="1" s="1"/>
  <c r="R5156" i="1" a="1"/>
  <c r="R5156" i="1" s="1"/>
  <c r="P5156" i="1"/>
  <c r="S5192" i="1" a="1"/>
  <c r="S5192" i="1" s="1"/>
  <c r="R5192" i="1" a="1"/>
  <c r="R5192" i="1" s="1"/>
  <c r="P5192" i="1"/>
  <c r="R5222" i="1" a="1"/>
  <c r="R5222" i="1" s="1"/>
  <c r="P5222" i="1"/>
  <c r="P5322" i="1"/>
  <c r="R5322" i="1" a="1"/>
  <c r="R5322" i="1" s="1"/>
  <c r="T5402" i="1" a="1"/>
  <c r="T5402" i="1" s="1"/>
  <c r="P5402" i="1"/>
  <c r="S5423" i="1" a="1"/>
  <c r="S5423" i="1" s="1"/>
  <c r="R5423" i="1" a="1"/>
  <c r="R5423" i="1" s="1"/>
  <c r="R5446" i="1" a="1"/>
  <c r="R5446" i="1" s="1"/>
  <c r="T5446" i="1" a="1"/>
  <c r="T5446" i="1" s="1"/>
  <c r="P5446" i="1"/>
  <c r="S5448" i="1" a="1"/>
  <c r="S5448" i="1" s="1"/>
  <c r="R5448" i="1" a="1"/>
  <c r="R5448" i="1" s="1"/>
  <c r="T5448" i="1" a="1"/>
  <c r="T5448" i="1" s="1"/>
  <c r="P5448" i="1"/>
  <c r="T5463" i="1" a="1"/>
  <c r="T5463" i="1" s="1"/>
  <c r="R5463" i="1" a="1"/>
  <c r="R5463" i="1" s="1"/>
  <c r="T5465" i="1" a="1"/>
  <c r="T5465" i="1" s="1"/>
  <c r="S5465" i="1" a="1"/>
  <c r="S5465" i="1" s="1"/>
  <c r="P5465" i="1"/>
  <c r="R5465" i="1" a="1"/>
  <c r="R5465" i="1" s="1"/>
  <c r="S5503" i="1" a="1"/>
  <c r="S5503" i="1" s="1"/>
  <c r="R5503" i="1" a="1"/>
  <c r="R5503" i="1" s="1"/>
  <c r="T5518" i="1" a="1"/>
  <c r="T5518" i="1" s="1"/>
  <c r="R5518" i="1" a="1"/>
  <c r="R5518" i="1" s="1"/>
  <c r="P5518" i="1"/>
  <c r="R5574" i="1" a="1"/>
  <c r="R5574" i="1" s="1"/>
  <c r="T5574" i="1" a="1"/>
  <c r="T5574" i="1" s="1"/>
  <c r="P5574" i="1"/>
  <c r="T5585" i="1" a="1"/>
  <c r="T5585" i="1" s="1"/>
  <c r="S5585" i="1" a="1"/>
  <c r="S5585" i="1" s="1"/>
  <c r="R5585" i="1" a="1"/>
  <c r="R5585" i="1" s="1"/>
  <c r="R5595" i="1" a="1"/>
  <c r="R5595" i="1" s="1"/>
  <c r="S5595" i="1" a="1"/>
  <c r="S5595" i="1" s="1"/>
  <c r="T5623" i="1" a="1"/>
  <c r="T5623" i="1" s="1"/>
  <c r="R5623" i="1" a="1"/>
  <c r="R5623" i="1" s="1"/>
  <c r="S5623" i="1" a="1"/>
  <c r="S5623" i="1" s="1"/>
  <c r="S4553" i="1" a="1"/>
  <c r="S4553" i="1" s="1"/>
  <c r="T4553" i="1" a="1"/>
  <c r="T4553" i="1" s="1"/>
  <c r="T4608" i="1" a="1"/>
  <c r="T4608" i="1" s="1"/>
  <c r="R4608" i="1" a="1"/>
  <c r="R4608" i="1" s="1"/>
  <c r="S4709" i="1" a="1"/>
  <c r="S4709" i="1" s="1"/>
  <c r="T4709" i="1" a="1"/>
  <c r="T4709" i="1" s="1"/>
  <c r="T4720" i="1" a="1"/>
  <c r="T4720" i="1" s="1"/>
  <c r="S4720" i="1" a="1"/>
  <c r="S4720" i="1" s="1"/>
  <c r="S4753" i="1" a="1"/>
  <c r="S4753" i="1" s="1"/>
  <c r="R4753" i="1" a="1"/>
  <c r="R4753" i="1" s="1"/>
  <c r="S4929" i="1" a="1"/>
  <c r="S4929" i="1" s="1"/>
  <c r="T4929" i="1" a="1"/>
  <c r="T4929" i="1" s="1"/>
  <c r="S5061" i="1" a="1"/>
  <c r="S5061" i="1" s="1"/>
  <c r="T5061" i="1" a="1"/>
  <c r="T5061" i="1" s="1"/>
  <c r="S5065" i="1" a="1"/>
  <c r="S5065" i="1" s="1"/>
  <c r="P5065" i="1"/>
  <c r="S5085" i="1" a="1"/>
  <c r="S5085" i="1" s="1"/>
  <c r="R5085" i="1" a="1"/>
  <c r="R5085" i="1" s="1"/>
  <c r="R5190" i="1" a="1"/>
  <c r="R5190" i="1" s="1"/>
  <c r="T5190" i="1" a="1"/>
  <c r="T5190" i="1" s="1"/>
  <c r="S5220" i="1" a="1"/>
  <c r="S5220" i="1" s="1"/>
  <c r="R5220" i="1" a="1"/>
  <c r="R5220" i="1" s="1"/>
  <c r="T5297" i="1" a="1"/>
  <c r="T5297" i="1" s="1"/>
  <c r="P5297" i="1"/>
  <c r="R5478" i="1" a="1"/>
  <c r="R5478" i="1" s="1"/>
  <c r="P5478" i="1"/>
  <c r="S5520" i="1" a="1"/>
  <c r="S5520" i="1" s="1"/>
  <c r="R5520" i="1" a="1"/>
  <c r="R5520" i="1" s="1"/>
  <c r="T5546" i="1" a="1"/>
  <c r="T5546" i="1" s="1"/>
  <c r="P5546" i="1"/>
  <c r="S4977" i="1" a="1"/>
  <c r="S4977" i="1" s="1"/>
  <c r="T4977" i="1" a="1"/>
  <c r="T4977" i="1" s="1"/>
  <c r="P4986" i="1"/>
  <c r="T4986" i="1" a="1"/>
  <c r="T4986" i="1" s="1"/>
  <c r="T5105" i="1" a="1"/>
  <c r="T5105" i="1" s="1"/>
  <c r="P5105" i="1"/>
  <c r="R5150" i="1" a="1"/>
  <c r="R5150" i="1" s="1"/>
  <c r="P5150" i="1"/>
  <c r="T5233" i="1" a="1"/>
  <c r="T5233" i="1" s="1"/>
  <c r="P5233" i="1"/>
  <c r="R5398" i="1" a="1"/>
  <c r="R5398" i="1" s="1"/>
  <c r="S5398" i="1" a="1"/>
  <c r="S5398" i="1" s="1"/>
  <c r="T5474" i="1" a="1"/>
  <c r="T5474" i="1" s="1"/>
  <c r="R5474" i="1" a="1"/>
  <c r="R5474" i="1" s="1"/>
  <c r="S5476" i="1" a="1"/>
  <c r="S5476" i="1" s="1"/>
  <c r="R5476" i="1" a="1"/>
  <c r="R5476" i="1" s="1"/>
  <c r="P5592" i="1"/>
  <c r="T5592" i="1" a="1"/>
  <c r="T5592" i="1" s="1"/>
  <c r="S5592" i="1" a="1"/>
  <c r="S5592" i="1" s="1"/>
  <c r="R5592" i="1" a="1"/>
  <c r="R5592" i="1" s="1"/>
  <c r="T5609" i="1" a="1"/>
  <c r="T5609" i="1" s="1"/>
  <c r="R5609" i="1" a="1"/>
  <c r="R5609" i="1" s="1"/>
  <c r="S5609" i="1" a="1"/>
  <c r="S5609" i="1" s="1"/>
  <c r="T5613" i="1" a="1"/>
  <c r="T5613" i="1" s="1"/>
  <c r="S5613" i="1" a="1"/>
  <c r="S5613" i="1" s="1"/>
  <c r="R5613" i="1" a="1"/>
  <c r="R5613" i="1" s="1"/>
  <c r="P5613" i="1"/>
  <c r="P5578" i="1"/>
  <c r="T5578" i="1" a="1"/>
  <c r="T5578" i="1" s="1"/>
  <c r="R5578" i="1" a="1"/>
  <c r="R5578" i="1" s="1"/>
  <c r="S5578" i="1" a="1"/>
  <c r="S5578" i="1" s="1"/>
  <c r="R5587" i="1" a="1"/>
  <c r="R5587" i="1" s="1"/>
  <c r="S5587" i="1" a="1"/>
  <c r="S5587" i="1" s="1"/>
  <c r="T5587" i="1" a="1"/>
  <c r="T5587" i="1" s="1"/>
  <c r="T5602" i="1" a="1"/>
  <c r="T5602" i="1" s="1"/>
  <c r="S5602" i="1" a="1"/>
  <c r="S5602" i="1" s="1"/>
  <c r="P5602" i="1"/>
  <c r="P5620" i="1"/>
  <c r="T5620" i="1" a="1"/>
  <c r="T5620" i="1" s="1"/>
  <c r="R5620" i="1" a="1"/>
  <c r="R5620" i="1" s="1"/>
  <c r="R5622" i="1" a="1"/>
  <c r="R5622" i="1" s="1"/>
  <c r="T5622" i="1" a="1"/>
  <c r="T5622" i="1" s="1"/>
  <c r="S5622" i="1" a="1"/>
  <c r="S5622" i="1" s="1"/>
  <c r="S5604" i="1" a="1"/>
  <c r="S5604" i="1" s="1"/>
  <c r="R5604" i="1" a="1"/>
  <c r="R5604" i="1" s="1"/>
  <c r="T5604" i="1" a="1"/>
  <c r="T5604" i="1" s="1"/>
  <c r="P5604" i="1"/>
  <c r="S5615" i="1" a="1"/>
  <c r="S5615" i="1" s="1"/>
  <c r="T5615" i="1" a="1"/>
  <c r="T5615" i="1" s="1"/>
  <c r="P5630" i="1"/>
  <c r="S5630" i="1" a="1"/>
  <c r="S5630" i="1" s="1"/>
  <c r="R5630" i="1" a="1"/>
  <c r="R5630" i="1" s="1"/>
  <c r="R5606" i="1" a="1"/>
  <c r="R5606" i="1" s="1"/>
  <c r="P5606" i="1"/>
  <c r="S5606" i="1" a="1"/>
  <c r="S5606" i="1" s="1"/>
  <c r="T5606" i="1" a="1"/>
  <c r="T5606" i="1" s="1"/>
  <c r="R5608" i="1" a="1"/>
  <c r="R5608" i="1" s="1"/>
  <c r="P5608" i="1"/>
  <c r="T5617" i="1" a="1"/>
  <c r="T5617" i="1" s="1"/>
  <c r="P5617" i="1"/>
  <c r="R5617" i="1" a="1"/>
  <c r="R5617" i="1" s="1"/>
  <c r="R5628" i="1" a="1"/>
  <c r="R5628" i="1" s="1"/>
  <c r="T5628" i="1" a="1"/>
  <c r="T5628" i="1" s="1"/>
  <c r="S5632" i="1" a="1"/>
  <c r="S5632" i="1" s="1"/>
  <c r="R5632" i="1" a="1"/>
  <c r="R5632" i="1" s="1"/>
  <c r="T5632" i="1" a="1"/>
  <c r="T5632" i="1" s="1"/>
  <c r="P5634" i="1"/>
  <c r="T5634" i="1" a="1"/>
  <c r="T5634" i="1" s="1"/>
  <c r="R5634" i="1" a="1"/>
  <c r="R5634" i="1" s="1"/>
  <c r="S4351" i="1" a="1"/>
  <c r="S4351" i="1" s="1"/>
  <c r="R4351" i="1" a="1"/>
  <c r="R4351" i="1" s="1"/>
  <c r="S4677" i="1" a="1"/>
  <c r="S4677" i="1" s="1"/>
  <c r="T4677" i="1" a="1"/>
  <c r="T4677" i="1" s="1"/>
  <c r="T5050" i="1" a="1"/>
  <c r="T5050" i="1" s="1"/>
  <c r="S5050" i="1" a="1"/>
  <c r="S5050" i="1" s="1"/>
  <c r="R5050" i="1" a="1"/>
  <c r="R5050" i="1" s="1"/>
  <c r="S5077" i="1" a="1"/>
  <c r="S5077" i="1" s="1"/>
  <c r="R5077" i="1" a="1"/>
  <c r="R5077" i="1" s="1"/>
  <c r="T5117" i="1" a="1"/>
  <c r="T5117" i="1" s="1"/>
  <c r="S5117" i="1" a="1"/>
  <c r="S5117" i="1" s="1"/>
  <c r="R5117" i="1" a="1"/>
  <c r="R5117" i="1" s="1"/>
  <c r="P5117" i="1"/>
  <c r="T5161" i="1" a="1"/>
  <c r="T5161" i="1" s="1"/>
  <c r="R5161" i="1" a="1"/>
  <c r="R5161" i="1" s="1"/>
  <c r="T5165" i="1" a="1"/>
  <c r="T5165" i="1" s="1"/>
  <c r="S5165" i="1" a="1"/>
  <c r="S5165" i="1" s="1"/>
  <c r="P5236" i="1"/>
  <c r="T5236" i="1" a="1"/>
  <c r="T5236" i="1" s="1"/>
  <c r="S5236" i="1" a="1"/>
  <c r="S5236" i="1" s="1"/>
  <c r="R5236" i="1" a="1"/>
  <c r="R5236" i="1" s="1"/>
  <c r="T5401" i="1" a="1"/>
  <c r="T5401" i="1" s="1"/>
  <c r="S5401" i="1" a="1"/>
  <c r="S5401" i="1" s="1"/>
  <c r="R5401" i="1" a="1"/>
  <c r="R5401" i="1" s="1"/>
  <c r="P5401" i="1"/>
  <c r="R5414" i="1" a="1"/>
  <c r="R5414" i="1" s="1"/>
  <c r="P5414" i="1"/>
  <c r="T5414" i="1" a="1"/>
  <c r="T5414" i="1" s="1"/>
  <c r="S5414" i="1" a="1"/>
  <c r="S5414" i="1" s="1"/>
  <c r="T5416" i="1" a="1"/>
  <c r="T5416" i="1" s="1"/>
  <c r="S5416" i="1" a="1"/>
  <c r="S5416" i="1" s="1"/>
  <c r="R5416" i="1" a="1"/>
  <c r="R5416" i="1" s="1"/>
  <c r="P5416" i="1"/>
  <c r="T5425" i="1" a="1"/>
  <c r="T5425" i="1" s="1"/>
  <c r="P5425" i="1"/>
  <c r="R5425" i="1" a="1"/>
  <c r="R5425" i="1" s="1"/>
  <c r="T5482" i="1" a="1"/>
  <c r="T5482" i="1" s="1"/>
  <c r="P5482" i="1"/>
  <c r="T5513" i="1" a="1"/>
  <c r="T5513" i="1" s="1"/>
  <c r="S5513" i="1" a="1"/>
  <c r="S5513" i="1" s="1"/>
  <c r="R5513" i="1" a="1"/>
  <c r="R5513" i="1" s="1"/>
  <c r="P5513" i="1"/>
  <c r="T5601" i="1" a="1"/>
  <c r="T5601" i="1" s="1"/>
  <c r="R5601" i="1" a="1"/>
  <c r="R5601" i="1" s="1"/>
  <c r="P5601" i="1"/>
  <c r="S5612" i="1" a="1"/>
  <c r="S5612" i="1" s="1"/>
  <c r="R5612" i="1" a="1"/>
  <c r="R5612" i="1" s="1"/>
  <c r="P5614" i="1"/>
  <c r="S5614" i="1" a="1"/>
  <c r="S5614" i="1" s="1"/>
  <c r="S4393" i="1" a="1"/>
  <c r="S4393" i="1" s="1"/>
  <c r="T4393" i="1" a="1"/>
  <c r="T4393" i="1" s="1"/>
  <c r="R4393" i="1" a="1"/>
  <c r="R4393" i="1" s="1"/>
  <c r="T4404" i="1" a="1"/>
  <c r="T4404" i="1" s="1"/>
  <c r="S4404" i="1" a="1"/>
  <c r="S4404" i="1" s="1"/>
  <c r="T4496" i="1" a="1"/>
  <c r="T4496" i="1" s="1"/>
  <c r="R4496" i="1" a="1"/>
  <c r="R4496" i="1" s="1"/>
  <c r="S4521" i="1" a="1"/>
  <c r="S4521" i="1" s="1"/>
  <c r="T4521" i="1" a="1"/>
  <c r="T4521" i="1" s="1"/>
  <c r="S4710" i="1" a="1"/>
  <c r="S4710" i="1" s="1"/>
  <c r="T4710" i="1" a="1"/>
  <c r="T4710" i="1" s="1"/>
  <c r="T4752" i="1" a="1"/>
  <c r="T4752" i="1" s="1"/>
  <c r="S4752" i="1" a="1"/>
  <c r="S4752" i="1" s="1"/>
  <c r="T4908" i="1" a="1"/>
  <c r="T4908" i="1" s="1"/>
  <c r="S4908" i="1" a="1"/>
  <c r="S4908" i="1" s="1"/>
  <c r="S4966" i="1" a="1"/>
  <c r="S4966" i="1" s="1"/>
  <c r="T4966" i="1" a="1"/>
  <c r="T4966" i="1" s="1"/>
  <c r="S4969" i="1" a="1"/>
  <c r="S4969" i="1" s="1"/>
  <c r="R4969" i="1" a="1"/>
  <c r="R4969" i="1" s="1"/>
  <c r="P4969" i="1"/>
  <c r="S4980" i="1" a="1"/>
  <c r="S4980" i="1" s="1"/>
  <c r="R4980" i="1" a="1"/>
  <c r="R4980" i="1" s="1"/>
  <c r="S5033" i="1" a="1"/>
  <c r="S5033" i="1" s="1"/>
  <c r="T5033" i="1" a="1"/>
  <c r="T5033" i="1" s="1"/>
  <c r="R5033" i="1" a="1"/>
  <c r="R5033" i="1" s="1"/>
  <c r="S5062" i="1" a="1"/>
  <c r="S5062" i="1" s="1"/>
  <c r="T5062" i="1" a="1"/>
  <c r="T5062" i="1" s="1"/>
  <c r="R5062" i="1" a="1"/>
  <c r="R5062" i="1" s="1"/>
  <c r="T5072" i="1" a="1"/>
  <c r="T5072" i="1" s="1"/>
  <c r="S5072" i="1" a="1"/>
  <c r="S5072" i="1" s="1"/>
  <c r="R5072" i="1" a="1"/>
  <c r="R5072" i="1" s="1"/>
  <c r="R5139" i="1" a="1"/>
  <c r="R5139" i="1" s="1"/>
  <c r="S5139" i="1" a="1"/>
  <c r="S5139" i="1" s="1"/>
  <c r="T5154" i="1" a="1"/>
  <c r="T5154" i="1" s="1"/>
  <c r="P5154" i="1"/>
  <c r="R5403" i="1" a="1"/>
  <c r="R5403" i="1" s="1"/>
  <c r="T5403" i="1" a="1"/>
  <c r="T5403" i="1" s="1"/>
  <c r="S5403" i="1" a="1"/>
  <c r="S5403" i="1" s="1"/>
  <c r="T5418" i="1" a="1"/>
  <c r="T5418" i="1" s="1"/>
  <c r="S5418" i="1" a="1"/>
  <c r="S5418" i="1" s="1"/>
  <c r="R5418" i="1" a="1"/>
  <c r="R5418" i="1" s="1"/>
  <c r="T5449" i="1" a="1"/>
  <c r="T5449" i="1" s="1"/>
  <c r="S5449" i="1" a="1"/>
  <c r="S5449" i="1" s="1"/>
  <c r="T5471" i="1" a="1"/>
  <c r="T5471" i="1" s="1"/>
  <c r="S5471" i="1" a="1"/>
  <c r="S5471" i="1" s="1"/>
  <c r="R5471" i="1" a="1"/>
  <c r="R5471" i="1" s="1"/>
  <c r="T5537" i="1" a="1"/>
  <c r="T5537" i="1" s="1"/>
  <c r="R5537" i="1" a="1"/>
  <c r="R5537" i="1" s="1"/>
  <c r="P5550" i="1"/>
  <c r="R5550" i="1" a="1"/>
  <c r="R5550" i="1" s="1"/>
  <c r="R5590" i="1" a="1"/>
  <c r="R5590" i="1" s="1"/>
  <c r="S5590" i="1" a="1"/>
  <c r="S5590" i="1" s="1"/>
  <c r="T5590" i="1" a="1"/>
  <c r="T5590" i="1" s="1"/>
  <c r="T5627" i="1" a="1"/>
  <c r="T5627" i="1" s="1"/>
  <c r="S5627" i="1" a="1"/>
  <c r="S5627" i="1" s="1"/>
  <c r="S4349" i="1" a="1"/>
  <c r="S4349" i="1" s="1"/>
  <c r="T4349" i="1" a="1"/>
  <c r="T4349" i="1" s="1"/>
  <c r="T4353" i="1" a="1"/>
  <c r="T4353" i="1" s="1"/>
  <c r="R4353" i="1" a="1"/>
  <c r="R4353" i="1" s="1"/>
  <c r="S4382" i="1" a="1"/>
  <c r="S4382" i="1" s="1"/>
  <c r="R4382" i="1" a="1"/>
  <c r="R4382" i="1" s="1"/>
  <c r="T4510" i="1" a="1"/>
  <c r="T4510" i="1" s="1"/>
  <c r="S4510" i="1" a="1"/>
  <c r="S4510" i="1" s="1"/>
  <c r="R4558" i="1" a="1"/>
  <c r="R4558" i="1" s="1"/>
  <c r="S4558" i="1" a="1"/>
  <c r="S4558" i="1" s="1"/>
  <c r="R4686" i="1" a="1"/>
  <c r="R4686" i="1" s="1"/>
  <c r="T4686" i="1" a="1"/>
  <c r="T4686" i="1" s="1"/>
  <c r="S4686" i="1" a="1"/>
  <c r="S4686" i="1" s="1"/>
  <c r="S4734" i="1" a="1"/>
  <c r="S4734" i="1" s="1"/>
  <c r="R4734" i="1" a="1"/>
  <c r="R4734" i="1" s="1"/>
  <c r="R4814" i="1" a="1"/>
  <c r="R4814" i="1" s="1"/>
  <c r="T4814" i="1" a="1"/>
  <c r="T4814" i="1" s="1"/>
  <c r="S4910" i="1" a="1"/>
  <c r="S4910" i="1" s="1"/>
  <c r="R4910" i="1" a="1"/>
  <c r="R4910" i="1" s="1"/>
  <c r="S4926" i="1" a="1"/>
  <c r="S4926" i="1" s="1"/>
  <c r="T4926" i="1" a="1"/>
  <c r="T4926" i="1" s="1"/>
  <c r="R4926" i="1" a="1"/>
  <c r="R4926" i="1" s="1"/>
  <c r="R4942" i="1" a="1"/>
  <c r="R4942" i="1" s="1"/>
  <c r="T4942" i="1" a="1"/>
  <c r="T4942" i="1" s="1"/>
  <c r="R4958" i="1" a="1"/>
  <c r="R4958" i="1" s="1"/>
  <c r="P4958" i="1"/>
  <c r="T4974" i="1" a="1"/>
  <c r="T4974" i="1" s="1"/>
  <c r="S4974" i="1" a="1"/>
  <c r="S4974" i="1" s="1"/>
  <c r="R4974" i="1" a="1"/>
  <c r="R4974" i="1" s="1"/>
  <c r="S4990" i="1" a="1"/>
  <c r="S4990" i="1" s="1"/>
  <c r="T4990" i="1" a="1"/>
  <c r="T4990" i="1" s="1"/>
  <c r="R4990" i="1" a="1"/>
  <c r="R4990" i="1" s="1"/>
  <c r="T5038" i="1" a="1"/>
  <c r="T5038" i="1" s="1"/>
  <c r="S5038" i="1" a="1"/>
  <c r="S5038" i="1" s="1"/>
  <c r="P5070" i="1"/>
  <c r="T5070" i="1" a="1"/>
  <c r="T5070" i="1" s="1"/>
  <c r="S5070" i="1" a="1"/>
  <c r="S5070" i="1" s="1"/>
  <c r="R5070" i="1" a="1"/>
  <c r="R5070" i="1" s="1"/>
  <c r="T5086" i="1" a="1"/>
  <c r="T5086" i="1" s="1"/>
  <c r="S5086" i="1" a="1"/>
  <c r="S5086" i="1" s="1"/>
  <c r="R5086" i="1" a="1"/>
  <c r="R5086" i="1" s="1"/>
  <c r="S5073" i="1" a="1"/>
  <c r="S5073" i="1" s="1"/>
  <c r="P5073" i="1"/>
  <c r="T5127" i="1" a="1"/>
  <c r="T5127" i="1" s="1"/>
  <c r="S5127" i="1" a="1"/>
  <c r="S5127" i="1" s="1"/>
  <c r="T5138" i="1" a="1"/>
  <c r="T5138" i="1" s="1"/>
  <c r="S5138" i="1" a="1"/>
  <c r="S5138" i="1" s="1"/>
  <c r="R5138" i="1" a="1"/>
  <c r="R5138" i="1" s="1"/>
  <c r="S5155" i="1" a="1"/>
  <c r="S5155" i="1" s="1"/>
  <c r="T5155" i="1" a="1"/>
  <c r="T5155" i="1" s="1"/>
  <c r="R5155" i="1" a="1"/>
  <c r="R5155" i="1" s="1"/>
  <c r="T5191" i="1" a="1"/>
  <c r="T5191" i="1" s="1"/>
  <c r="S5191" i="1" a="1"/>
  <c r="S5191" i="1" s="1"/>
  <c r="T5241" i="1" a="1"/>
  <c r="T5241" i="1" s="1"/>
  <c r="S5241" i="1" a="1"/>
  <c r="S5241" i="1" s="1"/>
  <c r="P5241" i="1"/>
  <c r="S5330" i="1" a="1"/>
  <c r="S5330" i="1" s="1"/>
  <c r="R5330" i="1" a="1"/>
  <c r="R5330" i="1" s="1"/>
  <c r="P5330" i="1"/>
  <c r="T5369" i="1" a="1"/>
  <c r="T5369" i="1" s="1"/>
  <c r="S5369" i="1" a="1"/>
  <c r="S5369" i="1" s="1"/>
  <c r="R5369" i="1" a="1"/>
  <c r="R5369" i="1" s="1"/>
  <c r="T5405" i="1" a="1"/>
  <c r="T5405" i="1" s="1"/>
  <c r="S5405" i="1" a="1"/>
  <c r="S5405" i="1" s="1"/>
  <c r="S5408" i="1" a="1"/>
  <c r="S5408" i="1" s="1"/>
  <c r="R5408" i="1" a="1"/>
  <c r="R5408" i="1" s="1"/>
  <c r="T5408" i="1" a="1"/>
  <c r="T5408" i="1" s="1"/>
  <c r="P5408" i="1"/>
  <c r="T5447" i="1" a="1"/>
  <c r="T5447" i="1" s="1"/>
  <c r="S5447" i="1" a="1"/>
  <c r="S5447" i="1" s="1"/>
  <c r="P5458" i="1"/>
  <c r="T5458" i="1" a="1"/>
  <c r="T5458" i="1" s="1"/>
  <c r="S5458" i="1" a="1"/>
  <c r="S5458" i="1" s="1"/>
  <c r="R5458" i="1" a="1"/>
  <c r="R5458" i="1" s="1"/>
  <c r="S5472" i="1" a="1"/>
  <c r="S5472" i="1" s="1"/>
  <c r="T5472" i="1" a="1"/>
  <c r="T5472" i="1" s="1"/>
  <c r="T5475" i="1" a="1"/>
  <c r="T5475" i="1" s="1"/>
  <c r="S5475" i="1" a="1"/>
  <c r="S5475" i="1" s="1"/>
  <c r="R5475" i="1" a="1"/>
  <c r="R5475" i="1" s="1"/>
  <c r="T5483" i="1" a="1"/>
  <c r="T5483" i="1" s="1"/>
  <c r="S5483" i="1" a="1"/>
  <c r="S5483" i="1" s="1"/>
  <c r="T5511" i="1" a="1"/>
  <c r="T5511" i="1" s="1"/>
  <c r="S5511" i="1" a="1"/>
  <c r="S5511" i="1" s="1"/>
  <c r="R5511" i="1" a="1"/>
  <c r="R5511" i="1" s="1"/>
  <c r="P5522" i="1"/>
  <c r="R5522" i="1" a="1"/>
  <c r="R5522" i="1" s="1"/>
  <c r="S5536" i="1" a="1"/>
  <c r="S5536" i="1" s="1"/>
  <c r="T5536" i="1" a="1"/>
  <c r="T5536" i="1" s="1"/>
  <c r="R5536" i="1" a="1"/>
  <c r="R5536" i="1" s="1"/>
  <c r="T5575" i="1" a="1"/>
  <c r="T5575" i="1" s="1"/>
  <c r="R5575" i="1" a="1"/>
  <c r="R5575" i="1" s="1"/>
  <c r="S5575" i="1" a="1"/>
  <c r="S5575" i="1" s="1"/>
  <c r="R5586" i="1" a="1"/>
  <c r="R5586" i="1" s="1"/>
  <c r="T5586" i="1" a="1"/>
  <c r="T5586" i="1" s="1"/>
  <c r="T5597" i="1" a="1"/>
  <c r="T5597" i="1" s="1"/>
  <c r="S5597" i="1" a="1"/>
  <c r="S5597" i="1" s="1"/>
  <c r="R5597" i="1" a="1"/>
  <c r="R5597" i="1" s="1"/>
  <c r="S5600" i="1" a="1"/>
  <c r="S5600" i="1" s="1"/>
  <c r="R5600" i="1" a="1"/>
  <c r="R5600" i="1" s="1"/>
  <c r="T5600" i="1" a="1"/>
  <c r="T5600" i="1" s="1"/>
  <c r="P5600" i="1"/>
  <c r="S5603" i="1" a="1"/>
  <c r="S5603" i="1" s="1"/>
  <c r="T5603" i="1" a="1"/>
  <c r="T5603" i="1" s="1"/>
  <c r="R5603" i="1" a="1"/>
  <c r="R5603" i="1" s="1"/>
  <c r="S5611" i="1" a="1"/>
  <c r="S5611" i="1" s="1"/>
  <c r="R5611" i="1" a="1"/>
  <c r="R5611" i="1" s="1"/>
  <c r="P4371" i="1"/>
  <c r="S4371" i="1" a="1"/>
  <c r="S4371" i="1" s="1"/>
  <c r="R4371" i="1" a="1"/>
  <c r="R4371" i="1" s="1"/>
  <c r="T4375" i="1" a="1"/>
  <c r="T4375" i="1" s="1"/>
  <c r="R4375" i="1" a="1"/>
  <c r="R4375" i="1" s="1"/>
  <c r="R4383" i="1" a="1"/>
  <c r="R4383" i="1" s="1"/>
  <c r="S4383" i="1" a="1"/>
  <c r="S4383" i="1" s="1"/>
  <c r="R4415" i="1" a="1"/>
  <c r="R4415" i="1" s="1"/>
  <c r="S4415" i="1" a="1"/>
  <c r="S4415" i="1" s="1"/>
  <c r="R4431" i="1" a="1"/>
  <c r="R4431" i="1" s="1"/>
  <c r="T4431" i="1" a="1"/>
  <c r="T4431" i="1" s="1"/>
  <c r="P4435" i="1"/>
  <c r="T4435" i="1" a="1"/>
  <c r="T4435" i="1" s="1"/>
  <c r="R4447" i="1" a="1"/>
  <c r="R4447" i="1" s="1"/>
  <c r="S4447" i="1" a="1"/>
  <c r="S4447" i="1" s="1"/>
  <c r="R4483" i="1" a="1"/>
  <c r="R4483" i="1" s="1"/>
  <c r="S4483" i="1" a="1"/>
  <c r="S4483" i="1" s="1"/>
  <c r="R4495" i="1" a="1"/>
  <c r="R4495" i="1" s="1"/>
  <c r="T4495" i="1" a="1"/>
  <c r="T4495" i="1" s="1"/>
  <c r="P4499" i="1"/>
  <c r="S4499" i="1" a="1"/>
  <c r="S4499" i="1" s="1"/>
  <c r="T4503" i="1" a="1"/>
  <c r="T4503" i="1" s="1"/>
  <c r="S4503" i="1" a="1"/>
  <c r="S4503" i="1" s="1"/>
  <c r="R4503" i="1" a="1"/>
  <c r="R4503" i="1" s="1"/>
  <c r="R4507" i="1" a="1"/>
  <c r="R4507" i="1" s="1"/>
  <c r="P4507" i="1"/>
  <c r="R4511" i="1" a="1"/>
  <c r="R4511" i="1" s="1"/>
  <c r="S4511" i="1" a="1"/>
  <c r="S4511" i="1" s="1"/>
  <c r="R4527" i="1" a="1"/>
  <c r="R4527" i="1" s="1"/>
  <c r="P4527" i="1"/>
  <c r="S4527" i="1" a="1"/>
  <c r="S4527" i="1" s="1"/>
  <c r="R4543" i="1" a="1"/>
  <c r="R4543" i="1" s="1"/>
  <c r="T4543" i="1" a="1"/>
  <c r="T4543" i="1" s="1"/>
  <c r="S4543" i="1" a="1"/>
  <c r="S4543" i="1" s="1"/>
  <c r="R4547" i="1" a="1"/>
  <c r="R4547" i="1" s="1"/>
  <c r="T4547" i="1" a="1"/>
  <c r="T4547" i="1" s="1"/>
  <c r="R4559" i="1" a="1"/>
  <c r="R4559" i="1" s="1"/>
  <c r="T4559" i="1" a="1"/>
  <c r="T4559" i="1" s="1"/>
  <c r="P4563" i="1"/>
  <c r="T4563" i="1" a="1"/>
  <c r="T4563" i="1" s="1"/>
  <c r="T4587" i="1" a="1"/>
  <c r="T4587" i="1" s="1"/>
  <c r="S4587" i="1" a="1"/>
  <c r="S4587" i="1" s="1"/>
  <c r="T4631" i="1" a="1"/>
  <c r="T4631" i="1" s="1"/>
  <c r="S4631" i="1" a="1"/>
  <c r="S4631" i="1" s="1"/>
  <c r="S4635" i="1" a="1"/>
  <c r="S4635" i="1" s="1"/>
  <c r="R4635" i="1" a="1"/>
  <c r="R4635" i="1" s="1"/>
  <c r="R4655" i="1" a="1"/>
  <c r="R4655" i="1" s="1"/>
  <c r="P4655" i="1"/>
  <c r="T4655" i="1" a="1"/>
  <c r="T4655" i="1" s="1"/>
  <c r="S4655" i="1" a="1"/>
  <c r="S4655" i="1" s="1"/>
  <c r="P4663" i="1"/>
  <c r="R4663" i="1" a="1"/>
  <c r="R4663" i="1" s="1"/>
  <c r="R4671" i="1" a="1"/>
  <c r="R4671" i="1" s="1"/>
  <c r="T4671" i="1" a="1"/>
  <c r="T4671" i="1" s="1"/>
  <c r="R4675" i="1" a="1"/>
  <c r="R4675" i="1" s="1"/>
  <c r="T4675" i="1" a="1"/>
  <c r="T4675" i="1" s="1"/>
  <c r="S4679" i="1" a="1"/>
  <c r="S4679" i="1" s="1"/>
  <c r="R4679" i="1" a="1"/>
  <c r="R4679" i="1" s="1"/>
  <c r="R4687" i="1" a="1"/>
  <c r="R4687" i="1" s="1"/>
  <c r="T4687" i="1" a="1"/>
  <c r="T4687" i="1" s="1"/>
  <c r="R4719" i="1" a="1"/>
  <c r="R4719" i="1" s="1"/>
  <c r="P4719" i="1"/>
  <c r="R4751" i="1" a="1"/>
  <c r="R4751" i="1" s="1"/>
  <c r="T4751" i="1" a="1"/>
  <c r="T4751" i="1" s="1"/>
  <c r="T4763" i="1" a="1"/>
  <c r="T4763" i="1" s="1"/>
  <c r="S4763" i="1" a="1"/>
  <c r="S4763" i="1" s="1"/>
  <c r="R4783" i="1" a="1"/>
  <c r="R4783" i="1" s="1"/>
  <c r="P4783" i="1"/>
  <c r="T4783" i="1" a="1"/>
  <c r="T4783" i="1" s="1"/>
  <c r="P4791" i="1"/>
  <c r="S4791" i="1" a="1"/>
  <c r="S4791" i="1" s="1"/>
  <c r="R4791" i="1" a="1"/>
  <c r="R4791" i="1" s="1"/>
  <c r="R4847" i="1" a="1"/>
  <c r="R4847" i="1" s="1"/>
  <c r="P4847" i="1"/>
  <c r="T4851" i="1" a="1"/>
  <c r="T4851" i="1" s="1"/>
  <c r="S4851" i="1" a="1"/>
  <c r="S4851" i="1" s="1"/>
  <c r="S4859" i="1" a="1"/>
  <c r="S4859" i="1" s="1"/>
  <c r="P4859" i="1"/>
  <c r="P4875" i="1"/>
  <c r="S4875" i="1" a="1"/>
  <c r="S4875" i="1" s="1"/>
  <c r="R4875" i="1" a="1"/>
  <c r="R4875" i="1" s="1"/>
  <c r="R4879" i="1" a="1"/>
  <c r="R4879" i="1" s="1"/>
  <c r="T4879" i="1" a="1"/>
  <c r="T4879" i="1" s="1"/>
  <c r="R4895" i="1" a="1"/>
  <c r="R4895" i="1" s="1"/>
  <c r="S4895" i="1" a="1"/>
  <c r="S4895" i="1" s="1"/>
  <c r="R4911" i="1" a="1"/>
  <c r="R4911" i="1" s="1"/>
  <c r="P4911" i="1"/>
  <c r="T4911" i="1" a="1"/>
  <c r="T4911" i="1" s="1"/>
  <c r="S4923" i="1" a="1"/>
  <c r="S4923" i="1" s="1"/>
  <c r="R4923" i="1" a="1"/>
  <c r="R4923" i="1" s="1"/>
  <c r="P4923" i="1"/>
  <c r="R4927" i="1" a="1"/>
  <c r="R4927" i="1" s="1"/>
  <c r="P4927" i="1"/>
  <c r="P4939" i="1"/>
  <c r="T4939" i="1" a="1"/>
  <c r="T4939" i="1" s="1"/>
  <c r="S4939" i="1" a="1"/>
  <c r="S4939" i="1" s="1"/>
  <c r="R4939" i="1" a="1"/>
  <c r="R4939" i="1" s="1"/>
  <c r="R4943" i="1" a="1"/>
  <c r="R4943" i="1" s="1"/>
  <c r="T4943" i="1" a="1"/>
  <c r="T4943" i="1" s="1"/>
  <c r="S4943" i="1" a="1"/>
  <c r="S4943" i="1" s="1"/>
  <c r="P4947" i="1"/>
  <c r="R4947" i="1" a="1"/>
  <c r="R4947" i="1" s="1"/>
  <c r="R4959" i="1" a="1"/>
  <c r="R4959" i="1" s="1"/>
  <c r="S4959" i="1" a="1"/>
  <c r="S4959" i="1" s="1"/>
  <c r="T4959" i="1" a="1"/>
  <c r="T4959" i="1" s="1"/>
  <c r="T4963" i="1" a="1"/>
  <c r="T4963" i="1" s="1"/>
  <c r="S4963" i="1" a="1"/>
  <c r="S4963" i="1" s="1"/>
  <c r="R4963" i="1" a="1"/>
  <c r="R4963" i="1" s="1"/>
  <c r="R4967" i="1" a="1"/>
  <c r="R4967" i="1" s="1"/>
  <c r="S4967" i="1" a="1"/>
  <c r="S4967" i="1" s="1"/>
  <c r="R4975" i="1" a="1"/>
  <c r="R4975" i="1" s="1"/>
  <c r="P4975" i="1"/>
  <c r="T4979" i="1" a="1"/>
  <c r="T4979" i="1" s="1"/>
  <c r="S4979" i="1" a="1"/>
  <c r="S4979" i="1" s="1"/>
  <c r="S4987" i="1" a="1"/>
  <c r="S4987" i="1" s="1"/>
  <c r="R4987" i="1" a="1"/>
  <c r="R4987" i="1" s="1"/>
  <c r="P4987" i="1"/>
  <c r="R5007" i="1" a="1"/>
  <c r="R5007" i="1" s="1"/>
  <c r="T5007" i="1" a="1"/>
  <c r="T5007" i="1" s="1"/>
  <c r="S5007" i="1" a="1"/>
  <c r="S5007" i="1" s="1"/>
  <c r="P5007" i="1"/>
  <c r="P5011" i="1"/>
  <c r="R5011" i="1" a="1"/>
  <c r="R5011" i="1" s="1"/>
  <c r="T5027" i="1" a="1"/>
  <c r="T5027" i="1" s="1"/>
  <c r="S5027" i="1" a="1"/>
  <c r="S5027" i="1" s="1"/>
  <c r="R5027" i="1" a="1"/>
  <c r="R5027" i="1" s="1"/>
  <c r="R5031" i="1" a="1"/>
  <c r="R5031" i="1" s="1"/>
  <c r="T5031" i="1" a="1"/>
  <c r="T5031" i="1" s="1"/>
  <c r="S5031" i="1" a="1"/>
  <c r="S5031" i="1" s="1"/>
  <c r="P5031" i="1"/>
  <c r="P5035" i="1"/>
  <c r="S5035" i="1" a="1"/>
  <c r="S5035" i="1" s="1"/>
  <c r="R5035" i="1" a="1"/>
  <c r="R5035" i="1" s="1"/>
  <c r="R5039" i="1" a="1"/>
  <c r="R5039" i="1" s="1"/>
  <c r="S5039" i="1" a="1"/>
  <c r="S5039" i="1" s="1"/>
  <c r="P5039" i="1"/>
  <c r="P5051" i="1"/>
  <c r="S5051" i="1" a="1"/>
  <c r="S5051" i="1" s="1"/>
  <c r="R5071" i="1" a="1"/>
  <c r="R5071" i="1" s="1"/>
  <c r="T5071" i="1" a="1"/>
  <c r="T5071" i="1" s="1"/>
  <c r="T5075" i="1" a="1"/>
  <c r="T5075" i="1" s="1"/>
  <c r="R5075" i="1" a="1"/>
  <c r="R5075" i="1" s="1"/>
  <c r="P5075" i="1"/>
  <c r="P5083" i="1"/>
  <c r="T5083" i="1" a="1"/>
  <c r="T5083" i="1" s="1"/>
  <c r="R5087" i="1" a="1"/>
  <c r="R5087" i="1" s="1"/>
  <c r="P5087" i="1"/>
  <c r="T5109" i="1" a="1"/>
  <c r="T5109" i="1" s="1"/>
  <c r="S5109" i="1" a="1"/>
  <c r="S5109" i="1" s="1"/>
  <c r="R5109" i="1" a="1"/>
  <c r="R5109" i="1" s="1"/>
  <c r="T5125" i="1" a="1"/>
  <c r="T5125" i="1" s="1"/>
  <c r="R5125" i="1" a="1"/>
  <c r="R5125" i="1" s="1"/>
  <c r="S5125" i="1" a="1"/>
  <c r="S5125" i="1" s="1"/>
  <c r="T5141" i="1" a="1"/>
  <c r="T5141" i="1" s="1"/>
  <c r="R5141" i="1" a="1"/>
  <c r="R5141" i="1" s="1"/>
  <c r="P5141" i="1"/>
  <c r="T5157" i="1" a="1"/>
  <c r="T5157" i="1" s="1"/>
  <c r="R5157" i="1" a="1"/>
  <c r="R5157" i="1" s="1"/>
  <c r="S5157" i="1" a="1"/>
  <c r="S5157" i="1" s="1"/>
  <c r="T5221" i="1" a="1"/>
  <c r="T5221" i="1" s="1"/>
  <c r="S5221" i="1" a="1"/>
  <c r="S5221" i="1" s="1"/>
  <c r="R5221" i="1" a="1"/>
  <c r="R5221" i="1" s="1"/>
  <c r="T5237" i="1" a="1"/>
  <c r="T5237" i="1" s="1"/>
  <c r="S5237" i="1" a="1"/>
  <c r="S5237" i="1" s="1"/>
  <c r="T5365" i="1" a="1"/>
  <c r="T5365" i="1" s="1"/>
  <c r="S5365" i="1" a="1"/>
  <c r="S5365" i="1" s="1"/>
  <c r="T5397" i="1" a="1"/>
  <c r="T5397" i="1" s="1"/>
  <c r="R5397" i="1" a="1"/>
  <c r="R5397" i="1" s="1"/>
  <c r="S5397" i="1" a="1"/>
  <c r="S5397" i="1" s="1"/>
  <c r="P5397" i="1"/>
  <c r="T5445" i="1" a="1"/>
  <c r="T5445" i="1" s="1"/>
  <c r="R5445" i="1" a="1"/>
  <c r="R5445" i="1" s="1"/>
  <c r="S5445" i="1" a="1"/>
  <c r="S5445" i="1" s="1"/>
  <c r="T5477" i="1" a="1"/>
  <c r="T5477" i="1" s="1"/>
  <c r="S5477" i="1" a="1"/>
  <c r="S5477" i="1" s="1"/>
  <c r="R5477" i="1" a="1"/>
  <c r="R5477" i="1" s="1"/>
  <c r="T5493" i="1" a="1"/>
  <c r="T5493" i="1" s="1"/>
  <c r="S5493" i="1" a="1"/>
  <c r="S5493" i="1" s="1"/>
  <c r="T5557" i="1" a="1"/>
  <c r="T5557" i="1" s="1"/>
  <c r="S5557" i="1" a="1"/>
  <c r="S5557" i="1" s="1"/>
  <c r="T5589" i="1" a="1"/>
  <c r="T5589" i="1" s="1"/>
  <c r="R5589" i="1" a="1"/>
  <c r="R5589" i="1" s="1"/>
  <c r="T5605" i="1" a="1"/>
  <c r="T5605" i="1" s="1"/>
  <c r="R5605" i="1" a="1"/>
  <c r="R5605" i="1" s="1"/>
  <c r="T5621" i="1" a="1"/>
  <c r="T5621" i="1" s="1"/>
  <c r="S5621" i="1" a="1"/>
  <c r="S5621" i="1" s="1"/>
  <c r="S5104" i="1" a="1"/>
  <c r="S5104" i="1" s="1"/>
  <c r="T5104" i="1" a="1"/>
  <c r="T5104" i="1" s="1"/>
  <c r="R5104" i="1" a="1"/>
  <c r="R5104" i="1" s="1"/>
  <c r="R5147" i="1" a="1"/>
  <c r="R5147" i="1" s="1"/>
  <c r="T5147" i="1" a="1"/>
  <c r="T5147" i="1" s="1"/>
  <c r="S5147" i="1" a="1"/>
  <c r="S5147" i="1" s="1"/>
  <c r="T5187" i="1" a="1"/>
  <c r="T5187" i="1" s="1"/>
  <c r="S5187" i="1" a="1"/>
  <c r="S5187" i="1" s="1"/>
  <c r="R5187" i="1" a="1"/>
  <c r="R5187" i="1" s="1"/>
  <c r="S5200" i="1" a="1"/>
  <c r="S5200" i="1" s="1"/>
  <c r="T5200" i="1" a="1"/>
  <c r="T5200" i="1" s="1"/>
  <c r="R5200" i="1" a="1"/>
  <c r="R5200" i="1" s="1"/>
  <c r="P5230" i="1"/>
  <c r="T5230" i="1" a="1"/>
  <c r="T5230" i="1" s="1"/>
  <c r="S5230" i="1" a="1"/>
  <c r="S5230" i="1" s="1"/>
  <c r="R5230" i="1" a="1"/>
  <c r="R5230" i="1" s="1"/>
  <c r="T5268" i="1" a="1"/>
  <c r="T5268" i="1" s="1"/>
  <c r="S5268" i="1" a="1"/>
  <c r="S5268" i="1" s="1"/>
  <c r="R5268" i="1" a="1"/>
  <c r="R5268" i="1" s="1"/>
  <c r="R5270" i="1" a="1"/>
  <c r="R5270" i="1" s="1"/>
  <c r="S5270" i="1" a="1"/>
  <c r="S5270" i="1" s="1"/>
  <c r="T5270" i="1" a="1"/>
  <c r="T5270" i="1" s="1"/>
  <c r="P5272" i="1"/>
  <c r="T5272" i="1" a="1"/>
  <c r="T5272" i="1" s="1"/>
  <c r="S5272" i="1" a="1"/>
  <c r="S5272" i="1" s="1"/>
  <c r="R5272" i="1" a="1"/>
  <c r="R5272" i="1" s="1"/>
  <c r="T5281" i="1" a="1"/>
  <c r="T5281" i="1" s="1"/>
  <c r="R5281" i="1" a="1"/>
  <c r="R5281" i="1" s="1"/>
  <c r="S5281" i="1" a="1"/>
  <c r="S5281" i="1" s="1"/>
  <c r="T5373" i="1" a="1"/>
  <c r="T5373" i="1" s="1"/>
  <c r="S5373" i="1" a="1"/>
  <c r="S5373" i="1" s="1"/>
  <c r="R5373" i="1" a="1"/>
  <c r="R5373" i="1" s="1"/>
  <c r="R5375" i="1" a="1"/>
  <c r="R5375" i="1" s="1"/>
  <c r="T5375" i="1" a="1"/>
  <c r="T5375" i="1" s="1"/>
  <c r="S5375" i="1" a="1"/>
  <c r="S5375" i="1" s="1"/>
  <c r="T5393" i="1" a="1"/>
  <c r="T5393" i="1" s="1"/>
  <c r="S5393" i="1" a="1"/>
  <c r="S5393" i="1" s="1"/>
  <c r="R5393" i="1" a="1"/>
  <c r="R5393" i="1" s="1"/>
  <c r="S5439" i="1" a="1"/>
  <c r="S5439" i="1" s="1"/>
  <c r="T5439" i="1" a="1"/>
  <c r="T5439" i="1" s="1"/>
  <c r="R5439" i="1" a="1"/>
  <c r="R5439" i="1" s="1"/>
  <c r="P5528" i="1"/>
  <c r="S5528" i="1" a="1"/>
  <c r="S5528" i="1" s="1"/>
  <c r="R5528" i="1" a="1"/>
  <c r="R5528" i="1" s="1"/>
  <c r="S5584" i="1" a="1"/>
  <c r="S5584" i="1" s="1"/>
  <c r="R5584" i="1" a="1"/>
  <c r="R5584" i="1" s="1"/>
  <c r="T5584" i="1" a="1"/>
  <c r="T5584" i="1" s="1"/>
  <c r="S4934" i="1" a="1"/>
  <c r="S4934" i="1" s="1"/>
  <c r="R4934" i="1" a="1"/>
  <c r="R4934" i="1" s="1"/>
  <c r="P4934" i="1"/>
  <c r="R5020" i="1" a="1"/>
  <c r="R5020" i="1" s="1"/>
  <c r="T5020" i="1" a="1"/>
  <c r="T5020" i="1" s="1"/>
  <c r="S5020" i="1" a="1"/>
  <c r="S5020" i="1" s="1"/>
  <c r="S5100" i="1" a="1"/>
  <c r="S5100" i="1" s="1"/>
  <c r="T5100" i="1" a="1"/>
  <c r="T5100" i="1" s="1"/>
  <c r="R5100" i="1" a="1"/>
  <c r="R5100" i="1" s="1"/>
  <c r="P5100" i="1"/>
  <c r="R5115" i="1" a="1"/>
  <c r="R5115" i="1" s="1"/>
  <c r="S5115" i="1" a="1"/>
  <c r="S5115" i="1" s="1"/>
  <c r="S5170" i="1" a="1"/>
  <c r="S5170" i="1" s="1"/>
  <c r="P5170" i="1"/>
  <c r="R5170" i="1" a="1"/>
  <c r="R5170" i="1" s="1"/>
  <c r="T5226" i="1" a="1"/>
  <c r="T5226" i="1" s="1"/>
  <c r="R5226" i="1" a="1"/>
  <c r="R5226" i="1" s="1"/>
  <c r="P5226" i="1"/>
  <c r="S5228" i="1" a="1"/>
  <c r="S5228" i="1" s="1"/>
  <c r="R5228" i="1" a="1"/>
  <c r="R5228" i="1" s="1"/>
  <c r="T5228" i="1" a="1"/>
  <c r="T5228" i="1" s="1"/>
  <c r="T5251" i="1" a="1"/>
  <c r="T5251" i="1" s="1"/>
  <c r="S5251" i="1" a="1"/>
  <c r="S5251" i="1" s="1"/>
  <c r="R5251" i="1" a="1"/>
  <c r="R5251" i="1" s="1"/>
  <c r="T5279" i="1" a="1"/>
  <c r="T5279" i="1" s="1"/>
  <c r="R5279" i="1" a="1"/>
  <c r="R5279" i="1" s="1"/>
  <c r="T5290" i="1" a="1"/>
  <c r="T5290" i="1" s="1"/>
  <c r="R5290" i="1" a="1"/>
  <c r="R5290" i="1" s="1"/>
  <c r="P5290" i="1"/>
  <c r="T5313" i="1" a="1"/>
  <c r="T5313" i="1" s="1"/>
  <c r="P5313" i="1"/>
  <c r="R5313" i="1" a="1"/>
  <c r="R5313" i="1" s="1"/>
  <c r="T5315" i="1" a="1"/>
  <c r="T5315" i="1" s="1"/>
  <c r="S5315" i="1" a="1"/>
  <c r="S5315" i="1" s="1"/>
  <c r="R5315" i="1" a="1"/>
  <c r="R5315" i="1" s="1"/>
  <c r="T5326" i="1" a="1"/>
  <c r="T5326" i="1" s="1"/>
  <c r="P5326" i="1"/>
  <c r="R5326" i="1" a="1"/>
  <c r="R5326" i="1" s="1"/>
  <c r="T5391" i="1" a="1"/>
  <c r="T5391" i="1" s="1"/>
  <c r="R5391" i="1" a="1"/>
  <c r="R5391" i="1" s="1"/>
  <c r="T5431" i="1" a="1"/>
  <c r="T5431" i="1" s="1"/>
  <c r="R5431" i="1" a="1"/>
  <c r="R5431" i="1" s="1"/>
  <c r="S5431" i="1" a="1"/>
  <c r="S5431" i="1" s="1"/>
  <c r="S5490" i="1" a="1"/>
  <c r="S5490" i="1" s="1"/>
  <c r="T5490" i="1" a="1"/>
  <c r="T5490" i="1" s="1"/>
  <c r="R5490" i="1" a="1"/>
  <c r="R5490" i="1" s="1"/>
  <c r="P5490" i="1"/>
  <c r="R5526" i="1" a="1"/>
  <c r="R5526" i="1" s="1"/>
  <c r="S5526" i="1" a="1"/>
  <c r="S5526" i="1" s="1"/>
  <c r="P5526" i="1"/>
  <c r="T5581" i="1" a="1"/>
  <c r="T5581" i="1" s="1"/>
  <c r="S5581" i="1" a="1"/>
  <c r="S5581" i="1" s="1"/>
  <c r="R5581" i="1" a="1"/>
  <c r="R5581" i="1" s="1"/>
  <c r="S4441" i="1" a="1"/>
  <c r="S4441" i="1" s="1"/>
  <c r="R4441" i="1" a="1"/>
  <c r="R4441" i="1" s="1"/>
  <c r="S4597" i="1" a="1"/>
  <c r="S4597" i="1" s="1"/>
  <c r="R4597" i="1" a="1"/>
  <c r="R4597" i="1" s="1"/>
  <c r="S4694" i="1" a="1"/>
  <c r="S4694" i="1" s="1"/>
  <c r="R4694" i="1" a="1"/>
  <c r="R4694" i="1" s="1"/>
  <c r="S4837" i="1" a="1"/>
  <c r="S4837" i="1" s="1"/>
  <c r="T4837" i="1" a="1"/>
  <c r="T4837" i="1" s="1"/>
  <c r="S4881" i="1" a="1"/>
  <c r="S4881" i="1" s="1"/>
  <c r="R4881" i="1" a="1"/>
  <c r="R4881" i="1" s="1"/>
  <c r="R5179" i="1" a="1"/>
  <c r="R5179" i="1" s="1"/>
  <c r="S5179" i="1" a="1"/>
  <c r="S5179" i="1" s="1"/>
  <c r="T5181" i="1" a="1"/>
  <c r="T5181" i="1" s="1"/>
  <c r="S5181" i="1" a="1"/>
  <c r="S5181" i="1" s="1"/>
  <c r="P5181" i="1"/>
  <c r="R5181" i="1" a="1"/>
  <c r="R5181" i="1" s="1"/>
  <c r="R5211" i="1" a="1"/>
  <c r="R5211" i="1" s="1"/>
  <c r="S5211" i="1" a="1"/>
  <c r="S5211" i="1" s="1"/>
  <c r="T5245" i="1" a="1"/>
  <c r="T5245" i="1" s="1"/>
  <c r="S5245" i="1" a="1"/>
  <c r="S5245" i="1" s="1"/>
  <c r="R5245" i="1" a="1"/>
  <c r="R5245" i="1" s="1"/>
  <c r="S5264" i="1" a="1"/>
  <c r="S5264" i="1" s="1"/>
  <c r="R5264" i="1" a="1"/>
  <c r="R5264" i="1" s="1"/>
  <c r="S5307" i="1" a="1"/>
  <c r="S5307" i="1" s="1"/>
  <c r="R5307" i="1" a="1"/>
  <c r="R5307" i="1" s="1"/>
  <c r="T5309" i="1" a="1"/>
  <c r="T5309" i="1" s="1"/>
  <c r="S5309" i="1" a="1"/>
  <c r="S5309" i="1" s="1"/>
  <c r="R5309" i="1" a="1"/>
  <c r="R5309" i="1" s="1"/>
  <c r="R5311" i="1" a="1"/>
  <c r="R5311" i="1" s="1"/>
  <c r="S5311" i="1" a="1"/>
  <c r="S5311" i="1" s="1"/>
  <c r="R5339" i="1" a="1"/>
  <c r="R5339" i="1" s="1"/>
  <c r="S5339" i="1" a="1"/>
  <c r="S5339" i="1" s="1"/>
  <c r="R5406" i="1" a="1"/>
  <c r="R5406" i="1" s="1"/>
  <c r="T5406" i="1" a="1"/>
  <c r="T5406" i="1" s="1"/>
  <c r="T5565" i="1" a="1"/>
  <c r="T5565" i="1" s="1"/>
  <c r="S5565" i="1" a="1"/>
  <c r="S5565" i="1" s="1"/>
  <c r="P4936" i="1"/>
  <c r="R4936" i="1" a="1"/>
  <c r="R4936" i="1" s="1"/>
  <c r="T5209" i="1" a="1"/>
  <c r="T5209" i="1" s="1"/>
  <c r="S5209" i="1" a="1"/>
  <c r="S5209" i="1" s="1"/>
  <c r="P5209" i="1"/>
  <c r="P5258" i="1"/>
  <c r="R5258" i="1" a="1"/>
  <c r="R5258" i="1" s="1"/>
  <c r="T5389" i="1" a="1"/>
  <c r="T5389" i="1" s="1"/>
  <c r="S5389" i="1" a="1"/>
  <c r="S5389" i="1" s="1"/>
  <c r="R5389" i="1" a="1"/>
  <c r="R5389" i="1" s="1"/>
  <c r="T5444" i="1" a="1"/>
  <c r="T5444" i="1" s="1"/>
  <c r="P5444" i="1"/>
  <c r="S4381" i="1" a="1"/>
  <c r="S4381" i="1" s="1"/>
  <c r="T4381" i="1" a="1"/>
  <c r="T4381" i="1" s="1"/>
  <c r="S4469" i="1" a="1"/>
  <c r="S4469" i="1" s="1"/>
  <c r="R4469" i="1" a="1"/>
  <c r="R4469" i="1" s="1"/>
  <c r="S4577" i="1" a="1"/>
  <c r="S4577" i="1" s="1"/>
  <c r="P4577" i="1"/>
  <c r="S4861" i="1" a="1"/>
  <c r="S4861" i="1" s="1"/>
  <c r="P4861" i="1"/>
  <c r="S4973" i="1" a="1"/>
  <c r="S4973" i="1" s="1"/>
  <c r="R4973" i="1" a="1"/>
  <c r="R4973" i="1" s="1"/>
  <c r="S5256" i="1" a="1"/>
  <c r="S5256" i="1" s="1"/>
  <c r="R5256" i="1" a="1"/>
  <c r="R5256" i="1" s="1"/>
  <c r="R5286" i="1" a="1"/>
  <c r="R5286" i="1" s="1"/>
  <c r="P5286" i="1"/>
  <c r="S5320" i="1" a="1"/>
  <c r="S5320" i="1" s="1"/>
  <c r="R5320" i="1" a="1"/>
  <c r="R5320" i="1" s="1"/>
  <c r="T5346" i="1" a="1"/>
  <c r="T5346" i="1" s="1"/>
  <c r="P5346" i="1"/>
  <c r="T5357" i="1" a="1"/>
  <c r="T5357" i="1" s="1"/>
  <c r="S5357" i="1" a="1"/>
  <c r="S5357" i="1" s="1"/>
  <c r="R5357" i="1" a="1"/>
  <c r="R5357" i="1" s="1"/>
  <c r="P5378" i="1"/>
  <c r="T5378" i="1" a="1"/>
  <c r="T5378" i="1" s="1"/>
  <c r="T5582" i="1" a="1"/>
  <c r="T5582" i="1" s="1"/>
  <c r="S5582" i="1" a="1"/>
  <c r="S5582" i="1" s="1"/>
  <c r="P5582" i="1"/>
  <c r="T5111" i="1" a="1"/>
  <c r="T5111" i="1" s="1"/>
  <c r="R5111" i="1" a="1"/>
  <c r="R5111" i="1" s="1"/>
  <c r="S5111" i="1" a="1"/>
  <c r="S5111" i="1" s="1"/>
  <c r="T5201" i="1" a="1"/>
  <c r="T5201" i="1" s="1"/>
  <c r="R5201" i="1" a="1"/>
  <c r="R5201" i="1" s="1"/>
  <c r="R5254" i="1" a="1"/>
  <c r="R5254" i="1" s="1"/>
  <c r="T5254" i="1" a="1"/>
  <c r="T5254" i="1" s="1"/>
  <c r="T5273" i="1" a="1"/>
  <c r="T5273" i="1" s="1"/>
  <c r="S5273" i="1" a="1"/>
  <c r="S5273" i="1" s="1"/>
  <c r="T5303" i="1" a="1"/>
  <c r="T5303" i="1" s="1"/>
  <c r="R5303" i="1" a="1"/>
  <c r="R5303" i="1" s="1"/>
  <c r="R5318" i="1" a="1"/>
  <c r="R5318" i="1" s="1"/>
  <c r="T5318" i="1" a="1"/>
  <c r="T5318" i="1" s="1"/>
  <c r="S5318" i="1" a="1"/>
  <c r="S5318" i="1" s="1"/>
  <c r="S5376" i="1" a="1"/>
  <c r="S5376" i="1" s="1"/>
  <c r="T5376" i="1" a="1"/>
  <c r="T5376" i="1" s="1"/>
  <c r="R5434" i="1" a="1"/>
  <c r="R5434" i="1" s="1"/>
  <c r="P5434" i="1"/>
  <c r="S5440" i="1" a="1"/>
  <c r="S5440" i="1" s="1"/>
  <c r="T5440" i="1" a="1"/>
  <c r="T5440" i="1" s="1"/>
  <c r="T5495" i="1" a="1"/>
  <c r="T5495" i="1" s="1"/>
  <c r="R5495" i="1" a="1"/>
  <c r="R5495" i="1" s="1"/>
  <c r="T5626" i="1" a="1"/>
  <c r="T5626" i="1" s="1"/>
  <c r="R5626" i="1" a="1"/>
  <c r="R5626" i="1" s="1"/>
  <c r="S5626" i="1" a="1"/>
  <c r="S5626" i="1" s="1"/>
  <c r="P5626" i="1"/>
  <c r="T5593" i="1" a="1"/>
  <c r="T5593" i="1" s="1"/>
  <c r="S5593" i="1" a="1"/>
  <c r="S5593" i="1" s="1"/>
  <c r="R5593" i="1" a="1"/>
  <c r="R5593" i="1" s="1"/>
  <c r="S4485" i="1" a="1"/>
  <c r="S4485" i="1" s="1"/>
  <c r="R4485" i="1" a="1"/>
  <c r="R4485" i="1" s="1"/>
  <c r="S4613" i="1" a="1"/>
  <c r="S4613" i="1" s="1"/>
  <c r="R4613" i="1" a="1"/>
  <c r="R4613" i="1" s="1"/>
  <c r="S4805" i="1" a="1"/>
  <c r="S4805" i="1" s="1"/>
  <c r="T4805" i="1" a="1"/>
  <c r="T4805" i="1" s="1"/>
  <c r="S4933" i="1" a="1"/>
  <c r="S4933" i="1" s="1"/>
  <c r="T4933" i="1" a="1"/>
  <c r="T4933" i="1" s="1"/>
  <c r="S5106" i="1" a="1"/>
  <c r="S5106" i="1" s="1"/>
  <c r="T5106" i="1" a="1"/>
  <c r="T5106" i="1" s="1"/>
  <c r="R5106" i="1" a="1"/>
  <c r="R5106" i="1" s="1"/>
  <c r="P5106" i="1"/>
  <c r="S5128" i="1" a="1"/>
  <c r="S5128" i="1" s="1"/>
  <c r="R5128" i="1" a="1"/>
  <c r="R5128" i="1" s="1"/>
  <c r="P5128" i="1"/>
  <c r="P5194" i="1"/>
  <c r="R5194" i="1" a="1"/>
  <c r="R5194" i="1" s="1"/>
  <c r="R5238" i="1" a="1"/>
  <c r="R5238" i="1" s="1"/>
  <c r="T5238" i="1" a="1"/>
  <c r="T5238" i="1" s="1"/>
  <c r="S5238" i="1" a="1"/>
  <c r="S5238" i="1" s="1"/>
  <c r="P5238" i="1"/>
  <c r="S5247" i="1" a="1"/>
  <c r="S5247" i="1" s="1"/>
  <c r="R5247" i="1" a="1"/>
  <c r="R5247" i="1" s="1"/>
  <c r="T5249" i="1" a="1"/>
  <c r="T5249" i="1" s="1"/>
  <c r="R5249" i="1" a="1"/>
  <c r="R5249" i="1" s="1"/>
  <c r="P5249" i="1"/>
  <c r="T5262" i="1" a="1"/>
  <c r="T5262" i="1" s="1"/>
  <c r="R5262" i="1" a="1"/>
  <c r="R5262" i="1" s="1"/>
  <c r="P5262" i="1"/>
  <c r="T5304" i="1" a="1"/>
  <c r="T5304" i="1" s="1"/>
  <c r="S5304" i="1" a="1"/>
  <c r="S5304" i="1" s="1"/>
  <c r="R5304" i="1" a="1"/>
  <c r="R5304" i="1" s="1"/>
  <c r="S5348" i="1" a="1"/>
  <c r="S5348" i="1" s="1"/>
  <c r="R5348" i="1" a="1"/>
  <c r="R5348" i="1" s="1"/>
  <c r="P5348" i="1"/>
  <c r="T5443" i="1" a="1"/>
  <c r="T5443" i="1" s="1"/>
  <c r="S5443" i="1" a="1"/>
  <c r="S5443" i="1" s="1"/>
  <c r="R5443" i="1" a="1"/>
  <c r="R5443" i="1" s="1"/>
  <c r="S5456" i="1" a="1"/>
  <c r="S5456" i="1" s="1"/>
  <c r="T5456" i="1" a="1"/>
  <c r="T5456" i="1" s="1"/>
  <c r="R5456" i="1" a="1"/>
  <c r="R5456" i="1" s="1"/>
  <c r="R5467" i="1" a="1"/>
  <c r="R5467" i="1" s="1"/>
  <c r="S5467" i="1" a="1"/>
  <c r="S5467" i="1" s="1"/>
  <c r="T5524" i="1" a="1"/>
  <c r="T5524" i="1" s="1"/>
  <c r="R5524" i="1" a="1"/>
  <c r="R5524" i="1" s="1"/>
  <c r="P5524" i="1"/>
  <c r="S4518" i="1" a="1"/>
  <c r="S4518" i="1" s="1"/>
  <c r="R4518" i="1" a="1"/>
  <c r="R4518" i="1" s="1"/>
  <c r="T4624" i="1" a="1"/>
  <c r="T4624" i="1" s="1"/>
  <c r="S4624" i="1" a="1"/>
  <c r="S4624" i="1" s="1"/>
  <c r="R4624" i="1" a="1"/>
  <c r="R4624" i="1" s="1"/>
  <c r="S4646" i="1" a="1"/>
  <c r="S4646" i="1" s="1"/>
  <c r="R4646" i="1" a="1"/>
  <c r="R4646" i="1" s="1"/>
  <c r="S4838" i="1" a="1"/>
  <c r="S4838" i="1" s="1"/>
  <c r="T4838" i="1" a="1"/>
  <c r="T4838" i="1" s="1"/>
  <c r="S4866" i="1" a="1"/>
  <c r="S4866" i="1" s="1"/>
  <c r="R4866" i="1" a="1"/>
  <c r="R4866" i="1" s="1"/>
  <c r="R4916" i="1" a="1"/>
  <c r="R4916" i="1" s="1"/>
  <c r="P4916" i="1"/>
  <c r="T4930" i="1" a="1"/>
  <c r="T4930" i="1" s="1"/>
  <c r="S4930" i="1" a="1"/>
  <c r="S4930" i="1" s="1"/>
  <c r="R4930" i="1" a="1"/>
  <c r="R4930" i="1" s="1"/>
  <c r="T4972" i="1" a="1"/>
  <c r="T4972" i="1" s="1"/>
  <c r="S4972" i="1" a="1"/>
  <c r="S4972" i="1" s="1"/>
  <c r="R4972" i="1" a="1"/>
  <c r="R4972" i="1" s="1"/>
  <c r="T4994" i="1" a="1"/>
  <c r="T4994" i="1" s="1"/>
  <c r="S4994" i="1" a="1"/>
  <c r="S4994" i="1" s="1"/>
  <c r="R4994" i="1" a="1"/>
  <c r="R4994" i="1" s="1"/>
  <c r="T5101" i="1" a="1"/>
  <c r="T5101" i="1" s="1"/>
  <c r="S5101" i="1" a="1"/>
  <c r="S5101" i="1" s="1"/>
  <c r="P5130" i="1"/>
  <c r="R5130" i="1" a="1"/>
  <c r="R5130" i="1" s="1"/>
  <c r="P5172" i="1"/>
  <c r="S5172" i="1" a="1"/>
  <c r="S5172" i="1" s="1"/>
  <c r="R5172" i="1" a="1"/>
  <c r="R5172" i="1" s="1"/>
  <c r="R5174" i="1" a="1"/>
  <c r="R5174" i="1" s="1"/>
  <c r="T5174" i="1" a="1"/>
  <c r="T5174" i="1" s="1"/>
  <c r="S5174" i="1" a="1"/>
  <c r="S5174" i="1" s="1"/>
  <c r="S5183" i="1" a="1"/>
  <c r="S5183" i="1" s="1"/>
  <c r="R5183" i="1" a="1"/>
  <c r="R5183" i="1" s="1"/>
  <c r="T5185" i="1" a="1"/>
  <c r="T5185" i="1" s="1"/>
  <c r="S5185" i="1" a="1"/>
  <c r="S5185" i="1" s="1"/>
  <c r="R5185" i="1" a="1"/>
  <c r="R5185" i="1" s="1"/>
  <c r="S5196" i="1" a="1"/>
  <c r="S5196" i="1" s="1"/>
  <c r="R5196" i="1" a="1"/>
  <c r="R5196" i="1" s="1"/>
  <c r="T5198" i="1" a="1"/>
  <c r="T5198" i="1" s="1"/>
  <c r="S5198" i="1" a="1"/>
  <c r="S5198" i="1" s="1"/>
  <c r="R5198" i="1" a="1"/>
  <c r="R5198" i="1" s="1"/>
  <c r="T5240" i="1" a="1"/>
  <c r="T5240" i="1" s="1"/>
  <c r="S5240" i="1" a="1"/>
  <c r="S5240" i="1" s="1"/>
  <c r="R5240" i="1" a="1"/>
  <c r="R5240" i="1" s="1"/>
  <c r="S5284" i="1" a="1"/>
  <c r="S5284" i="1" s="1"/>
  <c r="R5284" i="1" a="1"/>
  <c r="R5284" i="1" s="1"/>
  <c r="R5306" i="1" a="1"/>
  <c r="R5306" i="1" s="1"/>
  <c r="T5306" i="1" a="1"/>
  <c r="T5306" i="1" s="1"/>
  <c r="S5306" i="1" a="1"/>
  <c r="S5306" i="1" s="1"/>
  <c r="T5337" i="1" a="1"/>
  <c r="T5337" i="1" s="1"/>
  <c r="S5337" i="1" a="1"/>
  <c r="S5337" i="1" s="1"/>
  <c r="P5337" i="1"/>
  <c r="R5350" i="1" a="1"/>
  <c r="R5350" i="1" s="1"/>
  <c r="P5350" i="1"/>
  <c r="S5352" i="1" a="1"/>
  <c r="S5352" i="1" s="1"/>
  <c r="R5352" i="1" a="1"/>
  <c r="R5352" i="1" s="1"/>
  <c r="T5361" i="1" a="1"/>
  <c r="T5361" i="1" s="1"/>
  <c r="P5361" i="1"/>
  <c r="T5379" i="1" a="1"/>
  <c r="T5379" i="1" s="1"/>
  <c r="S5379" i="1" a="1"/>
  <c r="S5379" i="1" s="1"/>
  <c r="R5379" i="1" a="1"/>
  <c r="R5379" i="1" s="1"/>
  <c r="T5460" i="1" a="1"/>
  <c r="T5460" i="1" s="1"/>
  <c r="S5460" i="1" a="1"/>
  <c r="S5460" i="1" s="1"/>
  <c r="R5460" i="1" a="1"/>
  <c r="R5460" i="1" s="1"/>
  <c r="S5548" i="1" a="1"/>
  <c r="S5548" i="1" s="1"/>
  <c r="R5548" i="1" a="1"/>
  <c r="R5548" i="1" s="1"/>
  <c r="S5579" i="1" a="1"/>
  <c r="S5579" i="1" s="1"/>
  <c r="T5579" i="1" a="1"/>
  <c r="T5579" i="1" s="1"/>
  <c r="S4862" i="1" a="1"/>
  <c r="S4862" i="1" s="1"/>
  <c r="T4862" i="1" a="1"/>
  <c r="T4862" i="1" s="1"/>
  <c r="R4862" i="1" a="1"/>
  <c r="R4862" i="1" s="1"/>
  <c r="R5022" i="1" a="1"/>
  <c r="R5022" i="1" s="1"/>
  <c r="P5022" i="1"/>
  <c r="T5054" i="1" a="1"/>
  <c r="T5054" i="1" s="1"/>
  <c r="S5054" i="1" a="1"/>
  <c r="S5054" i="1" s="1"/>
  <c r="R5054" i="1" a="1"/>
  <c r="R5054" i="1" s="1"/>
  <c r="R5564" i="1" a="1"/>
  <c r="R5564" i="1" s="1"/>
  <c r="T5564" i="1" a="1"/>
  <c r="T5564" i="1" s="1"/>
  <c r="S5041" i="1" a="1"/>
  <c r="S5041" i="1" s="1"/>
  <c r="R5041" i="1" a="1"/>
  <c r="R5041" i="1" s="1"/>
  <c r="T5113" i="1" a="1"/>
  <c r="T5113" i="1" s="1"/>
  <c r="R5113" i="1" a="1"/>
  <c r="R5113" i="1" s="1"/>
  <c r="S5113" i="1" a="1"/>
  <c r="S5113" i="1" s="1"/>
  <c r="T5149" i="1" a="1"/>
  <c r="T5149" i="1" s="1"/>
  <c r="S5149" i="1" a="1"/>
  <c r="S5149" i="1" s="1"/>
  <c r="R5149" i="1" a="1"/>
  <c r="R5149" i="1" s="1"/>
  <c r="T5177" i="1" a="1"/>
  <c r="T5177" i="1" s="1"/>
  <c r="S5177" i="1" a="1"/>
  <c r="S5177" i="1" s="1"/>
  <c r="P5177" i="1"/>
  <c r="T5202" i="1" a="1"/>
  <c r="T5202" i="1" s="1"/>
  <c r="S5202" i="1" a="1"/>
  <c r="S5202" i="1" s="1"/>
  <c r="R5202" i="1" a="1"/>
  <c r="R5202" i="1" s="1"/>
  <c r="T5213" i="1" a="1"/>
  <c r="T5213" i="1" s="1"/>
  <c r="S5213" i="1" a="1"/>
  <c r="S5213" i="1" s="1"/>
  <c r="R5213" i="1" a="1"/>
  <c r="R5213" i="1" s="1"/>
  <c r="P5213" i="1"/>
  <c r="S5216" i="1" a="1"/>
  <c r="S5216" i="1" s="1"/>
  <c r="P5216" i="1"/>
  <c r="T5219" i="1" a="1"/>
  <c r="T5219" i="1" s="1"/>
  <c r="S5219" i="1" a="1"/>
  <c r="S5219" i="1" s="1"/>
  <c r="R5219" i="1" a="1"/>
  <c r="R5219" i="1" s="1"/>
  <c r="R5227" i="1" a="1"/>
  <c r="R5227" i="1" s="1"/>
  <c r="T5227" i="1" a="1"/>
  <c r="T5227" i="1" s="1"/>
  <c r="T5255" i="1" a="1"/>
  <c r="T5255" i="1" s="1"/>
  <c r="S5255" i="1" a="1"/>
  <c r="S5255" i="1" s="1"/>
  <c r="R5255" i="1" a="1"/>
  <c r="R5255" i="1" s="1"/>
  <c r="S5266" i="1" a="1"/>
  <c r="S5266" i="1" s="1"/>
  <c r="R5266" i="1" a="1"/>
  <c r="R5266" i="1" s="1"/>
  <c r="P5266" i="1"/>
  <c r="T5277" i="1" a="1"/>
  <c r="T5277" i="1" s="1"/>
  <c r="S5277" i="1" a="1"/>
  <c r="S5277" i="1" s="1"/>
  <c r="R5277" i="1" a="1"/>
  <c r="R5277" i="1" s="1"/>
  <c r="P5277" i="1"/>
  <c r="T5283" i="1" a="1"/>
  <c r="T5283" i="1" s="1"/>
  <c r="S5283" i="1" a="1"/>
  <c r="S5283" i="1" s="1"/>
  <c r="R5283" i="1" a="1"/>
  <c r="R5283" i="1" s="1"/>
  <c r="R5291" i="1" a="1"/>
  <c r="R5291" i="1" s="1"/>
  <c r="T5291" i="1" a="1"/>
  <c r="T5291" i="1" s="1"/>
  <c r="T5305" i="1" a="1"/>
  <c r="T5305" i="1" s="1"/>
  <c r="P5305" i="1"/>
  <c r="T5319" i="1" a="1"/>
  <c r="T5319" i="1" s="1"/>
  <c r="S5319" i="1" a="1"/>
  <c r="S5319" i="1" s="1"/>
  <c r="R5319" i="1" a="1"/>
  <c r="R5319" i="1" s="1"/>
  <c r="T5341" i="1" a="1"/>
  <c r="T5341" i="1" s="1"/>
  <c r="S5341" i="1" a="1"/>
  <c r="S5341" i="1" s="1"/>
  <c r="R5341" i="1" a="1"/>
  <c r="R5341" i="1" s="1"/>
  <c r="S5344" i="1" a="1"/>
  <c r="S5344" i="1" s="1"/>
  <c r="R5344" i="1" a="1"/>
  <c r="R5344" i="1" s="1"/>
  <c r="T5347" i="1" a="1"/>
  <c r="T5347" i="1" s="1"/>
  <c r="S5347" i="1" a="1"/>
  <c r="S5347" i="1" s="1"/>
  <c r="R5347" i="1" a="1"/>
  <c r="R5347" i="1" s="1"/>
  <c r="T5433" i="1" a="1"/>
  <c r="T5433" i="1" s="1"/>
  <c r="S5433" i="1" a="1"/>
  <c r="S5433" i="1" s="1"/>
  <c r="R5433" i="1" a="1"/>
  <c r="R5433" i="1" s="1"/>
  <c r="T5469" i="1" a="1"/>
  <c r="T5469" i="1" s="1"/>
  <c r="S5469" i="1" a="1"/>
  <c r="S5469" i="1" s="1"/>
  <c r="P5469" i="1"/>
  <c r="R5469" i="1" a="1"/>
  <c r="R5469" i="1" s="1"/>
  <c r="T5497" i="1" a="1"/>
  <c r="T5497" i="1" s="1"/>
  <c r="R5497" i="1" a="1"/>
  <c r="R5497" i="1" s="1"/>
  <c r="T5533" i="1" a="1"/>
  <c r="T5533" i="1" s="1"/>
  <c r="S5533" i="1" a="1"/>
  <c r="S5533" i="1" s="1"/>
  <c r="S5539" i="1" a="1"/>
  <c r="S5539" i="1" s="1"/>
  <c r="R5539" i="1" a="1"/>
  <c r="R5539" i="1" s="1"/>
  <c r="T5547" i="1" a="1"/>
  <c r="T5547" i="1" s="1"/>
  <c r="S5547" i="1" a="1"/>
  <c r="S5547" i="1" s="1"/>
  <c r="R5547" i="1" a="1"/>
  <c r="R5547" i="1" s="1"/>
  <c r="T5561" i="1" a="1"/>
  <c r="T5561" i="1" s="1"/>
  <c r="P5561" i="1"/>
  <c r="T5625" i="1" a="1"/>
  <c r="T5625" i="1" s="1"/>
  <c r="S5625" i="1" a="1"/>
  <c r="S5625" i="1" s="1"/>
  <c r="R5625" i="1" a="1"/>
  <c r="R5625" i="1" s="1"/>
  <c r="P4363" i="1"/>
  <c r="T4363" i="1" a="1"/>
  <c r="T4363" i="1" s="1"/>
  <c r="R4367" i="1" a="1"/>
  <c r="R4367" i="1" s="1"/>
  <c r="T4367" i="1" a="1"/>
  <c r="T4367" i="1" s="1"/>
  <c r="S4367" i="1" a="1"/>
  <c r="S4367" i="1" s="1"/>
  <c r="R4399" i="1" a="1"/>
  <c r="R4399" i="1" s="1"/>
  <c r="P4399" i="1"/>
  <c r="R4455" i="1" a="1"/>
  <c r="R4455" i="1" s="1"/>
  <c r="T4455" i="1" a="1"/>
  <c r="T4455" i="1" s="1"/>
  <c r="T4459" i="1" a="1"/>
  <c r="T4459" i="1" s="1"/>
  <c r="S4459" i="1" a="1"/>
  <c r="S4459" i="1" s="1"/>
  <c r="R4459" i="1" a="1"/>
  <c r="R4459" i="1" s="1"/>
  <c r="R4463" i="1" a="1"/>
  <c r="R4463" i="1" s="1"/>
  <c r="P4463" i="1"/>
  <c r="S4475" i="1" a="1"/>
  <c r="S4475" i="1" s="1"/>
  <c r="T4475" i="1" a="1"/>
  <c r="T4475" i="1" s="1"/>
  <c r="R4575" i="1" a="1"/>
  <c r="R4575" i="1" s="1"/>
  <c r="S4575" i="1" a="1"/>
  <c r="S4575" i="1" s="1"/>
  <c r="R4591" i="1" a="1"/>
  <c r="R4591" i="1" s="1"/>
  <c r="P4591" i="1"/>
  <c r="T4595" i="1" a="1"/>
  <c r="T4595" i="1" s="1"/>
  <c r="R4595" i="1" a="1"/>
  <c r="R4595" i="1" s="1"/>
  <c r="R4611" i="1" a="1"/>
  <c r="R4611" i="1" s="1"/>
  <c r="S4611" i="1" a="1"/>
  <c r="S4611" i="1" s="1"/>
  <c r="R4623" i="1" a="1"/>
  <c r="R4623" i="1" s="1"/>
  <c r="T4623" i="1" a="1"/>
  <c r="T4623" i="1" s="1"/>
  <c r="R4639" i="1" a="1"/>
  <c r="R4639" i="1" s="1"/>
  <c r="S4639" i="1" a="1"/>
  <c r="S4639" i="1" s="1"/>
  <c r="R4703" i="1" a="1"/>
  <c r="R4703" i="1" s="1"/>
  <c r="S4703" i="1" a="1"/>
  <c r="S4703" i="1" s="1"/>
  <c r="T4723" i="1" a="1"/>
  <c r="T4723" i="1" s="1"/>
  <c r="S4723" i="1" a="1"/>
  <c r="S4723" i="1" s="1"/>
  <c r="R4723" i="1" a="1"/>
  <c r="R4723" i="1" s="1"/>
  <c r="P4747" i="1"/>
  <c r="R4747" i="1" a="1"/>
  <c r="R4747" i="1" s="1"/>
  <c r="R4767" i="1" a="1"/>
  <c r="R4767" i="1" s="1"/>
  <c r="S4767" i="1" a="1"/>
  <c r="S4767" i="1" s="1"/>
  <c r="T4807" i="1" a="1"/>
  <c r="T4807" i="1" s="1"/>
  <c r="S4807" i="1" a="1"/>
  <c r="S4807" i="1" s="1"/>
  <c r="R4815" i="1" a="1"/>
  <c r="R4815" i="1" s="1"/>
  <c r="T4815" i="1" a="1"/>
  <c r="T4815" i="1" s="1"/>
  <c r="R4831" i="1" a="1"/>
  <c r="R4831" i="1" s="1"/>
  <c r="S4831" i="1" a="1"/>
  <c r="S4831" i="1" s="1"/>
  <c r="T4831" i="1" a="1"/>
  <c r="T4831" i="1" s="1"/>
  <c r="T4915" i="1" a="1"/>
  <c r="T4915" i="1" s="1"/>
  <c r="S4915" i="1" a="1"/>
  <c r="S4915" i="1" s="1"/>
  <c r="P4919" i="1"/>
  <c r="T4919" i="1" a="1"/>
  <c r="T4919" i="1" s="1"/>
  <c r="S4919" i="1" a="1"/>
  <c r="S4919" i="1" s="1"/>
  <c r="R4919" i="1" a="1"/>
  <c r="R4919" i="1" s="1"/>
  <c r="T4935" i="1" a="1"/>
  <c r="T4935" i="1" s="1"/>
  <c r="S4935" i="1" a="1"/>
  <c r="S4935" i="1" s="1"/>
  <c r="T4951" i="1" a="1"/>
  <c r="T4951" i="1" s="1"/>
  <c r="P4951" i="1"/>
  <c r="T4971" i="1" a="1"/>
  <c r="T4971" i="1" s="1"/>
  <c r="P4971" i="1"/>
  <c r="P4983" i="1"/>
  <c r="T4983" i="1" a="1"/>
  <c r="T4983" i="1" s="1"/>
  <c r="S4983" i="1" a="1"/>
  <c r="S4983" i="1" s="1"/>
  <c r="P5003" i="1"/>
  <c r="T5003" i="1" a="1"/>
  <c r="T5003" i="1" s="1"/>
  <c r="S5003" i="1" a="1"/>
  <c r="S5003" i="1" s="1"/>
  <c r="R5003" i="1" a="1"/>
  <c r="R5003" i="1" s="1"/>
  <c r="R5023" i="1" a="1"/>
  <c r="R5023" i="1" s="1"/>
  <c r="S5023" i="1" a="1"/>
  <c r="S5023" i="1" s="1"/>
  <c r="T5023" i="1" a="1"/>
  <c r="T5023" i="1" s="1"/>
  <c r="T5043" i="1" a="1"/>
  <c r="T5043" i="1" s="1"/>
  <c r="P5043" i="1"/>
  <c r="R5043" i="1" a="1"/>
  <c r="R5043" i="1" s="1"/>
  <c r="R5055" i="1" a="1"/>
  <c r="R5055" i="1" s="1"/>
  <c r="P5055" i="1"/>
  <c r="P5099" i="1"/>
  <c r="T5099" i="1" a="1"/>
  <c r="T5099" i="1" s="1"/>
  <c r="T5173" i="1" a="1"/>
  <c r="T5173" i="1" s="1"/>
  <c r="S5173" i="1" a="1"/>
  <c r="S5173" i="1" s="1"/>
  <c r="T5189" i="1" a="1"/>
  <c r="T5189" i="1" s="1"/>
  <c r="R5189" i="1" a="1"/>
  <c r="R5189" i="1" s="1"/>
  <c r="S5189" i="1" a="1"/>
  <c r="S5189" i="1" s="1"/>
  <c r="T5205" i="1" a="1"/>
  <c r="T5205" i="1" s="1"/>
  <c r="P5205" i="1"/>
  <c r="T5253" i="1" a="1"/>
  <c r="T5253" i="1" s="1"/>
  <c r="R5253" i="1" a="1"/>
  <c r="R5253" i="1" s="1"/>
  <c r="S5253" i="1" a="1"/>
  <c r="S5253" i="1" s="1"/>
  <c r="T5269" i="1" a="1"/>
  <c r="T5269" i="1" s="1"/>
  <c r="P5269" i="1"/>
  <c r="T5285" i="1" a="1"/>
  <c r="T5285" i="1" s="1"/>
  <c r="S5285" i="1" a="1"/>
  <c r="S5285" i="1" s="1"/>
  <c r="R5285" i="1" a="1"/>
  <c r="R5285" i="1" s="1"/>
  <c r="T5301" i="1" a="1"/>
  <c r="T5301" i="1" s="1"/>
  <c r="S5301" i="1" a="1"/>
  <c r="S5301" i="1" s="1"/>
  <c r="T5317" i="1" a="1"/>
  <c r="T5317" i="1" s="1"/>
  <c r="R5317" i="1" a="1"/>
  <c r="R5317" i="1" s="1"/>
  <c r="S5317" i="1" a="1"/>
  <c r="S5317" i="1" s="1"/>
  <c r="T5333" i="1" a="1"/>
  <c r="T5333" i="1" s="1"/>
  <c r="R5333" i="1" a="1"/>
  <c r="R5333" i="1" s="1"/>
  <c r="T5349" i="1" a="1"/>
  <c r="T5349" i="1" s="1"/>
  <c r="S5349" i="1" a="1"/>
  <c r="S5349" i="1" s="1"/>
  <c r="R5349" i="1" a="1"/>
  <c r="R5349" i="1" s="1"/>
  <c r="T5381" i="1" a="1"/>
  <c r="T5381" i="1" s="1"/>
  <c r="R5381" i="1" a="1"/>
  <c r="R5381" i="1" s="1"/>
  <c r="T5429" i="1" a="1"/>
  <c r="T5429" i="1" s="1"/>
  <c r="S5429" i="1" a="1"/>
  <c r="S5429" i="1" s="1"/>
  <c r="R5429" i="1" a="1"/>
  <c r="R5429" i="1" s="1"/>
  <c r="P5429" i="1"/>
  <c r="T5461" i="1" a="1"/>
  <c r="T5461" i="1" s="1"/>
  <c r="S5461" i="1" a="1"/>
  <c r="S5461" i="1" s="1"/>
  <c r="P5461" i="1"/>
  <c r="T5509" i="1" a="1"/>
  <c r="T5509" i="1" s="1"/>
  <c r="R5509" i="1" a="1"/>
  <c r="R5509" i="1" s="1"/>
  <c r="P5509" i="1"/>
  <c r="S5509" i="1" a="1"/>
  <c r="S5509" i="1" s="1"/>
  <c r="T5525" i="1" a="1"/>
  <c r="T5525" i="1" s="1"/>
  <c r="S5525" i="1" a="1"/>
  <c r="S5525" i="1" s="1"/>
  <c r="T5541" i="1" a="1"/>
  <c r="T5541" i="1" s="1"/>
  <c r="S5541" i="1" a="1"/>
  <c r="S5541" i="1" s="1"/>
  <c r="R5541" i="1" a="1"/>
  <c r="R5541" i="1" s="1"/>
  <c r="T5573" i="1" a="1"/>
  <c r="T5573" i="1" s="1"/>
  <c r="R5573" i="1" a="1"/>
  <c r="R5573" i="1" s="1"/>
  <c r="S5573" i="1" a="1"/>
  <c r="S5573" i="1" s="1"/>
  <c r="T272" i="1" l="1" a="1"/>
  <c r="T272" i="1" s="1"/>
  <c r="T288" i="1" a="1"/>
  <c r="T288" i="1" s="1"/>
  <c r="T296" i="1" a="1"/>
  <c r="T296" i="1" s="1"/>
  <c r="T274" i="1" a="1"/>
  <c r="T274" i="1" s="1"/>
  <c r="R313" i="1" a="1"/>
  <c r="R313" i="1" s="1"/>
  <c r="R287" i="1" a="1"/>
  <c r="R287" i="1" s="1"/>
  <c r="R315" i="1" a="1"/>
  <c r="R315" i="1" s="1"/>
  <c r="R305" i="1" a="1"/>
  <c r="R305" i="1" s="1"/>
  <c r="R447" i="1" a="1"/>
  <c r="R447" i="1" s="1"/>
  <c r="R446" i="1" a="1"/>
  <c r="R446" i="1" s="1"/>
  <c r="R268" i="1" a="1"/>
  <c r="R268" i="1" s="1"/>
  <c r="R266" i="1" a="1"/>
  <c r="R266" i="1" s="1"/>
  <c r="R263" i="1" a="1"/>
  <c r="R263" i="1" s="1"/>
  <c r="R258" i="1" a="1"/>
  <c r="R258" i="1" s="1"/>
  <c r="R265" i="1" a="1"/>
  <c r="R265" i="1" s="1"/>
  <c r="R261" i="1" a="1"/>
  <c r="R261" i="1" s="1"/>
  <c r="R270" i="1" a="1"/>
  <c r="R270" i="1" s="1"/>
  <c r="R254" i="1" a="1"/>
  <c r="R254" i="1" s="1"/>
  <c r="R256" i="1" a="1"/>
  <c r="R256" i="1" s="1"/>
  <c r="R259" i="1" a="1"/>
  <c r="R259" i="1" s="1"/>
  <c r="R262" i="1" a="1"/>
  <c r="R262" i="1" s="1"/>
  <c r="R255" i="1" a="1"/>
  <c r="R255" i="1" s="1"/>
  <c r="R269" i="1" a="1"/>
  <c r="R269" i="1" s="1"/>
  <c r="R257" i="1" a="1"/>
  <c r="R257" i="1" s="1"/>
  <c r="R264" i="1" a="1"/>
  <c r="R264" i="1" s="1"/>
  <c r="R267" i="1" a="1"/>
  <c r="R267" i="1" s="1"/>
  <c r="R260" i="1" a="1"/>
  <c r="R260" i="1" s="1"/>
  <c r="R579" i="1" a="1"/>
  <c r="R579" i="1" s="1"/>
  <c r="R575" i="1" a="1"/>
  <c r="R575" i="1" s="1"/>
  <c r="R576" i="1" a="1"/>
  <c r="R576" i="1" s="1"/>
  <c r="R577" i="1" a="1"/>
  <c r="R577" i="1" s="1"/>
  <c r="R578" i="1" a="1"/>
  <c r="R578" i="1" s="1"/>
  <c r="R581" i="1" a="1"/>
  <c r="R581" i="1" s="1"/>
  <c r="R580" i="1" a="1"/>
  <c r="R580" i="1" s="1"/>
  <c r="R249" i="1" a="1"/>
  <c r="R249" i="1" s="1"/>
  <c r="R243" i="1" a="1"/>
  <c r="R243" i="1" s="1"/>
  <c r="R248" i="1" a="1"/>
  <c r="R248" i="1" s="1"/>
  <c r="P588" i="1"/>
  <c r="W588" i="1"/>
  <c r="P209" i="1"/>
  <c r="W209" i="1"/>
  <c r="W565" i="1"/>
  <c r="P565" i="1"/>
  <c r="P98" i="1"/>
  <c r="W98" i="1"/>
  <c r="W467" i="1"/>
  <c r="P467" i="1"/>
  <c r="P275" i="1"/>
  <c r="W275" i="1"/>
  <c r="W526" i="1"/>
  <c r="P526" i="1"/>
  <c r="W469" i="1"/>
  <c r="P469" i="1"/>
  <c r="P521" i="1"/>
  <c r="W521" i="1"/>
  <c r="R61" i="1" a="1"/>
  <c r="R61" i="1" s="1"/>
  <c r="R39" i="1" a="1"/>
  <c r="R39" i="1" s="1"/>
  <c r="R50" i="1" a="1"/>
  <c r="R50" i="1" s="1"/>
  <c r="R81" i="1" a="1"/>
  <c r="R81" i="1" s="1"/>
  <c r="R55" i="1" a="1"/>
  <c r="R55" i="1" s="1"/>
  <c r="R59" i="1" a="1"/>
  <c r="R59" i="1" s="1"/>
  <c r="R41" i="1" a="1"/>
  <c r="R41" i="1" s="1"/>
  <c r="R46" i="1" a="1"/>
  <c r="R46" i="1" s="1"/>
  <c r="R133" i="1" a="1"/>
  <c r="R133" i="1" s="1"/>
  <c r="R135" i="1" a="1"/>
  <c r="R135" i="1" s="1"/>
  <c r="R128" i="1" a="1"/>
  <c r="R128" i="1" s="1"/>
  <c r="R136" i="1" a="1"/>
  <c r="R136" i="1" s="1"/>
  <c r="R130" i="1" a="1"/>
  <c r="R130" i="1" s="1"/>
  <c r="R132" i="1" a="1"/>
  <c r="R132" i="1" s="1"/>
  <c r="R131" i="1" a="1"/>
  <c r="R131" i="1" s="1"/>
  <c r="R127" i="1" a="1"/>
  <c r="R127" i="1" s="1"/>
  <c r="R129" i="1" a="1"/>
  <c r="R129" i="1" s="1"/>
  <c r="R134" i="1" a="1"/>
  <c r="R134" i="1" s="1"/>
  <c r="R457" i="1" a="1"/>
  <c r="R457" i="1" s="1"/>
  <c r="R459" i="1" a="1"/>
  <c r="R459" i="1" s="1"/>
  <c r="R445" i="1" a="1"/>
  <c r="R445" i="1" s="1"/>
  <c r="R462" i="1" a="1"/>
  <c r="R462" i="1" s="1"/>
  <c r="R461" i="1" a="1"/>
  <c r="R461" i="1" s="1"/>
  <c r="R463" i="1" a="1"/>
  <c r="R463" i="1" s="1"/>
  <c r="R464" i="1" a="1"/>
  <c r="R464" i="1" s="1"/>
  <c r="R465" i="1" a="1"/>
  <c r="R465" i="1" s="1"/>
  <c r="R458" i="1" a="1"/>
  <c r="R458" i="1" s="1"/>
  <c r="R460" i="1" a="1"/>
  <c r="R460" i="1" s="1"/>
  <c r="T133" i="1" a="1"/>
  <c r="T133" i="1" s="1"/>
  <c r="T136" i="1" a="1"/>
  <c r="T136" i="1" s="1"/>
  <c r="T128" i="1" a="1"/>
  <c r="T128" i="1" s="1"/>
  <c r="T130" i="1" a="1"/>
  <c r="T130" i="1" s="1"/>
  <c r="T135" i="1" a="1"/>
  <c r="T135" i="1" s="1"/>
  <c r="T127" i="1" a="1"/>
  <c r="T127" i="1" s="1"/>
  <c r="T131" i="1" a="1"/>
  <c r="T131" i="1" s="1"/>
  <c r="T132" i="1" a="1"/>
  <c r="T132" i="1" s="1"/>
  <c r="T134" i="1" a="1"/>
  <c r="T134" i="1" s="1"/>
  <c r="T129" i="1" a="1"/>
  <c r="T129" i="1" s="1"/>
  <c r="T504" i="1" a="1"/>
  <c r="T504" i="1" s="1"/>
  <c r="T505" i="1" a="1"/>
  <c r="T505" i="1" s="1"/>
  <c r="T495" i="1" a="1"/>
  <c r="T495" i="1" s="1"/>
  <c r="T498" i="1" a="1"/>
  <c r="T498" i="1" s="1"/>
  <c r="T502" i="1" a="1"/>
  <c r="T502" i="1" s="1"/>
  <c r="T493" i="1" a="1"/>
  <c r="T493" i="1" s="1"/>
  <c r="T499" i="1" a="1"/>
  <c r="T499" i="1" s="1"/>
  <c r="T497" i="1" a="1"/>
  <c r="T497" i="1" s="1"/>
  <c r="T503" i="1" a="1"/>
  <c r="T503" i="1" s="1"/>
  <c r="T496" i="1" a="1"/>
  <c r="T496" i="1" s="1"/>
  <c r="T500" i="1" a="1"/>
  <c r="T500" i="1" s="1"/>
  <c r="T494" i="1" a="1"/>
  <c r="T494" i="1" s="1"/>
  <c r="T501" i="1" a="1"/>
  <c r="T501" i="1" s="1"/>
  <c r="P450" i="1"/>
  <c r="W450" i="1"/>
  <c r="T313" i="1" a="1"/>
  <c r="T313" i="1" s="1"/>
  <c r="T305" i="1" a="1"/>
  <c r="T305" i="1" s="1"/>
  <c r="T287" i="1" a="1"/>
  <c r="T287" i="1" s="1"/>
  <c r="T315" i="1" a="1"/>
  <c r="T315" i="1" s="1"/>
  <c r="T447" i="1" a="1"/>
  <c r="T447" i="1" s="1"/>
  <c r="T446" i="1" a="1"/>
  <c r="T446" i="1" s="1"/>
  <c r="T265" i="1" a="1"/>
  <c r="T265" i="1" s="1"/>
  <c r="T258" i="1" a="1"/>
  <c r="T258" i="1" s="1"/>
  <c r="T255" i="1" a="1"/>
  <c r="T255" i="1" s="1"/>
  <c r="T254" i="1" a="1"/>
  <c r="T254" i="1" s="1"/>
  <c r="T269" i="1" a="1"/>
  <c r="T269" i="1" s="1"/>
  <c r="T268" i="1" a="1"/>
  <c r="T268" i="1" s="1"/>
  <c r="T266" i="1" a="1"/>
  <c r="T266" i="1" s="1"/>
  <c r="T260" i="1" a="1"/>
  <c r="T260" i="1" s="1"/>
  <c r="T259" i="1" a="1"/>
  <c r="T259" i="1" s="1"/>
  <c r="T267" i="1" a="1"/>
  <c r="T267" i="1" s="1"/>
  <c r="T261" i="1" a="1"/>
  <c r="T261" i="1" s="1"/>
  <c r="T256" i="1" a="1"/>
  <c r="T256" i="1" s="1"/>
  <c r="T262" i="1" a="1"/>
  <c r="T262" i="1" s="1"/>
  <c r="T263" i="1" a="1"/>
  <c r="T263" i="1" s="1"/>
  <c r="T257" i="1" a="1"/>
  <c r="T257" i="1" s="1"/>
  <c r="T264" i="1" a="1"/>
  <c r="T264" i="1" s="1"/>
  <c r="T270" i="1" a="1"/>
  <c r="T270" i="1" s="1"/>
  <c r="T576" i="1" a="1"/>
  <c r="T576" i="1" s="1"/>
  <c r="T579" i="1" a="1"/>
  <c r="T579" i="1" s="1"/>
  <c r="T575" i="1" a="1"/>
  <c r="T575" i="1" s="1"/>
  <c r="T577" i="1" a="1"/>
  <c r="T577" i="1" s="1"/>
  <c r="T581" i="1" a="1"/>
  <c r="T581" i="1" s="1"/>
  <c r="T578" i="1" a="1"/>
  <c r="T578" i="1" s="1"/>
  <c r="T580" i="1" a="1"/>
  <c r="T580" i="1" s="1"/>
  <c r="P207" i="1"/>
  <c r="W207" i="1"/>
  <c r="T249" i="1" a="1"/>
  <c r="T249" i="1" s="1"/>
  <c r="T243" i="1" a="1"/>
  <c r="T243" i="1" s="1"/>
  <c r="T248" i="1" a="1"/>
  <c r="T248" i="1" s="1"/>
  <c r="P219" i="1"/>
  <c r="W219" i="1"/>
  <c r="R376" i="1" a="1"/>
  <c r="R376" i="1" s="1"/>
  <c r="R385" i="1" a="1"/>
  <c r="R385" i="1" s="1"/>
  <c r="R380" i="1" a="1"/>
  <c r="R380" i="1" s="1"/>
  <c r="R375" i="1" a="1"/>
  <c r="R375" i="1" s="1"/>
  <c r="R381" i="1" a="1"/>
  <c r="R381" i="1" s="1"/>
  <c r="R379" i="1" a="1"/>
  <c r="R379" i="1" s="1"/>
  <c r="R377" i="1" a="1"/>
  <c r="R377" i="1" s="1"/>
  <c r="R383" i="1" a="1"/>
  <c r="R383" i="1" s="1"/>
  <c r="R378" i="1" a="1"/>
  <c r="R378" i="1" s="1"/>
  <c r="R382" i="1" a="1"/>
  <c r="R382" i="1" s="1"/>
  <c r="R384" i="1" a="1"/>
  <c r="R384" i="1" s="1"/>
  <c r="R386" i="1" a="1"/>
  <c r="R386" i="1" s="1"/>
  <c r="W151" i="1"/>
  <c r="P151" i="1"/>
  <c r="W561" i="1"/>
  <c r="P561" i="1"/>
  <c r="P289" i="1"/>
  <c r="W289" i="1"/>
  <c r="P539" i="1"/>
  <c r="W539" i="1"/>
  <c r="W187" i="1"/>
  <c r="P187" i="1"/>
  <c r="W474" i="1"/>
  <c r="P474" i="1"/>
  <c r="W516" i="1"/>
  <c r="P516" i="1"/>
  <c r="P110" i="1"/>
  <c r="W110" i="1"/>
  <c r="W633" i="1"/>
  <c r="P633" i="1"/>
  <c r="R503" i="1" a="1"/>
  <c r="R503" i="1" s="1"/>
  <c r="R493" i="1" a="1"/>
  <c r="R493" i="1" s="1"/>
  <c r="R504" i="1" a="1"/>
  <c r="R504" i="1" s="1"/>
  <c r="R505" i="1" a="1"/>
  <c r="R505" i="1" s="1"/>
  <c r="R495" i="1" a="1"/>
  <c r="R495" i="1" s="1"/>
  <c r="R498" i="1" a="1"/>
  <c r="R498" i="1" s="1"/>
  <c r="R502" i="1" a="1"/>
  <c r="R502" i="1" s="1"/>
  <c r="R496" i="1" a="1"/>
  <c r="R496" i="1" s="1"/>
  <c r="R494" i="1" a="1"/>
  <c r="R494" i="1" s="1"/>
  <c r="R499" i="1" a="1"/>
  <c r="R499" i="1" s="1"/>
  <c r="R500" i="1" a="1"/>
  <c r="R500" i="1" s="1"/>
  <c r="R501" i="1" a="1"/>
  <c r="R501" i="1" s="1"/>
  <c r="R497" i="1" a="1"/>
  <c r="R497" i="1" s="1"/>
  <c r="T61" i="1" a="1"/>
  <c r="T61" i="1" s="1"/>
  <c r="T39" i="1" a="1"/>
  <c r="T39" i="1" s="1"/>
  <c r="T50" i="1" a="1"/>
  <c r="T50" i="1" s="1"/>
  <c r="T41" i="1" a="1"/>
  <c r="T41" i="1" s="1"/>
  <c r="T59" i="1" a="1"/>
  <c r="T59" i="1" s="1"/>
  <c r="T81" i="1" a="1"/>
  <c r="T81" i="1" s="1"/>
  <c r="T46" i="1" a="1"/>
  <c r="T46" i="1" s="1"/>
  <c r="T55" i="1" a="1"/>
  <c r="T55" i="1" s="1"/>
  <c r="R607" i="1" a="1"/>
  <c r="R607" i="1" s="1"/>
  <c r="R600" i="1" a="1"/>
  <c r="R600" i="1" s="1"/>
  <c r="R606" i="1" a="1"/>
  <c r="R606" i="1" s="1"/>
  <c r="R605" i="1" a="1"/>
  <c r="R605" i="1" s="1"/>
  <c r="R604" i="1" a="1"/>
  <c r="R604" i="1" s="1"/>
  <c r="R603" i="1" a="1"/>
  <c r="R603" i="1" s="1"/>
  <c r="R602" i="1" a="1"/>
  <c r="R602" i="1" s="1"/>
  <c r="R599" i="1" a="1"/>
  <c r="R599" i="1" s="1"/>
  <c r="R601" i="1" a="1"/>
  <c r="R601" i="1" s="1"/>
  <c r="R585" i="1" a="1"/>
  <c r="R585" i="1" s="1"/>
  <c r="R587" i="1" a="1"/>
  <c r="R587" i="1" s="1"/>
  <c r="R586" i="1" a="1"/>
  <c r="R586" i="1" s="1"/>
  <c r="R6" i="1" a="1"/>
  <c r="R6" i="1" s="1"/>
  <c r="R8" i="1" a="1"/>
  <c r="R8" i="1" s="1"/>
  <c r="R7" i="1" a="1"/>
  <c r="R7" i="1" s="1"/>
  <c r="R10" i="1" a="1"/>
  <c r="R10" i="1" s="1"/>
  <c r="R5" i="1" a="1"/>
  <c r="R5" i="1" s="1"/>
  <c r="R9" i="1" a="1"/>
  <c r="R9" i="1" s="1"/>
  <c r="R409" i="1" a="1"/>
  <c r="R409" i="1" s="1"/>
  <c r="R373" i="1" a="1"/>
  <c r="R373" i="1" s="1"/>
  <c r="R410" i="1" a="1"/>
  <c r="R410" i="1" s="1"/>
  <c r="R367" i="1" a="1"/>
  <c r="R367" i="1" s="1"/>
  <c r="R366" i="1" a="1"/>
  <c r="R366" i="1" s="1"/>
  <c r="R374" i="1" a="1"/>
  <c r="R374" i="1" s="1"/>
  <c r="R371" i="1" a="1"/>
  <c r="R371" i="1" s="1"/>
  <c r="R368" i="1" a="1"/>
  <c r="R368" i="1" s="1"/>
  <c r="R369" i="1" a="1"/>
  <c r="R369" i="1" s="1"/>
  <c r="R372" i="1" a="1"/>
  <c r="R372" i="1" s="1"/>
  <c r="R365" i="1" a="1"/>
  <c r="R365" i="1" s="1"/>
  <c r="R408" i="1" a="1"/>
  <c r="R408" i="1" s="1"/>
  <c r="R370" i="1" a="1"/>
  <c r="R370" i="1" s="1"/>
  <c r="R406" i="1" a="1"/>
  <c r="R406" i="1" s="1"/>
  <c r="R407" i="1" a="1"/>
  <c r="R407" i="1" s="1"/>
  <c r="R363" i="1" a="1"/>
  <c r="R363" i="1" s="1"/>
  <c r="R364" i="1" a="1"/>
  <c r="R364" i="1" s="1"/>
  <c r="T25" i="1" a="1"/>
  <c r="T25" i="1" s="1"/>
  <c r="T22" i="1" a="1"/>
  <c r="T22" i="1" s="1"/>
  <c r="T17" i="1" a="1"/>
  <c r="T17" i="1" s="1"/>
  <c r="T24" i="1" a="1"/>
  <c r="T24" i="1" s="1"/>
  <c r="T30" i="1" a="1"/>
  <c r="T30" i="1" s="1"/>
  <c r="T31" i="1" a="1"/>
  <c r="T31" i="1" s="1"/>
  <c r="T27" i="1" a="1"/>
  <c r="T27" i="1" s="1"/>
  <c r="T20" i="1" a="1"/>
  <c r="T20" i="1" s="1"/>
  <c r="T28" i="1" a="1"/>
  <c r="T28" i="1" s="1"/>
  <c r="T26" i="1" a="1"/>
  <c r="T26" i="1" s="1"/>
  <c r="T19" i="1" a="1"/>
  <c r="T19" i="1" s="1"/>
  <c r="T18" i="1" a="1"/>
  <c r="T18" i="1" s="1"/>
  <c r="T32" i="1" a="1"/>
  <c r="T32" i="1" s="1"/>
  <c r="T21" i="1" a="1"/>
  <c r="T21" i="1" s="1"/>
  <c r="T29" i="1" a="1"/>
  <c r="T29" i="1" s="1"/>
  <c r="T23" i="1" a="1"/>
  <c r="T23" i="1" s="1"/>
  <c r="T33" i="1" a="1"/>
  <c r="T33" i="1" s="1"/>
  <c r="R217" i="1" a="1"/>
  <c r="R217" i="1" s="1"/>
  <c r="R205" i="1" a="1"/>
  <c r="R205" i="1" s="1"/>
  <c r="R179" i="1" a="1"/>
  <c r="R179" i="1" s="1"/>
  <c r="R213" i="1" a="1"/>
  <c r="R213" i="1" s="1"/>
  <c r="R199" i="1" a="1"/>
  <c r="R199" i="1" s="1"/>
  <c r="R167" i="1" a="1"/>
  <c r="R167" i="1" s="1"/>
  <c r="R571" i="1" a="1"/>
  <c r="R571" i="1" s="1"/>
  <c r="R574" i="1" a="1"/>
  <c r="R574" i="1" s="1"/>
  <c r="R572" i="1" a="1"/>
  <c r="R572" i="1" s="1"/>
  <c r="R573" i="1" a="1"/>
  <c r="R573" i="1" s="1"/>
  <c r="R570" i="1" a="1"/>
  <c r="R570" i="1" s="1"/>
  <c r="R307" i="1" a="1"/>
  <c r="R307" i="1" s="1"/>
  <c r="R309" i="1" a="1"/>
  <c r="R309" i="1" s="1"/>
  <c r="R303" i="1" a="1"/>
  <c r="R303" i="1" s="1"/>
  <c r="R281" i="1" a="1"/>
  <c r="R281" i="1" s="1"/>
  <c r="R283" i="1" a="1"/>
  <c r="R283" i="1" s="1"/>
  <c r="R543" i="1" a="1"/>
  <c r="R543" i="1" s="1"/>
  <c r="R541" i="1" a="1"/>
  <c r="R541" i="1" s="1"/>
  <c r="R545" i="1" a="1"/>
  <c r="R545" i="1" s="1"/>
  <c r="R544" i="1" a="1"/>
  <c r="R544" i="1" s="1"/>
  <c r="R542" i="1" a="1"/>
  <c r="R542" i="1" s="1"/>
  <c r="R228" i="1" a="1"/>
  <c r="R228" i="1" s="1"/>
  <c r="R202" i="1" a="1"/>
  <c r="R202" i="1" s="1"/>
  <c r="R188" i="1" a="1"/>
  <c r="R188" i="1" s="1"/>
  <c r="R103" i="1" a="1"/>
  <c r="R103" i="1" s="1"/>
  <c r="R91" i="1" a="1"/>
  <c r="R91" i="1" s="1"/>
  <c r="R65" i="1" a="1"/>
  <c r="R65" i="1" s="1"/>
  <c r="W193" i="1"/>
  <c r="P193" i="1"/>
  <c r="W36" i="1"/>
  <c r="P36" i="1"/>
  <c r="T385" i="1" a="1"/>
  <c r="T385" i="1" s="1"/>
  <c r="T378" i="1" a="1"/>
  <c r="T378" i="1" s="1"/>
  <c r="T380" i="1" a="1"/>
  <c r="T380" i="1" s="1"/>
  <c r="T382" i="1" a="1"/>
  <c r="T382" i="1" s="1"/>
  <c r="T377" i="1" a="1"/>
  <c r="T377" i="1" s="1"/>
  <c r="T376" i="1" a="1"/>
  <c r="T376" i="1" s="1"/>
  <c r="T383" i="1" a="1"/>
  <c r="T383" i="1" s="1"/>
  <c r="T375" i="1" a="1"/>
  <c r="T375" i="1" s="1"/>
  <c r="T381" i="1" a="1"/>
  <c r="T381" i="1" s="1"/>
  <c r="T384" i="1" a="1"/>
  <c r="T384" i="1" s="1"/>
  <c r="T386" i="1" a="1"/>
  <c r="T386" i="1" s="1"/>
  <c r="T379" i="1" a="1"/>
  <c r="T379" i="1" s="1"/>
  <c r="P251" i="1"/>
  <c r="W251" i="1"/>
  <c r="P560" i="1"/>
  <c r="W560" i="1"/>
  <c r="R610" i="1" a="1"/>
  <c r="R610" i="1" s="1"/>
  <c r="R615" i="1" a="1"/>
  <c r="R615" i="1" s="1"/>
  <c r="R611" i="1" a="1"/>
  <c r="R611" i="1" s="1"/>
  <c r="R608" i="1" a="1"/>
  <c r="R608" i="1" s="1"/>
  <c r="R612" i="1" a="1"/>
  <c r="R612" i="1" s="1"/>
  <c r="R616" i="1" a="1"/>
  <c r="R616" i="1" s="1"/>
  <c r="R617" i="1" a="1"/>
  <c r="R617" i="1" s="1"/>
  <c r="R618" i="1" a="1"/>
  <c r="R618" i="1" s="1"/>
  <c r="R609" i="1" a="1"/>
  <c r="R609" i="1" s="1"/>
  <c r="R613" i="1" a="1"/>
  <c r="R613" i="1" s="1"/>
  <c r="R614" i="1" a="1"/>
  <c r="R614" i="1" s="1"/>
  <c r="W525" i="1"/>
  <c r="P525" i="1"/>
  <c r="P535" i="1"/>
  <c r="W535" i="1"/>
  <c r="W201" i="1"/>
  <c r="P201" i="1"/>
  <c r="P104" i="1"/>
  <c r="W104" i="1"/>
  <c r="T600" i="1" a="1"/>
  <c r="T600" i="1" s="1"/>
  <c r="T607" i="1" a="1"/>
  <c r="T607" i="1" s="1"/>
  <c r="T605" i="1" a="1"/>
  <c r="T605" i="1" s="1"/>
  <c r="T606" i="1" a="1"/>
  <c r="T606" i="1" s="1"/>
  <c r="T599" i="1" a="1"/>
  <c r="T599" i="1" s="1"/>
  <c r="T604" i="1" a="1"/>
  <c r="T604" i="1" s="1"/>
  <c r="T603" i="1" a="1"/>
  <c r="T603" i="1" s="1"/>
  <c r="T601" i="1" a="1"/>
  <c r="T601" i="1" s="1"/>
  <c r="T602" i="1" a="1"/>
  <c r="T602" i="1" s="1"/>
  <c r="T585" i="1" a="1"/>
  <c r="T585" i="1" s="1"/>
  <c r="T586" i="1" a="1"/>
  <c r="T586" i="1" s="1"/>
  <c r="T587" i="1" a="1"/>
  <c r="T587" i="1" s="1"/>
  <c r="T8" i="1" a="1"/>
  <c r="T8" i="1" s="1"/>
  <c r="T7" i="1" a="1"/>
  <c r="T7" i="1" s="1"/>
  <c r="T6" i="1" a="1"/>
  <c r="T6" i="1" s="1"/>
  <c r="T5" i="1" a="1"/>
  <c r="T5" i="1" s="1"/>
  <c r="T10" i="1" a="1"/>
  <c r="T10" i="1" s="1"/>
  <c r="T9" i="1" a="1"/>
  <c r="T9" i="1" s="1"/>
  <c r="T409" i="1" a="1"/>
  <c r="T409" i="1" s="1"/>
  <c r="T373" i="1" a="1"/>
  <c r="T373" i="1" s="1"/>
  <c r="T366" i="1" a="1"/>
  <c r="T366" i="1" s="1"/>
  <c r="T410" i="1" a="1"/>
  <c r="T410" i="1" s="1"/>
  <c r="T374" i="1" a="1"/>
  <c r="T374" i="1" s="1"/>
  <c r="T367" i="1" a="1"/>
  <c r="T367" i="1" s="1"/>
  <c r="T368" i="1" a="1"/>
  <c r="T368" i="1" s="1"/>
  <c r="T406" i="1" a="1"/>
  <c r="T406" i="1" s="1"/>
  <c r="T408" i="1" a="1"/>
  <c r="T408" i="1" s="1"/>
  <c r="T369" i="1" a="1"/>
  <c r="T369" i="1" s="1"/>
  <c r="T372" i="1" a="1"/>
  <c r="T372" i="1" s="1"/>
  <c r="T370" i="1" a="1"/>
  <c r="T370" i="1" s="1"/>
  <c r="T363" i="1" a="1"/>
  <c r="T363" i="1" s="1"/>
  <c r="T365" i="1" a="1"/>
  <c r="T365" i="1" s="1"/>
  <c r="T407" i="1" a="1"/>
  <c r="T407" i="1" s="1"/>
  <c r="T364" i="1" a="1"/>
  <c r="T364" i="1" s="1"/>
  <c r="T371" i="1" a="1"/>
  <c r="T371" i="1" s="1"/>
  <c r="R25" i="1" a="1"/>
  <c r="R25" i="1" s="1"/>
  <c r="R31" i="1" a="1"/>
  <c r="R31" i="1" s="1"/>
  <c r="R24" i="1" a="1"/>
  <c r="R24" i="1" s="1"/>
  <c r="R28" i="1" a="1"/>
  <c r="R28" i="1" s="1"/>
  <c r="R27" i="1" a="1"/>
  <c r="R27" i="1" s="1"/>
  <c r="R20" i="1" a="1"/>
  <c r="R20" i="1" s="1"/>
  <c r="R23" i="1" a="1"/>
  <c r="R23" i="1" s="1"/>
  <c r="R22" i="1" a="1"/>
  <c r="R22" i="1" s="1"/>
  <c r="R17" i="1" a="1"/>
  <c r="R17" i="1" s="1"/>
  <c r="R29" i="1" a="1"/>
  <c r="R29" i="1" s="1"/>
  <c r="R18" i="1" a="1"/>
  <c r="R18" i="1" s="1"/>
  <c r="R19" i="1" a="1"/>
  <c r="R19" i="1" s="1"/>
  <c r="R21" i="1" a="1"/>
  <c r="R21" i="1" s="1"/>
  <c r="R32" i="1" a="1"/>
  <c r="R32" i="1" s="1"/>
  <c r="R26" i="1" a="1"/>
  <c r="R26" i="1" s="1"/>
  <c r="R33" i="1" a="1"/>
  <c r="R33" i="1" s="1"/>
  <c r="R30" i="1" a="1"/>
  <c r="R30" i="1" s="1"/>
  <c r="T205" i="1" a="1"/>
  <c r="T205" i="1" s="1"/>
  <c r="T217" i="1" a="1"/>
  <c r="T217" i="1" s="1"/>
  <c r="T179" i="1" a="1"/>
  <c r="T179" i="1" s="1"/>
  <c r="T167" i="1" a="1"/>
  <c r="T167" i="1" s="1"/>
  <c r="T199" i="1" a="1"/>
  <c r="T199" i="1" s="1"/>
  <c r="T213" i="1" a="1"/>
  <c r="T213" i="1" s="1"/>
  <c r="T571" i="1" a="1"/>
  <c r="T571" i="1" s="1"/>
  <c r="T570" i="1" a="1"/>
  <c r="T570" i="1" s="1"/>
  <c r="T574" i="1" a="1"/>
  <c r="T574" i="1" s="1"/>
  <c r="T572" i="1" a="1"/>
  <c r="T572" i="1" s="1"/>
  <c r="T573" i="1" a="1"/>
  <c r="T573" i="1" s="1"/>
  <c r="T303" i="1" a="1"/>
  <c r="T303" i="1" s="1"/>
  <c r="T281" i="1" a="1"/>
  <c r="T281" i="1" s="1"/>
  <c r="T307" i="1" a="1"/>
  <c r="T307" i="1" s="1"/>
  <c r="T283" i="1" a="1"/>
  <c r="T283" i="1" s="1"/>
  <c r="T309" i="1" a="1"/>
  <c r="T309" i="1" s="1"/>
  <c r="T543" i="1" a="1"/>
  <c r="T543" i="1" s="1"/>
  <c r="T541" i="1" a="1"/>
  <c r="T541" i="1" s="1"/>
  <c r="T545" i="1" a="1"/>
  <c r="T545" i="1" s="1"/>
  <c r="T542" i="1" a="1"/>
  <c r="T542" i="1" s="1"/>
  <c r="T544" i="1" a="1"/>
  <c r="T544" i="1" s="1"/>
  <c r="T202" i="1" a="1"/>
  <c r="T202" i="1" s="1"/>
  <c r="T188" i="1" a="1"/>
  <c r="T188" i="1" s="1"/>
  <c r="T228" i="1" a="1"/>
  <c r="T228" i="1" s="1"/>
  <c r="T103" i="1" a="1"/>
  <c r="T103" i="1" s="1"/>
  <c r="T91" i="1" a="1"/>
  <c r="T91" i="1" s="1"/>
  <c r="T65" i="1" a="1"/>
  <c r="T65" i="1" s="1"/>
  <c r="W253" i="1"/>
  <c r="P253" i="1"/>
  <c r="W566" i="1"/>
  <c r="P566" i="1"/>
  <c r="P12" i="1"/>
  <c r="W12" i="1"/>
  <c r="T612" i="1" a="1"/>
  <c r="T612" i="1" s="1"/>
  <c r="T610" i="1" a="1"/>
  <c r="T610" i="1" s="1"/>
  <c r="T615" i="1" a="1"/>
  <c r="T615" i="1" s="1"/>
  <c r="T611" i="1" a="1"/>
  <c r="T611" i="1" s="1"/>
  <c r="T613" i="1" a="1"/>
  <c r="T613" i="1" s="1"/>
  <c r="T616" i="1" a="1"/>
  <c r="T616" i="1" s="1"/>
  <c r="T608" i="1" a="1"/>
  <c r="T608" i="1" s="1"/>
  <c r="T618" i="1" a="1"/>
  <c r="T618" i="1" s="1"/>
  <c r="T609" i="1" a="1"/>
  <c r="T609" i="1" s="1"/>
  <c r="T614" i="1" a="1"/>
  <c r="T614" i="1" s="1"/>
  <c r="T617" i="1" a="1"/>
  <c r="T617" i="1" s="1"/>
  <c r="P529" i="1"/>
  <c r="W529" i="1"/>
  <c r="W528" i="1"/>
  <c r="P528" i="1"/>
  <c r="P227" i="1"/>
  <c r="W227" i="1"/>
  <c r="P69" i="1"/>
  <c r="W69" i="1"/>
  <c r="W198" i="1"/>
  <c r="P198" i="1"/>
  <c r="T459" i="1" a="1"/>
  <c r="T459" i="1" s="1"/>
  <c r="T445" i="1" a="1"/>
  <c r="T445" i="1" s="1"/>
  <c r="T462" i="1" a="1"/>
  <c r="T462" i="1" s="1"/>
  <c r="T463" i="1" a="1"/>
  <c r="T463" i="1" s="1"/>
  <c r="T461" i="1" a="1"/>
  <c r="T461" i="1" s="1"/>
  <c r="T457" i="1" a="1"/>
  <c r="T457" i="1" s="1"/>
  <c r="T465" i="1" a="1"/>
  <c r="T465" i="1" s="1"/>
  <c r="T458" i="1" a="1"/>
  <c r="T458" i="1" s="1"/>
  <c r="T464" i="1" a="1"/>
  <c r="T464" i="1" s="1"/>
  <c r="T460" i="1" a="1"/>
  <c r="T460" i="1" s="1"/>
  <c r="R349" i="1" a="1"/>
  <c r="R349" i="1" s="1"/>
  <c r="R352" i="1" a="1"/>
  <c r="R352" i="1" s="1"/>
  <c r="R348" i="1" a="1"/>
  <c r="R348" i="1" s="1"/>
  <c r="R350" i="1" a="1"/>
  <c r="R350" i="1" s="1"/>
  <c r="R347" i="1" a="1"/>
  <c r="R347" i="1" s="1"/>
  <c r="R351" i="1" a="1"/>
  <c r="R351" i="1" s="1"/>
  <c r="T438" i="1" a="1"/>
  <c r="T438" i="1" s="1"/>
  <c r="T433" i="1" a="1"/>
  <c r="T433" i="1" s="1"/>
  <c r="T435" i="1" a="1"/>
  <c r="T435" i="1" s="1"/>
  <c r="T436" i="1" a="1"/>
  <c r="T436" i="1" s="1"/>
  <c r="T442" i="1" a="1"/>
  <c r="T442" i="1" s="1"/>
  <c r="T437" i="1" a="1"/>
  <c r="T437" i="1" s="1"/>
  <c r="T430" i="1" a="1"/>
  <c r="T430" i="1" s="1"/>
  <c r="T439" i="1" a="1"/>
  <c r="T439" i="1" s="1"/>
  <c r="T444" i="1" a="1"/>
  <c r="T444" i="1" s="1"/>
  <c r="T440" i="1" a="1"/>
  <c r="T440" i="1" s="1"/>
  <c r="T434" i="1" a="1"/>
  <c r="T434" i="1" s="1"/>
  <c r="T441" i="1" a="1"/>
  <c r="T441" i="1" s="1"/>
  <c r="T429" i="1" a="1"/>
  <c r="T429" i="1" s="1"/>
  <c r="T443" i="1" a="1"/>
  <c r="T443" i="1" s="1"/>
  <c r="T431" i="1" a="1"/>
  <c r="T431" i="1" s="1"/>
  <c r="T432" i="1" a="1"/>
  <c r="T432" i="1" s="1"/>
  <c r="R629" i="1" a="1"/>
  <c r="R629" i="1" s="1"/>
  <c r="R625" i="1" a="1"/>
  <c r="R625" i="1" s="1"/>
  <c r="R627" i="1" a="1"/>
  <c r="R627" i="1" s="1"/>
  <c r="R626" i="1" a="1"/>
  <c r="R626" i="1" s="1"/>
  <c r="R630" i="1" a="1"/>
  <c r="R630" i="1" s="1"/>
  <c r="R631" i="1" a="1"/>
  <c r="R631" i="1" s="1"/>
  <c r="R628" i="1" a="1"/>
  <c r="R628" i="1" s="1"/>
  <c r="R241" i="1" a="1"/>
  <c r="R241" i="1" s="1"/>
  <c r="R236" i="1" a="1"/>
  <c r="R236" i="1" s="1"/>
  <c r="R244" i="1" a="1"/>
  <c r="R244" i="1" s="1"/>
  <c r="R239" i="1" a="1"/>
  <c r="R239" i="1" s="1"/>
  <c r="R245" i="1" a="1"/>
  <c r="R245" i="1" s="1"/>
  <c r="R246" i="1" a="1"/>
  <c r="R246" i="1" s="1"/>
  <c r="R238" i="1" a="1"/>
  <c r="R238" i="1" s="1"/>
  <c r="R67" i="1" a="1"/>
  <c r="R67" i="1" s="1"/>
  <c r="R38" i="1" a="1"/>
  <c r="R38" i="1" s="1"/>
  <c r="T204" i="1" a="1"/>
  <c r="T204" i="1" s="1"/>
  <c r="T186" i="1" a="1"/>
  <c r="T186" i="1" s="1"/>
  <c r="T208" i="1" a="1"/>
  <c r="T208" i="1" s="1"/>
  <c r="T172" i="1" a="1"/>
  <c r="T172" i="1" s="1"/>
  <c r="T194" i="1" a="1"/>
  <c r="T194" i="1" s="1"/>
  <c r="T220" i="1" a="1"/>
  <c r="T220" i="1" s="1"/>
  <c r="T192" i="1" a="1"/>
  <c r="T192" i="1" s="1"/>
  <c r="T226" i="1" a="1"/>
  <c r="T226" i="1" s="1"/>
  <c r="W225" i="1"/>
  <c r="P225" i="1"/>
  <c r="P621" i="1"/>
  <c r="W621" i="1"/>
  <c r="W252" i="1"/>
  <c r="P252" i="1"/>
  <c r="W567" i="1"/>
  <c r="P567" i="1"/>
  <c r="P11" i="1"/>
  <c r="W11" i="1"/>
  <c r="W537" i="1"/>
  <c r="P537" i="1"/>
  <c r="P86" i="1"/>
  <c r="W86" i="1"/>
  <c r="P489" i="1"/>
  <c r="W489" i="1"/>
  <c r="R92" i="1" a="1"/>
  <c r="R92" i="1" s="1"/>
  <c r="R96" i="1" a="1"/>
  <c r="R96" i="1" s="1"/>
  <c r="R63" i="1" a="1"/>
  <c r="R63" i="1" s="1"/>
  <c r="R94" i="1" a="1"/>
  <c r="R94" i="1" s="1"/>
  <c r="R44" i="1" a="1"/>
  <c r="R44" i="1" s="1"/>
  <c r="R79" i="1" a="1"/>
  <c r="R79" i="1" s="1"/>
  <c r="T349" i="1" a="1"/>
  <c r="T349" i="1" s="1"/>
  <c r="T352" i="1" a="1"/>
  <c r="T352" i="1" s="1"/>
  <c r="T347" i="1" a="1"/>
  <c r="T347" i="1" s="1"/>
  <c r="T350" i="1" a="1"/>
  <c r="T350" i="1" s="1"/>
  <c r="T348" i="1" a="1"/>
  <c r="T348" i="1" s="1"/>
  <c r="T351" i="1" a="1"/>
  <c r="T351" i="1" s="1"/>
  <c r="R438" i="1" a="1"/>
  <c r="R438" i="1" s="1"/>
  <c r="R433" i="1" a="1"/>
  <c r="R433" i="1" s="1"/>
  <c r="R435" i="1" a="1"/>
  <c r="R435" i="1" s="1"/>
  <c r="R431" i="1" a="1"/>
  <c r="R431" i="1" s="1"/>
  <c r="R434" i="1" a="1"/>
  <c r="R434" i="1" s="1"/>
  <c r="R441" i="1" a="1"/>
  <c r="R441" i="1" s="1"/>
  <c r="R436" i="1" a="1"/>
  <c r="R436" i="1" s="1"/>
  <c r="R444" i="1" a="1"/>
  <c r="R444" i="1" s="1"/>
  <c r="R443" i="1" a="1"/>
  <c r="R443" i="1" s="1"/>
  <c r="R430" i="1" a="1"/>
  <c r="R430" i="1" s="1"/>
  <c r="R439" i="1" a="1"/>
  <c r="R439" i="1" s="1"/>
  <c r="R432" i="1" a="1"/>
  <c r="R432" i="1" s="1"/>
  <c r="R440" i="1" a="1"/>
  <c r="R440" i="1" s="1"/>
  <c r="R437" i="1" a="1"/>
  <c r="R437" i="1" s="1"/>
  <c r="R442" i="1" a="1"/>
  <c r="R442" i="1" s="1"/>
  <c r="R429" i="1" a="1"/>
  <c r="R429" i="1" s="1"/>
  <c r="T629" i="1" a="1"/>
  <c r="T629" i="1" s="1"/>
  <c r="T627" i="1" a="1"/>
  <c r="T627" i="1" s="1"/>
  <c r="T631" i="1" a="1"/>
  <c r="T631" i="1" s="1"/>
  <c r="T628" i="1" a="1"/>
  <c r="T628" i="1" s="1"/>
  <c r="T625" i="1" a="1"/>
  <c r="T625" i="1" s="1"/>
  <c r="T630" i="1" a="1"/>
  <c r="T630" i="1" s="1"/>
  <c r="T626" i="1" a="1"/>
  <c r="T626" i="1" s="1"/>
  <c r="T241" i="1" a="1"/>
  <c r="T241" i="1" s="1"/>
  <c r="T246" i="1" a="1"/>
  <c r="T246" i="1" s="1"/>
  <c r="T238" i="1" a="1"/>
  <c r="T238" i="1" s="1"/>
  <c r="T239" i="1" a="1"/>
  <c r="T239" i="1" s="1"/>
  <c r="T244" i="1" a="1"/>
  <c r="T244" i="1" s="1"/>
  <c r="T236" i="1" a="1"/>
  <c r="T236" i="1" s="1"/>
  <c r="T245" i="1" a="1"/>
  <c r="T245" i="1" s="1"/>
  <c r="T79" i="1" a="1"/>
  <c r="T79" i="1" s="1"/>
  <c r="T96" i="1" a="1"/>
  <c r="T96" i="1" s="1"/>
  <c r="T44" i="1" a="1"/>
  <c r="T44" i="1" s="1"/>
  <c r="T94" i="1" a="1"/>
  <c r="T94" i="1" s="1"/>
  <c r="T63" i="1" a="1"/>
  <c r="T63" i="1" s="1"/>
  <c r="T92" i="1" a="1"/>
  <c r="T92" i="1" s="1"/>
  <c r="W584" i="1"/>
  <c r="P584" i="1"/>
  <c r="P242" i="1"/>
  <c r="W242" i="1"/>
  <c r="T67" i="1" a="1"/>
  <c r="T67" i="1" s="1"/>
  <c r="T38" i="1" a="1"/>
  <c r="T38" i="1" s="1"/>
  <c r="R186" i="1" a="1"/>
  <c r="R186" i="1" s="1"/>
  <c r="R220" i="1" a="1"/>
  <c r="R220" i="1" s="1"/>
  <c r="R208" i="1" a="1"/>
  <c r="R208" i="1" s="1"/>
  <c r="R172" i="1" a="1"/>
  <c r="R172" i="1" s="1"/>
  <c r="R194" i="1" a="1"/>
  <c r="R194" i="1" s="1"/>
  <c r="R192" i="1" a="1"/>
  <c r="R192" i="1" s="1"/>
  <c r="R204" i="1" a="1"/>
  <c r="R204" i="1" s="1"/>
  <c r="R226" i="1" a="1"/>
  <c r="R226" i="1" s="1"/>
  <c r="W117" i="1"/>
  <c r="P117" i="1"/>
  <c r="P624" i="1"/>
  <c r="W624" i="1"/>
  <c r="W250" i="1"/>
  <c r="P250" i="1"/>
  <c r="T421" i="1" a="1"/>
  <c r="T421" i="1" s="1"/>
  <c r="T414" i="1" a="1"/>
  <c r="T414" i="1" s="1"/>
  <c r="T416" i="1" a="1"/>
  <c r="T416" i="1" s="1"/>
  <c r="T418" i="1" a="1"/>
  <c r="T418" i="1" s="1"/>
  <c r="T412" i="1" a="1"/>
  <c r="T412" i="1" s="1"/>
  <c r="T420" i="1" a="1"/>
  <c r="T420" i="1" s="1"/>
  <c r="T419" i="1" a="1"/>
  <c r="T419" i="1" s="1"/>
  <c r="T411" i="1" a="1"/>
  <c r="T411" i="1" s="1"/>
  <c r="T413" i="1" a="1"/>
  <c r="T413" i="1" s="1"/>
  <c r="T415" i="1" a="1"/>
  <c r="T415" i="1" s="1"/>
  <c r="T417" i="1" a="1"/>
  <c r="T417" i="1" s="1"/>
  <c r="W568" i="1"/>
  <c r="P568" i="1"/>
  <c r="P16" i="1"/>
  <c r="W16" i="1"/>
  <c r="T229" i="1" a="1"/>
  <c r="T229" i="1" s="1"/>
  <c r="T232" i="1" a="1"/>
  <c r="T232" i="1" s="1"/>
  <c r="T230" i="1" a="1"/>
  <c r="T230" i="1" s="1"/>
  <c r="T235" i="1" a="1"/>
  <c r="T235" i="1" s="1"/>
  <c r="T233" i="1" a="1"/>
  <c r="T233" i="1" s="1"/>
  <c r="W140" i="1"/>
  <c r="P140" i="1"/>
  <c r="P538" i="1"/>
  <c r="W538" i="1"/>
  <c r="P470" i="1"/>
  <c r="W470" i="1"/>
  <c r="P88" i="1"/>
  <c r="W88" i="1"/>
  <c r="W488" i="1"/>
  <c r="P488" i="1"/>
  <c r="R52" i="1" a="1"/>
  <c r="R52" i="1" s="1"/>
  <c r="R106" i="1" a="1"/>
  <c r="R106" i="1" s="1"/>
  <c r="R71" i="1" a="1"/>
  <c r="R71" i="1" s="1"/>
  <c r="R108" i="1" a="1"/>
  <c r="R108" i="1" s="1"/>
  <c r="R75" i="1" a="1"/>
  <c r="R75" i="1" s="1"/>
  <c r="R57" i="1" a="1"/>
  <c r="R57" i="1" s="1"/>
  <c r="T546" i="1" a="1"/>
  <c r="T546" i="1" s="1"/>
  <c r="T547" i="1" a="1"/>
  <c r="T547" i="1" s="1"/>
  <c r="T549" i="1" a="1"/>
  <c r="T549" i="1" s="1"/>
  <c r="T548" i="1" a="1"/>
  <c r="T548" i="1" s="1"/>
  <c r="T330" i="1" a="1"/>
  <c r="T330" i="1" s="1"/>
  <c r="T323" i="1" a="1"/>
  <c r="T323" i="1" s="1"/>
  <c r="T326" i="1" a="1"/>
  <c r="T326" i="1" s="1"/>
  <c r="T324" i="1" a="1"/>
  <c r="T324" i="1" s="1"/>
  <c r="T325" i="1" a="1"/>
  <c r="T325" i="1" s="1"/>
  <c r="T328" i="1" a="1"/>
  <c r="T328" i="1" s="1"/>
  <c r="T329" i="1" a="1"/>
  <c r="T329" i="1" s="1"/>
  <c r="T327" i="1" a="1"/>
  <c r="T327" i="1" s="1"/>
  <c r="R424" i="1" a="1"/>
  <c r="R424" i="1" s="1"/>
  <c r="R423" i="1" a="1"/>
  <c r="R423" i="1" s="1"/>
  <c r="R422" i="1" a="1"/>
  <c r="R422" i="1" s="1"/>
  <c r="R425" i="1" a="1"/>
  <c r="R425" i="1" s="1"/>
  <c r="T286" i="1" a="1"/>
  <c r="T286" i="1" s="1"/>
  <c r="T304" i="1" a="1"/>
  <c r="T304" i="1" s="1"/>
  <c r="T314" i="1" a="1"/>
  <c r="T314" i="1" s="1"/>
  <c r="T312" i="1" a="1"/>
  <c r="T312" i="1" s="1"/>
  <c r="T344" i="1" a="1"/>
  <c r="T344" i="1" s="1"/>
  <c r="T341" i="1" a="1"/>
  <c r="T341" i="1" s="1"/>
  <c r="T346" i="1" a="1"/>
  <c r="T346" i="1" s="1"/>
  <c r="T343" i="1" a="1"/>
  <c r="T343" i="1" s="1"/>
  <c r="T342" i="1" a="1"/>
  <c r="T342" i="1" s="1"/>
  <c r="T345" i="1" a="1"/>
  <c r="T345" i="1" s="1"/>
  <c r="R361" i="1" a="1"/>
  <c r="R361" i="1" s="1"/>
  <c r="R357" i="1" a="1"/>
  <c r="R357" i="1" s="1"/>
  <c r="R362" i="1" a="1"/>
  <c r="R362" i="1" s="1"/>
  <c r="R60" i="1" a="1"/>
  <c r="R60" i="1" s="1"/>
  <c r="R42" i="1" a="1"/>
  <c r="R42" i="1" s="1"/>
  <c r="R56" i="1" a="1"/>
  <c r="R56" i="1" s="1"/>
  <c r="R40" i="1" a="1"/>
  <c r="R40" i="1" s="1"/>
  <c r="R51" i="1" a="1"/>
  <c r="R51" i="1" s="1"/>
  <c r="R62" i="1" a="1"/>
  <c r="R62" i="1" s="1"/>
  <c r="R82" i="1" a="1"/>
  <c r="R82" i="1" s="1"/>
  <c r="R47" i="1" a="1"/>
  <c r="R47" i="1" s="1"/>
  <c r="T72" i="1" a="1"/>
  <c r="T72" i="1" s="1"/>
  <c r="T58" i="1" a="1"/>
  <c r="T58" i="1" s="1"/>
  <c r="T53" i="1" a="1"/>
  <c r="T53" i="1" s="1"/>
  <c r="T109" i="1" a="1"/>
  <c r="T109" i="1" s="1"/>
  <c r="T107" i="1" a="1"/>
  <c r="T107" i="1" s="1"/>
  <c r="T83" i="1" a="1"/>
  <c r="T83" i="1" s="1"/>
  <c r="T76" i="1" a="1"/>
  <c r="T76" i="1" s="1"/>
  <c r="R358" i="1" a="1"/>
  <c r="R358" i="1" s="1"/>
  <c r="R359" i="1" a="1"/>
  <c r="R359" i="1" s="1"/>
  <c r="R355" i="1" a="1"/>
  <c r="R355" i="1" s="1"/>
  <c r="R356" i="1" a="1"/>
  <c r="R356" i="1" s="1"/>
  <c r="R316" i="1" a="1"/>
  <c r="R316" i="1" s="1"/>
  <c r="R322" i="1" a="1"/>
  <c r="R322" i="1" s="1"/>
  <c r="R318" i="1" a="1"/>
  <c r="R318" i="1" s="1"/>
  <c r="R317" i="1" a="1"/>
  <c r="R317" i="1" s="1"/>
  <c r="R320" i="1" a="1"/>
  <c r="R320" i="1" s="1"/>
  <c r="R271" i="1" a="1"/>
  <c r="R271" i="1" s="1"/>
  <c r="R321" i="1" a="1"/>
  <c r="R321" i="1" s="1"/>
  <c r="R319" i="1" a="1"/>
  <c r="R319" i="1" s="1"/>
  <c r="R97" i="1" a="1"/>
  <c r="R97" i="1" s="1"/>
  <c r="R64" i="1" a="1"/>
  <c r="R64" i="1" s="1"/>
  <c r="R80" i="1" a="1"/>
  <c r="R80" i="1" s="1"/>
  <c r="R45" i="1" a="1"/>
  <c r="R45" i="1" s="1"/>
  <c r="R95" i="1" a="1"/>
  <c r="R95" i="1" s="1"/>
  <c r="R93" i="1" a="1"/>
  <c r="R93" i="1" s="1"/>
  <c r="R54" i="1" a="1"/>
  <c r="R54" i="1" s="1"/>
  <c r="R178" i="1" a="1"/>
  <c r="R178" i="1" s="1"/>
  <c r="R176" i="1" a="1"/>
  <c r="R176" i="1" s="1"/>
  <c r="R182" i="1" a="1"/>
  <c r="R182" i="1" s="1"/>
  <c r="R212" i="1" a="1"/>
  <c r="R212" i="1" s="1"/>
  <c r="R224" i="1" a="1"/>
  <c r="R224" i="1" s="1"/>
  <c r="R299" i="1" a="1"/>
  <c r="R299" i="1" s="1"/>
  <c r="R301" i="1" a="1"/>
  <c r="R301" i="1" s="1"/>
  <c r="P113" i="1"/>
  <c r="W113" i="1"/>
  <c r="R412" i="1" a="1"/>
  <c r="R412" i="1" s="1"/>
  <c r="R421" i="1" a="1"/>
  <c r="R421" i="1" s="1"/>
  <c r="R416" i="1" a="1"/>
  <c r="R416" i="1" s="1"/>
  <c r="R417" i="1" a="1"/>
  <c r="R417" i="1" s="1"/>
  <c r="R411" i="1" a="1"/>
  <c r="R411" i="1" s="1"/>
  <c r="R415" i="1" a="1"/>
  <c r="R415" i="1" s="1"/>
  <c r="R419" i="1" a="1"/>
  <c r="R419" i="1" s="1"/>
  <c r="R414" i="1" a="1"/>
  <c r="R414" i="1" s="1"/>
  <c r="R418" i="1" a="1"/>
  <c r="R418" i="1" s="1"/>
  <c r="R420" i="1" a="1"/>
  <c r="R420" i="1" s="1"/>
  <c r="R413" i="1" a="1"/>
  <c r="R413" i="1" s="1"/>
  <c r="P562" i="1"/>
  <c r="W562" i="1"/>
  <c r="P14" i="1"/>
  <c r="W14" i="1"/>
  <c r="R232" i="1" a="1"/>
  <c r="R232" i="1" s="1"/>
  <c r="R229" i="1" a="1"/>
  <c r="R229" i="1" s="1"/>
  <c r="R230" i="1" a="1"/>
  <c r="R230" i="1" s="1"/>
  <c r="R233" i="1" a="1"/>
  <c r="R233" i="1" s="1"/>
  <c r="R235" i="1" a="1"/>
  <c r="R235" i="1" s="1"/>
  <c r="P137" i="1"/>
  <c r="W137" i="1"/>
  <c r="R84" i="1" a="1"/>
  <c r="R84" i="1" s="1"/>
  <c r="R77" i="1" a="1"/>
  <c r="R77" i="1" s="1"/>
  <c r="W536" i="1"/>
  <c r="P536" i="1"/>
  <c r="W475" i="1"/>
  <c r="P475" i="1"/>
  <c r="W73" i="1"/>
  <c r="P73" i="1"/>
  <c r="P487" i="1"/>
  <c r="W487" i="1"/>
  <c r="P524" i="1"/>
  <c r="W524" i="1"/>
  <c r="T392" i="1" a="1"/>
  <c r="T392" i="1" s="1"/>
  <c r="T394" i="1" a="1"/>
  <c r="T394" i="1" s="1"/>
  <c r="T388" i="1" a="1"/>
  <c r="T388" i="1" s="1"/>
  <c r="T391" i="1" a="1"/>
  <c r="T391" i="1" s="1"/>
  <c r="T390" i="1" a="1"/>
  <c r="T390" i="1" s="1"/>
  <c r="T389" i="1" a="1"/>
  <c r="T389" i="1" s="1"/>
  <c r="T387" i="1" a="1"/>
  <c r="T387" i="1" s="1"/>
  <c r="T393" i="1" a="1"/>
  <c r="T393" i="1" s="1"/>
  <c r="T196" i="1" a="1"/>
  <c r="T196" i="1" s="1"/>
  <c r="T150" i="1" a="1"/>
  <c r="T150" i="1" s="1"/>
  <c r="T164" i="1" a="1"/>
  <c r="T164" i="1" s="1"/>
  <c r="T166" i="1" a="1"/>
  <c r="T166" i="1" s="1"/>
  <c r="T216" i="1" a="1"/>
  <c r="T216" i="1" s="1"/>
  <c r="T190" i="1" a="1"/>
  <c r="T190" i="1" s="1"/>
  <c r="T424" i="1" a="1"/>
  <c r="T424" i="1" s="1"/>
  <c r="T425" i="1" a="1"/>
  <c r="T425" i="1" s="1"/>
  <c r="T423" i="1" a="1"/>
  <c r="T423" i="1" s="1"/>
  <c r="T422" i="1" a="1"/>
  <c r="T422" i="1" s="1"/>
  <c r="P632" i="1"/>
  <c r="W632" i="1"/>
  <c r="R304" i="1" a="1"/>
  <c r="R304" i="1" s="1"/>
  <c r="R286" i="1" a="1"/>
  <c r="R286" i="1" s="1"/>
  <c r="R312" i="1" a="1"/>
  <c r="R312" i="1" s="1"/>
  <c r="R314" i="1" a="1"/>
  <c r="R314" i="1" s="1"/>
  <c r="R344" i="1" a="1"/>
  <c r="R344" i="1" s="1"/>
  <c r="R345" i="1" a="1"/>
  <c r="R345" i="1" s="1"/>
  <c r="R346" i="1" a="1"/>
  <c r="R346" i="1" s="1"/>
  <c r="R341" i="1" a="1"/>
  <c r="R341" i="1" s="1"/>
  <c r="R343" i="1" a="1"/>
  <c r="R343" i="1" s="1"/>
  <c r="R342" i="1" a="1"/>
  <c r="R342" i="1" s="1"/>
  <c r="T361" i="1" a="1"/>
  <c r="T361" i="1" s="1"/>
  <c r="T362" i="1" a="1"/>
  <c r="T362" i="1" s="1"/>
  <c r="T357" i="1" a="1"/>
  <c r="T357" i="1" s="1"/>
  <c r="T51" i="1" a="1"/>
  <c r="T51" i="1" s="1"/>
  <c r="T60" i="1" a="1"/>
  <c r="T60" i="1" s="1"/>
  <c r="T56" i="1" a="1"/>
  <c r="T56" i="1" s="1"/>
  <c r="T42" i="1" a="1"/>
  <c r="T42" i="1" s="1"/>
  <c r="T47" i="1" a="1"/>
  <c r="T47" i="1" s="1"/>
  <c r="T62" i="1" a="1"/>
  <c r="T62" i="1" s="1"/>
  <c r="T82" i="1" a="1"/>
  <c r="T82" i="1" s="1"/>
  <c r="T40" i="1" a="1"/>
  <c r="T40" i="1" s="1"/>
  <c r="R109" i="1" a="1"/>
  <c r="R109" i="1" s="1"/>
  <c r="R107" i="1" a="1"/>
  <c r="R107" i="1" s="1"/>
  <c r="R76" i="1" a="1"/>
  <c r="R76" i="1" s="1"/>
  <c r="R83" i="1" a="1"/>
  <c r="R83" i="1" s="1"/>
  <c r="R72" i="1" a="1"/>
  <c r="R72" i="1" s="1"/>
  <c r="R58" i="1" a="1"/>
  <c r="R58" i="1" s="1"/>
  <c r="R53" i="1" a="1"/>
  <c r="R53" i="1" s="1"/>
  <c r="T358" i="1" a="1"/>
  <c r="T358" i="1" s="1"/>
  <c r="T359" i="1" a="1"/>
  <c r="T359" i="1" s="1"/>
  <c r="T355" i="1" a="1"/>
  <c r="T355" i="1" s="1"/>
  <c r="T356" i="1" a="1"/>
  <c r="T356" i="1" s="1"/>
  <c r="T322" i="1" a="1"/>
  <c r="T322" i="1" s="1"/>
  <c r="T316" i="1" a="1"/>
  <c r="T316" i="1" s="1"/>
  <c r="T318" i="1" a="1"/>
  <c r="T318" i="1" s="1"/>
  <c r="T317" i="1" a="1"/>
  <c r="T317" i="1" s="1"/>
  <c r="T321" i="1" a="1"/>
  <c r="T321" i="1" s="1"/>
  <c r="T320" i="1" a="1"/>
  <c r="T320" i="1" s="1"/>
  <c r="T319" i="1" a="1"/>
  <c r="T319" i="1" s="1"/>
  <c r="T271" i="1" a="1"/>
  <c r="T271" i="1" s="1"/>
  <c r="T97" i="1" a="1"/>
  <c r="T97" i="1" s="1"/>
  <c r="T80" i="1" a="1"/>
  <c r="T80" i="1" s="1"/>
  <c r="T95" i="1" a="1"/>
  <c r="T95" i="1" s="1"/>
  <c r="T64" i="1" a="1"/>
  <c r="T64" i="1" s="1"/>
  <c r="T93" i="1" a="1"/>
  <c r="T93" i="1" s="1"/>
  <c r="T45" i="1" a="1"/>
  <c r="T45" i="1" s="1"/>
  <c r="T54" i="1" a="1"/>
  <c r="T54" i="1" s="1"/>
  <c r="T178" i="1" a="1"/>
  <c r="T178" i="1" s="1"/>
  <c r="T224" i="1" a="1"/>
  <c r="T224" i="1" s="1"/>
  <c r="T176" i="1" a="1"/>
  <c r="T176" i="1" s="1"/>
  <c r="T182" i="1" a="1"/>
  <c r="T182" i="1" s="1"/>
  <c r="T212" i="1" a="1"/>
  <c r="T212" i="1" s="1"/>
  <c r="T301" i="1" a="1"/>
  <c r="T301" i="1" s="1"/>
  <c r="T299" i="1" a="1"/>
  <c r="T299" i="1" s="1"/>
  <c r="P35" i="1"/>
  <c r="W35" i="1"/>
  <c r="P563" i="1"/>
  <c r="W563" i="1"/>
  <c r="W15" i="1"/>
  <c r="P15" i="1"/>
  <c r="W141" i="1"/>
  <c r="P141" i="1"/>
  <c r="T77" i="1" a="1"/>
  <c r="T77" i="1" s="1"/>
  <c r="T84" i="1" a="1"/>
  <c r="T84" i="1" s="1"/>
  <c r="W530" i="1"/>
  <c r="P530" i="1"/>
  <c r="P466" i="1"/>
  <c r="W466" i="1"/>
  <c r="W48" i="1"/>
  <c r="P48" i="1"/>
  <c r="P486" i="1"/>
  <c r="W486" i="1"/>
  <c r="P520" i="1"/>
  <c r="W520" i="1"/>
  <c r="W13" i="1"/>
  <c r="P13" i="1"/>
  <c r="P138" i="1"/>
  <c r="W138" i="1"/>
  <c r="W100" i="1"/>
  <c r="P100" i="1"/>
  <c r="T106" i="1" a="1"/>
  <c r="T106" i="1" s="1"/>
  <c r="T75" i="1" a="1"/>
  <c r="T75" i="1" s="1"/>
  <c r="T52" i="1" a="1"/>
  <c r="T52" i="1" s="1"/>
  <c r="T71" i="1" a="1"/>
  <c r="T71" i="1" s="1"/>
  <c r="T57" i="1" a="1"/>
  <c r="T57" i="1" s="1"/>
  <c r="T108" i="1" a="1"/>
  <c r="T108" i="1" s="1"/>
  <c r="T456" i="1" a="1"/>
  <c r="T456" i="1" s="1"/>
  <c r="T448" i="1" a="1"/>
  <c r="T448" i="1" s="1"/>
  <c r="T451" i="1" a="1"/>
  <c r="T451" i="1" s="1"/>
  <c r="T452" i="1" a="1"/>
  <c r="T452" i="1" s="1"/>
  <c r="T455" i="1" a="1"/>
  <c r="T455" i="1" s="1"/>
  <c r="T449" i="1" a="1"/>
  <c r="T449" i="1" s="1"/>
  <c r="T454" i="1" a="1"/>
  <c r="T454" i="1" s="1"/>
  <c r="T552" i="1" a="1"/>
  <c r="T552" i="1" s="1"/>
  <c r="T557" i="1" a="1"/>
  <c r="T557" i="1" s="1"/>
  <c r="T550" i="1" a="1"/>
  <c r="T550" i="1" s="1"/>
  <c r="T556" i="1" a="1"/>
  <c r="T556" i="1" s="1"/>
  <c r="T555" i="1" a="1"/>
  <c r="T555" i="1" s="1"/>
  <c r="T554" i="1" a="1"/>
  <c r="T554" i="1" s="1"/>
  <c r="T551" i="1" a="1"/>
  <c r="T551" i="1" s="1"/>
  <c r="T558" i="1" a="1"/>
  <c r="T558" i="1" s="1"/>
  <c r="T553" i="1" a="1"/>
  <c r="T553" i="1" s="1"/>
  <c r="T513" i="1" a="1"/>
  <c r="T513" i="1" s="1"/>
  <c r="T509" i="1" a="1"/>
  <c r="T509" i="1" s="1"/>
  <c r="T507" i="1" a="1"/>
  <c r="T507" i="1" s="1"/>
  <c r="T510" i="1" a="1"/>
  <c r="T510" i="1" s="1"/>
  <c r="T512" i="1" a="1"/>
  <c r="T512" i="1" s="1"/>
  <c r="T514" i="1" a="1"/>
  <c r="T514" i="1" s="1"/>
  <c r="T511" i="1" a="1"/>
  <c r="T511" i="1" s="1"/>
  <c r="T506" i="1" a="1"/>
  <c r="T506" i="1" s="1"/>
  <c r="T515" i="1" a="1"/>
  <c r="T515" i="1" s="1"/>
  <c r="T508" i="1" a="1"/>
  <c r="T508" i="1" s="1"/>
  <c r="T174" i="1" a="1"/>
  <c r="T174" i="1" s="1"/>
  <c r="T160" i="1" a="1"/>
  <c r="T160" i="1" s="1"/>
  <c r="T158" i="1" a="1"/>
  <c r="T158" i="1" s="1"/>
  <c r="T162" i="1" a="1"/>
  <c r="T162" i="1" s="1"/>
  <c r="T156" i="1" a="1"/>
  <c r="T156" i="1" s="1"/>
  <c r="T170" i="1" a="1"/>
  <c r="T170" i="1" s="1"/>
  <c r="P221" i="1"/>
  <c r="W221" i="1"/>
  <c r="W114" i="1"/>
  <c r="P114" i="1"/>
  <c r="P203" i="1"/>
  <c r="W203" i="1"/>
  <c r="W531" i="1"/>
  <c r="P531" i="1"/>
  <c r="W564" i="1"/>
  <c r="P564" i="1"/>
  <c r="W231" i="1"/>
  <c r="P231" i="1"/>
  <c r="W139" i="1"/>
  <c r="P139" i="1"/>
  <c r="W533" i="1"/>
  <c r="P533" i="1"/>
  <c r="P468" i="1"/>
  <c r="W468" i="1"/>
  <c r="P523" i="1"/>
  <c r="W523" i="1"/>
  <c r="R557" i="1" a="1"/>
  <c r="R557" i="1" s="1"/>
  <c r="R552" i="1" a="1"/>
  <c r="R552" i="1" s="1"/>
  <c r="R551" i="1" a="1"/>
  <c r="R551" i="1" s="1"/>
  <c r="R555" i="1" a="1"/>
  <c r="R555" i="1" s="1"/>
  <c r="R554" i="1" a="1"/>
  <c r="R554" i="1" s="1"/>
  <c r="R550" i="1" a="1"/>
  <c r="R550" i="1" s="1"/>
  <c r="R558" i="1" a="1"/>
  <c r="R558" i="1" s="1"/>
  <c r="R553" i="1" a="1"/>
  <c r="R553" i="1" s="1"/>
  <c r="R556" i="1" a="1"/>
  <c r="R556" i="1" s="1"/>
  <c r="R513" i="1" a="1"/>
  <c r="R513" i="1" s="1"/>
  <c r="R510" i="1" a="1"/>
  <c r="R510" i="1" s="1"/>
  <c r="R507" i="1" a="1"/>
  <c r="R507" i="1" s="1"/>
  <c r="R511" i="1" a="1"/>
  <c r="R511" i="1" s="1"/>
  <c r="R509" i="1" a="1"/>
  <c r="R509" i="1" s="1"/>
  <c r="R514" i="1" a="1"/>
  <c r="R514" i="1" s="1"/>
  <c r="R515" i="1" a="1"/>
  <c r="R515" i="1" s="1"/>
  <c r="R506" i="1" a="1"/>
  <c r="R506" i="1" s="1"/>
  <c r="R508" i="1" a="1"/>
  <c r="R508" i="1" s="1"/>
  <c r="R512" i="1" a="1"/>
  <c r="R512" i="1" s="1"/>
  <c r="R160" i="1" a="1"/>
  <c r="R160" i="1" s="1"/>
  <c r="R158" i="1" a="1"/>
  <c r="R158" i="1" s="1"/>
  <c r="R170" i="1" a="1"/>
  <c r="R170" i="1" s="1"/>
  <c r="R156" i="1" a="1"/>
  <c r="R156" i="1" s="1"/>
  <c r="R174" i="1" a="1"/>
  <c r="R174" i="1" s="1"/>
  <c r="R162" i="1" a="1"/>
  <c r="R162" i="1" s="1"/>
  <c r="P116" i="1"/>
  <c r="W116" i="1"/>
  <c r="W559" i="1"/>
  <c r="P559" i="1"/>
  <c r="W234" i="1"/>
  <c r="P234" i="1"/>
  <c r="P532" i="1"/>
  <c r="W532" i="1"/>
  <c r="P473" i="1"/>
  <c r="W473" i="1"/>
  <c r="P517" i="1"/>
  <c r="W517" i="1"/>
  <c r="R272" i="1" a="1"/>
  <c r="R272" i="1" s="1"/>
  <c r="R288" i="1" a="1"/>
  <c r="R288" i="1" s="1"/>
  <c r="R274" i="1" a="1"/>
  <c r="R274" i="1" s="1"/>
  <c r="R296" i="1" a="1"/>
  <c r="R296" i="1" s="1"/>
  <c r="R394" i="1" a="1"/>
  <c r="R394" i="1" s="1"/>
  <c r="R387" i="1" a="1"/>
  <c r="R387" i="1" s="1"/>
  <c r="R388" i="1" a="1"/>
  <c r="R388" i="1" s="1"/>
  <c r="R393" i="1" a="1"/>
  <c r="R393" i="1" s="1"/>
  <c r="R389" i="1" a="1"/>
  <c r="R389" i="1" s="1"/>
  <c r="R390" i="1" a="1"/>
  <c r="R390" i="1" s="1"/>
  <c r="R391" i="1" a="1"/>
  <c r="R391" i="1" s="1"/>
  <c r="R392" i="1" a="1"/>
  <c r="R392" i="1" s="1"/>
  <c r="R549" i="1" a="1"/>
  <c r="R549" i="1" s="1"/>
  <c r="R547" i="1" a="1"/>
  <c r="R547" i="1" s="1"/>
  <c r="R548" i="1" a="1"/>
  <c r="R548" i="1" s="1"/>
  <c r="R546" i="1" a="1"/>
  <c r="R546" i="1" s="1"/>
  <c r="R196" i="1" a="1"/>
  <c r="R196" i="1" s="1"/>
  <c r="R164" i="1" a="1"/>
  <c r="R164" i="1" s="1"/>
  <c r="R216" i="1" a="1"/>
  <c r="R216" i="1" s="1"/>
  <c r="R150" i="1" a="1"/>
  <c r="R150" i="1" s="1"/>
  <c r="R190" i="1" a="1"/>
  <c r="R190" i="1" s="1"/>
  <c r="R166" i="1" a="1"/>
  <c r="R166" i="1" s="1"/>
  <c r="R325" i="1" a="1"/>
  <c r="R325" i="1" s="1"/>
  <c r="R330" i="1" a="1"/>
  <c r="R330" i="1" s="1"/>
  <c r="R323" i="1" a="1"/>
  <c r="R323" i="1" s="1"/>
  <c r="R324" i="1" a="1"/>
  <c r="R324" i="1" s="1"/>
  <c r="R329" i="1" a="1"/>
  <c r="R329" i="1" s="1"/>
  <c r="R326" i="1" a="1"/>
  <c r="R326" i="1" s="1"/>
  <c r="R328" i="1" a="1"/>
  <c r="R328" i="1" s="1"/>
  <c r="R327" i="1" a="1"/>
  <c r="R327" i="1" s="1"/>
  <c r="W115" i="1"/>
  <c r="P115" i="1"/>
  <c r="W34" i="1"/>
  <c r="P34" i="1"/>
  <c r="P191" i="1"/>
  <c r="W191" i="1"/>
  <c r="W142" i="1"/>
  <c r="P142" i="1"/>
  <c r="P273" i="1"/>
  <c r="W273" i="1"/>
  <c r="W534" i="1"/>
  <c r="P534" i="1"/>
  <c r="W472" i="1"/>
  <c r="P472" i="1"/>
  <c r="P518" i="1"/>
  <c r="W518" i="1"/>
  <c r="R456" i="1" a="1"/>
  <c r="R456" i="1" s="1"/>
  <c r="R451" i="1" a="1"/>
  <c r="R451" i="1" s="1"/>
  <c r="R449" i="1" a="1"/>
  <c r="R449" i="1" s="1"/>
  <c r="R455" i="1" a="1"/>
  <c r="R455" i="1" s="1"/>
  <c r="R454" i="1" a="1"/>
  <c r="R454" i="1" s="1"/>
  <c r="R448" i="1" a="1"/>
  <c r="R448" i="1" s="1"/>
  <c r="R452" i="1" a="1"/>
  <c r="R452" i="1" s="1"/>
  <c r="P623" i="1"/>
  <c r="W623" i="1"/>
  <c r="P589" i="1"/>
  <c r="W589" i="1"/>
  <c r="P183" i="1"/>
  <c r="W183" i="1"/>
  <c r="P185" i="1"/>
  <c r="W185" i="1"/>
  <c r="W522" i="1"/>
  <c r="P522" i="1"/>
  <c r="W297" i="1"/>
  <c r="P297" i="1"/>
  <c r="P527" i="1"/>
  <c r="W527" i="1"/>
  <c r="W471" i="1"/>
  <c r="P471" i="1"/>
  <c r="P519" i="1"/>
  <c r="W519" i="1"/>
  <c r="W316" i="1" l="1"/>
  <c r="P316" i="1"/>
  <c r="W422" i="1"/>
  <c r="P422" i="1"/>
  <c r="W133" i="1"/>
  <c r="P133" i="1"/>
  <c r="W40" i="1"/>
  <c r="P40" i="1"/>
  <c r="P423" i="1"/>
  <c r="W423" i="1"/>
  <c r="P390" i="1"/>
  <c r="W390" i="1"/>
  <c r="W58" i="1"/>
  <c r="P58" i="1"/>
  <c r="P549" i="1"/>
  <c r="W549" i="1"/>
  <c r="W416" i="1"/>
  <c r="P416" i="1"/>
  <c r="W63" i="1"/>
  <c r="P63" i="1"/>
  <c r="W626" i="1"/>
  <c r="P626" i="1"/>
  <c r="W348" i="1"/>
  <c r="P348" i="1"/>
  <c r="P430" i="1"/>
  <c r="W430" i="1"/>
  <c r="W618" i="1"/>
  <c r="P618" i="1"/>
  <c r="P543" i="1"/>
  <c r="W543" i="1"/>
  <c r="P199" i="1"/>
  <c r="W199" i="1"/>
  <c r="P407" i="1"/>
  <c r="W407" i="1"/>
  <c r="W366" i="1"/>
  <c r="P366" i="1"/>
  <c r="P602" i="1"/>
  <c r="W602" i="1"/>
  <c r="W375" i="1"/>
  <c r="P375" i="1"/>
  <c r="P20" i="1"/>
  <c r="W20" i="1"/>
  <c r="P50" i="1"/>
  <c r="W50" i="1"/>
  <c r="W248" i="1"/>
  <c r="P248" i="1"/>
  <c r="W270" i="1"/>
  <c r="P270" i="1"/>
  <c r="W269" i="1"/>
  <c r="P269" i="1"/>
  <c r="W505" i="1"/>
  <c r="P505" i="1"/>
  <c r="W75" i="1"/>
  <c r="P75" i="1"/>
  <c r="W213" i="1"/>
  <c r="P213" i="1"/>
  <c r="W410" i="1"/>
  <c r="P410" i="1"/>
  <c r="P268" i="1"/>
  <c r="W268" i="1"/>
  <c r="W156" i="1"/>
  <c r="P156" i="1"/>
  <c r="W162" i="1"/>
  <c r="P162" i="1"/>
  <c r="W94" i="1"/>
  <c r="P94" i="1"/>
  <c r="W630" i="1"/>
  <c r="P630" i="1"/>
  <c r="P350" i="1"/>
  <c r="W350" i="1"/>
  <c r="P437" i="1"/>
  <c r="W437" i="1"/>
  <c r="W460" i="1"/>
  <c r="P460" i="1"/>
  <c r="W608" i="1"/>
  <c r="P608" i="1"/>
  <c r="W309" i="1"/>
  <c r="P309" i="1"/>
  <c r="P167" i="1"/>
  <c r="W167" i="1"/>
  <c r="W365" i="1"/>
  <c r="P365" i="1"/>
  <c r="W373" i="1"/>
  <c r="P373" i="1"/>
  <c r="P601" i="1"/>
  <c r="W601" i="1"/>
  <c r="W383" i="1"/>
  <c r="P383" i="1"/>
  <c r="W27" i="1"/>
  <c r="P27" i="1"/>
  <c r="W39" i="1"/>
  <c r="P39" i="1"/>
  <c r="P243" i="1"/>
  <c r="W243" i="1"/>
  <c r="P264" i="1"/>
  <c r="W264" i="1"/>
  <c r="P254" i="1"/>
  <c r="W254" i="1"/>
  <c r="P501" i="1"/>
  <c r="W501" i="1"/>
  <c r="P504" i="1"/>
  <c r="W504" i="1"/>
  <c r="W552" i="1"/>
  <c r="P552" i="1"/>
  <c r="W53" i="1"/>
  <c r="P53" i="1"/>
  <c r="W229" i="1"/>
  <c r="P229" i="1"/>
  <c r="W92" i="1"/>
  <c r="P92" i="1"/>
  <c r="W28" i="1"/>
  <c r="P28" i="1"/>
  <c r="W576" i="1"/>
  <c r="P576" i="1"/>
  <c r="W454" i="1"/>
  <c r="P454" i="1"/>
  <c r="W322" i="1"/>
  <c r="P322" i="1"/>
  <c r="P509" i="1"/>
  <c r="W509" i="1"/>
  <c r="P356" i="1"/>
  <c r="W356" i="1"/>
  <c r="W391" i="1"/>
  <c r="P391" i="1"/>
  <c r="P345" i="1"/>
  <c r="W345" i="1"/>
  <c r="W547" i="1"/>
  <c r="P547" i="1"/>
  <c r="W158" i="1"/>
  <c r="P158" i="1"/>
  <c r="W513" i="1"/>
  <c r="P513" i="1"/>
  <c r="W455" i="1"/>
  <c r="P455" i="1"/>
  <c r="P95" i="1"/>
  <c r="W95" i="1"/>
  <c r="W355" i="1"/>
  <c r="P355" i="1"/>
  <c r="P62" i="1"/>
  <c r="W62" i="1"/>
  <c r="W424" i="1"/>
  <c r="P424" i="1"/>
  <c r="W388" i="1"/>
  <c r="P388" i="1"/>
  <c r="W342" i="1"/>
  <c r="P342" i="1"/>
  <c r="P546" i="1"/>
  <c r="W546" i="1"/>
  <c r="P421" i="1"/>
  <c r="W421" i="1"/>
  <c r="W44" i="1"/>
  <c r="P44" i="1"/>
  <c r="P625" i="1"/>
  <c r="W625" i="1"/>
  <c r="W347" i="1"/>
  <c r="P347" i="1"/>
  <c r="P442" i="1"/>
  <c r="W442" i="1"/>
  <c r="W464" i="1"/>
  <c r="P464" i="1"/>
  <c r="W616" i="1"/>
  <c r="P616" i="1"/>
  <c r="P65" i="1"/>
  <c r="W65" i="1"/>
  <c r="P283" i="1"/>
  <c r="W283" i="1"/>
  <c r="P179" i="1"/>
  <c r="W179" i="1"/>
  <c r="P363" i="1"/>
  <c r="W363" i="1"/>
  <c r="W409" i="1"/>
  <c r="P409" i="1"/>
  <c r="W603" i="1"/>
  <c r="P603" i="1"/>
  <c r="P376" i="1"/>
  <c r="W376" i="1"/>
  <c r="P31" i="1"/>
  <c r="W31" i="1"/>
  <c r="W61" i="1"/>
  <c r="P61" i="1"/>
  <c r="P249" i="1"/>
  <c r="W249" i="1"/>
  <c r="P257" i="1"/>
  <c r="W257" i="1"/>
  <c r="W255" i="1"/>
  <c r="P255" i="1"/>
  <c r="P494" i="1"/>
  <c r="W494" i="1"/>
  <c r="W129" i="1"/>
  <c r="P129" i="1"/>
  <c r="P170" i="1"/>
  <c r="W170" i="1"/>
  <c r="P45" i="1"/>
  <c r="W45" i="1"/>
  <c r="W389" i="1"/>
  <c r="P389" i="1"/>
  <c r="W548" i="1"/>
  <c r="P548" i="1"/>
  <c r="P418" i="1"/>
  <c r="W418" i="1"/>
  <c r="P351" i="1"/>
  <c r="W351" i="1"/>
  <c r="P439" i="1"/>
  <c r="W439" i="1"/>
  <c r="P541" i="1"/>
  <c r="W541" i="1"/>
  <c r="P364" i="1"/>
  <c r="W364" i="1"/>
  <c r="W41" i="1"/>
  <c r="P41" i="1"/>
  <c r="W106" i="1"/>
  <c r="P106" i="1"/>
  <c r="W93" i="1"/>
  <c r="P93" i="1"/>
  <c r="P449" i="1"/>
  <c r="W449" i="1"/>
  <c r="P82" i="1"/>
  <c r="W82" i="1"/>
  <c r="W425" i="1"/>
  <c r="P425" i="1"/>
  <c r="W72" i="1"/>
  <c r="P72" i="1"/>
  <c r="W160" i="1"/>
  <c r="P160" i="1"/>
  <c r="P553" i="1"/>
  <c r="W553" i="1"/>
  <c r="W452" i="1"/>
  <c r="P452" i="1"/>
  <c r="P299" i="1"/>
  <c r="W299" i="1"/>
  <c r="W80" i="1"/>
  <c r="P80" i="1"/>
  <c r="P359" i="1"/>
  <c r="W359" i="1"/>
  <c r="W47" i="1"/>
  <c r="P47" i="1"/>
  <c r="P190" i="1"/>
  <c r="W190" i="1"/>
  <c r="W394" i="1"/>
  <c r="P394" i="1"/>
  <c r="W343" i="1"/>
  <c r="P343" i="1"/>
  <c r="P327" i="1"/>
  <c r="W327" i="1"/>
  <c r="W96" i="1"/>
  <c r="P96" i="1"/>
  <c r="W628" i="1"/>
  <c r="P628" i="1"/>
  <c r="W352" i="1"/>
  <c r="P352" i="1"/>
  <c r="P226" i="1"/>
  <c r="W226" i="1"/>
  <c r="W432" i="1"/>
  <c r="P432" i="1"/>
  <c r="W436" i="1"/>
  <c r="P436" i="1"/>
  <c r="P458" i="1"/>
  <c r="W458" i="1"/>
  <c r="W613" i="1"/>
  <c r="P613" i="1"/>
  <c r="W91" i="1"/>
  <c r="P91" i="1"/>
  <c r="P307" i="1"/>
  <c r="W307" i="1"/>
  <c r="W217" i="1"/>
  <c r="P217" i="1"/>
  <c r="W370" i="1"/>
  <c r="P370" i="1"/>
  <c r="P9" i="1"/>
  <c r="W9" i="1"/>
  <c r="W604" i="1"/>
  <c r="P604" i="1"/>
  <c r="W377" i="1"/>
  <c r="P377" i="1"/>
  <c r="P33" i="1"/>
  <c r="W33" i="1"/>
  <c r="W30" i="1"/>
  <c r="P30" i="1"/>
  <c r="W263" i="1"/>
  <c r="P263" i="1"/>
  <c r="W258" i="1"/>
  <c r="P258" i="1"/>
  <c r="W500" i="1"/>
  <c r="P500" i="1"/>
  <c r="P134" i="1"/>
  <c r="W134" i="1"/>
  <c r="P510" i="1"/>
  <c r="W510" i="1"/>
  <c r="W241" i="1"/>
  <c r="P241" i="1"/>
  <c r="P609" i="1"/>
  <c r="W609" i="1"/>
  <c r="W585" i="1"/>
  <c r="P585" i="1"/>
  <c r="P381" i="1"/>
  <c r="W381" i="1"/>
  <c r="W495" i="1"/>
  <c r="P495" i="1"/>
  <c r="P507" i="1"/>
  <c r="W507" i="1"/>
  <c r="W64" i="1"/>
  <c r="P64" i="1"/>
  <c r="W414" i="1"/>
  <c r="P414" i="1"/>
  <c r="P174" i="1"/>
  <c r="W174" i="1"/>
  <c r="P558" i="1"/>
  <c r="W558" i="1"/>
  <c r="P451" i="1"/>
  <c r="W451" i="1"/>
  <c r="W301" i="1"/>
  <c r="P301" i="1"/>
  <c r="W97" i="1"/>
  <c r="P97" i="1"/>
  <c r="W358" i="1"/>
  <c r="P358" i="1"/>
  <c r="P42" i="1"/>
  <c r="W42" i="1"/>
  <c r="W216" i="1"/>
  <c r="P216" i="1"/>
  <c r="W392" i="1"/>
  <c r="P392" i="1"/>
  <c r="P346" i="1"/>
  <c r="W346" i="1"/>
  <c r="P329" i="1"/>
  <c r="W329" i="1"/>
  <c r="W417" i="1"/>
  <c r="P417" i="1"/>
  <c r="W79" i="1"/>
  <c r="P79" i="1"/>
  <c r="W631" i="1"/>
  <c r="P631" i="1"/>
  <c r="P349" i="1"/>
  <c r="W349" i="1"/>
  <c r="P192" i="1"/>
  <c r="W192" i="1"/>
  <c r="P431" i="1"/>
  <c r="W431" i="1"/>
  <c r="W435" i="1"/>
  <c r="P435" i="1"/>
  <c r="W465" i="1"/>
  <c r="P465" i="1"/>
  <c r="P611" i="1"/>
  <c r="W611" i="1"/>
  <c r="P103" i="1"/>
  <c r="W103" i="1"/>
  <c r="W281" i="1"/>
  <c r="P281" i="1"/>
  <c r="P205" i="1"/>
  <c r="W205" i="1"/>
  <c r="P372" i="1"/>
  <c r="W372" i="1"/>
  <c r="W10" i="1"/>
  <c r="P10" i="1"/>
  <c r="P599" i="1"/>
  <c r="W599" i="1"/>
  <c r="P382" i="1"/>
  <c r="W382" i="1"/>
  <c r="P23" i="1"/>
  <c r="W23" i="1"/>
  <c r="P24" i="1"/>
  <c r="W24" i="1"/>
  <c r="W262" i="1"/>
  <c r="P262" i="1"/>
  <c r="W265" i="1"/>
  <c r="P265" i="1"/>
  <c r="P496" i="1"/>
  <c r="W496" i="1"/>
  <c r="P132" i="1"/>
  <c r="W132" i="1"/>
  <c r="W508" i="1"/>
  <c r="P508" i="1"/>
  <c r="P271" i="1"/>
  <c r="W271" i="1"/>
  <c r="P56" i="1"/>
  <c r="W56" i="1"/>
  <c r="W166" i="1"/>
  <c r="P166" i="1"/>
  <c r="P341" i="1"/>
  <c r="W341" i="1"/>
  <c r="P328" i="1"/>
  <c r="W328" i="1"/>
  <c r="P415" i="1"/>
  <c r="W415" i="1"/>
  <c r="P38" i="1"/>
  <c r="W38" i="1"/>
  <c r="W245" i="1"/>
  <c r="P245" i="1"/>
  <c r="W627" i="1"/>
  <c r="P627" i="1"/>
  <c r="P220" i="1"/>
  <c r="W220" i="1"/>
  <c r="P443" i="1"/>
  <c r="W443" i="1"/>
  <c r="P433" i="1"/>
  <c r="W433" i="1"/>
  <c r="W457" i="1"/>
  <c r="P457" i="1"/>
  <c r="P615" i="1"/>
  <c r="W615" i="1"/>
  <c r="P228" i="1"/>
  <c r="W228" i="1"/>
  <c r="P303" i="1"/>
  <c r="W303" i="1"/>
  <c r="W369" i="1"/>
  <c r="P369" i="1"/>
  <c r="W5" i="1"/>
  <c r="P5" i="1"/>
  <c r="P606" i="1"/>
  <c r="W606" i="1"/>
  <c r="W380" i="1"/>
  <c r="P380" i="1"/>
  <c r="W29" i="1"/>
  <c r="P29" i="1"/>
  <c r="P17" i="1"/>
  <c r="W17" i="1"/>
  <c r="W580" i="1"/>
  <c r="P580" i="1"/>
  <c r="P256" i="1"/>
  <c r="W256" i="1"/>
  <c r="W446" i="1"/>
  <c r="P446" i="1"/>
  <c r="W503" i="1"/>
  <c r="P503" i="1"/>
  <c r="P131" i="1"/>
  <c r="W131" i="1"/>
  <c r="P84" i="1"/>
  <c r="W84" i="1"/>
  <c r="P182" i="1"/>
  <c r="W182" i="1"/>
  <c r="P60" i="1"/>
  <c r="W60" i="1"/>
  <c r="W164" i="1"/>
  <c r="P164" i="1"/>
  <c r="W344" i="1"/>
  <c r="P344" i="1"/>
  <c r="P325" i="1"/>
  <c r="W325" i="1"/>
  <c r="P413" i="1"/>
  <c r="W413" i="1"/>
  <c r="P67" i="1"/>
  <c r="W67" i="1"/>
  <c r="W236" i="1"/>
  <c r="P236" i="1"/>
  <c r="P629" i="1"/>
  <c r="W629" i="1"/>
  <c r="W194" i="1"/>
  <c r="P194" i="1"/>
  <c r="W429" i="1"/>
  <c r="P429" i="1"/>
  <c r="W438" i="1"/>
  <c r="P438" i="1"/>
  <c r="P461" i="1"/>
  <c r="W461" i="1"/>
  <c r="P610" i="1"/>
  <c r="W610" i="1"/>
  <c r="P188" i="1"/>
  <c r="W188" i="1"/>
  <c r="P573" i="1"/>
  <c r="W573" i="1"/>
  <c r="P408" i="1"/>
  <c r="W408" i="1"/>
  <c r="P6" i="1"/>
  <c r="W6" i="1"/>
  <c r="P605" i="1"/>
  <c r="W605" i="1"/>
  <c r="W378" i="1"/>
  <c r="P378" i="1"/>
  <c r="P21" i="1"/>
  <c r="W21" i="1"/>
  <c r="W22" i="1"/>
  <c r="P22" i="1"/>
  <c r="P578" i="1"/>
  <c r="W578" i="1"/>
  <c r="W261" i="1"/>
  <c r="P261" i="1"/>
  <c r="W447" i="1"/>
  <c r="P447" i="1"/>
  <c r="P497" i="1"/>
  <c r="W497" i="1"/>
  <c r="P127" i="1"/>
  <c r="W127" i="1"/>
  <c r="W506" i="1"/>
  <c r="P506" i="1"/>
  <c r="W555" i="1"/>
  <c r="P555" i="1"/>
  <c r="W150" i="1"/>
  <c r="P150" i="1"/>
  <c r="P76" i="1"/>
  <c r="W76" i="1"/>
  <c r="P312" i="1"/>
  <c r="W312" i="1"/>
  <c r="P324" i="1"/>
  <c r="W324" i="1"/>
  <c r="P233" i="1"/>
  <c r="W233" i="1"/>
  <c r="P411" i="1"/>
  <c r="W411" i="1"/>
  <c r="W244" i="1"/>
  <c r="P244" i="1"/>
  <c r="W172" i="1"/>
  <c r="P172" i="1"/>
  <c r="W441" i="1"/>
  <c r="P441" i="1"/>
  <c r="P463" i="1"/>
  <c r="W463" i="1"/>
  <c r="P612" i="1"/>
  <c r="W612" i="1"/>
  <c r="W202" i="1"/>
  <c r="P202" i="1"/>
  <c r="W572" i="1"/>
  <c r="P572" i="1"/>
  <c r="W406" i="1"/>
  <c r="P406" i="1"/>
  <c r="P7" i="1"/>
  <c r="W7" i="1"/>
  <c r="P607" i="1"/>
  <c r="W607" i="1"/>
  <c r="P385" i="1"/>
  <c r="W385" i="1"/>
  <c r="W32" i="1"/>
  <c r="P32" i="1"/>
  <c r="W25" i="1"/>
  <c r="P25" i="1"/>
  <c r="P55" i="1"/>
  <c r="W55" i="1"/>
  <c r="P581" i="1"/>
  <c r="W581" i="1"/>
  <c r="P267" i="1"/>
  <c r="W267" i="1"/>
  <c r="W315" i="1"/>
  <c r="P315" i="1"/>
  <c r="P499" i="1"/>
  <c r="W499" i="1"/>
  <c r="W135" i="1"/>
  <c r="P135" i="1"/>
  <c r="W274" i="1"/>
  <c r="P274" i="1"/>
  <c r="P212" i="1"/>
  <c r="W212" i="1"/>
  <c r="P515" i="1"/>
  <c r="W515" i="1"/>
  <c r="P77" i="1"/>
  <c r="W77" i="1"/>
  <c r="P176" i="1"/>
  <c r="W176" i="1"/>
  <c r="W51" i="1"/>
  <c r="P51" i="1"/>
  <c r="W511" i="1"/>
  <c r="P511" i="1"/>
  <c r="W556" i="1"/>
  <c r="P556" i="1"/>
  <c r="W196" i="1"/>
  <c r="P196" i="1"/>
  <c r="P83" i="1"/>
  <c r="W83" i="1"/>
  <c r="W314" i="1"/>
  <c r="P314" i="1"/>
  <c r="W326" i="1"/>
  <c r="P326" i="1"/>
  <c r="W235" i="1"/>
  <c r="P235" i="1"/>
  <c r="P419" i="1"/>
  <c r="W419" i="1"/>
  <c r="W239" i="1"/>
  <c r="P239" i="1"/>
  <c r="W208" i="1"/>
  <c r="P208" i="1"/>
  <c r="W434" i="1"/>
  <c r="P434" i="1"/>
  <c r="W462" i="1"/>
  <c r="P462" i="1"/>
  <c r="P544" i="1"/>
  <c r="W544" i="1"/>
  <c r="W574" i="1"/>
  <c r="P574" i="1"/>
  <c r="P368" i="1"/>
  <c r="W368" i="1"/>
  <c r="W8" i="1"/>
  <c r="P8" i="1"/>
  <c r="P600" i="1"/>
  <c r="W600" i="1"/>
  <c r="P379" i="1"/>
  <c r="W379" i="1"/>
  <c r="P18" i="1"/>
  <c r="W18" i="1"/>
  <c r="W46" i="1"/>
  <c r="P46" i="1"/>
  <c r="W577" i="1"/>
  <c r="P577" i="1"/>
  <c r="W259" i="1"/>
  <c r="P259" i="1"/>
  <c r="P287" i="1"/>
  <c r="W287" i="1"/>
  <c r="W493" i="1"/>
  <c r="P493" i="1"/>
  <c r="W130" i="1"/>
  <c r="P130" i="1"/>
  <c r="P296" i="1"/>
  <c r="W296" i="1"/>
  <c r="P551" i="1"/>
  <c r="W551" i="1"/>
  <c r="P456" i="1"/>
  <c r="W456" i="1"/>
  <c r="W319" i="1"/>
  <c r="P319" i="1"/>
  <c r="W108" i="1"/>
  <c r="P108" i="1"/>
  <c r="W320" i="1"/>
  <c r="P320" i="1"/>
  <c r="W57" i="1"/>
  <c r="P57" i="1"/>
  <c r="P224" i="1"/>
  <c r="W224" i="1"/>
  <c r="P321" i="1"/>
  <c r="W321" i="1"/>
  <c r="W357" i="1"/>
  <c r="P357" i="1"/>
  <c r="P514" i="1"/>
  <c r="W514" i="1"/>
  <c r="P550" i="1"/>
  <c r="W550" i="1"/>
  <c r="P71" i="1"/>
  <c r="W71" i="1"/>
  <c r="P178" i="1"/>
  <c r="W178" i="1"/>
  <c r="W317" i="1"/>
  <c r="P317" i="1"/>
  <c r="W362" i="1"/>
  <c r="P362" i="1"/>
  <c r="P393" i="1"/>
  <c r="W393" i="1"/>
  <c r="P107" i="1"/>
  <c r="W107" i="1"/>
  <c r="P304" i="1"/>
  <c r="W304" i="1"/>
  <c r="P323" i="1"/>
  <c r="W323" i="1"/>
  <c r="W230" i="1"/>
  <c r="P230" i="1"/>
  <c r="W420" i="1"/>
  <c r="P420" i="1"/>
  <c r="W238" i="1"/>
  <c r="P238" i="1"/>
  <c r="W186" i="1"/>
  <c r="P186" i="1"/>
  <c r="W440" i="1"/>
  <c r="P440" i="1"/>
  <c r="W445" i="1"/>
  <c r="P445" i="1"/>
  <c r="W617" i="1"/>
  <c r="P617" i="1"/>
  <c r="W542" i="1"/>
  <c r="P542" i="1"/>
  <c r="P570" i="1"/>
  <c r="W570" i="1"/>
  <c r="W367" i="1"/>
  <c r="P367" i="1"/>
  <c r="P587" i="1"/>
  <c r="W587" i="1"/>
  <c r="P386" i="1"/>
  <c r="W386" i="1"/>
  <c r="W19" i="1"/>
  <c r="P19" i="1"/>
  <c r="W81" i="1"/>
  <c r="P81" i="1"/>
  <c r="W575" i="1"/>
  <c r="P575" i="1"/>
  <c r="P260" i="1"/>
  <c r="W260" i="1"/>
  <c r="W305" i="1"/>
  <c r="P305" i="1"/>
  <c r="P502" i="1"/>
  <c r="W502" i="1"/>
  <c r="W128" i="1"/>
  <c r="P128" i="1"/>
  <c r="W288" i="1"/>
  <c r="P288" i="1"/>
  <c r="W448" i="1"/>
  <c r="P448" i="1"/>
  <c r="P554" i="1"/>
  <c r="W554" i="1"/>
  <c r="P512" i="1"/>
  <c r="W512" i="1"/>
  <c r="W557" i="1"/>
  <c r="P557" i="1"/>
  <c r="W52" i="1"/>
  <c r="P52" i="1"/>
  <c r="P54" i="1"/>
  <c r="W54" i="1"/>
  <c r="P318" i="1"/>
  <c r="W318" i="1"/>
  <c r="P361" i="1"/>
  <c r="W361" i="1"/>
  <c r="P387" i="1"/>
  <c r="W387" i="1"/>
  <c r="W109" i="1"/>
  <c r="P109" i="1"/>
  <c r="W286" i="1"/>
  <c r="P286" i="1"/>
  <c r="W330" i="1"/>
  <c r="P330" i="1"/>
  <c r="P232" i="1"/>
  <c r="W232" i="1"/>
  <c r="P412" i="1"/>
  <c r="W412" i="1"/>
  <c r="W246" i="1"/>
  <c r="P246" i="1"/>
  <c r="P204" i="1"/>
  <c r="W204" i="1"/>
  <c r="P444" i="1"/>
  <c r="W444" i="1"/>
  <c r="W459" i="1"/>
  <c r="P459" i="1"/>
  <c r="P614" i="1"/>
  <c r="W614" i="1"/>
  <c r="W545" i="1"/>
  <c r="P545" i="1"/>
  <c r="P571" i="1"/>
  <c r="W571" i="1"/>
  <c r="W371" i="1"/>
  <c r="P371" i="1"/>
  <c r="W374" i="1"/>
  <c r="P374" i="1"/>
  <c r="W586" i="1"/>
  <c r="P586" i="1"/>
  <c r="W384" i="1"/>
  <c r="P384" i="1"/>
  <c r="P26" i="1"/>
  <c r="W26" i="1"/>
  <c r="W59" i="1"/>
  <c r="P59" i="1"/>
  <c r="W579" i="1"/>
  <c r="P579" i="1"/>
  <c r="W266" i="1"/>
  <c r="P266" i="1"/>
  <c r="W313" i="1"/>
  <c r="P313" i="1"/>
  <c r="W498" i="1"/>
  <c r="P498" i="1"/>
  <c r="W136" i="1"/>
  <c r="P136" i="1"/>
  <c r="W272" i="1"/>
  <c r="P272" i="1"/>
</calcChain>
</file>

<file path=xl/sharedStrings.xml><?xml version="1.0" encoding="utf-8"?>
<sst xmlns="http://schemas.openxmlformats.org/spreadsheetml/2006/main" count="81820" uniqueCount="5011">
  <si>
    <t>수시 배치 계산기</t>
  </si>
  <si>
    <t>비교 내신</t>
  </si>
  <si>
    <t>호갱노노</t>
  </si>
  <si>
    <t>지원 정보 입력</t>
  </si>
  <si>
    <t>배치표 조회 (자동)</t>
  </si>
  <si>
    <t>추천대학</t>
  </si>
  <si>
    <t>No.</t>
  </si>
  <si>
    <t>광역</t>
  </si>
  <si>
    <t>기초</t>
  </si>
  <si>
    <t>대학</t>
  </si>
  <si>
    <t>전형유형</t>
  </si>
  <si>
    <t>전형명</t>
  </si>
  <si>
    <t>모집단위명</t>
  </si>
  <si>
    <t>계열</t>
  </si>
  <si>
    <t>상세계열</t>
  </si>
  <si>
    <t>인원</t>
  </si>
  <si>
    <t>티어</t>
  </si>
  <si>
    <t>내점수</t>
  </si>
  <si>
    <t>판정</t>
  </si>
  <si>
    <t>소신</t>
  </si>
  <si>
    <t>적정</t>
  </si>
  <si>
    <t>안정</t>
  </si>
  <si>
    <t>서울</t>
  </si>
  <si>
    <t>고려대학교</t>
  </si>
  <si>
    <t>학생부종합</t>
  </si>
  <si>
    <t>계열적합전형</t>
  </si>
  <si>
    <t>경영대학</t>
  </si>
  <si>
    <t>인문</t>
  </si>
  <si>
    <t>고려계열인문1</t>
  </si>
  <si>
    <t>경제학과</t>
  </si>
  <si>
    <t>미디어학부</t>
  </si>
  <si>
    <t>식품자원경제학과</t>
  </si>
  <si>
    <t>심리학부</t>
  </si>
  <si>
    <t>통계학과</t>
  </si>
  <si>
    <t>국제학부</t>
  </si>
  <si>
    <t>고려계열인문2</t>
  </si>
  <si>
    <t>보건정책관리학부</t>
  </si>
  <si>
    <t>사회학과</t>
  </si>
  <si>
    <t>언어학과</t>
  </si>
  <si>
    <t>정치외교학과</t>
  </si>
  <si>
    <t>행정학과</t>
  </si>
  <si>
    <t>교육학과</t>
  </si>
  <si>
    <t>고려계열인문3</t>
  </si>
  <si>
    <t>국어교육과</t>
  </si>
  <si>
    <t>역사교육과</t>
  </si>
  <si>
    <t>영어교육과</t>
  </si>
  <si>
    <t>지리교육과</t>
  </si>
  <si>
    <t>국어국문학과</t>
  </si>
  <si>
    <t>노어노문학과</t>
  </si>
  <si>
    <t>독어독문학과</t>
  </si>
  <si>
    <t>불어불문학과</t>
  </si>
  <si>
    <t>사학과</t>
  </si>
  <si>
    <t>서어서문학과</t>
  </si>
  <si>
    <t>영어영문학과</t>
  </si>
  <si>
    <t>일어일문학과</t>
  </si>
  <si>
    <t>중어중문학과</t>
  </si>
  <si>
    <t>철학과</t>
  </si>
  <si>
    <t>한국사학과</t>
  </si>
  <si>
    <t>한문학과</t>
  </si>
  <si>
    <t>기계공학부</t>
  </si>
  <si>
    <t>자연</t>
  </si>
  <si>
    <t>고려계열자연1</t>
  </si>
  <si>
    <t>반도체공학과</t>
  </si>
  <si>
    <t>생명공학부</t>
  </si>
  <si>
    <t>건국대학교</t>
  </si>
  <si>
    <t>KU자기추천전형</t>
  </si>
  <si>
    <t>건축학부</t>
  </si>
  <si>
    <t>건국종합자연2</t>
  </si>
  <si>
    <t>학생부교과</t>
  </si>
  <si>
    <t>KU지역균형전형</t>
  </si>
  <si>
    <t>건국교과자연2</t>
  </si>
  <si>
    <t>경영학과</t>
  </si>
  <si>
    <t>건국종합인문1</t>
  </si>
  <si>
    <t>건국교과인문1</t>
  </si>
  <si>
    <t>공과대학자유전공학부</t>
  </si>
  <si>
    <t>건국교과자연1</t>
  </si>
  <si>
    <t>건국종합인문3</t>
  </si>
  <si>
    <t>건국교과인문3</t>
  </si>
  <si>
    <t>국제무역학과</t>
  </si>
  <si>
    <t>기계로봇자동차공학부</t>
  </si>
  <si>
    <t>건국종합자연1</t>
  </si>
  <si>
    <t>기술경영학과</t>
  </si>
  <si>
    <t>동물자원식품과학유통학부</t>
  </si>
  <si>
    <t>건국종합자연3</t>
  </si>
  <si>
    <t>건국교과자연3</t>
  </si>
  <si>
    <t>문과대학자유전공학부</t>
  </si>
  <si>
    <t>문화콘텐츠학과</t>
  </si>
  <si>
    <t>물리학과</t>
  </si>
  <si>
    <t>미디어커뮤니케이션학과</t>
  </si>
  <si>
    <t>부동산학과</t>
  </si>
  <si>
    <t>사회과학대학융합전공학부</t>
  </si>
  <si>
    <t>건국교과인문2</t>
  </si>
  <si>
    <t>산업공학과</t>
  </si>
  <si>
    <t>생명과학대학자유전공학부</t>
  </si>
  <si>
    <t>생명과학특성학과</t>
  </si>
  <si>
    <t>수학과</t>
  </si>
  <si>
    <t>시스템생명공학과</t>
  </si>
  <si>
    <t>식량자원과학과</t>
  </si>
  <si>
    <t>건국종합사범</t>
  </si>
  <si>
    <t>건국교과사범</t>
  </si>
  <si>
    <t>응용통계학과</t>
  </si>
  <si>
    <t>이과대학자유전공학부</t>
  </si>
  <si>
    <t>일어교육과</t>
  </si>
  <si>
    <t>재료공학과</t>
  </si>
  <si>
    <t>전기전자공학부</t>
  </si>
  <si>
    <t>건국종합인문2</t>
  </si>
  <si>
    <t>지리학과</t>
  </si>
  <si>
    <t>컴퓨터공학부</t>
  </si>
  <si>
    <t>항공우주모빌리티공학과</t>
  </si>
  <si>
    <t>화공생명에너지공학부</t>
  </si>
  <si>
    <t>화학과</t>
  </si>
  <si>
    <t>환경보건산림조경학부</t>
  </si>
  <si>
    <t>KU자유전공학부</t>
  </si>
  <si>
    <t>공통</t>
  </si>
  <si>
    <t>건국종합자전공통</t>
  </si>
  <si>
    <t>생명과학부</t>
  </si>
  <si>
    <t>스마트모빌리티학부</t>
  </si>
  <si>
    <t>스마트보안학부</t>
  </si>
  <si>
    <t>신소재공학부</t>
  </si>
  <si>
    <t>차세대통신학과</t>
  </si>
  <si>
    <t>컴퓨터학과</t>
  </si>
  <si>
    <t>화공생명공학과</t>
  </si>
  <si>
    <t>건축사회환경공학부</t>
  </si>
  <si>
    <t>고려계열자연2</t>
  </si>
  <si>
    <t>건축학과</t>
  </si>
  <si>
    <t>데이터과학과</t>
  </si>
  <si>
    <t>바이오시스템의과학부</t>
  </si>
  <si>
    <t>바이오의공학부</t>
  </si>
  <si>
    <t>산업경영공학부</t>
  </si>
  <si>
    <t>융합에너지공학과</t>
  </si>
  <si>
    <t>인공지능학과</t>
  </si>
  <si>
    <t>가정교육과</t>
  </si>
  <si>
    <t>고려계열자연3</t>
  </si>
  <si>
    <t>수학교육과</t>
  </si>
  <si>
    <t>간호대학</t>
  </si>
  <si>
    <t>보건환경융합과학부</t>
  </si>
  <si>
    <t>식품공학과</t>
  </si>
  <si>
    <t>지구환경과학과</t>
  </si>
  <si>
    <t>환경생태공학부</t>
  </si>
  <si>
    <t>학교추천전형</t>
  </si>
  <si>
    <t>고려교과인문1</t>
  </si>
  <si>
    <t>고려교과인문2</t>
  </si>
  <si>
    <t>동국대학교</t>
  </si>
  <si>
    <t>Do Dream전형</t>
  </si>
  <si>
    <t>동국종합사범</t>
  </si>
  <si>
    <t>학교장추천인재전형</t>
  </si>
  <si>
    <t>동국교과사범</t>
  </si>
  <si>
    <t>건설환경공학과</t>
  </si>
  <si>
    <t>동국종합자연2</t>
  </si>
  <si>
    <t>동국교과자연2</t>
  </si>
  <si>
    <t>건축공학부(건축공학,건축학)</t>
  </si>
  <si>
    <t>경영대학(경영,회계,경영정보)</t>
  </si>
  <si>
    <t>동국종합인문1</t>
  </si>
  <si>
    <t>동국교과인문1</t>
  </si>
  <si>
    <t>경찰행정학부</t>
  </si>
  <si>
    <t>광고홍보학과</t>
  </si>
  <si>
    <t>국어국문문예창작학부(국어국문학,
문예창작학,뉴미디어한국어문화)</t>
  </si>
  <si>
    <t>동국종합인문3</t>
  </si>
  <si>
    <t>동국교과인문3</t>
  </si>
  <si>
    <t>국제통상학과</t>
  </si>
  <si>
    <t>기계로봇에너지공학과</t>
  </si>
  <si>
    <t>동국종합자연1</t>
  </si>
  <si>
    <t>동국교과자연1</t>
  </si>
  <si>
    <t>미디어커뮤니케이션학</t>
  </si>
  <si>
    <t>법학과</t>
  </si>
  <si>
    <t>동국종합인문2</t>
  </si>
  <si>
    <t>동국교과인문2</t>
  </si>
  <si>
    <t>북한학</t>
  </si>
  <si>
    <t>사회학</t>
  </si>
  <si>
    <t>산업시스템공학과</t>
  </si>
  <si>
    <t>경기</t>
  </si>
  <si>
    <t>고양</t>
  </si>
  <si>
    <t>생명과학과</t>
  </si>
  <si>
    <t>동국종합자연3</t>
  </si>
  <si>
    <t>동국교과자연3</t>
  </si>
  <si>
    <t>시스템반도체학부</t>
  </si>
  <si>
    <t>에너지신소재공학과</t>
  </si>
  <si>
    <t>열린전공학부(인문)</t>
  </si>
  <si>
    <t>동국종합자전공통</t>
  </si>
  <si>
    <t>열린전공학부(자연)</t>
  </si>
  <si>
    <t>동국교과자전공통</t>
  </si>
  <si>
    <t>영어영문학부(영어문학,영어통번역학)</t>
  </si>
  <si>
    <t>융합환경과학과</t>
  </si>
  <si>
    <t>의생명공학과</t>
  </si>
  <si>
    <t>일본학과</t>
  </si>
  <si>
    <t>전자전기공학부</t>
  </si>
  <si>
    <t>정보통신공학과</t>
  </si>
  <si>
    <t>정치외교학</t>
  </si>
  <si>
    <t>컴퓨터AI학부</t>
  </si>
  <si>
    <t>행정학</t>
  </si>
  <si>
    <t>화공생물공학과</t>
  </si>
  <si>
    <t>서강대학교</t>
  </si>
  <si>
    <t>일반전형</t>
  </si>
  <si>
    <t>서강일반1인문3</t>
  </si>
  <si>
    <t>서강일반1인문2</t>
  </si>
  <si>
    <t>영문학부(영미어문,미국문화)</t>
  </si>
  <si>
    <t>유럽문화학과</t>
  </si>
  <si>
    <t>중국문화학과</t>
  </si>
  <si>
    <t>기계공학과</t>
  </si>
  <si>
    <t>서강일반1자연1</t>
  </si>
  <si>
    <t>서강일반1자연3</t>
  </si>
  <si>
    <t>시스템반도체공학과(외)</t>
  </si>
  <si>
    <t>서강일반1자연2</t>
  </si>
  <si>
    <t>인문학기반자유전공학부</t>
  </si>
  <si>
    <t>서강일반1자전공통</t>
  </si>
  <si>
    <t>전자공학과</t>
  </si>
  <si>
    <t>컴퓨터공학과</t>
  </si>
  <si>
    <t>AI기반자유전공학부</t>
  </si>
  <si>
    <t>Science기반자유전공학부</t>
  </si>
  <si>
    <t>경영학부</t>
  </si>
  <si>
    <t>서강일반1인문1</t>
  </si>
  <si>
    <t>신문방송학과</t>
  </si>
  <si>
    <t>심리학과</t>
  </si>
  <si>
    <t>고려교과인문3</t>
  </si>
  <si>
    <t>고려교과자연1</t>
  </si>
  <si>
    <t>홍익대학교</t>
  </si>
  <si>
    <t>학교생활우수자전형</t>
  </si>
  <si>
    <t>홍익종합자연2</t>
  </si>
  <si>
    <t>학교장추천자전형</t>
  </si>
  <si>
    <t>홍익교과자연2</t>
  </si>
  <si>
    <t>건축학전공(5년제)</t>
  </si>
  <si>
    <t>홍익종합인문1</t>
  </si>
  <si>
    <t>홍익교과인문1</t>
  </si>
  <si>
    <t>경제학부</t>
  </si>
  <si>
    <t>홍익종합사범</t>
  </si>
  <si>
    <t>홍익교과사범</t>
  </si>
  <si>
    <t>홍익종합인문3</t>
  </si>
  <si>
    <t>홍익교과인문3</t>
  </si>
  <si>
    <t>기계시스템디자인공학과</t>
  </si>
  <si>
    <t>홍익종합자연1</t>
  </si>
  <si>
    <t>홍익교과자연1</t>
  </si>
  <si>
    <t>도시공학과</t>
  </si>
  <si>
    <t>법학부</t>
  </si>
  <si>
    <t>홍익종합인문2</t>
  </si>
  <si>
    <t>홍익교과인문2</t>
  </si>
  <si>
    <t>산업데이터공학과</t>
  </si>
  <si>
    <t>서울캠퍼스자율전공(인문예능)</t>
  </si>
  <si>
    <t>홍익종합자전공통</t>
  </si>
  <si>
    <t>홍익교과자전공통</t>
  </si>
  <si>
    <t>서울캠퍼스자율전공(자연,예능)</t>
  </si>
  <si>
    <t>신소재화공시스템공학부
(신소재공학,화학공학)</t>
  </si>
  <si>
    <t>고려교과자연2</t>
  </si>
  <si>
    <t>고려교과자연3</t>
  </si>
  <si>
    <t>학업우수전형</t>
  </si>
  <si>
    <t>고려학업인문1</t>
  </si>
  <si>
    <t>고려학업인문2</t>
  </si>
  <si>
    <t>지역균형전형</t>
  </si>
  <si>
    <t>서강교과자연3</t>
  </si>
  <si>
    <t>서강교과인문3</t>
  </si>
  <si>
    <t>서강교과자전공통</t>
  </si>
  <si>
    <t>인문학부(국어국문학,사학
철학,종교학)</t>
  </si>
  <si>
    <t>고려학업인문3</t>
  </si>
  <si>
    <t>공과대학</t>
  </si>
  <si>
    <t>고려학업자연1</t>
  </si>
  <si>
    <t>고려학업자연2</t>
  </si>
  <si>
    <t>고려학업자연3</t>
  </si>
  <si>
    <t>학부대학</t>
  </si>
  <si>
    <t>고려학업자전공통</t>
  </si>
  <si>
    <t>서울대학교</t>
  </si>
  <si>
    <t>서울일반사범</t>
  </si>
  <si>
    <t>독어교육과</t>
  </si>
  <si>
    <t>물리교육과</t>
  </si>
  <si>
    <t>생물교육과</t>
  </si>
  <si>
    <t>윤리교육과</t>
  </si>
  <si>
    <t>지구과학교육과</t>
  </si>
  <si>
    <t>화학교육과</t>
  </si>
  <si>
    <t>서울일반인문1</t>
  </si>
  <si>
    <t>농경제사회학부</t>
  </si>
  <si>
    <t>서울일반인문2</t>
  </si>
  <si>
    <t>소비자학전공</t>
  </si>
  <si>
    <t>정치외교학부</t>
  </si>
  <si>
    <t>서울일반인문3</t>
  </si>
  <si>
    <t>고고미술사학과</t>
  </si>
  <si>
    <t>불어교육과</t>
  </si>
  <si>
    <t>사회교육과</t>
  </si>
  <si>
    <t>미학과</t>
  </si>
  <si>
    <t>사회복지학과</t>
  </si>
  <si>
    <t>아동가족학전공</t>
  </si>
  <si>
    <t>역사학부(한국사학,동양사학,서양사학)</t>
  </si>
  <si>
    <t>서울일반자연1</t>
  </si>
  <si>
    <t>서강교과인문1</t>
  </si>
  <si>
    <t>서강교과자연1</t>
  </si>
  <si>
    <t>사회과학부(사회학
정치외교학,심리학)</t>
  </si>
  <si>
    <t>서강교과인문2</t>
  </si>
  <si>
    <t>서강교과자연2</t>
  </si>
  <si>
    <t>수리과학부</t>
  </si>
  <si>
    <t>재료공학부</t>
  </si>
  <si>
    <t>전기정보공학부</t>
  </si>
  <si>
    <t>첨단융합학부</t>
  </si>
  <si>
    <t>항공우주공학과</t>
  </si>
  <si>
    <t>화학생물공학부</t>
  </si>
  <si>
    <t>건설환경공학부</t>
  </si>
  <si>
    <t>서울일반자연2</t>
  </si>
  <si>
    <t>물리학전공</t>
  </si>
  <si>
    <t>바이오시스템소재학부</t>
  </si>
  <si>
    <t>에너지자원공학과</t>
  </si>
  <si>
    <t>원자핵공학과</t>
  </si>
  <si>
    <t>응용생물화학부</t>
  </si>
  <si>
    <t>조선해양공학과</t>
  </si>
  <si>
    <t>천문학전공</t>
  </si>
  <si>
    <t>서울일반자연3</t>
  </si>
  <si>
    <t>산림과학부</t>
  </si>
  <si>
    <t>스마트시스템과학과</t>
  </si>
  <si>
    <t>식물생산과학부</t>
  </si>
  <si>
    <t>식품동물생명공학부</t>
  </si>
  <si>
    <t>식품영양학과</t>
  </si>
  <si>
    <t>의류학과</t>
  </si>
  <si>
    <t>조경지역시스템공학부</t>
  </si>
  <si>
    <t>지구환경과학부</t>
  </si>
  <si>
    <t>화학부</t>
  </si>
  <si>
    <t>지역균형선발전형</t>
  </si>
  <si>
    <t>서울지균인문1</t>
  </si>
  <si>
    <t>서울지균인문2</t>
  </si>
  <si>
    <t>서울지균인문3</t>
  </si>
  <si>
    <t>인문계열</t>
  </si>
  <si>
    <t>서울지균자연1</t>
  </si>
  <si>
    <t>서울지균자연2</t>
  </si>
  <si>
    <t>서울지균자연3</t>
  </si>
  <si>
    <t>자유전공학부</t>
  </si>
  <si>
    <t>통합</t>
  </si>
  <si>
    <t>서울지균자전공통</t>
  </si>
  <si>
    <t>연세대학교</t>
  </si>
  <si>
    <t>추천형전형</t>
  </si>
  <si>
    <t>연세교과인문1</t>
  </si>
  <si>
    <t>언론홍보영상학부</t>
  </si>
  <si>
    <t>교육학부</t>
  </si>
  <si>
    <t>연세교과인문2</t>
  </si>
  <si>
    <t>연세교과인문3</t>
  </si>
  <si>
    <t>연세교과자연1</t>
  </si>
  <si>
    <t>디스플레이융합공학과</t>
  </si>
  <si>
    <t>모빌리티시스템전공</t>
  </si>
  <si>
    <t>생명공학과</t>
  </si>
  <si>
    <t>시스템반도체공학과</t>
  </si>
  <si>
    <t>지능형반도체전공</t>
  </si>
  <si>
    <t>첨단컴퓨팅학부</t>
  </si>
  <si>
    <t>화공생명공학부</t>
  </si>
  <si>
    <t>활동우수형전형</t>
  </si>
  <si>
    <t>IT융합공학과</t>
  </si>
  <si>
    <t>연세교과자연2</t>
  </si>
  <si>
    <t>건축공학과</t>
  </si>
  <si>
    <t>사회환경시스템공학부</t>
  </si>
  <si>
    <t>시스템생물학과</t>
  </si>
  <si>
    <t>대기과학과</t>
  </si>
  <si>
    <t>연세교과자연3</t>
  </si>
  <si>
    <t>생화학과</t>
  </si>
  <si>
    <t>지구시스템과학과</t>
  </si>
  <si>
    <t>천문우주학과</t>
  </si>
  <si>
    <t>진리자유학부(인문)</t>
  </si>
  <si>
    <t>연세교과자전공통</t>
  </si>
  <si>
    <t>진리자유학부(자연)</t>
  </si>
  <si>
    <t>연세교과자전자연</t>
  </si>
  <si>
    <t>인천</t>
  </si>
  <si>
    <t>국제형전형</t>
  </si>
  <si>
    <t>융합인문사회과학부(HASS)</t>
  </si>
  <si>
    <t>연세국제인문2</t>
  </si>
  <si>
    <t>국내:100
해외:30</t>
  </si>
  <si>
    <t>글로벌인재학부</t>
  </si>
  <si>
    <t>연세국제인문3</t>
  </si>
  <si>
    <t>아시아학전공</t>
  </si>
  <si>
    <t>언더우드학부(인문사회)</t>
  </si>
  <si>
    <t>언더우드학부(생명과학공학)</t>
  </si>
  <si>
    <t>연세국제자연3</t>
  </si>
  <si>
    <t>융합과학공학부(ISE)</t>
  </si>
  <si>
    <t>국내:40
해외:20</t>
  </si>
  <si>
    <t>연세활동인문1</t>
  </si>
  <si>
    <t>연세활동인문2</t>
  </si>
  <si>
    <t>연세활동인문3</t>
  </si>
  <si>
    <t>연세활동자연1</t>
  </si>
  <si>
    <t>IT융합공학전공</t>
  </si>
  <si>
    <t>연세활동자연2</t>
  </si>
  <si>
    <t>연세활동자연3</t>
  </si>
  <si>
    <t>연세활동자전공통</t>
  </si>
  <si>
    <t>연세활동자전자연</t>
  </si>
  <si>
    <t>대구</t>
  </si>
  <si>
    <t>DGIST</t>
  </si>
  <si>
    <t>기초학부</t>
  </si>
  <si>
    <t>학교장추천전형</t>
  </si>
  <si>
    <t>반도체공학과(학석사통합)</t>
  </si>
  <si>
    <t>광주</t>
  </si>
  <si>
    <t>GIST</t>
  </si>
  <si>
    <t>단일계열</t>
  </si>
  <si>
    <t>일반전형(외)</t>
  </si>
  <si>
    <t>충남</t>
  </si>
  <si>
    <t>대전</t>
  </si>
  <si>
    <t>KAIST</t>
  </si>
  <si>
    <t>창의도전전형</t>
  </si>
  <si>
    <t>반도체시스템인재전형 I</t>
  </si>
  <si>
    <t>반도체공학과(외)</t>
  </si>
  <si>
    <t>반도체시스템인재전형 II</t>
  </si>
  <si>
    <t>전남</t>
  </si>
  <si>
    <t>나주</t>
  </si>
  <si>
    <t>KENTECH</t>
  </si>
  <si>
    <t>에너지공학부</t>
  </si>
  <si>
    <t>경북</t>
  </si>
  <si>
    <t>포항</t>
  </si>
  <si>
    <t>POSTECH</t>
  </si>
  <si>
    <t>일반전형 II</t>
  </si>
  <si>
    <t>일반전형 I</t>
  </si>
  <si>
    <t>반도체공학인재전형</t>
  </si>
  <si>
    <t>반도체공학과(계약학과)</t>
  </si>
  <si>
    <t>울산</t>
  </si>
  <si>
    <t>UNIST</t>
  </si>
  <si>
    <t>경영계열</t>
  </si>
  <si>
    <t>이공계열</t>
  </si>
  <si>
    <t>탐구우수전형</t>
  </si>
  <si>
    <t>가천대학교</t>
  </si>
  <si>
    <t>학생부우수자전형</t>
  </si>
  <si>
    <t>간호학과</t>
  </si>
  <si>
    <t>가천바람개비전형</t>
  </si>
  <si>
    <t>성남</t>
  </si>
  <si>
    <t>관광경영학과</t>
  </si>
  <si>
    <t>금융빅데이터학부(금융수학,빅데이터경영)</t>
  </si>
  <si>
    <t>기계공학부
(기계공학,산업공학,설비소방공학)</t>
  </si>
  <si>
    <t>도시계획조경학부</t>
  </si>
  <si>
    <t>물리치료학과</t>
  </si>
  <si>
    <t>바이오나노학과</t>
  </si>
  <si>
    <t>바이오로직스학과</t>
  </si>
  <si>
    <t>반도체대학(전자공학,반도체공학)</t>
  </si>
  <si>
    <t>반도체물리학과</t>
  </si>
  <si>
    <t>방사선학과</t>
  </si>
  <si>
    <t>법과대학(법학,경찰행정,행정)</t>
  </si>
  <si>
    <t>스마트보안학과</t>
  </si>
  <si>
    <t>스마트시티학과</t>
  </si>
  <si>
    <t>스마트팩토리학과</t>
  </si>
  <si>
    <t>시스템반도체학과</t>
  </si>
  <si>
    <t>식품생명공학과</t>
  </si>
  <si>
    <t>신소재공학과</t>
  </si>
  <si>
    <t>가천의약학전형</t>
  </si>
  <si>
    <t>약학과</t>
  </si>
  <si>
    <t>메디컬</t>
  </si>
  <si>
    <t>운동재활학과</t>
  </si>
  <si>
    <t>유아교육학과</t>
  </si>
  <si>
    <t>응급구조학과</t>
  </si>
  <si>
    <t>의공학과</t>
  </si>
  <si>
    <t>의료산업경영학과</t>
  </si>
  <si>
    <t>의예과</t>
  </si>
  <si>
    <t>자유전공</t>
  </si>
  <si>
    <t>전기공학과</t>
  </si>
  <si>
    <t>치위생학과</t>
  </si>
  <si>
    <t>클라우드공학과</t>
  </si>
  <si>
    <t>패션산업학과</t>
  </si>
  <si>
    <t>한의예과</t>
  </si>
  <si>
    <t>화공생명배터리공학부</t>
  </si>
  <si>
    <t>회계세무학과</t>
  </si>
  <si>
    <t>AI인문대학(한국어문,영미영문,중국어문,
일본어문,유럽어문)</t>
  </si>
  <si>
    <t>강원</t>
  </si>
  <si>
    <t>강릉</t>
  </si>
  <si>
    <t>가톨릭관동대학교</t>
  </si>
  <si>
    <t>의학과(의예과)</t>
  </si>
  <si>
    <t>가톨릭대학교</t>
  </si>
  <si>
    <t>부천</t>
  </si>
  <si>
    <t>잠재능력우수자면접전형</t>
  </si>
  <si>
    <t>잠재능력우수자서류전형</t>
  </si>
  <si>
    <t>공간디자인소비자학과</t>
  </si>
  <si>
    <t>국사학과</t>
  </si>
  <si>
    <t>데이터사이언스학과</t>
  </si>
  <si>
    <t>물리학괴</t>
  </si>
  <si>
    <t>미디어기술콘텐츠학과</t>
  </si>
  <si>
    <t>바이오로직스공학부</t>
  </si>
  <si>
    <t>바이오메디컬소프트웨어학과</t>
  </si>
  <si>
    <t>바이오메디컬화학공학과</t>
  </si>
  <si>
    <t>신학과</t>
  </si>
  <si>
    <t>아동학과</t>
  </si>
  <si>
    <t>에너지환경공학과</t>
  </si>
  <si>
    <t>영어영문학부</t>
  </si>
  <si>
    <t>의생명과학과</t>
  </si>
  <si>
    <t>인문사회계열</t>
  </si>
  <si>
    <t>일어일본문화학과</t>
  </si>
  <si>
    <t>자연공학계열</t>
  </si>
  <si>
    <t>정보통신전자공학부</t>
  </si>
  <si>
    <t>중국언어문화학과</t>
  </si>
  <si>
    <t>컴퓨터정보공학부</t>
  </si>
  <si>
    <t>특수교육과</t>
  </si>
  <si>
    <t>프랑스어문화학과</t>
  </si>
  <si>
    <t>회계학과</t>
  </si>
  <si>
    <t>AI의공학과</t>
  </si>
  <si>
    <t>강원대학교(강릉)</t>
  </si>
  <si>
    <t>미래인재면접전형</t>
  </si>
  <si>
    <t>치의예과</t>
  </si>
  <si>
    <t>지역교과전형</t>
  </si>
  <si>
    <t>춘천</t>
  </si>
  <si>
    <t>강원대학교(춘천)</t>
  </si>
  <si>
    <t>일반교과전형</t>
  </si>
  <si>
    <t>수의학과(6년제)</t>
  </si>
  <si>
    <t>미래인재서류전형</t>
  </si>
  <si>
    <t>교육공학과</t>
  </si>
  <si>
    <t>사회환경공학부</t>
  </si>
  <si>
    <t>생물공학과</t>
  </si>
  <si>
    <t>수의예과</t>
  </si>
  <si>
    <t>융합과학기술원자유전공학부</t>
  </si>
  <si>
    <t>융합생명공학과</t>
  </si>
  <si>
    <t>첨단바이오공학부</t>
  </si>
  <si>
    <t>충북</t>
  </si>
  <si>
    <t>충주</t>
  </si>
  <si>
    <t>건국대학교(글로컬)</t>
  </si>
  <si>
    <t>Cogito자기추천전형</t>
  </si>
  <si>
    <t>건양대학교</t>
  </si>
  <si>
    <t>일반학생(최저)전형</t>
  </si>
  <si>
    <t>의학과</t>
  </si>
  <si>
    <t>수원</t>
  </si>
  <si>
    <t>경기대학교</t>
  </si>
  <si>
    <t>교과성적우수자전형</t>
  </si>
  <si>
    <t>건축학과(5년제)</t>
  </si>
  <si>
    <t>KGU학생부종합전형</t>
  </si>
  <si>
    <t>경영학부(경영학,회계세무학)</t>
  </si>
  <si>
    <t>경제학부(경제학,응용통계,지적재산)</t>
  </si>
  <si>
    <t>공공안전학부(범죄교정심리학,경찰행정)</t>
  </si>
  <si>
    <t>공공인재학부(행정학,국제학)</t>
  </si>
  <si>
    <t>공공인재학부(행정학,정치외교학)</t>
  </si>
  <si>
    <t>관광개발경영학과</t>
  </si>
  <si>
    <t>관광문화콘텐츠학과</t>
  </si>
  <si>
    <t>글로벌어문학부(독어독문,프랑스어문,
일어일문,중어중문,러시아어문)</t>
  </si>
  <si>
    <t>기계시스템공학과</t>
  </si>
  <si>
    <t>디자인비즈학부(시각정보디자인,
산업디자인,리빙주얼리디자인)</t>
  </si>
  <si>
    <t>예체능</t>
  </si>
  <si>
    <t>무역학과</t>
  </si>
  <si>
    <t>문헌정보학과</t>
  </si>
  <si>
    <t>미디어영상학과</t>
  </si>
  <si>
    <t>바이오융합학부(생명과학,식품생물공학)</t>
  </si>
  <si>
    <t>사회과학부</t>
  </si>
  <si>
    <t>사회에너지시스템공학과</t>
  </si>
  <si>
    <t>산업경영정보공학과</t>
  </si>
  <si>
    <t>소프트웨어경영학부</t>
  </si>
  <si>
    <t>스마트시티공학부(건축공학,도시교통공학)</t>
  </si>
  <si>
    <t>신소재화학공학부(신소재공학,
화학공학)</t>
  </si>
  <si>
    <t>유아교육과</t>
  </si>
  <si>
    <t>융합과학부</t>
  </si>
  <si>
    <t>인문학부</t>
  </si>
  <si>
    <t>전자공학부(나노반도체,정보통신시스템)</t>
  </si>
  <si>
    <t>창의공학부</t>
  </si>
  <si>
    <t>호텔외식경영학부(호텔경영,외식조리)</t>
  </si>
  <si>
    <t>휴먼서비스학부(사회복지학,청소년학)</t>
  </si>
  <si>
    <t>AI컴퓨터공학부(컴퓨터공학,인공지능,
SW안전보안,모빌리티SW)</t>
  </si>
  <si>
    <t>SW우수자전형</t>
  </si>
  <si>
    <t>FineArts학부(한국화,서양화,
미술경영,서예)</t>
  </si>
  <si>
    <t>경북대학교</t>
  </si>
  <si>
    <t>교과우수자전형</t>
  </si>
  <si>
    <t>일반학생전형</t>
  </si>
  <si>
    <t>상주</t>
  </si>
  <si>
    <t>건강운동관리전공</t>
  </si>
  <si>
    <t>건설방재공학과</t>
  </si>
  <si>
    <t>건축학부-건축공학전공</t>
  </si>
  <si>
    <t>건축학부-건축학전공</t>
  </si>
  <si>
    <t>경상대학 자율학부</t>
  </si>
  <si>
    <t>경제통상학부</t>
  </si>
  <si>
    <t>고고인류학과</t>
  </si>
  <si>
    <t>고분자공학과</t>
  </si>
  <si>
    <t>곤충생명과학과</t>
  </si>
  <si>
    <t>공과대학 자율학부</t>
  </si>
  <si>
    <t>공학 첨단자율학부</t>
  </si>
  <si>
    <t>관광학과</t>
  </si>
  <si>
    <t>금속재료공학과</t>
  </si>
  <si>
    <t>나노신소재공학과</t>
  </si>
  <si>
    <t>농업생명과학대학 자율학부</t>
  </si>
  <si>
    <t>농업토목공학과</t>
  </si>
  <si>
    <t>동물생명공학과</t>
  </si>
  <si>
    <t>영농창업인재전형</t>
  </si>
  <si>
    <t>말특수동물학과</t>
  </si>
  <si>
    <t>바이오섬유소재학과</t>
  </si>
  <si>
    <t>사회과학대학 자율학부</t>
  </si>
  <si>
    <t>사회복지학부</t>
  </si>
  <si>
    <t>산림과학조경학부</t>
  </si>
  <si>
    <t>산림생태보호학과</t>
  </si>
  <si>
    <t>생물학과</t>
  </si>
  <si>
    <t>섬유시스템공학과</t>
  </si>
  <si>
    <t>섬유패션디자인학부-섬유공학전공</t>
  </si>
  <si>
    <t>소프트웨어학과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</si>
  <si>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</si>
  <si>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</si>
  <si>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</si>
  <si>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</si>
  <si>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</si>
  <si>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</si>
  <si>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</si>
  <si>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에너지화학공학과</t>
  </si>
  <si>
    <t>원예과학과</t>
  </si>
  <si>
    <t>위치정보시스템학과</t>
  </si>
  <si>
    <t>유럽어교육학부-독어교육전공</t>
  </si>
  <si>
    <t>응용생명과학부</t>
  </si>
  <si>
    <t>응용화학공학부</t>
  </si>
  <si>
    <t>인문대학 자율학부</t>
  </si>
  <si>
    <t>일반사회교육과</t>
  </si>
  <si>
    <t>자동차공학과</t>
  </si>
  <si>
    <t>자연과학대학 자율학부</t>
  </si>
  <si>
    <t>자율미래인재학부</t>
  </si>
  <si>
    <t>자율전공학부</t>
  </si>
  <si>
    <t>전자공학부</t>
  </si>
  <si>
    <t>모바일과학인재전형(외)</t>
  </si>
  <si>
    <t>전자공학부-모바일공학전공</t>
  </si>
  <si>
    <t>전자공학부-인공지능</t>
  </si>
  <si>
    <t>정밀기계공학과</t>
  </si>
  <si>
    <t>정보컴퓨터교육과</t>
  </si>
  <si>
    <t>지구시스템과학부</t>
  </si>
  <si>
    <t>첨단기술융합대학 자율학부1</t>
  </si>
  <si>
    <t>첨단기술융합대학 자율학부2</t>
  </si>
  <si>
    <t>체육교육과</t>
  </si>
  <si>
    <t>체육학전공</t>
  </si>
  <si>
    <t>축산학과</t>
  </si>
  <si>
    <t>컴퓨터학부(심화컴퓨팅전공)</t>
  </si>
  <si>
    <t>SW특별전형</t>
  </si>
  <si>
    <t>컴퓨터학부(인공지능컴퓨팅)</t>
  </si>
  <si>
    <t>컴퓨터학부(첨단컴퓨팅연구전공)-학석사통합</t>
  </si>
  <si>
    <t>토목공학과</t>
  </si>
  <si>
    <t>행정학부</t>
  </si>
  <si>
    <t>환경공학과</t>
  </si>
  <si>
    <t>환경안전공학과</t>
  </si>
  <si>
    <t>IT 첨단자율학부</t>
  </si>
  <si>
    <t>IT대학 자율학부</t>
  </si>
  <si>
    <t>경남</t>
  </si>
  <si>
    <t>진주</t>
  </si>
  <si>
    <t>경상대학교</t>
  </si>
  <si>
    <t>부산</t>
  </si>
  <si>
    <t>경성대학교</t>
  </si>
  <si>
    <t>일반계고교과전형</t>
  </si>
  <si>
    <t>경인교육대학교</t>
  </si>
  <si>
    <t>초등교육과</t>
  </si>
  <si>
    <t>교직적성전형</t>
  </si>
  <si>
    <t>경희대학교</t>
  </si>
  <si>
    <t>네오르네상스전형</t>
  </si>
  <si>
    <t>용인</t>
  </si>
  <si>
    <t>건축학과(5년제)(자연)</t>
  </si>
  <si>
    <t>경영계열(경영학과, 회계학과)</t>
  </si>
  <si>
    <t>골프산업학과</t>
  </si>
  <si>
    <t>관광엔터테인먼트학부
(관광,문화엔터테인먼트)</t>
  </si>
  <si>
    <t>국제학과</t>
  </si>
  <si>
    <t>글로벌커뮤니케이션학부
(영미어문,영미문화)</t>
  </si>
  <si>
    <t>글로벌Hospitality관광학과</t>
  </si>
  <si>
    <t>기계공학부(기계공학,지능로봇공학,
항공우주모빌리티)</t>
  </si>
  <si>
    <t>도예학과</t>
  </si>
  <si>
    <t>디지털콘텐츠학과</t>
  </si>
  <si>
    <t>러시아어학과</t>
  </si>
  <si>
    <t>미디어학과</t>
  </si>
  <si>
    <t>미래정보디스틀레이학부</t>
  </si>
  <si>
    <t>빅데이터응용학과</t>
  </si>
  <si>
    <t>사회기반시스템공학과</t>
  </si>
  <si>
    <t>산업경영공학과</t>
  </si>
  <si>
    <t>생체의공학과</t>
  </si>
  <si>
    <t>소프트웨어융합학과</t>
  </si>
  <si>
    <t>스마트팜과학과</t>
  </si>
  <si>
    <t>스페인어학과</t>
  </si>
  <si>
    <t>스포츠지도학과</t>
  </si>
  <si>
    <t>스프츠의학과</t>
  </si>
  <si>
    <t>시각디자인학과</t>
  </si>
  <si>
    <t>아동가족학과</t>
  </si>
  <si>
    <t>약과학과</t>
  </si>
  <si>
    <t>연극뮤지컬연출</t>
  </si>
  <si>
    <t>영화연출및 제작</t>
  </si>
  <si>
    <t>우주과학과</t>
  </si>
  <si>
    <t>원자력공학과</t>
  </si>
  <si>
    <t>유전생명공학과</t>
  </si>
  <si>
    <t>융합바이오신소재공학과</t>
  </si>
  <si>
    <t>응용물리학과</t>
  </si>
  <si>
    <t>응용수학과</t>
  </si>
  <si>
    <t>응용영어통번역학과</t>
  </si>
  <si>
    <t>응용화학과</t>
  </si>
  <si>
    <t>의류디자인학과</t>
  </si>
  <si>
    <t>의상학과</t>
  </si>
  <si>
    <t>일본어학과</t>
  </si>
  <si>
    <t>조리&amp;푸드디자인학과</t>
  </si>
  <si>
    <t>주거환경학과</t>
  </si>
  <si>
    <t>중국어학과</t>
  </si>
  <si>
    <t>지리학과(인문)</t>
  </si>
  <si>
    <t>지리학과(자연)</t>
  </si>
  <si>
    <t>체육학과</t>
  </si>
  <si>
    <t>태권도학과</t>
  </si>
  <si>
    <t>프랑스어학과</t>
  </si>
  <si>
    <t>한국어학과</t>
  </si>
  <si>
    <t>한약학과</t>
  </si>
  <si>
    <t>한의예과(인문)</t>
  </si>
  <si>
    <t>한의예과(자연)</t>
  </si>
  <si>
    <t>화학공학과</t>
  </si>
  <si>
    <t>환경조경디자인학과</t>
  </si>
  <si>
    <t>환경학및환경공학과</t>
  </si>
  <si>
    <t>Hospitality 경영학과</t>
  </si>
  <si>
    <t>계명대학교</t>
  </si>
  <si>
    <t>약학부(6년제)</t>
  </si>
  <si>
    <t>면접전형</t>
  </si>
  <si>
    <t>글로벌한국융합학부</t>
  </si>
  <si>
    <t>사이버국방전형</t>
  </si>
  <si>
    <t>사이버국방학과</t>
  </si>
  <si>
    <t>의과대학</t>
  </si>
  <si>
    <t>세종</t>
  </si>
  <si>
    <t>고려대학교(세종)</t>
  </si>
  <si>
    <t>경제통계학부(경제정책학전공)</t>
  </si>
  <si>
    <t>크림슨인재전형</t>
  </si>
  <si>
    <t>공공사회통일외교학부
(공공사회학,통일외교안보)</t>
  </si>
  <si>
    <t>국제스포츠학부
(스포츠과학,스포츠비즈니스)</t>
  </si>
  <si>
    <t>글로벌학부
(한국학,중국학,영미학)</t>
  </si>
  <si>
    <t>디지털헬스케어공학과</t>
  </si>
  <si>
    <t>문화유산융합학부</t>
  </si>
  <si>
    <t>문화창의학부
(미디어문예창작,문화컨텐츠)</t>
  </si>
  <si>
    <t>문화창의학부
(미디어문예창작,문화콘텐츠)</t>
  </si>
  <si>
    <t>미래모빌리티학과</t>
  </si>
  <si>
    <t>반도체물리학부</t>
  </si>
  <si>
    <t>빅데이터사이언스학부</t>
  </si>
  <si>
    <t>생명정보공학과</t>
  </si>
  <si>
    <t>스마트도시학부</t>
  </si>
  <si>
    <t>신소재화학과</t>
  </si>
  <si>
    <t>융합경영학부
(글로벌경영,디지털경영)</t>
  </si>
  <si>
    <t>응용수리과학부(데이터계산과학)</t>
  </si>
  <si>
    <t>인공지능사이버보안학과</t>
  </si>
  <si>
    <t>자유전공학부(공공정책)</t>
  </si>
  <si>
    <t>자유전공학부(과학기술)</t>
  </si>
  <si>
    <t>자유전공학부(글로벌비즈니스)</t>
  </si>
  <si>
    <t>자유전공학부(문화스포츠)</t>
  </si>
  <si>
    <t>전자기계융합공학과</t>
  </si>
  <si>
    <t>전자및정보공학과</t>
  </si>
  <si>
    <t>정부행정학부</t>
  </si>
  <si>
    <t>지능형반도체공학과</t>
  </si>
  <si>
    <t>첨단융합신약학과</t>
  </si>
  <si>
    <t>컴퓨터소프트웨어학과</t>
  </si>
  <si>
    <t>표준지식학과</t>
  </si>
  <si>
    <t>환경시스템공학과</t>
  </si>
  <si>
    <t>고신대학교</t>
  </si>
  <si>
    <t>일반고전형</t>
  </si>
  <si>
    <t>자기추천전형</t>
  </si>
  <si>
    <t>공주</t>
  </si>
  <si>
    <t>공주교육대학교</t>
  </si>
  <si>
    <t>교직적성인재전형</t>
  </si>
  <si>
    <t>광운대학교</t>
  </si>
  <si>
    <t>광운참빛인재전형 I -면접형</t>
  </si>
  <si>
    <t>광운참빛인재전형 II -서류형</t>
  </si>
  <si>
    <t>경영학부 경영학전공</t>
  </si>
  <si>
    <t>경영학부 빅데이터경영전공</t>
  </si>
  <si>
    <t>국제통상학부</t>
  </si>
  <si>
    <t>동북아문화산업학부</t>
  </si>
  <si>
    <t>로봇학부-AI로봇전공</t>
  </si>
  <si>
    <t>소프트웨어우수인재전형</t>
  </si>
  <si>
    <t>미디어커뮤니케이션학부</t>
  </si>
  <si>
    <t>반도체시스템공학부</t>
  </si>
  <si>
    <t>산업심리학과</t>
  </si>
  <si>
    <t>소프트웨어학부</t>
  </si>
  <si>
    <t>영어산업학과</t>
  </si>
  <si>
    <t>전자바이오물리학과</t>
  </si>
  <si>
    <t>전자융합공학과</t>
  </si>
  <si>
    <t>전자재료공학과</t>
  </si>
  <si>
    <t>전자통신공학과</t>
  </si>
  <si>
    <t>정보융합학부</t>
  </si>
  <si>
    <t>광주교육대학교</t>
  </si>
  <si>
    <t>교직적성우수자전형 I</t>
  </si>
  <si>
    <t>교직적성우수자전형 II</t>
  </si>
  <si>
    <t>국민대학교</t>
  </si>
  <si>
    <t>국민프런티어전형</t>
  </si>
  <si>
    <t>건설시스템공학부</t>
  </si>
  <si>
    <t>건축학부(자연)</t>
  </si>
  <si>
    <t>경영정보학부(인문)</t>
  </si>
  <si>
    <t>경영정보학부(자연)</t>
  </si>
  <si>
    <t>경영학부 글로벌경영전공</t>
  </si>
  <si>
    <t>나노전자물리학과</t>
  </si>
  <si>
    <t>동아시아국제학부</t>
  </si>
  <si>
    <t>러시아유라시아학과</t>
  </si>
  <si>
    <t>미디어광고학부 광고홍보학전공</t>
  </si>
  <si>
    <t>미디어광고학부 미디어전공</t>
  </si>
  <si>
    <t>산림환경시스템학과</t>
  </si>
  <si>
    <t>스포츠건강재활학과</t>
  </si>
  <si>
    <t>신소재공학부 에너지모빌리티재료전공</t>
  </si>
  <si>
    <t>신소재공학부 전자화학재료전공</t>
  </si>
  <si>
    <t>융합바이오공학과</t>
  </si>
  <si>
    <t>응용화학부 나노소재전공</t>
  </si>
  <si>
    <t>응용화학부 바이오의약전공</t>
  </si>
  <si>
    <t>인공지능학부</t>
  </si>
  <si>
    <t>인문기술융합학부 미래융합전공(A)</t>
  </si>
  <si>
    <t>인문기술융합학부 미래융합전공(B)</t>
  </si>
  <si>
    <t>인문기술융합학부 자유전공(A)</t>
  </si>
  <si>
    <t>인문기술융합학부 자유전공(B)</t>
  </si>
  <si>
    <t>임산생명공학과</t>
  </si>
  <si>
    <t>자동차모빌리티대학</t>
  </si>
  <si>
    <t>전자공학부 모빌리티전력전자융합전공</t>
  </si>
  <si>
    <t>전자공학부 지능형반도체융합전자전공</t>
  </si>
  <si>
    <t>전자공학부 지능형ICT융합전공</t>
  </si>
  <si>
    <t>정보보안암호수학과</t>
  </si>
  <si>
    <t>한국어문학부 국어국문학전공</t>
  </si>
  <si>
    <t>한국어문학부 글로벌한국어전공</t>
  </si>
  <si>
    <t>한국역사학과</t>
  </si>
  <si>
    <t>AI디자인학과</t>
  </si>
  <si>
    <t>AI빅데이터융합경영학과(인문)</t>
  </si>
  <si>
    <t>AI빅데이터융합경영학과(자연)</t>
  </si>
  <si>
    <t>단국대학교</t>
  </si>
  <si>
    <t>건축공학전공</t>
  </si>
  <si>
    <t>DKU인재(면접형)전형</t>
  </si>
  <si>
    <t>DKU인재(서류형)전형</t>
  </si>
  <si>
    <t>창업인재전형</t>
  </si>
  <si>
    <t>경영학부(경영학,회계학)</t>
  </si>
  <si>
    <t>고분자공학전공</t>
  </si>
  <si>
    <t>과학교육과</t>
  </si>
  <si>
    <t>국제경영학과</t>
  </si>
  <si>
    <t>도시계획부동산학부
(도시지역계획학,부동산학)</t>
  </si>
  <si>
    <t>모바일시스템공학과</t>
  </si>
  <si>
    <t>미디어커뮤니케이션학부
(저널리즘,영상콘텐츠,광고홍보)</t>
  </si>
  <si>
    <t>사이버보안학과</t>
  </si>
  <si>
    <t>사회계열광역</t>
  </si>
  <si>
    <t>상담학과</t>
  </si>
  <si>
    <t>영미인문학과</t>
  </si>
  <si>
    <t>융합반도체공학과</t>
  </si>
  <si>
    <t>융합소재공학전공</t>
  </si>
  <si>
    <t>인문계열광역</t>
  </si>
  <si>
    <t>인프라건설공학과</t>
  </si>
  <si>
    <t>전자전기공학과</t>
  </si>
  <si>
    <t>통계데이터사이언스학과</t>
  </si>
  <si>
    <t>한문교육과</t>
  </si>
  <si>
    <t>SW인재전형</t>
  </si>
  <si>
    <t>SW융합계열광역</t>
  </si>
  <si>
    <t>천안</t>
  </si>
  <si>
    <t>단국대학교(천안)</t>
  </si>
  <si>
    <t>경산</t>
  </si>
  <si>
    <t>대구가톨릭대학교</t>
  </si>
  <si>
    <t>교과전형</t>
  </si>
  <si>
    <t>약학부</t>
  </si>
  <si>
    <t>대구교육대학교</t>
  </si>
  <si>
    <t>참스승전형</t>
  </si>
  <si>
    <t>대구한의대학교</t>
  </si>
  <si>
    <t>대전대학교</t>
  </si>
  <si>
    <t>교과면접전형</t>
  </si>
  <si>
    <t>교과중점전형</t>
  </si>
  <si>
    <t>혜화인재전형</t>
  </si>
  <si>
    <t>덕성여자대학교</t>
  </si>
  <si>
    <t>고교추천전형</t>
  </si>
  <si>
    <t>가상현실융합학과</t>
  </si>
  <si>
    <t>덕성인재 II (면접형)전형</t>
  </si>
  <si>
    <t>과학기술대학</t>
  </si>
  <si>
    <t>덕성인재 I (서류형)전형</t>
  </si>
  <si>
    <t>글로벌융합대학</t>
  </si>
  <si>
    <t>AI신약학과</t>
  </si>
  <si>
    <t>문화유산학과</t>
  </si>
  <si>
    <t>바이오시스템대학</t>
  </si>
  <si>
    <t>불교학부</t>
  </si>
  <si>
    <t>식품바이오융합공학과</t>
  </si>
  <si>
    <t>식품산업관리학과</t>
  </si>
  <si>
    <t>연극학부</t>
  </si>
  <si>
    <t>영화영상학과</t>
  </si>
  <si>
    <t>의료인공지능공학과</t>
  </si>
  <si>
    <t>경주</t>
  </si>
  <si>
    <t>동국대학교(WISE)</t>
  </si>
  <si>
    <t>참사랑전형</t>
  </si>
  <si>
    <t>지능형네트워크융합학과</t>
  </si>
  <si>
    <t>동덕여자대학교</t>
  </si>
  <si>
    <t>학생부교과우수자전형</t>
  </si>
  <si>
    <t>경영융합학부</t>
  </si>
  <si>
    <t>동덕창의리더전형</t>
  </si>
  <si>
    <t>국사학전공</t>
  </si>
  <si>
    <t>국어국문학전공</t>
  </si>
  <si>
    <t>글로벌MICE융합전공</t>
  </si>
  <si>
    <t>글로벌MICE전공</t>
  </si>
  <si>
    <t>데이터사이언스전공</t>
  </si>
  <si>
    <t>문예창작전공</t>
  </si>
  <si>
    <t>문헌정보학전공</t>
  </si>
  <si>
    <t>문화예술경영전공</t>
  </si>
  <si>
    <t>보건관리학전공</t>
  </si>
  <si>
    <t>사회복지학전공</t>
  </si>
  <si>
    <t>식품영양학전공</t>
  </si>
  <si>
    <t>아동학전공</t>
  </si>
  <si>
    <t>앙트러프러너십전공</t>
  </si>
  <si>
    <t>영어전공</t>
  </si>
  <si>
    <t>유러피언스터디즈전공</t>
  </si>
  <si>
    <t>응용화학전공</t>
  </si>
  <si>
    <t>일어일본학전공</t>
  </si>
  <si>
    <t>정보통계학전공</t>
  </si>
  <si>
    <t>중어중국학전공</t>
  </si>
  <si>
    <t>커뮤니케이션콘텐츠전공</t>
  </si>
  <si>
    <t>컴퓨터학전공</t>
  </si>
  <si>
    <t>큐레이터학전공</t>
  </si>
  <si>
    <t>화장품학전공</t>
  </si>
  <si>
    <t>HCI사이언스전공</t>
  </si>
  <si>
    <t>동신대학교</t>
  </si>
  <si>
    <t>동의대학교</t>
  </si>
  <si>
    <t>일반고교과전형</t>
  </si>
  <si>
    <t>학교생활우수자(면접)전형</t>
  </si>
  <si>
    <t>명지대학교</t>
  </si>
  <si>
    <t>건설환경공학전공</t>
  </si>
  <si>
    <t>명지인재면접전형</t>
  </si>
  <si>
    <t>명지인재서류전형</t>
  </si>
  <si>
    <t>크리스천리더전형</t>
  </si>
  <si>
    <t>건축대학</t>
  </si>
  <si>
    <t>건축학전공</t>
  </si>
  <si>
    <t>경영정보학과</t>
  </si>
  <si>
    <t>경영학전공</t>
  </si>
  <si>
    <t>경제학전공</t>
  </si>
  <si>
    <t>공간디자인학과</t>
  </si>
  <si>
    <t>국제통상학전공</t>
  </si>
  <si>
    <t>기계시스템공학부(기계공학,로봇공학)</t>
  </si>
  <si>
    <t>디지털미디어학부</t>
  </si>
  <si>
    <t>디지털콘텐츠디자인학과</t>
  </si>
  <si>
    <t>문예창작학과</t>
  </si>
  <si>
    <t>미디어휴먼라이프대학</t>
  </si>
  <si>
    <t>미술사역사학전공</t>
  </si>
  <si>
    <t>반도체공학부</t>
  </si>
  <si>
    <t>반도체ICT대학</t>
  </si>
  <si>
    <t>사회과학대학</t>
  </si>
  <si>
    <t>스마트모빌리티공학전공</t>
  </si>
  <si>
    <t>스마트시스템공학대학</t>
  </si>
  <si>
    <t>시스템생명과학전공</t>
  </si>
  <si>
    <t>신소재공학전공</t>
  </si>
  <si>
    <t>아랍지역학전공</t>
  </si>
  <si>
    <t>영어영문학전공</t>
  </si>
  <si>
    <t>융합에너지학전공</t>
  </si>
  <si>
    <t>응용소프트웨어전공</t>
  </si>
  <si>
    <t>응용통계학전공</t>
  </si>
  <si>
    <t>인공지능소프트웨어융합대학</t>
  </si>
  <si>
    <t>인공지능전공</t>
  </si>
  <si>
    <t>인문대학</t>
  </si>
  <si>
    <t>일어일문학전공</t>
  </si>
  <si>
    <t>자율전공학부(인문)</t>
  </si>
  <si>
    <t>자율전공학부(자연)</t>
  </si>
  <si>
    <t>전기전자공학부(전기공학,전자공학)</t>
  </si>
  <si>
    <t>전통건축전공</t>
  </si>
  <si>
    <t>정보통신공학전공</t>
  </si>
  <si>
    <t>정치외교학전공</t>
  </si>
  <si>
    <t>중어중문학전공</t>
  </si>
  <si>
    <t>청소년지도학전공</t>
  </si>
  <si>
    <t>컴퓨터공학전공</t>
  </si>
  <si>
    <t>행정학전공</t>
  </si>
  <si>
    <t>화학공학전공</t>
  </si>
  <si>
    <t>화학나노학전공</t>
  </si>
  <si>
    <t>화학생명과학대학</t>
  </si>
  <si>
    <t>환경시스템공학전공</t>
  </si>
  <si>
    <t>무안</t>
  </si>
  <si>
    <t>목포대학교</t>
  </si>
  <si>
    <t>교과일반전형</t>
  </si>
  <si>
    <t>부산교육대학교</t>
  </si>
  <si>
    <t>초등교직적성자전형</t>
  </si>
  <si>
    <t>양산</t>
  </si>
  <si>
    <t>부산대학교</t>
  </si>
  <si>
    <t>학생부교과전형</t>
  </si>
  <si>
    <t>학생부종합전형</t>
  </si>
  <si>
    <t>고고학과</t>
  </si>
  <si>
    <t>공공정책학부</t>
  </si>
  <si>
    <t>관광컨벤션학과</t>
  </si>
  <si>
    <t>대기환경과학과</t>
  </si>
  <si>
    <t>무역학부</t>
  </si>
  <si>
    <t>미래도시건축환경융합전공</t>
  </si>
  <si>
    <t>미생물학과</t>
  </si>
  <si>
    <t>밀양</t>
  </si>
  <si>
    <t>바이오산업기계공학과</t>
  </si>
  <si>
    <t>바이오소재과학과</t>
  </si>
  <si>
    <t>바이오환경에너지학과</t>
  </si>
  <si>
    <t>반도체공학전공</t>
  </si>
  <si>
    <t>분자생물학과</t>
  </si>
  <si>
    <t>생명환경화학과</t>
  </si>
  <si>
    <t>스마트시티전공</t>
  </si>
  <si>
    <t>스포츠과학과</t>
  </si>
  <si>
    <t>실내환경디자인학과</t>
  </si>
  <si>
    <t>언어정보학과</t>
  </si>
  <si>
    <t>예술문화영상학과</t>
  </si>
  <si>
    <t>원예생명과학과</t>
  </si>
  <si>
    <t>유기소재시스템공학과</t>
  </si>
  <si>
    <t>응용생명융합학부(그린바이오과학전공)</t>
  </si>
  <si>
    <t>의생명융합공학부</t>
  </si>
  <si>
    <t>전기공학전공</t>
  </si>
  <si>
    <t>전자공학전공</t>
  </si>
  <si>
    <t>정보컴퓨터공학부(디자인테크놀로지전공)</t>
  </si>
  <si>
    <t>조경학과</t>
  </si>
  <si>
    <t>지질환경과학과</t>
  </si>
  <si>
    <t>첨단모빌리티자율전공</t>
  </si>
  <si>
    <t>첨단소재자율전공</t>
  </si>
  <si>
    <t>첨단융합학부(미래에너지,
나노소자첨단제조,광메카트로닉스공학)</t>
  </si>
  <si>
    <t>첨단IT자율전공</t>
  </si>
  <si>
    <t>해양학과</t>
  </si>
  <si>
    <t>IT응용공학과</t>
  </si>
  <si>
    <t>삼육대학교</t>
  </si>
  <si>
    <t>세움인재전형</t>
  </si>
  <si>
    <t>글로벌한국학과</t>
  </si>
  <si>
    <t>데이터클라우드공학과</t>
  </si>
  <si>
    <t>동물자원과학과</t>
  </si>
  <si>
    <t>바이오융합공학과</t>
  </si>
  <si>
    <t>보건관리학과</t>
  </si>
  <si>
    <t>상담심리학과</t>
  </si>
  <si>
    <t>인공지능융합학부</t>
  </si>
  <si>
    <t>항공관광외국어학부</t>
  </si>
  <si>
    <t>화학생명과학과</t>
  </si>
  <si>
    <t>환경디자인원예학과</t>
  </si>
  <si>
    <t>상명대학교</t>
  </si>
  <si>
    <t>가족복지학과</t>
  </si>
  <si>
    <t>상명인재전형</t>
  </si>
  <si>
    <t>게임전공</t>
  </si>
  <si>
    <t>경제금융학부</t>
  </si>
  <si>
    <t>공간환경학부</t>
  </si>
  <si>
    <t>국가안보학과</t>
  </si>
  <si>
    <t>글로벌경영학과</t>
  </si>
  <si>
    <t>생명공학전공</t>
  </si>
  <si>
    <t>스포츠건강관리전공</t>
  </si>
  <si>
    <t>애니메이션전공</t>
  </si>
  <si>
    <t>역사콘텐츠전공</t>
  </si>
  <si>
    <t>자유전공(예체능계열)</t>
  </si>
  <si>
    <t>자유전공(이공계열)</t>
  </si>
  <si>
    <t>자유전공(인문계열)</t>
  </si>
  <si>
    <t>조형예술전공</t>
  </si>
  <si>
    <t>지능데이터융합학부
(핀테크,빅데이터융합,스마트생산)</t>
  </si>
  <si>
    <t>지적재산권전공</t>
  </si>
  <si>
    <t>컴퓨터과학전공</t>
  </si>
  <si>
    <t>한일문화콘텐츠전공</t>
  </si>
  <si>
    <t>한일문화콘텐츠학전공</t>
  </si>
  <si>
    <t>화공신소재전공</t>
  </si>
  <si>
    <t>화학에너지공학전공</t>
  </si>
  <si>
    <t>휴먼AI공학전공</t>
  </si>
  <si>
    <t>원주</t>
  </si>
  <si>
    <t>상지대학교</t>
  </si>
  <si>
    <t>종합일반전형</t>
  </si>
  <si>
    <t>종합강원인재전형</t>
  </si>
  <si>
    <t>게페르트국제학부</t>
  </si>
  <si>
    <t>글로벌한국학부</t>
  </si>
  <si>
    <t>미디어&amp;엔터테인먼트학과</t>
  </si>
  <si>
    <t>아트&amp;테크놀로지학과</t>
  </si>
  <si>
    <t>종교학과</t>
  </si>
  <si>
    <t>지식융합미디어학부(신문방송학,
미디어&amp;엔터테인먼트학,아트&amp;테크놀로지)</t>
  </si>
  <si>
    <t>서경대학교</t>
  </si>
  <si>
    <t>군사학과전형</t>
  </si>
  <si>
    <t>군사학과(남)</t>
  </si>
  <si>
    <t>군사학과(여)</t>
  </si>
  <si>
    <t>교과균형전형</t>
  </si>
  <si>
    <t>미래융합학부1</t>
  </si>
  <si>
    <t>교과우수자특별전형</t>
  </si>
  <si>
    <t>미래융합학부2</t>
  </si>
  <si>
    <t>서울과학기술대학교</t>
  </si>
  <si>
    <t>건설시스템공학과</t>
  </si>
  <si>
    <t>건축학부(건축공학전공)</t>
  </si>
  <si>
    <t>건축학부(건축학전공)</t>
  </si>
  <si>
    <t>글로벌테크노경영전공-인문</t>
  </si>
  <si>
    <t>글로벌테크노경영전공-자연</t>
  </si>
  <si>
    <t>금속공예디자인학과</t>
  </si>
  <si>
    <t>기계시스템공학부 미래자동차전공</t>
  </si>
  <si>
    <t>기계시스템공학부 지능형로봇전공</t>
  </si>
  <si>
    <t>미래에너지융합학과</t>
  </si>
  <si>
    <t>창의융합인재전형</t>
  </si>
  <si>
    <t>바이오메디컬학과</t>
  </si>
  <si>
    <t>산업공학과(산업정보시스템전공) 자연</t>
  </si>
  <si>
    <t>산업공학과(ITM전공) 자연</t>
  </si>
  <si>
    <t>스마트ICT융합공학과</t>
  </si>
  <si>
    <t>시각디자인전공</t>
  </si>
  <si>
    <t>안경광학과</t>
  </si>
  <si>
    <t>안전공학과</t>
  </si>
  <si>
    <t>인공지능응용학과</t>
  </si>
  <si>
    <t>자유전공학부(창의융합대학)</t>
  </si>
  <si>
    <t>전기정보공학과</t>
  </si>
  <si>
    <t>정밀화학과</t>
  </si>
  <si>
    <t>MSDE학과</t>
  </si>
  <si>
    <t>서울교육대학교</t>
  </si>
  <si>
    <t>교직인성우수자전형</t>
  </si>
  <si>
    <t>관현악과</t>
  </si>
  <si>
    <t>국악과</t>
  </si>
  <si>
    <t>디자인과</t>
  </si>
  <si>
    <t>아시아언어문명학부</t>
  </si>
  <si>
    <t>약학계열</t>
  </si>
  <si>
    <t>언론정보학과</t>
  </si>
  <si>
    <t>인류학과</t>
  </si>
  <si>
    <t>치의학과</t>
  </si>
  <si>
    <t>피아노과</t>
  </si>
  <si>
    <t>서울시립대학교</t>
  </si>
  <si>
    <t>학생부종합전형 I (면접형)</t>
  </si>
  <si>
    <t>학생부종합전형 II (서류형)</t>
  </si>
  <si>
    <t>공간정보공학과</t>
  </si>
  <si>
    <t>교통공학과</t>
  </si>
  <si>
    <t>국제관계학과</t>
  </si>
  <si>
    <t>기계정보공학과</t>
  </si>
  <si>
    <t>도시사회학과</t>
  </si>
  <si>
    <t>도시행정학과</t>
  </si>
  <si>
    <t>세무학과</t>
  </si>
  <si>
    <t>융합바이오헬스전공</t>
  </si>
  <si>
    <t>융합응용화학과</t>
  </si>
  <si>
    <t>자유전공학부(인문)</t>
  </si>
  <si>
    <t>자유전공학부(자연)</t>
  </si>
  <si>
    <t>전자전기컴퓨터공학부</t>
  </si>
  <si>
    <t>중국어문화학과</t>
  </si>
  <si>
    <t>첨단인공지능전공</t>
  </si>
  <si>
    <t>컴퓨터과학부</t>
  </si>
  <si>
    <t>환경공학부</t>
  </si>
  <si>
    <t>환경원예학과</t>
  </si>
  <si>
    <t>서울여자대학교</t>
  </si>
  <si>
    <t>바롬인재면접전형</t>
  </si>
  <si>
    <t>바롬인재서류전형</t>
  </si>
  <si>
    <t>SW융합인재전형</t>
  </si>
  <si>
    <t>독일문화콘텐츠전공</t>
  </si>
  <si>
    <t>디지털미디어학과</t>
  </si>
  <si>
    <t>메타버스융합콘텐츠전공</t>
  </si>
  <si>
    <t>바이오헬스융합학과</t>
  </si>
  <si>
    <t>생명환경공학과</t>
  </si>
  <si>
    <t>스포츠운동과학과</t>
  </si>
  <si>
    <t>심리인지과학학부
(인지학습과학,응용심리)</t>
  </si>
  <si>
    <t>언론영상학부(디지털영상,저널리즘
비즈니스커뮤니케이션)</t>
  </si>
  <si>
    <t>원예생명조경학과</t>
  </si>
  <si>
    <t>지능정보보호학부
(사이버보안전공,개인정보보호전공)</t>
  </si>
  <si>
    <t>첨단미디어디자인전공</t>
  </si>
  <si>
    <t>프랑스문화콘텐츠전공</t>
  </si>
  <si>
    <t>성균관대학교</t>
  </si>
  <si>
    <t>탐구형전형</t>
  </si>
  <si>
    <t>융합형전형</t>
  </si>
  <si>
    <t>공학계열</t>
  </si>
  <si>
    <t>과학인재전형</t>
  </si>
  <si>
    <t>성균인재전형</t>
  </si>
  <si>
    <t>글로벌경제학과</t>
  </si>
  <si>
    <t>글로벌리더학부</t>
  </si>
  <si>
    <t>글로벌바이오메디컬공학과</t>
  </si>
  <si>
    <t>글로벌융합학부</t>
  </si>
  <si>
    <t>러시아어문학과</t>
  </si>
  <si>
    <t>바이오신약규제과학과</t>
  </si>
  <si>
    <t>반도체시스템공학과</t>
  </si>
  <si>
    <t>반도체융합공학과</t>
  </si>
  <si>
    <t>배터리학과</t>
  </si>
  <si>
    <t>사회과학계열</t>
  </si>
  <si>
    <t>아동청소년학과</t>
  </si>
  <si>
    <t>양자정보공학과</t>
  </si>
  <si>
    <t>에너지학과</t>
  </si>
  <si>
    <t>영상학과</t>
  </si>
  <si>
    <t>유학동양학과</t>
  </si>
  <si>
    <t>인문과학계열</t>
  </si>
  <si>
    <t>자연과학계열</t>
  </si>
  <si>
    <t>자유전공계열</t>
  </si>
  <si>
    <t>지능형소프트웨어학과</t>
  </si>
  <si>
    <t>컴퓨터교육과</t>
  </si>
  <si>
    <t>프랑스어문학과</t>
  </si>
  <si>
    <t>성신여자대학교</t>
  </si>
  <si>
    <t>자기주도인재전형</t>
  </si>
  <si>
    <t>독일어문문화학과</t>
  </si>
  <si>
    <t>문화예술경영학과</t>
  </si>
  <si>
    <t>바이오식품공학과</t>
  </si>
  <si>
    <t>바이오신약의과학부
(생명공학,바이오신약,글로벌의과학전공)</t>
  </si>
  <si>
    <t>바이오헬스융합학부
(바이오헬스서비스,식품영양학전공)</t>
  </si>
  <si>
    <t>뷰티산업학과</t>
  </si>
  <si>
    <t>서비스디자인공학과</t>
  </si>
  <si>
    <t>소비자산업학과</t>
  </si>
  <si>
    <t>수학/핀테크전공</t>
  </si>
  <si>
    <t>융합보안공학과</t>
  </si>
  <si>
    <t>의류산업학과</t>
  </si>
  <si>
    <t>일본어문문화학과</t>
  </si>
  <si>
    <t>중국어문문화학과</t>
  </si>
  <si>
    <t>창의융합학부(예체능전공)</t>
  </si>
  <si>
    <t>창의융합학부(자유전공)</t>
  </si>
  <si>
    <t>창의융합학부(첨단분야전공)</t>
  </si>
  <si>
    <t>청정신소재공학과</t>
  </si>
  <si>
    <t>통계학/빅데이터사이언스전공</t>
  </si>
  <si>
    <t>프랑스어문문화학과</t>
  </si>
  <si>
    <t>화학에너지융합학부
(화학,스마트에너지전공)</t>
  </si>
  <si>
    <t>AI융합학부(AI,지능형IoT전공)</t>
  </si>
  <si>
    <t>제천</t>
  </si>
  <si>
    <t>세명대학교</t>
  </si>
  <si>
    <t>SMU의료인재전형</t>
  </si>
  <si>
    <t>세종대학교</t>
  </si>
  <si>
    <t>창의인재전형(면접형)</t>
  </si>
  <si>
    <t>창의인재전형(서류형)</t>
  </si>
  <si>
    <t>건축학과(5년)</t>
  </si>
  <si>
    <t>국방시스템공학(외)</t>
  </si>
  <si>
    <t>국방AI로봇융합공학과(해병대)</t>
  </si>
  <si>
    <t>남:21
여:3</t>
  </si>
  <si>
    <t>국방AI융합시스템공학과(해군)</t>
  </si>
  <si>
    <t>남:28
여:4</t>
  </si>
  <si>
    <t>물리천문학과</t>
  </si>
  <si>
    <t>사이버국방전형(외)</t>
  </si>
  <si>
    <t>남:15
여:1</t>
  </si>
  <si>
    <t>생명시스템학부</t>
  </si>
  <si>
    <t>수학통계학과</t>
  </si>
  <si>
    <t>스마트생명산업융합학과</t>
  </si>
  <si>
    <t>양자원자력공학과</t>
  </si>
  <si>
    <t>양자지능정보학과</t>
  </si>
  <si>
    <t>역사학과</t>
  </si>
  <si>
    <t>우주항공시스템공학부(우주항공공학전공)</t>
  </si>
  <si>
    <t>우주항공시스템공학부(지능형드론융합전공)</t>
  </si>
  <si>
    <t>인공지능데이터사이언스학과</t>
  </si>
  <si>
    <t>정보보호학과</t>
  </si>
  <si>
    <t>지능정보융합학과</t>
  </si>
  <si>
    <t>창의소프트학부(디자인이노베이션전공)</t>
  </si>
  <si>
    <t>창의소프트학부(만화애니메이션텍전공)</t>
  </si>
  <si>
    <t>콘텐츠소프트웨어학과</t>
  </si>
  <si>
    <t>항공시스템공학전형(외)</t>
  </si>
  <si>
    <t>항송시스템공학전공(공군)</t>
  </si>
  <si>
    <t>호텔관광외식경영학부</t>
  </si>
  <si>
    <t>환경융합공학과</t>
  </si>
  <si>
    <t>AI로봇학과</t>
  </si>
  <si>
    <t>AI융합전자공학과</t>
  </si>
  <si>
    <t>숙명여자대학교</t>
  </si>
  <si>
    <t>가족자원경영학과</t>
  </si>
  <si>
    <t>숙명인재(면접형)전형</t>
  </si>
  <si>
    <t>글로벌협력전공</t>
  </si>
  <si>
    <t>기계시스템학부</t>
  </si>
  <si>
    <t>소프트웨어인재전형</t>
  </si>
  <si>
    <t>독일언어문화학부</t>
  </si>
  <si>
    <t>르꼬르동블루외식경영전공</t>
  </si>
  <si>
    <t>문화관광학전공</t>
  </si>
  <si>
    <t>사회심리학과</t>
  </si>
  <si>
    <t>소비자경제학과</t>
  </si>
  <si>
    <t>신소재물리전공</t>
  </si>
  <si>
    <t>아동복지학부</t>
  </si>
  <si>
    <t>앙트러프레너십전공</t>
  </si>
  <si>
    <t>역사문화학과</t>
  </si>
  <si>
    <t>인공지능공학부</t>
  </si>
  <si>
    <t>중어중문학부</t>
  </si>
  <si>
    <t>지능형전자시스템전공</t>
  </si>
  <si>
    <t>테슬(TESL)전공</t>
  </si>
  <si>
    <t>프랑스언어문화학과</t>
  </si>
  <si>
    <t>한국어문학부</t>
  </si>
  <si>
    <t>홍보광고학과</t>
  </si>
  <si>
    <t>순천</t>
  </si>
  <si>
    <t>순천대학교</t>
  </si>
  <si>
    <t>지역균형인재전형</t>
  </si>
  <si>
    <t>아산</t>
  </si>
  <si>
    <t>순천향대학교</t>
  </si>
  <si>
    <t>충남형지역인재전형</t>
  </si>
  <si>
    <t>충청형지역인재전형</t>
  </si>
  <si>
    <t>숭실대학교</t>
  </si>
  <si>
    <t>건축학부(건축학,건축공학전공)</t>
  </si>
  <si>
    <t>SSU미래인재전형</t>
  </si>
  <si>
    <t>건축학부(실내건축전공)</t>
  </si>
  <si>
    <t>국제법무학과</t>
  </si>
  <si>
    <t>글로벌미디어학부</t>
  </si>
  <si>
    <t>글로벌통상학과</t>
  </si>
  <si>
    <t>금융학부</t>
  </si>
  <si>
    <t>기독교학과</t>
  </si>
  <si>
    <t>벤처중소기업학과</t>
  </si>
  <si>
    <t>산업정보시스템공학과</t>
  </si>
  <si>
    <t>언론홍보학과</t>
  </si>
  <si>
    <t>의생명시스템학부</t>
  </si>
  <si>
    <t>전기공학부</t>
  </si>
  <si>
    <t>전자정보공학부(전자공학전공)</t>
  </si>
  <si>
    <t>전자정보공학부(IT융합전공)</t>
  </si>
  <si>
    <t>정보사회학과</t>
  </si>
  <si>
    <t>정보통계보험수리학과</t>
  </si>
  <si>
    <t>컴퓨터학부</t>
  </si>
  <si>
    <t>평생교육학과</t>
  </si>
  <si>
    <t>AI소프트웨어학부</t>
  </si>
  <si>
    <t>AI융합학부</t>
  </si>
  <si>
    <t>동두천</t>
  </si>
  <si>
    <t>신한대학교</t>
  </si>
  <si>
    <t>의정부</t>
  </si>
  <si>
    <t>미래스포츠융합학과</t>
  </si>
  <si>
    <t>미래자동차공학과</t>
  </si>
  <si>
    <t>바이오식품외식산업학과</t>
  </si>
  <si>
    <t>사이버드론봇군사학과</t>
  </si>
  <si>
    <t>사회과학대학자율전공(토지행정,경찰행정,
행정,사회복지,상담심리)</t>
  </si>
  <si>
    <t>스포츠의학과</t>
  </si>
  <si>
    <t>실내디자인학과</t>
  </si>
  <si>
    <t>에너지공학과</t>
  </si>
  <si>
    <t>임상병리학과</t>
  </si>
  <si>
    <t>첨단소재공학과</t>
  </si>
  <si>
    <t>치기공학과</t>
  </si>
  <si>
    <t>패션디자인학과</t>
  </si>
  <si>
    <t>K-뷰티학과</t>
  </si>
  <si>
    <t>아주대학교</t>
  </si>
  <si>
    <t>ACE전형</t>
  </si>
  <si>
    <t>경영인텔리전스학과</t>
  </si>
  <si>
    <t>경제정치사회융합학부
(경제학과,사회학과,정치외교학과)</t>
  </si>
  <si>
    <t>교통시스템공학과</t>
  </si>
  <si>
    <t>국방IT우수인재1전형</t>
  </si>
  <si>
    <t>국방디지털융합학과</t>
  </si>
  <si>
    <t>금융공학과</t>
  </si>
  <si>
    <t>첨단융합인재전형</t>
  </si>
  <si>
    <t>미래모빌리티공학과</t>
  </si>
  <si>
    <t>첨단바이오융합대학</t>
  </si>
  <si>
    <t>첨단신소재공학과</t>
  </si>
  <si>
    <t>프런티어과학학부
(물리,화학,생명과학)</t>
  </si>
  <si>
    <t>실내건축학과</t>
  </si>
  <si>
    <t>의류환경학과</t>
  </si>
  <si>
    <t>문화인류학과</t>
  </si>
  <si>
    <t>통합디자인학과</t>
  </si>
  <si>
    <t>연세대학교(미래)</t>
  </si>
  <si>
    <t>교과우수자전형(추천형)</t>
  </si>
  <si>
    <t>교과우수자전형(일반형)</t>
  </si>
  <si>
    <t>영남대학교</t>
  </si>
  <si>
    <t>잠재능력우수자전형</t>
  </si>
  <si>
    <t>경찰행정학과</t>
  </si>
  <si>
    <t>군사학특별전형</t>
  </si>
  <si>
    <t>군사학과</t>
  </si>
  <si>
    <t>글로벌교육학부</t>
  </si>
  <si>
    <t>글로벌비즈니스학과</t>
  </si>
  <si>
    <t>독일언어문화전공</t>
  </si>
  <si>
    <t>로봇공학과</t>
  </si>
  <si>
    <t>산림자원학과</t>
  </si>
  <si>
    <t>소프트웨어융합전공</t>
  </si>
  <si>
    <t>영어통번역전공</t>
  </si>
  <si>
    <t>응용중국어통번역전공</t>
  </si>
  <si>
    <t>의류패션학과</t>
  </si>
  <si>
    <t>의학창의인재전형</t>
  </si>
  <si>
    <t>전공자유선택학부(인문)</t>
  </si>
  <si>
    <t>전공자유선택학부(자연)</t>
  </si>
  <si>
    <t>차세대반도체학과</t>
  </si>
  <si>
    <t>특수체육교육과</t>
  </si>
  <si>
    <t>파이버시스템공학과</t>
  </si>
  <si>
    <t>프랑스어문전공</t>
  </si>
  <si>
    <t>화학공학부</t>
  </si>
  <si>
    <t>전북</t>
  </si>
  <si>
    <t>전주</t>
  </si>
  <si>
    <t>우석대학교</t>
  </si>
  <si>
    <t>일반학생(교과중심)전형</t>
  </si>
  <si>
    <t>일반학생(면접중심)전형</t>
  </si>
  <si>
    <t>진천</t>
  </si>
  <si>
    <t>건축인테리어디자인학과</t>
  </si>
  <si>
    <t>군사안보학과</t>
  </si>
  <si>
    <t>생활체육학과</t>
  </si>
  <si>
    <t>소방방재학과</t>
  </si>
  <si>
    <t>수소테크자율전공학부(소소에너지공학,
경영학부,전기자동차공학부)</t>
  </si>
  <si>
    <t>스포츠문화예술학부</t>
  </si>
  <si>
    <t>아동사회복지학부</t>
  </si>
  <si>
    <t>유아특수교육과</t>
  </si>
  <si>
    <t>작업치료학과</t>
  </si>
  <si>
    <t>정보보안학과</t>
  </si>
  <si>
    <t>호텔외식조리학과</t>
  </si>
  <si>
    <t>울산대학교</t>
  </si>
  <si>
    <t>잠재역량전형</t>
  </si>
  <si>
    <t>건축도시환경학부</t>
  </si>
  <si>
    <t>경영경제융합학부</t>
  </si>
  <si>
    <t>공공인재학부</t>
  </si>
  <si>
    <t>글로벌인문학부</t>
  </si>
  <si>
    <t>디자인융합학부</t>
  </si>
  <si>
    <t>미래모빌리티공학부</t>
  </si>
  <si>
    <t>바이오메디컬헬스학부</t>
  </si>
  <si>
    <t>신소재반도체융합학부</t>
  </si>
  <si>
    <t>에너지화학공학부</t>
  </si>
  <si>
    <t>예술학부(미술)</t>
  </si>
  <si>
    <t>전기전자융합학부</t>
  </si>
  <si>
    <t>ICT융합학부</t>
  </si>
  <si>
    <t>익산</t>
  </si>
  <si>
    <t>원광대학교</t>
  </si>
  <si>
    <t>경영계열(경영학,글로컬경영)</t>
  </si>
  <si>
    <t>경제금융회계세무계열
(회계세무학,경제금융학)</t>
  </si>
  <si>
    <t>경찰공공행정계열(경찰행정학,교정보호학,
행정공공기관학)</t>
  </si>
  <si>
    <t>공학1계열
(건축공학,건설환경공학,도시공학)</t>
  </si>
  <si>
    <t>공학2계열(기계공학,전기공학,전자공학,
철도시스템공학,화학공학)</t>
  </si>
  <si>
    <t>공학3계열
(컴퓨터소프트웨어공학,게임콘텐츠학)</t>
  </si>
  <si>
    <t>국방기술학과</t>
  </si>
  <si>
    <t>그린바이오계열(산림환경학,조경정원학)</t>
  </si>
  <si>
    <t>동물보건학과</t>
  </si>
  <si>
    <t>디자인융합계열(패션디자인산업,파인아트,
공예문화주얼리,실내산업디자인,시각정보)</t>
  </si>
  <si>
    <t>미용피부관리과(2년제)</t>
  </si>
  <si>
    <t>보건행정학과</t>
  </si>
  <si>
    <t>부사관과(2년제)</t>
  </si>
  <si>
    <t>뷰티디자인학부</t>
  </si>
  <si>
    <t>소방행정방재계열
(소방행정학,소방방재학)</t>
  </si>
  <si>
    <t>스마트농업계열(원예산업학,
식물생산과학,생명환경학)</t>
  </si>
  <si>
    <t>안전보건학과</t>
  </si>
  <si>
    <t>언어재활학과</t>
  </si>
  <si>
    <t>외식조리과(2년제)</t>
  </si>
  <si>
    <t>웰니스케어과(2년제)</t>
  </si>
  <si>
    <t>의료상담학과</t>
  </si>
  <si>
    <t>의생명공학계열(의생명공학,의생명소재공학,
의생명첨단바이오)</t>
  </si>
  <si>
    <t>중등특수교육과</t>
  </si>
  <si>
    <t>창의문화융합계열(중국어통번역,국문학,글로
컬역사,영어영문학,문예창작,미디어,광고)</t>
  </si>
  <si>
    <t>치의예과(인문)</t>
  </si>
  <si>
    <t>치의예과(자연)</t>
  </si>
  <si>
    <t>푸드테크계열(식품산업,식품안전)</t>
  </si>
  <si>
    <t>호텔관광과(2년제)</t>
  </si>
  <si>
    <t>을지대학교</t>
  </si>
  <si>
    <t>지역균형전형(학교장추천)</t>
  </si>
  <si>
    <t>간호학과(성남)</t>
  </si>
  <si>
    <t>EU면접형</t>
  </si>
  <si>
    <t>EU서류형</t>
  </si>
  <si>
    <t>간호학과(의정부)</t>
  </si>
  <si>
    <t>빅데이터인공지능전공</t>
  </si>
  <si>
    <t>의료경영학과</t>
  </si>
  <si>
    <t>인문사회계열학부</t>
  </si>
  <si>
    <t>임상병리학과(성남)</t>
  </si>
  <si>
    <t>임상병리학과(의정부)</t>
  </si>
  <si>
    <t>자연계열학부</t>
  </si>
  <si>
    <t>이화여자대학교</t>
  </si>
  <si>
    <t>간호학부</t>
  </si>
  <si>
    <t>미래인재전형-서류형</t>
  </si>
  <si>
    <t>미래인재전형=면접형</t>
  </si>
  <si>
    <t>건축도시시스템공학과</t>
  </si>
  <si>
    <t>국제사무학과</t>
  </si>
  <si>
    <t>기후에너지시스템공학과</t>
  </si>
  <si>
    <t>뇌인지과학부</t>
  </si>
  <si>
    <t>미래산업약학전공</t>
  </si>
  <si>
    <t>사회교육전공</t>
  </si>
  <si>
    <t>소비자학과</t>
  </si>
  <si>
    <t>스크랜튼학부 자유전공</t>
  </si>
  <si>
    <t>약학전공</t>
  </si>
  <si>
    <t>역사교육전공</t>
  </si>
  <si>
    <t>융합보건학과</t>
  </si>
  <si>
    <t>융합콘텐츠학과(인문)</t>
  </si>
  <si>
    <t>인공지능데이터사이언스학부</t>
  </si>
  <si>
    <t>전자전기공학전공</t>
  </si>
  <si>
    <t>지능형반도체공학전공</t>
  </si>
  <si>
    <t>지리교육전공</t>
  </si>
  <si>
    <t>커뮤니케이션미디어학부</t>
  </si>
  <si>
    <t>화공신소재공학과</t>
  </si>
  <si>
    <t>화학나노과학과</t>
  </si>
  <si>
    <t>휴먼기계바이오공학과</t>
  </si>
  <si>
    <t>김해</t>
  </si>
  <si>
    <t>인제대학교</t>
  </si>
  <si>
    <t>공학계열(건축,기계전기차,반도체전자,
소방방재,실내건축,전기배터리)</t>
  </si>
  <si>
    <t>글로컬리더스학부(이공계열)</t>
  </si>
  <si>
    <t>미디어콘텐츠계열(멀티미디어,문화콘텐츠,
미디어커뮤니케이션,웹툰영상,음악학)</t>
  </si>
  <si>
    <t>사회과학계열(경찰행정,법학,보건행정,
사회복지,상담심리치료)</t>
  </si>
  <si>
    <t>의예약학전형</t>
  </si>
  <si>
    <t>융합기술공학과</t>
  </si>
  <si>
    <t>의생명보건계열(보건안정,식품영양,식품공,
응급구조,의공학,의료IT,의생명공,스포츠헬스)</t>
  </si>
  <si>
    <t>컴퓨터AI계열(게임학,스마트물류학,
컴퓨터공학,AI소프트웨어학)</t>
  </si>
  <si>
    <t>혁신신약제약공학계열</t>
  </si>
  <si>
    <t>인천대학교</t>
  </si>
  <si>
    <t>나노바이오공학전공</t>
  </si>
  <si>
    <t>도시건축학부(도시건축학,
건축공학)</t>
  </si>
  <si>
    <t>동북아국제통상전공</t>
  </si>
  <si>
    <t>디자인학부</t>
  </si>
  <si>
    <t>바이오로봇시스템공학과</t>
  </si>
  <si>
    <t>분자의생명전공</t>
  </si>
  <si>
    <t>생명과학전공</t>
  </si>
  <si>
    <t>세무회계학과</t>
  </si>
  <si>
    <t>스마트물류공학전공</t>
  </si>
  <si>
    <t>운동건강학부</t>
  </si>
  <si>
    <t>일본지역문화학과</t>
  </si>
  <si>
    <t>임베디드시스템공학과</t>
  </si>
  <si>
    <t>중어중국학과</t>
  </si>
  <si>
    <t>창의인재개발학과</t>
  </si>
  <si>
    <t>환경공학전공</t>
  </si>
  <si>
    <t>Global Trade &amp; Service학부</t>
  </si>
  <si>
    <t>인하대학교</t>
  </si>
  <si>
    <t>인하미래인재(면접형)전형</t>
  </si>
  <si>
    <t>인하미래인재(서류형)전형</t>
  </si>
  <si>
    <t>디자인테크놀로지학과</t>
  </si>
  <si>
    <t>문화콘텐츠문화경영학과</t>
  </si>
  <si>
    <t>사회인프라공학과</t>
  </si>
  <si>
    <t>스마트모빌리티공학과</t>
  </si>
  <si>
    <t>아동심리학과</t>
  </si>
  <si>
    <t>아태물류학부</t>
  </si>
  <si>
    <t>영미유럽인문융합학부</t>
  </si>
  <si>
    <t>의류디자인학과(일반)</t>
  </si>
  <si>
    <t>이차전지융합학과</t>
  </si>
  <si>
    <t>인공지능공학과</t>
  </si>
  <si>
    <t>일본언어문화학과</t>
  </si>
  <si>
    <t>자유전공융합학부</t>
  </si>
  <si>
    <t>중국학과</t>
  </si>
  <si>
    <t>첨단바이오의약학과</t>
  </si>
  <si>
    <t>파이낸스경영학과</t>
  </si>
  <si>
    <t>한국어문학과</t>
  </si>
  <si>
    <t>해양과학과</t>
  </si>
  <si>
    <t>전남대학교</t>
  </si>
  <si>
    <t>고교생활우수자전형(유형 I )</t>
  </si>
  <si>
    <t>건축도시설계전공</t>
  </si>
  <si>
    <t>여수</t>
  </si>
  <si>
    <t>고교생활우수자전형(유형 II )</t>
  </si>
  <si>
    <t>건축디자인학과</t>
  </si>
  <si>
    <t>건축학부(건축도시설계전공,
건축공학전공)</t>
  </si>
  <si>
    <t>고분자융합소재공학부(고분자공학,
융합섬유공학)</t>
  </si>
  <si>
    <t>국제학부(영어학전공)</t>
  </si>
  <si>
    <t>국제학부(일본학전공)</t>
  </si>
  <si>
    <t>국제학부(중국학전공)</t>
  </si>
  <si>
    <t>글로벌비즈니스학부
(국제통상학,글로벌비즈니스학)</t>
  </si>
  <si>
    <t>기계공학부(에너지기계전공, 정밀기계전공
지능기계전공)</t>
  </si>
  <si>
    <t>기관시스템공학과</t>
  </si>
  <si>
    <t>농생명화학과</t>
  </si>
  <si>
    <t>농업경제학과</t>
  </si>
  <si>
    <t>독일언어문학과(독어독문학,
독일지역학)</t>
  </si>
  <si>
    <t>동물자원학부(동물자원과학,동물생명과학)</t>
  </si>
  <si>
    <t>멀티미디어전공</t>
  </si>
  <si>
    <t>문화관광경영학과</t>
  </si>
  <si>
    <t>문화인류고고학과</t>
  </si>
  <si>
    <t>문화콘텐츠학부
(멀티미디어전공,전자상거래전공)</t>
  </si>
  <si>
    <t>물류교통학과</t>
  </si>
  <si>
    <t>미술학과(이론전공)</t>
  </si>
  <si>
    <t>바이오에너지공학과</t>
  </si>
  <si>
    <t>분자생명공학과</t>
  </si>
  <si>
    <t>불어불문학과(불어불문학,
프랑스문화지역학)</t>
  </si>
  <si>
    <t>빅데이터융합학과</t>
  </si>
  <si>
    <t>산업기술융합공학과(야)</t>
  </si>
  <si>
    <t>생명과학기술학부(생명과학,
시스템생명공학)</t>
  </si>
  <si>
    <t>생활복지학과</t>
  </si>
  <si>
    <t>석유화학소재공학과</t>
  </si>
  <si>
    <t>수산생명의학과</t>
  </si>
  <si>
    <t>스마트수산자원관리학과</t>
  </si>
  <si>
    <t>식품영앙과학부
(식품학,영양학)</t>
  </si>
  <si>
    <t>식품영앙과학부(식품학,영양학)</t>
  </si>
  <si>
    <t>신소재공학부(금속재료공학,
에너지나노재료,광전자재료)</t>
  </si>
  <si>
    <t>약학부(약학,제약)</t>
  </si>
  <si>
    <t>원예생명공학과</t>
  </si>
  <si>
    <t>융합바이오시스템기계공학과</t>
  </si>
  <si>
    <t>응용생물학과</t>
  </si>
  <si>
    <t>응용식물학과</t>
  </si>
  <si>
    <t>의공학부</t>
  </si>
  <si>
    <t>인공지능학부
(인공지능전공,소프트웨어전공)</t>
  </si>
  <si>
    <t>임산공학과</t>
  </si>
  <si>
    <t>자율전공학부(1년)</t>
  </si>
  <si>
    <t>자율전공학부(4년)</t>
  </si>
  <si>
    <t>전자상거래전공</t>
  </si>
  <si>
    <t>전자컴퓨터공학부(전자공학,컴퓨터정보
통신공학,시스템반도체공학)</t>
  </si>
  <si>
    <t>지구환경과학부(지질환경,
해양환경)</t>
  </si>
  <si>
    <t>지역바이오시스템공학과</t>
  </si>
  <si>
    <t>창의융합학부</t>
  </si>
  <si>
    <t>치의학전문대학원(학석사통합과정)</t>
  </si>
  <si>
    <t>특수교육학부(유아특수교육,
초등특수교육,중등특수교육)</t>
  </si>
  <si>
    <t>해양수산광역</t>
  </si>
  <si>
    <t>화학공학부(화학공정,화공안전,
화공소재)</t>
  </si>
  <si>
    <t>환경에너지공학과</t>
  </si>
  <si>
    <t>전북대학교</t>
  </si>
  <si>
    <t>큰사람전형</t>
  </si>
  <si>
    <t>경상계열</t>
  </si>
  <si>
    <t>고고문화인류학과</t>
  </si>
  <si>
    <t>공학계열1(공학계열2 이외 모집단위)</t>
  </si>
  <si>
    <t>공학계열2(정보소재공학,양자시스템,
전자공학부,컴퓨터인공지능학부)</t>
  </si>
  <si>
    <t>과학교육학부</t>
  </si>
  <si>
    <t>농업생명과학계열</t>
  </si>
  <si>
    <t>독일학과</t>
  </si>
  <si>
    <t>본부 국제이공학부</t>
  </si>
  <si>
    <t>본부 융합자율전공학부1(전주캠)</t>
  </si>
  <si>
    <t>본부 융합자율전공학부2(특성화캠)</t>
  </si>
  <si>
    <t>본부 이차전지공학과</t>
  </si>
  <si>
    <t>본부 첨단방위산업학과</t>
  </si>
  <si>
    <t>사회과교육학부</t>
  </si>
  <si>
    <t>생활과학계열</t>
  </si>
  <si>
    <t>스마트팜학과</t>
  </si>
  <si>
    <t>스페인중남미학과</t>
  </si>
  <si>
    <t>자연과학계열1(자연과학계열2 이외 모집단위)</t>
  </si>
  <si>
    <t>자연과학계열2(물리학,반도체과학기술학,
통계학)</t>
  </si>
  <si>
    <t>프랑스아프리카학과</t>
  </si>
  <si>
    <t>환경생명자원계열</t>
  </si>
  <si>
    <t>전주교육대학교</t>
  </si>
  <si>
    <t>교직적성우수자전형</t>
  </si>
  <si>
    <t>전주대학교</t>
  </si>
  <si>
    <t>게임콘텐츠학과</t>
  </si>
  <si>
    <t>경찰학과</t>
  </si>
  <si>
    <t>공연예술학과</t>
  </si>
  <si>
    <t>과학교육과(물리교육,화학교육)</t>
  </si>
  <si>
    <t>기계자동차공학과</t>
  </si>
  <si>
    <t>소방안전공학과</t>
  </si>
  <si>
    <t>스마트미디어학과</t>
  </si>
  <si>
    <t>신소재화학공학과</t>
  </si>
  <si>
    <t>영화방송학과</t>
  </si>
  <si>
    <t>예술심리치료학과</t>
  </si>
  <si>
    <t>외식산업조리학과</t>
  </si>
  <si>
    <t>운동처방학과</t>
  </si>
  <si>
    <t>인문콘텐츠대학</t>
  </si>
  <si>
    <t>재활학과</t>
  </si>
  <si>
    <t>전기전자공학과</t>
  </si>
  <si>
    <t>토목환경공학과</t>
  </si>
  <si>
    <t>한식조리학과</t>
  </si>
  <si>
    <t>호텔경영학과</t>
  </si>
  <si>
    <t>제주</t>
  </si>
  <si>
    <t>제주대학교</t>
  </si>
  <si>
    <t>일반학생 2 전형-면접형</t>
  </si>
  <si>
    <t>일반학생 1 전형-서류형</t>
  </si>
  <si>
    <t>경영학과(야)</t>
  </si>
  <si>
    <t>관광개발학과</t>
  </si>
  <si>
    <t>물리교육전공</t>
  </si>
  <si>
    <t>바이오메디칼정보학과</t>
  </si>
  <si>
    <t>산업응용경제학과</t>
  </si>
  <si>
    <t>생물교육전공</t>
  </si>
  <si>
    <t>생활환경복지학과</t>
  </si>
  <si>
    <t>식물자원환경전공</t>
  </si>
  <si>
    <t>원예과학전공</t>
  </si>
  <si>
    <t>지구해양과학과</t>
  </si>
  <si>
    <t>초등교육학부</t>
  </si>
  <si>
    <t>통신공학과</t>
  </si>
  <si>
    <t>패션의류학과</t>
  </si>
  <si>
    <t>해양산업경찰학과</t>
  </si>
  <si>
    <t>해양생명과학과</t>
  </si>
  <si>
    <t>해양시스템공학과</t>
  </si>
  <si>
    <t>행정학과(야)</t>
  </si>
  <si>
    <t>화공그린에너지학과</t>
  </si>
  <si>
    <t>화학코스메틱스학과</t>
  </si>
  <si>
    <t>조선대학교</t>
  </si>
  <si>
    <t>서류전형</t>
  </si>
  <si>
    <t>중앙대학교</t>
  </si>
  <si>
    <t>(전공개방)경영경제대학</t>
  </si>
  <si>
    <t>(전공개방)공과대학</t>
  </si>
  <si>
    <t>(전공개방)사회과학대학</t>
  </si>
  <si>
    <t>안성</t>
  </si>
  <si>
    <t>(전공개방)생명공학대학</t>
  </si>
  <si>
    <t>(전공개방)인문대학</t>
  </si>
  <si>
    <t>(전공개방)자연과학대학</t>
  </si>
  <si>
    <t>간호학과(통합)</t>
  </si>
  <si>
    <t>CAU융합형인재전형</t>
  </si>
  <si>
    <t>CAU탐구형인재전형</t>
  </si>
  <si>
    <t>건설환경플랜트공학</t>
  </si>
  <si>
    <t>경영학부(경영학)</t>
  </si>
  <si>
    <t>경영학부(글로벌금융)</t>
  </si>
  <si>
    <t>공간연출</t>
  </si>
  <si>
    <t>광고홍보학전공</t>
  </si>
  <si>
    <t>국제물류학과</t>
  </si>
  <si>
    <t>글로벌금융</t>
  </si>
  <si>
    <t>도시계획부동산학과</t>
  </si>
  <si>
    <t>도시시스템공학</t>
  </si>
  <si>
    <t>독일어문학</t>
  </si>
  <si>
    <t>동물생명공학</t>
  </si>
  <si>
    <t>러시아어문학</t>
  </si>
  <si>
    <t>문예창작</t>
  </si>
  <si>
    <t>산업보안학과(인문)</t>
  </si>
  <si>
    <t>산업보안학과(자연)</t>
  </si>
  <si>
    <t>식물생명공학</t>
  </si>
  <si>
    <t>식품공학</t>
  </si>
  <si>
    <t>식품영양</t>
  </si>
  <si>
    <t>실내환경디자인</t>
  </si>
  <si>
    <t>에너지시스템공학부</t>
  </si>
  <si>
    <t>예술공학부</t>
  </si>
  <si>
    <t>융합공학부</t>
  </si>
  <si>
    <t>의학부</t>
  </si>
  <si>
    <t>일본어문학</t>
  </si>
  <si>
    <t>정치국제학과</t>
  </si>
  <si>
    <t>중국어문학</t>
  </si>
  <si>
    <t>패션</t>
  </si>
  <si>
    <t>프랑스어문학</t>
  </si>
  <si>
    <t>AI학과</t>
  </si>
  <si>
    <t>포천</t>
  </si>
  <si>
    <t>차의과학대학교</t>
  </si>
  <si>
    <t>CHA학생부교과전형</t>
  </si>
  <si>
    <t>CHA학생부종합전형</t>
  </si>
  <si>
    <t>미래융합대학
(생명과학부,헬스케어융합학부)</t>
  </si>
  <si>
    <t>약학대학</t>
  </si>
  <si>
    <t>청주</t>
  </si>
  <si>
    <t>청주교육대학교</t>
  </si>
  <si>
    <t>배움나눔인재전형</t>
  </si>
  <si>
    <t>춘천교육대학교</t>
  </si>
  <si>
    <t>교직적인성인재전형</t>
  </si>
  <si>
    <t>충남대학교</t>
  </si>
  <si>
    <t>학생부종합 I 서류전형</t>
  </si>
  <si>
    <t>학생부종합 I 일반전형</t>
  </si>
  <si>
    <t>건설공학교육과</t>
  </si>
  <si>
    <t>공공안전학전공</t>
  </si>
  <si>
    <t>공학융합학부</t>
  </si>
  <si>
    <t>국토안보학전공</t>
  </si>
  <si>
    <t>기계공학교육과</t>
  </si>
  <si>
    <t>기술교육과</t>
  </si>
  <si>
    <t>농생명융합학부(전공자율선택제)</t>
  </si>
  <si>
    <t>학생부종합 II 영농전형</t>
  </si>
  <si>
    <t>도시자치융합학과</t>
  </si>
  <si>
    <t>리더십과조직과학전공</t>
  </si>
  <si>
    <t>메카트로닉스공학과</t>
  </si>
  <si>
    <t>문화와사회융합전공</t>
  </si>
  <si>
    <t>미생물분자생명과학과</t>
  </si>
  <si>
    <t>반도체융합학과</t>
  </si>
  <si>
    <t>생명정보융합학과</t>
  </si>
  <si>
    <t>생물과학과</t>
  </si>
  <si>
    <t>생물환경화학과</t>
  </si>
  <si>
    <t>스마트시티건축공학과</t>
  </si>
  <si>
    <t>원예학과</t>
  </si>
  <si>
    <t>유기재료공학과</t>
  </si>
  <si>
    <t>응용화학공학과</t>
  </si>
  <si>
    <t>학생부종합 II 지역전형</t>
  </si>
  <si>
    <t>인문사회융합학부</t>
  </si>
  <si>
    <t>자연과학융합학부</t>
  </si>
  <si>
    <t>자율운항시스템공학과</t>
  </si>
  <si>
    <t>자율전공융합학부</t>
  </si>
  <si>
    <t>전기전자통신공학교육과</t>
  </si>
  <si>
    <t>정보통계학과</t>
  </si>
  <si>
    <t>정보통신융합학부</t>
  </si>
  <si>
    <t>천문우주과학과</t>
  </si>
  <si>
    <t>컴퓨터인공지능학부</t>
  </si>
  <si>
    <t>학생부종합 II SW전형</t>
  </si>
  <si>
    <t>해양환경과학과</t>
  </si>
  <si>
    <t>화학공학교육과</t>
  </si>
  <si>
    <t>충북대학교</t>
  </si>
  <si>
    <t>학생부종합 II 전형</t>
  </si>
  <si>
    <t>학생부종합 I 전형</t>
  </si>
  <si>
    <t>경영학자율전공학부</t>
  </si>
  <si>
    <t>공업화학과</t>
  </si>
  <si>
    <t>공학자율전공학부</t>
  </si>
  <si>
    <t>농업생명환경자율전공학부</t>
  </si>
  <si>
    <t>독일언어문화학과</t>
  </si>
  <si>
    <t>러시아언어문화학과</t>
  </si>
  <si>
    <t>목재종이과학과</t>
  </si>
  <si>
    <t>바이오시스템공학과</t>
  </si>
  <si>
    <t>바이오헬스학부</t>
  </si>
  <si>
    <t>사회과학자율전공학부</t>
  </si>
  <si>
    <t>산림학과</t>
  </si>
  <si>
    <t>생활과학자율전공학부</t>
  </si>
  <si>
    <t>SW우수인재전형</t>
  </si>
  <si>
    <t>아동복지학과</t>
  </si>
  <si>
    <t>인문사회자율전공계열</t>
  </si>
  <si>
    <t>인문사회자율전공학부</t>
  </si>
  <si>
    <t>자연과학자율전공계열</t>
  </si>
  <si>
    <t>자연과학자율전공학부</t>
  </si>
  <si>
    <t>전자정보자율전공학부</t>
  </si>
  <si>
    <t>정보통신공학부</t>
  </si>
  <si>
    <t>제약학과</t>
  </si>
  <si>
    <t>지능로봇공학과</t>
  </si>
  <si>
    <t>지역건설공학과</t>
  </si>
  <si>
    <t>토목공학부</t>
  </si>
  <si>
    <t>특용식물학과</t>
  </si>
  <si>
    <t>환경생명화학과</t>
  </si>
  <si>
    <t>시흥</t>
  </si>
  <si>
    <t>한국공학대학교</t>
  </si>
  <si>
    <t>게임공학과</t>
  </si>
  <si>
    <t>창의인재(면접)전형</t>
  </si>
  <si>
    <t>기계설계전공</t>
  </si>
  <si>
    <t>나노반도체공학전공</t>
  </si>
  <si>
    <t>데이터사이언스경영전공</t>
  </si>
  <si>
    <t>디자인공학부
(산업디자인공학,미디어디자인공학)</t>
  </si>
  <si>
    <t>메카트로닉스전공</t>
  </si>
  <si>
    <t>미래에너지시스템전공</t>
  </si>
  <si>
    <t>반도체시스템전공</t>
  </si>
  <si>
    <t>생명화학공학과</t>
  </si>
  <si>
    <t>소프트웨어전공</t>
  </si>
  <si>
    <t>임베디드시스템전공</t>
  </si>
  <si>
    <t>융합인재전형</t>
  </si>
  <si>
    <t>전력응용시스템전공</t>
  </si>
  <si>
    <t>지능형모빌리티전공</t>
  </si>
  <si>
    <t>AI로봇전공</t>
  </si>
  <si>
    <t>IT경영전공</t>
  </si>
  <si>
    <t>한국교원대학교</t>
  </si>
  <si>
    <t>학생부종합우수자전형</t>
  </si>
  <si>
    <t>중국어교육과</t>
  </si>
  <si>
    <t>환경교육과</t>
  </si>
  <si>
    <t>한국기술교육대학교</t>
  </si>
  <si>
    <t>고용서비스정책학과</t>
  </si>
  <si>
    <t>기계공학부(친환경자동차에너지,
시스템설계제조,지능형시스템)</t>
  </si>
  <si>
    <t>데이터경영전공</t>
  </si>
  <si>
    <t>디자인공학과</t>
  </si>
  <si>
    <t>메카트로닉스공학부(생산시스템,
제어시스템,디지털시스템)</t>
  </si>
  <si>
    <t>에너지신소재공학전공</t>
  </si>
  <si>
    <t>융합경영전공</t>
  </si>
  <si>
    <t>자율전공(인문)</t>
  </si>
  <si>
    <t>자율전공(자연)</t>
  </si>
  <si>
    <t>화학생명공학전공</t>
  </si>
  <si>
    <t>AI소프트웨어전공</t>
  </si>
  <si>
    <t>AI정보통신공학전공</t>
  </si>
  <si>
    <t>한국외국어대학교</t>
  </si>
  <si>
    <t>학생부종합(면접형)</t>
  </si>
  <si>
    <t>학생부종합(서류형)</t>
  </si>
  <si>
    <t>국제금융학과</t>
  </si>
  <si>
    <t>그리스불가리아학과</t>
  </si>
  <si>
    <t>글로벌스포츠산업학부</t>
  </si>
  <si>
    <t>기후변화융합학부</t>
  </si>
  <si>
    <t>네덜란드어과</t>
  </si>
  <si>
    <t>노어과</t>
  </si>
  <si>
    <t>독일어과</t>
  </si>
  <si>
    <t>독일어교육전공</t>
  </si>
  <si>
    <t>디지털콘텐츠학부</t>
  </si>
  <si>
    <t>루마니아어과</t>
  </si>
  <si>
    <t>말레이인도네시아어과</t>
  </si>
  <si>
    <t>몽골어과</t>
  </si>
  <si>
    <t>바이오메디컬공학부</t>
  </si>
  <si>
    <t>베트남어과</t>
  </si>
  <si>
    <t>세르비아크로아티아어과</t>
  </si>
  <si>
    <t>스칸디나비아어과</t>
  </si>
  <si>
    <t>스페인어과</t>
  </si>
  <si>
    <t>아랍어과</t>
  </si>
  <si>
    <t>아프리카학부</t>
  </si>
  <si>
    <t>언어인지과학과</t>
  </si>
  <si>
    <t>영미문학문화학과</t>
  </si>
  <si>
    <t>영어통번역학과</t>
  </si>
  <si>
    <t>우크라이나어과</t>
  </si>
  <si>
    <t>융합인재학부</t>
  </si>
  <si>
    <t>융합일본지역학부</t>
  </si>
  <si>
    <t>이탈리아어과</t>
  </si>
  <si>
    <t>인도어과</t>
  </si>
  <si>
    <t>일본언어문화학부</t>
  </si>
  <si>
    <t>자유전공학부(글로벌)</t>
  </si>
  <si>
    <t>자유전공학부(서울)</t>
  </si>
  <si>
    <t>전자물리학과</t>
  </si>
  <si>
    <t>학생부종합(SW인재)</t>
  </si>
  <si>
    <t>중국어교육전공</t>
  </si>
  <si>
    <t>중국언어문화학부</t>
  </si>
  <si>
    <t>중국외교통상학부</t>
  </si>
  <si>
    <t>중앙아시아학과</t>
  </si>
  <si>
    <t>체코슬로바키아어과</t>
  </si>
  <si>
    <t>태국어과</t>
  </si>
  <si>
    <t>투어리즘&amp;웰니스학부</t>
  </si>
  <si>
    <t>튀르키예아제르바이잔어과</t>
  </si>
  <si>
    <t>페르시아어이란학과</t>
  </si>
  <si>
    <t>포르투갈어과</t>
  </si>
  <si>
    <t>폴란드어과</t>
  </si>
  <si>
    <t>프랑스어교육전공</t>
  </si>
  <si>
    <t>프랑스어학부</t>
  </si>
  <si>
    <t>한국어교육과</t>
  </si>
  <si>
    <t>한국학과</t>
  </si>
  <si>
    <t>헝가리어과</t>
  </si>
  <si>
    <t>환경학과</t>
  </si>
  <si>
    <t>AI데이터융합학부</t>
  </si>
  <si>
    <t>ELLT학과</t>
  </si>
  <si>
    <t>Finance&amp;AI융합학부</t>
  </si>
  <si>
    <t>Global Business &amp; Technology학부</t>
  </si>
  <si>
    <t>Language&amp;AI융합학부</t>
  </si>
  <si>
    <t>Language&amp;Diplomacy학부</t>
  </si>
  <si>
    <t>Language&amp;Trade학부</t>
  </si>
  <si>
    <t>SocialScience&amp;AI융합학부</t>
  </si>
  <si>
    <t>한국항공대학교</t>
  </si>
  <si>
    <t>공과대학(우주공학,항공공학,기계공학,
항공MRD,우주항공신소재,반도체신소재)</t>
  </si>
  <si>
    <t>미래인재전형</t>
  </si>
  <si>
    <t>스마트드론공학과</t>
  </si>
  <si>
    <t>자유전공학부(공학적성)</t>
  </si>
  <si>
    <t>자유전공학부(이학적성,사회적성)</t>
  </si>
  <si>
    <t>항공경영대학(항공교통,물류,경영,항공경영)</t>
  </si>
  <si>
    <t>항공경영대학(항공교통,물류,경영,항공경영)
(사회적성)</t>
  </si>
  <si>
    <t>항공경영대학(항공교통,물류,경영,항공경영)
(이학적성)</t>
  </si>
  <si>
    <t>항공운항학과</t>
  </si>
  <si>
    <t>AI융합대학(인공지능,컴퓨터공학,
반도체시스템,전자및한공전자,AI융합ICT)</t>
  </si>
  <si>
    <t>AI자율주행시스템공학과</t>
  </si>
  <si>
    <t>한림대학교</t>
  </si>
  <si>
    <t>한양대학교</t>
  </si>
  <si>
    <t>서류형전형</t>
  </si>
  <si>
    <t>건축공학부</t>
  </si>
  <si>
    <t>건축학부(5년제)</t>
  </si>
  <si>
    <t>관광학부</t>
  </si>
  <si>
    <t>면접형전형</t>
  </si>
  <si>
    <t>데이터사이언스학부</t>
  </si>
  <si>
    <t>스포츠산업학부(스포츠매니지먼트)</t>
  </si>
  <si>
    <t>스포츠산업학부(스포츠사이언스)</t>
  </si>
  <si>
    <t>실내건축디자인학과</t>
  </si>
  <si>
    <t>연극영화학과(영화전공)</t>
  </si>
  <si>
    <t>유기나노공학과</t>
  </si>
  <si>
    <t>융합전자공학부</t>
  </si>
  <si>
    <t>자원환경공학과</t>
  </si>
  <si>
    <t>전기생체공학부(바이오메디컬공학)</t>
  </si>
  <si>
    <t>전기생체공학부(전기공학)</t>
  </si>
  <si>
    <t>정보시스템학과(상경)</t>
  </si>
  <si>
    <t>정책학과</t>
  </si>
  <si>
    <t>컴퓨터소프트웨어학부</t>
  </si>
  <si>
    <t>한양인터칼리지학부(인문)</t>
  </si>
  <si>
    <t>한양인터칼리지학부(자연)</t>
  </si>
  <si>
    <t>한양인터칼리지학부(통합)</t>
  </si>
  <si>
    <t>안산</t>
  </si>
  <si>
    <t>한양대학교(ERICA)</t>
  </si>
  <si>
    <t>지역균형발전전형</t>
  </si>
  <si>
    <t>건축학부(건축공학)</t>
  </si>
  <si>
    <t>건축학부(건축학)</t>
  </si>
  <si>
    <t>교통물류공학과</t>
  </si>
  <si>
    <t>국방전략기술공학전형(외)</t>
  </si>
  <si>
    <t>국방지능정보융합공하부
(국방전략기술공학과)</t>
  </si>
  <si>
    <t>국방지능정보융합공학부
(지능정보양자공학전공)</t>
  </si>
  <si>
    <t>글로벌문화통상학부</t>
  </si>
  <si>
    <t>디자인계열</t>
  </si>
  <si>
    <t>바이오신약융합학부</t>
  </si>
  <si>
    <t>바이오신약융합학부
(바이오나노공학전공)</t>
  </si>
  <si>
    <t>바이오신약융합학부(분자의약전공)</t>
  </si>
  <si>
    <t>배터리소재화학공학과</t>
  </si>
  <si>
    <t>보험계리학과</t>
  </si>
  <si>
    <t>수학데이터사이언스학과</t>
  </si>
  <si>
    <t>스포츠과학부</t>
  </si>
  <si>
    <t>에너지바이오학과</t>
  </si>
  <si>
    <t>차세대반도체융합공학부</t>
  </si>
  <si>
    <t>차세대반도체융합공학부
(반도체디스플레이공학전공)</t>
  </si>
  <si>
    <t>차세대반도체융합공학부
(신소재반도체공학전공)</t>
  </si>
  <si>
    <t>컴퓨터학부(지능형클라우드전공)</t>
  </si>
  <si>
    <t>컴퓨터학부(컴퓨터전공)</t>
  </si>
  <si>
    <t>해양융합공학과</t>
  </si>
  <si>
    <t>LIONS자율전공학부(인문계열)</t>
  </si>
  <si>
    <t>LIONS자율전공학부(자연계열)</t>
  </si>
  <si>
    <t>LIONS자율전공학부(전계열)</t>
  </si>
  <si>
    <t>실내건축학전공</t>
  </si>
  <si>
    <t>예술학과</t>
  </si>
  <si>
    <t>성적 입력</t>
  </si>
  <si>
    <t>학교 정보</t>
  </si>
  <si>
    <t>생기부</t>
  </si>
  <si>
    <t>시도</t>
  </si>
  <si>
    <t>학업역량</t>
  </si>
  <si>
    <t>행정구</t>
  </si>
  <si>
    <t>서초구</t>
  </si>
  <si>
    <t>진로역량</t>
  </si>
  <si>
    <t>학교명</t>
  </si>
  <si>
    <t>세화고등학교</t>
  </si>
  <si>
    <t>공동체역량</t>
  </si>
  <si>
    <t>인문랭크</t>
  </si>
  <si>
    <t>주력 계열</t>
  </si>
  <si>
    <t>자연랭크</t>
  </si>
  <si>
    <t>내신 성적</t>
  </si>
  <si>
    <t>모의고사 등급</t>
  </si>
  <si>
    <t>구분</t>
  </si>
  <si>
    <t>등급</t>
  </si>
  <si>
    <t>과목</t>
  </si>
  <si>
    <t>국수영사</t>
  </si>
  <si>
    <t>국어</t>
  </si>
  <si>
    <t>국수영과</t>
  </si>
  <si>
    <t>미적분</t>
  </si>
  <si>
    <t>국수영사과</t>
  </si>
  <si>
    <t>확률과통계</t>
  </si>
  <si>
    <t>영어</t>
  </si>
  <si>
    <t>수학</t>
  </si>
  <si>
    <t>한국사</t>
  </si>
  <si>
    <t>사탐1</t>
  </si>
  <si>
    <t>사회</t>
  </si>
  <si>
    <t>사탐2</t>
  </si>
  <si>
    <t>과학</t>
  </si>
  <si>
    <t>과탐1</t>
  </si>
  <si>
    <t>과탐2</t>
  </si>
  <si>
    <t>종합전형 내신컷 배치표</t>
  </si>
  <si>
    <t>서울일반</t>
  </si>
  <si>
    <t>80%~</t>
  </si>
  <si>
    <t>사실상 안정. 어드바이저들이 1~2장 무조건 끼게끔</t>
  </si>
  <si>
    <t>A</t>
  </si>
  <si>
    <t>B</t>
  </si>
  <si>
    <t>C</t>
  </si>
  <si>
    <t>D</t>
  </si>
  <si>
    <t>E</t>
  </si>
  <si>
    <t>50~80%</t>
  </si>
  <si>
    <t>특이사항없으면 추가합격하는 느낌의 카드들</t>
  </si>
  <si>
    <t>학과유형</t>
  </si>
  <si>
    <t>20~50%</t>
  </si>
  <si>
    <t>추가합격 끝자락 느낌이지만 보수적으로 불합격 예측. 어디가 70% 이하 컷</t>
  </si>
  <si>
    <t>상향</t>
  </si>
  <si>
    <t>0~20%</t>
  </si>
  <si>
    <t>펑크나면 붙을텐데 권장하지 않는다</t>
  </si>
  <si>
    <t>연세활동</t>
  </si>
  <si>
    <t>연세국제</t>
  </si>
  <si>
    <t>고려학업</t>
  </si>
  <si>
    <t>고려계열</t>
  </si>
  <si>
    <t>서강일반1</t>
  </si>
  <si>
    <t>인문교차 감안하는거 생각</t>
  </si>
  <si>
    <t>면접 X</t>
  </si>
  <si>
    <t>서강일반2</t>
  </si>
  <si>
    <t>인원감안 -0.05</t>
  </si>
  <si>
    <t>성균융합</t>
  </si>
  <si>
    <t>3합6</t>
  </si>
  <si>
    <t>성균탐구</t>
  </si>
  <si>
    <t>최저x</t>
  </si>
  <si>
    <t>성균성균</t>
  </si>
  <si>
    <t>성균과학</t>
  </si>
  <si>
    <t>수학과학 가산점 주기</t>
  </si>
  <si>
    <t>한양추천</t>
  </si>
  <si>
    <t>한양서류</t>
  </si>
  <si>
    <t>한양면접</t>
  </si>
  <si>
    <t>시립종합</t>
  </si>
  <si>
    <t>외대서류</t>
  </si>
  <si>
    <t>외대면접</t>
  </si>
  <si>
    <t>건국종합</t>
  </si>
  <si>
    <t>동국종합</t>
  </si>
  <si>
    <t>홍익종합</t>
  </si>
  <si>
    <t>숙명종합</t>
  </si>
  <si>
    <t>기타1</t>
  </si>
  <si>
    <t>기타1인문1</t>
  </si>
  <si>
    <t>기타1인문2</t>
  </si>
  <si>
    <t>기타1인문3</t>
  </si>
  <si>
    <t>기타1자연1</t>
  </si>
  <si>
    <t>기타1자연2</t>
  </si>
  <si>
    <t>기타1자연3</t>
  </si>
  <si>
    <t>기타1사범</t>
  </si>
  <si>
    <t>기타1자전자연</t>
  </si>
  <si>
    <t>기타1자전공통</t>
  </si>
  <si>
    <t>기타1자전인문</t>
  </si>
  <si>
    <t>기타2</t>
  </si>
  <si>
    <t>기타2인문1</t>
  </si>
  <si>
    <t>기타2인문2</t>
  </si>
  <si>
    <t>기타2인문3</t>
  </si>
  <si>
    <t>기타2자연1</t>
  </si>
  <si>
    <t>기타2자연2</t>
  </si>
  <si>
    <t>기타2자연3</t>
  </si>
  <si>
    <t>기타2사범</t>
  </si>
  <si>
    <t>기타2자전자연</t>
  </si>
  <si>
    <t>기타2자전공통</t>
  </si>
  <si>
    <t>기타2자전인문</t>
  </si>
  <si>
    <t>기타3</t>
  </si>
  <si>
    <t>기타3인문1</t>
  </si>
  <si>
    <t>기타3인문2</t>
  </si>
  <si>
    <t>기타3인문3</t>
  </si>
  <si>
    <t>기타3자연1</t>
  </si>
  <si>
    <t>기타3자연2</t>
  </si>
  <si>
    <t>기타3자연3</t>
  </si>
  <si>
    <t>기타3사범</t>
  </si>
  <si>
    <t>기타3자전자연</t>
  </si>
  <si>
    <t>기타3자전공통</t>
  </si>
  <si>
    <t>기타3자전인문</t>
  </si>
  <si>
    <t>기타4</t>
  </si>
  <si>
    <t>기타4인문1</t>
  </si>
  <si>
    <t>기타4인문2</t>
  </si>
  <si>
    <t>기타4인문3</t>
  </si>
  <si>
    <t>기타4자연1</t>
  </si>
  <si>
    <t>기타4자연2</t>
  </si>
  <si>
    <t>기타4자연3</t>
  </si>
  <si>
    <t>기타4사범</t>
  </si>
  <si>
    <t>기타4자전자연</t>
  </si>
  <si>
    <t>기타4자전공통</t>
  </si>
  <si>
    <t>기타4자전인문</t>
  </si>
  <si>
    <t>기타5</t>
  </si>
  <si>
    <t>기타5인문1</t>
  </si>
  <si>
    <t>기타5인문2</t>
  </si>
  <si>
    <t>기타5인문3</t>
  </si>
  <si>
    <t>기타5자연1</t>
  </si>
  <si>
    <t>기타5자연2</t>
  </si>
  <si>
    <t>기타5자연3</t>
  </si>
  <si>
    <t>기타5사범</t>
  </si>
  <si>
    <t>기타5자전자연</t>
  </si>
  <si>
    <t>기타5자전공통</t>
  </si>
  <si>
    <t>기타5자전인문</t>
  </si>
  <si>
    <t>기타6</t>
  </si>
  <si>
    <t>기타6인문1</t>
  </si>
  <si>
    <t>기타6인문2</t>
  </si>
  <si>
    <t>기타6인문3</t>
  </si>
  <si>
    <t>기타6자연1</t>
  </si>
  <si>
    <t>기타6자연2</t>
  </si>
  <si>
    <t>기타6자연3</t>
  </si>
  <si>
    <t>기타6사범</t>
  </si>
  <si>
    <t>기타6자전자연</t>
  </si>
  <si>
    <t>기타6자전공통</t>
  </si>
  <si>
    <t>기타6자전인문</t>
  </si>
  <si>
    <t>기타7</t>
  </si>
  <si>
    <t>기타7인문1</t>
  </si>
  <si>
    <t>기타7인문2</t>
  </si>
  <si>
    <t>기타7인문3</t>
  </si>
  <si>
    <t>기타7자연1</t>
  </si>
  <si>
    <t>기타7자연2</t>
  </si>
  <si>
    <t>기타7자연3</t>
  </si>
  <si>
    <t>기타7사범</t>
  </si>
  <si>
    <t>기타7자전자연</t>
  </si>
  <si>
    <t>기타7자전공통</t>
  </si>
  <si>
    <t>기타7자전인문</t>
  </si>
  <si>
    <t>기타8</t>
  </si>
  <si>
    <t>기타8인문1</t>
  </si>
  <si>
    <t>기타8인문2</t>
  </si>
  <si>
    <t>기타8인문3</t>
  </si>
  <si>
    <t>기타8자연1</t>
  </si>
  <si>
    <t>기타8자연2</t>
  </si>
  <si>
    <t>기타8자연3</t>
  </si>
  <si>
    <t>기타8사범</t>
  </si>
  <si>
    <t>기타8자전자연</t>
  </si>
  <si>
    <t>기타8자전공통</t>
  </si>
  <si>
    <t>기타8자전인문</t>
  </si>
  <si>
    <t>기타9</t>
  </si>
  <si>
    <t>기타9인문1</t>
  </si>
  <si>
    <t>기타9인문2</t>
  </si>
  <si>
    <t>기타9인문3</t>
  </si>
  <si>
    <t>기타9자연1</t>
  </si>
  <si>
    <t>기타9자연2</t>
  </si>
  <si>
    <t>기타9자연3</t>
  </si>
  <si>
    <t>기타9사범</t>
  </si>
  <si>
    <t>기타9자전자연</t>
  </si>
  <si>
    <t>기타9자전공통</t>
  </si>
  <si>
    <t>기타9자전인문</t>
  </si>
  <si>
    <t>기타10</t>
  </si>
  <si>
    <t>기타10인문1</t>
  </si>
  <si>
    <t>기타10인문2</t>
  </si>
  <si>
    <t>기타10인문3</t>
  </si>
  <si>
    <t>기타10자연1</t>
  </si>
  <si>
    <t>기타10자연2</t>
  </si>
  <si>
    <t>기타10자연3</t>
  </si>
  <si>
    <t>기타10사범</t>
  </si>
  <si>
    <t>기타10자전자연</t>
  </si>
  <si>
    <t>기타10자전공통</t>
  </si>
  <si>
    <t>기타10자전인문</t>
  </si>
  <si>
    <t>기타11</t>
  </si>
  <si>
    <t>기타11인문1</t>
  </si>
  <si>
    <t>기타11인문2</t>
  </si>
  <si>
    <t>기타11인문3</t>
  </si>
  <si>
    <t>기타11자연1</t>
  </si>
  <si>
    <t>기타11자연2</t>
  </si>
  <si>
    <t>기타11자연3</t>
  </si>
  <si>
    <t>기타11사범</t>
  </si>
  <si>
    <t>기타11자전자연</t>
  </si>
  <si>
    <t>기타11자전공통</t>
  </si>
  <si>
    <t>기타11자전인문</t>
  </si>
  <si>
    <t>기타12</t>
  </si>
  <si>
    <t>기타12인문1</t>
  </si>
  <si>
    <t>기타12인문2</t>
  </si>
  <si>
    <t>기타12인문3</t>
  </si>
  <si>
    <t>기타12자연1</t>
  </si>
  <si>
    <t>기타12자연2</t>
  </si>
  <si>
    <t>기타12자연3</t>
  </si>
  <si>
    <t>기타12사범</t>
  </si>
  <si>
    <t>기타12자전자연</t>
  </si>
  <si>
    <t>기타12자전공통</t>
  </si>
  <si>
    <t>기타12자전인문</t>
  </si>
  <si>
    <t>기타13</t>
  </si>
  <si>
    <t>기타13인문1</t>
  </si>
  <si>
    <t>기타13인문2</t>
  </si>
  <si>
    <t>기타13인문3</t>
  </si>
  <si>
    <t>기타13자연1</t>
  </si>
  <si>
    <t>기타13자연2</t>
  </si>
  <si>
    <t>기타13자연3</t>
  </si>
  <si>
    <t>기타13사범</t>
  </si>
  <si>
    <t>기타13자전자연</t>
  </si>
  <si>
    <t>기타13자전공통</t>
  </si>
  <si>
    <t>기타13자전인문</t>
  </si>
  <si>
    <t>기타14</t>
  </si>
  <si>
    <t>기타14인문1</t>
  </si>
  <si>
    <t>기타14인문2</t>
  </si>
  <si>
    <t>기타14인문3</t>
  </si>
  <si>
    <t>기타14자연1</t>
  </si>
  <si>
    <t>기타14자연2</t>
  </si>
  <si>
    <t>기타14자연3</t>
  </si>
  <si>
    <t>기타14사범</t>
  </si>
  <si>
    <t>기타14자전자연</t>
  </si>
  <si>
    <t>기타14자전공통</t>
  </si>
  <si>
    <t>기타14자전인문</t>
  </si>
  <si>
    <t>기타15</t>
  </si>
  <si>
    <t>기타15인문1</t>
  </si>
  <si>
    <t>기타15인문2</t>
  </si>
  <si>
    <t>기타15인문3</t>
  </si>
  <si>
    <t>기타15자연1</t>
  </si>
  <si>
    <t>기타15자연2</t>
  </si>
  <si>
    <t>기타15자연3</t>
  </si>
  <si>
    <t>기타15사범</t>
  </si>
  <si>
    <t>기타15자전자연</t>
  </si>
  <si>
    <t>기타15자전공통</t>
  </si>
  <si>
    <t>기타15자전인문</t>
  </si>
  <si>
    <t>기타16</t>
  </si>
  <si>
    <t>기타16인문1</t>
  </si>
  <si>
    <t>기타16인문2</t>
  </si>
  <si>
    <t>기타16인문3</t>
  </si>
  <si>
    <t>기타16자연1</t>
  </si>
  <si>
    <t>기타16자연2</t>
  </si>
  <si>
    <t>기타16자연3</t>
  </si>
  <si>
    <t>기타16사범</t>
  </si>
  <si>
    <t>기타16자전자연</t>
  </si>
  <si>
    <t>기타16자전공통</t>
  </si>
  <si>
    <t>기타16자전인문</t>
  </si>
  <si>
    <t>기타17</t>
  </si>
  <si>
    <t>기타17인문1</t>
  </si>
  <si>
    <t>기타17인문2</t>
  </si>
  <si>
    <t>기타17인문3</t>
  </si>
  <si>
    <t>기타17자연1</t>
  </si>
  <si>
    <t>기타17자연2</t>
  </si>
  <si>
    <t>기타17자연3</t>
  </si>
  <si>
    <t>기타17사범</t>
  </si>
  <si>
    <t>기타17자전자연</t>
  </si>
  <si>
    <t>기타17자전공통</t>
  </si>
  <si>
    <t>기타17자전인문</t>
  </si>
  <si>
    <t>기타18</t>
  </si>
  <si>
    <t>기타18인문1</t>
  </si>
  <si>
    <t>기타18인문2</t>
  </si>
  <si>
    <t>기타18인문3</t>
  </si>
  <si>
    <t>기타18자연1</t>
  </si>
  <si>
    <t>기타18자연2</t>
  </si>
  <si>
    <t>기타18자연3</t>
  </si>
  <si>
    <t>기타18사범</t>
  </si>
  <si>
    <t>기타18자전자연</t>
  </si>
  <si>
    <t>기타18자전공통</t>
  </si>
  <si>
    <t>기타18자전인문</t>
  </si>
  <si>
    <t>기타19</t>
  </si>
  <si>
    <t>기타19인문1</t>
  </si>
  <si>
    <t>기타19인문2</t>
  </si>
  <si>
    <t>기타19인문3</t>
  </si>
  <si>
    <t>기타19자연1</t>
  </si>
  <si>
    <t>기타19자연2</t>
  </si>
  <si>
    <t>기타19자연3</t>
  </si>
  <si>
    <t>기타19사범</t>
  </si>
  <si>
    <t>기타19자전자연</t>
  </si>
  <si>
    <t>기타19자전공통</t>
  </si>
  <si>
    <t>기타19자전인문</t>
  </si>
  <si>
    <t>기타20</t>
  </si>
  <si>
    <t>기타20인문1</t>
  </si>
  <si>
    <t>기타20인문2</t>
  </si>
  <si>
    <t>기타20인문3</t>
  </si>
  <si>
    <t>기타20자연1</t>
  </si>
  <si>
    <t>기타20자연2</t>
  </si>
  <si>
    <t>기타20자연3</t>
  </si>
  <si>
    <t>기타20사범</t>
  </si>
  <si>
    <t>기타20자전자연</t>
  </si>
  <si>
    <t>기타20자전공통</t>
  </si>
  <si>
    <t>기타20자전인문</t>
  </si>
  <si>
    <t>기타21</t>
  </si>
  <si>
    <t>기타21인문1</t>
  </si>
  <si>
    <t>기타21인문2</t>
  </si>
  <si>
    <t>기타21인문3</t>
  </si>
  <si>
    <t>기타21자연1</t>
  </si>
  <si>
    <t>기타21자연2</t>
  </si>
  <si>
    <t>기타21자연3</t>
  </si>
  <si>
    <t>기타21사범</t>
  </si>
  <si>
    <t>기타21자전자연</t>
  </si>
  <si>
    <t>기타21자전공통</t>
  </si>
  <si>
    <t>기타21자전인문</t>
  </si>
  <si>
    <t>기타22</t>
  </si>
  <si>
    <t>기타22인문1</t>
  </si>
  <si>
    <t>기타22인문2</t>
  </si>
  <si>
    <t>기타22인문3</t>
  </si>
  <si>
    <t>기타22자연1</t>
  </si>
  <si>
    <t>기타22자연2</t>
  </si>
  <si>
    <t>기타22자연3</t>
  </si>
  <si>
    <t>기타22사범</t>
  </si>
  <si>
    <t>기타22자전자연</t>
  </si>
  <si>
    <t>기타22자전공통</t>
  </si>
  <si>
    <t>기타22자전인문</t>
  </si>
  <si>
    <t>기타23</t>
  </si>
  <si>
    <t>기타23인문1</t>
  </si>
  <si>
    <t>기타23인문2</t>
  </si>
  <si>
    <t>기타23인문3</t>
  </si>
  <si>
    <t>기타23자연1</t>
  </si>
  <si>
    <t>기타23자연2</t>
  </si>
  <si>
    <t>기타23자연3</t>
  </si>
  <si>
    <t>기타23사범</t>
  </si>
  <si>
    <t>기타23자전자연</t>
  </si>
  <si>
    <t>기타23자전공통</t>
  </si>
  <si>
    <t>기타23자전인문</t>
  </si>
  <si>
    <t>기타24</t>
  </si>
  <si>
    <t>기타24인문1</t>
  </si>
  <si>
    <t>기타24인문2</t>
  </si>
  <si>
    <t>기타24인문3</t>
  </si>
  <si>
    <t>기타24자연1</t>
  </si>
  <si>
    <t>기타24자연2</t>
  </si>
  <si>
    <t>기타24자연3</t>
  </si>
  <si>
    <t>기타24사범</t>
  </si>
  <si>
    <t>기타24자전자연</t>
  </si>
  <si>
    <t>기타24자전공통</t>
  </si>
  <si>
    <t>기타24자전인문</t>
  </si>
  <si>
    <t>기타25</t>
  </si>
  <si>
    <t>기타25인문1</t>
  </si>
  <si>
    <t>기타25인문2</t>
  </si>
  <si>
    <t>기타25인문3</t>
  </si>
  <si>
    <t>기타25자연1</t>
  </si>
  <si>
    <t>기타25자연2</t>
  </si>
  <si>
    <t>기타25자연3</t>
  </si>
  <si>
    <t>기타25사범</t>
  </si>
  <si>
    <t>기타25자전자연</t>
  </si>
  <si>
    <t>기타25자전공통</t>
  </si>
  <si>
    <t>기타25자전인문</t>
  </si>
  <si>
    <t>기타26</t>
  </si>
  <si>
    <t>기타26인문1</t>
  </si>
  <si>
    <t>기타26인문2</t>
  </si>
  <si>
    <t>기타26인문3</t>
  </si>
  <si>
    <t>기타26자연1</t>
  </si>
  <si>
    <t>기타26자연2</t>
  </si>
  <si>
    <t>기타26자연3</t>
  </si>
  <si>
    <t>기타26사범</t>
  </si>
  <si>
    <t>기타26자전자연</t>
  </si>
  <si>
    <t>기타26자전공통</t>
  </si>
  <si>
    <t>기타26자전인문</t>
  </si>
  <si>
    <t>기타27</t>
  </si>
  <si>
    <t>기타27인문1</t>
  </si>
  <si>
    <t>기타27인문2</t>
  </si>
  <si>
    <t>기타27인문3</t>
  </si>
  <si>
    <t>기타27자연1</t>
  </si>
  <si>
    <t>기타27자연2</t>
  </si>
  <si>
    <t>기타27자연3</t>
  </si>
  <si>
    <t>기타27사범</t>
  </si>
  <si>
    <t>기타27자전자연</t>
  </si>
  <si>
    <t>기타27자전공통</t>
  </si>
  <si>
    <t>기타27자전인문</t>
  </si>
  <si>
    <t>기타28</t>
  </si>
  <si>
    <t>기타28인문1</t>
  </si>
  <si>
    <t>기타28인문2</t>
  </si>
  <si>
    <t>기타28인문3</t>
  </si>
  <si>
    <t>기타28자연1</t>
  </si>
  <si>
    <t>기타28자연2</t>
  </si>
  <si>
    <t>기타28자연3</t>
  </si>
  <si>
    <t>기타28사범</t>
  </si>
  <si>
    <t>기타28자전자연</t>
  </si>
  <si>
    <t>기타28자전공통</t>
  </si>
  <si>
    <t>기타28자전인문</t>
  </si>
  <si>
    <t>기타29</t>
  </si>
  <si>
    <t>기타29인문1</t>
  </si>
  <si>
    <t>기타29인문2</t>
  </si>
  <si>
    <t>기타29인문3</t>
  </si>
  <si>
    <t>기타29자연1</t>
  </si>
  <si>
    <t>기타29자연2</t>
  </si>
  <si>
    <t>기타29자연3</t>
  </si>
  <si>
    <t>기타29사범</t>
  </si>
  <si>
    <t>기타29자전자연</t>
  </si>
  <si>
    <t>기타29자전공통</t>
  </si>
  <si>
    <t>기타29자전인문</t>
  </si>
  <si>
    <t>기타30</t>
  </si>
  <si>
    <t>기타30인문1</t>
  </si>
  <si>
    <t>기타30인문2</t>
  </si>
  <si>
    <t>기타30인문3</t>
  </si>
  <si>
    <t>기타30자연1</t>
  </si>
  <si>
    <t>기타30자연2</t>
  </si>
  <si>
    <t>기타30자연3</t>
  </si>
  <si>
    <t>기타30사범</t>
  </si>
  <si>
    <t>기타30자전자연</t>
  </si>
  <si>
    <t>기타30자전공통</t>
  </si>
  <si>
    <t>기타30자전인문</t>
  </si>
  <si>
    <t>기타31</t>
  </si>
  <si>
    <t>기타31인문1</t>
  </si>
  <si>
    <t>기타31인문2</t>
  </si>
  <si>
    <t>기타31인문3</t>
  </si>
  <si>
    <t>기타31자연1</t>
  </si>
  <si>
    <t>기타31자연2</t>
  </si>
  <si>
    <t>기타31자연3</t>
  </si>
  <si>
    <t>기타31사범</t>
  </si>
  <si>
    <t>기타31자전자연</t>
  </si>
  <si>
    <t>기타31자전공통</t>
  </si>
  <si>
    <t>기타31자전인문</t>
  </si>
  <si>
    <t>기타32</t>
  </si>
  <si>
    <t>기타32인문1</t>
  </si>
  <si>
    <t>기타32인문2</t>
  </si>
  <si>
    <t>기타32인문3</t>
  </si>
  <si>
    <t>기타32자연1</t>
  </si>
  <si>
    <t>기타32자연2</t>
  </si>
  <si>
    <t>기타32자연3</t>
  </si>
  <si>
    <t>기타32사범</t>
  </si>
  <si>
    <t>기타32자전자연</t>
  </si>
  <si>
    <t>기타32자전공통</t>
  </si>
  <si>
    <t>기타32자전인문</t>
  </si>
  <si>
    <t>기타33</t>
  </si>
  <si>
    <t>기타33인문1</t>
  </si>
  <si>
    <t>기타33인문2</t>
  </si>
  <si>
    <t>기타33인문3</t>
  </si>
  <si>
    <t>기타33자연1</t>
  </si>
  <si>
    <t>기타33자연2</t>
  </si>
  <si>
    <t>기타33자연3</t>
  </si>
  <si>
    <t>기타33사범</t>
  </si>
  <si>
    <t>기타33자전자연</t>
  </si>
  <si>
    <t>기타33자전공통</t>
  </si>
  <si>
    <t>기타33자전인문</t>
  </si>
  <si>
    <t>기타34</t>
  </si>
  <si>
    <t>기타34인문1</t>
  </si>
  <si>
    <t>기타34인문2</t>
  </si>
  <si>
    <t>기타34인문3</t>
  </si>
  <si>
    <t>기타34자연1</t>
  </si>
  <si>
    <t>기타34자연2</t>
  </si>
  <si>
    <t>기타34자연3</t>
  </si>
  <si>
    <t>기타34사범</t>
  </si>
  <si>
    <t>기타34자전자연</t>
  </si>
  <si>
    <t>기타34자전공통</t>
  </si>
  <si>
    <t>기타34자전인문</t>
  </si>
  <si>
    <t>기타35</t>
  </si>
  <si>
    <t>기타35인문1</t>
  </si>
  <si>
    <t>기타35인문2</t>
  </si>
  <si>
    <t>기타35인문3</t>
  </si>
  <si>
    <t>기타35자연1</t>
  </si>
  <si>
    <t>기타35자연2</t>
  </si>
  <si>
    <t>기타35자연3</t>
  </si>
  <si>
    <t>기타35사범</t>
  </si>
  <si>
    <t>기타35자전자연</t>
  </si>
  <si>
    <t>기타35자전공통</t>
  </si>
  <si>
    <t>기타35자전인문</t>
  </si>
  <si>
    <t>기타36</t>
  </si>
  <si>
    <t>기타36인문1</t>
  </si>
  <si>
    <t>기타36인문2</t>
  </si>
  <si>
    <t>기타36인문3</t>
  </si>
  <si>
    <t>기타36자연1</t>
  </si>
  <si>
    <t>기타36자연2</t>
  </si>
  <si>
    <t>기타36자연3</t>
  </si>
  <si>
    <t>기타36사범</t>
  </si>
  <si>
    <t>기타36자전자연</t>
  </si>
  <si>
    <t>기타36자전공통</t>
  </si>
  <si>
    <t>기타36자전인문</t>
  </si>
  <si>
    <t>기타37</t>
  </si>
  <si>
    <t>기타37인문1</t>
  </si>
  <si>
    <t>기타37인문2</t>
  </si>
  <si>
    <t>기타37인문3</t>
  </si>
  <si>
    <t>기타37자연1</t>
  </si>
  <si>
    <t>기타37자연2</t>
  </si>
  <si>
    <t>기타37자연3</t>
  </si>
  <si>
    <t>기타37사범</t>
  </si>
  <si>
    <t>기타37자전자연</t>
  </si>
  <si>
    <t>기타37자전공통</t>
  </si>
  <si>
    <t>기타37자전인문</t>
  </si>
  <si>
    <t>기타38</t>
  </si>
  <si>
    <t>기타38인문1</t>
  </si>
  <si>
    <t>기타38인문2</t>
  </si>
  <si>
    <t>기타38인문3</t>
  </si>
  <si>
    <t>기타38자연1</t>
  </si>
  <si>
    <t>기타38자연2</t>
  </si>
  <si>
    <t>기타38자연3</t>
  </si>
  <si>
    <t>기타38사범</t>
  </si>
  <si>
    <t>기타38자전자연</t>
  </si>
  <si>
    <t>기타38자전공통</t>
  </si>
  <si>
    <t>기타38자전인문</t>
  </si>
  <si>
    <t>기타39</t>
  </si>
  <si>
    <t>기타39인문1</t>
  </si>
  <si>
    <t>기타39인문2</t>
  </si>
  <si>
    <t>기타39인문3</t>
  </si>
  <si>
    <t>기타39자연1</t>
  </si>
  <si>
    <t>기타39자연2</t>
  </si>
  <si>
    <t>기타39자연3</t>
  </si>
  <si>
    <t>기타39사범</t>
  </si>
  <si>
    <t>기타39자전자연</t>
  </si>
  <si>
    <t>기타39자전공통</t>
  </si>
  <si>
    <t>기타39자전인문</t>
  </si>
  <si>
    <t>기타40</t>
  </si>
  <si>
    <t>기타40인문1</t>
  </si>
  <si>
    <t>기타40인문2</t>
  </si>
  <si>
    <t>기타40인문3</t>
  </si>
  <si>
    <t>기타40자연1</t>
  </si>
  <si>
    <t>기타40자연2</t>
  </si>
  <si>
    <t>기타40자연3</t>
  </si>
  <si>
    <t>기타40사범</t>
  </si>
  <si>
    <t>기타40자전자연</t>
  </si>
  <si>
    <t>기타40자전공통</t>
  </si>
  <si>
    <t>기타40자전인문</t>
  </si>
  <si>
    <t>기타41</t>
  </si>
  <si>
    <t>기타41인문1</t>
  </si>
  <si>
    <t>기타41인문2</t>
  </si>
  <si>
    <t>기타41인문3</t>
  </si>
  <si>
    <t>기타41자연1</t>
  </si>
  <si>
    <t>기타41자연2</t>
  </si>
  <si>
    <t>기타41자연3</t>
  </si>
  <si>
    <t>기타41사범</t>
  </si>
  <si>
    <t>기타41자전자연</t>
  </si>
  <si>
    <t>기타41자전공통</t>
  </si>
  <si>
    <t>기타41자전인문</t>
  </si>
  <si>
    <t>기타42</t>
  </si>
  <si>
    <t>기타42인문1</t>
  </si>
  <si>
    <t>기타42인문2</t>
  </si>
  <si>
    <t>기타42인문3</t>
  </si>
  <si>
    <t>기타42자연1</t>
  </si>
  <si>
    <t>기타42자연2</t>
  </si>
  <si>
    <t>기타42자연3</t>
  </si>
  <si>
    <t>기타42사범</t>
  </si>
  <si>
    <t>기타42자전자연</t>
  </si>
  <si>
    <t>기타42자전공통</t>
  </si>
  <si>
    <t>기타42자전인문</t>
  </si>
  <si>
    <t>기타43</t>
  </si>
  <si>
    <t>기타43인문1</t>
  </si>
  <si>
    <t>기타43인문2</t>
  </si>
  <si>
    <t>기타43인문3</t>
  </si>
  <si>
    <t>기타43자연1</t>
  </si>
  <si>
    <t>기타43자연2</t>
  </si>
  <si>
    <t>기타43자연3</t>
  </si>
  <si>
    <t>기타43사범</t>
  </si>
  <si>
    <t>기타43자전자연</t>
  </si>
  <si>
    <t>기타43자전공통</t>
  </si>
  <si>
    <t>기타43자전인문</t>
  </si>
  <si>
    <t>기타44</t>
  </si>
  <si>
    <t>기타44인문1</t>
  </si>
  <si>
    <t>기타44인문2</t>
  </si>
  <si>
    <t>기타44인문3</t>
  </si>
  <si>
    <t>기타44자연1</t>
  </si>
  <si>
    <t>기타44자연2</t>
  </si>
  <si>
    <t>기타44자연3</t>
  </si>
  <si>
    <t>기타44사범</t>
  </si>
  <si>
    <t>기타44자전자연</t>
  </si>
  <si>
    <t>기타44자전공통</t>
  </si>
  <si>
    <t>기타44자전인문</t>
  </si>
  <si>
    <t>기타45</t>
  </si>
  <si>
    <t>기타45인문1</t>
  </si>
  <si>
    <t>기타45인문2</t>
  </si>
  <si>
    <t>기타45인문3</t>
  </si>
  <si>
    <t>기타45자연1</t>
  </si>
  <si>
    <t>기타45자연2</t>
  </si>
  <si>
    <t>기타45자연3</t>
  </si>
  <si>
    <t>기타45사범</t>
  </si>
  <si>
    <t>기타45자전자연</t>
  </si>
  <si>
    <t>기타45자전공통</t>
  </si>
  <si>
    <t>기타45자전인문</t>
  </si>
  <si>
    <t>기타46</t>
  </si>
  <si>
    <t>기타46인문1</t>
  </si>
  <si>
    <t>기타46인문2</t>
  </si>
  <si>
    <t>기타46인문3</t>
  </si>
  <si>
    <t>기타46자연1</t>
  </si>
  <si>
    <t>기타46자연2</t>
  </si>
  <si>
    <t>기타46자연3</t>
  </si>
  <si>
    <t>기타46사범</t>
  </si>
  <si>
    <t>기타46자전자연</t>
  </si>
  <si>
    <t>기타46자전공통</t>
  </si>
  <si>
    <t>기타46자전인문</t>
  </si>
  <si>
    <t>기타47</t>
  </si>
  <si>
    <t>기타47인문1</t>
  </si>
  <si>
    <t>기타47인문2</t>
  </si>
  <si>
    <t>기타47인문3</t>
  </si>
  <si>
    <t>기타47자연1</t>
  </si>
  <si>
    <t>기타47자연2</t>
  </si>
  <si>
    <t>기타47자연3</t>
  </si>
  <si>
    <t>기타47사범</t>
  </si>
  <si>
    <t>기타47자전자연</t>
  </si>
  <si>
    <t>기타47자전공통</t>
  </si>
  <si>
    <t>기타47자전인문</t>
  </si>
  <si>
    <t>기타48</t>
  </si>
  <si>
    <t>기타48인문1</t>
  </si>
  <si>
    <t>기타48인문2</t>
  </si>
  <si>
    <t>기타48인문3</t>
  </si>
  <si>
    <t>기타48자연1</t>
  </si>
  <si>
    <t>기타48자연2</t>
  </si>
  <si>
    <t>기타48자연3</t>
  </si>
  <si>
    <t>기타48사범</t>
  </si>
  <si>
    <t>기타48자전자연</t>
  </si>
  <si>
    <t>기타48자전공통</t>
  </si>
  <si>
    <t>기타48자전인문</t>
  </si>
  <si>
    <t>기타49</t>
  </si>
  <si>
    <t>기타49인문1</t>
  </si>
  <si>
    <t>기타49인문2</t>
  </si>
  <si>
    <t>기타49인문3</t>
  </si>
  <si>
    <t>기타49자연1</t>
  </si>
  <si>
    <t>기타49자연2</t>
  </si>
  <si>
    <t>기타49자연3</t>
  </si>
  <si>
    <t>기타49사범</t>
  </si>
  <si>
    <t>기타49자전자연</t>
  </si>
  <si>
    <t>기타49자전공통</t>
  </si>
  <si>
    <t>기타49자전인문</t>
  </si>
  <si>
    <t>기타50</t>
  </si>
  <si>
    <t>기타50인문1</t>
  </si>
  <si>
    <t>기타50인문2</t>
  </si>
  <si>
    <t>기타50인문3</t>
  </si>
  <si>
    <t>기타50자연1</t>
  </si>
  <si>
    <t>기타50자연2</t>
  </si>
  <si>
    <t>기타50자연3</t>
  </si>
  <si>
    <t>기타50사범</t>
  </si>
  <si>
    <t>기타50자전자연</t>
  </si>
  <si>
    <t>기타50자전공통</t>
  </si>
  <si>
    <t>기타50자전인문</t>
  </si>
  <si>
    <t>기타51</t>
  </si>
  <si>
    <t>기타51인문1</t>
  </si>
  <si>
    <t>기타51인문2</t>
  </si>
  <si>
    <t>기타51인문3</t>
  </si>
  <si>
    <t>기타51자연1</t>
  </si>
  <si>
    <t>기타51자연2</t>
  </si>
  <si>
    <t>기타51자연3</t>
  </si>
  <si>
    <t>기타51사범</t>
  </si>
  <si>
    <t>기타51자전자연</t>
  </si>
  <si>
    <t>기타51자전공통</t>
  </si>
  <si>
    <t>기타51자전인문</t>
  </si>
  <si>
    <t>기타52</t>
  </si>
  <si>
    <t>기타52인문1</t>
  </si>
  <si>
    <t>기타52인문2</t>
  </si>
  <si>
    <t>기타52인문3</t>
  </si>
  <si>
    <t>기타52자연1</t>
  </si>
  <si>
    <t>기타52자연2</t>
  </si>
  <si>
    <t>기타52자연3</t>
  </si>
  <si>
    <t>기타52사범</t>
  </si>
  <si>
    <t>기타52자전자연</t>
  </si>
  <si>
    <t>기타52자전공통</t>
  </si>
  <si>
    <t>기타52자전인문</t>
  </si>
  <si>
    <t>기타53</t>
  </si>
  <si>
    <t>기타53인문1</t>
  </si>
  <si>
    <t>기타53인문2</t>
  </si>
  <si>
    <t>기타53인문3</t>
  </si>
  <si>
    <t>기타53자연1</t>
  </si>
  <si>
    <t>기타53자연2</t>
  </si>
  <si>
    <t>기타53자연3</t>
  </si>
  <si>
    <t>기타53사범</t>
  </si>
  <si>
    <t>기타53자전자연</t>
  </si>
  <si>
    <t>기타53자전공통</t>
  </si>
  <si>
    <t>기타53자전인문</t>
  </si>
  <si>
    <t>기타54</t>
  </si>
  <si>
    <t>기타54인문1</t>
  </si>
  <si>
    <t>기타54인문2</t>
  </si>
  <si>
    <t>기타54인문3</t>
  </si>
  <si>
    <t>기타54자연1</t>
  </si>
  <si>
    <t>기타54자연2</t>
  </si>
  <si>
    <t>기타54자연3</t>
  </si>
  <si>
    <t>기타54사범</t>
  </si>
  <si>
    <t>기타54자전자연</t>
  </si>
  <si>
    <t>기타54자전공통</t>
  </si>
  <si>
    <t>기타54자전인문</t>
  </si>
  <si>
    <t>기타55</t>
  </si>
  <si>
    <t>기타55인문1</t>
  </si>
  <si>
    <t>기타55인문2</t>
  </si>
  <si>
    <t>기타55인문3</t>
  </si>
  <si>
    <t>기타55자연1</t>
  </si>
  <si>
    <t>기타55자연2</t>
  </si>
  <si>
    <t>기타55자연3</t>
  </si>
  <si>
    <t>기타55사범</t>
  </si>
  <si>
    <t>기타55자전자연</t>
  </si>
  <si>
    <t>기타55자전공통</t>
  </si>
  <si>
    <t>기타55자전인문</t>
  </si>
  <si>
    <t>기타56</t>
  </si>
  <si>
    <t>기타56인문1</t>
  </si>
  <si>
    <t>기타56인문2</t>
  </si>
  <si>
    <t>기타56인문3</t>
  </si>
  <si>
    <t>기타56자연1</t>
  </si>
  <si>
    <t>기타56자연2</t>
  </si>
  <si>
    <t>기타56자연3</t>
  </si>
  <si>
    <t>기타56사범</t>
  </si>
  <si>
    <t>기타56자전자연</t>
  </si>
  <si>
    <t>기타56자전공통</t>
  </si>
  <si>
    <t>기타56자전인문</t>
  </si>
  <si>
    <t>기타57</t>
  </si>
  <si>
    <t>기타57인문1</t>
  </si>
  <si>
    <t>기타57인문2</t>
  </si>
  <si>
    <t>기타57인문3</t>
  </si>
  <si>
    <t>기타57자연1</t>
  </si>
  <si>
    <t>기타57자연2</t>
  </si>
  <si>
    <t>기타57자연3</t>
  </si>
  <si>
    <t>기타57사범</t>
  </si>
  <si>
    <t>기타57자전자연</t>
  </si>
  <si>
    <t>기타57자전공통</t>
  </si>
  <si>
    <t>기타57자전인문</t>
  </si>
  <si>
    <t>기타58</t>
  </si>
  <si>
    <t>기타58인문1</t>
  </si>
  <si>
    <t>기타58인문2</t>
  </si>
  <si>
    <t>기타58인문3</t>
  </si>
  <si>
    <t>기타58자연1</t>
  </si>
  <si>
    <t>기타58자연2</t>
  </si>
  <si>
    <t>기타58자연3</t>
  </si>
  <si>
    <t>기타58사범</t>
  </si>
  <si>
    <t>기타58자전자연</t>
  </si>
  <si>
    <t>기타58자전공통</t>
  </si>
  <si>
    <t>기타58자전인문</t>
  </si>
  <si>
    <t>기타59</t>
  </si>
  <si>
    <t>기타59인문1</t>
  </si>
  <si>
    <t>기타59인문2</t>
  </si>
  <si>
    <t>기타59인문3</t>
  </si>
  <si>
    <t>기타59자연1</t>
  </si>
  <si>
    <t>기타59자연2</t>
  </si>
  <si>
    <t>기타59자연3</t>
  </si>
  <si>
    <t>기타59사범</t>
  </si>
  <si>
    <t>기타59자전자연</t>
  </si>
  <si>
    <t>기타59자전공통</t>
  </si>
  <si>
    <t>기타59자전인문</t>
  </si>
  <si>
    <t>기타60</t>
  </si>
  <si>
    <t>기타60인문1</t>
  </si>
  <si>
    <t>기타60인문2</t>
  </si>
  <si>
    <t>기타60인문3</t>
  </si>
  <si>
    <t>기타60자연1</t>
  </si>
  <si>
    <t>기타60자연2</t>
  </si>
  <si>
    <t>기타60자연3</t>
  </si>
  <si>
    <t>기타60사범</t>
  </si>
  <si>
    <t>기타60자전자연</t>
  </si>
  <si>
    <t>기타60자전공통</t>
  </si>
  <si>
    <t>기타60자전인문</t>
  </si>
  <si>
    <t>기타61</t>
  </si>
  <si>
    <t>기타61인문1</t>
  </si>
  <si>
    <t>기타61인문2</t>
  </si>
  <si>
    <t>기타61인문3</t>
  </si>
  <si>
    <t>기타61자연1</t>
  </si>
  <si>
    <t>기타61자연2</t>
  </si>
  <si>
    <t>기타61자연3</t>
  </si>
  <si>
    <t>기타61사범</t>
  </si>
  <si>
    <t>기타61자전자연</t>
  </si>
  <si>
    <t>기타61자전공통</t>
  </si>
  <si>
    <t>기타61자전인문</t>
  </si>
  <si>
    <t>기타62</t>
  </si>
  <si>
    <t>기타62인문1</t>
  </si>
  <si>
    <t>기타62인문2</t>
  </si>
  <si>
    <t>기타62인문3</t>
  </si>
  <si>
    <t>기타62자연1</t>
  </si>
  <si>
    <t>기타62자연2</t>
  </si>
  <si>
    <t>기타62자연3</t>
  </si>
  <si>
    <t>기타62사범</t>
  </si>
  <si>
    <t>기타62자전자연</t>
  </si>
  <si>
    <t>기타62자전공통</t>
  </si>
  <si>
    <t>기타62자전인문</t>
  </si>
  <si>
    <t>기타63</t>
  </si>
  <si>
    <t>기타63인문1</t>
  </si>
  <si>
    <t>기타63인문2</t>
  </si>
  <si>
    <t>기타63인문3</t>
  </si>
  <si>
    <t>기타63자연1</t>
  </si>
  <si>
    <t>기타63자연2</t>
  </si>
  <si>
    <t>기타63자연3</t>
  </si>
  <si>
    <t>기타63사범</t>
  </si>
  <si>
    <t>기타63자전자연</t>
  </si>
  <si>
    <t>기타63자전공통</t>
  </si>
  <si>
    <t>기타63자전인문</t>
  </si>
  <si>
    <t>기타64</t>
  </si>
  <si>
    <t>기타64인문1</t>
  </si>
  <si>
    <t>기타64인문2</t>
  </si>
  <si>
    <t>기타64인문3</t>
  </si>
  <si>
    <t>기타64자연1</t>
  </si>
  <si>
    <t>기타64자연2</t>
  </si>
  <si>
    <t>기타64자연3</t>
  </si>
  <si>
    <t>기타64사범</t>
  </si>
  <si>
    <t>기타64자전자연</t>
  </si>
  <si>
    <t>기타64자전공통</t>
  </si>
  <si>
    <t>기타64자전인문</t>
  </si>
  <si>
    <t>기타65</t>
  </si>
  <si>
    <t>기타65인문1</t>
  </si>
  <si>
    <t>기타65인문2</t>
  </si>
  <si>
    <t>기타65인문3</t>
  </si>
  <si>
    <t>기타65자연1</t>
  </si>
  <si>
    <t>기타65자연2</t>
  </si>
  <si>
    <t>기타65자연3</t>
  </si>
  <si>
    <t>기타65사범</t>
  </si>
  <si>
    <t>기타65자전자연</t>
  </si>
  <si>
    <t>기타65자전공통</t>
  </si>
  <si>
    <t>기타65자전인문</t>
  </si>
  <si>
    <t>기타66</t>
  </si>
  <si>
    <t>기타66인문1</t>
  </si>
  <si>
    <t>기타66인문2</t>
  </si>
  <si>
    <t>기타66인문3</t>
  </si>
  <si>
    <t>기타66자연1</t>
  </si>
  <si>
    <t>기타66자연2</t>
  </si>
  <si>
    <t>기타66자연3</t>
  </si>
  <si>
    <t>기타66사범</t>
  </si>
  <si>
    <t>기타66자전자연</t>
  </si>
  <si>
    <t>기타66자전공통</t>
  </si>
  <si>
    <t>기타66자전인문</t>
  </si>
  <si>
    <t>기타67</t>
  </si>
  <si>
    <t>기타67인문1</t>
  </si>
  <si>
    <t>기타67인문2</t>
  </si>
  <si>
    <t>기타67인문3</t>
  </si>
  <si>
    <t>기타67자연1</t>
  </si>
  <si>
    <t>기타67자연2</t>
  </si>
  <si>
    <t>기타67자연3</t>
  </si>
  <si>
    <t>기타67사범</t>
  </si>
  <si>
    <t>기타67자전자연</t>
  </si>
  <si>
    <t>기타67자전공통</t>
  </si>
  <si>
    <t>기타67자전인문</t>
  </si>
  <si>
    <t>기타68</t>
  </si>
  <si>
    <t>기타68인문1</t>
  </si>
  <si>
    <t>기타68인문2</t>
  </si>
  <si>
    <t>기타68인문3</t>
  </si>
  <si>
    <t>기타68자연1</t>
  </si>
  <si>
    <t>기타68자연2</t>
  </si>
  <si>
    <t>기타68자연3</t>
  </si>
  <si>
    <t>기타68사범</t>
  </si>
  <si>
    <t>기타68자전자연</t>
  </si>
  <si>
    <t>기타68자전공통</t>
  </si>
  <si>
    <t>기타68자전인문</t>
  </si>
  <si>
    <t>기타69</t>
  </si>
  <si>
    <t>기타69인문1</t>
  </si>
  <si>
    <t>기타69인문2</t>
  </si>
  <si>
    <t>기타69인문3</t>
  </si>
  <si>
    <t>기타69자연1</t>
  </si>
  <si>
    <t>기타69자연2</t>
  </si>
  <si>
    <t>기타69자연3</t>
  </si>
  <si>
    <t>기타69사범</t>
  </si>
  <si>
    <t>기타69자전자연</t>
  </si>
  <si>
    <t>기타69자전공통</t>
  </si>
  <si>
    <t>기타69자전인문</t>
  </si>
  <si>
    <t>기타70</t>
  </si>
  <si>
    <t>기타70인문1</t>
  </si>
  <si>
    <t>기타70인문2</t>
  </si>
  <si>
    <t>기타70인문3</t>
  </si>
  <si>
    <t>기타70자연1</t>
  </si>
  <si>
    <t>기타70자연2</t>
  </si>
  <si>
    <t>기타70자연3</t>
  </si>
  <si>
    <t>기타70사범</t>
  </si>
  <si>
    <t>기타70자전자연</t>
  </si>
  <si>
    <t>기타70자전공통</t>
  </si>
  <si>
    <t>기타70자전인문</t>
  </si>
  <si>
    <t>기타71</t>
  </si>
  <si>
    <t>기타71인문1</t>
  </si>
  <si>
    <t>기타71인문2</t>
  </si>
  <si>
    <t>기타71인문3</t>
  </si>
  <si>
    <t>기타71자연1</t>
  </si>
  <si>
    <t>기타71자연2</t>
  </si>
  <si>
    <t>기타71자연3</t>
  </si>
  <si>
    <t>기타71사범</t>
  </si>
  <si>
    <t>기타71자전자연</t>
  </si>
  <si>
    <t>기타71자전공통</t>
  </si>
  <si>
    <t>기타71자전인문</t>
  </si>
  <si>
    <t>기타72</t>
  </si>
  <si>
    <t>기타72인문1</t>
  </si>
  <si>
    <t>기타72인문2</t>
  </si>
  <si>
    <t>기타72인문3</t>
  </si>
  <si>
    <t>기타72자연1</t>
  </si>
  <si>
    <t>기타72자연2</t>
  </si>
  <si>
    <t>기타72자연3</t>
  </si>
  <si>
    <t>기타72사범</t>
  </si>
  <si>
    <t>기타72자전자연</t>
  </si>
  <si>
    <t>기타72자전공통</t>
  </si>
  <si>
    <t>기타72자전인문</t>
  </si>
  <si>
    <t>기타73</t>
  </si>
  <si>
    <t>기타73인문1</t>
  </si>
  <si>
    <t>기타73인문2</t>
  </si>
  <si>
    <t>기타73인문3</t>
  </si>
  <si>
    <t>기타73자연1</t>
  </si>
  <si>
    <t>기타73자연2</t>
  </si>
  <si>
    <t>기타73자연3</t>
  </si>
  <si>
    <t>기타73사범</t>
  </si>
  <si>
    <t>기타73자전자연</t>
  </si>
  <si>
    <t>기타73자전공통</t>
  </si>
  <si>
    <t>기타73자전인문</t>
  </si>
  <si>
    <t>기타74</t>
  </si>
  <si>
    <t>기타74인문1</t>
  </si>
  <si>
    <t>기타74인문2</t>
  </si>
  <si>
    <t>기타74인문3</t>
  </si>
  <si>
    <t>기타74자연1</t>
  </si>
  <si>
    <t>기타74자연2</t>
  </si>
  <si>
    <t>기타74자연3</t>
  </si>
  <si>
    <t>기타74사범</t>
  </si>
  <si>
    <t>기타74자전자연</t>
  </si>
  <si>
    <t>기타74자전공통</t>
  </si>
  <si>
    <t>기타74자전인문</t>
  </si>
  <si>
    <t>기타75</t>
  </si>
  <si>
    <t>기타75인문1</t>
  </si>
  <si>
    <t>기타75인문2</t>
  </si>
  <si>
    <t>기타75인문3</t>
  </si>
  <si>
    <t>기타75자연1</t>
  </si>
  <si>
    <t>기타75자연2</t>
  </si>
  <si>
    <t>기타75자연3</t>
  </si>
  <si>
    <t>기타75사범</t>
  </si>
  <si>
    <t>기타75자전자연</t>
  </si>
  <si>
    <t>기타75자전공통</t>
  </si>
  <si>
    <t>기타75자전인문</t>
  </si>
  <si>
    <t>기타76</t>
  </si>
  <si>
    <t>기타76인문1</t>
  </si>
  <si>
    <t>기타76인문2</t>
  </si>
  <si>
    <t>기타76인문3</t>
  </si>
  <si>
    <t>기타76자연1</t>
  </si>
  <si>
    <t>기타76자연2</t>
  </si>
  <si>
    <t>기타76자연3</t>
  </si>
  <si>
    <t>기타76사범</t>
  </si>
  <si>
    <t>기타76자전자연</t>
  </si>
  <si>
    <t>기타76자전공통</t>
  </si>
  <si>
    <t>기타76자전인문</t>
  </si>
  <si>
    <t>기타77</t>
  </si>
  <si>
    <t>기타77인문1</t>
  </si>
  <si>
    <t>기타77인문2</t>
  </si>
  <si>
    <t>기타77인문3</t>
  </si>
  <si>
    <t>기타77자연1</t>
  </si>
  <si>
    <t>기타77자연2</t>
  </si>
  <si>
    <t>기타77자연3</t>
  </si>
  <si>
    <t>기타77사범</t>
  </si>
  <si>
    <t>기타77자전자연</t>
  </si>
  <si>
    <t>기타77자전공통</t>
  </si>
  <si>
    <t>기타77자전인문</t>
  </si>
  <si>
    <t>기타78</t>
  </si>
  <si>
    <t>기타78인문1</t>
  </si>
  <si>
    <t>기타78인문2</t>
  </si>
  <si>
    <t>기타78인문3</t>
  </si>
  <si>
    <t>기타78자연1</t>
  </si>
  <si>
    <t>기타78자연2</t>
  </si>
  <si>
    <t>기타78자연3</t>
  </si>
  <si>
    <t>기타78사범</t>
  </si>
  <si>
    <t>기타78자전자연</t>
  </si>
  <si>
    <t>기타78자전공통</t>
  </si>
  <si>
    <t>기타78자전인문</t>
  </si>
  <si>
    <t>기타79</t>
  </si>
  <si>
    <t>기타79인문1</t>
  </si>
  <si>
    <t>기타79인문2</t>
  </si>
  <si>
    <t>기타79인문3</t>
  </si>
  <si>
    <t>기타79자연1</t>
  </si>
  <si>
    <t>기타79자연2</t>
  </si>
  <si>
    <t>기타79자연3</t>
  </si>
  <si>
    <t>기타79사범</t>
  </si>
  <si>
    <t>기타79자전자연</t>
  </si>
  <si>
    <t>기타79자전공통</t>
  </si>
  <si>
    <t>기타79자전인문</t>
  </si>
  <si>
    <t>기타80</t>
  </si>
  <si>
    <t>기타80인문1</t>
  </si>
  <si>
    <t>기타80인문2</t>
  </si>
  <si>
    <t>기타80인문3</t>
  </si>
  <si>
    <t>기타80자연1</t>
  </si>
  <si>
    <t>기타80자연2</t>
  </si>
  <si>
    <t>기타80자연3</t>
  </si>
  <si>
    <t>기타80사범</t>
  </si>
  <si>
    <t>기타80자전자연</t>
  </si>
  <si>
    <t>기타80자전공통</t>
  </si>
  <si>
    <t>기타80자전인문</t>
  </si>
  <si>
    <t>기타81</t>
  </si>
  <si>
    <t>기타81인문1</t>
  </si>
  <si>
    <t>기타81인문2</t>
  </si>
  <si>
    <t>기타81인문3</t>
  </si>
  <si>
    <t>기타81자연1</t>
  </si>
  <si>
    <t>기타81자연2</t>
  </si>
  <si>
    <t>기타81자연3</t>
  </si>
  <si>
    <t>기타81사범</t>
  </si>
  <si>
    <t>기타81자전자연</t>
  </si>
  <si>
    <t>기타81자전공통</t>
  </si>
  <si>
    <t>기타81자전인문</t>
  </si>
  <si>
    <t>기타82</t>
  </si>
  <si>
    <t>기타82인문1</t>
  </si>
  <si>
    <t>기타82인문2</t>
  </si>
  <si>
    <t>기타82인문3</t>
  </si>
  <si>
    <t>기타82자연1</t>
  </si>
  <si>
    <t>기타82자연2</t>
  </si>
  <si>
    <t>기타82자연3</t>
  </si>
  <si>
    <t>기타82사범</t>
  </si>
  <si>
    <t>기타82자전자연</t>
  </si>
  <si>
    <t>기타82자전공통</t>
  </si>
  <si>
    <t>기타82자전인문</t>
  </si>
  <si>
    <t>기타83</t>
  </si>
  <si>
    <t>기타83인문1</t>
  </si>
  <si>
    <t>기타83인문2</t>
  </si>
  <si>
    <t>기타83인문3</t>
  </si>
  <si>
    <t>기타83자연1</t>
  </si>
  <si>
    <t>기타83자연2</t>
  </si>
  <si>
    <t>기타83자연3</t>
  </si>
  <si>
    <t>기타83사범</t>
  </si>
  <si>
    <t>기타83자전자연</t>
  </si>
  <si>
    <t>기타83자전공통</t>
  </si>
  <si>
    <t>기타83자전인문</t>
  </si>
  <si>
    <t>기타84</t>
  </si>
  <si>
    <t>기타84인문1</t>
  </si>
  <si>
    <t>기타84인문2</t>
  </si>
  <si>
    <t>기타84인문3</t>
  </si>
  <si>
    <t>기타84자연1</t>
  </si>
  <si>
    <t>기타84자연2</t>
  </si>
  <si>
    <t>기타84자연3</t>
  </si>
  <si>
    <t>기타84사범</t>
  </si>
  <si>
    <t>기타84자전자연</t>
  </si>
  <si>
    <t>기타84자전공통</t>
  </si>
  <si>
    <t>기타84자전인문</t>
  </si>
  <si>
    <t>기타85</t>
  </si>
  <si>
    <t>기타85인문1</t>
  </si>
  <si>
    <t>기타85인문2</t>
  </si>
  <si>
    <t>기타85인문3</t>
  </si>
  <si>
    <t>기타85자연1</t>
  </si>
  <si>
    <t>기타85자연2</t>
  </si>
  <si>
    <t>기타85자연3</t>
  </si>
  <si>
    <t>기타85사범</t>
  </si>
  <si>
    <t>기타85자전자연</t>
  </si>
  <si>
    <t>기타85자전공통</t>
  </si>
  <si>
    <t>기타85자전인문</t>
  </si>
  <si>
    <t>기타86</t>
  </si>
  <si>
    <t>기타86인문1</t>
  </si>
  <si>
    <t>기타86인문2</t>
  </si>
  <si>
    <t>기타86인문3</t>
  </si>
  <si>
    <t>기타86자연1</t>
  </si>
  <si>
    <t>기타86자연2</t>
  </si>
  <si>
    <t>기타86자연3</t>
  </si>
  <si>
    <t>기타86사범</t>
  </si>
  <si>
    <t>기타86자전자연</t>
  </si>
  <si>
    <t>기타86자전공통</t>
  </si>
  <si>
    <t>기타86자전인문</t>
  </si>
  <si>
    <t>기타87</t>
  </si>
  <si>
    <t>기타87인문1</t>
  </si>
  <si>
    <t>기타87인문2</t>
  </si>
  <si>
    <t>기타87인문3</t>
  </si>
  <si>
    <t>기타87자연1</t>
  </si>
  <si>
    <t>기타87자연2</t>
  </si>
  <si>
    <t>기타87자연3</t>
  </si>
  <si>
    <t>기타87사범</t>
  </si>
  <si>
    <t>기타87자전자연</t>
  </si>
  <si>
    <t>기타87자전공통</t>
  </si>
  <si>
    <t>기타87자전인문</t>
  </si>
  <si>
    <t>기타88</t>
  </si>
  <si>
    <t>기타88인문1</t>
  </si>
  <si>
    <t>기타88인문2</t>
  </si>
  <si>
    <t>기타88인문3</t>
  </si>
  <si>
    <t>기타88자연1</t>
  </si>
  <si>
    <t>기타88자연2</t>
  </si>
  <si>
    <t>기타88자연3</t>
  </si>
  <si>
    <t>기타88사범</t>
  </si>
  <si>
    <t>기타88자전자연</t>
  </si>
  <si>
    <t>기타88자전공통</t>
  </si>
  <si>
    <t>기타88자전인문</t>
  </si>
  <si>
    <t>기타89</t>
  </si>
  <si>
    <t>기타89인문1</t>
  </si>
  <si>
    <t>기타89인문2</t>
  </si>
  <si>
    <t>기타89인문3</t>
  </si>
  <si>
    <t>기타89자연1</t>
  </si>
  <si>
    <t>기타89자연2</t>
  </si>
  <si>
    <t>기타89자연3</t>
  </si>
  <si>
    <t>기타89사범</t>
  </si>
  <si>
    <t>기타89자전자연</t>
  </si>
  <si>
    <t>기타89자전공통</t>
  </si>
  <si>
    <t>기타89자전인문</t>
  </si>
  <si>
    <t>기타90</t>
  </si>
  <si>
    <t>기타90인문1</t>
  </si>
  <si>
    <t>기타90인문2</t>
  </si>
  <si>
    <t>기타90인문3</t>
  </si>
  <si>
    <t>기타90자연1</t>
  </si>
  <si>
    <t>기타90자연2</t>
  </si>
  <si>
    <t>기타90자연3</t>
  </si>
  <si>
    <t>기타90사범</t>
  </si>
  <si>
    <t>기타90자전자연</t>
  </si>
  <si>
    <t>기타90자전공통</t>
  </si>
  <si>
    <t>기타90자전인문</t>
  </si>
  <si>
    <t>기타91</t>
  </si>
  <si>
    <t>기타91인문1</t>
  </si>
  <si>
    <t>기타91인문2</t>
  </si>
  <si>
    <t>기타91인문3</t>
  </si>
  <si>
    <t>기타91자연1</t>
  </si>
  <si>
    <t>기타91자연2</t>
  </si>
  <si>
    <t>기타91자연3</t>
  </si>
  <si>
    <t>기타91사범</t>
  </si>
  <si>
    <t>기타91자전자연</t>
  </si>
  <si>
    <t>기타91자전공통</t>
  </si>
  <si>
    <t>기타91자전인문</t>
  </si>
  <si>
    <t>기타92</t>
  </si>
  <si>
    <t>기타92인문1</t>
  </si>
  <si>
    <t>기타92인문2</t>
  </si>
  <si>
    <t>기타92인문3</t>
  </si>
  <si>
    <t>기타92자연1</t>
  </si>
  <si>
    <t>기타92자연2</t>
  </si>
  <si>
    <t>기타92자연3</t>
  </si>
  <si>
    <t>기타92사범</t>
  </si>
  <si>
    <t>기타92자전자연</t>
  </si>
  <si>
    <t>기타92자전공통</t>
  </si>
  <si>
    <t>기타92자전인문</t>
  </si>
  <si>
    <t>기타93</t>
  </si>
  <si>
    <t>기타93인문1</t>
  </si>
  <si>
    <t>기타93인문2</t>
  </si>
  <si>
    <t>기타93인문3</t>
  </si>
  <si>
    <t>기타93자연1</t>
  </si>
  <si>
    <t>기타93자연2</t>
  </si>
  <si>
    <t>기타93자연3</t>
  </si>
  <si>
    <t>기타93사범</t>
  </si>
  <si>
    <t>기타93자전자연</t>
  </si>
  <si>
    <t>기타93자전공통</t>
  </si>
  <si>
    <t>기타93자전인문</t>
  </si>
  <si>
    <t>기타94</t>
  </si>
  <si>
    <t>기타94인문1</t>
  </si>
  <si>
    <t>기타94인문2</t>
  </si>
  <si>
    <t>기타94인문3</t>
  </si>
  <si>
    <t>기타94자연1</t>
  </si>
  <si>
    <t>기타94자연2</t>
  </si>
  <si>
    <t>기타94자연3</t>
  </si>
  <si>
    <t>기타94사범</t>
  </si>
  <si>
    <t>기타94자전자연</t>
  </si>
  <si>
    <t>기타94자전공통</t>
  </si>
  <si>
    <t>기타94자전인문</t>
  </si>
  <si>
    <t>기타95</t>
  </si>
  <si>
    <t>기타95인문1</t>
  </si>
  <si>
    <t>기타95인문2</t>
  </si>
  <si>
    <t>기타95인문3</t>
  </si>
  <si>
    <t>기타95자연1</t>
  </si>
  <si>
    <t>기타95자연2</t>
  </si>
  <si>
    <t>기타95자연3</t>
  </si>
  <si>
    <t>기타95사범</t>
  </si>
  <si>
    <t>기타95자전자연</t>
  </si>
  <si>
    <t>기타95자전공통</t>
  </si>
  <si>
    <t>기타95자전인문</t>
  </si>
  <si>
    <t>기타96</t>
  </si>
  <si>
    <t>기타96인문1</t>
  </si>
  <si>
    <t>기타96인문2</t>
  </si>
  <si>
    <t>기타96인문3</t>
  </si>
  <si>
    <t>기타96자연1</t>
  </si>
  <si>
    <t>기타96자연2</t>
  </si>
  <si>
    <t>기타96자연3</t>
  </si>
  <si>
    <t>기타96사범</t>
  </si>
  <si>
    <t>기타96자전자연</t>
  </si>
  <si>
    <t>기타96자전공통</t>
  </si>
  <si>
    <t>기타96자전인문</t>
  </si>
  <si>
    <t>기타97</t>
  </si>
  <si>
    <t>기타97인문1</t>
  </si>
  <si>
    <t>기타97인문2</t>
  </si>
  <si>
    <t>기타97인문3</t>
  </si>
  <si>
    <t>기타97자연1</t>
  </si>
  <si>
    <t>기타97자연2</t>
  </si>
  <si>
    <t>기타97자연3</t>
  </si>
  <si>
    <t>기타97사범</t>
  </si>
  <si>
    <t>기타97자전자연</t>
  </si>
  <si>
    <t>기타97자전공통</t>
  </si>
  <si>
    <t>기타97자전인문</t>
  </si>
  <si>
    <t>기타98</t>
  </si>
  <si>
    <t>기타98인문1</t>
  </si>
  <si>
    <t>기타98인문2</t>
  </si>
  <si>
    <t>기타98인문3</t>
  </si>
  <si>
    <t>기타98자연1</t>
  </si>
  <si>
    <t>기타98자연2</t>
  </si>
  <si>
    <t>기타98자연3</t>
  </si>
  <si>
    <t>기타98사범</t>
  </si>
  <si>
    <t>기타98자전자연</t>
  </si>
  <si>
    <t>기타98자전공통</t>
  </si>
  <si>
    <t>기타98자전인문</t>
  </si>
  <si>
    <t>기타99</t>
  </si>
  <si>
    <t>기타99인문1</t>
  </si>
  <si>
    <t>기타99인문2</t>
  </si>
  <si>
    <t>기타99인문3</t>
  </si>
  <si>
    <t>기타99자연1</t>
  </si>
  <si>
    <t>기타99자연2</t>
  </si>
  <si>
    <t>기타99자연3</t>
  </si>
  <si>
    <t>기타99사범</t>
  </si>
  <si>
    <t>기타99자전자연</t>
  </si>
  <si>
    <t>기타99자전공통</t>
  </si>
  <si>
    <t>기타99자전인문</t>
  </si>
  <si>
    <t>기타100</t>
  </si>
  <si>
    <t>기타100인문1</t>
  </si>
  <si>
    <t>기타100인문2</t>
  </si>
  <si>
    <t>기타100인문3</t>
  </si>
  <si>
    <t>기타100자연1</t>
  </si>
  <si>
    <t>기타100자연2</t>
  </si>
  <si>
    <t>기타100자연3</t>
  </si>
  <si>
    <t>기타100사범</t>
  </si>
  <si>
    <t>기타100자전자연</t>
  </si>
  <si>
    <t>기타100자전공통</t>
  </si>
  <si>
    <t>기타100자전인문</t>
  </si>
  <si>
    <t>종합전형 보정값 설정</t>
  </si>
  <si>
    <t>■ 티어별 가산값</t>
  </si>
  <si>
    <t>설명</t>
  </si>
  <si>
    <t>A (특목자사)</t>
  </si>
  <si>
    <t>B (갓반고/광역자사)</t>
  </si>
  <si>
    <t>C (기준선)</t>
  </si>
  <si>
    <t>D (일반고 중위)</t>
  </si>
  <si>
    <t>E (일반고 하위)</t>
  </si>
  <si>
    <t>■ 소신/안정 간격 (티어별)</t>
  </si>
  <si>
    <t>소신(+)</t>
  </si>
  <si>
    <t>안정(-)</t>
  </si>
  <si>
    <t>A 티어</t>
  </si>
  <si>
    <t>B 티어</t>
  </si>
  <si>
    <t>C 티어</t>
  </si>
  <si>
    <t>D 티어</t>
  </si>
  <si>
    <t>E 티어</t>
  </si>
  <si>
    <t>■ C적정 기준값</t>
  </si>
  <si>
    <t>기준값</t>
  </si>
  <si>
    <t>■ 학과급간 (인문2/자연2 기준)</t>
  </si>
  <si>
    <t>인문급간</t>
  </si>
  <si>
    <t>자연급간</t>
  </si>
  <si>
    <t>인문1=인문2-급간, 인문3=인문2+급간</t>
  </si>
  <si>
    <t>서성한부터는 학과 선호도 확실해질테니 띄운다</t>
  </si>
  <si>
    <t>C기준 (C적정에 반영)</t>
  </si>
  <si>
    <t>수과 가중</t>
  </si>
  <si>
    <t>면접 가중</t>
  </si>
  <si>
    <t>최저 가중</t>
  </si>
  <si>
    <t>섞였고</t>
  </si>
  <si>
    <t>모집인원 수 비례</t>
  </si>
  <si>
    <t>경쟁률 참고</t>
  </si>
  <si>
    <t>현역/재수</t>
  </si>
  <si>
    <t>정성평가</t>
  </si>
  <si>
    <t>앞으로 대학들은 이걸 해보고</t>
  </si>
  <si>
    <t>교과전형 내신컷 배치표</t>
  </si>
  <si>
    <t>서울지균</t>
  </si>
  <si>
    <t>연세교과</t>
  </si>
  <si>
    <t>고려교과</t>
  </si>
  <si>
    <t>서강교과</t>
  </si>
  <si>
    <t>3개 3등급</t>
  </si>
  <si>
    <t>고3만</t>
  </si>
  <si>
    <t>정성 X</t>
  </si>
  <si>
    <t>성균교과</t>
  </si>
  <si>
    <t>최저상향</t>
  </si>
  <si>
    <t>3합 6~7</t>
  </si>
  <si>
    <t>재수생</t>
  </si>
  <si>
    <t>정성평가 20%</t>
  </si>
  <si>
    <t>한양교과</t>
  </si>
  <si>
    <t>이화교과</t>
  </si>
  <si>
    <t>중앙교과</t>
  </si>
  <si>
    <t>경희교과</t>
  </si>
  <si>
    <t>시립교과</t>
  </si>
  <si>
    <t>외대교과</t>
  </si>
  <si>
    <t>건국교과</t>
  </si>
  <si>
    <t>동국교과</t>
  </si>
  <si>
    <t>홍익교과</t>
  </si>
  <si>
    <t>숙명교과</t>
  </si>
  <si>
    <t>교과전형 보정값 설정</t>
  </si>
  <si>
    <t>강릉시</t>
  </si>
  <si>
    <t>가평군</t>
  </si>
  <si>
    <t>거제시</t>
  </si>
  <si>
    <t>경산시</t>
  </si>
  <si>
    <t>광산구</t>
  </si>
  <si>
    <t>군위군</t>
  </si>
  <si>
    <t>대덕구</t>
  </si>
  <si>
    <t>강서구</t>
  </si>
  <si>
    <t>강남구</t>
  </si>
  <si>
    <t>세종시</t>
  </si>
  <si>
    <t>남구</t>
  </si>
  <si>
    <t>강화군</t>
  </si>
  <si>
    <t>강진군</t>
  </si>
  <si>
    <t>고창군</t>
  </si>
  <si>
    <t>서귀포시</t>
  </si>
  <si>
    <t>계룡시</t>
  </si>
  <si>
    <t>괴산군</t>
  </si>
  <si>
    <t>강릉고등학교</t>
  </si>
  <si>
    <t>고성고등학교</t>
  </si>
  <si>
    <t>동해광희고등학교</t>
  </si>
  <si>
    <t>가곡고등학교</t>
  </si>
  <si>
    <t>설악고등학교</t>
  </si>
  <si>
    <t>강원외국어고등학교</t>
  </si>
  <si>
    <t>양양고등학교</t>
  </si>
  <si>
    <t>마차고등학교</t>
  </si>
  <si>
    <t>강원과학고등학교</t>
  </si>
  <si>
    <t>기린고등학교</t>
  </si>
  <si>
    <t>고한고등학교</t>
  </si>
  <si>
    <t>김화고등학교</t>
  </si>
  <si>
    <t>강원고등학교</t>
  </si>
  <si>
    <t>장성여자고등학교</t>
  </si>
  <si>
    <t>대화고등학교</t>
  </si>
  <si>
    <t>내면고등학교</t>
  </si>
  <si>
    <t>간동고등학교</t>
  </si>
  <si>
    <t>갑천고등학교</t>
  </si>
  <si>
    <t>가평고등학교</t>
  </si>
  <si>
    <t>가좌고등학교</t>
  </si>
  <si>
    <t>과천고등학교</t>
  </si>
  <si>
    <t>광명고등학교</t>
  </si>
  <si>
    <t>경화여자고등학교</t>
  </si>
  <si>
    <t>갈매고등학교</t>
  </si>
  <si>
    <t>군포고등학교</t>
  </si>
  <si>
    <t>고촌고등학교</t>
  </si>
  <si>
    <t>가운고등학교</t>
  </si>
  <si>
    <t>동두천고등학교</t>
  </si>
  <si>
    <t>계남고등학교</t>
  </si>
  <si>
    <t>낙생고등학교</t>
  </si>
  <si>
    <t>경기과학고등학교</t>
  </si>
  <si>
    <t>군서고등학교</t>
  </si>
  <si>
    <t>경안고등학교</t>
  </si>
  <si>
    <t>가온고등학교</t>
  </si>
  <si>
    <t>관양고등학교</t>
  </si>
  <si>
    <t>덕계고등학교</t>
  </si>
  <si>
    <t>양동고등학교</t>
  </si>
  <si>
    <t>대신고등학교</t>
  </si>
  <si>
    <t>연천고등학교</t>
  </si>
  <si>
    <t>매홀고등학교</t>
  </si>
  <si>
    <t>고림고등학교</t>
  </si>
  <si>
    <t>경기외국어고등학교</t>
  </si>
  <si>
    <t>경기북과학고등학교</t>
  </si>
  <si>
    <t>다산고등학교</t>
  </si>
  <si>
    <t>광탄고등학교</t>
  </si>
  <si>
    <t>라온고등학교</t>
  </si>
  <si>
    <t>관인고등학교</t>
  </si>
  <si>
    <t>감일고등학교</t>
  </si>
  <si>
    <t>나루고등학교</t>
  </si>
  <si>
    <t>거제고등학교</t>
  </si>
  <si>
    <t>거창고등학교</t>
  </si>
  <si>
    <t>구산고등학교</t>
  </si>
  <si>
    <t>남해고등학교</t>
  </si>
  <si>
    <t>밀성고등학교</t>
  </si>
  <si>
    <t>곤양고등학교</t>
  </si>
  <si>
    <t>단성고등학교</t>
  </si>
  <si>
    <t>경남외국어고등학교</t>
  </si>
  <si>
    <t>의령고등학교</t>
  </si>
  <si>
    <t>경남과학고등학교</t>
  </si>
  <si>
    <t>남지고등학교</t>
  </si>
  <si>
    <t>경상고등학교</t>
  </si>
  <si>
    <t>동원고등학교</t>
  </si>
  <si>
    <t>금남고등학교</t>
  </si>
  <si>
    <t>군북고등학교</t>
  </si>
  <si>
    <t>서상고등학교</t>
  </si>
  <si>
    <t>삼가고등학교</t>
  </si>
  <si>
    <t>경산고등학교</t>
  </si>
  <si>
    <t>경주고등학교</t>
  </si>
  <si>
    <t>대가야고등학교</t>
  </si>
  <si>
    <t>경구고등학교</t>
  </si>
  <si>
    <t>김천고등학교</t>
  </si>
  <si>
    <t>가은고등학교</t>
  </si>
  <si>
    <t>봉화고등학교</t>
  </si>
  <si>
    <t>상주고등학교</t>
  </si>
  <si>
    <t>성주고등학교</t>
  </si>
  <si>
    <t>영덕고등학교</t>
  </si>
  <si>
    <t>수비고등학교</t>
  </si>
  <si>
    <t>대영고등학교</t>
  </si>
  <si>
    <t>동국대학교사범대학부속선화여자고등학교</t>
  </si>
  <si>
    <t>경북일고등학교</t>
  </si>
  <si>
    <t>울진고등학교</t>
  </si>
  <si>
    <t>금성고등학교</t>
  </si>
  <si>
    <t>금천고등학교</t>
  </si>
  <si>
    <t>진보고등학교</t>
  </si>
  <si>
    <t>동명고등학교</t>
  </si>
  <si>
    <t>경북과학고등학교</t>
  </si>
  <si>
    <t>광일고등학교</t>
  </si>
  <si>
    <t>광주동성고등학교</t>
  </si>
  <si>
    <t>광주고등학교</t>
  </si>
  <si>
    <t>고려고등학교</t>
  </si>
  <si>
    <t>광덕고등학교</t>
  </si>
  <si>
    <t>군위고등학교</t>
  </si>
  <si>
    <t>경일여자고등학교</t>
  </si>
  <si>
    <t>경원고등학교</t>
  </si>
  <si>
    <t>다사고등학교</t>
  </si>
  <si>
    <t>강동고등학교</t>
  </si>
  <si>
    <t>강북고등학교</t>
  </si>
  <si>
    <t>경덕여자고등학교</t>
  </si>
  <si>
    <t>경북고등학교</t>
  </si>
  <si>
    <t>경북대학교사범대학부설고등학교</t>
  </si>
  <si>
    <t>대전송촌고등학교</t>
  </si>
  <si>
    <t>대전가오고등학교</t>
  </si>
  <si>
    <t>대전관저고등학교</t>
  </si>
  <si>
    <t>대덕고등학교</t>
  </si>
  <si>
    <t>남대전고등학교</t>
  </si>
  <si>
    <t>경일고등학교</t>
  </si>
  <si>
    <t>금정여자고등학교</t>
  </si>
  <si>
    <t>기장고등학교</t>
  </si>
  <si>
    <t>대연고등학교</t>
  </si>
  <si>
    <t>경남여자고등학교</t>
  </si>
  <si>
    <t>금정고등학교</t>
  </si>
  <si>
    <t>가야고등학교</t>
  </si>
  <si>
    <t>경혜여자고등학교</t>
  </si>
  <si>
    <t>구덕고등학교</t>
  </si>
  <si>
    <t>건국고등학교</t>
  </si>
  <si>
    <t>경남고등학교</t>
  </si>
  <si>
    <t>덕문여자고등학교</t>
  </si>
  <si>
    <t>부산외국어고등학교</t>
  </si>
  <si>
    <t>남성여자고등학교</t>
  </si>
  <si>
    <t>반여고등학교</t>
  </si>
  <si>
    <t>개포고등학교</t>
  </si>
  <si>
    <t>삼각산고등학교</t>
  </si>
  <si>
    <t>경복여자고등학교</t>
  </si>
  <si>
    <t>광신고등학교</t>
  </si>
  <si>
    <t>건국대학교사범대학부속고등학교</t>
  </si>
  <si>
    <t>경인고등학교</t>
  </si>
  <si>
    <t>노원고등학교</t>
  </si>
  <si>
    <t>누원고등학교</t>
  </si>
  <si>
    <t>경희고등학교</t>
  </si>
  <si>
    <t>경문고등학교</t>
  </si>
  <si>
    <t>경성고등학교</t>
  </si>
  <si>
    <t>가재울고등학교</t>
  </si>
  <si>
    <t>동덕여자고등학교</t>
  </si>
  <si>
    <t>경동고등학교</t>
  </si>
  <si>
    <t>가락고등학교</t>
  </si>
  <si>
    <t>강서고등학교</t>
  </si>
  <si>
    <t>관악고등학교</t>
  </si>
  <si>
    <t>배문고등학교</t>
  </si>
  <si>
    <t>대성고등학교</t>
  </si>
  <si>
    <t>경복고등학교</t>
  </si>
  <si>
    <t>성동고등학교</t>
  </si>
  <si>
    <t>면목고등학교</t>
  </si>
  <si>
    <t>고운고등학교</t>
  </si>
  <si>
    <t>대현고등학교</t>
  </si>
  <si>
    <t>남목고등학교</t>
  </si>
  <si>
    <t>남창고등학교</t>
  </si>
  <si>
    <t>다운고등학교</t>
  </si>
  <si>
    <t>강화고등학교</t>
  </si>
  <si>
    <t>계산고등학교</t>
  </si>
  <si>
    <t>도림고등학교</t>
  </si>
  <si>
    <t>동산고등학교</t>
  </si>
  <si>
    <t>선인고등학교</t>
  </si>
  <si>
    <t>명신여자고등학교</t>
  </si>
  <si>
    <t>가림고등학교</t>
  </si>
  <si>
    <t>박문여자고등학교</t>
  </si>
  <si>
    <t>대청고등학교</t>
  </si>
  <si>
    <t>광성고등학교</t>
  </si>
  <si>
    <t>강진고등학교</t>
  </si>
  <si>
    <t>고흥고등학교</t>
  </si>
  <si>
    <t>곡성고등학교</t>
  </si>
  <si>
    <t>광양고등학교</t>
  </si>
  <si>
    <t>구례고등학교</t>
  </si>
  <si>
    <t>광남고등학교</t>
  </si>
  <si>
    <t>담양고등학교</t>
  </si>
  <si>
    <t>목상고등학교</t>
  </si>
  <si>
    <t>남악고등학교</t>
  </si>
  <si>
    <t>벌교고등학교</t>
  </si>
  <si>
    <t>순천강남여자고등학교</t>
  </si>
  <si>
    <t>도초고등학교</t>
  </si>
  <si>
    <t>부영여자고등학교</t>
  </si>
  <si>
    <t>영광고등학교</t>
  </si>
  <si>
    <t>삼호고등학교</t>
  </si>
  <si>
    <t>고금고등학교</t>
  </si>
  <si>
    <t>문향고등학교</t>
  </si>
  <si>
    <t>장흥고등학교</t>
  </si>
  <si>
    <t>조도고등학교</t>
  </si>
  <si>
    <t>함평고등학교</t>
  </si>
  <si>
    <t>해남고등학교</t>
  </si>
  <si>
    <t>능주고등학교</t>
  </si>
  <si>
    <t>고창고등학교</t>
  </si>
  <si>
    <t>군산고등학교</t>
  </si>
  <si>
    <t>김제고등학교</t>
  </si>
  <si>
    <t>남원고등학교</t>
  </si>
  <si>
    <t>무주고등학교</t>
  </si>
  <si>
    <t>백산고등학교</t>
  </si>
  <si>
    <t>동계고등학교</t>
  </si>
  <si>
    <t>완주고등학교</t>
  </si>
  <si>
    <t>남성고등학교</t>
  </si>
  <si>
    <t>임실고등학교</t>
  </si>
  <si>
    <t>백화고등학교</t>
  </si>
  <si>
    <t>동암고등학교</t>
  </si>
  <si>
    <t>배영고등학교</t>
  </si>
  <si>
    <t>마령고등학교</t>
  </si>
  <si>
    <t>남주고등학교</t>
  </si>
  <si>
    <t>남녕고등학교</t>
  </si>
  <si>
    <t>계룡고등학교</t>
  </si>
  <si>
    <t>공주고등학교</t>
  </si>
  <si>
    <t>금산고등학교</t>
  </si>
  <si>
    <t>강경고등학교</t>
  </si>
  <si>
    <t>당진고등학교</t>
  </si>
  <si>
    <t>대천고등학교</t>
  </si>
  <si>
    <t>부여고등학교</t>
  </si>
  <si>
    <t>대산고등학교</t>
  </si>
  <si>
    <t>서천고등학교</t>
  </si>
  <si>
    <t>배방고등학교</t>
  </si>
  <si>
    <t>대흥고등학교</t>
  </si>
  <si>
    <t>목천고등학교</t>
  </si>
  <si>
    <t>정산고등학교</t>
  </si>
  <si>
    <t>만리포고등학교</t>
  </si>
  <si>
    <t>갈산고등학교</t>
  </si>
  <si>
    <t>괴산고등학교</t>
  </si>
  <si>
    <t>단양고등학교</t>
  </si>
  <si>
    <t>보은고등학교</t>
  </si>
  <si>
    <t>영동고등학교</t>
  </si>
  <si>
    <t>옥천고등학교</t>
  </si>
  <si>
    <t>대금고등학교</t>
  </si>
  <si>
    <t>세명고등학교</t>
  </si>
  <si>
    <t>형석고등학교</t>
  </si>
  <si>
    <t>광혜원고등학교</t>
  </si>
  <si>
    <t>국원고등학교</t>
  </si>
  <si>
    <t>고성군</t>
  </si>
  <si>
    <t>고양시</t>
  </si>
  <si>
    <t>거창군</t>
  </si>
  <si>
    <t>경주시</t>
  </si>
  <si>
    <t>동구</t>
  </si>
  <si>
    <t>금정구</t>
  </si>
  <si>
    <t>강동구</t>
  </si>
  <si>
    <t>계양구</t>
  </si>
  <si>
    <t>고흥군</t>
  </si>
  <si>
    <t>군산시</t>
  </si>
  <si>
    <t>제주시</t>
  </si>
  <si>
    <t>공주시</t>
  </si>
  <si>
    <t>단양군</t>
  </si>
  <si>
    <t>강릉명륜고등학교</t>
  </si>
  <si>
    <t>대진고등학교</t>
  </si>
  <si>
    <t>동해삼육고등학교</t>
  </si>
  <si>
    <t>도계고등학교</t>
  </si>
  <si>
    <t>속초고등학교</t>
  </si>
  <si>
    <t>양구고등학교</t>
  </si>
  <si>
    <t>상동고등학교</t>
  </si>
  <si>
    <t>신남고등학교</t>
  </si>
  <si>
    <t>사북고등학교</t>
  </si>
  <si>
    <t>신철원고등학교</t>
  </si>
  <si>
    <t>강원대학교사범대학부설고등학교</t>
  </si>
  <si>
    <t>철암고등학교</t>
  </si>
  <si>
    <t>봉평고등학교</t>
  </si>
  <si>
    <t>서석고등학교</t>
  </si>
  <si>
    <t>사내고등학교</t>
  </si>
  <si>
    <t>둔내고등학교</t>
  </si>
  <si>
    <t>고양국제고등학교</t>
  </si>
  <si>
    <t>과천여자고등학교</t>
  </si>
  <si>
    <t>광명북고등학교</t>
  </si>
  <si>
    <t>곤지암고등학교</t>
  </si>
  <si>
    <t>구리고등학교</t>
  </si>
  <si>
    <t>군포중앙고등학교</t>
  </si>
  <si>
    <t>김포고등학교</t>
  </si>
  <si>
    <t>광동고등학교</t>
  </si>
  <si>
    <t>동두천외국어고등학교</t>
  </si>
  <si>
    <t>덕산고등학교</t>
  </si>
  <si>
    <t>늘푸른고등학교</t>
  </si>
  <si>
    <t>고색고등학교</t>
  </si>
  <si>
    <t>목감고등학교</t>
  </si>
  <si>
    <t>고잔고등학교</t>
  </si>
  <si>
    <t>경기창조고등학교</t>
  </si>
  <si>
    <t>동안고등학교</t>
  </si>
  <si>
    <t>덕정고등학교</t>
  </si>
  <si>
    <t>양서고등학교</t>
  </si>
  <si>
    <t>세종고등학교</t>
  </si>
  <si>
    <t>전곡고등학교</t>
  </si>
  <si>
    <t>성호고등학교</t>
  </si>
  <si>
    <t>구성고등학교</t>
  </si>
  <si>
    <t>모락고등학교</t>
  </si>
  <si>
    <t>경민고등학교</t>
  </si>
  <si>
    <t>마장고등학교</t>
  </si>
  <si>
    <t>교하고등학교</t>
  </si>
  <si>
    <t>비전고등학교</t>
  </si>
  <si>
    <t>동남고등학교</t>
  </si>
  <si>
    <t>남한고등학교</t>
  </si>
  <si>
    <t>남양고등학교</t>
  </si>
  <si>
    <t>거제상문고등학교</t>
  </si>
  <si>
    <t>거창대성고등학교</t>
  </si>
  <si>
    <t>고성중앙고등학교</t>
  </si>
  <si>
    <t>김해가야고등학교</t>
  </si>
  <si>
    <t>남해제일고등학교</t>
  </si>
  <si>
    <t>밀양고등학교</t>
  </si>
  <si>
    <t>사천고등학교</t>
  </si>
  <si>
    <t>물금고등학교</t>
  </si>
  <si>
    <t>의령여자고등학교</t>
  </si>
  <si>
    <t>경상국립대학교사범대학부설고등학교</t>
  </si>
  <si>
    <t>영산고등학교</t>
  </si>
  <si>
    <t>마산가포고등학교</t>
  </si>
  <si>
    <t>충렬여자고등학교</t>
  </si>
  <si>
    <t>옥종고등학교</t>
  </si>
  <si>
    <t>명덕고등학교</t>
  </si>
  <si>
    <t>안의고등학교</t>
  </si>
  <si>
    <t>야로고등학교</t>
  </si>
  <si>
    <t>경산과학고등학교</t>
  </si>
  <si>
    <t>경주여자고등학교</t>
  </si>
  <si>
    <t>경북외국어고등학교</t>
  </si>
  <si>
    <t>김천여자고등학교</t>
  </si>
  <si>
    <t>문경여자고등학교</t>
  </si>
  <si>
    <t>상주여자고등학교</t>
  </si>
  <si>
    <t>성주여자고등학교</t>
  </si>
  <si>
    <t>경안여자고등학교</t>
  </si>
  <si>
    <t>영덕여자고등학교</t>
  </si>
  <si>
    <t>영양고등학교</t>
  </si>
  <si>
    <t>대창고등학교</t>
  </si>
  <si>
    <t>죽변고등학교</t>
  </si>
  <si>
    <t>안계고등학교</t>
  </si>
  <si>
    <t>모계고등학교</t>
  </si>
  <si>
    <t>청송고등학교</t>
  </si>
  <si>
    <t>북삼고등학교</t>
  </si>
  <si>
    <t>대동고등학교</t>
  </si>
  <si>
    <t>광주진흥고등학교</t>
  </si>
  <si>
    <t>광주석산고등학교</t>
  </si>
  <si>
    <t>살레시오여자고등학교</t>
  </si>
  <si>
    <t>광주경신여자고등학교</t>
  </si>
  <si>
    <t>광주대동고등학교</t>
  </si>
  <si>
    <t>효령고등학교</t>
  </si>
  <si>
    <t>대구고등학교</t>
  </si>
  <si>
    <t>달서고등학교</t>
  </si>
  <si>
    <t>대구동부고등학교</t>
  </si>
  <si>
    <t>경명여자고등학교</t>
  </si>
  <si>
    <t>계성고등학교</t>
  </si>
  <si>
    <t>경신고등학교</t>
  </si>
  <si>
    <t>경북여자고등학교</t>
  </si>
  <si>
    <t>대전이문고등학교</t>
  </si>
  <si>
    <t>대전동신과학고등학교</t>
  </si>
  <si>
    <t>대전괴정고등학교</t>
  </si>
  <si>
    <t>대전과학고등학교</t>
  </si>
  <si>
    <t>대전고등학교</t>
  </si>
  <si>
    <t>덕문고등학교</t>
  </si>
  <si>
    <t>남산고등학교</t>
  </si>
  <si>
    <t>부산장안고등학교</t>
  </si>
  <si>
    <t>동천고등학교</t>
  </si>
  <si>
    <t>대명여자고등학교</t>
  </si>
  <si>
    <t>개금고등학교</t>
  </si>
  <si>
    <t>금곡고등학교</t>
  </si>
  <si>
    <t>대덕여자고등학교</t>
  </si>
  <si>
    <t>다대고등학교</t>
  </si>
  <si>
    <t>부경고등학교</t>
  </si>
  <si>
    <t>부산남일고등학교</t>
  </si>
  <si>
    <t>연제고등학교</t>
  </si>
  <si>
    <t>부산남고등학교</t>
  </si>
  <si>
    <t>동주여자고등학교</t>
  </si>
  <si>
    <t>부산센텀여자고등학교</t>
  </si>
  <si>
    <t>경기고등학교</t>
  </si>
  <si>
    <t>강일고등학교</t>
  </si>
  <si>
    <t>솔샘고등학교</t>
  </si>
  <si>
    <t>공항고등학교</t>
  </si>
  <si>
    <t>구암고등학교</t>
  </si>
  <si>
    <t>고척고등학교</t>
  </si>
  <si>
    <t>독산고등학교</t>
  </si>
  <si>
    <t>서울외국어고등학교</t>
  </si>
  <si>
    <t>경희여자고등학교</t>
  </si>
  <si>
    <t>동작고등학교</t>
  </si>
  <si>
    <t>명지고등학교</t>
  </si>
  <si>
    <t>반포고등학교</t>
  </si>
  <si>
    <t>금호고등학교</t>
  </si>
  <si>
    <t>덕수고등학교</t>
  </si>
  <si>
    <t>광영고등학교</t>
  </si>
  <si>
    <t>보성여자고등학교</t>
  </si>
  <si>
    <t>동명여자고등학교</t>
  </si>
  <si>
    <t>이화여자고등학교</t>
  </si>
  <si>
    <t>송곡고등학교</t>
  </si>
  <si>
    <t>다정고등학교</t>
  </si>
  <si>
    <t>무거고등학교</t>
  </si>
  <si>
    <t>대송고등학교</t>
  </si>
  <si>
    <t>달천고등학교</t>
  </si>
  <si>
    <t>범서고등학교</t>
  </si>
  <si>
    <t>성신고등학교</t>
  </si>
  <si>
    <t>강화여자고등학교</t>
  </si>
  <si>
    <t>계산여자고등학교</t>
  </si>
  <si>
    <t>동인천고등학교</t>
  </si>
  <si>
    <t>인명여자고등학교</t>
  </si>
  <si>
    <t>부개고등학교</t>
  </si>
  <si>
    <t>가정고등학교</t>
  </si>
  <si>
    <t>송도고등학교</t>
  </si>
  <si>
    <t>덕적고등학교</t>
  </si>
  <si>
    <t>인성여자고등학교</t>
  </si>
  <si>
    <t>성전고등학교</t>
  </si>
  <si>
    <t>녹동고등학교</t>
  </si>
  <si>
    <t>옥과고등학교</t>
  </si>
  <si>
    <t>광양백운고등학교</t>
  </si>
  <si>
    <t>창평고등학교</t>
  </si>
  <si>
    <t>목포고등학교</t>
  </si>
  <si>
    <t>무안고등학교</t>
  </si>
  <si>
    <t>벌교여자고등학교</t>
  </si>
  <si>
    <t>순천고등학교</t>
  </si>
  <si>
    <t>임자고등학교</t>
  </si>
  <si>
    <t>여남고등학교</t>
  </si>
  <si>
    <t>해룡고등학교</t>
  </si>
  <si>
    <t>영암고등학교</t>
  </si>
  <si>
    <t>노화고등학교</t>
  </si>
  <si>
    <t>장성고등학교</t>
  </si>
  <si>
    <t>장흥관산고등학교</t>
  </si>
  <si>
    <t>진도고등학교</t>
  </si>
  <si>
    <t>함평학다리고등학교</t>
  </si>
  <si>
    <t>화원고등학교</t>
  </si>
  <si>
    <t>화순고등학교</t>
  </si>
  <si>
    <t>고창북고등학교</t>
  </si>
  <si>
    <t>군산동고등학교</t>
  </si>
  <si>
    <t>김제서고등학교</t>
  </si>
  <si>
    <t>남원국악예술고등학교</t>
  </si>
  <si>
    <t>무풍고등학교</t>
  </si>
  <si>
    <t>부안고등학교</t>
  </si>
  <si>
    <t>순창고등학교</t>
  </si>
  <si>
    <t>전주예술고등학교</t>
  </si>
  <si>
    <t>성일고등학교</t>
  </si>
  <si>
    <t>산서고등학교</t>
  </si>
  <si>
    <t>상산고등학교</t>
  </si>
  <si>
    <t>서영여자고등학교</t>
  </si>
  <si>
    <t>안천고등학교</t>
  </si>
  <si>
    <t>대정고등학교</t>
  </si>
  <si>
    <t>대기고등학교</t>
  </si>
  <si>
    <t>용남고등학교</t>
  </si>
  <si>
    <t>공주금성여자고등학교</t>
  </si>
  <si>
    <t>금산여자고등학교</t>
  </si>
  <si>
    <t>건양대학교병설건양고등학교</t>
  </si>
  <si>
    <t>서야고등학교</t>
  </si>
  <si>
    <t>대천여자고등학교</t>
  </si>
  <si>
    <t>부여여자고등학교</t>
  </si>
  <si>
    <t>부석고등학교</t>
  </si>
  <si>
    <t>서천여자고등학교</t>
  </si>
  <si>
    <t>설화고등학교</t>
  </si>
  <si>
    <t>복자여자고등학교</t>
  </si>
  <si>
    <t>안면고등학교</t>
  </si>
  <si>
    <t>서해삼육고등학교</t>
  </si>
  <si>
    <t>보은여자고등학교</t>
  </si>
  <si>
    <t>학산고등학교</t>
  </si>
  <si>
    <t>청산고등학교</t>
  </si>
  <si>
    <t>동성고등학교</t>
  </si>
  <si>
    <t>제천고등학교</t>
  </si>
  <si>
    <t>서전고등학교</t>
  </si>
  <si>
    <t>봉명고등학교</t>
  </si>
  <si>
    <t>중앙탑고등학교</t>
  </si>
  <si>
    <t>동해시</t>
  </si>
  <si>
    <t>과천시</t>
  </si>
  <si>
    <t>고령군</t>
  </si>
  <si>
    <t>달서구</t>
  </si>
  <si>
    <t>서구</t>
  </si>
  <si>
    <t>기장군</t>
  </si>
  <si>
    <t>강북구</t>
  </si>
  <si>
    <t>북구</t>
  </si>
  <si>
    <t>남동구</t>
  </si>
  <si>
    <t>곡성군</t>
  </si>
  <si>
    <t>김제시</t>
  </si>
  <si>
    <t>금산군</t>
  </si>
  <si>
    <t>보은군</t>
  </si>
  <si>
    <t>강릉문성고등학교</t>
  </si>
  <si>
    <t>묵호고등학교</t>
  </si>
  <si>
    <t>삼일고등학교</t>
  </si>
  <si>
    <t>속초여자고등학교</t>
  </si>
  <si>
    <t>양구여자고등학교</t>
  </si>
  <si>
    <t>석정여자고등학교</t>
  </si>
  <si>
    <t>문막고등학교</t>
  </si>
  <si>
    <t>원통고등학교</t>
  </si>
  <si>
    <t>여량고등학교</t>
  </si>
  <si>
    <t>철원고등학교</t>
  </si>
  <si>
    <t>봉의고등학교</t>
  </si>
  <si>
    <t>황지고등학교</t>
  </si>
  <si>
    <t>상지대관령고등학교</t>
  </si>
  <si>
    <t>홍천고등학교</t>
  </si>
  <si>
    <t>화천고등학교</t>
  </si>
  <si>
    <t>민족사관고등학교</t>
  </si>
  <si>
    <t>조종고등학교</t>
  </si>
  <si>
    <t>고양동산고등학교</t>
  </si>
  <si>
    <t>과천외국어고등학교</t>
  </si>
  <si>
    <t>광문고등학교</t>
  </si>
  <si>
    <t>구리여자고등학교</t>
  </si>
  <si>
    <t>산본고등학교</t>
  </si>
  <si>
    <t>김포외국어고등학교</t>
  </si>
  <si>
    <t>동두천중앙고등학교</t>
  </si>
  <si>
    <t>도당고등학교</t>
  </si>
  <si>
    <t>돌마고등학교</t>
  </si>
  <si>
    <t>곡정고등학교</t>
  </si>
  <si>
    <t>배곧고등학교</t>
  </si>
  <si>
    <t>안법고등학교</t>
  </si>
  <si>
    <t>백영고등학교</t>
  </si>
  <si>
    <t>덕현고등학교</t>
  </si>
  <si>
    <t>양일고등학교</t>
  </si>
  <si>
    <t>여강고등학교</t>
  </si>
  <si>
    <t>세교고등학교</t>
  </si>
  <si>
    <t>기흥고등학교</t>
  </si>
  <si>
    <t>백운고등학교</t>
  </si>
  <si>
    <t>동국대학교사범대학부속영석고등학교</t>
  </si>
  <si>
    <t>부원고등학교</t>
  </si>
  <si>
    <t>금촌고등학교</t>
  </si>
  <si>
    <t>송탄고등학교</t>
  </si>
  <si>
    <t>송우고등학교</t>
  </si>
  <si>
    <t>미사강변고등학교</t>
  </si>
  <si>
    <t>능동고등학교</t>
  </si>
  <si>
    <t>거제옥포고등학교</t>
  </si>
  <si>
    <t>거창여자고등학교</t>
  </si>
  <si>
    <t>철성고등학교</t>
  </si>
  <si>
    <t>김해경원고등학교</t>
  </si>
  <si>
    <t>남해해성고등학교</t>
  </si>
  <si>
    <t>밀양동명고등학교</t>
  </si>
  <si>
    <t>삼천포고등학교</t>
  </si>
  <si>
    <t>산청고등학교</t>
  </si>
  <si>
    <t>범어고등학교</t>
  </si>
  <si>
    <t>경해여자고등학교</t>
  </si>
  <si>
    <t>창녕고등학교</t>
  </si>
  <si>
    <t>마산고등학교</t>
  </si>
  <si>
    <t>충무고등학교</t>
  </si>
  <si>
    <t>진교고등학교</t>
  </si>
  <si>
    <t>칠원고등학교</t>
  </si>
  <si>
    <t>함양고등학교</t>
  </si>
  <si>
    <t>합천고등학교</t>
  </si>
  <si>
    <t>경산여자고등학교</t>
  </si>
  <si>
    <t>경주예일고등학교</t>
  </si>
  <si>
    <t>구미고등학교</t>
  </si>
  <si>
    <t>김천예술고등학교</t>
  </si>
  <si>
    <t>문창고등학교</t>
  </si>
  <si>
    <t>우석여자고등학교</t>
  </si>
  <si>
    <t>영해고등학교</t>
  </si>
  <si>
    <t>영양여자고등학교</t>
  </si>
  <si>
    <t>영광여자고등학교</t>
  </si>
  <si>
    <t>영천고등학교</t>
  </si>
  <si>
    <t>예천여자고등학교</t>
  </si>
  <si>
    <t>후포고등학교</t>
  </si>
  <si>
    <t>의성고등학교</t>
  </si>
  <si>
    <t>이서고등학교</t>
  </si>
  <si>
    <t>청송여자고등학교</t>
  </si>
  <si>
    <t>석적고등학교</t>
  </si>
  <si>
    <t>동지고등학교</t>
  </si>
  <si>
    <t>명진고등학교</t>
  </si>
  <si>
    <t>광주수피아여자고등학교</t>
  </si>
  <si>
    <t>전남여자고등학교</t>
  </si>
  <si>
    <t>광주과학고등학교</t>
  </si>
  <si>
    <t>광주서석고등학교</t>
  </si>
  <si>
    <t>협성고등학교</t>
  </si>
  <si>
    <t>대건고등학교</t>
  </si>
  <si>
    <t>대원고등학교</t>
  </si>
  <si>
    <t>대구일과학고등학교</t>
  </si>
  <si>
    <t>달성고등학교</t>
  </si>
  <si>
    <t>능인고등학교</t>
  </si>
  <si>
    <t>신명고등학교</t>
  </si>
  <si>
    <t>동대전고등학교</t>
  </si>
  <si>
    <t>대전여자고등학교</t>
  </si>
  <si>
    <t>대전구봉고등학교</t>
  </si>
  <si>
    <t>대전노은고등학교</t>
  </si>
  <si>
    <t>대전대성고등학교</t>
  </si>
  <si>
    <t>명호고등학교</t>
  </si>
  <si>
    <t>내성고등학교</t>
  </si>
  <si>
    <t>신정고등학교</t>
  </si>
  <si>
    <t>문현여자고등학교</t>
  </si>
  <si>
    <t>데레사여자고등학교</t>
  </si>
  <si>
    <t>동래고등학교</t>
  </si>
  <si>
    <t>개성고등학교</t>
  </si>
  <si>
    <t>금명여자고등학교</t>
  </si>
  <si>
    <t>사상고등학교</t>
  </si>
  <si>
    <t>부산서여자고등학교</t>
  </si>
  <si>
    <t>부산동여자고등학교</t>
  </si>
  <si>
    <t>이사벨고등학교</t>
  </si>
  <si>
    <t>영도여자고등학교</t>
  </si>
  <si>
    <t>혜광고등학교</t>
  </si>
  <si>
    <t>부흥고등학교</t>
  </si>
  <si>
    <t>경기여자고등학교</t>
  </si>
  <si>
    <t>신일고등학교</t>
  </si>
  <si>
    <t>대일고등학교</t>
  </si>
  <si>
    <t>남강고등학교</t>
  </si>
  <si>
    <t>구로고등학교</t>
  </si>
  <si>
    <t>동일여자고등학교</t>
  </si>
  <si>
    <t>대진여자고등학교</t>
  </si>
  <si>
    <t>선덕고등학교</t>
  </si>
  <si>
    <t>대광고등학교</t>
  </si>
  <si>
    <t>성남고등학교</t>
  </si>
  <si>
    <t>상암고등학교</t>
  </si>
  <si>
    <t>이화여자대학교사범대학부속이화금란고등학교</t>
  </si>
  <si>
    <t>상문고등학교</t>
  </si>
  <si>
    <t>도선고등학교</t>
  </si>
  <si>
    <t>고려대학교사범대학부속고등학교</t>
  </si>
  <si>
    <t>문정고등학교</t>
  </si>
  <si>
    <t>광영여자고등학교</t>
  </si>
  <si>
    <t>선유고등학교</t>
  </si>
  <si>
    <t>성심여자고등학교</t>
  </si>
  <si>
    <t>선일여자고등학교</t>
  </si>
  <si>
    <t>이화여자외국어고등학교</t>
  </si>
  <si>
    <t>송곡여자고등학교</t>
  </si>
  <si>
    <t>도담고등학교</t>
  </si>
  <si>
    <t>문수고등학교</t>
  </si>
  <si>
    <t>문현고등학교</t>
  </si>
  <si>
    <t>매곡고등학교</t>
  </si>
  <si>
    <t>언양고등학교</t>
  </si>
  <si>
    <t>약사고등학교</t>
  </si>
  <si>
    <t>교동고등학교</t>
  </si>
  <si>
    <t>계양고등학교</t>
  </si>
  <si>
    <t>문일여자고등학교</t>
  </si>
  <si>
    <t>인천고등학교</t>
  </si>
  <si>
    <t>부개여자고등학교</t>
  </si>
  <si>
    <t>신송고등학교</t>
  </si>
  <si>
    <t>백령고등학교</t>
  </si>
  <si>
    <t>인일여자고등학교</t>
  </si>
  <si>
    <t>광양여자고등학교</t>
  </si>
  <si>
    <t>나주고등학교</t>
  </si>
  <si>
    <t>목포덕인고등학교</t>
  </si>
  <si>
    <t>백제고등학교</t>
  </si>
  <si>
    <t>보성고등학교</t>
  </si>
  <si>
    <t>순천금당고등학교</t>
  </si>
  <si>
    <t>지명고등학교</t>
  </si>
  <si>
    <t>여수고등학교</t>
  </si>
  <si>
    <t>영암낭주고등학교</t>
  </si>
  <si>
    <t>약산고등학교</t>
  </si>
  <si>
    <t>화순이양고등학교</t>
  </si>
  <si>
    <t>자유고등학교</t>
  </si>
  <si>
    <t>군산상일고등학교</t>
  </si>
  <si>
    <t>김제여자고등학교</t>
  </si>
  <si>
    <t>남원서진여자고등학교</t>
  </si>
  <si>
    <t>설천고등학교</t>
  </si>
  <si>
    <t>부안여자고등학교</t>
  </si>
  <si>
    <t>순창제일고등학교</t>
  </si>
  <si>
    <t>한별고등학교</t>
  </si>
  <si>
    <t>여산고등학교</t>
  </si>
  <si>
    <t>장수고등학교</t>
  </si>
  <si>
    <t>양현고등학교</t>
  </si>
  <si>
    <t>신태인고등학교</t>
  </si>
  <si>
    <t>진안제일고등학교</t>
  </si>
  <si>
    <t>대정여자고등학교</t>
  </si>
  <si>
    <t>공주여자고등학교</t>
  </si>
  <si>
    <t>논산고등학교</t>
  </si>
  <si>
    <t>송악고등학교</t>
  </si>
  <si>
    <t>웅천고등학교</t>
  </si>
  <si>
    <t>서령고등학교</t>
  </si>
  <si>
    <t>장항고등학교</t>
  </si>
  <si>
    <t>아산고등학교</t>
  </si>
  <si>
    <t>삽교고등학교</t>
  </si>
  <si>
    <t>북일고등학교</t>
  </si>
  <si>
    <t>태안고등학교</t>
  </si>
  <si>
    <t>홍성고등학교</t>
  </si>
  <si>
    <t>황간고등학교</t>
  </si>
  <si>
    <t>매괴고등학교</t>
  </si>
  <si>
    <t>제천여자고등학교</t>
  </si>
  <si>
    <t>진천고등학교</t>
  </si>
  <si>
    <t>산남고등학교</t>
  </si>
  <si>
    <t>충원고등학교</t>
  </si>
  <si>
    <t>삼척시</t>
  </si>
  <si>
    <t>광명시</t>
  </si>
  <si>
    <t>김해시</t>
  </si>
  <si>
    <t>구미시</t>
  </si>
  <si>
    <t>달성군</t>
  </si>
  <si>
    <t>유성구</t>
  </si>
  <si>
    <t>울주군</t>
  </si>
  <si>
    <t>광양시</t>
  </si>
  <si>
    <t>남원시</t>
  </si>
  <si>
    <t>논산시</t>
  </si>
  <si>
    <t>영동군</t>
  </si>
  <si>
    <t>강릉여자고등학교</t>
  </si>
  <si>
    <t>북평고등학교</t>
  </si>
  <si>
    <t>삼척고등학교</t>
  </si>
  <si>
    <t>영월고등학교</t>
  </si>
  <si>
    <t>북원여자고등학교</t>
  </si>
  <si>
    <t>인제고등학교</t>
  </si>
  <si>
    <t>임계고등학교</t>
  </si>
  <si>
    <t>철원여자고등학교</t>
  </si>
  <si>
    <t>성수고등학교</t>
  </si>
  <si>
    <t>진부고등학교</t>
  </si>
  <si>
    <t>홍천여자고등학교</t>
  </si>
  <si>
    <t>안흥고등학교</t>
  </si>
  <si>
    <t>청심국제고등학교</t>
  </si>
  <si>
    <t>고양외국어고등학교</t>
  </si>
  <si>
    <t>과천중앙고등학교</t>
  </si>
  <si>
    <t>광휘고등학교</t>
  </si>
  <si>
    <t>서울삼육고등학교</t>
  </si>
  <si>
    <t>수리고등학교</t>
  </si>
  <si>
    <t>김포제일고등학교</t>
  </si>
  <si>
    <t>남양주다산고등학교</t>
  </si>
  <si>
    <t>신흥고등학교</t>
  </si>
  <si>
    <t>범박고등학교</t>
  </si>
  <si>
    <t>동광고등학교</t>
  </si>
  <si>
    <t>광교고등학교</t>
  </si>
  <si>
    <t>서해고등학교</t>
  </si>
  <si>
    <t>단원고등학교</t>
  </si>
  <si>
    <t>안성고등학교</t>
  </si>
  <si>
    <t>양주고등학교</t>
  </si>
  <si>
    <t>양평고등학교</t>
  </si>
  <si>
    <t>여주고등학교</t>
  </si>
  <si>
    <t>세마고등학교</t>
  </si>
  <si>
    <t>대지고등학교</t>
  </si>
  <si>
    <t>우성고등학교</t>
  </si>
  <si>
    <t>발곡고등학교</t>
  </si>
  <si>
    <t>율면고등학교</t>
  </si>
  <si>
    <t>동패고등학교</t>
  </si>
  <si>
    <t>신한고등학교</t>
  </si>
  <si>
    <t>일동고등학교</t>
  </si>
  <si>
    <t>미사고등학교</t>
  </si>
  <si>
    <t>동탄고등학교</t>
  </si>
  <si>
    <t>거제제일고등학교</t>
  </si>
  <si>
    <t>거창중앙고등학교</t>
  </si>
  <si>
    <t>김해고등학교</t>
  </si>
  <si>
    <t>창선고등학교</t>
  </si>
  <si>
    <t>밀양여자고등학교</t>
  </si>
  <si>
    <t>삼천포여자고등학교</t>
  </si>
  <si>
    <t>신등고등학교</t>
  </si>
  <si>
    <t>보광고등학교</t>
  </si>
  <si>
    <t>대곡고등학교</t>
  </si>
  <si>
    <t>창녕대성고등학교</t>
  </si>
  <si>
    <t>마산구암고등학교</t>
  </si>
  <si>
    <t>통영고등학교</t>
  </si>
  <si>
    <t>하동고등학교</t>
  </si>
  <si>
    <t>함안고등학교</t>
  </si>
  <si>
    <t>합천여자고등학교</t>
  </si>
  <si>
    <t>대구가톨릭대학교사범대학부속무학고등학교</t>
  </si>
  <si>
    <t>계림고등학교</t>
  </si>
  <si>
    <t>구미산동고등학교</t>
  </si>
  <si>
    <t>김천중앙고등학교</t>
  </si>
  <si>
    <t>점촌고등학교</t>
  </si>
  <si>
    <t>함창고등학교</t>
  </si>
  <si>
    <t>길원여자고등학교</t>
  </si>
  <si>
    <t>영주여자고등학교</t>
  </si>
  <si>
    <t>영천성남여자고등학교</t>
  </si>
  <si>
    <t>의성여자고등학교</t>
  </si>
  <si>
    <t>청도고등학교</t>
  </si>
  <si>
    <t>현서고등학교</t>
  </si>
  <si>
    <t>순심고등학교</t>
  </si>
  <si>
    <t>동지여자고등학교</t>
  </si>
  <si>
    <t>보문고등학교</t>
  </si>
  <si>
    <t>광주인성고등학교</t>
  </si>
  <si>
    <t>조선대학교부속고등학교</t>
  </si>
  <si>
    <t>광주동신고등학교</t>
  </si>
  <si>
    <t>광주여자고등학교</t>
  </si>
  <si>
    <t>비슬고등학교</t>
  </si>
  <si>
    <t>영신고등학교</t>
  </si>
  <si>
    <t>경상여자고등학교</t>
  </si>
  <si>
    <t>대구서부고등학교</t>
  </si>
  <si>
    <t>대구과학고등학교</t>
  </si>
  <si>
    <t>신탄진고등학교</t>
  </si>
  <si>
    <t>명석고등학교</t>
  </si>
  <si>
    <t>대전대신고등학교</t>
  </si>
  <si>
    <t>대전도안고등학교</t>
  </si>
  <si>
    <t>대전동산고등학교</t>
  </si>
  <si>
    <t>부산강서고등학교</t>
  </si>
  <si>
    <t>동래여자고등학교</t>
  </si>
  <si>
    <t>장안제일고등학교</t>
  </si>
  <si>
    <t>배정고등학교</t>
  </si>
  <si>
    <t>부산고등학교</t>
  </si>
  <si>
    <t>동인고등학교</t>
  </si>
  <si>
    <t>낙동고등학교</t>
  </si>
  <si>
    <t>주례여자고등학교</t>
  </si>
  <si>
    <t>동아고등학교</t>
  </si>
  <si>
    <t>센텀고등학교</t>
  </si>
  <si>
    <t>단국대학교사범대학부속고등학교</t>
  </si>
  <si>
    <t>동북고등학교</t>
  </si>
  <si>
    <t>영훈고등학교</t>
  </si>
  <si>
    <t>덕원여자고등학교</t>
  </si>
  <si>
    <t>당곡고등학교</t>
  </si>
  <si>
    <t>구일고등학교</t>
  </si>
  <si>
    <t>문일고등학교</t>
  </si>
  <si>
    <t>불암고등학교</t>
  </si>
  <si>
    <t>자운고등학교</t>
  </si>
  <si>
    <t>동국대학교사범대학부속고등학교</t>
  </si>
  <si>
    <t>수도여자고등학교</t>
  </si>
  <si>
    <t>서울여자고등학교</t>
  </si>
  <si>
    <t>인창고등학교</t>
  </si>
  <si>
    <t>서문여자고등학교</t>
  </si>
  <si>
    <t>무학여자고등학교</t>
  </si>
  <si>
    <t>대일외국어고등학교</t>
  </si>
  <si>
    <t>금옥여자고등학교</t>
  </si>
  <si>
    <t>여의도고등학교</t>
  </si>
  <si>
    <t>신광여자고등학교</t>
  </si>
  <si>
    <t>선정고등학교</t>
  </si>
  <si>
    <t>덕성여자고등학교</t>
  </si>
  <si>
    <t>장충고등학교</t>
  </si>
  <si>
    <t>신현고등학교</t>
  </si>
  <si>
    <t>두루고등학교</t>
  </si>
  <si>
    <t>삼산고등학교</t>
  </si>
  <si>
    <t>방어진고등학교</t>
  </si>
  <si>
    <t>무룡고등학교</t>
  </si>
  <si>
    <t>온산고등학교</t>
  </si>
  <si>
    <t>울산가온고등학교</t>
  </si>
  <si>
    <t>덕신고등학교</t>
  </si>
  <si>
    <t>서운고등학교</t>
  </si>
  <si>
    <t>미추홀외국어고등학교</t>
  </si>
  <si>
    <t>인하대학교사범대학부속고등학교</t>
  </si>
  <si>
    <t>부광고등학교</t>
  </si>
  <si>
    <t>검단고등학교</t>
  </si>
  <si>
    <t>연수고등학교</t>
  </si>
  <si>
    <t>연평고등학교</t>
  </si>
  <si>
    <t>인천공항고등학교</t>
  </si>
  <si>
    <t>광양제철고등학교</t>
  </si>
  <si>
    <t>매성고등학교</t>
  </si>
  <si>
    <t>목포마리아회고등학교</t>
  </si>
  <si>
    <t>예당고등학교</t>
  </si>
  <si>
    <t>순천매산고등학교</t>
  </si>
  <si>
    <t>하의고등학교</t>
  </si>
  <si>
    <t>여수여자고등학교</t>
  </si>
  <si>
    <t>영암여자고등학교</t>
  </si>
  <si>
    <t>완도고등학교</t>
  </si>
  <si>
    <t>해리고등학교</t>
  </si>
  <si>
    <t>군산여자고등학교</t>
  </si>
  <si>
    <t>덕암고등학교</t>
  </si>
  <si>
    <t>남원여자고등학교</t>
  </si>
  <si>
    <t>서림고등학교</t>
  </si>
  <si>
    <t>원광고등학교</t>
  </si>
  <si>
    <t>한국마사고등학교</t>
  </si>
  <si>
    <t>완산고등학교</t>
  </si>
  <si>
    <t>왕신여자고등학교</t>
  </si>
  <si>
    <t>삼성여자고등학교</t>
  </si>
  <si>
    <t>신성여자고등학교</t>
  </si>
  <si>
    <t>공주영명고등학교</t>
  </si>
  <si>
    <t>논산대건고등학교</t>
  </si>
  <si>
    <t>신평고등학교</t>
  </si>
  <si>
    <t>서산고등학교</t>
  </si>
  <si>
    <t>아산충무고등학교</t>
  </si>
  <si>
    <t>예산고등학교</t>
  </si>
  <si>
    <t>북일여자고등학교</t>
  </si>
  <si>
    <t>태안여자고등학교</t>
  </si>
  <si>
    <t>홍성여자고등학교</t>
  </si>
  <si>
    <t>음성고등학교</t>
  </si>
  <si>
    <t>제천제일고등학교</t>
  </si>
  <si>
    <t>상당고등학교</t>
  </si>
  <si>
    <t>충주고등학교</t>
  </si>
  <si>
    <t>속초시</t>
  </si>
  <si>
    <t>광주시</t>
  </si>
  <si>
    <t>남해군</t>
  </si>
  <si>
    <t>김천시</t>
  </si>
  <si>
    <t>중구</t>
  </si>
  <si>
    <t>관악구</t>
  </si>
  <si>
    <t>미추홀구</t>
  </si>
  <si>
    <t>구례군</t>
  </si>
  <si>
    <t>무주군</t>
  </si>
  <si>
    <t>당진시</t>
  </si>
  <si>
    <t>옥천군</t>
  </si>
  <si>
    <t>강릉제일고등학교</t>
  </si>
  <si>
    <t>북평여자고등학교</t>
  </si>
  <si>
    <t>삼척여자고등학교</t>
  </si>
  <si>
    <t>주천고등학교</t>
  </si>
  <si>
    <t>상지여자고등학교</t>
  </si>
  <si>
    <t>정선고등학교</t>
  </si>
  <si>
    <t>성수여자고등학교</t>
  </si>
  <si>
    <t>평창고등학교</t>
  </si>
  <si>
    <t>횡성고등학교</t>
  </si>
  <si>
    <t>청평고등학교</t>
  </si>
  <si>
    <t>고양일고등학교</t>
  </si>
  <si>
    <t>명문고등학교</t>
  </si>
  <si>
    <t>광주중앙고등학교</t>
  </si>
  <si>
    <t>수택고등학교</t>
  </si>
  <si>
    <t>용호고등학교</t>
  </si>
  <si>
    <t>김포호수고등학교</t>
  </si>
  <si>
    <t>덕소고등학교</t>
  </si>
  <si>
    <t>한빛누리고등학교</t>
  </si>
  <si>
    <t>부명고등학교</t>
  </si>
  <si>
    <t>보평고등학교</t>
  </si>
  <si>
    <t>권선고등학교</t>
  </si>
  <si>
    <t>소래고등학교</t>
  </si>
  <si>
    <t>대부고등학교</t>
  </si>
  <si>
    <t>안성여자고등학교</t>
  </si>
  <si>
    <t>성문고등학교</t>
  </si>
  <si>
    <t>양주백석고등학교</t>
  </si>
  <si>
    <t>용문고등학교</t>
  </si>
  <si>
    <t>여주제일고등학교</t>
  </si>
  <si>
    <t>오산고등학교</t>
  </si>
  <si>
    <t>동백고등학교</t>
  </si>
  <si>
    <t>의왕고등학교</t>
  </si>
  <si>
    <t>부용고등학교</t>
  </si>
  <si>
    <t>이천고등학교</t>
  </si>
  <si>
    <t>문산고등학교</t>
  </si>
  <si>
    <t>안중고등학교</t>
  </si>
  <si>
    <t>포천고등학교</t>
  </si>
  <si>
    <t>신장고등학교</t>
  </si>
  <si>
    <t>동탄국제고등학교</t>
  </si>
  <si>
    <t>거제중앙고등학교</t>
  </si>
  <si>
    <t>대성일고등학교</t>
  </si>
  <si>
    <t>김해대청고등학교</t>
  </si>
  <si>
    <t>삼랑진고등학교</t>
  </si>
  <si>
    <t>삼천포중앙고등학교</t>
  </si>
  <si>
    <t>서창고등학교</t>
  </si>
  <si>
    <t>대아고등학교</t>
  </si>
  <si>
    <t>창녕여자고등학교</t>
  </si>
  <si>
    <t>마산내서여자고등학교</t>
  </si>
  <si>
    <t>통영여자고등학교</t>
  </si>
  <si>
    <t>하동여자고등학교</t>
  </si>
  <si>
    <t>문명고등학교</t>
  </si>
  <si>
    <t>근화여자고등학교</t>
  </si>
  <si>
    <t>구미여자고등학교</t>
  </si>
  <si>
    <t>성의고등학교</t>
  </si>
  <si>
    <t>화령고등학교</t>
  </si>
  <si>
    <t>성창여자고등학교</t>
  </si>
  <si>
    <t>영주제일고등학교</t>
  </si>
  <si>
    <t>영천여자고등학교</t>
  </si>
  <si>
    <t>순심여자고등학교</t>
  </si>
  <si>
    <t>두호고등학교</t>
  </si>
  <si>
    <t>비아고등학교</t>
  </si>
  <si>
    <t>대광여자고등학교</t>
  </si>
  <si>
    <t>조선대학교여자고등학교</t>
  </si>
  <si>
    <t>광주동신여자고등학교</t>
  </si>
  <si>
    <t>상무고등학교</t>
  </si>
  <si>
    <t>대구상원고등학교</t>
  </si>
  <si>
    <t>심인고등학교</t>
  </si>
  <si>
    <t>정동고등학교</t>
  </si>
  <si>
    <t>대구제일고등학교</t>
  </si>
  <si>
    <t>대구남산고등학교</t>
  </si>
  <si>
    <t>대전둔산여자고등학교</t>
  </si>
  <si>
    <t>대전반석고등학교</t>
  </si>
  <si>
    <t>대전성모여자고등학교</t>
  </si>
  <si>
    <t>부산대저고등학교</t>
  </si>
  <si>
    <t>부산과학고등학교</t>
  </si>
  <si>
    <t>정관고등학교</t>
  </si>
  <si>
    <t>부산중앙고등학교</t>
  </si>
  <si>
    <t>부산중앙여자고등학교</t>
  </si>
  <si>
    <t>부산국제고등학교</t>
  </si>
  <si>
    <t>만덕고등학교</t>
  </si>
  <si>
    <t>부산여자고등학교</t>
  </si>
  <si>
    <t>신도고등학교</t>
  </si>
  <si>
    <t>서울세종고등학교</t>
  </si>
  <si>
    <t>둔촌고등학교</t>
  </si>
  <si>
    <t>창문여자고등학교</t>
  </si>
  <si>
    <t>동양고등학교</t>
  </si>
  <si>
    <t>미림여자고등학교</t>
  </si>
  <si>
    <t>대원여자고등학교</t>
  </si>
  <si>
    <t>구현고등학교</t>
  </si>
  <si>
    <t>상계고등학교</t>
  </si>
  <si>
    <t>정의여자고등학교</t>
  </si>
  <si>
    <t>청량고등학교</t>
  </si>
  <si>
    <t>숭의여자고등학교</t>
  </si>
  <si>
    <t>숭문고등학교</t>
  </si>
  <si>
    <t>중앙여자고등학교</t>
  </si>
  <si>
    <t>서울고등학교</t>
  </si>
  <si>
    <t>서울대학교사범대학부설고등학교</t>
  </si>
  <si>
    <t>방산고등학교</t>
  </si>
  <si>
    <t>목동고등학교</t>
  </si>
  <si>
    <t>여의도여자고등학교</t>
  </si>
  <si>
    <t>숭실고등학교</t>
  </si>
  <si>
    <t>환일고등학교</t>
  </si>
  <si>
    <t>원묵고등학교</t>
  </si>
  <si>
    <t>반곡고등학교</t>
  </si>
  <si>
    <t>성광여자고등학교</t>
  </si>
  <si>
    <t>현대고등학교</t>
  </si>
  <si>
    <t>울산동천고등학교</t>
  </si>
  <si>
    <t>울산경의고등학교</t>
  </si>
  <si>
    <t>울산고등학교</t>
  </si>
  <si>
    <t>서도고등학교</t>
  </si>
  <si>
    <t>안남고등학교</t>
  </si>
  <si>
    <t>인항고등학교</t>
  </si>
  <si>
    <t>부광여자고등학교</t>
  </si>
  <si>
    <t>대인고등학교</t>
  </si>
  <si>
    <t>연수여자고등학교</t>
  </si>
  <si>
    <t>인천영흥고등학교</t>
  </si>
  <si>
    <t>인천과학고등학교</t>
  </si>
  <si>
    <t>봉황고등학교</t>
  </si>
  <si>
    <t>목포여자고등학교</t>
  </si>
  <si>
    <t>순천매산여자고등학교</t>
  </si>
  <si>
    <t>여수중앙여자고등학교</t>
  </si>
  <si>
    <t>완도금일고등학교</t>
  </si>
  <si>
    <t>군산영광여자고등학교</t>
  </si>
  <si>
    <t>동국대학교사범대학부속금산고등학교</t>
  </si>
  <si>
    <t>성원고등학교</t>
  </si>
  <si>
    <t>위도고등학교</t>
  </si>
  <si>
    <t>원광여자고등학교</t>
  </si>
  <si>
    <t>우석고등학교</t>
  </si>
  <si>
    <t>인상고등학교</t>
  </si>
  <si>
    <t>서귀포고등학교</t>
  </si>
  <si>
    <t>애월고등학교</t>
  </si>
  <si>
    <t>국립공주대학교사범대학부설고등학교</t>
  </si>
  <si>
    <t>논산여자고등학교</t>
  </si>
  <si>
    <t>합덕고등학교</t>
  </si>
  <si>
    <t>서산여자고등학교</t>
  </si>
  <si>
    <t>온양고등학교</t>
  </si>
  <si>
    <t>예산여자고등학교</t>
  </si>
  <si>
    <t>천안고등학교</t>
  </si>
  <si>
    <t>홍주고등학교</t>
  </si>
  <si>
    <t>서원고등학교</t>
  </si>
  <si>
    <t>충주대원고등학교</t>
  </si>
  <si>
    <t>양구군</t>
  </si>
  <si>
    <t>구리시</t>
  </si>
  <si>
    <t>밀양시</t>
  </si>
  <si>
    <t>문경시</t>
  </si>
  <si>
    <t>동래구</t>
  </si>
  <si>
    <t>광진구</t>
  </si>
  <si>
    <t>부평구</t>
  </si>
  <si>
    <t>나주시</t>
  </si>
  <si>
    <t>부안군</t>
  </si>
  <si>
    <t>보령시</t>
  </si>
  <si>
    <t>음성군</t>
  </si>
  <si>
    <t>강일여자고등학교</t>
  </si>
  <si>
    <t>원덕고등학교</t>
  </si>
  <si>
    <t>섬강고등학교</t>
  </si>
  <si>
    <t>함백고등학교</t>
  </si>
  <si>
    <t>유봉여자고등학교</t>
  </si>
  <si>
    <t>횡성여자고등학교</t>
  </si>
  <si>
    <t>능곡고등학교</t>
  </si>
  <si>
    <t>소하고등학교</t>
  </si>
  <si>
    <t>초월고등학교</t>
  </si>
  <si>
    <t>흥진고등학교</t>
  </si>
  <si>
    <t>마송고등학교</t>
  </si>
  <si>
    <t>도농고등학교</t>
  </si>
  <si>
    <t>부천고등학교</t>
  </si>
  <si>
    <t>복정고등학교</t>
  </si>
  <si>
    <t>대평고등학교</t>
  </si>
  <si>
    <t>시흥고등학교</t>
  </si>
  <si>
    <t>부곡고등학교</t>
  </si>
  <si>
    <t>죽산고등학교</t>
  </si>
  <si>
    <t>신성고등학교</t>
  </si>
  <si>
    <t>옥빛고등학교</t>
  </si>
  <si>
    <t>지평고등학교</t>
  </si>
  <si>
    <t>이포고등학교</t>
  </si>
  <si>
    <t>운암고등학교</t>
  </si>
  <si>
    <t>백암고등학교</t>
  </si>
  <si>
    <t>상우고등학교</t>
  </si>
  <si>
    <t>이천양정여자고등학교</t>
  </si>
  <si>
    <t>문산수억고등학교</t>
  </si>
  <si>
    <t>은혜고등학교</t>
  </si>
  <si>
    <t>포천일고등학교</t>
  </si>
  <si>
    <t>위례고등학교</t>
  </si>
  <si>
    <t>동탄중앙고등학교</t>
  </si>
  <si>
    <t>연초고등학교</t>
  </si>
  <si>
    <t>아림고등학교</t>
  </si>
  <si>
    <t>김해분성고등학교</t>
  </si>
  <si>
    <t>양산고등학교</t>
  </si>
  <si>
    <t>명신고등학교</t>
  </si>
  <si>
    <t>창녕옥야고등학교</t>
  </si>
  <si>
    <t>마산무학여자고등학교</t>
  </si>
  <si>
    <t>사동고등학교</t>
  </si>
  <si>
    <t>무산고등학교</t>
  </si>
  <si>
    <t>구미제일고등학교</t>
  </si>
  <si>
    <t>성의여자고등학교</t>
  </si>
  <si>
    <t>성희여자고등학교</t>
  </si>
  <si>
    <t>포은고등학교</t>
  </si>
  <si>
    <t>약목고등학교</t>
  </si>
  <si>
    <t>성덕고등학교</t>
  </si>
  <si>
    <t>대성여자고등학교</t>
  </si>
  <si>
    <t>광주숭일고등학교</t>
  </si>
  <si>
    <t>상일여자고등학교</t>
  </si>
  <si>
    <t>대구외국어고등학교</t>
  </si>
  <si>
    <t>포산고등학교</t>
  </si>
  <si>
    <t>청구고등학교</t>
  </si>
  <si>
    <t>대구국제고등학교</t>
  </si>
  <si>
    <t>대구여자고등학교</t>
  </si>
  <si>
    <t>우송고등학교</t>
  </si>
  <si>
    <t>대전둔원고등학교</t>
  </si>
  <si>
    <t>대전예술고등학교</t>
  </si>
  <si>
    <t>대전중앙고등학교</t>
  </si>
  <si>
    <t>부산대학교사범대학부설고등학교</t>
  </si>
  <si>
    <t>분포고등학교</t>
  </si>
  <si>
    <t>사직고등학교</t>
  </si>
  <si>
    <t>부산동고등학교</t>
  </si>
  <si>
    <t>부산백양고등학교</t>
  </si>
  <si>
    <t>부산일과학고등학교</t>
  </si>
  <si>
    <t>양운고등학교</t>
  </si>
  <si>
    <t>숙명여자고등학교</t>
  </si>
  <si>
    <t>명일여자고등학교</t>
  </si>
  <si>
    <t>혜화여자고등학교</t>
  </si>
  <si>
    <t>등촌고등학교</t>
  </si>
  <si>
    <t>삼성고등학교</t>
  </si>
  <si>
    <t>대원외국어고등학교</t>
  </si>
  <si>
    <t>세종과학고등학교</t>
  </si>
  <si>
    <t>상명고등학교</t>
  </si>
  <si>
    <t>창동고등학교</t>
  </si>
  <si>
    <t>해성여자고등학교</t>
  </si>
  <si>
    <t>영등포고등학교</t>
  </si>
  <si>
    <t>홍익대학교사범대학부속여자고등학교</t>
  </si>
  <si>
    <t>한성고등학교</t>
  </si>
  <si>
    <t>서초고등학교</t>
  </si>
  <si>
    <t>한양대학교사범대학부속고등학교</t>
  </si>
  <si>
    <t>석관고등학교</t>
  </si>
  <si>
    <t>배명고등학교</t>
  </si>
  <si>
    <t>영등포여자고등학교</t>
  </si>
  <si>
    <t>용산고등학교</t>
  </si>
  <si>
    <t>배화여자고등학교</t>
  </si>
  <si>
    <t>중화고등학교</t>
  </si>
  <si>
    <t>보람고등학교</t>
  </si>
  <si>
    <t>신선여자고등학교</t>
  </si>
  <si>
    <t>현대청운고등학교</t>
  </si>
  <si>
    <t>울산외국어고등학교</t>
  </si>
  <si>
    <t>울산과학고등학교</t>
  </si>
  <si>
    <t>울산중앙고등학교</t>
  </si>
  <si>
    <t>인천세원고등학교</t>
  </si>
  <si>
    <t>숭덕여자고등학교</t>
  </si>
  <si>
    <t>인화여자고등학교</t>
  </si>
  <si>
    <t>부평고등학교</t>
  </si>
  <si>
    <t>백석고등학교</t>
  </si>
  <si>
    <t>옥련여자고등학교</t>
  </si>
  <si>
    <t>인천국제고등학교</t>
  </si>
  <si>
    <t>중마고등학교</t>
  </si>
  <si>
    <t>목포정명여자고등학교</t>
  </si>
  <si>
    <t>순천복성고등학교</t>
  </si>
  <si>
    <t>여수충무고등학교</t>
  </si>
  <si>
    <t>군산제일고등학교</t>
  </si>
  <si>
    <t>만경고등학교</t>
  </si>
  <si>
    <t>인월고등학교</t>
  </si>
  <si>
    <t>이리고등학교</t>
  </si>
  <si>
    <t>유일여자고등학교</t>
  </si>
  <si>
    <t>정읍고등학교</t>
  </si>
  <si>
    <t>서귀포여자고등학교</t>
  </si>
  <si>
    <t>오현고등학교</t>
  </si>
  <si>
    <t>충남과학고등학교</t>
  </si>
  <si>
    <t>쌘뽈여자고등학교</t>
  </si>
  <si>
    <t>호서고등학교</t>
  </si>
  <si>
    <t>서일고등학교</t>
  </si>
  <si>
    <t>온양여자고등학교</t>
  </si>
  <si>
    <t>천안두정고등학교</t>
  </si>
  <si>
    <t>세광고등학교</t>
  </si>
  <si>
    <t>충주여자고등학교</t>
  </si>
  <si>
    <t>양양군</t>
  </si>
  <si>
    <t>군포시</t>
  </si>
  <si>
    <t>사천시</t>
  </si>
  <si>
    <t>봉화군</t>
  </si>
  <si>
    <t>부산진구</t>
  </si>
  <si>
    <t>구로구</t>
  </si>
  <si>
    <t>담양군</t>
  </si>
  <si>
    <t>순창군</t>
  </si>
  <si>
    <t>부여군</t>
  </si>
  <si>
    <t>제천시</t>
  </si>
  <si>
    <t>경포고등학교</t>
  </si>
  <si>
    <t>원주고등학교</t>
  </si>
  <si>
    <t>춘천고등학교</t>
  </si>
  <si>
    <t>운산고등학교</t>
  </si>
  <si>
    <t>태전고등학교</t>
  </si>
  <si>
    <t>토평고등학교</t>
  </si>
  <si>
    <t>사우고등학교</t>
  </si>
  <si>
    <t>동화고등학교</t>
  </si>
  <si>
    <t>부천북고등학교</t>
  </si>
  <si>
    <t>분당고등학교</t>
  </si>
  <si>
    <t>동우여자고등학교</t>
  </si>
  <si>
    <t>시흥능곡고등학교</t>
  </si>
  <si>
    <t>상록고등학교</t>
  </si>
  <si>
    <t>안양고등학교</t>
  </si>
  <si>
    <t>옥정고등학교</t>
  </si>
  <si>
    <t>청운고등학교</t>
  </si>
  <si>
    <t>점동고등학교</t>
  </si>
  <si>
    <t>운천고등학교</t>
  </si>
  <si>
    <t>보라고등학교</t>
  </si>
  <si>
    <t>송양고등학교</t>
  </si>
  <si>
    <t>이천제일고등학교</t>
  </si>
  <si>
    <t>문산제일고등학교</t>
  </si>
  <si>
    <t>이충고등학교</t>
  </si>
  <si>
    <t>풍산고등학교</t>
  </si>
  <si>
    <t>반송고등학교</t>
  </si>
  <si>
    <t>해성고등학교</t>
  </si>
  <si>
    <t>김해분성여자고등학교</t>
  </si>
  <si>
    <t>양산남부고등학교</t>
  </si>
  <si>
    <t>삼현여자고등학교</t>
  </si>
  <si>
    <t>마산삼진고등학교</t>
  </si>
  <si>
    <t>영남삼육고등학교</t>
  </si>
  <si>
    <t>문화고등학교</t>
  </si>
  <si>
    <t>금오고등학교</t>
  </si>
  <si>
    <t>율곡고등학교</t>
  </si>
  <si>
    <t>안동고등학교</t>
  </si>
  <si>
    <t>수완고등학교</t>
  </si>
  <si>
    <t>동아여자고등학교</t>
  </si>
  <si>
    <t>광주제일고등학교</t>
  </si>
  <si>
    <t>전남고등학교</t>
  </si>
  <si>
    <t>현풍고등학교</t>
  </si>
  <si>
    <t>매천고등학교</t>
  </si>
  <si>
    <t>대구중앙고등학교</t>
  </si>
  <si>
    <t>대전만년고등학교</t>
  </si>
  <si>
    <t>대전용산고등학교</t>
  </si>
  <si>
    <t>대전한빛고등학교</t>
  </si>
  <si>
    <t>브니엘고등학교</t>
  </si>
  <si>
    <t>성지고등학교</t>
  </si>
  <si>
    <t>사직여자고등학교</t>
  </si>
  <si>
    <t>부산동성고등학교</t>
  </si>
  <si>
    <t>삼정고등학교</t>
  </si>
  <si>
    <t>부일외국어고등학교</t>
  </si>
  <si>
    <t>해강고등학교</t>
  </si>
  <si>
    <t>압구정고등학교</t>
  </si>
  <si>
    <t>배재고등학교</t>
  </si>
  <si>
    <t>마포고등학교</t>
  </si>
  <si>
    <t>서울문영여자고등학교</t>
  </si>
  <si>
    <t>동국대학교사범대학부속가람고등학교</t>
  </si>
  <si>
    <t>신도림고등학교</t>
  </si>
  <si>
    <t>서라벌고등학교</t>
  </si>
  <si>
    <t>효문고등학교</t>
  </si>
  <si>
    <t>휘경여자고등학교</t>
  </si>
  <si>
    <t>한성과학고등학교</t>
  </si>
  <si>
    <t>성신여자고등학교</t>
  </si>
  <si>
    <t>신목고등학교</t>
  </si>
  <si>
    <t>중경고등학교</t>
  </si>
  <si>
    <t>예일여자고등학교</t>
  </si>
  <si>
    <t>상명대학교사범대학부속여자고등학교</t>
  </si>
  <si>
    <t>태릉고등학교</t>
  </si>
  <si>
    <t>새롬고등학교</t>
  </si>
  <si>
    <t>화암고등학교</t>
  </si>
  <si>
    <t>호계고등학교</t>
  </si>
  <si>
    <t>울산예술고등학교</t>
  </si>
  <si>
    <t>학성여자고등학교</t>
  </si>
  <si>
    <t>인천예일고등학교</t>
  </si>
  <si>
    <t>신명여자고등학교</t>
  </si>
  <si>
    <t>학익고등학교</t>
  </si>
  <si>
    <t>부평여자고등학교</t>
  </si>
  <si>
    <t>서인천고등학교</t>
  </si>
  <si>
    <t>인천과학예술영재학교</t>
  </si>
  <si>
    <t>인천영종고등학교</t>
  </si>
  <si>
    <t>전남과학고등학교</t>
  </si>
  <si>
    <t>목포제일여자고등학교</t>
  </si>
  <si>
    <t>순천여자고등학교</t>
  </si>
  <si>
    <t>여수화양고등학교</t>
  </si>
  <si>
    <t>군산중앙고등학교</t>
  </si>
  <si>
    <t>만경여자고등학교</t>
  </si>
  <si>
    <t>이리남성여자고등학교</t>
  </si>
  <si>
    <t>전라고등학교</t>
  </si>
  <si>
    <t>정읍여자고등학교</t>
  </si>
  <si>
    <t>표선고등학교</t>
  </si>
  <si>
    <t>제주과학고등학교</t>
  </si>
  <si>
    <t>한일고등학교</t>
  </si>
  <si>
    <t>연무고등학교</t>
  </si>
  <si>
    <t>온양용화고등학교</t>
  </si>
  <si>
    <t>천안불당고등학교</t>
  </si>
  <si>
    <t>양청고등학교</t>
  </si>
  <si>
    <t>충주예성여자고등학교</t>
  </si>
  <si>
    <t>영월군</t>
  </si>
  <si>
    <t>김포시</t>
  </si>
  <si>
    <t>산청군</t>
  </si>
  <si>
    <t>상주시</t>
  </si>
  <si>
    <t>수성구</t>
  </si>
  <si>
    <t>금천구</t>
  </si>
  <si>
    <t>연수구</t>
  </si>
  <si>
    <t>목포시</t>
  </si>
  <si>
    <t>완주군</t>
  </si>
  <si>
    <t>서산시</t>
  </si>
  <si>
    <t>증평군</t>
  </si>
  <si>
    <t>주문진고등학교</t>
  </si>
  <si>
    <t>원주삼육고등학교</t>
  </si>
  <si>
    <t>춘천여자고등학교</t>
  </si>
  <si>
    <t>덕이고등학교</t>
  </si>
  <si>
    <t>진성고등학교</t>
  </si>
  <si>
    <t>솔터고등학교</t>
  </si>
  <si>
    <t>마석고등학교</t>
  </si>
  <si>
    <t>부천여자고등학교</t>
  </si>
  <si>
    <t>분당대진고등학교</t>
  </si>
  <si>
    <t>동원동우고등학교</t>
  </si>
  <si>
    <t>시흥매화고등학교</t>
  </si>
  <si>
    <t>선부고등학교</t>
  </si>
  <si>
    <t>안양여자고등학교</t>
  </si>
  <si>
    <t>보정고등학교</t>
  </si>
  <si>
    <t>송현고등학교</t>
  </si>
  <si>
    <t>이현고등학교</t>
  </si>
  <si>
    <t>봉일천고등학교</t>
  </si>
  <si>
    <t>진위고등학교</t>
  </si>
  <si>
    <t>하남고등학교</t>
  </si>
  <si>
    <t>병점고등학교</t>
  </si>
  <si>
    <t>김해삼문고등학교</t>
  </si>
  <si>
    <t>양산여자고등학교</t>
  </si>
  <si>
    <t>진서고등학교</t>
  </si>
  <si>
    <t>마산여자고등학교</t>
  </si>
  <si>
    <t>진량고등학교</t>
  </si>
  <si>
    <t>선덕여자고등학교</t>
  </si>
  <si>
    <t>도개고등학교</t>
  </si>
  <si>
    <t>한일여자고등학교</t>
  </si>
  <si>
    <t>안동여자고등학교</t>
  </si>
  <si>
    <t>영일고등학교</t>
  </si>
  <si>
    <t>숭덕고등학교</t>
  </si>
  <si>
    <t>문성고등학교</t>
  </si>
  <si>
    <t>국제고등학교</t>
  </si>
  <si>
    <t>풍암고등학교</t>
  </si>
  <si>
    <t>도원고등학교</t>
  </si>
  <si>
    <t>성광고등학교</t>
  </si>
  <si>
    <t>대구혜화여자고등학교</t>
  </si>
  <si>
    <t>대전복수고등학교</t>
  </si>
  <si>
    <t>대전전민고등학교</t>
  </si>
  <si>
    <t>청란여자고등학교</t>
  </si>
  <si>
    <t>브니엘여자고등학교</t>
  </si>
  <si>
    <t>예문여자고등학교</t>
  </si>
  <si>
    <t>용인고등학교</t>
  </si>
  <si>
    <t>부산진고등학교</t>
  </si>
  <si>
    <t>성도고등학교</t>
  </si>
  <si>
    <t>해운대고등학교</t>
  </si>
  <si>
    <t>서울미술고등학교</t>
  </si>
  <si>
    <t>자양고등학교</t>
  </si>
  <si>
    <t>오류고등학교</t>
  </si>
  <si>
    <t>수락고등학교</t>
  </si>
  <si>
    <t>휘봉고등학교</t>
  </si>
  <si>
    <t>세화여자고등학교</t>
  </si>
  <si>
    <t>보인고등학교</t>
  </si>
  <si>
    <t>신서고등학교</t>
  </si>
  <si>
    <t>장훈고등학교</t>
  </si>
  <si>
    <t>은평고등학교</t>
  </si>
  <si>
    <t>서울과학고등학교</t>
  </si>
  <si>
    <t>혜원여자고등학교</t>
  </si>
  <si>
    <t>우신고등학교</t>
  </si>
  <si>
    <t>화봉고등학교</t>
  </si>
  <si>
    <t>천상고등학교</t>
  </si>
  <si>
    <t>함월고등학교</t>
  </si>
  <si>
    <t>인천효성고등학교</t>
  </si>
  <si>
    <t>학익여자고등학교</t>
  </si>
  <si>
    <t>인천마전고등학교</t>
  </si>
  <si>
    <t>인천대건고등학교</t>
  </si>
  <si>
    <t>인천중산고등학교</t>
  </si>
  <si>
    <t>전남외국어고등학교</t>
  </si>
  <si>
    <t>목포혜인여자고등학교</t>
  </si>
  <si>
    <t>순천제일고등학교</t>
  </si>
  <si>
    <t>여양고등학교</t>
  </si>
  <si>
    <t>군산중앙여자고등학교</t>
  </si>
  <si>
    <t>이리여자고등학교</t>
  </si>
  <si>
    <t>전북대학교사범대학부설고등학교</t>
  </si>
  <si>
    <t>정주고등학교</t>
  </si>
  <si>
    <t>제주대학교사범대학부설고등학교</t>
  </si>
  <si>
    <t>이순신고등학교</t>
  </si>
  <si>
    <t>천안신당고등학교</t>
  </si>
  <si>
    <t>오송고등학교</t>
  </si>
  <si>
    <t>충주중산고등학교</t>
  </si>
  <si>
    <t>원주시</t>
  </si>
  <si>
    <t>남양주시</t>
  </si>
  <si>
    <t>양산시</t>
  </si>
  <si>
    <t>성주군</t>
  </si>
  <si>
    <t>사상구</t>
  </si>
  <si>
    <t>노원구</t>
  </si>
  <si>
    <t>옹진군</t>
  </si>
  <si>
    <t>무안군</t>
  </si>
  <si>
    <t>익산시</t>
  </si>
  <si>
    <t>서천군</t>
  </si>
  <si>
    <t>진천군</t>
  </si>
  <si>
    <t>원주여자고등학교</t>
  </si>
  <si>
    <t>도래울고등학교</t>
  </si>
  <si>
    <t>충현고등학교</t>
  </si>
  <si>
    <t>양곡고등학교</t>
  </si>
  <si>
    <t>별가람고등학교</t>
  </si>
  <si>
    <t>분당영덕여자고등학교</t>
  </si>
  <si>
    <t>망포고등학교</t>
  </si>
  <si>
    <t>신천고등학교</t>
  </si>
  <si>
    <t>성안고등학교</t>
  </si>
  <si>
    <t>안양외국어고등학교</t>
  </si>
  <si>
    <t>상현고등학교</t>
  </si>
  <si>
    <t>의정부고등학교</t>
  </si>
  <si>
    <t>장호원고등학교</t>
  </si>
  <si>
    <t>삼광고등학교</t>
  </si>
  <si>
    <t>청북고등학교</t>
  </si>
  <si>
    <t>봉담고등학교</t>
  </si>
  <si>
    <t>김해삼방고등학교</t>
  </si>
  <si>
    <t>양산제일고등학교</t>
  </si>
  <si>
    <t>진양고등학교</t>
  </si>
  <si>
    <t>마산용마고등학교</t>
  </si>
  <si>
    <t>하양여자고등학교</t>
  </si>
  <si>
    <t>신라고등학교</t>
  </si>
  <si>
    <t>사곡고등학교</t>
  </si>
  <si>
    <t>안동중앙고등학교</t>
  </si>
  <si>
    <t>오천고등학교</t>
  </si>
  <si>
    <t>운남고등학교</t>
  </si>
  <si>
    <t>설월여자고등학교</t>
  </si>
  <si>
    <t>상인고등학교</t>
  </si>
  <si>
    <t>성화여자고등학교</t>
  </si>
  <si>
    <t>대륜고등학교</t>
  </si>
  <si>
    <t>대전외국어고등학교</t>
  </si>
  <si>
    <t>대전지족고등학교</t>
  </si>
  <si>
    <t>충남여자고등학교</t>
  </si>
  <si>
    <t>지산고등학교</t>
  </si>
  <si>
    <t>한얼고등학교</t>
  </si>
  <si>
    <t>충렬고등학교</t>
  </si>
  <si>
    <t>부산진여자고등학교</t>
  </si>
  <si>
    <t>화명고등학교</t>
  </si>
  <si>
    <t>성일여자고등학교</t>
  </si>
  <si>
    <t>해운대여자고등학교</t>
  </si>
  <si>
    <t>은광여자고등학교</t>
  </si>
  <si>
    <t>선사고등학교</t>
  </si>
  <si>
    <t>명덕여자고등학교</t>
  </si>
  <si>
    <t>성보고등학교</t>
  </si>
  <si>
    <t>염광고등학교</t>
  </si>
  <si>
    <t>양재고등학교</t>
  </si>
  <si>
    <t>한성여자고등학교</t>
  </si>
  <si>
    <t>영동일고등학교</t>
  </si>
  <si>
    <t>양정고등학교</t>
  </si>
  <si>
    <t>진관고등학교</t>
  </si>
  <si>
    <t>서울국제고등학교</t>
  </si>
  <si>
    <t>세종과학예술영재학교</t>
  </si>
  <si>
    <t>울산강남고등학교</t>
  </si>
  <si>
    <t>효정고등학교</t>
  </si>
  <si>
    <t>작전고등학교</t>
  </si>
  <si>
    <t>인천고잔고등학교</t>
  </si>
  <si>
    <t>세일고등학교</t>
  </si>
  <si>
    <t>인천신현고등학교</t>
  </si>
  <si>
    <t>인천여자고등학교</t>
  </si>
  <si>
    <t>인천하늘고등학교</t>
  </si>
  <si>
    <t>목포홍일고등학교</t>
  </si>
  <si>
    <t>순천팔마고등학교</t>
  </si>
  <si>
    <t>여천고등학교</t>
  </si>
  <si>
    <t>전북외국어고등학교</t>
  </si>
  <si>
    <t>이일여자고등학교</t>
  </si>
  <si>
    <t>전북여자고등학교</t>
  </si>
  <si>
    <t>태인고등학교</t>
  </si>
  <si>
    <t>제주여자고등학교</t>
  </si>
  <si>
    <t>충남삼성고등학교</t>
  </si>
  <si>
    <t>천안쌍용고등학교</t>
  </si>
  <si>
    <t>오창고등학교</t>
  </si>
  <si>
    <t>인제군</t>
  </si>
  <si>
    <t>동두천시</t>
  </si>
  <si>
    <t>의령군</t>
  </si>
  <si>
    <t>안동시</t>
  </si>
  <si>
    <t>사하구</t>
  </si>
  <si>
    <t>도봉구</t>
  </si>
  <si>
    <t>보성군</t>
  </si>
  <si>
    <t>임실군</t>
  </si>
  <si>
    <t>아산시</t>
  </si>
  <si>
    <t>청주시</t>
  </si>
  <si>
    <t>육민관고등학교</t>
  </si>
  <si>
    <t>무원고등학교</t>
  </si>
  <si>
    <t>운양고등학교</t>
  </si>
  <si>
    <t>별내고등학교</t>
  </si>
  <si>
    <t>상원고등학교</t>
  </si>
  <si>
    <t>분당중앙고등학교</t>
  </si>
  <si>
    <t>매원고등학교</t>
  </si>
  <si>
    <t>은행고등학교</t>
  </si>
  <si>
    <t>성포고등학교</t>
  </si>
  <si>
    <t>양명고등학교</t>
  </si>
  <si>
    <t>의정부광동고등학교</t>
  </si>
  <si>
    <t>효양고등학교</t>
  </si>
  <si>
    <t>심학고등학교</t>
  </si>
  <si>
    <t>태광고등학교</t>
  </si>
  <si>
    <t>비봉고등학교</t>
  </si>
  <si>
    <t>김해수남고등학교</t>
  </si>
  <si>
    <t>웅상고등학교</t>
  </si>
  <si>
    <t>진주고등학교</t>
  </si>
  <si>
    <t>마산제일고등학교</t>
  </si>
  <si>
    <t>상모고등학교</t>
  </si>
  <si>
    <t>유성여자고등학교</t>
  </si>
  <si>
    <t>장덕고등학교</t>
  </si>
  <si>
    <t>송원고등학교</t>
  </si>
  <si>
    <t>금호중앙여자고등학교</t>
  </si>
  <si>
    <t>성산고등학교</t>
  </si>
  <si>
    <t>영송여자고등학교</t>
  </si>
  <si>
    <t>덕원고등학교</t>
  </si>
  <si>
    <t>대전제일고등학교</t>
  </si>
  <si>
    <t>유성고등학교</t>
  </si>
  <si>
    <t>호수돈여자고등학교</t>
  </si>
  <si>
    <t>학산여자고등학교</t>
  </si>
  <si>
    <t>성모여자고등학교</t>
  </si>
  <si>
    <t>해동고등학교</t>
  </si>
  <si>
    <t>중동고등학교</t>
  </si>
  <si>
    <t>명덕외국어고등학교</t>
  </si>
  <si>
    <t>신림고등학교</t>
  </si>
  <si>
    <t>영신여자고등학교</t>
  </si>
  <si>
    <t>언남고등학교</t>
  </si>
  <si>
    <t>홍익대학교사범대학부속고등학교</t>
  </si>
  <si>
    <t>영파여자고등학교</t>
  </si>
  <si>
    <t>양천고등학교</t>
  </si>
  <si>
    <t>충암고등학교</t>
  </si>
  <si>
    <t>중앙고등학교</t>
  </si>
  <si>
    <t>세종국제고등학교</t>
  </si>
  <si>
    <t>울산삼일고등학교</t>
  </si>
  <si>
    <t>작전여자고등학교</t>
  </si>
  <si>
    <t>인천남고등학교</t>
  </si>
  <si>
    <t>인천부흥고등학교</t>
  </si>
  <si>
    <t>인천아라고등학교</t>
  </si>
  <si>
    <t>인천연송고등학교</t>
  </si>
  <si>
    <t>제물포고등학교</t>
  </si>
  <si>
    <t>문태고등학교</t>
  </si>
  <si>
    <t>순천효천고등학교</t>
  </si>
  <si>
    <t>한영고등학교</t>
  </si>
  <si>
    <t>한들고등학교</t>
  </si>
  <si>
    <t>익산고등학교</t>
  </si>
  <si>
    <t>전일고등학교</t>
  </si>
  <si>
    <t>호남고등학교</t>
  </si>
  <si>
    <t>제주외국어고등학교</t>
  </si>
  <si>
    <t>충남외국어고등학교</t>
  </si>
  <si>
    <t>천안업성고등학교</t>
  </si>
  <si>
    <t>운호고등학교</t>
  </si>
  <si>
    <t>정선군</t>
  </si>
  <si>
    <t>부천시</t>
  </si>
  <si>
    <t>진주시</t>
  </si>
  <si>
    <t>영덕군</t>
  </si>
  <si>
    <t>동대문구</t>
  </si>
  <si>
    <t>순천시</t>
  </si>
  <si>
    <t>장수군</t>
  </si>
  <si>
    <t>예산군</t>
  </si>
  <si>
    <t>충주시</t>
  </si>
  <si>
    <t>진광고등학교</t>
  </si>
  <si>
    <t>백마고등학교</t>
  </si>
  <si>
    <t>운유고등학교</t>
  </si>
  <si>
    <t>심석고등학교</t>
  </si>
  <si>
    <t>상일고등학교</t>
  </si>
  <si>
    <t>불곡고등학교</t>
  </si>
  <si>
    <t>매탄고등학교</t>
  </si>
  <si>
    <t>장곡고등학교</t>
  </si>
  <si>
    <t>송호고등학교</t>
  </si>
  <si>
    <t>양명여자고등학교</t>
  </si>
  <si>
    <t>의정부여자고등학교</t>
  </si>
  <si>
    <t>운정고등학교</t>
  </si>
  <si>
    <t>평택고등학교</t>
  </si>
  <si>
    <t>삼괴고등학교</t>
  </si>
  <si>
    <t>김해여자고등학교</t>
  </si>
  <si>
    <t>증산고등학교</t>
  </si>
  <si>
    <t>진주동명고등학교</t>
  </si>
  <si>
    <t>마산제일여자고등학교</t>
  </si>
  <si>
    <t>선산고등학교</t>
  </si>
  <si>
    <t>포항고등학교</t>
  </si>
  <si>
    <t>정광고등학교</t>
  </si>
  <si>
    <t>송원여자고등학교</t>
  </si>
  <si>
    <t>문정여자고등학교</t>
  </si>
  <si>
    <t>성서고등학교</t>
  </si>
  <si>
    <t>영진고등학교</t>
  </si>
  <si>
    <t>동문고등학교</t>
  </si>
  <si>
    <t>동방고등학교</t>
  </si>
  <si>
    <t>중산고등학교</t>
  </si>
  <si>
    <t>세현고등학교</t>
  </si>
  <si>
    <t>영락고등학교</t>
  </si>
  <si>
    <t>용화여자고등학교</t>
  </si>
  <si>
    <t>오금고등학교</t>
  </si>
  <si>
    <t>진명여자고등학교</t>
  </si>
  <si>
    <t>하나고등학교</t>
  </si>
  <si>
    <t>세종대성고등학교</t>
  </si>
  <si>
    <t>울산여자고등학교</t>
  </si>
  <si>
    <t>인천남동고등학교</t>
  </si>
  <si>
    <t>인천산곡고등학교</t>
  </si>
  <si>
    <t>인천원당고등학교</t>
  </si>
  <si>
    <t>인천포스코고등학교</t>
  </si>
  <si>
    <t>영흥고등학교</t>
  </si>
  <si>
    <t>전북과학고등학교</t>
  </si>
  <si>
    <t>전주고등학교</t>
  </si>
  <si>
    <t>제주제일고등학교</t>
  </si>
  <si>
    <t>한올고등학교</t>
  </si>
  <si>
    <t>천안여자고등학교</t>
  </si>
  <si>
    <t>일신여자고등학교</t>
  </si>
  <si>
    <t>철원군</t>
  </si>
  <si>
    <t>성남시</t>
  </si>
  <si>
    <t>창녕군</t>
  </si>
  <si>
    <t>영양군</t>
  </si>
  <si>
    <t>수영구</t>
  </si>
  <si>
    <t>동작구</t>
  </si>
  <si>
    <t>신안군</t>
  </si>
  <si>
    <t>전주시</t>
  </si>
  <si>
    <t>천안시</t>
  </si>
  <si>
    <t>치악고등학교</t>
  </si>
  <si>
    <t>장기고등학교</t>
  </si>
  <si>
    <t>오남고등학교</t>
  </si>
  <si>
    <t>소명여자고등학교</t>
  </si>
  <si>
    <t>서현고등학교</t>
  </si>
  <si>
    <t>수성고등학교</t>
  </si>
  <si>
    <t>정왕고등학교</t>
  </si>
  <si>
    <t>신길고등학교</t>
  </si>
  <si>
    <t>인덕원고등학교</t>
  </si>
  <si>
    <t>성복고등학교</t>
  </si>
  <si>
    <t>호원고등학교</t>
  </si>
  <si>
    <t>평택여자고등학교</t>
  </si>
  <si>
    <t>새솔고등학교</t>
  </si>
  <si>
    <t>김해영운고등학교</t>
  </si>
  <si>
    <t>효암고등학교</t>
  </si>
  <si>
    <t>진주여자고등학교</t>
  </si>
  <si>
    <t>마산중앙고등학교</t>
  </si>
  <si>
    <t>선주고등학교</t>
  </si>
  <si>
    <t>포항동성고등학교</t>
  </si>
  <si>
    <t>첨단고등학교</t>
  </si>
  <si>
    <t>호남삼육고등학교</t>
  </si>
  <si>
    <t>빛고을고등학교</t>
  </si>
  <si>
    <t>송현여자고등학교</t>
  </si>
  <si>
    <t>서대전고등학교</t>
  </si>
  <si>
    <t>중일고등학교</t>
  </si>
  <si>
    <t>한국과학영재학교</t>
  </si>
  <si>
    <t>중앙대학교사범대학부속고등학교</t>
  </si>
  <si>
    <t>한영외국어고등학교</t>
  </si>
  <si>
    <t>수명고등학교</t>
  </si>
  <si>
    <t>인헌고등학교</t>
  </si>
  <si>
    <t>월계고등학교</t>
  </si>
  <si>
    <t>잠신고등학교</t>
  </si>
  <si>
    <t>한가람고등학교</t>
  </si>
  <si>
    <t>세종여자고등학교</t>
  </si>
  <si>
    <t>울산제일고등학교</t>
  </si>
  <si>
    <t>인천논현고등학교</t>
  </si>
  <si>
    <t>인천상정고등학교</t>
  </si>
  <si>
    <t>인천이음고등학교</t>
  </si>
  <si>
    <t>인천해송고등학교</t>
  </si>
  <si>
    <t>전북제일고등학교</t>
  </si>
  <si>
    <t>전주근영여자고등학교</t>
  </si>
  <si>
    <t>제주중앙여자고등학교</t>
  </si>
  <si>
    <t>천안오성고등학교</t>
  </si>
  <si>
    <t>주성고등학교</t>
  </si>
  <si>
    <t>춘천시</t>
  </si>
  <si>
    <t>수원시</t>
  </si>
  <si>
    <t>창원시</t>
  </si>
  <si>
    <t>영주시</t>
  </si>
  <si>
    <t>연제구</t>
  </si>
  <si>
    <t>마포구</t>
  </si>
  <si>
    <t>여수시</t>
  </si>
  <si>
    <t>정읍시</t>
  </si>
  <si>
    <t>청양군</t>
  </si>
  <si>
    <t>백송고등학교</t>
  </si>
  <si>
    <t>통진고등학교</t>
  </si>
  <si>
    <t>와부고등학교</t>
  </si>
  <si>
    <t>소사고등학교</t>
  </si>
  <si>
    <t>수원고등학교</t>
  </si>
  <si>
    <t>함현고등학교</t>
  </si>
  <si>
    <t>안산강서고등학교</t>
  </si>
  <si>
    <t>충훈고등학교</t>
  </si>
  <si>
    <t>효자고등학교</t>
  </si>
  <si>
    <t>한광고등학교</t>
  </si>
  <si>
    <t>서연고등학교</t>
  </si>
  <si>
    <t>김해외국어고등학교</t>
  </si>
  <si>
    <t>진주외국어고등학교</t>
  </si>
  <si>
    <t>성지여자고등학교</t>
  </si>
  <si>
    <t>오상고등학교</t>
  </si>
  <si>
    <t>포항여자고등학교</t>
  </si>
  <si>
    <t>살레시오고등학교</t>
  </si>
  <si>
    <t>영남고등학교</t>
  </si>
  <si>
    <t>칠성고등학교</t>
  </si>
  <si>
    <t>시지고등학교</t>
  </si>
  <si>
    <t>서대전여자고등학교</t>
  </si>
  <si>
    <t>진선여자고등학교</t>
  </si>
  <si>
    <t>재현고등학교</t>
  </si>
  <si>
    <t>잠실고등학교</t>
  </si>
  <si>
    <t>세종캠퍼스고등학교</t>
  </si>
  <si>
    <t>학성고등학교</t>
  </si>
  <si>
    <t>인천만수고등학교</t>
  </si>
  <si>
    <t>인천영선고등학교</t>
  </si>
  <si>
    <t>인천청라고등학교</t>
  </si>
  <si>
    <t>함열고등학교</t>
  </si>
  <si>
    <t>전주기전여자고등학교</t>
  </si>
  <si>
    <t>한림고등학교</t>
  </si>
  <si>
    <t>천안월봉고등학교</t>
  </si>
  <si>
    <t>청석고등학교</t>
  </si>
  <si>
    <t>태백시</t>
  </si>
  <si>
    <t>시흥시</t>
  </si>
  <si>
    <t>통영시</t>
  </si>
  <si>
    <t>영천시</t>
  </si>
  <si>
    <t>영도구</t>
  </si>
  <si>
    <t>서대문구</t>
  </si>
  <si>
    <t>영광군</t>
  </si>
  <si>
    <t>진안군</t>
  </si>
  <si>
    <t>태안군</t>
  </si>
  <si>
    <t>백신고등학교</t>
  </si>
  <si>
    <t>풍무고등학교</t>
  </si>
  <si>
    <t>진건고등학교</t>
  </si>
  <si>
    <t>송내고등학교</t>
  </si>
  <si>
    <t>성남여자고등학교</t>
  </si>
  <si>
    <t>수원여자고등학교</t>
  </si>
  <si>
    <t>안산고등학교</t>
  </si>
  <si>
    <t>평촌고등학교</t>
  </si>
  <si>
    <t>수지고등학교</t>
  </si>
  <si>
    <t>파주고등학교</t>
  </si>
  <si>
    <t>한광여자고등학교</t>
  </si>
  <si>
    <t>송산고등학교</t>
  </si>
  <si>
    <t>김해율하고등학교</t>
  </si>
  <si>
    <t>진주제일여자고등학교</t>
  </si>
  <si>
    <t>인동고등학교</t>
  </si>
  <si>
    <t>포항영신고등학교</t>
  </si>
  <si>
    <t>서강고등학교</t>
  </si>
  <si>
    <t>와룡고등학교</t>
  </si>
  <si>
    <t>학남고등학교</t>
  </si>
  <si>
    <t>오성고등학교</t>
  </si>
  <si>
    <t>청담고등학교</t>
  </si>
  <si>
    <t>청원고등학교</t>
  </si>
  <si>
    <t>잠실여자고등학교</t>
  </si>
  <si>
    <t>소담고등학교</t>
  </si>
  <si>
    <t>인천송천고등학교</t>
  </si>
  <si>
    <t>인천외국어고등학교</t>
  </si>
  <si>
    <t>인천초은고등학교</t>
  </si>
  <si>
    <t>함열여자고등학교</t>
  </si>
  <si>
    <t>전주대학교사범대학부설고등학교</t>
  </si>
  <si>
    <t>함덕고등학교</t>
  </si>
  <si>
    <t>천안중앙고등학교</t>
  </si>
  <si>
    <t>평창군</t>
  </si>
  <si>
    <t>안산시</t>
  </si>
  <si>
    <t>하동군</t>
  </si>
  <si>
    <t>예천군</t>
  </si>
  <si>
    <t>영암군</t>
  </si>
  <si>
    <t>홍성군</t>
  </si>
  <si>
    <t>백양고등학교</t>
  </si>
  <si>
    <t>하성고등학교</t>
  </si>
  <si>
    <t>진접고등학교</t>
  </si>
  <si>
    <t>수주고등학교</t>
  </si>
  <si>
    <t>성남외국어고등학교</t>
  </si>
  <si>
    <t>수원외국어고등학교</t>
  </si>
  <si>
    <t>안산동산고등학교</t>
  </si>
  <si>
    <t>신갈고등학교</t>
  </si>
  <si>
    <t>파주여자고등학교</t>
  </si>
  <si>
    <t>현화고등학교</t>
  </si>
  <si>
    <t>신동고등학교</t>
  </si>
  <si>
    <t>김해임호고등학교</t>
  </si>
  <si>
    <t>진주중앙고등학교</t>
  </si>
  <si>
    <t>진해고등학교</t>
  </si>
  <si>
    <t>현일고등학교</t>
  </si>
  <si>
    <t>포항예술고등학교</t>
  </si>
  <si>
    <t>전남대학교사범대학부설고등학교</t>
  </si>
  <si>
    <t>원화여자고등학교</t>
  </si>
  <si>
    <t>함지고등학교</t>
  </si>
  <si>
    <t>정화여자고등학교</t>
  </si>
  <si>
    <t>서일여자고등학교</t>
  </si>
  <si>
    <t>풍문고등학교</t>
  </si>
  <si>
    <t>한서고등학교</t>
  </si>
  <si>
    <t>청원여자고등학교</t>
  </si>
  <si>
    <t>잠일고등학교</t>
  </si>
  <si>
    <t>아름고등학교</t>
  </si>
  <si>
    <t>인천진산과학고등학교</t>
  </si>
  <si>
    <t>인천해원고등학교</t>
  </si>
  <si>
    <t>전주성심여자고등학교</t>
  </si>
  <si>
    <t>천안청수고등학교</t>
  </si>
  <si>
    <t>청주고등학교</t>
  </si>
  <si>
    <t>홍천군</t>
  </si>
  <si>
    <t>안성시</t>
  </si>
  <si>
    <t>함안군</t>
  </si>
  <si>
    <t>울진군</t>
  </si>
  <si>
    <t>해운대구</t>
  </si>
  <si>
    <t>성동구</t>
  </si>
  <si>
    <t>완도군</t>
  </si>
  <si>
    <t>서정고등학교</t>
  </si>
  <si>
    <t>청학고등학교</t>
  </si>
  <si>
    <t>시온고등학교</t>
  </si>
  <si>
    <t>수원칠보고등학교</t>
  </si>
  <si>
    <t>양지고등학교</t>
  </si>
  <si>
    <t>신봉고등학교</t>
  </si>
  <si>
    <t>한민고등학교</t>
  </si>
  <si>
    <t>효명고등학교</t>
  </si>
  <si>
    <t>안화고등학교</t>
  </si>
  <si>
    <t>김해제일고등학교</t>
  </si>
  <si>
    <t>진해세화여자고등학교</t>
  </si>
  <si>
    <t>형곡고등학교</t>
  </si>
  <si>
    <t>포항이동고등학교</t>
  </si>
  <si>
    <t>호산고등학교</t>
  </si>
  <si>
    <t>충남고등학교</t>
  </si>
  <si>
    <t>화곡고등학교</t>
  </si>
  <si>
    <t>한국삼육고등학교</t>
  </si>
  <si>
    <t>정신여자고등학교</t>
  </si>
  <si>
    <t>제일고등학교</t>
  </si>
  <si>
    <t>전주솔내고등학교</t>
  </si>
  <si>
    <t>청주대성고등학교</t>
  </si>
  <si>
    <t>화천군</t>
  </si>
  <si>
    <t>안양시</t>
  </si>
  <si>
    <t>함양군</t>
  </si>
  <si>
    <t>의성군</t>
  </si>
  <si>
    <t>성북구</t>
  </si>
  <si>
    <t>장성군</t>
  </si>
  <si>
    <t>성사고등학교</t>
  </si>
  <si>
    <t>퇴계원고등학교</t>
  </si>
  <si>
    <t>심원고등학교</t>
  </si>
  <si>
    <t>송림고등학교</t>
  </si>
  <si>
    <t>수일고등학교</t>
  </si>
  <si>
    <t>원곡고등학교</t>
  </si>
  <si>
    <t>한빛고등학교</t>
  </si>
  <si>
    <t>김해중앙여자고등학교</t>
  </si>
  <si>
    <t>진해여자고등학교</t>
  </si>
  <si>
    <t>포항장성고등학교</t>
  </si>
  <si>
    <t>효성여자고등학교</t>
  </si>
  <si>
    <t>한밭고등학교</t>
  </si>
  <si>
    <t>휘문고등학교</t>
  </si>
  <si>
    <t>혜성여자고등학교</t>
  </si>
  <si>
    <t>창덕여자고등학교</t>
  </si>
  <si>
    <t>종촌고등학교</t>
  </si>
  <si>
    <t>전주신흥고등학교</t>
  </si>
  <si>
    <t>청주신흥고등학교</t>
  </si>
  <si>
    <t>횡성군</t>
  </si>
  <si>
    <t>양주시</t>
  </si>
  <si>
    <t>합천군</t>
  </si>
  <si>
    <t>청도군</t>
  </si>
  <si>
    <t>송파구</t>
  </si>
  <si>
    <t>장흥군</t>
  </si>
  <si>
    <t>세원고등학교</t>
  </si>
  <si>
    <t>판곡고등학교</t>
  </si>
  <si>
    <t>역곡고등학교</t>
  </si>
  <si>
    <t>수내고등학교</t>
  </si>
  <si>
    <t>숙지고등학교</t>
  </si>
  <si>
    <t>초지고등학교</t>
  </si>
  <si>
    <t>용인백현고등학교</t>
  </si>
  <si>
    <t>와우고등학교</t>
  </si>
  <si>
    <t>장유고등학교</t>
  </si>
  <si>
    <t>진해용원고등학교</t>
  </si>
  <si>
    <t>포항제철고등학교</t>
  </si>
  <si>
    <t>한솔고등학교</t>
  </si>
  <si>
    <t>전주여자고등학교</t>
  </si>
  <si>
    <t>청주여자고등학교</t>
  </si>
  <si>
    <t>양평군</t>
  </si>
  <si>
    <t>청송군</t>
  </si>
  <si>
    <t>양천구</t>
  </si>
  <si>
    <t>진도군</t>
  </si>
  <si>
    <t>신원고등학교</t>
  </si>
  <si>
    <t>평내고등학교</t>
  </si>
  <si>
    <t>원미고등학교</t>
  </si>
  <si>
    <t>숭신여자고등학교</t>
  </si>
  <si>
    <t>용인삼계고등학교</t>
  </si>
  <si>
    <t>이산고등학교</t>
  </si>
  <si>
    <t>진영고등학교</t>
  </si>
  <si>
    <t>진해중앙고등학교</t>
  </si>
  <si>
    <t>포항중앙고등학교</t>
  </si>
  <si>
    <t>해밀고등학교</t>
  </si>
  <si>
    <t>전주영생고등학교</t>
  </si>
  <si>
    <t>청주중앙여자고등학교</t>
  </si>
  <si>
    <t>여주시</t>
  </si>
  <si>
    <t>칠곡군</t>
  </si>
  <si>
    <t>영등포구</t>
  </si>
  <si>
    <t>함평군</t>
  </si>
  <si>
    <t>안곡고등학교</t>
  </si>
  <si>
    <t>호평고등학교</t>
  </si>
  <si>
    <t>원종고등학교</t>
  </si>
  <si>
    <t>야탑고등학교</t>
  </si>
  <si>
    <t>영복여자고등학교</t>
  </si>
  <si>
    <t>용인한국외국어대학교부설고등학교</t>
  </si>
  <si>
    <t>이솔고등학교</t>
  </si>
  <si>
    <t>창신고등학교</t>
  </si>
  <si>
    <t>포항중앙여자고등학교</t>
  </si>
  <si>
    <t>전주제일고등학교</t>
  </si>
  <si>
    <t>충북고등학교</t>
  </si>
  <si>
    <t>연천군</t>
  </si>
  <si>
    <t>포항시</t>
  </si>
  <si>
    <t>용산구</t>
  </si>
  <si>
    <t>해남군</t>
  </si>
  <si>
    <t>일산대진고등학교</t>
  </si>
  <si>
    <t>정명고등학교</t>
  </si>
  <si>
    <t>운중고등학교</t>
  </si>
  <si>
    <t>영생고등학교</t>
  </si>
  <si>
    <t>용인홍천고등학교</t>
  </si>
  <si>
    <t>정현고등학교</t>
  </si>
  <si>
    <t>창원경일고등학교</t>
  </si>
  <si>
    <t>전주중앙여자고등학교</t>
  </si>
  <si>
    <t>충북과학고등학교</t>
  </si>
  <si>
    <t>오산시</t>
  </si>
  <si>
    <t>은평구</t>
  </si>
  <si>
    <t>화순군</t>
  </si>
  <si>
    <t>일산동고등학교</t>
  </si>
  <si>
    <t>중원고등학교</t>
  </si>
  <si>
    <t>위례한빛고등학교</t>
  </si>
  <si>
    <t>죽전고등학교</t>
  </si>
  <si>
    <t>창의고등학교</t>
  </si>
  <si>
    <t>창원경일여자고등학교</t>
  </si>
  <si>
    <t>전주한일고등학교</t>
  </si>
  <si>
    <t>충북대학교사범대학부설고등학교</t>
  </si>
  <si>
    <t>용인시</t>
  </si>
  <si>
    <t>종로구</t>
  </si>
  <si>
    <t>저동고등학교</t>
  </si>
  <si>
    <t>중흥고등학교</t>
  </si>
  <si>
    <t>이매고등학교</t>
  </si>
  <si>
    <t>유신고등학교</t>
  </si>
  <si>
    <t>처인고등학교</t>
  </si>
  <si>
    <t>치동고등학교</t>
  </si>
  <si>
    <t>창원고등학교</t>
  </si>
  <si>
    <t>전주해성고등학교</t>
  </si>
  <si>
    <t>충북여자고등학교</t>
  </si>
  <si>
    <t>의왕시</t>
  </si>
  <si>
    <t>저현고등학교</t>
  </si>
  <si>
    <t>태원고등학교</t>
  </si>
  <si>
    <t>율천고등학교</t>
  </si>
  <si>
    <t>청덕고등학교</t>
  </si>
  <si>
    <t>하길고등학교</t>
  </si>
  <si>
    <t>창원과학고등학교</t>
  </si>
  <si>
    <t>호남제일고등학교</t>
  </si>
  <si>
    <t>충북외국어고등학교</t>
  </si>
  <si>
    <t>의정부시</t>
  </si>
  <si>
    <t>중랑구</t>
  </si>
  <si>
    <t>정발고등학교</t>
  </si>
  <si>
    <t>판교고등학교</t>
  </si>
  <si>
    <t>이의고등학교</t>
  </si>
  <si>
    <t>초당고등학교</t>
  </si>
  <si>
    <t>한백고등학교</t>
  </si>
  <si>
    <t>창원남고등학교</t>
  </si>
  <si>
    <t>한국교원대학교부설고등학교</t>
  </si>
  <si>
    <t>이천시</t>
  </si>
  <si>
    <t>주엽고등학교</t>
  </si>
  <si>
    <t>풍생고등학교</t>
  </si>
  <si>
    <t>장안고등학교</t>
  </si>
  <si>
    <t>태성고등학교</t>
  </si>
  <si>
    <t>향남고등학교</t>
  </si>
  <si>
    <t>창원남산고등학교</t>
  </si>
  <si>
    <t>흥덕고등학교</t>
  </si>
  <si>
    <t>파주시</t>
  </si>
  <si>
    <t>조원고등학교</t>
  </si>
  <si>
    <t>포곡고등학교</t>
  </si>
  <si>
    <t>향일고등학교</t>
  </si>
  <si>
    <t>창원대산고등학교</t>
  </si>
  <si>
    <t>평택시</t>
  </si>
  <si>
    <t>풍동고등학교</t>
  </si>
  <si>
    <t>효성고등학교</t>
  </si>
  <si>
    <t>창현고등학교</t>
  </si>
  <si>
    <t>풍덕고등학교</t>
  </si>
  <si>
    <t>화담고등학교</t>
  </si>
  <si>
    <t>창원대암고등학교</t>
  </si>
  <si>
    <t>포천시</t>
  </si>
  <si>
    <t>행신고등학교</t>
  </si>
  <si>
    <t>천천고등학교</t>
  </si>
  <si>
    <t>현암고등학교</t>
  </si>
  <si>
    <t>화성고등학교</t>
  </si>
  <si>
    <t>창원명곡고등학교</t>
  </si>
  <si>
    <t>하남시</t>
  </si>
  <si>
    <t>향동고등학교</t>
  </si>
  <si>
    <t>청명고등학교</t>
  </si>
  <si>
    <t>화성반월고등학교</t>
  </si>
  <si>
    <t>창원명지여자고등학교</t>
  </si>
  <si>
    <t>화성시</t>
  </si>
  <si>
    <t>화수고등학교</t>
  </si>
  <si>
    <t>태장고등학교</t>
  </si>
  <si>
    <t>창원문성고등학교</t>
  </si>
  <si>
    <t>화정고등학교</t>
  </si>
  <si>
    <t>호매실고등학교</t>
  </si>
  <si>
    <t>창원봉림고등학교</t>
  </si>
  <si>
    <t>화홍고등학교</t>
  </si>
  <si>
    <t>창원북면고등학교</t>
  </si>
  <si>
    <t>효원고등학교</t>
  </si>
  <si>
    <t>창원사파고등학교</t>
  </si>
  <si>
    <t>창원성민여자고등학교</t>
  </si>
  <si>
    <t>창원신월고등학교</t>
  </si>
  <si>
    <t>창원여자고등학교</t>
  </si>
  <si>
    <t>창원용호고등학교</t>
  </si>
  <si>
    <t>창원중앙고등학교</t>
  </si>
  <si>
    <t>창원중앙여자고등학교</t>
  </si>
  <si>
    <t>창원토월고등학교</t>
  </si>
  <si>
    <t>합포고등학교</t>
  </si>
  <si>
    <t>교육(지원)청</t>
  </si>
  <si>
    <t>고등학교유형</t>
  </si>
  <si>
    <t>학교세부유형</t>
  </si>
  <si>
    <t>운영상특례</t>
  </si>
  <si>
    <t>인문총점</t>
  </si>
  <si>
    <t>자연총점</t>
  </si>
  <si>
    <t>모의고사구분</t>
  </si>
  <si>
    <t>비고</t>
  </si>
  <si>
    <t>설립</t>
  </si>
  <si>
    <t>남녀공학구분</t>
  </si>
  <si>
    <t>개교일</t>
  </si>
  <si>
    <t>특목고</t>
  </si>
  <si>
    <t>과학고등학교</t>
  </si>
  <si>
    <t>해당없음</t>
  </si>
  <si>
    <t>공립</t>
  </si>
  <si>
    <t>남여공학</t>
  </si>
  <si>
    <t>일반고</t>
  </si>
  <si>
    <t>일반고등학교</t>
  </si>
  <si>
    <t>사립</t>
  </si>
  <si>
    <t>남자</t>
  </si>
  <si>
    <t>부산시</t>
  </si>
  <si>
    <t>김천</t>
  </si>
  <si>
    <t>자율고</t>
  </si>
  <si>
    <t>울산시</t>
  </si>
  <si>
    <t>영재학교</t>
  </si>
  <si>
    <t>국립</t>
  </si>
  <si>
    <t>안동</t>
  </si>
  <si>
    <t>개방형자율학교</t>
  </si>
  <si>
    <t>대전시</t>
  </si>
  <si>
    <t>서울시</t>
  </si>
  <si>
    <t>인천시</t>
  </si>
  <si>
    <t>대구시</t>
  </si>
  <si>
    <t>세종특별자치시</t>
  </si>
  <si>
    <t>외국어고등학교</t>
  </si>
  <si>
    <t>여자</t>
  </si>
  <si>
    <t>종합고등학교</t>
  </si>
  <si>
    <t>일반고(직업계열학과)</t>
  </si>
  <si>
    <t>구미</t>
  </si>
  <si>
    <t>비평준화</t>
  </si>
  <si>
    <t>칠곡</t>
  </si>
  <si>
    <t>문경</t>
  </si>
  <si>
    <t>영덕</t>
  </si>
  <si>
    <t>영주</t>
  </si>
  <si>
    <t>예천</t>
  </si>
  <si>
    <t>영천</t>
  </si>
  <si>
    <t>고령</t>
  </si>
  <si>
    <t>봉화</t>
  </si>
  <si>
    <t>성주</t>
  </si>
  <si>
    <t>영양</t>
  </si>
  <si>
    <t>울진</t>
  </si>
  <si>
    <t>의성</t>
  </si>
  <si>
    <t>청도</t>
  </si>
  <si>
    <t>청송</t>
  </si>
  <si>
    <t>2025 신설</t>
  </si>
  <si>
    <t>수과가산</t>
    <phoneticPr fontId="49" type="noConversion"/>
  </si>
  <si>
    <t>면접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</si>
</sst>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>
    <font>
      <sz val="11"/>
      <color theme="1"/>
      <name val="Calibri"/>
      <family val="2"/>
      <charset val="1"/>
    </font>
    <font>
      <sz val="11"/>
      <color theme="1"/>
      <name val="맑은 고딕"/>
      <family val="2"/>
      <charset val="1"/>
    </font>
    <font>
      <b/>
      <sz val="16"/>
      <color rgb="FF1B2A4A"/>
      <name val="Noto Sans CJK SC"/>
      <family val="2"/>
      <charset val="1"/>
    </font>
    <font>
      <b/>
      <sz val="12"/>
      <color rgb="FFFFFFFF"/>
      <name val="Noto Sans CJK SC"/>
      <family val="2"/>
      <charset val="1"/>
    </font>
    <font>
      <b/>
      <sz val="9"/>
      <color rgb="FF333333"/>
      <name val="Noto Sans CJK SC"/>
      <family val="2"/>
      <charset val="1"/>
    </font>
    <font>
      <sz val="11"/>
      <color theme="1"/>
      <name val="Noto Sans CJK SC"/>
      <family val="2"/>
    </font>
    <font>
      <b/>
      <sz val="9"/>
      <color rgb="FF333333"/>
      <name val="Noto Sans CJK SC"/>
      <family val="2"/>
    </font>
    <font>
      <b/>
      <sz val="9"/>
      <color rgb="FFFFFFFF"/>
      <name val="Noto Sans CJK SC"/>
      <family val="2"/>
      <charset val="1"/>
    </font>
    <font>
      <sz val="9"/>
      <color theme="1"/>
      <name val="Noto Sans CJK SC"/>
      <charset val="1"/>
    </font>
    <font>
      <b/>
      <sz val="11"/>
      <color theme="0"/>
      <name val="Calibri"/>
      <family val="2"/>
      <charset val="1"/>
    </font>
    <font>
      <b/>
      <sz val="10"/>
      <color rgb="FF1B2A4A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1"/>
      <color theme="0"/>
      <name val="Noto Sans CJK SC"/>
      <family val="2"/>
      <charset val="1"/>
    </font>
    <font>
      <b/>
      <sz val="9"/>
      <color rgb="FFFFFFFF"/>
      <name val="Noto Sans CJK SC"/>
      <charset val="1"/>
    </font>
    <font>
      <b/>
      <sz val="9"/>
      <color theme="0"/>
      <name val="Noto Sans CJK SC"/>
      <family val="2"/>
      <charset val="1"/>
    </font>
    <font>
      <sz val="9"/>
      <color rgb="FF333333"/>
      <name val="Arial"/>
      <family val="2"/>
      <charset val="1"/>
    </font>
    <font>
      <sz val="9"/>
      <color rgb="FF333333"/>
      <name val="Noto Sans CJK SC"/>
      <family val="2"/>
      <charset val="1"/>
    </font>
    <font>
      <sz val="9"/>
      <color theme="1"/>
      <name val="Calibri"/>
      <family val="2"/>
      <charset val="1"/>
    </font>
    <font>
      <b/>
      <sz val="9"/>
      <color theme="0"/>
      <name val="Arial"/>
      <family val="2"/>
      <charset val="1"/>
    </font>
    <font>
      <sz val="9"/>
      <color theme="1"/>
      <name val="맑은 고딕"/>
      <family val="2"/>
      <charset val="129"/>
    </font>
    <font>
      <sz val="9"/>
      <color theme="1"/>
      <name val="Noto Sans CJK SC"/>
      <family val="2"/>
    </font>
    <font>
      <sz val="9"/>
      <color theme="1"/>
      <name val="Noto Sans CJK SC"/>
      <family val="2"/>
      <charset val="1"/>
    </font>
    <font>
      <sz val="9"/>
      <color theme="1"/>
      <name val="Noto Sans CJK SC"/>
      <family val="3"/>
      <charset val="129"/>
    </font>
    <font>
      <sz val="9"/>
      <color rgb="FF333333"/>
      <name val="Noto Sans CJK SC"/>
      <family val="3"/>
      <charset val="129"/>
    </font>
    <font>
      <b/>
      <sz val="11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8"/>
      <color rgb="FF333333"/>
      <name val="Noto Sans CJK SC"/>
      <family val="2"/>
      <charset val="1"/>
    </font>
    <font>
      <sz val="8"/>
      <color rgb="FF333333"/>
      <name val="Noto Sans CJK SC"/>
      <family val="2"/>
      <charset val="1"/>
    </font>
    <font>
      <sz val="9"/>
      <color theme="1"/>
      <name val="Arial"/>
      <family val="2"/>
      <charset val="1"/>
    </font>
    <font>
      <b/>
      <sz val="11"/>
      <color rgb="FFFFFFFF"/>
      <name val="Noto Sans CJK SC"/>
      <family val="2"/>
    </font>
    <font>
      <b/>
      <sz val="14"/>
      <color rgb="FF1B2A4A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1B2A4A"/>
      <name val="Arial"/>
      <family val="2"/>
      <charset val="1"/>
    </font>
    <font>
      <b/>
      <sz val="10"/>
      <color rgb="FF1B2A4A"/>
      <name val="Noto Sans CJK SC"/>
      <family val="2"/>
    </font>
    <font>
      <sz val="9"/>
      <color rgb="FF333333"/>
      <name val="Arial"/>
      <family val="2"/>
    </font>
    <font>
      <b/>
      <sz val="9"/>
      <color rgb="FFFFFFFF"/>
      <name val="Noto Sans CJK SC"/>
      <family val="2"/>
    </font>
    <font>
      <sz val="10"/>
      <color rgb="FF0000CC"/>
      <name val="Arial"/>
      <family val="2"/>
    </font>
    <font>
      <sz val="8"/>
      <color rgb="FF666666"/>
      <name val="Noto Sans CJK SC"/>
      <family val="2"/>
    </font>
    <font>
      <sz val="8"/>
      <color rgb="FF666666"/>
      <name val="Arial"/>
      <family val="2"/>
    </font>
    <font>
      <sz val="8"/>
      <color rgb="FF333333"/>
      <name val="Arial"/>
      <family val="2"/>
      <charset val="1"/>
    </font>
    <font>
      <b/>
      <sz val="9"/>
      <color rgb="FF333333"/>
      <name val="Arial"/>
      <family val="2"/>
      <charset val="1"/>
    </font>
    <font>
      <b/>
      <sz val="11"/>
      <color rgb="FFFFFFFF"/>
      <name val="Arial"/>
      <family val="2"/>
    </font>
    <font>
      <b/>
      <sz val="10"/>
      <color rgb="FF1B2A4A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sz val="10"/>
      <color rgb="FF0000CC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sz val="8"/>
      <name val="돋움"/>
      <family val="3"/>
      <charset val="129"/>
    </font>
    <font>
      <sz val="9"/>
      <color rgb="FFFF0000"/>
      <name val="Arial"/>
      <family val="2"/>
      <charset val="1"/>
    </font>
    <font>
      <sz val="9"/>
      <color rgb="FF0000CC"/>
      <name val="Arial"/>
      <family val="2"/>
      <charset val="1"/>
    </font>
    <font>
      <sz val="9"/>
      <color rgb="FF0000CC"/>
      <name val="Arial"/>
      <family val="2"/>
    </font>
    <font>
      <sz val="9"/>
      <name val="Arial"/>
      <family val="2"/>
      <charset val="1"/>
    </font>
    <font>
      <sz val="9"/>
      <name val="Arial"/>
      <family val="2"/>
    </font>
    <font>
      <sz val="10"/>
      <name val="Arial"/>
      <family val="2"/>
    </font>
    <font>
      <b/>
      <sz val="10"/>
      <color rgb="FF1B2A4A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sz val="10"/>
      <color rgb="FF0000CC"/>
      <name val="Arial"/>
      <family val="2"/>
    </font>
    <font>
      <sz val="8"/>
      <color rgb="FF666666"/>
      <name val="Arial"/>
      <family val="2"/>
    </font>
    <font>
      <sz val="11"/>
      <color theme="1"/>
      <name val="맑은 고딕"/>
      <family val="2"/>
      <charset val="129"/>
    </font>
    <font>
      <b/>
      <sz val="9"/>
      <color rgb="FF333333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rgb="FFFFFFFF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theme="1"/>
      <name val="Calibri"/>
      <family val="2"/>
      <charset val="129"/>
    </font>
    <font>
      <b/>
      <sz val="11"/>
      <color rgb="FFFFFFFF"/>
      <name val="Noto Sans CJK SC"/>
      <family val="3"/>
      <charset val="129"/>
    </font>
    <font>
      <sz val="8"/>
      <color rgb="FF666666"/>
      <name val="맑은 고딕"/>
      <family val="3"/>
      <charset val="129"/>
    </font>
    <font>
      <sz val="9"/>
      <color theme="1"/>
      <name val="Calibri"/>
      <family val="2"/>
      <charset val="129"/>
    </font>
    <font>
      <b/>
      <sz val="16"/>
      <color rgb="FF1B2A4A"/>
      <name val="Noto Sans CJK SC"/>
      <family val="3"/>
      <charset val="129"/>
    </font>
    <font>
      <b/>
      <sz val="10"/>
      <color rgb="FFFFFFFF"/>
      <name val="Arial"/>
      <family val="2"/>
    </font>
    <font>
      <b/>
      <sz val="12"/>
      <color rgb="FF0000CC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rgb="FF1B2A4A"/>
        <bgColor rgb="FF263238"/>
      </patternFill>
    </fill>
    <fill>
      <patternFill patternType="solid">
        <fgColor rgb="FFF7F9FC"/>
        <bgColor rgb="FFF5F5F5"/>
      </patternFill>
    </fill>
    <fill>
      <patternFill patternType="solid">
        <fgColor rgb="FFFFFFF0"/>
        <bgColor rgb="FFFFFFFF"/>
      </patternFill>
    </fill>
    <fill>
      <patternFill patternType="solid">
        <fgColor rgb="FF2C3E6B"/>
        <bgColor rgb="FF263238"/>
      </patternFill>
    </fill>
    <fill>
      <patternFill patternType="solid">
        <fgColor rgb="FFEEF2F7"/>
        <bgColor rgb="FFF5F5F5"/>
      </patternFill>
    </fill>
    <fill>
      <patternFill patternType="solid">
        <fgColor theme="0"/>
        <bgColor rgb="FFFFFFF0"/>
      </patternFill>
    </fill>
    <fill>
      <patternFill patternType="solid">
        <fgColor rgb="FFF5F5F5"/>
        <bgColor rgb="FFF7F9FC"/>
      </patternFill>
    </fill>
    <fill>
      <patternFill patternType="solid">
        <fgColor rgb="FF0D1F3C"/>
        <bgColor rgb="FF1B2A4A"/>
      </patternFill>
    </fill>
    <fill>
      <patternFill patternType="solid">
        <fgColor rgb="FF4A7FB5"/>
        <bgColor rgb="FF666666"/>
      </patternFill>
    </fill>
    <fill>
      <patternFill patternType="solid">
        <fgColor rgb="FF5CB85C"/>
        <bgColor rgb="FF33CCCC"/>
      </patternFill>
    </fill>
    <fill>
      <patternFill patternType="solid">
        <fgColor rgb="FFE8A317"/>
        <bgColor rgb="FFFFCC00"/>
      </patternFill>
    </fill>
    <fill>
      <patternFill patternType="solid">
        <fgColor rgb="FFD9534F"/>
        <bgColor rgb="FFE65100"/>
      </patternFill>
    </fill>
    <fill>
      <patternFill patternType="solid">
        <fgColor rgb="FF8E6FBF"/>
        <bgColor rgb="FF666666"/>
      </patternFill>
    </fill>
    <fill>
      <patternFill patternType="solid">
        <fgColor rgb="FFD6E4F0"/>
        <bgColor rgb="FFD4EDDA"/>
      </patternFill>
    </fill>
    <fill>
      <patternFill patternType="solid">
        <fgColor rgb="FFD4EDDA"/>
        <bgColor rgb="FFD6E4F0"/>
      </patternFill>
    </fill>
    <fill>
      <patternFill patternType="solid">
        <fgColor rgb="FFFFF3CD"/>
        <bgColor rgb="FFF5F5F5"/>
      </patternFill>
    </fill>
    <fill>
      <patternFill patternType="solid">
        <fgColor rgb="FFF8D7DA"/>
        <bgColor rgb="FFE2D9F3"/>
      </patternFill>
    </fill>
    <fill>
      <patternFill patternType="solid">
        <fgColor rgb="FFE2D9F3"/>
        <bgColor rgb="FFD6E4F0"/>
      </patternFill>
    </fill>
    <fill>
      <patternFill patternType="solid">
        <fgColor rgb="FF1B5E20"/>
        <bgColor rgb="FF33691E"/>
      </patternFill>
    </fill>
    <fill>
      <patternFill patternType="solid">
        <fgColor rgb="FF4A148C"/>
        <bgColor rgb="FF311B92"/>
      </patternFill>
    </fill>
    <fill>
      <patternFill patternType="solid">
        <fgColor rgb="FFB71C1C"/>
        <bgColor rgb="FFAD1457"/>
      </patternFill>
    </fill>
    <fill>
      <patternFill patternType="solid">
        <fgColor rgb="FF01579B"/>
        <bgColor rgb="FF006064"/>
      </patternFill>
    </fill>
    <fill>
      <patternFill patternType="solid">
        <fgColor rgb="FFE65100"/>
        <bgColor rgb="FFD9534F"/>
      </patternFill>
    </fill>
    <fill>
      <patternFill patternType="solid">
        <fgColor rgb="FF880E4F"/>
        <bgColor rgb="FF800080"/>
      </patternFill>
    </fill>
    <fill>
      <patternFill patternType="solid">
        <fgColor rgb="FF006064"/>
        <bgColor rgb="FF01579B"/>
      </patternFill>
    </fill>
    <fill>
      <patternFill patternType="solid">
        <fgColor rgb="FF33691E"/>
        <bgColor rgb="FF1B5E20"/>
      </patternFill>
    </fill>
    <fill>
      <patternFill patternType="solid">
        <fgColor rgb="FF4E342E"/>
        <bgColor rgb="FF333333"/>
      </patternFill>
    </fill>
    <fill>
      <patternFill patternType="solid">
        <fgColor rgb="FF1A237E"/>
        <bgColor rgb="FF311B92"/>
      </patternFill>
    </fill>
    <fill>
      <patternFill patternType="solid">
        <fgColor rgb="FF263238"/>
        <bgColor rgb="FF333333"/>
      </patternFill>
    </fill>
    <fill>
      <patternFill patternType="solid">
        <fgColor rgb="FF311B92"/>
        <bgColor rgb="FF4A148C"/>
      </patternFill>
    </fill>
    <fill>
      <patternFill patternType="solid">
        <fgColor rgb="FF827717"/>
        <bgColor rgb="FF666666"/>
      </patternFill>
    </fill>
    <fill>
      <patternFill patternType="solid">
        <fgColor rgb="FFAD1457"/>
        <bgColor rgb="FF880E4F"/>
      </patternFill>
    </fill>
    <fill>
      <patternFill patternType="solid">
        <fgColor rgb="FFE8E8E8"/>
        <bgColor rgb="FFEEF2F7"/>
      </patternFill>
    </fill>
    <fill>
      <patternFill patternType="solid">
        <fgColor rgb="FF555555"/>
      </patternFill>
    </fill>
    <fill>
      <patternFill patternType="solid">
        <fgColor rgb="FFEEF2F7"/>
      </patternFill>
    </fill>
    <fill>
      <patternFill patternType="solid">
        <fgColor rgb="FF2C3E6B"/>
      </patternFill>
    </fill>
    <fill>
      <patternFill patternType="solid">
        <fgColor rgb="FFF7F9FC"/>
      </patternFill>
    </fill>
    <fill>
      <patternFill patternType="solid">
        <fgColor rgb="FFFFFFF0"/>
      </patternFill>
    </fill>
    <fill>
      <patternFill patternType="solid">
        <fgColor rgb="FFE8E8E8"/>
      </patternFill>
    </fill>
    <fill>
      <patternFill patternType="solid">
        <fgColor rgb="FFD6E4F0"/>
      </patternFill>
    </fill>
    <fill>
      <patternFill patternType="solid">
        <fgColor rgb="FFD4EDDA"/>
      </patternFill>
    </fill>
    <fill>
      <patternFill patternType="solid">
        <fgColor rgb="FF4A7FB5"/>
      </patternFill>
    </fill>
    <fill>
      <patternFill patternType="solid">
        <fgColor rgb="FF5CB85C"/>
      </patternFill>
    </fill>
    <fill>
      <patternFill patternType="solid">
        <fgColor rgb="FFE8A317"/>
      </patternFill>
    </fill>
    <fill>
      <patternFill patternType="solid">
        <fgColor rgb="FFD9534F"/>
      </patternFill>
    </fill>
    <fill>
      <patternFill patternType="solid">
        <fgColor rgb="FF8E6FBF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E2D9F3"/>
      </patternFill>
    </fill>
    <fill>
      <patternFill patternType="solid">
        <fgColor rgb="FFEEF2F7"/>
      </patternFill>
    </fill>
    <fill>
      <patternFill patternType="solid">
        <fgColor rgb="FF2C3E6B"/>
      </patternFill>
    </fill>
    <fill>
      <patternFill patternType="solid">
        <fgColor rgb="FFF7F9FC"/>
      </patternFill>
    </fill>
    <fill>
      <patternFill patternType="solid">
        <fgColor rgb="FFFFFFF0"/>
      </patternFill>
    </fill>
    <fill>
      <patternFill patternType="solid">
        <fgColor rgb="FFE8E8E8"/>
      </patternFill>
    </fill>
    <fill>
      <patternFill patternType="solid">
        <fgColor rgb="FFFFFF00"/>
        <bgColor indexed="64"/>
      </patternFill>
    </fill>
    <fill>
      <patternFill patternType="solid">
        <fgColor rgb="FF2C3E6B"/>
      </patternFill>
    </fill>
    <fill>
      <patternFill patternType="solid">
        <fgColor rgb="FFFFFFF0"/>
      </patternFill>
    </fill>
    <fill>
      <patternFill patternType="solid">
        <fgColor rgb="FFEEF2F7"/>
      </patternFill>
    </fill>
    <fill>
      <patternFill patternType="solid">
        <fgColor rgb="FFFFFF00"/>
        <bgColor rgb="FFFFFF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auto="1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" fillId="0" borderId="0"/>
  </cellStyleXfs>
  <cellXfs count="204">
    <xf numFmtId="0" fontId="0" fillId="0" borderId="0" xfId="0"/>
    <xf numFmtId="0" fontId="0" fillId="0" borderId="0" xfId="0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2" fontId="0" fillId="4" borderId="5" xfId="0" applyNumberForma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5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left" vertical="center"/>
    </xf>
    <xf numFmtId="2" fontId="17" fillId="4" borderId="6" xfId="0" applyNumberFormat="1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2" fontId="15" fillId="6" borderId="6" xfId="0" applyNumberFormat="1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2" fontId="19" fillId="4" borderId="6" xfId="0" applyNumberFormat="1" applyFont="1" applyFill="1" applyBorder="1" applyAlignment="1">
      <alignment horizontal="left" vertical="center"/>
    </xf>
    <xf numFmtId="0" fontId="16" fillId="7" borderId="6" xfId="0" applyFont="1" applyFill="1" applyBorder="1" applyAlignment="1">
      <alignment horizontal="left" vertical="center" wrapText="1"/>
    </xf>
    <xf numFmtId="0" fontId="15" fillId="7" borderId="6" xfId="0" applyFont="1" applyFill="1" applyBorder="1" applyAlignment="1">
      <alignment horizontal="left" vertical="center" wrapText="1"/>
    </xf>
    <xf numFmtId="2" fontId="20" fillId="4" borderId="6" xfId="0" applyNumberFormat="1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center" vertical="center"/>
    </xf>
    <xf numFmtId="2" fontId="21" fillId="4" borderId="6" xfId="0" applyNumberFormat="1" applyFont="1" applyFill="1" applyBorder="1" applyAlignment="1">
      <alignment horizontal="left" vertical="center"/>
    </xf>
    <xf numFmtId="0" fontId="16" fillId="7" borderId="6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2" fontId="16" fillId="6" borderId="6" xfId="0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2" fontId="22" fillId="4" borderId="6" xfId="0" applyNumberFormat="1" applyFont="1" applyFill="1" applyBorder="1" applyAlignment="1">
      <alignment horizontal="left" vertical="center"/>
    </xf>
    <xf numFmtId="0" fontId="16" fillId="7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23" fillId="7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 vertical="center"/>
    </xf>
    <xf numFmtId="0" fontId="25" fillId="5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27" fillId="17" borderId="6" xfId="0" applyFont="1" applyFill="1" applyBorder="1" applyAlignment="1">
      <alignment horizontal="center" vertical="center"/>
    </xf>
    <xf numFmtId="0" fontId="27" fillId="18" borderId="6" xfId="0" applyFont="1" applyFill="1" applyBorder="1" applyAlignment="1">
      <alignment horizontal="center" vertical="center"/>
    </xf>
    <xf numFmtId="0" fontId="27" fillId="19" borderId="6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vertical="center"/>
    </xf>
    <xf numFmtId="2" fontId="29" fillId="15" borderId="6" xfId="0" applyNumberFormat="1" applyFont="1" applyFill="1" applyBorder="1" applyAlignment="1">
      <alignment horizontal="center" vertical="center"/>
    </xf>
    <xf numFmtId="2" fontId="29" fillId="16" borderId="6" xfId="0" applyNumberFormat="1" applyFont="1" applyFill="1" applyBorder="1" applyAlignment="1">
      <alignment horizontal="center" vertical="center"/>
    </xf>
    <xf numFmtId="2" fontId="29" fillId="17" borderId="6" xfId="0" applyNumberFormat="1" applyFont="1" applyFill="1" applyBorder="1" applyAlignment="1">
      <alignment horizontal="center" vertical="center"/>
    </xf>
    <xf numFmtId="2" fontId="29" fillId="18" borderId="6" xfId="0" applyNumberFormat="1" applyFont="1" applyFill="1" applyBorder="1" applyAlignment="1">
      <alignment horizontal="center" vertical="center"/>
    </xf>
    <xf numFmtId="2" fontId="29" fillId="19" borderId="6" xfId="0" applyNumberFormat="1" applyFont="1" applyFill="1" applyBorder="1" applyAlignment="1">
      <alignment horizontal="center" vertical="center"/>
    </xf>
    <xf numFmtId="2" fontId="15" fillId="15" borderId="6" xfId="0" applyNumberFormat="1" applyFont="1" applyFill="1" applyBorder="1" applyAlignment="1">
      <alignment horizontal="center" vertical="center"/>
    </xf>
    <xf numFmtId="2" fontId="15" fillId="16" borderId="6" xfId="0" applyNumberFormat="1" applyFont="1" applyFill="1" applyBorder="1" applyAlignment="1">
      <alignment horizontal="center" vertical="center"/>
    </xf>
    <xf numFmtId="2" fontId="15" fillId="17" borderId="6" xfId="0" applyNumberFormat="1" applyFont="1" applyFill="1" applyBorder="1" applyAlignment="1">
      <alignment horizontal="center" vertical="center"/>
    </xf>
    <xf numFmtId="2" fontId="15" fillId="18" borderId="6" xfId="0" applyNumberFormat="1" applyFont="1" applyFill="1" applyBorder="1" applyAlignment="1">
      <alignment horizontal="center" vertical="center"/>
    </xf>
    <xf numFmtId="2" fontId="15" fillId="19" borderId="6" xfId="0" applyNumberFormat="1" applyFont="1" applyFill="1" applyBorder="1" applyAlignment="1">
      <alignment horizontal="center" vertical="center"/>
    </xf>
    <xf numFmtId="0" fontId="32" fillId="5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vertical="center"/>
    </xf>
    <xf numFmtId="2" fontId="35" fillId="34" borderId="6" xfId="0" applyNumberFormat="1" applyFont="1" applyFill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0" fontId="16" fillId="16" borderId="6" xfId="0" applyFont="1" applyFill="1" applyBorder="1" applyAlignment="1">
      <alignment horizontal="center" vertical="center"/>
    </xf>
    <xf numFmtId="0" fontId="36" fillId="5" borderId="6" xfId="0" applyFont="1" applyFill="1" applyBorder="1" applyAlignment="1">
      <alignment horizontal="center" vertical="center"/>
    </xf>
    <xf numFmtId="0" fontId="35" fillId="3" borderId="6" xfId="0" applyFont="1" applyFill="1" applyBorder="1"/>
    <xf numFmtId="2" fontId="37" fillId="4" borderId="6" xfId="0" applyNumberFormat="1" applyFont="1" applyFill="1" applyBorder="1" applyAlignment="1">
      <alignment horizontal="center" vertical="center"/>
    </xf>
    <xf numFmtId="0" fontId="38" fillId="0" borderId="6" xfId="0" applyFont="1" applyBorder="1"/>
    <xf numFmtId="0" fontId="39" fillId="0" borderId="6" xfId="0" applyFont="1" applyBorder="1"/>
    <xf numFmtId="0" fontId="28" fillId="3" borderId="6" xfId="0" applyFont="1" applyFill="1" applyBorder="1"/>
    <xf numFmtId="0" fontId="11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8" fillId="7" borderId="6" xfId="0" applyFont="1" applyFill="1" applyBorder="1" applyAlignment="1">
      <alignment horizontal="center" vertical="center"/>
    </xf>
    <xf numFmtId="0" fontId="40" fillId="7" borderId="6" xfId="0" applyFont="1" applyFill="1" applyBorder="1" applyAlignment="1">
      <alignment horizontal="center" vertical="center"/>
    </xf>
    <xf numFmtId="0" fontId="41" fillId="7" borderId="6" xfId="0" applyFont="1" applyFill="1" applyBorder="1" applyAlignment="1">
      <alignment horizontal="center" vertical="center"/>
    </xf>
    <xf numFmtId="0" fontId="44" fillId="37" borderId="10" xfId="0" applyFont="1" applyFill="1" applyBorder="1" applyAlignment="1">
      <alignment horizontal="center" vertical="center"/>
    </xf>
    <xf numFmtId="0" fontId="47" fillId="41" borderId="10" xfId="0" applyFont="1" applyFill="1" applyBorder="1" applyAlignment="1">
      <alignment horizontal="center" vertical="center"/>
    </xf>
    <xf numFmtId="0" fontId="47" fillId="42" borderId="10" xfId="0" applyFont="1" applyFill="1" applyBorder="1" applyAlignment="1">
      <alignment horizontal="center" vertical="center"/>
    </xf>
    <xf numFmtId="0" fontId="47" fillId="48" borderId="10" xfId="0" applyFont="1" applyFill="1" applyBorder="1" applyAlignment="1">
      <alignment horizontal="center" vertical="center"/>
    </xf>
    <xf numFmtId="0" fontId="47" fillId="49" borderId="10" xfId="0" applyFont="1" applyFill="1" applyBorder="1" applyAlignment="1">
      <alignment horizontal="center" vertical="center"/>
    </xf>
    <xf numFmtId="0" fontId="47" fillId="50" borderId="10" xfId="0" applyFont="1" applyFill="1" applyBorder="1" applyAlignment="1">
      <alignment horizontal="center" vertical="center"/>
    </xf>
    <xf numFmtId="0" fontId="48" fillId="38" borderId="10" xfId="0" applyFont="1" applyFill="1" applyBorder="1"/>
    <xf numFmtId="2" fontId="45" fillId="41" borderId="10" xfId="0" applyNumberFormat="1" applyFont="1" applyFill="1" applyBorder="1" applyAlignment="1">
      <alignment horizontal="center" vertical="center"/>
    </xf>
    <xf numFmtId="2" fontId="45" fillId="42" borderId="10" xfId="0" applyNumberFormat="1" applyFont="1" applyFill="1" applyBorder="1" applyAlignment="1">
      <alignment horizontal="center" vertical="center"/>
    </xf>
    <xf numFmtId="2" fontId="45" fillId="48" borderId="10" xfId="0" applyNumberFormat="1" applyFont="1" applyFill="1" applyBorder="1" applyAlignment="1">
      <alignment horizontal="center" vertical="center"/>
    </xf>
    <xf numFmtId="2" fontId="45" fillId="49" borderId="10" xfId="0" applyNumberFormat="1" applyFont="1" applyFill="1" applyBorder="1" applyAlignment="1">
      <alignment horizontal="center" vertical="center"/>
    </xf>
    <xf numFmtId="2" fontId="45" fillId="50" borderId="10" xfId="0" applyNumberFormat="1" applyFont="1" applyFill="1" applyBorder="1" applyAlignment="1">
      <alignment horizontal="center" vertical="center"/>
    </xf>
    <xf numFmtId="0" fontId="45" fillId="38" borderId="10" xfId="0" applyFont="1" applyFill="1" applyBorder="1"/>
    <xf numFmtId="2" fontId="46" fillId="39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0" fontId="17" fillId="0" borderId="6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35" fillId="38" borderId="10" xfId="0" applyFont="1" applyFill="1" applyBorder="1"/>
    <xf numFmtId="2" fontId="35" fillId="40" borderId="10" xfId="0" applyNumberFormat="1" applyFont="1" applyFill="1" applyBorder="1" applyAlignment="1">
      <alignment horizontal="center" vertical="center"/>
    </xf>
    <xf numFmtId="0" fontId="17" fillId="0" borderId="10" xfId="0" applyFont="1" applyBorder="1"/>
    <xf numFmtId="0" fontId="35" fillId="41" borderId="10" xfId="0" applyFont="1" applyFill="1" applyBorder="1" applyAlignment="1">
      <alignment horizontal="center" vertical="center"/>
    </xf>
    <xf numFmtId="0" fontId="17" fillId="0" borderId="0" xfId="0" applyFont="1"/>
    <xf numFmtId="2" fontId="50" fillId="4" borderId="6" xfId="0" applyNumberFormat="1" applyFont="1" applyFill="1" applyBorder="1" applyAlignment="1">
      <alignment horizontal="center" vertical="center"/>
    </xf>
    <xf numFmtId="2" fontId="51" fillId="4" borderId="6" xfId="0" applyNumberFormat="1" applyFont="1" applyFill="1" applyBorder="1" applyAlignment="1">
      <alignment horizontal="center" vertical="center"/>
    </xf>
    <xf numFmtId="2" fontId="52" fillId="39" borderId="10" xfId="0" applyNumberFormat="1" applyFont="1" applyFill="1" applyBorder="1" applyAlignment="1">
      <alignment horizontal="center" vertical="center"/>
    </xf>
    <xf numFmtId="0" fontId="35" fillId="42" borderId="10" xfId="0" applyFont="1" applyFill="1" applyBorder="1" applyAlignment="1">
      <alignment horizontal="center" vertical="center"/>
    </xf>
    <xf numFmtId="2" fontId="53" fillId="17" borderId="6" xfId="0" applyNumberFormat="1" applyFont="1" applyFill="1" applyBorder="1" applyAlignment="1">
      <alignment horizontal="center" vertical="center"/>
    </xf>
    <xf numFmtId="2" fontId="55" fillId="4" borderId="6" xfId="0" applyNumberFormat="1" applyFont="1" applyFill="1" applyBorder="1" applyAlignment="1">
      <alignment horizontal="center" vertical="center"/>
    </xf>
    <xf numFmtId="2" fontId="54" fillId="34" borderId="6" xfId="0" applyNumberFormat="1" applyFont="1" applyFill="1" applyBorder="1" applyAlignment="1">
      <alignment horizontal="center" vertical="center"/>
    </xf>
    <xf numFmtId="2" fontId="54" fillId="4" borderId="6" xfId="0" applyNumberFormat="1" applyFont="1" applyFill="1" applyBorder="1" applyAlignment="1">
      <alignment horizontal="center" vertical="center"/>
    </xf>
    <xf numFmtId="2" fontId="53" fillId="4" borderId="6" xfId="0" applyNumberFormat="1" applyFont="1" applyFill="1" applyBorder="1" applyAlignment="1">
      <alignment horizontal="center" vertical="center"/>
    </xf>
    <xf numFmtId="2" fontId="58" fillId="55" borderId="11" xfId="0" applyNumberFormat="1" applyFont="1" applyFill="1" applyBorder="1" applyAlignment="1">
      <alignment horizontal="center" vertical="center"/>
    </xf>
    <xf numFmtId="0" fontId="57" fillId="52" borderId="11" xfId="0" applyFont="1" applyFill="1" applyBorder="1" applyAlignment="1">
      <alignment horizontal="center" vertical="center"/>
    </xf>
    <xf numFmtId="0" fontId="58" fillId="53" borderId="11" xfId="0" applyFont="1" applyFill="1" applyBorder="1"/>
    <xf numFmtId="2" fontId="59" fillId="54" borderId="11" xfId="0" applyNumberFormat="1" applyFont="1" applyFill="1" applyBorder="1" applyAlignment="1">
      <alignment horizontal="center" vertical="center"/>
    </xf>
    <xf numFmtId="0" fontId="60" fillId="0" borderId="11" xfId="0" applyFont="1" applyBorder="1"/>
    <xf numFmtId="2" fontId="29" fillId="4" borderId="6" xfId="0" applyNumberFormat="1" applyFont="1" applyFill="1" applyBorder="1" applyAlignment="1">
      <alignment horizontal="center" vertical="center"/>
    </xf>
    <xf numFmtId="2" fontId="61" fillId="4" borderId="5" xfId="0" applyNumberFormat="1" applyFont="1" applyFill="1" applyBorder="1" applyAlignment="1">
      <alignment horizontal="center" vertical="center"/>
    </xf>
    <xf numFmtId="0" fontId="62" fillId="3" borderId="4" xfId="0" applyFont="1" applyFill="1" applyBorder="1" applyAlignment="1">
      <alignment vertical="center"/>
    </xf>
    <xf numFmtId="0" fontId="62" fillId="3" borderId="2" xfId="0" applyFont="1" applyFill="1" applyBorder="1" applyAlignment="1">
      <alignment vertical="center"/>
    </xf>
    <xf numFmtId="0" fontId="64" fillId="5" borderId="2" xfId="0" applyFont="1" applyFill="1" applyBorder="1" applyAlignment="1">
      <alignment horizontal="center" vertical="center"/>
    </xf>
    <xf numFmtId="2" fontId="65" fillId="54" borderId="11" xfId="0" applyNumberFormat="1" applyFont="1" applyFill="1" applyBorder="1" applyAlignment="1">
      <alignment horizontal="center" vertical="center"/>
    </xf>
    <xf numFmtId="2" fontId="65" fillId="4" borderId="6" xfId="0" applyNumberFormat="1" applyFont="1" applyFill="1" applyBorder="1" applyAlignment="1">
      <alignment horizontal="center" vertical="center"/>
    </xf>
    <xf numFmtId="2" fontId="66" fillId="4" borderId="6" xfId="0" applyNumberFormat="1" applyFont="1" applyFill="1" applyBorder="1" applyAlignment="1">
      <alignment horizontal="center" vertical="center"/>
    </xf>
    <xf numFmtId="2" fontId="66" fillId="55" borderId="11" xfId="0" applyNumberFormat="1" applyFont="1" applyFill="1" applyBorder="1" applyAlignment="1">
      <alignment horizontal="center" vertical="center"/>
    </xf>
    <xf numFmtId="2" fontId="68" fillId="4" borderId="6" xfId="0" applyNumberFormat="1" applyFont="1" applyFill="1" applyBorder="1" applyAlignment="1">
      <alignment horizontal="left" vertical="center"/>
    </xf>
    <xf numFmtId="0" fontId="61" fillId="0" borderId="0" xfId="0" applyFont="1" applyAlignment="1">
      <alignment vertical="center"/>
    </xf>
    <xf numFmtId="0" fontId="6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9" fillId="3" borderId="6" xfId="0" applyFont="1" applyFill="1" applyBorder="1" applyAlignment="1">
      <alignment vertical="center"/>
    </xf>
    <xf numFmtId="2" fontId="66" fillId="34" borderId="6" xfId="0" applyNumberFormat="1" applyFont="1" applyFill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71" fillId="0" borderId="6" xfId="0" applyFont="1" applyBorder="1"/>
    <xf numFmtId="0" fontId="61" fillId="0" borderId="0" xfId="0" applyFont="1"/>
    <xf numFmtId="0" fontId="72" fillId="0" borderId="0" xfId="0" applyFont="1"/>
    <xf numFmtId="0" fontId="19" fillId="0" borderId="0" xfId="0" applyFont="1"/>
    <xf numFmtId="0" fontId="27" fillId="19" borderId="0" xfId="0" applyFont="1" applyFill="1" applyAlignment="1">
      <alignment horizontal="center" vertical="center"/>
    </xf>
    <xf numFmtId="0" fontId="27" fillId="19" borderId="14" xfId="0" applyFont="1" applyFill="1" applyBorder="1" applyAlignment="1">
      <alignment horizontal="center" vertical="center"/>
    </xf>
    <xf numFmtId="0" fontId="61" fillId="56" borderId="13" xfId="0" applyFont="1" applyFill="1" applyBorder="1" applyAlignment="1">
      <alignment vertical="center"/>
    </xf>
    <xf numFmtId="0" fontId="74" fillId="57" borderId="15" xfId="0" applyFont="1" applyFill="1" applyBorder="1" applyAlignment="1">
      <alignment horizontal="center" vertical="center"/>
    </xf>
    <xf numFmtId="2" fontId="75" fillId="58" borderId="15" xfId="0" applyNumberFormat="1" applyFont="1" applyFill="1" applyBorder="1" applyAlignment="1">
      <alignment horizontal="center" vertical="center"/>
    </xf>
    <xf numFmtId="0" fontId="76" fillId="57" borderId="15" xfId="0" applyFont="1" applyFill="1" applyBorder="1" applyAlignment="1">
      <alignment horizontal="center" vertical="center"/>
    </xf>
    <xf numFmtId="2" fontId="77" fillId="59" borderId="15" xfId="0" applyNumberFormat="1" applyFont="1" applyFill="1" applyBorder="1" applyAlignment="1">
      <alignment horizontal="center" vertical="center"/>
    </xf>
    <xf numFmtId="0" fontId="78" fillId="0" borderId="15" xfId="0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6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7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63" fillId="2" borderId="1" xfId="0" applyFont="1" applyFill="1" applyBorder="1" applyAlignment="1">
      <alignment horizontal="center" vertical="center"/>
    </xf>
    <xf numFmtId="0" fontId="26" fillId="14" borderId="11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42" fillId="46" borderId="11" xfId="0" applyFont="1" applyFill="1" applyBorder="1" applyAlignment="1">
      <alignment horizontal="center" vertical="center"/>
    </xf>
    <xf numFmtId="0" fontId="42" fillId="47" borderId="11" xfId="0" applyFont="1" applyFill="1" applyBorder="1" applyAlignment="1">
      <alignment horizontal="center" vertical="center"/>
    </xf>
    <xf numFmtId="0" fontId="26" fillId="11" borderId="11" xfId="0" applyFont="1" applyFill="1" applyBorder="1" applyAlignment="1">
      <alignment horizontal="center" vertical="center"/>
    </xf>
    <xf numFmtId="0" fontId="42" fillId="35" borderId="11" xfId="0" applyFont="1" applyFill="1" applyBorder="1" applyAlignment="1">
      <alignment horizontal="center" vertical="center"/>
    </xf>
    <xf numFmtId="0" fontId="26" fillId="10" borderId="11" xfId="0" applyFont="1" applyFill="1" applyBorder="1" applyAlignment="1">
      <alignment horizontal="center" vertical="center"/>
    </xf>
    <xf numFmtId="0" fontId="42" fillId="44" borderId="11" xfId="0" applyFont="1" applyFill="1" applyBorder="1" applyAlignment="1">
      <alignment horizontal="center" vertical="center"/>
    </xf>
    <xf numFmtId="0" fontId="42" fillId="45" borderId="11" xfId="0" applyFont="1" applyFill="1" applyBorder="1" applyAlignment="1">
      <alignment horizontal="center" vertical="center"/>
    </xf>
    <xf numFmtId="0" fontId="42" fillId="43" borderId="11" xfId="0" applyFont="1" applyFill="1" applyBorder="1" applyAlignment="1">
      <alignment horizontal="center" vertical="center"/>
    </xf>
    <xf numFmtId="0" fontId="67" fillId="23" borderId="11" xfId="0" applyFont="1" applyFill="1" applyBorder="1" applyAlignment="1">
      <alignment horizontal="center" vertical="center"/>
    </xf>
    <xf numFmtId="0" fontId="26" fillId="13" borderId="11" xfId="0" applyFont="1" applyFill="1" applyBorder="1" applyAlignment="1">
      <alignment horizontal="center" vertical="center"/>
    </xf>
    <xf numFmtId="0" fontId="26" fillId="12" borderId="11" xfId="0" applyFont="1" applyFill="1" applyBorder="1" applyAlignment="1">
      <alignment horizontal="center" vertical="center"/>
    </xf>
    <xf numFmtId="0" fontId="30" fillId="29" borderId="11" xfId="0" applyFont="1" applyFill="1" applyBorder="1" applyAlignment="1">
      <alignment horizontal="center" vertical="center"/>
    </xf>
    <xf numFmtId="0" fontId="67" fillId="26" borderId="11" xfId="0" applyFont="1" applyFill="1" applyBorder="1" applyAlignment="1">
      <alignment horizontal="center" vertical="center"/>
    </xf>
    <xf numFmtId="0" fontId="30" fillId="20" borderId="11" xfId="0" applyFont="1" applyFill="1" applyBorder="1" applyAlignment="1">
      <alignment horizontal="center" vertical="center"/>
    </xf>
    <xf numFmtId="0" fontId="30" fillId="31" borderId="11" xfId="0" applyFont="1" applyFill="1" applyBorder="1" applyAlignment="1">
      <alignment horizontal="center" vertical="center"/>
    </xf>
    <xf numFmtId="0" fontId="30" fillId="30" borderId="11" xfId="0" applyFont="1" applyFill="1" applyBorder="1" applyAlignment="1">
      <alignment horizontal="center" vertical="center"/>
    </xf>
    <xf numFmtId="0" fontId="30" fillId="21" borderId="11" xfId="0" applyFont="1" applyFill="1" applyBorder="1" applyAlignment="1">
      <alignment horizontal="center" vertical="center"/>
    </xf>
    <xf numFmtId="0" fontId="70" fillId="22" borderId="11" xfId="0" applyFont="1" applyFill="1" applyBorder="1" applyAlignment="1">
      <alignment horizontal="center" vertical="center"/>
    </xf>
    <xf numFmtId="0" fontId="30" fillId="33" borderId="11" xfId="0" applyFont="1" applyFill="1" applyBorder="1" applyAlignment="1">
      <alignment horizontal="center" vertical="center"/>
    </xf>
    <xf numFmtId="0" fontId="24" fillId="9" borderId="11" xfId="0" applyFont="1" applyFill="1" applyBorder="1" applyAlignment="1">
      <alignment horizontal="center" vertical="center"/>
    </xf>
    <xf numFmtId="0" fontId="24" fillId="20" borderId="11" xfId="0" applyFont="1" applyFill="1" applyBorder="1" applyAlignment="1">
      <alignment horizontal="center" vertical="center"/>
    </xf>
    <xf numFmtId="0" fontId="30" fillId="32" borderId="11" xfId="0" applyFont="1" applyFill="1" applyBorder="1" applyAlignment="1">
      <alignment horizontal="center" vertical="center"/>
    </xf>
    <xf numFmtId="0" fontId="30" fillId="28" borderId="11" xfId="0" applyFont="1" applyFill="1" applyBorder="1" applyAlignment="1">
      <alignment horizontal="center" vertical="center"/>
    </xf>
    <xf numFmtId="0" fontId="43" fillId="36" borderId="0" xfId="0" applyFont="1" applyFill="1"/>
    <xf numFmtId="0" fontId="33" fillId="6" borderId="0" xfId="0" applyFont="1" applyFill="1" applyAlignment="1">
      <alignment vertical="center"/>
    </xf>
    <xf numFmtId="0" fontId="10" fillId="6" borderId="12" xfId="0" applyFont="1" applyFill="1" applyBorder="1" applyAlignment="1">
      <alignment vertical="center"/>
    </xf>
    <xf numFmtId="0" fontId="0" fillId="0" borderId="12" xfId="0" applyBorder="1"/>
    <xf numFmtId="0" fontId="31" fillId="0" borderId="0" xfId="0" applyFont="1" applyAlignment="1">
      <alignment vertical="center"/>
    </xf>
    <xf numFmtId="0" fontId="34" fillId="6" borderId="0" xfId="0" applyFont="1" applyFill="1"/>
    <xf numFmtId="0" fontId="67" fillId="9" borderId="11" xfId="0" applyFont="1" applyFill="1" applyBorder="1" applyAlignment="1">
      <alignment horizontal="center" vertical="center"/>
    </xf>
    <xf numFmtId="0" fontId="67" fillId="22" borderId="11" xfId="0" applyFont="1" applyFill="1" applyBorder="1" applyAlignment="1">
      <alignment horizontal="center" vertical="center"/>
    </xf>
    <xf numFmtId="0" fontId="33" fillId="6" borderId="12" xfId="0" applyFont="1" applyFill="1" applyBorder="1" applyAlignment="1">
      <alignment vertical="center"/>
    </xf>
    <xf numFmtId="0" fontId="34" fillId="6" borderId="12" xfId="0" applyFont="1" applyFill="1" applyBorder="1"/>
    <xf numFmtId="0" fontId="24" fillId="28" borderId="11" xfId="0" applyFont="1" applyFill="1" applyBorder="1" applyAlignment="1">
      <alignment horizontal="center" vertical="center"/>
    </xf>
    <xf numFmtId="0" fontId="24" fillId="30" borderId="11" xfId="0" applyFont="1" applyFill="1" applyBorder="1" applyAlignment="1">
      <alignment horizontal="center" vertical="center"/>
    </xf>
    <xf numFmtId="0" fontId="24" fillId="27" borderId="11" xfId="0" applyFont="1" applyFill="1" applyBorder="1" applyAlignment="1">
      <alignment horizontal="center" vertical="center"/>
    </xf>
    <xf numFmtId="0" fontId="30" fillId="23" borderId="11" xfId="0" applyFont="1" applyFill="1" applyBorder="1" applyAlignment="1">
      <alignment horizontal="center" vertical="center"/>
    </xf>
    <xf numFmtId="0" fontId="30" fillId="24" borderId="11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center"/>
    </xf>
    <xf numFmtId="0" fontId="30" fillId="9" borderId="11" xfId="0" applyFont="1" applyFill="1" applyBorder="1" applyAlignment="1">
      <alignment horizontal="center" vertical="center"/>
    </xf>
    <xf numFmtId="0" fontId="24" fillId="29" borderId="11" xfId="0" applyFont="1" applyFill="1" applyBorder="1" applyAlignment="1">
      <alignment horizontal="center" vertical="center"/>
    </xf>
    <xf numFmtId="0" fontId="24" fillId="22" borderId="11" xfId="0" applyFont="1" applyFill="1" applyBorder="1" applyAlignment="1">
      <alignment horizontal="center" vertical="center"/>
    </xf>
    <xf numFmtId="0" fontId="24" fillId="26" borderId="11" xfId="0" applyFont="1" applyFill="1" applyBorder="1" applyAlignment="1">
      <alignment horizontal="center" vertical="center"/>
    </xf>
    <xf numFmtId="0" fontId="24" fillId="32" borderId="11" xfId="0" applyFont="1" applyFill="1" applyBorder="1" applyAlignment="1">
      <alignment horizontal="center" vertical="center"/>
    </xf>
    <xf numFmtId="0" fontId="24" fillId="31" borderId="11" xfId="0" applyFont="1" applyFill="1" applyBorder="1" applyAlignment="1">
      <alignment horizontal="center" vertical="center"/>
    </xf>
    <xf numFmtId="0" fontId="24" fillId="33" borderId="11" xfId="0" applyFont="1" applyFill="1" applyBorder="1" applyAlignment="1">
      <alignment horizontal="center" vertical="center"/>
    </xf>
    <xf numFmtId="0" fontId="56" fillId="51" borderId="0" xfId="0" applyFont="1" applyFill="1"/>
    <xf numFmtId="2" fontId="0" fillId="60" borderId="3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8">
    <dxf>
      <font>
        <color rgb="FF000000"/>
      </font>
      <fill>
        <patternFill>
          <bgColor rgb="FF00B050"/>
        </patternFill>
      </fill>
    </dxf>
    <dxf>
      <font>
        <color rgb="FF000000"/>
      </font>
      <fill>
        <patternFill>
          <bgColor rgb="FF99FFCC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7C80"/>
        </patternFill>
      </fill>
    </dxf>
    <dxf>
      <font>
        <color rgb="FF000000"/>
      </font>
      <fill>
        <patternFill>
          <bgColor rgb="FF00B050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99FFCC"/>
        </patternFill>
      </fill>
    </dxf>
    <dxf>
      <font>
        <color rgb="FF000000"/>
      </font>
      <fill>
        <patternFill>
          <bgColor rgb="FFFF7C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4E342E"/>
      <rgbColor rgb="FF1B5E20"/>
      <rgbColor rgb="FF1A237E"/>
      <rgbColor rgb="FF827717"/>
      <rgbColor rgb="FF880E4F"/>
      <rgbColor rgb="FF006064"/>
      <rgbColor rgb="FFE2D9F3"/>
      <rgbColor rgb="FF8E6FBF"/>
      <rgbColor rgb="FF9999FF"/>
      <rgbColor rgb="FFAD1457"/>
      <rgbColor rgb="FFFFF3CD"/>
      <rgbColor rgb="FFEEF2F7"/>
      <rgbColor rgb="FF4A148C"/>
      <rgbColor rgb="FFFF7C80"/>
      <rgbColor rgb="FF01579B"/>
      <rgbColor rgb="FFD0D0D0"/>
      <rgbColor rgb="FF311B92"/>
      <rgbColor rgb="FFFF00FF"/>
      <rgbColor rgb="FFF7F9FC"/>
      <rgbColor rgb="FF00FFFF"/>
      <rgbColor rgb="FF800080"/>
      <rgbColor rgb="FF800000"/>
      <rgbColor rgb="FF00B050"/>
      <rgbColor rgb="FF0000FF"/>
      <rgbColor rgb="FF00B0F0"/>
      <rgbColor rgb="FFD6E4F0"/>
      <rgbColor rgb="FFD4EDDA"/>
      <rgbColor rgb="FFFFFFF0"/>
      <rgbColor rgb="FF99FFCC"/>
      <rgbColor rgb="FFE8E8E8"/>
      <rgbColor rgb="FFF5F5F5"/>
      <rgbColor rgb="FFF8D7DA"/>
      <rgbColor rgb="FF4A7FB5"/>
      <rgbColor rgb="FF33CCCC"/>
      <rgbColor rgb="FF99CC00"/>
      <rgbColor rgb="FFFFCC00"/>
      <rgbColor rgb="FFE8A317"/>
      <rgbColor rgb="FFE65100"/>
      <rgbColor rgb="FF666666"/>
      <rgbColor rgb="FF33691E"/>
      <rgbColor rgb="FF1B2A4A"/>
      <rgbColor rgb="FF5CB85C"/>
      <rgbColor rgb="FF0D1F3C"/>
      <rgbColor rgb="FF263238"/>
      <rgbColor rgb="FFB71C1C"/>
      <rgbColor rgb="FFD9534F"/>
      <rgbColor rgb="FF2C3E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AA9014"/>
  <sheetViews>
    <sheetView zoomScale="115" zoomScaleNormal="115" workbookViewId="0">
      <pane xSplit="7" ySplit="4" topLeftCell="O5" activePane="bottomRight" state="frozen"/>
      <selection pane="topRight" activeCell="H1" sqref="H1"/>
      <selection pane="bottomLeft" activeCell="A11" sqref="A11"/>
      <selection pane="bottomRight" activeCell="Z2" sqref="Z2:Z4"/>
    </sheetView>
  </sheetViews>
  <sheetFormatPr defaultColWidth="8.6640625" defaultRowHeight="14.4"/>
  <cols>
    <col min="1" max="1" width="2" style="1" customWidth="1"/>
    <col min="2" max="2" width="6.44140625" style="1" customWidth="1"/>
    <col min="3" max="4" width="6.109375" style="1" customWidth="1"/>
    <col min="5" max="5" width="10" style="1" customWidth="1"/>
    <col min="6" max="6" width="12" style="1" customWidth="1"/>
    <col min="7" max="7" width="14" style="1" customWidth="1"/>
    <col min="8" max="8" width="26.77734375" style="1" customWidth="1"/>
    <col min="9" max="9" width="7" style="1" customWidth="1"/>
    <col min="10" max="10" width="20" style="11" customWidth="1"/>
    <col min="11" max="11" width="6" style="12" customWidth="1"/>
    <col min="12" max="12" width="2" style="1" customWidth="1"/>
    <col min="13" max="13" width="6" style="1" customWidth="1"/>
    <col min="14" max="14" width="9" style="1" customWidth="1"/>
    <col min="15" max="15" width="2" style="1" customWidth="1"/>
    <col min="16" max="16" width="8" style="13" customWidth="1"/>
    <col min="17" max="17" width="2" style="1" customWidth="1"/>
    <col min="18" max="20" width="7" style="1" customWidth="1"/>
    <col min="21" max="21" width="2" style="1" customWidth="1"/>
    <col min="22" max="22" width="9" customWidth="1"/>
    <col min="23" max="23" width="8" customWidth="1"/>
    <col min="24" max="24" width="8.6640625" style="1" customWidth="1"/>
    <col min="25" max="16384" width="8.6640625" style="1"/>
  </cols>
  <sheetData>
    <row r="2" spans="2:27" ht="20.25" customHeight="1">
      <c r="B2" s="142" t="s">
        <v>0</v>
      </c>
      <c r="C2" s="143"/>
      <c r="D2" s="143"/>
      <c r="E2" s="143"/>
      <c r="F2" s="143"/>
      <c r="G2" s="143"/>
      <c r="H2" s="143"/>
      <c r="I2" s="143"/>
      <c r="J2" s="144"/>
      <c r="K2" s="145"/>
      <c r="L2" s="143"/>
      <c r="M2" s="143"/>
      <c r="N2" s="143"/>
      <c r="O2" s="143"/>
      <c r="P2" s="146"/>
      <c r="Q2" s="143"/>
      <c r="R2" s="143"/>
      <c r="S2" s="143"/>
      <c r="T2" s="143"/>
      <c r="V2" s="137" t="s">
        <v>1</v>
      </c>
      <c r="W2" s="138">
        <v>2.7</v>
      </c>
      <c r="Z2" s="124" t="s">
        <v>2</v>
      </c>
    </row>
    <row r="3" spans="2:27" ht="15.6" customHeight="1">
      <c r="B3" s="147" t="s">
        <v>3</v>
      </c>
      <c r="C3" s="143"/>
      <c r="D3" s="143"/>
      <c r="E3" s="143"/>
      <c r="F3" s="143"/>
      <c r="G3" s="143"/>
      <c r="H3" s="143"/>
      <c r="I3" s="143"/>
      <c r="J3" s="144"/>
      <c r="K3" s="145"/>
      <c r="L3" s="14"/>
      <c r="M3" s="14"/>
      <c r="N3" s="14"/>
      <c r="O3" s="14"/>
      <c r="P3" s="15"/>
      <c r="Q3" s="14"/>
      <c r="R3" s="147" t="s">
        <v>4</v>
      </c>
      <c r="S3" s="143"/>
      <c r="T3" s="143"/>
      <c r="W3" s="124"/>
      <c r="Z3" s="124" t="s">
        <v>5</v>
      </c>
    </row>
    <row r="4" spans="2:27" ht="14.25" customHeight="1">
      <c r="B4" s="16" t="s">
        <v>6</v>
      </c>
      <c r="C4" s="16" t="s">
        <v>7</v>
      </c>
      <c r="D4" s="16" t="s">
        <v>8</v>
      </c>
      <c r="E4" s="16" t="s">
        <v>9</v>
      </c>
      <c r="F4" s="16" t="s">
        <v>10</v>
      </c>
      <c r="G4" s="16" t="s">
        <v>11</v>
      </c>
      <c r="H4" s="16" t="s">
        <v>12</v>
      </c>
      <c r="I4" s="16" t="s">
        <v>13</v>
      </c>
      <c r="J4" s="17" t="s">
        <v>14</v>
      </c>
      <c r="K4" s="18" t="s">
        <v>15</v>
      </c>
      <c r="L4" s="14"/>
      <c r="M4" s="16" t="s">
        <v>16</v>
      </c>
      <c r="N4" s="16" t="s">
        <v>17</v>
      </c>
      <c r="O4" s="14"/>
      <c r="P4" s="19" t="s">
        <v>18</v>
      </c>
      <c r="Q4" s="14"/>
      <c r="R4" s="16" t="s">
        <v>19</v>
      </c>
      <c r="S4" s="16" t="s">
        <v>20</v>
      </c>
      <c r="T4" s="16" t="s">
        <v>21</v>
      </c>
      <c r="V4" s="139" t="s">
        <v>17</v>
      </c>
      <c r="W4" s="139" t="s">
        <v>18</v>
      </c>
      <c r="Z4" s="124" t="s">
        <v>5009</v>
      </c>
      <c r="AA4" s="124" t="s">
        <v>5010</v>
      </c>
    </row>
    <row r="5" spans="2:27" ht="14.25" customHeight="1">
      <c r="B5" s="32">
        <v>1025</v>
      </c>
      <c r="C5" s="21" t="s">
        <v>22</v>
      </c>
      <c r="D5" s="21" t="s">
        <v>22</v>
      </c>
      <c r="E5" s="21" t="s">
        <v>23</v>
      </c>
      <c r="F5" s="21" t="s">
        <v>24</v>
      </c>
      <c r="G5" s="21" t="s">
        <v>25</v>
      </c>
      <c r="H5" s="21" t="s">
        <v>26</v>
      </c>
      <c r="I5" s="21" t="s">
        <v>27</v>
      </c>
      <c r="J5" s="33" t="s">
        <v>28</v>
      </c>
      <c r="K5" s="34">
        <v>46</v>
      </c>
      <c r="L5" s="14"/>
      <c r="M5" s="35" t="str">
        <f>IF(I5="","",IF(I5="인문",성적입력!$C$8,성적입력!$C$9))</f>
        <v>A</v>
      </c>
      <c r="N5" s="36">
        <f>성적입력!$C$15</f>
        <v>3</v>
      </c>
      <c r="O5" s="14"/>
      <c r="P5" s="37" t="str">
        <f t="shared" ref="P5:P68" si="0">IF(OR(J5="",N5="",M5=""),"",IF(N5&lt;=T5,"안정",IF(N5&lt;=S5,"적정",IF(N5&lt;=R5,"소신","상향"))))</f>
        <v>상향</v>
      </c>
      <c r="Q5" s="14"/>
      <c r="R5" s="36">
        <f t="array" ref="R5">IFERROR(IF(OR(J5="",M5="",F5=""),"",IF(F5="학생부종합",INDEX(종합배치표!$C:$Q,MATCH(J5,종합배치표!$B:$B,0),(MATCH(M5,{"A","B","C","D","E"},0)-1)*3+1),INDEX(교과배치표!$C:$Q,MATCH(J5,교과배치표!$B:$B,0),(MATCH(M5,{"A","B","C","D","E"},0)-1)*3+1))),"")</f>
        <v>2.9499999999999997</v>
      </c>
      <c r="S5" s="36">
        <f t="array" ref="S5">IFERROR(IF(OR(J5="",M5="",F5=""),"",IF(F5="학생부종합",INDEX(종합배치표!$C:$Q,MATCH(J5,종합배치표!$B:$B,0),(MATCH(M5,{"A","B","C","D","E"},0)-1)*3+2),INDEX(교과배치표!$C:$Q,MATCH(J5,교과배치표!$B:$B,0),(MATCH(M5,{"A","B","C","D","E"},0)-1)*3+2))),"")</f>
        <v>2.5499999999999998</v>
      </c>
      <c r="T5" s="36">
        <f t="array" ref="T5">IFERROR(IF(OR(J5="",M5="",F5=""),"",IF(F5="학생부종합",INDEX(종합배치표!$C:$Q,MATCH(J5,종합배치표!$B:$B,0),(MATCH(M5,{"A","B","C","D","E"},0)-1)*3+3),INDEX(교과배치표!$C:$Q,MATCH(J5,교과배치표!$B:$B,0),(MATCH(M5,{"A","B","C","D","E"},0)-1)*3+3))),"")</f>
        <v>2.25</v>
      </c>
      <c r="V5" s="140">
        <f t="shared" ref="V5:V68" si="1">$W$2</f>
        <v>2.7</v>
      </c>
      <c r="W5" s="141" t="str">
        <f t="shared" ref="W5:W68" si="2">IF(OR(J5="",V5="",M5=""),"",IF(V5&lt;=T5,"안정",IF(V5&lt;=S5,"적정",IF(V5&lt;=R5,"소신","상향"))))</f>
        <v>소신</v>
      </c>
    </row>
    <row r="6" spans="2:27" ht="14.25" customHeight="1">
      <c r="B6" s="32">
        <v>1028</v>
      </c>
      <c r="C6" s="21" t="s">
        <v>22</v>
      </c>
      <c r="D6" s="21" t="s">
        <v>22</v>
      </c>
      <c r="E6" s="21" t="s">
        <v>23</v>
      </c>
      <c r="F6" s="21" t="s">
        <v>24</v>
      </c>
      <c r="G6" s="21" t="s">
        <v>25</v>
      </c>
      <c r="H6" s="21" t="s">
        <v>29</v>
      </c>
      <c r="I6" s="21" t="s">
        <v>27</v>
      </c>
      <c r="J6" s="33" t="s">
        <v>28</v>
      </c>
      <c r="K6" s="34">
        <v>15</v>
      </c>
      <c r="L6" s="14"/>
      <c r="M6" s="35" t="str">
        <f>IF(I6="","",IF(I6="인문",성적입력!$C$8,성적입력!$C$9))</f>
        <v>A</v>
      </c>
      <c r="N6" s="36">
        <f>성적입력!$C$15</f>
        <v>3</v>
      </c>
      <c r="O6" s="14"/>
      <c r="P6" s="37" t="str">
        <f t="shared" si="0"/>
        <v>상향</v>
      </c>
      <c r="Q6" s="14"/>
      <c r="R6" s="36">
        <f t="array" ref="R6">IFERROR(IF(OR(J6="",M6="",F6=""),"",IF(F6="학생부종합",INDEX(종합배치표!$C:$Q,MATCH(J6,종합배치표!$B:$B,0),(MATCH(M6,{"A","B","C","D","E"},0)-1)*3+1),INDEX(교과배치표!$C:$Q,MATCH(J6,교과배치표!$B:$B,0),(MATCH(M6,{"A","B","C","D","E"},0)-1)*3+1))),"")</f>
        <v>2.9499999999999997</v>
      </c>
      <c r="S6" s="36">
        <f t="array" ref="S6">IFERROR(IF(OR(J6="",M6="",F6=""),"",IF(F6="학생부종합",INDEX(종합배치표!$C:$Q,MATCH(J6,종합배치표!$B:$B,0),(MATCH(M6,{"A","B","C","D","E"},0)-1)*3+2),INDEX(교과배치표!$C:$Q,MATCH(J6,교과배치표!$B:$B,0),(MATCH(M6,{"A","B","C","D","E"},0)-1)*3+2))),"")</f>
        <v>2.5499999999999998</v>
      </c>
      <c r="T6" s="36">
        <f t="array" ref="T6">IFERROR(IF(OR(J6="",M6="",F6=""),"",IF(F6="학생부종합",INDEX(종합배치표!$C:$Q,MATCH(J6,종합배치표!$B:$B,0),(MATCH(M6,{"A","B","C","D","E"},0)-1)*3+3),INDEX(교과배치표!$C:$Q,MATCH(J6,교과배치표!$B:$B,0),(MATCH(M6,{"A","B","C","D","E"},0)-1)*3+3))),"")</f>
        <v>2.25</v>
      </c>
      <c r="V6" s="140">
        <f t="shared" si="1"/>
        <v>2.7</v>
      </c>
      <c r="W6" s="141" t="str">
        <f t="shared" si="2"/>
        <v>소신</v>
      </c>
    </row>
    <row r="7" spans="2:27" ht="14.25" customHeight="1">
      <c r="B7" s="32">
        <v>1060</v>
      </c>
      <c r="C7" s="21" t="s">
        <v>22</v>
      </c>
      <c r="D7" s="21" t="s">
        <v>22</v>
      </c>
      <c r="E7" s="21" t="s">
        <v>23</v>
      </c>
      <c r="F7" s="21" t="s">
        <v>24</v>
      </c>
      <c r="G7" s="21" t="s">
        <v>25</v>
      </c>
      <c r="H7" s="21" t="s">
        <v>30</v>
      </c>
      <c r="I7" s="21" t="s">
        <v>27</v>
      </c>
      <c r="J7" s="33" t="s">
        <v>28</v>
      </c>
      <c r="K7" s="34">
        <v>8</v>
      </c>
      <c r="L7" s="14"/>
      <c r="M7" s="35" t="str">
        <f>IF(I7="","",IF(I7="인문",성적입력!$C$8,성적입력!$C$9))</f>
        <v>A</v>
      </c>
      <c r="N7" s="36">
        <f>성적입력!$C$15</f>
        <v>3</v>
      </c>
      <c r="O7" s="14"/>
      <c r="P7" s="37" t="str">
        <f t="shared" si="0"/>
        <v>상향</v>
      </c>
      <c r="Q7" s="14"/>
      <c r="R7" s="36">
        <f t="array" ref="R7">IFERROR(IF(OR(J7="",M7="",F7=""),"",IF(F7="학생부종합",INDEX(종합배치표!$C:$Q,MATCH(J7,종합배치표!$B:$B,0),(MATCH(M7,{"A","B","C","D","E"},0)-1)*3+1),INDEX(교과배치표!$C:$Q,MATCH(J7,교과배치표!$B:$B,0),(MATCH(M7,{"A","B","C","D","E"},0)-1)*3+1))),"")</f>
        <v>2.9499999999999997</v>
      </c>
      <c r="S7" s="36">
        <f t="array" ref="S7">IFERROR(IF(OR(J7="",M7="",F7=""),"",IF(F7="학생부종합",INDEX(종합배치표!$C:$Q,MATCH(J7,종합배치표!$B:$B,0),(MATCH(M7,{"A","B","C","D","E"},0)-1)*3+2),INDEX(교과배치표!$C:$Q,MATCH(J7,교과배치표!$B:$B,0),(MATCH(M7,{"A","B","C","D","E"},0)-1)*3+2))),"")</f>
        <v>2.5499999999999998</v>
      </c>
      <c r="T7" s="36">
        <f t="array" ref="T7">IFERROR(IF(OR(J7="",M7="",F7=""),"",IF(F7="학생부종합",INDEX(종합배치표!$C:$Q,MATCH(J7,종합배치표!$B:$B,0),(MATCH(M7,{"A","B","C","D","E"},0)-1)*3+3),INDEX(교과배치표!$C:$Q,MATCH(J7,교과배치표!$B:$B,0),(MATCH(M7,{"A","B","C","D","E"},0)-1)*3+3))),"")</f>
        <v>2.25</v>
      </c>
      <c r="V7" s="140">
        <f t="shared" si="1"/>
        <v>2.7</v>
      </c>
      <c r="W7" s="141" t="str">
        <f t="shared" si="2"/>
        <v>소신</v>
      </c>
    </row>
    <row r="8" spans="2:27" ht="14.25" customHeight="1">
      <c r="B8" s="32">
        <v>1113</v>
      </c>
      <c r="C8" s="21" t="s">
        <v>22</v>
      </c>
      <c r="D8" s="21" t="s">
        <v>22</v>
      </c>
      <c r="E8" s="21" t="s">
        <v>23</v>
      </c>
      <c r="F8" s="21" t="s">
        <v>24</v>
      </c>
      <c r="G8" s="21" t="s">
        <v>25</v>
      </c>
      <c r="H8" s="21" t="s">
        <v>31</v>
      </c>
      <c r="I8" s="21" t="s">
        <v>27</v>
      </c>
      <c r="J8" s="33" t="s">
        <v>28</v>
      </c>
      <c r="K8" s="34">
        <v>6</v>
      </c>
      <c r="L8" s="14"/>
      <c r="M8" s="35" t="str">
        <f>IF(I8="","",IF(I8="인문",성적입력!$C$8,성적입력!$C$9))</f>
        <v>A</v>
      </c>
      <c r="N8" s="36">
        <f>성적입력!$C$15</f>
        <v>3</v>
      </c>
      <c r="O8" s="14"/>
      <c r="P8" s="37" t="str">
        <f t="shared" si="0"/>
        <v>상향</v>
      </c>
      <c r="Q8" s="14"/>
      <c r="R8" s="36">
        <f t="array" ref="R8">IFERROR(IF(OR(J8="",M8="",F8=""),"",IF(F8="학생부종합",INDEX(종합배치표!$C:$Q,MATCH(J8,종합배치표!$B:$B,0),(MATCH(M8,{"A","B","C","D","E"},0)-1)*3+1),INDEX(교과배치표!$C:$Q,MATCH(J8,교과배치표!$B:$B,0),(MATCH(M8,{"A","B","C","D","E"},0)-1)*3+1))),"")</f>
        <v>2.9499999999999997</v>
      </c>
      <c r="S8" s="36">
        <f t="array" ref="S8">IFERROR(IF(OR(J8="",M8="",F8=""),"",IF(F8="학생부종합",INDEX(종합배치표!$C:$Q,MATCH(J8,종합배치표!$B:$B,0),(MATCH(M8,{"A","B","C","D","E"},0)-1)*3+2),INDEX(교과배치표!$C:$Q,MATCH(J8,교과배치표!$B:$B,0),(MATCH(M8,{"A","B","C","D","E"},0)-1)*3+2))),"")</f>
        <v>2.5499999999999998</v>
      </c>
      <c r="T8" s="36">
        <f t="array" ref="T8">IFERROR(IF(OR(J8="",M8="",F8=""),"",IF(F8="학생부종합",INDEX(종합배치표!$C:$Q,MATCH(J8,종합배치표!$B:$B,0),(MATCH(M8,{"A","B","C","D","E"},0)-1)*3+3),INDEX(교과배치표!$C:$Q,MATCH(J8,교과배치표!$B:$B,0),(MATCH(M8,{"A","B","C","D","E"},0)-1)*3+3))),"")</f>
        <v>2.25</v>
      </c>
      <c r="V8" s="140">
        <f t="shared" si="1"/>
        <v>2.7</v>
      </c>
      <c r="W8" s="141" t="str">
        <f t="shared" si="2"/>
        <v>소신</v>
      </c>
    </row>
    <row r="9" spans="2:27" ht="14.25" customHeight="1">
      <c r="B9" s="32">
        <v>1119</v>
      </c>
      <c r="C9" s="21" t="s">
        <v>22</v>
      </c>
      <c r="D9" s="21" t="s">
        <v>22</v>
      </c>
      <c r="E9" s="21" t="s">
        <v>23</v>
      </c>
      <c r="F9" s="21" t="s">
        <v>24</v>
      </c>
      <c r="G9" s="21" t="s">
        <v>25</v>
      </c>
      <c r="H9" s="21" t="s">
        <v>32</v>
      </c>
      <c r="I9" s="21" t="s">
        <v>27</v>
      </c>
      <c r="J9" s="33" t="s">
        <v>28</v>
      </c>
      <c r="K9" s="34">
        <v>5</v>
      </c>
      <c r="L9" s="14"/>
      <c r="M9" s="35" t="str">
        <f>IF(I9="","",IF(I9="인문",성적입력!$C$8,성적입력!$C$9))</f>
        <v>A</v>
      </c>
      <c r="N9" s="36">
        <f>성적입력!$C$15</f>
        <v>3</v>
      </c>
      <c r="O9" s="14"/>
      <c r="P9" s="37" t="str">
        <f t="shared" si="0"/>
        <v>상향</v>
      </c>
      <c r="Q9" s="14"/>
      <c r="R9" s="36">
        <f t="array" ref="R9">IFERROR(IF(OR(J9="",M9="",F9=""),"",IF(F9="학생부종합",INDEX(종합배치표!$C:$Q,MATCH(J9,종합배치표!$B:$B,0),(MATCH(M9,{"A","B","C","D","E"},0)-1)*3+1),INDEX(교과배치표!$C:$Q,MATCH(J9,교과배치표!$B:$B,0),(MATCH(M9,{"A","B","C","D","E"},0)-1)*3+1))),"")</f>
        <v>2.9499999999999997</v>
      </c>
      <c r="S9" s="36">
        <f t="array" ref="S9">IFERROR(IF(OR(J9="",M9="",F9=""),"",IF(F9="학생부종합",INDEX(종합배치표!$C:$Q,MATCH(J9,종합배치표!$B:$B,0),(MATCH(M9,{"A","B","C","D","E"},0)-1)*3+2),INDEX(교과배치표!$C:$Q,MATCH(J9,교과배치표!$B:$B,0),(MATCH(M9,{"A","B","C","D","E"},0)-1)*3+2))),"")</f>
        <v>2.5499999999999998</v>
      </c>
      <c r="T9" s="36">
        <f t="array" ref="T9">IFERROR(IF(OR(J9="",M9="",F9=""),"",IF(F9="학생부종합",INDEX(종합배치표!$C:$Q,MATCH(J9,종합배치표!$B:$B,0),(MATCH(M9,{"A","B","C","D","E"},0)-1)*3+3),INDEX(교과배치표!$C:$Q,MATCH(J9,교과배치표!$B:$B,0),(MATCH(M9,{"A","B","C","D","E"},0)-1)*3+3))),"")</f>
        <v>2.25</v>
      </c>
      <c r="V9" s="140">
        <f t="shared" si="1"/>
        <v>2.7</v>
      </c>
      <c r="W9" s="141" t="str">
        <f t="shared" si="2"/>
        <v>소신</v>
      </c>
    </row>
    <row r="10" spans="2:27" ht="14.25" customHeight="1">
      <c r="B10" s="32">
        <v>1175</v>
      </c>
      <c r="C10" s="21" t="s">
        <v>22</v>
      </c>
      <c r="D10" s="21" t="s">
        <v>22</v>
      </c>
      <c r="E10" s="21" t="s">
        <v>23</v>
      </c>
      <c r="F10" s="21" t="s">
        <v>24</v>
      </c>
      <c r="G10" s="21" t="s">
        <v>25</v>
      </c>
      <c r="H10" s="21" t="s">
        <v>33</v>
      </c>
      <c r="I10" s="21" t="s">
        <v>27</v>
      </c>
      <c r="J10" s="33" t="s">
        <v>28</v>
      </c>
      <c r="K10" s="34">
        <v>11</v>
      </c>
      <c r="L10" s="14"/>
      <c r="M10" s="35" t="str">
        <f>IF(I10="","",IF(I10="인문",성적입력!$C$8,성적입력!$C$9))</f>
        <v>A</v>
      </c>
      <c r="N10" s="36">
        <f>성적입력!$C$15</f>
        <v>3</v>
      </c>
      <c r="O10" s="14"/>
      <c r="P10" s="37" t="str">
        <f t="shared" si="0"/>
        <v>상향</v>
      </c>
      <c r="Q10" s="14"/>
      <c r="R10" s="36">
        <f t="array" ref="R10">IFERROR(IF(OR(J10="",M10="",F10=""),"",IF(F10="학생부종합",INDEX(종합배치표!$C:$Q,MATCH(J10,종합배치표!$B:$B,0),(MATCH(M10,{"A","B","C","D","E"},0)-1)*3+1),INDEX(교과배치표!$C:$Q,MATCH(J10,교과배치표!$B:$B,0),(MATCH(M10,{"A","B","C","D","E"},0)-1)*3+1))),"")</f>
        <v>2.9499999999999997</v>
      </c>
      <c r="S10" s="36">
        <f t="array" ref="S10">IFERROR(IF(OR(J10="",M10="",F10=""),"",IF(F10="학생부종합",INDEX(종합배치표!$C:$Q,MATCH(J10,종합배치표!$B:$B,0),(MATCH(M10,{"A","B","C","D","E"},0)-1)*3+2),INDEX(교과배치표!$C:$Q,MATCH(J10,교과배치표!$B:$B,0),(MATCH(M10,{"A","B","C","D","E"},0)-1)*3+2))),"")</f>
        <v>2.5499999999999998</v>
      </c>
      <c r="T10" s="36">
        <f t="array" ref="T10">IFERROR(IF(OR(J10="",M10="",F10=""),"",IF(F10="학생부종합",INDEX(종합배치표!$C:$Q,MATCH(J10,종합배치표!$B:$B,0),(MATCH(M10,{"A","B","C","D","E"},0)-1)*3+3),INDEX(교과배치표!$C:$Q,MATCH(J10,교과배치표!$B:$B,0),(MATCH(M10,{"A","B","C","D","E"},0)-1)*3+3))),"")</f>
        <v>2.25</v>
      </c>
      <c r="V10" s="140">
        <f t="shared" si="1"/>
        <v>2.7</v>
      </c>
      <c r="W10" s="141" t="str">
        <f t="shared" si="2"/>
        <v>소신</v>
      </c>
    </row>
    <row r="11" spans="2:27" ht="14.25" customHeight="1">
      <c r="B11" s="32">
        <v>1041</v>
      </c>
      <c r="C11" s="21" t="s">
        <v>22</v>
      </c>
      <c r="D11" s="21" t="s">
        <v>22</v>
      </c>
      <c r="E11" s="21" t="s">
        <v>23</v>
      </c>
      <c r="F11" s="21" t="s">
        <v>24</v>
      </c>
      <c r="G11" s="21" t="s">
        <v>25</v>
      </c>
      <c r="H11" s="21" t="s">
        <v>34</v>
      </c>
      <c r="I11" s="21" t="s">
        <v>27</v>
      </c>
      <c r="J11" s="33" t="s">
        <v>35</v>
      </c>
      <c r="K11" s="34">
        <v>10</v>
      </c>
      <c r="L11" s="14"/>
      <c r="M11" s="35" t="str">
        <f>IF(I11="","",IF(I11="인문",성적입력!$C$8,성적입력!$C$9))</f>
        <v>A</v>
      </c>
      <c r="N11" s="36">
        <f>성적입력!$C$15</f>
        <v>3</v>
      </c>
      <c r="O11" s="14"/>
      <c r="P11" s="37" t="str">
        <f t="shared" si="0"/>
        <v>소신</v>
      </c>
      <c r="Q11" s="14"/>
      <c r="R11" s="36">
        <f t="array" ref="R11">IFERROR(IF(OR(J11="",M11="",F11=""),"",IF(F11="학생부종합",INDEX(종합배치표!$C:$Q,MATCH(J11,종합배치표!$B:$B,0),(MATCH(M11,{"A","B","C","D","E"},0)-1)*3+1),INDEX(교과배치표!$C:$Q,MATCH(J11,교과배치표!$B:$B,0),(MATCH(M11,{"A","B","C","D","E"},0)-1)*3+1))),"")</f>
        <v>3.05</v>
      </c>
      <c r="S11" s="36">
        <f t="array" ref="S11">IFERROR(IF(OR(J11="",M11="",F11=""),"",IF(F11="학생부종합",INDEX(종합배치표!$C:$Q,MATCH(J11,종합배치표!$B:$B,0),(MATCH(M11,{"A","B","C","D","E"},0)-1)*3+2),INDEX(교과배치표!$C:$Q,MATCH(J11,교과배치표!$B:$B,0),(MATCH(M11,{"A","B","C","D","E"},0)-1)*3+2))),"")</f>
        <v>2.65</v>
      </c>
      <c r="T11" s="36">
        <f t="array" ref="T11">IFERROR(IF(OR(J11="",M11="",F11=""),"",IF(F11="학생부종합",INDEX(종합배치표!$C:$Q,MATCH(J11,종합배치표!$B:$B,0),(MATCH(M11,{"A","B","C","D","E"},0)-1)*3+3),INDEX(교과배치표!$C:$Q,MATCH(J11,교과배치표!$B:$B,0),(MATCH(M11,{"A","B","C","D","E"},0)-1)*3+3))),"")</f>
        <v>2.35</v>
      </c>
      <c r="V11" s="140">
        <f t="shared" si="1"/>
        <v>2.7</v>
      </c>
      <c r="W11" s="141" t="str">
        <f t="shared" si="2"/>
        <v>소신</v>
      </c>
    </row>
    <row r="12" spans="2:27" ht="14.25" customHeight="1">
      <c r="B12" s="32">
        <v>1071</v>
      </c>
      <c r="C12" s="21" t="s">
        <v>22</v>
      </c>
      <c r="D12" s="21" t="s">
        <v>22</v>
      </c>
      <c r="E12" s="21" t="s">
        <v>23</v>
      </c>
      <c r="F12" s="21" t="s">
        <v>24</v>
      </c>
      <c r="G12" s="21" t="s">
        <v>25</v>
      </c>
      <c r="H12" s="21" t="s">
        <v>36</v>
      </c>
      <c r="I12" s="21" t="s">
        <v>27</v>
      </c>
      <c r="J12" s="33" t="s">
        <v>35</v>
      </c>
      <c r="K12" s="34">
        <v>9</v>
      </c>
      <c r="L12" s="14"/>
      <c r="M12" s="35" t="str">
        <f>IF(I12="","",IF(I12="인문",성적입력!$C$8,성적입력!$C$9))</f>
        <v>A</v>
      </c>
      <c r="N12" s="36">
        <f>성적입력!$C$15</f>
        <v>3</v>
      </c>
      <c r="O12" s="14"/>
      <c r="P12" s="37" t="str">
        <f t="shared" si="0"/>
        <v>소신</v>
      </c>
      <c r="Q12" s="14"/>
      <c r="R12" s="36">
        <f t="array" ref="R12">IFERROR(IF(OR(J12="",M12="",F12=""),"",IF(F12="학생부종합",INDEX(종합배치표!$C:$Q,MATCH(J12,종합배치표!$B:$B,0),(MATCH(M12,{"A","B","C","D","E"},0)-1)*3+1),INDEX(교과배치표!$C:$Q,MATCH(J12,교과배치표!$B:$B,0),(MATCH(M12,{"A","B","C","D","E"},0)-1)*3+1))),"")</f>
        <v>3.05</v>
      </c>
      <c r="S12" s="36">
        <f t="array" ref="S12">IFERROR(IF(OR(J12="",M12="",F12=""),"",IF(F12="학생부종합",INDEX(종합배치표!$C:$Q,MATCH(J12,종합배치표!$B:$B,0),(MATCH(M12,{"A","B","C","D","E"},0)-1)*3+2),INDEX(교과배치표!$C:$Q,MATCH(J12,교과배치표!$B:$B,0),(MATCH(M12,{"A","B","C","D","E"},0)-1)*3+2))),"")</f>
        <v>2.65</v>
      </c>
      <c r="T12" s="36">
        <f t="array" ref="T12">IFERROR(IF(OR(J12="",M12="",F12=""),"",IF(F12="학생부종합",INDEX(종합배치표!$C:$Q,MATCH(J12,종합배치표!$B:$B,0),(MATCH(M12,{"A","B","C","D","E"},0)-1)*3+3),INDEX(교과배치표!$C:$Q,MATCH(J12,교과배치표!$B:$B,0),(MATCH(M12,{"A","B","C","D","E"},0)-1)*3+3))),"")</f>
        <v>2.35</v>
      </c>
      <c r="V12" s="140">
        <f t="shared" si="1"/>
        <v>2.7</v>
      </c>
      <c r="W12" s="141" t="str">
        <f t="shared" si="2"/>
        <v>소신</v>
      </c>
    </row>
    <row r="13" spans="2:27" ht="14.25" customHeight="1">
      <c r="B13" s="32">
        <v>1084</v>
      </c>
      <c r="C13" s="21" t="s">
        <v>22</v>
      </c>
      <c r="D13" s="21" t="s">
        <v>22</v>
      </c>
      <c r="E13" s="21" t="s">
        <v>23</v>
      </c>
      <c r="F13" s="21" t="s">
        <v>24</v>
      </c>
      <c r="G13" s="21" t="s">
        <v>25</v>
      </c>
      <c r="H13" s="21" t="s">
        <v>37</v>
      </c>
      <c r="I13" s="21" t="s">
        <v>27</v>
      </c>
      <c r="J13" s="33" t="s">
        <v>35</v>
      </c>
      <c r="K13" s="34">
        <v>9</v>
      </c>
      <c r="L13" s="14"/>
      <c r="M13" s="35" t="str">
        <f>IF(I13="","",IF(I13="인문",성적입력!$C$8,성적입력!$C$9))</f>
        <v>A</v>
      </c>
      <c r="N13" s="36">
        <f>성적입력!$C$15</f>
        <v>3</v>
      </c>
      <c r="O13" s="14"/>
      <c r="P13" s="37" t="str">
        <f t="shared" si="0"/>
        <v>소신</v>
      </c>
      <c r="Q13" s="14"/>
      <c r="R13" s="36">
        <f t="array" ref="R13">IFERROR(IF(OR(J13="",M13="",F13=""),"",IF(F13="학생부종합",INDEX(종합배치표!$C:$Q,MATCH(J13,종합배치표!$B:$B,0),(MATCH(M13,{"A","B","C","D","E"},0)-1)*3+1),INDEX(교과배치표!$C:$Q,MATCH(J13,교과배치표!$B:$B,0),(MATCH(M13,{"A","B","C","D","E"},0)-1)*3+1))),"")</f>
        <v>3.05</v>
      </c>
      <c r="S13" s="36">
        <f t="array" ref="S13">IFERROR(IF(OR(J13="",M13="",F13=""),"",IF(F13="학생부종합",INDEX(종합배치표!$C:$Q,MATCH(J13,종합배치표!$B:$B,0),(MATCH(M13,{"A","B","C","D","E"},0)-1)*3+2),INDEX(교과배치표!$C:$Q,MATCH(J13,교과배치표!$B:$B,0),(MATCH(M13,{"A","B","C","D","E"},0)-1)*3+2))),"")</f>
        <v>2.65</v>
      </c>
      <c r="T13" s="36">
        <f t="array" ref="T13">IFERROR(IF(OR(J13="",M13="",F13=""),"",IF(F13="학생부종합",INDEX(종합배치표!$C:$Q,MATCH(J13,종합배치표!$B:$B,0),(MATCH(M13,{"A","B","C","D","E"},0)-1)*3+3),INDEX(교과배치표!$C:$Q,MATCH(J13,교과배치표!$B:$B,0),(MATCH(M13,{"A","B","C","D","E"},0)-1)*3+3))),"")</f>
        <v>2.35</v>
      </c>
      <c r="V13" s="140">
        <f t="shared" si="1"/>
        <v>2.7</v>
      </c>
      <c r="W13" s="141" t="str">
        <f t="shared" si="2"/>
        <v>소신</v>
      </c>
    </row>
    <row r="14" spans="2:27" ht="14.25" customHeight="1">
      <c r="B14" s="32">
        <v>1122</v>
      </c>
      <c r="C14" s="21" t="s">
        <v>22</v>
      </c>
      <c r="D14" s="21" t="s">
        <v>22</v>
      </c>
      <c r="E14" s="21" t="s">
        <v>23</v>
      </c>
      <c r="F14" s="21" t="s">
        <v>24</v>
      </c>
      <c r="G14" s="21" t="s">
        <v>25</v>
      </c>
      <c r="H14" s="21" t="s">
        <v>38</v>
      </c>
      <c r="I14" s="21" t="s">
        <v>27</v>
      </c>
      <c r="J14" s="33" t="s">
        <v>35</v>
      </c>
      <c r="K14" s="34">
        <v>3</v>
      </c>
      <c r="L14" s="14"/>
      <c r="M14" s="35" t="str">
        <f>IF(I14="","",IF(I14="인문",성적입력!$C$8,성적입력!$C$9))</f>
        <v>A</v>
      </c>
      <c r="N14" s="36">
        <f>성적입력!$C$15</f>
        <v>3</v>
      </c>
      <c r="O14" s="14"/>
      <c r="P14" s="37" t="str">
        <f t="shared" si="0"/>
        <v>소신</v>
      </c>
      <c r="Q14" s="14"/>
      <c r="R14" s="36">
        <f t="array" ref="R14">IFERROR(IF(OR(J14="",M14="",F14=""),"",IF(F14="학생부종합",INDEX(종합배치표!$C:$Q,MATCH(J14,종합배치표!$B:$B,0),(MATCH(M14,{"A","B","C","D","E"},0)-1)*3+1),INDEX(교과배치표!$C:$Q,MATCH(J14,교과배치표!$B:$B,0),(MATCH(M14,{"A","B","C","D","E"},0)-1)*3+1))),"")</f>
        <v>3.05</v>
      </c>
      <c r="S14" s="36">
        <f t="array" ref="S14">IFERROR(IF(OR(J14="",M14="",F14=""),"",IF(F14="학생부종합",INDEX(종합배치표!$C:$Q,MATCH(J14,종합배치표!$B:$B,0),(MATCH(M14,{"A","B","C","D","E"},0)-1)*3+2),INDEX(교과배치표!$C:$Q,MATCH(J14,교과배치표!$B:$B,0),(MATCH(M14,{"A","B","C","D","E"},0)-1)*3+2))),"")</f>
        <v>2.65</v>
      </c>
      <c r="T14" s="36">
        <f t="array" ref="T14">IFERROR(IF(OR(J14="",M14="",F14=""),"",IF(F14="학생부종합",INDEX(종합배치표!$C:$Q,MATCH(J14,종합배치표!$B:$B,0),(MATCH(M14,{"A","B","C","D","E"},0)-1)*3+3),INDEX(교과배치표!$C:$Q,MATCH(J14,교과배치표!$B:$B,0),(MATCH(M14,{"A","B","C","D","E"},0)-1)*3+3))),"")</f>
        <v>2.35</v>
      </c>
      <c r="V14" s="140">
        <f t="shared" si="1"/>
        <v>2.7</v>
      </c>
      <c r="W14" s="141" t="str">
        <f t="shared" si="2"/>
        <v>소신</v>
      </c>
    </row>
    <row r="15" spans="2:27" ht="14.25" customHeight="1">
      <c r="B15" s="32">
        <v>1155</v>
      </c>
      <c r="C15" s="21" t="s">
        <v>22</v>
      </c>
      <c r="D15" s="21" t="s">
        <v>22</v>
      </c>
      <c r="E15" s="21" t="s">
        <v>23</v>
      </c>
      <c r="F15" s="21" t="s">
        <v>24</v>
      </c>
      <c r="G15" s="21" t="s">
        <v>25</v>
      </c>
      <c r="H15" s="21" t="s">
        <v>39</v>
      </c>
      <c r="I15" s="21" t="s">
        <v>27</v>
      </c>
      <c r="J15" s="33" t="s">
        <v>35</v>
      </c>
      <c r="K15" s="34">
        <v>9</v>
      </c>
      <c r="L15" s="14"/>
      <c r="M15" s="35" t="str">
        <f>IF(I15="","",IF(I15="인문",성적입력!$C$8,성적입력!$C$9))</f>
        <v>A</v>
      </c>
      <c r="N15" s="36">
        <f>성적입력!$C$15</f>
        <v>3</v>
      </c>
      <c r="O15" s="14"/>
      <c r="P15" s="37" t="str">
        <f t="shared" si="0"/>
        <v>소신</v>
      </c>
      <c r="Q15" s="14"/>
      <c r="R15" s="36">
        <f t="array" ref="R15">IFERROR(IF(OR(J15="",M15="",F15=""),"",IF(F15="학생부종합",INDEX(종합배치표!$C:$Q,MATCH(J15,종합배치표!$B:$B,0),(MATCH(M15,{"A","B","C","D","E"},0)-1)*3+1),INDEX(교과배치표!$C:$Q,MATCH(J15,교과배치표!$B:$B,0),(MATCH(M15,{"A","B","C","D","E"},0)-1)*3+1))),"")</f>
        <v>3.05</v>
      </c>
      <c r="S15" s="36">
        <f t="array" ref="S15">IFERROR(IF(OR(J15="",M15="",F15=""),"",IF(F15="학생부종합",INDEX(종합배치표!$C:$Q,MATCH(J15,종합배치표!$B:$B,0),(MATCH(M15,{"A","B","C","D","E"},0)-1)*3+2),INDEX(교과배치표!$C:$Q,MATCH(J15,교과배치표!$B:$B,0),(MATCH(M15,{"A","B","C","D","E"},0)-1)*3+2))),"")</f>
        <v>2.65</v>
      </c>
      <c r="T15" s="36">
        <f t="array" ref="T15">IFERROR(IF(OR(J15="",M15="",F15=""),"",IF(F15="학생부종합",INDEX(종합배치표!$C:$Q,MATCH(J15,종합배치표!$B:$B,0),(MATCH(M15,{"A","B","C","D","E"},0)-1)*3+3),INDEX(교과배치표!$C:$Q,MATCH(J15,교과배치표!$B:$B,0),(MATCH(M15,{"A","B","C","D","E"},0)-1)*3+3))),"")</f>
        <v>2.35</v>
      </c>
      <c r="V15" s="140">
        <f t="shared" si="1"/>
        <v>2.7</v>
      </c>
      <c r="W15" s="141" t="str">
        <f t="shared" si="2"/>
        <v>소신</v>
      </c>
    </row>
    <row r="16" spans="2:27" ht="14.25" customHeight="1">
      <c r="B16" s="32">
        <v>1185</v>
      </c>
      <c r="C16" s="21" t="s">
        <v>22</v>
      </c>
      <c r="D16" s="21" t="s">
        <v>22</v>
      </c>
      <c r="E16" s="21" t="s">
        <v>23</v>
      </c>
      <c r="F16" s="21" t="s">
        <v>24</v>
      </c>
      <c r="G16" s="21" t="s">
        <v>25</v>
      </c>
      <c r="H16" s="21" t="s">
        <v>40</v>
      </c>
      <c r="I16" s="21" t="s">
        <v>27</v>
      </c>
      <c r="J16" s="33" t="s">
        <v>35</v>
      </c>
      <c r="K16" s="34">
        <v>9</v>
      </c>
      <c r="L16" s="14"/>
      <c r="M16" s="35" t="str">
        <f>IF(I16="","",IF(I16="인문",성적입력!$C$8,성적입력!$C$9))</f>
        <v>A</v>
      </c>
      <c r="N16" s="36">
        <f>성적입력!$C$15</f>
        <v>3</v>
      </c>
      <c r="O16" s="14"/>
      <c r="P16" s="37" t="str">
        <f t="shared" si="0"/>
        <v>소신</v>
      </c>
      <c r="Q16" s="14"/>
      <c r="R16" s="36">
        <f t="array" ref="R16">IFERROR(IF(OR(J16="",M16="",F16=""),"",IF(F16="학생부종합",INDEX(종합배치표!$C:$Q,MATCH(J16,종합배치표!$B:$B,0),(MATCH(M16,{"A","B","C","D","E"},0)-1)*3+1),INDEX(교과배치표!$C:$Q,MATCH(J16,교과배치표!$B:$B,0),(MATCH(M16,{"A","B","C","D","E"},0)-1)*3+1))),"")</f>
        <v>3.05</v>
      </c>
      <c r="S16" s="36">
        <f t="array" ref="S16">IFERROR(IF(OR(J16="",M16="",F16=""),"",IF(F16="학생부종합",INDEX(종합배치표!$C:$Q,MATCH(J16,종합배치표!$B:$B,0),(MATCH(M16,{"A","B","C","D","E"},0)-1)*3+2),INDEX(교과배치표!$C:$Q,MATCH(J16,교과배치표!$B:$B,0),(MATCH(M16,{"A","B","C","D","E"},0)-1)*3+2))),"")</f>
        <v>2.65</v>
      </c>
      <c r="T16" s="36">
        <f t="array" ref="T16">IFERROR(IF(OR(J16="",M16="",F16=""),"",IF(F16="학생부종합",INDEX(종합배치표!$C:$Q,MATCH(J16,종합배치표!$B:$B,0),(MATCH(M16,{"A","B","C","D","E"},0)-1)*3+3),INDEX(교과배치표!$C:$Q,MATCH(J16,교과배치표!$B:$B,0),(MATCH(M16,{"A","B","C","D","E"},0)-1)*3+3))),"")</f>
        <v>2.35</v>
      </c>
      <c r="V16" s="140">
        <f t="shared" si="1"/>
        <v>2.7</v>
      </c>
      <c r="W16" s="141" t="str">
        <f t="shared" si="2"/>
        <v>소신</v>
      </c>
    </row>
    <row r="17" spans="2:23" ht="14.25" customHeight="1">
      <c r="B17" s="32">
        <v>1032</v>
      </c>
      <c r="C17" s="21" t="s">
        <v>22</v>
      </c>
      <c r="D17" s="21" t="s">
        <v>22</v>
      </c>
      <c r="E17" s="21" t="s">
        <v>23</v>
      </c>
      <c r="F17" s="21" t="s">
        <v>24</v>
      </c>
      <c r="G17" s="21" t="s">
        <v>25</v>
      </c>
      <c r="H17" s="21" t="s">
        <v>41</v>
      </c>
      <c r="I17" s="21" t="s">
        <v>27</v>
      </c>
      <c r="J17" s="123" t="s">
        <v>42</v>
      </c>
      <c r="K17" s="34">
        <v>6</v>
      </c>
      <c r="L17" s="14"/>
      <c r="M17" s="35" t="str">
        <f>IF(I17="","",IF(I17="인문",성적입력!$C$8,성적입력!$C$9))</f>
        <v>A</v>
      </c>
      <c r="N17" s="36">
        <f>성적입력!$C$15</f>
        <v>3</v>
      </c>
      <c r="O17" s="14"/>
      <c r="P17" s="37" t="str">
        <f t="shared" si="0"/>
        <v>소신</v>
      </c>
      <c r="Q17" s="14"/>
      <c r="R17" s="36">
        <f t="array" ref="R17">IFERROR(IF(OR(J17="",M17="",F17=""),"",IF(F17="학생부종합",INDEX(종합배치표!$C:$Q,MATCH(J17,종합배치표!$B:$B,0),(MATCH(M17,{"A","B","C","D","E"},0)-1)*3+1),INDEX(교과배치표!$C:$Q,MATCH(J17,교과배치표!$B:$B,0),(MATCH(M17,{"A","B","C","D","E"},0)-1)*3+1))),"")</f>
        <v>3.15</v>
      </c>
      <c r="S17" s="36">
        <f t="array" ref="S17">IFERROR(IF(OR(J17="",M17="",F17=""),"",IF(F17="학생부종합",INDEX(종합배치표!$C:$Q,MATCH(J17,종합배치표!$B:$B,0),(MATCH(M17,{"A","B","C","D","E"},0)-1)*3+2),INDEX(교과배치표!$C:$Q,MATCH(J17,교과배치표!$B:$B,0),(MATCH(M17,{"A","B","C","D","E"},0)-1)*3+2))),"")</f>
        <v>2.75</v>
      </c>
      <c r="T17" s="36">
        <f t="array" ref="T17">IFERROR(IF(OR(J17="",M17="",F17=""),"",IF(F17="학생부종합",INDEX(종합배치표!$C:$Q,MATCH(J17,종합배치표!$B:$B,0),(MATCH(M17,{"A","B","C","D","E"},0)-1)*3+3),INDEX(교과배치표!$C:$Q,MATCH(J17,교과배치표!$B:$B,0),(MATCH(M17,{"A","B","C","D","E"},0)-1)*3+3))),"")</f>
        <v>2.4500000000000002</v>
      </c>
      <c r="V17" s="140">
        <f t="shared" si="1"/>
        <v>2.7</v>
      </c>
      <c r="W17" s="141" t="str">
        <f t="shared" si="2"/>
        <v>적정</v>
      </c>
    </row>
    <row r="18" spans="2:23" ht="14.25" customHeight="1">
      <c r="B18" s="32">
        <v>1035</v>
      </c>
      <c r="C18" s="21" t="s">
        <v>22</v>
      </c>
      <c r="D18" s="21" t="s">
        <v>22</v>
      </c>
      <c r="E18" s="21" t="s">
        <v>23</v>
      </c>
      <c r="F18" s="21" t="s">
        <v>24</v>
      </c>
      <c r="G18" s="21" t="s">
        <v>25</v>
      </c>
      <c r="H18" s="21" t="s">
        <v>43</v>
      </c>
      <c r="I18" s="21" t="s">
        <v>27</v>
      </c>
      <c r="J18" s="123" t="s">
        <v>42</v>
      </c>
      <c r="K18" s="34">
        <v>6</v>
      </c>
      <c r="L18" s="14"/>
      <c r="M18" s="35" t="str">
        <f>IF(I18="","",IF(I18="인문",성적입력!$C$8,성적입력!$C$9))</f>
        <v>A</v>
      </c>
      <c r="N18" s="36">
        <f>성적입력!$C$15</f>
        <v>3</v>
      </c>
      <c r="O18" s="14"/>
      <c r="P18" s="37" t="str">
        <f t="shared" si="0"/>
        <v>소신</v>
      </c>
      <c r="Q18" s="14"/>
      <c r="R18" s="36">
        <f t="array" ref="R18">IFERROR(IF(OR(J18="",M18="",F18=""),"",IF(F18="학생부종합",INDEX(종합배치표!$C:$Q,MATCH(J18,종합배치표!$B:$B,0),(MATCH(M18,{"A","B","C","D","E"},0)-1)*3+1),INDEX(교과배치표!$C:$Q,MATCH(J18,교과배치표!$B:$B,0),(MATCH(M18,{"A","B","C","D","E"},0)-1)*3+1))),"")</f>
        <v>3.15</v>
      </c>
      <c r="S18" s="36">
        <f t="array" ref="S18">IFERROR(IF(OR(J18="",M18="",F18=""),"",IF(F18="학생부종합",INDEX(종합배치표!$C:$Q,MATCH(J18,종합배치표!$B:$B,0),(MATCH(M18,{"A","B","C","D","E"},0)-1)*3+2),INDEX(교과배치표!$C:$Q,MATCH(J18,교과배치표!$B:$B,0),(MATCH(M18,{"A","B","C","D","E"},0)-1)*3+2))),"")</f>
        <v>2.75</v>
      </c>
      <c r="T18" s="36">
        <f t="array" ref="T18">IFERROR(IF(OR(J18="",M18="",F18=""),"",IF(F18="학생부종합",INDEX(종합배치표!$C:$Q,MATCH(J18,종합배치표!$B:$B,0),(MATCH(M18,{"A","B","C","D","E"},0)-1)*3+3),INDEX(교과배치표!$C:$Q,MATCH(J18,교과배치표!$B:$B,0),(MATCH(M18,{"A","B","C","D","E"},0)-1)*3+3))),"")</f>
        <v>2.4500000000000002</v>
      </c>
      <c r="V18" s="140">
        <f t="shared" si="1"/>
        <v>2.7</v>
      </c>
      <c r="W18" s="141" t="str">
        <f t="shared" si="2"/>
        <v>적정</v>
      </c>
    </row>
    <row r="19" spans="2:23" ht="14.25" customHeight="1">
      <c r="B19" s="32">
        <v>1125</v>
      </c>
      <c r="C19" s="21" t="s">
        <v>22</v>
      </c>
      <c r="D19" s="21" t="s">
        <v>22</v>
      </c>
      <c r="E19" s="21" t="s">
        <v>23</v>
      </c>
      <c r="F19" s="21" t="s">
        <v>24</v>
      </c>
      <c r="G19" s="21" t="s">
        <v>25</v>
      </c>
      <c r="H19" s="21" t="s">
        <v>44</v>
      </c>
      <c r="I19" s="21" t="s">
        <v>27</v>
      </c>
      <c r="J19" s="123" t="s">
        <v>42</v>
      </c>
      <c r="K19" s="34">
        <v>4</v>
      </c>
      <c r="L19" s="14"/>
      <c r="M19" s="35" t="str">
        <f>IF(I19="","",IF(I19="인문",성적입력!$C$8,성적입력!$C$9))</f>
        <v>A</v>
      </c>
      <c r="N19" s="36">
        <f>성적입력!$C$15</f>
        <v>3</v>
      </c>
      <c r="O19" s="14"/>
      <c r="P19" s="37" t="str">
        <f t="shared" si="0"/>
        <v>소신</v>
      </c>
      <c r="Q19" s="14"/>
      <c r="R19" s="36">
        <f t="array" ref="R19">IFERROR(IF(OR(J19="",M19="",F19=""),"",IF(F19="학생부종합",INDEX(종합배치표!$C:$Q,MATCH(J19,종합배치표!$B:$B,0),(MATCH(M19,{"A","B","C","D","E"},0)-1)*3+1),INDEX(교과배치표!$C:$Q,MATCH(J19,교과배치표!$B:$B,0),(MATCH(M19,{"A","B","C","D","E"},0)-1)*3+1))),"")</f>
        <v>3.15</v>
      </c>
      <c r="S19" s="36">
        <f t="array" ref="S19">IFERROR(IF(OR(J19="",M19="",F19=""),"",IF(F19="학생부종합",INDEX(종합배치표!$C:$Q,MATCH(J19,종합배치표!$B:$B,0),(MATCH(M19,{"A","B","C","D","E"},0)-1)*3+2),INDEX(교과배치표!$C:$Q,MATCH(J19,교과배치표!$B:$B,0),(MATCH(M19,{"A","B","C","D","E"},0)-1)*3+2))),"")</f>
        <v>2.75</v>
      </c>
      <c r="T19" s="36">
        <f t="array" ref="T19">IFERROR(IF(OR(J19="",M19="",F19=""),"",IF(F19="학생부종합",INDEX(종합배치표!$C:$Q,MATCH(J19,종합배치표!$B:$B,0),(MATCH(M19,{"A","B","C","D","E"},0)-1)*3+3),INDEX(교과배치표!$C:$Q,MATCH(J19,교과배치표!$B:$B,0),(MATCH(M19,{"A","B","C","D","E"},0)-1)*3+3))),"")</f>
        <v>2.4500000000000002</v>
      </c>
      <c r="V19" s="140">
        <f t="shared" si="1"/>
        <v>2.7</v>
      </c>
      <c r="W19" s="141" t="str">
        <f t="shared" si="2"/>
        <v>적정</v>
      </c>
    </row>
    <row r="20" spans="2:23" ht="14.25" customHeight="1">
      <c r="B20" s="32">
        <v>1128</v>
      </c>
      <c r="C20" s="21" t="s">
        <v>22</v>
      </c>
      <c r="D20" s="21" t="s">
        <v>22</v>
      </c>
      <c r="E20" s="21" t="s">
        <v>23</v>
      </c>
      <c r="F20" s="21" t="s">
        <v>24</v>
      </c>
      <c r="G20" s="21" t="s">
        <v>25</v>
      </c>
      <c r="H20" s="21" t="s">
        <v>45</v>
      </c>
      <c r="I20" s="21" t="s">
        <v>27</v>
      </c>
      <c r="J20" s="123" t="s">
        <v>42</v>
      </c>
      <c r="K20" s="34">
        <v>7</v>
      </c>
      <c r="L20" s="14"/>
      <c r="M20" s="35" t="str">
        <f>IF(I20="","",IF(I20="인문",성적입력!$C$8,성적입력!$C$9))</f>
        <v>A</v>
      </c>
      <c r="N20" s="36">
        <f>성적입력!$C$15</f>
        <v>3</v>
      </c>
      <c r="O20" s="14"/>
      <c r="P20" s="37" t="str">
        <f t="shared" si="0"/>
        <v>소신</v>
      </c>
      <c r="Q20" s="14"/>
      <c r="R20" s="36">
        <f t="array" ref="R20">IFERROR(IF(OR(J20="",M20="",F20=""),"",IF(F20="학생부종합",INDEX(종합배치표!$C:$Q,MATCH(J20,종합배치표!$B:$B,0),(MATCH(M20,{"A","B","C","D","E"},0)-1)*3+1),INDEX(교과배치표!$C:$Q,MATCH(J20,교과배치표!$B:$B,0),(MATCH(M20,{"A","B","C","D","E"},0)-1)*3+1))),"")</f>
        <v>3.15</v>
      </c>
      <c r="S20" s="36">
        <f t="array" ref="S20">IFERROR(IF(OR(J20="",M20="",F20=""),"",IF(F20="학생부종합",INDEX(종합배치표!$C:$Q,MATCH(J20,종합배치표!$B:$B,0),(MATCH(M20,{"A","B","C","D","E"},0)-1)*3+2),INDEX(교과배치표!$C:$Q,MATCH(J20,교과배치표!$B:$B,0),(MATCH(M20,{"A","B","C","D","E"},0)-1)*3+2))),"")</f>
        <v>2.75</v>
      </c>
      <c r="T20" s="36">
        <f t="array" ref="T20">IFERROR(IF(OR(J20="",M20="",F20=""),"",IF(F20="학생부종합",INDEX(종합배치표!$C:$Q,MATCH(J20,종합배치표!$B:$B,0),(MATCH(M20,{"A","B","C","D","E"},0)-1)*3+3),INDEX(교과배치표!$C:$Q,MATCH(J20,교과배치표!$B:$B,0),(MATCH(M20,{"A","B","C","D","E"},0)-1)*3+3))),"")</f>
        <v>2.4500000000000002</v>
      </c>
      <c r="V20" s="140">
        <f t="shared" si="1"/>
        <v>2.7</v>
      </c>
      <c r="W20" s="141" t="str">
        <f t="shared" si="2"/>
        <v>적정</v>
      </c>
    </row>
    <row r="21" spans="2:23" ht="14.25" customHeight="1">
      <c r="B21" s="32">
        <v>1164</v>
      </c>
      <c r="C21" s="21" t="s">
        <v>22</v>
      </c>
      <c r="D21" s="21" t="s">
        <v>22</v>
      </c>
      <c r="E21" s="21" t="s">
        <v>23</v>
      </c>
      <c r="F21" s="21" t="s">
        <v>24</v>
      </c>
      <c r="G21" s="21" t="s">
        <v>25</v>
      </c>
      <c r="H21" s="21" t="s">
        <v>46</v>
      </c>
      <c r="I21" s="21" t="s">
        <v>27</v>
      </c>
      <c r="J21" s="123" t="s">
        <v>42</v>
      </c>
      <c r="K21" s="34">
        <v>4</v>
      </c>
      <c r="L21" s="14"/>
      <c r="M21" s="35" t="str">
        <f>IF(I21="","",IF(I21="인문",성적입력!$C$8,성적입력!$C$9))</f>
        <v>A</v>
      </c>
      <c r="N21" s="36">
        <f>성적입력!$C$15</f>
        <v>3</v>
      </c>
      <c r="O21" s="14"/>
      <c r="P21" s="37" t="str">
        <f t="shared" si="0"/>
        <v>소신</v>
      </c>
      <c r="Q21" s="14"/>
      <c r="R21" s="36">
        <f t="array" ref="R21">IFERROR(IF(OR(J21="",M21="",F21=""),"",IF(F21="학생부종합",INDEX(종합배치표!$C:$Q,MATCH(J21,종합배치표!$B:$B,0),(MATCH(M21,{"A","B","C","D","E"},0)-1)*3+1),INDEX(교과배치표!$C:$Q,MATCH(J21,교과배치표!$B:$B,0),(MATCH(M21,{"A","B","C","D","E"},0)-1)*3+1))),"")</f>
        <v>3.15</v>
      </c>
      <c r="S21" s="36">
        <f t="array" ref="S21">IFERROR(IF(OR(J21="",M21="",F21=""),"",IF(F21="학생부종합",INDEX(종합배치표!$C:$Q,MATCH(J21,종합배치표!$B:$B,0),(MATCH(M21,{"A","B","C","D","E"},0)-1)*3+2),INDEX(교과배치표!$C:$Q,MATCH(J21,교과배치표!$B:$B,0),(MATCH(M21,{"A","B","C","D","E"},0)-1)*3+2))),"")</f>
        <v>2.75</v>
      </c>
      <c r="T21" s="36">
        <f t="array" ref="T21">IFERROR(IF(OR(J21="",M21="",F21=""),"",IF(F21="학생부종합",INDEX(종합배치표!$C:$Q,MATCH(J21,종합배치표!$B:$B,0),(MATCH(M21,{"A","B","C","D","E"},0)-1)*3+3),INDEX(교과배치표!$C:$Q,MATCH(J21,교과배치표!$B:$B,0),(MATCH(M21,{"A","B","C","D","E"},0)-1)*3+3))),"")</f>
        <v>2.4500000000000002</v>
      </c>
      <c r="V21" s="140">
        <f t="shared" si="1"/>
        <v>2.7</v>
      </c>
      <c r="W21" s="141" t="str">
        <f t="shared" si="2"/>
        <v>적정</v>
      </c>
    </row>
    <row r="22" spans="2:23" ht="14.25" customHeight="1">
      <c r="B22" s="32">
        <v>1038</v>
      </c>
      <c r="C22" s="21" t="s">
        <v>22</v>
      </c>
      <c r="D22" s="21" t="s">
        <v>22</v>
      </c>
      <c r="E22" s="21" t="s">
        <v>23</v>
      </c>
      <c r="F22" s="21" t="s">
        <v>24</v>
      </c>
      <c r="G22" s="21" t="s">
        <v>25</v>
      </c>
      <c r="H22" s="21" t="s">
        <v>47</v>
      </c>
      <c r="I22" s="21" t="s">
        <v>27</v>
      </c>
      <c r="J22" s="33" t="s">
        <v>42</v>
      </c>
      <c r="K22" s="34">
        <v>7</v>
      </c>
      <c r="L22" s="14"/>
      <c r="M22" s="35" t="str">
        <f>IF(I22="","",IF(I22="인문",성적입력!$C$8,성적입력!$C$9))</f>
        <v>A</v>
      </c>
      <c r="N22" s="36">
        <f>성적입력!$C$15</f>
        <v>3</v>
      </c>
      <c r="O22" s="14"/>
      <c r="P22" s="37" t="str">
        <f t="shared" si="0"/>
        <v>소신</v>
      </c>
      <c r="Q22" s="14"/>
      <c r="R22" s="36">
        <f t="array" ref="R22">IFERROR(IF(OR(J22="",M22="",F22=""),"",IF(F22="학생부종합",INDEX(종합배치표!$C:$Q,MATCH(J22,종합배치표!$B:$B,0),(MATCH(M22,{"A","B","C","D","E"},0)-1)*3+1),INDEX(교과배치표!$C:$Q,MATCH(J22,교과배치표!$B:$B,0),(MATCH(M22,{"A","B","C","D","E"},0)-1)*3+1))),"")</f>
        <v>3.15</v>
      </c>
      <c r="S22" s="36">
        <f t="array" ref="S22">IFERROR(IF(OR(J22="",M22="",F22=""),"",IF(F22="학생부종합",INDEX(종합배치표!$C:$Q,MATCH(J22,종합배치표!$B:$B,0),(MATCH(M22,{"A","B","C","D","E"},0)-1)*3+2),INDEX(교과배치표!$C:$Q,MATCH(J22,교과배치표!$B:$B,0),(MATCH(M22,{"A","B","C","D","E"},0)-1)*3+2))),"")</f>
        <v>2.75</v>
      </c>
      <c r="T22" s="36">
        <f t="array" ref="T22">IFERROR(IF(OR(J22="",M22="",F22=""),"",IF(F22="학생부종합",INDEX(종합배치표!$C:$Q,MATCH(J22,종합배치표!$B:$B,0),(MATCH(M22,{"A","B","C","D","E"},0)-1)*3+3),INDEX(교과배치표!$C:$Q,MATCH(J22,교과배치표!$B:$B,0),(MATCH(M22,{"A","B","C","D","E"},0)-1)*3+3))),"")</f>
        <v>2.4500000000000002</v>
      </c>
      <c r="V22" s="140">
        <f t="shared" si="1"/>
        <v>2.7</v>
      </c>
      <c r="W22" s="141" t="str">
        <f t="shared" si="2"/>
        <v>적정</v>
      </c>
    </row>
    <row r="23" spans="2:23" ht="14.25" customHeight="1">
      <c r="B23" s="32">
        <v>1048</v>
      </c>
      <c r="C23" s="21" t="s">
        <v>22</v>
      </c>
      <c r="D23" s="21" t="s">
        <v>22</v>
      </c>
      <c r="E23" s="21" t="s">
        <v>23</v>
      </c>
      <c r="F23" s="21" t="s">
        <v>24</v>
      </c>
      <c r="G23" s="21" t="s">
        <v>25</v>
      </c>
      <c r="H23" s="21" t="s">
        <v>48</v>
      </c>
      <c r="I23" s="21" t="s">
        <v>27</v>
      </c>
      <c r="J23" s="33" t="s">
        <v>42</v>
      </c>
      <c r="K23" s="34">
        <v>4</v>
      </c>
      <c r="L23" s="14"/>
      <c r="M23" s="35" t="str">
        <f>IF(I23="","",IF(I23="인문",성적입력!$C$8,성적입력!$C$9))</f>
        <v>A</v>
      </c>
      <c r="N23" s="36">
        <f>성적입력!$C$15</f>
        <v>3</v>
      </c>
      <c r="O23" s="14"/>
      <c r="P23" s="37" t="str">
        <f t="shared" si="0"/>
        <v>소신</v>
      </c>
      <c r="Q23" s="14"/>
      <c r="R23" s="36">
        <f t="array" ref="R23">IFERROR(IF(OR(J23="",M23="",F23=""),"",IF(F23="학생부종합",INDEX(종합배치표!$C:$Q,MATCH(J23,종합배치표!$B:$B,0),(MATCH(M23,{"A","B","C","D","E"},0)-1)*3+1),INDEX(교과배치표!$C:$Q,MATCH(J23,교과배치표!$B:$B,0),(MATCH(M23,{"A","B","C","D","E"},0)-1)*3+1))),"")</f>
        <v>3.15</v>
      </c>
      <c r="S23" s="36">
        <f t="array" ref="S23">IFERROR(IF(OR(J23="",M23="",F23=""),"",IF(F23="학생부종합",INDEX(종합배치표!$C:$Q,MATCH(J23,종합배치표!$B:$B,0),(MATCH(M23,{"A","B","C","D","E"},0)-1)*3+2),INDEX(교과배치표!$C:$Q,MATCH(J23,교과배치표!$B:$B,0),(MATCH(M23,{"A","B","C","D","E"},0)-1)*3+2))),"")</f>
        <v>2.75</v>
      </c>
      <c r="T23" s="36">
        <f t="array" ref="T23">IFERROR(IF(OR(J23="",M23="",F23=""),"",IF(F23="학생부종합",INDEX(종합배치표!$C:$Q,MATCH(J23,종합배치표!$B:$B,0),(MATCH(M23,{"A","B","C","D","E"},0)-1)*3+3),INDEX(교과배치표!$C:$Q,MATCH(J23,교과배치표!$B:$B,0),(MATCH(M23,{"A","B","C","D","E"},0)-1)*3+3))),"")</f>
        <v>2.4500000000000002</v>
      </c>
      <c r="V23" s="140">
        <f t="shared" si="1"/>
        <v>2.7</v>
      </c>
      <c r="W23" s="141" t="str">
        <f t="shared" si="2"/>
        <v>적정</v>
      </c>
    </row>
    <row r="24" spans="2:23" ht="14.25" customHeight="1">
      <c r="B24" s="32">
        <v>1054</v>
      </c>
      <c r="C24" s="21" t="s">
        <v>22</v>
      </c>
      <c r="D24" s="21" t="s">
        <v>22</v>
      </c>
      <c r="E24" s="21" t="s">
        <v>23</v>
      </c>
      <c r="F24" s="21" t="s">
        <v>24</v>
      </c>
      <c r="G24" s="21" t="s">
        <v>25</v>
      </c>
      <c r="H24" s="21" t="s">
        <v>49</v>
      </c>
      <c r="I24" s="21" t="s">
        <v>27</v>
      </c>
      <c r="J24" s="33" t="s">
        <v>42</v>
      </c>
      <c r="K24" s="34">
        <v>4</v>
      </c>
      <c r="L24" s="14"/>
      <c r="M24" s="35" t="str">
        <f>IF(I24="","",IF(I24="인문",성적입력!$C$8,성적입력!$C$9))</f>
        <v>A</v>
      </c>
      <c r="N24" s="36">
        <f>성적입력!$C$15</f>
        <v>3</v>
      </c>
      <c r="O24" s="14"/>
      <c r="P24" s="37" t="str">
        <f t="shared" si="0"/>
        <v>소신</v>
      </c>
      <c r="Q24" s="14"/>
      <c r="R24" s="36">
        <f t="array" ref="R24">IFERROR(IF(OR(J24="",M24="",F24=""),"",IF(F24="학생부종합",INDEX(종합배치표!$C:$Q,MATCH(J24,종합배치표!$B:$B,0),(MATCH(M24,{"A","B","C","D","E"},0)-1)*3+1),INDEX(교과배치표!$C:$Q,MATCH(J24,교과배치표!$B:$B,0),(MATCH(M24,{"A","B","C","D","E"},0)-1)*3+1))),"")</f>
        <v>3.15</v>
      </c>
      <c r="S24" s="36">
        <f t="array" ref="S24">IFERROR(IF(OR(J24="",M24="",F24=""),"",IF(F24="학생부종합",INDEX(종합배치표!$C:$Q,MATCH(J24,종합배치표!$B:$B,0),(MATCH(M24,{"A","B","C","D","E"},0)-1)*3+2),INDEX(교과배치표!$C:$Q,MATCH(J24,교과배치표!$B:$B,0),(MATCH(M24,{"A","B","C","D","E"},0)-1)*3+2))),"")</f>
        <v>2.75</v>
      </c>
      <c r="T24" s="36">
        <f t="array" ref="T24">IFERROR(IF(OR(J24="",M24="",F24=""),"",IF(F24="학생부종합",INDEX(종합배치표!$C:$Q,MATCH(J24,종합배치표!$B:$B,0),(MATCH(M24,{"A","B","C","D","E"},0)-1)*3+3),INDEX(교과배치표!$C:$Q,MATCH(J24,교과배치표!$B:$B,0),(MATCH(M24,{"A","B","C","D","E"},0)-1)*3+3))),"")</f>
        <v>2.4500000000000002</v>
      </c>
      <c r="V24" s="140">
        <f t="shared" si="1"/>
        <v>2.7</v>
      </c>
      <c r="W24" s="141" t="str">
        <f t="shared" si="2"/>
        <v>적정</v>
      </c>
    </row>
    <row r="25" spans="2:23" ht="14.25" customHeight="1">
      <c r="B25" s="32">
        <v>1077</v>
      </c>
      <c r="C25" s="21" t="s">
        <v>22</v>
      </c>
      <c r="D25" s="21" t="s">
        <v>22</v>
      </c>
      <c r="E25" s="21" t="s">
        <v>23</v>
      </c>
      <c r="F25" s="21" t="s">
        <v>24</v>
      </c>
      <c r="G25" s="21" t="s">
        <v>25</v>
      </c>
      <c r="H25" s="21" t="s">
        <v>50</v>
      </c>
      <c r="I25" s="21" t="s">
        <v>27</v>
      </c>
      <c r="J25" s="33" t="s">
        <v>42</v>
      </c>
      <c r="K25" s="34">
        <v>5</v>
      </c>
      <c r="L25" s="14"/>
      <c r="M25" s="35" t="str">
        <f>IF(I25="","",IF(I25="인문",성적입력!$C$8,성적입력!$C$9))</f>
        <v>A</v>
      </c>
      <c r="N25" s="36">
        <f>성적입력!$C$15</f>
        <v>3</v>
      </c>
      <c r="O25" s="14"/>
      <c r="P25" s="37" t="str">
        <f t="shared" si="0"/>
        <v>소신</v>
      </c>
      <c r="Q25" s="14"/>
      <c r="R25" s="36">
        <f t="array" ref="R25">IFERROR(IF(OR(J25="",M25="",F25=""),"",IF(F25="학생부종합",INDEX(종합배치표!$C:$Q,MATCH(J25,종합배치표!$B:$B,0),(MATCH(M25,{"A","B","C","D","E"},0)-1)*3+1),INDEX(교과배치표!$C:$Q,MATCH(J25,교과배치표!$B:$B,0),(MATCH(M25,{"A","B","C","D","E"},0)-1)*3+1))),"")</f>
        <v>3.15</v>
      </c>
      <c r="S25" s="36">
        <f t="array" ref="S25">IFERROR(IF(OR(J25="",M25="",F25=""),"",IF(F25="학생부종합",INDEX(종합배치표!$C:$Q,MATCH(J25,종합배치표!$B:$B,0),(MATCH(M25,{"A","B","C","D","E"},0)-1)*3+2),INDEX(교과배치표!$C:$Q,MATCH(J25,교과배치표!$B:$B,0),(MATCH(M25,{"A","B","C","D","E"},0)-1)*3+2))),"")</f>
        <v>2.75</v>
      </c>
      <c r="T25" s="36">
        <f t="array" ref="T25">IFERROR(IF(OR(J25="",M25="",F25=""),"",IF(F25="학생부종합",INDEX(종합배치표!$C:$Q,MATCH(J25,종합배치표!$B:$B,0),(MATCH(M25,{"A","B","C","D","E"},0)-1)*3+3),INDEX(교과배치표!$C:$Q,MATCH(J25,교과배치표!$B:$B,0),(MATCH(M25,{"A","B","C","D","E"},0)-1)*3+3))),"")</f>
        <v>2.4500000000000002</v>
      </c>
      <c r="V25" s="140">
        <f t="shared" si="1"/>
        <v>2.7</v>
      </c>
      <c r="W25" s="141" t="str">
        <f t="shared" si="2"/>
        <v>적정</v>
      </c>
    </row>
    <row r="26" spans="2:23" ht="14.25" customHeight="1">
      <c r="B26" s="32">
        <v>1081</v>
      </c>
      <c r="C26" s="21" t="s">
        <v>22</v>
      </c>
      <c r="D26" s="21" t="s">
        <v>22</v>
      </c>
      <c r="E26" s="21" t="s">
        <v>23</v>
      </c>
      <c r="F26" s="21" t="s">
        <v>24</v>
      </c>
      <c r="G26" s="21" t="s">
        <v>25</v>
      </c>
      <c r="H26" s="21" t="s">
        <v>51</v>
      </c>
      <c r="I26" s="21" t="s">
        <v>27</v>
      </c>
      <c r="J26" s="33" t="s">
        <v>42</v>
      </c>
      <c r="K26" s="34">
        <v>5</v>
      </c>
      <c r="L26" s="14"/>
      <c r="M26" s="35" t="str">
        <f>IF(I26="","",IF(I26="인문",성적입력!$C$8,성적입력!$C$9))</f>
        <v>A</v>
      </c>
      <c r="N26" s="36">
        <f>성적입력!$C$15</f>
        <v>3</v>
      </c>
      <c r="O26" s="14"/>
      <c r="P26" s="37" t="str">
        <f t="shared" si="0"/>
        <v>소신</v>
      </c>
      <c r="Q26" s="14"/>
      <c r="R26" s="36">
        <f t="array" ref="R26">IFERROR(IF(OR(J26="",M26="",F26=""),"",IF(F26="학생부종합",INDEX(종합배치표!$C:$Q,MATCH(J26,종합배치표!$B:$B,0),(MATCH(M26,{"A","B","C","D","E"},0)-1)*3+1),INDEX(교과배치표!$C:$Q,MATCH(J26,교과배치표!$B:$B,0),(MATCH(M26,{"A","B","C","D","E"},0)-1)*3+1))),"")</f>
        <v>3.15</v>
      </c>
      <c r="S26" s="36">
        <f t="array" ref="S26">IFERROR(IF(OR(J26="",M26="",F26=""),"",IF(F26="학생부종합",INDEX(종합배치표!$C:$Q,MATCH(J26,종합배치표!$B:$B,0),(MATCH(M26,{"A","B","C","D","E"},0)-1)*3+2),INDEX(교과배치표!$C:$Q,MATCH(J26,교과배치표!$B:$B,0),(MATCH(M26,{"A","B","C","D","E"},0)-1)*3+2))),"")</f>
        <v>2.75</v>
      </c>
      <c r="T26" s="36">
        <f t="array" ref="T26">IFERROR(IF(OR(J26="",M26="",F26=""),"",IF(F26="학생부종합",INDEX(종합배치표!$C:$Q,MATCH(J26,종합배치표!$B:$B,0),(MATCH(M26,{"A","B","C","D","E"},0)-1)*3+3),INDEX(교과배치표!$C:$Q,MATCH(J26,교과배치표!$B:$B,0),(MATCH(M26,{"A","B","C","D","E"},0)-1)*3+3))),"")</f>
        <v>2.4500000000000002</v>
      </c>
      <c r="V26" s="140">
        <f t="shared" si="1"/>
        <v>2.7</v>
      </c>
      <c r="W26" s="141" t="str">
        <f t="shared" si="2"/>
        <v>적정</v>
      </c>
    </row>
    <row r="27" spans="2:23" ht="14.25" customHeight="1">
      <c r="B27" s="32">
        <v>1096</v>
      </c>
      <c r="C27" s="21" t="s">
        <v>22</v>
      </c>
      <c r="D27" s="21" t="s">
        <v>22</v>
      </c>
      <c r="E27" s="21" t="s">
        <v>23</v>
      </c>
      <c r="F27" s="21" t="s">
        <v>24</v>
      </c>
      <c r="G27" s="21" t="s">
        <v>25</v>
      </c>
      <c r="H27" s="21" t="s">
        <v>52</v>
      </c>
      <c r="I27" s="21" t="s">
        <v>27</v>
      </c>
      <c r="J27" s="33" t="s">
        <v>42</v>
      </c>
      <c r="K27" s="34">
        <v>6</v>
      </c>
      <c r="L27" s="14"/>
      <c r="M27" s="35" t="str">
        <f>IF(I27="","",IF(I27="인문",성적입력!$C$8,성적입력!$C$9))</f>
        <v>A</v>
      </c>
      <c r="N27" s="36">
        <f>성적입력!$C$15</f>
        <v>3</v>
      </c>
      <c r="O27" s="14"/>
      <c r="P27" s="37" t="str">
        <f t="shared" si="0"/>
        <v>소신</v>
      </c>
      <c r="Q27" s="14"/>
      <c r="R27" s="36">
        <f t="array" ref="R27">IFERROR(IF(OR(J27="",M27="",F27=""),"",IF(F27="학생부종합",INDEX(종합배치표!$C:$Q,MATCH(J27,종합배치표!$B:$B,0),(MATCH(M27,{"A","B","C","D","E"},0)-1)*3+1),INDEX(교과배치표!$C:$Q,MATCH(J27,교과배치표!$B:$B,0),(MATCH(M27,{"A","B","C","D","E"},0)-1)*3+1))),"")</f>
        <v>3.15</v>
      </c>
      <c r="S27" s="36">
        <f t="array" ref="S27">IFERROR(IF(OR(J27="",M27="",F27=""),"",IF(F27="학생부종합",INDEX(종합배치표!$C:$Q,MATCH(J27,종합배치표!$B:$B,0),(MATCH(M27,{"A","B","C","D","E"},0)-1)*3+2),INDEX(교과배치표!$C:$Q,MATCH(J27,교과배치표!$B:$B,0),(MATCH(M27,{"A","B","C","D","E"},0)-1)*3+2))),"")</f>
        <v>2.75</v>
      </c>
      <c r="T27" s="36">
        <f t="array" ref="T27">IFERROR(IF(OR(J27="",M27="",F27=""),"",IF(F27="학생부종합",INDEX(종합배치표!$C:$Q,MATCH(J27,종합배치표!$B:$B,0),(MATCH(M27,{"A","B","C","D","E"},0)-1)*3+3),INDEX(교과배치표!$C:$Q,MATCH(J27,교과배치표!$B:$B,0),(MATCH(M27,{"A","B","C","D","E"},0)-1)*3+3))),"")</f>
        <v>2.4500000000000002</v>
      </c>
      <c r="V27" s="140">
        <f t="shared" si="1"/>
        <v>2.7</v>
      </c>
      <c r="W27" s="141" t="str">
        <f t="shared" si="2"/>
        <v>적정</v>
      </c>
    </row>
    <row r="28" spans="2:23" ht="14.25" customHeight="1">
      <c r="B28" s="32">
        <v>1131</v>
      </c>
      <c r="C28" s="21" t="s">
        <v>22</v>
      </c>
      <c r="D28" s="21" t="s">
        <v>22</v>
      </c>
      <c r="E28" s="21" t="s">
        <v>23</v>
      </c>
      <c r="F28" s="21" t="s">
        <v>24</v>
      </c>
      <c r="G28" s="21" t="s">
        <v>25</v>
      </c>
      <c r="H28" s="21" t="s">
        <v>53</v>
      </c>
      <c r="I28" s="21" t="s">
        <v>27</v>
      </c>
      <c r="J28" s="33" t="s">
        <v>42</v>
      </c>
      <c r="K28" s="34">
        <v>12</v>
      </c>
      <c r="L28" s="14"/>
      <c r="M28" s="35" t="str">
        <f>IF(I28="","",IF(I28="인문",성적입력!$C$8,성적입력!$C$9))</f>
        <v>A</v>
      </c>
      <c r="N28" s="36">
        <f>성적입력!$C$15</f>
        <v>3</v>
      </c>
      <c r="O28" s="14"/>
      <c r="P28" s="37" t="str">
        <f t="shared" si="0"/>
        <v>소신</v>
      </c>
      <c r="Q28" s="14"/>
      <c r="R28" s="36">
        <f t="array" ref="R28">IFERROR(IF(OR(J28="",M28="",F28=""),"",IF(F28="학생부종합",INDEX(종합배치표!$C:$Q,MATCH(J28,종합배치표!$B:$B,0),(MATCH(M28,{"A","B","C","D","E"},0)-1)*3+1),INDEX(교과배치표!$C:$Q,MATCH(J28,교과배치표!$B:$B,0),(MATCH(M28,{"A","B","C","D","E"},0)-1)*3+1))),"")</f>
        <v>3.15</v>
      </c>
      <c r="S28" s="36">
        <f t="array" ref="S28">IFERROR(IF(OR(J28="",M28="",F28=""),"",IF(F28="학생부종합",INDEX(종합배치표!$C:$Q,MATCH(J28,종합배치표!$B:$B,0),(MATCH(M28,{"A","B","C","D","E"},0)-1)*3+2),INDEX(교과배치표!$C:$Q,MATCH(J28,교과배치표!$B:$B,0),(MATCH(M28,{"A","B","C","D","E"},0)-1)*3+2))),"")</f>
        <v>2.75</v>
      </c>
      <c r="T28" s="36">
        <f t="array" ref="T28">IFERROR(IF(OR(J28="",M28="",F28=""),"",IF(F28="학생부종합",INDEX(종합배치표!$C:$Q,MATCH(J28,종합배치표!$B:$B,0),(MATCH(M28,{"A","B","C","D","E"},0)-1)*3+3),INDEX(교과배치표!$C:$Q,MATCH(J28,교과배치표!$B:$B,0),(MATCH(M28,{"A","B","C","D","E"},0)-1)*3+3))),"")</f>
        <v>2.4500000000000002</v>
      </c>
      <c r="V28" s="140">
        <f t="shared" si="1"/>
        <v>2.7</v>
      </c>
      <c r="W28" s="141" t="str">
        <f t="shared" si="2"/>
        <v>적정</v>
      </c>
    </row>
    <row r="29" spans="2:23" ht="14.25" customHeight="1">
      <c r="B29" s="32">
        <v>1147</v>
      </c>
      <c r="C29" s="21" t="s">
        <v>22</v>
      </c>
      <c r="D29" s="21" t="s">
        <v>22</v>
      </c>
      <c r="E29" s="21" t="s">
        <v>23</v>
      </c>
      <c r="F29" s="21" t="s">
        <v>24</v>
      </c>
      <c r="G29" s="21" t="s">
        <v>25</v>
      </c>
      <c r="H29" s="21" t="s">
        <v>54</v>
      </c>
      <c r="I29" s="21" t="s">
        <v>27</v>
      </c>
      <c r="J29" s="33" t="s">
        <v>42</v>
      </c>
      <c r="K29" s="34">
        <v>5</v>
      </c>
      <c r="L29" s="14"/>
      <c r="M29" s="35" t="str">
        <f>IF(I29="","",IF(I29="인문",성적입력!$C$8,성적입력!$C$9))</f>
        <v>A</v>
      </c>
      <c r="N29" s="36">
        <f>성적입력!$C$15</f>
        <v>3</v>
      </c>
      <c r="O29" s="14"/>
      <c r="P29" s="37" t="str">
        <f t="shared" si="0"/>
        <v>소신</v>
      </c>
      <c r="Q29" s="14"/>
      <c r="R29" s="36">
        <f t="array" ref="R29">IFERROR(IF(OR(J29="",M29="",F29=""),"",IF(F29="학생부종합",INDEX(종합배치표!$C:$Q,MATCH(J29,종합배치표!$B:$B,0),(MATCH(M29,{"A","B","C","D","E"},0)-1)*3+1),INDEX(교과배치표!$C:$Q,MATCH(J29,교과배치표!$B:$B,0),(MATCH(M29,{"A","B","C","D","E"},0)-1)*3+1))),"")</f>
        <v>3.15</v>
      </c>
      <c r="S29" s="36">
        <f t="array" ref="S29">IFERROR(IF(OR(J29="",M29="",F29=""),"",IF(F29="학생부종합",INDEX(종합배치표!$C:$Q,MATCH(J29,종합배치표!$B:$B,0),(MATCH(M29,{"A","B","C","D","E"},0)-1)*3+2),INDEX(교과배치표!$C:$Q,MATCH(J29,교과배치표!$B:$B,0),(MATCH(M29,{"A","B","C","D","E"},0)-1)*3+2))),"")</f>
        <v>2.75</v>
      </c>
      <c r="T29" s="36">
        <f t="array" ref="T29">IFERROR(IF(OR(J29="",M29="",F29=""),"",IF(F29="학생부종합",INDEX(종합배치표!$C:$Q,MATCH(J29,종합배치표!$B:$B,0),(MATCH(M29,{"A","B","C","D","E"},0)-1)*3+3),INDEX(교과배치표!$C:$Q,MATCH(J29,교과배치표!$B:$B,0),(MATCH(M29,{"A","B","C","D","E"},0)-1)*3+3))),"")</f>
        <v>2.4500000000000002</v>
      </c>
      <c r="V29" s="140">
        <f t="shared" si="1"/>
        <v>2.7</v>
      </c>
      <c r="W29" s="141" t="str">
        <f t="shared" si="2"/>
        <v>적정</v>
      </c>
    </row>
    <row r="30" spans="2:23" ht="14.25" customHeight="1">
      <c r="B30" s="32">
        <v>1158</v>
      </c>
      <c r="C30" s="21" t="s">
        <v>22</v>
      </c>
      <c r="D30" s="21" t="s">
        <v>22</v>
      </c>
      <c r="E30" s="21" t="s">
        <v>23</v>
      </c>
      <c r="F30" s="21" t="s">
        <v>24</v>
      </c>
      <c r="G30" s="21" t="s">
        <v>25</v>
      </c>
      <c r="H30" s="21" t="s">
        <v>55</v>
      </c>
      <c r="I30" s="21" t="s">
        <v>27</v>
      </c>
      <c r="J30" s="33" t="s">
        <v>42</v>
      </c>
      <c r="K30" s="34">
        <v>6</v>
      </c>
      <c r="L30" s="14"/>
      <c r="M30" s="35" t="str">
        <f>IF(I30="","",IF(I30="인문",성적입력!$C$8,성적입력!$C$9))</f>
        <v>A</v>
      </c>
      <c r="N30" s="36">
        <f>성적입력!$C$15</f>
        <v>3</v>
      </c>
      <c r="O30" s="14"/>
      <c r="P30" s="37" t="str">
        <f t="shared" si="0"/>
        <v>소신</v>
      </c>
      <c r="Q30" s="14"/>
      <c r="R30" s="36">
        <f t="array" ref="R30">IFERROR(IF(OR(J30="",M30="",F30=""),"",IF(F30="학생부종합",INDEX(종합배치표!$C:$Q,MATCH(J30,종합배치표!$B:$B,0),(MATCH(M30,{"A","B","C","D","E"},0)-1)*3+1),INDEX(교과배치표!$C:$Q,MATCH(J30,교과배치표!$B:$B,0),(MATCH(M30,{"A","B","C","D","E"},0)-1)*3+1))),"")</f>
        <v>3.15</v>
      </c>
      <c r="S30" s="36">
        <f t="array" ref="S30">IFERROR(IF(OR(J30="",M30="",F30=""),"",IF(F30="학생부종합",INDEX(종합배치표!$C:$Q,MATCH(J30,종합배치표!$B:$B,0),(MATCH(M30,{"A","B","C","D","E"},0)-1)*3+2),INDEX(교과배치표!$C:$Q,MATCH(J30,교과배치표!$B:$B,0),(MATCH(M30,{"A","B","C","D","E"},0)-1)*3+2))),"")</f>
        <v>2.75</v>
      </c>
      <c r="T30" s="36">
        <f t="array" ref="T30">IFERROR(IF(OR(J30="",M30="",F30=""),"",IF(F30="학생부종합",INDEX(종합배치표!$C:$Q,MATCH(J30,종합배치표!$B:$B,0),(MATCH(M30,{"A","B","C","D","E"},0)-1)*3+3),INDEX(교과배치표!$C:$Q,MATCH(J30,교과배치표!$B:$B,0),(MATCH(M30,{"A","B","C","D","E"},0)-1)*3+3))),"")</f>
        <v>2.4500000000000002</v>
      </c>
      <c r="V30" s="140">
        <f t="shared" si="1"/>
        <v>2.7</v>
      </c>
      <c r="W30" s="141" t="str">
        <f t="shared" si="2"/>
        <v>적정</v>
      </c>
    </row>
    <row r="31" spans="2:23" ht="14.25" customHeight="1">
      <c r="B31" s="32">
        <v>1169</v>
      </c>
      <c r="C31" s="21" t="s">
        <v>22</v>
      </c>
      <c r="D31" s="21" t="s">
        <v>22</v>
      </c>
      <c r="E31" s="21" t="s">
        <v>23</v>
      </c>
      <c r="F31" s="21" t="s">
        <v>24</v>
      </c>
      <c r="G31" s="21" t="s">
        <v>25</v>
      </c>
      <c r="H31" s="21" t="s">
        <v>56</v>
      </c>
      <c r="I31" s="21" t="s">
        <v>27</v>
      </c>
      <c r="J31" s="33" t="s">
        <v>42</v>
      </c>
      <c r="K31" s="34">
        <v>3</v>
      </c>
      <c r="L31" s="14"/>
      <c r="M31" s="35" t="str">
        <f>IF(I31="","",IF(I31="인문",성적입력!$C$8,성적입력!$C$9))</f>
        <v>A</v>
      </c>
      <c r="N31" s="36">
        <f>성적입력!$C$15</f>
        <v>3</v>
      </c>
      <c r="O31" s="14"/>
      <c r="P31" s="37" t="str">
        <f t="shared" si="0"/>
        <v>소신</v>
      </c>
      <c r="Q31" s="14"/>
      <c r="R31" s="36">
        <f t="array" ref="R31">IFERROR(IF(OR(J31="",M31="",F31=""),"",IF(F31="학생부종합",INDEX(종합배치표!$C:$Q,MATCH(J31,종합배치표!$B:$B,0),(MATCH(M31,{"A","B","C","D","E"},0)-1)*3+1),INDEX(교과배치표!$C:$Q,MATCH(J31,교과배치표!$B:$B,0),(MATCH(M31,{"A","B","C","D","E"},0)-1)*3+1))),"")</f>
        <v>3.15</v>
      </c>
      <c r="S31" s="36">
        <f t="array" ref="S31">IFERROR(IF(OR(J31="",M31="",F31=""),"",IF(F31="학생부종합",INDEX(종합배치표!$C:$Q,MATCH(J31,종합배치표!$B:$B,0),(MATCH(M31,{"A","B","C","D","E"},0)-1)*3+2),INDEX(교과배치표!$C:$Q,MATCH(J31,교과배치표!$B:$B,0),(MATCH(M31,{"A","B","C","D","E"},0)-1)*3+2))),"")</f>
        <v>2.75</v>
      </c>
      <c r="T31" s="36">
        <f t="array" ref="T31">IFERROR(IF(OR(J31="",M31="",F31=""),"",IF(F31="학생부종합",INDEX(종합배치표!$C:$Q,MATCH(J31,종합배치표!$B:$B,0),(MATCH(M31,{"A","B","C","D","E"},0)-1)*3+3),INDEX(교과배치표!$C:$Q,MATCH(J31,교과배치표!$B:$B,0),(MATCH(M31,{"A","B","C","D","E"},0)-1)*3+3))),"")</f>
        <v>2.4500000000000002</v>
      </c>
      <c r="V31" s="140">
        <f t="shared" si="1"/>
        <v>2.7</v>
      </c>
      <c r="W31" s="141" t="str">
        <f t="shared" si="2"/>
        <v>적정</v>
      </c>
    </row>
    <row r="32" spans="2:23" ht="14.25" customHeight="1">
      <c r="B32" s="32">
        <v>1179</v>
      </c>
      <c r="C32" s="21" t="s">
        <v>22</v>
      </c>
      <c r="D32" s="21" t="s">
        <v>22</v>
      </c>
      <c r="E32" s="21" t="s">
        <v>23</v>
      </c>
      <c r="F32" s="21" t="s">
        <v>24</v>
      </c>
      <c r="G32" s="21" t="s">
        <v>25</v>
      </c>
      <c r="H32" s="21" t="s">
        <v>57</v>
      </c>
      <c r="I32" s="21" t="s">
        <v>27</v>
      </c>
      <c r="J32" s="33" t="s">
        <v>42</v>
      </c>
      <c r="K32" s="34">
        <v>3</v>
      </c>
      <c r="L32" s="14"/>
      <c r="M32" s="35" t="str">
        <f>IF(I32="","",IF(I32="인문",성적입력!$C$8,성적입력!$C$9))</f>
        <v>A</v>
      </c>
      <c r="N32" s="36">
        <f>성적입력!$C$15</f>
        <v>3</v>
      </c>
      <c r="O32" s="14"/>
      <c r="P32" s="37" t="str">
        <f t="shared" si="0"/>
        <v>소신</v>
      </c>
      <c r="Q32" s="14"/>
      <c r="R32" s="36">
        <f t="array" ref="R32">IFERROR(IF(OR(J32="",M32="",F32=""),"",IF(F32="학생부종합",INDEX(종합배치표!$C:$Q,MATCH(J32,종합배치표!$B:$B,0),(MATCH(M32,{"A","B","C","D","E"},0)-1)*3+1),INDEX(교과배치표!$C:$Q,MATCH(J32,교과배치표!$B:$B,0),(MATCH(M32,{"A","B","C","D","E"},0)-1)*3+1))),"")</f>
        <v>3.15</v>
      </c>
      <c r="S32" s="36">
        <f t="array" ref="S32">IFERROR(IF(OR(J32="",M32="",F32=""),"",IF(F32="학생부종합",INDEX(종합배치표!$C:$Q,MATCH(J32,종합배치표!$B:$B,0),(MATCH(M32,{"A","B","C","D","E"},0)-1)*3+2),INDEX(교과배치표!$C:$Q,MATCH(J32,교과배치표!$B:$B,0),(MATCH(M32,{"A","B","C","D","E"},0)-1)*3+2))),"")</f>
        <v>2.75</v>
      </c>
      <c r="T32" s="36">
        <f t="array" ref="T32">IFERROR(IF(OR(J32="",M32="",F32=""),"",IF(F32="학생부종합",INDEX(종합배치표!$C:$Q,MATCH(J32,종합배치표!$B:$B,0),(MATCH(M32,{"A","B","C","D","E"},0)-1)*3+3),INDEX(교과배치표!$C:$Q,MATCH(J32,교과배치표!$B:$B,0),(MATCH(M32,{"A","B","C","D","E"},0)-1)*3+3))),"")</f>
        <v>2.4500000000000002</v>
      </c>
      <c r="V32" s="140">
        <f t="shared" si="1"/>
        <v>2.7</v>
      </c>
      <c r="W32" s="141" t="str">
        <f t="shared" si="2"/>
        <v>적정</v>
      </c>
    </row>
    <row r="33" spans="2:23" ht="14.25" customHeight="1">
      <c r="B33" s="32">
        <v>1182</v>
      </c>
      <c r="C33" s="21" t="s">
        <v>22</v>
      </c>
      <c r="D33" s="21" t="s">
        <v>22</v>
      </c>
      <c r="E33" s="21" t="s">
        <v>23</v>
      </c>
      <c r="F33" s="21" t="s">
        <v>24</v>
      </c>
      <c r="G33" s="21" t="s">
        <v>25</v>
      </c>
      <c r="H33" s="21" t="s">
        <v>58</v>
      </c>
      <c r="I33" s="21" t="s">
        <v>27</v>
      </c>
      <c r="J33" s="33" t="s">
        <v>42</v>
      </c>
      <c r="K33" s="34">
        <v>3</v>
      </c>
      <c r="L33" s="14"/>
      <c r="M33" s="35" t="str">
        <f>IF(I33="","",IF(I33="인문",성적입력!$C$8,성적입력!$C$9))</f>
        <v>A</v>
      </c>
      <c r="N33" s="36">
        <f>성적입력!$C$15</f>
        <v>3</v>
      </c>
      <c r="O33" s="14"/>
      <c r="P33" s="37" t="str">
        <f t="shared" si="0"/>
        <v>소신</v>
      </c>
      <c r="Q33" s="14"/>
      <c r="R33" s="36">
        <f t="array" ref="R33">IFERROR(IF(OR(J33="",M33="",F33=""),"",IF(F33="학생부종합",INDEX(종합배치표!$C:$Q,MATCH(J33,종합배치표!$B:$B,0),(MATCH(M33,{"A","B","C","D","E"},0)-1)*3+1),INDEX(교과배치표!$C:$Q,MATCH(J33,교과배치표!$B:$B,0),(MATCH(M33,{"A","B","C","D","E"},0)-1)*3+1))),"")</f>
        <v>3.15</v>
      </c>
      <c r="S33" s="36">
        <f t="array" ref="S33">IFERROR(IF(OR(J33="",M33="",F33=""),"",IF(F33="학생부종합",INDEX(종합배치표!$C:$Q,MATCH(J33,종합배치표!$B:$B,0),(MATCH(M33,{"A","B","C","D","E"},0)-1)*3+2),INDEX(교과배치표!$C:$Q,MATCH(J33,교과배치표!$B:$B,0),(MATCH(M33,{"A","B","C","D","E"},0)-1)*3+2))),"")</f>
        <v>2.75</v>
      </c>
      <c r="T33" s="36">
        <f t="array" ref="T33">IFERROR(IF(OR(J33="",M33="",F33=""),"",IF(F33="학생부종합",INDEX(종합배치표!$C:$Q,MATCH(J33,종합배치표!$B:$B,0),(MATCH(M33,{"A","B","C","D","E"},0)-1)*3+3),INDEX(교과배치표!$C:$Q,MATCH(J33,교과배치표!$B:$B,0),(MATCH(M33,{"A","B","C","D","E"},0)-1)*3+3))),"")</f>
        <v>2.4500000000000002</v>
      </c>
      <c r="V33" s="140">
        <f t="shared" si="1"/>
        <v>2.7</v>
      </c>
      <c r="W33" s="141" t="str">
        <f t="shared" si="2"/>
        <v>적정</v>
      </c>
    </row>
    <row r="34" spans="2:23" ht="14.25" customHeight="1">
      <c r="B34" s="32">
        <v>1045</v>
      </c>
      <c r="C34" s="21" t="s">
        <v>22</v>
      </c>
      <c r="D34" s="21" t="s">
        <v>22</v>
      </c>
      <c r="E34" s="21" t="s">
        <v>23</v>
      </c>
      <c r="F34" s="21" t="s">
        <v>24</v>
      </c>
      <c r="G34" s="21" t="s">
        <v>25</v>
      </c>
      <c r="H34" s="21" t="s">
        <v>59</v>
      </c>
      <c r="I34" s="21" t="s">
        <v>60</v>
      </c>
      <c r="J34" s="33" t="s">
        <v>61</v>
      </c>
      <c r="K34" s="34">
        <v>16</v>
      </c>
      <c r="L34" s="14"/>
      <c r="M34" s="35" t="str">
        <f>IF(I34="","",IF(I34="인문",성적입력!$C$8,성적입력!$C$9))</f>
        <v>A</v>
      </c>
      <c r="N34" s="36">
        <f>성적입력!$C$15</f>
        <v>3</v>
      </c>
      <c r="O34" s="14"/>
      <c r="P34" s="37" t="str">
        <f t="shared" si="0"/>
        <v>안정</v>
      </c>
      <c r="Q34" s="14"/>
      <c r="R34" s="36">
        <f t="array" ref="R34">IFERROR(IF(OR(J34="",M34="",F34=""),"",IF(F34="학생부종합",INDEX(종합배치표!$C:$Q,MATCH(J34,종합배치표!$B:$B,0),(MATCH(M34,{"A","B","C","D","E"},0)-1)*3+1),INDEX(교과배치표!$C:$Q,MATCH(J34,교과배치표!$B:$B,0),(MATCH(M34,{"A","B","C","D","E"},0)-1)*3+1))),"")</f>
        <v>3.8</v>
      </c>
      <c r="S34" s="36">
        <f t="array" ref="S34">IFERROR(IF(OR(J34="",M34="",F34=""),"",IF(F34="학생부종합",INDEX(종합배치표!$C:$Q,MATCH(J34,종합배치표!$B:$B,0),(MATCH(M34,{"A","B","C","D","E"},0)-1)*3+2),INDEX(교과배치표!$C:$Q,MATCH(J34,교과배치표!$B:$B,0),(MATCH(M34,{"A","B","C","D","E"},0)-1)*3+2))),"")</f>
        <v>3.4</v>
      </c>
      <c r="T34" s="36">
        <f t="array" ref="T34">IFERROR(IF(OR(J34="",M34="",F34=""),"",IF(F34="학생부종합",INDEX(종합배치표!$C:$Q,MATCH(J34,종합배치표!$B:$B,0),(MATCH(M34,{"A","B","C","D","E"},0)-1)*3+3),INDEX(교과배치표!$C:$Q,MATCH(J34,교과배치표!$B:$B,0),(MATCH(M34,{"A","B","C","D","E"},0)-1)*3+3))),"")</f>
        <v>3.1</v>
      </c>
      <c r="V34" s="140">
        <f t="shared" si="1"/>
        <v>2.7</v>
      </c>
      <c r="W34" s="141" t="str">
        <f t="shared" si="2"/>
        <v>안정</v>
      </c>
    </row>
    <row r="35" spans="2:23" ht="14.25" customHeight="1">
      <c r="B35" s="32">
        <v>1068</v>
      </c>
      <c r="C35" s="21" t="s">
        <v>22</v>
      </c>
      <c r="D35" s="21" t="s">
        <v>22</v>
      </c>
      <c r="E35" s="21" t="s">
        <v>23</v>
      </c>
      <c r="F35" s="21" t="s">
        <v>24</v>
      </c>
      <c r="G35" s="21" t="s">
        <v>25</v>
      </c>
      <c r="H35" s="21" t="s">
        <v>62</v>
      </c>
      <c r="I35" s="21" t="s">
        <v>60</v>
      </c>
      <c r="J35" s="33" t="s">
        <v>61</v>
      </c>
      <c r="K35" s="34">
        <v>14</v>
      </c>
      <c r="L35" s="14"/>
      <c r="M35" s="35" t="str">
        <f>IF(I35="","",IF(I35="인문",성적입력!$C$8,성적입력!$C$9))</f>
        <v>A</v>
      </c>
      <c r="N35" s="36">
        <f>성적입력!$C$15</f>
        <v>3</v>
      </c>
      <c r="O35" s="14"/>
      <c r="P35" s="37" t="str">
        <f t="shared" si="0"/>
        <v>안정</v>
      </c>
      <c r="Q35" s="14"/>
      <c r="R35" s="36">
        <f t="array" ref="R35">IFERROR(IF(OR(J35="",M35="",F35=""),"",IF(F35="학생부종합",INDEX(종합배치표!$C:$Q,MATCH(J35,종합배치표!$B:$B,0),(MATCH(M35,{"A","B","C","D","E"},0)-1)*3+1),INDEX(교과배치표!$C:$Q,MATCH(J35,교과배치표!$B:$B,0),(MATCH(M35,{"A","B","C","D","E"},0)-1)*3+1))),"")</f>
        <v>3.8</v>
      </c>
      <c r="S35" s="36">
        <f t="array" ref="S35">IFERROR(IF(OR(J35="",M35="",F35=""),"",IF(F35="학생부종합",INDEX(종합배치표!$C:$Q,MATCH(J35,종합배치표!$B:$B,0),(MATCH(M35,{"A","B","C","D","E"},0)-1)*3+2),INDEX(교과배치표!$C:$Q,MATCH(J35,교과배치표!$B:$B,0),(MATCH(M35,{"A","B","C","D","E"},0)-1)*3+2))),"")</f>
        <v>3.4</v>
      </c>
      <c r="T35" s="36">
        <f t="array" ref="T35">IFERROR(IF(OR(J35="",M35="",F35=""),"",IF(F35="학생부종합",INDEX(종합배치표!$C:$Q,MATCH(J35,종합배치표!$B:$B,0),(MATCH(M35,{"A","B","C","D","E"},0)-1)*3+3),INDEX(교과배치표!$C:$Q,MATCH(J35,교과배치표!$B:$B,0),(MATCH(M35,{"A","B","C","D","E"},0)-1)*3+3))),"")</f>
        <v>3.1</v>
      </c>
      <c r="V35" s="140">
        <f t="shared" si="1"/>
        <v>2.7</v>
      </c>
      <c r="W35" s="141" t="str">
        <f t="shared" si="2"/>
        <v>안정</v>
      </c>
    </row>
    <row r="36" spans="2:23" ht="14.25" customHeight="1">
      <c r="B36" s="32">
        <v>1090</v>
      </c>
      <c r="C36" s="21" t="s">
        <v>22</v>
      </c>
      <c r="D36" s="21" t="s">
        <v>22</v>
      </c>
      <c r="E36" s="21" t="s">
        <v>23</v>
      </c>
      <c r="F36" s="21" t="s">
        <v>24</v>
      </c>
      <c r="G36" s="21" t="s">
        <v>25</v>
      </c>
      <c r="H36" s="21" t="s">
        <v>63</v>
      </c>
      <c r="I36" s="21" t="s">
        <v>60</v>
      </c>
      <c r="J36" s="33" t="s">
        <v>61</v>
      </c>
      <c r="K36" s="34">
        <v>13</v>
      </c>
      <c r="L36" s="14"/>
      <c r="M36" s="35" t="str">
        <f>IF(I36="","",IF(I36="인문",성적입력!$C$8,성적입력!$C$9))</f>
        <v>A</v>
      </c>
      <c r="N36" s="36">
        <f>성적입력!$C$15</f>
        <v>3</v>
      </c>
      <c r="O36" s="14"/>
      <c r="P36" s="37" t="str">
        <f t="shared" si="0"/>
        <v>안정</v>
      </c>
      <c r="Q36" s="14"/>
      <c r="R36" s="36">
        <f t="array" ref="R36">IFERROR(IF(OR(J36="",M36="",F36=""),"",IF(F36="학생부종합",INDEX(종합배치표!$C:$Q,MATCH(J36,종합배치표!$B:$B,0),(MATCH(M36,{"A","B","C","D","E"},0)-1)*3+1),INDEX(교과배치표!$C:$Q,MATCH(J36,교과배치표!$B:$B,0),(MATCH(M36,{"A","B","C","D","E"},0)-1)*3+1))),"")</f>
        <v>3.8</v>
      </c>
      <c r="S36" s="36">
        <f t="array" ref="S36">IFERROR(IF(OR(J36="",M36="",F36=""),"",IF(F36="학생부종합",INDEX(종합배치표!$C:$Q,MATCH(J36,종합배치표!$B:$B,0),(MATCH(M36,{"A","B","C","D","E"},0)-1)*3+2),INDEX(교과배치표!$C:$Q,MATCH(J36,교과배치표!$B:$B,0),(MATCH(M36,{"A","B","C","D","E"},0)-1)*3+2))),"")</f>
        <v>3.4</v>
      </c>
      <c r="T36" s="36">
        <f t="array" ref="T36">IFERROR(IF(OR(J36="",M36="",F36=""),"",IF(F36="학생부종합",INDEX(종합배치표!$C:$Q,MATCH(J36,종합배치표!$B:$B,0),(MATCH(M36,{"A","B","C","D","E"},0)-1)*3+3),INDEX(교과배치표!$C:$Q,MATCH(J36,교과배치표!$B:$B,0),(MATCH(M36,{"A","B","C","D","E"},0)-1)*3+3))),"")</f>
        <v>3.1</v>
      </c>
      <c r="V36" s="140">
        <f t="shared" si="1"/>
        <v>2.7</v>
      </c>
      <c r="W36" s="141" t="str">
        <f t="shared" si="2"/>
        <v>안정</v>
      </c>
    </row>
    <row r="37" spans="2:23" ht="14.25" customHeight="1">
      <c r="B37" s="20">
        <v>277</v>
      </c>
      <c r="C37" s="21" t="s">
        <v>22</v>
      </c>
      <c r="D37" s="21" t="s">
        <v>22</v>
      </c>
      <c r="E37" s="21" t="s">
        <v>64</v>
      </c>
      <c r="F37" s="21" t="s">
        <v>24</v>
      </c>
      <c r="G37" s="22" t="s">
        <v>65</v>
      </c>
      <c r="H37" s="21" t="s">
        <v>66</v>
      </c>
      <c r="I37" s="21" t="s">
        <v>60</v>
      </c>
      <c r="J37" s="31" t="s">
        <v>67</v>
      </c>
      <c r="K37" s="24">
        <v>20</v>
      </c>
      <c r="M37" s="25" t="str">
        <f>IF(I37="","",IF(I37="인문",성적입력!$C$8,성적입력!$C$9))</f>
        <v>A</v>
      </c>
      <c r="N37" s="26">
        <f>성적입력!$C$15</f>
        <v>3</v>
      </c>
      <c r="P37" s="27" t="str">
        <f t="shared" si="0"/>
        <v>소신</v>
      </c>
      <c r="R37" s="26">
        <f t="array" ref="R37">IFERROR(IF(OR(J37="",M37="",F37=""),"",IF(F37="학생부종합",INDEX(종합배치표!$C:$Q,MATCH(J37,종합배치표!$B:$B,0),(MATCH(M37,{"A","B","C","D","E"},0)-1)*3+1),INDEX(교과배치표!$C:$Q,MATCH(J37,교과배치표!$B:$B,0),(MATCH(M37,{"A","B","C","D","E"},0)-1)*3+1))),"")</f>
        <v>3.1</v>
      </c>
      <c r="S37" s="26">
        <f t="array" ref="S37">IFERROR(IF(OR(J37="",M37="",F37=""),"",IF(F37="학생부종합",INDEX(종합배치표!$C:$Q,MATCH(J37,종합배치표!$B:$B,0),(MATCH(M37,{"A","B","C","D","E"},0)-1)*3+2),INDEX(교과배치표!$C:$Q,MATCH(J37,교과배치표!$B:$B,0),(MATCH(M37,{"A","B","C","D","E"},0)-1)*3+2))),"")</f>
        <v>2.9</v>
      </c>
      <c r="T37" s="26">
        <f t="array" ref="T37">IFERROR(IF(OR(J37="",M37="",F37=""),"",IF(F37="학생부종합",INDEX(종합배치표!$C:$Q,MATCH(J37,종합배치표!$B:$B,0),(MATCH(M37,{"A","B","C","D","E"},0)-1)*3+3),INDEX(교과배치표!$C:$Q,MATCH(J37,교과배치표!$B:$B,0),(MATCH(M37,{"A","B","C","D","E"},0)-1)*3+3))),"")</f>
        <v>2.6999999999999997</v>
      </c>
      <c r="V37" s="140">
        <f t="shared" si="1"/>
        <v>2.7</v>
      </c>
      <c r="W37" s="141" t="str">
        <f t="shared" si="2"/>
        <v>안정</v>
      </c>
    </row>
    <row r="38" spans="2:23" ht="14.25" customHeight="1">
      <c r="B38" s="20">
        <v>278</v>
      </c>
      <c r="C38" s="21" t="s">
        <v>22</v>
      </c>
      <c r="D38" s="21" t="s">
        <v>22</v>
      </c>
      <c r="E38" s="21" t="s">
        <v>64</v>
      </c>
      <c r="F38" s="21" t="s">
        <v>68</v>
      </c>
      <c r="G38" s="22" t="s">
        <v>69</v>
      </c>
      <c r="H38" s="21" t="s">
        <v>66</v>
      </c>
      <c r="I38" s="21" t="s">
        <v>60</v>
      </c>
      <c r="J38" s="31" t="s">
        <v>70</v>
      </c>
      <c r="K38" s="24">
        <v>8</v>
      </c>
      <c r="M38" s="25" t="str">
        <f>IF(I38="","",IF(I38="인문",성적입력!$C$8,성적입력!$C$9))</f>
        <v>A</v>
      </c>
      <c r="N38" s="26">
        <f>성적입력!$C$15</f>
        <v>3</v>
      </c>
      <c r="P38" s="27" t="str">
        <f t="shared" si="0"/>
        <v>상향</v>
      </c>
      <c r="R38" s="26">
        <f t="array" ref="R38">IFERROR(IF(OR(J38="",M38="",F38=""),"",IF(F38="학생부종합",INDEX(종합배치표!$C:$Q,MATCH(J38,종합배치표!$B:$B,0),(MATCH(M38,{"A","B","C","D","E"},0)-1)*3+1),INDEX(교과배치표!$C:$Q,MATCH(J38,교과배치표!$B:$B,0),(MATCH(M38,{"A","B","C","D","E"},0)-1)*3+1))),"")</f>
        <v>1.93</v>
      </c>
      <c r="S38" s="26">
        <f t="array" ref="S38">IFERROR(IF(OR(J38="",M38="",F38=""),"",IF(F38="학생부종합",INDEX(종합배치표!$C:$Q,MATCH(J38,종합배치표!$B:$B,0),(MATCH(M38,{"A","B","C","D","E"},0)-1)*3+2),INDEX(교과배치표!$C:$Q,MATCH(J38,교과배치표!$B:$B,0),(MATCH(M38,{"A","B","C","D","E"},0)-1)*3+2))),"")</f>
        <v>1.88</v>
      </c>
      <c r="T38" s="26">
        <f t="array" ref="T38">IFERROR(IF(OR(J38="",M38="",F38=""),"",IF(F38="학생부종합",INDEX(종합배치표!$C:$Q,MATCH(J38,종합배치표!$B:$B,0),(MATCH(M38,{"A","B","C","D","E"},0)-1)*3+3),INDEX(교과배치표!$C:$Q,MATCH(J38,교과배치표!$B:$B,0),(MATCH(M38,{"A","B","C","D","E"},0)-1)*3+3))),"")</f>
        <v>1.8299999999999998</v>
      </c>
      <c r="V38" s="140">
        <f t="shared" si="1"/>
        <v>2.7</v>
      </c>
      <c r="W38" s="141" t="str">
        <f t="shared" si="2"/>
        <v>상향</v>
      </c>
    </row>
    <row r="39" spans="2:23" ht="14.25" customHeight="1">
      <c r="B39" s="20">
        <v>281</v>
      </c>
      <c r="C39" s="21" t="s">
        <v>22</v>
      </c>
      <c r="D39" s="21" t="s">
        <v>22</v>
      </c>
      <c r="E39" s="21" t="s">
        <v>64</v>
      </c>
      <c r="F39" s="21" t="s">
        <v>24</v>
      </c>
      <c r="G39" s="22" t="s">
        <v>65</v>
      </c>
      <c r="H39" s="21" t="s">
        <v>71</v>
      </c>
      <c r="I39" s="21" t="s">
        <v>27</v>
      </c>
      <c r="J39" s="31" t="s">
        <v>72</v>
      </c>
      <c r="K39" s="24">
        <v>47</v>
      </c>
      <c r="M39" s="25" t="str">
        <f>IF(I39="","",IF(I39="인문",성적입력!$C$8,성적입력!$C$9))</f>
        <v>A</v>
      </c>
      <c r="N39" s="26">
        <f>성적입력!$C$15</f>
        <v>3</v>
      </c>
      <c r="P39" s="27" t="str">
        <f t="shared" si="0"/>
        <v>소신</v>
      </c>
      <c r="R39" s="26">
        <f t="array" ref="R39">IFERROR(IF(OR(J39="",M39="",F39=""),"",IF(F39="학생부종합",INDEX(종합배치표!$C:$Q,MATCH(J39,종합배치표!$B:$B,0),(MATCH(M39,{"A","B","C","D","E"},0)-1)*3+1),INDEX(교과배치표!$C:$Q,MATCH(J39,교과배치표!$B:$B,0),(MATCH(M39,{"A","B","C","D","E"},0)-1)*3+1))),"")</f>
        <v>3</v>
      </c>
      <c r="S39" s="26">
        <f t="array" ref="S39">IFERROR(IF(OR(J39="",M39="",F39=""),"",IF(F39="학생부종합",INDEX(종합배치표!$C:$Q,MATCH(J39,종합배치표!$B:$B,0),(MATCH(M39,{"A","B","C","D","E"},0)-1)*3+2),INDEX(교과배치표!$C:$Q,MATCH(J39,교과배치표!$B:$B,0),(MATCH(M39,{"A","B","C","D","E"},0)-1)*3+2))),"")</f>
        <v>2.8</v>
      </c>
      <c r="T39" s="26">
        <f t="array" ref="T39">IFERROR(IF(OR(J39="",M39="",F39=""),"",IF(F39="학생부종합",INDEX(종합배치표!$C:$Q,MATCH(J39,종합배치표!$B:$B,0),(MATCH(M39,{"A","B","C","D","E"},0)-1)*3+3),INDEX(교과배치표!$C:$Q,MATCH(J39,교과배치표!$B:$B,0),(MATCH(M39,{"A","B","C","D","E"},0)-1)*3+3))),"")</f>
        <v>2.5999999999999996</v>
      </c>
      <c r="V39" s="140">
        <f t="shared" si="1"/>
        <v>2.7</v>
      </c>
      <c r="W39" s="141" t="str">
        <f t="shared" si="2"/>
        <v>적정</v>
      </c>
    </row>
    <row r="40" spans="2:23" ht="14.25" customHeight="1">
      <c r="B40" s="20">
        <v>282</v>
      </c>
      <c r="C40" s="21" t="s">
        <v>22</v>
      </c>
      <c r="D40" s="21" t="s">
        <v>22</v>
      </c>
      <c r="E40" s="21" t="s">
        <v>64</v>
      </c>
      <c r="F40" s="21" t="s">
        <v>68</v>
      </c>
      <c r="G40" s="22" t="s">
        <v>69</v>
      </c>
      <c r="H40" s="21" t="s">
        <v>71</v>
      </c>
      <c r="I40" s="21" t="s">
        <v>27</v>
      </c>
      <c r="J40" s="31" t="s">
        <v>73</v>
      </c>
      <c r="K40" s="24">
        <v>15</v>
      </c>
      <c r="M40" s="25" t="str">
        <f>IF(I40="","",IF(I40="인문",성적입력!$C$8,성적입력!$C$9))</f>
        <v>A</v>
      </c>
      <c r="N40" s="26">
        <f>성적입력!$C$15</f>
        <v>3</v>
      </c>
      <c r="P40" s="27" t="str">
        <f t="shared" si="0"/>
        <v>상향</v>
      </c>
      <c r="R40" s="26">
        <f t="array" ref="R40">IFERROR(IF(OR(J40="",M40="",F40=""),"",IF(F40="학생부종합",INDEX(종합배치표!$C:$Q,MATCH(J40,종합배치표!$B:$B,0),(MATCH(M40,{"A","B","C","D","E"},0)-1)*3+1),INDEX(교과배치표!$C:$Q,MATCH(J40,교과배치표!$B:$B,0),(MATCH(M40,{"A","B","C","D","E"},0)-1)*3+1))),"")</f>
        <v>1.88</v>
      </c>
      <c r="S40" s="26">
        <f t="array" ref="S40">IFERROR(IF(OR(J40="",M40="",F40=""),"",IF(F40="학생부종합",INDEX(종합배치표!$C:$Q,MATCH(J40,종합배치표!$B:$B,0),(MATCH(M40,{"A","B","C","D","E"},0)-1)*3+2),INDEX(교과배치표!$C:$Q,MATCH(J40,교과배치표!$B:$B,0),(MATCH(M40,{"A","B","C","D","E"},0)-1)*3+2))),"")</f>
        <v>1.8299999999999998</v>
      </c>
      <c r="T40" s="26">
        <f t="array" ref="T40">IFERROR(IF(OR(J40="",M40="",F40=""),"",IF(F40="학생부종합",INDEX(종합배치표!$C:$Q,MATCH(J40,종합배치표!$B:$B,0),(MATCH(M40,{"A","B","C","D","E"},0)-1)*3+3),INDEX(교과배치표!$C:$Q,MATCH(J40,교과배치표!$B:$B,0),(MATCH(M40,{"A","B","C","D","E"},0)-1)*3+3))),"")</f>
        <v>1.7799999999999998</v>
      </c>
      <c r="V40" s="140">
        <f t="shared" si="1"/>
        <v>2.7</v>
      </c>
      <c r="W40" s="141" t="str">
        <f t="shared" si="2"/>
        <v>상향</v>
      </c>
    </row>
    <row r="41" spans="2:23" ht="14.25" customHeight="1">
      <c r="B41" s="20">
        <v>284</v>
      </c>
      <c r="C41" s="21" t="s">
        <v>22</v>
      </c>
      <c r="D41" s="21" t="s">
        <v>22</v>
      </c>
      <c r="E41" s="21" t="s">
        <v>64</v>
      </c>
      <c r="F41" s="21" t="s">
        <v>24</v>
      </c>
      <c r="G41" s="22" t="s">
        <v>65</v>
      </c>
      <c r="H41" s="21" t="s">
        <v>29</v>
      </c>
      <c r="I41" s="21" t="s">
        <v>27</v>
      </c>
      <c r="J41" s="31" t="s">
        <v>72</v>
      </c>
      <c r="K41" s="24">
        <v>23</v>
      </c>
      <c r="M41" s="25" t="str">
        <f>IF(I41="","",IF(I41="인문",성적입력!$C$8,성적입력!$C$9))</f>
        <v>A</v>
      </c>
      <c r="N41" s="26">
        <f>성적입력!$C$15</f>
        <v>3</v>
      </c>
      <c r="P41" s="27" t="str">
        <f t="shared" si="0"/>
        <v>소신</v>
      </c>
      <c r="R41" s="26">
        <f t="array" ref="R41">IFERROR(IF(OR(J41="",M41="",F41=""),"",IF(F41="학생부종합",INDEX(종합배치표!$C:$Q,MATCH(J41,종합배치표!$B:$B,0),(MATCH(M41,{"A","B","C","D","E"},0)-1)*3+1),INDEX(교과배치표!$C:$Q,MATCH(J41,교과배치표!$B:$B,0),(MATCH(M41,{"A","B","C","D","E"},0)-1)*3+1))),"")</f>
        <v>3</v>
      </c>
      <c r="S41" s="26">
        <f t="array" ref="S41">IFERROR(IF(OR(J41="",M41="",F41=""),"",IF(F41="학생부종합",INDEX(종합배치표!$C:$Q,MATCH(J41,종합배치표!$B:$B,0),(MATCH(M41,{"A","B","C","D","E"},0)-1)*3+2),INDEX(교과배치표!$C:$Q,MATCH(J41,교과배치표!$B:$B,0),(MATCH(M41,{"A","B","C","D","E"},0)-1)*3+2))),"")</f>
        <v>2.8</v>
      </c>
      <c r="T41" s="26">
        <f t="array" ref="T41">IFERROR(IF(OR(J41="",M41="",F41=""),"",IF(F41="학생부종합",INDEX(종합배치표!$C:$Q,MATCH(J41,종합배치표!$B:$B,0),(MATCH(M41,{"A","B","C","D","E"},0)-1)*3+3),INDEX(교과배치표!$C:$Q,MATCH(J41,교과배치표!$B:$B,0),(MATCH(M41,{"A","B","C","D","E"},0)-1)*3+3))),"")</f>
        <v>2.5999999999999996</v>
      </c>
      <c r="V41" s="140">
        <f t="shared" si="1"/>
        <v>2.7</v>
      </c>
      <c r="W41" s="141" t="str">
        <f t="shared" si="2"/>
        <v>적정</v>
      </c>
    </row>
    <row r="42" spans="2:23" ht="14.25" customHeight="1">
      <c r="B42" s="20">
        <v>285</v>
      </c>
      <c r="C42" s="21" t="s">
        <v>22</v>
      </c>
      <c r="D42" s="21" t="s">
        <v>22</v>
      </c>
      <c r="E42" s="21" t="s">
        <v>64</v>
      </c>
      <c r="F42" s="21" t="s">
        <v>68</v>
      </c>
      <c r="G42" s="22" t="s">
        <v>69</v>
      </c>
      <c r="H42" s="21" t="s">
        <v>29</v>
      </c>
      <c r="I42" s="21" t="s">
        <v>27</v>
      </c>
      <c r="J42" s="31" t="s">
        <v>73</v>
      </c>
      <c r="K42" s="24">
        <v>7</v>
      </c>
      <c r="M42" s="25" t="str">
        <f>IF(I42="","",IF(I42="인문",성적입력!$C$8,성적입력!$C$9))</f>
        <v>A</v>
      </c>
      <c r="N42" s="26">
        <f>성적입력!$C$15</f>
        <v>3</v>
      </c>
      <c r="P42" s="27" t="str">
        <f t="shared" si="0"/>
        <v>상향</v>
      </c>
      <c r="R42" s="26">
        <f t="array" ref="R42">IFERROR(IF(OR(J42="",M42="",F42=""),"",IF(F42="학생부종합",INDEX(종합배치표!$C:$Q,MATCH(J42,종합배치표!$B:$B,0),(MATCH(M42,{"A","B","C","D","E"},0)-1)*3+1),INDEX(교과배치표!$C:$Q,MATCH(J42,교과배치표!$B:$B,0),(MATCH(M42,{"A","B","C","D","E"},0)-1)*3+1))),"")</f>
        <v>1.88</v>
      </c>
      <c r="S42" s="26">
        <f t="array" ref="S42">IFERROR(IF(OR(J42="",M42="",F42=""),"",IF(F42="학생부종합",INDEX(종합배치표!$C:$Q,MATCH(J42,종합배치표!$B:$B,0),(MATCH(M42,{"A","B","C","D","E"},0)-1)*3+2),INDEX(교과배치표!$C:$Q,MATCH(J42,교과배치표!$B:$B,0),(MATCH(M42,{"A","B","C","D","E"},0)-1)*3+2))),"")</f>
        <v>1.8299999999999998</v>
      </c>
      <c r="T42" s="26">
        <f t="array" ref="T42">IFERROR(IF(OR(J42="",M42="",F42=""),"",IF(F42="학생부종합",INDEX(종합배치표!$C:$Q,MATCH(J42,종합배치표!$B:$B,0),(MATCH(M42,{"A","B","C","D","E"},0)-1)*3+3),INDEX(교과배치표!$C:$Q,MATCH(J42,교과배치표!$B:$B,0),(MATCH(M42,{"A","B","C","D","E"},0)-1)*3+3))),"")</f>
        <v>1.7799999999999998</v>
      </c>
      <c r="V42" s="140">
        <f t="shared" si="1"/>
        <v>2.7</v>
      </c>
      <c r="W42" s="141" t="str">
        <f t="shared" si="2"/>
        <v>상향</v>
      </c>
    </row>
    <row r="43" spans="2:23" ht="14.25" customHeight="1">
      <c r="B43" s="20">
        <v>286</v>
      </c>
      <c r="C43" s="21" t="s">
        <v>22</v>
      </c>
      <c r="D43" s="21" t="s">
        <v>22</v>
      </c>
      <c r="E43" s="21" t="s">
        <v>64</v>
      </c>
      <c r="F43" s="21" t="s">
        <v>68</v>
      </c>
      <c r="G43" s="22" t="s">
        <v>69</v>
      </c>
      <c r="H43" s="21" t="s">
        <v>74</v>
      </c>
      <c r="I43" s="21" t="s">
        <v>60</v>
      </c>
      <c r="J43" s="31" t="s">
        <v>75</v>
      </c>
      <c r="K43" s="24">
        <v>100</v>
      </c>
      <c r="M43" s="25" t="str">
        <f>IF(I43="","",IF(I43="인문",성적입력!$C$8,성적입력!$C$9))</f>
        <v>A</v>
      </c>
      <c r="N43" s="26">
        <f>성적입력!$C$15</f>
        <v>3</v>
      </c>
      <c r="P43" s="27" t="str">
        <f t="shared" si="0"/>
        <v>상향</v>
      </c>
      <c r="R43" s="26">
        <f t="array" ref="R43">IFERROR(IF(OR(J43="",M43="",F43=""),"",IF(F43="학생부종합",INDEX(종합배치표!$C:$Q,MATCH(J43,종합배치표!$B:$B,0),(MATCH(M43,{"A","B","C","D","E"},0)-1)*3+1),INDEX(교과배치표!$C:$Q,MATCH(J43,교과배치표!$B:$B,0),(MATCH(M43,{"A","B","C","D","E"},0)-1)*3+1))),"")</f>
        <v>1.8299999999999998</v>
      </c>
      <c r="S43" s="26">
        <f t="array" ref="S43">IFERROR(IF(OR(J43="",M43="",F43=""),"",IF(F43="학생부종합",INDEX(종합배치표!$C:$Q,MATCH(J43,종합배치표!$B:$B,0),(MATCH(M43,{"A","B","C","D","E"},0)-1)*3+2),INDEX(교과배치표!$C:$Q,MATCH(J43,교과배치표!$B:$B,0),(MATCH(M43,{"A","B","C","D","E"},0)-1)*3+2))),"")</f>
        <v>1.7799999999999998</v>
      </c>
      <c r="T43" s="26">
        <f t="array" ref="T43">IFERROR(IF(OR(J43="",M43="",F43=""),"",IF(F43="학생부종합",INDEX(종합배치표!$C:$Q,MATCH(J43,종합배치표!$B:$B,0),(MATCH(M43,{"A","B","C","D","E"},0)-1)*3+3),INDEX(교과배치표!$C:$Q,MATCH(J43,교과배치표!$B:$B,0),(MATCH(M43,{"A","B","C","D","E"},0)-1)*3+3))),"")</f>
        <v>1.7299999999999998</v>
      </c>
      <c r="V43" s="140">
        <f t="shared" si="1"/>
        <v>2.7</v>
      </c>
      <c r="W43" s="141" t="str">
        <f t="shared" si="2"/>
        <v>상향</v>
      </c>
    </row>
    <row r="44" spans="2:23" ht="14.25" customHeight="1">
      <c r="B44" s="20">
        <v>288</v>
      </c>
      <c r="C44" s="21" t="s">
        <v>22</v>
      </c>
      <c r="D44" s="21" t="s">
        <v>22</v>
      </c>
      <c r="E44" s="21" t="s">
        <v>64</v>
      </c>
      <c r="F44" s="21" t="s">
        <v>24</v>
      </c>
      <c r="G44" s="22" t="s">
        <v>65</v>
      </c>
      <c r="H44" s="21" t="s">
        <v>47</v>
      </c>
      <c r="I44" s="21" t="s">
        <v>27</v>
      </c>
      <c r="J44" s="31" t="s">
        <v>76</v>
      </c>
      <c r="K44" s="24">
        <v>15</v>
      </c>
      <c r="M44" s="25" t="str">
        <f>IF(I44="","",IF(I44="인문",성적입력!$C$8,성적입력!$C$9))</f>
        <v>A</v>
      </c>
      <c r="N44" s="26">
        <f>성적입력!$C$15</f>
        <v>3</v>
      </c>
      <c r="P44" s="27" t="str">
        <f t="shared" si="0"/>
        <v>소신</v>
      </c>
      <c r="R44" s="26">
        <f t="array" ref="R44">IFERROR(IF(OR(J44="",M44="",F44=""),"",IF(F44="학생부종합",INDEX(종합배치표!$C:$Q,MATCH(J44,종합배치표!$B:$B,0),(MATCH(M44,{"A","B","C","D","E"},0)-1)*3+1),INDEX(교과배치표!$C:$Q,MATCH(J44,교과배치표!$B:$B,0),(MATCH(M44,{"A","B","C","D","E"},0)-1)*3+1))),"")</f>
        <v>3.0999999999999996</v>
      </c>
      <c r="S44" s="26">
        <f t="array" ref="S44">IFERROR(IF(OR(J44="",M44="",F44=""),"",IF(F44="학생부종합",INDEX(종합배치표!$C:$Q,MATCH(J44,종합배치표!$B:$B,0),(MATCH(M44,{"A","B","C","D","E"},0)-1)*3+2),INDEX(교과배치표!$C:$Q,MATCH(J44,교과배치표!$B:$B,0),(MATCH(M44,{"A","B","C","D","E"},0)-1)*3+2))),"")</f>
        <v>2.8999999999999995</v>
      </c>
      <c r="T44" s="26">
        <f t="array" ref="T44">IFERROR(IF(OR(J44="",M44="",F44=""),"",IF(F44="학생부종합",INDEX(종합배치표!$C:$Q,MATCH(J44,종합배치표!$B:$B,0),(MATCH(M44,{"A","B","C","D","E"},0)-1)*3+3),INDEX(교과배치표!$C:$Q,MATCH(J44,교과배치표!$B:$B,0),(MATCH(M44,{"A","B","C","D","E"},0)-1)*3+3))),"")</f>
        <v>2.6999999999999993</v>
      </c>
      <c r="V44" s="140">
        <f t="shared" si="1"/>
        <v>2.7</v>
      </c>
      <c r="W44" s="141" t="str">
        <f t="shared" si="2"/>
        <v>안정</v>
      </c>
    </row>
    <row r="45" spans="2:23" ht="14.25" customHeight="1">
      <c r="B45" s="20">
        <v>289</v>
      </c>
      <c r="C45" s="21" t="s">
        <v>22</v>
      </c>
      <c r="D45" s="21" t="s">
        <v>22</v>
      </c>
      <c r="E45" s="21" t="s">
        <v>64</v>
      </c>
      <c r="F45" s="21" t="s">
        <v>68</v>
      </c>
      <c r="G45" s="22" t="s">
        <v>69</v>
      </c>
      <c r="H45" s="21" t="s">
        <v>47</v>
      </c>
      <c r="I45" s="21" t="s">
        <v>27</v>
      </c>
      <c r="J45" s="31" t="s">
        <v>77</v>
      </c>
      <c r="K45" s="24">
        <v>3</v>
      </c>
      <c r="M45" s="25" t="str">
        <f>IF(I45="","",IF(I45="인문",성적입력!$C$8,성적입력!$C$9))</f>
        <v>A</v>
      </c>
      <c r="N45" s="26">
        <f>성적입력!$C$15</f>
        <v>3</v>
      </c>
      <c r="P45" s="27" t="str">
        <f t="shared" si="0"/>
        <v>상향</v>
      </c>
      <c r="R45" s="26">
        <f t="array" ref="R45">IFERROR(IF(OR(J45="",M45="",F45=""),"",IF(F45="학생부종합",INDEX(종합배치표!$C:$Q,MATCH(J45,종합배치표!$B:$B,0),(MATCH(M45,{"A","B","C","D","E"},0)-1)*3+1),INDEX(교과배치표!$C:$Q,MATCH(J45,교과배치표!$B:$B,0),(MATCH(M45,{"A","B","C","D","E"},0)-1)*3+1))),"")</f>
        <v>1.98</v>
      </c>
      <c r="S45" s="26">
        <f t="array" ref="S45">IFERROR(IF(OR(J45="",M45="",F45=""),"",IF(F45="학생부종합",INDEX(종합배치표!$C:$Q,MATCH(J45,종합배치표!$B:$B,0),(MATCH(M45,{"A","B","C","D","E"},0)-1)*3+2),INDEX(교과배치표!$C:$Q,MATCH(J45,교과배치표!$B:$B,0),(MATCH(M45,{"A","B","C","D","E"},0)-1)*3+2))),"")</f>
        <v>1.93</v>
      </c>
      <c r="T45" s="26">
        <f t="array" ref="T45">IFERROR(IF(OR(J45="",M45="",F45=""),"",IF(F45="학생부종합",INDEX(종합배치표!$C:$Q,MATCH(J45,종합배치표!$B:$B,0),(MATCH(M45,{"A","B","C","D","E"},0)-1)*3+3),INDEX(교과배치표!$C:$Q,MATCH(J45,교과배치표!$B:$B,0),(MATCH(M45,{"A","B","C","D","E"},0)-1)*3+3))),"")</f>
        <v>1.88</v>
      </c>
      <c r="V45" s="140">
        <f t="shared" si="1"/>
        <v>2.7</v>
      </c>
      <c r="W45" s="141" t="str">
        <f t="shared" si="2"/>
        <v>상향</v>
      </c>
    </row>
    <row r="46" spans="2:23" ht="14.25" customHeight="1">
      <c r="B46" s="20">
        <v>291</v>
      </c>
      <c r="C46" s="21" t="s">
        <v>22</v>
      </c>
      <c r="D46" s="21" t="s">
        <v>22</v>
      </c>
      <c r="E46" s="21" t="s">
        <v>64</v>
      </c>
      <c r="F46" s="21" t="s">
        <v>24</v>
      </c>
      <c r="G46" s="22" t="s">
        <v>65</v>
      </c>
      <c r="H46" s="21" t="s">
        <v>78</v>
      </c>
      <c r="I46" s="21" t="s">
        <v>27</v>
      </c>
      <c r="J46" s="31" t="s">
        <v>72</v>
      </c>
      <c r="K46" s="24">
        <v>14</v>
      </c>
      <c r="M46" s="25" t="str">
        <f>IF(I46="","",IF(I46="인문",성적입력!$C$8,성적입력!$C$9))</f>
        <v>A</v>
      </c>
      <c r="N46" s="26">
        <f>성적입력!$C$15</f>
        <v>3</v>
      </c>
      <c r="P46" s="27" t="str">
        <f t="shared" si="0"/>
        <v>소신</v>
      </c>
      <c r="R46" s="26">
        <f t="array" ref="R46">IFERROR(IF(OR(J46="",M46="",F46=""),"",IF(F46="학생부종합",INDEX(종합배치표!$C:$Q,MATCH(J46,종합배치표!$B:$B,0),(MATCH(M46,{"A","B","C","D","E"},0)-1)*3+1),INDEX(교과배치표!$C:$Q,MATCH(J46,교과배치표!$B:$B,0),(MATCH(M46,{"A","B","C","D","E"},0)-1)*3+1))),"")</f>
        <v>3</v>
      </c>
      <c r="S46" s="26">
        <f t="array" ref="S46">IFERROR(IF(OR(J46="",M46="",F46=""),"",IF(F46="학생부종합",INDEX(종합배치표!$C:$Q,MATCH(J46,종합배치표!$B:$B,0),(MATCH(M46,{"A","B","C","D","E"},0)-1)*3+2),INDEX(교과배치표!$C:$Q,MATCH(J46,교과배치표!$B:$B,0),(MATCH(M46,{"A","B","C","D","E"},0)-1)*3+2))),"")</f>
        <v>2.8</v>
      </c>
      <c r="T46" s="26">
        <f t="array" ref="T46">IFERROR(IF(OR(J46="",M46="",F46=""),"",IF(F46="학생부종합",INDEX(종합배치표!$C:$Q,MATCH(J46,종합배치표!$B:$B,0),(MATCH(M46,{"A","B","C","D","E"},0)-1)*3+3),INDEX(교과배치표!$C:$Q,MATCH(J46,교과배치표!$B:$B,0),(MATCH(M46,{"A","B","C","D","E"},0)-1)*3+3))),"")</f>
        <v>2.5999999999999996</v>
      </c>
      <c r="V46" s="140">
        <f t="shared" si="1"/>
        <v>2.7</v>
      </c>
      <c r="W46" s="141" t="str">
        <f t="shared" si="2"/>
        <v>적정</v>
      </c>
    </row>
    <row r="47" spans="2:23" ht="14.25" customHeight="1">
      <c r="B47" s="20">
        <v>292</v>
      </c>
      <c r="C47" s="21" t="s">
        <v>22</v>
      </c>
      <c r="D47" s="21" t="s">
        <v>22</v>
      </c>
      <c r="E47" s="21" t="s">
        <v>64</v>
      </c>
      <c r="F47" s="21" t="s">
        <v>68</v>
      </c>
      <c r="G47" s="22" t="s">
        <v>69</v>
      </c>
      <c r="H47" s="21" t="s">
        <v>78</v>
      </c>
      <c r="I47" s="21" t="s">
        <v>27</v>
      </c>
      <c r="J47" s="31" t="s">
        <v>73</v>
      </c>
      <c r="K47" s="24">
        <v>4</v>
      </c>
      <c r="M47" s="25" t="str">
        <f>IF(I47="","",IF(I47="인문",성적입력!$C$8,성적입력!$C$9))</f>
        <v>A</v>
      </c>
      <c r="N47" s="26">
        <f>성적입력!$C$15</f>
        <v>3</v>
      </c>
      <c r="P47" s="27" t="str">
        <f t="shared" si="0"/>
        <v>상향</v>
      </c>
      <c r="R47" s="26">
        <f t="array" ref="R47">IFERROR(IF(OR(J47="",M47="",F47=""),"",IF(F47="학생부종합",INDEX(종합배치표!$C:$Q,MATCH(J47,종합배치표!$B:$B,0),(MATCH(M47,{"A","B","C","D","E"},0)-1)*3+1),INDEX(교과배치표!$C:$Q,MATCH(J47,교과배치표!$B:$B,0),(MATCH(M47,{"A","B","C","D","E"},0)-1)*3+1))),"")</f>
        <v>1.88</v>
      </c>
      <c r="S47" s="26">
        <f t="array" ref="S47">IFERROR(IF(OR(J47="",M47="",F47=""),"",IF(F47="학생부종합",INDEX(종합배치표!$C:$Q,MATCH(J47,종합배치표!$B:$B,0),(MATCH(M47,{"A","B","C","D","E"},0)-1)*3+2),INDEX(교과배치표!$C:$Q,MATCH(J47,교과배치표!$B:$B,0),(MATCH(M47,{"A","B","C","D","E"},0)-1)*3+2))),"")</f>
        <v>1.8299999999999998</v>
      </c>
      <c r="T47" s="26">
        <f t="array" ref="T47">IFERROR(IF(OR(J47="",M47="",F47=""),"",IF(F47="학생부종합",INDEX(종합배치표!$C:$Q,MATCH(J47,종합배치표!$B:$B,0),(MATCH(M47,{"A","B","C","D","E"},0)-1)*3+3),INDEX(교과배치표!$C:$Q,MATCH(J47,교과배치표!$B:$B,0),(MATCH(M47,{"A","B","C","D","E"},0)-1)*3+3))),"")</f>
        <v>1.7799999999999998</v>
      </c>
      <c r="V47" s="140">
        <f t="shared" si="1"/>
        <v>2.7</v>
      </c>
      <c r="W47" s="141" t="str">
        <f t="shared" si="2"/>
        <v>상향</v>
      </c>
    </row>
    <row r="48" spans="2:23" ht="14.25" customHeight="1">
      <c r="B48" s="20">
        <v>294</v>
      </c>
      <c r="C48" s="21" t="s">
        <v>22</v>
      </c>
      <c r="D48" s="21" t="s">
        <v>22</v>
      </c>
      <c r="E48" s="21" t="s">
        <v>64</v>
      </c>
      <c r="F48" s="21" t="s">
        <v>24</v>
      </c>
      <c r="G48" s="22" t="s">
        <v>65</v>
      </c>
      <c r="H48" s="21" t="s">
        <v>79</v>
      </c>
      <c r="I48" s="21" t="s">
        <v>60</v>
      </c>
      <c r="J48" s="31" t="s">
        <v>80</v>
      </c>
      <c r="K48" s="24">
        <v>7</v>
      </c>
      <c r="M48" s="25" t="str">
        <f>IF(I48="","",IF(I48="인문",성적입력!$C$8,성적입력!$C$9))</f>
        <v>A</v>
      </c>
      <c r="N48" s="26">
        <f>성적입력!$C$15</f>
        <v>3</v>
      </c>
      <c r="P48" s="27" t="str">
        <f t="shared" si="0"/>
        <v>소신</v>
      </c>
      <c r="R48" s="26">
        <f t="array" ref="R48">IFERROR(IF(OR(J48="",M48="",F48=""),"",IF(F48="학생부종합",INDEX(종합배치표!$C:$Q,MATCH(J48,종합배치표!$B:$B,0),(MATCH(M48,{"A","B","C","D","E"},0)-1)*3+1),INDEX(교과배치표!$C:$Q,MATCH(J48,교과배치표!$B:$B,0),(MATCH(M48,{"A","B","C","D","E"},0)-1)*3+1))),"")</f>
        <v>3</v>
      </c>
      <c r="S48" s="26">
        <f t="array" ref="S48">IFERROR(IF(OR(J48="",M48="",F48=""),"",IF(F48="학생부종합",INDEX(종합배치표!$C:$Q,MATCH(J48,종합배치표!$B:$B,0),(MATCH(M48,{"A","B","C","D","E"},0)-1)*3+2),INDEX(교과배치표!$C:$Q,MATCH(J48,교과배치표!$B:$B,0),(MATCH(M48,{"A","B","C","D","E"},0)-1)*3+2))),"")</f>
        <v>2.8</v>
      </c>
      <c r="T48" s="26">
        <f t="array" ref="T48">IFERROR(IF(OR(J48="",M48="",F48=""),"",IF(F48="학생부종합",INDEX(종합배치표!$C:$Q,MATCH(J48,종합배치표!$B:$B,0),(MATCH(M48,{"A","B","C","D","E"},0)-1)*3+3),INDEX(교과배치표!$C:$Q,MATCH(J48,교과배치표!$B:$B,0),(MATCH(M48,{"A","B","C","D","E"},0)-1)*3+3))),"")</f>
        <v>2.5999999999999996</v>
      </c>
      <c r="V48" s="140">
        <f t="shared" si="1"/>
        <v>2.7</v>
      </c>
      <c r="W48" s="141" t="str">
        <f t="shared" si="2"/>
        <v>적정</v>
      </c>
    </row>
    <row r="49" spans="2:23" ht="14.25" customHeight="1">
      <c r="B49" s="20">
        <v>295</v>
      </c>
      <c r="C49" s="21" t="s">
        <v>22</v>
      </c>
      <c r="D49" s="21" t="s">
        <v>22</v>
      </c>
      <c r="E49" s="21" t="s">
        <v>64</v>
      </c>
      <c r="F49" s="21" t="s">
        <v>68</v>
      </c>
      <c r="G49" s="22" t="s">
        <v>69</v>
      </c>
      <c r="H49" s="21" t="s">
        <v>79</v>
      </c>
      <c r="I49" s="21" t="s">
        <v>60</v>
      </c>
      <c r="J49" s="31" t="s">
        <v>75</v>
      </c>
      <c r="K49" s="24">
        <v>18</v>
      </c>
      <c r="M49" s="25" t="str">
        <f>IF(I49="","",IF(I49="인문",성적입력!$C$8,성적입력!$C$9))</f>
        <v>A</v>
      </c>
      <c r="N49" s="26">
        <f>성적입력!$C$15</f>
        <v>3</v>
      </c>
      <c r="P49" s="27" t="str">
        <f t="shared" si="0"/>
        <v>상향</v>
      </c>
      <c r="R49" s="26">
        <f t="array" ref="R49">IFERROR(IF(OR(J49="",M49="",F49=""),"",IF(F49="학생부종합",INDEX(종합배치표!$C:$Q,MATCH(J49,종합배치표!$B:$B,0),(MATCH(M49,{"A","B","C","D","E"},0)-1)*3+1),INDEX(교과배치표!$C:$Q,MATCH(J49,교과배치표!$B:$B,0),(MATCH(M49,{"A","B","C","D","E"},0)-1)*3+1))),"")</f>
        <v>1.8299999999999998</v>
      </c>
      <c r="S49" s="26">
        <f t="array" ref="S49">IFERROR(IF(OR(J49="",M49="",F49=""),"",IF(F49="학생부종합",INDEX(종합배치표!$C:$Q,MATCH(J49,종합배치표!$B:$B,0),(MATCH(M49,{"A","B","C","D","E"},0)-1)*3+2),INDEX(교과배치표!$C:$Q,MATCH(J49,교과배치표!$B:$B,0),(MATCH(M49,{"A","B","C","D","E"},0)-1)*3+2))),"")</f>
        <v>1.7799999999999998</v>
      </c>
      <c r="T49" s="26">
        <f t="array" ref="T49">IFERROR(IF(OR(J49="",M49="",F49=""),"",IF(F49="학생부종합",INDEX(종합배치표!$C:$Q,MATCH(J49,종합배치표!$B:$B,0),(MATCH(M49,{"A","B","C","D","E"},0)-1)*3+3),INDEX(교과배치표!$C:$Q,MATCH(J49,교과배치표!$B:$B,0),(MATCH(M49,{"A","B","C","D","E"},0)-1)*3+3))),"")</f>
        <v>1.7299999999999998</v>
      </c>
      <c r="V49" s="140">
        <f t="shared" si="1"/>
        <v>2.7</v>
      </c>
      <c r="W49" s="141" t="str">
        <f t="shared" si="2"/>
        <v>상향</v>
      </c>
    </row>
    <row r="50" spans="2:23" ht="14.25" customHeight="1">
      <c r="B50" s="20">
        <v>297</v>
      </c>
      <c r="C50" s="21" t="s">
        <v>22</v>
      </c>
      <c r="D50" s="21" t="s">
        <v>22</v>
      </c>
      <c r="E50" s="21" t="s">
        <v>64</v>
      </c>
      <c r="F50" s="21" t="s">
        <v>24</v>
      </c>
      <c r="G50" s="22" t="s">
        <v>65</v>
      </c>
      <c r="H50" s="21" t="s">
        <v>81</v>
      </c>
      <c r="I50" s="21" t="s">
        <v>27</v>
      </c>
      <c r="J50" s="31" t="s">
        <v>72</v>
      </c>
      <c r="K50" s="24">
        <v>10</v>
      </c>
      <c r="M50" s="25" t="str">
        <f>IF(I50="","",IF(I50="인문",성적입력!$C$8,성적입력!$C$9))</f>
        <v>A</v>
      </c>
      <c r="N50" s="26">
        <f>성적입력!$C$15</f>
        <v>3</v>
      </c>
      <c r="P50" s="27" t="str">
        <f t="shared" si="0"/>
        <v>소신</v>
      </c>
      <c r="R50" s="26">
        <f t="array" ref="R50">IFERROR(IF(OR(J50="",M50="",F50=""),"",IF(F50="학생부종합",INDEX(종합배치표!$C:$Q,MATCH(J50,종합배치표!$B:$B,0),(MATCH(M50,{"A","B","C","D","E"},0)-1)*3+1),INDEX(교과배치표!$C:$Q,MATCH(J50,교과배치표!$B:$B,0),(MATCH(M50,{"A","B","C","D","E"},0)-1)*3+1))),"")</f>
        <v>3</v>
      </c>
      <c r="S50" s="26">
        <f t="array" ref="S50">IFERROR(IF(OR(J50="",M50="",F50=""),"",IF(F50="학생부종합",INDEX(종합배치표!$C:$Q,MATCH(J50,종합배치표!$B:$B,0),(MATCH(M50,{"A","B","C","D","E"},0)-1)*3+2),INDEX(교과배치표!$C:$Q,MATCH(J50,교과배치표!$B:$B,0),(MATCH(M50,{"A","B","C","D","E"},0)-1)*3+2))),"")</f>
        <v>2.8</v>
      </c>
      <c r="T50" s="26">
        <f t="array" ref="T50">IFERROR(IF(OR(J50="",M50="",F50=""),"",IF(F50="학생부종합",INDEX(종합배치표!$C:$Q,MATCH(J50,종합배치표!$B:$B,0),(MATCH(M50,{"A","B","C","D","E"},0)-1)*3+3),INDEX(교과배치표!$C:$Q,MATCH(J50,교과배치표!$B:$B,0),(MATCH(M50,{"A","B","C","D","E"},0)-1)*3+3))),"")</f>
        <v>2.5999999999999996</v>
      </c>
      <c r="V50" s="140">
        <f t="shared" si="1"/>
        <v>2.7</v>
      </c>
      <c r="W50" s="141" t="str">
        <f t="shared" si="2"/>
        <v>적정</v>
      </c>
    </row>
    <row r="51" spans="2:23" ht="14.25" customHeight="1">
      <c r="B51" s="20">
        <v>298</v>
      </c>
      <c r="C51" s="21" t="s">
        <v>22</v>
      </c>
      <c r="D51" s="21" t="s">
        <v>22</v>
      </c>
      <c r="E51" s="21" t="s">
        <v>64</v>
      </c>
      <c r="F51" s="21" t="s">
        <v>68</v>
      </c>
      <c r="G51" s="22" t="s">
        <v>69</v>
      </c>
      <c r="H51" s="21" t="s">
        <v>81</v>
      </c>
      <c r="I51" s="21" t="s">
        <v>27</v>
      </c>
      <c r="J51" s="31" t="s">
        <v>73</v>
      </c>
      <c r="K51" s="24">
        <v>3</v>
      </c>
      <c r="M51" s="25" t="str">
        <f>IF(I51="","",IF(I51="인문",성적입력!$C$8,성적입력!$C$9))</f>
        <v>A</v>
      </c>
      <c r="N51" s="26">
        <f>성적입력!$C$15</f>
        <v>3</v>
      </c>
      <c r="P51" s="27" t="str">
        <f t="shared" si="0"/>
        <v>상향</v>
      </c>
      <c r="R51" s="26">
        <f t="array" ref="R51">IFERROR(IF(OR(J51="",M51="",F51=""),"",IF(F51="학생부종합",INDEX(종합배치표!$C:$Q,MATCH(J51,종합배치표!$B:$B,0),(MATCH(M51,{"A","B","C","D","E"},0)-1)*3+1),INDEX(교과배치표!$C:$Q,MATCH(J51,교과배치표!$B:$B,0),(MATCH(M51,{"A","B","C","D","E"},0)-1)*3+1))),"")</f>
        <v>1.88</v>
      </c>
      <c r="S51" s="26">
        <f t="array" ref="S51">IFERROR(IF(OR(J51="",M51="",F51=""),"",IF(F51="학생부종합",INDEX(종합배치표!$C:$Q,MATCH(J51,종합배치표!$B:$B,0),(MATCH(M51,{"A","B","C","D","E"},0)-1)*3+2),INDEX(교과배치표!$C:$Q,MATCH(J51,교과배치표!$B:$B,0),(MATCH(M51,{"A","B","C","D","E"},0)-1)*3+2))),"")</f>
        <v>1.8299999999999998</v>
      </c>
      <c r="T51" s="26">
        <f t="array" ref="T51">IFERROR(IF(OR(J51="",M51="",F51=""),"",IF(F51="학생부종합",INDEX(종합배치표!$C:$Q,MATCH(J51,종합배치표!$B:$B,0),(MATCH(M51,{"A","B","C","D","E"},0)-1)*3+3),INDEX(교과배치표!$C:$Q,MATCH(J51,교과배치표!$B:$B,0),(MATCH(M51,{"A","B","C","D","E"},0)-1)*3+3))),"")</f>
        <v>1.7799999999999998</v>
      </c>
      <c r="V51" s="140">
        <f t="shared" si="1"/>
        <v>2.7</v>
      </c>
      <c r="W51" s="141" t="str">
        <f t="shared" si="2"/>
        <v>상향</v>
      </c>
    </row>
    <row r="52" spans="2:23" ht="14.25" customHeight="1">
      <c r="B52" s="20">
        <v>300</v>
      </c>
      <c r="C52" s="21" t="s">
        <v>22</v>
      </c>
      <c r="D52" s="21" t="s">
        <v>22</v>
      </c>
      <c r="E52" s="21" t="s">
        <v>64</v>
      </c>
      <c r="F52" s="21" t="s">
        <v>24</v>
      </c>
      <c r="G52" s="22" t="s">
        <v>65</v>
      </c>
      <c r="H52" s="21" t="s">
        <v>82</v>
      </c>
      <c r="I52" s="21" t="s">
        <v>60</v>
      </c>
      <c r="J52" s="31" t="s">
        <v>83</v>
      </c>
      <c r="K52" s="24">
        <v>40</v>
      </c>
      <c r="M52" s="25" t="str">
        <f>IF(I52="","",IF(I52="인문",성적입력!$C$8,성적입력!$C$9))</f>
        <v>A</v>
      </c>
      <c r="N52" s="26">
        <f>성적입력!$C$15</f>
        <v>3</v>
      </c>
      <c r="P52" s="27" t="str">
        <f t="shared" si="0"/>
        <v>적정</v>
      </c>
      <c r="R52" s="26">
        <f t="array" ref="R52">IFERROR(IF(OR(J52="",M52="",F52=""),"",IF(F52="학생부종합",INDEX(종합배치표!$C:$Q,MATCH(J52,종합배치표!$B:$B,0),(MATCH(M52,{"A","B","C","D","E"},0)-1)*3+1),INDEX(교과배치표!$C:$Q,MATCH(J52,교과배치표!$B:$B,0),(MATCH(M52,{"A","B","C","D","E"},0)-1)*3+1))),"")</f>
        <v>3.2</v>
      </c>
      <c r="S52" s="26">
        <f t="array" ref="S52">IFERROR(IF(OR(J52="",M52="",F52=""),"",IF(F52="학생부종합",INDEX(종합배치표!$C:$Q,MATCH(J52,종합배치표!$B:$B,0),(MATCH(M52,{"A","B","C","D","E"},0)-1)*3+2),INDEX(교과배치표!$C:$Q,MATCH(J52,교과배치표!$B:$B,0),(MATCH(M52,{"A","B","C","D","E"},0)-1)*3+2))),"")</f>
        <v>3</v>
      </c>
      <c r="T52" s="26">
        <f t="array" ref="T52">IFERROR(IF(OR(J52="",M52="",F52=""),"",IF(F52="학생부종합",INDEX(종합배치표!$C:$Q,MATCH(J52,종합배치표!$B:$B,0),(MATCH(M52,{"A","B","C","D","E"},0)-1)*3+3),INDEX(교과배치표!$C:$Q,MATCH(J52,교과배치표!$B:$B,0),(MATCH(M52,{"A","B","C","D","E"},0)-1)*3+3))),"")</f>
        <v>2.8</v>
      </c>
      <c r="V52" s="140">
        <f t="shared" si="1"/>
        <v>2.7</v>
      </c>
      <c r="W52" s="141" t="str">
        <f t="shared" si="2"/>
        <v>안정</v>
      </c>
    </row>
    <row r="53" spans="2:23" ht="14.25" customHeight="1">
      <c r="B53" s="20">
        <v>301</v>
      </c>
      <c r="C53" s="21" t="s">
        <v>22</v>
      </c>
      <c r="D53" s="21" t="s">
        <v>22</v>
      </c>
      <c r="E53" s="21" t="s">
        <v>64</v>
      </c>
      <c r="F53" s="21" t="s">
        <v>68</v>
      </c>
      <c r="G53" s="22" t="s">
        <v>69</v>
      </c>
      <c r="H53" s="21" t="s">
        <v>82</v>
      </c>
      <c r="I53" s="21" t="s">
        <v>60</v>
      </c>
      <c r="J53" s="31" t="s">
        <v>84</v>
      </c>
      <c r="K53" s="24">
        <v>5</v>
      </c>
      <c r="M53" s="25" t="str">
        <f>IF(I53="","",IF(I53="인문",성적입력!$C$8,성적입력!$C$9))</f>
        <v>A</v>
      </c>
      <c r="N53" s="26">
        <f>성적입력!$C$15</f>
        <v>3</v>
      </c>
      <c r="P53" s="27" t="str">
        <f t="shared" si="0"/>
        <v>상향</v>
      </c>
      <c r="R53" s="26">
        <f t="array" ref="R53">IFERROR(IF(OR(J53="",M53="",F53=""),"",IF(F53="학생부종합",INDEX(종합배치표!$C:$Q,MATCH(J53,종합배치표!$B:$B,0),(MATCH(M53,{"A","B","C","D","E"},0)-1)*3+1),INDEX(교과배치표!$C:$Q,MATCH(J53,교과배치표!$B:$B,0),(MATCH(M53,{"A","B","C","D","E"},0)-1)*3+1))),"")</f>
        <v>2.0299999999999998</v>
      </c>
      <c r="S53" s="26">
        <f t="array" ref="S53">IFERROR(IF(OR(J53="",M53="",F53=""),"",IF(F53="학생부종합",INDEX(종합배치표!$C:$Q,MATCH(J53,종합배치표!$B:$B,0),(MATCH(M53,{"A","B","C","D","E"},0)-1)*3+2),INDEX(교과배치표!$C:$Q,MATCH(J53,교과배치표!$B:$B,0),(MATCH(M53,{"A","B","C","D","E"},0)-1)*3+2))),"")</f>
        <v>1.98</v>
      </c>
      <c r="T53" s="26">
        <f t="array" ref="T53">IFERROR(IF(OR(J53="",M53="",F53=""),"",IF(F53="학생부종합",INDEX(종합배치표!$C:$Q,MATCH(J53,종합배치표!$B:$B,0),(MATCH(M53,{"A","B","C","D","E"},0)-1)*3+3),INDEX(교과배치표!$C:$Q,MATCH(J53,교과배치표!$B:$B,0),(MATCH(M53,{"A","B","C","D","E"},0)-1)*3+3))),"")</f>
        <v>1.93</v>
      </c>
      <c r="V53" s="140">
        <f t="shared" si="1"/>
        <v>2.7</v>
      </c>
      <c r="W53" s="141" t="str">
        <f t="shared" si="2"/>
        <v>상향</v>
      </c>
    </row>
    <row r="54" spans="2:23" ht="14.25" customHeight="1">
      <c r="B54" s="20">
        <v>303</v>
      </c>
      <c r="C54" s="21" t="s">
        <v>22</v>
      </c>
      <c r="D54" s="21" t="s">
        <v>22</v>
      </c>
      <c r="E54" s="21" t="s">
        <v>64</v>
      </c>
      <c r="F54" s="21" t="s">
        <v>68</v>
      </c>
      <c r="G54" s="22" t="s">
        <v>69</v>
      </c>
      <c r="H54" s="21" t="s">
        <v>85</v>
      </c>
      <c r="I54" s="21" t="s">
        <v>27</v>
      </c>
      <c r="J54" s="31" t="s">
        <v>77</v>
      </c>
      <c r="K54" s="24">
        <v>35</v>
      </c>
      <c r="M54" s="25" t="str">
        <f>IF(I54="","",IF(I54="인문",성적입력!$C$8,성적입력!$C$9))</f>
        <v>A</v>
      </c>
      <c r="N54" s="26">
        <f>성적입력!$C$15</f>
        <v>3</v>
      </c>
      <c r="P54" s="27" t="str">
        <f t="shared" si="0"/>
        <v>상향</v>
      </c>
      <c r="R54" s="26">
        <f t="array" ref="R54">IFERROR(IF(OR(J54="",M54="",F54=""),"",IF(F54="학생부종합",INDEX(종합배치표!$C:$Q,MATCH(J54,종합배치표!$B:$B,0),(MATCH(M54,{"A","B","C","D","E"},0)-1)*3+1),INDEX(교과배치표!$C:$Q,MATCH(J54,교과배치표!$B:$B,0),(MATCH(M54,{"A","B","C","D","E"},0)-1)*3+1))),"")</f>
        <v>1.98</v>
      </c>
      <c r="S54" s="26">
        <f t="array" ref="S54">IFERROR(IF(OR(J54="",M54="",F54=""),"",IF(F54="학생부종합",INDEX(종합배치표!$C:$Q,MATCH(J54,종합배치표!$B:$B,0),(MATCH(M54,{"A","B","C","D","E"},0)-1)*3+2),INDEX(교과배치표!$C:$Q,MATCH(J54,교과배치표!$B:$B,0),(MATCH(M54,{"A","B","C","D","E"},0)-1)*3+2))),"")</f>
        <v>1.93</v>
      </c>
      <c r="T54" s="26">
        <f t="array" ref="T54">IFERROR(IF(OR(J54="",M54="",F54=""),"",IF(F54="학생부종합",INDEX(종합배치표!$C:$Q,MATCH(J54,종합배치표!$B:$B,0),(MATCH(M54,{"A","B","C","D","E"},0)-1)*3+3),INDEX(교과배치표!$C:$Q,MATCH(J54,교과배치표!$B:$B,0),(MATCH(M54,{"A","B","C","D","E"},0)-1)*3+3))),"")</f>
        <v>1.88</v>
      </c>
      <c r="V54" s="140">
        <f t="shared" si="1"/>
        <v>2.7</v>
      </c>
      <c r="W54" s="141" t="str">
        <f t="shared" si="2"/>
        <v>상향</v>
      </c>
    </row>
    <row r="55" spans="2:23" ht="14.25" customHeight="1">
      <c r="B55" s="20">
        <v>304</v>
      </c>
      <c r="C55" s="21" t="s">
        <v>22</v>
      </c>
      <c r="D55" s="21" t="s">
        <v>22</v>
      </c>
      <c r="E55" s="21" t="s">
        <v>64</v>
      </c>
      <c r="F55" s="21" t="s">
        <v>24</v>
      </c>
      <c r="G55" s="22" t="s">
        <v>65</v>
      </c>
      <c r="H55" s="21" t="s">
        <v>86</v>
      </c>
      <c r="I55" s="21" t="s">
        <v>27</v>
      </c>
      <c r="J55" s="31" t="s">
        <v>72</v>
      </c>
      <c r="K55" s="24">
        <v>13</v>
      </c>
      <c r="M55" s="25" t="str">
        <f>IF(I55="","",IF(I55="인문",성적입력!$C$8,성적입력!$C$9))</f>
        <v>A</v>
      </c>
      <c r="N55" s="26">
        <f>성적입력!$C$15</f>
        <v>3</v>
      </c>
      <c r="P55" s="27" t="str">
        <f t="shared" si="0"/>
        <v>소신</v>
      </c>
      <c r="R55" s="26">
        <f t="array" ref="R55">IFERROR(IF(OR(J55="",M55="",F55=""),"",IF(F55="학생부종합",INDEX(종합배치표!$C:$Q,MATCH(J55,종합배치표!$B:$B,0),(MATCH(M55,{"A","B","C","D","E"},0)-1)*3+1),INDEX(교과배치표!$C:$Q,MATCH(J55,교과배치표!$B:$B,0),(MATCH(M55,{"A","B","C","D","E"},0)-1)*3+1))),"")</f>
        <v>3</v>
      </c>
      <c r="S55" s="26">
        <f t="array" ref="S55">IFERROR(IF(OR(J55="",M55="",F55=""),"",IF(F55="학생부종합",INDEX(종합배치표!$C:$Q,MATCH(J55,종합배치표!$B:$B,0),(MATCH(M55,{"A","B","C","D","E"},0)-1)*3+2),INDEX(교과배치표!$C:$Q,MATCH(J55,교과배치표!$B:$B,0),(MATCH(M55,{"A","B","C","D","E"},0)-1)*3+2))),"")</f>
        <v>2.8</v>
      </c>
      <c r="T55" s="26">
        <f t="array" ref="T55">IFERROR(IF(OR(J55="",M55="",F55=""),"",IF(F55="학생부종합",INDEX(종합배치표!$C:$Q,MATCH(J55,종합배치표!$B:$B,0),(MATCH(M55,{"A","B","C","D","E"},0)-1)*3+3),INDEX(교과배치표!$C:$Q,MATCH(J55,교과배치표!$B:$B,0),(MATCH(M55,{"A","B","C","D","E"},0)-1)*3+3))),"")</f>
        <v>2.5999999999999996</v>
      </c>
      <c r="V55" s="140">
        <f t="shared" si="1"/>
        <v>2.7</v>
      </c>
      <c r="W55" s="141" t="str">
        <f t="shared" si="2"/>
        <v>적정</v>
      </c>
    </row>
    <row r="56" spans="2:23" ht="14.25" customHeight="1">
      <c r="B56" s="20">
        <v>305</v>
      </c>
      <c r="C56" s="21" t="s">
        <v>22</v>
      </c>
      <c r="D56" s="21" t="s">
        <v>22</v>
      </c>
      <c r="E56" s="21" t="s">
        <v>64</v>
      </c>
      <c r="F56" s="21" t="s">
        <v>68</v>
      </c>
      <c r="G56" s="22" t="s">
        <v>69</v>
      </c>
      <c r="H56" s="21" t="s">
        <v>86</v>
      </c>
      <c r="I56" s="21" t="s">
        <v>27</v>
      </c>
      <c r="J56" s="31" t="s">
        <v>73</v>
      </c>
      <c r="K56" s="24">
        <v>4</v>
      </c>
      <c r="M56" s="25" t="str">
        <f>IF(I56="","",IF(I56="인문",성적입력!$C$8,성적입력!$C$9))</f>
        <v>A</v>
      </c>
      <c r="N56" s="26">
        <f>성적입력!$C$15</f>
        <v>3</v>
      </c>
      <c r="P56" s="27" t="str">
        <f t="shared" si="0"/>
        <v>상향</v>
      </c>
      <c r="R56" s="26">
        <f t="array" ref="R56">IFERROR(IF(OR(J56="",M56="",F56=""),"",IF(F56="학생부종합",INDEX(종합배치표!$C:$Q,MATCH(J56,종합배치표!$B:$B,0),(MATCH(M56,{"A","B","C","D","E"},0)-1)*3+1),INDEX(교과배치표!$C:$Q,MATCH(J56,교과배치표!$B:$B,0),(MATCH(M56,{"A","B","C","D","E"},0)-1)*3+1))),"")</f>
        <v>1.88</v>
      </c>
      <c r="S56" s="26">
        <f t="array" ref="S56">IFERROR(IF(OR(J56="",M56="",F56=""),"",IF(F56="학생부종합",INDEX(종합배치표!$C:$Q,MATCH(J56,종합배치표!$B:$B,0),(MATCH(M56,{"A","B","C","D","E"},0)-1)*3+2),INDEX(교과배치표!$C:$Q,MATCH(J56,교과배치표!$B:$B,0),(MATCH(M56,{"A","B","C","D","E"},0)-1)*3+2))),"")</f>
        <v>1.8299999999999998</v>
      </c>
      <c r="T56" s="26">
        <f t="array" ref="T56">IFERROR(IF(OR(J56="",M56="",F56=""),"",IF(F56="학생부종합",INDEX(종합배치표!$C:$Q,MATCH(J56,종합배치표!$B:$B,0),(MATCH(M56,{"A","B","C","D","E"},0)-1)*3+3),INDEX(교과배치표!$C:$Q,MATCH(J56,교과배치표!$B:$B,0),(MATCH(M56,{"A","B","C","D","E"},0)-1)*3+3))),"")</f>
        <v>1.7799999999999998</v>
      </c>
      <c r="V56" s="140">
        <f t="shared" si="1"/>
        <v>2.7</v>
      </c>
      <c r="W56" s="141" t="str">
        <f t="shared" si="2"/>
        <v>상향</v>
      </c>
    </row>
    <row r="57" spans="2:23" ht="14.25" customHeight="1">
      <c r="B57" s="20">
        <v>306</v>
      </c>
      <c r="C57" s="21" t="s">
        <v>22</v>
      </c>
      <c r="D57" s="21" t="s">
        <v>22</v>
      </c>
      <c r="E57" s="21" t="s">
        <v>64</v>
      </c>
      <c r="F57" s="21" t="s">
        <v>24</v>
      </c>
      <c r="G57" s="22" t="s">
        <v>65</v>
      </c>
      <c r="H57" s="21" t="s">
        <v>87</v>
      </c>
      <c r="I57" s="21" t="s">
        <v>60</v>
      </c>
      <c r="J57" s="31" t="s">
        <v>83</v>
      </c>
      <c r="K57" s="24">
        <v>13</v>
      </c>
      <c r="M57" s="25" t="str">
        <f>IF(I57="","",IF(I57="인문",성적입력!$C$8,성적입력!$C$9))</f>
        <v>A</v>
      </c>
      <c r="N57" s="26">
        <f>성적입력!$C$15</f>
        <v>3</v>
      </c>
      <c r="P57" s="27" t="str">
        <f t="shared" si="0"/>
        <v>적정</v>
      </c>
      <c r="R57" s="26">
        <f t="array" ref="R57">IFERROR(IF(OR(J57="",M57="",F57=""),"",IF(F57="학생부종합",INDEX(종합배치표!$C:$Q,MATCH(J57,종합배치표!$B:$B,0),(MATCH(M57,{"A","B","C","D","E"},0)-1)*3+1),INDEX(교과배치표!$C:$Q,MATCH(J57,교과배치표!$B:$B,0),(MATCH(M57,{"A","B","C","D","E"},0)-1)*3+1))),"")</f>
        <v>3.2</v>
      </c>
      <c r="S57" s="26">
        <f t="array" ref="S57">IFERROR(IF(OR(J57="",M57="",F57=""),"",IF(F57="학생부종합",INDEX(종합배치표!$C:$Q,MATCH(J57,종합배치표!$B:$B,0),(MATCH(M57,{"A","B","C","D","E"},0)-1)*3+2),INDEX(교과배치표!$C:$Q,MATCH(J57,교과배치표!$B:$B,0),(MATCH(M57,{"A","B","C","D","E"},0)-1)*3+2))),"")</f>
        <v>3</v>
      </c>
      <c r="T57" s="26">
        <f t="array" ref="T57">IFERROR(IF(OR(J57="",M57="",F57=""),"",IF(F57="학생부종합",INDEX(종합배치표!$C:$Q,MATCH(J57,종합배치표!$B:$B,0),(MATCH(M57,{"A","B","C","D","E"},0)-1)*3+3),INDEX(교과배치표!$C:$Q,MATCH(J57,교과배치표!$B:$B,0),(MATCH(M57,{"A","B","C","D","E"},0)-1)*3+3))),"")</f>
        <v>2.8</v>
      </c>
      <c r="V57" s="140">
        <f t="shared" si="1"/>
        <v>2.7</v>
      </c>
      <c r="W57" s="141" t="str">
        <f t="shared" si="2"/>
        <v>안정</v>
      </c>
    </row>
    <row r="58" spans="2:23" ht="14.25" customHeight="1">
      <c r="B58" s="20">
        <v>307</v>
      </c>
      <c r="C58" s="21" t="s">
        <v>22</v>
      </c>
      <c r="D58" s="21" t="s">
        <v>22</v>
      </c>
      <c r="E58" s="21" t="s">
        <v>64</v>
      </c>
      <c r="F58" s="21" t="s">
        <v>68</v>
      </c>
      <c r="G58" s="22" t="s">
        <v>69</v>
      </c>
      <c r="H58" s="21" t="s">
        <v>87</v>
      </c>
      <c r="I58" s="21" t="s">
        <v>60</v>
      </c>
      <c r="J58" s="31" t="s">
        <v>84</v>
      </c>
      <c r="K58" s="24">
        <v>8</v>
      </c>
      <c r="M58" s="25" t="str">
        <f>IF(I58="","",IF(I58="인문",성적입력!$C$8,성적입력!$C$9))</f>
        <v>A</v>
      </c>
      <c r="N58" s="26">
        <f>성적입력!$C$15</f>
        <v>3</v>
      </c>
      <c r="P58" s="27" t="str">
        <f t="shared" si="0"/>
        <v>상향</v>
      </c>
      <c r="R58" s="26">
        <f t="array" ref="R58">IFERROR(IF(OR(J58="",M58="",F58=""),"",IF(F58="학생부종합",INDEX(종합배치표!$C:$Q,MATCH(J58,종합배치표!$B:$B,0),(MATCH(M58,{"A","B","C","D","E"},0)-1)*3+1),INDEX(교과배치표!$C:$Q,MATCH(J58,교과배치표!$B:$B,0),(MATCH(M58,{"A","B","C","D","E"},0)-1)*3+1))),"")</f>
        <v>2.0299999999999998</v>
      </c>
      <c r="S58" s="26">
        <f t="array" ref="S58">IFERROR(IF(OR(J58="",M58="",F58=""),"",IF(F58="학생부종합",INDEX(종합배치표!$C:$Q,MATCH(J58,종합배치표!$B:$B,0),(MATCH(M58,{"A","B","C","D","E"},0)-1)*3+2),INDEX(교과배치표!$C:$Q,MATCH(J58,교과배치표!$B:$B,0),(MATCH(M58,{"A","B","C","D","E"},0)-1)*3+2))),"")</f>
        <v>1.98</v>
      </c>
      <c r="T58" s="26">
        <f t="array" ref="T58">IFERROR(IF(OR(J58="",M58="",F58=""),"",IF(F58="학생부종합",INDEX(종합배치표!$C:$Q,MATCH(J58,종합배치표!$B:$B,0),(MATCH(M58,{"A","B","C","D","E"},0)-1)*3+3),INDEX(교과배치표!$C:$Q,MATCH(J58,교과배치표!$B:$B,0),(MATCH(M58,{"A","B","C","D","E"},0)-1)*3+3))),"")</f>
        <v>1.93</v>
      </c>
      <c r="V58" s="140">
        <f t="shared" si="1"/>
        <v>2.7</v>
      </c>
      <c r="W58" s="141" t="str">
        <f t="shared" si="2"/>
        <v>상향</v>
      </c>
    </row>
    <row r="59" spans="2:23" ht="14.25" customHeight="1">
      <c r="B59" s="20">
        <v>308</v>
      </c>
      <c r="C59" s="21" t="s">
        <v>22</v>
      </c>
      <c r="D59" s="21" t="s">
        <v>22</v>
      </c>
      <c r="E59" s="21" t="s">
        <v>64</v>
      </c>
      <c r="F59" s="21" t="s">
        <v>24</v>
      </c>
      <c r="G59" s="22" t="s">
        <v>65</v>
      </c>
      <c r="H59" s="21" t="s">
        <v>88</v>
      </c>
      <c r="I59" s="21" t="s">
        <v>27</v>
      </c>
      <c r="J59" s="31" t="s">
        <v>72</v>
      </c>
      <c r="K59" s="24">
        <v>13</v>
      </c>
      <c r="M59" s="25" t="str">
        <f>IF(I59="","",IF(I59="인문",성적입력!$C$8,성적입력!$C$9))</f>
        <v>A</v>
      </c>
      <c r="N59" s="26">
        <f>성적입력!$C$15</f>
        <v>3</v>
      </c>
      <c r="P59" s="27" t="str">
        <f t="shared" si="0"/>
        <v>소신</v>
      </c>
      <c r="R59" s="26">
        <f t="array" ref="R59">IFERROR(IF(OR(J59="",M59="",F59=""),"",IF(F59="학생부종합",INDEX(종합배치표!$C:$Q,MATCH(J59,종합배치표!$B:$B,0),(MATCH(M59,{"A","B","C","D","E"},0)-1)*3+1),INDEX(교과배치표!$C:$Q,MATCH(J59,교과배치표!$B:$B,0),(MATCH(M59,{"A","B","C","D","E"},0)-1)*3+1))),"")</f>
        <v>3</v>
      </c>
      <c r="S59" s="26">
        <f t="array" ref="S59">IFERROR(IF(OR(J59="",M59="",F59=""),"",IF(F59="학생부종합",INDEX(종합배치표!$C:$Q,MATCH(J59,종합배치표!$B:$B,0),(MATCH(M59,{"A","B","C","D","E"},0)-1)*3+2),INDEX(교과배치표!$C:$Q,MATCH(J59,교과배치표!$B:$B,0),(MATCH(M59,{"A","B","C","D","E"},0)-1)*3+2))),"")</f>
        <v>2.8</v>
      </c>
      <c r="T59" s="26">
        <f t="array" ref="T59">IFERROR(IF(OR(J59="",M59="",F59=""),"",IF(F59="학생부종합",INDEX(종합배치표!$C:$Q,MATCH(J59,종합배치표!$B:$B,0),(MATCH(M59,{"A","B","C","D","E"},0)-1)*3+3),INDEX(교과배치표!$C:$Q,MATCH(J59,교과배치표!$B:$B,0),(MATCH(M59,{"A","B","C","D","E"},0)-1)*3+3))),"")</f>
        <v>2.5999999999999996</v>
      </c>
      <c r="V59" s="140">
        <f t="shared" si="1"/>
        <v>2.7</v>
      </c>
      <c r="W59" s="141" t="str">
        <f t="shared" si="2"/>
        <v>적정</v>
      </c>
    </row>
    <row r="60" spans="2:23" ht="14.25" customHeight="1">
      <c r="B60" s="20">
        <v>309</v>
      </c>
      <c r="C60" s="21" t="s">
        <v>22</v>
      </c>
      <c r="D60" s="21" t="s">
        <v>22</v>
      </c>
      <c r="E60" s="21" t="s">
        <v>64</v>
      </c>
      <c r="F60" s="21" t="s">
        <v>68</v>
      </c>
      <c r="G60" s="22" t="s">
        <v>69</v>
      </c>
      <c r="H60" s="21" t="s">
        <v>88</v>
      </c>
      <c r="I60" s="21" t="s">
        <v>27</v>
      </c>
      <c r="J60" s="31" t="s">
        <v>73</v>
      </c>
      <c r="K60" s="24">
        <v>6</v>
      </c>
      <c r="M60" s="25" t="str">
        <f>IF(I60="","",IF(I60="인문",성적입력!$C$8,성적입력!$C$9))</f>
        <v>A</v>
      </c>
      <c r="N60" s="26">
        <f>성적입력!$C$15</f>
        <v>3</v>
      </c>
      <c r="P60" s="27" t="str">
        <f t="shared" si="0"/>
        <v>상향</v>
      </c>
      <c r="R60" s="26">
        <f t="array" ref="R60">IFERROR(IF(OR(J60="",M60="",F60=""),"",IF(F60="학생부종합",INDEX(종합배치표!$C:$Q,MATCH(J60,종합배치표!$B:$B,0),(MATCH(M60,{"A","B","C","D","E"},0)-1)*3+1),INDEX(교과배치표!$C:$Q,MATCH(J60,교과배치표!$B:$B,0),(MATCH(M60,{"A","B","C","D","E"},0)-1)*3+1))),"")</f>
        <v>1.88</v>
      </c>
      <c r="S60" s="26">
        <f t="array" ref="S60">IFERROR(IF(OR(J60="",M60="",F60=""),"",IF(F60="학생부종합",INDEX(종합배치표!$C:$Q,MATCH(J60,종합배치표!$B:$B,0),(MATCH(M60,{"A","B","C","D","E"},0)-1)*3+2),INDEX(교과배치표!$C:$Q,MATCH(J60,교과배치표!$B:$B,0),(MATCH(M60,{"A","B","C","D","E"},0)-1)*3+2))),"")</f>
        <v>1.8299999999999998</v>
      </c>
      <c r="T60" s="26">
        <f t="array" ref="T60">IFERROR(IF(OR(J60="",M60="",F60=""),"",IF(F60="학생부종합",INDEX(종합배치표!$C:$Q,MATCH(J60,종합배치표!$B:$B,0),(MATCH(M60,{"A","B","C","D","E"},0)-1)*3+3),INDEX(교과배치표!$C:$Q,MATCH(J60,교과배치표!$B:$B,0),(MATCH(M60,{"A","B","C","D","E"},0)-1)*3+3))),"")</f>
        <v>1.7799999999999998</v>
      </c>
      <c r="V60" s="140">
        <f t="shared" si="1"/>
        <v>2.7</v>
      </c>
      <c r="W60" s="141" t="str">
        <f t="shared" si="2"/>
        <v>상향</v>
      </c>
    </row>
    <row r="61" spans="2:23" ht="14.25" customHeight="1">
      <c r="B61" s="20">
        <v>311</v>
      </c>
      <c r="C61" s="21" t="s">
        <v>22</v>
      </c>
      <c r="D61" s="21" t="s">
        <v>22</v>
      </c>
      <c r="E61" s="21" t="s">
        <v>64</v>
      </c>
      <c r="F61" s="21" t="s">
        <v>24</v>
      </c>
      <c r="G61" s="22" t="s">
        <v>65</v>
      </c>
      <c r="H61" s="21" t="s">
        <v>89</v>
      </c>
      <c r="I61" s="21" t="s">
        <v>27</v>
      </c>
      <c r="J61" s="31" t="s">
        <v>72</v>
      </c>
      <c r="K61" s="24">
        <v>13</v>
      </c>
      <c r="M61" s="25" t="str">
        <f>IF(I61="","",IF(I61="인문",성적입력!$C$8,성적입력!$C$9))</f>
        <v>A</v>
      </c>
      <c r="N61" s="26">
        <f>성적입력!$C$15</f>
        <v>3</v>
      </c>
      <c r="P61" s="27" t="str">
        <f t="shared" si="0"/>
        <v>소신</v>
      </c>
      <c r="R61" s="26">
        <f t="array" ref="R61">IFERROR(IF(OR(J61="",M61="",F61=""),"",IF(F61="학생부종합",INDEX(종합배치표!$C:$Q,MATCH(J61,종합배치표!$B:$B,0),(MATCH(M61,{"A","B","C","D","E"},0)-1)*3+1),INDEX(교과배치표!$C:$Q,MATCH(J61,교과배치표!$B:$B,0),(MATCH(M61,{"A","B","C","D","E"},0)-1)*3+1))),"")</f>
        <v>3</v>
      </c>
      <c r="S61" s="26">
        <f t="array" ref="S61">IFERROR(IF(OR(J61="",M61="",F61=""),"",IF(F61="학생부종합",INDEX(종합배치표!$C:$Q,MATCH(J61,종합배치표!$B:$B,0),(MATCH(M61,{"A","B","C","D","E"},0)-1)*3+2),INDEX(교과배치표!$C:$Q,MATCH(J61,교과배치표!$B:$B,0),(MATCH(M61,{"A","B","C","D","E"},0)-1)*3+2))),"")</f>
        <v>2.8</v>
      </c>
      <c r="T61" s="26">
        <f t="array" ref="T61">IFERROR(IF(OR(J61="",M61="",F61=""),"",IF(F61="학생부종합",INDEX(종합배치표!$C:$Q,MATCH(J61,종합배치표!$B:$B,0),(MATCH(M61,{"A","B","C","D","E"},0)-1)*3+3),INDEX(교과배치표!$C:$Q,MATCH(J61,교과배치표!$B:$B,0),(MATCH(M61,{"A","B","C","D","E"},0)-1)*3+3))),"")</f>
        <v>2.5999999999999996</v>
      </c>
      <c r="V61" s="140">
        <f t="shared" si="1"/>
        <v>2.7</v>
      </c>
      <c r="W61" s="141" t="str">
        <f t="shared" si="2"/>
        <v>적정</v>
      </c>
    </row>
    <row r="62" spans="2:23" ht="14.25" customHeight="1">
      <c r="B62" s="20">
        <v>312</v>
      </c>
      <c r="C62" s="21" t="s">
        <v>22</v>
      </c>
      <c r="D62" s="21" t="s">
        <v>22</v>
      </c>
      <c r="E62" s="21" t="s">
        <v>64</v>
      </c>
      <c r="F62" s="21" t="s">
        <v>68</v>
      </c>
      <c r="G62" s="22" t="s">
        <v>69</v>
      </c>
      <c r="H62" s="21" t="s">
        <v>89</v>
      </c>
      <c r="I62" s="21" t="s">
        <v>27</v>
      </c>
      <c r="J62" s="31" t="s">
        <v>73</v>
      </c>
      <c r="K62" s="24">
        <v>4</v>
      </c>
      <c r="M62" s="25" t="str">
        <f>IF(I62="","",IF(I62="인문",성적입력!$C$8,성적입력!$C$9))</f>
        <v>A</v>
      </c>
      <c r="N62" s="26">
        <f>성적입력!$C$15</f>
        <v>3</v>
      </c>
      <c r="P62" s="27" t="str">
        <f t="shared" si="0"/>
        <v>상향</v>
      </c>
      <c r="R62" s="26">
        <f t="array" ref="R62">IFERROR(IF(OR(J62="",M62="",F62=""),"",IF(F62="학생부종합",INDEX(종합배치표!$C:$Q,MATCH(J62,종합배치표!$B:$B,0),(MATCH(M62,{"A","B","C","D","E"},0)-1)*3+1),INDEX(교과배치표!$C:$Q,MATCH(J62,교과배치표!$B:$B,0),(MATCH(M62,{"A","B","C","D","E"},0)-1)*3+1))),"")</f>
        <v>1.88</v>
      </c>
      <c r="S62" s="26">
        <f t="array" ref="S62">IFERROR(IF(OR(J62="",M62="",F62=""),"",IF(F62="학생부종합",INDEX(종합배치표!$C:$Q,MATCH(J62,종합배치표!$B:$B,0),(MATCH(M62,{"A","B","C","D","E"},0)-1)*3+2),INDEX(교과배치표!$C:$Q,MATCH(J62,교과배치표!$B:$B,0),(MATCH(M62,{"A","B","C","D","E"},0)-1)*3+2))),"")</f>
        <v>1.8299999999999998</v>
      </c>
      <c r="T62" s="26">
        <f t="array" ref="T62">IFERROR(IF(OR(J62="",M62="",F62=""),"",IF(F62="학생부종합",INDEX(종합배치표!$C:$Q,MATCH(J62,종합배치표!$B:$B,0),(MATCH(M62,{"A","B","C","D","E"},0)-1)*3+3),INDEX(교과배치표!$C:$Q,MATCH(J62,교과배치표!$B:$B,0),(MATCH(M62,{"A","B","C","D","E"},0)-1)*3+3))),"")</f>
        <v>1.7799999999999998</v>
      </c>
      <c r="V62" s="140">
        <f t="shared" si="1"/>
        <v>2.7</v>
      </c>
      <c r="W62" s="141" t="str">
        <f t="shared" si="2"/>
        <v>상향</v>
      </c>
    </row>
    <row r="63" spans="2:23" ht="14.25" customHeight="1">
      <c r="B63" s="20">
        <v>313</v>
      </c>
      <c r="C63" s="21" t="s">
        <v>22</v>
      </c>
      <c r="D63" s="21" t="s">
        <v>22</v>
      </c>
      <c r="E63" s="21" t="s">
        <v>64</v>
      </c>
      <c r="F63" s="21" t="s">
        <v>24</v>
      </c>
      <c r="G63" s="22" t="s">
        <v>65</v>
      </c>
      <c r="H63" s="21" t="s">
        <v>51</v>
      </c>
      <c r="I63" s="21" t="s">
        <v>27</v>
      </c>
      <c r="J63" s="31" t="s">
        <v>76</v>
      </c>
      <c r="K63" s="24">
        <v>14</v>
      </c>
      <c r="M63" s="25" t="str">
        <f>IF(I63="","",IF(I63="인문",성적입력!$C$8,성적입력!$C$9))</f>
        <v>A</v>
      </c>
      <c r="N63" s="26">
        <f>성적입력!$C$15</f>
        <v>3</v>
      </c>
      <c r="P63" s="27" t="str">
        <f t="shared" si="0"/>
        <v>소신</v>
      </c>
      <c r="R63" s="26">
        <f t="array" ref="R63">IFERROR(IF(OR(J63="",M63="",F63=""),"",IF(F63="학생부종합",INDEX(종합배치표!$C:$Q,MATCH(J63,종합배치표!$B:$B,0),(MATCH(M63,{"A","B","C","D","E"},0)-1)*3+1),INDEX(교과배치표!$C:$Q,MATCH(J63,교과배치표!$B:$B,0),(MATCH(M63,{"A","B","C","D","E"},0)-1)*3+1))),"")</f>
        <v>3.0999999999999996</v>
      </c>
      <c r="S63" s="26">
        <f t="array" ref="S63">IFERROR(IF(OR(J63="",M63="",F63=""),"",IF(F63="학생부종합",INDEX(종합배치표!$C:$Q,MATCH(J63,종합배치표!$B:$B,0),(MATCH(M63,{"A","B","C","D","E"},0)-1)*3+2),INDEX(교과배치표!$C:$Q,MATCH(J63,교과배치표!$B:$B,0),(MATCH(M63,{"A","B","C","D","E"},0)-1)*3+2))),"")</f>
        <v>2.8999999999999995</v>
      </c>
      <c r="T63" s="26">
        <f t="array" ref="T63">IFERROR(IF(OR(J63="",M63="",F63=""),"",IF(F63="학생부종합",INDEX(종합배치표!$C:$Q,MATCH(J63,종합배치표!$B:$B,0),(MATCH(M63,{"A","B","C","D","E"},0)-1)*3+3),INDEX(교과배치표!$C:$Q,MATCH(J63,교과배치표!$B:$B,0),(MATCH(M63,{"A","B","C","D","E"},0)-1)*3+3))),"")</f>
        <v>2.6999999999999993</v>
      </c>
      <c r="V63" s="140">
        <f t="shared" si="1"/>
        <v>2.7</v>
      </c>
      <c r="W63" s="141" t="str">
        <f t="shared" si="2"/>
        <v>안정</v>
      </c>
    </row>
    <row r="64" spans="2:23" ht="14.25" customHeight="1">
      <c r="B64" s="20">
        <v>314</v>
      </c>
      <c r="C64" s="21" t="s">
        <v>22</v>
      </c>
      <c r="D64" s="21" t="s">
        <v>22</v>
      </c>
      <c r="E64" s="21" t="s">
        <v>64</v>
      </c>
      <c r="F64" s="21" t="s">
        <v>68</v>
      </c>
      <c r="G64" s="22" t="s">
        <v>69</v>
      </c>
      <c r="H64" s="21" t="s">
        <v>51</v>
      </c>
      <c r="I64" s="21" t="s">
        <v>27</v>
      </c>
      <c r="J64" s="31" t="s">
        <v>77</v>
      </c>
      <c r="K64" s="24">
        <v>3</v>
      </c>
      <c r="M64" s="25" t="str">
        <f>IF(I64="","",IF(I64="인문",성적입력!$C$8,성적입력!$C$9))</f>
        <v>A</v>
      </c>
      <c r="N64" s="26">
        <f>성적입력!$C$15</f>
        <v>3</v>
      </c>
      <c r="P64" s="27" t="str">
        <f t="shared" si="0"/>
        <v>상향</v>
      </c>
      <c r="R64" s="26">
        <f t="array" ref="R64">IFERROR(IF(OR(J64="",M64="",F64=""),"",IF(F64="학생부종합",INDEX(종합배치표!$C:$Q,MATCH(J64,종합배치표!$B:$B,0),(MATCH(M64,{"A","B","C","D","E"},0)-1)*3+1),INDEX(교과배치표!$C:$Q,MATCH(J64,교과배치표!$B:$B,0),(MATCH(M64,{"A","B","C","D","E"},0)-1)*3+1))),"")</f>
        <v>1.98</v>
      </c>
      <c r="S64" s="26">
        <f t="array" ref="S64">IFERROR(IF(OR(J64="",M64="",F64=""),"",IF(F64="학생부종합",INDEX(종합배치표!$C:$Q,MATCH(J64,종합배치표!$B:$B,0),(MATCH(M64,{"A","B","C","D","E"},0)-1)*3+2),INDEX(교과배치표!$C:$Q,MATCH(J64,교과배치표!$B:$B,0),(MATCH(M64,{"A","B","C","D","E"},0)-1)*3+2))),"")</f>
        <v>1.93</v>
      </c>
      <c r="T64" s="26">
        <f t="array" ref="T64">IFERROR(IF(OR(J64="",M64="",F64=""),"",IF(F64="학생부종합",INDEX(종합배치표!$C:$Q,MATCH(J64,종합배치표!$B:$B,0),(MATCH(M64,{"A","B","C","D","E"},0)-1)*3+3),INDEX(교과배치표!$C:$Q,MATCH(J64,교과배치표!$B:$B,0),(MATCH(M64,{"A","B","C","D","E"},0)-1)*3+3))),"")</f>
        <v>1.88</v>
      </c>
      <c r="V64" s="140">
        <f t="shared" si="1"/>
        <v>2.7</v>
      </c>
      <c r="W64" s="141" t="str">
        <f t="shared" si="2"/>
        <v>상향</v>
      </c>
    </row>
    <row r="65" spans="2:23" ht="14.25" customHeight="1">
      <c r="B65" s="20">
        <v>316</v>
      </c>
      <c r="C65" s="21" t="s">
        <v>22</v>
      </c>
      <c r="D65" s="21" t="s">
        <v>22</v>
      </c>
      <c r="E65" s="21" t="s">
        <v>64</v>
      </c>
      <c r="F65" s="21" t="s">
        <v>68</v>
      </c>
      <c r="G65" s="22" t="s">
        <v>69</v>
      </c>
      <c r="H65" s="21" t="s">
        <v>90</v>
      </c>
      <c r="I65" s="21" t="s">
        <v>27</v>
      </c>
      <c r="J65" s="31" t="s">
        <v>91</v>
      </c>
      <c r="K65" s="24">
        <v>66</v>
      </c>
      <c r="M65" s="25" t="str">
        <f>IF(I65="","",IF(I65="인문",성적입력!$C$8,성적입력!$C$9))</f>
        <v>A</v>
      </c>
      <c r="N65" s="26">
        <f>성적입력!$C$15</f>
        <v>3</v>
      </c>
      <c r="P65" s="27" t="str">
        <f t="shared" si="0"/>
        <v>상향</v>
      </c>
      <c r="R65" s="26">
        <f t="array" ref="R65">IFERROR(IF(OR(J65="",M65="",F65=""),"",IF(F65="학생부종합",INDEX(종합배치표!$C:$Q,MATCH(J65,종합배치표!$B:$B,0),(MATCH(M65,{"A","B","C","D","E"},0)-1)*3+1),INDEX(교과배치표!$C:$Q,MATCH(J65,교과배치표!$B:$B,0),(MATCH(M65,{"A","B","C","D","E"},0)-1)*3+1))),"")</f>
        <v>1.93</v>
      </c>
      <c r="S65" s="26">
        <f t="array" ref="S65">IFERROR(IF(OR(J65="",M65="",F65=""),"",IF(F65="학생부종합",INDEX(종합배치표!$C:$Q,MATCH(J65,종합배치표!$B:$B,0),(MATCH(M65,{"A","B","C","D","E"},0)-1)*3+2),INDEX(교과배치표!$C:$Q,MATCH(J65,교과배치표!$B:$B,0),(MATCH(M65,{"A","B","C","D","E"},0)-1)*3+2))),"")</f>
        <v>1.88</v>
      </c>
      <c r="T65" s="26">
        <f t="array" ref="T65">IFERROR(IF(OR(J65="",M65="",F65=""),"",IF(F65="학생부종합",INDEX(종합배치표!$C:$Q,MATCH(J65,종합배치표!$B:$B,0),(MATCH(M65,{"A","B","C","D","E"},0)-1)*3+3),INDEX(교과배치표!$C:$Q,MATCH(J65,교과배치표!$B:$B,0),(MATCH(M65,{"A","B","C","D","E"},0)-1)*3+3))),"")</f>
        <v>1.8299999999999998</v>
      </c>
      <c r="V65" s="140">
        <f t="shared" si="1"/>
        <v>2.7</v>
      </c>
      <c r="W65" s="141" t="str">
        <f t="shared" si="2"/>
        <v>상향</v>
      </c>
    </row>
    <row r="66" spans="2:23" ht="14.25" customHeight="1">
      <c r="B66" s="20">
        <v>321</v>
      </c>
      <c r="C66" s="21" t="s">
        <v>22</v>
      </c>
      <c r="D66" s="21" t="s">
        <v>22</v>
      </c>
      <c r="E66" s="21" t="s">
        <v>64</v>
      </c>
      <c r="F66" s="21" t="s">
        <v>24</v>
      </c>
      <c r="G66" s="22" t="s">
        <v>65</v>
      </c>
      <c r="H66" s="21" t="s">
        <v>92</v>
      </c>
      <c r="I66" s="21" t="s">
        <v>60</v>
      </c>
      <c r="J66" s="31" t="s">
        <v>67</v>
      </c>
      <c r="K66" s="24">
        <v>8</v>
      </c>
      <c r="M66" s="25" t="str">
        <f>IF(I66="","",IF(I66="인문",성적입력!$C$8,성적입력!$C$9))</f>
        <v>A</v>
      </c>
      <c r="N66" s="26">
        <f>성적입력!$C$15</f>
        <v>3</v>
      </c>
      <c r="P66" s="27" t="str">
        <f t="shared" si="0"/>
        <v>소신</v>
      </c>
      <c r="R66" s="26">
        <f t="array" ref="R66">IFERROR(IF(OR(J66="",M66="",F66=""),"",IF(F66="학생부종합",INDEX(종합배치표!$C:$Q,MATCH(J66,종합배치표!$B:$B,0),(MATCH(M66,{"A","B","C","D","E"},0)-1)*3+1),INDEX(교과배치표!$C:$Q,MATCH(J66,교과배치표!$B:$B,0),(MATCH(M66,{"A","B","C","D","E"},0)-1)*3+1))),"")</f>
        <v>3.1</v>
      </c>
      <c r="S66" s="26">
        <f t="array" ref="S66">IFERROR(IF(OR(J66="",M66="",F66=""),"",IF(F66="학생부종합",INDEX(종합배치표!$C:$Q,MATCH(J66,종합배치표!$B:$B,0),(MATCH(M66,{"A","B","C","D","E"},0)-1)*3+2),INDEX(교과배치표!$C:$Q,MATCH(J66,교과배치표!$B:$B,0),(MATCH(M66,{"A","B","C","D","E"},0)-1)*3+2))),"")</f>
        <v>2.9</v>
      </c>
      <c r="T66" s="26">
        <f t="array" ref="T66">IFERROR(IF(OR(J66="",M66="",F66=""),"",IF(F66="학생부종합",INDEX(종합배치표!$C:$Q,MATCH(J66,종합배치표!$B:$B,0),(MATCH(M66,{"A","B","C","D","E"},0)-1)*3+3),INDEX(교과배치표!$C:$Q,MATCH(J66,교과배치표!$B:$B,0),(MATCH(M66,{"A","B","C","D","E"},0)-1)*3+3))),"")</f>
        <v>2.6999999999999997</v>
      </c>
      <c r="V66" s="140">
        <f t="shared" si="1"/>
        <v>2.7</v>
      </c>
      <c r="W66" s="141" t="str">
        <f t="shared" si="2"/>
        <v>안정</v>
      </c>
    </row>
    <row r="67" spans="2:23" ht="14.25" customHeight="1">
      <c r="B67" s="20">
        <v>322</v>
      </c>
      <c r="C67" s="21" t="s">
        <v>22</v>
      </c>
      <c r="D67" s="21" t="s">
        <v>22</v>
      </c>
      <c r="E67" s="21" t="s">
        <v>64</v>
      </c>
      <c r="F67" s="21" t="s">
        <v>68</v>
      </c>
      <c r="G67" s="22" t="s">
        <v>69</v>
      </c>
      <c r="H67" s="21" t="s">
        <v>92</v>
      </c>
      <c r="I67" s="21" t="s">
        <v>60</v>
      </c>
      <c r="J67" s="31" t="s">
        <v>70</v>
      </c>
      <c r="K67" s="24">
        <v>3</v>
      </c>
      <c r="M67" s="25" t="str">
        <f>IF(I67="","",IF(I67="인문",성적입력!$C$8,성적입력!$C$9))</f>
        <v>A</v>
      </c>
      <c r="N67" s="26">
        <f>성적입력!$C$15</f>
        <v>3</v>
      </c>
      <c r="P67" s="27" t="str">
        <f t="shared" si="0"/>
        <v>상향</v>
      </c>
      <c r="R67" s="26">
        <f t="array" ref="R67">IFERROR(IF(OR(J67="",M67="",F67=""),"",IF(F67="학생부종합",INDEX(종합배치표!$C:$Q,MATCH(J67,종합배치표!$B:$B,0),(MATCH(M67,{"A","B","C","D","E"},0)-1)*3+1),INDEX(교과배치표!$C:$Q,MATCH(J67,교과배치표!$B:$B,0),(MATCH(M67,{"A","B","C","D","E"},0)-1)*3+1))),"")</f>
        <v>1.93</v>
      </c>
      <c r="S67" s="26">
        <f t="array" ref="S67">IFERROR(IF(OR(J67="",M67="",F67=""),"",IF(F67="학생부종합",INDEX(종합배치표!$C:$Q,MATCH(J67,종합배치표!$B:$B,0),(MATCH(M67,{"A","B","C","D","E"},0)-1)*3+2),INDEX(교과배치표!$C:$Q,MATCH(J67,교과배치표!$B:$B,0),(MATCH(M67,{"A","B","C","D","E"},0)-1)*3+2))),"")</f>
        <v>1.88</v>
      </c>
      <c r="T67" s="26">
        <f t="array" ref="T67">IFERROR(IF(OR(J67="",M67="",F67=""),"",IF(F67="학생부종합",INDEX(종합배치표!$C:$Q,MATCH(J67,종합배치표!$B:$B,0),(MATCH(M67,{"A","B","C","D","E"},0)-1)*3+3),INDEX(교과배치표!$C:$Q,MATCH(J67,교과배치표!$B:$B,0),(MATCH(M67,{"A","B","C","D","E"},0)-1)*3+3))),"")</f>
        <v>1.8299999999999998</v>
      </c>
      <c r="V67" s="140">
        <f t="shared" si="1"/>
        <v>2.7</v>
      </c>
      <c r="W67" s="141" t="str">
        <f t="shared" si="2"/>
        <v>상향</v>
      </c>
    </row>
    <row r="68" spans="2:23" ht="14.25" customHeight="1">
      <c r="B68" s="20">
        <v>323</v>
      </c>
      <c r="C68" s="21" t="s">
        <v>22</v>
      </c>
      <c r="D68" s="21" t="s">
        <v>22</v>
      </c>
      <c r="E68" s="21" t="s">
        <v>64</v>
      </c>
      <c r="F68" s="21" t="s">
        <v>68</v>
      </c>
      <c r="G68" s="22" t="s">
        <v>69</v>
      </c>
      <c r="H68" s="21" t="s">
        <v>93</v>
      </c>
      <c r="I68" s="21" t="s">
        <v>60</v>
      </c>
      <c r="J68" s="31" t="s">
        <v>75</v>
      </c>
      <c r="K68" s="24">
        <v>39</v>
      </c>
      <c r="M68" s="25" t="str">
        <f>IF(I68="","",IF(I68="인문",성적입력!$C$8,성적입력!$C$9))</f>
        <v>A</v>
      </c>
      <c r="N68" s="26">
        <f>성적입력!$C$15</f>
        <v>3</v>
      </c>
      <c r="P68" s="27" t="str">
        <f t="shared" si="0"/>
        <v>상향</v>
      </c>
      <c r="R68" s="26">
        <f t="array" ref="R68">IFERROR(IF(OR(J68="",M68="",F68=""),"",IF(F68="학생부종합",INDEX(종합배치표!$C:$Q,MATCH(J68,종합배치표!$B:$B,0),(MATCH(M68,{"A","B","C","D","E"},0)-1)*3+1),INDEX(교과배치표!$C:$Q,MATCH(J68,교과배치표!$B:$B,0),(MATCH(M68,{"A","B","C","D","E"},0)-1)*3+1))),"")</f>
        <v>1.8299999999999998</v>
      </c>
      <c r="S68" s="26">
        <f t="array" ref="S68">IFERROR(IF(OR(J68="",M68="",F68=""),"",IF(F68="학생부종합",INDEX(종합배치표!$C:$Q,MATCH(J68,종합배치표!$B:$B,0),(MATCH(M68,{"A","B","C","D","E"},0)-1)*3+2),INDEX(교과배치표!$C:$Q,MATCH(J68,교과배치표!$B:$B,0),(MATCH(M68,{"A","B","C","D","E"},0)-1)*3+2))),"")</f>
        <v>1.7799999999999998</v>
      </c>
      <c r="T68" s="26">
        <f t="array" ref="T68">IFERROR(IF(OR(J68="",M68="",F68=""),"",IF(F68="학생부종합",INDEX(종합배치표!$C:$Q,MATCH(J68,종합배치표!$B:$B,0),(MATCH(M68,{"A","B","C","D","E"},0)-1)*3+3),INDEX(교과배치표!$C:$Q,MATCH(J68,교과배치표!$B:$B,0),(MATCH(M68,{"A","B","C","D","E"},0)-1)*3+3))),"")</f>
        <v>1.7299999999999998</v>
      </c>
      <c r="V68" s="140">
        <f t="shared" si="1"/>
        <v>2.7</v>
      </c>
      <c r="W68" s="141" t="str">
        <f t="shared" si="2"/>
        <v>상향</v>
      </c>
    </row>
    <row r="69" spans="2:23" ht="14.25" customHeight="1">
      <c r="B69" s="20">
        <v>324</v>
      </c>
      <c r="C69" s="21" t="s">
        <v>22</v>
      </c>
      <c r="D69" s="21" t="s">
        <v>22</v>
      </c>
      <c r="E69" s="21" t="s">
        <v>64</v>
      </c>
      <c r="F69" s="21" t="s">
        <v>24</v>
      </c>
      <c r="G69" s="22" t="s">
        <v>65</v>
      </c>
      <c r="H69" s="21" t="s">
        <v>94</v>
      </c>
      <c r="I69" s="21" t="s">
        <v>60</v>
      </c>
      <c r="J69" s="31" t="s">
        <v>80</v>
      </c>
      <c r="K69" s="24">
        <v>11</v>
      </c>
      <c r="M69" s="25" t="str">
        <f>IF(I69="","",IF(I69="인문",성적입력!$C$8,성적입력!$C$9))</f>
        <v>A</v>
      </c>
      <c r="N69" s="26">
        <f>성적입력!$C$15</f>
        <v>3</v>
      </c>
      <c r="P69" s="27" t="str">
        <f t="shared" ref="P69:P132" si="3">IF(OR(J69="",N69="",M69=""),"",IF(N69&lt;=T69,"안정",IF(N69&lt;=S69,"적정",IF(N69&lt;=R69,"소신","상향"))))</f>
        <v>소신</v>
      </c>
      <c r="R69" s="26">
        <f t="array" ref="R69">IFERROR(IF(OR(J69="",M69="",F69=""),"",IF(F69="학생부종합",INDEX(종합배치표!$C:$Q,MATCH(J69,종합배치표!$B:$B,0),(MATCH(M69,{"A","B","C","D","E"},0)-1)*3+1),INDEX(교과배치표!$C:$Q,MATCH(J69,교과배치표!$B:$B,0),(MATCH(M69,{"A","B","C","D","E"},0)-1)*3+1))),"")</f>
        <v>3</v>
      </c>
      <c r="S69" s="26">
        <f t="array" ref="S69">IFERROR(IF(OR(J69="",M69="",F69=""),"",IF(F69="학생부종합",INDEX(종합배치표!$C:$Q,MATCH(J69,종합배치표!$B:$B,0),(MATCH(M69,{"A","B","C","D","E"},0)-1)*3+2),INDEX(교과배치표!$C:$Q,MATCH(J69,교과배치표!$B:$B,0),(MATCH(M69,{"A","B","C","D","E"},0)-1)*3+2))),"")</f>
        <v>2.8</v>
      </c>
      <c r="T69" s="26">
        <f t="array" ref="T69">IFERROR(IF(OR(J69="",M69="",F69=""),"",IF(F69="학생부종합",INDEX(종합배치표!$C:$Q,MATCH(J69,종합배치표!$B:$B,0),(MATCH(M69,{"A","B","C","D","E"},0)-1)*3+3),INDEX(교과배치표!$C:$Q,MATCH(J69,교과배치표!$B:$B,0),(MATCH(M69,{"A","B","C","D","E"},0)-1)*3+3))),"")</f>
        <v>2.5999999999999996</v>
      </c>
      <c r="V69" s="140">
        <f t="shared" ref="V69:V132" si="4">$W$2</f>
        <v>2.7</v>
      </c>
      <c r="W69" s="141" t="str">
        <f t="shared" ref="W69:W132" si="5">IF(OR(J69="",V69="",M69=""),"",IF(V69&lt;=T69,"안정",IF(V69&lt;=S69,"적정",IF(V69&lt;=R69,"소신","상향"))))</f>
        <v>적정</v>
      </c>
    </row>
    <row r="70" spans="2:23" ht="14.25" customHeight="1">
      <c r="B70" s="20">
        <v>325</v>
      </c>
      <c r="C70" s="21" t="s">
        <v>22</v>
      </c>
      <c r="D70" s="21" t="s">
        <v>22</v>
      </c>
      <c r="E70" s="21" t="s">
        <v>64</v>
      </c>
      <c r="F70" s="21" t="s">
        <v>68</v>
      </c>
      <c r="G70" s="22" t="s">
        <v>69</v>
      </c>
      <c r="H70" s="21" t="s">
        <v>94</v>
      </c>
      <c r="I70" s="21" t="s">
        <v>60</v>
      </c>
      <c r="J70" s="31" t="s">
        <v>75</v>
      </c>
      <c r="K70" s="24">
        <v>3</v>
      </c>
      <c r="M70" s="25" t="str">
        <f>IF(I70="","",IF(I70="인문",성적입력!$C$8,성적입력!$C$9))</f>
        <v>A</v>
      </c>
      <c r="N70" s="26">
        <f>성적입력!$C$15</f>
        <v>3</v>
      </c>
      <c r="P70" s="27" t="str">
        <f t="shared" si="3"/>
        <v>상향</v>
      </c>
      <c r="R70" s="26">
        <f t="array" ref="R70">IFERROR(IF(OR(J70="",M70="",F70=""),"",IF(F70="학생부종합",INDEX(종합배치표!$C:$Q,MATCH(J70,종합배치표!$B:$B,0),(MATCH(M70,{"A","B","C","D","E"},0)-1)*3+1),INDEX(교과배치표!$C:$Q,MATCH(J70,교과배치표!$B:$B,0),(MATCH(M70,{"A","B","C","D","E"},0)-1)*3+1))),"")</f>
        <v>1.8299999999999998</v>
      </c>
      <c r="S70" s="26">
        <f t="array" ref="S70">IFERROR(IF(OR(J70="",M70="",F70=""),"",IF(F70="학생부종합",INDEX(종합배치표!$C:$Q,MATCH(J70,종합배치표!$B:$B,0),(MATCH(M70,{"A","B","C","D","E"},0)-1)*3+2),INDEX(교과배치표!$C:$Q,MATCH(J70,교과배치표!$B:$B,0),(MATCH(M70,{"A","B","C","D","E"},0)-1)*3+2))),"")</f>
        <v>1.7799999999999998</v>
      </c>
      <c r="T70" s="26">
        <f t="array" ref="T70">IFERROR(IF(OR(J70="",M70="",F70=""),"",IF(F70="학생부종합",INDEX(종합배치표!$C:$Q,MATCH(J70,종합배치표!$B:$B,0),(MATCH(M70,{"A","B","C","D","E"},0)-1)*3+3),INDEX(교과배치표!$C:$Q,MATCH(J70,교과배치표!$B:$B,0),(MATCH(M70,{"A","B","C","D","E"},0)-1)*3+3))),"")</f>
        <v>1.7299999999999998</v>
      </c>
      <c r="V70" s="140">
        <f t="shared" si="4"/>
        <v>2.7</v>
      </c>
      <c r="W70" s="141" t="str">
        <f t="shared" si="5"/>
        <v>상향</v>
      </c>
    </row>
    <row r="71" spans="2:23" ht="14.25" customHeight="1">
      <c r="B71" s="20">
        <v>333</v>
      </c>
      <c r="C71" s="21" t="s">
        <v>22</v>
      </c>
      <c r="D71" s="21" t="s">
        <v>22</v>
      </c>
      <c r="E71" s="21" t="s">
        <v>64</v>
      </c>
      <c r="F71" s="21" t="s">
        <v>24</v>
      </c>
      <c r="G71" s="22" t="s">
        <v>65</v>
      </c>
      <c r="H71" s="21" t="s">
        <v>95</v>
      </c>
      <c r="I71" s="21" t="s">
        <v>60</v>
      </c>
      <c r="J71" s="31" t="s">
        <v>83</v>
      </c>
      <c r="K71" s="24">
        <v>7</v>
      </c>
      <c r="M71" s="25" t="str">
        <f>IF(I71="","",IF(I71="인문",성적입력!$C$8,성적입력!$C$9))</f>
        <v>A</v>
      </c>
      <c r="N71" s="26">
        <f>성적입력!$C$15</f>
        <v>3</v>
      </c>
      <c r="P71" s="27" t="str">
        <f t="shared" si="3"/>
        <v>적정</v>
      </c>
      <c r="R71" s="26">
        <f t="array" ref="R71">IFERROR(IF(OR(J71="",M71="",F71=""),"",IF(F71="학생부종합",INDEX(종합배치표!$C:$Q,MATCH(J71,종합배치표!$B:$B,0),(MATCH(M71,{"A","B","C","D","E"},0)-1)*3+1),INDEX(교과배치표!$C:$Q,MATCH(J71,교과배치표!$B:$B,0),(MATCH(M71,{"A","B","C","D","E"},0)-1)*3+1))),"")</f>
        <v>3.2</v>
      </c>
      <c r="S71" s="26">
        <f t="array" ref="S71">IFERROR(IF(OR(J71="",M71="",F71=""),"",IF(F71="학생부종합",INDEX(종합배치표!$C:$Q,MATCH(J71,종합배치표!$B:$B,0),(MATCH(M71,{"A","B","C","D","E"},0)-1)*3+2),INDEX(교과배치표!$C:$Q,MATCH(J71,교과배치표!$B:$B,0),(MATCH(M71,{"A","B","C","D","E"},0)-1)*3+2))),"")</f>
        <v>3</v>
      </c>
      <c r="T71" s="26">
        <f t="array" ref="T71">IFERROR(IF(OR(J71="",M71="",F71=""),"",IF(F71="학생부종합",INDEX(종합배치표!$C:$Q,MATCH(J71,종합배치표!$B:$B,0),(MATCH(M71,{"A","B","C","D","E"},0)-1)*3+3),INDEX(교과배치표!$C:$Q,MATCH(J71,교과배치표!$B:$B,0),(MATCH(M71,{"A","B","C","D","E"},0)-1)*3+3))),"")</f>
        <v>2.8</v>
      </c>
      <c r="V71" s="140">
        <f t="shared" si="4"/>
        <v>2.7</v>
      </c>
      <c r="W71" s="141" t="str">
        <f t="shared" si="5"/>
        <v>안정</v>
      </c>
    </row>
    <row r="72" spans="2:23" ht="14.25" customHeight="1">
      <c r="B72" s="20">
        <v>334</v>
      </c>
      <c r="C72" s="21" t="s">
        <v>22</v>
      </c>
      <c r="D72" s="21" t="s">
        <v>22</v>
      </c>
      <c r="E72" s="21" t="s">
        <v>64</v>
      </c>
      <c r="F72" s="21" t="s">
        <v>68</v>
      </c>
      <c r="G72" s="22" t="s">
        <v>69</v>
      </c>
      <c r="H72" s="21" t="s">
        <v>95</v>
      </c>
      <c r="I72" s="21" t="s">
        <v>60</v>
      </c>
      <c r="J72" s="31" t="s">
        <v>84</v>
      </c>
      <c r="K72" s="24">
        <v>5</v>
      </c>
      <c r="M72" s="25" t="str">
        <f>IF(I72="","",IF(I72="인문",성적입력!$C$8,성적입력!$C$9))</f>
        <v>A</v>
      </c>
      <c r="N72" s="26">
        <f>성적입력!$C$15</f>
        <v>3</v>
      </c>
      <c r="P72" s="27" t="str">
        <f t="shared" si="3"/>
        <v>상향</v>
      </c>
      <c r="R72" s="26">
        <f t="array" ref="R72">IFERROR(IF(OR(J72="",M72="",F72=""),"",IF(F72="학생부종합",INDEX(종합배치표!$C:$Q,MATCH(J72,종합배치표!$B:$B,0),(MATCH(M72,{"A","B","C","D","E"},0)-1)*3+1),INDEX(교과배치표!$C:$Q,MATCH(J72,교과배치표!$B:$B,0),(MATCH(M72,{"A","B","C","D","E"},0)-1)*3+1))),"")</f>
        <v>2.0299999999999998</v>
      </c>
      <c r="S72" s="26">
        <f t="array" ref="S72">IFERROR(IF(OR(J72="",M72="",F72=""),"",IF(F72="학생부종합",INDEX(종합배치표!$C:$Q,MATCH(J72,종합배치표!$B:$B,0),(MATCH(M72,{"A","B","C","D","E"},0)-1)*3+2),INDEX(교과배치표!$C:$Q,MATCH(J72,교과배치표!$B:$B,0),(MATCH(M72,{"A","B","C","D","E"},0)-1)*3+2))),"")</f>
        <v>1.98</v>
      </c>
      <c r="T72" s="26">
        <f t="array" ref="T72">IFERROR(IF(OR(J72="",M72="",F72=""),"",IF(F72="학생부종합",INDEX(종합배치표!$C:$Q,MATCH(J72,종합배치표!$B:$B,0),(MATCH(M72,{"A","B","C","D","E"},0)-1)*3+3),INDEX(교과배치표!$C:$Q,MATCH(J72,교과배치표!$B:$B,0),(MATCH(M72,{"A","B","C","D","E"},0)-1)*3+3))),"")</f>
        <v>1.93</v>
      </c>
      <c r="V72" s="140">
        <f t="shared" si="4"/>
        <v>2.7</v>
      </c>
      <c r="W72" s="141" t="str">
        <f t="shared" si="5"/>
        <v>상향</v>
      </c>
    </row>
    <row r="73" spans="2:23" ht="14.25" customHeight="1">
      <c r="B73" s="20">
        <v>337</v>
      </c>
      <c r="C73" s="21" t="s">
        <v>22</v>
      </c>
      <c r="D73" s="21" t="s">
        <v>22</v>
      </c>
      <c r="E73" s="21" t="s">
        <v>64</v>
      </c>
      <c r="F73" s="21" t="s">
        <v>24</v>
      </c>
      <c r="G73" s="22" t="s">
        <v>65</v>
      </c>
      <c r="H73" s="21" t="s">
        <v>96</v>
      </c>
      <c r="I73" s="21" t="s">
        <v>60</v>
      </c>
      <c r="J73" s="31" t="s">
        <v>80</v>
      </c>
      <c r="K73" s="24">
        <v>8</v>
      </c>
      <c r="M73" s="25" t="str">
        <f>IF(I73="","",IF(I73="인문",성적입력!$C$8,성적입력!$C$9))</f>
        <v>A</v>
      </c>
      <c r="N73" s="26">
        <f>성적입력!$C$15</f>
        <v>3</v>
      </c>
      <c r="P73" s="27" t="str">
        <f t="shared" si="3"/>
        <v>소신</v>
      </c>
      <c r="R73" s="26">
        <f t="array" ref="R73">IFERROR(IF(OR(J73="",M73="",F73=""),"",IF(F73="학생부종합",INDEX(종합배치표!$C:$Q,MATCH(J73,종합배치표!$B:$B,0),(MATCH(M73,{"A","B","C","D","E"},0)-1)*3+1),INDEX(교과배치표!$C:$Q,MATCH(J73,교과배치표!$B:$B,0),(MATCH(M73,{"A","B","C","D","E"},0)-1)*3+1))),"")</f>
        <v>3</v>
      </c>
      <c r="S73" s="26">
        <f t="array" ref="S73">IFERROR(IF(OR(J73="",M73="",F73=""),"",IF(F73="학생부종합",INDEX(종합배치표!$C:$Q,MATCH(J73,종합배치표!$B:$B,0),(MATCH(M73,{"A","B","C","D","E"},0)-1)*3+2),INDEX(교과배치표!$C:$Q,MATCH(J73,교과배치표!$B:$B,0),(MATCH(M73,{"A","B","C","D","E"},0)-1)*3+2))),"")</f>
        <v>2.8</v>
      </c>
      <c r="T73" s="26">
        <f t="array" ref="T73">IFERROR(IF(OR(J73="",M73="",F73=""),"",IF(F73="학생부종합",INDEX(종합배치표!$C:$Q,MATCH(J73,종합배치표!$B:$B,0),(MATCH(M73,{"A","B","C","D","E"},0)-1)*3+3),INDEX(교과배치표!$C:$Q,MATCH(J73,교과배치표!$B:$B,0),(MATCH(M73,{"A","B","C","D","E"},0)-1)*3+3))),"")</f>
        <v>2.5999999999999996</v>
      </c>
      <c r="V73" s="140">
        <f t="shared" si="4"/>
        <v>2.7</v>
      </c>
      <c r="W73" s="141" t="str">
        <f t="shared" si="5"/>
        <v>적정</v>
      </c>
    </row>
    <row r="74" spans="2:23" ht="14.25" customHeight="1">
      <c r="B74" s="20">
        <v>338</v>
      </c>
      <c r="C74" s="21" t="s">
        <v>22</v>
      </c>
      <c r="D74" s="21" t="s">
        <v>22</v>
      </c>
      <c r="E74" s="21" t="s">
        <v>64</v>
      </c>
      <c r="F74" s="21" t="s">
        <v>68</v>
      </c>
      <c r="G74" s="22" t="s">
        <v>69</v>
      </c>
      <c r="H74" s="21" t="s">
        <v>96</v>
      </c>
      <c r="I74" s="21" t="s">
        <v>60</v>
      </c>
      <c r="J74" s="31" t="s">
        <v>75</v>
      </c>
      <c r="K74" s="24">
        <v>3</v>
      </c>
      <c r="M74" s="25" t="str">
        <f>IF(I74="","",IF(I74="인문",성적입력!$C$8,성적입력!$C$9))</f>
        <v>A</v>
      </c>
      <c r="N74" s="26">
        <f>성적입력!$C$15</f>
        <v>3</v>
      </c>
      <c r="P74" s="27" t="str">
        <f t="shared" si="3"/>
        <v>상향</v>
      </c>
      <c r="R74" s="26">
        <f t="array" ref="R74">IFERROR(IF(OR(J74="",M74="",F74=""),"",IF(F74="학생부종합",INDEX(종합배치표!$C:$Q,MATCH(J74,종합배치표!$B:$B,0),(MATCH(M74,{"A","B","C","D","E"},0)-1)*3+1),INDEX(교과배치표!$C:$Q,MATCH(J74,교과배치표!$B:$B,0),(MATCH(M74,{"A","B","C","D","E"},0)-1)*3+1))),"")</f>
        <v>1.8299999999999998</v>
      </c>
      <c r="S74" s="26">
        <f t="array" ref="S74">IFERROR(IF(OR(J74="",M74="",F74=""),"",IF(F74="학생부종합",INDEX(종합배치표!$C:$Q,MATCH(J74,종합배치표!$B:$B,0),(MATCH(M74,{"A","B","C","D","E"},0)-1)*3+2),INDEX(교과배치표!$C:$Q,MATCH(J74,교과배치표!$B:$B,0),(MATCH(M74,{"A","B","C","D","E"},0)-1)*3+2))),"")</f>
        <v>1.7799999999999998</v>
      </c>
      <c r="T74" s="26">
        <f t="array" ref="T74">IFERROR(IF(OR(J74="",M74="",F74=""),"",IF(F74="학생부종합",INDEX(종합배치표!$C:$Q,MATCH(J74,종합배치표!$B:$B,0),(MATCH(M74,{"A","B","C","D","E"},0)-1)*3+3),INDEX(교과배치표!$C:$Q,MATCH(J74,교과배치표!$B:$B,0),(MATCH(M74,{"A","B","C","D","E"},0)-1)*3+3))),"")</f>
        <v>1.7299999999999998</v>
      </c>
      <c r="V74" s="140">
        <f t="shared" si="4"/>
        <v>2.7</v>
      </c>
      <c r="W74" s="141" t="str">
        <f t="shared" si="5"/>
        <v>상향</v>
      </c>
    </row>
    <row r="75" spans="2:23" ht="14.25" customHeight="1">
      <c r="B75" s="20">
        <v>340</v>
      </c>
      <c r="C75" s="21" t="s">
        <v>22</v>
      </c>
      <c r="D75" s="21" t="s">
        <v>22</v>
      </c>
      <c r="E75" s="21" t="s">
        <v>64</v>
      </c>
      <c r="F75" s="21" t="s">
        <v>24</v>
      </c>
      <c r="G75" s="22" t="s">
        <v>65</v>
      </c>
      <c r="H75" s="21" t="s">
        <v>97</v>
      </c>
      <c r="I75" s="21" t="s">
        <v>60</v>
      </c>
      <c r="J75" s="31" t="s">
        <v>83</v>
      </c>
      <c r="K75" s="24">
        <v>10</v>
      </c>
      <c r="M75" s="25" t="str">
        <f>IF(I75="","",IF(I75="인문",성적입력!$C$8,성적입력!$C$9))</f>
        <v>A</v>
      </c>
      <c r="N75" s="26">
        <f>성적입력!$C$15</f>
        <v>3</v>
      </c>
      <c r="P75" s="27" t="str">
        <f t="shared" si="3"/>
        <v>적정</v>
      </c>
      <c r="R75" s="26">
        <f t="array" ref="R75">IFERROR(IF(OR(J75="",M75="",F75=""),"",IF(F75="학생부종합",INDEX(종합배치표!$C:$Q,MATCH(J75,종합배치표!$B:$B,0),(MATCH(M75,{"A","B","C","D","E"},0)-1)*3+1),INDEX(교과배치표!$C:$Q,MATCH(J75,교과배치표!$B:$B,0),(MATCH(M75,{"A","B","C","D","E"},0)-1)*3+1))),"")</f>
        <v>3.2</v>
      </c>
      <c r="S75" s="26">
        <f t="array" ref="S75">IFERROR(IF(OR(J75="",M75="",F75=""),"",IF(F75="학생부종합",INDEX(종합배치표!$C:$Q,MATCH(J75,종합배치표!$B:$B,0),(MATCH(M75,{"A","B","C","D","E"},0)-1)*3+2),INDEX(교과배치표!$C:$Q,MATCH(J75,교과배치표!$B:$B,0),(MATCH(M75,{"A","B","C","D","E"},0)-1)*3+2))),"")</f>
        <v>3</v>
      </c>
      <c r="T75" s="26">
        <f t="array" ref="T75">IFERROR(IF(OR(J75="",M75="",F75=""),"",IF(F75="학생부종합",INDEX(종합배치표!$C:$Q,MATCH(J75,종합배치표!$B:$B,0),(MATCH(M75,{"A","B","C","D","E"},0)-1)*3+3),INDEX(교과배치표!$C:$Q,MATCH(J75,교과배치표!$B:$B,0),(MATCH(M75,{"A","B","C","D","E"},0)-1)*3+3))),"")</f>
        <v>2.8</v>
      </c>
      <c r="V75" s="140">
        <f t="shared" si="4"/>
        <v>2.7</v>
      </c>
      <c r="W75" s="141" t="str">
        <f t="shared" si="5"/>
        <v>안정</v>
      </c>
    </row>
    <row r="76" spans="2:23" ht="14.25" customHeight="1">
      <c r="B76" s="20">
        <v>341</v>
      </c>
      <c r="C76" s="21" t="s">
        <v>22</v>
      </c>
      <c r="D76" s="21" t="s">
        <v>22</v>
      </c>
      <c r="E76" s="21" t="s">
        <v>64</v>
      </c>
      <c r="F76" s="21" t="s">
        <v>68</v>
      </c>
      <c r="G76" s="22" t="s">
        <v>69</v>
      </c>
      <c r="H76" s="21" t="s">
        <v>97</v>
      </c>
      <c r="I76" s="21" t="s">
        <v>60</v>
      </c>
      <c r="J76" s="31" t="s">
        <v>84</v>
      </c>
      <c r="K76" s="24">
        <v>3</v>
      </c>
      <c r="M76" s="25" t="str">
        <f>IF(I76="","",IF(I76="인문",성적입력!$C$8,성적입력!$C$9))</f>
        <v>A</v>
      </c>
      <c r="N76" s="26">
        <f>성적입력!$C$15</f>
        <v>3</v>
      </c>
      <c r="P76" s="27" t="str">
        <f t="shared" si="3"/>
        <v>상향</v>
      </c>
      <c r="R76" s="26">
        <f t="array" ref="R76">IFERROR(IF(OR(J76="",M76="",F76=""),"",IF(F76="학생부종합",INDEX(종합배치표!$C:$Q,MATCH(J76,종합배치표!$B:$B,0),(MATCH(M76,{"A","B","C","D","E"},0)-1)*3+1),INDEX(교과배치표!$C:$Q,MATCH(J76,교과배치표!$B:$B,0),(MATCH(M76,{"A","B","C","D","E"},0)-1)*3+1))),"")</f>
        <v>2.0299999999999998</v>
      </c>
      <c r="S76" s="26">
        <f t="array" ref="S76">IFERROR(IF(OR(J76="",M76="",F76=""),"",IF(F76="학생부종합",INDEX(종합배치표!$C:$Q,MATCH(J76,종합배치표!$B:$B,0),(MATCH(M76,{"A","B","C","D","E"},0)-1)*3+2),INDEX(교과배치표!$C:$Q,MATCH(J76,교과배치표!$B:$B,0),(MATCH(M76,{"A","B","C","D","E"},0)-1)*3+2))),"")</f>
        <v>1.98</v>
      </c>
      <c r="T76" s="26">
        <f t="array" ref="T76">IFERROR(IF(OR(J76="",M76="",F76=""),"",IF(F76="학생부종합",INDEX(종합배치표!$C:$Q,MATCH(J76,종합배치표!$B:$B,0),(MATCH(M76,{"A","B","C","D","E"},0)-1)*3+3),INDEX(교과배치표!$C:$Q,MATCH(J76,교과배치표!$B:$B,0),(MATCH(M76,{"A","B","C","D","E"},0)-1)*3+3))),"")</f>
        <v>1.93</v>
      </c>
      <c r="V76" s="140">
        <f t="shared" si="4"/>
        <v>2.7</v>
      </c>
      <c r="W76" s="141" t="str">
        <f t="shared" si="5"/>
        <v>상향</v>
      </c>
    </row>
    <row r="77" spans="2:23" ht="14.25" customHeight="1">
      <c r="B77" s="20">
        <v>342</v>
      </c>
      <c r="C77" s="21" t="s">
        <v>22</v>
      </c>
      <c r="D77" s="21" t="s">
        <v>22</v>
      </c>
      <c r="E77" s="21" t="s">
        <v>64</v>
      </c>
      <c r="F77" s="21" t="s">
        <v>24</v>
      </c>
      <c r="G77" s="22" t="s">
        <v>65</v>
      </c>
      <c r="H77" s="21" t="s">
        <v>45</v>
      </c>
      <c r="I77" s="21" t="s">
        <v>27</v>
      </c>
      <c r="J77" s="31" t="s">
        <v>98</v>
      </c>
      <c r="K77" s="24">
        <v>8</v>
      </c>
      <c r="M77" s="25" t="str">
        <f>IF(I77="","",IF(I77="인문",성적입력!$C$8,성적입력!$C$9))</f>
        <v>A</v>
      </c>
      <c r="N77" s="26">
        <f>성적입력!$C$15</f>
        <v>3</v>
      </c>
      <c r="P77" s="27" t="str">
        <f t="shared" si="3"/>
        <v>소신</v>
      </c>
      <c r="R77" s="26">
        <f t="array" ref="R77">IFERROR(IF(OR(J77="",M77="",F77=""),"",IF(F77="학생부종합",INDEX(종합배치표!$C:$Q,MATCH(J77,종합배치표!$B:$B,0),(MATCH(M77,{"A","B","C","D","E"},0)-1)*3+1),INDEX(교과배치표!$C:$Q,MATCH(J77,교과배치표!$B:$B,0),(MATCH(M77,{"A","B","C","D","E"},0)-1)*3+1))),"")</f>
        <v>3.11</v>
      </c>
      <c r="S77" s="26">
        <f t="array" ref="S77">IFERROR(IF(OR(J77="",M77="",F77=""),"",IF(F77="학생부종합",INDEX(종합배치표!$C:$Q,MATCH(J77,종합배치표!$B:$B,0),(MATCH(M77,{"A","B","C","D","E"},0)-1)*3+2),INDEX(교과배치표!$C:$Q,MATCH(J77,교과배치표!$B:$B,0),(MATCH(M77,{"A","B","C","D","E"},0)-1)*3+2))),"")</f>
        <v>2.9099999999999997</v>
      </c>
      <c r="T77" s="26">
        <f t="array" ref="T77">IFERROR(IF(OR(J77="",M77="",F77=""),"",IF(F77="학생부종합",INDEX(종합배치표!$C:$Q,MATCH(J77,종합배치표!$B:$B,0),(MATCH(M77,{"A","B","C","D","E"},0)-1)*3+3),INDEX(교과배치표!$C:$Q,MATCH(J77,교과배치표!$B:$B,0),(MATCH(M77,{"A","B","C","D","E"},0)-1)*3+3))),"")</f>
        <v>2.7099999999999995</v>
      </c>
      <c r="V77" s="140">
        <f t="shared" si="4"/>
        <v>2.7</v>
      </c>
      <c r="W77" s="141" t="str">
        <f t="shared" si="5"/>
        <v>안정</v>
      </c>
    </row>
    <row r="78" spans="2:23" ht="14.25" customHeight="1">
      <c r="B78" s="20">
        <v>343</v>
      </c>
      <c r="C78" s="21" t="s">
        <v>22</v>
      </c>
      <c r="D78" s="21" t="s">
        <v>22</v>
      </c>
      <c r="E78" s="21" t="s">
        <v>64</v>
      </c>
      <c r="F78" s="21" t="s">
        <v>68</v>
      </c>
      <c r="G78" s="22" t="s">
        <v>69</v>
      </c>
      <c r="H78" s="21" t="s">
        <v>45</v>
      </c>
      <c r="I78" s="21" t="s">
        <v>27</v>
      </c>
      <c r="J78" s="31" t="s">
        <v>99</v>
      </c>
      <c r="K78" s="24">
        <v>4</v>
      </c>
      <c r="M78" s="25" t="str">
        <f>IF(I78="","",IF(I78="인문",성적입력!$C$8,성적입력!$C$9))</f>
        <v>A</v>
      </c>
      <c r="N78" s="26">
        <f>성적입력!$C$15</f>
        <v>3</v>
      </c>
      <c r="P78" s="27" t="str">
        <f t="shared" si="3"/>
        <v>상향</v>
      </c>
      <c r="R78" s="26">
        <f t="array" ref="R78">IFERROR(IF(OR(J78="",M78="",F78=""),"",IF(F78="학생부종합",INDEX(종합배치표!$C:$Q,MATCH(J78,종합배치표!$B:$B,0),(MATCH(M78,{"A","B","C","D","E"},0)-1)*3+1),INDEX(교과배치표!$C:$Q,MATCH(J78,교과배치표!$B:$B,0),(MATCH(M78,{"A","B","C","D","E"},0)-1)*3+1))),"")</f>
        <v>1.99</v>
      </c>
      <c r="S78" s="26">
        <f t="array" ref="S78">IFERROR(IF(OR(J78="",M78="",F78=""),"",IF(F78="학생부종합",INDEX(종합배치표!$C:$Q,MATCH(J78,종합배치표!$B:$B,0),(MATCH(M78,{"A","B","C","D","E"},0)-1)*3+2),INDEX(교과배치표!$C:$Q,MATCH(J78,교과배치표!$B:$B,0),(MATCH(M78,{"A","B","C","D","E"},0)-1)*3+2))),"")</f>
        <v>1.94</v>
      </c>
      <c r="T78" s="26">
        <f t="array" ref="T78">IFERROR(IF(OR(J78="",M78="",F78=""),"",IF(F78="학생부종합",INDEX(종합배치표!$C:$Q,MATCH(J78,종합배치표!$B:$B,0),(MATCH(M78,{"A","B","C","D","E"},0)-1)*3+3),INDEX(교과배치표!$C:$Q,MATCH(J78,교과배치표!$B:$B,0),(MATCH(M78,{"A","B","C","D","E"},0)-1)*3+3))),"")</f>
        <v>1.89</v>
      </c>
      <c r="V78" s="140">
        <f t="shared" si="4"/>
        <v>2.7</v>
      </c>
      <c r="W78" s="141" t="str">
        <f t="shared" si="5"/>
        <v>상향</v>
      </c>
    </row>
    <row r="79" spans="2:23" ht="14.25" customHeight="1">
      <c r="B79" s="20">
        <v>344</v>
      </c>
      <c r="C79" s="21" t="s">
        <v>22</v>
      </c>
      <c r="D79" s="21" t="s">
        <v>22</v>
      </c>
      <c r="E79" s="21" t="s">
        <v>64</v>
      </c>
      <c r="F79" s="21" t="s">
        <v>24</v>
      </c>
      <c r="G79" s="22" t="s">
        <v>65</v>
      </c>
      <c r="H79" s="21" t="s">
        <v>53</v>
      </c>
      <c r="I79" s="21" t="s">
        <v>27</v>
      </c>
      <c r="J79" s="31" t="s">
        <v>76</v>
      </c>
      <c r="K79" s="24">
        <v>30</v>
      </c>
      <c r="M79" s="25" t="str">
        <f>IF(I79="","",IF(I79="인문",성적입력!$C$8,성적입력!$C$9))</f>
        <v>A</v>
      </c>
      <c r="N79" s="26">
        <f>성적입력!$C$15</f>
        <v>3</v>
      </c>
      <c r="P79" s="27" t="str">
        <f t="shared" si="3"/>
        <v>소신</v>
      </c>
      <c r="R79" s="26">
        <f t="array" ref="R79">IFERROR(IF(OR(J79="",M79="",F79=""),"",IF(F79="학생부종합",INDEX(종합배치표!$C:$Q,MATCH(J79,종합배치표!$B:$B,0),(MATCH(M79,{"A","B","C","D","E"},0)-1)*3+1),INDEX(교과배치표!$C:$Q,MATCH(J79,교과배치표!$B:$B,0),(MATCH(M79,{"A","B","C","D","E"},0)-1)*3+1))),"")</f>
        <v>3.0999999999999996</v>
      </c>
      <c r="S79" s="26">
        <f t="array" ref="S79">IFERROR(IF(OR(J79="",M79="",F79=""),"",IF(F79="학생부종합",INDEX(종합배치표!$C:$Q,MATCH(J79,종합배치표!$B:$B,0),(MATCH(M79,{"A","B","C","D","E"},0)-1)*3+2),INDEX(교과배치표!$C:$Q,MATCH(J79,교과배치표!$B:$B,0),(MATCH(M79,{"A","B","C","D","E"},0)-1)*3+2))),"")</f>
        <v>2.8999999999999995</v>
      </c>
      <c r="T79" s="26">
        <f t="array" ref="T79">IFERROR(IF(OR(J79="",M79="",F79=""),"",IF(F79="학생부종합",INDEX(종합배치표!$C:$Q,MATCH(J79,종합배치표!$B:$B,0),(MATCH(M79,{"A","B","C","D","E"},0)-1)*3+3),INDEX(교과배치표!$C:$Q,MATCH(J79,교과배치표!$B:$B,0),(MATCH(M79,{"A","B","C","D","E"},0)-1)*3+3))),"")</f>
        <v>2.6999999999999993</v>
      </c>
      <c r="V79" s="140">
        <f t="shared" si="4"/>
        <v>2.7</v>
      </c>
      <c r="W79" s="141" t="str">
        <f t="shared" si="5"/>
        <v>안정</v>
      </c>
    </row>
    <row r="80" spans="2:23" ht="14.25" customHeight="1">
      <c r="B80" s="20">
        <v>345</v>
      </c>
      <c r="C80" s="21" t="s">
        <v>22</v>
      </c>
      <c r="D80" s="21" t="s">
        <v>22</v>
      </c>
      <c r="E80" s="21" t="s">
        <v>64</v>
      </c>
      <c r="F80" s="21" t="s">
        <v>68</v>
      </c>
      <c r="G80" s="22" t="s">
        <v>69</v>
      </c>
      <c r="H80" s="21" t="s">
        <v>53</v>
      </c>
      <c r="I80" s="21" t="s">
        <v>27</v>
      </c>
      <c r="J80" s="31" t="s">
        <v>77</v>
      </c>
      <c r="K80" s="24">
        <v>4</v>
      </c>
      <c r="M80" s="25" t="str">
        <f>IF(I80="","",IF(I80="인문",성적입력!$C$8,성적입력!$C$9))</f>
        <v>A</v>
      </c>
      <c r="N80" s="26">
        <f>성적입력!$C$15</f>
        <v>3</v>
      </c>
      <c r="P80" s="27" t="str">
        <f t="shared" si="3"/>
        <v>상향</v>
      </c>
      <c r="R80" s="26">
        <f t="array" ref="R80">IFERROR(IF(OR(J80="",M80="",F80=""),"",IF(F80="학생부종합",INDEX(종합배치표!$C:$Q,MATCH(J80,종합배치표!$B:$B,0),(MATCH(M80,{"A","B","C","D","E"},0)-1)*3+1),INDEX(교과배치표!$C:$Q,MATCH(J80,교과배치표!$B:$B,0),(MATCH(M80,{"A","B","C","D","E"},0)-1)*3+1))),"")</f>
        <v>1.98</v>
      </c>
      <c r="S80" s="26">
        <f t="array" ref="S80">IFERROR(IF(OR(J80="",M80="",F80=""),"",IF(F80="학생부종합",INDEX(종합배치표!$C:$Q,MATCH(J80,종합배치표!$B:$B,0),(MATCH(M80,{"A","B","C","D","E"},0)-1)*3+2),INDEX(교과배치표!$C:$Q,MATCH(J80,교과배치표!$B:$B,0),(MATCH(M80,{"A","B","C","D","E"},0)-1)*3+2))),"")</f>
        <v>1.93</v>
      </c>
      <c r="T80" s="26">
        <f t="array" ref="T80">IFERROR(IF(OR(J80="",M80="",F80=""),"",IF(F80="학생부종합",INDEX(종합배치표!$C:$Q,MATCH(J80,종합배치표!$B:$B,0),(MATCH(M80,{"A","B","C","D","E"},0)-1)*3+3),INDEX(교과배치표!$C:$Q,MATCH(J80,교과배치표!$B:$B,0),(MATCH(M80,{"A","B","C","D","E"},0)-1)*3+3))),"")</f>
        <v>1.88</v>
      </c>
      <c r="V80" s="140">
        <f t="shared" si="4"/>
        <v>2.7</v>
      </c>
      <c r="W80" s="141" t="str">
        <f t="shared" si="5"/>
        <v>상향</v>
      </c>
    </row>
    <row r="81" spans="2:23" ht="14.25" customHeight="1">
      <c r="B81" s="20">
        <v>350</v>
      </c>
      <c r="C81" s="21" t="s">
        <v>22</v>
      </c>
      <c r="D81" s="21" t="s">
        <v>22</v>
      </c>
      <c r="E81" s="21" t="s">
        <v>64</v>
      </c>
      <c r="F81" s="21" t="s">
        <v>24</v>
      </c>
      <c r="G81" s="22" t="s">
        <v>65</v>
      </c>
      <c r="H81" s="21" t="s">
        <v>100</v>
      </c>
      <c r="I81" s="21" t="s">
        <v>27</v>
      </c>
      <c r="J81" s="31" t="s">
        <v>72</v>
      </c>
      <c r="K81" s="24">
        <v>13</v>
      </c>
      <c r="M81" s="25" t="str">
        <f>IF(I81="","",IF(I81="인문",성적입력!$C$8,성적입력!$C$9))</f>
        <v>A</v>
      </c>
      <c r="N81" s="26">
        <f>성적입력!$C$15</f>
        <v>3</v>
      </c>
      <c r="P81" s="27" t="str">
        <f t="shared" si="3"/>
        <v>소신</v>
      </c>
      <c r="R81" s="26">
        <f t="array" ref="R81">IFERROR(IF(OR(J81="",M81="",F81=""),"",IF(F81="학생부종합",INDEX(종합배치표!$C:$Q,MATCH(J81,종합배치표!$B:$B,0),(MATCH(M81,{"A","B","C","D","E"},0)-1)*3+1),INDEX(교과배치표!$C:$Q,MATCH(J81,교과배치표!$B:$B,0),(MATCH(M81,{"A","B","C","D","E"},0)-1)*3+1))),"")</f>
        <v>3</v>
      </c>
      <c r="S81" s="26">
        <f t="array" ref="S81">IFERROR(IF(OR(J81="",M81="",F81=""),"",IF(F81="학생부종합",INDEX(종합배치표!$C:$Q,MATCH(J81,종합배치표!$B:$B,0),(MATCH(M81,{"A","B","C","D","E"},0)-1)*3+2),INDEX(교과배치표!$C:$Q,MATCH(J81,교과배치표!$B:$B,0),(MATCH(M81,{"A","B","C","D","E"},0)-1)*3+2))),"")</f>
        <v>2.8</v>
      </c>
      <c r="T81" s="26">
        <f t="array" ref="T81">IFERROR(IF(OR(J81="",M81="",F81=""),"",IF(F81="학생부종합",INDEX(종합배치표!$C:$Q,MATCH(J81,종합배치표!$B:$B,0),(MATCH(M81,{"A","B","C","D","E"},0)-1)*3+3),INDEX(교과배치표!$C:$Q,MATCH(J81,교과배치표!$B:$B,0),(MATCH(M81,{"A","B","C","D","E"},0)-1)*3+3))),"")</f>
        <v>2.5999999999999996</v>
      </c>
      <c r="V81" s="140">
        <f t="shared" si="4"/>
        <v>2.7</v>
      </c>
      <c r="W81" s="141" t="str">
        <f t="shared" si="5"/>
        <v>적정</v>
      </c>
    </row>
    <row r="82" spans="2:23" ht="14.25" customHeight="1">
      <c r="B82" s="20">
        <v>351</v>
      </c>
      <c r="C82" s="21" t="s">
        <v>22</v>
      </c>
      <c r="D82" s="21" t="s">
        <v>22</v>
      </c>
      <c r="E82" s="21" t="s">
        <v>64</v>
      </c>
      <c r="F82" s="21" t="s">
        <v>68</v>
      </c>
      <c r="G82" s="22" t="s">
        <v>69</v>
      </c>
      <c r="H82" s="21" t="s">
        <v>100</v>
      </c>
      <c r="I82" s="21" t="s">
        <v>27</v>
      </c>
      <c r="J82" s="31" t="s">
        <v>73</v>
      </c>
      <c r="K82" s="24">
        <v>4</v>
      </c>
      <c r="M82" s="25" t="str">
        <f>IF(I82="","",IF(I82="인문",성적입력!$C$8,성적입력!$C$9))</f>
        <v>A</v>
      </c>
      <c r="N82" s="26">
        <f>성적입력!$C$15</f>
        <v>3</v>
      </c>
      <c r="P82" s="27" t="str">
        <f t="shared" si="3"/>
        <v>상향</v>
      </c>
      <c r="R82" s="26">
        <f t="array" ref="R82">IFERROR(IF(OR(J82="",M82="",F82=""),"",IF(F82="학생부종합",INDEX(종합배치표!$C:$Q,MATCH(J82,종합배치표!$B:$B,0),(MATCH(M82,{"A","B","C","D","E"},0)-1)*3+1),INDEX(교과배치표!$C:$Q,MATCH(J82,교과배치표!$B:$B,0),(MATCH(M82,{"A","B","C","D","E"},0)-1)*3+1))),"")</f>
        <v>1.88</v>
      </c>
      <c r="S82" s="26">
        <f t="array" ref="S82">IFERROR(IF(OR(J82="",M82="",F82=""),"",IF(F82="학생부종합",INDEX(종합배치표!$C:$Q,MATCH(J82,종합배치표!$B:$B,0),(MATCH(M82,{"A","B","C","D","E"},0)-1)*3+2),INDEX(교과배치표!$C:$Q,MATCH(J82,교과배치표!$B:$B,0),(MATCH(M82,{"A","B","C","D","E"},0)-1)*3+2))),"")</f>
        <v>1.8299999999999998</v>
      </c>
      <c r="T82" s="26">
        <f t="array" ref="T82">IFERROR(IF(OR(J82="",M82="",F82=""),"",IF(F82="학생부종합",INDEX(종합배치표!$C:$Q,MATCH(J82,종합배치표!$B:$B,0),(MATCH(M82,{"A","B","C","D","E"},0)-1)*3+3),INDEX(교과배치표!$C:$Q,MATCH(J82,교과배치표!$B:$B,0),(MATCH(M82,{"A","B","C","D","E"},0)-1)*3+3))),"")</f>
        <v>1.7799999999999998</v>
      </c>
      <c r="V82" s="140">
        <f t="shared" si="4"/>
        <v>2.7</v>
      </c>
      <c r="W82" s="141" t="str">
        <f t="shared" si="5"/>
        <v>상향</v>
      </c>
    </row>
    <row r="83" spans="2:23" ht="14.25" customHeight="1">
      <c r="B83" s="20">
        <v>352</v>
      </c>
      <c r="C83" s="21" t="s">
        <v>22</v>
      </c>
      <c r="D83" s="21" t="s">
        <v>22</v>
      </c>
      <c r="E83" s="21" t="s">
        <v>64</v>
      </c>
      <c r="F83" s="21" t="s">
        <v>68</v>
      </c>
      <c r="G83" s="22" t="s">
        <v>69</v>
      </c>
      <c r="H83" s="21" t="s">
        <v>101</v>
      </c>
      <c r="I83" s="21" t="s">
        <v>60</v>
      </c>
      <c r="J83" s="31" t="s">
        <v>84</v>
      </c>
      <c r="K83" s="24">
        <v>13</v>
      </c>
      <c r="M83" s="25" t="str">
        <f>IF(I83="","",IF(I83="인문",성적입력!$C$8,성적입력!$C$9))</f>
        <v>A</v>
      </c>
      <c r="N83" s="26">
        <f>성적입력!$C$15</f>
        <v>3</v>
      </c>
      <c r="P83" s="27" t="str">
        <f t="shared" si="3"/>
        <v>상향</v>
      </c>
      <c r="R83" s="26">
        <f t="array" ref="R83">IFERROR(IF(OR(J83="",M83="",F83=""),"",IF(F83="학생부종합",INDEX(종합배치표!$C:$Q,MATCH(J83,종합배치표!$B:$B,0),(MATCH(M83,{"A","B","C","D","E"},0)-1)*3+1),INDEX(교과배치표!$C:$Q,MATCH(J83,교과배치표!$B:$B,0),(MATCH(M83,{"A","B","C","D","E"},0)-1)*3+1))),"")</f>
        <v>2.0299999999999998</v>
      </c>
      <c r="S83" s="26">
        <f t="array" ref="S83">IFERROR(IF(OR(J83="",M83="",F83=""),"",IF(F83="학생부종합",INDEX(종합배치표!$C:$Q,MATCH(J83,종합배치표!$B:$B,0),(MATCH(M83,{"A","B","C","D","E"},0)-1)*3+2),INDEX(교과배치표!$C:$Q,MATCH(J83,교과배치표!$B:$B,0),(MATCH(M83,{"A","B","C","D","E"},0)-1)*3+2))),"")</f>
        <v>1.98</v>
      </c>
      <c r="T83" s="26">
        <f t="array" ref="T83">IFERROR(IF(OR(J83="",M83="",F83=""),"",IF(F83="학생부종합",INDEX(종합배치표!$C:$Q,MATCH(J83,종합배치표!$B:$B,0),(MATCH(M83,{"A","B","C","D","E"},0)-1)*3+3),INDEX(교과배치표!$C:$Q,MATCH(J83,교과배치표!$B:$B,0),(MATCH(M83,{"A","B","C","D","E"},0)-1)*3+3))),"")</f>
        <v>1.93</v>
      </c>
      <c r="V83" s="140">
        <f t="shared" si="4"/>
        <v>2.7</v>
      </c>
      <c r="W83" s="141" t="str">
        <f t="shared" si="5"/>
        <v>상향</v>
      </c>
    </row>
    <row r="84" spans="2:23" ht="14.25" customHeight="1">
      <c r="B84" s="20">
        <v>353</v>
      </c>
      <c r="C84" s="21" t="s">
        <v>22</v>
      </c>
      <c r="D84" s="21" t="s">
        <v>22</v>
      </c>
      <c r="E84" s="21" t="s">
        <v>64</v>
      </c>
      <c r="F84" s="21" t="s">
        <v>24</v>
      </c>
      <c r="G84" s="22" t="s">
        <v>65</v>
      </c>
      <c r="H84" s="21" t="s">
        <v>102</v>
      </c>
      <c r="I84" s="21" t="s">
        <v>27</v>
      </c>
      <c r="J84" s="31" t="s">
        <v>98</v>
      </c>
      <c r="K84" s="24">
        <v>16</v>
      </c>
      <c r="M84" s="25" t="str">
        <f>IF(I84="","",IF(I84="인문",성적입력!$C$8,성적입력!$C$9))</f>
        <v>A</v>
      </c>
      <c r="N84" s="26">
        <f>성적입력!$C$15</f>
        <v>3</v>
      </c>
      <c r="P84" s="27" t="str">
        <f t="shared" si="3"/>
        <v>소신</v>
      </c>
      <c r="R84" s="26">
        <f t="array" ref="R84">IFERROR(IF(OR(J84="",M84="",F84=""),"",IF(F84="학생부종합",INDEX(종합배치표!$C:$Q,MATCH(J84,종합배치표!$B:$B,0),(MATCH(M84,{"A","B","C","D","E"},0)-1)*3+1),INDEX(교과배치표!$C:$Q,MATCH(J84,교과배치표!$B:$B,0),(MATCH(M84,{"A","B","C","D","E"},0)-1)*3+1))),"")</f>
        <v>3.11</v>
      </c>
      <c r="S84" s="26">
        <f t="array" ref="S84">IFERROR(IF(OR(J84="",M84="",F84=""),"",IF(F84="학생부종합",INDEX(종합배치표!$C:$Q,MATCH(J84,종합배치표!$B:$B,0),(MATCH(M84,{"A","B","C","D","E"},0)-1)*3+2),INDEX(교과배치표!$C:$Q,MATCH(J84,교과배치표!$B:$B,0),(MATCH(M84,{"A","B","C","D","E"},0)-1)*3+2))),"")</f>
        <v>2.9099999999999997</v>
      </c>
      <c r="T84" s="26">
        <f t="array" ref="T84">IFERROR(IF(OR(J84="",M84="",F84=""),"",IF(F84="학생부종합",INDEX(종합배치표!$C:$Q,MATCH(J84,종합배치표!$B:$B,0),(MATCH(M84,{"A","B","C","D","E"},0)-1)*3+3),INDEX(교과배치표!$C:$Q,MATCH(J84,교과배치표!$B:$B,0),(MATCH(M84,{"A","B","C","D","E"},0)-1)*3+3))),"")</f>
        <v>2.7099999999999995</v>
      </c>
      <c r="V84" s="140">
        <f t="shared" si="4"/>
        <v>2.7</v>
      </c>
      <c r="W84" s="141" t="str">
        <f t="shared" si="5"/>
        <v>안정</v>
      </c>
    </row>
    <row r="85" spans="2:23" ht="14.25" customHeight="1">
      <c r="B85" s="20">
        <v>354</v>
      </c>
      <c r="C85" s="21" t="s">
        <v>22</v>
      </c>
      <c r="D85" s="21" t="s">
        <v>22</v>
      </c>
      <c r="E85" s="21" t="s">
        <v>64</v>
      </c>
      <c r="F85" s="21" t="s">
        <v>68</v>
      </c>
      <c r="G85" s="22" t="s">
        <v>69</v>
      </c>
      <c r="H85" s="21" t="s">
        <v>102</v>
      </c>
      <c r="I85" s="21" t="s">
        <v>27</v>
      </c>
      <c r="J85" s="31" t="s">
        <v>99</v>
      </c>
      <c r="K85" s="24">
        <v>3</v>
      </c>
      <c r="M85" s="25" t="str">
        <f>IF(I85="","",IF(I85="인문",성적입력!$C$8,성적입력!$C$9))</f>
        <v>A</v>
      </c>
      <c r="N85" s="26">
        <f>성적입력!$C$15</f>
        <v>3</v>
      </c>
      <c r="P85" s="27" t="str">
        <f t="shared" si="3"/>
        <v>상향</v>
      </c>
      <c r="R85" s="26">
        <f t="array" ref="R85">IFERROR(IF(OR(J85="",M85="",F85=""),"",IF(F85="학생부종합",INDEX(종합배치표!$C:$Q,MATCH(J85,종합배치표!$B:$B,0),(MATCH(M85,{"A","B","C","D","E"},0)-1)*3+1),INDEX(교과배치표!$C:$Q,MATCH(J85,교과배치표!$B:$B,0),(MATCH(M85,{"A","B","C","D","E"},0)-1)*3+1))),"")</f>
        <v>1.99</v>
      </c>
      <c r="S85" s="26">
        <f t="array" ref="S85">IFERROR(IF(OR(J85="",M85="",F85=""),"",IF(F85="학생부종합",INDEX(종합배치표!$C:$Q,MATCH(J85,종합배치표!$B:$B,0),(MATCH(M85,{"A","B","C","D","E"},0)-1)*3+2),INDEX(교과배치표!$C:$Q,MATCH(J85,교과배치표!$B:$B,0),(MATCH(M85,{"A","B","C","D","E"},0)-1)*3+2))),"")</f>
        <v>1.94</v>
      </c>
      <c r="T85" s="26">
        <f t="array" ref="T85">IFERROR(IF(OR(J85="",M85="",F85=""),"",IF(F85="학생부종합",INDEX(종합배치표!$C:$Q,MATCH(J85,종합배치표!$B:$B,0),(MATCH(M85,{"A","B","C","D","E"},0)-1)*3+3),INDEX(교과배치표!$C:$Q,MATCH(J85,교과배치표!$B:$B,0),(MATCH(M85,{"A","B","C","D","E"},0)-1)*3+3))),"")</f>
        <v>1.89</v>
      </c>
      <c r="V85" s="140">
        <f t="shared" si="4"/>
        <v>2.7</v>
      </c>
      <c r="W85" s="141" t="str">
        <f t="shared" si="5"/>
        <v>상향</v>
      </c>
    </row>
    <row r="86" spans="2:23" ht="14.25" customHeight="1">
      <c r="B86" s="20">
        <v>356</v>
      </c>
      <c r="C86" s="21" t="s">
        <v>22</v>
      </c>
      <c r="D86" s="21" t="s">
        <v>22</v>
      </c>
      <c r="E86" s="21" t="s">
        <v>64</v>
      </c>
      <c r="F86" s="21" t="s">
        <v>24</v>
      </c>
      <c r="G86" s="22" t="s">
        <v>65</v>
      </c>
      <c r="H86" s="21" t="s">
        <v>103</v>
      </c>
      <c r="I86" s="21" t="s">
        <v>60</v>
      </c>
      <c r="J86" s="31" t="s">
        <v>80</v>
      </c>
      <c r="K86" s="24">
        <v>22</v>
      </c>
      <c r="M86" s="25" t="str">
        <f>IF(I86="","",IF(I86="인문",성적입력!$C$8,성적입력!$C$9))</f>
        <v>A</v>
      </c>
      <c r="N86" s="26">
        <f>성적입력!$C$15</f>
        <v>3</v>
      </c>
      <c r="P86" s="27" t="str">
        <f t="shared" si="3"/>
        <v>소신</v>
      </c>
      <c r="R86" s="26">
        <f t="array" ref="R86">IFERROR(IF(OR(J86="",M86="",F86=""),"",IF(F86="학생부종합",INDEX(종합배치표!$C:$Q,MATCH(J86,종합배치표!$B:$B,0),(MATCH(M86,{"A","B","C","D","E"},0)-1)*3+1),INDEX(교과배치표!$C:$Q,MATCH(J86,교과배치표!$B:$B,0),(MATCH(M86,{"A","B","C","D","E"},0)-1)*3+1))),"")</f>
        <v>3</v>
      </c>
      <c r="S86" s="26">
        <f t="array" ref="S86">IFERROR(IF(OR(J86="",M86="",F86=""),"",IF(F86="학생부종합",INDEX(종합배치표!$C:$Q,MATCH(J86,종합배치표!$B:$B,0),(MATCH(M86,{"A","B","C","D","E"},0)-1)*3+2),INDEX(교과배치표!$C:$Q,MATCH(J86,교과배치표!$B:$B,0),(MATCH(M86,{"A","B","C","D","E"},0)-1)*3+2))),"")</f>
        <v>2.8</v>
      </c>
      <c r="T86" s="26">
        <f t="array" ref="T86">IFERROR(IF(OR(J86="",M86="",F86=""),"",IF(F86="학생부종합",INDEX(종합배치표!$C:$Q,MATCH(J86,종합배치표!$B:$B,0),(MATCH(M86,{"A","B","C","D","E"},0)-1)*3+3),INDEX(교과배치표!$C:$Q,MATCH(J86,교과배치표!$B:$B,0),(MATCH(M86,{"A","B","C","D","E"},0)-1)*3+3))),"")</f>
        <v>2.5999999999999996</v>
      </c>
      <c r="V86" s="140">
        <f t="shared" si="4"/>
        <v>2.7</v>
      </c>
      <c r="W86" s="141" t="str">
        <f t="shared" si="5"/>
        <v>적정</v>
      </c>
    </row>
    <row r="87" spans="2:23" ht="14.25" customHeight="1">
      <c r="B87" s="20">
        <v>357</v>
      </c>
      <c r="C87" s="21" t="s">
        <v>22</v>
      </c>
      <c r="D87" s="21" t="s">
        <v>22</v>
      </c>
      <c r="E87" s="21" t="s">
        <v>64</v>
      </c>
      <c r="F87" s="21" t="s">
        <v>68</v>
      </c>
      <c r="G87" s="22" t="s">
        <v>69</v>
      </c>
      <c r="H87" s="21" t="s">
        <v>103</v>
      </c>
      <c r="I87" s="21" t="s">
        <v>60</v>
      </c>
      <c r="J87" s="31" t="s">
        <v>75</v>
      </c>
      <c r="K87" s="24">
        <v>4</v>
      </c>
      <c r="M87" s="25" t="str">
        <f>IF(I87="","",IF(I87="인문",성적입력!$C$8,성적입력!$C$9))</f>
        <v>A</v>
      </c>
      <c r="N87" s="26">
        <f>성적입력!$C$15</f>
        <v>3</v>
      </c>
      <c r="P87" s="27" t="str">
        <f t="shared" si="3"/>
        <v>상향</v>
      </c>
      <c r="R87" s="26">
        <f t="array" ref="R87">IFERROR(IF(OR(J87="",M87="",F87=""),"",IF(F87="학생부종합",INDEX(종합배치표!$C:$Q,MATCH(J87,종합배치표!$B:$B,0),(MATCH(M87,{"A","B","C","D","E"},0)-1)*3+1),INDEX(교과배치표!$C:$Q,MATCH(J87,교과배치표!$B:$B,0),(MATCH(M87,{"A","B","C","D","E"},0)-1)*3+1))),"")</f>
        <v>1.8299999999999998</v>
      </c>
      <c r="S87" s="26">
        <f t="array" ref="S87">IFERROR(IF(OR(J87="",M87="",F87=""),"",IF(F87="학생부종합",INDEX(종합배치표!$C:$Q,MATCH(J87,종합배치표!$B:$B,0),(MATCH(M87,{"A","B","C","D","E"},0)-1)*3+2),INDEX(교과배치표!$C:$Q,MATCH(J87,교과배치표!$B:$B,0),(MATCH(M87,{"A","B","C","D","E"},0)-1)*3+2))),"")</f>
        <v>1.7799999999999998</v>
      </c>
      <c r="T87" s="26">
        <f t="array" ref="T87">IFERROR(IF(OR(J87="",M87="",F87=""),"",IF(F87="학생부종합",INDEX(종합배치표!$C:$Q,MATCH(J87,종합배치표!$B:$B,0),(MATCH(M87,{"A","B","C","D","E"},0)-1)*3+3),INDEX(교과배치표!$C:$Q,MATCH(J87,교과배치표!$B:$B,0),(MATCH(M87,{"A","B","C","D","E"},0)-1)*3+3))),"")</f>
        <v>1.7299999999999998</v>
      </c>
      <c r="V87" s="140">
        <f t="shared" si="4"/>
        <v>2.7</v>
      </c>
      <c r="W87" s="141" t="str">
        <f t="shared" si="5"/>
        <v>상향</v>
      </c>
    </row>
    <row r="88" spans="2:23" ht="14.25" customHeight="1">
      <c r="B88" s="20">
        <v>359</v>
      </c>
      <c r="C88" s="21" t="s">
        <v>22</v>
      </c>
      <c r="D88" s="21" t="s">
        <v>22</v>
      </c>
      <c r="E88" s="21" t="s">
        <v>64</v>
      </c>
      <c r="F88" s="21" t="s">
        <v>24</v>
      </c>
      <c r="G88" s="22" t="s">
        <v>65</v>
      </c>
      <c r="H88" s="21" t="s">
        <v>104</v>
      </c>
      <c r="I88" s="21" t="s">
        <v>60</v>
      </c>
      <c r="J88" s="31" t="s">
        <v>80</v>
      </c>
      <c r="K88" s="24">
        <v>38</v>
      </c>
      <c r="M88" s="25" t="str">
        <f>IF(I88="","",IF(I88="인문",성적입력!$C$8,성적입력!$C$9))</f>
        <v>A</v>
      </c>
      <c r="N88" s="26">
        <f>성적입력!$C$15</f>
        <v>3</v>
      </c>
      <c r="P88" s="27" t="str">
        <f t="shared" si="3"/>
        <v>소신</v>
      </c>
      <c r="R88" s="26">
        <f t="array" ref="R88">IFERROR(IF(OR(J88="",M88="",F88=""),"",IF(F88="학생부종합",INDEX(종합배치표!$C:$Q,MATCH(J88,종합배치표!$B:$B,0),(MATCH(M88,{"A","B","C","D","E"},0)-1)*3+1),INDEX(교과배치표!$C:$Q,MATCH(J88,교과배치표!$B:$B,0),(MATCH(M88,{"A","B","C","D","E"},0)-1)*3+1))),"")</f>
        <v>3</v>
      </c>
      <c r="S88" s="26">
        <f t="array" ref="S88">IFERROR(IF(OR(J88="",M88="",F88=""),"",IF(F88="학생부종합",INDEX(종합배치표!$C:$Q,MATCH(J88,종합배치표!$B:$B,0),(MATCH(M88,{"A","B","C","D","E"},0)-1)*3+2),INDEX(교과배치표!$C:$Q,MATCH(J88,교과배치표!$B:$B,0),(MATCH(M88,{"A","B","C","D","E"},0)-1)*3+2))),"")</f>
        <v>2.8</v>
      </c>
      <c r="T88" s="26">
        <f t="array" ref="T88">IFERROR(IF(OR(J88="",M88="",F88=""),"",IF(F88="학생부종합",INDEX(종합배치표!$C:$Q,MATCH(J88,종합배치표!$B:$B,0),(MATCH(M88,{"A","B","C","D","E"},0)-1)*3+3),INDEX(교과배치표!$C:$Q,MATCH(J88,교과배치표!$B:$B,0),(MATCH(M88,{"A","B","C","D","E"},0)-1)*3+3))),"")</f>
        <v>2.5999999999999996</v>
      </c>
      <c r="V88" s="140">
        <f t="shared" si="4"/>
        <v>2.7</v>
      </c>
      <c r="W88" s="141" t="str">
        <f t="shared" si="5"/>
        <v>적정</v>
      </c>
    </row>
    <row r="89" spans="2:23" ht="14.25" customHeight="1">
      <c r="B89" s="20">
        <v>360</v>
      </c>
      <c r="C89" s="21" t="s">
        <v>22</v>
      </c>
      <c r="D89" s="21" t="s">
        <v>22</v>
      </c>
      <c r="E89" s="21" t="s">
        <v>64</v>
      </c>
      <c r="F89" s="21" t="s">
        <v>68</v>
      </c>
      <c r="G89" s="22" t="s">
        <v>69</v>
      </c>
      <c r="H89" s="21" t="s">
        <v>104</v>
      </c>
      <c r="I89" s="21" t="s">
        <v>60</v>
      </c>
      <c r="J89" s="31" t="s">
        <v>75</v>
      </c>
      <c r="K89" s="24">
        <v>8</v>
      </c>
      <c r="M89" s="25" t="str">
        <f>IF(I89="","",IF(I89="인문",성적입력!$C$8,성적입력!$C$9))</f>
        <v>A</v>
      </c>
      <c r="N89" s="26">
        <f>성적입력!$C$15</f>
        <v>3</v>
      </c>
      <c r="P89" s="27" t="str">
        <f t="shared" si="3"/>
        <v>상향</v>
      </c>
      <c r="R89" s="26">
        <f t="array" ref="R89">IFERROR(IF(OR(J89="",M89="",F89=""),"",IF(F89="학생부종합",INDEX(종합배치표!$C:$Q,MATCH(J89,종합배치표!$B:$B,0),(MATCH(M89,{"A","B","C","D","E"},0)-1)*3+1),INDEX(교과배치표!$C:$Q,MATCH(J89,교과배치표!$B:$B,0),(MATCH(M89,{"A","B","C","D","E"},0)-1)*3+1))),"")</f>
        <v>1.8299999999999998</v>
      </c>
      <c r="S89" s="26">
        <f t="array" ref="S89">IFERROR(IF(OR(J89="",M89="",F89=""),"",IF(F89="학생부종합",INDEX(종합배치표!$C:$Q,MATCH(J89,종합배치표!$B:$B,0),(MATCH(M89,{"A","B","C","D","E"},0)-1)*3+2),INDEX(교과배치표!$C:$Q,MATCH(J89,교과배치표!$B:$B,0),(MATCH(M89,{"A","B","C","D","E"},0)-1)*3+2))),"")</f>
        <v>1.7799999999999998</v>
      </c>
      <c r="T89" s="26">
        <f t="array" ref="T89">IFERROR(IF(OR(J89="",M89="",F89=""),"",IF(F89="학생부종합",INDEX(종합배치표!$C:$Q,MATCH(J89,종합배치표!$B:$B,0),(MATCH(M89,{"A","B","C","D","E"},0)-1)*3+3),INDEX(교과배치표!$C:$Q,MATCH(J89,교과배치표!$B:$B,0),(MATCH(M89,{"A","B","C","D","E"},0)-1)*3+3))),"")</f>
        <v>1.7299999999999998</v>
      </c>
      <c r="V89" s="140">
        <f t="shared" si="4"/>
        <v>2.7</v>
      </c>
      <c r="W89" s="141" t="str">
        <f t="shared" si="5"/>
        <v>상향</v>
      </c>
    </row>
    <row r="90" spans="2:23" ht="14.25" customHeight="1">
      <c r="B90" s="20">
        <v>362</v>
      </c>
      <c r="C90" s="21" t="s">
        <v>22</v>
      </c>
      <c r="D90" s="21" t="s">
        <v>22</v>
      </c>
      <c r="E90" s="21" t="s">
        <v>64</v>
      </c>
      <c r="F90" s="21" t="s">
        <v>24</v>
      </c>
      <c r="G90" s="22" t="s">
        <v>65</v>
      </c>
      <c r="H90" s="21" t="s">
        <v>39</v>
      </c>
      <c r="I90" s="21" t="s">
        <v>27</v>
      </c>
      <c r="J90" s="31" t="s">
        <v>105</v>
      </c>
      <c r="K90" s="24">
        <v>9</v>
      </c>
      <c r="M90" s="25" t="str">
        <f>IF(I90="","",IF(I90="인문",성적입력!$C$8,성적입력!$C$9))</f>
        <v>A</v>
      </c>
      <c r="N90" s="26">
        <f>성적입력!$C$15</f>
        <v>3</v>
      </c>
      <c r="P90" s="27" t="str">
        <f t="shared" si="3"/>
        <v>소신</v>
      </c>
      <c r="R90" s="26">
        <f t="array" ref="R90">IFERROR(IF(OR(J90="",M90="",F90=""),"",IF(F90="학생부종합",INDEX(종합배치표!$C:$Q,MATCH(J90,종합배치표!$B:$B,0),(MATCH(M90,{"A","B","C","D","E"},0)-1)*3+1),INDEX(교과배치표!$C:$Q,MATCH(J90,교과배치표!$B:$B,0),(MATCH(M90,{"A","B","C","D","E"},0)-1)*3+1))),"")</f>
        <v>3.05</v>
      </c>
      <c r="S90" s="26">
        <f t="array" ref="S90">IFERROR(IF(OR(J90="",M90="",F90=""),"",IF(F90="학생부종합",INDEX(종합배치표!$C:$Q,MATCH(J90,종합배치표!$B:$B,0),(MATCH(M90,{"A","B","C","D","E"},0)-1)*3+2),INDEX(교과배치표!$C:$Q,MATCH(J90,교과배치표!$B:$B,0),(MATCH(M90,{"A","B","C","D","E"},0)-1)*3+2))),"")</f>
        <v>2.8499999999999996</v>
      </c>
      <c r="T90" s="26">
        <f t="array" ref="T90">IFERROR(IF(OR(J90="",M90="",F90=""),"",IF(F90="학생부종합",INDEX(종합배치표!$C:$Q,MATCH(J90,종합배치표!$B:$B,0),(MATCH(M90,{"A","B","C","D","E"},0)-1)*3+3),INDEX(교과배치표!$C:$Q,MATCH(J90,교과배치표!$B:$B,0),(MATCH(M90,{"A","B","C","D","E"},0)-1)*3+3))),"")</f>
        <v>2.6499999999999995</v>
      </c>
      <c r="V90" s="140">
        <f t="shared" si="4"/>
        <v>2.7</v>
      </c>
      <c r="W90" s="141" t="str">
        <f t="shared" si="5"/>
        <v>적정</v>
      </c>
    </row>
    <row r="91" spans="2:23" ht="14.25" customHeight="1">
      <c r="B91" s="20">
        <v>363</v>
      </c>
      <c r="C91" s="21" t="s">
        <v>22</v>
      </c>
      <c r="D91" s="21" t="s">
        <v>22</v>
      </c>
      <c r="E91" s="21" t="s">
        <v>64</v>
      </c>
      <c r="F91" s="21" t="s">
        <v>68</v>
      </c>
      <c r="G91" s="22" t="s">
        <v>69</v>
      </c>
      <c r="H91" s="21" t="s">
        <v>39</v>
      </c>
      <c r="I91" s="21" t="s">
        <v>27</v>
      </c>
      <c r="J91" s="31" t="s">
        <v>91</v>
      </c>
      <c r="K91" s="24">
        <v>3</v>
      </c>
      <c r="M91" s="25" t="str">
        <f>IF(I91="","",IF(I91="인문",성적입력!$C$8,성적입력!$C$9))</f>
        <v>A</v>
      </c>
      <c r="N91" s="26">
        <f>성적입력!$C$15</f>
        <v>3</v>
      </c>
      <c r="P91" s="27" t="str">
        <f t="shared" si="3"/>
        <v>상향</v>
      </c>
      <c r="R91" s="26">
        <f t="array" ref="R91">IFERROR(IF(OR(J91="",M91="",F91=""),"",IF(F91="학생부종합",INDEX(종합배치표!$C:$Q,MATCH(J91,종합배치표!$B:$B,0),(MATCH(M91,{"A","B","C","D","E"},0)-1)*3+1),INDEX(교과배치표!$C:$Q,MATCH(J91,교과배치표!$B:$B,0),(MATCH(M91,{"A","B","C","D","E"},0)-1)*3+1))),"")</f>
        <v>1.93</v>
      </c>
      <c r="S91" s="26">
        <f t="array" ref="S91">IFERROR(IF(OR(J91="",M91="",F91=""),"",IF(F91="학생부종합",INDEX(종합배치표!$C:$Q,MATCH(J91,종합배치표!$B:$B,0),(MATCH(M91,{"A","B","C","D","E"},0)-1)*3+2),INDEX(교과배치표!$C:$Q,MATCH(J91,교과배치표!$B:$B,0),(MATCH(M91,{"A","B","C","D","E"},0)-1)*3+2))),"")</f>
        <v>1.88</v>
      </c>
      <c r="T91" s="26">
        <f t="array" ref="T91">IFERROR(IF(OR(J91="",M91="",F91=""),"",IF(F91="학생부종합",INDEX(종합배치표!$C:$Q,MATCH(J91,종합배치표!$B:$B,0),(MATCH(M91,{"A","B","C","D","E"},0)-1)*3+3),INDEX(교과배치표!$C:$Q,MATCH(J91,교과배치표!$B:$B,0),(MATCH(M91,{"A","B","C","D","E"},0)-1)*3+3))),"")</f>
        <v>1.8299999999999998</v>
      </c>
      <c r="V91" s="140">
        <f t="shared" si="4"/>
        <v>2.7</v>
      </c>
      <c r="W91" s="141" t="str">
        <f t="shared" si="5"/>
        <v>상향</v>
      </c>
    </row>
    <row r="92" spans="2:23" ht="14.25" customHeight="1">
      <c r="B92" s="20">
        <v>364</v>
      </c>
      <c r="C92" s="21" t="s">
        <v>22</v>
      </c>
      <c r="D92" s="21" t="s">
        <v>22</v>
      </c>
      <c r="E92" s="21" t="s">
        <v>64</v>
      </c>
      <c r="F92" s="21" t="s">
        <v>24</v>
      </c>
      <c r="G92" s="22" t="s">
        <v>65</v>
      </c>
      <c r="H92" s="21" t="s">
        <v>55</v>
      </c>
      <c r="I92" s="21" t="s">
        <v>27</v>
      </c>
      <c r="J92" s="31" t="s">
        <v>76</v>
      </c>
      <c r="K92" s="24">
        <v>16</v>
      </c>
      <c r="M92" s="25" t="str">
        <f>IF(I92="","",IF(I92="인문",성적입력!$C$8,성적입력!$C$9))</f>
        <v>A</v>
      </c>
      <c r="N92" s="26">
        <f>성적입력!$C$15</f>
        <v>3</v>
      </c>
      <c r="P92" s="27" t="str">
        <f t="shared" si="3"/>
        <v>소신</v>
      </c>
      <c r="R92" s="26">
        <f t="array" ref="R92">IFERROR(IF(OR(J92="",M92="",F92=""),"",IF(F92="학생부종합",INDEX(종합배치표!$C:$Q,MATCH(J92,종합배치표!$B:$B,0),(MATCH(M92,{"A","B","C","D","E"},0)-1)*3+1),INDEX(교과배치표!$C:$Q,MATCH(J92,교과배치표!$B:$B,0),(MATCH(M92,{"A","B","C","D","E"},0)-1)*3+1))),"")</f>
        <v>3.0999999999999996</v>
      </c>
      <c r="S92" s="26">
        <f t="array" ref="S92">IFERROR(IF(OR(J92="",M92="",F92=""),"",IF(F92="학생부종합",INDEX(종합배치표!$C:$Q,MATCH(J92,종합배치표!$B:$B,0),(MATCH(M92,{"A","B","C","D","E"},0)-1)*3+2),INDEX(교과배치표!$C:$Q,MATCH(J92,교과배치표!$B:$B,0),(MATCH(M92,{"A","B","C","D","E"},0)-1)*3+2))),"")</f>
        <v>2.8999999999999995</v>
      </c>
      <c r="T92" s="26">
        <f t="array" ref="T92">IFERROR(IF(OR(J92="",M92="",F92=""),"",IF(F92="학생부종합",INDEX(종합배치표!$C:$Q,MATCH(J92,종합배치표!$B:$B,0),(MATCH(M92,{"A","B","C","D","E"},0)-1)*3+3),INDEX(교과배치표!$C:$Q,MATCH(J92,교과배치표!$B:$B,0),(MATCH(M92,{"A","B","C","D","E"},0)-1)*3+3))),"")</f>
        <v>2.6999999999999993</v>
      </c>
      <c r="V92" s="140">
        <f t="shared" si="4"/>
        <v>2.7</v>
      </c>
      <c r="W92" s="141" t="str">
        <f t="shared" si="5"/>
        <v>안정</v>
      </c>
    </row>
    <row r="93" spans="2:23" ht="14.25" customHeight="1">
      <c r="B93" s="20">
        <v>365</v>
      </c>
      <c r="C93" s="21" t="s">
        <v>22</v>
      </c>
      <c r="D93" s="21" t="s">
        <v>22</v>
      </c>
      <c r="E93" s="21" t="s">
        <v>64</v>
      </c>
      <c r="F93" s="21" t="s">
        <v>68</v>
      </c>
      <c r="G93" s="22" t="s">
        <v>69</v>
      </c>
      <c r="H93" s="21" t="s">
        <v>55</v>
      </c>
      <c r="I93" s="21" t="s">
        <v>27</v>
      </c>
      <c r="J93" s="31" t="s">
        <v>77</v>
      </c>
      <c r="K93" s="24">
        <v>3</v>
      </c>
      <c r="M93" s="25" t="str">
        <f>IF(I93="","",IF(I93="인문",성적입력!$C$8,성적입력!$C$9))</f>
        <v>A</v>
      </c>
      <c r="N93" s="26">
        <f>성적입력!$C$15</f>
        <v>3</v>
      </c>
      <c r="P93" s="27" t="str">
        <f t="shared" si="3"/>
        <v>상향</v>
      </c>
      <c r="R93" s="26">
        <f t="array" ref="R93">IFERROR(IF(OR(J93="",M93="",F93=""),"",IF(F93="학생부종합",INDEX(종합배치표!$C:$Q,MATCH(J93,종합배치표!$B:$B,0),(MATCH(M93,{"A","B","C","D","E"},0)-1)*3+1),INDEX(교과배치표!$C:$Q,MATCH(J93,교과배치표!$B:$B,0),(MATCH(M93,{"A","B","C","D","E"},0)-1)*3+1))),"")</f>
        <v>1.98</v>
      </c>
      <c r="S93" s="26">
        <f t="array" ref="S93">IFERROR(IF(OR(J93="",M93="",F93=""),"",IF(F93="학생부종합",INDEX(종합배치표!$C:$Q,MATCH(J93,종합배치표!$B:$B,0),(MATCH(M93,{"A","B","C","D","E"},0)-1)*3+2),INDEX(교과배치표!$C:$Q,MATCH(J93,교과배치표!$B:$B,0),(MATCH(M93,{"A","B","C","D","E"},0)-1)*3+2))),"")</f>
        <v>1.93</v>
      </c>
      <c r="T93" s="26">
        <f t="array" ref="T93">IFERROR(IF(OR(J93="",M93="",F93=""),"",IF(F93="학생부종합",INDEX(종합배치표!$C:$Q,MATCH(J93,종합배치표!$B:$B,0),(MATCH(M93,{"A","B","C","D","E"},0)-1)*3+3),INDEX(교과배치표!$C:$Q,MATCH(J93,교과배치표!$B:$B,0),(MATCH(M93,{"A","B","C","D","E"},0)-1)*3+3))),"")</f>
        <v>1.88</v>
      </c>
      <c r="V93" s="140">
        <f t="shared" si="4"/>
        <v>2.7</v>
      </c>
      <c r="W93" s="141" t="str">
        <f t="shared" si="5"/>
        <v>상향</v>
      </c>
    </row>
    <row r="94" spans="2:23" ht="14.25" customHeight="1">
      <c r="B94" s="20">
        <v>366</v>
      </c>
      <c r="C94" s="21" t="s">
        <v>22</v>
      </c>
      <c r="D94" s="21" t="s">
        <v>22</v>
      </c>
      <c r="E94" s="21" t="s">
        <v>64</v>
      </c>
      <c r="F94" s="21" t="s">
        <v>24</v>
      </c>
      <c r="G94" s="22" t="s">
        <v>65</v>
      </c>
      <c r="H94" s="21" t="s">
        <v>106</v>
      </c>
      <c r="I94" s="21" t="s">
        <v>27</v>
      </c>
      <c r="J94" s="31" t="s">
        <v>76</v>
      </c>
      <c r="K94" s="24">
        <v>15</v>
      </c>
      <c r="M94" s="25" t="str">
        <f>IF(I94="","",IF(I94="인문",성적입력!$C$8,성적입력!$C$9))</f>
        <v>A</v>
      </c>
      <c r="N94" s="26">
        <f>성적입력!$C$15</f>
        <v>3</v>
      </c>
      <c r="P94" s="27" t="str">
        <f t="shared" si="3"/>
        <v>소신</v>
      </c>
      <c r="R94" s="26">
        <f t="array" ref="R94">IFERROR(IF(OR(J94="",M94="",F94=""),"",IF(F94="학생부종합",INDEX(종합배치표!$C:$Q,MATCH(J94,종합배치표!$B:$B,0),(MATCH(M94,{"A","B","C","D","E"},0)-1)*3+1),INDEX(교과배치표!$C:$Q,MATCH(J94,교과배치표!$B:$B,0),(MATCH(M94,{"A","B","C","D","E"},0)-1)*3+1))),"")</f>
        <v>3.0999999999999996</v>
      </c>
      <c r="S94" s="26">
        <f t="array" ref="S94">IFERROR(IF(OR(J94="",M94="",F94=""),"",IF(F94="학생부종합",INDEX(종합배치표!$C:$Q,MATCH(J94,종합배치표!$B:$B,0),(MATCH(M94,{"A","B","C","D","E"},0)-1)*3+2),INDEX(교과배치표!$C:$Q,MATCH(J94,교과배치표!$B:$B,0),(MATCH(M94,{"A","B","C","D","E"},0)-1)*3+2))),"")</f>
        <v>2.8999999999999995</v>
      </c>
      <c r="T94" s="26">
        <f t="array" ref="T94">IFERROR(IF(OR(J94="",M94="",F94=""),"",IF(F94="학생부종합",INDEX(종합배치표!$C:$Q,MATCH(J94,종합배치표!$B:$B,0),(MATCH(M94,{"A","B","C","D","E"},0)-1)*3+3),INDEX(교과배치표!$C:$Q,MATCH(J94,교과배치표!$B:$B,0),(MATCH(M94,{"A","B","C","D","E"},0)-1)*3+3))),"")</f>
        <v>2.6999999999999993</v>
      </c>
      <c r="V94" s="140">
        <f t="shared" si="4"/>
        <v>2.7</v>
      </c>
      <c r="W94" s="141" t="str">
        <f t="shared" si="5"/>
        <v>안정</v>
      </c>
    </row>
    <row r="95" spans="2:23" ht="14.25" customHeight="1">
      <c r="B95" s="20">
        <v>367</v>
      </c>
      <c r="C95" s="21" t="s">
        <v>22</v>
      </c>
      <c r="D95" s="21" t="s">
        <v>22</v>
      </c>
      <c r="E95" s="21" t="s">
        <v>64</v>
      </c>
      <c r="F95" s="21" t="s">
        <v>68</v>
      </c>
      <c r="G95" s="22" t="s">
        <v>69</v>
      </c>
      <c r="H95" s="21" t="s">
        <v>106</v>
      </c>
      <c r="I95" s="21" t="s">
        <v>27</v>
      </c>
      <c r="J95" s="31" t="s">
        <v>77</v>
      </c>
      <c r="K95" s="24">
        <v>3</v>
      </c>
      <c r="M95" s="25" t="str">
        <f>IF(I95="","",IF(I95="인문",성적입력!$C$8,성적입력!$C$9))</f>
        <v>A</v>
      </c>
      <c r="N95" s="26">
        <f>성적입력!$C$15</f>
        <v>3</v>
      </c>
      <c r="P95" s="27" t="str">
        <f t="shared" si="3"/>
        <v>상향</v>
      </c>
      <c r="R95" s="26">
        <f t="array" ref="R95">IFERROR(IF(OR(J95="",M95="",F95=""),"",IF(F95="학생부종합",INDEX(종합배치표!$C:$Q,MATCH(J95,종합배치표!$B:$B,0),(MATCH(M95,{"A","B","C","D","E"},0)-1)*3+1),INDEX(교과배치표!$C:$Q,MATCH(J95,교과배치표!$B:$B,0),(MATCH(M95,{"A","B","C","D","E"},0)-1)*3+1))),"")</f>
        <v>1.98</v>
      </c>
      <c r="S95" s="26">
        <f t="array" ref="S95">IFERROR(IF(OR(J95="",M95="",F95=""),"",IF(F95="학생부종합",INDEX(종합배치표!$C:$Q,MATCH(J95,종합배치표!$B:$B,0),(MATCH(M95,{"A","B","C","D","E"},0)-1)*3+2),INDEX(교과배치표!$C:$Q,MATCH(J95,교과배치표!$B:$B,0),(MATCH(M95,{"A","B","C","D","E"},0)-1)*3+2))),"")</f>
        <v>1.93</v>
      </c>
      <c r="T95" s="26">
        <f t="array" ref="T95">IFERROR(IF(OR(J95="",M95="",F95=""),"",IF(F95="학생부종합",INDEX(종합배치표!$C:$Q,MATCH(J95,종합배치표!$B:$B,0),(MATCH(M95,{"A","B","C","D","E"},0)-1)*3+3),INDEX(교과배치표!$C:$Q,MATCH(J95,교과배치표!$B:$B,0),(MATCH(M95,{"A","B","C","D","E"},0)-1)*3+3))),"")</f>
        <v>1.88</v>
      </c>
      <c r="V95" s="140">
        <f t="shared" si="4"/>
        <v>2.7</v>
      </c>
      <c r="W95" s="141" t="str">
        <f t="shared" si="5"/>
        <v>상향</v>
      </c>
    </row>
    <row r="96" spans="2:23" ht="14.25" customHeight="1">
      <c r="B96" s="20">
        <v>368</v>
      </c>
      <c r="C96" s="21" t="s">
        <v>22</v>
      </c>
      <c r="D96" s="21" t="s">
        <v>22</v>
      </c>
      <c r="E96" s="21" t="s">
        <v>64</v>
      </c>
      <c r="F96" s="21" t="s">
        <v>24</v>
      </c>
      <c r="G96" s="22" t="s">
        <v>65</v>
      </c>
      <c r="H96" s="21" t="s">
        <v>56</v>
      </c>
      <c r="I96" s="21" t="s">
        <v>27</v>
      </c>
      <c r="J96" s="31" t="s">
        <v>76</v>
      </c>
      <c r="K96" s="24">
        <v>15</v>
      </c>
      <c r="M96" s="25" t="str">
        <f>IF(I96="","",IF(I96="인문",성적입력!$C$8,성적입력!$C$9))</f>
        <v>A</v>
      </c>
      <c r="N96" s="26">
        <f>성적입력!$C$15</f>
        <v>3</v>
      </c>
      <c r="P96" s="27" t="str">
        <f t="shared" si="3"/>
        <v>소신</v>
      </c>
      <c r="R96" s="26">
        <f t="array" ref="R96">IFERROR(IF(OR(J96="",M96="",F96=""),"",IF(F96="학생부종합",INDEX(종합배치표!$C:$Q,MATCH(J96,종합배치표!$B:$B,0),(MATCH(M96,{"A","B","C","D","E"},0)-1)*3+1),INDEX(교과배치표!$C:$Q,MATCH(J96,교과배치표!$B:$B,0),(MATCH(M96,{"A","B","C","D","E"},0)-1)*3+1))),"")</f>
        <v>3.0999999999999996</v>
      </c>
      <c r="S96" s="26">
        <f t="array" ref="S96">IFERROR(IF(OR(J96="",M96="",F96=""),"",IF(F96="학생부종합",INDEX(종합배치표!$C:$Q,MATCH(J96,종합배치표!$B:$B,0),(MATCH(M96,{"A","B","C","D","E"},0)-1)*3+2),INDEX(교과배치표!$C:$Q,MATCH(J96,교과배치표!$B:$B,0),(MATCH(M96,{"A","B","C","D","E"},0)-1)*3+2))),"")</f>
        <v>2.8999999999999995</v>
      </c>
      <c r="T96" s="26">
        <f t="array" ref="T96">IFERROR(IF(OR(J96="",M96="",F96=""),"",IF(F96="학생부종합",INDEX(종합배치표!$C:$Q,MATCH(J96,종합배치표!$B:$B,0),(MATCH(M96,{"A","B","C","D","E"},0)-1)*3+3),INDEX(교과배치표!$C:$Q,MATCH(J96,교과배치표!$B:$B,0),(MATCH(M96,{"A","B","C","D","E"},0)-1)*3+3))),"")</f>
        <v>2.6999999999999993</v>
      </c>
      <c r="V96" s="140">
        <f t="shared" si="4"/>
        <v>2.7</v>
      </c>
      <c r="W96" s="141" t="str">
        <f t="shared" si="5"/>
        <v>안정</v>
      </c>
    </row>
    <row r="97" spans="2:23" ht="14.25" customHeight="1">
      <c r="B97" s="20">
        <v>369</v>
      </c>
      <c r="C97" s="21" t="s">
        <v>22</v>
      </c>
      <c r="D97" s="21" t="s">
        <v>22</v>
      </c>
      <c r="E97" s="21" t="s">
        <v>64</v>
      </c>
      <c r="F97" s="21" t="s">
        <v>68</v>
      </c>
      <c r="G97" s="22" t="s">
        <v>69</v>
      </c>
      <c r="H97" s="21" t="s">
        <v>56</v>
      </c>
      <c r="I97" s="21" t="s">
        <v>27</v>
      </c>
      <c r="J97" s="31" t="s">
        <v>77</v>
      </c>
      <c r="K97" s="24">
        <v>3</v>
      </c>
      <c r="M97" s="25" t="str">
        <f>IF(I97="","",IF(I97="인문",성적입력!$C$8,성적입력!$C$9))</f>
        <v>A</v>
      </c>
      <c r="N97" s="26">
        <f>성적입력!$C$15</f>
        <v>3</v>
      </c>
      <c r="P97" s="27" t="str">
        <f t="shared" si="3"/>
        <v>상향</v>
      </c>
      <c r="R97" s="26">
        <f t="array" ref="R97">IFERROR(IF(OR(J97="",M97="",F97=""),"",IF(F97="학생부종합",INDEX(종합배치표!$C:$Q,MATCH(J97,종합배치표!$B:$B,0),(MATCH(M97,{"A","B","C","D","E"},0)-1)*3+1),INDEX(교과배치표!$C:$Q,MATCH(J97,교과배치표!$B:$B,0),(MATCH(M97,{"A","B","C","D","E"},0)-1)*3+1))),"")</f>
        <v>1.98</v>
      </c>
      <c r="S97" s="26">
        <f t="array" ref="S97">IFERROR(IF(OR(J97="",M97="",F97=""),"",IF(F97="학생부종합",INDEX(종합배치표!$C:$Q,MATCH(J97,종합배치표!$B:$B,0),(MATCH(M97,{"A","B","C","D","E"},0)-1)*3+2),INDEX(교과배치표!$C:$Q,MATCH(J97,교과배치표!$B:$B,0),(MATCH(M97,{"A","B","C","D","E"},0)-1)*3+2))),"")</f>
        <v>1.93</v>
      </c>
      <c r="T97" s="26">
        <f t="array" ref="T97">IFERROR(IF(OR(J97="",M97="",F97=""),"",IF(F97="학생부종합",INDEX(종합배치표!$C:$Q,MATCH(J97,종합배치표!$B:$B,0),(MATCH(M97,{"A","B","C","D","E"},0)-1)*3+3),INDEX(교과배치표!$C:$Q,MATCH(J97,교과배치표!$B:$B,0),(MATCH(M97,{"A","B","C","D","E"},0)-1)*3+3))),"")</f>
        <v>1.88</v>
      </c>
      <c r="V97" s="140">
        <f t="shared" si="4"/>
        <v>2.7</v>
      </c>
      <c r="W97" s="141" t="str">
        <f t="shared" si="5"/>
        <v>상향</v>
      </c>
    </row>
    <row r="98" spans="2:23" ht="14.25" customHeight="1">
      <c r="B98" s="20">
        <v>373</v>
      </c>
      <c r="C98" s="21" t="s">
        <v>22</v>
      </c>
      <c r="D98" s="21" t="s">
        <v>22</v>
      </c>
      <c r="E98" s="21" t="s">
        <v>64</v>
      </c>
      <c r="F98" s="21" t="s">
        <v>24</v>
      </c>
      <c r="G98" s="22" t="s">
        <v>65</v>
      </c>
      <c r="H98" s="21" t="s">
        <v>107</v>
      </c>
      <c r="I98" s="21" t="s">
        <v>60</v>
      </c>
      <c r="J98" s="31" t="s">
        <v>80</v>
      </c>
      <c r="K98" s="24">
        <v>34</v>
      </c>
      <c r="M98" s="25" t="str">
        <f>IF(I98="","",IF(I98="인문",성적입력!$C$8,성적입력!$C$9))</f>
        <v>A</v>
      </c>
      <c r="N98" s="26">
        <f>성적입력!$C$15</f>
        <v>3</v>
      </c>
      <c r="P98" s="27" t="str">
        <f t="shared" si="3"/>
        <v>소신</v>
      </c>
      <c r="R98" s="26">
        <f t="array" ref="R98">IFERROR(IF(OR(J98="",M98="",F98=""),"",IF(F98="학생부종합",INDEX(종합배치표!$C:$Q,MATCH(J98,종합배치표!$B:$B,0),(MATCH(M98,{"A","B","C","D","E"},0)-1)*3+1),INDEX(교과배치표!$C:$Q,MATCH(J98,교과배치표!$B:$B,0),(MATCH(M98,{"A","B","C","D","E"},0)-1)*3+1))),"")</f>
        <v>3</v>
      </c>
      <c r="S98" s="26">
        <f t="array" ref="S98">IFERROR(IF(OR(J98="",M98="",F98=""),"",IF(F98="학생부종합",INDEX(종합배치표!$C:$Q,MATCH(J98,종합배치표!$B:$B,0),(MATCH(M98,{"A","B","C","D","E"},0)-1)*3+2),INDEX(교과배치표!$C:$Q,MATCH(J98,교과배치표!$B:$B,0),(MATCH(M98,{"A","B","C","D","E"},0)-1)*3+2))),"")</f>
        <v>2.8</v>
      </c>
      <c r="T98" s="26">
        <f t="array" ref="T98">IFERROR(IF(OR(J98="",M98="",F98=""),"",IF(F98="학생부종합",INDEX(종합배치표!$C:$Q,MATCH(J98,종합배치표!$B:$B,0),(MATCH(M98,{"A","B","C","D","E"},0)-1)*3+3),INDEX(교과배치표!$C:$Q,MATCH(J98,교과배치표!$B:$B,0),(MATCH(M98,{"A","B","C","D","E"},0)-1)*3+3))),"")</f>
        <v>2.5999999999999996</v>
      </c>
      <c r="V98" s="140">
        <f t="shared" si="4"/>
        <v>2.7</v>
      </c>
      <c r="W98" s="141" t="str">
        <f t="shared" si="5"/>
        <v>적정</v>
      </c>
    </row>
    <row r="99" spans="2:23" ht="14.25" customHeight="1">
      <c r="B99" s="20">
        <v>374</v>
      </c>
      <c r="C99" s="21" t="s">
        <v>22</v>
      </c>
      <c r="D99" s="21" t="s">
        <v>22</v>
      </c>
      <c r="E99" s="21" t="s">
        <v>64</v>
      </c>
      <c r="F99" s="21" t="s">
        <v>68</v>
      </c>
      <c r="G99" s="22" t="s">
        <v>69</v>
      </c>
      <c r="H99" s="21" t="s">
        <v>107</v>
      </c>
      <c r="I99" s="21" t="s">
        <v>60</v>
      </c>
      <c r="J99" s="31" t="s">
        <v>75</v>
      </c>
      <c r="K99" s="24">
        <v>8</v>
      </c>
      <c r="M99" s="25" t="str">
        <f>IF(I99="","",IF(I99="인문",성적입력!$C$8,성적입력!$C$9))</f>
        <v>A</v>
      </c>
      <c r="N99" s="26">
        <f>성적입력!$C$15</f>
        <v>3</v>
      </c>
      <c r="P99" s="27" t="str">
        <f t="shared" si="3"/>
        <v>상향</v>
      </c>
      <c r="R99" s="26">
        <f t="array" ref="R99">IFERROR(IF(OR(J99="",M99="",F99=""),"",IF(F99="학생부종합",INDEX(종합배치표!$C:$Q,MATCH(J99,종합배치표!$B:$B,0),(MATCH(M99,{"A","B","C","D","E"},0)-1)*3+1),INDEX(교과배치표!$C:$Q,MATCH(J99,교과배치표!$B:$B,0),(MATCH(M99,{"A","B","C","D","E"},0)-1)*3+1))),"")</f>
        <v>1.8299999999999998</v>
      </c>
      <c r="S99" s="26">
        <f t="array" ref="S99">IFERROR(IF(OR(J99="",M99="",F99=""),"",IF(F99="학생부종합",INDEX(종합배치표!$C:$Q,MATCH(J99,종합배치표!$B:$B,0),(MATCH(M99,{"A","B","C","D","E"},0)-1)*3+2),INDEX(교과배치표!$C:$Q,MATCH(J99,교과배치표!$B:$B,0),(MATCH(M99,{"A","B","C","D","E"},0)-1)*3+2))),"")</f>
        <v>1.7799999999999998</v>
      </c>
      <c r="T99" s="26">
        <f t="array" ref="T99">IFERROR(IF(OR(J99="",M99="",F99=""),"",IF(F99="학생부종합",INDEX(종합배치표!$C:$Q,MATCH(J99,종합배치표!$B:$B,0),(MATCH(M99,{"A","B","C","D","E"},0)-1)*3+3),INDEX(교과배치표!$C:$Q,MATCH(J99,교과배치표!$B:$B,0),(MATCH(M99,{"A","B","C","D","E"},0)-1)*3+3))),"")</f>
        <v>1.7299999999999998</v>
      </c>
      <c r="V99" s="140">
        <f t="shared" si="4"/>
        <v>2.7</v>
      </c>
      <c r="W99" s="141" t="str">
        <f t="shared" si="5"/>
        <v>상향</v>
      </c>
    </row>
    <row r="100" spans="2:23" ht="14.25" customHeight="1">
      <c r="B100" s="20">
        <v>376</v>
      </c>
      <c r="C100" s="21" t="s">
        <v>22</v>
      </c>
      <c r="D100" s="21" t="s">
        <v>22</v>
      </c>
      <c r="E100" s="21" t="s">
        <v>64</v>
      </c>
      <c r="F100" s="21" t="s">
        <v>24</v>
      </c>
      <c r="G100" s="22" t="s">
        <v>65</v>
      </c>
      <c r="H100" s="21" t="s">
        <v>108</v>
      </c>
      <c r="I100" s="21" t="s">
        <v>60</v>
      </c>
      <c r="J100" s="31" t="s">
        <v>80</v>
      </c>
      <c r="K100" s="24">
        <v>9</v>
      </c>
      <c r="M100" s="25" t="str">
        <f>IF(I100="","",IF(I100="인문",성적입력!$C$8,성적입력!$C$9))</f>
        <v>A</v>
      </c>
      <c r="N100" s="26">
        <f>성적입력!$C$15</f>
        <v>3</v>
      </c>
      <c r="P100" s="27" t="str">
        <f t="shared" si="3"/>
        <v>소신</v>
      </c>
      <c r="R100" s="26">
        <f t="array" ref="R100">IFERROR(IF(OR(J100="",M100="",F100=""),"",IF(F100="학생부종합",INDEX(종합배치표!$C:$Q,MATCH(J100,종합배치표!$B:$B,0),(MATCH(M100,{"A","B","C","D","E"},0)-1)*3+1),INDEX(교과배치표!$C:$Q,MATCH(J100,교과배치표!$B:$B,0),(MATCH(M100,{"A","B","C","D","E"},0)-1)*3+1))),"")</f>
        <v>3</v>
      </c>
      <c r="S100" s="26">
        <f t="array" ref="S100">IFERROR(IF(OR(J100="",M100="",F100=""),"",IF(F100="학생부종합",INDEX(종합배치표!$C:$Q,MATCH(J100,종합배치표!$B:$B,0),(MATCH(M100,{"A","B","C","D","E"},0)-1)*3+2),INDEX(교과배치표!$C:$Q,MATCH(J100,교과배치표!$B:$B,0),(MATCH(M100,{"A","B","C","D","E"},0)-1)*3+2))),"")</f>
        <v>2.8</v>
      </c>
      <c r="T100" s="26">
        <f t="array" ref="T100">IFERROR(IF(OR(J100="",M100="",F100=""),"",IF(F100="학생부종합",INDEX(종합배치표!$C:$Q,MATCH(J100,종합배치표!$B:$B,0),(MATCH(M100,{"A","B","C","D","E"},0)-1)*3+3),INDEX(교과배치표!$C:$Q,MATCH(J100,교과배치표!$B:$B,0),(MATCH(M100,{"A","B","C","D","E"},0)-1)*3+3))),"")</f>
        <v>2.5999999999999996</v>
      </c>
      <c r="V100" s="140">
        <f t="shared" si="4"/>
        <v>2.7</v>
      </c>
      <c r="W100" s="141" t="str">
        <f t="shared" si="5"/>
        <v>적정</v>
      </c>
    </row>
    <row r="101" spans="2:23" ht="14.25" customHeight="1">
      <c r="B101" s="20">
        <v>377</v>
      </c>
      <c r="C101" s="21" t="s">
        <v>22</v>
      </c>
      <c r="D101" s="21" t="s">
        <v>22</v>
      </c>
      <c r="E101" s="21" t="s">
        <v>64</v>
      </c>
      <c r="F101" s="21" t="s">
        <v>68</v>
      </c>
      <c r="G101" s="22" t="s">
        <v>69</v>
      </c>
      <c r="H101" s="21" t="s">
        <v>108</v>
      </c>
      <c r="I101" s="21" t="s">
        <v>60</v>
      </c>
      <c r="J101" s="31" t="s">
        <v>75</v>
      </c>
      <c r="K101" s="24">
        <v>3</v>
      </c>
      <c r="M101" s="25" t="str">
        <f>IF(I101="","",IF(I101="인문",성적입력!$C$8,성적입력!$C$9))</f>
        <v>A</v>
      </c>
      <c r="N101" s="26">
        <f>성적입력!$C$15</f>
        <v>3</v>
      </c>
      <c r="P101" s="27" t="str">
        <f t="shared" si="3"/>
        <v>상향</v>
      </c>
      <c r="R101" s="26">
        <f t="array" ref="R101">IFERROR(IF(OR(J101="",M101="",F101=""),"",IF(F101="학생부종합",INDEX(종합배치표!$C:$Q,MATCH(J101,종합배치표!$B:$B,0),(MATCH(M101,{"A","B","C","D","E"},0)-1)*3+1),INDEX(교과배치표!$C:$Q,MATCH(J101,교과배치표!$B:$B,0),(MATCH(M101,{"A","B","C","D","E"},0)-1)*3+1))),"")</f>
        <v>1.8299999999999998</v>
      </c>
      <c r="S101" s="26">
        <f t="array" ref="S101">IFERROR(IF(OR(J101="",M101="",F101=""),"",IF(F101="학생부종합",INDEX(종합배치표!$C:$Q,MATCH(J101,종합배치표!$B:$B,0),(MATCH(M101,{"A","B","C","D","E"},0)-1)*3+2),INDEX(교과배치표!$C:$Q,MATCH(J101,교과배치표!$B:$B,0),(MATCH(M101,{"A","B","C","D","E"},0)-1)*3+2))),"")</f>
        <v>1.7799999999999998</v>
      </c>
      <c r="T101" s="26">
        <f t="array" ref="T101">IFERROR(IF(OR(J101="",M101="",F101=""),"",IF(F101="학생부종합",INDEX(종합배치표!$C:$Q,MATCH(J101,종합배치표!$B:$B,0),(MATCH(M101,{"A","B","C","D","E"},0)-1)*3+3),INDEX(교과배치표!$C:$Q,MATCH(J101,교과배치표!$B:$B,0),(MATCH(M101,{"A","B","C","D","E"},0)-1)*3+3))),"")</f>
        <v>1.7299999999999998</v>
      </c>
      <c r="V101" s="140">
        <f t="shared" si="4"/>
        <v>2.7</v>
      </c>
      <c r="W101" s="141" t="str">
        <f t="shared" si="5"/>
        <v>상향</v>
      </c>
    </row>
    <row r="102" spans="2:23" ht="14.25" customHeight="1">
      <c r="B102" s="20">
        <v>379</v>
      </c>
      <c r="C102" s="21" t="s">
        <v>22</v>
      </c>
      <c r="D102" s="21" t="s">
        <v>22</v>
      </c>
      <c r="E102" s="21" t="s">
        <v>64</v>
      </c>
      <c r="F102" s="21" t="s">
        <v>24</v>
      </c>
      <c r="G102" s="22" t="s">
        <v>65</v>
      </c>
      <c r="H102" s="21" t="s">
        <v>40</v>
      </c>
      <c r="I102" s="21" t="s">
        <v>27</v>
      </c>
      <c r="J102" s="31" t="s">
        <v>105</v>
      </c>
      <c r="K102" s="24">
        <v>14</v>
      </c>
      <c r="M102" s="25" t="str">
        <f>IF(I102="","",IF(I102="인문",성적입력!$C$8,성적입력!$C$9))</f>
        <v>A</v>
      </c>
      <c r="N102" s="26">
        <f>성적입력!$C$15</f>
        <v>3</v>
      </c>
      <c r="P102" s="27" t="str">
        <f t="shared" si="3"/>
        <v>소신</v>
      </c>
      <c r="R102" s="26">
        <f t="array" ref="R102">IFERROR(IF(OR(J102="",M102="",F102=""),"",IF(F102="학생부종합",INDEX(종합배치표!$C:$Q,MATCH(J102,종합배치표!$B:$B,0),(MATCH(M102,{"A","B","C","D","E"},0)-1)*3+1),INDEX(교과배치표!$C:$Q,MATCH(J102,교과배치표!$B:$B,0),(MATCH(M102,{"A","B","C","D","E"},0)-1)*3+1))),"")</f>
        <v>3.05</v>
      </c>
      <c r="S102" s="26">
        <f t="array" ref="S102">IFERROR(IF(OR(J102="",M102="",F102=""),"",IF(F102="학생부종합",INDEX(종합배치표!$C:$Q,MATCH(J102,종합배치표!$B:$B,0),(MATCH(M102,{"A","B","C","D","E"},0)-1)*3+2),INDEX(교과배치표!$C:$Q,MATCH(J102,교과배치표!$B:$B,0),(MATCH(M102,{"A","B","C","D","E"},0)-1)*3+2))),"")</f>
        <v>2.8499999999999996</v>
      </c>
      <c r="T102" s="26">
        <f t="array" ref="T102">IFERROR(IF(OR(J102="",M102="",F102=""),"",IF(F102="학생부종합",INDEX(종합배치표!$C:$Q,MATCH(J102,종합배치표!$B:$B,0),(MATCH(M102,{"A","B","C","D","E"},0)-1)*3+3),INDEX(교과배치표!$C:$Q,MATCH(J102,교과배치표!$B:$B,0),(MATCH(M102,{"A","B","C","D","E"},0)-1)*3+3))),"")</f>
        <v>2.6499999999999995</v>
      </c>
      <c r="V102" s="140">
        <f t="shared" si="4"/>
        <v>2.7</v>
      </c>
      <c r="W102" s="141" t="str">
        <f t="shared" si="5"/>
        <v>적정</v>
      </c>
    </row>
    <row r="103" spans="2:23" ht="14.25" customHeight="1">
      <c r="B103" s="20">
        <v>380</v>
      </c>
      <c r="C103" s="21" t="s">
        <v>22</v>
      </c>
      <c r="D103" s="21" t="s">
        <v>22</v>
      </c>
      <c r="E103" s="21" t="s">
        <v>64</v>
      </c>
      <c r="F103" s="21" t="s">
        <v>68</v>
      </c>
      <c r="G103" s="22" t="s">
        <v>69</v>
      </c>
      <c r="H103" s="21" t="s">
        <v>40</v>
      </c>
      <c r="I103" s="21" t="s">
        <v>27</v>
      </c>
      <c r="J103" s="31" t="s">
        <v>91</v>
      </c>
      <c r="K103" s="24">
        <v>6</v>
      </c>
      <c r="M103" s="25" t="str">
        <f>IF(I103="","",IF(I103="인문",성적입력!$C$8,성적입력!$C$9))</f>
        <v>A</v>
      </c>
      <c r="N103" s="26">
        <f>성적입력!$C$15</f>
        <v>3</v>
      </c>
      <c r="P103" s="27" t="str">
        <f t="shared" si="3"/>
        <v>상향</v>
      </c>
      <c r="R103" s="26">
        <f t="array" ref="R103">IFERROR(IF(OR(J103="",M103="",F103=""),"",IF(F103="학생부종합",INDEX(종합배치표!$C:$Q,MATCH(J103,종합배치표!$B:$B,0),(MATCH(M103,{"A","B","C","D","E"},0)-1)*3+1),INDEX(교과배치표!$C:$Q,MATCH(J103,교과배치표!$B:$B,0),(MATCH(M103,{"A","B","C","D","E"},0)-1)*3+1))),"")</f>
        <v>1.93</v>
      </c>
      <c r="S103" s="26">
        <f t="array" ref="S103">IFERROR(IF(OR(J103="",M103="",F103=""),"",IF(F103="학생부종합",INDEX(종합배치표!$C:$Q,MATCH(J103,종합배치표!$B:$B,0),(MATCH(M103,{"A","B","C","D","E"},0)-1)*3+2),INDEX(교과배치표!$C:$Q,MATCH(J103,교과배치표!$B:$B,0),(MATCH(M103,{"A","B","C","D","E"},0)-1)*3+2))),"")</f>
        <v>1.88</v>
      </c>
      <c r="T103" s="26">
        <f t="array" ref="T103">IFERROR(IF(OR(J103="",M103="",F103=""),"",IF(F103="학생부종합",INDEX(종합배치표!$C:$Q,MATCH(J103,종합배치표!$B:$B,0),(MATCH(M103,{"A","B","C","D","E"},0)-1)*3+3),INDEX(교과배치표!$C:$Q,MATCH(J103,교과배치표!$B:$B,0),(MATCH(M103,{"A","B","C","D","E"},0)-1)*3+3))),"")</f>
        <v>1.8299999999999998</v>
      </c>
      <c r="V103" s="140">
        <f t="shared" si="4"/>
        <v>2.7</v>
      </c>
      <c r="W103" s="141" t="str">
        <f t="shared" si="5"/>
        <v>상향</v>
      </c>
    </row>
    <row r="104" spans="2:23" ht="14.25" customHeight="1">
      <c r="B104" s="20">
        <v>382</v>
      </c>
      <c r="C104" s="21" t="s">
        <v>22</v>
      </c>
      <c r="D104" s="21" t="s">
        <v>22</v>
      </c>
      <c r="E104" s="21" t="s">
        <v>64</v>
      </c>
      <c r="F104" s="21" t="s">
        <v>24</v>
      </c>
      <c r="G104" s="22" t="s">
        <v>65</v>
      </c>
      <c r="H104" s="21" t="s">
        <v>109</v>
      </c>
      <c r="I104" s="21" t="s">
        <v>60</v>
      </c>
      <c r="J104" s="31" t="s">
        <v>80</v>
      </c>
      <c r="K104" s="24">
        <v>19</v>
      </c>
      <c r="M104" s="25" t="str">
        <f>IF(I104="","",IF(I104="인문",성적입력!$C$8,성적입력!$C$9))</f>
        <v>A</v>
      </c>
      <c r="N104" s="26">
        <f>성적입력!$C$15</f>
        <v>3</v>
      </c>
      <c r="P104" s="27" t="str">
        <f t="shared" si="3"/>
        <v>소신</v>
      </c>
      <c r="R104" s="26">
        <f t="array" ref="R104">IFERROR(IF(OR(J104="",M104="",F104=""),"",IF(F104="학생부종합",INDEX(종합배치표!$C:$Q,MATCH(J104,종합배치표!$B:$B,0),(MATCH(M104,{"A","B","C","D","E"},0)-1)*3+1),INDEX(교과배치표!$C:$Q,MATCH(J104,교과배치표!$B:$B,0),(MATCH(M104,{"A","B","C","D","E"},0)-1)*3+1))),"")</f>
        <v>3</v>
      </c>
      <c r="S104" s="26">
        <f t="array" ref="S104">IFERROR(IF(OR(J104="",M104="",F104=""),"",IF(F104="학생부종합",INDEX(종합배치표!$C:$Q,MATCH(J104,종합배치표!$B:$B,0),(MATCH(M104,{"A","B","C","D","E"},0)-1)*3+2),INDEX(교과배치표!$C:$Q,MATCH(J104,교과배치표!$B:$B,0),(MATCH(M104,{"A","B","C","D","E"},0)-1)*3+2))),"")</f>
        <v>2.8</v>
      </c>
      <c r="T104" s="26">
        <f t="array" ref="T104">IFERROR(IF(OR(J104="",M104="",F104=""),"",IF(F104="학생부종합",INDEX(종합배치표!$C:$Q,MATCH(J104,종합배치표!$B:$B,0),(MATCH(M104,{"A","B","C","D","E"},0)-1)*3+3),INDEX(교과배치표!$C:$Q,MATCH(J104,교과배치표!$B:$B,0),(MATCH(M104,{"A","B","C","D","E"},0)-1)*3+3))),"")</f>
        <v>2.5999999999999996</v>
      </c>
      <c r="V104" s="140">
        <f t="shared" si="4"/>
        <v>2.7</v>
      </c>
      <c r="W104" s="141" t="str">
        <f t="shared" si="5"/>
        <v>적정</v>
      </c>
    </row>
    <row r="105" spans="2:23" ht="14.25" customHeight="1">
      <c r="B105" s="20">
        <v>383</v>
      </c>
      <c r="C105" s="21" t="s">
        <v>22</v>
      </c>
      <c r="D105" s="21" t="s">
        <v>22</v>
      </c>
      <c r="E105" s="21" t="s">
        <v>64</v>
      </c>
      <c r="F105" s="21" t="s">
        <v>68</v>
      </c>
      <c r="G105" s="22" t="s">
        <v>69</v>
      </c>
      <c r="H105" s="21" t="s">
        <v>109</v>
      </c>
      <c r="I105" s="21" t="s">
        <v>60</v>
      </c>
      <c r="J105" s="31" t="s">
        <v>75</v>
      </c>
      <c r="K105" s="24">
        <v>5</v>
      </c>
      <c r="M105" s="25" t="str">
        <f>IF(I105="","",IF(I105="인문",성적입력!$C$8,성적입력!$C$9))</f>
        <v>A</v>
      </c>
      <c r="N105" s="26">
        <f>성적입력!$C$15</f>
        <v>3</v>
      </c>
      <c r="P105" s="27" t="str">
        <f t="shared" si="3"/>
        <v>상향</v>
      </c>
      <c r="R105" s="26">
        <f t="array" ref="R105">IFERROR(IF(OR(J105="",M105="",F105=""),"",IF(F105="학생부종합",INDEX(종합배치표!$C:$Q,MATCH(J105,종합배치표!$B:$B,0),(MATCH(M105,{"A","B","C","D","E"},0)-1)*3+1),INDEX(교과배치표!$C:$Q,MATCH(J105,교과배치표!$B:$B,0),(MATCH(M105,{"A","B","C","D","E"},0)-1)*3+1))),"")</f>
        <v>1.8299999999999998</v>
      </c>
      <c r="S105" s="26">
        <f t="array" ref="S105">IFERROR(IF(OR(J105="",M105="",F105=""),"",IF(F105="학생부종합",INDEX(종합배치표!$C:$Q,MATCH(J105,종합배치표!$B:$B,0),(MATCH(M105,{"A","B","C","D","E"},0)-1)*3+2),INDEX(교과배치표!$C:$Q,MATCH(J105,교과배치표!$B:$B,0),(MATCH(M105,{"A","B","C","D","E"},0)-1)*3+2))),"")</f>
        <v>1.7799999999999998</v>
      </c>
      <c r="T105" s="26">
        <f t="array" ref="T105">IFERROR(IF(OR(J105="",M105="",F105=""),"",IF(F105="학생부종합",INDEX(종합배치표!$C:$Q,MATCH(J105,종합배치표!$B:$B,0),(MATCH(M105,{"A","B","C","D","E"},0)-1)*3+3),INDEX(교과배치표!$C:$Q,MATCH(J105,교과배치표!$B:$B,0),(MATCH(M105,{"A","B","C","D","E"},0)-1)*3+3))),"")</f>
        <v>1.7299999999999998</v>
      </c>
      <c r="V105" s="140">
        <f t="shared" si="4"/>
        <v>2.7</v>
      </c>
      <c r="W105" s="141" t="str">
        <f t="shared" si="5"/>
        <v>상향</v>
      </c>
    </row>
    <row r="106" spans="2:23" ht="14.25" customHeight="1">
      <c r="B106" s="20">
        <v>384</v>
      </c>
      <c r="C106" s="21" t="s">
        <v>22</v>
      </c>
      <c r="D106" s="21" t="s">
        <v>22</v>
      </c>
      <c r="E106" s="21" t="s">
        <v>64</v>
      </c>
      <c r="F106" s="21" t="s">
        <v>24</v>
      </c>
      <c r="G106" s="22" t="s">
        <v>65</v>
      </c>
      <c r="H106" s="21" t="s">
        <v>110</v>
      </c>
      <c r="I106" s="21" t="s">
        <v>60</v>
      </c>
      <c r="J106" s="31" t="s">
        <v>83</v>
      </c>
      <c r="K106" s="24">
        <v>8</v>
      </c>
      <c r="M106" s="25" t="str">
        <f>IF(I106="","",IF(I106="인문",성적입력!$C$8,성적입력!$C$9))</f>
        <v>A</v>
      </c>
      <c r="N106" s="26">
        <f>성적입력!$C$15</f>
        <v>3</v>
      </c>
      <c r="P106" s="27" t="str">
        <f t="shared" si="3"/>
        <v>적정</v>
      </c>
      <c r="R106" s="26">
        <f t="array" ref="R106">IFERROR(IF(OR(J106="",M106="",F106=""),"",IF(F106="학생부종합",INDEX(종합배치표!$C:$Q,MATCH(J106,종합배치표!$B:$B,0),(MATCH(M106,{"A","B","C","D","E"},0)-1)*3+1),INDEX(교과배치표!$C:$Q,MATCH(J106,교과배치표!$B:$B,0),(MATCH(M106,{"A","B","C","D","E"},0)-1)*3+1))),"")</f>
        <v>3.2</v>
      </c>
      <c r="S106" s="26">
        <f t="array" ref="S106">IFERROR(IF(OR(J106="",M106="",F106=""),"",IF(F106="학생부종합",INDEX(종합배치표!$C:$Q,MATCH(J106,종합배치표!$B:$B,0),(MATCH(M106,{"A","B","C","D","E"},0)-1)*3+2),INDEX(교과배치표!$C:$Q,MATCH(J106,교과배치표!$B:$B,0),(MATCH(M106,{"A","B","C","D","E"},0)-1)*3+2))),"")</f>
        <v>3</v>
      </c>
      <c r="T106" s="26">
        <f t="array" ref="T106">IFERROR(IF(OR(J106="",M106="",F106=""),"",IF(F106="학생부종합",INDEX(종합배치표!$C:$Q,MATCH(J106,종합배치표!$B:$B,0),(MATCH(M106,{"A","B","C","D","E"},0)-1)*3+3),INDEX(교과배치표!$C:$Q,MATCH(J106,교과배치표!$B:$B,0),(MATCH(M106,{"A","B","C","D","E"},0)-1)*3+3))),"")</f>
        <v>2.8</v>
      </c>
      <c r="V106" s="140">
        <f t="shared" si="4"/>
        <v>2.7</v>
      </c>
      <c r="W106" s="141" t="str">
        <f t="shared" si="5"/>
        <v>안정</v>
      </c>
    </row>
    <row r="107" spans="2:23" ht="14.25" customHeight="1">
      <c r="B107" s="20">
        <v>385</v>
      </c>
      <c r="C107" s="21" t="s">
        <v>22</v>
      </c>
      <c r="D107" s="21" t="s">
        <v>22</v>
      </c>
      <c r="E107" s="21" t="s">
        <v>64</v>
      </c>
      <c r="F107" s="21" t="s">
        <v>68</v>
      </c>
      <c r="G107" s="22" t="s">
        <v>69</v>
      </c>
      <c r="H107" s="21" t="s">
        <v>110</v>
      </c>
      <c r="I107" s="21" t="s">
        <v>60</v>
      </c>
      <c r="J107" s="31" t="s">
        <v>84</v>
      </c>
      <c r="K107" s="24">
        <v>3</v>
      </c>
      <c r="M107" s="25" t="str">
        <f>IF(I107="","",IF(I107="인문",성적입력!$C$8,성적입력!$C$9))</f>
        <v>A</v>
      </c>
      <c r="N107" s="26">
        <f>성적입력!$C$15</f>
        <v>3</v>
      </c>
      <c r="P107" s="27" t="str">
        <f t="shared" si="3"/>
        <v>상향</v>
      </c>
      <c r="R107" s="26">
        <f t="array" ref="R107">IFERROR(IF(OR(J107="",M107="",F107=""),"",IF(F107="학생부종합",INDEX(종합배치표!$C:$Q,MATCH(J107,종합배치표!$B:$B,0),(MATCH(M107,{"A","B","C","D","E"},0)-1)*3+1),INDEX(교과배치표!$C:$Q,MATCH(J107,교과배치표!$B:$B,0),(MATCH(M107,{"A","B","C","D","E"},0)-1)*3+1))),"")</f>
        <v>2.0299999999999998</v>
      </c>
      <c r="S107" s="26">
        <f t="array" ref="S107">IFERROR(IF(OR(J107="",M107="",F107=""),"",IF(F107="학생부종합",INDEX(종합배치표!$C:$Q,MATCH(J107,종합배치표!$B:$B,0),(MATCH(M107,{"A","B","C","D","E"},0)-1)*3+2),INDEX(교과배치표!$C:$Q,MATCH(J107,교과배치표!$B:$B,0),(MATCH(M107,{"A","B","C","D","E"},0)-1)*3+2))),"")</f>
        <v>1.98</v>
      </c>
      <c r="T107" s="26">
        <f t="array" ref="T107">IFERROR(IF(OR(J107="",M107="",F107=""),"",IF(F107="학생부종합",INDEX(종합배치표!$C:$Q,MATCH(J107,종합배치표!$B:$B,0),(MATCH(M107,{"A","B","C","D","E"},0)-1)*3+3),INDEX(교과배치표!$C:$Q,MATCH(J107,교과배치표!$B:$B,0),(MATCH(M107,{"A","B","C","D","E"},0)-1)*3+3))),"")</f>
        <v>1.93</v>
      </c>
      <c r="V107" s="140">
        <f t="shared" si="4"/>
        <v>2.7</v>
      </c>
      <c r="W107" s="141" t="str">
        <f t="shared" si="5"/>
        <v>상향</v>
      </c>
    </row>
    <row r="108" spans="2:23" ht="14.25" customHeight="1">
      <c r="B108" s="20">
        <v>387</v>
      </c>
      <c r="C108" s="21" t="s">
        <v>22</v>
      </c>
      <c r="D108" s="21" t="s">
        <v>22</v>
      </c>
      <c r="E108" s="21" t="s">
        <v>64</v>
      </c>
      <c r="F108" s="21" t="s">
        <v>24</v>
      </c>
      <c r="G108" s="22" t="s">
        <v>65</v>
      </c>
      <c r="H108" s="21" t="s">
        <v>111</v>
      </c>
      <c r="I108" s="21" t="s">
        <v>60</v>
      </c>
      <c r="J108" s="31" t="s">
        <v>83</v>
      </c>
      <c r="K108" s="24">
        <v>20</v>
      </c>
      <c r="M108" s="25" t="str">
        <f>IF(I108="","",IF(I108="인문",성적입력!$C$8,성적입력!$C$9))</f>
        <v>A</v>
      </c>
      <c r="N108" s="26">
        <f>성적입력!$C$15</f>
        <v>3</v>
      </c>
      <c r="P108" s="27" t="str">
        <f t="shared" si="3"/>
        <v>적정</v>
      </c>
      <c r="R108" s="26">
        <f t="array" ref="R108">IFERROR(IF(OR(J108="",M108="",F108=""),"",IF(F108="학생부종합",INDEX(종합배치표!$C:$Q,MATCH(J108,종합배치표!$B:$B,0),(MATCH(M108,{"A","B","C","D","E"},0)-1)*3+1),INDEX(교과배치표!$C:$Q,MATCH(J108,교과배치표!$B:$B,0),(MATCH(M108,{"A","B","C","D","E"},0)-1)*3+1))),"")</f>
        <v>3.2</v>
      </c>
      <c r="S108" s="26">
        <f t="array" ref="S108">IFERROR(IF(OR(J108="",M108="",F108=""),"",IF(F108="학생부종합",INDEX(종합배치표!$C:$Q,MATCH(J108,종합배치표!$B:$B,0),(MATCH(M108,{"A","B","C","D","E"},0)-1)*3+2),INDEX(교과배치표!$C:$Q,MATCH(J108,교과배치표!$B:$B,0),(MATCH(M108,{"A","B","C","D","E"},0)-1)*3+2))),"")</f>
        <v>3</v>
      </c>
      <c r="T108" s="26">
        <f t="array" ref="T108">IFERROR(IF(OR(J108="",M108="",F108=""),"",IF(F108="학생부종합",INDEX(종합배치표!$C:$Q,MATCH(J108,종합배치표!$B:$B,0),(MATCH(M108,{"A","B","C","D","E"},0)-1)*3+3),INDEX(교과배치표!$C:$Q,MATCH(J108,교과배치표!$B:$B,0),(MATCH(M108,{"A","B","C","D","E"},0)-1)*3+3))),"")</f>
        <v>2.8</v>
      </c>
      <c r="V108" s="140">
        <f t="shared" si="4"/>
        <v>2.7</v>
      </c>
      <c r="W108" s="141" t="str">
        <f t="shared" si="5"/>
        <v>안정</v>
      </c>
    </row>
    <row r="109" spans="2:23" ht="14.25" customHeight="1">
      <c r="B109" s="20">
        <v>388</v>
      </c>
      <c r="C109" s="21" t="s">
        <v>22</v>
      </c>
      <c r="D109" s="21" t="s">
        <v>22</v>
      </c>
      <c r="E109" s="21" t="s">
        <v>64</v>
      </c>
      <c r="F109" s="21" t="s">
        <v>68</v>
      </c>
      <c r="G109" s="22" t="s">
        <v>69</v>
      </c>
      <c r="H109" s="21" t="s">
        <v>111</v>
      </c>
      <c r="I109" s="21" t="s">
        <v>60</v>
      </c>
      <c r="J109" s="31" t="s">
        <v>84</v>
      </c>
      <c r="K109" s="24">
        <v>3</v>
      </c>
      <c r="M109" s="25" t="str">
        <f>IF(I109="","",IF(I109="인문",성적입력!$C$8,성적입력!$C$9))</f>
        <v>A</v>
      </c>
      <c r="N109" s="26">
        <f>성적입력!$C$15</f>
        <v>3</v>
      </c>
      <c r="P109" s="27" t="str">
        <f t="shared" si="3"/>
        <v>상향</v>
      </c>
      <c r="R109" s="26">
        <f t="array" ref="R109">IFERROR(IF(OR(J109="",M109="",F109=""),"",IF(F109="학생부종합",INDEX(종합배치표!$C:$Q,MATCH(J109,종합배치표!$B:$B,0),(MATCH(M109,{"A","B","C","D","E"},0)-1)*3+1),INDEX(교과배치표!$C:$Q,MATCH(J109,교과배치표!$B:$B,0),(MATCH(M109,{"A","B","C","D","E"},0)-1)*3+1))),"")</f>
        <v>2.0299999999999998</v>
      </c>
      <c r="S109" s="26">
        <f t="array" ref="S109">IFERROR(IF(OR(J109="",M109="",F109=""),"",IF(F109="학생부종합",INDEX(종합배치표!$C:$Q,MATCH(J109,종합배치표!$B:$B,0),(MATCH(M109,{"A","B","C","D","E"},0)-1)*3+2),INDEX(교과배치표!$C:$Q,MATCH(J109,교과배치표!$B:$B,0),(MATCH(M109,{"A","B","C","D","E"},0)-1)*3+2))),"")</f>
        <v>1.98</v>
      </c>
      <c r="T109" s="26">
        <f t="array" ref="T109">IFERROR(IF(OR(J109="",M109="",F109=""),"",IF(F109="학생부종합",INDEX(종합배치표!$C:$Q,MATCH(J109,종합배치표!$B:$B,0),(MATCH(M109,{"A","B","C","D","E"},0)-1)*3+3),INDEX(교과배치표!$C:$Q,MATCH(J109,교과배치표!$B:$B,0),(MATCH(M109,{"A","B","C","D","E"},0)-1)*3+3))),"")</f>
        <v>1.93</v>
      </c>
      <c r="V109" s="140">
        <f t="shared" si="4"/>
        <v>2.7</v>
      </c>
      <c r="W109" s="141" t="str">
        <f t="shared" si="5"/>
        <v>상향</v>
      </c>
    </row>
    <row r="110" spans="2:23" ht="14.25" customHeight="1">
      <c r="B110" s="20">
        <v>389</v>
      </c>
      <c r="C110" s="21" t="s">
        <v>22</v>
      </c>
      <c r="D110" s="21" t="s">
        <v>22</v>
      </c>
      <c r="E110" s="21" t="s">
        <v>64</v>
      </c>
      <c r="F110" s="21" t="s">
        <v>24</v>
      </c>
      <c r="G110" s="22" t="s">
        <v>65</v>
      </c>
      <c r="H110" s="22" t="s">
        <v>112</v>
      </c>
      <c r="I110" s="21" t="s">
        <v>113</v>
      </c>
      <c r="J110" s="31" t="s">
        <v>114</v>
      </c>
      <c r="K110" s="24">
        <v>183</v>
      </c>
      <c r="M110" s="25" t="str">
        <f>IF(I110="","",IF(I110="인문",성적입력!$C$8,성적입력!$C$9))</f>
        <v>A</v>
      </c>
      <c r="N110" s="26">
        <f>성적입력!$C$15</f>
        <v>3</v>
      </c>
      <c r="P110" s="27" t="str">
        <f t="shared" si="3"/>
        <v>소신</v>
      </c>
      <c r="R110" s="26">
        <f t="array" ref="R110">IFERROR(IF(OR(J110="",M110="",F110=""),"",IF(F110="학생부종합",INDEX(종합배치표!$C:$Q,MATCH(J110,종합배치표!$B:$B,0),(MATCH(M110,{"A","B","C","D","E"},0)-1)*3+1),INDEX(교과배치표!$C:$Q,MATCH(J110,교과배치표!$B:$B,0),(MATCH(M110,{"A","B","C","D","E"},0)-1)*3+1))),"")</f>
        <v>3.1</v>
      </c>
      <c r="S110" s="26">
        <f t="array" ref="S110">IFERROR(IF(OR(J110="",M110="",F110=""),"",IF(F110="학생부종합",INDEX(종합배치표!$C:$Q,MATCH(J110,종합배치표!$B:$B,0),(MATCH(M110,{"A","B","C","D","E"},0)-1)*3+2),INDEX(교과배치표!$C:$Q,MATCH(J110,교과배치표!$B:$B,0),(MATCH(M110,{"A","B","C","D","E"},0)-1)*3+2))),"")</f>
        <v>2.9</v>
      </c>
      <c r="T110" s="26">
        <f t="array" ref="T110">IFERROR(IF(OR(J110="",M110="",F110=""),"",IF(F110="학생부종합",INDEX(종합배치표!$C:$Q,MATCH(J110,종합배치표!$B:$B,0),(MATCH(M110,{"A","B","C","D","E"},0)-1)*3+3),INDEX(교과배치표!$C:$Q,MATCH(J110,교과배치표!$B:$B,0),(MATCH(M110,{"A","B","C","D","E"},0)-1)*3+3))),"")</f>
        <v>2.6999999999999997</v>
      </c>
      <c r="V110" s="140">
        <f t="shared" si="4"/>
        <v>2.7</v>
      </c>
      <c r="W110" s="141" t="str">
        <f t="shared" si="5"/>
        <v>안정</v>
      </c>
    </row>
    <row r="111" spans="2:23" ht="14.25" customHeight="1">
      <c r="B111" s="32">
        <v>1093</v>
      </c>
      <c r="C111" s="21" t="s">
        <v>22</v>
      </c>
      <c r="D111" s="21" t="s">
        <v>22</v>
      </c>
      <c r="E111" s="21" t="s">
        <v>23</v>
      </c>
      <c r="F111" s="21" t="s">
        <v>24</v>
      </c>
      <c r="G111" s="21" t="s">
        <v>25</v>
      </c>
      <c r="H111" s="21" t="s">
        <v>115</v>
      </c>
      <c r="I111" s="21" t="s">
        <v>60</v>
      </c>
      <c r="J111" s="33" t="s">
        <v>61</v>
      </c>
      <c r="K111" s="34">
        <v>11</v>
      </c>
      <c r="L111" s="14"/>
      <c r="M111" s="35" t="str">
        <f>IF(I111="","",IF(I111="인문",성적입력!$C$8,성적입력!$C$9))</f>
        <v>A</v>
      </c>
      <c r="N111" s="36">
        <f>성적입력!$C$15</f>
        <v>3</v>
      </c>
      <c r="O111" s="14"/>
      <c r="P111" s="37" t="str">
        <f t="shared" si="3"/>
        <v>안정</v>
      </c>
      <c r="Q111" s="14"/>
      <c r="R111" s="36">
        <f t="array" ref="R111">IFERROR(IF(OR(J111="",M111="",F111=""),"",IF(F111="학생부종합",INDEX(종합배치표!$C:$Q,MATCH(J111,종합배치표!$B:$B,0),(MATCH(M111,{"A","B","C","D","E"},0)-1)*3+1),INDEX(교과배치표!$C:$Q,MATCH(J111,교과배치표!$B:$B,0),(MATCH(M111,{"A","B","C","D","E"},0)-1)*3+1))),"")</f>
        <v>3.8</v>
      </c>
      <c r="S111" s="36">
        <f t="array" ref="S111">IFERROR(IF(OR(J111="",M111="",F111=""),"",IF(F111="학생부종합",INDEX(종합배치표!$C:$Q,MATCH(J111,종합배치표!$B:$B,0),(MATCH(M111,{"A","B","C","D","E"},0)-1)*3+2),INDEX(교과배치표!$C:$Q,MATCH(J111,교과배치표!$B:$B,0),(MATCH(M111,{"A","B","C","D","E"},0)-1)*3+2))),"")</f>
        <v>3.4</v>
      </c>
      <c r="T111" s="36">
        <f t="array" ref="T111">IFERROR(IF(OR(J111="",M111="",F111=""),"",IF(F111="학생부종합",INDEX(종합배치표!$C:$Q,MATCH(J111,종합배치표!$B:$B,0),(MATCH(M111,{"A","B","C","D","E"},0)-1)*3+3),INDEX(교과배치표!$C:$Q,MATCH(J111,교과배치표!$B:$B,0),(MATCH(M111,{"A","B","C","D","E"},0)-1)*3+3))),"")</f>
        <v>3.1</v>
      </c>
      <c r="V111" s="140">
        <f t="shared" si="4"/>
        <v>2.7</v>
      </c>
      <c r="W111" s="141" t="str">
        <f t="shared" si="5"/>
        <v>안정</v>
      </c>
    </row>
    <row r="112" spans="2:23" ht="14.25" customHeight="1">
      <c r="B112" s="32">
        <v>1104</v>
      </c>
      <c r="C112" s="21" t="s">
        <v>22</v>
      </c>
      <c r="D112" s="21" t="s">
        <v>22</v>
      </c>
      <c r="E112" s="21" t="s">
        <v>23</v>
      </c>
      <c r="F112" s="21" t="s">
        <v>24</v>
      </c>
      <c r="G112" s="21" t="s">
        <v>25</v>
      </c>
      <c r="H112" s="21" t="s">
        <v>116</v>
      </c>
      <c r="I112" s="21" t="s">
        <v>60</v>
      </c>
      <c r="J112" s="33" t="s">
        <v>61</v>
      </c>
      <c r="K112" s="34">
        <v>20</v>
      </c>
      <c r="L112" s="14"/>
      <c r="M112" s="35" t="str">
        <f>IF(I112="","",IF(I112="인문",성적입력!$C$8,성적입력!$C$9))</f>
        <v>A</v>
      </c>
      <c r="N112" s="36">
        <f>성적입력!$C$15</f>
        <v>3</v>
      </c>
      <c r="O112" s="14"/>
      <c r="P112" s="37" t="str">
        <f t="shared" si="3"/>
        <v>안정</v>
      </c>
      <c r="Q112" s="14"/>
      <c r="R112" s="36">
        <f t="array" ref="R112">IFERROR(IF(OR(J112="",M112="",F112=""),"",IF(F112="학생부종합",INDEX(종합배치표!$C:$Q,MATCH(J112,종합배치표!$B:$B,0),(MATCH(M112,{"A","B","C","D","E"},0)-1)*3+1),INDEX(교과배치표!$C:$Q,MATCH(J112,교과배치표!$B:$B,0),(MATCH(M112,{"A","B","C","D","E"},0)-1)*3+1))),"")</f>
        <v>3.8</v>
      </c>
      <c r="S112" s="36">
        <f t="array" ref="S112">IFERROR(IF(OR(J112="",M112="",F112=""),"",IF(F112="학생부종합",INDEX(종합배치표!$C:$Q,MATCH(J112,종합배치표!$B:$B,0),(MATCH(M112,{"A","B","C","D","E"},0)-1)*3+2),INDEX(교과배치표!$C:$Q,MATCH(J112,교과배치표!$B:$B,0),(MATCH(M112,{"A","B","C","D","E"},0)-1)*3+2))),"")</f>
        <v>3.4</v>
      </c>
      <c r="T112" s="36">
        <f t="array" ref="T112">IFERROR(IF(OR(J112="",M112="",F112=""),"",IF(F112="학생부종합",INDEX(종합배치표!$C:$Q,MATCH(J112,종합배치표!$B:$B,0),(MATCH(M112,{"A","B","C","D","E"},0)-1)*3+3),INDEX(교과배치표!$C:$Q,MATCH(J112,교과배치표!$B:$B,0),(MATCH(M112,{"A","B","C","D","E"},0)-1)*3+3))),"")</f>
        <v>3.1</v>
      </c>
      <c r="V112" s="140">
        <f t="shared" si="4"/>
        <v>2.7</v>
      </c>
      <c r="W112" s="141" t="str">
        <f t="shared" si="5"/>
        <v>안정</v>
      </c>
    </row>
    <row r="113" spans="2:23" ht="14.25" customHeight="1">
      <c r="B113" s="32">
        <v>1107</v>
      </c>
      <c r="C113" s="21" t="s">
        <v>22</v>
      </c>
      <c r="D113" s="21" t="s">
        <v>22</v>
      </c>
      <c r="E113" s="21" t="s">
        <v>23</v>
      </c>
      <c r="F113" s="21" t="s">
        <v>24</v>
      </c>
      <c r="G113" s="21" t="s">
        <v>25</v>
      </c>
      <c r="H113" s="21" t="s">
        <v>117</v>
      </c>
      <c r="I113" s="21" t="s">
        <v>60</v>
      </c>
      <c r="J113" s="33" t="s">
        <v>61</v>
      </c>
      <c r="K113" s="34">
        <v>6</v>
      </c>
      <c r="L113" s="14"/>
      <c r="M113" s="35" t="str">
        <f>IF(I113="","",IF(I113="인문",성적입력!$C$8,성적입력!$C$9))</f>
        <v>A</v>
      </c>
      <c r="N113" s="36">
        <f>성적입력!$C$15</f>
        <v>3</v>
      </c>
      <c r="O113" s="14"/>
      <c r="P113" s="37" t="str">
        <f t="shared" si="3"/>
        <v>안정</v>
      </c>
      <c r="Q113" s="14"/>
      <c r="R113" s="36">
        <f t="array" ref="R113">IFERROR(IF(OR(J113="",M113="",F113=""),"",IF(F113="학생부종합",INDEX(종합배치표!$C:$Q,MATCH(J113,종합배치표!$B:$B,0),(MATCH(M113,{"A","B","C","D","E"},0)-1)*3+1),INDEX(교과배치표!$C:$Q,MATCH(J113,교과배치표!$B:$B,0),(MATCH(M113,{"A","B","C","D","E"},0)-1)*3+1))),"")</f>
        <v>3.8</v>
      </c>
      <c r="S113" s="36">
        <f t="array" ref="S113">IFERROR(IF(OR(J113="",M113="",F113=""),"",IF(F113="학생부종합",INDEX(종합배치표!$C:$Q,MATCH(J113,종합배치표!$B:$B,0),(MATCH(M113,{"A","B","C","D","E"},0)-1)*3+2),INDEX(교과배치표!$C:$Q,MATCH(J113,교과배치표!$B:$B,0),(MATCH(M113,{"A","B","C","D","E"},0)-1)*3+2))),"")</f>
        <v>3.4</v>
      </c>
      <c r="T113" s="36">
        <f t="array" ref="T113">IFERROR(IF(OR(J113="",M113="",F113=""),"",IF(F113="학생부종합",INDEX(종합배치표!$C:$Q,MATCH(J113,종합배치표!$B:$B,0),(MATCH(M113,{"A","B","C","D","E"},0)-1)*3+3),INDEX(교과배치표!$C:$Q,MATCH(J113,교과배치표!$B:$B,0),(MATCH(M113,{"A","B","C","D","E"},0)-1)*3+3))),"")</f>
        <v>3.1</v>
      </c>
      <c r="V113" s="140">
        <f t="shared" si="4"/>
        <v>2.7</v>
      </c>
      <c r="W113" s="141" t="str">
        <f t="shared" si="5"/>
        <v>안정</v>
      </c>
    </row>
    <row r="114" spans="2:23" ht="14.25" customHeight="1">
      <c r="B114" s="32">
        <v>1116</v>
      </c>
      <c r="C114" s="21" t="s">
        <v>22</v>
      </c>
      <c r="D114" s="21" t="s">
        <v>22</v>
      </c>
      <c r="E114" s="21" t="s">
        <v>23</v>
      </c>
      <c r="F114" s="21" t="s">
        <v>24</v>
      </c>
      <c r="G114" s="21" t="s">
        <v>25</v>
      </c>
      <c r="H114" s="21" t="s">
        <v>118</v>
      </c>
      <c r="I114" s="21" t="s">
        <v>60</v>
      </c>
      <c r="J114" s="33" t="s">
        <v>61</v>
      </c>
      <c r="K114" s="34">
        <v>17</v>
      </c>
      <c r="L114" s="14"/>
      <c r="M114" s="35" t="str">
        <f>IF(I114="","",IF(I114="인문",성적입력!$C$8,성적입력!$C$9))</f>
        <v>A</v>
      </c>
      <c r="N114" s="36">
        <f>성적입력!$C$15</f>
        <v>3</v>
      </c>
      <c r="O114" s="14"/>
      <c r="P114" s="37" t="str">
        <f t="shared" si="3"/>
        <v>안정</v>
      </c>
      <c r="Q114" s="14"/>
      <c r="R114" s="36">
        <f t="array" ref="R114">IFERROR(IF(OR(J114="",M114="",F114=""),"",IF(F114="학생부종합",INDEX(종합배치표!$C:$Q,MATCH(J114,종합배치표!$B:$B,0),(MATCH(M114,{"A","B","C","D","E"},0)-1)*3+1),INDEX(교과배치표!$C:$Q,MATCH(J114,교과배치표!$B:$B,0),(MATCH(M114,{"A","B","C","D","E"},0)-1)*3+1))),"")</f>
        <v>3.8</v>
      </c>
      <c r="S114" s="36">
        <f t="array" ref="S114">IFERROR(IF(OR(J114="",M114="",F114=""),"",IF(F114="학생부종합",INDEX(종합배치표!$C:$Q,MATCH(J114,종합배치표!$B:$B,0),(MATCH(M114,{"A","B","C","D","E"},0)-1)*3+2),INDEX(교과배치표!$C:$Q,MATCH(J114,교과배치표!$B:$B,0),(MATCH(M114,{"A","B","C","D","E"},0)-1)*3+2))),"")</f>
        <v>3.4</v>
      </c>
      <c r="T114" s="36">
        <f t="array" ref="T114">IFERROR(IF(OR(J114="",M114="",F114=""),"",IF(F114="학생부종합",INDEX(종합배치표!$C:$Q,MATCH(J114,종합배치표!$B:$B,0),(MATCH(M114,{"A","B","C","D","E"},0)-1)*3+3),INDEX(교과배치표!$C:$Q,MATCH(J114,교과배치표!$B:$B,0),(MATCH(M114,{"A","B","C","D","E"},0)-1)*3+3))),"")</f>
        <v>3.1</v>
      </c>
      <c r="V114" s="140">
        <f t="shared" si="4"/>
        <v>2.7</v>
      </c>
      <c r="W114" s="141" t="str">
        <f t="shared" si="5"/>
        <v>안정</v>
      </c>
    </row>
    <row r="115" spans="2:23" ht="14.25" customHeight="1">
      <c r="B115" s="32">
        <v>1152</v>
      </c>
      <c r="C115" s="21" t="s">
        <v>22</v>
      </c>
      <c r="D115" s="21" t="s">
        <v>22</v>
      </c>
      <c r="E115" s="21" t="s">
        <v>23</v>
      </c>
      <c r="F115" s="21" t="s">
        <v>24</v>
      </c>
      <c r="G115" s="21" t="s">
        <v>25</v>
      </c>
      <c r="H115" s="21" t="s">
        <v>104</v>
      </c>
      <c r="I115" s="21" t="s">
        <v>60</v>
      </c>
      <c r="J115" s="33" t="s">
        <v>61</v>
      </c>
      <c r="K115" s="34">
        <v>28</v>
      </c>
      <c r="L115" s="14"/>
      <c r="M115" s="35" t="str">
        <f>IF(I115="","",IF(I115="인문",성적입력!$C$8,성적입력!$C$9))</f>
        <v>A</v>
      </c>
      <c r="N115" s="36">
        <f>성적입력!$C$15</f>
        <v>3</v>
      </c>
      <c r="O115" s="14"/>
      <c r="P115" s="37" t="str">
        <f t="shared" si="3"/>
        <v>안정</v>
      </c>
      <c r="Q115" s="14"/>
      <c r="R115" s="36">
        <f t="array" ref="R115">IFERROR(IF(OR(J115="",M115="",F115=""),"",IF(F115="학생부종합",INDEX(종합배치표!$C:$Q,MATCH(J115,종합배치표!$B:$B,0),(MATCH(M115,{"A","B","C","D","E"},0)-1)*3+1),INDEX(교과배치표!$C:$Q,MATCH(J115,교과배치표!$B:$B,0),(MATCH(M115,{"A","B","C","D","E"},0)-1)*3+1))),"")</f>
        <v>3.8</v>
      </c>
      <c r="S115" s="36">
        <f t="array" ref="S115">IFERROR(IF(OR(J115="",M115="",F115=""),"",IF(F115="학생부종합",INDEX(종합배치표!$C:$Q,MATCH(J115,종합배치표!$B:$B,0),(MATCH(M115,{"A","B","C","D","E"},0)-1)*3+2),INDEX(교과배치표!$C:$Q,MATCH(J115,교과배치표!$B:$B,0),(MATCH(M115,{"A","B","C","D","E"},0)-1)*3+2))),"")</f>
        <v>3.4</v>
      </c>
      <c r="T115" s="36">
        <f t="array" ref="T115">IFERROR(IF(OR(J115="",M115="",F115=""),"",IF(F115="학생부종합",INDEX(종합배치표!$C:$Q,MATCH(J115,종합배치표!$B:$B,0),(MATCH(M115,{"A","B","C","D","E"},0)-1)*3+3),INDEX(교과배치표!$C:$Q,MATCH(J115,교과배치표!$B:$B,0),(MATCH(M115,{"A","B","C","D","E"},0)-1)*3+3))),"")</f>
        <v>3.1</v>
      </c>
      <c r="V115" s="140">
        <f t="shared" si="4"/>
        <v>2.7</v>
      </c>
      <c r="W115" s="141" t="str">
        <f t="shared" si="5"/>
        <v>안정</v>
      </c>
    </row>
    <row r="116" spans="2:23" ht="14.25" customHeight="1">
      <c r="B116" s="32">
        <v>1166</v>
      </c>
      <c r="C116" s="21" t="s">
        <v>22</v>
      </c>
      <c r="D116" s="21" t="s">
        <v>22</v>
      </c>
      <c r="E116" s="21" t="s">
        <v>23</v>
      </c>
      <c r="F116" s="21" t="s">
        <v>24</v>
      </c>
      <c r="G116" s="21" t="s">
        <v>25</v>
      </c>
      <c r="H116" s="21" t="s">
        <v>119</v>
      </c>
      <c r="I116" s="21" t="s">
        <v>60</v>
      </c>
      <c r="J116" s="33" t="s">
        <v>61</v>
      </c>
      <c r="K116" s="34">
        <v>10</v>
      </c>
      <c r="L116" s="14"/>
      <c r="M116" s="35" t="str">
        <f>IF(I116="","",IF(I116="인문",성적입력!$C$8,성적입력!$C$9))</f>
        <v>A</v>
      </c>
      <c r="N116" s="36">
        <f>성적입력!$C$15</f>
        <v>3</v>
      </c>
      <c r="O116" s="14"/>
      <c r="P116" s="37" t="str">
        <f t="shared" si="3"/>
        <v>안정</v>
      </c>
      <c r="Q116" s="14"/>
      <c r="R116" s="36">
        <f t="array" ref="R116">IFERROR(IF(OR(J116="",M116="",F116=""),"",IF(F116="학생부종합",INDEX(종합배치표!$C:$Q,MATCH(J116,종합배치표!$B:$B,0),(MATCH(M116,{"A","B","C","D","E"},0)-1)*3+1),INDEX(교과배치표!$C:$Q,MATCH(J116,교과배치표!$B:$B,0),(MATCH(M116,{"A","B","C","D","E"},0)-1)*3+1))),"")</f>
        <v>3.8</v>
      </c>
      <c r="S116" s="36">
        <f t="array" ref="S116">IFERROR(IF(OR(J116="",M116="",F116=""),"",IF(F116="학생부종합",INDEX(종합배치표!$C:$Q,MATCH(J116,종합배치표!$B:$B,0),(MATCH(M116,{"A","B","C","D","E"},0)-1)*3+2),INDEX(교과배치표!$C:$Q,MATCH(J116,교과배치표!$B:$B,0),(MATCH(M116,{"A","B","C","D","E"},0)-1)*3+2))),"")</f>
        <v>3.4</v>
      </c>
      <c r="T116" s="36">
        <f t="array" ref="T116">IFERROR(IF(OR(J116="",M116="",F116=""),"",IF(F116="학생부종합",INDEX(종합배치표!$C:$Q,MATCH(J116,종합배치표!$B:$B,0),(MATCH(M116,{"A","B","C","D","E"},0)-1)*3+3),INDEX(교과배치표!$C:$Q,MATCH(J116,교과배치표!$B:$B,0),(MATCH(M116,{"A","B","C","D","E"},0)-1)*3+3))),"")</f>
        <v>3.1</v>
      </c>
      <c r="V116" s="140">
        <f t="shared" si="4"/>
        <v>2.7</v>
      </c>
      <c r="W116" s="141" t="str">
        <f t="shared" si="5"/>
        <v>안정</v>
      </c>
    </row>
    <row r="117" spans="2:23" ht="14.25" customHeight="1">
      <c r="B117" s="32">
        <v>1172</v>
      </c>
      <c r="C117" s="21" t="s">
        <v>22</v>
      </c>
      <c r="D117" s="21" t="s">
        <v>22</v>
      </c>
      <c r="E117" s="21" t="s">
        <v>23</v>
      </c>
      <c r="F117" s="21" t="s">
        <v>24</v>
      </c>
      <c r="G117" s="21" t="s">
        <v>25</v>
      </c>
      <c r="H117" s="21" t="s">
        <v>120</v>
      </c>
      <c r="I117" s="21" t="s">
        <v>60</v>
      </c>
      <c r="J117" s="33" t="s">
        <v>61</v>
      </c>
      <c r="K117" s="34">
        <v>14</v>
      </c>
      <c r="L117" s="14"/>
      <c r="M117" s="35" t="str">
        <f>IF(I117="","",IF(I117="인문",성적입력!$C$8,성적입력!$C$9))</f>
        <v>A</v>
      </c>
      <c r="N117" s="36">
        <f>성적입력!$C$15</f>
        <v>3</v>
      </c>
      <c r="O117" s="14"/>
      <c r="P117" s="37" t="str">
        <f t="shared" si="3"/>
        <v>안정</v>
      </c>
      <c r="Q117" s="14"/>
      <c r="R117" s="36">
        <f t="array" ref="R117">IFERROR(IF(OR(J117="",M117="",F117=""),"",IF(F117="학생부종합",INDEX(종합배치표!$C:$Q,MATCH(J117,종합배치표!$B:$B,0),(MATCH(M117,{"A","B","C","D","E"},0)-1)*3+1),INDEX(교과배치표!$C:$Q,MATCH(J117,교과배치표!$B:$B,0),(MATCH(M117,{"A","B","C","D","E"},0)-1)*3+1))),"")</f>
        <v>3.8</v>
      </c>
      <c r="S117" s="36">
        <f t="array" ref="S117">IFERROR(IF(OR(J117="",M117="",F117=""),"",IF(F117="학생부종합",INDEX(종합배치표!$C:$Q,MATCH(J117,종합배치표!$B:$B,0),(MATCH(M117,{"A","B","C","D","E"},0)-1)*3+2),INDEX(교과배치표!$C:$Q,MATCH(J117,교과배치표!$B:$B,0),(MATCH(M117,{"A","B","C","D","E"},0)-1)*3+2))),"")</f>
        <v>3.4</v>
      </c>
      <c r="T117" s="36">
        <f t="array" ref="T117">IFERROR(IF(OR(J117="",M117="",F117=""),"",IF(F117="학생부종합",INDEX(종합배치표!$C:$Q,MATCH(J117,종합배치표!$B:$B,0),(MATCH(M117,{"A","B","C","D","E"},0)-1)*3+3),INDEX(교과배치표!$C:$Q,MATCH(J117,교과배치표!$B:$B,0),(MATCH(M117,{"A","B","C","D","E"},0)-1)*3+3))),"")</f>
        <v>3.1</v>
      </c>
      <c r="V117" s="140">
        <f t="shared" si="4"/>
        <v>2.7</v>
      </c>
      <c r="W117" s="141" t="str">
        <f t="shared" si="5"/>
        <v>안정</v>
      </c>
    </row>
    <row r="118" spans="2:23" ht="14.25" customHeight="1">
      <c r="B118" s="32">
        <v>1188</v>
      </c>
      <c r="C118" s="21" t="s">
        <v>22</v>
      </c>
      <c r="D118" s="21" t="s">
        <v>22</v>
      </c>
      <c r="E118" s="21" t="s">
        <v>23</v>
      </c>
      <c r="F118" s="21" t="s">
        <v>24</v>
      </c>
      <c r="G118" s="21" t="s">
        <v>25</v>
      </c>
      <c r="H118" s="21" t="s">
        <v>121</v>
      </c>
      <c r="I118" s="21" t="s">
        <v>60</v>
      </c>
      <c r="J118" s="33" t="s">
        <v>61</v>
      </c>
      <c r="K118" s="34">
        <v>5</v>
      </c>
      <c r="L118" s="14"/>
      <c r="M118" s="35" t="str">
        <f>IF(I118="","",IF(I118="인문",성적입력!$C$8,성적입력!$C$9))</f>
        <v>A</v>
      </c>
      <c r="N118" s="36">
        <f>성적입력!$C$15</f>
        <v>3</v>
      </c>
      <c r="O118" s="14"/>
      <c r="P118" s="37" t="str">
        <f t="shared" si="3"/>
        <v>안정</v>
      </c>
      <c r="Q118" s="14"/>
      <c r="R118" s="36">
        <f t="array" ref="R118">IFERROR(IF(OR(J118="",M118="",F118=""),"",IF(F118="학생부종합",INDEX(종합배치표!$C:$Q,MATCH(J118,종합배치표!$B:$B,0),(MATCH(M118,{"A","B","C","D","E"},0)-1)*3+1),INDEX(교과배치표!$C:$Q,MATCH(J118,교과배치표!$B:$B,0),(MATCH(M118,{"A","B","C","D","E"},0)-1)*3+1))),"")</f>
        <v>3.8</v>
      </c>
      <c r="S118" s="36">
        <f t="array" ref="S118">IFERROR(IF(OR(J118="",M118="",F118=""),"",IF(F118="학생부종합",INDEX(종합배치표!$C:$Q,MATCH(J118,종합배치표!$B:$B,0),(MATCH(M118,{"A","B","C","D","E"},0)-1)*3+2),INDEX(교과배치표!$C:$Q,MATCH(J118,교과배치표!$B:$B,0),(MATCH(M118,{"A","B","C","D","E"},0)-1)*3+2))),"")</f>
        <v>3.4</v>
      </c>
      <c r="T118" s="36">
        <f t="array" ref="T118">IFERROR(IF(OR(J118="",M118="",F118=""),"",IF(F118="학생부종합",INDEX(종합배치표!$C:$Q,MATCH(J118,종합배치표!$B:$B,0),(MATCH(M118,{"A","B","C","D","E"},0)-1)*3+3),INDEX(교과배치표!$C:$Q,MATCH(J118,교과배치표!$B:$B,0),(MATCH(M118,{"A","B","C","D","E"},0)-1)*3+3))),"")</f>
        <v>3.1</v>
      </c>
      <c r="V118" s="140">
        <f t="shared" si="4"/>
        <v>2.7</v>
      </c>
      <c r="W118" s="141" t="str">
        <f t="shared" si="5"/>
        <v>안정</v>
      </c>
    </row>
    <row r="119" spans="2:23" ht="14.25" customHeight="1">
      <c r="B119" s="32">
        <v>1019</v>
      </c>
      <c r="C119" s="21" t="s">
        <v>22</v>
      </c>
      <c r="D119" s="21" t="s">
        <v>22</v>
      </c>
      <c r="E119" s="21" t="s">
        <v>23</v>
      </c>
      <c r="F119" s="21" t="s">
        <v>24</v>
      </c>
      <c r="G119" s="21" t="s">
        <v>25</v>
      </c>
      <c r="H119" s="21" t="s">
        <v>122</v>
      </c>
      <c r="I119" s="21" t="s">
        <v>60</v>
      </c>
      <c r="J119" s="33" t="s">
        <v>123</v>
      </c>
      <c r="K119" s="34">
        <v>11</v>
      </c>
      <c r="L119" s="14"/>
      <c r="M119" s="35" t="str">
        <f>IF(I119="","",IF(I119="인문",성적입력!$C$8,성적입력!$C$9))</f>
        <v>A</v>
      </c>
      <c r="N119" s="36">
        <f>성적입력!$C$15</f>
        <v>3</v>
      </c>
      <c r="O119" s="14"/>
      <c r="P119" s="37" t="str">
        <f t="shared" si="3"/>
        <v>안정</v>
      </c>
      <c r="Q119" s="14"/>
      <c r="R119" s="36">
        <f t="array" ref="R119">IFERROR(IF(OR(J119="",M119="",F119=""),"",IF(F119="학생부종합",INDEX(종합배치표!$C:$Q,MATCH(J119,종합배치표!$B:$B,0),(MATCH(M119,{"A","B","C","D","E"},0)-1)*3+1),INDEX(교과배치표!$C:$Q,MATCH(J119,교과배치표!$B:$B,0),(MATCH(M119,{"A","B","C","D","E"},0)-1)*3+1))),"")</f>
        <v>3.9</v>
      </c>
      <c r="S119" s="36">
        <f t="array" ref="S119">IFERROR(IF(OR(J119="",M119="",F119=""),"",IF(F119="학생부종합",INDEX(종합배치표!$C:$Q,MATCH(J119,종합배치표!$B:$B,0),(MATCH(M119,{"A","B","C","D","E"},0)-1)*3+2),INDEX(교과배치표!$C:$Q,MATCH(J119,교과배치표!$B:$B,0),(MATCH(M119,{"A","B","C","D","E"},0)-1)*3+2))),"")</f>
        <v>3.5</v>
      </c>
      <c r="T119" s="36">
        <f t="array" ref="T119">IFERROR(IF(OR(J119="",M119="",F119=""),"",IF(F119="학생부종합",INDEX(종합배치표!$C:$Q,MATCH(J119,종합배치표!$B:$B,0),(MATCH(M119,{"A","B","C","D","E"},0)-1)*3+3),INDEX(교과배치표!$C:$Q,MATCH(J119,교과배치표!$B:$B,0),(MATCH(M119,{"A","B","C","D","E"},0)-1)*3+3))),"")</f>
        <v>3.2</v>
      </c>
      <c r="V119" s="140">
        <f t="shared" si="4"/>
        <v>2.7</v>
      </c>
      <c r="W119" s="141" t="str">
        <f t="shared" si="5"/>
        <v>안정</v>
      </c>
    </row>
    <row r="120" spans="2:23" ht="14.25" customHeight="1">
      <c r="B120" s="32">
        <v>1022</v>
      </c>
      <c r="C120" s="21" t="s">
        <v>22</v>
      </c>
      <c r="D120" s="21" t="s">
        <v>22</v>
      </c>
      <c r="E120" s="21" t="s">
        <v>23</v>
      </c>
      <c r="F120" s="21" t="s">
        <v>24</v>
      </c>
      <c r="G120" s="21" t="s">
        <v>25</v>
      </c>
      <c r="H120" s="21" t="s">
        <v>124</v>
      </c>
      <c r="I120" s="21" t="s">
        <v>60</v>
      </c>
      <c r="J120" s="33" t="s">
        <v>123</v>
      </c>
      <c r="K120" s="34">
        <v>5</v>
      </c>
      <c r="L120" s="14"/>
      <c r="M120" s="35" t="str">
        <f>IF(I120="","",IF(I120="인문",성적입력!$C$8,성적입력!$C$9))</f>
        <v>A</v>
      </c>
      <c r="N120" s="36">
        <f>성적입력!$C$15</f>
        <v>3</v>
      </c>
      <c r="O120" s="14"/>
      <c r="P120" s="37" t="str">
        <f t="shared" si="3"/>
        <v>안정</v>
      </c>
      <c r="Q120" s="14"/>
      <c r="R120" s="36">
        <f t="array" ref="R120">IFERROR(IF(OR(J120="",M120="",F120=""),"",IF(F120="학생부종합",INDEX(종합배치표!$C:$Q,MATCH(J120,종합배치표!$B:$B,0),(MATCH(M120,{"A","B","C","D","E"},0)-1)*3+1),INDEX(교과배치표!$C:$Q,MATCH(J120,교과배치표!$B:$B,0),(MATCH(M120,{"A","B","C","D","E"},0)-1)*3+1))),"")</f>
        <v>3.9</v>
      </c>
      <c r="S120" s="36">
        <f t="array" ref="S120">IFERROR(IF(OR(J120="",M120="",F120=""),"",IF(F120="학생부종합",INDEX(종합배치표!$C:$Q,MATCH(J120,종합배치표!$B:$B,0),(MATCH(M120,{"A","B","C","D","E"},0)-1)*3+2),INDEX(교과배치표!$C:$Q,MATCH(J120,교과배치표!$B:$B,0),(MATCH(M120,{"A","B","C","D","E"},0)-1)*3+2))),"")</f>
        <v>3.5</v>
      </c>
      <c r="T120" s="36">
        <f t="array" ref="T120">IFERROR(IF(OR(J120="",M120="",F120=""),"",IF(F120="학생부종합",INDEX(종합배치표!$C:$Q,MATCH(J120,종합배치표!$B:$B,0),(MATCH(M120,{"A","B","C","D","E"},0)-1)*3+3),INDEX(교과배치표!$C:$Q,MATCH(J120,교과배치표!$B:$B,0),(MATCH(M120,{"A","B","C","D","E"},0)-1)*3+3))),"")</f>
        <v>3.2</v>
      </c>
      <c r="V120" s="140">
        <f t="shared" si="4"/>
        <v>2.7</v>
      </c>
      <c r="W120" s="141" t="str">
        <f t="shared" si="5"/>
        <v>안정</v>
      </c>
    </row>
    <row r="121" spans="2:23" ht="14.25" customHeight="1">
      <c r="B121" s="32">
        <v>1051</v>
      </c>
      <c r="C121" s="21" t="s">
        <v>22</v>
      </c>
      <c r="D121" s="21" t="s">
        <v>22</v>
      </c>
      <c r="E121" s="21" t="s">
        <v>23</v>
      </c>
      <c r="F121" s="21" t="s">
        <v>24</v>
      </c>
      <c r="G121" s="21" t="s">
        <v>25</v>
      </c>
      <c r="H121" s="21" t="s">
        <v>125</v>
      </c>
      <c r="I121" s="21" t="s">
        <v>60</v>
      </c>
      <c r="J121" s="33" t="s">
        <v>123</v>
      </c>
      <c r="K121" s="34">
        <v>6</v>
      </c>
      <c r="L121" s="14"/>
      <c r="M121" s="35" t="str">
        <f>IF(I121="","",IF(I121="인문",성적입력!$C$8,성적입력!$C$9))</f>
        <v>A</v>
      </c>
      <c r="N121" s="36">
        <f>성적입력!$C$15</f>
        <v>3</v>
      </c>
      <c r="O121" s="14"/>
      <c r="P121" s="37" t="str">
        <f t="shared" si="3"/>
        <v>안정</v>
      </c>
      <c r="Q121" s="14"/>
      <c r="R121" s="36">
        <f t="array" ref="R121">IFERROR(IF(OR(J121="",M121="",F121=""),"",IF(F121="학생부종합",INDEX(종합배치표!$C:$Q,MATCH(J121,종합배치표!$B:$B,0),(MATCH(M121,{"A","B","C","D","E"},0)-1)*3+1),INDEX(교과배치표!$C:$Q,MATCH(J121,교과배치표!$B:$B,0),(MATCH(M121,{"A","B","C","D","E"},0)-1)*3+1))),"")</f>
        <v>3.9</v>
      </c>
      <c r="S121" s="36">
        <f t="array" ref="S121">IFERROR(IF(OR(J121="",M121="",F121=""),"",IF(F121="학생부종합",INDEX(종합배치표!$C:$Q,MATCH(J121,종합배치표!$B:$B,0),(MATCH(M121,{"A","B","C","D","E"},0)-1)*3+2),INDEX(교과배치표!$C:$Q,MATCH(J121,교과배치표!$B:$B,0),(MATCH(M121,{"A","B","C","D","E"},0)-1)*3+2))),"")</f>
        <v>3.5</v>
      </c>
      <c r="T121" s="36">
        <f t="array" ref="T121">IFERROR(IF(OR(J121="",M121="",F121=""),"",IF(F121="학생부종합",INDEX(종합배치표!$C:$Q,MATCH(J121,종합배치표!$B:$B,0),(MATCH(M121,{"A","B","C","D","E"},0)-1)*3+3),INDEX(교과배치표!$C:$Q,MATCH(J121,교과배치표!$B:$B,0),(MATCH(M121,{"A","B","C","D","E"},0)-1)*3+3))),"")</f>
        <v>3.2</v>
      </c>
      <c r="V121" s="140">
        <f t="shared" si="4"/>
        <v>2.7</v>
      </c>
      <c r="W121" s="141" t="str">
        <f t="shared" si="5"/>
        <v>안정</v>
      </c>
    </row>
    <row r="122" spans="2:23" ht="14.25" customHeight="1">
      <c r="B122" s="32">
        <v>1063</v>
      </c>
      <c r="C122" s="21" t="s">
        <v>22</v>
      </c>
      <c r="D122" s="21" t="s">
        <v>22</v>
      </c>
      <c r="E122" s="21" t="s">
        <v>23</v>
      </c>
      <c r="F122" s="21" t="s">
        <v>24</v>
      </c>
      <c r="G122" s="21" t="s">
        <v>25</v>
      </c>
      <c r="H122" s="21" t="s">
        <v>126</v>
      </c>
      <c r="I122" s="21" t="s">
        <v>60</v>
      </c>
      <c r="J122" s="33" t="s">
        <v>123</v>
      </c>
      <c r="K122" s="34">
        <v>8</v>
      </c>
      <c r="L122" s="14"/>
      <c r="M122" s="35" t="str">
        <f>IF(I122="","",IF(I122="인문",성적입력!$C$8,성적입력!$C$9))</f>
        <v>A</v>
      </c>
      <c r="N122" s="36">
        <f>성적입력!$C$15</f>
        <v>3</v>
      </c>
      <c r="O122" s="14"/>
      <c r="P122" s="37" t="str">
        <f t="shared" si="3"/>
        <v>안정</v>
      </c>
      <c r="Q122" s="14"/>
      <c r="R122" s="36">
        <f t="array" ref="R122">IFERROR(IF(OR(J122="",M122="",F122=""),"",IF(F122="학생부종합",INDEX(종합배치표!$C:$Q,MATCH(J122,종합배치표!$B:$B,0),(MATCH(M122,{"A","B","C","D","E"},0)-1)*3+1),INDEX(교과배치표!$C:$Q,MATCH(J122,교과배치표!$B:$B,0),(MATCH(M122,{"A","B","C","D","E"},0)-1)*3+1))),"")</f>
        <v>3.9</v>
      </c>
      <c r="S122" s="36">
        <f t="array" ref="S122">IFERROR(IF(OR(J122="",M122="",F122=""),"",IF(F122="학생부종합",INDEX(종합배치표!$C:$Q,MATCH(J122,종합배치표!$B:$B,0),(MATCH(M122,{"A","B","C","D","E"},0)-1)*3+2),INDEX(교과배치표!$C:$Q,MATCH(J122,교과배치표!$B:$B,0),(MATCH(M122,{"A","B","C","D","E"},0)-1)*3+2))),"")</f>
        <v>3.5</v>
      </c>
      <c r="T122" s="36">
        <f t="array" ref="T122">IFERROR(IF(OR(J122="",M122="",F122=""),"",IF(F122="학생부종합",INDEX(종합배치표!$C:$Q,MATCH(J122,종합배치표!$B:$B,0),(MATCH(M122,{"A","B","C","D","E"},0)-1)*3+3),INDEX(교과배치표!$C:$Q,MATCH(J122,교과배치표!$B:$B,0),(MATCH(M122,{"A","B","C","D","E"},0)-1)*3+3))),"")</f>
        <v>3.2</v>
      </c>
      <c r="V122" s="140">
        <f t="shared" si="4"/>
        <v>2.7</v>
      </c>
      <c r="W122" s="141" t="str">
        <f t="shared" si="5"/>
        <v>안정</v>
      </c>
    </row>
    <row r="123" spans="2:23" ht="14.25" customHeight="1">
      <c r="B123" s="32">
        <v>1066</v>
      </c>
      <c r="C123" s="21" t="s">
        <v>22</v>
      </c>
      <c r="D123" s="21" t="s">
        <v>22</v>
      </c>
      <c r="E123" s="21" t="s">
        <v>23</v>
      </c>
      <c r="F123" s="21" t="s">
        <v>24</v>
      </c>
      <c r="G123" s="21" t="s">
        <v>25</v>
      </c>
      <c r="H123" s="21" t="s">
        <v>127</v>
      </c>
      <c r="I123" s="21" t="s">
        <v>60</v>
      </c>
      <c r="J123" s="33" t="s">
        <v>123</v>
      </c>
      <c r="K123" s="34">
        <v>10</v>
      </c>
      <c r="L123" s="14"/>
      <c r="M123" s="35" t="str">
        <f>IF(I123="","",IF(I123="인문",성적입력!$C$8,성적입력!$C$9))</f>
        <v>A</v>
      </c>
      <c r="N123" s="36">
        <f>성적입력!$C$15</f>
        <v>3</v>
      </c>
      <c r="O123" s="14"/>
      <c r="P123" s="37" t="str">
        <f t="shared" si="3"/>
        <v>안정</v>
      </c>
      <c r="Q123" s="14"/>
      <c r="R123" s="36">
        <f t="array" ref="R123">IFERROR(IF(OR(J123="",M123="",F123=""),"",IF(F123="학생부종합",INDEX(종합배치표!$C:$Q,MATCH(J123,종합배치표!$B:$B,0),(MATCH(M123,{"A","B","C","D","E"},0)-1)*3+1),INDEX(교과배치표!$C:$Q,MATCH(J123,교과배치표!$B:$B,0),(MATCH(M123,{"A","B","C","D","E"},0)-1)*3+1))),"")</f>
        <v>3.9</v>
      </c>
      <c r="S123" s="36">
        <f t="array" ref="S123">IFERROR(IF(OR(J123="",M123="",F123=""),"",IF(F123="학생부종합",INDEX(종합배치표!$C:$Q,MATCH(J123,종합배치표!$B:$B,0),(MATCH(M123,{"A","B","C","D","E"},0)-1)*3+2),INDEX(교과배치표!$C:$Q,MATCH(J123,교과배치표!$B:$B,0),(MATCH(M123,{"A","B","C","D","E"},0)-1)*3+2))),"")</f>
        <v>3.5</v>
      </c>
      <c r="T123" s="36">
        <f t="array" ref="T123">IFERROR(IF(OR(J123="",M123="",F123=""),"",IF(F123="학생부종합",INDEX(종합배치표!$C:$Q,MATCH(J123,종합배치표!$B:$B,0),(MATCH(M123,{"A","B","C","D","E"},0)-1)*3+3),INDEX(교과배치표!$C:$Q,MATCH(J123,교과배치표!$B:$B,0),(MATCH(M123,{"A","B","C","D","E"},0)-1)*3+3))),"")</f>
        <v>3.2</v>
      </c>
      <c r="V123" s="140">
        <f t="shared" si="4"/>
        <v>2.7</v>
      </c>
      <c r="W123" s="141" t="str">
        <f t="shared" si="5"/>
        <v>안정</v>
      </c>
    </row>
    <row r="124" spans="2:23" ht="14.25" customHeight="1">
      <c r="B124" s="32">
        <v>1087</v>
      </c>
      <c r="C124" s="21" t="s">
        <v>22</v>
      </c>
      <c r="D124" s="21" t="s">
        <v>22</v>
      </c>
      <c r="E124" s="21" t="s">
        <v>23</v>
      </c>
      <c r="F124" s="21" t="s">
        <v>24</v>
      </c>
      <c r="G124" s="21" t="s">
        <v>25</v>
      </c>
      <c r="H124" s="21" t="s">
        <v>128</v>
      </c>
      <c r="I124" s="21" t="s">
        <v>60</v>
      </c>
      <c r="J124" s="33" t="s">
        <v>123</v>
      </c>
      <c r="K124" s="34">
        <v>6</v>
      </c>
      <c r="L124" s="14"/>
      <c r="M124" s="35" t="str">
        <f>IF(I124="","",IF(I124="인문",성적입력!$C$8,성적입력!$C$9))</f>
        <v>A</v>
      </c>
      <c r="N124" s="36">
        <f>성적입력!$C$15</f>
        <v>3</v>
      </c>
      <c r="O124" s="14"/>
      <c r="P124" s="37" t="str">
        <f t="shared" si="3"/>
        <v>안정</v>
      </c>
      <c r="Q124" s="14"/>
      <c r="R124" s="36">
        <f t="array" ref="R124">IFERROR(IF(OR(J124="",M124="",F124=""),"",IF(F124="학생부종합",INDEX(종합배치표!$C:$Q,MATCH(J124,종합배치표!$B:$B,0),(MATCH(M124,{"A","B","C","D","E"},0)-1)*3+1),INDEX(교과배치표!$C:$Q,MATCH(J124,교과배치표!$B:$B,0),(MATCH(M124,{"A","B","C","D","E"},0)-1)*3+1))),"")</f>
        <v>3.9</v>
      </c>
      <c r="S124" s="36">
        <f t="array" ref="S124">IFERROR(IF(OR(J124="",M124="",F124=""),"",IF(F124="학생부종합",INDEX(종합배치표!$C:$Q,MATCH(J124,종합배치표!$B:$B,0),(MATCH(M124,{"A","B","C","D","E"},0)-1)*3+2),INDEX(교과배치표!$C:$Q,MATCH(J124,교과배치표!$B:$B,0),(MATCH(M124,{"A","B","C","D","E"},0)-1)*3+2))),"")</f>
        <v>3.5</v>
      </c>
      <c r="T124" s="36">
        <f t="array" ref="T124">IFERROR(IF(OR(J124="",M124="",F124=""),"",IF(F124="학생부종합",INDEX(종합배치표!$C:$Q,MATCH(J124,종합배치표!$B:$B,0),(MATCH(M124,{"A","B","C","D","E"},0)-1)*3+3),INDEX(교과배치표!$C:$Q,MATCH(J124,교과배치표!$B:$B,0),(MATCH(M124,{"A","B","C","D","E"},0)-1)*3+3))),"")</f>
        <v>3.2</v>
      </c>
      <c r="V124" s="140">
        <f t="shared" si="4"/>
        <v>2.7</v>
      </c>
      <c r="W124" s="141" t="str">
        <f t="shared" si="5"/>
        <v>안정</v>
      </c>
    </row>
    <row r="125" spans="2:23" ht="14.25" customHeight="1">
      <c r="B125" s="32">
        <v>1134</v>
      </c>
      <c r="C125" s="21" t="s">
        <v>22</v>
      </c>
      <c r="D125" s="21" t="s">
        <v>22</v>
      </c>
      <c r="E125" s="21" t="s">
        <v>23</v>
      </c>
      <c r="F125" s="21" t="s">
        <v>24</v>
      </c>
      <c r="G125" s="21" t="s">
        <v>25</v>
      </c>
      <c r="H125" s="21" t="s">
        <v>129</v>
      </c>
      <c r="I125" s="21" t="s">
        <v>60</v>
      </c>
      <c r="J125" s="33" t="s">
        <v>123</v>
      </c>
      <c r="K125" s="34">
        <v>7</v>
      </c>
      <c r="L125" s="14"/>
      <c r="M125" s="35" t="str">
        <f>IF(I125="","",IF(I125="인문",성적입력!$C$8,성적입력!$C$9))</f>
        <v>A</v>
      </c>
      <c r="N125" s="36">
        <f>성적입력!$C$15</f>
        <v>3</v>
      </c>
      <c r="O125" s="14"/>
      <c r="P125" s="37" t="str">
        <f t="shared" si="3"/>
        <v>안정</v>
      </c>
      <c r="Q125" s="14"/>
      <c r="R125" s="36">
        <f t="array" ref="R125">IFERROR(IF(OR(J125="",M125="",F125=""),"",IF(F125="학생부종합",INDEX(종합배치표!$C:$Q,MATCH(J125,종합배치표!$B:$B,0),(MATCH(M125,{"A","B","C","D","E"},0)-1)*3+1),INDEX(교과배치표!$C:$Q,MATCH(J125,교과배치표!$B:$B,0),(MATCH(M125,{"A","B","C","D","E"},0)-1)*3+1))),"")</f>
        <v>3.9</v>
      </c>
      <c r="S125" s="36">
        <f t="array" ref="S125">IFERROR(IF(OR(J125="",M125="",F125=""),"",IF(F125="학생부종합",INDEX(종합배치표!$C:$Q,MATCH(J125,종합배치표!$B:$B,0),(MATCH(M125,{"A","B","C","D","E"},0)-1)*3+2),INDEX(교과배치표!$C:$Q,MATCH(J125,교과배치표!$B:$B,0),(MATCH(M125,{"A","B","C","D","E"},0)-1)*3+2))),"")</f>
        <v>3.5</v>
      </c>
      <c r="T125" s="36">
        <f t="array" ref="T125">IFERROR(IF(OR(J125="",M125="",F125=""),"",IF(F125="학생부종합",INDEX(종합배치표!$C:$Q,MATCH(J125,종합배치표!$B:$B,0),(MATCH(M125,{"A","B","C","D","E"},0)-1)*3+3),INDEX(교과배치표!$C:$Q,MATCH(J125,교과배치표!$B:$B,0),(MATCH(M125,{"A","B","C","D","E"},0)-1)*3+3))),"")</f>
        <v>3.2</v>
      </c>
      <c r="V125" s="140">
        <f t="shared" si="4"/>
        <v>2.7</v>
      </c>
      <c r="W125" s="141" t="str">
        <f t="shared" si="5"/>
        <v>안정</v>
      </c>
    </row>
    <row r="126" spans="2:23" ht="14.25" customHeight="1">
      <c r="B126" s="32">
        <v>1143</v>
      </c>
      <c r="C126" s="21" t="s">
        <v>22</v>
      </c>
      <c r="D126" s="21" t="s">
        <v>22</v>
      </c>
      <c r="E126" s="21" t="s">
        <v>23</v>
      </c>
      <c r="F126" s="21" t="s">
        <v>24</v>
      </c>
      <c r="G126" s="21" t="s">
        <v>25</v>
      </c>
      <c r="H126" s="21" t="s">
        <v>130</v>
      </c>
      <c r="I126" s="21" t="s">
        <v>60</v>
      </c>
      <c r="J126" s="33" t="s">
        <v>123</v>
      </c>
      <c r="K126" s="34">
        <v>13</v>
      </c>
      <c r="L126" s="14"/>
      <c r="M126" s="35" t="str">
        <f>IF(I126="","",IF(I126="인문",성적입력!$C$8,성적입력!$C$9))</f>
        <v>A</v>
      </c>
      <c r="N126" s="36">
        <f>성적입력!$C$15</f>
        <v>3</v>
      </c>
      <c r="O126" s="14"/>
      <c r="P126" s="37" t="str">
        <f t="shared" si="3"/>
        <v>안정</v>
      </c>
      <c r="Q126" s="14"/>
      <c r="R126" s="36">
        <f t="array" ref="R126">IFERROR(IF(OR(J126="",M126="",F126=""),"",IF(F126="학생부종합",INDEX(종합배치표!$C:$Q,MATCH(J126,종합배치표!$B:$B,0),(MATCH(M126,{"A","B","C","D","E"},0)-1)*3+1),INDEX(교과배치표!$C:$Q,MATCH(J126,교과배치표!$B:$B,0),(MATCH(M126,{"A","B","C","D","E"},0)-1)*3+1))),"")</f>
        <v>3.9</v>
      </c>
      <c r="S126" s="36">
        <f t="array" ref="S126">IFERROR(IF(OR(J126="",M126="",F126=""),"",IF(F126="학생부종합",INDEX(종합배치표!$C:$Q,MATCH(J126,종합배치표!$B:$B,0),(MATCH(M126,{"A","B","C","D","E"},0)-1)*3+2),INDEX(교과배치표!$C:$Q,MATCH(J126,교과배치표!$B:$B,0),(MATCH(M126,{"A","B","C","D","E"},0)-1)*3+2))),"")</f>
        <v>3.5</v>
      </c>
      <c r="T126" s="36">
        <f t="array" ref="T126">IFERROR(IF(OR(J126="",M126="",F126=""),"",IF(F126="학생부종합",INDEX(종합배치표!$C:$Q,MATCH(J126,종합배치표!$B:$B,0),(MATCH(M126,{"A","B","C","D","E"},0)-1)*3+3),INDEX(교과배치표!$C:$Q,MATCH(J126,교과배치표!$B:$B,0),(MATCH(M126,{"A","B","C","D","E"},0)-1)*3+3))),"")</f>
        <v>3.2</v>
      </c>
      <c r="V126" s="140">
        <f t="shared" si="4"/>
        <v>2.7</v>
      </c>
      <c r="W126" s="141" t="str">
        <f t="shared" si="5"/>
        <v>안정</v>
      </c>
    </row>
    <row r="127" spans="2:23" ht="14.25" customHeight="1">
      <c r="B127" s="32">
        <v>1013</v>
      </c>
      <c r="C127" s="21" t="s">
        <v>22</v>
      </c>
      <c r="D127" s="21" t="s">
        <v>22</v>
      </c>
      <c r="E127" s="21" t="s">
        <v>23</v>
      </c>
      <c r="F127" s="21" t="s">
        <v>24</v>
      </c>
      <c r="G127" s="21" t="s">
        <v>25</v>
      </c>
      <c r="H127" s="21" t="s">
        <v>131</v>
      </c>
      <c r="I127" s="21" t="s">
        <v>60</v>
      </c>
      <c r="J127" s="123" t="s">
        <v>132</v>
      </c>
      <c r="K127" s="34">
        <v>4</v>
      </c>
      <c r="L127" s="14"/>
      <c r="M127" s="35" t="str">
        <f>IF(I127="","",IF(I127="인문",성적입력!$C$8,성적입력!$C$9))</f>
        <v>A</v>
      </c>
      <c r="N127" s="36">
        <f>성적입력!$C$15</f>
        <v>3</v>
      </c>
      <c r="O127" s="14"/>
      <c r="P127" s="37" t="str">
        <f t="shared" si="3"/>
        <v>안정</v>
      </c>
      <c r="Q127" s="14"/>
      <c r="R127" s="36">
        <f t="array" ref="R127">IFERROR(IF(OR(J127="",M127="",F127=""),"",IF(F127="학생부종합",INDEX(종합배치표!$C:$Q,MATCH(J127,종합배치표!$B:$B,0),(MATCH(M127,{"A","B","C","D","E"},0)-1)*3+1),INDEX(교과배치표!$C:$Q,MATCH(J127,교과배치표!$B:$B,0),(MATCH(M127,{"A","B","C","D","E"},0)-1)*3+1))),"")</f>
        <v>4</v>
      </c>
      <c r="S127" s="36">
        <f t="array" ref="S127">IFERROR(IF(OR(J127="",M127="",F127=""),"",IF(F127="학생부종합",INDEX(종합배치표!$C:$Q,MATCH(J127,종합배치표!$B:$B,0),(MATCH(M127,{"A","B","C","D","E"},0)-1)*3+2),INDEX(교과배치표!$C:$Q,MATCH(J127,교과배치표!$B:$B,0),(MATCH(M127,{"A","B","C","D","E"},0)-1)*3+2))),"")</f>
        <v>3.6</v>
      </c>
      <c r="T127" s="36">
        <f t="array" ref="T127">IFERROR(IF(OR(J127="",M127="",F127=""),"",IF(F127="학생부종합",INDEX(종합배치표!$C:$Q,MATCH(J127,종합배치표!$B:$B,0),(MATCH(M127,{"A","B","C","D","E"},0)-1)*3+3),INDEX(교과배치표!$C:$Q,MATCH(J127,교과배치표!$B:$B,0),(MATCH(M127,{"A","B","C","D","E"},0)-1)*3+3))),"")</f>
        <v>3.3000000000000003</v>
      </c>
      <c r="V127" s="140">
        <f t="shared" si="4"/>
        <v>2.7</v>
      </c>
      <c r="W127" s="141" t="str">
        <f t="shared" si="5"/>
        <v>안정</v>
      </c>
    </row>
    <row r="128" spans="2:23" ht="14.25" customHeight="1">
      <c r="B128" s="32">
        <v>1102</v>
      </c>
      <c r="C128" s="21" t="s">
        <v>22</v>
      </c>
      <c r="D128" s="21" t="s">
        <v>22</v>
      </c>
      <c r="E128" s="21" t="s">
        <v>23</v>
      </c>
      <c r="F128" s="21" t="s">
        <v>24</v>
      </c>
      <c r="G128" s="21" t="s">
        <v>25</v>
      </c>
      <c r="H128" s="21" t="s">
        <v>133</v>
      </c>
      <c r="I128" s="21" t="s">
        <v>60</v>
      </c>
      <c r="J128" s="123" t="s">
        <v>132</v>
      </c>
      <c r="K128" s="34">
        <v>4</v>
      </c>
      <c r="L128" s="14"/>
      <c r="M128" s="35" t="str">
        <f>IF(I128="","",IF(I128="인문",성적입력!$C$8,성적입력!$C$9))</f>
        <v>A</v>
      </c>
      <c r="N128" s="36">
        <f>성적입력!$C$15</f>
        <v>3</v>
      </c>
      <c r="O128" s="14"/>
      <c r="P128" s="37" t="str">
        <f t="shared" si="3"/>
        <v>안정</v>
      </c>
      <c r="Q128" s="14"/>
      <c r="R128" s="36">
        <f t="array" ref="R128">IFERROR(IF(OR(J128="",M128="",F128=""),"",IF(F128="학생부종합",INDEX(종합배치표!$C:$Q,MATCH(J128,종합배치표!$B:$B,0),(MATCH(M128,{"A","B","C","D","E"},0)-1)*3+1),INDEX(교과배치표!$C:$Q,MATCH(J128,교과배치표!$B:$B,0),(MATCH(M128,{"A","B","C","D","E"},0)-1)*3+1))),"")</f>
        <v>4</v>
      </c>
      <c r="S128" s="36">
        <f t="array" ref="S128">IFERROR(IF(OR(J128="",M128="",F128=""),"",IF(F128="학생부종합",INDEX(종합배치표!$C:$Q,MATCH(J128,종합배치표!$B:$B,0),(MATCH(M128,{"A","B","C","D","E"},0)-1)*3+2),INDEX(교과배치표!$C:$Q,MATCH(J128,교과배치표!$B:$B,0),(MATCH(M128,{"A","B","C","D","E"},0)-1)*3+2))),"")</f>
        <v>3.6</v>
      </c>
      <c r="T128" s="36">
        <f t="array" ref="T128">IFERROR(IF(OR(J128="",M128="",F128=""),"",IF(F128="학생부종합",INDEX(종합배치표!$C:$Q,MATCH(J128,종합배치표!$B:$B,0),(MATCH(M128,{"A","B","C","D","E"},0)-1)*3+3),INDEX(교과배치표!$C:$Q,MATCH(J128,교과배치표!$B:$B,0),(MATCH(M128,{"A","B","C","D","E"},0)-1)*3+3))),"")</f>
        <v>3.3000000000000003</v>
      </c>
      <c r="V128" s="140">
        <f t="shared" si="4"/>
        <v>2.7</v>
      </c>
      <c r="W128" s="141" t="str">
        <f t="shared" si="5"/>
        <v>안정</v>
      </c>
    </row>
    <row r="129" spans="2:23" ht="14.25" customHeight="1">
      <c r="B129" s="32">
        <v>1016</v>
      </c>
      <c r="C129" s="21" t="s">
        <v>22</v>
      </c>
      <c r="D129" s="21" t="s">
        <v>22</v>
      </c>
      <c r="E129" s="21" t="s">
        <v>23</v>
      </c>
      <c r="F129" s="21" t="s">
        <v>24</v>
      </c>
      <c r="G129" s="21" t="s">
        <v>25</v>
      </c>
      <c r="H129" s="21" t="s">
        <v>134</v>
      </c>
      <c r="I129" s="21" t="s">
        <v>60</v>
      </c>
      <c r="J129" s="33" t="s">
        <v>132</v>
      </c>
      <c r="K129" s="34">
        <v>7</v>
      </c>
      <c r="L129" s="14"/>
      <c r="M129" s="35" t="str">
        <f>IF(I129="","",IF(I129="인문",성적입력!$C$8,성적입력!$C$9))</f>
        <v>A</v>
      </c>
      <c r="N129" s="36">
        <f>성적입력!$C$15</f>
        <v>3</v>
      </c>
      <c r="O129" s="14"/>
      <c r="P129" s="37" t="str">
        <f t="shared" si="3"/>
        <v>안정</v>
      </c>
      <c r="Q129" s="14"/>
      <c r="R129" s="36">
        <f t="array" ref="R129">IFERROR(IF(OR(J129="",M129="",F129=""),"",IF(F129="학생부종합",INDEX(종합배치표!$C:$Q,MATCH(J129,종합배치표!$B:$B,0),(MATCH(M129,{"A","B","C","D","E"},0)-1)*3+1),INDEX(교과배치표!$C:$Q,MATCH(J129,교과배치표!$B:$B,0),(MATCH(M129,{"A","B","C","D","E"},0)-1)*3+1))),"")</f>
        <v>4</v>
      </c>
      <c r="S129" s="36">
        <f t="array" ref="S129">IFERROR(IF(OR(J129="",M129="",F129=""),"",IF(F129="학생부종합",INDEX(종합배치표!$C:$Q,MATCH(J129,종합배치표!$B:$B,0),(MATCH(M129,{"A","B","C","D","E"},0)-1)*3+2),INDEX(교과배치표!$C:$Q,MATCH(J129,교과배치표!$B:$B,0),(MATCH(M129,{"A","B","C","D","E"},0)-1)*3+2))),"")</f>
        <v>3.6</v>
      </c>
      <c r="T129" s="36">
        <f t="array" ref="T129">IFERROR(IF(OR(J129="",M129="",F129=""),"",IF(F129="학생부종합",INDEX(종합배치표!$C:$Q,MATCH(J129,종합배치표!$B:$B,0),(MATCH(M129,{"A","B","C","D","E"},0)-1)*3+3),INDEX(교과배치표!$C:$Q,MATCH(J129,교과배치표!$B:$B,0),(MATCH(M129,{"A","B","C","D","E"},0)-1)*3+3))),"")</f>
        <v>3.3000000000000003</v>
      </c>
      <c r="V129" s="140">
        <f t="shared" si="4"/>
        <v>2.7</v>
      </c>
      <c r="W129" s="141" t="str">
        <f t="shared" si="5"/>
        <v>안정</v>
      </c>
    </row>
    <row r="130" spans="2:23" ht="14.25" customHeight="1">
      <c r="B130" s="32">
        <v>1057</v>
      </c>
      <c r="C130" s="21" t="s">
        <v>22</v>
      </c>
      <c r="D130" s="21" t="s">
        <v>22</v>
      </c>
      <c r="E130" s="21" t="s">
        <v>23</v>
      </c>
      <c r="F130" s="21" t="s">
        <v>24</v>
      </c>
      <c r="G130" s="21" t="s">
        <v>25</v>
      </c>
      <c r="H130" s="21" t="s">
        <v>87</v>
      </c>
      <c r="I130" s="21" t="s">
        <v>60</v>
      </c>
      <c r="J130" s="33" t="s">
        <v>132</v>
      </c>
      <c r="K130" s="34">
        <v>6</v>
      </c>
      <c r="L130" s="14"/>
      <c r="M130" s="35" t="str">
        <f>IF(I130="","",IF(I130="인문",성적입력!$C$8,성적입력!$C$9))</f>
        <v>A</v>
      </c>
      <c r="N130" s="36">
        <f>성적입력!$C$15</f>
        <v>3</v>
      </c>
      <c r="O130" s="14"/>
      <c r="P130" s="37" t="str">
        <f t="shared" si="3"/>
        <v>안정</v>
      </c>
      <c r="Q130" s="14"/>
      <c r="R130" s="36">
        <f t="array" ref="R130">IFERROR(IF(OR(J130="",M130="",F130=""),"",IF(F130="학생부종합",INDEX(종합배치표!$C:$Q,MATCH(J130,종합배치표!$B:$B,0),(MATCH(M130,{"A","B","C","D","E"},0)-1)*3+1),INDEX(교과배치표!$C:$Q,MATCH(J130,교과배치표!$B:$B,0),(MATCH(M130,{"A","B","C","D","E"},0)-1)*3+1))),"")</f>
        <v>4</v>
      </c>
      <c r="S130" s="36">
        <f t="array" ref="S130">IFERROR(IF(OR(J130="",M130="",F130=""),"",IF(F130="학생부종합",INDEX(종합배치표!$C:$Q,MATCH(J130,종합배치표!$B:$B,0),(MATCH(M130,{"A","B","C","D","E"},0)-1)*3+2),INDEX(교과배치표!$C:$Q,MATCH(J130,교과배치표!$B:$B,0),(MATCH(M130,{"A","B","C","D","E"},0)-1)*3+2))),"")</f>
        <v>3.6</v>
      </c>
      <c r="T130" s="36">
        <f t="array" ref="T130">IFERROR(IF(OR(J130="",M130="",F130=""),"",IF(F130="학생부종합",INDEX(종합배치표!$C:$Q,MATCH(J130,종합배치표!$B:$B,0),(MATCH(M130,{"A","B","C","D","E"},0)-1)*3+3),INDEX(교과배치표!$C:$Q,MATCH(J130,교과배치표!$B:$B,0),(MATCH(M130,{"A","B","C","D","E"},0)-1)*3+3))),"")</f>
        <v>3.3000000000000003</v>
      </c>
      <c r="V130" s="140">
        <f t="shared" si="4"/>
        <v>2.7</v>
      </c>
      <c r="W130" s="141" t="str">
        <f t="shared" si="5"/>
        <v>안정</v>
      </c>
    </row>
    <row r="131" spans="2:23" ht="14.25" customHeight="1">
      <c r="B131" s="32">
        <v>1074</v>
      </c>
      <c r="C131" s="21" t="s">
        <v>22</v>
      </c>
      <c r="D131" s="21" t="s">
        <v>22</v>
      </c>
      <c r="E131" s="21" t="s">
        <v>23</v>
      </c>
      <c r="F131" s="21" t="s">
        <v>24</v>
      </c>
      <c r="G131" s="21" t="s">
        <v>25</v>
      </c>
      <c r="H131" s="21" t="s">
        <v>135</v>
      </c>
      <c r="I131" s="21" t="s">
        <v>60</v>
      </c>
      <c r="J131" s="33" t="s">
        <v>132</v>
      </c>
      <c r="K131" s="34">
        <v>13</v>
      </c>
      <c r="L131" s="14"/>
      <c r="M131" s="35" t="str">
        <f>IF(I131="","",IF(I131="인문",성적입력!$C$8,성적입력!$C$9))</f>
        <v>A</v>
      </c>
      <c r="N131" s="36">
        <f>성적입력!$C$15</f>
        <v>3</v>
      </c>
      <c r="O131" s="14"/>
      <c r="P131" s="37" t="str">
        <f t="shared" si="3"/>
        <v>안정</v>
      </c>
      <c r="Q131" s="14"/>
      <c r="R131" s="36">
        <f t="array" ref="R131">IFERROR(IF(OR(J131="",M131="",F131=""),"",IF(F131="학생부종합",INDEX(종합배치표!$C:$Q,MATCH(J131,종합배치표!$B:$B,0),(MATCH(M131,{"A","B","C","D","E"},0)-1)*3+1),INDEX(교과배치표!$C:$Q,MATCH(J131,교과배치표!$B:$B,0),(MATCH(M131,{"A","B","C","D","E"},0)-1)*3+1))),"")</f>
        <v>4</v>
      </c>
      <c r="S131" s="36">
        <f t="array" ref="S131">IFERROR(IF(OR(J131="",M131="",F131=""),"",IF(F131="학생부종합",INDEX(종합배치표!$C:$Q,MATCH(J131,종합배치표!$B:$B,0),(MATCH(M131,{"A","B","C","D","E"},0)-1)*3+2),INDEX(교과배치표!$C:$Q,MATCH(J131,교과배치표!$B:$B,0),(MATCH(M131,{"A","B","C","D","E"},0)-1)*3+2))),"")</f>
        <v>3.6</v>
      </c>
      <c r="T131" s="36">
        <f t="array" ref="T131">IFERROR(IF(OR(J131="",M131="",F131=""),"",IF(F131="학생부종합",INDEX(종합배치표!$C:$Q,MATCH(J131,종합배치표!$B:$B,0),(MATCH(M131,{"A","B","C","D","E"},0)-1)*3+3),INDEX(교과배치표!$C:$Q,MATCH(J131,교과배치표!$B:$B,0),(MATCH(M131,{"A","B","C","D","E"},0)-1)*3+3))),"")</f>
        <v>3.3000000000000003</v>
      </c>
      <c r="V131" s="140">
        <f t="shared" si="4"/>
        <v>2.7</v>
      </c>
      <c r="W131" s="141" t="str">
        <f t="shared" si="5"/>
        <v>안정</v>
      </c>
    </row>
    <row r="132" spans="2:23" ht="14.25" customHeight="1">
      <c r="B132" s="32">
        <v>1099</v>
      </c>
      <c r="C132" s="21" t="s">
        <v>22</v>
      </c>
      <c r="D132" s="21" t="s">
        <v>22</v>
      </c>
      <c r="E132" s="21" t="s">
        <v>23</v>
      </c>
      <c r="F132" s="21" t="s">
        <v>24</v>
      </c>
      <c r="G132" s="21" t="s">
        <v>25</v>
      </c>
      <c r="H132" s="21" t="s">
        <v>95</v>
      </c>
      <c r="I132" s="21" t="s">
        <v>60</v>
      </c>
      <c r="J132" s="33" t="s">
        <v>132</v>
      </c>
      <c r="K132" s="34">
        <v>6</v>
      </c>
      <c r="L132" s="14"/>
      <c r="M132" s="35" t="str">
        <f>IF(I132="","",IF(I132="인문",성적입력!$C$8,성적입력!$C$9))</f>
        <v>A</v>
      </c>
      <c r="N132" s="36">
        <f>성적입력!$C$15</f>
        <v>3</v>
      </c>
      <c r="O132" s="14"/>
      <c r="P132" s="37" t="str">
        <f t="shared" si="3"/>
        <v>안정</v>
      </c>
      <c r="Q132" s="14"/>
      <c r="R132" s="36">
        <f t="array" ref="R132">IFERROR(IF(OR(J132="",M132="",F132=""),"",IF(F132="학생부종합",INDEX(종합배치표!$C:$Q,MATCH(J132,종합배치표!$B:$B,0),(MATCH(M132,{"A","B","C","D","E"},0)-1)*3+1),INDEX(교과배치표!$C:$Q,MATCH(J132,교과배치표!$B:$B,0),(MATCH(M132,{"A","B","C","D","E"},0)-1)*3+1))),"")</f>
        <v>4</v>
      </c>
      <c r="S132" s="36">
        <f t="array" ref="S132">IFERROR(IF(OR(J132="",M132="",F132=""),"",IF(F132="학생부종합",INDEX(종합배치표!$C:$Q,MATCH(J132,종합배치표!$B:$B,0),(MATCH(M132,{"A","B","C","D","E"},0)-1)*3+2),INDEX(교과배치표!$C:$Q,MATCH(J132,교과배치표!$B:$B,0),(MATCH(M132,{"A","B","C","D","E"},0)-1)*3+2))),"")</f>
        <v>3.6</v>
      </c>
      <c r="T132" s="36">
        <f t="array" ref="T132">IFERROR(IF(OR(J132="",M132="",F132=""),"",IF(F132="학생부종합",INDEX(종합배치표!$C:$Q,MATCH(J132,종합배치표!$B:$B,0),(MATCH(M132,{"A","B","C","D","E"},0)-1)*3+3),INDEX(교과배치표!$C:$Q,MATCH(J132,교과배치표!$B:$B,0),(MATCH(M132,{"A","B","C","D","E"},0)-1)*3+3))),"")</f>
        <v>3.3000000000000003</v>
      </c>
      <c r="V132" s="140">
        <f t="shared" si="4"/>
        <v>2.7</v>
      </c>
      <c r="W132" s="141" t="str">
        <f t="shared" si="5"/>
        <v>안정</v>
      </c>
    </row>
    <row r="133" spans="2:23" ht="14.25" customHeight="1">
      <c r="B133" s="32">
        <v>1110</v>
      </c>
      <c r="C133" s="21" t="s">
        <v>22</v>
      </c>
      <c r="D133" s="21" t="s">
        <v>22</v>
      </c>
      <c r="E133" s="21" t="s">
        <v>23</v>
      </c>
      <c r="F133" s="21" t="s">
        <v>24</v>
      </c>
      <c r="G133" s="21" t="s">
        <v>25</v>
      </c>
      <c r="H133" s="21" t="s">
        <v>136</v>
      </c>
      <c r="I133" s="21" t="s">
        <v>60</v>
      </c>
      <c r="J133" s="33" t="s">
        <v>132</v>
      </c>
      <c r="K133" s="34">
        <v>5</v>
      </c>
      <c r="L133" s="14"/>
      <c r="M133" s="35" t="str">
        <f>IF(I133="","",IF(I133="인문",성적입력!$C$8,성적입력!$C$9))</f>
        <v>A</v>
      </c>
      <c r="N133" s="36">
        <f>성적입력!$C$15</f>
        <v>3</v>
      </c>
      <c r="O133" s="14"/>
      <c r="P133" s="37" t="str">
        <f t="shared" ref="P133:P196" si="6">IF(OR(J133="",N133="",M133=""),"",IF(N133&lt;=T133,"안정",IF(N133&lt;=S133,"적정",IF(N133&lt;=R133,"소신","상향"))))</f>
        <v>안정</v>
      </c>
      <c r="Q133" s="14"/>
      <c r="R133" s="36">
        <f t="array" ref="R133">IFERROR(IF(OR(J133="",M133="",F133=""),"",IF(F133="학생부종합",INDEX(종합배치표!$C:$Q,MATCH(J133,종합배치표!$B:$B,0),(MATCH(M133,{"A","B","C","D","E"},0)-1)*3+1),INDEX(교과배치표!$C:$Q,MATCH(J133,교과배치표!$B:$B,0),(MATCH(M133,{"A","B","C","D","E"},0)-1)*3+1))),"")</f>
        <v>4</v>
      </c>
      <c r="S133" s="36">
        <f t="array" ref="S133">IFERROR(IF(OR(J133="",M133="",F133=""),"",IF(F133="학생부종합",INDEX(종합배치표!$C:$Q,MATCH(J133,종합배치표!$B:$B,0),(MATCH(M133,{"A","B","C","D","E"},0)-1)*3+2),INDEX(교과배치표!$C:$Q,MATCH(J133,교과배치표!$B:$B,0),(MATCH(M133,{"A","B","C","D","E"},0)-1)*3+2))),"")</f>
        <v>3.6</v>
      </c>
      <c r="T133" s="36">
        <f t="array" ref="T133">IFERROR(IF(OR(J133="",M133="",F133=""),"",IF(F133="학생부종합",INDEX(종합배치표!$C:$Q,MATCH(J133,종합배치표!$B:$B,0),(MATCH(M133,{"A","B","C","D","E"},0)-1)*3+3),INDEX(교과배치표!$C:$Q,MATCH(J133,교과배치표!$B:$B,0),(MATCH(M133,{"A","B","C","D","E"},0)-1)*3+3))),"")</f>
        <v>3.3000000000000003</v>
      </c>
      <c r="V133" s="140">
        <f t="shared" ref="V133:V196" si="7">$W$2</f>
        <v>2.7</v>
      </c>
      <c r="W133" s="141" t="str">
        <f t="shared" ref="W133:W196" si="8">IF(OR(J133="",V133="",M133=""),"",IF(V133&lt;=T133,"안정",IF(V133&lt;=S133,"적정",IF(V133&lt;=R133,"소신","상향"))))</f>
        <v>안정</v>
      </c>
    </row>
    <row r="134" spans="2:23" ht="14.25" customHeight="1">
      <c r="B134" s="32">
        <v>1161</v>
      </c>
      <c r="C134" s="21" t="s">
        <v>22</v>
      </c>
      <c r="D134" s="21" t="s">
        <v>22</v>
      </c>
      <c r="E134" s="21" t="s">
        <v>23</v>
      </c>
      <c r="F134" s="21" t="s">
        <v>24</v>
      </c>
      <c r="G134" s="21" t="s">
        <v>25</v>
      </c>
      <c r="H134" s="21" t="s">
        <v>137</v>
      </c>
      <c r="I134" s="21" t="s">
        <v>60</v>
      </c>
      <c r="J134" s="33" t="s">
        <v>132</v>
      </c>
      <c r="K134" s="34">
        <v>5</v>
      </c>
      <c r="L134" s="14"/>
      <c r="M134" s="35" t="str">
        <f>IF(I134="","",IF(I134="인문",성적입력!$C$8,성적입력!$C$9))</f>
        <v>A</v>
      </c>
      <c r="N134" s="36">
        <f>성적입력!$C$15</f>
        <v>3</v>
      </c>
      <c r="O134" s="14"/>
      <c r="P134" s="37" t="str">
        <f t="shared" si="6"/>
        <v>안정</v>
      </c>
      <c r="Q134" s="14"/>
      <c r="R134" s="36">
        <f t="array" ref="R134">IFERROR(IF(OR(J134="",M134="",F134=""),"",IF(F134="학생부종합",INDEX(종합배치표!$C:$Q,MATCH(J134,종합배치표!$B:$B,0),(MATCH(M134,{"A","B","C","D","E"},0)-1)*3+1),INDEX(교과배치표!$C:$Q,MATCH(J134,교과배치표!$B:$B,0),(MATCH(M134,{"A","B","C","D","E"},0)-1)*3+1))),"")</f>
        <v>4</v>
      </c>
      <c r="S134" s="36">
        <f t="array" ref="S134">IFERROR(IF(OR(J134="",M134="",F134=""),"",IF(F134="학생부종합",INDEX(종합배치표!$C:$Q,MATCH(J134,종합배치표!$B:$B,0),(MATCH(M134,{"A","B","C","D","E"},0)-1)*3+2),INDEX(교과배치표!$C:$Q,MATCH(J134,교과배치표!$B:$B,0),(MATCH(M134,{"A","B","C","D","E"},0)-1)*3+2))),"")</f>
        <v>3.6</v>
      </c>
      <c r="T134" s="36">
        <f t="array" ref="T134">IFERROR(IF(OR(J134="",M134="",F134=""),"",IF(F134="학생부종합",INDEX(종합배치표!$C:$Q,MATCH(J134,종합배치표!$B:$B,0),(MATCH(M134,{"A","B","C","D","E"},0)-1)*3+3),INDEX(교과배치표!$C:$Q,MATCH(J134,교과배치표!$B:$B,0),(MATCH(M134,{"A","B","C","D","E"},0)-1)*3+3))),"")</f>
        <v>3.3000000000000003</v>
      </c>
      <c r="V134" s="140">
        <f t="shared" si="7"/>
        <v>2.7</v>
      </c>
      <c r="W134" s="141" t="str">
        <f t="shared" si="8"/>
        <v>안정</v>
      </c>
    </row>
    <row r="135" spans="2:23" ht="14.25" customHeight="1">
      <c r="B135" s="32">
        <v>1191</v>
      </c>
      <c r="C135" s="21" t="s">
        <v>22</v>
      </c>
      <c r="D135" s="21" t="s">
        <v>22</v>
      </c>
      <c r="E135" s="21" t="s">
        <v>23</v>
      </c>
      <c r="F135" s="21" t="s">
        <v>24</v>
      </c>
      <c r="G135" s="21" t="s">
        <v>25</v>
      </c>
      <c r="H135" s="21" t="s">
        <v>110</v>
      </c>
      <c r="I135" s="21" t="s">
        <v>60</v>
      </c>
      <c r="J135" s="33" t="s">
        <v>132</v>
      </c>
      <c r="K135" s="34">
        <v>5</v>
      </c>
      <c r="L135" s="14"/>
      <c r="M135" s="35" t="str">
        <f>IF(I135="","",IF(I135="인문",성적입력!$C$8,성적입력!$C$9))</f>
        <v>A</v>
      </c>
      <c r="N135" s="36">
        <f>성적입력!$C$15</f>
        <v>3</v>
      </c>
      <c r="O135" s="14"/>
      <c r="P135" s="37" t="str">
        <f t="shared" si="6"/>
        <v>안정</v>
      </c>
      <c r="Q135" s="14"/>
      <c r="R135" s="36">
        <f t="array" ref="R135">IFERROR(IF(OR(J135="",M135="",F135=""),"",IF(F135="학생부종합",INDEX(종합배치표!$C:$Q,MATCH(J135,종합배치표!$B:$B,0),(MATCH(M135,{"A","B","C","D","E"},0)-1)*3+1),INDEX(교과배치표!$C:$Q,MATCH(J135,교과배치표!$B:$B,0),(MATCH(M135,{"A","B","C","D","E"},0)-1)*3+1))),"")</f>
        <v>4</v>
      </c>
      <c r="S135" s="36">
        <f t="array" ref="S135">IFERROR(IF(OR(J135="",M135="",F135=""),"",IF(F135="학생부종합",INDEX(종합배치표!$C:$Q,MATCH(J135,종합배치표!$B:$B,0),(MATCH(M135,{"A","B","C","D","E"},0)-1)*3+2),INDEX(교과배치표!$C:$Q,MATCH(J135,교과배치표!$B:$B,0),(MATCH(M135,{"A","B","C","D","E"},0)-1)*3+2))),"")</f>
        <v>3.6</v>
      </c>
      <c r="T135" s="36">
        <f t="array" ref="T135">IFERROR(IF(OR(J135="",M135="",F135=""),"",IF(F135="학생부종합",INDEX(종합배치표!$C:$Q,MATCH(J135,종합배치표!$B:$B,0),(MATCH(M135,{"A","B","C","D","E"},0)-1)*3+3),INDEX(교과배치표!$C:$Q,MATCH(J135,교과배치표!$B:$B,0),(MATCH(M135,{"A","B","C","D","E"},0)-1)*3+3))),"")</f>
        <v>3.3000000000000003</v>
      </c>
      <c r="V135" s="140">
        <f t="shared" si="7"/>
        <v>2.7</v>
      </c>
      <c r="W135" s="141" t="str">
        <f t="shared" si="8"/>
        <v>안정</v>
      </c>
    </row>
    <row r="136" spans="2:23" ht="14.25" customHeight="1">
      <c r="B136" s="32">
        <v>1194</v>
      </c>
      <c r="C136" s="21" t="s">
        <v>22</v>
      </c>
      <c r="D136" s="21" t="s">
        <v>22</v>
      </c>
      <c r="E136" s="21" t="s">
        <v>23</v>
      </c>
      <c r="F136" s="21" t="s">
        <v>24</v>
      </c>
      <c r="G136" s="21" t="s">
        <v>25</v>
      </c>
      <c r="H136" s="21" t="s">
        <v>138</v>
      </c>
      <c r="I136" s="21" t="s">
        <v>60</v>
      </c>
      <c r="J136" s="33" t="s">
        <v>132</v>
      </c>
      <c r="K136" s="34">
        <v>8</v>
      </c>
      <c r="L136" s="14"/>
      <c r="M136" s="35" t="str">
        <f>IF(I136="","",IF(I136="인문",성적입력!$C$8,성적입력!$C$9))</f>
        <v>A</v>
      </c>
      <c r="N136" s="36">
        <f>성적입력!$C$15</f>
        <v>3</v>
      </c>
      <c r="O136" s="14"/>
      <c r="P136" s="37" t="str">
        <f t="shared" si="6"/>
        <v>안정</v>
      </c>
      <c r="Q136" s="14"/>
      <c r="R136" s="36">
        <f t="array" ref="R136">IFERROR(IF(OR(J136="",M136="",F136=""),"",IF(F136="학생부종합",INDEX(종합배치표!$C:$Q,MATCH(J136,종합배치표!$B:$B,0),(MATCH(M136,{"A","B","C","D","E"},0)-1)*3+1),INDEX(교과배치표!$C:$Q,MATCH(J136,교과배치표!$B:$B,0),(MATCH(M136,{"A","B","C","D","E"},0)-1)*3+1))),"")</f>
        <v>4</v>
      </c>
      <c r="S136" s="36">
        <f t="array" ref="S136">IFERROR(IF(OR(J136="",M136="",F136=""),"",IF(F136="학생부종합",INDEX(종합배치표!$C:$Q,MATCH(J136,종합배치표!$B:$B,0),(MATCH(M136,{"A","B","C","D","E"},0)-1)*3+2),INDEX(교과배치표!$C:$Q,MATCH(J136,교과배치표!$B:$B,0),(MATCH(M136,{"A","B","C","D","E"},0)-1)*3+2))),"")</f>
        <v>3.6</v>
      </c>
      <c r="T136" s="36">
        <f t="array" ref="T136">IFERROR(IF(OR(J136="",M136="",F136=""),"",IF(F136="학생부종합",INDEX(종합배치표!$C:$Q,MATCH(J136,종합배치표!$B:$B,0),(MATCH(M136,{"A","B","C","D","E"},0)-1)*3+3),INDEX(교과배치표!$C:$Q,MATCH(J136,교과배치표!$B:$B,0),(MATCH(M136,{"A","B","C","D","E"},0)-1)*3+3))),"")</f>
        <v>3.3000000000000003</v>
      </c>
      <c r="V136" s="140">
        <f t="shared" si="7"/>
        <v>2.7</v>
      </c>
      <c r="W136" s="141" t="str">
        <f t="shared" si="8"/>
        <v>안정</v>
      </c>
    </row>
    <row r="137" spans="2:23" ht="14.25" customHeight="1">
      <c r="B137" s="32">
        <v>1023</v>
      </c>
      <c r="C137" s="21" t="s">
        <v>22</v>
      </c>
      <c r="D137" s="21" t="s">
        <v>22</v>
      </c>
      <c r="E137" s="21" t="s">
        <v>23</v>
      </c>
      <c r="F137" s="21" t="s">
        <v>68</v>
      </c>
      <c r="G137" s="21" t="s">
        <v>139</v>
      </c>
      <c r="H137" s="21" t="s">
        <v>26</v>
      </c>
      <c r="I137" s="21" t="s">
        <v>27</v>
      </c>
      <c r="J137" s="33" t="s">
        <v>140</v>
      </c>
      <c r="K137" s="34">
        <v>52</v>
      </c>
      <c r="L137" s="14"/>
      <c r="M137" s="35" t="str">
        <f>IF(I137="","",IF(I137="인문",성적입력!$C$8,성적입력!$C$9))</f>
        <v>A</v>
      </c>
      <c r="N137" s="36">
        <f>성적입력!$C$15</f>
        <v>3</v>
      </c>
      <c r="O137" s="14"/>
      <c r="P137" s="37" t="str">
        <f t="shared" si="6"/>
        <v>상향</v>
      </c>
      <c r="Q137" s="14"/>
      <c r="R137" s="36">
        <f t="array" ref="R137">IFERROR(IF(OR(J137="",M137="",F137=""),"",IF(F137="학생부종합",INDEX(종합배치표!$C:$Q,MATCH(J137,종합배치표!$B:$B,0),(MATCH(M137,{"A","B","C","D","E"},0)-1)*3+1),INDEX(교과배치표!$C:$Q,MATCH(J137,교과배치표!$B:$B,0),(MATCH(M137,{"A","B","C","D","E"},0)-1)*3+1))),"")</f>
        <v>1.3</v>
      </c>
      <c r="S137" s="36">
        <f t="array" ref="S137">IFERROR(IF(OR(J137="",M137="",F137=""),"",IF(F137="학생부종합",INDEX(종합배치표!$C:$Q,MATCH(J137,종합배치표!$B:$B,0),(MATCH(M137,{"A","B","C","D","E"},0)-1)*3+2),INDEX(교과배치표!$C:$Q,MATCH(J137,교과배치표!$B:$B,0),(MATCH(M137,{"A","B","C","D","E"},0)-1)*3+2))),"")</f>
        <v>1.25</v>
      </c>
      <c r="T137" s="36">
        <f t="array" ref="T137">IFERROR(IF(OR(J137="",M137="",F137=""),"",IF(F137="학생부종합",INDEX(종합배치표!$C:$Q,MATCH(J137,종합배치표!$B:$B,0),(MATCH(M137,{"A","B","C","D","E"},0)-1)*3+3),INDEX(교과배치표!$C:$Q,MATCH(J137,교과배치표!$B:$B,0),(MATCH(M137,{"A","B","C","D","E"},0)-1)*3+3))),"")</f>
        <v>1.2</v>
      </c>
      <c r="V137" s="140">
        <f t="shared" si="7"/>
        <v>2.7</v>
      </c>
      <c r="W137" s="141" t="str">
        <f t="shared" si="8"/>
        <v>상향</v>
      </c>
    </row>
    <row r="138" spans="2:23" ht="14.25" customHeight="1">
      <c r="B138" s="32">
        <v>1026</v>
      </c>
      <c r="C138" s="21" t="s">
        <v>22</v>
      </c>
      <c r="D138" s="21" t="s">
        <v>22</v>
      </c>
      <c r="E138" s="21" t="s">
        <v>23</v>
      </c>
      <c r="F138" s="21" t="s">
        <v>68</v>
      </c>
      <c r="G138" s="21" t="s">
        <v>139</v>
      </c>
      <c r="H138" s="21" t="s">
        <v>29</v>
      </c>
      <c r="I138" s="21" t="s">
        <v>27</v>
      </c>
      <c r="J138" s="33" t="s">
        <v>140</v>
      </c>
      <c r="K138" s="34">
        <v>21</v>
      </c>
      <c r="L138" s="14"/>
      <c r="M138" s="35" t="str">
        <f>IF(I138="","",IF(I138="인문",성적입력!$C$8,성적입력!$C$9))</f>
        <v>A</v>
      </c>
      <c r="N138" s="36">
        <f>성적입력!$C$15</f>
        <v>3</v>
      </c>
      <c r="O138" s="14"/>
      <c r="P138" s="37" t="str">
        <f t="shared" si="6"/>
        <v>상향</v>
      </c>
      <c r="Q138" s="14"/>
      <c r="R138" s="36">
        <f t="array" ref="R138">IFERROR(IF(OR(J138="",M138="",F138=""),"",IF(F138="학생부종합",INDEX(종합배치표!$C:$Q,MATCH(J138,종합배치표!$B:$B,0),(MATCH(M138,{"A","B","C","D","E"},0)-1)*3+1),INDEX(교과배치표!$C:$Q,MATCH(J138,교과배치표!$B:$B,0),(MATCH(M138,{"A","B","C","D","E"},0)-1)*3+1))),"")</f>
        <v>1.3</v>
      </c>
      <c r="S138" s="36">
        <f t="array" ref="S138">IFERROR(IF(OR(J138="",M138="",F138=""),"",IF(F138="학생부종합",INDEX(종합배치표!$C:$Q,MATCH(J138,종합배치표!$B:$B,0),(MATCH(M138,{"A","B","C","D","E"},0)-1)*3+2),INDEX(교과배치표!$C:$Q,MATCH(J138,교과배치표!$B:$B,0),(MATCH(M138,{"A","B","C","D","E"},0)-1)*3+2))),"")</f>
        <v>1.25</v>
      </c>
      <c r="T138" s="36">
        <f t="array" ref="T138">IFERROR(IF(OR(J138="",M138="",F138=""),"",IF(F138="학생부종합",INDEX(종합배치표!$C:$Q,MATCH(J138,종합배치표!$B:$B,0),(MATCH(M138,{"A","B","C","D","E"},0)-1)*3+3),INDEX(교과배치표!$C:$Q,MATCH(J138,교과배치표!$B:$B,0),(MATCH(M138,{"A","B","C","D","E"},0)-1)*3+3))),"")</f>
        <v>1.2</v>
      </c>
      <c r="V138" s="140">
        <f t="shared" si="7"/>
        <v>2.7</v>
      </c>
      <c r="W138" s="141" t="str">
        <f t="shared" si="8"/>
        <v>상향</v>
      </c>
    </row>
    <row r="139" spans="2:23" ht="14.25" customHeight="1">
      <c r="B139" s="32">
        <v>1058</v>
      </c>
      <c r="C139" s="21" t="s">
        <v>22</v>
      </c>
      <c r="D139" s="21" t="s">
        <v>22</v>
      </c>
      <c r="E139" s="21" t="s">
        <v>23</v>
      </c>
      <c r="F139" s="21" t="s">
        <v>68</v>
      </c>
      <c r="G139" s="21" t="s">
        <v>139</v>
      </c>
      <c r="H139" s="21" t="s">
        <v>30</v>
      </c>
      <c r="I139" s="21" t="s">
        <v>27</v>
      </c>
      <c r="J139" s="33" t="s">
        <v>140</v>
      </c>
      <c r="K139" s="34">
        <v>10</v>
      </c>
      <c r="L139" s="14"/>
      <c r="M139" s="35" t="str">
        <f>IF(I139="","",IF(I139="인문",성적입력!$C$8,성적입력!$C$9))</f>
        <v>A</v>
      </c>
      <c r="N139" s="36">
        <f>성적입력!$C$15</f>
        <v>3</v>
      </c>
      <c r="O139" s="14"/>
      <c r="P139" s="37" t="str">
        <f t="shared" si="6"/>
        <v>상향</v>
      </c>
      <c r="Q139" s="14"/>
      <c r="R139" s="36">
        <f t="array" ref="R139">IFERROR(IF(OR(J139="",M139="",F139=""),"",IF(F139="학생부종합",INDEX(종합배치표!$C:$Q,MATCH(J139,종합배치표!$B:$B,0),(MATCH(M139,{"A","B","C","D","E"},0)-1)*3+1),INDEX(교과배치표!$C:$Q,MATCH(J139,교과배치표!$B:$B,0),(MATCH(M139,{"A","B","C","D","E"},0)-1)*3+1))),"")</f>
        <v>1.3</v>
      </c>
      <c r="S139" s="36">
        <f t="array" ref="S139">IFERROR(IF(OR(J139="",M139="",F139=""),"",IF(F139="학생부종합",INDEX(종합배치표!$C:$Q,MATCH(J139,종합배치표!$B:$B,0),(MATCH(M139,{"A","B","C","D","E"},0)-1)*3+2),INDEX(교과배치표!$C:$Q,MATCH(J139,교과배치표!$B:$B,0),(MATCH(M139,{"A","B","C","D","E"},0)-1)*3+2))),"")</f>
        <v>1.25</v>
      </c>
      <c r="T139" s="36">
        <f t="array" ref="T139">IFERROR(IF(OR(J139="",M139="",F139=""),"",IF(F139="학생부종합",INDEX(종합배치표!$C:$Q,MATCH(J139,종합배치표!$B:$B,0),(MATCH(M139,{"A","B","C","D","E"},0)-1)*3+3),INDEX(교과배치표!$C:$Q,MATCH(J139,교과배치표!$B:$B,0),(MATCH(M139,{"A","B","C","D","E"},0)-1)*3+3))),"")</f>
        <v>1.2</v>
      </c>
      <c r="V139" s="140">
        <f t="shared" si="7"/>
        <v>2.7</v>
      </c>
      <c r="W139" s="141" t="str">
        <f t="shared" si="8"/>
        <v>상향</v>
      </c>
    </row>
    <row r="140" spans="2:23" ht="14.25" customHeight="1">
      <c r="B140" s="32">
        <v>1111</v>
      </c>
      <c r="C140" s="21" t="s">
        <v>22</v>
      </c>
      <c r="D140" s="21" t="s">
        <v>22</v>
      </c>
      <c r="E140" s="21" t="s">
        <v>23</v>
      </c>
      <c r="F140" s="21" t="s">
        <v>68</v>
      </c>
      <c r="G140" s="21" t="s">
        <v>139</v>
      </c>
      <c r="H140" s="21" t="s">
        <v>31</v>
      </c>
      <c r="I140" s="21" t="s">
        <v>27</v>
      </c>
      <c r="J140" s="33" t="s">
        <v>140</v>
      </c>
      <c r="K140" s="34">
        <v>9</v>
      </c>
      <c r="L140" s="14"/>
      <c r="M140" s="35" t="str">
        <f>IF(I140="","",IF(I140="인문",성적입력!$C$8,성적입력!$C$9))</f>
        <v>A</v>
      </c>
      <c r="N140" s="36">
        <f>성적입력!$C$15</f>
        <v>3</v>
      </c>
      <c r="O140" s="14"/>
      <c r="P140" s="37" t="str">
        <f t="shared" si="6"/>
        <v>상향</v>
      </c>
      <c r="Q140" s="14"/>
      <c r="R140" s="36">
        <f t="array" ref="R140">IFERROR(IF(OR(J140="",M140="",F140=""),"",IF(F140="학생부종합",INDEX(종합배치표!$C:$Q,MATCH(J140,종합배치표!$B:$B,0),(MATCH(M140,{"A","B","C","D","E"},0)-1)*3+1),INDEX(교과배치표!$C:$Q,MATCH(J140,교과배치표!$B:$B,0),(MATCH(M140,{"A","B","C","D","E"},0)-1)*3+1))),"")</f>
        <v>1.3</v>
      </c>
      <c r="S140" s="36">
        <f t="array" ref="S140">IFERROR(IF(OR(J140="",M140="",F140=""),"",IF(F140="학생부종합",INDEX(종합배치표!$C:$Q,MATCH(J140,종합배치표!$B:$B,0),(MATCH(M140,{"A","B","C","D","E"},0)-1)*3+2),INDEX(교과배치표!$C:$Q,MATCH(J140,교과배치표!$B:$B,0),(MATCH(M140,{"A","B","C","D","E"},0)-1)*3+2))),"")</f>
        <v>1.25</v>
      </c>
      <c r="T140" s="36">
        <f t="array" ref="T140">IFERROR(IF(OR(J140="",M140="",F140=""),"",IF(F140="학생부종합",INDEX(종합배치표!$C:$Q,MATCH(J140,종합배치표!$B:$B,0),(MATCH(M140,{"A","B","C","D","E"},0)-1)*3+3),INDEX(교과배치표!$C:$Q,MATCH(J140,교과배치표!$B:$B,0),(MATCH(M140,{"A","B","C","D","E"},0)-1)*3+3))),"")</f>
        <v>1.2</v>
      </c>
      <c r="V140" s="140">
        <f t="shared" si="7"/>
        <v>2.7</v>
      </c>
      <c r="W140" s="141" t="str">
        <f t="shared" si="8"/>
        <v>상향</v>
      </c>
    </row>
    <row r="141" spans="2:23" ht="14.25" customHeight="1">
      <c r="B141" s="32">
        <v>1117</v>
      </c>
      <c r="C141" s="21" t="s">
        <v>22</v>
      </c>
      <c r="D141" s="21" t="s">
        <v>22</v>
      </c>
      <c r="E141" s="21" t="s">
        <v>23</v>
      </c>
      <c r="F141" s="21" t="s">
        <v>68</v>
      </c>
      <c r="G141" s="21" t="s">
        <v>139</v>
      </c>
      <c r="H141" s="21" t="s">
        <v>32</v>
      </c>
      <c r="I141" s="21" t="s">
        <v>27</v>
      </c>
      <c r="J141" s="33" t="s">
        <v>140</v>
      </c>
      <c r="K141" s="34">
        <v>6</v>
      </c>
      <c r="L141" s="14"/>
      <c r="M141" s="35" t="str">
        <f>IF(I141="","",IF(I141="인문",성적입력!$C$8,성적입력!$C$9))</f>
        <v>A</v>
      </c>
      <c r="N141" s="36">
        <f>성적입력!$C$15</f>
        <v>3</v>
      </c>
      <c r="O141" s="14"/>
      <c r="P141" s="37" t="str">
        <f t="shared" si="6"/>
        <v>상향</v>
      </c>
      <c r="Q141" s="14"/>
      <c r="R141" s="36">
        <f t="array" ref="R141">IFERROR(IF(OR(J141="",M141="",F141=""),"",IF(F141="학생부종합",INDEX(종합배치표!$C:$Q,MATCH(J141,종합배치표!$B:$B,0),(MATCH(M141,{"A","B","C","D","E"},0)-1)*3+1),INDEX(교과배치표!$C:$Q,MATCH(J141,교과배치표!$B:$B,0),(MATCH(M141,{"A","B","C","D","E"},0)-1)*3+1))),"")</f>
        <v>1.3</v>
      </c>
      <c r="S141" s="36">
        <f t="array" ref="S141">IFERROR(IF(OR(J141="",M141="",F141=""),"",IF(F141="학생부종합",INDEX(종합배치표!$C:$Q,MATCH(J141,종합배치표!$B:$B,0),(MATCH(M141,{"A","B","C","D","E"},0)-1)*3+2),INDEX(교과배치표!$C:$Q,MATCH(J141,교과배치표!$B:$B,0),(MATCH(M141,{"A","B","C","D","E"},0)-1)*3+2))),"")</f>
        <v>1.25</v>
      </c>
      <c r="T141" s="36">
        <f t="array" ref="T141">IFERROR(IF(OR(J141="",M141="",F141=""),"",IF(F141="학생부종합",INDEX(종합배치표!$C:$Q,MATCH(J141,종합배치표!$B:$B,0),(MATCH(M141,{"A","B","C","D","E"},0)-1)*3+3),INDEX(교과배치표!$C:$Q,MATCH(J141,교과배치표!$B:$B,0),(MATCH(M141,{"A","B","C","D","E"},0)-1)*3+3))),"")</f>
        <v>1.2</v>
      </c>
      <c r="V141" s="140">
        <f t="shared" si="7"/>
        <v>2.7</v>
      </c>
      <c r="W141" s="141" t="str">
        <f t="shared" si="8"/>
        <v>상향</v>
      </c>
    </row>
    <row r="142" spans="2:23" ht="14.25" customHeight="1">
      <c r="B142" s="32">
        <v>1173</v>
      </c>
      <c r="C142" s="21" t="s">
        <v>22</v>
      </c>
      <c r="D142" s="21" t="s">
        <v>22</v>
      </c>
      <c r="E142" s="21" t="s">
        <v>23</v>
      </c>
      <c r="F142" s="21" t="s">
        <v>68</v>
      </c>
      <c r="G142" s="21" t="s">
        <v>139</v>
      </c>
      <c r="H142" s="21" t="s">
        <v>33</v>
      </c>
      <c r="I142" s="21" t="s">
        <v>27</v>
      </c>
      <c r="J142" s="33" t="s">
        <v>140</v>
      </c>
      <c r="K142" s="34">
        <v>14</v>
      </c>
      <c r="L142" s="14"/>
      <c r="M142" s="35" t="str">
        <f>IF(I142="","",IF(I142="인문",성적입력!$C$8,성적입력!$C$9))</f>
        <v>A</v>
      </c>
      <c r="N142" s="36">
        <f>성적입력!$C$15</f>
        <v>3</v>
      </c>
      <c r="O142" s="14"/>
      <c r="P142" s="37" t="str">
        <f t="shared" si="6"/>
        <v>상향</v>
      </c>
      <c r="Q142" s="14"/>
      <c r="R142" s="36">
        <f t="array" ref="R142">IFERROR(IF(OR(J142="",M142="",F142=""),"",IF(F142="학생부종합",INDEX(종합배치표!$C:$Q,MATCH(J142,종합배치표!$B:$B,0),(MATCH(M142,{"A","B","C","D","E"},0)-1)*3+1),INDEX(교과배치표!$C:$Q,MATCH(J142,교과배치표!$B:$B,0),(MATCH(M142,{"A","B","C","D","E"},0)-1)*3+1))),"")</f>
        <v>1.3</v>
      </c>
      <c r="S142" s="36">
        <f t="array" ref="S142">IFERROR(IF(OR(J142="",M142="",F142=""),"",IF(F142="학생부종합",INDEX(종합배치표!$C:$Q,MATCH(J142,종합배치표!$B:$B,0),(MATCH(M142,{"A","B","C","D","E"},0)-1)*3+2),INDEX(교과배치표!$C:$Q,MATCH(J142,교과배치표!$B:$B,0),(MATCH(M142,{"A","B","C","D","E"},0)-1)*3+2))),"")</f>
        <v>1.25</v>
      </c>
      <c r="T142" s="36">
        <f t="array" ref="T142">IFERROR(IF(OR(J142="",M142="",F142=""),"",IF(F142="학생부종합",INDEX(종합배치표!$C:$Q,MATCH(J142,종합배치표!$B:$B,0),(MATCH(M142,{"A","B","C","D","E"},0)-1)*3+3),INDEX(교과배치표!$C:$Q,MATCH(J142,교과배치표!$B:$B,0),(MATCH(M142,{"A","B","C","D","E"},0)-1)*3+3))),"")</f>
        <v>1.2</v>
      </c>
      <c r="V142" s="140">
        <f t="shared" si="7"/>
        <v>2.7</v>
      </c>
      <c r="W142" s="141" t="str">
        <f t="shared" si="8"/>
        <v>상향</v>
      </c>
    </row>
    <row r="143" spans="2:23" ht="14.25" customHeight="1">
      <c r="B143" s="32">
        <v>1039</v>
      </c>
      <c r="C143" s="21" t="s">
        <v>22</v>
      </c>
      <c r="D143" s="21" t="s">
        <v>22</v>
      </c>
      <c r="E143" s="21" t="s">
        <v>23</v>
      </c>
      <c r="F143" s="21" t="s">
        <v>68</v>
      </c>
      <c r="G143" s="21" t="s">
        <v>139</v>
      </c>
      <c r="H143" s="21" t="s">
        <v>34</v>
      </c>
      <c r="I143" s="21" t="s">
        <v>27</v>
      </c>
      <c r="J143" s="33" t="s">
        <v>141</v>
      </c>
      <c r="K143" s="34">
        <v>7</v>
      </c>
      <c r="L143" s="14"/>
      <c r="M143" s="35" t="str">
        <f>IF(I143="","",IF(I143="인문",성적입력!$C$8,성적입력!$C$9))</f>
        <v>A</v>
      </c>
      <c r="N143" s="36">
        <f>성적입력!$C$15</f>
        <v>3</v>
      </c>
      <c r="O143" s="14"/>
      <c r="P143" s="37" t="str">
        <f t="shared" si="6"/>
        <v>상향</v>
      </c>
      <c r="Q143" s="14"/>
      <c r="R143" s="36">
        <f t="array" ref="R143">IFERROR(IF(OR(J143="",M143="",F143=""),"",IF(F143="학생부종합",INDEX(종합배치표!$C:$Q,MATCH(J143,종합배치표!$B:$B,0),(MATCH(M143,{"A","B","C","D","E"},0)-1)*3+1),INDEX(교과배치표!$C:$Q,MATCH(J143,교과배치표!$B:$B,0),(MATCH(M143,{"A","B","C","D","E"},0)-1)*3+1))),"")</f>
        <v>1.35</v>
      </c>
      <c r="S143" s="36">
        <f t="array" ref="S143">IFERROR(IF(OR(J143="",M143="",F143=""),"",IF(F143="학생부종합",INDEX(종합배치표!$C:$Q,MATCH(J143,종합배치표!$B:$B,0),(MATCH(M143,{"A","B","C","D","E"},0)-1)*3+2),INDEX(교과배치표!$C:$Q,MATCH(J143,교과배치표!$B:$B,0),(MATCH(M143,{"A","B","C","D","E"},0)-1)*3+2))),"")</f>
        <v>1.3</v>
      </c>
      <c r="T143" s="36">
        <f t="array" ref="T143">IFERROR(IF(OR(J143="",M143="",F143=""),"",IF(F143="학생부종합",INDEX(종합배치표!$C:$Q,MATCH(J143,종합배치표!$B:$B,0),(MATCH(M143,{"A","B","C","D","E"},0)-1)*3+3),INDEX(교과배치표!$C:$Q,MATCH(J143,교과배치표!$B:$B,0),(MATCH(M143,{"A","B","C","D","E"},0)-1)*3+3))),"")</f>
        <v>1.25</v>
      </c>
      <c r="V143" s="140">
        <f t="shared" si="7"/>
        <v>2.7</v>
      </c>
      <c r="W143" s="141" t="str">
        <f t="shared" si="8"/>
        <v>상향</v>
      </c>
    </row>
    <row r="144" spans="2:23" ht="14.25" customHeight="1">
      <c r="B144" s="32">
        <v>1069</v>
      </c>
      <c r="C144" s="21" t="s">
        <v>22</v>
      </c>
      <c r="D144" s="21" t="s">
        <v>22</v>
      </c>
      <c r="E144" s="21" t="s">
        <v>23</v>
      </c>
      <c r="F144" s="21" t="s">
        <v>68</v>
      </c>
      <c r="G144" s="21" t="s">
        <v>139</v>
      </c>
      <c r="H144" s="21" t="s">
        <v>36</v>
      </c>
      <c r="I144" s="21" t="s">
        <v>27</v>
      </c>
      <c r="J144" s="33" t="s">
        <v>141</v>
      </c>
      <c r="K144" s="34">
        <v>12</v>
      </c>
      <c r="L144" s="14"/>
      <c r="M144" s="35" t="str">
        <f>IF(I144="","",IF(I144="인문",성적입력!$C$8,성적입력!$C$9))</f>
        <v>A</v>
      </c>
      <c r="N144" s="36">
        <f>성적입력!$C$15</f>
        <v>3</v>
      </c>
      <c r="O144" s="14"/>
      <c r="P144" s="37" t="str">
        <f t="shared" si="6"/>
        <v>상향</v>
      </c>
      <c r="Q144" s="14"/>
      <c r="R144" s="36">
        <f t="array" ref="R144">IFERROR(IF(OR(J144="",M144="",F144=""),"",IF(F144="학생부종합",INDEX(종합배치표!$C:$Q,MATCH(J144,종합배치표!$B:$B,0),(MATCH(M144,{"A","B","C","D","E"},0)-1)*3+1),INDEX(교과배치표!$C:$Q,MATCH(J144,교과배치표!$B:$B,0),(MATCH(M144,{"A","B","C","D","E"},0)-1)*3+1))),"")</f>
        <v>1.35</v>
      </c>
      <c r="S144" s="36">
        <f t="array" ref="S144">IFERROR(IF(OR(J144="",M144="",F144=""),"",IF(F144="학생부종합",INDEX(종합배치표!$C:$Q,MATCH(J144,종합배치표!$B:$B,0),(MATCH(M144,{"A","B","C","D","E"},0)-1)*3+2),INDEX(교과배치표!$C:$Q,MATCH(J144,교과배치표!$B:$B,0),(MATCH(M144,{"A","B","C","D","E"},0)-1)*3+2))),"")</f>
        <v>1.3</v>
      </c>
      <c r="T144" s="36">
        <f t="array" ref="T144">IFERROR(IF(OR(J144="",M144="",F144=""),"",IF(F144="학생부종합",INDEX(종합배치표!$C:$Q,MATCH(J144,종합배치표!$B:$B,0),(MATCH(M144,{"A","B","C","D","E"},0)-1)*3+3),INDEX(교과배치표!$C:$Q,MATCH(J144,교과배치표!$B:$B,0),(MATCH(M144,{"A","B","C","D","E"},0)-1)*3+3))),"")</f>
        <v>1.25</v>
      </c>
      <c r="V144" s="140">
        <f t="shared" si="7"/>
        <v>2.7</v>
      </c>
      <c r="W144" s="141" t="str">
        <f t="shared" si="8"/>
        <v>상향</v>
      </c>
    </row>
    <row r="145" spans="2:23" ht="14.25" customHeight="1">
      <c r="B145" s="32">
        <v>1082</v>
      </c>
      <c r="C145" s="21" t="s">
        <v>22</v>
      </c>
      <c r="D145" s="21" t="s">
        <v>22</v>
      </c>
      <c r="E145" s="21" t="s">
        <v>23</v>
      </c>
      <c r="F145" s="21" t="s">
        <v>68</v>
      </c>
      <c r="G145" s="21" t="s">
        <v>139</v>
      </c>
      <c r="H145" s="21" t="s">
        <v>37</v>
      </c>
      <c r="I145" s="21" t="s">
        <v>27</v>
      </c>
      <c r="J145" s="33" t="s">
        <v>141</v>
      </c>
      <c r="K145" s="34">
        <v>12</v>
      </c>
      <c r="L145" s="14"/>
      <c r="M145" s="35" t="str">
        <f>IF(I145="","",IF(I145="인문",성적입력!$C$8,성적입력!$C$9))</f>
        <v>A</v>
      </c>
      <c r="N145" s="36">
        <f>성적입력!$C$15</f>
        <v>3</v>
      </c>
      <c r="O145" s="14"/>
      <c r="P145" s="37" t="str">
        <f t="shared" si="6"/>
        <v>상향</v>
      </c>
      <c r="Q145" s="14"/>
      <c r="R145" s="36">
        <f t="array" ref="R145">IFERROR(IF(OR(J145="",M145="",F145=""),"",IF(F145="학생부종합",INDEX(종합배치표!$C:$Q,MATCH(J145,종합배치표!$B:$B,0),(MATCH(M145,{"A","B","C","D","E"},0)-1)*3+1),INDEX(교과배치표!$C:$Q,MATCH(J145,교과배치표!$B:$B,0),(MATCH(M145,{"A","B","C","D","E"},0)-1)*3+1))),"")</f>
        <v>1.35</v>
      </c>
      <c r="S145" s="36">
        <f t="array" ref="S145">IFERROR(IF(OR(J145="",M145="",F145=""),"",IF(F145="학생부종합",INDEX(종합배치표!$C:$Q,MATCH(J145,종합배치표!$B:$B,0),(MATCH(M145,{"A","B","C","D","E"},0)-1)*3+2),INDEX(교과배치표!$C:$Q,MATCH(J145,교과배치표!$B:$B,0),(MATCH(M145,{"A","B","C","D","E"},0)-1)*3+2))),"")</f>
        <v>1.3</v>
      </c>
      <c r="T145" s="36">
        <f t="array" ref="T145">IFERROR(IF(OR(J145="",M145="",F145=""),"",IF(F145="학생부종합",INDEX(종합배치표!$C:$Q,MATCH(J145,종합배치표!$B:$B,0),(MATCH(M145,{"A","B","C","D","E"},0)-1)*3+3),INDEX(교과배치표!$C:$Q,MATCH(J145,교과배치표!$B:$B,0),(MATCH(M145,{"A","B","C","D","E"},0)-1)*3+3))),"")</f>
        <v>1.25</v>
      </c>
      <c r="V145" s="140">
        <f t="shared" si="7"/>
        <v>2.7</v>
      </c>
      <c r="W145" s="141" t="str">
        <f t="shared" si="8"/>
        <v>상향</v>
      </c>
    </row>
    <row r="146" spans="2:23" ht="14.25" customHeight="1">
      <c r="B146" s="32">
        <v>1120</v>
      </c>
      <c r="C146" s="21" t="s">
        <v>22</v>
      </c>
      <c r="D146" s="21" t="s">
        <v>22</v>
      </c>
      <c r="E146" s="21" t="s">
        <v>23</v>
      </c>
      <c r="F146" s="21" t="s">
        <v>68</v>
      </c>
      <c r="G146" s="21" t="s">
        <v>139</v>
      </c>
      <c r="H146" s="21" t="s">
        <v>38</v>
      </c>
      <c r="I146" s="21" t="s">
        <v>27</v>
      </c>
      <c r="J146" s="33" t="s">
        <v>141</v>
      </c>
      <c r="K146" s="34">
        <v>4</v>
      </c>
      <c r="L146" s="14"/>
      <c r="M146" s="35" t="str">
        <f>IF(I146="","",IF(I146="인문",성적입력!$C$8,성적입력!$C$9))</f>
        <v>A</v>
      </c>
      <c r="N146" s="36">
        <f>성적입력!$C$15</f>
        <v>3</v>
      </c>
      <c r="O146" s="14"/>
      <c r="P146" s="37" t="str">
        <f t="shared" si="6"/>
        <v>상향</v>
      </c>
      <c r="Q146" s="14"/>
      <c r="R146" s="36">
        <f t="array" ref="R146">IFERROR(IF(OR(J146="",M146="",F146=""),"",IF(F146="학생부종합",INDEX(종합배치표!$C:$Q,MATCH(J146,종합배치표!$B:$B,0),(MATCH(M146,{"A","B","C","D","E"},0)-1)*3+1),INDEX(교과배치표!$C:$Q,MATCH(J146,교과배치표!$B:$B,0),(MATCH(M146,{"A","B","C","D","E"},0)-1)*3+1))),"")</f>
        <v>1.35</v>
      </c>
      <c r="S146" s="36">
        <f t="array" ref="S146">IFERROR(IF(OR(J146="",M146="",F146=""),"",IF(F146="학생부종합",INDEX(종합배치표!$C:$Q,MATCH(J146,종합배치표!$B:$B,0),(MATCH(M146,{"A","B","C","D","E"},0)-1)*3+2),INDEX(교과배치표!$C:$Q,MATCH(J146,교과배치표!$B:$B,0),(MATCH(M146,{"A","B","C","D","E"},0)-1)*3+2))),"")</f>
        <v>1.3</v>
      </c>
      <c r="T146" s="36">
        <f t="array" ref="T146">IFERROR(IF(OR(J146="",M146="",F146=""),"",IF(F146="학생부종합",INDEX(종합배치표!$C:$Q,MATCH(J146,종합배치표!$B:$B,0),(MATCH(M146,{"A","B","C","D","E"},0)-1)*3+3),INDEX(교과배치표!$C:$Q,MATCH(J146,교과배치표!$B:$B,0),(MATCH(M146,{"A","B","C","D","E"},0)-1)*3+3))),"")</f>
        <v>1.25</v>
      </c>
      <c r="V146" s="140">
        <f t="shared" si="7"/>
        <v>2.7</v>
      </c>
      <c r="W146" s="141" t="str">
        <f t="shared" si="8"/>
        <v>상향</v>
      </c>
    </row>
    <row r="147" spans="2:23" ht="14.25" customHeight="1">
      <c r="B147" s="32">
        <v>1153</v>
      </c>
      <c r="C147" s="21" t="s">
        <v>22</v>
      </c>
      <c r="D147" s="21" t="s">
        <v>22</v>
      </c>
      <c r="E147" s="21" t="s">
        <v>23</v>
      </c>
      <c r="F147" s="21" t="s">
        <v>68</v>
      </c>
      <c r="G147" s="21" t="s">
        <v>139</v>
      </c>
      <c r="H147" s="21" t="s">
        <v>39</v>
      </c>
      <c r="I147" s="21" t="s">
        <v>27</v>
      </c>
      <c r="J147" s="33" t="s">
        <v>141</v>
      </c>
      <c r="K147" s="34">
        <v>12</v>
      </c>
      <c r="L147" s="14"/>
      <c r="M147" s="35" t="str">
        <f>IF(I147="","",IF(I147="인문",성적입력!$C$8,성적입력!$C$9))</f>
        <v>A</v>
      </c>
      <c r="N147" s="36">
        <f>성적입력!$C$15</f>
        <v>3</v>
      </c>
      <c r="O147" s="14"/>
      <c r="P147" s="37" t="str">
        <f t="shared" si="6"/>
        <v>상향</v>
      </c>
      <c r="Q147" s="14"/>
      <c r="R147" s="36">
        <f t="array" ref="R147">IFERROR(IF(OR(J147="",M147="",F147=""),"",IF(F147="학생부종합",INDEX(종합배치표!$C:$Q,MATCH(J147,종합배치표!$B:$B,0),(MATCH(M147,{"A","B","C","D","E"},0)-1)*3+1),INDEX(교과배치표!$C:$Q,MATCH(J147,교과배치표!$B:$B,0),(MATCH(M147,{"A","B","C","D","E"},0)-1)*3+1))),"")</f>
        <v>1.35</v>
      </c>
      <c r="S147" s="36">
        <f t="array" ref="S147">IFERROR(IF(OR(J147="",M147="",F147=""),"",IF(F147="학생부종합",INDEX(종합배치표!$C:$Q,MATCH(J147,종합배치표!$B:$B,0),(MATCH(M147,{"A","B","C","D","E"},0)-1)*3+2),INDEX(교과배치표!$C:$Q,MATCH(J147,교과배치표!$B:$B,0),(MATCH(M147,{"A","B","C","D","E"},0)-1)*3+2))),"")</f>
        <v>1.3</v>
      </c>
      <c r="T147" s="36">
        <f t="array" ref="T147">IFERROR(IF(OR(J147="",M147="",F147=""),"",IF(F147="학생부종합",INDEX(종합배치표!$C:$Q,MATCH(J147,종합배치표!$B:$B,0),(MATCH(M147,{"A","B","C","D","E"},0)-1)*3+3),INDEX(교과배치표!$C:$Q,MATCH(J147,교과배치표!$B:$B,0),(MATCH(M147,{"A","B","C","D","E"},0)-1)*3+3))),"")</f>
        <v>1.25</v>
      </c>
      <c r="V147" s="140">
        <f t="shared" si="7"/>
        <v>2.7</v>
      </c>
      <c r="W147" s="141" t="str">
        <f t="shared" si="8"/>
        <v>상향</v>
      </c>
    </row>
    <row r="148" spans="2:23" ht="14.25" customHeight="1">
      <c r="B148" s="32">
        <v>1183</v>
      </c>
      <c r="C148" s="21" t="s">
        <v>22</v>
      </c>
      <c r="D148" s="21" t="s">
        <v>22</v>
      </c>
      <c r="E148" s="21" t="s">
        <v>23</v>
      </c>
      <c r="F148" s="21" t="s">
        <v>68</v>
      </c>
      <c r="G148" s="21" t="s">
        <v>139</v>
      </c>
      <c r="H148" s="21" t="s">
        <v>40</v>
      </c>
      <c r="I148" s="21" t="s">
        <v>27</v>
      </c>
      <c r="J148" s="33" t="s">
        <v>141</v>
      </c>
      <c r="K148" s="34">
        <v>12</v>
      </c>
      <c r="L148" s="14"/>
      <c r="M148" s="35" t="str">
        <f>IF(I148="","",IF(I148="인문",성적입력!$C$8,성적입력!$C$9))</f>
        <v>A</v>
      </c>
      <c r="N148" s="36">
        <f>성적입력!$C$15</f>
        <v>3</v>
      </c>
      <c r="O148" s="14"/>
      <c r="P148" s="37" t="str">
        <f t="shared" si="6"/>
        <v>상향</v>
      </c>
      <c r="Q148" s="14"/>
      <c r="R148" s="36">
        <f t="array" ref="R148">IFERROR(IF(OR(J148="",M148="",F148=""),"",IF(F148="학생부종합",INDEX(종합배치표!$C:$Q,MATCH(J148,종합배치표!$B:$B,0),(MATCH(M148,{"A","B","C","D","E"},0)-1)*3+1),INDEX(교과배치표!$C:$Q,MATCH(J148,교과배치표!$B:$B,0),(MATCH(M148,{"A","B","C","D","E"},0)-1)*3+1))),"")</f>
        <v>1.35</v>
      </c>
      <c r="S148" s="36">
        <f t="array" ref="S148">IFERROR(IF(OR(J148="",M148="",F148=""),"",IF(F148="학생부종합",INDEX(종합배치표!$C:$Q,MATCH(J148,종합배치표!$B:$B,0),(MATCH(M148,{"A","B","C","D","E"},0)-1)*3+2),INDEX(교과배치표!$C:$Q,MATCH(J148,교과배치표!$B:$B,0),(MATCH(M148,{"A","B","C","D","E"},0)-1)*3+2))),"")</f>
        <v>1.3</v>
      </c>
      <c r="T148" s="36">
        <f t="array" ref="T148">IFERROR(IF(OR(J148="",M148="",F148=""),"",IF(F148="학생부종합",INDEX(종합배치표!$C:$Q,MATCH(J148,종합배치표!$B:$B,0),(MATCH(M148,{"A","B","C","D","E"},0)-1)*3+3),INDEX(교과배치표!$C:$Q,MATCH(J148,교과배치표!$B:$B,0),(MATCH(M148,{"A","B","C","D","E"},0)-1)*3+3))),"")</f>
        <v>1.25</v>
      </c>
      <c r="V148" s="140">
        <f t="shared" si="7"/>
        <v>2.7</v>
      </c>
      <c r="W148" s="141" t="str">
        <f t="shared" si="8"/>
        <v>상향</v>
      </c>
    </row>
    <row r="149" spans="2:23" ht="14.25" customHeight="1">
      <c r="B149" s="20">
        <v>1622</v>
      </c>
      <c r="C149" s="21" t="s">
        <v>22</v>
      </c>
      <c r="D149" s="21" t="s">
        <v>22</v>
      </c>
      <c r="E149" s="21" t="s">
        <v>142</v>
      </c>
      <c r="F149" s="21" t="s">
        <v>24</v>
      </c>
      <c r="G149" s="22" t="s">
        <v>143</v>
      </c>
      <c r="H149" s="21" t="s">
        <v>131</v>
      </c>
      <c r="I149" s="21" t="s">
        <v>60</v>
      </c>
      <c r="J149" s="31" t="s">
        <v>144</v>
      </c>
      <c r="K149" s="24">
        <v>8</v>
      </c>
      <c r="M149" s="25" t="str">
        <f>IF(I149="","",IF(I149="인문",성적입력!$C$8,성적입력!$C$9))</f>
        <v>A</v>
      </c>
      <c r="N149" s="26">
        <f>성적입력!$C$15</f>
        <v>3</v>
      </c>
      <c r="P149" s="27" t="str">
        <f t="shared" si="6"/>
        <v>적정</v>
      </c>
      <c r="R149" s="26">
        <f t="array" ref="R149">IFERROR(IF(OR(J149="",M149="",F149=""),"",IF(F149="학생부종합",INDEX(종합배치표!$C:$Q,MATCH(J149,종합배치표!$B:$B,0),(MATCH(M149,{"A","B","C","D","E"},0)-1)*3+1),INDEX(교과배치표!$C:$Q,MATCH(J149,교과배치표!$B:$B,0),(MATCH(M149,{"A","B","C","D","E"},0)-1)*3+1))),"")</f>
        <v>3.21</v>
      </c>
      <c r="S149" s="26">
        <f t="array" ref="S149">IFERROR(IF(OR(J149="",M149="",F149=""),"",IF(F149="학생부종합",INDEX(종합배치표!$C:$Q,MATCH(J149,종합배치표!$B:$B,0),(MATCH(M149,{"A","B","C","D","E"},0)-1)*3+2),INDEX(교과배치표!$C:$Q,MATCH(J149,교과배치표!$B:$B,0),(MATCH(M149,{"A","B","C","D","E"},0)-1)*3+2))),"")</f>
        <v>3.01</v>
      </c>
      <c r="T149" s="26">
        <f t="array" ref="T149">IFERROR(IF(OR(J149="",M149="",F149=""),"",IF(F149="학생부종합",INDEX(종합배치표!$C:$Q,MATCH(J149,종합배치표!$B:$B,0),(MATCH(M149,{"A","B","C","D","E"},0)-1)*3+3),INDEX(교과배치표!$C:$Q,MATCH(J149,교과배치표!$B:$B,0),(MATCH(M149,{"A","B","C","D","E"},0)-1)*3+3))),"")</f>
        <v>2.8099999999999996</v>
      </c>
      <c r="V149" s="140">
        <f t="shared" si="7"/>
        <v>2.7</v>
      </c>
      <c r="W149" s="141" t="str">
        <f t="shared" si="8"/>
        <v>안정</v>
      </c>
    </row>
    <row r="150" spans="2:23" ht="14.25" customHeight="1">
      <c r="B150" s="20">
        <v>1621</v>
      </c>
      <c r="C150" s="21" t="s">
        <v>22</v>
      </c>
      <c r="D150" s="21" t="s">
        <v>22</v>
      </c>
      <c r="E150" s="21" t="s">
        <v>142</v>
      </c>
      <c r="F150" s="21" t="s">
        <v>68</v>
      </c>
      <c r="G150" s="21" t="s">
        <v>145</v>
      </c>
      <c r="H150" s="21" t="s">
        <v>131</v>
      </c>
      <c r="I150" s="21" t="s">
        <v>60</v>
      </c>
      <c r="J150" s="31" t="s">
        <v>146</v>
      </c>
      <c r="K150" s="24">
        <v>6</v>
      </c>
      <c r="M150" s="25" t="str">
        <f>IF(I150="","",IF(I150="인문",성적입력!$C$8,성적입력!$C$9))</f>
        <v>A</v>
      </c>
      <c r="N150" s="26">
        <f>성적입력!$C$15</f>
        <v>3</v>
      </c>
      <c r="P150" s="27" t="str">
        <f t="shared" si="6"/>
        <v>상향</v>
      </c>
      <c r="R150" s="26">
        <f t="array" ref="R150">IFERROR(IF(OR(J150="",M150="",F150=""),"",IF(F150="학생부종합",INDEX(종합배치표!$C:$Q,MATCH(J150,종합배치표!$B:$B,0),(MATCH(M150,{"A","B","C","D","E"},0)-1)*3+1),INDEX(교과배치표!$C:$Q,MATCH(J150,교과배치표!$B:$B,0),(MATCH(M150,{"A","B","C","D","E"},0)-1)*3+1))),"")</f>
        <v>2.0599999999999996</v>
      </c>
      <c r="S150" s="26">
        <f t="array" ref="S150">IFERROR(IF(OR(J150="",M150="",F150=""),"",IF(F150="학생부종합",INDEX(종합배치표!$C:$Q,MATCH(J150,종합배치표!$B:$B,0),(MATCH(M150,{"A","B","C","D","E"},0)-1)*3+2),INDEX(교과배치표!$C:$Q,MATCH(J150,교과배치표!$B:$B,0),(MATCH(M150,{"A","B","C","D","E"},0)-1)*3+2))),"")</f>
        <v>2.0099999999999998</v>
      </c>
      <c r="T150" s="26">
        <f t="array" ref="T150">IFERROR(IF(OR(J150="",M150="",F150=""),"",IF(F150="학생부종합",INDEX(종합배치표!$C:$Q,MATCH(J150,종합배치표!$B:$B,0),(MATCH(M150,{"A","B","C","D","E"},0)-1)*3+3),INDEX(교과배치표!$C:$Q,MATCH(J150,교과배치표!$B:$B,0),(MATCH(M150,{"A","B","C","D","E"},0)-1)*3+3))),"")</f>
        <v>1.9599999999999997</v>
      </c>
      <c r="V150" s="140">
        <f t="shared" si="7"/>
        <v>2.7</v>
      </c>
      <c r="W150" s="141" t="str">
        <f t="shared" si="8"/>
        <v>상향</v>
      </c>
    </row>
    <row r="151" spans="2:23" ht="14.25" customHeight="1">
      <c r="B151" s="20">
        <v>1625</v>
      </c>
      <c r="C151" s="21" t="s">
        <v>22</v>
      </c>
      <c r="D151" s="21" t="s">
        <v>22</v>
      </c>
      <c r="E151" s="21" t="s">
        <v>142</v>
      </c>
      <c r="F151" s="21" t="s">
        <v>24</v>
      </c>
      <c r="G151" s="22" t="s">
        <v>143</v>
      </c>
      <c r="H151" s="21" t="s">
        <v>147</v>
      </c>
      <c r="I151" s="21" t="s">
        <v>60</v>
      </c>
      <c r="J151" s="31" t="s">
        <v>148</v>
      </c>
      <c r="K151" s="24">
        <v>12</v>
      </c>
      <c r="M151" s="25" t="str">
        <f>IF(I151="","",IF(I151="인문",성적입력!$C$8,성적입력!$C$9))</f>
        <v>A</v>
      </c>
      <c r="N151" s="26">
        <f>성적입력!$C$15</f>
        <v>3</v>
      </c>
      <c r="P151" s="27" t="str">
        <f t="shared" si="6"/>
        <v>적정</v>
      </c>
      <c r="R151" s="26">
        <f t="array" ref="R151">IFERROR(IF(OR(J151="",M151="",F151=""),"",IF(F151="학생부종합",INDEX(종합배치표!$C:$Q,MATCH(J151,종합배치표!$B:$B,0),(MATCH(M151,{"A","B","C","D","E"},0)-1)*3+1),INDEX(교과배치표!$C:$Q,MATCH(J151,교과배치표!$B:$B,0),(MATCH(M151,{"A","B","C","D","E"},0)-1)*3+1))),"")</f>
        <v>3.2</v>
      </c>
      <c r="S151" s="26">
        <f t="array" ref="S151">IFERROR(IF(OR(J151="",M151="",F151=""),"",IF(F151="학생부종합",INDEX(종합배치표!$C:$Q,MATCH(J151,종합배치표!$B:$B,0),(MATCH(M151,{"A","B","C","D","E"},0)-1)*3+2),INDEX(교과배치표!$C:$Q,MATCH(J151,교과배치표!$B:$B,0),(MATCH(M151,{"A","B","C","D","E"},0)-1)*3+2))),"")</f>
        <v>3</v>
      </c>
      <c r="T151" s="26">
        <f t="array" ref="T151">IFERROR(IF(OR(J151="",M151="",F151=""),"",IF(F151="학생부종합",INDEX(종합배치표!$C:$Q,MATCH(J151,종합배치표!$B:$B,0),(MATCH(M151,{"A","B","C","D","E"},0)-1)*3+3),INDEX(교과배치표!$C:$Q,MATCH(J151,교과배치표!$B:$B,0),(MATCH(M151,{"A","B","C","D","E"},0)-1)*3+3))),"")</f>
        <v>2.8</v>
      </c>
      <c r="V151" s="140">
        <f t="shared" si="7"/>
        <v>2.7</v>
      </c>
      <c r="W151" s="141" t="str">
        <f t="shared" si="8"/>
        <v>안정</v>
      </c>
    </row>
    <row r="152" spans="2:23" ht="14.25" customHeight="1">
      <c r="B152" s="20">
        <v>1624</v>
      </c>
      <c r="C152" s="21" t="s">
        <v>22</v>
      </c>
      <c r="D152" s="21" t="s">
        <v>22</v>
      </c>
      <c r="E152" s="21" t="s">
        <v>142</v>
      </c>
      <c r="F152" s="21" t="s">
        <v>68</v>
      </c>
      <c r="G152" s="21" t="s">
        <v>145</v>
      </c>
      <c r="H152" s="21" t="s">
        <v>147</v>
      </c>
      <c r="I152" s="21" t="s">
        <v>60</v>
      </c>
      <c r="J152" s="31" t="s">
        <v>149</v>
      </c>
      <c r="K152" s="24">
        <v>8</v>
      </c>
      <c r="M152" s="25" t="str">
        <f>IF(I152="","",IF(I152="인문",성적입력!$C$8,성적입력!$C$9))</f>
        <v>A</v>
      </c>
      <c r="N152" s="26">
        <f>성적입력!$C$15</f>
        <v>3</v>
      </c>
      <c r="P152" s="27" t="str">
        <f t="shared" si="6"/>
        <v>상향</v>
      </c>
      <c r="R152" s="26">
        <f t="array" ref="R152">IFERROR(IF(OR(J152="",M152="",F152=""),"",IF(F152="학생부종합",INDEX(종합배치표!$C:$Q,MATCH(J152,종합배치표!$B:$B,0),(MATCH(M152,{"A","B","C","D","E"},0)-1)*3+1),INDEX(교과배치표!$C:$Q,MATCH(J152,교과배치표!$B:$B,0),(MATCH(M152,{"A","B","C","D","E"},0)-1)*3+1))),"")</f>
        <v>2</v>
      </c>
      <c r="S152" s="26">
        <f t="array" ref="S152">IFERROR(IF(OR(J152="",M152="",F152=""),"",IF(F152="학생부종합",INDEX(종합배치표!$C:$Q,MATCH(J152,종합배치표!$B:$B,0),(MATCH(M152,{"A","B","C","D","E"},0)-1)*3+2),INDEX(교과배치표!$C:$Q,MATCH(J152,교과배치표!$B:$B,0),(MATCH(M152,{"A","B","C","D","E"},0)-1)*3+2))),"")</f>
        <v>1.95</v>
      </c>
      <c r="T152" s="26">
        <f t="array" ref="T152">IFERROR(IF(OR(J152="",M152="",F152=""),"",IF(F152="학생부종합",INDEX(종합배치표!$C:$Q,MATCH(J152,종합배치표!$B:$B,0),(MATCH(M152,{"A","B","C","D","E"},0)-1)*3+3),INDEX(교과배치표!$C:$Q,MATCH(J152,교과배치표!$B:$B,0),(MATCH(M152,{"A","B","C","D","E"},0)-1)*3+3))),"")</f>
        <v>1.9</v>
      </c>
      <c r="V152" s="140">
        <f t="shared" si="7"/>
        <v>2.7</v>
      </c>
      <c r="W152" s="141" t="str">
        <f t="shared" si="8"/>
        <v>상향</v>
      </c>
    </row>
    <row r="153" spans="2:23" ht="14.25" customHeight="1">
      <c r="B153" s="20">
        <v>1628</v>
      </c>
      <c r="C153" s="21" t="s">
        <v>22</v>
      </c>
      <c r="D153" s="21" t="s">
        <v>22</v>
      </c>
      <c r="E153" s="21" t="s">
        <v>142</v>
      </c>
      <c r="F153" s="21" t="s">
        <v>24</v>
      </c>
      <c r="G153" s="22" t="s">
        <v>143</v>
      </c>
      <c r="H153" s="21" t="s">
        <v>150</v>
      </c>
      <c r="I153" s="21" t="s">
        <v>60</v>
      </c>
      <c r="J153" s="31" t="s">
        <v>148</v>
      </c>
      <c r="K153" s="24">
        <v>16</v>
      </c>
      <c r="M153" s="25" t="str">
        <f>IF(I153="","",IF(I153="인문",성적입력!$C$8,성적입력!$C$9))</f>
        <v>A</v>
      </c>
      <c r="N153" s="26">
        <f>성적입력!$C$15</f>
        <v>3</v>
      </c>
      <c r="P153" s="27" t="str">
        <f t="shared" si="6"/>
        <v>적정</v>
      </c>
      <c r="R153" s="26">
        <f t="array" ref="R153">IFERROR(IF(OR(J153="",M153="",F153=""),"",IF(F153="학생부종합",INDEX(종합배치표!$C:$Q,MATCH(J153,종합배치표!$B:$B,0),(MATCH(M153,{"A","B","C","D","E"},0)-1)*3+1),INDEX(교과배치표!$C:$Q,MATCH(J153,교과배치표!$B:$B,0),(MATCH(M153,{"A","B","C","D","E"},0)-1)*3+1))),"")</f>
        <v>3.2</v>
      </c>
      <c r="S153" s="26">
        <f t="array" ref="S153">IFERROR(IF(OR(J153="",M153="",F153=""),"",IF(F153="학생부종합",INDEX(종합배치표!$C:$Q,MATCH(J153,종합배치표!$B:$B,0),(MATCH(M153,{"A","B","C","D","E"},0)-1)*3+2),INDEX(교과배치표!$C:$Q,MATCH(J153,교과배치표!$B:$B,0),(MATCH(M153,{"A","B","C","D","E"},0)-1)*3+2))),"")</f>
        <v>3</v>
      </c>
      <c r="T153" s="26">
        <f t="array" ref="T153">IFERROR(IF(OR(J153="",M153="",F153=""),"",IF(F153="학생부종합",INDEX(종합배치표!$C:$Q,MATCH(J153,종합배치표!$B:$B,0),(MATCH(M153,{"A","B","C","D","E"},0)-1)*3+3),INDEX(교과배치표!$C:$Q,MATCH(J153,교과배치표!$B:$B,0),(MATCH(M153,{"A","B","C","D","E"},0)-1)*3+3))),"")</f>
        <v>2.8</v>
      </c>
      <c r="V153" s="140">
        <f t="shared" si="7"/>
        <v>2.7</v>
      </c>
      <c r="W153" s="141" t="str">
        <f t="shared" si="8"/>
        <v>안정</v>
      </c>
    </row>
    <row r="154" spans="2:23" ht="14.25" customHeight="1">
      <c r="B154" s="20">
        <v>1627</v>
      </c>
      <c r="C154" s="21" t="s">
        <v>22</v>
      </c>
      <c r="D154" s="21" t="s">
        <v>22</v>
      </c>
      <c r="E154" s="21" t="s">
        <v>142</v>
      </c>
      <c r="F154" s="21" t="s">
        <v>68</v>
      </c>
      <c r="G154" s="21" t="s">
        <v>145</v>
      </c>
      <c r="H154" s="21" t="s">
        <v>150</v>
      </c>
      <c r="I154" s="21" t="s">
        <v>60</v>
      </c>
      <c r="J154" s="31" t="s">
        <v>149</v>
      </c>
      <c r="K154" s="24">
        <v>8</v>
      </c>
      <c r="M154" s="25" t="str">
        <f>IF(I154="","",IF(I154="인문",성적입력!$C$8,성적입력!$C$9))</f>
        <v>A</v>
      </c>
      <c r="N154" s="26">
        <f>성적입력!$C$15</f>
        <v>3</v>
      </c>
      <c r="P154" s="27" t="str">
        <f t="shared" si="6"/>
        <v>상향</v>
      </c>
      <c r="R154" s="26">
        <f t="array" ref="R154">IFERROR(IF(OR(J154="",M154="",F154=""),"",IF(F154="학생부종합",INDEX(종합배치표!$C:$Q,MATCH(J154,종합배치표!$B:$B,0),(MATCH(M154,{"A","B","C","D","E"},0)-1)*3+1),INDEX(교과배치표!$C:$Q,MATCH(J154,교과배치표!$B:$B,0),(MATCH(M154,{"A","B","C","D","E"},0)-1)*3+1))),"")</f>
        <v>2</v>
      </c>
      <c r="S154" s="26">
        <f t="array" ref="S154">IFERROR(IF(OR(J154="",M154="",F154=""),"",IF(F154="학생부종합",INDEX(종합배치표!$C:$Q,MATCH(J154,종합배치표!$B:$B,0),(MATCH(M154,{"A","B","C","D","E"},0)-1)*3+2),INDEX(교과배치표!$C:$Q,MATCH(J154,교과배치표!$B:$B,0),(MATCH(M154,{"A","B","C","D","E"},0)-1)*3+2))),"")</f>
        <v>1.95</v>
      </c>
      <c r="T154" s="26">
        <f t="array" ref="T154">IFERROR(IF(OR(J154="",M154="",F154=""),"",IF(F154="학생부종합",INDEX(종합배치표!$C:$Q,MATCH(J154,종합배치표!$B:$B,0),(MATCH(M154,{"A","B","C","D","E"},0)-1)*3+3),INDEX(교과배치표!$C:$Q,MATCH(J154,교과배치표!$B:$B,0),(MATCH(M154,{"A","B","C","D","E"},0)-1)*3+3))),"")</f>
        <v>1.9</v>
      </c>
      <c r="V154" s="140">
        <f t="shared" si="7"/>
        <v>2.7</v>
      </c>
      <c r="W154" s="141" t="str">
        <f t="shared" si="8"/>
        <v>상향</v>
      </c>
    </row>
    <row r="155" spans="2:23" ht="14.25" customHeight="1">
      <c r="B155" s="20">
        <v>1632</v>
      </c>
      <c r="C155" s="21" t="s">
        <v>22</v>
      </c>
      <c r="D155" s="21" t="s">
        <v>22</v>
      </c>
      <c r="E155" s="21" t="s">
        <v>142</v>
      </c>
      <c r="F155" s="21" t="s">
        <v>24</v>
      </c>
      <c r="G155" s="22" t="s">
        <v>143</v>
      </c>
      <c r="H155" s="21" t="s">
        <v>151</v>
      </c>
      <c r="I155" s="21" t="s">
        <v>27</v>
      </c>
      <c r="J155" s="31" t="s">
        <v>152</v>
      </c>
      <c r="K155" s="24">
        <v>52</v>
      </c>
      <c r="M155" s="25" t="str">
        <f>IF(I155="","",IF(I155="인문",성적입력!$C$8,성적입력!$C$9))</f>
        <v>A</v>
      </c>
      <c r="N155" s="26">
        <f>성적입력!$C$15</f>
        <v>3</v>
      </c>
      <c r="P155" s="27" t="str">
        <f t="shared" si="6"/>
        <v>소신</v>
      </c>
      <c r="R155" s="26">
        <f t="array" ref="R155">IFERROR(IF(OR(J155="",M155="",F155=""),"",IF(F155="학생부종합",INDEX(종합배치표!$C:$Q,MATCH(J155,종합배치표!$B:$B,0),(MATCH(M155,{"A","B","C","D","E"},0)-1)*3+1),INDEX(교과배치표!$C:$Q,MATCH(J155,교과배치표!$B:$B,0),(MATCH(M155,{"A","B","C","D","E"},0)-1)*3+1))),"")</f>
        <v>3.1</v>
      </c>
      <c r="S155" s="26">
        <f t="array" ref="S155">IFERROR(IF(OR(J155="",M155="",F155=""),"",IF(F155="학생부종합",INDEX(종합배치표!$C:$Q,MATCH(J155,종합배치표!$B:$B,0),(MATCH(M155,{"A","B","C","D","E"},0)-1)*3+2),INDEX(교과배치표!$C:$Q,MATCH(J155,교과배치표!$B:$B,0),(MATCH(M155,{"A","B","C","D","E"},0)-1)*3+2))),"")</f>
        <v>2.9</v>
      </c>
      <c r="T155" s="26">
        <f t="array" ref="T155">IFERROR(IF(OR(J155="",M155="",F155=""),"",IF(F155="학생부종합",INDEX(종합배치표!$C:$Q,MATCH(J155,종합배치표!$B:$B,0),(MATCH(M155,{"A","B","C","D","E"},0)-1)*3+3),INDEX(교과배치표!$C:$Q,MATCH(J155,교과배치표!$B:$B,0),(MATCH(M155,{"A","B","C","D","E"},0)-1)*3+3))),"")</f>
        <v>2.6999999999999997</v>
      </c>
      <c r="V155" s="140">
        <f t="shared" si="7"/>
        <v>2.7</v>
      </c>
      <c r="W155" s="141" t="str">
        <f t="shared" si="8"/>
        <v>안정</v>
      </c>
    </row>
    <row r="156" spans="2:23" ht="14.25" customHeight="1">
      <c r="B156" s="20">
        <v>1631</v>
      </c>
      <c r="C156" s="21" t="s">
        <v>22</v>
      </c>
      <c r="D156" s="21" t="s">
        <v>22</v>
      </c>
      <c r="E156" s="21" t="s">
        <v>142</v>
      </c>
      <c r="F156" s="21" t="s">
        <v>68</v>
      </c>
      <c r="G156" s="21" t="s">
        <v>145</v>
      </c>
      <c r="H156" s="21" t="s">
        <v>151</v>
      </c>
      <c r="I156" s="21" t="s">
        <v>27</v>
      </c>
      <c r="J156" s="31" t="s">
        <v>153</v>
      </c>
      <c r="K156" s="24">
        <v>23</v>
      </c>
      <c r="M156" s="25" t="str">
        <f>IF(I156="","",IF(I156="인문",성적입력!$C$8,성적입력!$C$9))</f>
        <v>A</v>
      </c>
      <c r="N156" s="26">
        <f>성적입력!$C$15</f>
        <v>3</v>
      </c>
      <c r="P156" s="27" t="str">
        <f t="shared" si="6"/>
        <v>상향</v>
      </c>
      <c r="R156" s="26">
        <f t="array" ref="R156">IFERROR(IF(OR(J156="",M156="",F156=""),"",IF(F156="학생부종합",INDEX(종합배치표!$C:$Q,MATCH(J156,종합배치표!$B:$B,0),(MATCH(M156,{"A","B","C","D","E"},0)-1)*3+1),INDEX(교과배치표!$C:$Q,MATCH(J156,교과배치표!$B:$B,0),(MATCH(M156,{"A","B","C","D","E"},0)-1)*3+1))),"")</f>
        <v>1.95</v>
      </c>
      <c r="S156" s="26">
        <f t="array" ref="S156">IFERROR(IF(OR(J156="",M156="",F156=""),"",IF(F156="학생부종합",INDEX(종합배치표!$C:$Q,MATCH(J156,종합배치표!$B:$B,0),(MATCH(M156,{"A","B","C","D","E"},0)-1)*3+2),INDEX(교과배치표!$C:$Q,MATCH(J156,교과배치표!$B:$B,0),(MATCH(M156,{"A","B","C","D","E"},0)-1)*3+2))),"")</f>
        <v>1.9</v>
      </c>
      <c r="T156" s="26">
        <f t="array" ref="T156">IFERROR(IF(OR(J156="",M156="",F156=""),"",IF(F156="학생부종합",INDEX(종합배치표!$C:$Q,MATCH(J156,종합배치표!$B:$B,0),(MATCH(M156,{"A","B","C","D","E"},0)-1)*3+3),INDEX(교과배치표!$C:$Q,MATCH(J156,교과배치표!$B:$B,0),(MATCH(M156,{"A","B","C","D","E"},0)-1)*3+3))),"")</f>
        <v>1.8499999999999999</v>
      </c>
      <c r="V156" s="140">
        <f t="shared" si="7"/>
        <v>2.7</v>
      </c>
      <c r="W156" s="141" t="str">
        <f t="shared" si="8"/>
        <v>상향</v>
      </c>
    </row>
    <row r="157" spans="2:23" ht="14.25" customHeight="1">
      <c r="B157" s="20">
        <v>1635</v>
      </c>
      <c r="C157" s="21" t="s">
        <v>22</v>
      </c>
      <c r="D157" s="21" t="s">
        <v>22</v>
      </c>
      <c r="E157" s="21" t="s">
        <v>142</v>
      </c>
      <c r="F157" s="21" t="s">
        <v>24</v>
      </c>
      <c r="G157" s="22" t="s">
        <v>143</v>
      </c>
      <c r="H157" s="21" t="s">
        <v>29</v>
      </c>
      <c r="I157" s="21" t="s">
        <v>27</v>
      </c>
      <c r="J157" s="31" t="s">
        <v>152</v>
      </c>
      <c r="K157" s="24">
        <v>17</v>
      </c>
      <c r="M157" s="25" t="str">
        <f>IF(I157="","",IF(I157="인문",성적입력!$C$8,성적입력!$C$9))</f>
        <v>A</v>
      </c>
      <c r="N157" s="26">
        <f>성적입력!$C$15</f>
        <v>3</v>
      </c>
      <c r="P157" s="27" t="str">
        <f t="shared" si="6"/>
        <v>소신</v>
      </c>
      <c r="R157" s="26">
        <f t="array" ref="R157">IFERROR(IF(OR(J157="",M157="",F157=""),"",IF(F157="학생부종합",INDEX(종합배치표!$C:$Q,MATCH(J157,종합배치표!$B:$B,0),(MATCH(M157,{"A","B","C","D","E"},0)-1)*3+1),INDEX(교과배치표!$C:$Q,MATCH(J157,교과배치표!$B:$B,0),(MATCH(M157,{"A","B","C","D","E"},0)-1)*3+1))),"")</f>
        <v>3.1</v>
      </c>
      <c r="S157" s="26">
        <f t="array" ref="S157">IFERROR(IF(OR(J157="",M157="",F157=""),"",IF(F157="학생부종합",INDEX(종합배치표!$C:$Q,MATCH(J157,종합배치표!$B:$B,0),(MATCH(M157,{"A","B","C","D","E"},0)-1)*3+2),INDEX(교과배치표!$C:$Q,MATCH(J157,교과배치표!$B:$B,0),(MATCH(M157,{"A","B","C","D","E"},0)-1)*3+2))),"")</f>
        <v>2.9</v>
      </c>
      <c r="T157" s="26">
        <f t="array" ref="T157">IFERROR(IF(OR(J157="",M157="",F157=""),"",IF(F157="학생부종합",INDEX(종합배치표!$C:$Q,MATCH(J157,종합배치표!$B:$B,0),(MATCH(M157,{"A","B","C","D","E"},0)-1)*3+3),INDEX(교과배치표!$C:$Q,MATCH(J157,교과배치표!$B:$B,0),(MATCH(M157,{"A","B","C","D","E"},0)-1)*3+3))),"")</f>
        <v>2.6999999999999997</v>
      </c>
      <c r="V157" s="140">
        <f t="shared" si="7"/>
        <v>2.7</v>
      </c>
      <c r="W157" s="141" t="str">
        <f t="shared" si="8"/>
        <v>안정</v>
      </c>
    </row>
    <row r="158" spans="2:23" ht="14.25" customHeight="1">
      <c r="B158" s="20">
        <v>1634</v>
      </c>
      <c r="C158" s="21" t="s">
        <v>22</v>
      </c>
      <c r="D158" s="21" t="s">
        <v>22</v>
      </c>
      <c r="E158" s="21" t="s">
        <v>142</v>
      </c>
      <c r="F158" s="21" t="s">
        <v>68</v>
      </c>
      <c r="G158" s="21" t="s">
        <v>145</v>
      </c>
      <c r="H158" s="21" t="s">
        <v>29</v>
      </c>
      <c r="I158" s="21" t="s">
        <v>27</v>
      </c>
      <c r="J158" s="31" t="s">
        <v>153</v>
      </c>
      <c r="K158" s="24">
        <v>9</v>
      </c>
      <c r="M158" s="25" t="str">
        <f>IF(I158="","",IF(I158="인문",성적입력!$C$8,성적입력!$C$9))</f>
        <v>A</v>
      </c>
      <c r="N158" s="26">
        <f>성적입력!$C$15</f>
        <v>3</v>
      </c>
      <c r="P158" s="27" t="str">
        <f t="shared" si="6"/>
        <v>상향</v>
      </c>
      <c r="R158" s="26">
        <f t="array" ref="R158">IFERROR(IF(OR(J158="",M158="",F158=""),"",IF(F158="학생부종합",INDEX(종합배치표!$C:$Q,MATCH(J158,종합배치표!$B:$B,0),(MATCH(M158,{"A","B","C","D","E"},0)-1)*3+1),INDEX(교과배치표!$C:$Q,MATCH(J158,교과배치표!$B:$B,0),(MATCH(M158,{"A","B","C","D","E"},0)-1)*3+1))),"")</f>
        <v>1.95</v>
      </c>
      <c r="S158" s="26">
        <f t="array" ref="S158">IFERROR(IF(OR(J158="",M158="",F158=""),"",IF(F158="학생부종합",INDEX(종합배치표!$C:$Q,MATCH(J158,종합배치표!$B:$B,0),(MATCH(M158,{"A","B","C","D","E"},0)-1)*3+2),INDEX(교과배치표!$C:$Q,MATCH(J158,교과배치표!$B:$B,0),(MATCH(M158,{"A","B","C","D","E"},0)-1)*3+2))),"")</f>
        <v>1.9</v>
      </c>
      <c r="T158" s="26">
        <f t="array" ref="T158">IFERROR(IF(OR(J158="",M158="",F158=""),"",IF(F158="학생부종합",INDEX(종합배치표!$C:$Q,MATCH(J158,종합배치표!$B:$B,0),(MATCH(M158,{"A","B","C","D","E"},0)-1)*3+3),INDEX(교과배치표!$C:$Q,MATCH(J158,교과배치표!$B:$B,0),(MATCH(M158,{"A","B","C","D","E"},0)-1)*3+3))),"")</f>
        <v>1.8499999999999999</v>
      </c>
      <c r="V158" s="140">
        <f t="shared" si="7"/>
        <v>2.7</v>
      </c>
      <c r="W158" s="141" t="str">
        <f t="shared" si="8"/>
        <v>상향</v>
      </c>
    </row>
    <row r="159" spans="2:23" ht="14.25" customHeight="1">
      <c r="B159" s="20">
        <v>1638</v>
      </c>
      <c r="C159" s="21" t="s">
        <v>22</v>
      </c>
      <c r="D159" s="21" t="s">
        <v>22</v>
      </c>
      <c r="E159" s="21" t="s">
        <v>142</v>
      </c>
      <c r="F159" s="21" t="s">
        <v>24</v>
      </c>
      <c r="G159" s="22" t="s">
        <v>143</v>
      </c>
      <c r="H159" s="21" t="s">
        <v>154</v>
      </c>
      <c r="I159" s="21" t="s">
        <v>27</v>
      </c>
      <c r="J159" s="31" t="s">
        <v>152</v>
      </c>
      <c r="K159" s="24">
        <v>9</v>
      </c>
      <c r="M159" s="25" t="str">
        <f>IF(I159="","",IF(I159="인문",성적입력!$C$8,성적입력!$C$9))</f>
        <v>A</v>
      </c>
      <c r="N159" s="26">
        <f>성적입력!$C$15</f>
        <v>3</v>
      </c>
      <c r="P159" s="27" t="str">
        <f t="shared" si="6"/>
        <v>소신</v>
      </c>
      <c r="R159" s="26">
        <f t="array" ref="R159">IFERROR(IF(OR(J159="",M159="",F159=""),"",IF(F159="학생부종합",INDEX(종합배치표!$C:$Q,MATCH(J159,종합배치표!$B:$B,0),(MATCH(M159,{"A","B","C","D","E"},0)-1)*3+1),INDEX(교과배치표!$C:$Q,MATCH(J159,교과배치표!$B:$B,0),(MATCH(M159,{"A","B","C","D","E"},0)-1)*3+1))),"")</f>
        <v>3.1</v>
      </c>
      <c r="S159" s="26">
        <f t="array" ref="S159">IFERROR(IF(OR(J159="",M159="",F159=""),"",IF(F159="학생부종합",INDEX(종합배치표!$C:$Q,MATCH(J159,종합배치표!$B:$B,0),(MATCH(M159,{"A","B","C","D","E"},0)-1)*3+2),INDEX(교과배치표!$C:$Q,MATCH(J159,교과배치표!$B:$B,0),(MATCH(M159,{"A","B","C","D","E"},0)-1)*3+2))),"")</f>
        <v>2.9</v>
      </c>
      <c r="T159" s="26">
        <f t="array" ref="T159">IFERROR(IF(OR(J159="",M159="",F159=""),"",IF(F159="학생부종합",INDEX(종합배치표!$C:$Q,MATCH(J159,종합배치표!$B:$B,0),(MATCH(M159,{"A","B","C","D","E"},0)-1)*3+3),INDEX(교과배치표!$C:$Q,MATCH(J159,교과배치표!$B:$B,0),(MATCH(M159,{"A","B","C","D","E"},0)-1)*3+3))),"")</f>
        <v>2.6999999999999997</v>
      </c>
      <c r="V159" s="140">
        <f t="shared" si="7"/>
        <v>2.7</v>
      </c>
      <c r="W159" s="141" t="str">
        <f t="shared" si="8"/>
        <v>안정</v>
      </c>
    </row>
    <row r="160" spans="2:23" ht="14.25" customHeight="1">
      <c r="B160" s="20">
        <v>1637</v>
      </c>
      <c r="C160" s="21" t="s">
        <v>22</v>
      </c>
      <c r="D160" s="21" t="s">
        <v>22</v>
      </c>
      <c r="E160" s="21" t="s">
        <v>142</v>
      </c>
      <c r="F160" s="21" t="s">
        <v>68</v>
      </c>
      <c r="G160" s="21" t="s">
        <v>145</v>
      </c>
      <c r="H160" s="21" t="s">
        <v>154</v>
      </c>
      <c r="I160" s="21" t="s">
        <v>27</v>
      </c>
      <c r="J160" s="31" t="s">
        <v>153</v>
      </c>
      <c r="K160" s="24">
        <v>6</v>
      </c>
      <c r="M160" s="25" t="str">
        <f>IF(I160="","",IF(I160="인문",성적입력!$C$8,성적입력!$C$9))</f>
        <v>A</v>
      </c>
      <c r="N160" s="26">
        <f>성적입력!$C$15</f>
        <v>3</v>
      </c>
      <c r="P160" s="27" t="str">
        <f t="shared" si="6"/>
        <v>상향</v>
      </c>
      <c r="R160" s="26">
        <f t="array" ref="R160">IFERROR(IF(OR(J160="",M160="",F160=""),"",IF(F160="학생부종합",INDEX(종합배치표!$C:$Q,MATCH(J160,종합배치표!$B:$B,0),(MATCH(M160,{"A","B","C","D","E"},0)-1)*3+1),INDEX(교과배치표!$C:$Q,MATCH(J160,교과배치표!$B:$B,0),(MATCH(M160,{"A","B","C","D","E"},0)-1)*3+1))),"")</f>
        <v>1.95</v>
      </c>
      <c r="S160" s="26">
        <f t="array" ref="S160">IFERROR(IF(OR(J160="",M160="",F160=""),"",IF(F160="학생부종합",INDEX(종합배치표!$C:$Q,MATCH(J160,종합배치표!$B:$B,0),(MATCH(M160,{"A","B","C","D","E"},0)-1)*3+2),INDEX(교과배치표!$C:$Q,MATCH(J160,교과배치표!$B:$B,0),(MATCH(M160,{"A","B","C","D","E"},0)-1)*3+2))),"")</f>
        <v>1.9</v>
      </c>
      <c r="T160" s="26">
        <f t="array" ref="T160">IFERROR(IF(OR(J160="",M160="",F160=""),"",IF(F160="학생부종합",INDEX(종합배치표!$C:$Q,MATCH(J160,종합배치표!$B:$B,0),(MATCH(M160,{"A","B","C","D","E"},0)-1)*3+3),INDEX(교과배치표!$C:$Q,MATCH(J160,교과배치표!$B:$B,0),(MATCH(M160,{"A","B","C","D","E"},0)-1)*3+3))),"")</f>
        <v>1.8499999999999999</v>
      </c>
      <c r="V160" s="140">
        <f t="shared" si="7"/>
        <v>2.7</v>
      </c>
      <c r="W160" s="141" t="str">
        <f t="shared" si="8"/>
        <v>상향</v>
      </c>
    </row>
    <row r="161" spans="2:23" ht="14.25" customHeight="1">
      <c r="B161" s="20">
        <v>1641</v>
      </c>
      <c r="C161" s="21" t="s">
        <v>22</v>
      </c>
      <c r="D161" s="21" t="s">
        <v>22</v>
      </c>
      <c r="E161" s="21" t="s">
        <v>142</v>
      </c>
      <c r="F161" s="21" t="s">
        <v>24</v>
      </c>
      <c r="G161" s="22" t="s">
        <v>143</v>
      </c>
      <c r="H161" s="21" t="s">
        <v>155</v>
      </c>
      <c r="I161" s="21" t="s">
        <v>27</v>
      </c>
      <c r="J161" s="31" t="s">
        <v>152</v>
      </c>
      <c r="K161" s="24">
        <v>10</v>
      </c>
      <c r="M161" s="25" t="str">
        <f>IF(I161="","",IF(I161="인문",성적입력!$C$8,성적입력!$C$9))</f>
        <v>A</v>
      </c>
      <c r="N161" s="26">
        <f>성적입력!$C$15</f>
        <v>3</v>
      </c>
      <c r="P161" s="27" t="str">
        <f t="shared" si="6"/>
        <v>소신</v>
      </c>
      <c r="R161" s="26">
        <f t="array" ref="R161">IFERROR(IF(OR(J161="",M161="",F161=""),"",IF(F161="학생부종합",INDEX(종합배치표!$C:$Q,MATCH(J161,종합배치표!$B:$B,0),(MATCH(M161,{"A","B","C","D","E"},0)-1)*3+1),INDEX(교과배치표!$C:$Q,MATCH(J161,교과배치표!$B:$B,0),(MATCH(M161,{"A","B","C","D","E"},0)-1)*3+1))),"")</f>
        <v>3.1</v>
      </c>
      <c r="S161" s="26">
        <f t="array" ref="S161">IFERROR(IF(OR(J161="",M161="",F161=""),"",IF(F161="학생부종합",INDEX(종합배치표!$C:$Q,MATCH(J161,종합배치표!$B:$B,0),(MATCH(M161,{"A","B","C","D","E"},0)-1)*3+2),INDEX(교과배치표!$C:$Q,MATCH(J161,교과배치표!$B:$B,0),(MATCH(M161,{"A","B","C","D","E"},0)-1)*3+2))),"")</f>
        <v>2.9</v>
      </c>
      <c r="T161" s="26">
        <f t="array" ref="T161">IFERROR(IF(OR(J161="",M161="",F161=""),"",IF(F161="학생부종합",INDEX(종합배치표!$C:$Q,MATCH(J161,종합배치표!$B:$B,0),(MATCH(M161,{"A","B","C","D","E"},0)-1)*3+3),INDEX(교과배치표!$C:$Q,MATCH(J161,교과배치표!$B:$B,0),(MATCH(M161,{"A","B","C","D","E"},0)-1)*3+3))),"")</f>
        <v>2.6999999999999997</v>
      </c>
      <c r="V161" s="140">
        <f t="shared" si="7"/>
        <v>2.7</v>
      </c>
      <c r="W161" s="141" t="str">
        <f t="shared" si="8"/>
        <v>안정</v>
      </c>
    </row>
    <row r="162" spans="2:23" ht="14.25" customHeight="1">
      <c r="B162" s="20">
        <v>1640</v>
      </c>
      <c r="C162" s="21" t="s">
        <v>22</v>
      </c>
      <c r="D162" s="21" t="s">
        <v>22</v>
      </c>
      <c r="E162" s="21" t="s">
        <v>142</v>
      </c>
      <c r="F162" s="21" t="s">
        <v>68</v>
      </c>
      <c r="G162" s="21" t="s">
        <v>145</v>
      </c>
      <c r="H162" s="21" t="s">
        <v>155</v>
      </c>
      <c r="I162" s="21" t="s">
        <v>27</v>
      </c>
      <c r="J162" s="31" t="s">
        <v>153</v>
      </c>
      <c r="K162" s="24">
        <v>6</v>
      </c>
      <c r="M162" s="25" t="str">
        <f>IF(I162="","",IF(I162="인문",성적입력!$C$8,성적입력!$C$9))</f>
        <v>A</v>
      </c>
      <c r="N162" s="26">
        <f>성적입력!$C$15</f>
        <v>3</v>
      </c>
      <c r="P162" s="27" t="str">
        <f t="shared" si="6"/>
        <v>상향</v>
      </c>
      <c r="R162" s="26">
        <f t="array" ref="R162">IFERROR(IF(OR(J162="",M162="",F162=""),"",IF(F162="학생부종합",INDEX(종합배치표!$C:$Q,MATCH(J162,종합배치표!$B:$B,0),(MATCH(M162,{"A","B","C","D","E"},0)-1)*3+1),INDEX(교과배치표!$C:$Q,MATCH(J162,교과배치표!$B:$B,0),(MATCH(M162,{"A","B","C","D","E"},0)-1)*3+1))),"")</f>
        <v>1.95</v>
      </c>
      <c r="S162" s="26">
        <f t="array" ref="S162">IFERROR(IF(OR(J162="",M162="",F162=""),"",IF(F162="학생부종합",INDEX(종합배치표!$C:$Q,MATCH(J162,종합배치표!$B:$B,0),(MATCH(M162,{"A","B","C","D","E"},0)-1)*3+2),INDEX(교과배치표!$C:$Q,MATCH(J162,교과배치표!$B:$B,0),(MATCH(M162,{"A","B","C","D","E"},0)-1)*3+2))),"")</f>
        <v>1.9</v>
      </c>
      <c r="T162" s="26">
        <f t="array" ref="T162">IFERROR(IF(OR(J162="",M162="",F162=""),"",IF(F162="학생부종합",INDEX(종합배치표!$C:$Q,MATCH(J162,종합배치표!$B:$B,0),(MATCH(M162,{"A","B","C","D","E"},0)-1)*3+3),INDEX(교과배치표!$C:$Q,MATCH(J162,교과배치표!$B:$B,0),(MATCH(M162,{"A","B","C","D","E"},0)-1)*3+3))),"")</f>
        <v>1.8499999999999999</v>
      </c>
      <c r="V162" s="140">
        <f t="shared" si="7"/>
        <v>2.7</v>
      </c>
      <c r="W162" s="141" t="str">
        <f t="shared" si="8"/>
        <v>상향</v>
      </c>
    </row>
    <row r="163" spans="2:23" ht="14.25" customHeight="1">
      <c r="B163" s="20">
        <v>1644</v>
      </c>
      <c r="C163" s="21" t="s">
        <v>22</v>
      </c>
      <c r="D163" s="21" t="s">
        <v>22</v>
      </c>
      <c r="E163" s="21" t="s">
        <v>142</v>
      </c>
      <c r="F163" s="21" t="s">
        <v>24</v>
      </c>
      <c r="G163" s="22" t="s">
        <v>143</v>
      </c>
      <c r="H163" s="21" t="s">
        <v>41</v>
      </c>
      <c r="I163" s="21" t="s">
        <v>27</v>
      </c>
      <c r="J163" s="31" t="s">
        <v>144</v>
      </c>
      <c r="K163" s="24">
        <v>6</v>
      </c>
      <c r="M163" s="25" t="str">
        <f>IF(I163="","",IF(I163="인문",성적입력!$C$8,성적입력!$C$9))</f>
        <v>A</v>
      </c>
      <c r="N163" s="26">
        <f>성적입력!$C$15</f>
        <v>3</v>
      </c>
      <c r="P163" s="27" t="str">
        <f t="shared" si="6"/>
        <v>적정</v>
      </c>
      <c r="R163" s="26">
        <f t="array" ref="R163">IFERROR(IF(OR(J163="",M163="",F163=""),"",IF(F163="학생부종합",INDEX(종합배치표!$C:$Q,MATCH(J163,종합배치표!$B:$B,0),(MATCH(M163,{"A","B","C","D","E"},0)-1)*3+1),INDEX(교과배치표!$C:$Q,MATCH(J163,교과배치표!$B:$B,0),(MATCH(M163,{"A","B","C","D","E"},0)-1)*3+1))),"")</f>
        <v>3.21</v>
      </c>
      <c r="S163" s="26">
        <f t="array" ref="S163">IFERROR(IF(OR(J163="",M163="",F163=""),"",IF(F163="학생부종합",INDEX(종합배치표!$C:$Q,MATCH(J163,종합배치표!$B:$B,0),(MATCH(M163,{"A","B","C","D","E"},0)-1)*3+2),INDEX(교과배치표!$C:$Q,MATCH(J163,교과배치표!$B:$B,0),(MATCH(M163,{"A","B","C","D","E"},0)-1)*3+2))),"")</f>
        <v>3.01</v>
      </c>
      <c r="T163" s="26">
        <f t="array" ref="T163">IFERROR(IF(OR(J163="",M163="",F163=""),"",IF(F163="학생부종합",INDEX(종합배치표!$C:$Q,MATCH(J163,종합배치표!$B:$B,0),(MATCH(M163,{"A","B","C","D","E"},0)-1)*3+3),INDEX(교과배치표!$C:$Q,MATCH(J163,교과배치표!$B:$B,0),(MATCH(M163,{"A","B","C","D","E"},0)-1)*3+3))),"")</f>
        <v>2.8099999999999996</v>
      </c>
      <c r="V163" s="140">
        <f t="shared" si="7"/>
        <v>2.7</v>
      </c>
      <c r="W163" s="141" t="str">
        <f t="shared" si="8"/>
        <v>안정</v>
      </c>
    </row>
    <row r="164" spans="2:23" ht="14.25" customHeight="1">
      <c r="B164" s="20">
        <v>1643</v>
      </c>
      <c r="C164" s="21" t="s">
        <v>22</v>
      </c>
      <c r="D164" s="21" t="s">
        <v>22</v>
      </c>
      <c r="E164" s="21" t="s">
        <v>142</v>
      </c>
      <c r="F164" s="21" t="s">
        <v>68</v>
      </c>
      <c r="G164" s="21" t="s">
        <v>145</v>
      </c>
      <c r="H164" s="21" t="s">
        <v>41</v>
      </c>
      <c r="I164" s="21" t="s">
        <v>27</v>
      </c>
      <c r="J164" s="31" t="s">
        <v>146</v>
      </c>
      <c r="K164" s="24">
        <v>4</v>
      </c>
      <c r="M164" s="25" t="str">
        <f>IF(I164="","",IF(I164="인문",성적입력!$C$8,성적입력!$C$9))</f>
        <v>A</v>
      </c>
      <c r="N164" s="26">
        <f>성적입력!$C$15</f>
        <v>3</v>
      </c>
      <c r="P164" s="27" t="str">
        <f t="shared" si="6"/>
        <v>상향</v>
      </c>
      <c r="R164" s="26">
        <f t="array" ref="R164">IFERROR(IF(OR(J164="",M164="",F164=""),"",IF(F164="학생부종합",INDEX(종합배치표!$C:$Q,MATCH(J164,종합배치표!$B:$B,0),(MATCH(M164,{"A","B","C","D","E"},0)-1)*3+1),INDEX(교과배치표!$C:$Q,MATCH(J164,교과배치표!$B:$B,0),(MATCH(M164,{"A","B","C","D","E"},0)-1)*3+1))),"")</f>
        <v>2.0599999999999996</v>
      </c>
      <c r="S164" s="26">
        <f t="array" ref="S164">IFERROR(IF(OR(J164="",M164="",F164=""),"",IF(F164="학생부종합",INDEX(종합배치표!$C:$Q,MATCH(J164,종합배치표!$B:$B,0),(MATCH(M164,{"A","B","C","D","E"},0)-1)*3+2),INDEX(교과배치표!$C:$Q,MATCH(J164,교과배치표!$B:$B,0),(MATCH(M164,{"A","B","C","D","E"},0)-1)*3+2))),"")</f>
        <v>2.0099999999999998</v>
      </c>
      <c r="T164" s="26">
        <f t="array" ref="T164">IFERROR(IF(OR(J164="",M164="",F164=""),"",IF(F164="학생부종합",INDEX(종합배치표!$C:$Q,MATCH(J164,종합배치표!$B:$B,0),(MATCH(M164,{"A","B","C","D","E"},0)-1)*3+3),INDEX(교과배치표!$C:$Q,MATCH(J164,교과배치표!$B:$B,0),(MATCH(M164,{"A","B","C","D","E"},0)-1)*3+3))),"")</f>
        <v>1.9599999999999997</v>
      </c>
      <c r="V164" s="140">
        <f t="shared" si="7"/>
        <v>2.7</v>
      </c>
      <c r="W164" s="141" t="str">
        <f t="shared" si="8"/>
        <v>상향</v>
      </c>
    </row>
    <row r="165" spans="2:23" ht="14.25" customHeight="1">
      <c r="B165" s="20">
        <v>1647</v>
      </c>
      <c r="C165" s="21" t="s">
        <v>22</v>
      </c>
      <c r="D165" s="21" t="s">
        <v>22</v>
      </c>
      <c r="E165" s="21" t="s">
        <v>142</v>
      </c>
      <c r="F165" s="21" t="s">
        <v>24</v>
      </c>
      <c r="G165" s="22" t="s">
        <v>143</v>
      </c>
      <c r="H165" s="21" t="s">
        <v>43</v>
      </c>
      <c r="I165" s="21" t="s">
        <v>27</v>
      </c>
      <c r="J165" s="31" t="s">
        <v>144</v>
      </c>
      <c r="K165" s="24">
        <v>8</v>
      </c>
      <c r="M165" s="25" t="str">
        <f>IF(I165="","",IF(I165="인문",성적입력!$C$8,성적입력!$C$9))</f>
        <v>A</v>
      </c>
      <c r="N165" s="26">
        <f>성적입력!$C$15</f>
        <v>3</v>
      </c>
      <c r="P165" s="27" t="str">
        <f t="shared" si="6"/>
        <v>적정</v>
      </c>
      <c r="R165" s="26">
        <f t="array" ref="R165">IFERROR(IF(OR(J165="",M165="",F165=""),"",IF(F165="학생부종합",INDEX(종합배치표!$C:$Q,MATCH(J165,종합배치표!$B:$B,0),(MATCH(M165,{"A","B","C","D","E"},0)-1)*3+1),INDEX(교과배치표!$C:$Q,MATCH(J165,교과배치표!$B:$B,0),(MATCH(M165,{"A","B","C","D","E"},0)-1)*3+1))),"")</f>
        <v>3.21</v>
      </c>
      <c r="S165" s="26">
        <f t="array" ref="S165">IFERROR(IF(OR(J165="",M165="",F165=""),"",IF(F165="학생부종합",INDEX(종합배치표!$C:$Q,MATCH(J165,종합배치표!$B:$B,0),(MATCH(M165,{"A","B","C","D","E"},0)-1)*3+2),INDEX(교과배치표!$C:$Q,MATCH(J165,교과배치표!$B:$B,0),(MATCH(M165,{"A","B","C","D","E"},0)-1)*3+2))),"")</f>
        <v>3.01</v>
      </c>
      <c r="T165" s="26">
        <f t="array" ref="T165">IFERROR(IF(OR(J165="",M165="",F165=""),"",IF(F165="학생부종합",INDEX(종합배치표!$C:$Q,MATCH(J165,종합배치표!$B:$B,0),(MATCH(M165,{"A","B","C","D","E"},0)-1)*3+3),INDEX(교과배치표!$C:$Q,MATCH(J165,교과배치표!$B:$B,0),(MATCH(M165,{"A","B","C","D","E"},0)-1)*3+3))),"")</f>
        <v>2.8099999999999996</v>
      </c>
      <c r="V165" s="140">
        <f t="shared" si="7"/>
        <v>2.7</v>
      </c>
      <c r="W165" s="141" t="str">
        <f t="shared" si="8"/>
        <v>안정</v>
      </c>
    </row>
    <row r="166" spans="2:23" ht="14.25" customHeight="1">
      <c r="B166" s="20">
        <v>1646</v>
      </c>
      <c r="C166" s="21" t="s">
        <v>22</v>
      </c>
      <c r="D166" s="21" t="s">
        <v>22</v>
      </c>
      <c r="E166" s="21" t="s">
        <v>142</v>
      </c>
      <c r="F166" s="21" t="s">
        <v>68</v>
      </c>
      <c r="G166" s="21" t="s">
        <v>145</v>
      </c>
      <c r="H166" s="21" t="s">
        <v>43</v>
      </c>
      <c r="I166" s="21" t="s">
        <v>27</v>
      </c>
      <c r="J166" s="31" t="s">
        <v>146</v>
      </c>
      <c r="K166" s="24">
        <v>5</v>
      </c>
      <c r="M166" s="25" t="str">
        <f>IF(I166="","",IF(I166="인문",성적입력!$C$8,성적입력!$C$9))</f>
        <v>A</v>
      </c>
      <c r="N166" s="26">
        <f>성적입력!$C$15</f>
        <v>3</v>
      </c>
      <c r="P166" s="27" t="str">
        <f t="shared" si="6"/>
        <v>상향</v>
      </c>
      <c r="R166" s="26">
        <f t="array" ref="R166">IFERROR(IF(OR(J166="",M166="",F166=""),"",IF(F166="학생부종합",INDEX(종합배치표!$C:$Q,MATCH(J166,종합배치표!$B:$B,0),(MATCH(M166,{"A","B","C","D","E"},0)-1)*3+1),INDEX(교과배치표!$C:$Q,MATCH(J166,교과배치표!$B:$B,0),(MATCH(M166,{"A","B","C","D","E"},0)-1)*3+1))),"")</f>
        <v>2.0599999999999996</v>
      </c>
      <c r="S166" s="26">
        <f t="array" ref="S166">IFERROR(IF(OR(J166="",M166="",F166=""),"",IF(F166="학생부종합",INDEX(종합배치표!$C:$Q,MATCH(J166,종합배치표!$B:$B,0),(MATCH(M166,{"A","B","C","D","E"},0)-1)*3+2),INDEX(교과배치표!$C:$Q,MATCH(J166,교과배치표!$B:$B,0),(MATCH(M166,{"A","B","C","D","E"},0)-1)*3+2))),"")</f>
        <v>2.0099999999999998</v>
      </c>
      <c r="T166" s="26">
        <f t="array" ref="T166">IFERROR(IF(OR(J166="",M166="",F166=""),"",IF(F166="학생부종합",INDEX(종합배치표!$C:$Q,MATCH(J166,종합배치표!$B:$B,0),(MATCH(M166,{"A","B","C","D","E"},0)-1)*3+3),INDEX(교과배치표!$C:$Q,MATCH(J166,교과배치표!$B:$B,0),(MATCH(M166,{"A","B","C","D","E"},0)-1)*3+3))),"")</f>
        <v>1.9599999999999997</v>
      </c>
      <c r="V166" s="140">
        <f t="shared" si="7"/>
        <v>2.7</v>
      </c>
      <c r="W166" s="141" t="str">
        <f t="shared" si="8"/>
        <v>상향</v>
      </c>
    </row>
    <row r="167" spans="2:23" ht="14.25" customHeight="1">
      <c r="B167" s="20">
        <v>1649</v>
      </c>
      <c r="C167" s="21" t="s">
        <v>22</v>
      </c>
      <c r="D167" s="21" t="s">
        <v>22</v>
      </c>
      <c r="E167" s="21" t="s">
        <v>142</v>
      </c>
      <c r="F167" s="21" t="s">
        <v>24</v>
      </c>
      <c r="G167" s="22" t="s">
        <v>143</v>
      </c>
      <c r="H167" s="29" t="s">
        <v>156</v>
      </c>
      <c r="I167" s="21" t="s">
        <v>27</v>
      </c>
      <c r="J167" s="31" t="s">
        <v>157</v>
      </c>
      <c r="K167" s="24">
        <v>8</v>
      </c>
      <c r="M167" s="25" t="str">
        <f>IF(I167="","",IF(I167="인문",성적입력!$C$8,성적입력!$C$9))</f>
        <v>A</v>
      </c>
      <c r="N167" s="26">
        <f>성적입력!$C$15</f>
        <v>3</v>
      </c>
      <c r="P167" s="27" t="str">
        <f t="shared" si="6"/>
        <v>적정</v>
      </c>
      <c r="R167" s="26">
        <f t="array" ref="R167">IFERROR(IF(OR(J167="",M167="",F167=""),"",IF(F167="학생부종합",INDEX(종합배치표!$C:$Q,MATCH(J167,종합배치표!$B:$B,0),(MATCH(M167,{"A","B","C","D","E"},0)-1)*3+1),INDEX(교과배치표!$C:$Q,MATCH(J167,교과배치표!$B:$B,0),(MATCH(M167,{"A","B","C","D","E"},0)-1)*3+1))),"")</f>
        <v>3.1999999999999997</v>
      </c>
      <c r="S167" s="26">
        <f t="array" ref="S167">IFERROR(IF(OR(J167="",M167="",F167=""),"",IF(F167="학생부종합",INDEX(종합배치표!$C:$Q,MATCH(J167,종합배치표!$B:$B,0),(MATCH(M167,{"A","B","C","D","E"},0)-1)*3+2),INDEX(교과배치표!$C:$Q,MATCH(J167,교과배치표!$B:$B,0),(MATCH(M167,{"A","B","C","D","E"},0)-1)*3+2))),"")</f>
        <v>2.9999999999999996</v>
      </c>
      <c r="T167" s="26">
        <f t="array" ref="T167">IFERROR(IF(OR(J167="",M167="",F167=""),"",IF(F167="학생부종합",INDEX(종합배치표!$C:$Q,MATCH(J167,종합배치표!$B:$B,0),(MATCH(M167,{"A","B","C","D","E"},0)-1)*3+3),INDEX(교과배치표!$C:$Q,MATCH(J167,교과배치표!$B:$B,0),(MATCH(M167,{"A","B","C","D","E"},0)-1)*3+3))),"")</f>
        <v>2.7999999999999994</v>
      </c>
      <c r="V167" s="140">
        <f t="shared" si="7"/>
        <v>2.7</v>
      </c>
      <c r="W167" s="141" t="str">
        <f t="shared" si="8"/>
        <v>안정</v>
      </c>
    </row>
    <row r="168" spans="2:23" ht="14.25" customHeight="1">
      <c r="B168" s="20">
        <v>1648</v>
      </c>
      <c r="C168" s="21" t="s">
        <v>22</v>
      </c>
      <c r="D168" s="21" t="s">
        <v>22</v>
      </c>
      <c r="E168" s="21" t="s">
        <v>142</v>
      </c>
      <c r="F168" s="21" t="s">
        <v>68</v>
      </c>
      <c r="G168" s="21" t="s">
        <v>145</v>
      </c>
      <c r="H168" s="29" t="s">
        <v>156</v>
      </c>
      <c r="I168" s="21" t="s">
        <v>27</v>
      </c>
      <c r="J168" s="31" t="s">
        <v>158</v>
      </c>
      <c r="K168" s="24">
        <v>5</v>
      </c>
      <c r="M168" s="25" t="str">
        <f>IF(I168="","",IF(I168="인문",성적입력!$C$8,성적입력!$C$9))</f>
        <v>A</v>
      </c>
      <c r="N168" s="26">
        <f>성적입력!$C$15</f>
        <v>3</v>
      </c>
      <c r="P168" s="27" t="str">
        <f t="shared" si="6"/>
        <v>상향</v>
      </c>
      <c r="R168" s="26">
        <f t="array" ref="R168">IFERROR(IF(OR(J168="",M168="",F168=""),"",IF(F168="학생부종합",INDEX(종합배치표!$C:$Q,MATCH(J168,종합배치표!$B:$B,0),(MATCH(M168,{"A","B","C","D","E"},0)-1)*3+1),INDEX(교과배치표!$C:$Q,MATCH(J168,교과배치표!$B:$B,0),(MATCH(M168,{"A","B","C","D","E"},0)-1)*3+1))),"")</f>
        <v>2.0499999999999998</v>
      </c>
      <c r="S168" s="26">
        <f t="array" ref="S168">IFERROR(IF(OR(J168="",M168="",F168=""),"",IF(F168="학생부종합",INDEX(종합배치표!$C:$Q,MATCH(J168,종합배치표!$B:$B,0),(MATCH(M168,{"A","B","C","D","E"},0)-1)*3+2),INDEX(교과배치표!$C:$Q,MATCH(J168,교과배치표!$B:$B,0),(MATCH(M168,{"A","B","C","D","E"},0)-1)*3+2))),"")</f>
        <v>2</v>
      </c>
      <c r="T168" s="26">
        <f t="array" ref="T168">IFERROR(IF(OR(J168="",M168="",F168=""),"",IF(F168="학생부종합",INDEX(종합배치표!$C:$Q,MATCH(J168,종합배치표!$B:$B,0),(MATCH(M168,{"A","B","C","D","E"},0)-1)*3+3),INDEX(교과배치표!$C:$Q,MATCH(J168,교과배치표!$B:$B,0),(MATCH(M168,{"A","B","C","D","E"},0)-1)*3+3))),"")</f>
        <v>1.95</v>
      </c>
      <c r="V168" s="140">
        <f t="shared" si="7"/>
        <v>2.7</v>
      </c>
      <c r="W168" s="141" t="str">
        <f t="shared" si="8"/>
        <v>상향</v>
      </c>
    </row>
    <row r="169" spans="2:23" ht="14.25" customHeight="1">
      <c r="B169" s="20">
        <v>1652</v>
      </c>
      <c r="C169" s="21" t="s">
        <v>22</v>
      </c>
      <c r="D169" s="21" t="s">
        <v>22</v>
      </c>
      <c r="E169" s="21" t="s">
        <v>142</v>
      </c>
      <c r="F169" s="21" t="s">
        <v>24</v>
      </c>
      <c r="G169" s="22" t="s">
        <v>143</v>
      </c>
      <c r="H169" s="21" t="s">
        <v>159</v>
      </c>
      <c r="I169" s="21" t="s">
        <v>27</v>
      </c>
      <c r="J169" s="31" t="s">
        <v>152</v>
      </c>
      <c r="K169" s="24">
        <v>12</v>
      </c>
      <c r="M169" s="25" t="str">
        <f>IF(I169="","",IF(I169="인문",성적입력!$C$8,성적입력!$C$9))</f>
        <v>A</v>
      </c>
      <c r="N169" s="26">
        <f>성적입력!$C$15</f>
        <v>3</v>
      </c>
      <c r="P169" s="27" t="str">
        <f t="shared" si="6"/>
        <v>소신</v>
      </c>
      <c r="R169" s="26">
        <f t="array" ref="R169">IFERROR(IF(OR(J169="",M169="",F169=""),"",IF(F169="학생부종합",INDEX(종합배치표!$C:$Q,MATCH(J169,종합배치표!$B:$B,0),(MATCH(M169,{"A","B","C","D","E"},0)-1)*3+1),INDEX(교과배치표!$C:$Q,MATCH(J169,교과배치표!$B:$B,0),(MATCH(M169,{"A","B","C","D","E"},0)-1)*3+1))),"")</f>
        <v>3.1</v>
      </c>
      <c r="S169" s="26">
        <f t="array" ref="S169">IFERROR(IF(OR(J169="",M169="",F169=""),"",IF(F169="학생부종합",INDEX(종합배치표!$C:$Q,MATCH(J169,종합배치표!$B:$B,0),(MATCH(M169,{"A","B","C","D","E"},0)-1)*3+2),INDEX(교과배치표!$C:$Q,MATCH(J169,교과배치표!$B:$B,0),(MATCH(M169,{"A","B","C","D","E"},0)-1)*3+2))),"")</f>
        <v>2.9</v>
      </c>
      <c r="T169" s="26">
        <f t="array" ref="T169">IFERROR(IF(OR(J169="",M169="",F169=""),"",IF(F169="학생부종합",INDEX(종합배치표!$C:$Q,MATCH(J169,종합배치표!$B:$B,0),(MATCH(M169,{"A","B","C","D","E"},0)-1)*3+3),INDEX(교과배치표!$C:$Q,MATCH(J169,교과배치표!$B:$B,0),(MATCH(M169,{"A","B","C","D","E"},0)-1)*3+3))),"")</f>
        <v>2.6999999999999997</v>
      </c>
      <c r="V169" s="140">
        <f t="shared" si="7"/>
        <v>2.7</v>
      </c>
      <c r="W169" s="141" t="str">
        <f t="shared" si="8"/>
        <v>안정</v>
      </c>
    </row>
    <row r="170" spans="2:23" ht="14.25" customHeight="1">
      <c r="B170" s="20">
        <v>1651</v>
      </c>
      <c r="C170" s="21" t="s">
        <v>22</v>
      </c>
      <c r="D170" s="21" t="s">
        <v>22</v>
      </c>
      <c r="E170" s="21" t="s">
        <v>142</v>
      </c>
      <c r="F170" s="21" t="s">
        <v>68</v>
      </c>
      <c r="G170" s="21" t="s">
        <v>145</v>
      </c>
      <c r="H170" s="21" t="s">
        <v>159</v>
      </c>
      <c r="I170" s="21" t="s">
        <v>27</v>
      </c>
      <c r="J170" s="31" t="s">
        <v>153</v>
      </c>
      <c r="K170" s="24">
        <v>6</v>
      </c>
      <c r="M170" s="25" t="str">
        <f>IF(I170="","",IF(I170="인문",성적입력!$C$8,성적입력!$C$9))</f>
        <v>A</v>
      </c>
      <c r="N170" s="26">
        <f>성적입력!$C$15</f>
        <v>3</v>
      </c>
      <c r="P170" s="27" t="str">
        <f t="shared" si="6"/>
        <v>상향</v>
      </c>
      <c r="R170" s="26">
        <f t="array" ref="R170">IFERROR(IF(OR(J170="",M170="",F170=""),"",IF(F170="학생부종합",INDEX(종합배치표!$C:$Q,MATCH(J170,종합배치표!$B:$B,0),(MATCH(M170,{"A","B","C","D","E"},0)-1)*3+1),INDEX(교과배치표!$C:$Q,MATCH(J170,교과배치표!$B:$B,0),(MATCH(M170,{"A","B","C","D","E"},0)-1)*3+1))),"")</f>
        <v>1.95</v>
      </c>
      <c r="S170" s="26">
        <f t="array" ref="S170">IFERROR(IF(OR(J170="",M170="",F170=""),"",IF(F170="학생부종합",INDEX(종합배치표!$C:$Q,MATCH(J170,종합배치표!$B:$B,0),(MATCH(M170,{"A","B","C","D","E"},0)-1)*3+2),INDEX(교과배치표!$C:$Q,MATCH(J170,교과배치표!$B:$B,0),(MATCH(M170,{"A","B","C","D","E"},0)-1)*3+2))),"")</f>
        <v>1.9</v>
      </c>
      <c r="T170" s="26">
        <f t="array" ref="T170">IFERROR(IF(OR(J170="",M170="",F170=""),"",IF(F170="학생부종합",INDEX(종합배치표!$C:$Q,MATCH(J170,종합배치표!$B:$B,0),(MATCH(M170,{"A","B","C","D","E"},0)-1)*3+3),INDEX(교과배치표!$C:$Q,MATCH(J170,교과배치표!$B:$B,0),(MATCH(M170,{"A","B","C","D","E"},0)-1)*3+3))),"")</f>
        <v>1.8499999999999999</v>
      </c>
      <c r="V170" s="140">
        <f t="shared" si="7"/>
        <v>2.7</v>
      </c>
      <c r="W170" s="141" t="str">
        <f t="shared" si="8"/>
        <v>상향</v>
      </c>
    </row>
    <row r="171" spans="2:23" ht="14.25" customHeight="1">
      <c r="B171" s="20">
        <v>1655</v>
      </c>
      <c r="C171" s="21" t="s">
        <v>22</v>
      </c>
      <c r="D171" s="21" t="s">
        <v>22</v>
      </c>
      <c r="E171" s="21" t="s">
        <v>142</v>
      </c>
      <c r="F171" s="21" t="s">
        <v>24</v>
      </c>
      <c r="G171" s="22" t="s">
        <v>143</v>
      </c>
      <c r="H171" s="21" t="s">
        <v>160</v>
      </c>
      <c r="I171" s="21" t="s">
        <v>60</v>
      </c>
      <c r="J171" s="31" t="s">
        <v>161</v>
      </c>
      <c r="K171" s="24">
        <v>26</v>
      </c>
      <c r="M171" s="25" t="str">
        <f>IF(I171="","",IF(I171="인문",성적입력!$C$8,성적입력!$C$9))</f>
        <v>A</v>
      </c>
      <c r="N171" s="26">
        <f>성적입력!$C$15</f>
        <v>3</v>
      </c>
      <c r="P171" s="27" t="str">
        <f t="shared" si="6"/>
        <v>소신</v>
      </c>
      <c r="R171" s="26">
        <f t="array" ref="R171">IFERROR(IF(OR(J171="",M171="",F171=""),"",IF(F171="학생부종합",INDEX(종합배치표!$C:$Q,MATCH(J171,종합배치표!$B:$B,0),(MATCH(M171,{"A","B","C","D","E"},0)-1)*3+1),INDEX(교과배치표!$C:$Q,MATCH(J171,교과배치표!$B:$B,0),(MATCH(M171,{"A","B","C","D","E"},0)-1)*3+1))),"")</f>
        <v>3.1</v>
      </c>
      <c r="S171" s="26">
        <f t="array" ref="S171">IFERROR(IF(OR(J171="",M171="",F171=""),"",IF(F171="학생부종합",INDEX(종합배치표!$C:$Q,MATCH(J171,종합배치표!$B:$B,0),(MATCH(M171,{"A","B","C","D","E"},0)-1)*3+2),INDEX(교과배치표!$C:$Q,MATCH(J171,교과배치표!$B:$B,0),(MATCH(M171,{"A","B","C","D","E"},0)-1)*3+2))),"")</f>
        <v>2.9</v>
      </c>
      <c r="T171" s="26">
        <f t="array" ref="T171">IFERROR(IF(OR(J171="",M171="",F171=""),"",IF(F171="학생부종합",INDEX(종합배치표!$C:$Q,MATCH(J171,종합배치표!$B:$B,0),(MATCH(M171,{"A","B","C","D","E"},0)-1)*3+3),INDEX(교과배치표!$C:$Q,MATCH(J171,교과배치표!$B:$B,0),(MATCH(M171,{"A","B","C","D","E"},0)-1)*3+3))),"")</f>
        <v>2.6999999999999997</v>
      </c>
      <c r="V171" s="140">
        <f t="shared" si="7"/>
        <v>2.7</v>
      </c>
      <c r="W171" s="141" t="str">
        <f t="shared" si="8"/>
        <v>안정</v>
      </c>
    </row>
    <row r="172" spans="2:23" ht="14.25" customHeight="1">
      <c r="B172" s="20">
        <v>1654</v>
      </c>
      <c r="C172" s="21" t="s">
        <v>22</v>
      </c>
      <c r="D172" s="21" t="s">
        <v>22</v>
      </c>
      <c r="E172" s="21" t="s">
        <v>142</v>
      </c>
      <c r="F172" s="21" t="s">
        <v>68</v>
      </c>
      <c r="G172" s="21" t="s">
        <v>145</v>
      </c>
      <c r="H172" s="21" t="s">
        <v>160</v>
      </c>
      <c r="I172" s="21" t="s">
        <v>60</v>
      </c>
      <c r="J172" s="31" t="s">
        <v>162</v>
      </c>
      <c r="K172" s="24">
        <v>13</v>
      </c>
      <c r="M172" s="25" t="str">
        <f>IF(I172="","",IF(I172="인문",성적입력!$C$8,성적입력!$C$9))</f>
        <v>A</v>
      </c>
      <c r="N172" s="26">
        <f>성적입력!$C$15</f>
        <v>3</v>
      </c>
      <c r="P172" s="27" t="str">
        <f t="shared" si="6"/>
        <v>상향</v>
      </c>
      <c r="R172" s="26">
        <f t="array" ref="R172">IFERROR(IF(OR(J172="",M172="",F172=""),"",IF(F172="학생부종합",INDEX(종합배치표!$C:$Q,MATCH(J172,종합배치표!$B:$B,0),(MATCH(M172,{"A","B","C","D","E"},0)-1)*3+1),INDEX(교과배치표!$C:$Q,MATCH(J172,교과배치표!$B:$B,0),(MATCH(M172,{"A","B","C","D","E"},0)-1)*3+1))),"")</f>
        <v>1.9</v>
      </c>
      <c r="S172" s="26">
        <f t="array" ref="S172">IFERROR(IF(OR(J172="",M172="",F172=""),"",IF(F172="학생부종합",INDEX(종합배치표!$C:$Q,MATCH(J172,종합배치표!$B:$B,0),(MATCH(M172,{"A","B","C","D","E"},0)-1)*3+2),INDEX(교과배치표!$C:$Q,MATCH(J172,교과배치표!$B:$B,0),(MATCH(M172,{"A","B","C","D","E"},0)-1)*3+2))),"")</f>
        <v>1.8499999999999999</v>
      </c>
      <c r="T172" s="26">
        <f t="array" ref="T172">IFERROR(IF(OR(J172="",M172="",F172=""),"",IF(F172="학생부종합",INDEX(종합배치표!$C:$Q,MATCH(J172,종합배치표!$B:$B,0),(MATCH(M172,{"A","B","C","D","E"},0)-1)*3+3),INDEX(교과배치표!$C:$Q,MATCH(J172,교과배치표!$B:$B,0),(MATCH(M172,{"A","B","C","D","E"},0)-1)*3+3))),"")</f>
        <v>1.7999999999999998</v>
      </c>
      <c r="V172" s="140">
        <f t="shared" si="7"/>
        <v>2.7</v>
      </c>
      <c r="W172" s="141" t="str">
        <f t="shared" si="8"/>
        <v>상향</v>
      </c>
    </row>
    <row r="173" spans="2:23" ht="14.25" customHeight="1">
      <c r="B173" s="20">
        <v>1663</v>
      </c>
      <c r="C173" s="21" t="s">
        <v>22</v>
      </c>
      <c r="D173" s="21" t="s">
        <v>22</v>
      </c>
      <c r="E173" s="21" t="s">
        <v>142</v>
      </c>
      <c r="F173" s="21" t="s">
        <v>24</v>
      </c>
      <c r="G173" s="22" t="s">
        <v>143</v>
      </c>
      <c r="H173" s="21" t="s">
        <v>163</v>
      </c>
      <c r="I173" s="21" t="s">
        <v>27</v>
      </c>
      <c r="J173" s="31" t="s">
        <v>152</v>
      </c>
      <c r="K173" s="24">
        <v>10</v>
      </c>
      <c r="M173" s="25" t="str">
        <f>IF(I173="","",IF(I173="인문",성적입력!$C$8,성적입력!$C$9))</f>
        <v>A</v>
      </c>
      <c r="N173" s="26">
        <f>성적입력!$C$15</f>
        <v>3</v>
      </c>
      <c r="P173" s="27" t="str">
        <f t="shared" si="6"/>
        <v>소신</v>
      </c>
      <c r="R173" s="26">
        <f t="array" ref="R173">IFERROR(IF(OR(J173="",M173="",F173=""),"",IF(F173="학생부종합",INDEX(종합배치표!$C:$Q,MATCH(J173,종합배치표!$B:$B,0),(MATCH(M173,{"A","B","C","D","E"},0)-1)*3+1),INDEX(교과배치표!$C:$Q,MATCH(J173,교과배치표!$B:$B,0),(MATCH(M173,{"A","B","C","D","E"},0)-1)*3+1))),"")</f>
        <v>3.1</v>
      </c>
      <c r="S173" s="26">
        <f t="array" ref="S173">IFERROR(IF(OR(J173="",M173="",F173=""),"",IF(F173="학생부종합",INDEX(종합배치표!$C:$Q,MATCH(J173,종합배치표!$B:$B,0),(MATCH(M173,{"A","B","C","D","E"},0)-1)*3+2),INDEX(교과배치표!$C:$Q,MATCH(J173,교과배치표!$B:$B,0),(MATCH(M173,{"A","B","C","D","E"},0)-1)*3+2))),"")</f>
        <v>2.9</v>
      </c>
      <c r="T173" s="26">
        <f t="array" ref="T173">IFERROR(IF(OR(J173="",M173="",F173=""),"",IF(F173="학생부종합",INDEX(종합배치표!$C:$Q,MATCH(J173,종합배치표!$B:$B,0),(MATCH(M173,{"A","B","C","D","E"},0)-1)*3+3),INDEX(교과배치표!$C:$Q,MATCH(J173,교과배치표!$B:$B,0),(MATCH(M173,{"A","B","C","D","E"},0)-1)*3+3))),"")</f>
        <v>2.6999999999999997</v>
      </c>
      <c r="V173" s="140">
        <f t="shared" si="7"/>
        <v>2.7</v>
      </c>
      <c r="W173" s="141" t="str">
        <f t="shared" si="8"/>
        <v>안정</v>
      </c>
    </row>
    <row r="174" spans="2:23" ht="14.25" customHeight="1">
      <c r="B174" s="20">
        <v>1662</v>
      </c>
      <c r="C174" s="21" t="s">
        <v>22</v>
      </c>
      <c r="D174" s="21" t="s">
        <v>22</v>
      </c>
      <c r="E174" s="21" t="s">
        <v>142</v>
      </c>
      <c r="F174" s="21" t="s">
        <v>68</v>
      </c>
      <c r="G174" s="21" t="s">
        <v>145</v>
      </c>
      <c r="H174" s="21" t="s">
        <v>163</v>
      </c>
      <c r="I174" s="21" t="s">
        <v>27</v>
      </c>
      <c r="J174" s="31" t="s">
        <v>153</v>
      </c>
      <c r="K174" s="24">
        <v>6</v>
      </c>
      <c r="M174" s="25" t="str">
        <f>IF(I174="","",IF(I174="인문",성적입력!$C$8,성적입력!$C$9))</f>
        <v>A</v>
      </c>
      <c r="N174" s="26">
        <f>성적입력!$C$15</f>
        <v>3</v>
      </c>
      <c r="P174" s="27" t="str">
        <f t="shared" si="6"/>
        <v>상향</v>
      </c>
      <c r="R174" s="26">
        <f t="array" ref="R174">IFERROR(IF(OR(J174="",M174="",F174=""),"",IF(F174="학생부종합",INDEX(종합배치표!$C:$Q,MATCH(J174,종합배치표!$B:$B,0),(MATCH(M174,{"A","B","C","D","E"},0)-1)*3+1),INDEX(교과배치표!$C:$Q,MATCH(J174,교과배치표!$B:$B,0),(MATCH(M174,{"A","B","C","D","E"},0)-1)*3+1))),"")</f>
        <v>1.95</v>
      </c>
      <c r="S174" s="26">
        <f t="array" ref="S174">IFERROR(IF(OR(J174="",M174="",F174=""),"",IF(F174="학생부종합",INDEX(종합배치표!$C:$Q,MATCH(J174,종합배치표!$B:$B,0),(MATCH(M174,{"A","B","C","D","E"},0)-1)*3+2),INDEX(교과배치표!$C:$Q,MATCH(J174,교과배치표!$B:$B,0),(MATCH(M174,{"A","B","C","D","E"},0)-1)*3+2))),"")</f>
        <v>1.9</v>
      </c>
      <c r="T174" s="26">
        <f t="array" ref="T174">IFERROR(IF(OR(J174="",M174="",F174=""),"",IF(F174="학생부종합",INDEX(종합배치표!$C:$Q,MATCH(J174,종합배치표!$B:$B,0),(MATCH(M174,{"A","B","C","D","E"},0)-1)*3+3),INDEX(교과배치표!$C:$Q,MATCH(J174,교과배치표!$B:$B,0),(MATCH(M174,{"A","B","C","D","E"},0)-1)*3+3))),"")</f>
        <v>1.8499999999999999</v>
      </c>
      <c r="V174" s="140">
        <f t="shared" si="7"/>
        <v>2.7</v>
      </c>
      <c r="W174" s="141" t="str">
        <f t="shared" si="8"/>
        <v>상향</v>
      </c>
    </row>
    <row r="175" spans="2:23" ht="14.25" customHeight="1">
      <c r="B175" s="20">
        <v>1668</v>
      </c>
      <c r="C175" s="21" t="s">
        <v>22</v>
      </c>
      <c r="D175" s="21" t="s">
        <v>22</v>
      </c>
      <c r="E175" s="21" t="s">
        <v>142</v>
      </c>
      <c r="F175" s="21" t="s">
        <v>24</v>
      </c>
      <c r="G175" s="22" t="s">
        <v>143</v>
      </c>
      <c r="H175" s="21" t="s">
        <v>164</v>
      </c>
      <c r="I175" s="21" t="s">
        <v>27</v>
      </c>
      <c r="J175" s="31" t="s">
        <v>165</v>
      </c>
      <c r="K175" s="24">
        <v>20</v>
      </c>
      <c r="M175" s="25" t="str">
        <f>IF(I175="","",IF(I175="인문",성적입력!$C$8,성적입력!$C$9))</f>
        <v>A</v>
      </c>
      <c r="N175" s="26">
        <f>성적입력!$C$15</f>
        <v>3</v>
      </c>
      <c r="P175" s="27" t="str">
        <f t="shared" si="6"/>
        <v>소신</v>
      </c>
      <c r="R175" s="26">
        <f t="array" ref="R175">IFERROR(IF(OR(J175="",M175="",F175=""),"",IF(F175="학생부종합",INDEX(종합배치표!$C:$Q,MATCH(J175,종합배치표!$B:$B,0),(MATCH(M175,{"A","B","C","D","E"},0)-1)*3+1),INDEX(교과배치표!$C:$Q,MATCH(J175,교과배치표!$B:$B,0),(MATCH(M175,{"A","B","C","D","E"},0)-1)*3+1))),"")</f>
        <v>3.15</v>
      </c>
      <c r="S175" s="26">
        <f t="array" ref="S175">IFERROR(IF(OR(J175="",M175="",F175=""),"",IF(F175="학생부종합",INDEX(종합배치표!$C:$Q,MATCH(J175,종합배치표!$B:$B,0),(MATCH(M175,{"A","B","C","D","E"},0)-1)*3+2),INDEX(교과배치표!$C:$Q,MATCH(J175,교과배치표!$B:$B,0),(MATCH(M175,{"A","B","C","D","E"},0)-1)*3+2))),"")</f>
        <v>2.9499999999999997</v>
      </c>
      <c r="T175" s="26">
        <f t="array" ref="T175">IFERROR(IF(OR(J175="",M175="",F175=""),"",IF(F175="학생부종합",INDEX(종합배치표!$C:$Q,MATCH(J175,종합배치표!$B:$B,0),(MATCH(M175,{"A","B","C","D","E"},0)-1)*3+3),INDEX(교과배치표!$C:$Q,MATCH(J175,교과배치표!$B:$B,0),(MATCH(M175,{"A","B","C","D","E"},0)-1)*3+3))),"")</f>
        <v>2.7499999999999996</v>
      </c>
      <c r="V175" s="140">
        <f t="shared" si="7"/>
        <v>2.7</v>
      </c>
      <c r="W175" s="141" t="str">
        <f t="shared" si="8"/>
        <v>안정</v>
      </c>
    </row>
    <row r="176" spans="2:23" ht="14.25" customHeight="1">
      <c r="B176" s="20">
        <v>1667</v>
      </c>
      <c r="C176" s="21" t="s">
        <v>22</v>
      </c>
      <c r="D176" s="21" t="s">
        <v>22</v>
      </c>
      <c r="E176" s="21" t="s">
        <v>142</v>
      </c>
      <c r="F176" s="21" t="s">
        <v>68</v>
      </c>
      <c r="G176" s="21" t="s">
        <v>145</v>
      </c>
      <c r="H176" s="21" t="s">
        <v>164</v>
      </c>
      <c r="I176" s="21" t="s">
        <v>27</v>
      </c>
      <c r="J176" s="31" t="s">
        <v>166</v>
      </c>
      <c r="K176" s="24">
        <v>10</v>
      </c>
      <c r="M176" s="25" t="str">
        <f>IF(I176="","",IF(I176="인문",성적입력!$C$8,성적입력!$C$9))</f>
        <v>A</v>
      </c>
      <c r="N176" s="26">
        <f>성적입력!$C$15</f>
        <v>3</v>
      </c>
      <c r="P176" s="27" t="str">
        <f t="shared" si="6"/>
        <v>상향</v>
      </c>
      <c r="R176" s="26">
        <f t="array" ref="R176">IFERROR(IF(OR(J176="",M176="",F176=""),"",IF(F176="학생부종합",INDEX(종합배치표!$C:$Q,MATCH(J176,종합배치표!$B:$B,0),(MATCH(M176,{"A","B","C","D","E"},0)-1)*3+1),INDEX(교과배치표!$C:$Q,MATCH(J176,교과배치표!$B:$B,0),(MATCH(M176,{"A","B","C","D","E"},0)-1)*3+1))),"")</f>
        <v>2</v>
      </c>
      <c r="S176" s="26">
        <f t="array" ref="S176">IFERROR(IF(OR(J176="",M176="",F176=""),"",IF(F176="학생부종합",INDEX(종합배치표!$C:$Q,MATCH(J176,종합배치표!$B:$B,0),(MATCH(M176,{"A","B","C","D","E"},0)-1)*3+2),INDEX(교과배치표!$C:$Q,MATCH(J176,교과배치표!$B:$B,0),(MATCH(M176,{"A","B","C","D","E"},0)-1)*3+2))),"")</f>
        <v>1.95</v>
      </c>
      <c r="T176" s="26">
        <f t="array" ref="T176">IFERROR(IF(OR(J176="",M176="",F176=""),"",IF(F176="학생부종합",INDEX(종합배치표!$C:$Q,MATCH(J176,종합배치표!$B:$B,0),(MATCH(M176,{"A","B","C","D","E"},0)-1)*3+3),INDEX(교과배치표!$C:$Q,MATCH(J176,교과배치표!$B:$B,0),(MATCH(M176,{"A","B","C","D","E"},0)-1)*3+3))),"")</f>
        <v>1.9</v>
      </c>
      <c r="V176" s="140">
        <f t="shared" si="7"/>
        <v>2.7</v>
      </c>
      <c r="W176" s="141" t="str">
        <f t="shared" si="8"/>
        <v>상향</v>
      </c>
    </row>
    <row r="177" spans="2:23" ht="14.25" customHeight="1">
      <c r="B177" s="20">
        <v>1670</v>
      </c>
      <c r="C177" s="21" t="s">
        <v>22</v>
      </c>
      <c r="D177" s="21" t="s">
        <v>22</v>
      </c>
      <c r="E177" s="21" t="s">
        <v>142</v>
      </c>
      <c r="F177" s="21" t="s">
        <v>24</v>
      </c>
      <c r="G177" s="22" t="s">
        <v>143</v>
      </c>
      <c r="H177" s="21" t="s">
        <v>167</v>
      </c>
      <c r="I177" s="21" t="s">
        <v>27</v>
      </c>
      <c r="J177" s="31" t="s">
        <v>165</v>
      </c>
      <c r="K177" s="24">
        <v>7</v>
      </c>
      <c r="M177" s="25" t="str">
        <f>IF(I177="","",IF(I177="인문",성적입력!$C$8,성적입력!$C$9))</f>
        <v>A</v>
      </c>
      <c r="N177" s="26">
        <f>성적입력!$C$15</f>
        <v>3</v>
      </c>
      <c r="P177" s="27" t="str">
        <f t="shared" si="6"/>
        <v>소신</v>
      </c>
      <c r="R177" s="26">
        <f t="array" ref="R177">IFERROR(IF(OR(J177="",M177="",F177=""),"",IF(F177="학생부종합",INDEX(종합배치표!$C:$Q,MATCH(J177,종합배치표!$B:$B,0),(MATCH(M177,{"A","B","C","D","E"},0)-1)*3+1),INDEX(교과배치표!$C:$Q,MATCH(J177,교과배치표!$B:$B,0),(MATCH(M177,{"A","B","C","D","E"},0)-1)*3+1))),"")</f>
        <v>3.15</v>
      </c>
      <c r="S177" s="26">
        <f t="array" ref="S177">IFERROR(IF(OR(J177="",M177="",F177=""),"",IF(F177="학생부종합",INDEX(종합배치표!$C:$Q,MATCH(J177,종합배치표!$B:$B,0),(MATCH(M177,{"A","B","C","D","E"},0)-1)*3+2),INDEX(교과배치표!$C:$Q,MATCH(J177,교과배치표!$B:$B,0),(MATCH(M177,{"A","B","C","D","E"},0)-1)*3+2))),"")</f>
        <v>2.9499999999999997</v>
      </c>
      <c r="T177" s="26">
        <f t="array" ref="T177">IFERROR(IF(OR(J177="",M177="",F177=""),"",IF(F177="학생부종합",INDEX(종합배치표!$C:$Q,MATCH(J177,종합배치표!$B:$B,0),(MATCH(M177,{"A","B","C","D","E"},0)-1)*3+3),INDEX(교과배치표!$C:$Q,MATCH(J177,교과배치표!$B:$B,0),(MATCH(M177,{"A","B","C","D","E"},0)-1)*3+3))),"")</f>
        <v>2.7499999999999996</v>
      </c>
      <c r="V177" s="140">
        <f t="shared" si="7"/>
        <v>2.7</v>
      </c>
      <c r="W177" s="141" t="str">
        <f t="shared" si="8"/>
        <v>안정</v>
      </c>
    </row>
    <row r="178" spans="2:23" ht="14.25" customHeight="1">
      <c r="B178" s="20">
        <v>1669</v>
      </c>
      <c r="C178" s="21" t="s">
        <v>22</v>
      </c>
      <c r="D178" s="21" t="s">
        <v>22</v>
      </c>
      <c r="E178" s="21" t="s">
        <v>142</v>
      </c>
      <c r="F178" s="21" t="s">
        <v>68</v>
      </c>
      <c r="G178" s="21" t="s">
        <v>145</v>
      </c>
      <c r="H178" s="21" t="s">
        <v>167</v>
      </c>
      <c r="I178" s="21" t="s">
        <v>27</v>
      </c>
      <c r="J178" s="31" t="s">
        <v>166</v>
      </c>
      <c r="K178" s="24">
        <v>3</v>
      </c>
      <c r="M178" s="25" t="str">
        <f>IF(I178="","",IF(I178="인문",성적입력!$C$8,성적입력!$C$9))</f>
        <v>A</v>
      </c>
      <c r="N178" s="26">
        <f>성적입력!$C$15</f>
        <v>3</v>
      </c>
      <c r="P178" s="27" t="str">
        <f t="shared" si="6"/>
        <v>상향</v>
      </c>
      <c r="R178" s="26">
        <f t="array" ref="R178">IFERROR(IF(OR(J178="",M178="",F178=""),"",IF(F178="학생부종합",INDEX(종합배치표!$C:$Q,MATCH(J178,종합배치표!$B:$B,0),(MATCH(M178,{"A","B","C","D","E"},0)-1)*3+1),INDEX(교과배치표!$C:$Q,MATCH(J178,교과배치표!$B:$B,0),(MATCH(M178,{"A","B","C","D","E"},0)-1)*3+1))),"")</f>
        <v>2</v>
      </c>
      <c r="S178" s="26">
        <f t="array" ref="S178">IFERROR(IF(OR(J178="",M178="",F178=""),"",IF(F178="학생부종합",INDEX(종합배치표!$C:$Q,MATCH(J178,종합배치표!$B:$B,0),(MATCH(M178,{"A","B","C","D","E"},0)-1)*3+2),INDEX(교과배치표!$C:$Q,MATCH(J178,교과배치표!$B:$B,0),(MATCH(M178,{"A","B","C","D","E"},0)-1)*3+2))),"")</f>
        <v>1.95</v>
      </c>
      <c r="T178" s="26">
        <f t="array" ref="T178">IFERROR(IF(OR(J178="",M178="",F178=""),"",IF(F178="학생부종합",INDEX(종합배치표!$C:$Q,MATCH(J178,종합배치표!$B:$B,0),(MATCH(M178,{"A","B","C","D","E"},0)-1)*3+3),INDEX(교과배치표!$C:$Q,MATCH(J178,교과배치표!$B:$B,0),(MATCH(M178,{"A","B","C","D","E"},0)-1)*3+3))),"")</f>
        <v>1.9</v>
      </c>
      <c r="V178" s="140">
        <f t="shared" si="7"/>
        <v>2.7</v>
      </c>
      <c r="W178" s="141" t="str">
        <f t="shared" si="8"/>
        <v>상향</v>
      </c>
    </row>
    <row r="179" spans="2:23" ht="14.25" customHeight="1">
      <c r="B179" s="20">
        <v>1674</v>
      </c>
      <c r="C179" s="21" t="s">
        <v>22</v>
      </c>
      <c r="D179" s="21" t="s">
        <v>22</v>
      </c>
      <c r="E179" s="21" t="s">
        <v>142</v>
      </c>
      <c r="F179" s="21" t="s">
        <v>24</v>
      </c>
      <c r="G179" s="22" t="s">
        <v>143</v>
      </c>
      <c r="H179" s="21" t="s">
        <v>51</v>
      </c>
      <c r="I179" s="21" t="s">
        <v>27</v>
      </c>
      <c r="J179" s="31" t="s">
        <v>157</v>
      </c>
      <c r="K179" s="24">
        <v>7</v>
      </c>
      <c r="M179" s="25" t="str">
        <f>IF(I179="","",IF(I179="인문",성적입력!$C$8,성적입력!$C$9))</f>
        <v>A</v>
      </c>
      <c r="N179" s="26">
        <f>성적입력!$C$15</f>
        <v>3</v>
      </c>
      <c r="P179" s="27" t="str">
        <f t="shared" si="6"/>
        <v>적정</v>
      </c>
      <c r="R179" s="26">
        <f t="array" ref="R179">IFERROR(IF(OR(J179="",M179="",F179=""),"",IF(F179="학생부종합",INDEX(종합배치표!$C:$Q,MATCH(J179,종합배치표!$B:$B,0),(MATCH(M179,{"A","B","C","D","E"},0)-1)*3+1),INDEX(교과배치표!$C:$Q,MATCH(J179,교과배치표!$B:$B,0),(MATCH(M179,{"A","B","C","D","E"},0)-1)*3+1))),"")</f>
        <v>3.1999999999999997</v>
      </c>
      <c r="S179" s="26">
        <f t="array" ref="S179">IFERROR(IF(OR(J179="",M179="",F179=""),"",IF(F179="학생부종합",INDEX(종합배치표!$C:$Q,MATCH(J179,종합배치표!$B:$B,0),(MATCH(M179,{"A","B","C","D","E"},0)-1)*3+2),INDEX(교과배치표!$C:$Q,MATCH(J179,교과배치표!$B:$B,0),(MATCH(M179,{"A","B","C","D","E"},0)-1)*3+2))),"")</f>
        <v>2.9999999999999996</v>
      </c>
      <c r="T179" s="26">
        <f t="array" ref="T179">IFERROR(IF(OR(J179="",M179="",F179=""),"",IF(F179="학생부종합",INDEX(종합배치표!$C:$Q,MATCH(J179,종합배치표!$B:$B,0),(MATCH(M179,{"A","B","C","D","E"},0)-1)*3+3),INDEX(교과배치표!$C:$Q,MATCH(J179,교과배치표!$B:$B,0),(MATCH(M179,{"A","B","C","D","E"},0)-1)*3+3))),"")</f>
        <v>2.7999999999999994</v>
      </c>
      <c r="V179" s="140">
        <f t="shared" si="7"/>
        <v>2.7</v>
      </c>
      <c r="W179" s="141" t="str">
        <f t="shared" si="8"/>
        <v>안정</v>
      </c>
    </row>
    <row r="180" spans="2:23" ht="14.25" customHeight="1">
      <c r="B180" s="20">
        <v>1673</v>
      </c>
      <c r="C180" s="21" t="s">
        <v>22</v>
      </c>
      <c r="D180" s="21" t="s">
        <v>22</v>
      </c>
      <c r="E180" s="21" t="s">
        <v>142</v>
      </c>
      <c r="F180" s="21" t="s">
        <v>68</v>
      </c>
      <c r="G180" s="21" t="s">
        <v>145</v>
      </c>
      <c r="H180" s="21" t="s">
        <v>51</v>
      </c>
      <c r="I180" s="21" t="s">
        <v>27</v>
      </c>
      <c r="J180" s="31" t="s">
        <v>158</v>
      </c>
      <c r="K180" s="24">
        <v>4</v>
      </c>
      <c r="M180" s="25" t="str">
        <f>IF(I180="","",IF(I180="인문",성적입력!$C$8,성적입력!$C$9))</f>
        <v>A</v>
      </c>
      <c r="N180" s="26">
        <f>성적입력!$C$15</f>
        <v>3</v>
      </c>
      <c r="P180" s="27" t="str">
        <f t="shared" si="6"/>
        <v>상향</v>
      </c>
      <c r="R180" s="26">
        <f t="array" ref="R180">IFERROR(IF(OR(J180="",M180="",F180=""),"",IF(F180="학생부종합",INDEX(종합배치표!$C:$Q,MATCH(J180,종합배치표!$B:$B,0),(MATCH(M180,{"A","B","C","D","E"},0)-1)*3+1),INDEX(교과배치표!$C:$Q,MATCH(J180,교과배치표!$B:$B,0),(MATCH(M180,{"A","B","C","D","E"},0)-1)*3+1))),"")</f>
        <v>2.0499999999999998</v>
      </c>
      <c r="S180" s="26">
        <f t="array" ref="S180">IFERROR(IF(OR(J180="",M180="",F180=""),"",IF(F180="학생부종합",INDEX(종합배치표!$C:$Q,MATCH(J180,종합배치표!$B:$B,0),(MATCH(M180,{"A","B","C","D","E"},0)-1)*3+2),INDEX(교과배치표!$C:$Q,MATCH(J180,교과배치표!$B:$B,0),(MATCH(M180,{"A","B","C","D","E"},0)-1)*3+2))),"")</f>
        <v>2</v>
      </c>
      <c r="T180" s="26">
        <f t="array" ref="T180">IFERROR(IF(OR(J180="",M180="",F180=""),"",IF(F180="학생부종합",INDEX(종합배치표!$C:$Q,MATCH(J180,종합배치표!$B:$B,0),(MATCH(M180,{"A","B","C","D","E"},0)-1)*3+3),INDEX(교과배치표!$C:$Q,MATCH(J180,교과배치표!$B:$B,0),(MATCH(M180,{"A","B","C","D","E"},0)-1)*3+3))),"")</f>
        <v>1.95</v>
      </c>
      <c r="V180" s="140">
        <f t="shared" si="7"/>
        <v>2.7</v>
      </c>
      <c r="W180" s="141" t="str">
        <f t="shared" si="8"/>
        <v>상향</v>
      </c>
    </row>
    <row r="181" spans="2:23" ht="14.25" customHeight="1">
      <c r="B181" s="20">
        <v>1680</v>
      </c>
      <c r="C181" s="21" t="s">
        <v>22</v>
      </c>
      <c r="D181" s="21" t="s">
        <v>22</v>
      </c>
      <c r="E181" s="21" t="s">
        <v>142</v>
      </c>
      <c r="F181" s="21" t="s">
        <v>24</v>
      </c>
      <c r="G181" s="22" t="s">
        <v>143</v>
      </c>
      <c r="H181" s="21" t="s">
        <v>168</v>
      </c>
      <c r="I181" s="21" t="s">
        <v>27</v>
      </c>
      <c r="J181" s="31" t="s">
        <v>165</v>
      </c>
      <c r="K181" s="24">
        <v>8</v>
      </c>
      <c r="M181" s="25" t="str">
        <f>IF(I181="","",IF(I181="인문",성적입력!$C$8,성적입력!$C$9))</f>
        <v>A</v>
      </c>
      <c r="N181" s="26">
        <f>성적입력!$C$15</f>
        <v>3</v>
      </c>
      <c r="P181" s="27" t="str">
        <f t="shared" si="6"/>
        <v>소신</v>
      </c>
      <c r="R181" s="26">
        <f t="array" ref="R181">IFERROR(IF(OR(J181="",M181="",F181=""),"",IF(F181="학생부종합",INDEX(종합배치표!$C:$Q,MATCH(J181,종합배치표!$B:$B,0),(MATCH(M181,{"A","B","C","D","E"},0)-1)*3+1),INDEX(교과배치표!$C:$Q,MATCH(J181,교과배치표!$B:$B,0),(MATCH(M181,{"A","B","C","D","E"},0)-1)*3+1))),"")</f>
        <v>3.15</v>
      </c>
      <c r="S181" s="26">
        <f t="array" ref="S181">IFERROR(IF(OR(J181="",M181="",F181=""),"",IF(F181="학생부종합",INDEX(종합배치표!$C:$Q,MATCH(J181,종합배치표!$B:$B,0),(MATCH(M181,{"A","B","C","D","E"},0)-1)*3+2),INDEX(교과배치표!$C:$Q,MATCH(J181,교과배치표!$B:$B,0),(MATCH(M181,{"A","B","C","D","E"},0)-1)*3+2))),"")</f>
        <v>2.9499999999999997</v>
      </c>
      <c r="T181" s="26">
        <f t="array" ref="T181">IFERROR(IF(OR(J181="",M181="",F181=""),"",IF(F181="학생부종합",INDEX(종합배치표!$C:$Q,MATCH(J181,종합배치표!$B:$B,0),(MATCH(M181,{"A","B","C","D","E"},0)-1)*3+3),INDEX(교과배치표!$C:$Q,MATCH(J181,교과배치표!$B:$B,0),(MATCH(M181,{"A","B","C","D","E"},0)-1)*3+3))),"")</f>
        <v>2.7499999999999996</v>
      </c>
      <c r="V181" s="140">
        <f t="shared" si="7"/>
        <v>2.7</v>
      </c>
      <c r="W181" s="141" t="str">
        <f t="shared" si="8"/>
        <v>안정</v>
      </c>
    </row>
    <row r="182" spans="2:23" ht="14.25" customHeight="1">
      <c r="B182" s="20">
        <v>1679</v>
      </c>
      <c r="C182" s="21" t="s">
        <v>22</v>
      </c>
      <c r="D182" s="21" t="s">
        <v>22</v>
      </c>
      <c r="E182" s="21" t="s">
        <v>142</v>
      </c>
      <c r="F182" s="21" t="s">
        <v>68</v>
      </c>
      <c r="G182" s="21" t="s">
        <v>145</v>
      </c>
      <c r="H182" s="21" t="s">
        <v>168</v>
      </c>
      <c r="I182" s="21" t="s">
        <v>27</v>
      </c>
      <c r="J182" s="31" t="s">
        <v>166</v>
      </c>
      <c r="K182" s="24">
        <v>4</v>
      </c>
      <c r="M182" s="25" t="str">
        <f>IF(I182="","",IF(I182="인문",성적입력!$C$8,성적입력!$C$9))</f>
        <v>A</v>
      </c>
      <c r="N182" s="26">
        <f>성적입력!$C$15</f>
        <v>3</v>
      </c>
      <c r="P182" s="27" t="str">
        <f t="shared" si="6"/>
        <v>상향</v>
      </c>
      <c r="R182" s="26">
        <f t="array" ref="R182">IFERROR(IF(OR(J182="",M182="",F182=""),"",IF(F182="학생부종합",INDEX(종합배치표!$C:$Q,MATCH(J182,종합배치표!$B:$B,0),(MATCH(M182,{"A","B","C","D","E"},0)-1)*3+1),INDEX(교과배치표!$C:$Q,MATCH(J182,교과배치표!$B:$B,0),(MATCH(M182,{"A","B","C","D","E"},0)-1)*3+1))),"")</f>
        <v>2</v>
      </c>
      <c r="S182" s="26">
        <f t="array" ref="S182">IFERROR(IF(OR(J182="",M182="",F182=""),"",IF(F182="학생부종합",INDEX(종합배치표!$C:$Q,MATCH(J182,종합배치표!$B:$B,0),(MATCH(M182,{"A","B","C","D","E"},0)-1)*3+2),INDEX(교과배치표!$C:$Q,MATCH(J182,교과배치표!$B:$B,0),(MATCH(M182,{"A","B","C","D","E"},0)-1)*3+2))),"")</f>
        <v>1.95</v>
      </c>
      <c r="T182" s="26">
        <f t="array" ref="T182">IFERROR(IF(OR(J182="",M182="",F182=""),"",IF(F182="학생부종합",INDEX(종합배치표!$C:$Q,MATCH(J182,종합배치표!$B:$B,0),(MATCH(M182,{"A","B","C","D","E"},0)-1)*3+3),INDEX(교과배치표!$C:$Q,MATCH(J182,교과배치표!$B:$B,0),(MATCH(M182,{"A","B","C","D","E"},0)-1)*3+3))),"")</f>
        <v>1.9</v>
      </c>
      <c r="V182" s="140">
        <f t="shared" si="7"/>
        <v>2.7</v>
      </c>
      <c r="W182" s="141" t="str">
        <f t="shared" si="8"/>
        <v>상향</v>
      </c>
    </row>
    <row r="183" spans="2:23" ht="14.25" customHeight="1">
      <c r="B183" s="20">
        <v>1683</v>
      </c>
      <c r="C183" s="21" t="s">
        <v>22</v>
      </c>
      <c r="D183" s="21" t="s">
        <v>22</v>
      </c>
      <c r="E183" s="21" t="s">
        <v>142</v>
      </c>
      <c r="F183" s="21" t="s">
        <v>24</v>
      </c>
      <c r="G183" s="22" t="s">
        <v>143</v>
      </c>
      <c r="H183" s="21" t="s">
        <v>169</v>
      </c>
      <c r="I183" s="21" t="s">
        <v>60</v>
      </c>
      <c r="J183" s="31" t="s">
        <v>148</v>
      </c>
      <c r="K183" s="24">
        <v>12</v>
      </c>
      <c r="M183" s="25" t="str">
        <f>IF(I183="","",IF(I183="인문",성적입력!$C$8,성적입력!$C$9))</f>
        <v>A</v>
      </c>
      <c r="N183" s="26">
        <f>성적입력!$C$15</f>
        <v>3</v>
      </c>
      <c r="P183" s="27" t="str">
        <f t="shared" si="6"/>
        <v>적정</v>
      </c>
      <c r="R183" s="26">
        <f t="array" ref="R183">IFERROR(IF(OR(J183="",M183="",F183=""),"",IF(F183="학생부종합",INDEX(종합배치표!$C:$Q,MATCH(J183,종합배치표!$B:$B,0),(MATCH(M183,{"A","B","C","D","E"},0)-1)*3+1),INDEX(교과배치표!$C:$Q,MATCH(J183,교과배치표!$B:$B,0),(MATCH(M183,{"A","B","C","D","E"},0)-1)*3+1))),"")</f>
        <v>3.2</v>
      </c>
      <c r="S183" s="26">
        <f t="array" ref="S183">IFERROR(IF(OR(J183="",M183="",F183=""),"",IF(F183="학생부종합",INDEX(종합배치표!$C:$Q,MATCH(J183,종합배치표!$B:$B,0),(MATCH(M183,{"A","B","C","D","E"},0)-1)*3+2),INDEX(교과배치표!$C:$Q,MATCH(J183,교과배치표!$B:$B,0),(MATCH(M183,{"A","B","C","D","E"},0)-1)*3+2))),"")</f>
        <v>3</v>
      </c>
      <c r="T183" s="26">
        <f t="array" ref="T183">IFERROR(IF(OR(J183="",M183="",F183=""),"",IF(F183="학생부종합",INDEX(종합배치표!$C:$Q,MATCH(J183,종합배치표!$B:$B,0),(MATCH(M183,{"A","B","C","D","E"},0)-1)*3+3),INDEX(교과배치표!$C:$Q,MATCH(J183,교과배치표!$B:$B,0),(MATCH(M183,{"A","B","C","D","E"},0)-1)*3+3))),"")</f>
        <v>2.8</v>
      </c>
      <c r="V183" s="140">
        <f t="shared" si="7"/>
        <v>2.7</v>
      </c>
      <c r="W183" s="141" t="str">
        <f t="shared" si="8"/>
        <v>안정</v>
      </c>
    </row>
    <row r="184" spans="2:23" ht="14.25" customHeight="1">
      <c r="B184" s="20">
        <v>1682</v>
      </c>
      <c r="C184" s="21" t="s">
        <v>22</v>
      </c>
      <c r="D184" s="21" t="s">
        <v>22</v>
      </c>
      <c r="E184" s="21" t="s">
        <v>142</v>
      </c>
      <c r="F184" s="21" t="s">
        <v>68</v>
      </c>
      <c r="G184" s="21" t="s">
        <v>145</v>
      </c>
      <c r="H184" s="21" t="s">
        <v>169</v>
      </c>
      <c r="I184" s="21" t="s">
        <v>60</v>
      </c>
      <c r="J184" s="31" t="s">
        <v>149</v>
      </c>
      <c r="K184" s="24">
        <v>8</v>
      </c>
      <c r="M184" s="25" t="str">
        <f>IF(I184="","",IF(I184="인문",성적입력!$C$8,성적입력!$C$9))</f>
        <v>A</v>
      </c>
      <c r="N184" s="26">
        <f>성적입력!$C$15</f>
        <v>3</v>
      </c>
      <c r="P184" s="27" t="str">
        <f t="shared" si="6"/>
        <v>상향</v>
      </c>
      <c r="R184" s="26">
        <f t="array" ref="R184">IFERROR(IF(OR(J184="",M184="",F184=""),"",IF(F184="학생부종합",INDEX(종합배치표!$C:$Q,MATCH(J184,종합배치표!$B:$B,0),(MATCH(M184,{"A","B","C","D","E"},0)-1)*3+1),INDEX(교과배치표!$C:$Q,MATCH(J184,교과배치표!$B:$B,0),(MATCH(M184,{"A","B","C","D","E"},0)-1)*3+1))),"")</f>
        <v>2</v>
      </c>
      <c r="S184" s="26">
        <f t="array" ref="S184">IFERROR(IF(OR(J184="",M184="",F184=""),"",IF(F184="학생부종합",INDEX(종합배치표!$C:$Q,MATCH(J184,종합배치표!$B:$B,0),(MATCH(M184,{"A","B","C","D","E"},0)-1)*3+2),INDEX(교과배치표!$C:$Q,MATCH(J184,교과배치표!$B:$B,0),(MATCH(M184,{"A","B","C","D","E"},0)-1)*3+2))),"")</f>
        <v>1.95</v>
      </c>
      <c r="T184" s="26">
        <f t="array" ref="T184">IFERROR(IF(OR(J184="",M184="",F184=""),"",IF(F184="학생부종합",INDEX(종합배치표!$C:$Q,MATCH(J184,종합배치표!$B:$B,0),(MATCH(M184,{"A","B","C","D","E"},0)-1)*3+3),INDEX(교과배치표!$C:$Q,MATCH(J184,교과배치표!$B:$B,0),(MATCH(M184,{"A","B","C","D","E"},0)-1)*3+3))),"")</f>
        <v>1.9</v>
      </c>
      <c r="V184" s="140">
        <f t="shared" si="7"/>
        <v>2.7</v>
      </c>
      <c r="W184" s="141" t="str">
        <f t="shared" si="8"/>
        <v>상향</v>
      </c>
    </row>
    <row r="185" spans="2:23" ht="14.25" customHeight="1">
      <c r="B185" s="20">
        <v>1685</v>
      </c>
      <c r="C185" s="21" t="s">
        <v>170</v>
      </c>
      <c r="D185" s="21" t="s">
        <v>171</v>
      </c>
      <c r="E185" s="21" t="s">
        <v>142</v>
      </c>
      <c r="F185" s="21" t="s">
        <v>24</v>
      </c>
      <c r="G185" s="22" t="s">
        <v>143</v>
      </c>
      <c r="H185" s="21" t="s">
        <v>172</v>
      </c>
      <c r="I185" s="21" t="s">
        <v>60</v>
      </c>
      <c r="J185" s="31" t="s">
        <v>161</v>
      </c>
      <c r="K185" s="24">
        <v>10</v>
      </c>
      <c r="M185" s="25" t="str">
        <f>IF(I185="","",IF(I185="인문",성적입력!$C$8,성적입력!$C$9))</f>
        <v>A</v>
      </c>
      <c r="N185" s="26">
        <f>성적입력!$C$15</f>
        <v>3</v>
      </c>
      <c r="P185" s="27" t="str">
        <f t="shared" si="6"/>
        <v>소신</v>
      </c>
      <c r="R185" s="26">
        <f t="array" ref="R185">IFERROR(IF(OR(J185="",M185="",F185=""),"",IF(F185="학생부종합",INDEX(종합배치표!$C:$Q,MATCH(J185,종합배치표!$B:$B,0),(MATCH(M185,{"A","B","C","D","E"},0)-1)*3+1),INDEX(교과배치표!$C:$Q,MATCH(J185,교과배치표!$B:$B,0),(MATCH(M185,{"A","B","C","D","E"},0)-1)*3+1))),"")</f>
        <v>3.1</v>
      </c>
      <c r="S185" s="26">
        <f t="array" ref="S185">IFERROR(IF(OR(J185="",M185="",F185=""),"",IF(F185="학생부종합",INDEX(종합배치표!$C:$Q,MATCH(J185,종합배치표!$B:$B,0),(MATCH(M185,{"A","B","C","D","E"},0)-1)*3+2),INDEX(교과배치표!$C:$Q,MATCH(J185,교과배치표!$B:$B,0),(MATCH(M185,{"A","B","C","D","E"},0)-1)*3+2))),"")</f>
        <v>2.9</v>
      </c>
      <c r="T185" s="26">
        <f t="array" ref="T185">IFERROR(IF(OR(J185="",M185="",F185=""),"",IF(F185="학생부종합",INDEX(종합배치표!$C:$Q,MATCH(J185,종합배치표!$B:$B,0),(MATCH(M185,{"A","B","C","D","E"},0)-1)*3+3),INDEX(교과배치표!$C:$Q,MATCH(J185,교과배치표!$B:$B,0),(MATCH(M185,{"A","B","C","D","E"},0)-1)*3+3))),"")</f>
        <v>2.6999999999999997</v>
      </c>
      <c r="V185" s="140">
        <f t="shared" si="7"/>
        <v>2.7</v>
      </c>
      <c r="W185" s="141" t="str">
        <f t="shared" si="8"/>
        <v>안정</v>
      </c>
    </row>
    <row r="186" spans="2:23" ht="14.25" customHeight="1">
      <c r="B186" s="20">
        <v>1684</v>
      </c>
      <c r="C186" s="21" t="s">
        <v>170</v>
      </c>
      <c r="D186" s="21" t="s">
        <v>171</v>
      </c>
      <c r="E186" s="21" t="s">
        <v>142</v>
      </c>
      <c r="F186" s="21" t="s">
        <v>68</v>
      </c>
      <c r="G186" s="21" t="s">
        <v>145</v>
      </c>
      <c r="H186" s="21" t="s">
        <v>172</v>
      </c>
      <c r="I186" s="21" t="s">
        <v>60</v>
      </c>
      <c r="J186" s="31" t="s">
        <v>162</v>
      </c>
      <c r="K186" s="24">
        <v>7</v>
      </c>
      <c r="M186" s="25" t="str">
        <f>IF(I186="","",IF(I186="인문",성적입력!$C$8,성적입력!$C$9))</f>
        <v>A</v>
      </c>
      <c r="N186" s="26">
        <f>성적입력!$C$15</f>
        <v>3</v>
      </c>
      <c r="P186" s="27" t="str">
        <f t="shared" si="6"/>
        <v>상향</v>
      </c>
      <c r="R186" s="26">
        <f t="array" ref="R186">IFERROR(IF(OR(J186="",M186="",F186=""),"",IF(F186="학생부종합",INDEX(종합배치표!$C:$Q,MATCH(J186,종합배치표!$B:$B,0),(MATCH(M186,{"A","B","C","D","E"},0)-1)*3+1),INDEX(교과배치표!$C:$Q,MATCH(J186,교과배치표!$B:$B,0),(MATCH(M186,{"A","B","C","D","E"},0)-1)*3+1))),"")</f>
        <v>1.9</v>
      </c>
      <c r="S186" s="26">
        <f t="array" ref="S186">IFERROR(IF(OR(J186="",M186="",F186=""),"",IF(F186="학생부종합",INDEX(종합배치표!$C:$Q,MATCH(J186,종합배치표!$B:$B,0),(MATCH(M186,{"A","B","C","D","E"},0)-1)*3+2),INDEX(교과배치표!$C:$Q,MATCH(J186,교과배치표!$B:$B,0),(MATCH(M186,{"A","B","C","D","E"},0)-1)*3+2))),"")</f>
        <v>1.8499999999999999</v>
      </c>
      <c r="T186" s="26">
        <f t="array" ref="T186">IFERROR(IF(OR(J186="",M186="",F186=""),"",IF(F186="학생부종합",INDEX(종합배치표!$C:$Q,MATCH(J186,종합배치표!$B:$B,0),(MATCH(M186,{"A","B","C","D","E"},0)-1)*3+3),INDEX(교과배치표!$C:$Q,MATCH(J186,교과배치표!$B:$B,0),(MATCH(M186,{"A","B","C","D","E"},0)-1)*3+3))),"")</f>
        <v>1.7999999999999998</v>
      </c>
      <c r="V186" s="140">
        <f t="shared" si="7"/>
        <v>2.7</v>
      </c>
      <c r="W186" s="141" t="str">
        <f t="shared" si="8"/>
        <v>상향</v>
      </c>
    </row>
    <row r="187" spans="2:23" ht="14.25" customHeight="1">
      <c r="B187" s="20">
        <v>1687</v>
      </c>
      <c r="C187" s="21" t="s">
        <v>22</v>
      </c>
      <c r="D187" s="21" t="s">
        <v>22</v>
      </c>
      <c r="E187" s="21" t="s">
        <v>142</v>
      </c>
      <c r="F187" s="21" t="s">
        <v>24</v>
      </c>
      <c r="G187" s="22" t="s">
        <v>143</v>
      </c>
      <c r="H187" s="21" t="s">
        <v>95</v>
      </c>
      <c r="I187" s="21" t="s">
        <v>60</v>
      </c>
      <c r="J187" s="31" t="s">
        <v>173</v>
      </c>
      <c r="K187" s="24">
        <v>9</v>
      </c>
      <c r="M187" s="25" t="str">
        <f>IF(I187="","",IF(I187="인문",성적입력!$C$8,성적입력!$C$9))</f>
        <v>A</v>
      </c>
      <c r="N187" s="26">
        <f>성적입력!$C$15</f>
        <v>3</v>
      </c>
      <c r="P187" s="27" t="str">
        <f t="shared" si="6"/>
        <v>적정</v>
      </c>
      <c r="R187" s="26">
        <f t="array" ref="R187">IFERROR(IF(OR(J187="",M187="",F187=""),"",IF(F187="학생부종합",INDEX(종합배치표!$C:$Q,MATCH(J187,종합배치표!$B:$B,0),(MATCH(M187,{"A","B","C","D","E"},0)-1)*3+1),INDEX(교과배치표!$C:$Q,MATCH(J187,교과배치표!$B:$B,0),(MATCH(M187,{"A","B","C","D","E"},0)-1)*3+1))),"")</f>
        <v>3.3000000000000003</v>
      </c>
      <c r="S187" s="26">
        <f t="array" ref="S187">IFERROR(IF(OR(J187="",M187="",F187=""),"",IF(F187="학생부종합",INDEX(종합배치표!$C:$Q,MATCH(J187,종합배치표!$B:$B,0),(MATCH(M187,{"A","B","C","D","E"},0)-1)*3+2),INDEX(교과배치표!$C:$Q,MATCH(J187,교과배치표!$B:$B,0),(MATCH(M187,{"A","B","C","D","E"},0)-1)*3+2))),"")</f>
        <v>3.1</v>
      </c>
      <c r="T187" s="26">
        <f t="array" ref="T187">IFERROR(IF(OR(J187="",M187="",F187=""),"",IF(F187="학생부종합",INDEX(종합배치표!$C:$Q,MATCH(J187,종합배치표!$B:$B,0),(MATCH(M187,{"A","B","C","D","E"},0)-1)*3+3),INDEX(교과배치표!$C:$Q,MATCH(J187,교과배치표!$B:$B,0),(MATCH(M187,{"A","B","C","D","E"},0)-1)*3+3))),"")</f>
        <v>2.9</v>
      </c>
      <c r="V187" s="140">
        <f t="shared" si="7"/>
        <v>2.7</v>
      </c>
      <c r="W187" s="141" t="str">
        <f t="shared" si="8"/>
        <v>안정</v>
      </c>
    </row>
    <row r="188" spans="2:23" ht="14.25" customHeight="1">
      <c r="B188" s="20">
        <v>1686</v>
      </c>
      <c r="C188" s="21" t="s">
        <v>22</v>
      </c>
      <c r="D188" s="21" t="s">
        <v>22</v>
      </c>
      <c r="E188" s="21" t="s">
        <v>142</v>
      </c>
      <c r="F188" s="21" t="s">
        <v>68</v>
      </c>
      <c r="G188" s="21" t="s">
        <v>145</v>
      </c>
      <c r="H188" s="21" t="s">
        <v>95</v>
      </c>
      <c r="I188" s="21" t="s">
        <v>60</v>
      </c>
      <c r="J188" s="31" t="s">
        <v>174</v>
      </c>
      <c r="K188" s="24">
        <v>4</v>
      </c>
      <c r="M188" s="25" t="str">
        <f>IF(I188="","",IF(I188="인문",성적입력!$C$8,성적입력!$C$9))</f>
        <v>A</v>
      </c>
      <c r="N188" s="26">
        <f>성적입력!$C$15</f>
        <v>3</v>
      </c>
      <c r="P188" s="27" t="str">
        <f t="shared" si="6"/>
        <v>상향</v>
      </c>
      <c r="R188" s="26">
        <f t="array" ref="R188">IFERROR(IF(OR(J188="",M188="",F188=""),"",IF(F188="학생부종합",INDEX(종합배치표!$C:$Q,MATCH(J188,종합배치표!$B:$B,0),(MATCH(M188,{"A","B","C","D","E"},0)-1)*3+1),INDEX(교과배치표!$C:$Q,MATCH(J188,교과배치표!$B:$B,0),(MATCH(M188,{"A","B","C","D","E"},0)-1)*3+1))),"")</f>
        <v>2.0999999999999996</v>
      </c>
      <c r="S188" s="26">
        <f t="array" ref="S188">IFERROR(IF(OR(J188="",M188="",F188=""),"",IF(F188="학생부종합",INDEX(종합배치표!$C:$Q,MATCH(J188,종합배치표!$B:$B,0),(MATCH(M188,{"A","B","C","D","E"},0)-1)*3+2),INDEX(교과배치표!$C:$Q,MATCH(J188,교과배치표!$B:$B,0),(MATCH(M188,{"A","B","C","D","E"},0)-1)*3+2))),"")</f>
        <v>2.0499999999999998</v>
      </c>
      <c r="T188" s="26">
        <f t="array" ref="T188">IFERROR(IF(OR(J188="",M188="",F188=""),"",IF(F188="학생부종합",INDEX(종합배치표!$C:$Q,MATCH(J188,종합배치표!$B:$B,0),(MATCH(M188,{"A","B","C","D","E"},0)-1)*3+3),INDEX(교과배치표!$C:$Q,MATCH(J188,교과배치표!$B:$B,0),(MATCH(M188,{"A","B","C","D","E"},0)-1)*3+3))),"")</f>
        <v>1.9999999999999998</v>
      </c>
      <c r="V188" s="140">
        <f t="shared" si="7"/>
        <v>2.7</v>
      </c>
      <c r="W188" s="141" t="str">
        <f t="shared" si="8"/>
        <v>상향</v>
      </c>
    </row>
    <row r="189" spans="2:23" ht="14.25" customHeight="1">
      <c r="B189" s="20">
        <v>1689</v>
      </c>
      <c r="C189" s="21" t="s">
        <v>22</v>
      </c>
      <c r="D189" s="21" t="s">
        <v>22</v>
      </c>
      <c r="E189" s="21" t="s">
        <v>142</v>
      </c>
      <c r="F189" s="21" t="s">
        <v>24</v>
      </c>
      <c r="G189" s="22" t="s">
        <v>143</v>
      </c>
      <c r="H189" s="21" t="s">
        <v>133</v>
      </c>
      <c r="I189" s="21" t="s">
        <v>60</v>
      </c>
      <c r="J189" s="31" t="s">
        <v>144</v>
      </c>
      <c r="K189" s="24">
        <v>6</v>
      </c>
      <c r="M189" s="25" t="str">
        <f>IF(I189="","",IF(I189="인문",성적입력!$C$8,성적입력!$C$9))</f>
        <v>A</v>
      </c>
      <c r="N189" s="26">
        <f>성적입력!$C$15</f>
        <v>3</v>
      </c>
      <c r="P189" s="27" t="str">
        <f t="shared" si="6"/>
        <v>적정</v>
      </c>
      <c r="R189" s="26">
        <f t="array" ref="R189">IFERROR(IF(OR(J189="",M189="",F189=""),"",IF(F189="학생부종합",INDEX(종합배치표!$C:$Q,MATCH(J189,종합배치표!$B:$B,0),(MATCH(M189,{"A","B","C","D","E"},0)-1)*3+1),INDEX(교과배치표!$C:$Q,MATCH(J189,교과배치표!$B:$B,0),(MATCH(M189,{"A","B","C","D","E"},0)-1)*3+1))),"")</f>
        <v>3.21</v>
      </c>
      <c r="S189" s="26">
        <f t="array" ref="S189">IFERROR(IF(OR(J189="",M189="",F189=""),"",IF(F189="학생부종합",INDEX(종합배치표!$C:$Q,MATCH(J189,종합배치표!$B:$B,0),(MATCH(M189,{"A","B","C","D","E"},0)-1)*3+2),INDEX(교과배치표!$C:$Q,MATCH(J189,교과배치표!$B:$B,0),(MATCH(M189,{"A","B","C","D","E"},0)-1)*3+2))),"")</f>
        <v>3.01</v>
      </c>
      <c r="T189" s="26">
        <f t="array" ref="T189">IFERROR(IF(OR(J189="",M189="",F189=""),"",IF(F189="학생부종합",INDEX(종합배치표!$C:$Q,MATCH(J189,종합배치표!$B:$B,0),(MATCH(M189,{"A","B","C","D","E"},0)-1)*3+3),INDEX(교과배치표!$C:$Q,MATCH(J189,교과배치표!$B:$B,0),(MATCH(M189,{"A","B","C","D","E"},0)-1)*3+3))),"")</f>
        <v>2.8099999999999996</v>
      </c>
      <c r="V189" s="140">
        <f t="shared" si="7"/>
        <v>2.7</v>
      </c>
      <c r="W189" s="141" t="str">
        <f t="shared" si="8"/>
        <v>안정</v>
      </c>
    </row>
    <row r="190" spans="2:23" ht="14.25" customHeight="1">
      <c r="B190" s="20">
        <v>1688</v>
      </c>
      <c r="C190" s="21" t="s">
        <v>22</v>
      </c>
      <c r="D190" s="21" t="s">
        <v>22</v>
      </c>
      <c r="E190" s="21" t="s">
        <v>142</v>
      </c>
      <c r="F190" s="21" t="s">
        <v>68</v>
      </c>
      <c r="G190" s="21" t="s">
        <v>145</v>
      </c>
      <c r="H190" s="21" t="s">
        <v>133</v>
      </c>
      <c r="I190" s="21" t="s">
        <v>60</v>
      </c>
      <c r="J190" s="31" t="s">
        <v>146</v>
      </c>
      <c r="K190" s="24">
        <v>4</v>
      </c>
      <c r="M190" s="25" t="str">
        <f>IF(I190="","",IF(I190="인문",성적입력!$C$8,성적입력!$C$9))</f>
        <v>A</v>
      </c>
      <c r="N190" s="26">
        <f>성적입력!$C$15</f>
        <v>3</v>
      </c>
      <c r="P190" s="27" t="str">
        <f t="shared" si="6"/>
        <v>상향</v>
      </c>
      <c r="R190" s="26">
        <f t="array" ref="R190">IFERROR(IF(OR(J190="",M190="",F190=""),"",IF(F190="학생부종합",INDEX(종합배치표!$C:$Q,MATCH(J190,종합배치표!$B:$B,0),(MATCH(M190,{"A","B","C","D","E"},0)-1)*3+1),INDEX(교과배치표!$C:$Q,MATCH(J190,교과배치표!$B:$B,0),(MATCH(M190,{"A","B","C","D","E"},0)-1)*3+1))),"")</f>
        <v>2.0599999999999996</v>
      </c>
      <c r="S190" s="26">
        <f t="array" ref="S190">IFERROR(IF(OR(J190="",M190="",F190=""),"",IF(F190="학생부종합",INDEX(종합배치표!$C:$Q,MATCH(J190,종합배치표!$B:$B,0),(MATCH(M190,{"A","B","C","D","E"},0)-1)*3+2),INDEX(교과배치표!$C:$Q,MATCH(J190,교과배치표!$B:$B,0),(MATCH(M190,{"A","B","C","D","E"},0)-1)*3+2))),"")</f>
        <v>2.0099999999999998</v>
      </c>
      <c r="T190" s="26">
        <f t="array" ref="T190">IFERROR(IF(OR(J190="",M190="",F190=""),"",IF(F190="학생부종합",INDEX(종합배치표!$C:$Q,MATCH(J190,종합배치표!$B:$B,0),(MATCH(M190,{"A","B","C","D","E"},0)-1)*3+3),INDEX(교과배치표!$C:$Q,MATCH(J190,교과배치표!$B:$B,0),(MATCH(M190,{"A","B","C","D","E"},0)-1)*3+3))),"")</f>
        <v>1.9599999999999997</v>
      </c>
      <c r="V190" s="140">
        <f t="shared" si="7"/>
        <v>2.7</v>
      </c>
      <c r="W190" s="141" t="str">
        <f t="shared" si="8"/>
        <v>상향</v>
      </c>
    </row>
    <row r="191" spans="2:23" ht="14.25" customHeight="1">
      <c r="B191" s="20">
        <v>1692</v>
      </c>
      <c r="C191" s="21" t="s">
        <v>22</v>
      </c>
      <c r="D191" s="21" t="s">
        <v>22</v>
      </c>
      <c r="E191" s="21" t="s">
        <v>142</v>
      </c>
      <c r="F191" s="21" t="s">
        <v>24</v>
      </c>
      <c r="G191" s="22" t="s">
        <v>143</v>
      </c>
      <c r="H191" s="21" t="s">
        <v>175</v>
      </c>
      <c r="I191" s="21" t="s">
        <v>60</v>
      </c>
      <c r="J191" s="31" t="s">
        <v>161</v>
      </c>
      <c r="K191" s="24">
        <v>16</v>
      </c>
      <c r="M191" s="25" t="str">
        <f>IF(I191="","",IF(I191="인문",성적입력!$C$8,성적입력!$C$9))</f>
        <v>A</v>
      </c>
      <c r="N191" s="26">
        <f>성적입력!$C$15</f>
        <v>3</v>
      </c>
      <c r="P191" s="27" t="str">
        <f t="shared" si="6"/>
        <v>소신</v>
      </c>
      <c r="R191" s="26">
        <f t="array" ref="R191">IFERROR(IF(OR(J191="",M191="",F191=""),"",IF(F191="학생부종합",INDEX(종합배치표!$C:$Q,MATCH(J191,종합배치표!$B:$B,0),(MATCH(M191,{"A","B","C","D","E"},0)-1)*3+1),INDEX(교과배치표!$C:$Q,MATCH(J191,교과배치표!$B:$B,0),(MATCH(M191,{"A","B","C","D","E"},0)-1)*3+1))),"")</f>
        <v>3.1</v>
      </c>
      <c r="S191" s="26">
        <f t="array" ref="S191">IFERROR(IF(OR(J191="",M191="",F191=""),"",IF(F191="학생부종합",INDEX(종합배치표!$C:$Q,MATCH(J191,종합배치표!$B:$B,0),(MATCH(M191,{"A","B","C","D","E"},0)-1)*3+2),INDEX(교과배치표!$C:$Q,MATCH(J191,교과배치표!$B:$B,0),(MATCH(M191,{"A","B","C","D","E"},0)-1)*3+2))),"")</f>
        <v>2.9</v>
      </c>
      <c r="T191" s="26">
        <f t="array" ref="T191">IFERROR(IF(OR(J191="",M191="",F191=""),"",IF(F191="학생부종합",INDEX(종합배치표!$C:$Q,MATCH(J191,종합배치표!$B:$B,0),(MATCH(M191,{"A","B","C","D","E"},0)-1)*3+3),INDEX(교과배치표!$C:$Q,MATCH(J191,교과배치표!$B:$B,0),(MATCH(M191,{"A","B","C","D","E"},0)-1)*3+3))),"")</f>
        <v>2.6999999999999997</v>
      </c>
      <c r="V191" s="140">
        <f t="shared" si="7"/>
        <v>2.7</v>
      </c>
      <c r="W191" s="141" t="str">
        <f t="shared" si="8"/>
        <v>안정</v>
      </c>
    </row>
    <row r="192" spans="2:23" ht="14.25" customHeight="1">
      <c r="B192" s="20">
        <v>1691</v>
      </c>
      <c r="C192" s="21" t="s">
        <v>22</v>
      </c>
      <c r="D192" s="21" t="s">
        <v>22</v>
      </c>
      <c r="E192" s="21" t="s">
        <v>142</v>
      </c>
      <c r="F192" s="21" t="s">
        <v>68</v>
      </c>
      <c r="G192" s="21" t="s">
        <v>145</v>
      </c>
      <c r="H192" s="21" t="s">
        <v>175</v>
      </c>
      <c r="I192" s="21" t="s">
        <v>60</v>
      </c>
      <c r="J192" s="31" t="s">
        <v>162</v>
      </c>
      <c r="K192" s="24">
        <v>6</v>
      </c>
      <c r="M192" s="25" t="str">
        <f>IF(I192="","",IF(I192="인문",성적입력!$C$8,성적입력!$C$9))</f>
        <v>A</v>
      </c>
      <c r="N192" s="26">
        <f>성적입력!$C$15</f>
        <v>3</v>
      </c>
      <c r="P192" s="27" t="str">
        <f t="shared" si="6"/>
        <v>상향</v>
      </c>
      <c r="R192" s="26">
        <f t="array" ref="R192">IFERROR(IF(OR(J192="",M192="",F192=""),"",IF(F192="학생부종합",INDEX(종합배치표!$C:$Q,MATCH(J192,종합배치표!$B:$B,0),(MATCH(M192,{"A","B","C","D","E"},0)-1)*3+1),INDEX(교과배치표!$C:$Q,MATCH(J192,교과배치표!$B:$B,0),(MATCH(M192,{"A","B","C","D","E"},0)-1)*3+1))),"")</f>
        <v>1.9</v>
      </c>
      <c r="S192" s="26">
        <f t="array" ref="S192">IFERROR(IF(OR(J192="",M192="",F192=""),"",IF(F192="학생부종합",INDEX(종합배치표!$C:$Q,MATCH(J192,종합배치표!$B:$B,0),(MATCH(M192,{"A","B","C","D","E"},0)-1)*3+2),INDEX(교과배치표!$C:$Q,MATCH(J192,교과배치표!$B:$B,0),(MATCH(M192,{"A","B","C","D","E"},0)-1)*3+2))),"")</f>
        <v>1.8499999999999999</v>
      </c>
      <c r="T192" s="26">
        <f t="array" ref="T192">IFERROR(IF(OR(J192="",M192="",F192=""),"",IF(F192="학생부종합",INDEX(종합배치표!$C:$Q,MATCH(J192,종합배치표!$B:$B,0),(MATCH(M192,{"A","B","C","D","E"},0)-1)*3+3),INDEX(교과배치표!$C:$Q,MATCH(J192,교과배치표!$B:$B,0),(MATCH(M192,{"A","B","C","D","E"},0)-1)*3+3))),"")</f>
        <v>1.7999999999999998</v>
      </c>
      <c r="V192" s="140">
        <f t="shared" si="7"/>
        <v>2.7</v>
      </c>
      <c r="W192" s="141" t="str">
        <f t="shared" si="8"/>
        <v>상향</v>
      </c>
    </row>
    <row r="193" spans="2:23" ht="14.25" customHeight="1">
      <c r="B193" s="20">
        <v>1703</v>
      </c>
      <c r="C193" s="21" t="s">
        <v>22</v>
      </c>
      <c r="D193" s="21" t="s">
        <v>22</v>
      </c>
      <c r="E193" s="21" t="s">
        <v>142</v>
      </c>
      <c r="F193" s="21" t="s">
        <v>24</v>
      </c>
      <c r="G193" s="22" t="s">
        <v>143</v>
      </c>
      <c r="H193" s="21" t="s">
        <v>176</v>
      </c>
      <c r="I193" s="21" t="s">
        <v>60</v>
      </c>
      <c r="J193" s="31" t="s">
        <v>161</v>
      </c>
      <c r="K193" s="24">
        <v>18</v>
      </c>
      <c r="M193" s="25" t="str">
        <f>IF(I193="","",IF(I193="인문",성적입력!$C$8,성적입력!$C$9))</f>
        <v>A</v>
      </c>
      <c r="N193" s="26">
        <f>성적입력!$C$15</f>
        <v>3</v>
      </c>
      <c r="P193" s="27" t="str">
        <f t="shared" si="6"/>
        <v>소신</v>
      </c>
      <c r="R193" s="26">
        <f t="array" ref="R193">IFERROR(IF(OR(J193="",M193="",F193=""),"",IF(F193="학생부종합",INDEX(종합배치표!$C:$Q,MATCH(J193,종합배치표!$B:$B,0),(MATCH(M193,{"A","B","C","D","E"},0)-1)*3+1),INDEX(교과배치표!$C:$Q,MATCH(J193,교과배치표!$B:$B,0),(MATCH(M193,{"A","B","C","D","E"},0)-1)*3+1))),"")</f>
        <v>3.1</v>
      </c>
      <c r="S193" s="26">
        <f t="array" ref="S193">IFERROR(IF(OR(J193="",M193="",F193=""),"",IF(F193="학생부종합",INDEX(종합배치표!$C:$Q,MATCH(J193,종합배치표!$B:$B,0),(MATCH(M193,{"A","B","C","D","E"},0)-1)*3+2),INDEX(교과배치표!$C:$Q,MATCH(J193,교과배치표!$B:$B,0),(MATCH(M193,{"A","B","C","D","E"},0)-1)*3+2))),"")</f>
        <v>2.9</v>
      </c>
      <c r="T193" s="26">
        <f t="array" ref="T193">IFERROR(IF(OR(J193="",M193="",F193=""),"",IF(F193="학생부종합",INDEX(종합배치표!$C:$Q,MATCH(J193,종합배치표!$B:$B,0),(MATCH(M193,{"A","B","C","D","E"},0)-1)*3+3),INDEX(교과배치표!$C:$Q,MATCH(J193,교과배치표!$B:$B,0),(MATCH(M193,{"A","B","C","D","E"},0)-1)*3+3))),"")</f>
        <v>2.6999999999999997</v>
      </c>
      <c r="V193" s="140">
        <f t="shared" si="7"/>
        <v>2.7</v>
      </c>
      <c r="W193" s="141" t="str">
        <f t="shared" si="8"/>
        <v>안정</v>
      </c>
    </row>
    <row r="194" spans="2:23" ht="14.25" customHeight="1">
      <c r="B194" s="20">
        <v>1702</v>
      </c>
      <c r="C194" s="21" t="s">
        <v>22</v>
      </c>
      <c r="D194" s="21" t="s">
        <v>22</v>
      </c>
      <c r="E194" s="21" t="s">
        <v>142</v>
      </c>
      <c r="F194" s="21" t="s">
        <v>68</v>
      </c>
      <c r="G194" s="21" t="s">
        <v>145</v>
      </c>
      <c r="H194" s="21" t="s">
        <v>176</v>
      </c>
      <c r="I194" s="21" t="s">
        <v>60</v>
      </c>
      <c r="J194" s="31" t="s">
        <v>162</v>
      </c>
      <c r="K194" s="24">
        <v>10</v>
      </c>
      <c r="M194" s="25" t="str">
        <f>IF(I194="","",IF(I194="인문",성적입력!$C$8,성적입력!$C$9))</f>
        <v>A</v>
      </c>
      <c r="N194" s="26">
        <f>성적입력!$C$15</f>
        <v>3</v>
      </c>
      <c r="P194" s="27" t="str">
        <f t="shared" si="6"/>
        <v>상향</v>
      </c>
      <c r="R194" s="26">
        <f t="array" ref="R194">IFERROR(IF(OR(J194="",M194="",F194=""),"",IF(F194="학생부종합",INDEX(종합배치표!$C:$Q,MATCH(J194,종합배치표!$B:$B,0),(MATCH(M194,{"A","B","C","D","E"},0)-1)*3+1),INDEX(교과배치표!$C:$Q,MATCH(J194,교과배치표!$B:$B,0),(MATCH(M194,{"A","B","C","D","E"},0)-1)*3+1))),"")</f>
        <v>1.9</v>
      </c>
      <c r="S194" s="26">
        <f t="array" ref="S194">IFERROR(IF(OR(J194="",M194="",F194=""),"",IF(F194="학생부종합",INDEX(종합배치표!$C:$Q,MATCH(J194,종합배치표!$B:$B,0),(MATCH(M194,{"A","B","C","D","E"},0)-1)*3+2),INDEX(교과배치표!$C:$Q,MATCH(J194,교과배치표!$B:$B,0),(MATCH(M194,{"A","B","C","D","E"},0)-1)*3+2))),"")</f>
        <v>1.8499999999999999</v>
      </c>
      <c r="T194" s="26">
        <f t="array" ref="T194">IFERROR(IF(OR(J194="",M194="",F194=""),"",IF(F194="학생부종합",INDEX(종합배치표!$C:$Q,MATCH(J194,종합배치표!$B:$B,0),(MATCH(M194,{"A","B","C","D","E"},0)-1)*3+3),INDEX(교과배치표!$C:$Q,MATCH(J194,교과배치표!$B:$B,0),(MATCH(M194,{"A","B","C","D","E"},0)-1)*3+3))),"")</f>
        <v>1.7999999999999998</v>
      </c>
      <c r="V194" s="140">
        <f t="shared" si="7"/>
        <v>2.7</v>
      </c>
      <c r="W194" s="141" t="str">
        <f t="shared" si="8"/>
        <v>상향</v>
      </c>
    </row>
    <row r="195" spans="2:23" ht="14.25" customHeight="1">
      <c r="B195" s="20">
        <v>1705</v>
      </c>
      <c r="C195" s="21" t="s">
        <v>22</v>
      </c>
      <c r="D195" s="21" t="s">
        <v>22</v>
      </c>
      <c r="E195" s="21" t="s">
        <v>142</v>
      </c>
      <c r="F195" s="21" t="s">
        <v>24</v>
      </c>
      <c r="G195" s="22" t="s">
        <v>143</v>
      </c>
      <c r="H195" s="21" t="s">
        <v>44</v>
      </c>
      <c r="I195" s="21" t="s">
        <v>27</v>
      </c>
      <c r="J195" s="31" t="s">
        <v>144</v>
      </c>
      <c r="K195" s="24">
        <v>8</v>
      </c>
      <c r="M195" s="25" t="str">
        <f>IF(I195="","",IF(I195="인문",성적입력!$C$8,성적입력!$C$9))</f>
        <v>A</v>
      </c>
      <c r="N195" s="26">
        <f>성적입력!$C$15</f>
        <v>3</v>
      </c>
      <c r="P195" s="27" t="str">
        <f t="shared" si="6"/>
        <v>적정</v>
      </c>
      <c r="R195" s="26">
        <f t="array" ref="R195">IFERROR(IF(OR(J195="",M195="",F195=""),"",IF(F195="학생부종합",INDEX(종합배치표!$C:$Q,MATCH(J195,종합배치표!$B:$B,0),(MATCH(M195,{"A","B","C","D","E"},0)-1)*3+1),INDEX(교과배치표!$C:$Q,MATCH(J195,교과배치표!$B:$B,0),(MATCH(M195,{"A","B","C","D","E"},0)-1)*3+1))),"")</f>
        <v>3.21</v>
      </c>
      <c r="S195" s="26">
        <f t="array" ref="S195">IFERROR(IF(OR(J195="",M195="",F195=""),"",IF(F195="학생부종합",INDEX(종합배치표!$C:$Q,MATCH(J195,종합배치표!$B:$B,0),(MATCH(M195,{"A","B","C","D","E"},0)-1)*3+2),INDEX(교과배치표!$C:$Q,MATCH(J195,교과배치표!$B:$B,0),(MATCH(M195,{"A","B","C","D","E"},0)-1)*3+2))),"")</f>
        <v>3.01</v>
      </c>
      <c r="T195" s="26">
        <f t="array" ref="T195">IFERROR(IF(OR(J195="",M195="",F195=""),"",IF(F195="학생부종합",INDEX(종합배치표!$C:$Q,MATCH(J195,종합배치표!$B:$B,0),(MATCH(M195,{"A","B","C","D","E"},0)-1)*3+3),INDEX(교과배치표!$C:$Q,MATCH(J195,교과배치표!$B:$B,0),(MATCH(M195,{"A","B","C","D","E"},0)-1)*3+3))),"")</f>
        <v>2.8099999999999996</v>
      </c>
      <c r="V195" s="140">
        <f t="shared" si="7"/>
        <v>2.7</v>
      </c>
      <c r="W195" s="141" t="str">
        <f t="shared" si="8"/>
        <v>안정</v>
      </c>
    </row>
    <row r="196" spans="2:23" ht="14.25" customHeight="1">
      <c r="B196" s="20">
        <v>1704</v>
      </c>
      <c r="C196" s="21" t="s">
        <v>22</v>
      </c>
      <c r="D196" s="21" t="s">
        <v>22</v>
      </c>
      <c r="E196" s="21" t="s">
        <v>142</v>
      </c>
      <c r="F196" s="21" t="s">
        <v>68</v>
      </c>
      <c r="G196" s="21" t="s">
        <v>145</v>
      </c>
      <c r="H196" s="21" t="s">
        <v>44</v>
      </c>
      <c r="I196" s="21" t="s">
        <v>27</v>
      </c>
      <c r="J196" s="31" t="s">
        <v>146</v>
      </c>
      <c r="K196" s="24">
        <v>7</v>
      </c>
      <c r="M196" s="25" t="str">
        <f>IF(I196="","",IF(I196="인문",성적입력!$C$8,성적입력!$C$9))</f>
        <v>A</v>
      </c>
      <c r="N196" s="26">
        <f>성적입력!$C$15</f>
        <v>3</v>
      </c>
      <c r="P196" s="27" t="str">
        <f t="shared" si="6"/>
        <v>상향</v>
      </c>
      <c r="R196" s="26">
        <f t="array" ref="R196">IFERROR(IF(OR(J196="",M196="",F196=""),"",IF(F196="학생부종합",INDEX(종합배치표!$C:$Q,MATCH(J196,종합배치표!$B:$B,0),(MATCH(M196,{"A","B","C","D","E"},0)-1)*3+1),INDEX(교과배치표!$C:$Q,MATCH(J196,교과배치표!$B:$B,0),(MATCH(M196,{"A","B","C","D","E"},0)-1)*3+1))),"")</f>
        <v>2.0599999999999996</v>
      </c>
      <c r="S196" s="26">
        <f t="array" ref="S196">IFERROR(IF(OR(J196="",M196="",F196=""),"",IF(F196="학생부종합",INDEX(종합배치표!$C:$Q,MATCH(J196,종합배치표!$B:$B,0),(MATCH(M196,{"A","B","C","D","E"},0)-1)*3+2),INDEX(교과배치표!$C:$Q,MATCH(J196,교과배치표!$B:$B,0),(MATCH(M196,{"A","B","C","D","E"},0)-1)*3+2))),"")</f>
        <v>2.0099999999999998</v>
      </c>
      <c r="T196" s="26">
        <f t="array" ref="T196">IFERROR(IF(OR(J196="",M196="",F196=""),"",IF(F196="학생부종합",INDEX(종합배치표!$C:$Q,MATCH(J196,종합배치표!$B:$B,0),(MATCH(M196,{"A","B","C","D","E"},0)-1)*3+3),INDEX(교과배치표!$C:$Q,MATCH(J196,교과배치표!$B:$B,0),(MATCH(M196,{"A","B","C","D","E"},0)-1)*3+3))),"")</f>
        <v>1.9599999999999997</v>
      </c>
      <c r="V196" s="140">
        <f t="shared" si="7"/>
        <v>2.7</v>
      </c>
      <c r="W196" s="141" t="str">
        <f t="shared" si="8"/>
        <v>상향</v>
      </c>
    </row>
    <row r="197" spans="2:23" ht="14.25" customHeight="1">
      <c r="B197" s="20">
        <v>1707</v>
      </c>
      <c r="C197" s="21" t="s">
        <v>22</v>
      </c>
      <c r="D197" s="21" t="s">
        <v>22</v>
      </c>
      <c r="E197" s="21" t="s">
        <v>142</v>
      </c>
      <c r="F197" s="21" t="s">
        <v>68</v>
      </c>
      <c r="G197" s="21" t="s">
        <v>145</v>
      </c>
      <c r="H197" s="21" t="s">
        <v>177</v>
      </c>
      <c r="I197" s="21" t="s">
        <v>27</v>
      </c>
      <c r="J197" s="31" t="s">
        <v>178</v>
      </c>
      <c r="K197" s="24">
        <v>50</v>
      </c>
      <c r="M197" s="25" t="str">
        <f>IF(I197="","",IF(I197="인문",성적입력!$C$8,성적입력!$C$9))</f>
        <v>A</v>
      </c>
      <c r="N197" s="26">
        <f>성적입력!$C$15</f>
        <v>3</v>
      </c>
      <c r="P197" s="27" t="str">
        <f t="shared" ref="P197:P260" si="9">IF(OR(J197="",N197="",M197=""),"",IF(N197&lt;=T197,"안정",IF(N197&lt;=S197,"적정",IF(N197&lt;=R197,"소신","상향"))))</f>
        <v>안정</v>
      </c>
      <c r="R197" s="26" t="str">
        <f t="array" ref="R197">IFERROR(IF(OR(J197="",M197="",F197=""),"",IF(F197="학생부종합",INDEX(종합배치표!$C:$Q,MATCH(J197,종합배치표!$B:$B,0),(MATCH(M197,{"A","B","C","D","E"},0)-1)*3+1),INDEX(교과배치표!$C:$Q,MATCH(J197,교과배치표!$B:$B,0),(MATCH(M197,{"A","B","C","D","E"},0)-1)*3+1))),"")</f>
        <v/>
      </c>
      <c r="S197" s="26" t="str">
        <f t="array" ref="S197">IFERROR(IF(OR(J197="",M197="",F197=""),"",IF(F197="학생부종합",INDEX(종합배치표!$C:$Q,MATCH(J197,종합배치표!$B:$B,0),(MATCH(M197,{"A","B","C","D","E"},0)-1)*3+2),INDEX(교과배치표!$C:$Q,MATCH(J197,교과배치표!$B:$B,0),(MATCH(M197,{"A","B","C","D","E"},0)-1)*3+2))),"")</f>
        <v/>
      </c>
      <c r="T197" s="26" t="str">
        <f t="array" ref="T197">IFERROR(IF(OR(J197="",M197="",F197=""),"",IF(F197="학생부종합",INDEX(종합배치표!$C:$Q,MATCH(J197,종합배치표!$B:$B,0),(MATCH(M197,{"A","B","C","D","E"},0)-1)*3+3),INDEX(교과배치표!$C:$Q,MATCH(J197,교과배치표!$B:$B,0),(MATCH(M197,{"A","B","C","D","E"},0)-1)*3+3))),"")</f>
        <v/>
      </c>
      <c r="V197" s="140">
        <f t="shared" ref="V197:V260" si="10">$W$2</f>
        <v>2.7</v>
      </c>
      <c r="W197" s="141" t="str">
        <f t="shared" ref="W197:W260" si="11">IF(OR(J197="",V197="",M197=""),"",IF(V197&lt;=T197,"안정",IF(V197&lt;=S197,"적정",IF(V197&lt;=R197,"소신","상향"))))</f>
        <v>안정</v>
      </c>
    </row>
    <row r="198" spans="2:23" ht="14.25" customHeight="1">
      <c r="B198" s="20">
        <v>1708</v>
      </c>
      <c r="C198" s="21" t="s">
        <v>22</v>
      </c>
      <c r="D198" s="21" t="s">
        <v>22</v>
      </c>
      <c r="E198" s="21" t="s">
        <v>142</v>
      </c>
      <c r="F198" s="21" t="s">
        <v>68</v>
      </c>
      <c r="G198" s="21" t="s">
        <v>145</v>
      </c>
      <c r="H198" s="21" t="s">
        <v>179</v>
      </c>
      <c r="I198" s="21" t="s">
        <v>60</v>
      </c>
      <c r="J198" s="31" t="s">
        <v>180</v>
      </c>
      <c r="K198" s="24">
        <v>50</v>
      </c>
      <c r="M198" s="25" t="str">
        <f>IF(I198="","",IF(I198="인문",성적입력!$C$8,성적입력!$C$9))</f>
        <v>A</v>
      </c>
      <c r="N198" s="26">
        <f>성적입력!$C$15</f>
        <v>3</v>
      </c>
      <c r="P198" s="27" t="str">
        <f t="shared" si="9"/>
        <v>상향</v>
      </c>
      <c r="R198" s="26">
        <f t="array" ref="R198">IFERROR(IF(OR(J198="",M198="",F198=""),"",IF(F198="학생부종합",INDEX(종합배치표!$C:$Q,MATCH(J198,종합배치표!$B:$B,0),(MATCH(M198,{"A","B","C","D","E"},0)-1)*3+1),INDEX(교과배치표!$C:$Q,MATCH(J198,교과배치표!$B:$B,0),(MATCH(M198,{"A","B","C","D","E"},0)-1)*3+1))),"")</f>
        <v>2.0499999999999998</v>
      </c>
      <c r="S198" s="26">
        <f t="array" ref="S198">IFERROR(IF(OR(J198="",M198="",F198=""),"",IF(F198="학생부종합",INDEX(종합배치표!$C:$Q,MATCH(J198,종합배치표!$B:$B,0),(MATCH(M198,{"A","B","C","D","E"},0)-1)*3+2),INDEX(교과배치표!$C:$Q,MATCH(J198,교과배치표!$B:$B,0),(MATCH(M198,{"A","B","C","D","E"},0)-1)*3+2))),"")</f>
        <v>2</v>
      </c>
      <c r="T198" s="26">
        <f t="array" ref="T198">IFERROR(IF(OR(J198="",M198="",F198=""),"",IF(F198="학생부종합",INDEX(종합배치표!$C:$Q,MATCH(J198,종합배치표!$B:$B,0),(MATCH(M198,{"A","B","C","D","E"},0)-1)*3+3),INDEX(교과배치표!$C:$Q,MATCH(J198,교과배치표!$B:$B,0),(MATCH(M198,{"A","B","C","D","E"},0)-1)*3+3))),"")</f>
        <v>1.95</v>
      </c>
      <c r="V198" s="140">
        <f t="shared" si="10"/>
        <v>2.7</v>
      </c>
      <c r="W198" s="141" t="str">
        <f t="shared" si="11"/>
        <v>상향</v>
      </c>
    </row>
    <row r="199" spans="2:23" ht="14.25" customHeight="1">
      <c r="B199" s="20">
        <v>1711</v>
      </c>
      <c r="C199" s="21" t="s">
        <v>22</v>
      </c>
      <c r="D199" s="21" t="s">
        <v>22</v>
      </c>
      <c r="E199" s="21" t="s">
        <v>142</v>
      </c>
      <c r="F199" s="21" t="s">
        <v>24</v>
      </c>
      <c r="G199" s="22" t="s">
        <v>143</v>
      </c>
      <c r="H199" s="21" t="s">
        <v>181</v>
      </c>
      <c r="I199" s="21" t="s">
        <v>27</v>
      </c>
      <c r="J199" s="31" t="s">
        <v>157</v>
      </c>
      <c r="K199" s="24">
        <v>16</v>
      </c>
      <c r="M199" s="25" t="str">
        <f>IF(I199="","",IF(I199="인문",성적입력!$C$8,성적입력!$C$9))</f>
        <v>A</v>
      </c>
      <c r="N199" s="26">
        <f>성적입력!$C$15</f>
        <v>3</v>
      </c>
      <c r="P199" s="27" t="str">
        <f t="shared" si="9"/>
        <v>적정</v>
      </c>
      <c r="R199" s="26">
        <f t="array" ref="R199">IFERROR(IF(OR(J199="",M199="",F199=""),"",IF(F199="학생부종합",INDEX(종합배치표!$C:$Q,MATCH(J199,종합배치표!$B:$B,0),(MATCH(M199,{"A","B","C","D","E"},0)-1)*3+1),INDEX(교과배치표!$C:$Q,MATCH(J199,교과배치표!$B:$B,0),(MATCH(M199,{"A","B","C","D","E"},0)-1)*3+1))),"")</f>
        <v>3.1999999999999997</v>
      </c>
      <c r="S199" s="26">
        <f t="array" ref="S199">IFERROR(IF(OR(J199="",M199="",F199=""),"",IF(F199="학생부종합",INDEX(종합배치표!$C:$Q,MATCH(J199,종합배치표!$B:$B,0),(MATCH(M199,{"A","B","C","D","E"},0)-1)*3+2),INDEX(교과배치표!$C:$Q,MATCH(J199,교과배치표!$B:$B,0),(MATCH(M199,{"A","B","C","D","E"},0)-1)*3+2))),"")</f>
        <v>2.9999999999999996</v>
      </c>
      <c r="T199" s="26">
        <f t="array" ref="T199">IFERROR(IF(OR(J199="",M199="",F199=""),"",IF(F199="학생부종합",INDEX(종합배치표!$C:$Q,MATCH(J199,종합배치표!$B:$B,0),(MATCH(M199,{"A","B","C","D","E"},0)-1)*3+3),INDEX(교과배치표!$C:$Q,MATCH(J199,교과배치표!$B:$B,0),(MATCH(M199,{"A","B","C","D","E"},0)-1)*3+3))),"")</f>
        <v>2.7999999999999994</v>
      </c>
      <c r="V199" s="140">
        <f t="shared" si="10"/>
        <v>2.7</v>
      </c>
      <c r="W199" s="141" t="str">
        <f t="shared" si="11"/>
        <v>안정</v>
      </c>
    </row>
    <row r="200" spans="2:23" ht="14.25" customHeight="1">
      <c r="B200" s="20">
        <v>1710</v>
      </c>
      <c r="C200" s="21" t="s">
        <v>22</v>
      </c>
      <c r="D200" s="21" t="s">
        <v>22</v>
      </c>
      <c r="E200" s="21" t="s">
        <v>142</v>
      </c>
      <c r="F200" s="21" t="s">
        <v>68</v>
      </c>
      <c r="G200" s="21" t="s">
        <v>145</v>
      </c>
      <c r="H200" s="21" t="s">
        <v>181</v>
      </c>
      <c r="I200" s="21" t="s">
        <v>27</v>
      </c>
      <c r="J200" s="31" t="s">
        <v>158</v>
      </c>
      <c r="K200" s="24">
        <v>8</v>
      </c>
      <c r="M200" s="25" t="str">
        <f>IF(I200="","",IF(I200="인문",성적입력!$C$8,성적입력!$C$9))</f>
        <v>A</v>
      </c>
      <c r="N200" s="26">
        <f>성적입력!$C$15</f>
        <v>3</v>
      </c>
      <c r="P200" s="27" t="str">
        <f t="shared" si="9"/>
        <v>상향</v>
      </c>
      <c r="R200" s="26">
        <f t="array" ref="R200">IFERROR(IF(OR(J200="",M200="",F200=""),"",IF(F200="학생부종합",INDEX(종합배치표!$C:$Q,MATCH(J200,종합배치표!$B:$B,0),(MATCH(M200,{"A","B","C","D","E"},0)-1)*3+1),INDEX(교과배치표!$C:$Q,MATCH(J200,교과배치표!$B:$B,0),(MATCH(M200,{"A","B","C","D","E"},0)-1)*3+1))),"")</f>
        <v>2.0499999999999998</v>
      </c>
      <c r="S200" s="26">
        <f t="array" ref="S200">IFERROR(IF(OR(J200="",M200="",F200=""),"",IF(F200="학생부종합",INDEX(종합배치표!$C:$Q,MATCH(J200,종합배치표!$B:$B,0),(MATCH(M200,{"A","B","C","D","E"},0)-1)*3+2),INDEX(교과배치표!$C:$Q,MATCH(J200,교과배치표!$B:$B,0),(MATCH(M200,{"A","B","C","D","E"},0)-1)*3+2))),"")</f>
        <v>2</v>
      </c>
      <c r="T200" s="26">
        <f t="array" ref="T200">IFERROR(IF(OR(J200="",M200="",F200=""),"",IF(F200="학생부종합",INDEX(종합배치표!$C:$Q,MATCH(J200,종합배치표!$B:$B,0),(MATCH(M200,{"A","B","C","D","E"},0)-1)*3+3),INDEX(교과배치표!$C:$Q,MATCH(J200,교과배치표!$B:$B,0),(MATCH(M200,{"A","B","C","D","E"},0)-1)*3+3))),"")</f>
        <v>1.95</v>
      </c>
      <c r="V200" s="140">
        <f t="shared" si="10"/>
        <v>2.7</v>
      </c>
      <c r="W200" s="141" t="str">
        <f t="shared" si="11"/>
        <v>상향</v>
      </c>
    </row>
    <row r="201" spans="2:23" ht="14.25" customHeight="1">
      <c r="B201" s="20">
        <v>1716</v>
      </c>
      <c r="C201" s="21" t="s">
        <v>170</v>
      </c>
      <c r="D201" s="21" t="s">
        <v>171</v>
      </c>
      <c r="E201" s="21" t="s">
        <v>142</v>
      </c>
      <c r="F201" s="21" t="s">
        <v>24</v>
      </c>
      <c r="G201" s="22" t="s">
        <v>143</v>
      </c>
      <c r="H201" s="21" t="s">
        <v>182</v>
      </c>
      <c r="I201" s="21" t="s">
        <v>60</v>
      </c>
      <c r="J201" s="31" t="s">
        <v>173</v>
      </c>
      <c r="K201" s="24">
        <v>19</v>
      </c>
      <c r="M201" s="25" t="str">
        <f>IF(I201="","",IF(I201="인문",성적입력!$C$8,성적입력!$C$9))</f>
        <v>A</v>
      </c>
      <c r="N201" s="26">
        <f>성적입력!$C$15</f>
        <v>3</v>
      </c>
      <c r="P201" s="27" t="str">
        <f t="shared" si="9"/>
        <v>적정</v>
      </c>
      <c r="R201" s="26">
        <f t="array" ref="R201">IFERROR(IF(OR(J201="",M201="",F201=""),"",IF(F201="학생부종합",INDEX(종합배치표!$C:$Q,MATCH(J201,종합배치표!$B:$B,0),(MATCH(M201,{"A","B","C","D","E"},0)-1)*3+1),INDEX(교과배치표!$C:$Q,MATCH(J201,교과배치표!$B:$B,0),(MATCH(M201,{"A","B","C","D","E"},0)-1)*3+1))),"")</f>
        <v>3.3000000000000003</v>
      </c>
      <c r="S201" s="26">
        <f t="array" ref="S201">IFERROR(IF(OR(J201="",M201="",F201=""),"",IF(F201="학생부종합",INDEX(종합배치표!$C:$Q,MATCH(J201,종합배치표!$B:$B,0),(MATCH(M201,{"A","B","C","D","E"},0)-1)*3+2),INDEX(교과배치표!$C:$Q,MATCH(J201,교과배치표!$B:$B,0),(MATCH(M201,{"A","B","C","D","E"},0)-1)*3+2))),"")</f>
        <v>3.1</v>
      </c>
      <c r="T201" s="26">
        <f t="array" ref="T201">IFERROR(IF(OR(J201="",M201="",F201=""),"",IF(F201="학생부종합",INDEX(종합배치표!$C:$Q,MATCH(J201,종합배치표!$B:$B,0),(MATCH(M201,{"A","B","C","D","E"},0)-1)*3+3),INDEX(교과배치표!$C:$Q,MATCH(J201,교과배치표!$B:$B,0),(MATCH(M201,{"A","B","C","D","E"},0)-1)*3+3))),"")</f>
        <v>2.9</v>
      </c>
      <c r="V201" s="140">
        <f t="shared" si="10"/>
        <v>2.7</v>
      </c>
      <c r="W201" s="141" t="str">
        <f t="shared" si="11"/>
        <v>안정</v>
      </c>
    </row>
    <row r="202" spans="2:23" ht="14.25" customHeight="1">
      <c r="B202" s="20">
        <v>1715</v>
      </c>
      <c r="C202" s="21" t="s">
        <v>170</v>
      </c>
      <c r="D202" s="21" t="s">
        <v>171</v>
      </c>
      <c r="E202" s="21" t="s">
        <v>142</v>
      </c>
      <c r="F202" s="21" t="s">
        <v>68</v>
      </c>
      <c r="G202" s="21" t="s">
        <v>145</v>
      </c>
      <c r="H202" s="21" t="s">
        <v>182</v>
      </c>
      <c r="I202" s="21" t="s">
        <v>60</v>
      </c>
      <c r="J202" s="31" t="s">
        <v>174</v>
      </c>
      <c r="K202" s="24">
        <v>11</v>
      </c>
      <c r="M202" s="25" t="str">
        <f>IF(I202="","",IF(I202="인문",성적입력!$C$8,성적입력!$C$9))</f>
        <v>A</v>
      </c>
      <c r="N202" s="26">
        <f>성적입력!$C$15</f>
        <v>3</v>
      </c>
      <c r="P202" s="27" t="str">
        <f t="shared" si="9"/>
        <v>상향</v>
      </c>
      <c r="R202" s="26">
        <f t="array" ref="R202">IFERROR(IF(OR(J202="",M202="",F202=""),"",IF(F202="학생부종합",INDEX(종합배치표!$C:$Q,MATCH(J202,종합배치표!$B:$B,0),(MATCH(M202,{"A","B","C","D","E"},0)-1)*3+1),INDEX(교과배치표!$C:$Q,MATCH(J202,교과배치표!$B:$B,0),(MATCH(M202,{"A","B","C","D","E"},0)-1)*3+1))),"")</f>
        <v>2.0999999999999996</v>
      </c>
      <c r="S202" s="26">
        <f t="array" ref="S202">IFERROR(IF(OR(J202="",M202="",F202=""),"",IF(F202="학생부종합",INDEX(종합배치표!$C:$Q,MATCH(J202,종합배치표!$B:$B,0),(MATCH(M202,{"A","B","C","D","E"},0)-1)*3+2),INDEX(교과배치표!$C:$Q,MATCH(J202,교과배치표!$B:$B,0),(MATCH(M202,{"A","B","C","D","E"},0)-1)*3+2))),"")</f>
        <v>2.0499999999999998</v>
      </c>
      <c r="T202" s="26">
        <f t="array" ref="T202">IFERROR(IF(OR(J202="",M202="",F202=""),"",IF(F202="학생부종합",INDEX(종합배치표!$C:$Q,MATCH(J202,종합배치표!$B:$B,0),(MATCH(M202,{"A","B","C","D","E"},0)-1)*3+3),INDEX(교과배치표!$C:$Q,MATCH(J202,교과배치표!$B:$B,0),(MATCH(M202,{"A","B","C","D","E"},0)-1)*3+3))),"")</f>
        <v>1.9999999999999998</v>
      </c>
      <c r="V202" s="140">
        <f t="shared" si="10"/>
        <v>2.7</v>
      </c>
      <c r="W202" s="141" t="str">
        <f t="shared" si="11"/>
        <v>상향</v>
      </c>
    </row>
    <row r="203" spans="2:23" ht="14.25" customHeight="1">
      <c r="B203" s="20">
        <v>1720</v>
      </c>
      <c r="C203" s="21" t="s">
        <v>170</v>
      </c>
      <c r="D203" s="21" t="s">
        <v>171</v>
      </c>
      <c r="E203" s="21" t="s">
        <v>142</v>
      </c>
      <c r="F203" s="21" t="s">
        <v>24</v>
      </c>
      <c r="G203" s="22" t="s">
        <v>143</v>
      </c>
      <c r="H203" s="21" t="s">
        <v>183</v>
      </c>
      <c r="I203" s="21" t="s">
        <v>60</v>
      </c>
      <c r="J203" s="31" t="s">
        <v>161</v>
      </c>
      <c r="K203" s="24">
        <v>9</v>
      </c>
      <c r="M203" s="25" t="str">
        <f>IF(I203="","",IF(I203="인문",성적입력!$C$8,성적입력!$C$9))</f>
        <v>A</v>
      </c>
      <c r="N203" s="26">
        <f>성적입력!$C$15</f>
        <v>3</v>
      </c>
      <c r="P203" s="27" t="str">
        <f t="shared" si="9"/>
        <v>소신</v>
      </c>
      <c r="R203" s="26">
        <f t="array" ref="R203">IFERROR(IF(OR(J203="",M203="",F203=""),"",IF(F203="학생부종합",INDEX(종합배치표!$C:$Q,MATCH(J203,종합배치표!$B:$B,0),(MATCH(M203,{"A","B","C","D","E"},0)-1)*3+1),INDEX(교과배치표!$C:$Q,MATCH(J203,교과배치표!$B:$B,0),(MATCH(M203,{"A","B","C","D","E"},0)-1)*3+1))),"")</f>
        <v>3.1</v>
      </c>
      <c r="S203" s="26">
        <f t="array" ref="S203">IFERROR(IF(OR(J203="",M203="",F203=""),"",IF(F203="학생부종합",INDEX(종합배치표!$C:$Q,MATCH(J203,종합배치표!$B:$B,0),(MATCH(M203,{"A","B","C","D","E"},0)-1)*3+2),INDEX(교과배치표!$C:$Q,MATCH(J203,교과배치표!$B:$B,0),(MATCH(M203,{"A","B","C","D","E"},0)-1)*3+2))),"")</f>
        <v>2.9</v>
      </c>
      <c r="T203" s="26">
        <f t="array" ref="T203">IFERROR(IF(OR(J203="",M203="",F203=""),"",IF(F203="학생부종합",INDEX(종합배치표!$C:$Q,MATCH(J203,종합배치표!$B:$B,0),(MATCH(M203,{"A","B","C","D","E"},0)-1)*3+3),INDEX(교과배치표!$C:$Q,MATCH(J203,교과배치표!$B:$B,0),(MATCH(M203,{"A","B","C","D","E"},0)-1)*3+3))),"")</f>
        <v>2.6999999999999997</v>
      </c>
      <c r="V203" s="140">
        <f t="shared" si="10"/>
        <v>2.7</v>
      </c>
      <c r="W203" s="141" t="str">
        <f t="shared" si="11"/>
        <v>안정</v>
      </c>
    </row>
    <row r="204" spans="2:23" ht="14.25" customHeight="1">
      <c r="B204" s="20">
        <v>1719</v>
      </c>
      <c r="C204" s="21" t="s">
        <v>170</v>
      </c>
      <c r="D204" s="21" t="s">
        <v>171</v>
      </c>
      <c r="E204" s="21" t="s">
        <v>142</v>
      </c>
      <c r="F204" s="21" t="s">
        <v>68</v>
      </c>
      <c r="G204" s="21" t="s">
        <v>145</v>
      </c>
      <c r="H204" s="21" t="s">
        <v>183</v>
      </c>
      <c r="I204" s="21" t="s">
        <v>60</v>
      </c>
      <c r="J204" s="31" t="s">
        <v>162</v>
      </c>
      <c r="K204" s="24">
        <v>5</v>
      </c>
      <c r="M204" s="25" t="str">
        <f>IF(I204="","",IF(I204="인문",성적입력!$C$8,성적입력!$C$9))</f>
        <v>A</v>
      </c>
      <c r="N204" s="26">
        <f>성적입력!$C$15</f>
        <v>3</v>
      </c>
      <c r="P204" s="27" t="str">
        <f t="shared" si="9"/>
        <v>상향</v>
      </c>
      <c r="R204" s="26">
        <f t="array" ref="R204">IFERROR(IF(OR(J204="",M204="",F204=""),"",IF(F204="학생부종합",INDEX(종합배치표!$C:$Q,MATCH(J204,종합배치표!$B:$B,0),(MATCH(M204,{"A","B","C","D","E"},0)-1)*3+1),INDEX(교과배치표!$C:$Q,MATCH(J204,교과배치표!$B:$B,0),(MATCH(M204,{"A","B","C","D","E"},0)-1)*3+1))),"")</f>
        <v>1.9</v>
      </c>
      <c r="S204" s="26">
        <f t="array" ref="S204">IFERROR(IF(OR(J204="",M204="",F204=""),"",IF(F204="학생부종합",INDEX(종합배치표!$C:$Q,MATCH(J204,종합배치표!$B:$B,0),(MATCH(M204,{"A","B","C","D","E"},0)-1)*3+2),INDEX(교과배치표!$C:$Q,MATCH(J204,교과배치표!$B:$B,0),(MATCH(M204,{"A","B","C","D","E"},0)-1)*3+2))),"")</f>
        <v>1.8499999999999999</v>
      </c>
      <c r="T204" s="26">
        <f t="array" ref="T204">IFERROR(IF(OR(J204="",M204="",F204=""),"",IF(F204="학생부종합",INDEX(종합배치표!$C:$Q,MATCH(J204,종합배치표!$B:$B,0),(MATCH(M204,{"A","B","C","D","E"},0)-1)*3+3),INDEX(교과배치표!$C:$Q,MATCH(J204,교과배치표!$B:$B,0),(MATCH(M204,{"A","B","C","D","E"},0)-1)*3+3))),"")</f>
        <v>1.7999999999999998</v>
      </c>
      <c r="V204" s="140">
        <f t="shared" si="10"/>
        <v>2.7</v>
      </c>
      <c r="W204" s="141" t="str">
        <f t="shared" si="11"/>
        <v>상향</v>
      </c>
    </row>
    <row r="205" spans="2:23" ht="14.25" customHeight="1">
      <c r="B205" s="20">
        <v>1722</v>
      </c>
      <c r="C205" s="21" t="s">
        <v>22</v>
      </c>
      <c r="D205" s="21" t="s">
        <v>22</v>
      </c>
      <c r="E205" s="21" t="s">
        <v>142</v>
      </c>
      <c r="F205" s="21" t="s">
        <v>24</v>
      </c>
      <c r="G205" s="22" t="s">
        <v>143</v>
      </c>
      <c r="H205" s="21" t="s">
        <v>184</v>
      </c>
      <c r="I205" s="21" t="s">
        <v>27</v>
      </c>
      <c r="J205" s="31" t="s">
        <v>157</v>
      </c>
      <c r="K205" s="24">
        <v>7</v>
      </c>
      <c r="M205" s="25" t="str">
        <f>IF(I205="","",IF(I205="인문",성적입력!$C$8,성적입력!$C$9))</f>
        <v>A</v>
      </c>
      <c r="N205" s="26">
        <f>성적입력!$C$15</f>
        <v>3</v>
      </c>
      <c r="P205" s="27" t="str">
        <f t="shared" si="9"/>
        <v>적정</v>
      </c>
      <c r="R205" s="26">
        <f t="array" ref="R205">IFERROR(IF(OR(J205="",M205="",F205=""),"",IF(F205="학생부종합",INDEX(종합배치표!$C:$Q,MATCH(J205,종합배치표!$B:$B,0),(MATCH(M205,{"A","B","C","D","E"},0)-1)*3+1),INDEX(교과배치표!$C:$Q,MATCH(J205,교과배치표!$B:$B,0),(MATCH(M205,{"A","B","C","D","E"},0)-1)*3+1))),"")</f>
        <v>3.1999999999999997</v>
      </c>
      <c r="S205" s="26">
        <f t="array" ref="S205">IFERROR(IF(OR(J205="",M205="",F205=""),"",IF(F205="학생부종합",INDEX(종합배치표!$C:$Q,MATCH(J205,종합배치표!$B:$B,0),(MATCH(M205,{"A","B","C","D","E"},0)-1)*3+2),INDEX(교과배치표!$C:$Q,MATCH(J205,교과배치표!$B:$B,0),(MATCH(M205,{"A","B","C","D","E"},0)-1)*3+2))),"")</f>
        <v>2.9999999999999996</v>
      </c>
      <c r="T205" s="26">
        <f t="array" ref="T205">IFERROR(IF(OR(J205="",M205="",F205=""),"",IF(F205="학생부종합",INDEX(종합배치표!$C:$Q,MATCH(J205,종합배치표!$B:$B,0),(MATCH(M205,{"A","B","C","D","E"},0)-1)*3+3),INDEX(교과배치표!$C:$Q,MATCH(J205,교과배치표!$B:$B,0),(MATCH(M205,{"A","B","C","D","E"},0)-1)*3+3))),"")</f>
        <v>2.7999999999999994</v>
      </c>
      <c r="V205" s="140">
        <f t="shared" si="10"/>
        <v>2.7</v>
      </c>
      <c r="W205" s="141" t="str">
        <f t="shared" si="11"/>
        <v>안정</v>
      </c>
    </row>
    <row r="206" spans="2:23" ht="14.25" customHeight="1">
      <c r="B206" s="20">
        <v>1721</v>
      </c>
      <c r="C206" s="21" t="s">
        <v>22</v>
      </c>
      <c r="D206" s="21" t="s">
        <v>22</v>
      </c>
      <c r="E206" s="21" t="s">
        <v>142</v>
      </c>
      <c r="F206" s="21" t="s">
        <v>68</v>
      </c>
      <c r="G206" s="21" t="s">
        <v>145</v>
      </c>
      <c r="H206" s="21" t="s">
        <v>184</v>
      </c>
      <c r="I206" s="21" t="s">
        <v>27</v>
      </c>
      <c r="J206" s="31" t="s">
        <v>158</v>
      </c>
      <c r="K206" s="24">
        <v>3</v>
      </c>
      <c r="M206" s="25" t="str">
        <f>IF(I206="","",IF(I206="인문",성적입력!$C$8,성적입력!$C$9))</f>
        <v>A</v>
      </c>
      <c r="N206" s="26">
        <f>성적입력!$C$15</f>
        <v>3</v>
      </c>
      <c r="P206" s="27" t="str">
        <f t="shared" si="9"/>
        <v>상향</v>
      </c>
      <c r="R206" s="26">
        <f t="array" ref="R206">IFERROR(IF(OR(J206="",M206="",F206=""),"",IF(F206="학생부종합",INDEX(종합배치표!$C:$Q,MATCH(J206,종합배치표!$B:$B,0),(MATCH(M206,{"A","B","C","D","E"},0)-1)*3+1),INDEX(교과배치표!$C:$Q,MATCH(J206,교과배치표!$B:$B,0),(MATCH(M206,{"A","B","C","D","E"},0)-1)*3+1))),"")</f>
        <v>2.0499999999999998</v>
      </c>
      <c r="S206" s="26">
        <f t="array" ref="S206">IFERROR(IF(OR(J206="",M206="",F206=""),"",IF(F206="학생부종합",INDEX(종합배치표!$C:$Q,MATCH(J206,종합배치표!$B:$B,0),(MATCH(M206,{"A","B","C","D","E"},0)-1)*3+2),INDEX(교과배치표!$C:$Q,MATCH(J206,교과배치표!$B:$B,0),(MATCH(M206,{"A","B","C","D","E"},0)-1)*3+2))),"")</f>
        <v>2</v>
      </c>
      <c r="T206" s="26">
        <f t="array" ref="T206">IFERROR(IF(OR(J206="",M206="",F206=""),"",IF(F206="학생부종합",INDEX(종합배치표!$C:$Q,MATCH(J206,종합배치표!$B:$B,0),(MATCH(M206,{"A","B","C","D","E"},0)-1)*3+3),INDEX(교과배치표!$C:$Q,MATCH(J206,교과배치표!$B:$B,0),(MATCH(M206,{"A","B","C","D","E"},0)-1)*3+3))),"")</f>
        <v>1.95</v>
      </c>
      <c r="V206" s="140">
        <f t="shared" si="10"/>
        <v>2.7</v>
      </c>
      <c r="W206" s="141" t="str">
        <f t="shared" si="11"/>
        <v>상향</v>
      </c>
    </row>
    <row r="207" spans="2:23" ht="14.25" customHeight="1">
      <c r="B207" s="20">
        <v>1726</v>
      </c>
      <c r="C207" s="21" t="s">
        <v>22</v>
      </c>
      <c r="D207" s="21" t="s">
        <v>22</v>
      </c>
      <c r="E207" s="21" t="s">
        <v>142</v>
      </c>
      <c r="F207" s="21" t="s">
        <v>24</v>
      </c>
      <c r="G207" s="22" t="s">
        <v>143</v>
      </c>
      <c r="H207" s="21" t="s">
        <v>185</v>
      </c>
      <c r="I207" s="21" t="s">
        <v>60</v>
      </c>
      <c r="J207" s="31" t="s">
        <v>161</v>
      </c>
      <c r="K207" s="24">
        <v>29</v>
      </c>
      <c r="M207" s="25" t="str">
        <f>IF(I207="","",IF(I207="인문",성적입력!$C$8,성적입력!$C$9))</f>
        <v>A</v>
      </c>
      <c r="N207" s="26">
        <f>성적입력!$C$15</f>
        <v>3</v>
      </c>
      <c r="P207" s="27" t="str">
        <f t="shared" si="9"/>
        <v>소신</v>
      </c>
      <c r="R207" s="26">
        <f t="array" ref="R207">IFERROR(IF(OR(J207="",M207="",F207=""),"",IF(F207="학생부종합",INDEX(종합배치표!$C:$Q,MATCH(J207,종합배치표!$B:$B,0),(MATCH(M207,{"A","B","C","D","E"},0)-1)*3+1),INDEX(교과배치표!$C:$Q,MATCH(J207,교과배치표!$B:$B,0),(MATCH(M207,{"A","B","C","D","E"},0)-1)*3+1))),"")</f>
        <v>3.1</v>
      </c>
      <c r="S207" s="26">
        <f t="array" ref="S207">IFERROR(IF(OR(J207="",M207="",F207=""),"",IF(F207="학생부종합",INDEX(종합배치표!$C:$Q,MATCH(J207,종합배치표!$B:$B,0),(MATCH(M207,{"A","B","C","D","E"},0)-1)*3+2),INDEX(교과배치표!$C:$Q,MATCH(J207,교과배치표!$B:$B,0),(MATCH(M207,{"A","B","C","D","E"},0)-1)*3+2))),"")</f>
        <v>2.9</v>
      </c>
      <c r="T207" s="26">
        <f t="array" ref="T207">IFERROR(IF(OR(J207="",M207="",F207=""),"",IF(F207="학생부종합",INDEX(종합배치표!$C:$Q,MATCH(J207,종합배치표!$B:$B,0),(MATCH(M207,{"A","B","C","D","E"},0)-1)*3+3),INDEX(교과배치표!$C:$Q,MATCH(J207,교과배치표!$B:$B,0),(MATCH(M207,{"A","B","C","D","E"},0)-1)*3+3))),"")</f>
        <v>2.6999999999999997</v>
      </c>
      <c r="V207" s="140">
        <f t="shared" si="10"/>
        <v>2.7</v>
      </c>
      <c r="W207" s="141" t="str">
        <f t="shared" si="11"/>
        <v>안정</v>
      </c>
    </row>
    <row r="208" spans="2:23" ht="14.25" customHeight="1">
      <c r="B208" s="20">
        <v>1725</v>
      </c>
      <c r="C208" s="21" t="s">
        <v>22</v>
      </c>
      <c r="D208" s="21" t="s">
        <v>22</v>
      </c>
      <c r="E208" s="21" t="s">
        <v>142</v>
      </c>
      <c r="F208" s="21" t="s">
        <v>68</v>
      </c>
      <c r="G208" s="21" t="s">
        <v>145</v>
      </c>
      <c r="H208" s="21" t="s">
        <v>185</v>
      </c>
      <c r="I208" s="21" t="s">
        <v>60</v>
      </c>
      <c r="J208" s="31" t="s">
        <v>162</v>
      </c>
      <c r="K208" s="24">
        <v>14</v>
      </c>
      <c r="M208" s="25" t="str">
        <f>IF(I208="","",IF(I208="인문",성적입력!$C$8,성적입력!$C$9))</f>
        <v>A</v>
      </c>
      <c r="N208" s="26">
        <f>성적입력!$C$15</f>
        <v>3</v>
      </c>
      <c r="P208" s="27" t="str">
        <f t="shared" si="9"/>
        <v>상향</v>
      </c>
      <c r="R208" s="26">
        <f t="array" ref="R208">IFERROR(IF(OR(J208="",M208="",F208=""),"",IF(F208="학생부종합",INDEX(종합배치표!$C:$Q,MATCH(J208,종합배치표!$B:$B,0),(MATCH(M208,{"A","B","C","D","E"},0)-1)*3+1),INDEX(교과배치표!$C:$Q,MATCH(J208,교과배치표!$B:$B,0),(MATCH(M208,{"A","B","C","D","E"},0)-1)*3+1))),"")</f>
        <v>1.9</v>
      </c>
      <c r="S208" s="26">
        <f t="array" ref="S208">IFERROR(IF(OR(J208="",M208="",F208=""),"",IF(F208="학생부종합",INDEX(종합배치표!$C:$Q,MATCH(J208,종합배치표!$B:$B,0),(MATCH(M208,{"A","B","C","D","E"},0)-1)*3+2),INDEX(교과배치표!$C:$Q,MATCH(J208,교과배치표!$B:$B,0),(MATCH(M208,{"A","B","C","D","E"},0)-1)*3+2))),"")</f>
        <v>1.8499999999999999</v>
      </c>
      <c r="T208" s="26">
        <f t="array" ref="T208">IFERROR(IF(OR(J208="",M208="",F208=""),"",IF(F208="학생부종합",INDEX(종합배치표!$C:$Q,MATCH(J208,종합배치표!$B:$B,0),(MATCH(M208,{"A","B","C","D","E"},0)-1)*3+3),INDEX(교과배치표!$C:$Q,MATCH(J208,교과배치표!$B:$B,0),(MATCH(M208,{"A","B","C","D","E"},0)-1)*3+3))),"")</f>
        <v>1.7999999999999998</v>
      </c>
      <c r="V208" s="140">
        <f t="shared" si="10"/>
        <v>2.7</v>
      </c>
      <c r="W208" s="141" t="str">
        <f t="shared" si="11"/>
        <v>상향</v>
      </c>
    </row>
    <row r="209" spans="2:23" ht="14.25" customHeight="1">
      <c r="B209" s="20">
        <v>1730</v>
      </c>
      <c r="C209" s="21" t="s">
        <v>22</v>
      </c>
      <c r="D209" s="21" t="s">
        <v>22</v>
      </c>
      <c r="E209" s="21" t="s">
        <v>142</v>
      </c>
      <c r="F209" s="21" t="s">
        <v>24</v>
      </c>
      <c r="G209" s="22" t="s">
        <v>143</v>
      </c>
      <c r="H209" s="21" t="s">
        <v>186</v>
      </c>
      <c r="I209" s="21" t="s">
        <v>60</v>
      </c>
      <c r="J209" s="31" t="s">
        <v>148</v>
      </c>
      <c r="K209" s="24">
        <v>20</v>
      </c>
      <c r="M209" s="25" t="str">
        <f>IF(I209="","",IF(I209="인문",성적입력!$C$8,성적입력!$C$9))</f>
        <v>A</v>
      </c>
      <c r="N209" s="26">
        <f>성적입력!$C$15</f>
        <v>3</v>
      </c>
      <c r="P209" s="27" t="str">
        <f t="shared" si="9"/>
        <v>적정</v>
      </c>
      <c r="R209" s="26">
        <f t="array" ref="R209">IFERROR(IF(OR(J209="",M209="",F209=""),"",IF(F209="학생부종합",INDEX(종합배치표!$C:$Q,MATCH(J209,종합배치표!$B:$B,0),(MATCH(M209,{"A","B","C","D","E"},0)-1)*3+1),INDEX(교과배치표!$C:$Q,MATCH(J209,교과배치표!$B:$B,0),(MATCH(M209,{"A","B","C","D","E"},0)-1)*3+1))),"")</f>
        <v>3.2</v>
      </c>
      <c r="S209" s="26">
        <f t="array" ref="S209">IFERROR(IF(OR(J209="",M209="",F209=""),"",IF(F209="학생부종합",INDEX(종합배치표!$C:$Q,MATCH(J209,종합배치표!$B:$B,0),(MATCH(M209,{"A","B","C","D","E"},0)-1)*3+2),INDEX(교과배치표!$C:$Q,MATCH(J209,교과배치표!$B:$B,0),(MATCH(M209,{"A","B","C","D","E"},0)-1)*3+2))),"")</f>
        <v>3</v>
      </c>
      <c r="T209" s="26">
        <f t="array" ref="T209">IFERROR(IF(OR(J209="",M209="",F209=""),"",IF(F209="학생부종합",INDEX(종합배치표!$C:$Q,MATCH(J209,종합배치표!$B:$B,0),(MATCH(M209,{"A","B","C","D","E"},0)-1)*3+3),INDEX(교과배치표!$C:$Q,MATCH(J209,교과배치표!$B:$B,0),(MATCH(M209,{"A","B","C","D","E"},0)-1)*3+3))),"")</f>
        <v>2.8</v>
      </c>
      <c r="V209" s="140">
        <f t="shared" si="10"/>
        <v>2.7</v>
      </c>
      <c r="W209" s="141" t="str">
        <f t="shared" si="11"/>
        <v>안정</v>
      </c>
    </row>
    <row r="210" spans="2:23" ht="14.25" customHeight="1">
      <c r="B210" s="20">
        <v>1729</v>
      </c>
      <c r="C210" s="21" t="s">
        <v>22</v>
      </c>
      <c r="D210" s="21" t="s">
        <v>22</v>
      </c>
      <c r="E210" s="21" t="s">
        <v>142</v>
      </c>
      <c r="F210" s="21" t="s">
        <v>68</v>
      </c>
      <c r="G210" s="21" t="s">
        <v>145</v>
      </c>
      <c r="H210" s="21" t="s">
        <v>186</v>
      </c>
      <c r="I210" s="21" t="s">
        <v>60</v>
      </c>
      <c r="J210" s="31" t="s">
        <v>149</v>
      </c>
      <c r="K210" s="24">
        <v>7</v>
      </c>
      <c r="M210" s="25" t="str">
        <f>IF(I210="","",IF(I210="인문",성적입력!$C$8,성적입력!$C$9))</f>
        <v>A</v>
      </c>
      <c r="N210" s="26">
        <f>성적입력!$C$15</f>
        <v>3</v>
      </c>
      <c r="P210" s="27" t="str">
        <f t="shared" si="9"/>
        <v>상향</v>
      </c>
      <c r="R210" s="26">
        <f t="array" ref="R210">IFERROR(IF(OR(J210="",M210="",F210=""),"",IF(F210="학생부종합",INDEX(종합배치표!$C:$Q,MATCH(J210,종합배치표!$B:$B,0),(MATCH(M210,{"A","B","C","D","E"},0)-1)*3+1),INDEX(교과배치표!$C:$Q,MATCH(J210,교과배치표!$B:$B,0),(MATCH(M210,{"A","B","C","D","E"},0)-1)*3+1))),"")</f>
        <v>2</v>
      </c>
      <c r="S210" s="26">
        <f t="array" ref="S210">IFERROR(IF(OR(J210="",M210="",F210=""),"",IF(F210="학생부종합",INDEX(종합배치표!$C:$Q,MATCH(J210,종합배치표!$B:$B,0),(MATCH(M210,{"A","B","C","D","E"},0)-1)*3+2),INDEX(교과배치표!$C:$Q,MATCH(J210,교과배치표!$B:$B,0),(MATCH(M210,{"A","B","C","D","E"},0)-1)*3+2))),"")</f>
        <v>1.95</v>
      </c>
      <c r="T210" s="26">
        <f t="array" ref="T210">IFERROR(IF(OR(J210="",M210="",F210=""),"",IF(F210="학생부종합",INDEX(종합배치표!$C:$Q,MATCH(J210,종합배치표!$B:$B,0),(MATCH(M210,{"A","B","C","D","E"},0)-1)*3+3),INDEX(교과배치표!$C:$Q,MATCH(J210,교과배치표!$B:$B,0),(MATCH(M210,{"A","B","C","D","E"},0)-1)*3+3))),"")</f>
        <v>1.9</v>
      </c>
      <c r="V210" s="140">
        <f t="shared" si="10"/>
        <v>2.7</v>
      </c>
      <c r="W210" s="141" t="str">
        <f t="shared" si="11"/>
        <v>상향</v>
      </c>
    </row>
    <row r="211" spans="2:23" ht="14.25" customHeight="1">
      <c r="B211" s="20">
        <v>1733</v>
      </c>
      <c r="C211" s="21" t="s">
        <v>22</v>
      </c>
      <c r="D211" s="21" t="s">
        <v>22</v>
      </c>
      <c r="E211" s="21" t="s">
        <v>142</v>
      </c>
      <c r="F211" s="21" t="s">
        <v>24</v>
      </c>
      <c r="G211" s="22" t="s">
        <v>143</v>
      </c>
      <c r="H211" s="21" t="s">
        <v>187</v>
      </c>
      <c r="I211" s="21" t="s">
        <v>27</v>
      </c>
      <c r="J211" s="31" t="s">
        <v>165</v>
      </c>
      <c r="K211" s="24">
        <v>8</v>
      </c>
      <c r="M211" s="25" t="str">
        <f>IF(I211="","",IF(I211="인문",성적입력!$C$8,성적입력!$C$9))</f>
        <v>A</v>
      </c>
      <c r="N211" s="26">
        <f>성적입력!$C$15</f>
        <v>3</v>
      </c>
      <c r="P211" s="27" t="str">
        <f t="shared" si="9"/>
        <v>소신</v>
      </c>
      <c r="R211" s="26">
        <f t="array" ref="R211">IFERROR(IF(OR(J211="",M211="",F211=""),"",IF(F211="학생부종합",INDEX(종합배치표!$C:$Q,MATCH(J211,종합배치표!$B:$B,0),(MATCH(M211,{"A","B","C","D","E"},0)-1)*3+1),INDEX(교과배치표!$C:$Q,MATCH(J211,교과배치표!$B:$B,0),(MATCH(M211,{"A","B","C","D","E"},0)-1)*3+1))),"")</f>
        <v>3.15</v>
      </c>
      <c r="S211" s="26">
        <f t="array" ref="S211">IFERROR(IF(OR(J211="",M211="",F211=""),"",IF(F211="학생부종합",INDEX(종합배치표!$C:$Q,MATCH(J211,종합배치표!$B:$B,0),(MATCH(M211,{"A","B","C","D","E"},0)-1)*3+2),INDEX(교과배치표!$C:$Q,MATCH(J211,교과배치표!$B:$B,0),(MATCH(M211,{"A","B","C","D","E"},0)-1)*3+2))),"")</f>
        <v>2.9499999999999997</v>
      </c>
      <c r="T211" s="26">
        <f t="array" ref="T211">IFERROR(IF(OR(J211="",M211="",F211=""),"",IF(F211="학생부종합",INDEX(종합배치표!$C:$Q,MATCH(J211,종합배치표!$B:$B,0),(MATCH(M211,{"A","B","C","D","E"},0)-1)*3+3),INDEX(교과배치표!$C:$Q,MATCH(J211,교과배치표!$B:$B,0),(MATCH(M211,{"A","B","C","D","E"},0)-1)*3+3))),"")</f>
        <v>2.7499999999999996</v>
      </c>
      <c r="V211" s="140">
        <f t="shared" si="10"/>
        <v>2.7</v>
      </c>
      <c r="W211" s="141" t="str">
        <f t="shared" si="11"/>
        <v>안정</v>
      </c>
    </row>
    <row r="212" spans="2:23" ht="14.25" customHeight="1">
      <c r="B212" s="20">
        <v>1732</v>
      </c>
      <c r="C212" s="21" t="s">
        <v>22</v>
      </c>
      <c r="D212" s="21" t="s">
        <v>22</v>
      </c>
      <c r="E212" s="21" t="s">
        <v>142</v>
      </c>
      <c r="F212" s="21" t="s">
        <v>68</v>
      </c>
      <c r="G212" s="21" t="s">
        <v>145</v>
      </c>
      <c r="H212" s="21" t="s">
        <v>187</v>
      </c>
      <c r="I212" s="21" t="s">
        <v>27</v>
      </c>
      <c r="J212" s="31" t="s">
        <v>166</v>
      </c>
      <c r="K212" s="24">
        <v>5</v>
      </c>
      <c r="M212" s="25" t="str">
        <f>IF(I212="","",IF(I212="인문",성적입력!$C$8,성적입력!$C$9))</f>
        <v>A</v>
      </c>
      <c r="N212" s="26">
        <f>성적입력!$C$15</f>
        <v>3</v>
      </c>
      <c r="P212" s="27" t="str">
        <f t="shared" si="9"/>
        <v>상향</v>
      </c>
      <c r="R212" s="26">
        <f t="array" ref="R212">IFERROR(IF(OR(J212="",M212="",F212=""),"",IF(F212="학생부종합",INDEX(종합배치표!$C:$Q,MATCH(J212,종합배치표!$B:$B,0),(MATCH(M212,{"A","B","C","D","E"},0)-1)*3+1),INDEX(교과배치표!$C:$Q,MATCH(J212,교과배치표!$B:$B,0),(MATCH(M212,{"A","B","C","D","E"},0)-1)*3+1))),"")</f>
        <v>2</v>
      </c>
      <c r="S212" s="26">
        <f t="array" ref="S212">IFERROR(IF(OR(J212="",M212="",F212=""),"",IF(F212="학생부종합",INDEX(종합배치표!$C:$Q,MATCH(J212,종합배치표!$B:$B,0),(MATCH(M212,{"A","B","C","D","E"},0)-1)*3+2),INDEX(교과배치표!$C:$Q,MATCH(J212,교과배치표!$B:$B,0),(MATCH(M212,{"A","B","C","D","E"},0)-1)*3+2))),"")</f>
        <v>1.95</v>
      </c>
      <c r="T212" s="26">
        <f t="array" ref="T212">IFERROR(IF(OR(J212="",M212="",F212=""),"",IF(F212="학생부종합",INDEX(종합배치표!$C:$Q,MATCH(J212,종합배치표!$B:$B,0),(MATCH(M212,{"A","B","C","D","E"},0)-1)*3+3),INDEX(교과배치표!$C:$Q,MATCH(J212,교과배치표!$B:$B,0),(MATCH(M212,{"A","B","C","D","E"},0)-1)*3+3))),"")</f>
        <v>1.9</v>
      </c>
      <c r="V212" s="140">
        <f t="shared" si="10"/>
        <v>2.7</v>
      </c>
      <c r="W212" s="141" t="str">
        <f t="shared" si="11"/>
        <v>상향</v>
      </c>
    </row>
    <row r="213" spans="2:23" ht="14.25" customHeight="1">
      <c r="B213" s="20">
        <v>1736</v>
      </c>
      <c r="C213" s="21" t="s">
        <v>22</v>
      </c>
      <c r="D213" s="21" t="s">
        <v>22</v>
      </c>
      <c r="E213" s="21" t="s">
        <v>142</v>
      </c>
      <c r="F213" s="21" t="s">
        <v>24</v>
      </c>
      <c r="G213" s="22" t="s">
        <v>143</v>
      </c>
      <c r="H213" s="21" t="s">
        <v>55</v>
      </c>
      <c r="I213" s="21" t="s">
        <v>27</v>
      </c>
      <c r="J213" s="31" t="s">
        <v>157</v>
      </c>
      <c r="K213" s="24">
        <v>7</v>
      </c>
      <c r="M213" s="25" t="str">
        <f>IF(I213="","",IF(I213="인문",성적입력!$C$8,성적입력!$C$9))</f>
        <v>A</v>
      </c>
      <c r="N213" s="26">
        <f>성적입력!$C$15</f>
        <v>3</v>
      </c>
      <c r="P213" s="27" t="str">
        <f t="shared" si="9"/>
        <v>적정</v>
      </c>
      <c r="R213" s="26">
        <f t="array" ref="R213">IFERROR(IF(OR(J213="",M213="",F213=""),"",IF(F213="학생부종합",INDEX(종합배치표!$C:$Q,MATCH(J213,종합배치표!$B:$B,0),(MATCH(M213,{"A","B","C","D","E"},0)-1)*3+1),INDEX(교과배치표!$C:$Q,MATCH(J213,교과배치표!$B:$B,0),(MATCH(M213,{"A","B","C","D","E"},0)-1)*3+1))),"")</f>
        <v>3.1999999999999997</v>
      </c>
      <c r="S213" s="26">
        <f t="array" ref="S213">IFERROR(IF(OR(J213="",M213="",F213=""),"",IF(F213="학생부종합",INDEX(종합배치표!$C:$Q,MATCH(J213,종합배치표!$B:$B,0),(MATCH(M213,{"A","B","C","D","E"},0)-1)*3+2),INDEX(교과배치표!$C:$Q,MATCH(J213,교과배치표!$B:$B,0),(MATCH(M213,{"A","B","C","D","E"},0)-1)*3+2))),"")</f>
        <v>2.9999999999999996</v>
      </c>
      <c r="T213" s="26">
        <f t="array" ref="T213">IFERROR(IF(OR(J213="",M213="",F213=""),"",IF(F213="학생부종합",INDEX(종합배치표!$C:$Q,MATCH(J213,종합배치표!$B:$B,0),(MATCH(M213,{"A","B","C","D","E"},0)-1)*3+3),INDEX(교과배치표!$C:$Q,MATCH(J213,교과배치표!$B:$B,0),(MATCH(M213,{"A","B","C","D","E"},0)-1)*3+3))),"")</f>
        <v>2.7999999999999994</v>
      </c>
      <c r="V213" s="140">
        <f t="shared" si="10"/>
        <v>2.7</v>
      </c>
      <c r="W213" s="141" t="str">
        <f t="shared" si="11"/>
        <v>안정</v>
      </c>
    </row>
    <row r="214" spans="2:23" ht="14.25" customHeight="1">
      <c r="B214" s="20">
        <v>1735</v>
      </c>
      <c r="C214" s="21" t="s">
        <v>22</v>
      </c>
      <c r="D214" s="21" t="s">
        <v>22</v>
      </c>
      <c r="E214" s="21" t="s">
        <v>142</v>
      </c>
      <c r="F214" s="21" t="s">
        <v>68</v>
      </c>
      <c r="G214" s="21" t="s">
        <v>145</v>
      </c>
      <c r="H214" s="21" t="s">
        <v>55</v>
      </c>
      <c r="I214" s="21" t="s">
        <v>27</v>
      </c>
      <c r="J214" s="31" t="s">
        <v>158</v>
      </c>
      <c r="K214" s="24">
        <v>5</v>
      </c>
      <c r="M214" s="25" t="str">
        <f>IF(I214="","",IF(I214="인문",성적입력!$C$8,성적입력!$C$9))</f>
        <v>A</v>
      </c>
      <c r="N214" s="26">
        <f>성적입력!$C$15</f>
        <v>3</v>
      </c>
      <c r="P214" s="27" t="str">
        <f t="shared" si="9"/>
        <v>상향</v>
      </c>
      <c r="R214" s="26">
        <f t="array" ref="R214">IFERROR(IF(OR(J214="",M214="",F214=""),"",IF(F214="학생부종합",INDEX(종합배치표!$C:$Q,MATCH(J214,종합배치표!$B:$B,0),(MATCH(M214,{"A","B","C","D","E"},0)-1)*3+1),INDEX(교과배치표!$C:$Q,MATCH(J214,교과배치표!$B:$B,0),(MATCH(M214,{"A","B","C","D","E"},0)-1)*3+1))),"")</f>
        <v>2.0499999999999998</v>
      </c>
      <c r="S214" s="26">
        <f t="array" ref="S214">IFERROR(IF(OR(J214="",M214="",F214=""),"",IF(F214="학생부종합",INDEX(종합배치표!$C:$Q,MATCH(J214,종합배치표!$B:$B,0),(MATCH(M214,{"A","B","C","D","E"},0)-1)*3+2),INDEX(교과배치표!$C:$Q,MATCH(J214,교과배치표!$B:$B,0),(MATCH(M214,{"A","B","C","D","E"},0)-1)*3+2))),"")</f>
        <v>2</v>
      </c>
      <c r="T214" s="26">
        <f t="array" ref="T214">IFERROR(IF(OR(J214="",M214="",F214=""),"",IF(F214="학생부종합",INDEX(종합배치표!$C:$Q,MATCH(J214,종합배치표!$B:$B,0),(MATCH(M214,{"A","B","C","D","E"},0)-1)*3+3),INDEX(교과배치표!$C:$Q,MATCH(J214,교과배치표!$B:$B,0),(MATCH(M214,{"A","B","C","D","E"},0)-1)*3+3))),"")</f>
        <v>1.95</v>
      </c>
      <c r="V214" s="140">
        <f t="shared" si="10"/>
        <v>2.7</v>
      </c>
      <c r="W214" s="141" t="str">
        <f t="shared" si="11"/>
        <v>상향</v>
      </c>
    </row>
    <row r="215" spans="2:23" ht="14.25" customHeight="1">
      <c r="B215" s="20">
        <v>1740</v>
      </c>
      <c r="C215" s="21" t="s">
        <v>22</v>
      </c>
      <c r="D215" s="21" t="s">
        <v>22</v>
      </c>
      <c r="E215" s="21" t="s">
        <v>142</v>
      </c>
      <c r="F215" s="21" t="s">
        <v>24</v>
      </c>
      <c r="G215" s="22" t="s">
        <v>143</v>
      </c>
      <c r="H215" s="21" t="s">
        <v>46</v>
      </c>
      <c r="I215" s="21" t="s">
        <v>27</v>
      </c>
      <c r="J215" s="31" t="s">
        <v>144</v>
      </c>
      <c r="K215" s="24">
        <v>8</v>
      </c>
      <c r="M215" s="25" t="str">
        <f>IF(I215="","",IF(I215="인문",성적입력!$C$8,성적입력!$C$9))</f>
        <v>A</v>
      </c>
      <c r="N215" s="26">
        <f>성적입력!$C$15</f>
        <v>3</v>
      </c>
      <c r="P215" s="27" t="str">
        <f t="shared" si="9"/>
        <v>적정</v>
      </c>
      <c r="R215" s="26">
        <f t="array" ref="R215">IFERROR(IF(OR(J215="",M215="",F215=""),"",IF(F215="학생부종합",INDEX(종합배치표!$C:$Q,MATCH(J215,종합배치표!$B:$B,0),(MATCH(M215,{"A","B","C","D","E"},0)-1)*3+1),INDEX(교과배치표!$C:$Q,MATCH(J215,교과배치표!$B:$B,0),(MATCH(M215,{"A","B","C","D","E"},0)-1)*3+1))),"")</f>
        <v>3.21</v>
      </c>
      <c r="S215" s="26">
        <f t="array" ref="S215">IFERROR(IF(OR(J215="",M215="",F215=""),"",IF(F215="학생부종합",INDEX(종합배치표!$C:$Q,MATCH(J215,종합배치표!$B:$B,0),(MATCH(M215,{"A","B","C","D","E"},0)-1)*3+2),INDEX(교과배치표!$C:$Q,MATCH(J215,교과배치표!$B:$B,0),(MATCH(M215,{"A","B","C","D","E"},0)-1)*3+2))),"")</f>
        <v>3.01</v>
      </c>
      <c r="T215" s="26">
        <f t="array" ref="T215">IFERROR(IF(OR(J215="",M215="",F215=""),"",IF(F215="학생부종합",INDEX(종합배치표!$C:$Q,MATCH(J215,종합배치표!$B:$B,0),(MATCH(M215,{"A","B","C","D","E"},0)-1)*3+3),INDEX(교과배치표!$C:$Q,MATCH(J215,교과배치표!$B:$B,0),(MATCH(M215,{"A","B","C","D","E"},0)-1)*3+3))),"")</f>
        <v>2.8099999999999996</v>
      </c>
      <c r="V215" s="140">
        <f t="shared" si="10"/>
        <v>2.7</v>
      </c>
      <c r="W215" s="141" t="str">
        <f t="shared" si="11"/>
        <v>안정</v>
      </c>
    </row>
    <row r="216" spans="2:23" ht="14.25" customHeight="1">
      <c r="B216" s="20">
        <v>1739</v>
      </c>
      <c r="C216" s="21" t="s">
        <v>22</v>
      </c>
      <c r="D216" s="21" t="s">
        <v>22</v>
      </c>
      <c r="E216" s="21" t="s">
        <v>142</v>
      </c>
      <c r="F216" s="21" t="s">
        <v>68</v>
      </c>
      <c r="G216" s="21" t="s">
        <v>145</v>
      </c>
      <c r="H216" s="21" t="s">
        <v>46</v>
      </c>
      <c r="I216" s="21" t="s">
        <v>27</v>
      </c>
      <c r="J216" s="31" t="s">
        <v>146</v>
      </c>
      <c r="K216" s="24">
        <v>7</v>
      </c>
      <c r="M216" s="25" t="str">
        <f>IF(I216="","",IF(I216="인문",성적입력!$C$8,성적입력!$C$9))</f>
        <v>A</v>
      </c>
      <c r="N216" s="26">
        <f>성적입력!$C$15</f>
        <v>3</v>
      </c>
      <c r="P216" s="27" t="str">
        <f t="shared" si="9"/>
        <v>상향</v>
      </c>
      <c r="R216" s="26">
        <f t="array" ref="R216">IFERROR(IF(OR(J216="",M216="",F216=""),"",IF(F216="학생부종합",INDEX(종합배치표!$C:$Q,MATCH(J216,종합배치표!$B:$B,0),(MATCH(M216,{"A","B","C","D","E"},0)-1)*3+1),INDEX(교과배치표!$C:$Q,MATCH(J216,교과배치표!$B:$B,0),(MATCH(M216,{"A","B","C","D","E"},0)-1)*3+1))),"")</f>
        <v>2.0599999999999996</v>
      </c>
      <c r="S216" s="26">
        <f t="array" ref="S216">IFERROR(IF(OR(J216="",M216="",F216=""),"",IF(F216="학생부종합",INDEX(종합배치표!$C:$Q,MATCH(J216,종합배치표!$B:$B,0),(MATCH(M216,{"A","B","C","D","E"},0)-1)*3+2),INDEX(교과배치표!$C:$Q,MATCH(J216,교과배치표!$B:$B,0),(MATCH(M216,{"A","B","C","D","E"},0)-1)*3+2))),"")</f>
        <v>2.0099999999999998</v>
      </c>
      <c r="T216" s="26">
        <f t="array" ref="T216">IFERROR(IF(OR(J216="",M216="",F216=""),"",IF(F216="학생부종합",INDEX(종합배치표!$C:$Q,MATCH(J216,종합배치표!$B:$B,0),(MATCH(M216,{"A","B","C","D","E"},0)-1)*3+3),INDEX(교과배치표!$C:$Q,MATCH(J216,교과배치표!$B:$B,0),(MATCH(M216,{"A","B","C","D","E"},0)-1)*3+3))),"")</f>
        <v>1.9599999999999997</v>
      </c>
      <c r="V216" s="140">
        <f t="shared" si="10"/>
        <v>2.7</v>
      </c>
      <c r="W216" s="141" t="str">
        <f t="shared" si="11"/>
        <v>상향</v>
      </c>
    </row>
    <row r="217" spans="2:23" ht="14.25" customHeight="1">
      <c r="B217" s="20">
        <v>1742</v>
      </c>
      <c r="C217" s="21" t="s">
        <v>22</v>
      </c>
      <c r="D217" s="21" t="s">
        <v>22</v>
      </c>
      <c r="E217" s="21" t="s">
        <v>142</v>
      </c>
      <c r="F217" s="21" t="s">
        <v>24</v>
      </c>
      <c r="G217" s="22" t="s">
        <v>143</v>
      </c>
      <c r="H217" s="21" t="s">
        <v>56</v>
      </c>
      <c r="I217" s="21" t="s">
        <v>27</v>
      </c>
      <c r="J217" s="31" t="s">
        <v>157</v>
      </c>
      <c r="K217" s="24">
        <v>5</v>
      </c>
      <c r="M217" s="25" t="str">
        <f>IF(I217="","",IF(I217="인문",성적입력!$C$8,성적입력!$C$9))</f>
        <v>A</v>
      </c>
      <c r="N217" s="26">
        <f>성적입력!$C$15</f>
        <v>3</v>
      </c>
      <c r="P217" s="27" t="str">
        <f t="shared" si="9"/>
        <v>적정</v>
      </c>
      <c r="R217" s="26">
        <f t="array" ref="R217">IFERROR(IF(OR(J217="",M217="",F217=""),"",IF(F217="학생부종합",INDEX(종합배치표!$C:$Q,MATCH(J217,종합배치표!$B:$B,0),(MATCH(M217,{"A","B","C","D","E"},0)-1)*3+1),INDEX(교과배치표!$C:$Q,MATCH(J217,교과배치표!$B:$B,0),(MATCH(M217,{"A","B","C","D","E"},0)-1)*3+1))),"")</f>
        <v>3.1999999999999997</v>
      </c>
      <c r="S217" s="26">
        <f t="array" ref="S217">IFERROR(IF(OR(J217="",M217="",F217=""),"",IF(F217="학생부종합",INDEX(종합배치표!$C:$Q,MATCH(J217,종합배치표!$B:$B,0),(MATCH(M217,{"A","B","C","D","E"},0)-1)*3+2),INDEX(교과배치표!$C:$Q,MATCH(J217,교과배치표!$B:$B,0),(MATCH(M217,{"A","B","C","D","E"},0)-1)*3+2))),"")</f>
        <v>2.9999999999999996</v>
      </c>
      <c r="T217" s="26">
        <f t="array" ref="T217">IFERROR(IF(OR(J217="",M217="",F217=""),"",IF(F217="학생부종합",INDEX(종합배치표!$C:$Q,MATCH(J217,종합배치표!$B:$B,0),(MATCH(M217,{"A","B","C","D","E"},0)-1)*3+3),INDEX(교과배치표!$C:$Q,MATCH(J217,교과배치표!$B:$B,0),(MATCH(M217,{"A","B","C","D","E"},0)-1)*3+3))),"")</f>
        <v>2.7999999999999994</v>
      </c>
      <c r="V217" s="140">
        <f t="shared" si="10"/>
        <v>2.7</v>
      </c>
      <c r="W217" s="141" t="str">
        <f t="shared" si="11"/>
        <v>안정</v>
      </c>
    </row>
    <row r="218" spans="2:23" ht="14.25" customHeight="1">
      <c r="B218" s="20">
        <v>1741</v>
      </c>
      <c r="C218" s="21" t="s">
        <v>22</v>
      </c>
      <c r="D218" s="21" t="s">
        <v>22</v>
      </c>
      <c r="E218" s="21" t="s">
        <v>142</v>
      </c>
      <c r="F218" s="21" t="s">
        <v>68</v>
      </c>
      <c r="G218" s="21" t="s">
        <v>145</v>
      </c>
      <c r="H218" s="21" t="s">
        <v>56</v>
      </c>
      <c r="I218" s="21" t="s">
        <v>27</v>
      </c>
      <c r="J218" s="31" t="s">
        <v>158</v>
      </c>
      <c r="K218" s="24">
        <v>2</v>
      </c>
      <c r="M218" s="25" t="str">
        <f>IF(I218="","",IF(I218="인문",성적입력!$C$8,성적입력!$C$9))</f>
        <v>A</v>
      </c>
      <c r="N218" s="26">
        <f>성적입력!$C$15</f>
        <v>3</v>
      </c>
      <c r="P218" s="27" t="str">
        <f t="shared" si="9"/>
        <v>상향</v>
      </c>
      <c r="R218" s="26">
        <f t="array" ref="R218">IFERROR(IF(OR(J218="",M218="",F218=""),"",IF(F218="학생부종합",INDEX(종합배치표!$C:$Q,MATCH(J218,종합배치표!$B:$B,0),(MATCH(M218,{"A","B","C","D","E"},0)-1)*3+1),INDEX(교과배치표!$C:$Q,MATCH(J218,교과배치표!$B:$B,0),(MATCH(M218,{"A","B","C","D","E"},0)-1)*3+1))),"")</f>
        <v>2.0499999999999998</v>
      </c>
      <c r="S218" s="26">
        <f t="array" ref="S218">IFERROR(IF(OR(J218="",M218="",F218=""),"",IF(F218="학생부종합",INDEX(종합배치표!$C:$Q,MATCH(J218,종합배치표!$B:$B,0),(MATCH(M218,{"A","B","C","D","E"},0)-1)*3+2),INDEX(교과배치표!$C:$Q,MATCH(J218,교과배치표!$B:$B,0),(MATCH(M218,{"A","B","C","D","E"},0)-1)*3+2))),"")</f>
        <v>2</v>
      </c>
      <c r="T218" s="26">
        <f t="array" ref="T218">IFERROR(IF(OR(J218="",M218="",F218=""),"",IF(F218="학생부종합",INDEX(종합배치표!$C:$Q,MATCH(J218,종합배치표!$B:$B,0),(MATCH(M218,{"A","B","C","D","E"},0)-1)*3+3),INDEX(교과배치표!$C:$Q,MATCH(J218,교과배치표!$B:$B,0),(MATCH(M218,{"A","B","C","D","E"},0)-1)*3+3))),"")</f>
        <v>1.95</v>
      </c>
      <c r="V218" s="140">
        <f t="shared" si="10"/>
        <v>2.7</v>
      </c>
      <c r="W218" s="141" t="str">
        <f t="shared" si="11"/>
        <v>상향</v>
      </c>
    </row>
    <row r="219" spans="2:23" ht="14.25" customHeight="1">
      <c r="B219" s="20">
        <v>1746</v>
      </c>
      <c r="C219" s="21" t="s">
        <v>22</v>
      </c>
      <c r="D219" s="21" t="s">
        <v>22</v>
      </c>
      <c r="E219" s="21" t="s">
        <v>142</v>
      </c>
      <c r="F219" s="21" t="s">
        <v>24</v>
      </c>
      <c r="G219" s="22" t="s">
        <v>143</v>
      </c>
      <c r="H219" s="21" t="s">
        <v>188</v>
      </c>
      <c r="I219" s="21" t="s">
        <v>60</v>
      </c>
      <c r="J219" s="31" t="s">
        <v>161</v>
      </c>
      <c r="K219" s="24">
        <v>64</v>
      </c>
      <c r="M219" s="25" t="str">
        <f>IF(I219="","",IF(I219="인문",성적입력!$C$8,성적입력!$C$9))</f>
        <v>A</v>
      </c>
      <c r="N219" s="26">
        <f>성적입력!$C$15</f>
        <v>3</v>
      </c>
      <c r="P219" s="27" t="str">
        <f t="shared" si="9"/>
        <v>소신</v>
      </c>
      <c r="R219" s="26">
        <f t="array" ref="R219">IFERROR(IF(OR(J219="",M219="",F219=""),"",IF(F219="학생부종합",INDEX(종합배치표!$C:$Q,MATCH(J219,종합배치표!$B:$B,0),(MATCH(M219,{"A","B","C","D","E"},0)-1)*3+1),INDEX(교과배치표!$C:$Q,MATCH(J219,교과배치표!$B:$B,0),(MATCH(M219,{"A","B","C","D","E"},0)-1)*3+1))),"")</f>
        <v>3.1</v>
      </c>
      <c r="S219" s="26">
        <f t="array" ref="S219">IFERROR(IF(OR(J219="",M219="",F219=""),"",IF(F219="학생부종합",INDEX(종합배치표!$C:$Q,MATCH(J219,종합배치표!$B:$B,0),(MATCH(M219,{"A","B","C","D","E"},0)-1)*3+2),INDEX(교과배치표!$C:$Q,MATCH(J219,교과배치표!$B:$B,0),(MATCH(M219,{"A","B","C","D","E"},0)-1)*3+2))),"")</f>
        <v>2.9</v>
      </c>
      <c r="T219" s="26">
        <f t="array" ref="T219">IFERROR(IF(OR(J219="",M219="",F219=""),"",IF(F219="학생부종합",INDEX(종합배치표!$C:$Q,MATCH(J219,종합배치표!$B:$B,0),(MATCH(M219,{"A","B","C","D","E"},0)-1)*3+3),INDEX(교과배치표!$C:$Q,MATCH(J219,교과배치표!$B:$B,0),(MATCH(M219,{"A","B","C","D","E"},0)-1)*3+3))),"")</f>
        <v>2.6999999999999997</v>
      </c>
      <c r="V219" s="140">
        <f t="shared" si="10"/>
        <v>2.7</v>
      </c>
      <c r="W219" s="141" t="str">
        <f t="shared" si="11"/>
        <v>안정</v>
      </c>
    </row>
    <row r="220" spans="2:23" ht="14.25" customHeight="1">
      <c r="B220" s="20">
        <v>1745</v>
      </c>
      <c r="C220" s="21" t="s">
        <v>22</v>
      </c>
      <c r="D220" s="21" t="s">
        <v>22</v>
      </c>
      <c r="E220" s="21" t="s">
        <v>142</v>
      </c>
      <c r="F220" s="21" t="s">
        <v>68</v>
      </c>
      <c r="G220" s="21" t="s">
        <v>145</v>
      </c>
      <c r="H220" s="21" t="s">
        <v>188</v>
      </c>
      <c r="I220" s="21" t="s">
        <v>60</v>
      </c>
      <c r="J220" s="31" t="s">
        <v>162</v>
      </c>
      <c r="K220" s="24">
        <v>9</v>
      </c>
      <c r="M220" s="25" t="str">
        <f>IF(I220="","",IF(I220="인문",성적입력!$C$8,성적입력!$C$9))</f>
        <v>A</v>
      </c>
      <c r="N220" s="26">
        <f>성적입력!$C$15</f>
        <v>3</v>
      </c>
      <c r="P220" s="27" t="str">
        <f t="shared" si="9"/>
        <v>상향</v>
      </c>
      <c r="R220" s="26">
        <f t="array" ref="R220">IFERROR(IF(OR(J220="",M220="",F220=""),"",IF(F220="학생부종합",INDEX(종합배치표!$C:$Q,MATCH(J220,종합배치표!$B:$B,0),(MATCH(M220,{"A","B","C","D","E"},0)-1)*3+1),INDEX(교과배치표!$C:$Q,MATCH(J220,교과배치표!$B:$B,0),(MATCH(M220,{"A","B","C","D","E"},0)-1)*3+1))),"")</f>
        <v>1.9</v>
      </c>
      <c r="S220" s="26">
        <f t="array" ref="S220">IFERROR(IF(OR(J220="",M220="",F220=""),"",IF(F220="학생부종합",INDEX(종합배치표!$C:$Q,MATCH(J220,종합배치표!$B:$B,0),(MATCH(M220,{"A","B","C","D","E"},0)-1)*3+2),INDEX(교과배치표!$C:$Q,MATCH(J220,교과배치표!$B:$B,0),(MATCH(M220,{"A","B","C","D","E"},0)-1)*3+2))),"")</f>
        <v>1.8499999999999999</v>
      </c>
      <c r="T220" s="26">
        <f t="array" ref="T220">IFERROR(IF(OR(J220="",M220="",F220=""),"",IF(F220="학생부종합",INDEX(종합배치표!$C:$Q,MATCH(J220,종합배치표!$B:$B,0),(MATCH(M220,{"A","B","C","D","E"},0)-1)*3+3),INDEX(교과배치표!$C:$Q,MATCH(J220,교과배치표!$B:$B,0),(MATCH(M220,{"A","B","C","D","E"},0)-1)*3+3))),"")</f>
        <v>1.7999999999999998</v>
      </c>
      <c r="V220" s="140">
        <f t="shared" si="10"/>
        <v>2.7</v>
      </c>
      <c r="W220" s="141" t="str">
        <f t="shared" si="11"/>
        <v>상향</v>
      </c>
    </row>
    <row r="221" spans="2:23" ht="14.25" customHeight="1">
      <c r="B221" s="20">
        <v>1749</v>
      </c>
      <c r="C221" s="21" t="s">
        <v>22</v>
      </c>
      <c r="D221" s="21" t="s">
        <v>22</v>
      </c>
      <c r="E221" s="21" t="s">
        <v>142</v>
      </c>
      <c r="F221" s="21" t="s">
        <v>24</v>
      </c>
      <c r="G221" s="22" t="s">
        <v>143</v>
      </c>
      <c r="H221" s="21" t="s">
        <v>33</v>
      </c>
      <c r="I221" s="21" t="s">
        <v>60</v>
      </c>
      <c r="J221" s="31" t="s">
        <v>148</v>
      </c>
      <c r="K221" s="24">
        <v>9</v>
      </c>
      <c r="M221" s="25" t="str">
        <f>IF(I221="","",IF(I221="인문",성적입력!$C$8,성적입력!$C$9))</f>
        <v>A</v>
      </c>
      <c r="N221" s="26">
        <f>성적입력!$C$15</f>
        <v>3</v>
      </c>
      <c r="P221" s="27" t="str">
        <f t="shared" si="9"/>
        <v>적정</v>
      </c>
      <c r="R221" s="26">
        <f t="array" ref="R221">IFERROR(IF(OR(J221="",M221="",F221=""),"",IF(F221="학생부종합",INDEX(종합배치표!$C:$Q,MATCH(J221,종합배치표!$B:$B,0),(MATCH(M221,{"A","B","C","D","E"},0)-1)*3+1),INDEX(교과배치표!$C:$Q,MATCH(J221,교과배치표!$B:$B,0),(MATCH(M221,{"A","B","C","D","E"},0)-1)*3+1))),"")</f>
        <v>3.2</v>
      </c>
      <c r="S221" s="26">
        <f t="array" ref="S221">IFERROR(IF(OR(J221="",M221="",F221=""),"",IF(F221="학생부종합",INDEX(종합배치표!$C:$Q,MATCH(J221,종합배치표!$B:$B,0),(MATCH(M221,{"A","B","C","D","E"},0)-1)*3+2),INDEX(교과배치표!$C:$Q,MATCH(J221,교과배치표!$B:$B,0),(MATCH(M221,{"A","B","C","D","E"},0)-1)*3+2))),"")</f>
        <v>3</v>
      </c>
      <c r="T221" s="26">
        <f t="array" ref="T221">IFERROR(IF(OR(J221="",M221="",F221=""),"",IF(F221="학생부종합",INDEX(종합배치표!$C:$Q,MATCH(J221,종합배치표!$B:$B,0),(MATCH(M221,{"A","B","C","D","E"},0)-1)*3+3),INDEX(교과배치표!$C:$Q,MATCH(J221,교과배치표!$B:$B,0),(MATCH(M221,{"A","B","C","D","E"},0)-1)*3+3))),"")</f>
        <v>2.8</v>
      </c>
      <c r="V221" s="140">
        <f t="shared" si="10"/>
        <v>2.7</v>
      </c>
      <c r="W221" s="141" t="str">
        <f t="shared" si="11"/>
        <v>안정</v>
      </c>
    </row>
    <row r="222" spans="2:23" ht="14.25" customHeight="1">
      <c r="B222" s="20">
        <v>1748</v>
      </c>
      <c r="C222" s="21" t="s">
        <v>22</v>
      </c>
      <c r="D222" s="21" t="s">
        <v>22</v>
      </c>
      <c r="E222" s="21" t="s">
        <v>142</v>
      </c>
      <c r="F222" s="21" t="s">
        <v>68</v>
      </c>
      <c r="G222" s="21" t="s">
        <v>145</v>
      </c>
      <c r="H222" s="21" t="s">
        <v>33</v>
      </c>
      <c r="I222" s="21" t="s">
        <v>60</v>
      </c>
      <c r="J222" s="31" t="s">
        <v>149</v>
      </c>
      <c r="K222" s="24">
        <v>4</v>
      </c>
      <c r="M222" s="25" t="str">
        <f>IF(I222="","",IF(I222="인문",성적입력!$C$8,성적입력!$C$9))</f>
        <v>A</v>
      </c>
      <c r="N222" s="26">
        <f>성적입력!$C$15</f>
        <v>3</v>
      </c>
      <c r="P222" s="27" t="str">
        <f t="shared" si="9"/>
        <v>상향</v>
      </c>
      <c r="R222" s="26">
        <f t="array" ref="R222">IFERROR(IF(OR(J222="",M222="",F222=""),"",IF(F222="학생부종합",INDEX(종합배치표!$C:$Q,MATCH(J222,종합배치표!$B:$B,0),(MATCH(M222,{"A","B","C","D","E"},0)-1)*3+1),INDEX(교과배치표!$C:$Q,MATCH(J222,교과배치표!$B:$B,0),(MATCH(M222,{"A","B","C","D","E"},0)-1)*3+1))),"")</f>
        <v>2</v>
      </c>
      <c r="S222" s="26">
        <f t="array" ref="S222">IFERROR(IF(OR(J222="",M222="",F222=""),"",IF(F222="학생부종합",INDEX(종합배치표!$C:$Q,MATCH(J222,종합배치표!$B:$B,0),(MATCH(M222,{"A","B","C","D","E"},0)-1)*3+2),INDEX(교과배치표!$C:$Q,MATCH(J222,교과배치표!$B:$B,0),(MATCH(M222,{"A","B","C","D","E"},0)-1)*3+2))),"")</f>
        <v>1.95</v>
      </c>
      <c r="T222" s="26">
        <f t="array" ref="T222">IFERROR(IF(OR(J222="",M222="",F222=""),"",IF(F222="학생부종합",INDEX(종합배치표!$C:$Q,MATCH(J222,종합배치표!$B:$B,0),(MATCH(M222,{"A","B","C","D","E"},0)-1)*3+3),INDEX(교과배치표!$C:$Q,MATCH(J222,교과배치표!$B:$B,0),(MATCH(M222,{"A","B","C","D","E"},0)-1)*3+3))),"")</f>
        <v>1.9</v>
      </c>
      <c r="V222" s="140">
        <f t="shared" si="10"/>
        <v>2.7</v>
      </c>
      <c r="W222" s="141" t="str">
        <f t="shared" si="11"/>
        <v>상향</v>
      </c>
    </row>
    <row r="223" spans="2:23" ht="14.25" customHeight="1">
      <c r="B223" s="20">
        <v>1752</v>
      </c>
      <c r="C223" s="21" t="s">
        <v>22</v>
      </c>
      <c r="D223" s="21" t="s">
        <v>22</v>
      </c>
      <c r="E223" s="21" t="s">
        <v>142</v>
      </c>
      <c r="F223" s="21" t="s">
        <v>24</v>
      </c>
      <c r="G223" s="22" t="s">
        <v>143</v>
      </c>
      <c r="H223" s="21" t="s">
        <v>189</v>
      </c>
      <c r="I223" s="21" t="s">
        <v>27</v>
      </c>
      <c r="J223" s="31" t="s">
        <v>165</v>
      </c>
      <c r="K223" s="24">
        <v>6</v>
      </c>
      <c r="M223" s="25" t="str">
        <f>IF(I223="","",IF(I223="인문",성적입력!$C$8,성적입력!$C$9))</f>
        <v>A</v>
      </c>
      <c r="N223" s="26">
        <f>성적입력!$C$15</f>
        <v>3</v>
      </c>
      <c r="P223" s="27" t="str">
        <f t="shared" si="9"/>
        <v>소신</v>
      </c>
      <c r="R223" s="26">
        <f t="array" ref="R223">IFERROR(IF(OR(J223="",M223="",F223=""),"",IF(F223="학생부종합",INDEX(종합배치표!$C:$Q,MATCH(J223,종합배치표!$B:$B,0),(MATCH(M223,{"A","B","C","D","E"},0)-1)*3+1),INDEX(교과배치표!$C:$Q,MATCH(J223,교과배치표!$B:$B,0),(MATCH(M223,{"A","B","C","D","E"},0)-1)*3+1))),"")</f>
        <v>3.15</v>
      </c>
      <c r="S223" s="26">
        <f t="array" ref="S223">IFERROR(IF(OR(J223="",M223="",F223=""),"",IF(F223="학생부종합",INDEX(종합배치표!$C:$Q,MATCH(J223,종합배치표!$B:$B,0),(MATCH(M223,{"A","B","C","D","E"},0)-1)*3+2),INDEX(교과배치표!$C:$Q,MATCH(J223,교과배치표!$B:$B,0),(MATCH(M223,{"A","B","C","D","E"},0)-1)*3+2))),"")</f>
        <v>2.9499999999999997</v>
      </c>
      <c r="T223" s="26">
        <f t="array" ref="T223">IFERROR(IF(OR(J223="",M223="",F223=""),"",IF(F223="학생부종합",INDEX(종합배치표!$C:$Q,MATCH(J223,종합배치표!$B:$B,0),(MATCH(M223,{"A","B","C","D","E"},0)-1)*3+3),INDEX(교과배치표!$C:$Q,MATCH(J223,교과배치표!$B:$B,0),(MATCH(M223,{"A","B","C","D","E"},0)-1)*3+3))),"")</f>
        <v>2.7499999999999996</v>
      </c>
      <c r="V223" s="140">
        <f t="shared" si="10"/>
        <v>2.7</v>
      </c>
      <c r="W223" s="141" t="str">
        <f t="shared" si="11"/>
        <v>안정</v>
      </c>
    </row>
    <row r="224" spans="2:23" ht="14.25" customHeight="1">
      <c r="B224" s="20">
        <v>1751</v>
      </c>
      <c r="C224" s="21" t="s">
        <v>22</v>
      </c>
      <c r="D224" s="21" t="s">
        <v>22</v>
      </c>
      <c r="E224" s="21" t="s">
        <v>142</v>
      </c>
      <c r="F224" s="21" t="s">
        <v>68</v>
      </c>
      <c r="G224" s="21" t="s">
        <v>145</v>
      </c>
      <c r="H224" s="21" t="s">
        <v>189</v>
      </c>
      <c r="I224" s="21" t="s">
        <v>27</v>
      </c>
      <c r="J224" s="31" t="s">
        <v>166</v>
      </c>
      <c r="K224" s="24">
        <v>5</v>
      </c>
      <c r="M224" s="25" t="str">
        <f>IF(I224="","",IF(I224="인문",성적입력!$C$8,성적입력!$C$9))</f>
        <v>A</v>
      </c>
      <c r="N224" s="26">
        <f>성적입력!$C$15</f>
        <v>3</v>
      </c>
      <c r="P224" s="27" t="str">
        <f t="shared" si="9"/>
        <v>상향</v>
      </c>
      <c r="R224" s="26">
        <f t="array" ref="R224">IFERROR(IF(OR(J224="",M224="",F224=""),"",IF(F224="학생부종합",INDEX(종합배치표!$C:$Q,MATCH(J224,종합배치표!$B:$B,0),(MATCH(M224,{"A","B","C","D","E"},0)-1)*3+1),INDEX(교과배치표!$C:$Q,MATCH(J224,교과배치표!$B:$B,0),(MATCH(M224,{"A","B","C","D","E"},0)-1)*3+1))),"")</f>
        <v>2</v>
      </c>
      <c r="S224" s="26">
        <f t="array" ref="S224">IFERROR(IF(OR(J224="",M224="",F224=""),"",IF(F224="학생부종합",INDEX(종합배치표!$C:$Q,MATCH(J224,종합배치표!$B:$B,0),(MATCH(M224,{"A","B","C","D","E"},0)-1)*3+2),INDEX(교과배치표!$C:$Q,MATCH(J224,교과배치표!$B:$B,0),(MATCH(M224,{"A","B","C","D","E"},0)-1)*3+2))),"")</f>
        <v>1.95</v>
      </c>
      <c r="T224" s="26">
        <f t="array" ref="T224">IFERROR(IF(OR(J224="",M224="",F224=""),"",IF(F224="학생부종합",INDEX(종합배치표!$C:$Q,MATCH(J224,종합배치표!$B:$B,0),(MATCH(M224,{"A","B","C","D","E"},0)-1)*3+3),INDEX(교과배치표!$C:$Q,MATCH(J224,교과배치표!$B:$B,0),(MATCH(M224,{"A","B","C","D","E"},0)-1)*3+3))),"")</f>
        <v>1.9</v>
      </c>
      <c r="V224" s="140">
        <f t="shared" si="10"/>
        <v>2.7</v>
      </c>
      <c r="W224" s="141" t="str">
        <f t="shared" si="11"/>
        <v>상향</v>
      </c>
    </row>
    <row r="225" spans="2:23" ht="14.25" customHeight="1">
      <c r="B225" s="20">
        <v>1755</v>
      </c>
      <c r="C225" s="21" t="s">
        <v>22</v>
      </c>
      <c r="D225" s="21" t="s">
        <v>22</v>
      </c>
      <c r="E225" s="21" t="s">
        <v>142</v>
      </c>
      <c r="F225" s="21" t="s">
        <v>24</v>
      </c>
      <c r="G225" s="22" t="s">
        <v>143</v>
      </c>
      <c r="H225" s="21" t="s">
        <v>190</v>
      </c>
      <c r="I225" s="21" t="s">
        <v>60</v>
      </c>
      <c r="J225" s="31" t="s">
        <v>161</v>
      </c>
      <c r="K225" s="24">
        <v>14</v>
      </c>
      <c r="M225" s="25" t="str">
        <f>IF(I225="","",IF(I225="인문",성적입력!$C$8,성적입력!$C$9))</f>
        <v>A</v>
      </c>
      <c r="N225" s="26">
        <f>성적입력!$C$15</f>
        <v>3</v>
      </c>
      <c r="P225" s="27" t="str">
        <f t="shared" si="9"/>
        <v>소신</v>
      </c>
      <c r="R225" s="26">
        <f t="array" ref="R225">IFERROR(IF(OR(J225="",M225="",F225=""),"",IF(F225="학생부종합",INDEX(종합배치표!$C:$Q,MATCH(J225,종합배치표!$B:$B,0),(MATCH(M225,{"A","B","C","D","E"},0)-1)*3+1),INDEX(교과배치표!$C:$Q,MATCH(J225,교과배치표!$B:$B,0),(MATCH(M225,{"A","B","C","D","E"},0)-1)*3+1))),"")</f>
        <v>3.1</v>
      </c>
      <c r="S225" s="26">
        <f t="array" ref="S225">IFERROR(IF(OR(J225="",M225="",F225=""),"",IF(F225="학생부종합",INDEX(종합배치표!$C:$Q,MATCH(J225,종합배치표!$B:$B,0),(MATCH(M225,{"A","B","C","D","E"},0)-1)*3+2),INDEX(교과배치표!$C:$Q,MATCH(J225,교과배치표!$B:$B,0),(MATCH(M225,{"A","B","C","D","E"},0)-1)*3+2))),"")</f>
        <v>2.9</v>
      </c>
      <c r="T225" s="26">
        <f t="array" ref="T225">IFERROR(IF(OR(J225="",M225="",F225=""),"",IF(F225="학생부종합",INDEX(종합배치표!$C:$Q,MATCH(J225,종합배치표!$B:$B,0),(MATCH(M225,{"A","B","C","D","E"},0)-1)*3+3),INDEX(교과배치표!$C:$Q,MATCH(J225,교과배치표!$B:$B,0),(MATCH(M225,{"A","B","C","D","E"},0)-1)*3+3))),"")</f>
        <v>2.6999999999999997</v>
      </c>
      <c r="V225" s="140">
        <f t="shared" si="10"/>
        <v>2.7</v>
      </c>
      <c r="W225" s="141" t="str">
        <f t="shared" si="11"/>
        <v>안정</v>
      </c>
    </row>
    <row r="226" spans="2:23" ht="14.25" customHeight="1">
      <c r="B226" s="20">
        <v>1754</v>
      </c>
      <c r="C226" s="21" t="s">
        <v>22</v>
      </c>
      <c r="D226" s="21" t="s">
        <v>22</v>
      </c>
      <c r="E226" s="21" t="s">
        <v>142</v>
      </c>
      <c r="F226" s="21" t="s">
        <v>68</v>
      </c>
      <c r="G226" s="21" t="s">
        <v>145</v>
      </c>
      <c r="H226" s="21" t="s">
        <v>190</v>
      </c>
      <c r="I226" s="21" t="s">
        <v>60</v>
      </c>
      <c r="J226" s="31" t="s">
        <v>162</v>
      </c>
      <c r="K226" s="24">
        <v>9</v>
      </c>
      <c r="M226" s="25" t="str">
        <f>IF(I226="","",IF(I226="인문",성적입력!$C$8,성적입력!$C$9))</f>
        <v>A</v>
      </c>
      <c r="N226" s="26">
        <f>성적입력!$C$15</f>
        <v>3</v>
      </c>
      <c r="P226" s="27" t="str">
        <f t="shared" si="9"/>
        <v>상향</v>
      </c>
      <c r="R226" s="26">
        <f t="array" ref="R226">IFERROR(IF(OR(J226="",M226="",F226=""),"",IF(F226="학생부종합",INDEX(종합배치표!$C:$Q,MATCH(J226,종합배치표!$B:$B,0),(MATCH(M226,{"A","B","C","D","E"},0)-1)*3+1),INDEX(교과배치표!$C:$Q,MATCH(J226,교과배치표!$B:$B,0),(MATCH(M226,{"A","B","C","D","E"},0)-1)*3+1))),"")</f>
        <v>1.9</v>
      </c>
      <c r="S226" s="26">
        <f t="array" ref="S226">IFERROR(IF(OR(J226="",M226="",F226=""),"",IF(F226="학생부종합",INDEX(종합배치표!$C:$Q,MATCH(J226,종합배치표!$B:$B,0),(MATCH(M226,{"A","B","C","D","E"},0)-1)*3+2),INDEX(교과배치표!$C:$Q,MATCH(J226,교과배치표!$B:$B,0),(MATCH(M226,{"A","B","C","D","E"},0)-1)*3+2))),"")</f>
        <v>1.8499999999999999</v>
      </c>
      <c r="T226" s="26">
        <f t="array" ref="T226">IFERROR(IF(OR(J226="",M226="",F226=""),"",IF(F226="학생부종합",INDEX(종합배치표!$C:$Q,MATCH(J226,종합배치표!$B:$B,0),(MATCH(M226,{"A","B","C","D","E"},0)-1)*3+3),INDEX(교과배치표!$C:$Q,MATCH(J226,교과배치표!$B:$B,0),(MATCH(M226,{"A","B","C","D","E"},0)-1)*3+3))),"")</f>
        <v>1.7999999999999998</v>
      </c>
      <c r="V226" s="140">
        <f t="shared" si="10"/>
        <v>2.7</v>
      </c>
      <c r="W226" s="141" t="str">
        <f t="shared" si="11"/>
        <v>상향</v>
      </c>
    </row>
    <row r="227" spans="2:23" ht="14.25" customHeight="1">
      <c r="B227" s="20">
        <v>1757</v>
      </c>
      <c r="C227" s="21" t="s">
        <v>22</v>
      </c>
      <c r="D227" s="21" t="s">
        <v>22</v>
      </c>
      <c r="E227" s="21" t="s">
        <v>142</v>
      </c>
      <c r="F227" s="21" t="s">
        <v>24</v>
      </c>
      <c r="G227" s="22" t="s">
        <v>143</v>
      </c>
      <c r="H227" s="21" t="s">
        <v>110</v>
      </c>
      <c r="I227" s="21" t="s">
        <v>60</v>
      </c>
      <c r="J227" s="31" t="s">
        <v>173</v>
      </c>
      <c r="K227" s="24">
        <v>9</v>
      </c>
      <c r="M227" s="25" t="str">
        <f>IF(I227="","",IF(I227="인문",성적입력!$C$8,성적입력!$C$9))</f>
        <v>A</v>
      </c>
      <c r="N227" s="26">
        <f>성적입력!$C$15</f>
        <v>3</v>
      </c>
      <c r="P227" s="27" t="str">
        <f t="shared" si="9"/>
        <v>적정</v>
      </c>
      <c r="R227" s="26">
        <f t="array" ref="R227">IFERROR(IF(OR(J227="",M227="",F227=""),"",IF(F227="학생부종합",INDEX(종합배치표!$C:$Q,MATCH(J227,종합배치표!$B:$B,0),(MATCH(M227,{"A","B","C","D","E"},0)-1)*3+1),INDEX(교과배치표!$C:$Q,MATCH(J227,교과배치표!$B:$B,0),(MATCH(M227,{"A","B","C","D","E"},0)-1)*3+1))),"")</f>
        <v>3.3000000000000003</v>
      </c>
      <c r="S227" s="26">
        <f t="array" ref="S227">IFERROR(IF(OR(J227="",M227="",F227=""),"",IF(F227="학생부종합",INDEX(종합배치표!$C:$Q,MATCH(J227,종합배치표!$B:$B,0),(MATCH(M227,{"A","B","C","D","E"},0)-1)*3+2),INDEX(교과배치표!$C:$Q,MATCH(J227,교과배치표!$B:$B,0),(MATCH(M227,{"A","B","C","D","E"},0)-1)*3+2))),"")</f>
        <v>3.1</v>
      </c>
      <c r="T227" s="26">
        <f t="array" ref="T227">IFERROR(IF(OR(J227="",M227="",F227=""),"",IF(F227="학생부종합",INDEX(종합배치표!$C:$Q,MATCH(J227,종합배치표!$B:$B,0),(MATCH(M227,{"A","B","C","D","E"},0)-1)*3+3),INDEX(교과배치표!$C:$Q,MATCH(J227,교과배치표!$B:$B,0),(MATCH(M227,{"A","B","C","D","E"},0)-1)*3+3))),"")</f>
        <v>2.9</v>
      </c>
      <c r="V227" s="140">
        <f t="shared" si="10"/>
        <v>2.7</v>
      </c>
      <c r="W227" s="141" t="str">
        <f t="shared" si="11"/>
        <v>안정</v>
      </c>
    </row>
    <row r="228" spans="2:23" ht="14.25" customHeight="1">
      <c r="B228" s="20">
        <v>1756</v>
      </c>
      <c r="C228" s="21" t="s">
        <v>22</v>
      </c>
      <c r="D228" s="21" t="s">
        <v>22</v>
      </c>
      <c r="E228" s="21" t="s">
        <v>142</v>
      </c>
      <c r="F228" s="21" t="s">
        <v>68</v>
      </c>
      <c r="G228" s="21" t="s">
        <v>145</v>
      </c>
      <c r="H228" s="21" t="s">
        <v>110</v>
      </c>
      <c r="I228" s="21" t="s">
        <v>60</v>
      </c>
      <c r="J228" s="31" t="s">
        <v>174</v>
      </c>
      <c r="K228" s="24">
        <v>4</v>
      </c>
      <c r="M228" s="25" t="str">
        <f>IF(I228="","",IF(I228="인문",성적입력!$C$8,성적입력!$C$9))</f>
        <v>A</v>
      </c>
      <c r="N228" s="26">
        <f>성적입력!$C$15</f>
        <v>3</v>
      </c>
      <c r="P228" s="27" t="str">
        <f t="shared" si="9"/>
        <v>상향</v>
      </c>
      <c r="R228" s="26">
        <f t="array" ref="R228">IFERROR(IF(OR(J228="",M228="",F228=""),"",IF(F228="학생부종합",INDEX(종합배치표!$C:$Q,MATCH(J228,종합배치표!$B:$B,0),(MATCH(M228,{"A","B","C","D","E"},0)-1)*3+1),INDEX(교과배치표!$C:$Q,MATCH(J228,교과배치표!$B:$B,0),(MATCH(M228,{"A","B","C","D","E"},0)-1)*3+1))),"")</f>
        <v>2.0999999999999996</v>
      </c>
      <c r="S228" s="26">
        <f t="array" ref="S228">IFERROR(IF(OR(J228="",M228="",F228=""),"",IF(F228="학생부종합",INDEX(종합배치표!$C:$Q,MATCH(J228,종합배치표!$B:$B,0),(MATCH(M228,{"A","B","C","D","E"},0)-1)*3+2),INDEX(교과배치표!$C:$Q,MATCH(J228,교과배치표!$B:$B,0),(MATCH(M228,{"A","B","C","D","E"},0)-1)*3+2))),"")</f>
        <v>2.0499999999999998</v>
      </c>
      <c r="T228" s="26">
        <f t="array" ref="T228">IFERROR(IF(OR(J228="",M228="",F228=""),"",IF(F228="학생부종합",INDEX(종합배치표!$C:$Q,MATCH(J228,종합배치표!$B:$B,0),(MATCH(M228,{"A","B","C","D","E"},0)-1)*3+3),INDEX(교과배치표!$C:$Q,MATCH(J228,교과배치표!$B:$B,0),(MATCH(M228,{"A","B","C","D","E"},0)-1)*3+3))),"")</f>
        <v>1.9999999999999998</v>
      </c>
      <c r="V228" s="140">
        <f t="shared" si="10"/>
        <v>2.7</v>
      </c>
      <c r="W228" s="141" t="str">
        <f t="shared" si="11"/>
        <v>상향</v>
      </c>
    </row>
    <row r="229" spans="2:23" ht="14.25" customHeight="1">
      <c r="B229" s="20">
        <v>2436</v>
      </c>
      <c r="C229" s="21" t="s">
        <v>22</v>
      </c>
      <c r="D229" s="21" t="s">
        <v>22</v>
      </c>
      <c r="E229" s="21" t="s">
        <v>191</v>
      </c>
      <c r="F229" s="21" t="s">
        <v>24</v>
      </c>
      <c r="G229" s="21" t="s">
        <v>192</v>
      </c>
      <c r="H229" s="21" t="s">
        <v>47</v>
      </c>
      <c r="I229" s="21" t="s">
        <v>27</v>
      </c>
      <c r="J229" s="31" t="s">
        <v>193</v>
      </c>
      <c r="K229" s="24">
        <v>10</v>
      </c>
      <c r="M229" s="25" t="str">
        <f>IF(I229="","",IF(I229="인문",성적입력!$C$8,성적입력!$C$9))</f>
        <v>A</v>
      </c>
      <c r="N229" s="26">
        <f>성적입력!$C$15</f>
        <v>3</v>
      </c>
      <c r="P229" s="27" t="str">
        <f t="shared" si="9"/>
        <v>적정</v>
      </c>
      <c r="R229" s="26">
        <f t="array" ref="R229">IFERROR(IF(OR(J229="",M229="",F229=""),"",IF(F229="학생부종합",INDEX(종합배치표!$C:$Q,MATCH(J229,종합배치표!$B:$B,0),(MATCH(M229,{"A","B","C","D","E"},0)-1)*3+1),INDEX(교과배치표!$C:$Q,MATCH(J229,교과배치표!$B:$B,0),(MATCH(M229,{"A","B","C","D","E"},0)-1)*3+1))),"")</f>
        <v>3.55</v>
      </c>
      <c r="S229" s="26">
        <f t="array" ref="S229">IFERROR(IF(OR(J229="",M229="",F229=""),"",IF(F229="학생부종합",INDEX(종합배치표!$C:$Q,MATCH(J229,종합배치표!$B:$B,0),(MATCH(M229,{"A","B","C","D","E"},0)-1)*3+2),INDEX(교과배치표!$C:$Q,MATCH(J229,교과배치표!$B:$B,0),(MATCH(M229,{"A","B","C","D","E"},0)-1)*3+2))),"")</f>
        <v>3.15</v>
      </c>
      <c r="T229" s="26">
        <f t="array" ref="T229">IFERROR(IF(OR(J229="",M229="",F229=""),"",IF(F229="학생부종합",INDEX(종합배치표!$C:$Q,MATCH(J229,종합배치표!$B:$B,0),(MATCH(M229,{"A","B","C","D","E"},0)-1)*3+3),INDEX(교과배치표!$C:$Q,MATCH(J229,교과배치표!$B:$B,0),(MATCH(M229,{"A","B","C","D","E"},0)-1)*3+3))),"")</f>
        <v>2.85</v>
      </c>
      <c r="V229" s="140">
        <f t="shared" si="10"/>
        <v>2.7</v>
      </c>
      <c r="W229" s="141" t="str">
        <f t="shared" si="11"/>
        <v>안정</v>
      </c>
    </row>
    <row r="230" spans="2:23" ht="14.25" customHeight="1">
      <c r="B230" s="20">
        <v>2447</v>
      </c>
      <c r="C230" s="21" t="s">
        <v>22</v>
      </c>
      <c r="D230" s="21" t="s">
        <v>22</v>
      </c>
      <c r="E230" s="21" t="s">
        <v>191</v>
      </c>
      <c r="F230" s="21" t="s">
        <v>24</v>
      </c>
      <c r="G230" s="21" t="s">
        <v>192</v>
      </c>
      <c r="H230" s="21" t="s">
        <v>51</v>
      </c>
      <c r="I230" s="21" t="s">
        <v>27</v>
      </c>
      <c r="J230" s="31" t="s">
        <v>193</v>
      </c>
      <c r="K230" s="24">
        <v>10</v>
      </c>
      <c r="M230" s="25" t="str">
        <f>IF(I230="","",IF(I230="인문",성적입력!$C$8,성적입력!$C$9))</f>
        <v>A</v>
      </c>
      <c r="N230" s="26">
        <f>성적입력!$C$15</f>
        <v>3</v>
      </c>
      <c r="P230" s="27" t="str">
        <f t="shared" si="9"/>
        <v>적정</v>
      </c>
      <c r="R230" s="26">
        <f t="array" ref="R230">IFERROR(IF(OR(J230="",M230="",F230=""),"",IF(F230="학생부종합",INDEX(종합배치표!$C:$Q,MATCH(J230,종합배치표!$B:$B,0),(MATCH(M230,{"A","B","C","D","E"},0)-1)*3+1),INDEX(교과배치표!$C:$Q,MATCH(J230,교과배치표!$B:$B,0),(MATCH(M230,{"A","B","C","D","E"},0)-1)*3+1))),"")</f>
        <v>3.55</v>
      </c>
      <c r="S230" s="26">
        <f t="array" ref="S230">IFERROR(IF(OR(J230="",M230="",F230=""),"",IF(F230="학생부종합",INDEX(종합배치표!$C:$Q,MATCH(J230,종합배치표!$B:$B,0),(MATCH(M230,{"A","B","C","D","E"},0)-1)*3+2),INDEX(교과배치표!$C:$Q,MATCH(J230,교과배치표!$B:$B,0),(MATCH(M230,{"A","B","C","D","E"},0)-1)*3+2))),"")</f>
        <v>3.15</v>
      </c>
      <c r="T230" s="26">
        <f t="array" ref="T230">IFERROR(IF(OR(J230="",M230="",F230=""),"",IF(F230="학생부종합",INDEX(종합배치표!$C:$Q,MATCH(J230,종합배치표!$B:$B,0),(MATCH(M230,{"A","B","C","D","E"},0)-1)*3+3),INDEX(교과배치표!$C:$Q,MATCH(J230,교과배치표!$B:$B,0),(MATCH(M230,{"A","B","C","D","E"},0)-1)*3+3))),"")</f>
        <v>2.85</v>
      </c>
      <c r="V230" s="140">
        <f t="shared" si="10"/>
        <v>2.7</v>
      </c>
      <c r="W230" s="141" t="str">
        <f t="shared" si="11"/>
        <v>안정</v>
      </c>
    </row>
    <row r="231" spans="2:23" ht="14.25" customHeight="1">
      <c r="B231" s="20">
        <v>2450</v>
      </c>
      <c r="C231" s="21" t="s">
        <v>22</v>
      </c>
      <c r="D231" s="21" t="s">
        <v>22</v>
      </c>
      <c r="E231" s="21" t="s">
        <v>191</v>
      </c>
      <c r="F231" s="21" t="s">
        <v>24</v>
      </c>
      <c r="G231" s="21" t="s">
        <v>192</v>
      </c>
      <c r="H231" s="21" t="s">
        <v>37</v>
      </c>
      <c r="I231" s="21" t="s">
        <v>27</v>
      </c>
      <c r="J231" s="31" t="s">
        <v>194</v>
      </c>
      <c r="K231" s="24">
        <v>11</v>
      </c>
      <c r="M231" s="25" t="str">
        <f>IF(I231="","",IF(I231="인문",성적입력!$C$8,성적입력!$C$9))</f>
        <v>A</v>
      </c>
      <c r="N231" s="26">
        <f>성적입력!$C$15</f>
        <v>3</v>
      </c>
      <c r="P231" s="27" t="str">
        <f t="shared" si="9"/>
        <v>적정</v>
      </c>
      <c r="R231" s="26">
        <f t="array" ref="R231">IFERROR(IF(OR(J231="",M231="",F231=""),"",IF(F231="학생부종합",INDEX(종합배치표!$C:$Q,MATCH(J231,종합배치표!$B:$B,0),(MATCH(M231,{"A","B","C","D","E"},0)-1)*3+1),INDEX(교과배치표!$C:$Q,MATCH(J231,교과배치표!$B:$B,0),(MATCH(M231,{"A","B","C","D","E"},0)-1)*3+1))),"")</f>
        <v>3.4</v>
      </c>
      <c r="S231" s="26">
        <f t="array" ref="S231">IFERROR(IF(OR(J231="",M231="",F231=""),"",IF(F231="학생부종합",INDEX(종합배치표!$C:$Q,MATCH(J231,종합배치표!$B:$B,0),(MATCH(M231,{"A","B","C","D","E"},0)-1)*3+2),INDEX(교과배치표!$C:$Q,MATCH(J231,교과배치표!$B:$B,0),(MATCH(M231,{"A","B","C","D","E"},0)-1)*3+2))),"")</f>
        <v>3</v>
      </c>
      <c r="T231" s="26">
        <f t="array" ref="T231">IFERROR(IF(OR(J231="",M231="",F231=""),"",IF(F231="학생부종합",INDEX(종합배치표!$C:$Q,MATCH(J231,종합배치표!$B:$B,0),(MATCH(M231,{"A","B","C","D","E"},0)-1)*3+3),INDEX(교과배치표!$C:$Q,MATCH(J231,교과배치표!$B:$B,0),(MATCH(M231,{"A","B","C","D","E"},0)-1)*3+3))),"")</f>
        <v>2.7</v>
      </c>
      <c r="V231" s="140">
        <f t="shared" si="10"/>
        <v>2.7</v>
      </c>
      <c r="W231" s="141" t="str">
        <f t="shared" si="11"/>
        <v>안정</v>
      </c>
    </row>
    <row r="232" spans="2:23" ht="14.25" customHeight="1">
      <c r="B232" s="20">
        <v>2464</v>
      </c>
      <c r="C232" s="21" t="s">
        <v>22</v>
      </c>
      <c r="D232" s="21" t="s">
        <v>22</v>
      </c>
      <c r="E232" s="21" t="s">
        <v>191</v>
      </c>
      <c r="F232" s="21" t="s">
        <v>24</v>
      </c>
      <c r="G232" s="21" t="s">
        <v>192</v>
      </c>
      <c r="H232" s="21" t="s">
        <v>195</v>
      </c>
      <c r="I232" s="21" t="s">
        <v>27</v>
      </c>
      <c r="J232" s="31" t="s">
        <v>193</v>
      </c>
      <c r="K232" s="24">
        <v>27</v>
      </c>
      <c r="M232" s="25" t="str">
        <f>IF(I232="","",IF(I232="인문",성적입력!$C$8,성적입력!$C$9))</f>
        <v>A</v>
      </c>
      <c r="N232" s="26">
        <f>성적입력!$C$15</f>
        <v>3</v>
      </c>
      <c r="P232" s="27" t="str">
        <f t="shared" si="9"/>
        <v>적정</v>
      </c>
      <c r="R232" s="26">
        <f t="array" ref="R232">IFERROR(IF(OR(J232="",M232="",F232=""),"",IF(F232="학생부종합",INDEX(종합배치표!$C:$Q,MATCH(J232,종합배치표!$B:$B,0),(MATCH(M232,{"A","B","C","D","E"},0)-1)*3+1),INDEX(교과배치표!$C:$Q,MATCH(J232,교과배치표!$B:$B,0),(MATCH(M232,{"A","B","C","D","E"},0)-1)*3+1))),"")</f>
        <v>3.55</v>
      </c>
      <c r="S232" s="26">
        <f t="array" ref="S232">IFERROR(IF(OR(J232="",M232="",F232=""),"",IF(F232="학생부종합",INDEX(종합배치표!$C:$Q,MATCH(J232,종합배치표!$B:$B,0),(MATCH(M232,{"A","B","C","D","E"},0)-1)*3+2),INDEX(교과배치표!$C:$Q,MATCH(J232,교과배치표!$B:$B,0),(MATCH(M232,{"A","B","C","D","E"},0)-1)*3+2))),"")</f>
        <v>3.15</v>
      </c>
      <c r="T232" s="26">
        <f t="array" ref="T232">IFERROR(IF(OR(J232="",M232="",F232=""),"",IF(F232="학생부종합",INDEX(종합배치표!$C:$Q,MATCH(J232,종합배치표!$B:$B,0),(MATCH(M232,{"A","B","C","D","E"},0)-1)*3+3),INDEX(교과배치표!$C:$Q,MATCH(J232,교과배치표!$B:$B,0),(MATCH(M232,{"A","B","C","D","E"},0)-1)*3+3))),"")</f>
        <v>2.85</v>
      </c>
      <c r="V232" s="140">
        <f t="shared" si="10"/>
        <v>2.7</v>
      </c>
      <c r="W232" s="141" t="str">
        <f t="shared" si="11"/>
        <v>안정</v>
      </c>
    </row>
    <row r="233" spans="2:23" ht="14.25" customHeight="1">
      <c r="B233" s="20">
        <v>2466</v>
      </c>
      <c r="C233" s="21" t="s">
        <v>22</v>
      </c>
      <c r="D233" s="21" t="s">
        <v>22</v>
      </c>
      <c r="E233" s="21" t="s">
        <v>191</v>
      </c>
      <c r="F233" s="21" t="s">
        <v>24</v>
      </c>
      <c r="G233" s="21" t="s">
        <v>192</v>
      </c>
      <c r="H233" s="21" t="s">
        <v>196</v>
      </c>
      <c r="I233" s="21" t="s">
        <v>27</v>
      </c>
      <c r="J233" s="31" t="s">
        <v>193</v>
      </c>
      <c r="K233" s="24">
        <v>18</v>
      </c>
      <c r="M233" s="25" t="str">
        <f>IF(I233="","",IF(I233="인문",성적입력!$C$8,성적입력!$C$9))</f>
        <v>A</v>
      </c>
      <c r="N233" s="26">
        <f>성적입력!$C$15</f>
        <v>3</v>
      </c>
      <c r="P233" s="27" t="str">
        <f t="shared" si="9"/>
        <v>적정</v>
      </c>
      <c r="R233" s="26">
        <f t="array" ref="R233">IFERROR(IF(OR(J233="",M233="",F233=""),"",IF(F233="학생부종합",INDEX(종합배치표!$C:$Q,MATCH(J233,종합배치표!$B:$B,0),(MATCH(M233,{"A","B","C","D","E"},0)-1)*3+1),INDEX(교과배치표!$C:$Q,MATCH(J233,교과배치표!$B:$B,0),(MATCH(M233,{"A","B","C","D","E"},0)-1)*3+1))),"")</f>
        <v>3.55</v>
      </c>
      <c r="S233" s="26">
        <f t="array" ref="S233">IFERROR(IF(OR(J233="",M233="",F233=""),"",IF(F233="학생부종합",INDEX(종합배치표!$C:$Q,MATCH(J233,종합배치표!$B:$B,0),(MATCH(M233,{"A","B","C","D","E"},0)-1)*3+2),INDEX(교과배치표!$C:$Q,MATCH(J233,교과배치표!$B:$B,0),(MATCH(M233,{"A","B","C","D","E"},0)-1)*3+2))),"")</f>
        <v>3.15</v>
      </c>
      <c r="T233" s="26">
        <f t="array" ref="T233">IFERROR(IF(OR(J233="",M233="",F233=""),"",IF(F233="학생부종합",INDEX(종합배치표!$C:$Q,MATCH(J233,종합배치표!$B:$B,0),(MATCH(M233,{"A","B","C","D","E"},0)-1)*3+3),INDEX(교과배치표!$C:$Q,MATCH(J233,교과배치표!$B:$B,0),(MATCH(M233,{"A","B","C","D","E"},0)-1)*3+3))),"")</f>
        <v>2.85</v>
      </c>
      <c r="V233" s="140">
        <f t="shared" si="10"/>
        <v>2.7</v>
      </c>
      <c r="W233" s="141" t="str">
        <f t="shared" si="11"/>
        <v>안정</v>
      </c>
    </row>
    <row r="234" spans="2:23" ht="14.25" customHeight="1">
      <c r="B234" s="20">
        <v>2476</v>
      </c>
      <c r="C234" s="21" t="s">
        <v>22</v>
      </c>
      <c r="D234" s="21" t="s">
        <v>22</v>
      </c>
      <c r="E234" s="21" t="s">
        <v>191</v>
      </c>
      <c r="F234" s="21" t="s">
        <v>24</v>
      </c>
      <c r="G234" s="21" t="s">
        <v>192</v>
      </c>
      <c r="H234" s="21" t="s">
        <v>39</v>
      </c>
      <c r="I234" s="21" t="s">
        <v>27</v>
      </c>
      <c r="J234" s="31" t="s">
        <v>194</v>
      </c>
      <c r="K234" s="24">
        <v>11</v>
      </c>
      <c r="M234" s="25" t="str">
        <f>IF(I234="","",IF(I234="인문",성적입력!$C$8,성적입력!$C$9))</f>
        <v>A</v>
      </c>
      <c r="N234" s="26">
        <f>성적입력!$C$15</f>
        <v>3</v>
      </c>
      <c r="P234" s="27" t="str">
        <f t="shared" si="9"/>
        <v>적정</v>
      </c>
      <c r="R234" s="26">
        <f t="array" ref="R234">IFERROR(IF(OR(J234="",M234="",F234=""),"",IF(F234="학생부종합",INDEX(종합배치표!$C:$Q,MATCH(J234,종합배치표!$B:$B,0),(MATCH(M234,{"A","B","C","D","E"},0)-1)*3+1),INDEX(교과배치표!$C:$Q,MATCH(J234,교과배치표!$B:$B,0),(MATCH(M234,{"A","B","C","D","E"},0)-1)*3+1))),"")</f>
        <v>3.4</v>
      </c>
      <c r="S234" s="26">
        <f t="array" ref="S234">IFERROR(IF(OR(J234="",M234="",F234=""),"",IF(F234="학생부종합",INDEX(종합배치표!$C:$Q,MATCH(J234,종합배치표!$B:$B,0),(MATCH(M234,{"A","B","C","D","E"},0)-1)*3+2),INDEX(교과배치표!$C:$Q,MATCH(J234,교과배치표!$B:$B,0),(MATCH(M234,{"A","B","C","D","E"},0)-1)*3+2))),"")</f>
        <v>3</v>
      </c>
      <c r="T234" s="26">
        <f t="array" ref="T234">IFERROR(IF(OR(J234="",M234="",F234=""),"",IF(F234="학생부종합",INDEX(종합배치표!$C:$Q,MATCH(J234,종합배치표!$B:$B,0),(MATCH(M234,{"A","B","C","D","E"},0)-1)*3+3),INDEX(교과배치표!$C:$Q,MATCH(J234,교과배치표!$B:$B,0),(MATCH(M234,{"A","B","C","D","E"},0)-1)*3+3))),"")</f>
        <v>2.7</v>
      </c>
      <c r="V234" s="140">
        <f t="shared" si="10"/>
        <v>2.7</v>
      </c>
      <c r="W234" s="141" t="str">
        <f t="shared" si="11"/>
        <v>안정</v>
      </c>
    </row>
    <row r="235" spans="2:23" ht="14.25" customHeight="1">
      <c r="B235" s="20">
        <v>2479</v>
      </c>
      <c r="C235" s="21" t="s">
        <v>22</v>
      </c>
      <c r="D235" s="21" t="s">
        <v>22</v>
      </c>
      <c r="E235" s="21" t="s">
        <v>191</v>
      </c>
      <c r="F235" s="21" t="s">
        <v>24</v>
      </c>
      <c r="G235" s="21" t="s">
        <v>192</v>
      </c>
      <c r="H235" s="21" t="s">
        <v>197</v>
      </c>
      <c r="I235" s="21" t="s">
        <v>27</v>
      </c>
      <c r="J235" s="31" t="s">
        <v>193</v>
      </c>
      <c r="K235" s="24">
        <v>13</v>
      </c>
      <c r="M235" s="25" t="str">
        <f>IF(I235="","",IF(I235="인문",성적입력!$C$8,성적입력!$C$9))</f>
        <v>A</v>
      </c>
      <c r="N235" s="26">
        <f>성적입력!$C$15</f>
        <v>3</v>
      </c>
      <c r="P235" s="27" t="str">
        <f t="shared" si="9"/>
        <v>적정</v>
      </c>
      <c r="R235" s="26">
        <f t="array" ref="R235">IFERROR(IF(OR(J235="",M235="",F235=""),"",IF(F235="학생부종합",INDEX(종합배치표!$C:$Q,MATCH(J235,종합배치표!$B:$B,0),(MATCH(M235,{"A","B","C","D","E"},0)-1)*3+1),INDEX(교과배치표!$C:$Q,MATCH(J235,교과배치표!$B:$B,0),(MATCH(M235,{"A","B","C","D","E"},0)-1)*3+1))),"")</f>
        <v>3.55</v>
      </c>
      <c r="S235" s="26">
        <f t="array" ref="S235">IFERROR(IF(OR(J235="",M235="",F235=""),"",IF(F235="학생부종합",INDEX(종합배치표!$C:$Q,MATCH(J235,종합배치표!$B:$B,0),(MATCH(M235,{"A","B","C","D","E"},0)-1)*3+2),INDEX(교과배치표!$C:$Q,MATCH(J235,교과배치표!$B:$B,0),(MATCH(M235,{"A","B","C","D","E"},0)-1)*3+2))),"")</f>
        <v>3.15</v>
      </c>
      <c r="T235" s="26">
        <f t="array" ref="T235">IFERROR(IF(OR(J235="",M235="",F235=""),"",IF(F235="학생부종합",INDEX(종합배치표!$C:$Q,MATCH(J235,종합배치표!$B:$B,0),(MATCH(M235,{"A","B","C","D","E"},0)-1)*3+3),INDEX(교과배치표!$C:$Q,MATCH(J235,교과배치표!$B:$B,0),(MATCH(M235,{"A","B","C","D","E"},0)-1)*3+3))),"")</f>
        <v>2.85</v>
      </c>
      <c r="V235" s="140">
        <f t="shared" si="10"/>
        <v>2.7</v>
      </c>
      <c r="W235" s="141" t="str">
        <f t="shared" si="11"/>
        <v>안정</v>
      </c>
    </row>
    <row r="236" spans="2:23" ht="14.25" customHeight="1">
      <c r="B236" s="20">
        <v>2440</v>
      </c>
      <c r="C236" s="21" t="s">
        <v>22</v>
      </c>
      <c r="D236" s="21" t="s">
        <v>22</v>
      </c>
      <c r="E236" s="21" t="s">
        <v>191</v>
      </c>
      <c r="F236" s="21" t="s">
        <v>24</v>
      </c>
      <c r="G236" s="21" t="s">
        <v>192</v>
      </c>
      <c r="H236" s="21" t="s">
        <v>198</v>
      </c>
      <c r="I236" s="21" t="s">
        <v>60</v>
      </c>
      <c r="J236" s="33" t="s">
        <v>199</v>
      </c>
      <c r="K236" s="24">
        <v>25</v>
      </c>
      <c r="M236" s="25" t="str">
        <f>IF(I236="","",IF(I236="인문",성적입력!$C$8,성적입력!$C$9))</f>
        <v>A</v>
      </c>
      <c r="N236" s="26">
        <f>성적입력!$C$15</f>
        <v>3</v>
      </c>
      <c r="P236" s="27" t="str">
        <f t="shared" si="9"/>
        <v>안정</v>
      </c>
      <c r="R236" s="26">
        <f t="array" ref="R236">IFERROR(IF(OR(J236="",M236="",F236=""),"",IF(F236="학생부종합",INDEX(종합배치표!$C:$Q,MATCH(J236,종합배치표!$B:$B,0),(MATCH(M236,{"A","B","C","D","E"},0)-1)*3+1),INDEX(교과배치표!$C:$Q,MATCH(J236,교과배치표!$B:$B,0),(MATCH(M236,{"A","B","C","D","E"},0)-1)*3+1))),"")</f>
        <v>3.75</v>
      </c>
      <c r="S236" s="26">
        <f t="array" ref="S236">IFERROR(IF(OR(J236="",M236="",F236=""),"",IF(F236="학생부종합",INDEX(종합배치표!$C:$Q,MATCH(J236,종합배치표!$B:$B,0),(MATCH(M236,{"A","B","C","D","E"},0)-1)*3+2),INDEX(교과배치표!$C:$Q,MATCH(J236,교과배치표!$B:$B,0),(MATCH(M236,{"A","B","C","D","E"},0)-1)*3+2))),"")</f>
        <v>3.35</v>
      </c>
      <c r="T236" s="26">
        <f t="array" ref="T236">IFERROR(IF(OR(J236="",M236="",F236=""),"",IF(F236="학생부종합",INDEX(종합배치표!$C:$Q,MATCH(J236,종합배치표!$B:$B,0),(MATCH(M236,{"A","B","C","D","E"},0)-1)*3+3),INDEX(교과배치표!$C:$Q,MATCH(J236,교과배치표!$B:$B,0),(MATCH(M236,{"A","B","C","D","E"},0)-1)*3+3))),"")</f>
        <v>3.0500000000000003</v>
      </c>
      <c r="V236" s="140">
        <f t="shared" si="10"/>
        <v>2.7</v>
      </c>
      <c r="W236" s="141" t="str">
        <f t="shared" si="11"/>
        <v>안정</v>
      </c>
    </row>
    <row r="237" spans="2:23" ht="14.25" customHeight="1">
      <c r="B237" s="20">
        <v>2443</v>
      </c>
      <c r="C237" s="21" t="s">
        <v>22</v>
      </c>
      <c r="D237" s="21" t="s">
        <v>22</v>
      </c>
      <c r="E237" s="21" t="s">
        <v>191</v>
      </c>
      <c r="F237" s="21" t="s">
        <v>24</v>
      </c>
      <c r="G237" s="21" t="s">
        <v>192</v>
      </c>
      <c r="H237" s="21" t="s">
        <v>87</v>
      </c>
      <c r="I237" s="21" t="s">
        <v>60</v>
      </c>
      <c r="J237" s="33" t="s">
        <v>200</v>
      </c>
      <c r="K237" s="24">
        <v>15</v>
      </c>
      <c r="M237" s="25" t="str">
        <f>IF(I237="","",IF(I237="인문",성적입력!$C$8,성적입력!$C$9))</f>
        <v>A</v>
      </c>
      <c r="N237" s="26">
        <f>성적입력!$C$15</f>
        <v>3</v>
      </c>
      <c r="P237" s="27" t="str">
        <f t="shared" si="9"/>
        <v>안정</v>
      </c>
      <c r="R237" s="26">
        <f t="array" ref="R237">IFERROR(IF(OR(J237="",M237="",F237=""),"",IF(F237="학생부종합",INDEX(종합배치표!$C:$Q,MATCH(J237,종합배치표!$B:$B,0),(MATCH(M237,{"A","B","C","D","E"},0)-1)*3+1),INDEX(교과배치표!$C:$Q,MATCH(J237,교과배치표!$B:$B,0),(MATCH(M237,{"A","B","C","D","E"},0)-1)*3+1))),"")</f>
        <v>4.05</v>
      </c>
      <c r="S237" s="26">
        <f t="array" ref="S237">IFERROR(IF(OR(J237="",M237="",F237=""),"",IF(F237="학생부종합",INDEX(종합배치표!$C:$Q,MATCH(J237,종합배치표!$B:$B,0),(MATCH(M237,{"A","B","C","D","E"},0)-1)*3+2),INDEX(교과배치표!$C:$Q,MATCH(J237,교과배치표!$B:$B,0),(MATCH(M237,{"A","B","C","D","E"},0)-1)*3+2))),"")</f>
        <v>3.65</v>
      </c>
      <c r="T237" s="26">
        <f t="array" ref="T237">IFERROR(IF(OR(J237="",M237="",F237=""),"",IF(F237="학생부종합",INDEX(종합배치표!$C:$Q,MATCH(J237,종합배치표!$B:$B,0),(MATCH(M237,{"A","B","C","D","E"},0)-1)*3+3),INDEX(교과배치표!$C:$Q,MATCH(J237,교과배치표!$B:$B,0),(MATCH(M237,{"A","B","C","D","E"},0)-1)*3+3))),"")</f>
        <v>3.35</v>
      </c>
      <c r="V237" s="140">
        <f t="shared" si="10"/>
        <v>2.7</v>
      </c>
      <c r="W237" s="141" t="str">
        <f t="shared" si="11"/>
        <v>안정</v>
      </c>
    </row>
    <row r="238" spans="2:23" ht="14.25" customHeight="1">
      <c r="B238" s="20">
        <v>2446</v>
      </c>
      <c r="C238" s="21" t="s">
        <v>22</v>
      </c>
      <c r="D238" s="21" t="s">
        <v>22</v>
      </c>
      <c r="E238" s="21" t="s">
        <v>191</v>
      </c>
      <c r="F238" s="21" t="s">
        <v>24</v>
      </c>
      <c r="G238" s="21" t="s">
        <v>192</v>
      </c>
      <c r="H238" s="21" t="s">
        <v>62</v>
      </c>
      <c r="I238" s="21" t="s">
        <v>60</v>
      </c>
      <c r="J238" s="33" t="s">
        <v>199</v>
      </c>
      <c r="K238" s="24">
        <v>14</v>
      </c>
      <c r="M238" s="25" t="str">
        <f>IF(I238="","",IF(I238="인문",성적입력!$C$8,성적입력!$C$9))</f>
        <v>A</v>
      </c>
      <c r="N238" s="26">
        <f>성적입력!$C$15</f>
        <v>3</v>
      </c>
      <c r="P238" s="27" t="str">
        <f t="shared" si="9"/>
        <v>안정</v>
      </c>
      <c r="R238" s="26">
        <f t="array" ref="R238">IFERROR(IF(OR(J238="",M238="",F238=""),"",IF(F238="학생부종합",INDEX(종합배치표!$C:$Q,MATCH(J238,종합배치표!$B:$B,0),(MATCH(M238,{"A","B","C","D","E"},0)-1)*3+1),INDEX(교과배치표!$C:$Q,MATCH(J238,교과배치표!$B:$B,0),(MATCH(M238,{"A","B","C","D","E"},0)-1)*3+1))),"")</f>
        <v>3.75</v>
      </c>
      <c r="S238" s="26">
        <f t="array" ref="S238">IFERROR(IF(OR(J238="",M238="",F238=""),"",IF(F238="학생부종합",INDEX(종합배치표!$C:$Q,MATCH(J238,종합배치표!$B:$B,0),(MATCH(M238,{"A","B","C","D","E"},0)-1)*3+2),INDEX(교과배치표!$C:$Q,MATCH(J238,교과배치표!$B:$B,0),(MATCH(M238,{"A","B","C","D","E"},0)-1)*3+2))),"")</f>
        <v>3.35</v>
      </c>
      <c r="T238" s="26">
        <f t="array" ref="T238">IFERROR(IF(OR(J238="",M238="",F238=""),"",IF(F238="학생부종합",INDEX(종합배치표!$C:$Q,MATCH(J238,종합배치표!$B:$B,0),(MATCH(M238,{"A","B","C","D","E"},0)-1)*3+3),INDEX(교과배치표!$C:$Q,MATCH(J238,교과배치표!$B:$B,0),(MATCH(M238,{"A","B","C","D","E"},0)-1)*3+3))),"")</f>
        <v>3.0500000000000003</v>
      </c>
      <c r="V238" s="140">
        <f t="shared" si="10"/>
        <v>2.7</v>
      </c>
      <c r="W238" s="141" t="str">
        <f t="shared" si="11"/>
        <v>안정</v>
      </c>
    </row>
    <row r="239" spans="2:23" ht="14.25" customHeight="1">
      <c r="B239" s="20">
        <v>2453</v>
      </c>
      <c r="C239" s="21" t="s">
        <v>22</v>
      </c>
      <c r="D239" s="21" t="s">
        <v>22</v>
      </c>
      <c r="E239" s="21" t="s">
        <v>191</v>
      </c>
      <c r="F239" s="21" t="s">
        <v>24</v>
      </c>
      <c r="G239" s="21" t="s">
        <v>192</v>
      </c>
      <c r="H239" s="21" t="s">
        <v>172</v>
      </c>
      <c r="I239" s="21" t="s">
        <v>60</v>
      </c>
      <c r="J239" s="33" t="s">
        <v>199</v>
      </c>
      <c r="K239" s="24">
        <v>20</v>
      </c>
      <c r="M239" s="25" t="str">
        <f>IF(I239="","",IF(I239="인문",성적입력!$C$8,성적입력!$C$9))</f>
        <v>A</v>
      </c>
      <c r="N239" s="26">
        <f>성적입력!$C$15</f>
        <v>3</v>
      </c>
      <c r="P239" s="27" t="str">
        <f t="shared" si="9"/>
        <v>안정</v>
      </c>
      <c r="R239" s="26">
        <f t="array" ref="R239">IFERROR(IF(OR(J239="",M239="",F239=""),"",IF(F239="학생부종합",INDEX(종합배치표!$C:$Q,MATCH(J239,종합배치표!$B:$B,0),(MATCH(M239,{"A","B","C","D","E"},0)-1)*3+1),INDEX(교과배치표!$C:$Q,MATCH(J239,교과배치표!$B:$B,0),(MATCH(M239,{"A","B","C","D","E"},0)-1)*3+1))),"")</f>
        <v>3.75</v>
      </c>
      <c r="S239" s="26">
        <f t="array" ref="S239">IFERROR(IF(OR(J239="",M239="",F239=""),"",IF(F239="학생부종합",INDEX(종합배치표!$C:$Q,MATCH(J239,종합배치표!$B:$B,0),(MATCH(M239,{"A","B","C","D","E"},0)-1)*3+2),INDEX(교과배치표!$C:$Q,MATCH(J239,교과배치표!$B:$B,0),(MATCH(M239,{"A","B","C","D","E"},0)-1)*3+2))),"")</f>
        <v>3.35</v>
      </c>
      <c r="T239" s="26">
        <f t="array" ref="T239">IFERROR(IF(OR(J239="",M239="",F239=""),"",IF(F239="학생부종합",INDEX(종합배치표!$C:$Q,MATCH(J239,종합배치표!$B:$B,0),(MATCH(M239,{"A","B","C","D","E"},0)-1)*3+3),INDEX(교과배치표!$C:$Q,MATCH(J239,교과배치표!$B:$B,0),(MATCH(M239,{"A","B","C","D","E"},0)-1)*3+3))),"")</f>
        <v>3.0500000000000003</v>
      </c>
      <c r="V239" s="140">
        <f t="shared" si="10"/>
        <v>2.7</v>
      </c>
      <c r="W239" s="141" t="str">
        <f t="shared" si="11"/>
        <v>안정</v>
      </c>
    </row>
    <row r="240" spans="2:23" ht="14.25" customHeight="1">
      <c r="B240" s="20">
        <v>2456</v>
      </c>
      <c r="C240" s="21" t="s">
        <v>22</v>
      </c>
      <c r="D240" s="21" t="s">
        <v>22</v>
      </c>
      <c r="E240" s="21" t="s">
        <v>191</v>
      </c>
      <c r="F240" s="21" t="s">
        <v>24</v>
      </c>
      <c r="G240" s="21" t="s">
        <v>192</v>
      </c>
      <c r="H240" s="21" t="s">
        <v>95</v>
      </c>
      <c r="I240" s="21" t="s">
        <v>60</v>
      </c>
      <c r="J240" s="33" t="s">
        <v>200</v>
      </c>
      <c r="K240" s="24">
        <v>16</v>
      </c>
      <c r="M240" s="25" t="str">
        <f>IF(I240="","",IF(I240="인문",성적입력!$C$8,성적입력!$C$9))</f>
        <v>A</v>
      </c>
      <c r="N240" s="26">
        <f>성적입력!$C$15</f>
        <v>3</v>
      </c>
      <c r="P240" s="27" t="str">
        <f t="shared" si="9"/>
        <v>안정</v>
      </c>
      <c r="R240" s="26">
        <f t="array" ref="R240">IFERROR(IF(OR(J240="",M240="",F240=""),"",IF(F240="학생부종합",INDEX(종합배치표!$C:$Q,MATCH(J240,종합배치표!$B:$B,0),(MATCH(M240,{"A","B","C","D","E"},0)-1)*3+1),INDEX(교과배치표!$C:$Q,MATCH(J240,교과배치표!$B:$B,0),(MATCH(M240,{"A","B","C","D","E"},0)-1)*3+1))),"")</f>
        <v>4.05</v>
      </c>
      <c r="S240" s="26">
        <f t="array" ref="S240">IFERROR(IF(OR(J240="",M240="",F240=""),"",IF(F240="학생부종합",INDEX(종합배치표!$C:$Q,MATCH(J240,종합배치표!$B:$B,0),(MATCH(M240,{"A","B","C","D","E"},0)-1)*3+2),INDEX(교과배치표!$C:$Q,MATCH(J240,교과배치표!$B:$B,0),(MATCH(M240,{"A","B","C","D","E"},0)-1)*3+2))),"")</f>
        <v>3.65</v>
      </c>
      <c r="T240" s="26">
        <f t="array" ref="T240">IFERROR(IF(OR(J240="",M240="",F240=""),"",IF(F240="학생부종합",INDEX(종합배치표!$C:$Q,MATCH(J240,종합배치표!$B:$B,0),(MATCH(M240,{"A","B","C","D","E"},0)-1)*3+3),INDEX(교과배치표!$C:$Q,MATCH(J240,교과배치표!$B:$B,0),(MATCH(M240,{"A","B","C","D","E"},0)-1)*3+3))),"")</f>
        <v>3.35</v>
      </c>
      <c r="V240" s="140">
        <f t="shared" si="10"/>
        <v>2.7</v>
      </c>
      <c r="W240" s="141" t="str">
        <f t="shared" si="11"/>
        <v>안정</v>
      </c>
    </row>
    <row r="241" spans="2:23" ht="14.25" customHeight="1">
      <c r="B241" s="20">
        <v>2458</v>
      </c>
      <c r="C241" s="21" t="s">
        <v>22</v>
      </c>
      <c r="D241" s="21" t="s">
        <v>22</v>
      </c>
      <c r="E241" s="21" t="s">
        <v>191</v>
      </c>
      <c r="F241" s="21" t="s">
        <v>24</v>
      </c>
      <c r="G241" s="21" t="s">
        <v>192</v>
      </c>
      <c r="H241" s="21" t="s">
        <v>201</v>
      </c>
      <c r="I241" s="21" t="s">
        <v>60</v>
      </c>
      <c r="J241" s="33" t="s">
        <v>199</v>
      </c>
      <c r="K241" s="24">
        <v>14</v>
      </c>
      <c r="M241" s="25" t="str">
        <f>IF(I241="","",IF(I241="인문",성적입력!$C$8,성적입력!$C$9))</f>
        <v>A</v>
      </c>
      <c r="N241" s="26">
        <f>성적입력!$C$15</f>
        <v>3</v>
      </c>
      <c r="P241" s="27" t="str">
        <f t="shared" si="9"/>
        <v>안정</v>
      </c>
      <c r="R241" s="26">
        <f t="array" ref="R241">IFERROR(IF(OR(J241="",M241="",F241=""),"",IF(F241="학생부종합",INDEX(종합배치표!$C:$Q,MATCH(J241,종합배치표!$B:$B,0),(MATCH(M241,{"A","B","C","D","E"},0)-1)*3+1),INDEX(교과배치표!$C:$Q,MATCH(J241,교과배치표!$B:$B,0),(MATCH(M241,{"A","B","C","D","E"},0)-1)*3+1))),"")</f>
        <v>3.75</v>
      </c>
      <c r="S241" s="26">
        <f t="array" ref="S241">IFERROR(IF(OR(J241="",M241="",F241=""),"",IF(F241="학생부종합",INDEX(종합배치표!$C:$Q,MATCH(J241,종합배치표!$B:$B,0),(MATCH(M241,{"A","B","C","D","E"},0)-1)*3+2),INDEX(교과배치표!$C:$Q,MATCH(J241,교과배치표!$B:$B,0),(MATCH(M241,{"A","B","C","D","E"},0)-1)*3+2))),"")</f>
        <v>3.35</v>
      </c>
      <c r="T241" s="26">
        <f t="array" ref="T241">IFERROR(IF(OR(J241="",M241="",F241=""),"",IF(F241="학생부종합",INDEX(종합배치표!$C:$Q,MATCH(J241,종합배치표!$B:$B,0),(MATCH(M241,{"A","B","C","D","E"},0)-1)*3+3),INDEX(교과배치표!$C:$Q,MATCH(J241,교과배치표!$B:$B,0),(MATCH(M241,{"A","B","C","D","E"},0)-1)*3+3))),"")</f>
        <v>3.0500000000000003</v>
      </c>
      <c r="V241" s="140">
        <f t="shared" si="10"/>
        <v>2.7</v>
      </c>
      <c r="W241" s="141" t="str">
        <f t="shared" si="11"/>
        <v>안정</v>
      </c>
    </row>
    <row r="242" spans="2:23" ht="14.25" customHeight="1">
      <c r="B242" s="20">
        <v>2468</v>
      </c>
      <c r="C242" s="21" t="s">
        <v>22</v>
      </c>
      <c r="D242" s="21" t="s">
        <v>22</v>
      </c>
      <c r="E242" s="21" t="s">
        <v>191</v>
      </c>
      <c r="F242" s="21" t="s">
        <v>24</v>
      </c>
      <c r="G242" s="21" t="s">
        <v>192</v>
      </c>
      <c r="H242" s="21" t="s">
        <v>130</v>
      </c>
      <c r="I242" s="21" t="s">
        <v>60</v>
      </c>
      <c r="J242" s="33" t="s">
        <v>202</v>
      </c>
      <c r="K242" s="24">
        <v>12</v>
      </c>
      <c r="M242" s="25" t="str">
        <f>IF(I242="","",IF(I242="인문",성적입력!$C$8,성적입력!$C$9))</f>
        <v>A</v>
      </c>
      <c r="N242" s="26">
        <f>성적입력!$C$15</f>
        <v>3</v>
      </c>
      <c r="P242" s="27" t="str">
        <f t="shared" si="9"/>
        <v>안정</v>
      </c>
      <c r="R242" s="26">
        <f t="array" ref="R242">IFERROR(IF(OR(J242="",M242="",F242=""),"",IF(F242="학생부종합",INDEX(종합배치표!$C:$Q,MATCH(J242,종합배치표!$B:$B,0),(MATCH(M242,{"A","B","C","D","E"},0)-1)*3+1),INDEX(교과배치표!$C:$Q,MATCH(J242,교과배치표!$B:$B,0),(MATCH(M242,{"A","B","C","D","E"},0)-1)*3+1))),"")</f>
        <v>3.9</v>
      </c>
      <c r="S242" s="26">
        <f t="array" ref="S242">IFERROR(IF(OR(J242="",M242="",F242=""),"",IF(F242="학생부종합",INDEX(종합배치표!$C:$Q,MATCH(J242,종합배치표!$B:$B,0),(MATCH(M242,{"A","B","C","D","E"},0)-1)*3+2),INDEX(교과배치표!$C:$Q,MATCH(J242,교과배치표!$B:$B,0),(MATCH(M242,{"A","B","C","D","E"},0)-1)*3+2))),"")</f>
        <v>3.5</v>
      </c>
      <c r="T242" s="26">
        <f t="array" ref="T242">IFERROR(IF(OR(J242="",M242="",F242=""),"",IF(F242="학생부종합",INDEX(종합배치표!$C:$Q,MATCH(J242,종합배치표!$B:$B,0),(MATCH(M242,{"A","B","C","D","E"},0)-1)*3+3),INDEX(교과배치표!$C:$Q,MATCH(J242,교과배치표!$B:$B,0),(MATCH(M242,{"A","B","C","D","E"},0)-1)*3+3))),"")</f>
        <v>3.2</v>
      </c>
      <c r="V242" s="140">
        <f t="shared" si="10"/>
        <v>2.7</v>
      </c>
      <c r="W242" s="141" t="str">
        <f t="shared" si="11"/>
        <v>안정</v>
      </c>
    </row>
    <row r="243" spans="2:23" ht="14.25" customHeight="1">
      <c r="B243" s="20">
        <v>2470</v>
      </c>
      <c r="C243" s="21" t="s">
        <v>22</v>
      </c>
      <c r="D243" s="21" t="s">
        <v>22</v>
      </c>
      <c r="E243" s="21" t="s">
        <v>191</v>
      </c>
      <c r="F243" s="21" t="s">
        <v>24</v>
      </c>
      <c r="G243" s="21" t="s">
        <v>192</v>
      </c>
      <c r="H243" s="21" t="s">
        <v>203</v>
      </c>
      <c r="I243" s="21" t="s">
        <v>27</v>
      </c>
      <c r="J243" s="31" t="s">
        <v>204</v>
      </c>
      <c r="K243" s="24">
        <v>10</v>
      </c>
      <c r="M243" s="25" t="str">
        <f>IF(I243="","",IF(I243="인문",성적입력!$C$8,성적입력!$C$9))</f>
        <v>A</v>
      </c>
      <c r="N243" s="26">
        <f>성적입력!$C$15</f>
        <v>3</v>
      </c>
      <c r="P243" s="27" t="str">
        <f t="shared" si="9"/>
        <v>안정</v>
      </c>
      <c r="R243" s="26" t="str">
        <f t="array" ref="R243">IFERROR(IF(OR(J243="",M243="",F243=""),"",IF(F243="학생부종합",INDEX(종합배치표!$C:$Q,MATCH(J243,종합배치표!$B:$B,0),(MATCH(M243,{"A","B","C","D","E"},0)-1)*3+1),INDEX(교과배치표!$C:$Q,MATCH(J243,교과배치표!$B:$B,0),(MATCH(M243,{"A","B","C","D","E"},0)-1)*3+1))),"")</f>
        <v/>
      </c>
      <c r="S243" s="26" t="str">
        <f t="array" ref="S243">IFERROR(IF(OR(J243="",M243="",F243=""),"",IF(F243="학생부종합",INDEX(종합배치표!$C:$Q,MATCH(J243,종합배치표!$B:$B,0),(MATCH(M243,{"A","B","C","D","E"},0)-1)*3+2),INDEX(교과배치표!$C:$Q,MATCH(J243,교과배치표!$B:$B,0),(MATCH(M243,{"A","B","C","D","E"},0)-1)*3+2))),"")</f>
        <v/>
      </c>
      <c r="T243" s="26" t="str">
        <f t="array" ref="T243">IFERROR(IF(OR(J243="",M243="",F243=""),"",IF(F243="학생부종합",INDEX(종합배치표!$C:$Q,MATCH(J243,종합배치표!$B:$B,0),(MATCH(M243,{"A","B","C","D","E"},0)-1)*3+3),INDEX(교과배치표!$C:$Q,MATCH(J243,교과배치표!$B:$B,0),(MATCH(M243,{"A","B","C","D","E"},0)-1)*3+3))),"")</f>
        <v/>
      </c>
      <c r="V243" s="140">
        <f t="shared" si="10"/>
        <v>2.7</v>
      </c>
      <c r="W243" s="141" t="str">
        <f t="shared" si="11"/>
        <v>안정</v>
      </c>
    </row>
    <row r="244" spans="2:23" ht="14.25" customHeight="1">
      <c r="B244" s="20">
        <v>2475</v>
      </c>
      <c r="C244" s="21" t="s">
        <v>22</v>
      </c>
      <c r="D244" s="21" t="s">
        <v>22</v>
      </c>
      <c r="E244" s="21" t="s">
        <v>191</v>
      </c>
      <c r="F244" s="21" t="s">
        <v>24</v>
      </c>
      <c r="G244" s="21" t="s">
        <v>192</v>
      </c>
      <c r="H244" s="21" t="s">
        <v>205</v>
      </c>
      <c r="I244" s="21" t="s">
        <v>60</v>
      </c>
      <c r="J244" s="33" t="s">
        <v>199</v>
      </c>
      <c r="K244" s="24">
        <v>24</v>
      </c>
      <c r="M244" s="25" t="str">
        <f>IF(I244="","",IF(I244="인문",성적입력!$C$8,성적입력!$C$9))</f>
        <v>A</v>
      </c>
      <c r="N244" s="26">
        <f>성적입력!$C$15</f>
        <v>3</v>
      </c>
      <c r="P244" s="27" t="str">
        <f t="shared" si="9"/>
        <v>안정</v>
      </c>
      <c r="R244" s="26">
        <f t="array" ref="R244">IFERROR(IF(OR(J244="",M244="",F244=""),"",IF(F244="학생부종합",INDEX(종합배치표!$C:$Q,MATCH(J244,종합배치표!$B:$B,0),(MATCH(M244,{"A","B","C","D","E"},0)-1)*3+1),INDEX(교과배치표!$C:$Q,MATCH(J244,교과배치표!$B:$B,0),(MATCH(M244,{"A","B","C","D","E"},0)-1)*3+1))),"")</f>
        <v>3.75</v>
      </c>
      <c r="S244" s="26">
        <f t="array" ref="S244">IFERROR(IF(OR(J244="",M244="",F244=""),"",IF(F244="학생부종합",INDEX(종합배치표!$C:$Q,MATCH(J244,종합배치표!$B:$B,0),(MATCH(M244,{"A","B","C","D","E"},0)-1)*3+2),INDEX(교과배치표!$C:$Q,MATCH(J244,교과배치표!$B:$B,0),(MATCH(M244,{"A","B","C","D","E"},0)-1)*3+2))),"")</f>
        <v>3.35</v>
      </c>
      <c r="T244" s="26">
        <f t="array" ref="T244">IFERROR(IF(OR(J244="",M244="",F244=""),"",IF(F244="학생부종합",INDEX(종합배치표!$C:$Q,MATCH(J244,종합배치표!$B:$B,0),(MATCH(M244,{"A","B","C","D","E"},0)-1)*3+3),INDEX(교과배치표!$C:$Q,MATCH(J244,교과배치표!$B:$B,0),(MATCH(M244,{"A","B","C","D","E"},0)-1)*3+3))),"")</f>
        <v>3.0500000000000003</v>
      </c>
      <c r="V244" s="140">
        <f t="shared" si="10"/>
        <v>2.7</v>
      </c>
      <c r="W244" s="141" t="str">
        <f t="shared" si="11"/>
        <v>안정</v>
      </c>
    </row>
    <row r="245" spans="2:23" ht="14.25" customHeight="1">
      <c r="B245" s="20">
        <v>2485</v>
      </c>
      <c r="C245" s="21" t="s">
        <v>22</v>
      </c>
      <c r="D245" s="21" t="s">
        <v>22</v>
      </c>
      <c r="E245" s="21" t="s">
        <v>191</v>
      </c>
      <c r="F245" s="21" t="s">
        <v>24</v>
      </c>
      <c r="G245" s="21" t="s">
        <v>192</v>
      </c>
      <c r="H245" s="21" t="s">
        <v>206</v>
      </c>
      <c r="I245" s="21" t="s">
        <v>60</v>
      </c>
      <c r="J245" s="33" t="s">
        <v>199</v>
      </c>
      <c r="K245" s="24">
        <v>31</v>
      </c>
      <c r="M245" s="25" t="str">
        <f>IF(I245="","",IF(I245="인문",성적입력!$C$8,성적입력!$C$9))</f>
        <v>A</v>
      </c>
      <c r="N245" s="26">
        <f>성적입력!$C$15</f>
        <v>3</v>
      </c>
      <c r="P245" s="27" t="str">
        <f t="shared" si="9"/>
        <v>안정</v>
      </c>
      <c r="R245" s="26">
        <f t="array" ref="R245">IFERROR(IF(OR(J245="",M245="",F245=""),"",IF(F245="학생부종합",INDEX(종합배치표!$C:$Q,MATCH(J245,종합배치표!$B:$B,0),(MATCH(M245,{"A","B","C","D","E"},0)-1)*3+1),INDEX(교과배치표!$C:$Q,MATCH(J245,교과배치표!$B:$B,0),(MATCH(M245,{"A","B","C","D","E"},0)-1)*3+1))),"")</f>
        <v>3.75</v>
      </c>
      <c r="S245" s="26">
        <f t="array" ref="S245">IFERROR(IF(OR(J245="",M245="",F245=""),"",IF(F245="학생부종합",INDEX(종합배치표!$C:$Q,MATCH(J245,종합배치표!$B:$B,0),(MATCH(M245,{"A","B","C","D","E"},0)-1)*3+2),INDEX(교과배치표!$C:$Q,MATCH(J245,교과배치표!$B:$B,0),(MATCH(M245,{"A","B","C","D","E"},0)-1)*3+2))),"")</f>
        <v>3.35</v>
      </c>
      <c r="T245" s="26">
        <f t="array" ref="T245">IFERROR(IF(OR(J245="",M245="",F245=""),"",IF(F245="학생부종합",INDEX(종합배치표!$C:$Q,MATCH(J245,종합배치표!$B:$B,0),(MATCH(M245,{"A","B","C","D","E"},0)-1)*3+3),INDEX(교과배치표!$C:$Q,MATCH(J245,교과배치표!$B:$B,0),(MATCH(M245,{"A","B","C","D","E"},0)-1)*3+3))),"")</f>
        <v>3.0500000000000003</v>
      </c>
      <c r="V245" s="140">
        <f t="shared" si="10"/>
        <v>2.7</v>
      </c>
      <c r="W245" s="141" t="str">
        <f t="shared" si="11"/>
        <v>안정</v>
      </c>
    </row>
    <row r="246" spans="2:23" ht="14.25" customHeight="1">
      <c r="B246" s="20">
        <v>2488</v>
      </c>
      <c r="C246" s="21" t="s">
        <v>22</v>
      </c>
      <c r="D246" s="21" t="s">
        <v>22</v>
      </c>
      <c r="E246" s="21" t="s">
        <v>191</v>
      </c>
      <c r="F246" s="21" t="s">
        <v>24</v>
      </c>
      <c r="G246" s="21" t="s">
        <v>192</v>
      </c>
      <c r="H246" s="21" t="s">
        <v>121</v>
      </c>
      <c r="I246" s="21" t="s">
        <v>60</v>
      </c>
      <c r="J246" s="33" t="s">
        <v>199</v>
      </c>
      <c r="K246" s="24">
        <v>31</v>
      </c>
      <c r="M246" s="25" t="str">
        <f>IF(I246="","",IF(I246="인문",성적입력!$C$8,성적입력!$C$9))</f>
        <v>A</v>
      </c>
      <c r="N246" s="26">
        <f>성적입력!$C$15</f>
        <v>3</v>
      </c>
      <c r="P246" s="27" t="str">
        <f t="shared" si="9"/>
        <v>안정</v>
      </c>
      <c r="R246" s="26">
        <f t="array" ref="R246">IFERROR(IF(OR(J246="",M246="",F246=""),"",IF(F246="학생부종합",INDEX(종합배치표!$C:$Q,MATCH(J246,종합배치표!$B:$B,0),(MATCH(M246,{"A","B","C","D","E"},0)-1)*3+1),INDEX(교과배치표!$C:$Q,MATCH(J246,교과배치표!$B:$B,0),(MATCH(M246,{"A","B","C","D","E"},0)-1)*3+1))),"")</f>
        <v>3.75</v>
      </c>
      <c r="S246" s="26">
        <f t="array" ref="S246">IFERROR(IF(OR(J246="",M246="",F246=""),"",IF(F246="학생부종합",INDEX(종합배치표!$C:$Q,MATCH(J246,종합배치표!$B:$B,0),(MATCH(M246,{"A","B","C","D","E"},0)-1)*3+2),INDEX(교과배치표!$C:$Q,MATCH(J246,교과배치표!$B:$B,0),(MATCH(M246,{"A","B","C","D","E"},0)-1)*3+2))),"")</f>
        <v>3.35</v>
      </c>
      <c r="T246" s="26">
        <f t="array" ref="T246">IFERROR(IF(OR(J246="",M246="",F246=""),"",IF(F246="학생부종합",INDEX(종합배치표!$C:$Q,MATCH(J246,종합배치표!$B:$B,0),(MATCH(M246,{"A","B","C","D","E"},0)-1)*3+3),INDEX(교과배치표!$C:$Q,MATCH(J246,교과배치표!$B:$B,0),(MATCH(M246,{"A","B","C","D","E"},0)-1)*3+3))),"")</f>
        <v>3.0500000000000003</v>
      </c>
      <c r="V246" s="140">
        <f t="shared" si="10"/>
        <v>2.7</v>
      </c>
      <c r="W246" s="141" t="str">
        <f t="shared" si="11"/>
        <v>안정</v>
      </c>
    </row>
    <row r="247" spans="2:23" ht="14.25" customHeight="1">
      <c r="B247" s="20">
        <v>2491</v>
      </c>
      <c r="C247" s="21" t="s">
        <v>22</v>
      </c>
      <c r="D247" s="21" t="s">
        <v>22</v>
      </c>
      <c r="E247" s="21" t="s">
        <v>191</v>
      </c>
      <c r="F247" s="21" t="s">
        <v>24</v>
      </c>
      <c r="G247" s="21" t="s">
        <v>192</v>
      </c>
      <c r="H247" s="21" t="s">
        <v>110</v>
      </c>
      <c r="I247" s="21" t="s">
        <v>60</v>
      </c>
      <c r="J247" s="33" t="s">
        <v>200</v>
      </c>
      <c r="K247" s="24">
        <v>20</v>
      </c>
      <c r="M247" s="25" t="str">
        <f>IF(I247="","",IF(I247="인문",성적입력!$C$8,성적입력!$C$9))</f>
        <v>A</v>
      </c>
      <c r="N247" s="26">
        <f>성적입력!$C$15</f>
        <v>3</v>
      </c>
      <c r="P247" s="27" t="str">
        <f t="shared" si="9"/>
        <v>안정</v>
      </c>
      <c r="R247" s="26">
        <f t="array" ref="R247">IFERROR(IF(OR(J247="",M247="",F247=""),"",IF(F247="학생부종합",INDEX(종합배치표!$C:$Q,MATCH(J247,종합배치표!$B:$B,0),(MATCH(M247,{"A","B","C","D","E"},0)-1)*3+1),INDEX(교과배치표!$C:$Q,MATCH(J247,교과배치표!$B:$B,0),(MATCH(M247,{"A","B","C","D","E"},0)-1)*3+1))),"")</f>
        <v>4.05</v>
      </c>
      <c r="S247" s="26">
        <f t="array" ref="S247">IFERROR(IF(OR(J247="",M247="",F247=""),"",IF(F247="학생부종합",INDEX(종합배치표!$C:$Q,MATCH(J247,종합배치표!$B:$B,0),(MATCH(M247,{"A","B","C","D","E"},0)-1)*3+2),INDEX(교과배치표!$C:$Q,MATCH(J247,교과배치표!$B:$B,0),(MATCH(M247,{"A","B","C","D","E"},0)-1)*3+2))),"")</f>
        <v>3.65</v>
      </c>
      <c r="T247" s="26">
        <f t="array" ref="T247">IFERROR(IF(OR(J247="",M247="",F247=""),"",IF(F247="학생부종합",INDEX(종합배치표!$C:$Q,MATCH(J247,종합배치표!$B:$B,0),(MATCH(M247,{"A","B","C","D","E"},0)-1)*3+3),INDEX(교과배치표!$C:$Q,MATCH(J247,교과배치표!$B:$B,0),(MATCH(M247,{"A","B","C","D","E"},0)-1)*3+3))),"")</f>
        <v>3.35</v>
      </c>
      <c r="V247" s="140">
        <f t="shared" si="10"/>
        <v>2.7</v>
      </c>
      <c r="W247" s="141" t="str">
        <f t="shared" si="11"/>
        <v>안정</v>
      </c>
    </row>
    <row r="248" spans="2:23" ht="14.25" customHeight="1">
      <c r="B248" s="20">
        <v>2493</v>
      </c>
      <c r="C248" s="21" t="s">
        <v>22</v>
      </c>
      <c r="D248" s="21" t="s">
        <v>22</v>
      </c>
      <c r="E248" s="21" t="s">
        <v>191</v>
      </c>
      <c r="F248" s="21" t="s">
        <v>24</v>
      </c>
      <c r="G248" s="21" t="s">
        <v>192</v>
      </c>
      <c r="H248" s="22" t="s">
        <v>207</v>
      </c>
      <c r="I248" s="21" t="s">
        <v>60</v>
      </c>
      <c r="J248" s="33" t="s">
        <v>204</v>
      </c>
      <c r="K248" s="24">
        <v>10</v>
      </c>
      <c r="M248" s="25" t="str">
        <f>IF(I248="","",IF(I248="인문",성적입력!$C$8,성적입력!$C$9))</f>
        <v>A</v>
      </c>
      <c r="N248" s="26">
        <f>성적입력!$C$15</f>
        <v>3</v>
      </c>
      <c r="P248" s="27" t="str">
        <f t="shared" si="9"/>
        <v>안정</v>
      </c>
      <c r="R248" s="26" t="str">
        <f t="array" ref="R248">IFERROR(IF(OR(J248="",M248="",F248=""),"",IF(F248="학생부종합",INDEX(종합배치표!$C:$Q,MATCH(J248,종합배치표!$B:$B,0),(MATCH(M248,{"A","B","C","D","E"},0)-1)*3+1),INDEX(교과배치표!$C:$Q,MATCH(J248,교과배치표!$B:$B,0),(MATCH(M248,{"A","B","C","D","E"},0)-1)*3+1))),"")</f>
        <v/>
      </c>
      <c r="S248" s="26" t="str">
        <f t="array" ref="S248">IFERROR(IF(OR(J248="",M248="",F248=""),"",IF(F248="학생부종합",INDEX(종합배치표!$C:$Q,MATCH(J248,종합배치표!$B:$B,0),(MATCH(M248,{"A","B","C","D","E"},0)-1)*3+2),INDEX(교과배치표!$C:$Q,MATCH(J248,교과배치표!$B:$B,0),(MATCH(M248,{"A","B","C","D","E"},0)-1)*3+2))),"")</f>
        <v/>
      </c>
      <c r="T248" s="26" t="str">
        <f t="array" ref="T248">IFERROR(IF(OR(J248="",M248="",F248=""),"",IF(F248="학생부종합",INDEX(종합배치표!$C:$Q,MATCH(J248,종합배치표!$B:$B,0),(MATCH(M248,{"A","B","C","D","E"},0)-1)*3+3),INDEX(교과배치표!$C:$Q,MATCH(J248,교과배치표!$B:$B,0),(MATCH(M248,{"A","B","C","D","E"},0)-1)*3+3))),"")</f>
        <v/>
      </c>
      <c r="V248" s="140">
        <f t="shared" si="10"/>
        <v>2.7</v>
      </c>
      <c r="W248" s="141" t="str">
        <f t="shared" si="11"/>
        <v>안정</v>
      </c>
    </row>
    <row r="249" spans="2:23" ht="14.25" customHeight="1">
      <c r="B249" s="20">
        <v>2495</v>
      </c>
      <c r="C249" s="21" t="s">
        <v>22</v>
      </c>
      <c r="D249" s="21" t="s">
        <v>22</v>
      </c>
      <c r="E249" s="21" t="s">
        <v>191</v>
      </c>
      <c r="F249" s="21" t="s">
        <v>24</v>
      </c>
      <c r="G249" s="21" t="s">
        <v>192</v>
      </c>
      <c r="H249" s="22" t="s">
        <v>208</v>
      </c>
      <c r="I249" s="21" t="s">
        <v>60</v>
      </c>
      <c r="J249" s="33" t="s">
        <v>204</v>
      </c>
      <c r="K249" s="24">
        <v>5</v>
      </c>
      <c r="M249" s="25" t="str">
        <f>IF(I249="","",IF(I249="인문",성적입력!$C$8,성적입력!$C$9))</f>
        <v>A</v>
      </c>
      <c r="N249" s="26">
        <f>성적입력!$C$15</f>
        <v>3</v>
      </c>
      <c r="P249" s="27" t="str">
        <f t="shared" si="9"/>
        <v>안정</v>
      </c>
      <c r="R249" s="26" t="str">
        <f t="array" ref="R249">IFERROR(IF(OR(J249="",M249="",F249=""),"",IF(F249="학생부종합",INDEX(종합배치표!$C:$Q,MATCH(J249,종합배치표!$B:$B,0),(MATCH(M249,{"A","B","C","D","E"},0)-1)*3+1),INDEX(교과배치표!$C:$Q,MATCH(J249,교과배치표!$B:$B,0),(MATCH(M249,{"A","B","C","D","E"},0)-1)*3+1))),"")</f>
        <v/>
      </c>
      <c r="S249" s="26" t="str">
        <f t="array" ref="S249">IFERROR(IF(OR(J249="",M249="",F249=""),"",IF(F249="학생부종합",INDEX(종합배치표!$C:$Q,MATCH(J249,종합배치표!$B:$B,0),(MATCH(M249,{"A","B","C","D","E"},0)-1)*3+2),INDEX(교과배치표!$C:$Q,MATCH(J249,교과배치표!$B:$B,0),(MATCH(M249,{"A","B","C","D","E"},0)-1)*3+2))),"")</f>
        <v/>
      </c>
      <c r="T249" s="26" t="str">
        <f t="array" ref="T249">IFERROR(IF(OR(J249="",M249="",F249=""),"",IF(F249="학생부종합",INDEX(종합배치표!$C:$Q,MATCH(J249,종합배치표!$B:$B,0),(MATCH(M249,{"A","B","C","D","E"},0)-1)*3+3),INDEX(교과배치표!$C:$Q,MATCH(J249,교과배치표!$B:$B,0),(MATCH(M249,{"A","B","C","D","E"},0)-1)*3+3))),"")</f>
        <v/>
      </c>
      <c r="V249" s="140">
        <f t="shared" si="10"/>
        <v>2.7</v>
      </c>
      <c r="W249" s="141" t="str">
        <f t="shared" si="11"/>
        <v>안정</v>
      </c>
    </row>
    <row r="250" spans="2:23" ht="14.25" customHeight="1">
      <c r="B250" s="20">
        <v>2430</v>
      </c>
      <c r="C250" s="21" t="s">
        <v>22</v>
      </c>
      <c r="D250" s="21" t="s">
        <v>22</v>
      </c>
      <c r="E250" s="21" t="s">
        <v>191</v>
      </c>
      <c r="F250" s="21" t="s">
        <v>24</v>
      </c>
      <c r="G250" s="21" t="s">
        <v>192</v>
      </c>
      <c r="H250" s="21" t="s">
        <v>209</v>
      </c>
      <c r="I250" s="21" t="s">
        <v>27</v>
      </c>
      <c r="J250" s="38" t="s">
        <v>210</v>
      </c>
      <c r="K250" s="24">
        <v>80</v>
      </c>
      <c r="M250" s="25" t="str">
        <f>IF(I250="","",IF(I250="인문",성적입력!$C$8,성적입력!$C$9))</f>
        <v>A</v>
      </c>
      <c r="N250" s="26">
        <f>성적입력!$C$15</f>
        <v>3</v>
      </c>
      <c r="P250" s="27" t="str">
        <f t="shared" si="9"/>
        <v>소신</v>
      </c>
      <c r="R250" s="26">
        <f t="array" ref="R250">IFERROR(IF(OR(J250="",M250="",F250=""),"",IF(F250="학생부종합",INDEX(종합배치표!$C:$Q,MATCH(J250,종합배치표!$B:$B,0),(MATCH(M250,{"A","B","C","D","E"},0)-1)*3+1),INDEX(교과배치표!$C:$Q,MATCH(J250,교과배치표!$B:$B,0),(MATCH(M250,{"A","B","C","D","E"},0)-1)*3+1))),"")</f>
        <v>3.25</v>
      </c>
      <c r="S250" s="26">
        <f t="array" ref="S250">IFERROR(IF(OR(J250="",M250="",F250=""),"",IF(F250="학생부종합",INDEX(종합배치표!$C:$Q,MATCH(J250,종합배치표!$B:$B,0),(MATCH(M250,{"A","B","C","D","E"},0)-1)*3+2),INDEX(교과배치표!$C:$Q,MATCH(J250,교과배치표!$B:$B,0),(MATCH(M250,{"A","B","C","D","E"},0)-1)*3+2))),"")</f>
        <v>2.85</v>
      </c>
      <c r="T250" s="26">
        <f t="array" ref="T250">IFERROR(IF(OR(J250="",M250="",F250=""),"",IF(F250="학생부종합",INDEX(종합배치표!$C:$Q,MATCH(J250,종합배치표!$B:$B,0),(MATCH(M250,{"A","B","C","D","E"},0)-1)*3+3),INDEX(교과배치표!$C:$Q,MATCH(J250,교과배치표!$B:$B,0),(MATCH(M250,{"A","B","C","D","E"},0)-1)*3+3))),"")</f>
        <v>2.5500000000000003</v>
      </c>
      <c r="V250" s="140">
        <f t="shared" si="10"/>
        <v>2.7</v>
      </c>
      <c r="W250" s="141" t="str">
        <f t="shared" si="11"/>
        <v>적정</v>
      </c>
    </row>
    <row r="251" spans="2:23" ht="14.25" customHeight="1">
      <c r="B251" s="20">
        <v>2433</v>
      </c>
      <c r="C251" s="21" t="s">
        <v>22</v>
      </c>
      <c r="D251" s="21" t="s">
        <v>22</v>
      </c>
      <c r="E251" s="21" t="s">
        <v>191</v>
      </c>
      <c r="F251" s="21" t="s">
        <v>24</v>
      </c>
      <c r="G251" s="21" t="s">
        <v>192</v>
      </c>
      <c r="H251" s="21" t="s">
        <v>29</v>
      </c>
      <c r="I251" s="21" t="s">
        <v>27</v>
      </c>
      <c r="J251" s="31" t="s">
        <v>210</v>
      </c>
      <c r="K251" s="24">
        <v>50</v>
      </c>
      <c r="M251" s="25" t="str">
        <f>IF(I251="","",IF(I251="인문",성적입력!$C$8,성적입력!$C$9))</f>
        <v>A</v>
      </c>
      <c r="N251" s="26">
        <f>성적입력!$C$15</f>
        <v>3</v>
      </c>
      <c r="P251" s="27" t="str">
        <f t="shared" si="9"/>
        <v>소신</v>
      </c>
      <c r="R251" s="26">
        <f t="array" ref="R251">IFERROR(IF(OR(J251="",M251="",F251=""),"",IF(F251="학생부종합",INDEX(종합배치표!$C:$Q,MATCH(J251,종합배치표!$B:$B,0),(MATCH(M251,{"A","B","C","D","E"},0)-1)*3+1),INDEX(교과배치표!$C:$Q,MATCH(J251,교과배치표!$B:$B,0),(MATCH(M251,{"A","B","C","D","E"},0)-1)*3+1))),"")</f>
        <v>3.25</v>
      </c>
      <c r="S251" s="26">
        <f t="array" ref="S251">IFERROR(IF(OR(J251="",M251="",F251=""),"",IF(F251="학생부종합",INDEX(종합배치표!$C:$Q,MATCH(J251,종합배치표!$B:$B,0),(MATCH(M251,{"A","B","C","D","E"},0)-1)*3+2),INDEX(교과배치표!$C:$Q,MATCH(J251,교과배치표!$B:$B,0),(MATCH(M251,{"A","B","C","D","E"},0)-1)*3+2))),"")</f>
        <v>2.85</v>
      </c>
      <c r="T251" s="26">
        <f t="array" ref="T251">IFERROR(IF(OR(J251="",M251="",F251=""),"",IF(F251="학생부종합",INDEX(종합배치표!$C:$Q,MATCH(J251,종합배치표!$B:$B,0),(MATCH(M251,{"A","B","C","D","E"},0)-1)*3+3),INDEX(교과배치표!$C:$Q,MATCH(J251,교과배치표!$B:$B,0),(MATCH(M251,{"A","B","C","D","E"},0)-1)*3+3))),"")</f>
        <v>2.5500000000000003</v>
      </c>
      <c r="V251" s="140">
        <f t="shared" si="10"/>
        <v>2.7</v>
      </c>
      <c r="W251" s="141" t="str">
        <f t="shared" si="11"/>
        <v>적정</v>
      </c>
    </row>
    <row r="252" spans="2:23" ht="14.25" customHeight="1">
      <c r="B252" s="20">
        <v>2459</v>
      </c>
      <c r="C252" s="21" t="s">
        <v>22</v>
      </c>
      <c r="D252" s="21" t="s">
        <v>22</v>
      </c>
      <c r="E252" s="21" t="s">
        <v>191</v>
      </c>
      <c r="F252" s="21" t="s">
        <v>24</v>
      </c>
      <c r="G252" s="21" t="s">
        <v>192</v>
      </c>
      <c r="H252" s="21" t="s">
        <v>211</v>
      </c>
      <c r="I252" s="21" t="s">
        <v>27</v>
      </c>
      <c r="J252" s="31" t="s">
        <v>210</v>
      </c>
      <c r="K252" s="24">
        <v>18</v>
      </c>
      <c r="M252" s="25" t="str">
        <f>IF(I252="","",IF(I252="인문",성적입력!$C$8,성적입력!$C$9))</f>
        <v>A</v>
      </c>
      <c r="N252" s="26">
        <f>성적입력!$C$15</f>
        <v>3</v>
      </c>
      <c r="P252" s="27" t="str">
        <f t="shared" si="9"/>
        <v>소신</v>
      </c>
      <c r="R252" s="26">
        <f t="array" ref="R252">IFERROR(IF(OR(J252="",M252="",F252=""),"",IF(F252="학생부종합",INDEX(종합배치표!$C:$Q,MATCH(J252,종합배치표!$B:$B,0),(MATCH(M252,{"A","B","C","D","E"},0)-1)*3+1),INDEX(교과배치표!$C:$Q,MATCH(J252,교과배치표!$B:$B,0),(MATCH(M252,{"A","B","C","D","E"},0)-1)*3+1))),"")</f>
        <v>3.25</v>
      </c>
      <c r="S252" s="26">
        <f t="array" ref="S252">IFERROR(IF(OR(J252="",M252="",F252=""),"",IF(F252="학생부종합",INDEX(종합배치표!$C:$Q,MATCH(J252,종합배치표!$B:$B,0),(MATCH(M252,{"A","B","C","D","E"},0)-1)*3+2),INDEX(교과배치표!$C:$Q,MATCH(J252,교과배치표!$B:$B,0),(MATCH(M252,{"A","B","C","D","E"},0)-1)*3+2))),"")</f>
        <v>2.85</v>
      </c>
      <c r="T252" s="26">
        <f t="array" ref="T252">IFERROR(IF(OR(J252="",M252="",F252=""),"",IF(F252="학생부종합",INDEX(종합배치표!$C:$Q,MATCH(J252,종합배치표!$B:$B,0),(MATCH(M252,{"A","B","C","D","E"},0)-1)*3+3),INDEX(교과배치표!$C:$Q,MATCH(J252,교과배치표!$B:$B,0),(MATCH(M252,{"A","B","C","D","E"},0)-1)*3+3))),"")</f>
        <v>2.5500000000000003</v>
      </c>
      <c r="V252" s="140">
        <f t="shared" si="10"/>
        <v>2.7</v>
      </c>
      <c r="W252" s="141" t="str">
        <f t="shared" si="11"/>
        <v>적정</v>
      </c>
    </row>
    <row r="253" spans="2:23" ht="14.25" customHeight="1">
      <c r="B253" s="20">
        <v>2460</v>
      </c>
      <c r="C253" s="21" t="s">
        <v>22</v>
      </c>
      <c r="D253" s="21" t="s">
        <v>22</v>
      </c>
      <c r="E253" s="21" t="s">
        <v>191</v>
      </c>
      <c r="F253" s="21" t="s">
        <v>24</v>
      </c>
      <c r="G253" s="21" t="s">
        <v>192</v>
      </c>
      <c r="H253" s="21" t="s">
        <v>212</v>
      </c>
      <c r="I253" s="21" t="s">
        <v>27</v>
      </c>
      <c r="J253" s="31" t="s">
        <v>210</v>
      </c>
      <c r="K253" s="24">
        <v>11</v>
      </c>
      <c r="M253" s="25" t="str">
        <f>IF(I253="","",IF(I253="인문",성적입력!$C$8,성적입력!$C$9))</f>
        <v>A</v>
      </c>
      <c r="N253" s="26">
        <f>성적입력!$C$15</f>
        <v>3</v>
      </c>
      <c r="P253" s="27" t="str">
        <f t="shared" si="9"/>
        <v>소신</v>
      </c>
      <c r="R253" s="26">
        <f t="array" ref="R253">IFERROR(IF(OR(J253="",M253="",F253=""),"",IF(F253="학생부종합",INDEX(종합배치표!$C:$Q,MATCH(J253,종합배치표!$B:$B,0),(MATCH(M253,{"A","B","C","D","E"},0)-1)*3+1),INDEX(교과배치표!$C:$Q,MATCH(J253,교과배치표!$B:$B,0),(MATCH(M253,{"A","B","C","D","E"},0)-1)*3+1))),"")</f>
        <v>3.25</v>
      </c>
      <c r="S253" s="26">
        <f t="array" ref="S253">IFERROR(IF(OR(J253="",M253="",F253=""),"",IF(F253="학생부종합",INDEX(종합배치표!$C:$Q,MATCH(J253,종합배치표!$B:$B,0),(MATCH(M253,{"A","B","C","D","E"},0)-1)*3+2),INDEX(교과배치표!$C:$Q,MATCH(J253,교과배치표!$B:$B,0),(MATCH(M253,{"A","B","C","D","E"},0)-1)*3+2))),"")</f>
        <v>2.85</v>
      </c>
      <c r="T253" s="26">
        <f t="array" ref="T253">IFERROR(IF(OR(J253="",M253="",F253=""),"",IF(F253="학생부종합",INDEX(종합배치표!$C:$Q,MATCH(J253,종합배치표!$B:$B,0),(MATCH(M253,{"A","B","C","D","E"},0)-1)*3+3),INDEX(교과배치표!$C:$Q,MATCH(J253,교과배치표!$B:$B,0),(MATCH(M253,{"A","B","C","D","E"},0)-1)*3+3))),"")</f>
        <v>2.5500000000000003</v>
      </c>
      <c r="V253" s="140">
        <f t="shared" si="10"/>
        <v>2.7</v>
      </c>
      <c r="W253" s="141" t="str">
        <f t="shared" si="11"/>
        <v>적정</v>
      </c>
    </row>
    <row r="254" spans="2:23" ht="14.25" customHeight="1">
      <c r="B254" s="32">
        <v>1030</v>
      </c>
      <c r="C254" s="21" t="s">
        <v>22</v>
      </c>
      <c r="D254" s="21" t="s">
        <v>22</v>
      </c>
      <c r="E254" s="21" t="s">
        <v>23</v>
      </c>
      <c r="F254" s="21" t="s">
        <v>68</v>
      </c>
      <c r="G254" s="21" t="s">
        <v>139</v>
      </c>
      <c r="H254" s="21" t="s">
        <v>41</v>
      </c>
      <c r="I254" s="21" t="s">
        <v>27</v>
      </c>
      <c r="J254" s="123" t="s">
        <v>213</v>
      </c>
      <c r="K254" s="34">
        <v>8</v>
      </c>
      <c r="L254" s="14"/>
      <c r="M254" s="35" t="str">
        <f>IF(I254="","",IF(I254="인문",성적입력!$C$8,성적입력!$C$9))</f>
        <v>A</v>
      </c>
      <c r="N254" s="36">
        <f>성적입력!$C$15</f>
        <v>3</v>
      </c>
      <c r="O254" s="14"/>
      <c r="P254" s="37" t="str">
        <f t="shared" si="9"/>
        <v>상향</v>
      </c>
      <c r="Q254" s="14"/>
      <c r="R254" s="36">
        <f t="array" ref="R254">IFERROR(IF(OR(J254="",M254="",F254=""),"",IF(F254="학생부종합",INDEX(종합배치표!$C:$Q,MATCH(J254,종합배치표!$B:$B,0),(MATCH(M254,{"A","B","C","D","E"},0)-1)*3+1),INDEX(교과배치표!$C:$Q,MATCH(J254,교과배치표!$B:$B,0),(MATCH(M254,{"A","B","C","D","E"},0)-1)*3+1))),"")</f>
        <v>1.4000000000000001</v>
      </c>
      <c r="S254" s="36">
        <f t="array" ref="S254">IFERROR(IF(OR(J254="",M254="",F254=""),"",IF(F254="학생부종합",INDEX(종합배치표!$C:$Q,MATCH(J254,종합배치표!$B:$B,0),(MATCH(M254,{"A","B","C","D","E"},0)-1)*3+2),INDEX(교과배치표!$C:$Q,MATCH(J254,교과배치표!$B:$B,0),(MATCH(M254,{"A","B","C","D","E"},0)-1)*3+2))),"")</f>
        <v>1.35</v>
      </c>
      <c r="T254" s="36">
        <f t="array" ref="T254">IFERROR(IF(OR(J254="",M254="",F254=""),"",IF(F254="학생부종합",INDEX(종합배치표!$C:$Q,MATCH(J254,종합배치표!$B:$B,0),(MATCH(M254,{"A","B","C","D","E"},0)-1)*3+3),INDEX(교과배치표!$C:$Q,MATCH(J254,교과배치표!$B:$B,0),(MATCH(M254,{"A","B","C","D","E"},0)-1)*3+3))),"")</f>
        <v>1.3</v>
      </c>
      <c r="V254" s="140">
        <f t="shared" si="10"/>
        <v>2.7</v>
      </c>
      <c r="W254" s="141" t="str">
        <f t="shared" si="11"/>
        <v>상향</v>
      </c>
    </row>
    <row r="255" spans="2:23" ht="14.25" customHeight="1">
      <c r="B255" s="32">
        <v>1033</v>
      </c>
      <c r="C255" s="21" t="s">
        <v>22</v>
      </c>
      <c r="D255" s="21" t="s">
        <v>22</v>
      </c>
      <c r="E255" s="21" t="s">
        <v>23</v>
      </c>
      <c r="F255" s="21" t="s">
        <v>68</v>
      </c>
      <c r="G255" s="21" t="s">
        <v>139</v>
      </c>
      <c r="H255" s="21" t="s">
        <v>43</v>
      </c>
      <c r="I255" s="21" t="s">
        <v>27</v>
      </c>
      <c r="J255" s="123" t="s">
        <v>213</v>
      </c>
      <c r="K255" s="34">
        <v>8</v>
      </c>
      <c r="L255" s="14"/>
      <c r="M255" s="35" t="str">
        <f>IF(I255="","",IF(I255="인문",성적입력!$C$8,성적입력!$C$9))</f>
        <v>A</v>
      </c>
      <c r="N255" s="36">
        <f>성적입력!$C$15</f>
        <v>3</v>
      </c>
      <c r="O255" s="14"/>
      <c r="P255" s="37" t="str">
        <f t="shared" si="9"/>
        <v>상향</v>
      </c>
      <c r="Q255" s="14"/>
      <c r="R255" s="36">
        <f t="array" ref="R255">IFERROR(IF(OR(J255="",M255="",F255=""),"",IF(F255="학생부종합",INDEX(종합배치표!$C:$Q,MATCH(J255,종합배치표!$B:$B,0),(MATCH(M255,{"A","B","C","D","E"},0)-1)*3+1),INDEX(교과배치표!$C:$Q,MATCH(J255,교과배치표!$B:$B,0),(MATCH(M255,{"A","B","C","D","E"},0)-1)*3+1))),"")</f>
        <v>1.4000000000000001</v>
      </c>
      <c r="S255" s="36">
        <f t="array" ref="S255">IFERROR(IF(OR(J255="",M255="",F255=""),"",IF(F255="학생부종합",INDEX(종합배치표!$C:$Q,MATCH(J255,종합배치표!$B:$B,0),(MATCH(M255,{"A","B","C","D","E"},0)-1)*3+2),INDEX(교과배치표!$C:$Q,MATCH(J255,교과배치표!$B:$B,0),(MATCH(M255,{"A","B","C","D","E"},0)-1)*3+2))),"")</f>
        <v>1.35</v>
      </c>
      <c r="T255" s="36">
        <f t="array" ref="T255">IFERROR(IF(OR(J255="",M255="",F255=""),"",IF(F255="학생부종합",INDEX(종합배치표!$C:$Q,MATCH(J255,종합배치표!$B:$B,0),(MATCH(M255,{"A","B","C","D","E"},0)-1)*3+3),INDEX(교과배치표!$C:$Q,MATCH(J255,교과배치표!$B:$B,0),(MATCH(M255,{"A","B","C","D","E"},0)-1)*3+3))),"")</f>
        <v>1.3</v>
      </c>
      <c r="V255" s="140">
        <f t="shared" si="10"/>
        <v>2.7</v>
      </c>
      <c r="W255" s="141" t="str">
        <f t="shared" si="11"/>
        <v>상향</v>
      </c>
    </row>
    <row r="256" spans="2:23" ht="14.25" customHeight="1">
      <c r="B256" s="32">
        <v>1123</v>
      </c>
      <c r="C256" s="21" t="s">
        <v>22</v>
      </c>
      <c r="D256" s="21" t="s">
        <v>22</v>
      </c>
      <c r="E256" s="21" t="s">
        <v>23</v>
      </c>
      <c r="F256" s="21" t="s">
        <v>68</v>
      </c>
      <c r="G256" s="21" t="s">
        <v>139</v>
      </c>
      <c r="H256" s="21" t="s">
        <v>44</v>
      </c>
      <c r="I256" s="21" t="s">
        <v>27</v>
      </c>
      <c r="J256" s="123" t="s">
        <v>213</v>
      </c>
      <c r="K256" s="34">
        <v>5</v>
      </c>
      <c r="L256" s="14"/>
      <c r="M256" s="35" t="str">
        <f>IF(I256="","",IF(I256="인문",성적입력!$C$8,성적입력!$C$9))</f>
        <v>A</v>
      </c>
      <c r="N256" s="36">
        <f>성적입력!$C$15</f>
        <v>3</v>
      </c>
      <c r="O256" s="14"/>
      <c r="P256" s="37" t="str">
        <f t="shared" si="9"/>
        <v>상향</v>
      </c>
      <c r="Q256" s="14"/>
      <c r="R256" s="36">
        <f t="array" ref="R256">IFERROR(IF(OR(J256="",M256="",F256=""),"",IF(F256="학생부종합",INDEX(종합배치표!$C:$Q,MATCH(J256,종합배치표!$B:$B,0),(MATCH(M256,{"A","B","C","D","E"},0)-1)*3+1),INDEX(교과배치표!$C:$Q,MATCH(J256,교과배치표!$B:$B,0),(MATCH(M256,{"A","B","C","D","E"},0)-1)*3+1))),"")</f>
        <v>1.4000000000000001</v>
      </c>
      <c r="S256" s="36">
        <f t="array" ref="S256">IFERROR(IF(OR(J256="",M256="",F256=""),"",IF(F256="학생부종합",INDEX(종합배치표!$C:$Q,MATCH(J256,종합배치표!$B:$B,0),(MATCH(M256,{"A","B","C","D","E"},0)-1)*3+2),INDEX(교과배치표!$C:$Q,MATCH(J256,교과배치표!$B:$B,0),(MATCH(M256,{"A","B","C","D","E"},0)-1)*3+2))),"")</f>
        <v>1.35</v>
      </c>
      <c r="T256" s="36">
        <f t="array" ref="T256">IFERROR(IF(OR(J256="",M256="",F256=""),"",IF(F256="학생부종합",INDEX(종합배치표!$C:$Q,MATCH(J256,종합배치표!$B:$B,0),(MATCH(M256,{"A","B","C","D","E"},0)-1)*3+3),INDEX(교과배치표!$C:$Q,MATCH(J256,교과배치표!$B:$B,0),(MATCH(M256,{"A","B","C","D","E"},0)-1)*3+3))),"")</f>
        <v>1.3</v>
      </c>
      <c r="V256" s="140">
        <f t="shared" si="10"/>
        <v>2.7</v>
      </c>
      <c r="W256" s="141" t="str">
        <f t="shared" si="11"/>
        <v>상향</v>
      </c>
    </row>
    <row r="257" spans="2:23" ht="14.25" customHeight="1">
      <c r="B257" s="32">
        <v>1126</v>
      </c>
      <c r="C257" s="21" t="s">
        <v>22</v>
      </c>
      <c r="D257" s="21" t="s">
        <v>22</v>
      </c>
      <c r="E257" s="21" t="s">
        <v>23</v>
      </c>
      <c r="F257" s="21" t="s">
        <v>68</v>
      </c>
      <c r="G257" s="21" t="s">
        <v>139</v>
      </c>
      <c r="H257" s="21" t="s">
        <v>45</v>
      </c>
      <c r="I257" s="21" t="s">
        <v>27</v>
      </c>
      <c r="J257" s="123" t="s">
        <v>213</v>
      </c>
      <c r="K257" s="34">
        <v>9</v>
      </c>
      <c r="L257" s="14"/>
      <c r="M257" s="35" t="str">
        <f>IF(I257="","",IF(I257="인문",성적입력!$C$8,성적입력!$C$9))</f>
        <v>A</v>
      </c>
      <c r="N257" s="36">
        <f>성적입력!$C$15</f>
        <v>3</v>
      </c>
      <c r="O257" s="14"/>
      <c r="P257" s="37" t="str">
        <f t="shared" si="9"/>
        <v>상향</v>
      </c>
      <c r="Q257" s="14"/>
      <c r="R257" s="36">
        <f t="array" ref="R257">IFERROR(IF(OR(J257="",M257="",F257=""),"",IF(F257="학생부종합",INDEX(종합배치표!$C:$Q,MATCH(J257,종합배치표!$B:$B,0),(MATCH(M257,{"A","B","C","D","E"},0)-1)*3+1),INDEX(교과배치표!$C:$Q,MATCH(J257,교과배치표!$B:$B,0),(MATCH(M257,{"A","B","C","D","E"},0)-1)*3+1))),"")</f>
        <v>1.4000000000000001</v>
      </c>
      <c r="S257" s="36">
        <f t="array" ref="S257">IFERROR(IF(OR(J257="",M257="",F257=""),"",IF(F257="학생부종합",INDEX(종합배치표!$C:$Q,MATCH(J257,종합배치표!$B:$B,0),(MATCH(M257,{"A","B","C","D","E"},0)-1)*3+2),INDEX(교과배치표!$C:$Q,MATCH(J257,교과배치표!$B:$B,0),(MATCH(M257,{"A","B","C","D","E"},0)-1)*3+2))),"")</f>
        <v>1.35</v>
      </c>
      <c r="T257" s="36">
        <f t="array" ref="T257">IFERROR(IF(OR(J257="",M257="",F257=""),"",IF(F257="학생부종합",INDEX(종합배치표!$C:$Q,MATCH(J257,종합배치표!$B:$B,0),(MATCH(M257,{"A","B","C","D","E"},0)-1)*3+3),INDEX(교과배치표!$C:$Q,MATCH(J257,교과배치표!$B:$B,0),(MATCH(M257,{"A","B","C","D","E"},0)-1)*3+3))),"")</f>
        <v>1.3</v>
      </c>
      <c r="V257" s="140">
        <f t="shared" si="10"/>
        <v>2.7</v>
      </c>
      <c r="W257" s="141" t="str">
        <f t="shared" si="11"/>
        <v>상향</v>
      </c>
    </row>
    <row r="258" spans="2:23" ht="14.25" customHeight="1">
      <c r="B258" s="32">
        <v>1162</v>
      </c>
      <c r="C258" s="21" t="s">
        <v>22</v>
      </c>
      <c r="D258" s="21" t="s">
        <v>22</v>
      </c>
      <c r="E258" s="21" t="s">
        <v>23</v>
      </c>
      <c r="F258" s="21" t="s">
        <v>68</v>
      </c>
      <c r="G258" s="21" t="s">
        <v>139</v>
      </c>
      <c r="H258" s="21" t="s">
        <v>46</v>
      </c>
      <c r="I258" s="21" t="s">
        <v>27</v>
      </c>
      <c r="J258" s="123" t="s">
        <v>213</v>
      </c>
      <c r="K258" s="34">
        <v>6</v>
      </c>
      <c r="L258" s="14"/>
      <c r="M258" s="35" t="str">
        <f>IF(I258="","",IF(I258="인문",성적입력!$C$8,성적입력!$C$9))</f>
        <v>A</v>
      </c>
      <c r="N258" s="36">
        <f>성적입력!$C$15</f>
        <v>3</v>
      </c>
      <c r="O258" s="14"/>
      <c r="P258" s="37" t="str">
        <f t="shared" si="9"/>
        <v>상향</v>
      </c>
      <c r="Q258" s="14"/>
      <c r="R258" s="36">
        <f t="array" ref="R258">IFERROR(IF(OR(J258="",M258="",F258=""),"",IF(F258="학생부종합",INDEX(종합배치표!$C:$Q,MATCH(J258,종합배치표!$B:$B,0),(MATCH(M258,{"A","B","C","D","E"},0)-1)*3+1),INDEX(교과배치표!$C:$Q,MATCH(J258,교과배치표!$B:$B,0),(MATCH(M258,{"A","B","C","D","E"},0)-1)*3+1))),"")</f>
        <v>1.4000000000000001</v>
      </c>
      <c r="S258" s="36">
        <f t="array" ref="S258">IFERROR(IF(OR(J258="",M258="",F258=""),"",IF(F258="학생부종합",INDEX(종합배치표!$C:$Q,MATCH(J258,종합배치표!$B:$B,0),(MATCH(M258,{"A","B","C","D","E"},0)-1)*3+2),INDEX(교과배치표!$C:$Q,MATCH(J258,교과배치표!$B:$B,0),(MATCH(M258,{"A","B","C","D","E"},0)-1)*3+2))),"")</f>
        <v>1.35</v>
      </c>
      <c r="T258" s="36">
        <f t="array" ref="T258">IFERROR(IF(OR(J258="",M258="",F258=""),"",IF(F258="학생부종합",INDEX(종합배치표!$C:$Q,MATCH(J258,종합배치표!$B:$B,0),(MATCH(M258,{"A","B","C","D","E"},0)-1)*3+3),INDEX(교과배치표!$C:$Q,MATCH(J258,교과배치표!$B:$B,0),(MATCH(M258,{"A","B","C","D","E"},0)-1)*3+3))),"")</f>
        <v>1.3</v>
      </c>
      <c r="V258" s="140">
        <f t="shared" si="10"/>
        <v>2.7</v>
      </c>
      <c r="W258" s="141" t="str">
        <f t="shared" si="11"/>
        <v>상향</v>
      </c>
    </row>
    <row r="259" spans="2:23" ht="14.25" customHeight="1">
      <c r="B259" s="32">
        <v>1036</v>
      </c>
      <c r="C259" s="21" t="s">
        <v>22</v>
      </c>
      <c r="D259" s="21" t="s">
        <v>22</v>
      </c>
      <c r="E259" s="21" t="s">
        <v>23</v>
      </c>
      <c r="F259" s="21" t="s">
        <v>68</v>
      </c>
      <c r="G259" s="21" t="s">
        <v>139</v>
      </c>
      <c r="H259" s="21" t="s">
        <v>47</v>
      </c>
      <c r="I259" s="21" t="s">
        <v>27</v>
      </c>
      <c r="J259" s="33" t="s">
        <v>213</v>
      </c>
      <c r="K259" s="34">
        <v>9</v>
      </c>
      <c r="L259" s="14"/>
      <c r="M259" s="35" t="str">
        <f>IF(I259="","",IF(I259="인문",성적입력!$C$8,성적입력!$C$9))</f>
        <v>A</v>
      </c>
      <c r="N259" s="36">
        <f>성적입력!$C$15</f>
        <v>3</v>
      </c>
      <c r="O259" s="14"/>
      <c r="P259" s="37" t="str">
        <f t="shared" si="9"/>
        <v>상향</v>
      </c>
      <c r="Q259" s="14"/>
      <c r="R259" s="36">
        <f t="array" ref="R259">IFERROR(IF(OR(J259="",M259="",F259=""),"",IF(F259="학생부종합",INDEX(종합배치표!$C:$Q,MATCH(J259,종합배치표!$B:$B,0),(MATCH(M259,{"A","B","C","D","E"},0)-1)*3+1),INDEX(교과배치표!$C:$Q,MATCH(J259,교과배치표!$B:$B,0),(MATCH(M259,{"A","B","C","D","E"},0)-1)*3+1))),"")</f>
        <v>1.4000000000000001</v>
      </c>
      <c r="S259" s="36">
        <f t="array" ref="S259">IFERROR(IF(OR(J259="",M259="",F259=""),"",IF(F259="학생부종합",INDEX(종합배치표!$C:$Q,MATCH(J259,종합배치표!$B:$B,0),(MATCH(M259,{"A","B","C","D","E"},0)-1)*3+2),INDEX(교과배치표!$C:$Q,MATCH(J259,교과배치표!$B:$B,0),(MATCH(M259,{"A","B","C","D","E"},0)-1)*3+2))),"")</f>
        <v>1.35</v>
      </c>
      <c r="T259" s="36">
        <f t="array" ref="T259">IFERROR(IF(OR(J259="",M259="",F259=""),"",IF(F259="학생부종합",INDEX(종합배치표!$C:$Q,MATCH(J259,종합배치표!$B:$B,0),(MATCH(M259,{"A","B","C","D","E"},0)-1)*3+3),INDEX(교과배치표!$C:$Q,MATCH(J259,교과배치표!$B:$B,0),(MATCH(M259,{"A","B","C","D","E"},0)-1)*3+3))),"")</f>
        <v>1.3</v>
      </c>
      <c r="V259" s="140">
        <f t="shared" si="10"/>
        <v>2.7</v>
      </c>
      <c r="W259" s="141" t="str">
        <f t="shared" si="11"/>
        <v>상향</v>
      </c>
    </row>
    <row r="260" spans="2:23" ht="14.25" customHeight="1">
      <c r="B260" s="32">
        <v>1046</v>
      </c>
      <c r="C260" s="21" t="s">
        <v>22</v>
      </c>
      <c r="D260" s="21" t="s">
        <v>22</v>
      </c>
      <c r="E260" s="21" t="s">
        <v>23</v>
      </c>
      <c r="F260" s="21" t="s">
        <v>68</v>
      </c>
      <c r="G260" s="21" t="s">
        <v>139</v>
      </c>
      <c r="H260" s="21" t="s">
        <v>48</v>
      </c>
      <c r="I260" s="21" t="s">
        <v>27</v>
      </c>
      <c r="J260" s="33" t="s">
        <v>213</v>
      </c>
      <c r="K260" s="34">
        <v>6</v>
      </c>
      <c r="L260" s="14"/>
      <c r="M260" s="35" t="str">
        <f>IF(I260="","",IF(I260="인문",성적입력!$C$8,성적입력!$C$9))</f>
        <v>A</v>
      </c>
      <c r="N260" s="36">
        <f>성적입력!$C$15</f>
        <v>3</v>
      </c>
      <c r="O260" s="14"/>
      <c r="P260" s="37" t="str">
        <f t="shared" si="9"/>
        <v>상향</v>
      </c>
      <c r="Q260" s="14"/>
      <c r="R260" s="36">
        <f t="array" ref="R260">IFERROR(IF(OR(J260="",M260="",F260=""),"",IF(F260="학생부종합",INDEX(종합배치표!$C:$Q,MATCH(J260,종합배치표!$B:$B,0),(MATCH(M260,{"A","B","C","D","E"},0)-1)*3+1),INDEX(교과배치표!$C:$Q,MATCH(J260,교과배치표!$B:$B,0),(MATCH(M260,{"A","B","C","D","E"},0)-1)*3+1))),"")</f>
        <v>1.4000000000000001</v>
      </c>
      <c r="S260" s="36">
        <f t="array" ref="S260">IFERROR(IF(OR(J260="",M260="",F260=""),"",IF(F260="학생부종합",INDEX(종합배치표!$C:$Q,MATCH(J260,종합배치표!$B:$B,0),(MATCH(M260,{"A","B","C","D","E"},0)-1)*3+2),INDEX(교과배치표!$C:$Q,MATCH(J260,교과배치표!$B:$B,0),(MATCH(M260,{"A","B","C","D","E"},0)-1)*3+2))),"")</f>
        <v>1.35</v>
      </c>
      <c r="T260" s="36">
        <f t="array" ref="T260">IFERROR(IF(OR(J260="",M260="",F260=""),"",IF(F260="학생부종합",INDEX(종합배치표!$C:$Q,MATCH(J260,종합배치표!$B:$B,0),(MATCH(M260,{"A","B","C","D","E"},0)-1)*3+3),INDEX(교과배치표!$C:$Q,MATCH(J260,교과배치표!$B:$B,0),(MATCH(M260,{"A","B","C","D","E"},0)-1)*3+3))),"")</f>
        <v>1.3</v>
      </c>
      <c r="V260" s="140">
        <f t="shared" si="10"/>
        <v>2.7</v>
      </c>
      <c r="W260" s="141" t="str">
        <f t="shared" si="11"/>
        <v>상향</v>
      </c>
    </row>
    <row r="261" spans="2:23" ht="14.25" customHeight="1">
      <c r="B261" s="32">
        <v>1052</v>
      </c>
      <c r="C261" s="21" t="s">
        <v>22</v>
      </c>
      <c r="D261" s="21" t="s">
        <v>22</v>
      </c>
      <c r="E261" s="21" t="s">
        <v>23</v>
      </c>
      <c r="F261" s="21" t="s">
        <v>68</v>
      </c>
      <c r="G261" s="21" t="s">
        <v>139</v>
      </c>
      <c r="H261" s="21" t="s">
        <v>49</v>
      </c>
      <c r="I261" s="21" t="s">
        <v>27</v>
      </c>
      <c r="J261" s="33" t="s">
        <v>213</v>
      </c>
      <c r="K261" s="34">
        <v>6</v>
      </c>
      <c r="L261" s="14"/>
      <c r="M261" s="35" t="str">
        <f>IF(I261="","",IF(I261="인문",성적입력!$C$8,성적입력!$C$9))</f>
        <v>A</v>
      </c>
      <c r="N261" s="36">
        <f>성적입력!$C$15</f>
        <v>3</v>
      </c>
      <c r="O261" s="14"/>
      <c r="P261" s="37" t="str">
        <f t="shared" ref="P261:P324" si="12">IF(OR(J261="",N261="",M261=""),"",IF(N261&lt;=T261,"안정",IF(N261&lt;=S261,"적정",IF(N261&lt;=R261,"소신","상향"))))</f>
        <v>상향</v>
      </c>
      <c r="Q261" s="14"/>
      <c r="R261" s="36">
        <f t="array" ref="R261">IFERROR(IF(OR(J261="",M261="",F261=""),"",IF(F261="학생부종합",INDEX(종합배치표!$C:$Q,MATCH(J261,종합배치표!$B:$B,0),(MATCH(M261,{"A","B","C","D","E"},0)-1)*3+1),INDEX(교과배치표!$C:$Q,MATCH(J261,교과배치표!$B:$B,0),(MATCH(M261,{"A","B","C","D","E"},0)-1)*3+1))),"")</f>
        <v>1.4000000000000001</v>
      </c>
      <c r="S261" s="36">
        <f t="array" ref="S261">IFERROR(IF(OR(J261="",M261="",F261=""),"",IF(F261="학생부종합",INDEX(종합배치표!$C:$Q,MATCH(J261,종합배치표!$B:$B,0),(MATCH(M261,{"A","B","C","D","E"},0)-1)*3+2),INDEX(교과배치표!$C:$Q,MATCH(J261,교과배치표!$B:$B,0),(MATCH(M261,{"A","B","C","D","E"},0)-1)*3+2))),"")</f>
        <v>1.35</v>
      </c>
      <c r="T261" s="36">
        <f t="array" ref="T261">IFERROR(IF(OR(J261="",M261="",F261=""),"",IF(F261="학생부종합",INDEX(종합배치표!$C:$Q,MATCH(J261,종합배치표!$B:$B,0),(MATCH(M261,{"A","B","C","D","E"},0)-1)*3+3),INDEX(교과배치표!$C:$Q,MATCH(J261,교과배치표!$B:$B,0),(MATCH(M261,{"A","B","C","D","E"},0)-1)*3+3))),"")</f>
        <v>1.3</v>
      </c>
      <c r="V261" s="140">
        <f t="shared" ref="V261:V324" si="13">$W$2</f>
        <v>2.7</v>
      </c>
      <c r="W261" s="141" t="str">
        <f t="shared" ref="W261:W324" si="14">IF(OR(J261="",V261="",M261=""),"",IF(V261&lt;=T261,"안정",IF(V261&lt;=S261,"적정",IF(V261&lt;=R261,"소신","상향"))))</f>
        <v>상향</v>
      </c>
    </row>
    <row r="262" spans="2:23" ht="14.25" customHeight="1">
      <c r="B262" s="32">
        <v>1075</v>
      </c>
      <c r="C262" s="21" t="s">
        <v>22</v>
      </c>
      <c r="D262" s="21" t="s">
        <v>22</v>
      </c>
      <c r="E262" s="21" t="s">
        <v>23</v>
      </c>
      <c r="F262" s="21" t="s">
        <v>68</v>
      </c>
      <c r="G262" s="21" t="s">
        <v>139</v>
      </c>
      <c r="H262" s="21" t="s">
        <v>50</v>
      </c>
      <c r="I262" s="21" t="s">
        <v>27</v>
      </c>
      <c r="J262" s="33" t="s">
        <v>213</v>
      </c>
      <c r="K262" s="34">
        <v>6</v>
      </c>
      <c r="L262" s="14"/>
      <c r="M262" s="35" t="str">
        <f>IF(I262="","",IF(I262="인문",성적입력!$C$8,성적입력!$C$9))</f>
        <v>A</v>
      </c>
      <c r="N262" s="36">
        <f>성적입력!$C$15</f>
        <v>3</v>
      </c>
      <c r="O262" s="14"/>
      <c r="P262" s="37" t="str">
        <f t="shared" si="12"/>
        <v>상향</v>
      </c>
      <c r="Q262" s="14"/>
      <c r="R262" s="36">
        <f t="array" ref="R262">IFERROR(IF(OR(J262="",M262="",F262=""),"",IF(F262="학생부종합",INDEX(종합배치표!$C:$Q,MATCH(J262,종합배치표!$B:$B,0),(MATCH(M262,{"A","B","C","D","E"},0)-1)*3+1),INDEX(교과배치표!$C:$Q,MATCH(J262,교과배치표!$B:$B,0),(MATCH(M262,{"A","B","C","D","E"},0)-1)*3+1))),"")</f>
        <v>1.4000000000000001</v>
      </c>
      <c r="S262" s="36">
        <f t="array" ref="S262">IFERROR(IF(OR(J262="",M262="",F262=""),"",IF(F262="학생부종합",INDEX(종합배치표!$C:$Q,MATCH(J262,종합배치표!$B:$B,0),(MATCH(M262,{"A","B","C","D","E"},0)-1)*3+2),INDEX(교과배치표!$C:$Q,MATCH(J262,교과배치표!$B:$B,0),(MATCH(M262,{"A","B","C","D","E"},0)-1)*3+2))),"")</f>
        <v>1.35</v>
      </c>
      <c r="T262" s="36">
        <f t="array" ref="T262">IFERROR(IF(OR(J262="",M262="",F262=""),"",IF(F262="학생부종합",INDEX(종합배치표!$C:$Q,MATCH(J262,종합배치표!$B:$B,0),(MATCH(M262,{"A","B","C","D","E"},0)-1)*3+3),INDEX(교과배치표!$C:$Q,MATCH(J262,교과배치표!$B:$B,0),(MATCH(M262,{"A","B","C","D","E"},0)-1)*3+3))),"")</f>
        <v>1.3</v>
      </c>
      <c r="V262" s="140">
        <f t="shared" si="13"/>
        <v>2.7</v>
      </c>
      <c r="W262" s="141" t="str">
        <f t="shared" si="14"/>
        <v>상향</v>
      </c>
    </row>
    <row r="263" spans="2:23" ht="14.25" customHeight="1">
      <c r="B263" s="32">
        <v>1079</v>
      </c>
      <c r="C263" s="21" t="s">
        <v>22</v>
      </c>
      <c r="D263" s="21" t="s">
        <v>22</v>
      </c>
      <c r="E263" s="21" t="s">
        <v>23</v>
      </c>
      <c r="F263" s="21" t="s">
        <v>68</v>
      </c>
      <c r="G263" s="21" t="s">
        <v>139</v>
      </c>
      <c r="H263" s="21" t="s">
        <v>51</v>
      </c>
      <c r="I263" s="21" t="s">
        <v>27</v>
      </c>
      <c r="J263" s="33" t="s">
        <v>213</v>
      </c>
      <c r="K263" s="34">
        <v>7</v>
      </c>
      <c r="L263" s="14"/>
      <c r="M263" s="35" t="str">
        <f>IF(I263="","",IF(I263="인문",성적입력!$C$8,성적입력!$C$9))</f>
        <v>A</v>
      </c>
      <c r="N263" s="36">
        <f>성적입력!$C$15</f>
        <v>3</v>
      </c>
      <c r="O263" s="14"/>
      <c r="P263" s="37" t="str">
        <f t="shared" si="12"/>
        <v>상향</v>
      </c>
      <c r="Q263" s="14"/>
      <c r="R263" s="36">
        <f t="array" ref="R263">IFERROR(IF(OR(J263="",M263="",F263=""),"",IF(F263="학생부종합",INDEX(종합배치표!$C:$Q,MATCH(J263,종합배치표!$B:$B,0),(MATCH(M263,{"A","B","C","D","E"},0)-1)*3+1),INDEX(교과배치표!$C:$Q,MATCH(J263,교과배치표!$B:$B,0),(MATCH(M263,{"A","B","C","D","E"},0)-1)*3+1))),"")</f>
        <v>1.4000000000000001</v>
      </c>
      <c r="S263" s="36">
        <f t="array" ref="S263">IFERROR(IF(OR(J263="",M263="",F263=""),"",IF(F263="학생부종합",INDEX(종합배치표!$C:$Q,MATCH(J263,종합배치표!$B:$B,0),(MATCH(M263,{"A","B","C","D","E"},0)-1)*3+2),INDEX(교과배치표!$C:$Q,MATCH(J263,교과배치표!$B:$B,0),(MATCH(M263,{"A","B","C","D","E"},0)-1)*3+2))),"")</f>
        <v>1.35</v>
      </c>
      <c r="T263" s="36">
        <f t="array" ref="T263">IFERROR(IF(OR(J263="",M263="",F263=""),"",IF(F263="학생부종합",INDEX(종합배치표!$C:$Q,MATCH(J263,종합배치표!$B:$B,0),(MATCH(M263,{"A","B","C","D","E"},0)-1)*3+3),INDEX(교과배치표!$C:$Q,MATCH(J263,교과배치표!$B:$B,0),(MATCH(M263,{"A","B","C","D","E"},0)-1)*3+3))),"")</f>
        <v>1.3</v>
      </c>
      <c r="V263" s="140">
        <f t="shared" si="13"/>
        <v>2.7</v>
      </c>
      <c r="W263" s="141" t="str">
        <f t="shared" si="14"/>
        <v>상향</v>
      </c>
    </row>
    <row r="264" spans="2:23" ht="14.25" customHeight="1">
      <c r="B264" s="32">
        <v>1094</v>
      </c>
      <c r="C264" s="21" t="s">
        <v>22</v>
      </c>
      <c r="D264" s="21" t="s">
        <v>22</v>
      </c>
      <c r="E264" s="21" t="s">
        <v>23</v>
      </c>
      <c r="F264" s="21" t="s">
        <v>68</v>
      </c>
      <c r="G264" s="21" t="s">
        <v>139</v>
      </c>
      <c r="H264" s="21" t="s">
        <v>52</v>
      </c>
      <c r="I264" s="21" t="s">
        <v>27</v>
      </c>
      <c r="J264" s="33" t="s">
        <v>213</v>
      </c>
      <c r="K264" s="34">
        <v>7</v>
      </c>
      <c r="L264" s="14"/>
      <c r="M264" s="35" t="str">
        <f>IF(I264="","",IF(I264="인문",성적입력!$C$8,성적입력!$C$9))</f>
        <v>A</v>
      </c>
      <c r="N264" s="36">
        <f>성적입력!$C$15</f>
        <v>3</v>
      </c>
      <c r="O264" s="14"/>
      <c r="P264" s="37" t="str">
        <f t="shared" si="12"/>
        <v>상향</v>
      </c>
      <c r="Q264" s="14"/>
      <c r="R264" s="36">
        <f t="array" ref="R264">IFERROR(IF(OR(J264="",M264="",F264=""),"",IF(F264="학생부종합",INDEX(종합배치표!$C:$Q,MATCH(J264,종합배치표!$B:$B,0),(MATCH(M264,{"A","B","C","D","E"},0)-1)*3+1),INDEX(교과배치표!$C:$Q,MATCH(J264,교과배치표!$B:$B,0),(MATCH(M264,{"A","B","C","D","E"},0)-1)*3+1))),"")</f>
        <v>1.4000000000000001</v>
      </c>
      <c r="S264" s="36">
        <f t="array" ref="S264">IFERROR(IF(OR(J264="",M264="",F264=""),"",IF(F264="학생부종합",INDEX(종합배치표!$C:$Q,MATCH(J264,종합배치표!$B:$B,0),(MATCH(M264,{"A","B","C","D","E"},0)-1)*3+2),INDEX(교과배치표!$C:$Q,MATCH(J264,교과배치표!$B:$B,0),(MATCH(M264,{"A","B","C","D","E"},0)-1)*3+2))),"")</f>
        <v>1.35</v>
      </c>
      <c r="T264" s="36">
        <f t="array" ref="T264">IFERROR(IF(OR(J264="",M264="",F264=""),"",IF(F264="학생부종합",INDEX(종합배치표!$C:$Q,MATCH(J264,종합배치표!$B:$B,0),(MATCH(M264,{"A","B","C","D","E"},0)-1)*3+3),INDEX(교과배치표!$C:$Q,MATCH(J264,교과배치표!$B:$B,0),(MATCH(M264,{"A","B","C","D","E"},0)-1)*3+3))),"")</f>
        <v>1.3</v>
      </c>
      <c r="V264" s="140">
        <f t="shared" si="13"/>
        <v>2.7</v>
      </c>
      <c r="W264" s="141" t="str">
        <f t="shared" si="14"/>
        <v>상향</v>
      </c>
    </row>
    <row r="265" spans="2:23" ht="14.25" customHeight="1">
      <c r="B265" s="32">
        <v>1129</v>
      </c>
      <c r="C265" s="21" t="s">
        <v>22</v>
      </c>
      <c r="D265" s="21" t="s">
        <v>22</v>
      </c>
      <c r="E265" s="21" t="s">
        <v>23</v>
      </c>
      <c r="F265" s="21" t="s">
        <v>68</v>
      </c>
      <c r="G265" s="21" t="s">
        <v>139</v>
      </c>
      <c r="H265" s="21" t="s">
        <v>53</v>
      </c>
      <c r="I265" s="21" t="s">
        <v>27</v>
      </c>
      <c r="J265" s="33" t="s">
        <v>213</v>
      </c>
      <c r="K265" s="34">
        <v>16</v>
      </c>
      <c r="L265" s="14"/>
      <c r="M265" s="35" t="str">
        <f>IF(I265="","",IF(I265="인문",성적입력!$C$8,성적입력!$C$9))</f>
        <v>A</v>
      </c>
      <c r="N265" s="36">
        <f>성적입력!$C$15</f>
        <v>3</v>
      </c>
      <c r="O265" s="14"/>
      <c r="P265" s="37" t="str">
        <f t="shared" si="12"/>
        <v>상향</v>
      </c>
      <c r="Q265" s="14"/>
      <c r="R265" s="36">
        <f t="array" ref="R265">IFERROR(IF(OR(J265="",M265="",F265=""),"",IF(F265="학생부종합",INDEX(종합배치표!$C:$Q,MATCH(J265,종합배치표!$B:$B,0),(MATCH(M265,{"A","B","C","D","E"},0)-1)*3+1),INDEX(교과배치표!$C:$Q,MATCH(J265,교과배치표!$B:$B,0),(MATCH(M265,{"A","B","C","D","E"},0)-1)*3+1))),"")</f>
        <v>1.4000000000000001</v>
      </c>
      <c r="S265" s="36">
        <f t="array" ref="S265">IFERROR(IF(OR(J265="",M265="",F265=""),"",IF(F265="학생부종합",INDEX(종합배치표!$C:$Q,MATCH(J265,종합배치표!$B:$B,0),(MATCH(M265,{"A","B","C","D","E"},0)-1)*3+2),INDEX(교과배치표!$C:$Q,MATCH(J265,교과배치표!$B:$B,0),(MATCH(M265,{"A","B","C","D","E"},0)-1)*3+2))),"")</f>
        <v>1.35</v>
      </c>
      <c r="T265" s="36">
        <f t="array" ref="T265">IFERROR(IF(OR(J265="",M265="",F265=""),"",IF(F265="학생부종합",INDEX(종합배치표!$C:$Q,MATCH(J265,종합배치표!$B:$B,0),(MATCH(M265,{"A","B","C","D","E"},0)-1)*3+3),INDEX(교과배치표!$C:$Q,MATCH(J265,교과배치표!$B:$B,0),(MATCH(M265,{"A","B","C","D","E"},0)-1)*3+3))),"")</f>
        <v>1.3</v>
      </c>
      <c r="V265" s="140">
        <f t="shared" si="13"/>
        <v>2.7</v>
      </c>
      <c r="W265" s="141" t="str">
        <f t="shared" si="14"/>
        <v>상향</v>
      </c>
    </row>
    <row r="266" spans="2:23" ht="14.25" customHeight="1">
      <c r="B266" s="32">
        <v>1145</v>
      </c>
      <c r="C266" s="21" t="s">
        <v>22</v>
      </c>
      <c r="D266" s="21" t="s">
        <v>22</v>
      </c>
      <c r="E266" s="21" t="s">
        <v>23</v>
      </c>
      <c r="F266" s="21" t="s">
        <v>68</v>
      </c>
      <c r="G266" s="21" t="s">
        <v>139</v>
      </c>
      <c r="H266" s="21" t="s">
        <v>54</v>
      </c>
      <c r="I266" s="21" t="s">
        <v>27</v>
      </c>
      <c r="J266" s="33" t="s">
        <v>213</v>
      </c>
      <c r="K266" s="34">
        <v>7</v>
      </c>
      <c r="L266" s="14"/>
      <c r="M266" s="35" t="str">
        <f>IF(I266="","",IF(I266="인문",성적입력!$C$8,성적입력!$C$9))</f>
        <v>A</v>
      </c>
      <c r="N266" s="36">
        <f>성적입력!$C$15</f>
        <v>3</v>
      </c>
      <c r="O266" s="14"/>
      <c r="P266" s="37" t="str">
        <f t="shared" si="12"/>
        <v>상향</v>
      </c>
      <c r="Q266" s="14"/>
      <c r="R266" s="36">
        <f t="array" ref="R266">IFERROR(IF(OR(J266="",M266="",F266=""),"",IF(F266="학생부종합",INDEX(종합배치표!$C:$Q,MATCH(J266,종합배치표!$B:$B,0),(MATCH(M266,{"A","B","C","D","E"},0)-1)*3+1),INDEX(교과배치표!$C:$Q,MATCH(J266,교과배치표!$B:$B,0),(MATCH(M266,{"A","B","C","D","E"},0)-1)*3+1))),"")</f>
        <v>1.4000000000000001</v>
      </c>
      <c r="S266" s="36">
        <f t="array" ref="S266">IFERROR(IF(OR(J266="",M266="",F266=""),"",IF(F266="학생부종합",INDEX(종합배치표!$C:$Q,MATCH(J266,종합배치표!$B:$B,0),(MATCH(M266,{"A","B","C","D","E"},0)-1)*3+2),INDEX(교과배치표!$C:$Q,MATCH(J266,교과배치표!$B:$B,0),(MATCH(M266,{"A","B","C","D","E"},0)-1)*3+2))),"")</f>
        <v>1.35</v>
      </c>
      <c r="T266" s="36">
        <f t="array" ref="T266">IFERROR(IF(OR(J266="",M266="",F266=""),"",IF(F266="학생부종합",INDEX(종합배치표!$C:$Q,MATCH(J266,종합배치표!$B:$B,0),(MATCH(M266,{"A","B","C","D","E"},0)-1)*3+3),INDEX(교과배치표!$C:$Q,MATCH(J266,교과배치표!$B:$B,0),(MATCH(M266,{"A","B","C","D","E"},0)-1)*3+3))),"")</f>
        <v>1.3</v>
      </c>
      <c r="V266" s="140">
        <f t="shared" si="13"/>
        <v>2.7</v>
      </c>
      <c r="W266" s="141" t="str">
        <f t="shared" si="14"/>
        <v>상향</v>
      </c>
    </row>
    <row r="267" spans="2:23" ht="14.25" customHeight="1">
      <c r="B267" s="32">
        <v>1156</v>
      </c>
      <c r="C267" s="21" t="s">
        <v>22</v>
      </c>
      <c r="D267" s="21" t="s">
        <v>22</v>
      </c>
      <c r="E267" s="21" t="s">
        <v>23</v>
      </c>
      <c r="F267" s="21" t="s">
        <v>68</v>
      </c>
      <c r="G267" s="21" t="s">
        <v>139</v>
      </c>
      <c r="H267" s="21" t="s">
        <v>55</v>
      </c>
      <c r="I267" s="21" t="s">
        <v>27</v>
      </c>
      <c r="J267" s="33" t="s">
        <v>213</v>
      </c>
      <c r="K267" s="34">
        <v>8</v>
      </c>
      <c r="L267" s="14"/>
      <c r="M267" s="35" t="str">
        <f>IF(I267="","",IF(I267="인문",성적입력!$C$8,성적입력!$C$9))</f>
        <v>A</v>
      </c>
      <c r="N267" s="36">
        <f>성적입력!$C$15</f>
        <v>3</v>
      </c>
      <c r="O267" s="14"/>
      <c r="P267" s="37" t="str">
        <f t="shared" si="12"/>
        <v>상향</v>
      </c>
      <c r="Q267" s="14"/>
      <c r="R267" s="36">
        <f t="array" ref="R267">IFERROR(IF(OR(J267="",M267="",F267=""),"",IF(F267="학생부종합",INDEX(종합배치표!$C:$Q,MATCH(J267,종합배치표!$B:$B,0),(MATCH(M267,{"A","B","C","D","E"},0)-1)*3+1),INDEX(교과배치표!$C:$Q,MATCH(J267,교과배치표!$B:$B,0),(MATCH(M267,{"A","B","C","D","E"},0)-1)*3+1))),"")</f>
        <v>1.4000000000000001</v>
      </c>
      <c r="S267" s="36">
        <f t="array" ref="S267">IFERROR(IF(OR(J267="",M267="",F267=""),"",IF(F267="학생부종합",INDEX(종합배치표!$C:$Q,MATCH(J267,종합배치표!$B:$B,0),(MATCH(M267,{"A","B","C","D","E"},0)-1)*3+2),INDEX(교과배치표!$C:$Q,MATCH(J267,교과배치표!$B:$B,0),(MATCH(M267,{"A","B","C","D","E"},0)-1)*3+2))),"")</f>
        <v>1.35</v>
      </c>
      <c r="T267" s="36">
        <f t="array" ref="T267">IFERROR(IF(OR(J267="",M267="",F267=""),"",IF(F267="학생부종합",INDEX(종합배치표!$C:$Q,MATCH(J267,종합배치표!$B:$B,0),(MATCH(M267,{"A","B","C","D","E"},0)-1)*3+3),INDEX(교과배치표!$C:$Q,MATCH(J267,교과배치표!$B:$B,0),(MATCH(M267,{"A","B","C","D","E"},0)-1)*3+3))),"")</f>
        <v>1.3</v>
      </c>
      <c r="V267" s="140">
        <f t="shared" si="13"/>
        <v>2.7</v>
      </c>
      <c r="W267" s="141" t="str">
        <f t="shared" si="14"/>
        <v>상향</v>
      </c>
    </row>
    <row r="268" spans="2:23" ht="14.25" customHeight="1">
      <c r="B268" s="32">
        <v>1167</v>
      </c>
      <c r="C268" s="21" t="s">
        <v>22</v>
      </c>
      <c r="D268" s="21" t="s">
        <v>22</v>
      </c>
      <c r="E268" s="21" t="s">
        <v>23</v>
      </c>
      <c r="F268" s="21" t="s">
        <v>68</v>
      </c>
      <c r="G268" s="21" t="s">
        <v>139</v>
      </c>
      <c r="H268" s="21" t="s">
        <v>56</v>
      </c>
      <c r="I268" s="21" t="s">
        <v>27</v>
      </c>
      <c r="J268" s="33" t="s">
        <v>213</v>
      </c>
      <c r="K268" s="34">
        <v>11</v>
      </c>
      <c r="L268" s="14"/>
      <c r="M268" s="35" t="str">
        <f>IF(I268="","",IF(I268="인문",성적입력!$C$8,성적입력!$C$9))</f>
        <v>A</v>
      </c>
      <c r="N268" s="36">
        <f>성적입력!$C$15</f>
        <v>3</v>
      </c>
      <c r="O268" s="14"/>
      <c r="P268" s="37" t="str">
        <f t="shared" si="12"/>
        <v>상향</v>
      </c>
      <c r="Q268" s="14"/>
      <c r="R268" s="36">
        <f t="array" ref="R268">IFERROR(IF(OR(J268="",M268="",F268=""),"",IF(F268="학생부종합",INDEX(종합배치표!$C:$Q,MATCH(J268,종합배치표!$B:$B,0),(MATCH(M268,{"A","B","C","D","E"},0)-1)*3+1),INDEX(교과배치표!$C:$Q,MATCH(J268,교과배치표!$B:$B,0),(MATCH(M268,{"A","B","C","D","E"},0)-1)*3+1))),"")</f>
        <v>1.4000000000000001</v>
      </c>
      <c r="S268" s="36">
        <f t="array" ref="S268">IFERROR(IF(OR(J268="",M268="",F268=""),"",IF(F268="학생부종합",INDEX(종합배치표!$C:$Q,MATCH(J268,종합배치표!$B:$B,0),(MATCH(M268,{"A","B","C","D","E"},0)-1)*3+2),INDEX(교과배치표!$C:$Q,MATCH(J268,교과배치표!$B:$B,0),(MATCH(M268,{"A","B","C","D","E"},0)-1)*3+2))),"")</f>
        <v>1.35</v>
      </c>
      <c r="T268" s="36">
        <f t="array" ref="T268">IFERROR(IF(OR(J268="",M268="",F268=""),"",IF(F268="학생부종합",INDEX(종합배치표!$C:$Q,MATCH(J268,종합배치표!$B:$B,0),(MATCH(M268,{"A","B","C","D","E"},0)-1)*3+3),INDEX(교과배치표!$C:$Q,MATCH(J268,교과배치표!$B:$B,0),(MATCH(M268,{"A","B","C","D","E"},0)-1)*3+3))),"")</f>
        <v>1.3</v>
      </c>
      <c r="V268" s="140">
        <f t="shared" si="13"/>
        <v>2.7</v>
      </c>
      <c r="W268" s="141" t="str">
        <f t="shared" si="14"/>
        <v>상향</v>
      </c>
    </row>
    <row r="269" spans="2:23" ht="14.25" customHeight="1">
      <c r="B269" s="32">
        <v>1177</v>
      </c>
      <c r="C269" s="21" t="s">
        <v>22</v>
      </c>
      <c r="D269" s="21" t="s">
        <v>22</v>
      </c>
      <c r="E269" s="21" t="s">
        <v>23</v>
      </c>
      <c r="F269" s="21" t="s">
        <v>68</v>
      </c>
      <c r="G269" s="21" t="s">
        <v>139</v>
      </c>
      <c r="H269" s="21" t="s">
        <v>57</v>
      </c>
      <c r="I269" s="21" t="s">
        <v>27</v>
      </c>
      <c r="J269" s="33" t="s">
        <v>213</v>
      </c>
      <c r="K269" s="34">
        <v>4</v>
      </c>
      <c r="L269" s="14"/>
      <c r="M269" s="35" t="str">
        <f>IF(I269="","",IF(I269="인문",성적입력!$C$8,성적입력!$C$9))</f>
        <v>A</v>
      </c>
      <c r="N269" s="36">
        <f>성적입력!$C$15</f>
        <v>3</v>
      </c>
      <c r="O269" s="14"/>
      <c r="P269" s="37" t="str">
        <f t="shared" si="12"/>
        <v>상향</v>
      </c>
      <c r="Q269" s="14"/>
      <c r="R269" s="36">
        <f t="array" ref="R269">IFERROR(IF(OR(J269="",M269="",F269=""),"",IF(F269="학생부종합",INDEX(종합배치표!$C:$Q,MATCH(J269,종합배치표!$B:$B,0),(MATCH(M269,{"A","B","C","D","E"},0)-1)*3+1),INDEX(교과배치표!$C:$Q,MATCH(J269,교과배치표!$B:$B,0),(MATCH(M269,{"A","B","C","D","E"},0)-1)*3+1))),"")</f>
        <v>1.4000000000000001</v>
      </c>
      <c r="S269" s="36">
        <f t="array" ref="S269">IFERROR(IF(OR(J269="",M269="",F269=""),"",IF(F269="학생부종합",INDEX(종합배치표!$C:$Q,MATCH(J269,종합배치표!$B:$B,0),(MATCH(M269,{"A","B","C","D","E"},0)-1)*3+2),INDEX(교과배치표!$C:$Q,MATCH(J269,교과배치표!$B:$B,0),(MATCH(M269,{"A","B","C","D","E"},0)-1)*3+2))),"")</f>
        <v>1.35</v>
      </c>
      <c r="T269" s="36">
        <f t="array" ref="T269">IFERROR(IF(OR(J269="",M269="",F269=""),"",IF(F269="학생부종합",INDEX(종합배치표!$C:$Q,MATCH(J269,종합배치표!$B:$B,0),(MATCH(M269,{"A","B","C","D","E"},0)-1)*3+3),INDEX(교과배치표!$C:$Q,MATCH(J269,교과배치표!$B:$B,0),(MATCH(M269,{"A","B","C","D","E"},0)-1)*3+3))),"")</f>
        <v>1.3</v>
      </c>
      <c r="V269" s="140">
        <f t="shared" si="13"/>
        <v>2.7</v>
      </c>
      <c r="W269" s="141" t="str">
        <f t="shared" si="14"/>
        <v>상향</v>
      </c>
    </row>
    <row r="270" spans="2:23" ht="14.25" customHeight="1">
      <c r="B270" s="32">
        <v>1180</v>
      </c>
      <c r="C270" s="21" t="s">
        <v>22</v>
      </c>
      <c r="D270" s="21" t="s">
        <v>22</v>
      </c>
      <c r="E270" s="21" t="s">
        <v>23</v>
      </c>
      <c r="F270" s="21" t="s">
        <v>68</v>
      </c>
      <c r="G270" s="21" t="s">
        <v>139</v>
      </c>
      <c r="H270" s="21" t="s">
        <v>58</v>
      </c>
      <c r="I270" s="21" t="s">
        <v>27</v>
      </c>
      <c r="J270" s="33" t="s">
        <v>213</v>
      </c>
      <c r="K270" s="34">
        <v>4</v>
      </c>
      <c r="L270" s="14"/>
      <c r="M270" s="35" t="str">
        <f>IF(I270="","",IF(I270="인문",성적입력!$C$8,성적입력!$C$9))</f>
        <v>A</v>
      </c>
      <c r="N270" s="36">
        <f>성적입력!$C$15</f>
        <v>3</v>
      </c>
      <c r="O270" s="14"/>
      <c r="P270" s="37" t="str">
        <f t="shared" si="12"/>
        <v>상향</v>
      </c>
      <c r="Q270" s="14"/>
      <c r="R270" s="36">
        <f t="array" ref="R270">IFERROR(IF(OR(J270="",M270="",F270=""),"",IF(F270="학생부종합",INDEX(종합배치표!$C:$Q,MATCH(J270,종합배치표!$B:$B,0),(MATCH(M270,{"A","B","C","D","E"},0)-1)*3+1),INDEX(교과배치표!$C:$Q,MATCH(J270,교과배치표!$B:$B,0),(MATCH(M270,{"A","B","C","D","E"},0)-1)*3+1))),"")</f>
        <v>1.4000000000000001</v>
      </c>
      <c r="S270" s="36">
        <f t="array" ref="S270">IFERROR(IF(OR(J270="",M270="",F270=""),"",IF(F270="학생부종합",INDEX(종합배치표!$C:$Q,MATCH(J270,종합배치표!$B:$B,0),(MATCH(M270,{"A","B","C","D","E"},0)-1)*3+2),INDEX(교과배치표!$C:$Q,MATCH(J270,교과배치표!$B:$B,0),(MATCH(M270,{"A","B","C","D","E"},0)-1)*3+2))),"")</f>
        <v>1.35</v>
      </c>
      <c r="T270" s="36">
        <f t="array" ref="T270">IFERROR(IF(OR(J270="",M270="",F270=""),"",IF(F270="학생부종합",INDEX(종합배치표!$C:$Q,MATCH(J270,종합배치표!$B:$B,0),(MATCH(M270,{"A","B","C","D","E"},0)-1)*3+3),INDEX(교과배치표!$C:$Q,MATCH(J270,교과배치표!$B:$B,0),(MATCH(M270,{"A","B","C","D","E"},0)-1)*3+3))),"")</f>
        <v>1.3</v>
      </c>
      <c r="V270" s="140">
        <f t="shared" si="13"/>
        <v>2.7</v>
      </c>
      <c r="W270" s="141" t="str">
        <f t="shared" si="14"/>
        <v>상향</v>
      </c>
    </row>
    <row r="271" spans="2:23" ht="14.25" customHeight="1">
      <c r="B271" s="32">
        <v>1043</v>
      </c>
      <c r="C271" s="21" t="s">
        <v>22</v>
      </c>
      <c r="D271" s="21" t="s">
        <v>22</v>
      </c>
      <c r="E271" s="21" t="s">
        <v>23</v>
      </c>
      <c r="F271" s="21" t="s">
        <v>68</v>
      </c>
      <c r="G271" s="21" t="s">
        <v>139</v>
      </c>
      <c r="H271" s="21" t="s">
        <v>59</v>
      </c>
      <c r="I271" s="21" t="s">
        <v>60</v>
      </c>
      <c r="J271" s="33" t="s">
        <v>214</v>
      </c>
      <c r="K271" s="34">
        <v>21</v>
      </c>
      <c r="L271" s="14"/>
      <c r="M271" s="35" t="str">
        <f>IF(I271="","",IF(I271="인문",성적입력!$C$8,성적입력!$C$9))</f>
        <v>A</v>
      </c>
      <c r="N271" s="36">
        <f>성적입력!$C$15</f>
        <v>3</v>
      </c>
      <c r="O271" s="14"/>
      <c r="P271" s="37" t="str">
        <f t="shared" si="12"/>
        <v>상향</v>
      </c>
      <c r="Q271" s="14"/>
      <c r="R271" s="36">
        <f t="array" ref="R271">IFERROR(IF(OR(J271="",M271="",F271=""),"",IF(F271="학생부종합",INDEX(종합배치표!$C:$Q,MATCH(J271,종합배치표!$B:$B,0),(MATCH(M271,{"A","B","C","D","E"},0)-1)*3+1),INDEX(교과배치표!$C:$Q,MATCH(J271,교과배치표!$B:$B,0),(MATCH(M271,{"A","B","C","D","E"},0)-1)*3+1))),"")</f>
        <v>1.4</v>
      </c>
      <c r="S271" s="36">
        <f t="array" ref="S271">IFERROR(IF(OR(J271="",M271="",F271=""),"",IF(F271="학생부종합",INDEX(종합배치표!$C:$Q,MATCH(J271,종합배치표!$B:$B,0),(MATCH(M271,{"A","B","C","D","E"},0)-1)*3+2),INDEX(교과배치표!$C:$Q,MATCH(J271,교과배치표!$B:$B,0),(MATCH(M271,{"A","B","C","D","E"},0)-1)*3+2))),"")</f>
        <v>1.3499999999999999</v>
      </c>
      <c r="T271" s="36">
        <f t="array" ref="T271">IFERROR(IF(OR(J271="",M271="",F271=""),"",IF(F271="학생부종합",INDEX(종합배치표!$C:$Q,MATCH(J271,종합배치표!$B:$B,0),(MATCH(M271,{"A","B","C","D","E"},0)-1)*3+3),INDEX(교과배치표!$C:$Q,MATCH(J271,교과배치표!$B:$B,0),(MATCH(M271,{"A","B","C","D","E"},0)-1)*3+3))),"")</f>
        <v>1.2999999999999998</v>
      </c>
      <c r="V271" s="140">
        <f t="shared" si="13"/>
        <v>2.7</v>
      </c>
      <c r="W271" s="141" t="str">
        <f t="shared" si="14"/>
        <v>상향</v>
      </c>
    </row>
    <row r="272" spans="2:23" ht="14.25" customHeight="1">
      <c r="B272" s="20">
        <v>6808</v>
      </c>
      <c r="C272" s="21" t="s">
        <v>22</v>
      </c>
      <c r="D272" s="21" t="s">
        <v>22</v>
      </c>
      <c r="E272" s="21" t="s">
        <v>215</v>
      </c>
      <c r="F272" s="21" t="s">
        <v>24</v>
      </c>
      <c r="G272" s="21" t="s">
        <v>216</v>
      </c>
      <c r="H272" s="21" t="s">
        <v>147</v>
      </c>
      <c r="I272" s="21" t="s">
        <v>60</v>
      </c>
      <c r="J272" s="31" t="s">
        <v>217</v>
      </c>
      <c r="K272" s="24">
        <v>11</v>
      </c>
      <c r="M272" s="25" t="str">
        <f>IF(I272="","",IF(I272="인문",성적입력!$C$8,성적입력!$C$9))</f>
        <v>A</v>
      </c>
      <c r="N272" s="26">
        <f>성적입력!$C$15</f>
        <v>3</v>
      </c>
      <c r="P272" s="27" t="str">
        <f t="shared" si="12"/>
        <v>적정</v>
      </c>
      <c r="R272" s="26">
        <f t="array" ref="R272">IFERROR(IF(OR(J272="",M272="",F272=""),"",IF(F272="학생부종합",INDEX(종합배치표!$C:$Q,MATCH(J272,종합배치표!$B:$B,0),(MATCH(M272,{"A","B","C","D","E"},0)-1)*3+1),INDEX(교과배치표!$C:$Q,MATCH(J272,교과배치표!$B:$B,0),(MATCH(M272,{"A","B","C","D","E"},0)-1)*3+1))),"")</f>
        <v>3.35</v>
      </c>
      <c r="S272" s="26">
        <f t="array" ref="S272">IFERROR(IF(OR(J272="",M272="",F272=""),"",IF(F272="학생부종합",INDEX(종합배치표!$C:$Q,MATCH(J272,종합배치표!$B:$B,0),(MATCH(M272,{"A","B","C","D","E"},0)-1)*3+2),INDEX(교과배치표!$C:$Q,MATCH(J272,교과배치표!$B:$B,0),(MATCH(M272,{"A","B","C","D","E"},0)-1)*3+2))),"")</f>
        <v>3.15</v>
      </c>
      <c r="T272" s="26">
        <f t="array" ref="T272">IFERROR(IF(OR(J272="",M272="",F272=""),"",IF(F272="학생부종합",INDEX(종합배치표!$C:$Q,MATCH(J272,종합배치표!$B:$B,0),(MATCH(M272,{"A","B","C","D","E"},0)-1)*3+3),INDEX(교과배치표!$C:$Q,MATCH(J272,교과배치표!$B:$B,0),(MATCH(M272,{"A","B","C","D","E"},0)-1)*3+3))),"")</f>
        <v>2.9499999999999997</v>
      </c>
      <c r="V272" s="140">
        <f t="shared" si="13"/>
        <v>2.7</v>
      </c>
      <c r="W272" s="141" t="str">
        <f t="shared" si="14"/>
        <v>안정</v>
      </c>
    </row>
    <row r="273" spans="2:23" ht="14.25" customHeight="1">
      <c r="B273" s="20">
        <v>6809</v>
      </c>
      <c r="C273" s="21" t="s">
        <v>22</v>
      </c>
      <c r="D273" s="21" t="s">
        <v>22</v>
      </c>
      <c r="E273" s="21" t="s">
        <v>215</v>
      </c>
      <c r="F273" s="21" t="s">
        <v>68</v>
      </c>
      <c r="G273" s="21" t="s">
        <v>218</v>
      </c>
      <c r="H273" s="21" t="s">
        <v>147</v>
      </c>
      <c r="I273" s="21" t="s">
        <v>60</v>
      </c>
      <c r="J273" s="31" t="s">
        <v>219</v>
      </c>
      <c r="K273" s="24">
        <v>8</v>
      </c>
      <c r="M273" s="25" t="str">
        <f>IF(I273="","",IF(I273="인문",성적입력!$C$8,성적입력!$C$9))</f>
        <v>A</v>
      </c>
      <c r="N273" s="26">
        <f>성적입력!$C$15</f>
        <v>3</v>
      </c>
      <c r="P273" s="27" t="str">
        <f t="shared" si="12"/>
        <v>상향</v>
      </c>
      <c r="R273" s="26">
        <f t="array" ref="R273">IFERROR(IF(OR(J273="",M273="",F273=""),"",IF(F273="학생부종합",INDEX(종합배치표!$C:$Q,MATCH(J273,종합배치표!$B:$B,0),(MATCH(M273,{"A","B","C","D","E"},0)-1)*3+1),INDEX(교과배치표!$C:$Q,MATCH(J273,교과배치표!$B:$B,0),(MATCH(M273,{"A","B","C","D","E"},0)-1)*3+1))),"")</f>
        <v>2.0499999999999998</v>
      </c>
      <c r="S273" s="26">
        <f t="array" ref="S273">IFERROR(IF(OR(J273="",M273="",F273=""),"",IF(F273="학생부종합",INDEX(종합배치표!$C:$Q,MATCH(J273,종합배치표!$B:$B,0),(MATCH(M273,{"A","B","C","D","E"},0)-1)*3+2),INDEX(교과배치표!$C:$Q,MATCH(J273,교과배치표!$B:$B,0),(MATCH(M273,{"A","B","C","D","E"},0)-1)*3+2))),"")</f>
        <v>2</v>
      </c>
      <c r="T273" s="26">
        <f t="array" ref="T273">IFERROR(IF(OR(J273="",M273="",F273=""),"",IF(F273="학생부종합",INDEX(종합배치표!$C:$Q,MATCH(J273,종합배치표!$B:$B,0),(MATCH(M273,{"A","B","C","D","E"},0)-1)*3+3),INDEX(교과배치표!$C:$Q,MATCH(J273,교과배치표!$B:$B,0),(MATCH(M273,{"A","B","C","D","E"},0)-1)*3+3))),"")</f>
        <v>1.95</v>
      </c>
      <c r="V273" s="140">
        <f t="shared" si="13"/>
        <v>2.7</v>
      </c>
      <c r="W273" s="141" t="str">
        <f t="shared" si="14"/>
        <v>상향</v>
      </c>
    </row>
    <row r="274" spans="2:23" ht="14.25" customHeight="1">
      <c r="B274" s="20">
        <v>6810</v>
      </c>
      <c r="C274" s="21" t="s">
        <v>22</v>
      </c>
      <c r="D274" s="21" t="s">
        <v>22</v>
      </c>
      <c r="E274" s="21" t="s">
        <v>215</v>
      </c>
      <c r="F274" s="21" t="s">
        <v>24</v>
      </c>
      <c r="G274" s="21" t="s">
        <v>216</v>
      </c>
      <c r="H274" s="21" t="s">
        <v>220</v>
      </c>
      <c r="I274" s="21" t="s">
        <v>60</v>
      </c>
      <c r="J274" s="31" t="s">
        <v>217</v>
      </c>
      <c r="K274" s="24">
        <v>11</v>
      </c>
      <c r="M274" s="25" t="str">
        <f>IF(I274="","",IF(I274="인문",성적입력!$C$8,성적입력!$C$9))</f>
        <v>A</v>
      </c>
      <c r="N274" s="26">
        <f>성적입력!$C$15</f>
        <v>3</v>
      </c>
      <c r="P274" s="27" t="str">
        <f t="shared" si="12"/>
        <v>적정</v>
      </c>
      <c r="R274" s="26">
        <f t="array" ref="R274">IFERROR(IF(OR(J274="",M274="",F274=""),"",IF(F274="학생부종합",INDEX(종합배치표!$C:$Q,MATCH(J274,종합배치표!$B:$B,0),(MATCH(M274,{"A","B","C","D","E"},0)-1)*3+1),INDEX(교과배치표!$C:$Q,MATCH(J274,교과배치표!$B:$B,0),(MATCH(M274,{"A","B","C","D","E"},0)-1)*3+1))),"")</f>
        <v>3.35</v>
      </c>
      <c r="S274" s="26">
        <f t="array" ref="S274">IFERROR(IF(OR(J274="",M274="",F274=""),"",IF(F274="학생부종합",INDEX(종합배치표!$C:$Q,MATCH(J274,종합배치표!$B:$B,0),(MATCH(M274,{"A","B","C","D","E"},0)-1)*3+2),INDEX(교과배치표!$C:$Q,MATCH(J274,교과배치표!$B:$B,0),(MATCH(M274,{"A","B","C","D","E"},0)-1)*3+2))),"")</f>
        <v>3.15</v>
      </c>
      <c r="T274" s="26">
        <f t="array" ref="T274">IFERROR(IF(OR(J274="",M274="",F274=""),"",IF(F274="학생부종합",INDEX(종합배치표!$C:$Q,MATCH(J274,종합배치표!$B:$B,0),(MATCH(M274,{"A","B","C","D","E"},0)-1)*3+3),INDEX(교과배치표!$C:$Q,MATCH(J274,교과배치표!$B:$B,0),(MATCH(M274,{"A","B","C","D","E"},0)-1)*3+3))),"")</f>
        <v>2.9499999999999997</v>
      </c>
      <c r="V274" s="140">
        <f t="shared" si="13"/>
        <v>2.7</v>
      </c>
      <c r="W274" s="141" t="str">
        <f t="shared" si="14"/>
        <v>안정</v>
      </c>
    </row>
    <row r="275" spans="2:23" ht="14.25" customHeight="1">
      <c r="B275" s="20">
        <v>6811</v>
      </c>
      <c r="C275" s="21" t="s">
        <v>22</v>
      </c>
      <c r="D275" s="21" t="s">
        <v>22</v>
      </c>
      <c r="E275" s="21" t="s">
        <v>215</v>
      </c>
      <c r="F275" s="21" t="s">
        <v>68</v>
      </c>
      <c r="G275" s="21" t="s">
        <v>218</v>
      </c>
      <c r="H275" s="21" t="s">
        <v>220</v>
      </c>
      <c r="I275" s="21" t="s">
        <v>60</v>
      </c>
      <c r="J275" s="31" t="s">
        <v>219</v>
      </c>
      <c r="K275" s="24">
        <v>7</v>
      </c>
      <c r="M275" s="25" t="str">
        <f>IF(I275="","",IF(I275="인문",성적입력!$C$8,성적입력!$C$9))</f>
        <v>A</v>
      </c>
      <c r="N275" s="26">
        <f>성적입력!$C$15</f>
        <v>3</v>
      </c>
      <c r="P275" s="27" t="str">
        <f t="shared" si="12"/>
        <v>상향</v>
      </c>
      <c r="R275" s="26">
        <f t="array" ref="R275">IFERROR(IF(OR(J275="",M275="",F275=""),"",IF(F275="학생부종합",INDEX(종합배치표!$C:$Q,MATCH(J275,종합배치표!$B:$B,0),(MATCH(M275,{"A","B","C","D","E"},0)-1)*3+1),INDEX(교과배치표!$C:$Q,MATCH(J275,교과배치표!$B:$B,0),(MATCH(M275,{"A","B","C","D","E"},0)-1)*3+1))),"")</f>
        <v>2.0499999999999998</v>
      </c>
      <c r="S275" s="26">
        <f t="array" ref="S275">IFERROR(IF(OR(J275="",M275="",F275=""),"",IF(F275="학생부종합",INDEX(종합배치표!$C:$Q,MATCH(J275,종합배치표!$B:$B,0),(MATCH(M275,{"A","B","C","D","E"},0)-1)*3+2),INDEX(교과배치표!$C:$Q,MATCH(J275,교과배치표!$B:$B,0),(MATCH(M275,{"A","B","C","D","E"},0)-1)*3+2))),"")</f>
        <v>2</v>
      </c>
      <c r="T275" s="26">
        <f t="array" ref="T275">IFERROR(IF(OR(J275="",M275="",F275=""),"",IF(F275="학생부종합",INDEX(종합배치표!$C:$Q,MATCH(J275,종합배치표!$B:$B,0),(MATCH(M275,{"A","B","C","D","E"},0)-1)*3+3),INDEX(교과배치표!$C:$Q,MATCH(J275,교과배치표!$B:$B,0),(MATCH(M275,{"A","B","C","D","E"},0)-1)*3+3))),"")</f>
        <v>1.95</v>
      </c>
      <c r="V275" s="140">
        <f t="shared" si="13"/>
        <v>2.7</v>
      </c>
      <c r="W275" s="141" t="str">
        <f t="shared" si="14"/>
        <v>상향</v>
      </c>
    </row>
    <row r="276" spans="2:23" ht="14.25" customHeight="1">
      <c r="B276" s="20">
        <v>6812</v>
      </c>
      <c r="C276" s="21" t="s">
        <v>22</v>
      </c>
      <c r="D276" s="21" t="s">
        <v>22</v>
      </c>
      <c r="E276" s="21" t="s">
        <v>215</v>
      </c>
      <c r="F276" s="21" t="s">
        <v>24</v>
      </c>
      <c r="G276" s="21" t="s">
        <v>216</v>
      </c>
      <c r="H276" s="21" t="s">
        <v>209</v>
      </c>
      <c r="I276" s="21" t="s">
        <v>27</v>
      </c>
      <c r="J276" s="31" t="s">
        <v>221</v>
      </c>
      <c r="K276" s="24">
        <v>57</v>
      </c>
      <c r="M276" s="25" t="str">
        <f>IF(I276="","",IF(I276="인문",성적입력!$C$8,성적입력!$C$9))</f>
        <v>A</v>
      </c>
      <c r="N276" s="26">
        <f>성적입력!$C$15</f>
        <v>3</v>
      </c>
      <c r="P276" s="27" t="str">
        <f t="shared" si="12"/>
        <v>적정</v>
      </c>
      <c r="R276" s="26">
        <f t="array" ref="R276">IFERROR(IF(OR(J276="",M276="",F276=""),"",IF(F276="학생부종합",INDEX(종합배치표!$C:$Q,MATCH(J276,종합배치표!$B:$B,0),(MATCH(M276,{"A","B","C","D","E"},0)-1)*3+1),INDEX(교과배치표!$C:$Q,MATCH(J276,교과배치표!$B:$B,0),(MATCH(M276,{"A","B","C","D","E"},0)-1)*3+1))),"")</f>
        <v>3.25</v>
      </c>
      <c r="S276" s="26">
        <f t="array" ref="S276">IFERROR(IF(OR(J276="",M276="",F276=""),"",IF(F276="학생부종합",INDEX(종합배치표!$C:$Q,MATCH(J276,종합배치표!$B:$B,0),(MATCH(M276,{"A","B","C","D","E"},0)-1)*3+2),INDEX(교과배치표!$C:$Q,MATCH(J276,교과배치표!$B:$B,0),(MATCH(M276,{"A","B","C","D","E"},0)-1)*3+2))),"")</f>
        <v>3.05</v>
      </c>
      <c r="T276" s="26">
        <f t="array" ref="T276">IFERROR(IF(OR(J276="",M276="",F276=""),"",IF(F276="학생부종합",INDEX(종합배치표!$C:$Q,MATCH(J276,종합배치표!$B:$B,0),(MATCH(M276,{"A","B","C","D","E"},0)-1)*3+3),INDEX(교과배치표!$C:$Q,MATCH(J276,교과배치표!$B:$B,0),(MATCH(M276,{"A","B","C","D","E"},0)-1)*3+3))),"")</f>
        <v>2.8499999999999996</v>
      </c>
      <c r="V276" s="140">
        <f t="shared" si="13"/>
        <v>2.7</v>
      </c>
      <c r="W276" s="141" t="str">
        <f t="shared" si="14"/>
        <v>안정</v>
      </c>
    </row>
    <row r="277" spans="2:23" ht="14.25" customHeight="1">
      <c r="B277" s="20">
        <v>6813</v>
      </c>
      <c r="C277" s="21" t="s">
        <v>22</v>
      </c>
      <c r="D277" s="21" t="s">
        <v>22</v>
      </c>
      <c r="E277" s="21" t="s">
        <v>215</v>
      </c>
      <c r="F277" s="21" t="s">
        <v>68</v>
      </c>
      <c r="G277" s="21" t="s">
        <v>218</v>
      </c>
      <c r="H277" s="21" t="s">
        <v>209</v>
      </c>
      <c r="I277" s="21" t="s">
        <v>27</v>
      </c>
      <c r="J277" s="31" t="s">
        <v>222</v>
      </c>
      <c r="K277" s="24">
        <v>37</v>
      </c>
      <c r="M277" s="25" t="str">
        <f>IF(I277="","",IF(I277="인문",성적입력!$C$8,성적입력!$C$9))</f>
        <v>A</v>
      </c>
      <c r="N277" s="26">
        <f>성적입력!$C$15</f>
        <v>3</v>
      </c>
      <c r="P277" s="27" t="str">
        <f t="shared" si="12"/>
        <v>상향</v>
      </c>
      <c r="R277" s="26">
        <f t="array" ref="R277">IFERROR(IF(OR(J277="",M277="",F277=""),"",IF(F277="학생부종합",INDEX(종합배치표!$C:$Q,MATCH(J277,종합배치표!$B:$B,0),(MATCH(M277,{"A","B","C","D","E"},0)-1)*3+1),INDEX(교과배치표!$C:$Q,MATCH(J277,교과배치표!$B:$B,0),(MATCH(M277,{"A","B","C","D","E"},0)-1)*3+1))),"")</f>
        <v>2</v>
      </c>
      <c r="S277" s="26">
        <f t="array" ref="S277">IFERROR(IF(OR(J277="",M277="",F277=""),"",IF(F277="학생부종합",INDEX(종합배치표!$C:$Q,MATCH(J277,종합배치표!$B:$B,0),(MATCH(M277,{"A","B","C","D","E"},0)-1)*3+2),INDEX(교과배치표!$C:$Q,MATCH(J277,교과배치표!$B:$B,0),(MATCH(M277,{"A","B","C","D","E"},0)-1)*3+2))),"")</f>
        <v>1.95</v>
      </c>
      <c r="T277" s="26">
        <f t="array" ref="T277">IFERROR(IF(OR(J277="",M277="",F277=""),"",IF(F277="학생부종합",INDEX(종합배치표!$C:$Q,MATCH(J277,종합배치표!$B:$B,0),(MATCH(M277,{"A","B","C","D","E"},0)-1)*3+3),INDEX(교과배치표!$C:$Q,MATCH(J277,교과배치표!$B:$B,0),(MATCH(M277,{"A","B","C","D","E"},0)-1)*3+3))),"")</f>
        <v>1.9</v>
      </c>
      <c r="V277" s="140">
        <f t="shared" si="13"/>
        <v>2.7</v>
      </c>
      <c r="W277" s="141" t="str">
        <f t="shared" si="14"/>
        <v>상향</v>
      </c>
    </row>
    <row r="278" spans="2:23" ht="14.25" customHeight="1">
      <c r="B278" s="20">
        <v>6814</v>
      </c>
      <c r="C278" s="21" t="s">
        <v>22</v>
      </c>
      <c r="D278" s="21" t="s">
        <v>22</v>
      </c>
      <c r="E278" s="21" t="s">
        <v>215</v>
      </c>
      <c r="F278" s="21" t="s">
        <v>24</v>
      </c>
      <c r="G278" s="21" t="s">
        <v>216</v>
      </c>
      <c r="H278" s="21" t="s">
        <v>223</v>
      </c>
      <c r="I278" s="21" t="s">
        <v>27</v>
      </c>
      <c r="J278" s="31" t="s">
        <v>221</v>
      </c>
      <c r="K278" s="24">
        <v>9</v>
      </c>
      <c r="M278" s="25" t="str">
        <f>IF(I278="","",IF(I278="인문",성적입력!$C$8,성적입력!$C$9))</f>
        <v>A</v>
      </c>
      <c r="N278" s="26">
        <f>성적입력!$C$15</f>
        <v>3</v>
      </c>
      <c r="P278" s="27" t="str">
        <f t="shared" si="12"/>
        <v>적정</v>
      </c>
      <c r="R278" s="26">
        <f t="array" ref="R278">IFERROR(IF(OR(J278="",M278="",F278=""),"",IF(F278="학생부종합",INDEX(종합배치표!$C:$Q,MATCH(J278,종합배치표!$B:$B,0),(MATCH(M278,{"A","B","C","D","E"},0)-1)*3+1),INDEX(교과배치표!$C:$Q,MATCH(J278,교과배치표!$B:$B,0),(MATCH(M278,{"A","B","C","D","E"},0)-1)*3+1))),"")</f>
        <v>3.25</v>
      </c>
      <c r="S278" s="26">
        <f t="array" ref="S278">IFERROR(IF(OR(J278="",M278="",F278=""),"",IF(F278="학생부종합",INDEX(종합배치표!$C:$Q,MATCH(J278,종합배치표!$B:$B,0),(MATCH(M278,{"A","B","C","D","E"},0)-1)*3+2),INDEX(교과배치표!$C:$Q,MATCH(J278,교과배치표!$B:$B,0),(MATCH(M278,{"A","B","C","D","E"},0)-1)*3+2))),"")</f>
        <v>3.05</v>
      </c>
      <c r="T278" s="26">
        <f t="array" ref="T278">IFERROR(IF(OR(J278="",M278="",F278=""),"",IF(F278="학생부종합",INDEX(종합배치표!$C:$Q,MATCH(J278,종합배치표!$B:$B,0),(MATCH(M278,{"A","B","C","D","E"},0)-1)*3+3),INDEX(교과배치표!$C:$Q,MATCH(J278,교과배치표!$B:$B,0),(MATCH(M278,{"A","B","C","D","E"},0)-1)*3+3))),"")</f>
        <v>2.8499999999999996</v>
      </c>
      <c r="V278" s="140">
        <f t="shared" si="13"/>
        <v>2.7</v>
      </c>
      <c r="W278" s="141" t="str">
        <f t="shared" si="14"/>
        <v>안정</v>
      </c>
    </row>
    <row r="279" spans="2:23" ht="14.25" customHeight="1">
      <c r="B279" s="20">
        <v>6815</v>
      </c>
      <c r="C279" s="21" t="s">
        <v>22</v>
      </c>
      <c r="D279" s="21" t="s">
        <v>22</v>
      </c>
      <c r="E279" s="21" t="s">
        <v>215</v>
      </c>
      <c r="F279" s="21" t="s">
        <v>68</v>
      </c>
      <c r="G279" s="21" t="s">
        <v>218</v>
      </c>
      <c r="H279" s="21" t="s">
        <v>223</v>
      </c>
      <c r="I279" s="21" t="s">
        <v>27</v>
      </c>
      <c r="J279" s="31" t="s">
        <v>222</v>
      </c>
      <c r="K279" s="24">
        <v>7</v>
      </c>
      <c r="M279" s="25" t="str">
        <f>IF(I279="","",IF(I279="인문",성적입력!$C$8,성적입력!$C$9))</f>
        <v>A</v>
      </c>
      <c r="N279" s="26">
        <f>성적입력!$C$15</f>
        <v>3</v>
      </c>
      <c r="P279" s="27" t="str">
        <f t="shared" si="12"/>
        <v>상향</v>
      </c>
      <c r="R279" s="26">
        <f t="array" ref="R279">IFERROR(IF(OR(J279="",M279="",F279=""),"",IF(F279="학생부종합",INDEX(종합배치표!$C:$Q,MATCH(J279,종합배치표!$B:$B,0),(MATCH(M279,{"A","B","C","D","E"},0)-1)*3+1),INDEX(교과배치표!$C:$Q,MATCH(J279,교과배치표!$B:$B,0),(MATCH(M279,{"A","B","C","D","E"},0)-1)*3+1))),"")</f>
        <v>2</v>
      </c>
      <c r="S279" s="26">
        <f t="array" ref="S279">IFERROR(IF(OR(J279="",M279="",F279=""),"",IF(F279="학생부종합",INDEX(종합배치표!$C:$Q,MATCH(J279,종합배치표!$B:$B,0),(MATCH(M279,{"A","B","C","D","E"},0)-1)*3+2),INDEX(교과배치표!$C:$Q,MATCH(J279,교과배치표!$B:$B,0),(MATCH(M279,{"A","B","C","D","E"},0)-1)*3+2))),"")</f>
        <v>1.95</v>
      </c>
      <c r="T279" s="26">
        <f t="array" ref="T279">IFERROR(IF(OR(J279="",M279="",F279=""),"",IF(F279="학생부종합",INDEX(종합배치표!$C:$Q,MATCH(J279,종합배치표!$B:$B,0),(MATCH(M279,{"A","B","C","D","E"},0)-1)*3+3),INDEX(교과배치표!$C:$Q,MATCH(J279,교과배치표!$B:$B,0),(MATCH(M279,{"A","B","C","D","E"},0)-1)*3+3))),"")</f>
        <v>1.9</v>
      </c>
      <c r="V279" s="140">
        <f t="shared" si="13"/>
        <v>2.7</v>
      </c>
      <c r="W279" s="141" t="str">
        <f t="shared" si="14"/>
        <v>상향</v>
      </c>
    </row>
    <row r="280" spans="2:23" ht="14.25" customHeight="1">
      <c r="B280" s="20">
        <v>6816</v>
      </c>
      <c r="C280" s="21" t="s">
        <v>22</v>
      </c>
      <c r="D280" s="21" t="s">
        <v>22</v>
      </c>
      <c r="E280" s="21" t="s">
        <v>215</v>
      </c>
      <c r="F280" s="21" t="s">
        <v>24</v>
      </c>
      <c r="G280" s="21" t="s">
        <v>216</v>
      </c>
      <c r="H280" s="21" t="s">
        <v>41</v>
      </c>
      <c r="I280" s="21" t="s">
        <v>27</v>
      </c>
      <c r="J280" s="31" t="s">
        <v>224</v>
      </c>
      <c r="K280" s="24">
        <v>6</v>
      </c>
      <c r="M280" s="25" t="str">
        <f>IF(I280="","",IF(I280="인문",성적입력!$C$8,성적입력!$C$9))</f>
        <v>A</v>
      </c>
      <c r="N280" s="26">
        <f>성적입력!$C$15</f>
        <v>3</v>
      </c>
      <c r="P280" s="27" t="str">
        <f t="shared" si="12"/>
        <v>적정</v>
      </c>
      <c r="R280" s="26">
        <f t="array" ref="R280">IFERROR(IF(OR(J280="",M280="",F280=""),"",IF(F280="학생부종합",INDEX(종합배치표!$C:$Q,MATCH(J280,종합배치표!$B:$B,0),(MATCH(M280,{"A","B","C","D","E"},0)-1)*3+1),INDEX(교과배치표!$C:$Q,MATCH(J280,교과배치표!$B:$B,0),(MATCH(M280,{"A","B","C","D","E"},0)-1)*3+1))),"")</f>
        <v>3.36</v>
      </c>
      <c r="S280" s="26">
        <f t="array" ref="S280">IFERROR(IF(OR(J280="",M280="",F280=""),"",IF(F280="학생부종합",INDEX(종합배치표!$C:$Q,MATCH(J280,종합배치표!$B:$B,0),(MATCH(M280,{"A","B","C","D","E"},0)-1)*3+2),INDEX(교과배치표!$C:$Q,MATCH(J280,교과배치표!$B:$B,0),(MATCH(M280,{"A","B","C","D","E"},0)-1)*3+2))),"")</f>
        <v>3.1599999999999997</v>
      </c>
      <c r="T280" s="26">
        <f t="array" ref="T280">IFERROR(IF(OR(J280="",M280="",F280=""),"",IF(F280="학생부종합",INDEX(종합배치표!$C:$Q,MATCH(J280,종합배치표!$B:$B,0),(MATCH(M280,{"A","B","C","D","E"},0)-1)*3+3),INDEX(교과배치표!$C:$Q,MATCH(J280,교과배치표!$B:$B,0),(MATCH(M280,{"A","B","C","D","E"},0)-1)*3+3))),"")</f>
        <v>2.9599999999999995</v>
      </c>
      <c r="V280" s="140">
        <f t="shared" si="13"/>
        <v>2.7</v>
      </c>
      <c r="W280" s="141" t="str">
        <f t="shared" si="14"/>
        <v>안정</v>
      </c>
    </row>
    <row r="281" spans="2:23" ht="14.25" customHeight="1">
      <c r="B281" s="20">
        <v>6817</v>
      </c>
      <c r="C281" s="21" t="s">
        <v>22</v>
      </c>
      <c r="D281" s="21" t="s">
        <v>22</v>
      </c>
      <c r="E281" s="21" t="s">
        <v>215</v>
      </c>
      <c r="F281" s="21" t="s">
        <v>68</v>
      </c>
      <c r="G281" s="21" t="s">
        <v>218</v>
      </c>
      <c r="H281" s="21" t="s">
        <v>41</v>
      </c>
      <c r="I281" s="21" t="s">
        <v>27</v>
      </c>
      <c r="J281" s="31" t="s">
        <v>225</v>
      </c>
      <c r="K281" s="24">
        <v>5</v>
      </c>
      <c r="M281" s="25" t="str">
        <f>IF(I281="","",IF(I281="인문",성적입력!$C$8,성적입력!$C$9))</f>
        <v>A</v>
      </c>
      <c r="N281" s="26">
        <f>성적입력!$C$15</f>
        <v>3</v>
      </c>
      <c r="P281" s="27" t="str">
        <f t="shared" si="12"/>
        <v>상향</v>
      </c>
      <c r="R281" s="26">
        <f t="array" ref="R281">IFERROR(IF(OR(J281="",M281="",F281=""),"",IF(F281="학생부종합",INDEX(종합배치표!$C:$Q,MATCH(J281,종합배치표!$B:$B,0),(MATCH(M281,{"A","B","C","D","E"},0)-1)*3+1),INDEX(교과배치표!$C:$Q,MATCH(J281,교과배치표!$B:$B,0),(MATCH(M281,{"A","B","C","D","E"},0)-1)*3+1))),"")</f>
        <v>2.11</v>
      </c>
      <c r="S281" s="26">
        <f t="array" ref="S281">IFERROR(IF(OR(J281="",M281="",F281=""),"",IF(F281="학생부종합",INDEX(종합배치표!$C:$Q,MATCH(J281,종합배치표!$B:$B,0),(MATCH(M281,{"A","B","C","D","E"},0)-1)*3+2),INDEX(교과배치표!$C:$Q,MATCH(J281,교과배치표!$B:$B,0),(MATCH(M281,{"A","B","C","D","E"},0)-1)*3+2))),"")</f>
        <v>2.06</v>
      </c>
      <c r="T281" s="26">
        <f t="array" ref="T281">IFERROR(IF(OR(J281="",M281="",F281=""),"",IF(F281="학생부종합",INDEX(종합배치표!$C:$Q,MATCH(J281,종합배치표!$B:$B,0),(MATCH(M281,{"A","B","C","D","E"},0)-1)*3+3),INDEX(교과배치표!$C:$Q,MATCH(J281,교과배치표!$B:$B,0),(MATCH(M281,{"A","B","C","D","E"},0)-1)*3+3))),"")</f>
        <v>2.0100000000000002</v>
      </c>
      <c r="V281" s="140">
        <f t="shared" si="13"/>
        <v>2.7</v>
      </c>
      <c r="W281" s="141" t="str">
        <f t="shared" si="14"/>
        <v>상향</v>
      </c>
    </row>
    <row r="282" spans="2:23" ht="14.25" customHeight="1">
      <c r="B282" s="20">
        <v>6818</v>
      </c>
      <c r="C282" s="21" t="s">
        <v>22</v>
      </c>
      <c r="D282" s="21" t="s">
        <v>22</v>
      </c>
      <c r="E282" s="21" t="s">
        <v>215</v>
      </c>
      <c r="F282" s="21" t="s">
        <v>24</v>
      </c>
      <c r="G282" s="21" t="s">
        <v>216</v>
      </c>
      <c r="H282" s="21" t="s">
        <v>43</v>
      </c>
      <c r="I282" s="21" t="s">
        <v>27</v>
      </c>
      <c r="J282" s="31" t="s">
        <v>224</v>
      </c>
      <c r="K282" s="24">
        <v>6</v>
      </c>
      <c r="M282" s="25" t="str">
        <f>IF(I282="","",IF(I282="인문",성적입력!$C$8,성적입력!$C$9))</f>
        <v>A</v>
      </c>
      <c r="N282" s="26">
        <f>성적입력!$C$15</f>
        <v>3</v>
      </c>
      <c r="P282" s="27" t="str">
        <f t="shared" si="12"/>
        <v>적정</v>
      </c>
      <c r="R282" s="26">
        <f t="array" ref="R282">IFERROR(IF(OR(J282="",M282="",F282=""),"",IF(F282="학생부종합",INDEX(종합배치표!$C:$Q,MATCH(J282,종합배치표!$B:$B,0),(MATCH(M282,{"A","B","C","D","E"},0)-1)*3+1),INDEX(교과배치표!$C:$Q,MATCH(J282,교과배치표!$B:$B,0),(MATCH(M282,{"A","B","C","D","E"},0)-1)*3+1))),"")</f>
        <v>3.36</v>
      </c>
      <c r="S282" s="26">
        <f t="array" ref="S282">IFERROR(IF(OR(J282="",M282="",F282=""),"",IF(F282="학생부종합",INDEX(종합배치표!$C:$Q,MATCH(J282,종합배치표!$B:$B,0),(MATCH(M282,{"A","B","C","D","E"},0)-1)*3+2),INDEX(교과배치표!$C:$Q,MATCH(J282,교과배치표!$B:$B,0),(MATCH(M282,{"A","B","C","D","E"},0)-1)*3+2))),"")</f>
        <v>3.1599999999999997</v>
      </c>
      <c r="T282" s="26">
        <f t="array" ref="T282">IFERROR(IF(OR(J282="",M282="",F282=""),"",IF(F282="학생부종합",INDEX(종합배치표!$C:$Q,MATCH(J282,종합배치표!$B:$B,0),(MATCH(M282,{"A","B","C","D","E"},0)-1)*3+3),INDEX(교과배치표!$C:$Q,MATCH(J282,교과배치표!$B:$B,0),(MATCH(M282,{"A","B","C","D","E"},0)-1)*3+3))),"")</f>
        <v>2.9599999999999995</v>
      </c>
      <c r="V282" s="140">
        <f t="shared" si="13"/>
        <v>2.7</v>
      </c>
      <c r="W282" s="141" t="str">
        <f t="shared" si="14"/>
        <v>안정</v>
      </c>
    </row>
    <row r="283" spans="2:23" ht="14.25" customHeight="1">
      <c r="B283" s="20">
        <v>6819</v>
      </c>
      <c r="C283" s="21" t="s">
        <v>22</v>
      </c>
      <c r="D283" s="21" t="s">
        <v>22</v>
      </c>
      <c r="E283" s="21" t="s">
        <v>215</v>
      </c>
      <c r="F283" s="21" t="s">
        <v>68</v>
      </c>
      <c r="G283" s="21" t="s">
        <v>218</v>
      </c>
      <c r="H283" s="21" t="s">
        <v>43</v>
      </c>
      <c r="I283" s="21" t="s">
        <v>27</v>
      </c>
      <c r="J283" s="31" t="s">
        <v>225</v>
      </c>
      <c r="K283" s="24">
        <v>5</v>
      </c>
      <c r="M283" s="25" t="str">
        <f>IF(I283="","",IF(I283="인문",성적입력!$C$8,성적입력!$C$9))</f>
        <v>A</v>
      </c>
      <c r="N283" s="26">
        <f>성적입력!$C$15</f>
        <v>3</v>
      </c>
      <c r="P283" s="27" t="str">
        <f t="shared" si="12"/>
        <v>상향</v>
      </c>
      <c r="R283" s="26">
        <f t="array" ref="R283">IFERROR(IF(OR(J283="",M283="",F283=""),"",IF(F283="학생부종합",INDEX(종합배치표!$C:$Q,MATCH(J283,종합배치표!$B:$B,0),(MATCH(M283,{"A","B","C","D","E"},0)-1)*3+1),INDEX(교과배치표!$C:$Q,MATCH(J283,교과배치표!$B:$B,0),(MATCH(M283,{"A","B","C","D","E"},0)-1)*3+1))),"")</f>
        <v>2.11</v>
      </c>
      <c r="S283" s="26">
        <f t="array" ref="S283">IFERROR(IF(OR(J283="",M283="",F283=""),"",IF(F283="학생부종합",INDEX(종합배치표!$C:$Q,MATCH(J283,종합배치표!$B:$B,0),(MATCH(M283,{"A","B","C","D","E"},0)-1)*3+2),INDEX(교과배치표!$C:$Q,MATCH(J283,교과배치표!$B:$B,0),(MATCH(M283,{"A","B","C","D","E"},0)-1)*3+2))),"")</f>
        <v>2.06</v>
      </c>
      <c r="T283" s="26">
        <f t="array" ref="T283">IFERROR(IF(OR(J283="",M283="",F283=""),"",IF(F283="학생부종합",INDEX(종합배치표!$C:$Q,MATCH(J283,종합배치표!$B:$B,0),(MATCH(M283,{"A","B","C","D","E"},0)-1)*3+3),INDEX(교과배치표!$C:$Q,MATCH(J283,교과배치표!$B:$B,0),(MATCH(M283,{"A","B","C","D","E"},0)-1)*3+3))),"")</f>
        <v>2.0100000000000002</v>
      </c>
      <c r="V283" s="140">
        <f t="shared" si="13"/>
        <v>2.7</v>
      </c>
      <c r="W283" s="141" t="str">
        <f t="shared" si="14"/>
        <v>상향</v>
      </c>
    </row>
    <row r="284" spans="2:23" ht="14.25" customHeight="1">
      <c r="B284" s="20">
        <v>6820</v>
      </c>
      <c r="C284" s="21" t="s">
        <v>22</v>
      </c>
      <c r="D284" s="21" t="s">
        <v>22</v>
      </c>
      <c r="E284" s="21" t="s">
        <v>215</v>
      </c>
      <c r="F284" s="21" t="s">
        <v>24</v>
      </c>
      <c r="G284" s="21" t="s">
        <v>216</v>
      </c>
      <c r="H284" s="21" t="s">
        <v>47</v>
      </c>
      <c r="I284" s="21" t="s">
        <v>27</v>
      </c>
      <c r="J284" s="31" t="s">
        <v>226</v>
      </c>
      <c r="K284" s="24">
        <v>5</v>
      </c>
      <c r="M284" s="25" t="str">
        <f>IF(I284="","",IF(I284="인문",성적입력!$C$8,성적입력!$C$9))</f>
        <v>A</v>
      </c>
      <c r="N284" s="26">
        <f>성적입력!$C$15</f>
        <v>3</v>
      </c>
      <c r="P284" s="27" t="str">
        <f t="shared" si="12"/>
        <v>적정</v>
      </c>
      <c r="R284" s="26">
        <f t="array" ref="R284">IFERROR(IF(OR(J284="",M284="",F284=""),"",IF(F284="학생부종합",INDEX(종합배치표!$C:$Q,MATCH(J284,종합배치표!$B:$B,0),(MATCH(M284,{"A","B","C","D","E"},0)-1)*3+1),INDEX(교과배치표!$C:$Q,MATCH(J284,교과배치표!$B:$B,0),(MATCH(M284,{"A","B","C","D","E"},0)-1)*3+1))),"")</f>
        <v>3.3499999999999996</v>
      </c>
      <c r="S284" s="26">
        <f t="array" ref="S284">IFERROR(IF(OR(J284="",M284="",F284=""),"",IF(F284="학생부종합",INDEX(종합배치표!$C:$Q,MATCH(J284,종합배치표!$B:$B,0),(MATCH(M284,{"A","B","C","D","E"},0)-1)*3+2),INDEX(교과배치표!$C:$Q,MATCH(J284,교과배치표!$B:$B,0),(MATCH(M284,{"A","B","C","D","E"},0)-1)*3+2))),"")</f>
        <v>3.1499999999999995</v>
      </c>
      <c r="T284" s="26">
        <f t="array" ref="T284">IFERROR(IF(OR(J284="",M284="",F284=""),"",IF(F284="학생부종합",INDEX(종합배치표!$C:$Q,MATCH(J284,종합배치표!$B:$B,0),(MATCH(M284,{"A","B","C","D","E"},0)-1)*3+3),INDEX(교과배치표!$C:$Q,MATCH(J284,교과배치표!$B:$B,0),(MATCH(M284,{"A","B","C","D","E"},0)-1)*3+3))),"")</f>
        <v>2.9499999999999993</v>
      </c>
      <c r="V284" s="140">
        <f t="shared" si="13"/>
        <v>2.7</v>
      </c>
      <c r="W284" s="141" t="str">
        <f t="shared" si="14"/>
        <v>안정</v>
      </c>
    </row>
    <row r="285" spans="2:23" ht="14.25" customHeight="1">
      <c r="B285" s="20">
        <v>6821</v>
      </c>
      <c r="C285" s="21" t="s">
        <v>22</v>
      </c>
      <c r="D285" s="21" t="s">
        <v>22</v>
      </c>
      <c r="E285" s="21" t="s">
        <v>215</v>
      </c>
      <c r="F285" s="21" t="s">
        <v>68</v>
      </c>
      <c r="G285" s="21" t="s">
        <v>218</v>
      </c>
      <c r="H285" s="21" t="s">
        <v>47</v>
      </c>
      <c r="I285" s="21" t="s">
        <v>27</v>
      </c>
      <c r="J285" s="31" t="s">
        <v>227</v>
      </c>
      <c r="K285" s="24">
        <v>3</v>
      </c>
      <c r="M285" s="25" t="str">
        <f>IF(I285="","",IF(I285="인문",성적입력!$C$8,성적입력!$C$9))</f>
        <v>A</v>
      </c>
      <c r="N285" s="26">
        <f>성적입력!$C$15</f>
        <v>3</v>
      </c>
      <c r="P285" s="27" t="str">
        <f t="shared" si="12"/>
        <v>상향</v>
      </c>
      <c r="R285" s="26">
        <f t="array" ref="R285">IFERROR(IF(OR(J285="",M285="",F285=""),"",IF(F285="학생부종합",INDEX(종합배치표!$C:$Q,MATCH(J285,종합배치표!$B:$B,0),(MATCH(M285,{"A","B","C","D","E"},0)-1)*3+1),INDEX(교과배치표!$C:$Q,MATCH(J285,교과배치표!$B:$B,0),(MATCH(M285,{"A","B","C","D","E"},0)-1)*3+1))),"")</f>
        <v>2.0999999999999996</v>
      </c>
      <c r="S285" s="26">
        <f t="array" ref="S285">IFERROR(IF(OR(J285="",M285="",F285=""),"",IF(F285="학생부종합",INDEX(종합배치표!$C:$Q,MATCH(J285,종합배치표!$B:$B,0),(MATCH(M285,{"A","B","C","D","E"},0)-1)*3+2),INDEX(교과배치표!$C:$Q,MATCH(J285,교과배치표!$B:$B,0),(MATCH(M285,{"A","B","C","D","E"},0)-1)*3+2))),"")</f>
        <v>2.0499999999999998</v>
      </c>
      <c r="T285" s="26">
        <f t="array" ref="T285">IFERROR(IF(OR(J285="",M285="",F285=""),"",IF(F285="학생부종합",INDEX(종합배치표!$C:$Q,MATCH(J285,종합배치표!$B:$B,0),(MATCH(M285,{"A","B","C","D","E"},0)-1)*3+3),INDEX(교과배치표!$C:$Q,MATCH(J285,교과배치표!$B:$B,0),(MATCH(M285,{"A","B","C","D","E"},0)-1)*3+3))),"")</f>
        <v>1.9999999999999998</v>
      </c>
      <c r="V285" s="140">
        <f t="shared" si="13"/>
        <v>2.7</v>
      </c>
      <c r="W285" s="141" t="str">
        <f t="shared" si="14"/>
        <v>상향</v>
      </c>
    </row>
    <row r="286" spans="2:23" ht="14.25" customHeight="1">
      <c r="B286" s="20">
        <v>6822</v>
      </c>
      <c r="C286" s="21" t="s">
        <v>22</v>
      </c>
      <c r="D286" s="21" t="s">
        <v>22</v>
      </c>
      <c r="E286" s="21" t="s">
        <v>215</v>
      </c>
      <c r="F286" s="21" t="s">
        <v>24</v>
      </c>
      <c r="G286" s="21" t="s">
        <v>216</v>
      </c>
      <c r="H286" s="21" t="s">
        <v>228</v>
      </c>
      <c r="I286" s="21" t="s">
        <v>60</v>
      </c>
      <c r="J286" s="31" t="s">
        <v>229</v>
      </c>
      <c r="K286" s="24">
        <v>34</v>
      </c>
      <c r="M286" s="25" t="str">
        <f>IF(I286="","",IF(I286="인문",성적입력!$C$8,성적입력!$C$9))</f>
        <v>A</v>
      </c>
      <c r="N286" s="26">
        <f>성적입력!$C$15</f>
        <v>3</v>
      </c>
      <c r="P286" s="27" t="str">
        <f t="shared" si="12"/>
        <v>적정</v>
      </c>
      <c r="R286" s="26">
        <f t="array" ref="R286">IFERROR(IF(OR(J286="",M286="",F286=""),"",IF(F286="학생부종합",INDEX(종합배치표!$C:$Q,MATCH(J286,종합배치표!$B:$B,0),(MATCH(M286,{"A","B","C","D","E"},0)-1)*3+1),INDEX(교과배치표!$C:$Q,MATCH(J286,교과배치표!$B:$B,0),(MATCH(M286,{"A","B","C","D","E"},0)-1)*3+1))),"")</f>
        <v>3.25</v>
      </c>
      <c r="S286" s="26">
        <f t="array" ref="S286">IFERROR(IF(OR(J286="",M286="",F286=""),"",IF(F286="학생부종합",INDEX(종합배치표!$C:$Q,MATCH(J286,종합배치표!$B:$B,0),(MATCH(M286,{"A","B","C","D","E"},0)-1)*3+2),INDEX(교과배치표!$C:$Q,MATCH(J286,교과배치표!$B:$B,0),(MATCH(M286,{"A","B","C","D","E"},0)-1)*3+2))),"")</f>
        <v>3.05</v>
      </c>
      <c r="T286" s="26">
        <f t="array" ref="T286">IFERROR(IF(OR(J286="",M286="",F286=""),"",IF(F286="학생부종합",INDEX(종합배치표!$C:$Q,MATCH(J286,종합배치표!$B:$B,0),(MATCH(M286,{"A","B","C","D","E"},0)-1)*3+3),INDEX(교과배치표!$C:$Q,MATCH(J286,교과배치표!$B:$B,0),(MATCH(M286,{"A","B","C","D","E"},0)-1)*3+3))),"")</f>
        <v>2.8499999999999996</v>
      </c>
      <c r="V286" s="140">
        <f t="shared" si="13"/>
        <v>2.7</v>
      </c>
      <c r="W286" s="141" t="str">
        <f t="shared" si="14"/>
        <v>안정</v>
      </c>
    </row>
    <row r="287" spans="2:23" ht="14.25" customHeight="1">
      <c r="B287" s="20">
        <v>6823</v>
      </c>
      <c r="C287" s="21" t="s">
        <v>22</v>
      </c>
      <c r="D287" s="21" t="s">
        <v>22</v>
      </c>
      <c r="E287" s="21" t="s">
        <v>215</v>
      </c>
      <c r="F287" s="21" t="s">
        <v>68</v>
      </c>
      <c r="G287" s="21" t="s">
        <v>218</v>
      </c>
      <c r="H287" s="21" t="s">
        <v>228</v>
      </c>
      <c r="I287" s="21" t="s">
        <v>60</v>
      </c>
      <c r="J287" s="31" t="s">
        <v>230</v>
      </c>
      <c r="K287" s="24">
        <v>22</v>
      </c>
      <c r="M287" s="25" t="str">
        <f>IF(I287="","",IF(I287="인문",성적입력!$C$8,성적입력!$C$9))</f>
        <v>A</v>
      </c>
      <c r="N287" s="26">
        <f>성적입력!$C$15</f>
        <v>3</v>
      </c>
      <c r="P287" s="27" t="str">
        <f t="shared" si="12"/>
        <v>상향</v>
      </c>
      <c r="R287" s="26">
        <f t="array" ref="R287">IFERROR(IF(OR(J287="",M287="",F287=""),"",IF(F287="학생부종합",INDEX(종합배치표!$C:$Q,MATCH(J287,종합배치표!$B:$B,0),(MATCH(M287,{"A","B","C","D","E"},0)-1)*3+1),INDEX(교과배치표!$C:$Q,MATCH(J287,교과배치표!$B:$B,0),(MATCH(M287,{"A","B","C","D","E"},0)-1)*3+1))),"")</f>
        <v>1.95</v>
      </c>
      <c r="S287" s="26">
        <f t="array" ref="S287">IFERROR(IF(OR(J287="",M287="",F287=""),"",IF(F287="학생부종합",INDEX(종합배치표!$C:$Q,MATCH(J287,종합배치표!$B:$B,0),(MATCH(M287,{"A","B","C","D","E"},0)-1)*3+2),INDEX(교과배치표!$C:$Q,MATCH(J287,교과배치표!$B:$B,0),(MATCH(M287,{"A","B","C","D","E"},0)-1)*3+2))),"")</f>
        <v>1.9</v>
      </c>
      <c r="T287" s="26">
        <f t="array" ref="T287">IFERROR(IF(OR(J287="",M287="",F287=""),"",IF(F287="학생부종합",INDEX(종합배치표!$C:$Q,MATCH(J287,종합배치표!$B:$B,0),(MATCH(M287,{"A","B","C","D","E"},0)-1)*3+3),INDEX(교과배치표!$C:$Q,MATCH(J287,교과배치표!$B:$B,0),(MATCH(M287,{"A","B","C","D","E"},0)-1)*3+3))),"")</f>
        <v>1.8499999999999999</v>
      </c>
      <c r="V287" s="140">
        <f t="shared" si="13"/>
        <v>2.7</v>
      </c>
      <c r="W287" s="141" t="str">
        <f t="shared" si="14"/>
        <v>상향</v>
      </c>
    </row>
    <row r="288" spans="2:23" ht="14.25" customHeight="1">
      <c r="B288" s="20">
        <v>6824</v>
      </c>
      <c r="C288" s="21" t="s">
        <v>22</v>
      </c>
      <c r="D288" s="21" t="s">
        <v>22</v>
      </c>
      <c r="E288" s="21" t="s">
        <v>215</v>
      </c>
      <c r="F288" s="21" t="s">
        <v>24</v>
      </c>
      <c r="G288" s="21" t="s">
        <v>216</v>
      </c>
      <c r="H288" s="21" t="s">
        <v>231</v>
      </c>
      <c r="I288" s="21" t="s">
        <v>60</v>
      </c>
      <c r="J288" s="31" t="s">
        <v>217</v>
      </c>
      <c r="K288" s="24">
        <v>11</v>
      </c>
      <c r="M288" s="25" t="str">
        <f>IF(I288="","",IF(I288="인문",성적입력!$C$8,성적입력!$C$9))</f>
        <v>A</v>
      </c>
      <c r="N288" s="26">
        <f>성적입력!$C$15</f>
        <v>3</v>
      </c>
      <c r="P288" s="27" t="str">
        <f t="shared" si="12"/>
        <v>적정</v>
      </c>
      <c r="R288" s="26">
        <f t="array" ref="R288">IFERROR(IF(OR(J288="",M288="",F288=""),"",IF(F288="학생부종합",INDEX(종합배치표!$C:$Q,MATCH(J288,종합배치표!$B:$B,0),(MATCH(M288,{"A","B","C","D","E"},0)-1)*3+1),INDEX(교과배치표!$C:$Q,MATCH(J288,교과배치표!$B:$B,0),(MATCH(M288,{"A","B","C","D","E"},0)-1)*3+1))),"")</f>
        <v>3.35</v>
      </c>
      <c r="S288" s="26">
        <f t="array" ref="S288">IFERROR(IF(OR(J288="",M288="",F288=""),"",IF(F288="학생부종합",INDEX(종합배치표!$C:$Q,MATCH(J288,종합배치표!$B:$B,0),(MATCH(M288,{"A","B","C","D","E"},0)-1)*3+2),INDEX(교과배치표!$C:$Q,MATCH(J288,교과배치표!$B:$B,0),(MATCH(M288,{"A","B","C","D","E"},0)-1)*3+2))),"")</f>
        <v>3.15</v>
      </c>
      <c r="T288" s="26">
        <f t="array" ref="T288">IFERROR(IF(OR(J288="",M288="",F288=""),"",IF(F288="학생부종합",INDEX(종합배치표!$C:$Q,MATCH(J288,종합배치표!$B:$B,0),(MATCH(M288,{"A","B","C","D","E"},0)-1)*3+3),INDEX(교과배치표!$C:$Q,MATCH(J288,교과배치표!$B:$B,0),(MATCH(M288,{"A","B","C","D","E"},0)-1)*3+3))),"")</f>
        <v>2.9499999999999997</v>
      </c>
      <c r="V288" s="140">
        <f t="shared" si="13"/>
        <v>2.7</v>
      </c>
      <c r="W288" s="141" t="str">
        <f t="shared" si="14"/>
        <v>안정</v>
      </c>
    </row>
    <row r="289" spans="2:23" ht="14.25" customHeight="1">
      <c r="B289" s="20">
        <v>6825</v>
      </c>
      <c r="C289" s="21" t="s">
        <v>22</v>
      </c>
      <c r="D289" s="21" t="s">
        <v>22</v>
      </c>
      <c r="E289" s="21" t="s">
        <v>215</v>
      </c>
      <c r="F289" s="21" t="s">
        <v>68</v>
      </c>
      <c r="G289" s="21" t="s">
        <v>218</v>
      </c>
      <c r="H289" s="21" t="s">
        <v>231</v>
      </c>
      <c r="I289" s="21" t="s">
        <v>60</v>
      </c>
      <c r="J289" s="31" t="s">
        <v>219</v>
      </c>
      <c r="K289" s="24">
        <v>8</v>
      </c>
      <c r="M289" s="25" t="str">
        <f>IF(I289="","",IF(I289="인문",성적입력!$C$8,성적입력!$C$9))</f>
        <v>A</v>
      </c>
      <c r="N289" s="26">
        <f>성적입력!$C$15</f>
        <v>3</v>
      </c>
      <c r="P289" s="27" t="str">
        <f t="shared" si="12"/>
        <v>상향</v>
      </c>
      <c r="R289" s="26">
        <f t="array" ref="R289">IFERROR(IF(OR(J289="",M289="",F289=""),"",IF(F289="학생부종합",INDEX(종합배치표!$C:$Q,MATCH(J289,종합배치표!$B:$B,0),(MATCH(M289,{"A","B","C","D","E"},0)-1)*3+1),INDEX(교과배치표!$C:$Q,MATCH(J289,교과배치표!$B:$B,0),(MATCH(M289,{"A","B","C","D","E"},0)-1)*3+1))),"")</f>
        <v>2.0499999999999998</v>
      </c>
      <c r="S289" s="26">
        <f t="array" ref="S289">IFERROR(IF(OR(J289="",M289="",F289=""),"",IF(F289="학생부종합",INDEX(종합배치표!$C:$Q,MATCH(J289,종합배치표!$B:$B,0),(MATCH(M289,{"A","B","C","D","E"},0)-1)*3+2),INDEX(교과배치표!$C:$Q,MATCH(J289,교과배치표!$B:$B,0),(MATCH(M289,{"A","B","C","D","E"},0)-1)*3+2))),"")</f>
        <v>2</v>
      </c>
      <c r="T289" s="26">
        <f t="array" ref="T289">IFERROR(IF(OR(J289="",M289="",F289=""),"",IF(F289="학생부종합",INDEX(종합배치표!$C:$Q,MATCH(J289,종합배치표!$B:$B,0),(MATCH(M289,{"A","B","C","D","E"},0)-1)*3+3),INDEX(교과배치표!$C:$Q,MATCH(J289,교과배치표!$B:$B,0),(MATCH(M289,{"A","B","C","D","E"},0)-1)*3+3))),"")</f>
        <v>1.95</v>
      </c>
      <c r="V289" s="140">
        <f t="shared" si="13"/>
        <v>2.7</v>
      </c>
      <c r="W289" s="141" t="str">
        <f t="shared" si="14"/>
        <v>상향</v>
      </c>
    </row>
    <row r="290" spans="2:23" ht="14.25" customHeight="1">
      <c r="B290" s="20">
        <v>6826</v>
      </c>
      <c r="C290" s="21" t="s">
        <v>22</v>
      </c>
      <c r="D290" s="21" t="s">
        <v>22</v>
      </c>
      <c r="E290" s="21" t="s">
        <v>215</v>
      </c>
      <c r="F290" s="21" t="s">
        <v>24</v>
      </c>
      <c r="G290" s="21" t="s">
        <v>216</v>
      </c>
      <c r="H290" s="21" t="s">
        <v>49</v>
      </c>
      <c r="I290" s="21" t="s">
        <v>27</v>
      </c>
      <c r="J290" s="31" t="s">
        <v>226</v>
      </c>
      <c r="K290" s="24">
        <v>6</v>
      </c>
      <c r="M290" s="25" t="str">
        <f>IF(I290="","",IF(I290="인문",성적입력!$C$8,성적입력!$C$9))</f>
        <v>A</v>
      </c>
      <c r="N290" s="26">
        <f>성적입력!$C$15</f>
        <v>3</v>
      </c>
      <c r="P290" s="27" t="str">
        <f t="shared" si="12"/>
        <v>적정</v>
      </c>
      <c r="R290" s="26">
        <f t="array" ref="R290">IFERROR(IF(OR(J290="",M290="",F290=""),"",IF(F290="학생부종합",INDEX(종합배치표!$C:$Q,MATCH(J290,종합배치표!$B:$B,0),(MATCH(M290,{"A","B","C","D","E"},0)-1)*3+1),INDEX(교과배치표!$C:$Q,MATCH(J290,교과배치표!$B:$B,0),(MATCH(M290,{"A","B","C","D","E"},0)-1)*3+1))),"")</f>
        <v>3.3499999999999996</v>
      </c>
      <c r="S290" s="26">
        <f t="array" ref="S290">IFERROR(IF(OR(J290="",M290="",F290=""),"",IF(F290="학생부종합",INDEX(종합배치표!$C:$Q,MATCH(J290,종합배치표!$B:$B,0),(MATCH(M290,{"A","B","C","D","E"},0)-1)*3+2),INDEX(교과배치표!$C:$Q,MATCH(J290,교과배치표!$B:$B,0),(MATCH(M290,{"A","B","C","D","E"},0)-1)*3+2))),"")</f>
        <v>3.1499999999999995</v>
      </c>
      <c r="T290" s="26">
        <f t="array" ref="T290">IFERROR(IF(OR(J290="",M290="",F290=""),"",IF(F290="학생부종합",INDEX(종합배치표!$C:$Q,MATCH(J290,종합배치표!$B:$B,0),(MATCH(M290,{"A","B","C","D","E"},0)-1)*3+3),INDEX(교과배치표!$C:$Q,MATCH(J290,교과배치표!$B:$B,0),(MATCH(M290,{"A","B","C","D","E"},0)-1)*3+3))),"")</f>
        <v>2.9499999999999993</v>
      </c>
      <c r="V290" s="140">
        <f t="shared" si="13"/>
        <v>2.7</v>
      </c>
      <c r="W290" s="141" t="str">
        <f t="shared" si="14"/>
        <v>안정</v>
      </c>
    </row>
    <row r="291" spans="2:23" ht="14.25" customHeight="1">
      <c r="B291" s="20">
        <v>6827</v>
      </c>
      <c r="C291" s="21" t="s">
        <v>22</v>
      </c>
      <c r="D291" s="21" t="s">
        <v>22</v>
      </c>
      <c r="E291" s="21" t="s">
        <v>215</v>
      </c>
      <c r="F291" s="21" t="s">
        <v>68</v>
      </c>
      <c r="G291" s="21" t="s">
        <v>218</v>
      </c>
      <c r="H291" s="21" t="s">
        <v>49</v>
      </c>
      <c r="I291" s="21" t="s">
        <v>27</v>
      </c>
      <c r="J291" s="31" t="s">
        <v>227</v>
      </c>
      <c r="K291" s="24">
        <v>4</v>
      </c>
      <c r="M291" s="25" t="str">
        <f>IF(I291="","",IF(I291="인문",성적입력!$C$8,성적입력!$C$9))</f>
        <v>A</v>
      </c>
      <c r="N291" s="26">
        <f>성적입력!$C$15</f>
        <v>3</v>
      </c>
      <c r="P291" s="27" t="str">
        <f t="shared" si="12"/>
        <v>상향</v>
      </c>
      <c r="R291" s="26">
        <f t="array" ref="R291">IFERROR(IF(OR(J291="",M291="",F291=""),"",IF(F291="학생부종합",INDEX(종합배치표!$C:$Q,MATCH(J291,종합배치표!$B:$B,0),(MATCH(M291,{"A","B","C","D","E"},0)-1)*3+1),INDEX(교과배치표!$C:$Q,MATCH(J291,교과배치표!$B:$B,0),(MATCH(M291,{"A","B","C","D","E"},0)-1)*3+1))),"")</f>
        <v>2.0999999999999996</v>
      </c>
      <c r="S291" s="26">
        <f t="array" ref="S291">IFERROR(IF(OR(J291="",M291="",F291=""),"",IF(F291="학생부종합",INDEX(종합배치표!$C:$Q,MATCH(J291,종합배치표!$B:$B,0),(MATCH(M291,{"A","B","C","D","E"},0)-1)*3+2),INDEX(교과배치표!$C:$Q,MATCH(J291,교과배치표!$B:$B,0),(MATCH(M291,{"A","B","C","D","E"},0)-1)*3+2))),"")</f>
        <v>2.0499999999999998</v>
      </c>
      <c r="T291" s="26">
        <f t="array" ref="T291">IFERROR(IF(OR(J291="",M291="",F291=""),"",IF(F291="학생부종합",INDEX(종합배치표!$C:$Q,MATCH(J291,종합배치표!$B:$B,0),(MATCH(M291,{"A","B","C","D","E"},0)-1)*3+3),INDEX(교과배치표!$C:$Q,MATCH(J291,교과배치표!$B:$B,0),(MATCH(M291,{"A","B","C","D","E"},0)-1)*3+3))),"")</f>
        <v>1.9999999999999998</v>
      </c>
      <c r="V291" s="140">
        <f t="shared" si="13"/>
        <v>2.7</v>
      </c>
      <c r="W291" s="141" t="str">
        <f t="shared" si="14"/>
        <v>상향</v>
      </c>
    </row>
    <row r="292" spans="2:23" ht="14.25" customHeight="1">
      <c r="B292" s="20">
        <v>6829</v>
      </c>
      <c r="C292" s="21" t="s">
        <v>22</v>
      </c>
      <c r="D292" s="21" t="s">
        <v>22</v>
      </c>
      <c r="E292" s="21" t="s">
        <v>215</v>
      </c>
      <c r="F292" s="21" t="s">
        <v>24</v>
      </c>
      <c r="G292" s="21" t="s">
        <v>216</v>
      </c>
      <c r="H292" s="21" t="s">
        <v>232</v>
      </c>
      <c r="I292" s="21" t="s">
        <v>27</v>
      </c>
      <c r="J292" s="31" t="s">
        <v>233</v>
      </c>
      <c r="K292" s="24">
        <v>28</v>
      </c>
      <c r="M292" s="25" t="str">
        <f>IF(I292="","",IF(I292="인문",성적입력!$C$8,성적입력!$C$9))</f>
        <v>A</v>
      </c>
      <c r="N292" s="26">
        <f>성적입력!$C$15</f>
        <v>3</v>
      </c>
      <c r="P292" s="27" t="str">
        <f t="shared" si="12"/>
        <v>적정</v>
      </c>
      <c r="R292" s="26">
        <f t="array" ref="R292">IFERROR(IF(OR(J292="",M292="",F292=""),"",IF(F292="학생부종합",INDEX(종합배치표!$C:$Q,MATCH(J292,종합배치표!$B:$B,0),(MATCH(M292,{"A","B","C","D","E"},0)-1)*3+1),INDEX(교과배치표!$C:$Q,MATCH(J292,교과배치표!$B:$B,0),(MATCH(M292,{"A","B","C","D","E"},0)-1)*3+1))),"")</f>
        <v>3.3</v>
      </c>
      <c r="S292" s="26">
        <f t="array" ref="S292">IFERROR(IF(OR(J292="",M292="",F292=""),"",IF(F292="학생부종합",INDEX(종합배치표!$C:$Q,MATCH(J292,종합배치표!$B:$B,0),(MATCH(M292,{"A","B","C","D","E"},0)-1)*3+2),INDEX(교과배치표!$C:$Q,MATCH(J292,교과배치표!$B:$B,0),(MATCH(M292,{"A","B","C","D","E"},0)-1)*3+2))),"")</f>
        <v>3.0999999999999996</v>
      </c>
      <c r="T292" s="26">
        <f t="array" ref="T292">IFERROR(IF(OR(J292="",M292="",F292=""),"",IF(F292="학생부종합",INDEX(종합배치표!$C:$Q,MATCH(J292,종합배치표!$B:$B,0),(MATCH(M292,{"A","B","C","D","E"},0)-1)*3+3),INDEX(교과배치표!$C:$Q,MATCH(J292,교과배치표!$B:$B,0),(MATCH(M292,{"A","B","C","D","E"},0)-1)*3+3))),"")</f>
        <v>2.8999999999999995</v>
      </c>
      <c r="V292" s="140">
        <f t="shared" si="13"/>
        <v>2.7</v>
      </c>
      <c r="W292" s="141" t="str">
        <f t="shared" si="14"/>
        <v>안정</v>
      </c>
    </row>
    <row r="293" spans="2:23" ht="14.25" customHeight="1">
      <c r="B293" s="20">
        <v>6830</v>
      </c>
      <c r="C293" s="21" t="s">
        <v>22</v>
      </c>
      <c r="D293" s="21" t="s">
        <v>22</v>
      </c>
      <c r="E293" s="21" t="s">
        <v>215</v>
      </c>
      <c r="F293" s="21" t="s">
        <v>68</v>
      </c>
      <c r="G293" s="21" t="s">
        <v>218</v>
      </c>
      <c r="H293" s="21" t="s">
        <v>232</v>
      </c>
      <c r="I293" s="21" t="s">
        <v>27</v>
      </c>
      <c r="J293" s="31" t="s">
        <v>234</v>
      </c>
      <c r="K293" s="24">
        <v>19</v>
      </c>
      <c r="M293" s="25" t="str">
        <f>IF(I293="","",IF(I293="인문",성적입력!$C$8,성적입력!$C$9))</f>
        <v>A</v>
      </c>
      <c r="N293" s="26">
        <f>성적입력!$C$15</f>
        <v>3</v>
      </c>
      <c r="P293" s="27" t="str">
        <f t="shared" si="12"/>
        <v>상향</v>
      </c>
      <c r="R293" s="26">
        <f t="array" ref="R293">IFERROR(IF(OR(J293="",M293="",F293=""),"",IF(F293="학생부종합",INDEX(종합배치표!$C:$Q,MATCH(J293,종합배치표!$B:$B,0),(MATCH(M293,{"A","B","C","D","E"},0)-1)*3+1),INDEX(교과배치표!$C:$Q,MATCH(J293,교과배치표!$B:$B,0),(MATCH(M293,{"A","B","C","D","E"},0)-1)*3+1))),"")</f>
        <v>2.0499999999999998</v>
      </c>
      <c r="S293" s="26">
        <f t="array" ref="S293">IFERROR(IF(OR(J293="",M293="",F293=""),"",IF(F293="학생부종합",INDEX(종합배치표!$C:$Q,MATCH(J293,종합배치표!$B:$B,0),(MATCH(M293,{"A","B","C","D","E"},0)-1)*3+2),INDEX(교과배치표!$C:$Q,MATCH(J293,교과배치표!$B:$B,0),(MATCH(M293,{"A","B","C","D","E"},0)-1)*3+2))),"")</f>
        <v>2</v>
      </c>
      <c r="T293" s="26">
        <f t="array" ref="T293">IFERROR(IF(OR(J293="",M293="",F293=""),"",IF(F293="학생부종합",INDEX(종합배치표!$C:$Q,MATCH(J293,종합배치표!$B:$B,0),(MATCH(M293,{"A","B","C","D","E"},0)-1)*3+3),INDEX(교과배치표!$C:$Q,MATCH(J293,교과배치표!$B:$B,0),(MATCH(M293,{"A","B","C","D","E"},0)-1)*3+3))),"")</f>
        <v>1.95</v>
      </c>
      <c r="V293" s="140">
        <f t="shared" si="13"/>
        <v>2.7</v>
      </c>
      <c r="W293" s="141" t="str">
        <f t="shared" si="14"/>
        <v>상향</v>
      </c>
    </row>
    <row r="294" spans="2:23" ht="14.25" customHeight="1">
      <c r="B294" s="20">
        <v>6831</v>
      </c>
      <c r="C294" s="21" t="s">
        <v>22</v>
      </c>
      <c r="D294" s="21" t="s">
        <v>22</v>
      </c>
      <c r="E294" s="21" t="s">
        <v>215</v>
      </c>
      <c r="F294" s="21" t="s">
        <v>24</v>
      </c>
      <c r="G294" s="21" t="s">
        <v>216</v>
      </c>
      <c r="H294" s="21" t="s">
        <v>50</v>
      </c>
      <c r="I294" s="21" t="s">
        <v>27</v>
      </c>
      <c r="J294" s="31" t="s">
        <v>226</v>
      </c>
      <c r="K294" s="24">
        <v>5</v>
      </c>
      <c r="M294" s="25" t="str">
        <f>IF(I294="","",IF(I294="인문",성적입력!$C$8,성적입력!$C$9))</f>
        <v>A</v>
      </c>
      <c r="N294" s="26">
        <f>성적입력!$C$15</f>
        <v>3</v>
      </c>
      <c r="P294" s="27" t="str">
        <f t="shared" si="12"/>
        <v>적정</v>
      </c>
      <c r="R294" s="26">
        <f t="array" ref="R294">IFERROR(IF(OR(J294="",M294="",F294=""),"",IF(F294="학생부종합",INDEX(종합배치표!$C:$Q,MATCH(J294,종합배치표!$B:$B,0),(MATCH(M294,{"A","B","C","D","E"},0)-1)*3+1),INDEX(교과배치표!$C:$Q,MATCH(J294,교과배치표!$B:$B,0),(MATCH(M294,{"A","B","C","D","E"},0)-1)*3+1))),"")</f>
        <v>3.3499999999999996</v>
      </c>
      <c r="S294" s="26">
        <f t="array" ref="S294">IFERROR(IF(OR(J294="",M294="",F294=""),"",IF(F294="학생부종합",INDEX(종합배치표!$C:$Q,MATCH(J294,종합배치표!$B:$B,0),(MATCH(M294,{"A","B","C","D","E"},0)-1)*3+2),INDEX(교과배치표!$C:$Q,MATCH(J294,교과배치표!$B:$B,0),(MATCH(M294,{"A","B","C","D","E"},0)-1)*3+2))),"")</f>
        <v>3.1499999999999995</v>
      </c>
      <c r="T294" s="26">
        <f t="array" ref="T294">IFERROR(IF(OR(J294="",M294="",F294=""),"",IF(F294="학생부종합",INDEX(종합배치표!$C:$Q,MATCH(J294,종합배치표!$B:$B,0),(MATCH(M294,{"A","B","C","D","E"},0)-1)*3+3),INDEX(교과배치표!$C:$Q,MATCH(J294,교과배치표!$B:$B,0),(MATCH(M294,{"A","B","C","D","E"},0)-1)*3+3))),"")</f>
        <v>2.9499999999999993</v>
      </c>
      <c r="V294" s="140">
        <f t="shared" si="13"/>
        <v>2.7</v>
      </c>
      <c r="W294" s="141" t="str">
        <f t="shared" si="14"/>
        <v>안정</v>
      </c>
    </row>
    <row r="295" spans="2:23" ht="14.25" customHeight="1">
      <c r="B295" s="20">
        <v>6832</v>
      </c>
      <c r="C295" s="21" t="s">
        <v>22</v>
      </c>
      <c r="D295" s="21" t="s">
        <v>22</v>
      </c>
      <c r="E295" s="21" t="s">
        <v>215</v>
      </c>
      <c r="F295" s="21" t="s">
        <v>68</v>
      </c>
      <c r="G295" s="21" t="s">
        <v>218</v>
      </c>
      <c r="H295" s="21" t="s">
        <v>50</v>
      </c>
      <c r="I295" s="21" t="s">
        <v>27</v>
      </c>
      <c r="J295" s="31" t="s">
        <v>227</v>
      </c>
      <c r="K295" s="24">
        <v>4</v>
      </c>
      <c r="M295" s="25" t="str">
        <f>IF(I295="","",IF(I295="인문",성적입력!$C$8,성적입력!$C$9))</f>
        <v>A</v>
      </c>
      <c r="N295" s="26">
        <f>성적입력!$C$15</f>
        <v>3</v>
      </c>
      <c r="P295" s="27" t="str">
        <f t="shared" si="12"/>
        <v>상향</v>
      </c>
      <c r="R295" s="26">
        <f t="array" ref="R295">IFERROR(IF(OR(J295="",M295="",F295=""),"",IF(F295="학생부종합",INDEX(종합배치표!$C:$Q,MATCH(J295,종합배치표!$B:$B,0),(MATCH(M295,{"A","B","C","D","E"},0)-1)*3+1),INDEX(교과배치표!$C:$Q,MATCH(J295,교과배치표!$B:$B,0),(MATCH(M295,{"A","B","C","D","E"},0)-1)*3+1))),"")</f>
        <v>2.0999999999999996</v>
      </c>
      <c r="S295" s="26">
        <f t="array" ref="S295">IFERROR(IF(OR(J295="",M295="",F295=""),"",IF(F295="학생부종합",INDEX(종합배치표!$C:$Q,MATCH(J295,종합배치표!$B:$B,0),(MATCH(M295,{"A","B","C","D","E"},0)-1)*3+2),INDEX(교과배치표!$C:$Q,MATCH(J295,교과배치표!$B:$B,0),(MATCH(M295,{"A","B","C","D","E"},0)-1)*3+2))),"")</f>
        <v>2.0499999999999998</v>
      </c>
      <c r="T295" s="26">
        <f t="array" ref="T295">IFERROR(IF(OR(J295="",M295="",F295=""),"",IF(F295="학생부종합",INDEX(종합배치표!$C:$Q,MATCH(J295,종합배치표!$B:$B,0),(MATCH(M295,{"A","B","C","D","E"},0)-1)*3+3),INDEX(교과배치표!$C:$Q,MATCH(J295,교과배치표!$B:$B,0),(MATCH(M295,{"A","B","C","D","E"},0)-1)*3+3))),"")</f>
        <v>1.9999999999999998</v>
      </c>
      <c r="V295" s="140">
        <f t="shared" si="13"/>
        <v>2.7</v>
      </c>
      <c r="W295" s="141" t="str">
        <f t="shared" si="14"/>
        <v>상향</v>
      </c>
    </row>
    <row r="296" spans="2:23" ht="14.25" customHeight="1">
      <c r="B296" s="20">
        <v>6833</v>
      </c>
      <c r="C296" s="21" t="s">
        <v>22</v>
      </c>
      <c r="D296" s="21" t="s">
        <v>22</v>
      </c>
      <c r="E296" s="21" t="s">
        <v>215</v>
      </c>
      <c r="F296" s="21" t="s">
        <v>24</v>
      </c>
      <c r="G296" s="21" t="s">
        <v>216</v>
      </c>
      <c r="H296" s="21" t="s">
        <v>235</v>
      </c>
      <c r="I296" s="21" t="s">
        <v>60</v>
      </c>
      <c r="J296" s="31" t="s">
        <v>217</v>
      </c>
      <c r="K296" s="24">
        <v>16</v>
      </c>
      <c r="M296" s="25" t="str">
        <f>IF(I296="","",IF(I296="인문",성적입력!$C$8,성적입력!$C$9))</f>
        <v>A</v>
      </c>
      <c r="N296" s="26">
        <f>성적입력!$C$15</f>
        <v>3</v>
      </c>
      <c r="P296" s="27" t="str">
        <f t="shared" si="12"/>
        <v>적정</v>
      </c>
      <c r="R296" s="26">
        <f t="array" ref="R296">IFERROR(IF(OR(J296="",M296="",F296=""),"",IF(F296="학생부종합",INDEX(종합배치표!$C:$Q,MATCH(J296,종합배치표!$B:$B,0),(MATCH(M296,{"A","B","C","D","E"},0)-1)*3+1),INDEX(교과배치표!$C:$Q,MATCH(J296,교과배치표!$B:$B,0),(MATCH(M296,{"A","B","C","D","E"},0)-1)*3+1))),"")</f>
        <v>3.35</v>
      </c>
      <c r="S296" s="26">
        <f t="array" ref="S296">IFERROR(IF(OR(J296="",M296="",F296=""),"",IF(F296="학생부종합",INDEX(종합배치표!$C:$Q,MATCH(J296,종합배치표!$B:$B,0),(MATCH(M296,{"A","B","C","D","E"},0)-1)*3+2),INDEX(교과배치표!$C:$Q,MATCH(J296,교과배치표!$B:$B,0),(MATCH(M296,{"A","B","C","D","E"},0)-1)*3+2))),"")</f>
        <v>3.15</v>
      </c>
      <c r="T296" s="26">
        <f t="array" ref="T296">IFERROR(IF(OR(J296="",M296="",F296=""),"",IF(F296="학생부종합",INDEX(종합배치표!$C:$Q,MATCH(J296,종합배치표!$B:$B,0),(MATCH(M296,{"A","B","C","D","E"},0)-1)*3+3),INDEX(교과배치표!$C:$Q,MATCH(J296,교과배치표!$B:$B,0),(MATCH(M296,{"A","B","C","D","E"},0)-1)*3+3))),"")</f>
        <v>2.9499999999999997</v>
      </c>
      <c r="V296" s="140">
        <f t="shared" si="13"/>
        <v>2.7</v>
      </c>
      <c r="W296" s="141" t="str">
        <f t="shared" si="14"/>
        <v>안정</v>
      </c>
    </row>
    <row r="297" spans="2:23" ht="14.25" customHeight="1">
      <c r="B297" s="20">
        <v>6834</v>
      </c>
      <c r="C297" s="21" t="s">
        <v>22</v>
      </c>
      <c r="D297" s="21" t="s">
        <v>22</v>
      </c>
      <c r="E297" s="21" t="s">
        <v>215</v>
      </c>
      <c r="F297" s="21" t="s">
        <v>68</v>
      </c>
      <c r="G297" s="21" t="s">
        <v>218</v>
      </c>
      <c r="H297" s="21" t="s">
        <v>235</v>
      </c>
      <c r="I297" s="21" t="s">
        <v>60</v>
      </c>
      <c r="J297" s="31" t="s">
        <v>219</v>
      </c>
      <c r="K297" s="24">
        <v>11</v>
      </c>
      <c r="M297" s="25" t="str">
        <f>IF(I297="","",IF(I297="인문",성적입력!$C$8,성적입력!$C$9))</f>
        <v>A</v>
      </c>
      <c r="N297" s="26">
        <f>성적입력!$C$15</f>
        <v>3</v>
      </c>
      <c r="P297" s="27" t="str">
        <f t="shared" si="12"/>
        <v>상향</v>
      </c>
      <c r="R297" s="26">
        <f t="array" ref="R297">IFERROR(IF(OR(J297="",M297="",F297=""),"",IF(F297="학생부종합",INDEX(종합배치표!$C:$Q,MATCH(J297,종합배치표!$B:$B,0),(MATCH(M297,{"A","B","C","D","E"},0)-1)*3+1),INDEX(교과배치표!$C:$Q,MATCH(J297,교과배치표!$B:$B,0),(MATCH(M297,{"A","B","C","D","E"},0)-1)*3+1))),"")</f>
        <v>2.0499999999999998</v>
      </c>
      <c r="S297" s="26">
        <f t="array" ref="S297">IFERROR(IF(OR(J297="",M297="",F297=""),"",IF(F297="학생부종합",INDEX(종합배치표!$C:$Q,MATCH(J297,종합배치표!$B:$B,0),(MATCH(M297,{"A","B","C","D","E"},0)-1)*3+2),INDEX(교과배치표!$C:$Q,MATCH(J297,교과배치표!$B:$B,0),(MATCH(M297,{"A","B","C","D","E"},0)-1)*3+2))),"")</f>
        <v>2</v>
      </c>
      <c r="T297" s="26">
        <f t="array" ref="T297">IFERROR(IF(OR(J297="",M297="",F297=""),"",IF(F297="학생부종합",INDEX(종합배치표!$C:$Q,MATCH(J297,종합배치표!$B:$B,0),(MATCH(M297,{"A","B","C","D","E"},0)-1)*3+3),INDEX(교과배치표!$C:$Q,MATCH(J297,교과배치표!$B:$B,0),(MATCH(M297,{"A","B","C","D","E"},0)-1)*3+3))),"")</f>
        <v>1.95</v>
      </c>
      <c r="V297" s="140">
        <f t="shared" si="13"/>
        <v>2.7</v>
      </c>
      <c r="W297" s="141" t="str">
        <f t="shared" si="14"/>
        <v>상향</v>
      </c>
    </row>
    <row r="298" spans="2:23" ht="14.25" customHeight="1">
      <c r="B298" s="20">
        <v>6835</v>
      </c>
      <c r="C298" s="21" t="s">
        <v>22</v>
      </c>
      <c r="D298" s="21" t="s">
        <v>22</v>
      </c>
      <c r="E298" s="21" t="s">
        <v>215</v>
      </c>
      <c r="F298" s="21" t="s">
        <v>24</v>
      </c>
      <c r="G298" s="21" t="s">
        <v>216</v>
      </c>
      <c r="H298" s="21" t="s">
        <v>236</v>
      </c>
      <c r="I298" s="21" t="s">
        <v>27</v>
      </c>
      <c r="J298" s="31" t="s">
        <v>237</v>
      </c>
      <c r="K298" s="24">
        <v>49</v>
      </c>
      <c r="M298" s="25" t="str">
        <f>IF(I298="","",IF(I298="인문",성적입력!$C$8,성적입력!$C$9))</f>
        <v>A</v>
      </c>
      <c r="N298" s="26">
        <f>성적입력!$C$15</f>
        <v>3</v>
      </c>
      <c r="P298" s="27" t="str">
        <f t="shared" si="12"/>
        <v>적정</v>
      </c>
      <c r="R298" s="26">
        <f t="array" ref="R298">IFERROR(IF(OR(J298="",M298="",F298=""),"",IF(F298="학생부종합",INDEX(종합배치표!$C:$Q,MATCH(J298,종합배치표!$B:$B,0),(MATCH(M298,{"A","B","C","D","E"},0)-1)*3+1),INDEX(교과배치표!$C:$Q,MATCH(J298,교과배치표!$B:$B,0),(MATCH(M298,{"A","B","C","D","E"},0)-1)*3+1))),"")</f>
        <v>3.35</v>
      </c>
      <c r="S298" s="26">
        <f t="array" ref="S298">IFERROR(IF(OR(J298="",M298="",F298=""),"",IF(F298="학생부종합",INDEX(종합배치표!$C:$Q,MATCH(J298,종합배치표!$B:$B,0),(MATCH(M298,{"A","B","C","D","E"},0)-1)*3+2),INDEX(교과배치표!$C:$Q,MATCH(J298,교과배치표!$B:$B,0),(MATCH(M298,{"A","B","C","D","E"},0)-1)*3+2))),"")</f>
        <v>3.15</v>
      </c>
      <c r="T298" s="26">
        <f t="array" ref="T298">IFERROR(IF(OR(J298="",M298="",F298=""),"",IF(F298="학생부종합",INDEX(종합배치표!$C:$Q,MATCH(J298,종합배치표!$B:$B,0),(MATCH(M298,{"A","B","C","D","E"},0)-1)*3+3),INDEX(교과배치표!$C:$Q,MATCH(J298,교과배치표!$B:$B,0),(MATCH(M298,{"A","B","C","D","E"},0)-1)*3+3))),"")</f>
        <v>2.9499999999999997</v>
      </c>
      <c r="V298" s="140">
        <f t="shared" si="13"/>
        <v>2.7</v>
      </c>
      <c r="W298" s="141" t="str">
        <f t="shared" si="14"/>
        <v>안정</v>
      </c>
    </row>
    <row r="299" spans="2:23" ht="14.25" customHeight="1">
      <c r="B299" s="20">
        <v>6836</v>
      </c>
      <c r="C299" s="21" t="s">
        <v>22</v>
      </c>
      <c r="D299" s="21" t="s">
        <v>22</v>
      </c>
      <c r="E299" s="21" t="s">
        <v>215</v>
      </c>
      <c r="F299" s="21" t="s">
        <v>68</v>
      </c>
      <c r="G299" s="21" t="s">
        <v>218</v>
      </c>
      <c r="H299" s="21" t="s">
        <v>236</v>
      </c>
      <c r="I299" s="21" t="s">
        <v>27</v>
      </c>
      <c r="J299" s="31" t="s">
        <v>238</v>
      </c>
      <c r="K299" s="24">
        <v>29</v>
      </c>
      <c r="M299" s="25" t="str">
        <f>IF(I299="","",IF(I299="인문",성적입력!$C$8,성적입력!$C$9))</f>
        <v>A</v>
      </c>
      <c r="N299" s="26">
        <f>성적입력!$C$15</f>
        <v>3</v>
      </c>
      <c r="P299" s="27" t="str">
        <f t="shared" si="12"/>
        <v>상향</v>
      </c>
      <c r="R299" s="26">
        <f t="array" ref="R299">IFERROR(IF(OR(J299="",M299="",F299=""),"",IF(F299="학생부종합",INDEX(종합배치표!$C:$Q,MATCH(J299,종합배치표!$B:$B,0),(MATCH(M299,{"A","B","C","D","E"},0)-1)*3+1),INDEX(교과배치표!$C:$Q,MATCH(J299,교과배치표!$B:$B,0),(MATCH(M299,{"A","B","C","D","E"},0)-1)*3+1))),"")</f>
        <v>2.0999999999999996</v>
      </c>
      <c r="S299" s="26">
        <f t="array" ref="S299">IFERROR(IF(OR(J299="",M299="",F299=""),"",IF(F299="학생부종합",INDEX(종합배치표!$C:$Q,MATCH(J299,종합배치표!$B:$B,0),(MATCH(M299,{"A","B","C","D","E"},0)-1)*3+2),INDEX(교과배치표!$C:$Q,MATCH(J299,교과배치표!$B:$B,0),(MATCH(M299,{"A","B","C","D","E"},0)-1)*3+2))),"")</f>
        <v>2.0499999999999998</v>
      </c>
      <c r="T299" s="26">
        <f t="array" ref="T299">IFERROR(IF(OR(J299="",M299="",F299=""),"",IF(F299="학생부종합",INDEX(종합배치표!$C:$Q,MATCH(J299,종합배치표!$B:$B,0),(MATCH(M299,{"A","B","C","D","E"},0)-1)*3+3),INDEX(교과배치표!$C:$Q,MATCH(J299,교과배치표!$B:$B,0),(MATCH(M299,{"A","B","C","D","E"},0)-1)*3+3))),"")</f>
        <v>1.9999999999999998</v>
      </c>
      <c r="V299" s="140">
        <f t="shared" si="13"/>
        <v>2.7</v>
      </c>
      <c r="W299" s="141" t="str">
        <f t="shared" si="14"/>
        <v>상향</v>
      </c>
    </row>
    <row r="300" spans="2:23" ht="14.25" customHeight="1">
      <c r="B300" s="20">
        <v>6837</v>
      </c>
      <c r="C300" s="21" t="s">
        <v>22</v>
      </c>
      <c r="D300" s="21" t="s">
        <v>22</v>
      </c>
      <c r="E300" s="21" t="s">
        <v>215</v>
      </c>
      <c r="F300" s="21" t="s">
        <v>24</v>
      </c>
      <c r="G300" s="21" t="s">
        <v>216</v>
      </c>
      <c r="H300" s="21" t="s">
        <v>239</v>
      </c>
      <c r="I300" s="21" t="s">
        <v>60</v>
      </c>
      <c r="J300" s="31" t="s">
        <v>237</v>
      </c>
      <c r="K300" s="24">
        <v>67</v>
      </c>
      <c r="M300" s="25" t="str">
        <f>IF(I300="","",IF(I300="인문",성적입력!$C$8,성적입력!$C$9))</f>
        <v>A</v>
      </c>
      <c r="N300" s="26">
        <f>성적입력!$C$15</f>
        <v>3</v>
      </c>
      <c r="P300" s="27" t="str">
        <f t="shared" si="12"/>
        <v>적정</v>
      </c>
      <c r="R300" s="26">
        <f t="array" ref="R300">IFERROR(IF(OR(J300="",M300="",F300=""),"",IF(F300="학생부종합",INDEX(종합배치표!$C:$Q,MATCH(J300,종합배치표!$B:$B,0),(MATCH(M300,{"A","B","C","D","E"},0)-1)*3+1),INDEX(교과배치표!$C:$Q,MATCH(J300,교과배치표!$B:$B,0),(MATCH(M300,{"A","B","C","D","E"},0)-1)*3+1))),"")</f>
        <v>3.35</v>
      </c>
      <c r="S300" s="26">
        <f t="array" ref="S300">IFERROR(IF(OR(J300="",M300="",F300=""),"",IF(F300="학생부종합",INDEX(종합배치표!$C:$Q,MATCH(J300,종합배치표!$B:$B,0),(MATCH(M300,{"A","B","C","D","E"},0)-1)*3+2),INDEX(교과배치표!$C:$Q,MATCH(J300,교과배치표!$B:$B,0),(MATCH(M300,{"A","B","C","D","E"},0)-1)*3+2))),"")</f>
        <v>3.15</v>
      </c>
      <c r="T300" s="26">
        <f t="array" ref="T300">IFERROR(IF(OR(J300="",M300="",F300=""),"",IF(F300="학생부종합",INDEX(종합배치표!$C:$Q,MATCH(J300,종합배치표!$B:$B,0),(MATCH(M300,{"A","B","C","D","E"},0)-1)*3+3),INDEX(교과배치표!$C:$Q,MATCH(J300,교과배치표!$B:$B,0),(MATCH(M300,{"A","B","C","D","E"},0)-1)*3+3))),"")</f>
        <v>2.9499999999999997</v>
      </c>
      <c r="V300" s="140">
        <f t="shared" si="13"/>
        <v>2.7</v>
      </c>
      <c r="W300" s="141" t="str">
        <f t="shared" si="14"/>
        <v>안정</v>
      </c>
    </row>
    <row r="301" spans="2:23" ht="14.25" customHeight="1">
      <c r="B301" s="20">
        <v>6838</v>
      </c>
      <c r="C301" s="21" t="s">
        <v>22</v>
      </c>
      <c r="D301" s="21" t="s">
        <v>22</v>
      </c>
      <c r="E301" s="21" t="s">
        <v>215</v>
      </c>
      <c r="F301" s="21" t="s">
        <v>68</v>
      </c>
      <c r="G301" s="21" t="s">
        <v>218</v>
      </c>
      <c r="H301" s="21" t="s">
        <v>239</v>
      </c>
      <c r="I301" s="21" t="s">
        <v>60</v>
      </c>
      <c r="J301" s="31" t="s">
        <v>238</v>
      </c>
      <c r="K301" s="24">
        <v>41</v>
      </c>
      <c r="M301" s="25" t="str">
        <f>IF(I301="","",IF(I301="인문",성적입력!$C$8,성적입력!$C$9))</f>
        <v>A</v>
      </c>
      <c r="N301" s="26">
        <f>성적입력!$C$15</f>
        <v>3</v>
      </c>
      <c r="P301" s="27" t="str">
        <f t="shared" si="12"/>
        <v>상향</v>
      </c>
      <c r="R301" s="26">
        <f t="array" ref="R301">IFERROR(IF(OR(J301="",M301="",F301=""),"",IF(F301="학생부종합",INDEX(종합배치표!$C:$Q,MATCH(J301,종합배치표!$B:$B,0),(MATCH(M301,{"A","B","C","D","E"},0)-1)*3+1),INDEX(교과배치표!$C:$Q,MATCH(J301,교과배치표!$B:$B,0),(MATCH(M301,{"A","B","C","D","E"},0)-1)*3+1))),"")</f>
        <v>2.0999999999999996</v>
      </c>
      <c r="S301" s="26">
        <f t="array" ref="S301">IFERROR(IF(OR(J301="",M301="",F301=""),"",IF(F301="학생부종합",INDEX(종합배치표!$C:$Q,MATCH(J301,종합배치표!$B:$B,0),(MATCH(M301,{"A","B","C","D","E"},0)-1)*3+2),INDEX(교과배치표!$C:$Q,MATCH(J301,교과배치표!$B:$B,0),(MATCH(M301,{"A","B","C","D","E"},0)-1)*3+2))),"")</f>
        <v>2.0499999999999998</v>
      </c>
      <c r="T301" s="26">
        <f t="array" ref="T301">IFERROR(IF(OR(J301="",M301="",F301=""),"",IF(F301="학생부종합",INDEX(종합배치표!$C:$Q,MATCH(J301,종합배치표!$B:$B,0),(MATCH(M301,{"A","B","C","D","E"},0)-1)*3+3),INDEX(교과배치표!$C:$Q,MATCH(J301,교과배치표!$B:$B,0),(MATCH(M301,{"A","B","C","D","E"},0)-1)*3+3))),"")</f>
        <v>1.9999999999999998</v>
      </c>
      <c r="V301" s="140">
        <f t="shared" si="13"/>
        <v>2.7</v>
      </c>
      <c r="W301" s="141" t="str">
        <f t="shared" si="14"/>
        <v>상향</v>
      </c>
    </row>
    <row r="302" spans="2:23" ht="14.25" customHeight="1">
      <c r="B302" s="20">
        <v>6839</v>
      </c>
      <c r="C302" s="21" t="s">
        <v>22</v>
      </c>
      <c r="D302" s="21" t="s">
        <v>22</v>
      </c>
      <c r="E302" s="21" t="s">
        <v>215</v>
      </c>
      <c r="F302" s="21" t="s">
        <v>24</v>
      </c>
      <c r="G302" s="21" t="s">
        <v>216</v>
      </c>
      <c r="H302" s="21" t="s">
        <v>133</v>
      </c>
      <c r="I302" s="21" t="s">
        <v>60</v>
      </c>
      <c r="J302" s="31" t="s">
        <v>224</v>
      </c>
      <c r="K302" s="24">
        <v>6</v>
      </c>
      <c r="M302" s="25" t="str">
        <f>IF(I302="","",IF(I302="인문",성적입력!$C$8,성적입력!$C$9))</f>
        <v>A</v>
      </c>
      <c r="N302" s="26">
        <f>성적입력!$C$15</f>
        <v>3</v>
      </c>
      <c r="P302" s="27" t="str">
        <f t="shared" si="12"/>
        <v>적정</v>
      </c>
      <c r="R302" s="26">
        <f t="array" ref="R302">IFERROR(IF(OR(J302="",M302="",F302=""),"",IF(F302="학생부종합",INDEX(종합배치표!$C:$Q,MATCH(J302,종합배치표!$B:$B,0),(MATCH(M302,{"A","B","C","D","E"},0)-1)*3+1),INDEX(교과배치표!$C:$Q,MATCH(J302,교과배치표!$B:$B,0),(MATCH(M302,{"A","B","C","D","E"},0)-1)*3+1))),"")</f>
        <v>3.36</v>
      </c>
      <c r="S302" s="26">
        <f t="array" ref="S302">IFERROR(IF(OR(J302="",M302="",F302=""),"",IF(F302="학생부종합",INDEX(종합배치표!$C:$Q,MATCH(J302,종합배치표!$B:$B,0),(MATCH(M302,{"A","B","C","D","E"},0)-1)*3+2),INDEX(교과배치표!$C:$Q,MATCH(J302,교과배치표!$B:$B,0),(MATCH(M302,{"A","B","C","D","E"},0)-1)*3+2))),"")</f>
        <v>3.1599999999999997</v>
      </c>
      <c r="T302" s="26">
        <f t="array" ref="T302">IFERROR(IF(OR(J302="",M302="",F302=""),"",IF(F302="학생부종합",INDEX(종합배치표!$C:$Q,MATCH(J302,종합배치표!$B:$B,0),(MATCH(M302,{"A","B","C","D","E"},0)-1)*3+3),INDEX(교과배치표!$C:$Q,MATCH(J302,교과배치표!$B:$B,0),(MATCH(M302,{"A","B","C","D","E"},0)-1)*3+3))),"")</f>
        <v>2.9599999999999995</v>
      </c>
      <c r="V302" s="140">
        <f t="shared" si="13"/>
        <v>2.7</v>
      </c>
      <c r="W302" s="141" t="str">
        <f t="shared" si="14"/>
        <v>안정</v>
      </c>
    </row>
    <row r="303" spans="2:23" ht="14.25" customHeight="1">
      <c r="B303" s="20">
        <v>6840</v>
      </c>
      <c r="C303" s="21" t="s">
        <v>22</v>
      </c>
      <c r="D303" s="21" t="s">
        <v>22</v>
      </c>
      <c r="E303" s="21" t="s">
        <v>215</v>
      </c>
      <c r="F303" s="21" t="s">
        <v>68</v>
      </c>
      <c r="G303" s="21" t="s">
        <v>218</v>
      </c>
      <c r="H303" s="21" t="s">
        <v>133</v>
      </c>
      <c r="I303" s="21" t="s">
        <v>60</v>
      </c>
      <c r="J303" s="31" t="s">
        <v>225</v>
      </c>
      <c r="K303" s="24">
        <v>5</v>
      </c>
      <c r="M303" s="25" t="str">
        <f>IF(I303="","",IF(I303="인문",성적입력!$C$8,성적입력!$C$9))</f>
        <v>A</v>
      </c>
      <c r="N303" s="26">
        <f>성적입력!$C$15</f>
        <v>3</v>
      </c>
      <c r="P303" s="27" t="str">
        <f t="shared" si="12"/>
        <v>상향</v>
      </c>
      <c r="R303" s="26">
        <f t="array" ref="R303">IFERROR(IF(OR(J303="",M303="",F303=""),"",IF(F303="학생부종합",INDEX(종합배치표!$C:$Q,MATCH(J303,종합배치표!$B:$B,0),(MATCH(M303,{"A","B","C","D","E"},0)-1)*3+1),INDEX(교과배치표!$C:$Q,MATCH(J303,교과배치표!$B:$B,0),(MATCH(M303,{"A","B","C","D","E"},0)-1)*3+1))),"")</f>
        <v>2.11</v>
      </c>
      <c r="S303" s="26">
        <f t="array" ref="S303">IFERROR(IF(OR(J303="",M303="",F303=""),"",IF(F303="학생부종합",INDEX(종합배치표!$C:$Q,MATCH(J303,종합배치표!$B:$B,0),(MATCH(M303,{"A","B","C","D","E"},0)-1)*3+2),INDEX(교과배치표!$C:$Q,MATCH(J303,교과배치표!$B:$B,0),(MATCH(M303,{"A","B","C","D","E"},0)-1)*3+2))),"")</f>
        <v>2.06</v>
      </c>
      <c r="T303" s="26">
        <f t="array" ref="T303">IFERROR(IF(OR(J303="",M303="",F303=""),"",IF(F303="학생부종합",INDEX(종합배치표!$C:$Q,MATCH(J303,종합배치표!$B:$B,0),(MATCH(M303,{"A","B","C","D","E"},0)-1)*3+3),INDEX(교과배치표!$C:$Q,MATCH(J303,교과배치표!$B:$B,0),(MATCH(M303,{"A","B","C","D","E"},0)-1)*3+3))),"")</f>
        <v>2.0100000000000002</v>
      </c>
      <c r="V303" s="140">
        <f t="shared" si="13"/>
        <v>2.7</v>
      </c>
      <c r="W303" s="141" t="str">
        <f t="shared" si="14"/>
        <v>상향</v>
      </c>
    </row>
    <row r="304" spans="2:23" ht="14.25" customHeight="1">
      <c r="B304" s="20">
        <v>6841</v>
      </c>
      <c r="C304" s="21" t="s">
        <v>22</v>
      </c>
      <c r="D304" s="21" t="s">
        <v>22</v>
      </c>
      <c r="E304" s="21" t="s">
        <v>215</v>
      </c>
      <c r="F304" s="21" t="s">
        <v>24</v>
      </c>
      <c r="G304" s="21" t="s">
        <v>216</v>
      </c>
      <c r="H304" s="29" t="s">
        <v>240</v>
      </c>
      <c r="I304" s="21" t="s">
        <v>60</v>
      </c>
      <c r="J304" s="31" t="s">
        <v>229</v>
      </c>
      <c r="K304" s="24">
        <v>30</v>
      </c>
      <c r="M304" s="25" t="str">
        <f>IF(I304="","",IF(I304="인문",성적입력!$C$8,성적입력!$C$9))</f>
        <v>A</v>
      </c>
      <c r="N304" s="26">
        <f>성적입력!$C$15</f>
        <v>3</v>
      </c>
      <c r="P304" s="27" t="str">
        <f t="shared" si="12"/>
        <v>적정</v>
      </c>
      <c r="R304" s="26">
        <f t="array" ref="R304">IFERROR(IF(OR(J304="",M304="",F304=""),"",IF(F304="학생부종합",INDEX(종합배치표!$C:$Q,MATCH(J304,종합배치표!$B:$B,0),(MATCH(M304,{"A","B","C","D","E"},0)-1)*3+1),INDEX(교과배치표!$C:$Q,MATCH(J304,교과배치표!$B:$B,0),(MATCH(M304,{"A","B","C","D","E"},0)-1)*3+1))),"")</f>
        <v>3.25</v>
      </c>
      <c r="S304" s="26">
        <f t="array" ref="S304">IFERROR(IF(OR(J304="",M304="",F304=""),"",IF(F304="학생부종합",INDEX(종합배치표!$C:$Q,MATCH(J304,종합배치표!$B:$B,0),(MATCH(M304,{"A","B","C","D","E"},0)-1)*3+2),INDEX(교과배치표!$C:$Q,MATCH(J304,교과배치표!$B:$B,0),(MATCH(M304,{"A","B","C","D","E"},0)-1)*3+2))),"")</f>
        <v>3.05</v>
      </c>
      <c r="T304" s="26">
        <f t="array" ref="T304">IFERROR(IF(OR(J304="",M304="",F304=""),"",IF(F304="학생부종합",INDEX(종합배치표!$C:$Q,MATCH(J304,종합배치표!$B:$B,0),(MATCH(M304,{"A","B","C","D","E"},0)-1)*3+3),INDEX(교과배치표!$C:$Q,MATCH(J304,교과배치표!$B:$B,0),(MATCH(M304,{"A","B","C","D","E"},0)-1)*3+3))),"")</f>
        <v>2.8499999999999996</v>
      </c>
      <c r="V304" s="140">
        <f t="shared" si="13"/>
        <v>2.7</v>
      </c>
      <c r="W304" s="141" t="str">
        <f t="shared" si="14"/>
        <v>안정</v>
      </c>
    </row>
    <row r="305" spans="2:23" ht="14.25" customHeight="1">
      <c r="B305" s="20">
        <v>6842</v>
      </c>
      <c r="C305" s="21" t="s">
        <v>22</v>
      </c>
      <c r="D305" s="21" t="s">
        <v>22</v>
      </c>
      <c r="E305" s="21" t="s">
        <v>215</v>
      </c>
      <c r="F305" s="21" t="s">
        <v>68</v>
      </c>
      <c r="G305" s="21" t="s">
        <v>218</v>
      </c>
      <c r="H305" s="29" t="s">
        <v>240</v>
      </c>
      <c r="I305" s="21" t="s">
        <v>60</v>
      </c>
      <c r="J305" s="31" t="s">
        <v>230</v>
      </c>
      <c r="K305" s="24">
        <v>19</v>
      </c>
      <c r="M305" s="25" t="str">
        <f>IF(I305="","",IF(I305="인문",성적입력!$C$8,성적입력!$C$9))</f>
        <v>A</v>
      </c>
      <c r="N305" s="26">
        <f>성적입력!$C$15</f>
        <v>3</v>
      </c>
      <c r="P305" s="27" t="str">
        <f t="shared" si="12"/>
        <v>상향</v>
      </c>
      <c r="R305" s="26">
        <f t="array" ref="R305">IFERROR(IF(OR(J305="",M305="",F305=""),"",IF(F305="학생부종합",INDEX(종합배치표!$C:$Q,MATCH(J305,종합배치표!$B:$B,0),(MATCH(M305,{"A","B","C","D","E"},0)-1)*3+1),INDEX(교과배치표!$C:$Q,MATCH(J305,교과배치표!$B:$B,0),(MATCH(M305,{"A","B","C","D","E"},0)-1)*3+1))),"")</f>
        <v>1.95</v>
      </c>
      <c r="S305" s="26">
        <f t="array" ref="S305">IFERROR(IF(OR(J305="",M305="",F305=""),"",IF(F305="학생부종합",INDEX(종합배치표!$C:$Q,MATCH(J305,종합배치표!$B:$B,0),(MATCH(M305,{"A","B","C","D","E"},0)-1)*3+2),INDEX(교과배치표!$C:$Q,MATCH(J305,교과배치표!$B:$B,0),(MATCH(M305,{"A","B","C","D","E"},0)-1)*3+2))),"")</f>
        <v>1.9</v>
      </c>
      <c r="T305" s="26">
        <f t="array" ref="T305">IFERROR(IF(OR(J305="",M305="",F305=""),"",IF(F305="학생부종합",INDEX(종합배치표!$C:$Q,MATCH(J305,종합배치표!$B:$B,0),(MATCH(M305,{"A","B","C","D","E"},0)-1)*3+3),INDEX(교과배치표!$C:$Q,MATCH(J305,교과배치표!$B:$B,0),(MATCH(M305,{"A","B","C","D","E"},0)-1)*3+3))),"")</f>
        <v>1.8499999999999999</v>
      </c>
      <c r="V305" s="140">
        <f t="shared" si="13"/>
        <v>2.7</v>
      </c>
      <c r="W305" s="141" t="str">
        <f t="shared" si="14"/>
        <v>상향</v>
      </c>
    </row>
    <row r="306" spans="2:23" ht="14.25" customHeight="1">
      <c r="B306" s="20">
        <v>6845</v>
      </c>
      <c r="C306" s="21" t="s">
        <v>22</v>
      </c>
      <c r="D306" s="21" t="s">
        <v>22</v>
      </c>
      <c r="E306" s="21" t="s">
        <v>215</v>
      </c>
      <c r="F306" s="21" t="s">
        <v>24</v>
      </c>
      <c r="G306" s="21" t="s">
        <v>216</v>
      </c>
      <c r="H306" s="21" t="s">
        <v>44</v>
      </c>
      <c r="I306" s="21" t="s">
        <v>27</v>
      </c>
      <c r="J306" s="31" t="s">
        <v>224</v>
      </c>
      <c r="K306" s="24">
        <v>4</v>
      </c>
      <c r="M306" s="25" t="str">
        <f>IF(I306="","",IF(I306="인문",성적입력!$C$8,성적입력!$C$9))</f>
        <v>A</v>
      </c>
      <c r="N306" s="26">
        <f>성적입력!$C$15</f>
        <v>3</v>
      </c>
      <c r="P306" s="27" t="str">
        <f t="shared" si="12"/>
        <v>적정</v>
      </c>
      <c r="R306" s="26">
        <f t="array" ref="R306">IFERROR(IF(OR(J306="",M306="",F306=""),"",IF(F306="학생부종합",INDEX(종합배치표!$C:$Q,MATCH(J306,종합배치표!$B:$B,0),(MATCH(M306,{"A","B","C","D","E"},0)-1)*3+1),INDEX(교과배치표!$C:$Q,MATCH(J306,교과배치표!$B:$B,0),(MATCH(M306,{"A","B","C","D","E"},0)-1)*3+1))),"")</f>
        <v>3.36</v>
      </c>
      <c r="S306" s="26">
        <f t="array" ref="S306">IFERROR(IF(OR(J306="",M306="",F306=""),"",IF(F306="학생부종합",INDEX(종합배치표!$C:$Q,MATCH(J306,종합배치표!$B:$B,0),(MATCH(M306,{"A","B","C","D","E"},0)-1)*3+2),INDEX(교과배치표!$C:$Q,MATCH(J306,교과배치표!$B:$B,0),(MATCH(M306,{"A","B","C","D","E"},0)-1)*3+2))),"")</f>
        <v>3.1599999999999997</v>
      </c>
      <c r="T306" s="26">
        <f t="array" ref="T306">IFERROR(IF(OR(J306="",M306="",F306=""),"",IF(F306="학생부종합",INDEX(종합배치표!$C:$Q,MATCH(J306,종합배치표!$B:$B,0),(MATCH(M306,{"A","B","C","D","E"},0)-1)*3+3),INDEX(교과배치표!$C:$Q,MATCH(J306,교과배치표!$B:$B,0),(MATCH(M306,{"A","B","C","D","E"},0)-1)*3+3))),"")</f>
        <v>2.9599999999999995</v>
      </c>
      <c r="V306" s="140">
        <f t="shared" si="13"/>
        <v>2.7</v>
      </c>
      <c r="W306" s="141" t="str">
        <f t="shared" si="14"/>
        <v>안정</v>
      </c>
    </row>
    <row r="307" spans="2:23" ht="14.25" customHeight="1">
      <c r="B307" s="20">
        <v>6846</v>
      </c>
      <c r="C307" s="21" t="s">
        <v>22</v>
      </c>
      <c r="D307" s="21" t="s">
        <v>22</v>
      </c>
      <c r="E307" s="21" t="s">
        <v>215</v>
      </c>
      <c r="F307" s="21" t="s">
        <v>68</v>
      </c>
      <c r="G307" s="21" t="s">
        <v>218</v>
      </c>
      <c r="H307" s="21" t="s">
        <v>44</v>
      </c>
      <c r="I307" s="21" t="s">
        <v>27</v>
      </c>
      <c r="J307" s="31" t="s">
        <v>225</v>
      </c>
      <c r="K307" s="24">
        <v>4</v>
      </c>
      <c r="M307" s="25" t="str">
        <f>IF(I307="","",IF(I307="인문",성적입력!$C$8,성적입력!$C$9))</f>
        <v>A</v>
      </c>
      <c r="N307" s="26">
        <f>성적입력!$C$15</f>
        <v>3</v>
      </c>
      <c r="P307" s="27" t="str">
        <f t="shared" si="12"/>
        <v>상향</v>
      </c>
      <c r="R307" s="26">
        <f t="array" ref="R307">IFERROR(IF(OR(J307="",M307="",F307=""),"",IF(F307="학생부종합",INDEX(종합배치표!$C:$Q,MATCH(J307,종합배치표!$B:$B,0),(MATCH(M307,{"A","B","C","D","E"},0)-1)*3+1),INDEX(교과배치표!$C:$Q,MATCH(J307,교과배치표!$B:$B,0),(MATCH(M307,{"A","B","C","D","E"},0)-1)*3+1))),"")</f>
        <v>2.11</v>
      </c>
      <c r="S307" s="26">
        <f t="array" ref="S307">IFERROR(IF(OR(J307="",M307="",F307=""),"",IF(F307="학생부종합",INDEX(종합배치표!$C:$Q,MATCH(J307,종합배치표!$B:$B,0),(MATCH(M307,{"A","B","C","D","E"},0)-1)*3+2),INDEX(교과배치표!$C:$Q,MATCH(J307,교과배치표!$B:$B,0),(MATCH(M307,{"A","B","C","D","E"},0)-1)*3+2))),"")</f>
        <v>2.06</v>
      </c>
      <c r="T307" s="26">
        <f t="array" ref="T307">IFERROR(IF(OR(J307="",M307="",F307=""),"",IF(F307="학생부종합",INDEX(종합배치표!$C:$Q,MATCH(J307,종합배치표!$B:$B,0),(MATCH(M307,{"A","B","C","D","E"},0)-1)*3+3),INDEX(교과배치표!$C:$Q,MATCH(J307,교과배치표!$B:$B,0),(MATCH(M307,{"A","B","C","D","E"},0)-1)*3+3))),"")</f>
        <v>2.0100000000000002</v>
      </c>
      <c r="V307" s="140">
        <f t="shared" si="13"/>
        <v>2.7</v>
      </c>
      <c r="W307" s="141" t="str">
        <f t="shared" si="14"/>
        <v>상향</v>
      </c>
    </row>
    <row r="308" spans="2:23" ht="14.25" customHeight="1">
      <c r="B308" s="20">
        <v>6847</v>
      </c>
      <c r="C308" s="21" t="s">
        <v>22</v>
      </c>
      <c r="D308" s="21" t="s">
        <v>22</v>
      </c>
      <c r="E308" s="21" t="s">
        <v>215</v>
      </c>
      <c r="F308" s="21" t="s">
        <v>24</v>
      </c>
      <c r="G308" s="21" t="s">
        <v>216</v>
      </c>
      <c r="H308" s="21" t="s">
        <v>45</v>
      </c>
      <c r="I308" s="21" t="s">
        <v>27</v>
      </c>
      <c r="J308" s="31" t="s">
        <v>224</v>
      </c>
      <c r="K308" s="24">
        <v>6</v>
      </c>
      <c r="M308" s="25" t="str">
        <f>IF(I308="","",IF(I308="인문",성적입력!$C$8,성적입력!$C$9))</f>
        <v>A</v>
      </c>
      <c r="N308" s="26">
        <f>성적입력!$C$15</f>
        <v>3</v>
      </c>
      <c r="P308" s="27" t="str">
        <f t="shared" si="12"/>
        <v>적정</v>
      </c>
      <c r="R308" s="26">
        <f t="array" ref="R308">IFERROR(IF(OR(J308="",M308="",F308=""),"",IF(F308="학생부종합",INDEX(종합배치표!$C:$Q,MATCH(J308,종합배치표!$B:$B,0),(MATCH(M308,{"A","B","C","D","E"},0)-1)*3+1),INDEX(교과배치표!$C:$Q,MATCH(J308,교과배치표!$B:$B,0),(MATCH(M308,{"A","B","C","D","E"},0)-1)*3+1))),"")</f>
        <v>3.36</v>
      </c>
      <c r="S308" s="26">
        <f t="array" ref="S308">IFERROR(IF(OR(J308="",M308="",F308=""),"",IF(F308="학생부종합",INDEX(종합배치표!$C:$Q,MATCH(J308,종합배치표!$B:$B,0),(MATCH(M308,{"A","B","C","D","E"},0)-1)*3+2),INDEX(교과배치표!$C:$Q,MATCH(J308,교과배치표!$B:$B,0),(MATCH(M308,{"A","B","C","D","E"},0)-1)*3+2))),"")</f>
        <v>3.1599999999999997</v>
      </c>
      <c r="T308" s="26">
        <f t="array" ref="T308">IFERROR(IF(OR(J308="",M308="",F308=""),"",IF(F308="학생부종합",INDEX(종합배치표!$C:$Q,MATCH(J308,종합배치표!$B:$B,0),(MATCH(M308,{"A","B","C","D","E"},0)-1)*3+3),INDEX(교과배치표!$C:$Q,MATCH(J308,교과배치표!$B:$B,0),(MATCH(M308,{"A","B","C","D","E"},0)-1)*3+3))),"")</f>
        <v>2.9599999999999995</v>
      </c>
      <c r="V308" s="140">
        <f t="shared" si="13"/>
        <v>2.7</v>
      </c>
      <c r="W308" s="141" t="str">
        <f t="shared" si="14"/>
        <v>안정</v>
      </c>
    </row>
    <row r="309" spans="2:23" ht="14.25" customHeight="1">
      <c r="B309" s="20">
        <v>6848</v>
      </c>
      <c r="C309" s="21" t="s">
        <v>22</v>
      </c>
      <c r="D309" s="21" t="s">
        <v>22</v>
      </c>
      <c r="E309" s="21" t="s">
        <v>215</v>
      </c>
      <c r="F309" s="21" t="s">
        <v>68</v>
      </c>
      <c r="G309" s="21" t="s">
        <v>218</v>
      </c>
      <c r="H309" s="21" t="s">
        <v>45</v>
      </c>
      <c r="I309" s="21" t="s">
        <v>27</v>
      </c>
      <c r="J309" s="31" t="s">
        <v>225</v>
      </c>
      <c r="K309" s="24">
        <v>5</v>
      </c>
      <c r="M309" s="25" t="str">
        <f>IF(I309="","",IF(I309="인문",성적입력!$C$8,성적입력!$C$9))</f>
        <v>A</v>
      </c>
      <c r="N309" s="26">
        <f>성적입력!$C$15</f>
        <v>3</v>
      </c>
      <c r="P309" s="27" t="str">
        <f t="shared" si="12"/>
        <v>상향</v>
      </c>
      <c r="R309" s="26">
        <f t="array" ref="R309">IFERROR(IF(OR(J309="",M309="",F309=""),"",IF(F309="학생부종합",INDEX(종합배치표!$C:$Q,MATCH(J309,종합배치표!$B:$B,0),(MATCH(M309,{"A","B","C","D","E"},0)-1)*3+1),INDEX(교과배치표!$C:$Q,MATCH(J309,교과배치표!$B:$B,0),(MATCH(M309,{"A","B","C","D","E"},0)-1)*3+1))),"")</f>
        <v>2.11</v>
      </c>
      <c r="S309" s="26">
        <f t="array" ref="S309">IFERROR(IF(OR(J309="",M309="",F309=""),"",IF(F309="학생부종합",INDEX(종합배치표!$C:$Q,MATCH(J309,종합배치표!$B:$B,0),(MATCH(M309,{"A","B","C","D","E"},0)-1)*3+2),INDEX(교과배치표!$C:$Q,MATCH(J309,교과배치표!$B:$B,0),(MATCH(M309,{"A","B","C","D","E"},0)-1)*3+2))),"")</f>
        <v>2.06</v>
      </c>
      <c r="T309" s="26">
        <f t="array" ref="T309">IFERROR(IF(OR(J309="",M309="",F309=""),"",IF(F309="학생부종합",INDEX(종합배치표!$C:$Q,MATCH(J309,종합배치표!$B:$B,0),(MATCH(M309,{"A","B","C","D","E"},0)-1)*3+3),INDEX(교과배치표!$C:$Q,MATCH(J309,교과배치표!$B:$B,0),(MATCH(M309,{"A","B","C","D","E"},0)-1)*3+3))),"")</f>
        <v>2.0100000000000002</v>
      </c>
      <c r="V309" s="140">
        <f t="shared" si="13"/>
        <v>2.7</v>
      </c>
      <c r="W309" s="141" t="str">
        <f t="shared" si="14"/>
        <v>상향</v>
      </c>
    </row>
    <row r="310" spans="2:23" ht="14.25" customHeight="1">
      <c r="B310" s="20">
        <v>6849</v>
      </c>
      <c r="C310" s="21" t="s">
        <v>22</v>
      </c>
      <c r="D310" s="21" t="s">
        <v>22</v>
      </c>
      <c r="E310" s="21" t="s">
        <v>215</v>
      </c>
      <c r="F310" s="21" t="s">
        <v>24</v>
      </c>
      <c r="G310" s="21" t="s">
        <v>216</v>
      </c>
      <c r="H310" s="21" t="s">
        <v>53</v>
      </c>
      <c r="I310" s="21" t="s">
        <v>27</v>
      </c>
      <c r="J310" s="31" t="s">
        <v>226</v>
      </c>
      <c r="K310" s="24">
        <v>6</v>
      </c>
      <c r="M310" s="25" t="str">
        <f>IF(I310="","",IF(I310="인문",성적입력!$C$8,성적입력!$C$9))</f>
        <v>A</v>
      </c>
      <c r="N310" s="26">
        <f>성적입력!$C$15</f>
        <v>3</v>
      </c>
      <c r="P310" s="27" t="str">
        <f t="shared" si="12"/>
        <v>적정</v>
      </c>
      <c r="R310" s="26">
        <f t="array" ref="R310">IFERROR(IF(OR(J310="",M310="",F310=""),"",IF(F310="학생부종합",INDEX(종합배치표!$C:$Q,MATCH(J310,종합배치표!$B:$B,0),(MATCH(M310,{"A","B","C","D","E"},0)-1)*3+1),INDEX(교과배치표!$C:$Q,MATCH(J310,교과배치표!$B:$B,0),(MATCH(M310,{"A","B","C","D","E"},0)-1)*3+1))),"")</f>
        <v>3.3499999999999996</v>
      </c>
      <c r="S310" s="26">
        <f t="array" ref="S310">IFERROR(IF(OR(J310="",M310="",F310=""),"",IF(F310="학생부종합",INDEX(종합배치표!$C:$Q,MATCH(J310,종합배치표!$B:$B,0),(MATCH(M310,{"A","B","C","D","E"},0)-1)*3+2),INDEX(교과배치표!$C:$Q,MATCH(J310,교과배치표!$B:$B,0),(MATCH(M310,{"A","B","C","D","E"},0)-1)*3+2))),"")</f>
        <v>3.1499999999999995</v>
      </c>
      <c r="T310" s="26">
        <f t="array" ref="T310">IFERROR(IF(OR(J310="",M310="",F310=""),"",IF(F310="학생부종합",INDEX(종합배치표!$C:$Q,MATCH(J310,종합배치표!$B:$B,0),(MATCH(M310,{"A","B","C","D","E"},0)-1)*3+3),INDEX(교과배치표!$C:$Q,MATCH(J310,교과배치표!$B:$B,0),(MATCH(M310,{"A","B","C","D","E"},0)-1)*3+3))),"")</f>
        <v>2.9499999999999993</v>
      </c>
      <c r="V310" s="140">
        <f t="shared" si="13"/>
        <v>2.7</v>
      </c>
      <c r="W310" s="141" t="str">
        <f t="shared" si="14"/>
        <v>안정</v>
      </c>
    </row>
    <row r="311" spans="2:23" ht="14.25" customHeight="1">
      <c r="B311" s="20">
        <v>6850</v>
      </c>
      <c r="C311" s="21" t="s">
        <v>22</v>
      </c>
      <c r="D311" s="21" t="s">
        <v>22</v>
      </c>
      <c r="E311" s="21" t="s">
        <v>215</v>
      </c>
      <c r="F311" s="21" t="s">
        <v>68</v>
      </c>
      <c r="G311" s="21" t="s">
        <v>218</v>
      </c>
      <c r="H311" s="21" t="s">
        <v>53</v>
      </c>
      <c r="I311" s="21" t="s">
        <v>27</v>
      </c>
      <c r="J311" s="31" t="s">
        <v>227</v>
      </c>
      <c r="K311" s="24">
        <v>5</v>
      </c>
      <c r="M311" s="25" t="str">
        <f>IF(I311="","",IF(I311="인문",성적입력!$C$8,성적입력!$C$9))</f>
        <v>A</v>
      </c>
      <c r="N311" s="26">
        <f>성적입력!$C$15</f>
        <v>3</v>
      </c>
      <c r="P311" s="27" t="str">
        <f t="shared" si="12"/>
        <v>상향</v>
      </c>
      <c r="R311" s="26">
        <f t="array" ref="R311">IFERROR(IF(OR(J311="",M311="",F311=""),"",IF(F311="학생부종합",INDEX(종합배치표!$C:$Q,MATCH(J311,종합배치표!$B:$B,0),(MATCH(M311,{"A","B","C","D","E"},0)-1)*3+1),INDEX(교과배치표!$C:$Q,MATCH(J311,교과배치표!$B:$B,0),(MATCH(M311,{"A","B","C","D","E"},0)-1)*3+1))),"")</f>
        <v>2.0999999999999996</v>
      </c>
      <c r="S311" s="26">
        <f t="array" ref="S311">IFERROR(IF(OR(J311="",M311="",F311=""),"",IF(F311="학생부종합",INDEX(종합배치표!$C:$Q,MATCH(J311,종합배치표!$B:$B,0),(MATCH(M311,{"A","B","C","D","E"},0)-1)*3+2),INDEX(교과배치표!$C:$Q,MATCH(J311,교과배치표!$B:$B,0),(MATCH(M311,{"A","B","C","D","E"},0)-1)*3+2))),"")</f>
        <v>2.0499999999999998</v>
      </c>
      <c r="T311" s="26">
        <f t="array" ref="T311">IFERROR(IF(OR(J311="",M311="",F311=""),"",IF(F311="학생부종합",INDEX(종합배치표!$C:$Q,MATCH(J311,종합배치표!$B:$B,0),(MATCH(M311,{"A","B","C","D","E"},0)-1)*3+3),INDEX(교과배치표!$C:$Q,MATCH(J311,교과배치표!$B:$B,0),(MATCH(M311,{"A","B","C","D","E"},0)-1)*3+3))),"")</f>
        <v>1.9999999999999998</v>
      </c>
      <c r="V311" s="140">
        <f t="shared" si="13"/>
        <v>2.7</v>
      </c>
      <c r="W311" s="141" t="str">
        <f t="shared" si="14"/>
        <v>상향</v>
      </c>
    </row>
    <row r="312" spans="2:23" ht="14.25" customHeight="1">
      <c r="B312" s="20">
        <v>6853</v>
      </c>
      <c r="C312" s="21" t="s">
        <v>22</v>
      </c>
      <c r="D312" s="21" t="s">
        <v>22</v>
      </c>
      <c r="E312" s="21" t="s">
        <v>215</v>
      </c>
      <c r="F312" s="21" t="s">
        <v>24</v>
      </c>
      <c r="G312" s="21" t="s">
        <v>216</v>
      </c>
      <c r="H312" s="21" t="s">
        <v>185</v>
      </c>
      <c r="I312" s="21" t="s">
        <v>60</v>
      </c>
      <c r="J312" s="31" t="s">
        <v>229</v>
      </c>
      <c r="K312" s="24">
        <v>48</v>
      </c>
      <c r="M312" s="25" t="str">
        <f>IF(I312="","",IF(I312="인문",성적입력!$C$8,성적입력!$C$9))</f>
        <v>A</v>
      </c>
      <c r="N312" s="26">
        <f>성적입력!$C$15</f>
        <v>3</v>
      </c>
      <c r="P312" s="27" t="str">
        <f t="shared" si="12"/>
        <v>적정</v>
      </c>
      <c r="R312" s="26">
        <f t="array" ref="R312">IFERROR(IF(OR(J312="",M312="",F312=""),"",IF(F312="학생부종합",INDEX(종합배치표!$C:$Q,MATCH(J312,종합배치표!$B:$B,0),(MATCH(M312,{"A","B","C","D","E"},0)-1)*3+1),INDEX(교과배치표!$C:$Q,MATCH(J312,교과배치표!$B:$B,0),(MATCH(M312,{"A","B","C","D","E"},0)-1)*3+1))),"")</f>
        <v>3.25</v>
      </c>
      <c r="S312" s="26">
        <f t="array" ref="S312">IFERROR(IF(OR(J312="",M312="",F312=""),"",IF(F312="학생부종합",INDEX(종합배치표!$C:$Q,MATCH(J312,종합배치표!$B:$B,0),(MATCH(M312,{"A","B","C","D","E"},0)-1)*3+2),INDEX(교과배치표!$C:$Q,MATCH(J312,교과배치표!$B:$B,0),(MATCH(M312,{"A","B","C","D","E"},0)-1)*3+2))),"")</f>
        <v>3.05</v>
      </c>
      <c r="T312" s="26">
        <f t="array" ref="T312">IFERROR(IF(OR(J312="",M312="",F312=""),"",IF(F312="학생부종합",INDEX(종합배치표!$C:$Q,MATCH(J312,종합배치표!$B:$B,0),(MATCH(M312,{"A","B","C","D","E"},0)-1)*3+3),INDEX(교과배치표!$C:$Q,MATCH(J312,교과배치표!$B:$B,0),(MATCH(M312,{"A","B","C","D","E"},0)-1)*3+3))),"")</f>
        <v>2.8499999999999996</v>
      </c>
      <c r="V312" s="140">
        <f t="shared" si="13"/>
        <v>2.7</v>
      </c>
      <c r="W312" s="141" t="str">
        <f t="shared" si="14"/>
        <v>안정</v>
      </c>
    </row>
    <row r="313" spans="2:23" ht="14.25" customHeight="1">
      <c r="B313" s="20">
        <v>6854</v>
      </c>
      <c r="C313" s="21" t="s">
        <v>22</v>
      </c>
      <c r="D313" s="21" t="s">
        <v>22</v>
      </c>
      <c r="E313" s="21" t="s">
        <v>215</v>
      </c>
      <c r="F313" s="21" t="s">
        <v>68</v>
      </c>
      <c r="G313" s="21" t="s">
        <v>218</v>
      </c>
      <c r="H313" s="21" t="s">
        <v>185</v>
      </c>
      <c r="I313" s="21" t="s">
        <v>60</v>
      </c>
      <c r="J313" s="31" t="s">
        <v>230</v>
      </c>
      <c r="K313" s="24">
        <v>30</v>
      </c>
      <c r="M313" s="25" t="str">
        <f>IF(I313="","",IF(I313="인문",성적입력!$C$8,성적입력!$C$9))</f>
        <v>A</v>
      </c>
      <c r="N313" s="26">
        <f>성적입력!$C$15</f>
        <v>3</v>
      </c>
      <c r="P313" s="27" t="str">
        <f t="shared" si="12"/>
        <v>상향</v>
      </c>
      <c r="R313" s="26">
        <f t="array" ref="R313">IFERROR(IF(OR(J313="",M313="",F313=""),"",IF(F313="학생부종합",INDEX(종합배치표!$C:$Q,MATCH(J313,종합배치표!$B:$B,0),(MATCH(M313,{"A","B","C","D","E"},0)-1)*3+1),INDEX(교과배치표!$C:$Q,MATCH(J313,교과배치표!$B:$B,0),(MATCH(M313,{"A","B","C","D","E"},0)-1)*3+1))),"")</f>
        <v>1.95</v>
      </c>
      <c r="S313" s="26">
        <f t="array" ref="S313">IFERROR(IF(OR(J313="",M313="",F313=""),"",IF(F313="학생부종합",INDEX(종합배치표!$C:$Q,MATCH(J313,종합배치표!$B:$B,0),(MATCH(M313,{"A","B","C","D","E"},0)-1)*3+2),INDEX(교과배치표!$C:$Q,MATCH(J313,교과배치표!$B:$B,0),(MATCH(M313,{"A","B","C","D","E"},0)-1)*3+2))),"")</f>
        <v>1.9</v>
      </c>
      <c r="T313" s="26">
        <f t="array" ref="T313">IFERROR(IF(OR(J313="",M313="",F313=""),"",IF(F313="학생부종합",INDEX(종합배치표!$C:$Q,MATCH(J313,종합배치표!$B:$B,0),(MATCH(M313,{"A","B","C","D","E"},0)-1)*3+3),INDEX(교과배치표!$C:$Q,MATCH(J313,교과배치표!$B:$B,0),(MATCH(M313,{"A","B","C","D","E"},0)-1)*3+3))),"")</f>
        <v>1.8499999999999999</v>
      </c>
      <c r="V313" s="140">
        <f t="shared" si="13"/>
        <v>2.7</v>
      </c>
      <c r="W313" s="141" t="str">
        <f t="shared" si="14"/>
        <v>상향</v>
      </c>
    </row>
    <row r="314" spans="2:23" ht="14.25" customHeight="1">
      <c r="B314" s="20">
        <v>6855</v>
      </c>
      <c r="C314" s="21" t="s">
        <v>22</v>
      </c>
      <c r="D314" s="21" t="s">
        <v>22</v>
      </c>
      <c r="E314" s="21" t="s">
        <v>215</v>
      </c>
      <c r="F314" s="21" t="s">
        <v>24</v>
      </c>
      <c r="G314" s="21" t="s">
        <v>216</v>
      </c>
      <c r="H314" s="21" t="s">
        <v>206</v>
      </c>
      <c r="I314" s="21" t="s">
        <v>60</v>
      </c>
      <c r="J314" s="31" t="s">
        <v>229</v>
      </c>
      <c r="K314" s="24">
        <v>35</v>
      </c>
      <c r="M314" s="25" t="str">
        <f>IF(I314="","",IF(I314="인문",성적입력!$C$8,성적입력!$C$9))</f>
        <v>A</v>
      </c>
      <c r="N314" s="26">
        <f>성적입력!$C$15</f>
        <v>3</v>
      </c>
      <c r="P314" s="27" t="str">
        <f t="shared" si="12"/>
        <v>적정</v>
      </c>
      <c r="R314" s="26">
        <f t="array" ref="R314">IFERROR(IF(OR(J314="",M314="",F314=""),"",IF(F314="학생부종합",INDEX(종합배치표!$C:$Q,MATCH(J314,종합배치표!$B:$B,0),(MATCH(M314,{"A","B","C","D","E"},0)-1)*3+1),INDEX(교과배치표!$C:$Q,MATCH(J314,교과배치표!$B:$B,0),(MATCH(M314,{"A","B","C","D","E"},0)-1)*3+1))),"")</f>
        <v>3.25</v>
      </c>
      <c r="S314" s="26">
        <f t="array" ref="S314">IFERROR(IF(OR(J314="",M314="",F314=""),"",IF(F314="학생부종합",INDEX(종합배치표!$C:$Q,MATCH(J314,종합배치표!$B:$B,0),(MATCH(M314,{"A","B","C","D","E"},0)-1)*3+2),INDEX(교과배치표!$C:$Q,MATCH(J314,교과배치표!$B:$B,0),(MATCH(M314,{"A","B","C","D","E"},0)-1)*3+2))),"")</f>
        <v>3.05</v>
      </c>
      <c r="T314" s="26">
        <f t="array" ref="T314">IFERROR(IF(OR(J314="",M314="",F314=""),"",IF(F314="학생부종합",INDEX(종합배치표!$C:$Q,MATCH(J314,종합배치표!$B:$B,0),(MATCH(M314,{"A","B","C","D","E"},0)-1)*3+3),INDEX(교과배치표!$C:$Q,MATCH(J314,교과배치표!$B:$B,0),(MATCH(M314,{"A","B","C","D","E"},0)-1)*3+3))),"")</f>
        <v>2.8499999999999996</v>
      </c>
      <c r="V314" s="140">
        <f t="shared" si="13"/>
        <v>2.7</v>
      </c>
      <c r="W314" s="141" t="str">
        <f t="shared" si="14"/>
        <v>안정</v>
      </c>
    </row>
    <row r="315" spans="2:23" ht="14.25" customHeight="1">
      <c r="B315" s="20">
        <v>6856</v>
      </c>
      <c r="C315" s="21" t="s">
        <v>22</v>
      </c>
      <c r="D315" s="21" t="s">
        <v>22</v>
      </c>
      <c r="E315" s="21" t="s">
        <v>215</v>
      </c>
      <c r="F315" s="21" t="s">
        <v>68</v>
      </c>
      <c r="G315" s="21" t="s">
        <v>218</v>
      </c>
      <c r="H315" s="21" t="s">
        <v>206</v>
      </c>
      <c r="I315" s="21" t="s">
        <v>60</v>
      </c>
      <c r="J315" s="31" t="s">
        <v>230</v>
      </c>
      <c r="K315" s="24">
        <v>22</v>
      </c>
      <c r="M315" s="25" t="str">
        <f>IF(I315="","",IF(I315="인문",성적입력!$C$8,성적입력!$C$9))</f>
        <v>A</v>
      </c>
      <c r="N315" s="26">
        <f>성적입력!$C$15</f>
        <v>3</v>
      </c>
      <c r="P315" s="27" t="str">
        <f t="shared" si="12"/>
        <v>상향</v>
      </c>
      <c r="R315" s="26">
        <f t="array" ref="R315">IFERROR(IF(OR(J315="",M315="",F315=""),"",IF(F315="학생부종합",INDEX(종합배치표!$C:$Q,MATCH(J315,종합배치표!$B:$B,0),(MATCH(M315,{"A","B","C","D","E"},0)-1)*3+1),INDEX(교과배치표!$C:$Q,MATCH(J315,교과배치표!$B:$B,0),(MATCH(M315,{"A","B","C","D","E"},0)-1)*3+1))),"")</f>
        <v>1.95</v>
      </c>
      <c r="S315" s="26">
        <f t="array" ref="S315">IFERROR(IF(OR(J315="",M315="",F315=""),"",IF(F315="학생부종합",INDEX(종합배치표!$C:$Q,MATCH(J315,종합배치표!$B:$B,0),(MATCH(M315,{"A","B","C","D","E"},0)-1)*3+2),INDEX(교과배치표!$C:$Q,MATCH(J315,교과배치표!$B:$B,0),(MATCH(M315,{"A","B","C","D","E"},0)-1)*3+2))),"")</f>
        <v>1.9</v>
      </c>
      <c r="T315" s="26">
        <f t="array" ref="T315">IFERROR(IF(OR(J315="",M315="",F315=""),"",IF(F315="학생부종합",INDEX(종합배치표!$C:$Q,MATCH(J315,종합배치표!$B:$B,0),(MATCH(M315,{"A","B","C","D","E"},0)-1)*3+3),INDEX(교과배치표!$C:$Q,MATCH(J315,교과배치표!$B:$B,0),(MATCH(M315,{"A","B","C","D","E"},0)-1)*3+3))),"")</f>
        <v>1.8499999999999999</v>
      </c>
      <c r="V315" s="140">
        <f t="shared" si="13"/>
        <v>2.7</v>
      </c>
      <c r="W315" s="141" t="str">
        <f t="shared" si="14"/>
        <v>상향</v>
      </c>
    </row>
    <row r="316" spans="2:23" ht="14.25" customHeight="1">
      <c r="B316" s="32">
        <v>1088</v>
      </c>
      <c r="C316" s="21" t="s">
        <v>22</v>
      </c>
      <c r="D316" s="21" t="s">
        <v>22</v>
      </c>
      <c r="E316" s="21" t="s">
        <v>23</v>
      </c>
      <c r="F316" s="21" t="s">
        <v>68</v>
      </c>
      <c r="G316" s="21" t="s">
        <v>139</v>
      </c>
      <c r="H316" s="21" t="s">
        <v>63</v>
      </c>
      <c r="I316" s="21" t="s">
        <v>60</v>
      </c>
      <c r="J316" s="33" t="s">
        <v>214</v>
      </c>
      <c r="K316" s="34">
        <v>17</v>
      </c>
      <c r="L316" s="14"/>
      <c r="M316" s="35" t="str">
        <f>IF(I316="","",IF(I316="인문",성적입력!$C$8,성적입력!$C$9))</f>
        <v>A</v>
      </c>
      <c r="N316" s="36">
        <f>성적입력!$C$15</f>
        <v>3</v>
      </c>
      <c r="O316" s="14"/>
      <c r="P316" s="37" t="str">
        <f t="shared" si="12"/>
        <v>상향</v>
      </c>
      <c r="Q316" s="14"/>
      <c r="R316" s="36">
        <f t="array" ref="R316">IFERROR(IF(OR(J316="",M316="",F316=""),"",IF(F316="학생부종합",INDEX(종합배치표!$C:$Q,MATCH(J316,종합배치표!$B:$B,0),(MATCH(M316,{"A","B","C","D","E"},0)-1)*3+1),INDEX(교과배치표!$C:$Q,MATCH(J316,교과배치표!$B:$B,0),(MATCH(M316,{"A","B","C","D","E"},0)-1)*3+1))),"")</f>
        <v>1.4</v>
      </c>
      <c r="S316" s="36">
        <f t="array" ref="S316">IFERROR(IF(OR(J316="",M316="",F316=""),"",IF(F316="학생부종합",INDEX(종합배치표!$C:$Q,MATCH(J316,종합배치표!$B:$B,0),(MATCH(M316,{"A","B","C","D","E"},0)-1)*3+2),INDEX(교과배치표!$C:$Q,MATCH(J316,교과배치표!$B:$B,0),(MATCH(M316,{"A","B","C","D","E"},0)-1)*3+2))),"")</f>
        <v>1.3499999999999999</v>
      </c>
      <c r="T316" s="36">
        <f t="array" ref="T316">IFERROR(IF(OR(J316="",M316="",F316=""),"",IF(F316="학생부종합",INDEX(종합배치표!$C:$Q,MATCH(J316,종합배치표!$B:$B,0),(MATCH(M316,{"A","B","C","D","E"},0)-1)*3+3),INDEX(교과배치표!$C:$Q,MATCH(J316,교과배치표!$B:$B,0),(MATCH(M316,{"A","B","C","D","E"},0)-1)*3+3))),"")</f>
        <v>1.2999999999999998</v>
      </c>
      <c r="V316" s="140">
        <f t="shared" si="13"/>
        <v>2.7</v>
      </c>
      <c r="W316" s="141" t="str">
        <f t="shared" si="14"/>
        <v>상향</v>
      </c>
    </row>
    <row r="317" spans="2:23" ht="14.25" customHeight="1">
      <c r="B317" s="32">
        <v>1091</v>
      </c>
      <c r="C317" s="21" t="s">
        <v>22</v>
      </c>
      <c r="D317" s="21" t="s">
        <v>22</v>
      </c>
      <c r="E317" s="21" t="s">
        <v>23</v>
      </c>
      <c r="F317" s="21" t="s">
        <v>68</v>
      </c>
      <c r="G317" s="21" t="s">
        <v>139</v>
      </c>
      <c r="H317" s="21" t="s">
        <v>115</v>
      </c>
      <c r="I317" s="21" t="s">
        <v>60</v>
      </c>
      <c r="J317" s="33" t="s">
        <v>214</v>
      </c>
      <c r="K317" s="34">
        <v>15</v>
      </c>
      <c r="L317" s="14"/>
      <c r="M317" s="35" t="str">
        <f>IF(I317="","",IF(I317="인문",성적입력!$C$8,성적입력!$C$9))</f>
        <v>A</v>
      </c>
      <c r="N317" s="36">
        <f>성적입력!$C$15</f>
        <v>3</v>
      </c>
      <c r="O317" s="14"/>
      <c r="P317" s="37" t="str">
        <f t="shared" si="12"/>
        <v>상향</v>
      </c>
      <c r="Q317" s="14"/>
      <c r="R317" s="36">
        <f t="array" ref="R317">IFERROR(IF(OR(J317="",M317="",F317=""),"",IF(F317="학생부종합",INDEX(종합배치표!$C:$Q,MATCH(J317,종합배치표!$B:$B,0),(MATCH(M317,{"A","B","C","D","E"},0)-1)*3+1),INDEX(교과배치표!$C:$Q,MATCH(J317,교과배치표!$B:$B,0),(MATCH(M317,{"A","B","C","D","E"},0)-1)*3+1))),"")</f>
        <v>1.4</v>
      </c>
      <c r="S317" s="36">
        <f t="array" ref="S317">IFERROR(IF(OR(J317="",M317="",F317=""),"",IF(F317="학생부종합",INDEX(종합배치표!$C:$Q,MATCH(J317,종합배치표!$B:$B,0),(MATCH(M317,{"A","B","C","D","E"},0)-1)*3+2),INDEX(교과배치표!$C:$Q,MATCH(J317,교과배치표!$B:$B,0),(MATCH(M317,{"A","B","C","D","E"},0)-1)*3+2))),"")</f>
        <v>1.3499999999999999</v>
      </c>
      <c r="T317" s="36">
        <f t="array" ref="T317">IFERROR(IF(OR(J317="",M317="",F317=""),"",IF(F317="학생부종합",INDEX(종합배치표!$C:$Q,MATCH(J317,종합배치표!$B:$B,0),(MATCH(M317,{"A","B","C","D","E"},0)-1)*3+3),INDEX(교과배치표!$C:$Q,MATCH(J317,교과배치표!$B:$B,0),(MATCH(M317,{"A","B","C","D","E"},0)-1)*3+3))),"")</f>
        <v>1.2999999999999998</v>
      </c>
      <c r="V317" s="140">
        <f t="shared" si="13"/>
        <v>2.7</v>
      </c>
      <c r="W317" s="141" t="str">
        <f t="shared" si="14"/>
        <v>상향</v>
      </c>
    </row>
    <row r="318" spans="2:23" ht="14.25" customHeight="1">
      <c r="B318" s="32">
        <v>1105</v>
      </c>
      <c r="C318" s="21" t="s">
        <v>22</v>
      </c>
      <c r="D318" s="21" t="s">
        <v>22</v>
      </c>
      <c r="E318" s="21" t="s">
        <v>23</v>
      </c>
      <c r="F318" s="21" t="s">
        <v>68</v>
      </c>
      <c r="G318" s="21" t="s">
        <v>139</v>
      </c>
      <c r="H318" s="21" t="s">
        <v>117</v>
      </c>
      <c r="I318" s="21" t="s">
        <v>60</v>
      </c>
      <c r="J318" s="33" t="s">
        <v>214</v>
      </c>
      <c r="K318" s="34">
        <v>8</v>
      </c>
      <c r="L318" s="14"/>
      <c r="M318" s="35" t="str">
        <f>IF(I318="","",IF(I318="인문",성적입력!$C$8,성적입력!$C$9))</f>
        <v>A</v>
      </c>
      <c r="N318" s="36">
        <f>성적입력!$C$15</f>
        <v>3</v>
      </c>
      <c r="O318" s="14"/>
      <c r="P318" s="37" t="str">
        <f t="shared" si="12"/>
        <v>상향</v>
      </c>
      <c r="Q318" s="14"/>
      <c r="R318" s="36">
        <f t="array" ref="R318">IFERROR(IF(OR(J318="",M318="",F318=""),"",IF(F318="학생부종합",INDEX(종합배치표!$C:$Q,MATCH(J318,종합배치표!$B:$B,0),(MATCH(M318,{"A","B","C","D","E"},0)-1)*3+1),INDEX(교과배치표!$C:$Q,MATCH(J318,교과배치표!$B:$B,0),(MATCH(M318,{"A","B","C","D","E"},0)-1)*3+1))),"")</f>
        <v>1.4</v>
      </c>
      <c r="S318" s="36">
        <f t="array" ref="S318">IFERROR(IF(OR(J318="",M318="",F318=""),"",IF(F318="학생부종합",INDEX(종합배치표!$C:$Q,MATCH(J318,종합배치표!$B:$B,0),(MATCH(M318,{"A","B","C","D","E"},0)-1)*3+2),INDEX(교과배치표!$C:$Q,MATCH(J318,교과배치표!$B:$B,0),(MATCH(M318,{"A","B","C","D","E"},0)-1)*3+2))),"")</f>
        <v>1.3499999999999999</v>
      </c>
      <c r="T318" s="36">
        <f t="array" ref="T318">IFERROR(IF(OR(J318="",M318="",F318=""),"",IF(F318="학생부종합",INDEX(종합배치표!$C:$Q,MATCH(J318,종합배치표!$B:$B,0),(MATCH(M318,{"A","B","C","D","E"},0)-1)*3+3),INDEX(교과배치표!$C:$Q,MATCH(J318,교과배치표!$B:$B,0),(MATCH(M318,{"A","B","C","D","E"},0)-1)*3+3))),"")</f>
        <v>1.2999999999999998</v>
      </c>
      <c r="V318" s="140">
        <f t="shared" si="13"/>
        <v>2.7</v>
      </c>
      <c r="W318" s="141" t="str">
        <f t="shared" si="14"/>
        <v>상향</v>
      </c>
    </row>
    <row r="319" spans="2:23" ht="14.25" customHeight="1">
      <c r="B319" s="32">
        <v>1114</v>
      </c>
      <c r="C319" s="21" t="s">
        <v>22</v>
      </c>
      <c r="D319" s="21" t="s">
        <v>22</v>
      </c>
      <c r="E319" s="21" t="s">
        <v>23</v>
      </c>
      <c r="F319" s="21" t="s">
        <v>68</v>
      </c>
      <c r="G319" s="21" t="s">
        <v>139</v>
      </c>
      <c r="H319" s="21" t="s">
        <v>118</v>
      </c>
      <c r="I319" s="21" t="s">
        <v>60</v>
      </c>
      <c r="J319" s="33" t="s">
        <v>214</v>
      </c>
      <c r="K319" s="34">
        <v>22</v>
      </c>
      <c r="L319" s="14"/>
      <c r="M319" s="35" t="str">
        <f>IF(I319="","",IF(I319="인문",성적입력!$C$8,성적입력!$C$9))</f>
        <v>A</v>
      </c>
      <c r="N319" s="36">
        <f>성적입력!$C$15</f>
        <v>3</v>
      </c>
      <c r="O319" s="14"/>
      <c r="P319" s="37" t="str">
        <f t="shared" si="12"/>
        <v>상향</v>
      </c>
      <c r="Q319" s="14"/>
      <c r="R319" s="36">
        <f t="array" ref="R319">IFERROR(IF(OR(J319="",M319="",F319=""),"",IF(F319="학생부종합",INDEX(종합배치표!$C:$Q,MATCH(J319,종합배치표!$B:$B,0),(MATCH(M319,{"A","B","C","D","E"},0)-1)*3+1),INDEX(교과배치표!$C:$Q,MATCH(J319,교과배치표!$B:$B,0),(MATCH(M319,{"A","B","C","D","E"},0)-1)*3+1))),"")</f>
        <v>1.4</v>
      </c>
      <c r="S319" s="36">
        <f t="array" ref="S319">IFERROR(IF(OR(J319="",M319="",F319=""),"",IF(F319="학생부종합",INDEX(종합배치표!$C:$Q,MATCH(J319,종합배치표!$B:$B,0),(MATCH(M319,{"A","B","C","D","E"},0)-1)*3+2),INDEX(교과배치표!$C:$Q,MATCH(J319,교과배치표!$B:$B,0),(MATCH(M319,{"A","B","C","D","E"},0)-1)*3+2))),"")</f>
        <v>1.3499999999999999</v>
      </c>
      <c r="T319" s="36">
        <f t="array" ref="T319">IFERROR(IF(OR(J319="",M319="",F319=""),"",IF(F319="학생부종합",INDEX(종합배치표!$C:$Q,MATCH(J319,종합배치표!$B:$B,0),(MATCH(M319,{"A","B","C","D","E"},0)-1)*3+3),INDEX(교과배치표!$C:$Q,MATCH(J319,교과배치표!$B:$B,0),(MATCH(M319,{"A","B","C","D","E"},0)-1)*3+3))),"")</f>
        <v>1.2999999999999998</v>
      </c>
      <c r="V319" s="140">
        <f t="shared" si="13"/>
        <v>2.7</v>
      </c>
      <c r="W319" s="141" t="str">
        <f t="shared" si="14"/>
        <v>상향</v>
      </c>
    </row>
    <row r="320" spans="2:23" ht="14.25" customHeight="1">
      <c r="B320" s="32">
        <v>1150</v>
      </c>
      <c r="C320" s="21" t="s">
        <v>22</v>
      </c>
      <c r="D320" s="21" t="s">
        <v>22</v>
      </c>
      <c r="E320" s="21" t="s">
        <v>23</v>
      </c>
      <c r="F320" s="21" t="s">
        <v>68</v>
      </c>
      <c r="G320" s="21" t="s">
        <v>139</v>
      </c>
      <c r="H320" s="21" t="s">
        <v>104</v>
      </c>
      <c r="I320" s="21" t="s">
        <v>60</v>
      </c>
      <c r="J320" s="33" t="s">
        <v>214</v>
      </c>
      <c r="K320" s="34">
        <v>34</v>
      </c>
      <c r="L320" s="14"/>
      <c r="M320" s="35" t="str">
        <f>IF(I320="","",IF(I320="인문",성적입력!$C$8,성적입력!$C$9))</f>
        <v>A</v>
      </c>
      <c r="N320" s="36">
        <f>성적입력!$C$15</f>
        <v>3</v>
      </c>
      <c r="O320" s="14"/>
      <c r="P320" s="37" t="str">
        <f t="shared" si="12"/>
        <v>상향</v>
      </c>
      <c r="Q320" s="14"/>
      <c r="R320" s="36">
        <f t="array" ref="R320">IFERROR(IF(OR(J320="",M320="",F320=""),"",IF(F320="학생부종합",INDEX(종합배치표!$C:$Q,MATCH(J320,종합배치표!$B:$B,0),(MATCH(M320,{"A","B","C","D","E"},0)-1)*3+1),INDEX(교과배치표!$C:$Q,MATCH(J320,교과배치표!$B:$B,0),(MATCH(M320,{"A","B","C","D","E"},0)-1)*3+1))),"")</f>
        <v>1.4</v>
      </c>
      <c r="S320" s="36">
        <f t="array" ref="S320">IFERROR(IF(OR(J320="",M320="",F320=""),"",IF(F320="학생부종합",INDEX(종합배치표!$C:$Q,MATCH(J320,종합배치표!$B:$B,0),(MATCH(M320,{"A","B","C","D","E"},0)-1)*3+2),INDEX(교과배치표!$C:$Q,MATCH(J320,교과배치표!$B:$B,0),(MATCH(M320,{"A","B","C","D","E"},0)-1)*3+2))),"")</f>
        <v>1.3499999999999999</v>
      </c>
      <c r="T320" s="36">
        <f t="array" ref="T320">IFERROR(IF(OR(J320="",M320="",F320=""),"",IF(F320="학생부종합",INDEX(종합배치표!$C:$Q,MATCH(J320,종합배치표!$B:$B,0),(MATCH(M320,{"A","B","C","D","E"},0)-1)*3+3),INDEX(교과배치표!$C:$Q,MATCH(J320,교과배치표!$B:$B,0),(MATCH(M320,{"A","B","C","D","E"},0)-1)*3+3))),"")</f>
        <v>1.2999999999999998</v>
      </c>
      <c r="V320" s="140">
        <f t="shared" si="13"/>
        <v>2.7</v>
      </c>
      <c r="W320" s="141" t="str">
        <f t="shared" si="14"/>
        <v>상향</v>
      </c>
    </row>
    <row r="321" spans="2:23" ht="14.25" customHeight="1">
      <c r="B321" s="32">
        <v>1170</v>
      </c>
      <c r="C321" s="21" t="s">
        <v>22</v>
      </c>
      <c r="D321" s="21" t="s">
        <v>22</v>
      </c>
      <c r="E321" s="21" t="s">
        <v>23</v>
      </c>
      <c r="F321" s="21" t="s">
        <v>68</v>
      </c>
      <c r="G321" s="21" t="s">
        <v>139</v>
      </c>
      <c r="H321" s="21" t="s">
        <v>120</v>
      </c>
      <c r="I321" s="21" t="s">
        <v>60</v>
      </c>
      <c r="J321" s="33" t="s">
        <v>214</v>
      </c>
      <c r="K321" s="34">
        <v>21</v>
      </c>
      <c r="L321" s="14"/>
      <c r="M321" s="35" t="str">
        <f>IF(I321="","",IF(I321="인문",성적입력!$C$8,성적입력!$C$9))</f>
        <v>A</v>
      </c>
      <c r="N321" s="36">
        <f>성적입력!$C$15</f>
        <v>3</v>
      </c>
      <c r="O321" s="14"/>
      <c r="P321" s="37" t="str">
        <f t="shared" si="12"/>
        <v>상향</v>
      </c>
      <c r="Q321" s="14"/>
      <c r="R321" s="36">
        <f t="array" ref="R321">IFERROR(IF(OR(J321="",M321="",F321=""),"",IF(F321="학생부종합",INDEX(종합배치표!$C:$Q,MATCH(J321,종합배치표!$B:$B,0),(MATCH(M321,{"A","B","C","D","E"},0)-1)*3+1),INDEX(교과배치표!$C:$Q,MATCH(J321,교과배치표!$B:$B,0),(MATCH(M321,{"A","B","C","D","E"},0)-1)*3+1))),"")</f>
        <v>1.4</v>
      </c>
      <c r="S321" s="36">
        <f t="array" ref="S321">IFERROR(IF(OR(J321="",M321="",F321=""),"",IF(F321="학생부종합",INDEX(종합배치표!$C:$Q,MATCH(J321,종합배치표!$B:$B,0),(MATCH(M321,{"A","B","C","D","E"},0)-1)*3+2),INDEX(교과배치표!$C:$Q,MATCH(J321,교과배치표!$B:$B,0),(MATCH(M321,{"A","B","C","D","E"},0)-1)*3+2))),"")</f>
        <v>1.3499999999999999</v>
      </c>
      <c r="T321" s="36">
        <f t="array" ref="T321">IFERROR(IF(OR(J321="",M321="",F321=""),"",IF(F321="학생부종합",INDEX(종합배치표!$C:$Q,MATCH(J321,종합배치표!$B:$B,0),(MATCH(M321,{"A","B","C","D","E"},0)-1)*3+3),INDEX(교과배치표!$C:$Q,MATCH(J321,교과배치표!$B:$B,0),(MATCH(M321,{"A","B","C","D","E"},0)-1)*3+3))),"")</f>
        <v>1.2999999999999998</v>
      </c>
      <c r="V321" s="140">
        <f t="shared" si="13"/>
        <v>2.7</v>
      </c>
      <c r="W321" s="141" t="str">
        <f t="shared" si="14"/>
        <v>상향</v>
      </c>
    </row>
    <row r="322" spans="2:23" ht="14.25" customHeight="1">
      <c r="B322" s="32">
        <v>1186</v>
      </c>
      <c r="C322" s="21" t="s">
        <v>22</v>
      </c>
      <c r="D322" s="21" t="s">
        <v>22</v>
      </c>
      <c r="E322" s="21" t="s">
        <v>23</v>
      </c>
      <c r="F322" s="21" t="s">
        <v>68</v>
      </c>
      <c r="G322" s="21" t="s">
        <v>139</v>
      </c>
      <c r="H322" s="21" t="s">
        <v>121</v>
      </c>
      <c r="I322" s="21" t="s">
        <v>60</v>
      </c>
      <c r="J322" s="33" t="s">
        <v>214</v>
      </c>
      <c r="K322" s="34">
        <v>14</v>
      </c>
      <c r="L322" s="14"/>
      <c r="M322" s="35" t="str">
        <f>IF(I322="","",IF(I322="인문",성적입력!$C$8,성적입력!$C$9))</f>
        <v>A</v>
      </c>
      <c r="N322" s="36">
        <f>성적입력!$C$15</f>
        <v>3</v>
      </c>
      <c r="O322" s="14"/>
      <c r="P322" s="37" t="str">
        <f t="shared" si="12"/>
        <v>상향</v>
      </c>
      <c r="Q322" s="14"/>
      <c r="R322" s="36">
        <f t="array" ref="R322">IFERROR(IF(OR(J322="",M322="",F322=""),"",IF(F322="학생부종합",INDEX(종합배치표!$C:$Q,MATCH(J322,종합배치표!$B:$B,0),(MATCH(M322,{"A","B","C","D","E"},0)-1)*3+1),INDEX(교과배치표!$C:$Q,MATCH(J322,교과배치표!$B:$B,0),(MATCH(M322,{"A","B","C","D","E"},0)-1)*3+1))),"")</f>
        <v>1.4</v>
      </c>
      <c r="S322" s="36">
        <f t="array" ref="S322">IFERROR(IF(OR(J322="",M322="",F322=""),"",IF(F322="학생부종합",INDEX(종합배치표!$C:$Q,MATCH(J322,종합배치표!$B:$B,0),(MATCH(M322,{"A","B","C","D","E"},0)-1)*3+2),INDEX(교과배치표!$C:$Q,MATCH(J322,교과배치표!$B:$B,0),(MATCH(M322,{"A","B","C","D","E"},0)-1)*3+2))),"")</f>
        <v>1.3499999999999999</v>
      </c>
      <c r="T322" s="36">
        <f t="array" ref="T322">IFERROR(IF(OR(J322="",M322="",F322=""),"",IF(F322="학생부종합",INDEX(종합배치표!$C:$Q,MATCH(J322,종합배치표!$B:$B,0),(MATCH(M322,{"A","B","C","D","E"},0)-1)*3+3),INDEX(교과배치표!$C:$Q,MATCH(J322,교과배치표!$B:$B,0),(MATCH(M322,{"A","B","C","D","E"},0)-1)*3+3))),"")</f>
        <v>1.2999999999999998</v>
      </c>
      <c r="V322" s="140">
        <f t="shared" si="13"/>
        <v>2.7</v>
      </c>
      <c r="W322" s="141" t="str">
        <f t="shared" si="14"/>
        <v>상향</v>
      </c>
    </row>
    <row r="323" spans="2:23" ht="14.25" customHeight="1">
      <c r="B323" s="32">
        <v>1017</v>
      </c>
      <c r="C323" s="21" t="s">
        <v>22</v>
      </c>
      <c r="D323" s="21" t="s">
        <v>22</v>
      </c>
      <c r="E323" s="21" t="s">
        <v>23</v>
      </c>
      <c r="F323" s="21" t="s">
        <v>68</v>
      </c>
      <c r="G323" s="21" t="s">
        <v>139</v>
      </c>
      <c r="H323" s="21" t="s">
        <v>122</v>
      </c>
      <c r="I323" s="21" t="s">
        <v>60</v>
      </c>
      <c r="J323" s="33" t="s">
        <v>241</v>
      </c>
      <c r="K323" s="34">
        <v>15</v>
      </c>
      <c r="L323" s="14"/>
      <c r="M323" s="35" t="str">
        <f>IF(I323="","",IF(I323="인문",성적입력!$C$8,성적입력!$C$9))</f>
        <v>A</v>
      </c>
      <c r="N323" s="36">
        <f>성적입력!$C$15</f>
        <v>3</v>
      </c>
      <c r="O323" s="14"/>
      <c r="P323" s="37" t="str">
        <f t="shared" si="12"/>
        <v>상향</v>
      </c>
      <c r="Q323" s="14"/>
      <c r="R323" s="36">
        <f t="array" ref="R323">IFERROR(IF(OR(J323="",M323="",F323=""),"",IF(F323="학생부종합",INDEX(종합배치표!$C:$Q,MATCH(J323,종합배치표!$B:$B,0),(MATCH(M323,{"A","B","C","D","E"},0)-1)*3+1),INDEX(교과배치표!$C:$Q,MATCH(J323,교과배치표!$B:$B,0),(MATCH(M323,{"A","B","C","D","E"},0)-1)*3+1))),"")</f>
        <v>1.45</v>
      </c>
      <c r="S323" s="36">
        <f t="array" ref="S323">IFERROR(IF(OR(J323="",M323="",F323=""),"",IF(F323="학생부종합",INDEX(종합배치표!$C:$Q,MATCH(J323,종합배치표!$B:$B,0),(MATCH(M323,{"A","B","C","D","E"},0)-1)*3+2),INDEX(교과배치표!$C:$Q,MATCH(J323,교과배치표!$B:$B,0),(MATCH(M323,{"A","B","C","D","E"},0)-1)*3+2))),"")</f>
        <v>1.4</v>
      </c>
      <c r="T323" s="36">
        <f t="array" ref="T323">IFERROR(IF(OR(J323="",M323="",F323=""),"",IF(F323="학생부종합",INDEX(종합배치표!$C:$Q,MATCH(J323,종합배치표!$B:$B,0),(MATCH(M323,{"A","B","C","D","E"},0)-1)*3+3),INDEX(교과배치표!$C:$Q,MATCH(J323,교과배치표!$B:$B,0),(MATCH(M323,{"A","B","C","D","E"},0)-1)*3+3))),"")</f>
        <v>1.3499999999999999</v>
      </c>
      <c r="V323" s="140">
        <f t="shared" si="13"/>
        <v>2.7</v>
      </c>
      <c r="W323" s="141" t="str">
        <f t="shared" si="14"/>
        <v>상향</v>
      </c>
    </row>
    <row r="324" spans="2:23" ht="14.25" customHeight="1">
      <c r="B324" s="32">
        <v>1020</v>
      </c>
      <c r="C324" s="21" t="s">
        <v>22</v>
      </c>
      <c r="D324" s="21" t="s">
        <v>22</v>
      </c>
      <c r="E324" s="21" t="s">
        <v>23</v>
      </c>
      <c r="F324" s="21" t="s">
        <v>68</v>
      </c>
      <c r="G324" s="21" t="s">
        <v>139</v>
      </c>
      <c r="H324" s="21" t="s">
        <v>124</v>
      </c>
      <c r="I324" s="21" t="s">
        <v>60</v>
      </c>
      <c r="J324" s="33" t="s">
        <v>241</v>
      </c>
      <c r="K324" s="34">
        <v>6</v>
      </c>
      <c r="L324" s="14"/>
      <c r="M324" s="35" t="str">
        <f>IF(I324="","",IF(I324="인문",성적입력!$C$8,성적입력!$C$9))</f>
        <v>A</v>
      </c>
      <c r="N324" s="36">
        <f>성적입력!$C$15</f>
        <v>3</v>
      </c>
      <c r="O324" s="14"/>
      <c r="P324" s="37" t="str">
        <f t="shared" si="12"/>
        <v>상향</v>
      </c>
      <c r="Q324" s="14"/>
      <c r="R324" s="36">
        <f t="array" ref="R324">IFERROR(IF(OR(J324="",M324="",F324=""),"",IF(F324="학생부종합",INDEX(종합배치표!$C:$Q,MATCH(J324,종합배치표!$B:$B,0),(MATCH(M324,{"A","B","C","D","E"},0)-1)*3+1),INDEX(교과배치표!$C:$Q,MATCH(J324,교과배치표!$B:$B,0),(MATCH(M324,{"A","B","C","D","E"},0)-1)*3+1))),"")</f>
        <v>1.45</v>
      </c>
      <c r="S324" s="36">
        <f t="array" ref="S324">IFERROR(IF(OR(J324="",M324="",F324=""),"",IF(F324="학생부종합",INDEX(종합배치표!$C:$Q,MATCH(J324,종합배치표!$B:$B,0),(MATCH(M324,{"A","B","C","D","E"},0)-1)*3+2),INDEX(교과배치표!$C:$Q,MATCH(J324,교과배치표!$B:$B,0),(MATCH(M324,{"A","B","C","D","E"},0)-1)*3+2))),"")</f>
        <v>1.4</v>
      </c>
      <c r="T324" s="36">
        <f t="array" ref="T324">IFERROR(IF(OR(J324="",M324="",F324=""),"",IF(F324="학생부종합",INDEX(종합배치표!$C:$Q,MATCH(J324,종합배치표!$B:$B,0),(MATCH(M324,{"A","B","C","D","E"},0)-1)*3+3),INDEX(교과배치표!$C:$Q,MATCH(J324,교과배치표!$B:$B,0),(MATCH(M324,{"A","B","C","D","E"},0)-1)*3+3))),"")</f>
        <v>1.3499999999999999</v>
      </c>
      <c r="V324" s="140">
        <f t="shared" si="13"/>
        <v>2.7</v>
      </c>
      <c r="W324" s="141" t="str">
        <f t="shared" si="14"/>
        <v>상향</v>
      </c>
    </row>
    <row r="325" spans="2:23" ht="14.25" customHeight="1">
      <c r="B325" s="32">
        <v>1049</v>
      </c>
      <c r="C325" s="21" t="s">
        <v>22</v>
      </c>
      <c r="D325" s="21" t="s">
        <v>22</v>
      </c>
      <c r="E325" s="21" t="s">
        <v>23</v>
      </c>
      <c r="F325" s="21" t="s">
        <v>68</v>
      </c>
      <c r="G325" s="21" t="s">
        <v>139</v>
      </c>
      <c r="H325" s="21" t="s">
        <v>125</v>
      </c>
      <c r="I325" s="21" t="s">
        <v>60</v>
      </c>
      <c r="J325" s="33" t="s">
        <v>241</v>
      </c>
      <c r="K325" s="34">
        <v>7</v>
      </c>
      <c r="L325" s="14"/>
      <c r="M325" s="35" t="str">
        <f>IF(I325="","",IF(I325="인문",성적입력!$C$8,성적입력!$C$9))</f>
        <v>A</v>
      </c>
      <c r="N325" s="36">
        <f>성적입력!$C$15</f>
        <v>3</v>
      </c>
      <c r="O325" s="14"/>
      <c r="P325" s="37" t="str">
        <f t="shared" ref="P325:P388" si="15">IF(OR(J325="",N325="",M325=""),"",IF(N325&lt;=T325,"안정",IF(N325&lt;=S325,"적정",IF(N325&lt;=R325,"소신","상향"))))</f>
        <v>상향</v>
      </c>
      <c r="Q325" s="14"/>
      <c r="R325" s="36">
        <f t="array" ref="R325">IFERROR(IF(OR(J325="",M325="",F325=""),"",IF(F325="학생부종합",INDEX(종합배치표!$C:$Q,MATCH(J325,종합배치표!$B:$B,0),(MATCH(M325,{"A","B","C","D","E"},0)-1)*3+1),INDEX(교과배치표!$C:$Q,MATCH(J325,교과배치표!$B:$B,0),(MATCH(M325,{"A","B","C","D","E"},0)-1)*3+1))),"")</f>
        <v>1.45</v>
      </c>
      <c r="S325" s="36">
        <f t="array" ref="S325">IFERROR(IF(OR(J325="",M325="",F325=""),"",IF(F325="학생부종합",INDEX(종합배치표!$C:$Q,MATCH(J325,종합배치표!$B:$B,0),(MATCH(M325,{"A","B","C","D","E"},0)-1)*3+2),INDEX(교과배치표!$C:$Q,MATCH(J325,교과배치표!$B:$B,0),(MATCH(M325,{"A","B","C","D","E"},0)-1)*3+2))),"")</f>
        <v>1.4</v>
      </c>
      <c r="T325" s="36">
        <f t="array" ref="T325">IFERROR(IF(OR(J325="",M325="",F325=""),"",IF(F325="학생부종합",INDEX(종합배치표!$C:$Q,MATCH(J325,종합배치표!$B:$B,0),(MATCH(M325,{"A","B","C","D","E"},0)-1)*3+3),INDEX(교과배치표!$C:$Q,MATCH(J325,교과배치표!$B:$B,0),(MATCH(M325,{"A","B","C","D","E"},0)-1)*3+3))),"")</f>
        <v>1.3499999999999999</v>
      </c>
      <c r="V325" s="140">
        <f t="shared" ref="V325:V388" si="16">$W$2</f>
        <v>2.7</v>
      </c>
      <c r="W325" s="141" t="str">
        <f t="shared" ref="W325:W388" si="17">IF(OR(J325="",V325="",M325=""),"",IF(V325&lt;=T325,"안정",IF(V325&lt;=S325,"적정",IF(V325&lt;=R325,"소신","상향"))))</f>
        <v>상향</v>
      </c>
    </row>
    <row r="326" spans="2:23" ht="14.25" customHeight="1">
      <c r="B326" s="32">
        <v>1061</v>
      </c>
      <c r="C326" s="21" t="s">
        <v>22</v>
      </c>
      <c r="D326" s="21" t="s">
        <v>22</v>
      </c>
      <c r="E326" s="21" t="s">
        <v>23</v>
      </c>
      <c r="F326" s="21" t="s">
        <v>68</v>
      </c>
      <c r="G326" s="21" t="s">
        <v>139</v>
      </c>
      <c r="H326" s="21" t="s">
        <v>126</v>
      </c>
      <c r="I326" s="21" t="s">
        <v>60</v>
      </c>
      <c r="J326" s="33" t="s">
        <v>241</v>
      </c>
      <c r="K326" s="34">
        <v>10</v>
      </c>
      <c r="L326" s="14"/>
      <c r="M326" s="35" t="str">
        <f>IF(I326="","",IF(I326="인문",성적입력!$C$8,성적입력!$C$9))</f>
        <v>A</v>
      </c>
      <c r="N326" s="36">
        <f>성적입력!$C$15</f>
        <v>3</v>
      </c>
      <c r="O326" s="14"/>
      <c r="P326" s="37" t="str">
        <f t="shared" si="15"/>
        <v>상향</v>
      </c>
      <c r="Q326" s="14"/>
      <c r="R326" s="36">
        <f t="array" ref="R326">IFERROR(IF(OR(J326="",M326="",F326=""),"",IF(F326="학생부종합",INDEX(종합배치표!$C:$Q,MATCH(J326,종합배치표!$B:$B,0),(MATCH(M326,{"A","B","C","D","E"},0)-1)*3+1),INDEX(교과배치표!$C:$Q,MATCH(J326,교과배치표!$B:$B,0),(MATCH(M326,{"A","B","C","D","E"},0)-1)*3+1))),"")</f>
        <v>1.45</v>
      </c>
      <c r="S326" s="36">
        <f t="array" ref="S326">IFERROR(IF(OR(J326="",M326="",F326=""),"",IF(F326="학생부종합",INDEX(종합배치표!$C:$Q,MATCH(J326,종합배치표!$B:$B,0),(MATCH(M326,{"A","B","C","D","E"},0)-1)*3+2),INDEX(교과배치표!$C:$Q,MATCH(J326,교과배치표!$B:$B,0),(MATCH(M326,{"A","B","C","D","E"},0)-1)*3+2))),"")</f>
        <v>1.4</v>
      </c>
      <c r="T326" s="36">
        <f t="array" ref="T326">IFERROR(IF(OR(J326="",M326="",F326=""),"",IF(F326="학생부종합",INDEX(종합배치표!$C:$Q,MATCH(J326,종합배치표!$B:$B,0),(MATCH(M326,{"A","B","C","D","E"},0)-1)*3+3),INDEX(교과배치표!$C:$Q,MATCH(J326,교과배치표!$B:$B,0),(MATCH(M326,{"A","B","C","D","E"},0)-1)*3+3))),"")</f>
        <v>1.3499999999999999</v>
      </c>
      <c r="V326" s="140">
        <f t="shared" si="16"/>
        <v>2.7</v>
      </c>
      <c r="W326" s="141" t="str">
        <f t="shared" si="17"/>
        <v>상향</v>
      </c>
    </row>
    <row r="327" spans="2:23" ht="14.25" customHeight="1">
      <c r="B327" s="32">
        <v>1064</v>
      </c>
      <c r="C327" s="21" t="s">
        <v>22</v>
      </c>
      <c r="D327" s="21" t="s">
        <v>22</v>
      </c>
      <c r="E327" s="21" t="s">
        <v>23</v>
      </c>
      <c r="F327" s="21" t="s">
        <v>68</v>
      </c>
      <c r="G327" s="21" t="s">
        <v>139</v>
      </c>
      <c r="H327" s="21" t="s">
        <v>127</v>
      </c>
      <c r="I327" s="21" t="s">
        <v>60</v>
      </c>
      <c r="J327" s="33" t="s">
        <v>241</v>
      </c>
      <c r="K327" s="34">
        <v>12</v>
      </c>
      <c r="L327" s="14"/>
      <c r="M327" s="35" t="str">
        <f>IF(I327="","",IF(I327="인문",성적입력!$C$8,성적입력!$C$9))</f>
        <v>A</v>
      </c>
      <c r="N327" s="36">
        <f>성적입력!$C$15</f>
        <v>3</v>
      </c>
      <c r="O327" s="14"/>
      <c r="P327" s="37" t="str">
        <f t="shared" si="15"/>
        <v>상향</v>
      </c>
      <c r="Q327" s="14"/>
      <c r="R327" s="36">
        <f t="array" ref="R327">IFERROR(IF(OR(J327="",M327="",F327=""),"",IF(F327="학생부종합",INDEX(종합배치표!$C:$Q,MATCH(J327,종합배치표!$B:$B,0),(MATCH(M327,{"A","B","C","D","E"},0)-1)*3+1),INDEX(교과배치표!$C:$Q,MATCH(J327,교과배치표!$B:$B,0),(MATCH(M327,{"A","B","C","D","E"},0)-1)*3+1))),"")</f>
        <v>1.45</v>
      </c>
      <c r="S327" s="36">
        <f t="array" ref="S327">IFERROR(IF(OR(J327="",M327="",F327=""),"",IF(F327="학생부종합",INDEX(종합배치표!$C:$Q,MATCH(J327,종합배치표!$B:$B,0),(MATCH(M327,{"A","B","C","D","E"},0)-1)*3+2),INDEX(교과배치표!$C:$Q,MATCH(J327,교과배치표!$B:$B,0),(MATCH(M327,{"A","B","C","D","E"},0)-1)*3+2))),"")</f>
        <v>1.4</v>
      </c>
      <c r="T327" s="36">
        <f t="array" ref="T327">IFERROR(IF(OR(J327="",M327="",F327=""),"",IF(F327="학생부종합",INDEX(종합배치표!$C:$Q,MATCH(J327,종합배치표!$B:$B,0),(MATCH(M327,{"A","B","C","D","E"},0)-1)*3+3),INDEX(교과배치표!$C:$Q,MATCH(J327,교과배치표!$B:$B,0),(MATCH(M327,{"A","B","C","D","E"},0)-1)*3+3))),"")</f>
        <v>1.3499999999999999</v>
      </c>
      <c r="V327" s="140">
        <f t="shared" si="16"/>
        <v>2.7</v>
      </c>
      <c r="W327" s="141" t="str">
        <f t="shared" si="17"/>
        <v>상향</v>
      </c>
    </row>
    <row r="328" spans="2:23" ht="14.25" customHeight="1">
      <c r="B328" s="32">
        <v>1085</v>
      </c>
      <c r="C328" s="21" t="s">
        <v>22</v>
      </c>
      <c r="D328" s="21" t="s">
        <v>22</v>
      </c>
      <c r="E328" s="21" t="s">
        <v>23</v>
      </c>
      <c r="F328" s="21" t="s">
        <v>68</v>
      </c>
      <c r="G328" s="21" t="s">
        <v>139</v>
      </c>
      <c r="H328" s="21" t="s">
        <v>128</v>
      </c>
      <c r="I328" s="21" t="s">
        <v>60</v>
      </c>
      <c r="J328" s="33" t="s">
        <v>241</v>
      </c>
      <c r="K328" s="34">
        <v>8</v>
      </c>
      <c r="L328" s="14"/>
      <c r="M328" s="35" t="str">
        <f>IF(I328="","",IF(I328="인문",성적입력!$C$8,성적입력!$C$9))</f>
        <v>A</v>
      </c>
      <c r="N328" s="36">
        <f>성적입력!$C$15</f>
        <v>3</v>
      </c>
      <c r="O328" s="14"/>
      <c r="P328" s="37" t="str">
        <f t="shared" si="15"/>
        <v>상향</v>
      </c>
      <c r="Q328" s="14"/>
      <c r="R328" s="36">
        <f t="array" ref="R328">IFERROR(IF(OR(J328="",M328="",F328=""),"",IF(F328="학생부종합",INDEX(종합배치표!$C:$Q,MATCH(J328,종합배치표!$B:$B,0),(MATCH(M328,{"A","B","C","D","E"},0)-1)*3+1),INDEX(교과배치표!$C:$Q,MATCH(J328,교과배치표!$B:$B,0),(MATCH(M328,{"A","B","C","D","E"},0)-1)*3+1))),"")</f>
        <v>1.45</v>
      </c>
      <c r="S328" s="36">
        <f t="array" ref="S328">IFERROR(IF(OR(J328="",M328="",F328=""),"",IF(F328="학생부종합",INDEX(종합배치표!$C:$Q,MATCH(J328,종합배치표!$B:$B,0),(MATCH(M328,{"A","B","C","D","E"},0)-1)*3+2),INDEX(교과배치표!$C:$Q,MATCH(J328,교과배치표!$B:$B,0),(MATCH(M328,{"A","B","C","D","E"},0)-1)*3+2))),"")</f>
        <v>1.4</v>
      </c>
      <c r="T328" s="36">
        <f t="array" ref="T328">IFERROR(IF(OR(J328="",M328="",F328=""),"",IF(F328="학생부종합",INDEX(종합배치표!$C:$Q,MATCH(J328,종합배치표!$B:$B,0),(MATCH(M328,{"A","B","C","D","E"},0)-1)*3+3),INDEX(교과배치표!$C:$Q,MATCH(J328,교과배치표!$B:$B,0),(MATCH(M328,{"A","B","C","D","E"},0)-1)*3+3))),"")</f>
        <v>1.3499999999999999</v>
      </c>
      <c r="V328" s="140">
        <f t="shared" si="16"/>
        <v>2.7</v>
      </c>
      <c r="W328" s="141" t="str">
        <f t="shared" si="17"/>
        <v>상향</v>
      </c>
    </row>
    <row r="329" spans="2:23" ht="14.25" customHeight="1">
      <c r="B329" s="32">
        <v>1132</v>
      </c>
      <c r="C329" s="21" t="s">
        <v>22</v>
      </c>
      <c r="D329" s="21" t="s">
        <v>22</v>
      </c>
      <c r="E329" s="21" t="s">
        <v>23</v>
      </c>
      <c r="F329" s="21" t="s">
        <v>68</v>
      </c>
      <c r="G329" s="21" t="s">
        <v>139</v>
      </c>
      <c r="H329" s="21" t="s">
        <v>129</v>
      </c>
      <c r="I329" s="21" t="s">
        <v>60</v>
      </c>
      <c r="J329" s="33" t="s">
        <v>241</v>
      </c>
      <c r="K329" s="34">
        <v>5</v>
      </c>
      <c r="L329" s="14"/>
      <c r="M329" s="35" t="str">
        <f>IF(I329="","",IF(I329="인문",성적입력!$C$8,성적입력!$C$9))</f>
        <v>A</v>
      </c>
      <c r="N329" s="36">
        <f>성적입력!$C$15</f>
        <v>3</v>
      </c>
      <c r="O329" s="14"/>
      <c r="P329" s="37" t="str">
        <f t="shared" si="15"/>
        <v>상향</v>
      </c>
      <c r="Q329" s="14"/>
      <c r="R329" s="36">
        <f t="array" ref="R329">IFERROR(IF(OR(J329="",M329="",F329=""),"",IF(F329="학생부종합",INDEX(종합배치표!$C:$Q,MATCH(J329,종합배치표!$B:$B,0),(MATCH(M329,{"A","B","C","D","E"},0)-1)*3+1),INDEX(교과배치표!$C:$Q,MATCH(J329,교과배치표!$B:$B,0),(MATCH(M329,{"A","B","C","D","E"},0)-1)*3+1))),"")</f>
        <v>1.45</v>
      </c>
      <c r="S329" s="36">
        <f t="array" ref="S329">IFERROR(IF(OR(J329="",M329="",F329=""),"",IF(F329="학생부종합",INDEX(종합배치표!$C:$Q,MATCH(J329,종합배치표!$B:$B,0),(MATCH(M329,{"A","B","C","D","E"},0)-1)*3+2),INDEX(교과배치표!$C:$Q,MATCH(J329,교과배치표!$B:$B,0),(MATCH(M329,{"A","B","C","D","E"},0)-1)*3+2))),"")</f>
        <v>1.4</v>
      </c>
      <c r="T329" s="36">
        <f t="array" ref="T329">IFERROR(IF(OR(J329="",M329="",F329=""),"",IF(F329="학생부종합",INDEX(종합배치표!$C:$Q,MATCH(J329,종합배치표!$B:$B,0),(MATCH(M329,{"A","B","C","D","E"},0)-1)*3+3),INDEX(교과배치표!$C:$Q,MATCH(J329,교과배치표!$B:$B,0),(MATCH(M329,{"A","B","C","D","E"},0)-1)*3+3))),"")</f>
        <v>1.3499999999999999</v>
      </c>
      <c r="V329" s="140">
        <f t="shared" si="16"/>
        <v>2.7</v>
      </c>
      <c r="W329" s="141" t="str">
        <f t="shared" si="17"/>
        <v>상향</v>
      </c>
    </row>
    <row r="330" spans="2:23" ht="14.25" customHeight="1">
      <c r="B330" s="32">
        <v>1141</v>
      </c>
      <c r="C330" s="21" t="s">
        <v>22</v>
      </c>
      <c r="D330" s="21" t="s">
        <v>22</v>
      </c>
      <c r="E330" s="21" t="s">
        <v>23</v>
      </c>
      <c r="F330" s="21" t="s">
        <v>68</v>
      </c>
      <c r="G330" s="21" t="s">
        <v>139</v>
      </c>
      <c r="H330" s="21" t="s">
        <v>130</v>
      </c>
      <c r="I330" s="21" t="s">
        <v>60</v>
      </c>
      <c r="J330" s="33" t="s">
        <v>241</v>
      </c>
      <c r="K330" s="34">
        <v>16</v>
      </c>
      <c r="L330" s="14"/>
      <c r="M330" s="35" t="str">
        <f>IF(I330="","",IF(I330="인문",성적입력!$C$8,성적입력!$C$9))</f>
        <v>A</v>
      </c>
      <c r="N330" s="36">
        <f>성적입력!$C$15</f>
        <v>3</v>
      </c>
      <c r="O330" s="14"/>
      <c r="P330" s="37" t="str">
        <f t="shared" si="15"/>
        <v>상향</v>
      </c>
      <c r="Q330" s="14"/>
      <c r="R330" s="36">
        <f t="array" ref="R330">IFERROR(IF(OR(J330="",M330="",F330=""),"",IF(F330="학생부종합",INDEX(종합배치표!$C:$Q,MATCH(J330,종합배치표!$B:$B,0),(MATCH(M330,{"A","B","C","D","E"},0)-1)*3+1),INDEX(교과배치표!$C:$Q,MATCH(J330,교과배치표!$B:$B,0),(MATCH(M330,{"A","B","C","D","E"},0)-1)*3+1))),"")</f>
        <v>1.45</v>
      </c>
      <c r="S330" s="36">
        <f t="array" ref="S330">IFERROR(IF(OR(J330="",M330="",F330=""),"",IF(F330="학생부종합",INDEX(종합배치표!$C:$Q,MATCH(J330,종합배치표!$B:$B,0),(MATCH(M330,{"A","B","C","D","E"},0)-1)*3+2),INDEX(교과배치표!$C:$Q,MATCH(J330,교과배치표!$B:$B,0),(MATCH(M330,{"A","B","C","D","E"},0)-1)*3+2))),"")</f>
        <v>1.4</v>
      </c>
      <c r="T330" s="36">
        <f t="array" ref="T330">IFERROR(IF(OR(J330="",M330="",F330=""),"",IF(F330="학생부종합",INDEX(종합배치표!$C:$Q,MATCH(J330,종합배치표!$B:$B,0),(MATCH(M330,{"A","B","C","D","E"},0)-1)*3+3),INDEX(교과배치표!$C:$Q,MATCH(J330,교과배치표!$B:$B,0),(MATCH(M330,{"A","B","C","D","E"},0)-1)*3+3))),"")</f>
        <v>1.3499999999999999</v>
      </c>
      <c r="V330" s="140">
        <f t="shared" si="16"/>
        <v>2.7</v>
      </c>
      <c r="W330" s="141" t="str">
        <f t="shared" si="17"/>
        <v>상향</v>
      </c>
    </row>
    <row r="331" spans="2:23" ht="14.25" customHeight="1">
      <c r="B331" s="32">
        <v>1011</v>
      </c>
      <c r="C331" s="21" t="s">
        <v>22</v>
      </c>
      <c r="D331" s="21" t="s">
        <v>22</v>
      </c>
      <c r="E331" s="21" t="s">
        <v>23</v>
      </c>
      <c r="F331" s="21" t="s">
        <v>68</v>
      </c>
      <c r="G331" s="21" t="s">
        <v>139</v>
      </c>
      <c r="H331" s="21" t="s">
        <v>131</v>
      </c>
      <c r="I331" s="21" t="s">
        <v>60</v>
      </c>
      <c r="J331" s="123" t="s">
        <v>242</v>
      </c>
      <c r="K331" s="34">
        <v>7</v>
      </c>
      <c r="L331" s="14"/>
      <c r="M331" s="35" t="str">
        <f>IF(I331="","",IF(I331="인문",성적입력!$C$8,성적입력!$C$9))</f>
        <v>A</v>
      </c>
      <c r="N331" s="36">
        <f>성적입력!$C$15</f>
        <v>3</v>
      </c>
      <c r="O331" s="14"/>
      <c r="P331" s="37" t="str">
        <f t="shared" si="15"/>
        <v>상향</v>
      </c>
      <c r="Q331" s="14"/>
      <c r="R331" s="36">
        <f t="array" ref="R331">IFERROR(IF(OR(J331="",M331="",F331=""),"",IF(F331="학생부종합",INDEX(종합배치표!$C:$Q,MATCH(J331,종합배치표!$B:$B,0),(MATCH(M331,{"A","B","C","D","E"},0)-1)*3+1),INDEX(교과배치표!$C:$Q,MATCH(J331,교과배치표!$B:$B,0),(MATCH(M331,{"A","B","C","D","E"},0)-1)*3+1))),"")</f>
        <v>1.5</v>
      </c>
      <c r="S331" s="36">
        <f t="array" ref="S331">IFERROR(IF(OR(J331="",M331="",F331=""),"",IF(F331="학생부종합",INDEX(종합배치표!$C:$Q,MATCH(J331,종합배치표!$B:$B,0),(MATCH(M331,{"A","B","C","D","E"},0)-1)*3+2),INDEX(교과배치표!$C:$Q,MATCH(J331,교과배치표!$B:$B,0),(MATCH(M331,{"A","B","C","D","E"},0)-1)*3+2))),"")</f>
        <v>1.45</v>
      </c>
      <c r="T331" s="36">
        <f t="array" ref="T331">IFERROR(IF(OR(J331="",M331="",F331=""),"",IF(F331="학생부종합",INDEX(종합배치표!$C:$Q,MATCH(J331,종합배치표!$B:$B,0),(MATCH(M331,{"A","B","C","D","E"},0)-1)*3+3),INDEX(교과배치표!$C:$Q,MATCH(J331,교과배치표!$B:$B,0),(MATCH(M331,{"A","B","C","D","E"},0)-1)*3+3))),"")</f>
        <v>1.4</v>
      </c>
      <c r="V331" s="140">
        <f t="shared" si="16"/>
        <v>2.7</v>
      </c>
      <c r="W331" s="141" t="str">
        <f t="shared" si="17"/>
        <v>상향</v>
      </c>
    </row>
    <row r="332" spans="2:23" ht="14.25" customHeight="1">
      <c r="B332" s="32">
        <v>1100</v>
      </c>
      <c r="C332" s="21" t="s">
        <v>22</v>
      </c>
      <c r="D332" s="21" t="s">
        <v>22</v>
      </c>
      <c r="E332" s="21" t="s">
        <v>23</v>
      </c>
      <c r="F332" s="21" t="s">
        <v>68</v>
      </c>
      <c r="G332" s="21" t="s">
        <v>139</v>
      </c>
      <c r="H332" s="21" t="s">
        <v>133</v>
      </c>
      <c r="I332" s="21" t="s">
        <v>60</v>
      </c>
      <c r="J332" s="123" t="s">
        <v>242</v>
      </c>
      <c r="K332" s="34">
        <v>6</v>
      </c>
      <c r="L332" s="14"/>
      <c r="M332" s="35" t="str">
        <f>IF(I332="","",IF(I332="인문",성적입력!$C$8,성적입력!$C$9))</f>
        <v>A</v>
      </c>
      <c r="N332" s="36">
        <f>성적입력!$C$15</f>
        <v>3</v>
      </c>
      <c r="O332" s="14"/>
      <c r="P332" s="37" t="str">
        <f t="shared" si="15"/>
        <v>상향</v>
      </c>
      <c r="Q332" s="14"/>
      <c r="R332" s="36">
        <f t="array" ref="R332">IFERROR(IF(OR(J332="",M332="",F332=""),"",IF(F332="학생부종합",INDEX(종합배치표!$C:$Q,MATCH(J332,종합배치표!$B:$B,0),(MATCH(M332,{"A","B","C","D","E"},0)-1)*3+1),INDEX(교과배치표!$C:$Q,MATCH(J332,교과배치표!$B:$B,0),(MATCH(M332,{"A","B","C","D","E"},0)-1)*3+1))),"")</f>
        <v>1.5</v>
      </c>
      <c r="S332" s="36">
        <f t="array" ref="S332">IFERROR(IF(OR(J332="",M332="",F332=""),"",IF(F332="학생부종합",INDEX(종합배치표!$C:$Q,MATCH(J332,종합배치표!$B:$B,0),(MATCH(M332,{"A","B","C","D","E"},0)-1)*3+2),INDEX(교과배치표!$C:$Q,MATCH(J332,교과배치표!$B:$B,0),(MATCH(M332,{"A","B","C","D","E"},0)-1)*3+2))),"")</f>
        <v>1.45</v>
      </c>
      <c r="T332" s="36">
        <f t="array" ref="T332">IFERROR(IF(OR(J332="",M332="",F332=""),"",IF(F332="학생부종합",INDEX(종합배치표!$C:$Q,MATCH(J332,종합배치표!$B:$B,0),(MATCH(M332,{"A","B","C","D","E"},0)-1)*3+3),INDEX(교과배치표!$C:$Q,MATCH(J332,교과배치표!$B:$B,0),(MATCH(M332,{"A","B","C","D","E"},0)-1)*3+3))),"")</f>
        <v>1.4</v>
      </c>
      <c r="V332" s="140">
        <f t="shared" si="16"/>
        <v>2.7</v>
      </c>
      <c r="W332" s="141" t="str">
        <f t="shared" si="17"/>
        <v>상향</v>
      </c>
    </row>
    <row r="333" spans="2:23" ht="14.25" customHeight="1">
      <c r="B333" s="32">
        <v>1014</v>
      </c>
      <c r="C333" s="21" t="s">
        <v>22</v>
      </c>
      <c r="D333" s="21" t="s">
        <v>22</v>
      </c>
      <c r="E333" s="21" t="s">
        <v>23</v>
      </c>
      <c r="F333" s="21" t="s">
        <v>68</v>
      </c>
      <c r="G333" s="21" t="s">
        <v>139</v>
      </c>
      <c r="H333" s="21" t="s">
        <v>134</v>
      </c>
      <c r="I333" s="21" t="s">
        <v>60</v>
      </c>
      <c r="J333" s="33" t="s">
        <v>242</v>
      </c>
      <c r="K333" s="34">
        <v>10</v>
      </c>
      <c r="L333" s="14"/>
      <c r="M333" s="35" t="str">
        <f>IF(I333="","",IF(I333="인문",성적입력!$C$8,성적입력!$C$9))</f>
        <v>A</v>
      </c>
      <c r="N333" s="36">
        <f>성적입력!$C$15</f>
        <v>3</v>
      </c>
      <c r="O333" s="14"/>
      <c r="P333" s="37" t="str">
        <f t="shared" si="15"/>
        <v>상향</v>
      </c>
      <c r="Q333" s="14"/>
      <c r="R333" s="36">
        <f t="array" ref="R333">IFERROR(IF(OR(J333="",M333="",F333=""),"",IF(F333="학생부종합",INDEX(종합배치표!$C:$Q,MATCH(J333,종합배치표!$B:$B,0),(MATCH(M333,{"A","B","C","D","E"},0)-1)*3+1),INDEX(교과배치표!$C:$Q,MATCH(J333,교과배치표!$B:$B,0),(MATCH(M333,{"A","B","C","D","E"},0)-1)*3+1))),"")</f>
        <v>1.5</v>
      </c>
      <c r="S333" s="36">
        <f t="array" ref="S333">IFERROR(IF(OR(J333="",M333="",F333=""),"",IF(F333="학생부종합",INDEX(종합배치표!$C:$Q,MATCH(J333,종합배치표!$B:$B,0),(MATCH(M333,{"A","B","C","D","E"},0)-1)*3+2),INDEX(교과배치표!$C:$Q,MATCH(J333,교과배치표!$B:$B,0),(MATCH(M333,{"A","B","C","D","E"},0)-1)*3+2))),"")</f>
        <v>1.45</v>
      </c>
      <c r="T333" s="36">
        <f t="array" ref="T333">IFERROR(IF(OR(J333="",M333="",F333=""),"",IF(F333="학생부종합",INDEX(종합배치표!$C:$Q,MATCH(J333,종합배치표!$B:$B,0),(MATCH(M333,{"A","B","C","D","E"},0)-1)*3+3),INDEX(교과배치표!$C:$Q,MATCH(J333,교과배치표!$B:$B,0),(MATCH(M333,{"A","B","C","D","E"},0)-1)*3+3))),"")</f>
        <v>1.4</v>
      </c>
      <c r="V333" s="140">
        <f t="shared" si="16"/>
        <v>2.7</v>
      </c>
      <c r="W333" s="141" t="str">
        <f t="shared" si="17"/>
        <v>상향</v>
      </c>
    </row>
    <row r="334" spans="2:23" ht="14.25" customHeight="1">
      <c r="B334" s="32">
        <v>1055</v>
      </c>
      <c r="C334" s="21" t="s">
        <v>22</v>
      </c>
      <c r="D334" s="21" t="s">
        <v>22</v>
      </c>
      <c r="E334" s="21" t="s">
        <v>23</v>
      </c>
      <c r="F334" s="21" t="s">
        <v>68</v>
      </c>
      <c r="G334" s="21" t="s">
        <v>139</v>
      </c>
      <c r="H334" s="21" t="s">
        <v>87</v>
      </c>
      <c r="I334" s="21" t="s">
        <v>60</v>
      </c>
      <c r="J334" s="33" t="s">
        <v>242</v>
      </c>
      <c r="K334" s="34">
        <v>8</v>
      </c>
      <c r="L334" s="14"/>
      <c r="M334" s="35" t="str">
        <f>IF(I334="","",IF(I334="인문",성적입력!$C$8,성적입력!$C$9))</f>
        <v>A</v>
      </c>
      <c r="N334" s="36">
        <f>성적입력!$C$15</f>
        <v>3</v>
      </c>
      <c r="O334" s="14"/>
      <c r="P334" s="37" t="str">
        <f t="shared" si="15"/>
        <v>상향</v>
      </c>
      <c r="Q334" s="14"/>
      <c r="R334" s="36">
        <f t="array" ref="R334">IFERROR(IF(OR(J334="",M334="",F334=""),"",IF(F334="학생부종합",INDEX(종합배치표!$C:$Q,MATCH(J334,종합배치표!$B:$B,0),(MATCH(M334,{"A","B","C","D","E"},0)-1)*3+1),INDEX(교과배치표!$C:$Q,MATCH(J334,교과배치표!$B:$B,0),(MATCH(M334,{"A","B","C","D","E"},0)-1)*3+1))),"")</f>
        <v>1.5</v>
      </c>
      <c r="S334" s="36">
        <f t="array" ref="S334">IFERROR(IF(OR(J334="",M334="",F334=""),"",IF(F334="학생부종합",INDEX(종합배치표!$C:$Q,MATCH(J334,종합배치표!$B:$B,0),(MATCH(M334,{"A","B","C","D","E"},0)-1)*3+2),INDEX(교과배치표!$C:$Q,MATCH(J334,교과배치표!$B:$B,0),(MATCH(M334,{"A","B","C","D","E"},0)-1)*3+2))),"")</f>
        <v>1.45</v>
      </c>
      <c r="T334" s="36">
        <f t="array" ref="T334">IFERROR(IF(OR(J334="",M334="",F334=""),"",IF(F334="학생부종합",INDEX(종합배치표!$C:$Q,MATCH(J334,종합배치표!$B:$B,0),(MATCH(M334,{"A","B","C","D","E"},0)-1)*3+3),INDEX(교과배치표!$C:$Q,MATCH(J334,교과배치표!$B:$B,0),(MATCH(M334,{"A","B","C","D","E"},0)-1)*3+3))),"")</f>
        <v>1.4</v>
      </c>
      <c r="V334" s="140">
        <f t="shared" si="16"/>
        <v>2.7</v>
      </c>
      <c r="W334" s="141" t="str">
        <f t="shared" si="17"/>
        <v>상향</v>
      </c>
    </row>
    <row r="335" spans="2:23" ht="14.25" customHeight="1">
      <c r="B335" s="32">
        <v>1072</v>
      </c>
      <c r="C335" s="21" t="s">
        <v>22</v>
      </c>
      <c r="D335" s="21" t="s">
        <v>22</v>
      </c>
      <c r="E335" s="21" t="s">
        <v>23</v>
      </c>
      <c r="F335" s="21" t="s">
        <v>68</v>
      </c>
      <c r="G335" s="21" t="s">
        <v>139</v>
      </c>
      <c r="H335" s="21" t="s">
        <v>135</v>
      </c>
      <c r="I335" s="21" t="s">
        <v>60</v>
      </c>
      <c r="J335" s="33" t="s">
        <v>242</v>
      </c>
      <c r="K335" s="34">
        <v>18</v>
      </c>
      <c r="L335" s="14"/>
      <c r="M335" s="35" t="str">
        <f>IF(I335="","",IF(I335="인문",성적입력!$C$8,성적입력!$C$9))</f>
        <v>A</v>
      </c>
      <c r="N335" s="36">
        <f>성적입력!$C$15</f>
        <v>3</v>
      </c>
      <c r="O335" s="14"/>
      <c r="P335" s="37" t="str">
        <f t="shared" si="15"/>
        <v>상향</v>
      </c>
      <c r="Q335" s="14"/>
      <c r="R335" s="36">
        <f t="array" ref="R335">IFERROR(IF(OR(J335="",M335="",F335=""),"",IF(F335="학생부종합",INDEX(종합배치표!$C:$Q,MATCH(J335,종합배치표!$B:$B,0),(MATCH(M335,{"A","B","C","D","E"},0)-1)*3+1),INDEX(교과배치표!$C:$Q,MATCH(J335,교과배치표!$B:$B,0),(MATCH(M335,{"A","B","C","D","E"},0)-1)*3+1))),"")</f>
        <v>1.5</v>
      </c>
      <c r="S335" s="36">
        <f t="array" ref="S335">IFERROR(IF(OR(J335="",M335="",F335=""),"",IF(F335="학생부종합",INDEX(종합배치표!$C:$Q,MATCH(J335,종합배치표!$B:$B,0),(MATCH(M335,{"A","B","C","D","E"},0)-1)*3+2),INDEX(교과배치표!$C:$Q,MATCH(J335,교과배치표!$B:$B,0),(MATCH(M335,{"A","B","C","D","E"},0)-1)*3+2))),"")</f>
        <v>1.45</v>
      </c>
      <c r="T335" s="36">
        <f t="array" ref="T335">IFERROR(IF(OR(J335="",M335="",F335=""),"",IF(F335="학생부종합",INDEX(종합배치표!$C:$Q,MATCH(J335,종합배치표!$B:$B,0),(MATCH(M335,{"A","B","C","D","E"},0)-1)*3+3),INDEX(교과배치표!$C:$Q,MATCH(J335,교과배치표!$B:$B,0),(MATCH(M335,{"A","B","C","D","E"},0)-1)*3+3))),"")</f>
        <v>1.4</v>
      </c>
      <c r="V335" s="140">
        <f t="shared" si="16"/>
        <v>2.7</v>
      </c>
      <c r="W335" s="141" t="str">
        <f t="shared" si="17"/>
        <v>상향</v>
      </c>
    </row>
    <row r="336" spans="2:23" ht="14.25" customHeight="1">
      <c r="B336" s="32">
        <v>1097</v>
      </c>
      <c r="C336" s="21" t="s">
        <v>22</v>
      </c>
      <c r="D336" s="21" t="s">
        <v>22</v>
      </c>
      <c r="E336" s="21" t="s">
        <v>23</v>
      </c>
      <c r="F336" s="21" t="s">
        <v>68</v>
      </c>
      <c r="G336" s="21" t="s">
        <v>139</v>
      </c>
      <c r="H336" s="21" t="s">
        <v>95</v>
      </c>
      <c r="I336" s="21" t="s">
        <v>60</v>
      </c>
      <c r="J336" s="33" t="s">
        <v>242</v>
      </c>
      <c r="K336" s="34">
        <v>8</v>
      </c>
      <c r="L336" s="14"/>
      <c r="M336" s="35" t="str">
        <f>IF(I336="","",IF(I336="인문",성적입력!$C$8,성적입력!$C$9))</f>
        <v>A</v>
      </c>
      <c r="N336" s="36">
        <f>성적입력!$C$15</f>
        <v>3</v>
      </c>
      <c r="O336" s="14"/>
      <c r="P336" s="37" t="str">
        <f t="shared" si="15"/>
        <v>상향</v>
      </c>
      <c r="Q336" s="14"/>
      <c r="R336" s="36">
        <f t="array" ref="R336">IFERROR(IF(OR(J336="",M336="",F336=""),"",IF(F336="학생부종합",INDEX(종합배치표!$C:$Q,MATCH(J336,종합배치표!$B:$B,0),(MATCH(M336,{"A","B","C","D","E"},0)-1)*3+1),INDEX(교과배치표!$C:$Q,MATCH(J336,교과배치표!$B:$B,0),(MATCH(M336,{"A","B","C","D","E"},0)-1)*3+1))),"")</f>
        <v>1.5</v>
      </c>
      <c r="S336" s="36">
        <f t="array" ref="S336">IFERROR(IF(OR(J336="",M336="",F336=""),"",IF(F336="학생부종합",INDEX(종합배치표!$C:$Q,MATCH(J336,종합배치표!$B:$B,0),(MATCH(M336,{"A","B","C","D","E"},0)-1)*3+2),INDEX(교과배치표!$C:$Q,MATCH(J336,교과배치표!$B:$B,0),(MATCH(M336,{"A","B","C","D","E"},0)-1)*3+2))),"")</f>
        <v>1.45</v>
      </c>
      <c r="T336" s="36">
        <f t="array" ref="T336">IFERROR(IF(OR(J336="",M336="",F336=""),"",IF(F336="학생부종합",INDEX(종합배치표!$C:$Q,MATCH(J336,종합배치표!$B:$B,0),(MATCH(M336,{"A","B","C","D","E"},0)-1)*3+3),INDEX(교과배치표!$C:$Q,MATCH(J336,교과배치표!$B:$B,0),(MATCH(M336,{"A","B","C","D","E"},0)-1)*3+3))),"")</f>
        <v>1.4</v>
      </c>
      <c r="V336" s="140">
        <f t="shared" si="16"/>
        <v>2.7</v>
      </c>
      <c r="W336" s="141" t="str">
        <f t="shared" si="17"/>
        <v>상향</v>
      </c>
    </row>
    <row r="337" spans="2:23" ht="14.25" customHeight="1">
      <c r="B337" s="32">
        <v>1108</v>
      </c>
      <c r="C337" s="21" t="s">
        <v>22</v>
      </c>
      <c r="D337" s="21" t="s">
        <v>22</v>
      </c>
      <c r="E337" s="21" t="s">
        <v>23</v>
      </c>
      <c r="F337" s="21" t="s">
        <v>68</v>
      </c>
      <c r="G337" s="21" t="s">
        <v>139</v>
      </c>
      <c r="H337" s="21" t="s">
        <v>136</v>
      </c>
      <c r="I337" s="21" t="s">
        <v>60</v>
      </c>
      <c r="J337" s="33" t="s">
        <v>242</v>
      </c>
      <c r="K337" s="34">
        <v>7</v>
      </c>
      <c r="L337" s="14"/>
      <c r="M337" s="35" t="str">
        <f>IF(I337="","",IF(I337="인문",성적입력!$C$8,성적입력!$C$9))</f>
        <v>A</v>
      </c>
      <c r="N337" s="36">
        <f>성적입력!$C$15</f>
        <v>3</v>
      </c>
      <c r="O337" s="14"/>
      <c r="P337" s="37" t="str">
        <f t="shared" si="15"/>
        <v>상향</v>
      </c>
      <c r="Q337" s="14"/>
      <c r="R337" s="36">
        <f t="array" ref="R337">IFERROR(IF(OR(J337="",M337="",F337=""),"",IF(F337="학생부종합",INDEX(종합배치표!$C:$Q,MATCH(J337,종합배치표!$B:$B,0),(MATCH(M337,{"A","B","C","D","E"},0)-1)*3+1),INDEX(교과배치표!$C:$Q,MATCH(J337,교과배치표!$B:$B,0),(MATCH(M337,{"A","B","C","D","E"},0)-1)*3+1))),"")</f>
        <v>1.5</v>
      </c>
      <c r="S337" s="36">
        <f t="array" ref="S337">IFERROR(IF(OR(J337="",M337="",F337=""),"",IF(F337="학생부종합",INDEX(종합배치표!$C:$Q,MATCH(J337,종합배치표!$B:$B,0),(MATCH(M337,{"A","B","C","D","E"},0)-1)*3+2),INDEX(교과배치표!$C:$Q,MATCH(J337,교과배치표!$B:$B,0),(MATCH(M337,{"A","B","C","D","E"},0)-1)*3+2))),"")</f>
        <v>1.45</v>
      </c>
      <c r="T337" s="36">
        <f t="array" ref="T337">IFERROR(IF(OR(J337="",M337="",F337=""),"",IF(F337="학생부종합",INDEX(종합배치표!$C:$Q,MATCH(J337,종합배치표!$B:$B,0),(MATCH(M337,{"A","B","C","D","E"},0)-1)*3+3),INDEX(교과배치표!$C:$Q,MATCH(J337,교과배치표!$B:$B,0),(MATCH(M337,{"A","B","C","D","E"},0)-1)*3+3))),"")</f>
        <v>1.4</v>
      </c>
      <c r="V337" s="140">
        <f t="shared" si="16"/>
        <v>2.7</v>
      </c>
      <c r="W337" s="141" t="str">
        <f t="shared" si="17"/>
        <v>상향</v>
      </c>
    </row>
    <row r="338" spans="2:23" ht="14.25" customHeight="1">
      <c r="B338" s="32">
        <v>1159</v>
      </c>
      <c r="C338" s="21" t="s">
        <v>22</v>
      </c>
      <c r="D338" s="21" t="s">
        <v>22</v>
      </c>
      <c r="E338" s="21" t="s">
        <v>23</v>
      </c>
      <c r="F338" s="21" t="s">
        <v>68</v>
      </c>
      <c r="G338" s="21" t="s">
        <v>139</v>
      </c>
      <c r="H338" s="21" t="s">
        <v>137</v>
      </c>
      <c r="I338" s="21" t="s">
        <v>60</v>
      </c>
      <c r="J338" s="33" t="s">
        <v>242</v>
      </c>
      <c r="K338" s="34">
        <v>4</v>
      </c>
      <c r="L338" s="14"/>
      <c r="M338" s="35" t="str">
        <f>IF(I338="","",IF(I338="인문",성적입력!$C$8,성적입력!$C$9))</f>
        <v>A</v>
      </c>
      <c r="N338" s="36">
        <f>성적입력!$C$15</f>
        <v>3</v>
      </c>
      <c r="O338" s="14"/>
      <c r="P338" s="37" t="str">
        <f t="shared" si="15"/>
        <v>상향</v>
      </c>
      <c r="Q338" s="14"/>
      <c r="R338" s="36">
        <f t="array" ref="R338">IFERROR(IF(OR(J338="",M338="",F338=""),"",IF(F338="학생부종합",INDEX(종합배치표!$C:$Q,MATCH(J338,종합배치표!$B:$B,0),(MATCH(M338,{"A","B","C","D","E"},0)-1)*3+1),INDEX(교과배치표!$C:$Q,MATCH(J338,교과배치표!$B:$B,0),(MATCH(M338,{"A","B","C","D","E"},0)-1)*3+1))),"")</f>
        <v>1.5</v>
      </c>
      <c r="S338" s="36">
        <f t="array" ref="S338">IFERROR(IF(OR(J338="",M338="",F338=""),"",IF(F338="학생부종합",INDEX(종합배치표!$C:$Q,MATCH(J338,종합배치표!$B:$B,0),(MATCH(M338,{"A","B","C","D","E"},0)-1)*3+2),INDEX(교과배치표!$C:$Q,MATCH(J338,교과배치표!$B:$B,0),(MATCH(M338,{"A","B","C","D","E"},0)-1)*3+2))),"")</f>
        <v>1.45</v>
      </c>
      <c r="T338" s="36">
        <f t="array" ref="T338">IFERROR(IF(OR(J338="",M338="",F338=""),"",IF(F338="학생부종합",INDEX(종합배치표!$C:$Q,MATCH(J338,종합배치표!$B:$B,0),(MATCH(M338,{"A","B","C","D","E"},0)-1)*3+3),INDEX(교과배치표!$C:$Q,MATCH(J338,교과배치표!$B:$B,0),(MATCH(M338,{"A","B","C","D","E"},0)-1)*3+3))),"")</f>
        <v>1.4</v>
      </c>
      <c r="V338" s="140">
        <f t="shared" si="16"/>
        <v>2.7</v>
      </c>
      <c r="W338" s="141" t="str">
        <f t="shared" si="17"/>
        <v>상향</v>
      </c>
    </row>
    <row r="339" spans="2:23" ht="14.25" customHeight="1">
      <c r="B339" s="32">
        <v>1189</v>
      </c>
      <c r="C339" s="21" t="s">
        <v>22</v>
      </c>
      <c r="D339" s="21" t="s">
        <v>22</v>
      </c>
      <c r="E339" s="21" t="s">
        <v>23</v>
      </c>
      <c r="F339" s="21" t="s">
        <v>68</v>
      </c>
      <c r="G339" s="21" t="s">
        <v>139</v>
      </c>
      <c r="H339" s="21" t="s">
        <v>110</v>
      </c>
      <c r="I339" s="21" t="s">
        <v>60</v>
      </c>
      <c r="J339" s="33" t="s">
        <v>242</v>
      </c>
      <c r="K339" s="34">
        <v>7</v>
      </c>
      <c r="L339" s="14"/>
      <c r="M339" s="35" t="str">
        <f>IF(I339="","",IF(I339="인문",성적입력!$C$8,성적입력!$C$9))</f>
        <v>A</v>
      </c>
      <c r="N339" s="36">
        <f>성적입력!$C$15</f>
        <v>3</v>
      </c>
      <c r="O339" s="14"/>
      <c r="P339" s="37" t="str">
        <f t="shared" si="15"/>
        <v>상향</v>
      </c>
      <c r="Q339" s="14"/>
      <c r="R339" s="36">
        <f t="array" ref="R339">IFERROR(IF(OR(J339="",M339="",F339=""),"",IF(F339="학생부종합",INDEX(종합배치표!$C:$Q,MATCH(J339,종합배치표!$B:$B,0),(MATCH(M339,{"A","B","C","D","E"},0)-1)*3+1),INDEX(교과배치표!$C:$Q,MATCH(J339,교과배치표!$B:$B,0),(MATCH(M339,{"A","B","C","D","E"},0)-1)*3+1))),"")</f>
        <v>1.5</v>
      </c>
      <c r="S339" s="36">
        <f t="array" ref="S339">IFERROR(IF(OR(J339="",M339="",F339=""),"",IF(F339="학생부종합",INDEX(종합배치표!$C:$Q,MATCH(J339,종합배치표!$B:$B,0),(MATCH(M339,{"A","B","C","D","E"},0)-1)*3+2),INDEX(교과배치표!$C:$Q,MATCH(J339,교과배치표!$B:$B,0),(MATCH(M339,{"A","B","C","D","E"},0)-1)*3+2))),"")</f>
        <v>1.45</v>
      </c>
      <c r="T339" s="36">
        <f t="array" ref="T339">IFERROR(IF(OR(J339="",M339="",F339=""),"",IF(F339="학생부종합",INDEX(종합배치표!$C:$Q,MATCH(J339,종합배치표!$B:$B,0),(MATCH(M339,{"A","B","C","D","E"},0)-1)*3+3),INDEX(교과배치표!$C:$Q,MATCH(J339,교과배치표!$B:$B,0),(MATCH(M339,{"A","B","C","D","E"},0)-1)*3+3))),"")</f>
        <v>1.4</v>
      </c>
      <c r="V339" s="140">
        <f t="shared" si="16"/>
        <v>2.7</v>
      </c>
      <c r="W339" s="141" t="str">
        <f t="shared" si="17"/>
        <v>상향</v>
      </c>
    </row>
    <row r="340" spans="2:23" ht="14.25" customHeight="1">
      <c r="B340" s="32">
        <v>1192</v>
      </c>
      <c r="C340" s="21" t="s">
        <v>22</v>
      </c>
      <c r="D340" s="21" t="s">
        <v>22</v>
      </c>
      <c r="E340" s="21" t="s">
        <v>23</v>
      </c>
      <c r="F340" s="21" t="s">
        <v>68</v>
      </c>
      <c r="G340" s="21" t="s">
        <v>139</v>
      </c>
      <c r="H340" s="21" t="s">
        <v>138</v>
      </c>
      <c r="I340" s="21" t="s">
        <v>60</v>
      </c>
      <c r="J340" s="33" t="s">
        <v>242</v>
      </c>
      <c r="K340" s="34">
        <v>11</v>
      </c>
      <c r="L340" s="14"/>
      <c r="M340" s="35" t="str">
        <f>IF(I340="","",IF(I340="인문",성적입력!$C$8,성적입력!$C$9))</f>
        <v>A</v>
      </c>
      <c r="N340" s="36">
        <f>성적입력!$C$15</f>
        <v>3</v>
      </c>
      <c r="O340" s="14"/>
      <c r="P340" s="37" t="str">
        <f t="shared" si="15"/>
        <v>상향</v>
      </c>
      <c r="Q340" s="14"/>
      <c r="R340" s="36">
        <f t="array" ref="R340">IFERROR(IF(OR(J340="",M340="",F340=""),"",IF(F340="학생부종합",INDEX(종합배치표!$C:$Q,MATCH(J340,종합배치표!$B:$B,0),(MATCH(M340,{"A","B","C","D","E"},0)-1)*3+1),INDEX(교과배치표!$C:$Q,MATCH(J340,교과배치표!$B:$B,0),(MATCH(M340,{"A","B","C","D","E"},0)-1)*3+1))),"")</f>
        <v>1.5</v>
      </c>
      <c r="S340" s="36">
        <f t="array" ref="S340">IFERROR(IF(OR(J340="",M340="",F340=""),"",IF(F340="학생부종합",INDEX(종합배치표!$C:$Q,MATCH(J340,종합배치표!$B:$B,0),(MATCH(M340,{"A","B","C","D","E"},0)-1)*3+2),INDEX(교과배치표!$C:$Q,MATCH(J340,교과배치표!$B:$B,0),(MATCH(M340,{"A","B","C","D","E"},0)-1)*3+2))),"")</f>
        <v>1.45</v>
      </c>
      <c r="T340" s="36">
        <f t="array" ref="T340">IFERROR(IF(OR(J340="",M340="",F340=""),"",IF(F340="학생부종합",INDEX(종합배치표!$C:$Q,MATCH(J340,종합배치표!$B:$B,0),(MATCH(M340,{"A","B","C","D","E"},0)-1)*3+3),INDEX(교과배치표!$C:$Q,MATCH(J340,교과배치표!$B:$B,0),(MATCH(M340,{"A","B","C","D","E"},0)-1)*3+3))),"")</f>
        <v>1.4</v>
      </c>
      <c r="V340" s="140">
        <f t="shared" si="16"/>
        <v>2.7</v>
      </c>
      <c r="W340" s="141" t="str">
        <f t="shared" si="17"/>
        <v>상향</v>
      </c>
    </row>
    <row r="341" spans="2:23" ht="14.25" customHeight="1">
      <c r="B341" s="32">
        <v>1024</v>
      </c>
      <c r="C341" s="21" t="s">
        <v>22</v>
      </c>
      <c r="D341" s="21" t="s">
        <v>22</v>
      </c>
      <c r="E341" s="21" t="s">
        <v>23</v>
      </c>
      <c r="F341" s="21" t="s">
        <v>24</v>
      </c>
      <c r="G341" s="21" t="s">
        <v>243</v>
      </c>
      <c r="H341" s="21" t="s">
        <v>26</v>
      </c>
      <c r="I341" s="21" t="s">
        <v>27</v>
      </c>
      <c r="J341" s="33" t="s">
        <v>244</v>
      </c>
      <c r="K341" s="34">
        <v>74</v>
      </c>
      <c r="L341" s="14"/>
      <c r="M341" s="35" t="str">
        <f>IF(I341="","",IF(I341="인문",성적입력!$C$8,성적입력!$C$9))</f>
        <v>A</v>
      </c>
      <c r="N341" s="36">
        <f>성적입력!$C$15</f>
        <v>3</v>
      </c>
      <c r="O341" s="14"/>
      <c r="P341" s="37" t="str">
        <f t="shared" si="15"/>
        <v>상향</v>
      </c>
      <c r="Q341" s="14"/>
      <c r="R341" s="36">
        <f t="array" ref="R341">IFERROR(IF(OR(J341="",M341="",F341=""),"",IF(F341="학생부종합",INDEX(종합배치표!$C:$Q,MATCH(J341,종합배치표!$B:$B,0),(MATCH(M341,{"A","B","C","D","E"},0)-1)*3+1),INDEX(교과배치표!$C:$Q,MATCH(J341,교과배치표!$B:$B,0),(MATCH(M341,{"A","B","C","D","E"},0)-1)*3+1))),"")</f>
        <v>2.75</v>
      </c>
      <c r="S341" s="36">
        <f t="array" ref="S341">IFERROR(IF(OR(J341="",M341="",F341=""),"",IF(F341="학생부종합",INDEX(종합배치표!$C:$Q,MATCH(J341,종합배치표!$B:$B,0),(MATCH(M341,{"A","B","C","D","E"},0)-1)*3+2),INDEX(교과배치표!$C:$Q,MATCH(J341,교과배치표!$B:$B,0),(MATCH(M341,{"A","B","C","D","E"},0)-1)*3+2))),"")</f>
        <v>2.35</v>
      </c>
      <c r="T341" s="36">
        <f t="array" ref="T341">IFERROR(IF(OR(J341="",M341="",F341=""),"",IF(F341="학생부종합",INDEX(종합배치표!$C:$Q,MATCH(J341,종합배치표!$B:$B,0),(MATCH(M341,{"A","B","C","D","E"},0)-1)*3+3),INDEX(교과배치표!$C:$Q,MATCH(J341,교과배치표!$B:$B,0),(MATCH(M341,{"A","B","C","D","E"},0)-1)*3+3))),"")</f>
        <v>2.0500000000000003</v>
      </c>
      <c r="V341" s="140">
        <f t="shared" si="16"/>
        <v>2.7</v>
      </c>
      <c r="W341" s="141" t="str">
        <f t="shared" si="17"/>
        <v>소신</v>
      </c>
    </row>
    <row r="342" spans="2:23" ht="14.25" customHeight="1">
      <c r="B342" s="32">
        <v>1027</v>
      </c>
      <c r="C342" s="21" t="s">
        <v>22</v>
      </c>
      <c r="D342" s="21" t="s">
        <v>22</v>
      </c>
      <c r="E342" s="21" t="s">
        <v>23</v>
      </c>
      <c r="F342" s="21" t="s">
        <v>24</v>
      </c>
      <c r="G342" s="21" t="s">
        <v>243</v>
      </c>
      <c r="H342" s="21" t="s">
        <v>29</v>
      </c>
      <c r="I342" s="21" t="s">
        <v>27</v>
      </c>
      <c r="J342" s="33" t="s">
        <v>244</v>
      </c>
      <c r="K342" s="34">
        <v>25</v>
      </c>
      <c r="L342" s="14"/>
      <c r="M342" s="35" t="str">
        <f>IF(I342="","",IF(I342="인문",성적입력!$C$8,성적입력!$C$9))</f>
        <v>A</v>
      </c>
      <c r="N342" s="36">
        <f>성적입력!$C$15</f>
        <v>3</v>
      </c>
      <c r="O342" s="14"/>
      <c r="P342" s="37" t="str">
        <f t="shared" si="15"/>
        <v>상향</v>
      </c>
      <c r="Q342" s="14"/>
      <c r="R342" s="36">
        <f t="array" ref="R342">IFERROR(IF(OR(J342="",M342="",F342=""),"",IF(F342="학생부종합",INDEX(종합배치표!$C:$Q,MATCH(J342,종합배치표!$B:$B,0),(MATCH(M342,{"A","B","C","D","E"},0)-1)*3+1),INDEX(교과배치표!$C:$Q,MATCH(J342,교과배치표!$B:$B,0),(MATCH(M342,{"A","B","C","D","E"},0)-1)*3+1))),"")</f>
        <v>2.75</v>
      </c>
      <c r="S342" s="36">
        <f t="array" ref="S342">IFERROR(IF(OR(J342="",M342="",F342=""),"",IF(F342="학생부종합",INDEX(종합배치표!$C:$Q,MATCH(J342,종합배치표!$B:$B,0),(MATCH(M342,{"A","B","C","D","E"},0)-1)*3+2),INDEX(교과배치표!$C:$Q,MATCH(J342,교과배치표!$B:$B,0),(MATCH(M342,{"A","B","C","D","E"},0)-1)*3+2))),"")</f>
        <v>2.35</v>
      </c>
      <c r="T342" s="36">
        <f t="array" ref="T342">IFERROR(IF(OR(J342="",M342="",F342=""),"",IF(F342="학생부종합",INDEX(종합배치표!$C:$Q,MATCH(J342,종합배치표!$B:$B,0),(MATCH(M342,{"A","B","C","D","E"},0)-1)*3+3),INDEX(교과배치표!$C:$Q,MATCH(J342,교과배치표!$B:$B,0),(MATCH(M342,{"A","B","C","D","E"},0)-1)*3+3))),"")</f>
        <v>2.0500000000000003</v>
      </c>
      <c r="V342" s="140">
        <f t="shared" si="16"/>
        <v>2.7</v>
      </c>
      <c r="W342" s="141" t="str">
        <f t="shared" si="17"/>
        <v>소신</v>
      </c>
    </row>
    <row r="343" spans="2:23" ht="14.25" customHeight="1">
      <c r="B343" s="32">
        <v>1059</v>
      </c>
      <c r="C343" s="21" t="s">
        <v>22</v>
      </c>
      <c r="D343" s="21" t="s">
        <v>22</v>
      </c>
      <c r="E343" s="21" t="s">
        <v>23</v>
      </c>
      <c r="F343" s="21" t="s">
        <v>24</v>
      </c>
      <c r="G343" s="21" t="s">
        <v>243</v>
      </c>
      <c r="H343" s="21" t="s">
        <v>30</v>
      </c>
      <c r="I343" s="21" t="s">
        <v>27</v>
      </c>
      <c r="J343" s="33" t="s">
        <v>244</v>
      </c>
      <c r="K343" s="34">
        <v>14</v>
      </c>
      <c r="L343" s="14"/>
      <c r="M343" s="35" t="str">
        <f>IF(I343="","",IF(I343="인문",성적입력!$C$8,성적입력!$C$9))</f>
        <v>A</v>
      </c>
      <c r="N343" s="36">
        <f>성적입력!$C$15</f>
        <v>3</v>
      </c>
      <c r="O343" s="14"/>
      <c r="P343" s="37" t="str">
        <f t="shared" si="15"/>
        <v>상향</v>
      </c>
      <c r="Q343" s="14"/>
      <c r="R343" s="36">
        <f t="array" ref="R343">IFERROR(IF(OR(J343="",M343="",F343=""),"",IF(F343="학생부종합",INDEX(종합배치표!$C:$Q,MATCH(J343,종합배치표!$B:$B,0),(MATCH(M343,{"A","B","C","D","E"},0)-1)*3+1),INDEX(교과배치표!$C:$Q,MATCH(J343,교과배치표!$B:$B,0),(MATCH(M343,{"A","B","C","D","E"},0)-1)*3+1))),"")</f>
        <v>2.75</v>
      </c>
      <c r="S343" s="36">
        <f t="array" ref="S343">IFERROR(IF(OR(J343="",M343="",F343=""),"",IF(F343="학생부종합",INDEX(종합배치표!$C:$Q,MATCH(J343,종합배치표!$B:$B,0),(MATCH(M343,{"A","B","C","D","E"},0)-1)*3+2),INDEX(교과배치표!$C:$Q,MATCH(J343,교과배치표!$B:$B,0),(MATCH(M343,{"A","B","C","D","E"},0)-1)*3+2))),"")</f>
        <v>2.35</v>
      </c>
      <c r="T343" s="36">
        <f t="array" ref="T343">IFERROR(IF(OR(J343="",M343="",F343=""),"",IF(F343="학생부종합",INDEX(종합배치표!$C:$Q,MATCH(J343,종합배치표!$B:$B,0),(MATCH(M343,{"A","B","C","D","E"},0)-1)*3+3),INDEX(교과배치표!$C:$Q,MATCH(J343,교과배치표!$B:$B,0),(MATCH(M343,{"A","B","C","D","E"},0)-1)*3+3))),"")</f>
        <v>2.0500000000000003</v>
      </c>
      <c r="V343" s="140">
        <f t="shared" si="16"/>
        <v>2.7</v>
      </c>
      <c r="W343" s="141" t="str">
        <f t="shared" si="17"/>
        <v>소신</v>
      </c>
    </row>
    <row r="344" spans="2:23" ht="14.25" customHeight="1">
      <c r="B344" s="32">
        <v>1112</v>
      </c>
      <c r="C344" s="21" t="s">
        <v>22</v>
      </c>
      <c r="D344" s="21" t="s">
        <v>22</v>
      </c>
      <c r="E344" s="21" t="s">
        <v>23</v>
      </c>
      <c r="F344" s="21" t="s">
        <v>24</v>
      </c>
      <c r="G344" s="21" t="s">
        <v>243</v>
      </c>
      <c r="H344" s="21" t="s">
        <v>31</v>
      </c>
      <c r="I344" s="21" t="s">
        <v>27</v>
      </c>
      <c r="J344" s="33" t="s">
        <v>244</v>
      </c>
      <c r="K344" s="34">
        <v>10</v>
      </c>
      <c r="L344" s="14"/>
      <c r="M344" s="35" t="str">
        <f>IF(I344="","",IF(I344="인문",성적입력!$C$8,성적입력!$C$9))</f>
        <v>A</v>
      </c>
      <c r="N344" s="36">
        <f>성적입력!$C$15</f>
        <v>3</v>
      </c>
      <c r="O344" s="14"/>
      <c r="P344" s="37" t="str">
        <f t="shared" si="15"/>
        <v>상향</v>
      </c>
      <c r="Q344" s="14"/>
      <c r="R344" s="36">
        <f t="array" ref="R344">IFERROR(IF(OR(J344="",M344="",F344=""),"",IF(F344="학생부종합",INDEX(종합배치표!$C:$Q,MATCH(J344,종합배치표!$B:$B,0),(MATCH(M344,{"A","B","C","D","E"},0)-1)*3+1),INDEX(교과배치표!$C:$Q,MATCH(J344,교과배치표!$B:$B,0),(MATCH(M344,{"A","B","C","D","E"},0)-1)*3+1))),"")</f>
        <v>2.75</v>
      </c>
      <c r="S344" s="36">
        <f t="array" ref="S344">IFERROR(IF(OR(J344="",M344="",F344=""),"",IF(F344="학생부종합",INDEX(종합배치표!$C:$Q,MATCH(J344,종합배치표!$B:$B,0),(MATCH(M344,{"A","B","C","D","E"},0)-1)*3+2),INDEX(교과배치표!$C:$Q,MATCH(J344,교과배치표!$B:$B,0),(MATCH(M344,{"A","B","C","D","E"},0)-1)*3+2))),"")</f>
        <v>2.35</v>
      </c>
      <c r="T344" s="36">
        <f t="array" ref="T344">IFERROR(IF(OR(J344="",M344="",F344=""),"",IF(F344="학생부종합",INDEX(종합배치표!$C:$Q,MATCH(J344,종합배치표!$B:$B,0),(MATCH(M344,{"A","B","C","D","E"},0)-1)*3+3),INDEX(교과배치표!$C:$Q,MATCH(J344,교과배치표!$B:$B,0),(MATCH(M344,{"A","B","C","D","E"},0)-1)*3+3))),"")</f>
        <v>2.0500000000000003</v>
      </c>
      <c r="V344" s="140">
        <f t="shared" si="16"/>
        <v>2.7</v>
      </c>
      <c r="W344" s="141" t="str">
        <f t="shared" si="17"/>
        <v>소신</v>
      </c>
    </row>
    <row r="345" spans="2:23" ht="14.25" customHeight="1">
      <c r="B345" s="32">
        <v>1118</v>
      </c>
      <c r="C345" s="21" t="s">
        <v>22</v>
      </c>
      <c r="D345" s="21" t="s">
        <v>22</v>
      </c>
      <c r="E345" s="21" t="s">
        <v>23</v>
      </c>
      <c r="F345" s="21" t="s">
        <v>24</v>
      </c>
      <c r="G345" s="21" t="s">
        <v>243</v>
      </c>
      <c r="H345" s="21" t="s">
        <v>32</v>
      </c>
      <c r="I345" s="21" t="s">
        <v>27</v>
      </c>
      <c r="J345" s="33" t="s">
        <v>244</v>
      </c>
      <c r="K345" s="34">
        <v>8</v>
      </c>
      <c r="L345" s="14"/>
      <c r="M345" s="35" t="str">
        <f>IF(I345="","",IF(I345="인문",성적입력!$C$8,성적입력!$C$9))</f>
        <v>A</v>
      </c>
      <c r="N345" s="36">
        <f>성적입력!$C$15</f>
        <v>3</v>
      </c>
      <c r="O345" s="14"/>
      <c r="P345" s="37" t="str">
        <f t="shared" si="15"/>
        <v>상향</v>
      </c>
      <c r="Q345" s="14"/>
      <c r="R345" s="36">
        <f t="array" ref="R345">IFERROR(IF(OR(J345="",M345="",F345=""),"",IF(F345="학생부종합",INDEX(종합배치표!$C:$Q,MATCH(J345,종합배치표!$B:$B,0),(MATCH(M345,{"A","B","C","D","E"},0)-1)*3+1),INDEX(교과배치표!$C:$Q,MATCH(J345,교과배치표!$B:$B,0),(MATCH(M345,{"A","B","C","D","E"},0)-1)*3+1))),"")</f>
        <v>2.75</v>
      </c>
      <c r="S345" s="36">
        <f t="array" ref="S345">IFERROR(IF(OR(J345="",M345="",F345=""),"",IF(F345="학생부종합",INDEX(종합배치표!$C:$Q,MATCH(J345,종합배치표!$B:$B,0),(MATCH(M345,{"A","B","C","D","E"},0)-1)*3+2),INDEX(교과배치표!$C:$Q,MATCH(J345,교과배치표!$B:$B,0),(MATCH(M345,{"A","B","C","D","E"},0)-1)*3+2))),"")</f>
        <v>2.35</v>
      </c>
      <c r="T345" s="36">
        <f t="array" ref="T345">IFERROR(IF(OR(J345="",M345="",F345=""),"",IF(F345="학생부종합",INDEX(종합배치표!$C:$Q,MATCH(J345,종합배치표!$B:$B,0),(MATCH(M345,{"A","B","C","D","E"},0)-1)*3+3),INDEX(교과배치표!$C:$Q,MATCH(J345,교과배치표!$B:$B,0),(MATCH(M345,{"A","B","C","D","E"},0)-1)*3+3))),"")</f>
        <v>2.0500000000000003</v>
      </c>
      <c r="V345" s="140">
        <f t="shared" si="16"/>
        <v>2.7</v>
      </c>
      <c r="W345" s="141" t="str">
        <f t="shared" si="17"/>
        <v>소신</v>
      </c>
    </row>
    <row r="346" spans="2:23" ht="14.25" customHeight="1">
      <c r="B346" s="32">
        <v>1174</v>
      </c>
      <c r="C346" s="21" t="s">
        <v>22</v>
      </c>
      <c r="D346" s="21" t="s">
        <v>22</v>
      </c>
      <c r="E346" s="21" t="s">
        <v>23</v>
      </c>
      <c r="F346" s="21" t="s">
        <v>24</v>
      </c>
      <c r="G346" s="21" t="s">
        <v>243</v>
      </c>
      <c r="H346" s="21" t="s">
        <v>33</v>
      </c>
      <c r="I346" s="21" t="s">
        <v>27</v>
      </c>
      <c r="J346" s="33" t="s">
        <v>244</v>
      </c>
      <c r="K346" s="34">
        <v>16</v>
      </c>
      <c r="L346" s="14"/>
      <c r="M346" s="35" t="str">
        <f>IF(I346="","",IF(I346="인문",성적입력!$C$8,성적입력!$C$9))</f>
        <v>A</v>
      </c>
      <c r="N346" s="36">
        <f>성적입력!$C$15</f>
        <v>3</v>
      </c>
      <c r="O346" s="14"/>
      <c r="P346" s="37" t="str">
        <f t="shared" si="15"/>
        <v>상향</v>
      </c>
      <c r="Q346" s="14"/>
      <c r="R346" s="36">
        <f t="array" ref="R346">IFERROR(IF(OR(J346="",M346="",F346=""),"",IF(F346="학생부종합",INDEX(종합배치표!$C:$Q,MATCH(J346,종합배치표!$B:$B,0),(MATCH(M346,{"A","B","C","D","E"},0)-1)*3+1),INDEX(교과배치표!$C:$Q,MATCH(J346,교과배치표!$B:$B,0),(MATCH(M346,{"A","B","C","D","E"},0)-1)*3+1))),"")</f>
        <v>2.75</v>
      </c>
      <c r="S346" s="36">
        <f t="array" ref="S346">IFERROR(IF(OR(J346="",M346="",F346=""),"",IF(F346="학생부종합",INDEX(종합배치표!$C:$Q,MATCH(J346,종합배치표!$B:$B,0),(MATCH(M346,{"A","B","C","D","E"},0)-1)*3+2),INDEX(교과배치표!$C:$Q,MATCH(J346,교과배치표!$B:$B,0),(MATCH(M346,{"A","B","C","D","E"},0)-1)*3+2))),"")</f>
        <v>2.35</v>
      </c>
      <c r="T346" s="36">
        <f t="array" ref="T346">IFERROR(IF(OR(J346="",M346="",F346=""),"",IF(F346="학생부종합",INDEX(종합배치표!$C:$Q,MATCH(J346,종합배치표!$B:$B,0),(MATCH(M346,{"A","B","C","D","E"},0)-1)*3+3),INDEX(교과배치표!$C:$Q,MATCH(J346,교과배치표!$B:$B,0),(MATCH(M346,{"A","B","C","D","E"},0)-1)*3+3))),"")</f>
        <v>2.0500000000000003</v>
      </c>
      <c r="V346" s="140">
        <f t="shared" si="16"/>
        <v>2.7</v>
      </c>
      <c r="W346" s="141" t="str">
        <f t="shared" si="17"/>
        <v>소신</v>
      </c>
    </row>
    <row r="347" spans="2:23" ht="14.25" customHeight="1">
      <c r="B347" s="32">
        <v>1040</v>
      </c>
      <c r="C347" s="21" t="s">
        <v>22</v>
      </c>
      <c r="D347" s="21" t="s">
        <v>22</v>
      </c>
      <c r="E347" s="21" t="s">
        <v>23</v>
      </c>
      <c r="F347" s="21" t="s">
        <v>24</v>
      </c>
      <c r="G347" s="21" t="s">
        <v>243</v>
      </c>
      <c r="H347" s="21" t="s">
        <v>34</v>
      </c>
      <c r="I347" s="21" t="s">
        <v>27</v>
      </c>
      <c r="J347" s="33" t="s">
        <v>245</v>
      </c>
      <c r="K347" s="34">
        <v>10</v>
      </c>
      <c r="L347" s="14"/>
      <c r="M347" s="35" t="str">
        <f>IF(I347="","",IF(I347="인문",성적입력!$C$8,성적입력!$C$9))</f>
        <v>A</v>
      </c>
      <c r="N347" s="36">
        <f>성적입력!$C$15</f>
        <v>3</v>
      </c>
      <c r="O347" s="14"/>
      <c r="P347" s="37" t="str">
        <f t="shared" si="15"/>
        <v>상향</v>
      </c>
      <c r="Q347" s="14"/>
      <c r="R347" s="36">
        <f t="array" ref="R347">IFERROR(IF(OR(J347="",M347="",F347=""),"",IF(F347="학생부종합",INDEX(종합배치표!$C:$Q,MATCH(J347,종합배치표!$B:$B,0),(MATCH(M347,{"A","B","C","D","E"},0)-1)*3+1),INDEX(교과배치표!$C:$Q,MATCH(J347,교과배치표!$B:$B,0),(MATCH(M347,{"A","B","C","D","E"},0)-1)*3+1))),"")</f>
        <v>2.85</v>
      </c>
      <c r="S347" s="36">
        <f t="array" ref="S347">IFERROR(IF(OR(J347="",M347="",F347=""),"",IF(F347="학생부종합",INDEX(종합배치표!$C:$Q,MATCH(J347,종합배치표!$B:$B,0),(MATCH(M347,{"A","B","C","D","E"},0)-1)*3+2),INDEX(교과배치표!$C:$Q,MATCH(J347,교과배치표!$B:$B,0),(MATCH(M347,{"A","B","C","D","E"},0)-1)*3+2))),"")</f>
        <v>2.4500000000000002</v>
      </c>
      <c r="T347" s="36">
        <f t="array" ref="T347">IFERROR(IF(OR(J347="",M347="",F347=""),"",IF(F347="학생부종합",INDEX(종합배치표!$C:$Q,MATCH(J347,종합배치표!$B:$B,0),(MATCH(M347,{"A","B","C","D","E"},0)-1)*3+3),INDEX(교과배치표!$C:$Q,MATCH(J347,교과배치표!$B:$B,0),(MATCH(M347,{"A","B","C","D","E"},0)-1)*3+3))),"")</f>
        <v>2.1500000000000004</v>
      </c>
      <c r="V347" s="140">
        <f t="shared" si="16"/>
        <v>2.7</v>
      </c>
      <c r="W347" s="141" t="str">
        <f t="shared" si="17"/>
        <v>소신</v>
      </c>
    </row>
    <row r="348" spans="2:23" ht="14.25" customHeight="1">
      <c r="B348" s="32">
        <v>1070</v>
      </c>
      <c r="C348" s="21" t="s">
        <v>22</v>
      </c>
      <c r="D348" s="21" t="s">
        <v>22</v>
      </c>
      <c r="E348" s="21" t="s">
        <v>23</v>
      </c>
      <c r="F348" s="21" t="s">
        <v>24</v>
      </c>
      <c r="G348" s="21" t="s">
        <v>243</v>
      </c>
      <c r="H348" s="21" t="s">
        <v>36</v>
      </c>
      <c r="I348" s="21" t="s">
        <v>27</v>
      </c>
      <c r="J348" s="33" t="s">
        <v>245</v>
      </c>
      <c r="K348" s="34">
        <v>15</v>
      </c>
      <c r="L348" s="14"/>
      <c r="M348" s="35" t="str">
        <f>IF(I348="","",IF(I348="인문",성적입력!$C$8,성적입력!$C$9))</f>
        <v>A</v>
      </c>
      <c r="N348" s="36">
        <f>성적입력!$C$15</f>
        <v>3</v>
      </c>
      <c r="O348" s="14"/>
      <c r="P348" s="37" t="str">
        <f t="shared" si="15"/>
        <v>상향</v>
      </c>
      <c r="Q348" s="14"/>
      <c r="R348" s="36">
        <f t="array" ref="R348">IFERROR(IF(OR(J348="",M348="",F348=""),"",IF(F348="학생부종합",INDEX(종합배치표!$C:$Q,MATCH(J348,종합배치표!$B:$B,0),(MATCH(M348,{"A","B","C","D","E"},0)-1)*3+1),INDEX(교과배치표!$C:$Q,MATCH(J348,교과배치표!$B:$B,0),(MATCH(M348,{"A","B","C","D","E"},0)-1)*3+1))),"")</f>
        <v>2.85</v>
      </c>
      <c r="S348" s="36">
        <f t="array" ref="S348">IFERROR(IF(OR(J348="",M348="",F348=""),"",IF(F348="학생부종합",INDEX(종합배치표!$C:$Q,MATCH(J348,종합배치표!$B:$B,0),(MATCH(M348,{"A","B","C","D","E"},0)-1)*3+2),INDEX(교과배치표!$C:$Q,MATCH(J348,교과배치표!$B:$B,0),(MATCH(M348,{"A","B","C","D","E"},0)-1)*3+2))),"")</f>
        <v>2.4500000000000002</v>
      </c>
      <c r="T348" s="36">
        <f t="array" ref="T348">IFERROR(IF(OR(J348="",M348="",F348=""),"",IF(F348="학생부종합",INDEX(종합배치표!$C:$Q,MATCH(J348,종합배치표!$B:$B,0),(MATCH(M348,{"A","B","C","D","E"},0)-1)*3+3),INDEX(교과배치표!$C:$Q,MATCH(J348,교과배치표!$B:$B,0),(MATCH(M348,{"A","B","C","D","E"},0)-1)*3+3))),"")</f>
        <v>2.1500000000000004</v>
      </c>
      <c r="V348" s="140">
        <f t="shared" si="16"/>
        <v>2.7</v>
      </c>
      <c r="W348" s="141" t="str">
        <f t="shared" si="17"/>
        <v>소신</v>
      </c>
    </row>
    <row r="349" spans="2:23" ht="14.25" customHeight="1">
      <c r="B349" s="32">
        <v>1083</v>
      </c>
      <c r="C349" s="21" t="s">
        <v>22</v>
      </c>
      <c r="D349" s="21" t="s">
        <v>22</v>
      </c>
      <c r="E349" s="21" t="s">
        <v>23</v>
      </c>
      <c r="F349" s="21" t="s">
        <v>24</v>
      </c>
      <c r="G349" s="21" t="s">
        <v>243</v>
      </c>
      <c r="H349" s="21" t="s">
        <v>37</v>
      </c>
      <c r="I349" s="21" t="s">
        <v>27</v>
      </c>
      <c r="J349" s="33" t="s">
        <v>245</v>
      </c>
      <c r="K349" s="34">
        <v>15</v>
      </c>
      <c r="L349" s="14"/>
      <c r="M349" s="35" t="str">
        <f>IF(I349="","",IF(I349="인문",성적입력!$C$8,성적입력!$C$9))</f>
        <v>A</v>
      </c>
      <c r="N349" s="36">
        <f>성적입력!$C$15</f>
        <v>3</v>
      </c>
      <c r="O349" s="14"/>
      <c r="P349" s="37" t="str">
        <f t="shared" si="15"/>
        <v>상향</v>
      </c>
      <c r="Q349" s="14"/>
      <c r="R349" s="36">
        <f t="array" ref="R349">IFERROR(IF(OR(J349="",M349="",F349=""),"",IF(F349="학생부종합",INDEX(종합배치표!$C:$Q,MATCH(J349,종합배치표!$B:$B,0),(MATCH(M349,{"A","B","C","D","E"},0)-1)*3+1),INDEX(교과배치표!$C:$Q,MATCH(J349,교과배치표!$B:$B,0),(MATCH(M349,{"A","B","C","D","E"},0)-1)*3+1))),"")</f>
        <v>2.85</v>
      </c>
      <c r="S349" s="36">
        <f t="array" ref="S349">IFERROR(IF(OR(J349="",M349="",F349=""),"",IF(F349="학생부종합",INDEX(종합배치표!$C:$Q,MATCH(J349,종합배치표!$B:$B,0),(MATCH(M349,{"A","B","C","D","E"},0)-1)*3+2),INDEX(교과배치표!$C:$Q,MATCH(J349,교과배치표!$B:$B,0),(MATCH(M349,{"A","B","C","D","E"},0)-1)*3+2))),"")</f>
        <v>2.4500000000000002</v>
      </c>
      <c r="T349" s="36">
        <f t="array" ref="T349">IFERROR(IF(OR(J349="",M349="",F349=""),"",IF(F349="학생부종합",INDEX(종합배치표!$C:$Q,MATCH(J349,종합배치표!$B:$B,0),(MATCH(M349,{"A","B","C","D","E"},0)-1)*3+3),INDEX(교과배치표!$C:$Q,MATCH(J349,교과배치표!$B:$B,0),(MATCH(M349,{"A","B","C","D","E"},0)-1)*3+3))),"")</f>
        <v>2.1500000000000004</v>
      </c>
      <c r="V349" s="140">
        <f t="shared" si="16"/>
        <v>2.7</v>
      </c>
      <c r="W349" s="141" t="str">
        <f t="shared" si="17"/>
        <v>소신</v>
      </c>
    </row>
    <row r="350" spans="2:23" ht="14.25" customHeight="1">
      <c r="B350" s="32">
        <v>1121</v>
      </c>
      <c r="C350" s="21" t="s">
        <v>22</v>
      </c>
      <c r="D350" s="21" t="s">
        <v>22</v>
      </c>
      <c r="E350" s="21" t="s">
        <v>23</v>
      </c>
      <c r="F350" s="21" t="s">
        <v>24</v>
      </c>
      <c r="G350" s="21" t="s">
        <v>243</v>
      </c>
      <c r="H350" s="21" t="s">
        <v>38</v>
      </c>
      <c r="I350" s="21" t="s">
        <v>27</v>
      </c>
      <c r="J350" s="33" t="s">
        <v>245</v>
      </c>
      <c r="K350" s="34">
        <v>7</v>
      </c>
      <c r="L350" s="14"/>
      <c r="M350" s="35" t="str">
        <f>IF(I350="","",IF(I350="인문",성적입력!$C$8,성적입력!$C$9))</f>
        <v>A</v>
      </c>
      <c r="N350" s="36">
        <f>성적입력!$C$15</f>
        <v>3</v>
      </c>
      <c r="O350" s="14"/>
      <c r="P350" s="37" t="str">
        <f t="shared" si="15"/>
        <v>상향</v>
      </c>
      <c r="Q350" s="14"/>
      <c r="R350" s="36">
        <f t="array" ref="R350">IFERROR(IF(OR(J350="",M350="",F350=""),"",IF(F350="학생부종합",INDEX(종합배치표!$C:$Q,MATCH(J350,종합배치표!$B:$B,0),(MATCH(M350,{"A","B","C","D","E"},0)-1)*3+1),INDEX(교과배치표!$C:$Q,MATCH(J350,교과배치표!$B:$B,0),(MATCH(M350,{"A","B","C","D","E"},0)-1)*3+1))),"")</f>
        <v>2.85</v>
      </c>
      <c r="S350" s="36">
        <f t="array" ref="S350">IFERROR(IF(OR(J350="",M350="",F350=""),"",IF(F350="학생부종합",INDEX(종합배치표!$C:$Q,MATCH(J350,종합배치표!$B:$B,0),(MATCH(M350,{"A","B","C","D","E"},0)-1)*3+2),INDEX(교과배치표!$C:$Q,MATCH(J350,교과배치표!$B:$B,0),(MATCH(M350,{"A","B","C","D","E"},0)-1)*3+2))),"")</f>
        <v>2.4500000000000002</v>
      </c>
      <c r="T350" s="36">
        <f t="array" ref="T350">IFERROR(IF(OR(J350="",M350="",F350=""),"",IF(F350="학생부종합",INDEX(종합배치표!$C:$Q,MATCH(J350,종합배치표!$B:$B,0),(MATCH(M350,{"A","B","C","D","E"},0)-1)*3+3),INDEX(교과배치표!$C:$Q,MATCH(J350,교과배치표!$B:$B,0),(MATCH(M350,{"A","B","C","D","E"},0)-1)*3+3))),"")</f>
        <v>2.1500000000000004</v>
      </c>
      <c r="V350" s="140">
        <f t="shared" si="16"/>
        <v>2.7</v>
      </c>
      <c r="W350" s="141" t="str">
        <f t="shared" si="17"/>
        <v>소신</v>
      </c>
    </row>
    <row r="351" spans="2:23" ht="14.25" customHeight="1">
      <c r="B351" s="32">
        <v>1154</v>
      </c>
      <c r="C351" s="21" t="s">
        <v>22</v>
      </c>
      <c r="D351" s="21" t="s">
        <v>22</v>
      </c>
      <c r="E351" s="21" t="s">
        <v>23</v>
      </c>
      <c r="F351" s="21" t="s">
        <v>24</v>
      </c>
      <c r="G351" s="21" t="s">
        <v>243</v>
      </c>
      <c r="H351" s="21" t="s">
        <v>39</v>
      </c>
      <c r="I351" s="21" t="s">
        <v>27</v>
      </c>
      <c r="J351" s="33" t="s">
        <v>245</v>
      </c>
      <c r="K351" s="34">
        <v>15</v>
      </c>
      <c r="L351" s="14"/>
      <c r="M351" s="35" t="str">
        <f>IF(I351="","",IF(I351="인문",성적입력!$C$8,성적입력!$C$9))</f>
        <v>A</v>
      </c>
      <c r="N351" s="36">
        <f>성적입력!$C$15</f>
        <v>3</v>
      </c>
      <c r="O351" s="14"/>
      <c r="P351" s="37" t="str">
        <f t="shared" si="15"/>
        <v>상향</v>
      </c>
      <c r="Q351" s="14"/>
      <c r="R351" s="36">
        <f t="array" ref="R351">IFERROR(IF(OR(J351="",M351="",F351=""),"",IF(F351="학생부종합",INDEX(종합배치표!$C:$Q,MATCH(J351,종합배치표!$B:$B,0),(MATCH(M351,{"A","B","C","D","E"},0)-1)*3+1),INDEX(교과배치표!$C:$Q,MATCH(J351,교과배치표!$B:$B,0),(MATCH(M351,{"A","B","C","D","E"},0)-1)*3+1))),"")</f>
        <v>2.85</v>
      </c>
      <c r="S351" s="36">
        <f t="array" ref="S351">IFERROR(IF(OR(J351="",M351="",F351=""),"",IF(F351="학생부종합",INDEX(종합배치표!$C:$Q,MATCH(J351,종합배치표!$B:$B,0),(MATCH(M351,{"A","B","C","D","E"},0)-1)*3+2),INDEX(교과배치표!$C:$Q,MATCH(J351,교과배치표!$B:$B,0),(MATCH(M351,{"A","B","C","D","E"},0)-1)*3+2))),"")</f>
        <v>2.4500000000000002</v>
      </c>
      <c r="T351" s="36">
        <f t="array" ref="T351">IFERROR(IF(OR(J351="",M351="",F351=""),"",IF(F351="학생부종합",INDEX(종합배치표!$C:$Q,MATCH(J351,종합배치표!$B:$B,0),(MATCH(M351,{"A","B","C","D","E"},0)-1)*3+3),INDEX(교과배치표!$C:$Q,MATCH(J351,교과배치표!$B:$B,0),(MATCH(M351,{"A","B","C","D","E"},0)-1)*3+3))),"")</f>
        <v>2.1500000000000004</v>
      </c>
      <c r="V351" s="140">
        <f t="shared" si="16"/>
        <v>2.7</v>
      </c>
      <c r="W351" s="141" t="str">
        <f t="shared" si="17"/>
        <v>소신</v>
      </c>
    </row>
    <row r="352" spans="2:23" ht="14.25" customHeight="1">
      <c r="B352" s="32">
        <v>1184</v>
      </c>
      <c r="C352" s="21" t="s">
        <v>22</v>
      </c>
      <c r="D352" s="21" t="s">
        <v>22</v>
      </c>
      <c r="E352" s="21" t="s">
        <v>23</v>
      </c>
      <c r="F352" s="21" t="s">
        <v>24</v>
      </c>
      <c r="G352" s="21" t="s">
        <v>243</v>
      </c>
      <c r="H352" s="21" t="s">
        <v>40</v>
      </c>
      <c r="I352" s="21" t="s">
        <v>27</v>
      </c>
      <c r="J352" s="33" t="s">
        <v>245</v>
      </c>
      <c r="K352" s="34">
        <v>14</v>
      </c>
      <c r="L352" s="14"/>
      <c r="M352" s="35" t="str">
        <f>IF(I352="","",IF(I352="인문",성적입력!$C$8,성적입력!$C$9))</f>
        <v>A</v>
      </c>
      <c r="N352" s="36">
        <f>성적입력!$C$15</f>
        <v>3</v>
      </c>
      <c r="O352" s="14"/>
      <c r="P352" s="37" t="str">
        <f t="shared" si="15"/>
        <v>상향</v>
      </c>
      <c r="Q352" s="14"/>
      <c r="R352" s="36">
        <f t="array" ref="R352">IFERROR(IF(OR(J352="",M352="",F352=""),"",IF(F352="학생부종합",INDEX(종합배치표!$C:$Q,MATCH(J352,종합배치표!$B:$B,0),(MATCH(M352,{"A","B","C","D","E"},0)-1)*3+1),INDEX(교과배치표!$C:$Q,MATCH(J352,교과배치표!$B:$B,0),(MATCH(M352,{"A","B","C","D","E"},0)-1)*3+1))),"")</f>
        <v>2.85</v>
      </c>
      <c r="S352" s="36">
        <f t="array" ref="S352">IFERROR(IF(OR(J352="",M352="",F352=""),"",IF(F352="학생부종합",INDEX(종합배치표!$C:$Q,MATCH(J352,종합배치표!$B:$B,0),(MATCH(M352,{"A","B","C","D","E"},0)-1)*3+2),INDEX(교과배치표!$C:$Q,MATCH(J352,교과배치표!$B:$B,0),(MATCH(M352,{"A","B","C","D","E"},0)-1)*3+2))),"")</f>
        <v>2.4500000000000002</v>
      </c>
      <c r="T352" s="36">
        <f t="array" ref="T352">IFERROR(IF(OR(J352="",M352="",F352=""),"",IF(F352="학생부종합",INDEX(종합배치표!$C:$Q,MATCH(J352,종합배치표!$B:$B,0),(MATCH(M352,{"A","B","C","D","E"},0)-1)*3+3),INDEX(교과배치표!$C:$Q,MATCH(J352,교과배치표!$B:$B,0),(MATCH(M352,{"A","B","C","D","E"},0)-1)*3+3))),"")</f>
        <v>2.1500000000000004</v>
      </c>
      <c r="V352" s="140">
        <f t="shared" si="16"/>
        <v>2.7</v>
      </c>
      <c r="W352" s="141" t="str">
        <f t="shared" si="17"/>
        <v>소신</v>
      </c>
    </row>
    <row r="353" spans="2:23" ht="14.25" customHeight="1">
      <c r="B353" s="20">
        <v>2441</v>
      </c>
      <c r="C353" s="21" t="s">
        <v>22</v>
      </c>
      <c r="D353" s="21" t="s">
        <v>22</v>
      </c>
      <c r="E353" s="21" t="s">
        <v>191</v>
      </c>
      <c r="F353" s="21" t="s">
        <v>68</v>
      </c>
      <c r="G353" s="21" t="s">
        <v>246</v>
      </c>
      <c r="H353" s="21" t="s">
        <v>87</v>
      </c>
      <c r="I353" s="21" t="s">
        <v>60</v>
      </c>
      <c r="J353" s="33" t="s">
        <v>247</v>
      </c>
      <c r="K353" s="24">
        <v>5</v>
      </c>
      <c r="M353" s="25" t="str">
        <f>IF(I353="","",IF(I353="인문",성적입력!$C$8,성적입력!$C$9))</f>
        <v>A</v>
      </c>
      <c r="N353" s="26">
        <f>성적입력!$C$15</f>
        <v>3</v>
      </c>
      <c r="P353" s="27" t="str">
        <f t="shared" si="15"/>
        <v>상향</v>
      </c>
      <c r="R353" s="26">
        <f t="array" ref="R353">IFERROR(IF(OR(J353="",M353="",F353=""),"",IF(F353="학생부종합",INDEX(종합배치표!$C:$Q,MATCH(J353,종합배치표!$B:$B,0),(MATCH(M353,{"A","B","C","D","E"},0)-1)*3+1),INDEX(교과배치표!$C:$Q,MATCH(J353,교과배치표!$B:$B,0),(MATCH(M353,{"A","B","C","D","E"},0)-1)*3+1))),"")</f>
        <v>1.6700000000000002</v>
      </c>
      <c r="S353" s="26">
        <f t="array" ref="S353">IFERROR(IF(OR(J353="",M353="",F353=""),"",IF(F353="학생부종합",INDEX(종합배치표!$C:$Q,MATCH(J353,종합배치표!$B:$B,0),(MATCH(M353,{"A","B","C","D","E"},0)-1)*3+2),INDEX(교과배치표!$C:$Q,MATCH(J353,교과배치표!$B:$B,0),(MATCH(M353,{"A","B","C","D","E"},0)-1)*3+2))),"")</f>
        <v>1.6</v>
      </c>
      <c r="T353" s="26">
        <f t="array" ref="T353">IFERROR(IF(OR(J353="",M353="",F353=""),"",IF(F353="학생부종합",INDEX(종합배치표!$C:$Q,MATCH(J353,종합배치표!$B:$B,0),(MATCH(M353,{"A","B","C","D","E"},0)-1)*3+3),INDEX(교과배치표!$C:$Q,MATCH(J353,교과배치표!$B:$B,0),(MATCH(M353,{"A","B","C","D","E"},0)-1)*3+3))),"")</f>
        <v>1.53</v>
      </c>
      <c r="V353" s="140">
        <f t="shared" si="16"/>
        <v>2.7</v>
      </c>
      <c r="W353" s="141" t="str">
        <f t="shared" si="17"/>
        <v>상향</v>
      </c>
    </row>
    <row r="354" spans="2:23" ht="14.25" customHeight="1">
      <c r="B354" s="20">
        <v>2454</v>
      </c>
      <c r="C354" s="21" t="s">
        <v>22</v>
      </c>
      <c r="D354" s="21" t="s">
        <v>22</v>
      </c>
      <c r="E354" s="21" t="s">
        <v>191</v>
      </c>
      <c r="F354" s="21" t="s">
        <v>68</v>
      </c>
      <c r="G354" s="21" t="s">
        <v>246</v>
      </c>
      <c r="H354" s="21" t="s">
        <v>95</v>
      </c>
      <c r="I354" s="21" t="s">
        <v>60</v>
      </c>
      <c r="J354" s="33" t="s">
        <v>247</v>
      </c>
      <c r="K354" s="24">
        <v>5</v>
      </c>
      <c r="M354" s="25" t="str">
        <f>IF(I354="","",IF(I354="인문",성적입력!$C$8,성적입력!$C$9))</f>
        <v>A</v>
      </c>
      <c r="N354" s="26">
        <f>성적입력!$C$15</f>
        <v>3</v>
      </c>
      <c r="P354" s="27" t="str">
        <f t="shared" si="15"/>
        <v>상향</v>
      </c>
      <c r="R354" s="26">
        <f t="array" ref="R354">IFERROR(IF(OR(J354="",M354="",F354=""),"",IF(F354="학생부종합",INDEX(종합배치표!$C:$Q,MATCH(J354,종합배치표!$B:$B,0),(MATCH(M354,{"A","B","C","D","E"},0)-1)*3+1),INDEX(교과배치표!$C:$Q,MATCH(J354,교과배치표!$B:$B,0),(MATCH(M354,{"A","B","C","D","E"},0)-1)*3+1))),"")</f>
        <v>1.6700000000000002</v>
      </c>
      <c r="S354" s="26">
        <f t="array" ref="S354">IFERROR(IF(OR(J354="",M354="",F354=""),"",IF(F354="학생부종합",INDEX(종합배치표!$C:$Q,MATCH(J354,종합배치표!$B:$B,0),(MATCH(M354,{"A","B","C","D","E"},0)-1)*3+2),INDEX(교과배치표!$C:$Q,MATCH(J354,교과배치표!$B:$B,0),(MATCH(M354,{"A","B","C","D","E"},0)-1)*3+2))),"")</f>
        <v>1.6</v>
      </c>
      <c r="T354" s="26">
        <f t="array" ref="T354">IFERROR(IF(OR(J354="",M354="",F354=""),"",IF(F354="학생부종합",INDEX(종합배치표!$C:$Q,MATCH(J354,종합배치표!$B:$B,0),(MATCH(M354,{"A","B","C","D","E"},0)-1)*3+3),INDEX(교과배치표!$C:$Q,MATCH(J354,교과배치표!$B:$B,0),(MATCH(M354,{"A","B","C","D","E"},0)-1)*3+3))),"")</f>
        <v>1.53</v>
      </c>
      <c r="V354" s="140">
        <f t="shared" si="16"/>
        <v>2.7</v>
      </c>
      <c r="W354" s="141" t="str">
        <f t="shared" si="17"/>
        <v>상향</v>
      </c>
    </row>
    <row r="355" spans="2:23" ht="14.25" customHeight="1">
      <c r="B355" s="20">
        <v>2462</v>
      </c>
      <c r="C355" s="21" t="s">
        <v>22</v>
      </c>
      <c r="D355" s="21" t="s">
        <v>22</v>
      </c>
      <c r="E355" s="21" t="s">
        <v>191</v>
      </c>
      <c r="F355" s="21" t="s">
        <v>68</v>
      </c>
      <c r="G355" s="21" t="s">
        <v>246</v>
      </c>
      <c r="H355" s="21" t="s">
        <v>195</v>
      </c>
      <c r="I355" s="21" t="s">
        <v>27</v>
      </c>
      <c r="J355" s="31" t="s">
        <v>248</v>
      </c>
      <c r="K355" s="24">
        <v>8</v>
      </c>
      <c r="M355" s="25" t="str">
        <f>IF(I355="","",IF(I355="인문",성적입력!$C$8,성적입력!$C$9))</f>
        <v>A</v>
      </c>
      <c r="N355" s="26">
        <f>성적입력!$C$15</f>
        <v>3</v>
      </c>
      <c r="P355" s="27" t="str">
        <f t="shared" si="15"/>
        <v>상향</v>
      </c>
      <c r="R355" s="26">
        <f t="array" ref="R355">IFERROR(IF(OR(J355="",M355="",F355=""),"",IF(F355="학생부종합",INDEX(종합배치표!$C:$Q,MATCH(J355,종합배치표!$B:$B,0),(MATCH(M355,{"A","B","C","D","E"},0)-1)*3+1),INDEX(교과배치표!$C:$Q,MATCH(J355,교과배치표!$B:$B,0),(MATCH(M355,{"A","B","C","D","E"},0)-1)*3+1))),"")</f>
        <v>1.57</v>
      </c>
      <c r="S355" s="26">
        <f t="array" ref="S355">IFERROR(IF(OR(J355="",M355="",F355=""),"",IF(F355="학생부종합",INDEX(종합배치표!$C:$Q,MATCH(J355,종합배치표!$B:$B,0),(MATCH(M355,{"A","B","C","D","E"},0)-1)*3+2),INDEX(교과배치표!$C:$Q,MATCH(J355,교과배치표!$B:$B,0),(MATCH(M355,{"A","B","C","D","E"},0)-1)*3+2))),"")</f>
        <v>1.5</v>
      </c>
      <c r="T355" s="26">
        <f t="array" ref="T355">IFERROR(IF(OR(J355="",M355="",F355=""),"",IF(F355="학생부종합",INDEX(종합배치표!$C:$Q,MATCH(J355,종합배치표!$B:$B,0),(MATCH(M355,{"A","B","C","D","E"},0)-1)*3+3),INDEX(교과배치표!$C:$Q,MATCH(J355,교과배치표!$B:$B,0),(MATCH(M355,{"A","B","C","D","E"},0)-1)*3+3))),"")</f>
        <v>1.43</v>
      </c>
      <c r="V355" s="140">
        <f t="shared" si="16"/>
        <v>2.7</v>
      </c>
      <c r="W355" s="141" t="str">
        <f t="shared" si="17"/>
        <v>상향</v>
      </c>
    </row>
    <row r="356" spans="2:23" ht="14.25" customHeight="1">
      <c r="B356" s="20">
        <v>2465</v>
      </c>
      <c r="C356" s="21" t="s">
        <v>22</v>
      </c>
      <c r="D356" s="21" t="s">
        <v>22</v>
      </c>
      <c r="E356" s="21" t="s">
        <v>191</v>
      </c>
      <c r="F356" s="21" t="s">
        <v>68</v>
      </c>
      <c r="G356" s="21" t="s">
        <v>246</v>
      </c>
      <c r="H356" s="21" t="s">
        <v>196</v>
      </c>
      <c r="I356" s="21" t="s">
        <v>27</v>
      </c>
      <c r="J356" s="31" t="s">
        <v>248</v>
      </c>
      <c r="K356" s="24">
        <v>5</v>
      </c>
      <c r="M356" s="25" t="str">
        <f>IF(I356="","",IF(I356="인문",성적입력!$C$8,성적입력!$C$9))</f>
        <v>A</v>
      </c>
      <c r="N356" s="26">
        <f>성적입력!$C$15</f>
        <v>3</v>
      </c>
      <c r="P356" s="27" t="str">
        <f t="shared" si="15"/>
        <v>상향</v>
      </c>
      <c r="R356" s="26">
        <f t="array" ref="R356">IFERROR(IF(OR(J356="",M356="",F356=""),"",IF(F356="학생부종합",INDEX(종합배치표!$C:$Q,MATCH(J356,종합배치표!$B:$B,0),(MATCH(M356,{"A","B","C","D","E"},0)-1)*3+1),INDEX(교과배치표!$C:$Q,MATCH(J356,교과배치표!$B:$B,0),(MATCH(M356,{"A","B","C","D","E"},0)-1)*3+1))),"")</f>
        <v>1.57</v>
      </c>
      <c r="S356" s="26">
        <f t="array" ref="S356">IFERROR(IF(OR(J356="",M356="",F356=""),"",IF(F356="학생부종합",INDEX(종합배치표!$C:$Q,MATCH(J356,종합배치표!$B:$B,0),(MATCH(M356,{"A","B","C","D","E"},0)-1)*3+2),INDEX(교과배치표!$C:$Q,MATCH(J356,교과배치표!$B:$B,0),(MATCH(M356,{"A","B","C","D","E"},0)-1)*3+2))),"")</f>
        <v>1.5</v>
      </c>
      <c r="T356" s="26">
        <f t="array" ref="T356">IFERROR(IF(OR(J356="",M356="",F356=""),"",IF(F356="학생부종합",INDEX(종합배치표!$C:$Q,MATCH(J356,종합배치표!$B:$B,0),(MATCH(M356,{"A","B","C","D","E"},0)-1)*3+3),INDEX(교과배치표!$C:$Q,MATCH(J356,교과배치표!$B:$B,0),(MATCH(M356,{"A","B","C","D","E"},0)-1)*3+3))),"")</f>
        <v>1.43</v>
      </c>
      <c r="V356" s="140">
        <f t="shared" si="16"/>
        <v>2.7</v>
      </c>
      <c r="W356" s="141" t="str">
        <f t="shared" si="17"/>
        <v>상향</v>
      </c>
    </row>
    <row r="357" spans="2:23" ht="14.25" customHeight="1">
      <c r="B357" s="20">
        <v>2469</v>
      </c>
      <c r="C357" s="21" t="s">
        <v>22</v>
      </c>
      <c r="D357" s="21" t="s">
        <v>22</v>
      </c>
      <c r="E357" s="21" t="s">
        <v>191</v>
      </c>
      <c r="F357" s="21" t="s">
        <v>68</v>
      </c>
      <c r="G357" s="21" t="s">
        <v>246</v>
      </c>
      <c r="H357" s="21" t="s">
        <v>203</v>
      </c>
      <c r="I357" s="21" t="s">
        <v>27</v>
      </c>
      <c r="J357" s="31" t="s">
        <v>249</v>
      </c>
      <c r="K357" s="24">
        <v>10</v>
      </c>
      <c r="M357" s="25" t="str">
        <f>IF(I357="","",IF(I357="인문",성적입력!$C$8,성적입력!$C$9))</f>
        <v>A</v>
      </c>
      <c r="N357" s="26">
        <f>성적입력!$C$15</f>
        <v>3</v>
      </c>
      <c r="P357" s="27" t="str">
        <f t="shared" si="15"/>
        <v>안정</v>
      </c>
      <c r="R357" s="26" t="str">
        <f t="array" ref="R357">IFERROR(IF(OR(J357="",M357="",F357=""),"",IF(F357="학생부종합",INDEX(종합배치표!$C:$Q,MATCH(J357,종합배치표!$B:$B,0),(MATCH(M357,{"A","B","C","D","E"},0)-1)*3+1),INDEX(교과배치표!$C:$Q,MATCH(J357,교과배치표!$B:$B,0),(MATCH(M357,{"A","B","C","D","E"},0)-1)*3+1))),"")</f>
        <v/>
      </c>
      <c r="S357" s="26" t="str">
        <f t="array" ref="S357">IFERROR(IF(OR(J357="",M357="",F357=""),"",IF(F357="학생부종합",INDEX(종합배치표!$C:$Q,MATCH(J357,종합배치표!$B:$B,0),(MATCH(M357,{"A","B","C","D","E"},0)-1)*3+2),INDEX(교과배치표!$C:$Q,MATCH(J357,교과배치표!$B:$B,0),(MATCH(M357,{"A","B","C","D","E"},0)-1)*3+2))),"")</f>
        <v/>
      </c>
      <c r="T357" s="26" t="str">
        <f t="array" ref="T357">IFERROR(IF(OR(J357="",M357="",F357=""),"",IF(F357="학생부종합",INDEX(종합배치표!$C:$Q,MATCH(J357,종합배치표!$B:$B,0),(MATCH(M357,{"A","B","C","D","E"},0)-1)*3+3),INDEX(교과배치표!$C:$Q,MATCH(J357,교과배치표!$B:$B,0),(MATCH(M357,{"A","B","C","D","E"},0)-1)*3+3))),"")</f>
        <v/>
      </c>
      <c r="V357" s="140">
        <f t="shared" si="16"/>
        <v>2.7</v>
      </c>
      <c r="W357" s="141" t="str">
        <f t="shared" si="17"/>
        <v>안정</v>
      </c>
    </row>
    <row r="358" spans="2:23" ht="14.25" customHeight="1">
      <c r="B358" s="20">
        <v>2471</v>
      </c>
      <c r="C358" s="21" t="s">
        <v>22</v>
      </c>
      <c r="D358" s="21" t="s">
        <v>22</v>
      </c>
      <c r="E358" s="21" t="s">
        <v>191</v>
      </c>
      <c r="F358" s="21" t="s">
        <v>68</v>
      </c>
      <c r="G358" s="21" t="s">
        <v>246</v>
      </c>
      <c r="H358" s="29" t="s">
        <v>250</v>
      </c>
      <c r="I358" s="21" t="s">
        <v>27</v>
      </c>
      <c r="J358" s="31" t="s">
        <v>248</v>
      </c>
      <c r="K358" s="24">
        <v>12</v>
      </c>
      <c r="M358" s="25" t="str">
        <f>IF(I358="","",IF(I358="인문",성적입력!$C$8,성적입력!$C$9))</f>
        <v>A</v>
      </c>
      <c r="N358" s="26">
        <f>성적입력!$C$15</f>
        <v>3</v>
      </c>
      <c r="P358" s="27" t="str">
        <f t="shared" si="15"/>
        <v>상향</v>
      </c>
      <c r="R358" s="26">
        <f t="array" ref="R358">IFERROR(IF(OR(J358="",M358="",F358=""),"",IF(F358="학생부종합",INDEX(종합배치표!$C:$Q,MATCH(J358,종합배치표!$B:$B,0),(MATCH(M358,{"A","B","C","D","E"},0)-1)*3+1),INDEX(교과배치표!$C:$Q,MATCH(J358,교과배치표!$B:$B,0),(MATCH(M358,{"A","B","C","D","E"},0)-1)*3+1))),"")</f>
        <v>1.57</v>
      </c>
      <c r="S358" s="26">
        <f t="array" ref="S358">IFERROR(IF(OR(J358="",M358="",F358=""),"",IF(F358="학생부종합",INDEX(종합배치표!$C:$Q,MATCH(J358,종합배치표!$B:$B,0),(MATCH(M358,{"A","B","C","D","E"},0)-1)*3+2),INDEX(교과배치표!$C:$Q,MATCH(J358,교과배치표!$B:$B,0),(MATCH(M358,{"A","B","C","D","E"},0)-1)*3+2))),"")</f>
        <v>1.5</v>
      </c>
      <c r="T358" s="26">
        <f t="array" ref="T358">IFERROR(IF(OR(J358="",M358="",F358=""),"",IF(F358="학생부종합",INDEX(종합배치표!$C:$Q,MATCH(J358,종합배치표!$B:$B,0),(MATCH(M358,{"A","B","C","D","E"},0)-1)*3+3),INDEX(교과배치표!$C:$Q,MATCH(J358,교과배치표!$B:$B,0),(MATCH(M358,{"A","B","C","D","E"},0)-1)*3+3))),"")</f>
        <v>1.43</v>
      </c>
      <c r="V358" s="140">
        <f t="shared" si="16"/>
        <v>2.7</v>
      </c>
      <c r="W358" s="141" t="str">
        <f t="shared" si="17"/>
        <v>상향</v>
      </c>
    </row>
    <row r="359" spans="2:23" ht="14.25" customHeight="1">
      <c r="B359" s="20">
        <v>2478</v>
      </c>
      <c r="C359" s="21" t="s">
        <v>22</v>
      </c>
      <c r="D359" s="21" t="s">
        <v>22</v>
      </c>
      <c r="E359" s="21" t="s">
        <v>191</v>
      </c>
      <c r="F359" s="21" t="s">
        <v>68</v>
      </c>
      <c r="G359" s="21" t="s">
        <v>246</v>
      </c>
      <c r="H359" s="21" t="s">
        <v>197</v>
      </c>
      <c r="I359" s="21" t="s">
        <v>27</v>
      </c>
      <c r="J359" s="31" t="s">
        <v>248</v>
      </c>
      <c r="K359" s="24">
        <v>4</v>
      </c>
      <c r="M359" s="25" t="str">
        <f>IF(I359="","",IF(I359="인문",성적입력!$C$8,성적입력!$C$9))</f>
        <v>A</v>
      </c>
      <c r="N359" s="26">
        <f>성적입력!$C$15</f>
        <v>3</v>
      </c>
      <c r="P359" s="27" t="str">
        <f t="shared" si="15"/>
        <v>상향</v>
      </c>
      <c r="R359" s="26">
        <f t="array" ref="R359">IFERROR(IF(OR(J359="",M359="",F359=""),"",IF(F359="학생부종합",INDEX(종합배치표!$C:$Q,MATCH(J359,종합배치표!$B:$B,0),(MATCH(M359,{"A","B","C","D","E"},0)-1)*3+1),INDEX(교과배치표!$C:$Q,MATCH(J359,교과배치표!$B:$B,0),(MATCH(M359,{"A","B","C","D","E"},0)-1)*3+1))),"")</f>
        <v>1.57</v>
      </c>
      <c r="S359" s="26">
        <f t="array" ref="S359">IFERROR(IF(OR(J359="",M359="",F359=""),"",IF(F359="학생부종합",INDEX(종합배치표!$C:$Q,MATCH(J359,종합배치표!$B:$B,0),(MATCH(M359,{"A","B","C","D","E"},0)-1)*3+2),INDEX(교과배치표!$C:$Q,MATCH(J359,교과배치표!$B:$B,0),(MATCH(M359,{"A","B","C","D","E"},0)-1)*3+2))),"")</f>
        <v>1.5</v>
      </c>
      <c r="T359" s="26">
        <f t="array" ref="T359">IFERROR(IF(OR(J359="",M359="",F359=""),"",IF(F359="학생부종합",INDEX(종합배치표!$C:$Q,MATCH(J359,종합배치표!$B:$B,0),(MATCH(M359,{"A","B","C","D","E"},0)-1)*3+3),INDEX(교과배치표!$C:$Q,MATCH(J359,교과배치표!$B:$B,0),(MATCH(M359,{"A","B","C","D","E"},0)-1)*3+3))),"")</f>
        <v>1.43</v>
      </c>
      <c r="V359" s="140">
        <f t="shared" si="16"/>
        <v>2.7</v>
      </c>
      <c r="W359" s="141" t="str">
        <f t="shared" si="17"/>
        <v>상향</v>
      </c>
    </row>
    <row r="360" spans="2:23" ht="14.25" customHeight="1">
      <c r="B360" s="20">
        <v>2489</v>
      </c>
      <c r="C360" s="21" t="s">
        <v>22</v>
      </c>
      <c r="D360" s="21" t="s">
        <v>22</v>
      </c>
      <c r="E360" s="21" t="s">
        <v>191</v>
      </c>
      <c r="F360" s="21" t="s">
        <v>68</v>
      </c>
      <c r="G360" s="21" t="s">
        <v>246</v>
      </c>
      <c r="H360" s="21" t="s">
        <v>110</v>
      </c>
      <c r="I360" s="21" t="s">
        <v>60</v>
      </c>
      <c r="J360" s="33" t="s">
        <v>247</v>
      </c>
      <c r="K360" s="24">
        <v>5</v>
      </c>
      <c r="M360" s="25" t="str">
        <f>IF(I360="","",IF(I360="인문",성적입력!$C$8,성적입력!$C$9))</f>
        <v>A</v>
      </c>
      <c r="N360" s="26">
        <f>성적입력!$C$15</f>
        <v>3</v>
      </c>
      <c r="P360" s="27" t="str">
        <f t="shared" si="15"/>
        <v>상향</v>
      </c>
      <c r="R360" s="26">
        <f t="array" ref="R360">IFERROR(IF(OR(J360="",M360="",F360=""),"",IF(F360="학생부종합",INDEX(종합배치표!$C:$Q,MATCH(J360,종합배치표!$B:$B,0),(MATCH(M360,{"A","B","C","D","E"},0)-1)*3+1),INDEX(교과배치표!$C:$Q,MATCH(J360,교과배치표!$B:$B,0),(MATCH(M360,{"A","B","C","D","E"},0)-1)*3+1))),"")</f>
        <v>1.6700000000000002</v>
      </c>
      <c r="S360" s="26">
        <f t="array" ref="S360">IFERROR(IF(OR(J360="",M360="",F360=""),"",IF(F360="학생부종합",INDEX(종합배치표!$C:$Q,MATCH(J360,종합배치표!$B:$B,0),(MATCH(M360,{"A","B","C","D","E"},0)-1)*3+2),INDEX(교과배치표!$C:$Q,MATCH(J360,교과배치표!$B:$B,0),(MATCH(M360,{"A","B","C","D","E"},0)-1)*3+2))),"")</f>
        <v>1.6</v>
      </c>
      <c r="T360" s="26">
        <f t="array" ref="T360">IFERROR(IF(OR(J360="",M360="",F360=""),"",IF(F360="학생부종합",INDEX(종합배치표!$C:$Q,MATCH(J360,종합배치표!$B:$B,0),(MATCH(M360,{"A","B","C","D","E"},0)-1)*3+3),INDEX(교과배치표!$C:$Q,MATCH(J360,교과배치표!$B:$B,0),(MATCH(M360,{"A","B","C","D","E"},0)-1)*3+3))),"")</f>
        <v>1.53</v>
      </c>
      <c r="V360" s="140">
        <f t="shared" si="16"/>
        <v>2.7</v>
      </c>
      <c r="W360" s="141" t="str">
        <f t="shared" si="17"/>
        <v>상향</v>
      </c>
    </row>
    <row r="361" spans="2:23" ht="14.25" customHeight="1">
      <c r="B361" s="20">
        <v>2492</v>
      </c>
      <c r="C361" s="21" t="s">
        <v>22</v>
      </c>
      <c r="D361" s="21" t="s">
        <v>22</v>
      </c>
      <c r="E361" s="21" t="s">
        <v>191</v>
      </c>
      <c r="F361" s="21" t="s">
        <v>68</v>
      </c>
      <c r="G361" s="21" t="s">
        <v>246</v>
      </c>
      <c r="H361" s="22" t="s">
        <v>207</v>
      </c>
      <c r="I361" s="21" t="s">
        <v>60</v>
      </c>
      <c r="J361" s="33" t="s">
        <v>249</v>
      </c>
      <c r="K361" s="24">
        <v>5</v>
      </c>
      <c r="M361" s="25" t="str">
        <f>IF(I361="","",IF(I361="인문",성적입력!$C$8,성적입력!$C$9))</f>
        <v>A</v>
      </c>
      <c r="N361" s="26">
        <f>성적입력!$C$15</f>
        <v>3</v>
      </c>
      <c r="P361" s="27" t="str">
        <f t="shared" si="15"/>
        <v>안정</v>
      </c>
      <c r="R361" s="26" t="str">
        <f t="array" ref="R361">IFERROR(IF(OR(J361="",M361="",F361=""),"",IF(F361="학생부종합",INDEX(종합배치표!$C:$Q,MATCH(J361,종합배치표!$B:$B,0),(MATCH(M361,{"A","B","C","D","E"},0)-1)*3+1),INDEX(교과배치표!$C:$Q,MATCH(J361,교과배치표!$B:$B,0),(MATCH(M361,{"A","B","C","D","E"},0)-1)*3+1))),"")</f>
        <v/>
      </c>
      <c r="S361" s="26" t="str">
        <f t="array" ref="S361">IFERROR(IF(OR(J361="",M361="",F361=""),"",IF(F361="학생부종합",INDEX(종합배치표!$C:$Q,MATCH(J361,종합배치표!$B:$B,0),(MATCH(M361,{"A","B","C","D","E"},0)-1)*3+2),INDEX(교과배치표!$C:$Q,MATCH(J361,교과배치표!$B:$B,0),(MATCH(M361,{"A","B","C","D","E"},0)-1)*3+2))),"")</f>
        <v/>
      </c>
      <c r="T361" s="26" t="str">
        <f t="array" ref="T361">IFERROR(IF(OR(J361="",M361="",F361=""),"",IF(F361="학생부종합",INDEX(종합배치표!$C:$Q,MATCH(J361,종합배치표!$B:$B,0),(MATCH(M361,{"A","B","C","D","E"},0)-1)*3+3),INDEX(교과배치표!$C:$Q,MATCH(J361,교과배치표!$B:$B,0),(MATCH(M361,{"A","B","C","D","E"},0)-1)*3+3))),"")</f>
        <v/>
      </c>
      <c r="V361" s="140">
        <f t="shared" si="16"/>
        <v>2.7</v>
      </c>
      <c r="W361" s="141" t="str">
        <f t="shared" si="17"/>
        <v>안정</v>
      </c>
    </row>
    <row r="362" spans="2:23" ht="14.25" customHeight="1">
      <c r="B362" s="20">
        <v>2494</v>
      </c>
      <c r="C362" s="21" t="s">
        <v>22</v>
      </c>
      <c r="D362" s="21" t="s">
        <v>22</v>
      </c>
      <c r="E362" s="21" t="s">
        <v>191</v>
      </c>
      <c r="F362" s="21" t="s">
        <v>68</v>
      </c>
      <c r="G362" s="21" t="s">
        <v>246</v>
      </c>
      <c r="H362" s="22" t="s">
        <v>208</v>
      </c>
      <c r="I362" s="21" t="s">
        <v>60</v>
      </c>
      <c r="J362" s="33" t="s">
        <v>249</v>
      </c>
      <c r="K362" s="24">
        <v>5</v>
      </c>
      <c r="M362" s="25" t="str">
        <f>IF(I362="","",IF(I362="인문",성적입력!$C$8,성적입력!$C$9))</f>
        <v>A</v>
      </c>
      <c r="N362" s="26">
        <f>성적입력!$C$15</f>
        <v>3</v>
      </c>
      <c r="P362" s="27" t="str">
        <f t="shared" si="15"/>
        <v>안정</v>
      </c>
      <c r="R362" s="26" t="str">
        <f t="array" ref="R362">IFERROR(IF(OR(J362="",M362="",F362=""),"",IF(F362="학생부종합",INDEX(종합배치표!$C:$Q,MATCH(J362,종합배치표!$B:$B,0),(MATCH(M362,{"A","B","C","D","E"},0)-1)*3+1),INDEX(교과배치표!$C:$Q,MATCH(J362,교과배치표!$B:$B,0),(MATCH(M362,{"A","B","C","D","E"},0)-1)*3+1))),"")</f>
        <v/>
      </c>
      <c r="S362" s="26" t="str">
        <f t="array" ref="S362">IFERROR(IF(OR(J362="",M362="",F362=""),"",IF(F362="학생부종합",INDEX(종합배치표!$C:$Q,MATCH(J362,종합배치표!$B:$B,0),(MATCH(M362,{"A","B","C","D","E"},0)-1)*3+2),INDEX(교과배치표!$C:$Q,MATCH(J362,교과배치표!$B:$B,0),(MATCH(M362,{"A","B","C","D","E"},0)-1)*3+2))),"")</f>
        <v/>
      </c>
      <c r="T362" s="26" t="str">
        <f t="array" ref="T362">IFERROR(IF(OR(J362="",M362="",F362=""),"",IF(F362="학생부종합",INDEX(종합배치표!$C:$Q,MATCH(J362,종합배치표!$B:$B,0),(MATCH(M362,{"A","B","C","D","E"},0)-1)*3+3),INDEX(교과배치표!$C:$Q,MATCH(J362,교과배치표!$B:$B,0),(MATCH(M362,{"A","B","C","D","E"},0)-1)*3+3))),"")</f>
        <v/>
      </c>
      <c r="V362" s="140">
        <f t="shared" si="16"/>
        <v>2.7</v>
      </c>
      <c r="W362" s="141" t="str">
        <f t="shared" si="17"/>
        <v>안정</v>
      </c>
    </row>
    <row r="363" spans="2:23" ht="14.25" customHeight="1">
      <c r="B363" s="32">
        <v>1037</v>
      </c>
      <c r="C363" s="21" t="s">
        <v>22</v>
      </c>
      <c r="D363" s="21" t="s">
        <v>22</v>
      </c>
      <c r="E363" s="21" t="s">
        <v>23</v>
      </c>
      <c r="F363" s="21" t="s">
        <v>24</v>
      </c>
      <c r="G363" s="21" t="s">
        <v>243</v>
      </c>
      <c r="H363" s="21" t="s">
        <v>47</v>
      </c>
      <c r="I363" s="21" t="s">
        <v>27</v>
      </c>
      <c r="J363" s="33" t="s">
        <v>251</v>
      </c>
      <c r="K363" s="34">
        <v>11</v>
      </c>
      <c r="L363" s="14"/>
      <c r="M363" s="35" t="str">
        <f>IF(I363="","",IF(I363="인문",성적입력!$C$8,성적입력!$C$9))</f>
        <v>A</v>
      </c>
      <c r="N363" s="36">
        <f>성적입력!$C$15</f>
        <v>3</v>
      </c>
      <c r="O363" s="14"/>
      <c r="P363" s="37" t="str">
        <f t="shared" si="15"/>
        <v>상향</v>
      </c>
      <c r="Q363" s="14"/>
      <c r="R363" s="36">
        <f t="array" ref="R363">IFERROR(IF(OR(J363="",M363="",F363=""),"",IF(F363="학생부종합",INDEX(종합배치표!$C:$Q,MATCH(J363,종합배치표!$B:$B,0),(MATCH(M363,{"A","B","C","D","E"},0)-1)*3+1),INDEX(교과배치표!$C:$Q,MATCH(J363,교과배치표!$B:$B,0),(MATCH(M363,{"A","B","C","D","E"},0)-1)*3+1))),"")</f>
        <v>2.95</v>
      </c>
      <c r="S363" s="36">
        <f t="array" ref="S363">IFERROR(IF(OR(J363="",M363="",F363=""),"",IF(F363="학생부종합",INDEX(종합배치표!$C:$Q,MATCH(J363,종합배치표!$B:$B,0),(MATCH(M363,{"A","B","C","D","E"},0)-1)*3+2),INDEX(교과배치표!$C:$Q,MATCH(J363,교과배치표!$B:$B,0),(MATCH(M363,{"A","B","C","D","E"},0)-1)*3+2))),"")</f>
        <v>2.5500000000000003</v>
      </c>
      <c r="T363" s="36">
        <f t="array" ref="T363">IFERROR(IF(OR(J363="",M363="",F363=""),"",IF(F363="학생부종합",INDEX(종합배치표!$C:$Q,MATCH(J363,종합배치표!$B:$B,0),(MATCH(M363,{"A","B","C","D","E"},0)-1)*3+3),INDEX(교과배치표!$C:$Q,MATCH(J363,교과배치표!$B:$B,0),(MATCH(M363,{"A","B","C","D","E"},0)-1)*3+3))),"")</f>
        <v>2.2500000000000004</v>
      </c>
      <c r="V363" s="140">
        <f t="shared" si="16"/>
        <v>2.7</v>
      </c>
      <c r="W363" s="141" t="str">
        <f t="shared" si="17"/>
        <v>소신</v>
      </c>
    </row>
    <row r="364" spans="2:23" ht="14.25" customHeight="1">
      <c r="B364" s="32">
        <v>1047</v>
      </c>
      <c r="C364" s="21" t="s">
        <v>22</v>
      </c>
      <c r="D364" s="21" t="s">
        <v>22</v>
      </c>
      <c r="E364" s="21" t="s">
        <v>23</v>
      </c>
      <c r="F364" s="21" t="s">
        <v>24</v>
      </c>
      <c r="G364" s="21" t="s">
        <v>243</v>
      </c>
      <c r="H364" s="21" t="s">
        <v>48</v>
      </c>
      <c r="I364" s="21" t="s">
        <v>27</v>
      </c>
      <c r="J364" s="33" t="s">
        <v>251</v>
      </c>
      <c r="K364" s="34">
        <v>7</v>
      </c>
      <c r="L364" s="14"/>
      <c r="M364" s="35" t="str">
        <f>IF(I364="","",IF(I364="인문",성적입력!$C$8,성적입력!$C$9))</f>
        <v>A</v>
      </c>
      <c r="N364" s="36">
        <f>성적입력!$C$15</f>
        <v>3</v>
      </c>
      <c r="O364" s="14"/>
      <c r="P364" s="37" t="str">
        <f t="shared" si="15"/>
        <v>상향</v>
      </c>
      <c r="Q364" s="14"/>
      <c r="R364" s="36">
        <f t="array" ref="R364">IFERROR(IF(OR(J364="",M364="",F364=""),"",IF(F364="학생부종합",INDEX(종합배치표!$C:$Q,MATCH(J364,종합배치표!$B:$B,0),(MATCH(M364,{"A","B","C","D","E"},0)-1)*3+1),INDEX(교과배치표!$C:$Q,MATCH(J364,교과배치표!$B:$B,0),(MATCH(M364,{"A","B","C","D","E"},0)-1)*3+1))),"")</f>
        <v>2.95</v>
      </c>
      <c r="S364" s="36">
        <f t="array" ref="S364">IFERROR(IF(OR(J364="",M364="",F364=""),"",IF(F364="학생부종합",INDEX(종합배치표!$C:$Q,MATCH(J364,종합배치표!$B:$B,0),(MATCH(M364,{"A","B","C","D","E"},0)-1)*3+2),INDEX(교과배치표!$C:$Q,MATCH(J364,교과배치표!$B:$B,0),(MATCH(M364,{"A","B","C","D","E"},0)-1)*3+2))),"")</f>
        <v>2.5500000000000003</v>
      </c>
      <c r="T364" s="36">
        <f t="array" ref="T364">IFERROR(IF(OR(J364="",M364="",F364=""),"",IF(F364="학생부종합",INDEX(종합배치표!$C:$Q,MATCH(J364,종합배치표!$B:$B,0),(MATCH(M364,{"A","B","C","D","E"},0)-1)*3+3),INDEX(교과배치표!$C:$Q,MATCH(J364,교과배치표!$B:$B,0),(MATCH(M364,{"A","B","C","D","E"},0)-1)*3+3))),"")</f>
        <v>2.2500000000000004</v>
      </c>
      <c r="V364" s="140">
        <f t="shared" si="16"/>
        <v>2.7</v>
      </c>
      <c r="W364" s="141" t="str">
        <f t="shared" si="17"/>
        <v>소신</v>
      </c>
    </row>
    <row r="365" spans="2:23" ht="14.25" customHeight="1">
      <c r="B365" s="32">
        <v>1053</v>
      </c>
      <c r="C365" s="21" t="s">
        <v>22</v>
      </c>
      <c r="D365" s="21" t="s">
        <v>22</v>
      </c>
      <c r="E365" s="21" t="s">
        <v>23</v>
      </c>
      <c r="F365" s="21" t="s">
        <v>24</v>
      </c>
      <c r="G365" s="21" t="s">
        <v>243</v>
      </c>
      <c r="H365" s="21" t="s">
        <v>49</v>
      </c>
      <c r="I365" s="21" t="s">
        <v>27</v>
      </c>
      <c r="J365" s="33" t="s">
        <v>251</v>
      </c>
      <c r="K365" s="34">
        <v>6</v>
      </c>
      <c r="L365" s="14"/>
      <c r="M365" s="35" t="str">
        <f>IF(I365="","",IF(I365="인문",성적입력!$C$8,성적입력!$C$9))</f>
        <v>A</v>
      </c>
      <c r="N365" s="36">
        <f>성적입력!$C$15</f>
        <v>3</v>
      </c>
      <c r="O365" s="14"/>
      <c r="P365" s="37" t="str">
        <f t="shared" si="15"/>
        <v>상향</v>
      </c>
      <c r="Q365" s="14"/>
      <c r="R365" s="36">
        <f t="array" ref="R365">IFERROR(IF(OR(J365="",M365="",F365=""),"",IF(F365="학생부종합",INDEX(종합배치표!$C:$Q,MATCH(J365,종합배치표!$B:$B,0),(MATCH(M365,{"A","B","C","D","E"},0)-1)*3+1),INDEX(교과배치표!$C:$Q,MATCH(J365,교과배치표!$B:$B,0),(MATCH(M365,{"A","B","C","D","E"},0)-1)*3+1))),"")</f>
        <v>2.95</v>
      </c>
      <c r="S365" s="36">
        <f t="array" ref="S365">IFERROR(IF(OR(J365="",M365="",F365=""),"",IF(F365="학생부종합",INDEX(종합배치표!$C:$Q,MATCH(J365,종합배치표!$B:$B,0),(MATCH(M365,{"A","B","C","D","E"},0)-1)*3+2),INDEX(교과배치표!$C:$Q,MATCH(J365,교과배치표!$B:$B,0),(MATCH(M365,{"A","B","C","D","E"},0)-1)*3+2))),"")</f>
        <v>2.5500000000000003</v>
      </c>
      <c r="T365" s="36">
        <f t="array" ref="T365">IFERROR(IF(OR(J365="",M365="",F365=""),"",IF(F365="학생부종합",INDEX(종합배치표!$C:$Q,MATCH(J365,종합배치표!$B:$B,0),(MATCH(M365,{"A","B","C","D","E"},0)-1)*3+3),INDEX(교과배치표!$C:$Q,MATCH(J365,교과배치표!$B:$B,0),(MATCH(M365,{"A","B","C","D","E"},0)-1)*3+3))),"")</f>
        <v>2.2500000000000004</v>
      </c>
      <c r="V365" s="140">
        <f t="shared" si="16"/>
        <v>2.7</v>
      </c>
      <c r="W365" s="141" t="str">
        <f t="shared" si="17"/>
        <v>소신</v>
      </c>
    </row>
    <row r="366" spans="2:23" ht="14.25" customHeight="1">
      <c r="B366" s="32">
        <v>1076</v>
      </c>
      <c r="C366" s="21" t="s">
        <v>22</v>
      </c>
      <c r="D366" s="21" t="s">
        <v>22</v>
      </c>
      <c r="E366" s="21" t="s">
        <v>23</v>
      </c>
      <c r="F366" s="21" t="s">
        <v>24</v>
      </c>
      <c r="G366" s="21" t="s">
        <v>243</v>
      </c>
      <c r="H366" s="21" t="s">
        <v>50</v>
      </c>
      <c r="I366" s="21" t="s">
        <v>27</v>
      </c>
      <c r="J366" s="33" t="s">
        <v>251</v>
      </c>
      <c r="K366" s="34">
        <v>7</v>
      </c>
      <c r="L366" s="14"/>
      <c r="M366" s="35" t="str">
        <f>IF(I366="","",IF(I366="인문",성적입력!$C$8,성적입력!$C$9))</f>
        <v>A</v>
      </c>
      <c r="N366" s="36">
        <f>성적입력!$C$15</f>
        <v>3</v>
      </c>
      <c r="O366" s="14"/>
      <c r="P366" s="37" t="str">
        <f t="shared" si="15"/>
        <v>상향</v>
      </c>
      <c r="Q366" s="14"/>
      <c r="R366" s="36">
        <f t="array" ref="R366">IFERROR(IF(OR(J366="",M366="",F366=""),"",IF(F366="학생부종합",INDEX(종합배치표!$C:$Q,MATCH(J366,종합배치표!$B:$B,0),(MATCH(M366,{"A","B","C","D","E"},0)-1)*3+1),INDEX(교과배치표!$C:$Q,MATCH(J366,교과배치표!$B:$B,0),(MATCH(M366,{"A","B","C","D","E"},0)-1)*3+1))),"")</f>
        <v>2.95</v>
      </c>
      <c r="S366" s="36">
        <f t="array" ref="S366">IFERROR(IF(OR(J366="",M366="",F366=""),"",IF(F366="학생부종합",INDEX(종합배치표!$C:$Q,MATCH(J366,종합배치표!$B:$B,0),(MATCH(M366,{"A","B","C","D","E"},0)-1)*3+2),INDEX(교과배치표!$C:$Q,MATCH(J366,교과배치표!$B:$B,0),(MATCH(M366,{"A","B","C","D","E"},0)-1)*3+2))),"")</f>
        <v>2.5500000000000003</v>
      </c>
      <c r="T366" s="36">
        <f t="array" ref="T366">IFERROR(IF(OR(J366="",M366="",F366=""),"",IF(F366="학생부종합",INDEX(종합배치표!$C:$Q,MATCH(J366,종합배치표!$B:$B,0),(MATCH(M366,{"A","B","C","D","E"},0)-1)*3+3),INDEX(교과배치표!$C:$Q,MATCH(J366,교과배치표!$B:$B,0),(MATCH(M366,{"A","B","C","D","E"},0)-1)*3+3))),"")</f>
        <v>2.2500000000000004</v>
      </c>
      <c r="V366" s="140">
        <f t="shared" si="16"/>
        <v>2.7</v>
      </c>
      <c r="W366" s="141" t="str">
        <f t="shared" si="17"/>
        <v>소신</v>
      </c>
    </row>
    <row r="367" spans="2:23" ht="14.25" customHeight="1">
      <c r="B367" s="32">
        <v>1080</v>
      </c>
      <c r="C367" s="21" t="s">
        <v>22</v>
      </c>
      <c r="D367" s="21" t="s">
        <v>22</v>
      </c>
      <c r="E367" s="21" t="s">
        <v>23</v>
      </c>
      <c r="F367" s="21" t="s">
        <v>24</v>
      </c>
      <c r="G367" s="21" t="s">
        <v>243</v>
      </c>
      <c r="H367" s="21" t="s">
        <v>51</v>
      </c>
      <c r="I367" s="21" t="s">
        <v>27</v>
      </c>
      <c r="J367" s="33" t="s">
        <v>251</v>
      </c>
      <c r="K367" s="34">
        <v>8</v>
      </c>
      <c r="L367" s="14"/>
      <c r="M367" s="35" t="str">
        <f>IF(I367="","",IF(I367="인문",성적입력!$C$8,성적입력!$C$9))</f>
        <v>A</v>
      </c>
      <c r="N367" s="36">
        <f>성적입력!$C$15</f>
        <v>3</v>
      </c>
      <c r="O367" s="14"/>
      <c r="P367" s="37" t="str">
        <f t="shared" si="15"/>
        <v>상향</v>
      </c>
      <c r="Q367" s="14"/>
      <c r="R367" s="36">
        <f t="array" ref="R367">IFERROR(IF(OR(J367="",M367="",F367=""),"",IF(F367="학생부종합",INDEX(종합배치표!$C:$Q,MATCH(J367,종합배치표!$B:$B,0),(MATCH(M367,{"A","B","C","D","E"},0)-1)*3+1),INDEX(교과배치표!$C:$Q,MATCH(J367,교과배치표!$B:$B,0),(MATCH(M367,{"A","B","C","D","E"},0)-1)*3+1))),"")</f>
        <v>2.95</v>
      </c>
      <c r="S367" s="36">
        <f t="array" ref="S367">IFERROR(IF(OR(J367="",M367="",F367=""),"",IF(F367="학생부종합",INDEX(종합배치표!$C:$Q,MATCH(J367,종합배치표!$B:$B,0),(MATCH(M367,{"A","B","C","D","E"},0)-1)*3+2),INDEX(교과배치표!$C:$Q,MATCH(J367,교과배치표!$B:$B,0),(MATCH(M367,{"A","B","C","D","E"},0)-1)*3+2))),"")</f>
        <v>2.5500000000000003</v>
      </c>
      <c r="T367" s="36">
        <f t="array" ref="T367">IFERROR(IF(OR(J367="",M367="",F367=""),"",IF(F367="학생부종합",INDEX(종합배치표!$C:$Q,MATCH(J367,종합배치표!$B:$B,0),(MATCH(M367,{"A","B","C","D","E"},0)-1)*3+3),INDEX(교과배치표!$C:$Q,MATCH(J367,교과배치표!$B:$B,0),(MATCH(M367,{"A","B","C","D","E"},0)-1)*3+3))),"")</f>
        <v>2.2500000000000004</v>
      </c>
      <c r="V367" s="140">
        <f t="shared" si="16"/>
        <v>2.7</v>
      </c>
      <c r="W367" s="141" t="str">
        <f t="shared" si="17"/>
        <v>소신</v>
      </c>
    </row>
    <row r="368" spans="2:23" ht="14.25" customHeight="1">
      <c r="B368" s="32">
        <v>1095</v>
      </c>
      <c r="C368" s="21" t="s">
        <v>22</v>
      </c>
      <c r="D368" s="21" t="s">
        <v>22</v>
      </c>
      <c r="E368" s="21" t="s">
        <v>23</v>
      </c>
      <c r="F368" s="21" t="s">
        <v>24</v>
      </c>
      <c r="G368" s="21" t="s">
        <v>243</v>
      </c>
      <c r="H368" s="21" t="s">
        <v>52</v>
      </c>
      <c r="I368" s="21" t="s">
        <v>27</v>
      </c>
      <c r="J368" s="33" t="s">
        <v>251</v>
      </c>
      <c r="K368" s="34">
        <v>10</v>
      </c>
      <c r="L368" s="14"/>
      <c r="M368" s="35" t="str">
        <f>IF(I368="","",IF(I368="인문",성적입력!$C$8,성적입력!$C$9))</f>
        <v>A</v>
      </c>
      <c r="N368" s="36">
        <f>성적입력!$C$15</f>
        <v>3</v>
      </c>
      <c r="O368" s="14"/>
      <c r="P368" s="37" t="str">
        <f t="shared" si="15"/>
        <v>상향</v>
      </c>
      <c r="Q368" s="14"/>
      <c r="R368" s="36">
        <f t="array" ref="R368">IFERROR(IF(OR(J368="",M368="",F368=""),"",IF(F368="학생부종합",INDEX(종합배치표!$C:$Q,MATCH(J368,종합배치표!$B:$B,0),(MATCH(M368,{"A","B","C","D","E"},0)-1)*3+1),INDEX(교과배치표!$C:$Q,MATCH(J368,교과배치표!$B:$B,0),(MATCH(M368,{"A","B","C","D","E"},0)-1)*3+1))),"")</f>
        <v>2.95</v>
      </c>
      <c r="S368" s="36">
        <f t="array" ref="S368">IFERROR(IF(OR(J368="",M368="",F368=""),"",IF(F368="학생부종합",INDEX(종합배치표!$C:$Q,MATCH(J368,종합배치표!$B:$B,0),(MATCH(M368,{"A","B","C","D","E"},0)-1)*3+2),INDEX(교과배치표!$C:$Q,MATCH(J368,교과배치표!$B:$B,0),(MATCH(M368,{"A","B","C","D","E"},0)-1)*3+2))),"")</f>
        <v>2.5500000000000003</v>
      </c>
      <c r="T368" s="36">
        <f t="array" ref="T368">IFERROR(IF(OR(J368="",M368="",F368=""),"",IF(F368="학생부종합",INDEX(종합배치표!$C:$Q,MATCH(J368,종합배치표!$B:$B,0),(MATCH(M368,{"A","B","C","D","E"},0)-1)*3+3),INDEX(교과배치표!$C:$Q,MATCH(J368,교과배치표!$B:$B,0),(MATCH(M368,{"A","B","C","D","E"},0)-1)*3+3))),"")</f>
        <v>2.2500000000000004</v>
      </c>
      <c r="V368" s="140">
        <f t="shared" si="16"/>
        <v>2.7</v>
      </c>
      <c r="W368" s="141" t="str">
        <f t="shared" si="17"/>
        <v>소신</v>
      </c>
    </row>
    <row r="369" spans="2:23" ht="14.25" customHeight="1">
      <c r="B369" s="32">
        <v>1130</v>
      </c>
      <c r="C369" s="21" t="s">
        <v>22</v>
      </c>
      <c r="D369" s="21" t="s">
        <v>22</v>
      </c>
      <c r="E369" s="21" t="s">
        <v>23</v>
      </c>
      <c r="F369" s="21" t="s">
        <v>24</v>
      </c>
      <c r="G369" s="21" t="s">
        <v>243</v>
      </c>
      <c r="H369" s="21" t="s">
        <v>53</v>
      </c>
      <c r="I369" s="21" t="s">
        <v>27</v>
      </c>
      <c r="J369" s="33" t="s">
        <v>251</v>
      </c>
      <c r="K369" s="34">
        <v>20</v>
      </c>
      <c r="L369" s="14"/>
      <c r="M369" s="35" t="str">
        <f>IF(I369="","",IF(I369="인문",성적입력!$C$8,성적입력!$C$9))</f>
        <v>A</v>
      </c>
      <c r="N369" s="36">
        <f>성적입력!$C$15</f>
        <v>3</v>
      </c>
      <c r="O369" s="14"/>
      <c r="P369" s="37" t="str">
        <f t="shared" si="15"/>
        <v>상향</v>
      </c>
      <c r="Q369" s="14"/>
      <c r="R369" s="36">
        <f t="array" ref="R369">IFERROR(IF(OR(J369="",M369="",F369=""),"",IF(F369="학생부종합",INDEX(종합배치표!$C:$Q,MATCH(J369,종합배치표!$B:$B,0),(MATCH(M369,{"A","B","C","D","E"},0)-1)*3+1),INDEX(교과배치표!$C:$Q,MATCH(J369,교과배치표!$B:$B,0),(MATCH(M369,{"A","B","C","D","E"},0)-1)*3+1))),"")</f>
        <v>2.95</v>
      </c>
      <c r="S369" s="36">
        <f t="array" ref="S369">IFERROR(IF(OR(J369="",M369="",F369=""),"",IF(F369="학생부종합",INDEX(종합배치표!$C:$Q,MATCH(J369,종합배치표!$B:$B,0),(MATCH(M369,{"A","B","C","D","E"},0)-1)*3+2),INDEX(교과배치표!$C:$Q,MATCH(J369,교과배치표!$B:$B,0),(MATCH(M369,{"A","B","C","D","E"},0)-1)*3+2))),"")</f>
        <v>2.5500000000000003</v>
      </c>
      <c r="T369" s="36">
        <f t="array" ref="T369">IFERROR(IF(OR(J369="",M369="",F369=""),"",IF(F369="학생부종합",INDEX(종합배치표!$C:$Q,MATCH(J369,종합배치표!$B:$B,0),(MATCH(M369,{"A","B","C","D","E"},0)-1)*3+3),INDEX(교과배치표!$C:$Q,MATCH(J369,교과배치표!$B:$B,0),(MATCH(M369,{"A","B","C","D","E"},0)-1)*3+3))),"")</f>
        <v>2.2500000000000004</v>
      </c>
      <c r="V369" s="140">
        <f t="shared" si="16"/>
        <v>2.7</v>
      </c>
      <c r="W369" s="141" t="str">
        <f t="shared" si="17"/>
        <v>소신</v>
      </c>
    </row>
    <row r="370" spans="2:23" ht="14.25" customHeight="1">
      <c r="B370" s="32">
        <v>1146</v>
      </c>
      <c r="C370" s="21" t="s">
        <v>22</v>
      </c>
      <c r="D370" s="21" t="s">
        <v>22</v>
      </c>
      <c r="E370" s="21" t="s">
        <v>23</v>
      </c>
      <c r="F370" s="21" t="s">
        <v>24</v>
      </c>
      <c r="G370" s="21" t="s">
        <v>243</v>
      </c>
      <c r="H370" s="21" t="s">
        <v>54</v>
      </c>
      <c r="I370" s="21" t="s">
        <v>27</v>
      </c>
      <c r="J370" s="33" t="s">
        <v>251</v>
      </c>
      <c r="K370" s="34">
        <v>8</v>
      </c>
      <c r="L370" s="14"/>
      <c r="M370" s="35" t="str">
        <f>IF(I370="","",IF(I370="인문",성적입력!$C$8,성적입력!$C$9))</f>
        <v>A</v>
      </c>
      <c r="N370" s="36">
        <f>성적입력!$C$15</f>
        <v>3</v>
      </c>
      <c r="O370" s="14"/>
      <c r="P370" s="37" t="str">
        <f t="shared" si="15"/>
        <v>상향</v>
      </c>
      <c r="Q370" s="14"/>
      <c r="R370" s="36">
        <f t="array" ref="R370">IFERROR(IF(OR(J370="",M370="",F370=""),"",IF(F370="학생부종합",INDEX(종합배치표!$C:$Q,MATCH(J370,종합배치표!$B:$B,0),(MATCH(M370,{"A","B","C","D","E"},0)-1)*3+1),INDEX(교과배치표!$C:$Q,MATCH(J370,교과배치표!$B:$B,0),(MATCH(M370,{"A","B","C","D","E"},0)-1)*3+1))),"")</f>
        <v>2.95</v>
      </c>
      <c r="S370" s="36">
        <f t="array" ref="S370">IFERROR(IF(OR(J370="",M370="",F370=""),"",IF(F370="학생부종합",INDEX(종합배치표!$C:$Q,MATCH(J370,종합배치표!$B:$B,0),(MATCH(M370,{"A","B","C","D","E"},0)-1)*3+2),INDEX(교과배치표!$C:$Q,MATCH(J370,교과배치표!$B:$B,0),(MATCH(M370,{"A","B","C","D","E"},0)-1)*3+2))),"")</f>
        <v>2.5500000000000003</v>
      </c>
      <c r="T370" s="36">
        <f t="array" ref="T370">IFERROR(IF(OR(J370="",M370="",F370=""),"",IF(F370="학생부종합",INDEX(종합배치표!$C:$Q,MATCH(J370,종합배치표!$B:$B,0),(MATCH(M370,{"A","B","C","D","E"},0)-1)*3+3),INDEX(교과배치표!$C:$Q,MATCH(J370,교과배치표!$B:$B,0),(MATCH(M370,{"A","B","C","D","E"},0)-1)*3+3))),"")</f>
        <v>2.2500000000000004</v>
      </c>
      <c r="V370" s="140">
        <f t="shared" si="16"/>
        <v>2.7</v>
      </c>
      <c r="W370" s="141" t="str">
        <f t="shared" si="17"/>
        <v>소신</v>
      </c>
    </row>
    <row r="371" spans="2:23" ht="14.25" customHeight="1">
      <c r="B371" s="32">
        <v>1157</v>
      </c>
      <c r="C371" s="21" t="s">
        <v>22</v>
      </c>
      <c r="D371" s="21" t="s">
        <v>22</v>
      </c>
      <c r="E371" s="21" t="s">
        <v>23</v>
      </c>
      <c r="F371" s="21" t="s">
        <v>24</v>
      </c>
      <c r="G371" s="21" t="s">
        <v>243</v>
      </c>
      <c r="H371" s="21" t="s">
        <v>55</v>
      </c>
      <c r="I371" s="21" t="s">
        <v>27</v>
      </c>
      <c r="J371" s="33" t="s">
        <v>251</v>
      </c>
      <c r="K371" s="34">
        <v>10</v>
      </c>
      <c r="L371" s="14"/>
      <c r="M371" s="35" t="str">
        <f>IF(I371="","",IF(I371="인문",성적입력!$C$8,성적입력!$C$9))</f>
        <v>A</v>
      </c>
      <c r="N371" s="36">
        <f>성적입력!$C$15</f>
        <v>3</v>
      </c>
      <c r="O371" s="14"/>
      <c r="P371" s="37" t="str">
        <f t="shared" si="15"/>
        <v>상향</v>
      </c>
      <c r="Q371" s="14"/>
      <c r="R371" s="36">
        <f t="array" ref="R371">IFERROR(IF(OR(J371="",M371="",F371=""),"",IF(F371="학생부종합",INDEX(종합배치표!$C:$Q,MATCH(J371,종합배치표!$B:$B,0),(MATCH(M371,{"A","B","C","D","E"},0)-1)*3+1),INDEX(교과배치표!$C:$Q,MATCH(J371,교과배치표!$B:$B,0),(MATCH(M371,{"A","B","C","D","E"},0)-1)*3+1))),"")</f>
        <v>2.95</v>
      </c>
      <c r="S371" s="36">
        <f t="array" ref="S371">IFERROR(IF(OR(J371="",M371="",F371=""),"",IF(F371="학생부종합",INDEX(종합배치표!$C:$Q,MATCH(J371,종합배치표!$B:$B,0),(MATCH(M371,{"A","B","C","D","E"},0)-1)*3+2),INDEX(교과배치표!$C:$Q,MATCH(J371,교과배치표!$B:$B,0),(MATCH(M371,{"A","B","C","D","E"},0)-1)*3+2))),"")</f>
        <v>2.5500000000000003</v>
      </c>
      <c r="T371" s="36">
        <f t="array" ref="T371">IFERROR(IF(OR(J371="",M371="",F371=""),"",IF(F371="학생부종합",INDEX(종합배치표!$C:$Q,MATCH(J371,종합배치표!$B:$B,0),(MATCH(M371,{"A","B","C","D","E"},0)-1)*3+3),INDEX(교과배치표!$C:$Q,MATCH(J371,교과배치표!$B:$B,0),(MATCH(M371,{"A","B","C","D","E"},0)-1)*3+3))),"")</f>
        <v>2.2500000000000004</v>
      </c>
      <c r="V371" s="140">
        <f t="shared" si="16"/>
        <v>2.7</v>
      </c>
      <c r="W371" s="141" t="str">
        <f t="shared" si="17"/>
        <v>소신</v>
      </c>
    </row>
    <row r="372" spans="2:23" ht="14.25" customHeight="1">
      <c r="B372" s="32">
        <v>1168</v>
      </c>
      <c r="C372" s="21" t="s">
        <v>22</v>
      </c>
      <c r="D372" s="21" t="s">
        <v>22</v>
      </c>
      <c r="E372" s="21" t="s">
        <v>23</v>
      </c>
      <c r="F372" s="21" t="s">
        <v>24</v>
      </c>
      <c r="G372" s="21" t="s">
        <v>243</v>
      </c>
      <c r="H372" s="21" t="s">
        <v>56</v>
      </c>
      <c r="I372" s="21" t="s">
        <v>27</v>
      </c>
      <c r="J372" s="33" t="s">
        <v>251</v>
      </c>
      <c r="K372" s="34">
        <v>5</v>
      </c>
      <c r="L372" s="14"/>
      <c r="M372" s="35" t="str">
        <f>IF(I372="","",IF(I372="인문",성적입력!$C$8,성적입력!$C$9))</f>
        <v>A</v>
      </c>
      <c r="N372" s="36">
        <f>성적입력!$C$15</f>
        <v>3</v>
      </c>
      <c r="O372" s="14"/>
      <c r="P372" s="37" t="str">
        <f t="shared" si="15"/>
        <v>상향</v>
      </c>
      <c r="Q372" s="14"/>
      <c r="R372" s="36">
        <f t="array" ref="R372">IFERROR(IF(OR(J372="",M372="",F372=""),"",IF(F372="학생부종합",INDEX(종합배치표!$C:$Q,MATCH(J372,종합배치표!$B:$B,0),(MATCH(M372,{"A","B","C","D","E"},0)-1)*3+1),INDEX(교과배치표!$C:$Q,MATCH(J372,교과배치표!$B:$B,0),(MATCH(M372,{"A","B","C","D","E"},0)-1)*3+1))),"")</f>
        <v>2.95</v>
      </c>
      <c r="S372" s="36">
        <f t="array" ref="S372">IFERROR(IF(OR(J372="",M372="",F372=""),"",IF(F372="학생부종합",INDEX(종합배치표!$C:$Q,MATCH(J372,종합배치표!$B:$B,0),(MATCH(M372,{"A","B","C","D","E"},0)-1)*3+2),INDEX(교과배치표!$C:$Q,MATCH(J372,교과배치표!$B:$B,0),(MATCH(M372,{"A","B","C","D","E"},0)-1)*3+2))),"")</f>
        <v>2.5500000000000003</v>
      </c>
      <c r="T372" s="36">
        <f t="array" ref="T372">IFERROR(IF(OR(J372="",M372="",F372=""),"",IF(F372="학생부종합",INDEX(종합배치표!$C:$Q,MATCH(J372,종합배치표!$B:$B,0),(MATCH(M372,{"A","B","C","D","E"},0)-1)*3+3),INDEX(교과배치표!$C:$Q,MATCH(J372,교과배치표!$B:$B,0),(MATCH(M372,{"A","B","C","D","E"},0)-1)*3+3))),"")</f>
        <v>2.2500000000000004</v>
      </c>
      <c r="V372" s="140">
        <f t="shared" si="16"/>
        <v>2.7</v>
      </c>
      <c r="W372" s="141" t="str">
        <f t="shared" si="17"/>
        <v>소신</v>
      </c>
    </row>
    <row r="373" spans="2:23" ht="14.25" customHeight="1">
      <c r="B373" s="32">
        <v>1178</v>
      </c>
      <c r="C373" s="21" t="s">
        <v>22</v>
      </c>
      <c r="D373" s="21" t="s">
        <v>22</v>
      </c>
      <c r="E373" s="21" t="s">
        <v>23</v>
      </c>
      <c r="F373" s="21" t="s">
        <v>24</v>
      </c>
      <c r="G373" s="21" t="s">
        <v>243</v>
      </c>
      <c r="H373" s="21" t="s">
        <v>57</v>
      </c>
      <c r="I373" s="21" t="s">
        <v>27</v>
      </c>
      <c r="J373" s="33" t="s">
        <v>251</v>
      </c>
      <c r="K373" s="34">
        <v>5</v>
      </c>
      <c r="L373" s="14"/>
      <c r="M373" s="35" t="str">
        <f>IF(I373="","",IF(I373="인문",성적입력!$C$8,성적입력!$C$9))</f>
        <v>A</v>
      </c>
      <c r="N373" s="36">
        <f>성적입력!$C$15</f>
        <v>3</v>
      </c>
      <c r="O373" s="14"/>
      <c r="P373" s="37" t="str">
        <f t="shared" si="15"/>
        <v>상향</v>
      </c>
      <c r="Q373" s="14"/>
      <c r="R373" s="36">
        <f t="array" ref="R373">IFERROR(IF(OR(J373="",M373="",F373=""),"",IF(F373="학생부종합",INDEX(종합배치표!$C:$Q,MATCH(J373,종합배치표!$B:$B,0),(MATCH(M373,{"A","B","C","D","E"},0)-1)*3+1),INDEX(교과배치표!$C:$Q,MATCH(J373,교과배치표!$B:$B,0),(MATCH(M373,{"A","B","C","D","E"},0)-1)*3+1))),"")</f>
        <v>2.95</v>
      </c>
      <c r="S373" s="36">
        <f t="array" ref="S373">IFERROR(IF(OR(J373="",M373="",F373=""),"",IF(F373="학생부종합",INDEX(종합배치표!$C:$Q,MATCH(J373,종합배치표!$B:$B,0),(MATCH(M373,{"A","B","C","D","E"},0)-1)*3+2),INDEX(교과배치표!$C:$Q,MATCH(J373,교과배치표!$B:$B,0),(MATCH(M373,{"A","B","C","D","E"},0)-1)*3+2))),"")</f>
        <v>2.5500000000000003</v>
      </c>
      <c r="T373" s="36">
        <f t="array" ref="T373">IFERROR(IF(OR(J373="",M373="",F373=""),"",IF(F373="학생부종합",INDEX(종합배치표!$C:$Q,MATCH(J373,종합배치표!$B:$B,0),(MATCH(M373,{"A","B","C","D","E"},0)-1)*3+3),INDEX(교과배치표!$C:$Q,MATCH(J373,교과배치표!$B:$B,0),(MATCH(M373,{"A","B","C","D","E"},0)-1)*3+3))),"")</f>
        <v>2.2500000000000004</v>
      </c>
      <c r="V373" s="140">
        <f t="shared" si="16"/>
        <v>2.7</v>
      </c>
      <c r="W373" s="141" t="str">
        <f t="shared" si="17"/>
        <v>소신</v>
      </c>
    </row>
    <row r="374" spans="2:23" ht="14.25" customHeight="1">
      <c r="B374" s="32">
        <v>1181</v>
      </c>
      <c r="C374" s="21" t="s">
        <v>22</v>
      </c>
      <c r="D374" s="21" t="s">
        <v>22</v>
      </c>
      <c r="E374" s="21" t="s">
        <v>23</v>
      </c>
      <c r="F374" s="21" t="s">
        <v>24</v>
      </c>
      <c r="G374" s="21" t="s">
        <v>243</v>
      </c>
      <c r="H374" s="21" t="s">
        <v>58</v>
      </c>
      <c r="I374" s="21" t="s">
        <v>27</v>
      </c>
      <c r="J374" s="33" t="s">
        <v>251</v>
      </c>
      <c r="K374" s="34">
        <v>5</v>
      </c>
      <c r="L374" s="14"/>
      <c r="M374" s="35" t="str">
        <f>IF(I374="","",IF(I374="인문",성적입력!$C$8,성적입력!$C$9))</f>
        <v>A</v>
      </c>
      <c r="N374" s="36">
        <f>성적입력!$C$15</f>
        <v>3</v>
      </c>
      <c r="O374" s="14"/>
      <c r="P374" s="37" t="str">
        <f t="shared" si="15"/>
        <v>상향</v>
      </c>
      <c r="Q374" s="14"/>
      <c r="R374" s="36">
        <f t="array" ref="R374">IFERROR(IF(OR(J374="",M374="",F374=""),"",IF(F374="학생부종합",INDEX(종합배치표!$C:$Q,MATCH(J374,종합배치표!$B:$B,0),(MATCH(M374,{"A","B","C","D","E"},0)-1)*3+1),INDEX(교과배치표!$C:$Q,MATCH(J374,교과배치표!$B:$B,0),(MATCH(M374,{"A","B","C","D","E"},0)-1)*3+1))),"")</f>
        <v>2.95</v>
      </c>
      <c r="S374" s="36">
        <f t="array" ref="S374">IFERROR(IF(OR(J374="",M374="",F374=""),"",IF(F374="학생부종합",INDEX(종합배치표!$C:$Q,MATCH(J374,종합배치표!$B:$B,0),(MATCH(M374,{"A","B","C","D","E"},0)-1)*3+2),INDEX(교과배치표!$C:$Q,MATCH(J374,교과배치표!$B:$B,0),(MATCH(M374,{"A","B","C","D","E"},0)-1)*3+2))),"")</f>
        <v>2.5500000000000003</v>
      </c>
      <c r="T374" s="36">
        <f t="array" ref="T374">IFERROR(IF(OR(J374="",M374="",F374=""),"",IF(F374="학생부종합",INDEX(종합배치표!$C:$Q,MATCH(J374,종합배치표!$B:$B,0),(MATCH(M374,{"A","B","C","D","E"},0)-1)*3+3),INDEX(교과배치표!$C:$Q,MATCH(J374,교과배치표!$B:$B,0),(MATCH(M374,{"A","B","C","D","E"},0)-1)*3+3))),"")</f>
        <v>2.2500000000000004</v>
      </c>
      <c r="V374" s="140">
        <f t="shared" si="16"/>
        <v>2.7</v>
      </c>
      <c r="W374" s="141" t="str">
        <f t="shared" si="17"/>
        <v>소신</v>
      </c>
    </row>
    <row r="375" spans="2:23" ht="14.25" customHeight="1">
      <c r="B375" s="32">
        <v>1029</v>
      </c>
      <c r="C375" s="21" t="s">
        <v>22</v>
      </c>
      <c r="D375" s="21" t="s">
        <v>22</v>
      </c>
      <c r="E375" s="21" t="s">
        <v>23</v>
      </c>
      <c r="F375" s="21" t="s">
        <v>24</v>
      </c>
      <c r="G375" s="21" t="s">
        <v>243</v>
      </c>
      <c r="H375" s="21" t="s">
        <v>252</v>
      </c>
      <c r="I375" s="21" t="s">
        <v>60</v>
      </c>
      <c r="J375" s="33" t="s">
        <v>253</v>
      </c>
      <c r="K375" s="34">
        <v>33</v>
      </c>
      <c r="L375" s="14"/>
      <c r="M375" s="35" t="str">
        <f>IF(I375="","",IF(I375="인문",성적입력!$C$8,성적입력!$C$9))</f>
        <v>A</v>
      </c>
      <c r="N375" s="36">
        <f>성적입력!$C$15</f>
        <v>3</v>
      </c>
      <c r="O375" s="14"/>
      <c r="P375" s="37" t="str">
        <f t="shared" si="15"/>
        <v>상향</v>
      </c>
      <c r="Q375" s="14"/>
      <c r="R375" s="36">
        <f t="array" ref="R375">IFERROR(IF(OR(J375="",M375="",F375=""),"",IF(F375="학생부종합",INDEX(종합배치표!$C:$Q,MATCH(J375,종합배치표!$B:$B,0),(MATCH(M375,{"A","B","C","D","E"},0)-1)*3+1),INDEX(교과배치표!$C:$Q,MATCH(J375,교과배치표!$B:$B,0),(MATCH(M375,{"A","B","C","D","E"},0)-1)*3+1))),"")</f>
        <v>2.8499999999999996</v>
      </c>
      <c r="S375" s="36">
        <f t="array" ref="S375">IFERROR(IF(OR(J375="",M375="",F375=""),"",IF(F375="학생부종합",INDEX(종합배치표!$C:$Q,MATCH(J375,종합배치표!$B:$B,0),(MATCH(M375,{"A","B","C","D","E"},0)-1)*3+2),INDEX(교과배치표!$C:$Q,MATCH(J375,교과배치표!$B:$B,0),(MATCH(M375,{"A","B","C","D","E"},0)-1)*3+2))),"")</f>
        <v>2.4499999999999997</v>
      </c>
      <c r="T375" s="36">
        <f t="array" ref="T375">IFERROR(IF(OR(J375="",M375="",F375=""),"",IF(F375="학생부종합",INDEX(종합배치표!$C:$Q,MATCH(J375,종합배치표!$B:$B,0),(MATCH(M375,{"A","B","C","D","E"},0)-1)*3+3),INDEX(교과배치표!$C:$Q,MATCH(J375,교과배치표!$B:$B,0),(MATCH(M375,{"A","B","C","D","E"},0)-1)*3+3))),"")</f>
        <v>2.15</v>
      </c>
      <c r="V375" s="140">
        <f t="shared" si="16"/>
        <v>2.7</v>
      </c>
      <c r="W375" s="141" t="str">
        <f t="shared" si="17"/>
        <v>소신</v>
      </c>
    </row>
    <row r="376" spans="2:23" ht="14.25" customHeight="1">
      <c r="B376" s="32">
        <v>1044</v>
      </c>
      <c r="C376" s="21" t="s">
        <v>22</v>
      </c>
      <c r="D376" s="21" t="s">
        <v>22</v>
      </c>
      <c r="E376" s="21" t="s">
        <v>23</v>
      </c>
      <c r="F376" s="21" t="s">
        <v>24</v>
      </c>
      <c r="G376" s="21" t="s">
        <v>243</v>
      </c>
      <c r="H376" s="21" t="s">
        <v>59</v>
      </c>
      <c r="I376" s="21" t="s">
        <v>60</v>
      </c>
      <c r="J376" s="33" t="s">
        <v>253</v>
      </c>
      <c r="K376" s="34">
        <v>22</v>
      </c>
      <c r="L376" s="14"/>
      <c r="M376" s="35" t="str">
        <f>IF(I376="","",IF(I376="인문",성적입력!$C$8,성적입력!$C$9))</f>
        <v>A</v>
      </c>
      <c r="N376" s="36">
        <f>성적입력!$C$15</f>
        <v>3</v>
      </c>
      <c r="O376" s="14"/>
      <c r="P376" s="37" t="str">
        <f t="shared" si="15"/>
        <v>상향</v>
      </c>
      <c r="Q376" s="14"/>
      <c r="R376" s="36">
        <f t="array" ref="R376">IFERROR(IF(OR(J376="",M376="",F376=""),"",IF(F376="학생부종합",INDEX(종합배치표!$C:$Q,MATCH(J376,종합배치표!$B:$B,0),(MATCH(M376,{"A","B","C","D","E"},0)-1)*3+1),INDEX(교과배치표!$C:$Q,MATCH(J376,교과배치표!$B:$B,0),(MATCH(M376,{"A","B","C","D","E"},0)-1)*3+1))),"")</f>
        <v>2.8499999999999996</v>
      </c>
      <c r="S376" s="36">
        <f t="array" ref="S376">IFERROR(IF(OR(J376="",M376="",F376=""),"",IF(F376="학생부종합",INDEX(종합배치표!$C:$Q,MATCH(J376,종합배치표!$B:$B,0),(MATCH(M376,{"A","B","C","D","E"},0)-1)*3+2),INDEX(교과배치표!$C:$Q,MATCH(J376,교과배치표!$B:$B,0),(MATCH(M376,{"A","B","C","D","E"},0)-1)*3+2))),"")</f>
        <v>2.4499999999999997</v>
      </c>
      <c r="T376" s="36">
        <f t="array" ref="T376">IFERROR(IF(OR(J376="",M376="",F376=""),"",IF(F376="학생부종합",INDEX(종합배치표!$C:$Q,MATCH(J376,종합배치표!$B:$B,0),(MATCH(M376,{"A","B","C","D","E"},0)-1)*3+3),INDEX(교과배치표!$C:$Q,MATCH(J376,교과배치표!$B:$B,0),(MATCH(M376,{"A","B","C","D","E"},0)-1)*3+3))),"")</f>
        <v>2.15</v>
      </c>
      <c r="V376" s="140">
        <f t="shared" si="16"/>
        <v>2.7</v>
      </c>
      <c r="W376" s="141" t="str">
        <f t="shared" si="17"/>
        <v>소신</v>
      </c>
    </row>
    <row r="377" spans="2:23" ht="14.25" customHeight="1">
      <c r="B377" s="32">
        <v>1067</v>
      </c>
      <c r="C377" s="21" t="s">
        <v>22</v>
      </c>
      <c r="D377" s="21" t="s">
        <v>22</v>
      </c>
      <c r="E377" s="21" t="s">
        <v>23</v>
      </c>
      <c r="F377" s="21" t="s">
        <v>24</v>
      </c>
      <c r="G377" s="21" t="s">
        <v>243</v>
      </c>
      <c r="H377" s="21" t="s">
        <v>62</v>
      </c>
      <c r="I377" s="21" t="s">
        <v>60</v>
      </c>
      <c r="J377" s="33" t="s">
        <v>253</v>
      </c>
      <c r="K377" s="34">
        <v>14</v>
      </c>
      <c r="L377" s="14"/>
      <c r="M377" s="35" t="str">
        <f>IF(I377="","",IF(I377="인문",성적입력!$C$8,성적입력!$C$9))</f>
        <v>A</v>
      </c>
      <c r="N377" s="36">
        <f>성적입력!$C$15</f>
        <v>3</v>
      </c>
      <c r="O377" s="14"/>
      <c r="P377" s="37" t="str">
        <f t="shared" si="15"/>
        <v>상향</v>
      </c>
      <c r="Q377" s="14"/>
      <c r="R377" s="36">
        <f t="array" ref="R377">IFERROR(IF(OR(J377="",M377="",F377=""),"",IF(F377="학생부종합",INDEX(종합배치표!$C:$Q,MATCH(J377,종합배치표!$B:$B,0),(MATCH(M377,{"A","B","C","D","E"},0)-1)*3+1),INDEX(교과배치표!$C:$Q,MATCH(J377,교과배치표!$B:$B,0),(MATCH(M377,{"A","B","C","D","E"},0)-1)*3+1))),"")</f>
        <v>2.8499999999999996</v>
      </c>
      <c r="S377" s="36">
        <f t="array" ref="S377">IFERROR(IF(OR(J377="",M377="",F377=""),"",IF(F377="학생부종합",INDEX(종합배치표!$C:$Q,MATCH(J377,종합배치표!$B:$B,0),(MATCH(M377,{"A","B","C","D","E"},0)-1)*3+2),INDEX(교과배치표!$C:$Q,MATCH(J377,교과배치표!$B:$B,0),(MATCH(M377,{"A","B","C","D","E"},0)-1)*3+2))),"")</f>
        <v>2.4499999999999997</v>
      </c>
      <c r="T377" s="36">
        <f t="array" ref="T377">IFERROR(IF(OR(J377="",M377="",F377=""),"",IF(F377="학생부종합",INDEX(종합배치표!$C:$Q,MATCH(J377,종합배치표!$B:$B,0),(MATCH(M377,{"A","B","C","D","E"},0)-1)*3+3),INDEX(교과배치표!$C:$Q,MATCH(J377,교과배치표!$B:$B,0),(MATCH(M377,{"A","B","C","D","E"},0)-1)*3+3))),"")</f>
        <v>2.15</v>
      </c>
      <c r="V377" s="140">
        <f t="shared" si="16"/>
        <v>2.7</v>
      </c>
      <c r="W377" s="141" t="str">
        <f t="shared" si="17"/>
        <v>소신</v>
      </c>
    </row>
    <row r="378" spans="2:23" ht="14.25" customHeight="1">
      <c r="B378" s="32">
        <v>1089</v>
      </c>
      <c r="C378" s="21" t="s">
        <v>22</v>
      </c>
      <c r="D378" s="21" t="s">
        <v>22</v>
      </c>
      <c r="E378" s="21" t="s">
        <v>23</v>
      </c>
      <c r="F378" s="21" t="s">
        <v>24</v>
      </c>
      <c r="G378" s="21" t="s">
        <v>243</v>
      </c>
      <c r="H378" s="21" t="s">
        <v>63</v>
      </c>
      <c r="I378" s="21" t="s">
        <v>60</v>
      </c>
      <c r="J378" s="33" t="s">
        <v>253</v>
      </c>
      <c r="K378" s="34">
        <v>22</v>
      </c>
      <c r="L378" s="14"/>
      <c r="M378" s="35" t="str">
        <f>IF(I378="","",IF(I378="인문",성적입력!$C$8,성적입력!$C$9))</f>
        <v>A</v>
      </c>
      <c r="N378" s="36">
        <f>성적입력!$C$15</f>
        <v>3</v>
      </c>
      <c r="O378" s="14"/>
      <c r="P378" s="37" t="str">
        <f t="shared" si="15"/>
        <v>상향</v>
      </c>
      <c r="Q378" s="14"/>
      <c r="R378" s="36">
        <f t="array" ref="R378">IFERROR(IF(OR(J378="",M378="",F378=""),"",IF(F378="학생부종합",INDEX(종합배치표!$C:$Q,MATCH(J378,종합배치표!$B:$B,0),(MATCH(M378,{"A","B","C","D","E"},0)-1)*3+1),INDEX(교과배치표!$C:$Q,MATCH(J378,교과배치표!$B:$B,0),(MATCH(M378,{"A","B","C","D","E"},0)-1)*3+1))),"")</f>
        <v>2.8499999999999996</v>
      </c>
      <c r="S378" s="36">
        <f t="array" ref="S378">IFERROR(IF(OR(J378="",M378="",F378=""),"",IF(F378="학생부종합",INDEX(종합배치표!$C:$Q,MATCH(J378,종합배치표!$B:$B,0),(MATCH(M378,{"A","B","C","D","E"},0)-1)*3+2),INDEX(교과배치표!$C:$Q,MATCH(J378,교과배치표!$B:$B,0),(MATCH(M378,{"A","B","C","D","E"},0)-1)*3+2))),"")</f>
        <v>2.4499999999999997</v>
      </c>
      <c r="T378" s="36">
        <f t="array" ref="T378">IFERROR(IF(OR(J378="",M378="",F378=""),"",IF(F378="학생부종합",INDEX(종합배치표!$C:$Q,MATCH(J378,종합배치표!$B:$B,0),(MATCH(M378,{"A","B","C","D","E"},0)-1)*3+3),INDEX(교과배치표!$C:$Q,MATCH(J378,교과배치표!$B:$B,0),(MATCH(M378,{"A","B","C","D","E"},0)-1)*3+3))),"")</f>
        <v>2.15</v>
      </c>
      <c r="V378" s="140">
        <f t="shared" si="16"/>
        <v>2.7</v>
      </c>
      <c r="W378" s="141" t="str">
        <f t="shared" si="17"/>
        <v>소신</v>
      </c>
    </row>
    <row r="379" spans="2:23" ht="14.25" customHeight="1">
      <c r="B379" s="32">
        <v>1092</v>
      </c>
      <c r="C379" s="21" t="s">
        <v>22</v>
      </c>
      <c r="D379" s="21" t="s">
        <v>22</v>
      </c>
      <c r="E379" s="21" t="s">
        <v>23</v>
      </c>
      <c r="F379" s="21" t="s">
        <v>24</v>
      </c>
      <c r="G379" s="21" t="s">
        <v>243</v>
      </c>
      <c r="H379" s="21" t="s">
        <v>115</v>
      </c>
      <c r="I379" s="21" t="s">
        <v>60</v>
      </c>
      <c r="J379" s="33" t="s">
        <v>253</v>
      </c>
      <c r="K379" s="34">
        <v>19</v>
      </c>
      <c r="L379" s="14"/>
      <c r="M379" s="35" t="str">
        <f>IF(I379="","",IF(I379="인문",성적입력!$C$8,성적입력!$C$9))</f>
        <v>A</v>
      </c>
      <c r="N379" s="36">
        <f>성적입력!$C$15</f>
        <v>3</v>
      </c>
      <c r="O379" s="14"/>
      <c r="P379" s="37" t="str">
        <f t="shared" si="15"/>
        <v>상향</v>
      </c>
      <c r="Q379" s="14"/>
      <c r="R379" s="36">
        <f t="array" ref="R379">IFERROR(IF(OR(J379="",M379="",F379=""),"",IF(F379="학생부종합",INDEX(종합배치표!$C:$Q,MATCH(J379,종합배치표!$B:$B,0),(MATCH(M379,{"A","B","C","D","E"},0)-1)*3+1),INDEX(교과배치표!$C:$Q,MATCH(J379,교과배치표!$B:$B,0),(MATCH(M379,{"A","B","C","D","E"},0)-1)*3+1))),"")</f>
        <v>2.8499999999999996</v>
      </c>
      <c r="S379" s="36">
        <f t="array" ref="S379">IFERROR(IF(OR(J379="",M379="",F379=""),"",IF(F379="학생부종합",INDEX(종합배치표!$C:$Q,MATCH(J379,종합배치표!$B:$B,0),(MATCH(M379,{"A","B","C","D","E"},0)-1)*3+2),INDEX(교과배치표!$C:$Q,MATCH(J379,교과배치표!$B:$B,0),(MATCH(M379,{"A","B","C","D","E"},0)-1)*3+2))),"")</f>
        <v>2.4499999999999997</v>
      </c>
      <c r="T379" s="36">
        <f t="array" ref="T379">IFERROR(IF(OR(J379="",M379="",F379=""),"",IF(F379="학생부종합",INDEX(종합배치표!$C:$Q,MATCH(J379,종합배치표!$B:$B,0),(MATCH(M379,{"A","B","C","D","E"},0)-1)*3+3),INDEX(교과배치표!$C:$Q,MATCH(J379,교과배치표!$B:$B,0),(MATCH(M379,{"A","B","C","D","E"},0)-1)*3+3))),"")</f>
        <v>2.15</v>
      </c>
      <c r="V379" s="140">
        <f t="shared" si="16"/>
        <v>2.7</v>
      </c>
      <c r="W379" s="141" t="str">
        <f t="shared" si="17"/>
        <v>소신</v>
      </c>
    </row>
    <row r="380" spans="2:23" ht="14.25" customHeight="1">
      <c r="B380" s="32">
        <v>1103</v>
      </c>
      <c r="C380" s="21" t="s">
        <v>22</v>
      </c>
      <c r="D380" s="21" t="s">
        <v>22</v>
      </c>
      <c r="E380" s="21" t="s">
        <v>23</v>
      </c>
      <c r="F380" s="21" t="s">
        <v>24</v>
      </c>
      <c r="G380" s="21" t="s">
        <v>243</v>
      </c>
      <c r="H380" s="21" t="s">
        <v>116</v>
      </c>
      <c r="I380" s="21" t="s">
        <v>60</v>
      </c>
      <c r="J380" s="33" t="s">
        <v>253</v>
      </c>
      <c r="K380" s="34">
        <v>10</v>
      </c>
      <c r="L380" s="14"/>
      <c r="M380" s="35" t="str">
        <f>IF(I380="","",IF(I380="인문",성적입력!$C$8,성적입력!$C$9))</f>
        <v>A</v>
      </c>
      <c r="N380" s="36">
        <f>성적입력!$C$15</f>
        <v>3</v>
      </c>
      <c r="O380" s="14"/>
      <c r="P380" s="37" t="str">
        <f t="shared" si="15"/>
        <v>상향</v>
      </c>
      <c r="Q380" s="14"/>
      <c r="R380" s="36">
        <f t="array" ref="R380">IFERROR(IF(OR(J380="",M380="",F380=""),"",IF(F380="학생부종합",INDEX(종합배치표!$C:$Q,MATCH(J380,종합배치표!$B:$B,0),(MATCH(M380,{"A","B","C","D","E"},0)-1)*3+1),INDEX(교과배치표!$C:$Q,MATCH(J380,교과배치표!$B:$B,0),(MATCH(M380,{"A","B","C","D","E"},0)-1)*3+1))),"")</f>
        <v>2.8499999999999996</v>
      </c>
      <c r="S380" s="36">
        <f t="array" ref="S380">IFERROR(IF(OR(J380="",M380="",F380=""),"",IF(F380="학생부종합",INDEX(종합배치표!$C:$Q,MATCH(J380,종합배치표!$B:$B,0),(MATCH(M380,{"A","B","C","D","E"},0)-1)*3+2),INDEX(교과배치표!$C:$Q,MATCH(J380,교과배치표!$B:$B,0),(MATCH(M380,{"A","B","C","D","E"},0)-1)*3+2))),"")</f>
        <v>2.4499999999999997</v>
      </c>
      <c r="T380" s="36">
        <f t="array" ref="T380">IFERROR(IF(OR(J380="",M380="",F380=""),"",IF(F380="학생부종합",INDEX(종합배치표!$C:$Q,MATCH(J380,종합배치표!$B:$B,0),(MATCH(M380,{"A","B","C","D","E"},0)-1)*3+3),INDEX(교과배치표!$C:$Q,MATCH(J380,교과배치표!$B:$B,0),(MATCH(M380,{"A","B","C","D","E"},0)-1)*3+3))),"")</f>
        <v>2.15</v>
      </c>
      <c r="V380" s="140">
        <f t="shared" si="16"/>
        <v>2.7</v>
      </c>
      <c r="W380" s="141" t="str">
        <f t="shared" si="17"/>
        <v>소신</v>
      </c>
    </row>
    <row r="381" spans="2:23" ht="14.25" customHeight="1">
      <c r="B381" s="32">
        <v>1106</v>
      </c>
      <c r="C381" s="21" t="s">
        <v>22</v>
      </c>
      <c r="D381" s="21" t="s">
        <v>22</v>
      </c>
      <c r="E381" s="21" t="s">
        <v>23</v>
      </c>
      <c r="F381" s="21" t="s">
        <v>24</v>
      </c>
      <c r="G381" s="21" t="s">
        <v>243</v>
      </c>
      <c r="H381" s="21" t="s">
        <v>117</v>
      </c>
      <c r="I381" s="21" t="s">
        <v>60</v>
      </c>
      <c r="J381" s="33" t="s">
        <v>253</v>
      </c>
      <c r="K381" s="34">
        <v>11</v>
      </c>
      <c r="L381" s="14"/>
      <c r="M381" s="35" t="str">
        <f>IF(I381="","",IF(I381="인문",성적입력!$C$8,성적입력!$C$9))</f>
        <v>A</v>
      </c>
      <c r="N381" s="36">
        <f>성적입력!$C$15</f>
        <v>3</v>
      </c>
      <c r="O381" s="14"/>
      <c r="P381" s="37" t="str">
        <f t="shared" si="15"/>
        <v>상향</v>
      </c>
      <c r="Q381" s="14"/>
      <c r="R381" s="36">
        <f t="array" ref="R381">IFERROR(IF(OR(J381="",M381="",F381=""),"",IF(F381="학생부종합",INDEX(종합배치표!$C:$Q,MATCH(J381,종합배치표!$B:$B,0),(MATCH(M381,{"A","B","C","D","E"},0)-1)*3+1),INDEX(교과배치표!$C:$Q,MATCH(J381,교과배치표!$B:$B,0),(MATCH(M381,{"A","B","C","D","E"},0)-1)*3+1))),"")</f>
        <v>2.8499999999999996</v>
      </c>
      <c r="S381" s="36">
        <f t="array" ref="S381">IFERROR(IF(OR(J381="",M381="",F381=""),"",IF(F381="학생부종합",INDEX(종합배치표!$C:$Q,MATCH(J381,종합배치표!$B:$B,0),(MATCH(M381,{"A","B","C","D","E"},0)-1)*3+2),INDEX(교과배치표!$C:$Q,MATCH(J381,교과배치표!$B:$B,0),(MATCH(M381,{"A","B","C","D","E"},0)-1)*3+2))),"")</f>
        <v>2.4499999999999997</v>
      </c>
      <c r="T381" s="36">
        <f t="array" ref="T381">IFERROR(IF(OR(J381="",M381="",F381=""),"",IF(F381="학생부종합",INDEX(종합배치표!$C:$Q,MATCH(J381,종합배치표!$B:$B,0),(MATCH(M381,{"A","B","C","D","E"},0)-1)*3+3),INDEX(교과배치표!$C:$Q,MATCH(J381,교과배치표!$B:$B,0),(MATCH(M381,{"A","B","C","D","E"},0)-1)*3+3))),"")</f>
        <v>2.15</v>
      </c>
      <c r="V381" s="140">
        <f t="shared" si="16"/>
        <v>2.7</v>
      </c>
      <c r="W381" s="141" t="str">
        <f t="shared" si="17"/>
        <v>소신</v>
      </c>
    </row>
    <row r="382" spans="2:23" ht="14.25" customHeight="1">
      <c r="B382" s="32">
        <v>1115</v>
      </c>
      <c r="C382" s="21" t="s">
        <v>22</v>
      </c>
      <c r="D382" s="21" t="s">
        <v>22</v>
      </c>
      <c r="E382" s="21" t="s">
        <v>23</v>
      </c>
      <c r="F382" s="21" t="s">
        <v>24</v>
      </c>
      <c r="G382" s="21" t="s">
        <v>243</v>
      </c>
      <c r="H382" s="21" t="s">
        <v>118</v>
      </c>
      <c r="I382" s="21" t="s">
        <v>60</v>
      </c>
      <c r="J382" s="33" t="s">
        <v>253</v>
      </c>
      <c r="K382" s="34">
        <v>19</v>
      </c>
      <c r="L382" s="14"/>
      <c r="M382" s="35" t="str">
        <f>IF(I382="","",IF(I382="인문",성적입력!$C$8,성적입력!$C$9))</f>
        <v>A</v>
      </c>
      <c r="N382" s="36">
        <f>성적입력!$C$15</f>
        <v>3</v>
      </c>
      <c r="O382" s="14"/>
      <c r="P382" s="37" t="str">
        <f t="shared" si="15"/>
        <v>상향</v>
      </c>
      <c r="Q382" s="14"/>
      <c r="R382" s="36">
        <f t="array" ref="R382">IFERROR(IF(OR(J382="",M382="",F382=""),"",IF(F382="학생부종합",INDEX(종합배치표!$C:$Q,MATCH(J382,종합배치표!$B:$B,0),(MATCH(M382,{"A","B","C","D","E"},0)-1)*3+1),INDEX(교과배치표!$C:$Q,MATCH(J382,교과배치표!$B:$B,0),(MATCH(M382,{"A","B","C","D","E"},0)-1)*3+1))),"")</f>
        <v>2.8499999999999996</v>
      </c>
      <c r="S382" s="36">
        <f t="array" ref="S382">IFERROR(IF(OR(J382="",M382="",F382=""),"",IF(F382="학생부종합",INDEX(종합배치표!$C:$Q,MATCH(J382,종합배치표!$B:$B,0),(MATCH(M382,{"A","B","C","D","E"},0)-1)*3+2),INDEX(교과배치표!$C:$Q,MATCH(J382,교과배치표!$B:$B,0),(MATCH(M382,{"A","B","C","D","E"},0)-1)*3+2))),"")</f>
        <v>2.4499999999999997</v>
      </c>
      <c r="T382" s="36">
        <f t="array" ref="T382">IFERROR(IF(OR(J382="",M382="",F382=""),"",IF(F382="학생부종합",INDEX(종합배치표!$C:$Q,MATCH(J382,종합배치표!$B:$B,0),(MATCH(M382,{"A","B","C","D","E"},0)-1)*3+3),INDEX(교과배치표!$C:$Q,MATCH(J382,교과배치표!$B:$B,0),(MATCH(M382,{"A","B","C","D","E"},0)-1)*3+3))),"")</f>
        <v>2.15</v>
      </c>
      <c r="V382" s="140">
        <f t="shared" si="16"/>
        <v>2.7</v>
      </c>
      <c r="W382" s="141" t="str">
        <f t="shared" si="17"/>
        <v>소신</v>
      </c>
    </row>
    <row r="383" spans="2:23" ht="14.25" customHeight="1">
      <c r="B383" s="32">
        <v>1151</v>
      </c>
      <c r="C383" s="21" t="s">
        <v>22</v>
      </c>
      <c r="D383" s="21" t="s">
        <v>22</v>
      </c>
      <c r="E383" s="21" t="s">
        <v>23</v>
      </c>
      <c r="F383" s="21" t="s">
        <v>24</v>
      </c>
      <c r="G383" s="21" t="s">
        <v>243</v>
      </c>
      <c r="H383" s="21" t="s">
        <v>104</v>
      </c>
      <c r="I383" s="21" t="s">
        <v>60</v>
      </c>
      <c r="J383" s="33" t="s">
        <v>253</v>
      </c>
      <c r="K383" s="34">
        <v>42</v>
      </c>
      <c r="L383" s="14"/>
      <c r="M383" s="35" t="str">
        <f>IF(I383="","",IF(I383="인문",성적입력!$C$8,성적입력!$C$9))</f>
        <v>A</v>
      </c>
      <c r="N383" s="36">
        <f>성적입력!$C$15</f>
        <v>3</v>
      </c>
      <c r="O383" s="14"/>
      <c r="P383" s="37" t="str">
        <f t="shared" si="15"/>
        <v>상향</v>
      </c>
      <c r="Q383" s="14"/>
      <c r="R383" s="36">
        <f t="array" ref="R383">IFERROR(IF(OR(J383="",M383="",F383=""),"",IF(F383="학생부종합",INDEX(종합배치표!$C:$Q,MATCH(J383,종합배치표!$B:$B,0),(MATCH(M383,{"A","B","C","D","E"},0)-1)*3+1),INDEX(교과배치표!$C:$Q,MATCH(J383,교과배치표!$B:$B,0),(MATCH(M383,{"A","B","C","D","E"},0)-1)*3+1))),"")</f>
        <v>2.8499999999999996</v>
      </c>
      <c r="S383" s="36">
        <f t="array" ref="S383">IFERROR(IF(OR(J383="",M383="",F383=""),"",IF(F383="학생부종합",INDEX(종합배치표!$C:$Q,MATCH(J383,종합배치표!$B:$B,0),(MATCH(M383,{"A","B","C","D","E"},0)-1)*3+2),INDEX(교과배치표!$C:$Q,MATCH(J383,교과배치표!$B:$B,0),(MATCH(M383,{"A","B","C","D","E"},0)-1)*3+2))),"")</f>
        <v>2.4499999999999997</v>
      </c>
      <c r="T383" s="36">
        <f t="array" ref="T383">IFERROR(IF(OR(J383="",M383="",F383=""),"",IF(F383="학생부종합",INDEX(종합배치표!$C:$Q,MATCH(J383,종합배치표!$B:$B,0),(MATCH(M383,{"A","B","C","D","E"},0)-1)*3+3),INDEX(교과배치표!$C:$Q,MATCH(J383,교과배치표!$B:$B,0),(MATCH(M383,{"A","B","C","D","E"},0)-1)*3+3))),"")</f>
        <v>2.15</v>
      </c>
      <c r="V383" s="140">
        <f t="shared" si="16"/>
        <v>2.7</v>
      </c>
      <c r="W383" s="141" t="str">
        <f t="shared" si="17"/>
        <v>소신</v>
      </c>
    </row>
    <row r="384" spans="2:23" ht="14.25" customHeight="1">
      <c r="B384" s="32">
        <v>1165</v>
      </c>
      <c r="C384" s="21" t="s">
        <v>22</v>
      </c>
      <c r="D384" s="21" t="s">
        <v>22</v>
      </c>
      <c r="E384" s="21" t="s">
        <v>23</v>
      </c>
      <c r="F384" s="21" t="s">
        <v>24</v>
      </c>
      <c r="G384" s="21" t="s">
        <v>243</v>
      </c>
      <c r="H384" s="21" t="s">
        <v>119</v>
      </c>
      <c r="I384" s="21" t="s">
        <v>60</v>
      </c>
      <c r="J384" s="33" t="s">
        <v>253</v>
      </c>
      <c r="K384" s="34">
        <v>10</v>
      </c>
      <c r="L384" s="14"/>
      <c r="M384" s="35" t="str">
        <f>IF(I384="","",IF(I384="인문",성적입력!$C$8,성적입력!$C$9))</f>
        <v>A</v>
      </c>
      <c r="N384" s="36">
        <f>성적입력!$C$15</f>
        <v>3</v>
      </c>
      <c r="O384" s="14"/>
      <c r="P384" s="37" t="str">
        <f t="shared" si="15"/>
        <v>상향</v>
      </c>
      <c r="Q384" s="14"/>
      <c r="R384" s="36">
        <f t="array" ref="R384">IFERROR(IF(OR(J384="",M384="",F384=""),"",IF(F384="학생부종합",INDEX(종합배치표!$C:$Q,MATCH(J384,종합배치표!$B:$B,0),(MATCH(M384,{"A","B","C","D","E"},0)-1)*3+1),INDEX(교과배치표!$C:$Q,MATCH(J384,교과배치표!$B:$B,0),(MATCH(M384,{"A","B","C","D","E"},0)-1)*3+1))),"")</f>
        <v>2.8499999999999996</v>
      </c>
      <c r="S384" s="36">
        <f t="array" ref="S384">IFERROR(IF(OR(J384="",M384="",F384=""),"",IF(F384="학생부종합",INDEX(종합배치표!$C:$Q,MATCH(J384,종합배치표!$B:$B,0),(MATCH(M384,{"A","B","C","D","E"},0)-1)*3+2),INDEX(교과배치표!$C:$Q,MATCH(J384,교과배치표!$B:$B,0),(MATCH(M384,{"A","B","C","D","E"},0)-1)*3+2))),"")</f>
        <v>2.4499999999999997</v>
      </c>
      <c r="T384" s="36">
        <f t="array" ref="T384">IFERROR(IF(OR(J384="",M384="",F384=""),"",IF(F384="학생부종합",INDEX(종합배치표!$C:$Q,MATCH(J384,종합배치표!$B:$B,0),(MATCH(M384,{"A","B","C","D","E"},0)-1)*3+3),INDEX(교과배치표!$C:$Q,MATCH(J384,교과배치표!$B:$B,0),(MATCH(M384,{"A","B","C","D","E"},0)-1)*3+3))),"")</f>
        <v>2.15</v>
      </c>
      <c r="V384" s="140">
        <f t="shared" si="16"/>
        <v>2.7</v>
      </c>
      <c r="W384" s="141" t="str">
        <f t="shared" si="17"/>
        <v>소신</v>
      </c>
    </row>
    <row r="385" spans="2:23" ht="14.25" customHeight="1">
      <c r="B385" s="32">
        <v>1171</v>
      </c>
      <c r="C385" s="21" t="s">
        <v>22</v>
      </c>
      <c r="D385" s="21" t="s">
        <v>22</v>
      </c>
      <c r="E385" s="21" t="s">
        <v>23</v>
      </c>
      <c r="F385" s="21" t="s">
        <v>24</v>
      </c>
      <c r="G385" s="21" t="s">
        <v>243</v>
      </c>
      <c r="H385" s="21" t="s">
        <v>120</v>
      </c>
      <c r="I385" s="21" t="s">
        <v>60</v>
      </c>
      <c r="J385" s="33" t="s">
        <v>253</v>
      </c>
      <c r="K385" s="34">
        <v>26</v>
      </c>
      <c r="L385" s="14"/>
      <c r="M385" s="35" t="str">
        <f>IF(I385="","",IF(I385="인문",성적입력!$C$8,성적입력!$C$9))</f>
        <v>A</v>
      </c>
      <c r="N385" s="36">
        <f>성적입력!$C$15</f>
        <v>3</v>
      </c>
      <c r="O385" s="14"/>
      <c r="P385" s="37" t="str">
        <f t="shared" si="15"/>
        <v>상향</v>
      </c>
      <c r="Q385" s="14"/>
      <c r="R385" s="36">
        <f t="array" ref="R385">IFERROR(IF(OR(J385="",M385="",F385=""),"",IF(F385="학생부종합",INDEX(종합배치표!$C:$Q,MATCH(J385,종합배치표!$B:$B,0),(MATCH(M385,{"A","B","C","D","E"},0)-1)*3+1),INDEX(교과배치표!$C:$Q,MATCH(J385,교과배치표!$B:$B,0),(MATCH(M385,{"A","B","C","D","E"},0)-1)*3+1))),"")</f>
        <v>2.8499999999999996</v>
      </c>
      <c r="S385" s="36">
        <f t="array" ref="S385">IFERROR(IF(OR(J385="",M385="",F385=""),"",IF(F385="학생부종합",INDEX(종합배치표!$C:$Q,MATCH(J385,종합배치표!$B:$B,0),(MATCH(M385,{"A","B","C","D","E"},0)-1)*3+2),INDEX(교과배치표!$C:$Q,MATCH(J385,교과배치표!$B:$B,0),(MATCH(M385,{"A","B","C","D","E"},0)-1)*3+2))),"")</f>
        <v>2.4499999999999997</v>
      </c>
      <c r="T385" s="36">
        <f t="array" ref="T385">IFERROR(IF(OR(J385="",M385="",F385=""),"",IF(F385="학생부종합",INDEX(종합배치표!$C:$Q,MATCH(J385,종합배치표!$B:$B,0),(MATCH(M385,{"A","B","C","D","E"},0)-1)*3+3),INDEX(교과배치표!$C:$Q,MATCH(J385,교과배치표!$B:$B,0),(MATCH(M385,{"A","B","C","D","E"},0)-1)*3+3))),"")</f>
        <v>2.15</v>
      </c>
      <c r="V385" s="140">
        <f t="shared" si="16"/>
        <v>2.7</v>
      </c>
      <c r="W385" s="141" t="str">
        <f t="shared" si="17"/>
        <v>소신</v>
      </c>
    </row>
    <row r="386" spans="2:23" ht="14.25" customHeight="1">
      <c r="B386" s="32">
        <v>1187</v>
      </c>
      <c r="C386" s="21" t="s">
        <v>22</v>
      </c>
      <c r="D386" s="21" t="s">
        <v>22</v>
      </c>
      <c r="E386" s="21" t="s">
        <v>23</v>
      </c>
      <c r="F386" s="21" t="s">
        <v>24</v>
      </c>
      <c r="G386" s="21" t="s">
        <v>243</v>
      </c>
      <c r="H386" s="21" t="s">
        <v>121</v>
      </c>
      <c r="I386" s="21" t="s">
        <v>60</v>
      </c>
      <c r="J386" s="33" t="s">
        <v>253</v>
      </c>
      <c r="K386" s="34">
        <v>15</v>
      </c>
      <c r="L386" s="14"/>
      <c r="M386" s="35" t="str">
        <f>IF(I386="","",IF(I386="인문",성적입력!$C$8,성적입력!$C$9))</f>
        <v>A</v>
      </c>
      <c r="N386" s="36">
        <f>성적입력!$C$15</f>
        <v>3</v>
      </c>
      <c r="O386" s="14"/>
      <c r="P386" s="37" t="str">
        <f t="shared" si="15"/>
        <v>상향</v>
      </c>
      <c r="Q386" s="14"/>
      <c r="R386" s="36">
        <f t="array" ref="R386">IFERROR(IF(OR(J386="",M386="",F386=""),"",IF(F386="학생부종합",INDEX(종합배치표!$C:$Q,MATCH(J386,종합배치표!$B:$B,0),(MATCH(M386,{"A","B","C","D","E"},0)-1)*3+1),INDEX(교과배치표!$C:$Q,MATCH(J386,교과배치표!$B:$B,0),(MATCH(M386,{"A","B","C","D","E"},0)-1)*3+1))),"")</f>
        <v>2.8499999999999996</v>
      </c>
      <c r="S386" s="36">
        <f t="array" ref="S386">IFERROR(IF(OR(J386="",M386="",F386=""),"",IF(F386="학생부종합",INDEX(종합배치표!$C:$Q,MATCH(J386,종합배치표!$B:$B,0),(MATCH(M386,{"A","B","C","D","E"},0)-1)*3+2),INDEX(교과배치표!$C:$Q,MATCH(J386,교과배치표!$B:$B,0),(MATCH(M386,{"A","B","C","D","E"},0)-1)*3+2))),"")</f>
        <v>2.4499999999999997</v>
      </c>
      <c r="T386" s="36">
        <f t="array" ref="T386">IFERROR(IF(OR(J386="",M386="",F386=""),"",IF(F386="학생부종합",INDEX(종합배치표!$C:$Q,MATCH(J386,종합배치표!$B:$B,0),(MATCH(M386,{"A","B","C","D","E"},0)-1)*3+3),INDEX(교과배치표!$C:$Q,MATCH(J386,교과배치표!$B:$B,0),(MATCH(M386,{"A","B","C","D","E"},0)-1)*3+3))),"")</f>
        <v>2.15</v>
      </c>
      <c r="V386" s="140">
        <f t="shared" si="16"/>
        <v>2.7</v>
      </c>
      <c r="W386" s="141" t="str">
        <f t="shared" si="17"/>
        <v>소신</v>
      </c>
    </row>
    <row r="387" spans="2:23" ht="14.25" customHeight="1">
      <c r="B387" s="32">
        <v>1018</v>
      </c>
      <c r="C387" s="21" t="s">
        <v>22</v>
      </c>
      <c r="D387" s="21" t="s">
        <v>22</v>
      </c>
      <c r="E387" s="21" t="s">
        <v>23</v>
      </c>
      <c r="F387" s="21" t="s">
        <v>24</v>
      </c>
      <c r="G387" s="21" t="s">
        <v>243</v>
      </c>
      <c r="H387" s="21" t="s">
        <v>122</v>
      </c>
      <c r="I387" s="21" t="s">
        <v>60</v>
      </c>
      <c r="J387" s="33" t="s">
        <v>254</v>
      </c>
      <c r="K387" s="34">
        <v>16</v>
      </c>
      <c r="L387" s="14"/>
      <c r="M387" s="35" t="str">
        <f>IF(I387="","",IF(I387="인문",성적입력!$C$8,성적입력!$C$9))</f>
        <v>A</v>
      </c>
      <c r="N387" s="36">
        <f>성적입력!$C$15</f>
        <v>3</v>
      </c>
      <c r="O387" s="14"/>
      <c r="P387" s="37" t="str">
        <f t="shared" si="15"/>
        <v>상향</v>
      </c>
      <c r="Q387" s="14"/>
      <c r="R387" s="36">
        <f t="array" ref="R387">IFERROR(IF(OR(J387="",M387="",F387=""),"",IF(F387="학생부종합",INDEX(종합배치표!$C:$Q,MATCH(J387,종합배치표!$B:$B,0),(MATCH(M387,{"A","B","C","D","E"},0)-1)*3+1),INDEX(교과배치표!$C:$Q,MATCH(J387,교과배치표!$B:$B,0),(MATCH(M387,{"A","B","C","D","E"},0)-1)*3+1))),"")</f>
        <v>2.9499999999999997</v>
      </c>
      <c r="S387" s="36">
        <f t="array" ref="S387">IFERROR(IF(OR(J387="",M387="",F387=""),"",IF(F387="학생부종합",INDEX(종합배치표!$C:$Q,MATCH(J387,종합배치표!$B:$B,0),(MATCH(M387,{"A","B","C","D","E"},0)-1)*3+2),INDEX(교과배치표!$C:$Q,MATCH(J387,교과배치표!$B:$B,0),(MATCH(M387,{"A","B","C","D","E"},0)-1)*3+2))),"")</f>
        <v>2.5499999999999998</v>
      </c>
      <c r="T387" s="36">
        <f t="array" ref="T387">IFERROR(IF(OR(J387="",M387="",F387=""),"",IF(F387="학생부종합",INDEX(종합배치표!$C:$Q,MATCH(J387,종합배치표!$B:$B,0),(MATCH(M387,{"A","B","C","D","E"},0)-1)*3+3),INDEX(교과배치표!$C:$Q,MATCH(J387,교과배치표!$B:$B,0),(MATCH(M387,{"A","B","C","D","E"},0)-1)*3+3))),"")</f>
        <v>2.25</v>
      </c>
      <c r="V387" s="140">
        <f t="shared" si="16"/>
        <v>2.7</v>
      </c>
      <c r="W387" s="141" t="str">
        <f t="shared" si="17"/>
        <v>소신</v>
      </c>
    </row>
    <row r="388" spans="2:23" ht="14.25" customHeight="1">
      <c r="B388" s="32">
        <v>1021</v>
      </c>
      <c r="C388" s="21" t="s">
        <v>22</v>
      </c>
      <c r="D388" s="21" t="s">
        <v>22</v>
      </c>
      <c r="E388" s="21" t="s">
        <v>23</v>
      </c>
      <c r="F388" s="21" t="s">
        <v>24</v>
      </c>
      <c r="G388" s="21" t="s">
        <v>243</v>
      </c>
      <c r="H388" s="21" t="s">
        <v>124</v>
      </c>
      <c r="I388" s="21" t="s">
        <v>60</v>
      </c>
      <c r="J388" s="33" t="s">
        <v>254</v>
      </c>
      <c r="K388" s="34">
        <v>8</v>
      </c>
      <c r="L388" s="14"/>
      <c r="M388" s="35" t="str">
        <f>IF(I388="","",IF(I388="인문",성적입력!$C$8,성적입력!$C$9))</f>
        <v>A</v>
      </c>
      <c r="N388" s="36">
        <f>성적입력!$C$15</f>
        <v>3</v>
      </c>
      <c r="O388" s="14"/>
      <c r="P388" s="37" t="str">
        <f t="shared" si="15"/>
        <v>상향</v>
      </c>
      <c r="Q388" s="14"/>
      <c r="R388" s="36">
        <f t="array" ref="R388">IFERROR(IF(OR(J388="",M388="",F388=""),"",IF(F388="학생부종합",INDEX(종합배치표!$C:$Q,MATCH(J388,종합배치표!$B:$B,0),(MATCH(M388,{"A","B","C","D","E"},0)-1)*3+1),INDEX(교과배치표!$C:$Q,MATCH(J388,교과배치표!$B:$B,0),(MATCH(M388,{"A","B","C","D","E"},0)-1)*3+1))),"")</f>
        <v>2.9499999999999997</v>
      </c>
      <c r="S388" s="36">
        <f t="array" ref="S388">IFERROR(IF(OR(J388="",M388="",F388=""),"",IF(F388="학생부종합",INDEX(종합배치표!$C:$Q,MATCH(J388,종합배치표!$B:$B,0),(MATCH(M388,{"A","B","C","D","E"},0)-1)*3+2),INDEX(교과배치표!$C:$Q,MATCH(J388,교과배치표!$B:$B,0),(MATCH(M388,{"A","B","C","D","E"},0)-1)*3+2))),"")</f>
        <v>2.5499999999999998</v>
      </c>
      <c r="T388" s="36">
        <f t="array" ref="T388">IFERROR(IF(OR(J388="",M388="",F388=""),"",IF(F388="학생부종합",INDEX(종합배치표!$C:$Q,MATCH(J388,종합배치표!$B:$B,0),(MATCH(M388,{"A","B","C","D","E"},0)-1)*3+3),INDEX(교과배치표!$C:$Q,MATCH(J388,교과배치표!$B:$B,0),(MATCH(M388,{"A","B","C","D","E"},0)-1)*3+3))),"")</f>
        <v>2.25</v>
      </c>
      <c r="V388" s="140">
        <f t="shared" si="16"/>
        <v>2.7</v>
      </c>
      <c r="W388" s="141" t="str">
        <f t="shared" si="17"/>
        <v>소신</v>
      </c>
    </row>
    <row r="389" spans="2:23" ht="14.25" customHeight="1">
      <c r="B389" s="32">
        <v>1050</v>
      </c>
      <c r="C389" s="21" t="s">
        <v>22</v>
      </c>
      <c r="D389" s="21" t="s">
        <v>22</v>
      </c>
      <c r="E389" s="21" t="s">
        <v>23</v>
      </c>
      <c r="F389" s="21" t="s">
        <v>24</v>
      </c>
      <c r="G389" s="21" t="s">
        <v>243</v>
      </c>
      <c r="H389" s="21" t="s">
        <v>125</v>
      </c>
      <c r="I389" s="21" t="s">
        <v>60</v>
      </c>
      <c r="J389" s="33" t="s">
        <v>254</v>
      </c>
      <c r="K389" s="34">
        <v>8</v>
      </c>
      <c r="L389" s="14"/>
      <c r="M389" s="35" t="str">
        <f>IF(I389="","",IF(I389="인문",성적입력!$C$8,성적입력!$C$9))</f>
        <v>A</v>
      </c>
      <c r="N389" s="36">
        <f>성적입력!$C$15</f>
        <v>3</v>
      </c>
      <c r="O389" s="14"/>
      <c r="P389" s="37" t="str">
        <f t="shared" ref="P389:P452" si="18">IF(OR(J389="",N389="",M389=""),"",IF(N389&lt;=T389,"안정",IF(N389&lt;=S389,"적정",IF(N389&lt;=R389,"소신","상향"))))</f>
        <v>상향</v>
      </c>
      <c r="Q389" s="14"/>
      <c r="R389" s="36">
        <f t="array" ref="R389">IFERROR(IF(OR(J389="",M389="",F389=""),"",IF(F389="학생부종합",INDEX(종합배치표!$C:$Q,MATCH(J389,종합배치표!$B:$B,0),(MATCH(M389,{"A","B","C","D","E"},0)-1)*3+1),INDEX(교과배치표!$C:$Q,MATCH(J389,교과배치표!$B:$B,0),(MATCH(M389,{"A","B","C","D","E"},0)-1)*3+1))),"")</f>
        <v>2.9499999999999997</v>
      </c>
      <c r="S389" s="36">
        <f t="array" ref="S389">IFERROR(IF(OR(J389="",M389="",F389=""),"",IF(F389="학생부종합",INDEX(종합배치표!$C:$Q,MATCH(J389,종합배치표!$B:$B,0),(MATCH(M389,{"A","B","C","D","E"},0)-1)*3+2),INDEX(교과배치표!$C:$Q,MATCH(J389,교과배치표!$B:$B,0),(MATCH(M389,{"A","B","C","D","E"},0)-1)*3+2))),"")</f>
        <v>2.5499999999999998</v>
      </c>
      <c r="T389" s="36">
        <f t="array" ref="T389">IFERROR(IF(OR(J389="",M389="",F389=""),"",IF(F389="학생부종합",INDEX(종합배치표!$C:$Q,MATCH(J389,종합배치표!$B:$B,0),(MATCH(M389,{"A","B","C","D","E"},0)-1)*3+3),INDEX(교과배치표!$C:$Q,MATCH(J389,교과배치표!$B:$B,0),(MATCH(M389,{"A","B","C","D","E"},0)-1)*3+3))),"")</f>
        <v>2.25</v>
      </c>
      <c r="V389" s="140">
        <f t="shared" ref="V389:V452" si="19">$W$2</f>
        <v>2.7</v>
      </c>
      <c r="W389" s="141" t="str">
        <f t="shared" ref="W389:W452" si="20">IF(OR(J389="",V389="",M389=""),"",IF(V389&lt;=T389,"안정",IF(V389&lt;=S389,"적정",IF(V389&lt;=R389,"소신","상향"))))</f>
        <v>소신</v>
      </c>
    </row>
    <row r="390" spans="2:23" ht="14.25" customHeight="1">
      <c r="B390" s="32">
        <v>1062</v>
      </c>
      <c r="C390" s="21" t="s">
        <v>22</v>
      </c>
      <c r="D390" s="21" t="s">
        <v>22</v>
      </c>
      <c r="E390" s="21" t="s">
        <v>23</v>
      </c>
      <c r="F390" s="21" t="s">
        <v>24</v>
      </c>
      <c r="G390" s="21" t="s">
        <v>243</v>
      </c>
      <c r="H390" s="21" t="s">
        <v>126</v>
      </c>
      <c r="I390" s="21" t="s">
        <v>60</v>
      </c>
      <c r="J390" s="33" t="s">
        <v>254</v>
      </c>
      <c r="K390" s="34">
        <v>13</v>
      </c>
      <c r="L390" s="14"/>
      <c r="M390" s="35" t="str">
        <f>IF(I390="","",IF(I390="인문",성적입력!$C$8,성적입력!$C$9))</f>
        <v>A</v>
      </c>
      <c r="N390" s="36">
        <f>성적입력!$C$15</f>
        <v>3</v>
      </c>
      <c r="O390" s="14"/>
      <c r="P390" s="37" t="str">
        <f t="shared" si="18"/>
        <v>상향</v>
      </c>
      <c r="Q390" s="14"/>
      <c r="R390" s="36">
        <f t="array" ref="R390">IFERROR(IF(OR(J390="",M390="",F390=""),"",IF(F390="학생부종합",INDEX(종합배치표!$C:$Q,MATCH(J390,종합배치표!$B:$B,0),(MATCH(M390,{"A","B","C","D","E"},0)-1)*3+1),INDEX(교과배치표!$C:$Q,MATCH(J390,교과배치표!$B:$B,0),(MATCH(M390,{"A","B","C","D","E"},0)-1)*3+1))),"")</f>
        <v>2.9499999999999997</v>
      </c>
      <c r="S390" s="36">
        <f t="array" ref="S390">IFERROR(IF(OR(J390="",M390="",F390=""),"",IF(F390="학생부종합",INDEX(종합배치표!$C:$Q,MATCH(J390,종합배치표!$B:$B,0),(MATCH(M390,{"A","B","C","D","E"},0)-1)*3+2),INDEX(교과배치표!$C:$Q,MATCH(J390,교과배치표!$B:$B,0),(MATCH(M390,{"A","B","C","D","E"},0)-1)*3+2))),"")</f>
        <v>2.5499999999999998</v>
      </c>
      <c r="T390" s="36">
        <f t="array" ref="T390">IFERROR(IF(OR(J390="",M390="",F390=""),"",IF(F390="학생부종합",INDEX(종합배치표!$C:$Q,MATCH(J390,종합배치표!$B:$B,0),(MATCH(M390,{"A","B","C","D","E"},0)-1)*3+3),INDEX(교과배치표!$C:$Q,MATCH(J390,교과배치표!$B:$B,0),(MATCH(M390,{"A","B","C","D","E"},0)-1)*3+3))),"")</f>
        <v>2.25</v>
      </c>
      <c r="V390" s="140">
        <f t="shared" si="19"/>
        <v>2.7</v>
      </c>
      <c r="W390" s="141" t="str">
        <f t="shared" si="20"/>
        <v>소신</v>
      </c>
    </row>
    <row r="391" spans="2:23" ht="14.25" customHeight="1">
      <c r="B391" s="32">
        <v>1065</v>
      </c>
      <c r="C391" s="21" t="s">
        <v>22</v>
      </c>
      <c r="D391" s="21" t="s">
        <v>22</v>
      </c>
      <c r="E391" s="21" t="s">
        <v>23</v>
      </c>
      <c r="F391" s="21" t="s">
        <v>24</v>
      </c>
      <c r="G391" s="21" t="s">
        <v>243</v>
      </c>
      <c r="H391" s="21" t="s">
        <v>127</v>
      </c>
      <c r="I391" s="21" t="s">
        <v>60</v>
      </c>
      <c r="J391" s="33" t="s">
        <v>254</v>
      </c>
      <c r="K391" s="34">
        <v>16</v>
      </c>
      <c r="L391" s="14"/>
      <c r="M391" s="35" t="str">
        <f>IF(I391="","",IF(I391="인문",성적입력!$C$8,성적입력!$C$9))</f>
        <v>A</v>
      </c>
      <c r="N391" s="36">
        <f>성적입력!$C$15</f>
        <v>3</v>
      </c>
      <c r="O391" s="14"/>
      <c r="P391" s="37" t="str">
        <f t="shared" si="18"/>
        <v>상향</v>
      </c>
      <c r="Q391" s="14"/>
      <c r="R391" s="36">
        <f t="array" ref="R391">IFERROR(IF(OR(J391="",M391="",F391=""),"",IF(F391="학생부종합",INDEX(종합배치표!$C:$Q,MATCH(J391,종합배치표!$B:$B,0),(MATCH(M391,{"A","B","C","D","E"},0)-1)*3+1),INDEX(교과배치표!$C:$Q,MATCH(J391,교과배치표!$B:$B,0),(MATCH(M391,{"A","B","C","D","E"},0)-1)*3+1))),"")</f>
        <v>2.9499999999999997</v>
      </c>
      <c r="S391" s="36">
        <f t="array" ref="S391">IFERROR(IF(OR(J391="",M391="",F391=""),"",IF(F391="학생부종합",INDEX(종합배치표!$C:$Q,MATCH(J391,종합배치표!$B:$B,0),(MATCH(M391,{"A","B","C","D","E"},0)-1)*3+2),INDEX(교과배치표!$C:$Q,MATCH(J391,교과배치표!$B:$B,0),(MATCH(M391,{"A","B","C","D","E"},0)-1)*3+2))),"")</f>
        <v>2.5499999999999998</v>
      </c>
      <c r="T391" s="36">
        <f t="array" ref="T391">IFERROR(IF(OR(J391="",M391="",F391=""),"",IF(F391="학생부종합",INDEX(종합배치표!$C:$Q,MATCH(J391,종합배치표!$B:$B,0),(MATCH(M391,{"A","B","C","D","E"},0)-1)*3+3),INDEX(교과배치표!$C:$Q,MATCH(J391,교과배치표!$B:$B,0),(MATCH(M391,{"A","B","C","D","E"},0)-1)*3+3))),"")</f>
        <v>2.25</v>
      </c>
      <c r="V391" s="140">
        <f t="shared" si="19"/>
        <v>2.7</v>
      </c>
      <c r="W391" s="141" t="str">
        <f t="shared" si="20"/>
        <v>소신</v>
      </c>
    </row>
    <row r="392" spans="2:23" ht="14.25" customHeight="1">
      <c r="B392" s="32">
        <v>1086</v>
      </c>
      <c r="C392" s="21" t="s">
        <v>22</v>
      </c>
      <c r="D392" s="21" t="s">
        <v>22</v>
      </c>
      <c r="E392" s="21" t="s">
        <v>23</v>
      </c>
      <c r="F392" s="21" t="s">
        <v>24</v>
      </c>
      <c r="G392" s="21" t="s">
        <v>243</v>
      </c>
      <c r="H392" s="21" t="s">
        <v>128</v>
      </c>
      <c r="I392" s="21" t="s">
        <v>60</v>
      </c>
      <c r="J392" s="33" t="s">
        <v>254</v>
      </c>
      <c r="K392" s="34">
        <v>7</v>
      </c>
      <c r="L392" s="14"/>
      <c r="M392" s="35" t="str">
        <f>IF(I392="","",IF(I392="인문",성적입력!$C$8,성적입력!$C$9))</f>
        <v>A</v>
      </c>
      <c r="N392" s="36">
        <f>성적입력!$C$15</f>
        <v>3</v>
      </c>
      <c r="O392" s="14"/>
      <c r="P392" s="37" t="str">
        <f t="shared" si="18"/>
        <v>상향</v>
      </c>
      <c r="Q392" s="14"/>
      <c r="R392" s="36">
        <f t="array" ref="R392">IFERROR(IF(OR(J392="",M392="",F392=""),"",IF(F392="학생부종합",INDEX(종합배치표!$C:$Q,MATCH(J392,종합배치표!$B:$B,0),(MATCH(M392,{"A","B","C","D","E"},0)-1)*3+1),INDEX(교과배치표!$C:$Q,MATCH(J392,교과배치표!$B:$B,0),(MATCH(M392,{"A","B","C","D","E"},0)-1)*3+1))),"")</f>
        <v>2.9499999999999997</v>
      </c>
      <c r="S392" s="36">
        <f t="array" ref="S392">IFERROR(IF(OR(J392="",M392="",F392=""),"",IF(F392="학생부종합",INDEX(종합배치표!$C:$Q,MATCH(J392,종합배치표!$B:$B,0),(MATCH(M392,{"A","B","C","D","E"},0)-1)*3+2),INDEX(교과배치표!$C:$Q,MATCH(J392,교과배치표!$B:$B,0),(MATCH(M392,{"A","B","C","D","E"},0)-1)*3+2))),"")</f>
        <v>2.5499999999999998</v>
      </c>
      <c r="T392" s="36">
        <f t="array" ref="T392">IFERROR(IF(OR(J392="",M392="",F392=""),"",IF(F392="학생부종합",INDEX(종합배치표!$C:$Q,MATCH(J392,종합배치표!$B:$B,0),(MATCH(M392,{"A","B","C","D","E"},0)-1)*3+3),INDEX(교과배치표!$C:$Q,MATCH(J392,교과배치표!$B:$B,0),(MATCH(M392,{"A","B","C","D","E"},0)-1)*3+3))),"")</f>
        <v>2.25</v>
      </c>
      <c r="V392" s="140">
        <f t="shared" si="19"/>
        <v>2.7</v>
      </c>
      <c r="W392" s="141" t="str">
        <f t="shared" si="20"/>
        <v>소신</v>
      </c>
    </row>
    <row r="393" spans="2:23" ht="14.25" customHeight="1">
      <c r="B393" s="32">
        <v>1133</v>
      </c>
      <c r="C393" s="21" t="s">
        <v>22</v>
      </c>
      <c r="D393" s="21" t="s">
        <v>22</v>
      </c>
      <c r="E393" s="21" t="s">
        <v>23</v>
      </c>
      <c r="F393" s="21" t="s">
        <v>24</v>
      </c>
      <c r="G393" s="21" t="s">
        <v>243</v>
      </c>
      <c r="H393" s="21" t="s">
        <v>129</v>
      </c>
      <c r="I393" s="21" t="s">
        <v>60</v>
      </c>
      <c r="J393" s="33" t="s">
        <v>254</v>
      </c>
      <c r="K393" s="34">
        <v>7</v>
      </c>
      <c r="L393" s="14"/>
      <c r="M393" s="35" t="str">
        <f>IF(I393="","",IF(I393="인문",성적입력!$C$8,성적입력!$C$9))</f>
        <v>A</v>
      </c>
      <c r="N393" s="36">
        <f>성적입력!$C$15</f>
        <v>3</v>
      </c>
      <c r="O393" s="14"/>
      <c r="P393" s="37" t="str">
        <f t="shared" si="18"/>
        <v>상향</v>
      </c>
      <c r="Q393" s="14"/>
      <c r="R393" s="36">
        <f t="array" ref="R393">IFERROR(IF(OR(J393="",M393="",F393=""),"",IF(F393="학생부종합",INDEX(종합배치표!$C:$Q,MATCH(J393,종합배치표!$B:$B,0),(MATCH(M393,{"A","B","C","D","E"},0)-1)*3+1),INDEX(교과배치표!$C:$Q,MATCH(J393,교과배치표!$B:$B,0),(MATCH(M393,{"A","B","C","D","E"},0)-1)*3+1))),"")</f>
        <v>2.9499999999999997</v>
      </c>
      <c r="S393" s="36">
        <f t="array" ref="S393">IFERROR(IF(OR(J393="",M393="",F393=""),"",IF(F393="학생부종합",INDEX(종합배치표!$C:$Q,MATCH(J393,종합배치표!$B:$B,0),(MATCH(M393,{"A","B","C","D","E"},0)-1)*3+2),INDEX(교과배치표!$C:$Q,MATCH(J393,교과배치표!$B:$B,0),(MATCH(M393,{"A","B","C","D","E"},0)-1)*3+2))),"")</f>
        <v>2.5499999999999998</v>
      </c>
      <c r="T393" s="36">
        <f t="array" ref="T393">IFERROR(IF(OR(J393="",M393="",F393=""),"",IF(F393="학생부종합",INDEX(종합배치표!$C:$Q,MATCH(J393,종합배치표!$B:$B,0),(MATCH(M393,{"A","B","C","D","E"},0)-1)*3+3),INDEX(교과배치표!$C:$Q,MATCH(J393,교과배치표!$B:$B,0),(MATCH(M393,{"A","B","C","D","E"},0)-1)*3+3))),"")</f>
        <v>2.25</v>
      </c>
      <c r="V393" s="140">
        <f t="shared" si="19"/>
        <v>2.7</v>
      </c>
      <c r="W393" s="141" t="str">
        <f t="shared" si="20"/>
        <v>소신</v>
      </c>
    </row>
    <row r="394" spans="2:23" ht="14.25" customHeight="1">
      <c r="B394" s="32">
        <v>1142</v>
      </c>
      <c r="C394" s="21" t="s">
        <v>22</v>
      </c>
      <c r="D394" s="21" t="s">
        <v>22</v>
      </c>
      <c r="E394" s="21" t="s">
        <v>23</v>
      </c>
      <c r="F394" s="21" t="s">
        <v>24</v>
      </c>
      <c r="G394" s="21" t="s">
        <v>243</v>
      </c>
      <c r="H394" s="21" t="s">
        <v>130</v>
      </c>
      <c r="I394" s="21" t="s">
        <v>60</v>
      </c>
      <c r="J394" s="33" t="s">
        <v>254</v>
      </c>
      <c r="K394" s="34">
        <v>21</v>
      </c>
      <c r="L394" s="14"/>
      <c r="M394" s="35" t="str">
        <f>IF(I394="","",IF(I394="인문",성적입력!$C$8,성적입력!$C$9))</f>
        <v>A</v>
      </c>
      <c r="N394" s="36">
        <f>성적입력!$C$15</f>
        <v>3</v>
      </c>
      <c r="O394" s="14"/>
      <c r="P394" s="37" t="str">
        <f t="shared" si="18"/>
        <v>상향</v>
      </c>
      <c r="Q394" s="14"/>
      <c r="R394" s="36">
        <f t="array" ref="R394">IFERROR(IF(OR(J394="",M394="",F394=""),"",IF(F394="학생부종합",INDEX(종합배치표!$C:$Q,MATCH(J394,종합배치표!$B:$B,0),(MATCH(M394,{"A","B","C","D","E"},0)-1)*3+1),INDEX(교과배치표!$C:$Q,MATCH(J394,교과배치표!$B:$B,0),(MATCH(M394,{"A","B","C","D","E"},0)-1)*3+1))),"")</f>
        <v>2.9499999999999997</v>
      </c>
      <c r="S394" s="36">
        <f t="array" ref="S394">IFERROR(IF(OR(J394="",M394="",F394=""),"",IF(F394="학생부종합",INDEX(종합배치표!$C:$Q,MATCH(J394,종합배치표!$B:$B,0),(MATCH(M394,{"A","B","C","D","E"},0)-1)*3+2),INDEX(교과배치표!$C:$Q,MATCH(J394,교과배치표!$B:$B,0),(MATCH(M394,{"A","B","C","D","E"},0)-1)*3+2))),"")</f>
        <v>2.5499999999999998</v>
      </c>
      <c r="T394" s="36">
        <f t="array" ref="T394">IFERROR(IF(OR(J394="",M394="",F394=""),"",IF(F394="학생부종합",INDEX(종합배치표!$C:$Q,MATCH(J394,종합배치표!$B:$B,0),(MATCH(M394,{"A","B","C","D","E"},0)-1)*3+3),INDEX(교과배치표!$C:$Q,MATCH(J394,교과배치표!$B:$B,0),(MATCH(M394,{"A","B","C","D","E"},0)-1)*3+3))),"")</f>
        <v>2.25</v>
      </c>
      <c r="V394" s="140">
        <f t="shared" si="19"/>
        <v>2.7</v>
      </c>
      <c r="W394" s="141" t="str">
        <f t="shared" si="20"/>
        <v>소신</v>
      </c>
    </row>
    <row r="395" spans="2:23" ht="14.25" customHeight="1">
      <c r="B395" s="32">
        <v>1012</v>
      </c>
      <c r="C395" s="21" t="s">
        <v>22</v>
      </c>
      <c r="D395" s="21" t="s">
        <v>22</v>
      </c>
      <c r="E395" s="21" t="s">
        <v>23</v>
      </c>
      <c r="F395" s="21" t="s">
        <v>24</v>
      </c>
      <c r="G395" s="21" t="s">
        <v>243</v>
      </c>
      <c r="H395" s="21" t="s">
        <v>131</v>
      </c>
      <c r="I395" s="21" t="s">
        <v>60</v>
      </c>
      <c r="J395" s="123" t="s">
        <v>255</v>
      </c>
      <c r="K395" s="34">
        <v>7</v>
      </c>
      <c r="L395" s="14"/>
      <c r="M395" s="35" t="str">
        <f>IF(I395="","",IF(I395="인문",성적입력!$C$8,성적입력!$C$9))</f>
        <v>A</v>
      </c>
      <c r="N395" s="36">
        <f>성적입력!$C$15</f>
        <v>3</v>
      </c>
      <c r="O395" s="14"/>
      <c r="P395" s="37" t="str">
        <f t="shared" si="18"/>
        <v>소신</v>
      </c>
      <c r="Q395" s="14"/>
      <c r="R395" s="36">
        <f t="array" ref="R395">IFERROR(IF(OR(J395="",M395="",F395=""),"",IF(F395="학생부종합",INDEX(종합배치표!$C:$Q,MATCH(J395,종합배치표!$B:$B,0),(MATCH(M395,{"A","B","C","D","E"},0)-1)*3+1),INDEX(교과배치표!$C:$Q,MATCH(J395,교과배치표!$B:$B,0),(MATCH(M395,{"A","B","C","D","E"},0)-1)*3+1))),"")</f>
        <v>3.05</v>
      </c>
      <c r="S395" s="36">
        <f t="array" ref="S395">IFERROR(IF(OR(J395="",M395="",F395=""),"",IF(F395="학생부종합",INDEX(종합배치표!$C:$Q,MATCH(J395,종합배치표!$B:$B,0),(MATCH(M395,{"A","B","C","D","E"},0)-1)*3+2),INDEX(교과배치표!$C:$Q,MATCH(J395,교과배치표!$B:$B,0),(MATCH(M395,{"A","B","C","D","E"},0)-1)*3+2))),"")</f>
        <v>2.65</v>
      </c>
      <c r="T395" s="36">
        <f t="array" ref="T395">IFERROR(IF(OR(J395="",M395="",F395=""),"",IF(F395="학생부종합",INDEX(종합배치표!$C:$Q,MATCH(J395,종합배치표!$B:$B,0),(MATCH(M395,{"A","B","C","D","E"},0)-1)*3+3),INDEX(교과배치표!$C:$Q,MATCH(J395,교과배치표!$B:$B,0),(MATCH(M395,{"A","B","C","D","E"},0)-1)*3+3))),"")</f>
        <v>2.35</v>
      </c>
      <c r="V395" s="140">
        <f t="shared" si="19"/>
        <v>2.7</v>
      </c>
      <c r="W395" s="141" t="str">
        <f t="shared" si="20"/>
        <v>소신</v>
      </c>
    </row>
    <row r="396" spans="2:23" ht="14.25" customHeight="1">
      <c r="B396" s="32">
        <v>1101</v>
      </c>
      <c r="C396" s="21" t="s">
        <v>22</v>
      </c>
      <c r="D396" s="21" t="s">
        <v>22</v>
      </c>
      <c r="E396" s="21" t="s">
        <v>23</v>
      </c>
      <c r="F396" s="21" t="s">
        <v>24</v>
      </c>
      <c r="G396" s="21" t="s">
        <v>243</v>
      </c>
      <c r="H396" s="21" t="s">
        <v>133</v>
      </c>
      <c r="I396" s="21" t="s">
        <v>60</v>
      </c>
      <c r="J396" s="123" t="s">
        <v>255</v>
      </c>
      <c r="K396" s="34">
        <v>7</v>
      </c>
      <c r="L396" s="14"/>
      <c r="M396" s="35" t="str">
        <f>IF(I396="","",IF(I396="인문",성적입력!$C$8,성적입력!$C$9))</f>
        <v>A</v>
      </c>
      <c r="N396" s="36">
        <f>성적입력!$C$15</f>
        <v>3</v>
      </c>
      <c r="O396" s="14"/>
      <c r="P396" s="37" t="str">
        <f t="shared" si="18"/>
        <v>소신</v>
      </c>
      <c r="Q396" s="14"/>
      <c r="R396" s="36">
        <f t="array" ref="R396">IFERROR(IF(OR(J396="",M396="",F396=""),"",IF(F396="학생부종합",INDEX(종합배치표!$C:$Q,MATCH(J396,종합배치표!$B:$B,0),(MATCH(M396,{"A","B","C","D","E"},0)-1)*3+1),INDEX(교과배치표!$C:$Q,MATCH(J396,교과배치표!$B:$B,0),(MATCH(M396,{"A","B","C","D","E"},0)-1)*3+1))),"")</f>
        <v>3.05</v>
      </c>
      <c r="S396" s="36">
        <f t="array" ref="S396">IFERROR(IF(OR(J396="",M396="",F396=""),"",IF(F396="학생부종합",INDEX(종합배치표!$C:$Q,MATCH(J396,종합배치표!$B:$B,0),(MATCH(M396,{"A","B","C","D","E"},0)-1)*3+2),INDEX(교과배치표!$C:$Q,MATCH(J396,교과배치표!$B:$B,0),(MATCH(M396,{"A","B","C","D","E"},0)-1)*3+2))),"")</f>
        <v>2.65</v>
      </c>
      <c r="T396" s="36">
        <f t="array" ref="T396">IFERROR(IF(OR(J396="",M396="",F396=""),"",IF(F396="학생부종합",INDEX(종합배치표!$C:$Q,MATCH(J396,종합배치표!$B:$B,0),(MATCH(M396,{"A","B","C","D","E"},0)-1)*3+3),INDEX(교과배치표!$C:$Q,MATCH(J396,교과배치표!$B:$B,0),(MATCH(M396,{"A","B","C","D","E"},0)-1)*3+3))),"")</f>
        <v>2.35</v>
      </c>
      <c r="V396" s="140">
        <f t="shared" si="19"/>
        <v>2.7</v>
      </c>
      <c r="W396" s="141" t="str">
        <f t="shared" si="20"/>
        <v>소신</v>
      </c>
    </row>
    <row r="397" spans="2:23" ht="14.25" customHeight="1">
      <c r="B397" s="32">
        <v>1015</v>
      </c>
      <c r="C397" s="21" t="s">
        <v>22</v>
      </c>
      <c r="D397" s="21" t="s">
        <v>22</v>
      </c>
      <c r="E397" s="21" t="s">
        <v>23</v>
      </c>
      <c r="F397" s="21" t="s">
        <v>24</v>
      </c>
      <c r="G397" s="21" t="s">
        <v>243</v>
      </c>
      <c r="H397" s="21" t="s">
        <v>134</v>
      </c>
      <c r="I397" s="21" t="s">
        <v>60</v>
      </c>
      <c r="J397" s="33" t="s">
        <v>255</v>
      </c>
      <c r="K397" s="34">
        <v>12</v>
      </c>
      <c r="L397" s="14"/>
      <c r="M397" s="35" t="str">
        <f>IF(I397="","",IF(I397="인문",성적입력!$C$8,성적입력!$C$9))</f>
        <v>A</v>
      </c>
      <c r="N397" s="36">
        <f>성적입력!$C$15</f>
        <v>3</v>
      </c>
      <c r="O397" s="14"/>
      <c r="P397" s="37" t="str">
        <f t="shared" si="18"/>
        <v>소신</v>
      </c>
      <c r="Q397" s="14"/>
      <c r="R397" s="36">
        <f t="array" ref="R397">IFERROR(IF(OR(J397="",M397="",F397=""),"",IF(F397="학생부종합",INDEX(종합배치표!$C:$Q,MATCH(J397,종합배치표!$B:$B,0),(MATCH(M397,{"A","B","C","D","E"},0)-1)*3+1),INDEX(교과배치표!$C:$Q,MATCH(J397,교과배치표!$B:$B,0),(MATCH(M397,{"A","B","C","D","E"},0)-1)*3+1))),"")</f>
        <v>3.05</v>
      </c>
      <c r="S397" s="36">
        <f t="array" ref="S397">IFERROR(IF(OR(J397="",M397="",F397=""),"",IF(F397="학생부종합",INDEX(종합배치표!$C:$Q,MATCH(J397,종합배치표!$B:$B,0),(MATCH(M397,{"A","B","C","D","E"},0)-1)*3+2),INDEX(교과배치표!$C:$Q,MATCH(J397,교과배치표!$B:$B,0),(MATCH(M397,{"A","B","C","D","E"},0)-1)*3+2))),"")</f>
        <v>2.65</v>
      </c>
      <c r="T397" s="36">
        <f t="array" ref="T397">IFERROR(IF(OR(J397="",M397="",F397=""),"",IF(F397="학생부종합",INDEX(종합배치표!$C:$Q,MATCH(J397,종합배치표!$B:$B,0),(MATCH(M397,{"A","B","C","D","E"},0)-1)*3+3),INDEX(교과배치표!$C:$Q,MATCH(J397,교과배치표!$B:$B,0),(MATCH(M397,{"A","B","C","D","E"},0)-1)*3+3))),"")</f>
        <v>2.35</v>
      </c>
      <c r="V397" s="140">
        <f t="shared" si="19"/>
        <v>2.7</v>
      </c>
      <c r="W397" s="141" t="str">
        <f t="shared" si="20"/>
        <v>소신</v>
      </c>
    </row>
    <row r="398" spans="2:23" ht="14.25" customHeight="1">
      <c r="B398" s="32">
        <v>1056</v>
      </c>
      <c r="C398" s="21" t="s">
        <v>22</v>
      </c>
      <c r="D398" s="21" t="s">
        <v>22</v>
      </c>
      <c r="E398" s="21" t="s">
        <v>23</v>
      </c>
      <c r="F398" s="21" t="s">
        <v>24</v>
      </c>
      <c r="G398" s="21" t="s">
        <v>243</v>
      </c>
      <c r="H398" s="21" t="s">
        <v>87</v>
      </c>
      <c r="I398" s="21" t="s">
        <v>60</v>
      </c>
      <c r="J398" s="33" t="s">
        <v>255</v>
      </c>
      <c r="K398" s="34">
        <v>10</v>
      </c>
      <c r="L398" s="14"/>
      <c r="M398" s="35" t="str">
        <f>IF(I398="","",IF(I398="인문",성적입력!$C$8,성적입력!$C$9))</f>
        <v>A</v>
      </c>
      <c r="N398" s="36">
        <f>성적입력!$C$15</f>
        <v>3</v>
      </c>
      <c r="O398" s="14"/>
      <c r="P398" s="37" t="str">
        <f t="shared" si="18"/>
        <v>소신</v>
      </c>
      <c r="Q398" s="14"/>
      <c r="R398" s="36">
        <f t="array" ref="R398">IFERROR(IF(OR(J398="",M398="",F398=""),"",IF(F398="학생부종합",INDEX(종합배치표!$C:$Q,MATCH(J398,종합배치표!$B:$B,0),(MATCH(M398,{"A","B","C","D","E"},0)-1)*3+1),INDEX(교과배치표!$C:$Q,MATCH(J398,교과배치표!$B:$B,0),(MATCH(M398,{"A","B","C","D","E"},0)-1)*3+1))),"")</f>
        <v>3.05</v>
      </c>
      <c r="S398" s="36">
        <f t="array" ref="S398">IFERROR(IF(OR(J398="",M398="",F398=""),"",IF(F398="학생부종합",INDEX(종합배치표!$C:$Q,MATCH(J398,종합배치표!$B:$B,0),(MATCH(M398,{"A","B","C","D","E"},0)-1)*3+2),INDEX(교과배치표!$C:$Q,MATCH(J398,교과배치표!$B:$B,0),(MATCH(M398,{"A","B","C","D","E"},0)-1)*3+2))),"")</f>
        <v>2.65</v>
      </c>
      <c r="T398" s="36">
        <f t="array" ref="T398">IFERROR(IF(OR(J398="",M398="",F398=""),"",IF(F398="학생부종합",INDEX(종합배치표!$C:$Q,MATCH(J398,종합배치표!$B:$B,0),(MATCH(M398,{"A","B","C","D","E"},0)-1)*3+3),INDEX(교과배치표!$C:$Q,MATCH(J398,교과배치표!$B:$B,0),(MATCH(M398,{"A","B","C","D","E"},0)-1)*3+3))),"")</f>
        <v>2.35</v>
      </c>
      <c r="V398" s="140">
        <f t="shared" si="19"/>
        <v>2.7</v>
      </c>
      <c r="W398" s="141" t="str">
        <f t="shared" si="20"/>
        <v>소신</v>
      </c>
    </row>
    <row r="399" spans="2:23" ht="14.25" customHeight="1">
      <c r="B399" s="32">
        <v>1073</v>
      </c>
      <c r="C399" s="21" t="s">
        <v>22</v>
      </c>
      <c r="D399" s="21" t="s">
        <v>22</v>
      </c>
      <c r="E399" s="21" t="s">
        <v>23</v>
      </c>
      <c r="F399" s="21" t="s">
        <v>24</v>
      </c>
      <c r="G399" s="21" t="s">
        <v>243</v>
      </c>
      <c r="H399" s="21" t="s">
        <v>135</v>
      </c>
      <c r="I399" s="21" t="s">
        <v>60</v>
      </c>
      <c r="J399" s="33" t="s">
        <v>255</v>
      </c>
      <c r="K399" s="34">
        <v>22</v>
      </c>
      <c r="L399" s="14"/>
      <c r="M399" s="35" t="str">
        <f>IF(I399="","",IF(I399="인문",성적입력!$C$8,성적입력!$C$9))</f>
        <v>A</v>
      </c>
      <c r="N399" s="36">
        <f>성적입력!$C$15</f>
        <v>3</v>
      </c>
      <c r="O399" s="14"/>
      <c r="P399" s="37" t="str">
        <f t="shared" si="18"/>
        <v>소신</v>
      </c>
      <c r="Q399" s="14"/>
      <c r="R399" s="36">
        <f t="array" ref="R399">IFERROR(IF(OR(J399="",M399="",F399=""),"",IF(F399="학생부종합",INDEX(종합배치표!$C:$Q,MATCH(J399,종합배치표!$B:$B,0),(MATCH(M399,{"A","B","C","D","E"},0)-1)*3+1),INDEX(교과배치표!$C:$Q,MATCH(J399,교과배치표!$B:$B,0),(MATCH(M399,{"A","B","C","D","E"},0)-1)*3+1))),"")</f>
        <v>3.05</v>
      </c>
      <c r="S399" s="36">
        <f t="array" ref="S399">IFERROR(IF(OR(J399="",M399="",F399=""),"",IF(F399="학생부종합",INDEX(종합배치표!$C:$Q,MATCH(J399,종합배치표!$B:$B,0),(MATCH(M399,{"A","B","C","D","E"},0)-1)*3+2),INDEX(교과배치표!$C:$Q,MATCH(J399,교과배치표!$B:$B,0),(MATCH(M399,{"A","B","C","D","E"},0)-1)*3+2))),"")</f>
        <v>2.65</v>
      </c>
      <c r="T399" s="36">
        <f t="array" ref="T399">IFERROR(IF(OR(J399="",M399="",F399=""),"",IF(F399="학생부종합",INDEX(종합배치표!$C:$Q,MATCH(J399,종합배치표!$B:$B,0),(MATCH(M399,{"A","B","C","D","E"},0)-1)*3+3),INDEX(교과배치표!$C:$Q,MATCH(J399,교과배치표!$B:$B,0),(MATCH(M399,{"A","B","C","D","E"},0)-1)*3+3))),"")</f>
        <v>2.35</v>
      </c>
      <c r="V399" s="140">
        <f t="shared" si="19"/>
        <v>2.7</v>
      </c>
      <c r="W399" s="141" t="str">
        <f t="shared" si="20"/>
        <v>소신</v>
      </c>
    </row>
    <row r="400" spans="2:23" ht="14.25" customHeight="1">
      <c r="B400" s="32">
        <v>1098</v>
      </c>
      <c r="C400" s="21" t="s">
        <v>22</v>
      </c>
      <c r="D400" s="21" t="s">
        <v>22</v>
      </c>
      <c r="E400" s="21" t="s">
        <v>23</v>
      </c>
      <c r="F400" s="21" t="s">
        <v>24</v>
      </c>
      <c r="G400" s="21" t="s">
        <v>243</v>
      </c>
      <c r="H400" s="21" t="s">
        <v>95</v>
      </c>
      <c r="I400" s="21" t="s">
        <v>60</v>
      </c>
      <c r="J400" s="33" t="s">
        <v>255</v>
      </c>
      <c r="K400" s="34">
        <v>11</v>
      </c>
      <c r="L400" s="14"/>
      <c r="M400" s="35" t="str">
        <f>IF(I400="","",IF(I400="인문",성적입력!$C$8,성적입력!$C$9))</f>
        <v>A</v>
      </c>
      <c r="N400" s="36">
        <f>성적입력!$C$15</f>
        <v>3</v>
      </c>
      <c r="O400" s="14"/>
      <c r="P400" s="37" t="str">
        <f t="shared" si="18"/>
        <v>소신</v>
      </c>
      <c r="Q400" s="14"/>
      <c r="R400" s="36">
        <f t="array" ref="R400">IFERROR(IF(OR(J400="",M400="",F400=""),"",IF(F400="학생부종합",INDEX(종합배치표!$C:$Q,MATCH(J400,종합배치표!$B:$B,0),(MATCH(M400,{"A","B","C","D","E"},0)-1)*3+1),INDEX(교과배치표!$C:$Q,MATCH(J400,교과배치표!$B:$B,0),(MATCH(M400,{"A","B","C","D","E"},0)-1)*3+1))),"")</f>
        <v>3.05</v>
      </c>
      <c r="S400" s="36">
        <f t="array" ref="S400">IFERROR(IF(OR(J400="",M400="",F400=""),"",IF(F400="학생부종합",INDEX(종합배치표!$C:$Q,MATCH(J400,종합배치표!$B:$B,0),(MATCH(M400,{"A","B","C","D","E"},0)-1)*3+2),INDEX(교과배치표!$C:$Q,MATCH(J400,교과배치표!$B:$B,0),(MATCH(M400,{"A","B","C","D","E"},0)-1)*3+2))),"")</f>
        <v>2.65</v>
      </c>
      <c r="T400" s="36">
        <f t="array" ref="T400">IFERROR(IF(OR(J400="",M400="",F400=""),"",IF(F400="학생부종합",INDEX(종합배치표!$C:$Q,MATCH(J400,종합배치표!$B:$B,0),(MATCH(M400,{"A","B","C","D","E"},0)-1)*3+3),INDEX(교과배치표!$C:$Q,MATCH(J400,교과배치표!$B:$B,0),(MATCH(M400,{"A","B","C","D","E"},0)-1)*3+3))),"")</f>
        <v>2.35</v>
      </c>
      <c r="V400" s="140">
        <f t="shared" si="19"/>
        <v>2.7</v>
      </c>
      <c r="W400" s="141" t="str">
        <f t="shared" si="20"/>
        <v>소신</v>
      </c>
    </row>
    <row r="401" spans="2:23" ht="14.25" customHeight="1">
      <c r="B401" s="32">
        <v>1109</v>
      </c>
      <c r="C401" s="21" t="s">
        <v>22</v>
      </c>
      <c r="D401" s="21" t="s">
        <v>22</v>
      </c>
      <c r="E401" s="21" t="s">
        <v>23</v>
      </c>
      <c r="F401" s="21" t="s">
        <v>24</v>
      </c>
      <c r="G401" s="21" t="s">
        <v>243</v>
      </c>
      <c r="H401" s="21" t="s">
        <v>136</v>
      </c>
      <c r="I401" s="21" t="s">
        <v>60</v>
      </c>
      <c r="J401" s="33" t="s">
        <v>255</v>
      </c>
      <c r="K401" s="34">
        <v>10</v>
      </c>
      <c r="L401" s="14"/>
      <c r="M401" s="35" t="str">
        <f>IF(I401="","",IF(I401="인문",성적입력!$C$8,성적입력!$C$9))</f>
        <v>A</v>
      </c>
      <c r="N401" s="36">
        <f>성적입력!$C$15</f>
        <v>3</v>
      </c>
      <c r="O401" s="14"/>
      <c r="P401" s="37" t="str">
        <f t="shared" si="18"/>
        <v>소신</v>
      </c>
      <c r="Q401" s="14"/>
      <c r="R401" s="36">
        <f t="array" ref="R401">IFERROR(IF(OR(J401="",M401="",F401=""),"",IF(F401="학생부종합",INDEX(종합배치표!$C:$Q,MATCH(J401,종합배치표!$B:$B,0),(MATCH(M401,{"A","B","C","D","E"},0)-1)*3+1),INDEX(교과배치표!$C:$Q,MATCH(J401,교과배치표!$B:$B,0),(MATCH(M401,{"A","B","C","D","E"},0)-1)*3+1))),"")</f>
        <v>3.05</v>
      </c>
      <c r="S401" s="36">
        <f t="array" ref="S401">IFERROR(IF(OR(J401="",M401="",F401=""),"",IF(F401="학생부종합",INDEX(종합배치표!$C:$Q,MATCH(J401,종합배치표!$B:$B,0),(MATCH(M401,{"A","B","C","D","E"},0)-1)*3+2),INDEX(교과배치표!$C:$Q,MATCH(J401,교과배치표!$B:$B,0),(MATCH(M401,{"A","B","C","D","E"},0)-1)*3+2))),"")</f>
        <v>2.65</v>
      </c>
      <c r="T401" s="36">
        <f t="array" ref="T401">IFERROR(IF(OR(J401="",M401="",F401=""),"",IF(F401="학생부종합",INDEX(종합배치표!$C:$Q,MATCH(J401,종합배치표!$B:$B,0),(MATCH(M401,{"A","B","C","D","E"},0)-1)*3+3),INDEX(교과배치표!$C:$Q,MATCH(J401,교과배치표!$B:$B,0),(MATCH(M401,{"A","B","C","D","E"},0)-1)*3+3))),"")</f>
        <v>2.35</v>
      </c>
      <c r="V401" s="140">
        <f t="shared" si="19"/>
        <v>2.7</v>
      </c>
      <c r="W401" s="141" t="str">
        <f t="shared" si="20"/>
        <v>소신</v>
      </c>
    </row>
    <row r="402" spans="2:23" ht="14.25" customHeight="1">
      <c r="B402" s="32">
        <v>1160</v>
      </c>
      <c r="C402" s="21" t="s">
        <v>22</v>
      </c>
      <c r="D402" s="21" t="s">
        <v>22</v>
      </c>
      <c r="E402" s="21" t="s">
        <v>23</v>
      </c>
      <c r="F402" s="21" t="s">
        <v>24</v>
      </c>
      <c r="G402" s="21" t="s">
        <v>243</v>
      </c>
      <c r="H402" s="21" t="s">
        <v>137</v>
      </c>
      <c r="I402" s="21" t="s">
        <v>60</v>
      </c>
      <c r="J402" s="33" t="s">
        <v>255</v>
      </c>
      <c r="K402" s="34">
        <v>6</v>
      </c>
      <c r="L402" s="14"/>
      <c r="M402" s="35" t="str">
        <f>IF(I402="","",IF(I402="인문",성적입력!$C$8,성적입력!$C$9))</f>
        <v>A</v>
      </c>
      <c r="N402" s="36">
        <f>성적입력!$C$15</f>
        <v>3</v>
      </c>
      <c r="O402" s="14"/>
      <c r="P402" s="37" t="str">
        <f t="shared" si="18"/>
        <v>소신</v>
      </c>
      <c r="Q402" s="14"/>
      <c r="R402" s="36">
        <f t="array" ref="R402">IFERROR(IF(OR(J402="",M402="",F402=""),"",IF(F402="학생부종합",INDEX(종합배치표!$C:$Q,MATCH(J402,종합배치표!$B:$B,0),(MATCH(M402,{"A","B","C","D","E"},0)-1)*3+1),INDEX(교과배치표!$C:$Q,MATCH(J402,교과배치표!$B:$B,0),(MATCH(M402,{"A","B","C","D","E"},0)-1)*3+1))),"")</f>
        <v>3.05</v>
      </c>
      <c r="S402" s="36">
        <f t="array" ref="S402">IFERROR(IF(OR(J402="",M402="",F402=""),"",IF(F402="학생부종합",INDEX(종합배치표!$C:$Q,MATCH(J402,종합배치표!$B:$B,0),(MATCH(M402,{"A","B","C","D","E"},0)-1)*3+2),INDEX(교과배치표!$C:$Q,MATCH(J402,교과배치표!$B:$B,0),(MATCH(M402,{"A","B","C","D","E"},0)-1)*3+2))),"")</f>
        <v>2.65</v>
      </c>
      <c r="T402" s="36">
        <f t="array" ref="T402">IFERROR(IF(OR(J402="",M402="",F402=""),"",IF(F402="학생부종합",INDEX(종합배치표!$C:$Q,MATCH(J402,종합배치표!$B:$B,0),(MATCH(M402,{"A","B","C","D","E"},0)-1)*3+3),INDEX(교과배치표!$C:$Q,MATCH(J402,교과배치표!$B:$B,0),(MATCH(M402,{"A","B","C","D","E"},0)-1)*3+3))),"")</f>
        <v>2.35</v>
      </c>
      <c r="V402" s="140">
        <f t="shared" si="19"/>
        <v>2.7</v>
      </c>
      <c r="W402" s="141" t="str">
        <f t="shared" si="20"/>
        <v>소신</v>
      </c>
    </row>
    <row r="403" spans="2:23" ht="14.25" customHeight="1">
      <c r="B403" s="32">
        <v>1190</v>
      </c>
      <c r="C403" s="21" t="s">
        <v>22</v>
      </c>
      <c r="D403" s="21" t="s">
        <v>22</v>
      </c>
      <c r="E403" s="21" t="s">
        <v>23</v>
      </c>
      <c r="F403" s="21" t="s">
        <v>24</v>
      </c>
      <c r="G403" s="21" t="s">
        <v>243</v>
      </c>
      <c r="H403" s="21" t="s">
        <v>110</v>
      </c>
      <c r="I403" s="21" t="s">
        <v>60</v>
      </c>
      <c r="J403" s="33" t="s">
        <v>255</v>
      </c>
      <c r="K403" s="34">
        <v>9</v>
      </c>
      <c r="L403" s="14"/>
      <c r="M403" s="35" t="str">
        <f>IF(I403="","",IF(I403="인문",성적입력!$C$8,성적입력!$C$9))</f>
        <v>A</v>
      </c>
      <c r="N403" s="36">
        <f>성적입력!$C$15</f>
        <v>3</v>
      </c>
      <c r="O403" s="14"/>
      <c r="P403" s="37" t="str">
        <f t="shared" si="18"/>
        <v>소신</v>
      </c>
      <c r="Q403" s="14"/>
      <c r="R403" s="36">
        <f t="array" ref="R403">IFERROR(IF(OR(J403="",M403="",F403=""),"",IF(F403="학생부종합",INDEX(종합배치표!$C:$Q,MATCH(J403,종합배치표!$B:$B,0),(MATCH(M403,{"A","B","C","D","E"},0)-1)*3+1),INDEX(교과배치표!$C:$Q,MATCH(J403,교과배치표!$B:$B,0),(MATCH(M403,{"A","B","C","D","E"},0)-1)*3+1))),"")</f>
        <v>3.05</v>
      </c>
      <c r="S403" s="36">
        <f t="array" ref="S403">IFERROR(IF(OR(J403="",M403="",F403=""),"",IF(F403="학생부종합",INDEX(종합배치표!$C:$Q,MATCH(J403,종합배치표!$B:$B,0),(MATCH(M403,{"A","B","C","D","E"},0)-1)*3+2),INDEX(교과배치표!$C:$Q,MATCH(J403,교과배치표!$B:$B,0),(MATCH(M403,{"A","B","C","D","E"},0)-1)*3+2))),"")</f>
        <v>2.65</v>
      </c>
      <c r="T403" s="36">
        <f t="array" ref="T403">IFERROR(IF(OR(J403="",M403="",F403=""),"",IF(F403="학생부종합",INDEX(종합배치표!$C:$Q,MATCH(J403,종합배치표!$B:$B,0),(MATCH(M403,{"A","B","C","D","E"},0)-1)*3+3),INDEX(교과배치표!$C:$Q,MATCH(J403,교과배치표!$B:$B,0),(MATCH(M403,{"A","B","C","D","E"},0)-1)*3+3))),"")</f>
        <v>2.35</v>
      </c>
      <c r="V403" s="140">
        <f t="shared" si="19"/>
        <v>2.7</v>
      </c>
      <c r="W403" s="141" t="str">
        <f t="shared" si="20"/>
        <v>소신</v>
      </c>
    </row>
    <row r="404" spans="2:23" ht="14.25" customHeight="1">
      <c r="B404" s="32">
        <v>1193</v>
      </c>
      <c r="C404" s="21" t="s">
        <v>22</v>
      </c>
      <c r="D404" s="21" t="s">
        <v>22</v>
      </c>
      <c r="E404" s="21" t="s">
        <v>23</v>
      </c>
      <c r="F404" s="21" t="s">
        <v>24</v>
      </c>
      <c r="G404" s="21" t="s">
        <v>243</v>
      </c>
      <c r="H404" s="21" t="s">
        <v>138</v>
      </c>
      <c r="I404" s="21" t="s">
        <v>60</v>
      </c>
      <c r="J404" s="33" t="s">
        <v>255</v>
      </c>
      <c r="K404" s="34">
        <v>13</v>
      </c>
      <c r="L404" s="14"/>
      <c r="M404" s="35" t="str">
        <f>IF(I404="","",IF(I404="인문",성적입력!$C$8,성적입력!$C$9))</f>
        <v>A</v>
      </c>
      <c r="N404" s="36">
        <f>성적입력!$C$15</f>
        <v>3</v>
      </c>
      <c r="O404" s="14"/>
      <c r="P404" s="37" t="str">
        <f t="shared" si="18"/>
        <v>소신</v>
      </c>
      <c r="Q404" s="14"/>
      <c r="R404" s="36">
        <f t="array" ref="R404">IFERROR(IF(OR(J404="",M404="",F404=""),"",IF(F404="학생부종합",INDEX(종합배치표!$C:$Q,MATCH(J404,종합배치표!$B:$B,0),(MATCH(M404,{"A","B","C","D","E"},0)-1)*3+1),INDEX(교과배치표!$C:$Q,MATCH(J404,교과배치표!$B:$B,0),(MATCH(M404,{"A","B","C","D","E"},0)-1)*3+1))),"")</f>
        <v>3.05</v>
      </c>
      <c r="S404" s="36">
        <f t="array" ref="S404">IFERROR(IF(OR(J404="",M404="",F404=""),"",IF(F404="학생부종합",INDEX(종합배치표!$C:$Q,MATCH(J404,종합배치표!$B:$B,0),(MATCH(M404,{"A","B","C","D","E"},0)-1)*3+2),INDEX(교과배치표!$C:$Q,MATCH(J404,교과배치표!$B:$B,0),(MATCH(M404,{"A","B","C","D","E"},0)-1)*3+2))),"")</f>
        <v>2.65</v>
      </c>
      <c r="T404" s="36">
        <f t="array" ref="T404">IFERROR(IF(OR(J404="",M404="",F404=""),"",IF(F404="학생부종합",INDEX(종합배치표!$C:$Q,MATCH(J404,종합배치표!$B:$B,0),(MATCH(M404,{"A","B","C","D","E"},0)-1)*3+3),INDEX(교과배치표!$C:$Q,MATCH(J404,교과배치표!$B:$B,0),(MATCH(M404,{"A","B","C","D","E"},0)-1)*3+3))),"")</f>
        <v>2.35</v>
      </c>
      <c r="V404" s="140">
        <f t="shared" si="19"/>
        <v>2.7</v>
      </c>
      <c r="W404" s="141" t="str">
        <f t="shared" si="20"/>
        <v>소신</v>
      </c>
    </row>
    <row r="405" spans="2:23" ht="14.25" customHeight="1">
      <c r="B405" s="32">
        <v>1176</v>
      </c>
      <c r="C405" s="21" t="s">
        <v>22</v>
      </c>
      <c r="D405" s="21" t="s">
        <v>22</v>
      </c>
      <c r="E405" s="21" t="s">
        <v>23</v>
      </c>
      <c r="F405" s="21" t="s">
        <v>24</v>
      </c>
      <c r="G405" s="21" t="s">
        <v>243</v>
      </c>
      <c r="H405" s="21" t="s">
        <v>256</v>
      </c>
      <c r="I405" s="21" t="s">
        <v>60</v>
      </c>
      <c r="J405" s="33" t="s">
        <v>257</v>
      </c>
      <c r="K405" s="34">
        <v>8</v>
      </c>
      <c r="L405" s="14"/>
      <c r="M405" s="35" t="str">
        <f>IF(I405="","",IF(I405="인문",성적입력!$C$8,성적입력!$C$9))</f>
        <v>A</v>
      </c>
      <c r="N405" s="36">
        <f>성적입력!$C$15</f>
        <v>3</v>
      </c>
      <c r="O405" s="14"/>
      <c r="P405" s="37" t="str">
        <f t="shared" si="18"/>
        <v>상향</v>
      </c>
      <c r="Q405" s="14"/>
      <c r="R405" s="36">
        <f t="array" ref="R405">IFERROR(IF(OR(J405="",M405="",F405=""),"",IF(F405="학생부종합",INDEX(종합배치표!$C:$Q,MATCH(J405,종합배치표!$B:$B,0),(MATCH(M405,{"A","B","C","D","E"},0)-1)*3+1),INDEX(교과배치표!$C:$Q,MATCH(J405,교과배치표!$B:$B,0),(MATCH(M405,{"A","B","C","D","E"},0)-1)*3+1))),"")</f>
        <v>0</v>
      </c>
      <c r="S405" s="36">
        <f t="array" ref="S405">IFERROR(IF(OR(J405="",M405="",F405=""),"",IF(F405="학생부종합",INDEX(종합배치표!$C:$Q,MATCH(J405,종합배치표!$B:$B,0),(MATCH(M405,{"A","B","C","D","E"},0)-1)*3+2),INDEX(교과배치표!$C:$Q,MATCH(J405,교과배치표!$B:$B,0),(MATCH(M405,{"A","B","C","D","E"},0)-1)*3+2))),"")</f>
        <v>0</v>
      </c>
      <c r="T405" s="36">
        <f t="array" ref="T405">IFERROR(IF(OR(J405="",M405="",F405=""),"",IF(F405="학생부종합",INDEX(종합배치표!$C:$Q,MATCH(J405,종합배치표!$B:$B,0),(MATCH(M405,{"A","B","C","D","E"},0)-1)*3+3),INDEX(교과배치표!$C:$Q,MATCH(J405,교과배치표!$B:$B,0),(MATCH(M405,{"A","B","C","D","E"},0)-1)*3+3))),"")</f>
        <v>0</v>
      </c>
      <c r="V405" s="140">
        <f t="shared" si="19"/>
        <v>2.7</v>
      </c>
      <c r="W405" s="141" t="str">
        <f t="shared" si="20"/>
        <v>상향</v>
      </c>
    </row>
    <row r="406" spans="2:23" ht="14.25" customHeight="1">
      <c r="B406" s="32">
        <v>1031</v>
      </c>
      <c r="C406" s="21" t="s">
        <v>22</v>
      </c>
      <c r="D406" s="21" t="s">
        <v>22</v>
      </c>
      <c r="E406" s="21" t="s">
        <v>23</v>
      </c>
      <c r="F406" s="21" t="s">
        <v>24</v>
      </c>
      <c r="G406" s="21" t="s">
        <v>243</v>
      </c>
      <c r="H406" s="21" t="s">
        <v>41</v>
      </c>
      <c r="I406" s="21" t="s">
        <v>27</v>
      </c>
      <c r="J406" s="33" t="s">
        <v>251</v>
      </c>
      <c r="K406" s="34">
        <v>10</v>
      </c>
      <c r="L406" s="14"/>
      <c r="M406" s="35" t="str">
        <f>IF(I406="","",IF(I406="인문",성적입력!$C$8,성적입력!$C$9))</f>
        <v>A</v>
      </c>
      <c r="N406" s="36">
        <f>성적입력!$C$15</f>
        <v>3</v>
      </c>
      <c r="O406" s="14"/>
      <c r="P406" s="37" t="str">
        <f t="shared" si="18"/>
        <v>상향</v>
      </c>
      <c r="Q406" s="14"/>
      <c r="R406" s="36">
        <f t="array" ref="R406">IFERROR(IF(OR(J406="",M406="",F406=""),"",IF(F406="학생부종합",INDEX(종합배치표!$C:$Q,MATCH(J406,종합배치표!$B:$B,0),(MATCH(M406,{"A","B","C","D","E"},0)-1)*3+1),INDEX(교과배치표!$C:$Q,MATCH(J406,교과배치표!$B:$B,0),(MATCH(M406,{"A","B","C","D","E"},0)-1)*3+1))),"")</f>
        <v>2.95</v>
      </c>
      <c r="S406" s="36">
        <f t="array" ref="S406">IFERROR(IF(OR(J406="",M406="",F406=""),"",IF(F406="학생부종합",INDEX(종합배치표!$C:$Q,MATCH(J406,종합배치표!$B:$B,0),(MATCH(M406,{"A","B","C","D","E"},0)-1)*3+2),INDEX(교과배치표!$C:$Q,MATCH(J406,교과배치표!$B:$B,0),(MATCH(M406,{"A","B","C","D","E"},0)-1)*3+2))),"")</f>
        <v>2.5500000000000003</v>
      </c>
      <c r="T406" s="36">
        <f t="array" ref="T406">IFERROR(IF(OR(J406="",M406="",F406=""),"",IF(F406="학생부종합",INDEX(종합배치표!$C:$Q,MATCH(J406,종합배치표!$B:$B,0),(MATCH(M406,{"A","B","C","D","E"},0)-1)*3+3),INDEX(교과배치표!$C:$Q,MATCH(J406,교과배치표!$B:$B,0),(MATCH(M406,{"A","B","C","D","E"},0)-1)*3+3))),"")</f>
        <v>2.2500000000000004</v>
      </c>
      <c r="V406" s="140">
        <f t="shared" si="19"/>
        <v>2.7</v>
      </c>
      <c r="W406" s="141" t="str">
        <f t="shared" si="20"/>
        <v>소신</v>
      </c>
    </row>
    <row r="407" spans="2:23" ht="14.25" customHeight="1">
      <c r="B407" s="32">
        <v>1034</v>
      </c>
      <c r="C407" s="21" t="s">
        <v>22</v>
      </c>
      <c r="D407" s="21" t="s">
        <v>22</v>
      </c>
      <c r="E407" s="21" t="s">
        <v>23</v>
      </c>
      <c r="F407" s="21" t="s">
        <v>24</v>
      </c>
      <c r="G407" s="21" t="s">
        <v>243</v>
      </c>
      <c r="H407" s="21" t="s">
        <v>43</v>
      </c>
      <c r="I407" s="21" t="s">
        <v>27</v>
      </c>
      <c r="J407" s="33" t="s">
        <v>251</v>
      </c>
      <c r="K407" s="34">
        <v>9</v>
      </c>
      <c r="L407" s="14"/>
      <c r="M407" s="35" t="str">
        <f>IF(I407="","",IF(I407="인문",성적입력!$C$8,성적입력!$C$9))</f>
        <v>A</v>
      </c>
      <c r="N407" s="36">
        <f>성적입력!$C$15</f>
        <v>3</v>
      </c>
      <c r="O407" s="14"/>
      <c r="P407" s="37" t="str">
        <f t="shared" si="18"/>
        <v>상향</v>
      </c>
      <c r="Q407" s="14"/>
      <c r="R407" s="36">
        <f t="array" ref="R407">IFERROR(IF(OR(J407="",M407="",F407=""),"",IF(F407="학생부종합",INDEX(종합배치표!$C:$Q,MATCH(J407,종합배치표!$B:$B,0),(MATCH(M407,{"A","B","C","D","E"},0)-1)*3+1),INDEX(교과배치표!$C:$Q,MATCH(J407,교과배치표!$B:$B,0),(MATCH(M407,{"A","B","C","D","E"},0)-1)*3+1))),"")</f>
        <v>2.95</v>
      </c>
      <c r="S407" s="36">
        <f t="array" ref="S407">IFERROR(IF(OR(J407="",M407="",F407=""),"",IF(F407="학생부종합",INDEX(종합배치표!$C:$Q,MATCH(J407,종합배치표!$B:$B,0),(MATCH(M407,{"A","B","C","D","E"},0)-1)*3+2),INDEX(교과배치표!$C:$Q,MATCH(J407,교과배치표!$B:$B,0),(MATCH(M407,{"A","B","C","D","E"},0)-1)*3+2))),"")</f>
        <v>2.5500000000000003</v>
      </c>
      <c r="T407" s="36">
        <f t="array" ref="T407">IFERROR(IF(OR(J407="",M407="",F407=""),"",IF(F407="학생부종합",INDEX(종합배치표!$C:$Q,MATCH(J407,종합배치표!$B:$B,0),(MATCH(M407,{"A","B","C","D","E"},0)-1)*3+3),INDEX(교과배치표!$C:$Q,MATCH(J407,교과배치표!$B:$B,0),(MATCH(M407,{"A","B","C","D","E"},0)-1)*3+3))),"")</f>
        <v>2.2500000000000004</v>
      </c>
      <c r="V407" s="140">
        <f t="shared" si="19"/>
        <v>2.7</v>
      </c>
      <c r="W407" s="141" t="str">
        <f t="shared" si="20"/>
        <v>소신</v>
      </c>
    </row>
    <row r="408" spans="2:23" ht="14.25" customHeight="1">
      <c r="B408" s="32">
        <v>1124</v>
      </c>
      <c r="C408" s="21" t="s">
        <v>22</v>
      </c>
      <c r="D408" s="21" t="s">
        <v>22</v>
      </c>
      <c r="E408" s="21" t="s">
        <v>23</v>
      </c>
      <c r="F408" s="21" t="s">
        <v>24</v>
      </c>
      <c r="G408" s="21" t="s">
        <v>243</v>
      </c>
      <c r="H408" s="21" t="s">
        <v>44</v>
      </c>
      <c r="I408" s="21" t="s">
        <v>27</v>
      </c>
      <c r="J408" s="33" t="s">
        <v>251</v>
      </c>
      <c r="K408" s="34">
        <v>6</v>
      </c>
      <c r="L408" s="14"/>
      <c r="M408" s="35" t="str">
        <f>IF(I408="","",IF(I408="인문",성적입력!$C$8,성적입력!$C$9))</f>
        <v>A</v>
      </c>
      <c r="N408" s="36">
        <f>성적입력!$C$15</f>
        <v>3</v>
      </c>
      <c r="O408" s="14"/>
      <c r="P408" s="37" t="str">
        <f t="shared" si="18"/>
        <v>상향</v>
      </c>
      <c r="Q408" s="14"/>
      <c r="R408" s="36">
        <f t="array" ref="R408">IFERROR(IF(OR(J408="",M408="",F408=""),"",IF(F408="학생부종합",INDEX(종합배치표!$C:$Q,MATCH(J408,종합배치표!$B:$B,0),(MATCH(M408,{"A","B","C","D","E"},0)-1)*3+1),INDEX(교과배치표!$C:$Q,MATCH(J408,교과배치표!$B:$B,0),(MATCH(M408,{"A","B","C","D","E"},0)-1)*3+1))),"")</f>
        <v>2.95</v>
      </c>
      <c r="S408" s="36">
        <f t="array" ref="S408">IFERROR(IF(OR(J408="",M408="",F408=""),"",IF(F408="학생부종합",INDEX(종합배치표!$C:$Q,MATCH(J408,종합배치표!$B:$B,0),(MATCH(M408,{"A","B","C","D","E"},0)-1)*3+2),INDEX(교과배치표!$C:$Q,MATCH(J408,교과배치표!$B:$B,0),(MATCH(M408,{"A","B","C","D","E"},0)-1)*3+2))),"")</f>
        <v>2.5500000000000003</v>
      </c>
      <c r="T408" s="36">
        <f t="array" ref="T408">IFERROR(IF(OR(J408="",M408="",F408=""),"",IF(F408="학생부종합",INDEX(종합배치표!$C:$Q,MATCH(J408,종합배치표!$B:$B,0),(MATCH(M408,{"A","B","C","D","E"},0)-1)*3+3),INDEX(교과배치표!$C:$Q,MATCH(J408,교과배치표!$B:$B,0),(MATCH(M408,{"A","B","C","D","E"},0)-1)*3+3))),"")</f>
        <v>2.2500000000000004</v>
      </c>
      <c r="V408" s="140">
        <f t="shared" si="19"/>
        <v>2.7</v>
      </c>
      <c r="W408" s="141" t="str">
        <f t="shared" si="20"/>
        <v>소신</v>
      </c>
    </row>
    <row r="409" spans="2:23" ht="14.25" customHeight="1">
      <c r="B409" s="32">
        <v>1127</v>
      </c>
      <c r="C409" s="21" t="s">
        <v>22</v>
      </c>
      <c r="D409" s="21" t="s">
        <v>22</v>
      </c>
      <c r="E409" s="21" t="s">
        <v>23</v>
      </c>
      <c r="F409" s="21" t="s">
        <v>24</v>
      </c>
      <c r="G409" s="21" t="s">
        <v>243</v>
      </c>
      <c r="H409" s="21" t="s">
        <v>45</v>
      </c>
      <c r="I409" s="21" t="s">
        <v>27</v>
      </c>
      <c r="J409" s="33" t="s">
        <v>251</v>
      </c>
      <c r="K409" s="34">
        <v>11</v>
      </c>
      <c r="L409" s="14"/>
      <c r="M409" s="35" t="str">
        <f>IF(I409="","",IF(I409="인문",성적입력!$C$8,성적입력!$C$9))</f>
        <v>A</v>
      </c>
      <c r="N409" s="36">
        <f>성적입력!$C$15</f>
        <v>3</v>
      </c>
      <c r="O409" s="14"/>
      <c r="P409" s="37" t="str">
        <f t="shared" si="18"/>
        <v>상향</v>
      </c>
      <c r="Q409" s="14"/>
      <c r="R409" s="36">
        <f t="array" ref="R409">IFERROR(IF(OR(J409="",M409="",F409=""),"",IF(F409="학생부종합",INDEX(종합배치표!$C:$Q,MATCH(J409,종합배치표!$B:$B,0),(MATCH(M409,{"A","B","C","D","E"},0)-1)*3+1),INDEX(교과배치표!$C:$Q,MATCH(J409,교과배치표!$B:$B,0),(MATCH(M409,{"A","B","C","D","E"},0)-1)*3+1))),"")</f>
        <v>2.95</v>
      </c>
      <c r="S409" s="36">
        <f t="array" ref="S409">IFERROR(IF(OR(J409="",M409="",F409=""),"",IF(F409="학생부종합",INDEX(종합배치표!$C:$Q,MATCH(J409,종합배치표!$B:$B,0),(MATCH(M409,{"A","B","C","D","E"},0)-1)*3+2),INDEX(교과배치표!$C:$Q,MATCH(J409,교과배치표!$B:$B,0),(MATCH(M409,{"A","B","C","D","E"},0)-1)*3+2))),"")</f>
        <v>2.5500000000000003</v>
      </c>
      <c r="T409" s="36">
        <f t="array" ref="T409">IFERROR(IF(OR(J409="",M409="",F409=""),"",IF(F409="학생부종합",INDEX(종합배치표!$C:$Q,MATCH(J409,종합배치표!$B:$B,0),(MATCH(M409,{"A","B","C","D","E"},0)-1)*3+3),INDEX(교과배치표!$C:$Q,MATCH(J409,교과배치표!$B:$B,0),(MATCH(M409,{"A","B","C","D","E"},0)-1)*3+3))),"")</f>
        <v>2.2500000000000004</v>
      </c>
      <c r="V409" s="140">
        <f t="shared" si="19"/>
        <v>2.7</v>
      </c>
      <c r="W409" s="141" t="str">
        <f t="shared" si="20"/>
        <v>소신</v>
      </c>
    </row>
    <row r="410" spans="2:23" ht="14.25" customHeight="1">
      <c r="B410" s="32">
        <v>1163</v>
      </c>
      <c r="C410" s="21" t="s">
        <v>22</v>
      </c>
      <c r="D410" s="21" t="s">
        <v>22</v>
      </c>
      <c r="E410" s="21" t="s">
        <v>23</v>
      </c>
      <c r="F410" s="21" t="s">
        <v>24</v>
      </c>
      <c r="G410" s="21" t="s">
        <v>243</v>
      </c>
      <c r="H410" s="21" t="s">
        <v>46</v>
      </c>
      <c r="I410" s="21" t="s">
        <v>27</v>
      </c>
      <c r="J410" s="33" t="s">
        <v>251</v>
      </c>
      <c r="K410" s="34">
        <v>7</v>
      </c>
      <c r="L410" s="14"/>
      <c r="M410" s="35" t="str">
        <f>IF(I410="","",IF(I410="인문",성적입력!$C$8,성적입력!$C$9))</f>
        <v>A</v>
      </c>
      <c r="N410" s="36">
        <f>성적입력!$C$15</f>
        <v>3</v>
      </c>
      <c r="O410" s="14"/>
      <c r="P410" s="37" t="str">
        <f t="shared" si="18"/>
        <v>상향</v>
      </c>
      <c r="Q410" s="14"/>
      <c r="R410" s="36">
        <f t="array" ref="R410">IFERROR(IF(OR(J410="",M410="",F410=""),"",IF(F410="학생부종합",INDEX(종합배치표!$C:$Q,MATCH(J410,종합배치표!$B:$B,0),(MATCH(M410,{"A","B","C","D","E"},0)-1)*3+1),INDEX(교과배치표!$C:$Q,MATCH(J410,교과배치표!$B:$B,0),(MATCH(M410,{"A","B","C","D","E"},0)-1)*3+1))),"")</f>
        <v>2.95</v>
      </c>
      <c r="S410" s="36">
        <f t="array" ref="S410">IFERROR(IF(OR(J410="",M410="",F410=""),"",IF(F410="학생부종합",INDEX(종합배치표!$C:$Q,MATCH(J410,종합배치표!$B:$B,0),(MATCH(M410,{"A","B","C","D","E"},0)-1)*3+2),INDEX(교과배치표!$C:$Q,MATCH(J410,교과배치표!$B:$B,0),(MATCH(M410,{"A","B","C","D","E"},0)-1)*3+2))),"")</f>
        <v>2.5500000000000003</v>
      </c>
      <c r="T410" s="36">
        <f t="array" ref="T410">IFERROR(IF(OR(J410="",M410="",F410=""),"",IF(F410="학생부종합",INDEX(종합배치표!$C:$Q,MATCH(J410,종합배치표!$B:$B,0),(MATCH(M410,{"A","B","C","D","E"},0)-1)*3+3),INDEX(교과배치표!$C:$Q,MATCH(J410,교과배치표!$B:$B,0),(MATCH(M410,{"A","B","C","D","E"},0)-1)*3+3))),"")</f>
        <v>2.2500000000000004</v>
      </c>
      <c r="V410" s="140">
        <f t="shared" si="19"/>
        <v>2.7</v>
      </c>
      <c r="W410" s="141" t="str">
        <f t="shared" si="20"/>
        <v>소신</v>
      </c>
    </row>
    <row r="411" spans="2:23" ht="14.25" customHeight="1">
      <c r="B411" s="20">
        <v>2585</v>
      </c>
      <c r="C411" s="21" t="s">
        <v>22</v>
      </c>
      <c r="D411" s="21" t="s">
        <v>22</v>
      </c>
      <c r="E411" s="21" t="s">
        <v>258</v>
      </c>
      <c r="F411" s="21" t="s">
        <v>24</v>
      </c>
      <c r="G411" s="21" t="s">
        <v>192</v>
      </c>
      <c r="H411" s="21" t="s">
        <v>41</v>
      </c>
      <c r="I411" s="21" t="s">
        <v>27</v>
      </c>
      <c r="J411" s="31" t="s">
        <v>259</v>
      </c>
      <c r="K411" s="24">
        <v>11</v>
      </c>
      <c r="M411" s="25" t="str">
        <f>IF(I411="","",IF(I411="인문",성적입력!$C$8,성적입력!$C$9))</f>
        <v>A</v>
      </c>
      <c r="N411" s="26">
        <f>성적입력!$C$15</f>
        <v>3</v>
      </c>
      <c r="P411" s="27" t="str">
        <f t="shared" si="18"/>
        <v>안정</v>
      </c>
      <c r="R411" s="26" t="str">
        <f t="array" ref="R411">IFERROR(IF(OR(J411="",M411="",F411=""),"",IF(F411="학생부종합",INDEX(종합배치표!$C:$Q,MATCH(J411,종합배치표!$B:$B,0),(MATCH(M411,{"A","B","C","D","E"},0)-1)*3+1),INDEX(교과배치표!$C:$Q,MATCH(J411,교과배치표!$B:$B,0),(MATCH(M411,{"A","B","C","D","E"},0)-1)*3+1))),"")</f>
        <v/>
      </c>
      <c r="S411" s="26" t="str">
        <f t="array" ref="S411">IFERROR(IF(OR(J411="",M411="",F411=""),"",IF(F411="학생부종합",INDEX(종합배치표!$C:$Q,MATCH(J411,종합배치표!$B:$B,0),(MATCH(M411,{"A","B","C","D","E"},0)-1)*3+2),INDEX(교과배치표!$C:$Q,MATCH(J411,교과배치표!$B:$B,0),(MATCH(M411,{"A","B","C","D","E"},0)-1)*3+2))),"")</f>
        <v/>
      </c>
      <c r="T411" s="26" t="str">
        <f t="array" ref="T411">IFERROR(IF(OR(J411="",M411="",F411=""),"",IF(F411="학생부종합",INDEX(종합배치표!$C:$Q,MATCH(J411,종합배치표!$B:$B,0),(MATCH(M411,{"A","B","C","D","E"},0)-1)*3+3),INDEX(교과배치표!$C:$Q,MATCH(J411,교과배치표!$B:$B,0),(MATCH(M411,{"A","B","C","D","E"},0)-1)*3+3))),"")</f>
        <v/>
      </c>
      <c r="V411" s="140">
        <f t="shared" si="19"/>
        <v>2.7</v>
      </c>
      <c r="W411" s="141" t="str">
        <f t="shared" si="20"/>
        <v>안정</v>
      </c>
    </row>
    <row r="412" spans="2:23" ht="14.25" customHeight="1">
      <c r="B412" s="20">
        <v>2596</v>
      </c>
      <c r="C412" s="21" t="s">
        <v>22</v>
      </c>
      <c r="D412" s="21" t="s">
        <v>22</v>
      </c>
      <c r="E412" s="21" t="s">
        <v>258</v>
      </c>
      <c r="F412" s="21" t="s">
        <v>24</v>
      </c>
      <c r="G412" s="21" t="s">
        <v>192</v>
      </c>
      <c r="H412" s="21" t="s">
        <v>260</v>
      </c>
      <c r="I412" s="21" t="s">
        <v>27</v>
      </c>
      <c r="J412" s="33" t="s">
        <v>259</v>
      </c>
      <c r="K412" s="24">
        <v>10</v>
      </c>
      <c r="M412" s="25" t="str">
        <f>IF(I412="","",IF(I412="인문",성적입력!$C$8,성적입력!$C$9))</f>
        <v>A</v>
      </c>
      <c r="N412" s="26">
        <f>성적입력!$C$15</f>
        <v>3</v>
      </c>
      <c r="P412" s="27" t="str">
        <f t="shared" si="18"/>
        <v>안정</v>
      </c>
      <c r="R412" s="26" t="str">
        <f t="array" ref="R412">IFERROR(IF(OR(J412="",M412="",F412=""),"",IF(F412="학생부종합",INDEX(종합배치표!$C:$Q,MATCH(J412,종합배치표!$B:$B,0),(MATCH(M412,{"A","B","C","D","E"},0)-1)*3+1),INDEX(교과배치표!$C:$Q,MATCH(J412,교과배치표!$B:$B,0),(MATCH(M412,{"A","B","C","D","E"},0)-1)*3+1))),"")</f>
        <v/>
      </c>
      <c r="S412" s="26" t="str">
        <f t="array" ref="S412">IFERROR(IF(OR(J412="",M412="",F412=""),"",IF(F412="학생부종합",INDEX(종합배치표!$C:$Q,MATCH(J412,종합배치표!$B:$B,0),(MATCH(M412,{"A","B","C","D","E"},0)-1)*3+2),INDEX(교과배치표!$C:$Q,MATCH(J412,교과배치표!$B:$B,0),(MATCH(M412,{"A","B","C","D","E"},0)-1)*3+2))),"")</f>
        <v/>
      </c>
      <c r="T412" s="26" t="str">
        <f t="array" ref="T412">IFERROR(IF(OR(J412="",M412="",F412=""),"",IF(F412="학생부종합",INDEX(종합배치표!$C:$Q,MATCH(J412,종합배치표!$B:$B,0),(MATCH(M412,{"A","B","C","D","E"},0)-1)*3+3),INDEX(교과배치표!$C:$Q,MATCH(J412,교과배치표!$B:$B,0),(MATCH(M412,{"A","B","C","D","E"},0)-1)*3+3))),"")</f>
        <v/>
      </c>
      <c r="V412" s="140">
        <f t="shared" si="19"/>
        <v>2.7</v>
      </c>
      <c r="W412" s="141" t="str">
        <f t="shared" si="20"/>
        <v>안정</v>
      </c>
    </row>
    <row r="413" spans="2:23" ht="14.25" customHeight="1">
      <c r="B413" s="20">
        <v>2600</v>
      </c>
      <c r="C413" s="21" t="s">
        <v>22</v>
      </c>
      <c r="D413" s="21" t="s">
        <v>22</v>
      </c>
      <c r="E413" s="21" t="s">
        <v>258</v>
      </c>
      <c r="F413" s="21" t="s">
        <v>24</v>
      </c>
      <c r="G413" s="21" t="s">
        <v>192</v>
      </c>
      <c r="H413" s="21" t="s">
        <v>261</v>
      </c>
      <c r="I413" s="21" t="s">
        <v>60</v>
      </c>
      <c r="J413" s="31" t="s">
        <v>259</v>
      </c>
      <c r="K413" s="24">
        <v>7</v>
      </c>
      <c r="M413" s="25" t="str">
        <f>IF(I413="","",IF(I413="인문",성적입력!$C$8,성적입력!$C$9))</f>
        <v>A</v>
      </c>
      <c r="N413" s="26">
        <f>성적입력!$C$15</f>
        <v>3</v>
      </c>
      <c r="P413" s="27" t="str">
        <f t="shared" si="18"/>
        <v>안정</v>
      </c>
      <c r="R413" s="26" t="str">
        <f t="array" ref="R413">IFERROR(IF(OR(J413="",M413="",F413=""),"",IF(F413="학생부종합",INDEX(종합배치표!$C:$Q,MATCH(J413,종합배치표!$B:$B,0),(MATCH(M413,{"A","B","C","D","E"},0)-1)*3+1),INDEX(교과배치표!$C:$Q,MATCH(J413,교과배치표!$B:$B,0),(MATCH(M413,{"A","B","C","D","E"},0)-1)*3+1))),"")</f>
        <v/>
      </c>
      <c r="S413" s="26" t="str">
        <f t="array" ref="S413">IFERROR(IF(OR(J413="",M413="",F413=""),"",IF(F413="학생부종합",INDEX(종합배치표!$C:$Q,MATCH(J413,종합배치표!$B:$B,0),(MATCH(M413,{"A","B","C","D","E"},0)-1)*3+2),INDEX(교과배치표!$C:$Q,MATCH(J413,교과배치표!$B:$B,0),(MATCH(M413,{"A","B","C","D","E"},0)-1)*3+2))),"")</f>
        <v/>
      </c>
      <c r="T413" s="26" t="str">
        <f t="array" ref="T413">IFERROR(IF(OR(J413="",M413="",F413=""),"",IF(F413="학생부종합",INDEX(종합배치표!$C:$Q,MATCH(J413,종합배치표!$B:$B,0),(MATCH(M413,{"A","B","C","D","E"},0)-1)*3+3),INDEX(교과배치표!$C:$Q,MATCH(J413,교과배치표!$B:$B,0),(MATCH(M413,{"A","B","C","D","E"},0)-1)*3+3))),"")</f>
        <v/>
      </c>
      <c r="V413" s="140">
        <f t="shared" si="19"/>
        <v>2.7</v>
      </c>
      <c r="W413" s="141" t="str">
        <f t="shared" si="20"/>
        <v>안정</v>
      </c>
    </row>
    <row r="414" spans="2:23" ht="14.25" customHeight="1">
      <c r="B414" s="20">
        <v>2622</v>
      </c>
      <c r="C414" s="21" t="s">
        <v>22</v>
      </c>
      <c r="D414" s="21" t="s">
        <v>22</v>
      </c>
      <c r="E414" s="21" t="s">
        <v>258</v>
      </c>
      <c r="F414" s="21" t="s">
        <v>24</v>
      </c>
      <c r="G414" s="21" t="s">
        <v>192</v>
      </c>
      <c r="H414" s="21" t="s">
        <v>262</v>
      </c>
      <c r="I414" s="21" t="s">
        <v>60</v>
      </c>
      <c r="J414" s="33" t="s">
        <v>259</v>
      </c>
      <c r="K414" s="24">
        <v>7</v>
      </c>
      <c r="M414" s="25" t="str">
        <f>IF(I414="","",IF(I414="인문",성적입력!$C$8,성적입력!$C$9))</f>
        <v>A</v>
      </c>
      <c r="N414" s="26">
        <f>성적입력!$C$15</f>
        <v>3</v>
      </c>
      <c r="P414" s="27" t="str">
        <f t="shared" si="18"/>
        <v>안정</v>
      </c>
      <c r="R414" s="26" t="str">
        <f t="array" ref="R414">IFERROR(IF(OR(J414="",M414="",F414=""),"",IF(F414="학생부종합",INDEX(종합배치표!$C:$Q,MATCH(J414,종합배치표!$B:$B,0),(MATCH(M414,{"A","B","C","D","E"},0)-1)*3+1),INDEX(교과배치표!$C:$Q,MATCH(J414,교과배치표!$B:$B,0),(MATCH(M414,{"A","B","C","D","E"},0)-1)*3+1))),"")</f>
        <v/>
      </c>
      <c r="S414" s="26" t="str">
        <f t="array" ref="S414">IFERROR(IF(OR(J414="",M414="",F414=""),"",IF(F414="학생부종합",INDEX(종합배치표!$C:$Q,MATCH(J414,종합배치표!$B:$B,0),(MATCH(M414,{"A","B","C","D","E"},0)-1)*3+2),INDEX(교과배치표!$C:$Q,MATCH(J414,교과배치표!$B:$B,0),(MATCH(M414,{"A","B","C","D","E"},0)-1)*3+2))),"")</f>
        <v/>
      </c>
      <c r="T414" s="26" t="str">
        <f t="array" ref="T414">IFERROR(IF(OR(J414="",M414="",F414=""),"",IF(F414="학생부종합",INDEX(종합배치표!$C:$Q,MATCH(J414,종합배치표!$B:$B,0),(MATCH(M414,{"A","B","C","D","E"},0)-1)*3+3),INDEX(교과배치표!$C:$Q,MATCH(J414,교과배치표!$B:$B,0),(MATCH(M414,{"A","B","C","D","E"},0)-1)*3+3))),"")</f>
        <v/>
      </c>
      <c r="V414" s="140">
        <f t="shared" si="19"/>
        <v>2.7</v>
      </c>
      <c r="W414" s="141" t="str">
        <f t="shared" si="20"/>
        <v>안정</v>
      </c>
    </row>
    <row r="415" spans="2:23" ht="14.25" customHeight="1">
      <c r="B415" s="20">
        <v>2633</v>
      </c>
      <c r="C415" s="21" t="s">
        <v>22</v>
      </c>
      <c r="D415" s="21" t="s">
        <v>22</v>
      </c>
      <c r="E415" s="21" t="s">
        <v>258</v>
      </c>
      <c r="F415" s="21" t="s">
        <v>24</v>
      </c>
      <c r="G415" s="21" t="s">
        <v>192</v>
      </c>
      <c r="H415" s="21" t="s">
        <v>133</v>
      </c>
      <c r="I415" s="21" t="s">
        <v>60</v>
      </c>
      <c r="J415" s="33" t="s">
        <v>259</v>
      </c>
      <c r="K415" s="24">
        <v>11</v>
      </c>
      <c r="M415" s="25" t="str">
        <f>IF(I415="","",IF(I415="인문",성적입력!$C$8,성적입력!$C$9))</f>
        <v>A</v>
      </c>
      <c r="N415" s="26">
        <f>성적입력!$C$15</f>
        <v>3</v>
      </c>
      <c r="P415" s="27" t="str">
        <f t="shared" si="18"/>
        <v>안정</v>
      </c>
      <c r="R415" s="26" t="str">
        <f t="array" ref="R415">IFERROR(IF(OR(J415="",M415="",F415=""),"",IF(F415="학생부종합",INDEX(종합배치표!$C:$Q,MATCH(J415,종합배치표!$B:$B,0),(MATCH(M415,{"A","B","C","D","E"},0)-1)*3+1),INDEX(교과배치표!$C:$Q,MATCH(J415,교과배치표!$B:$B,0),(MATCH(M415,{"A","B","C","D","E"},0)-1)*3+1))),"")</f>
        <v/>
      </c>
      <c r="S415" s="26" t="str">
        <f t="array" ref="S415">IFERROR(IF(OR(J415="",M415="",F415=""),"",IF(F415="학생부종합",INDEX(종합배치표!$C:$Q,MATCH(J415,종합배치표!$B:$B,0),(MATCH(M415,{"A","B","C","D","E"},0)-1)*3+2),INDEX(교과배치표!$C:$Q,MATCH(J415,교과배치표!$B:$B,0),(MATCH(M415,{"A","B","C","D","E"},0)-1)*3+2))),"")</f>
        <v/>
      </c>
      <c r="T415" s="26" t="str">
        <f t="array" ref="T415">IFERROR(IF(OR(J415="",M415="",F415=""),"",IF(F415="학생부종합",INDEX(종합배치표!$C:$Q,MATCH(J415,종합배치표!$B:$B,0),(MATCH(M415,{"A","B","C","D","E"},0)-1)*3+3),INDEX(교과배치표!$C:$Q,MATCH(J415,교과배치표!$B:$B,0),(MATCH(M415,{"A","B","C","D","E"},0)-1)*3+3))),"")</f>
        <v/>
      </c>
      <c r="V415" s="140">
        <f t="shared" si="19"/>
        <v>2.7</v>
      </c>
      <c r="W415" s="141" t="str">
        <f t="shared" si="20"/>
        <v>안정</v>
      </c>
    </row>
    <row r="416" spans="2:23" ht="14.25" customHeight="1">
      <c r="B416" s="20">
        <v>2656</v>
      </c>
      <c r="C416" s="21" t="s">
        <v>22</v>
      </c>
      <c r="D416" s="21" t="s">
        <v>22</v>
      </c>
      <c r="E416" s="21" t="s">
        <v>258</v>
      </c>
      <c r="F416" s="21" t="s">
        <v>24</v>
      </c>
      <c r="G416" s="21" t="s">
        <v>192</v>
      </c>
      <c r="H416" s="21" t="s">
        <v>44</v>
      </c>
      <c r="I416" s="21" t="s">
        <v>27</v>
      </c>
      <c r="J416" s="33" t="s">
        <v>259</v>
      </c>
      <c r="K416" s="24">
        <v>6</v>
      </c>
      <c r="M416" s="25" t="str">
        <f>IF(I416="","",IF(I416="인문",성적입력!$C$8,성적입력!$C$9))</f>
        <v>A</v>
      </c>
      <c r="N416" s="26">
        <f>성적입력!$C$15</f>
        <v>3</v>
      </c>
      <c r="P416" s="27" t="str">
        <f t="shared" si="18"/>
        <v>안정</v>
      </c>
      <c r="R416" s="26" t="str">
        <f t="array" ref="R416">IFERROR(IF(OR(J416="",M416="",F416=""),"",IF(F416="학생부종합",INDEX(종합배치표!$C:$Q,MATCH(J416,종합배치표!$B:$B,0),(MATCH(M416,{"A","B","C","D","E"},0)-1)*3+1),INDEX(교과배치표!$C:$Q,MATCH(J416,교과배치표!$B:$B,0),(MATCH(M416,{"A","B","C","D","E"},0)-1)*3+1))),"")</f>
        <v/>
      </c>
      <c r="S416" s="26" t="str">
        <f t="array" ref="S416">IFERROR(IF(OR(J416="",M416="",F416=""),"",IF(F416="학생부종합",INDEX(종합배치표!$C:$Q,MATCH(J416,종합배치표!$B:$B,0),(MATCH(M416,{"A","B","C","D","E"},0)-1)*3+2),INDEX(교과배치표!$C:$Q,MATCH(J416,교과배치표!$B:$B,0),(MATCH(M416,{"A","B","C","D","E"},0)-1)*3+2))),"")</f>
        <v/>
      </c>
      <c r="T416" s="26" t="str">
        <f t="array" ref="T416">IFERROR(IF(OR(J416="",M416="",F416=""),"",IF(F416="학생부종합",INDEX(종합배치표!$C:$Q,MATCH(J416,종합배치표!$B:$B,0),(MATCH(M416,{"A","B","C","D","E"},0)-1)*3+3),INDEX(교과배치표!$C:$Q,MATCH(J416,교과배치표!$B:$B,0),(MATCH(M416,{"A","B","C","D","E"},0)-1)*3+3))),"")</f>
        <v/>
      </c>
      <c r="V416" s="140">
        <f t="shared" si="19"/>
        <v>2.7</v>
      </c>
      <c r="W416" s="141" t="str">
        <f t="shared" si="20"/>
        <v>안정</v>
      </c>
    </row>
    <row r="417" spans="2:23" ht="14.25" customHeight="1">
      <c r="B417" s="20">
        <v>2660</v>
      </c>
      <c r="C417" s="21" t="s">
        <v>22</v>
      </c>
      <c r="D417" s="21" t="s">
        <v>22</v>
      </c>
      <c r="E417" s="21" t="s">
        <v>258</v>
      </c>
      <c r="F417" s="21" t="s">
        <v>24</v>
      </c>
      <c r="G417" s="21" t="s">
        <v>192</v>
      </c>
      <c r="H417" s="21" t="s">
        <v>45</v>
      </c>
      <c r="I417" s="21" t="s">
        <v>27</v>
      </c>
      <c r="J417" s="33" t="s">
        <v>259</v>
      </c>
      <c r="K417" s="24">
        <v>12</v>
      </c>
      <c r="M417" s="25" t="str">
        <f>IF(I417="","",IF(I417="인문",성적입력!$C$8,성적입력!$C$9))</f>
        <v>A</v>
      </c>
      <c r="N417" s="26">
        <f>성적입력!$C$15</f>
        <v>3</v>
      </c>
      <c r="P417" s="27" t="str">
        <f t="shared" si="18"/>
        <v>안정</v>
      </c>
      <c r="R417" s="26" t="str">
        <f t="array" ref="R417">IFERROR(IF(OR(J417="",M417="",F417=""),"",IF(F417="학생부종합",INDEX(종합배치표!$C:$Q,MATCH(J417,종합배치표!$B:$B,0),(MATCH(M417,{"A","B","C","D","E"},0)-1)*3+1),INDEX(교과배치표!$C:$Q,MATCH(J417,교과배치표!$B:$B,0),(MATCH(M417,{"A","B","C","D","E"},0)-1)*3+1))),"")</f>
        <v/>
      </c>
      <c r="S417" s="26" t="str">
        <f t="array" ref="S417">IFERROR(IF(OR(J417="",M417="",F417=""),"",IF(F417="학생부종합",INDEX(종합배치표!$C:$Q,MATCH(J417,종합배치표!$B:$B,0),(MATCH(M417,{"A","B","C","D","E"},0)-1)*3+2),INDEX(교과배치표!$C:$Q,MATCH(J417,교과배치표!$B:$B,0),(MATCH(M417,{"A","B","C","D","E"},0)-1)*3+2))),"")</f>
        <v/>
      </c>
      <c r="T417" s="26" t="str">
        <f t="array" ref="T417">IFERROR(IF(OR(J417="",M417="",F417=""),"",IF(F417="학생부종합",INDEX(종합배치표!$C:$Q,MATCH(J417,종합배치표!$B:$B,0),(MATCH(M417,{"A","B","C","D","E"},0)-1)*3+3),INDEX(교과배치표!$C:$Q,MATCH(J417,교과배치표!$B:$B,0),(MATCH(M417,{"A","B","C","D","E"},0)-1)*3+3))),"")</f>
        <v/>
      </c>
      <c r="V417" s="140">
        <f t="shared" si="19"/>
        <v>2.7</v>
      </c>
      <c r="W417" s="141" t="str">
        <f t="shared" si="20"/>
        <v>안정</v>
      </c>
    </row>
    <row r="418" spans="2:23" ht="14.25" customHeight="1">
      <c r="B418" s="20">
        <v>2665</v>
      </c>
      <c r="C418" s="21" t="s">
        <v>22</v>
      </c>
      <c r="D418" s="21" t="s">
        <v>22</v>
      </c>
      <c r="E418" s="21" t="s">
        <v>258</v>
      </c>
      <c r="F418" s="21" t="s">
        <v>24</v>
      </c>
      <c r="G418" s="21" t="s">
        <v>192</v>
      </c>
      <c r="H418" s="21" t="s">
        <v>263</v>
      </c>
      <c r="I418" s="21" t="s">
        <v>27</v>
      </c>
      <c r="J418" s="33" t="s">
        <v>259</v>
      </c>
      <c r="K418" s="24">
        <v>9</v>
      </c>
      <c r="M418" s="25" t="str">
        <f>IF(I418="","",IF(I418="인문",성적입력!$C$8,성적입력!$C$9))</f>
        <v>A</v>
      </c>
      <c r="N418" s="26">
        <f>성적입력!$C$15</f>
        <v>3</v>
      </c>
      <c r="P418" s="27" t="str">
        <f t="shared" si="18"/>
        <v>안정</v>
      </c>
      <c r="R418" s="26" t="str">
        <f t="array" ref="R418">IFERROR(IF(OR(J418="",M418="",F418=""),"",IF(F418="학생부종합",INDEX(종합배치표!$C:$Q,MATCH(J418,종합배치표!$B:$B,0),(MATCH(M418,{"A","B","C","D","E"},0)-1)*3+1),INDEX(교과배치표!$C:$Q,MATCH(J418,교과배치표!$B:$B,0),(MATCH(M418,{"A","B","C","D","E"},0)-1)*3+1))),"")</f>
        <v/>
      </c>
      <c r="S418" s="26" t="str">
        <f t="array" ref="S418">IFERROR(IF(OR(J418="",M418="",F418=""),"",IF(F418="학생부종합",INDEX(종합배치표!$C:$Q,MATCH(J418,종합배치표!$B:$B,0),(MATCH(M418,{"A","B","C","D","E"},0)-1)*3+2),INDEX(교과배치표!$C:$Q,MATCH(J418,교과배치표!$B:$B,0),(MATCH(M418,{"A","B","C","D","E"},0)-1)*3+2))),"")</f>
        <v/>
      </c>
      <c r="T418" s="26" t="str">
        <f t="array" ref="T418">IFERROR(IF(OR(J418="",M418="",F418=""),"",IF(F418="학생부종합",INDEX(종합배치표!$C:$Q,MATCH(J418,종합배치표!$B:$B,0),(MATCH(M418,{"A","B","C","D","E"},0)-1)*3+3),INDEX(교과배치표!$C:$Q,MATCH(J418,교과배치표!$B:$B,0),(MATCH(M418,{"A","B","C","D","E"},0)-1)*3+3))),"")</f>
        <v/>
      </c>
      <c r="V418" s="140">
        <f t="shared" si="19"/>
        <v>2.7</v>
      </c>
      <c r="W418" s="141" t="str">
        <f t="shared" si="20"/>
        <v>안정</v>
      </c>
    </row>
    <row r="419" spans="2:23" ht="14.25" customHeight="1">
      <c r="B419" s="20">
        <v>2691</v>
      </c>
      <c r="C419" s="21" t="s">
        <v>22</v>
      </c>
      <c r="D419" s="21" t="s">
        <v>22</v>
      </c>
      <c r="E419" s="21" t="s">
        <v>258</v>
      </c>
      <c r="F419" s="21" t="s">
        <v>24</v>
      </c>
      <c r="G419" s="21" t="s">
        <v>192</v>
      </c>
      <c r="H419" s="21" t="s">
        <v>264</v>
      </c>
      <c r="I419" s="21" t="s">
        <v>60</v>
      </c>
      <c r="J419" s="33" t="s">
        <v>259</v>
      </c>
      <c r="K419" s="24">
        <v>9</v>
      </c>
      <c r="M419" s="25" t="str">
        <f>IF(I419="","",IF(I419="인문",성적입력!$C$8,성적입력!$C$9))</f>
        <v>A</v>
      </c>
      <c r="N419" s="26">
        <f>성적입력!$C$15</f>
        <v>3</v>
      </c>
      <c r="P419" s="27" t="str">
        <f t="shared" si="18"/>
        <v>안정</v>
      </c>
      <c r="R419" s="26" t="str">
        <f t="array" ref="R419">IFERROR(IF(OR(J419="",M419="",F419=""),"",IF(F419="학생부종합",INDEX(종합배치표!$C:$Q,MATCH(J419,종합배치표!$B:$B,0),(MATCH(M419,{"A","B","C","D","E"},0)-1)*3+1),INDEX(교과배치표!$C:$Q,MATCH(J419,교과배치표!$B:$B,0),(MATCH(M419,{"A","B","C","D","E"},0)-1)*3+1))),"")</f>
        <v/>
      </c>
      <c r="S419" s="26" t="str">
        <f t="array" ref="S419">IFERROR(IF(OR(J419="",M419="",F419=""),"",IF(F419="학생부종합",INDEX(종합배치표!$C:$Q,MATCH(J419,종합배치표!$B:$B,0),(MATCH(M419,{"A","B","C","D","E"},0)-1)*3+2),INDEX(교과배치표!$C:$Q,MATCH(J419,교과배치표!$B:$B,0),(MATCH(M419,{"A","B","C","D","E"},0)-1)*3+2))),"")</f>
        <v/>
      </c>
      <c r="T419" s="26" t="str">
        <f t="array" ref="T419">IFERROR(IF(OR(J419="",M419="",F419=""),"",IF(F419="학생부종합",INDEX(종합배치표!$C:$Q,MATCH(J419,종합배치표!$B:$B,0),(MATCH(M419,{"A","B","C","D","E"},0)-1)*3+3),INDEX(교과배치표!$C:$Q,MATCH(J419,교과배치표!$B:$B,0),(MATCH(M419,{"A","B","C","D","E"},0)-1)*3+3))),"")</f>
        <v/>
      </c>
      <c r="V419" s="140">
        <f t="shared" si="19"/>
        <v>2.7</v>
      </c>
      <c r="W419" s="141" t="str">
        <f t="shared" si="20"/>
        <v>안정</v>
      </c>
    </row>
    <row r="420" spans="2:23" ht="14.25" customHeight="1">
      <c r="B420" s="20">
        <v>2695</v>
      </c>
      <c r="C420" s="21" t="s">
        <v>22</v>
      </c>
      <c r="D420" s="21" t="s">
        <v>22</v>
      </c>
      <c r="E420" s="21" t="s">
        <v>258</v>
      </c>
      <c r="F420" s="21" t="s">
        <v>24</v>
      </c>
      <c r="G420" s="21" t="s">
        <v>192</v>
      </c>
      <c r="H420" s="21" t="s">
        <v>46</v>
      </c>
      <c r="I420" s="21" t="s">
        <v>27</v>
      </c>
      <c r="J420" s="33" t="s">
        <v>259</v>
      </c>
      <c r="K420" s="24">
        <v>6</v>
      </c>
      <c r="M420" s="25" t="str">
        <f>IF(I420="","",IF(I420="인문",성적입력!$C$8,성적입력!$C$9))</f>
        <v>A</v>
      </c>
      <c r="N420" s="26">
        <f>성적입력!$C$15</f>
        <v>3</v>
      </c>
      <c r="P420" s="27" t="str">
        <f t="shared" si="18"/>
        <v>안정</v>
      </c>
      <c r="R420" s="26" t="str">
        <f t="array" ref="R420">IFERROR(IF(OR(J420="",M420="",F420=""),"",IF(F420="학생부종합",INDEX(종합배치표!$C:$Q,MATCH(J420,종합배치표!$B:$B,0),(MATCH(M420,{"A","B","C","D","E"},0)-1)*3+1),INDEX(교과배치표!$C:$Q,MATCH(J420,교과배치표!$B:$B,0),(MATCH(M420,{"A","B","C","D","E"},0)-1)*3+1))),"")</f>
        <v/>
      </c>
      <c r="S420" s="26" t="str">
        <f t="array" ref="S420">IFERROR(IF(OR(J420="",M420="",F420=""),"",IF(F420="학생부종합",INDEX(종합배치표!$C:$Q,MATCH(J420,종합배치표!$B:$B,0),(MATCH(M420,{"A","B","C","D","E"},0)-1)*3+2),INDEX(교과배치표!$C:$Q,MATCH(J420,교과배치표!$B:$B,0),(MATCH(M420,{"A","B","C","D","E"},0)-1)*3+2))),"")</f>
        <v/>
      </c>
      <c r="T420" s="26" t="str">
        <f t="array" ref="T420">IFERROR(IF(OR(J420="",M420="",F420=""),"",IF(F420="학생부종합",INDEX(종합배치표!$C:$Q,MATCH(J420,종합배치표!$B:$B,0),(MATCH(M420,{"A","B","C","D","E"},0)-1)*3+3),INDEX(교과배치표!$C:$Q,MATCH(J420,교과배치표!$B:$B,0),(MATCH(M420,{"A","B","C","D","E"},0)-1)*3+3))),"")</f>
        <v/>
      </c>
      <c r="V420" s="140">
        <f t="shared" si="19"/>
        <v>2.7</v>
      </c>
      <c r="W420" s="141" t="str">
        <f t="shared" si="20"/>
        <v>안정</v>
      </c>
    </row>
    <row r="421" spans="2:23" ht="14.25" customHeight="1">
      <c r="B421" s="20">
        <v>2714</v>
      </c>
      <c r="C421" s="21" t="s">
        <v>22</v>
      </c>
      <c r="D421" s="21" t="s">
        <v>22</v>
      </c>
      <c r="E421" s="21" t="s">
        <v>258</v>
      </c>
      <c r="F421" s="21" t="s">
        <v>24</v>
      </c>
      <c r="G421" s="21" t="s">
        <v>192</v>
      </c>
      <c r="H421" s="21" t="s">
        <v>265</v>
      </c>
      <c r="I421" s="21" t="s">
        <v>60</v>
      </c>
      <c r="J421" s="33" t="s">
        <v>259</v>
      </c>
      <c r="K421" s="24">
        <v>7</v>
      </c>
      <c r="M421" s="25" t="str">
        <f>IF(I421="","",IF(I421="인문",성적입력!$C$8,성적입력!$C$9))</f>
        <v>A</v>
      </c>
      <c r="N421" s="26">
        <f>성적입력!$C$15</f>
        <v>3</v>
      </c>
      <c r="P421" s="27" t="str">
        <f t="shared" si="18"/>
        <v>안정</v>
      </c>
      <c r="R421" s="26" t="str">
        <f t="array" ref="R421">IFERROR(IF(OR(J421="",M421="",F421=""),"",IF(F421="학생부종합",INDEX(종합배치표!$C:$Q,MATCH(J421,종합배치표!$B:$B,0),(MATCH(M421,{"A","B","C","D","E"},0)-1)*3+1),INDEX(교과배치표!$C:$Q,MATCH(J421,교과배치표!$B:$B,0),(MATCH(M421,{"A","B","C","D","E"},0)-1)*3+1))),"")</f>
        <v/>
      </c>
      <c r="S421" s="26" t="str">
        <f t="array" ref="S421">IFERROR(IF(OR(J421="",M421="",F421=""),"",IF(F421="학생부종합",INDEX(종합배치표!$C:$Q,MATCH(J421,종합배치표!$B:$B,0),(MATCH(M421,{"A","B","C","D","E"},0)-1)*3+2),INDEX(교과배치표!$C:$Q,MATCH(J421,교과배치표!$B:$B,0),(MATCH(M421,{"A","B","C","D","E"},0)-1)*3+2))),"")</f>
        <v/>
      </c>
      <c r="T421" s="26" t="str">
        <f t="array" ref="T421">IFERROR(IF(OR(J421="",M421="",F421=""),"",IF(F421="학생부종합",INDEX(종합배치표!$C:$Q,MATCH(J421,종합배치표!$B:$B,0),(MATCH(M421,{"A","B","C","D","E"},0)-1)*3+3),INDEX(교과배치표!$C:$Q,MATCH(J421,교과배치표!$B:$B,0),(MATCH(M421,{"A","B","C","D","E"},0)-1)*3+3))),"")</f>
        <v/>
      </c>
      <c r="V421" s="140">
        <f t="shared" si="19"/>
        <v>2.7</v>
      </c>
      <c r="W421" s="141" t="str">
        <f t="shared" si="20"/>
        <v>안정</v>
      </c>
    </row>
    <row r="422" spans="2:23" ht="14.25" customHeight="1">
      <c r="B422" s="20">
        <v>2580</v>
      </c>
      <c r="C422" s="21" t="s">
        <v>22</v>
      </c>
      <c r="D422" s="21" t="s">
        <v>22</v>
      </c>
      <c r="E422" s="21" t="s">
        <v>258</v>
      </c>
      <c r="F422" s="21" t="s">
        <v>24</v>
      </c>
      <c r="G422" s="21" t="s">
        <v>192</v>
      </c>
      <c r="H422" s="21" t="s">
        <v>26</v>
      </c>
      <c r="I422" s="21" t="s">
        <v>27</v>
      </c>
      <c r="J422" s="33" t="s">
        <v>266</v>
      </c>
      <c r="K422" s="24">
        <v>47</v>
      </c>
      <c r="M422" s="25" t="str">
        <f>IF(I422="","",IF(I422="인문",성적입력!$C$8,성적입력!$C$9))</f>
        <v>A</v>
      </c>
      <c r="N422" s="26">
        <f>성적입력!$C$15</f>
        <v>3</v>
      </c>
      <c r="P422" s="27" t="str">
        <f t="shared" si="18"/>
        <v>상향</v>
      </c>
      <c r="R422" s="26">
        <f t="array" ref="R422">IFERROR(IF(OR(J422="",M422="",F422=""),"",IF(F422="학생부종합",INDEX(종합배치표!$C:$Q,MATCH(J422,종합배치표!$B:$B,0),(MATCH(M422,{"A","B","C","D","E"},0)-1)*3+1),INDEX(교과배치표!$C:$Q,MATCH(J422,교과배치표!$B:$B,0),(MATCH(M422,{"A","B","C","D","E"},0)-1)*3+1))),"")</f>
        <v>2.27</v>
      </c>
      <c r="S422" s="26">
        <f t="array" ref="S422">IFERROR(IF(OR(J422="",M422="",F422=""),"",IF(F422="학생부종합",INDEX(종합배치표!$C:$Q,MATCH(J422,종합배치표!$B:$B,0),(MATCH(M422,{"A","B","C","D","E"},0)-1)*3+2),INDEX(교과배치표!$C:$Q,MATCH(J422,교과배치표!$B:$B,0),(MATCH(M422,{"A","B","C","D","E"},0)-1)*3+2))),"")</f>
        <v>1.9700000000000002</v>
      </c>
      <c r="T422" s="26">
        <f t="array" ref="T422">IFERROR(IF(OR(J422="",M422="",F422=""),"",IF(F422="학생부종합",INDEX(종합배치표!$C:$Q,MATCH(J422,종합배치표!$B:$B,0),(MATCH(M422,{"A","B","C","D","E"},0)-1)*3+3),INDEX(교과배치표!$C:$Q,MATCH(J422,교과배치표!$B:$B,0),(MATCH(M422,{"A","B","C","D","E"},0)-1)*3+3))),"")</f>
        <v>1.6700000000000002</v>
      </c>
      <c r="V422" s="140">
        <f t="shared" si="19"/>
        <v>2.7</v>
      </c>
      <c r="W422" s="141" t="str">
        <f t="shared" si="20"/>
        <v>상향</v>
      </c>
    </row>
    <row r="423" spans="2:23" ht="14.25" customHeight="1">
      <c r="B423" s="20">
        <v>2582</v>
      </c>
      <c r="C423" s="21" t="s">
        <v>22</v>
      </c>
      <c r="D423" s="21" t="s">
        <v>22</v>
      </c>
      <c r="E423" s="21" t="s">
        <v>258</v>
      </c>
      <c r="F423" s="21" t="s">
        <v>24</v>
      </c>
      <c r="G423" s="21" t="s">
        <v>192</v>
      </c>
      <c r="H423" s="21" t="s">
        <v>223</v>
      </c>
      <c r="I423" s="21" t="s">
        <v>27</v>
      </c>
      <c r="J423" s="33" t="s">
        <v>266</v>
      </c>
      <c r="K423" s="24">
        <v>60</v>
      </c>
      <c r="M423" s="25" t="str">
        <f>IF(I423="","",IF(I423="인문",성적입력!$C$8,성적입력!$C$9))</f>
        <v>A</v>
      </c>
      <c r="N423" s="26">
        <f>성적입력!$C$15</f>
        <v>3</v>
      </c>
      <c r="P423" s="27" t="str">
        <f t="shared" si="18"/>
        <v>상향</v>
      </c>
      <c r="R423" s="26">
        <f t="array" ref="R423">IFERROR(IF(OR(J423="",M423="",F423=""),"",IF(F423="학생부종합",INDEX(종합배치표!$C:$Q,MATCH(J423,종합배치표!$B:$B,0),(MATCH(M423,{"A","B","C","D","E"},0)-1)*3+1),INDEX(교과배치표!$C:$Q,MATCH(J423,교과배치표!$B:$B,0),(MATCH(M423,{"A","B","C","D","E"},0)-1)*3+1))),"")</f>
        <v>2.27</v>
      </c>
      <c r="S423" s="26">
        <f t="array" ref="S423">IFERROR(IF(OR(J423="",M423="",F423=""),"",IF(F423="학생부종합",INDEX(종합배치표!$C:$Q,MATCH(J423,종합배치표!$B:$B,0),(MATCH(M423,{"A","B","C","D","E"},0)-1)*3+2),INDEX(교과배치표!$C:$Q,MATCH(J423,교과배치표!$B:$B,0),(MATCH(M423,{"A","B","C","D","E"},0)-1)*3+2))),"")</f>
        <v>1.9700000000000002</v>
      </c>
      <c r="T423" s="26">
        <f t="array" ref="T423">IFERROR(IF(OR(J423="",M423="",F423=""),"",IF(F423="학생부종합",INDEX(종합배치표!$C:$Q,MATCH(J423,종합배치표!$B:$B,0),(MATCH(M423,{"A","B","C","D","E"},0)-1)*3+3),INDEX(교과배치표!$C:$Q,MATCH(J423,교과배치표!$B:$B,0),(MATCH(M423,{"A","B","C","D","E"},0)-1)*3+3))),"")</f>
        <v>1.6700000000000002</v>
      </c>
      <c r="V423" s="140">
        <f t="shared" si="19"/>
        <v>2.7</v>
      </c>
      <c r="W423" s="141" t="str">
        <f t="shared" si="20"/>
        <v>상향</v>
      </c>
    </row>
    <row r="424" spans="2:23" ht="14.25" customHeight="1">
      <c r="B424" s="20">
        <v>2594</v>
      </c>
      <c r="C424" s="21" t="s">
        <v>22</v>
      </c>
      <c r="D424" s="21" t="s">
        <v>22</v>
      </c>
      <c r="E424" s="21" t="s">
        <v>258</v>
      </c>
      <c r="F424" s="21" t="s">
        <v>24</v>
      </c>
      <c r="G424" s="21" t="s">
        <v>192</v>
      </c>
      <c r="H424" s="21" t="s">
        <v>267</v>
      </c>
      <c r="I424" s="21" t="s">
        <v>27</v>
      </c>
      <c r="J424" s="31" t="s">
        <v>266</v>
      </c>
      <c r="K424" s="24">
        <v>15</v>
      </c>
      <c r="M424" s="25" t="str">
        <f>IF(I424="","",IF(I424="인문",성적입력!$C$8,성적입력!$C$9))</f>
        <v>A</v>
      </c>
      <c r="N424" s="26">
        <f>성적입력!$C$15</f>
        <v>3</v>
      </c>
      <c r="P424" s="27" t="str">
        <f t="shared" si="18"/>
        <v>상향</v>
      </c>
      <c r="R424" s="26">
        <f t="array" ref="R424">IFERROR(IF(OR(J424="",M424="",F424=""),"",IF(F424="학생부종합",INDEX(종합배치표!$C:$Q,MATCH(J424,종합배치표!$B:$B,0),(MATCH(M424,{"A","B","C","D","E"},0)-1)*3+1),INDEX(교과배치표!$C:$Q,MATCH(J424,교과배치표!$B:$B,0),(MATCH(M424,{"A","B","C","D","E"},0)-1)*3+1))),"")</f>
        <v>2.27</v>
      </c>
      <c r="S424" s="26">
        <f t="array" ref="S424">IFERROR(IF(OR(J424="",M424="",F424=""),"",IF(F424="학생부종합",INDEX(종합배치표!$C:$Q,MATCH(J424,종합배치표!$B:$B,0),(MATCH(M424,{"A","B","C","D","E"},0)-1)*3+2),INDEX(교과배치표!$C:$Q,MATCH(J424,교과배치표!$B:$B,0),(MATCH(M424,{"A","B","C","D","E"},0)-1)*3+2))),"")</f>
        <v>1.9700000000000002</v>
      </c>
      <c r="T424" s="26">
        <f t="array" ref="T424">IFERROR(IF(OR(J424="",M424="",F424=""),"",IF(F424="학생부종합",INDEX(종합배치표!$C:$Q,MATCH(J424,종합배치표!$B:$B,0),(MATCH(M424,{"A","B","C","D","E"},0)-1)*3+3),INDEX(교과배치표!$C:$Q,MATCH(J424,교과배치표!$B:$B,0),(MATCH(M424,{"A","B","C","D","E"},0)-1)*3+3))),"")</f>
        <v>1.6700000000000002</v>
      </c>
      <c r="V424" s="140">
        <f t="shared" si="19"/>
        <v>2.7</v>
      </c>
      <c r="W424" s="141" t="str">
        <f t="shared" si="20"/>
        <v>상향</v>
      </c>
    </row>
    <row r="425" spans="2:23" ht="14.25" customHeight="1">
      <c r="B425" s="20">
        <v>2643</v>
      </c>
      <c r="C425" s="21" t="s">
        <v>22</v>
      </c>
      <c r="D425" s="21" t="s">
        <v>22</v>
      </c>
      <c r="E425" s="21" t="s">
        <v>258</v>
      </c>
      <c r="F425" s="21" t="s">
        <v>24</v>
      </c>
      <c r="G425" s="21" t="s">
        <v>192</v>
      </c>
      <c r="H425" s="21" t="s">
        <v>212</v>
      </c>
      <c r="I425" s="21" t="s">
        <v>27</v>
      </c>
      <c r="J425" s="33" t="s">
        <v>266</v>
      </c>
      <c r="K425" s="24">
        <v>8</v>
      </c>
      <c r="M425" s="25" t="str">
        <f>IF(I425="","",IF(I425="인문",성적입력!$C$8,성적입력!$C$9))</f>
        <v>A</v>
      </c>
      <c r="N425" s="26">
        <f>성적입력!$C$15</f>
        <v>3</v>
      </c>
      <c r="P425" s="27" t="str">
        <f t="shared" si="18"/>
        <v>상향</v>
      </c>
      <c r="R425" s="26">
        <f t="array" ref="R425">IFERROR(IF(OR(J425="",M425="",F425=""),"",IF(F425="학생부종합",INDEX(종합배치표!$C:$Q,MATCH(J425,종합배치표!$B:$B,0),(MATCH(M425,{"A","B","C","D","E"},0)-1)*3+1),INDEX(교과배치표!$C:$Q,MATCH(J425,교과배치표!$B:$B,0),(MATCH(M425,{"A","B","C","D","E"},0)-1)*3+1))),"")</f>
        <v>2.27</v>
      </c>
      <c r="S425" s="26">
        <f t="array" ref="S425">IFERROR(IF(OR(J425="",M425="",F425=""),"",IF(F425="학생부종합",INDEX(종합배치표!$C:$Q,MATCH(J425,종합배치표!$B:$B,0),(MATCH(M425,{"A","B","C","D","E"},0)-1)*3+2),INDEX(교과배치표!$C:$Q,MATCH(J425,교과배치표!$B:$B,0),(MATCH(M425,{"A","B","C","D","E"},0)-1)*3+2))),"")</f>
        <v>1.9700000000000002</v>
      </c>
      <c r="T425" s="26">
        <f t="array" ref="T425">IFERROR(IF(OR(J425="",M425="",F425=""),"",IF(F425="학생부종합",INDEX(종합배치표!$C:$Q,MATCH(J425,종합배치표!$B:$B,0),(MATCH(M425,{"A","B","C","D","E"},0)-1)*3+3),INDEX(교과배치표!$C:$Q,MATCH(J425,교과배치표!$B:$B,0),(MATCH(M425,{"A","B","C","D","E"},0)-1)*3+3))),"")</f>
        <v>1.6700000000000002</v>
      </c>
      <c r="V425" s="140">
        <f t="shared" si="19"/>
        <v>2.7</v>
      </c>
      <c r="W425" s="141" t="str">
        <f t="shared" si="20"/>
        <v>상향</v>
      </c>
    </row>
    <row r="426" spans="2:23" ht="14.25" customHeight="1">
      <c r="B426" s="20">
        <v>2614</v>
      </c>
      <c r="C426" s="21" t="s">
        <v>22</v>
      </c>
      <c r="D426" s="21" t="s">
        <v>22</v>
      </c>
      <c r="E426" s="21" t="s">
        <v>258</v>
      </c>
      <c r="F426" s="21" t="s">
        <v>24</v>
      </c>
      <c r="G426" s="21" t="s">
        <v>192</v>
      </c>
      <c r="H426" s="21" t="s">
        <v>37</v>
      </c>
      <c r="I426" s="21" t="s">
        <v>27</v>
      </c>
      <c r="J426" s="38" t="s">
        <v>268</v>
      </c>
      <c r="K426" s="24">
        <v>10</v>
      </c>
      <c r="M426" s="25" t="str">
        <f>IF(I426="","",IF(I426="인문",성적입력!$C$8,성적입력!$C$9))</f>
        <v>A</v>
      </c>
      <c r="N426" s="26">
        <f>성적입력!$C$15</f>
        <v>3</v>
      </c>
      <c r="P426" s="27" t="str">
        <f t="shared" si="18"/>
        <v>상향</v>
      </c>
      <c r="R426" s="26">
        <f t="array" ref="R426">IFERROR(IF(OR(J426="",M426="",F426=""),"",IF(F426="학생부종합",INDEX(종합배치표!$C:$Q,MATCH(J426,종합배치표!$B:$B,0),(MATCH(M426,{"A","B","C","D","E"},0)-1)*3+1),INDEX(교과배치표!$C:$Q,MATCH(J426,교과배치표!$B:$B,0),(MATCH(M426,{"A","B","C","D","E"},0)-1)*3+1))),"")</f>
        <v>2.37</v>
      </c>
      <c r="S426" s="26">
        <f t="array" ref="S426">IFERROR(IF(OR(J426="",M426="",F426=""),"",IF(F426="학생부종합",INDEX(종합배치표!$C:$Q,MATCH(J426,종합배치표!$B:$B,0),(MATCH(M426,{"A","B","C","D","E"},0)-1)*3+2),INDEX(교과배치표!$C:$Q,MATCH(J426,교과배치표!$B:$B,0),(MATCH(M426,{"A","B","C","D","E"},0)-1)*3+2))),"")</f>
        <v>2.0700000000000003</v>
      </c>
      <c r="T426" s="26">
        <f t="array" ref="T426">IFERROR(IF(OR(J426="",M426="",F426=""),"",IF(F426="학생부종합",INDEX(종합배치표!$C:$Q,MATCH(J426,종합배치표!$B:$B,0),(MATCH(M426,{"A","B","C","D","E"},0)-1)*3+3),INDEX(교과배치표!$C:$Q,MATCH(J426,교과배치표!$B:$B,0),(MATCH(M426,{"A","B","C","D","E"},0)-1)*3+3))),"")</f>
        <v>1.7700000000000002</v>
      </c>
      <c r="V426" s="140">
        <f t="shared" si="19"/>
        <v>2.7</v>
      </c>
      <c r="W426" s="141" t="str">
        <f t="shared" si="20"/>
        <v>상향</v>
      </c>
    </row>
    <row r="427" spans="2:23" ht="14.25" customHeight="1">
      <c r="B427" s="20">
        <v>2625</v>
      </c>
      <c r="C427" s="21" t="s">
        <v>22</v>
      </c>
      <c r="D427" s="21" t="s">
        <v>22</v>
      </c>
      <c r="E427" s="21" t="s">
        <v>258</v>
      </c>
      <c r="F427" s="21" t="s">
        <v>24</v>
      </c>
      <c r="G427" s="21" t="s">
        <v>192</v>
      </c>
      <c r="H427" s="21" t="s">
        <v>269</v>
      </c>
      <c r="I427" s="21" t="s">
        <v>27</v>
      </c>
      <c r="J427" s="33" t="s">
        <v>268</v>
      </c>
      <c r="K427" s="24">
        <v>8</v>
      </c>
      <c r="M427" s="25" t="str">
        <f>IF(I427="","",IF(I427="인문",성적입력!$C$8,성적입력!$C$9))</f>
        <v>A</v>
      </c>
      <c r="N427" s="26">
        <f>성적입력!$C$15</f>
        <v>3</v>
      </c>
      <c r="P427" s="27" t="str">
        <f t="shared" si="18"/>
        <v>상향</v>
      </c>
      <c r="R427" s="26">
        <f t="array" ref="R427">IFERROR(IF(OR(J427="",M427="",F427=""),"",IF(F427="학생부종합",INDEX(종합배치표!$C:$Q,MATCH(J427,종합배치표!$B:$B,0),(MATCH(M427,{"A","B","C","D","E"},0)-1)*3+1),INDEX(교과배치표!$C:$Q,MATCH(J427,교과배치표!$B:$B,0),(MATCH(M427,{"A","B","C","D","E"},0)-1)*3+1))),"")</f>
        <v>2.37</v>
      </c>
      <c r="S427" s="26">
        <f t="array" ref="S427">IFERROR(IF(OR(J427="",M427="",F427=""),"",IF(F427="학생부종합",INDEX(종합배치표!$C:$Q,MATCH(J427,종합배치표!$B:$B,0),(MATCH(M427,{"A","B","C","D","E"},0)-1)*3+2),INDEX(교과배치표!$C:$Q,MATCH(J427,교과배치표!$B:$B,0),(MATCH(M427,{"A","B","C","D","E"},0)-1)*3+2))),"")</f>
        <v>2.0700000000000003</v>
      </c>
      <c r="T427" s="26">
        <f t="array" ref="T427">IFERROR(IF(OR(J427="",M427="",F427=""),"",IF(F427="학생부종합",INDEX(종합배치표!$C:$Q,MATCH(J427,종합배치표!$B:$B,0),(MATCH(M427,{"A","B","C","D","E"},0)-1)*3+3),INDEX(교과배치표!$C:$Q,MATCH(J427,교과배치표!$B:$B,0),(MATCH(M427,{"A","B","C","D","E"},0)-1)*3+3))),"")</f>
        <v>1.7700000000000002</v>
      </c>
      <c r="V427" s="140">
        <f t="shared" si="19"/>
        <v>2.7</v>
      </c>
      <c r="W427" s="141" t="str">
        <f t="shared" si="20"/>
        <v>상향</v>
      </c>
    </row>
    <row r="428" spans="2:23" ht="14.25" customHeight="1">
      <c r="B428" s="20">
        <v>2683</v>
      </c>
      <c r="C428" s="21" t="s">
        <v>22</v>
      </c>
      <c r="D428" s="21" t="s">
        <v>22</v>
      </c>
      <c r="E428" s="21" t="s">
        <v>258</v>
      </c>
      <c r="F428" s="21" t="s">
        <v>24</v>
      </c>
      <c r="G428" s="21" t="s">
        <v>192</v>
      </c>
      <c r="H428" s="21" t="s">
        <v>270</v>
      </c>
      <c r="I428" s="21" t="s">
        <v>27</v>
      </c>
      <c r="J428" s="33" t="s">
        <v>268</v>
      </c>
      <c r="K428" s="24">
        <v>25</v>
      </c>
      <c r="M428" s="25" t="str">
        <f>IF(I428="","",IF(I428="인문",성적입력!$C$8,성적입력!$C$9))</f>
        <v>A</v>
      </c>
      <c r="N428" s="26">
        <f>성적입력!$C$15</f>
        <v>3</v>
      </c>
      <c r="P428" s="27" t="str">
        <f t="shared" si="18"/>
        <v>상향</v>
      </c>
      <c r="R428" s="26">
        <f t="array" ref="R428">IFERROR(IF(OR(J428="",M428="",F428=""),"",IF(F428="학생부종합",INDEX(종합배치표!$C:$Q,MATCH(J428,종합배치표!$B:$B,0),(MATCH(M428,{"A","B","C","D","E"},0)-1)*3+1),INDEX(교과배치표!$C:$Q,MATCH(J428,교과배치표!$B:$B,0),(MATCH(M428,{"A","B","C","D","E"},0)-1)*3+1))),"")</f>
        <v>2.37</v>
      </c>
      <c r="S428" s="26">
        <f t="array" ref="S428">IFERROR(IF(OR(J428="",M428="",F428=""),"",IF(F428="학생부종합",INDEX(종합배치표!$C:$Q,MATCH(J428,종합배치표!$B:$B,0),(MATCH(M428,{"A","B","C","D","E"},0)-1)*3+2),INDEX(교과배치표!$C:$Q,MATCH(J428,교과배치표!$B:$B,0),(MATCH(M428,{"A","B","C","D","E"},0)-1)*3+2))),"")</f>
        <v>2.0700000000000003</v>
      </c>
      <c r="T428" s="26">
        <f t="array" ref="T428">IFERROR(IF(OR(J428="",M428="",F428=""),"",IF(F428="학생부종합",INDEX(종합배치표!$C:$Q,MATCH(J428,종합배치표!$B:$B,0),(MATCH(M428,{"A","B","C","D","E"},0)-1)*3+3),INDEX(교과배치표!$C:$Q,MATCH(J428,교과배치표!$B:$B,0),(MATCH(M428,{"A","B","C","D","E"},0)-1)*3+3))),"")</f>
        <v>1.7700000000000002</v>
      </c>
      <c r="V428" s="140">
        <f t="shared" si="19"/>
        <v>2.7</v>
      </c>
      <c r="W428" s="141" t="str">
        <f t="shared" si="20"/>
        <v>상향</v>
      </c>
    </row>
    <row r="429" spans="2:23" ht="14.25" customHeight="1">
      <c r="B429" s="20">
        <v>2588</v>
      </c>
      <c r="C429" s="21" t="s">
        <v>22</v>
      </c>
      <c r="D429" s="21" t="s">
        <v>22</v>
      </c>
      <c r="E429" s="21" t="s">
        <v>258</v>
      </c>
      <c r="F429" s="21" t="s">
        <v>24</v>
      </c>
      <c r="G429" s="21" t="s">
        <v>192</v>
      </c>
      <c r="H429" s="21" t="s">
        <v>43</v>
      </c>
      <c r="I429" s="21" t="s">
        <v>27</v>
      </c>
      <c r="J429" s="38" t="s">
        <v>271</v>
      </c>
      <c r="K429" s="24">
        <v>9</v>
      </c>
      <c r="M429" s="25" t="str">
        <f>IF(I429="","",IF(I429="인문",성적입력!$C$8,성적입력!$C$9))</f>
        <v>A</v>
      </c>
      <c r="N429" s="26">
        <f>성적입력!$C$15</f>
        <v>3</v>
      </c>
      <c r="P429" s="27" t="str">
        <f t="shared" si="18"/>
        <v>상향</v>
      </c>
      <c r="R429" s="26">
        <f t="array" ref="R429">IFERROR(IF(OR(J429="",M429="",F429=""),"",IF(F429="학생부종합",INDEX(종합배치표!$C:$Q,MATCH(J429,종합배치표!$B:$B,0),(MATCH(M429,{"A","B","C","D","E"},0)-1)*3+1),INDEX(교과배치표!$C:$Q,MATCH(J429,교과배치표!$B:$B,0),(MATCH(M429,{"A","B","C","D","E"},0)-1)*3+1))),"")</f>
        <v>2.4700000000000002</v>
      </c>
      <c r="S429" s="26">
        <f t="array" ref="S429">IFERROR(IF(OR(J429="",M429="",F429=""),"",IF(F429="학생부종합",INDEX(종합배치표!$C:$Q,MATCH(J429,종합배치표!$B:$B,0),(MATCH(M429,{"A","B","C","D","E"},0)-1)*3+2),INDEX(교과배치표!$C:$Q,MATCH(J429,교과배치표!$B:$B,0),(MATCH(M429,{"A","B","C","D","E"},0)-1)*3+2))),"")</f>
        <v>2.1700000000000004</v>
      </c>
      <c r="T429" s="26">
        <f t="array" ref="T429">IFERROR(IF(OR(J429="",M429="",F429=""),"",IF(F429="학생부종합",INDEX(종합배치표!$C:$Q,MATCH(J429,종합배치표!$B:$B,0),(MATCH(M429,{"A","B","C","D","E"},0)-1)*3+3),INDEX(교과배치표!$C:$Q,MATCH(J429,교과배치표!$B:$B,0),(MATCH(M429,{"A","B","C","D","E"},0)-1)*3+3))),"")</f>
        <v>1.8700000000000003</v>
      </c>
      <c r="V429" s="140">
        <f t="shared" si="19"/>
        <v>2.7</v>
      </c>
      <c r="W429" s="141" t="str">
        <f t="shared" si="20"/>
        <v>상향</v>
      </c>
    </row>
    <row r="430" spans="2:23" ht="14.25" customHeight="1">
      <c r="B430" s="20">
        <v>2583</v>
      </c>
      <c r="C430" s="21" t="s">
        <v>22</v>
      </c>
      <c r="D430" s="21" t="s">
        <v>22</v>
      </c>
      <c r="E430" s="21" t="s">
        <v>258</v>
      </c>
      <c r="F430" s="21" t="s">
        <v>24</v>
      </c>
      <c r="G430" s="21" t="s">
        <v>192</v>
      </c>
      <c r="H430" s="21" t="s">
        <v>272</v>
      </c>
      <c r="I430" s="21" t="s">
        <v>27</v>
      </c>
      <c r="J430" s="33" t="s">
        <v>271</v>
      </c>
      <c r="K430" s="24">
        <v>9</v>
      </c>
      <c r="M430" s="25" t="str">
        <f>IF(I430="","",IF(I430="인문",성적입력!$C$8,성적입력!$C$9))</f>
        <v>A</v>
      </c>
      <c r="N430" s="26">
        <f>성적입력!$C$15</f>
        <v>3</v>
      </c>
      <c r="P430" s="27" t="str">
        <f t="shared" si="18"/>
        <v>상향</v>
      </c>
      <c r="R430" s="26">
        <f t="array" ref="R430">IFERROR(IF(OR(J430="",M430="",F430=""),"",IF(F430="학생부종합",INDEX(종합배치표!$C:$Q,MATCH(J430,종합배치표!$B:$B,0),(MATCH(M430,{"A","B","C","D","E"},0)-1)*3+1),INDEX(교과배치표!$C:$Q,MATCH(J430,교과배치표!$B:$B,0),(MATCH(M430,{"A","B","C","D","E"},0)-1)*3+1))),"")</f>
        <v>2.4700000000000002</v>
      </c>
      <c r="S430" s="26">
        <f t="array" ref="S430">IFERROR(IF(OR(J430="",M430="",F430=""),"",IF(F430="학생부종합",INDEX(종합배치표!$C:$Q,MATCH(J430,종합배치표!$B:$B,0),(MATCH(M430,{"A","B","C","D","E"},0)-1)*3+2),INDEX(교과배치표!$C:$Q,MATCH(J430,교과배치표!$B:$B,0),(MATCH(M430,{"A","B","C","D","E"},0)-1)*3+2))),"")</f>
        <v>2.1700000000000004</v>
      </c>
      <c r="T430" s="26">
        <f t="array" ref="T430">IFERROR(IF(OR(J430="",M430="",F430=""),"",IF(F430="학생부종합",INDEX(종합배치표!$C:$Q,MATCH(J430,종합배치표!$B:$B,0),(MATCH(M430,{"A","B","C","D","E"},0)-1)*3+3),INDEX(교과배치표!$C:$Q,MATCH(J430,교과배치표!$B:$B,0),(MATCH(M430,{"A","B","C","D","E"},0)-1)*3+3))),"")</f>
        <v>1.8700000000000003</v>
      </c>
      <c r="V430" s="140">
        <f t="shared" si="19"/>
        <v>2.7</v>
      </c>
      <c r="W430" s="141" t="str">
        <f t="shared" si="20"/>
        <v>상향</v>
      </c>
    </row>
    <row r="431" spans="2:23" ht="14.25" customHeight="1">
      <c r="B431" s="20">
        <v>2607</v>
      </c>
      <c r="C431" s="21" t="s">
        <v>22</v>
      </c>
      <c r="D431" s="21" t="s">
        <v>22</v>
      </c>
      <c r="E431" s="21" t="s">
        <v>258</v>
      </c>
      <c r="F431" s="21" t="s">
        <v>24</v>
      </c>
      <c r="G431" s="21" t="s">
        <v>192</v>
      </c>
      <c r="H431" s="21" t="s">
        <v>273</v>
      </c>
      <c r="I431" s="21" t="s">
        <v>27</v>
      </c>
      <c r="J431" s="38" t="s">
        <v>271</v>
      </c>
      <c r="K431" s="24">
        <v>10</v>
      </c>
      <c r="M431" s="25" t="str">
        <f>IF(I431="","",IF(I431="인문",성적입력!$C$8,성적입력!$C$9))</f>
        <v>A</v>
      </c>
      <c r="N431" s="26">
        <f>성적입력!$C$15</f>
        <v>3</v>
      </c>
      <c r="P431" s="27" t="str">
        <f t="shared" si="18"/>
        <v>상향</v>
      </c>
      <c r="R431" s="26">
        <f t="array" ref="R431">IFERROR(IF(OR(J431="",M431="",F431=""),"",IF(F431="학생부종합",INDEX(종합배치표!$C:$Q,MATCH(J431,종합배치표!$B:$B,0),(MATCH(M431,{"A","B","C","D","E"},0)-1)*3+1),INDEX(교과배치표!$C:$Q,MATCH(J431,교과배치표!$B:$B,0),(MATCH(M431,{"A","B","C","D","E"},0)-1)*3+1))),"")</f>
        <v>2.4700000000000002</v>
      </c>
      <c r="S431" s="26">
        <f t="array" ref="S431">IFERROR(IF(OR(J431="",M431="",F431=""),"",IF(F431="학생부종합",INDEX(종합배치표!$C:$Q,MATCH(J431,종합배치표!$B:$B,0),(MATCH(M431,{"A","B","C","D","E"},0)-1)*3+2),INDEX(교과배치표!$C:$Q,MATCH(J431,교과배치표!$B:$B,0),(MATCH(M431,{"A","B","C","D","E"},0)-1)*3+2))),"")</f>
        <v>2.1700000000000004</v>
      </c>
      <c r="T431" s="26">
        <f t="array" ref="T431">IFERROR(IF(OR(J431="",M431="",F431=""),"",IF(F431="학생부종합",INDEX(종합배치표!$C:$Q,MATCH(J431,종합배치표!$B:$B,0),(MATCH(M431,{"A","B","C","D","E"},0)-1)*3+3),INDEX(교과배치표!$C:$Q,MATCH(J431,교과배치표!$B:$B,0),(MATCH(M431,{"A","B","C","D","E"},0)-1)*3+3))),"")</f>
        <v>1.8700000000000003</v>
      </c>
      <c r="V431" s="140">
        <f t="shared" si="19"/>
        <v>2.7</v>
      </c>
      <c r="W431" s="141" t="str">
        <f t="shared" si="20"/>
        <v>상향</v>
      </c>
    </row>
    <row r="432" spans="2:23" ht="14.25" customHeight="1">
      <c r="B432" s="20">
        <v>2589</v>
      </c>
      <c r="C432" s="21" t="s">
        <v>22</v>
      </c>
      <c r="D432" s="21" t="s">
        <v>22</v>
      </c>
      <c r="E432" s="21" t="s">
        <v>258</v>
      </c>
      <c r="F432" s="21" t="s">
        <v>24</v>
      </c>
      <c r="G432" s="21" t="s">
        <v>192</v>
      </c>
      <c r="H432" s="21" t="s">
        <v>47</v>
      </c>
      <c r="I432" s="21" t="s">
        <v>27</v>
      </c>
      <c r="J432" s="33" t="s">
        <v>271</v>
      </c>
      <c r="K432" s="24">
        <v>9</v>
      </c>
      <c r="M432" s="25" t="str">
        <f>IF(I432="","",IF(I432="인문",성적입력!$C$8,성적입력!$C$9))</f>
        <v>A</v>
      </c>
      <c r="N432" s="26">
        <f>성적입력!$C$15</f>
        <v>3</v>
      </c>
      <c r="P432" s="27" t="str">
        <f t="shared" si="18"/>
        <v>상향</v>
      </c>
      <c r="R432" s="26">
        <f t="array" ref="R432">IFERROR(IF(OR(J432="",M432="",F432=""),"",IF(F432="학생부종합",INDEX(종합배치표!$C:$Q,MATCH(J432,종합배치표!$B:$B,0),(MATCH(M432,{"A","B","C","D","E"},0)-1)*3+1),INDEX(교과배치표!$C:$Q,MATCH(J432,교과배치표!$B:$B,0),(MATCH(M432,{"A","B","C","D","E"},0)-1)*3+1))),"")</f>
        <v>2.4700000000000002</v>
      </c>
      <c r="S432" s="26">
        <f t="array" ref="S432">IFERROR(IF(OR(J432="",M432="",F432=""),"",IF(F432="학생부종합",INDEX(종합배치표!$C:$Q,MATCH(J432,종합배치표!$B:$B,0),(MATCH(M432,{"A","B","C","D","E"},0)-1)*3+2),INDEX(교과배치표!$C:$Q,MATCH(J432,교과배치표!$B:$B,0),(MATCH(M432,{"A","B","C","D","E"},0)-1)*3+2))),"")</f>
        <v>2.1700000000000004</v>
      </c>
      <c r="T432" s="26">
        <f t="array" ref="T432">IFERROR(IF(OR(J432="",M432="",F432=""),"",IF(F432="학생부종합",INDEX(종합배치표!$C:$Q,MATCH(J432,종합배치표!$B:$B,0),(MATCH(M432,{"A","B","C","D","E"},0)-1)*3+3),INDEX(교과배치표!$C:$Q,MATCH(J432,교과배치표!$B:$B,0),(MATCH(M432,{"A","B","C","D","E"},0)-1)*3+3))),"")</f>
        <v>1.8700000000000003</v>
      </c>
      <c r="V432" s="140">
        <f t="shared" si="19"/>
        <v>2.7</v>
      </c>
      <c r="W432" s="141" t="str">
        <f t="shared" si="20"/>
        <v>상향</v>
      </c>
    </row>
    <row r="433" spans="2:23" ht="14.25" customHeight="1">
      <c r="B433" s="20">
        <v>2610</v>
      </c>
      <c r="C433" s="21" t="s">
        <v>22</v>
      </c>
      <c r="D433" s="21" t="s">
        <v>22</v>
      </c>
      <c r="E433" s="21" t="s">
        <v>258</v>
      </c>
      <c r="F433" s="21" t="s">
        <v>24</v>
      </c>
      <c r="G433" s="21" t="s">
        <v>192</v>
      </c>
      <c r="H433" s="21" t="s">
        <v>274</v>
      </c>
      <c r="I433" s="21" t="s">
        <v>27</v>
      </c>
      <c r="J433" s="38" t="s">
        <v>271</v>
      </c>
      <c r="K433" s="24">
        <v>6</v>
      </c>
      <c r="M433" s="25" t="str">
        <f>IF(I433="","",IF(I433="인문",성적입력!$C$8,성적입력!$C$9))</f>
        <v>A</v>
      </c>
      <c r="N433" s="26">
        <f>성적입력!$C$15</f>
        <v>3</v>
      </c>
      <c r="P433" s="27" t="str">
        <f t="shared" si="18"/>
        <v>상향</v>
      </c>
      <c r="R433" s="26">
        <f t="array" ref="R433">IFERROR(IF(OR(J433="",M433="",F433=""),"",IF(F433="학생부종합",INDEX(종합배치표!$C:$Q,MATCH(J433,종합배치표!$B:$B,0),(MATCH(M433,{"A","B","C","D","E"},0)-1)*3+1),INDEX(교과배치표!$C:$Q,MATCH(J433,교과배치표!$B:$B,0),(MATCH(M433,{"A","B","C","D","E"},0)-1)*3+1))),"")</f>
        <v>2.4700000000000002</v>
      </c>
      <c r="S433" s="26">
        <f t="array" ref="S433">IFERROR(IF(OR(J433="",M433="",F433=""),"",IF(F433="학생부종합",INDEX(종합배치표!$C:$Q,MATCH(J433,종합배치표!$B:$B,0),(MATCH(M433,{"A","B","C","D","E"},0)-1)*3+2),INDEX(교과배치표!$C:$Q,MATCH(J433,교과배치표!$B:$B,0),(MATCH(M433,{"A","B","C","D","E"},0)-1)*3+2))),"")</f>
        <v>2.1700000000000004</v>
      </c>
      <c r="T433" s="26">
        <f t="array" ref="T433">IFERROR(IF(OR(J433="",M433="",F433=""),"",IF(F433="학생부종합",INDEX(종합배치표!$C:$Q,MATCH(J433,종합배치표!$B:$B,0),(MATCH(M433,{"A","B","C","D","E"},0)-1)*3+3),INDEX(교과배치표!$C:$Q,MATCH(J433,교과배치표!$B:$B,0),(MATCH(M433,{"A","B","C","D","E"},0)-1)*3+3))),"")</f>
        <v>1.8700000000000003</v>
      </c>
      <c r="V433" s="140">
        <f t="shared" si="19"/>
        <v>2.7</v>
      </c>
      <c r="W433" s="141" t="str">
        <f t="shared" si="20"/>
        <v>상향</v>
      </c>
    </row>
    <row r="434" spans="2:23" ht="14.25" customHeight="1">
      <c r="B434" s="20">
        <v>2592</v>
      </c>
      <c r="C434" s="21" t="s">
        <v>22</v>
      </c>
      <c r="D434" s="21" t="s">
        <v>22</v>
      </c>
      <c r="E434" s="21" t="s">
        <v>258</v>
      </c>
      <c r="F434" s="21" t="s">
        <v>24</v>
      </c>
      <c r="G434" s="21" t="s">
        <v>192</v>
      </c>
      <c r="H434" s="21" t="s">
        <v>48</v>
      </c>
      <c r="I434" s="21" t="s">
        <v>27</v>
      </c>
      <c r="J434" s="33" t="s">
        <v>271</v>
      </c>
      <c r="K434" s="24">
        <v>9</v>
      </c>
      <c r="M434" s="25" t="str">
        <f>IF(I434="","",IF(I434="인문",성적입력!$C$8,성적입력!$C$9))</f>
        <v>A</v>
      </c>
      <c r="N434" s="26">
        <f>성적입력!$C$15</f>
        <v>3</v>
      </c>
      <c r="P434" s="27" t="str">
        <f t="shared" si="18"/>
        <v>상향</v>
      </c>
      <c r="R434" s="26">
        <f t="array" ref="R434">IFERROR(IF(OR(J434="",M434="",F434=""),"",IF(F434="학생부종합",INDEX(종합배치표!$C:$Q,MATCH(J434,종합배치표!$B:$B,0),(MATCH(M434,{"A","B","C","D","E"},0)-1)*3+1),INDEX(교과배치표!$C:$Q,MATCH(J434,교과배치표!$B:$B,0),(MATCH(M434,{"A","B","C","D","E"},0)-1)*3+1))),"")</f>
        <v>2.4700000000000002</v>
      </c>
      <c r="S434" s="26">
        <f t="array" ref="S434">IFERROR(IF(OR(J434="",M434="",F434=""),"",IF(F434="학생부종합",INDEX(종합배치표!$C:$Q,MATCH(J434,종합배치표!$B:$B,0),(MATCH(M434,{"A","B","C","D","E"},0)-1)*3+2),INDEX(교과배치표!$C:$Q,MATCH(J434,교과배치표!$B:$B,0),(MATCH(M434,{"A","B","C","D","E"},0)-1)*3+2))),"")</f>
        <v>2.1700000000000004</v>
      </c>
      <c r="T434" s="26">
        <f t="array" ref="T434">IFERROR(IF(OR(J434="",M434="",F434=""),"",IF(F434="학생부종합",INDEX(종합배치표!$C:$Q,MATCH(J434,종합배치표!$B:$B,0),(MATCH(M434,{"A","B","C","D","E"},0)-1)*3+3),INDEX(교과배치표!$C:$Q,MATCH(J434,교과배치표!$B:$B,0),(MATCH(M434,{"A","B","C","D","E"},0)-1)*3+3))),"")</f>
        <v>1.8700000000000003</v>
      </c>
      <c r="V434" s="140">
        <f t="shared" si="19"/>
        <v>2.7</v>
      </c>
      <c r="W434" s="141" t="str">
        <f t="shared" si="20"/>
        <v>상향</v>
      </c>
    </row>
    <row r="435" spans="2:23" ht="14.25" customHeight="1">
      <c r="B435" s="20">
        <v>2597</v>
      </c>
      <c r="C435" s="21" t="s">
        <v>22</v>
      </c>
      <c r="D435" s="21" t="s">
        <v>22</v>
      </c>
      <c r="E435" s="21" t="s">
        <v>258</v>
      </c>
      <c r="F435" s="21" t="s">
        <v>24</v>
      </c>
      <c r="G435" s="21" t="s">
        <v>192</v>
      </c>
      <c r="H435" s="21" t="s">
        <v>49</v>
      </c>
      <c r="I435" s="21" t="s">
        <v>27</v>
      </c>
      <c r="J435" s="33" t="s">
        <v>271</v>
      </c>
      <c r="K435" s="24">
        <v>9</v>
      </c>
      <c r="M435" s="25" t="str">
        <f>IF(I435="","",IF(I435="인문",성적입력!$C$8,성적입력!$C$9))</f>
        <v>A</v>
      </c>
      <c r="N435" s="26">
        <f>성적입력!$C$15</f>
        <v>3</v>
      </c>
      <c r="P435" s="27" t="str">
        <f t="shared" si="18"/>
        <v>상향</v>
      </c>
      <c r="R435" s="26">
        <f t="array" ref="R435">IFERROR(IF(OR(J435="",M435="",F435=""),"",IF(F435="학생부종합",INDEX(종합배치표!$C:$Q,MATCH(J435,종합배치표!$B:$B,0),(MATCH(M435,{"A","B","C","D","E"},0)-1)*3+1),INDEX(교과배치표!$C:$Q,MATCH(J435,교과배치표!$B:$B,0),(MATCH(M435,{"A","B","C","D","E"},0)-1)*3+1))),"")</f>
        <v>2.4700000000000002</v>
      </c>
      <c r="S435" s="26">
        <f t="array" ref="S435">IFERROR(IF(OR(J435="",M435="",F435=""),"",IF(F435="학생부종합",INDEX(종합배치표!$C:$Q,MATCH(J435,종합배치표!$B:$B,0),(MATCH(M435,{"A","B","C","D","E"},0)-1)*3+2),INDEX(교과배치표!$C:$Q,MATCH(J435,교과배치표!$B:$B,0),(MATCH(M435,{"A","B","C","D","E"},0)-1)*3+2))),"")</f>
        <v>2.1700000000000004</v>
      </c>
      <c r="T435" s="26">
        <f t="array" ref="T435">IFERROR(IF(OR(J435="",M435="",F435=""),"",IF(F435="학생부종합",INDEX(종합배치표!$C:$Q,MATCH(J435,종합배치표!$B:$B,0),(MATCH(M435,{"A","B","C","D","E"},0)-1)*3+3),INDEX(교과배치표!$C:$Q,MATCH(J435,교과배치표!$B:$B,0),(MATCH(M435,{"A","B","C","D","E"},0)-1)*3+3))),"")</f>
        <v>1.8700000000000003</v>
      </c>
      <c r="V435" s="140">
        <f t="shared" si="19"/>
        <v>2.7</v>
      </c>
      <c r="W435" s="141" t="str">
        <f t="shared" si="20"/>
        <v>상향</v>
      </c>
    </row>
    <row r="436" spans="2:23" ht="14.25" customHeight="1">
      <c r="B436" s="20">
        <v>2603</v>
      </c>
      <c r="C436" s="21" t="s">
        <v>22</v>
      </c>
      <c r="D436" s="21" t="s">
        <v>22</v>
      </c>
      <c r="E436" s="21" t="s">
        <v>258</v>
      </c>
      <c r="F436" s="21" t="s">
        <v>24</v>
      </c>
      <c r="G436" s="21" t="s">
        <v>192</v>
      </c>
      <c r="H436" s="21" t="s">
        <v>275</v>
      </c>
      <c r="I436" s="21" t="s">
        <v>27</v>
      </c>
      <c r="J436" s="31" t="s">
        <v>271</v>
      </c>
      <c r="K436" s="24">
        <v>9</v>
      </c>
      <c r="M436" s="25" t="str">
        <f>IF(I436="","",IF(I436="인문",성적입력!$C$8,성적입력!$C$9))</f>
        <v>A</v>
      </c>
      <c r="N436" s="26">
        <f>성적입력!$C$15</f>
        <v>3</v>
      </c>
      <c r="P436" s="27" t="str">
        <f t="shared" si="18"/>
        <v>상향</v>
      </c>
      <c r="R436" s="26">
        <f t="array" ref="R436">IFERROR(IF(OR(J436="",M436="",F436=""),"",IF(F436="학생부종합",INDEX(종합배치표!$C:$Q,MATCH(J436,종합배치표!$B:$B,0),(MATCH(M436,{"A","B","C","D","E"},0)-1)*3+1),INDEX(교과배치표!$C:$Q,MATCH(J436,교과배치표!$B:$B,0),(MATCH(M436,{"A","B","C","D","E"},0)-1)*3+1))),"")</f>
        <v>2.4700000000000002</v>
      </c>
      <c r="S436" s="26">
        <f t="array" ref="S436">IFERROR(IF(OR(J436="",M436="",F436=""),"",IF(F436="학생부종합",INDEX(종합배치표!$C:$Q,MATCH(J436,종합배치표!$B:$B,0),(MATCH(M436,{"A","B","C","D","E"},0)-1)*3+2),INDEX(교과배치표!$C:$Q,MATCH(J436,교과배치표!$B:$B,0),(MATCH(M436,{"A","B","C","D","E"},0)-1)*3+2))),"")</f>
        <v>2.1700000000000004</v>
      </c>
      <c r="T436" s="26">
        <f t="array" ref="T436">IFERROR(IF(OR(J436="",M436="",F436=""),"",IF(F436="학생부종합",INDEX(종합배치표!$C:$Q,MATCH(J436,종합배치표!$B:$B,0),(MATCH(M436,{"A","B","C","D","E"},0)-1)*3+3),INDEX(교과배치표!$C:$Q,MATCH(J436,교과배치표!$B:$B,0),(MATCH(M436,{"A","B","C","D","E"},0)-1)*3+3))),"")</f>
        <v>1.8700000000000003</v>
      </c>
      <c r="V436" s="140">
        <f t="shared" si="19"/>
        <v>2.7</v>
      </c>
      <c r="W436" s="141" t="str">
        <f t="shared" si="20"/>
        <v>상향</v>
      </c>
    </row>
    <row r="437" spans="2:23" ht="14.25" customHeight="1">
      <c r="B437" s="20">
        <v>2612</v>
      </c>
      <c r="C437" s="21" t="s">
        <v>22</v>
      </c>
      <c r="D437" s="21" t="s">
        <v>22</v>
      </c>
      <c r="E437" s="21" t="s">
        <v>258</v>
      </c>
      <c r="F437" s="21" t="s">
        <v>24</v>
      </c>
      <c r="G437" s="21" t="s">
        <v>192</v>
      </c>
      <c r="H437" s="21" t="s">
        <v>276</v>
      </c>
      <c r="I437" s="21" t="s">
        <v>27</v>
      </c>
      <c r="J437" s="31" t="s">
        <v>271</v>
      </c>
      <c r="K437" s="24">
        <v>7</v>
      </c>
      <c r="M437" s="25" t="str">
        <f>IF(I437="","",IF(I437="인문",성적입력!$C$8,성적입력!$C$9))</f>
        <v>A</v>
      </c>
      <c r="N437" s="26">
        <f>성적입력!$C$15</f>
        <v>3</v>
      </c>
      <c r="P437" s="27" t="str">
        <f t="shared" si="18"/>
        <v>상향</v>
      </c>
      <c r="R437" s="26">
        <f t="array" ref="R437">IFERROR(IF(OR(J437="",M437="",F437=""),"",IF(F437="학생부종합",INDEX(종합배치표!$C:$Q,MATCH(J437,종합배치표!$B:$B,0),(MATCH(M437,{"A","B","C","D","E"},0)-1)*3+1),INDEX(교과배치표!$C:$Q,MATCH(J437,교과배치표!$B:$B,0),(MATCH(M437,{"A","B","C","D","E"},0)-1)*3+1))),"")</f>
        <v>2.4700000000000002</v>
      </c>
      <c r="S437" s="26">
        <f t="array" ref="S437">IFERROR(IF(OR(J437="",M437="",F437=""),"",IF(F437="학생부종합",INDEX(종합배치표!$C:$Q,MATCH(J437,종합배치표!$B:$B,0),(MATCH(M437,{"A","B","C","D","E"},0)-1)*3+2),INDEX(교과배치표!$C:$Q,MATCH(J437,교과배치표!$B:$B,0),(MATCH(M437,{"A","B","C","D","E"},0)-1)*3+2))),"")</f>
        <v>2.1700000000000004</v>
      </c>
      <c r="T437" s="26">
        <f t="array" ref="T437">IFERROR(IF(OR(J437="",M437="",F437=""),"",IF(F437="학생부종합",INDEX(종합배치표!$C:$Q,MATCH(J437,종합배치표!$B:$B,0),(MATCH(M437,{"A","B","C","D","E"},0)-1)*3+3),INDEX(교과배치표!$C:$Q,MATCH(J437,교과배치표!$B:$B,0),(MATCH(M437,{"A","B","C","D","E"},0)-1)*3+3))),"")</f>
        <v>1.8700000000000003</v>
      </c>
      <c r="V437" s="140">
        <f t="shared" si="19"/>
        <v>2.7</v>
      </c>
      <c r="W437" s="141" t="str">
        <f t="shared" si="20"/>
        <v>상향</v>
      </c>
    </row>
    <row r="438" spans="2:23" ht="14.25" customHeight="1">
      <c r="B438" s="20">
        <v>2608</v>
      </c>
      <c r="C438" s="21" t="s">
        <v>22</v>
      </c>
      <c r="D438" s="21" t="s">
        <v>22</v>
      </c>
      <c r="E438" s="21" t="s">
        <v>258</v>
      </c>
      <c r="F438" s="21" t="s">
        <v>24</v>
      </c>
      <c r="G438" s="21" t="s">
        <v>192</v>
      </c>
      <c r="H438" s="21" t="s">
        <v>50</v>
      </c>
      <c r="I438" s="21" t="s">
        <v>27</v>
      </c>
      <c r="J438" s="38" t="s">
        <v>271</v>
      </c>
      <c r="K438" s="24">
        <v>9</v>
      </c>
      <c r="M438" s="25" t="str">
        <f>IF(I438="","",IF(I438="인문",성적입력!$C$8,성적입력!$C$9))</f>
        <v>A</v>
      </c>
      <c r="N438" s="26">
        <f>성적입력!$C$15</f>
        <v>3</v>
      </c>
      <c r="P438" s="27" t="str">
        <f t="shared" si="18"/>
        <v>상향</v>
      </c>
      <c r="R438" s="26">
        <f t="array" ref="R438">IFERROR(IF(OR(J438="",M438="",F438=""),"",IF(F438="학생부종합",INDEX(종합배치표!$C:$Q,MATCH(J438,종합배치표!$B:$B,0),(MATCH(M438,{"A","B","C","D","E"},0)-1)*3+1),INDEX(교과배치표!$C:$Q,MATCH(J438,교과배치표!$B:$B,0),(MATCH(M438,{"A","B","C","D","E"},0)-1)*3+1))),"")</f>
        <v>2.4700000000000002</v>
      </c>
      <c r="S438" s="26">
        <f t="array" ref="S438">IFERROR(IF(OR(J438="",M438="",F438=""),"",IF(F438="학생부종합",INDEX(종합배치표!$C:$Q,MATCH(J438,종합배치표!$B:$B,0),(MATCH(M438,{"A","B","C","D","E"},0)-1)*3+2),INDEX(교과배치표!$C:$Q,MATCH(J438,교과배치표!$B:$B,0),(MATCH(M438,{"A","B","C","D","E"},0)-1)*3+2))),"")</f>
        <v>2.1700000000000004</v>
      </c>
      <c r="T438" s="26">
        <f t="array" ref="T438">IFERROR(IF(OR(J438="",M438="",F438=""),"",IF(F438="학생부종합",INDEX(종합배치표!$C:$Q,MATCH(J438,종합배치표!$B:$B,0),(MATCH(M438,{"A","B","C","D","E"},0)-1)*3+3),INDEX(교과배치표!$C:$Q,MATCH(J438,교과배치표!$B:$B,0),(MATCH(M438,{"A","B","C","D","E"},0)-1)*3+3))),"")</f>
        <v>1.8700000000000003</v>
      </c>
      <c r="V438" s="140">
        <f t="shared" si="19"/>
        <v>2.7</v>
      </c>
      <c r="W438" s="141" t="str">
        <f t="shared" si="20"/>
        <v>상향</v>
      </c>
    </row>
    <row r="439" spans="2:23" ht="14.25" customHeight="1">
      <c r="B439" s="20">
        <v>2623</v>
      </c>
      <c r="C439" s="21" t="s">
        <v>22</v>
      </c>
      <c r="D439" s="21" t="s">
        <v>22</v>
      </c>
      <c r="E439" s="21" t="s">
        <v>258</v>
      </c>
      <c r="F439" s="21" t="s">
        <v>24</v>
      </c>
      <c r="G439" s="21" t="s">
        <v>192</v>
      </c>
      <c r="H439" s="21" t="s">
        <v>52</v>
      </c>
      <c r="I439" s="21" t="s">
        <v>27</v>
      </c>
      <c r="J439" s="33" t="s">
        <v>271</v>
      </c>
      <c r="K439" s="24">
        <v>9</v>
      </c>
      <c r="M439" s="25" t="str">
        <f>IF(I439="","",IF(I439="인문",성적입력!$C$8,성적입력!$C$9))</f>
        <v>A</v>
      </c>
      <c r="N439" s="26">
        <f>성적입력!$C$15</f>
        <v>3</v>
      </c>
      <c r="P439" s="27" t="str">
        <f t="shared" si="18"/>
        <v>상향</v>
      </c>
      <c r="R439" s="26">
        <f t="array" ref="R439">IFERROR(IF(OR(J439="",M439="",F439=""),"",IF(F439="학생부종합",INDEX(종합배치표!$C:$Q,MATCH(J439,종합배치표!$B:$B,0),(MATCH(M439,{"A","B","C","D","E"},0)-1)*3+1),INDEX(교과배치표!$C:$Q,MATCH(J439,교과배치표!$B:$B,0),(MATCH(M439,{"A","B","C","D","E"},0)-1)*3+1))),"")</f>
        <v>2.4700000000000002</v>
      </c>
      <c r="S439" s="26">
        <f t="array" ref="S439">IFERROR(IF(OR(J439="",M439="",F439=""),"",IF(F439="학생부종합",INDEX(종합배치표!$C:$Q,MATCH(J439,종합배치표!$B:$B,0),(MATCH(M439,{"A","B","C","D","E"},0)-1)*3+2),INDEX(교과배치표!$C:$Q,MATCH(J439,교과배치표!$B:$B,0),(MATCH(M439,{"A","B","C","D","E"},0)-1)*3+2))),"")</f>
        <v>2.1700000000000004</v>
      </c>
      <c r="T439" s="26">
        <f t="array" ref="T439">IFERROR(IF(OR(J439="",M439="",F439=""),"",IF(F439="학생부종합",INDEX(종합배치표!$C:$Q,MATCH(J439,종합배치표!$B:$B,0),(MATCH(M439,{"A","B","C","D","E"},0)-1)*3+3),INDEX(교과배치표!$C:$Q,MATCH(J439,교과배치표!$B:$B,0),(MATCH(M439,{"A","B","C","D","E"},0)-1)*3+3))),"")</f>
        <v>1.8700000000000003</v>
      </c>
      <c r="V439" s="140">
        <f t="shared" si="19"/>
        <v>2.7</v>
      </c>
      <c r="W439" s="141" t="str">
        <f t="shared" si="20"/>
        <v>상향</v>
      </c>
    </row>
    <row r="440" spans="2:23" ht="14.25" customHeight="1">
      <c r="B440" s="20">
        <v>2645</v>
      </c>
      <c r="C440" s="21" t="s">
        <v>22</v>
      </c>
      <c r="D440" s="21" t="s">
        <v>22</v>
      </c>
      <c r="E440" s="21" t="s">
        <v>258</v>
      </c>
      <c r="F440" s="21" t="s">
        <v>24</v>
      </c>
      <c r="G440" s="21" t="s">
        <v>192</v>
      </c>
      <c r="H440" s="21" t="s">
        <v>277</v>
      </c>
      <c r="I440" s="21" t="s">
        <v>27</v>
      </c>
      <c r="J440" s="33" t="s">
        <v>271</v>
      </c>
      <c r="K440" s="24">
        <v>10</v>
      </c>
      <c r="M440" s="25" t="str">
        <f>IF(I440="","",IF(I440="인문",성적입력!$C$8,성적입력!$C$9))</f>
        <v>A</v>
      </c>
      <c r="N440" s="26">
        <f>성적입력!$C$15</f>
        <v>3</v>
      </c>
      <c r="P440" s="27" t="str">
        <f t="shared" si="18"/>
        <v>상향</v>
      </c>
      <c r="R440" s="26">
        <f t="array" ref="R440">IFERROR(IF(OR(J440="",M440="",F440=""),"",IF(F440="학생부종합",INDEX(종합배치표!$C:$Q,MATCH(J440,종합배치표!$B:$B,0),(MATCH(M440,{"A","B","C","D","E"},0)-1)*3+1),INDEX(교과배치표!$C:$Q,MATCH(J440,교과배치표!$B:$B,0),(MATCH(M440,{"A","B","C","D","E"},0)-1)*3+1))),"")</f>
        <v>2.4700000000000002</v>
      </c>
      <c r="S440" s="26">
        <f t="array" ref="S440">IFERROR(IF(OR(J440="",M440="",F440=""),"",IF(F440="학생부종합",INDEX(종합배치표!$C:$Q,MATCH(J440,종합배치표!$B:$B,0),(MATCH(M440,{"A","B","C","D","E"},0)-1)*3+2),INDEX(교과배치표!$C:$Q,MATCH(J440,교과배치표!$B:$B,0),(MATCH(M440,{"A","B","C","D","E"},0)-1)*3+2))),"")</f>
        <v>2.1700000000000004</v>
      </c>
      <c r="T440" s="26">
        <f t="array" ref="T440">IFERROR(IF(OR(J440="",M440="",F440=""),"",IF(F440="학생부종합",INDEX(종합배치표!$C:$Q,MATCH(J440,종합배치표!$B:$B,0),(MATCH(M440,{"A","B","C","D","E"},0)-1)*3+3),INDEX(교과배치표!$C:$Q,MATCH(J440,교과배치표!$B:$B,0),(MATCH(M440,{"A","B","C","D","E"},0)-1)*3+3))),"")</f>
        <v>1.8700000000000003</v>
      </c>
      <c r="V440" s="140">
        <f t="shared" si="19"/>
        <v>2.7</v>
      </c>
      <c r="W440" s="141" t="str">
        <f t="shared" si="20"/>
        <v>상향</v>
      </c>
    </row>
    <row r="441" spans="2:23" ht="14.25" customHeight="1">
      <c r="B441" s="20">
        <v>2658</v>
      </c>
      <c r="C441" s="21" t="s">
        <v>22</v>
      </c>
      <c r="D441" s="21" t="s">
        <v>22</v>
      </c>
      <c r="E441" s="21" t="s">
        <v>258</v>
      </c>
      <c r="F441" s="21" t="s">
        <v>24</v>
      </c>
      <c r="G441" s="21" t="s">
        <v>192</v>
      </c>
      <c r="H441" s="21" t="s">
        <v>278</v>
      </c>
      <c r="I441" s="21" t="s">
        <v>27</v>
      </c>
      <c r="J441" s="33" t="s">
        <v>271</v>
      </c>
      <c r="K441" s="24">
        <v>9</v>
      </c>
      <c r="M441" s="25" t="str">
        <f>IF(I441="","",IF(I441="인문",성적입력!$C$8,성적입력!$C$9))</f>
        <v>A</v>
      </c>
      <c r="N441" s="26">
        <f>성적입력!$C$15</f>
        <v>3</v>
      </c>
      <c r="P441" s="27" t="str">
        <f t="shared" si="18"/>
        <v>상향</v>
      </c>
      <c r="R441" s="26">
        <f t="array" ref="R441">IFERROR(IF(OR(J441="",M441="",F441=""),"",IF(F441="학생부종합",INDEX(종합배치표!$C:$Q,MATCH(J441,종합배치표!$B:$B,0),(MATCH(M441,{"A","B","C","D","E"},0)-1)*3+1),INDEX(교과배치표!$C:$Q,MATCH(J441,교과배치표!$B:$B,0),(MATCH(M441,{"A","B","C","D","E"},0)-1)*3+1))),"")</f>
        <v>2.4700000000000002</v>
      </c>
      <c r="S441" s="26">
        <f t="array" ref="S441">IFERROR(IF(OR(J441="",M441="",F441=""),"",IF(F441="학생부종합",INDEX(종합배치표!$C:$Q,MATCH(J441,종합배치표!$B:$B,0),(MATCH(M441,{"A","B","C","D","E"},0)-1)*3+2),INDEX(교과배치표!$C:$Q,MATCH(J441,교과배치표!$B:$B,0),(MATCH(M441,{"A","B","C","D","E"},0)-1)*3+2))),"")</f>
        <v>2.1700000000000004</v>
      </c>
      <c r="T441" s="26">
        <f t="array" ref="T441">IFERROR(IF(OR(J441="",M441="",F441=""),"",IF(F441="학생부종합",INDEX(종합배치표!$C:$Q,MATCH(J441,종합배치표!$B:$B,0),(MATCH(M441,{"A","B","C","D","E"},0)-1)*3+3),INDEX(교과배치표!$C:$Q,MATCH(J441,교과배치표!$B:$B,0),(MATCH(M441,{"A","B","C","D","E"},0)-1)*3+3))),"")</f>
        <v>1.8700000000000003</v>
      </c>
      <c r="V441" s="140">
        <f t="shared" si="19"/>
        <v>2.7</v>
      </c>
      <c r="W441" s="141" t="str">
        <f t="shared" si="20"/>
        <v>상향</v>
      </c>
    </row>
    <row r="442" spans="2:23" ht="14.25" customHeight="1">
      <c r="B442" s="20">
        <v>2661</v>
      </c>
      <c r="C442" s="21" t="s">
        <v>22</v>
      </c>
      <c r="D442" s="21" t="s">
        <v>22</v>
      </c>
      <c r="E442" s="21" t="s">
        <v>258</v>
      </c>
      <c r="F442" s="21" t="s">
        <v>24</v>
      </c>
      <c r="G442" s="21" t="s">
        <v>192</v>
      </c>
      <c r="H442" s="21" t="s">
        <v>53</v>
      </c>
      <c r="I442" s="21" t="s">
        <v>27</v>
      </c>
      <c r="J442" s="33" t="s">
        <v>271</v>
      </c>
      <c r="K442" s="24">
        <v>9</v>
      </c>
      <c r="M442" s="25" t="str">
        <f>IF(I442="","",IF(I442="인문",성적입력!$C$8,성적입력!$C$9))</f>
        <v>A</v>
      </c>
      <c r="N442" s="26">
        <f>성적입력!$C$15</f>
        <v>3</v>
      </c>
      <c r="P442" s="27" t="str">
        <f t="shared" si="18"/>
        <v>상향</v>
      </c>
      <c r="R442" s="26">
        <f t="array" ref="R442">IFERROR(IF(OR(J442="",M442="",F442=""),"",IF(F442="학생부종합",INDEX(종합배치표!$C:$Q,MATCH(J442,종합배치표!$B:$B,0),(MATCH(M442,{"A","B","C","D","E"},0)-1)*3+1),INDEX(교과배치표!$C:$Q,MATCH(J442,교과배치표!$B:$B,0),(MATCH(M442,{"A","B","C","D","E"},0)-1)*3+1))),"")</f>
        <v>2.4700000000000002</v>
      </c>
      <c r="S442" s="26">
        <f t="array" ref="S442">IFERROR(IF(OR(J442="",M442="",F442=""),"",IF(F442="학생부종합",INDEX(종합배치표!$C:$Q,MATCH(J442,종합배치표!$B:$B,0),(MATCH(M442,{"A","B","C","D","E"},0)-1)*3+2),INDEX(교과배치표!$C:$Q,MATCH(J442,교과배치표!$B:$B,0),(MATCH(M442,{"A","B","C","D","E"},0)-1)*3+2))),"")</f>
        <v>2.1700000000000004</v>
      </c>
      <c r="T442" s="26">
        <f t="array" ref="T442">IFERROR(IF(OR(J442="",M442="",F442=""),"",IF(F442="학생부종합",INDEX(종합배치표!$C:$Q,MATCH(J442,종합배치표!$B:$B,0),(MATCH(M442,{"A","B","C","D","E"},0)-1)*3+3),INDEX(교과배치표!$C:$Q,MATCH(J442,교과배치표!$B:$B,0),(MATCH(M442,{"A","B","C","D","E"},0)-1)*3+3))),"")</f>
        <v>1.8700000000000003</v>
      </c>
      <c r="V442" s="140">
        <f t="shared" si="19"/>
        <v>2.7</v>
      </c>
      <c r="W442" s="141" t="str">
        <f t="shared" si="20"/>
        <v>상향</v>
      </c>
    </row>
    <row r="443" spans="2:23" ht="14.25" customHeight="1">
      <c r="B443" s="20">
        <v>2689</v>
      </c>
      <c r="C443" s="21" t="s">
        <v>22</v>
      </c>
      <c r="D443" s="21" t="s">
        <v>22</v>
      </c>
      <c r="E443" s="21" t="s">
        <v>258</v>
      </c>
      <c r="F443" s="21" t="s">
        <v>24</v>
      </c>
      <c r="G443" s="21" t="s">
        <v>192</v>
      </c>
      <c r="H443" s="21" t="s">
        <v>55</v>
      </c>
      <c r="I443" s="21" t="s">
        <v>27</v>
      </c>
      <c r="J443" s="33" t="s">
        <v>271</v>
      </c>
      <c r="K443" s="24">
        <v>9</v>
      </c>
      <c r="M443" s="25" t="str">
        <f>IF(I443="","",IF(I443="인문",성적입력!$C$8,성적입력!$C$9))</f>
        <v>A</v>
      </c>
      <c r="N443" s="26">
        <f>성적입력!$C$15</f>
        <v>3</v>
      </c>
      <c r="P443" s="27" t="str">
        <f t="shared" si="18"/>
        <v>상향</v>
      </c>
      <c r="R443" s="26">
        <f t="array" ref="R443">IFERROR(IF(OR(J443="",M443="",F443=""),"",IF(F443="학생부종합",INDEX(종합배치표!$C:$Q,MATCH(J443,종합배치표!$B:$B,0),(MATCH(M443,{"A","B","C","D","E"},0)-1)*3+1),INDEX(교과배치표!$C:$Q,MATCH(J443,교과배치표!$B:$B,0),(MATCH(M443,{"A","B","C","D","E"},0)-1)*3+1))),"")</f>
        <v>2.4700000000000002</v>
      </c>
      <c r="S443" s="26">
        <f t="array" ref="S443">IFERROR(IF(OR(J443="",M443="",F443=""),"",IF(F443="학생부종합",INDEX(종합배치표!$C:$Q,MATCH(J443,종합배치표!$B:$B,0),(MATCH(M443,{"A","B","C","D","E"},0)-1)*3+2),INDEX(교과배치표!$C:$Q,MATCH(J443,교과배치표!$B:$B,0),(MATCH(M443,{"A","B","C","D","E"},0)-1)*3+2))),"")</f>
        <v>2.1700000000000004</v>
      </c>
      <c r="T443" s="26">
        <f t="array" ref="T443">IFERROR(IF(OR(J443="",M443="",F443=""),"",IF(F443="학생부종합",INDEX(종합배치표!$C:$Q,MATCH(J443,종합배치표!$B:$B,0),(MATCH(M443,{"A","B","C","D","E"},0)-1)*3+3),INDEX(교과배치표!$C:$Q,MATCH(J443,교과배치표!$B:$B,0),(MATCH(M443,{"A","B","C","D","E"},0)-1)*3+3))),"")</f>
        <v>1.8700000000000003</v>
      </c>
      <c r="V443" s="140">
        <f t="shared" si="19"/>
        <v>2.7</v>
      </c>
      <c r="W443" s="141" t="str">
        <f t="shared" si="20"/>
        <v>상향</v>
      </c>
    </row>
    <row r="444" spans="2:23" ht="14.25" customHeight="1">
      <c r="B444" s="20">
        <v>2697</v>
      </c>
      <c r="C444" s="21" t="s">
        <v>22</v>
      </c>
      <c r="D444" s="21" t="s">
        <v>22</v>
      </c>
      <c r="E444" s="21" t="s">
        <v>258</v>
      </c>
      <c r="F444" s="21" t="s">
        <v>24</v>
      </c>
      <c r="G444" s="21" t="s">
        <v>192</v>
      </c>
      <c r="H444" s="21" t="s">
        <v>106</v>
      </c>
      <c r="I444" s="21" t="s">
        <v>27</v>
      </c>
      <c r="J444" s="33" t="s">
        <v>271</v>
      </c>
      <c r="K444" s="24">
        <v>9</v>
      </c>
      <c r="M444" s="25" t="str">
        <f>IF(I444="","",IF(I444="인문",성적입력!$C$8,성적입력!$C$9))</f>
        <v>A</v>
      </c>
      <c r="N444" s="26">
        <f>성적입력!$C$15</f>
        <v>3</v>
      </c>
      <c r="P444" s="27" t="str">
        <f t="shared" si="18"/>
        <v>상향</v>
      </c>
      <c r="R444" s="26">
        <f t="array" ref="R444">IFERROR(IF(OR(J444="",M444="",F444=""),"",IF(F444="학생부종합",INDEX(종합배치표!$C:$Q,MATCH(J444,종합배치표!$B:$B,0),(MATCH(M444,{"A","B","C","D","E"},0)-1)*3+1),INDEX(교과배치표!$C:$Q,MATCH(J444,교과배치표!$B:$B,0),(MATCH(M444,{"A","B","C","D","E"},0)-1)*3+1))),"")</f>
        <v>2.4700000000000002</v>
      </c>
      <c r="S444" s="26">
        <f t="array" ref="S444">IFERROR(IF(OR(J444="",M444="",F444=""),"",IF(F444="학생부종합",INDEX(종합배치표!$C:$Q,MATCH(J444,종합배치표!$B:$B,0),(MATCH(M444,{"A","B","C","D","E"},0)-1)*3+2),INDEX(교과배치표!$C:$Q,MATCH(J444,교과배치표!$B:$B,0),(MATCH(M444,{"A","B","C","D","E"},0)-1)*3+2))),"")</f>
        <v>2.1700000000000004</v>
      </c>
      <c r="T444" s="26">
        <f t="array" ref="T444">IFERROR(IF(OR(J444="",M444="",F444=""),"",IF(F444="학생부종합",INDEX(종합배치표!$C:$Q,MATCH(J444,종합배치표!$B:$B,0),(MATCH(M444,{"A","B","C","D","E"},0)-1)*3+3),INDEX(교과배치표!$C:$Q,MATCH(J444,교과배치표!$B:$B,0),(MATCH(M444,{"A","B","C","D","E"},0)-1)*3+3))),"")</f>
        <v>1.8700000000000003</v>
      </c>
      <c r="V444" s="140">
        <f t="shared" si="19"/>
        <v>2.7</v>
      </c>
      <c r="W444" s="141" t="str">
        <f t="shared" si="20"/>
        <v>상향</v>
      </c>
    </row>
    <row r="445" spans="2:23" ht="14.25" customHeight="1">
      <c r="B445" s="20">
        <v>2591</v>
      </c>
      <c r="C445" s="21" t="s">
        <v>22</v>
      </c>
      <c r="D445" s="21" t="s">
        <v>22</v>
      </c>
      <c r="E445" s="21" t="s">
        <v>258</v>
      </c>
      <c r="F445" s="21" t="s">
        <v>24</v>
      </c>
      <c r="G445" s="21" t="s">
        <v>192</v>
      </c>
      <c r="H445" s="21" t="s">
        <v>59</v>
      </c>
      <c r="I445" s="21" t="s">
        <v>60</v>
      </c>
      <c r="J445" s="33" t="s">
        <v>279</v>
      </c>
      <c r="K445" s="24">
        <v>54</v>
      </c>
      <c r="M445" s="25" t="str">
        <f>IF(I445="","",IF(I445="인문",성적입력!$C$8,성적입력!$C$9))</f>
        <v>A</v>
      </c>
      <c r="N445" s="26">
        <f>성적입력!$C$15</f>
        <v>3</v>
      </c>
      <c r="P445" s="27" t="str">
        <f t="shared" si="18"/>
        <v>소신</v>
      </c>
      <c r="R445" s="26">
        <f t="array" ref="R445">IFERROR(IF(OR(J445="",M445="",F445=""),"",IF(F445="학생부종합",INDEX(종합배치표!$C:$Q,MATCH(J445,종합배치표!$B:$B,0),(MATCH(M445,{"A","B","C","D","E"},0)-1)*3+1),INDEX(교과배치표!$C:$Q,MATCH(J445,교과배치표!$B:$B,0),(MATCH(M445,{"A","B","C","D","E"},0)-1)*3+1))),"")</f>
        <v>3.15</v>
      </c>
      <c r="S445" s="26">
        <f t="array" ref="S445">IFERROR(IF(OR(J445="",M445="",F445=""),"",IF(F445="학생부종합",INDEX(종합배치표!$C:$Q,MATCH(J445,종합배치표!$B:$B,0),(MATCH(M445,{"A","B","C","D","E"},0)-1)*3+2),INDEX(교과배치표!$C:$Q,MATCH(J445,교과배치표!$B:$B,0),(MATCH(M445,{"A","B","C","D","E"},0)-1)*3+2))),"")</f>
        <v>2.85</v>
      </c>
      <c r="T445" s="26">
        <f t="array" ref="T445">IFERROR(IF(OR(J445="",M445="",F445=""),"",IF(F445="학생부종합",INDEX(종합배치표!$C:$Q,MATCH(J445,종합배치표!$B:$B,0),(MATCH(M445,{"A","B","C","D","E"},0)-1)*3+3),INDEX(교과배치표!$C:$Q,MATCH(J445,교과배치표!$B:$B,0),(MATCH(M445,{"A","B","C","D","E"},0)-1)*3+3))),"")</f>
        <v>2.5500000000000003</v>
      </c>
      <c r="V445" s="140">
        <f t="shared" si="19"/>
        <v>2.7</v>
      </c>
      <c r="W445" s="141" t="str">
        <f t="shared" si="20"/>
        <v>적정</v>
      </c>
    </row>
    <row r="446" spans="2:23" ht="14.25" customHeight="1">
      <c r="B446" s="20">
        <v>2428</v>
      </c>
      <c r="C446" s="21" t="s">
        <v>22</v>
      </c>
      <c r="D446" s="21" t="s">
        <v>22</v>
      </c>
      <c r="E446" s="21" t="s">
        <v>191</v>
      </c>
      <c r="F446" s="21" t="s">
        <v>68</v>
      </c>
      <c r="G446" s="21" t="s">
        <v>246</v>
      </c>
      <c r="H446" s="21" t="s">
        <v>209</v>
      </c>
      <c r="I446" s="21" t="s">
        <v>27</v>
      </c>
      <c r="J446" s="31" t="s">
        <v>280</v>
      </c>
      <c r="K446" s="24">
        <v>29</v>
      </c>
      <c r="M446" s="25" t="str">
        <f>IF(I446="","",IF(I446="인문",성적입력!$C$8,성적입력!$C$9))</f>
        <v>A</v>
      </c>
      <c r="N446" s="26">
        <f>성적입력!$C$15</f>
        <v>3</v>
      </c>
      <c r="P446" s="27" t="str">
        <f t="shared" si="18"/>
        <v>상향</v>
      </c>
      <c r="R446" s="26">
        <f t="array" ref="R446">IFERROR(IF(OR(J446="",M446="",F446=""),"",IF(F446="학생부종합",INDEX(종합배치표!$C:$Q,MATCH(J446,종합배치표!$B:$B,0),(MATCH(M446,{"A","B","C","D","E"},0)-1)*3+1),INDEX(교과배치표!$C:$Q,MATCH(J446,교과배치표!$B:$B,0),(MATCH(M446,{"A","B","C","D","E"},0)-1)*3+1))),"")</f>
        <v>1.47</v>
      </c>
      <c r="S446" s="26">
        <f t="array" ref="S446">IFERROR(IF(OR(J446="",M446="",F446=""),"",IF(F446="학생부종합",INDEX(종합배치표!$C:$Q,MATCH(J446,종합배치표!$B:$B,0),(MATCH(M446,{"A","B","C","D","E"},0)-1)*3+2),INDEX(교과배치표!$C:$Q,MATCH(J446,교과배치표!$B:$B,0),(MATCH(M446,{"A","B","C","D","E"},0)-1)*3+2))),"")</f>
        <v>1.4</v>
      </c>
      <c r="T446" s="26">
        <f t="array" ref="T446">IFERROR(IF(OR(J446="",M446="",F446=""),"",IF(F446="학생부종합",INDEX(종합배치표!$C:$Q,MATCH(J446,종합배치표!$B:$B,0),(MATCH(M446,{"A","B","C","D","E"},0)-1)*3+3),INDEX(교과배치표!$C:$Q,MATCH(J446,교과배치표!$B:$B,0),(MATCH(M446,{"A","B","C","D","E"},0)-1)*3+3))),"")</f>
        <v>1.3299999999999998</v>
      </c>
      <c r="V446" s="140">
        <f t="shared" si="19"/>
        <v>2.7</v>
      </c>
      <c r="W446" s="141" t="str">
        <f t="shared" si="20"/>
        <v>상향</v>
      </c>
    </row>
    <row r="447" spans="2:23" ht="14.25" customHeight="1">
      <c r="B447" s="20">
        <v>2431</v>
      </c>
      <c r="C447" s="21" t="s">
        <v>22</v>
      </c>
      <c r="D447" s="21" t="s">
        <v>22</v>
      </c>
      <c r="E447" s="21" t="s">
        <v>191</v>
      </c>
      <c r="F447" s="21" t="s">
        <v>68</v>
      </c>
      <c r="G447" s="21" t="s">
        <v>246</v>
      </c>
      <c r="H447" s="21" t="s">
        <v>29</v>
      </c>
      <c r="I447" s="21" t="s">
        <v>27</v>
      </c>
      <c r="J447" s="31" t="s">
        <v>280</v>
      </c>
      <c r="K447" s="24">
        <v>16</v>
      </c>
      <c r="M447" s="25" t="str">
        <f>IF(I447="","",IF(I447="인문",성적입력!$C$8,성적입력!$C$9))</f>
        <v>A</v>
      </c>
      <c r="N447" s="26">
        <f>성적입력!$C$15</f>
        <v>3</v>
      </c>
      <c r="P447" s="27" t="str">
        <f t="shared" si="18"/>
        <v>상향</v>
      </c>
      <c r="R447" s="26">
        <f t="array" ref="R447">IFERROR(IF(OR(J447="",M447="",F447=""),"",IF(F447="학생부종합",INDEX(종합배치표!$C:$Q,MATCH(J447,종합배치표!$B:$B,0),(MATCH(M447,{"A","B","C","D","E"},0)-1)*3+1),INDEX(교과배치표!$C:$Q,MATCH(J447,교과배치표!$B:$B,0),(MATCH(M447,{"A","B","C","D","E"},0)-1)*3+1))),"")</f>
        <v>1.47</v>
      </c>
      <c r="S447" s="26">
        <f t="array" ref="S447">IFERROR(IF(OR(J447="",M447="",F447=""),"",IF(F447="학생부종합",INDEX(종합배치표!$C:$Q,MATCH(J447,종합배치표!$B:$B,0),(MATCH(M447,{"A","B","C","D","E"},0)-1)*3+2),INDEX(교과배치표!$C:$Q,MATCH(J447,교과배치표!$B:$B,0),(MATCH(M447,{"A","B","C","D","E"},0)-1)*3+2))),"")</f>
        <v>1.4</v>
      </c>
      <c r="T447" s="26">
        <f t="array" ref="T447">IFERROR(IF(OR(J447="",M447="",F447=""),"",IF(F447="학생부종합",INDEX(종합배치표!$C:$Q,MATCH(J447,종합배치표!$B:$B,0),(MATCH(M447,{"A","B","C","D","E"},0)-1)*3+3),INDEX(교과배치표!$C:$Q,MATCH(J447,교과배치표!$B:$B,0),(MATCH(M447,{"A","B","C","D","E"},0)-1)*3+3))),"")</f>
        <v>1.3299999999999998</v>
      </c>
      <c r="V447" s="140">
        <f t="shared" si="19"/>
        <v>2.7</v>
      </c>
      <c r="W447" s="141" t="str">
        <f t="shared" si="20"/>
        <v>상향</v>
      </c>
    </row>
    <row r="448" spans="2:23" ht="14.25" customHeight="1">
      <c r="B448" s="20">
        <v>2438</v>
      </c>
      <c r="C448" s="21" t="s">
        <v>22</v>
      </c>
      <c r="D448" s="21" t="s">
        <v>22</v>
      </c>
      <c r="E448" s="21" t="s">
        <v>191</v>
      </c>
      <c r="F448" s="21" t="s">
        <v>68</v>
      </c>
      <c r="G448" s="21" t="s">
        <v>246</v>
      </c>
      <c r="H448" s="21" t="s">
        <v>198</v>
      </c>
      <c r="I448" s="21" t="s">
        <v>60</v>
      </c>
      <c r="J448" s="33" t="s">
        <v>281</v>
      </c>
      <c r="K448" s="24">
        <v>8</v>
      </c>
      <c r="M448" s="25" t="str">
        <f>IF(I448="","",IF(I448="인문",성적입력!$C$8,성적입력!$C$9))</f>
        <v>A</v>
      </c>
      <c r="N448" s="26">
        <f>성적입력!$C$15</f>
        <v>3</v>
      </c>
      <c r="P448" s="27" t="str">
        <f t="shared" si="18"/>
        <v>상향</v>
      </c>
      <c r="R448" s="26">
        <f t="array" ref="R448">IFERROR(IF(OR(J448="",M448="",F448=""),"",IF(F448="학생부종합",INDEX(종합배치표!$C:$Q,MATCH(J448,종합배치표!$B:$B,0),(MATCH(M448,{"A","B","C","D","E"},0)-1)*3+1),INDEX(교과배치표!$C:$Q,MATCH(J448,교과배치표!$B:$B,0),(MATCH(M448,{"A","B","C","D","E"},0)-1)*3+1))),"")</f>
        <v>1.47</v>
      </c>
      <c r="S448" s="26">
        <f t="array" ref="S448">IFERROR(IF(OR(J448="",M448="",F448=""),"",IF(F448="학생부종합",INDEX(종합배치표!$C:$Q,MATCH(J448,종합배치표!$B:$B,0),(MATCH(M448,{"A","B","C","D","E"},0)-1)*3+2),INDEX(교과배치표!$C:$Q,MATCH(J448,교과배치표!$B:$B,0),(MATCH(M448,{"A","B","C","D","E"},0)-1)*3+2))),"")</f>
        <v>1.4</v>
      </c>
      <c r="T448" s="26">
        <f t="array" ref="T448">IFERROR(IF(OR(J448="",M448="",F448=""),"",IF(F448="학생부종합",INDEX(종합배치표!$C:$Q,MATCH(J448,종합배치표!$B:$B,0),(MATCH(M448,{"A","B","C","D","E"},0)-1)*3+3),INDEX(교과배치표!$C:$Q,MATCH(J448,교과배치표!$B:$B,0),(MATCH(M448,{"A","B","C","D","E"},0)-1)*3+3))),"")</f>
        <v>1.3299999999999998</v>
      </c>
      <c r="V448" s="140">
        <f t="shared" si="19"/>
        <v>2.7</v>
      </c>
      <c r="W448" s="141" t="str">
        <f t="shared" si="20"/>
        <v>상향</v>
      </c>
    </row>
    <row r="449" spans="2:23" ht="14.25" customHeight="1">
      <c r="B449" s="20">
        <v>2445</v>
      </c>
      <c r="C449" s="21" t="s">
        <v>22</v>
      </c>
      <c r="D449" s="21" t="s">
        <v>22</v>
      </c>
      <c r="E449" s="21" t="s">
        <v>191</v>
      </c>
      <c r="F449" s="21" t="s">
        <v>68</v>
      </c>
      <c r="G449" s="21" t="s">
        <v>246</v>
      </c>
      <c r="H449" s="21" t="s">
        <v>62</v>
      </c>
      <c r="I449" s="21" t="s">
        <v>60</v>
      </c>
      <c r="J449" s="33" t="s">
        <v>281</v>
      </c>
      <c r="K449" s="24">
        <v>3</v>
      </c>
      <c r="M449" s="25" t="str">
        <f>IF(I449="","",IF(I449="인문",성적입력!$C$8,성적입력!$C$9))</f>
        <v>A</v>
      </c>
      <c r="N449" s="26">
        <f>성적입력!$C$15</f>
        <v>3</v>
      </c>
      <c r="P449" s="27" t="str">
        <f t="shared" si="18"/>
        <v>상향</v>
      </c>
      <c r="R449" s="26">
        <f t="array" ref="R449">IFERROR(IF(OR(J449="",M449="",F449=""),"",IF(F449="학생부종합",INDEX(종합배치표!$C:$Q,MATCH(J449,종합배치표!$B:$B,0),(MATCH(M449,{"A","B","C","D","E"},0)-1)*3+1),INDEX(교과배치표!$C:$Q,MATCH(J449,교과배치표!$B:$B,0),(MATCH(M449,{"A","B","C","D","E"},0)-1)*3+1))),"")</f>
        <v>1.47</v>
      </c>
      <c r="S449" s="26">
        <f t="array" ref="S449">IFERROR(IF(OR(J449="",M449="",F449=""),"",IF(F449="학생부종합",INDEX(종합배치표!$C:$Q,MATCH(J449,종합배치표!$B:$B,0),(MATCH(M449,{"A","B","C","D","E"},0)-1)*3+2),INDEX(교과배치표!$C:$Q,MATCH(J449,교과배치표!$B:$B,0),(MATCH(M449,{"A","B","C","D","E"},0)-1)*3+2))),"")</f>
        <v>1.4</v>
      </c>
      <c r="T449" s="26">
        <f t="array" ref="T449">IFERROR(IF(OR(J449="",M449="",F449=""),"",IF(F449="학생부종합",INDEX(종합배치표!$C:$Q,MATCH(J449,종합배치표!$B:$B,0),(MATCH(M449,{"A","B","C","D","E"},0)-1)*3+3),INDEX(교과배치표!$C:$Q,MATCH(J449,교과배치표!$B:$B,0),(MATCH(M449,{"A","B","C","D","E"},0)-1)*3+3))),"")</f>
        <v>1.3299999999999998</v>
      </c>
      <c r="V449" s="140">
        <f t="shared" si="19"/>
        <v>2.7</v>
      </c>
      <c r="W449" s="141" t="str">
        <f t="shared" si="20"/>
        <v>상향</v>
      </c>
    </row>
    <row r="450" spans="2:23" ht="14.25" customHeight="1">
      <c r="B450" s="20">
        <v>2448</v>
      </c>
      <c r="C450" s="21" t="s">
        <v>22</v>
      </c>
      <c r="D450" s="21" t="s">
        <v>22</v>
      </c>
      <c r="E450" s="21" t="s">
        <v>191</v>
      </c>
      <c r="F450" s="21" t="s">
        <v>68</v>
      </c>
      <c r="G450" s="21" t="s">
        <v>246</v>
      </c>
      <c r="H450" s="29" t="s">
        <v>282</v>
      </c>
      <c r="I450" s="21" t="s">
        <v>27</v>
      </c>
      <c r="J450" s="31" t="s">
        <v>283</v>
      </c>
      <c r="K450" s="24">
        <v>9</v>
      </c>
      <c r="M450" s="25" t="str">
        <f>IF(I450="","",IF(I450="인문",성적입력!$C$8,성적입력!$C$9))</f>
        <v>A</v>
      </c>
      <c r="N450" s="26">
        <f>성적입력!$C$15</f>
        <v>3</v>
      </c>
      <c r="P450" s="27" t="str">
        <f t="shared" si="18"/>
        <v>상향</v>
      </c>
      <c r="R450" s="26">
        <f t="array" ref="R450">IFERROR(IF(OR(J450="",M450="",F450=""),"",IF(F450="학생부종합",INDEX(종합배치표!$C:$Q,MATCH(J450,종합배치표!$B:$B,0),(MATCH(M450,{"A","B","C","D","E"},0)-1)*3+1),INDEX(교과배치표!$C:$Q,MATCH(J450,교과배치표!$B:$B,0),(MATCH(M450,{"A","B","C","D","E"},0)-1)*3+1))),"")</f>
        <v>1.52</v>
      </c>
      <c r="S450" s="26">
        <f t="array" ref="S450">IFERROR(IF(OR(J450="",M450="",F450=""),"",IF(F450="학생부종합",INDEX(종합배치표!$C:$Q,MATCH(J450,종합배치표!$B:$B,0),(MATCH(M450,{"A","B","C","D","E"},0)-1)*3+2),INDEX(교과배치표!$C:$Q,MATCH(J450,교과배치표!$B:$B,0),(MATCH(M450,{"A","B","C","D","E"},0)-1)*3+2))),"")</f>
        <v>1.45</v>
      </c>
      <c r="T450" s="26">
        <f t="array" ref="T450">IFERROR(IF(OR(J450="",M450="",F450=""),"",IF(F450="학생부종합",INDEX(종합배치표!$C:$Q,MATCH(J450,종합배치표!$B:$B,0),(MATCH(M450,{"A","B","C","D","E"},0)-1)*3+3),INDEX(교과배치표!$C:$Q,MATCH(J450,교과배치표!$B:$B,0),(MATCH(M450,{"A","B","C","D","E"},0)-1)*3+3))),"")</f>
        <v>1.38</v>
      </c>
      <c r="V450" s="140">
        <f t="shared" si="19"/>
        <v>2.7</v>
      </c>
      <c r="W450" s="141" t="str">
        <f t="shared" si="20"/>
        <v>상향</v>
      </c>
    </row>
    <row r="451" spans="2:23" ht="14.25" customHeight="1">
      <c r="B451" s="20">
        <v>2451</v>
      </c>
      <c r="C451" s="21" t="s">
        <v>22</v>
      </c>
      <c r="D451" s="21" t="s">
        <v>22</v>
      </c>
      <c r="E451" s="21" t="s">
        <v>191</v>
      </c>
      <c r="F451" s="21" t="s">
        <v>68</v>
      </c>
      <c r="G451" s="21" t="s">
        <v>246</v>
      </c>
      <c r="H451" s="21" t="s">
        <v>172</v>
      </c>
      <c r="I451" s="21" t="s">
        <v>60</v>
      </c>
      <c r="J451" s="33" t="s">
        <v>281</v>
      </c>
      <c r="K451" s="24">
        <v>5</v>
      </c>
      <c r="M451" s="25" t="str">
        <f>IF(I451="","",IF(I451="인문",성적입력!$C$8,성적입력!$C$9))</f>
        <v>A</v>
      </c>
      <c r="N451" s="26">
        <f>성적입력!$C$15</f>
        <v>3</v>
      </c>
      <c r="P451" s="27" t="str">
        <f t="shared" si="18"/>
        <v>상향</v>
      </c>
      <c r="R451" s="26">
        <f t="array" ref="R451">IFERROR(IF(OR(J451="",M451="",F451=""),"",IF(F451="학생부종합",INDEX(종합배치표!$C:$Q,MATCH(J451,종합배치표!$B:$B,0),(MATCH(M451,{"A","B","C","D","E"},0)-1)*3+1),INDEX(교과배치표!$C:$Q,MATCH(J451,교과배치표!$B:$B,0),(MATCH(M451,{"A","B","C","D","E"},0)-1)*3+1))),"")</f>
        <v>1.47</v>
      </c>
      <c r="S451" s="26">
        <f t="array" ref="S451">IFERROR(IF(OR(J451="",M451="",F451=""),"",IF(F451="학생부종합",INDEX(종합배치표!$C:$Q,MATCH(J451,종합배치표!$B:$B,0),(MATCH(M451,{"A","B","C","D","E"},0)-1)*3+2),INDEX(교과배치표!$C:$Q,MATCH(J451,교과배치표!$B:$B,0),(MATCH(M451,{"A","B","C","D","E"},0)-1)*3+2))),"")</f>
        <v>1.4</v>
      </c>
      <c r="T451" s="26">
        <f t="array" ref="T451">IFERROR(IF(OR(J451="",M451="",F451=""),"",IF(F451="학생부종합",INDEX(종합배치표!$C:$Q,MATCH(J451,종합배치표!$B:$B,0),(MATCH(M451,{"A","B","C","D","E"},0)-1)*3+3),INDEX(교과배치표!$C:$Q,MATCH(J451,교과배치표!$B:$B,0),(MATCH(M451,{"A","B","C","D","E"},0)-1)*3+3))),"")</f>
        <v>1.3299999999999998</v>
      </c>
      <c r="V451" s="140">
        <f t="shared" si="19"/>
        <v>2.7</v>
      </c>
      <c r="W451" s="141" t="str">
        <f t="shared" si="20"/>
        <v>상향</v>
      </c>
    </row>
    <row r="452" spans="2:23" ht="14.25" customHeight="1">
      <c r="B452" s="20">
        <v>2457</v>
      </c>
      <c r="C452" s="21" t="s">
        <v>22</v>
      </c>
      <c r="D452" s="21" t="s">
        <v>22</v>
      </c>
      <c r="E452" s="21" t="s">
        <v>191</v>
      </c>
      <c r="F452" s="21" t="s">
        <v>68</v>
      </c>
      <c r="G452" s="21" t="s">
        <v>246</v>
      </c>
      <c r="H452" s="21" t="s">
        <v>201</v>
      </c>
      <c r="I452" s="21" t="s">
        <v>60</v>
      </c>
      <c r="J452" s="33" t="s">
        <v>281</v>
      </c>
      <c r="K452" s="24">
        <v>3</v>
      </c>
      <c r="M452" s="25" t="str">
        <f>IF(I452="","",IF(I452="인문",성적입력!$C$8,성적입력!$C$9))</f>
        <v>A</v>
      </c>
      <c r="N452" s="26">
        <f>성적입력!$C$15</f>
        <v>3</v>
      </c>
      <c r="P452" s="27" t="str">
        <f t="shared" si="18"/>
        <v>상향</v>
      </c>
      <c r="R452" s="26">
        <f t="array" ref="R452">IFERROR(IF(OR(J452="",M452="",F452=""),"",IF(F452="학생부종합",INDEX(종합배치표!$C:$Q,MATCH(J452,종합배치표!$B:$B,0),(MATCH(M452,{"A","B","C","D","E"},0)-1)*3+1),INDEX(교과배치표!$C:$Q,MATCH(J452,교과배치표!$B:$B,0),(MATCH(M452,{"A","B","C","D","E"},0)-1)*3+1))),"")</f>
        <v>1.47</v>
      </c>
      <c r="S452" s="26">
        <f t="array" ref="S452">IFERROR(IF(OR(J452="",M452="",F452=""),"",IF(F452="학생부종합",INDEX(종합배치표!$C:$Q,MATCH(J452,종합배치표!$B:$B,0),(MATCH(M452,{"A","B","C","D","E"},0)-1)*3+2),INDEX(교과배치표!$C:$Q,MATCH(J452,교과배치표!$B:$B,0),(MATCH(M452,{"A","B","C","D","E"},0)-1)*3+2))),"")</f>
        <v>1.4</v>
      </c>
      <c r="T452" s="26">
        <f t="array" ref="T452">IFERROR(IF(OR(J452="",M452="",F452=""),"",IF(F452="학생부종합",INDEX(종합배치표!$C:$Q,MATCH(J452,종합배치표!$B:$B,0),(MATCH(M452,{"A","B","C","D","E"},0)-1)*3+3),INDEX(교과배치표!$C:$Q,MATCH(J452,교과배치표!$B:$B,0),(MATCH(M452,{"A","B","C","D","E"},0)-1)*3+3))),"")</f>
        <v>1.3299999999999998</v>
      </c>
      <c r="V452" s="140">
        <f t="shared" si="19"/>
        <v>2.7</v>
      </c>
      <c r="W452" s="141" t="str">
        <f t="shared" si="20"/>
        <v>상향</v>
      </c>
    </row>
    <row r="453" spans="2:23" ht="14.25" customHeight="1">
      <c r="B453" s="20">
        <v>2467</v>
      </c>
      <c r="C453" s="21" t="s">
        <v>22</v>
      </c>
      <c r="D453" s="21" t="s">
        <v>22</v>
      </c>
      <c r="E453" s="21" t="s">
        <v>191</v>
      </c>
      <c r="F453" s="21" t="s">
        <v>68</v>
      </c>
      <c r="G453" s="21" t="s">
        <v>246</v>
      </c>
      <c r="H453" s="21" t="s">
        <v>130</v>
      </c>
      <c r="I453" s="21" t="s">
        <v>60</v>
      </c>
      <c r="J453" s="33" t="s">
        <v>284</v>
      </c>
      <c r="K453" s="24">
        <v>3</v>
      </c>
      <c r="M453" s="25" t="str">
        <f>IF(I453="","",IF(I453="인문",성적입력!$C$8,성적입력!$C$9))</f>
        <v>A</v>
      </c>
      <c r="N453" s="26">
        <f>성적입력!$C$15</f>
        <v>3</v>
      </c>
      <c r="P453" s="27" t="str">
        <f t="shared" ref="P453:P516" si="21">IF(OR(J453="",N453="",M453=""),"",IF(N453&lt;=T453,"안정",IF(N453&lt;=S453,"적정",IF(N453&lt;=R453,"소신","상향"))))</f>
        <v>상향</v>
      </c>
      <c r="R453" s="26">
        <f t="array" ref="R453">IFERROR(IF(OR(J453="",M453="",F453=""),"",IF(F453="학생부종합",INDEX(종합배치표!$C:$Q,MATCH(J453,종합배치표!$B:$B,0),(MATCH(M453,{"A","B","C","D","E"},0)-1)*3+1),INDEX(교과배치표!$C:$Q,MATCH(J453,교과배치표!$B:$B,0),(MATCH(M453,{"A","B","C","D","E"},0)-1)*3+1))),"")</f>
        <v>1.57</v>
      </c>
      <c r="S453" s="26">
        <f t="array" ref="S453">IFERROR(IF(OR(J453="",M453="",F453=""),"",IF(F453="학생부종합",INDEX(종합배치표!$C:$Q,MATCH(J453,종합배치표!$B:$B,0),(MATCH(M453,{"A","B","C","D","E"},0)-1)*3+2),INDEX(교과배치표!$C:$Q,MATCH(J453,교과배치표!$B:$B,0),(MATCH(M453,{"A","B","C","D","E"},0)-1)*3+2))),"")</f>
        <v>1.5</v>
      </c>
      <c r="T453" s="26">
        <f t="array" ref="T453">IFERROR(IF(OR(J453="",M453="",F453=""),"",IF(F453="학생부종합",INDEX(종합배치표!$C:$Q,MATCH(J453,종합배치표!$B:$B,0),(MATCH(M453,{"A","B","C","D","E"},0)-1)*3+3),INDEX(교과배치표!$C:$Q,MATCH(J453,교과배치표!$B:$B,0),(MATCH(M453,{"A","B","C","D","E"},0)-1)*3+3))),"")</f>
        <v>1.43</v>
      </c>
      <c r="V453" s="140">
        <f t="shared" ref="V453:V516" si="22">$W$2</f>
        <v>2.7</v>
      </c>
      <c r="W453" s="141" t="str">
        <f t="shared" ref="W453:W516" si="23">IF(OR(J453="",V453="",M453=""),"",IF(V453&lt;=T453,"안정",IF(V453&lt;=S453,"적정",IF(V453&lt;=R453,"소신","상향"))))</f>
        <v>상향</v>
      </c>
    </row>
    <row r="454" spans="2:23" ht="14.25" customHeight="1">
      <c r="B454" s="20">
        <v>2473</v>
      </c>
      <c r="C454" s="21" t="s">
        <v>22</v>
      </c>
      <c r="D454" s="21" t="s">
        <v>22</v>
      </c>
      <c r="E454" s="21" t="s">
        <v>191</v>
      </c>
      <c r="F454" s="21" t="s">
        <v>68</v>
      </c>
      <c r="G454" s="21" t="s">
        <v>246</v>
      </c>
      <c r="H454" s="21" t="s">
        <v>205</v>
      </c>
      <c r="I454" s="21" t="s">
        <v>60</v>
      </c>
      <c r="J454" s="33" t="s">
        <v>281</v>
      </c>
      <c r="K454" s="24">
        <v>10</v>
      </c>
      <c r="M454" s="25" t="str">
        <f>IF(I454="","",IF(I454="인문",성적입력!$C$8,성적입력!$C$9))</f>
        <v>A</v>
      </c>
      <c r="N454" s="26">
        <f>성적입력!$C$15</f>
        <v>3</v>
      </c>
      <c r="P454" s="27" t="str">
        <f t="shared" si="21"/>
        <v>상향</v>
      </c>
      <c r="R454" s="26">
        <f t="array" ref="R454">IFERROR(IF(OR(J454="",M454="",F454=""),"",IF(F454="학생부종합",INDEX(종합배치표!$C:$Q,MATCH(J454,종합배치표!$B:$B,0),(MATCH(M454,{"A","B","C","D","E"},0)-1)*3+1),INDEX(교과배치표!$C:$Q,MATCH(J454,교과배치표!$B:$B,0),(MATCH(M454,{"A","B","C","D","E"},0)-1)*3+1))),"")</f>
        <v>1.47</v>
      </c>
      <c r="S454" s="26">
        <f t="array" ref="S454">IFERROR(IF(OR(J454="",M454="",F454=""),"",IF(F454="학생부종합",INDEX(종합배치표!$C:$Q,MATCH(J454,종합배치표!$B:$B,0),(MATCH(M454,{"A","B","C","D","E"},0)-1)*3+2),INDEX(교과배치표!$C:$Q,MATCH(J454,교과배치표!$B:$B,0),(MATCH(M454,{"A","B","C","D","E"},0)-1)*3+2))),"")</f>
        <v>1.4</v>
      </c>
      <c r="T454" s="26">
        <f t="array" ref="T454">IFERROR(IF(OR(J454="",M454="",F454=""),"",IF(F454="학생부종합",INDEX(종합배치표!$C:$Q,MATCH(J454,종합배치표!$B:$B,0),(MATCH(M454,{"A","B","C","D","E"},0)-1)*3+3),INDEX(교과배치표!$C:$Q,MATCH(J454,교과배치표!$B:$B,0),(MATCH(M454,{"A","B","C","D","E"},0)-1)*3+3))),"")</f>
        <v>1.3299999999999998</v>
      </c>
      <c r="V454" s="140">
        <f t="shared" si="22"/>
        <v>2.7</v>
      </c>
      <c r="W454" s="141" t="str">
        <f t="shared" si="23"/>
        <v>상향</v>
      </c>
    </row>
    <row r="455" spans="2:23" ht="14.25" customHeight="1">
      <c r="B455" s="20">
        <v>2483</v>
      </c>
      <c r="C455" s="21" t="s">
        <v>22</v>
      </c>
      <c r="D455" s="21" t="s">
        <v>22</v>
      </c>
      <c r="E455" s="21" t="s">
        <v>191</v>
      </c>
      <c r="F455" s="21" t="s">
        <v>68</v>
      </c>
      <c r="G455" s="21" t="s">
        <v>246</v>
      </c>
      <c r="H455" s="21" t="s">
        <v>206</v>
      </c>
      <c r="I455" s="21" t="s">
        <v>60</v>
      </c>
      <c r="J455" s="33" t="s">
        <v>281</v>
      </c>
      <c r="K455" s="24">
        <v>10</v>
      </c>
      <c r="M455" s="25" t="str">
        <f>IF(I455="","",IF(I455="인문",성적입력!$C$8,성적입력!$C$9))</f>
        <v>A</v>
      </c>
      <c r="N455" s="26">
        <f>성적입력!$C$15</f>
        <v>3</v>
      </c>
      <c r="P455" s="27" t="str">
        <f t="shared" si="21"/>
        <v>상향</v>
      </c>
      <c r="R455" s="26">
        <f t="array" ref="R455">IFERROR(IF(OR(J455="",M455="",F455=""),"",IF(F455="학생부종합",INDEX(종합배치표!$C:$Q,MATCH(J455,종합배치표!$B:$B,0),(MATCH(M455,{"A","B","C","D","E"},0)-1)*3+1),INDEX(교과배치표!$C:$Q,MATCH(J455,교과배치표!$B:$B,0),(MATCH(M455,{"A","B","C","D","E"},0)-1)*3+1))),"")</f>
        <v>1.47</v>
      </c>
      <c r="S455" s="26">
        <f t="array" ref="S455">IFERROR(IF(OR(J455="",M455="",F455=""),"",IF(F455="학생부종합",INDEX(종합배치표!$C:$Q,MATCH(J455,종합배치표!$B:$B,0),(MATCH(M455,{"A","B","C","D","E"},0)-1)*3+2),INDEX(교과배치표!$C:$Q,MATCH(J455,교과배치표!$B:$B,0),(MATCH(M455,{"A","B","C","D","E"},0)-1)*3+2))),"")</f>
        <v>1.4</v>
      </c>
      <c r="T455" s="26">
        <f t="array" ref="T455">IFERROR(IF(OR(J455="",M455="",F455=""),"",IF(F455="학생부종합",INDEX(종합배치표!$C:$Q,MATCH(J455,종합배치표!$B:$B,0),(MATCH(M455,{"A","B","C","D","E"},0)-1)*3+3),INDEX(교과배치표!$C:$Q,MATCH(J455,교과배치표!$B:$B,0),(MATCH(M455,{"A","B","C","D","E"},0)-1)*3+3))),"")</f>
        <v>1.3299999999999998</v>
      </c>
      <c r="V455" s="140">
        <f t="shared" si="22"/>
        <v>2.7</v>
      </c>
      <c r="W455" s="141" t="str">
        <f t="shared" si="23"/>
        <v>상향</v>
      </c>
    </row>
    <row r="456" spans="2:23" ht="14.25" customHeight="1">
      <c r="B456" s="20">
        <v>2486</v>
      </c>
      <c r="C456" s="21" t="s">
        <v>22</v>
      </c>
      <c r="D456" s="21" t="s">
        <v>22</v>
      </c>
      <c r="E456" s="21" t="s">
        <v>191</v>
      </c>
      <c r="F456" s="21" t="s">
        <v>68</v>
      </c>
      <c r="G456" s="21" t="s">
        <v>246</v>
      </c>
      <c r="H456" s="21" t="s">
        <v>121</v>
      </c>
      <c r="I456" s="21" t="s">
        <v>60</v>
      </c>
      <c r="J456" s="33" t="s">
        <v>281</v>
      </c>
      <c r="K456" s="24">
        <v>10</v>
      </c>
      <c r="M456" s="25" t="str">
        <f>IF(I456="","",IF(I456="인문",성적입력!$C$8,성적입력!$C$9))</f>
        <v>A</v>
      </c>
      <c r="N456" s="26">
        <f>성적입력!$C$15</f>
        <v>3</v>
      </c>
      <c r="P456" s="27" t="str">
        <f t="shared" si="21"/>
        <v>상향</v>
      </c>
      <c r="R456" s="26">
        <f t="array" ref="R456">IFERROR(IF(OR(J456="",M456="",F456=""),"",IF(F456="학생부종합",INDEX(종합배치표!$C:$Q,MATCH(J456,종합배치표!$B:$B,0),(MATCH(M456,{"A","B","C","D","E"},0)-1)*3+1),INDEX(교과배치표!$C:$Q,MATCH(J456,교과배치표!$B:$B,0),(MATCH(M456,{"A","B","C","D","E"},0)-1)*3+1))),"")</f>
        <v>1.47</v>
      </c>
      <c r="S456" s="26">
        <f t="array" ref="S456">IFERROR(IF(OR(J456="",M456="",F456=""),"",IF(F456="학생부종합",INDEX(종합배치표!$C:$Q,MATCH(J456,종합배치표!$B:$B,0),(MATCH(M456,{"A","B","C","D","E"},0)-1)*3+2),INDEX(교과배치표!$C:$Q,MATCH(J456,교과배치표!$B:$B,0),(MATCH(M456,{"A","B","C","D","E"},0)-1)*3+2))),"")</f>
        <v>1.4</v>
      </c>
      <c r="T456" s="26">
        <f t="array" ref="T456">IFERROR(IF(OR(J456="",M456="",F456=""),"",IF(F456="학생부종합",INDEX(종합배치표!$C:$Q,MATCH(J456,종합배치표!$B:$B,0),(MATCH(M456,{"A","B","C","D","E"},0)-1)*3+3),INDEX(교과배치표!$C:$Q,MATCH(J456,교과배치표!$B:$B,0),(MATCH(M456,{"A","B","C","D","E"},0)-1)*3+3))),"")</f>
        <v>1.3299999999999998</v>
      </c>
      <c r="V456" s="140">
        <f t="shared" si="22"/>
        <v>2.7</v>
      </c>
      <c r="W456" s="141" t="str">
        <f t="shared" si="23"/>
        <v>상향</v>
      </c>
    </row>
    <row r="457" spans="2:23" ht="14.25" customHeight="1">
      <c r="B457" s="20">
        <v>2620</v>
      </c>
      <c r="C457" s="21" t="s">
        <v>22</v>
      </c>
      <c r="D457" s="21" t="s">
        <v>22</v>
      </c>
      <c r="E457" s="21" t="s">
        <v>258</v>
      </c>
      <c r="F457" s="21" t="s">
        <v>24</v>
      </c>
      <c r="G457" s="21" t="s">
        <v>192</v>
      </c>
      <c r="H457" s="21" t="s">
        <v>115</v>
      </c>
      <c r="I457" s="21" t="s">
        <v>60</v>
      </c>
      <c r="J457" s="33" t="s">
        <v>279</v>
      </c>
      <c r="K457" s="24">
        <v>27</v>
      </c>
      <c r="M457" s="25" t="str">
        <f>IF(I457="","",IF(I457="인문",성적입력!$C$8,성적입력!$C$9))</f>
        <v>A</v>
      </c>
      <c r="N457" s="26">
        <f>성적입력!$C$15</f>
        <v>3</v>
      </c>
      <c r="P457" s="27" t="str">
        <f t="shared" si="21"/>
        <v>소신</v>
      </c>
      <c r="R457" s="26">
        <f t="array" ref="R457">IFERROR(IF(OR(J457="",M457="",F457=""),"",IF(F457="학생부종합",INDEX(종합배치표!$C:$Q,MATCH(J457,종합배치표!$B:$B,0),(MATCH(M457,{"A","B","C","D","E"},0)-1)*3+1),INDEX(교과배치표!$C:$Q,MATCH(J457,교과배치표!$B:$B,0),(MATCH(M457,{"A","B","C","D","E"},0)-1)*3+1))),"")</f>
        <v>3.15</v>
      </c>
      <c r="S457" s="26">
        <f t="array" ref="S457">IFERROR(IF(OR(J457="",M457="",F457=""),"",IF(F457="학생부종합",INDEX(종합배치표!$C:$Q,MATCH(J457,종합배치표!$B:$B,0),(MATCH(M457,{"A","B","C","D","E"},0)-1)*3+2),INDEX(교과배치표!$C:$Q,MATCH(J457,교과배치표!$B:$B,0),(MATCH(M457,{"A","B","C","D","E"},0)-1)*3+2))),"")</f>
        <v>2.85</v>
      </c>
      <c r="T457" s="26">
        <f t="array" ref="T457">IFERROR(IF(OR(J457="",M457="",F457=""),"",IF(F457="학생부종합",INDEX(종합배치표!$C:$Q,MATCH(J457,종합배치표!$B:$B,0),(MATCH(M457,{"A","B","C","D","E"},0)-1)*3+3),INDEX(교과배치표!$C:$Q,MATCH(J457,교과배치표!$B:$B,0),(MATCH(M457,{"A","B","C","D","E"},0)-1)*3+3))),"")</f>
        <v>2.5500000000000003</v>
      </c>
      <c r="V457" s="140">
        <f t="shared" si="22"/>
        <v>2.7</v>
      </c>
      <c r="W457" s="141" t="str">
        <f t="shared" si="23"/>
        <v>적정</v>
      </c>
    </row>
    <row r="458" spans="2:23" ht="14.25" customHeight="1">
      <c r="B458" s="20">
        <v>2627</v>
      </c>
      <c r="C458" s="21" t="s">
        <v>22</v>
      </c>
      <c r="D458" s="21" t="s">
        <v>22</v>
      </c>
      <c r="E458" s="21" t="s">
        <v>258</v>
      </c>
      <c r="F458" s="21" t="s">
        <v>24</v>
      </c>
      <c r="G458" s="21" t="s">
        <v>192</v>
      </c>
      <c r="H458" s="21" t="s">
        <v>285</v>
      </c>
      <c r="I458" s="21" t="s">
        <v>60</v>
      </c>
      <c r="J458" s="33" t="s">
        <v>279</v>
      </c>
      <c r="K458" s="24">
        <v>16</v>
      </c>
      <c r="M458" s="25" t="str">
        <f>IF(I458="","",IF(I458="인문",성적입력!$C$8,성적입력!$C$9))</f>
        <v>A</v>
      </c>
      <c r="N458" s="26">
        <f>성적입력!$C$15</f>
        <v>3</v>
      </c>
      <c r="P458" s="27" t="str">
        <f t="shared" si="21"/>
        <v>소신</v>
      </c>
      <c r="R458" s="26">
        <f t="array" ref="R458">IFERROR(IF(OR(J458="",M458="",F458=""),"",IF(F458="학생부종합",INDEX(종합배치표!$C:$Q,MATCH(J458,종합배치표!$B:$B,0),(MATCH(M458,{"A","B","C","D","E"},0)-1)*3+1),INDEX(교과배치표!$C:$Q,MATCH(J458,교과배치표!$B:$B,0),(MATCH(M458,{"A","B","C","D","E"},0)-1)*3+1))),"")</f>
        <v>3.15</v>
      </c>
      <c r="S458" s="26">
        <f t="array" ref="S458">IFERROR(IF(OR(J458="",M458="",F458=""),"",IF(F458="학생부종합",INDEX(종합배치표!$C:$Q,MATCH(J458,종합배치표!$B:$B,0),(MATCH(M458,{"A","B","C","D","E"},0)-1)*3+2),INDEX(교과배치표!$C:$Q,MATCH(J458,교과배치표!$B:$B,0),(MATCH(M458,{"A","B","C","D","E"},0)-1)*3+2))),"")</f>
        <v>2.85</v>
      </c>
      <c r="T458" s="26">
        <f t="array" ref="T458">IFERROR(IF(OR(J458="",M458="",F458=""),"",IF(F458="학생부종합",INDEX(종합배치표!$C:$Q,MATCH(J458,종합배치표!$B:$B,0),(MATCH(M458,{"A","B","C","D","E"},0)-1)*3+3),INDEX(교과배치표!$C:$Q,MATCH(J458,교과배치표!$B:$B,0),(MATCH(M458,{"A","B","C","D","E"},0)-1)*3+3))),"")</f>
        <v>2.5500000000000003</v>
      </c>
      <c r="V458" s="140">
        <f t="shared" si="22"/>
        <v>2.7</v>
      </c>
      <c r="W458" s="141" t="str">
        <f t="shared" si="23"/>
        <v>적정</v>
      </c>
    </row>
    <row r="459" spans="2:23" ht="14.25" customHeight="1">
      <c r="B459" s="20">
        <v>2679</v>
      </c>
      <c r="C459" s="21" t="s">
        <v>22</v>
      </c>
      <c r="D459" s="21" t="s">
        <v>22</v>
      </c>
      <c r="E459" s="21" t="s">
        <v>258</v>
      </c>
      <c r="F459" s="21" t="s">
        <v>24</v>
      </c>
      <c r="G459" s="21" t="s">
        <v>192</v>
      </c>
      <c r="H459" s="21" t="s">
        <v>286</v>
      </c>
      <c r="I459" s="21" t="s">
        <v>60</v>
      </c>
      <c r="J459" s="33" t="s">
        <v>279</v>
      </c>
      <c r="K459" s="24">
        <v>37</v>
      </c>
      <c r="M459" s="25" t="str">
        <f>IF(I459="","",IF(I459="인문",성적입력!$C$8,성적입력!$C$9))</f>
        <v>A</v>
      </c>
      <c r="N459" s="26">
        <f>성적입력!$C$15</f>
        <v>3</v>
      </c>
      <c r="P459" s="27" t="str">
        <f t="shared" si="21"/>
        <v>소신</v>
      </c>
      <c r="R459" s="26">
        <f t="array" ref="R459">IFERROR(IF(OR(J459="",M459="",F459=""),"",IF(F459="학생부종합",INDEX(종합배치표!$C:$Q,MATCH(J459,종합배치표!$B:$B,0),(MATCH(M459,{"A","B","C","D","E"},0)-1)*3+1),INDEX(교과배치표!$C:$Q,MATCH(J459,교과배치표!$B:$B,0),(MATCH(M459,{"A","B","C","D","E"},0)-1)*3+1))),"")</f>
        <v>3.15</v>
      </c>
      <c r="S459" s="26">
        <f t="array" ref="S459">IFERROR(IF(OR(J459="",M459="",F459=""),"",IF(F459="학생부종합",INDEX(종합배치표!$C:$Q,MATCH(J459,종합배치표!$B:$B,0),(MATCH(M459,{"A","B","C","D","E"},0)-1)*3+2),INDEX(교과배치표!$C:$Q,MATCH(J459,교과배치표!$B:$B,0),(MATCH(M459,{"A","B","C","D","E"},0)-1)*3+2))),"")</f>
        <v>2.85</v>
      </c>
      <c r="T459" s="26">
        <f t="array" ref="T459">IFERROR(IF(OR(J459="",M459="",F459=""),"",IF(F459="학생부종합",INDEX(종합배치표!$C:$Q,MATCH(J459,종합배치표!$B:$B,0),(MATCH(M459,{"A","B","C","D","E"},0)-1)*3+3),INDEX(교과배치표!$C:$Q,MATCH(J459,교과배치표!$B:$B,0),(MATCH(M459,{"A","B","C","D","E"},0)-1)*3+3))),"")</f>
        <v>2.5500000000000003</v>
      </c>
      <c r="V459" s="140">
        <f t="shared" si="22"/>
        <v>2.7</v>
      </c>
      <c r="W459" s="141" t="str">
        <f t="shared" si="23"/>
        <v>적정</v>
      </c>
    </row>
    <row r="460" spans="2:23" ht="14.25" customHeight="1">
      <c r="B460" s="20">
        <v>2681</v>
      </c>
      <c r="C460" s="21" t="s">
        <v>22</v>
      </c>
      <c r="D460" s="21" t="s">
        <v>22</v>
      </c>
      <c r="E460" s="21" t="s">
        <v>258</v>
      </c>
      <c r="F460" s="21" t="s">
        <v>24</v>
      </c>
      <c r="G460" s="21" t="s">
        <v>192</v>
      </c>
      <c r="H460" s="21" t="s">
        <v>287</v>
      </c>
      <c r="I460" s="21" t="s">
        <v>60</v>
      </c>
      <c r="J460" s="33" t="s">
        <v>279</v>
      </c>
      <c r="K460" s="24">
        <v>80</v>
      </c>
      <c r="M460" s="25" t="str">
        <f>IF(I460="","",IF(I460="인문",성적입력!$C$8,성적입력!$C$9))</f>
        <v>A</v>
      </c>
      <c r="N460" s="26">
        <f>성적입력!$C$15</f>
        <v>3</v>
      </c>
      <c r="P460" s="27" t="str">
        <f t="shared" si="21"/>
        <v>소신</v>
      </c>
      <c r="R460" s="26">
        <f t="array" ref="R460">IFERROR(IF(OR(J460="",M460="",F460=""),"",IF(F460="학생부종합",INDEX(종합배치표!$C:$Q,MATCH(J460,종합배치표!$B:$B,0),(MATCH(M460,{"A","B","C","D","E"},0)-1)*3+1),INDEX(교과배치표!$C:$Q,MATCH(J460,교과배치표!$B:$B,0),(MATCH(M460,{"A","B","C","D","E"},0)-1)*3+1))),"")</f>
        <v>3.15</v>
      </c>
      <c r="S460" s="26">
        <f t="array" ref="S460">IFERROR(IF(OR(J460="",M460="",F460=""),"",IF(F460="학생부종합",INDEX(종합배치표!$C:$Q,MATCH(J460,종합배치표!$B:$B,0),(MATCH(M460,{"A","B","C","D","E"},0)-1)*3+2),INDEX(교과배치표!$C:$Q,MATCH(J460,교과배치표!$B:$B,0),(MATCH(M460,{"A","B","C","D","E"},0)-1)*3+2))),"")</f>
        <v>2.85</v>
      </c>
      <c r="T460" s="26">
        <f t="array" ref="T460">IFERROR(IF(OR(J460="",M460="",F460=""),"",IF(F460="학생부종합",INDEX(종합배치표!$C:$Q,MATCH(J460,종합배치표!$B:$B,0),(MATCH(M460,{"A","B","C","D","E"},0)-1)*3+3),INDEX(교과배치표!$C:$Q,MATCH(J460,교과배치표!$B:$B,0),(MATCH(M460,{"A","B","C","D","E"},0)-1)*3+3))),"")</f>
        <v>2.5500000000000003</v>
      </c>
      <c r="V460" s="140">
        <f t="shared" si="22"/>
        <v>2.7</v>
      </c>
      <c r="W460" s="141" t="str">
        <f t="shared" si="23"/>
        <v>적정</v>
      </c>
    </row>
    <row r="461" spans="2:23" ht="14.25" customHeight="1">
      <c r="B461" s="20">
        <v>2701</v>
      </c>
      <c r="C461" s="21" t="s">
        <v>22</v>
      </c>
      <c r="D461" s="21" t="s">
        <v>22</v>
      </c>
      <c r="E461" s="21" t="s">
        <v>258</v>
      </c>
      <c r="F461" s="21" t="s">
        <v>24</v>
      </c>
      <c r="G461" s="21" t="s">
        <v>192</v>
      </c>
      <c r="H461" s="21" t="s">
        <v>288</v>
      </c>
      <c r="I461" s="21" t="s">
        <v>60</v>
      </c>
      <c r="J461" s="33" t="s">
        <v>279</v>
      </c>
      <c r="K461" s="24">
        <v>98</v>
      </c>
      <c r="M461" s="25" t="str">
        <f>IF(I461="","",IF(I461="인문",성적입력!$C$8,성적입력!$C$9))</f>
        <v>A</v>
      </c>
      <c r="N461" s="26">
        <f>성적입력!$C$15</f>
        <v>3</v>
      </c>
      <c r="P461" s="27" t="str">
        <f t="shared" si="21"/>
        <v>소신</v>
      </c>
      <c r="R461" s="26">
        <f t="array" ref="R461">IFERROR(IF(OR(J461="",M461="",F461=""),"",IF(F461="학생부종합",INDEX(종합배치표!$C:$Q,MATCH(J461,종합배치표!$B:$B,0),(MATCH(M461,{"A","B","C","D","E"},0)-1)*3+1),INDEX(교과배치표!$C:$Q,MATCH(J461,교과배치표!$B:$B,0),(MATCH(M461,{"A","B","C","D","E"},0)-1)*3+1))),"")</f>
        <v>3.15</v>
      </c>
      <c r="S461" s="26">
        <f t="array" ref="S461">IFERROR(IF(OR(J461="",M461="",F461=""),"",IF(F461="학생부종합",INDEX(종합배치표!$C:$Q,MATCH(J461,종합배치표!$B:$B,0),(MATCH(M461,{"A","B","C","D","E"},0)-1)*3+2),INDEX(교과배치표!$C:$Q,MATCH(J461,교과배치표!$B:$B,0),(MATCH(M461,{"A","B","C","D","E"},0)-1)*3+2))),"")</f>
        <v>2.85</v>
      </c>
      <c r="T461" s="26">
        <f t="array" ref="T461">IFERROR(IF(OR(J461="",M461="",F461=""),"",IF(F461="학생부종합",INDEX(종합배치표!$C:$Q,MATCH(J461,종합배치표!$B:$B,0),(MATCH(M461,{"A","B","C","D","E"},0)-1)*3+3),INDEX(교과배치표!$C:$Q,MATCH(J461,교과배치표!$B:$B,0),(MATCH(M461,{"A","B","C","D","E"},0)-1)*3+3))),"")</f>
        <v>2.5500000000000003</v>
      </c>
      <c r="V461" s="140">
        <f t="shared" si="22"/>
        <v>2.7</v>
      </c>
      <c r="W461" s="141" t="str">
        <f t="shared" si="23"/>
        <v>적정</v>
      </c>
    </row>
    <row r="462" spans="2:23" ht="14.25" customHeight="1">
      <c r="B462" s="20">
        <v>2707</v>
      </c>
      <c r="C462" s="21" t="s">
        <v>22</v>
      </c>
      <c r="D462" s="21" t="s">
        <v>22</v>
      </c>
      <c r="E462" s="21" t="s">
        <v>258</v>
      </c>
      <c r="F462" s="21" t="s">
        <v>24</v>
      </c>
      <c r="G462" s="21" t="s">
        <v>192</v>
      </c>
      <c r="H462" s="21" t="s">
        <v>107</v>
      </c>
      <c r="I462" s="21" t="s">
        <v>60</v>
      </c>
      <c r="J462" s="33" t="s">
        <v>279</v>
      </c>
      <c r="K462" s="24">
        <v>36</v>
      </c>
      <c r="M462" s="25" t="str">
        <f>IF(I462="","",IF(I462="인문",성적입력!$C$8,성적입력!$C$9))</f>
        <v>A</v>
      </c>
      <c r="N462" s="26">
        <f>성적입력!$C$15</f>
        <v>3</v>
      </c>
      <c r="P462" s="27" t="str">
        <f t="shared" si="21"/>
        <v>소신</v>
      </c>
      <c r="R462" s="26">
        <f t="array" ref="R462">IFERROR(IF(OR(J462="",M462="",F462=""),"",IF(F462="학생부종합",INDEX(종합배치표!$C:$Q,MATCH(J462,종합배치표!$B:$B,0),(MATCH(M462,{"A","B","C","D","E"},0)-1)*3+1),INDEX(교과배치표!$C:$Q,MATCH(J462,교과배치표!$B:$B,0),(MATCH(M462,{"A","B","C","D","E"},0)-1)*3+1))),"")</f>
        <v>3.15</v>
      </c>
      <c r="S462" s="26">
        <f t="array" ref="S462">IFERROR(IF(OR(J462="",M462="",F462=""),"",IF(F462="학생부종합",INDEX(종합배치표!$C:$Q,MATCH(J462,종합배치표!$B:$B,0),(MATCH(M462,{"A","B","C","D","E"},0)-1)*3+2),INDEX(교과배치표!$C:$Q,MATCH(J462,교과배치표!$B:$B,0),(MATCH(M462,{"A","B","C","D","E"},0)-1)*3+2))),"")</f>
        <v>2.85</v>
      </c>
      <c r="T462" s="26">
        <f t="array" ref="T462">IFERROR(IF(OR(J462="",M462="",F462=""),"",IF(F462="학생부종합",INDEX(종합배치표!$C:$Q,MATCH(J462,종합배치표!$B:$B,0),(MATCH(M462,{"A","B","C","D","E"},0)-1)*3+3),INDEX(교과배치표!$C:$Q,MATCH(J462,교과배치표!$B:$B,0),(MATCH(M462,{"A","B","C","D","E"},0)-1)*3+3))),"")</f>
        <v>2.5500000000000003</v>
      </c>
      <c r="V462" s="140">
        <f t="shared" si="22"/>
        <v>2.7</v>
      </c>
      <c r="W462" s="141" t="str">
        <f t="shared" si="23"/>
        <v>적정</v>
      </c>
    </row>
    <row r="463" spans="2:23" ht="14.25" customHeight="1">
      <c r="B463" s="20">
        <v>2709</v>
      </c>
      <c r="C463" s="21" t="s">
        <v>22</v>
      </c>
      <c r="D463" s="21" t="s">
        <v>22</v>
      </c>
      <c r="E463" s="21" t="s">
        <v>258</v>
      </c>
      <c r="F463" s="21" t="s">
        <v>24</v>
      </c>
      <c r="G463" s="21" t="s">
        <v>192</v>
      </c>
      <c r="H463" s="21" t="s">
        <v>33</v>
      </c>
      <c r="I463" s="21" t="s">
        <v>60</v>
      </c>
      <c r="J463" s="33" t="s">
        <v>279</v>
      </c>
      <c r="K463" s="24">
        <v>13</v>
      </c>
      <c r="M463" s="25" t="str">
        <f>IF(I463="","",IF(I463="인문",성적입력!$C$8,성적입력!$C$9))</f>
        <v>A</v>
      </c>
      <c r="N463" s="26">
        <f>성적입력!$C$15</f>
        <v>3</v>
      </c>
      <c r="P463" s="27" t="str">
        <f t="shared" si="21"/>
        <v>소신</v>
      </c>
      <c r="R463" s="26">
        <f t="array" ref="R463">IFERROR(IF(OR(J463="",M463="",F463=""),"",IF(F463="학생부종합",INDEX(종합배치표!$C:$Q,MATCH(J463,종합배치표!$B:$B,0),(MATCH(M463,{"A","B","C","D","E"},0)-1)*3+1),INDEX(교과배치표!$C:$Q,MATCH(J463,교과배치표!$B:$B,0),(MATCH(M463,{"A","B","C","D","E"},0)-1)*3+1))),"")</f>
        <v>3.15</v>
      </c>
      <c r="S463" s="26">
        <f t="array" ref="S463">IFERROR(IF(OR(J463="",M463="",F463=""),"",IF(F463="학생부종합",INDEX(종합배치표!$C:$Q,MATCH(J463,종합배치표!$B:$B,0),(MATCH(M463,{"A","B","C","D","E"},0)-1)*3+2),INDEX(교과배치표!$C:$Q,MATCH(J463,교과배치표!$B:$B,0),(MATCH(M463,{"A","B","C","D","E"},0)-1)*3+2))),"")</f>
        <v>2.85</v>
      </c>
      <c r="T463" s="26">
        <f t="array" ref="T463">IFERROR(IF(OR(J463="",M463="",F463=""),"",IF(F463="학생부종합",INDEX(종합배치표!$C:$Q,MATCH(J463,종합배치표!$B:$B,0),(MATCH(M463,{"A","B","C","D","E"},0)-1)*3+3),INDEX(교과배치표!$C:$Q,MATCH(J463,교과배치표!$B:$B,0),(MATCH(M463,{"A","B","C","D","E"},0)-1)*3+3))),"")</f>
        <v>2.5500000000000003</v>
      </c>
      <c r="V463" s="140">
        <f t="shared" si="22"/>
        <v>2.7</v>
      </c>
      <c r="W463" s="141" t="str">
        <f t="shared" si="23"/>
        <v>적정</v>
      </c>
    </row>
    <row r="464" spans="2:23" ht="14.25" customHeight="1">
      <c r="B464" s="20">
        <v>2712</v>
      </c>
      <c r="C464" s="21" t="s">
        <v>22</v>
      </c>
      <c r="D464" s="21" t="s">
        <v>22</v>
      </c>
      <c r="E464" s="21" t="s">
        <v>258</v>
      </c>
      <c r="F464" s="21" t="s">
        <v>24</v>
      </c>
      <c r="G464" s="21" t="s">
        <v>192</v>
      </c>
      <c r="H464" s="21" t="s">
        <v>289</v>
      </c>
      <c r="I464" s="21" t="s">
        <v>60</v>
      </c>
      <c r="J464" s="33" t="s">
        <v>279</v>
      </c>
      <c r="K464" s="24">
        <v>18</v>
      </c>
      <c r="M464" s="25" t="str">
        <f>IF(I464="","",IF(I464="인문",성적입력!$C$8,성적입력!$C$9))</f>
        <v>A</v>
      </c>
      <c r="N464" s="26">
        <f>성적입력!$C$15</f>
        <v>3</v>
      </c>
      <c r="P464" s="27" t="str">
        <f t="shared" si="21"/>
        <v>소신</v>
      </c>
      <c r="R464" s="26">
        <f t="array" ref="R464">IFERROR(IF(OR(J464="",M464="",F464=""),"",IF(F464="학생부종합",INDEX(종합배치표!$C:$Q,MATCH(J464,종합배치표!$B:$B,0),(MATCH(M464,{"A","B","C","D","E"},0)-1)*3+1),INDEX(교과배치표!$C:$Q,MATCH(J464,교과배치표!$B:$B,0),(MATCH(M464,{"A","B","C","D","E"},0)-1)*3+1))),"")</f>
        <v>3.15</v>
      </c>
      <c r="S464" s="26">
        <f t="array" ref="S464">IFERROR(IF(OR(J464="",M464="",F464=""),"",IF(F464="학생부종합",INDEX(종합배치표!$C:$Q,MATCH(J464,종합배치표!$B:$B,0),(MATCH(M464,{"A","B","C","D","E"},0)-1)*3+2),INDEX(교과배치표!$C:$Q,MATCH(J464,교과배치표!$B:$B,0),(MATCH(M464,{"A","B","C","D","E"},0)-1)*3+2))),"")</f>
        <v>2.85</v>
      </c>
      <c r="T464" s="26">
        <f t="array" ref="T464">IFERROR(IF(OR(J464="",M464="",F464=""),"",IF(F464="학생부종합",INDEX(종합배치표!$C:$Q,MATCH(J464,종합배치표!$B:$B,0),(MATCH(M464,{"A","B","C","D","E"},0)-1)*3+3),INDEX(교과배치표!$C:$Q,MATCH(J464,교과배치표!$B:$B,0),(MATCH(M464,{"A","B","C","D","E"},0)-1)*3+3))),"")</f>
        <v>2.5500000000000003</v>
      </c>
      <c r="V464" s="140">
        <f t="shared" si="22"/>
        <v>2.7</v>
      </c>
      <c r="W464" s="141" t="str">
        <f t="shared" si="23"/>
        <v>적정</v>
      </c>
    </row>
    <row r="465" spans="2:23" ht="14.25" customHeight="1">
      <c r="B465" s="20">
        <v>2718</v>
      </c>
      <c r="C465" s="21" t="s">
        <v>22</v>
      </c>
      <c r="D465" s="21" t="s">
        <v>22</v>
      </c>
      <c r="E465" s="21" t="s">
        <v>258</v>
      </c>
      <c r="F465" s="21" t="s">
        <v>24</v>
      </c>
      <c r="G465" s="21" t="s">
        <v>192</v>
      </c>
      <c r="H465" s="21" t="s">
        <v>290</v>
      </c>
      <c r="I465" s="21" t="s">
        <v>60</v>
      </c>
      <c r="J465" s="31" t="s">
        <v>279</v>
      </c>
      <c r="K465" s="24">
        <v>41</v>
      </c>
      <c r="M465" s="25" t="str">
        <f>IF(I465="","",IF(I465="인문",성적입력!$C$8,성적입력!$C$9))</f>
        <v>A</v>
      </c>
      <c r="N465" s="26">
        <f>성적입력!$C$15</f>
        <v>3</v>
      </c>
      <c r="P465" s="27" t="str">
        <f t="shared" si="21"/>
        <v>소신</v>
      </c>
      <c r="R465" s="26">
        <f t="array" ref="R465">IFERROR(IF(OR(J465="",M465="",F465=""),"",IF(F465="학생부종합",INDEX(종합배치표!$C:$Q,MATCH(J465,종합배치표!$B:$B,0),(MATCH(M465,{"A","B","C","D","E"},0)-1)*3+1),INDEX(교과배치표!$C:$Q,MATCH(J465,교과배치표!$B:$B,0),(MATCH(M465,{"A","B","C","D","E"},0)-1)*3+1))),"")</f>
        <v>3.15</v>
      </c>
      <c r="S465" s="26">
        <f t="array" ref="S465">IFERROR(IF(OR(J465="",M465="",F465=""),"",IF(F465="학생부종합",INDEX(종합배치표!$C:$Q,MATCH(J465,종합배치표!$B:$B,0),(MATCH(M465,{"A","B","C","D","E"},0)-1)*3+2),INDEX(교과배치표!$C:$Q,MATCH(J465,교과배치표!$B:$B,0),(MATCH(M465,{"A","B","C","D","E"},0)-1)*3+2))),"")</f>
        <v>2.85</v>
      </c>
      <c r="T465" s="26">
        <f t="array" ref="T465">IFERROR(IF(OR(J465="",M465="",F465=""),"",IF(F465="학생부종합",INDEX(종합배치표!$C:$Q,MATCH(J465,종합배치표!$B:$B,0),(MATCH(M465,{"A","B","C","D","E"},0)-1)*3+3),INDEX(교과배치표!$C:$Q,MATCH(J465,교과배치표!$B:$B,0),(MATCH(M465,{"A","B","C","D","E"},0)-1)*3+3))),"")</f>
        <v>2.5500000000000003</v>
      </c>
      <c r="V465" s="140">
        <f t="shared" si="22"/>
        <v>2.7</v>
      </c>
      <c r="W465" s="141" t="str">
        <f t="shared" si="23"/>
        <v>적정</v>
      </c>
    </row>
    <row r="466" spans="2:23" ht="14.25" customHeight="1">
      <c r="B466" s="20">
        <v>2576</v>
      </c>
      <c r="C466" s="21" t="s">
        <v>22</v>
      </c>
      <c r="D466" s="21" t="s">
        <v>22</v>
      </c>
      <c r="E466" s="21" t="s">
        <v>258</v>
      </c>
      <c r="F466" s="21" t="s">
        <v>24</v>
      </c>
      <c r="G466" s="21" t="s">
        <v>192</v>
      </c>
      <c r="H466" s="21" t="s">
        <v>291</v>
      </c>
      <c r="I466" s="21" t="s">
        <v>60</v>
      </c>
      <c r="J466" s="33" t="s">
        <v>292</v>
      </c>
      <c r="K466" s="24">
        <v>26</v>
      </c>
      <c r="M466" s="25" t="str">
        <f>IF(I466="","",IF(I466="인문",성적입력!$C$8,성적입력!$C$9))</f>
        <v>A</v>
      </c>
      <c r="N466" s="26">
        <f>성적입력!$C$15</f>
        <v>3</v>
      </c>
      <c r="P466" s="27" t="str">
        <f t="shared" si="21"/>
        <v>소신</v>
      </c>
      <c r="R466" s="26">
        <f t="array" ref="R466">IFERROR(IF(OR(J466="",M466="",F466=""),"",IF(F466="학생부종합",INDEX(종합배치표!$C:$Q,MATCH(J466,종합배치표!$B:$B,0),(MATCH(M466,{"A","B","C","D","E"},0)-1)*3+1),INDEX(교과배치표!$C:$Q,MATCH(J466,교과배치표!$B:$B,0),(MATCH(M466,{"A","B","C","D","E"},0)-1)*3+1))),"")</f>
        <v>3.25</v>
      </c>
      <c r="S466" s="26">
        <f t="array" ref="S466">IFERROR(IF(OR(J466="",M466="",F466=""),"",IF(F466="학생부종합",INDEX(종합배치표!$C:$Q,MATCH(J466,종합배치표!$B:$B,0),(MATCH(M466,{"A","B","C","D","E"},0)-1)*3+2),INDEX(교과배치표!$C:$Q,MATCH(J466,교과배치표!$B:$B,0),(MATCH(M466,{"A","B","C","D","E"},0)-1)*3+2))),"")</f>
        <v>2.95</v>
      </c>
      <c r="T466" s="26">
        <f t="array" ref="T466">IFERROR(IF(OR(J466="",M466="",F466=""),"",IF(F466="학생부종합",INDEX(종합배치표!$C:$Q,MATCH(J466,종합배치표!$B:$B,0),(MATCH(M466,{"A","B","C","D","E"},0)-1)*3+3),INDEX(교과배치표!$C:$Q,MATCH(J466,교과배치표!$B:$B,0),(MATCH(M466,{"A","B","C","D","E"},0)-1)*3+3))),"")</f>
        <v>2.6500000000000004</v>
      </c>
      <c r="V466" s="140">
        <f t="shared" si="22"/>
        <v>2.7</v>
      </c>
      <c r="W466" s="141" t="str">
        <f t="shared" si="23"/>
        <v>적정</v>
      </c>
    </row>
    <row r="467" spans="2:23" ht="14.25" customHeight="1">
      <c r="B467" s="20">
        <v>2578</v>
      </c>
      <c r="C467" s="21" t="s">
        <v>22</v>
      </c>
      <c r="D467" s="21" t="s">
        <v>22</v>
      </c>
      <c r="E467" s="21" t="s">
        <v>258</v>
      </c>
      <c r="F467" s="21" t="s">
        <v>24</v>
      </c>
      <c r="G467" s="21" t="s">
        <v>192</v>
      </c>
      <c r="H467" s="21" t="s">
        <v>124</v>
      </c>
      <c r="I467" s="21" t="s">
        <v>60</v>
      </c>
      <c r="J467" s="33" t="s">
        <v>292</v>
      </c>
      <c r="K467" s="24">
        <v>25</v>
      </c>
      <c r="M467" s="25" t="str">
        <f>IF(I467="","",IF(I467="인문",성적입력!$C$8,성적입력!$C$9))</f>
        <v>A</v>
      </c>
      <c r="N467" s="26">
        <f>성적입력!$C$15</f>
        <v>3</v>
      </c>
      <c r="P467" s="27" t="str">
        <f t="shared" si="21"/>
        <v>소신</v>
      </c>
      <c r="R467" s="26">
        <f t="array" ref="R467">IFERROR(IF(OR(J467="",M467="",F467=""),"",IF(F467="학생부종합",INDEX(종합배치표!$C:$Q,MATCH(J467,종합배치표!$B:$B,0),(MATCH(M467,{"A","B","C","D","E"},0)-1)*3+1),INDEX(교과배치표!$C:$Q,MATCH(J467,교과배치표!$B:$B,0),(MATCH(M467,{"A","B","C","D","E"},0)-1)*3+1))),"")</f>
        <v>3.25</v>
      </c>
      <c r="S467" s="26">
        <f t="array" ref="S467">IFERROR(IF(OR(J467="",M467="",F467=""),"",IF(F467="학생부종합",INDEX(종합배치표!$C:$Q,MATCH(J467,종합배치표!$B:$B,0),(MATCH(M467,{"A","B","C","D","E"},0)-1)*3+2),INDEX(교과배치표!$C:$Q,MATCH(J467,교과배치표!$B:$B,0),(MATCH(M467,{"A","B","C","D","E"},0)-1)*3+2))),"")</f>
        <v>2.95</v>
      </c>
      <c r="T467" s="26">
        <f t="array" ref="T467">IFERROR(IF(OR(J467="",M467="",F467=""),"",IF(F467="학생부종합",INDEX(종합배치표!$C:$Q,MATCH(J467,종합배치표!$B:$B,0),(MATCH(M467,{"A","B","C","D","E"},0)-1)*3+3),INDEX(교과배치표!$C:$Q,MATCH(J467,교과배치표!$B:$B,0),(MATCH(M467,{"A","B","C","D","E"},0)-1)*3+3))),"")</f>
        <v>2.6500000000000004</v>
      </c>
      <c r="V467" s="140">
        <f t="shared" si="22"/>
        <v>2.7</v>
      </c>
      <c r="W467" s="141" t="str">
        <f t="shared" si="23"/>
        <v>적정</v>
      </c>
    </row>
    <row r="468" spans="2:23" ht="14.25" customHeight="1">
      <c r="B468" s="20">
        <v>2602</v>
      </c>
      <c r="C468" s="21" t="s">
        <v>22</v>
      </c>
      <c r="D468" s="21" t="s">
        <v>22</v>
      </c>
      <c r="E468" s="21" t="s">
        <v>258</v>
      </c>
      <c r="F468" s="21" t="s">
        <v>24</v>
      </c>
      <c r="G468" s="21" t="s">
        <v>192</v>
      </c>
      <c r="H468" s="21" t="s">
        <v>293</v>
      </c>
      <c r="I468" s="21" t="s">
        <v>60</v>
      </c>
      <c r="J468" s="33" t="s">
        <v>292</v>
      </c>
      <c r="K468" s="24">
        <v>20</v>
      </c>
      <c r="M468" s="25" t="str">
        <f>IF(I468="","",IF(I468="인문",성적입력!$C$8,성적입력!$C$9))</f>
        <v>A</v>
      </c>
      <c r="N468" s="26">
        <f>성적입력!$C$15</f>
        <v>3</v>
      </c>
      <c r="P468" s="27" t="str">
        <f t="shared" si="21"/>
        <v>소신</v>
      </c>
      <c r="R468" s="26">
        <f t="array" ref="R468">IFERROR(IF(OR(J468="",M468="",F468=""),"",IF(F468="학생부종합",INDEX(종합배치표!$C:$Q,MATCH(J468,종합배치표!$B:$B,0),(MATCH(M468,{"A","B","C","D","E"},0)-1)*3+1),INDEX(교과배치표!$C:$Q,MATCH(J468,교과배치표!$B:$B,0),(MATCH(M468,{"A","B","C","D","E"},0)-1)*3+1))),"")</f>
        <v>3.25</v>
      </c>
      <c r="S468" s="26">
        <f t="array" ref="S468">IFERROR(IF(OR(J468="",M468="",F468=""),"",IF(F468="학생부종합",INDEX(종합배치표!$C:$Q,MATCH(J468,종합배치표!$B:$B,0),(MATCH(M468,{"A","B","C","D","E"},0)-1)*3+2),INDEX(교과배치표!$C:$Q,MATCH(J468,교과배치표!$B:$B,0),(MATCH(M468,{"A","B","C","D","E"},0)-1)*3+2))),"")</f>
        <v>2.95</v>
      </c>
      <c r="T468" s="26">
        <f t="array" ref="T468">IFERROR(IF(OR(J468="",M468="",F468=""),"",IF(F468="학생부종합",INDEX(종합배치표!$C:$Q,MATCH(J468,종합배치표!$B:$B,0),(MATCH(M468,{"A","B","C","D","E"},0)-1)*3+3),INDEX(교과배치표!$C:$Q,MATCH(J468,교과배치표!$B:$B,0),(MATCH(M468,{"A","B","C","D","E"},0)-1)*3+3))),"")</f>
        <v>2.6500000000000004</v>
      </c>
      <c r="V468" s="140">
        <f t="shared" si="22"/>
        <v>2.7</v>
      </c>
      <c r="W468" s="141" t="str">
        <f t="shared" si="23"/>
        <v>적정</v>
      </c>
    </row>
    <row r="469" spans="2:23" ht="14.25" customHeight="1">
      <c r="B469" s="20">
        <v>2605</v>
      </c>
      <c r="C469" s="21" t="s">
        <v>22</v>
      </c>
      <c r="D469" s="21" t="s">
        <v>22</v>
      </c>
      <c r="E469" s="21" t="s">
        <v>258</v>
      </c>
      <c r="F469" s="21" t="s">
        <v>24</v>
      </c>
      <c r="G469" s="21" t="s">
        <v>192</v>
      </c>
      <c r="H469" s="21" t="s">
        <v>294</v>
      </c>
      <c r="I469" s="21" t="s">
        <v>60</v>
      </c>
      <c r="J469" s="33" t="s">
        <v>292</v>
      </c>
      <c r="K469" s="24">
        <v>13</v>
      </c>
      <c r="M469" s="25" t="str">
        <f>IF(I469="","",IF(I469="인문",성적입력!$C$8,성적입력!$C$9))</f>
        <v>A</v>
      </c>
      <c r="N469" s="26">
        <f>성적입력!$C$15</f>
        <v>3</v>
      </c>
      <c r="P469" s="27" t="str">
        <f t="shared" si="21"/>
        <v>소신</v>
      </c>
      <c r="R469" s="26">
        <f t="array" ref="R469">IFERROR(IF(OR(J469="",M469="",F469=""),"",IF(F469="학생부종합",INDEX(종합배치표!$C:$Q,MATCH(J469,종합배치표!$B:$B,0),(MATCH(M469,{"A","B","C","D","E"},0)-1)*3+1),INDEX(교과배치표!$C:$Q,MATCH(J469,교과배치표!$B:$B,0),(MATCH(M469,{"A","B","C","D","E"},0)-1)*3+1))),"")</f>
        <v>3.25</v>
      </c>
      <c r="S469" s="26">
        <f t="array" ref="S469">IFERROR(IF(OR(J469="",M469="",F469=""),"",IF(F469="학생부종합",INDEX(종합배치표!$C:$Q,MATCH(J469,종합배치표!$B:$B,0),(MATCH(M469,{"A","B","C","D","E"},0)-1)*3+2),INDEX(교과배치표!$C:$Q,MATCH(J469,교과배치표!$B:$B,0),(MATCH(M469,{"A","B","C","D","E"},0)-1)*3+2))),"")</f>
        <v>2.95</v>
      </c>
      <c r="T469" s="26">
        <f t="array" ref="T469">IFERROR(IF(OR(J469="",M469="",F469=""),"",IF(F469="학생부종합",INDEX(종합배치표!$C:$Q,MATCH(J469,종합배치표!$B:$B,0),(MATCH(M469,{"A","B","C","D","E"},0)-1)*3+3),INDEX(교과배치표!$C:$Q,MATCH(J469,교과배치표!$B:$B,0),(MATCH(M469,{"A","B","C","D","E"},0)-1)*3+3))),"")</f>
        <v>2.6500000000000004</v>
      </c>
      <c r="V469" s="140">
        <f t="shared" si="22"/>
        <v>2.7</v>
      </c>
      <c r="W469" s="141" t="str">
        <f t="shared" si="23"/>
        <v>적정</v>
      </c>
    </row>
    <row r="470" spans="2:23" ht="14.25" customHeight="1">
      <c r="B470" s="20">
        <v>2618</v>
      </c>
      <c r="C470" s="21" t="s">
        <v>22</v>
      </c>
      <c r="D470" s="21" t="s">
        <v>22</v>
      </c>
      <c r="E470" s="21" t="s">
        <v>258</v>
      </c>
      <c r="F470" s="21" t="s">
        <v>24</v>
      </c>
      <c r="G470" s="21" t="s">
        <v>192</v>
      </c>
      <c r="H470" s="21" t="s">
        <v>92</v>
      </c>
      <c r="I470" s="21" t="s">
        <v>60</v>
      </c>
      <c r="J470" s="33" t="s">
        <v>292</v>
      </c>
      <c r="K470" s="24">
        <v>17</v>
      </c>
      <c r="M470" s="25" t="str">
        <f>IF(I470="","",IF(I470="인문",성적입력!$C$8,성적입력!$C$9))</f>
        <v>A</v>
      </c>
      <c r="N470" s="26">
        <f>성적입력!$C$15</f>
        <v>3</v>
      </c>
      <c r="P470" s="27" t="str">
        <f t="shared" si="21"/>
        <v>소신</v>
      </c>
      <c r="R470" s="26">
        <f t="array" ref="R470">IFERROR(IF(OR(J470="",M470="",F470=""),"",IF(F470="학생부종합",INDEX(종합배치표!$C:$Q,MATCH(J470,종합배치표!$B:$B,0),(MATCH(M470,{"A","B","C","D","E"},0)-1)*3+1),INDEX(교과배치표!$C:$Q,MATCH(J470,교과배치표!$B:$B,0),(MATCH(M470,{"A","B","C","D","E"},0)-1)*3+1))),"")</f>
        <v>3.25</v>
      </c>
      <c r="S470" s="26">
        <f t="array" ref="S470">IFERROR(IF(OR(J470="",M470="",F470=""),"",IF(F470="학생부종합",INDEX(종합배치표!$C:$Q,MATCH(J470,종합배치표!$B:$B,0),(MATCH(M470,{"A","B","C","D","E"},0)-1)*3+2),INDEX(교과배치표!$C:$Q,MATCH(J470,교과배치표!$B:$B,0),(MATCH(M470,{"A","B","C","D","E"},0)-1)*3+2))),"")</f>
        <v>2.95</v>
      </c>
      <c r="T470" s="26">
        <f t="array" ref="T470">IFERROR(IF(OR(J470="",M470="",F470=""),"",IF(F470="학생부종합",INDEX(종합배치표!$C:$Q,MATCH(J470,종합배치표!$B:$B,0),(MATCH(M470,{"A","B","C","D","E"},0)-1)*3+3),INDEX(교과배치표!$C:$Q,MATCH(J470,교과배치표!$B:$B,0),(MATCH(M470,{"A","B","C","D","E"},0)-1)*3+3))),"")</f>
        <v>2.6500000000000004</v>
      </c>
      <c r="V470" s="140">
        <f t="shared" si="22"/>
        <v>2.7</v>
      </c>
      <c r="W470" s="141" t="str">
        <f t="shared" si="23"/>
        <v>적정</v>
      </c>
    </row>
    <row r="471" spans="2:23" ht="14.25" customHeight="1">
      <c r="B471" s="20">
        <v>2654</v>
      </c>
      <c r="C471" s="21" t="s">
        <v>22</v>
      </c>
      <c r="D471" s="21" t="s">
        <v>22</v>
      </c>
      <c r="E471" s="21" t="s">
        <v>258</v>
      </c>
      <c r="F471" s="21" t="s">
        <v>24</v>
      </c>
      <c r="G471" s="21" t="s">
        <v>192</v>
      </c>
      <c r="H471" s="21" t="s">
        <v>295</v>
      </c>
      <c r="I471" s="21" t="s">
        <v>60</v>
      </c>
      <c r="J471" s="33" t="s">
        <v>292</v>
      </c>
      <c r="K471" s="24">
        <v>15</v>
      </c>
      <c r="M471" s="25" t="str">
        <f>IF(I471="","",IF(I471="인문",성적입력!$C$8,성적입력!$C$9))</f>
        <v>A</v>
      </c>
      <c r="N471" s="26">
        <f>성적입력!$C$15</f>
        <v>3</v>
      </c>
      <c r="P471" s="27" t="str">
        <f t="shared" si="21"/>
        <v>소신</v>
      </c>
      <c r="R471" s="26">
        <f t="array" ref="R471">IFERROR(IF(OR(J471="",M471="",F471=""),"",IF(F471="학생부종합",INDEX(종합배치표!$C:$Q,MATCH(J471,종합배치표!$B:$B,0),(MATCH(M471,{"A","B","C","D","E"},0)-1)*3+1),INDEX(교과배치표!$C:$Q,MATCH(J471,교과배치표!$B:$B,0),(MATCH(M471,{"A","B","C","D","E"},0)-1)*3+1))),"")</f>
        <v>3.25</v>
      </c>
      <c r="S471" s="26">
        <f t="array" ref="S471">IFERROR(IF(OR(J471="",M471="",F471=""),"",IF(F471="학생부종합",INDEX(종합배치표!$C:$Q,MATCH(J471,종합배치표!$B:$B,0),(MATCH(M471,{"A","B","C","D","E"},0)-1)*3+2),INDEX(교과배치표!$C:$Q,MATCH(J471,교과배치표!$B:$B,0),(MATCH(M471,{"A","B","C","D","E"},0)-1)*3+2))),"")</f>
        <v>2.95</v>
      </c>
      <c r="T471" s="26">
        <f t="array" ref="T471">IFERROR(IF(OR(J471="",M471="",F471=""),"",IF(F471="학생부종합",INDEX(종합배치표!$C:$Q,MATCH(J471,종합배치표!$B:$B,0),(MATCH(M471,{"A","B","C","D","E"},0)-1)*3+3),INDEX(교과배치표!$C:$Q,MATCH(J471,교과배치표!$B:$B,0),(MATCH(M471,{"A","B","C","D","E"},0)-1)*3+3))),"")</f>
        <v>2.6500000000000004</v>
      </c>
      <c r="V471" s="140">
        <f t="shared" si="22"/>
        <v>2.7</v>
      </c>
      <c r="W471" s="141" t="str">
        <f t="shared" si="23"/>
        <v>적정</v>
      </c>
    </row>
    <row r="472" spans="2:23" ht="14.25" customHeight="1">
      <c r="B472" s="20">
        <v>2663</v>
      </c>
      <c r="C472" s="21" t="s">
        <v>22</v>
      </c>
      <c r="D472" s="21" t="s">
        <v>22</v>
      </c>
      <c r="E472" s="21" t="s">
        <v>258</v>
      </c>
      <c r="F472" s="21" t="s">
        <v>24</v>
      </c>
      <c r="G472" s="21" t="s">
        <v>192</v>
      </c>
      <c r="H472" s="21" t="s">
        <v>296</v>
      </c>
      <c r="I472" s="21" t="s">
        <v>60</v>
      </c>
      <c r="J472" s="33" t="s">
        <v>292</v>
      </c>
      <c r="K472" s="24">
        <v>15</v>
      </c>
      <c r="M472" s="25" t="str">
        <f>IF(I472="","",IF(I472="인문",성적입력!$C$8,성적입력!$C$9))</f>
        <v>A</v>
      </c>
      <c r="N472" s="26">
        <f>성적입력!$C$15</f>
        <v>3</v>
      </c>
      <c r="P472" s="27" t="str">
        <f t="shared" si="21"/>
        <v>소신</v>
      </c>
      <c r="R472" s="26">
        <f t="array" ref="R472">IFERROR(IF(OR(J472="",M472="",F472=""),"",IF(F472="학생부종합",INDEX(종합배치표!$C:$Q,MATCH(J472,종합배치표!$B:$B,0),(MATCH(M472,{"A","B","C","D","E"},0)-1)*3+1),INDEX(교과배치표!$C:$Q,MATCH(J472,교과배치표!$B:$B,0),(MATCH(M472,{"A","B","C","D","E"},0)-1)*3+1))),"")</f>
        <v>3.25</v>
      </c>
      <c r="S472" s="26">
        <f t="array" ref="S472">IFERROR(IF(OR(J472="",M472="",F472=""),"",IF(F472="학생부종합",INDEX(종합배치표!$C:$Q,MATCH(J472,종합배치표!$B:$B,0),(MATCH(M472,{"A","B","C","D","E"},0)-1)*3+2),INDEX(교과배치표!$C:$Q,MATCH(J472,교과배치표!$B:$B,0),(MATCH(M472,{"A","B","C","D","E"},0)-1)*3+2))),"")</f>
        <v>2.95</v>
      </c>
      <c r="T472" s="26">
        <f t="array" ref="T472">IFERROR(IF(OR(J472="",M472="",F472=""),"",IF(F472="학생부종합",INDEX(종합배치표!$C:$Q,MATCH(J472,종합배치표!$B:$B,0),(MATCH(M472,{"A","B","C","D","E"},0)-1)*3+3),INDEX(교과배치표!$C:$Q,MATCH(J472,교과배치표!$B:$B,0),(MATCH(M472,{"A","B","C","D","E"},0)-1)*3+3))),"")</f>
        <v>2.6500000000000004</v>
      </c>
      <c r="V472" s="140">
        <f t="shared" si="22"/>
        <v>2.7</v>
      </c>
      <c r="W472" s="141" t="str">
        <f t="shared" si="23"/>
        <v>적정</v>
      </c>
    </row>
    <row r="473" spans="2:23" ht="14.25" customHeight="1">
      <c r="B473" s="20">
        <v>2667</v>
      </c>
      <c r="C473" s="21" t="s">
        <v>22</v>
      </c>
      <c r="D473" s="21" t="s">
        <v>22</v>
      </c>
      <c r="E473" s="21" t="s">
        <v>258</v>
      </c>
      <c r="F473" s="21" t="s">
        <v>24</v>
      </c>
      <c r="G473" s="21" t="s">
        <v>192</v>
      </c>
      <c r="H473" s="21" t="s">
        <v>297</v>
      </c>
      <c r="I473" s="21" t="s">
        <v>60</v>
      </c>
      <c r="J473" s="33" t="s">
        <v>292</v>
      </c>
      <c r="K473" s="24">
        <v>15</v>
      </c>
      <c r="M473" s="25" t="str">
        <f>IF(I473="","",IF(I473="인문",성적입력!$C$8,성적입력!$C$9))</f>
        <v>A</v>
      </c>
      <c r="N473" s="26">
        <f>성적입력!$C$15</f>
        <v>3</v>
      </c>
      <c r="P473" s="27" t="str">
        <f t="shared" si="21"/>
        <v>소신</v>
      </c>
      <c r="R473" s="26">
        <f t="array" ref="R473">IFERROR(IF(OR(J473="",M473="",F473=""),"",IF(F473="학생부종합",INDEX(종합배치표!$C:$Q,MATCH(J473,종합배치표!$B:$B,0),(MATCH(M473,{"A","B","C","D","E"},0)-1)*3+1),INDEX(교과배치표!$C:$Q,MATCH(J473,교과배치표!$B:$B,0),(MATCH(M473,{"A","B","C","D","E"},0)-1)*3+1))),"")</f>
        <v>3.25</v>
      </c>
      <c r="S473" s="26">
        <f t="array" ref="S473">IFERROR(IF(OR(J473="",M473="",F473=""),"",IF(F473="학생부종합",INDEX(종합배치표!$C:$Q,MATCH(J473,종합배치표!$B:$B,0),(MATCH(M473,{"A","B","C","D","E"},0)-1)*3+2),INDEX(교과배치표!$C:$Q,MATCH(J473,교과배치표!$B:$B,0),(MATCH(M473,{"A","B","C","D","E"},0)-1)*3+2))),"")</f>
        <v>2.95</v>
      </c>
      <c r="T473" s="26">
        <f t="array" ref="T473">IFERROR(IF(OR(J473="",M473="",F473=""),"",IF(F473="학생부종합",INDEX(종합배치표!$C:$Q,MATCH(J473,종합배치표!$B:$B,0),(MATCH(M473,{"A","B","C","D","E"},0)-1)*3+3),INDEX(교과배치표!$C:$Q,MATCH(J473,교과배치표!$B:$B,0),(MATCH(M473,{"A","B","C","D","E"},0)-1)*3+3))),"")</f>
        <v>2.6500000000000004</v>
      </c>
      <c r="V473" s="140">
        <f t="shared" si="22"/>
        <v>2.7</v>
      </c>
      <c r="W473" s="141" t="str">
        <f t="shared" si="23"/>
        <v>적정</v>
      </c>
    </row>
    <row r="474" spans="2:23" ht="14.25" customHeight="1">
      <c r="B474" s="20">
        <v>2687</v>
      </c>
      <c r="C474" s="21" t="s">
        <v>22</v>
      </c>
      <c r="D474" s="21" t="s">
        <v>22</v>
      </c>
      <c r="E474" s="21" t="s">
        <v>258</v>
      </c>
      <c r="F474" s="21" t="s">
        <v>24</v>
      </c>
      <c r="G474" s="21" t="s">
        <v>192</v>
      </c>
      <c r="H474" s="21" t="s">
        <v>298</v>
      </c>
      <c r="I474" s="21" t="s">
        <v>60</v>
      </c>
      <c r="J474" s="33" t="s">
        <v>292</v>
      </c>
      <c r="K474" s="24">
        <v>22</v>
      </c>
      <c r="M474" s="25" t="str">
        <f>IF(I474="","",IF(I474="인문",성적입력!$C$8,성적입력!$C$9))</f>
        <v>A</v>
      </c>
      <c r="N474" s="26">
        <f>성적입력!$C$15</f>
        <v>3</v>
      </c>
      <c r="P474" s="27" t="str">
        <f t="shared" si="21"/>
        <v>소신</v>
      </c>
      <c r="R474" s="26">
        <f t="array" ref="R474">IFERROR(IF(OR(J474="",M474="",F474=""),"",IF(F474="학생부종합",INDEX(종합배치표!$C:$Q,MATCH(J474,종합배치표!$B:$B,0),(MATCH(M474,{"A","B","C","D","E"},0)-1)*3+1),INDEX(교과배치표!$C:$Q,MATCH(J474,교과배치표!$B:$B,0),(MATCH(M474,{"A","B","C","D","E"},0)-1)*3+1))),"")</f>
        <v>3.25</v>
      </c>
      <c r="S474" s="26">
        <f t="array" ref="S474">IFERROR(IF(OR(J474="",M474="",F474=""),"",IF(F474="학생부종합",INDEX(종합배치표!$C:$Q,MATCH(J474,종합배치표!$B:$B,0),(MATCH(M474,{"A","B","C","D","E"},0)-1)*3+2),INDEX(교과배치표!$C:$Q,MATCH(J474,교과배치표!$B:$B,0),(MATCH(M474,{"A","B","C","D","E"},0)-1)*3+2))),"")</f>
        <v>2.95</v>
      </c>
      <c r="T474" s="26">
        <f t="array" ref="T474">IFERROR(IF(OR(J474="",M474="",F474=""),"",IF(F474="학생부종합",INDEX(종합배치표!$C:$Q,MATCH(J474,종합배치표!$B:$B,0),(MATCH(M474,{"A","B","C","D","E"},0)-1)*3+3),INDEX(교과배치표!$C:$Q,MATCH(J474,교과배치표!$B:$B,0),(MATCH(M474,{"A","B","C","D","E"},0)-1)*3+3))),"")</f>
        <v>2.6500000000000004</v>
      </c>
      <c r="V474" s="140">
        <f t="shared" si="22"/>
        <v>2.7</v>
      </c>
      <c r="W474" s="141" t="str">
        <f t="shared" si="23"/>
        <v>적정</v>
      </c>
    </row>
    <row r="475" spans="2:23" ht="14.25" customHeight="1">
      <c r="B475" s="20">
        <v>2698</v>
      </c>
      <c r="C475" s="21" t="s">
        <v>22</v>
      </c>
      <c r="D475" s="21" t="s">
        <v>22</v>
      </c>
      <c r="E475" s="21" t="s">
        <v>258</v>
      </c>
      <c r="F475" s="21" t="s">
        <v>24</v>
      </c>
      <c r="G475" s="21" t="s">
        <v>192</v>
      </c>
      <c r="H475" s="21" t="s">
        <v>299</v>
      </c>
      <c r="I475" s="21" t="s">
        <v>60</v>
      </c>
      <c r="J475" s="31" t="s">
        <v>292</v>
      </c>
      <c r="K475" s="24">
        <v>6</v>
      </c>
      <c r="M475" s="25" t="str">
        <f>IF(I475="","",IF(I475="인문",성적입력!$C$8,성적입력!$C$9))</f>
        <v>A</v>
      </c>
      <c r="N475" s="26">
        <f>성적입력!$C$15</f>
        <v>3</v>
      </c>
      <c r="P475" s="27" t="str">
        <f t="shared" si="21"/>
        <v>소신</v>
      </c>
      <c r="R475" s="26">
        <f t="array" ref="R475">IFERROR(IF(OR(J475="",M475="",F475=""),"",IF(F475="학생부종합",INDEX(종합배치표!$C:$Q,MATCH(J475,종합배치표!$B:$B,0),(MATCH(M475,{"A","B","C","D","E"},0)-1)*3+1),INDEX(교과배치표!$C:$Q,MATCH(J475,교과배치표!$B:$B,0),(MATCH(M475,{"A","B","C","D","E"},0)-1)*3+1))),"")</f>
        <v>3.25</v>
      </c>
      <c r="S475" s="26">
        <f t="array" ref="S475">IFERROR(IF(OR(J475="",M475="",F475=""),"",IF(F475="학생부종합",INDEX(종합배치표!$C:$Q,MATCH(J475,종합배치표!$B:$B,0),(MATCH(M475,{"A","B","C","D","E"},0)-1)*3+2),INDEX(교과배치표!$C:$Q,MATCH(J475,교과배치표!$B:$B,0),(MATCH(M475,{"A","B","C","D","E"},0)-1)*3+2))),"")</f>
        <v>2.95</v>
      </c>
      <c r="T475" s="26">
        <f t="array" ref="T475">IFERROR(IF(OR(J475="",M475="",F475=""),"",IF(F475="학생부종합",INDEX(종합배치표!$C:$Q,MATCH(J475,종합배치표!$B:$B,0),(MATCH(M475,{"A","B","C","D","E"},0)-1)*3+3),INDEX(교과배치표!$C:$Q,MATCH(J475,교과배치표!$B:$B,0),(MATCH(M475,{"A","B","C","D","E"},0)-1)*3+3))),"")</f>
        <v>2.6500000000000004</v>
      </c>
      <c r="V475" s="140">
        <f t="shared" si="22"/>
        <v>2.7</v>
      </c>
      <c r="W475" s="141" t="str">
        <f t="shared" si="23"/>
        <v>적정</v>
      </c>
    </row>
    <row r="476" spans="2:23" ht="14.25" customHeight="1">
      <c r="B476" s="20">
        <v>2574</v>
      </c>
      <c r="C476" s="21" t="s">
        <v>22</v>
      </c>
      <c r="D476" s="21" t="s">
        <v>22</v>
      </c>
      <c r="E476" s="21" t="s">
        <v>258</v>
      </c>
      <c r="F476" s="21" t="s">
        <v>24</v>
      </c>
      <c r="G476" s="21" t="s">
        <v>192</v>
      </c>
      <c r="H476" s="21" t="s">
        <v>134</v>
      </c>
      <c r="I476" s="21" t="s">
        <v>60</v>
      </c>
      <c r="J476" s="33" t="s">
        <v>300</v>
      </c>
      <c r="K476" s="24">
        <v>27</v>
      </c>
      <c r="M476" s="25" t="str">
        <f>IF(I476="","",IF(I476="인문",성적입력!$C$8,성적입력!$C$9))</f>
        <v>A</v>
      </c>
      <c r="N476" s="26">
        <f>성적입력!$C$15</f>
        <v>3</v>
      </c>
      <c r="P476" s="27" t="str">
        <f t="shared" si="21"/>
        <v>적정</v>
      </c>
      <c r="R476" s="26">
        <f t="array" ref="R476">IFERROR(IF(OR(J476="",M476="",F476=""),"",IF(F476="학생부종합",INDEX(종합배치표!$C:$Q,MATCH(J476,종합배치표!$B:$B,0),(MATCH(M476,{"A","B","C","D","E"},0)-1)*3+1),INDEX(교과배치표!$C:$Q,MATCH(J476,교과배치표!$B:$B,0),(MATCH(M476,{"A","B","C","D","E"},0)-1)*3+1))),"")</f>
        <v>3.35</v>
      </c>
      <c r="S476" s="26">
        <f t="array" ref="S476">IFERROR(IF(OR(J476="",M476="",F476=""),"",IF(F476="학생부종합",INDEX(종합배치표!$C:$Q,MATCH(J476,종합배치표!$B:$B,0),(MATCH(M476,{"A","B","C","D","E"},0)-1)*3+2),INDEX(교과배치표!$C:$Q,MATCH(J476,교과배치표!$B:$B,0),(MATCH(M476,{"A","B","C","D","E"},0)-1)*3+2))),"")</f>
        <v>3.0500000000000003</v>
      </c>
      <c r="T476" s="26">
        <f t="array" ref="T476">IFERROR(IF(OR(J476="",M476="",F476=""),"",IF(F476="학생부종합",INDEX(종합배치표!$C:$Q,MATCH(J476,종합배치표!$B:$B,0),(MATCH(M476,{"A","B","C","D","E"},0)-1)*3+3),INDEX(교과배치표!$C:$Q,MATCH(J476,교과배치표!$B:$B,0),(MATCH(M476,{"A","B","C","D","E"},0)-1)*3+3))),"")</f>
        <v>2.7500000000000004</v>
      </c>
      <c r="V476" s="140">
        <f t="shared" si="22"/>
        <v>2.7</v>
      </c>
      <c r="W476" s="141" t="str">
        <f t="shared" si="23"/>
        <v>안정</v>
      </c>
    </row>
    <row r="477" spans="2:23" ht="14.25" customHeight="1">
      <c r="B477" s="20">
        <v>2616</v>
      </c>
      <c r="C477" s="21" t="s">
        <v>22</v>
      </c>
      <c r="D477" s="21" t="s">
        <v>22</v>
      </c>
      <c r="E477" s="21" t="s">
        <v>258</v>
      </c>
      <c r="F477" s="21" t="s">
        <v>24</v>
      </c>
      <c r="G477" s="21" t="s">
        <v>192</v>
      </c>
      <c r="H477" s="21" t="s">
        <v>301</v>
      </c>
      <c r="I477" s="21" t="s">
        <v>60</v>
      </c>
      <c r="J477" s="33" t="s">
        <v>300</v>
      </c>
      <c r="K477" s="24">
        <v>19</v>
      </c>
      <c r="M477" s="25" t="str">
        <f>IF(I477="","",IF(I477="인문",성적입력!$C$8,성적입력!$C$9))</f>
        <v>A</v>
      </c>
      <c r="N477" s="26">
        <f>성적입력!$C$15</f>
        <v>3</v>
      </c>
      <c r="P477" s="27" t="str">
        <f t="shared" si="21"/>
        <v>적정</v>
      </c>
      <c r="R477" s="26">
        <f t="array" ref="R477">IFERROR(IF(OR(J477="",M477="",F477=""),"",IF(F477="학생부종합",INDEX(종합배치표!$C:$Q,MATCH(J477,종합배치표!$B:$B,0),(MATCH(M477,{"A","B","C","D","E"},0)-1)*3+1),INDEX(교과배치표!$C:$Q,MATCH(J477,교과배치표!$B:$B,0),(MATCH(M477,{"A","B","C","D","E"},0)-1)*3+1))),"")</f>
        <v>3.35</v>
      </c>
      <c r="S477" s="26">
        <f t="array" ref="S477">IFERROR(IF(OR(J477="",M477="",F477=""),"",IF(F477="학생부종합",INDEX(종합배치표!$C:$Q,MATCH(J477,종합배치표!$B:$B,0),(MATCH(M477,{"A","B","C","D","E"},0)-1)*3+2),INDEX(교과배치표!$C:$Q,MATCH(J477,교과배치표!$B:$B,0),(MATCH(M477,{"A","B","C","D","E"},0)-1)*3+2))),"")</f>
        <v>3.0500000000000003</v>
      </c>
      <c r="T477" s="26">
        <f t="array" ref="T477">IFERROR(IF(OR(J477="",M477="",F477=""),"",IF(F477="학생부종합",INDEX(종합배치표!$C:$Q,MATCH(J477,종합배치표!$B:$B,0),(MATCH(M477,{"A","B","C","D","E"},0)-1)*3+3),INDEX(교과배치표!$C:$Q,MATCH(J477,교과배치표!$B:$B,0),(MATCH(M477,{"A","B","C","D","E"},0)-1)*3+3))),"")</f>
        <v>2.7500000000000004</v>
      </c>
      <c r="V477" s="140">
        <f t="shared" si="22"/>
        <v>2.7</v>
      </c>
      <c r="W477" s="141" t="str">
        <f t="shared" si="23"/>
        <v>안정</v>
      </c>
    </row>
    <row r="478" spans="2:23" ht="14.25" customHeight="1">
      <c r="B478" s="20">
        <v>2635</v>
      </c>
      <c r="C478" s="21" t="s">
        <v>22</v>
      </c>
      <c r="D478" s="21" t="s">
        <v>22</v>
      </c>
      <c r="E478" s="21" t="s">
        <v>258</v>
      </c>
      <c r="F478" s="21" t="s">
        <v>24</v>
      </c>
      <c r="G478" s="21" t="s">
        <v>192</v>
      </c>
      <c r="H478" s="21" t="s">
        <v>302</v>
      </c>
      <c r="I478" s="21" t="s">
        <v>60</v>
      </c>
      <c r="J478" s="33" t="s">
        <v>300</v>
      </c>
      <c r="K478" s="24">
        <v>10</v>
      </c>
      <c r="M478" s="25" t="str">
        <f>IF(I478="","",IF(I478="인문",성적입력!$C$8,성적입력!$C$9))</f>
        <v>A</v>
      </c>
      <c r="N478" s="26">
        <f>성적입력!$C$15</f>
        <v>3</v>
      </c>
      <c r="P478" s="27" t="str">
        <f t="shared" si="21"/>
        <v>적정</v>
      </c>
      <c r="R478" s="26">
        <f t="array" ref="R478">IFERROR(IF(OR(J478="",M478="",F478=""),"",IF(F478="학생부종합",INDEX(종합배치표!$C:$Q,MATCH(J478,종합배치표!$B:$B,0),(MATCH(M478,{"A","B","C","D","E"},0)-1)*3+1),INDEX(교과배치표!$C:$Q,MATCH(J478,교과배치표!$B:$B,0),(MATCH(M478,{"A","B","C","D","E"},0)-1)*3+1))),"")</f>
        <v>3.35</v>
      </c>
      <c r="S478" s="26">
        <f t="array" ref="S478">IFERROR(IF(OR(J478="",M478="",F478=""),"",IF(F478="학생부종합",INDEX(종합배치표!$C:$Q,MATCH(J478,종합배치표!$B:$B,0),(MATCH(M478,{"A","B","C","D","E"},0)-1)*3+2),INDEX(교과배치표!$C:$Q,MATCH(J478,교과배치표!$B:$B,0),(MATCH(M478,{"A","B","C","D","E"},0)-1)*3+2))),"")</f>
        <v>3.0500000000000003</v>
      </c>
      <c r="T478" s="26">
        <f t="array" ref="T478">IFERROR(IF(OR(J478="",M478="",F478=""),"",IF(F478="학생부종합",INDEX(종합배치표!$C:$Q,MATCH(J478,종합배치표!$B:$B,0),(MATCH(M478,{"A","B","C","D","E"},0)-1)*3+3),INDEX(교과배치표!$C:$Q,MATCH(J478,교과배치표!$B:$B,0),(MATCH(M478,{"A","B","C","D","E"},0)-1)*3+3))),"")</f>
        <v>2.7500000000000004</v>
      </c>
      <c r="V478" s="140">
        <f t="shared" si="22"/>
        <v>2.7</v>
      </c>
      <c r="W478" s="141" t="str">
        <f t="shared" si="23"/>
        <v>안정</v>
      </c>
    </row>
    <row r="479" spans="2:23" ht="14.25" customHeight="1">
      <c r="B479" s="20">
        <v>2637</v>
      </c>
      <c r="C479" s="21" t="s">
        <v>22</v>
      </c>
      <c r="D479" s="21" t="s">
        <v>22</v>
      </c>
      <c r="E479" s="21" t="s">
        <v>258</v>
      </c>
      <c r="F479" s="21" t="s">
        <v>24</v>
      </c>
      <c r="G479" s="21" t="s">
        <v>192</v>
      </c>
      <c r="H479" s="21" t="s">
        <v>303</v>
      </c>
      <c r="I479" s="21" t="s">
        <v>60</v>
      </c>
      <c r="J479" s="33" t="s">
        <v>300</v>
      </c>
      <c r="K479" s="24">
        <v>25</v>
      </c>
      <c r="M479" s="25" t="str">
        <f>IF(I479="","",IF(I479="인문",성적입력!$C$8,성적입력!$C$9))</f>
        <v>A</v>
      </c>
      <c r="N479" s="26">
        <f>성적입력!$C$15</f>
        <v>3</v>
      </c>
      <c r="P479" s="27" t="str">
        <f t="shared" si="21"/>
        <v>적정</v>
      </c>
      <c r="R479" s="26">
        <f t="array" ref="R479">IFERROR(IF(OR(J479="",M479="",F479=""),"",IF(F479="학생부종합",INDEX(종합배치표!$C:$Q,MATCH(J479,종합배치표!$B:$B,0),(MATCH(M479,{"A","B","C","D","E"},0)-1)*3+1),INDEX(교과배치표!$C:$Q,MATCH(J479,교과배치표!$B:$B,0),(MATCH(M479,{"A","B","C","D","E"},0)-1)*3+1))),"")</f>
        <v>3.35</v>
      </c>
      <c r="S479" s="26">
        <f t="array" ref="S479">IFERROR(IF(OR(J479="",M479="",F479=""),"",IF(F479="학생부종합",INDEX(종합배치표!$C:$Q,MATCH(J479,종합배치표!$B:$B,0),(MATCH(M479,{"A","B","C","D","E"},0)-1)*3+2),INDEX(교과배치표!$C:$Q,MATCH(J479,교과배치표!$B:$B,0),(MATCH(M479,{"A","B","C","D","E"},0)-1)*3+2))),"")</f>
        <v>3.0500000000000003</v>
      </c>
      <c r="T479" s="26">
        <f t="array" ref="T479">IFERROR(IF(OR(J479="",M479="",F479=""),"",IF(F479="학생부종합",INDEX(종합배치표!$C:$Q,MATCH(J479,종합배치표!$B:$B,0),(MATCH(M479,{"A","B","C","D","E"},0)-1)*3+3),INDEX(교과배치표!$C:$Q,MATCH(J479,교과배치표!$B:$B,0),(MATCH(M479,{"A","B","C","D","E"},0)-1)*3+3))),"")</f>
        <v>2.7500000000000004</v>
      </c>
      <c r="V479" s="140">
        <f t="shared" si="22"/>
        <v>2.7</v>
      </c>
      <c r="W479" s="141" t="str">
        <f t="shared" si="23"/>
        <v>안정</v>
      </c>
    </row>
    <row r="480" spans="2:23" ht="14.25" customHeight="1">
      <c r="B480" s="20">
        <v>2639</v>
      </c>
      <c r="C480" s="21" t="s">
        <v>22</v>
      </c>
      <c r="D480" s="21" t="s">
        <v>22</v>
      </c>
      <c r="E480" s="21" t="s">
        <v>258</v>
      </c>
      <c r="F480" s="21" t="s">
        <v>24</v>
      </c>
      <c r="G480" s="21" t="s">
        <v>192</v>
      </c>
      <c r="H480" s="21" t="s">
        <v>304</v>
      </c>
      <c r="I480" s="21" t="s">
        <v>60</v>
      </c>
      <c r="J480" s="33" t="s">
        <v>300</v>
      </c>
      <c r="K480" s="24">
        <v>16</v>
      </c>
      <c r="M480" s="25" t="str">
        <f>IF(I480="","",IF(I480="인문",성적입력!$C$8,성적입력!$C$9))</f>
        <v>A</v>
      </c>
      <c r="N480" s="26">
        <f>성적입력!$C$15</f>
        <v>3</v>
      </c>
      <c r="P480" s="27" t="str">
        <f t="shared" si="21"/>
        <v>적정</v>
      </c>
      <c r="R480" s="26">
        <f t="array" ref="R480">IFERROR(IF(OR(J480="",M480="",F480=""),"",IF(F480="학생부종합",INDEX(종합배치표!$C:$Q,MATCH(J480,종합배치표!$B:$B,0),(MATCH(M480,{"A","B","C","D","E"},0)-1)*3+1),INDEX(교과배치표!$C:$Q,MATCH(J480,교과배치표!$B:$B,0),(MATCH(M480,{"A","B","C","D","E"},0)-1)*3+1))),"")</f>
        <v>3.35</v>
      </c>
      <c r="S480" s="26">
        <f t="array" ref="S480">IFERROR(IF(OR(J480="",M480="",F480=""),"",IF(F480="학생부종합",INDEX(종합배치표!$C:$Q,MATCH(J480,종합배치표!$B:$B,0),(MATCH(M480,{"A","B","C","D","E"},0)-1)*3+2),INDEX(교과배치표!$C:$Q,MATCH(J480,교과배치표!$B:$B,0),(MATCH(M480,{"A","B","C","D","E"},0)-1)*3+2))),"")</f>
        <v>3.0500000000000003</v>
      </c>
      <c r="T480" s="26">
        <f t="array" ref="T480">IFERROR(IF(OR(J480="",M480="",F480=""),"",IF(F480="학생부종합",INDEX(종합배치표!$C:$Q,MATCH(J480,종합배치표!$B:$B,0),(MATCH(M480,{"A","B","C","D","E"},0)-1)*3+3),INDEX(교과배치표!$C:$Q,MATCH(J480,교과배치표!$B:$B,0),(MATCH(M480,{"A","B","C","D","E"},0)-1)*3+3))),"")</f>
        <v>2.7500000000000004</v>
      </c>
      <c r="V480" s="140">
        <f t="shared" si="22"/>
        <v>2.7</v>
      </c>
      <c r="W480" s="141" t="str">
        <f t="shared" si="23"/>
        <v>안정</v>
      </c>
    </row>
    <row r="481" spans="2:23" ht="14.25" customHeight="1">
      <c r="B481" s="20">
        <v>2641</v>
      </c>
      <c r="C481" s="21" t="s">
        <v>22</v>
      </c>
      <c r="D481" s="21" t="s">
        <v>22</v>
      </c>
      <c r="E481" s="21" t="s">
        <v>258</v>
      </c>
      <c r="F481" s="21" t="s">
        <v>24</v>
      </c>
      <c r="G481" s="21" t="s">
        <v>192</v>
      </c>
      <c r="H481" s="21" t="s">
        <v>305</v>
      </c>
      <c r="I481" s="21" t="s">
        <v>60</v>
      </c>
      <c r="J481" s="33" t="s">
        <v>300</v>
      </c>
      <c r="K481" s="24">
        <v>12</v>
      </c>
      <c r="M481" s="25" t="str">
        <f>IF(I481="","",IF(I481="인문",성적입력!$C$8,성적입력!$C$9))</f>
        <v>A</v>
      </c>
      <c r="N481" s="26">
        <f>성적입력!$C$15</f>
        <v>3</v>
      </c>
      <c r="P481" s="27" t="str">
        <f t="shared" si="21"/>
        <v>적정</v>
      </c>
      <c r="R481" s="26">
        <f t="array" ref="R481">IFERROR(IF(OR(J481="",M481="",F481=""),"",IF(F481="학생부종합",INDEX(종합배치표!$C:$Q,MATCH(J481,종합배치표!$B:$B,0),(MATCH(M481,{"A","B","C","D","E"},0)-1)*3+1),INDEX(교과배치표!$C:$Q,MATCH(J481,교과배치표!$B:$B,0),(MATCH(M481,{"A","B","C","D","E"},0)-1)*3+1))),"")</f>
        <v>3.35</v>
      </c>
      <c r="S481" s="26">
        <f t="array" ref="S481">IFERROR(IF(OR(J481="",M481="",F481=""),"",IF(F481="학생부종합",INDEX(종합배치표!$C:$Q,MATCH(J481,종합배치표!$B:$B,0),(MATCH(M481,{"A","B","C","D","E"},0)-1)*3+2),INDEX(교과배치표!$C:$Q,MATCH(J481,교과배치표!$B:$B,0),(MATCH(M481,{"A","B","C","D","E"},0)-1)*3+2))),"")</f>
        <v>3.0500000000000003</v>
      </c>
      <c r="T481" s="26">
        <f t="array" ref="T481">IFERROR(IF(OR(J481="",M481="",F481=""),"",IF(F481="학생부종합",INDEX(종합배치표!$C:$Q,MATCH(J481,종합배치표!$B:$B,0),(MATCH(M481,{"A","B","C","D","E"},0)-1)*3+3),INDEX(교과배치표!$C:$Q,MATCH(J481,교과배치표!$B:$B,0),(MATCH(M481,{"A","B","C","D","E"},0)-1)*3+3))),"")</f>
        <v>2.7500000000000004</v>
      </c>
      <c r="V481" s="140">
        <f t="shared" si="22"/>
        <v>2.7</v>
      </c>
      <c r="W481" s="141" t="str">
        <f t="shared" si="23"/>
        <v>안정</v>
      </c>
    </row>
    <row r="482" spans="2:23" ht="14.25" customHeight="1">
      <c r="B482" s="20">
        <v>2669</v>
      </c>
      <c r="C482" s="21" t="s">
        <v>22</v>
      </c>
      <c r="D482" s="21" t="s">
        <v>22</v>
      </c>
      <c r="E482" s="21" t="s">
        <v>258</v>
      </c>
      <c r="F482" s="21" t="s">
        <v>24</v>
      </c>
      <c r="G482" s="21" t="s">
        <v>192</v>
      </c>
      <c r="H482" s="21" t="s">
        <v>306</v>
      </c>
      <c r="I482" s="21" t="s">
        <v>60</v>
      </c>
      <c r="J482" s="33" t="s">
        <v>300</v>
      </c>
      <c r="K482" s="24">
        <v>12</v>
      </c>
      <c r="M482" s="25" t="str">
        <f>IF(I482="","",IF(I482="인문",성적입력!$C$8,성적입력!$C$9))</f>
        <v>A</v>
      </c>
      <c r="N482" s="26">
        <f>성적입력!$C$15</f>
        <v>3</v>
      </c>
      <c r="P482" s="27" t="str">
        <f t="shared" si="21"/>
        <v>적정</v>
      </c>
      <c r="R482" s="26">
        <f t="array" ref="R482">IFERROR(IF(OR(J482="",M482="",F482=""),"",IF(F482="학생부종합",INDEX(종합배치표!$C:$Q,MATCH(J482,종합배치표!$B:$B,0),(MATCH(M482,{"A","B","C","D","E"},0)-1)*3+1),INDEX(교과배치표!$C:$Q,MATCH(J482,교과배치표!$B:$B,0),(MATCH(M482,{"A","B","C","D","E"},0)-1)*3+1))),"")</f>
        <v>3.35</v>
      </c>
      <c r="S482" s="26">
        <f t="array" ref="S482">IFERROR(IF(OR(J482="",M482="",F482=""),"",IF(F482="학생부종합",INDEX(종합배치표!$C:$Q,MATCH(J482,종합배치표!$B:$B,0),(MATCH(M482,{"A","B","C","D","E"},0)-1)*3+2),INDEX(교과배치표!$C:$Q,MATCH(J482,교과배치표!$B:$B,0),(MATCH(M482,{"A","B","C","D","E"},0)-1)*3+2))),"")</f>
        <v>3.0500000000000003</v>
      </c>
      <c r="T482" s="26">
        <f t="array" ref="T482">IFERROR(IF(OR(J482="",M482="",F482=""),"",IF(F482="학생부종합",INDEX(종합배치표!$C:$Q,MATCH(J482,종합배치표!$B:$B,0),(MATCH(M482,{"A","B","C","D","E"},0)-1)*3+3),INDEX(교과배치표!$C:$Q,MATCH(J482,교과배치표!$B:$B,0),(MATCH(M482,{"A","B","C","D","E"},0)-1)*3+3))),"")</f>
        <v>2.7500000000000004</v>
      </c>
      <c r="V482" s="140">
        <f t="shared" si="22"/>
        <v>2.7</v>
      </c>
      <c r="W482" s="141" t="str">
        <f t="shared" si="23"/>
        <v>안정</v>
      </c>
    </row>
    <row r="483" spans="2:23" ht="14.25" customHeight="1">
      <c r="B483" s="20">
        <v>2685</v>
      </c>
      <c r="C483" s="21" t="s">
        <v>22</v>
      </c>
      <c r="D483" s="21" t="s">
        <v>22</v>
      </c>
      <c r="E483" s="21" t="s">
        <v>258</v>
      </c>
      <c r="F483" s="21" t="s">
        <v>24</v>
      </c>
      <c r="G483" s="21" t="s">
        <v>192</v>
      </c>
      <c r="H483" s="21" t="s">
        <v>307</v>
      </c>
      <c r="I483" s="21" t="s">
        <v>60</v>
      </c>
      <c r="J483" s="33" t="s">
        <v>300</v>
      </c>
      <c r="K483" s="24">
        <v>14</v>
      </c>
      <c r="M483" s="25" t="str">
        <f>IF(I483="","",IF(I483="인문",성적입력!$C$8,성적입력!$C$9))</f>
        <v>A</v>
      </c>
      <c r="N483" s="26">
        <f>성적입력!$C$15</f>
        <v>3</v>
      </c>
      <c r="P483" s="27" t="str">
        <f t="shared" si="21"/>
        <v>적정</v>
      </c>
      <c r="R483" s="26">
        <f t="array" ref="R483">IFERROR(IF(OR(J483="",M483="",F483=""),"",IF(F483="학생부종합",INDEX(종합배치표!$C:$Q,MATCH(J483,종합배치표!$B:$B,0),(MATCH(M483,{"A","B","C","D","E"},0)-1)*3+1),INDEX(교과배치표!$C:$Q,MATCH(J483,교과배치표!$B:$B,0),(MATCH(M483,{"A","B","C","D","E"},0)-1)*3+1))),"")</f>
        <v>3.35</v>
      </c>
      <c r="S483" s="26">
        <f t="array" ref="S483">IFERROR(IF(OR(J483="",M483="",F483=""),"",IF(F483="학생부종합",INDEX(종합배치표!$C:$Q,MATCH(J483,종합배치표!$B:$B,0),(MATCH(M483,{"A","B","C","D","E"},0)-1)*3+2),INDEX(교과배치표!$C:$Q,MATCH(J483,교과배치표!$B:$B,0),(MATCH(M483,{"A","B","C","D","E"},0)-1)*3+2))),"")</f>
        <v>3.0500000000000003</v>
      </c>
      <c r="T483" s="26">
        <f t="array" ref="T483">IFERROR(IF(OR(J483="",M483="",F483=""),"",IF(F483="학생부종합",INDEX(종합배치표!$C:$Q,MATCH(J483,종합배치표!$B:$B,0),(MATCH(M483,{"A","B","C","D","E"},0)-1)*3+3),INDEX(교과배치표!$C:$Q,MATCH(J483,교과배치표!$B:$B,0),(MATCH(M483,{"A","B","C","D","E"},0)-1)*3+3))),"")</f>
        <v>2.7500000000000004</v>
      </c>
      <c r="V483" s="140">
        <f t="shared" si="22"/>
        <v>2.7</v>
      </c>
      <c r="W483" s="141" t="str">
        <f t="shared" si="23"/>
        <v>안정</v>
      </c>
    </row>
    <row r="484" spans="2:23" ht="14.25" customHeight="1">
      <c r="B484" s="20">
        <v>2693</v>
      </c>
      <c r="C484" s="21" t="s">
        <v>22</v>
      </c>
      <c r="D484" s="21" t="s">
        <v>22</v>
      </c>
      <c r="E484" s="21" t="s">
        <v>258</v>
      </c>
      <c r="F484" s="21" t="s">
        <v>24</v>
      </c>
      <c r="G484" s="21" t="s">
        <v>192</v>
      </c>
      <c r="H484" s="21" t="s">
        <v>308</v>
      </c>
      <c r="I484" s="21" t="s">
        <v>60</v>
      </c>
      <c r="J484" s="33" t="s">
        <v>300</v>
      </c>
      <c r="K484" s="24">
        <v>19</v>
      </c>
      <c r="M484" s="25" t="str">
        <f>IF(I484="","",IF(I484="인문",성적입력!$C$8,성적입력!$C$9))</f>
        <v>A</v>
      </c>
      <c r="N484" s="26">
        <f>성적입력!$C$15</f>
        <v>3</v>
      </c>
      <c r="P484" s="27" t="str">
        <f t="shared" si="21"/>
        <v>적정</v>
      </c>
      <c r="R484" s="26">
        <f t="array" ref="R484">IFERROR(IF(OR(J484="",M484="",F484=""),"",IF(F484="학생부종합",INDEX(종합배치표!$C:$Q,MATCH(J484,종합배치표!$B:$B,0),(MATCH(M484,{"A","B","C","D","E"},0)-1)*3+1),INDEX(교과배치표!$C:$Q,MATCH(J484,교과배치표!$B:$B,0),(MATCH(M484,{"A","B","C","D","E"},0)-1)*3+1))),"")</f>
        <v>3.35</v>
      </c>
      <c r="S484" s="26">
        <f t="array" ref="S484">IFERROR(IF(OR(J484="",M484="",F484=""),"",IF(F484="학생부종합",INDEX(종합배치표!$C:$Q,MATCH(J484,종합배치표!$B:$B,0),(MATCH(M484,{"A","B","C","D","E"},0)-1)*3+2),INDEX(교과배치표!$C:$Q,MATCH(J484,교과배치표!$B:$B,0),(MATCH(M484,{"A","B","C","D","E"},0)-1)*3+2))),"")</f>
        <v>3.0500000000000003</v>
      </c>
      <c r="T484" s="26">
        <f t="array" ref="T484">IFERROR(IF(OR(J484="",M484="",F484=""),"",IF(F484="학생부종합",INDEX(종합배치표!$C:$Q,MATCH(J484,종합배치표!$B:$B,0),(MATCH(M484,{"A","B","C","D","E"},0)-1)*3+3),INDEX(교과배치표!$C:$Q,MATCH(J484,교과배치표!$B:$B,0),(MATCH(M484,{"A","B","C","D","E"},0)-1)*3+3))),"")</f>
        <v>2.7500000000000004</v>
      </c>
      <c r="V484" s="140">
        <f t="shared" si="22"/>
        <v>2.7</v>
      </c>
      <c r="W484" s="141" t="str">
        <f t="shared" si="23"/>
        <v>안정</v>
      </c>
    </row>
    <row r="485" spans="2:23" ht="14.25" customHeight="1">
      <c r="B485" s="20">
        <v>2716</v>
      </c>
      <c r="C485" s="21" t="s">
        <v>22</v>
      </c>
      <c r="D485" s="21" t="s">
        <v>22</v>
      </c>
      <c r="E485" s="21" t="s">
        <v>258</v>
      </c>
      <c r="F485" s="21" t="s">
        <v>24</v>
      </c>
      <c r="G485" s="21" t="s">
        <v>192</v>
      </c>
      <c r="H485" s="21" t="s">
        <v>309</v>
      </c>
      <c r="I485" s="21" t="s">
        <v>60</v>
      </c>
      <c r="J485" s="33" t="s">
        <v>300</v>
      </c>
      <c r="K485" s="24">
        <v>20</v>
      </c>
      <c r="M485" s="25" t="str">
        <f>IF(I485="","",IF(I485="인문",성적입력!$C$8,성적입력!$C$9))</f>
        <v>A</v>
      </c>
      <c r="N485" s="26">
        <f>성적입력!$C$15</f>
        <v>3</v>
      </c>
      <c r="P485" s="27" t="str">
        <f t="shared" si="21"/>
        <v>적정</v>
      </c>
      <c r="R485" s="26">
        <f t="array" ref="R485">IFERROR(IF(OR(J485="",M485="",F485=""),"",IF(F485="학생부종합",INDEX(종합배치표!$C:$Q,MATCH(J485,종합배치표!$B:$B,0),(MATCH(M485,{"A","B","C","D","E"},0)-1)*3+1),INDEX(교과배치표!$C:$Q,MATCH(J485,교과배치표!$B:$B,0),(MATCH(M485,{"A","B","C","D","E"},0)-1)*3+1))),"")</f>
        <v>3.35</v>
      </c>
      <c r="S485" s="26">
        <f t="array" ref="S485">IFERROR(IF(OR(J485="",M485="",F485=""),"",IF(F485="학생부종합",INDEX(종합배치표!$C:$Q,MATCH(J485,종합배치표!$B:$B,0),(MATCH(M485,{"A","B","C","D","E"},0)-1)*3+2),INDEX(교과배치표!$C:$Q,MATCH(J485,교과배치표!$B:$B,0),(MATCH(M485,{"A","B","C","D","E"},0)-1)*3+2))),"")</f>
        <v>3.0500000000000003</v>
      </c>
      <c r="T485" s="26">
        <f t="array" ref="T485">IFERROR(IF(OR(J485="",M485="",F485=""),"",IF(F485="학생부종합",INDEX(종합배치표!$C:$Q,MATCH(J485,종합배치표!$B:$B,0),(MATCH(M485,{"A","B","C","D","E"},0)-1)*3+3),INDEX(교과배치표!$C:$Q,MATCH(J485,교과배치표!$B:$B,0),(MATCH(M485,{"A","B","C","D","E"},0)-1)*3+3))),"")</f>
        <v>2.7500000000000004</v>
      </c>
      <c r="V485" s="140">
        <f t="shared" si="22"/>
        <v>2.7</v>
      </c>
      <c r="W485" s="141" t="str">
        <f t="shared" si="23"/>
        <v>안정</v>
      </c>
    </row>
    <row r="486" spans="2:23" ht="14.25" customHeight="1">
      <c r="B486" s="20">
        <v>2579</v>
      </c>
      <c r="C486" s="21" t="s">
        <v>22</v>
      </c>
      <c r="D486" s="21" t="s">
        <v>22</v>
      </c>
      <c r="E486" s="21" t="s">
        <v>258</v>
      </c>
      <c r="F486" s="21" t="s">
        <v>68</v>
      </c>
      <c r="G486" s="21" t="s">
        <v>310</v>
      </c>
      <c r="H486" s="21" t="s">
        <v>26</v>
      </c>
      <c r="I486" s="21" t="s">
        <v>27</v>
      </c>
      <c r="J486" s="33" t="s">
        <v>311</v>
      </c>
      <c r="K486" s="24">
        <v>26</v>
      </c>
      <c r="M486" s="25" t="str">
        <f>IF(I486="","",IF(I486="인문",성적입력!$C$8,성적입력!$C$9))</f>
        <v>A</v>
      </c>
      <c r="N486" s="26">
        <f>성적입력!$C$15</f>
        <v>3</v>
      </c>
      <c r="P486" s="27" t="str">
        <f t="shared" si="21"/>
        <v>상향</v>
      </c>
      <c r="R486" s="26">
        <f t="array" ref="R486">IFERROR(IF(OR(J486="",M486="",F486=""),"",IF(F486="학생부종합",INDEX(종합배치표!$C:$Q,MATCH(J486,종합배치표!$B:$B,0),(MATCH(M486,{"A","B","C","D","E"},0)-1)*3+1),INDEX(교과배치표!$C:$Q,MATCH(J486,교과배치표!$B:$B,0),(MATCH(M486,{"A","B","C","D","E"},0)-1)*3+1))),"")</f>
        <v>1.4</v>
      </c>
      <c r="S486" s="26">
        <f t="array" ref="S486">IFERROR(IF(OR(J486="",M486="",F486=""),"",IF(F486="학생부종합",INDEX(종합배치표!$C:$Q,MATCH(J486,종합배치표!$B:$B,0),(MATCH(M486,{"A","B","C","D","E"},0)-1)*3+2),INDEX(교과배치표!$C:$Q,MATCH(J486,교과배치표!$B:$B,0),(MATCH(M486,{"A","B","C","D","E"},0)-1)*3+2))),"")</f>
        <v>1.3499999999999999</v>
      </c>
      <c r="T486" s="26">
        <f t="array" ref="T486">IFERROR(IF(OR(J486="",M486="",F486=""),"",IF(F486="학생부종합",INDEX(종합배치표!$C:$Q,MATCH(J486,종합배치표!$B:$B,0),(MATCH(M486,{"A","B","C","D","E"},0)-1)*3+3),INDEX(교과배치표!$C:$Q,MATCH(J486,교과배치표!$B:$B,0),(MATCH(M486,{"A","B","C","D","E"},0)-1)*3+3))),"")</f>
        <v>1.2999999999999998</v>
      </c>
      <c r="V486" s="140">
        <f t="shared" si="22"/>
        <v>2.7</v>
      </c>
      <c r="W486" s="141" t="str">
        <f t="shared" si="23"/>
        <v>상향</v>
      </c>
    </row>
    <row r="487" spans="2:23" ht="14.25" customHeight="1">
      <c r="B487" s="20">
        <v>2581</v>
      </c>
      <c r="C487" s="21" t="s">
        <v>22</v>
      </c>
      <c r="D487" s="21" t="s">
        <v>22</v>
      </c>
      <c r="E487" s="21" t="s">
        <v>258</v>
      </c>
      <c r="F487" s="21" t="s">
        <v>68</v>
      </c>
      <c r="G487" s="21" t="s">
        <v>310</v>
      </c>
      <c r="H487" s="21" t="s">
        <v>223</v>
      </c>
      <c r="I487" s="21" t="s">
        <v>27</v>
      </c>
      <c r="J487" s="33" t="s">
        <v>311</v>
      </c>
      <c r="K487" s="24">
        <v>7</v>
      </c>
      <c r="M487" s="25" t="str">
        <f>IF(I487="","",IF(I487="인문",성적입력!$C$8,성적입력!$C$9))</f>
        <v>A</v>
      </c>
      <c r="N487" s="26">
        <f>성적입력!$C$15</f>
        <v>3</v>
      </c>
      <c r="P487" s="27" t="str">
        <f t="shared" si="21"/>
        <v>상향</v>
      </c>
      <c r="R487" s="26">
        <f t="array" ref="R487">IFERROR(IF(OR(J487="",M487="",F487=""),"",IF(F487="학생부종합",INDEX(종합배치표!$C:$Q,MATCH(J487,종합배치표!$B:$B,0),(MATCH(M487,{"A","B","C","D","E"},0)-1)*3+1),INDEX(교과배치표!$C:$Q,MATCH(J487,교과배치표!$B:$B,0),(MATCH(M487,{"A","B","C","D","E"},0)-1)*3+1))),"")</f>
        <v>1.4</v>
      </c>
      <c r="S487" s="26">
        <f t="array" ref="S487">IFERROR(IF(OR(J487="",M487="",F487=""),"",IF(F487="학생부종합",INDEX(종합배치표!$C:$Q,MATCH(J487,종합배치표!$B:$B,0),(MATCH(M487,{"A","B","C","D","E"},0)-1)*3+2),INDEX(교과배치표!$C:$Q,MATCH(J487,교과배치표!$B:$B,0),(MATCH(M487,{"A","B","C","D","E"},0)-1)*3+2))),"")</f>
        <v>1.3499999999999999</v>
      </c>
      <c r="T487" s="26">
        <f t="array" ref="T487">IFERROR(IF(OR(J487="",M487="",F487=""),"",IF(F487="학생부종합",INDEX(종합배치표!$C:$Q,MATCH(J487,종합배치표!$B:$B,0),(MATCH(M487,{"A","B","C","D","E"},0)-1)*3+3),INDEX(교과배치표!$C:$Q,MATCH(J487,교과배치표!$B:$B,0),(MATCH(M487,{"A","B","C","D","E"},0)-1)*3+3))),"")</f>
        <v>1.2999999999999998</v>
      </c>
      <c r="V487" s="140">
        <f t="shared" si="22"/>
        <v>2.7</v>
      </c>
      <c r="W487" s="141" t="str">
        <f t="shared" si="23"/>
        <v>상향</v>
      </c>
    </row>
    <row r="488" spans="2:23" ht="14.25" customHeight="1">
      <c r="B488" s="20">
        <v>2593</v>
      </c>
      <c r="C488" s="21" t="s">
        <v>22</v>
      </c>
      <c r="D488" s="21" t="s">
        <v>22</v>
      </c>
      <c r="E488" s="21" t="s">
        <v>258</v>
      </c>
      <c r="F488" s="21" t="s">
        <v>68</v>
      </c>
      <c r="G488" s="21" t="s">
        <v>310</v>
      </c>
      <c r="H488" s="21" t="s">
        <v>267</v>
      </c>
      <c r="I488" s="21" t="s">
        <v>27</v>
      </c>
      <c r="J488" s="33" t="s">
        <v>311</v>
      </c>
      <c r="K488" s="24">
        <v>11</v>
      </c>
      <c r="M488" s="25" t="str">
        <f>IF(I488="","",IF(I488="인문",성적입력!$C$8,성적입력!$C$9))</f>
        <v>A</v>
      </c>
      <c r="N488" s="26">
        <f>성적입력!$C$15</f>
        <v>3</v>
      </c>
      <c r="P488" s="27" t="str">
        <f t="shared" si="21"/>
        <v>상향</v>
      </c>
      <c r="R488" s="26">
        <f t="array" ref="R488">IFERROR(IF(OR(J488="",M488="",F488=""),"",IF(F488="학생부종합",INDEX(종합배치표!$C:$Q,MATCH(J488,종합배치표!$B:$B,0),(MATCH(M488,{"A","B","C","D","E"},0)-1)*3+1),INDEX(교과배치표!$C:$Q,MATCH(J488,교과배치표!$B:$B,0),(MATCH(M488,{"A","B","C","D","E"},0)-1)*3+1))),"")</f>
        <v>1.4</v>
      </c>
      <c r="S488" s="26">
        <f t="array" ref="S488">IFERROR(IF(OR(J488="",M488="",F488=""),"",IF(F488="학생부종합",INDEX(종합배치표!$C:$Q,MATCH(J488,종합배치표!$B:$B,0),(MATCH(M488,{"A","B","C","D","E"},0)-1)*3+2),INDEX(교과배치표!$C:$Q,MATCH(J488,교과배치표!$B:$B,0),(MATCH(M488,{"A","B","C","D","E"},0)-1)*3+2))),"")</f>
        <v>1.3499999999999999</v>
      </c>
      <c r="T488" s="26">
        <f t="array" ref="T488">IFERROR(IF(OR(J488="",M488="",F488=""),"",IF(F488="학생부종합",INDEX(종합배치표!$C:$Q,MATCH(J488,종합배치표!$B:$B,0),(MATCH(M488,{"A","B","C","D","E"},0)-1)*3+3),INDEX(교과배치표!$C:$Q,MATCH(J488,교과배치표!$B:$B,0),(MATCH(M488,{"A","B","C","D","E"},0)-1)*3+3))),"")</f>
        <v>1.2999999999999998</v>
      </c>
      <c r="V488" s="140">
        <f t="shared" si="22"/>
        <v>2.7</v>
      </c>
      <c r="W488" s="141" t="str">
        <f t="shared" si="23"/>
        <v>상향</v>
      </c>
    </row>
    <row r="489" spans="2:23" ht="14.25" customHeight="1">
      <c r="B489" s="20">
        <v>2642</v>
      </c>
      <c r="C489" s="21" t="s">
        <v>22</v>
      </c>
      <c r="D489" s="21" t="s">
        <v>22</v>
      </c>
      <c r="E489" s="21" t="s">
        <v>258</v>
      </c>
      <c r="F489" s="21" t="s">
        <v>68</v>
      </c>
      <c r="G489" s="21" t="s">
        <v>310</v>
      </c>
      <c r="H489" s="21" t="s">
        <v>212</v>
      </c>
      <c r="I489" s="21" t="s">
        <v>27</v>
      </c>
      <c r="J489" s="33" t="s">
        <v>311</v>
      </c>
      <c r="K489" s="24">
        <v>6</v>
      </c>
      <c r="M489" s="25" t="str">
        <f>IF(I489="","",IF(I489="인문",성적입력!$C$8,성적입력!$C$9))</f>
        <v>A</v>
      </c>
      <c r="N489" s="26">
        <f>성적입력!$C$15</f>
        <v>3</v>
      </c>
      <c r="P489" s="27" t="str">
        <f t="shared" si="21"/>
        <v>상향</v>
      </c>
      <c r="R489" s="26">
        <f t="array" ref="R489">IFERROR(IF(OR(J489="",M489="",F489=""),"",IF(F489="학생부종합",INDEX(종합배치표!$C:$Q,MATCH(J489,종합배치표!$B:$B,0),(MATCH(M489,{"A","B","C","D","E"},0)-1)*3+1),INDEX(교과배치표!$C:$Q,MATCH(J489,교과배치표!$B:$B,0),(MATCH(M489,{"A","B","C","D","E"},0)-1)*3+1))),"")</f>
        <v>1.4</v>
      </c>
      <c r="S489" s="26">
        <f t="array" ref="S489">IFERROR(IF(OR(J489="",M489="",F489=""),"",IF(F489="학생부종합",INDEX(종합배치표!$C:$Q,MATCH(J489,종합배치표!$B:$B,0),(MATCH(M489,{"A","B","C","D","E"},0)-1)*3+2),INDEX(교과배치표!$C:$Q,MATCH(J489,교과배치표!$B:$B,0),(MATCH(M489,{"A","B","C","D","E"},0)-1)*3+2))),"")</f>
        <v>1.3499999999999999</v>
      </c>
      <c r="T489" s="26">
        <f t="array" ref="T489">IFERROR(IF(OR(J489="",M489="",F489=""),"",IF(F489="학생부종합",INDEX(종합배치표!$C:$Q,MATCH(J489,종합배치표!$B:$B,0),(MATCH(M489,{"A","B","C","D","E"},0)-1)*3+3),INDEX(교과배치표!$C:$Q,MATCH(J489,교과배치표!$B:$B,0),(MATCH(M489,{"A","B","C","D","E"},0)-1)*3+3))),"")</f>
        <v>1.2999999999999998</v>
      </c>
      <c r="V489" s="140">
        <f t="shared" si="22"/>
        <v>2.7</v>
      </c>
      <c r="W489" s="141" t="str">
        <f t="shared" si="23"/>
        <v>상향</v>
      </c>
    </row>
    <row r="490" spans="2:23" ht="14.25" customHeight="1">
      <c r="B490" s="20">
        <v>2613</v>
      </c>
      <c r="C490" s="21" t="s">
        <v>22</v>
      </c>
      <c r="D490" s="21" t="s">
        <v>22</v>
      </c>
      <c r="E490" s="21" t="s">
        <v>258</v>
      </c>
      <c r="F490" s="21" t="s">
        <v>68</v>
      </c>
      <c r="G490" s="21" t="s">
        <v>310</v>
      </c>
      <c r="H490" s="21" t="s">
        <v>37</v>
      </c>
      <c r="I490" s="21" t="s">
        <v>27</v>
      </c>
      <c r="J490" s="33" t="s">
        <v>312</v>
      </c>
      <c r="K490" s="24">
        <v>6</v>
      </c>
      <c r="M490" s="25" t="str">
        <f>IF(I490="","",IF(I490="인문",성적입력!$C$8,성적입력!$C$9))</f>
        <v>A</v>
      </c>
      <c r="N490" s="26">
        <f>성적입력!$C$15</f>
        <v>3</v>
      </c>
      <c r="P490" s="27" t="str">
        <f t="shared" si="21"/>
        <v>상향</v>
      </c>
      <c r="R490" s="26">
        <f t="array" ref="R490">IFERROR(IF(OR(J490="",M490="",F490=""),"",IF(F490="학생부종합",INDEX(종합배치표!$C:$Q,MATCH(J490,종합배치표!$B:$B,0),(MATCH(M490,{"A","B","C","D","E"},0)-1)*3+1),INDEX(교과배치표!$C:$Q,MATCH(J490,교과배치표!$B:$B,0),(MATCH(M490,{"A","B","C","D","E"},0)-1)*3+1))),"")</f>
        <v>1.45</v>
      </c>
      <c r="S490" s="26">
        <f t="array" ref="S490">IFERROR(IF(OR(J490="",M490="",F490=""),"",IF(F490="학생부종합",INDEX(종합배치표!$C:$Q,MATCH(J490,종합배치표!$B:$B,0),(MATCH(M490,{"A","B","C","D","E"},0)-1)*3+2),INDEX(교과배치표!$C:$Q,MATCH(J490,교과배치표!$B:$B,0),(MATCH(M490,{"A","B","C","D","E"},0)-1)*3+2))),"")</f>
        <v>1.4</v>
      </c>
      <c r="T490" s="26">
        <f t="array" ref="T490">IFERROR(IF(OR(J490="",M490="",F490=""),"",IF(F490="학생부종합",INDEX(종합배치표!$C:$Q,MATCH(J490,종합배치표!$B:$B,0),(MATCH(M490,{"A","B","C","D","E"},0)-1)*3+3),INDEX(교과배치표!$C:$Q,MATCH(J490,교과배치표!$B:$B,0),(MATCH(M490,{"A","B","C","D","E"},0)-1)*3+3))),"")</f>
        <v>1.3499999999999999</v>
      </c>
      <c r="V490" s="140">
        <f t="shared" si="22"/>
        <v>2.7</v>
      </c>
      <c r="W490" s="141" t="str">
        <f t="shared" si="23"/>
        <v>상향</v>
      </c>
    </row>
    <row r="491" spans="2:23" ht="14.25" customHeight="1">
      <c r="B491" s="20">
        <v>2624</v>
      </c>
      <c r="C491" s="21" t="s">
        <v>22</v>
      </c>
      <c r="D491" s="21" t="s">
        <v>22</v>
      </c>
      <c r="E491" s="21" t="s">
        <v>258</v>
      </c>
      <c r="F491" s="21" t="s">
        <v>68</v>
      </c>
      <c r="G491" s="21" t="s">
        <v>310</v>
      </c>
      <c r="H491" s="21" t="s">
        <v>269</v>
      </c>
      <c r="I491" s="21" t="s">
        <v>27</v>
      </c>
      <c r="J491" s="33" t="s">
        <v>312</v>
      </c>
      <c r="K491" s="24">
        <v>6</v>
      </c>
      <c r="M491" s="25" t="str">
        <f>IF(I491="","",IF(I491="인문",성적입력!$C$8,성적입력!$C$9))</f>
        <v>A</v>
      </c>
      <c r="N491" s="26">
        <f>성적입력!$C$15</f>
        <v>3</v>
      </c>
      <c r="P491" s="27" t="str">
        <f t="shared" si="21"/>
        <v>상향</v>
      </c>
      <c r="R491" s="26">
        <f t="array" ref="R491">IFERROR(IF(OR(J491="",M491="",F491=""),"",IF(F491="학생부종합",INDEX(종합배치표!$C:$Q,MATCH(J491,종합배치표!$B:$B,0),(MATCH(M491,{"A","B","C","D","E"},0)-1)*3+1),INDEX(교과배치표!$C:$Q,MATCH(J491,교과배치표!$B:$B,0),(MATCH(M491,{"A","B","C","D","E"},0)-1)*3+1))),"")</f>
        <v>1.45</v>
      </c>
      <c r="S491" s="26">
        <f t="array" ref="S491">IFERROR(IF(OR(J491="",M491="",F491=""),"",IF(F491="학생부종합",INDEX(종합배치표!$C:$Q,MATCH(J491,종합배치표!$B:$B,0),(MATCH(M491,{"A","B","C","D","E"},0)-1)*3+2),INDEX(교과배치표!$C:$Q,MATCH(J491,교과배치표!$B:$B,0),(MATCH(M491,{"A","B","C","D","E"},0)-1)*3+2))),"")</f>
        <v>1.4</v>
      </c>
      <c r="T491" s="26">
        <f t="array" ref="T491">IFERROR(IF(OR(J491="",M491="",F491=""),"",IF(F491="학생부종합",INDEX(종합배치표!$C:$Q,MATCH(J491,종합배치표!$B:$B,0),(MATCH(M491,{"A","B","C","D","E"},0)-1)*3+3),INDEX(교과배치표!$C:$Q,MATCH(J491,교과배치표!$B:$B,0),(MATCH(M491,{"A","B","C","D","E"},0)-1)*3+3))),"")</f>
        <v>1.3499999999999999</v>
      </c>
      <c r="V491" s="140">
        <f t="shared" si="22"/>
        <v>2.7</v>
      </c>
      <c r="W491" s="141" t="str">
        <f t="shared" si="23"/>
        <v>상향</v>
      </c>
    </row>
    <row r="492" spans="2:23" ht="14.25" customHeight="1">
      <c r="B492" s="20">
        <v>2682</v>
      </c>
      <c r="C492" s="21" t="s">
        <v>22</v>
      </c>
      <c r="D492" s="21" t="s">
        <v>22</v>
      </c>
      <c r="E492" s="21" t="s">
        <v>258</v>
      </c>
      <c r="F492" s="21" t="s">
        <v>68</v>
      </c>
      <c r="G492" s="21" t="s">
        <v>310</v>
      </c>
      <c r="H492" s="21" t="s">
        <v>270</v>
      </c>
      <c r="I492" s="21" t="s">
        <v>27</v>
      </c>
      <c r="J492" s="33" t="s">
        <v>312</v>
      </c>
      <c r="K492" s="24">
        <v>17</v>
      </c>
      <c r="M492" s="25" t="str">
        <f>IF(I492="","",IF(I492="인문",성적입력!$C$8,성적입력!$C$9))</f>
        <v>A</v>
      </c>
      <c r="N492" s="26">
        <f>성적입력!$C$15</f>
        <v>3</v>
      </c>
      <c r="P492" s="27" t="str">
        <f t="shared" si="21"/>
        <v>상향</v>
      </c>
      <c r="R492" s="26">
        <f t="array" ref="R492">IFERROR(IF(OR(J492="",M492="",F492=""),"",IF(F492="학생부종합",INDEX(종합배치표!$C:$Q,MATCH(J492,종합배치표!$B:$B,0),(MATCH(M492,{"A","B","C","D","E"},0)-1)*3+1),INDEX(교과배치표!$C:$Q,MATCH(J492,교과배치표!$B:$B,0),(MATCH(M492,{"A","B","C","D","E"},0)-1)*3+1))),"")</f>
        <v>1.45</v>
      </c>
      <c r="S492" s="26">
        <f t="array" ref="S492">IFERROR(IF(OR(J492="",M492="",F492=""),"",IF(F492="학생부종합",INDEX(종합배치표!$C:$Q,MATCH(J492,종합배치표!$B:$B,0),(MATCH(M492,{"A","B","C","D","E"},0)-1)*3+2),INDEX(교과배치표!$C:$Q,MATCH(J492,교과배치표!$B:$B,0),(MATCH(M492,{"A","B","C","D","E"},0)-1)*3+2))),"")</f>
        <v>1.4</v>
      </c>
      <c r="T492" s="26">
        <f t="array" ref="T492">IFERROR(IF(OR(J492="",M492="",F492=""),"",IF(F492="학생부종합",INDEX(종합배치표!$C:$Q,MATCH(J492,종합배치표!$B:$B,0),(MATCH(M492,{"A","B","C","D","E"},0)-1)*3+3),INDEX(교과배치표!$C:$Q,MATCH(J492,교과배치표!$B:$B,0),(MATCH(M492,{"A","B","C","D","E"},0)-1)*3+3))),"")</f>
        <v>1.3499999999999999</v>
      </c>
      <c r="V492" s="140">
        <f t="shared" si="22"/>
        <v>2.7</v>
      </c>
      <c r="W492" s="141" t="str">
        <f t="shared" si="23"/>
        <v>상향</v>
      </c>
    </row>
    <row r="493" spans="2:23" ht="14.25" customHeight="1">
      <c r="B493" s="20">
        <v>2587</v>
      </c>
      <c r="C493" s="21" t="s">
        <v>22</v>
      </c>
      <c r="D493" s="21" t="s">
        <v>22</v>
      </c>
      <c r="E493" s="21" t="s">
        <v>258</v>
      </c>
      <c r="F493" s="21" t="s">
        <v>68</v>
      </c>
      <c r="G493" s="21" t="s">
        <v>310</v>
      </c>
      <c r="H493" s="21" t="s">
        <v>43</v>
      </c>
      <c r="I493" s="21" t="s">
        <v>27</v>
      </c>
      <c r="J493" s="123" t="s">
        <v>313</v>
      </c>
      <c r="K493" s="24">
        <v>5</v>
      </c>
      <c r="M493" s="25" t="str">
        <f>IF(I493="","",IF(I493="인문",성적입력!$C$8,성적입력!$C$9))</f>
        <v>A</v>
      </c>
      <c r="N493" s="26">
        <f>성적입력!$C$15</f>
        <v>3</v>
      </c>
      <c r="P493" s="27" t="str">
        <f t="shared" si="21"/>
        <v>상향</v>
      </c>
      <c r="R493" s="26">
        <f t="array" ref="R493">IFERROR(IF(OR(J493="",M493="",F493=""),"",IF(F493="학생부종합",INDEX(종합배치표!$C:$Q,MATCH(J493,종합배치표!$B:$B,0),(MATCH(M493,{"A","B","C","D","E"},0)-1)*3+1),INDEX(교과배치표!$C:$Q,MATCH(J493,교과배치표!$B:$B,0),(MATCH(M493,{"A","B","C","D","E"},0)-1)*3+1))),"")</f>
        <v>1.5</v>
      </c>
      <c r="S493" s="26">
        <f t="array" ref="S493">IFERROR(IF(OR(J493="",M493="",F493=""),"",IF(F493="학생부종합",INDEX(종합배치표!$C:$Q,MATCH(J493,종합배치표!$B:$B,0),(MATCH(M493,{"A","B","C","D","E"},0)-1)*3+2),INDEX(교과배치표!$C:$Q,MATCH(J493,교과배치표!$B:$B,0),(MATCH(M493,{"A","B","C","D","E"},0)-1)*3+2))),"")</f>
        <v>1.45</v>
      </c>
      <c r="T493" s="26">
        <f t="array" ref="T493">IFERROR(IF(OR(J493="",M493="",F493=""),"",IF(F493="학생부종합",INDEX(종합배치표!$C:$Q,MATCH(J493,종합배치표!$B:$B,0),(MATCH(M493,{"A","B","C","D","E"},0)-1)*3+3),INDEX(교과배치표!$C:$Q,MATCH(J493,교과배치표!$B:$B,0),(MATCH(M493,{"A","B","C","D","E"},0)-1)*3+3))),"")</f>
        <v>1.4</v>
      </c>
      <c r="V493" s="140">
        <f t="shared" si="22"/>
        <v>2.7</v>
      </c>
      <c r="W493" s="141" t="str">
        <f t="shared" si="23"/>
        <v>상향</v>
      </c>
    </row>
    <row r="494" spans="2:23" ht="14.25" customHeight="1">
      <c r="B494" s="20">
        <v>2595</v>
      </c>
      <c r="C494" s="21" t="s">
        <v>22</v>
      </c>
      <c r="D494" s="21" t="s">
        <v>22</v>
      </c>
      <c r="E494" s="21" t="s">
        <v>258</v>
      </c>
      <c r="F494" s="21" t="s">
        <v>68</v>
      </c>
      <c r="G494" s="21" t="s">
        <v>310</v>
      </c>
      <c r="H494" s="21" t="s">
        <v>260</v>
      </c>
      <c r="I494" s="21" t="s">
        <v>27</v>
      </c>
      <c r="J494" s="123" t="s">
        <v>313</v>
      </c>
      <c r="K494" s="24">
        <v>4</v>
      </c>
      <c r="M494" s="25" t="str">
        <f>IF(I494="","",IF(I494="인문",성적입력!$C$8,성적입력!$C$9))</f>
        <v>A</v>
      </c>
      <c r="N494" s="26">
        <f>성적입력!$C$15</f>
        <v>3</v>
      </c>
      <c r="P494" s="27" t="str">
        <f t="shared" si="21"/>
        <v>상향</v>
      </c>
      <c r="R494" s="26">
        <f t="array" ref="R494">IFERROR(IF(OR(J494="",M494="",F494=""),"",IF(F494="학생부종합",INDEX(종합배치표!$C:$Q,MATCH(J494,종합배치표!$B:$B,0),(MATCH(M494,{"A","B","C","D","E"},0)-1)*3+1),INDEX(교과배치표!$C:$Q,MATCH(J494,교과배치표!$B:$B,0),(MATCH(M494,{"A","B","C","D","E"},0)-1)*3+1))),"")</f>
        <v>1.5</v>
      </c>
      <c r="S494" s="26">
        <f t="array" ref="S494">IFERROR(IF(OR(J494="",M494="",F494=""),"",IF(F494="학생부종합",INDEX(종합배치표!$C:$Q,MATCH(J494,종합배치표!$B:$B,0),(MATCH(M494,{"A","B","C","D","E"},0)-1)*3+2),INDEX(교과배치표!$C:$Q,MATCH(J494,교과배치표!$B:$B,0),(MATCH(M494,{"A","B","C","D","E"},0)-1)*3+2))),"")</f>
        <v>1.45</v>
      </c>
      <c r="T494" s="26">
        <f t="array" ref="T494">IFERROR(IF(OR(J494="",M494="",F494=""),"",IF(F494="학생부종합",INDEX(종합배치표!$C:$Q,MATCH(J494,종합배치표!$B:$B,0),(MATCH(M494,{"A","B","C","D","E"},0)-1)*3+3),INDEX(교과배치표!$C:$Q,MATCH(J494,교과배치표!$B:$B,0),(MATCH(M494,{"A","B","C","D","E"},0)-1)*3+3))),"")</f>
        <v>1.4</v>
      </c>
      <c r="V494" s="140">
        <f t="shared" si="22"/>
        <v>2.7</v>
      </c>
      <c r="W494" s="141" t="str">
        <f t="shared" si="23"/>
        <v>상향</v>
      </c>
    </row>
    <row r="495" spans="2:23" ht="14.25" customHeight="1">
      <c r="B495" s="20">
        <v>2606</v>
      </c>
      <c r="C495" s="21" t="s">
        <v>22</v>
      </c>
      <c r="D495" s="21" t="s">
        <v>22</v>
      </c>
      <c r="E495" s="21" t="s">
        <v>258</v>
      </c>
      <c r="F495" s="21" t="s">
        <v>68</v>
      </c>
      <c r="G495" s="21" t="s">
        <v>310</v>
      </c>
      <c r="H495" s="21" t="s">
        <v>273</v>
      </c>
      <c r="I495" s="21" t="s">
        <v>27</v>
      </c>
      <c r="J495" s="123" t="s">
        <v>313</v>
      </c>
      <c r="K495" s="24">
        <v>4</v>
      </c>
      <c r="M495" s="25" t="str">
        <f>IF(I495="","",IF(I495="인문",성적입력!$C$8,성적입력!$C$9))</f>
        <v>A</v>
      </c>
      <c r="N495" s="26">
        <f>성적입력!$C$15</f>
        <v>3</v>
      </c>
      <c r="P495" s="27" t="str">
        <f t="shared" si="21"/>
        <v>상향</v>
      </c>
      <c r="R495" s="26">
        <f t="array" ref="R495">IFERROR(IF(OR(J495="",M495="",F495=""),"",IF(F495="학생부종합",INDEX(종합배치표!$C:$Q,MATCH(J495,종합배치표!$B:$B,0),(MATCH(M495,{"A","B","C","D","E"},0)-1)*3+1),INDEX(교과배치표!$C:$Q,MATCH(J495,교과배치표!$B:$B,0),(MATCH(M495,{"A","B","C","D","E"},0)-1)*3+1))),"")</f>
        <v>1.5</v>
      </c>
      <c r="S495" s="26">
        <f t="array" ref="S495">IFERROR(IF(OR(J495="",M495="",F495=""),"",IF(F495="학생부종합",INDEX(종합배치표!$C:$Q,MATCH(J495,종합배치표!$B:$B,0),(MATCH(M495,{"A","B","C","D","E"},0)-1)*3+2),INDEX(교과배치표!$C:$Q,MATCH(J495,교과배치표!$B:$B,0),(MATCH(M495,{"A","B","C","D","E"},0)-1)*3+2))),"")</f>
        <v>1.45</v>
      </c>
      <c r="T495" s="26">
        <f t="array" ref="T495">IFERROR(IF(OR(J495="",M495="",F495=""),"",IF(F495="학생부종합",INDEX(종합배치표!$C:$Q,MATCH(J495,종합배치표!$B:$B,0),(MATCH(M495,{"A","B","C","D","E"},0)-1)*3+3),INDEX(교과배치표!$C:$Q,MATCH(J495,교과배치표!$B:$B,0),(MATCH(M495,{"A","B","C","D","E"},0)-1)*3+3))),"")</f>
        <v>1.4</v>
      </c>
      <c r="V495" s="140">
        <f t="shared" si="22"/>
        <v>2.7</v>
      </c>
      <c r="W495" s="141" t="str">
        <f t="shared" si="23"/>
        <v>상향</v>
      </c>
    </row>
    <row r="496" spans="2:23" ht="14.25" customHeight="1">
      <c r="B496" s="20">
        <v>2609</v>
      </c>
      <c r="C496" s="21" t="s">
        <v>22</v>
      </c>
      <c r="D496" s="21" t="s">
        <v>22</v>
      </c>
      <c r="E496" s="21" t="s">
        <v>258</v>
      </c>
      <c r="F496" s="21" t="s">
        <v>68</v>
      </c>
      <c r="G496" s="21" t="s">
        <v>310</v>
      </c>
      <c r="H496" s="21" t="s">
        <v>274</v>
      </c>
      <c r="I496" s="21" t="s">
        <v>27</v>
      </c>
      <c r="J496" s="123" t="s">
        <v>313</v>
      </c>
      <c r="K496" s="24">
        <v>5</v>
      </c>
      <c r="M496" s="25" t="str">
        <f>IF(I496="","",IF(I496="인문",성적입력!$C$8,성적입력!$C$9))</f>
        <v>A</v>
      </c>
      <c r="N496" s="26">
        <f>성적입력!$C$15</f>
        <v>3</v>
      </c>
      <c r="P496" s="27" t="str">
        <f t="shared" si="21"/>
        <v>상향</v>
      </c>
      <c r="R496" s="26">
        <f t="array" ref="R496">IFERROR(IF(OR(J496="",M496="",F496=""),"",IF(F496="학생부종합",INDEX(종합배치표!$C:$Q,MATCH(J496,종합배치표!$B:$B,0),(MATCH(M496,{"A","B","C","D","E"},0)-1)*3+1),INDEX(교과배치표!$C:$Q,MATCH(J496,교과배치표!$B:$B,0),(MATCH(M496,{"A","B","C","D","E"},0)-1)*3+1))),"")</f>
        <v>1.5</v>
      </c>
      <c r="S496" s="26">
        <f t="array" ref="S496">IFERROR(IF(OR(J496="",M496="",F496=""),"",IF(F496="학생부종합",INDEX(종합배치표!$C:$Q,MATCH(J496,종합배치표!$B:$B,0),(MATCH(M496,{"A","B","C","D","E"},0)-1)*3+2),INDEX(교과배치표!$C:$Q,MATCH(J496,교과배치표!$B:$B,0),(MATCH(M496,{"A","B","C","D","E"},0)-1)*3+2))),"")</f>
        <v>1.45</v>
      </c>
      <c r="T496" s="26">
        <f t="array" ref="T496">IFERROR(IF(OR(J496="",M496="",F496=""),"",IF(F496="학생부종합",INDEX(종합배치표!$C:$Q,MATCH(J496,종합배치표!$B:$B,0),(MATCH(M496,{"A","B","C","D","E"},0)-1)*3+3),INDEX(교과배치표!$C:$Q,MATCH(J496,교과배치표!$B:$B,0),(MATCH(M496,{"A","B","C","D","E"},0)-1)*3+3))),"")</f>
        <v>1.4</v>
      </c>
      <c r="V496" s="140">
        <f t="shared" si="22"/>
        <v>2.7</v>
      </c>
      <c r="W496" s="141" t="str">
        <f t="shared" si="23"/>
        <v>상향</v>
      </c>
    </row>
    <row r="497" spans="2:23" ht="14.25" customHeight="1">
      <c r="B497" s="20">
        <v>2655</v>
      </c>
      <c r="C497" s="21" t="s">
        <v>22</v>
      </c>
      <c r="D497" s="21" t="s">
        <v>22</v>
      </c>
      <c r="E497" s="21" t="s">
        <v>258</v>
      </c>
      <c r="F497" s="21" t="s">
        <v>68</v>
      </c>
      <c r="G497" s="21" t="s">
        <v>310</v>
      </c>
      <c r="H497" s="21" t="s">
        <v>44</v>
      </c>
      <c r="I497" s="21" t="s">
        <v>27</v>
      </c>
      <c r="J497" s="123" t="s">
        <v>313</v>
      </c>
      <c r="K497" s="24">
        <v>5</v>
      </c>
      <c r="M497" s="25" t="str">
        <f>IF(I497="","",IF(I497="인문",성적입력!$C$8,성적입력!$C$9))</f>
        <v>A</v>
      </c>
      <c r="N497" s="26">
        <f>성적입력!$C$15</f>
        <v>3</v>
      </c>
      <c r="P497" s="27" t="str">
        <f t="shared" si="21"/>
        <v>상향</v>
      </c>
      <c r="R497" s="26">
        <f t="array" ref="R497">IFERROR(IF(OR(J497="",M497="",F497=""),"",IF(F497="학생부종합",INDEX(종합배치표!$C:$Q,MATCH(J497,종합배치표!$B:$B,0),(MATCH(M497,{"A","B","C","D","E"},0)-1)*3+1),INDEX(교과배치표!$C:$Q,MATCH(J497,교과배치표!$B:$B,0),(MATCH(M497,{"A","B","C","D","E"},0)-1)*3+1))),"")</f>
        <v>1.5</v>
      </c>
      <c r="S497" s="26">
        <f t="array" ref="S497">IFERROR(IF(OR(J497="",M497="",F497=""),"",IF(F497="학생부종합",INDEX(종합배치표!$C:$Q,MATCH(J497,종합배치표!$B:$B,0),(MATCH(M497,{"A","B","C","D","E"},0)-1)*3+2),INDEX(교과배치표!$C:$Q,MATCH(J497,교과배치표!$B:$B,0),(MATCH(M497,{"A","B","C","D","E"},0)-1)*3+2))),"")</f>
        <v>1.45</v>
      </c>
      <c r="T497" s="26">
        <f t="array" ref="T497">IFERROR(IF(OR(J497="",M497="",F497=""),"",IF(F497="학생부종합",INDEX(종합배치표!$C:$Q,MATCH(J497,종합배치표!$B:$B,0),(MATCH(M497,{"A","B","C","D","E"},0)-1)*3+3),INDEX(교과배치표!$C:$Q,MATCH(J497,교과배치표!$B:$B,0),(MATCH(M497,{"A","B","C","D","E"},0)-1)*3+3))),"")</f>
        <v>1.4</v>
      </c>
      <c r="V497" s="140">
        <f t="shared" si="22"/>
        <v>2.7</v>
      </c>
      <c r="W497" s="141" t="str">
        <f t="shared" si="23"/>
        <v>상향</v>
      </c>
    </row>
    <row r="498" spans="2:23" ht="14.25" customHeight="1">
      <c r="B498" s="20">
        <v>2659</v>
      </c>
      <c r="C498" s="21" t="s">
        <v>22</v>
      </c>
      <c r="D498" s="21" t="s">
        <v>22</v>
      </c>
      <c r="E498" s="21" t="s">
        <v>258</v>
      </c>
      <c r="F498" s="21" t="s">
        <v>68</v>
      </c>
      <c r="G498" s="21" t="s">
        <v>310</v>
      </c>
      <c r="H498" s="21" t="s">
        <v>45</v>
      </c>
      <c r="I498" s="21" t="s">
        <v>27</v>
      </c>
      <c r="J498" s="123" t="s">
        <v>313</v>
      </c>
      <c r="K498" s="24">
        <v>4</v>
      </c>
      <c r="M498" s="25" t="str">
        <f>IF(I498="","",IF(I498="인문",성적입력!$C$8,성적입력!$C$9))</f>
        <v>A</v>
      </c>
      <c r="N498" s="26">
        <f>성적입력!$C$15</f>
        <v>3</v>
      </c>
      <c r="P498" s="27" t="str">
        <f t="shared" si="21"/>
        <v>상향</v>
      </c>
      <c r="R498" s="26">
        <f t="array" ref="R498">IFERROR(IF(OR(J498="",M498="",F498=""),"",IF(F498="학생부종합",INDEX(종합배치표!$C:$Q,MATCH(J498,종합배치표!$B:$B,0),(MATCH(M498,{"A","B","C","D","E"},0)-1)*3+1),INDEX(교과배치표!$C:$Q,MATCH(J498,교과배치표!$B:$B,0),(MATCH(M498,{"A","B","C","D","E"},0)-1)*3+1))),"")</f>
        <v>1.5</v>
      </c>
      <c r="S498" s="26">
        <f t="array" ref="S498">IFERROR(IF(OR(J498="",M498="",F498=""),"",IF(F498="학생부종합",INDEX(종합배치표!$C:$Q,MATCH(J498,종합배치표!$B:$B,0),(MATCH(M498,{"A","B","C","D","E"},0)-1)*3+2),INDEX(교과배치표!$C:$Q,MATCH(J498,교과배치표!$B:$B,0),(MATCH(M498,{"A","B","C","D","E"},0)-1)*3+2))),"")</f>
        <v>1.45</v>
      </c>
      <c r="T498" s="26">
        <f t="array" ref="T498">IFERROR(IF(OR(J498="",M498="",F498=""),"",IF(F498="학생부종합",INDEX(종합배치표!$C:$Q,MATCH(J498,종합배치표!$B:$B,0),(MATCH(M498,{"A","B","C","D","E"},0)-1)*3+3),INDEX(교과배치표!$C:$Q,MATCH(J498,교과배치표!$B:$B,0),(MATCH(M498,{"A","B","C","D","E"},0)-1)*3+3))),"")</f>
        <v>1.4</v>
      </c>
      <c r="V498" s="140">
        <f t="shared" si="22"/>
        <v>2.7</v>
      </c>
      <c r="W498" s="141" t="str">
        <f t="shared" si="23"/>
        <v>상향</v>
      </c>
    </row>
    <row r="499" spans="2:23" ht="14.25" customHeight="1">
      <c r="B499" s="20">
        <v>2664</v>
      </c>
      <c r="C499" s="21" t="s">
        <v>22</v>
      </c>
      <c r="D499" s="21" t="s">
        <v>22</v>
      </c>
      <c r="E499" s="21" t="s">
        <v>258</v>
      </c>
      <c r="F499" s="21" t="s">
        <v>68</v>
      </c>
      <c r="G499" s="21" t="s">
        <v>310</v>
      </c>
      <c r="H499" s="21" t="s">
        <v>263</v>
      </c>
      <c r="I499" s="21" t="s">
        <v>27</v>
      </c>
      <c r="J499" s="123" t="s">
        <v>313</v>
      </c>
      <c r="K499" s="24">
        <v>3</v>
      </c>
      <c r="M499" s="25" t="str">
        <f>IF(I499="","",IF(I499="인문",성적입력!$C$8,성적입력!$C$9))</f>
        <v>A</v>
      </c>
      <c r="N499" s="26">
        <f>성적입력!$C$15</f>
        <v>3</v>
      </c>
      <c r="P499" s="27" t="str">
        <f t="shared" si="21"/>
        <v>상향</v>
      </c>
      <c r="R499" s="26">
        <f t="array" ref="R499">IFERROR(IF(OR(J499="",M499="",F499=""),"",IF(F499="학생부종합",INDEX(종합배치표!$C:$Q,MATCH(J499,종합배치표!$B:$B,0),(MATCH(M499,{"A","B","C","D","E"},0)-1)*3+1),INDEX(교과배치표!$C:$Q,MATCH(J499,교과배치표!$B:$B,0),(MATCH(M499,{"A","B","C","D","E"},0)-1)*3+1))),"")</f>
        <v>1.5</v>
      </c>
      <c r="S499" s="26">
        <f t="array" ref="S499">IFERROR(IF(OR(J499="",M499="",F499=""),"",IF(F499="학생부종합",INDEX(종합배치표!$C:$Q,MATCH(J499,종합배치표!$B:$B,0),(MATCH(M499,{"A","B","C","D","E"},0)-1)*3+2),INDEX(교과배치표!$C:$Q,MATCH(J499,교과배치표!$B:$B,0),(MATCH(M499,{"A","B","C","D","E"},0)-1)*3+2))),"")</f>
        <v>1.45</v>
      </c>
      <c r="T499" s="26">
        <f t="array" ref="T499">IFERROR(IF(OR(J499="",M499="",F499=""),"",IF(F499="학생부종합",INDEX(종합배치표!$C:$Q,MATCH(J499,종합배치표!$B:$B,0),(MATCH(M499,{"A","B","C","D","E"},0)-1)*3+3),INDEX(교과배치표!$C:$Q,MATCH(J499,교과배치표!$B:$B,0),(MATCH(M499,{"A","B","C","D","E"},0)-1)*3+3))),"")</f>
        <v>1.4</v>
      </c>
      <c r="V499" s="140">
        <f t="shared" si="22"/>
        <v>2.7</v>
      </c>
      <c r="W499" s="141" t="str">
        <f t="shared" si="23"/>
        <v>상향</v>
      </c>
    </row>
    <row r="500" spans="2:23" ht="14.25" customHeight="1">
      <c r="B500" s="20">
        <v>2694</v>
      </c>
      <c r="C500" s="21" t="s">
        <v>22</v>
      </c>
      <c r="D500" s="21" t="s">
        <v>22</v>
      </c>
      <c r="E500" s="21" t="s">
        <v>258</v>
      </c>
      <c r="F500" s="21" t="s">
        <v>68</v>
      </c>
      <c r="G500" s="21" t="s">
        <v>310</v>
      </c>
      <c r="H500" s="21" t="s">
        <v>46</v>
      </c>
      <c r="I500" s="21" t="s">
        <v>27</v>
      </c>
      <c r="J500" s="123" t="s">
        <v>313</v>
      </c>
      <c r="K500" s="24">
        <v>5</v>
      </c>
      <c r="M500" s="25" t="str">
        <f>IF(I500="","",IF(I500="인문",성적입력!$C$8,성적입력!$C$9))</f>
        <v>A</v>
      </c>
      <c r="N500" s="26">
        <f>성적입력!$C$15</f>
        <v>3</v>
      </c>
      <c r="P500" s="27" t="str">
        <f t="shared" si="21"/>
        <v>상향</v>
      </c>
      <c r="R500" s="26">
        <f t="array" ref="R500">IFERROR(IF(OR(J500="",M500="",F500=""),"",IF(F500="학생부종합",INDEX(종합배치표!$C:$Q,MATCH(J500,종합배치표!$B:$B,0),(MATCH(M500,{"A","B","C","D","E"},0)-1)*3+1),INDEX(교과배치표!$C:$Q,MATCH(J500,교과배치표!$B:$B,0),(MATCH(M500,{"A","B","C","D","E"},0)-1)*3+1))),"")</f>
        <v>1.5</v>
      </c>
      <c r="S500" s="26">
        <f t="array" ref="S500">IFERROR(IF(OR(J500="",M500="",F500=""),"",IF(F500="학생부종합",INDEX(종합배치표!$C:$Q,MATCH(J500,종합배치표!$B:$B,0),(MATCH(M500,{"A","B","C","D","E"},0)-1)*3+2),INDEX(교과배치표!$C:$Q,MATCH(J500,교과배치표!$B:$B,0),(MATCH(M500,{"A","B","C","D","E"},0)-1)*3+2))),"")</f>
        <v>1.45</v>
      </c>
      <c r="T500" s="26">
        <f t="array" ref="T500">IFERROR(IF(OR(J500="",M500="",F500=""),"",IF(F500="학생부종합",INDEX(종합배치표!$C:$Q,MATCH(J500,종합배치표!$B:$B,0),(MATCH(M500,{"A","B","C","D","E"},0)-1)*3+3),INDEX(교과배치표!$C:$Q,MATCH(J500,교과배치표!$B:$B,0),(MATCH(M500,{"A","B","C","D","E"},0)-1)*3+3))),"")</f>
        <v>1.4</v>
      </c>
      <c r="V500" s="140">
        <f t="shared" si="22"/>
        <v>2.7</v>
      </c>
      <c r="W500" s="141" t="str">
        <f t="shared" si="23"/>
        <v>상향</v>
      </c>
    </row>
    <row r="501" spans="2:23" ht="14.25" customHeight="1">
      <c r="B501" s="20">
        <v>2611</v>
      </c>
      <c r="C501" s="21" t="s">
        <v>22</v>
      </c>
      <c r="D501" s="21" t="s">
        <v>22</v>
      </c>
      <c r="E501" s="21" t="s">
        <v>258</v>
      </c>
      <c r="F501" s="21" t="s">
        <v>68</v>
      </c>
      <c r="G501" s="21" t="s">
        <v>310</v>
      </c>
      <c r="H501" s="21" t="s">
        <v>276</v>
      </c>
      <c r="I501" s="21" t="s">
        <v>27</v>
      </c>
      <c r="J501" s="33" t="s">
        <v>313</v>
      </c>
      <c r="K501" s="24">
        <v>6</v>
      </c>
      <c r="M501" s="25" t="str">
        <f>IF(I501="","",IF(I501="인문",성적입력!$C$8,성적입력!$C$9))</f>
        <v>A</v>
      </c>
      <c r="N501" s="26">
        <f>성적입력!$C$15</f>
        <v>3</v>
      </c>
      <c r="P501" s="27" t="str">
        <f t="shared" si="21"/>
        <v>상향</v>
      </c>
      <c r="R501" s="26">
        <f t="array" ref="R501">IFERROR(IF(OR(J501="",M501="",F501=""),"",IF(F501="학생부종합",INDEX(종합배치표!$C:$Q,MATCH(J501,종합배치표!$B:$B,0),(MATCH(M501,{"A","B","C","D","E"},0)-1)*3+1),INDEX(교과배치표!$C:$Q,MATCH(J501,교과배치표!$B:$B,0),(MATCH(M501,{"A","B","C","D","E"},0)-1)*3+1))),"")</f>
        <v>1.5</v>
      </c>
      <c r="S501" s="26">
        <f t="array" ref="S501">IFERROR(IF(OR(J501="",M501="",F501=""),"",IF(F501="학생부종합",INDEX(종합배치표!$C:$Q,MATCH(J501,종합배치표!$B:$B,0),(MATCH(M501,{"A","B","C","D","E"},0)-1)*3+2),INDEX(교과배치표!$C:$Q,MATCH(J501,교과배치표!$B:$B,0),(MATCH(M501,{"A","B","C","D","E"},0)-1)*3+2))),"")</f>
        <v>1.45</v>
      </c>
      <c r="T501" s="26">
        <f t="array" ref="T501">IFERROR(IF(OR(J501="",M501="",F501=""),"",IF(F501="학생부종합",INDEX(종합배치표!$C:$Q,MATCH(J501,종합배치표!$B:$B,0),(MATCH(M501,{"A","B","C","D","E"},0)-1)*3+3),INDEX(교과배치표!$C:$Q,MATCH(J501,교과배치표!$B:$B,0),(MATCH(M501,{"A","B","C","D","E"},0)-1)*3+3))),"")</f>
        <v>1.4</v>
      </c>
      <c r="V501" s="140">
        <f t="shared" si="22"/>
        <v>2.7</v>
      </c>
      <c r="W501" s="141" t="str">
        <f t="shared" si="23"/>
        <v>상향</v>
      </c>
    </row>
    <row r="502" spans="2:23" ht="14.25" customHeight="1">
      <c r="B502" s="20">
        <v>2644</v>
      </c>
      <c r="C502" s="21" t="s">
        <v>22</v>
      </c>
      <c r="D502" s="21" t="s">
        <v>22</v>
      </c>
      <c r="E502" s="21" t="s">
        <v>258</v>
      </c>
      <c r="F502" s="21" t="s">
        <v>68</v>
      </c>
      <c r="G502" s="21" t="s">
        <v>310</v>
      </c>
      <c r="H502" s="21" t="s">
        <v>277</v>
      </c>
      <c r="I502" s="21" t="s">
        <v>27</v>
      </c>
      <c r="J502" s="33" t="s">
        <v>313</v>
      </c>
      <c r="K502" s="24">
        <v>5</v>
      </c>
      <c r="M502" s="25" t="str">
        <f>IF(I502="","",IF(I502="인문",성적입력!$C$8,성적입력!$C$9))</f>
        <v>A</v>
      </c>
      <c r="N502" s="26">
        <f>성적입력!$C$15</f>
        <v>3</v>
      </c>
      <c r="P502" s="27" t="str">
        <f t="shared" si="21"/>
        <v>상향</v>
      </c>
      <c r="R502" s="26">
        <f t="array" ref="R502">IFERROR(IF(OR(J502="",M502="",F502=""),"",IF(F502="학생부종합",INDEX(종합배치표!$C:$Q,MATCH(J502,종합배치표!$B:$B,0),(MATCH(M502,{"A","B","C","D","E"},0)-1)*3+1),INDEX(교과배치표!$C:$Q,MATCH(J502,교과배치표!$B:$B,0),(MATCH(M502,{"A","B","C","D","E"},0)-1)*3+1))),"")</f>
        <v>1.5</v>
      </c>
      <c r="S502" s="26">
        <f t="array" ref="S502">IFERROR(IF(OR(J502="",M502="",F502=""),"",IF(F502="학생부종합",INDEX(종합배치표!$C:$Q,MATCH(J502,종합배치표!$B:$B,0),(MATCH(M502,{"A","B","C","D","E"},0)-1)*3+2),INDEX(교과배치표!$C:$Q,MATCH(J502,교과배치표!$B:$B,0),(MATCH(M502,{"A","B","C","D","E"},0)-1)*3+2))),"")</f>
        <v>1.45</v>
      </c>
      <c r="T502" s="26">
        <f t="array" ref="T502">IFERROR(IF(OR(J502="",M502="",F502=""),"",IF(F502="학생부종합",INDEX(종합배치표!$C:$Q,MATCH(J502,종합배치표!$B:$B,0),(MATCH(M502,{"A","B","C","D","E"},0)-1)*3+3),INDEX(교과배치표!$C:$Q,MATCH(J502,교과배치표!$B:$B,0),(MATCH(M502,{"A","B","C","D","E"},0)-1)*3+3))),"")</f>
        <v>1.4</v>
      </c>
      <c r="V502" s="140">
        <f t="shared" si="22"/>
        <v>2.7</v>
      </c>
      <c r="W502" s="141" t="str">
        <f t="shared" si="23"/>
        <v>상향</v>
      </c>
    </row>
    <row r="503" spans="2:23" ht="14.25" customHeight="1">
      <c r="B503" s="20">
        <v>2657</v>
      </c>
      <c r="C503" s="21" t="s">
        <v>22</v>
      </c>
      <c r="D503" s="21" t="s">
        <v>22</v>
      </c>
      <c r="E503" s="21" t="s">
        <v>258</v>
      </c>
      <c r="F503" s="21" t="s">
        <v>68</v>
      </c>
      <c r="G503" s="21" t="s">
        <v>310</v>
      </c>
      <c r="H503" s="21" t="s">
        <v>278</v>
      </c>
      <c r="I503" s="21" t="s">
        <v>27</v>
      </c>
      <c r="J503" s="33" t="s">
        <v>313</v>
      </c>
      <c r="K503" s="24">
        <v>9</v>
      </c>
      <c r="M503" s="25" t="str">
        <f>IF(I503="","",IF(I503="인문",성적입력!$C$8,성적입력!$C$9))</f>
        <v>A</v>
      </c>
      <c r="N503" s="26">
        <f>성적입력!$C$15</f>
        <v>3</v>
      </c>
      <c r="P503" s="27" t="str">
        <f t="shared" si="21"/>
        <v>상향</v>
      </c>
      <c r="R503" s="26">
        <f t="array" ref="R503">IFERROR(IF(OR(J503="",M503="",F503=""),"",IF(F503="학생부종합",INDEX(종합배치표!$C:$Q,MATCH(J503,종합배치표!$B:$B,0),(MATCH(M503,{"A","B","C","D","E"},0)-1)*3+1),INDEX(교과배치표!$C:$Q,MATCH(J503,교과배치표!$B:$B,0),(MATCH(M503,{"A","B","C","D","E"},0)-1)*3+1))),"")</f>
        <v>1.5</v>
      </c>
      <c r="S503" s="26">
        <f t="array" ref="S503">IFERROR(IF(OR(J503="",M503="",F503=""),"",IF(F503="학생부종합",INDEX(종합배치표!$C:$Q,MATCH(J503,종합배치표!$B:$B,0),(MATCH(M503,{"A","B","C","D","E"},0)-1)*3+2),INDEX(교과배치표!$C:$Q,MATCH(J503,교과배치표!$B:$B,0),(MATCH(M503,{"A","B","C","D","E"},0)-1)*3+2))),"")</f>
        <v>1.45</v>
      </c>
      <c r="T503" s="26">
        <f t="array" ref="T503">IFERROR(IF(OR(J503="",M503="",F503=""),"",IF(F503="학생부종합",INDEX(종합배치표!$C:$Q,MATCH(J503,종합배치표!$B:$B,0),(MATCH(M503,{"A","B","C","D","E"},0)-1)*3+3),INDEX(교과배치표!$C:$Q,MATCH(J503,교과배치표!$B:$B,0),(MATCH(M503,{"A","B","C","D","E"},0)-1)*3+3))),"")</f>
        <v>1.4</v>
      </c>
      <c r="V503" s="140">
        <f t="shared" si="22"/>
        <v>2.7</v>
      </c>
      <c r="W503" s="141" t="str">
        <f t="shared" si="23"/>
        <v>상향</v>
      </c>
    </row>
    <row r="504" spans="2:23" ht="14.25" customHeight="1">
      <c r="B504" s="20">
        <v>2675</v>
      </c>
      <c r="C504" s="21" t="s">
        <v>22</v>
      </c>
      <c r="D504" s="21" t="s">
        <v>22</v>
      </c>
      <c r="E504" s="21" t="s">
        <v>258</v>
      </c>
      <c r="F504" s="21" t="s">
        <v>68</v>
      </c>
      <c r="G504" s="21" t="s">
        <v>310</v>
      </c>
      <c r="H504" s="21" t="s">
        <v>314</v>
      </c>
      <c r="I504" s="21" t="s">
        <v>27</v>
      </c>
      <c r="J504" s="33" t="s">
        <v>313</v>
      </c>
      <c r="K504" s="24">
        <v>27</v>
      </c>
      <c r="M504" s="25" t="str">
        <f>IF(I504="","",IF(I504="인문",성적입력!$C$8,성적입력!$C$9))</f>
        <v>A</v>
      </c>
      <c r="N504" s="26">
        <f>성적입력!$C$15</f>
        <v>3</v>
      </c>
      <c r="P504" s="27" t="str">
        <f t="shared" si="21"/>
        <v>상향</v>
      </c>
      <c r="R504" s="26">
        <f t="array" ref="R504">IFERROR(IF(OR(J504="",M504="",F504=""),"",IF(F504="학생부종합",INDEX(종합배치표!$C:$Q,MATCH(J504,종합배치표!$B:$B,0),(MATCH(M504,{"A","B","C","D","E"},0)-1)*3+1),INDEX(교과배치표!$C:$Q,MATCH(J504,교과배치표!$B:$B,0),(MATCH(M504,{"A","B","C","D","E"},0)-1)*3+1))),"")</f>
        <v>1.5</v>
      </c>
      <c r="S504" s="26">
        <f t="array" ref="S504">IFERROR(IF(OR(J504="",M504="",F504=""),"",IF(F504="학생부종합",INDEX(종합배치표!$C:$Q,MATCH(J504,종합배치표!$B:$B,0),(MATCH(M504,{"A","B","C","D","E"},0)-1)*3+2),INDEX(교과배치표!$C:$Q,MATCH(J504,교과배치표!$B:$B,0),(MATCH(M504,{"A","B","C","D","E"},0)-1)*3+2))),"")</f>
        <v>1.45</v>
      </c>
      <c r="T504" s="26">
        <f t="array" ref="T504">IFERROR(IF(OR(J504="",M504="",F504=""),"",IF(F504="학생부종합",INDEX(종합배치표!$C:$Q,MATCH(J504,종합배치표!$B:$B,0),(MATCH(M504,{"A","B","C","D","E"},0)-1)*3+3),INDEX(교과배치표!$C:$Q,MATCH(J504,교과배치표!$B:$B,0),(MATCH(M504,{"A","B","C","D","E"},0)-1)*3+3))),"")</f>
        <v>1.4</v>
      </c>
      <c r="V504" s="140">
        <f t="shared" si="22"/>
        <v>2.7</v>
      </c>
      <c r="W504" s="141" t="str">
        <f t="shared" si="23"/>
        <v>상향</v>
      </c>
    </row>
    <row r="505" spans="2:23" ht="14.25" customHeight="1">
      <c r="B505" s="20">
        <v>2696</v>
      </c>
      <c r="C505" s="21" t="s">
        <v>22</v>
      </c>
      <c r="D505" s="21" t="s">
        <v>22</v>
      </c>
      <c r="E505" s="21" t="s">
        <v>258</v>
      </c>
      <c r="F505" s="21" t="s">
        <v>68</v>
      </c>
      <c r="G505" s="21" t="s">
        <v>310</v>
      </c>
      <c r="H505" s="21" t="s">
        <v>106</v>
      </c>
      <c r="I505" s="21" t="s">
        <v>27</v>
      </c>
      <c r="J505" s="33" t="s">
        <v>313</v>
      </c>
      <c r="K505" s="24">
        <v>6</v>
      </c>
      <c r="M505" s="25" t="str">
        <f>IF(I505="","",IF(I505="인문",성적입력!$C$8,성적입력!$C$9))</f>
        <v>A</v>
      </c>
      <c r="N505" s="26">
        <f>성적입력!$C$15</f>
        <v>3</v>
      </c>
      <c r="P505" s="27" t="str">
        <f t="shared" si="21"/>
        <v>상향</v>
      </c>
      <c r="R505" s="26">
        <f t="array" ref="R505">IFERROR(IF(OR(J505="",M505="",F505=""),"",IF(F505="학생부종합",INDEX(종합배치표!$C:$Q,MATCH(J505,종합배치표!$B:$B,0),(MATCH(M505,{"A","B","C","D","E"},0)-1)*3+1),INDEX(교과배치표!$C:$Q,MATCH(J505,교과배치표!$B:$B,0),(MATCH(M505,{"A","B","C","D","E"},0)-1)*3+1))),"")</f>
        <v>1.5</v>
      </c>
      <c r="S505" s="26">
        <f t="array" ref="S505">IFERROR(IF(OR(J505="",M505="",F505=""),"",IF(F505="학생부종합",INDEX(종합배치표!$C:$Q,MATCH(J505,종합배치표!$B:$B,0),(MATCH(M505,{"A","B","C","D","E"},0)-1)*3+2),INDEX(교과배치표!$C:$Q,MATCH(J505,교과배치표!$B:$B,0),(MATCH(M505,{"A","B","C","D","E"},0)-1)*3+2))),"")</f>
        <v>1.45</v>
      </c>
      <c r="T505" s="26">
        <f t="array" ref="T505">IFERROR(IF(OR(J505="",M505="",F505=""),"",IF(F505="학생부종합",INDEX(종합배치표!$C:$Q,MATCH(J505,종합배치표!$B:$B,0),(MATCH(M505,{"A","B","C","D","E"},0)-1)*3+3),INDEX(교과배치표!$C:$Q,MATCH(J505,교과배치표!$B:$B,0),(MATCH(M505,{"A","B","C","D","E"},0)-1)*3+3))),"")</f>
        <v>1.4</v>
      </c>
      <c r="V505" s="140">
        <f t="shared" si="22"/>
        <v>2.7</v>
      </c>
      <c r="W505" s="141" t="str">
        <f t="shared" si="23"/>
        <v>상향</v>
      </c>
    </row>
    <row r="506" spans="2:23" ht="14.25" customHeight="1">
      <c r="B506" s="20">
        <v>2590</v>
      </c>
      <c r="C506" s="21" t="s">
        <v>22</v>
      </c>
      <c r="D506" s="21" t="s">
        <v>22</v>
      </c>
      <c r="E506" s="21" t="s">
        <v>258</v>
      </c>
      <c r="F506" s="21" t="s">
        <v>68</v>
      </c>
      <c r="G506" s="21" t="s">
        <v>310</v>
      </c>
      <c r="H506" s="21" t="s">
        <v>59</v>
      </c>
      <c r="I506" s="21" t="s">
        <v>60</v>
      </c>
      <c r="J506" s="33" t="s">
        <v>315</v>
      </c>
      <c r="K506" s="24">
        <v>16</v>
      </c>
      <c r="M506" s="25" t="str">
        <f>IF(I506="","",IF(I506="인문",성적입력!$C$8,성적입력!$C$9))</f>
        <v>A</v>
      </c>
      <c r="N506" s="26">
        <f>성적입력!$C$15</f>
        <v>3</v>
      </c>
      <c r="P506" s="27" t="str">
        <f t="shared" si="21"/>
        <v>상향</v>
      </c>
      <c r="R506" s="26">
        <f t="array" ref="R506">IFERROR(IF(OR(J506="",M506="",F506=""),"",IF(F506="학생부종합",INDEX(종합배치표!$C:$Q,MATCH(J506,종합배치표!$B:$B,0),(MATCH(M506,{"A","B","C","D","E"},0)-1)*3+1),INDEX(교과배치표!$C:$Q,MATCH(J506,교과배치표!$B:$B,0),(MATCH(M506,{"A","B","C","D","E"},0)-1)*3+1))),"")</f>
        <v>1.45</v>
      </c>
      <c r="S506" s="26">
        <f t="array" ref="S506">IFERROR(IF(OR(J506="",M506="",F506=""),"",IF(F506="학생부종합",INDEX(종합배치표!$C:$Q,MATCH(J506,종합배치표!$B:$B,0),(MATCH(M506,{"A","B","C","D","E"},0)-1)*3+2),INDEX(교과배치표!$C:$Q,MATCH(J506,교과배치표!$B:$B,0),(MATCH(M506,{"A","B","C","D","E"},0)-1)*3+2))),"")</f>
        <v>1.4</v>
      </c>
      <c r="T506" s="26">
        <f t="array" ref="T506">IFERROR(IF(OR(J506="",M506="",F506=""),"",IF(F506="학생부종합",INDEX(종합배치표!$C:$Q,MATCH(J506,종합배치표!$B:$B,0),(MATCH(M506,{"A","B","C","D","E"},0)-1)*3+3),INDEX(교과배치표!$C:$Q,MATCH(J506,교과배치표!$B:$B,0),(MATCH(M506,{"A","B","C","D","E"},0)-1)*3+3))),"")</f>
        <v>1.3499999999999999</v>
      </c>
      <c r="V506" s="140">
        <f t="shared" si="22"/>
        <v>2.7</v>
      </c>
      <c r="W506" s="141" t="str">
        <f t="shared" si="23"/>
        <v>상향</v>
      </c>
    </row>
    <row r="507" spans="2:23" ht="14.25" customHeight="1">
      <c r="B507" s="20">
        <v>2619</v>
      </c>
      <c r="C507" s="21" t="s">
        <v>22</v>
      </c>
      <c r="D507" s="21" t="s">
        <v>22</v>
      </c>
      <c r="E507" s="21" t="s">
        <v>258</v>
      </c>
      <c r="F507" s="21" t="s">
        <v>68</v>
      </c>
      <c r="G507" s="21" t="s">
        <v>310</v>
      </c>
      <c r="H507" s="21" t="s">
        <v>115</v>
      </c>
      <c r="I507" s="21" t="s">
        <v>60</v>
      </c>
      <c r="J507" s="33" t="s">
        <v>315</v>
      </c>
      <c r="K507" s="24">
        <v>7</v>
      </c>
      <c r="M507" s="25" t="str">
        <f>IF(I507="","",IF(I507="인문",성적입력!$C$8,성적입력!$C$9))</f>
        <v>A</v>
      </c>
      <c r="N507" s="26">
        <f>성적입력!$C$15</f>
        <v>3</v>
      </c>
      <c r="P507" s="27" t="str">
        <f t="shared" si="21"/>
        <v>상향</v>
      </c>
      <c r="R507" s="26">
        <f t="array" ref="R507">IFERROR(IF(OR(J507="",M507="",F507=""),"",IF(F507="학생부종합",INDEX(종합배치표!$C:$Q,MATCH(J507,종합배치표!$B:$B,0),(MATCH(M507,{"A","B","C","D","E"},0)-1)*3+1),INDEX(교과배치표!$C:$Q,MATCH(J507,교과배치표!$B:$B,0),(MATCH(M507,{"A","B","C","D","E"},0)-1)*3+1))),"")</f>
        <v>1.45</v>
      </c>
      <c r="S507" s="26">
        <f t="array" ref="S507">IFERROR(IF(OR(J507="",M507="",F507=""),"",IF(F507="학생부종합",INDEX(종합배치표!$C:$Q,MATCH(J507,종합배치표!$B:$B,0),(MATCH(M507,{"A","B","C","D","E"},0)-1)*3+2),INDEX(교과배치표!$C:$Q,MATCH(J507,교과배치표!$B:$B,0),(MATCH(M507,{"A","B","C","D","E"},0)-1)*3+2))),"")</f>
        <v>1.4</v>
      </c>
      <c r="T507" s="26">
        <f t="array" ref="T507">IFERROR(IF(OR(J507="",M507="",F507=""),"",IF(F507="학생부종합",INDEX(종합배치표!$C:$Q,MATCH(J507,종합배치표!$B:$B,0),(MATCH(M507,{"A","B","C","D","E"},0)-1)*3+3),INDEX(교과배치표!$C:$Q,MATCH(J507,교과배치표!$B:$B,0),(MATCH(M507,{"A","B","C","D","E"},0)-1)*3+3))),"")</f>
        <v>1.3499999999999999</v>
      </c>
      <c r="V507" s="140">
        <f t="shared" si="22"/>
        <v>2.7</v>
      </c>
      <c r="W507" s="141" t="str">
        <f t="shared" si="23"/>
        <v>상향</v>
      </c>
    </row>
    <row r="508" spans="2:23" ht="14.25" customHeight="1">
      <c r="B508" s="20">
        <v>2626</v>
      </c>
      <c r="C508" s="21" t="s">
        <v>22</v>
      </c>
      <c r="D508" s="21" t="s">
        <v>22</v>
      </c>
      <c r="E508" s="21" t="s">
        <v>258</v>
      </c>
      <c r="F508" s="21" t="s">
        <v>68</v>
      </c>
      <c r="G508" s="21" t="s">
        <v>310</v>
      </c>
      <c r="H508" s="21" t="s">
        <v>285</v>
      </c>
      <c r="I508" s="21" t="s">
        <v>60</v>
      </c>
      <c r="J508" s="33" t="s">
        <v>315</v>
      </c>
      <c r="K508" s="24">
        <v>7</v>
      </c>
      <c r="M508" s="25" t="str">
        <f>IF(I508="","",IF(I508="인문",성적입력!$C$8,성적입력!$C$9))</f>
        <v>A</v>
      </c>
      <c r="N508" s="26">
        <f>성적입력!$C$15</f>
        <v>3</v>
      </c>
      <c r="P508" s="27" t="str">
        <f t="shared" si="21"/>
        <v>상향</v>
      </c>
      <c r="R508" s="26">
        <f t="array" ref="R508">IFERROR(IF(OR(J508="",M508="",F508=""),"",IF(F508="학생부종합",INDEX(종합배치표!$C:$Q,MATCH(J508,종합배치표!$B:$B,0),(MATCH(M508,{"A","B","C","D","E"},0)-1)*3+1),INDEX(교과배치표!$C:$Q,MATCH(J508,교과배치표!$B:$B,0),(MATCH(M508,{"A","B","C","D","E"},0)-1)*3+1))),"")</f>
        <v>1.45</v>
      </c>
      <c r="S508" s="26">
        <f t="array" ref="S508">IFERROR(IF(OR(J508="",M508="",F508=""),"",IF(F508="학생부종합",INDEX(종합배치표!$C:$Q,MATCH(J508,종합배치표!$B:$B,0),(MATCH(M508,{"A","B","C","D","E"},0)-1)*3+2),INDEX(교과배치표!$C:$Q,MATCH(J508,교과배치표!$B:$B,0),(MATCH(M508,{"A","B","C","D","E"},0)-1)*3+2))),"")</f>
        <v>1.4</v>
      </c>
      <c r="T508" s="26">
        <f t="array" ref="T508">IFERROR(IF(OR(J508="",M508="",F508=""),"",IF(F508="학생부종합",INDEX(종합배치표!$C:$Q,MATCH(J508,종합배치표!$B:$B,0),(MATCH(M508,{"A","B","C","D","E"},0)-1)*3+3),INDEX(교과배치표!$C:$Q,MATCH(J508,교과배치표!$B:$B,0),(MATCH(M508,{"A","B","C","D","E"},0)-1)*3+3))),"")</f>
        <v>1.3499999999999999</v>
      </c>
      <c r="V508" s="140">
        <f t="shared" si="22"/>
        <v>2.7</v>
      </c>
      <c r="W508" s="141" t="str">
        <f t="shared" si="23"/>
        <v>상향</v>
      </c>
    </row>
    <row r="509" spans="2:23" ht="14.25" customHeight="1">
      <c r="B509" s="20">
        <v>2678</v>
      </c>
      <c r="C509" s="21" t="s">
        <v>22</v>
      </c>
      <c r="D509" s="21" t="s">
        <v>22</v>
      </c>
      <c r="E509" s="21" t="s">
        <v>258</v>
      </c>
      <c r="F509" s="21" t="s">
        <v>68</v>
      </c>
      <c r="G509" s="21" t="s">
        <v>310</v>
      </c>
      <c r="H509" s="21" t="s">
        <v>286</v>
      </c>
      <c r="I509" s="21" t="s">
        <v>60</v>
      </c>
      <c r="J509" s="33" t="s">
        <v>315</v>
      </c>
      <c r="K509" s="24">
        <v>15</v>
      </c>
      <c r="M509" s="25" t="str">
        <f>IF(I509="","",IF(I509="인문",성적입력!$C$8,성적입력!$C$9))</f>
        <v>A</v>
      </c>
      <c r="N509" s="26">
        <f>성적입력!$C$15</f>
        <v>3</v>
      </c>
      <c r="P509" s="27" t="str">
        <f t="shared" si="21"/>
        <v>상향</v>
      </c>
      <c r="R509" s="26">
        <f t="array" ref="R509">IFERROR(IF(OR(J509="",M509="",F509=""),"",IF(F509="학생부종합",INDEX(종합배치표!$C:$Q,MATCH(J509,종합배치표!$B:$B,0),(MATCH(M509,{"A","B","C","D","E"},0)-1)*3+1),INDEX(교과배치표!$C:$Q,MATCH(J509,교과배치표!$B:$B,0),(MATCH(M509,{"A","B","C","D","E"},0)-1)*3+1))),"")</f>
        <v>1.45</v>
      </c>
      <c r="S509" s="26">
        <f t="array" ref="S509">IFERROR(IF(OR(J509="",M509="",F509=""),"",IF(F509="학생부종합",INDEX(종합배치표!$C:$Q,MATCH(J509,종합배치표!$B:$B,0),(MATCH(M509,{"A","B","C","D","E"},0)-1)*3+2),INDEX(교과배치표!$C:$Q,MATCH(J509,교과배치표!$B:$B,0),(MATCH(M509,{"A","B","C","D","E"},0)-1)*3+2))),"")</f>
        <v>1.4</v>
      </c>
      <c r="T509" s="26">
        <f t="array" ref="T509">IFERROR(IF(OR(J509="",M509="",F509=""),"",IF(F509="학생부종합",INDEX(종합배치표!$C:$Q,MATCH(J509,종합배치표!$B:$B,0),(MATCH(M509,{"A","B","C","D","E"},0)-1)*3+3),INDEX(교과배치표!$C:$Q,MATCH(J509,교과배치표!$B:$B,0),(MATCH(M509,{"A","B","C","D","E"},0)-1)*3+3))),"")</f>
        <v>1.3499999999999999</v>
      </c>
      <c r="V509" s="140">
        <f t="shared" si="22"/>
        <v>2.7</v>
      </c>
      <c r="W509" s="141" t="str">
        <f t="shared" si="23"/>
        <v>상향</v>
      </c>
    </row>
    <row r="510" spans="2:23" ht="14.25" customHeight="1">
      <c r="B510" s="20">
        <v>2680</v>
      </c>
      <c r="C510" s="21" t="s">
        <v>22</v>
      </c>
      <c r="D510" s="21" t="s">
        <v>22</v>
      </c>
      <c r="E510" s="21" t="s">
        <v>258</v>
      </c>
      <c r="F510" s="21" t="s">
        <v>68</v>
      </c>
      <c r="G510" s="21" t="s">
        <v>310</v>
      </c>
      <c r="H510" s="21" t="s">
        <v>287</v>
      </c>
      <c r="I510" s="21" t="s">
        <v>60</v>
      </c>
      <c r="J510" s="33" t="s">
        <v>315</v>
      </c>
      <c r="K510" s="24">
        <v>11</v>
      </c>
      <c r="M510" s="25" t="str">
        <f>IF(I510="","",IF(I510="인문",성적입력!$C$8,성적입력!$C$9))</f>
        <v>A</v>
      </c>
      <c r="N510" s="26">
        <f>성적입력!$C$15</f>
        <v>3</v>
      </c>
      <c r="P510" s="27" t="str">
        <f t="shared" si="21"/>
        <v>상향</v>
      </c>
      <c r="R510" s="26">
        <f t="array" ref="R510">IFERROR(IF(OR(J510="",M510="",F510=""),"",IF(F510="학생부종합",INDEX(종합배치표!$C:$Q,MATCH(J510,종합배치표!$B:$B,0),(MATCH(M510,{"A","B","C","D","E"},0)-1)*3+1),INDEX(교과배치표!$C:$Q,MATCH(J510,교과배치표!$B:$B,0),(MATCH(M510,{"A","B","C","D","E"},0)-1)*3+1))),"")</f>
        <v>1.45</v>
      </c>
      <c r="S510" s="26">
        <f t="array" ref="S510">IFERROR(IF(OR(J510="",M510="",F510=""),"",IF(F510="학생부종합",INDEX(종합배치표!$C:$Q,MATCH(J510,종합배치표!$B:$B,0),(MATCH(M510,{"A","B","C","D","E"},0)-1)*3+2),INDEX(교과배치표!$C:$Q,MATCH(J510,교과배치표!$B:$B,0),(MATCH(M510,{"A","B","C","D","E"},0)-1)*3+2))),"")</f>
        <v>1.4</v>
      </c>
      <c r="T510" s="26">
        <f t="array" ref="T510">IFERROR(IF(OR(J510="",M510="",F510=""),"",IF(F510="학생부종합",INDEX(종합배치표!$C:$Q,MATCH(J510,종합배치표!$B:$B,0),(MATCH(M510,{"A","B","C","D","E"},0)-1)*3+3),INDEX(교과배치표!$C:$Q,MATCH(J510,교과배치표!$B:$B,0),(MATCH(M510,{"A","B","C","D","E"},0)-1)*3+3))),"")</f>
        <v>1.3499999999999999</v>
      </c>
      <c r="V510" s="140">
        <f t="shared" si="22"/>
        <v>2.7</v>
      </c>
      <c r="W510" s="141" t="str">
        <f t="shared" si="23"/>
        <v>상향</v>
      </c>
    </row>
    <row r="511" spans="2:23" ht="14.25" customHeight="1">
      <c r="B511" s="20">
        <v>2700</v>
      </c>
      <c r="C511" s="21" t="s">
        <v>22</v>
      </c>
      <c r="D511" s="21" t="s">
        <v>22</v>
      </c>
      <c r="E511" s="21" t="s">
        <v>258</v>
      </c>
      <c r="F511" s="21" t="s">
        <v>68</v>
      </c>
      <c r="G511" s="21" t="s">
        <v>310</v>
      </c>
      <c r="H511" s="21" t="s">
        <v>288</v>
      </c>
      <c r="I511" s="21" t="s">
        <v>60</v>
      </c>
      <c r="J511" s="33" t="s">
        <v>315</v>
      </c>
      <c r="K511" s="24">
        <v>30</v>
      </c>
      <c r="M511" s="25" t="str">
        <f>IF(I511="","",IF(I511="인문",성적입력!$C$8,성적입력!$C$9))</f>
        <v>A</v>
      </c>
      <c r="N511" s="26">
        <f>성적입력!$C$15</f>
        <v>3</v>
      </c>
      <c r="P511" s="27" t="str">
        <f t="shared" si="21"/>
        <v>상향</v>
      </c>
      <c r="R511" s="26">
        <f t="array" ref="R511">IFERROR(IF(OR(J511="",M511="",F511=""),"",IF(F511="학생부종합",INDEX(종합배치표!$C:$Q,MATCH(J511,종합배치표!$B:$B,0),(MATCH(M511,{"A","B","C","D","E"},0)-1)*3+1),INDEX(교과배치표!$C:$Q,MATCH(J511,교과배치표!$B:$B,0),(MATCH(M511,{"A","B","C","D","E"},0)-1)*3+1))),"")</f>
        <v>1.45</v>
      </c>
      <c r="S511" s="26">
        <f t="array" ref="S511">IFERROR(IF(OR(J511="",M511="",F511=""),"",IF(F511="학생부종합",INDEX(종합배치표!$C:$Q,MATCH(J511,종합배치표!$B:$B,0),(MATCH(M511,{"A","B","C","D","E"},0)-1)*3+2),INDEX(교과배치표!$C:$Q,MATCH(J511,교과배치표!$B:$B,0),(MATCH(M511,{"A","B","C","D","E"},0)-1)*3+2))),"")</f>
        <v>1.4</v>
      </c>
      <c r="T511" s="26">
        <f t="array" ref="T511">IFERROR(IF(OR(J511="",M511="",F511=""),"",IF(F511="학생부종합",INDEX(종합배치표!$C:$Q,MATCH(J511,종합배치표!$B:$B,0),(MATCH(M511,{"A","B","C","D","E"},0)-1)*3+3),INDEX(교과배치표!$C:$Q,MATCH(J511,교과배치표!$B:$B,0),(MATCH(M511,{"A","B","C","D","E"},0)-1)*3+3))),"")</f>
        <v>1.3499999999999999</v>
      </c>
      <c r="V511" s="140">
        <f t="shared" si="22"/>
        <v>2.7</v>
      </c>
      <c r="W511" s="141" t="str">
        <f t="shared" si="23"/>
        <v>상향</v>
      </c>
    </row>
    <row r="512" spans="2:23" ht="14.25" customHeight="1">
      <c r="B512" s="20">
        <v>2706</v>
      </c>
      <c r="C512" s="21" t="s">
        <v>22</v>
      </c>
      <c r="D512" s="21" t="s">
        <v>22</v>
      </c>
      <c r="E512" s="21" t="s">
        <v>258</v>
      </c>
      <c r="F512" s="21" t="s">
        <v>68</v>
      </c>
      <c r="G512" s="21" t="s">
        <v>310</v>
      </c>
      <c r="H512" s="21" t="s">
        <v>107</v>
      </c>
      <c r="I512" s="21" t="s">
        <v>60</v>
      </c>
      <c r="J512" s="33" t="s">
        <v>315</v>
      </c>
      <c r="K512" s="24">
        <v>9</v>
      </c>
      <c r="M512" s="25" t="str">
        <f>IF(I512="","",IF(I512="인문",성적입력!$C$8,성적입력!$C$9))</f>
        <v>A</v>
      </c>
      <c r="N512" s="26">
        <f>성적입력!$C$15</f>
        <v>3</v>
      </c>
      <c r="P512" s="27" t="str">
        <f t="shared" si="21"/>
        <v>상향</v>
      </c>
      <c r="R512" s="26">
        <f t="array" ref="R512">IFERROR(IF(OR(J512="",M512="",F512=""),"",IF(F512="학생부종합",INDEX(종합배치표!$C:$Q,MATCH(J512,종합배치표!$B:$B,0),(MATCH(M512,{"A","B","C","D","E"},0)-1)*3+1),INDEX(교과배치표!$C:$Q,MATCH(J512,교과배치표!$B:$B,0),(MATCH(M512,{"A","B","C","D","E"},0)-1)*3+1))),"")</f>
        <v>1.45</v>
      </c>
      <c r="S512" s="26">
        <f t="array" ref="S512">IFERROR(IF(OR(J512="",M512="",F512=""),"",IF(F512="학생부종합",INDEX(종합배치표!$C:$Q,MATCH(J512,종합배치표!$B:$B,0),(MATCH(M512,{"A","B","C","D","E"},0)-1)*3+2),INDEX(교과배치표!$C:$Q,MATCH(J512,교과배치표!$B:$B,0),(MATCH(M512,{"A","B","C","D","E"},0)-1)*3+2))),"")</f>
        <v>1.4</v>
      </c>
      <c r="T512" s="26">
        <f t="array" ref="T512">IFERROR(IF(OR(J512="",M512="",F512=""),"",IF(F512="학생부종합",INDEX(종합배치표!$C:$Q,MATCH(J512,종합배치표!$B:$B,0),(MATCH(M512,{"A","B","C","D","E"},0)-1)*3+3),INDEX(교과배치표!$C:$Q,MATCH(J512,교과배치표!$B:$B,0),(MATCH(M512,{"A","B","C","D","E"},0)-1)*3+3))),"")</f>
        <v>1.3499999999999999</v>
      </c>
      <c r="V512" s="140">
        <f t="shared" si="22"/>
        <v>2.7</v>
      </c>
      <c r="W512" s="141" t="str">
        <f t="shared" si="23"/>
        <v>상향</v>
      </c>
    </row>
    <row r="513" spans="2:23" ht="14.25" customHeight="1">
      <c r="B513" s="20">
        <v>2708</v>
      </c>
      <c r="C513" s="21" t="s">
        <v>22</v>
      </c>
      <c r="D513" s="21" t="s">
        <v>22</v>
      </c>
      <c r="E513" s="21" t="s">
        <v>258</v>
      </c>
      <c r="F513" s="21" t="s">
        <v>68</v>
      </c>
      <c r="G513" s="21" t="s">
        <v>310</v>
      </c>
      <c r="H513" s="21" t="s">
        <v>33</v>
      </c>
      <c r="I513" s="21" t="s">
        <v>60</v>
      </c>
      <c r="J513" s="33" t="s">
        <v>315</v>
      </c>
      <c r="K513" s="24">
        <v>6</v>
      </c>
      <c r="M513" s="25" t="str">
        <f>IF(I513="","",IF(I513="인문",성적입력!$C$8,성적입력!$C$9))</f>
        <v>A</v>
      </c>
      <c r="N513" s="26">
        <f>성적입력!$C$15</f>
        <v>3</v>
      </c>
      <c r="P513" s="27" t="str">
        <f t="shared" si="21"/>
        <v>상향</v>
      </c>
      <c r="R513" s="26">
        <f t="array" ref="R513">IFERROR(IF(OR(J513="",M513="",F513=""),"",IF(F513="학생부종합",INDEX(종합배치표!$C:$Q,MATCH(J513,종합배치표!$B:$B,0),(MATCH(M513,{"A","B","C","D","E"},0)-1)*3+1),INDEX(교과배치표!$C:$Q,MATCH(J513,교과배치표!$B:$B,0),(MATCH(M513,{"A","B","C","D","E"},0)-1)*3+1))),"")</f>
        <v>1.45</v>
      </c>
      <c r="S513" s="26">
        <f t="array" ref="S513">IFERROR(IF(OR(J513="",M513="",F513=""),"",IF(F513="학생부종합",INDEX(종합배치표!$C:$Q,MATCH(J513,종합배치표!$B:$B,0),(MATCH(M513,{"A","B","C","D","E"},0)-1)*3+2),INDEX(교과배치표!$C:$Q,MATCH(J513,교과배치표!$B:$B,0),(MATCH(M513,{"A","B","C","D","E"},0)-1)*3+2))),"")</f>
        <v>1.4</v>
      </c>
      <c r="T513" s="26">
        <f t="array" ref="T513">IFERROR(IF(OR(J513="",M513="",F513=""),"",IF(F513="학생부종합",INDEX(종합배치표!$C:$Q,MATCH(J513,종합배치표!$B:$B,0),(MATCH(M513,{"A","B","C","D","E"},0)-1)*3+3),INDEX(교과배치표!$C:$Q,MATCH(J513,교과배치표!$B:$B,0),(MATCH(M513,{"A","B","C","D","E"},0)-1)*3+3))),"")</f>
        <v>1.3499999999999999</v>
      </c>
      <c r="V513" s="140">
        <f t="shared" si="22"/>
        <v>2.7</v>
      </c>
      <c r="W513" s="141" t="str">
        <f t="shared" si="23"/>
        <v>상향</v>
      </c>
    </row>
    <row r="514" spans="2:23" ht="14.25" customHeight="1">
      <c r="B514" s="20">
        <v>2711</v>
      </c>
      <c r="C514" s="21" t="s">
        <v>22</v>
      </c>
      <c r="D514" s="21" t="s">
        <v>22</v>
      </c>
      <c r="E514" s="21" t="s">
        <v>258</v>
      </c>
      <c r="F514" s="21" t="s">
        <v>68</v>
      </c>
      <c r="G514" s="21" t="s">
        <v>310</v>
      </c>
      <c r="H514" s="21" t="s">
        <v>289</v>
      </c>
      <c r="I514" s="21" t="s">
        <v>60</v>
      </c>
      <c r="J514" s="33" t="s">
        <v>315</v>
      </c>
      <c r="K514" s="24">
        <v>4</v>
      </c>
      <c r="M514" s="25" t="str">
        <f>IF(I514="","",IF(I514="인문",성적입력!$C$8,성적입력!$C$9))</f>
        <v>A</v>
      </c>
      <c r="N514" s="26">
        <f>성적입력!$C$15</f>
        <v>3</v>
      </c>
      <c r="P514" s="27" t="str">
        <f t="shared" si="21"/>
        <v>상향</v>
      </c>
      <c r="R514" s="26">
        <f t="array" ref="R514">IFERROR(IF(OR(J514="",M514="",F514=""),"",IF(F514="학생부종합",INDEX(종합배치표!$C:$Q,MATCH(J514,종합배치표!$B:$B,0),(MATCH(M514,{"A","B","C","D","E"},0)-1)*3+1),INDEX(교과배치표!$C:$Q,MATCH(J514,교과배치표!$B:$B,0),(MATCH(M514,{"A","B","C","D","E"},0)-1)*3+1))),"")</f>
        <v>1.45</v>
      </c>
      <c r="S514" s="26">
        <f t="array" ref="S514">IFERROR(IF(OR(J514="",M514="",F514=""),"",IF(F514="학생부종합",INDEX(종합배치표!$C:$Q,MATCH(J514,종합배치표!$B:$B,0),(MATCH(M514,{"A","B","C","D","E"},0)-1)*3+2),INDEX(교과배치표!$C:$Q,MATCH(J514,교과배치표!$B:$B,0),(MATCH(M514,{"A","B","C","D","E"},0)-1)*3+2))),"")</f>
        <v>1.4</v>
      </c>
      <c r="T514" s="26">
        <f t="array" ref="T514">IFERROR(IF(OR(J514="",M514="",F514=""),"",IF(F514="학생부종합",INDEX(종합배치표!$C:$Q,MATCH(J514,종합배치표!$B:$B,0),(MATCH(M514,{"A","B","C","D","E"},0)-1)*3+3),INDEX(교과배치표!$C:$Q,MATCH(J514,교과배치표!$B:$B,0),(MATCH(M514,{"A","B","C","D","E"},0)-1)*3+3))),"")</f>
        <v>1.3499999999999999</v>
      </c>
      <c r="V514" s="140">
        <f t="shared" si="22"/>
        <v>2.7</v>
      </c>
      <c r="W514" s="141" t="str">
        <f t="shared" si="23"/>
        <v>상향</v>
      </c>
    </row>
    <row r="515" spans="2:23" ht="14.25" customHeight="1">
      <c r="B515" s="20">
        <v>2717</v>
      </c>
      <c r="C515" s="21" t="s">
        <v>22</v>
      </c>
      <c r="D515" s="21" t="s">
        <v>22</v>
      </c>
      <c r="E515" s="21" t="s">
        <v>258</v>
      </c>
      <c r="F515" s="21" t="s">
        <v>68</v>
      </c>
      <c r="G515" s="21" t="s">
        <v>310</v>
      </c>
      <c r="H515" s="21" t="s">
        <v>290</v>
      </c>
      <c r="I515" s="21" t="s">
        <v>60</v>
      </c>
      <c r="J515" s="33" t="s">
        <v>315</v>
      </c>
      <c r="K515" s="24">
        <v>12</v>
      </c>
      <c r="M515" s="25" t="str">
        <f>IF(I515="","",IF(I515="인문",성적입력!$C$8,성적입력!$C$9))</f>
        <v>A</v>
      </c>
      <c r="N515" s="26">
        <f>성적입력!$C$15</f>
        <v>3</v>
      </c>
      <c r="P515" s="27" t="str">
        <f t="shared" si="21"/>
        <v>상향</v>
      </c>
      <c r="R515" s="26">
        <f t="array" ref="R515">IFERROR(IF(OR(J515="",M515="",F515=""),"",IF(F515="학생부종합",INDEX(종합배치표!$C:$Q,MATCH(J515,종합배치표!$B:$B,0),(MATCH(M515,{"A","B","C","D","E"},0)-1)*3+1),INDEX(교과배치표!$C:$Q,MATCH(J515,교과배치표!$B:$B,0),(MATCH(M515,{"A","B","C","D","E"},0)-1)*3+1))),"")</f>
        <v>1.45</v>
      </c>
      <c r="S515" s="26">
        <f t="array" ref="S515">IFERROR(IF(OR(J515="",M515="",F515=""),"",IF(F515="학생부종합",INDEX(종합배치표!$C:$Q,MATCH(J515,종합배치표!$B:$B,0),(MATCH(M515,{"A","B","C","D","E"},0)-1)*3+2),INDEX(교과배치표!$C:$Q,MATCH(J515,교과배치표!$B:$B,0),(MATCH(M515,{"A","B","C","D","E"},0)-1)*3+2))),"")</f>
        <v>1.4</v>
      </c>
      <c r="T515" s="26">
        <f t="array" ref="T515">IFERROR(IF(OR(J515="",M515="",F515=""),"",IF(F515="학생부종합",INDEX(종합배치표!$C:$Q,MATCH(J515,종합배치표!$B:$B,0),(MATCH(M515,{"A","B","C","D","E"},0)-1)*3+3),INDEX(교과배치표!$C:$Q,MATCH(J515,교과배치표!$B:$B,0),(MATCH(M515,{"A","B","C","D","E"},0)-1)*3+3))),"")</f>
        <v>1.3499999999999999</v>
      </c>
      <c r="V515" s="140">
        <f t="shared" si="22"/>
        <v>2.7</v>
      </c>
      <c r="W515" s="141" t="str">
        <f t="shared" si="23"/>
        <v>상향</v>
      </c>
    </row>
    <row r="516" spans="2:23" ht="14.25" customHeight="1">
      <c r="B516" s="20">
        <v>2575</v>
      </c>
      <c r="C516" s="21" t="s">
        <v>22</v>
      </c>
      <c r="D516" s="21" t="s">
        <v>22</v>
      </c>
      <c r="E516" s="21" t="s">
        <v>258</v>
      </c>
      <c r="F516" s="21" t="s">
        <v>68</v>
      </c>
      <c r="G516" s="21" t="s">
        <v>310</v>
      </c>
      <c r="H516" s="21" t="s">
        <v>291</v>
      </c>
      <c r="I516" s="21" t="s">
        <v>60</v>
      </c>
      <c r="J516" s="33" t="s">
        <v>316</v>
      </c>
      <c r="K516" s="24">
        <v>8</v>
      </c>
      <c r="M516" s="25" t="str">
        <f>IF(I516="","",IF(I516="인문",성적입력!$C$8,성적입력!$C$9))</f>
        <v>A</v>
      </c>
      <c r="N516" s="26">
        <f>성적입력!$C$15</f>
        <v>3</v>
      </c>
      <c r="P516" s="27" t="str">
        <f t="shared" si="21"/>
        <v>상향</v>
      </c>
      <c r="R516" s="26">
        <f t="array" ref="R516">IFERROR(IF(OR(J516="",M516="",F516=""),"",IF(F516="학생부종합",INDEX(종합배치표!$C:$Q,MATCH(J516,종합배치표!$B:$B,0),(MATCH(M516,{"A","B","C","D","E"},0)-1)*3+1),INDEX(교과배치표!$C:$Q,MATCH(J516,교과배치표!$B:$B,0),(MATCH(M516,{"A","B","C","D","E"},0)-1)*3+1))),"")</f>
        <v>1.55</v>
      </c>
      <c r="S516" s="26">
        <f t="array" ref="S516">IFERROR(IF(OR(J516="",M516="",F516=""),"",IF(F516="학생부종합",INDEX(종합배치표!$C:$Q,MATCH(J516,종합배치표!$B:$B,0),(MATCH(M516,{"A","B","C","D","E"},0)-1)*3+2),INDEX(교과배치표!$C:$Q,MATCH(J516,교과배치표!$B:$B,0),(MATCH(M516,{"A","B","C","D","E"},0)-1)*3+2))),"")</f>
        <v>1.5</v>
      </c>
      <c r="T516" s="26">
        <f t="array" ref="T516">IFERROR(IF(OR(J516="",M516="",F516=""),"",IF(F516="학생부종합",INDEX(종합배치표!$C:$Q,MATCH(J516,종합배치표!$B:$B,0),(MATCH(M516,{"A","B","C","D","E"},0)-1)*3+3),INDEX(교과배치표!$C:$Q,MATCH(J516,교과배치표!$B:$B,0),(MATCH(M516,{"A","B","C","D","E"},0)-1)*3+3))),"")</f>
        <v>1.45</v>
      </c>
      <c r="V516" s="140">
        <f t="shared" si="22"/>
        <v>2.7</v>
      </c>
      <c r="W516" s="141" t="str">
        <f t="shared" si="23"/>
        <v>상향</v>
      </c>
    </row>
    <row r="517" spans="2:23" ht="14.25" customHeight="1">
      <c r="B517" s="20">
        <v>2577</v>
      </c>
      <c r="C517" s="21" t="s">
        <v>22</v>
      </c>
      <c r="D517" s="21" t="s">
        <v>22</v>
      </c>
      <c r="E517" s="21" t="s">
        <v>258</v>
      </c>
      <c r="F517" s="21" t="s">
        <v>68</v>
      </c>
      <c r="G517" s="21" t="s">
        <v>310</v>
      </c>
      <c r="H517" s="21" t="s">
        <v>124</v>
      </c>
      <c r="I517" s="21" t="s">
        <v>60</v>
      </c>
      <c r="J517" s="33" t="s">
        <v>316</v>
      </c>
      <c r="K517" s="24">
        <v>8</v>
      </c>
      <c r="M517" s="25" t="str">
        <f>IF(I517="","",IF(I517="인문",성적입력!$C$8,성적입력!$C$9))</f>
        <v>A</v>
      </c>
      <c r="N517" s="26">
        <f>성적입력!$C$15</f>
        <v>3</v>
      </c>
      <c r="P517" s="27" t="str">
        <f t="shared" ref="P517:P580" si="24">IF(OR(J517="",N517="",M517=""),"",IF(N517&lt;=T517,"안정",IF(N517&lt;=S517,"적정",IF(N517&lt;=R517,"소신","상향"))))</f>
        <v>상향</v>
      </c>
      <c r="R517" s="26">
        <f t="array" ref="R517">IFERROR(IF(OR(J517="",M517="",F517=""),"",IF(F517="학생부종합",INDEX(종합배치표!$C:$Q,MATCH(J517,종합배치표!$B:$B,0),(MATCH(M517,{"A","B","C","D","E"},0)-1)*3+1),INDEX(교과배치표!$C:$Q,MATCH(J517,교과배치표!$B:$B,0),(MATCH(M517,{"A","B","C","D","E"},0)-1)*3+1))),"")</f>
        <v>1.55</v>
      </c>
      <c r="S517" s="26">
        <f t="array" ref="S517">IFERROR(IF(OR(J517="",M517="",F517=""),"",IF(F517="학생부종합",INDEX(종합배치표!$C:$Q,MATCH(J517,종합배치표!$B:$B,0),(MATCH(M517,{"A","B","C","D","E"},0)-1)*3+2),INDEX(교과배치표!$C:$Q,MATCH(J517,교과배치표!$B:$B,0),(MATCH(M517,{"A","B","C","D","E"},0)-1)*3+2))),"")</f>
        <v>1.5</v>
      </c>
      <c r="T517" s="26">
        <f t="array" ref="T517">IFERROR(IF(OR(J517="",M517="",F517=""),"",IF(F517="학생부종합",INDEX(종합배치표!$C:$Q,MATCH(J517,종합배치표!$B:$B,0),(MATCH(M517,{"A","B","C","D","E"},0)-1)*3+3),INDEX(교과배치표!$C:$Q,MATCH(J517,교과배치표!$B:$B,0),(MATCH(M517,{"A","B","C","D","E"},0)-1)*3+3))),"")</f>
        <v>1.45</v>
      </c>
      <c r="V517" s="140">
        <f t="shared" ref="V517:V580" si="25">$W$2</f>
        <v>2.7</v>
      </c>
      <c r="W517" s="141" t="str">
        <f t="shared" ref="W517:W580" si="26">IF(OR(J517="",V517="",M517=""),"",IF(V517&lt;=T517,"안정",IF(V517&lt;=S517,"적정",IF(V517&lt;=R517,"소신","상향"))))</f>
        <v>상향</v>
      </c>
    </row>
    <row r="518" spans="2:23" ht="14.25" customHeight="1">
      <c r="B518" s="20">
        <v>2601</v>
      </c>
      <c r="C518" s="21" t="s">
        <v>22</v>
      </c>
      <c r="D518" s="21" t="s">
        <v>22</v>
      </c>
      <c r="E518" s="21" t="s">
        <v>258</v>
      </c>
      <c r="F518" s="21" t="s">
        <v>68</v>
      </c>
      <c r="G518" s="21" t="s">
        <v>310</v>
      </c>
      <c r="H518" s="21" t="s">
        <v>293</v>
      </c>
      <c r="I518" s="21" t="s">
        <v>60</v>
      </c>
      <c r="J518" s="33" t="s">
        <v>316</v>
      </c>
      <c r="K518" s="24">
        <v>8</v>
      </c>
      <c r="M518" s="25" t="str">
        <f>IF(I518="","",IF(I518="인문",성적입력!$C$8,성적입력!$C$9))</f>
        <v>A</v>
      </c>
      <c r="N518" s="26">
        <f>성적입력!$C$15</f>
        <v>3</v>
      </c>
      <c r="P518" s="27" t="str">
        <f t="shared" si="24"/>
        <v>상향</v>
      </c>
      <c r="R518" s="26">
        <f t="array" ref="R518">IFERROR(IF(OR(J518="",M518="",F518=""),"",IF(F518="학생부종합",INDEX(종합배치표!$C:$Q,MATCH(J518,종합배치표!$B:$B,0),(MATCH(M518,{"A","B","C","D","E"},0)-1)*3+1),INDEX(교과배치표!$C:$Q,MATCH(J518,교과배치표!$B:$B,0),(MATCH(M518,{"A","B","C","D","E"},0)-1)*3+1))),"")</f>
        <v>1.55</v>
      </c>
      <c r="S518" s="26">
        <f t="array" ref="S518">IFERROR(IF(OR(J518="",M518="",F518=""),"",IF(F518="학생부종합",INDEX(종합배치표!$C:$Q,MATCH(J518,종합배치표!$B:$B,0),(MATCH(M518,{"A","B","C","D","E"},0)-1)*3+2),INDEX(교과배치표!$C:$Q,MATCH(J518,교과배치표!$B:$B,0),(MATCH(M518,{"A","B","C","D","E"},0)-1)*3+2))),"")</f>
        <v>1.5</v>
      </c>
      <c r="T518" s="26">
        <f t="array" ref="T518">IFERROR(IF(OR(J518="",M518="",F518=""),"",IF(F518="학생부종합",INDEX(종합배치표!$C:$Q,MATCH(J518,종합배치표!$B:$B,0),(MATCH(M518,{"A","B","C","D","E"},0)-1)*3+3),INDEX(교과배치표!$C:$Q,MATCH(J518,교과배치표!$B:$B,0),(MATCH(M518,{"A","B","C","D","E"},0)-1)*3+3))),"")</f>
        <v>1.45</v>
      </c>
      <c r="V518" s="140">
        <f t="shared" si="25"/>
        <v>2.7</v>
      </c>
      <c r="W518" s="141" t="str">
        <f t="shared" si="26"/>
        <v>상향</v>
      </c>
    </row>
    <row r="519" spans="2:23" ht="14.25" customHeight="1">
      <c r="B519" s="20">
        <v>2604</v>
      </c>
      <c r="C519" s="21" t="s">
        <v>22</v>
      </c>
      <c r="D519" s="21" t="s">
        <v>22</v>
      </c>
      <c r="E519" s="21" t="s">
        <v>258</v>
      </c>
      <c r="F519" s="21" t="s">
        <v>68</v>
      </c>
      <c r="G519" s="21" t="s">
        <v>310</v>
      </c>
      <c r="H519" s="21" t="s">
        <v>294</v>
      </c>
      <c r="I519" s="21" t="s">
        <v>60</v>
      </c>
      <c r="J519" s="33" t="s">
        <v>316</v>
      </c>
      <c r="K519" s="24">
        <v>7</v>
      </c>
      <c r="M519" s="25" t="str">
        <f>IF(I519="","",IF(I519="인문",성적입력!$C$8,성적입력!$C$9))</f>
        <v>A</v>
      </c>
      <c r="N519" s="26">
        <f>성적입력!$C$15</f>
        <v>3</v>
      </c>
      <c r="P519" s="27" t="str">
        <f t="shared" si="24"/>
        <v>상향</v>
      </c>
      <c r="R519" s="26">
        <f t="array" ref="R519">IFERROR(IF(OR(J519="",M519="",F519=""),"",IF(F519="학생부종합",INDEX(종합배치표!$C:$Q,MATCH(J519,종합배치표!$B:$B,0),(MATCH(M519,{"A","B","C","D","E"},0)-1)*3+1),INDEX(교과배치표!$C:$Q,MATCH(J519,교과배치표!$B:$B,0),(MATCH(M519,{"A","B","C","D","E"},0)-1)*3+1))),"")</f>
        <v>1.55</v>
      </c>
      <c r="S519" s="26">
        <f t="array" ref="S519">IFERROR(IF(OR(J519="",M519="",F519=""),"",IF(F519="학생부종합",INDEX(종합배치표!$C:$Q,MATCH(J519,종합배치표!$B:$B,0),(MATCH(M519,{"A","B","C","D","E"},0)-1)*3+2),INDEX(교과배치표!$C:$Q,MATCH(J519,교과배치표!$B:$B,0),(MATCH(M519,{"A","B","C","D","E"},0)-1)*3+2))),"")</f>
        <v>1.5</v>
      </c>
      <c r="T519" s="26">
        <f t="array" ref="T519">IFERROR(IF(OR(J519="",M519="",F519=""),"",IF(F519="학생부종합",INDEX(종합배치표!$C:$Q,MATCH(J519,종합배치표!$B:$B,0),(MATCH(M519,{"A","B","C","D","E"},0)-1)*3+3),INDEX(교과배치표!$C:$Q,MATCH(J519,교과배치표!$B:$B,0),(MATCH(M519,{"A","B","C","D","E"},0)-1)*3+3))),"")</f>
        <v>1.45</v>
      </c>
      <c r="V519" s="140">
        <f t="shared" si="25"/>
        <v>2.7</v>
      </c>
      <c r="W519" s="141" t="str">
        <f t="shared" si="26"/>
        <v>상향</v>
      </c>
    </row>
    <row r="520" spans="2:23" ht="14.25" customHeight="1">
      <c r="B520" s="20">
        <v>2617</v>
      </c>
      <c r="C520" s="21" t="s">
        <v>22</v>
      </c>
      <c r="D520" s="21" t="s">
        <v>22</v>
      </c>
      <c r="E520" s="21" t="s">
        <v>258</v>
      </c>
      <c r="F520" s="21" t="s">
        <v>68</v>
      </c>
      <c r="G520" s="21" t="s">
        <v>310</v>
      </c>
      <c r="H520" s="21" t="s">
        <v>92</v>
      </c>
      <c r="I520" s="21" t="s">
        <v>60</v>
      </c>
      <c r="J520" s="33" t="s">
        <v>316</v>
      </c>
      <c r="K520" s="24">
        <v>4</v>
      </c>
      <c r="M520" s="25" t="str">
        <f>IF(I520="","",IF(I520="인문",성적입력!$C$8,성적입력!$C$9))</f>
        <v>A</v>
      </c>
      <c r="N520" s="26">
        <f>성적입력!$C$15</f>
        <v>3</v>
      </c>
      <c r="P520" s="27" t="str">
        <f t="shared" si="24"/>
        <v>상향</v>
      </c>
      <c r="R520" s="26">
        <f t="array" ref="R520">IFERROR(IF(OR(J520="",M520="",F520=""),"",IF(F520="학생부종합",INDEX(종합배치표!$C:$Q,MATCH(J520,종합배치표!$B:$B,0),(MATCH(M520,{"A","B","C","D","E"},0)-1)*3+1),INDEX(교과배치표!$C:$Q,MATCH(J520,교과배치표!$B:$B,0),(MATCH(M520,{"A","B","C","D","E"},0)-1)*3+1))),"")</f>
        <v>1.55</v>
      </c>
      <c r="S520" s="26">
        <f t="array" ref="S520">IFERROR(IF(OR(J520="",M520="",F520=""),"",IF(F520="학생부종합",INDEX(종합배치표!$C:$Q,MATCH(J520,종합배치표!$B:$B,0),(MATCH(M520,{"A","B","C","D","E"},0)-1)*3+2),INDEX(교과배치표!$C:$Q,MATCH(J520,교과배치표!$B:$B,0),(MATCH(M520,{"A","B","C","D","E"},0)-1)*3+2))),"")</f>
        <v>1.5</v>
      </c>
      <c r="T520" s="26">
        <f t="array" ref="T520">IFERROR(IF(OR(J520="",M520="",F520=""),"",IF(F520="학생부종합",INDEX(종합배치표!$C:$Q,MATCH(J520,종합배치표!$B:$B,0),(MATCH(M520,{"A","B","C","D","E"},0)-1)*3+3),INDEX(교과배치표!$C:$Q,MATCH(J520,교과배치표!$B:$B,0),(MATCH(M520,{"A","B","C","D","E"},0)-1)*3+3))),"")</f>
        <v>1.45</v>
      </c>
      <c r="V520" s="140">
        <f t="shared" si="25"/>
        <v>2.7</v>
      </c>
      <c r="W520" s="141" t="str">
        <f t="shared" si="26"/>
        <v>상향</v>
      </c>
    </row>
    <row r="521" spans="2:23" ht="14.25" customHeight="1">
      <c r="B521" s="20">
        <v>2653</v>
      </c>
      <c r="C521" s="21" t="s">
        <v>22</v>
      </c>
      <c r="D521" s="21" t="s">
        <v>22</v>
      </c>
      <c r="E521" s="21" t="s">
        <v>258</v>
      </c>
      <c r="F521" s="21" t="s">
        <v>68</v>
      </c>
      <c r="G521" s="21" t="s">
        <v>310</v>
      </c>
      <c r="H521" s="21" t="s">
        <v>295</v>
      </c>
      <c r="I521" s="21" t="s">
        <v>60</v>
      </c>
      <c r="J521" s="33" t="s">
        <v>316</v>
      </c>
      <c r="K521" s="24">
        <v>5</v>
      </c>
      <c r="M521" s="25" t="str">
        <f>IF(I521="","",IF(I521="인문",성적입력!$C$8,성적입력!$C$9))</f>
        <v>A</v>
      </c>
      <c r="N521" s="26">
        <f>성적입력!$C$15</f>
        <v>3</v>
      </c>
      <c r="P521" s="27" t="str">
        <f t="shared" si="24"/>
        <v>상향</v>
      </c>
      <c r="R521" s="26">
        <f t="array" ref="R521">IFERROR(IF(OR(J521="",M521="",F521=""),"",IF(F521="학생부종합",INDEX(종합배치표!$C:$Q,MATCH(J521,종합배치표!$B:$B,0),(MATCH(M521,{"A","B","C","D","E"},0)-1)*3+1),INDEX(교과배치표!$C:$Q,MATCH(J521,교과배치표!$B:$B,0),(MATCH(M521,{"A","B","C","D","E"},0)-1)*3+1))),"")</f>
        <v>1.55</v>
      </c>
      <c r="S521" s="26">
        <f t="array" ref="S521">IFERROR(IF(OR(J521="",M521="",F521=""),"",IF(F521="학생부종합",INDEX(종합배치표!$C:$Q,MATCH(J521,종합배치표!$B:$B,0),(MATCH(M521,{"A","B","C","D","E"},0)-1)*3+2),INDEX(교과배치표!$C:$Q,MATCH(J521,교과배치표!$B:$B,0),(MATCH(M521,{"A","B","C","D","E"},0)-1)*3+2))),"")</f>
        <v>1.5</v>
      </c>
      <c r="T521" s="26">
        <f t="array" ref="T521">IFERROR(IF(OR(J521="",M521="",F521=""),"",IF(F521="학생부종합",INDEX(종합배치표!$C:$Q,MATCH(J521,종합배치표!$B:$B,0),(MATCH(M521,{"A","B","C","D","E"},0)-1)*3+3),INDEX(교과배치표!$C:$Q,MATCH(J521,교과배치표!$B:$B,0),(MATCH(M521,{"A","B","C","D","E"},0)-1)*3+3))),"")</f>
        <v>1.45</v>
      </c>
      <c r="V521" s="140">
        <f t="shared" si="25"/>
        <v>2.7</v>
      </c>
      <c r="W521" s="141" t="str">
        <f t="shared" si="26"/>
        <v>상향</v>
      </c>
    </row>
    <row r="522" spans="2:23" ht="14.25" customHeight="1">
      <c r="B522" s="20">
        <v>2662</v>
      </c>
      <c r="C522" s="21" t="s">
        <v>22</v>
      </c>
      <c r="D522" s="21" t="s">
        <v>22</v>
      </c>
      <c r="E522" s="21" t="s">
        <v>258</v>
      </c>
      <c r="F522" s="21" t="s">
        <v>68</v>
      </c>
      <c r="G522" s="21" t="s">
        <v>310</v>
      </c>
      <c r="H522" s="21" t="s">
        <v>296</v>
      </c>
      <c r="I522" s="21" t="s">
        <v>60</v>
      </c>
      <c r="J522" s="33" t="s">
        <v>316</v>
      </c>
      <c r="K522" s="24">
        <v>9</v>
      </c>
      <c r="M522" s="25" t="str">
        <f>IF(I522="","",IF(I522="인문",성적입력!$C$8,성적입력!$C$9))</f>
        <v>A</v>
      </c>
      <c r="N522" s="26">
        <f>성적입력!$C$15</f>
        <v>3</v>
      </c>
      <c r="P522" s="27" t="str">
        <f t="shared" si="24"/>
        <v>상향</v>
      </c>
      <c r="R522" s="26">
        <f t="array" ref="R522">IFERROR(IF(OR(J522="",M522="",F522=""),"",IF(F522="학생부종합",INDEX(종합배치표!$C:$Q,MATCH(J522,종합배치표!$B:$B,0),(MATCH(M522,{"A","B","C","D","E"},0)-1)*3+1),INDEX(교과배치표!$C:$Q,MATCH(J522,교과배치표!$B:$B,0),(MATCH(M522,{"A","B","C","D","E"},0)-1)*3+1))),"")</f>
        <v>1.55</v>
      </c>
      <c r="S522" s="26">
        <f t="array" ref="S522">IFERROR(IF(OR(J522="",M522="",F522=""),"",IF(F522="학생부종합",INDEX(종합배치표!$C:$Q,MATCH(J522,종합배치표!$B:$B,0),(MATCH(M522,{"A","B","C","D","E"},0)-1)*3+2),INDEX(교과배치표!$C:$Q,MATCH(J522,교과배치표!$B:$B,0),(MATCH(M522,{"A","B","C","D","E"},0)-1)*3+2))),"")</f>
        <v>1.5</v>
      </c>
      <c r="T522" s="26">
        <f t="array" ref="T522">IFERROR(IF(OR(J522="",M522="",F522=""),"",IF(F522="학생부종합",INDEX(종합배치표!$C:$Q,MATCH(J522,종합배치표!$B:$B,0),(MATCH(M522,{"A","B","C","D","E"},0)-1)*3+3),INDEX(교과배치표!$C:$Q,MATCH(J522,교과배치표!$B:$B,0),(MATCH(M522,{"A","B","C","D","E"},0)-1)*3+3))),"")</f>
        <v>1.45</v>
      </c>
      <c r="V522" s="140">
        <f t="shared" si="25"/>
        <v>2.7</v>
      </c>
      <c r="W522" s="141" t="str">
        <f t="shared" si="26"/>
        <v>상향</v>
      </c>
    </row>
    <row r="523" spans="2:23" ht="14.25" customHeight="1">
      <c r="B523" s="20">
        <v>2666</v>
      </c>
      <c r="C523" s="21" t="s">
        <v>22</v>
      </c>
      <c r="D523" s="21" t="s">
        <v>22</v>
      </c>
      <c r="E523" s="21" t="s">
        <v>258</v>
      </c>
      <c r="F523" s="21" t="s">
        <v>68</v>
      </c>
      <c r="G523" s="21" t="s">
        <v>310</v>
      </c>
      <c r="H523" s="21" t="s">
        <v>297</v>
      </c>
      <c r="I523" s="21" t="s">
        <v>60</v>
      </c>
      <c r="J523" s="33" t="s">
        <v>316</v>
      </c>
      <c r="K523" s="24">
        <v>9</v>
      </c>
      <c r="M523" s="25" t="str">
        <f>IF(I523="","",IF(I523="인문",성적입력!$C$8,성적입력!$C$9))</f>
        <v>A</v>
      </c>
      <c r="N523" s="26">
        <f>성적입력!$C$15</f>
        <v>3</v>
      </c>
      <c r="P523" s="27" t="str">
        <f t="shared" si="24"/>
        <v>상향</v>
      </c>
      <c r="R523" s="26">
        <f t="array" ref="R523">IFERROR(IF(OR(J523="",M523="",F523=""),"",IF(F523="학생부종합",INDEX(종합배치표!$C:$Q,MATCH(J523,종합배치표!$B:$B,0),(MATCH(M523,{"A","B","C","D","E"},0)-1)*3+1),INDEX(교과배치표!$C:$Q,MATCH(J523,교과배치표!$B:$B,0),(MATCH(M523,{"A","B","C","D","E"},0)-1)*3+1))),"")</f>
        <v>1.55</v>
      </c>
      <c r="S523" s="26">
        <f t="array" ref="S523">IFERROR(IF(OR(J523="",M523="",F523=""),"",IF(F523="학생부종합",INDEX(종합배치표!$C:$Q,MATCH(J523,종합배치표!$B:$B,0),(MATCH(M523,{"A","B","C","D","E"},0)-1)*3+2),INDEX(교과배치표!$C:$Q,MATCH(J523,교과배치표!$B:$B,0),(MATCH(M523,{"A","B","C","D","E"},0)-1)*3+2))),"")</f>
        <v>1.5</v>
      </c>
      <c r="T523" s="26">
        <f t="array" ref="T523">IFERROR(IF(OR(J523="",M523="",F523=""),"",IF(F523="학생부종합",INDEX(종합배치표!$C:$Q,MATCH(J523,종합배치표!$B:$B,0),(MATCH(M523,{"A","B","C","D","E"},0)-1)*3+3),INDEX(교과배치표!$C:$Q,MATCH(J523,교과배치표!$B:$B,0),(MATCH(M523,{"A","B","C","D","E"},0)-1)*3+3))),"")</f>
        <v>1.45</v>
      </c>
      <c r="V523" s="140">
        <f t="shared" si="25"/>
        <v>2.7</v>
      </c>
      <c r="W523" s="141" t="str">
        <f t="shared" si="26"/>
        <v>상향</v>
      </c>
    </row>
    <row r="524" spans="2:23" ht="14.25" customHeight="1">
      <c r="B524" s="20">
        <v>2686</v>
      </c>
      <c r="C524" s="21" t="s">
        <v>22</v>
      </c>
      <c r="D524" s="21" t="s">
        <v>22</v>
      </c>
      <c r="E524" s="21" t="s">
        <v>258</v>
      </c>
      <c r="F524" s="21" t="s">
        <v>68</v>
      </c>
      <c r="G524" s="21" t="s">
        <v>310</v>
      </c>
      <c r="H524" s="21" t="s">
        <v>298</v>
      </c>
      <c r="I524" s="21" t="s">
        <v>60</v>
      </c>
      <c r="J524" s="33" t="s">
        <v>316</v>
      </c>
      <c r="K524" s="24">
        <v>6</v>
      </c>
      <c r="M524" s="25" t="str">
        <f>IF(I524="","",IF(I524="인문",성적입력!$C$8,성적입력!$C$9))</f>
        <v>A</v>
      </c>
      <c r="N524" s="26">
        <f>성적입력!$C$15</f>
        <v>3</v>
      </c>
      <c r="P524" s="27" t="str">
        <f t="shared" si="24"/>
        <v>상향</v>
      </c>
      <c r="R524" s="26">
        <f t="array" ref="R524">IFERROR(IF(OR(J524="",M524="",F524=""),"",IF(F524="학생부종합",INDEX(종합배치표!$C:$Q,MATCH(J524,종합배치표!$B:$B,0),(MATCH(M524,{"A","B","C","D","E"},0)-1)*3+1),INDEX(교과배치표!$C:$Q,MATCH(J524,교과배치표!$B:$B,0),(MATCH(M524,{"A","B","C","D","E"},0)-1)*3+1))),"")</f>
        <v>1.55</v>
      </c>
      <c r="S524" s="26">
        <f t="array" ref="S524">IFERROR(IF(OR(J524="",M524="",F524=""),"",IF(F524="학생부종합",INDEX(종합배치표!$C:$Q,MATCH(J524,종합배치표!$B:$B,0),(MATCH(M524,{"A","B","C","D","E"},0)-1)*3+2),INDEX(교과배치표!$C:$Q,MATCH(J524,교과배치표!$B:$B,0),(MATCH(M524,{"A","B","C","D","E"},0)-1)*3+2))),"")</f>
        <v>1.5</v>
      </c>
      <c r="T524" s="26">
        <f t="array" ref="T524">IFERROR(IF(OR(J524="",M524="",F524=""),"",IF(F524="학생부종합",INDEX(종합배치표!$C:$Q,MATCH(J524,종합배치표!$B:$B,0),(MATCH(M524,{"A","B","C","D","E"},0)-1)*3+3),INDEX(교과배치표!$C:$Q,MATCH(J524,교과배치표!$B:$B,0),(MATCH(M524,{"A","B","C","D","E"},0)-1)*3+3))),"")</f>
        <v>1.45</v>
      </c>
      <c r="V524" s="140">
        <f t="shared" si="25"/>
        <v>2.7</v>
      </c>
      <c r="W524" s="141" t="str">
        <f t="shared" si="26"/>
        <v>상향</v>
      </c>
    </row>
    <row r="525" spans="2:23" ht="14.25" customHeight="1">
      <c r="B525" s="20">
        <v>2599</v>
      </c>
      <c r="C525" s="21" t="s">
        <v>22</v>
      </c>
      <c r="D525" s="21" t="s">
        <v>22</v>
      </c>
      <c r="E525" s="21" t="s">
        <v>258</v>
      </c>
      <c r="F525" s="21" t="s">
        <v>68</v>
      </c>
      <c r="G525" s="21" t="s">
        <v>310</v>
      </c>
      <c r="H525" s="21" t="s">
        <v>261</v>
      </c>
      <c r="I525" s="21" t="s">
        <v>60</v>
      </c>
      <c r="J525" s="123" t="s">
        <v>317</v>
      </c>
      <c r="K525" s="24">
        <v>3</v>
      </c>
      <c r="M525" s="25" t="str">
        <f>IF(I525="","",IF(I525="인문",성적입력!$C$8,성적입력!$C$9))</f>
        <v>A</v>
      </c>
      <c r="N525" s="26">
        <f>성적입력!$C$15</f>
        <v>3</v>
      </c>
      <c r="P525" s="27" t="str">
        <f t="shared" si="24"/>
        <v>상향</v>
      </c>
      <c r="R525" s="26">
        <f t="array" ref="R525">IFERROR(IF(OR(J525="",M525="",F525=""),"",IF(F525="학생부종합",INDEX(종합배치표!$C:$Q,MATCH(J525,종합배치표!$B:$B,0),(MATCH(M525,{"A","B","C","D","E"},0)-1)*3+1),INDEX(교과배치표!$C:$Q,MATCH(J525,교과배치표!$B:$B,0),(MATCH(M525,{"A","B","C","D","E"},0)-1)*3+1))),"")</f>
        <v>1.6500000000000001</v>
      </c>
      <c r="S525" s="26">
        <f t="array" ref="S525">IFERROR(IF(OR(J525="",M525="",F525=""),"",IF(F525="학생부종합",INDEX(종합배치표!$C:$Q,MATCH(J525,종합배치표!$B:$B,0),(MATCH(M525,{"A","B","C","D","E"},0)-1)*3+2),INDEX(교과배치표!$C:$Q,MATCH(J525,교과배치표!$B:$B,0),(MATCH(M525,{"A","B","C","D","E"},0)-1)*3+2))),"")</f>
        <v>1.6</v>
      </c>
      <c r="T525" s="26">
        <f t="array" ref="T525">IFERROR(IF(OR(J525="",M525="",F525=""),"",IF(F525="학생부종합",INDEX(종합배치표!$C:$Q,MATCH(J525,종합배치표!$B:$B,0),(MATCH(M525,{"A","B","C","D","E"},0)-1)*3+3),INDEX(교과배치표!$C:$Q,MATCH(J525,교과배치표!$B:$B,0),(MATCH(M525,{"A","B","C","D","E"},0)-1)*3+3))),"")</f>
        <v>1.55</v>
      </c>
      <c r="V525" s="140">
        <f t="shared" si="25"/>
        <v>2.7</v>
      </c>
      <c r="W525" s="141" t="str">
        <f t="shared" si="26"/>
        <v>상향</v>
      </c>
    </row>
    <row r="526" spans="2:23" ht="14.25" customHeight="1">
      <c r="B526" s="20">
        <v>2621</v>
      </c>
      <c r="C526" s="21" t="s">
        <v>22</v>
      </c>
      <c r="D526" s="21" t="s">
        <v>22</v>
      </c>
      <c r="E526" s="21" t="s">
        <v>258</v>
      </c>
      <c r="F526" s="21" t="s">
        <v>68</v>
      </c>
      <c r="G526" s="21" t="s">
        <v>310</v>
      </c>
      <c r="H526" s="21" t="s">
        <v>262</v>
      </c>
      <c r="I526" s="21" t="s">
        <v>60</v>
      </c>
      <c r="J526" s="123" t="s">
        <v>317</v>
      </c>
      <c r="K526" s="24">
        <v>5</v>
      </c>
      <c r="M526" s="25" t="str">
        <f>IF(I526="","",IF(I526="인문",성적입력!$C$8,성적입력!$C$9))</f>
        <v>A</v>
      </c>
      <c r="N526" s="26">
        <f>성적입력!$C$15</f>
        <v>3</v>
      </c>
      <c r="P526" s="27" t="str">
        <f t="shared" si="24"/>
        <v>상향</v>
      </c>
      <c r="R526" s="26">
        <f t="array" ref="R526">IFERROR(IF(OR(J526="",M526="",F526=""),"",IF(F526="학생부종합",INDEX(종합배치표!$C:$Q,MATCH(J526,종합배치표!$B:$B,0),(MATCH(M526,{"A","B","C","D","E"},0)-1)*3+1),INDEX(교과배치표!$C:$Q,MATCH(J526,교과배치표!$B:$B,0),(MATCH(M526,{"A","B","C","D","E"},0)-1)*3+1))),"")</f>
        <v>1.6500000000000001</v>
      </c>
      <c r="S526" s="26">
        <f t="array" ref="S526">IFERROR(IF(OR(J526="",M526="",F526=""),"",IF(F526="학생부종합",INDEX(종합배치표!$C:$Q,MATCH(J526,종합배치표!$B:$B,0),(MATCH(M526,{"A","B","C","D","E"},0)-1)*3+2),INDEX(교과배치표!$C:$Q,MATCH(J526,교과배치표!$B:$B,0),(MATCH(M526,{"A","B","C","D","E"},0)-1)*3+2))),"")</f>
        <v>1.6</v>
      </c>
      <c r="T526" s="26">
        <f t="array" ref="T526">IFERROR(IF(OR(J526="",M526="",F526=""),"",IF(F526="학생부종합",INDEX(종합배치표!$C:$Q,MATCH(J526,종합배치표!$B:$B,0),(MATCH(M526,{"A","B","C","D","E"},0)-1)*3+3),INDEX(교과배치표!$C:$Q,MATCH(J526,교과배치표!$B:$B,0),(MATCH(M526,{"A","B","C","D","E"},0)-1)*3+3))),"")</f>
        <v>1.55</v>
      </c>
      <c r="V526" s="140">
        <f t="shared" si="25"/>
        <v>2.7</v>
      </c>
      <c r="W526" s="141" t="str">
        <f t="shared" si="26"/>
        <v>상향</v>
      </c>
    </row>
    <row r="527" spans="2:23" ht="14.25" customHeight="1">
      <c r="B527" s="20">
        <v>2632</v>
      </c>
      <c r="C527" s="21" t="s">
        <v>22</v>
      </c>
      <c r="D527" s="21" t="s">
        <v>22</v>
      </c>
      <c r="E527" s="21" t="s">
        <v>258</v>
      </c>
      <c r="F527" s="21" t="s">
        <v>68</v>
      </c>
      <c r="G527" s="21" t="s">
        <v>310</v>
      </c>
      <c r="H527" s="21" t="s">
        <v>133</v>
      </c>
      <c r="I527" s="21" t="s">
        <v>60</v>
      </c>
      <c r="J527" s="123" t="s">
        <v>317</v>
      </c>
      <c r="K527" s="24">
        <v>4</v>
      </c>
      <c r="M527" s="25" t="str">
        <f>IF(I527="","",IF(I527="인문",성적입력!$C$8,성적입력!$C$9))</f>
        <v>A</v>
      </c>
      <c r="N527" s="26">
        <f>성적입력!$C$15</f>
        <v>3</v>
      </c>
      <c r="P527" s="27" t="str">
        <f t="shared" si="24"/>
        <v>상향</v>
      </c>
      <c r="R527" s="26">
        <f t="array" ref="R527">IFERROR(IF(OR(J527="",M527="",F527=""),"",IF(F527="학생부종합",INDEX(종합배치표!$C:$Q,MATCH(J527,종합배치표!$B:$B,0),(MATCH(M527,{"A","B","C","D","E"},0)-1)*3+1),INDEX(교과배치표!$C:$Q,MATCH(J527,교과배치표!$B:$B,0),(MATCH(M527,{"A","B","C","D","E"},0)-1)*3+1))),"")</f>
        <v>1.6500000000000001</v>
      </c>
      <c r="S527" s="26">
        <f t="array" ref="S527">IFERROR(IF(OR(J527="",M527="",F527=""),"",IF(F527="학생부종합",INDEX(종합배치표!$C:$Q,MATCH(J527,종합배치표!$B:$B,0),(MATCH(M527,{"A","B","C","D","E"},0)-1)*3+2),INDEX(교과배치표!$C:$Q,MATCH(J527,교과배치표!$B:$B,0),(MATCH(M527,{"A","B","C","D","E"},0)-1)*3+2))),"")</f>
        <v>1.6</v>
      </c>
      <c r="T527" s="26">
        <f t="array" ref="T527">IFERROR(IF(OR(J527="",M527="",F527=""),"",IF(F527="학생부종합",INDEX(종합배치표!$C:$Q,MATCH(J527,종합배치표!$B:$B,0),(MATCH(M527,{"A","B","C","D","E"},0)-1)*3+3),INDEX(교과배치표!$C:$Q,MATCH(J527,교과배치표!$B:$B,0),(MATCH(M527,{"A","B","C","D","E"},0)-1)*3+3))),"")</f>
        <v>1.55</v>
      </c>
      <c r="V527" s="140">
        <f t="shared" si="25"/>
        <v>2.7</v>
      </c>
      <c r="W527" s="141" t="str">
        <f t="shared" si="26"/>
        <v>상향</v>
      </c>
    </row>
    <row r="528" spans="2:23" ht="14.25" customHeight="1">
      <c r="B528" s="20">
        <v>2690</v>
      </c>
      <c r="C528" s="21" t="s">
        <v>22</v>
      </c>
      <c r="D528" s="21" t="s">
        <v>22</v>
      </c>
      <c r="E528" s="21" t="s">
        <v>258</v>
      </c>
      <c r="F528" s="21" t="s">
        <v>68</v>
      </c>
      <c r="G528" s="21" t="s">
        <v>310</v>
      </c>
      <c r="H528" s="21" t="s">
        <v>264</v>
      </c>
      <c r="I528" s="21" t="s">
        <v>60</v>
      </c>
      <c r="J528" s="123" t="s">
        <v>317</v>
      </c>
      <c r="K528" s="24">
        <v>3</v>
      </c>
      <c r="M528" s="25" t="str">
        <f>IF(I528="","",IF(I528="인문",성적입력!$C$8,성적입력!$C$9))</f>
        <v>A</v>
      </c>
      <c r="N528" s="26">
        <f>성적입력!$C$15</f>
        <v>3</v>
      </c>
      <c r="P528" s="27" t="str">
        <f t="shared" si="24"/>
        <v>상향</v>
      </c>
      <c r="R528" s="26">
        <f t="array" ref="R528">IFERROR(IF(OR(J528="",M528="",F528=""),"",IF(F528="학생부종합",INDEX(종합배치표!$C:$Q,MATCH(J528,종합배치표!$B:$B,0),(MATCH(M528,{"A","B","C","D","E"},0)-1)*3+1),INDEX(교과배치표!$C:$Q,MATCH(J528,교과배치표!$B:$B,0),(MATCH(M528,{"A","B","C","D","E"},0)-1)*3+1))),"")</f>
        <v>1.6500000000000001</v>
      </c>
      <c r="S528" s="26">
        <f t="array" ref="S528">IFERROR(IF(OR(J528="",M528="",F528=""),"",IF(F528="학생부종합",INDEX(종합배치표!$C:$Q,MATCH(J528,종합배치표!$B:$B,0),(MATCH(M528,{"A","B","C","D","E"},0)-1)*3+2),INDEX(교과배치표!$C:$Q,MATCH(J528,교과배치표!$B:$B,0),(MATCH(M528,{"A","B","C","D","E"},0)-1)*3+2))),"")</f>
        <v>1.6</v>
      </c>
      <c r="T528" s="26">
        <f t="array" ref="T528">IFERROR(IF(OR(J528="",M528="",F528=""),"",IF(F528="학생부종합",INDEX(종합배치표!$C:$Q,MATCH(J528,종합배치표!$B:$B,0),(MATCH(M528,{"A","B","C","D","E"},0)-1)*3+3),INDEX(교과배치표!$C:$Q,MATCH(J528,교과배치표!$B:$B,0),(MATCH(M528,{"A","B","C","D","E"},0)-1)*3+3))),"")</f>
        <v>1.55</v>
      </c>
      <c r="V528" s="140">
        <f t="shared" si="25"/>
        <v>2.7</v>
      </c>
      <c r="W528" s="141" t="str">
        <f t="shared" si="26"/>
        <v>상향</v>
      </c>
    </row>
    <row r="529" spans="2:23" ht="14.25" customHeight="1">
      <c r="B529" s="20">
        <v>2713</v>
      </c>
      <c r="C529" s="21" t="s">
        <v>22</v>
      </c>
      <c r="D529" s="21" t="s">
        <v>22</v>
      </c>
      <c r="E529" s="21" t="s">
        <v>258</v>
      </c>
      <c r="F529" s="21" t="s">
        <v>68</v>
      </c>
      <c r="G529" s="21" t="s">
        <v>310</v>
      </c>
      <c r="H529" s="21" t="s">
        <v>265</v>
      </c>
      <c r="I529" s="21" t="s">
        <v>60</v>
      </c>
      <c r="J529" s="123" t="s">
        <v>317</v>
      </c>
      <c r="K529" s="24">
        <v>6</v>
      </c>
      <c r="M529" s="25" t="str">
        <f>IF(I529="","",IF(I529="인문",성적입력!$C$8,성적입력!$C$9))</f>
        <v>A</v>
      </c>
      <c r="N529" s="26">
        <f>성적입력!$C$15</f>
        <v>3</v>
      </c>
      <c r="P529" s="27" t="str">
        <f t="shared" si="24"/>
        <v>상향</v>
      </c>
      <c r="R529" s="26">
        <f t="array" ref="R529">IFERROR(IF(OR(J529="",M529="",F529=""),"",IF(F529="학생부종합",INDEX(종합배치표!$C:$Q,MATCH(J529,종합배치표!$B:$B,0),(MATCH(M529,{"A","B","C","D","E"},0)-1)*3+1),INDEX(교과배치표!$C:$Q,MATCH(J529,교과배치표!$B:$B,0),(MATCH(M529,{"A","B","C","D","E"},0)-1)*3+1))),"")</f>
        <v>1.6500000000000001</v>
      </c>
      <c r="S529" s="26">
        <f t="array" ref="S529">IFERROR(IF(OR(J529="",M529="",F529=""),"",IF(F529="학생부종합",INDEX(종합배치표!$C:$Q,MATCH(J529,종합배치표!$B:$B,0),(MATCH(M529,{"A","B","C","D","E"},0)-1)*3+2),INDEX(교과배치표!$C:$Q,MATCH(J529,교과배치표!$B:$B,0),(MATCH(M529,{"A","B","C","D","E"},0)-1)*3+2))),"")</f>
        <v>1.6</v>
      </c>
      <c r="T529" s="26">
        <f t="array" ref="T529">IFERROR(IF(OR(J529="",M529="",F529=""),"",IF(F529="학생부종합",INDEX(종합배치표!$C:$Q,MATCH(J529,종합배치표!$B:$B,0),(MATCH(M529,{"A","B","C","D","E"},0)-1)*3+3),INDEX(교과배치표!$C:$Q,MATCH(J529,교과배치표!$B:$B,0),(MATCH(M529,{"A","B","C","D","E"},0)-1)*3+3))),"")</f>
        <v>1.55</v>
      </c>
      <c r="V529" s="140">
        <f t="shared" si="25"/>
        <v>2.7</v>
      </c>
      <c r="W529" s="141" t="str">
        <f t="shared" si="26"/>
        <v>상향</v>
      </c>
    </row>
    <row r="530" spans="2:23" ht="14.25" customHeight="1">
      <c r="B530" s="20">
        <v>2573</v>
      </c>
      <c r="C530" s="21" t="s">
        <v>22</v>
      </c>
      <c r="D530" s="21" t="s">
        <v>22</v>
      </c>
      <c r="E530" s="21" t="s">
        <v>258</v>
      </c>
      <c r="F530" s="21" t="s">
        <v>68</v>
      </c>
      <c r="G530" s="21" t="s">
        <v>310</v>
      </c>
      <c r="H530" s="21" t="s">
        <v>134</v>
      </c>
      <c r="I530" s="21" t="s">
        <v>60</v>
      </c>
      <c r="J530" s="33" t="s">
        <v>317</v>
      </c>
      <c r="K530" s="24">
        <v>10</v>
      </c>
      <c r="M530" s="25" t="str">
        <f>IF(I530="","",IF(I530="인문",성적입력!$C$8,성적입력!$C$9))</f>
        <v>A</v>
      </c>
      <c r="N530" s="26">
        <f>성적입력!$C$15</f>
        <v>3</v>
      </c>
      <c r="P530" s="27" t="str">
        <f t="shared" si="24"/>
        <v>상향</v>
      </c>
      <c r="R530" s="26">
        <f t="array" ref="R530">IFERROR(IF(OR(J530="",M530="",F530=""),"",IF(F530="학생부종합",INDEX(종합배치표!$C:$Q,MATCH(J530,종합배치표!$B:$B,0),(MATCH(M530,{"A","B","C","D","E"},0)-1)*3+1),INDEX(교과배치표!$C:$Q,MATCH(J530,교과배치표!$B:$B,0),(MATCH(M530,{"A","B","C","D","E"},0)-1)*3+1))),"")</f>
        <v>1.6500000000000001</v>
      </c>
      <c r="S530" s="26">
        <f t="array" ref="S530">IFERROR(IF(OR(J530="",M530="",F530=""),"",IF(F530="학생부종합",INDEX(종합배치표!$C:$Q,MATCH(J530,종합배치표!$B:$B,0),(MATCH(M530,{"A","B","C","D","E"},0)-1)*3+2),INDEX(교과배치표!$C:$Q,MATCH(J530,교과배치표!$B:$B,0),(MATCH(M530,{"A","B","C","D","E"},0)-1)*3+2))),"")</f>
        <v>1.6</v>
      </c>
      <c r="T530" s="26">
        <f t="array" ref="T530">IFERROR(IF(OR(J530="",M530="",F530=""),"",IF(F530="학생부종합",INDEX(종합배치표!$C:$Q,MATCH(J530,종합배치표!$B:$B,0),(MATCH(M530,{"A","B","C","D","E"},0)-1)*3+3),INDEX(교과배치표!$C:$Q,MATCH(J530,교과배치표!$B:$B,0),(MATCH(M530,{"A","B","C","D","E"},0)-1)*3+3))),"")</f>
        <v>1.55</v>
      </c>
      <c r="V530" s="140">
        <f t="shared" si="25"/>
        <v>2.7</v>
      </c>
      <c r="W530" s="141" t="str">
        <f t="shared" si="26"/>
        <v>상향</v>
      </c>
    </row>
    <row r="531" spans="2:23" ht="14.25" customHeight="1">
      <c r="B531" s="20">
        <v>2615</v>
      </c>
      <c r="C531" s="21" t="s">
        <v>22</v>
      </c>
      <c r="D531" s="21" t="s">
        <v>22</v>
      </c>
      <c r="E531" s="21" t="s">
        <v>258</v>
      </c>
      <c r="F531" s="21" t="s">
        <v>68</v>
      </c>
      <c r="G531" s="21" t="s">
        <v>310</v>
      </c>
      <c r="H531" s="21" t="s">
        <v>301</v>
      </c>
      <c r="I531" s="21" t="s">
        <v>60</v>
      </c>
      <c r="J531" s="38" t="s">
        <v>317</v>
      </c>
      <c r="K531" s="24">
        <v>5</v>
      </c>
      <c r="M531" s="25" t="str">
        <f>IF(I531="","",IF(I531="인문",성적입력!$C$8,성적입력!$C$9))</f>
        <v>A</v>
      </c>
      <c r="N531" s="26">
        <f>성적입력!$C$15</f>
        <v>3</v>
      </c>
      <c r="P531" s="27" t="str">
        <f t="shared" si="24"/>
        <v>상향</v>
      </c>
      <c r="R531" s="26">
        <f t="array" ref="R531">IFERROR(IF(OR(J531="",M531="",F531=""),"",IF(F531="학생부종합",INDEX(종합배치표!$C:$Q,MATCH(J531,종합배치표!$B:$B,0),(MATCH(M531,{"A","B","C","D","E"},0)-1)*3+1),INDEX(교과배치표!$C:$Q,MATCH(J531,교과배치표!$B:$B,0),(MATCH(M531,{"A","B","C","D","E"},0)-1)*3+1))),"")</f>
        <v>1.6500000000000001</v>
      </c>
      <c r="S531" s="26">
        <f t="array" ref="S531">IFERROR(IF(OR(J531="",M531="",F531=""),"",IF(F531="학생부종합",INDEX(종합배치표!$C:$Q,MATCH(J531,종합배치표!$B:$B,0),(MATCH(M531,{"A","B","C","D","E"},0)-1)*3+2),INDEX(교과배치표!$C:$Q,MATCH(J531,교과배치표!$B:$B,0),(MATCH(M531,{"A","B","C","D","E"},0)-1)*3+2))),"")</f>
        <v>1.6</v>
      </c>
      <c r="T531" s="26">
        <f t="array" ref="T531">IFERROR(IF(OR(J531="",M531="",F531=""),"",IF(F531="학생부종합",INDEX(종합배치표!$C:$Q,MATCH(J531,종합배치표!$B:$B,0),(MATCH(M531,{"A","B","C","D","E"},0)-1)*3+3),INDEX(교과배치표!$C:$Q,MATCH(J531,교과배치표!$B:$B,0),(MATCH(M531,{"A","B","C","D","E"},0)-1)*3+3))),"")</f>
        <v>1.55</v>
      </c>
      <c r="V531" s="140">
        <f t="shared" si="25"/>
        <v>2.7</v>
      </c>
      <c r="W531" s="141" t="str">
        <f t="shared" si="26"/>
        <v>상향</v>
      </c>
    </row>
    <row r="532" spans="2:23" ht="14.25" customHeight="1">
      <c r="B532" s="20">
        <v>2634</v>
      </c>
      <c r="C532" s="21" t="s">
        <v>22</v>
      </c>
      <c r="D532" s="21" t="s">
        <v>22</v>
      </c>
      <c r="E532" s="21" t="s">
        <v>258</v>
      </c>
      <c r="F532" s="21" t="s">
        <v>68</v>
      </c>
      <c r="G532" s="21" t="s">
        <v>310</v>
      </c>
      <c r="H532" s="21" t="s">
        <v>302</v>
      </c>
      <c r="I532" s="21" t="s">
        <v>60</v>
      </c>
      <c r="J532" s="33" t="s">
        <v>317</v>
      </c>
      <c r="K532" s="24">
        <v>4</v>
      </c>
      <c r="M532" s="25" t="str">
        <f>IF(I532="","",IF(I532="인문",성적입력!$C$8,성적입력!$C$9))</f>
        <v>A</v>
      </c>
      <c r="N532" s="26">
        <f>성적입력!$C$15</f>
        <v>3</v>
      </c>
      <c r="P532" s="27" t="str">
        <f t="shared" si="24"/>
        <v>상향</v>
      </c>
      <c r="R532" s="26">
        <f t="array" ref="R532">IFERROR(IF(OR(J532="",M532="",F532=""),"",IF(F532="학생부종합",INDEX(종합배치표!$C:$Q,MATCH(J532,종합배치표!$B:$B,0),(MATCH(M532,{"A","B","C","D","E"},0)-1)*3+1),INDEX(교과배치표!$C:$Q,MATCH(J532,교과배치표!$B:$B,0),(MATCH(M532,{"A","B","C","D","E"},0)-1)*3+1))),"")</f>
        <v>1.6500000000000001</v>
      </c>
      <c r="S532" s="26">
        <f t="array" ref="S532">IFERROR(IF(OR(J532="",M532="",F532=""),"",IF(F532="학생부종합",INDEX(종합배치표!$C:$Q,MATCH(J532,종합배치표!$B:$B,0),(MATCH(M532,{"A","B","C","D","E"},0)-1)*3+2),INDEX(교과배치표!$C:$Q,MATCH(J532,교과배치표!$B:$B,0),(MATCH(M532,{"A","B","C","D","E"},0)-1)*3+2))),"")</f>
        <v>1.6</v>
      </c>
      <c r="T532" s="26">
        <f t="array" ref="T532">IFERROR(IF(OR(J532="",M532="",F532=""),"",IF(F532="학생부종합",INDEX(종합배치표!$C:$Q,MATCH(J532,종합배치표!$B:$B,0),(MATCH(M532,{"A","B","C","D","E"},0)-1)*3+3),INDEX(교과배치표!$C:$Q,MATCH(J532,교과배치표!$B:$B,0),(MATCH(M532,{"A","B","C","D","E"},0)-1)*3+3))),"")</f>
        <v>1.55</v>
      </c>
      <c r="V532" s="140">
        <f t="shared" si="25"/>
        <v>2.7</v>
      </c>
      <c r="W532" s="141" t="str">
        <f t="shared" si="26"/>
        <v>상향</v>
      </c>
    </row>
    <row r="533" spans="2:23" ht="14.25" customHeight="1">
      <c r="B533" s="20">
        <v>2636</v>
      </c>
      <c r="C533" s="21" t="s">
        <v>22</v>
      </c>
      <c r="D533" s="21" t="s">
        <v>22</v>
      </c>
      <c r="E533" s="21" t="s">
        <v>258</v>
      </c>
      <c r="F533" s="21" t="s">
        <v>68</v>
      </c>
      <c r="G533" s="21" t="s">
        <v>310</v>
      </c>
      <c r="H533" s="21" t="s">
        <v>303</v>
      </c>
      <c r="I533" s="21" t="s">
        <v>60</v>
      </c>
      <c r="J533" s="33" t="s">
        <v>317</v>
      </c>
      <c r="K533" s="24">
        <v>6</v>
      </c>
      <c r="M533" s="25" t="str">
        <f>IF(I533="","",IF(I533="인문",성적입력!$C$8,성적입력!$C$9))</f>
        <v>A</v>
      </c>
      <c r="N533" s="26">
        <f>성적입력!$C$15</f>
        <v>3</v>
      </c>
      <c r="P533" s="27" t="str">
        <f t="shared" si="24"/>
        <v>상향</v>
      </c>
      <c r="R533" s="26">
        <f t="array" ref="R533">IFERROR(IF(OR(J533="",M533="",F533=""),"",IF(F533="학생부종합",INDEX(종합배치표!$C:$Q,MATCH(J533,종합배치표!$B:$B,0),(MATCH(M533,{"A","B","C","D","E"},0)-1)*3+1),INDEX(교과배치표!$C:$Q,MATCH(J533,교과배치표!$B:$B,0),(MATCH(M533,{"A","B","C","D","E"},0)-1)*3+1))),"")</f>
        <v>1.6500000000000001</v>
      </c>
      <c r="S533" s="26">
        <f t="array" ref="S533">IFERROR(IF(OR(J533="",M533="",F533=""),"",IF(F533="학생부종합",INDEX(종합배치표!$C:$Q,MATCH(J533,종합배치표!$B:$B,0),(MATCH(M533,{"A","B","C","D","E"},0)-1)*3+2),INDEX(교과배치표!$C:$Q,MATCH(J533,교과배치표!$B:$B,0),(MATCH(M533,{"A","B","C","D","E"},0)-1)*3+2))),"")</f>
        <v>1.6</v>
      </c>
      <c r="T533" s="26">
        <f t="array" ref="T533">IFERROR(IF(OR(J533="",M533="",F533=""),"",IF(F533="학생부종합",INDEX(종합배치표!$C:$Q,MATCH(J533,종합배치표!$B:$B,0),(MATCH(M533,{"A","B","C","D","E"},0)-1)*3+3),INDEX(교과배치표!$C:$Q,MATCH(J533,교과배치표!$B:$B,0),(MATCH(M533,{"A","B","C","D","E"},0)-1)*3+3))),"")</f>
        <v>1.55</v>
      </c>
      <c r="V533" s="140">
        <f t="shared" si="25"/>
        <v>2.7</v>
      </c>
      <c r="W533" s="141" t="str">
        <f t="shared" si="26"/>
        <v>상향</v>
      </c>
    </row>
    <row r="534" spans="2:23" ht="14.25" customHeight="1">
      <c r="B534" s="20">
        <v>2638</v>
      </c>
      <c r="C534" s="21" t="s">
        <v>22</v>
      </c>
      <c r="D534" s="21" t="s">
        <v>22</v>
      </c>
      <c r="E534" s="21" t="s">
        <v>258</v>
      </c>
      <c r="F534" s="21" t="s">
        <v>68</v>
      </c>
      <c r="G534" s="21" t="s">
        <v>310</v>
      </c>
      <c r="H534" s="21" t="s">
        <v>304</v>
      </c>
      <c r="I534" s="21" t="s">
        <v>60</v>
      </c>
      <c r="J534" s="33" t="s">
        <v>317</v>
      </c>
      <c r="K534" s="24">
        <v>7</v>
      </c>
      <c r="M534" s="25" t="str">
        <f>IF(I534="","",IF(I534="인문",성적입력!$C$8,성적입력!$C$9))</f>
        <v>A</v>
      </c>
      <c r="N534" s="26">
        <f>성적입력!$C$15</f>
        <v>3</v>
      </c>
      <c r="P534" s="27" t="str">
        <f t="shared" si="24"/>
        <v>상향</v>
      </c>
      <c r="R534" s="26">
        <f t="array" ref="R534">IFERROR(IF(OR(J534="",M534="",F534=""),"",IF(F534="학생부종합",INDEX(종합배치표!$C:$Q,MATCH(J534,종합배치표!$B:$B,0),(MATCH(M534,{"A","B","C","D","E"},0)-1)*3+1),INDEX(교과배치표!$C:$Q,MATCH(J534,교과배치표!$B:$B,0),(MATCH(M534,{"A","B","C","D","E"},0)-1)*3+1))),"")</f>
        <v>1.6500000000000001</v>
      </c>
      <c r="S534" s="26">
        <f t="array" ref="S534">IFERROR(IF(OR(J534="",M534="",F534=""),"",IF(F534="학생부종합",INDEX(종합배치표!$C:$Q,MATCH(J534,종합배치표!$B:$B,0),(MATCH(M534,{"A","B","C","D","E"},0)-1)*3+2),INDEX(교과배치표!$C:$Q,MATCH(J534,교과배치표!$B:$B,0),(MATCH(M534,{"A","B","C","D","E"},0)-1)*3+2))),"")</f>
        <v>1.6</v>
      </c>
      <c r="T534" s="26">
        <f t="array" ref="T534">IFERROR(IF(OR(J534="",M534="",F534=""),"",IF(F534="학생부종합",INDEX(종합배치표!$C:$Q,MATCH(J534,종합배치표!$B:$B,0),(MATCH(M534,{"A","B","C","D","E"},0)-1)*3+3),INDEX(교과배치표!$C:$Q,MATCH(J534,교과배치표!$B:$B,0),(MATCH(M534,{"A","B","C","D","E"},0)-1)*3+3))),"")</f>
        <v>1.55</v>
      </c>
      <c r="V534" s="140">
        <f t="shared" si="25"/>
        <v>2.7</v>
      </c>
      <c r="W534" s="141" t="str">
        <f t="shared" si="26"/>
        <v>상향</v>
      </c>
    </row>
    <row r="535" spans="2:23" ht="14.25" customHeight="1">
      <c r="B535" s="20">
        <v>2640</v>
      </c>
      <c r="C535" s="21" t="s">
        <v>22</v>
      </c>
      <c r="D535" s="21" t="s">
        <v>22</v>
      </c>
      <c r="E535" s="21" t="s">
        <v>258</v>
      </c>
      <c r="F535" s="21" t="s">
        <v>68</v>
      </c>
      <c r="G535" s="21" t="s">
        <v>310</v>
      </c>
      <c r="H535" s="21" t="s">
        <v>305</v>
      </c>
      <c r="I535" s="21" t="s">
        <v>60</v>
      </c>
      <c r="J535" s="33" t="s">
        <v>317</v>
      </c>
      <c r="K535" s="24">
        <v>4</v>
      </c>
      <c r="M535" s="25" t="str">
        <f>IF(I535="","",IF(I535="인문",성적입력!$C$8,성적입력!$C$9))</f>
        <v>A</v>
      </c>
      <c r="N535" s="26">
        <f>성적입력!$C$15</f>
        <v>3</v>
      </c>
      <c r="P535" s="27" t="str">
        <f t="shared" si="24"/>
        <v>상향</v>
      </c>
      <c r="R535" s="26">
        <f t="array" ref="R535">IFERROR(IF(OR(J535="",M535="",F535=""),"",IF(F535="학생부종합",INDEX(종합배치표!$C:$Q,MATCH(J535,종합배치표!$B:$B,0),(MATCH(M535,{"A","B","C","D","E"},0)-1)*3+1),INDEX(교과배치표!$C:$Q,MATCH(J535,교과배치표!$B:$B,0),(MATCH(M535,{"A","B","C","D","E"},0)-1)*3+1))),"")</f>
        <v>1.6500000000000001</v>
      </c>
      <c r="S535" s="26">
        <f t="array" ref="S535">IFERROR(IF(OR(J535="",M535="",F535=""),"",IF(F535="학생부종합",INDEX(종합배치표!$C:$Q,MATCH(J535,종합배치표!$B:$B,0),(MATCH(M535,{"A","B","C","D","E"},0)-1)*3+2),INDEX(교과배치표!$C:$Q,MATCH(J535,교과배치표!$B:$B,0),(MATCH(M535,{"A","B","C","D","E"},0)-1)*3+2))),"")</f>
        <v>1.6</v>
      </c>
      <c r="T535" s="26">
        <f t="array" ref="T535">IFERROR(IF(OR(J535="",M535="",F535=""),"",IF(F535="학생부종합",INDEX(종합배치표!$C:$Q,MATCH(J535,종합배치표!$B:$B,0),(MATCH(M535,{"A","B","C","D","E"},0)-1)*3+3),INDEX(교과배치표!$C:$Q,MATCH(J535,교과배치표!$B:$B,0),(MATCH(M535,{"A","B","C","D","E"},0)-1)*3+3))),"")</f>
        <v>1.55</v>
      </c>
      <c r="V535" s="140">
        <f t="shared" si="25"/>
        <v>2.7</v>
      </c>
      <c r="W535" s="141" t="str">
        <f t="shared" si="26"/>
        <v>상향</v>
      </c>
    </row>
    <row r="536" spans="2:23" ht="14.25" customHeight="1">
      <c r="B536" s="20">
        <v>2668</v>
      </c>
      <c r="C536" s="21" t="s">
        <v>22</v>
      </c>
      <c r="D536" s="21" t="s">
        <v>22</v>
      </c>
      <c r="E536" s="21" t="s">
        <v>258</v>
      </c>
      <c r="F536" s="21" t="s">
        <v>68</v>
      </c>
      <c r="G536" s="21" t="s">
        <v>310</v>
      </c>
      <c r="H536" s="21" t="s">
        <v>306</v>
      </c>
      <c r="I536" s="21" t="s">
        <v>60</v>
      </c>
      <c r="J536" s="33" t="s">
        <v>317</v>
      </c>
      <c r="K536" s="24">
        <v>9</v>
      </c>
      <c r="M536" s="25" t="str">
        <f>IF(I536="","",IF(I536="인문",성적입력!$C$8,성적입력!$C$9))</f>
        <v>A</v>
      </c>
      <c r="N536" s="26">
        <f>성적입력!$C$15</f>
        <v>3</v>
      </c>
      <c r="P536" s="27" t="str">
        <f t="shared" si="24"/>
        <v>상향</v>
      </c>
      <c r="R536" s="26">
        <f t="array" ref="R536">IFERROR(IF(OR(J536="",M536="",F536=""),"",IF(F536="학생부종합",INDEX(종합배치표!$C:$Q,MATCH(J536,종합배치표!$B:$B,0),(MATCH(M536,{"A","B","C","D","E"},0)-1)*3+1),INDEX(교과배치표!$C:$Q,MATCH(J536,교과배치표!$B:$B,0),(MATCH(M536,{"A","B","C","D","E"},0)-1)*3+1))),"")</f>
        <v>1.6500000000000001</v>
      </c>
      <c r="S536" s="26">
        <f t="array" ref="S536">IFERROR(IF(OR(J536="",M536="",F536=""),"",IF(F536="학생부종합",INDEX(종합배치표!$C:$Q,MATCH(J536,종합배치표!$B:$B,0),(MATCH(M536,{"A","B","C","D","E"},0)-1)*3+2),INDEX(교과배치표!$C:$Q,MATCH(J536,교과배치표!$B:$B,0),(MATCH(M536,{"A","B","C","D","E"},0)-1)*3+2))),"")</f>
        <v>1.6</v>
      </c>
      <c r="T536" s="26">
        <f t="array" ref="T536">IFERROR(IF(OR(J536="",M536="",F536=""),"",IF(F536="학생부종합",INDEX(종합배치표!$C:$Q,MATCH(J536,종합배치표!$B:$B,0),(MATCH(M536,{"A","B","C","D","E"},0)-1)*3+3),INDEX(교과배치표!$C:$Q,MATCH(J536,교과배치표!$B:$B,0),(MATCH(M536,{"A","B","C","D","E"},0)-1)*3+3))),"")</f>
        <v>1.55</v>
      </c>
      <c r="V536" s="140">
        <f t="shared" si="25"/>
        <v>2.7</v>
      </c>
      <c r="W536" s="141" t="str">
        <f t="shared" si="26"/>
        <v>상향</v>
      </c>
    </row>
    <row r="537" spans="2:23" ht="14.25" customHeight="1">
      <c r="B537" s="20">
        <v>2684</v>
      </c>
      <c r="C537" s="21" t="s">
        <v>22</v>
      </c>
      <c r="D537" s="21" t="s">
        <v>22</v>
      </c>
      <c r="E537" s="21" t="s">
        <v>258</v>
      </c>
      <c r="F537" s="21" t="s">
        <v>68</v>
      </c>
      <c r="G537" s="21" t="s">
        <v>310</v>
      </c>
      <c r="H537" s="21" t="s">
        <v>307</v>
      </c>
      <c r="I537" s="21" t="s">
        <v>60</v>
      </c>
      <c r="J537" s="33" t="s">
        <v>317</v>
      </c>
      <c r="K537" s="24">
        <v>5</v>
      </c>
      <c r="M537" s="25" t="str">
        <f>IF(I537="","",IF(I537="인문",성적입력!$C$8,성적입력!$C$9))</f>
        <v>A</v>
      </c>
      <c r="N537" s="26">
        <f>성적입력!$C$15</f>
        <v>3</v>
      </c>
      <c r="P537" s="27" t="str">
        <f t="shared" si="24"/>
        <v>상향</v>
      </c>
      <c r="R537" s="26">
        <f t="array" ref="R537">IFERROR(IF(OR(J537="",M537="",F537=""),"",IF(F537="학생부종합",INDEX(종합배치표!$C:$Q,MATCH(J537,종합배치표!$B:$B,0),(MATCH(M537,{"A","B","C","D","E"},0)-1)*3+1),INDEX(교과배치표!$C:$Q,MATCH(J537,교과배치표!$B:$B,0),(MATCH(M537,{"A","B","C","D","E"},0)-1)*3+1))),"")</f>
        <v>1.6500000000000001</v>
      </c>
      <c r="S537" s="26">
        <f t="array" ref="S537">IFERROR(IF(OR(J537="",M537="",F537=""),"",IF(F537="학생부종합",INDEX(종합배치표!$C:$Q,MATCH(J537,종합배치표!$B:$B,0),(MATCH(M537,{"A","B","C","D","E"},0)-1)*3+2),INDEX(교과배치표!$C:$Q,MATCH(J537,교과배치표!$B:$B,0),(MATCH(M537,{"A","B","C","D","E"},0)-1)*3+2))),"")</f>
        <v>1.6</v>
      </c>
      <c r="T537" s="26">
        <f t="array" ref="T537">IFERROR(IF(OR(J537="",M537="",F537=""),"",IF(F537="학생부종합",INDEX(종합배치표!$C:$Q,MATCH(J537,종합배치표!$B:$B,0),(MATCH(M537,{"A","B","C","D","E"},0)-1)*3+3),INDEX(교과배치표!$C:$Q,MATCH(J537,교과배치표!$B:$B,0),(MATCH(M537,{"A","B","C","D","E"},0)-1)*3+3))),"")</f>
        <v>1.55</v>
      </c>
      <c r="V537" s="140">
        <f t="shared" si="25"/>
        <v>2.7</v>
      </c>
      <c r="W537" s="141" t="str">
        <f t="shared" si="26"/>
        <v>상향</v>
      </c>
    </row>
    <row r="538" spans="2:23" ht="14.25" customHeight="1">
      <c r="B538" s="20">
        <v>2692</v>
      </c>
      <c r="C538" s="21" t="s">
        <v>22</v>
      </c>
      <c r="D538" s="21" t="s">
        <v>22</v>
      </c>
      <c r="E538" s="21" t="s">
        <v>258</v>
      </c>
      <c r="F538" s="21" t="s">
        <v>68</v>
      </c>
      <c r="G538" s="21" t="s">
        <v>310</v>
      </c>
      <c r="H538" s="21" t="s">
        <v>308</v>
      </c>
      <c r="I538" s="21" t="s">
        <v>60</v>
      </c>
      <c r="J538" s="33" t="s">
        <v>317</v>
      </c>
      <c r="K538" s="24">
        <v>5</v>
      </c>
      <c r="M538" s="25" t="str">
        <f>IF(I538="","",IF(I538="인문",성적입력!$C$8,성적입력!$C$9))</f>
        <v>A</v>
      </c>
      <c r="N538" s="26">
        <f>성적입력!$C$15</f>
        <v>3</v>
      </c>
      <c r="P538" s="27" t="str">
        <f t="shared" si="24"/>
        <v>상향</v>
      </c>
      <c r="R538" s="26">
        <f t="array" ref="R538">IFERROR(IF(OR(J538="",M538="",F538=""),"",IF(F538="학생부종합",INDEX(종합배치표!$C:$Q,MATCH(J538,종합배치표!$B:$B,0),(MATCH(M538,{"A","B","C","D","E"},0)-1)*3+1),INDEX(교과배치표!$C:$Q,MATCH(J538,교과배치표!$B:$B,0),(MATCH(M538,{"A","B","C","D","E"},0)-1)*3+1))),"")</f>
        <v>1.6500000000000001</v>
      </c>
      <c r="S538" s="26">
        <f t="array" ref="S538">IFERROR(IF(OR(J538="",M538="",F538=""),"",IF(F538="학생부종합",INDEX(종합배치표!$C:$Q,MATCH(J538,종합배치표!$B:$B,0),(MATCH(M538,{"A","B","C","D","E"},0)-1)*3+2),INDEX(교과배치표!$C:$Q,MATCH(J538,교과배치표!$B:$B,0),(MATCH(M538,{"A","B","C","D","E"},0)-1)*3+2))),"")</f>
        <v>1.6</v>
      </c>
      <c r="T538" s="26">
        <f t="array" ref="T538">IFERROR(IF(OR(J538="",M538="",F538=""),"",IF(F538="학생부종합",INDEX(종합배치표!$C:$Q,MATCH(J538,종합배치표!$B:$B,0),(MATCH(M538,{"A","B","C","D","E"},0)-1)*3+3),INDEX(교과배치표!$C:$Q,MATCH(J538,교과배치표!$B:$B,0),(MATCH(M538,{"A","B","C","D","E"},0)-1)*3+3))),"")</f>
        <v>1.55</v>
      </c>
      <c r="V538" s="140">
        <f t="shared" si="25"/>
        <v>2.7</v>
      </c>
      <c r="W538" s="141" t="str">
        <f t="shared" si="26"/>
        <v>상향</v>
      </c>
    </row>
    <row r="539" spans="2:23" ht="14.25" customHeight="1">
      <c r="B539" s="20">
        <v>2715</v>
      </c>
      <c r="C539" s="21" t="s">
        <v>22</v>
      </c>
      <c r="D539" s="21" t="s">
        <v>22</v>
      </c>
      <c r="E539" s="21" t="s">
        <v>258</v>
      </c>
      <c r="F539" s="21" t="s">
        <v>68</v>
      </c>
      <c r="G539" s="21" t="s">
        <v>310</v>
      </c>
      <c r="H539" s="21" t="s">
        <v>309</v>
      </c>
      <c r="I539" s="21" t="s">
        <v>60</v>
      </c>
      <c r="J539" s="33" t="s">
        <v>317</v>
      </c>
      <c r="K539" s="24">
        <v>7</v>
      </c>
      <c r="M539" s="25" t="str">
        <f>IF(I539="","",IF(I539="인문",성적입력!$C$8,성적입력!$C$9))</f>
        <v>A</v>
      </c>
      <c r="N539" s="26">
        <f>성적입력!$C$15</f>
        <v>3</v>
      </c>
      <c r="P539" s="27" t="str">
        <f t="shared" si="24"/>
        <v>상향</v>
      </c>
      <c r="R539" s="26">
        <f t="array" ref="R539">IFERROR(IF(OR(J539="",M539="",F539=""),"",IF(F539="학생부종합",INDEX(종합배치표!$C:$Q,MATCH(J539,종합배치표!$B:$B,0),(MATCH(M539,{"A","B","C","D","E"},0)-1)*3+1),INDEX(교과배치표!$C:$Q,MATCH(J539,교과배치표!$B:$B,0),(MATCH(M539,{"A","B","C","D","E"},0)-1)*3+1))),"")</f>
        <v>1.6500000000000001</v>
      </c>
      <c r="S539" s="26">
        <f t="array" ref="S539">IFERROR(IF(OR(J539="",M539="",F539=""),"",IF(F539="학생부종합",INDEX(종합배치표!$C:$Q,MATCH(J539,종합배치표!$B:$B,0),(MATCH(M539,{"A","B","C","D","E"},0)-1)*3+2),INDEX(교과배치표!$C:$Q,MATCH(J539,교과배치표!$B:$B,0),(MATCH(M539,{"A","B","C","D","E"},0)-1)*3+2))),"")</f>
        <v>1.6</v>
      </c>
      <c r="T539" s="26">
        <f t="array" ref="T539">IFERROR(IF(OR(J539="",M539="",F539=""),"",IF(F539="학생부종합",INDEX(종합배치표!$C:$Q,MATCH(J539,종합배치표!$B:$B,0),(MATCH(M539,{"A","B","C","D","E"},0)-1)*3+3),INDEX(교과배치표!$C:$Q,MATCH(J539,교과배치표!$B:$B,0),(MATCH(M539,{"A","B","C","D","E"},0)-1)*3+3))),"")</f>
        <v>1.55</v>
      </c>
      <c r="V539" s="140">
        <f t="shared" si="25"/>
        <v>2.7</v>
      </c>
      <c r="W539" s="141" t="str">
        <f t="shared" si="26"/>
        <v>상향</v>
      </c>
    </row>
    <row r="540" spans="2:23" ht="14.25" customHeight="1">
      <c r="B540" s="20">
        <v>2676</v>
      </c>
      <c r="C540" s="21" t="s">
        <v>22</v>
      </c>
      <c r="D540" s="21" t="s">
        <v>22</v>
      </c>
      <c r="E540" s="21" t="s">
        <v>258</v>
      </c>
      <c r="F540" s="21" t="s">
        <v>68</v>
      </c>
      <c r="G540" s="21" t="s">
        <v>310</v>
      </c>
      <c r="H540" s="21" t="s">
        <v>318</v>
      </c>
      <c r="I540" s="21" t="s">
        <v>319</v>
      </c>
      <c r="J540" s="123" t="s">
        <v>320</v>
      </c>
      <c r="K540" s="24">
        <v>20</v>
      </c>
      <c r="M540" s="25" t="str">
        <f>IF(I540="","",IF(I540="인문",성적입력!$C$8,성적입력!$C$9))</f>
        <v>A</v>
      </c>
      <c r="N540" s="26">
        <f>성적입력!$C$15</f>
        <v>3</v>
      </c>
      <c r="P540" s="27" t="str">
        <f t="shared" si="24"/>
        <v>안정</v>
      </c>
      <c r="R540" s="26" t="str">
        <f t="array" ref="R540">IFERROR(IF(OR(J540="",M540="",F540=""),"",IF(F540="학생부종합",INDEX(종합배치표!$C:$Q,MATCH(J540,종합배치표!$B:$B,0),(MATCH(M540,{"A","B","C","D","E"},0)-1)*3+1),INDEX(교과배치표!$C:$Q,MATCH(J540,교과배치표!$B:$B,0),(MATCH(M540,{"A","B","C","D","E"},0)-1)*3+1))),"")</f>
        <v/>
      </c>
      <c r="S540" s="26" t="str">
        <f t="array" ref="S540">IFERROR(IF(OR(J540="",M540="",F540=""),"",IF(F540="학생부종합",INDEX(종합배치표!$C:$Q,MATCH(J540,종합배치표!$B:$B,0),(MATCH(M540,{"A","B","C","D","E"},0)-1)*3+2),INDEX(교과배치표!$C:$Q,MATCH(J540,교과배치표!$B:$B,0),(MATCH(M540,{"A","B","C","D","E"},0)-1)*3+2))),"")</f>
        <v/>
      </c>
      <c r="T540" s="26" t="str">
        <f t="array" ref="T540">IFERROR(IF(OR(J540="",M540="",F540=""),"",IF(F540="학생부종합",INDEX(종합배치표!$C:$Q,MATCH(J540,종합배치표!$B:$B,0),(MATCH(M540,{"A","B","C","D","E"},0)-1)*3+3),INDEX(교과배치표!$C:$Q,MATCH(J540,교과배치표!$B:$B,0),(MATCH(M540,{"A","B","C","D","E"},0)-1)*3+3))),"")</f>
        <v/>
      </c>
      <c r="V540" s="140">
        <f t="shared" si="25"/>
        <v>2.7</v>
      </c>
      <c r="W540" s="141" t="str">
        <f t="shared" si="26"/>
        <v>안정</v>
      </c>
    </row>
    <row r="541" spans="2:23" ht="14.25" customHeight="1">
      <c r="B541" s="20">
        <v>3516</v>
      </c>
      <c r="C541" s="21" t="s">
        <v>22</v>
      </c>
      <c r="D541" s="21" t="s">
        <v>22</v>
      </c>
      <c r="E541" s="21" t="s">
        <v>321</v>
      </c>
      <c r="F541" s="21" t="s">
        <v>68</v>
      </c>
      <c r="G541" s="21" t="s">
        <v>322</v>
      </c>
      <c r="H541" s="21" t="s">
        <v>71</v>
      </c>
      <c r="I541" s="21" t="s">
        <v>27</v>
      </c>
      <c r="J541" s="33" t="s">
        <v>323</v>
      </c>
      <c r="K541" s="24">
        <v>34</v>
      </c>
      <c r="M541" s="25" t="str">
        <f>IF(I541="","",IF(I541="인문",성적입력!$C$8,성적입력!$C$9))</f>
        <v>A</v>
      </c>
      <c r="N541" s="26">
        <f>성적입력!$C$15</f>
        <v>3</v>
      </c>
      <c r="P541" s="27" t="str">
        <f t="shared" si="24"/>
        <v>상향</v>
      </c>
      <c r="R541" s="26">
        <f t="array" ref="R541">IFERROR(IF(OR(J541="",M541="",F541=""),"",IF(F541="학생부종합",INDEX(종합배치표!$C:$Q,MATCH(J541,종합배치표!$B:$B,0),(MATCH(M541,{"A","B","C","D","E"},0)-1)*3+1),INDEX(교과배치표!$C:$Q,MATCH(J541,교과배치표!$B:$B,0),(MATCH(M541,{"A","B","C","D","E"},0)-1)*3+1))),"")</f>
        <v>1.5</v>
      </c>
      <c r="S541" s="26">
        <f t="array" ref="S541">IFERROR(IF(OR(J541="",M541="",F541=""),"",IF(F541="학생부종합",INDEX(종합배치표!$C:$Q,MATCH(J541,종합배치표!$B:$B,0),(MATCH(M541,{"A","B","C","D","E"},0)-1)*3+2),INDEX(교과배치표!$C:$Q,MATCH(J541,교과배치표!$B:$B,0),(MATCH(M541,{"A","B","C","D","E"},0)-1)*3+2))),"")</f>
        <v>1.45</v>
      </c>
      <c r="T541" s="26">
        <f t="array" ref="T541">IFERROR(IF(OR(J541="",M541="",F541=""),"",IF(F541="학생부종합",INDEX(종합배치표!$C:$Q,MATCH(J541,종합배치표!$B:$B,0),(MATCH(M541,{"A","B","C","D","E"},0)-1)*3+3),INDEX(교과배치표!$C:$Q,MATCH(J541,교과배치표!$B:$B,0),(MATCH(M541,{"A","B","C","D","E"},0)-1)*3+3))),"")</f>
        <v>1.4</v>
      </c>
      <c r="V541" s="140">
        <f t="shared" si="25"/>
        <v>2.7</v>
      </c>
      <c r="W541" s="141" t="str">
        <f t="shared" si="26"/>
        <v>상향</v>
      </c>
    </row>
    <row r="542" spans="2:23" ht="14.25" customHeight="1">
      <c r="B542" s="20">
        <v>3518</v>
      </c>
      <c r="C542" s="21" t="s">
        <v>22</v>
      </c>
      <c r="D542" s="21" t="s">
        <v>22</v>
      </c>
      <c r="E542" s="21" t="s">
        <v>321</v>
      </c>
      <c r="F542" s="21" t="s">
        <v>68</v>
      </c>
      <c r="G542" s="21" t="s">
        <v>322</v>
      </c>
      <c r="H542" s="21" t="s">
        <v>223</v>
      </c>
      <c r="I542" s="21" t="s">
        <v>27</v>
      </c>
      <c r="J542" s="33" t="s">
        <v>323</v>
      </c>
      <c r="K542" s="24">
        <v>24</v>
      </c>
      <c r="M542" s="25" t="str">
        <f>IF(I542="","",IF(I542="인문",성적입력!$C$8,성적입력!$C$9))</f>
        <v>A</v>
      </c>
      <c r="N542" s="26">
        <f>성적입력!$C$15</f>
        <v>3</v>
      </c>
      <c r="P542" s="27" t="str">
        <f t="shared" si="24"/>
        <v>상향</v>
      </c>
      <c r="R542" s="26">
        <f t="array" ref="R542">IFERROR(IF(OR(J542="",M542="",F542=""),"",IF(F542="학생부종합",INDEX(종합배치표!$C:$Q,MATCH(J542,종합배치표!$B:$B,0),(MATCH(M542,{"A","B","C","D","E"},0)-1)*3+1),INDEX(교과배치표!$C:$Q,MATCH(J542,교과배치표!$B:$B,0),(MATCH(M542,{"A","B","C","D","E"},0)-1)*3+1))),"")</f>
        <v>1.5</v>
      </c>
      <c r="S542" s="26">
        <f t="array" ref="S542">IFERROR(IF(OR(J542="",M542="",F542=""),"",IF(F542="학생부종합",INDEX(종합배치표!$C:$Q,MATCH(J542,종합배치표!$B:$B,0),(MATCH(M542,{"A","B","C","D","E"},0)-1)*3+2),INDEX(교과배치표!$C:$Q,MATCH(J542,교과배치표!$B:$B,0),(MATCH(M542,{"A","B","C","D","E"},0)-1)*3+2))),"")</f>
        <v>1.45</v>
      </c>
      <c r="T542" s="26">
        <f t="array" ref="T542">IFERROR(IF(OR(J542="",M542="",F542=""),"",IF(F542="학생부종합",INDEX(종합배치표!$C:$Q,MATCH(J542,종합배치표!$B:$B,0),(MATCH(M542,{"A","B","C","D","E"},0)-1)*3+3),INDEX(교과배치표!$C:$Q,MATCH(J542,교과배치표!$B:$B,0),(MATCH(M542,{"A","B","C","D","E"},0)-1)*3+3))),"")</f>
        <v>1.4</v>
      </c>
      <c r="V542" s="140">
        <f t="shared" si="25"/>
        <v>2.7</v>
      </c>
      <c r="W542" s="141" t="str">
        <f t="shared" si="26"/>
        <v>상향</v>
      </c>
    </row>
    <row r="543" spans="2:23" ht="14.25" customHeight="1">
      <c r="B543" s="20">
        <v>3577</v>
      </c>
      <c r="C543" s="21" t="s">
        <v>22</v>
      </c>
      <c r="D543" s="21" t="s">
        <v>22</v>
      </c>
      <c r="E543" s="21" t="s">
        <v>321</v>
      </c>
      <c r="F543" s="21" t="s">
        <v>68</v>
      </c>
      <c r="G543" s="21" t="s">
        <v>322</v>
      </c>
      <c r="H543" s="21" t="s">
        <v>212</v>
      </c>
      <c r="I543" s="21" t="s">
        <v>27</v>
      </c>
      <c r="J543" s="33" t="s">
        <v>323</v>
      </c>
      <c r="K543" s="24">
        <v>5</v>
      </c>
      <c r="M543" s="25" t="str">
        <f>IF(I543="","",IF(I543="인문",성적입력!$C$8,성적입력!$C$9))</f>
        <v>A</v>
      </c>
      <c r="N543" s="26">
        <f>성적입력!$C$15</f>
        <v>3</v>
      </c>
      <c r="P543" s="27" t="str">
        <f t="shared" si="24"/>
        <v>상향</v>
      </c>
      <c r="R543" s="26">
        <f t="array" ref="R543">IFERROR(IF(OR(J543="",M543="",F543=""),"",IF(F543="학생부종합",INDEX(종합배치표!$C:$Q,MATCH(J543,종합배치표!$B:$B,0),(MATCH(M543,{"A","B","C","D","E"},0)-1)*3+1),INDEX(교과배치표!$C:$Q,MATCH(J543,교과배치표!$B:$B,0),(MATCH(M543,{"A","B","C","D","E"},0)-1)*3+1))),"")</f>
        <v>1.5</v>
      </c>
      <c r="S543" s="26">
        <f t="array" ref="S543">IFERROR(IF(OR(J543="",M543="",F543=""),"",IF(F543="학생부종합",INDEX(종합배치표!$C:$Q,MATCH(J543,종합배치표!$B:$B,0),(MATCH(M543,{"A","B","C","D","E"},0)-1)*3+2),INDEX(교과배치표!$C:$Q,MATCH(J543,교과배치표!$B:$B,0),(MATCH(M543,{"A","B","C","D","E"},0)-1)*3+2))),"")</f>
        <v>1.45</v>
      </c>
      <c r="T543" s="26">
        <f t="array" ref="T543">IFERROR(IF(OR(J543="",M543="",F543=""),"",IF(F543="학생부종합",INDEX(종합배치표!$C:$Q,MATCH(J543,종합배치표!$B:$B,0),(MATCH(M543,{"A","B","C","D","E"},0)-1)*3+3),INDEX(교과배치표!$C:$Q,MATCH(J543,교과배치표!$B:$B,0),(MATCH(M543,{"A","B","C","D","E"},0)-1)*3+3))),"")</f>
        <v>1.4</v>
      </c>
      <c r="V543" s="140">
        <f t="shared" si="25"/>
        <v>2.7</v>
      </c>
      <c r="W543" s="141" t="str">
        <f t="shared" si="26"/>
        <v>상향</v>
      </c>
    </row>
    <row r="544" spans="2:23" ht="14.25" customHeight="1">
      <c r="B544" s="20">
        <v>3590</v>
      </c>
      <c r="C544" s="21" t="s">
        <v>22</v>
      </c>
      <c r="D544" s="21" t="s">
        <v>22</v>
      </c>
      <c r="E544" s="21" t="s">
        <v>321</v>
      </c>
      <c r="F544" s="21" t="s">
        <v>68</v>
      </c>
      <c r="G544" s="21" t="s">
        <v>322</v>
      </c>
      <c r="H544" s="21" t="s">
        <v>324</v>
      </c>
      <c r="I544" s="21" t="s">
        <v>27</v>
      </c>
      <c r="J544" s="33" t="s">
        <v>323</v>
      </c>
      <c r="K544" s="24">
        <v>6</v>
      </c>
      <c r="M544" s="25" t="str">
        <f>IF(I544="","",IF(I544="인문",성적입력!$C$8,성적입력!$C$9))</f>
        <v>A</v>
      </c>
      <c r="N544" s="26">
        <f>성적입력!$C$15</f>
        <v>3</v>
      </c>
      <c r="P544" s="27" t="str">
        <f t="shared" si="24"/>
        <v>상향</v>
      </c>
      <c r="R544" s="26">
        <f t="array" ref="R544">IFERROR(IF(OR(J544="",M544="",F544=""),"",IF(F544="학생부종합",INDEX(종합배치표!$C:$Q,MATCH(J544,종합배치표!$B:$B,0),(MATCH(M544,{"A","B","C","D","E"},0)-1)*3+1),INDEX(교과배치표!$C:$Q,MATCH(J544,교과배치표!$B:$B,0),(MATCH(M544,{"A","B","C","D","E"},0)-1)*3+1))),"")</f>
        <v>1.5</v>
      </c>
      <c r="S544" s="26">
        <f t="array" ref="S544">IFERROR(IF(OR(J544="",M544="",F544=""),"",IF(F544="학생부종합",INDEX(종합배치표!$C:$Q,MATCH(J544,종합배치표!$B:$B,0),(MATCH(M544,{"A","B","C","D","E"},0)-1)*3+2),INDEX(교과배치표!$C:$Q,MATCH(J544,교과배치표!$B:$B,0),(MATCH(M544,{"A","B","C","D","E"},0)-1)*3+2))),"")</f>
        <v>1.45</v>
      </c>
      <c r="T544" s="26">
        <f t="array" ref="T544">IFERROR(IF(OR(J544="",M544="",F544=""),"",IF(F544="학생부종합",INDEX(종합배치표!$C:$Q,MATCH(J544,종합배치표!$B:$B,0),(MATCH(M544,{"A","B","C","D","E"},0)-1)*3+3),INDEX(교과배치표!$C:$Q,MATCH(J544,교과배치표!$B:$B,0),(MATCH(M544,{"A","B","C","D","E"},0)-1)*3+3))),"")</f>
        <v>1.4</v>
      </c>
      <c r="V544" s="140">
        <f t="shared" si="25"/>
        <v>2.7</v>
      </c>
      <c r="W544" s="141" t="str">
        <f t="shared" si="26"/>
        <v>상향</v>
      </c>
    </row>
    <row r="545" spans="2:23" ht="14.25" customHeight="1">
      <c r="B545" s="20">
        <v>3596</v>
      </c>
      <c r="C545" s="21" t="s">
        <v>22</v>
      </c>
      <c r="D545" s="21" t="s">
        <v>22</v>
      </c>
      <c r="E545" s="21" t="s">
        <v>321</v>
      </c>
      <c r="F545" s="21" t="s">
        <v>68</v>
      </c>
      <c r="G545" s="21" t="s">
        <v>322</v>
      </c>
      <c r="H545" s="21" t="s">
        <v>100</v>
      </c>
      <c r="I545" s="21" t="s">
        <v>27</v>
      </c>
      <c r="J545" s="33" t="s">
        <v>323</v>
      </c>
      <c r="K545" s="24">
        <v>7</v>
      </c>
      <c r="M545" s="25" t="str">
        <f>IF(I545="","",IF(I545="인문",성적입력!$C$8,성적입력!$C$9))</f>
        <v>A</v>
      </c>
      <c r="N545" s="26">
        <f>성적입력!$C$15</f>
        <v>3</v>
      </c>
      <c r="P545" s="27" t="str">
        <f t="shared" si="24"/>
        <v>상향</v>
      </c>
      <c r="R545" s="26">
        <f t="array" ref="R545">IFERROR(IF(OR(J545="",M545="",F545=""),"",IF(F545="학생부종합",INDEX(종합배치표!$C:$Q,MATCH(J545,종합배치표!$B:$B,0),(MATCH(M545,{"A","B","C","D","E"},0)-1)*3+1),INDEX(교과배치표!$C:$Q,MATCH(J545,교과배치표!$B:$B,0),(MATCH(M545,{"A","B","C","D","E"},0)-1)*3+1))),"")</f>
        <v>1.5</v>
      </c>
      <c r="S545" s="26">
        <f t="array" ref="S545">IFERROR(IF(OR(J545="",M545="",F545=""),"",IF(F545="학생부종합",INDEX(종합배치표!$C:$Q,MATCH(J545,종합배치표!$B:$B,0),(MATCH(M545,{"A","B","C","D","E"},0)-1)*3+2),INDEX(교과배치표!$C:$Q,MATCH(J545,교과배치표!$B:$B,0),(MATCH(M545,{"A","B","C","D","E"},0)-1)*3+2))),"")</f>
        <v>1.45</v>
      </c>
      <c r="T545" s="26">
        <f t="array" ref="T545">IFERROR(IF(OR(J545="",M545="",F545=""),"",IF(F545="학생부종합",INDEX(종합배치표!$C:$Q,MATCH(J545,종합배치표!$B:$B,0),(MATCH(M545,{"A","B","C","D","E"},0)-1)*3+3),INDEX(교과배치표!$C:$Q,MATCH(J545,교과배치표!$B:$B,0),(MATCH(M545,{"A","B","C","D","E"},0)-1)*3+3))),"")</f>
        <v>1.4</v>
      </c>
      <c r="V545" s="140">
        <f t="shared" si="25"/>
        <v>2.7</v>
      </c>
      <c r="W545" s="141" t="str">
        <f t="shared" si="26"/>
        <v>상향</v>
      </c>
    </row>
    <row r="546" spans="2:23" ht="14.25" customHeight="1">
      <c r="B546" s="20">
        <v>3520</v>
      </c>
      <c r="C546" s="21" t="s">
        <v>22</v>
      </c>
      <c r="D546" s="21" t="s">
        <v>22</v>
      </c>
      <c r="E546" s="21" t="s">
        <v>321</v>
      </c>
      <c r="F546" s="21" t="s">
        <v>68</v>
      </c>
      <c r="G546" s="21" t="s">
        <v>322</v>
      </c>
      <c r="H546" s="21" t="s">
        <v>325</v>
      </c>
      <c r="I546" s="21" t="s">
        <v>27</v>
      </c>
      <c r="J546" s="33" t="s">
        <v>326</v>
      </c>
      <c r="K546" s="24">
        <v>9</v>
      </c>
      <c r="M546" s="25" t="str">
        <f>IF(I546="","",IF(I546="인문",성적입력!$C$8,성적입력!$C$9))</f>
        <v>A</v>
      </c>
      <c r="N546" s="26">
        <f>성적입력!$C$15</f>
        <v>3</v>
      </c>
      <c r="P546" s="27" t="str">
        <f t="shared" si="24"/>
        <v>상향</v>
      </c>
      <c r="R546" s="26">
        <f t="array" ref="R546">IFERROR(IF(OR(J546="",M546="",F546=""),"",IF(F546="학생부종합",INDEX(종합배치표!$C:$Q,MATCH(J546,종합배치표!$B:$B,0),(MATCH(M546,{"A","B","C","D","E"},0)-1)*3+1),INDEX(교과배치표!$C:$Q,MATCH(J546,교과배치표!$B:$B,0),(MATCH(M546,{"A","B","C","D","E"},0)-1)*3+1))),"")</f>
        <v>1.55</v>
      </c>
      <c r="S546" s="26">
        <f t="array" ref="S546">IFERROR(IF(OR(J546="",M546="",F546=""),"",IF(F546="학생부종합",INDEX(종합배치표!$C:$Q,MATCH(J546,종합배치표!$B:$B,0),(MATCH(M546,{"A","B","C","D","E"},0)-1)*3+2),INDEX(교과배치표!$C:$Q,MATCH(J546,교과배치표!$B:$B,0),(MATCH(M546,{"A","B","C","D","E"},0)-1)*3+2))),"")</f>
        <v>1.5</v>
      </c>
      <c r="T546" s="26">
        <f t="array" ref="T546">IFERROR(IF(OR(J546="",M546="",F546=""),"",IF(F546="학생부종합",INDEX(종합배치표!$C:$Q,MATCH(J546,종합배치표!$B:$B,0),(MATCH(M546,{"A","B","C","D","E"},0)-1)*3+3),INDEX(교과배치표!$C:$Q,MATCH(J546,교과배치표!$B:$B,0),(MATCH(M546,{"A","B","C","D","E"},0)-1)*3+3))),"")</f>
        <v>1.45</v>
      </c>
      <c r="V546" s="140">
        <f t="shared" si="25"/>
        <v>2.7</v>
      </c>
      <c r="W546" s="141" t="str">
        <f t="shared" si="26"/>
        <v>상향</v>
      </c>
    </row>
    <row r="547" spans="2:23" ht="14.25" customHeight="1">
      <c r="B547" s="20">
        <v>3551</v>
      </c>
      <c r="C547" s="21" t="s">
        <v>22</v>
      </c>
      <c r="D547" s="21" t="s">
        <v>22</v>
      </c>
      <c r="E547" s="21" t="s">
        <v>321</v>
      </c>
      <c r="F547" s="21" t="s">
        <v>68</v>
      </c>
      <c r="G547" s="21" t="s">
        <v>322</v>
      </c>
      <c r="H547" s="21" t="s">
        <v>37</v>
      </c>
      <c r="I547" s="21" t="s">
        <v>27</v>
      </c>
      <c r="J547" s="33" t="s">
        <v>326</v>
      </c>
      <c r="K547" s="24">
        <v>6</v>
      </c>
      <c r="M547" s="25" t="str">
        <f>IF(I547="","",IF(I547="인문",성적입력!$C$8,성적입력!$C$9))</f>
        <v>A</v>
      </c>
      <c r="N547" s="26">
        <f>성적입력!$C$15</f>
        <v>3</v>
      </c>
      <c r="P547" s="27" t="str">
        <f t="shared" si="24"/>
        <v>상향</v>
      </c>
      <c r="R547" s="26">
        <f t="array" ref="R547">IFERROR(IF(OR(J547="",M547="",F547=""),"",IF(F547="학생부종합",INDEX(종합배치표!$C:$Q,MATCH(J547,종합배치표!$B:$B,0),(MATCH(M547,{"A","B","C","D","E"},0)-1)*3+1),INDEX(교과배치표!$C:$Q,MATCH(J547,교과배치표!$B:$B,0),(MATCH(M547,{"A","B","C","D","E"},0)-1)*3+1))),"")</f>
        <v>1.55</v>
      </c>
      <c r="S547" s="26">
        <f t="array" ref="S547">IFERROR(IF(OR(J547="",M547="",F547=""),"",IF(F547="학생부종합",INDEX(종합배치표!$C:$Q,MATCH(J547,종합배치표!$B:$B,0),(MATCH(M547,{"A","B","C","D","E"},0)-1)*3+2),INDEX(교과배치표!$C:$Q,MATCH(J547,교과배치표!$B:$B,0),(MATCH(M547,{"A","B","C","D","E"},0)-1)*3+2))),"")</f>
        <v>1.5</v>
      </c>
      <c r="T547" s="26">
        <f t="array" ref="T547">IFERROR(IF(OR(J547="",M547="",F547=""),"",IF(F547="학생부종합",INDEX(종합배치표!$C:$Q,MATCH(J547,종합배치표!$B:$B,0),(MATCH(M547,{"A","B","C","D","E"},0)-1)*3+3),INDEX(교과배치표!$C:$Q,MATCH(J547,교과배치표!$B:$B,0),(MATCH(M547,{"A","B","C","D","E"},0)-1)*3+3))),"")</f>
        <v>1.45</v>
      </c>
      <c r="V547" s="140">
        <f t="shared" si="25"/>
        <v>2.7</v>
      </c>
      <c r="W547" s="141" t="str">
        <f t="shared" si="26"/>
        <v>상향</v>
      </c>
    </row>
    <row r="548" spans="2:23" ht="14.25" customHeight="1">
      <c r="B548" s="20">
        <v>3607</v>
      </c>
      <c r="C548" s="21" t="s">
        <v>22</v>
      </c>
      <c r="D548" s="21" t="s">
        <v>22</v>
      </c>
      <c r="E548" s="21" t="s">
        <v>321</v>
      </c>
      <c r="F548" s="21" t="s">
        <v>68</v>
      </c>
      <c r="G548" s="21" t="s">
        <v>322</v>
      </c>
      <c r="H548" s="21" t="s">
        <v>39</v>
      </c>
      <c r="I548" s="21" t="s">
        <v>27</v>
      </c>
      <c r="J548" s="33" t="s">
        <v>326</v>
      </c>
      <c r="K548" s="24">
        <v>13</v>
      </c>
      <c r="M548" s="25" t="str">
        <f>IF(I548="","",IF(I548="인문",성적입력!$C$8,성적입력!$C$9))</f>
        <v>A</v>
      </c>
      <c r="N548" s="26">
        <f>성적입력!$C$15</f>
        <v>3</v>
      </c>
      <c r="P548" s="27" t="str">
        <f t="shared" si="24"/>
        <v>상향</v>
      </c>
      <c r="R548" s="26">
        <f t="array" ref="R548">IFERROR(IF(OR(J548="",M548="",F548=""),"",IF(F548="학생부종합",INDEX(종합배치표!$C:$Q,MATCH(J548,종합배치표!$B:$B,0),(MATCH(M548,{"A","B","C","D","E"},0)-1)*3+1),INDEX(교과배치표!$C:$Q,MATCH(J548,교과배치표!$B:$B,0),(MATCH(M548,{"A","B","C","D","E"},0)-1)*3+1))),"")</f>
        <v>1.55</v>
      </c>
      <c r="S548" s="26">
        <f t="array" ref="S548">IFERROR(IF(OR(J548="",M548="",F548=""),"",IF(F548="학생부종합",INDEX(종합배치표!$C:$Q,MATCH(J548,종합배치표!$B:$B,0),(MATCH(M548,{"A","B","C","D","E"},0)-1)*3+2),INDEX(교과배치표!$C:$Q,MATCH(J548,교과배치표!$B:$B,0),(MATCH(M548,{"A","B","C","D","E"},0)-1)*3+2))),"")</f>
        <v>1.5</v>
      </c>
      <c r="T548" s="26">
        <f t="array" ref="T548">IFERROR(IF(OR(J548="",M548="",F548=""),"",IF(F548="학생부종합",INDEX(종합배치표!$C:$Q,MATCH(J548,종합배치표!$B:$B,0),(MATCH(M548,{"A","B","C","D","E"},0)-1)*3+3),INDEX(교과배치표!$C:$Q,MATCH(J548,교과배치표!$B:$B,0),(MATCH(M548,{"A","B","C","D","E"},0)-1)*3+3))),"")</f>
        <v>1.45</v>
      </c>
      <c r="V548" s="140">
        <f t="shared" si="25"/>
        <v>2.7</v>
      </c>
      <c r="W548" s="141" t="str">
        <f t="shared" si="26"/>
        <v>상향</v>
      </c>
    </row>
    <row r="549" spans="2:23" ht="14.25" customHeight="1">
      <c r="B549" s="20">
        <v>3632</v>
      </c>
      <c r="C549" s="21" t="s">
        <v>22</v>
      </c>
      <c r="D549" s="21" t="s">
        <v>22</v>
      </c>
      <c r="E549" s="21" t="s">
        <v>321</v>
      </c>
      <c r="F549" s="21" t="s">
        <v>68</v>
      </c>
      <c r="G549" s="21" t="s">
        <v>322</v>
      </c>
      <c r="H549" s="21" t="s">
        <v>40</v>
      </c>
      <c r="I549" s="21" t="s">
        <v>27</v>
      </c>
      <c r="J549" s="33" t="s">
        <v>326</v>
      </c>
      <c r="K549" s="24">
        <v>12</v>
      </c>
      <c r="M549" s="25" t="str">
        <f>IF(I549="","",IF(I549="인문",성적입력!$C$8,성적입력!$C$9))</f>
        <v>A</v>
      </c>
      <c r="N549" s="26">
        <f>성적입력!$C$15</f>
        <v>3</v>
      </c>
      <c r="P549" s="27" t="str">
        <f t="shared" si="24"/>
        <v>상향</v>
      </c>
      <c r="R549" s="26">
        <f t="array" ref="R549">IFERROR(IF(OR(J549="",M549="",F549=""),"",IF(F549="학생부종합",INDEX(종합배치표!$C:$Q,MATCH(J549,종합배치표!$B:$B,0),(MATCH(M549,{"A","B","C","D","E"},0)-1)*3+1),INDEX(교과배치표!$C:$Q,MATCH(J549,교과배치표!$B:$B,0),(MATCH(M549,{"A","B","C","D","E"},0)-1)*3+1))),"")</f>
        <v>1.55</v>
      </c>
      <c r="S549" s="26">
        <f t="array" ref="S549">IFERROR(IF(OR(J549="",M549="",F549=""),"",IF(F549="학생부종합",INDEX(종합배치표!$C:$Q,MATCH(J549,종합배치표!$B:$B,0),(MATCH(M549,{"A","B","C","D","E"},0)-1)*3+2),INDEX(교과배치표!$C:$Q,MATCH(J549,교과배치표!$B:$B,0),(MATCH(M549,{"A","B","C","D","E"},0)-1)*3+2))),"")</f>
        <v>1.5</v>
      </c>
      <c r="T549" s="26">
        <f t="array" ref="T549">IFERROR(IF(OR(J549="",M549="",F549=""),"",IF(F549="학생부종합",INDEX(종합배치표!$C:$Q,MATCH(J549,종합배치표!$B:$B,0),(MATCH(M549,{"A","B","C","D","E"},0)-1)*3+3),INDEX(교과배치표!$C:$Q,MATCH(J549,교과배치표!$B:$B,0),(MATCH(M549,{"A","B","C","D","E"},0)-1)*3+3))),"")</f>
        <v>1.45</v>
      </c>
      <c r="V549" s="140">
        <f t="shared" si="25"/>
        <v>2.7</v>
      </c>
      <c r="W549" s="141" t="str">
        <f t="shared" si="26"/>
        <v>상향</v>
      </c>
    </row>
    <row r="550" spans="2:23" ht="14.25" customHeight="1">
      <c r="B550" s="20">
        <v>3522</v>
      </c>
      <c r="C550" s="21" t="s">
        <v>22</v>
      </c>
      <c r="D550" s="21" t="s">
        <v>22</v>
      </c>
      <c r="E550" s="21" t="s">
        <v>321</v>
      </c>
      <c r="F550" s="21" t="s">
        <v>68</v>
      </c>
      <c r="G550" s="21" t="s">
        <v>322</v>
      </c>
      <c r="H550" s="21" t="s">
        <v>47</v>
      </c>
      <c r="I550" s="21" t="s">
        <v>27</v>
      </c>
      <c r="J550" s="33" t="s">
        <v>327</v>
      </c>
      <c r="K550" s="24">
        <v>7</v>
      </c>
      <c r="M550" s="25" t="str">
        <f>IF(I550="","",IF(I550="인문",성적입력!$C$8,성적입력!$C$9))</f>
        <v>A</v>
      </c>
      <c r="N550" s="26">
        <f>성적입력!$C$15</f>
        <v>3</v>
      </c>
      <c r="P550" s="27" t="str">
        <f t="shared" si="24"/>
        <v>상향</v>
      </c>
      <c r="R550" s="26">
        <f t="array" ref="R550">IFERROR(IF(OR(J550="",M550="",F550=""),"",IF(F550="학생부종합",INDEX(종합배치표!$C:$Q,MATCH(J550,종합배치표!$B:$B,0),(MATCH(M550,{"A","B","C","D","E"},0)-1)*3+1),INDEX(교과배치표!$C:$Q,MATCH(J550,교과배치표!$B:$B,0),(MATCH(M550,{"A","B","C","D","E"},0)-1)*3+1))),"")</f>
        <v>1.6</v>
      </c>
      <c r="S550" s="26">
        <f t="array" ref="S550">IFERROR(IF(OR(J550="",M550="",F550=""),"",IF(F550="학생부종합",INDEX(종합배치표!$C:$Q,MATCH(J550,종합배치표!$B:$B,0),(MATCH(M550,{"A","B","C","D","E"},0)-1)*3+2),INDEX(교과배치표!$C:$Q,MATCH(J550,교과배치표!$B:$B,0),(MATCH(M550,{"A","B","C","D","E"},0)-1)*3+2))),"")</f>
        <v>1.55</v>
      </c>
      <c r="T550" s="26">
        <f t="array" ref="T550">IFERROR(IF(OR(J550="",M550="",F550=""),"",IF(F550="학생부종합",INDEX(종합배치표!$C:$Q,MATCH(J550,종합배치표!$B:$B,0),(MATCH(M550,{"A","B","C","D","E"},0)-1)*3+3),INDEX(교과배치표!$C:$Q,MATCH(J550,교과배치표!$B:$B,0),(MATCH(M550,{"A","B","C","D","E"},0)-1)*3+3))),"")</f>
        <v>1.5</v>
      </c>
      <c r="V550" s="140">
        <f t="shared" si="25"/>
        <v>2.7</v>
      </c>
      <c r="W550" s="141" t="str">
        <f t="shared" si="26"/>
        <v>상향</v>
      </c>
    </row>
    <row r="551" spans="2:23" ht="14.25" customHeight="1">
      <c r="B551" s="20">
        <v>3527</v>
      </c>
      <c r="C551" s="21" t="s">
        <v>22</v>
      </c>
      <c r="D551" s="21" t="s">
        <v>22</v>
      </c>
      <c r="E551" s="21" t="s">
        <v>321</v>
      </c>
      <c r="F551" s="21" t="s">
        <v>68</v>
      </c>
      <c r="G551" s="21" t="s">
        <v>322</v>
      </c>
      <c r="H551" s="21" t="s">
        <v>48</v>
      </c>
      <c r="I551" s="21" t="s">
        <v>27</v>
      </c>
      <c r="J551" s="33" t="s">
        <v>327</v>
      </c>
      <c r="K551" s="24">
        <v>5</v>
      </c>
      <c r="M551" s="25" t="str">
        <f>IF(I551="","",IF(I551="인문",성적입력!$C$8,성적입력!$C$9))</f>
        <v>A</v>
      </c>
      <c r="N551" s="26">
        <f>성적입력!$C$15</f>
        <v>3</v>
      </c>
      <c r="P551" s="27" t="str">
        <f t="shared" si="24"/>
        <v>상향</v>
      </c>
      <c r="R551" s="26">
        <f t="array" ref="R551">IFERROR(IF(OR(J551="",M551="",F551=""),"",IF(F551="학생부종합",INDEX(종합배치표!$C:$Q,MATCH(J551,종합배치표!$B:$B,0),(MATCH(M551,{"A","B","C","D","E"},0)-1)*3+1),INDEX(교과배치표!$C:$Q,MATCH(J551,교과배치표!$B:$B,0),(MATCH(M551,{"A","B","C","D","E"},0)-1)*3+1))),"")</f>
        <v>1.6</v>
      </c>
      <c r="S551" s="26">
        <f t="array" ref="S551">IFERROR(IF(OR(J551="",M551="",F551=""),"",IF(F551="학생부종합",INDEX(종합배치표!$C:$Q,MATCH(J551,종합배치표!$B:$B,0),(MATCH(M551,{"A","B","C","D","E"},0)-1)*3+2),INDEX(교과배치표!$C:$Q,MATCH(J551,교과배치표!$B:$B,0),(MATCH(M551,{"A","B","C","D","E"},0)-1)*3+2))),"")</f>
        <v>1.55</v>
      </c>
      <c r="T551" s="26">
        <f t="array" ref="T551">IFERROR(IF(OR(J551="",M551="",F551=""),"",IF(F551="학생부종합",INDEX(종합배치표!$C:$Q,MATCH(J551,종합배치표!$B:$B,0),(MATCH(M551,{"A","B","C","D","E"},0)-1)*3+3),INDEX(교과배치표!$C:$Q,MATCH(J551,교과배치표!$B:$B,0),(MATCH(M551,{"A","B","C","D","E"},0)-1)*3+3))),"")</f>
        <v>1.5</v>
      </c>
      <c r="V551" s="140">
        <f t="shared" si="25"/>
        <v>2.7</v>
      </c>
      <c r="W551" s="141" t="str">
        <f t="shared" si="26"/>
        <v>상향</v>
      </c>
    </row>
    <row r="552" spans="2:23" ht="14.25" customHeight="1">
      <c r="B552" s="20">
        <v>3533</v>
      </c>
      <c r="C552" s="21" t="s">
        <v>22</v>
      </c>
      <c r="D552" s="21" t="s">
        <v>22</v>
      </c>
      <c r="E552" s="21" t="s">
        <v>321</v>
      </c>
      <c r="F552" s="21" t="s">
        <v>68</v>
      </c>
      <c r="G552" s="21" t="s">
        <v>322</v>
      </c>
      <c r="H552" s="21" t="s">
        <v>49</v>
      </c>
      <c r="I552" s="21" t="s">
        <v>27</v>
      </c>
      <c r="J552" s="33" t="s">
        <v>327</v>
      </c>
      <c r="K552" s="24">
        <v>5</v>
      </c>
      <c r="M552" s="25" t="str">
        <f>IF(I552="","",IF(I552="인문",성적입력!$C$8,성적입력!$C$9))</f>
        <v>A</v>
      </c>
      <c r="N552" s="26">
        <f>성적입력!$C$15</f>
        <v>3</v>
      </c>
      <c r="P552" s="27" t="str">
        <f t="shared" si="24"/>
        <v>상향</v>
      </c>
      <c r="R552" s="26">
        <f t="array" ref="R552">IFERROR(IF(OR(J552="",M552="",F552=""),"",IF(F552="학생부종합",INDEX(종합배치표!$C:$Q,MATCH(J552,종합배치표!$B:$B,0),(MATCH(M552,{"A","B","C","D","E"},0)-1)*3+1),INDEX(교과배치표!$C:$Q,MATCH(J552,교과배치표!$B:$B,0),(MATCH(M552,{"A","B","C","D","E"},0)-1)*3+1))),"")</f>
        <v>1.6</v>
      </c>
      <c r="S552" s="26">
        <f t="array" ref="S552">IFERROR(IF(OR(J552="",M552="",F552=""),"",IF(F552="학생부종합",INDEX(종합배치표!$C:$Q,MATCH(J552,종합배치표!$B:$B,0),(MATCH(M552,{"A","B","C","D","E"},0)-1)*3+2),INDEX(교과배치표!$C:$Q,MATCH(J552,교과배치표!$B:$B,0),(MATCH(M552,{"A","B","C","D","E"},0)-1)*3+2))),"")</f>
        <v>1.55</v>
      </c>
      <c r="T552" s="26">
        <f t="array" ref="T552">IFERROR(IF(OR(J552="",M552="",F552=""),"",IF(F552="학생부종합",INDEX(종합배치표!$C:$Q,MATCH(J552,종합배치표!$B:$B,0),(MATCH(M552,{"A","B","C","D","E"},0)-1)*3+3),INDEX(교과배치표!$C:$Q,MATCH(J552,교과배치표!$B:$B,0),(MATCH(M552,{"A","B","C","D","E"},0)-1)*3+3))),"")</f>
        <v>1.5</v>
      </c>
      <c r="V552" s="140">
        <f t="shared" si="25"/>
        <v>2.7</v>
      </c>
      <c r="W552" s="141" t="str">
        <f t="shared" si="26"/>
        <v>상향</v>
      </c>
    </row>
    <row r="553" spans="2:23" ht="14.25" customHeight="1">
      <c r="B553" s="20">
        <v>3545</v>
      </c>
      <c r="C553" s="21" t="s">
        <v>22</v>
      </c>
      <c r="D553" s="21" t="s">
        <v>22</v>
      </c>
      <c r="E553" s="21" t="s">
        <v>321</v>
      </c>
      <c r="F553" s="21" t="s">
        <v>68</v>
      </c>
      <c r="G553" s="21" t="s">
        <v>322</v>
      </c>
      <c r="H553" s="21" t="s">
        <v>50</v>
      </c>
      <c r="I553" s="21" t="s">
        <v>27</v>
      </c>
      <c r="J553" s="33" t="s">
        <v>327</v>
      </c>
      <c r="K553" s="24">
        <v>6</v>
      </c>
      <c r="M553" s="25" t="str">
        <f>IF(I553="","",IF(I553="인문",성적입력!$C$8,성적입력!$C$9))</f>
        <v>A</v>
      </c>
      <c r="N553" s="26">
        <f>성적입력!$C$15</f>
        <v>3</v>
      </c>
      <c r="P553" s="27" t="str">
        <f t="shared" si="24"/>
        <v>상향</v>
      </c>
      <c r="R553" s="26">
        <f t="array" ref="R553">IFERROR(IF(OR(J553="",M553="",F553=""),"",IF(F553="학생부종합",INDEX(종합배치표!$C:$Q,MATCH(J553,종합배치표!$B:$B,0),(MATCH(M553,{"A","B","C","D","E"},0)-1)*3+1),INDEX(교과배치표!$C:$Q,MATCH(J553,교과배치표!$B:$B,0),(MATCH(M553,{"A","B","C","D","E"},0)-1)*3+1))),"")</f>
        <v>1.6</v>
      </c>
      <c r="S553" s="26">
        <f t="array" ref="S553">IFERROR(IF(OR(J553="",M553="",F553=""),"",IF(F553="학생부종합",INDEX(종합배치표!$C:$Q,MATCH(J553,종합배치표!$B:$B,0),(MATCH(M553,{"A","B","C","D","E"},0)-1)*3+2),INDEX(교과배치표!$C:$Q,MATCH(J553,교과배치표!$B:$B,0),(MATCH(M553,{"A","B","C","D","E"},0)-1)*3+2))),"")</f>
        <v>1.55</v>
      </c>
      <c r="T553" s="26">
        <f t="array" ref="T553">IFERROR(IF(OR(J553="",M553="",F553=""),"",IF(F553="학생부종합",INDEX(종합배치표!$C:$Q,MATCH(J553,종합배치표!$B:$B,0),(MATCH(M553,{"A","B","C","D","E"},0)-1)*3+3),INDEX(교과배치표!$C:$Q,MATCH(J553,교과배치표!$B:$B,0),(MATCH(M553,{"A","B","C","D","E"},0)-1)*3+3))),"")</f>
        <v>1.5</v>
      </c>
      <c r="V553" s="140">
        <f t="shared" si="25"/>
        <v>2.7</v>
      </c>
      <c r="W553" s="141" t="str">
        <f t="shared" si="26"/>
        <v>상향</v>
      </c>
    </row>
    <row r="554" spans="2:23" ht="14.25" customHeight="1">
      <c r="B554" s="20">
        <v>3547</v>
      </c>
      <c r="C554" s="21" t="s">
        <v>22</v>
      </c>
      <c r="D554" s="21" t="s">
        <v>22</v>
      </c>
      <c r="E554" s="21" t="s">
        <v>321</v>
      </c>
      <c r="F554" s="21" t="s">
        <v>68</v>
      </c>
      <c r="G554" s="21" t="s">
        <v>322</v>
      </c>
      <c r="H554" s="21" t="s">
        <v>51</v>
      </c>
      <c r="I554" s="21" t="s">
        <v>27</v>
      </c>
      <c r="J554" s="33" t="s">
        <v>327</v>
      </c>
      <c r="K554" s="24">
        <v>7</v>
      </c>
      <c r="M554" s="25" t="str">
        <f>IF(I554="","",IF(I554="인문",성적입력!$C$8,성적입력!$C$9))</f>
        <v>A</v>
      </c>
      <c r="N554" s="26">
        <f>성적입력!$C$15</f>
        <v>3</v>
      </c>
      <c r="P554" s="27" t="str">
        <f t="shared" si="24"/>
        <v>상향</v>
      </c>
      <c r="R554" s="26">
        <f t="array" ref="R554">IFERROR(IF(OR(J554="",M554="",F554=""),"",IF(F554="학생부종합",INDEX(종합배치표!$C:$Q,MATCH(J554,종합배치표!$B:$B,0),(MATCH(M554,{"A","B","C","D","E"},0)-1)*3+1),INDEX(교과배치표!$C:$Q,MATCH(J554,교과배치표!$B:$B,0),(MATCH(M554,{"A","B","C","D","E"},0)-1)*3+1))),"")</f>
        <v>1.6</v>
      </c>
      <c r="S554" s="26">
        <f t="array" ref="S554">IFERROR(IF(OR(J554="",M554="",F554=""),"",IF(F554="학생부종합",INDEX(종합배치표!$C:$Q,MATCH(J554,종합배치표!$B:$B,0),(MATCH(M554,{"A","B","C","D","E"},0)-1)*3+2),INDEX(교과배치표!$C:$Q,MATCH(J554,교과배치표!$B:$B,0),(MATCH(M554,{"A","B","C","D","E"},0)-1)*3+2))),"")</f>
        <v>1.55</v>
      </c>
      <c r="T554" s="26">
        <f t="array" ref="T554">IFERROR(IF(OR(J554="",M554="",F554=""),"",IF(F554="학생부종합",INDEX(종합배치표!$C:$Q,MATCH(J554,종합배치표!$B:$B,0),(MATCH(M554,{"A","B","C","D","E"},0)-1)*3+3),INDEX(교과배치표!$C:$Q,MATCH(J554,교과배치표!$B:$B,0),(MATCH(M554,{"A","B","C","D","E"},0)-1)*3+3))),"")</f>
        <v>1.5</v>
      </c>
      <c r="V554" s="140">
        <f t="shared" si="25"/>
        <v>2.7</v>
      </c>
      <c r="W554" s="141" t="str">
        <f t="shared" si="26"/>
        <v>상향</v>
      </c>
    </row>
    <row r="555" spans="2:23" ht="14.25" customHeight="1">
      <c r="B555" s="20">
        <v>3549</v>
      </c>
      <c r="C555" s="21" t="s">
        <v>22</v>
      </c>
      <c r="D555" s="21" t="s">
        <v>22</v>
      </c>
      <c r="E555" s="21" t="s">
        <v>321</v>
      </c>
      <c r="F555" s="21" t="s">
        <v>68</v>
      </c>
      <c r="G555" s="21" t="s">
        <v>322</v>
      </c>
      <c r="H555" s="21" t="s">
        <v>276</v>
      </c>
      <c r="I555" s="21" t="s">
        <v>27</v>
      </c>
      <c r="J555" s="33" t="s">
        <v>327</v>
      </c>
      <c r="K555" s="24">
        <v>5</v>
      </c>
      <c r="M555" s="25" t="str">
        <f>IF(I555="","",IF(I555="인문",성적입력!$C$8,성적입력!$C$9))</f>
        <v>A</v>
      </c>
      <c r="N555" s="26">
        <f>성적입력!$C$15</f>
        <v>3</v>
      </c>
      <c r="P555" s="27" t="str">
        <f t="shared" si="24"/>
        <v>상향</v>
      </c>
      <c r="R555" s="26">
        <f t="array" ref="R555">IFERROR(IF(OR(J555="",M555="",F555=""),"",IF(F555="학생부종합",INDEX(종합배치표!$C:$Q,MATCH(J555,종합배치표!$B:$B,0),(MATCH(M555,{"A","B","C","D","E"},0)-1)*3+1),INDEX(교과배치표!$C:$Q,MATCH(J555,교과배치표!$B:$B,0),(MATCH(M555,{"A","B","C","D","E"},0)-1)*3+1))),"")</f>
        <v>1.6</v>
      </c>
      <c r="S555" s="26">
        <f t="array" ref="S555">IFERROR(IF(OR(J555="",M555="",F555=""),"",IF(F555="학생부종합",INDEX(종합배치표!$C:$Q,MATCH(J555,종합배치표!$B:$B,0),(MATCH(M555,{"A","B","C","D","E"},0)-1)*3+2),INDEX(교과배치표!$C:$Q,MATCH(J555,교과배치표!$B:$B,0),(MATCH(M555,{"A","B","C","D","E"},0)-1)*3+2))),"")</f>
        <v>1.55</v>
      </c>
      <c r="T555" s="26">
        <f t="array" ref="T555">IFERROR(IF(OR(J555="",M555="",F555=""),"",IF(F555="학생부종합",INDEX(종합배치표!$C:$Q,MATCH(J555,종합배치표!$B:$B,0),(MATCH(M555,{"A","B","C","D","E"},0)-1)*3+3),INDEX(교과배치표!$C:$Q,MATCH(J555,교과배치표!$B:$B,0),(MATCH(M555,{"A","B","C","D","E"},0)-1)*3+3))),"")</f>
        <v>1.5</v>
      </c>
      <c r="V555" s="140">
        <f t="shared" si="25"/>
        <v>2.7</v>
      </c>
      <c r="W555" s="141" t="str">
        <f t="shared" si="26"/>
        <v>상향</v>
      </c>
    </row>
    <row r="556" spans="2:23" ht="14.25" customHeight="1">
      <c r="B556" s="20">
        <v>3592</v>
      </c>
      <c r="C556" s="21" t="s">
        <v>22</v>
      </c>
      <c r="D556" s="21" t="s">
        <v>22</v>
      </c>
      <c r="E556" s="21" t="s">
        <v>321</v>
      </c>
      <c r="F556" s="21" t="s">
        <v>68</v>
      </c>
      <c r="G556" s="21" t="s">
        <v>322</v>
      </c>
      <c r="H556" s="21" t="s">
        <v>53</v>
      </c>
      <c r="I556" s="21" t="s">
        <v>27</v>
      </c>
      <c r="J556" s="33" t="s">
        <v>327</v>
      </c>
      <c r="K556" s="24">
        <v>12</v>
      </c>
      <c r="M556" s="25" t="str">
        <f>IF(I556="","",IF(I556="인문",성적입력!$C$8,성적입력!$C$9))</f>
        <v>A</v>
      </c>
      <c r="N556" s="26">
        <f>성적입력!$C$15</f>
        <v>3</v>
      </c>
      <c r="P556" s="27" t="str">
        <f t="shared" si="24"/>
        <v>상향</v>
      </c>
      <c r="R556" s="26">
        <f t="array" ref="R556">IFERROR(IF(OR(J556="",M556="",F556=""),"",IF(F556="학생부종합",INDEX(종합배치표!$C:$Q,MATCH(J556,종합배치표!$B:$B,0),(MATCH(M556,{"A","B","C","D","E"},0)-1)*3+1),INDEX(교과배치표!$C:$Q,MATCH(J556,교과배치표!$B:$B,0),(MATCH(M556,{"A","B","C","D","E"},0)-1)*3+1))),"")</f>
        <v>1.6</v>
      </c>
      <c r="S556" s="26">
        <f t="array" ref="S556">IFERROR(IF(OR(J556="",M556="",F556=""),"",IF(F556="학생부종합",INDEX(종합배치표!$C:$Q,MATCH(J556,종합배치표!$B:$B,0),(MATCH(M556,{"A","B","C","D","E"},0)-1)*3+2),INDEX(교과배치표!$C:$Q,MATCH(J556,교과배치표!$B:$B,0),(MATCH(M556,{"A","B","C","D","E"},0)-1)*3+2))),"")</f>
        <v>1.55</v>
      </c>
      <c r="T556" s="26">
        <f t="array" ref="T556">IFERROR(IF(OR(J556="",M556="",F556=""),"",IF(F556="학생부종합",INDEX(종합배치표!$C:$Q,MATCH(J556,종합배치표!$B:$B,0),(MATCH(M556,{"A","B","C","D","E"},0)-1)*3+3),INDEX(교과배치표!$C:$Q,MATCH(J556,교과배치표!$B:$B,0),(MATCH(M556,{"A","B","C","D","E"},0)-1)*3+3))),"")</f>
        <v>1.5</v>
      </c>
      <c r="V556" s="140">
        <f t="shared" si="25"/>
        <v>2.7</v>
      </c>
      <c r="W556" s="141" t="str">
        <f t="shared" si="26"/>
        <v>상향</v>
      </c>
    </row>
    <row r="557" spans="2:23" ht="14.25" customHeight="1">
      <c r="B557" s="20">
        <v>3609</v>
      </c>
      <c r="C557" s="21" t="s">
        <v>22</v>
      </c>
      <c r="D557" s="21" t="s">
        <v>22</v>
      </c>
      <c r="E557" s="21" t="s">
        <v>321</v>
      </c>
      <c r="F557" s="21" t="s">
        <v>68</v>
      </c>
      <c r="G557" s="21" t="s">
        <v>322</v>
      </c>
      <c r="H557" s="21" t="s">
        <v>55</v>
      </c>
      <c r="I557" s="21" t="s">
        <v>27</v>
      </c>
      <c r="J557" s="33" t="s">
        <v>327</v>
      </c>
      <c r="K557" s="24">
        <v>5</v>
      </c>
      <c r="M557" s="25" t="str">
        <f>IF(I557="","",IF(I557="인문",성적입력!$C$8,성적입력!$C$9))</f>
        <v>A</v>
      </c>
      <c r="N557" s="26">
        <f>성적입력!$C$15</f>
        <v>3</v>
      </c>
      <c r="P557" s="27" t="str">
        <f t="shared" si="24"/>
        <v>상향</v>
      </c>
      <c r="R557" s="26">
        <f t="array" ref="R557">IFERROR(IF(OR(J557="",M557="",F557=""),"",IF(F557="학생부종합",INDEX(종합배치표!$C:$Q,MATCH(J557,종합배치표!$B:$B,0),(MATCH(M557,{"A","B","C","D","E"},0)-1)*3+1),INDEX(교과배치표!$C:$Q,MATCH(J557,교과배치표!$B:$B,0),(MATCH(M557,{"A","B","C","D","E"},0)-1)*3+1))),"")</f>
        <v>1.6</v>
      </c>
      <c r="S557" s="26">
        <f t="array" ref="S557">IFERROR(IF(OR(J557="",M557="",F557=""),"",IF(F557="학생부종합",INDEX(종합배치표!$C:$Q,MATCH(J557,종합배치표!$B:$B,0),(MATCH(M557,{"A","B","C","D","E"},0)-1)*3+2),INDEX(교과배치표!$C:$Q,MATCH(J557,교과배치표!$B:$B,0),(MATCH(M557,{"A","B","C","D","E"},0)-1)*3+2))),"")</f>
        <v>1.55</v>
      </c>
      <c r="T557" s="26">
        <f t="array" ref="T557">IFERROR(IF(OR(J557="",M557="",F557=""),"",IF(F557="학생부종합",INDEX(종합배치표!$C:$Q,MATCH(J557,종합배치표!$B:$B,0),(MATCH(M557,{"A","B","C","D","E"},0)-1)*3+3),INDEX(교과배치표!$C:$Q,MATCH(J557,교과배치표!$B:$B,0),(MATCH(M557,{"A","B","C","D","E"},0)-1)*3+3))),"")</f>
        <v>1.5</v>
      </c>
      <c r="V557" s="140">
        <f t="shared" si="25"/>
        <v>2.7</v>
      </c>
      <c r="W557" s="141" t="str">
        <f t="shared" si="26"/>
        <v>상향</v>
      </c>
    </row>
    <row r="558" spans="2:23" ht="14.25" customHeight="1">
      <c r="B558" s="20">
        <v>3621</v>
      </c>
      <c r="C558" s="21" t="s">
        <v>22</v>
      </c>
      <c r="D558" s="21" t="s">
        <v>22</v>
      </c>
      <c r="E558" s="21" t="s">
        <v>321</v>
      </c>
      <c r="F558" s="21" t="s">
        <v>68</v>
      </c>
      <c r="G558" s="21" t="s">
        <v>322</v>
      </c>
      <c r="H558" s="21" t="s">
        <v>56</v>
      </c>
      <c r="I558" s="21" t="s">
        <v>27</v>
      </c>
      <c r="J558" s="33" t="s">
        <v>327</v>
      </c>
      <c r="K558" s="24">
        <v>6</v>
      </c>
      <c r="M558" s="25" t="str">
        <f>IF(I558="","",IF(I558="인문",성적입력!$C$8,성적입력!$C$9))</f>
        <v>A</v>
      </c>
      <c r="N558" s="26">
        <f>성적입력!$C$15</f>
        <v>3</v>
      </c>
      <c r="P558" s="27" t="str">
        <f t="shared" si="24"/>
        <v>상향</v>
      </c>
      <c r="R558" s="26">
        <f t="array" ref="R558">IFERROR(IF(OR(J558="",M558="",F558=""),"",IF(F558="학생부종합",INDEX(종합배치표!$C:$Q,MATCH(J558,종합배치표!$B:$B,0),(MATCH(M558,{"A","B","C","D","E"},0)-1)*3+1),INDEX(교과배치표!$C:$Q,MATCH(J558,교과배치표!$B:$B,0),(MATCH(M558,{"A","B","C","D","E"},0)-1)*3+1))),"")</f>
        <v>1.6</v>
      </c>
      <c r="S558" s="26">
        <f t="array" ref="S558">IFERROR(IF(OR(J558="",M558="",F558=""),"",IF(F558="학생부종합",INDEX(종합배치표!$C:$Q,MATCH(J558,종합배치표!$B:$B,0),(MATCH(M558,{"A","B","C","D","E"},0)-1)*3+2),INDEX(교과배치표!$C:$Q,MATCH(J558,교과배치표!$B:$B,0),(MATCH(M558,{"A","B","C","D","E"},0)-1)*3+2))),"")</f>
        <v>1.55</v>
      </c>
      <c r="T558" s="26">
        <f t="array" ref="T558">IFERROR(IF(OR(J558="",M558="",F558=""),"",IF(F558="학생부종합",INDEX(종합배치표!$C:$Q,MATCH(J558,종합배치표!$B:$B,0),(MATCH(M558,{"A","B","C","D","E"},0)-1)*3+3),INDEX(교과배치표!$C:$Q,MATCH(J558,교과배치표!$B:$B,0),(MATCH(M558,{"A","B","C","D","E"},0)-1)*3+3))),"")</f>
        <v>1.5</v>
      </c>
      <c r="V558" s="140">
        <f t="shared" si="25"/>
        <v>2.7</v>
      </c>
      <c r="W558" s="141" t="str">
        <f t="shared" si="26"/>
        <v>상향</v>
      </c>
    </row>
    <row r="559" spans="2:23" ht="14.25" customHeight="1">
      <c r="B559" s="20">
        <v>3525</v>
      </c>
      <c r="C559" s="21" t="s">
        <v>22</v>
      </c>
      <c r="D559" s="21" t="s">
        <v>22</v>
      </c>
      <c r="E559" s="21" t="s">
        <v>321</v>
      </c>
      <c r="F559" s="21" t="s">
        <v>68</v>
      </c>
      <c r="G559" s="21" t="s">
        <v>322</v>
      </c>
      <c r="H559" s="21" t="s">
        <v>59</v>
      </c>
      <c r="I559" s="21" t="s">
        <v>60</v>
      </c>
      <c r="J559" s="33" t="s">
        <v>328</v>
      </c>
      <c r="K559" s="40">
        <v>20</v>
      </c>
      <c r="M559" s="25" t="str">
        <f>IF(I559="","",IF(I559="인문",성적입력!$C$8,성적입력!$C$9))</f>
        <v>A</v>
      </c>
      <c r="N559" s="26">
        <f>성적입력!$C$15</f>
        <v>3</v>
      </c>
      <c r="P559" s="27" t="str">
        <f t="shared" si="24"/>
        <v>상향</v>
      </c>
      <c r="R559" s="26">
        <f t="array" ref="R559">IFERROR(IF(OR(J559="",M559="",F559=""),"",IF(F559="학생부종합",INDEX(종합배치표!$C:$Q,MATCH(J559,종합배치표!$B:$B,0),(MATCH(M559,{"A","B","C","D","E"},0)-1)*3+1),INDEX(교과배치표!$C:$Q,MATCH(J559,교과배치표!$B:$B,0),(MATCH(M559,{"A","B","C","D","E"},0)-1)*3+1))),"")</f>
        <v>1.5999999999999999</v>
      </c>
      <c r="S559" s="26">
        <f t="array" ref="S559">IFERROR(IF(OR(J559="",M559="",F559=""),"",IF(F559="학생부종합",INDEX(종합배치표!$C:$Q,MATCH(J559,종합배치표!$B:$B,0),(MATCH(M559,{"A","B","C","D","E"},0)-1)*3+2),INDEX(교과배치표!$C:$Q,MATCH(J559,교과배치표!$B:$B,0),(MATCH(M559,{"A","B","C","D","E"},0)-1)*3+2))),"")</f>
        <v>1.5499999999999998</v>
      </c>
      <c r="T559" s="26">
        <f t="array" ref="T559">IFERROR(IF(OR(J559="",M559="",F559=""),"",IF(F559="학생부종합",INDEX(종합배치표!$C:$Q,MATCH(J559,종합배치표!$B:$B,0),(MATCH(M559,{"A","B","C","D","E"},0)-1)*3+3),INDEX(교과배치표!$C:$Q,MATCH(J559,교과배치표!$B:$B,0),(MATCH(M559,{"A","B","C","D","E"},0)-1)*3+3))),"")</f>
        <v>1.4999999999999998</v>
      </c>
      <c r="V559" s="140">
        <f t="shared" si="25"/>
        <v>2.7</v>
      </c>
      <c r="W559" s="141" t="str">
        <f t="shared" si="26"/>
        <v>상향</v>
      </c>
    </row>
    <row r="560" spans="2:23" ht="14.25" customHeight="1">
      <c r="B560" s="20">
        <v>3535</v>
      </c>
      <c r="C560" s="21" t="s">
        <v>22</v>
      </c>
      <c r="D560" s="21" t="s">
        <v>22</v>
      </c>
      <c r="E560" s="21" t="s">
        <v>321</v>
      </c>
      <c r="F560" s="21" t="s">
        <v>68</v>
      </c>
      <c r="G560" s="21" t="s">
        <v>322</v>
      </c>
      <c r="H560" s="21" t="s">
        <v>329</v>
      </c>
      <c r="I560" s="21" t="s">
        <v>60</v>
      </c>
      <c r="J560" s="33" t="s">
        <v>328</v>
      </c>
      <c r="K560" s="40">
        <v>5</v>
      </c>
      <c r="M560" s="25" t="str">
        <f>IF(I560="","",IF(I560="인문",성적입력!$C$8,성적입력!$C$9))</f>
        <v>A</v>
      </c>
      <c r="N560" s="26">
        <f>성적입력!$C$15</f>
        <v>3</v>
      </c>
      <c r="P560" s="27" t="str">
        <f t="shared" si="24"/>
        <v>상향</v>
      </c>
      <c r="R560" s="26">
        <f t="array" ref="R560">IFERROR(IF(OR(J560="",M560="",F560=""),"",IF(F560="학생부종합",INDEX(종합배치표!$C:$Q,MATCH(J560,종합배치표!$B:$B,0),(MATCH(M560,{"A","B","C","D","E"},0)-1)*3+1),INDEX(교과배치표!$C:$Q,MATCH(J560,교과배치표!$B:$B,0),(MATCH(M560,{"A","B","C","D","E"},0)-1)*3+1))),"")</f>
        <v>1.5999999999999999</v>
      </c>
      <c r="S560" s="26">
        <f t="array" ref="S560">IFERROR(IF(OR(J560="",M560="",F560=""),"",IF(F560="학생부종합",INDEX(종합배치표!$C:$Q,MATCH(J560,종합배치표!$B:$B,0),(MATCH(M560,{"A","B","C","D","E"},0)-1)*3+2),INDEX(교과배치표!$C:$Q,MATCH(J560,교과배치표!$B:$B,0),(MATCH(M560,{"A","B","C","D","E"},0)-1)*3+2))),"")</f>
        <v>1.5499999999999998</v>
      </c>
      <c r="T560" s="26">
        <f t="array" ref="T560">IFERROR(IF(OR(J560="",M560="",F560=""),"",IF(F560="학생부종합",INDEX(종합배치표!$C:$Q,MATCH(J560,종합배치표!$B:$B,0),(MATCH(M560,{"A","B","C","D","E"},0)-1)*3+3),INDEX(교과배치표!$C:$Q,MATCH(J560,교과배치표!$B:$B,0),(MATCH(M560,{"A","B","C","D","E"},0)-1)*3+3))),"")</f>
        <v>1.4999999999999998</v>
      </c>
      <c r="V560" s="140">
        <f t="shared" si="25"/>
        <v>2.7</v>
      </c>
      <c r="W560" s="141" t="str">
        <f t="shared" si="26"/>
        <v>상향</v>
      </c>
    </row>
    <row r="561" spans="2:23" ht="14.25" customHeight="1">
      <c r="B561" s="20">
        <v>3537</v>
      </c>
      <c r="C561" s="21" t="s">
        <v>22</v>
      </c>
      <c r="D561" s="21" t="s">
        <v>22</v>
      </c>
      <c r="E561" s="21" t="s">
        <v>321</v>
      </c>
      <c r="F561" s="21" t="s">
        <v>68</v>
      </c>
      <c r="G561" s="21" t="s">
        <v>322</v>
      </c>
      <c r="H561" s="21" t="s">
        <v>330</v>
      </c>
      <c r="I561" s="21" t="s">
        <v>60</v>
      </c>
      <c r="J561" s="33" t="s">
        <v>328</v>
      </c>
      <c r="K561" s="40">
        <v>4</v>
      </c>
      <c r="M561" s="25" t="str">
        <f>IF(I561="","",IF(I561="인문",성적입력!$C$8,성적입력!$C$9))</f>
        <v>A</v>
      </c>
      <c r="N561" s="26">
        <f>성적입력!$C$15</f>
        <v>3</v>
      </c>
      <c r="P561" s="27" t="str">
        <f t="shared" si="24"/>
        <v>상향</v>
      </c>
      <c r="R561" s="26">
        <f t="array" ref="R561">IFERROR(IF(OR(J561="",M561="",F561=""),"",IF(F561="학생부종합",INDEX(종합배치표!$C:$Q,MATCH(J561,종합배치표!$B:$B,0),(MATCH(M561,{"A","B","C","D","E"},0)-1)*3+1),INDEX(교과배치표!$C:$Q,MATCH(J561,교과배치표!$B:$B,0),(MATCH(M561,{"A","B","C","D","E"},0)-1)*3+1))),"")</f>
        <v>1.5999999999999999</v>
      </c>
      <c r="S561" s="26">
        <f t="array" ref="S561">IFERROR(IF(OR(J561="",M561="",F561=""),"",IF(F561="학생부종합",INDEX(종합배치표!$C:$Q,MATCH(J561,종합배치표!$B:$B,0),(MATCH(M561,{"A","B","C","D","E"},0)-1)*3+2),INDEX(교과배치표!$C:$Q,MATCH(J561,교과배치표!$B:$B,0),(MATCH(M561,{"A","B","C","D","E"},0)-1)*3+2))),"")</f>
        <v>1.5499999999999998</v>
      </c>
      <c r="T561" s="26">
        <f t="array" ref="T561">IFERROR(IF(OR(J561="",M561="",F561=""),"",IF(F561="학생부종합",INDEX(종합배치표!$C:$Q,MATCH(J561,종합배치표!$B:$B,0),(MATCH(M561,{"A","B","C","D","E"},0)-1)*3+3),INDEX(교과배치표!$C:$Q,MATCH(J561,교과배치표!$B:$B,0),(MATCH(M561,{"A","B","C","D","E"},0)-1)*3+3))),"")</f>
        <v>1.4999999999999998</v>
      </c>
      <c r="V561" s="140">
        <f t="shared" si="25"/>
        <v>2.7</v>
      </c>
      <c r="W561" s="141" t="str">
        <f t="shared" si="26"/>
        <v>상향</v>
      </c>
    </row>
    <row r="562" spans="2:23" ht="14.25" customHeight="1">
      <c r="B562" s="20">
        <v>3557</v>
      </c>
      <c r="C562" s="21" t="s">
        <v>22</v>
      </c>
      <c r="D562" s="21" t="s">
        <v>22</v>
      </c>
      <c r="E562" s="21" t="s">
        <v>321</v>
      </c>
      <c r="F562" s="21" t="s">
        <v>68</v>
      </c>
      <c r="G562" s="21" t="s">
        <v>322</v>
      </c>
      <c r="H562" s="21" t="s">
        <v>331</v>
      </c>
      <c r="I562" s="21" t="s">
        <v>60</v>
      </c>
      <c r="J562" s="33" t="s">
        <v>328</v>
      </c>
      <c r="K562" s="40">
        <v>10</v>
      </c>
      <c r="M562" s="25" t="str">
        <f>IF(I562="","",IF(I562="인문",성적입력!$C$8,성적입력!$C$9))</f>
        <v>A</v>
      </c>
      <c r="N562" s="26">
        <f>성적입력!$C$15</f>
        <v>3</v>
      </c>
      <c r="P562" s="27" t="str">
        <f t="shared" si="24"/>
        <v>상향</v>
      </c>
      <c r="R562" s="26">
        <f t="array" ref="R562">IFERROR(IF(OR(J562="",M562="",F562=""),"",IF(F562="학생부종합",INDEX(종합배치표!$C:$Q,MATCH(J562,종합배치표!$B:$B,0),(MATCH(M562,{"A","B","C","D","E"},0)-1)*3+1),INDEX(교과배치표!$C:$Q,MATCH(J562,교과배치표!$B:$B,0),(MATCH(M562,{"A","B","C","D","E"},0)-1)*3+1))),"")</f>
        <v>1.5999999999999999</v>
      </c>
      <c r="S562" s="26">
        <f t="array" ref="S562">IFERROR(IF(OR(J562="",M562="",F562=""),"",IF(F562="학생부종합",INDEX(종합배치표!$C:$Q,MATCH(J562,종합배치표!$B:$B,0),(MATCH(M562,{"A","B","C","D","E"},0)-1)*3+2),INDEX(교과배치표!$C:$Q,MATCH(J562,교과배치표!$B:$B,0),(MATCH(M562,{"A","B","C","D","E"},0)-1)*3+2))),"")</f>
        <v>1.5499999999999998</v>
      </c>
      <c r="T562" s="26">
        <f t="array" ref="T562">IFERROR(IF(OR(J562="",M562="",F562=""),"",IF(F562="학생부종합",INDEX(종합배치표!$C:$Q,MATCH(J562,종합배치표!$B:$B,0),(MATCH(M562,{"A","B","C","D","E"},0)-1)*3+3),INDEX(교과배치표!$C:$Q,MATCH(J562,교과배치표!$B:$B,0),(MATCH(M562,{"A","B","C","D","E"},0)-1)*3+3))),"")</f>
        <v>1.4999999999999998</v>
      </c>
      <c r="V562" s="140">
        <f t="shared" si="25"/>
        <v>2.7</v>
      </c>
      <c r="W562" s="141" t="str">
        <f t="shared" si="26"/>
        <v>상향</v>
      </c>
    </row>
    <row r="563" spans="2:23" ht="14.25" customHeight="1">
      <c r="B563" s="20">
        <v>3565</v>
      </c>
      <c r="C563" s="21" t="s">
        <v>22</v>
      </c>
      <c r="D563" s="21" t="s">
        <v>22</v>
      </c>
      <c r="E563" s="21" t="s">
        <v>321</v>
      </c>
      <c r="F563" s="21" t="s">
        <v>68</v>
      </c>
      <c r="G563" s="21" t="s">
        <v>322</v>
      </c>
      <c r="H563" s="21" t="s">
        <v>332</v>
      </c>
      <c r="I563" s="21" t="s">
        <v>60</v>
      </c>
      <c r="J563" s="33" t="s">
        <v>328</v>
      </c>
      <c r="K563" s="40">
        <v>20</v>
      </c>
      <c r="M563" s="25" t="str">
        <f>IF(I563="","",IF(I563="인문",성적입력!$C$8,성적입력!$C$9))</f>
        <v>A</v>
      </c>
      <c r="N563" s="26">
        <f>성적입력!$C$15</f>
        <v>3</v>
      </c>
      <c r="P563" s="27" t="str">
        <f t="shared" si="24"/>
        <v>상향</v>
      </c>
      <c r="R563" s="26">
        <f t="array" ref="R563">IFERROR(IF(OR(J563="",M563="",F563=""),"",IF(F563="학생부종합",INDEX(종합배치표!$C:$Q,MATCH(J563,종합배치표!$B:$B,0),(MATCH(M563,{"A","B","C","D","E"},0)-1)*3+1),INDEX(교과배치표!$C:$Q,MATCH(J563,교과배치표!$B:$B,0),(MATCH(M563,{"A","B","C","D","E"},0)-1)*3+1))),"")</f>
        <v>1.5999999999999999</v>
      </c>
      <c r="S563" s="26">
        <f t="array" ref="S563">IFERROR(IF(OR(J563="",M563="",F563=""),"",IF(F563="학생부종합",INDEX(종합배치표!$C:$Q,MATCH(J563,종합배치표!$B:$B,0),(MATCH(M563,{"A","B","C","D","E"},0)-1)*3+2),INDEX(교과배치표!$C:$Q,MATCH(J563,교과배치표!$B:$B,0),(MATCH(M563,{"A","B","C","D","E"},0)-1)*3+2))),"")</f>
        <v>1.5499999999999998</v>
      </c>
      <c r="T563" s="26">
        <f t="array" ref="T563">IFERROR(IF(OR(J563="",M563="",F563=""),"",IF(F563="학생부종합",INDEX(종합배치표!$C:$Q,MATCH(J563,종합배치표!$B:$B,0),(MATCH(M563,{"A","B","C","D","E"},0)-1)*3+3),INDEX(교과배치표!$C:$Q,MATCH(J563,교과배치표!$B:$B,0),(MATCH(M563,{"A","B","C","D","E"},0)-1)*3+3))),"")</f>
        <v>1.4999999999999998</v>
      </c>
      <c r="V563" s="140">
        <f t="shared" si="25"/>
        <v>2.7</v>
      </c>
      <c r="W563" s="141" t="str">
        <f t="shared" si="26"/>
        <v>상향</v>
      </c>
    </row>
    <row r="564" spans="2:23" ht="14.25" customHeight="1">
      <c r="B564" s="20">
        <v>3571</v>
      </c>
      <c r="C564" s="21" t="s">
        <v>22</v>
      </c>
      <c r="D564" s="21" t="s">
        <v>22</v>
      </c>
      <c r="E564" s="21" t="s">
        <v>321</v>
      </c>
      <c r="F564" s="21" t="s">
        <v>68</v>
      </c>
      <c r="G564" s="21" t="s">
        <v>322</v>
      </c>
      <c r="H564" s="21" t="s">
        <v>118</v>
      </c>
      <c r="I564" s="21" t="s">
        <v>60</v>
      </c>
      <c r="J564" s="33" t="s">
        <v>328</v>
      </c>
      <c r="K564" s="40">
        <v>17</v>
      </c>
      <c r="M564" s="25" t="str">
        <f>IF(I564="","",IF(I564="인문",성적입력!$C$8,성적입력!$C$9))</f>
        <v>A</v>
      </c>
      <c r="N564" s="26">
        <f>성적입력!$C$15</f>
        <v>3</v>
      </c>
      <c r="P564" s="27" t="str">
        <f t="shared" si="24"/>
        <v>상향</v>
      </c>
      <c r="R564" s="26">
        <f t="array" ref="R564">IFERROR(IF(OR(J564="",M564="",F564=""),"",IF(F564="학생부종합",INDEX(종합배치표!$C:$Q,MATCH(J564,종합배치표!$B:$B,0),(MATCH(M564,{"A","B","C","D","E"},0)-1)*3+1),INDEX(교과배치표!$C:$Q,MATCH(J564,교과배치표!$B:$B,0),(MATCH(M564,{"A","B","C","D","E"},0)-1)*3+1))),"")</f>
        <v>1.5999999999999999</v>
      </c>
      <c r="S564" s="26">
        <f t="array" ref="S564">IFERROR(IF(OR(J564="",M564="",F564=""),"",IF(F564="학생부종합",INDEX(종합배치표!$C:$Q,MATCH(J564,종합배치표!$B:$B,0),(MATCH(M564,{"A","B","C","D","E"},0)-1)*3+2),INDEX(교과배치표!$C:$Q,MATCH(J564,교과배치표!$B:$B,0),(MATCH(M564,{"A","B","C","D","E"},0)-1)*3+2))),"")</f>
        <v>1.5499999999999998</v>
      </c>
      <c r="T564" s="26">
        <f t="array" ref="T564">IFERROR(IF(OR(J564="",M564="",F564=""),"",IF(F564="학생부종합",INDEX(종합배치표!$C:$Q,MATCH(J564,종합배치표!$B:$B,0),(MATCH(M564,{"A","B","C","D","E"},0)-1)*3+3),INDEX(교과배치표!$C:$Q,MATCH(J564,교과배치표!$B:$B,0),(MATCH(M564,{"A","B","C","D","E"},0)-1)*3+3))),"")</f>
        <v>1.4999999999999998</v>
      </c>
      <c r="V564" s="140">
        <f t="shared" si="25"/>
        <v>2.7</v>
      </c>
      <c r="W564" s="141" t="str">
        <f t="shared" si="26"/>
        <v>상향</v>
      </c>
    </row>
    <row r="565" spans="2:23" ht="14.25" customHeight="1">
      <c r="B565" s="20">
        <v>3605</v>
      </c>
      <c r="C565" s="21" t="s">
        <v>22</v>
      </c>
      <c r="D565" s="21" t="s">
        <v>22</v>
      </c>
      <c r="E565" s="21" t="s">
        <v>321</v>
      </c>
      <c r="F565" s="21" t="s">
        <v>68</v>
      </c>
      <c r="G565" s="21" t="s">
        <v>322</v>
      </c>
      <c r="H565" s="21" t="s">
        <v>104</v>
      </c>
      <c r="I565" s="21" t="s">
        <v>60</v>
      </c>
      <c r="J565" s="33" t="s">
        <v>328</v>
      </c>
      <c r="K565" s="40">
        <v>28</v>
      </c>
      <c r="M565" s="25" t="str">
        <f>IF(I565="","",IF(I565="인문",성적입력!$C$8,성적입력!$C$9))</f>
        <v>A</v>
      </c>
      <c r="N565" s="26">
        <f>성적입력!$C$15</f>
        <v>3</v>
      </c>
      <c r="P565" s="27" t="str">
        <f t="shared" si="24"/>
        <v>상향</v>
      </c>
      <c r="R565" s="26">
        <f t="array" ref="R565">IFERROR(IF(OR(J565="",M565="",F565=""),"",IF(F565="학생부종합",INDEX(종합배치표!$C:$Q,MATCH(J565,종합배치표!$B:$B,0),(MATCH(M565,{"A","B","C","D","E"},0)-1)*3+1),INDEX(교과배치표!$C:$Q,MATCH(J565,교과배치표!$B:$B,0),(MATCH(M565,{"A","B","C","D","E"},0)-1)*3+1))),"")</f>
        <v>1.5999999999999999</v>
      </c>
      <c r="S565" s="26">
        <f t="array" ref="S565">IFERROR(IF(OR(J565="",M565="",F565=""),"",IF(F565="학생부종합",INDEX(종합배치표!$C:$Q,MATCH(J565,종합배치표!$B:$B,0),(MATCH(M565,{"A","B","C","D","E"},0)-1)*3+2),INDEX(교과배치표!$C:$Q,MATCH(J565,교과배치표!$B:$B,0),(MATCH(M565,{"A","B","C","D","E"},0)-1)*3+2))),"")</f>
        <v>1.5499999999999998</v>
      </c>
      <c r="T565" s="26">
        <f t="array" ref="T565">IFERROR(IF(OR(J565="",M565="",F565=""),"",IF(F565="학생부종합",INDEX(종합배치표!$C:$Q,MATCH(J565,종합배치표!$B:$B,0),(MATCH(M565,{"A","B","C","D","E"},0)-1)*3+3),INDEX(교과배치표!$C:$Q,MATCH(J565,교과배치표!$B:$B,0),(MATCH(M565,{"A","B","C","D","E"},0)-1)*3+3))),"")</f>
        <v>1.4999999999999998</v>
      </c>
      <c r="V565" s="140">
        <f t="shared" si="25"/>
        <v>2.7</v>
      </c>
      <c r="W565" s="141" t="str">
        <f t="shared" si="26"/>
        <v>상향</v>
      </c>
    </row>
    <row r="566" spans="2:23" ht="14.25" customHeight="1">
      <c r="B566" s="20">
        <v>3613</v>
      </c>
      <c r="C566" s="21" t="s">
        <v>22</v>
      </c>
      <c r="D566" s="21" t="s">
        <v>22</v>
      </c>
      <c r="E566" s="21" t="s">
        <v>321</v>
      </c>
      <c r="F566" s="21" t="s">
        <v>68</v>
      </c>
      <c r="G566" s="21" t="s">
        <v>322</v>
      </c>
      <c r="H566" s="21" t="s">
        <v>333</v>
      </c>
      <c r="I566" s="21" t="s">
        <v>60</v>
      </c>
      <c r="J566" s="33" t="s">
        <v>328</v>
      </c>
      <c r="K566" s="40">
        <v>6</v>
      </c>
      <c r="M566" s="25" t="str">
        <f>IF(I566="","",IF(I566="인문",성적입력!$C$8,성적입력!$C$9))</f>
        <v>A</v>
      </c>
      <c r="N566" s="26">
        <f>성적입력!$C$15</f>
        <v>3</v>
      </c>
      <c r="P566" s="27" t="str">
        <f t="shared" si="24"/>
        <v>상향</v>
      </c>
      <c r="R566" s="26">
        <f t="array" ref="R566">IFERROR(IF(OR(J566="",M566="",F566=""),"",IF(F566="학생부종합",INDEX(종합배치표!$C:$Q,MATCH(J566,종합배치표!$B:$B,0),(MATCH(M566,{"A","B","C","D","E"},0)-1)*3+1),INDEX(교과배치표!$C:$Q,MATCH(J566,교과배치표!$B:$B,0),(MATCH(M566,{"A","B","C","D","E"},0)-1)*3+1))),"")</f>
        <v>1.5999999999999999</v>
      </c>
      <c r="S566" s="26">
        <f t="array" ref="S566">IFERROR(IF(OR(J566="",M566="",F566=""),"",IF(F566="학생부종합",INDEX(종합배치표!$C:$Q,MATCH(J566,종합배치표!$B:$B,0),(MATCH(M566,{"A","B","C","D","E"},0)-1)*3+2),INDEX(교과배치표!$C:$Q,MATCH(J566,교과배치표!$B:$B,0),(MATCH(M566,{"A","B","C","D","E"},0)-1)*3+2))),"")</f>
        <v>1.5499999999999998</v>
      </c>
      <c r="T566" s="26">
        <f t="array" ref="T566">IFERROR(IF(OR(J566="",M566="",F566=""),"",IF(F566="학생부종합",INDEX(종합배치표!$C:$Q,MATCH(J566,종합배치표!$B:$B,0),(MATCH(M566,{"A","B","C","D","E"},0)-1)*3+3),INDEX(교과배치표!$C:$Q,MATCH(J566,교과배치표!$B:$B,0),(MATCH(M566,{"A","B","C","D","E"},0)-1)*3+3))),"")</f>
        <v>1.4999999999999998</v>
      </c>
      <c r="V566" s="140">
        <f t="shared" si="25"/>
        <v>2.7</v>
      </c>
      <c r="W566" s="141" t="str">
        <f t="shared" si="26"/>
        <v>상향</v>
      </c>
    </row>
    <row r="567" spans="2:23" ht="14.25" customHeight="1">
      <c r="B567" s="20">
        <v>3623</v>
      </c>
      <c r="C567" s="21" t="s">
        <v>22</v>
      </c>
      <c r="D567" s="21" t="s">
        <v>22</v>
      </c>
      <c r="E567" s="21" t="s">
        <v>321</v>
      </c>
      <c r="F567" s="21" t="s">
        <v>68</v>
      </c>
      <c r="G567" s="21" t="s">
        <v>322</v>
      </c>
      <c r="H567" s="21" t="s">
        <v>334</v>
      </c>
      <c r="I567" s="21" t="s">
        <v>60</v>
      </c>
      <c r="J567" s="33" t="s">
        <v>328</v>
      </c>
      <c r="K567" s="40">
        <v>25</v>
      </c>
      <c r="M567" s="25" t="str">
        <f>IF(I567="","",IF(I567="인문",성적입력!$C$8,성적입력!$C$9))</f>
        <v>A</v>
      </c>
      <c r="N567" s="26">
        <f>성적입력!$C$15</f>
        <v>3</v>
      </c>
      <c r="P567" s="27" t="str">
        <f t="shared" si="24"/>
        <v>상향</v>
      </c>
      <c r="R567" s="26">
        <f t="array" ref="R567">IFERROR(IF(OR(J567="",M567="",F567=""),"",IF(F567="학생부종합",INDEX(종합배치표!$C:$Q,MATCH(J567,종합배치표!$B:$B,0),(MATCH(M567,{"A","B","C","D","E"},0)-1)*3+1),INDEX(교과배치표!$C:$Q,MATCH(J567,교과배치표!$B:$B,0),(MATCH(M567,{"A","B","C","D","E"},0)-1)*3+1))),"")</f>
        <v>1.5999999999999999</v>
      </c>
      <c r="S567" s="26">
        <f t="array" ref="S567">IFERROR(IF(OR(J567="",M567="",F567=""),"",IF(F567="학생부종합",INDEX(종합배치표!$C:$Q,MATCH(J567,종합배치표!$B:$B,0),(MATCH(M567,{"A","B","C","D","E"},0)-1)*3+2),INDEX(교과배치표!$C:$Q,MATCH(J567,교과배치표!$B:$B,0),(MATCH(M567,{"A","B","C","D","E"},0)-1)*3+2))),"")</f>
        <v>1.5499999999999998</v>
      </c>
      <c r="T567" s="26">
        <f t="array" ref="T567">IFERROR(IF(OR(J567="",M567="",F567=""),"",IF(F567="학생부종합",INDEX(종합배치표!$C:$Q,MATCH(J567,종합배치표!$B:$B,0),(MATCH(M567,{"A","B","C","D","E"},0)-1)*3+3),INDEX(교과배치표!$C:$Q,MATCH(J567,교과배치표!$B:$B,0),(MATCH(M567,{"A","B","C","D","E"},0)-1)*3+3))),"")</f>
        <v>1.4999999999999998</v>
      </c>
      <c r="V567" s="140">
        <f t="shared" si="25"/>
        <v>2.7</v>
      </c>
      <c r="W567" s="141" t="str">
        <f t="shared" si="26"/>
        <v>상향</v>
      </c>
    </row>
    <row r="568" spans="2:23" ht="14.25" customHeight="1">
      <c r="B568" s="20">
        <v>3634</v>
      </c>
      <c r="C568" s="21" t="s">
        <v>22</v>
      </c>
      <c r="D568" s="21" t="s">
        <v>22</v>
      </c>
      <c r="E568" s="21" t="s">
        <v>321</v>
      </c>
      <c r="F568" s="21" t="s">
        <v>68</v>
      </c>
      <c r="G568" s="21" t="s">
        <v>322</v>
      </c>
      <c r="H568" s="21" t="s">
        <v>335</v>
      </c>
      <c r="I568" s="21" t="s">
        <v>60</v>
      </c>
      <c r="J568" s="33" t="s">
        <v>328</v>
      </c>
      <c r="K568" s="40">
        <v>14</v>
      </c>
      <c r="M568" s="25" t="str">
        <f>IF(I568="","",IF(I568="인문",성적입력!$C$8,성적입력!$C$9))</f>
        <v>A</v>
      </c>
      <c r="N568" s="26">
        <f>성적입력!$C$15</f>
        <v>3</v>
      </c>
      <c r="P568" s="27" t="str">
        <f t="shared" si="24"/>
        <v>상향</v>
      </c>
      <c r="R568" s="26">
        <f t="array" ref="R568">IFERROR(IF(OR(J568="",M568="",F568=""),"",IF(F568="학생부종합",INDEX(종합배치표!$C:$Q,MATCH(J568,종합배치표!$B:$B,0),(MATCH(M568,{"A","B","C","D","E"},0)-1)*3+1),INDEX(교과배치표!$C:$Q,MATCH(J568,교과배치표!$B:$B,0),(MATCH(M568,{"A","B","C","D","E"},0)-1)*3+1))),"")</f>
        <v>1.5999999999999999</v>
      </c>
      <c r="S568" s="26">
        <f t="array" ref="S568">IFERROR(IF(OR(J568="",M568="",F568=""),"",IF(F568="학생부종합",INDEX(종합배치표!$C:$Q,MATCH(J568,종합배치표!$B:$B,0),(MATCH(M568,{"A","B","C","D","E"},0)-1)*3+2),INDEX(교과배치표!$C:$Q,MATCH(J568,교과배치표!$B:$B,0),(MATCH(M568,{"A","B","C","D","E"},0)-1)*3+2))),"")</f>
        <v>1.5499999999999998</v>
      </c>
      <c r="T568" s="26">
        <f t="array" ref="T568">IFERROR(IF(OR(J568="",M568="",F568=""),"",IF(F568="학생부종합",INDEX(종합배치표!$C:$Q,MATCH(J568,종합배치표!$B:$B,0),(MATCH(M568,{"A","B","C","D","E"},0)-1)*3+3),INDEX(교과배치표!$C:$Q,MATCH(J568,교과배치표!$B:$B,0),(MATCH(M568,{"A","B","C","D","E"},0)-1)*3+3))),"")</f>
        <v>1.4999999999999998</v>
      </c>
      <c r="V568" s="140">
        <f t="shared" si="25"/>
        <v>2.7</v>
      </c>
      <c r="W568" s="141" t="str">
        <f t="shared" si="26"/>
        <v>상향</v>
      </c>
    </row>
    <row r="569" spans="2:23" ht="14.25" customHeight="1">
      <c r="B569" s="20">
        <v>3638</v>
      </c>
      <c r="C569" s="21" t="s">
        <v>22</v>
      </c>
      <c r="D569" s="21" t="s">
        <v>22</v>
      </c>
      <c r="E569" s="21" t="s">
        <v>321</v>
      </c>
      <c r="F569" s="21" t="s">
        <v>24</v>
      </c>
      <c r="G569" s="21" t="s">
        <v>336</v>
      </c>
      <c r="H569" s="22" t="s">
        <v>337</v>
      </c>
      <c r="I569" s="21" t="s">
        <v>60</v>
      </c>
      <c r="J569" s="31" t="s">
        <v>338</v>
      </c>
      <c r="K569" s="40">
        <v>5</v>
      </c>
      <c r="M569" s="25" t="str">
        <f>IF(I569="","",IF(I569="인문",성적입력!$C$8,성적입력!$C$9))</f>
        <v>A</v>
      </c>
      <c r="N569" s="26">
        <f>성적입력!$C$15</f>
        <v>3</v>
      </c>
      <c r="P569" s="27" t="str">
        <f t="shared" si="24"/>
        <v>안정</v>
      </c>
      <c r="R569" s="26" t="str">
        <f t="array" ref="R569">IFERROR(IF(OR(J569="",M569="",F569=""),"",IF(F569="학생부종합",INDEX(종합배치표!$C:$Q,MATCH(J569,종합배치표!$B:$B,0),(MATCH(M569,{"A","B","C","D","E"},0)-1)*3+1),INDEX(교과배치표!$C:$Q,MATCH(J569,교과배치표!$B:$B,0),(MATCH(M569,{"A","B","C","D","E"},0)-1)*3+1))),"")</f>
        <v/>
      </c>
      <c r="S569" s="26" t="str">
        <f t="array" ref="S569">IFERROR(IF(OR(J569="",M569="",F569=""),"",IF(F569="학생부종합",INDEX(종합배치표!$C:$Q,MATCH(J569,종합배치표!$B:$B,0),(MATCH(M569,{"A","B","C","D","E"},0)-1)*3+2),INDEX(교과배치표!$C:$Q,MATCH(J569,교과배치표!$B:$B,0),(MATCH(M569,{"A","B","C","D","E"},0)-1)*3+2))),"")</f>
        <v/>
      </c>
      <c r="T569" s="26" t="str">
        <f t="array" ref="T569">IFERROR(IF(OR(J569="",M569="",F569=""),"",IF(F569="학생부종합",INDEX(종합배치표!$C:$Q,MATCH(J569,종합배치표!$B:$B,0),(MATCH(M569,{"A","B","C","D","E"},0)-1)*3+3),INDEX(교과배치표!$C:$Q,MATCH(J569,교과배치표!$B:$B,0),(MATCH(M569,{"A","B","C","D","E"},0)-1)*3+3))),"")</f>
        <v/>
      </c>
      <c r="V569" s="140">
        <f t="shared" si="25"/>
        <v>2.7</v>
      </c>
      <c r="W569" s="141" t="str">
        <f t="shared" si="26"/>
        <v>안정</v>
      </c>
    </row>
    <row r="570" spans="2:23" ht="14.25" customHeight="1">
      <c r="B570" s="20">
        <v>3514</v>
      </c>
      <c r="C570" s="21" t="s">
        <v>22</v>
      </c>
      <c r="D570" s="21" t="s">
        <v>22</v>
      </c>
      <c r="E570" s="21" t="s">
        <v>321</v>
      </c>
      <c r="F570" s="21" t="s">
        <v>68</v>
      </c>
      <c r="G570" s="21" t="s">
        <v>322</v>
      </c>
      <c r="H570" s="21" t="s">
        <v>339</v>
      </c>
      <c r="I570" s="21" t="s">
        <v>60</v>
      </c>
      <c r="J570" s="33" t="s">
        <v>338</v>
      </c>
      <c r="K570" s="40">
        <v>13</v>
      </c>
      <c r="M570" s="25" t="str">
        <f>IF(I570="","",IF(I570="인문",성적입력!$C$8,성적입력!$C$9))</f>
        <v>A</v>
      </c>
      <c r="N570" s="26">
        <f>성적입력!$C$15</f>
        <v>3</v>
      </c>
      <c r="P570" s="27" t="str">
        <f t="shared" si="24"/>
        <v>상향</v>
      </c>
      <c r="R570" s="26">
        <f t="array" ref="R570">IFERROR(IF(OR(J570="",M570="",F570=""),"",IF(F570="학생부종합",INDEX(종합배치표!$C:$Q,MATCH(J570,종합배치표!$B:$B,0),(MATCH(M570,{"A","B","C","D","E"},0)-1)*3+1),INDEX(교과배치표!$C:$Q,MATCH(J570,교과배치표!$B:$B,0),(MATCH(M570,{"A","B","C","D","E"},0)-1)*3+1))),"")</f>
        <v>1.65</v>
      </c>
      <c r="S570" s="26">
        <f t="array" ref="S570">IFERROR(IF(OR(J570="",M570="",F570=""),"",IF(F570="학생부종합",INDEX(종합배치표!$C:$Q,MATCH(J570,종합배치표!$B:$B,0),(MATCH(M570,{"A","B","C","D","E"},0)-1)*3+2),INDEX(교과배치표!$C:$Q,MATCH(J570,교과배치표!$B:$B,0),(MATCH(M570,{"A","B","C","D","E"},0)-1)*3+2))),"")</f>
        <v>1.5999999999999999</v>
      </c>
      <c r="T570" s="26">
        <f t="array" ref="T570">IFERROR(IF(OR(J570="",M570="",F570=""),"",IF(F570="학생부종합",INDEX(종합배치표!$C:$Q,MATCH(J570,종합배치표!$B:$B,0),(MATCH(M570,{"A","B","C","D","E"},0)-1)*3+3),INDEX(교과배치표!$C:$Q,MATCH(J570,교과배치표!$B:$B,0),(MATCH(M570,{"A","B","C","D","E"},0)-1)*3+3))),"")</f>
        <v>1.5499999999999998</v>
      </c>
      <c r="V570" s="140">
        <f t="shared" si="25"/>
        <v>2.7</v>
      </c>
      <c r="W570" s="141" t="str">
        <f t="shared" si="26"/>
        <v>상향</v>
      </c>
    </row>
    <row r="571" spans="2:23" ht="14.25" customHeight="1">
      <c r="B571" s="20">
        <v>3531</v>
      </c>
      <c r="C571" s="21" t="s">
        <v>22</v>
      </c>
      <c r="D571" s="21" t="s">
        <v>22</v>
      </c>
      <c r="E571" s="21" t="s">
        <v>321</v>
      </c>
      <c r="F571" s="21" t="s">
        <v>68</v>
      </c>
      <c r="G571" s="21" t="s">
        <v>322</v>
      </c>
      <c r="H571" s="21" t="s">
        <v>231</v>
      </c>
      <c r="I571" s="21" t="s">
        <v>60</v>
      </c>
      <c r="J571" s="33" t="s">
        <v>338</v>
      </c>
      <c r="K571" s="40">
        <v>5</v>
      </c>
      <c r="M571" s="25" t="str">
        <f>IF(I571="","",IF(I571="인문",성적입력!$C$8,성적입력!$C$9))</f>
        <v>A</v>
      </c>
      <c r="N571" s="26">
        <f>성적입력!$C$15</f>
        <v>3</v>
      </c>
      <c r="P571" s="27" t="str">
        <f t="shared" si="24"/>
        <v>상향</v>
      </c>
      <c r="R571" s="26">
        <f t="array" ref="R571">IFERROR(IF(OR(J571="",M571="",F571=""),"",IF(F571="학생부종합",INDEX(종합배치표!$C:$Q,MATCH(J571,종합배치표!$B:$B,0),(MATCH(M571,{"A","B","C","D","E"},0)-1)*3+1),INDEX(교과배치표!$C:$Q,MATCH(J571,교과배치표!$B:$B,0),(MATCH(M571,{"A","B","C","D","E"},0)-1)*3+1))),"")</f>
        <v>1.65</v>
      </c>
      <c r="S571" s="26">
        <f t="array" ref="S571">IFERROR(IF(OR(J571="",M571="",F571=""),"",IF(F571="학생부종합",INDEX(종합배치표!$C:$Q,MATCH(J571,종합배치표!$B:$B,0),(MATCH(M571,{"A","B","C","D","E"},0)-1)*3+2),INDEX(교과배치표!$C:$Q,MATCH(J571,교과배치표!$B:$B,0),(MATCH(M571,{"A","B","C","D","E"},0)-1)*3+2))),"")</f>
        <v>1.5999999999999999</v>
      </c>
      <c r="T571" s="26">
        <f t="array" ref="T571">IFERROR(IF(OR(J571="",M571="",F571=""),"",IF(F571="학생부종합",INDEX(종합배치표!$C:$Q,MATCH(J571,종합배치표!$B:$B,0),(MATCH(M571,{"A","B","C","D","E"},0)-1)*3+3),INDEX(교과배치표!$C:$Q,MATCH(J571,교과배치표!$B:$B,0),(MATCH(M571,{"A","B","C","D","E"},0)-1)*3+3))),"")</f>
        <v>1.5499999999999998</v>
      </c>
      <c r="V571" s="140">
        <f t="shared" si="25"/>
        <v>2.7</v>
      </c>
      <c r="W571" s="141" t="str">
        <f t="shared" si="26"/>
        <v>상향</v>
      </c>
    </row>
    <row r="572" spans="2:23" ht="14.25" customHeight="1">
      <c r="B572" s="20">
        <v>3553</v>
      </c>
      <c r="C572" s="21" t="s">
        <v>22</v>
      </c>
      <c r="D572" s="21" t="s">
        <v>22</v>
      </c>
      <c r="E572" s="21" t="s">
        <v>321</v>
      </c>
      <c r="F572" s="21" t="s">
        <v>68</v>
      </c>
      <c r="G572" s="21" t="s">
        <v>322</v>
      </c>
      <c r="H572" s="21" t="s">
        <v>340</v>
      </c>
      <c r="I572" s="21" t="s">
        <v>60</v>
      </c>
      <c r="J572" s="33" t="s">
        <v>338</v>
      </c>
      <c r="K572" s="40">
        <v>13</v>
      </c>
      <c r="M572" s="25" t="str">
        <f>IF(I572="","",IF(I572="인문",성적입력!$C$8,성적입력!$C$9))</f>
        <v>A</v>
      </c>
      <c r="N572" s="26">
        <f>성적입력!$C$15</f>
        <v>3</v>
      </c>
      <c r="P572" s="27" t="str">
        <f t="shared" si="24"/>
        <v>상향</v>
      </c>
      <c r="R572" s="26">
        <f t="array" ref="R572">IFERROR(IF(OR(J572="",M572="",F572=""),"",IF(F572="학생부종합",INDEX(종합배치표!$C:$Q,MATCH(J572,종합배치표!$B:$B,0),(MATCH(M572,{"A","B","C","D","E"},0)-1)*3+1),INDEX(교과배치표!$C:$Q,MATCH(J572,교과배치표!$B:$B,0),(MATCH(M572,{"A","B","C","D","E"},0)-1)*3+1))),"")</f>
        <v>1.65</v>
      </c>
      <c r="S572" s="26">
        <f t="array" ref="S572">IFERROR(IF(OR(J572="",M572="",F572=""),"",IF(F572="학생부종합",INDEX(종합배치표!$C:$Q,MATCH(J572,종합배치표!$B:$B,0),(MATCH(M572,{"A","B","C","D","E"},0)-1)*3+2),INDEX(교과배치표!$C:$Q,MATCH(J572,교과배치표!$B:$B,0),(MATCH(M572,{"A","B","C","D","E"},0)-1)*3+2))),"")</f>
        <v>1.5999999999999999</v>
      </c>
      <c r="T572" s="26">
        <f t="array" ref="T572">IFERROR(IF(OR(J572="",M572="",F572=""),"",IF(F572="학생부종합",INDEX(종합배치표!$C:$Q,MATCH(J572,종합배치표!$B:$B,0),(MATCH(M572,{"A","B","C","D","E"},0)-1)*3+3),INDEX(교과배치표!$C:$Q,MATCH(J572,교과배치표!$B:$B,0),(MATCH(M572,{"A","B","C","D","E"},0)-1)*3+3))),"")</f>
        <v>1.5499999999999998</v>
      </c>
      <c r="V572" s="140">
        <f t="shared" si="25"/>
        <v>2.7</v>
      </c>
      <c r="W572" s="141" t="str">
        <f t="shared" si="26"/>
        <v>상향</v>
      </c>
    </row>
    <row r="573" spans="2:23" ht="14.25" customHeight="1">
      <c r="B573" s="20">
        <v>3555</v>
      </c>
      <c r="C573" s="21" t="s">
        <v>22</v>
      </c>
      <c r="D573" s="21" t="s">
        <v>22</v>
      </c>
      <c r="E573" s="21" t="s">
        <v>321</v>
      </c>
      <c r="F573" s="21" t="s">
        <v>68</v>
      </c>
      <c r="G573" s="21" t="s">
        <v>322</v>
      </c>
      <c r="H573" s="21" t="s">
        <v>92</v>
      </c>
      <c r="I573" s="21" t="s">
        <v>60</v>
      </c>
      <c r="J573" s="33" t="s">
        <v>338</v>
      </c>
      <c r="K573" s="40">
        <v>5</v>
      </c>
      <c r="M573" s="25" t="str">
        <f>IF(I573="","",IF(I573="인문",성적입력!$C$8,성적입력!$C$9))</f>
        <v>A</v>
      </c>
      <c r="N573" s="26">
        <f>성적입력!$C$15</f>
        <v>3</v>
      </c>
      <c r="P573" s="27" t="str">
        <f t="shared" si="24"/>
        <v>상향</v>
      </c>
      <c r="R573" s="26">
        <f t="array" ref="R573">IFERROR(IF(OR(J573="",M573="",F573=""),"",IF(F573="학생부종합",INDEX(종합배치표!$C:$Q,MATCH(J573,종합배치표!$B:$B,0),(MATCH(M573,{"A","B","C","D","E"},0)-1)*3+1),INDEX(교과배치표!$C:$Q,MATCH(J573,교과배치표!$B:$B,0),(MATCH(M573,{"A","B","C","D","E"},0)-1)*3+1))),"")</f>
        <v>1.65</v>
      </c>
      <c r="S573" s="26">
        <f t="array" ref="S573">IFERROR(IF(OR(J573="",M573="",F573=""),"",IF(F573="학생부종합",INDEX(종합배치표!$C:$Q,MATCH(J573,종합배치표!$B:$B,0),(MATCH(M573,{"A","B","C","D","E"},0)-1)*3+2),INDEX(교과배치표!$C:$Q,MATCH(J573,교과배치표!$B:$B,0),(MATCH(M573,{"A","B","C","D","E"},0)-1)*3+2))),"")</f>
        <v>1.5999999999999999</v>
      </c>
      <c r="T573" s="26">
        <f t="array" ref="T573">IFERROR(IF(OR(J573="",M573="",F573=""),"",IF(F573="학생부종합",INDEX(종합배치표!$C:$Q,MATCH(J573,종합배치표!$B:$B,0),(MATCH(M573,{"A","B","C","D","E"},0)-1)*3+3),INDEX(교과배치표!$C:$Q,MATCH(J573,교과배치표!$B:$B,0),(MATCH(M573,{"A","B","C","D","E"},0)-1)*3+3))),"")</f>
        <v>1.5499999999999998</v>
      </c>
      <c r="V573" s="140">
        <f t="shared" si="25"/>
        <v>2.7</v>
      </c>
      <c r="W573" s="141" t="str">
        <f t="shared" si="26"/>
        <v>상향</v>
      </c>
    </row>
    <row r="574" spans="2:23" ht="14.25" customHeight="1">
      <c r="B574" s="20">
        <v>3567</v>
      </c>
      <c r="C574" s="21" t="s">
        <v>22</v>
      </c>
      <c r="D574" s="21" t="s">
        <v>22</v>
      </c>
      <c r="E574" s="21" t="s">
        <v>321</v>
      </c>
      <c r="F574" s="21" t="s">
        <v>68</v>
      </c>
      <c r="G574" s="21" t="s">
        <v>322</v>
      </c>
      <c r="H574" s="21" t="s">
        <v>341</v>
      </c>
      <c r="I574" s="21" t="s">
        <v>60</v>
      </c>
      <c r="J574" s="31" t="s">
        <v>338</v>
      </c>
      <c r="K574" s="40">
        <v>4</v>
      </c>
      <c r="M574" s="25" t="str">
        <f>IF(I574="","",IF(I574="인문",성적입력!$C$8,성적입력!$C$9))</f>
        <v>A</v>
      </c>
      <c r="N574" s="26">
        <f>성적입력!$C$15</f>
        <v>3</v>
      </c>
      <c r="P574" s="27" t="str">
        <f t="shared" si="24"/>
        <v>상향</v>
      </c>
      <c r="R574" s="26">
        <f t="array" ref="R574">IFERROR(IF(OR(J574="",M574="",F574=""),"",IF(F574="학생부종합",INDEX(종합배치표!$C:$Q,MATCH(J574,종합배치표!$B:$B,0),(MATCH(M574,{"A","B","C","D","E"},0)-1)*3+1),INDEX(교과배치표!$C:$Q,MATCH(J574,교과배치표!$B:$B,0),(MATCH(M574,{"A","B","C","D","E"},0)-1)*3+1))),"")</f>
        <v>1.65</v>
      </c>
      <c r="S574" s="26">
        <f t="array" ref="S574">IFERROR(IF(OR(J574="",M574="",F574=""),"",IF(F574="학생부종합",INDEX(종합배치표!$C:$Q,MATCH(J574,종합배치표!$B:$B,0),(MATCH(M574,{"A","B","C","D","E"},0)-1)*3+2),INDEX(교과배치표!$C:$Q,MATCH(J574,교과배치표!$B:$B,0),(MATCH(M574,{"A","B","C","D","E"},0)-1)*3+2))),"")</f>
        <v>1.5999999999999999</v>
      </c>
      <c r="T574" s="26">
        <f t="array" ref="T574">IFERROR(IF(OR(J574="",M574="",F574=""),"",IF(F574="학생부종합",INDEX(종합배치표!$C:$Q,MATCH(J574,종합배치표!$B:$B,0),(MATCH(M574,{"A","B","C","D","E"},0)-1)*3+3),INDEX(교과배치표!$C:$Q,MATCH(J574,교과배치표!$B:$B,0),(MATCH(M574,{"A","B","C","D","E"},0)-1)*3+3))),"")</f>
        <v>1.5499999999999998</v>
      </c>
      <c r="V574" s="140">
        <f t="shared" si="25"/>
        <v>2.7</v>
      </c>
      <c r="W574" s="141" t="str">
        <f t="shared" si="26"/>
        <v>상향</v>
      </c>
    </row>
    <row r="575" spans="2:23" ht="14.25" customHeight="1">
      <c r="B575" s="20">
        <v>3529</v>
      </c>
      <c r="C575" s="21" t="s">
        <v>22</v>
      </c>
      <c r="D575" s="21" t="s">
        <v>22</v>
      </c>
      <c r="E575" s="21" t="s">
        <v>321</v>
      </c>
      <c r="F575" s="21" t="s">
        <v>68</v>
      </c>
      <c r="G575" s="21" t="s">
        <v>322</v>
      </c>
      <c r="H575" s="21" t="s">
        <v>342</v>
      </c>
      <c r="I575" s="21" t="s">
        <v>60</v>
      </c>
      <c r="J575" s="31" t="s">
        <v>343</v>
      </c>
      <c r="K575" s="40">
        <v>5</v>
      </c>
      <c r="M575" s="25" t="str">
        <f>IF(I575="","",IF(I575="인문",성적입력!$C$8,성적입력!$C$9))</f>
        <v>A</v>
      </c>
      <c r="N575" s="26">
        <f>성적입력!$C$15</f>
        <v>3</v>
      </c>
      <c r="P575" s="27" t="str">
        <f t="shared" si="24"/>
        <v>상향</v>
      </c>
      <c r="R575" s="26">
        <f t="array" ref="R575">IFERROR(IF(OR(J575="",M575="",F575=""),"",IF(F575="학생부종합",INDEX(종합배치표!$C:$Q,MATCH(J575,종합배치표!$B:$B,0),(MATCH(M575,{"A","B","C","D","E"},0)-1)*3+1),INDEX(교과배치표!$C:$Q,MATCH(J575,교과배치표!$B:$B,0),(MATCH(M575,{"A","B","C","D","E"},0)-1)*3+1))),"")</f>
        <v>1.7</v>
      </c>
      <c r="S575" s="26">
        <f t="array" ref="S575">IFERROR(IF(OR(J575="",M575="",F575=""),"",IF(F575="학생부종합",INDEX(종합배치표!$C:$Q,MATCH(J575,종합배치표!$B:$B,0),(MATCH(M575,{"A","B","C","D","E"},0)-1)*3+2),INDEX(교과배치표!$C:$Q,MATCH(J575,교과배치표!$B:$B,0),(MATCH(M575,{"A","B","C","D","E"},0)-1)*3+2))),"")</f>
        <v>1.65</v>
      </c>
      <c r="T575" s="26">
        <f t="array" ref="T575">IFERROR(IF(OR(J575="",M575="",F575=""),"",IF(F575="학생부종합",INDEX(종합배치표!$C:$Q,MATCH(J575,종합배치표!$B:$B,0),(MATCH(M575,{"A","B","C","D","E"},0)-1)*3+3),INDEX(교과배치표!$C:$Q,MATCH(J575,교과배치표!$B:$B,0),(MATCH(M575,{"A","B","C","D","E"},0)-1)*3+3))),"")</f>
        <v>1.5999999999999999</v>
      </c>
      <c r="V575" s="140">
        <f t="shared" si="25"/>
        <v>2.7</v>
      </c>
      <c r="W575" s="141" t="str">
        <f t="shared" si="26"/>
        <v>상향</v>
      </c>
    </row>
    <row r="576" spans="2:23" ht="14.25" customHeight="1">
      <c r="B576" s="20">
        <v>3543</v>
      </c>
      <c r="C576" s="21" t="s">
        <v>22</v>
      </c>
      <c r="D576" s="21" t="s">
        <v>22</v>
      </c>
      <c r="E576" s="21" t="s">
        <v>321</v>
      </c>
      <c r="F576" s="21" t="s">
        <v>68</v>
      </c>
      <c r="G576" s="21" t="s">
        <v>322</v>
      </c>
      <c r="H576" s="21" t="s">
        <v>87</v>
      </c>
      <c r="I576" s="21" t="s">
        <v>60</v>
      </c>
      <c r="J576" s="31" t="s">
        <v>343</v>
      </c>
      <c r="K576" s="40">
        <v>5</v>
      </c>
      <c r="M576" s="25" t="str">
        <f>IF(I576="","",IF(I576="인문",성적입력!$C$8,성적입력!$C$9))</f>
        <v>A</v>
      </c>
      <c r="N576" s="26">
        <f>성적입력!$C$15</f>
        <v>3</v>
      </c>
      <c r="P576" s="27" t="str">
        <f t="shared" si="24"/>
        <v>상향</v>
      </c>
      <c r="R576" s="26">
        <f t="array" ref="R576">IFERROR(IF(OR(J576="",M576="",F576=""),"",IF(F576="학생부종합",INDEX(종합배치표!$C:$Q,MATCH(J576,종합배치표!$B:$B,0),(MATCH(M576,{"A","B","C","D","E"},0)-1)*3+1),INDEX(교과배치표!$C:$Q,MATCH(J576,교과배치표!$B:$B,0),(MATCH(M576,{"A","B","C","D","E"},0)-1)*3+1))),"")</f>
        <v>1.7</v>
      </c>
      <c r="S576" s="26">
        <f t="array" ref="S576">IFERROR(IF(OR(J576="",M576="",F576=""),"",IF(F576="학생부종합",INDEX(종합배치표!$C:$Q,MATCH(J576,종합배치표!$B:$B,0),(MATCH(M576,{"A","B","C","D","E"},0)-1)*3+2),INDEX(교과배치표!$C:$Q,MATCH(J576,교과배치표!$B:$B,0),(MATCH(M576,{"A","B","C","D","E"},0)-1)*3+2))),"")</f>
        <v>1.65</v>
      </c>
      <c r="T576" s="26">
        <f t="array" ref="T576">IFERROR(IF(OR(J576="",M576="",F576=""),"",IF(F576="학생부종합",INDEX(종합배치표!$C:$Q,MATCH(J576,종합배치표!$B:$B,0),(MATCH(M576,{"A","B","C","D","E"},0)-1)*3+3),INDEX(교과배치표!$C:$Q,MATCH(J576,교과배치표!$B:$B,0),(MATCH(M576,{"A","B","C","D","E"},0)-1)*3+3))),"")</f>
        <v>1.5999999999999999</v>
      </c>
      <c r="V576" s="140">
        <f t="shared" si="25"/>
        <v>2.7</v>
      </c>
      <c r="W576" s="141" t="str">
        <f t="shared" si="26"/>
        <v>상향</v>
      </c>
    </row>
    <row r="577" spans="2:23" ht="14.25" customHeight="1">
      <c r="B577" s="20">
        <v>3560</v>
      </c>
      <c r="C577" s="21" t="s">
        <v>22</v>
      </c>
      <c r="D577" s="21" t="s">
        <v>22</v>
      </c>
      <c r="E577" s="21" t="s">
        <v>321</v>
      </c>
      <c r="F577" s="21" t="s">
        <v>68</v>
      </c>
      <c r="G577" s="21" t="s">
        <v>322</v>
      </c>
      <c r="H577" s="21" t="s">
        <v>344</v>
      </c>
      <c r="I577" s="21" t="s">
        <v>60</v>
      </c>
      <c r="J577" s="31" t="s">
        <v>343</v>
      </c>
      <c r="K577" s="40">
        <v>4</v>
      </c>
      <c r="M577" s="25" t="str">
        <f>IF(I577="","",IF(I577="인문",성적입력!$C$8,성적입력!$C$9))</f>
        <v>A</v>
      </c>
      <c r="N577" s="26">
        <f>성적입력!$C$15</f>
        <v>3</v>
      </c>
      <c r="P577" s="27" t="str">
        <f t="shared" si="24"/>
        <v>상향</v>
      </c>
      <c r="R577" s="26">
        <f t="array" ref="R577">IFERROR(IF(OR(J577="",M577="",F577=""),"",IF(F577="학생부종합",INDEX(종합배치표!$C:$Q,MATCH(J577,종합배치표!$B:$B,0),(MATCH(M577,{"A","B","C","D","E"},0)-1)*3+1),INDEX(교과배치표!$C:$Q,MATCH(J577,교과배치표!$B:$B,0),(MATCH(M577,{"A","B","C","D","E"},0)-1)*3+1))),"")</f>
        <v>1.7</v>
      </c>
      <c r="S577" s="26">
        <f t="array" ref="S577">IFERROR(IF(OR(J577="",M577="",F577=""),"",IF(F577="학생부종합",INDEX(종합배치표!$C:$Q,MATCH(J577,종합배치표!$B:$B,0),(MATCH(M577,{"A","B","C","D","E"},0)-1)*3+2),INDEX(교과배치표!$C:$Q,MATCH(J577,교과배치표!$B:$B,0),(MATCH(M577,{"A","B","C","D","E"},0)-1)*3+2))),"")</f>
        <v>1.65</v>
      </c>
      <c r="T577" s="26">
        <f t="array" ref="T577">IFERROR(IF(OR(J577="",M577="",F577=""),"",IF(F577="학생부종합",INDEX(종합배치표!$C:$Q,MATCH(J577,종합배치표!$B:$B,0),(MATCH(M577,{"A","B","C","D","E"},0)-1)*3+3),INDEX(교과배치표!$C:$Q,MATCH(J577,교과배치표!$B:$B,0),(MATCH(M577,{"A","B","C","D","E"},0)-1)*3+3))),"")</f>
        <v>1.5999999999999999</v>
      </c>
      <c r="V577" s="140">
        <f t="shared" si="25"/>
        <v>2.7</v>
      </c>
      <c r="W577" s="141" t="str">
        <f t="shared" si="26"/>
        <v>상향</v>
      </c>
    </row>
    <row r="578" spans="2:23" ht="14.25" customHeight="1">
      <c r="B578" s="20">
        <v>3562</v>
      </c>
      <c r="C578" s="21" t="s">
        <v>22</v>
      </c>
      <c r="D578" s="21" t="s">
        <v>22</v>
      </c>
      <c r="E578" s="21" t="s">
        <v>321</v>
      </c>
      <c r="F578" s="21" t="s">
        <v>68</v>
      </c>
      <c r="G578" s="21" t="s">
        <v>322</v>
      </c>
      <c r="H578" s="21" t="s">
        <v>95</v>
      </c>
      <c r="I578" s="21" t="s">
        <v>60</v>
      </c>
      <c r="J578" s="31" t="s">
        <v>343</v>
      </c>
      <c r="K578" s="40">
        <v>5</v>
      </c>
      <c r="M578" s="25" t="str">
        <f>IF(I578="","",IF(I578="인문",성적입력!$C$8,성적입력!$C$9))</f>
        <v>A</v>
      </c>
      <c r="N578" s="26">
        <f>성적입력!$C$15</f>
        <v>3</v>
      </c>
      <c r="P578" s="27" t="str">
        <f t="shared" si="24"/>
        <v>상향</v>
      </c>
      <c r="R578" s="26">
        <f t="array" ref="R578">IFERROR(IF(OR(J578="",M578="",F578=""),"",IF(F578="학생부종합",INDEX(종합배치표!$C:$Q,MATCH(J578,종합배치표!$B:$B,0),(MATCH(M578,{"A","B","C","D","E"},0)-1)*3+1),INDEX(교과배치표!$C:$Q,MATCH(J578,교과배치표!$B:$B,0),(MATCH(M578,{"A","B","C","D","E"},0)-1)*3+1))),"")</f>
        <v>1.7</v>
      </c>
      <c r="S578" s="26">
        <f t="array" ref="S578">IFERROR(IF(OR(J578="",M578="",F578=""),"",IF(F578="학생부종합",INDEX(종합배치표!$C:$Q,MATCH(J578,종합배치표!$B:$B,0),(MATCH(M578,{"A","B","C","D","E"},0)-1)*3+2),INDEX(교과배치표!$C:$Q,MATCH(J578,교과배치표!$B:$B,0),(MATCH(M578,{"A","B","C","D","E"},0)-1)*3+2))),"")</f>
        <v>1.65</v>
      </c>
      <c r="T578" s="26">
        <f t="array" ref="T578">IFERROR(IF(OR(J578="",M578="",F578=""),"",IF(F578="학생부종합",INDEX(종합배치표!$C:$Q,MATCH(J578,종합배치표!$B:$B,0),(MATCH(M578,{"A","B","C","D","E"},0)-1)*3+3),INDEX(교과배치표!$C:$Q,MATCH(J578,교과배치표!$B:$B,0),(MATCH(M578,{"A","B","C","D","E"},0)-1)*3+3))),"")</f>
        <v>1.5999999999999999</v>
      </c>
      <c r="V578" s="140">
        <f t="shared" si="25"/>
        <v>2.7</v>
      </c>
      <c r="W578" s="141" t="str">
        <f t="shared" si="26"/>
        <v>상향</v>
      </c>
    </row>
    <row r="579" spans="2:23" ht="14.25" customHeight="1">
      <c r="B579" s="20">
        <v>3611</v>
      </c>
      <c r="C579" s="21" t="s">
        <v>22</v>
      </c>
      <c r="D579" s="21" t="s">
        <v>22</v>
      </c>
      <c r="E579" s="21" t="s">
        <v>321</v>
      </c>
      <c r="F579" s="21" t="s">
        <v>68</v>
      </c>
      <c r="G579" s="21" t="s">
        <v>322</v>
      </c>
      <c r="H579" s="21" t="s">
        <v>345</v>
      </c>
      <c r="I579" s="21" t="s">
        <v>60</v>
      </c>
      <c r="J579" s="31" t="s">
        <v>343</v>
      </c>
      <c r="K579" s="40">
        <v>5</v>
      </c>
      <c r="M579" s="25" t="str">
        <f>IF(I579="","",IF(I579="인문",성적입력!$C$8,성적입력!$C$9))</f>
        <v>A</v>
      </c>
      <c r="N579" s="26">
        <f>성적입력!$C$15</f>
        <v>3</v>
      </c>
      <c r="P579" s="27" t="str">
        <f t="shared" si="24"/>
        <v>상향</v>
      </c>
      <c r="R579" s="26">
        <f t="array" ref="R579">IFERROR(IF(OR(J579="",M579="",F579=""),"",IF(F579="학생부종합",INDEX(종합배치표!$C:$Q,MATCH(J579,종합배치표!$B:$B,0),(MATCH(M579,{"A","B","C","D","E"},0)-1)*3+1),INDEX(교과배치표!$C:$Q,MATCH(J579,교과배치표!$B:$B,0),(MATCH(M579,{"A","B","C","D","E"},0)-1)*3+1))),"")</f>
        <v>1.7</v>
      </c>
      <c r="S579" s="26">
        <f t="array" ref="S579">IFERROR(IF(OR(J579="",M579="",F579=""),"",IF(F579="학생부종합",INDEX(종합배치표!$C:$Q,MATCH(J579,종합배치표!$B:$B,0),(MATCH(M579,{"A","B","C","D","E"},0)-1)*3+2),INDEX(교과배치표!$C:$Q,MATCH(J579,교과배치표!$B:$B,0),(MATCH(M579,{"A","B","C","D","E"},0)-1)*3+2))),"")</f>
        <v>1.65</v>
      </c>
      <c r="T579" s="26">
        <f t="array" ref="T579">IFERROR(IF(OR(J579="",M579="",F579=""),"",IF(F579="학생부종합",INDEX(종합배치표!$C:$Q,MATCH(J579,종합배치표!$B:$B,0),(MATCH(M579,{"A","B","C","D","E"},0)-1)*3+3),INDEX(교과배치표!$C:$Q,MATCH(J579,교과배치표!$B:$B,0),(MATCH(M579,{"A","B","C","D","E"},0)-1)*3+3))),"")</f>
        <v>1.5999999999999999</v>
      </c>
      <c r="V579" s="140">
        <f t="shared" si="25"/>
        <v>2.7</v>
      </c>
      <c r="W579" s="141" t="str">
        <f t="shared" si="26"/>
        <v>상향</v>
      </c>
    </row>
    <row r="580" spans="2:23" ht="14.25" customHeight="1">
      <c r="B580" s="20">
        <v>3619</v>
      </c>
      <c r="C580" s="21" t="s">
        <v>22</v>
      </c>
      <c r="D580" s="21" t="s">
        <v>22</v>
      </c>
      <c r="E580" s="21" t="s">
        <v>321</v>
      </c>
      <c r="F580" s="21" t="s">
        <v>68</v>
      </c>
      <c r="G580" s="21" t="s">
        <v>322</v>
      </c>
      <c r="H580" s="21" t="s">
        <v>346</v>
      </c>
      <c r="I580" s="21" t="s">
        <v>60</v>
      </c>
      <c r="J580" s="31" t="s">
        <v>343</v>
      </c>
      <c r="K580" s="40">
        <v>5</v>
      </c>
      <c r="M580" s="25" t="str">
        <f>IF(I580="","",IF(I580="인문",성적입력!$C$8,성적입력!$C$9))</f>
        <v>A</v>
      </c>
      <c r="N580" s="26">
        <f>성적입력!$C$15</f>
        <v>3</v>
      </c>
      <c r="P580" s="27" t="str">
        <f t="shared" si="24"/>
        <v>상향</v>
      </c>
      <c r="R580" s="26">
        <f t="array" ref="R580">IFERROR(IF(OR(J580="",M580="",F580=""),"",IF(F580="학생부종합",INDEX(종합배치표!$C:$Q,MATCH(J580,종합배치표!$B:$B,0),(MATCH(M580,{"A","B","C","D","E"},0)-1)*3+1),INDEX(교과배치표!$C:$Q,MATCH(J580,교과배치표!$B:$B,0),(MATCH(M580,{"A","B","C","D","E"},0)-1)*3+1))),"")</f>
        <v>1.7</v>
      </c>
      <c r="S580" s="26">
        <f t="array" ref="S580">IFERROR(IF(OR(J580="",M580="",F580=""),"",IF(F580="학생부종합",INDEX(종합배치표!$C:$Q,MATCH(J580,종합배치표!$B:$B,0),(MATCH(M580,{"A","B","C","D","E"},0)-1)*3+2),INDEX(교과배치표!$C:$Q,MATCH(J580,교과배치표!$B:$B,0),(MATCH(M580,{"A","B","C","D","E"},0)-1)*3+2))),"")</f>
        <v>1.65</v>
      </c>
      <c r="T580" s="26">
        <f t="array" ref="T580">IFERROR(IF(OR(J580="",M580="",F580=""),"",IF(F580="학생부종합",INDEX(종합배치표!$C:$Q,MATCH(J580,종합배치표!$B:$B,0),(MATCH(M580,{"A","B","C","D","E"},0)-1)*3+3),INDEX(교과배치표!$C:$Q,MATCH(J580,교과배치표!$B:$B,0),(MATCH(M580,{"A","B","C","D","E"},0)-1)*3+3))),"")</f>
        <v>1.5999999999999999</v>
      </c>
      <c r="V580" s="140">
        <f t="shared" si="25"/>
        <v>2.7</v>
      </c>
      <c r="W580" s="141" t="str">
        <f t="shared" si="26"/>
        <v>상향</v>
      </c>
    </row>
    <row r="581" spans="2:23" ht="14.25" customHeight="1">
      <c r="B581" s="20">
        <v>3636</v>
      </c>
      <c r="C581" s="21" t="s">
        <v>22</v>
      </c>
      <c r="D581" s="21" t="s">
        <v>22</v>
      </c>
      <c r="E581" s="21" t="s">
        <v>321</v>
      </c>
      <c r="F581" s="21" t="s">
        <v>68</v>
      </c>
      <c r="G581" s="21" t="s">
        <v>322</v>
      </c>
      <c r="H581" s="21" t="s">
        <v>110</v>
      </c>
      <c r="I581" s="21" t="s">
        <v>60</v>
      </c>
      <c r="J581" s="31" t="s">
        <v>343</v>
      </c>
      <c r="K581" s="40">
        <v>8</v>
      </c>
      <c r="M581" s="25" t="str">
        <f>IF(I581="","",IF(I581="인문",성적입력!$C$8,성적입력!$C$9))</f>
        <v>A</v>
      </c>
      <c r="N581" s="26">
        <f>성적입력!$C$15</f>
        <v>3</v>
      </c>
      <c r="P581" s="27" t="str">
        <f t="shared" ref="P581:P644" si="27">IF(OR(J581="",N581="",M581=""),"",IF(N581&lt;=T581,"안정",IF(N581&lt;=S581,"적정",IF(N581&lt;=R581,"소신","상향"))))</f>
        <v>상향</v>
      </c>
      <c r="R581" s="26">
        <f t="array" ref="R581">IFERROR(IF(OR(J581="",M581="",F581=""),"",IF(F581="학생부종합",INDEX(종합배치표!$C:$Q,MATCH(J581,종합배치표!$B:$B,0),(MATCH(M581,{"A","B","C","D","E"},0)-1)*3+1),INDEX(교과배치표!$C:$Q,MATCH(J581,교과배치표!$B:$B,0),(MATCH(M581,{"A","B","C","D","E"},0)-1)*3+1))),"")</f>
        <v>1.7</v>
      </c>
      <c r="S581" s="26">
        <f t="array" ref="S581">IFERROR(IF(OR(J581="",M581="",F581=""),"",IF(F581="학생부종합",INDEX(종합배치표!$C:$Q,MATCH(J581,종합배치표!$B:$B,0),(MATCH(M581,{"A","B","C","D","E"},0)-1)*3+2),INDEX(교과배치표!$C:$Q,MATCH(J581,교과배치표!$B:$B,0),(MATCH(M581,{"A","B","C","D","E"},0)-1)*3+2))),"")</f>
        <v>1.65</v>
      </c>
      <c r="T581" s="26">
        <f t="array" ref="T581">IFERROR(IF(OR(J581="",M581="",F581=""),"",IF(F581="학생부종합",INDEX(종합배치표!$C:$Q,MATCH(J581,종합배치표!$B:$B,0),(MATCH(M581,{"A","B","C","D","E"},0)-1)*3+3),INDEX(교과배치표!$C:$Q,MATCH(J581,교과배치표!$B:$B,0),(MATCH(M581,{"A","B","C","D","E"},0)-1)*3+3))),"")</f>
        <v>1.5999999999999999</v>
      </c>
      <c r="V581" s="140">
        <f t="shared" ref="V581:V644" si="28">$W$2</f>
        <v>2.7</v>
      </c>
      <c r="W581" s="141" t="str">
        <f t="shared" ref="W581:W644" si="29">IF(OR(J581="",V581="",M581=""),"",IF(V581&lt;=T581,"안정",IF(V581&lt;=S581,"적정",IF(V581&lt;=R581,"소신","상향"))))</f>
        <v>상향</v>
      </c>
    </row>
    <row r="582" spans="2:23" ht="14.25" customHeight="1">
      <c r="B582" s="20">
        <v>3615</v>
      </c>
      <c r="C582" s="21" t="s">
        <v>22</v>
      </c>
      <c r="D582" s="21" t="s">
        <v>22</v>
      </c>
      <c r="E582" s="21" t="s">
        <v>321</v>
      </c>
      <c r="F582" s="21" t="s">
        <v>68</v>
      </c>
      <c r="G582" s="21" t="s">
        <v>322</v>
      </c>
      <c r="H582" s="21" t="s">
        <v>347</v>
      </c>
      <c r="I582" s="21" t="s">
        <v>27</v>
      </c>
      <c r="J582" s="33" t="s">
        <v>348</v>
      </c>
      <c r="K582" s="24">
        <v>19</v>
      </c>
      <c r="M582" s="25" t="str">
        <f>IF(I582="","",IF(I582="인문",성적입력!$C$8,성적입력!$C$9))</f>
        <v>A</v>
      </c>
      <c r="N582" s="26">
        <f>성적입력!$C$15</f>
        <v>3</v>
      </c>
      <c r="P582" s="27" t="str">
        <f t="shared" si="27"/>
        <v>상향</v>
      </c>
      <c r="R582" s="26">
        <f t="array" ref="R582">IFERROR(IF(OR(J582="",M582="",F582=""),"",IF(F582="학생부종합",INDEX(종합배치표!$C:$Q,MATCH(J582,종합배치표!$B:$B,0),(MATCH(M582,{"A","B","C","D","E"},0)-1)*3+1),INDEX(교과배치표!$C:$Q,MATCH(J582,교과배치표!$B:$B,0),(MATCH(M582,{"A","B","C","D","E"},0)-1)*3+1))),"")</f>
        <v>0</v>
      </c>
      <c r="S582" s="26">
        <f t="array" ref="S582">IFERROR(IF(OR(J582="",M582="",F582=""),"",IF(F582="학생부종합",INDEX(종합배치표!$C:$Q,MATCH(J582,종합배치표!$B:$B,0),(MATCH(M582,{"A","B","C","D","E"},0)-1)*3+2),INDEX(교과배치표!$C:$Q,MATCH(J582,교과배치표!$B:$B,0),(MATCH(M582,{"A","B","C","D","E"},0)-1)*3+2))),"")</f>
        <v>0</v>
      </c>
      <c r="T582" s="26">
        <f t="array" ref="T582">IFERROR(IF(OR(J582="",M582="",F582=""),"",IF(F582="학생부종합",INDEX(종합배치표!$C:$Q,MATCH(J582,종합배치표!$B:$B,0),(MATCH(M582,{"A","B","C","D","E"},0)-1)*3+3),INDEX(교과배치표!$C:$Q,MATCH(J582,교과배치표!$B:$B,0),(MATCH(M582,{"A","B","C","D","E"},0)-1)*3+3))),"")</f>
        <v>0</v>
      </c>
      <c r="V582" s="140">
        <f t="shared" si="28"/>
        <v>2.7</v>
      </c>
      <c r="W582" s="141" t="str">
        <f t="shared" si="29"/>
        <v>상향</v>
      </c>
    </row>
    <row r="583" spans="2:23" ht="14.25" customHeight="1">
      <c r="B583" s="20">
        <v>3618</v>
      </c>
      <c r="C583" s="21" t="s">
        <v>22</v>
      </c>
      <c r="D583" s="21" t="s">
        <v>22</v>
      </c>
      <c r="E583" s="21" t="s">
        <v>321</v>
      </c>
      <c r="F583" s="21" t="s">
        <v>68</v>
      </c>
      <c r="G583" s="21" t="s">
        <v>322</v>
      </c>
      <c r="H583" s="21" t="s">
        <v>349</v>
      </c>
      <c r="I583" s="21" t="s">
        <v>60</v>
      </c>
      <c r="J583" s="31" t="s">
        <v>350</v>
      </c>
      <c r="K583" s="40">
        <v>21</v>
      </c>
      <c r="M583" s="25" t="str">
        <f>IF(I583="","",IF(I583="인문",성적입력!$C$8,성적입력!$C$9))</f>
        <v>A</v>
      </c>
      <c r="N583" s="26">
        <f>성적입력!$C$15</f>
        <v>3</v>
      </c>
      <c r="P583" s="27" t="str">
        <f t="shared" si="27"/>
        <v>상향</v>
      </c>
      <c r="R583" s="26">
        <f t="array" ref="R583">IFERROR(IF(OR(J583="",M583="",F583=""),"",IF(F583="학생부종합",INDEX(종합배치표!$C:$Q,MATCH(J583,종합배치표!$B:$B,0),(MATCH(M583,{"A","B","C","D","E"},0)-1)*3+1),INDEX(교과배치표!$C:$Q,MATCH(J583,교과배치표!$B:$B,0),(MATCH(M583,{"A","B","C","D","E"},0)-1)*3+1))),"")</f>
        <v>0</v>
      </c>
      <c r="S583" s="26">
        <f t="array" ref="S583">IFERROR(IF(OR(J583="",M583="",F583=""),"",IF(F583="학생부종합",INDEX(종합배치표!$C:$Q,MATCH(J583,종합배치표!$B:$B,0),(MATCH(M583,{"A","B","C","D","E"},0)-1)*3+2),INDEX(교과배치표!$C:$Q,MATCH(J583,교과배치표!$B:$B,0),(MATCH(M583,{"A","B","C","D","E"},0)-1)*3+2))),"")</f>
        <v>0</v>
      </c>
      <c r="T583" s="26">
        <f t="array" ref="T583">IFERROR(IF(OR(J583="",M583="",F583=""),"",IF(F583="학생부종합",INDEX(종합배치표!$C:$Q,MATCH(J583,종합배치표!$B:$B,0),(MATCH(M583,{"A","B","C","D","E"},0)-1)*3+3),INDEX(교과배치표!$C:$Q,MATCH(J583,교과배치표!$B:$B,0),(MATCH(M583,{"A","B","C","D","E"},0)-1)*3+3))),"")</f>
        <v>0</v>
      </c>
      <c r="V583" s="140">
        <f t="shared" si="28"/>
        <v>2.7</v>
      </c>
      <c r="W583" s="141" t="str">
        <f t="shared" si="29"/>
        <v>상향</v>
      </c>
    </row>
    <row r="584" spans="2:23" ht="14.25" customHeight="1">
      <c r="B584" s="20">
        <v>3595</v>
      </c>
      <c r="C584" s="21" t="s">
        <v>351</v>
      </c>
      <c r="D584" s="21" t="s">
        <v>351</v>
      </c>
      <c r="E584" s="21" t="s">
        <v>321</v>
      </c>
      <c r="F584" s="21" t="s">
        <v>24</v>
      </c>
      <c r="G584" s="21" t="s">
        <v>352</v>
      </c>
      <c r="H584" s="21" t="s">
        <v>353</v>
      </c>
      <c r="I584" s="21" t="s">
        <v>27</v>
      </c>
      <c r="J584" s="123" t="s">
        <v>354</v>
      </c>
      <c r="K584" s="39" t="s">
        <v>355</v>
      </c>
      <c r="M584" s="25" t="str">
        <f>IF(I584="","",IF(I584="인문",성적입력!$C$8,성적입력!$C$9))</f>
        <v>A</v>
      </c>
      <c r="N584" s="26">
        <f>성적입력!$C$15</f>
        <v>3</v>
      </c>
      <c r="P584" s="27" t="str">
        <f t="shared" si="27"/>
        <v>적정</v>
      </c>
      <c r="R584" s="26">
        <f t="array" ref="R584">IFERROR(IF(OR(J584="",M584="",F584=""),"",IF(F584="학생부종합",INDEX(종합배치표!$C:$Q,MATCH(J584,종합배치표!$B:$B,0),(MATCH(M584,{"A","B","C","D","E"},0)-1)*3+1),INDEX(교과배치표!$C:$Q,MATCH(J584,교과배치표!$B:$B,0),(MATCH(M584,{"A","B","C","D","E"},0)-1)*3+1))),"")</f>
        <v>3.4</v>
      </c>
      <c r="S584" s="26">
        <f t="array" ref="S584">IFERROR(IF(OR(J584="",M584="",F584=""),"",IF(F584="학생부종합",INDEX(종합배치표!$C:$Q,MATCH(J584,종합배치표!$B:$B,0),(MATCH(M584,{"A","B","C","D","E"},0)-1)*3+2),INDEX(교과배치표!$C:$Q,MATCH(J584,교과배치표!$B:$B,0),(MATCH(M584,{"A","B","C","D","E"},0)-1)*3+2))),"")</f>
        <v>3</v>
      </c>
      <c r="T584" s="26">
        <f t="array" ref="T584">IFERROR(IF(OR(J584="",M584="",F584=""),"",IF(F584="학생부종합",INDEX(종합배치표!$C:$Q,MATCH(J584,종합배치표!$B:$B,0),(MATCH(M584,{"A","B","C","D","E"},0)-1)*3+3),INDEX(교과배치표!$C:$Q,MATCH(J584,교과배치표!$B:$B,0),(MATCH(M584,{"A","B","C","D","E"},0)-1)*3+3))),"")</f>
        <v>2.7</v>
      </c>
      <c r="V584" s="140">
        <f t="shared" si="28"/>
        <v>2.7</v>
      </c>
      <c r="W584" s="141" t="str">
        <f t="shared" si="29"/>
        <v>안정</v>
      </c>
    </row>
    <row r="585" spans="2:23" ht="14.25" customHeight="1">
      <c r="B585" s="20">
        <v>3524</v>
      </c>
      <c r="C585" s="21" t="s">
        <v>22</v>
      </c>
      <c r="D585" s="21" t="s">
        <v>22</v>
      </c>
      <c r="E585" s="21" t="s">
        <v>321</v>
      </c>
      <c r="F585" s="21" t="s">
        <v>24</v>
      </c>
      <c r="G585" s="21" t="s">
        <v>352</v>
      </c>
      <c r="H585" s="21" t="s">
        <v>356</v>
      </c>
      <c r="I585" s="21" t="s">
        <v>27</v>
      </c>
      <c r="J585" s="33" t="s">
        <v>357</v>
      </c>
      <c r="K585" s="24">
        <v>10</v>
      </c>
      <c r="M585" s="25" t="str">
        <f>IF(I585="","",IF(I585="인문",성적입력!$C$8,성적입력!$C$9))</f>
        <v>A</v>
      </c>
      <c r="N585" s="26">
        <f>성적입력!$C$15</f>
        <v>3</v>
      </c>
      <c r="P585" s="27" t="str">
        <f t="shared" si="27"/>
        <v>적정</v>
      </c>
      <c r="R585" s="26">
        <f t="array" ref="R585">IFERROR(IF(OR(J585="",M585="",F585=""),"",IF(F585="학생부종합",INDEX(종합배치표!$C:$Q,MATCH(J585,종합배치표!$B:$B,0),(MATCH(M585,{"A","B","C","D","E"},0)-1)*3+1),INDEX(교과배치표!$C:$Q,MATCH(J585,교과배치표!$B:$B,0),(MATCH(M585,{"A","B","C","D","E"},0)-1)*3+1))),"")</f>
        <v>3.5</v>
      </c>
      <c r="S585" s="26">
        <f t="array" ref="S585">IFERROR(IF(OR(J585="",M585="",F585=""),"",IF(F585="학생부종합",INDEX(종합배치표!$C:$Q,MATCH(J585,종합배치표!$B:$B,0),(MATCH(M585,{"A","B","C","D","E"},0)-1)*3+2),INDEX(교과배치표!$C:$Q,MATCH(J585,교과배치표!$B:$B,0),(MATCH(M585,{"A","B","C","D","E"},0)-1)*3+2))),"")</f>
        <v>3.1</v>
      </c>
      <c r="T585" s="26">
        <f t="array" ref="T585">IFERROR(IF(OR(J585="",M585="",F585=""),"",IF(F585="학생부종합",INDEX(종합배치표!$C:$Q,MATCH(J585,종합배치표!$B:$B,0),(MATCH(M585,{"A","B","C","D","E"},0)-1)*3+3),INDEX(교과배치표!$C:$Q,MATCH(J585,교과배치표!$B:$B,0),(MATCH(M585,{"A","B","C","D","E"},0)-1)*3+3))),"")</f>
        <v>2.8000000000000003</v>
      </c>
      <c r="V585" s="140">
        <f t="shared" si="28"/>
        <v>2.7</v>
      </c>
      <c r="W585" s="141" t="str">
        <f t="shared" si="29"/>
        <v>안정</v>
      </c>
    </row>
    <row r="586" spans="2:23" ht="14.25" customHeight="1">
      <c r="B586" s="20">
        <v>3581</v>
      </c>
      <c r="C586" s="21" t="s">
        <v>22</v>
      </c>
      <c r="D586" s="21" t="s">
        <v>22</v>
      </c>
      <c r="E586" s="21" t="s">
        <v>321</v>
      </c>
      <c r="F586" s="21" t="s">
        <v>24</v>
      </c>
      <c r="G586" s="21" t="s">
        <v>352</v>
      </c>
      <c r="H586" s="21" t="s">
        <v>358</v>
      </c>
      <c r="I586" s="21" t="s">
        <v>27</v>
      </c>
      <c r="J586" s="33" t="s">
        <v>357</v>
      </c>
      <c r="K586" s="24">
        <v>20</v>
      </c>
      <c r="M586" s="25" t="str">
        <f>IF(I586="","",IF(I586="인문",성적입력!$C$8,성적입력!$C$9))</f>
        <v>A</v>
      </c>
      <c r="N586" s="26">
        <f>성적입력!$C$15</f>
        <v>3</v>
      </c>
      <c r="P586" s="27" t="str">
        <f t="shared" si="27"/>
        <v>적정</v>
      </c>
      <c r="R586" s="26">
        <f t="array" ref="R586">IFERROR(IF(OR(J586="",M586="",F586=""),"",IF(F586="학생부종합",INDEX(종합배치표!$C:$Q,MATCH(J586,종합배치표!$B:$B,0),(MATCH(M586,{"A","B","C","D","E"},0)-1)*3+1),INDEX(교과배치표!$C:$Q,MATCH(J586,교과배치표!$B:$B,0),(MATCH(M586,{"A","B","C","D","E"},0)-1)*3+1))),"")</f>
        <v>3.5</v>
      </c>
      <c r="S586" s="26">
        <f t="array" ref="S586">IFERROR(IF(OR(J586="",M586="",F586=""),"",IF(F586="학생부종합",INDEX(종합배치표!$C:$Q,MATCH(J586,종합배치표!$B:$B,0),(MATCH(M586,{"A","B","C","D","E"},0)-1)*3+2),INDEX(교과배치표!$C:$Q,MATCH(J586,교과배치표!$B:$B,0),(MATCH(M586,{"A","B","C","D","E"},0)-1)*3+2))),"")</f>
        <v>3.1</v>
      </c>
      <c r="T586" s="26">
        <f t="array" ref="T586">IFERROR(IF(OR(J586="",M586="",F586=""),"",IF(F586="학생부종합",INDEX(종합배치표!$C:$Q,MATCH(J586,종합배치표!$B:$B,0),(MATCH(M586,{"A","B","C","D","E"},0)-1)*3+3),INDEX(교과배치표!$C:$Q,MATCH(J586,교과배치표!$B:$B,0),(MATCH(M586,{"A","B","C","D","E"},0)-1)*3+3))),"")</f>
        <v>2.8000000000000003</v>
      </c>
      <c r="V586" s="140">
        <f t="shared" si="28"/>
        <v>2.7</v>
      </c>
      <c r="W586" s="141" t="str">
        <f t="shared" si="29"/>
        <v>안정</v>
      </c>
    </row>
    <row r="587" spans="2:23" ht="14.25" customHeight="1">
      <c r="B587" s="20">
        <v>3588</v>
      </c>
      <c r="C587" s="21" t="s">
        <v>22</v>
      </c>
      <c r="D587" s="21" t="s">
        <v>22</v>
      </c>
      <c r="E587" s="21" t="s">
        <v>321</v>
      </c>
      <c r="F587" s="21" t="s">
        <v>24</v>
      </c>
      <c r="G587" s="21" t="s">
        <v>352</v>
      </c>
      <c r="H587" s="21" t="s">
        <v>359</v>
      </c>
      <c r="I587" s="21" t="s">
        <v>27</v>
      </c>
      <c r="J587" s="33" t="s">
        <v>357</v>
      </c>
      <c r="K587" s="24">
        <v>30</v>
      </c>
      <c r="M587" s="25" t="str">
        <f>IF(I587="","",IF(I587="인문",성적입력!$C$8,성적입력!$C$9))</f>
        <v>A</v>
      </c>
      <c r="N587" s="26">
        <f>성적입력!$C$15</f>
        <v>3</v>
      </c>
      <c r="P587" s="27" t="str">
        <f t="shared" si="27"/>
        <v>적정</v>
      </c>
      <c r="R587" s="26">
        <f t="array" ref="R587">IFERROR(IF(OR(J587="",M587="",F587=""),"",IF(F587="학생부종합",INDEX(종합배치표!$C:$Q,MATCH(J587,종합배치표!$B:$B,0),(MATCH(M587,{"A","B","C","D","E"},0)-1)*3+1),INDEX(교과배치표!$C:$Q,MATCH(J587,교과배치표!$B:$B,0),(MATCH(M587,{"A","B","C","D","E"},0)-1)*3+1))),"")</f>
        <v>3.5</v>
      </c>
      <c r="S587" s="26">
        <f t="array" ref="S587">IFERROR(IF(OR(J587="",M587="",F587=""),"",IF(F587="학생부종합",INDEX(종합배치표!$C:$Q,MATCH(J587,종합배치표!$B:$B,0),(MATCH(M587,{"A","B","C","D","E"},0)-1)*3+2),INDEX(교과배치표!$C:$Q,MATCH(J587,교과배치표!$B:$B,0),(MATCH(M587,{"A","B","C","D","E"},0)-1)*3+2))),"")</f>
        <v>3.1</v>
      </c>
      <c r="T587" s="26">
        <f t="array" ref="T587">IFERROR(IF(OR(J587="",M587="",F587=""),"",IF(F587="학생부종합",INDEX(종합배치표!$C:$Q,MATCH(J587,종합배치표!$B:$B,0),(MATCH(M587,{"A","B","C","D","E"},0)-1)*3+3),INDEX(교과배치표!$C:$Q,MATCH(J587,교과배치표!$B:$B,0),(MATCH(M587,{"A","B","C","D","E"},0)-1)*3+3))),"")</f>
        <v>2.8000000000000003</v>
      </c>
      <c r="V587" s="140">
        <f t="shared" si="28"/>
        <v>2.7</v>
      </c>
      <c r="W587" s="141" t="str">
        <f t="shared" si="29"/>
        <v>안정</v>
      </c>
    </row>
    <row r="588" spans="2:23" ht="14.25" customHeight="1">
      <c r="B588" s="20">
        <v>3586</v>
      </c>
      <c r="C588" s="21" t="s">
        <v>22</v>
      </c>
      <c r="D588" s="21" t="s">
        <v>22</v>
      </c>
      <c r="E588" s="21" t="s">
        <v>321</v>
      </c>
      <c r="F588" s="21" t="s">
        <v>24</v>
      </c>
      <c r="G588" s="21" t="s">
        <v>352</v>
      </c>
      <c r="H588" s="21" t="s">
        <v>360</v>
      </c>
      <c r="I588" s="21" t="s">
        <v>60</v>
      </c>
      <c r="J588" s="123" t="s">
        <v>361</v>
      </c>
      <c r="K588" s="40">
        <v>5</v>
      </c>
      <c r="M588" s="25" t="str">
        <f>IF(I588="","",IF(I588="인문",성적입력!$C$8,성적입력!$C$9))</f>
        <v>A</v>
      </c>
      <c r="N588" s="26">
        <f>성적입력!$C$15</f>
        <v>3</v>
      </c>
      <c r="P588" s="27" t="str">
        <f t="shared" si="27"/>
        <v>안정</v>
      </c>
      <c r="R588" s="26">
        <f t="array" ref="R588">IFERROR(IF(OR(J588="",M588="",F588=""),"",IF(F588="학생부종합",INDEX(종합배치표!$C:$Q,MATCH(J588,종합배치표!$B:$B,0),(MATCH(M588,{"A","B","C","D","E"},0)-1)*3+1),INDEX(교과배치표!$C:$Q,MATCH(J588,교과배치표!$B:$B,0),(MATCH(M588,{"A","B","C","D","E"},0)-1)*3+1))),"")</f>
        <v>3.75</v>
      </c>
      <c r="S588" s="26">
        <f t="array" ref="S588">IFERROR(IF(OR(J588="",M588="",F588=""),"",IF(F588="학생부종합",INDEX(종합배치표!$C:$Q,MATCH(J588,종합배치표!$B:$B,0),(MATCH(M588,{"A","B","C","D","E"},0)-1)*3+2),INDEX(교과배치표!$C:$Q,MATCH(J588,교과배치표!$B:$B,0),(MATCH(M588,{"A","B","C","D","E"},0)-1)*3+2))),"")</f>
        <v>3.35</v>
      </c>
      <c r="T588" s="26">
        <f t="array" ref="T588">IFERROR(IF(OR(J588="",M588="",F588=""),"",IF(F588="학생부종합",INDEX(종합배치표!$C:$Q,MATCH(J588,종합배치표!$B:$B,0),(MATCH(M588,{"A","B","C","D","E"},0)-1)*3+3),INDEX(교과배치표!$C:$Q,MATCH(J588,교과배치표!$B:$B,0),(MATCH(M588,{"A","B","C","D","E"},0)-1)*3+3))),"")</f>
        <v>3.0500000000000003</v>
      </c>
      <c r="V588" s="140">
        <f t="shared" si="28"/>
        <v>2.7</v>
      </c>
      <c r="W588" s="141" t="str">
        <f t="shared" si="29"/>
        <v>안정</v>
      </c>
    </row>
    <row r="589" spans="2:23" ht="14.25" customHeight="1">
      <c r="B589" s="20">
        <v>3594</v>
      </c>
      <c r="C589" s="21" t="s">
        <v>351</v>
      </c>
      <c r="D589" s="21" t="s">
        <v>351</v>
      </c>
      <c r="E589" s="21" t="s">
        <v>321</v>
      </c>
      <c r="F589" s="21" t="s">
        <v>24</v>
      </c>
      <c r="G589" s="21" t="s">
        <v>352</v>
      </c>
      <c r="H589" s="21" t="s">
        <v>362</v>
      </c>
      <c r="I589" s="21" t="s">
        <v>60</v>
      </c>
      <c r="J589" s="123" t="s">
        <v>361</v>
      </c>
      <c r="K589" s="41" t="s">
        <v>363</v>
      </c>
      <c r="M589" s="25" t="str">
        <f>IF(I589="","",IF(I589="인문",성적입력!$C$8,성적입력!$C$9))</f>
        <v>A</v>
      </c>
      <c r="N589" s="26">
        <f>성적입력!$C$15</f>
        <v>3</v>
      </c>
      <c r="P589" s="27" t="str">
        <f t="shared" si="27"/>
        <v>안정</v>
      </c>
      <c r="R589" s="26">
        <f t="array" ref="R589">IFERROR(IF(OR(J589="",M589="",F589=""),"",IF(F589="학생부종합",INDEX(종합배치표!$C:$Q,MATCH(J589,종합배치표!$B:$B,0),(MATCH(M589,{"A","B","C","D","E"},0)-1)*3+1),INDEX(교과배치표!$C:$Q,MATCH(J589,교과배치표!$B:$B,0),(MATCH(M589,{"A","B","C","D","E"},0)-1)*3+1))),"")</f>
        <v>3.75</v>
      </c>
      <c r="S589" s="26">
        <f t="array" ref="S589">IFERROR(IF(OR(J589="",M589="",F589=""),"",IF(F589="학생부종합",INDEX(종합배치표!$C:$Q,MATCH(J589,종합배치표!$B:$B,0),(MATCH(M589,{"A","B","C","D","E"},0)-1)*3+2),INDEX(교과배치표!$C:$Q,MATCH(J589,교과배치표!$B:$B,0),(MATCH(M589,{"A","B","C","D","E"},0)-1)*3+2))),"")</f>
        <v>3.35</v>
      </c>
      <c r="T589" s="26">
        <f t="array" ref="T589">IFERROR(IF(OR(J589="",M589="",F589=""),"",IF(F589="학생부종합",INDEX(종합배치표!$C:$Q,MATCH(J589,종합배치표!$B:$B,0),(MATCH(M589,{"A","B","C","D","E"},0)-1)*3+3),INDEX(교과배치표!$C:$Q,MATCH(J589,교과배치표!$B:$B,0),(MATCH(M589,{"A","B","C","D","E"},0)-1)*3+3))),"")</f>
        <v>3.0500000000000003</v>
      </c>
      <c r="V589" s="140">
        <f t="shared" si="28"/>
        <v>2.7</v>
      </c>
      <c r="W589" s="141" t="str">
        <f t="shared" si="29"/>
        <v>안정</v>
      </c>
    </row>
    <row r="590" spans="2:23" ht="14.25" customHeight="1">
      <c r="B590" s="20">
        <v>3517</v>
      </c>
      <c r="C590" s="21" t="s">
        <v>22</v>
      </c>
      <c r="D590" s="21" t="s">
        <v>22</v>
      </c>
      <c r="E590" s="21" t="s">
        <v>321</v>
      </c>
      <c r="F590" s="21" t="s">
        <v>24</v>
      </c>
      <c r="G590" s="21" t="s">
        <v>336</v>
      </c>
      <c r="H590" s="21" t="s">
        <v>71</v>
      </c>
      <c r="I590" s="21" t="s">
        <v>27</v>
      </c>
      <c r="J590" s="33" t="s">
        <v>364</v>
      </c>
      <c r="K590" s="24">
        <v>38</v>
      </c>
      <c r="M590" s="25" t="str">
        <f>IF(I590="","",IF(I590="인문",성적입력!$C$8,성적입력!$C$9))</f>
        <v>A</v>
      </c>
      <c r="N590" s="26">
        <f>성적입력!$C$15</f>
        <v>3</v>
      </c>
      <c r="P590" s="27" t="str">
        <f t="shared" si="27"/>
        <v>상향</v>
      </c>
      <c r="R590" s="26">
        <f t="array" ref="R590">IFERROR(IF(OR(J590="",M590="",F590=""),"",IF(F590="학생부종합",INDEX(종합배치표!$C:$Q,MATCH(J590,종합배치표!$B:$B,0),(MATCH(M590,{"A","B","C","D","E"},0)-1)*3+1),INDEX(교과배치표!$C:$Q,MATCH(J590,교과배치표!$B:$B,0),(MATCH(M590,{"A","B","C","D","E"},0)-1)*3+1))),"")</f>
        <v>2.5999999999999996</v>
      </c>
      <c r="S590" s="26">
        <f t="array" ref="S590">IFERROR(IF(OR(J590="",M590="",F590=""),"",IF(F590="학생부종합",INDEX(종합배치표!$C:$Q,MATCH(J590,종합배치표!$B:$B,0),(MATCH(M590,{"A","B","C","D","E"},0)-1)*3+2),INDEX(교과배치표!$C:$Q,MATCH(J590,교과배치표!$B:$B,0),(MATCH(M590,{"A","B","C","D","E"},0)-1)*3+2))),"")</f>
        <v>2.1999999999999997</v>
      </c>
      <c r="T590" s="26">
        <f t="array" ref="T590">IFERROR(IF(OR(J590="",M590="",F590=""),"",IF(F590="학생부종합",INDEX(종합배치표!$C:$Q,MATCH(J590,종합배치표!$B:$B,0),(MATCH(M590,{"A","B","C","D","E"},0)-1)*3+3),INDEX(교과배치표!$C:$Q,MATCH(J590,교과배치표!$B:$B,0),(MATCH(M590,{"A","B","C","D","E"},0)-1)*3+3))),"")</f>
        <v>1.8999999999999997</v>
      </c>
      <c r="V590" s="140">
        <f t="shared" si="28"/>
        <v>2.7</v>
      </c>
      <c r="W590" s="141" t="str">
        <f t="shared" si="29"/>
        <v>상향</v>
      </c>
    </row>
    <row r="591" spans="2:23" ht="14.25" customHeight="1">
      <c r="B591" s="20">
        <v>3519</v>
      </c>
      <c r="C591" s="21" t="s">
        <v>22</v>
      </c>
      <c r="D591" s="21" t="s">
        <v>22</v>
      </c>
      <c r="E591" s="21" t="s">
        <v>321</v>
      </c>
      <c r="F591" s="21" t="s">
        <v>24</v>
      </c>
      <c r="G591" s="21" t="s">
        <v>336</v>
      </c>
      <c r="H591" s="21" t="s">
        <v>223</v>
      </c>
      <c r="I591" s="21" t="s">
        <v>27</v>
      </c>
      <c r="J591" s="33" t="s">
        <v>364</v>
      </c>
      <c r="K591" s="24">
        <v>32</v>
      </c>
      <c r="M591" s="25" t="str">
        <f>IF(I591="","",IF(I591="인문",성적입력!$C$8,성적입력!$C$9))</f>
        <v>A</v>
      </c>
      <c r="N591" s="26">
        <f>성적입력!$C$15</f>
        <v>3</v>
      </c>
      <c r="P591" s="27" t="str">
        <f t="shared" si="27"/>
        <v>상향</v>
      </c>
      <c r="R591" s="26">
        <f t="array" ref="R591">IFERROR(IF(OR(J591="",M591="",F591=""),"",IF(F591="학생부종합",INDEX(종합배치표!$C:$Q,MATCH(J591,종합배치표!$B:$B,0),(MATCH(M591,{"A","B","C","D","E"},0)-1)*3+1),INDEX(교과배치표!$C:$Q,MATCH(J591,교과배치표!$B:$B,0),(MATCH(M591,{"A","B","C","D","E"},0)-1)*3+1))),"")</f>
        <v>2.5999999999999996</v>
      </c>
      <c r="S591" s="26">
        <f t="array" ref="S591">IFERROR(IF(OR(J591="",M591="",F591=""),"",IF(F591="학생부종합",INDEX(종합배치표!$C:$Q,MATCH(J591,종합배치표!$B:$B,0),(MATCH(M591,{"A","B","C","D","E"},0)-1)*3+2),INDEX(교과배치표!$C:$Q,MATCH(J591,교과배치표!$B:$B,0),(MATCH(M591,{"A","B","C","D","E"},0)-1)*3+2))),"")</f>
        <v>2.1999999999999997</v>
      </c>
      <c r="T591" s="26">
        <f t="array" ref="T591">IFERROR(IF(OR(J591="",M591="",F591=""),"",IF(F591="학생부종합",INDEX(종합배치표!$C:$Q,MATCH(J591,종합배치표!$B:$B,0),(MATCH(M591,{"A","B","C","D","E"},0)-1)*3+3),INDEX(교과배치표!$C:$Q,MATCH(J591,교과배치표!$B:$B,0),(MATCH(M591,{"A","B","C","D","E"},0)-1)*3+3))),"")</f>
        <v>1.8999999999999997</v>
      </c>
      <c r="V591" s="140">
        <f t="shared" si="28"/>
        <v>2.7</v>
      </c>
      <c r="W591" s="141" t="str">
        <f t="shared" si="29"/>
        <v>상향</v>
      </c>
    </row>
    <row r="592" spans="2:23" ht="14.25" customHeight="1">
      <c r="B592" s="20">
        <v>3578</v>
      </c>
      <c r="C592" s="21" t="s">
        <v>22</v>
      </c>
      <c r="D592" s="21" t="s">
        <v>22</v>
      </c>
      <c r="E592" s="21" t="s">
        <v>321</v>
      </c>
      <c r="F592" s="21" t="s">
        <v>24</v>
      </c>
      <c r="G592" s="21" t="s">
        <v>336</v>
      </c>
      <c r="H592" s="21" t="s">
        <v>212</v>
      </c>
      <c r="I592" s="21" t="s">
        <v>27</v>
      </c>
      <c r="J592" s="33" t="s">
        <v>364</v>
      </c>
      <c r="K592" s="24">
        <v>8</v>
      </c>
      <c r="M592" s="25" t="str">
        <f>IF(I592="","",IF(I592="인문",성적입력!$C$8,성적입력!$C$9))</f>
        <v>A</v>
      </c>
      <c r="N592" s="26">
        <f>성적입력!$C$15</f>
        <v>3</v>
      </c>
      <c r="P592" s="27" t="str">
        <f t="shared" si="27"/>
        <v>상향</v>
      </c>
      <c r="R592" s="26">
        <f t="array" ref="R592">IFERROR(IF(OR(J592="",M592="",F592=""),"",IF(F592="학생부종합",INDEX(종합배치표!$C:$Q,MATCH(J592,종합배치표!$B:$B,0),(MATCH(M592,{"A","B","C","D","E"},0)-1)*3+1),INDEX(교과배치표!$C:$Q,MATCH(J592,교과배치표!$B:$B,0),(MATCH(M592,{"A","B","C","D","E"},0)-1)*3+1))),"")</f>
        <v>2.5999999999999996</v>
      </c>
      <c r="S592" s="26">
        <f t="array" ref="S592">IFERROR(IF(OR(J592="",M592="",F592=""),"",IF(F592="학생부종합",INDEX(종합배치표!$C:$Q,MATCH(J592,종합배치표!$B:$B,0),(MATCH(M592,{"A","B","C","D","E"},0)-1)*3+2),INDEX(교과배치표!$C:$Q,MATCH(J592,교과배치표!$B:$B,0),(MATCH(M592,{"A","B","C","D","E"},0)-1)*3+2))),"")</f>
        <v>2.1999999999999997</v>
      </c>
      <c r="T592" s="26">
        <f t="array" ref="T592">IFERROR(IF(OR(J592="",M592="",F592=""),"",IF(F592="학생부종합",INDEX(종합배치표!$C:$Q,MATCH(J592,종합배치표!$B:$B,0),(MATCH(M592,{"A","B","C","D","E"},0)-1)*3+3),INDEX(교과배치표!$C:$Q,MATCH(J592,교과배치표!$B:$B,0),(MATCH(M592,{"A","B","C","D","E"},0)-1)*3+3))),"")</f>
        <v>1.8999999999999997</v>
      </c>
      <c r="V592" s="140">
        <f t="shared" si="28"/>
        <v>2.7</v>
      </c>
      <c r="W592" s="141" t="str">
        <f t="shared" si="29"/>
        <v>상향</v>
      </c>
    </row>
    <row r="593" spans="2:23" ht="14.25" customHeight="1">
      <c r="B593" s="20">
        <v>3591</v>
      </c>
      <c r="C593" s="21" t="s">
        <v>22</v>
      </c>
      <c r="D593" s="21" t="s">
        <v>22</v>
      </c>
      <c r="E593" s="21" t="s">
        <v>321</v>
      </c>
      <c r="F593" s="21" t="s">
        <v>24</v>
      </c>
      <c r="G593" s="21" t="s">
        <v>336</v>
      </c>
      <c r="H593" s="21" t="s">
        <v>324</v>
      </c>
      <c r="I593" s="21" t="s">
        <v>27</v>
      </c>
      <c r="J593" s="33" t="s">
        <v>364</v>
      </c>
      <c r="K593" s="24">
        <v>8</v>
      </c>
      <c r="M593" s="25" t="str">
        <f>IF(I593="","",IF(I593="인문",성적입력!$C$8,성적입력!$C$9))</f>
        <v>A</v>
      </c>
      <c r="N593" s="26">
        <f>성적입력!$C$15</f>
        <v>3</v>
      </c>
      <c r="P593" s="27" t="str">
        <f t="shared" si="27"/>
        <v>상향</v>
      </c>
      <c r="R593" s="26">
        <f t="array" ref="R593">IFERROR(IF(OR(J593="",M593="",F593=""),"",IF(F593="학생부종합",INDEX(종합배치표!$C:$Q,MATCH(J593,종합배치표!$B:$B,0),(MATCH(M593,{"A","B","C","D","E"},0)-1)*3+1),INDEX(교과배치표!$C:$Q,MATCH(J593,교과배치표!$B:$B,0),(MATCH(M593,{"A","B","C","D","E"},0)-1)*3+1))),"")</f>
        <v>2.5999999999999996</v>
      </c>
      <c r="S593" s="26">
        <f t="array" ref="S593">IFERROR(IF(OR(J593="",M593="",F593=""),"",IF(F593="학생부종합",INDEX(종합배치표!$C:$Q,MATCH(J593,종합배치표!$B:$B,0),(MATCH(M593,{"A","B","C","D","E"},0)-1)*3+2),INDEX(교과배치표!$C:$Q,MATCH(J593,교과배치표!$B:$B,0),(MATCH(M593,{"A","B","C","D","E"},0)-1)*3+2))),"")</f>
        <v>2.1999999999999997</v>
      </c>
      <c r="T593" s="26">
        <f t="array" ref="T593">IFERROR(IF(OR(J593="",M593="",F593=""),"",IF(F593="학생부종합",INDEX(종합배치표!$C:$Q,MATCH(J593,종합배치표!$B:$B,0),(MATCH(M593,{"A","B","C","D","E"},0)-1)*3+3),INDEX(교과배치표!$C:$Q,MATCH(J593,교과배치표!$B:$B,0),(MATCH(M593,{"A","B","C","D","E"},0)-1)*3+3))),"")</f>
        <v>1.8999999999999997</v>
      </c>
      <c r="V593" s="140">
        <f t="shared" si="28"/>
        <v>2.7</v>
      </c>
      <c r="W593" s="141" t="str">
        <f t="shared" si="29"/>
        <v>상향</v>
      </c>
    </row>
    <row r="594" spans="2:23" ht="14.25" customHeight="1">
      <c r="B594" s="20">
        <v>3597</v>
      </c>
      <c r="C594" s="21" t="s">
        <v>22</v>
      </c>
      <c r="D594" s="21" t="s">
        <v>22</v>
      </c>
      <c r="E594" s="21" t="s">
        <v>321</v>
      </c>
      <c r="F594" s="21" t="s">
        <v>24</v>
      </c>
      <c r="G594" s="21" t="s">
        <v>336</v>
      </c>
      <c r="H594" s="21" t="s">
        <v>100</v>
      </c>
      <c r="I594" s="21" t="s">
        <v>27</v>
      </c>
      <c r="J594" s="33" t="s">
        <v>364</v>
      </c>
      <c r="K594" s="24">
        <v>11</v>
      </c>
      <c r="M594" s="25" t="str">
        <f>IF(I594="","",IF(I594="인문",성적입력!$C$8,성적입력!$C$9))</f>
        <v>A</v>
      </c>
      <c r="N594" s="26">
        <f>성적입력!$C$15</f>
        <v>3</v>
      </c>
      <c r="P594" s="27" t="str">
        <f t="shared" si="27"/>
        <v>상향</v>
      </c>
      <c r="R594" s="26">
        <f t="array" ref="R594">IFERROR(IF(OR(J594="",M594="",F594=""),"",IF(F594="학생부종합",INDEX(종합배치표!$C:$Q,MATCH(J594,종합배치표!$B:$B,0),(MATCH(M594,{"A","B","C","D","E"},0)-1)*3+1),INDEX(교과배치표!$C:$Q,MATCH(J594,교과배치표!$B:$B,0),(MATCH(M594,{"A","B","C","D","E"},0)-1)*3+1))),"")</f>
        <v>2.5999999999999996</v>
      </c>
      <c r="S594" s="26">
        <f t="array" ref="S594">IFERROR(IF(OR(J594="",M594="",F594=""),"",IF(F594="학생부종합",INDEX(종합배치표!$C:$Q,MATCH(J594,종합배치표!$B:$B,0),(MATCH(M594,{"A","B","C","D","E"},0)-1)*3+2),INDEX(교과배치표!$C:$Q,MATCH(J594,교과배치표!$B:$B,0),(MATCH(M594,{"A","B","C","D","E"},0)-1)*3+2))),"")</f>
        <v>2.1999999999999997</v>
      </c>
      <c r="T594" s="26">
        <f t="array" ref="T594">IFERROR(IF(OR(J594="",M594="",F594=""),"",IF(F594="학생부종합",INDEX(종합배치표!$C:$Q,MATCH(J594,종합배치표!$B:$B,0),(MATCH(M594,{"A","B","C","D","E"},0)-1)*3+3),INDEX(교과배치표!$C:$Q,MATCH(J594,교과배치표!$B:$B,0),(MATCH(M594,{"A","B","C","D","E"},0)-1)*3+3))),"")</f>
        <v>1.8999999999999997</v>
      </c>
      <c r="V594" s="140">
        <f t="shared" si="28"/>
        <v>2.7</v>
      </c>
      <c r="W594" s="141" t="str">
        <f t="shared" si="29"/>
        <v>상향</v>
      </c>
    </row>
    <row r="595" spans="2:23" ht="14.25" customHeight="1">
      <c r="B595" s="20">
        <v>3521</v>
      </c>
      <c r="C595" s="21" t="s">
        <v>22</v>
      </c>
      <c r="D595" s="21" t="s">
        <v>22</v>
      </c>
      <c r="E595" s="21" t="s">
        <v>321</v>
      </c>
      <c r="F595" s="21" t="s">
        <v>24</v>
      </c>
      <c r="G595" s="21" t="s">
        <v>336</v>
      </c>
      <c r="H595" s="21" t="s">
        <v>325</v>
      </c>
      <c r="I595" s="21" t="s">
        <v>27</v>
      </c>
      <c r="J595" s="33" t="s">
        <v>365</v>
      </c>
      <c r="K595" s="24">
        <v>12</v>
      </c>
      <c r="M595" s="25" t="str">
        <f>IF(I595="","",IF(I595="인문",성적입력!$C$8,성적입력!$C$9))</f>
        <v>A</v>
      </c>
      <c r="N595" s="26">
        <f>성적입력!$C$15</f>
        <v>3</v>
      </c>
      <c r="P595" s="27" t="str">
        <f t="shared" si="27"/>
        <v>상향</v>
      </c>
      <c r="R595" s="26">
        <f t="array" ref="R595">IFERROR(IF(OR(J595="",M595="",F595=""),"",IF(F595="학생부종합",INDEX(종합배치표!$C:$Q,MATCH(J595,종합배치표!$B:$B,0),(MATCH(M595,{"A","B","C","D","E"},0)-1)*3+1),INDEX(교과배치표!$C:$Q,MATCH(J595,교과배치표!$B:$B,0),(MATCH(M595,{"A","B","C","D","E"},0)-1)*3+1))),"")</f>
        <v>2.6999999999999997</v>
      </c>
      <c r="S595" s="26">
        <f t="array" ref="S595">IFERROR(IF(OR(J595="",M595="",F595=""),"",IF(F595="학생부종합",INDEX(종합배치표!$C:$Q,MATCH(J595,종합배치표!$B:$B,0),(MATCH(M595,{"A","B","C","D","E"},0)-1)*3+2),INDEX(교과배치표!$C:$Q,MATCH(J595,교과배치표!$B:$B,0),(MATCH(M595,{"A","B","C","D","E"},0)-1)*3+2))),"")</f>
        <v>2.2999999999999998</v>
      </c>
      <c r="T595" s="26">
        <f t="array" ref="T595">IFERROR(IF(OR(J595="",M595="",F595=""),"",IF(F595="학생부종합",INDEX(종합배치표!$C:$Q,MATCH(J595,종합배치표!$B:$B,0),(MATCH(M595,{"A","B","C","D","E"},0)-1)*3+3),INDEX(교과배치표!$C:$Q,MATCH(J595,교과배치표!$B:$B,0),(MATCH(M595,{"A","B","C","D","E"},0)-1)*3+3))),"")</f>
        <v>1.9999999999999998</v>
      </c>
      <c r="V595" s="140">
        <f t="shared" si="28"/>
        <v>2.7</v>
      </c>
      <c r="W595" s="141" t="str">
        <f t="shared" si="29"/>
        <v>소신</v>
      </c>
    </row>
    <row r="596" spans="2:23" ht="14.25" customHeight="1">
      <c r="B596" s="20">
        <v>3552</v>
      </c>
      <c r="C596" s="21" t="s">
        <v>22</v>
      </c>
      <c r="D596" s="21" t="s">
        <v>22</v>
      </c>
      <c r="E596" s="21" t="s">
        <v>321</v>
      </c>
      <c r="F596" s="21" t="s">
        <v>24</v>
      </c>
      <c r="G596" s="21" t="s">
        <v>336</v>
      </c>
      <c r="H596" s="21" t="s">
        <v>37</v>
      </c>
      <c r="I596" s="21" t="s">
        <v>27</v>
      </c>
      <c r="J596" s="33" t="s">
        <v>365</v>
      </c>
      <c r="K596" s="24">
        <v>8</v>
      </c>
      <c r="M596" s="25" t="str">
        <f>IF(I596="","",IF(I596="인문",성적입력!$C$8,성적입력!$C$9))</f>
        <v>A</v>
      </c>
      <c r="N596" s="26">
        <f>성적입력!$C$15</f>
        <v>3</v>
      </c>
      <c r="P596" s="27" t="str">
        <f t="shared" si="27"/>
        <v>상향</v>
      </c>
      <c r="R596" s="26">
        <f t="array" ref="R596">IFERROR(IF(OR(J596="",M596="",F596=""),"",IF(F596="학생부종합",INDEX(종합배치표!$C:$Q,MATCH(J596,종합배치표!$B:$B,0),(MATCH(M596,{"A","B","C","D","E"},0)-1)*3+1),INDEX(교과배치표!$C:$Q,MATCH(J596,교과배치표!$B:$B,0),(MATCH(M596,{"A","B","C","D","E"},0)-1)*3+1))),"")</f>
        <v>2.6999999999999997</v>
      </c>
      <c r="S596" s="26">
        <f t="array" ref="S596">IFERROR(IF(OR(J596="",M596="",F596=""),"",IF(F596="학생부종합",INDEX(종합배치표!$C:$Q,MATCH(J596,종합배치표!$B:$B,0),(MATCH(M596,{"A","B","C","D","E"},0)-1)*3+2),INDEX(교과배치표!$C:$Q,MATCH(J596,교과배치표!$B:$B,0),(MATCH(M596,{"A","B","C","D","E"},0)-1)*3+2))),"")</f>
        <v>2.2999999999999998</v>
      </c>
      <c r="T596" s="26">
        <f t="array" ref="T596">IFERROR(IF(OR(J596="",M596="",F596=""),"",IF(F596="학생부종합",INDEX(종합배치표!$C:$Q,MATCH(J596,종합배치표!$B:$B,0),(MATCH(M596,{"A","B","C","D","E"},0)-1)*3+3),INDEX(교과배치표!$C:$Q,MATCH(J596,교과배치표!$B:$B,0),(MATCH(M596,{"A","B","C","D","E"},0)-1)*3+3))),"")</f>
        <v>1.9999999999999998</v>
      </c>
      <c r="V596" s="140">
        <f t="shared" si="28"/>
        <v>2.7</v>
      </c>
      <c r="W596" s="141" t="str">
        <f t="shared" si="29"/>
        <v>소신</v>
      </c>
    </row>
    <row r="597" spans="2:23" ht="14.25" customHeight="1">
      <c r="B597" s="20">
        <v>3608</v>
      </c>
      <c r="C597" s="21" t="s">
        <v>22</v>
      </c>
      <c r="D597" s="21" t="s">
        <v>22</v>
      </c>
      <c r="E597" s="21" t="s">
        <v>321</v>
      </c>
      <c r="F597" s="21" t="s">
        <v>24</v>
      </c>
      <c r="G597" s="21" t="s">
        <v>336</v>
      </c>
      <c r="H597" s="21" t="s">
        <v>39</v>
      </c>
      <c r="I597" s="21" t="s">
        <v>27</v>
      </c>
      <c r="J597" s="33" t="s">
        <v>365</v>
      </c>
      <c r="K597" s="24">
        <v>16</v>
      </c>
      <c r="M597" s="25" t="str">
        <f>IF(I597="","",IF(I597="인문",성적입력!$C$8,성적입력!$C$9))</f>
        <v>A</v>
      </c>
      <c r="N597" s="26">
        <f>성적입력!$C$15</f>
        <v>3</v>
      </c>
      <c r="P597" s="27" t="str">
        <f t="shared" si="27"/>
        <v>상향</v>
      </c>
      <c r="R597" s="26">
        <f t="array" ref="R597">IFERROR(IF(OR(J597="",M597="",F597=""),"",IF(F597="학생부종합",INDEX(종합배치표!$C:$Q,MATCH(J597,종합배치표!$B:$B,0),(MATCH(M597,{"A","B","C","D","E"},0)-1)*3+1),INDEX(교과배치표!$C:$Q,MATCH(J597,교과배치표!$B:$B,0),(MATCH(M597,{"A","B","C","D","E"},0)-1)*3+1))),"")</f>
        <v>2.6999999999999997</v>
      </c>
      <c r="S597" s="26">
        <f t="array" ref="S597">IFERROR(IF(OR(J597="",M597="",F597=""),"",IF(F597="학생부종합",INDEX(종합배치표!$C:$Q,MATCH(J597,종합배치표!$B:$B,0),(MATCH(M597,{"A","B","C","D","E"},0)-1)*3+2),INDEX(교과배치표!$C:$Q,MATCH(J597,교과배치표!$B:$B,0),(MATCH(M597,{"A","B","C","D","E"},0)-1)*3+2))),"")</f>
        <v>2.2999999999999998</v>
      </c>
      <c r="T597" s="26">
        <f t="array" ref="T597">IFERROR(IF(OR(J597="",M597="",F597=""),"",IF(F597="학생부종합",INDEX(종합배치표!$C:$Q,MATCH(J597,종합배치표!$B:$B,0),(MATCH(M597,{"A","B","C","D","E"},0)-1)*3+3),INDEX(교과배치표!$C:$Q,MATCH(J597,교과배치표!$B:$B,0),(MATCH(M597,{"A","B","C","D","E"},0)-1)*3+3))),"")</f>
        <v>1.9999999999999998</v>
      </c>
      <c r="V597" s="140">
        <f t="shared" si="28"/>
        <v>2.7</v>
      </c>
      <c r="W597" s="141" t="str">
        <f t="shared" si="29"/>
        <v>소신</v>
      </c>
    </row>
    <row r="598" spans="2:23" ht="14.25" customHeight="1">
      <c r="B598" s="20">
        <v>3633</v>
      </c>
      <c r="C598" s="21" t="s">
        <v>22</v>
      </c>
      <c r="D598" s="21" t="s">
        <v>22</v>
      </c>
      <c r="E598" s="21" t="s">
        <v>321</v>
      </c>
      <c r="F598" s="21" t="s">
        <v>24</v>
      </c>
      <c r="G598" s="21" t="s">
        <v>336</v>
      </c>
      <c r="H598" s="21" t="s">
        <v>40</v>
      </c>
      <c r="I598" s="21" t="s">
        <v>27</v>
      </c>
      <c r="J598" s="33" t="s">
        <v>365</v>
      </c>
      <c r="K598" s="24">
        <v>16</v>
      </c>
      <c r="M598" s="25" t="str">
        <f>IF(I598="","",IF(I598="인문",성적입력!$C$8,성적입력!$C$9))</f>
        <v>A</v>
      </c>
      <c r="N598" s="26">
        <f>성적입력!$C$15</f>
        <v>3</v>
      </c>
      <c r="P598" s="27" t="str">
        <f t="shared" si="27"/>
        <v>상향</v>
      </c>
      <c r="R598" s="26">
        <f t="array" ref="R598">IFERROR(IF(OR(J598="",M598="",F598=""),"",IF(F598="학생부종합",INDEX(종합배치표!$C:$Q,MATCH(J598,종합배치표!$B:$B,0),(MATCH(M598,{"A","B","C","D","E"},0)-1)*3+1),INDEX(교과배치표!$C:$Q,MATCH(J598,교과배치표!$B:$B,0),(MATCH(M598,{"A","B","C","D","E"},0)-1)*3+1))),"")</f>
        <v>2.6999999999999997</v>
      </c>
      <c r="S598" s="26">
        <f t="array" ref="S598">IFERROR(IF(OR(J598="",M598="",F598=""),"",IF(F598="학생부종합",INDEX(종합배치표!$C:$Q,MATCH(J598,종합배치표!$B:$B,0),(MATCH(M598,{"A","B","C","D","E"},0)-1)*3+2),INDEX(교과배치표!$C:$Q,MATCH(J598,교과배치표!$B:$B,0),(MATCH(M598,{"A","B","C","D","E"},0)-1)*3+2))),"")</f>
        <v>2.2999999999999998</v>
      </c>
      <c r="T598" s="26">
        <f t="array" ref="T598">IFERROR(IF(OR(J598="",M598="",F598=""),"",IF(F598="학생부종합",INDEX(종합배치표!$C:$Q,MATCH(J598,종합배치표!$B:$B,0),(MATCH(M598,{"A","B","C","D","E"},0)-1)*3+3),INDEX(교과배치표!$C:$Q,MATCH(J598,교과배치표!$B:$B,0),(MATCH(M598,{"A","B","C","D","E"},0)-1)*3+3))),"")</f>
        <v>1.9999999999999998</v>
      </c>
      <c r="V598" s="140">
        <f t="shared" si="28"/>
        <v>2.7</v>
      </c>
      <c r="W598" s="141" t="str">
        <f t="shared" si="29"/>
        <v>소신</v>
      </c>
    </row>
    <row r="599" spans="2:23" ht="14.25" customHeight="1">
      <c r="B599" s="20">
        <v>3523</v>
      </c>
      <c r="C599" s="21" t="s">
        <v>22</v>
      </c>
      <c r="D599" s="21" t="s">
        <v>22</v>
      </c>
      <c r="E599" s="21" t="s">
        <v>321</v>
      </c>
      <c r="F599" s="21" t="s">
        <v>24</v>
      </c>
      <c r="G599" s="21" t="s">
        <v>336</v>
      </c>
      <c r="H599" s="21" t="s">
        <v>47</v>
      </c>
      <c r="I599" s="21" t="s">
        <v>27</v>
      </c>
      <c r="J599" s="33" t="s">
        <v>366</v>
      </c>
      <c r="K599" s="24">
        <v>10</v>
      </c>
      <c r="M599" s="25" t="str">
        <f>IF(I599="","",IF(I599="인문",성적입력!$C$8,성적입력!$C$9))</f>
        <v>A</v>
      </c>
      <c r="N599" s="26">
        <f>성적입력!$C$15</f>
        <v>3</v>
      </c>
      <c r="P599" s="27" t="str">
        <f t="shared" si="27"/>
        <v>상향</v>
      </c>
      <c r="R599" s="26">
        <f t="array" ref="R599">IFERROR(IF(OR(J599="",M599="",F599=""),"",IF(F599="학생부종합",INDEX(종합배치표!$C:$Q,MATCH(J599,종합배치표!$B:$B,0),(MATCH(M599,{"A","B","C","D","E"},0)-1)*3+1),INDEX(교과배치표!$C:$Q,MATCH(J599,교과배치표!$B:$B,0),(MATCH(M599,{"A","B","C","D","E"},0)-1)*3+1))),"")</f>
        <v>2.8</v>
      </c>
      <c r="S599" s="26">
        <f t="array" ref="S599">IFERROR(IF(OR(J599="",M599="",F599=""),"",IF(F599="학생부종합",INDEX(종합배치표!$C:$Q,MATCH(J599,종합배치표!$B:$B,0),(MATCH(M599,{"A","B","C","D","E"},0)-1)*3+2),INDEX(교과배치표!$C:$Q,MATCH(J599,교과배치표!$B:$B,0),(MATCH(M599,{"A","B","C","D","E"},0)-1)*3+2))),"")</f>
        <v>2.4</v>
      </c>
      <c r="T599" s="26">
        <f t="array" ref="T599">IFERROR(IF(OR(J599="",M599="",F599=""),"",IF(F599="학생부종합",INDEX(종합배치표!$C:$Q,MATCH(J599,종합배치표!$B:$B,0),(MATCH(M599,{"A","B","C","D","E"},0)-1)*3+3),INDEX(교과배치표!$C:$Q,MATCH(J599,교과배치표!$B:$B,0),(MATCH(M599,{"A","B","C","D","E"},0)-1)*3+3))),"")</f>
        <v>2.1</v>
      </c>
      <c r="V599" s="140">
        <f t="shared" si="28"/>
        <v>2.7</v>
      </c>
      <c r="W599" s="141" t="str">
        <f t="shared" si="29"/>
        <v>소신</v>
      </c>
    </row>
    <row r="600" spans="2:23" ht="14.25" customHeight="1">
      <c r="B600" s="20">
        <v>3528</v>
      </c>
      <c r="C600" s="21" t="s">
        <v>22</v>
      </c>
      <c r="D600" s="21" t="s">
        <v>22</v>
      </c>
      <c r="E600" s="21" t="s">
        <v>321</v>
      </c>
      <c r="F600" s="21" t="s">
        <v>24</v>
      </c>
      <c r="G600" s="21" t="s">
        <v>336</v>
      </c>
      <c r="H600" s="21" t="s">
        <v>48</v>
      </c>
      <c r="I600" s="21" t="s">
        <v>27</v>
      </c>
      <c r="J600" s="33" t="s">
        <v>366</v>
      </c>
      <c r="K600" s="24">
        <v>6</v>
      </c>
      <c r="M600" s="25" t="str">
        <f>IF(I600="","",IF(I600="인문",성적입력!$C$8,성적입력!$C$9))</f>
        <v>A</v>
      </c>
      <c r="N600" s="26">
        <f>성적입력!$C$15</f>
        <v>3</v>
      </c>
      <c r="P600" s="27" t="str">
        <f t="shared" si="27"/>
        <v>상향</v>
      </c>
      <c r="R600" s="26">
        <f t="array" ref="R600">IFERROR(IF(OR(J600="",M600="",F600=""),"",IF(F600="학생부종합",INDEX(종합배치표!$C:$Q,MATCH(J600,종합배치표!$B:$B,0),(MATCH(M600,{"A","B","C","D","E"},0)-1)*3+1),INDEX(교과배치표!$C:$Q,MATCH(J600,교과배치표!$B:$B,0),(MATCH(M600,{"A","B","C","D","E"},0)-1)*3+1))),"")</f>
        <v>2.8</v>
      </c>
      <c r="S600" s="26">
        <f t="array" ref="S600">IFERROR(IF(OR(J600="",M600="",F600=""),"",IF(F600="학생부종합",INDEX(종합배치표!$C:$Q,MATCH(J600,종합배치표!$B:$B,0),(MATCH(M600,{"A","B","C","D","E"},0)-1)*3+2),INDEX(교과배치표!$C:$Q,MATCH(J600,교과배치표!$B:$B,0),(MATCH(M600,{"A","B","C","D","E"},0)-1)*3+2))),"")</f>
        <v>2.4</v>
      </c>
      <c r="T600" s="26">
        <f t="array" ref="T600">IFERROR(IF(OR(J600="",M600="",F600=""),"",IF(F600="학생부종합",INDEX(종합배치표!$C:$Q,MATCH(J600,종합배치표!$B:$B,0),(MATCH(M600,{"A","B","C","D","E"},0)-1)*3+3),INDEX(교과배치표!$C:$Q,MATCH(J600,교과배치표!$B:$B,0),(MATCH(M600,{"A","B","C","D","E"},0)-1)*3+3))),"")</f>
        <v>2.1</v>
      </c>
      <c r="V600" s="140">
        <f t="shared" si="28"/>
        <v>2.7</v>
      </c>
      <c r="W600" s="141" t="str">
        <f t="shared" si="29"/>
        <v>소신</v>
      </c>
    </row>
    <row r="601" spans="2:23" ht="14.25" customHeight="1">
      <c r="B601" s="20">
        <v>3534</v>
      </c>
      <c r="C601" s="21" t="s">
        <v>22</v>
      </c>
      <c r="D601" s="21" t="s">
        <v>22</v>
      </c>
      <c r="E601" s="21" t="s">
        <v>321</v>
      </c>
      <c r="F601" s="21" t="s">
        <v>24</v>
      </c>
      <c r="G601" s="21" t="s">
        <v>336</v>
      </c>
      <c r="H601" s="21" t="s">
        <v>49</v>
      </c>
      <c r="I601" s="21" t="s">
        <v>27</v>
      </c>
      <c r="J601" s="33" t="s">
        <v>366</v>
      </c>
      <c r="K601" s="24">
        <v>6</v>
      </c>
      <c r="M601" s="25" t="str">
        <f>IF(I601="","",IF(I601="인문",성적입력!$C$8,성적입력!$C$9))</f>
        <v>A</v>
      </c>
      <c r="N601" s="26">
        <f>성적입력!$C$15</f>
        <v>3</v>
      </c>
      <c r="P601" s="27" t="str">
        <f t="shared" si="27"/>
        <v>상향</v>
      </c>
      <c r="R601" s="26">
        <f t="array" ref="R601">IFERROR(IF(OR(J601="",M601="",F601=""),"",IF(F601="학생부종합",INDEX(종합배치표!$C:$Q,MATCH(J601,종합배치표!$B:$B,0),(MATCH(M601,{"A","B","C","D","E"},0)-1)*3+1),INDEX(교과배치표!$C:$Q,MATCH(J601,교과배치표!$B:$B,0),(MATCH(M601,{"A","B","C","D","E"},0)-1)*3+1))),"")</f>
        <v>2.8</v>
      </c>
      <c r="S601" s="26">
        <f t="array" ref="S601">IFERROR(IF(OR(J601="",M601="",F601=""),"",IF(F601="학생부종합",INDEX(종합배치표!$C:$Q,MATCH(J601,종합배치표!$B:$B,0),(MATCH(M601,{"A","B","C","D","E"},0)-1)*3+2),INDEX(교과배치표!$C:$Q,MATCH(J601,교과배치표!$B:$B,0),(MATCH(M601,{"A","B","C","D","E"},0)-1)*3+2))),"")</f>
        <v>2.4</v>
      </c>
      <c r="T601" s="26">
        <f t="array" ref="T601">IFERROR(IF(OR(J601="",M601="",F601=""),"",IF(F601="학생부종합",INDEX(종합배치표!$C:$Q,MATCH(J601,종합배치표!$B:$B,0),(MATCH(M601,{"A","B","C","D","E"},0)-1)*3+3),INDEX(교과배치표!$C:$Q,MATCH(J601,교과배치표!$B:$B,0),(MATCH(M601,{"A","B","C","D","E"},0)-1)*3+3))),"")</f>
        <v>2.1</v>
      </c>
      <c r="V601" s="140">
        <f t="shared" si="28"/>
        <v>2.7</v>
      </c>
      <c r="W601" s="141" t="str">
        <f t="shared" si="29"/>
        <v>소신</v>
      </c>
    </row>
    <row r="602" spans="2:23" ht="14.25" customHeight="1">
      <c r="B602" s="20">
        <v>3546</v>
      </c>
      <c r="C602" s="21" t="s">
        <v>22</v>
      </c>
      <c r="D602" s="21" t="s">
        <v>22</v>
      </c>
      <c r="E602" s="21" t="s">
        <v>321</v>
      </c>
      <c r="F602" s="21" t="s">
        <v>24</v>
      </c>
      <c r="G602" s="21" t="s">
        <v>336</v>
      </c>
      <c r="H602" s="21" t="s">
        <v>50</v>
      </c>
      <c r="I602" s="21" t="s">
        <v>27</v>
      </c>
      <c r="J602" s="33" t="s">
        <v>366</v>
      </c>
      <c r="K602" s="24">
        <v>7</v>
      </c>
      <c r="M602" s="25" t="str">
        <f>IF(I602="","",IF(I602="인문",성적입력!$C$8,성적입력!$C$9))</f>
        <v>A</v>
      </c>
      <c r="N602" s="26">
        <f>성적입력!$C$15</f>
        <v>3</v>
      </c>
      <c r="P602" s="27" t="str">
        <f t="shared" si="27"/>
        <v>상향</v>
      </c>
      <c r="R602" s="26">
        <f t="array" ref="R602">IFERROR(IF(OR(J602="",M602="",F602=""),"",IF(F602="학생부종합",INDEX(종합배치표!$C:$Q,MATCH(J602,종합배치표!$B:$B,0),(MATCH(M602,{"A","B","C","D","E"},0)-1)*3+1),INDEX(교과배치표!$C:$Q,MATCH(J602,교과배치표!$B:$B,0),(MATCH(M602,{"A","B","C","D","E"},0)-1)*3+1))),"")</f>
        <v>2.8</v>
      </c>
      <c r="S602" s="26">
        <f t="array" ref="S602">IFERROR(IF(OR(J602="",M602="",F602=""),"",IF(F602="학생부종합",INDEX(종합배치표!$C:$Q,MATCH(J602,종합배치표!$B:$B,0),(MATCH(M602,{"A","B","C","D","E"},0)-1)*3+2),INDEX(교과배치표!$C:$Q,MATCH(J602,교과배치표!$B:$B,0),(MATCH(M602,{"A","B","C","D","E"},0)-1)*3+2))),"")</f>
        <v>2.4</v>
      </c>
      <c r="T602" s="26">
        <f t="array" ref="T602">IFERROR(IF(OR(J602="",M602="",F602=""),"",IF(F602="학생부종합",INDEX(종합배치표!$C:$Q,MATCH(J602,종합배치표!$B:$B,0),(MATCH(M602,{"A","B","C","D","E"},0)-1)*3+3),INDEX(교과배치표!$C:$Q,MATCH(J602,교과배치표!$B:$B,0),(MATCH(M602,{"A","B","C","D","E"},0)-1)*3+3))),"")</f>
        <v>2.1</v>
      </c>
      <c r="V602" s="140">
        <f t="shared" si="28"/>
        <v>2.7</v>
      </c>
      <c r="W602" s="141" t="str">
        <f t="shared" si="29"/>
        <v>소신</v>
      </c>
    </row>
    <row r="603" spans="2:23" ht="14.25" customHeight="1">
      <c r="B603" s="20">
        <v>3548</v>
      </c>
      <c r="C603" s="21" t="s">
        <v>22</v>
      </c>
      <c r="D603" s="21" t="s">
        <v>22</v>
      </c>
      <c r="E603" s="21" t="s">
        <v>321</v>
      </c>
      <c r="F603" s="21" t="s">
        <v>24</v>
      </c>
      <c r="G603" s="21" t="s">
        <v>336</v>
      </c>
      <c r="H603" s="21" t="s">
        <v>51</v>
      </c>
      <c r="I603" s="21" t="s">
        <v>27</v>
      </c>
      <c r="J603" s="33" t="s">
        <v>366</v>
      </c>
      <c r="K603" s="24">
        <v>9</v>
      </c>
      <c r="M603" s="25" t="str">
        <f>IF(I603="","",IF(I603="인문",성적입력!$C$8,성적입력!$C$9))</f>
        <v>A</v>
      </c>
      <c r="N603" s="26">
        <f>성적입력!$C$15</f>
        <v>3</v>
      </c>
      <c r="P603" s="27" t="str">
        <f t="shared" si="27"/>
        <v>상향</v>
      </c>
      <c r="R603" s="26">
        <f t="array" ref="R603">IFERROR(IF(OR(J603="",M603="",F603=""),"",IF(F603="학생부종합",INDEX(종합배치표!$C:$Q,MATCH(J603,종합배치표!$B:$B,0),(MATCH(M603,{"A","B","C","D","E"},0)-1)*3+1),INDEX(교과배치표!$C:$Q,MATCH(J603,교과배치표!$B:$B,0),(MATCH(M603,{"A","B","C","D","E"},0)-1)*3+1))),"")</f>
        <v>2.8</v>
      </c>
      <c r="S603" s="26">
        <f t="array" ref="S603">IFERROR(IF(OR(J603="",M603="",F603=""),"",IF(F603="학생부종합",INDEX(종합배치표!$C:$Q,MATCH(J603,종합배치표!$B:$B,0),(MATCH(M603,{"A","B","C","D","E"},0)-1)*3+2),INDEX(교과배치표!$C:$Q,MATCH(J603,교과배치표!$B:$B,0),(MATCH(M603,{"A","B","C","D","E"},0)-1)*3+2))),"")</f>
        <v>2.4</v>
      </c>
      <c r="T603" s="26">
        <f t="array" ref="T603">IFERROR(IF(OR(J603="",M603="",F603=""),"",IF(F603="학생부종합",INDEX(종합배치표!$C:$Q,MATCH(J603,종합배치표!$B:$B,0),(MATCH(M603,{"A","B","C","D","E"},0)-1)*3+3),INDEX(교과배치표!$C:$Q,MATCH(J603,교과배치표!$B:$B,0),(MATCH(M603,{"A","B","C","D","E"},0)-1)*3+3))),"")</f>
        <v>2.1</v>
      </c>
      <c r="V603" s="140">
        <f t="shared" si="28"/>
        <v>2.7</v>
      </c>
      <c r="W603" s="141" t="str">
        <f t="shared" si="29"/>
        <v>소신</v>
      </c>
    </row>
    <row r="604" spans="2:23" ht="14.25" customHeight="1">
      <c r="B604" s="20">
        <v>3550</v>
      </c>
      <c r="C604" s="21" t="s">
        <v>22</v>
      </c>
      <c r="D604" s="21" t="s">
        <v>22</v>
      </c>
      <c r="E604" s="21" t="s">
        <v>321</v>
      </c>
      <c r="F604" s="21" t="s">
        <v>24</v>
      </c>
      <c r="G604" s="21" t="s">
        <v>336</v>
      </c>
      <c r="H604" s="21" t="s">
        <v>276</v>
      </c>
      <c r="I604" s="21" t="s">
        <v>27</v>
      </c>
      <c r="J604" s="33" t="s">
        <v>366</v>
      </c>
      <c r="K604" s="24">
        <v>7</v>
      </c>
      <c r="M604" s="25" t="str">
        <f>IF(I604="","",IF(I604="인문",성적입력!$C$8,성적입력!$C$9))</f>
        <v>A</v>
      </c>
      <c r="N604" s="26">
        <f>성적입력!$C$15</f>
        <v>3</v>
      </c>
      <c r="P604" s="27" t="str">
        <f t="shared" si="27"/>
        <v>상향</v>
      </c>
      <c r="R604" s="26">
        <f t="array" ref="R604">IFERROR(IF(OR(J604="",M604="",F604=""),"",IF(F604="학생부종합",INDEX(종합배치표!$C:$Q,MATCH(J604,종합배치표!$B:$B,0),(MATCH(M604,{"A","B","C","D","E"},0)-1)*3+1),INDEX(교과배치표!$C:$Q,MATCH(J604,교과배치표!$B:$B,0),(MATCH(M604,{"A","B","C","D","E"},0)-1)*3+1))),"")</f>
        <v>2.8</v>
      </c>
      <c r="S604" s="26">
        <f t="array" ref="S604">IFERROR(IF(OR(J604="",M604="",F604=""),"",IF(F604="학생부종합",INDEX(종합배치표!$C:$Q,MATCH(J604,종합배치표!$B:$B,0),(MATCH(M604,{"A","B","C","D","E"},0)-1)*3+2),INDEX(교과배치표!$C:$Q,MATCH(J604,교과배치표!$B:$B,0),(MATCH(M604,{"A","B","C","D","E"},0)-1)*3+2))),"")</f>
        <v>2.4</v>
      </c>
      <c r="T604" s="26">
        <f t="array" ref="T604">IFERROR(IF(OR(J604="",M604="",F604=""),"",IF(F604="학생부종합",INDEX(종합배치표!$C:$Q,MATCH(J604,종합배치표!$B:$B,0),(MATCH(M604,{"A","B","C","D","E"},0)-1)*3+3),INDEX(교과배치표!$C:$Q,MATCH(J604,교과배치표!$B:$B,0),(MATCH(M604,{"A","B","C","D","E"},0)-1)*3+3))),"")</f>
        <v>2.1</v>
      </c>
      <c r="V604" s="140">
        <f t="shared" si="28"/>
        <v>2.7</v>
      </c>
      <c r="W604" s="141" t="str">
        <f t="shared" si="29"/>
        <v>소신</v>
      </c>
    </row>
    <row r="605" spans="2:23" ht="14.25" customHeight="1">
      <c r="B605" s="20">
        <v>3593</v>
      </c>
      <c r="C605" s="21" t="s">
        <v>22</v>
      </c>
      <c r="D605" s="21" t="s">
        <v>22</v>
      </c>
      <c r="E605" s="21" t="s">
        <v>321</v>
      </c>
      <c r="F605" s="21" t="s">
        <v>24</v>
      </c>
      <c r="G605" s="21" t="s">
        <v>336</v>
      </c>
      <c r="H605" s="21" t="s">
        <v>53</v>
      </c>
      <c r="I605" s="21" t="s">
        <v>27</v>
      </c>
      <c r="J605" s="33" t="s">
        <v>366</v>
      </c>
      <c r="K605" s="24">
        <v>15</v>
      </c>
      <c r="M605" s="25" t="str">
        <f>IF(I605="","",IF(I605="인문",성적입력!$C$8,성적입력!$C$9))</f>
        <v>A</v>
      </c>
      <c r="N605" s="26">
        <f>성적입력!$C$15</f>
        <v>3</v>
      </c>
      <c r="P605" s="27" t="str">
        <f t="shared" si="27"/>
        <v>상향</v>
      </c>
      <c r="R605" s="26">
        <f t="array" ref="R605">IFERROR(IF(OR(J605="",M605="",F605=""),"",IF(F605="학생부종합",INDEX(종합배치표!$C:$Q,MATCH(J605,종합배치표!$B:$B,0),(MATCH(M605,{"A","B","C","D","E"},0)-1)*3+1),INDEX(교과배치표!$C:$Q,MATCH(J605,교과배치표!$B:$B,0),(MATCH(M605,{"A","B","C","D","E"},0)-1)*3+1))),"")</f>
        <v>2.8</v>
      </c>
      <c r="S605" s="26">
        <f t="array" ref="S605">IFERROR(IF(OR(J605="",M605="",F605=""),"",IF(F605="학생부종합",INDEX(종합배치표!$C:$Q,MATCH(J605,종합배치표!$B:$B,0),(MATCH(M605,{"A","B","C","D","E"},0)-1)*3+2),INDEX(교과배치표!$C:$Q,MATCH(J605,교과배치표!$B:$B,0),(MATCH(M605,{"A","B","C","D","E"},0)-1)*3+2))),"")</f>
        <v>2.4</v>
      </c>
      <c r="T605" s="26">
        <f t="array" ref="T605">IFERROR(IF(OR(J605="",M605="",F605=""),"",IF(F605="학생부종합",INDEX(종합배치표!$C:$Q,MATCH(J605,종합배치표!$B:$B,0),(MATCH(M605,{"A","B","C","D","E"},0)-1)*3+3),INDEX(교과배치표!$C:$Q,MATCH(J605,교과배치표!$B:$B,0),(MATCH(M605,{"A","B","C","D","E"},0)-1)*3+3))),"")</f>
        <v>2.1</v>
      </c>
      <c r="V605" s="140">
        <f t="shared" si="28"/>
        <v>2.7</v>
      </c>
      <c r="W605" s="141" t="str">
        <f t="shared" si="29"/>
        <v>소신</v>
      </c>
    </row>
    <row r="606" spans="2:23" ht="14.25" customHeight="1">
      <c r="B606" s="20">
        <v>3610</v>
      </c>
      <c r="C606" s="21" t="s">
        <v>22</v>
      </c>
      <c r="D606" s="21" t="s">
        <v>22</v>
      </c>
      <c r="E606" s="21" t="s">
        <v>321</v>
      </c>
      <c r="F606" s="21" t="s">
        <v>24</v>
      </c>
      <c r="G606" s="21" t="s">
        <v>336</v>
      </c>
      <c r="H606" s="21" t="s">
        <v>55</v>
      </c>
      <c r="I606" s="21" t="s">
        <v>27</v>
      </c>
      <c r="J606" s="33" t="s">
        <v>366</v>
      </c>
      <c r="K606" s="24">
        <v>7</v>
      </c>
      <c r="M606" s="25" t="str">
        <f>IF(I606="","",IF(I606="인문",성적입력!$C$8,성적입력!$C$9))</f>
        <v>A</v>
      </c>
      <c r="N606" s="26">
        <f>성적입력!$C$15</f>
        <v>3</v>
      </c>
      <c r="P606" s="27" t="str">
        <f t="shared" si="27"/>
        <v>상향</v>
      </c>
      <c r="R606" s="26">
        <f t="array" ref="R606">IFERROR(IF(OR(J606="",M606="",F606=""),"",IF(F606="학생부종합",INDEX(종합배치표!$C:$Q,MATCH(J606,종합배치표!$B:$B,0),(MATCH(M606,{"A","B","C","D","E"},0)-1)*3+1),INDEX(교과배치표!$C:$Q,MATCH(J606,교과배치표!$B:$B,0),(MATCH(M606,{"A","B","C","D","E"},0)-1)*3+1))),"")</f>
        <v>2.8</v>
      </c>
      <c r="S606" s="26">
        <f t="array" ref="S606">IFERROR(IF(OR(J606="",M606="",F606=""),"",IF(F606="학생부종합",INDEX(종합배치표!$C:$Q,MATCH(J606,종합배치표!$B:$B,0),(MATCH(M606,{"A","B","C","D","E"},0)-1)*3+2),INDEX(교과배치표!$C:$Q,MATCH(J606,교과배치표!$B:$B,0),(MATCH(M606,{"A","B","C","D","E"},0)-1)*3+2))),"")</f>
        <v>2.4</v>
      </c>
      <c r="T606" s="26">
        <f t="array" ref="T606">IFERROR(IF(OR(J606="",M606="",F606=""),"",IF(F606="학생부종합",INDEX(종합배치표!$C:$Q,MATCH(J606,종합배치표!$B:$B,0),(MATCH(M606,{"A","B","C","D","E"},0)-1)*3+3),INDEX(교과배치표!$C:$Q,MATCH(J606,교과배치표!$B:$B,0),(MATCH(M606,{"A","B","C","D","E"},0)-1)*3+3))),"")</f>
        <v>2.1</v>
      </c>
      <c r="V606" s="140">
        <f t="shared" si="28"/>
        <v>2.7</v>
      </c>
      <c r="W606" s="141" t="str">
        <f t="shared" si="29"/>
        <v>소신</v>
      </c>
    </row>
    <row r="607" spans="2:23" ht="14.25" customHeight="1">
      <c r="B607" s="20">
        <v>3622</v>
      </c>
      <c r="C607" s="21" t="s">
        <v>22</v>
      </c>
      <c r="D607" s="21" t="s">
        <v>22</v>
      </c>
      <c r="E607" s="21" t="s">
        <v>321</v>
      </c>
      <c r="F607" s="21" t="s">
        <v>24</v>
      </c>
      <c r="G607" s="21" t="s">
        <v>336</v>
      </c>
      <c r="H607" s="21" t="s">
        <v>56</v>
      </c>
      <c r="I607" s="21" t="s">
        <v>27</v>
      </c>
      <c r="J607" s="33" t="s">
        <v>366</v>
      </c>
      <c r="K607" s="24">
        <v>7</v>
      </c>
      <c r="M607" s="25" t="str">
        <f>IF(I607="","",IF(I607="인문",성적입력!$C$8,성적입력!$C$9))</f>
        <v>A</v>
      </c>
      <c r="N607" s="26">
        <f>성적입력!$C$15</f>
        <v>3</v>
      </c>
      <c r="P607" s="27" t="str">
        <f t="shared" si="27"/>
        <v>상향</v>
      </c>
      <c r="R607" s="26">
        <f t="array" ref="R607">IFERROR(IF(OR(J607="",M607="",F607=""),"",IF(F607="학생부종합",INDEX(종합배치표!$C:$Q,MATCH(J607,종합배치표!$B:$B,0),(MATCH(M607,{"A","B","C","D","E"},0)-1)*3+1),INDEX(교과배치표!$C:$Q,MATCH(J607,교과배치표!$B:$B,0),(MATCH(M607,{"A","B","C","D","E"},0)-1)*3+1))),"")</f>
        <v>2.8</v>
      </c>
      <c r="S607" s="26">
        <f t="array" ref="S607">IFERROR(IF(OR(J607="",M607="",F607=""),"",IF(F607="학생부종합",INDEX(종합배치표!$C:$Q,MATCH(J607,종합배치표!$B:$B,0),(MATCH(M607,{"A","B","C","D","E"},0)-1)*3+2),INDEX(교과배치표!$C:$Q,MATCH(J607,교과배치표!$B:$B,0),(MATCH(M607,{"A","B","C","D","E"},0)-1)*3+2))),"")</f>
        <v>2.4</v>
      </c>
      <c r="T607" s="26">
        <f t="array" ref="T607">IFERROR(IF(OR(J607="",M607="",F607=""),"",IF(F607="학생부종합",INDEX(종합배치표!$C:$Q,MATCH(J607,종합배치표!$B:$B,0),(MATCH(M607,{"A","B","C","D","E"},0)-1)*3+3),INDEX(교과배치표!$C:$Q,MATCH(J607,교과배치표!$B:$B,0),(MATCH(M607,{"A","B","C","D","E"},0)-1)*3+3))),"")</f>
        <v>2.1</v>
      </c>
      <c r="V607" s="140">
        <f t="shared" si="28"/>
        <v>2.7</v>
      </c>
      <c r="W607" s="141" t="str">
        <f t="shared" si="29"/>
        <v>소신</v>
      </c>
    </row>
    <row r="608" spans="2:23" ht="14.25" customHeight="1">
      <c r="B608" s="20">
        <v>3526</v>
      </c>
      <c r="C608" s="21" t="s">
        <v>22</v>
      </c>
      <c r="D608" s="21" t="s">
        <v>22</v>
      </c>
      <c r="E608" s="21" t="s">
        <v>321</v>
      </c>
      <c r="F608" s="21" t="s">
        <v>24</v>
      </c>
      <c r="G608" s="21" t="s">
        <v>336</v>
      </c>
      <c r="H608" s="21" t="s">
        <v>59</v>
      </c>
      <c r="I608" s="21" t="s">
        <v>60</v>
      </c>
      <c r="J608" s="33" t="s">
        <v>367</v>
      </c>
      <c r="K608" s="40">
        <v>21</v>
      </c>
      <c r="M608" s="25" t="str">
        <f>IF(I608="","",IF(I608="인문",성적입력!$C$8,성적입력!$C$9))</f>
        <v>A</v>
      </c>
      <c r="N608" s="26">
        <f>성적입력!$C$15</f>
        <v>3</v>
      </c>
      <c r="P608" s="27" t="str">
        <f t="shared" si="27"/>
        <v>적정</v>
      </c>
      <c r="R608" s="26">
        <f t="array" ref="R608">IFERROR(IF(OR(J608="",M608="",F608=""),"",IF(F608="학생부종합",INDEX(종합배치표!$C:$Q,MATCH(J608,종합배치표!$B:$B,0),(MATCH(M608,{"A","B","C","D","E"},0)-1)*3+1),INDEX(교과배치표!$C:$Q,MATCH(J608,교과배치표!$B:$B,0),(MATCH(M608,{"A","B","C","D","E"},0)-1)*3+1))),"")</f>
        <v>3.4499999999999997</v>
      </c>
      <c r="S608" s="26">
        <f t="array" ref="S608">IFERROR(IF(OR(J608="",M608="",F608=""),"",IF(F608="학생부종합",INDEX(종합배치표!$C:$Q,MATCH(J608,종합배치표!$B:$B,0),(MATCH(M608,{"A","B","C","D","E"},0)-1)*3+2),INDEX(교과배치표!$C:$Q,MATCH(J608,교과배치표!$B:$B,0),(MATCH(M608,{"A","B","C","D","E"},0)-1)*3+2))),"")</f>
        <v>3.05</v>
      </c>
      <c r="T608" s="26">
        <f t="array" ref="T608">IFERROR(IF(OR(J608="",M608="",F608=""),"",IF(F608="학생부종합",INDEX(종합배치표!$C:$Q,MATCH(J608,종합배치표!$B:$B,0),(MATCH(M608,{"A","B","C","D","E"},0)-1)*3+3),INDEX(교과배치표!$C:$Q,MATCH(J608,교과배치표!$B:$B,0),(MATCH(M608,{"A","B","C","D","E"},0)-1)*3+3))),"")</f>
        <v>2.75</v>
      </c>
      <c r="V608" s="140">
        <f t="shared" si="28"/>
        <v>2.7</v>
      </c>
      <c r="W608" s="141" t="str">
        <f t="shared" si="29"/>
        <v>안정</v>
      </c>
    </row>
    <row r="609" spans="2:23" ht="14.25" customHeight="1">
      <c r="B609" s="20">
        <v>3536</v>
      </c>
      <c r="C609" s="21" t="s">
        <v>22</v>
      </c>
      <c r="D609" s="21" t="s">
        <v>22</v>
      </c>
      <c r="E609" s="21" t="s">
        <v>321</v>
      </c>
      <c r="F609" s="21" t="s">
        <v>24</v>
      </c>
      <c r="G609" s="21" t="s">
        <v>336</v>
      </c>
      <c r="H609" s="21" t="s">
        <v>329</v>
      </c>
      <c r="I609" s="21" t="s">
        <v>60</v>
      </c>
      <c r="J609" s="33" t="s">
        <v>367</v>
      </c>
      <c r="K609" s="40">
        <v>14</v>
      </c>
      <c r="M609" s="25" t="str">
        <f>IF(I609="","",IF(I609="인문",성적입력!$C$8,성적입력!$C$9))</f>
        <v>A</v>
      </c>
      <c r="N609" s="26">
        <f>성적입력!$C$15</f>
        <v>3</v>
      </c>
      <c r="P609" s="27" t="str">
        <f t="shared" si="27"/>
        <v>적정</v>
      </c>
      <c r="R609" s="26">
        <f t="array" ref="R609">IFERROR(IF(OR(J609="",M609="",F609=""),"",IF(F609="학생부종합",INDEX(종합배치표!$C:$Q,MATCH(J609,종합배치표!$B:$B,0),(MATCH(M609,{"A","B","C","D","E"},0)-1)*3+1),INDEX(교과배치표!$C:$Q,MATCH(J609,교과배치표!$B:$B,0),(MATCH(M609,{"A","B","C","D","E"},0)-1)*3+1))),"")</f>
        <v>3.4499999999999997</v>
      </c>
      <c r="S609" s="26">
        <f t="array" ref="S609">IFERROR(IF(OR(J609="",M609="",F609=""),"",IF(F609="학생부종합",INDEX(종합배치표!$C:$Q,MATCH(J609,종합배치표!$B:$B,0),(MATCH(M609,{"A","B","C","D","E"},0)-1)*3+2),INDEX(교과배치표!$C:$Q,MATCH(J609,교과배치표!$B:$B,0),(MATCH(M609,{"A","B","C","D","E"},0)-1)*3+2))),"")</f>
        <v>3.05</v>
      </c>
      <c r="T609" s="26">
        <f t="array" ref="T609">IFERROR(IF(OR(J609="",M609="",F609=""),"",IF(F609="학생부종합",INDEX(종합배치표!$C:$Q,MATCH(J609,종합배치표!$B:$B,0),(MATCH(M609,{"A","B","C","D","E"},0)-1)*3+3),INDEX(교과배치표!$C:$Q,MATCH(J609,교과배치표!$B:$B,0),(MATCH(M609,{"A","B","C","D","E"},0)-1)*3+3))),"")</f>
        <v>2.75</v>
      </c>
      <c r="V609" s="140">
        <f t="shared" si="28"/>
        <v>2.7</v>
      </c>
      <c r="W609" s="141" t="str">
        <f t="shared" si="29"/>
        <v>안정</v>
      </c>
    </row>
    <row r="610" spans="2:23" ht="14.25" customHeight="1">
      <c r="B610" s="20">
        <v>3538</v>
      </c>
      <c r="C610" s="21" t="s">
        <v>22</v>
      </c>
      <c r="D610" s="21" t="s">
        <v>22</v>
      </c>
      <c r="E610" s="21" t="s">
        <v>321</v>
      </c>
      <c r="F610" s="21" t="s">
        <v>24</v>
      </c>
      <c r="G610" s="21" t="s">
        <v>336</v>
      </c>
      <c r="H610" s="21" t="s">
        <v>330</v>
      </c>
      <c r="I610" s="21" t="s">
        <v>60</v>
      </c>
      <c r="J610" s="33" t="s">
        <v>367</v>
      </c>
      <c r="K610" s="40">
        <v>7</v>
      </c>
      <c r="M610" s="25" t="str">
        <f>IF(I610="","",IF(I610="인문",성적입력!$C$8,성적입력!$C$9))</f>
        <v>A</v>
      </c>
      <c r="N610" s="26">
        <f>성적입력!$C$15</f>
        <v>3</v>
      </c>
      <c r="P610" s="27" t="str">
        <f t="shared" si="27"/>
        <v>적정</v>
      </c>
      <c r="R610" s="26">
        <f t="array" ref="R610">IFERROR(IF(OR(J610="",M610="",F610=""),"",IF(F610="학생부종합",INDEX(종합배치표!$C:$Q,MATCH(J610,종합배치표!$B:$B,0),(MATCH(M610,{"A","B","C","D","E"},0)-1)*3+1),INDEX(교과배치표!$C:$Q,MATCH(J610,교과배치표!$B:$B,0),(MATCH(M610,{"A","B","C","D","E"},0)-1)*3+1))),"")</f>
        <v>3.4499999999999997</v>
      </c>
      <c r="S610" s="26">
        <f t="array" ref="S610">IFERROR(IF(OR(J610="",M610="",F610=""),"",IF(F610="학생부종합",INDEX(종합배치표!$C:$Q,MATCH(J610,종합배치표!$B:$B,0),(MATCH(M610,{"A","B","C","D","E"},0)-1)*3+2),INDEX(교과배치표!$C:$Q,MATCH(J610,교과배치표!$B:$B,0),(MATCH(M610,{"A","B","C","D","E"},0)-1)*3+2))),"")</f>
        <v>3.05</v>
      </c>
      <c r="T610" s="26">
        <f t="array" ref="T610">IFERROR(IF(OR(J610="",M610="",F610=""),"",IF(F610="학생부종합",INDEX(종합배치표!$C:$Q,MATCH(J610,종합배치표!$B:$B,0),(MATCH(M610,{"A","B","C","D","E"},0)-1)*3+3),INDEX(교과배치표!$C:$Q,MATCH(J610,교과배치표!$B:$B,0),(MATCH(M610,{"A","B","C","D","E"},0)-1)*3+3))),"")</f>
        <v>2.75</v>
      </c>
      <c r="V610" s="140">
        <f t="shared" si="28"/>
        <v>2.7</v>
      </c>
      <c r="W610" s="141" t="str">
        <f t="shared" si="29"/>
        <v>안정</v>
      </c>
    </row>
    <row r="611" spans="2:23" ht="14.25" customHeight="1">
      <c r="B611" s="20">
        <v>3558</v>
      </c>
      <c r="C611" s="21" t="s">
        <v>22</v>
      </c>
      <c r="D611" s="21" t="s">
        <v>22</v>
      </c>
      <c r="E611" s="21" t="s">
        <v>321</v>
      </c>
      <c r="F611" s="21" t="s">
        <v>24</v>
      </c>
      <c r="G611" s="21" t="s">
        <v>336</v>
      </c>
      <c r="H611" s="21" t="s">
        <v>331</v>
      </c>
      <c r="I611" s="21" t="s">
        <v>60</v>
      </c>
      <c r="J611" s="33" t="s">
        <v>367</v>
      </c>
      <c r="K611" s="40">
        <v>10</v>
      </c>
      <c r="M611" s="25" t="str">
        <f>IF(I611="","",IF(I611="인문",성적입력!$C$8,성적입력!$C$9))</f>
        <v>A</v>
      </c>
      <c r="N611" s="26">
        <f>성적입력!$C$15</f>
        <v>3</v>
      </c>
      <c r="P611" s="27" t="str">
        <f t="shared" si="27"/>
        <v>적정</v>
      </c>
      <c r="R611" s="26">
        <f t="array" ref="R611">IFERROR(IF(OR(J611="",M611="",F611=""),"",IF(F611="학생부종합",INDEX(종합배치표!$C:$Q,MATCH(J611,종합배치표!$B:$B,0),(MATCH(M611,{"A","B","C","D","E"},0)-1)*3+1),INDEX(교과배치표!$C:$Q,MATCH(J611,교과배치표!$B:$B,0),(MATCH(M611,{"A","B","C","D","E"},0)-1)*3+1))),"")</f>
        <v>3.4499999999999997</v>
      </c>
      <c r="S611" s="26">
        <f t="array" ref="S611">IFERROR(IF(OR(J611="",M611="",F611=""),"",IF(F611="학생부종합",INDEX(종합배치표!$C:$Q,MATCH(J611,종합배치표!$B:$B,0),(MATCH(M611,{"A","B","C","D","E"},0)-1)*3+2),INDEX(교과배치표!$C:$Q,MATCH(J611,교과배치표!$B:$B,0),(MATCH(M611,{"A","B","C","D","E"},0)-1)*3+2))),"")</f>
        <v>3.05</v>
      </c>
      <c r="T611" s="26">
        <f t="array" ref="T611">IFERROR(IF(OR(J611="",M611="",F611=""),"",IF(F611="학생부종합",INDEX(종합배치표!$C:$Q,MATCH(J611,종합배치표!$B:$B,0),(MATCH(M611,{"A","B","C","D","E"},0)-1)*3+3),INDEX(교과배치표!$C:$Q,MATCH(J611,교과배치표!$B:$B,0),(MATCH(M611,{"A","B","C","D","E"},0)-1)*3+3))),"")</f>
        <v>2.75</v>
      </c>
      <c r="V611" s="140">
        <f t="shared" si="28"/>
        <v>2.7</v>
      </c>
      <c r="W611" s="141" t="str">
        <f t="shared" si="29"/>
        <v>안정</v>
      </c>
    </row>
    <row r="612" spans="2:23" ht="14.25" customHeight="1">
      <c r="B612" s="20">
        <v>3559</v>
      </c>
      <c r="C612" s="21" t="s">
        <v>22</v>
      </c>
      <c r="D612" s="21" t="s">
        <v>22</v>
      </c>
      <c r="E612" s="21" t="s">
        <v>321</v>
      </c>
      <c r="F612" s="21" t="s">
        <v>24</v>
      </c>
      <c r="G612" s="21" t="s">
        <v>336</v>
      </c>
      <c r="H612" s="21" t="s">
        <v>115</v>
      </c>
      <c r="I612" s="21" t="s">
        <v>60</v>
      </c>
      <c r="J612" s="33" t="s">
        <v>367</v>
      </c>
      <c r="K612" s="40">
        <v>6</v>
      </c>
      <c r="M612" s="25" t="str">
        <f>IF(I612="","",IF(I612="인문",성적입력!$C$8,성적입력!$C$9))</f>
        <v>A</v>
      </c>
      <c r="N612" s="26">
        <f>성적입력!$C$15</f>
        <v>3</v>
      </c>
      <c r="P612" s="27" t="str">
        <f t="shared" si="27"/>
        <v>적정</v>
      </c>
      <c r="R612" s="26">
        <f t="array" ref="R612">IFERROR(IF(OR(J612="",M612="",F612=""),"",IF(F612="학생부종합",INDEX(종합배치표!$C:$Q,MATCH(J612,종합배치표!$B:$B,0),(MATCH(M612,{"A","B","C","D","E"},0)-1)*3+1),INDEX(교과배치표!$C:$Q,MATCH(J612,교과배치표!$B:$B,0),(MATCH(M612,{"A","B","C","D","E"},0)-1)*3+1))),"")</f>
        <v>3.4499999999999997</v>
      </c>
      <c r="S612" s="26">
        <f t="array" ref="S612">IFERROR(IF(OR(J612="",M612="",F612=""),"",IF(F612="학생부종합",INDEX(종합배치표!$C:$Q,MATCH(J612,종합배치표!$B:$B,0),(MATCH(M612,{"A","B","C","D","E"},0)-1)*3+2),INDEX(교과배치표!$C:$Q,MATCH(J612,교과배치표!$B:$B,0),(MATCH(M612,{"A","B","C","D","E"},0)-1)*3+2))),"")</f>
        <v>3.05</v>
      </c>
      <c r="T612" s="26">
        <f t="array" ref="T612">IFERROR(IF(OR(J612="",M612="",F612=""),"",IF(F612="학생부종합",INDEX(종합배치표!$C:$Q,MATCH(J612,종합배치표!$B:$B,0),(MATCH(M612,{"A","B","C","D","E"},0)-1)*3+3),INDEX(교과배치표!$C:$Q,MATCH(J612,교과배치표!$B:$B,0),(MATCH(M612,{"A","B","C","D","E"},0)-1)*3+3))),"")</f>
        <v>2.75</v>
      </c>
      <c r="V612" s="140">
        <f t="shared" si="28"/>
        <v>2.7</v>
      </c>
      <c r="W612" s="141" t="str">
        <f t="shared" si="29"/>
        <v>안정</v>
      </c>
    </row>
    <row r="613" spans="2:23" ht="14.25" customHeight="1">
      <c r="B613" s="20">
        <v>3566</v>
      </c>
      <c r="C613" s="21" t="s">
        <v>22</v>
      </c>
      <c r="D613" s="21" t="s">
        <v>22</v>
      </c>
      <c r="E613" s="21" t="s">
        <v>321</v>
      </c>
      <c r="F613" s="21" t="s">
        <v>24</v>
      </c>
      <c r="G613" s="21" t="s">
        <v>336</v>
      </c>
      <c r="H613" s="21" t="s">
        <v>332</v>
      </c>
      <c r="I613" s="21" t="s">
        <v>60</v>
      </c>
      <c r="J613" s="33" t="s">
        <v>367</v>
      </c>
      <c r="K613" s="40">
        <v>38</v>
      </c>
      <c r="M613" s="25" t="str">
        <f>IF(I613="","",IF(I613="인문",성적입력!$C$8,성적입력!$C$9))</f>
        <v>A</v>
      </c>
      <c r="N613" s="26">
        <f>성적입력!$C$15</f>
        <v>3</v>
      </c>
      <c r="P613" s="27" t="str">
        <f t="shared" si="27"/>
        <v>적정</v>
      </c>
      <c r="R613" s="26">
        <f t="array" ref="R613">IFERROR(IF(OR(J613="",M613="",F613=""),"",IF(F613="학생부종합",INDEX(종합배치표!$C:$Q,MATCH(J613,종합배치표!$B:$B,0),(MATCH(M613,{"A","B","C","D","E"},0)-1)*3+1),INDEX(교과배치표!$C:$Q,MATCH(J613,교과배치표!$B:$B,0),(MATCH(M613,{"A","B","C","D","E"},0)-1)*3+1))),"")</f>
        <v>3.4499999999999997</v>
      </c>
      <c r="S613" s="26">
        <f t="array" ref="S613">IFERROR(IF(OR(J613="",M613="",F613=""),"",IF(F613="학생부종합",INDEX(종합배치표!$C:$Q,MATCH(J613,종합배치표!$B:$B,0),(MATCH(M613,{"A","B","C","D","E"},0)-1)*3+2),INDEX(교과배치표!$C:$Q,MATCH(J613,교과배치표!$B:$B,0),(MATCH(M613,{"A","B","C","D","E"},0)-1)*3+2))),"")</f>
        <v>3.05</v>
      </c>
      <c r="T613" s="26">
        <f t="array" ref="T613">IFERROR(IF(OR(J613="",M613="",F613=""),"",IF(F613="학생부종합",INDEX(종합배치표!$C:$Q,MATCH(J613,종합배치표!$B:$B,0),(MATCH(M613,{"A","B","C","D","E"},0)-1)*3+3),INDEX(교과배치표!$C:$Q,MATCH(J613,교과배치표!$B:$B,0),(MATCH(M613,{"A","B","C","D","E"},0)-1)*3+3))),"")</f>
        <v>2.75</v>
      </c>
      <c r="V613" s="140">
        <f t="shared" si="28"/>
        <v>2.7</v>
      </c>
      <c r="W613" s="141" t="str">
        <f t="shared" si="29"/>
        <v>안정</v>
      </c>
    </row>
    <row r="614" spans="2:23" ht="14.25" customHeight="1">
      <c r="B614" s="20">
        <v>3572</v>
      </c>
      <c r="C614" s="21" t="s">
        <v>22</v>
      </c>
      <c r="D614" s="21" t="s">
        <v>22</v>
      </c>
      <c r="E614" s="21" t="s">
        <v>321</v>
      </c>
      <c r="F614" s="21" t="s">
        <v>24</v>
      </c>
      <c r="G614" s="21" t="s">
        <v>336</v>
      </c>
      <c r="H614" s="21" t="s">
        <v>118</v>
      </c>
      <c r="I614" s="21" t="s">
        <v>60</v>
      </c>
      <c r="J614" s="33" t="s">
        <v>367</v>
      </c>
      <c r="K614" s="40">
        <v>18</v>
      </c>
      <c r="M614" s="25" t="str">
        <f>IF(I614="","",IF(I614="인문",성적입력!$C$8,성적입력!$C$9))</f>
        <v>A</v>
      </c>
      <c r="N614" s="26">
        <f>성적입력!$C$15</f>
        <v>3</v>
      </c>
      <c r="P614" s="27" t="str">
        <f t="shared" si="27"/>
        <v>적정</v>
      </c>
      <c r="R614" s="26">
        <f t="array" ref="R614">IFERROR(IF(OR(J614="",M614="",F614=""),"",IF(F614="학생부종합",INDEX(종합배치표!$C:$Q,MATCH(J614,종합배치표!$B:$B,0),(MATCH(M614,{"A","B","C","D","E"},0)-1)*3+1),INDEX(교과배치표!$C:$Q,MATCH(J614,교과배치표!$B:$B,0),(MATCH(M614,{"A","B","C","D","E"},0)-1)*3+1))),"")</f>
        <v>3.4499999999999997</v>
      </c>
      <c r="S614" s="26">
        <f t="array" ref="S614">IFERROR(IF(OR(J614="",M614="",F614=""),"",IF(F614="학생부종합",INDEX(종합배치표!$C:$Q,MATCH(J614,종합배치표!$B:$B,0),(MATCH(M614,{"A","B","C","D","E"},0)-1)*3+2),INDEX(교과배치표!$C:$Q,MATCH(J614,교과배치표!$B:$B,0),(MATCH(M614,{"A","B","C","D","E"},0)-1)*3+2))),"")</f>
        <v>3.05</v>
      </c>
      <c r="T614" s="26">
        <f t="array" ref="T614">IFERROR(IF(OR(J614="",M614="",F614=""),"",IF(F614="학생부종합",INDEX(종합배치표!$C:$Q,MATCH(J614,종합배치표!$B:$B,0),(MATCH(M614,{"A","B","C","D","E"},0)-1)*3+3),INDEX(교과배치표!$C:$Q,MATCH(J614,교과배치표!$B:$B,0),(MATCH(M614,{"A","B","C","D","E"},0)-1)*3+3))),"")</f>
        <v>2.75</v>
      </c>
      <c r="V614" s="140">
        <f t="shared" si="28"/>
        <v>2.7</v>
      </c>
      <c r="W614" s="141" t="str">
        <f t="shared" si="29"/>
        <v>안정</v>
      </c>
    </row>
    <row r="615" spans="2:23" ht="14.25" customHeight="1">
      <c r="B615" s="20">
        <v>3606</v>
      </c>
      <c r="C615" s="21" t="s">
        <v>22</v>
      </c>
      <c r="D615" s="21" t="s">
        <v>22</v>
      </c>
      <c r="E615" s="21" t="s">
        <v>321</v>
      </c>
      <c r="F615" s="21" t="s">
        <v>24</v>
      </c>
      <c r="G615" s="21" t="s">
        <v>336</v>
      </c>
      <c r="H615" s="21" t="s">
        <v>104</v>
      </c>
      <c r="I615" s="21" t="s">
        <v>60</v>
      </c>
      <c r="J615" s="33" t="s">
        <v>367</v>
      </c>
      <c r="K615" s="40">
        <v>33</v>
      </c>
      <c r="M615" s="25" t="str">
        <f>IF(I615="","",IF(I615="인문",성적입력!$C$8,성적입력!$C$9))</f>
        <v>A</v>
      </c>
      <c r="N615" s="26">
        <f>성적입력!$C$15</f>
        <v>3</v>
      </c>
      <c r="P615" s="27" t="str">
        <f t="shared" si="27"/>
        <v>적정</v>
      </c>
      <c r="R615" s="26">
        <f t="array" ref="R615">IFERROR(IF(OR(J615="",M615="",F615=""),"",IF(F615="학생부종합",INDEX(종합배치표!$C:$Q,MATCH(J615,종합배치표!$B:$B,0),(MATCH(M615,{"A","B","C","D","E"},0)-1)*3+1),INDEX(교과배치표!$C:$Q,MATCH(J615,교과배치표!$B:$B,0),(MATCH(M615,{"A","B","C","D","E"},0)-1)*3+1))),"")</f>
        <v>3.4499999999999997</v>
      </c>
      <c r="S615" s="26">
        <f t="array" ref="S615">IFERROR(IF(OR(J615="",M615="",F615=""),"",IF(F615="학생부종합",INDEX(종합배치표!$C:$Q,MATCH(J615,종합배치표!$B:$B,0),(MATCH(M615,{"A","B","C","D","E"},0)-1)*3+2),INDEX(교과배치표!$C:$Q,MATCH(J615,교과배치표!$B:$B,0),(MATCH(M615,{"A","B","C","D","E"},0)-1)*3+2))),"")</f>
        <v>3.05</v>
      </c>
      <c r="T615" s="26">
        <f t="array" ref="T615">IFERROR(IF(OR(J615="",M615="",F615=""),"",IF(F615="학생부종합",INDEX(종합배치표!$C:$Q,MATCH(J615,종합배치표!$B:$B,0),(MATCH(M615,{"A","B","C","D","E"},0)-1)*3+3),INDEX(교과배치표!$C:$Q,MATCH(J615,교과배치표!$B:$B,0),(MATCH(M615,{"A","B","C","D","E"},0)-1)*3+3))),"")</f>
        <v>2.75</v>
      </c>
      <c r="V615" s="140">
        <f t="shared" si="28"/>
        <v>2.7</v>
      </c>
      <c r="W615" s="141" t="str">
        <f t="shared" si="29"/>
        <v>안정</v>
      </c>
    </row>
    <row r="616" spans="2:23" ht="14.25" customHeight="1">
      <c r="B616" s="20">
        <v>3614</v>
      </c>
      <c r="C616" s="21" t="s">
        <v>22</v>
      </c>
      <c r="D616" s="21" t="s">
        <v>22</v>
      </c>
      <c r="E616" s="21" t="s">
        <v>321</v>
      </c>
      <c r="F616" s="21" t="s">
        <v>24</v>
      </c>
      <c r="G616" s="21" t="s">
        <v>336</v>
      </c>
      <c r="H616" s="21" t="s">
        <v>333</v>
      </c>
      <c r="I616" s="21" t="s">
        <v>60</v>
      </c>
      <c r="J616" s="33" t="s">
        <v>367</v>
      </c>
      <c r="K616" s="40">
        <v>8</v>
      </c>
      <c r="M616" s="25" t="str">
        <f>IF(I616="","",IF(I616="인문",성적입력!$C$8,성적입력!$C$9))</f>
        <v>A</v>
      </c>
      <c r="N616" s="26">
        <f>성적입력!$C$15</f>
        <v>3</v>
      </c>
      <c r="P616" s="27" t="str">
        <f t="shared" si="27"/>
        <v>적정</v>
      </c>
      <c r="R616" s="26">
        <f t="array" ref="R616">IFERROR(IF(OR(J616="",M616="",F616=""),"",IF(F616="학생부종합",INDEX(종합배치표!$C:$Q,MATCH(J616,종합배치표!$B:$B,0),(MATCH(M616,{"A","B","C","D","E"},0)-1)*3+1),INDEX(교과배치표!$C:$Q,MATCH(J616,교과배치표!$B:$B,0),(MATCH(M616,{"A","B","C","D","E"},0)-1)*3+1))),"")</f>
        <v>3.4499999999999997</v>
      </c>
      <c r="S616" s="26">
        <f t="array" ref="S616">IFERROR(IF(OR(J616="",M616="",F616=""),"",IF(F616="학생부종합",INDEX(종합배치표!$C:$Q,MATCH(J616,종합배치표!$B:$B,0),(MATCH(M616,{"A","B","C","D","E"},0)-1)*3+2),INDEX(교과배치표!$C:$Q,MATCH(J616,교과배치표!$B:$B,0),(MATCH(M616,{"A","B","C","D","E"},0)-1)*3+2))),"")</f>
        <v>3.05</v>
      </c>
      <c r="T616" s="26">
        <f t="array" ref="T616">IFERROR(IF(OR(J616="",M616="",F616=""),"",IF(F616="학생부종합",INDEX(종합배치표!$C:$Q,MATCH(J616,종합배치표!$B:$B,0),(MATCH(M616,{"A","B","C","D","E"},0)-1)*3+3),INDEX(교과배치표!$C:$Q,MATCH(J616,교과배치표!$B:$B,0),(MATCH(M616,{"A","B","C","D","E"},0)-1)*3+3))),"")</f>
        <v>2.75</v>
      </c>
      <c r="V616" s="140">
        <f t="shared" si="28"/>
        <v>2.7</v>
      </c>
      <c r="W616" s="141" t="str">
        <f t="shared" si="29"/>
        <v>안정</v>
      </c>
    </row>
    <row r="617" spans="2:23" ht="14.25" customHeight="1">
      <c r="B617" s="20">
        <v>3624</v>
      </c>
      <c r="C617" s="21" t="s">
        <v>22</v>
      </c>
      <c r="D617" s="21" t="s">
        <v>22</v>
      </c>
      <c r="E617" s="21" t="s">
        <v>321</v>
      </c>
      <c r="F617" s="21" t="s">
        <v>24</v>
      </c>
      <c r="G617" s="21" t="s">
        <v>336</v>
      </c>
      <c r="H617" s="21" t="s">
        <v>334</v>
      </c>
      <c r="I617" s="21" t="s">
        <v>60</v>
      </c>
      <c r="J617" s="33" t="s">
        <v>367</v>
      </c>
      <c r="K617" s="40">
        <v>34</v>
      </c>
      <c r="M617" s="25" t="str">
        <f>IF(I617="","",IF(I617="인문",성적입력!$C$8,성적입력!$C$9))</f>
        <v>A</v>
      </c>
      <c r="N617" s="26">
        <f>성적입력!$C$15</f>
        <v>3</v>
      </c>
      <c r="P617" s="27" t="str">
        <f t="shared" si="27"/>
        <v>적정</v>
      </c>
      <c r="R617" s="26">
        <f t="array" ref="R617">IFERROR(IF(OR(J617="",M617="",F617=""),"",IF(F617="학생부종합",INDEX(종합배치표!$C:$Q,MATCH(J617,종합배치표!$B:$B,0),(MATCH(M617,{"A","B","C","D","E"},0)-1)*3+1),INDEX(교과배치표!$C:$Q,MATCH(J617,교과배치표!$B:$B,0),(MATCH(M617,{"A","B","C","D","E"},0)-1)*3+1))),"")</f>
        <v>3.4499999999999997</v>
      </c>
      <c r="S617" s="26">
        <f t="array" ref="S617">IFERROR(IF(OR(J617="",M617="",F617=""),"",IF(F617="학생부종합",INDEX(종합배치표!$C:$Q,MATCH(J617,종합배치표!$B:$B,0),(MATCH(M617,{"A","B","C","D","E"},0)-1)*3+2),INDEX(교과배치표!$C:$Q,MATCH(J617,교과배치표!$B:$B,0),(MATCH(M617,{"A","B","C","D","E"},0)-1)*3+2))),"")</f>
        <v>3.05</v>
      </c>
      <c r="T617" s="26">
        <f t="array" ref="T617">IFERROR(IF(OR(J617="",M617="",F617=""),"",IF(F617="학생부종합",INDEX(종합배치표!$C:$Q,MATCH(J617,종합배치표!$B:$B,0),(MATCH(M617,{"A","B","C","D","E"},0)-1)*3+3),INDEX(교과배치표!$C:$Q,MATCH(J617,교과배치표!$B:$B,0),(MATCH(M617,{"A","B","C","D","E"},0)-1)*3+3))),"")</f>
        <v>2.75</v>
      </c>
      <c r="V617" s="140">
        <f t="shared" si="28"/>
        <v>2.7</v>
      </c>
      <c r="W617" s="141" t="str">
        <f t="shared" si="29"/>
        <v>안정</v>
      </c>
    </row>
    <row r="618" spans="2:23" ht="14.25" customHeight="1">
      <c r="B618" s="20">
        <v>3635</v>
      </c>
      <c r="C618" s="21" t="s">
        <v>22</v>
      </c>
      <c r="D618" s="21" t="s">
        <v>22</v>
      </c>
      <c r="E618" s="21" t="s">
        <v>321</v>
      </c>
      <c r="F618" s="21" t="s">
        <v>24</v>
      </c>
      <c r="G618" s="21" t="s">
        <v>336</v>
      </c>
      <c r="H618" s="21" t="s">
        <v>335</v>
      </c>
      <c r="I618" s="21" t="s">
        <v>60</v>
      </c>
      <c r="J618" s="33" t="s">
        <v>367</v>
      </c>
      <c r="K618" s="40">
        <v>16</v>
      </c>
      <c r="M618" s="25" t="str">
        <f>IF(I618="","",IF(I618="인문",성적입력!$C$8,성적입력!$C$9))</f>
        <v>A</v>
      </c>
      <c r="N618" s="26">
        <f>성적입력!$C$15</f>
        <v>3</v>
      </c>
      <c r="P618" s="27" t="str">
        <f t="shared" si="27"/>
        <v>적정</v>
      </c>
      <c r="R618" s="26">
        <f t="array" ref="R618">IFERROR(IF(OR(J618="",M618="",F618=""),"",IF(F618="학생부종합",INDEX(종합배치표!$C:$Q,MATCH(J618,종합배치표!$B:$B,0),(MATCH(M618,{"A","B","C","D","E"},0)-1)*3+1),INDEX(교과배치표!$C:$Q,MATCH(J618,교과배치표!$B:$B,0),(MATCH(M618,{"A","B","C","D","E"},0)-1)*3+1))),"")</f>
        <v>3.4499999999999997</v>
      </c>
      <c r="S618" s="26">
        <f t="array" ref="S618">IFERROR(IF(OR(J618="",M618="",F618=""),"",IF(F618="학생부종합",INDEX(종합배치표!$C:$Q,MATCH(J618,종합배치표!$B:$B,0),(MATCH(M618,{"A","B","C","D","E"},0)-1)*3+2),INDEX(교과배치표!$C:$Q,MATCH(J618,교과배치표!$B:$B,0),(MATCH(M618,{"A","B","C","D","E"},0)-1)*3+2))),"")</f>
        <v>3.05</v>
      </c>
      <c r="T618" s="26">
        <f t="array" ref="T618">IFERROR(IF(OR(J618="",M618="",F618=""),"",IF(F618="학생부종합",INDEX(종합배치표!$C:$Q,MATCH(J618,종합배치표!$B:$B,0),(MATCH(M618,{"A","B","C","D","E"},0)-1)*3+3),INDEX(교과배치표!$C:$Q,MATCH(J618,교과배치표!$B:$B,0),(MATCH(M618,{"A","B","C","D","E"},0)-1)*3+3))),"")</f>
        <v>2.75</v>
      </c>
      <c r="V618" s="140">
        <f t="shared" si="28"/>
        <v>2.7</v>
      </c>
      <c r="W618" s="141" t="str">
        <f t="shared" si="29"/>
        <v>안정</v>
      </c>
    </row>
    <row r="619" spans="2:23" ht="14.25" customHeight="1">
      <c r="B619" s="20">
        <v>3639</v>
      </c>
      <c r="C619" s="21" t="s">
        <v>22</v>
      </c>
      <c r="D619" s="21" t="s">
        <v>22</v>
      </c>
      <c r="E619" s="21" t="s">
        <v>321</v>
      </c>
      <c r="F619" s="21" t="s">
        <v>68</v>
      </c>
      <c r="G619" s="21" t="s">
        <v>322</v>
      </c>
      <c r="H619" s="22" t="s">
        <v>368</v>
      </c>
      <c r="I619" s="21" t="s">
        <v>60</v>
      </c>
      <c r="J619" s="31" t="s">
        <v>369</v>
      </c>
      <c r="K619" s="40">
        <v>5</v>
      </c>
      <c r="M619" s="25" t="str">
        <f>IF(I619="","",IF(I619="인문",성적입력!$C$8,성적입력!$C$9))</f>
        <v>A</v>
      </c>
      <c r="N619" s="26">
        <f>성적입력!$C$15</f>
        <v>3</v>
      </c>
      <c r="P619" s="27" t="str">
        <f t="shared" si="27"/>
        <v>안정</v>
      </c>
      <c r="R619" s="26" t="str">
        <f t="array" ref="R619">IFERROR(IF(OR(J619="",M619="",F619=""),"",IF(F619="학생부종합",INDEX(종합배치표!$C:$Q,MATCH(J619,종합배치표!$B:$B,0),(MATCH(M619,{"A","B","C","D","E"},0)-1)*3+1),INDEX(교과배치표!$C:$Q,MATCH(J619,교과배치표!$B:$B,0),(MATCH(M619,{"A","B","C","D","E"},0)-1)*3+1))),"")</f>
        <v/>
      </c>
      <c r="S619" s="26" t="str">
        <f t="array" ref="S619">IFERROR(IF(OR(J619="",M619="",F619=""),"",IF(F619="학생부종합",INDEX(종합배치표!$C:$Q,MATCH(J619,종합배치표!$B:$B,0),(MATCH(M619,{"A","B","C","D","E"},0)-1)*3+2),INDEX(교과배치표!$C:$Q,MATCH(J619,교과배치표!$B:$B,0),(MATCH(M619,{"A","B","C","D","E"},0)-1)*3+2))),"")</f>
        <v/>
      </c>
      <c r="T619" s="26" t="str">
        <f t="array" ref="T619">IFERROR(IF(OR(J619="",M619="",F619=""),"",IF(F619="학생부종합",INDEX(종합배치표!$C:$Q,MATCH(J619,종합배치표!$B:$B,0),(MATCH(M619,{"A","B","C","D","E"},0)-1)*3+3),INDEX(교과배치표!$C:$Q,MATCH(J619,교과배치표!$B:$B,0),(MATCH(M619,{"A","B","C","D","E"},0)-1)*3+3))),"")</f>
        <v/>
      </c>
      <c r="V619" s="140">
        <f t="shared" si="28"/>
        <v>2.7</v>
      </c>
      <c r="W619" s="141" t="str">
        <f t="shared" si="29"/>
        <v>안정</v>
      </c>
    </row>
    <row r="620" spans="2:23" ht="14.25" customHeight="1">
      <c r="B620" s="20">
        <v>3515</v>
      </c>
      <c r="C620" s="21" t="s">
        <v>22</v>
      </c>
      <c r="D620" s="21" t="s">
        <v>22</v>
      </c>
      <c r="E620" s="21" t="s">
        <v>321</v>
      </c>
      <c r="F620" s="21" t="s">
        <v>24</v>
      </c>
      <c r="G620" s="21" t="s">
        <v>336</v>
      </c>
      <c r="H620" s="21" t="s">
        <v>339</v>
      </c>
      <c r="I620" s="21" t="s">
        <v>60</v>
      </c>
      <c r="J620" s="33" t="s">
        <v>369</v>
      </c>
      <c r="K620" s="40">
        <v>14</v>
      </c>
      <c r="M620" s="25" t="str">
        <f>IF(I620="","",IF(I620="인문",성적입력!$C$8,성적입력!$C$9))</f>
        <v>A</v>
      </c>
      <c r="N620" s="26">
        <f>성적입력!$C$15</f>
        <v>3</v>
      </c>
      <c r="P620" s="27" t="str">
        <f t="shared" si="27"/>
        <v>적정</v>
      </c>
      <c r="R620" s="26">
        <f t="array" ref="R620">IFERROR(IF(OR(J620="",M620="",F620=""),"",IF(F620="학생부종합",INDEX(종합배치표!$C:$Q,MATCH(J620,종합배치표!$B:$B,0),(MATCH(M620,{"A","B","C","D","E"},0)-1)*3+1),INDEX(교과배치표!$C:$Q,MATCH(J620,교과배치표!$B:$B,0),(MATCH(M620,{"A","B","C","D","E"},0)-1)*3+1))),"")</f>
        <v>3.55</v>
      </c>
      <c r="S620" s="26">
        <f t="array" ref="S620">IFERROR(IF(OR(J620="",M620="",F620=""),"",IF(F620="학생부종합",INDEX(종합배치표!$C:$Q,MATCH(J620,종합배치표!$B:$B,0),(MATCH(M620,{"A","B","C","D","E"},0)-1)*3+2),INDEX(교과배치표!$C:$Q,MATCH(J620,교과배치표!$B:$B,0),(MATCH(M620,{"A","B","C","D","E"},0)-1)*3+2))),"")</f>
        <v>3.15</v>
      </c>
      <c r="T620" s="26">
        <f t="array" ref="T620">IFERROR(IF(OR(J620="",M620="",F620=""),"",IF(F620="학생부종합",INDEX(종합배치표!$C:$Q,MATCH(J620,종합배치표!$B:$B,0),(MATCH(M620,{"A","B","C","D","E"},0)-1)*3+3),INDEX(교과배치표!$C:$Q,MATCH(J620,교과배치표!$B:$B,0),(MATCH(M620,{"A","B","C","D","E"},0)-1)*3+3))),"")</f>
        <v>2.85</v>
      </c>
      <c r="V620" s="140">
        <f t="shared" si="28"/>
        <v>2.7</v>
      </c>
      <c r="W620" s="141" t="str">
        <f t="shared" si="29"/>
        <v>안정</v>
      </c>
    </row>
    <row r="621" spans="2:23" ht="14.25" customHeight="1">
      <c r="B621" s="20">
        <v>3532</v>
      </c>
      <c r="C621" s="21" t="s">
        <v>22</v>
      </c>
      <c r="D621" s="21" t="s">
        <v>22</v>
      </c>
      <c r="E621" s="21" t="s">
        <v>321</v>
      </c>
      <c r="F621" s="21" t="s">
        <v>24</v>
      </c>
      <c r="G621" s="21" t="s">
        <v>336</v>
      </c>
      <c r="H621" s="21" t="s">
        <v>231</v>
      </c>
      <c r="I621" s="21" t="s">
        <v>60</v>
      </c>
      <c r="J621" s="33" t="s">
        <v>369</v>
      </c>
      <c r="K621" s="40">
        <v>6</v>
      </c>
      <c r="M621" s="25" t="str">
        <f>IF(I621="","",IF(I621="인문",성적입력!$C$8,성적입력!$C$9))</f>
        <v>A</v>
      </c>
      <c r="N621" s="26">
        <f>성적입력!$C$15</f>
        <v>3</v>
      </c>
      <c r="P621" s="27" t="str">
        <f t="shared" si="27"/>
        <v>적정</v>
      </c>
      <c r="R621" s="26">
        <f t="array" ref="R621">IFERROR(IF(OR(J621="",M621="",F621=""),"",IF(F621="학생부종합",INDEX(종합배치표!$C:$Q,MATCH(J621,종합배치표!$B:$B,0),(MATCH(M621,{"A","B","C","D","E"},0)-1)*3+1),INDEX(교과배치표!$C:$Q,MATCH(J621,교과배치표!$B:$B,0),(MATCH(M621,{"A","B","C","D","E"},0)-1)*3+1))),"")</f>
        <v>3.55</v>
      </c>
      <c r="S621" s="26">
        <f t="array" ref="S621">IFERROR(IF(OR(J621="",M621="",F621=""),"",IF(F621="학생부종합",INDEX(종합배치표!$C:$Q,MATCH(J621,종합배치표!$B:$B,0),(MATCH(M621,{"A","B","C","D","E"},0)-1)*3+2),INDEX(교과배치표!$C:$Q,MATCH(J621,교과배치표!$B:$B,0),(MATCH(M621,{"A","B","C","D","E"},0)-1)*3+2))),"")</f>
        <v>3.15</v>
      </c>
      <c r="T621" s="26">
        <f t="array" ref="T621">IFERROR(IF(OR(J621="",M621="",F621=""),"",IF(F621="학생부종합",INDEX(종합배치표!$C:$Q,MATCH(J621,종합배치표!$B:$B,0),(MATCH(M621,{"A","B","C","D","E"},0)-1)*3+3),INDEX(교과배치표!$C:$Q,MATCH(J621,교과배치표!$B:$B,0),(MATCH(M621,{"A","B","C","D","E"},0)-1)*3+3))),"")</f>
        <v>2.85</v>
      </c>
      <c r="V621" s="140">
        <f t="shared" si="28"/>
        <v>2.7</v>
      </c>
      <c r="W621" s="141" t="str">
        <f t="shared" si="29"/>
        <v>안정</v>
      </c>
    </row>
    <row r="622" spans="2:23" ht="14.25" customHeight="1">
      <c r="B622" s="20">
        <v>3554</v>
      </c>
      <c r="C622" s="21" t="s">
        <v>22</v>
      </c>
      <c r="D622" s="21" t="s">
        <v>22</v>
      </c>
      <c r="E622" s="21" t="s">
        <v>321</v>
      </c>
      <c r="F622" s="21" t="s">
        <v>24</v>
      </c>
      <c r="G622" s="21" t="s">
        <v>336</v>
      </c>
      <c r="H622" s="21" t="s">
        <v>340</v>
      </c>
      <c r="I622" s="21" t="s">
        <v>60</v>
      </c>
      <c r="J622" s="33" t="s">
        <v>369</v>
      </c>
      <c r="K622" s="40">
        <v>14</v>
      </c>
      <c r="M622" s="25" t="str">
        <f>IF(I622="","",IF(I622="인문",성적입력!$C$8,성적입력!$C$9))</f>
        <v>A</v>
      </c>
      <c r="N622" s="26">
        <f>성적입력!$C$15</f>
        <v>3</v>
      </c>
      <c r="P622" s="27" t="str">
        <f t="shared" si="27"/>
        <v>적정</v>
      </c>
      <c r="R622" s="26">
        <f t="array" ref="R622">IFERROR(IF(OR(J622="",M622="",F622=""),"",IF(F622="학생부종합",INDEX(종합배치표!$C:$Q,MATCH(J622,종합배치표!$B:$B,0),(MATCH(M622,{"A","B","C","D","E"},0)-1)*3+1),INDEX(교과배치표!$C:$Q,MATCH(J622,교과배치표!$B:$B,0),(MATCH(M622,{"A","B","C","D","E"},0)-1)*3+1))),"")</f>
        <v>3.55</v>
      </c>
      <c r="S622" s="26">
        <f t="array" ref="S622">IFERROR(IF(OR(J622="",M622="",F622=""),"",IF(F622="학생부종합",INDEX(종합배치표!$C:$Q,MATCH(J622,종합배치표!$B:$B,0),(MATCH(M622,{"A","B","C","D","E"},0)-1)*3+2),INDEX(교과배치표!$C:$Q,MATCH(J622,교과배치표!$B:$B,0),(MATCH(M622,{"A","B","C","D","E"},0)-1)*3+2))),"")</f>
        <v>3.15</v>
      </c>
      <c r="T622" s="26">
        <f t="array" ref="T622">IFERROR(IF(OR(J622="",M622="",F622=""),"",IF(F622="학생부종합",INDEX(종합배치표!$C:$Q,MATCH(J622,종합배치표!$B:$B,0),(MATCH(M622,{"A","B","C","D","E"},0)-1)*3+3),INDEX(교과배치표!$C:$Q,MATCH(J622,교과배치표!$B:$B,0),(MATCH(M622,{"A","B","C","D","E"},0)-1)*3+3))),"")</f>
        <v>2.85</v>
      </c>
      <c r="V622" s="140">
        <f t="shared" si="28"/>
        <v>2.7</v>
      </c>
      <c r="W622" s="141" t="str">
        <f t="shared" si="29"/>
        <v>안정</v>
      </c>
    </row>
    <row r="623" spans="2:23" ht="14.25" customHeight="1">
      <c r="B623" s="20">
        <v>3556</v>
      </c>
      <c r="C623" s="21" t="s">
        <v>22</v>
      </c>
      <c r="D623" s="21" t="s">
        <v>22</v>
      </c>
      <c r="E623" s="21" t="s">
        <v>321</v>
      </c>
      <c r="F623" s="21" t="s">
        <v>24</v>
      </c>
      <c r="G623" s="21" t="s">
        <v>336</v>
      </c>
      <c r="H623" s="21" t="s">
        <v>92</v>
      </c>
      <c r="I623" s="21" t="s">
        <v>60</v>
      </c>
      <c r="J623" s="33" t="s">
        <v>369</v>
      </c>
      <c r="K623" s="40">
        <v>7</v>
      </c>
      <c r="M623" s="25" t="str">
        <f>IF(I623="","",IF(I623="인문",성적입력!$C$8,성적입력!$C$9))</f>
        <v>A</v>
      </c>
      <c r="N623" s="26">
        <f>성적입력!$C$15</f>
        <v>3</v>
      </c>
      <c r="P623" s="27" t="str">
        <f t="shared" si="27"/>
        <v>적정</v>
      </c>
      <c r="R623" s="26">
        <f t="array" ref="R623">IFERROR(IF(OR(J623="",M623="",F623=""),"",IF(F623="학생부종합",INDEX(종합배치표!$C:$Q,MATCH(J623,종합배치표!$B:$B,0),(MATCH(M623,{"A","B","C","D","E"},0)-1)*3+1),INDEX(교과배치표!$C:$Q,MATCH(J623,교과배치표!$B:$B,0),(MATCH(M623,{"A","B","C","D","E"},0)-1)*3+1))),"")</f>
        <v>3.55</v>
      </c>
      <c r="S623" s="26">
        <f t="array" ref="S623">IFERROR(IF(OR(J623="",M623="",F623=""),"",IF(F623="학생부종합",INDEX(종합배치표!$C:$Q,MATCH(J623,종합배치표!$B:$B,0),(MATCH(M623,{"A","B","C","D","E"},0)-1)*3+2),INDEX(교과배치표!$C:$Q,MATCH(J623,교과배치표!$B:$B,0),(MATCH(M623,{"A","B","C","D","E"},0)-1)*3+2))),"")</f>
        <v>3.15</v>
      </c>
      <c r="T623" s="26">
        <f t="array" ref="T623">IFERROR(IF(OR(J623="",M623="",F623=""),"",IF(F623="학생부종합",INDEX(종합배치표!$C:$Q,MATCH(J623,종합배치표!$B:$B,0),(MATCH(M623,{"A","B","C","D","E"},0)-1)*3+3),INDEX(교과배치표!$C:$Q,MATCH(J623,교과배치표!$B:$B,0),(MATCH(M623,{"A","B","C","D","E"},0)-1)*3+3))),"")</f>
        <v>2.85</v>
      </c>
      <c r="V623" s="140">
        <f t="shared" si="28"/>
        <v>2.7</v>
      </c>
      <c r="W623" s="141" t="str">
        <f t="shared" si="29"/>
        <v>안정</v>
      </c>
    </row>
    <row r="624" spans="2:23" ht="14.25" customHeight="1">
      <c r="B624" s="20">
        <v>3568</v>
      </c>
      <c r="C624" s="21" t="s">
        <v>22</v>
      </c>
      <c r="D624" s="21" t="s">
        <v>22</v>
      </c>
      <c r="E624" s="21" t="s">
        <v>321</v>
      </c>
      <c r="F624" s="21" t="s">
        <v>24</v>
      </c>
      <c r="G624" s="21" t="s">
        <v>336</v>
      </c>
      <c r="H624" s="21" t="s">
        <v>341</v>
      </c>
      <c r="I624" s="21" t="s">
        <v>60</v>
      </c>
      <c r="J624" s="31" t="s">
        <v>369</v>
      </c>
      <c r="K624" s="40">
        <v>5</v>
      </c>
      <c r="M624" s="25" t="str">
        <f>IF(I624="","",IF(I624="인문",성적입력!$C$8,성적입력!$C$9))</f>
        <v>A</v>
      </c>
      <c r="N624" s="26">
        <f>성적입력!$C$15</f>
        <v>3</v>
      </c>
      <c r="P624" s="27" t="str">
        <f t="shared" si="27"/>
        <v>적정</v>
      </c>
      <c r="R624" s="26">
        <f t="array" ref="R624">IFERROR(IF(OR(J624="",M624="",F624=""),"",IF(F624="학생부종합",INDEX(종합배치표!$C:$Q,MATCH(J624,종합배치표!$B:$B,0),(MATCH(M624,{"A","B","C","D","E"},0)-1)*3+1),INDEX(교과배치표!$C:$Q,MATCH(J624,교과배치표!$B:$B,0),(MATCH(M624,{"A","B","C","D","E"},0)-1)*3+1))),"")</f>
        <v>3.55</v>
      </c>
      <c r="S624" s="26">
        <f t="array" ref="S624">IFERROR(IF(OR(J624="",M624="",F624=""),"",IF(F624="학생부종합",INDEX(종합배치표!$C:$Q,MATCH(J624,종합배치표!$B:$B,0),(MATCH(M624,{"A","B","C","D","E"},0)-1)*3+2),INDEX(교과배치표!$C:$Q,MATCH(J624,교과배치표!$B:$B,0),(MATCH(M624,{"A","B","C","D","E"},0)-1)*3+2))),"")</f>
        <v>3.15</v>
      </c>
      <c r="T624" s="26">
        <f t="array" ref="T624">IFERROR(IF(OR(J624="",M624="",F624=""),"",IF(F624="학생부종합",INDEX(종합배치표!$C:$Q,MATCH(J624,종합배치표!$B:$B,0),(MATCH(M624,{"A","B","C","D","E"},0)-1)*3+3),INDEX(교과배치표!$C:$Q,MATCH(J624,교과배치표!$B:$B,0),(MATCH(M624,{"A","B","C","D","E"},0)-1)*3+3))),"")</f>
        <v>2.85</v>
      </c>
      <c r="V624" s="140">
        <f t="shared" si="28"/>
        <v>2.7</v>
      </c>
      <c r="W624" s="141" t="str">
        <f t="shared" si="29"/>
        <v>안정</v>
      </c>
    </row>
    <row r="625" spans="2:23" ht="14.25" customHeight="1">
      <c r="B625" s="20">
        <v>3530</v>
      </c>
      <c r="C625" s="21" t="s">
        <v>22</v>
      </c>
      <c r="D625" s="21" t="s">
        <v>22</v>
      </c>
      <c r="E625" s="21" t="s">
        <v>321</v>
      </c>
      <c r="F625" s="21" t="s">
        <v>24</v>
      </c>
      <c r="G625" s="21" t="s">
        <v>336</v>
      </c>
      <c r="H625" s="21" t="s">
        <v>342</v>
      </c>
      <c r="I625" s="21" t="s">
        <v>60</v>
      </c>
      <c r="J625" s="31" t="s">
        <v>370</v>
      </c>
      <c r="K625" s="40">
        <v>5</v>
      </c>
      <c r="M625" s="25" t="str">
        <f>IF(I625="","",IF(I625="인문",성적입력!$C$8,성적입력!$C$9))</f>
        <v>A</v>
      </c>
      <c r="N625" s="26">
        <f>성적입력!$C$15</f>
        <v>3</v>
      </c>
      <c r="P625" s="27" t="str">
        <f t="shared" si="27"/>
        <v>적정</v>
      </c>
      <c r="R625" s="26">
        <f t="array" ref="R625">IFERROR(IF(OR(J625="",M625="",F625=""),"",IF(F625="학생부종합",INDEX(종합배치표!$C:$Q,MATCH(J625,종합배치표!$B:$B,0),(MATCH(M625,{"A","B","C","D","E"},0)-1)*3+1),INDEX(교과배치표!$C:$Q,MATCH(J625,교과배치표!$B:$B,0),(MATCH(M625,{"A","B","C","D","E"},0)-1)*3+1))),"")</f>
        <v>3.65</v>
      </c>
      <c r="S625" s="26">
        <f t="array" ref="S625">IFERROR(IF(OR(J625="",M625="",F625=""),"",IF(F625="학생부종합",INDEX(종합배치표!$C:$Q,MATCH(J625,종합배치표!$B:$B,0),(MATCH(M625,{"A","B","C","D","E"},0)-1)*3+2),INDEX(교과배치표!$C:$Q,MATCH(J625,교과배치표!$B:$B,0),(MATCH(M625,{"A","B","C","D","E"},0)-1)*3+2))),"")</f>
        <v>3.25</v>
      </c>
      <c r="T625" s="26">
        <f t="array" ref="T625">IFERROR(IF(OR(J625="",M625="",F625=""),"",IF(F625="학생부종합",INDEX(종합배치표!$C:$Q,MATCH(J625,종합배치표!$B:$B,0),(MATCH(M625,{"A","B","C","D","E"},0)-1)*3+3),INDEX(교과배치표!$C:$Q,MATCH(J625,교과배치표!$B:$B,0),(MATCH(M625,{"A","B","C","D","E"},0)-1)*3+3))),"")</f>
        <v>2.95</v>
      </c>
      <c r="V625" s="140">
        <f t="shared" si="28"/>
        <v>2.7</v>
      </c>
      <c r="W625" s="141" t="str">
        <f t="shared" si="29"/>
        <v>안정</v>
      </c>
    </row>
    <row r="626" spans="2:23" ht="14.25" customHeight="1">
      <c r="B626" s="20">
        <v>3544</v>
      </c>
      <c r="C626" s="21" t="s">
        <v>22</v>
      </c>
      <c r="D626" s="21" t="s">
        <v>22</v>
      </c>
      <c r="E626" s="21" t="s">
        <v>321</v>
      </c>
      <c r="F626" s="21" t="s">
        <v>24</v>
      </c>
      <c r="G626" s="21" t="s">
        <v>336</v>
      </c>
      <c r="H626" s="21" t="s">
        <v>87</v>
      </c>
      <c r="I626" s="21" t="s">
        <v>60</v>
      </c>
      <c r="J626" s="31" t="s">
        <v>370</v>
      </c>
      <c r="K626" s="40">
        <v>6</v>
      </c>
      <c r="M626" s="25" t="str">
        <f>IF(I626="","",IF(I626="인문",성적입력!$C$8,성적입력!$C$9))</f>
        <v>A</v>
      </c>
      <c r="N626" s="26">
        <f>성적입력!$C$15</f>
        <v>3</v>
      </c>
      <c r="P626" s="27" t="str">
        <f t="shared" si="27"/>
        <v>적정</v>
      </c>
      <c r="R626" s="26">
        <f t="array" ref="R626">IFERROR(IF(OR(J626="",M626="",F626=""),"",IF(F626="학생부종합",INDEX(종합배치표!$C:$Q,MATCH(J626,종합배치표!$B:$B,0),(MATCH(M626,{"A","B","C","D","E"},0)-1)*3+1),INDEX(교과배치표!$C:$Q,MATCH(J626,교과배치표!$B:$B,0),(MATCH(M626,{"A","B","C","D","E"},0)-1)*3+1))),"")</f>
        <v>3.65</v>
      </c>
      <c r="S626" s="26">
        <f t="array" ref="S626">IFERROR(IF(OR(J626="",M626="",F626=""),"",IF(F626="학생부종합",INDEX(종합배치표!$C:$Q,MATCH(J626,종합배치표!$B:$B,0),(MATCH(M626,{"A","B","C","D","E"},0)-1)*3+2),INDEX(교과배치표!$C:$Q,MATCH(J626,교과배치표!$B:$B,0),(MATCH(M626,{"A","B","C","D","E"},0)-1)*3+2))),"")</f>
        <v>3.25</v>
      </c>
      <c r="T626" s="26">
        <f t="array" ref="T626">IFERROR(IF(OR(J626="",M626="",F626=""),"",IF(F626="학생부종합",INDEX(종합배치표!$C:$Q,MATCH(J626,종합배치표!$B:$B,0),(MATCH(M626,{"A","B","C","D","E"},0)-1)*3+3),INDEX(교과배치표!$C:$Q,MATCH(J626,교과배치표!$B:$B,0),(MATCH(M626,{"A","B","C","D","E"},0)-1)*3+3))),"")</f>
        <v>2.95</v>
      </c>
      <c r="V626" s="140">
        <f t="shared" si="28"/>
        <v>2.7</v>
      </c>
      <c r="W626" s="141" t="str">
        <f t="shared" si="29"/>
        <v>안정</v>
      </c>
    </row>
    <row r="627" spans="2:23" ht="14.25" customHeight="1">
      <c r="B627" s="20">
        <v>3561</v>
      </c>
      <c r="C627" s="21" t="s">
        <v>22</v>
      </c>
      <c r="D627" s="21" t="s">
        <v>22</v>
      </c>
      <c r="E627" s="21" t="s">
        <v>321</v>
      </c>
      <c r="F627" s="21" t="s">
        <v>24</v>
      </c>
      <c r="G627" s="21" t="s">
        <v>336</v>
      </c>
      <c r="H627" s="21" t="s">
        <v>344</v>
      </c>
      <c r="I627" s="21" t="s">
        <v>60</v>
      </c>
      <c r="J627" s="31" t="s">
        <v>370</v>
      </c>
      <c r="K627" s="40">
        <v>4</v>
      </c>
      <c r="M627" s="25" t="str">
        <f>IF(I627="","",IF(I627="인문",성적입력!$C$8,성적입력!$C$9))</f>
        <v>A</v>
      </c>
      <c r="N627" s="26">
        <f>성적입력!$C$15</f>
        <v>3</v>
      </c>
      <c r="P627" s="27" t="str">
        <f t="shared" si="27"/>
        <v>적정</v>
      </c>
      <c r="R627" s="26">
        <f t="array" ref="R627">IFERROR(IF(OR(J627="",M627="",F627=""),"",IF(F627="학생부종합",INDEX(종합배치표!$C:$Q,MATCH(J627,종합배치표!$B:$B,0),(MATCH(M627,{"A","B","C","D","E"},0)-1)*3+1),INDEX(교과배치표!$C:$Q,MATCH(J627,교과배치표!$B:$B,0),(MATCH(M627,{"A","B","C","D","E"},0)-1)*3+1))),"")</f>
        <v>3.65</v>
      </c>
      <c r="S627" s="26">
        <f t="array" ref="S627">IFERROR(IF(OR(J627="",M627="",F627=""),"",IF(F627="학생부종합",INDEX(종합배치표!$C:$Q,MATCH(J627,종합배치표!$B:$B,0),(MATCH(M627,{"A","B","C","D","E"},0)-1)*3+2),INDEX(교과배치표!$C:$Q,MATCH(J627,교과배치표!$B:$B,0),(MATCH(M627,{"A","B","C","D","E"},0)-1)*3+2))),"")</f>
        <v>3.25</v>
      </c>
      <c r="T627" s="26">
        <f t="array" ref="T627">IFERROR(IF(OR(J627="",M627="",F627=""),"",IF(F627="학생부종합",INDEX(종합배치표!$C:$Q,MATCH(J627,종합배치표!$B:$B,0),(MATCH(M627,{"A","B","C","D","E"},0)-1)*3+3),INDEX(교과배치표!$C:$Q,MATCH(J627,교과배치표!$B:$B,0),(MATCH(M627,{"A","B","C","D","E"},0)-1)*3+3))),"")</f>
        <v>2.95</v>
      </c>
      <c r="V627" s="140">
        <f t="shared" si="28"/>
        <v>2.7</v>
      </c>
      <c r="W627" s="141" t="str">
        <f t="shared" si="29"/>
        <v>안정</v>
      </c>
    </row>
    <row r="628" spans="2:23" ht="14.25" customHeight="1">
      <c r="B628" s="20">
        <v>3563</v>
      </c>
      <c r="C628" s="21" t="s">
        <v>22</v>
      </c>
      <c r="D628" s="21" t="s">
        <v>22</v>
      </c>
      <c r="E628" s="21" t="s">
        <v>321</v>
      </c>
      <c r="F628" s="21" t="s">
        <v>24</v>
      </c>
      <c r="G628" s="21" t="s">
        <v>336</v>
      </c>
      <c r="H628" s="21" t="s">
        <v>95</v>
      </c>
      <c r="I628" s="21" t="s">
        <v>60</v>
      </c>
      <c r="J628" s="31" t="s">
        <v>370</v>
      </c>
      <c r="K628" s="40">
        <v>7</v>
      </c>
      <c r="M628" s="25" t="str">
        <f>IF(I628="","",IF(I628="인문",성적입력!$C$8,성적입력!$C$9))</f>
        <v>A</v>
      </c>
      <c r="N628" s="26">
        <f>성적입력!$C$15</f>
        <v>3</v>
      </c>
      <c r="P628" s="27" t="str">
        <f t="shared" si="27"/>
        <v>적정</v>
      </c>
      <c r="R628" s="26">
        <f t="array" ref="R628">IFERROR(IF(OR(J628="",M628="",F628=""),"",IF(F628="학생부종합",INDEX(종합배치표!$C:$Q,MATCH(J628,종합배치표!$B:$B,0),(MATCH(M628,{"A","B","C","D","E"},0)-1)*3+1),INDEX(교과배치표!$C:$Q,MATCH(J628,교과배치표!$B:$B,0),(MATCH(M628,{"A","B","C","D","E"},0)-1)*3+1))),"")</f>
        <v>3.65</v>
      </c>
      <c r="S628" s="26">
        <f t="array" ref="S628">IFERROR(IF(OR(J628="",M628="",F628=""),"",IF(F628="학생부종합",INDEX(종합배치표!$C:$Q,MATCH(J628,종합배치표!$B:$B,0),(MATCH(M628,{"A","B","C","D","E"},0)-1)*3+2),INDEX(교과배치표!$C:$Q,MATCH(J628,교과배치표!$B:$B,0),(MATCH(M628,{"A","B","C","D","E"},0)-1)*3+2))),"")</f>
        <v>3.25</v>
      </c>
      <c r="T628" s="26">
        <f t="array" ref="T628">IFERROR(IF(OR(J628="",M628="",F628=""),"",IF(F628="학생부종합",INDEX(종합배치표!$C:$Q,MATCH(J628,종합배치표!$B:$B,0),(MATCH(M628,{"A","B","C","D","E"},0)-1)*3+3),INDEX(교과배치표!$C:$Q,MATCH(J628,교과배치표!$B:$B,0),(MATCH(M628,{"A","B","C","D","E"},0)-1)*3+3))),"")</f>
        <v>2.95</v>
      </c>
      <c r="V628" s="140">
        <f t="shared" si="28"/>
        <v>2.7</v>
      </c>
      <c r="W628" s="141" t="str">
        <f t="shared" si="29"/>
        <v>안정</v>
      </c>
    </row>
    <row r="629" spans="2:23" ht="14.25" customHeight="1">
      <c r="B629" s="20">
        <v>3612</v>
      </c>
      <c r="C629" s="21" t="s">
        <v>22</v>
      </c>
      <c r="D629" s="21" t="s">
        <v>22</v>
      </c>
      <c r="E629" s="21" t="s">
        <v>321</v>
      </c>
      <c r="F629" s="21" t="s">
        <v>24</v>
      </c>
      <c r="G629" s="21" t="s">
        <v>336</v>
      </c>
      <c r="H629" s="21" t="s">
        <v>345</v>
      </c>
      <c r="I629" s="21" t="s">
        <v>60</v>
      </c>
      <c r="J629" s="31" t="s">
        <v>370</v>
      </c>
      <c r="K629" s="40">
        <v>5</v>
      </c>
      <c r="M629" s="25" t="str">
        <f>IF(I629="","",IF(I629="인문",성적입력!$C$8,성적입력!$C$9))</f>
        <v>A</v>
      </c>
      <c r="N629" s="26">
        <f>성적입력!$C$15</f>
        <v>3</v>
      </c>
      <c r="P629" s="27" t="str">
        <f t="shared" si="27"/>
        <v>적정</v>
      </c>
      <c r="R629" s="26">
        <f t="array" ref="R629">IFERROR(IF(OR(J629="",M629="",F629=""),"",IF(F629="학생부종합",INDEX(종합배치표!$C:$Q,MATCH(J629,종합배치표!$B:$B,0),(MATCH(M629,{"A","B","C","D","E"},0)-1)*3+1),INDEX(교과배치표!$C:$Q,MATCH(J629,교과배치표!$B:$B,0),(MATCH(M629,{"A","B","C","D","E"},0)-1)*3+1))),"")</f>
        <v>3.65</v>
      </c>
      <c r="S629" s="26">
        <f t="array" ref="S629">IFERROR(IF(OR(J629="",M629="",F629=""),"",IF(F629="학생부종합",INDEX(종합배치표!$C:$Q,MATCH(J629,종합배치표!$B:$B,0),(MATCH(M629,{"A","B","C","D","E"},0)-1)*3+2),INDEX(교과배치표!$C:$Q,MATCH(J629,교과배치표!$B:$B,0),(MATCH(M629,{"A","B","C","D","E"},0)-1)*3+2))),"")</f>
        <v>3.25</v>
      </c>
      <c r="T629" s="26">
        <f t="array" ref="T629">IFERROR(IF(OR(J629="",M629="",F629=""),"",IF(F629="학생부종합",INDEX(종합배치표!$C:$Q,MATCH(J629,종합배치표!$B:$B,0),(MATCH(M629,{"A","B","C","D","E"},0)-1)*3+3),INDEX(교과배치표!$C:$Q,MATCH(J629,교과배치표!$B:$B,0),(MATCH(M629,{"A","B","C","D","E"},0)-1)*3+3))),"")</f>
        <v>2.95</v>
      </c>
      <c r="V629" s="140">
        <f t="shared" si="28"/>
        <v>2.7</v>
      </c>
      <c r="W629" s="141" t="str">
        <f t="shared" si="29"/>
        <v>안정</v>
      </c>
    </row>
    <row r="630" spans="2:23" ht="14.25" customHeight="1">
      <c r="B630" s="20">
        <v>3620</v>
      </c>
      <c r="C630" s="21" t="s">
        <v>22</v>
      </c>
      <c r="D630" s="21" t="s">
        <v>22</v>
      </c>
      <c r="E630" s="21" t="s">
        <v>321</v>
      </c>
      <c r="F630" s="21" t="s">
        <v>24</v>
      </c>
      <c r="G630" s="21" t="s">
        <v>336</v>
      </c>
      <c r="H630" s="21" t="s">
        <v>346</v>
      </c>
      <c r="I630" s="21" t="s">
        <v>60</v>
      </c>
      <c r="J630" s="31" t="s">
        <v>370</v>
      </c>
      <c r="K630" s="40">
        <v>5</v>
      </c>
      <c r="M630" s="25" t="str">
        <f>IF(I630="","",IF(I630="인문",성적입력!$C$8,성적입력!$C$9))</f>
        <v>A</v>
      </c>
      <c r="N630" s="26">
        <f>성적입력!$C$15</f>
        <v>3</v>
      </c>
      <c r="P630" s="27" t="str">
        <f t="shared" si="27"/>
        <v>적정</v>
      </c>
      <c r="R630" s="26">
        <f t="array" ref="R630">IFERROR(IF(OR(J630="",M630="",F630=""),"",IF(F630="학생부종합",INDEX(종합배치표!$C:$Q,MATCH(J630,종합배치표!$B:$B,0),(MATCH(M630,{"A","B","C","D","E"},0)-1)*3+1),INDEX(교과배치표!$C:$Q,MATCH(J630,교과배치표!$B:$B,0),(MATCH(M630,{"A","B","C","D","E"},0)-1)*3+1))),"")</f>
        <v>3.65</v>
      </c>
      <c r="S630" s="26">
        <f t="array" ref="S630">IFERROR(IF(OR(J630="",M630="",F630=""),"",IF(F630="학생부종합",INDEX(종합배치표!$C:$Q,MATCH(J630,종합배치표!$B:$B,0),(MATCH(M630,{"A","B","C","D","E"},0)-1)*3+2),INDEX(교과배치표!$C:$Q,MATCH(J630,교과배치표!$B:$B,0),(MATCH(M630,{"A","B","C","D","E"},0)-1)*3+2))),"")</f>
        <v>3.25</v>
      </c>
      <c r="T630" s="26">
        <f t="array" ref="T630">IFERROR(IF(OR(J630="",M630="",F630=""),"",IF(F630="학생부종합",INDEX(종합배치표!$C:$Q,MATCH(J630,종합배치표!$B:$B,0),(MATCH(M630,{"A","B","C","D","E"},0)-1)*3+3),INDEX(교과배치표!$C:$Q,MATCH(J630,교과배치표!$B:$B,0),(MATCH(M630,{"A","B","C","D","E"},0)-1)*3+3))),"")</f>
        <v>2.95</v>
      </c>
      <c r="V630" s="140">
        <f t="shared" si="28"/>
        <v>2.7</v>
      </c>
      <c r="W630" s="141" t="str">
        <f t="shared" si="29"/>
        <v>안정</v>
      </c>
    </row>
    <row r="631" spans="2:23" ht="14.25" customHeight="1">
      <c r="B631" s="20">
        <v>3637</v>
      </c>
      <c r="C631" s="21" t="s">
        <v>22</v>
      </c>
      <c r="D631" s="21" t="s">
        <v>22</v>
      </c>
      <c r="E631" s="21" t="s">
        <v>321</v>
      </c>
      <c r="F631" s="21" t="s">
        <v>24</v>
      </c>
      <c r="G631" s="21" t="s">
        <v>336</v>
      </c>
      <c r="H631" s="21" t="s">
        <v>110</v>
      </c>
      <c r="I631" s="21" t="s">
        <v>60</v>
      </c>
      <c r="J631" s="31" t="s">
        <v>370</v>
      </c>
      <c r="K631" s="40">
        <v>10</v>
      </c>
      <c r="M631" s="25" t="str">
        <f>IF(I631="","",IF(I631="인문",성적입력!$C$8,성적입력!$C$9))</f>
        <v>A</v>
      </c>
      <c r="N631" s="26">
        <f>성적입력!$C$15</f>
        <v>3</v>
      </c>
      <c r="P631" s="27" t="str">
        <f t="shared" si="27"/>
        <v>적정</v>
      </c>
      <c r="R631" s="26">
        <f t="array" ref="R631">IFERROR(IF(OR(J631="",M631="",F631=""),"",IF(F631="학생부종합",INDEX(종합배치표!$C:$Q,MATCH(J631,종합배치표!$B:$B,0),(MATCH(M631,{"A","B","C","D","E"},0)-1)*3+1),INDEX(교과배치표!$C:$Q,MATCH(J631,교과배치표!$B:$B,0),(MATCH(M631,{"A","B","C","D","E"},0)-1)*3+1))),"")</f>
        <v>3.65</v>
      </c>
      <c r="S631" s="26">
        <f t="array" ref="S631">IFERROR(IF(OR(J631="",M631="",F631=""),"",IF(F631="학생부종합",INDEX(종합배치표!$C:$Q,MATCH(J631,종합배치표!$B:$B,0),(MATCH(M631,{"A","B","C","D","E"},0)-1)*3+2),INDEX(교과배치표!$C:$Q,MATCH(J631,교과배치표!$B:$B,0),(MATCH(M631,{"A","B","C","D","E"},0)-1)*3+2))),"")</f>
        <v>3.25</v>
      </c>
      <c r="T631" s="26">
        <f t="array" ref="T631">IFERROR(IF(OR(J631="",M631="",F631=""),"",IF(F631="학생부종합",INDEX(종합배치표!$C:$Q,MATCH(J631,종합배치표!$B:$B,0),(MATCH(M631,{"A","B","C","D","E"},0)-1)*3+3),INDEX(교과배치표!$C:$Q,MATCH(J631,교과배치표!$B:$B,0),(MATCH(M631,{"A","B","C","D","E"},0)-1)*3+3))),"")</f>
        <v>2.95</v>
      </c>
      <c r="V631" s="140">
        <f t="shared" si="28"/>
        <v>2.7</v>
      </c>
      <c r="W631" s="141" t="str">
        <f t="shared" si="29"/>
        <v>안정</v>
      </c>
    </row>
    <row r="632" spans="2:23" ht="14.25" customHeight="1">
      <c r="B632" s="20">
        <v>3616</v>
      </c>
      <c r="C632" s="21" t="s">
        <v>22</v>
      </c>
      <c r="D632" s="21" t="s">
        <v>22</v>
      </c>
      <c r="E632" s="21" t="s">
        <v>321</v>
      </c>
      <c r="F632" s="21" t="s">
        <v>24</v>
      </c>
      <c r="G632" s="21" t="s">
        <v>336</v>
      </c>
      <c r="H632" s="21" t="s">
        <v>347</v>
      </c>
      <c r="I632" s="21" t="s">
        <v>27</v>
      </c>
      <c r="J632" s="33" t="s">
        <v>371</v>
      </c>
      <c r="K632" s="24">
        <v>24</v>
      </c>
      <c r="M632" s="25" t="str">
        <f>IF(I632="","",IF(I632="인문",성적입력!$C$8,성적입력!$C$9))</f>
        <v>A</v>
      </c>
      <c r="N632" s="26">
        <f>성적입력!$C$15</f>
        <v>3</v>
      </c>
      <c r="P632" s="27" t="str">
        <f t="shared" si="27"/>
        <v>안정</v>
      </c>
      <c r="R632" s="26" t="str">
        <f t="array" ref="R632">IFERROR(IF(OR(J632="",M632="",F632=""),"",IF(F632="학생부종합",INDEX(종합배치표!$C:$Q,MATCH(J632,종합배치표!$B:$B,0),(MATCH(M632,{"A","B","C","D","E"},0)-1)*3+1),INDEX(교과배치표!$C:$Q,MATCH(J632,교과배치표!$B:$B,0),(MATCH(M632,{"A","B","C","D","E"},0)-1)*3+1))),"")</f>
        <v/>
      </c>
      <c r="S632" s="26" t="str">
        <f t="array" ref="S632">IFERROR(IF(OR(J632="",M632="",F632=""),"",IF(F632="학생부종합",INDEX(종합배치표!$C:$Q,MATCH(J632,종합배치표!$B:$B,0),(MATCH(M632,{"A","B","C","D","E"},0)-1)*3+2),INDEX(교과배치표!$C:$Q,MATCH(J632,교과배치표!$B:$B,0),(MATCH(M632,{"A","B","C","D","E"},0)-1)*3+2))),"")</f>
        <v/>
      </c>
      <c r="T632" s="26" t="str">
        <f t="array" ref="T632">IFERROR(IF(OR(J632="",M632="",F632=""),"",IF(F632="학생부종합",INDEX(종합배치표!$C:$Q,MATCH(J632,종합배치표!$B:$B,0),(MATCH(M632,{"A","B","C","D","E"},0)-1)*3+3),INDEX(교과배치표!$C:$Q,MATCH(J632,교과배치표!$B:$B,0),(MATCH(M632,{"A","B","C","D","E"},0)-1)*3+3))),"")</f>
        <v/>
      </c>
      <c r="V632" s="140">
        <f t="shared" si="28"/>
        <v>2.7</v>
      </c>
      <c r="W632" s="141" t="str">
        <f t="shared" si="29"/>
        <v>안정</v>
      </c>
    </row>
    <row r="633" spans="2:23" ht="14.25" customHeight="1">
      <c r="B633" s="20">
        <v>3617</v>
      </c>
      <c r="C633" s="21" t="s">
        <v>22</v>
      </c>
      <c r="D633" s="21" t="s">
        <v>22</v>
      </c>
      <c r="E633" s="21" t="s">
        <v>321</v>
      </c>
      <c r="F633" s="21" t="s">
        <v>24</v>
      </c>
      <c r="G633" s="21" t="s">
        <v>336</v>
      </c>
      <c r="H633" s="21" t="s">
        <v>349</v>
      </c>
      <c r="I633" s="21" t="s">
        <v>60</v>
      </c>
      <c r="J633" s="31" t="s">
        <v>372</v>
      </c>
      <c r="K633" s="40">
        <v>27</v>
      </c>
      <c r="M633" s="25" t="str">
        <f>IF(I633="","",IF(I633="인문",성적입력!$C$8,성적입력!$C$9))</f>
        <v>A</v>
      </c>
      <c r="N633" s="26">
        <f>성적입력!$C$15</f>
        <v>3</v>
      </c>
      <c r="P633" s="27" t="str">
        <f t="shared" si="27"/>
        <v>안정</v>
      </c>
      <c r="R633" s="26" t="str">
        <f t="array" ref="R633">IFERROR(IF(OR(J633="",M633="",F633=""),"",IF(F633="학생부종합",INDEX(종합배치표!$C:$Q,MATCH(J633,종합배치표!$B:$B,0),(MATCH(M633,{"A","B","C","D","E"},0)-1)*3+1),INDEX(교과배치표!$C:$Q,MATCH(J633,교과배치표!$B:$B,0),(MATCH(M633,{"A","B","C","D","E"},0)-1)*3+1))),"")</f>
        <v/>
      </c>
      <c r="S633" s="26" t="str">
        <f t="array" ref="S633">IFERROR(IF(OR(J633="",M633="",F633=""),"",IF(F633="학생부종합",INDEX(종합배치표!$C:$Q,MATCH(J633,종합배치표!$B:$B,0),(MATCH(M633,{"A","B","C","D","E"},0)-1)*3+2),INDEX(교과배치표!$C:$Q,MATCH(J633,교과배치표!$B:$B,0),(MATCH(M633,{"A","B","C","D","E"},0)-1)*3+2))),"")</f>
        <v/>
      </c>
      <c r="T633" s="26" t="str">
        <f t="array" ref="T633">IFERROR(IF(OR(J633="",M633="",F633=""),"",IF(F633="학생부종합",INDEX(종합배치표!$C:$Q,MATCH(J633,종합배치표!$B:$B,0),(MATCH(M633,{"A","B","C","D","E"},0)-1)*3+3),INDEX(교과배치표!$C:$Q,MATCH(J633,교과배치표!$B:$B,0),(MATCH(M633,{"A","B","C","D","E"},0)-1)*3+3))),"")</f>
        <v/>
      </c>
      <c r="V633" s="140">
        <f t="shared" si="28"/>
        <v>2.7</v>
      </c>
      <c r="W633" s="141" t="str">
        <f t="shared" si="29"/>
        <v>안정</v>
      </c>
    </row>
    <row r="634" spans="2:23" ht="14.25" customHeight="1">
      <c r="B634" s="20">
        <v>1</v>
      </c>
      <c r="C634" s="21" t="s">
        <v>373</v>
      </c>
      <c r="D634" s="21" t="s">
        <v>373</v>
      </c>
      <c r="E634" s="22" t="s">
        <v>374</v>
      </c>
      <c r="F634" s="21" t="s">
        <v>24</v>
      </c>
      <c r="G634" s="21" t="s">
        <v>192</v>
      </c>
      <c r="H634" s="21" t="s">
        <v>375</v>
      </c>
      <c r="I634" s="21" t="s">
        <v>60</v>
      </c>
      <c r="J634" s="23"/>
      <c r="K634" s="24">
        <v>100</v>
      </c>
      <c r="M634" s="25" t="str">
        <f>IF(I634="","",IF(I634="인문",성적입력!$C$8,성적입력!$C$9))</f>
        <v>A</v>
      </c>
      <c r="N634" s="26">
        <f>성적입력!$C$15</f>
        <v>3</v>
      </c>
      <c r="P634" s="27" t="str">
        <f t="shared" si="27"/>
        <v/>
      </c>
      <c r="R634" s="26" t="str">
        <f t="array" ref="R634">IFERROR(IF(OR(J634="",M634="",F634=""),"",IF(F634="학생부종합",INDEX(종합배치표!$C:$Q,MATCH(J634,종합배치표!$B:$B,0),(MATCH(M634,{"A","B","C","D","E"},0)-1)*3+1),INDEX(교과배치표!$C:$Q,MATCH(J634,교과배치표!$B:$B,0),(MATCH(M634,{"A","B","C","D","E"},0)-1)*3+1))),"")</f>
        <v/>
      </c>
      <c r="S634" s="26" t="str">
        <f t="array" ref="S634">IFERROR(IF(OR(J634="",M634="",F634=""),"",IF(F634="학생부종합",INDEX(종합배치표!$C:$Q,MATCH(J634,종합배치표!$B:$B,0),(MATCH(M634,{"A","B","C","D","E"},0)-1)*3+2),INDEX(교과배치표!$C:$Q,MATCH(J634,교과배치표!$B:$B,0),(MATCH(M634,{"A","B","C","D","E"},0)-1)*3+2))),"")</f>
        <v/>
      </c>
      <c r="T634" s="26" t="str">
        <f t="array" ref="T634">IFERROR(IF(OR(J634="",M634="",F634=""),"",IF(F634="학생부종합",INDEX(종합배치표!$C:$Q,MATCH(J634,종합배치표!$B:$B,0),(MATCH(M634,{"A","B","C","D","E"},0)-1)*3+3),INDEX(교과배치표!$C:$Q,MATCH(J634,교과배치표!$B:$B,0),(MATCH(M634,{"A","B","C","D","E"},0)-1)*3+3))),"")</f>
        <v/>
      </c>
      <c r="V634" s="140">
        <f t="shared" si="28"/>
        <v>2.7</v>
      </c>
      <c r="W634" s="141" t="str">
        <f t="shared" si="29"/>
        <v/>
      </c>
    </row>
    <row r="635" spans="2:23" ht="14.25" customHeight="1">
      <c r="B635" s="20">
        <v>2</v>
      </c>
      <c r="C635" s="21" t="s">
        <v>373</v>
      </c>
      <c r="D635" s="21" t="s">
        <v>373</v>
      </c>
      <c r="E635" s="22" t="s">
        <v>374</v>
      </c>
      <c r="F635" s="21" t="s">
        <v>24</v>
      </c>
      <c r="G635" s="21" t="s">
        <v>376</v>
      </c>
      <c r="H635" s="21" t="s">
        <v>375</v>
      </c>
      <c r="I635" s="21" t="s">
        <v>60</v>
      </c>
      <c r="J635" s="23"/>
      <c r="K635" s="24">
        <v>65</v>
      </c>
      <c r="M635" s="25" t="str">
        <f>IF(I635="","",IF(I635="인문",성적입력!$C$8,성적입력!$C$9))</f>
        <v>A</v>
      </c>
      <c r="N635" s="26">
        <f>성적입력!$C$15</f>
        <v>3</v>
      </c>
      <c r="P635" s="27" t="str">
        <f t="shared" si="27"/>
        <v/>
      </c>
      <c r="R635" s="26" t="str">
        <f t="array" ref="R635">IFERROR(IF(OR(J635="",M635="",F635=""),"",IF(F635="학생부종합",INDEX(종합배치표!$C:$Q,MATCH(J635,종합배치표!$B:$B,0),(MATCH(M635,{"A","B","C","D","E"},0)-1)*3+1),INDEX(교과배치표!$C:$Q,MATCH(J635,교과배치표!$B:$B,0),(MATCH(M635,{"A","B","C","D","E"},0)-1)*3+1))),"")</f>
        <v/>
      </c>
      <c r="S635" s="26" t="str">
        <f t="array" ref="S635">IFERROR(IF(OR(J635="",M635="",F635=""),"",IF(F635="학생부종합",INDEX(종합배치표!$C:$Q,MATCH(J635,종합배치표!$B:$B,0),(MATCH(M635,{"A","B","C","D","E"},0)-1)*3+2),INDEX(교과배치표!$C:$Q,MATCH(J635,교과배치표!$B:$B,0),(MATCH(M635,{"A","B","C","D","E"},0)-1)*3+2))),"")</f>
        <v/>
      </c>
      <c r="T635" s="26" t="str">
        <f t="array" ref="T635">IFERROR(IF(OR(J635="",M635="",F635=""),"",IF(F635="학생부종합",INDEX(종합배치표!$C:$Q,MATCH(J635,종합배치표!$B:$B,0),(MATCH(M635,{"A","B","C","D","E"},0)-1)*3+3),INDEX(교과배치표!$C:$Q,MATCH(J635,교과배치표!$B:$B,0),(MATCH(M635,{"A","B","C","D","E"},0)-1)*3+3))),"")</f>
        <v/>
      </c>
      <c r="V635" s="140">
        <f t="shared" si="28"/>
        <v>2.7</v>
      </c>
      <c r="W635" s="141" t="str">
        <f t="shared" si="29"/>
        <v/>
      </c>
    </row>
    <row r="636" spans="2:23" ht="14.25" customHeight="1">
      <c r="B636" s="20">
        <v>3</v>
      </c>
      <c r="C636" s="21" t="s">
        <v>373</v>
      </c>
      <c r="D636" s="21" t="s">
        <v>373</v>
      </c>
      <c r="E636" s="22" t="s">
        <v>374</v>
      </c>
      <c r="F636" s="21" t="s">
        <v>24</v>
      </c>
      <c r="G636" s="21" t="s">
        <v>192</v>
      </c>
      <c r="H636" s="21" t="s">
        <v>377</v>
      </c>
      <c r="I636" s="21" t="s">
        <v>60</v>
      </c>
      <c r="J636" s="23"/>
      <c r="K636" s="24">
        <v>15</v>
      </c>
      <c r="M636" s="25" t="str">
        <f>IF(I636="","",IF(I636="인문",성적입력!$C$8,성적입력!$C$9))</f>
        <v>A</v>
      </c>
      <c r="N636" s="26">
        <f>성적입력!$C$15</f>
        <v>3</v>
      </c>
      <c r="P636" s="27" t="str">
        <f t="shared" si="27"/>
        <v/>
      </c>
      <c r="R636" s="26" t="str">
        <f t="array" ref="R636">IFERROR(IF(OR(J636="",M636="",F636=""),"",IF(F636="학생부종합",INDEX(종합배치표!$C:$Q,MATCH(J636,종합배치표!$B:$B,0),(MATCH(M636,{"A","B","C","D","E"},0)-1)*3+1),INDEX(교과배치표!$C:$Q,MATCH(J636,교과배치표!$B:$B,0),(MATCH(M636,{"A","B","C","D","E"},0)-1)*3+1))),"")</f>
        <v/>
      </c>
      <c r="S636" s="26" t="str">
        <f t="array" ref="S636">IFERROR(IF(OR(J636="",M636="",F636=""),"",IF(F636="학생부종합",INDEX(종합배치표!$C:$Q,MATCH(J636,종합배치표!$B:$B,0),(MATCH(M636,{"A","B","C","D","E"},0)-1)*3+2),INDEX(교과배치표!$C:$Q,MATCH(J636,교과배치표!$B:$B,0),(MATCH(M636,{"A","B","C","D","E"},0)-1)*3+2))),"")</f>
        <v/>
      </c>
      <c r="T636" s="26" t="str">
        <f t="array" ref="T636">IFERROR(IF(OR(J636="",M636="",F636=""),"",IF(F636="학생부종합",INDEX(종합배치표!$C:$Q,MATCH(J636,종합배치표!$B:$B,0),(MATCH(M636,{"A","B","C","D","E"},0)-1)*3+3),INDEX(교과배치표!$C:$Q,MATCH(J636,교과배치표!$B:$B,0),(MATCH(M636,{"A","B","C","D","E"},0)-1)*3+3))),"")</f>
        <v/>
      </c>
      <c r="V636" s="140">
        <f t="shared" si="28"/>
        <v>2.7</v>
      </c>
      <c r="W636" s="141" t="str">
        <f t="shared" si="29"/>
        <v/>
      </c>
    </row>
    <row r="637" spans="2:23" ht="14.25" customHeight="1">
      <c r="B637" s="20">
        <v>4</v>
      </c>
      <c r="C637" s="21" t="s">
        <v>373</v>
      </c>
      <c r="D637" s="21" t="s">
        <v>373</v>
      </c>
      <c r="E637" s="22" t="s">
        <v>374</v>
      </c>
      <c r="F637" s="21" t="s">
        <v>24</v>
      </c>
      <c r="G637" s="21" t="s">
        <v>376</v>
      </c>
      <c r="H637" s="21" t="s">
        <v>377</v>
      </c>
      <c r="I637" s="21" t="s">
        <v>60</v>
      </c>
      <c r="J637" s="23"/>
      <c r="K637" s="24">
        <v>12</v>
      </c>
      <c r="M637" s="25" t="str">
        <f>IF(I637="","",IF(I637="인문",성적입력!$C$8,성적입력!$C$9))</f>
        <v>A</v>
      </c>
      <c r="N637" s="26">
        <f>성적입력!$C$15</f>
        <v>3</v>
      </c>
      <c r="P637" s="27" t="str">
        <f t="shared" si="27"/>
        <v/>
      </c>
      <c r="R637" s="26" t="str">
        <f t="array" ref="R637">IFERROR(IF(OR(J637="",M637="",F637=""),"",IF(F637="학생부종합",INDEX(종합배치표!$C:$Q,MATCH(J637,종합배치표!$B:$B,0),(MATCH(M637,{"A","B","C","D","E"},0)-1)*3+1),INDEX(교과배치표!$C:$Q,MATCH(J637,교과배치표!$B:$B,0),(MATCH(M637,{"A","B","C","D","E"},0)-1)*3+1))),"")</f>
        <v/>
      </c>
      <c r="S637" s="26" t="str">
        <f t="array" ref="S637">IFERROR(IF(OR(J637="",M637="",F637=""),"",IF(F637="학생부종합",INDEX(종합배치표!$C:$Q,MATCH(J637,종합배치표!$B:$B,0),(MATCH(M637,{"A","B","C","D","E"},0)-1)*3+2),INDEX(교과배치표!$C:$Q,MATCH(J637,교과배치표!$B:$B,0),(MATCH(M637,{"A","B","C","D","E"},0)-1)*3+2))),"")</f>
        <v/>
      </c>
      <c r="T637" s="26" t="str">
        <f t="array" ref="T637">IFERROR(IF(OR(J637="",M637="",F637=""),"",IF(F637="학생부종합",INDEX(종합배치표!$C:$Q,MATCH(J637,종합배치표!$B:$B,0),(MATCH(M637,{"A","B","C","D","E"},0)-1)*3+3),INDEX(교과배치표!$C:$Q,MATCH(J637,교과배치표!$B:$B,0),(MATCH(M637,{"A","B","C","D","E"},0)-1)*3+3))),"")</f>
        <v/>
      </c>
      <c r="V637" s="140">
        <f t="shared" si="28"/>
        <v>2.7</v>
      </c>
      <c r="W637" s="141" t="str">
        <f t="shared" si="29"/>
        <v/>
      </c>
    </row>
    <row r="638" spans="2:23" ht="14.25" customHeight="1">
      <c r="B638" s="20">
        <v>5</v>
      </c>
      <c r="C638" s="21" t="s">
        <v>378</v>
      </c>
      <c r="D638" s="21" t="s">
        <v>378</v>
      </c>
      <c r="E638" s="22" t="s">
        <v>379</v>
      </c>
      <c r="F638" s="21" t="s">
        <v>24</v>
      </c>
      <c r="G638" s="21" t="s">
        <v>192</v>
      </c>
      <c r="H638" s="21" t="s">
        <v>380</v>
      </c>
      <c r="I638" s="21" t="s">
        <v>60</v>
      </c>
      <c r="J638" s="23"/>
      <c r="K638" s="24">
        <v>125</v>
      </c>
      <c r="M638" s="25" t="str">
        <f>IF(I638="","",IF(I638="인문",성적입력!$C$8,성적입력!$C$9))</f>
        <v>A</v>
      </c>
      <c r="N638" s="26">
        <f>성적입력!$C$15</f>
        <v>3</v>
      </c>
      <c r="P638" s="27" t="str">
        <f t="shared" si="27"/>
        <v/>
      </c>
      <c r="R638" s="26" t="str">
        <f t="array" ref="R638">IFERROR(IF(OR(J638="",M638="",F638=""),"",IF(F638="학생부종합",INDEX(종합배치표!$C:$Q,MATCH(J638,종합배치표!$B:$B,0),(MATCH(M638,{"A","B","C","D","E"},0)-1)*3+1),INDEX(교과배치표!$C:$Q,MATCH(J638,교과배치표!$B:$B,0),(MATCH(M638,{"A","B","C","D","E"},0)-1)*3+1))),"")</f>
        <v/>
      </c>
      <c r="S638" s="26" t="str">
        <f t="array" ref="S638">IFERROR(IF(OR(J638="",M638="",F638=""),"",IF(F638="학생부종합",INDEX(종합배치표!$C:$Q,MATCH(J638,종합배치표!$B:$B,0),(MATCH(M638,{"A","B","C","D","E"},0)-1)*3+2),INDEX(교과배치표!$C:$Q,MATCH(J638,교과배치표!$B:$B,0),(MATCH(M638,{"A","B","C","D","E"},0)-1)*3+2))),"")</f>
        <v/>
      </c>
      <c r="T638" s="26" t="str">
        <f t="array" ref="T638">IFERROR(IF(OR(J638="",M638="",F638=""),"",IF(F638="학생부종합",INDEX(종합배치표!$C:$Q,MATCH(J638,종합배치표!$B:$B,0),(MATCH(M638,{"A","B","C","D","E"},0)-1)*3+3),INDEX(교과배치표!$C:$Q,MATCH(J638,교과배치표!$B:$B,0),(MATCH(M638,{"A","B","C","D","E"},0)-1)*3+3))),"")</f>
        <v/>
      </c>
      <c r="V638" s="140">
        <f t="shared" si="28"/>
        <v>2.7</v>
      </c>
      <c r="W638" s="141" t="str">
        <f t="shared" si="29"/>
        <v/>
      </c>
    </row>
    <row r="639" spans="2:23" ht="14.25" customHeight="1">
      <c r="B639" s="20">
        <v>7</v>
      </c>
      <c r="C639" s="21" t="s">
        <v>378</v>
      </c>
      <c r="D639" s="21" t="s">
        <v>378</v>
      </c>
      <c r="E639" s="22" t="s">
        <v>379</v>
      </c>
      <c r="F639" s="21" t="s">
        <v>24</v>
      </c>
      <c r="G639" s="21" t="s">
        <v>376</v>
      </c>
      <c r="H639" s="21" t="s">
        <v>380</v>
      </c>
      <c r="I639" s="21" t="s">
        <v>60</v>
      </c>
      <c r="J639" s="23"/>
      <c r="K639" s="24">
        <v>40</v>
      </c>
      <c r="M639" s="25" t="str">
        <f>IF(I639="","",IF(I639="인문",성적입력!$C$8,성적입력!$C$9))</f>
        <v>A</v>
      </c>
      <c r="N639" s="26">
        <f>성적입력!$C$15</f>
        <v>3</v>
      </c>
      <c r="P639" s="27" t="str">
        <f t="shared" si="27"/>
        <v/>
      </c>
      <c r="R639" s="26" t="str">
        <f t="array" ref="R639">IFERROR(IF(OR(J639="",M639="",F639=""),"",IF(F639="학생부종합",INDEX(종합배치표!$C:$Q,MATCH(J639,종합배치표!$B:$B,0),(MATCH(M639,{"A","B","C","D","E"},0)-1)*3+1),INDEX(교과배치표!$C:$Q,MATCH(J639,교과배치표!$B:$B,0),(MATCH(M639,{"A","B","C","D","E"},0)-1)*3+1))),"")</f>
        <v/>
      </c>
      <c r="S639" s="26" t="str">
        <f t="array" ref="S639">IFERROR(IF(OR(J639="",M639="",F639=""),"",IF(F639="학생부종합",INDEX(종합배치표!$C:$Q,MATCH(J639,종합배치표!$B:$B,0),(MATCH(M639,{"A","B","C","D","E"},0)-1)*3+2),INDEX(교과배치표!$C:$Q,MATCH(J639,교과배치표!$B:$B,0),(MATCH(M639,{"A","B","C","D","E"},0)-1)*3+2))),"")</f>
        <v/>
      </c>
      <c r="T639" s="26" t="str">
        <f t="array" ref="T639">IFERROR(IF(OR(J639="",M639="",F639=""),"",IF(F639="학생부종합",INDEX(종합배치표!$C:$Q,MATCH(J639,종합배치표!$B:$B,0),(MATCH(M639,{"A","B","C","D","E"},0)-1)*3+3),INDEX(교과배치표!$C:$Q,MATCH(J639,교과배치표!$B:$B,0),(MATCH(M639,{"A","B","C","D","E"},0)-1)*3+3))),"")</f>
        <v/>
      </c>
      <c r="V639" s="140">
        <f t="shared" si="28"/>
        <v>2.7</v>
      </c>
      <c r="W639" s="141" t="str">
        <f t="shared" si="29"/>
        <v/>
      </c>
    </row>
    <row r="640" spans="2:23" ht="14.25" customHeight="1">
      <c r="B640" s="20">
        <v>8</v>
      </c>
      <c r="C640" s="21" t="s">
        <v>378</v>
      </c>
      <c r="D640" s="21" t="s">
        <v>378</v>
      </c>
      <c r="E640" s="22" t="s">
        <v>379</v>
      </c>
      <c r="F640" s="21" t="s">
        <v>24</v>
      </c>
      <c r="G640" s="21" t="s">
        <v>381</v>
      </c>
      <c r="H640" s="21" t="s">
        <v>377</v>
      </c>
      <c r="I640" s="21" t="s">
        <v>60</v>
      </c>
      <c r="J640" s="23"/>
      <c r="K640" s="24">
        <v>25</v>
      </c>
      <c r="M640" s="25" t="str">
        <f>IF(I640="","",IF(I640="인문",성적입력!$C$8,성적입력!$C$9))</f>
        <v>A</v>
      </c>
      <c r="N640" s="26">
        <f>성적입력!$C$15</f>
        <v>3</v>
      </c>
      <c r="P640" s="27" t="str">
        <f t="shared" si="27"/>
        <v/>
      </c>
      <c r="R640" s="26" t="str">
        <f t="array" ref="R640">IFERROR(IF(OR(J640="",M640="",F640=""),"",IF(F640="학생부종합",INDEX(종합배치표!$C:$Q,MATCH(J640,종합배치표!$B:$B,0),(MATCH(M640,{"A","B","C","D","E"},0)-1)*3+1),INDEX(교과배치표!$C:$Q,MATCH(J640,교과배치표!$B:$B,0),(MATCH(M640,{"A","B","C","D","E"},0)-1)*3+1))),"")</f>
        <v/>
      </c>
      <c r="S640" s="26" t="str">
        <f t="array" ref="S640">IFERROR(IF(OR(J640="",M640="",F640=""),"",IF(F640="학생부종합",INDEX(종합배치표!$C:$Q,MATCH(J640,종합배치표!$B:$B,0),(MATCH(M640,{"A","B","C","D","E"},0)-1)*3+2),INDEX(교과배치표!$C:$Q,MATCH(J640,교과배치표!$B:$B,0),(MATCH(M640,{"A","B","C","D","E"},0)-1)*3+2))),"")</f>
        <v/>
      </c>
      <c r="T640" s="26" t="str">
        <f t="array" ref="T640">IFERROR(IF(OR(J640="",M640="",F640=""),"",IF(F640="학생부종합",INDEX(종합배치표!$C:$Q,MATCH(J640,종합배치표!$B:$B,0),(MATCH(M640,{"A","B","C","D","E"},0)-1)*3+3),INDEX(교과배치표!$C:$Q,MATCH(J640,교과배치표!$B:$B,0),(MATCH(M640,{"A","B","C","D","E"},0)-1)*3+3))),"")</f>
        <v/>
      </c>
      <c r="V640" s="140">
        <f t="shared" si="28"/>
        <v>2.7</v>
      </c>
      <c r="W640" s="141" t="str">
        <f t="shared" si="29"/>
        <v/>
      </c>
    </row>
    <row r="641" spans="2:23" ht="14.25" customHeight="1">
      <c r="B641" s="20">
        <v>9</v>
      </c>
      <c r="C641" s="21" t="s">
        <v>382</v>
      </c>
      <c r="D641" s="21" t="s">
        <v>383</v>
      </c>
      <c r="E641" s="22" t="s">
        <v>384</v>
      </c>
      <c r="F641" s="21" t="s">
        <v>24</v>
      </c>
      <c r="G641" s="21" t="s">
        <v>192</v>
      </c>
      <c r="H641" s="21" t="s">
        <v>380</v>
      </c>
      <c r="I641" s="21" t="s">
        <v>60</v>
      </c>
      <c r="J641" s="23"/>
      <c r="K641" s="24">
        <v>350</v>
      </c>
      <c r="M641" s="25" t="str">
        <f>IF(I641="","",IF(I641="인문",성적입력!$C$8,성적입력!$C$9))</f>
        <v>A</v>
      </c>
      <c r="N641" s="26">
        <f>성적입력!$C$15</f>
        <v>3</v>
      </c>
      <c r="P641" s="27" t="str">
        <f t="shared" si="27"/>
        <v/>
      </c>
      <c r="R641" s="26" t="str">
        <f t="array" ref="R641">IFERROR(IF(OR(J641="",M641="",F641=""),"",IF(F641="학생부종합",INDEX(종합배치표!$C:$Q,MATCH(J641,종합배치표!$B:$B,0),(MATCH(M641,{"A","B","C","D","E"},0)-1)*3+1),INDEX(교과배치표!$C:$Q,MATCH(J641,교과배치표!$B:$B,0),(MATCH(M641,{"A","B","C","D","E"},0)-1)*3+1))),"")</f>
        <v/>
      </c>
      <c r="S641" s="26" t="str">
        <f t="array" ref="S641">IFERROR(IF(OR(J641="",M641="",F641=""),"",IF(F641="학생부종합",INDEX(종합배치표!$C:$Q,MATCH(J641,종합배치표!$B:$B,0),(MATCH(M641,{"A","B","C","D","E"},0)-1)*3+2),INDEX(교과배치표!$C:$Q,MATCH(J641,교과배치표!$B:$B,0),(MATCH(M641,{"A","B","C","D","E"},0)-1)*3+2))),"")</f>
        <v/>
      </c>
      <c r="T641" s="26" t="str">
        <f t="array" ref="T641">IFERROR(IF(OR(J641="",M641="",F641=""),"",IF(F641="학생부종합",INDEX(종합배치표!$C:$Q,MATCH(J641,종합배치표!$B:$B,0),(MATCH(M641,{"A","B","C","D","E"},0)-1)*3+3),INDEX(교과배치표!$C:$Q,MATCH(J641,교과배치표!$B:$B,0),(MATCH(M641,{"A","B","C","D","E"},0)-1)*3+3))),"")</f>
        <v/>
      </c>
      <c r="V641" s="140">
        <f t="shared" si="28"/>
        <v>2.7</v>
      </c>
      <c r="W641" s="141" t="str">
        <f t="shared" si="29"/>
        <v/>
      </c>
    </row>
    <row r="642" spans="2:23" ht="14.25" customHeight="1">
      <c r="B642" s="20">
        <v>10</v>
      </c>
      <c r="C642" s="21" t="s">
        <v>382</v>
      </c>
      <c r="D642" s="21" t="s">
        <v>383</v>
      </c>
      <c r="E642" s="22" t="s">
        <v>384</v>
      </c>
      <c r="F642" s="21" t="s">
        <v>24</v>
      </c>
      <c r="G642" s="21" t="s">
        <v>385</v>
      </c>
      <c r="H642" s="21" t="s">
        <v>380</v>
      </c>
      <c r="I642" s="21" t="s">
        <v>60</v>
      </c>
      <c r="J642" s="23"/>
      <c r="K642" s="24">
        <v>200</v>
      </c>
      <c r="M642" s="25" t="str">
        <f>IF(I642="","",IF(I642="인문",성적입력!$C$8,성적입력!$C$9))</f>
        <v>A</v>
      </c>
      <c r="N642" s="26">
        <f>성적입력!$C$15</f>
        <v>3</v>
      </c>
      <c r="P642" s="27" t="str">
        <f t="shared" si="27"/>
        <v/>
      </c>
      <c r="R642" s="26" t="str">
        <f t="array" ref="R642">IFERROR(IF(OR(J642="",M642="",F642=""),"",IF(F642="학생부종합",INDEX(종합배치표!$C:$Q,MATCH(J642,종합배치표!$B:$B,0),(MATCH(M642,{"A","B","C","D","E"},0)-1)*3+1),INDEX(교과배치표!$C:$Q,MATCH(J642,교과배치표!$B:$B,0),(MATCH(M642,{"A","B","C","D","E"},0)-1)*3+1))),"")</f>
        <v/>
      </c>
      <c r="S642" s="26" t="str">
        <f t="array" ref="S642">IFERROR(IF(OR(J642="",M642="",F642=""),"",IF(F642="학생부종합",INDEX(종합배치표!$C:$Q,MATCH(J642,종합배치표!$B:$B,0),(MATCH(M642,{"A","B","C","D","E"},0)-1)*3+2),INDEX(교과배치표!$C:$Q,MATCH(J642,교과배치표!$B:$B,0),(MATCH(M642,{"A","B","C","D","E"},0)-1)*3+2))),"")</f>
        <v/>
      </c>
      <c r="T642" s="26" t="str">
        <f t="array" ref="T642">IFERROR(IF(OR(J642="",M642="",F642=""),"",IF(F642="학생부종합",INDEX(종합배치표!$C:$Q,MATCH(J642,종합배치표!$B:$B,0),(MATCH(M642,{"A","B","C","D","E"},0)-1)*3+3),INDEX(교과배치표!$C:$Q,MATCH(J642,교과배치표!$B:$B,0),(MATCH(M642,{"A","B","C","D","E"},0)-1)*3+3))),"")</f>
        <v/>
      </c>
      <c r="V642" s="140">
        <f t="shared" si="28"/>
        <v>2.7</v>
      </c>
      <c r="W642" s="141" t="str">
        <f t="shared" si="29"/>
        <v/>
      </c>
    </row>
    <row r="643" spans="2:23" ht="14.25" customHeight="1">
      <c r="B643" s="20">
        <v>12</v>
      </c>
      <c r="C643" s="21" t="s">
        <v>382</v>
      </c>
      <c r="D643" s="21" t="s">
        <v>383</v>
      </c>
      <c r="E643" s="22" t="s">
        <v>384</v>
      </c>
      <c r="F643" s="21" t="s">
        <v>24</v>
      </c>
      <c r="G643" s="21" t="s">
        <v>376</v>
      </c>
      <c r="H643" s="21" t="s">
        <v>380</v>
      </c>
      <c r="I643" s="21" t="s">
        <v>60</v>
      </c>
      <c r="J643" s="23"/>
      <c r="K643" s="24">
        <v>85</v>
      </c>
      <c r="M643" s="25" t="str">
        <f>IF(I643="","",IF(I643="인문",성적입력!$C$8,성적입력!$C$9))</f>
        <v>A</v>
      </c>
      <c r="N643" s="26">
        <f>성적입력!$C$15</f>
        <v>3</v>
      </c>
      <c r="P643" s="27" t="str">
        <f t="shared" si="27"/>
        <v/>
      </c>
      <c r="R643" s="26" t="str">
        <f t="array" ref="R643">IFERROR(IF(OR(J643="",M643="",F643=""),"",IF(F643="학생부종합",INDEX(종합배치표!$C:$Q,MATCH(J643,종합배치표!$B:$B,0),(MATCH(M643,{"A","B","C","D","E"},0)-1)*3+1),INDEX(교과배치표!$C:$Q,MATCH(J643,교과배치표!$B:$B,0),(MATCH(M643,{"A","B","C","D","E"},0)-1)*3+1))),"")</f>
        <v/>
      </c>
      <c r="S643" s="26" t="str">
        <f t="array" ref="S643">IFERROR(IF(OR(J643="",M643="",F643=""),"",IF(F643="학생부종합",INDEX(종합배치표!$C:$Q,MATCH(J643,종합배치표!$B:$B,0),(MATCH(M643,{"A","B","C","D","E"},0)-1)*3+2),INDEX(교과배치표!$C:$Q,MATCH(J643,교과배치표!$B:$B,0),(MATCH(M643,{"A","B","C","D","E"},0)-1)*3+2))),"")</f>
        <v/>
      </c>
      <c r="T643" s="26" t="str">
        <f t="array" ref="T643">IFERROR(IF(OR(J643="",M643="",F643=""),"",IF(F643="학생부종합",INDEX(종합배치표!$C:$Q,MATCH(J643,종합배치표!$B:$B,0),(MATCH(M643,{"A","B","C","D","E"},0)-1)*3+3),INDEX(교과배치표!$C:$Q,MATCH(J643,교과배치표!$B:$B,0),(MATCH(M643,{"A","B","C","D","E"},0)-1)*3+3))),"")</f>
        <v/>
      </c>
      <c r="V643" s="140">
        <f t="shared" si="28"/>
        <v>2.7</v>
      </c>
      <c r="W643" s="141" t="str">
        <f t="shared" si="29"/>
        <v/>
      </c>
    </row>
    <row r="644" spans="2:23" ht="14.25" customHeight="1">
      <c r="B644" s="20">
        <v>13</v>
      </c>
      <c r="C644" s="21" t="s">
        <v>382</v>
      </c>
      <c r="D644" s="21" t="s">
        <v>383</v>
      </c>
      <c r="E644" s="22" t="s">
        <v>384</v>
      </c>
      <c r="F644" s="21" t="s">
        <v>24</v>
      </c>
      <c r="G644" s="21" t="s">
        <v>386</v>
      </c>
      <c r="H644" s="21" t="s">
        <v>387</v>
      </c>
      <c r="I644" s="21" t="s">
        <v>60</v>
      </c>
      <c r="J644" s="23"/>
      <c r="K644" s="24">
        <v>30</v>
      </c>
      <c r="M644" s="25" t="str">
        <f>IF(I644="","",IF(I644="인문",성적입력!$C$8,성적입력!$C$9))</f>
        <v>A</v>
      </c>
      <c r="N644" s="26">
        <f>성적입력!$C$15</f>
        <v>3</v>
      </c>
      <c r="P644" s="27" t="str">
        <f t="shared" si="27"/>
        <v/>
      </c>
      <c r="R644" s="26" t="str">
        <f t="array" ref="R644">IFERROR(IF(OR(J644="",M644="",F644=""),"",IF(F644="학생부종합",INDEX(종합배치표!$C:$Q,MATCH(J644,종합배치표!$B:$B,0),(MATCH(M644,{"A","B","C","D","E"},0)-1)*3+1),INDEX(교과배치표!$C:$Q,MATCH(J644,교과배치표!$B:$B,0),(MATCH(M644,{"A","B","C","D","E"},0)-1)*3+1))),"")</f>
        <v/>
      </c>
      <c r="S644" s="26" t="str">
        <f t="array" ref="S644">IFERROR(IF(OR(J644="",M644="",F644=""),"",IF(F644="학생부종합",INDEX(종합배치표!$C:$Q,MATCH(J644,종합배치표!$B:$B,0),(MATCH(M644,{"A","B","C","D","E"},0)-1)*3+2),INDEX(교과배치표!$C:$Q,MATCH(J644,교과배치표!$B:$B,0),(MATCH(M644,{"A","B","C","D","E"},0)-1)*3+2))),"")</f>
        <v/>
      </c>
      <c r="T644" s="26" t="str">
        <f t="array" ref="T644">IFERROR(IF(OR(J644="",M644="",F644=""),"",IF(F644="학생부종합",INDEX(종합배치표!$C:$Q,MATCH(J644,종합배치표!$B:$B,0),(MATCH(M644,{"A","B","C","D","E"},0)-1)*3+3),INDEX(교과배치표!$C:$Q,MATCH(J644,교과배치표!$B:$B,0),(MATCH(M644,{"A","B","C","D","E"},0)-1)*3+3))),"")</f>
        <v/>
      </c>
      <c r="V644" s="140">
        <f t="shared" si="28"/>
        <v>2.7</v>
      </c>
      <c r="W644" s="141" t="str">
        <f t="shared" si="29"/>
        <v/>
      </c>
    </row>
    <row r="645" spans="2:23" ht="14.25" customHeight="1">
      <c r="B645" s="20">
        <v>14</v>
      </c>
      <c r="C645" s="21" t="s">
        <v>382</v>
      </c>
      <c r="D645" s="21" t="s">
        <v>383</v>
      </c>
      <c r="E645" s="22" t="s">
        <v>384</v>
      </c>
      <c r="F645" s="21" t="s">
        <v>24</v>
      </c>
      <c r="G645" s="21" t="s">
        <v>388</v>
      </c>
      <c r="H645" s="21" t="s">
        <v>387</v>
      </c>
      <c r="I645" s="21" t="s">
        <v>60</v>
      </c>
      <c r="J645" s="23"/>
      <c r="K645" s="24">
        <v>70</v>
      </c>
      <c r="M645" s="25" t="str">
        <f>IF(I645="","",IF(I645="인문",성적입력!$C$8,성적입력!$C$9))</f>
        <v>A</v>
      </c>
      <c r="N645" s="26">
        <f>성적입력!$C$15</f>
        <v>3</v>
      </c>
      <c r="P645" s="27" t="str">
        <f t="shared" ref="P645:P708" si="30">IF(OR(J645="",N645="",M645=""),"",IF(N645&lt;=T645,"안정",IF(N645&lt;=S645,"적정",IF(N645&lt;=R645,"소신","상향"))))</f>
        <v/>
      </c>
      <c r="R645" s="26" t="str">
        <f t="array" ref="R645">IFERROR(IF(OR(J645="",M645="",F645=""),"",IF(F645="학생부종합",INDEX(종합배치표!$C:$Q,MATCH(J645,종합배치표!$B:$B,0),(MATCH(M645,{"A","B","C","D","E"},0)-1)*3+1),INDEX(교과배치표!$C:$Q,MATCH(J645,교과배치표!$B:$B,0),(MATCH(M645,{"A","B","C","D","E"},0)-1)*3+1))),"")</f>
        <v/>
      </c>
      <c r="S645" s="26" t="str">
        <f t="array" ref="S645">IFERROR(IF(OR(J645="",M645="",F645=""),"",IF(F645="학생부종합",INDEX(종합배치표!$C:$Q,MATCH(J645,종합배치표!$B:$B,0),(MATCH(M645,{"A","B","C","D","E"},0)-1)*3+2),INDEX(교과배치표!$C:$Q,MATCH(J645,교과배치표!$B:$B,0),(MATCH(M645,{"A","B","C","D","E"},0)-1)*3+2))),"")</f>
        <v/>
      </c>
      <c r="T645" s="26" t="str">
        <f t="array" ref="T645">IFERROR(IF(OR(J645="",M645="",F645=""),"",IF(F645="학생부종합",INDEX(종합배치표!$C:$Q,MATCH(J645,종합배치표!$B:$B,0),(MATCH(M645,{"A","B","C","D","E"},0)-1)*3+3),INDEX(교과배치표!$C:$Q,MATCH(J645,교과배치표!$B:$B,0),(MATCH(M645,{"A","B","C","D","E"},0)-1)*3+3))),"")</f>
        <v/>
      </c>
      <c r="V645" s="140">
        <f t="shared" ref="V645:V708" si="31">$W$2</f>
        <v>2.7</v>
      </c>
      <c r="W645" s="141" t="str">
        <f t="shared" ref="W645:W708" si="32">IF(OR(J645="",V645="",M645=""),"",IF(V645&lt;=T645,"안정",IF(V645&lt;=S645,"적정",IF(V645&lt;=R645,"소신","상향"))))</f>
        <v/>
      </c>
    </row>
    <row r="646" spans="2:23" ht="14.25" customHeight="1">
      <c r="B646" s="20">
        <v>15</v>
      </c>
      <c r="C646" s="21" t="s">
        <v>389</v>
      </c>
      <c r="D646" s="21" t="s">
        <v>390</v>
      </c>
      <c r="E646" s="22" t="s">
        <v>391</v>
      </c>
      <c r="F646" s="21" t="s">
        <v>24</v>
      </c>
      <c r="G646" s="21" t="s">
        <v>192</v>
      </c>
      <c r="H646" s="21" t="s">
        <v>392</v>
      </c>
      <c r="I646" s="21" t="s">
        <v>60</v>
      </c>
      <c r="J646" s="23"/>
      <c r="K646" s="24">
        <v>90</v>
      </c>
      <c r="M646" s="25" t="str">
        <f>IF(I646="","",IF(I646="인문",성적입력!$C$8,성적입력!$C$9))</f>
        <v>A</v>
      </c>
      <c r="N646" s="26">
        <f>성적입력!$C$15</f>
        <v>3</v>
      </c>
      <c r="P646" s="27" t="str">
        <f t="shared" si="30"/>
        <v/>
      </c>
      <c r="R646" s="26" t="str">
        <f t="array" ref="R646">IFERROR(IF(OR(J646="",M646="",F646=""),"",IF(F646="학생부종합",INDEX(종합배치표!$C:$Q,MATCH(J646,종합배치표!$B:$B,0),(MATCH(M646,{"A","B","C","D","E"},0)-1)*3+1),INDEX(교과배치표!$C:$Q,MATCH(J646,교과배치표!$B:$B,0),(MATCH(M646,{"A","B","C","D","E"},0)-1)*3+1))),"")</f>
        <v/>
      </c>
      <c r="S646" s="26" t="str">
        <f t="array" ref="S646">IFERROR(IF(OR(J646="",M646="",F646=""),"",IF(F646="학생부종합",INDEX(종합배치표!$C:$Q,MATCH(J646,종합배치표!$B:$B,0),(MATCH(M646,{"A","B","C","D","E"},0)-1)*3+2),INDEX(교과배치표!$C:$Q,MATCH(J646,교과배치표!$B:$B,0),(MATCH(M646,{"A","B","C","D","E"},0)-1)*3+2))),"")</f>
        <v/>
      </c>
      <c r="T646" s="26" t="str">
        <f t="array" ref="T646">IFERROR(IF(OR(J646="",M646="",F646=""),"",IF(F646="학생부종합",INDEX(종합배치표!$C:$Q,MATCH(J646,종합배치표!$B:$B,0),(MATCH(M646,{"A","B","C","D","E"},0)-1)*3+3),INDEX(교과배치표!$C:$Q,MATCH(J646,교과배치표!$B:$B,0),(MATCH(M646,{"A","B","C","D","E"},0)-1)*3+3))),"")</f>
        <v/>
      </c>
      <c r="V646" s="140">
        <f t="shared" si="31"/>
        <v>2.7</v>
      </c>
      <c r="W646" s="141" t="str">
        <f t="shared" si="32"/>
        <v/>
      </c>
    </row>
    <row r="647" spans="2:23" ht="14.25" customHeight="1">
      <c r="B647" s="20">
        <v>16</v>
      </c>
      <c r="C647" s="21" t="s">
        <v>393</v>
      </c>
      <c r="D647" s="21" t="s">
        <v>394</v>
      </c>
      <c r="E647" s="22" t="s">
        <v>395</v>
      </c>
      <c r="F647" s="21" t="s">
        <v>24</v>
      </c>
      <c r="G647" s="21" t="s">
        <v>396</v>
      </c>
      <c r="H647" s="21" t="s">
        <v>380</v>
      </c>
      <c r="I647" s="21" t="s">
        <v>60</v>
      </c>
      <c r="J647" s="23"/>
      <c r="K647" s="24">
        <v>70</v>
      </c>
      <c r="M647" s="25" t="str">
        <f>IF(I647="","",IF(I647="인문",성적입력!$C$8,성적입력!$C$9))</f>
        <v>A</v>
      </c>
      <c r="N647" s="26">
        <f>성적입력!$C$15</f>
        <v>3</v>
      </c>
      <c r="P647" s="27" t="str">
        <f t="shared" si="30"/>
        <v/>
      </c>
      <c r="R647" s="26" t="str">
        <f t="array" ref="R647">IFERROR(IF(OR(J647="",M647="",F647=""),"",IF(F647="학생부종합",INDEX(종합배치표!$C:$Q,MATCH(J647,종합배치표!$B:$B,0),(MATCH(M647,{"A","B","C","D","E"},0)-1)*3+1),INDEX(교과배치표!$C:$Q,MATCH(J647,교과배치표!$B:$B,0),(MATCH(M647,{"A","B","C","D","E"},0)-1)*3+1))),"")</f>
        <v/>
      </c>
      <c r="S647" s="26" t="str">
        <f t="array" ref="S647">IFERROR(IF(OR(J647="",M647="",F647=""),"",IF(F647="학생부종합",INDEX(종합배치표!$C:$Q,MATCH(J647,종합배치표!$B:$B,0),(MATCH(M647,{"A","B","C","D","E"},0)-1)*3+2),INDEX(교과배치표!$C:$Q,MATCH(J647,교과배치표!$B:$B,0),(MATCH(M647,{"A","B","C","D","E"},0)-1)*3+2))),"")</f>
        <v/>
      </c>
      <c r="T647" s="26" t="str">
        <f t="array" ref="T647">IFERROR(IF(OR(J647="",M647="",F647=""),"",IF(F647="학생부종합",INDEX(종합배치표!$C:$Q,MATCH(J647,종합배치표!$B:$B,0),(MATCH(M647,{"A","B","C","D","E"},0)-1)*3+3),INDEX(교과배치표!$C:$Q,MATCH(J647,교과배치표!$B:$B,0),(MATCH(M647,{"A","B","C","D","E"},0)-1)*3+3))),"")</f>
        <v/>
      </c>
      <c r="V647" s="140">
        <f t="shared" si="31"/>
        <v>2.7</v>
      </c>
      <c r="W647" s="141" t="str">
        <f t="shared" si="32"/>
        <v/>
      </c>
    </row>
    <row r="648" spans="2:23" ht="14.25" customHeight="1">
      <c r="B648" s="20">
        <v>17</v>
      </c>
      <c r="C648" s="21" t="s">
        <v>393</v>
      </c>
      <c r="D648" s="21" t="s">
        <v>394</v>
      </c>
      <c r="E648" s="22" t="s">
        <v>395</v>
      </c>
      <c r="F648" s="21" t="s">
        <v>24</v>
      </c>
      <c r="G648" s="21" t="s">
        <v>397</v>
      </c>
      <c r="H648" s="21" t="s">
        <v>380</v>
      </c>
      <c r="I648" s="21" t="s">
        <v>60</v>
      </c>
      <c r="J648" s="23"/>
      <c r="K648" s="24">
        <v>220</v>
      </c>
      <c r="M648" s="25" t="str">
        <f>IF(I648="","",IF(I648="인문",성적입력!$C$8,성적입력!$C$9))</f>
        <v>A</v>
      </c>
      <c r="N648" s="26">
        <f>성적입력!$C$15</f>
        <v>3</v>
      </c>
      <c r="P648" s="27" t="str">
        <f t="shared" si="30"/>
        <v/>
      </c>
      <c r="R648" s="26" t="str">
        <f t="array" ref="R648">IFERROR(IF(OR(J648="",M648="",F648=""),"",IF(F648="학생부종합",INDEX(종합배치표!$C:$Q,MATCH(J648,종합배치표!$B:$B,0),(MATCH(M648,{"A","B","C","D","E"},0)-1)*3+1),INDEX(교과배치표!$C:$Q,MATCH(J648,교과배치표!$B:$B,0),(MATCH(M648,{"A","B","C","D","E"},0)-1)*3+1))),"")</f>
        <v/>
      </c>
      <c r="S648" s="26" t="str">
        <f t="array" ref="S648">IFERROR(IF(OR(J648="",M648="",F648=""),"",IF(F648="학생부종합",INDEX(종합배치표!$C:$Q,MATCH(J648,종합배치표!$B:$B,0),(MATCH(M648,{"A","B","C","D","E"},0)-1)*3+2),INDEX(교과배치표!$C:$Q,MATCH(J648,교과배치표!$B:$B,0),(MATCH(M648,{"A","B","C","D","E"},0)-1)*3+2))),"")</f>
        <v/>
      </c>
      <c r="T648" s="26" t="str">
        <f t="array" ref="T648">IFERROR(IF(OR(J648="",M648="",F648=""),"",IF(F648="학생부종합",INDEX(종합배치표!$C:$Q,MATCH(J648,종합배치표!$B:$B,0),(MATCH(M648,{"A","B","C","D","E"},0)-1)*3+3),INDEX(교과배치표!$C:$Q,MATCH(J648,교과배치표!$B:$B,0),(MATCH(M648,{"A","B","C","D","E"},0)-1)*3+3))),"")</f>
        <v/>
      </c>
      <c r="V648" s="140">
        <f t="shared" si="31"/>
        <v>2.7</v>
      </c>
      <c r="W648" s="141" t="str">
        <f t="shared" si="32"/>
        <v/>
      </c>
    </row>
    <row r="649" spans="2:23" ht="14.25" customHeight="1">
      <c r="B649" s="20">
        <v>18</v>
      </c>
      <c r="C649" s="21" t="s">
        <v>393</v>
      </c>
      <c r="D649" s="21" t="s">
        <v>394</v>
      </c>
      <c r="E649" s="22" t="s">
        <v>395</v>
      </c>
      <c r="F649" s="21" t="s">
        <v>24</v>
      </c>
      <c r="G649" s="21" t="s">
        <v>398</v>
      </c>
      <c r="H649" s="21" t="s">
        <v>399</v>
      </c>
      <c r="I649" s="21" t="s">
        <v>60</v>
      </c>
      <c r="J649" s="23"/>
      <c r="K649" s="24">
        <v>40</v>
      </c>
      <c r="M649" s="25" t="str">
        <f>IF(I649="","",IF(I649="인문",성적입력!$C$8,성적입력!$C$9))</f>
        <v>A</v>
      </c>
      <c r="N649" s="26">
        <f>성적입력!$C$15</f>
        <v>3</v>
      </c>
      <c r="P649" s="27" t="str">
        <f t="shared" si="30"/>
        <v/>
      </c>
      <c r="R649" s="26" t="str">
        <f t="array" ref="R649">IFERROR(IF(OR(J649="",M649="",F649=""),"",IF(F649="학생부종합",INDEX(종합배치표!$C:$Q,MATCH(J649,종합배치표!$B:$B,0),(MATCH(M649,{"A","B","C","D","E"},0)-1)*3+1),INDEX(교과배치표!$C:$Q,MATCH(J649,교과배치표!$B:$B,0),(MATCH(M649,{"A","B","C","D","E"},0)-1)*3+1))),"")</f>
        <v/>
      </c>
      <c r="S649" s="26" t="str">
        <f t="array" ref="S649">IFERROR(IF(OR(J649="",M649="",F649=""),"",IF(F649="학생부종합",INDEX(종합배치표!$C:$Q,MATCH(J649,종합배치표!$B:$B,0),(MATCH(M649,{"A","B","C","D","E"},0)-1)*3+2),INDEX(교과배치표!$C:$Q,MATCH(J649,교과배치표!$B:$B,0),(MATCH(M649,{"A","B","C","D","E"},0)-1)*3+2))),"")</f>
        <v/>
      </c>
      <c r="T649" s="26" t="str">
        <f t="array" ref="T649">IFERROR(IF(OR(J649="",M649="",F649=""),"",IF(F649="학생부종합",INDEX(종합배치표!$C:$Q,MATCH(J649,종합배치표!$B:$B,0),(MATCH(M649,{"A","B","C","D","E"},0)-1)*3+3),INDEX(교과배치표!$C:$Q,MATCH(J649,교과배치표!$B:$B,0),(MATCH(M649,{"A","B","C","D","E"},0)-1)*3+3))),"")</f>
        <v/>
      </c>
      <c r="V649" s="140">
        <f t="shared" si="31"/>
        <v>2.7</v>
      </c>
      <c r="W649" s="141" t="str">
        <f t="shared" si="32"/>
        <v/>
      </c>
    </row>
    <row r="650" spans="2:23" ht="14.25" customHeight="1">
      <c r="B650" s="20">
        <v>19</v>
      </c>
      <c r="C650" s="21" t="s">
        <v>400</v>
      </c>
      <c r="D650" s="21" t="s">
        <v>400</v>
      </c>
      <c r="E650" s="22" t="s">
        <v>401</v>
      </c>
      <c r="F650" s="21" t="s">
        <v>24</v>
      </c>
      <c r="G650" s="21" t="s">
        <v>192</v>
      </c>
      <c r="H650" s="21" t="s">
        <v>402</v>
      </c>
      <c r="I650" s="21" t="s">
        <v>27</v>
      </c>
      <c r="J650" s="23"/>
      <c r="K650" s="24">
        <v>25</v>
      </c>
      <c r="M650" s="25" t="str">
        <f>IF(I650="","",IF(I650="인문",성적입력!$C$8,성적입력!$C$9))</f>
        <v>A</v>
      </c>
      <c r="N650" s="26">
        <f>성적입력!$C$15</f>
        <v>3</v>
      </c>
      <c r="P650" s="27" t="str">
        <f t="shared" si="30"/>
        <v/>
      </c>
      <c r="R650" s="26" t="str">
        <f t="array" ref="R650">IFERROR(IF(OR(J650="",M650="",F650=""),"",IF(F650="학생부종합",INDEX(종합배치표!$C:$Q,MATCH(J650,종합배치표!$B:$B,0),(MATCH(M650,{"A","B","C","D","E"},0)-1)*3+1),INDEX(교과배치표!$C:$Q,MATCH(J650,교과배치표!$B:$B,0),(MATCH(M650,{"A","B","C","D","E"},0)-1)*3+1))),"")</f>
        <v/>
      </c>
      <c r="S650" s="26" t="str">
        <f t="array" ref="S650">IFERROR(IF(OR(J650="",M650="",F650=""),"",IF(F650="학생부종합",INDEX(종합배치표!$C:$Q,MATCH(J650,종합배치표!$B:$B,0),(MATCH(M650,{"A","B","C","D","E"},0)-1)*3+2),INDEX(교과배치표!$C:$Q,MATCH(J650,교과배치표!$B:$B,0),(MATCH(M650,{"A","B","C","D","E"},0)-1)*3+2))),"")</f>
        <v/>
      </c>
      <c r="T650" s="26" t="str">
        <f t="array" ref="T650">IFERROR(IF(OR(J650="",M650="",F650=""),"",IF(F650="학생부종합",INDEX(종합배치표!$C:$Q,MATCH(J650,종합배치표!$B:$B,0),(MATCH(M650,{"A","B","C","D","E"},0)-1)*3+3),INDEX(교과배치표!$C:$Q,MATCH(J650,교과배치표!$B:$B,0),(MATCH(M650,{"A","B","C","D","E"},0)-1)*3+3))),"")</f>
        <v/>
      </c>
      <c r="V650" s="140">
        <f t="shared" si="31"/>
        <v>2.7</v>
      </c>
      <c r="W650" s="141" t="str">
        <f t="shared" si="32"/>
        <v/>
      </c>
    </row>
    <row r="651" spans="2:23" ht="14.25" customHeight="1">
      <c r="B651" s="20">
        <v>20</v>
      </c>
      <c r="C651" s="21" t="s">
        <v>400</v>
      </c>
      <c r="D651" s="21" t="s">
        <v>400</v>
      </c>
      <c r="E651" s="22" t="s">
        <v>401</v>
      </c>
      <c r="F651" s="21" t="s">
        <v>24</v>
      </c>
      <c r="G651" s="21" t="s">
        <v>192</v>
      </c>
      <c r="H651" s="21" t="s">
        <v>387</v>
      </c>
      <c r="I651" s="21" t="s">
        <v>60</v>
      </c>
      <c r="J651" s="23"/>
      <c r="K651" s="24">
        <v>35</v>
      </c>
      <c r="M651" s="25" t="str">
        <f>IF(I651="","",IF(I651="인문",성적입력!$C$8,성적입력!$C$9))</f>
        <v>A</v>
      </c>
      <c r="N651" s="26">
        <f>성적입력!$C$15</f>
        <v>3</v>
      </c>
      <c r="P651" s="27" t="str">
        <f t="shared" si="30"/>
        <v/>
      </c>
      <c r="R651" s="26" t="str">
        <f t="array" ref="R651">IFERROR(IF(OR(J651="",M651="",F651=""),"",IF(F651="학생부종합",INDEX(종합배치표!$C:$Q,MATCH(J651,종합배치표!$B:$B,0),(MATCH(M651,{"A","B","C","D","E"},0)-1)*3+1),INDEX(교과배치표!$C:$Q,MATCH(J651,교과배치표!$B:$B,0),(MATCH(M651,{"A","B","C","D","E"},0)-1)*3+1))),"")</f>
        <v/>
      </c>
      <c r="S651" s="26" t="str">
        <f t="array" ref="S651">IFERROR(IF(OR(J651="",M651="",F651=""),"",IF(F651="학생부종합",INDEX(종합배치표!$C:$Q,MATCH(J651,종합배치표!$B:$B,0),(MATCH(M651,{"A","B","C","D","E"},0)-1)*3+2),INDEX(교과배치표!$C:$Q,MATCH(J651,교과배치표!$B:$B,0),(MATCH(M651,{"A","B","C","D","E"},0)-1)*3+2))),"")</f>
        <v/>
      </c>
      <c r="T651" s="26" t="str">
        <f t="array" ref="T651">IFERROR(IF(OR(J651="",M651="",F651=""),"",IF(F651="학생부종합",INDEX(종합배치표!$C:$Q,MATCH(J651,종합배치표!$B:$B,0),(MATCH(M651,{"A","B","C","D","E"},0)-1)*3+3),INDEX(교과배치표!$C:$Q,MATCH(J651,교과배치표!$B:$B,0),(MATCH(M651,{"A","B","C","D","E"},0)-1)*3+3))),"")</f>
        <v/>
      </c>
      <c r="V651" s="140">
        <f t="shared" si="31"/>
        <v>2.7</v>
      </c>
      <c r="W651" s="141" t="str">
        <f t="shared" si="32"/>
        <v/>
      </c>
    </row>
    <row r="652" spans="2:23" ht="14.25" customHeight="1">
      <c r="B652" s="20">
        <v>21</v>
      </c>
      <c r="C652" s="21" t="s">
        <v>400</v>
      </c>
      <c r="D652" s="21" t="s">
        <v>400</v>
      </c>
      <c r="E652" s="22" t="s">
        <v>401</v>
      </c>
      <c r="F652" s="21" t="s">
        <v>24</v>
      </c>
      <c r="G652" s="21" t="s">
        <v>192</v>
      </c>
      <c r="H652" s="21" t="s">
        <v>403</v>
      </c>
      <c r="I652" s="21" t="s">
        <v>60</v>
      </c>
      <c r="J652" s="23"/>
      <c r="K652" s="24">
        <v>250</v>
      </c>
      <c r="M652" s="25" t="str">
        <f>IF(I652="","",IF(I652="인문",성적입력!$C$8,성적입력!$C$9))</f>
        <v>A</v>
      </c>
      <c r="N652" s="26">
        <f>성적입력!$C$15</f>
        <v>3</v>
      </c>
      <c r="P652" s="27" t="str">
        <f t="shared" si="30"/>
        <v/>
      </c>
      <c r="R652" s="26" t="str">
        <f t="array" ref="R652">IFERROR(IF(OR(J652="",M652="",F652=""),"",IF(F652="학생부종합",INDEX(종합배치표!$C:$Q,MATCH(J652,종합배치표!$B:$B,0),(MATCH(M652,{"A","B","C","D","E"},0)-1)*3+1),INDEX(교과배치표!$C:$Q,MATCH(J652,교과배치표!$B:$B,0),(MATCH(M652,{"A","B","C","D","E"},0)-1)*3+1))),"")</f>
        <v/>
      </c>
      <c r="S652" s="26" t="str">
        <f t="array" ref="S652">IFERROR(IF(OR(J652="",M652="",F652=""),"",IF(F652="학생부종합",INDEX(종합배치표!$C:$Q,MATCH(J652,종합배치표!$B:$B,0),(MATCH(M652,{"A","B","C","D","E"},0)-1)*3+2),INDEX(교과배치표!$C:$Q,MATCH(J652,교과배치표!$B:$B,0),(MATCH(M652,{"A","B","C","D","E"},0)-1)*3+2))),"")</f>
        <v/>
      </c>
      <c r="T652" s="26" t="str">
        <f t="array" ref="T652">IFERROR(IF(OR(J652="",M652="",F652=""),"",IF(F652="학생부종합",INDEX(종합배치표!$C:$Q,MATCH(J652,종합배치표!$B:$B,0),(MATCH(M652,{"A","B","C","D","E"},0)-1)*3+3),INDEX(교과배치표!$C:$Q,MATCH(J652,교과배치표!$B:$B,0),(MATCH(M652,{"A","B","C","D","E"},0)-1)*3+3))),"")</f>
        <v/>
      </c>
      <c r="V652" s="140">
        <f t="shared" si="31"/>
        <v>2.7</v>
      </c>
      <c r="W652" s="141" t="str">
        <f t="shared" si="32"/>
        <v/>
      </c>
    </row>
    <row r="653" spans="2:23" ht="14.25" customHeight="1">
      <c r="B653" s="20">
        <v>22</v>
      </c>
      <c r="C653" s="21" t="s">
        <v>400</v>
      </c>
      <c r="D653" s="21" t="s">
        <v>400</v>
      </c>
      <c r="E653" s="22" t="s">
        <v>401</v>
      </c>
      <c r="F653" s="21" t="s">
        <v>24</v>
      </c>
      <c r="G653" s="21" t="s">
        <v>404</v>
      </c>
      <c r="H653" s="21" t="s">
        <v>403</v>
      </c>
      <c r="I653" s="21" t="s">
        <v>27</v>
      </c>
      <c r="J653" s="23"/>
      <c r="K653" s="24">
        <v>50</v>
      </c>
      <c r="M653" s="25" t="str">
        <f>IF(I653="","",IF(I653="인문",성적입력!$C$8,성적입력!$C$9))</f>
        <v>A</v>
      </c>
      <c r="N653" s="26">
        <f>성적입력!$C$15</f>
        <v>3</v>
      </c>
      <c r="P653" s="27" t="str">
        <f t="shared" si="30"/>
        <v/>
      </c>
      <c r="R653" s="26" t="str">
        <f t="array" ref="R653">IFERROR(IF(OR(J653="",M653="",F653=""),"",IF(F653="학생부종합",INDEX(종합배치표!$C:$Q,MATCH(J653,종합배치표!$B:$B,0),(MATCH(M653,{"A","B","C","D","E"},0)-1)*3+1),INDEX(교과배치표!$C:$Q,MATCH(J653,교과배치표!$B:$B,0),(MATCH(M653,{"A","B","C","D","E"},0)-1)*3+1))),"")</f>
        <v/>
      </c>
      <c r="S653" s="26" t="str">
        <f t="array" ref="S653">IFERROR(IF(OR(J653="",M653="",F653=""),"",IF(F653="학생부종합",INDEX(종합배치표!$C:$Q,MATCH(J653,종합배치표!$B:$B,0),(MATCH(M653,{"A","B","C","D","E"},0)-1)*3+2),INDEX(교과배치표!$C:$Q,MATCH(J653,교과배치표!$B:$B,0),(MATCH(M653,{"A","B","C","D","E"},0)-1)*3+2))),"")</f>
        <v/>
      </c>
      <c r="T653" s="26" t="str">
        <f t="array" ref="T653">IFERROR(IF(OR(J653="",M653="",F653=""),"",IF(F653="학생부종합",INDEX(종합배치표!$C:$Q,MATCH(J653,종합배치표!$B:$B,0),(MATCH(M653,{"A","B","C","D","E"},0)-1)*3+3),INDEX(교과배치표!$C:$Q,MATCH(J653,교과배치표!$B:$B,0),(MATCH(M653,{"A","B","C","D","E"},0)-1)*3+3))),"")</f>
        <v/>
      </c>
      <c r="V653" s="140">
        <f t="shared" si="31"/>
        <v>2.7</v>
      </c>
      <c r="W653" s="141" t="str">
        <f t="shared" si="32"/>
        <v/>
      </c>
    </row>
    <row r="654" spans="2:23" ht="14.25" customHeight="1">
      <c r="B654" s="20">
        <v>23</v>
      </c>
      <c r="C654" s="21" t="s">
        <v>351</v>
      </c>
      <c r="D654" s="21" t="s">
        <v>351</v>
      </c>
      <c r="E654" s="21" t="s">
        <v>405</v>
      </c>
      <c r="F654" s="21" t="s">
        <v>68</v>
      </c>
      <c r="G654" s="21" t="s">
        <v>406</v>
      </c>
      <c r="H654" s="21" t="s">
        <v>407</v>
      </c>
      <c r="I654" s="21" t="s">
        <v>60</v>
      </c>
      <c r="J654" s="28"/>
      <c r="K654" s="24">
        <v>28</v>
      </c>
      <c r="M654" s="25" t="str">
        <f>IF(I654="","",IF(I654="인문",성적입력!$C$8,성적입력!$C$9))</f>
        <v>A</v>
      </c>
      <c r="N654" s="26">
        <f>성적입력!$C$15</f>
        <v>3</v>
      </c>
      <c r="P654" s="27" t="str">
        <f t="shared" si="30"/>
        <v/>
      </c>
      <c r="R654" s="26" t="str">
        <f t="array" ref="R654">IFERROR(IF(OR(J654="",M654="",F654=""),"",IF(F654="학생부종합",INDEX(종합배치표!$C:$Q,MATCH(J654,종합배치표!$B:$B,0),(MATCH(M654,{"A","B","C","D","E"},0)-1)*3+1),INDEX(교과배치표!$C:$Q,MATCH(J654,교과배치표!$B:$B,0),(MATCH(M654,{"A","B","C","D","E"},0)-1)*3+1))),"")</f>
        <v/>
      </c>
      <c r="S654" s="26" t="str">
        <f t="array" ref="S654">IFERROR(IF(OR(J654="",M654="",F654=""),"",IF(F654="학생부종합",INDEX(종합배치표!$C:$Q,MATCH(J654,종합배치표!$B:$B,0),(MATCH(M654,{"A","B","C","D","E"},0)-1)*3+2),INDEX(교과배치표!$C:$Q,MATCH(J654,교과배치표!$B:$B,0),(MATCH(M654,{"A","B","C","D","E"},0)-1)*3+2))),"")</f>
        <v/>
      </c>
      <c r="T654" s="26" t="str">
        <f t="array" ref="T654">IFERROR(IF(OR(J654="",M654="",F654=""),"",IF(F654="학생부종합",INDEX(종합배치표!$C:$Q,MATCH(J654,종합배치표!$B:$B,0),(MATCH(M654,{"A","B","C","D","E"},0)-1)*3+3),INDEX(교과배치표!$C:$Q,MATCH(J654,교과배치표!$B:$B,0),(MATCH(M654,{"A","B","C","D","E"},0)-1)*3+3))),"")</f>
        <v/>
      </c>
      <c r="V654" s="140">
        <f t="shared" si="31"/>
        <v>2.7</v>
      </c>
      <c r="W654" s="141" t="str">
        <f t="shared" si="32"/>
        <v/>
      </c>
    </row>
    <row r="655" spans="2:23" ht="14.25" customHeight="1">
      <c r="B655" s="20">
        <v>24</v>
      </c>
      <c r="C655" s="21" t="s">
        <v>351</v>
      </c>
      <c r="D655" s="21" t="s">
        <v>351</v>
      </c>
      <c r="E655" s="21" t="s">
        <v>405</v>
      </c>
      <c r="F655" s="21" t="s">
        <v>24</v>
      </c>
      <c r="G655" s="21" t="s">
        <v>408</v>
      </c>
      <c r="H655" s="21" t="s">
        <v>407</v>
      </c>
      <c r="I655" s="21" t="s">
        <v>60</v>
      </c>
      <c r="J655" s="28"/>
      <c r="K655" s="24">
        <v>33</v>
      </c>
      <c r="M655" s="25" t="str">
        <f>IF(I655="","",IF(I655="인문",성적입력!$C$8,성적입력!$C$9))</f>
        <v>A</v>
      </c>
      <c r="N655" s="26">
        <f>성적입력!$C$15</f>
        <v>3</v>
      </c>
      <c r="P655" s="27" t="str">
        <f t="shared" si="30"/>
        <v/>
      </c>
      <c r="R655" s="26" t="str">
        <f t="array" ref="R655">IFERROR(IF(OR(J655="",M655="",F655=""),"",IF(F655="학생부종합",INDEX(종합배치표!$C:$Q,MATCH(J655,종합배치표!$B:$B,0),(MATCH(M655,{"A","B","C","D","E"},0)-1)*3+1),INDEX(교과배치표!$C:$Q,MATCH(J655,교과배치표!$B:$B,0),(MATCH(M655,{"A","B","C","D","E"},0)-1)*3+1))),"")</f>
        <v/>
      </c>
      <c r="S655" s="26" t="str">
        <f t="array" ref="S655">IFERROR(IF(OR(J655="",M655="",F655=""),"",IF(F655="학생부종합",INDEX(종합배치표!$C:$Q,MATCH(J655,종합배치표!$B:$B,0),(MATCH(M655,{"A","B","C","D","E"},0)-1)*3+2),INDEX(교과배치표!$C:$Q,MATCH(J655,교과배치표!$B:$B,0),(MATCH(M655,{"A","B","C","D","E"},0)-1)*3+2))),"")</f>
        <v/>
      </c>
      <c r="T655" s="26" t="str">
        <f t="array" ref="T655">IFERROR(IF(OR(J655="",M655="",F655=""),"",IF(F655="학생부종합",INDEX(종합배치표!$C:$Q,MATCH(J655,종합배치표!$B:$B,0),(MATCH(M655,{"A","B","C","D","E"},0)-1)*3+3),INDEX(교과배치표!$C:$Q,MATCH(J655,교과배치표!$B:$B,0),(MATCH(M655,{"A","B","C","D","E"},0)-1)*3+3))),"")</f>
        <v/>
      </c>
      <c r="V655" s="140">
        <f t="shared" si="31"/>
        <v>2.7</v>
      </c>
      <c r="W655" s="141" t="str">
        <f t="shared" si="32"/>
        <v/>
      </c>
    </row>
    <row r="656" spans="2:23" ht="14.25" customHeight="1">
      <c r="B656" s="20">
        <v>25</v>
      </c>
      <c r="C656" s="21" t="s">
        <v>351</v>
      </c>
      <c r="D656" s="21" t="s">
        <v>351</v>
      </c>
      <c r="E656" s="21" t="s">
        <v>405</v>
      </c>
      <c r="F656" s="21" t="s">
        <v>68</v>
      </c>
      <c r="G656" s="21" t="s">
        <v>246</v>
      </c>
      <c r="H656" s="21" t="s">
        <v>407</v>
      </c>
      <c r="I656" s="21" t="s">
        <v>60</v>
      </c>
      <c r="J656" s="28"/>
      <c r="K656" s="24">
        <v>13</v>
      </c>
      <c r="M656" s="25" t="str">
        <f>IF(I656="","",IF(I656="인문",성적입력!$C$8,성적입력!$C$9))</f>
        <v>A</v>
      </c>
      <c r="N656" s="26">
        <f>성적입력!$C$15</f>
        <v>3</v>
      </c>
      <c r="P656" s="27" t="str">
        <f t="shared" si="30"/>
        <v/>
      </c>
      <c r="R656" s="26" t="str">
        <f t="array" ref="R656">IFERROR(IF(OR(J656="",M656="",F656=""),"",IF(F656="학생부종합",INDEX(종합배치표!$C:$Q,MATCH(J656,종합배치표!$B:$B,0),(MATCH(M656,{"A","B","C","D","E"},0)-1)*3+1),INDEX(교과배치표!$C:$Q,MATCH(J656,교과배치표!$B:$B,0),(MATCH(M656,{"A","B","C","D","E"},0)-1)*3+1))),"")</f>
        <v/>
      </c>
      <c r="S656" s="26" t="str">
        <f t="array" ref="S656">IFERROR(IF(OR(J656="",M656="",F656=""),"",IF(F656="학생부종합",INDEX(종합배치표!$C:$Q,MATCH(J656,종합배치표!$B:$B,0),(MATCH(M656,{"A","B","C","D","E"},0)-1)*3+2),INDEX(교과배치표!$C:$Q,MATCH(J656,교과배치표!$B:$B,0),(MATCH(M656,{"A","B","C","D","E"},0)-1)*3+2))),"")</f>
        <v/>
      </c>
      <c r="T656" s="26" t="str">
        <f t="array" ref="T656">IFERROR(IF(OR(J656="",M656="",F656=""),"",IF(F656="학생부종합",INDEX(종합배치표!$C:$Q,MATCH(J656,종합배치표!$B:$B,0),(MATCH(M656,{"A","B","C","D","E"},0)-1)*3+3),INDEX(교과배치표!$C:$Q,MATCH(J656,교과배치표!$B:$B,0),(MATCH(M656,{"A","B","C","D","E"},0)-1)*3+3))),"")</f>
        <v/>
      </c>
      <c r="V656" s="140">
        <f t="shared" si="31"/>
        <v>2.7</v>
      </c>
      <c r="W656" s="141" t="str">
        <f t="shared" si="32"/>
        <v/>
      </c>
    </row>
    <row r="657" spans="2:23" ht="14.25" customHeight="1">
      <c r="B657" s="20">
        <v>26</v>
      </c>
      <c r="C657" s="21" t="s">
        <v>170</v>
      </c>
      <c r="D657" s="21" t="s">
        <v>409</v>
      </c>
      <c r="E657" s="21" t="s">
        <v>405</v>
      </c>
      <c r="F657" s="21" t="s">
        <v>68</v>
      </c>
      <c r="G657" s="21" t="s">
        <v>406</v>
      </c>
      <c r="H657" s="21" t="s">
        <v>147</v>
      </c>
      <c r="I657" s="21" t="s">
        <v>60</v>
      </c>
      <c r="J657" s="28"/>
      <c r="K657" s="24">
        <v>7</v>
      </c>
      <c r="M657" s="25" t="str">
        <f>IF(I657="","",IF(I657="인문",성적입력!$C$8,성적입력!$C$9))</f>
        <v>A</v>
      </c>
      <c r="N657" s="26">
        <f>성적입력!$C$15</f>
        <v>3</v>
      </c>
      <c r="P657" s="27" t="str">
        <f t="shared" si="30"/>
        <v/>
      </c>
      <c r="R657" s="26" t="str">
        <f t="array" ref="R657">IFERROR(IF(OR(J657="",M657="",F657=""),"",IF(F657="학생부종합",INDEX(종합배치표!$C:$Q,MATCH(J657,종합배치표!$B:$B,0),(MATCH(M657,{"A","B","C","D","E"},0)-1)*3+1),INDEX(교과배치표!$C:$Q,MATCH(J657,교과배치표!$B:$B,0),(MATCH(M657,{"A","B","C","D","E"},0)-1)*3+1))),"")</f>
        <v/>
      </c>
      <c r="S657" s="26" t="str">
        <f t="array" ref="S657">IFERROR(IF(OR(J657="",M657="",F657=""),"",IF(F657="학생부종합",INDEX(종합배치표!$C:$Q,MATCH(J657,종합배치표!$B:$B,0),(MATCH(M657,{"A","B","C","D","E"},0)-1)*3+2),INDEX(교과배치표!$C:$Q,MATCH(J657,교과배치표!$B:$B,0),(MATCH(M657,{"A","B","C","D","E"},0)-1)*3+2))),"")</f>
        <v/>
      </c>
      <c r="T657" s="26" t="str">
        <f t="array" ref="T657">IFERROR(IF(OR(J657="",M657="",F657=""),"",IF(F657="학생부종합",INDEX(종합배치표!$C:$Q,MATCH(J657,종합배치표!$B:$B,0),(MATCH(M657,{"A","B","C","D","E"},0)-1)*3+3),INDEX(교과배치표!$C:$Q,MATCH(J657,교과배치표!$B:$B,0),(MATCH(M657,{"A","B","C","D","E"},0)-1)*3+3))),"")</f>
        <v/>
      </c>
      <c r="V657" s="140">
        <f t="shared" si="31"/>
        <v>2.7</v>
      </c>
      <c r="W657" s="141" t="str">
        <f t="shared" si="32"/>
        <v/>
      </c>
    </row>
    <row r="658" spans="2:23" ht="14.25" customHeight="1">
      <c r="B658" s="20">
        <v>27</v>
      </c>
      <c r="C658" s="21" t="s">
        <v>170</v>
      </c>
      <c r="D658" s="21" t="s">
        <v>409</v>
      </c>
      <c r="E658" s="21" t="s">
        <v>405</v>
      </c>
      <c r="F658" s="21" t="s">
        <v>24</v>
      </c>
      <c r="G658" s="21" t="s">
        <v>408</v>
      </c>
      <c r="H658" s="21" t="s">
        <v>147</v>
      </c>
      <c r="I658" s="21" t="s">
        <v>60</v>
      </c>
      <c r="J658" s="28"/>
      <c r="K658" s="24">
        <v>6</v>
      </c>
      <c r="M658" s="25" t="str">
        <f>IF(I658="","",IF(I658="인문",성적입력!$C$8,성적입력!$C$9))</f>
        <v>A</v>
      </c>
      <c r="N658" s="26">
        <f>성적입력!$C$15</f>
        <v>3</v>
      </c>
      <c r="P658" s="27" t="str">
        <f t="shared" si="30"/>
        <v/>
      </c>
      <c r="R658" s="26" t="str">
        <f t="array" ref="R658">IFERROR(IF(OR(J658="",M658="",F658=""),"",IF(F658="학생부종합",INDEX(종합배치표!$C:$Q,MATCH(J658,종합배치표!$B:$B,0),(MATCH(M658,{"A","B","C","D","E"},0)-1)*3+1),INDEX(교과배치표!$C:$Q,MATCH(J658,교과배치표!$B:$B,0),(MATCH(M658,{"A","B","C","D","E"},0)-1)*3+1))),"")</f>
        <v/>
      </c>
      <c r="S658" s="26" t="str">
        <f t="array" ref="S658">IFERROR(IF(OR(J658="",M658="",F658=""),"",IF(F658="학생부종합",INDEX(종합배치표!$C:$Q,MATCH(J658,종합배치표!$B:$B,0),(MATCH(M658,{"A","B","C","D","E"},0)-1)*3+2),INDEX(교과배치표!$C:$Q,MATCH(J658,교과배치표!$B:$B,0),(MATCH(M658,{"A","B","C","D","E"},0)-1)*3+2))),"")</f>
        <v/>
      </c>
      <c r="T658" s="26" t="str">
        <f t="array" ref="T658">IFERROR(IF(OR(J658="",M658="",F658=""),"",IF(F658="학생부종합",INDEX(종합배치표!$C:$Q,MATCH(J658,종합배치표!$B:$B,0),(MATCH(M658,{"A","B","C","D","E"},0)-1)*3+3),INDEX(교과배치표!$C:$Q,MATCH(J658,교과배치표!$B:$B,0),(MATCH(M658,{"A","B","C","D","E"},0)-1)*3+3))),"")</f>
        <v/>
      </c>
      <c r="V658" s="140">
        <f t="shared" si="31"/>
        <v>2.7</v>
      </c>
      <c r="W658" s="141" t="str">
        <f t="shared" si="32"/>
        <v/>
      </c>
    </row>
    <row r="659" spans="2:23" ht="14.25" customHeight="1">
      <c r="B659" s="20">
        <v>28</v>
      </c>
      <c r="C659" s="21" t="s">
        <v>170</v>
      </c>
      <c r="D659" s="21" t="s">
        <v>409</v>
      </c>
      <c r="E659" s="21" t="s">
        <v>405</v>
      </c>
      <c r="F659" s="21" t="s">
        <v>68</v>
      </c>
      <c r="G659" s="21" t="s">
        <v>406</v>
      </c>
      <c r="H659" s="21" t="s">
        <v>339</v>
      </c>
      <c r="I659" s="21" t="s">
        <v>60</v>
      </c>
      <c r="J659" s="23"/>
      <c r="K659" s="24">
        <v>6</v>
      </c>
      <c r="M659" s="25" t="str">
        <f>IF(I659="","",IF(I659="인문",성적입력!$C$8,성적입력!$C$9))</f>
        <v>A</v>
      </c>
      <c r="N659" s="26">
        <f>성적입력!$C$15</f>
        <v>3</v>
      </c>
      <c r="P659" s="27" t="str">
        <f t="shared" si="30"/>
        <v/>
      </c>
      <c r="R659" s="26" t="str">
        <f t="array" ref="R659">IFERROR(IF(OR(J659="",M659="",F659=""),"",IF(F659="학생부종합",INDEX(종합배치표!$C:$Q,MATCH(J659,종합배치표!$B:$B,0),(MATCH(M659,{"A","B","C","D","E"},0)-1)*3+1),INDEX(교과배치표!$C:$Q,MATCH(J659,교과배치표!$B:$B,0),(MATCH(M659,{"A","B","C","D","E"},0)-1)*3+1))),"")</f>
        <v/>
      </c>
      <c r="S659" s="26" t="str">
        <f t="array" ref="S659">IFERROR(IF(OR(J659="",M659="",F659=""),"",IF(F659="학생부종합",INDEX(종합배치표!$C:$Q,MATCH(J659,종합배치표!$B:$B,0),(MATCH(M659,{"A","B","C","D","E"},0)-1)*3+2),INDEX(교과배치표!$C:$Q,MATCH(J659,교과배치표!$B:$B,0),(MATCH(M659,{"A","B","C","D","E"},0)-1)*3+2))),"")</f>
        <v/>
      </c>
      <c r="T659" s="26" t="str">
        <f t="array" ref="T659">IFERROR(IF(OR(J659="",M659="",F659=""),"",IF(F659="학생부종합",INDEX(종합배치표!$C:$Q,MATCH(J659,종합배치표!$B:$B,0),(MATCH(M659,{"A","B","C","D","E"},0)-1)*3+3),INDEX(교과배치표!$C:$Q,MATCH(J659,교과배치표!$B:$B,0),(MATCH(M659,{"A","B","C","D","E"},0)-1)*3+3))),"")</f>
        <v/>
      </c>
      <c r="V659" s="140">
        <f t="shared" si="31"/>
        <v>2.7</v>
      </c>
      <c r="W659" s="141" t="str">
        <f t="shared" si="32"/>
        <v/>
      </c>
    </row>
    <row r="660" spans="2:23" ht="14.25" customHeight="1">
      <c r="B660" s="20">
        <v>29</v>
      </c>
      <c r="C660" s="21" t="s">
        <v>170</v>
      </c>
      <c r="D660" s="21" t="s">
        <v>409</v>
      </c>
      <c r="E660" s="21" t="s">
        <v>405</v>
      </c>
      <c r="F660" s="21" t="s">
        <v>24</v>
      </c>
      <c r="G660" s="21" t="s">
        <v>408</v>
      </c>
      <c r="H660" s="21" t="s">
        <v>339</v>
      </c>
      <c r="I660" s="21" t="s">
        <v>60</v>
      </c>
      <c r="J660" s="23"/>
      <c r="K660" s="24">
        <v>7</v>
      </c>
      <c r="M660" s="25" t="str">
        <f>IF(I660="","",IF(I660="인문",성적입력!$C$8,성적입력!$C$9))</f>
        <v>A</v>
      </c>
      <c r="N660" s="26">
        <f>성적입력!$C$15</f>
        <v>3</v>
      </c>
      <c r="P660" s="27" t="str">
        <f t="shared" si="30"/>
        <v/>
      </c>
      <c r="R660" s="26" t="str">
        <f t="array" ref="R660">IFERROR(IF(OR(J660="",M660="",F660=""),"",IF(F660="학생부종합",INDEX(종합배치표!$C:$Q,MATCH(J660,종합배치표!$B:$B,0),(MATCH(M660,{"A","B","C","D","E"},0)-1)*3+1),INDEX(교과배치표!$C:$Q,MATCH(J660,교과배치표!$B:$B,0),(MATCH(M660,{"A","B","C","D","E"},0)-1)*3+1))),"")</f>
        <v/>
      </c>
      <c r="S660" s="26" t="str">
        <f t="array" ref="S660">IFERROR(IF(OR(J660="",M660="",F660=""),"",IF(F660="학생부종합",INDEX(종합배치표!$C:$Q,MATCH(J660,종합배치표!$B:$B,0),(MATCH(M660,{"A","B","C","D","E"},0)-1)*3+2),INDEX(교과배치표!$C:$Q,MATCH(J660,교과배치표!$B:$B,0),(MATCH(M660,{"A","B","C","D","E"},0)-1)*3+2))),"")</f>
        <v/>
      </c>
      <c r="T660" s="26" t="str">
        <f t="array" ref="T660">IFERROR(IF(OR(J660="",M660="",F660=""),"",IF(F660="학생부종합",INDEX(종합배치표!$C:$Q,MATCH(J660,종합배치표!$B:$B,0),(MATCH(M660,{"A","B","C","D","E"},0)-1)*3+3),INDEX(교과배치표!$C:$Q,MATCH(J660,교과배치표!$B:$B,0),(MATCH(M660,{"A","B","C","D","E"},0)-1)*3+3))),"")</f>
        <v/>
      </c>
      <c r="V660" s="140">
        <f t="shared" si="31"/>
        <v>2.7</v>
      </c>
      <c r="W660" s="141" t="str">
        <f t="shared" si="32"/>
        <v/>
      </c>
    </row>
    <row r="661" spans="2:23" ht="14.25" customHeight="1">
      <c r="B661" s="20">
        <v>30</v>
      </c>
      <c r="C661" s="21" t="s">
        <v>170</v>
      </c>
      <c r="D661" s="21" t="s">
        <v>409</v>
      </c>
      <c r="E661" s="21" t="s">
        <v>405</v>
      </c>
      <c r="F661" s="21" t="s">
        <v>68</v>
      </c>
      <c r="G661" s="21" t="s">
        <v>406</v>
      </c>
      <c r="H661" s="21" t="s">
        <v>66</v>
      </c>
      <c r="I661" s="21" t="s">
        <v>60</v>
      </c>
      <c r="J661" s="23"/>
      <c r="K661" s="24">
        <v>7</v>
      </c>
      <c r="M661" s="25" t="str">
        <f>IF(I661="","",IF(I661="인문",성적입력!$C$8,성적입력!$C$9))</f>
        <v>A</v>
      </c>
      <c r="N661" s="26">
        <f>성적입력!$C$15</f>
        <v>3</v>
      </c>
      <c r="P661" s="27" t="str">
        <f t="shared" si="30"/>
        <v/>
      </c>
      <c r="R661" s="26" t="str">
        <f t="array" ref="R661">IFERROR(IF(OR(J661="",M661="",F661=""),"",IF(F661="학생부종합",INDEX(종합배치표!$C:$Q,MATCH(J661,종합배치표!$B:$B,0),(MATCH(M661,{"A","B","C","D","E"},0)-1)*3+1),INDEX(교과배치표!$C:$Q,MATCH(J661,교과배치표!$B:$B,0),(MATCH(M661,{"A","B","C","D","E"},0)-1)*3+1))),"")</f>
        <v/>
      </c>
      <c r="S661" s="26" t="str">
        <f t="array" ref="S661">IFERROR(IF(OR(J661="",M661="",F661=""),"",IF(F661="학생부종합",INDEX(종합배치표!$C:$Q,MATCH(J661,종합배치표!$B:$B,0),(MATCH(M661,{"A","B","C","D","E"},0)-1)*3+2),INDEX(교과배치표!$C:$Q,MATCH(J661,교과배치표!$B:$B,0),(MATCH(M661,{"A","B","C","D","E"},0)-1)*3+2))),"")</f>
        <v/>
      </c>
      <c r="T661" s="26" t="str">
        <f t="array" ref="T661">IFERROR(IF(OR(J661="",M661="",F661=""),"",IF(F661="학생부종합",INDEX(종합배치표!$C:$Q,MATCH(J661,종합배치표!$B:$B,0),(MATCH(M661,{"A","B","C","D","E"},0)-1)*3+3),INDEX(교과배치표!$C:$Q,MATCH(J661,교과배치표!$B:$B,0),(MATCH(M661,{"A","B","C","D","E"},0)-1)*3+3))),"")</f>
        <v/>
      </c>
      <c r="V661" s="140">
        <f t="shared" si="31"/>
        <v>2.7</v>
      </c>
      <c r="W661" s="141" t="str">
        <f t="shared" si="32"/>
        <v/>
      </c>
    </row>
    <row r="662" spans="2:23" ht="14.25" customHeight="1">
      <c r="B662" s="20">
        <v>31</v>
      </c>
      <c r="C662" s="21" t="s">
        <v>170</v>
      </c>
      <c r="D662" s="21" t="s">
        <v>409</v>
      </c>
      <c r="E662" s="21" t="s">
        <v>405</v>
      </c>
      <c r="F662" s="21" t="s">
        <v>24</v>
      </c>
      <c r="G662" s="21" t="s">
        <v>408</v>
      </c>
      <c r="H662" s="21" t="s">
        <v>66</v>
      </c>
      <c r="I662" s="21" t="s">
        <v>60</v>
      </c>
      <c r="J662" s="23"/>
      <c r="K662" s="24">
        <v>8</v>
      </c>
      <c r="M662" s="25" t="str">
        <f>IF(I662="","",IF(I662="인문",성적입력!$C$8,성적입력!$C$9))</f>
        <v>A</v>
      </c>
      <c r="N662" s="26">
        <f>성적입력!$C$15</f>
        <v>3</v>
      </c>
      <c r="P662" s="27" t="str">
        <f t="shared" si="30"/>
        <v/>
      </c>
      <c r="R662" s="26" t="str">
        <f t="array" ref="R662">IFERROR(IF(OR(J662="",M662="",F662=""),"",IF(F662="학생부종합",INDEX(종합배치표!$C:$Q,MATCH(J662,종합배치표!$B:$B,0),(MATCH(M662,{"A","B","C","D","E"},0)-1)*3+1),INDEX(교과배치표!$C:$Q,MATCH(J662,교과배치표!$B:$B,0),(MATCH(M662,{"A","B","C","D","E"},0)-1)*3+1))),"")</f>
        <v/>
      </c>
      <c r="S662" s="26" t="str">
        <f t="array" ref="S662">IFERROR(IF(OR(J662="",M662="",F662=""),"",IF(F662="학생부종합",INDEX(종합배치표!$C:$Q,MATCH(J662,종합배치표!$B:$B,0),(MATCH(M662,{"A","B","C","D","E"},0)-1)*3+2),INDEX(교과배치표!$C:$Q,MATCH(J662,교과배치표!$B:$B,0),(MATCH(M662,{"A","B","C","D","E"},0)-1)*3+2))),"")</f>
        <v/>
      </c>
      <c r="T662" s="26" t="str">
        <f t="array" ref="T662">IFERROR(IF(OR(J662="",M662="",F662=""),"",IF(F662="학생부종합",INDEX(종합배치표!$C:$Q,MATCH(J662,종합배치표!$B:$B,0),(MATCH(M662,{"A","B","C","D","E"},0)-1)*3+3),INDEX(교과배치표!$C:$Q,MATCH(J662,교과배치표!$B:$B,0),(MATCH(M662,{"A","B","C","D","E"},0)-1)*3+3))),"")</f>
        <v/>
      </c>
      <c r="V662" s="140">
        <f t="shared" si="31"/>
        <v>2.7</v>
      </c>
      <c r="W662" s="141" t="str">
        <f t="shared" si="32"/>
        <v/>
      </c>
    </row>
    <row r="663" spans="2:23" ht="14.25" customHeight="1">
      <c r="B663" s="20">
        <v>32</v>
      </c>
      <c r="C663" s="21" t="s">
        <v>170</v>
      </c>
      <c r="D663" s="21" t="s">
        <v>409</v>
      </c>
      <c r="E663" s="21" t="s">
        <v>405</v>
      </c>
      <c r="F663" s="21" t="s">
        <v>68</v>
      </c>
      <c r="G663" s="21" t="s">
        <v>406</v>
      </c>
      <c r="H663" s="21" t="s">
        <v>71</v>
      </c>
      <c r="I663" s="21" t="s">
        <v>27</v>
      </c>
      <c r="J663" s="23"/>
      <c r="K663" s="24">
        <v>15</v>
      </c>
      <c r="M663" s="25" t="str">
        <f>IF(I663="","",IF(I663="인문",성적입력!$C$8,성적입력!$C$9))</f>
        <v>A</v>
      </c>
      <c r="N663" s="26">
        <f>성적입력!$C$15</f>
        <v>3</v>
      </c>
      <c r="P663" s="27" t="str">
        <f t="shared" si="30"/>
        <v/>
      </c>
      <c r="R663" s="26" t="str">
        <f t="array" ref="R663">IFERROR(IF(OR(J663="",M663="",F663=""),"",IF(F663="학생부종합",INDEX(종합배치표!$C:$Q,MATCH(J663,종합배치표!$B:$B,0),(MATCH(M663,{"A","B","C","D","E"},0)-1)*3+1),INDEX(교과배치표!$C:$Q,MATCH(J663,교과배치표!$B:$B,0),(MATCH(M663,{"A","B","C","D","E"},0)-1)*3+1))),"")</f>
        <v/>
      </c>
      <c r="S663" s="26" t="str">
        <f t="array" ref="S663">IFERROR(IF(OR(J663="",M663="",F663=""),"",IF(F663="학생부종합",INDEX(종합배치표!$C:$Q,MATCH(J663,종합배치표!$B:$B,0),(MATCH(M663,{"A","B","C","D","E"},0)-1)*3+2),INDEX(교과배치표!$C:$Q,MATCH(J663,교과배치표!$B:$B,0),(MATCH(M663,{"A","B","C","D","E"},0)-1)*3+2))),"")</f>
        <v/>
      </c>
      <c r="T663" s="26" t="str">
        <f t="array" ref="T663">IFERROR(IF(OR(J663="",M663="",F663=""),"",IF(F663="학생부종합",INDEX(종합배치표!$C:$Q,MATCH(J663,종합배치표!$B:$B,0),(MATCH(M663,{"A","B","C","D","E"},0)-1)*3+3),INDEX(교과배치표!$C:$Q,MATCH(J663,교과배치표!$B:$B,0),(MATCH(M663,{"A","B","C","D","E"},0)-1)*3+3))),"")</f>
        <v/>
      </c>
      <c r="V663" s="140">
        <f t="shared" si="31"/>
        <v>2.7</v>
      </c>
      <c r="W663" s="141" t="str">
        <f t="shared" si="32"/>
        <v/>
      </c>
    </row>
    <row r="664" spans="2:23" ht="14.25" customHeight="1">
      <c r="B664" s="20">
        <v>33</v>
      </c>
      <c r="C664" s="21" t="s">
        <v>170</v>
      </c>
      <c r="D664" s="21" t="s">
        <v>409</v>
      </c>
      <c r="E664" s="21" t="s">
        <v>405</v>
      </c>
      <c r="F664" s="21" t="s">
        <v>24</v>
      </c>
      <c r="G664" s="21" t="s">
        <v>408</v>
      </c>
      <c r="H664" s="21" t="s">
        <v>71</v>
      </c>
      <c r="I664" s="21" t="s">
        <v>27</v>
      </c>
      <c r="J664" s="23"/>
      <c r="K664" s="24">
        <v>24</v>
      </c>
      <c r="M664" s="25" t="str">
        <f>IF(I664="","",IF(I664="인문",성적입력!$C$8,성적입력!$C$9))</f>
        <v>A</v>
      </c>
      <c r="N664" s="26">
        <f>성적입력!$C$15</f>
        <v>3</v>
      </c>
      <c r="P664" s="27" t="str">
        <f t="shared" si="30"/>
        <v/>
      </c>
      <c r="R664" s="26" t="str">
        <f t="array" ref="R664">IFERROR(IF(OR(J664="",M664="",F664=""),"",IF(F664="학생부종합",INDEX(종합배치표!$C:$Q,MATCH(J664,종합배치표!$B:$B,0),(MATCH(M664,{"A","B","C","D","E"},0)-1)*3+1),INDEX(교과배치표!$C:$Q,MATCH(J664,교과배치표!$B:$B,0),(MATCH(M664,{"A","B","C","D","E"},0)-1)*3+1))),"")</f>
        <v/>
      </c>
      <c r="S664" s="26" t="str">
        <f t="array" ref="S664">IFERROR(IF(OR(J664="",M664="",F664=""),"",IF(F664="학생부종합",INDEX(종합배치표!$C:$Q,MATCH(J664,종합배치표!$B:$B,0),(MATCH(M664,{"A","B","C","D","E"},0)-1)*3+2),INDEX(교과배치표!$C:$Q,MATCH(J664,교과배치표!$B:$B,0),(MATCH(M664,{"A","B","C","D","E"},0)-1)*3+2))),"")</f>
        <v/>
      </c>
      <c r="T664" s="26" t="str">
        <f t="array" ref="T664">IFERROR(IF(OR(J664="",M664="",F664=""),"",IF(F664="학생부종합",INDEX(종합배치표!$C:$Q,MATCH(J664,종합배치표!$B:$B,0),(MATCH(M664,{"A","B","C","D","E"},0)-1)*3+3),INDEX(교과배치표!$C:$Q,MATCH(J664,교과배치표!$B:$B,0),(MATCH(M664,{"A","B","C","D","E"},0)-1)*3+3))),"")</f>
        <v/>
      </c>
      <c r="V664" s="140">
        <f t="shared" si="31"/>
        <v>2.7</v>
      </c>
      <c r="W664" s="141" t="str">
        <f t="shared" si="32"/>
        <v/>
      </c>
    </row>
    <row r="665" spans="2:23" ht="14.25" customHeight="1">
      <c r="B665" s="20">
        <v>35</v>
      </c>
      <c r="C665" s="21" t="s">
        <v>170</v>
      </c>
      <c r="D665" s="21" t="s">
        <v>409</v>
      </c>
      <c r="E665" s="21" t="s">
        <v>405</v>
      </c>
      <c r="F665" s="21" t="s">
        <v>68</v>
      </c>
      <c r="G665" s="21" t="s">
        <v>406</v>
      </c>
      <c r="H665" s="21" t="s">
        <v>29</v>
      </c>
      <c r="I665" s="21" t="s">
        <v>27</v>
      </c>
      <c r="J665" s="23"/>
      <c r="K665" s="24">
        <v>8</v>
      </c>
      <c r="M665" s="25" t="str">
        <f>IF(I665="","",IF(I665="인문",성적입력!$C$8,성적입력!$C$9))</f>
        <v>A</v>
      </c>
      <c r="N665" s="26">
        <f>성적입력!$C$15</f>
        <v>3</v>
      </c>
      <c r="P665" s="27" t="str">
        <f t="shared" si="30"/>
        <v/>
      </c>
      <c r="R665" s="26" t="str">
        <f t="array" ref="R665">IFERROR(IF(OR(J665="",M665="",F665=""),"",IF(F665="학생부종합",INDEX(종합배치표!$C:$Q,MATCH(J665,종합배치표!$B:$B,0),(MATCH(M665,{"A","B","C","D","E"},0)-1)*3+1),INDEX(교과배치표!$C:$Q,MATCH(J665,교과배치표!$B:$B,0),(MATCH(M665,{"A","B","C","D","E"},0)-1)*3+1))),"")</f>
        <v/>
      </c>
      <c r="S665" s="26" t="str">
        <f t="array" ref="S665">IFERROR(IF(OR(J665="",M665="",F665=""),"",IF(F665="학생부종합",INDEX(종합배치표!$C:$Q,MATCH(J665,종합배치표!$B:$B,0),(MATCH(M665,{"A","B","C","D","E"},0)-1)*3+2),INDEX(교과배치표!$C:$Q,MATCH(J665,교과배치표!$B:$B,0),(MATCH(M665,{"A","B","C","D","E"},0)-1)*3+2))),"")</f>
        <v/>
      </c>
      <c r="T665" s="26" t="str">
        <f t="array" ref="T665">IFERROR(IF(OR(J665="",M665="",F665=""),"",IF(F665="학생부종합",INDEX(종합배치표!$C:$Q,MATCH(J665,종합배치표!$B:$B,0),(MATCH(M665,{"A","B","C","D","E"},0)-1)*3+3),INDEX(교과배치표!$C:$Q,MATCH(J665,교과배치표!$B:$B,0),(MATCH(M665,{"A","B","C","D","E"},0)-1)*3+3))),"")</f>
        <v/>
      </c>
      <c r="V665" s="140">
        <f t="shared" si="31"/>
        <v>2.7</v>
      </c>
      <c r="W665" s="141" t="str">
        <f t="shared" si="32"/>
        <v/>
      </c>
    </row>
    <row r="666" spans="2:23" ht="14.25" customHeight="1">
      <c r="B666" s="20">
        <v>36</v>
      </c>
      <c r="C666" s="21" t="s">
        <v>170</v>
      </c>
      <c r="D666" s="21" t="s">
        <v>409</v>
      </c>
      <c r="E666" s="21" t="s">
        <v>405</v>
      </c>
      <c r="F666" s="21" t="s">
        <v>24</v>
      </c>
      <c r="G666" s="21" t="s">
        <v>408</v>
      </c>
      <c r="H666" s="21" t="s">
        <v>29</v>
      </c>
      <c r="I666" s="21" t="s">
        <v>27</v>
      </c>
      <c r="J666" s="23"/>
      <c r="K666" s="24">
        <v>10</v>
      </c>
      <c r="M666" s="25" t="str">
        <f>IF(I666="","",IF(I666="인문",성적입력!$C$8,성적입력!$C$9))</f>
        <v>A</v>
      </c>
      <c r="N666" s="26">
        <f>성적입력!$C$15</f>
        <v>3</v>
      </c>
      <c r="P666" s="27" t="str">
        <f t="shared" si="30"/>
        <v/>
      </c>
      <c r="R666" s="26" t="str">
        <f t="array" ref="R666">IFERROR(IF(OR(J666="",M666="",F666=""),"",IF(F666="학생부종합",INDEX(종합배치표!$C:$Q,MATCH(J666,종합배치표!$B:$B,0),(MATCH(M666,{"A","B","C","D","E"},0)-1)*3+1),INDEX(교과배치표!$C:$Q,MATCH(J666,교과배치표!$B:$B,0),(MATCH(M666,{"A","B","C","D","E"},0)-1)*3+1))),"")</f>
        <v/>
      </c>
      <c r="S666" s="26" t="str">
        <f t="array" ref="S666">IFERROR(IF(OR(J666="",M666="",F666=""),"",IF(F666="학생부종합",INDEX(종합배치표!$C:$Q,MATCH(J666,종합배치표!$B:$B,0),(MATCH(M666,{"A","B","C","D","E"},0)-1)*3+2),INDEX(교과배치표!$C:$Q,MATCH(J666,교과배치표!$B:$B,0),(MATCH(M666,{"A","B","C","D","E"},0)-1)*3+2))),"")</f>
        <v/>
      </c>
      <c r="T666" s="26" t="str">
        <f t="array" ref="T666">IFERROR(IF(OR(J666="",M666="",F666=""),"",IF(F666="학생부종합",INDEX(종합배치표!$C:$Q,MATCH(J666,종합배치표!$B:$B,0),(MATCH(M666,{"A","B","C","D","E"},0)-1)*3+3),INDEX(교과배치표!$C:$Q,MATCH(J666,교과배치표!$B:$B,0),(MATCH(M666,{"A","B","C","D","E"},0)-1)*3+3))),"")</f>
        <v/>
      </c>
      <c r="V666" s="140">
        <f t="shared" si="31"/>
        <v>2.7</v>
      </c>
      <c r="W666" s="141" t="str">
        <f t="shared" si="32"/>
        <v/>
      </c>
    </row>
    <row r="667" spans="2:23" ht="14.25" customHeight="1">
      <c r="B667" s="20">
        <v>37</v>
      </c>
      <c r="C667" s="21" t="s">
        <v>170</v>
      </c>
      <c r="D667" s="21" t="s">
        <v>409</v>
      </c>
      <c r="E667" s="21" t="s">
        <v>405</v>
      </c>
      <c r="F667" s="21" t="s">
        <v>68</v>
      </c>
      <c r="G667" s="21" t="s">
        <v>406</v>
      </c>
      <c r="H667" s="21" t="s">
        <v>410</v>
      </c>
      <c r="I667" s="21" t="s">
        <v>27</v>
      </c>
      <c r="J667" s="23"/>
      <c r="K667" s="24">
        <v>7</v>
      </c>
      <c r="M667" s="25" t="str">
        <f>IF(I667="","",IF(I667="인문",성적입력!$C$8,성적입력!$C$9))</f>
        <v>A</v>
      </c>
      <c r="N667" s="26">
        <f>성적입력!$C$15</f>
        <v>3</v>
      </c>
      <c r="P667" s="27" t="str">
        <f t="shared" si="30"/>
        <v/>
      </c>
      <c r="R667" s="26" t="str">
        <f t="array" ref="R667">IFERROR(IF(OR(J667="",M667="",F667=""),"",IF(F667="학생부종합",INDEX(종합배치표!$C:$Q,MATCH(J667,종합배치표!$B:$B,0),(MATCH(M667,{"A","B","C","D","E"},0)-1)*3+1),INDEX(교과배치표!$C:$Q,MATCH(J667,교과배치표!$B:$B,0),(MATCH(M667,{"A","B","C","D","E"},0)-1)*3+1))),"")</f>
        <v/>
      </c>
      <c r="S667" s="26" t="str">
        <f t="array" ref="S667">IFERROR(IF(OR(J667="",M667="",F667=""),"",IF(F667="학생부종합",INDEX(종합배치표!$C:$Q,MATCH(J667,종합배치표!$B:$B,0),(MATCH(M667,{"A","B","C","D","E"},0)-1)*3+2),INDEX(교과배치표!$C:$Q,MATCH(J667,교과배치표!$B:$B,0),(MATCH(M667,{"A","B","C","D","E"},0)-1)*3+2))),"")</f>
        <v/>
      </c>
      <c r="T667" s="26" t="str">
        <f t="array" ref="T667">IFERROR(IF(OR(J667="",M667="",F667=""),"",IF(F667="학생부종합",INDEX(종합배치표!$C:$Q,MATCH(J667,종합배치표!$B:$B,0),(MATCH(M667,{"A","B","C","D","E"},0)-1)*3+3),INDEX(교과배치표!$C:$Q,MATCH(J667,교과배치표!$B:$B,0),(MATCH(M667,{"A","B","C","D","E"},0)-1)*3+3))),"")</f>
        <v/>
      </c>
      <c r="V667" s="140">
        <f t="shared" si="31"/>
        <v>2.7</v>
      </c>
      <c r="W667" s="141" t="str">
        <f t="shared" si="32"/>
        <v/>
      </c>
    </row>
    <row r="668" spans="2:23" ht="14.25" customHeight="1">
      <c r="B668" s="20">
        <v>38</v>
      </c>
      <c r="C668" s="21" t="s">
        <v>170</v>
      </c>
      <c r="D668" s="21" t="s">
        <v>409</v>
      </c>
      <c r="E668" s="21" t="s">
        <v>405</v>
      </c>
      <c r="F668" s="21" t="s">
        <v>24</v>
      </c>
      <c r="G668" s="21" t="s">
        <v>408</v>
      </c>
      <c r="H668" s="21" t="s">
        <v>410</v>
      </c>
      <c r="I668" s="21" t="s">
        <v>27</v>
      </c>
      <c r="J668" s="23"/>
      <c r="K668" s="24">
        <v>8</v>
      </c>
      <c r="M668" s="25" t="str">
        <f>IF(I668="","",IF(I668="인문",성적입력!$C$8,성적입력!$C$9))</f>
        <v>A</v>
      </c>
      <c r="N668" s="26">
        <f>성적입력!$C$15</f>
        <v>3</v>
      </c>
      <c r="P668" s="27" t="str">
        <f t="shared" si="30"/>
        <v/>
      </c>
      <c r="R668" s="26" t="str">
        <f t="array" ref="R668">IFERROR(IF(OR(J668="",M668="",F668=""),"",IF(F668="학생부종합",INDEX(종합배치표!$C:$Q,MATCH(J668,종합배치표!$B:$B,0),(MATCH(M668,{"A","B","C","D","E"},0)-1)*3+1),INDEX(교과배치표!$C:$Q,MATCH(J668,교과배치표!$B:$B,0),(MATCH(M668,{"A","B","C","D","E"},0)-1)*3+1))),"")</f>
        <v/>
      </c>
      <c r="S668" s="26" t="str">
        <f t="array" ref="S668">IFERROR(IF(OR(J668="",M668="",F668=""),"",IF(F668="학생부종합",INDEX(종합배치표!$C:$Q,MATCH(J668,종합배치표!$B:$B,0),(MATCH(M668,{"A","B","C","D","E"},0)-1)*3+2),INDEX(교과배치표!$C:$Q,MATCH(J668,교과배치표!$B:$B,0),(MATCH(M668,{"A","B","C","D","E"},0)-1)*3+2))),"")</f>
        <v/>
      </c>
      <c r="T668" s="26" t="str">
        <f t="array" ref="T668">IFERROR(IF(OR(J668="",M668="",F668=""),"",IF(F668="학생부종합",INDEX(종합배치표!$C:$Q,MATCH(J668,종합배치표!$B:$B,0),(MATCH(M668,{"A","B","C","D","E"},0)-1)*3+3),INDEX(교과배치표!$C:$Q,MATCH(J668,교과배치표!$B:$B,0),(MATCH(M668,{"A","B","C","D","E"},0)-1)*3+3))),"")</f>
        <v/>
      </c>
      <c r="V668" s="140">
        <f t="shared" si="31"/>
        <v>2.7</v>
      </c>
      <c r="W668" s="141" t="str">
        <f t="shared" si="32"/>
        <v/>
      </c>
    </row>
    <row r="669" spans="2:23" ht="14.25" customHeight="1">
      <c r="B669" s="20">
        <v>39</v>
      </c>
      <c r="C669" s="21" t="s">
        <v>170</v>
      </c>
      <c r="D669" s="21" t="s">
        <v>409</v>
      </c>
      <c r="E669" s="21" t="s">
        <v>405</v>
      </c>
      <c r="F669" s="21" t="s">
        <v>68</v>
      </c>
      <c r="G669" s="21" t="s">
        <v>406</v>
      </c>
      <c r="H669" s="21" t="s">
        <v>411</v>
      </c>
      <c r="I669" s="21" t="s">
        <v>60</v>
      </c>
      <c r="J669" s="23"/>
      <c r="K669" s="24">
        <v>12</v>
      </c>
      <c r="M669" s="25" t="str">
        <f>IF(I669="","",IF(I669="인문",성적입력!$C$8,성적입력!$C$9))</f>
        <v>A</v>
      </c>
      <c r="N669" s="26">
        <f>성적입력!$C$15</f>
        <v>3</v>
      </c>
      <c r="P669" s="27" t="str">
        <f t="shared" si="30"/>
        <v/>
      </c>
      <c r="R669" s="26" t="str">
        <f t="array" ref="R669">IFERROR(IF(OR(J669="",M669="",F669=""),"",IF(F669="학생부종합",INDEX(종합배치표!$C:$Q,MATCH(J669,종합배치표!$B:$B,0),(MATCH(M669,{"A","B","C","D","E"},0)-1)*3+1),INDEX(교과배치표!$C:$Q,MATCH(J669,교과배치표!$B:$B,0),(MATCH(M669,{"A","B","C","D","E"},0)-1)*3+1))),"")</f>
        <v/>
      </c>
      <c r="S669" s="26" t="str">
        <f t="array" ref="S669">IFERROR(IF(OR(J669="",M669="",F669=""),"",IF(F669="학생부종합",INDEX(종합배치표!$C:$Q,MATCH(J669,종합배치표!$B:$B,0),(MATCH(M669,{"A","B","C","D","E"},0)-1)*3+2),INDEX(교과배치표!$C:$Q,MATCH(J669,교과배치표!$B:$B,0),(MATCH(M669,{"A","B","C","D","E"},0)-1)*3+2))),"")</f>
        <v/>
      </c>
      <c r="T669" s="26" t="str">
        <f t="array" ref="T669">IFERROR(IF(OR(J669="",M669="",F669=""),"",IF(F669="학생부종합",INDEX(종합배치표!$C:$Q,MATCH(J669,종합배치표!$B:$B,0),(MATCH(M669,{"A","B","C","D","E"},0)-1)*3+3),INDEX(교과배치표!$C:$Q,MATCH(J669,교과배치표!$B:$B,0),(MATCH(M669,{"A","B","C","D","E"},0)-1)*3+3))),"")</f>
        <v/>
      </c>
      <c r="V669" s="140">
        <f t="shared" si="31"/>
        <v>2.7</v>
      </c>
      <c r="W669" s="141" t="str">
        <f t="shared" si="32"/>
        <v/>
      </c>
    </row>
    <row r="670" spans="2:23" ht="14.25" customHeight="1">
      <c r="B670" s="20">
        <v>40</v>
      </c>
      <c r="C670" s="21" t="s">
        <v>170</v>
      </c>
      <c r="D670" s="21" t="s">
        <v>409</v>
      </c>
      <c r="E670" s="21" t="s">
        <v>405</v>
      </c>
      <c r="F670" s="21" t="s">
        <v>24</v>
      </c>
      <c r="G670" s="21" t="s">
        <v>408</v>
      </c>
      <c r="H670" s="21" t="s">
        <v>411</v>
      </c>
      <c r="I670" s="21" t="s">
        <v>60</v>
      </c>
      <c r="J670" s="23"/>
      <c r="K670" s="24">
        <v>12</v>
      </c>
      <c r="M670" s="25" t="str">
        <f>IF(I670="","",IF(I670="인문",성적입력!$C$8,성적입력!$C$9))</f>
        <v>A</v>
      </c>
      <c r="N670" s="26">
        <f>성적입력!$C$15</f>
        <v>3</v>
      </c>
      <c r="P670" s="27" t="str">
        <f t="shared" si="30"/>
        <v/>
      </c>
      <c r="R670" s="26" t="str">
        <f t="array" ref="R670">IFERROR(IF(OR(J670="",M670="",F670=""),"",IF(F670="학생부종합",INDEX(종합배치표!$C:$Q,MATCH(J670,종합배치표!$B:$B,0),(MATCH(M670,{"A","B","C","D","E"},0)-1)*3+1),INDEX(교과배치표!$C:$Q,MATCH(J670,교과배치표!$B:$B,0),(MATCH(M670,{"A","B","C","D","E"},0)-1)*3+1))),"")</f>
        <v/>
      </c>
      <c r="S670" s="26" t="str">
        <f t="array" ref="S670">IFERROR(IF(OR(J670="",M670="",F670=""),"",IF(F670="학생부종합",INDEX(종합배치표!$C:$Q,MATCH(J670,종합배치표!$B:$B,0),(MATCH(M670,{"A","B","C","D","E"},0)-1)*3+2),INDEX(교과배치표!$C:$Q,MATCH(J670,교과배치표!$B:$B,0),(MATCH(M670,{"A","B","C","D","E"},0)-1)*3+2))),"")</f>
        <v/>
      </c>
      <c r="T670" s="26" t="str">
        <f t="array" ref="T670">IFERROR(IF(OR(J670="",M670="",F670=""),"",IF(F670="학생부종합",INDEX(종합배치표!$C:$Q,MATCH(J670,종합배치표!$B:$B,0),(MATCH(M670,{"A","B","C","D","E"},0)-1)*3+3),INDEX(교과배치표!$C:$Q,MATCH(J670,교과배치표!$B:$B,0),(MATCH(M670,{"A","B","C","D","E"},0)-1)*3+3))),"")</f>
        <v/>
      </c>
      <c r="V670" s="140">
        <f t="shared" si="31"/>
        <v>2.7</v>
      </c>
      <c r="W670" s="141" t="str">
        <f t="shared" si="32"/>
        <v/>
      </c>
    </row>
    <row r="671" spans="2:23" ht="14.25" customHeight="1">
      <c r="B671" s="20">
        <v>41</v>
      </c>
      <c r="C671" s="21" t="s">
        <v>170</v>
      </c>
      <c r="D671" s="21" t="s">
        <v>409</v>
      </c>
      <c r="E671" s="21" t="s">
        <v>405</v>
      </c>
      <c r="F671" s="21" t="s">
        <v>68</v>
      </c>
      <c r="G671" s="21" t="s">
        <v>406</v>
      </c>
      <c r="H671" s="29" t="s">
        <v>412</v>
      </c>
      <c r="I671" s="21" t="s">
        <v>60</v>
      </c>
      <c r="J671" s="23"/>
      <c r="K671" s="24">
        <v>18</v>
      </c>
      <c r="M671" s="25" t="str">
        <f>IF(I671="","",IF(I671="인문",성적입력!$C$8,성적입력!$C$9))</f>
        <v>A</v>
      </c>
      <c r="N671" s="26">
        <f>성적입력!$C$15</f>
        <v>3</v>
      </c>
      <c r="P671" s="27" t="str">
        <f t="shared" si="30"/>
        <v/>
      </c>
      <c r="R671" s="26" t="str">
        <f t="array" ref="R671">IFERROR(IF(OR(J671="",M671="",F671=""),"",IF(F671="학생부종합",INDEX(종합배치표!$C:$Q,MATCH(J671,종합배치표!$B:$B,0),(MATCH(M671,{"A","B","C","D","E"},0)-1)*3+1),INDEX(교과배치표!$C:$Q,MATCH(J671,교과배치표!$B:$B,0),(MATCH(M671,{"A","B","C","D","E"},0)-1)*3+1))),"")</f>
        <v/>
      </c>
      <c r="S671" s="26" t="str">
        <f t="array" ref="S671">IFERROR(IF(OR(J671="",M671="",F671=""),"",IF(F671="학생부종합",INDEX(종합배치표!$C:$Q,MATCH(J671,종합배치표!$B:$B,0),(MATCH(M671,{"A","B","C","D","E"},0)-1)*3+2),INDEX(교과배치표!$C:$Q,MATCH(J671,교과배치표!$B:$B,0),(MATCH(M671,{"A","B","C","D","E"},0)-1)*3+2))),"")</f>
        <v/>
      </c>
      <c r="T671" s="26" t="str">
        <f t="array" ref="T671">IFERROR(IF(OR(J671="",M671="",F671=""),"",IF(F671="학생부종합",INDEX(종합배치표!$C:$Q,MATCH(J671,종합배치표!$B:$B,0),(MATCH(M671,{"A","B","C","D","E"},0)-1)*3+3),INDEX(교과배치표!$C:$Q,MATCH(J671,교과배치표!$B:$B,0),(MATCH(M671,{"A","B","C","D","E"},0)-1)*3+3))),"")</f>
        <v/>
      </c>
      <c r="V671" s="140">
        <f t="shared" si="31"/>
        <v>2.7</v>
      </c>
      <c r="W671" s="141" t="str">
        <f t="shared" si="32"/>
        <v/>
      </c>
    </row>
    <row r="672" spans="2:23" ht="14.25" customHeight="1">
      <c r="B672" s="20">
        <v>42</v>
      </c>
      <c r="C672" s="21" t="s">
        <v>170</v>
      </c>
      <c r="D672" s="21" t="s">
        <v>409</v>
      </c>
      <c r="E672" s="21" t="s">
        <v>405</v>
      </c>
      <c r="F672" s="21" t="s">
        <v>24</v>
      </c>
      <c r="G672" s="21" t="s">
        <v>408</v>
      </c>
      <c r="H672" s="29" t="s">
        <v>412</v>
      </c>
      <c r="I672" s="21" t="s">
        <v>60</v>
      </c>
      <c r="J672" s="23"/>
      <c r="K672" s="24">
        <v>18</v>
      </c>
      <c r="M672" s="25" t="str">
        <f>IF(I672="","",IF(I672="인문",성적입력!$C$8,성적입력!$C$9))</f>
        <v>A</v>
      </c>
      <c r="N672" s="26">
        <f>성적입력!$C$15</f>
        <v>3</v>
      </c>
      <c r="P672" s="27" t="str">
        <f t="shared" si="30"/>
        <v/>
      </c>
      <c r="R672" s="26" t="str">
        <f t="array" ref="R672">IFERROR(IF(OR(J672="",M672="",F672=""),"",IF(F672="학생부종합",INDEX(종합배치표!$C:$Q,MATCH(J672,종합배치표!$B:$B,0),(MATCH(M672,{"A","B","C","D","E"},0)-1)*3+1),INDEX(교과배치표!$C:$Q,MATCH(J672,교과배치표!$B:$B,0),(MATCH(M672,{"A","B","C","D","E"},0)-1)*3+1))),"")</f>
        <v/>
      </c>
      <c r="S672" s="26" t="str">
        <f t="array" ref="S672">IFERROR(IF(OR(J672="",M672="",F672=""),"",IF(F672="학생부종합",INDEX(종합배치표!$C:$Q,MATCH(J672,종합배치표!$B:$B,0),(MATCH(M672,{"A","B","C","D","E"},0)-1)*3+2),INDEX(교과배치표!$C:$Q,MATCH(J672,교과배치표!$B:$B,0),(MATCH(M672,{"A","B","C","D","E"},0)-1)*3+2))),"")</f>
        <v/>
      </c>
      <c r="T672" s="26" t="str">
        <f t="array" ref="T672">IFERROR(IF(OR(J672="",M672="",F672=""),"",IF(F672="학생부종합",INDEX(종합배치표!$C:$Q,MATCH(J672,종합배치표!$B:$B,0),(MATCH(M672,{"A","B","C","D","E"},0)-1)*3+3),INDEX(교과배치표!$C:$Q,MATCH(J672,교과배치표!$B:$B,0),(MATCH(M672,{"A","B","C","D","E"},0)-1)*3+3))),"")</f>
        <v/>
      </c>
      <c r="V672" s="140">
        <f t="shared" si="31"/>
        <v>2.7</v>
      </c>
      <c r="W672" s="141" t="str">
        <f t="shared" si="32"/>
        <v/>
      </c>
    </row>
    <row r="673" spans="2:23" ht="14.25" customHeight="1">
      <c r="B673" s="20">
        <v>43</v>
      </c>
      <c r="C673" s="21" t="s">
        <v>170</v>
      </c>
      <c r="D673" s="21" t="s">
        <v>409</v>
      </c>
      <c r="E673" s="21" t="s">
        <v>405</v>
      </c>
      <c r="F673" s="21" t="s">
        <v>68</v>
      </c>
      <c r="G673" s="21" t="s">
        <v>406</v>
      </c>
      <c r="H673" s="21" t="s">
        <v>413</v>
      </c>
      <c r="I673" s="21" t="s">
        <v>60</v>
      </c>
      <c r="J673" s="23"/>
      <c r="K673" s="24">
        <v>10</v>
      </c>
      <c r="M673" s="25" t="str">
        <f>IF(I673="","",IF(I673="인문",성적입력!$C$8,성적입력!$C$9))</f>
        <v>A</v>
      </c>
      <c r="N673" s="26">
        <f>성적입력!$C$15</f>
        <v>3</v>
      </c>
      <c r="P673" s="27" t="str">
        <f t="shared" si="30"/>
        <v/>
      </c>
      <c r="R673" s="26" t="str">
        <f t="array" ref="R673">IFERROR(IF(OR(J673="",M673="",F673=""),"",IF(F673="학생부종합",INDEX(종합배치표!$C:$Q,MATCH(J673,종합배치표!$B:$B,0),(MATCH(M673,{"A","B","C","D","E"},0)-1)*3+1),INDEX(교과배치표!$C:$Q,MATCH(J673,교과배치표!$B:$B,0),(MATCH(M673,{"A","B","C","D","E"},0)-1)*3+1))),"")</f>
        <v/>
      </c>
      <c r="S673" s="26" t="str">
        <f t="array" ref="S673">IFERROR(IF(OR(J673="",M673="",F673=""),"",IF(F673="학생부종합",INDEX(종합배치표!$C:$Q,MATCH(J673,종합배치표!$B:$B,0),(MATCH(M673,{"A","B","C","D","E"},0)-1)*3+2),INDEX(교과배치표!$C:$Q,MATCH(J673,교과배치표!$B:$B,0),(MATCH(M673,{"A","B","C","D","E"},0)-1)*3+2))),"")</f>
        <v/>
      </c>
      <c r="T673" s="26" t="str">
        <f t="array" ref="T673">IFERROR(IF(OR(J673="",M673="",F673=""),"",IF(F673="학생부종합",INDEX(종합배치표!$C:$Q,MATCH(J673,종합배치표!$B:$B,0),(MATCH(M673,{"A","B","C","D","E"},0)-1)*3+3),INDEX(교과배치표!$C:$Q,MATCH(J673,교과배치표!$B:$B,0),(MATCH(M673,{"A","B","C","D","E"},0)-1)*3+3))),"")</f>
        <v/>
      </c>
      <c r="V673" s="140">
        <f t="shared" si="31"/>
        <v>2.7</v>
      </c>
      <c r="W673" s="141" t="str">
        <f t="shared" si="32"/>
        <v/>
      </c>
    </row>
    <row r="674" spans="2:23" ht="14.25" customHeight="1">
      <c r="B674" s="20">
        <v>44</v>
      </c>
      <c r="C674" s="21" t="s">
        <v>170</v>
      </c>
      <c r="D674" s="21" t="s">
        <v>409</v>
      </c>
      <c r="E674" s="21" t="s">
        <v>405</v>
      </c>
      <c r="F674" s="21" t="s">
        <v>24</v>
      </c>
      <c r="G674" s="21" t="s">
        <v>408</v>
      </c>
      <c r="H674" s="21" t="s">
        <v>413</v>
      </c>
      <c r="I674" s="21" t="s">
        <v>60</v>
      </c>
      <c r="J674" s="23"/>
      <c r="K674" s="24">
        <v>7</v>
      </c>
      <c r="M674" s="25" t="str">
        <f>IF(I674="","",IF(I674="인문",성적입력!$C$8,성적입력!$C$9))</f>
        <v>A</v>
      </c>
      <c r="N674" s="26">
        <f>성적입력!$C$15</f>
        <v>3</v>
      </c>
      <c r="P674" s="27" t="str">
        <f t="shared" si="30"/>
        <v/>
      </c>
      <c r="R674" s="26" t="str">
        <f t="array" ref="R674">IFERROR(IF(OR(J674="",M674="",F674=""),"",IF(F674="학생부종합",INDEX(종합배치표!$C:$Q,MATCH(J674,종합배치표!$B:$B,0),(MATCH(M674,{"A","B","C","D","E"},0)-1)*3+1),INDEX(교과배치표!$C:$Q,MATCH(J674,교과배치표!$B:$B,0),(MATCH(M674,{"A","B","C","D","E"},0)-1)*3+1))),"")</f>
        <v/>
      </c>
      <c r="S674" s="26" t="str">
        <f t="array" ref="S674">IFERROR(IF(OR(J674="",M674="",F674=""),"",IF(F674="학생부종합",INDEX(종합배치표!$C:$Q,MATCH(J674,종합배치표!$B:$B,0),(MATCH(M674,{"A","B","C","D","E"},0)-1)*3+2),INDEX(교과배치표!$C:$Q,MATCH(J674,교과배치표!$B:$B,0),(MATCH(M674,{"A","B","C","D","E"},0)-1)*3+2))),"")</f>
        <v/>
      </c>
      <c r="T674" s="26" t="str">
        <f t="array" ref="T674">IFERROR(IF(OR(J674="",M674="",F674=""),"",IF(F674="학생부종합",INDEX(종합배치표!$C:$Q,MATCH(J674,종합배치표!$B:$B,0),(MATCH(M674,{"A","B","C","D","E"},0)-1)*3+3),INDEX(교과배치표!$C:$Q,MATCH(J674,교과배치표!$B:$B,0),(MATCH(M674,{"A","B","C","D","E"},0)-1)*3+3))),"")</f>
        <v/>
      </c>
      <c r="V674" s="140">
        <f t="shared" si="31"/>
        <v>2.7</v>
      </c>
      <c r="W674" s="141" t="str">
        <f t="shared" si="32"/>
        <v/>
      </c>
    </row>
    <row r="675" spans="2:23" ht="14.25" customHeight="1">
      <c r="B675" s="20">
        <v>45</v>
      </c>
      <c r="C675" s="21" t="s">
        <v>351</v>
      </c>
      <c r="D675" s="21" t="s">
        <v>351</v>
      </c>
      <c r="E675" s="21" t="s">
        <v>405</v>
      </c>
      <c r="F675" s="21" t="s">
        <v>68</v>
      </c>
      <c r="G675" s="21" t="s">
        <v>406</v>
      </c>
      <c r="H675" s="21" t="s">
        <v>414</v>
      </c>
      <c r="I675" s="21" t="s">
        <v>60</v>
      </c>
      <c r="J675" s="23"/>
      <c r="K675" s="24">
        <v>6</v>
      </c>
      <c r="M675" s="25" t="str">
        <f>IF(I675="","",IF(I675="인문",성적입력!$C$8,성적입력!$C$9))</f>
        <v>A</v>
      </c>
      <c r="N675" s="26">
        <f>성적입력!$C$15</f>
        <v>3</v>
      </c>
      <c r="P675" s="27" t="str">
        <f t="shared" si="30"/>
        <v/>
      </c>
      <c r="R675" s="26" t="str">
        <f t="array" ref="R675">IFERROR(IF(OR(J675="",M675="",F675=""),"",IF(F675="학생부종합",INDEX(종합배치표!$C:$Q,MATCH(J675,종합배치표!$B:$B,0),(MATCH(M675,{"A","B","C","D","E"},0)-1)*3+1),INDEX(교과배치표!$C:$Q,MATCH(J675,교과배치표!$B:$B,0),(MATCH(M675,{"A","B","C","D","E"},0)-1)*3+1))),"")</f>
        <v/>
      </c>
      <c r="S675" s="26" t="str">
        <f t="array" ref="S675">IFERROR(IF(OR(J675="",M675="",F675=""),"",IF(F675="학생부종합",INDEX(종합배치표!$C:$Q,MATCH(J675,종합배치표!$B:$B,0),(MATCH(M675,{"A","B","C","D","E"},0)-1)*3+2),INDEX(교과배치표!$C:$Q,MATCH(J675,교과배치표!$B:$B,0),(MATCH(M675,{"A","B","C","D","E"},0)-1)*3+2))),"")</f>
        <v/>
      </c>
      <c r="T675" s="26" t="str">
        <f t="array" ref="T675">IFERROR(IF(OR(J675="",M675="",F675=""),"",IF(F675="학생부종합",INDEX(종합배치표!$C:$Q,MATCH(J675,종합배치표!$B:$B,0),(MATCH(M675,{"A","B","C","D","E"},0)-1)*3+3),INDEX(교과배치표!$C:$Q,MATCH(J675,교과배치표!$B:$B,0),(MATCH(M675,{"A","B","C","D","E"},0)-1)*3+3))),"")</f>
        <v/>
      </c>
      <c r="V675" s="140">
        <f t="shared" si="31"/>
        <v>2.7</v>
      </c>
      <c r="W675" s="141" t="str">
        <f t="shared" si="32"/>
        <v/>
      </c>
    </row>
    <row r="676" spans="2:23" ht="14.25" customHeight="1">
      <c r="B676" s="20">
        <v>46</v>
      </c>
      <c r="C676" s="21" t="s">
        <v>351</v>
      </c>
      <c r="D676" s="21" t="s">
        <v>351</v>
      </c>
      <c r="E676" s="21" t="s">
        <v>405</v>
      </c>
      <c r="F676" s="21" t="s">
        <v>24</v>
      </c>
      <c r="G676" s="21" t="s">
        <v>408</v>
      </c>
      <c r="H676" s="21" t="s">
        <v>414</v>
      </c>
      <c r="I676" s="21" t="s">
        <v>60</v>
      </c>
      <c r="J676" s="23"/>
      <c r="K676" s="24">
        <v>6</v>
      </c>
      <c r="M676" s="25" t="str">
        <f>IF(I676="","",IF(I676="인문",성적입력!$C$8,성적입력!$C$9))</f>
        <v>A</v>
      </c>
      <c r="N676" s="26">
        <f>성적입력!$C$15</f>
        <v>3</v>
      </c>
      <c r="P676" s="27" t="str">
        <f t="shared" si="30"/>
        <v/>
      </c>
      <c r="R676" s="26" t="str">
        <f t="array" ref="R676">IFERROR(IF(OR(J676="",M676="",F676=""),"",IF(F676="학생부종합",INDEX(종합배치표!$C:$Q,MATCH(J676,종합배치표!$B:$B,0),(MATCH(M676,{"A","B","C","D","E"},0)-1)*3+1),INDEX(교과배치표!$C:$Q,MATCH(J676,교과배치표!$B:$B,0),(MATCH(M676,{"A","B","C","D","E"},0)-1)*3+1))),"")</f>
        <v/>
      </c>
      <c r="S676" s="26" t="str">
        <f t="array" ref="S676">IFERROR(IF(OR(J676="",M676="",F676=""),"",IF(F676="학생부종합",INDEX(종합배치표!$C:$Q,MATCH(J676,종합배치표!$B:$B,0),(MATCH(M676,{"A","B","C","D","E"},0)-1)*3+2),INDEX(교과배치표!$C:$Q,MATCH(J676,교과배치표!$B:$B,0),(MATCH(M676,{"A","B","C","D","E"},0)-1)*3+2))),"")</f>
        <v/>
      </c>
      <c r="T676" s="26" t="str">
        <f t="array" ref="T676">IFERROR(IF(OR(J676="",M676="",F676=""),"",IF(F676="학생부종합",INDEX(종합배치표!$C:$Q,MATCH(J676,종합배치표!$B:$B,0),(MATCH(M676,{"A","B","C","D","E"},0)-1)*3+3),INDEX(교과배치표!$C:$Q,MATCH(J676,교과배치표!$B:$B,0),(MATCH(M676,{"A","B","C","D","E"},0)-1)*3+3))),"")</f>
        <v/>
      </c>
      <c r="V676" s="140">
        <f t="shared" si="31"/>
        <v>2.7</v>
      </c>
      <c r="W676" s="141" t="str">
        <f t="shared" si="32"/>
        <v/>
      </c>
    </row>
    <row r="677" spans="2:23" ht="14.25" customHeight="1">
      <c r="B677" s="20">
        <v>47</v>
      </c>
      <c r="C677" s="21" t="s">
        <v>351</v>
      </c>
      <c r="D677" s="21" t="s">
        <v>351</v>
      </c>
      <c r="E677" s="21" t="s">
        <v>405</v>
      </c>
      <c r="F677" s="21" t="s">
        <v>68</v>
      </c>
      <c r="G677" s="21" t="s">
        <v>246</v>
      </c>
      <c r="H677" s="21" t="s">
        <v>414</v>
      </c>
      <c r="I677" s="21" t="s">
        <v>60</v>
      </c>
      <c r="J677" s="23"/>
      <c r="K677" s="24">
        <v>6</v>
      </c>
      <c r="M677" s="25" t="str">
        <f>IF(I677="","",IF(I677="인문",성적입력!$C$8,성적입력!$C$9))</f>
        <v>A</v>
      </c>
      <c r="N677" s="26">
        <f>성적입력!$C$15</f>
        <v>3</v>
      </c>
      <c r="P677" s="27" t="str">
        <f t="shared" si="30"/>
        <v/>
      </c>
      <c r="R677" s="26" t="str">
        <f t="array" ref="R677">IFERROR(IF(OR(J677="",M677="",F677=""),"",IF(F677="학생부종합",INDEX(종합배치표!$C:$Q,MATCH(J677,종합배치표!$B:$B,0),(MATCH(M677,{"A","B","C","D","E"},0)-1)*3+1),INDEX(교과배치표!$C:$Q,MATCH(J677,교과배치표!$B:$B,0),(MATCH(M677,{"A","B","C","D","E"},0)-1)*3+1))),"")</f>
        <v/>
      </c>
      <c r="S677" s="26" t="str">
        <f t="array" ref="S677">IFERROR(IF(OR(J677="",M677="",F677=""),"",IF(F677="학생부종합",INDEX(종합배치표!$C:$Q,MATCH(J677,종합배치표!$B:$B,0),(MATCH(M677,{"A","B","C","D","E"},0)-1)*3+2),INDEX(교과배치표!$C:$Q,MATCH(J677,교과배치표!$B:$B,0),(MATCH(M677,{"A","B","C","D","E"},0)-1)*3+2))),"")</f>
        <v/>
      </c>
      <c r="T677" s="26" t="str">
        <f t="array" ref="T677">IFERROR(IF(OR(J677="",M677="",F677=""),"",IF(F677="학생부종합",INDEX(종합배치표!$C:$Q,MATCH(J677,종합배치표!$B:$B,0),(MATCH(M677,{"A","B","C","D","E"},0)-1)*3+3),INDEX(교과배치표!$C:$Q,MATCH(J677,교과배치표!$B:$B,0),(MATCH(M677,{"A","B","C","D","E"},0)-1)*3+3))),"")</f>
        <v/>
      </c>
      <c r="V677" s="140">
        <f t="shared" si="31"/>
        <v>2.7</v>
      </c>
      <c r="W677" s="141" t="str">
        <f t="shared" si="32"/>
        <v/>
      </c>
    </row>
    <row r="678" spans="2:23" ht="14.25" customHeight="1">
      <c r="B678" s="20">
        <v>48</v>
      </c>
      <c r="C678" s="21" t="s">
        <v>170</v>
      </c>
      <c r="D678" s="21" t="s">
        <v>409</v>
      </c>
      <c r="E678" s="21" t="s">
        <v>405</v>
      </c>
      <c r="F678" s="21" t="s">
        <v>68</v>
      </c>
      <c r="G678" s="21" t="s">
        <v>406</v>
      </c>
      <c r="H678" s="21" t="s">
        <v>88</v>
      </c>
      <c r="I678" s="21" t="s">
        <v>27</v>
      </c>
      <c r="J678" s="23"/>
      <c r="K678" s="24">
        <v>5</v>
      </c>
      <c r="M678" s="25" t="str">
        <f>IF(I678="","",IF(I678="인문",성적입력!$C$8,성적입력!$C$9))</f>
        <v>A</v>
      </c>
      <c r="N678" s="26">
        <f>성적입력!$C$15</f>
        <v>3</v>
      </c>
      <c r="P678" s="27" t="str">
        <f t="shared" si="30"/>
        <v/>
      </c>
      <c r="R678" s="26" t="str">
        <f t="array" ref="R678">IFERROR(IF(OR(J678="",M678="",F678=""),"",IF(F678="학생부종합",INDEX(종합배치표!$C:$Q,MATCH(J678,종합배치표!$B:$B,0),(MATCH(M678,{"A","B","C","D","E"},0)-1)*3+1),INDEX(교과배치표!$C:$Q,MATCH(J678,교과배치표!$B:$B,0),(MATCH(M678,{"A","B","C","D","E"},0)-1)*3+1))),"")</f>
        <v/>
      </c>
      <c r="S678" s="26" t="str">
        <f t="array" ref="S678">IFERROR(IF(OR(J678="",M678="",F678=""),"",IF(F678="학생부종합",INDEX(종합배치표!$C:$Q,MATCH(J678,종합배치표!$B:$B,0),(MATCH(M678,{"A","B","C","D","E"},0)-1)*3+2),INDEX(교과배치표!$C:$Q,MATCH(J678,교과배치표!$B:$B,0),(MATCH(M678,{"A","B","C","D","E"},0)-1)*3+2))),"")</f>
        <v/>
      </c>
      <c r="T678" s="26" t="str">
        <f t="array" ref="T678">IFERROR(IF(OR(J678="",M678="",F678=""),"",IF(F678="학생부종합",INDEX(종합배치표!$C:$Q,MATCH(J678,종합배치표!$B:$B,0),(MATCH(M678,{"A","B","C","D","E"},0)-1)*3+3),INDEX(교과배치표!$C:$Q,MATCH(J678,교과배치표!$B:$B,0),(MATCH(M678,{"A","B","C","D","E"},0)-1)*3+3))),"")</f>
        <v/>
      </c>
      <c r="V678" s="140">
        <f t="shared" si="31"/>
        <v>2.7</v>
      </c>
      <c r="W678" s="141" t="str">
        <f t="shared" si="32"/>
        <v/>
      </c>
    </row>
    <row r="679" spans="2:23" ht="14.25" customHeight="1">
      <c r="B679" s="20">
        <v>49</v>
      </c>
      <c r="C679" s="21" t="s">
        <v>170</v>
      </c>
      <c r="D679" s="21" t="s">
        <v>409</v>
      </c>
      <c r="E679" s="21" t="s">
        <v>405</v>
      </c>
      <c r="F679" s="21" t="s">
        <v>24</v>
      </c>
      <c r="G679" s="21" t="s">
        <v>408</v>
      </c>
      <c r="H679" s="21" t="s">
        <v>88</v>
      </c>
      <c r="I679" s="21" t="s">
        <v>27</v>
      </c>
      <c r="J679" s="23"/>
      <c r="K679" s="24">
        <v>6</v>
      </c>
      <c r="M679" s="25" t="str">
        <f>IF(I679="","",IF(I679="인문",성적입력!$C$8,성적입력!$C$9))</f>
        <v>A</v>
      </c>
      <c r="N679" s="26">
        <f>성적입력!$C$15</f>
        <v>3</v>
      </c>
      <c r="P679" s="27" t="str">
        <f t="shared" si="30"/>
        <v/>
      </c>
      <c r="R679" s="26" t="str">
        <f t="array" ref="R679">IFERROR(IF(OR(J679="",M679="",F679=""),"",IF(F679="학생부종합",INDEX(종합배치표!$C:$Q,MATCH(J679,종합배치표!$B:$B,0),(MATCH(M679,{"A","B","C","D","E"},0)-1)*3+1),INDEX(교과배치표!$C:$Q,MATCH(J679,교과배치표!$B:$B,0),(MATCH(M679,{"A","B","C","D","E"},0)-1)*3+1))),"")</f>
        <v/>
      </c>
      <c r="S679" s="26" t="str">
        <f t="array" ref="S679">IFERROR(IF(OR(J679="",M679="",F679=""),"",IF(F679="학생부종합",INDEX(종합배치표!$C:$Q,MATCH(J679,종합배치표!$B:$B,0),(MATCH(M679,{"A","B","C","D","E"},0)-1)*3+2),INDEX(교과배치표!$C:$Q,MATCH(J679,교과배치표!$B:$B,0),(MATCH(M679,{"A","B","C","D","E"},0)-1)*3+2))),"")</f>
        <v/>
      </c>
      <c r="T679" s="26" t="str">
        <f t="array" ref="T679">IFERROR(IF(OR(J679="",M679="",F679=""),"",IF(F679="학생부종합",INDEX(종합배치표!$C:$Q,MATCH(J679,종합배치표!$B:$B,0),(MATCH(M679,{"A","B","C","D","E"},0)-1)*3+3),INDEX(교과배치표!$C:$Q,MATCH(J679,교과배치표!$B:$B,0),(MATCH(M679,{"A","B","C","D","E"},0)-1)*3+3))),"")</f>
        <v/>
      </c>
      <c r="V679" s="140">
        <f t="shared" si="31"/>
        <v>2.7</v>
      </c>
      <c r="W679" s="141" t="str">
        <f t="shared" si="32"/>
        <v/>
      </c>
    </row>
    <row r="680" spans="2:23" ht="14.25" customHeight="1">
      <c r="B680" s="20">
        <v>50</v>
      </c>
      <c r="C680" s="21" t="s">
        <v>170</v>
      </c>
      <c r="D680" s="21" t="s">
        <v>409</v>
      </c>
      <c r="E680" s="21" t="s">
        <v>405</v>
      </c>
      <c r="F680" s="21" t="s">
        <v>68</v>
      </c>
      <c r="G680" s="21" t="s">
        <v>406</v>
      </c>
      <c r="H680" s="21" t="s">
        <v>415</v>
      </c>
      <c r="I680" s="21" t="s">
        <v>60</v>
      </c>
      <c r="J680" s="23"/>
      <c r="K680" s="24">
        <v>7</v>
      </c>
      <c r="M680" s="25" t="str">
        <f>IF(I680="","",IF(I680="인문",성적입력!$C$8,성적입력!$C$9))</f>
        <v>A</v>
      </c>
      <c r="N680" s="26">
        <f>성적입력!$C$15</f>
        <v>3</v>
      </c>
      <c r="P680" s="27" t="str">
        <f t="shared" si="30"/>
        <v/>
      </c>
      <c r="R680" s="26" t="str">
        <f t="array" ref="R680">IFERROR(IF(OR(J680="",M680="",F680=""),"",IF(F680="학생부종합",INDEX(종합배치표!$C:$Q,MATCH(J680,종합배치표!$B:$B,0),(MATCH(M680,{"A","B","C","D","E"},0)-1)*3+1),INDEX(교과배치표!$C:$Q,MATCH(J680,교과배치표!$B:$B,0),(MATCH(M680,{"A","B","C","D","E"},0)-1)*3+1))),"")</f>
        <v/>
      </c>
      <c r="S680" s="26" t="str">
        <f t="array" ref="S680">IFERROR(IF(OR(J680="",M680="",F680=""),"",IF(F680="학생부종합",INDEX(종합배치표!$C:$Q,MATCH(J680,종합배치표!$B:$B,0),(MATCH(M680,{"A","B","C","D","E"},0)-1)*3+2),INDEX(교과배치표!$C:$Q,MATCH(J680,교과배치표!$B:$B,0),(MATCH(M680,{"A","B","C","D","E"},0)-1)*3+2))),"")</f>
        <v/>
      </c>
      <c r="T680" s="26" t="str">
        <f t="array" ref="T680">IFERROR(IF(OR(J680="",M680="",F680=""),"",IF(F680="학생부종합",INDEX(종합배치표!$C:$Q,MATCH(J680,종합배치표!$B:$B,0),(MATCH(M680,{"A","B","C","D","E"},0)-1)*3+3),INDEX(교과배치표!$C:$Q,MATCH(J680,교과배치표!$B:$B,0),(MATCH(M680,{"A","B","C","D","E"},0)-1)*3+3))),"")</f>
        <v/>
      </c>
      <c r="V680" s="140">
        <f t="shared" si="31"/>
        <v>2.7</v>
      </c>
      <c r="W680" s="141" t="str">
        <f t="shared" si="32"/>
        <v/>
      </c>
    </row>
    <row r="681" spans="2:23" ht="14.25" customHeight="1">
      <c r="B681" s="20">
        <v>51</v>
      </c>
      <c r="C681" s="21" t="s">
        <v>170</v>
      </c>
      <c r="D681" s="21" t="s">
        <v>409</v>
      </c>
      <c r="E681" s="21" t="s">
        <v>405</v>
      </c>
      <c r="F681" s="21" t="s">
        <v>24</v>
      </c>
      <c r="G681" s="21" t="s">
        <v>408</v>
      </c>
      <c r="H681" s="21" t="s">
        <v>415</v>
      </c>
      <c r="I681" s="21" t="s">
        <v>60</v>
      </c>
      <c r="J681" s="23"/>
      <c r="K681" s="24">
        <v>6</v>
      </c>
      <c r="M681" s="25" t="str">
        <f>IF(I681="","",IF(I681="인문",성적입력!$C$8,성적입력!$C$9))</f>
        <v>A</v>
      </c>
      <c r="N681" s="26">
        <f>성적입력!$C$15</f>
        <v>3</v>
      </c>
      <c r="P681" s="27" t="str">
        <f t="shared" si="30"/>
        <v/>
      </c>
      <c r="R681" s="26" t="str">
        <f t="array" ref="R681">IFERROR(IF(OR(J681="",M681="",F681=""),"",IF(F681="학생부종합",INDEX(종합배치표!$C:$Q,MATCH(J681,종합배치표!$B:$B,0),(MATCH(M681,{"A","B","C","D","E"},0)-1)*3+1),INDEX(교과배치표!$C:$Q,MATCH(J681,교과배치표!$B:$B,0),(MATCH(M681,{"A","B","C","D","E"},0)-1)*3+1))),"")</f>
        <v/>
      </c>
      <c r="S681" s="26" t="str">
        <f t="array" ref="S681">IFERROR(IF(OR(J681="",M681="",F681=""),"",IF(F681="학생부종합",INDEX(종합배치표!$C:$Q,MATCH(J681,종합배치표!$B:$B,0),(MATCH(M681,{"A","B","C","D","E"},0)-1)*3+2),INDEX(교과배치표!$C:$Q,MATCH(J681,교과배치표!$B:$B,0),(MATCH(M681,{"A","B","C","D","E"},0)-1)*3+2))),"")</f>
        <v/>
      </c>
      <c r="T681" s="26" t="str">
        <f t="array" ref="T681">IFERROR(IF(OR(J681="",M681="",F681=""),"",IF(F681="학생부종합",INDEX(종합배치표!$C:$Q,MATCH(J681,종합배치표!$B:$B,0),(MATCH(M681,{"A","B","C","D","E"},0)-1)*3+3),INDEX(교과배치표!$C:$Q,MATCH(J681,교과배치표!$B:$B,0),(MATCH(M681,{"A","B","C","D","E"},0)-1)*3+3))),"")</f>
        <v/>
      </c>
      <c r="V681" s="140">
        <f t="shared" si="31"/>
        <v>2.7</v>
      </c>
      <c r="W681" s="141" t="str">
        <f t="shared" si="32"/>
        <v/>
      </c>
    </row>
    <row r="682" spans="2:23" ht="14.25" customHeight="1">
      <c r="B682" s="20">
        <v>52</v>
      </c>
      <c r="C682" s="21" t="s">
        <v>351</v>
      </c>
      <c r="D682" s="21" t="s">
        <v>351</v>
      </c>
      <c r="E682" s="21" t="s">
        <v>405</v>
      </c>
      <c r="F682" s="21" t="s">
        <v>68</v>
      </c>
      <c r="G682" s="21" t="s">
        <v>406</v>
      </c>
      <c r="H682" s="21" t="s">
        <v>416</v>
      </c>
      <c r="I682" s="21" t="s">
        <v>60</v>
      </c>
      <c r="J682" s="23"/>
      <c r="K682" s="24">
        <v>12</v>
      </c>
      <c r="M682" s="25" t="str">
        <f>IF(I682="","",IF(I682="인문",성적입력!$C$8,성적입력!$C$9))</f>
        <v>A</v>
      </c>
      <c r="N682" s="26">
        <f>성적입력!$C$15</f>
        <v>3</v>
      </c>
      <c r="P682" s="27" t="str">
        <f t="shared" si="30"/>
        <v/>
      </c>
      <c r="R682" s="26" t="str">
        <f t="array" ref="R682">IFERROR(IF(OR(J682="",M682="",F682=""),"",IF(F682="학생부종합",INDEX(종합배치표!$C:$Q,MATCH(J682,종합배치표!$B:$B,0),(MATCH(M682,{"A","B","C","D","E"},0)-1)*3+1),INDEX(교과배치표!$C:$Q,MATCH(J682,교과배치표!$B:$B,0),(MATCH(M682,{"A","B","C","D","E"},0)-1)*3+1))),"")</f>
        <v/>
      </c>
      <c r="S682" s="26" t="str">
        <f t="array" ref="S682">IFERROR(IF(OR(J682="",M682="",F682=""),"",IF(F682="학생부종합",INDEX(종합배치표!$C:$Q,MATCH(J682,종합배치표!$B:$B,0),(MATCH(M682,{"A","B","C","D","E"},0)-1)*3+2),INDEX(교과배치표!$C:$Q,MATCH(J682,교과배치표!$B:$B,0),(MATCH(M682,{"A","B","C","D","E"},0)-1)*3+2))),"")</f>
        <v/>
      </c>
      <c r="T682" s="26" t="str">
        <f t="array" ref="T682">IFERROR(IF(OR(J682="",M682="",F682=""),"",IF(F682="학생부종합",INDEX(종합배치표!$C:$Q,MATCH(J682,종합배치표!$B:$B,0),(MATCH(M682,{"A","B","C","D","E"},0)-1)*3+3),INDEX(교과배치표!$C:$Q,MATCH(J682,교과배치표!$B:$B,0),(MATCH(M682,{"A","B","C","D","E"},0)-1)*3+3))),"")</f>
        <v/>
      </c>
      <c r="V682" s="140">
        <f t="shared" si="31"/>
        <v>2.7</v>
      </c>
      <c r="W682" s="141" t="str">
        <f t="shared" si="32"/>
        <v/>
      </c>
    </row>
    <row r="683" spans="2:23" ht="14.25" customHeight="1">
      <c r="B683" s="20">
        <v>53</v>
      </c>
      <c r="C683" s="21" t="s">
        <v>351</v>
      </c>
      <c r="D683" s="21" t="s">
        <v>351</v>
      </c>
      <c r="E683" s="21" t="s">
        <v>405</v>
      </c>
      <c r="F683" s="21" t="s">
        <v>24</v>
      </c>
      <c r="G683" s="21" t="s">
        <v>408</v>
      </c>
      <c r="H683" s="21" t="s">
        <v>416</v>
      </c>
      <c r="I683" s="21" t="s">
        <v>60</v>
      </c>
      <c r="J683" s="23"/>
      <c r="K683" s="24">
        <v>15</v>
      </c>
      <c r="M683" s="25" t="str">
        <f>IF(I683="","",IF(I683="인문",성적입력!$C$8,성적입력!$C$9))</f>
        <v>A</v>
      </c>
      <c r="N683" s="26">
        <f>성적입력!$C$15</f>
        <v>3</v>
      </c>
      <c r="P683" s="27" t="str">
        <f t="shared" si="30"/>
        <v/>
      </c>
      <c r="R683" s="26" t="str">
        <f t="array" ref="R683">IFERROR(IF(OR(J683="",M683="",F683=""),"",IF(F683="학생부종합",INDEX(종합배치표!$C:$Q,MATCH(J683,종합배치표!$B:$B,0),(MATCH(M683,{"A","B","C","D","E"},0)-1)*3+1),INDEX(교과배치표!$C:$Q,MATCH(J683,교과배치표!$B:$B,0),(MATCH(M683,{"A","B","C","D","E"},0)-1)*3+1))),"")</f>
        <v/>
      </c>
      <c r="S683" s="26" t="str">
        <f t="array" ref="S683">IFERROR(IF(OR(J683="",M683="",F683=""),"",IF(F683="학생부종합",INDEX(종합배치표!$C:$Q,MATCH(J683,종합배치표!$B:$B,0),(MATCH(M683,{"A","B","C","D","E"},0)-1)*3+2),INDEX(교과배치표!$C:$Q,MATCH(J683,교과배치표!$B:$B,0),(MATCH(M683,{"A","B","C","D","E"},0)-1)*3+2))),"")</f>
        <v/>
      </c>
      <c r="T683" s="26" t="str">
        <f t="array" ref="T683">IFERROR(IF(OR(J683="",M683="",F683=""),"",IF(F683="학생부종합",INDEX(종합배치표!$C:$Q,MATCH(J683,종합배치표!$B:$B,0),(MATCH(M683,{"A","B","C","D","E"},0)-1)*3+3),INDEX(교과배치표!$C:$Q,MATCH(J683,교과배치표!$B:$B,0),(MATCH(M683,{"A","B","C","D","E"},0)-1)*3+3))),"")</f>
        <v/>
      </c>
      <c r="V683" s="140">
        <f t="shared" si="31"/>
        <v>2.7</v>
      </c>
      <c r="W683" s="141" t="str">
        <f t="shared" si="32"/>
        <v/>
      </c>
    </row>
    <row r="684" spans="2:23" ht="14.25" customHeight="1">
      <c r="B684" s="20">
        <v>54</v>
      </c>
      <c r="C684" s="21" t="s">
        <v>170</v>
      </c>
      <c r="D684" s="21" t="s">
        <v>409</v>
      </c>
      <c r="E684" s="21" t="s">
        <v>405</v>
      </c>
      <c r="F684" s="21" t="s">
        <v>68</v>
      </c>
      <c r="G684" s="21" t="s">
        <v>406</v>
      </c>
      <c r="H684" s="21" t="s">
        <v>417</v>
      </c>
      <c r="I684" s="21" t="s">
        <v>60</v>
      </c>
      <c r="J684" s="23"/>
      <c r="K684" s="24">
        <v>21</v>
      </c>
      <c r="M684" s="25" t="str">
        <f>IF(I684="","",IF(I684="인문",성적입력!$C$8,성적입력!$C$9))</f>
        <v>A</v>
      </c>
      <c r="N684" s="26">
        <f>성적입력!$C$15</f>
        <v>3</v>
      </c>
      <c r="P684" s="27" t="str">
        <f t="shared" si="30"/>
        <v/>
      </c>
      <c r="R684" s="26" t="str">
        <f t="array" ref="R684">IFERROR(IF(OR(J684="",M684="",F684=""),"",IF(F684="학생부종합",INDEX(종합배치표!$C:$Q,MATCH(J684,종합배치표!$B:$B,0),(MATCH(M684,{"A","B","C","D","E"},0)-1)*3+1),INDEX(교과배치표!$C:$Q,MATCH(J684,교과배치표!$B:$B,0),(MATCH(M684,{"A","B","C","D","E"},0)-1)*3+1))),"")</f>
        <v/>
      </c>
      <c r="S684" s="26" t="str">
        <f t="array" ref="S684">IFERROR(IF(OR(J684="",M684="",F684=""),"",IF(F684="학생부종합",INDEX(종합배치표!$C:$Q,MATCH(J684,종합배치표!$B:$B,0),(MATCH(M684,{"A","B","C","D","E"},0)-1)*3+2),INDEX(교과배치표!$C:$Q,MATCH(J684,교과배치표!$B:$B,0),(MATCH(M684,{"A","B","C","D","E"},0)-1)*3+2))),"")</f>
        <v/>
      </c>
      <c r="T684" s="26" t="str">
        <f t="array" ref="T684">IFERROR(IF(OR(J684="",M684="",F684=""),"",IF(F684="학생부종합",INDEX(종합배치표!$C:$Q,MATCH(J684,종합배치표!$B:$B,0),(MATCH(M684,{"A","B","C","D","E"},0)-1)*3+3),INDEX(교과배치표!$C:$Q,MATCH(J684,교과배치표!$B:$B,0),(MATCH(M684,{"A","B","C","D","E"},0)-1)*3+3))),"")</f>
        <v/>
      </c>
      <c r="V684" s="140">
        <f t="shared" si="31"/>
        <v>2.7</v>
      </c>
      <c r="W684" s="141" t="str">
        <f t="shared" si="32"/>
        <v/>
      </c>
    </row>
    <row r="685" spans="2:23" ht="14.25" customHeight="1">
      <c r="B685" s="20">
        <v>55</v>
      </c>
      <c r="C685" s="21" t="s">
        <v>170</v>
      </c>
      <c r="D685" s="21" t="s">
        <v>409</v>
      </c>
      <c r="E685" s="21" t="s">
        <v>405</v>
      </c>
      <c r="F685" s="21" t="s">
        <v>24</v>
      </c>
      <c r="G685" s="21" t="s">
        <v>408</v>
      </c>
      <c r="H685" s="21" t="s">
        <v>417</v>
      </c>
      <c r="I685" s="21" t="s">
        <v>60</v>
      </c>
      <c r="J685" s="23"/>
      <c r="K685" s="24">
        <v>17</v>
      </c>
      <c r="M685" s="25" t="str">
        <f>IF(I685="","",IF(I685="인문",성적입력!$C$8,성적입력!$C$9))</f>
        <v>A</v>
      </c>
      <c r="N685" s="26">
        <f>성적입력!$C$15</f>
        <v>3</v>
      </c>
      <c r="P685" s="27" t="str">
        <f t="shared" si="30"/>
        <v/>
      </c>
      <c r="R685" s="26" t="str">
        <f t="array" ref="R685">IFERROR(IF(OR(J685="",M685="",F685=""),"",IF(F685="학생부종합",INDEX(종합배치표!$C:$Q,MATCH(J685,종합배치표!$B:$B,0),(MATCH(M685,{"A","B","C","D","E"},0)-1)*3+1),INDEX(교과배치표!$C:$Q,MATCH(J685,교과배치표!$B:$B,0),(MATCH(M685,{"A","B","C","D","E"},0)-1)*3+1))),"")</f>
        <v/>
      </c>
      <c r="S685" s="26" t="str">
        <f t="array" ref="S685">IFERROR(IF(OR(J685="",M685="",F685=""),"",IF(F685="학생부종합",INDEX(종합배치표!$C:$Q,MATCH(J685,종합배치표!$B:$B,0),(MATCH(M685,{"A","B","C","D","E"},0)-1)*3+2),INDEX(교과배치표!$C:$Q,MATCH(J685,교과배치표!$B:$B,0),(MATCH(M685,{"A","B","C","D","E"},0)-1)*3+2))),"")</f>
        <v/>
      </c>
      <c r="T685" s="26" t="str">
        <f t="array" ref="T685">IFERROR(IF(OR(J685="",M685="",F685=""),"",IF(F685="학생부종합",INDEX(종합배치표!$C:$Q,MATCH(J685,종합배치표!$B:$B,0),(MATCH(M685,{"A","B","C","D","E"},0)-1)*3+3),INDEX(교과배치표!$C:$Q,MATCH(J685,교과배치표!$B:$B,0),(MATCH(M685,{"A","B","C","D","E"},0)-1)*3+3))),"")</f>
        <v/>
      </c>
      <c r="V685" s="140">
        <f t="shared" si="31"/>
        <v>2.7</v>
      </c>
      <c r="W685" s="141" t="str">
        <f t="shared" si="32"/>
        <v/>
      </c>
    </row>
    <row r="686" spans="2:23" ht="14.25" customHeight="1">
      <c r="B686" s="20">
        <v>56</v>
      </c>
      <c r="C686" s="21" t="s">
        <v>170</v>
      </c>
      <c r="D686" s="21" t="s">
        <v>409</v>
      </c>
      <c r="E686" s="21" t="s">
        <v>405</v>
      </c>
      <c r="F686" s="21" t="s">
        <v>68</v>
      </c>
      <c r="G686" s="21" t="s">
        <v>406</v>
      </c>
      <c r="H686" s="21" t="s">
        <v>418</v>
      </c>
      <c r="I686" s="21" t="s">
        <v>60</v>
      </c>
      <c r="J686" s="23"/>
      <c r="K686" s="24">
        <v>6</v>
      </c>
      <c r="M686" s="25" t="str">
        <f>IF(I686="","",IF(I686="인문",성적입력!$C$8,성적입력!$C$9))</f>
        <v>A</v>
      </c>
      <c r="N686" s="26">
        <f>성적입력!$C$15</f>
        <v>3</v>
      </c>
      <c r="P686" s="27" t="str">
        <f t="shared" si="30"/>
        <v/>
      </c>
      <c r="R686" s="26" t="str">
        <f t="array" ref="R686">IFERROR(IF(OR(J686="",M686="",F686=""),"",IF(F686="학생부종합",INDEX(종합배치표!$C:$Q,MATCH(J686,종합배치표!$B:$B,0),(MATCH(M686,{"A","B","C","D","E"},0)-1)*3+1),INDEX(교과배치표!$C:$Q,MATCH(J686,교과배치표!$B:$B,0),(MATCH(M686,{"A","B","C","D","E"},0)-1)*3+1))),"")</f>
        <v/>
      </c>
      <c r="S686" s="26" t="str">
        <f t="array" ref="S686">IFERROR(IF(OR(J686="",M686="",F686=""),"",IF(F686="학생부종합",INDEX(종합배치표!$C:$Q,MATCH(J686,종합배치표!$B:$B,0),(MATCH(M686,{"A","B","C","D","E"},0)-1)*3+2),INDEX(교과배치표!$C:$Q,MATCH(J686,교과배치표!$B:$B,0),(MATCH(M686,{"A","B","C","D","E"},0)-1)*3+2))),"")</f>
        <v/>
      </c>
      <c r="T686" s="26" t="str">
        <f t="array" ref="T686">IFERROR(IF(OR(J686="",M686="",F686=""),"",IF(F686="학생부종합",INDEX(종합배치표!$C:$Q,MATCH(J686,종합배치표!$B:$B,0),(MATCH(M686,{"A","B","C","D","E"},0)-1)*3+3),INDEX(교과배치표!$C:$Q,MATCH(J686,교과배치표!$B:$B,0),(MATCH(M686,{"A","B","C","D","E"},0)-1)*3+3))),"")</f>
        <v/>
      </c>
      <c r="V686" s="140">
        <f t="shared" si="31"/>
        <v>2.7</v>
      </c>
      <c r="W686" s="141" t="str">
        <f t="shared" si="32"/>
        <v/>
      </c>
    </row>
    <row r="687" spans="2:23" ht="14.25" customHeight="1">
      <c r="B687" s="20">
        <v>57</v>
      </c>
      <c r="C687" s="21" t="s">
        <v>170</v>
      </c>
      <c r="D687" s="21" t="s">
        <v>409</v>
      </c>
      <c r="E687" s="21" t="s">
        <v>405</v>
      </c>
      <c r="F687" s="21" t="s">
        <v>24</v>
      </c>
      <c r="G687" s="21" t="s">
        <v>408</v>
      </c>
      <c r="H687" s="21" t="s">
        <v>418</v>
      </c>
      <c r="I687" s="21" t="s">
        <v>60</v>
      </c>
      <c r="J687" s="23"/>
      <c r="K687" s="24">
        <v>13</v>
      </c>
      <c r="M687" s="25" t="str">
        <f>IF(I687="","",IF(I687="인문",성적입력!$C$8,성적입력!$C$9))</f>
        <v>A</v>
      </c>
      <c r="N687" s="26">
        <f>성적입력!$C$15</f>
        <v>3</v>
      </c>
      <c r="P687" s="27" t="str">
        <f t="shared" si="30"/>
        <v/>
      </c>
      <c r="R687" s="26" t="str">
        <f t="array" ref="R687">IFERROR(IF(OR(J687="",M687="",F687=""),"",IF(F687="학생부종합",INDEX(종합배치표!$C:$Q,MATCH(J687,종합배치표!$B:$B,0),(MATCH(M687,{"A","B","C","D","E"},0)-1)*3+1),INDEX(교과배치표!$C:$Q,MATCH(J687,교과배치표!$B:$B,0),(MATCH(M687,{"A","B","C","D","E"},0)-1)*3+1))),"")</f>
        <v/>
      </c>
      <c r="S687" s="26" t="str">
        <f t="array" ref="S687">IFERROR(IF(OR(J687="",M687="",F687=""),"",IF(F687="학생부종합",INDEX(종합배치표!$C:$Q,MATCH(J687,종합배치표!$B:$B,0),(MATCH(M687,{"A","B","C","D","E"},0)-1)*3+2),INDEX(교과배치표!$C:$Q,MATCH(J687,교과배치표!$B:$B,0),(MATCH(M687,{"A","B","C","D","E"},0)-1)*3+2))),"")</f>
        <v/>
      </c>
      <c r="T687" s="26" t="str">
        <f t="array" ref="T687">IFERROR(IF(OR(J687="",M687="",F687=""),"",IF(F687="학생부종합",INDEX(종합배치표!$C:$Q,MATCH(J687,종합배치표!$B:$B,0),(MATCH(M687,{"A","B","C","D","E"},0)-1)*3+3),INDEX(교과배치표!$C:$Q,MATCH(J687,교과배치표!$B:$B,0),(MATCH(M687,{"A","B","C","D","E"},0)-1)*3+3))),"")</f>
        <v/>
      </c>
      <c r="V687" s="140">
        <f t="shared" si="31"/>
        <v>2.7</v>
      </c>
      <c r="W687" s="141" t="str">
        <f t="shared" si="32"/>
        <v/>
      </c>
    </row>
    <row r="688" spans="2:23" ht="14.25" customHeight="1">
      <c r="B688" s="20">
        <v>58</v>
      </c>
      <c r="C688" s="21" t="s">
        <v>351</v>
      </c>
      <c r="D688" s="21" t="s">
        <v>351</v>
      </c>
      <c r="E688" s="21" t="s">
        <v>405</v>
      </c>
      <c r="F688" s="21" t="s">
        <v>68</v>
      </c>
      <c r="G688" s="21" t="s">
        <v>406</v>
      </c>
      <c r="H688" s="21" t="s">
        <v>419</v>
      </c>
      <c r="I688" s="21" t="s">
        <v>60</v>
      </c>
      <c r="J688" s="23"/>
      <c r="K688" s="24">
        <v>6</v>
      </c>
      <c r="M688" s="25" t="str">
        <f>IF(I688="","",IF(I688="인문",성적입력!$C$8,성적입력!$C$9))</f>
        <v>A</v>
      </c>
      <c r="N688" s="26">
        <f>성적입력!$C$15</f>
        <v>3</v>
      </c>
      <c r="P688" s="27" t="str">
        <f t="shared" si="30"/>
        <v/>
      </c>
      <c r="R688" s="26" t="str">
        <f t="array" ref="R688">IFERROR(IF(OR(J688="",M688="",F688=""),"",IF(F688="학생부종합",INDEX(종합배치표!$C:$Q,MATCH(J688,종합배치표!$B:$B,0),(MATCH(M688,{"A","B","C","D","E"},0)-1)*3+1),INDEX(교과배치표!$C:$Q,MATCH(J688,교과배치표!$B:$B,0),(MATCH(M688,{"A","B","C","D","E"},0)-1)*3+1))),"")</f>
        <v/>
      </c>
      <c r="S688" s="26" t="str">
        <f t="array" ref="S688">IFERROR(IF(OR(J688="",M688="",F688=""),"",IF(F688="학생부종합",INDEX(종합배치표!$C:$Q,MATCH(J688,종합배치표!$B:$B,0),(MATCH(M688,{"A","B","C","D","E"},0)-1)*3+2),INDEX(교과배치표!$C:$Q,MATCH(J688,교과배치표!$B:$B,0),(MATCH(M688,{"A","B","C","D","E"},0)-1)*3+2))),"")</f>
        <v/>
      </c>
      <c r="T688" s="26" t="str">
        <f t="array" ref="T688">IFERROR(IF(OR(J688="",M688="",F688=""),"",IF(F688="학생부종합",INDEX(종합배치표!$C:$Q,MATCH(J688,종합배치표!$B:$B,0),(MATCH(M688,{"A","B","C","D","E"},0)-1)*3+3),INDEX(교과배치표!$C:$Q,MATCH(J688,교과배치표!$B:$B,0),(MATCH(M688,{"A","B","C","D","E"},0)-1)*3+3))),"")</f>
        <v/>
      </c>
      <c r="V688" s="140">
        <f t="shared" si="31"/>
        <v>2.7</v>
      </c>
      <c r="W688" s="141" t="str">
        <f t="shared" si="32"/>
        <v/>
      </c>
    </row>
    <row r="689" spans="2:23" ht="14.25" customHeight="1">
      <c r="B689" s="20">
        <v>59</v>
      </c>
      <c r="C689" s="21" t="s">
        <v>351</v>
      </c>
      <c r="D689" s="21" t="s">
        <v>351</v>
      </c>
      <c r="E689" s="21" t="s">
        <v>405</v>
      </c>
      <c r="F689" s="21" t="s">
        <v>24</v>
      </c>
      <c r="G689" s="21" t="s">
        <v>408</v>
      </c>
      <c r="H689" s="21" t="s">
        <v>419</v>
      </c>
      <c r="I689" s="21" t="s">
        <v>60</v>
      </c>
      <c r="J689" s="23"/>
      <c r="K689" s="24">
        <v>6</v>
      </c>
      <c r="M689" s="25" t="str">
        <f>IF(I689="","",IF(I689="인문",성적입력!$C$8,성적입력!$C$9))</f>
        <v>A</v>
      </c>
      <c r="N689" s="26">
        <f>성적입력!$C$15</f>
        <v>3</v>
      </c>
      <c r="P689" s="27" t="str">
        <f t="shared" si="30"/>
        <v/>
      </c>
      <c r="R689" s="26" t="str">
        <f t="array" ref="R689">IFERROR(IF(OR(J689="",M689="",F689=""),"",IF(F689="학생부종합",INDEX(종합배치표!$C:$Q,MATCH(J689,종합배치표!$B:$B,0),(MATCH(M689,{"A","B","C","D","E"},0)-1)*3+1),INDEX(교과배치표!$C:$Q,MATCH(J689,교과배치표!$B:$B,0),(MATCH(M689,{"A","B","C","D","E"},0)-1)*3+1))),"")</f>
        <v/>
      </c>
      <c r="S689" s="26" t="str">
        <f t="array" ref="S689">IFERROR(IF(OR(J689="",M689="",F689=""),"",IF(F689="학생부종합",INDEX(종합배치표!$C:$Q,MATCH(J689,종합배치표!$B:$B,0),(MATCH(M689,{"A","B","C","D","E"},0)-1)*3+2),INDEX(교과배치표!$C:$Q,MATCH(J689,교과배치표!$B:$B,0),(MATCH(M689,{"A","B","C","D","E"},0)-1)*3+2))),"")</f>
        <v/>
      </c>
      <c r="T689" s="26" t="str">
        <f t="array" ref="T689">IFERROR(IF(OR(J689="",M689="",F689=""),"",IF(F689="학생부종합",INDEX(종합배치표!$C:$Q,MATCH(J689,종합배치표!$B:$B,0),(MATCH(M689,{"A","B","C","D","E"},0)-1)*3+3),INDEX(교과배치표!$C:$Q,MATCH(J689,교과배치표!$B:$B,0),(MATCH(M689,{"A","B","C","D","E"},0)-1)*3+3))),"")</f>
        <v/>
      </c>
      <c r="V689" s="140">
        <f t="shared" si="31"/>
        <v>2.7</v>
      </c>
      <c r="W689" s="141" t="str">
        <f t="shared" si="32"/>
        <v/>
      </c>
    </row>
    <row r="690" spans="2:23" ht="14.25" customHeight="1">
      <c r="B690" s="20">
        <v>60</v>
      </c>
      <c r="C690" s="21" t="s">
        <v>351</v>
      </c>
      <c r="D690" s="21" t="s">
        <v>351</v>
      </c>
      <c r="E690" s="21" t="s">
        <v>405</v>
      </c>
      <c r="F690" s="21" t="s">
        <v>68</v>
      </c>
      <c r="G690" s="21" t="s">
        <v>246</v>
      </c>
      <c r="H690" s="21" t="s">
        <v>419</v>
      </c>
      <c r="I690" s="21" t="s">
        <v>60</v>
      </c>
      <c r="J690" s="23"/>
      <c r="K690" s="24">
        <v>6</v>
      </c>
      <c r="M690" s="25" t="str">
        <f>IF(I690="","",IF(I690="인문",성적입력!$C$8,성적입력!$C$9))</f>
        <v>A</v>
      </c>
      <c r="N690" s="26">
        <f>성적입력!$C$15</f>
        <v>3</v>
      </c>
      <c r="P690" s="27" t="str">
        <f t="shared" si="30"/>
        <v/>
      </c>
      <c r="R690" s="26" t="str">
        <f t="array" ref="R690">IFERROR(IF(OR(J690="",M690="",F690=""),"",IF(F690="학생부종합",INDEX(종합배치표!$C:$Q,MATCH(J690,종합배치표!$B:$B,0),(MATCH(M690,{"A","B","C","D","E"},0)-1)*3+1),INDEX(교과배치표!$C:$Q,MATCH(J690,교과배치표!$B:$B,0),(MATCH(M690,{"A","B","C","D","E"},0)-1)*3+1))),"")</f>
        <v/>
      </c>
      <c r="S690" s="26" t="str">
        <f t="array" ref="S690">IFERROR(IF(OR(J690="",M690="",F690=""),"",IF(F690="학생부종합",INDEX(종합배치표!$C:$Q,MATCH(J690,종합배치표!$B:$B,0),(MATCH(M690,{"A","B","C","D","E"},0)-1)*3+2),INDEX(교과배치표!$C:$Q,MATCH(J690,교과배치표!$B:$B,0),(MATCH(M690,{"A","B","C","D","E"},0)-1)*3+2))),"")</f>
        <v/>
      </c>
      <c r="T690" s="26" t="str">
        <f t="array" ref="T690">IFERROR(IF(OR(J690="",M690="",F690=""),"",IF(F690="학생부종합",INDEX(종합배치표!$C:$Q,MATCH(J690,종합배치표!$B:$B,0),(MATCH(M690,{"A","B","C","D","E"},0)-1)*3+3),INDEX(교과배치표!$C:$Q,MATCH(J690,교과배치표!$B:$B,0),(MATCH(M690,{"A","B","C","D","E"},0)-1)*3+3))),"")</f>
        <v/>
      </c>
      <c r="V690" s="140">
        <f t="shared" si="31"/>
        <v>2.7</v>
      </c>
      <c r="W690" s="141" t="str">
        <f t="shared" si="32"/>
        <v/>
      </c>
    </row>
    <row r="691" spans="2:23" ht="14.25" customHeight="1">
      <c r="B691" s="20">
        <v>61</v>
      </c>
      <c r="C691" s="21" t="s">
        <v>170</v>
      </c>
      <c r="D691" s="21" t="s">
        <v>409</v>
      </c>
      <c r="E691" s="21" t="s">
        <v>405</v>
      </c>
      <c r="F691" s="21" t="s">
        <v>68</v>
      </c>
      <c r="G691" s="21" t="s">
        <v>406</v>
      </c>
      <c r="H691" s="21" t="s">
        <v>420</v>
      </c>
      <c r="I691" s="21" t="s">
        <v>27</v>
      </c>
      <c r="J691" s="23"/>
      <c r="K691" s="24">
        <v>17</v>
      </c>
      <c r="M691" s="25" t="str">
        <f>IF(I691="","",IF(I691="인문",성적입력!$C$8,성적입력!$C$9))</f>
        <v>A</v>
      </c>
      <c r="N691" s="26">
        <f>성적입력!$C$15</f>
        <v>3</v>
      </c>
      <c r="P691" s="27" t="str">
        <f t="shared" si="30"/>
        <v/>
      </c>
      <c r="R691" s="26" t="str">
        <f t="array" ref="R691">IFERROR(IF(OR(J691="",M691="",F691=""),"",IF(F691="학생부종합",INDEX(종합배치표!$C:$Q,MATCH(J691,종합배치표!$B:$B,0),(MATCH(M691,{"A","B","C","D","E"},0)-1)*3+1),INDEX(교과배치표!$C:$Q,MATCH(J691,교과배치표!$B:$B,0),(MATCH(M691,{"A","B","C","D","E"},0)-1)*3+1))),"")</f>
        <v/>
      </c>
      <c r="S691" s="26" t="str">
        <f t="array" ref="S691">IFERROR(IF(OR(J691="",M691="",F691=""),"",IF(F691="학생부종합",INDEX(종합배치표!$C:$Q,MATCH(J691,종합배치표!$B:$B,0),(MATCH(M691,{"A","B","C","D","E"},0)-1)*3+2),INDEX(교과배치표!$C:$Q,MATCH(J691,교과배치표!$B:$B,0),(MATCH(M691,{"A","B","C","D","E"},0)-1)*3+2))),"")</f>
        <v/>
      </c>
      <c r="T691" s="26" t="str">
        <f t="array" ref="T691">IFERROR(IF(OR(J691="",M691="",F691=""),"",IF(F691="학생부종합",INDEX(종합배치표!$C:$Q,MATCH(J691,종합배치표!$B:$B,0),(MATCH(M691,{"A","B","C","D","E"},0)-1)*3+3),INDEX(교과배치표!$C:$Q,MATCH(J691,교과배치표!$B:$B,0),(MATCH(M691,{"A","B","C","D","E"},0)-1)*3+3))),"")</f>
        <v/>
      </c>
      <c r="V691" s="140">
        <f t="shared" si="31"/>
        <v>2.7</v>
      </c>
      <c r="W691" s="141" t="str">
        <f t="shared" si="32"/>
        <v/>
      </c>
    </row>
    <row r="692" spans="2:23" ht="14.25" customHeight="1">
      <c r="B692" s="20">
        <v>62</v>
      </c>
      <c r="C692" s="21" t="s">
        <v>170</v>
      </c>
      <c r="D692" s="21" t="s">
        <v>409</v>
      </c>
      <c r="E692" s="21" t="s">
        <v>405</v>
      </c>
      <c r="F692" s="21" t="s">
        <v>24</v>
      </c>
      <c r="G692" s="21" t="s">
        <v>408</v>
      </c>
      <c r="H692" s="21" t="s">
        <v>420</v>
      </c>
      <c r="I692" s="21" t="s">
        <v>27</v>
      </c>
      <c r="J692" s="23"/>
      <c r="K692" s="24">
        <v>22</v>
      </c>
      <c r="M692" s="25" t="str">
        <f>IF(I692="","",IF(I692="인문",성적입력!$C$8,성적입력!$C$9))</f>
        <v>A</v>
      </c>
      <c r="N692" s="26">
        <f>성적입력!$C$15</f>
        <v>3</v>
      </c>
      <c r="P692" s="27" t="str">
        <f t="shared" si="30"/>
        <v/>
      </c>
      <c r="R692" s="26" t="str">
        <f t="array" ref="R692">IFERROR(IF(OR(J692="",M692="",F692=""),"",IF(F692="학생부종합",INDEX(종합배치표!$C:$Q,MATCH(J692,종합배치표!$B:$B,0),(MATCH(M692,{"A","B","C","D","E"},0)-1)*3+1),INDEX(교과배치표!$C:$Q,MATCH(J692,교과배치표!$B:$B,0),(MATCH(M692,{"A","B","C","D","E"},0)-1)*3+1))),"")</f>
        <v/>
      </c>
      <c r="S692" s="26" t="str">
        <f t="array" ref="S692">IFERROR(IF(OR(J692="",M692="",F692=""),"",IF(F692="학생부종합",INDEX(종합배치표!$C:$Q,MATCH(J692,종합배치표!$B:$B,0),(MATCH(M692,{"A","B","C","D","E"},0)-1)*3+2),INDEX(교과배치표!$C:$Q,MATCH(J692,교과배치표!$B:$B,0),(MATCH(M692,{"A","B","C","D","E"},0)-1)*3+2))),"")</f>
        <v/>
      </c>
      <c r="T692" s="26" t="str">
        <f t="array" ref="T692">IFERROR(IF(OR(J692="",M692="",F692=""),"",IF(F692="학생부종합",INDEX(종합배치표!$C:$Q,MATCH(J692,종합배치표!$B:$B,0),(MATCH(M692,{"A","B","C","D","E"},0)-1)*3+3),INDEX(교과배치표!$C:$Q,MATCH(J692,교과배치표!$B:$B,0),(MATCH(M692,{"A","B","C","D","E"},0)-1)*3+3))),"")</f>
        <v/>
      </c>
      <c r="V692" s="140">
        <f t="shared" si="31"/>
        <v>2.7</v>
      </c>
      <c r="W692" s="141" t="str">
        <f t="shared" si="32"/>
        <v/>
      </c>
    </row>
    <row r="693" spans="2:23" ht="14.25" customHeight="1">
      <c r="B693" s="20">
        <v>63</v>
      </c>
      <c r="C693" s="21" t="s">
        <v>170</v>
      </c>
      <c r="D693" s="21" t="s">
        <v>409</v>
      </c>
      <c r="E693" s="21" t="s">
        <v>405</v>
      </c>
      <c r="F693" s="21" t="s">
        <v>68</v>
      </c>
      <c r="G693" s="21" t="s">
        <v>406</v>
      </c>
      <c r="H693" s="21" t="s">
        <v>276</v>
      </c>
      <c r="I693" s="21" t="s">
        <v>27</v>
      </c>
      <c r="J693" s="23"/>
      <c r="K693" s="24">
        <v>6</v>
      </c>
      <c r="M693" s="25" t="str">
        <f>IF(I693="","",IF(I693="인문",성적입력!$C$8,성적입력!$C$9))</f>
        <v>A</v>
      </c>
      <c r="N693" s="26">
        <f>성적입력!$C$15</f>
        <v>3</v>
      </c>
      <c r="P693" s="27" t="str">
        <f t="shared" si="30"/>
        <v/>
      </c>
      <c r="R693" s="26" t="str">
        <f t="array" ref="R693">IFERROR(IF(OR(J693="",M693="",F693=""),"",IF(F693="학생부종합",INDEX(종합배치표!$C:$Q,MATCH(J693,종합배치표!$B:$B,0),(MATCH(M693,{"A","B","C","D","E"},0)-1)*3+1),INDEX(교과배치표!$C:$Q,MATCH(J693,교과배치표!$B:$B,0),(MATCH(M693,{"A","B","C","D","E"},0)-1)*3+1))),"")</f>
        <v/>
      </c>
      <c r="S693" s="26" t="str">
        <f t="array" ref="S693">IFERROR(IF(OR(J693="",M693="",F693=""),"",IF(F693="학생부종합",INDEX(종합배치표!$C:$Q,MATCH(J693,종합배치표!$B:$B,0),(MATCH(M693,{"A","B","C","D","E"},0)-1)*3+2),INDEX(교과배치표!$C:$Q,MATCH(J693,교과배치표!$B:$B,0),(MATCH(M693,{"A","B","C","D","E"},0)-1)*3+2))),"")</f>
        <v/>
      </c>
      <c r="T693" s="26" t="str">
        <f t="array" ref="T693">IFERROR(IF(OR(J693="",M693="",F693=""),"",IF(F693="학생부종합",INDEX(종합배치표!$C:$Q,MATCH(J693,종합배치표!$B:$B,0),(MATCH(M693,{"A","B","C","D","E"},0)-1)*3+3),INDEX(교과배치표!$C:$Q,MATCH(J693,교과배치표!$B:$B,0),(MATCH(M693,{"A","B","C","D","E"},0)-1)*3+3))),"")</f>
        <v/>
      </c>
      <c r="V693" s="140">
        <f t="shared" si="31"/>
        <v>2.7</v>
      </c>
      <c r="W693" s="141" t="str">
        <f t="shared" si="32"/>
        <v/>
      </c>
    </row>
    <row r="694" spans="2:23" ht="14.25" customHeight="1">
      <c r="B694" s="20">
        <v>64</v>
      </c>
      <c r="C694" s="21" t="s">
        <v>170</v>
      </c>
      <c r="D694" s="21" t="s">
        <v>409</v>
      </c>
      <c r="E694" s="21" t="s">
        <v>405</v>
      </c>
      <c r="F694" s="21" t="s">
        <v>24</v>
      </c>
      <c r="G694" s="21" t="s">
        <v>408</v>
      </c>
      <c r="H694" s="21" t="s">
        <v>276</v>
      </c>
      <c r="I694" s="21" t="s">
        <v>27</v>
      </c>
      <c r="J694" s="23"/>
      <c r="K694" s="24">
        <v>7</v>
      </c>
      <c r="M694" s="25" t="str">
        <f>IF(I694="","",IF(I694="인문",성적입력!$C$8,성적입력!$C$9))</f>
        <v>A</v>
      </c>
      <c r="N694" s="26">
        <f>성적입력!$C$15</f>
        <v>3</v>
      </c>
      <c r="P694" s="27" t="str">
        <f t="shared" si="30"/>
        <v/>
      </c>
      <c r="R694" s="26" t="str">
        <f t="array" ref="R694">IFERROR(IF(OR(J694="",M694="",F694=""),"",IF(F694="학생부종합",INDEX(종합배치표!$C:$Q,MATCH(J694,종합배치표!$B:$B,0),(MATCH(M694,{"A","B","C","D","E"},0)-1)*3+1),INDEX(교과배치표!$C:$Q,MATCH(J694,교과배치표!$B:$B,0),(MATCH(M694,{"A","B","C","D","E"},0)-1)*3+1))),"")</f>
        <v/>
      </c>
      <c r="S694" s="26" t="str">
        <f t="array" ref="S694">IFERROR(IF(OR(J694="",M694="",F694=""),"",IF(F694="학생부종합",INDEX(종합배치표!$C:$Q,MATCH(J694,종합배치표!$B:$B,0),(MATCH(M694,{"A","B","C","D","E"},0)-1)*3+2),INDEX(교과배치표!$C:$Q,MATCH(J694,교과배치표!$B:$B,0),(MATCH(M694,{"A","B","C","D","E"},0)-1)*3+2))),"")</f>
        <v/>
      </c>
      <c r="T694" s="26" t="str">
        <f t="array" ref="T694">IFERROR(IF(OR(J694="",M694="",F694=""),"",IF(F694="학생부종합",INDEX(종합배치표!$C:$Q,MATCH(J694,종합배치표!$B:$B,0),(MATCH(M694,{"A","B","C","D","E"},0)-1)*3+3),INDEX(교과배치표!$C:$Q,MATCH(J694,교과배치표!$B:$B,0),(MATCH(M694,{"A","B","C","D","E"},0)-1)*3+3))),"")</f>
        <v/>
      </c>
      <c r="V694" s="140">
        <f t="shared" si="31"/>
        <v>2.7</v>
      </c>
      <c r="W694" s="141" t="str">
        <f t="shared" si="32"/>
        <v/>
      </c>
    </row>
    <row r="695" spans="2:23" ht="14.25" customHeight="1">
      <c r="B695" s="20">
        <v>65</v>
      </c>
      <c r="C695" s="21" t="s">
        <v>170</v>
      </c>
      <c r="D695" s="21" t="s">
        <v>409</v>
      </c>
      <c r="E695" s="21" t="s">
        <v>405</v>
      </c>
      <c r="F695" s="21" t="s">
        <v>68</v>
      </c>
      <c r="G695" s="21" t="s">
        <v>406</v>
      </c>
      <c r="H695" s="21" t="s">
        <v>172</v>
      </c>
      <c r="I695" s="21" t="s">
        <v>60</v>
      </c>
      <c r="J695" s="23"/>
      <c r="K695" s="24">
        <v>7</v>
      </c>
      <c r="M695" s="25" t="str">
        <f>IF(I695="","",IF(I695="인문",성적입력!$C$8,성적입력!$C$9))</f>
        <v>A</v>
      </c>
      <c r="N695" s="26">
        <f>성적입력!$C$15</f>
        <v>3</v>
      </c>
      <c r="P695" s="27" t="str">
        <f t="shared" si="30"/>
        <v/>
      </c>
      <c r="R695" s="26" t="str">
        <f t="array" ref="R695">IFERROR(IF(OR(J695="",M695="",F695=""),"",IF(F695="학생부종합",INDEX(종합배치표!$C:$Q,MATCH(J695,종합배치표!$B:$B,0),(MATCH(M695,{"A","B","C","D","E"},0)-1)*3+1),INDEX(교과배치표!$C:$Q,MATCH(J695,교과배치표!$B:$B,0),(MATCH(M695,{"A","B","C","D","E"},0)-1)*3+1))),"")</f>
        <v/>
      </c>
      <c r="S695" s="26" t="str">
        <f t="array" ref="S695">IFERROR(IF(OR(J695="",M695="",F695=""),"",IF(F695="학생부종합",INDEX(종합배치표!$C:$Q,MATCH(J695,종합배치표!$B:$B,0),(MATCH(M695,{"A","B","C","D","E"},0)-1)*3+2),INDEX(교과배치표!$C:$Q,MATCH(J695,교과배치표!$B:$B,0),(MATCH(M695,{"A","B","C","D","E"},0)-1)*3+2))),"")</f>
        <v/>
      </c>
      <c r="T695" s="26" t="str">
        <f t="array" ref="T695">IFERROR(IF(OR(J695="",M695="",F695=""),"",IF(F695="학생부종합",INDEX(종합배치표!$C:$Q,MATCH(J695,종합배치표!$B:$B,0),(MATCH(M695,{"A","B","C","D","E"},0)-1)*3+3),INDEX(교과배치표!$C:$Q,MATCH(J695,교과배치표!$B:$B,0),(MATCH(M695,{"A","B","C","D","E"},0)-1)*3+3))),"")</f>
        <v/>
      </c>
      <c r="V695" s="140">
        <f t="shared" si="31"/>
        <v>2.7</v>
      </c>
      <c r="W695" s="141" t="str">
        <f t="shared" si="32"/>
        <v/>
      </c>
    </row>
    <row r="696" spans="2:23" ht="14.25" customHeight="1">
      <c r="B696" s="20">
        <v>66</v>
      </c>
      <c r="C696" s="21" t="s">
        <v>170</v>
      </c>
      <c r="D696" s="21" t="s">
        <v>409</v>
      </c>
      <c r="E696" s="21" t="s">
        <v>405</v>
      </c>
      <c r="F696" s="21" t="s">
        <v>24</v>
      </c>
      <c r="G696" s="21" t="s">
        <v>408</v>
      </c>
      <c r="H696" s="21" t="s">
        <v>172</v>
      </c>
      <c r="I696" s="21" t="s">
        <v>60</v>
      </c>
      <c r="J696" s="23"/>
      <c r="K696" s="24">
        <v>6</v>
      </c>
      <c r="M696" s="25" t="str">
        <f>IF(I696="","",IF(I696="인문",성적입력!$C$8,성적입력!$C$9))</f>
        <v>A</v>
      </c>
      <c r="N696" s="26">
        <f>성적입력!$C$15</f>
        <v>3</v>
      </c>
      <c r="P696" s="27" t="str">
        <f t="shared" si="30"/>
        <v/>
      </c>
      <c r="R696" s="26" t="str">
        <f t="array" ref="R696">IFERROR(IF(OR(J696="",M696="",F696=""),"",IF(F696="학생부종합",INDEX(종합배치표!$C:$Q,MATCH(J696,종합배치표!$B:$B,0),(MATCH(M696,{"A","B","C","D","E"},0)-1)*3+1),INDEX(교과배치표!$C:$Q,MATCH(J696,교과배치표!$B:$B,0),(MATCH(M696,{"A","B","C","D","E"},0)-1)*3+1))),"")</f>
        <v/>
      </c>
      <c r="S696" s="26" t="str">
        <f t="array" ref="S696">IFERROR(IF(OR(J696="",M696="",F696=""),"",IF(F696="학생부종합",INDEX(종합배치표!$C:$Q,MATCH(J696,종합배치표!$B:$B,0),(MATCH(M696,{"A","B","C","D","E"},0)-1)*3+2),INDEX(교과배치표!$C:$Q,MATCH(J696,교과배치표!$B:$B,0),(MATCH(M696,{"A","B","C","D","E"},0)-1)*3+2))),"")</f>
        <v/>
      </c>
      <c r="T696" s="26" t="str">
        <f t="array" ref="T696">IFERROR(IF(OR(J696="",M696="",F696=""),"",IF(F696="학생부종합",INDEX(종합배치표!$C:$Q,MATCH(J696,종합배치표!$B:$B,0),(MATCH(M696,{"A","B","C","D","E"},0)-1)*3+3),INDEX(교과배치표!$C:$Q,MATCH(J696,교과배치표!$B:$B,0),(MATCH(M696,{"A","B","C","D","E"},0)-1)*3+3))),"")</f>
        <v/>
      </c>
      <c r="V696" s="140">
        <f t="shared" si="31"/>
        <v>2.7</v>
      </c>
      <c r="W696" s="141" t="str">
        <f t="shared" si="32"/>
        <v/>
      </c>
    </row>
    <row r="697" spans="2:23" ht="14.25" customHeight="1">
      <c r="B697" s="20">
        <v>67</v>
      </c>
      <c r="C697" s="21" t="s">
        <v>170</v>
      </c>
      <c r="D697" s="21" t="s">
        <v>409</v>
      </c>
      <c r="E697" s="21" t="s">
        <v>405</v>
      </c>
      <c r="F697" s="21" t="s">
        <v>68</v>
      </c>
      <c r="G697" s="21" t="s">
        <v>406</v>
      </c>
      <c r="H697" s="21" t="s">
        <v>421</v>
      </c>
      <c r="I697" s="21" t="s">
        <v>60</v>
      </c>
      <c r="J697" s="23"/>
      <c r="K697" s="24">
        <v>8</v>
      </c>
      <c r="M697" s="25" t="str">
        <f>IF(I697="","",IF(I697="인문",성적입력!$C$8,성적입력!$C$9))</f>
        <v>A</v>
      </c>
      <c r="N697" s="26">
        <f>성적입력!$C$15</f>
        <v>3</v>
      </c>
      <c r="P697" s="27" t="str">
        <f t="shared" si="30"/>
        <v/>
      </c>
      <c r="R697" s="26" t="str">
        <f t="array" ref="R697">IFERROR(IF(OR(J697="",M697="",F697=""),"",IF(F697="학생부종합",INDEX(종합배치표!$C:$Q,MATCH(J697,종합배치표!$B:$B,0),(MATCH(M697,{"A","B","C","D","E"},0)-1)*3+1),INDEX(교과배치표!$C:$Q,MATCH(J697,교과배치표!$B:$B,0),(MATCH(M697,{"A","B","C","D","E"},0)-1)*3+1))),"")</f>
        <v/>
      </c>
      <c r="S697" s="26" t="str">
        <f t="array" ref="S697">IFERROR(IF(OR(J697="",M697="",F697=""),"",IF(F697="학생부종합",INDEX(종합배치표!$C:$Q,MATCH(J697,종합배치표!$B:$B,0),(MATCH(M697,{"A","B","C","D","E"},0)-1)*3+2),INDEX(교과배치표!$C:$Q,MATCH(J697,교과배치표!$B:$B,0),(MATCH(M697,{"A","B","C","D","E"},0)-1)*3+2))),"")</f>
        <v/>
      </c>
      <c r="T697" s="26" t="str">
        <f t="array" ref="T697">IFERROR(IF(OR(J697="",M697="",F697=""),"",IF(F697="학생부종합",INDEX(종합배치표!$C:$Q,MATCH(J697,종합배치표!$B:$B,0),(MATCH(M697,{"A","B","C","D","E"},0)-1)*3+3),INDEX(교과배치표!$C:$Q,MATCH(J697,교과배치표!$B:$B,0),(MATCH(M697,{"A","B","C","D","E"},0)-1)*3+3))),"")</f>
        <v/>
      </c>
      <c r="V697" s="140">
        <f t="shared" si="31"/>
        <v>2.7</v>
      </c>
      <c r="W697" s="141" t="str">
        <f t="shared" si="32"/>
        <v/>
      </c>
    </row>
    <row r="698" spans="2:23" ht="14.25" customHeight="1">
      <c r="B698" s="20">
        <v>68</v>
      </c>
      <c r="C698" s="21" t="s">
        <v>170</v>
      </c>
      <c r="D698" s="21" t="s">
        <v>409</v>
      </c>
      <c r="E698" s="21" t="s">
        <v>405</v>
      </c>
      <c r="F698" s="21" t="s">
        <v>24</v>
      </c>
      <c r="G698" s="21" t="s">
        <v>408</v>
      </c>
      <c r="H698" s="21" t="s">
        <v>421</v>
      </c>
      <c r="I698" s="21" t="s">
        <v>60</v>
      </c>
      <c r="J698" s="23"/>
      <c r="K698" s="24">
        <v>7</v>
      </c>
      <c r="M698" s="25" t="str">
        <f>IF(I698="","",IF(I698="인문",성적입력!$C$8,성적입력!$C$9))</f>
        <v>A</v>
      </c>
      <c r="N698" s="26">
        <f>성적입력!$C$15</f>
        <v>3</v>
      </c>
      <c r="P698" s="27" t="str">
        <f t="shared" si="30"/>
        <v/>
      </c>
      <c r="R698" s="26" t="str">
        <f t="array" ref="R698">IFERROR(IF(OR(J698="",M698="",F698=""),"",IF(F698="학생부종합",INDEX(종합배치표!$C:$Q,MATCH(J698,종합배치표!$B:$B,0),(MATCH(M698,{"A","B","C","D","E"},0)-1)*3+1),INDEX(교과배치표!$C:$Q,MATCH(J698,교과배치표!$B:$B,0),(MATCH(M698,{"A","B","C","D","E"},0)-1)*3+1))),"")</f>
        <v/>
      </c>
      <c r="S698" s="26" t="str">
        <f t="array" ref="S698">IFERROR(IF(OR(J698="",M698="",F698=""),"",IF(F698="학생부종합",INDEX(종합배치표!$C:$Q,MATCH(J698,종합배치표!$B:$B,0),(MATCH(M698,{"A","B","C","D","E"},0)-1)*3+2),INDEX(교과배치표!$C:$Q,MATCH(J698,교과배치표!$B:$B,0),(MATCH(M698,{"A","B","C","D","E"},0)-1)*3+2))),"")</f>
        <v/>
      </c>
      <c r="T698" s="26" t="str">
        <f t="array" ref="T698">IFERROR(IF(OR(J698="",M698="",F698=""),"",IF(F698="학생부종합",INDEX(종합배치표!$C:$Q,MATCH(J698,종합배치표!$B:$B,0),(MATCH(M698,{"A","B","C","D","E"},0)-1)*3+3),INDEX(교과배치표!$C:$Q,MATCH(J698,교과배치표!$B:$B,0),(MATCH(M698,{"A","B","C","D","E"},0)-1)*3+3))),"")</f>
        <v/>
      </c>
      <c r="V698" s="140">
        <f t="shared" si="31"/>
        <v>2.7</v>
      </c>
      <c r="W698" s="141" t="str">
        <f t="shared" si="32"/>
        <v/>
      </c>
    </row>
    <row r="699" spans="2:23" ht="14.25" customHeight="1">
      <c r="B699" s="20">
        <v>69</v>
      </c>
      <c r="C699" s="21" t="s">
        <v>170</v>
      </c>
      <c r="D699" s="21" t="s">
        <v>409</v>
      </c>
      <c r="E699" s="21" t="s">
        <v>405</v>
      </c>
      <c r="F699" s="21" t="s">
        <v>68</v>
      </c>
      <c r="G699" s="21" t="s">
        <v>406</v>
      </c>
      <c r="H699" s="21" t="s">
        <v>422</v>
      </c>
      <c r="I699" s="21" t="s">
        <v>60</v>
      </c>
      <c r="J699" s="23"/>
      <c r="K699" s="24">
        <v>8</v>
      </c>
      <c r="M699" s="25" t="str">
        <f>IF(I699="","",IF(I699="인문",성적입력!$C$8,성적입력!$C$9))</f>
        <v>A</v>
      </c>
      <c r="N699" s="26">
        <f>성적입력!$C$15</f>
        <v>3</v>
      </c>
      <c r="P699" s="27" t="str">
        <f t="shared" si="30"/>
        <v/>
      </c>
      <c r="R699" s="26" t="str">
        <f t="array" ref="R699">IFERROR(IF(OR(J699="",M699="",F699=""),"",IF(F699="학생부종합",INDEX(종합배치표!$C:$Q,MATCH(J699,종합배치표!$B:$B,0),(MATCH(M699,{"A","B","C","D","E"},0)-1)*3+1),INDEX(교과배치표!$C:$Q,MATCH(J699,교과배치표!$B:$B,0),(MATCH(M699,{"A","B","C","D","E"},0)-1)*3+1))),"")</f>
        <v/>
      </c>
      <c r="S699" s="26" t="str">
        <f t="array" ref="S699">IFERROR(IF(OR(J699="",M699="",F699=""),"",IF(F699="학생부종합",INDEX(종합배치표!$C:$Q,MATCH(J699,종합배치표!$B:$B,0),(MATCH(M699,{"A","B","C","D","E"},0)-1)*3+2),INDEX(교과배치표!$C:$Q,MATCH(J699,교과배치표!$B:$B,0),(MATCH(M699,{"A","B","C","D","E"},0)-1)*3+2))),"")</f>
        <v/>
      </c>
      <c r="T699" s="26" t="str">
        <f t="array" ref="T699">IFERROR(IF(OR(J699="",M699="",F699=""),"",IF(F699="학생부종합",INDEX(종합배치표!$C:$Q,MATCH(J699,종합배치표!$B:$B,0),(MATCH(M699,{"A","B","C","D","E"},0)-1)*3+3),INDEX(교과배치표!$C:$Q,MATCH(J699,교과배치표!$B:$B,0),(MATCH(M699,{"A","B","C","D","E"},0)-1)*3+3))),"")</f>
        <v/>
      </c>
      <c r="V699" s="140">
        <f t="shared" si="31"/>
        <v>2.7</v>
      </c>
      <c r="W699" s="141" t="str">
        <f t="shared" si="32"/>
        <v/>
      </c>
    </row>
    <row r="700" spans="2:23" ht="14.25" customHeight="1">
      <c r="B700" s="20">
        <v>70</v>
      </c>
      <c r="C700" s="21" t="s">
        <v>170</v>
      </c>
      <c r="D700" s="21" t="s">
        <v>409</v>
      </c>
      <c r="E700" s="21" t="s">
        <v>405</v>
      </c>
      <c r="F700" s="21" t="s">
        <v>24</v>
      </c>
      <c r="G700" s="21" t="s">
        <v>408</v>
      </c>
      <c r="H700" s="21" t="s">
        <v>422</v>
      </c>
      <c r="I700" s="21" t="s">
        <v>60</v>
      </c>
      <c r="J700" s="23"/>
      <c r="K700" s="24">
        <v>10</v>
      </c>
      <c r="M700" s="25" t="str">
        <f>IF(I700="","",IF(I700="인문",성적입력!$C$8,성적입력!$C$9))</f>
        <v>A</v>
      </c>
      <c r="N700" s="26">
        <f>성적입력!$C$15</f>
        <v>3</v>
      </c>
      <c r="P700" s="27" t="str">
        <f t="shared" si="30"/>
        <v/>
      </c>
      <c r="R700" s="26" t="str">
        <f t="array" ref="R700">IFERROR(IF(OR(J700="",M700="",F700=""),"",IF(F700="학생부종합",INDEX(종합배치표!$C:$Q,MATCH(J700,종합배치표!$B:$B,0),(MATCH(M700,{"A","B","C","D","E"},0)-1)*3+1),INDEX(교과배치표!$C:$Q,MATCH(J700,교과배치표!$B:$B,0),(MATCH(M700,{"A","B","C","D","E"},0)-1)*3+1))),"")</f>
        <v/>
      </c>
      <c r="S700" s="26" t="str">
        <f t="array" ref="S700">IFERROR(IF(OR(J700="",M700="",F700=""),"",IF(F700="학생부종합",INDEX(종합배치표!$C:$Q,MATCH(J700,종합배치표!$B:$B,0),(MATCH(M700,{"A","B","C","D","E"},0)-1)*3+2),INDEX(교과배치표!$C:$Q,MATCH(J700,교과배치표!$B:$B,0),(MATCH(M700,{"A","B","C","D","E"},0)-1)*3+2))),"")</f>
        <v/>
      </c>
      <c r="T700" s="26" t="str">
        <f t="array" ref="T700">IFERROR(IF(OR(J700="",M700="",F700=""),"",IF(F700="학생부종합",INDEX(종합배치표!$C:$Q,MATCH(J700,종합배치표!$B:$B,0),(MATCH(M700,{"A","B","C","D","E"},0)-1)*3+3),INDEX(교과배치표!$C:$Q,MATCH(J700,교과배치표!$B:$B,0),(MATCH(M700,{"A","B","C","D","E"},0)-1)*3+3))),"")</f>
        <v/>
      </c>
      <c r="V700" s="140">
        <f t="shared" si="31"/>
        <v>2.7</v>
      </c>
      <c r="W700" s="141" t="str">
        <f t="shared" si="32"/>
        <v/>
      </c>
    </row>
    <row r="701" spans="2:23" ht="14.25" customHeight="1">
      <c r="B701" s="20">
        <v>71</v>
      </c>
      <c r="C701" s="21" t="s">
        <v>170</v>
      </c>
      <c r="D701" s="21" t="s">
        <v>409</v>
      </c>
      <c r="E701" s="21" t="s">
        <v>405</v>
      </c>
      <c r="F701" s="21" t="s">
        <v>68</v>
      </c>
      <c r="G701" s="21" t="s">
        <v>406</v>
      </c>
      <c r="H701" s="21" t="s">
        <v>423</v>
      </c>
      <c r="I701" s="21" t="s">
        <v>60</v>
      </c>
      <c r="J701" s="23"/>
      <c r="K701" s="24">
        <v>9</v>
      </c>
      <c r="M701" s="25" t="str">
        <f>IF(I701="","",IF(I701="인문",성적입력!$C$8,성적입력!$C$9))</f>
        <v>A</v>
      </c>
      <c r="N701" s="26">
        <f>성적입력!$C$15</f>
        <v>3</v>
      </c>
      <c r="P701" s="27" t="str">
        <f t="shared" si="30"/>
        <v/>
      </c>
      <c r="R701" s="26" t="str">
        <f t="array" ref="R701">IFERROR(IF(OR(J701="",M701="",F701=""),"",IF(F701="학생부종합",INDEX(종합배치표!$C:$Q,MATCH(J701,종합배치표!$B:$B,0),(MATCH(M701,{"A","B","C","D","E"},0)-1)*3+1),INDEX(교과배치표!$C:$Q,MATCH(J701,교과배치표!$B:$B,0),(MATCH(M701,{"A","B","C","D","E"},0)-1)*3+1))),"")</f>
        <v/>
      </c>
      <c r="S701" s="26" t="str">
        <f t="array" ref="S701">IFERROR(IF(OR(J701="",M701="",F701=""),"",IF(F701="학생부종합",INDEX(종합배치표!$C:$Q,MATCH(J701,종합배치표!$B:$B,0),(MATCH(M701,{"A","B","C","D","E"},0)-1)*3+2),INDEX(교과배치표!$C:$Q,MATCH(J701,교과배치표!$B:$B,0),(MATCH(M701,{"A","B","C","D","E"},0)-1)*3+2))),"")</f>
        <v/>
      </c>
      <c r="T701" s="26" t="str">
        <f t="array" ref="T701">IFERROR(IF(OR(J701="",M701="",F701=""),"",IF(F701="학생부종합",INDEX(종합배치표!$C:$Q,MATCH(J701,종합배치표!$B:$B,0),(MATCH(M701,{"A","B","C","D","E"},0)-1)*3+3),INDEX(교과배치표!$C:$Q,MATCH(J701,교과배치표!$B:$B,0),(MATCH(M701,{"A","B","C","D","E"},0)-1)*3+3))),"")</f>
        <v/>
      </c>
      <c r="V701" s="140">
        <f t="shared" si="31"/>
        <v>2.7</v>
      </c>
      <c r="W701" s="141" t="str">
        <f t="shared" si="32"/>
        <v/>
      </c>
    </row>
    <row r="702" spans="2:23" ht="14.25" customHeight="1">
      <c r="B702" s="20">
        <v>72</v>
      </c>
      <c r="C702" s="21" t="s">
        <v>170</v>
      </c>
      <c r="D702" s="21" t="s">
        <v>409</v>
      </c>
      <c r="E702" s="21" t="s">
        <v>405</v>
      </c>
      <c r="F702" s="21" t="s">
        <v>24</v>
      </c>
      <c r="G702" s="21" t="s">
        <v>408</v>
      </c>
      <c r="H702" s="21" t="s">
        <v>423</v>
      </c>
      <c r="I702" s="21" t="s">
        <v>60</v>
      </c>
      <c r="J702" s="23"/>
      <c r="K702" s="24">
        <v>7</v>
      </c>
      <c r="M702" s="25" t="str">
        <f>IF(I702="","",IF(I702="인문",성적입력!$C$8,성적입력!$C$9))</f>
        <v>A</v>
      </c>
      <c r="N702" s="26">
        <f>성적입력!$C$15</f>
        <v>3</v>
      </c>
      <c r="P702" s="27" t="str">
        <f t="shared" si="30"/>
        <v/>
      </c>
      <c r="R702" s="26" t="str">
        <f t="array" ref="R702">IFERROR(IF(OR(J702="",M702="",F702=""),"",IF(F702="학생부종합",INDEX(종합배치표!$C:$Q,MATCH(J702,종합배치표!$B:$B,0),(MATCH(M702,{"A","B","C","D","E"},0)-1)*3+1),INDEX(교과배치표!$C:$Q,MATCH(J702,교과배치표!$B:$B,0),(MATCH(M702,{"A","B","C","D","E"},0)-1)*3+1))),"")</f>
        <v/>
      </c>
      <c r="S702" s="26" t="str">
        <f t="array" ref="S702">IFERROR(IF(OR(J702="",M702="",F702=""),"",IF(F702="학생부종합",INDEX(종합배치표!$C:$Q,MATCH(J702,종합배치표!$B:$B,0),(MATCH(M702,{"A","B","C","D","E"},0)-1)*3+2),INDEX(교과배치표!$C:$Q,MATCH(J702,교과배치표!$B:$B,0),(MATCH(M702,{"A","B","C","D","E"},0)-1)*3+2))),"")</f>
        <v/>
      </c>
      <c r="T702" s="26" t="str">
        <f t="array" ref="T702">IFERROR(IF(OR(J702="",M702="",F702=""),"",IF(F702="학생부종합",INDEX(종합배치표!$C:$Q,MATCH(J702,종합배치표!$B:$B,0),(MATCH(M702,{"A","B","C","D","E"},0)-1)*3+3),INDEX(교과배치표!$C:$Q,MATCH(J702,교과배치표!$B:$B,0),(MATCH(M702,{"A","B","C","D","E"},0)-1)*3+3))),"")</f>
        <v/>
      </c>
      <c r="V702" s="140">
        <f t="shared" si="31"/>
        <v>2.7</v>
      </c>
      <c r="W702" s="141" t="str">
        <f t="shared" si="32"/>
        <v/>
      </c>
    </row>
    <row r="703" spans="2:23" ht="14.25" customHeight="1">
      <c r="B703" s="20">
        <v>73</v>
      </c>
      <c r="C703" s="21" t="s">
        <v>170</v>
      </c>
      <c r="D703" s="21" t="s">
        <v>409</v>
      </c>
      <c r="E703" s="21" t="s">
        <v>405</v>
      </c>
      <c r="F703" s="21" t="s">
        <v>68</v>
      </c>
      <c r="G703" s="21" t="s">
        <v>406</v>
      </c>
      <c r="H703" s="21" t="s">
        <v>424</v>
      </c>
      <c r="I703" s="21" t="s">
        <v>60</v>
      </c>
      <c r="J703" s="23"/>
      <c r="K703" s="24">
        <v>9</v>
      </c>
      <c r="M703" s="25" t="str">
        <f>IF(I703="","",IF(I703="인문",성적입력!$C$8,성적입력!$C$9))</f>
        <v>A</v>
      </c>
      <c r="N703" s="26">
        <f>성적입력!$C$15</f>
        <v>3</v>
      </c>
      <c r="P703" s="27" t="str">
        <f t="shared" si="30"/>
        <v/>
      </c>
      <c r="R703" s="26" t="str">
        <f t="array" ref="R703">IFERROR(IF(OR(J703="",M703="",F703=""),"",IF(F703="학생부종합",INDEX(종합배치표!$C:$Q,MATCH(J703,종합배치표!$B:$B,0),(MATCH(M703,{"A","B","C","D","E"},0)-1)*3+1),INDEX(교과배치표!$C:$Q,MATCH(J703,교과배치표!$B:$B,0),(MATCH(M703,{"A","B","C","D","E"},0)-1)*3+1))),"")</f>
        <v/>
      </c>
      <c r="S703" s="26" t="str">
        <f t="array" ref="S703">IFERROR(IF(OR(J703="",M703="",F703=""),"",IF(F703="학생부종합",INDEX(종합배치표!$C:$Q,MATCH(J703,종합배치표!$B:$B,0),(MATCH(M703,{"A","B","C","D","E"},0)-1)*3+2),INDEX(교과배치표!$C:$Q,MATCH(J703,교과배치표!$B:$B,0),(MATCH(M703,{"A","B","C","D","E"},0)-1)*3+2))),"")</f>
        <v/>
      </c>
      <c r="T703" s="26" t="str">
        <f t="array" ref="T703">IFERROR(IF(OR(J703="",M703="",F703=""),"",IF(F703="학생부종합",INDEX(종합배치표!$C:$Q,MATCH(J703,종합배치표!$B:$B,0),(MATCH(M703,{"A","B","C","D","E"},0)-1)*3+3),INDEX(교과배치표!$C:$Q,MATCH(J703,교과배치표!$B:$B,0),(MATCH(M703,{"A","B","C","D","E"},0)-1)*3+3))),"")</f>
        <v/>
      </c>
      <c r="V703" s="140">
        <f t="shared" si="31"/>
        <v>2.7</v>
      </c>
      <c r="W703" s="141" t="str">
        <f t="shared" si="32"/>
        <v/>
      </c>
    </row>
    <row r="704" spans="2:23" ht="14.25" customHeight="1">
      <c r="B704" s="20">
        <v>74</v>
      </c>
      <c r="C704" s="21" t="s">
        <v>170</v>
      </c>
      <c r="D704" s="21" t="s">
        <v>409</v>
      </c>
      <c r="E704" s="21" t="s">
        <v>405</v>
      </c>
      <c r="F704" s="21" t="s">
        <v>24</v>
      </c>
      <c r="G704" s="21" t="s">
        <v>408</v>
      </c>
      <c r="H704" s="21" t="s">
        <v>424</v>
      </c>
      <c r="I704" s="21" t="s">
        <v>60</v>
      </c>
      <c r="J704" s="23"/>
      <c r="K704" s="24">
        <v>7</v>
      </c>
      <c r="M704" s="25" t="str">
        <f>IF(I704="","",IF(I704="인문",성적입력!$C$8,성적입력!$C$9))</f>
        <v>A</v>
      </c>
      <c r="N704" s="26">
        <f>성적입력!$C$15</f>
        <v>3</v>
      </c>
      <c r="P704" s="27" t="str">
        <f t="shared" si="30"/>
        <v/>
      </c>
      <c r="R704" s="26" t="str">
        <f t="array" ref="R704">IFERROR(IF(OR(J704="",M704="",F704=""),"",IF(F704="학생부종합",INDEX(종합배치표!$C:$Q,MATCH(J704,종합배치표!$B:$B,0),(MATCH(M704,{"A","B","C","D","E"},0)-1)*3+1),INDEX(교과배치표!$C:$Q,MATCH(J704,교과배치표!$B:$B,0),(MATCH(M704,{"A","B","C","D","E"},0)-1)*3+1))),"")</f>
        <v/>
      </c>
      <c r="S704" s="26" t="str">
        <f t="array" ref="S704">IFERROR(IF(OR(J704="",M704="",F704=""),"",IF(F704="학생부종합",INDEX(종합배치표!$C:$Q,MATCH(J704,종합배치표!$B:$B,0),(MATCH(M704,{"A","B","C","D","E"},0)-1)*3+2),INDEX(교과배치표!$C:$Q,MATCH(J704,교과배치표!$B:$B,0),(MATCH(M704,{"A","B","C","D","E"},0)-1)*3+2))),"")</f>
        <v/>
      </c>
      <c r="T704" s="26" t="str">
        <f t="array" ref="T704">IFERROR(IF(OR(J704="",M704="",F704=""),"",IF(F704="학생부종합",INDEX(종합배치표!$C:$Q,MATCH(J704,종합배치표!$B:$B,0),(MATCH(M704,{"A","B","C","D","E"},0)-1)*3+3),INDEX(교과배치표!$C:$Q,MATCH(J704,교과배치표!$B:$B,0),(MATCH(M704,{"A","B","C","D","E"},0)-1)*3+3))),"")</f>
        <v/>
      </c>
      <c r="V704" s="140">
        <f t="shared" si="31"/>
        <v>2.7</v>
      </c>
      <c r="W704" s="141" t="str">
        <f t="shared" si="32"/>
        <v/>
      </c>
    </row>
    <row r="705" spans="2:23" ht="14.25" customHeight="1">
      <c r="B705" s="20">
        <v>75</v>
      </c>
      <c r="C705" s="21" t="s">
        <v>170</v>
      </c>
      <c r="D705" s="21" t="s">
        <v>409</v>
      </c>
      <c r="E705" s="21" t="s">
        <v>405</v>
      </c>
      <c r="F705" s="21" t="s">
        <v>68</v>
      </c>
      <c r="G705" s="21" t="s">
        <v>406</v>
      </c>
      <c r="H705" s="21" t="s">
        <v>425</v>
      </c>
      <c r="I705" s="21" t="s">
        <v>60</v>
      </c>
      <c r="J705" s="23"/>
      <c r="K705" s="24">
        <v>7</v>
      </c>
      <c r="M705" s="25" t="str">
        <f>IF(I705="","",IF(I705="인문",성적입력!$C$8,성적입력!$C$9))</f>
        <v>A</v>
      </c>
      <c r="N705" s="26">
        <f>성적입력!$C$15</f>
        <v>3</v>
      </c>
      <c r="P705" s="27" t="str">
        <f t="shared" si="30"/>
        <v/>
      </c>
      <c r="R705" s="26" t="str">
        <f t="array" ref="R705">IFERROR(IF(OR(J705="",M705="",F705=""),"",IF(F705="학생부종합",INDEX(종합배치표!$C:$Q,MATCH(J705,종합배치표!$B:$B,0),(MATCH(M705,{"A","B","C","D","E"},0)-1)*3+1),INDEX(교과배치표!$C:$Q,MATCH(J705,교과배치표!$B:$B,0),(MATCH(M705,{"A","B","C","D","E"},0)-1)*3+1))),"")</f>
        <v/>
      </c>
      <c r="S705" s="26" t="str">
        <f t="array" ref="S705">IFERROR(IF(OR(J705="",M705="",F705=""),"",IF(F705="학생부종합",INDEX(종합배치표!$C:$Q,MATCH(J705,종합배치표!$B:$B,0),(MATCH(M705,{"A","B","C","D","E"},0)-1)*3+2),INDEX(교과배치표!$C:$Q,MATCH(J705,교과배치표!$B:$B,0),(MATCH(M705,{"A","B","C","D","E"},0)-1)*3+2))),"")</f>
        <v/>
      </c>
      <c r="T705" s="26" t="str">
        <f t="array" ref="T705">IFERROR(IF(OR(J705="",M705="",F705=""),"",IF(F705="학생부종합",INDEX(종합배치표!$C:$Q,MATCH(J705,종합배치표!$B:$B,0),(MATCH(M705,{"A","B","C","D","E"},0)-1)*3+3),INDEX(교과배치표!$C:$Q,MATCH(J705,교과배치표!$B:$B,0),(MATCH(M705,{"A","B","C","D","E"},0)-1)*3+3))),"")</f>
        <v/>
      </c>
      <c r="V705" s="140">
        <f t="shared" si="31"/>
        <v>2.7</v>
      </c>
      <c r="W705" s="141" t="str">
        <f t="shared" si="32"/>
        <v/>
      </c>
    </row>
    <row r="706" spans="2:23" ht="14.25" customHeight="1">
      <c r="B706" s="20">
        <v>76</v>
      </c>
      <c r="C706" s="21" t="s">
        <v>170</v>
      </c>
      <c r="D706" s="21" t="s">
        <v>409</v>
      </c>
      <c r="E706" s="21" t="s">
        <v>405</v>
      </c>
      <c r="F706" s="21" t="s">
        <v>24</v>
      </c>
      <c r="G706" s="21" t="s">
        <v>408</v>
      </c>
      <c r="H706" s="21" t="s">
        <v>425</v>
      </c>
      <c r="I706" s="21" t="s">
        <v>60</v>
      </c>
      <c r="J706" s="23"/>
      <c r="K706" s="24">
        <v>6</v>
      </c>
      <c r="M706" s="25" t="str">
        <f>IF(I706="","",IF(I706="인문",성적입력!$C$8,성적입력!$C$9))</f>
        <v>A</v>
      </c>
      <c r="N706" s="26">
        <f>성적입력!$C$15</f>
        <v>3</v>
      </c>
      <c r="P706" s="27" t="str">
        <f t="shared" si="30"/>
        <v/>
      </c>
      <c r="R706" s="26" t="str">
        <f t="array" ref="R706">IFERROR(IF(OR(J706="",M706="",F706=""),"",IF(F706="학생부종합",INDEX(종합배치표!$C:$Q,MATCH(J706,종합배치표!$B:$B,0),(MATCH(M706,{"A","B","C","D","E"},0)-1)*3+1),INDEX(교과배치표!$C:$Q,MATCH(J706,교과배치표!$B:$B,0),(MATCH(M706,{"A","B","C","D","E"},0)-1)*3+1))),"")</f>
        <v/>
      </c>
      <c r="S706" s="26" t="str">
        <f t="array" ref="S706">IFERROR(IF(OR(J706="",M706="",F706=""),"",IF(F706="학생부종합",INDEX(종합배치표!$C:$Q,MATCH(J706,종합배치표!$B:$B,0),(MATCH(M706,{"A","B","C","D","E"},0)-1)*3+2),INDEX(교과배치표!$C:$Q,MATCH(J706,교과배치표!$B:$B,0),(MATCH(M706,{"A","B","C","D","E"},0)-1)*3+2))),"")</f>
        <v/>
      </c>
      <c r="T706" s="26" t="str">
        <f t="array" ref="T706">IFERROR(IF(OR(J706="",M706="",F706=""),"",IF(F706="학생부종합",INDEX(종합배치표!$C:$Q,MATCH(J706,종합배치표!$B:$B,0),(MATCH(M706,{"A","B","C","D","E"},0)-1)*3+3),INDEX(교과배치표!$C:$Q,MATCH(J706,교과배치표!$B:$B,0),(MATCH(M706,{"A","B","C","D","E"},0)-1)*3+3))),"")</f>
        <v/>
      </c>
      <c r="V706" s="140">
        <f t="shared" si="31"/>
        <v>2.7</v>
      </c>
      <c r="W706" s="141" t="str">
        <f t="shared" si="32"/>
        <v/>
      </c>
    </row>
    <row r="707" spans="2:23" ht="14.25" customHeight="1">
      <c r="B707" s="20">
        <v>77</v>
      </c>
      <c r="C707" s="21" t="s">
        <v>170</v>
      </c>
      <c r="D707" s="21" t="s">
        <v>409</v>
      </c>
      <c r="E707" s="21" t="s">
        <v>405</v>
      </c>
      <c r="F707" s="21" t="s">
        <v>68</v>
      </c>
      <c r="G707" s="21" t="s">
        <v>406</v>
      </c>
      <c r="H707" s="21" t="s">
        <v>305</v>
      </c>
      <c r="I707" s="21" t="s">
        <v>60</v>
      </c>
      <c r="J707" s="23"/>
      <c r="K707" s="24">
        <v>6</v>
      </c>
      <c r="M707" s="25" t="str">
        <f>IF(I707="","",IF(I707="인문",성적입력!$C$8,성적입력!$C$9))</f>
        <v>A</v>
      </c>
      <c r="N707" s="26">
        <f>성적입력!$C$15</f>
        <v>3</v>
      </c>
      <c r="P707" s="27" t="str">
        <f t="shared" si="30"/>
        <v/>
      </c>
      <c r="R707" s="26" t="str">
        <f t="array" ref="R707">IFERROR(IF(OR(J707="",M707="",F707=""),"",IF(F707="학생부종합",INDEX(종합배치표!$C:$Q,MATCH(J707,종합배치표!$B:$B,0),(MATCH(M707,{"A","B","C","D","E"},0)-1)*3+1),INDEX(교과배치표!$C:$Q,MATCH(J707,교과배치표!$B:$B,0),(MATCH(M707,{"A","B","C","D","E"},0)-1)*3+1))),"")</f>
        <v/>
      </c>
      <c r="S707" s="26" t="str">
        <f t="array" ref="S707">IFERROR(IF(OR(J707="",M707="",F707=""),"",IF(F707="학생부종합",INDEX(종합배치표!$C:$Q,MATCH(J707,종합배치표!$B:$B,0),(MATCH(M707,{"A","B","C","D","E"},0)-1)*3+2),INDEX(교과배치표!$C:$Q,MATCH(J707,교과배치표!$B:$B,0),(MATCH(M707,{"A","B","C","D","E"},0)-1)*3+2))),"")</f>
        <v/>
      </c>
      <c r="T707" s="26" t="str">
        <f t="array" ref="T707">IFERROR(IF(OR(J707="",M707="",F707=""),"",IF(F707="학생부종합",INDEX(종합배치표!$C:$Q,MATCH(J707,종합배치표!$B:$B,0),(MATCH(M707,{"A","B","C","D","E"},0)-1)*3+3),INDEX(교과배치표!$C:$Q,MATCH(J707,교과배치표!$B:$B,0),(MATCH(M707,{"A","B","C","D","E"},0)-1)*3+3))),"")</f>
        <v/>
      </c>
      <c r="V707" s="140">
        <f t="shared" si="31"/>
        <v>2.7</v>
      </c>
      <c r="W707" s="141" t="str">
        <f t="shared" si="32"/>
        <v/>
      </c>
    </row>
    <row r="708" spans="2:23" ht="14.25" customHeight="1">
      <c r="B708" s="20">
        <v>78</v>
      </c>
      <c r="C708" s="21" t="s">
        <v>170</v>
      </c>
      <c r="D708" s="21" t="s">
        <v>409</v>
      </c>
      <c r="E708" s="21" t="s">
        <v>405</v>
      </c>
      <c r="F708" s="21" t="s">
        <v>24</v>
      </c>
      <c r="G708" s="21" t="s">
        <v>408</v>
      </c>
      <c r="H708" s="21" t="s">
        <v>305</v>
      </c>
      <c r="I708" s="21" t="s">
        <v>60</v>
      </c>
      <c r="J708" s="23"/>
      <c r="K708" s="24">
        <v>6</v>
      </c>
      <c r="M708" s="25" t="str">
        <f>IF(I708="","",IF(I708="인문",성적입력!$C$8,성적입력!$C$9))</f>
        <v>A</v>
      </c>
      <c r="N708" s="26">
        <f>성적입력!$C$15</f>
        <v>3</v>
      </c>
      <c r="P708" s="27" t="str">
        <f t="shared" si="30"/>
        <v/>
      </c>
      <c r="R708" s="26" t="str">
        <f t="array" ref="R708">IFERROR(IF(OR(J708="",M708="",F708=""),"",IF(F708="학생부종합",INDEX(종합배치표!$C:$Q,MATCH(J708,종합배치표!$B:$B,0),(MATCH(M708,{"A","B","C","D","E"},0)-1)*3+1),INDEX(교과배치표!$C:$Q,MATCH(J708,교과배치표!$B:$B,0),(MATCH(M708,{"A","B","C","D","E"},0)-1)*3+1))),"")</f>
        <v/>
      </c>
      <c r="S708" s="26" t="str">
        <f t="array" ref="S708">IFERROR(IF(OR(J708="",M708="",F708=""),"",IF(F708="학생부종합",INDEX(종합배치표!$C:$Q,MATCH(J708,종합배치표!$B:$B,0),(MATCH(M708,{"A","B","C","D","E"},0)-1)*3+2),INDEX(교과배치표!$C:$Q,MATCH(J708,교과배치표!$B:$B,0),(MATCH(M708,{"A","B","C","D","E"},0)-1)*3+2))),"")</f>
        <v/>
      </c>
      <c r="T708" s="26" t="str">
        <f t="array" ref="T708">IFERROR(IF(OR(J708="",M708="",F708=""),"",IF(F708="학생부종합",INDEX(종합배치표!$C:$Q,MATCH(J708,종합배치표!$B:$B,0),(MATCH(M708,{"A","B","C","D","E"},0)-1)*3+3),INDEX(교과배치표!$C:$Q,MATCH(J708,교과배치표!$B:$B,0),(MATCH(M708,{"A","B","C","D","E"},0)-1)*3+3))),"")</f>
        <v/>
      </c>
      <c r="V708" s="140">
        <f t="shared" si="31"/>
        <v>2.7</v>
      </c>
      <c r="W708" s="141" t="str">
        <f t="shared" si="32"/>
        <v/>
      </c>
    </row>
    <row r="709" spans="2:23" ht="14.25" customHeight="1">
      <c r="B709" s="20">
        <v>79</v>
      </c>
      <c r="C709" s="21" t="s">
        <v>170</v>
      </c>
      <c r="D709" s="21" t="s">
        <v>409</v>
      </c>
      <c r="E709" s="21" t="s">
        <v>405</v>
      </c>
      <c r="F709" s="21" t="s">
        <v>68</v>
      </c>
      <c r="G709" s="21" t="s">
        <v>406</v>
      </c>
      <c r="H709" s="21" t="s">
        <v>426</v>
      </c>
      <c r="I709" s="21" t="s">
        <v>60</v>
      </c>
      <c r="J709" s="23"/>
      <c r="K709" s="24">
        <v>7</v>
      </c>
      <c r="M709" s="25" t="str">
        <f>IF(I709="","",IF(I709="인문",성적입력!$C$8,성적입력!$C$9))</f>
        <v>A</v>
      </c>
      <c r="N709" s="26">
        <f>성적입력!$C$15</f>
        <v>3</v>
      </c>
      <c r="P709" s="27" t="str">
        <f t="shared" ref="P709:P772" si="33">IF(OR(J709="",N709="",M709=""),"",IF(N709&lt;=T709,"안정",IF(N709&lt;=S709,"적정",IF(N709&lt;=R709,"소신","상향"))))</f>
        <v/>
      </c>
      <c r="R709" s="26" t="str">
        <f t="array" ref="R709">IFERROR(IF(OR(J709="",M709="",F709=""),"",IF(F709="학생부종합",INDEX(종합배치표!$C:$Q,MATCH(J709,종합배치표!$B:$B,0),(MATCH(M709,{"A","B","C","D","E"},0)-1)*3+1),INDEX(교과배치표!$C:$Q,MATCH(J709,교과배치표!$B:$B,0),(MATCH(M709,{"A","B","C","D","E"},0)-1)*3+1))),"")</f>
        <v/>
      </c>
      <c r="S709" s="26" t="str">
        <f t="array" ref="S709">IFERROR(IF(OR(J709="",M709="",F709=""),"",IF(F709="학생부종합",INDEX(종합배치표!$C:$Q,MATCH(J709,종합배치표!$B:$B,0),(MATCH(M709,{"A","B","C","D","E"},0)-1)*3+2),INDEX(교과배치표!$C:$Q,MATCH(J709,교과배치표!$B:$B,0),(MATCH(M709,{"A","B","C","D","E"},0)-1)*3+2))),"")</f>
        <v/>
      </c>
      <c r="T709" s="26" t="str">
        <f t="array" ref="T709">IFERROR(IF(OR(J709="",M709="",F709=""),"",IF(F709="학생부종합",INDEX(종합배치표!$C:$Q,MATCH(J709,종합배치표!$B:$B,0),(MATCH(M709,{"A","B","C","D","E"},0)-1)*3+3),INDEX(교과배치표!$C:$Q,MATCH(J709,교과배치표!$B:$B,0),(MATCH(M709,{"A","B","C","D","E"},0)-1)*3+3))),"")</f>
        <v/>
      </c>
      <c r="V709" s="140">
        <f t="shared" ref="V709:V772" si="34">$W$2</f>
        <v>2.7</v>
      </c>
      <c r="W709" s="141" t="str">
        <f t="shared" ref="W709:W772" si="35">IF(OR(J709="",V709="",M709=""),"",IF(V709&lt;=T709,"안정",IF(V709&lt;=S709,"적정",IF(V709&lt;=R709,"소신","상향"))))</f>
        <v/>
      </c>
    </row>
    <row r="710" spans="2:23" ht="14.25" customHeight="1">
      <c r="B710" s="20">
        <v>80</v>
      </c>
      <c r="C710" s="21" t="s">
        <v>170</v>
      </c>
      <c r="D710" s="21" t="s">
        <v>409</v>
      </c>
      <c r="E710" s="21" t="s">
        <v>405</v>
      </c>
      <c r="F710" s="21" t="s">
        <v>24</v>
      </c>
      <c r="G710" s="21" t="s">
        <v>408</v>
      </c>
      <c r="H710" s="21" t="s">
        <v>426</v>
      </c>
      <c r="I710" s="21" t="s">
        <v>60</v>
      </c>
      <c r="J710" s="23"/>
      <c r="K710" s="24">
        <v>6</v>
      </c>
      <c r="M710" s="25" t="str">
        <f>IF(I710="","",IF(I710="인문",성적입력!$C$8,성적입력!$C$9))</f>
        <v>A</v>
      </c>
      <c r="N710" s="26">
        <f>성적입력!$C$15</f>
        <v>3</v>
      </c>
      <c r="P710" s="27" t="str">
        <f t="shared" si="33"/>
        <v/>
      </c>
      <c r="R710" s="26" t="str">
        <f t="array" ref="R710">IFERROR(IF(OR(J710="",M710="",F710=""),"",IF(F710="학생부종합",INDEX(종합배치표!$C:$Q,MATCH(J710,종합배치표!$B:$B,0),(MATCH(M710,{"A","B","C","D","E"},0)-1)*3+1),INDEX(교과배치표!$C:$Q,MATCH(J710,교과배치표!$B:$B,0),(MATCH(M710,{"A","B","C","D","E"},0)-1)*3+1))),"")</f>
        <v/>
      </c>
      <c r="S710" s="26" t="str">
        <f t="array" ref="S710">IFERROR(IF(OR(J710="",M710="",F710=""),"",IF(F710="학생부종합",INDEX(종합배치표!$C:$Q,MATCH(J710,종합배치표!$B:$B,0),(MATCH(M710,{"A","B","C","D","E"},0)-1)*3+2),INDEX(교과배치표!$C:$Q,MATCH(J710,교과배치표!$B:$B,0),(MATCH(M710,{"A","B","C","D","E"},0)-1)*3+2))),"")</f>
        <v/>
      </c>
      <c r="T710" s="26" t="str">
        <f t="array" ref="T710">IFERROR(IF(OR(J710="",M710="",F710=""),"",IF(F710="학생부종합",INDEX(종합배치표!$C:$Q,MATCH(J710,종합배치표!$B:$B,0),(MATCH(M710,{"A","B","C","D","E"},0)-1)*3+3),INDEX(교과배치표!$C:$Q,MATCH(J710,교과배치표!$B:$B,0),(MATCH(M710,{"A","B","C","D","E"},0)-1)*3+3))),"")</f>
        <v/>
      </c>
      <c r="V710" s="140">
        <f t="shared" si="34"/>
        <v>2.7</v>
      </c>
      <c r="W710" s="141" t="str">
        <f t="shared" si="35"/>
        <v/>
      </c>
    </row>
    <row r="711" spans="2:23" ht="14.25" customHeight="1">
      <c r="B711" s="20">
        <v>81</v>
      </c>
      <c r="C711" s="21" t="s">
        <v>170</v>
      </c>
      <c r="D711" s="21" t="s">
        <v>409</v>
      </c>
      <c r="E711" s="21" t="s">
        <v>405</v>
      </c>
      <c r="F711" s="21" t="s">
        <v>68</v>
      </c>
      <c r="G711" s="21" t="s">
        <v>406</v>
      </c>
      <c r="H711" s="21" t="s">
        <v>212</v>
      </c>
      <c r="I711" s="21" t="s">
        <v>27</v>
      </c>
      <c r="J711" s="23"/>
      <c r="K711" s="24">
        <v>6</v>
      </c>
      <c r="M711" s="25" t="str">
        <f>IF(I711="","",IF(I711="인문",성적입력!$C$8,성적입력!$C$9))</f>
        <v>A</v>
      </c>
      <c r="N711" s="26">
        <f>성적입력!$C$15</f>
        <v>3</v>
      </c>
      <c r="P711" s="27" t="str">
        <f t="shared" si="33"/>
        <v/>
      </c>
      <c r="R711" s="26" t="str">
        <f t="array" ref="R711">IFERROR(IF(OR(J711="",M711="",F711=""),"",IF(F711="학생부종합",INDEX(종합배치표!$C:$Q,MATCH(J711,종합배치표!$B:$B,0),(MATCH(M711,{"A","B","C","D","E"},0)-1)*3+1),INDEX(교과배치표!$C:$Q,MATCH(J711,교과배치표!$B:$B,0),(MATCH(M711,{"A","B","C","D","E"},0)-1)*3+1))),"")</f>
        <v/>
      </c>
      <c r="S711" s="26" t="str">
        <f t="array" ref="S711">IFERROR(IF(OR(J711="",M711="",F711=""),"",IF(F711="학생부종합",INDEX(종합배치표!$C:$Q,MATCH(J711,종합배치표!$B:$B,0),(MATCH(M711,{"A","B","C","D","E"},0)-1)*3+2),INDEX(교과배치표!$C:$Q,MATCH(J711,교과배치표!$B:$B,0),(MATCH(M711,{"A","B","C","D","E"},0)-1)*3+2))),"")</f>
        <v/>
      </c>
      <c r="T711" s="26" t="str">
        <f t="array" ref="T711">IFERROR(IF(OR(J711="",M711="",F711=""),"",IF(F711="학생부종합",INDEX(종합배치표!$C:$Q,MATCH(J711,종합배치표!$B:$B,0),(MATCH(M711,{"A","B","C","D","E"},0)-1)*3+3),INDEX(교과배치표!$C:$Q,MATCH(J711,교과배치표!$B:$B,0),(MATCH(M711,{"A","B","C","D","E"},0)-1)*3+3))),"")</f>
        <v/>
      </c>
      <c r="V711" s="140">
        <f t="shared" si="34"/>
        <v>2.7</v>
      </c>
      <c r="W711" s="141" t="str">
        <f t="shared" si="35"/>
        <v/>
      </c>
    </row>
    <row r="712" spans="2:23" ht="14.25" customHeight="1">
      <c r="B712" s="20">
        <v>82</v>
      </c>
      <c r="C712" s="21" t="s">
        <v>170</v>
      </c>
      <c r="D712" s="21" t="s">
        <v>409</v>
      </c>
      <c r="E712" s="21" t="s">
        <v>405</v>
      </c>
      <c r="F712" s="21" t="s">
        <v>24</v>
      </c>
      <c r="G712" s="21" t="s">
        <v>408</v>
      </c>
      <c r="H712" s="21" t="s">
        <v>212</v>
      </c>
      <c r="I712" s="21" t="s">
        <v>27</v>
      </c>
      <c r="J712" s="23"/>
      <c r="K712" s="24">
        <v>7</v>
      </c>
      <c r="M712" s="25" t="str">
        <f>IF(I712="","",IF(I712="인문",성적입력!$C$8,성적입력!$C$9))</f>
        <v>A</v>
      </c>
      <c r="N712" s="26">
        <f>성적입력!$C$15</f>
        <v>3</v>
      </c>
      <c r="P712" s="27" t="str">
        <f t="shared" si="33"/>
        <v/>
      </c>
      <c r="R712" s="26" t="str">
        <f t="array" ref="R712">IFERROR(IF(OR(J712="",M712="",F712=""),"",IF(F712="학생부종합",INDEX(종합배치표!$C:$Q,MATCH(J712,종합배치표!$B:$B,0),(MATCH(M712,{"A","B","C","D","E"},0)-1)*3+1),INDEX(교과배치표!$C:$Q,MATCH(J712,교과배치표!$B:$B,0),(MATCH(M712,{"A","B","C","D","E"},0)-1)*3+1))),"")</f>
        <v/>
      </c>
      <c r="S712" s="26" t="str">
        <f t="array" ref="S712">IFERROR(IF(OR(J712="",M712="",F712=""),"",IF(F712="학생부종합",INDEX(종합배치표!$C:$Q,MATCH(J712,종합배치표!$B:$B,0),(MATCH(M712,{"A","B","C","D","E"},0)-1)*3+2),INDEX(교과배치표!$C:$Q,MATCH(J712,교과배치표!$B:$B,0),(MATCH(M712,{"A","B","C","D","E"},0)-1)*3+2))),"")</f>
        <v/>
      </c>
      <c r="T712" s="26" t="str">
        <f t="array" ref="T712">IFERROR(IF(OR(J712="",M712="",F712=""),"",IF(F712="학생부종합",INDEX(종합배치표!$C:$Q,MATCH(J712,종합배치표!$B:$B,0),(MATCH(M712,{"A","B","C","D","E"},0)-1)*3+3),INDEX(교과배치표!$C:$Q,MATCH(J712,교과배치표!$B:$B,0),(MATCH(M712,{"A","B","C","D","E"},0)-1)*3+3))),"")</f>
        <v/>
      </c>
      <c r="V712" s="140">
        <f t="shared" si="34"/>
        <v>2.7</v>
      </c>
      <c r="W712" s="141" t="str">
        <f t="shared" si="35"/>
        <v/>
      </c>
    </row>
    <row r="713" spans="2:23" ht="14.25" customHeight="1">
      <c r="B713" s="20">
        <v>83</v>
      </c>
      <c r="C713" s="21" t="s">
        <v>351</v>
      </c>
      <c r="D713" s="21" t="s">
        <v>351</v>
      </c>
      <c r="E713" s="21" t="s">
        <v>405</v>
      </c>
      <c r="F713" s="21" t="s">
        <v>24</v>
      </c>
      <c r="G713" s="21" t="s">
        <v>427</v>
      </c>
      <c r="H713" s="21" t="s">
        <v>428</v>
      </c>
      <c r="I713" s="21" t="s">
        <v>429</v>
      </c>
      <c r="J713" s="23"/>
      <c r="K713" s="24">
        <v>12</v>
      </c>
      <c r="M713" s="25" t="str">
        <f>IF(I713="","",IF(I713="인문",성적입력!$C$8,성적입력!$C$9))</f>
        <v>A</v>
      </c>
      <c r="N713" s="26">
        <f>성적입력!$C$15</f>
        <v>3</v>
      </c>
      <c r="P713" s="27" t="str">
        <f t="shared" si="33"/>
        <v/>
      </c>
      <c r="R713" s="26" t="str">
        <f t="array" ref="R713">IFERROR(IF(OR(J713="",M713="",F713=""),"",IF(F713="학생부종합",INDEX(종합배치표!$C:$Q,MATCH(J713,종합배치표!$B:$B,0),(MATCH(M713,{"A","B","C","D","E"},0)-1)*3+1),INDEX(교과배치표!$C:$Q,MATCH(J713,교과배치표!$B:$B,0),(MATCH(M713,{"A","B","C","D","E"},0)-1)*3+1))),"")</f>
        <v/>
      </c>
      <c r="S713" s="26" t="str">
        <f t="array" ref="S713">IFERROR(IF(OR(J713="",M713="",F713=""),"",IF(F713="학생부종합",INDEX(종합배치표!$C:$Q,MATCH(J713,종합배치표!$B:$B,0),(MATCH(M713,{"A","B","C","D","E"},0)-1)*3+2),INDEX(교과배치표!$C:$Q,MATCH(J713,교과배치표!$B:$B,0),(MATCH(M713,{"A","B","C","D","E"},0)-1)*3+2))),"")</f>
        <v/>
      </c>
      <c r="T713" s="26" t="str">
        <f t="array" ref="T713">IFERROR(IF(OR(J713="",M713="",F713=""),"",IF(F713="학생부종합",INDEX(종합배치표!$C:$Q,MATCH(J713,종합배치표!$B:$B,0),(MATCH(M713,{"A","B","C","D","E"},0)-1)*3+3),INDEX(교과배치표!$C:$Q,MATCH(J713,교과배치표!$B:$B,0),(MATCH(M713,{"A","B","C","D","E"},0)-1)*3+3))),"")</f>
        <v/>
      </c>
      <c r="V713" s="140">
        <f t="shared" si="34"/>
        <v>2.7</v>
      </c>
      <c r="W713" s="141" t="str">
        <f t="shared" si="35"/>
        <v/>
      </c>
    </row>
    <row r="714" spans="2:23" ht="14.25" customHeight="1">
      <c r="B714" s="20">
        <v>84</v>
      </c>
      <c r="C714" s="21" t="s">
        <v>351</v>
      </c>
      <c r="D714" s="21" t="s">
        <v>351</v>
      </c>
      <c r="E714" s="21" t="s">
        <v>405</v>
      </c>
      <c r="F714" s="21" t="s">
        <v>24</v>
      </c>
      <c r="G714" s="21" t="s">
        <v>427</v>
      </c>
      <c r="H714" s="21" t="s">
        <v>428</v>
      </c>
      <c r="I714" s="21" t="s">
        <v>60</v>
      </c>
      <c r="J714" s="23"/>
      <c r="K714" s="24">
        <v>12</v>
      </c>
      <c r="M714" s="25" t="str">
        <f>IF(I714="","",IF(I714="인문",성적입력!$C$8,성적입력!$C$9))</f>
        <v>A</v>
      </c>
      <c r="N714" s="26">
        <f>성적입력!$C$15</f>
        <v>3</v>
      </c>
      <c r="P714" s="27" t="str">
        <f t="shared" si="33"/>
        <v/>
      </c>
      <c r="R714" s="26" t="str">
        <f t="array" ref="R714">IFERROR(IF(OR(J714="",M714="",F714=""),"",IF(F714="학생부종합",INDEX(종합배치표!$C:$Q,MATCH(J714,종합배치표!$B:$B,0),(MATCH(M714,{"A","B","C","D","E"},0)-1)*3+1),INDEX(교과배치표!$C:$Q,MATCH(J714,교과배치표!$B:$B,0),(MATCH(M714,{"A","B","C","D","E"},0)-1)*3+1))),"")</f>
        <v/>
      </c>
      <c r="S714" s="26" t="str">
        <f t="array" ref="S714">IFERROR(IF(OR(J714="",M714="",F714=""),"",IF(F714="학생부종합",INDEX(종합배치표!$C:$Q,MATCH(J714,종합배치표!$B:$B,0),(MATCH(M714,{"A","B","C","D","E"},0)-1)*3+2),INDEX(교과배치표!$C:$Q,MATCH(J714,교과배치표!$B:$B,0),(MATCH(M714,{"A","B","C","D","E"},0)-1)*3+2))),"")</f>
        <v/>
      </c>
      <c r="T714" s="26" t="str">
        <f t="array" ref="T714">IFERROR(IF(OR(J714="",M714="",F714=""),"",IF(F714="학생부종합",INDEX(종합배치표!$C:$Q,MATCH(J714,종합배치표!$B:$B,0),(MATCH(M714,{"A","B","C","D","E"},0)-1)*3+3),INDEX(교과배치표!$C:$Q,MATCH(J714,교과배치표!$B:$B,0),(MATCH(M714,{"A","B","C","D","E"},0)-1)*3+3))),"")</f>
        <v/>
      </c>
      <c r="V714" s="140">
        <f t="shared" si="34"/>
        <v>2.7</v>
      </c>
      <c r="W714" s="141" t="str">
        <f t="shared" si="35"/>
        <v/>
      </c>
    </row>
    <row r="715" spans="2:23" ht="14.25" customHeight="1">
      <c r="B715" s="20">
        <v>85</v>
      </c>
      <c r="C715" s="21" t="s">
        <v>351</v>
      </c>
      <c r="D715" s="21" t="s">
        <v>351</v>
      </c>
      <c r="E715" s="21" t="s">
        <v>405</v>
      </c>
      <c r="F715" s="21" t="s">
        <v>68</v>
      </c>
      <c r="G715" s="21" t="s">
        <v>406</v>
      </c>
      <c r="H715" s="21" t="s">
        <v>428</v>
      </c>
      <c r="I715" s="21" t="s">
        <v>429</v>
      </c>
      <c r="J715" s="23"/>
      <c r="K715" s="24">
        <v>3</v>
      </c>
      <c r="M715" s="25" t="str">
        <f>IF(I715="","",IF(I715="인문",성적입력!$C$8,성적입력!$C$9))</f>
        <v>A</v>
      </c>
      <c r="N715" s="26">
        <f>성적입력!$C$15</f>
        <v>3</v>
      </c>
      <c r="P715" s="27" t="str">
        <f t="shared" si="33"/>
        <v/>
      </c>
      <c r="R715" s="26" t="str">
        <f t="array" ref="R715">IFERROR(IF(OR(J715="",M715="",F715=""),"",IF(F715="학생부종합",INDEX(종합배치표!$C:$Q,MATCH(J715,종합배치표!$B:$B,0),(MATCH(M715,{"A","B","C","D","E"},0)-1)*3+1),INDEX(교과배치표!$C:$Q,MATCH(J715,교과배치표!$B:$B,0),(MATCH(M715,{"A","B","C","D","E"},0)-1)*3+1))),"")</f>
        <v/>
      </c>
      <c r="S715" s="26" t="str">
        <f t="array" ref="S715">IFERROR(IF(OR(J715="",M715="",F715=""),"",IF(F715="학생부종합",INDEX(종합배치표!$C:$Q,MATCH(J715,종합배치표!$B:$B,0),(MATCH(M715,{"A","B","C","D","E"},0)-1)*3+2),INDEX(교과배치표!$C:$Q,MATCH(J715,교과배치표!$B:$B,0),(MATCH(M715,{"A","B","C","D","E"},0)-1)*3+2))),"")</f>
        <v/>
      </c>
      <c r="T715" s="26" t="str">
        <f t="array" ref="T715">IFERROR(IF(OR(J715="",M715="",F715=""),"",IF(F715="학생부종합",INDEX(종합배치표!$C:$Q,MATCH(J715,종합배치표!$B:$B,0),(MATCH(M715,{"A","B","C","D","E"},0)-1)*3+3),INDEX(교과배치표!$C:$Q,MATCH(J715,교과배치표!$B:$B,0),(MATCH(M715,{"A","B","C","D","E"},0)-1)*3+3))),"")</f>
        <v/>
      </c>
      <c r="V715" s="140">
        <f t="shared" si="34"/>
        <v>2.7</v>
      </c>
      <c r="W715" s="141" t="str">
        <f t="shared" si="35"/>
        <v/>
      </c>
    </row>
    <row r="716" spans="2:23" ht="14.25" customHeight="1">
      <c r="B716" s="20">
        <v>86</v>
      </c>
      <c r="C716" s="21" t="s">
        <v>351</v>
      </c>
      <c r="D716" s="21" t="s">
        <v>351</v>
      </c>
      <c r="E716" s="21" t="s">
        <v>405</v>
      </c>
      <c r="F716" s="21" t="s">
        <v>68</v>
      </c>
      <c r="G716" s="21" t="s">
        <v>406</v>
      </c>
      <c r="H716" s="21" t="s">
        <v>428</v>
      </c>
      <c r="I716" s="21" t="s">
        <v>60</v>
      </c>
      <c r="J716" s="23"/>
      <c r="K716" s="24">
        <v>3</v>
      </c>
      <c r="M716" s="25" t="str">
        <f>IF(I716="","",IF(I716="인문",성적입력!$C$8,성적입력!$C$9))</f>
        <v>A</v>
      </c>
      <c r="N716" s="26">
        <f>성적입력!$C$15</f>
        <v>3</v>
      </c>
      <c r="P716" s="27" t="str">
        <f t="shared" si="33"/>
        <v/>
      </c>
      <c r="R716" s="26" t="str">
        <f t="array" ref="R716">IFERROR(IF(OR(J716="",M716="",F716=""),"",IF(F716="학생부종합",INDEX(종합배치표!$C:$Q,MATCH(J716,종합배치표!$B:$B,0),(MATCH(M716,{"A","B","C","D","E"},0)-1)*3+1),INDEX(교과배치표!$C:$Q,MATCH(J716,교과배치표!$B:$B,0),(MATCH(M716,{"A","B","C","D","E"},0)-1)*3+1))),"")</f>
        <v/>
      </c>
      <c r="S716" s="26" t="str">
        <f t="array" ref="S716">IFERROR(IF(OR(J716="",M716="",F716=""),"",IF(F716="학생부종합",INDEX(종합배치표!$C:$Q,MATCH(J716,종합배치표!$B:$B,0),(MATCH(M716,{"A","B","C","D","E"},0)-1)*3+2),INDEX(교과배치표!$C:$Q,MATCH(J716,교과배치표!$B:$B,0),(MATCH(M716,{"A","B","C","D","E"},0)-1)*3+2))),"")</f>
        <v/>
      </c>
      <c r="T716" s="26" t="str">
        <f t="array" ref="T716">IFERROR(IF(OR(J716="",M716="",F716=""),"",IF(F716="학생부종합",INDEX(종합배치표!$C:$Q,MATCH(J716,종합배치표!$B:$B,0),(MATCH(M716,{"A","B","C","D","E"},0)-1)*3+3),INDEX(교과배치표!$C:$Q,MATCH(J716,교과배치표!$B:$B,0),(MATCH(M716,{"A","B","C","D","E"},0)-1)*3+3))),"")</f>
        <v/>
      </c>
      <c r="V716" s="140">
        <f t="shared" si="34"/>
        <v>2.7</v>
      </c>
      <c r="W716" s="141" t="str">
        <f t="shared" si="35"/>
        <v/>
      </c>
    </row>
    <row r="717" spans="2:23" ht="14.25" customHeight="1">
      <c r="B717" s="20">
        <v>87</v>
      </c>
      <c r="C717" s="21" t="s">
        <v>351</v>
      </c>
      <c r="D717" s="21" t="s">
        <v>409</v>
      </c>
      <c r="E717" s="21" t="s">
        <v>405</v>
      </c>
      <c r="F717" s="21" t="s">
        <v>68</v>
      </c>
      <c r="G717" s="21" t="s">
        <v>406</v>
      </c>
      <c r="H717" s="21" t="s">
        <v>430</v>
      </c>
      <c r="I717" s="21" t="s">
        <v>60</v>
      </c>
      <c r="J717" s="23"/>
      <c r="K717" s="24">
        <v>6</v>
      </c>
      <c r="M717" s="25" t="str">
        <f>IF(I717="","",IF(I717="인문",성적입력!$C$8,성적입력!$C$9))</f>
        <v>A</v>
      </c>
      <c r="N717" s="26">
        <f>성적입력!$C$15</f>
        <v>3</v>
      </c>
      <c r="P717" s="27" t="str">
        <f t="shared" si="33"/>
        <v/>
      </c>
      <c r="R717" s="26" t="str">
        <f t="array" ref="R717">IFERROR(IF(OR(J717="",M717="",F717=""),"",IF(F717="학생부종합",INDEX(종합배치표!$C:$Q,MATCH(J717,종합배치표!$B:$B,0),(MATCH(M717,{"A","B","C","D","E"},0)-1)*3+1),INDEX(교과배치표!$C:$Q,MATCH(J717,교과배치표!$B:$B,0),(MATCH(M717,{"A","B","C","D","E"},0)-1)*3+1))),"")</f>
        <v/>
      </c>
      <c r="S717" s="26" t="str">
        <f t="array" ref="S717">IFERROR(IF(OR(J717="",M717="",F717=""),"",IF(F717="학생부종합",INDEX(종합배치표!$C:$Q,MATCH(J717,종합배치표!$B:$B,0),(MATCH(M717,{"A","B","C","D","E"},0)-1)*3+2),INDEX(교과배치표!$C:$Q,MATCH(J717,교과배치표!$B:$B,0),(MATCH(M717,{"A","B","C","D","E"},0)-1)*3+2))),"")</f>
        <v/>
      </c>
      <c r="T717" s="26" t="str">
        <f t="array" ref="T717">IFERROR(IF(OR(J717="",M717="",F717=""),"",IF(F717="학생부종합",INDEX(종합배치표!$C:$Q,MATCH(J717,종합배치표!$B:$B,0),(MATCH(M717,{"A","B","C","D","E"},0)-1)*3+3),INDEX(교과배치표!$C:$Q,MATCH(J717,교과배치표!$B:$B,0),(MATCH(M717,{"A","B","C","D","E"},0)-1)*3+3))),"")</f>
        <v/>
      </c>
      <c r="V717" s="140">
        <f t="shared" si="34"/>
        <v>2.7</v>
      </c>
      <c r="W717" s="141" t="str">
        <f t="shared" si="35"/>
        <v/>
      </c>
    </row>
    <row r="718" spans="2:23" ht="14.25" customHeight="1">
      <c r="B718" s="20">
        <v>88</v>
      </c>
      <c r="C718" s="21" t="s">
        <v>351</v>
      </c>
      <c r="D718" s="21" t="s">
        <v>409</v>
      </c>
      <c r="E718" s="21" t="s">
        <v>405</v>
      </c>
      <c r="F718" s="21" t="s">
        <v>24</v>
      </c>
      <c r="G718" s="21" t="s">
        <v>408</v>
      </c>
      <c r="H718" s="21" t="s">
        <v>430</v>
      </c>
      <c r="I718" s="21" t="s">
        <v>60</v>
      </c>
      <c r="J718" s="23"/>
      <c r="K718" s="24">
        <v>7</v>
      </c>
      <c r="M718" s="25" t="str">
        <f>IF(I718="","",IF(I718="인문",성적입력!$C$8,성적입력!$C$9))</f>
        <v>A</v>
      </c>
      <c r="N718" s="26">
        <f>성적입력!$C$15</f>
        <v>3</v>
      </c>
      <c r="P718" s="27" t="str">
        <f t="shared" si="33"/>
        <v/>
      </c>
      <c r="R718" s="26" t="str">
        <f t="array" ref="R718">IFERROR(IF(OR(J718="",M718="",F718=""),"",IF(F718="학생부종합",INDEX(종합배치표!$C:$Q,MATCH(J718,종합배치표!$B:$B,0),(MATCH(M718,{"A","B","C","D","E"},0)-1)*3+1),INDEX(교과배치표!$C:$Q,MATCH(J718,교과배치표!$B:$B,0),(MATCH(M718,{"A","B","C","D","E"},0)-1)*3+1))),"")</f>
        <v/>
      </c>
      <c r="S718" s="26" t="str">
        <f t="array" ref="S718">IFERROR(IF(OR(J718="",M718="",F718=""),"",IF(F718="학생부종합",INDEX(종합배치표!$C:$Q,MATCH(J718,종합배치표!$B:$B,0),(MATCH(M718,{"A","B","C","D","E"},0)-1)*3+2),INDEX(교과배치표!$C:$Q,MATCH(J718,교과배치표!$B:$B,0),(MATCH(M718,{"A","B","C","D","E"},0)-1)*3+2))),"")</f>
        <v/>
      </c>
      <c r="T718" s="26" t="str">
        <f t="array" ref="T718">IFERROR(IF(OR(J718="",M718="",F718=""),"",IF(F718="학생부종합",INDEX(종합배치표!$C:$Q,MATCH(J718,종합배치표!$B:$B,0),(MATCH(M718,{"A","B","C","D","E"},0)-1)*3+3),INDEX(교과배치표!$C:$Q,MATCH(J718,교과배치표!$B:$B,0),(MATCH(M718,{"A","B","C","D","E"},0)-1)*3+3))),"")</f>
        <v/>
      </c>
      <c r="V718" s="140">
        <f t="shared" si="34"/>
        <v>2.7</v>
      </c>
      <c r="W718" s="141" t="str">
        <f t="shared" si="35"/>
        <v/>
      </c>
    </row>
    <row r="719" spans="2:23" ht="14.25" customHeight="1">
      <c r="B719" s="20">
        <v>89</v>
      </c>
      <c r="C719" s="21" t="s">
        <v>170</v>
      </c>
      <c r="D719" s="21" t="s">
        <v>409</v>
      </c>
      <c r="E719" s="21" t="s">
        <v>405</v>
      </c>
      <c r="F719" s="21" t="s">
        <v>68</v>
      </c>
      <c r="G719" s="21" t="s">
        <v>406</v>
      </c>
      <c r="H719" s="21" t="s">
        <v>431</v>
      </c>
      <c r="I719" s="21" t="s">
        <v>27</v>
      </c>
      <c r="J719" s="23"/>
      <c r="K719" s="24">
        <v>6</v>
      </c>
      <c r="M719" s="25" t="str">
        <f>IF(I719="","",IF(I719="인문",성적입력!$C$8,성적입력!$C$9))</f>
        <v>A</v>
      </c>
      <c r="N719" s="26">
        <f>성적입력!$C$15</f>
        <v>3</v>
      </c>
      <c r="P719" s="27" t="str">
        <f t="shared" si="33"/>
        <v/>
      </c>
      <c r="R719" s="26" t="str">
        <f t="array" ref="R719">IFERROR(IF(OR(J719="",M719="",F719=""),"",IF(F719="학생부종합",INDEX(종합배치표!$C:$Q,MATCH(J719,종합배치표!$B:$B,0),(MATCH(M719,{"A","B","C","D","E"},0)-1)*3+1),INDEX(교과배치표!$C:$Q,MATCH(J719,교과배치표!$B:$B,0),(MATCH(M719,{"A","B","C","D","E"},0)-1)*3+1))),"")</f>
        <v/>
      </c>
      <c r="S719" s="26" t="str">
        <f t="array" ref="S719">IFERROR(IF(OR(J719="",M719="",F719=""),"",IF(F719="학생부종합",INDEX(종합배치표!$C:$Q,MATCH(J719,종합배치표!$B:$B,0),(MATCH(M719,{"A","B","C","D","E"},0)-1)*3+2),INDEX(교과배치표!$C:$Q,MATCH(J719,교과배치표!$B:$B,0),(MATCH(M719,{"A","B","C","D","E"},0)-1)*3+2))),"")</f>
        <v/>
      </c>
      <c r="T719" s="26" t="str">
        <f t="array" ref="T719">IFERROR(IF(OR(J719="",M719="",F719=""),"",IF(F719="학생부종합",INDEX(종합배치표!$C:$Q,MATCH(J719,종합배치표!$B:$B,0),(MATCH(M719,{"A","B","C","D","E"},0)-1)*3+3),INDEX(교과배치표!$C:$Q,MATCH(J719,교과배치표!$B:$B,0),(MATCH(M719,{"A","B","C","D","E"},0)-1)*3+3))),"")</f>
        <v/>
      </c>
      <c r="V719" s="140">
        <f t="shared" si="34"/>
        <v>2.7</v>
      </c>
      <c r="W719" s="141" t="str">
        <f t="shared" si="35"/>
        <v/>
      </c>
    </row>
    <row r="720" spans="2:23" ht="14.25" customHeight="1">
      <c r="B720" s="20">
        <v>90</v>
      </c>
      <c r="C720" s="21" t="s">
        <v>170</v>
      </c>
      <c r="D720" s="21" t="s">
        <v>409</v>
      </c>
      <c r="E720" s="21" t="s">
        <v>405</v>
      </c>
      <c r="F720" s="21" t="s">
        <v>24</v>
      </c>
      <c r="G720" s="21" t="s">
        <v>408</v>
      </c>
      <c r="H720" s="21" t="s">
        <v>431</v>
      </c>
      <c r="I720" s="21" t="s">
        <v>27</v>
      </c>
      <c r="J720" s="23"/>
      <c r="K720" s="24">
        <v>8</v>
      </c>
      <c r="M720" s="25" t="str">
        <f>IF(I720="","",IF(I720="인문",성적입력!$C$8,성적입력!$C$9))</f>
        <v>A</v>
      </c>
      <c r="N720" s="26">
        <f>성적입력!$C$15</f>
        <v>3</v>
      </c>
      <c r="P720" s="27" t="str">
        <f t="shared" si="33"/>
        <v/>
      </c>
      <c r="R720" s="26" t="str">
        <f t="array" ref="R720">IFERROR(IF(OR(J720="",M720="",F720=""),"",IF(F720="학생부종합",INDEX(종합배치표!$C:$Q,MATCH(J720,종합배치표!$B:$B,0),(MATCH(M720,{"A","B","C","D","E"},0)-1)*3+1),INDEX(교과배치표!$C:$Q,MATCH(J720,교과배치표!$B:$B,0),(MATCH(M720,{"A","B","C","D","E"},0)-1)*3+1))),"")</f>
        <v/>
      </c>
      <c r="S720" s="26" t="str">
        <f t="array" ref="S720">IFERROR(IF(OR(J720="",M720="",F720=""),"",IF(F720="학생부종합",INDEX(종합배치표!$C:$Q,MATCH(J720,종합배치표!$B:$B,0),(MATCH(M720,{"A","B","C","D","E"},0)-1)*3+2),INDEX(교과배치표!$C:$Q,MATCH(J720,교과배치표!$B:$B,0),(MATCH(M720,{"A","B","C","D","E"},0)-1)*3+2))),"")</f>
        <v/>
      </c>
      <c r="T720" s="26" t="str">
        <f t="array" ref="T720">IFERROR(IF(OR(J720="",M720="",F720=""),"",IF(F720="학생부종합",INDEX(종합배치표!$C:$Q,MATCH(J720,종합배치표!$B:$B,0),(MATCH(M720,{"A","B","C","D","E"},0)-1)*3+3),INDEX(교과배치표!$C:$Q,MATCH(J720,교과배치표!$B:$B,0),(MATCH(M720,{"A","B","C","D","E"},0)-1)*3+3))),"")</f>
        <v/>
      </c>
      <c r="V720" s="140">
        <f t="shared" si="34"/>
        <v>2.7</v>
      </c>
      <c r="W720" s="141" t="str">
        <f t="shared" si="35"/>
        <v/>
      </c>
    </row>
    <row r="721" spans="2:23" ht="14.25" customHeight="1">
      <c r="B721" s="20">
        <v>91</v>
      </c>
      <c r="C721" s="21" t="s">
        <v>170</v>
      </c>
      <c r="D721" s="21" t="s">
        <v>409</v>
      </c>
      <c r="E721" s="21" t="s">
        <v>405</v>
      </c>
      <c r="F721" s="21" t="s">
        <v>68</v>
      </c>
      <c r="G721" s="21" t="s">
        <v>246</v>
      </c>
      <c r="H721" s="21" t="s">
        <v>431</v>
      </c>
      <c r="I721" s="21" t="s">
        <v>27</v>
      </c>
      <c r="J721" s="23"/>
      <c r="K721" s="24">
        <v>6</v>
      </c>
      <c r="M721" s="25" t="str">
        <f>IF(I721="","",IF(I721="인문",성적입력!$C$8,성적입력!$C$9))</f>
        <v>A</v>
      </c>
      <c r="N721" s="26">
        <f>성적입력!$C$15</f>
        <v>3</v>
      </c>
      <c r="P721" s="27" t="str">
        <f t="shared" si="33"/>
        <v/>
      </c>
      <c r="R721" s="26" t="str">
        <f t="array" ref="R721">IFERROR(IF(OR(J721="",M721="",F721=""),"",IF(F721="학생부종합",INDEX(종합배치표!$C:$Q,MATCH(J721,종합배치표!$B:$B,0),(MATCH(M721,{"A","B","C","D","E"},0)-1)*3+1),INDEX(교과배치표!$C:$Q,MATCH(J721,교과배치표!$B:$B,0),(MATCH(M721,{"A","B","C","D","E"},0)-1)*3+1))),"")</f>
        <v/>
      </c>
      <c r="S721" s="26" t="str">
        <f t="array" ref="S721">IFERROR(IF(OR(J721="",M721="",F721=""),"",IF(F721="학생부종합",INDEX(종합배치표!$C:$Q,MATCH(J721,종합배치표!$B:$B,0),(MATCH(M721,{"A","B","C","D","E"},0)-1)*3+2),INDEX(교과배치표!$C:$Q,MATCH(J721,교과배치표!$B:$B,0),(MATCH(M721,{"A","B","C","D","E"},0)-1)*3+2))),"")</f>
        <v/>
      </c>
      <c r="T721" s="26" t="str">
        <f t="array" ref="T721">IFERROR(IF(OR(J721="",M721="",F721=""),"",IF(F721="학생부종합",INDEX(종합배치표!$C:$Q,MATCH(J721,종합배치표!$B:$B,0),(MATCH(M721,{"A","B","C","D","E"},0)-1)*3+3),INDEX(교과배치표!$C:$Q,MATCH(J721,교과배치표!$B:$B,0),(MATCH(M721,{"A","B","C","D","E"},0)-1)*3+3))),"")</f>
        <v/>
      </c>
      <c r="V721" s="140">
        <f t="shared" si="34"/>
        <v>2.7</v>
      </c>
      <c r="W721" s="141" t="str">
        <f t="shared" si="35"/>
        <v/>
      </c>
    </row>
    <row r="722" spans="2:23" ht="14.25" customHeight="1">
      <c r="B722" s="20">
        <v>92</v>
      </c>
      <c r="C722" s="21" t="s">
        <v>351</v>
      </c>
      <c r="D722" s="21" t="s">
        <v>351</v>
      </c>
      <c r="E722" s="21" t="s">
        <v>405</v>
      </c>
      <c r="F722" s="21" t="s">
        <v>24</v>
      </c>
      <c r="G722" s="21" t="s">
        <v>408</v>
      </c>
      <c r="H722" s="21" t="s">
        <v>432</v>
      </c>
      <c r="I722" s="21" t="s">
        <v>60</v>
      </c>
      <c r="J722" s="23"/>
      <c r="K722" s="24">
        <v>4</v>
      </c>
      <c r="M722" s="25" t="str">
        <f>IF(I722="","",IF(I722="인문",성적입력!$C$8,성적입력!$C$9))</f>
        <v>A</v>
      </c>
      <c r="N722" s="26">
        <f>성적입력!$C$15</f>
        <v>3</v>
      </c>
      <c r="P722" s="27" t="str">
        <f t="shared" si="33"/>
        <v/>
      </c>
      <c r="R722" s="26" t="str">
        <f t="array" ref="R722">IFERROR(IF(OR(J722="",M722="",F722=""),"",IF(F722="학생부종합",INDEX(종합배치표!$C:$Q,MATCH(J722,종합배치표!$B:$B,0),(MATCH(M722,{"A","B","C","D","E"},0)-1)*3+1),INDEX(교과배치표!$C:$Q,MATCH(J722,교과배치표!$B:$B,0),(MATCH(M722,{"A","B","C","D","E"},0)-1)*3+1))),"")</f>
        <v/>
      </c>
      <c r="S722" s="26" t="str">
        <f t="array" ref="S722">IFERROR(IF(OR(J722="",M722="",F722=""),"",IF(F722="학생부종합",INDEX(종합배치표!$C:$Q,MATCH(J722,종합배치표!$B:$B,0),(MATCH(M722,{"A","B","C","D","E"},0)-1)*3+2),INDEX(교과배치표!$C:$Q,MATCH(J722,교과배치표!$B:$B,0),(MATCH(M722,{"A","B","C","D","E"},0)-1)*3+2))),"")</f>
        <v/>
      </c>
      <c r="T722" s="26" t="str">
        <f t="array" ref="T722">IFERROR(IF(OR(J722="",M722="",F722=""),"",IF(F722="학생부종합",INDEX(종합배치표!$C:$Q,MATCH(J722,종합배치표!$B:$B,0),(MATCH(M722,{"A","B","C","D","E"},0)-1)*3+3),INDEX(교과배치표!$C:$Q,MATCH(J722,교과배치표!$B:$B,0),(MATCH(M722,{"A","B","C","D","E"},0)-1)*3+3))),"")</f>
        <v/>
      </c>
      <c r="V722" s="140">
        <f t="shared" si="34"/>
        <v>2.7</v>
      </c>
      <c r="W722" s="141" t="str">
        <f t="shared" si="35"/>
        <v/>
      </c>
    </row>
    <row r="723" spans="2:23" ht="14.25" customHeight="1">
      <c r="B723" s="20">
        <v>93</v>
      </c>
      <c r="C723" s="21" t="s">
        <v>170</v>
      </c>
      <c r="D723" s="21" t="s">
        <v>409</v>
      </c>
      <c r="E723" s="21" t="s">
        <v>405</v>
      </c>
      <c r="F723" s="21" t="s">
        <v>68</v>
      </c>
      <c r="G723" s="21" t="s">
        <v>406</v>
      </c>
      <c r="H723" s="21" t="s">
        <v>100</v>
      </c>
      <c r="I723" s="21" t="s">
        <v>27</v>
      </c>
      <c r="J723" s="23"/>
      <c r="K723" s="24">
        <v>7</v>
      </c>
      <c r="M723" s="25" t="str">
        <f>IF(I723="","",IF(I723="인문",성적입력!$C$8,성적입력!$C$9))</f>
        <v>A</v>
      </c>
      <c r="N723" s="26">
        <f>성적입력!$C$15</f>
        <v>3</v>
      </c>
      <c r="P723" s="27" t="str">
        <f t="shared" si="33"/>
        <v/>
      </c>
      <c r="R723" s="26" t="str">
        <f t="array" ref="R723">IFERROR(IF(OR(J723="",M723="",F723=""),"",IF(F723="학생부종합",INDEX(종합배치표!$C:$Q,MATCH(J723,종합배치표!$B:$B,0),(MATCH(M723,{"A","B","C","D","E"},0)-1)*3+1),INDEX(교과배치표!$C:$Q,MATCH(J723,교과배치표!$B:$B,0),(MATCH(M723,{"A","B","C","D","E"},0)-1)*3+1))),"")</f>
        <v/>
      </c>
      <c r="S723" s="26" t="str">
        <f t="array" ref="S723">IFERROR(IF(OR(J723="",M723="",F723=""),"",IF(F723="학생부종합",INDEX(종합배치표!$C:$Q,MATCH(J723,종합배치표!$B:$B,0),(MATCH(M723,{"A","B","C","D","E"},0)-1)*3+2),INDEX(교과배치표!$C:$Q,MATCH(J723,교과배치표!$B:$B,0),(MATCH(M723,{"A","B","C","D","E"},0)-1)*3+2))),"")</f>
        <v/>
      </c>
      <c r="T723" s="26" t="str">
        <f t="array" ref="T723">IFERROR(IF(OR(J723="",M723="",F723=""),"",IF(F723="학생부종합",INDEX(종합배치표!$C:$Q,MATCH(J723,종합배치표!$B:$B,0),(MATCH(M723,{"A","B","C","D","E"},0)-1)*3+3),INDEX(교과배치표!$C:$Q,MATCH(J723,교과배치표!$B:$B,0),(MATCH(M723,{"A","B","C","D","E"},0)-1)*3+3))),"")</f>
        <v/>
      </c>
      <c r="V723" s="140">
        <f t="shared" si="34"/>
        <v>2.7</v>
      </c>
      <c r="W723" s="141" t="str">
        <f t="shared" si="35"/>
        <v/>
      </c>
    </row>
    <row r="724" spans="2:23" ht="14.25" customHeight="1">
      <c r="B724" s="20">
        <v>94</v>
      </c>
      <c r="C724" s="21" t="s">
        <v>170</v>
      </c>
      <c r="D724" s="21" t="s">
        <v>409</v>
      </c>
      <c r="E724" s="21" t="s">
        <v>405</v>
      </c>
      <c r="F724" s="21" t="s">
        <v>24</v>
      </c>
      <c r="G724" s="21" t="s">
        <v>408</v>
      </c>
      <c r="H724" s="21" t="s">
        <v>100</v>
      </c>
      <c r="I724" s="21" t="s">
        <v>27</v>
      </c>
      <c r="J724" s="23"/>
      <c r="K724" s="24">
        <v>7</v>
      </c>
      <c r="M724" s="25" t="str">
        <f>IF(I724="","",IF(I724="인문",성적입력!$C$8,성적입력!$C$9))</f>
        <v>A</v>
      </c>
      <c r="N724" s="26">
        <f>성적입력!$C$15</f>
        <v>3</v>
      </c>
      <c r="P724" s="27" t="str">
        <f t="shared" si="33"/>
        <v/>
      </c>
      <c r="R724" s="26" t="str">
        <f t="array" ref="R724">IFERROR(IF(OR(J724="",M724="",F724=""),"",IF(F724="학생부종합",INDEX(종합배치표!$C:$Q,MATCH(J724,종합배치표!$B:$B,0),(MATCH(M724,{"A","B","C","D","E"},0)-1)*3+1),INDEX(교과배치표!$C:$Q,MATCH(J724,교과배치표!$B:$B,0),(MATCH(M724,{"A","B","C","D","E"},0)-1)*3+1))),"")</f>
        <v/>
      </c>
      <c r="S724" s="26" t="str">
        <f t="array" ref="S724">IFERROR(IF(OR(J724="",M724="",F724=""),"",IF(F724="학생부종합",INDEX(종합배치표!$C:$Q,MATCH(J724,종합배치표!$B:$B,0),(MATCH(M724,{"A","B","C","D","E"},0)-1)*3+2),INDEX(교과배치표!$C:$Q,MATCH(J724,교과배치표!$B:$B,0),(MATCH(M724,{"A","B","C","D","E"},0)-1)*3+2))),"")</f>
        <v/>
      </c>
      <c r="T724" s="26" t="str">
        <f t="array" ref="T724">IFERROR(IF(OR(J724="",M724="",F724=""),"",IF(F724="학생부종합",INDEX(종합배치표!$C:$Q,MATCH(J724,종합배치표!$B:$B,0),(MATCH(M724,{"A","B","C","D","E"},0)-1)*3+3),INDEX(교과배치표!$C:$Q,MATCH(J724,교과배치표!$B:$B,0),(MATCH(M724,{"A","B","C","D","E"},0)-1)*3+3))),"")</f>
        <v/>
      </c>
      <c r="V724" s="140">
        <f t="shared" si="34"/>
        <v>2.7</v>
      </c>
      <c r="W724" s="141" t="str">
        <f t="shared" si="35"/>
        <v/>
      </c>
    </row>
    <row r="725" spans="2:23" ht="14.25" customHeight="1">
      <c r="B725" s="20">
        <v>95</v>
      </c>
      <c r="C725" s="21" t="s">
        <v>170</v>
      </c>
      <c r="D725" s="21" t="s">
        <v>409</v>
      </c>
      <c r="E725" s="21" t="s">
        <v>405</v>
      </c>
      <c r="F725" s="21" t="s">
        <v>68</v>
      </c>
      <c r="G725" s="21" t="s">
        <v>406</v>
      </c>
      <c r="H725" s="21" t="s">
        <v>433</v>
      </c>
      <c r="I725" s="21" t="s">
        <v>60</v>
      </c>
      <c r="J725" s="23"/>
      <c r="K725" s="24">
        <v>6</v>
      </c>
      <c r="M725" s="25" t="str">
        <f>IF(I725="","",IF(I725="인문",성적입력!$C$8,성적입력!$C$9))</f>
        <v>A</v>
      </c>
      <c r="N725" s="26">
        <f>성적입력!$C$15</f>
        <v>3</v>
      </c>
      <c r="P725" s="27" t="str">
        <f t="shared" si="33"/>
        <v/>
      </c>
      <c r="R725" s="26" t="str">
        <f t="array" ref="R725">IFERROR(IF(OR(J725="",M725="",F725=""),"",IF(F725="학생부종합",INDEX(종합배치표!$C:$Q,MATCH(J725,종합배치표!$B:$B,0),(MATCH(M725,{"A","B","C","D","E"},0)-1)*3+1),INDEX(교과배치표!$C:$Q,MATCH(J725,교과배치표!$B:$B,0),(MATCH(M725,{"A","B","C","D","E"},0)-1)*3+1))),"")</f>
        <v/>
      </c>
      <c r="S725" s="26" t="str">
        <f t="array" ref="S725">IFERROR(IF(OR(J725="",M725="",F725=""),"",IF(F725="학생부종합",INDEX(종합배치표!$C:$Q,MATCH(J725,종합배치표!$B:$B,0),(MATCH(M725,{"A","B","C","D","E"},0)-1)*3+2),INDEX(교과배치표!$C:$Q,MATCH(J725,교과배치표!$B:$B,0),(MATCH(M725,{"A","B","C","D","E"},0)-1)*3+2))),"")</f>
        <v/>
      </c>
      <c r="T725" s="26" t="str">
        <f t="array" ref="T725">IFERROR(IF(OR(J725="",M725="",F725=""),"",IF(F725="학생부종합",INDEX(종합배치표!$C:$Q,MATCH(J725,종합배치표!$B:$B,0),(MATCH(M725,{"A","B","C","D","E"},0)-1)*3+3),INDEX(교과배치표!$C:$Q,MATCH(J725,교과배치표!$B:$B,0),(MATCH(M725,{"A","B","C","D","E"},0)-1)*3+3))),"")</f>
        <v/>
      </c>
      <c r="V725" s="140">
        <f t="shared" si="34"/>
        <v>2.7</v>
      </c>
      <c r="W725" s="141" t="str">
        <f t="shared" si="35"/>
        <v/>
      </c>
    </row>
    <row r="726" spans="2:23" ht="14.25" customHeight="1">
      <c r="B726" s="20">
        <v>96</v>
      </c>
      <c r="C726" s="21" t="s">
        <v>170</v>
      </c>
      <c r="D726" s="21" t="s">
        <v>409</v>
      </c>
      <c r="E726" s="21" t="s">
        <v>405</v>
      </c>
      <c r="F726" s="21" t="s">
        <v>24</v>
      </c>
      <c r="G726" s="21" t="s">
        <v>408</v>
      </c>
      <c r="H726" s="21" t="s">
        <v>433</v>
      </c>
      <c r="I726" s="21" t="s">
        <v>60</v>
      </c>
      <c r="J726" s="23"/>
      <c r="K726" s="24">
        <v>6</v>
      </c>
      <c r="M726" s="25" t="str">
        <f>IF(I726="","",IF(I726="인문",성적입력!$C$8,성적입력!$C$9))</f>
        <v>A</v>
      </c>
      <c r="N726" s="26">
        <f>성적입력!$C$15</f>
        <v>3</v>
      </c>
      <c r="P726" s="27" t="str">
        <f t="shared" si="33"/>
        <v/>
      </c>
      <c r="R726" s="26" t="str">
        <f t="array" ref="R726">IFERROR(IF(OR(J726="",M726="",F726=""),"",IF(F726="학생부종합",INDEX(종합배치표!$C:$Q,MATCH(J726,종합배치표!$B:$B,0),(MATCH(M726,{"A","B","C","D","E"},0)-1)*3+1),INDEX(교과배치표!$C:$Q,MATCH(J726,교과배치표!$B:$B,0),(MATCH(M726,{"A","B","C","D","E"},0)-1)*3+1))),"")</f>
        <v/>
      </c>
      <c r="S726" s="26" t="str">
        <f t="array" ref="S726">IFERROR(IF(OR(J726="",M726="",F726=""),"",IF(F726="학생부종합",INDEX(종합배치표!$C:$Q,MATCH(J726,종합배치표!$B:$B,0),(MATCH(M726,{"A","B","C","D","E"},0)-1)*3+2),INDEX(교과배치표!$C:$Q,MATCH(J726,교과배치표!$B:$B,0),(MATCH(M726,{"A","B","C","D","E"},0)-1)*3+2))),"")</f>
        <v/>
      </c>
      <c r="T726" s="26" t="str">
        <f t="array" ref="T726">IFERROR(IF(OR(J726="",M726="",F726=""),"",IF(F726="학생부종합",INDEX(종합배치표!$C:$Q,MATCH(J726,종합배치표!$B:$B,0),(MATCH(M726,{"A","B","C","D","E"},0)-1)*3+3),INDEX(교과배치표!$C:$Q,MATCH(J726,교과배치표!$B:$B,0),(MATCH(M726,{"A","B","C","D","E"},0)-1)*3+3))),"")</f>
        <v/>
      </c>
      <c r="V726" s="140">
        <f t="shared" si="34"/>
        <v>2.7</v>
      </c>
      <c r="W726" s="141" t="str">
        <f t="shared" si="35"/>
        <v/>
      </c>
    </row>
    <row r="727" spans="2:23" ht="14.25" customHeight="1">
      <c r="B727" s="20">
        <v>97</v>
      </c>
      <c r="C727" s="21" t="s">
        <v>170</v>
      </c>
      <c r="D727" s="21" t="s">
        <v>409</v>
      </c>
      <c r="E727" s="21" t="s">
        <v>405</v>
      </c>
      <c r="F727" s="21" t="s">
        <v>68</v>
      </c>
      <c r="G727" s="21" t="s">
        <v>406</v>
      </c>
      <c r="H727" s="21" t="s">
        <v>434</v>
      </c>
      <c r="I727" s="21" t="s">
        <v>27</v>
      </c>
      <c r="J727" s="23"/>
      <c r="K727" s="24">
        <v>7</v>
      </c>
      <c r="M727" s="25" t="str">
        <f>IF(I727="","",IF(I727="인문",성적입력!$C$8,성적입력!$C$9))</f>
        <v>A</v>
      </c>
      <c r="N727" s="26">
        <f>성적입력!$C$15</f>
        <v>3</v>
      </c>
      <c r="P727" s="27" t="str">
        <f t="shared" si="33"/>
        <v/>
      </c>
      <c r="R727" s="26" t="str">
        <f t="array" ref="R727">IFERROR(IF(OR(J727="",M727="",F727=""),"",IF(F727="학생부종합",INDEX(종합배치표!$C:$Q,MATCH(J727,종합배치표!$B:$B,0),(MATCH(M727,{"A","B","C","D","E"},0)-1)*3+1),INDEX(교과배치표!$C:$Q,MATCH(J727,교과배치표!$B:$B,0),(MATCH(M727,{"A","B","C","D","E"},0)-1)*3+1))),"")</f>
        <v/>
      </c>
      <c r="S727" s="26" t="str">
        <f t="array" ref="S727">IFERROR(IF(OR(J727="",M727="",F727=""),"",IF(F727="학생부종합",INDEX(종합배치표!$C:$Q,MATCH(J727,종합배치표!$B:$B,0),(MATCH(M727,{"A","B","C","D","E"},0)-1)*3+2),INDEX(교과배치표!$C:$Q,MATCH(J727,교과배치표!$B:$B,0),(MATCH(M727,{"A","B","C","D","E"},0)-1)*3+2))),"")</f>
        <v/>
      </c>
      <c r="T727" s="26" t="str">
        <f t="array" ref="T727">IFERROR(IF(OR(J727="",M727="",F727=""),"",IF(F727="학생부종합",INDEX(종합배치표!$C:$Q,MATCH(J727,종합배치표!$B:$B,0),(MATCH(M727,{"A","B","C","D","E"},0)-1)*3+3),INDEX(교과배치표!$C:$Q,MATCH(J727,교과배치표!$B:$B,0),(MATCH(M727,{"A","B","C","D","E"},0)-1)*3+3))),"")</f>
        <v/>
      </c>
      <c r="V727" s="140">
        <f t="shared" si="34"/>
        <v>2.7</v>
      </c>
      <c r="W727" s="141" t="str">
        <f t="shared" si="35"/>
        <v/>
      </c>
    </row>
    <row r="728" spans="2:23" ht="14.25" customHeight="1">
      <c r="B728" s="20">
        <v>98</v>
      </c>
      <c r="C728" s="21" t="s">
        <v>170</v>
      </c>
      <c r="D728" s="21" t="s">
        <v>409</v>
      </c>
      <c r="E728" s="21" t="s">
        <v>405</v>
      </c>
      <c r="F728" s="21" t="s">
        <v>24</v>
      </c>
      <c r="G728" s="21" t="s">
        <v>408</v>
      </c>
      <c r="H728" s="21" t="s">
        <v>434</v>
      </c>
      <c r="I728" s="21" t="s">
        <v>27</v>
      </c>
      <c r="J728" s="23"/>
      <c r="K728" s="24">
        <v>6</v>
      </c>
      <c r="M728" s="25" t="str">
        <f>IF(I728="","",IF(I728="인문",성적입력!$C$8,성적입력!$C$9))</f>
        <v>A</v>
      </c>
      <c r="N728" s="26">
        <f>성적입력!$C$15</f>
        <v>3</v>
      </c>
      <c r="P728" s="27" t="str">
        <f t="shared" si="33"/>
        <v/>
      </c>
      <c r="R728" s="26" t="str">
        <f t="array" ref="R728">IFERROR(IF(OR(J728="",M728="",F728=""),"",IF(F728="학생부종합",INDEX(종합배치표!$C:$Q,MATCH(J728,종합배치표!$B:$B,0),(MATCH(M728,{"A","B","C","D","E"},0)-1)*3+1),INDEX(교과배치표!$C:$Q,MATCH(J728,교과배치표!$B:$B,0),(MATCH(M728,{"A","B","C","D","E"},0)-1)*3+1))),"")</f>
        <v/>
      </c>
      <c r="S728" s="26" t="str">
        <f t="array" ref="S728">IFERROR(IF(OR(J728="",M728="",F728=""),"",IF(F728="학생부종합",INDEX(종합배치표!$C:$Q,MATCH(J728,종합배치표!$B:$B,0),(MATCH(M728,{"A","B","C","D","E"},0)-1)*3+2),INDEX(교과배치표!$C:$Q,MATCH(J728,교과배치표!$B:$B,0),(MATCH(M728,{"A","B","C","D","E"},0)-1)*3+2))),"")</f>
        <v/>
      </c>
      <c r="T728" s="26" t="str">
        <f t="array" ref="T728">IFERROR(IF(OR(J728="",M728="",F728=""),"",IF(F728="학생부종합",INDEX(종합배치표!$C:$Q,MATCH(J728,종합배치표!$B:$B,0),(MATCH(M728,{"A","B","C","D","E"},0)-1)*3+3),INDEX(교과배치표!$C:$Q,MATCH(J728,교과배치표!$B:$B,0),(MATCH(M728,{"A","B","C","D","E"},0)-1)*3+3))),"")</f>
        <v/>
      </c>
      <c r="V728" s="140">
        <f t="shared" si="34"/>
        <v>2.7</v>
      </c>
      <c r="W728" s="141" t="str">
        <f t="shared" si="35"/>
        <v/>
      </c>
    </row>
    <row r="729" spans="2:23" ht="14.25" customHeight="1">
      <c r="B729" s="20">
        <v>99</v>
      </c>
      <c r="C729" s="21" t="s">
        <v>351</v>
      </c>
      <c r="D729" s="21" t="s">
        <v>351</v>
      </c>
      <c r="E729" s="21" t="s">
        <v>405</v>
      </c>
      <c r="F729" s="21" t="s">
        <v>68</v>
      </c>
      <c r="G729" s="21" t="s">
        <v>406</v>
      </c>
      <c r="H729" s="21" t="s">
        <v>435</v>
      </c>
      <c r="I729" s="21" t="s">
        <v>429</v>
      </c>
      <c r="J729" s="23"/>
      <c r="K729" s="24">
        <v>4</v>
      </c>
      <c r="M729" s="25" t="str">
        <f>IF(I729="","",IF(I729="인문",성적입력!$C$8,성적입력!$C$9))</f>
        <v>A</v>
      </c>
      <c r="N729" s="26">
        <f>성적입력!$C$15</f>
        <v>3</v>
      </c>
      <c r="P729" s="27" t="str">
        <f t="shared" si="33"/>
        <v/>
      </c>
      <c r="R729" s="26" t="str">
        <f t="array" ref="R729">IFERROR(IF(OR(J729="",M729="",F729=""),"",IF(F729="학생부종합",INDEX(종합배치표!$C:$Q,MATCH(J729,종합배치표!$B:$B,0),(MATCH(M729,{"A","B","C","D","E"},0)-1)*3+1),INDEX(교과배치표!$C:$Q,MATCH(J729,교과배치표!$B:$B,0),(MATCH(M729,{"A","B","C","D","E"},0)-1)*3+1))),"")</f>
        <v/>
      </c>
      <c r="S729" s="26" t="str">
        <f t="array" ref="S729">IFERROR(IF(OR(J729="",M729="",F729=""),"",IF(F729="학생부종합",INDEX(종합배치표!$C:$Q,MATCH(J729,종합배치표!$B:$B,0),(MATCH(M729,{"A","B","C","D","E"},0)-1)*3+2),INDEX(교과배치표!$C:$Q,MATCH(J729,교과배치표!$B:$B,0),(MATCH(M729,{"A","B","C","D","E"},0)-1)*3+2))),"")</f>
        <v/>
      </c>
      <c r="T729" s="26" t="str">
        <f t="array" ref="T729">IFERROR(IF(OR(J729="",M729="",F729=""),"",IF(F729="학생부종합",INDEX(종합배치표!$C:$Q,MATCH(J729,종합배치표!$B:$B,0),(MATCH(M729,{"A","B","C","D","E"},0)-1)*3+3),INDEX(교과배치표!$C:$Q,MATCH(J729,교과배치표!$B:$B,0),(MATCH(M729,{"A","B","C","D","E"},0)-1)*3+3))),"")</f>
        <v/>
      </c>
      <c r="V729" s="140">
        <f t="shared" si="34"/>
        <v>2.7</v>
      </c>
      <c r="W729" s="141" t="str">
        <f t="shared" si="35"/>
        <v/>
      </c>
    </row>
    <row r="730" spans="2:23" ht="14.25" customHeight="1">
      <c r="B730" s="20">
        <v>100</v>
      </c>
      <c r="C730" s="21" t="s">
        <v>351</v>
      </c>
      <c r="D730" s="21" t="s">
        <v>351</v>
      </c>
      <c r="E730" s="21" t="s">
        <v>405</v>
      </c>
      <c r="F730" s="21" t="s">
        <v>68</v>
      </c>
      <c r="G730" s="21" t="s">
        <v>406</v>
      </c>
      <c r="H730" s="21" t="s">
        <v>435</v>
      </c>
      <c r="I730" s="21" t="s">
        <v>60</v>
      </c>
      <c r="J730" s="23"/>
      <c r="K730" s="24">
        <v>4</v>
      </c>
      <c r="M730" s="25" t="str">
        <f>IF(I730="","",IF(I730="인문",성적입력!$C$8,성적입력!$C$9))</f>
        <v>A</v>
      </c>
      <c r="N730" s="26">
        <f>성적입력!$C$15</f>
        <v>3</v>
      </c>
      <c r="P730" s="27" t="str">
        <f t="shared" si="33"/>
        <v/>
      </c>
      <c r="R730" s="26" t="str">
        <f t="array" ref="R730">IFERROR(IF(OR(J730="",M730="",F730=""),"",IF(F730="학생부종합",INDEX(종합배치표!$C:$Q,MATCH(J730,종합배치표!$B:$B,0),(MATCH(M730,{"A","B","C","D","E"},0)-1)*3+1),INDEX(교과배치표!$C:$Q,MATCH(J730,교과배치표!$B:$B,0),(MATCH(M730,{"A","B","C","D","E"},0)-1)*3+1))),"")</f>
        <v/>
      </c>
      <c r="S730" s="26" t="str">
        <f t="array" ref="S730">IFERROR(IF(OR(J730="",M730="",F730=""),"",IF(F730="학생부종합",INDEX(종합배치표!$C:$Q,MATCH(J730,종합배치표!$B:$B,0),(MATCH(M730,{"A","B","C","D","E"},0)-1)*3+2),INDEX(교과배치표!$C:$Q,MATCH(J730,교과배치표!$B:$B,0),(MATCH(M730,{"A","B","C","D","E"},0)-1)*3+2))),"")</f>
        <v/>
      </c>
      <c r="T730" s="26" t="str">
        <f t="array" ref="T730">IFERROR(IF(OR(J730="",M730="",F730=""),"",IF(F730="학생부종합",INDEX(종합배치표!$C:$Q,MATCH(J730,종합배치표!$B:$B,0),(MATCH(M730,{"A","B","C","D","E"},0)-1)*3+3),INDEX(교과배치표!$C:$Q,MATCH(J730,교과배치표!$B:$B,0),(MATCH(M730,{"A","B","C","D","E"},0)-1)*3+3))),"")</f>
        <v/>
      </c>
      <c r="V730" s="140">
        <f t="shared" si="34"/>
        <v>2.7</v>
      </c>
      <c r="W730" s="141" t="str">
        <f t="shared" si="35"/>
        <v/>
      </c>
    </row>
    <row r="731" spans="2:23" ht="14.25" customHeight="1">
      <c r="B731" s="20">
        <v>101</v>
      </c>
      <c r="C731" s="21" t="s">
        <v>351</v>
      </c>
      <c r="D731" s="21" t="s">
        <v>351</v>
      </c>
      <c r="E731" s="21" t="s">
        <v>405</v>
      </c>
      <c r="F731" s="21" t="s">
        <v>24</v>
      </c>
      <c r="G731" s="21" t="s">
        <v>427</v>
      </c>
      <c r="H731" s="21" t="s">
        <v>435</v>
      </c>
      <c r="I731" s="21" t="s">
        <v>429</v>
      </c>
      <c r="J731" s="23"/>
      <c r="K731" s="24">
        <v>16</v>
      </c>
      <c r="M731" s="25" t="str">
        <f>IF(I731="","",IF(I731="인문",성적입력!$C$8,성적입력!$C$9))</f>
        <v>A</v>
      </c>
      <c r="N731" s="26">
        <f>성적입력!$C$15</f>
        <v>3</v>
      </c>
      <c r="P731" s="27" t="str">
        <f t="shared" si="33"/>
        <v/>
      </c>
      <c r="R731" s="26" t="str">
        <f t="array" ref="R731">IFERROR(IF(OR(J731="",M731="",F731=""),"",IF(F731="학생부종합",INDEX(종합배치표!$C:$Q,MATCH(J731,종합배치표!$B:$B,0),(MATCH(M731,{"A","B","C","D","E"},0)-1)*3+1),INDEX(교과배치표!$C:$Q,MATCH(J731,교과배치표!$B:$B,0),(MATCH(M731,{"A","B","C","D","E"},0)-1)*3+1))),"")</f>
        <v/>
      </c>
      <c r="S731" s="26" t="str">
        <f t="array" ref="S731">IFERROR(IF(OR(J731="",M731="",F731=""),"",IF(F731="학생부종합",INDEX(종합배치표!$C:$Q,MATCH(J731,종합배치표!$B:$B,0),(MATCH(M731,{"A","B","C","D","E"},0)-1)*3+2),INDEX(교과배치표!$C:$Q,MATCH(J731,교과배치표!$B:$B,0),(MATCH(M731,{"A","B","C","D","E"},0)-1)*3+2))),"")</f>
        <v/>
      </c>
      <c r="T731" s="26" t="str">
        <f t="array" ref="T731">IFERROR(IF(OR(J731="",M731="",F731=""),"",IF(F731="학생부종합",INDEX(종합배치표!$C:$Q,MATCH(J731,종합배치표!$B:$B,0),(MATCH(M731,{"A","B","C","D","E"},0)-1)*3+3),INDEX(교과배치표!$C:$Q,MATCH(J731,교과배치표!$B:$B,0),(MATCH(M731,{"A","B","C","D","E"},0)-1)*3+3))),"")</f>
        <v/>
      </c>
      <c r="V731" s="140">
        <f t="shared" si="34"/>
        <v>2.7</v>
      </c>
      <c r="W731" s="141" t="str">
        <f t="shared" si="35"/>
        <v/>
      </c>
    </row>
    <row r="732" spans="2:23" ht="14.25" customHeight="1">
      <c r="B732" s="20">
        <v>102</v>
      </c>
      <c r="C732" s="21" t="s">
        <v>351</v>
      </c>
      <c r="D732" s="21" t="s">
        <v>351</v>
      </c>
      <c r="E732" s="21" t="s">
        <v>405</v>
      </c>
      <c r="F732" s="21" t="s">
        <v>24</v>
      </c>
      <c r="G732" s="21" t="s">
        <v>427</v>
      </c>
      <c r="H732" s="21" t="s">
        <v>435</v>
      </c>
      <c r="I732" s="21" t="s">
        <v>60</v>
      </c>
      <c r="J732" s="23"/>
      <c r="K732" s="24">
        <v>16</v>
      </c>
      <c r="M732" s="25" t="str">
        <f>IF(I732="","",IF(I732="인문",성적입력!$C$8,성적입력!$C$9))</f>
        <v>A</v>
      </c>
      <c r="N732" s="26">
        <f>성적입력!$C$15</f>
        <v>3</v>
      </c>
      <c r="P732" s="27" t="str">
        <f t="shared" si="33"/>
        <v/>
      </c>
      <c r="R732" s="26" t="str">
        <f t="array" ref="R732">IFERROR(IF(OR(J732="",M732="",F732=""),"",IF(F732="학생부종합",INDEX(종합배치표!$C:$Q,MATCH(J732,종합배치표!$B:$B,0),(MATCH(M732,{"A","B","C","D","E"},0)-1)*3+1),INDEX(교과배치표!$C:$Q,MATCH(J732,교과배치표!$B:$B,0),(MATCH(M732,{"A","B","C","D","E"},0)-1)*3+1))),"")</f>
        <v/>
      </c>
      <c r="S732" s="26" t="str">
        <f t="array" ref="S732">IFERROR(IF(OR(J732="",M732="",F732=""),"",IF(F732="학생부종합",INDEX(종합배치표!$C:$Q,MATCH(J732,종합배치표!$B:$B,0),(MATCH(M732,{"A","B","C","D","E"},0)-1)*3+2),INDEX(교과배치표!$C:$Q,MATCH(J732,교과배치표!$B:$B,0),(MATCH(M732,{"A","B","C","D","E"},0)-1)*3+2))),"")</f>
        <v/>
      </c>
      <c r="T732" s="26" t="str">
        <f t="array" ref="T732">IFERROR(IF(OR(J732="",M732="",F732=""),"",IF(F732="학생부종합",INDEX(종합배치표!$C:$Q,MATCH(J732,종합배치표!$B:$B,0),(MATCH(M732,{"A","B","C","D","E"},0)-1)*3+3),INDEX(교과배치표!$C:$Q,MATCH(J732,교과배치표!$B:$B,0),(MATCH(M732,{"A","B","C","D","E"},0)-1)*3+3))),"")</f>
        <v/>
      </c>
      <c r="V732" s="140">
        <f t="shared" si="34"/>
        <v>2.7</v>
      </c>
      <c r="W732" s="141" t="str">
        <f t="shared" si="35"/>
        <v/>
      </c>
    </row>
    <row r="733" spans="2:23" ht="14.25" customHeight="1">
      <c r="B733" s="20">
        <v>103</v>
      </c>
      <c r="C733" s="21" t="s">
        <v>170</v>
      </c>
      <c r="D733" s="21" t="s">
        <v>409</v>
      </c>
      <c r="E733" s="21" t="s">
        <v>405</v>
      </c>
      <c r="F733" s="21" t="s">
        <v>68</v>
      </c>
      <c r="G733" s="21" t="s">
        <v>406</v>
      </c>
      <c r="H733" s="21" t="s">
        <v>130</v>
      </c>
      <c r="I733" s="21" t="s">
        <v>60</v>
      </c>
      <c r="J733" s="23"/>
      <c r="K733" s="24">
        <v>21</v>
      </c>
      <c r="M733" s="25" t="str">
        <f>IF(I733="","",IF(I733="인문",성적입력!$C$8,성적입력!$C$9))</f>
        <v>A</v>
      </c>
      <c r="N733" s="26">
        <f>성적입력!$C$15</f>
        <v>3</v>
      </c>
      <c r="P733" s="27" t="str">
        <f t="shared" si="33"/>
        <v/>
      </c>
      <c r="R733" s="26" t="str">
        <f t="array" ref="R733">IFERROR(IF(OR(J733="",M733="",F733=""),"",IF(F733="학생부종합",INDEX(종합배치표!$C:$Q,MATCH(J733,종합배치표!$B:$B,0),(MATCH(M733,{"A","B","C","D","E"},0)-1)*3+1),INDEX(교과배치표!$C:$Q,MATCH(J733,교과배치표!$B:$B,0),(MATCH(M733,{"A","B","C","D","E"},0)-1)*3+1))),"")</f>
        <v/>
      </c>
      <c r="S733" s="26" t="str">
        <f t="array" ref="S733">IFERROR(IF(OR(J733="",M733="",F733=""),"",IF(F733="학생부종합",INDEX(종합배치표!$C:$Q,MATCH(J733,종합배치표!$B:$B,0),(MATCH(M733,{"A","B","C","D","E"},0)-1)*3+2),INDEX(교과배치표!$C:$Q,MATCH(J733,교과배치표!$B:$B,0),(MATCH(M733,{"A","B","C","D","E"},0)-1)*3+2))),"")</f>
        <v/>
      </c>
      <c r="T733" s="26" t="str">
        <f t="array" ref="T733">IFERROR(IF(OR(J733="",M733="",F733=""),"",IF(F733="학생부종합",INDEX(종합배치표!$C:$Q,MATCH(J733,종합배치표!$B:$B,0),(MATCH(M733,{"A","B","C","D","E"},0)-1)*3+3),INDEX(교과배치표!$C:$Q,MATCH(J733,교과배치표!$B:$B,0),(MATCH(M733,{"A","B","C","D","E"},0)-1)*3+3))),"")</f>
        <v/>
      </c>
      <c r="V733" s="140">
        <f t="shared" si="34"/>
        <v>2.7</v>
      </c>
      <c r="W733" s="141" t="str">
        <f t="shared" si="35"/>
        <v/>
      </c>
    </row>
    <row r="734" spans="2:23" ht="14.25" customHeight="1">
      <c r="B734" s="20">
        <v>104</v>
      </c>
      <c r="C734" s="21" t="s">
        <v>170</v>
      </c>
      <c r="D734" s="21" t="s">
        <v>409</v>
      </c>
      <c r="E734" s="21" t="s">
        <v>405</v>
      </c>
      <c r="F734" s="21" t="s">
        <v>24</v>
      </c>
      <c r="G734" s="21" t="s">
        <v>408</v>
      </c>
      <c r="H734" s="21" t="s">
        <v>130</v>
      </c>
      <c r="I734" s="21" t="s">
        <v>60</v>
      </c>
      <c r="J734" s="23"/>
      <c r="K734" s="24">
        <v>13</v>
      </c>
      <c r="M734" s="25" t="str">
        <f>IF(I734="","",IF(I734="인문",성적입력!$C$8,성적입력!$C$9))</f>
        <v>A</v>
      </c>
      <c r="N734" s="26">
        <f>성적입력!$C$15</f>
        <v>3</v>
      </c>
      <c r="P734" s="27" t="str">
        <f t="shared" si="33"/>
        <v/>
      </c>
      <c r="R734" s="26" t="str">
        <f t="array" ref="R734">IFERROR(IF(OR(J734="",M734="",F734=""),"",IF(F734="학생부종합",INDEX(종합배치표!$C:$Q,MATCH(J734,종합배치표!$B:$B,0),(MATCH(M734,{"A","B","C","D","E"},0)-1)*3+1),INDEX(교과배치표!$C:$Q,MATCH(J734,교과배치표!$B:$B,0),(MATCH(M734,{"A","B","C","D","E"},0)-1)*3+1))),"")</f>
        <v/>
      </c>
      <c r="S734" s="26" t="str">
        <f t="array" ref="S734">IFERROR(IF(OR(J734="",M734="",F734=""),"",IF(F734="학생부종합",INDEX(종합배치표!$C:$Q,MATCH(J734,종합배치표!$B:$B,0),(MATCH(M734,{"A","B","C","D","E"},0)-1)*3+2),INDEX(교과배치표!$C:$Q,MATCH(J734,교과배치표!$B:$B,0),(MATCH(M734,{"A","B","C","D","E"},0)-1)*3+2))),"")</f>
        <v/>
      </c>
      <c r="T734" s="26" t="str">
        <f t="array" ref="T734">IFERROR(IF(OR(J734="",M734="",F734=""),"",IF(F734="학생부종합",INDEX(종합배치표!$C:$Q,MATCH(J734,종합배치표!$B:$B,0),(MATCH(M734,{"A","B","C","D","E"},0)-1)*3+3),INDEX(교과배치표!$C:$Q,MATCH(J734,교과배치표!$B:$B,0),(MATCH(M734,{"A","B","C","D","E"},0)-1)*3+3))),"")</f>
        <v/>
      </c>
      <c r="V734" s="140">
        <f t="shared" si="34"/>
        <v>2.7</v>
      </c>
      <c r="W734" s="141" t="str">
        <f t="shared" si="35"/>
        <v/>
      </c>
    </row>
    <row r="735" spans="2:23" ht="14.25" customHeight="1">
      <c r="B735" s="20">
        <v>105</v>
      </c>
      <c r="C735" s="21" t="s">
        <v>170</v>
      </c>
      <c r="D735" s="21" t="s">
        <v>409</v>
      </c>
      <c r="E735" s="21" t="s">
        <v>405</v>
      </c>
      <c r="F735" s="21" t="s">
        <v>68</v>
      </c>
      <c r="G735" s="21" t="s">
        <v>246</v>
      </c>
      <c r="H735" s="21" t="s">
        <v>436</v>
      </c>
      <c r="I735" s="21" t="s">
        <v>319</v>
      </c>
      <c r="J735" s="23"/>
      <c r="K735" s="24">
        <v>321</v>
      </c>
      <c r="M735" s="25" t="str">
        <f>IF(I735="","",IF(I735="인문",성적입력!$C$8,성적입력!$C$9))</f>
        <v>A</v>
      </c>
      <c r="N735" s="26">
        <f>성적입력!$C$15</f>
        <v>3</v>
      </c>
      <c r="P735" s="27" t="str">
        <f t="shared" si="33"/>
        <v/>
      </c>
      <c r="R735" s="26" t="str">
        <f t="array" ref="R735">IFERROR(IF(OR(J735="",M735="",F735=""),"",IF(F735="학생부종합",INDEX(종합배치표!$C:$Q,MATCH(J735,종합배치표!$B:$B,0),(MATCH(M735,{"A","B","C","D","E"},0)-1)*3+1),INDEX(교과배치표!$C:$Q,MATCH(J735,교과배치표!$B:$B,0),(MATCH(M735,{"A","B","C","D","E"},0)-1)*3+1))),"")</f>
        <v/>
      </c>
      <c r="S735" s="26" t="str">
        <f t="array" ref="S735">IFERROR(IF(OR(J735="",M735="",F735=""),"",IF(F735="학생부종합",INDEX(종합배치표!$C:$Q,MATCH(J735,종합배치표!$B:$B,0),(MATCH(M735,{"A","B","C","D","E"},0)-1)*3+2),INDEX(교과배치표!$C:$Q,MATCH(J735,교과배치표!$B:$B,0),(MATCH(M735,{"A","B","C","D","E"},0)-1)*3+2))),"")</f>
        <v/>
      </c>
      <c r="T735" s="26" t="str">
        <f t="array" ref="T735">IFERROR(IF(OR(J735="",M735="",F735=""),"",IF(F735="학생부종합",INDEX(종합배치표!$C:$Q,MATCH(J735,종합배치표!$B:$B,0),(MATCH(M735,{"A","B","C","D","E"},0)-1)*3+3),INDEX(교과배치표!$C:$Q,MATCH(J735,교과배치표!$B:$B,0),(MATCH(M735,{"A","B","C","D","E"},0)-1)*3+3))),"")</f>
        <v/>
      </c>
      <c r="V735" s="140">
        <f t="shared" si="34"/>
        <v>2.7</v>
      </c>
      <c r="W735" s="141" t="str">
        <f t="shared" si="35"/>
        <v/>
      </c>
    </row>
    <row r="736" spans="2:23" ht="14.25" customHeight="1">
      <c r="B736" s="20">
        <v>106</v>
      </c>
      <c r="C736" s="21" t="s">
        <v>170</v>
      </c>
      <c r="D736" s="21" t="s">
        <v>409</v>
      </c>
      <c r="E736" s="21" t="s">
        <v>405</v>
      </c>
      <c r="F736" s="21" t="s">
        <v>68</v>
      </c>
      <c r="G736" s="21" t="s">
        <v>406</v>
      </c>
      <c r="H736" s="21" t="s">
        <v>437</v>
      </c>
      <c r="I736" s="21" t="s">
        <v>60</v>
      </c>
      <c r="J736" s="23"/>
      <c r="K736" s="24">
        <v>8</v>
      </c>
      <c r="M736" s="25" t="str">
        <f>IF(I736="","",IF(I736="인문",성적입력!$C$8,성적입력!$C$9))</f>
        <v>A</v>
      </c>
      <c r="N736" s="26">
        <f>성적입력!$C$15</f>
        <v>3</v>
      </c>
      <c r="P736" s="27" t="str">
        <f t="shared" si="33"/>
        <v/>
      </c>
      <c r="R736" s="26" t="str">
        <f t="array" ref="R736">IFERROR(IF(OR(J736="",M736="",F736=""),"",IF(F736="학생부종합",INDEX(종합배치표!$C:$Q,MATCH(J736,종합배치표!$B:$B,0),(MATCH(M736,{"A","B","C","D","E"},0)-1)*3+1),INDEX(교과배치표!$C:$Q,MATCH(J736,교과배치표!$B:$B,0),(MATCH(M736,{"A","B","C","D","E"},0)-1)*3+1))),"")</f>
        <v/>
      </c>
      <c r="S736" s="26" t="str">
        <f t="array" ref="S736">IFERROR(IF(OR(J736="",M736="",F736=""),"",IF(F736="학생부종합",INDEX(종합배치표!$C:$Q,MATCH(J736,종합배치표!$B:$B,0),(MATCH(M736,{"A","B","C","D","E"},0)-1)*3+2),INDEX(교과배치표!$C:$Q,MATCH(J736,교과배치표!$B:$B,0),(MATCH(M736,{"A","B","C","D","E"},0)-1)*3+2))),"")</f>
        <v/>
      </c>
      <c r="T736" s="26" t="str">
        <f t="array" ref="T736">IFERROR(IF(OR(J736="",M736="",F736=""),"",IF(F736="학생부종합",INDEX(종합배치표!$C:$Q,MATCH(J736,종합배치표!$B:$B,0),(MATCH(M736,{"A","B","C","D","E"},0)-1)*3+3),INDEX(교과배치표!$C:$Q,MATCH(J736,교과배치표!$B:$B,0),(MATCH(M736,{"A","B","C","D","E"},0)-1)*3+3))),"")</f>
        <v/>
      </c>
      <c r="V736" s="140">
        <f t="shared" si="34"/>
        <v>2.7</v>
      </c>
      <c r="W736" s="141" t="str">
        <f t="shared" si="35"/>
        <v/>
      </c>
    </row>
    <row r="737" spans="2:23" ht="14.25" customHeight="1">
      <c r="B737" s="20">
        <v>107</v>
      </c>
      <c r="C737" s="21" t="s">
        <v>170</v>
      </c>
      <c r="D737" s="21" t="s">
        <v>409</v>
      </c>
      <c r="E737" s="21" t="s">
        <v>405</v>
      </c>
      <c r="F737" s="21" t="s">
        <v>24</v>
      </c>
      <c r="G737" s="21" t="s">
        <v>408</v>
      </c>
      <c r="H737" s="21" t="s">
        <v>437</v>
      </c>
      <c r="I737" s="21" t="s">
        <v>60</v>
      </c>
      <c r="J737" s="23"/>
      <c r="K737" s="24">
        <v>9</v>
      </c>
      <c r="M737" s="25" t="str">
        <f>IF(I737="","",IF(I737="인문",성적입력!$C$8,성적입력!$C$9))</f>
        <v>A</v>
      </c>
      <c r="N737" s="26">
        <f>성적입력!$C$15</f>
        <v>3</v>
      </c>
      <c r="P737" s="27" t="str">
        <f t="shared" si="33"/>
        <v/>
      </c>
      <c r="R737" s="26" t="str">
        <f t="array" ref="R737">IFERROR(IF(OR(J737="",M737="",F737=""),"",IF(F737="학생부종합",INDEX(종합배치표!$C:$Q,MATCH(J737,종합배치표!$B:$B,0),(MATCH(M737,{"A","B","C","D","E"},0)-1)*3+1),INDEX(교과배치표!$C:$Q,MATCH(J737,교과배치표!$B:$B,0),(MATCH(M737,{"A","B","C","D","E"},0)-1)*3+1))),"")</f>
        <v/>
      </c>
      <c r="S737" s="26" t="str">
        <f t="array" ref="S737">IFERROR(IF(OR(J737="",M737="",F737=""),"",IF(F737="학생부종합",INDEX(종합배치표!$C:$Q,MATCH(J737,종합배치표!$B:$B,0),(MATCH(M737,{"A","B","C","D","E"},0)-1)*3+2),INDEX(교과배치표!$C:$Q,MATCH(J737,교과배치표!$B:$B,0),(MATCH(M737,{"A","B","C","D","E"},0)-1)*3+2))),"")</f>
        <v/>
      </c>
      <c r="T737" s="26" t="str">
        <f t="array" ref="T737">IFERROR(IF(OR(J737="",M737="",F737=""),"",IF(F737="학생부종합",INDEX(종합배치표!$C:$Q,MATCH(J737,종합배치표!$B:$B,0),(MATCH(M737,{"A","B","C","D","E"},0)-1)*3+3),INDEX(교과배치표!$C:$Q,MATCH(J737,교과배치표!$B:$B,0),(MATCH(M737,{"A","B","C","D","E"},0)-1)*3+3))),"")</f>
        <v/>
      </c>
      <c r="V737" s="140">
        <f t="shared" si="34"/>
        <v>2.7</v>
      </c>
      <c r="W737" s="141" t="str">
        <f t="shared" si="35"/>
        <v/>
      </c>
    </row>
    <row r="738" spans="2:23" ht="14.25" customHeight="1">
      <c r="B738" s="20">
        <v>108</v>
      </c>
      <c r="C738" s="21" t="s">
        <v>351</v>
      </c>
      <c r="D738" s="21" t="s">
        <v>351</v>
      </c>
      <c r="E738" s="21" t="s">
        <v>405</v>
      </c>
      <c r="F738" s="21" t="s">
        <v>68</v>
      </c>
      <c r="G738" s="21" t="s">
        <v>406</v>
      </c>
      <c r="H738" s="21" t="s">
        <v>438</v>
      </c>
      <c r="I738" s="21" t="s">
        <v>60</v>
      </c>
      <c r="J738" s="23"/>
      <c r="K738" s="24">
        <v>5</v>
      </c>
      <c r="M738" s="25" t="str">
        <f>IF(I738="","",IF(I738="인문",성적입력!$C$8,성적입력!$C$9))</f>
        <v>A</v>
      </c>
      <c r="N738" s="26">
        <f>성적입력!$C$15</f>
        <v>3</v>
      </c>
      <c r="P738" s="27" t="str">
        <f t="shared" si="33"/>
        <v/>
      </c>
      <c r="R738" s="26" t="str">
        <f t="array" ref="R738">IFERROR(IF(OR(J738="",M738="",F738=""),"",IF(F738="학생부종합",INDEX(종합배치표!$C:$Q,MATCH(J738,종합배치표!$B:$B,0),(MATCH(M738,{"A","B","C","D","E"},0)-1)*3+1),INDEX(교과배치표!$C:$Q,MATCH(J738,교과배치표!$B:$B,0),(MATCH(M738,{"A","B","C","D","E"},0)-1)*3+1))),"")</f>
        <v/>
      </c>
      <c r="S738" s="26" t="str">
        <f t="array" ref="S738">IFERROR(IF(OR(J738="",M738="",F738=""),"",IF(F738="학생부종합",INDEX(종합배치표!$C:$Q,MATCH(J738,종합배치표!$B:$B,0),(MATCH(M738,{"A","B","C","D","E"},0)-1)*3+2),INDEX(교과배치표!$C:$Q,MATCH(J738,교과배치표!$B:$B,0),(MATCH(M738,{"A","B","C","D","E"},0)-1)*3+2))),"")</f>
        <v/>
      </c>
      <c r="T738" s="26" t="str">
        <f t="array" ref="T738">IFERROR(IF(OR(J738="",M738="",F738=""),"",IF(F738="학생부종합",INDEX(종합배치표!$C:$Q,MATCH(J738,종합배치표!$B:$B,0),(MATCH(M738,{"A","B","C","D","E"},0)-1)*3+3),INDEX(교과배치표!$C:$Q,MATCH(J738,교과배치표!$B:$B,0),(MATCH(M738,{"A","B","C","D","E"},0)-1)*3+3))),"")</f>
        <v/>
      </c>
      <c r="V738" s="140">
        <f t="shared" si="34"/>
        <v>2.7</v>
      </c>
      <c r="W738" s="141" t="str">
        <f t="shared" si="35"/>
        <v/>
      </c>
    </row>
    <row r="739" spans="2:23" ht="14.25" customHeight="1">
      <c r="B739" s="20">
        <v>109</v>
      </c>
      <c r="C739" s="21" t="s">
        <v>351</v>
      </c>
      <c r="D739" s="21" t="s">
        <v>351</v>
      </c>
      <c r="E739" s="21" t="s">
        <v>405</v>
      </c>
      <c r="F739" s="21" t="s">
        <v>24</v>
      </c>
      <c r="G739" s="21" t="s">
        <v>408</v>
      </c>
      <c r="H739" s="21" t="s">
        <v>438</v>
      </c>
      <c r="I739" s="21" t="s">
        <v>60</v>
      </c>
      <c r="J739" s="23"/>
      <c r="K739" s="24">
        <v>6</v>
      </c>
      <c r="M739" s="25" t="str">
        <f>IF(I739="","",IF(I739="인문",성적입력!$C$8,성적입력!$C$9))</f>
        <v>A</v>
      </c>
      <c r="N739" s="26">
        <f>성적입력!$C$15</f>
        <v>3</v>
      </c>
      <c r="P739" s="27" t="str">
        <f t="shared" si="33"/>
        <v/>
      </c>
      <c r="R739" s="26" t="str">
        <f t="array" ref="R739">IFERROR(IF(OR(J739="",M739="",F739=""),"",IF(F739="학생부종합",INDEX(종합배치표!$C:$Q,MATCH(J739,종합배치표!$B:$B,0),(MATCH(M739,{"A","B","C","D","E"},0)-1)*3+1),INDEX(교과배치표!$C:$Q,MATCH(J739,교과배치표!$B:$B,0),(MATCH(M739,{"A","B","C","D","E"},0)-1)*3+1))),"")</f>
        <v/>
      </c>
      <c r="S739" s="26" t="str">
        <f t="array" ref="S739">IFERROR(IF(OR(J739="",M739="",F739=""),"",IF(F739="학생부종합",INDEX(종합배치표!$C:$Q,MATCH(J739,종합배치표!$B:$B,0),(MATCH(M739,{"A","B","C","D","E"},0)-1)*3+2),INDEX(교과배치표!$C:$Q,MATCH(J739,교과배치표!$B:$B,0),(MATCH(M739,{"A","B","C","D","E"},0)-1)*3+2))),"")</f>
        <v/>
      </c>
      <c r="T739" s="26" t="str">
        <f t="array" ref="T739">IFERROR(IF(OR(J739="",M739="",F739=""),"",IF(F739="학생부종합",INDEX(종합배치표!$C:$Q,MATCH(J739,종합배치표!$B:$B,0),(MATCH(M739,{"A","B","C","D","E"},0)-1)*3+3),INDEX(교과배치표!$C:$Q,MATCH(J739,교과배치표!$B:$B,0),(MATCH(M739,{"A","B","C","D","E"},0)-1)*3+3))),"")</f>
        <v/>
      </c>
      <c r="V739" s="140">
        <f t="shared" si="34"/>
        <v>2.7</v>
      </c>
      <c r="W739" s="141" t="str">
        <f t="shared" si="35"/>
        <v/>
      </c>
    </row>
    <row r="740" spans="2:23" ht="14.25" customHeight="1">
      <c r="B740" s="20">
        <v>110</v>
      </c>
      <c r="C740" s="21" t="s">
        <v>351</v>
      </c>
      <c r="D740" s="21" t="s">
        <v>351</v>
      </c>
      <c r="E740" s="21" t="s">
        <v>405</v>
      </c>
      <c r="F740" s="21" t="s">
        <v>68</v>
      </c>
      <c r="G740" s="21" t="s">
        <v>246</v>
      </c>
      <c r="H740" s="21" t="s">
        <v>438</v>
      </c>
      <c r="I740" s="21" t="s">
        <v>60</v>
      </c>
      <c r="J740" s="23"/>
      <c r="K740" s="24">
        <v>5</v>
      </c>
      <c r="M740" s="25" t="str">
        <f>IF(I740="","",IF(I740="인문",성적입력!$C$8,성적입력!$C$9))</f>
        <v>A</v>
      </c>
      <c r="N740" s="26">
        <f>성적입력!$C$15</f>
        <v>3</v>
      </c>
      <c r="P740" s="27" t="str">
        <f t="shared" si="33"/>
        <v/>
      </c>
      <c r="R740" s="26" t="str">
        <f t="array" ref="R740">IFERROR(IF(OR(J740="",M740="",F740=""),"",IF(F740="학생부종합",INDEX(종합배치표!$C:$Q,MATCH(J740,종합배치표!$B:$B,0),(MATCH(M740,{"A","B","C","D","E"},0)-1)*3+1),INDEX(교과배치표!$C:$Q,MATCH(J740,교과배치표!$B:$B,0),(MATCH(M740,{"A","B","C","D","E"},0)-1)*3+1))),"")</f>
        <v/>
      </c>
      <c r="S740" s="26" t="str">
        <f t="array" ref="S740">IFERROR(IF(OR(J740="",M740="",F740=""),"",IF(F740="학생부종합",INDEX(종합배치표!$C:$Q,MATCH(J740,종합배치표!$B:$B,0),(MATCH(M740,{"A","B","C","D","E"},0)-1)*3+2),INDEX(교과배치표!$C:$Q,MATCH(J740,교과배치표!$B:$B,0),(MATCH(M740,{"A","B","C","D","E"},0)-1)*3+2))),"")</f>
        <v/>
      </c>
      <c r="T740" s="26" t="str">
        <f t="array" ref="T740">IFERROR(IF(OR(J740="",M740="",F740=""),"",IF(F740="학생부종합",INDEX(종합배치표!$C:$Q,MATCH(J740,종합배치표!$B:$B,0),(MATCH(M740,{"A","B","C","D","E"},0)-1)*3+3),INDEX(교과배치표!$C:$Q,MATCH(J740,교과배치표!$B:$B,0),(MATCH(M740,{"A","B","C","D","E"},0)-1)*3+3))),"")</f>
        <v/>
      </c>
      <c r="V740" s="140">
        <f t="shared" si="34"/>
        <v>2.7</v>
      </c>
      <c r="W740" s="141" t="str">
        <f t="shared" si="35"/>
        <v/>
      </c>
    </row>
    <row r="741" spans="2:23" ht="14.25" customHeight="1">
      <c r="B741" s="20">
        <v>111</v>
      </c>
      <c r="C741" s="21" t="s">
        <v>170</v>
      </c>
      <c r="D741" s="21" t="s">
        <v>409</v>
      </c>
      <c r="E741" s="21" t="s">
        <v>405</v>
      </c>
      <c r="F741" s="21" t="s">
        <v>68</v>
      </c>
      <c r="G741" s="21" t="s">
        <v>406</v>
      </c>
      <c r="H741" s="21" t="s">
        <v>206</v>
      </c>
      <c r="I741" s="21" t="s">
        <v>60</v>
      </c>
      <c r="J741" s="23"/>
      <c r="K741" s="24">
        <v>16</v>
      </c>
      <c r="M741" s="25" t="str">
        <f>IF(I741="","",IF(I741="인문",성적입력!$C$8,성적입력!$C$9))</f>
        <v>A</v>
      </c>
      <c r="N741" s="26">
        <f>성적입력!$C$15</f>
        <v>3</v>
      </c>
      <c r="P741" s="27" t="str">
        <f t="shared" si="33"/>
        <v/>
      </c>
      <c r="R741" s="26" t="str">
        <f t="array" ref="R741">IFERROR(IF(OR(J741="",M741="",F741=""),"",IF(F741="학생부종합",INDEX(종합배치표!$C:$Q,MATCH(J741,종합배치표!$B:$B,0),(MATCH(M741,{"A","B","C","D","E"},0)-1)*3+1),INDEX(교과배치표!$C:$Q,MATCH(J741,교과배치표!$B:$B,0),(MATCH(M741,{"A","B","C","D","E"},0)-1)*3+1))),"")</f>
        <v/>
      </c>
      <c r="S741" s="26" t="str">
        <f t="array" ref="S741">IFERROR(IF(OR(J741="",M741="",F741=""),"",IF(F741="학생부종합",INDEX(종합배치표!$C:$Q,MATCH(J741,종합배치표!$B:$B,0),(MATCH(M741,{"A","B","C","D","E"},0)-1)*3+2),INDEX(교과배치표!$C:$Q,MATCH(J741,교과배치표!$B:$B,0),(MATCH(M741,{"A","B","C","D","E"},0)-1)*3+2))),"")</f>
        <v/>
      </c>
      <c r="T741" s="26" t="str">
        <f t="array" ref="T741">IFERROR(IF(OR(J741="",M741="",F741=""),"",IF(F741="학생부종합",INDEX(종합배치표!$C:$Q,MATCH(J741,종합배치표!$B:$B,0),(MATCH(M741,{"A","B","C","D","E"},0)-1)*3+3),INDEX(교과배치표!$C:$Q,MATCH(J741,교과배치표!$B:$B,0),(MATCH(M741,{"A","B","C","D","E"},0)-1)*3+3))),"")</f>
        <v/>
      </c>
      <c r="V741" s="140">
        <f t="shared" si="34"/>
        <v>2.7</v>
      </c>
      <c r="W741" s="141" t="str">
        <f t="shared" si="35"/>
        <v/>
      </c>
    </row>
    <row r="742" spans="2:23" ht="14.25" customHeight="1">
      <c r="B742" s="20">
        <v>112</v>
      </c>
      <c r="C742" s="21" t="s">
        <v>170</v>
      </c>
      <c r="D742" s="21" t="s">
        <v>409</v>
      </c>
      <c r="E742" s="21" t="s">
        <v>405</v>
      </c>
      <c r="F742" s="21" t="s">
        <v>24</v>
      </c>
      <c r="G742" s="21" t="s">
        <v>408</v>
      </c>
      <c r="H742" s="21" t="s">
        <v>206</v>
      </c>
      <c r="I742" s="21" t="s">
        <v>60</v>
      </c>
      <c r="J742" s="23"/>
      <c r="K742" s="24">
        <v>14</v>
      </c>
      <c r="M742" s="25" t="str">
        <f>IF(I742="","",IF(I742="인문",성적입력!$C$8,성적입력!$C$9))</f>
        <v>A</v>
      </c>
      <c r="N742" s="26">
        <f>성적입력!$C$15</f>
        <v>3</v>
      </c>
      <c r="P742" s="27" t="str">
        <f t="shared" si="33"/>
        <v/>
      </c>
      <c r="R742" s="26" t="str">
        <f t="array" ref="R742">IFERROR(IF(OR(J742="",M742="",F742=""),"",IF(F742="학생부종합",INDEX(종합배치표!$C:$Q,MATCH(J742,종합배치표!$B:$B,0),(MATCH(M742,{"A","B","C","D","E"},0)-1)*3+1),INDEX(교과배치표!$C:$Q,MATCH(J742,교과배치표!$B:$B,0),(MATCH(M742,{"A","B","C","D","E"},0)-1)*3+1))),"")</f>
        <v/>
      </c>
      <c r="S742" s="26" t="str">
        <f t="array" ref="S742">IFERROR(IF(OR(J742="",M742="",F742=""),"",IF(F742="학생부종합",INDEX(종합배치표!$C:$Q,MATCH(J742,종합배치표!$B:$B,0),(MATCH(M742,{"A","B","C","D","E"},0)-1)*3+2),INDEX(교과배치표!$C:$Q,MATCH(J742,교과배치표!$B:$B,0),(MATCH(M742,{"A","B","C","D","E"},0)-1)*3+2))),"")</f>
        <v/>
      </c>
      <c r="T742" s="26" t="str">
        <f t="array" ref="T742">IFERROR(IF(OR(J742="",M742="",F742=""),"",IF(F742="학생부종합",INDEX(종합배치표!$C:$Q,MATCH(J742,종합배치표!$B:$B,0),(MATCH(M742,{"A","B","C","D","E"},0)-1)*3+3),INDEX(교과배치표!$C:$Q,MATCH(J742,교과배치표!$B:$B,0),(MATCH(M742,{"A","B","C","D","E"},0)-1)*3+3))),"")</f>
        <v/>
      </c>
      <c r="V742" s="140">
        <f t="shared" si="34"/>
        <v>2.7</v>
      </c>
      <c r="W742" s="141" t="str">
        <f t="shared" si="35"/>
        <v/>
      </c>
    </row>
    <row r="743" spans="2:23" ht="14.25" customHeight="1">
      <c r="B743" s="20">
        <v>114</v>
      </c>
      <c r="C743" s="21" t="s">
        <v>170</v>
      </c>
      <c r="D743" s="21" t="s">
        <v>409</v>
      </c>
      <c r="E743" s="21" t="s">
        <v>405</v>
      </c>
      <c r="F743" s="21" t="s">
        <v>68</v>
      </c>
      <c r="G743" s="21" t="s">
        <v>406</v>
      </c>
      <c r="H743" s="21" t="s">
        <v>439</v>
      </c>
      <c r="I743" s="21" t="s">
        <v>60</v>
      </c>
      <c r="J743" s="23"/>
      <c r="K743" s="24">
        <v>7</v>
      </c>
      <c r="M743" s="25" t="str">
        <f>IF(I743="","",IF(I743="인문",성적입력!$C$8,성적입력!$C$9))</f>
        <v>A</v>
      </c>
      <c r="N743" s="26">
        <f>성적입력!$C$15</f>
        <v>3</v>
      </c>
      <c r="P743" s="27" t="str">
        <f t="shared" si="33"/>
        <v/>
      </c>
      <c r="R743" s="26" t="str">
        <f t="array" ref="R743">IFERROR(IF(OR(J743="",M743="",F743=""),"",IF(F743="학생부종합",INDEX(종합배치표!$C:$Q,MATCH(J743,종합배치표!$B:$B,0),(MATCH(M743,{"A","B","C","D","E"},0)-1)*3+1),INDEX(교과배치표!$C:$Q,MATCH(J743,교과배치표!$B:$B,0),(MATCH(M743,{"A","B","C","D","E"},0)-1)*3+1))),"")</f>
        <v/>
      </c>
      <c r="S743" s="26" t="str">
        <f t="array" ref="S743">IFERROR(IF(OR(J743="",M743="",F743=""),"",IF(F743="학생부종합",INDEX(종합배치표!$C:$Q,MATCH(J743,종합배치표!$B:$B,0),(MATCH(M743,{"A","B","C","D","E"},0)-1)*3+2),INDEX(교과배치표!$C:$Q,MATCH(J743,교과배치표!$B:$B,0),(MATCH(M743,{"A","B","C","D","E"},0)-1)*3+2))),"")</f>
        <v/>
      </c>
      <c r="T743" s="26" t="str">
        <f t="array" ref="T743">IFERROR(IF(OR(J743="",M743="",F743=""),"",IF(F743="학생부종합",INDEX(종합배치표!$C:$Q,MATCH(J743,종합배치표!$B:$B,0),(MATCH(M743,{"A","B","C","D","E"},0)-1)*3+3),INDEX(교과배치표!$C:$Q,MATCH(J743,교과배치표!$B:$B,0),(MATCH(M743,{"A","B","C","D","E"},0)-1)*3+3))),"")</f>
        <v/>
      </c>
      <c r="V743" s="140">
        <f t="shared" si="34"/>
        <v>2.7</v>
      </c>
      <c r="W743" s="141" t="str">
        <f t="shared" si="35"/>
        <v/>
      </c>
    </row>
    <row r="744" spans="2:23" ht="14.25" customHeight="1">
      <c r="B744" s="20">
        <v>115</v>
      </c>
      <c r="C744" s="21" t="s">
        <v>170</v>
      </c>
      <c r="D744" s="21" t="s">
        <v>409</v>
      </c>
      <c r="E744" s="21" t="s">
        <v>405</v>
      </c>
      <c r="F744" s="21" t="s">
        <v>24</v>
      </c>
      <c r="G744" s="21" t="s">
        <v>408</v>
      </c>
      <c r="H744" s="21" t="s">
        <v>439</v>
      </c>
      <c r="I744" s="21" t="s">
        <v>60</v>
      </c>
      <c r="J744" s="23"/>
      <c r="K744" s="24">
        <v>7</v>
      </c>
      <c r="M744" s="25" t="str">
        <f>IF(I744="","",IF(I744="인문",성적입력!$C$8,성적입력!$C$9))</f>
        <v>A</v>
      </c>
      <c r="N744" s="26">
        <f>성적입력!$C$15</f>
        <v>3</v>
      </c>
      <c r="P744" s="27" t="str">
        <f t="shared" si="33"/>
        <v/>
      </c>
      <c r="R744" s="26" t="str">
        <f t="array" ref="R744">IFERROR(IF(OR(J744="",M744="",F744=""),"",IF(F744="학생부종합",INDEX(종합배치표!$C:$Q,MATCH(J744,종합배치표!$B:$B,0),(MATCH(M744,{"A","B","C","D","E"},0)-1)*3+1),INDEX(교과배치표!$C:$Q,MATCH(J744,교과배치표!$B:$B,0),(MATCH(M744,{"A","B","C","D","E"},0)-1)*3+1))),"")</f>
        <v/>
      </c>
      <c r="S744" s="26" t="str">
        <f t="array" ref="S744">IFERROR(IF(OR(J744="",M744="",F744=""),"",IF(F744="학생부종합",INDEX(종합배치표!$C:$Q,MATCH(J744,종합배치표!$B:$B,0),(MATCH(M744,{"A","B","C","D","E"},0)-1)*3+2),INDEX(교과배치표!$C:$Q,MATCH(J744,교과배치표!$B:$B,0),(MATCH(M744,{"A","B","C","D","E"},0)-1)*3+2))),"")</f>
        <v/>
      </c>
      <c r="T744" s="26" t="str">
        <f t="array" ref="T744">IFERROR(IF(OR(J744="",M744="",F744=""),"",IF(F744="학생부종합",INDEX(종합배치표!$C:$Q,MATCH(J744,종합배치표!$B:$B,0),(MATCH(M744,{"A","B","C","D","E"},0)-1)*3+3),INDEX(교과배치표!$C:$Q,MATCH(J744,교과배치표!$B:$B,0),(MATCH(M744,{"A","B","C","D","E"},0)-1)*3+3))),"")</f>
        <v/>
      </c>
      <c r="V744" s="140">
        <f t="shared" si="34"/>
        <v>2.7</v>
      </c>
      <c r="W744" s="141" t="str">
        <f t="shared" si="35"/>
        <v/>
      </c>
    </row>
    <row r="745" spans="2:23" ht="14.25" customHeight="1">
      <c r="B745" s="20">
        <v>116</v>
      </c>
      <c r="C745" s="21" t="s">
        <v>170</v>
      </c>
      <c r="D745" s="21" t="s">
        <v>409</v>
      </c>
      <c r="E745" s="21" t="s">
        <v>405</v>
      </c>
      <c r="F745" s="21" t="s">
        <v>68</v>
      </c>
      <c r="G745" s="21" t="s">
        <v>406</v>
      </c>
      <c r="H745" s="21" t="s">
        <v>440</v>
      </c>
      <c r="I745" s="21" t="s">
        <v>27</v>
      </c>
      <c r="J745" s="23"/>
      <c r="K745" s="24">
        <v>6</v>
      </c>
      <c r="M745" s="25" t="str">
        <f>IF(I745="","",IF(I745="인문",성적입력!$C$8,성적입력!$C$9))</f>
        <v>A</v>
      </c>
      <c r="N745" s="26">
        <f>성적입력!$C$15</f>
        <v>3</v>
      </c>
      <c r="P745" s="27" t="str">
        <f t="shared" si="33"/>
        <v/>
      </c>
      <c r="R745" s="26" t="str">
        <f t="array" ref="R745">IFERROR(IF(OR(J745="",M745="",F745=""),"",IF(F745="학생부종합",INDEX(종합배치표!$C:$Q,MATCH(J745,종합배치표!$B:$B,0),(MATCH(M745,{"A","B","C","D","E"},0)-1)*3+1),INDEX(교과배치표!$C:$Q,MATCH(J745,교과배치표!$B:$B,0),(MATCH(M745,{"A","B","C","D","E"},0)-1)*3+1))),"")</f>
        <v/>
      </c>
      <c r="S745" s="26" t="str">
        <f t="array" ref="S745">IFERROR(IF(OR(J745="",M745="",F745=""),"",IF(F745="학생부종합",INDEX(종합배치표!$C:$Q,MATCH(J745,종합배치표!$B:$B,0),(MATCH(M745,{"A","B","C","D","E"},0)-1)*3+2),INDEX(교과배치표!$C:$Q,MATCH(J745,교과배치표!$B:$B,0),(MATCH(M745,{"A","B","C","D","E"},0)-1)*3+2))),"")</f>
        <v/>
      </c>
      <c r="T745" s="26" t="str">
        <f t="array" ref="T745">IFERROR(IF(OR(J745="",M745="",F745=""),"",IF(F745="학생부종합",INDEX(종합배치표!$C:$Q,MATCH(J745,종합배치표!$B:$B,0),(MATCH(M745,{"A","B","C","D","E"},0)-1)*3+3),INDEX(교과배치표!$C:$Q,MATCH(J745,교과배치표!$B:$B,0),(MATCH(M745,{"A","B","C","D","E"},0)-1)*3+3))),"")</f>
        <v/>
      </c>
      <c r="V745" s="140">
        <f t="shared" si="34"/>
        <v>2.7</v>
      </c>
      <c r="W745" s="141" t="str">
        <f t="shared" si="35"/>
        <v/>
      </c>
    </row>
    <row r="746" spans="2:23" ht="14.25" customHeight="1">
      <c r="B746" s="20">
        <v>117</v>
      </c>
      <c r="C746" s="21" t="s">
        <v>170</v>
      </c>
      <c r="D746" s="21" t="s">
        <v>409</v>
      </c>
      <c r="E746" s="21" t="s">
        <v>405</v>
      </c>
      <c r="F746" s="21" t="s">
        <v>24</v>
      </c>
      <c r="G746" s="21" t="s">
        <v>408</v>
      </c>
      <c r="H746" s="21" t="s">
        <v>440</v>
      </c>
      <c r="I746" s="21" t="s">
        <v>27</v>
      </c>
      <c r="J746" s="23"/>
      <c r="K746" s="24">
        <v>7</v>
      </c>
      <c r="M746" s="25" t="str">
        <f>IF(I746="","",IF(I746="인문",성적입력!$C$8,성적입력!$C$9))</f>
        <v>A</v>
      </c>
      <c r="N746" s="26">
        <f>성적입력!$C$15</f>
        <v>3</v>
      </c>
      <c r="P746" s="27" t="str">
        <f t="shared" si="33"/>
        <v/>
      </c>
      <c r="R746" s="26" t="str">
        <f t="array" ref="R746">IFERROR(IF(OR(J746="",M746="",F746=""),"",IF(F746="학생부종합",INDEX(종합배치표!$C:$Q,MATCH(J746,종합배치표!$B:$B,0),(MATCH(M746,{"A","B","C","D","E"},0)-1)*3+1),INDEX(교과배치표!$C:$Q,MATCH(J746,교과배치표!$B:$B,0),(MATCH(M746,{"A","B","C","D","E"},0)-1)*3+1))),"")</f>
        <v/>
      </c>
      <c r="S746" s="26" t="str">
        <f t="array" ref="S746">IFERROR(IF(OR(J746="",M746="",F746=""),"",IF(F746="학생부종합",INDEX(종합배치표!$C:$Q,MATCH(J746,종합배치표!$B:$B,0),(MATCH(M746,{"A","B","C","D","E"},0)-1)*3+2),INDEX(교과배치표!$C:$Q,MATCH(J746,교과배치표!$B:$B,0),(MATCH(M746,{"A","B","C","D","E"},0)-1)*3+2))),"")</f>
        <v/>
      </c>
      <c r="T746" s="26" t="str">
        <f t="array" ref="T746">IFERROR(IF(OR(J746="",M746="",F746=""),"",IF(F746="학생부종합",INDEX(종합배치표!$C:$Q,MATCH(J746,종합배치표!$B:$B,0),(MATCH(M746,{"A","B","C","D","E"},0)-1)*3+3),INDEX(교과배치표!$C:$Q,MATCH(J746,교과배치표!$B:$B,0),(MATCH(M746,{"A","B","C","D","E"},0)-1)*3+3))),"")</f>
        <v/>
      </c>
      <c r="V746" s="140">
        <f t="shared" si="34"/>
        <v>2.7</v>
      </c>
      <c r="W746" s="141" t="str">
        <f t="shared" si="35"/>
        <v/>
      </c>
    </row>
    <row r="747" spans="2:23" ht="14.25" customHeight="1">
      <c r="B747" s="20">
        <v>118</v>
      </c>
      <c r="C747" s="21" t="s">
        <v>170</v>
      </c>
      <c r="D747" s="21" t="s">
        <v>409</v>
      </c>
      <c r="E747" s="21" t="s">
        <v>405</v>
      </c>
      <c r="F747" s="21" t="s">
        <v>68</v>
      </c>
      <c r="G747" s="21" t="s">
        <v>406</v>
      </c>
      <c r="H747" s="21" t="s">
        <v>441</v>
      </c>
      <c r="I747" s="21" t="s">
        <v>429</v>
      </c>
      <c r="J747" s="23"/>
      <c r="K747" s="24">
        <v>7</v>
      </c>
      <c r="M747" s="25" t="str">
        <f>IF(I747="","",IF(I747="인문",성적입력!$C$8,성적입력!$C$9))</f>
        <v>A</v>
      </c>
      <c r="N747" s="26">
        <f>성적입력!$C$15</f>
        <v>3</v>
      </c>
      <c r="P747" s="27" t="str">
        <f t="shared" si="33"/>
        <v/>
      </c>
      <c r="R747" s="26" t="str">
        <f t="array" ref="R747">IFERROR(IF(OR(J747="",M747="",F747=""),"",IF(F747="학생부종합",INDEX(종합배치표!$C:$Q,MATCH(J747,종합배치표!$B:$B,0),(MATCH(M747,{"A","B","C","D","E"},0)-1)*3+1),INDEX(교과배치표!$C:$Q,MATCH(J747,교과배치표!$B:$B,0),(MATCH(M747,{"A","B","C","D","E"},0)-1)*3+1))),"")</f>
        <v/>
      </c>
      <c r="S747" s="26" t="str">
        <f t="array" ref="S747">IFERROR(IF(OR(J747="",M747="",F747=""),"",IF(F747="학생부종합",INDEX(종합배치표!$C:$Q,MATCH(J747,종합배치표!$B:$B,0),(MATCH(M747,{"A","B","C","D","E"},0)-1)*3+2),INDEX(교과배치표!$C:$Q,MATCH(J747,교과배치표!$B:$B,0),(MATCH(M747,{"A","B","C","D","E"},0)-1)*3+2))),"")</f>
        <v/>
      </c>
      <c r="T747" s="26" t="str">
        <f t="array" ref="T747">IFERROR(IF(OR(J747="",M747="",F747=""),"",IF(F747="학생부종합",INDEX(종합배치표!$C:$Q,MATCH(J747,종합배치표!$B:$B,0),(MATCH(M747,{"A","B","C","D","E"},0)-1)*3+3),INDEX(교과배치표!$C:$Q,MATCH(J747,교과배치표!$B:$B,0),(MATCH(M747,{"A","B","C","D","E"},0)-1)*3+3))),"")</f>
        <v/>
      </c>
      <c r="V747" s="140">
        <f t="shared" si="34"/>
        <v>2.7</v>
      </c>
      <c r="W747" s="141" t="str">
        <f t="shared" si="35"/>
        <v/>
      </c>
    </row>
    <row r="748" spans="2:23" ht="14.25" customHeight="1">
      <c r="B748" s="20">
        <v>119</v>
      </c>
      <c r="C748" s="21" t="s">
        <v>170</v>
      </c>
      <c r="D748" s="21" t="s">
        <v>409</v>
      </c>
      <c r="E748" s="21" t="s">
        <v>405</v>
      </c>
      <c r="F748" s="21" t="s">
        <v>68</v>
      </c>
      <c r="G748" s="21" t="s">
        <v>406</v>
      </c>
      <c r="H748" s="21" t="s">
        <v>441</v>
      </c>
      <c r="I748" s="21" t="s">
        <v>60</v>
      </c>
      <c r="J748" s="23"/>
      <c r="K748" s="24">
        <v>7</v>
      </c>
      <c r="M748" s="25" t="str">
        <f>IF(I748="","",IF(I748="인문",성적입력!$C$8,성적입력!$C$9))</f>
        <v>A</v>
      </c>
      <c r="N748" s="26">
        <f>성적입력!$C$15</f>
        <v>3</v>
      </c>
      <c r="P748" s="27" t="str">
        <f t="shared" si="33"/>
        <v/>
      </c>
      <c r="R748" s="26" t="str">
        <f t="array" ref="R748">IFERROR(IF(OR(J748="",M748="",F748=""),"",IF(F748="학생부종합",INDEX(종합배치표!$C:$Q,MATCH(J748,종합배치표!$B:$B,0),(MATCH(M748,{"A","B","C","D","E"},0)-1)*3+1),INDEX(교과배치표!$C:$Q,MATCH(J748,교과배치표!$B:$B,0),(MATCH(M748,{"A","B","C","D","E"},0)-1)*3+1))),"")</f>
        <v/>
      </c>
      <c r="S748" s="26" t="str">
        <f t="array" ref="S748">IFERROR(IF(OR(J748="",M748="",F748=""),"",IF(F748="학생부종합",INDEX(종합배치표!$C:$Q,MATCH(J748,종합배치표!$B:$B,0),(MATCH(M748,{"A","B","C","D","E"},0)-1)*3+2),INDEX(교과배치표!$C:$Q,MATCH(J748,교과배치표!$B:$B,0),(MATCH(M748,{"A","B","C","D","E"},0)-1)*3+2))),"")</f>
        <v/>
      </c>
      <c r="T748" s="26" t="str">
        <f t="array" ref="T748">IFERROR(IF(OR(J748="",M748="",F748=""),"",IF(F748="학생부종합",INDEX(종합배치표!$C:$Q,MATCH(J748,종합배치표!$B:$B,0),(MATCH(M748,{"A","B","C","D","E"},0)-1)*3+3),INDEX(교과배치표!$C:$Q,MATCH(J748,교과배치표!$B:$B,0),(MATCH(M748,{"A","B","C","D","E"},0)-1)*3+3))),"")</f>
        <v/>
      </c>
      <c r="V748" s="140">
        <f t="shared" si="34"/>
        <v>2.7</v>
      </c>
      <c r="W748" s="141" t="str">
        <f t="shared" si="35"/>
        <v/>
      </c>
    </row>
    <row r="749" spans="2:23" ht="14.25" customHeight="1">
      <c r="B749" s="20">
        <v>120</v>
      </c>
      <c r="C749" s="21" t="s">
        <v>170</v>
      </c>
      <c r="D749" s="21" t="s">
        <v>409</v>
      </c>
      <c r="E749" s="21" t="s">
        <v>405</v>
      </c>
      <c r="F749" s="21" t="s">
        <v>24</v>
      </c>
      <c r="G749" s="21" t="s">
        <v>427</v>
      </c>
      <c r="H749" s="21" t="s">
        <v>441</v>
      </c>
      <c r="I749" s="21" t="s">
        <v>429</v>
      </c>
      <c r="J749" s="23"/>
      <c r="K749" s="24">
        <v>5</v>
      </c>
      <c r="M749" s="25" t="str">
        <f>IF(I749="","",IF(I749="인문",성적입력!$C$8,성적입력!$C$9))</f>
        <v>A</v>
      </c>
      <c r="N749" s="26">
        <f>성적입력!$C$15</f>
        <v>3</v>
      </c>
      <c r="P749" s="27" t="str">
        <f t="shared" si="33"/>
        <v/>
      </c>
      <c r="R749" s="26" t="str">
        <f t="array" ref="R749">IFERROR(IF(OR(J749="",M749="",F749=""),"",IF(F749="학생부종합",INDEX(종합배치표!$C:$Q,MATCH(J749,종합배치표!$B:$B,0),(MATCH(M749,{"A","B","C","D","E"},0)-1)*3+1),INDEX(교과배치표!$C:$Q,MATCH(J749,교과배치표!$B:$B,0),(MATCH(M749,{"A","B","C","D","E"},0)-1)*3+1))),"")</f>
        <v/>
      </c>
      <c r="S749" s="26" t="str">
        <f t="array" ref="S749">IFERROR(IF(OR(J749="",M749="",F749=""),"",IF(F749="학생부종합",INDEX(종합배치표!$C:$Q,MATCH(J749,종합배치표!$B:$B,0),(MATCH(M749,{"A","B","C","D","E"},0)-1)*3+2),INDEX(교과배치표!$C:$Q,MATCH(J749,교과배치표!$B:$B,0),(MATCH(M749,{"A","B","C","D","E"},0)-1)*3+2))),"")</f>
        <v/>
      </c>
      <c r="T749" s="26" t="str">
        <f t="array" ref="T749">IFERROR(IF(OR(J749="",M749="",F749=""),"",IF(F749="학생부종합",INDEX(종합배치표!$C:$Q,MATCH(J749,종합배치표!$B:$B,0),(MATCH(M749,{"A","B","C","D","E"},0)-1)*3+3),INDEX(교과배치표!$C:$Q,MATCH(J749,교과배치표!$B:$B,0),(MATCH(M749,{"A","B","C","D","E"},0)-1)*3+3))),"")</f>
        <v/>
      </c>
      <c r="V749" s="140">
        <f t="shared" si="34"/>
        <v>2.7</v>
      </c>
      <c r="W749" s="141" t="str">
        <f t="shared" si="35"/>
        <v/>
      </c>
    </row>
    <row r="750" spans="2:23" ht="14.25" customHeight="1">
      <c r="B750" s="20">
        <v>121</v>
      </c>
      <c r="C750" s="21" t="s">
        <v>170</v>
      </c>
      <c r="D750" s="21" t="s">
        <v>409</v>
      </c>
      <c r="E750" s="21" t="s">
        <v>405</v>
      </c>
      <c r="F750" s="21" t="s">
        <v>24</v>
      </c>
      <c r="G750" s="21" t="s">
        <v>427</v>
      </c>
      <c r="H750" s="21" t="s">
        <v>441</v>
      </c>
      <c r="I750" s="21" t="s">
        <v>60</v>
      </c>
      <c r="J750" s="23"/>
      <c r="K750" s="24">
        <v>5</v>
      </c>
      <c r="M750" s="25" t="str">
        <f>IF(I750="","",IF(I750="인문",성적입력!$C$8,성적입력!$C$9))</f>
        <v>A</v>
      </c>
      <c r="N750" s="26">
        <f>성적입력!$C$15</f>
        <v>3</v>
      </c>
      <c r="P750" s="27" t="str">
        <f t="shared" si="33"/>
        <v/>
      </c>
      <c r="R750" s="26" t="str">
        <f t="array" ref="R750">IFERROR(IF(OR(J750="",M750="",F750=""),"",IF(F750="학생부종합",INDEX(종합배치표!$C:$Q,MATCH(J750,종합배치표!$B:$B,0),(MATCH(M750,{"A","B","C","D","E"},0)-1)*3+1),INDEX(교과배치표!$C:$Q,MATCH(J750,교과배치표!$B:$B,0),(MATCH(M750,{"A","B","C","D","E"},0)-1)*3+1))),"")</f>
        <v/>
      </c>
      <c r="S750" s="26" t="str">
        <f t="array" ref="S750">IFERROR(IF(OR(J750="",M750="",F750=""),"",IF(F750="학생부종합",INDEX(종합배치표!$C:$Q,MATCH(J750,종합배치표!$B:$B,0),(MATCH(M750,{"A","B","C","D","E"},0)-1)*3+2),INDEX(교과배치표!$C:$Q,MATCH(J750,교과배치표!$B:$B,0),(MATCH(M750,{"A","B","C","D","E"},0)-1)*3+2))),"")</f>
        <v/>
      </c>
      <c r="T750" s="26" t="str">
        <f t="array" ref="T750">IFERROR(IF(OR(J750="",M750="",F750=""),"",IF(F750="학생부종합",INDEX(종합배치표!$C:$Q,MATCH(J750,종합배치표!$B:$B,0),(MATCH(M750,{"A","B","C","D","E"},0)-1)*3+3),INDEX(교과배치표!$C:$Q,MATCH(J750,교과배치표!$B:$B,0),(MATCH(M750,{"A","B","C","D","E"},0)-1)*3+3))),"")</f>
        <v/>
      </c>
      <c r="V750" s="140">
        <f t="shared" si="34"/>
        <v>2.7</v>
      </c>
      <c r="W750" s="141" t="str">
        <f t="shared" si="35"/>
        <v/>
      </c>
    </row>
    <row r="751" spans="2:23" ht="14.25" customHeight="1">
      <c r="B751" s="20">
        <v>122</v>
      </c>
      <c r="C751" s="21" t="s">
        <v>170</v>
      </c>
      <c r="D751" s="21" t="s">
        <v>409</v>
      </c>
      <c r="E751" s="21" t="s">
        <v>405</v>
      </c>
      <c r="F751" s="21" t="s">
        <v>68</v>
      </c>
      <c r="G751" s="21" t="s">
        <v>406</v>
      </c>
      <c r="H751" s="21" t="s">
        <v>442</v>
      </c>
      <c r="I751" s="21" t="s">
        <v>60</v>
      </c>
      <c r="J751" s="23"/>
      <c r="K751" s="24">
        <v>25</v>
      </c>
      <c r="M751" s="25" t="str">
        <f>IF(I751="","",IF(I751="인문",성적입력!$C$8,성적입력!$C$9))</f>
        <v>A</v>
      </c>
      <c r="N751" s="26">
        <f>성적입력!$C$15</f>
        <v>3</v>
      </c>
      <c r="P751" s="27" t="str">
        <f t="shared" si="33"/>
        <v/>
      </c>
      <c r="R751" s="26" t="str">
        <f t="array" ref="R751">IFERROR(IF(OR(J751="",M751="",F751=""),"",IF(F751="학생부종합",INDEX(종합배치표!$C:$Q,MATCH(J751,종합배치표!$B:$B,0),(MATCH(M751,{"A","B","C","D","E"},0)-1)*3+1),INDEX(교과배치표!$C:$Q,MATCH(J751,교과배치표!$B:$B,0),(MATCH(M751,{"A","B","C","D","E"},0)-1)*3+1))),"")</f>
        <v/>
      </c>
      <c r="S751" s="26" t="str">
        <f t="array" ref="S751">IFERROR(IF(OR(J751="",M751="",F751=""),"",IF(F751="학생부종합",INDEX(종합배치표!$C:$Q,MATCH(J751,종합배치표!$B:$B,0),(MATCH(M751,{"A","B","C","D","E"},0)-1)*3+2),INDEX(교과배치표!$C:$Q,MATCH(J751,교과배치표!$B:$B,0),(MATCH(M751,{"A","B","C","D","E"},0)-1)*3+2))),"")</f>
        <v/>
      </c>
      <c r="T751" s="26" t="str">
        <f t="array" ref="T751">IFERROR(IF(OR(J751="",M751="",F751=""),"",IF(F751="학생부종합",INDEX(종합배치표!$C:$Q,MATCH(J751,종합배치표!$B:$B,0),(MATCH(M751,{"A","B","C","D","E"},0)-1)*3+3),INDEX(교과배치표!$C:$Q,MATCH(J751,교과배치표!$B:$B,0),(MATCH(M751,{"A","B","C","D","E"},0)-1)*3+3))),"")</f>
        <v/>
      </c>
      <c r="V751" s="140">
        <f t="shared" si="34"/>
        <v>2.7</v>
      </c>
      <c r="W751" s="141" t="str">
        <f t="shared" si="35"/>
        <v/>
      </c>
    </row>
    <row r="752" spans="2:23" ht="14.25" customHeight="1">
      <c r="B752" s="20">
        <v>123</v>
      </c>
      <c r="C752" s="21" t="s">
        <v>170</v>
      </c>
      <c r="D752" s="21" t="s">
        <v>409</v>
      </c>
      <c r="E752" s="21" t="s">
        <v>405</v>
      </c>
      <c r="F752" s="21" t="s">
        <v>24</v>
      </c>
      <c r="G752" s="21" t="s">
        <v>408</v>
      </c>
      <c r="H752" s="21" t="s">
        <v>442</v>
      </c>
      <c r="I752" s="21" t="s">
        <v>60</v>
      </c>
      <c r="J752" s="23"/>
      <c r="K752" s="24">
        <v>30</v>
      </c>
      <c r="M752" s="25" t="str">
        <f>IF(I752="","",IF(I752="인문",성적입력!$C$8,성적입력!$C$9))</f>
        <v>A</v>
      </c>
      <c r="N752" s="26">
        <f>성적입력!$C$15</f>
        <v>3</v>
      </c>
      <c r="P752" s="27" t="str">
        <f t="shared" si="33"/>
        <v/>
      </c>
      <c r="R752" s="26" t="str">
        <f t="array" ref="R752">IFERROR(IF(OR(J752="",M752="",F752=""),"",IF(F752="학생부종합",INDEX(종합배치표!$C:$Q,MATCH(J752,종합배치표!$B:$B,0),(MATCH(M752,{"A","B","C","D","E"},0)-1)*3+1),INDEX(교과배치표!$C:$Q,MATCH(J752,교과배치표!$B:$B,0),(MATCH(M752,{"A","B","C","D","E"},0)-1)*3+1))),"")</f>
        <v/>
      </c>
      <c r="S752" s="26" t="str">
        <f t="array" ref="S752">IFERROR(IF(OR(J752="",M752="",F752=""),"",IF(F752="학생부종합",INDEX(종합배치표!$C:$Q,MATCH(J752,종합배치표!$B:$B,0),(MATCH(M752,{"A","B","C","D","E"},0)-1)*3+2),INDEX(교과배치표!$C:$Q,MATCH(J752,교과배치표!$B:$B,0),(MATCH(M752,{"A","B","C","D","E"},0)-1)*3+2))),"")</f>
        <v/>
      </c>
      <c r="T752" s="26" t="str">
        <f t="array" ref="T752">IFERROR(IF(OR(J752="",M752="",F752=""),"",IF(F752="학생부종합",INDEX(종합배치표!$C:$Q,MATCH(J752,종합배치표!$B:$B,0),(MATCH(M752,{"A","B","C","D","E"},0)-1)*3+3),INDEX(교과배치표!$C:$Q,MATCH(J752,교과배치표!$B:$B,0),(MATCH(M752,{"A","B","C","D","E"},0)-1)*3+3))),"")</f>
        <v/>
      </c>
      <c r="V752" s="140">
        <f t="shared" si="34"/>
        <v>2.7</v>
      </c>
      <c r="W752" s="141" t="str">
        <f t="shared" si="35"/>
        <v/>
      </c>
    </row>
    <row r="753" spans="2:23" ht="14.25" customHeight="1">
      <c r="B753" s="20">
        <v>124</v>
      </c>
      <c r="C753" s="21" t="s">
        <v>170</v>
      </c>
      <c r="D753" s="21" t="s">
        <v>409</v>
      </c>
      <c r="E753" s="21" t="s">
        <v>405</v>
      </c>
      <c r="F753" s="21" t="s">
        <v>68</v>
      </c>
      <c r="G753" s="21" t="s">
        <v>406</v>
      </c>
      <c r="H753" s="21" t="s">
        <v>110</v>
      </c>
      <c r="I753" s="21" t="s">
        <v>60</v>
      </c>
      <c r="J753" s="23"/>
      <c r="K753" s="24">
        <v>7</v>
      </c>
      <c r="M753" s="25" t="str">
        <f>IF(I753="","",IF(I753="인문",성적입력!$C$8,성적입력!$C$9))</f>
        <v>A</v>
      </c>
      <c r="N753" s="26">
        <f>성적입력!$C$15</f>
        <v>3</v>
      </c>
      <c r="P753" s="27" t="str">
        <f t="shared" si="33"/>
        <v/>
      </c>
      <c r="R753" s="26" t="str">
        <f t="array" ref="R753">IFERROR(IF(OR(J753="",M753="",F753=""),"",IF(F753="학생부종합",INDEX(종합배치표!$C:$Q,MATCH(J753,종합배치표!$B:$B,0),(MATCH(M753,{"A","B","C","D","E"},0)-1)*3+1),INDEX(교과배치표!$C:$Q,MATCH(J753,교과배치표!$B:$B,0),(MATCH(M753,{"A","B","C","D","E"},0)-1)*3+1))),"")</f>
        <v/>
      </c>
      <c r="S753" s="26" t="str">
        <f t="array" ref="S753">IFERROR(IF(OR(J753="",M753="",F753=""),"",IF(F753="학생부종합",INDEX(종합배치표!$C:$Q,MATCH(J753,종합배치표!$B:$B,0),(MATCH(M753,{"A","B","C","D","E"},0)-1)*3+2),INDEX(교과배치표!$C:$Q,MATCH(J753,교과배치표!$B:$B,0),(MATCH(M753,{"A","B","C","D","E"},0)-1)*3+2))),"")</f>
        <v/>
      </c>
      <c r="T753" s="26" t="str">
        <f t="array" ref="T753">IFERROR(IF(OR(J753="",M753="",F753=""),"",IF(F753="학생부종합",INDEX(종합배치표!$C:$Q,MATCH(J753,종합배치표!$B:$B,0),(MATCH(M753,{"A","B","C","D","E"},0)-1)*3+3),INDEX(교과배치표!$C:$Q,MATCH(J753,교과배치표!$B:$B,0),(MATCH(M753,{"A","B","C","D","E"},0)-1)*3+3))),"")</f>
        <v/>
      </c>
      <c r="V753" s="140">
        <f t="shared" si="34"/>
        <v>2.7</v>
      </c>
      <c r="W753" s="141" t="str">
        <f t="shared" si="35"/>
        <v/>
      </c>
    </row>
    <row r="754" spans="2:23" ht="14.25" customHeight="1">
      <c r="B754" s="20">
        <v>125</v>
      </c>
      <c r="C754" s="21" t="s">
        <v>170</v>
      </c>
      <c r="D754" s="21" t="s">
        <v>409</v>
      </c>
      <c r="E754" s="21" t="s">
        <v>405</v>
      </c>
      <c r="F754" s="21" t="s">
        <v>24</v>
      </c>
      <c r="G754" s="21" t="s">
        <v>408</v>
      </c>
      <c r="H754" s="21" t="s">
        <v>110</v>
      </c>
      <c r="I754" s="21" t="s">
        <v>60</v>
      </c>
      <c r="J754" s="23"/>
      <c r="K754" s="24">
        <v>7</v>
      </c>
      <c r="M754" s="25" t="str">
        <f>IF(I754="","",IF(I754="인문",성적입력!$C$8,성적입력!$C$9))</f>
        <v>A</v>
      </c>
      <c r="N754" s="26">
        <f>성적입력!$C$15</f>
        <v>3</v>
      </c>
      <c r="P754" s="27" t="str">
        <f t="shared" si="33"/>
        <v/>
      </c>
      <c r="R754" s="26" t="str">
        <f t="array" ref="R754">IFERROR(IF(OR(J754="",M754="",F754=""),"",IF(F754="학생부종합",INDEX(종합배치표!$C:$Q,MATCH(J754,종합배치표!$B:$B,0),(MATCH(M754,{"A","B","C","D","E"},0)-1)*3+1),INDEX(교과배치표!$C:$Q,MATCH(J754,교과배치표!$B:$B,0),(MATCH(M754,{"A","B","C","D","E"},0)-1)*3+1))),"")</f>
        <v/>
      </c>
      <c r="S754" s="26" t="str">
        <f t="array" ref="S754">IFERROR(IF(OR(J754="",M754="",F754=""),"",IF(F754="학생부종합",INDEX(종합배치표!$C:$Q,MATCH(J754,종합배치표!$B:$B,0),(MATCH(M754,{"A","B","C","D","E"},0)-1)*3+2),INDEX(교과배치표!$C:$Q,MATCH(J754,교과배치표!$B:$B,0),(MATCH(M754,{"A","B","C","D","E"},0)-1)*3+2))),"")</f>
        <v/>
      </c>
      <c r="T754" s="26" t="str">
        <f t="array" ref="T754">IFERROR(IF(OR(J754="",M754="",F754=""),"",IF(F754="학생부종합",INDEX(종합배치표!$C:$Q,MATCH(J754,종합배치표!$B:$B,0),(MATCH(M754,{"A","B","C","D","E"},0)-1)*3+3),INDEX(교과배치표!$C:$Q,MATCH(J754,교과배치표!$B:$B,0),(MATCH(M754,{"A","B","C","D","E"},0)-1)*3+3))),"")</f>
        <v/>
      </c>
      <c r="V754" s="140">
        <f t="shared" si="34"/>
        <v>2.7</v>
      </c>
      <c r="W754" s="141" t="str">
        <f t="shared" si="35"/>
        <v/>
      </c>
    </row>
    <row r="755" spans="2:23" ht="14.25" customHeight="1">
      <c r="B755" s="20">
        <v>126</v>
      </c>
      <c r="C755" s="21" t="s">
        <v>170</v>
      </c>
      <c r="D755" s="21" t="s">
        <v>409</v>
      </c>
      <c r="E755" s="21" t="s">
        <v>405</v>
      </c>
      <c r="F755" s="21" t="s">
        <v>68</v>
      </c>
      <c r="G755" s="21" t="s">
        <v>406</v>
      </c>
      <c r="H755" s="21" t="s">
        <v>443</v>
      </c>
      <c r="I755" s="21" t="s">
        <v>27</v>
      </c>
      <c r="J755" s="23"/>
      <c r="K755" s="24">
        <v>7</v>
      </c>
      <c r="M755" s="25" t="str">
        <f>IF(I755="","",IF(I755="인문",성적입력!$C$8,성적입력!$C$9))</f>
        <v>A</v>
      </c>
      <c r="N755" s="26">
        <f>성적입력!$C$15</f>
        <v>3</v>
      </c>
      <c r="P755" s="27" t="str">
        <f t="shared" si="33"/>
        <v/>
      </c>
      <c r="R755" s="26" t="str">
        <f t="array" ref="R755">IFERROR(IF(OR(J755="",M755="",F755=""),"",IF(F755="학생부종합",INDEX(종합배치표!$C:$Q,MATCH(J755,종합배치표!$B:$B,0),(MATCH(M755,{"A","B","C","D","E"},0)-1)*3+1),INDEX(교과배치표!$C:$Q,MATCH(J755,교과배치표!$B:$B,0),(MATCH(M755,{"A","B","C","D","E"},0)-1)*3+1))),"")</f>
        <v/>
      </c>
      <c r="S755" s="26" t="str">
        <f t="array" ref="S755">IFERROR(IF(OR(J755="",M755="",F755=""),"",IF(F755="학생부종합",INDEX(종합배치표!$C:$Q,MATCH(J755,종합배치표!$B:$B,0),(MATCH(M755,{"A","B","C","D","E"},0)-1)*3+2),INDEX(교과배치표!$C:$Q,MATCH(J755,교과배치표!$B:$B,0),(MATCH(M755,{"A","B","C","D","E"},0)-1)*3+2))),"")</f>
        <v/>
      </c>
      <c r="T755" s="26" t="str">
        <f t="array" ref="T755">IFERROR(IF(OR(J755="",M755="",F755=""),"",IF(F755="학생부종합",INDEX(종합배치표!$C:$Q,MATCH(J755,종합배치표!$B:$B,0),(MATCH(M755,{"A","B","C","D","E"},0)-1)*3+3),INDEX(교과배치표!$C:$Q,MATCH(J755,교과배치표!$B:$B,0),(MATCH(M755,{"A","B","C","D","E"},0)-1)*3+3))),"")</f>
        <v/>
      </c>
      <c r="V755" s="140">
        <f t="shared" si="34"/>
        <v>2.7</v>
      </c>
      <c r="W755" s="141" t="str">
        <f t="shared" si="35"/>
        <v/>
      </c>
    </row>
    <row r="756" spans="2:23" ht="14.25" customHeight="1">
      <c r="B756" s="20">
        <v>127</v>
      </c>
      <c r="C756" s="21" t="s">
        <v>170</v>
      </c>
      <c r="D756" s="21" t="s">
        <v>409</v>
      </c>
      <c r="E756" s="21" t="s">
        <v>405</v>
      </c>
      <c r="F756" s="21" t="s">
        <v>24</v>
      </c>
      <c r="G756" s="21" t="s">
        <v>408</v>
      </c>
      <c r="H756" s="21" t="s">
        <v>443</v>
      </c>
      <c r="I756" s="21" t="s">
        <v>27</v>
      </c>
      <c r="J756" s="23"/>
      <c r="K756" s="24">
        <v>10</v>
      </c>
      <c r="M756" s="25" t="str">
        <f>IF(I756="","",IF(I756="인문",성적입력!$C$8,성적입력!$C$9))</f>
        <v>A</v>
      </c>
      <c r="N756" s="26">
        <f>성적입력!$C$15</f>
        <v>3</v>
      </c>
      <c r="P756" s="27" t="str">
        <f t="shared" si="33"/>
        <v/>
      </c>
      <c r="R756" s="26" t="str">
        <f t="array" ref="R756">IFERROR(IF(OR(J756="",M756="",F756=""),"",IF(F756="학생부종합",INDEX(종합배치표!$C:$Q,MATCH(J756,종합배치표!$B:$B,0),(MATCH(M756,{"A","B","C","D","E"},0)-1)*3+1),INDEX(교과배치표!$C:$Q,MATCH(J756,교과배치표!$B:$B,0),(MATCH(M756,{"A","B","C","D","E"},0)-1)*3+1))),"")</f>
        <v/>
      </c>
      <c r="S756" s="26" t="str">
        <f t="array" ref="S756">IFERROR(IF(OR(J756="",M756="",F756=""),"",IF(F756="학생부종합",INDEX(종합배치표!$C:$Q,MATCH(J756,종합배치표!$B:$B,0),(MATCH(M756,{"A","B","C","D","E"},0)-1)*3+2),INDEX(교과배치표!$C:$Q,MATCH(J756,교과배치표!$B:$B,0),(MATCH(M756,{"A","B","C","D","E"},0)-1)*3+2))),"")</f>
        <v/>
      </c>
      <c r="T756" s="26" t="str">
        <f t="array" ref="T756">IFERROR(IF(OR(J756="",M756="",F756=""),"",IF(F756="학생부종합",INDEX(종합배치표!$C:$Q,MATCH(J756,종합배치표!$B:$B,0),(MATCH(M756,{"A","B","C","D","E"},0)-1)*3+3),INDEX(교과배치표!$C:$Q,MATCH(J756,교과배치표!$B:$B,0),(MATCH(M756,{"A","B","C","D","E"},0)-1)*3+3))),"")</f>
        <v/>
      </c>
      <c r="V756" s="140">
        <f t="shared" si="34"/>
        <v>2.7</v>
      </c>
      <c r="W756" s="141" t="str">
        <f t="shared" si="35"/>
        <v/>
      </c>
    </row>
    <row r="757" spans="2:23" ht="14.25" customHeight="1">
      <c r="B757" s="20">
        <v>128</v>
      </c>
      <c r="C757" s="21" t="s">
        <v>170</v>
      </c>
      <c r="D757" s="21" t="s">
        <v>409</v>
      </c>
      <c r="E757" s="21" t="s">
        <v>405</v>
      </c>
      <c r="F757" s="21" t="s">
        <v>68</v>
      </c>
      <c r="G757" s="21" t="s">
        <v>406</v>
      </c>
      <c r="H757" s="30" t="s">
        <v>444</v>
      </c>
      <c r="I757" s="21" t="s">
        <v>27</v>
      </c>
      <c r="J757" s="23"/>
      <c r="K757" s="24">
        <v>22</v>
      </c>
      <c r="M757" s="25" t="str">
        <f>IF(I757="","",IF(I757="인문",성적입력!$C$8,성적입력!$C$9))</f>
        <v>A</v>
      </c>
      <c r="N757" s="26">
        <f>성적입력!$C$15</f>
        <v>3</v>
      </c>
      <c r="P757" s="27" t="str">
        <f t="shared" si="33"/>
        <v/>
      </c>
      <c r="R757" s="26" t="str">
        <f t="array" ref="R757">IFERROR(IF(OR(J757="",M757="",F757=""),"",IF(F757="학생부종합",INDEX(종합배치표!$C:$Q,MATCH(J757,종합배치표!$B:$B,0),(MATCH(M757,{"A","B","C","D","E"},0)-1)*3+1),INDEX(교과배치표!$C:$Q,MATCH(J757,교과배치표!$B:$B,0),(MATCH(M757,{"A","B","C","D","E"},0)-1)*3+1))),"")</f>
        <v/>
      </c>
      <c r="S757" s="26" t="str">
        <f t="array" ref="S757">IFERROR(IF(OR(J757="",M757="",F757=""),"",IF(F757="학생부종합",INDEX(종합배치표!$C:$Q,MATCH(J757,종합배치표!$B:$B,0),(MATCH(M757,{"A","B","C","D","E"},0)-1)*3+2),INDEX(교과배치표!$C:$Q,MATCH(J757,교과배치표!$B:$B,0),(MATCH(M757,{"A","B","C","D","E"},0)-1)*3+2))),"")</f>
        <v/>
      </c>
      <c r="T757" s="26" t="str">
        <f t="array" ref="T757">IFERROR(IF(OR(J757="",M757="",F757=""),"",IF(F757="학생부종합",INDEX(종합배치표!$C:$Q,MATCH(J757,종합배치표!$B:$B,0),(MATCH(M757,{"A","B","C","D","E"},0)-1)*3+3),INDEX(교과배치표!$C:$Q,MATCH(J757,교과배치표!$B:$B,0),(MATCH(M757,{"A","B","C","D","E"},0)-1)*3+3))),"")</f>
        <v/>
      </c>
      <c r="V757" s="140">
        <f t="shared" si="34"/>
        <v>2.7</v>
      </c>
      <c r="W757" s="141" t="str">
        <f t="shared" si="35"/>
        <v/>
      </c>
    </row>
    <row r="758" spans="2:23" ht="14.25" customHeight="1">
      <c r="B758" s="20">
        <v>129</v>
      </c>
      <c r="C758" s="21" t="s">
        <v>170</v>
      </c>
      <c r="D758" s="21" t="s">
        <v>409</v>
      </c>
      <c r="E758" s="21" t="s">
        <v>405</v>
      </c>
      <c r="F758" s="21" t="s">
        <v>24</v>
      </c>
      <c r="G758" s="21" t="s">
        <v>408</v>
      </c>
      <c r="H758" s="30" t="s">
        <v>444</v>
      </c>
      <c r="I758" s="21" t="s">
        <v>27</v>
      </c>
      <c r="J758" s="23"/>
      <c r="K758" s="24">
        <v>25</v>
      </c>
      <c r="M758" s="25" t="str">
        <f>IF(I758="","",IF(I758="인문",성적입력!$C$8,성적입력!$C$9))</f>
        <v>A</v>
      </c>
      <c r="N758" s="26">
        <f>성적입력!$C$15</f>
        <v>3</v>
      </c>
      <c r="P758" s="27" t="str">
        <f t="shared" si="33"/>
        <v/>
      </c>
      <c r="R758" s="26" t="str">
        <f t="array" ref="R758">IFERROR(IF(OR(J758="",M758="",F758=""),"",IF(F758="학생부종합",INDEX(종합배치표!$C:$Q,MATCH(J758,종합배치표!$B:$B,0),(MATCH(M758,{"A","B","C","D","E"},0)-1)*3+1),INDEX(교과배치표!$C:$Q,MATCH(J758,교과배치표!$B:$B,0),(MATCH(M758,{"A","B","C","D","E"},0)-1)*3+1))),"")</f>
        <v/>
      </c>
      <c r="S758" s="26" t="str">
        <f t="array" ref="S758">IFERROR(IF(OR(J758="",M758="",F758=""),"",IF(F758="학생부종합",INDEX(종합배치표!$C:$Q,MATCH(J758,종합배치표!$B:$B,0),(MATCH(M758,{"A","B","C","D","E"},0)-1)*3+2),INDEX(교과배치표!$C:$Q,MATCH(J758,교과배치표!$B:$B,0),(MATCH(M758,{"A","B","C","D","E"},0)-1)*3+2))),"")</f>
        <v/>
      </c>
      <c r="T758" s="26" t="str">
        <f t="array" ref="T758">IFERROR(IF(OR(J758="",M758="",F758=""),"",IF(F758="학생부종합",INDEX(종합배치표!$C:$Q,MATCH(J758,종합배치표!$B:$B,0),(MATCH(M758,{"A","B","C","D","E"},0)-1)*3+3),INDEX(교과배치표!$C:$Q,MATCH(J758,교과배치표!$B:$B,0),(MATCH(M758,{"A","B","C","D","E"},0)-1)*3+3))),"")</f>
        <v/>
      </c>
      <c r="V758" s="140">
        <f t="shared" si="34"/>
        <v>2.7</v>
      </c>
      <c r="W758" s="141" t="str">
        <f t="shared" si="35"/>
        <v/>
      </c>
    </row>
    <row r="759" spans="2:23" ht="14.25" customHeight="1">
      <c r="B759" s="20">
        <v>130</v>
      </c>
      <c r="C759" s="21" t="s">
        <v>445</v>
      </c>
      <c r="D759" s="21" t="s">
        <v>446</v>
      </c>
      <c r="E759" s="21" t="s">
        <v>447</v>
      </c>
      <c r="F759" s="21" t="s">
        <v>68</v>
      </c>
      <c r="G759" s="21" t="s">
        <v>192</v>
      </c>
      <c r="H759" s="21" t="s">
        <v>448</v>
      </c>
      <c r="I759" s="21" t="s">
        <v>429</v>
      </c>
      <c r="J759" s="23"/>
      <c r="K759" s="24">
        <v>9</v>
      </c>
      <c r="M759" s="25" t="str">
        <f>IF(I759="","",IF(I759="인문",성적입력!$C$8,성적입력!$C$9))</f>
        <v>A</v>
      </c>
      <c r="N759" s="26">
        <f>성적입력!$C$15</f>
        <v>3</v>
      </c>
      <c r="P759" s="27" t="str">
        <f t="shared" si="33"/>
        <v/>
      </c>
      <c r="R759" s="26" t="str">
        <f t="array" ref="R759">IFERROR(IF(OR(J759="",M759="",F759=""),"",IF(F759="학생부종합",INDEX(종합배치표!$C:$Q,MATCH(J759,종합배치표!$B:$B,0),(MATCH(M759,{"A","B","C","D","E"},0)-1)*3+1),INDEX(교과배치표!$C:$Q,MATCH(J759,교과배치표!$B:$B,0),(MATCH(M759,{"A","B","C","D","E"},0)-1)*3+1))),"")</f>
        <v/>
      </c>
      <c r="S759" s="26" t="str">
        <f t="array" ref="S759">IFERROR(IF(OR(J759="",M759="",F759=""),"",IF(F759="학생부종합",INDEX(종합배치표!$C:$Q,MATCH(J759,종합배치표!$B:$B,0),(MATCH(M759,{"A","B","C","D","E"},0)-1)*3+2),INDEX(교과배치표!$C:$Q,MATCH(J759,교과배치표!$B:$B,0),(MATCH(M759,{"A","B","C","D","E"},0)-1)*3+2))),"")</f>
        <v/>
      </c>
      <c r="T759" s="26" t="str">
        <f t="array" ref="T759">IFERROR(IF(OR(J759="",M759="",F759=""),"",IF(F759="학생부종합",INDEX(종합배치표!$C:$Q,MATCH(J759,종합배치표!$B:$B,0),(MATCH(M759,{"A","B","C","D","E"},0)-1)*3+3),INDEX(교과배치표!$C:$Q,MATCH(J759,교과배치표!$B:$B,0),(MATCH(M759,{"A","B","C","D","E"},0)-1)*3+3))),"")</f>
        <v/>
      </c>
      <c r="V759" s="140">
        <f t="shared" si="34"/>
        <v>2.7</v>
      </c>
      <c r="W759" s="141" t="str">
        <f t="shared" si="35"/>
        <v/>
      </c>
    </row>
    <row r="760" spans="2:23" ht="14.25" customHeight="1">
      <c r="B760" s="20">
        <v>131</v>
      </c>
      <c r="C760" s="21" t="s">
        <v>445</v>
      </c>
      <c r="D760" s="21" t="s">
        <v>446</v>
      </c>
      <c r="E760" s="21" t="s">
        <v>447</v>
      </c>
      <c r="F760" s="21" t="s">
        <v>24</v>
      </c>
      <c r="G760" s="21" t="s">
        <v>192</v>
      </c>
      <c r="H760" s="21" t="s">
        <v>448</v>
      </c>
      <c r="I760" s="21" t="s">
        <v>429</v>
      </c>
      <c r="J760" s="23"/>
      <c r="K760" s="24">
        <v>5</v>
      </c>
      <c r="M760" s="25" t="str">
        <f>IF(I760="","",IF(I760="인문",성적입력!$C$8,성적입력!$C$9))</f>
        <v>A</v>
      </c>
      <c r="N760" s="26">
        <f>성적입력!$C$15</f>
        <v>3</v>
      </c>
      <c r="P760" s="27" t="str">
        <f t="shared" si="33"/>
        <v/>
      </c>
      <c r="R760" s="26" t="str">
        <f t="array" ref="R760">IFERROR(IF(OR(J760="",M760="",F760=""),"",IF(F760="학생부종합",INDEX(종합배치표!$C:$Q,MATCH(J760,종합배치표!$B:$B,0),(MATCH(M760,{"A","B","C","D","E"},0)-1)*3+1),INDEX(교과배치표!$C:$Q,MATCH(J760,교과배치표!$B:$B,0),(MATCH(M760,{"A","B","C","D","E"},0)-1)*3+1))),"")</f>
        <v/>
      </c>
      <c r="S760" s="26" t="str">
        <f t="array" ref="S760">IFERROR(IF(OR(J760="",M760="",F760=""),"",IF(F760="학생부종합",INDEX(종합배치표!$C:$Q,MATCH(J760,종합배치표!$B:$B,0),(MATCH(M760,{"A","B","C","D","E"},0)-1)*3+2),INDEX(교과배치표!$C:$Q,MATCH(J760,교과배치표!$B:$B,0),(MATCH(M760,{"A","B","C","D","E"},0)-1)*3+2))),"")</f>
        <v/>
      </c>
      <c r="T760" s="26" t="str">
        <f t="array" ref="T760">IFERROR(IF(OR(J760="",M760="",F760=""),"",IF(F760="학생부종합",INDEX(종합배치표!$C:$Q,MATCH(J760,종합배치표!$B:$B,0),(MATCH(M760,{"A","B","C","D","E"},0)-1)*3+3),INDEX(교과배치표!$C:$Q,MATCH(J760,교과배치표!$B:$B,0),(MATCH(M760,{"A","B","C","D","E"},0)-1)*3+3))),"")</f>
        <v/>
      </c>
      <c r="V760" s="140">
        <f t="shared" si="34"/>
        <v>2.7</v>
      </c>
      <c r="W760" s="141" t="str">
        <f t="shared" si="35"/>
        <v/>
      </c>
    </row>
    <row r="761" spans="2:23" ht="14.25" customHeight="1">
      <c r="B761" s="20">
        <v>132</v>
      </c>
      <c r="C761" s="21" t="s">
        <v>22</v>
      </c>
      <c r="D761" s="21" t="s">
        <v>22</v>
      </c>
      <c r="E761" s="21" t="s">
        <v>449</v>
      </c>
      <c r="F761" s="21" t="s">
        <v>68</v>
      </c>
      <c r="G761" s="21" t="s">
        <v>246</v>
      </c>
      <c r="H761" s="21" t="s">
        <v>407</v>
      </c>
      <c r="I761" s="21" t="s">
        <v>60</v>
      </c>
      <c r="J761" s="23"/>
      <c r="K761" s="24">
        <v>14</v>
      </c>
      <c r="M761" s="25" t="str">
        <f>IF(I761="","",IF(I761="인문",성적입력!$C$8,성적입력!$C$9))</f>
        <v>A</v>
      </c>
      <c r="N761" s="26">
        <f>성적입력!$C$15</f>
        <v>3</v>
      </c>
      <c r="P761" s="27" t="str">
        <f t="shared" si="33"/>
        <v/>
      </c>
      <c r="R761" s="26" t="str">
        <f t="array" ref="R761">IFERROR(IF(OR(J761="",M761="",F761=""),"",IF(F761="학생부종합",INDEX(종합배치표!$C:$Q,MATCH(J761,종합배치표!$B:$B,0),(MATCH(M761,{"A","B","C","D","E"},0)-1)*3+1),INDEX(교과배치표!$C:$Q,MATCH(J761,교과배치표!$B:$B,0),(MATCH(M761,{"A","B","C","D","E"},0)-1)*3+1))),"")</f>
        <v/>
      </c>
      <c r="S761" s="26" t="str">
        <f t="array" ref="S761">IFERROR(IF(OR(J761="",M761="",F761=""),"",IF(F761="학생부종합",INDEX(종합배치표!$C:$Q,MATCH(J761,종합배치표!$B:$B,0),(MATCH(M761,{"A","B","C","D","E"},0)-1)*3+2),INDEX(교과배치표!$C:$Q,MATCH(J761,교과배치표!$B:$B,0),(MATCH(M761,{"A","B","C","D","E"},0)-1)*3+2))),"")</f>
        <v/>
      </c>
      <c r="T761" s="26" t="str">
        <f t="array" ref="T761">IFERROR(IF(OR(J761="",M761="",F761=""),"",IF(F761="학생부종합",INDEX(종합배치표!$C:$Q,MATCH(J761,종합배치표!$B:$B,0),(MATCH(M761,{"A","B","C","D","E"},0)-1)*3+3),INDEX(교과배치표!$C:$Q,MATCH(J761,교과배치표!$B:$B,0),(MATCH(M761,{"A","B","C","D","E"},0)-1)*3+3))),"")</f>
        <v/>
      </c>
      <c r="V761" s="140">
        <f t="shared" si="34"/>
        <v>2.7</v>
      </c>
      <c r="W761" s="141" t="str">
        <f t="shared" si="35"/>
        <v/>
      </c>
    </row>
    <row r="762" spans="2:23" ht="14.25" customHeight="1">
      <c r="B762" s="20">
        <v>133</v>
      </c>
      <c r="C762" s="21" t="s">
        <v>22</v>
      </c>
      <c r="D762" s="21" t="s">
        <v>22</v>
      </c>
      <c r="E762" s="21" t="s">
        <v>449</v>
      </c>
      <c r="F762" s="21" t="s">
        <v>24</v>
      </c>
      <c r="G762" s="21" t="s">
        <v>376</v>
      </c>
      <c r="H762" s="21" t="s">
        <v>407</v>
      </c>
      <c r="I762" s="21" t="s">
        <v>60</v>
      </c>
      <c r="J762" s="23"/>
      <c r="K762" s="24">
        <v>16</v>
      </c>
      <c r="M762" s="25" t="str">
        <f>IF(I762="","",IF(I762="인문",성적입력!$C$8,성적입력!$C$9))</f>
        <v>A</v>
      </c>
      <c r="N762" s="26">
        <f>성적입력!$C$15</f>
        <v>3</v>
      </c>
      <c r="P762" s="27" t="str">
        <f t="shared" si="33"/>
        <v/>
      </c>
      <c r="R762" s="26" t="str">
        <f t="array" ref="R762">IFERROR(IF(OR(J762="",M762="",F762=""),"",IF(F762="학생부종합",INDEX(종합배치표!$C:$Q,MATCH(J762,종합배치표!$B:$B,0),(MATCH(M762,{"A","B","C","D","E"},0)-1)*3+1),INDEX(교과배치표!$C:$Q,MATCH(J762,교과배치표!$B:$B,0),(MATCH(M762,{"A","B","C","D","E"},0)-1)*3+1))),"")</f>
        <v/>
      </c>
      <c r="S762" s="26" t="str">
        <f t="array" ref="S762">IFERROR(IF(OR(J762="",M762="",F762=""),"",IF(F762="학생부종합",INDEX(종합배치표!$C:$Q,MATCH(J762,종합배치표!$B:$B,0),(MATCH(M762,{"A","B","C","D","E"},0)-1)*3+2),INDEX(교과배치표!$C:$Q,MATCH(J762,교과배치표!$B:$B,0),(MATCH(M762,{"A","B","C","D","E"},0)-1)*3+2))),"")</f>
        <v/>
      </c>
      <c r="T762" s="26" t="str">
        <f t="array" ref="T762">IFERROR(IF(OR(J762="",M762="",F762=""),"",IF(F762="학생부종합",INDEX(종합배치표!$C:$Q,MATCH(J762,종합배치표!$B:$B,0),(MATCH(M762,{"A","B","C","D","E"},0)-1)*3+3),INDEX(교과배치표!$C:$Q,MATCH(J762,교과배치표!$B:$B,0),(MATCH(M762,{"A","B","C","D","E"},0)-1)*3+3))),"")</f>
        <v/>
      </c>
      <c r="V762" s="140">
        <f t="shared" si="34"/>
        <v>2.7</v>
      </c>
      <c r="W762" s="141" t="str">
        <f t="shared" si="35"/>
        <v/>
      </c>
    </row>
    <row r="763" spans="2:23" ht="14.25" customHeight="1">
      <c r="B763" s="20">
        <v>134</v>
      </c>
      <c r="C763" s="21" t="s">
        <v>170</v>
      </c>
      <c r="D763" s="21" t="s">
        <v>450</v>
      </c>
      <c r="E763" s="21" t="s">
        <v>449</v>
      </c>
      <c r="F763" s="21" t="s">
        <v>68</v>
      </c>
      <c r="G763" s="21" t="s">
        <v>246</v>
      </c>
      <c r="H763" s="21" t="s">
        <v>71</v>
      </c>
      <c r="I763" s="21" t="s">
        <v>27</v>
      </c>
      <c r="J763" s="23"/>
      <c r="K763" s="24">
        <v>5</v>
      </c>
      <c r="M763" s="25" t="str">
        <f>IF(I763="","",IF(I763="인문",성적입력!$C$8,성적입력!$C$9))</f>
        <v>A</v>
      </c>
      <c r="N763" s="26">
        <f>성적입력!$C$15</f>
        <v>3</v>
      </c>
      <c r="P763" s="27" t="str">
        <f t="shared" si="33"/>
        <v/>
      </c>
      <c r="R763" s="26" t="str">
        <f t="array" ref="R763">IFERROR(IF(OR(J763="",M763="",F763=""),"",IF(F763="학생부종합",INDEX(종합배치표!$C:$Q,MATCH(J763,종합배치표!$B:$B,0),(MATCH(M763,{"A","B","C","D","E"},0)-1)*3+1),INDEX(교과배치표!$C:$Q,MATCH(J763,교과배치표!$B:$B,0),(MATCH(M763,{"A","B","C","D","E"},0)-1)*3+1))),"")</f>
        <v/>
      </c>
      <c r="S763" s="26" t="str">
        <f t="array" ref="S763">IFERROR(IF(OR(J763="",M763="",F763=""),"",IF(F763="학생부종합",INDEX(종합배치표!$C:$Q,MATCH(J763,종합배치표!$B:$B,0),(MATCH(M763,{"A","B","C","D","E"},0)-1)*3+2),INDEX(교과배치표!$C:$Q,MATCH(J763,교과배치표!$B:$B,0),(MATCH(M763,{"A","B","C","D","E"},0)-1)*3+2))),"")</f>
        <v/>
      </c>
      <c r="T763" s="26" t="str">
        <f t="array" ref="T763">IFERROR(IF(OR(J763="",M763="",F763=""),"",IF(F763="학생부종합",INDEX(종합배치표!$C:$Q,MATCH(J763,종합배치표!$B:$B,0),(MATCH(M763,{"A","B","C","D","E"},0)-1)*3+3),INDEX(교과배치표!$C:$Q,MATCH(J763,교과배치표!$B:$B,0),(MATCH(M763,{"A","B","C","D","E"},0)-1)*3+3))),"")</f>
        <v/>
      </c>
      <c r="V763" s="140">
        <f t="shared" si="34"/>
        <v>2.7</v>
      </c>
      <c r="W763" s="141" t="str">
        <f t="shared" si="35"/>
        <v/>
      </c>
    </row>
    <row r="764" spans="2:23" ht="14.25" customHeight="1">
      <c r="B764" s="20">
        <v>135</v>
      </c>
      <c r="C764" s="21" t="s">
        <v>170</v>
      </c>
      <c r="D764" s="21" t="s">
        <v>450</v>
      </c>
      <c r="E764" s="21" t="s">
        <v>449</v>
      </c>
      <c r="F764" s="21" t="s">
        <v>24</v>
      </c>
      <c r="G764" s="21" t="s">
        <v>451</v>
      </c>
      <c r="H764" s="21" t="s">
        <v>71</v>
      </c>
      <c r="I764" s="21" t="s">
        <v>27</v>
      </c>
      <c r="J764" s="23"/>
      <c r="K764" s="24">
        <v>9</v>
      </c>
      <c r="M764" s="25" t="str">
        <f>IF(I764="","",IF(I764="인문",성적입력!$C$8,성적입력!$C$9))</f>
        <v>A</v>
      </c>
      <c r="N764" s="26">
        <f>성적입력!$C$15</f>
        <v>3</v>
      </c>
      <c r="P764" s="27" t="str">
        <f t="shared" si="33"/>
        <v/>
      </c>
      <c r="R764" s="26" t="str">
        <f t="array" ref="R764">IFERROR(IF(OR(J764="",M764="",F764=""),"",IF(F764="학생부종합",INDEX(종합배치표!$C:$Q,MATCH(J764,종합배치표!$B:$B,0),(MATCH(M764,{"A","B","C","D","E"},0)-1)*3+1),INDEX(교과배치표!$C:$Q,MATCH(J764,교과배치표!$B:$B,0),(MATCH(M764,{"A","B","C","D","E"},0)-1)*3+1))),"")</f>
        <v/>
      </c>
      <c r="S764" s="26" t="str">
        <f t="array" ref="S764">IFERROR(IF(OR(J764="",M764="",F764=""),"",IF(F764="학생부종합",INDEX(종합배치표!$C:$Q,MATCH(J764,종합배치표!$B:$B,0),(MATCH(M764,{"A","B","C","D","E"},0)-1)*3+2),INDEX(교과배치표!$C:$Q,MATCH(J764,교과배치표!$B:$B,0),(MATCH(M764,{"A","B","C","D","E"},0)-1)*3+2))),"")</f>
        <v/>
      </c>
      <c r="T764" s="26" t="str">
        <f t="array" ref="T764">IFERROR(IF(OR(J764="",M764="",F764=""),"",IF(F764="학생부종합",INDEX(종합배치표!$C:$Q,MATCH(J764,종합배치표!$B:$B,0),(MATCH(M764,{"A","B","C","D","E"},0)-1)*3+3),INDEX(교과배치표!$C:$Q,MATCH(J764,교과배치표!$B:$B,0),(MATCH(M764,{"A","B","C","D","E"},0)-1)*3+3))),"")</f>
        <v/>
      </c>
      <c r="V764" s="140">
        <f t="shared" si="34"/>
        <v>2.7</v>
      </c>
      <c r="W764" s="141" t="str">
        <f t="shared" si="35"/>
        <v/>
      </c>
    </row>
    <row r="765" spans="2:23" ht="14.25" customHeight="1">
      <c r="B765" s="20">
        <v>136</v>
      </c>
      <c r="C765" s="21" t="s">
        <v>170</v>
      </c>
      <c r="D765" s="21" t="s">
        <v>450</v>
      </c>
      <c r="E765" s="21" t="s">
        <v>449</v>
      </c>
      <c r="F765" s="21" t="s">
        <v>24</v>
      </c>
      <c r="G765" s="21" t="s">
        <v>452</v>
      </c>
      <c r="H765" s="21" t="s">
        <v>71</v>
      </c>
      <c r="I765" s="21" t="s">
        <v>27</v>
      </c>
      <c r="J765" s="23"/>
      <c r="K765" s="24">
        <v>9</v>
      </c>
      <c r="M765" s="25" t="str">
        <f>IF(I765="","",IF(I765="인문",성적입력!$C$8,성적입력!$C$9))</f>
        <v>A</v>
      </c>
      <c r="N765" s="26">
        <f>성적입력!$C$15</f>
        <v>3</v>
      </c>
      <c r="P765" s="27" t="str">
        <f t="shared" si="33"/>
        <v/>
      </c>
      <c r="R765" s="26" t="str">
        <f t="array" ref="R765">IFERROR(IF(OR(J765="",M765="",F765=""),"",IF(F765="학생부종합",INDEX(종합배치표!$C:$Q,MATCH(J765,종합배치표!$B:$B,0),(MATCH(M765,{"A","B","C","D","E"},0)-1)*3+1),INDEX(교과배치표!$C:$Q,MATCH(J765,교과배치표!$B:$B,0),(MATCH(M765,{"A","B","C","D","E"},0)-1)*3+1))),"")</f>
        <v/>
      </c>
      <c r="S765" s="26" t="str">
        <f t="array" ref="S765">IFERROR(IF(OR(J765="",M765="",F765=""),"",IF(F765="학생부종합",INDEX(종합배치표!$C:$Q,MATCH(J765,종합배치표!$B:$B,0),(MATCH(M765,{"A","B","C","D","E"},0)-1)*3+2),INDEX(교과배치표!$C:$Q,MATCH(J765,교과배치표!$B:$B,0),(MATCH(M765,{"A","B","C","D","E"},0)-1)*3+2))),"")</f>
        <v/>
      </c>
      <c r="T765" s="26" t="str">
        <f t="array" ref="T765">IFERROR(IF(OR(J765="",M765="",F765=""),"",IF(F765="학생부종합",INDEX(종합배치표!$C:$Q,MATCH(J765,종합배치표!$B:$B,0),(MATCH(M765,{"A","B","C","D","E"},0)-1)*3+3),INDEX(교과배치표!$C:$Q,MATCH(J765,교과배치표!$B:$B,0),(MATCH(M765,{"A","B","C","D","E"},0)-1)*3+3))),"")</f>
        <v/>
      </c>
      <c r="V765" s="140">
        <f t="shared" si="34"/>
        <v>2.7</v>
      </c>
      <c r="W765" s="141" t="str">
        <f t="shared" si="35"/>
        <v/>
      </c>
    </row>
    <row r="766" spans="2:23" ht="14.25" customHeight="1">
      <c r="B766" s="20">
        <v>138</v>
      </c>
      <c r="C766" s="21" t="s">
        <v>170</v>
      </c>
      <c r="D766" s="21" t="s">
        <v>450</v>
      </c>
      <c r="E766" s="21" t="s">
        <v>449</v>
      </c>
      <c r="F766" s="21" t="s">
        <v>68</v>
      </c>
      <c r="G766" s="21" t="s">
        <v>246</v>
      </c>
      <c r="H766" s="21" t="s">
        <v>29</v>
      </c>
      <c r="I766" s="21" t="s">
        <v>27</v>
      </c>
      <c r="J766" s="23"/>
      <c r="K766" s="24">
        <v>5</v>
      </c>
      <c r="M766" s="25" t="str">
        <f>IF(I766="","",IF(I766="인문",성적입력!$C$8,성적입력!$C$9))</f>
        <v>A</v>
      </c>
      <c r="N766" s="26">
        <f>성적입력!$C$15</f>
        <v>3</v>
      </c>
      <c r="P766" s="27" t="str">
        <f t="shared" si="33"/>
        <v/>
      </c>
      <c r="R766" s="26" t="str">
        <f t="array" ref="R766">IFERROR(IF(OR(J766="",M766="",F766=""),"",IF(F766="학생부종합",INDEX(종합배치표!$C:$Q,MATCH(J766,종합배치표!$B:$B,0),(MATCH(M766,{"A","B","C","D","E"},0)-1)*3+1),INDEX(교과배치표!$C:$Q,MATCH(J766,교과배치표!$B:$B,0),(MATCH(M766,{"A","B","C","D","E"},0)-1)*3+1))),"")</f>
        <v/>
      </c>
      <c r="S766" s="26" t="str">
        <f t="array" ref="S766">IFERROR(IF(OR(J766="",M766="",F766=""),"",IF(F766="학생부종합",INDEX(종합배치표!$C:$Q,MATCH(J766,종합배치표!$B:$B,0),(MATCH(M766,{"A","B","C","D","E"},0)-1)*3+2),INDEX(교과배치표!$C:$Q,MATCH(J766,교과배치표!$B:$B,0),(MATCH(M766,{"A","B","C","D","E"},0)-1)*3+2))),"")</f>
        <v/>
      </c>
      <c r="T766" s="26" t="str">
        <f t="array" ref="T766">IFERROR(IF(OR(J766="",M766="",F766=""),"",IF(F766="학생부종합",INDEX(종합배치표!$C:$Q,MATCH(J766,종합배치표!$B:$B,0),(MATCH(M766,{"A","B","C","D","E"},0)-1)*3+3),INDEX(교과배치표!$C:$Q,MATCH(J766,교과배치표!$B:$B,0),(MATCH(M766,{"A","B","C","D","E"},0)-1)*3+3))),"")</f>
        <v/>
      </c>
      <c r="V766" s="140">
        <f t="shared" si="34"/>
        <v>2.7</v>
      </c>
      <c r="W766" s="141" t="str">
        <f t="shared" si="35"/>
        <v/>
      </c>
    </row>
    <row r="767" spans="2:23" ht="14.25" customHeight="1">
      <c r="B767" s="20">
        <v>139</v>
      </c>
      <c r="C767" s="21" t="s">
        <v>170</v>
      </c>
      <c r="D767" s="21" t="s">
        <v>450</v>
      </c>
      <c r="E767" s="21" t="s">
        <v>449</v>
      </c>
      <c r="F767" s="21" t="s">
        <v>24</v>
      </c>
      <c r="G767" s="21" t="s">
        <v>451</v>
      </c>
      <c r="H767" s="21" t="s">
        <v>29</v>
      </c>
      <c r="I767" s="21" t="s">
        <v>27</v>
      </c>
      <c r="J767" s="23"/>
      <c r="K767" s="24">
        <v>6</v>
      </c>
      <c r="M767" s="25" t="str">
        <f>IF(I767="","",IF(I767="인문",성적입력!$C$8,성적입력!$C$9))</f>
        <v>A</v>
      </c>
      <c r="N767" s="26">
        <f>성적입력!$C$15</f>
        <v>3</v>
      </c>
      <c r="P767" s="27" t="str">
        <f t="shared" si="33"/>
        <v/>
      </c>
      <c r="R767" s="26" t="str">
        <f t="array" ref="R767">IFERROR(IF(OR(J767="",M767="",F767=""),"",IF(F767="학생부종합",INDEX(종합배치표!$C:$Q,MATCH(J767,종합배치표!$B:$B,0),(MATCH(M767,{"A","B","C","D","E"},0)-1)*3+1),INDEX(교과배치표!$C:$Q,MATCH(J767,교과배치표!$B:$B,0),(MATCH(M767,{"A","B","C","D","E"},0)-1)*3+1))),"")</f>
        <v/>
      </c>
      <c r="S767" s="26" t="str">
        <f t="array" ref="S767">IFERROR(IF(OR(J767="",M767="",F767=""),"",IF(F767="학생부종합",INDEX(종합배치표!$C:$Q,MATCH(J767,종합배치표!$B:$B,0),(MATCH(M767,{"A","B","C","D","E"},0)-1)*3+2),INDEX(교과배치표!$C:$Q,MATCH(J767,교과배치표!$B:$B,0),(MATCH(M767,{"A","B","C","D","E"},0)-1)*3+2))),"")</f>
        <v/>
      </c>
      <c r="T767" s="26" t="str">
        <f t="array" ref="T767">IFERROR(IF(OR(J767="",M767="",F767=""),"",IF(F767="학생부종합",INDEX(종합배치표!$C:$Q,MATCH(J767,종합배치표!$B:$B,0),(MATCH(M767,{"A","B","C","D","E"},0)-1)*3+3),INDEX(교과배치표!$C:$Q,MATCH(J767,교과배치표!$B:$B,0),(MATCH(M767,{"A","B","C","D","E"},0)-1)*3+3))),"")</f>
        <v/>
      </c>
      <c r="V767" s="140">
        <f t="shared" si="34"/>
        <v>2.7</v>
      </c>
      <c r="W767" s="141" t="str">
        <f t="shared" si="35"/>
        <v/>
      </c>
    </row>
    <row r="768" spans="2:23" ht="14.25" customHeight="1">
      <c r="B768" s="20">
        <v>140</v>
      </c>
      <c r="C768" s="21" t="s">
        <v>170</v>
      </c>
      <c r="D768" s="21" t="s">
        <v>450</v>
      </c>
      <c r="E768" s="21" t="s">
        <v>449</v>
      </c>
      <c r="F768" s="21" t="s">
        <v>24</v>
      </c>
      <c r="G768" s="21" t="s">
        <v>452</v>
      </c>
      <c r="H768" s="21" t="s">
        <v>29</v>
      </c>
      <c r="I768" s="21" t="s">
        <v>27</v>
      </c>
      <c r="J768" s="23"/>
      <c r="K768" s="24">
        <v>5</v>
      </c>
      <c r="M768" s="25" t="str">
        <f>IF(I768="","",IF(I768="인문",성적입력!$C$8,성적입력!$C$9))</f>
        <v>A</v>
      </c>
      <c r="N768" s="26">
        <f>성적입력!$C$15</f>
        <v>3</v>
      </c>
      <c r="P768" s="27" t="str">
        <f t="shared" si="33"/>
        <v/>
      </c>
      <c r="R768" s="26" t="str">
        <f t="array" ref="R768">IFERROR(IF(OR(J768="",M768="",F768=""),"",IF(F768="학생부종합",INDEX(종합배치표!$C:$Q,MATCH(J768,종합배치표!$B:$B,0),(MATCH(M768,{"A","B","C","D","E"},0)-1)*3+1),INDEX(교과배치표!$C:$Q,MATCH(J768,교과배치표!$B:$B,0),(MATCH(M768,{"A","B","C","D","E"},0)-1)*3+1))),"")</f>
        <v/>
      </c>
      <c r="S768" s="26" t="str">
        <f t="array" ref="S768">IFERROR(IF(OR(J768="",M768="",F768=""),"",IF(F768="학생부종합",INDEX(종합배치표!$C:$Q,MATCH(J768,종합배치표!$B:$B,0),(MATCH(M768,{"A","B","C","D","E"},0)-1)*3+2),INDEX(교과배치표!$C:$Q,MATCH(J768,교과배치표!$B:$B,0),(MATCH(M768,{"A","B","C","D","E"},0)-1)*3+2))),"")</f>
        <v/>
      </c>
      <c r="T768" s="26" t="str">
        <f t="array" ref="T768">IFERROR(IF(OR(J768="",M768="",F768=""),"",IF(F768="학생부종합",INDEX(종합배치표!$C:$Q,MATCH(J768,종합배치표!$B:$B,0),(MATCH(M768,{"A","B","C","D","E"},0)-1)*3+3),INDEX(교과배치표!$C:$Q,MATCH(J768,교과배치표!$B:$B,0),(MATCH(M768,{"A","B","C","D","E"},0)-1)*3+3))),"")</f>
        <v/>
      </c>
      <c r="V768" s="140">
        <f t="shared" si="34"/>
        <v>2.7</v>
      </c>
      <c r="W768" s="141" t="str">
        <f t="shared" si="35"/>
        <v/>
      </c>
    </row>
    <row r="769" spans="2:23" ht="14.25" customHeight="1">
      <c r="B769" s="20">
        <v>141</v>
      </c>
      <c r="C769" s="21" t="s">
        <v>170</v>
      </c>
      <c r="D769" s="21" t="s">
        <v>450</v>
      </c>
      <c r="E769" s="21" t="s">
        <v>449</v>
      </c>
      <c r="F769" s="21" t="s">
        <v>68</v>
      </c>
      <c r="G769" s="21" t="s">
        <v>246</v>
      </c>
      <c r="H769" s="21" t="s">
        <v>453</v>
      </c>
      <c r="I769" s="21" t="s">
        <v>60</v>
      </c>
      <c r="J769" s="23"/>
      <c r="K769" s="24">
        <v>5</v>
      </c>
      <c r="M769" s="25" t="str">
        <f>IF(I769="","",IF(I769="인문",성적입력!$C$8,성적입력!$C$9))</f>
        <v>A</v>
      </c>
      <c r="N769" s="26">
        <f>성적입력!$C$15</f>
        <v>3</v>
      </c>
      <c r="P769" s="27" t="str">
        <f t="shared" si="33"/>
        <v/>
      </c>
      <c r="R769" s="26" t="str">
        <f t="array" ref="R769">IFERROR(IF(OR(J769="",M769="",F769=""),"",IF(F769="학생부종합",INDEX(종합배치표!$C:$Q,MATCH(J769,종합배치표!$B:$B,0),(MATCH(M769,{"A","B","C","D","E"},0)-1)*3+1),INDEX(교과배치표!$C:$Q,MATCH(J769,교과배치표!$B:$B,0),(MATCH(M769,{"A","B","C","D","E"},0)-1)*3+1))),"")</f>
        <v/>
      </c>
      <c r="S769" s="26" t="str">
        <f t="array" ref="S769">IFERROR(IF(OR(J769="",M769="",F769=""),"",IF(F769="학생부종합",INDEX(종합배치표!$C:$Q,MATCH(J769,종합배치표!$B:$B,0),(MATCH(M769,{"A","B","C","D","E"},0)-1)*3+2),INDEX(교과배치표!$C:$Q,MATCH(J769,교과배치표!$B:$B,0),(MATCH(M769,{"A","B","C","D","E"},0)-1)*3+2))),"")</f>
        <v/>
      </c>
      <c r="T769" s="26" t="str">
        <f t="array" ref="T769">IFERROR(IF(OR(J769="",M769="",F769=""),"",IF(F769="학생부종합",INDEX(종합배치표!$C:$Q,MATCH(J769,종합배치표!$B:$B,0),(MATCH(M769,{"A","B","C","D","E"},0)-1)*3+3),INDEX(교과배치표!$C:$Q,MATCH(J769,교과배치표!$B:$B,0),(MATCH(M769,{"A","B","C","D","E"},0)-1)*3+3))),"")</f>
        <v/>
      </c>
      <c r="V769" s="140">
        <f t="shared" si="34"/>
        <v>2.7</v>
      </c>
      <c r="W769" s="141" t="str">
        <f t="shared" si="35"/>
        <v/>
      </c>
    </row>
    <row r="770" spans="2:23" ht="14.25" customHeight="1">
      <c r="B770" s="20">
        <v>142</v>
      </c>
      <c r="C770" s="21" t="s">
        <v>170</v>
      </c>
      <c r="D770" s="21" t="s">
        <v>450</v>
      </c>
      <c r="E770" s="21" t="s">
        <v>449</v>
      </c>
      <c r="F770" s="21" t="s">
        <v>24</v>
      </c>
      <c r="G770" s="21" t="s">
        <v>451</v>
      </c>
      <c r="H770" s="21" t="s">
        <v>453</v>
      </c>
      <c r="I770" s="21" t="s">
        <v>60</v>
      </c>
      <c r="J770" s="23"/>
      <c r="K770" s="24">
        <v>5</v>
      </c>
      <c r="M770" s="25" t="str">
        <f>IF(I770="","",IF(I770="인문",성적입력!$C$8,성적입력!$C$9))</f>
        <v>A</v>
      </c>
      <c r="N770" s="26">
        <f>성적입력!$C$15</f>
        <v>3</v>
      </c>
      <c r="P770" s="27" t="str">
        <f t="shared" si="33"/>
        <v/>
      </c>
      <c r="R770" s="26" t="str">
        <f t="array" ref="R770">IFERROR(IF(OR(J770="",M770="",F770=""),"",IF(F770="학생부종합",INDEX(종합배치표!$C:$Q,MATCH(J770,종합배치표!$B:$B,0),(MATCH(M770,{"A","B","C","D","E"},0)-1)*3+1),INDEX(교과배치표!$C:$Q,MATCH(J770,교과배치표!$B:$B,0),(MATCH(M770,{"A","B","C","D","E"},0)-1)*3+1))),"")</f>
        <v/>
      </c>
      <c r="S770" s="26" t="str">
        <f t="array" ref="S770">IFERROR(IF(OR(J770="",M770="",F770=""),"",IF(F770="학생부종합",INDEX(종합배치표!$C:$Q,MATCH(J770,종합배치표!$B:$B,0),(MATCH(M770,{"A","B","C","D","E"},0)-1)*3+2),INDEX(교과배치표!$C:$Q,MATCH(J770,교과배치표!$B:$B,0),(MATCH(M770,{"A","B","C","D","E"},0)-1)*3+2))),"")</f>
        <v/>
      </c>
      <c r="T770" s="26" t="str">
        <f t="array" ref="T770">IFERROR(IF(OR(J770="",M770="",F770=""),"",IF(F770="학생부종합",INDEX(종합배치표!$C:$Q,MATCH(J770,종합배치표!$B:$B,0),(MATCH(M770,{"A","B","C","D","E"},0)-1)*3+3),INDEX(교과배치표!$C:$Q,MATCH(J770,교과배치표!$B:$B,0),(MATCH(M770,{"A","B","C","D","E"},0)-1)*3+3))),"")</f>
        <v/>
      </c>
      <c r="V770" s="140">
        <f t="shared" si="34"/>
        <v>2.7</v>
      </c>
      <c r="W770" s="141" t="str">
        <f t="shared" si="35"/>
        <v/>
      </c>
    </row>
    <row r="771" spans="2:23" ht="14.25" customHeight="1">
      <c r="B771" s="20">
        <v>143</v>
      </c>
      <c r="C771" s="21" t="s">
        <v>170</v>
      </c>
      <c r="D771" s="21" t="s">
        <v>450</v>
      </c>
      <c r="E771" s="21" t="s">
        <v>449</v>
      </c>
      <c r="F771" s="21" t="s">
        <v>24</v>
      </c>
      <c r="G771" s="21" t="s">
        <v>452</v>
      </c>
      <c r="H771" s="21" t="s">
        <v>453</v>
      </c>
      <c r="I771" s="21" t="s">
        <v>60</v>
      </c>
      <c r="J771" s="23"/>
      <c r="K771" s="24">
        <v>5</v>
      </c>
      <c r="M771" s="25" t="str">
        <f>IF(I771="","",IF(I771="인문",성적입력!$C$8,성적입력!$C$9))</f>
        <v>A</v>
      </c>
      <c r="N771" s="26">
        <f>성적입력!$C$15</f>
        <v>3</v>
      </c>
      <c r="P771" s="27" t="str">
        <f t="shared" si="33"/>
        <v/>
      </c>
      <c r="R771" s="26" t="str">
        <f t="array" ref="R771">IFERROR(IF(OR(J771="",M771="",F771=""),"",IF(F771="학생부종합",INDEX(종합배치표!$C:$Q,MATCH(J771,종합배치표!$B:$B,0),(MATCH(M771,{"A","B","C","D","E"},0)-1)*3+1),INDEX(교과배치표!$C:$Q,MATCH(J771,교과배치표!$B:$B,0),(MATCH(M771,{"A","B","C","D","E"},0)-1)*3+1))),"")</f>
        <v/>
      </c>
      <c r="S771" s="26" t="str">
        <f t="array" ref="S771">IFERROR(IF(OR(J771="",M771="",F771=""),"",IF(F771="학생부종합",INDEX(종합배치표!$C:$Q,MATCH(J771,종합배치표!$B:$B,0),(MATCH(M771,{"A","B","C","D","E"},0)-1)*3+2),INDEX(교과배치표!$C:$Q,MATCH(J771,교과배치표!$B:$B,0),(MATCH(M771,{"A","B","C","D","E"},0)-1)*3+2))),"")</f>
        <v/>
      </c>
      <c r="T771" s="26" t="str">
        <f t="array" ref="T771">IFERROR(IF(OR(J771="",M771="",F771=""),"",IF(F771="학생부종합",INDEX(종합배치표!$C:$Q,MATCH(J771,종합배치표!$B:$B,0),(MATCH(M771,{"A","B","C","D","E"},0)-1)*3+3),INDEX(교과배치표!$C:$Q,MATCH(J771,교과배치표!$B:$B,0),(MATCH(M771,{"A","B","C","D","E"},0)-1)*3+3))),"")</f>
        <v/>
      </c>
      <c r="V771" s="140">
        <f t="shared" si="34"/>
        <v>2.7</v>
      </c>
      <c r="W771" s="141" t="str">
        <f t="shared" si="35"/>
        <v/>
      </c>
    </row>
    <row r="772" spans="2:23" ht="14.25" customHeight="1">
      <c r="B772" s="20">
        <v>145</v>
      </c>
      <c r="C772" s="21" t="s">
        <v>170</v>
      </c>
      <c r="D772" s="21" t="s">
        <v>450</v>
      </c>
      <c r="E772" s="21" t="s">
        <v>449</v>
      </c>
      <c r="F772" s="21" t="s">
        <v>68</v>
      </c>
      <c r="G772" s="21" t="s">
        <v>246</v>
      </c>
      <c r="H772" s="21" t="s">
        <v>454</v>
      </c>
      <c r="I772" s="21" t="s">
        <v>27</v>
      </c>
      <c r="J772" s="23"/>
      <c r="K772" s="24">
        <v>5</v>
      </c>
      <c r="M772" s="25" t="str">
        <f>IF(I772="","",IF(I772="인문",성적입력!$C$8,성적입력!$C$9))</f>
        <v>A</v>
      </c>
      <c r="N772" s="26">
        <f>성적입력!$C$15</f>
        <v>3</v>
      </c>
      <c r="P772" s="27" t="str">
        <f t="shared" si="33"/>
        <v/>
      </c>
      <c r="R772" s="26" t="str">
        <f t="array" ref="R772">IFERROR(IF(OR(J772="",M772="",F772=""),"",IF(F772="학생부종합",INDEX(종합배치표!$C:$Q,MATCH(J772,종합배치표!$B:$B,0),(MATCH(M772,{"A","B","C","D","E"},0)-1)*3+1),INDEX(교과배치표!$C:$Q,MATCH(J772,교과배치표!$B:$B,0),(MATCH(M772,{"A","B","C","D","E"},0)-1)*3+1))),"")</f>
        <v/>
      </c>
      <c r="S772" s="26" t="str">
        <f t="array" ref="S772">IFERROR(IF(OR(J772="",M772="",F772=""),"",IF(F772="학생부종합",INDEX(종합배치표!$C:$Q,MATCH(J772,종합배치표!$B:$B,0),(MATCH(M772,{"A","B","C","D","E"},0)-1)*3+2),INDEX(교과배치표!$C:$Q,MATCH(J772,교과배치표!$B:$B,0),(MATCH(M772,{"A","B","C","D","E"},0)-1)*3+2))),"")</f>
        <v/>
      </c>
      <c r="T772" s="26" t="str">
        <f t="array" ref="T772">IFERROR(IF(OR(J772="",M772="",F772=""),"",IF(F772="학생부종합",INDEX(종합배치표!$C:$Q,MATCH(J772,종합배치표!$B:$B,0),(MATCH(M772,{"A","B","C","D","E"},0)-1)*3+3),INDEX(교과배치표!$C:$Q,MATCH(J772,교과배치표!$B:$B,0),(MATCH(M772,{"A","B","C","D","E"},0)-1)*3+3))),"")</f>
        <v/>
      </c>
      <c r="V772" s="140">
        <f t="shared" si="34"/>
        <v>2.7</v>
      </c>
      <c r="W772" s="141" t="str">
        <f t="shared" si="35"/>
        <v/>
      </c>
    </row>
    <row r="773" spans="2:23" ht="14.25" customHeight="1">
      <c r="B773" s="20">
        <v>146</v>
      </c>
      <c r="C773" s="21" t="s">
        <v>170</v>
      </c>
      <c r="D773" s="21" t="s">
        <v>450</v>
      </c>
      <c r="E773" s="21" t="s">
        <v>449</v>
      </c>
      <c r="F773" s="21" t="s">
        <v>24</v>
      </c>
      <c r="G773" s="21" t="s">
        <v>451</v>
      </c>
      <c r="H773" s="21" t="s">
        <v>454</v>
      </c>
      <c r="I773" s="21" t="s">
        <v>27</v>
      </c>
      <c r="J773" s="23"/>
      <c r="K773" s="24">
        <v>6</v>
      </c>
      <c r="M773" s="25" t="str">
        <f>IF(I773="","",IF(I773="인문",성적입력!$C$8,성적입력!$C$9))</f>
        <v>A</v>
      </c>
      <c r="N773" s="26">
        <f>성적입력!$C$15</f>
        <v>3</v>
      </c>
      <c r="P773" s="27" t="str">
        <f t="shared" ref="P773:P836" si="36">IF(OR(J773="",N773="",M773=""),"",IF(N773&lt;=T773,"안정",IF(N773&lt;=S773,"적정",IF(N773&lt;=R773,"소신","상향"))))</f>
        <v/>
      </c>
      <c r="R773" s="26" t="str">
        <f t="array" ref="R773">IFERROR(IF(OR(J773="",M773="",F773=""),"",IF(F773="학생부종합",INDEX(종합배치표!$C:$Q,MATCH(J773,종합배치표!$B:$B,0),(MATCH(M773,{"A","B","C","D","E"},0)-1)*3+1),INDEX(교과배치표!$C:$Q,MATCH(J773,교과배치표!$B:$B,0),(MATCH(M773,{"A","B","C","D","E"},0)-1)*3+1))),"")</f>
        <v/>
      </c>
      <c r="S773" s="26" t="str">
        <f t="array" ref="S773">IFERROR(IF(OR(J773="",M773="",F773=""),"",IF(F773="학생부종합",INDEX(종합배치표!$C:$Q,MATCH(J773,종합배치표!$B:$B,0),(MATCH(M773,{"A","B","C","D","E"},0)-1)*3+2),INDEX(교과배치표!$C:$Q,MATCH(J773,교과배치표!$B:$B,0),(MATCH(M773,{"A","B","C","D","E"},0)-1)*3+2))),"")</f>
        <v/>
      </c>
      <c r="T773" s="26" t="str">
        <f t="array" ref="T773">IFERROR(IF(OR(J773="",M773="",F773=""),"",IF(F773="학생부종합",INDEX(종합배치표!$C:$Q,MATCH(J773,종합배치표!$B:$B,0),(MATCH(M773,{"A","B","C","D","E"},0)-1)*3+3),INDEX(교과배치표!$C:$Q,MATCH(J773,교과배치표!$B:$B,0),(MATCH(M773,{"A","B","C","D","E"},0)-1)*3+3))),"")</f>
        <v/>
      </c>
      <c r="V773" s="140">
        <f t="shared" ref="V773:V836" si="37">$W$2</f>
        <v>2.7</v>
      </c>
      <c r="W773" s="141" t="str">
        <f t="shared" ref="W773:W836" si="38">IF(OR(J773="",V773="",M773=""),"",IF(V773&lt;=T773,"안정",IF(V773&lt;=S773,"적정",IF(V773&lt;=R773,"소신","상향"))))</f>
        <v/>
      </c>
    </row>
    <row r="774" spans="2:23" ht="14.25" customHeight="1">
      <c r="B774" s="20">
        <v>147</v>
      </c>
      <c r="C774" s="21" t="s">
        <v>170</v>
      </c>
      <c r="D774" s="21" t="s">
        <v>450</v>
      </c>
      <c r="E774" s="21" t="s">
        <v>449</v>
      </c>
      <c r="F774" s="21" t="s">
        <v>24</v>
      </c>
      <c r="G774" s="21" t="s">
        <v>452</v>
      </c>
      <c r="H774" s="21" t="s">
        <v>454</v>
      </c>
      <c r="I774" s="21" t="s">
        <v>27</v>
      </c>
      <c r="J774" s="23"/>
      <c r="K774" s="24">
        <v>4</v>
      </c>
      <c r="M774" s="25" t="str">
        <f>IF(I774="","",IF(I774="인문",성적입력!$C$8,성적입력!$C$9))</f>
        <v>A</v>
      </c>
      <c r="N774" s="26">
        <f>성적입력!$C$15</f>
        <v>3</v>
      </c>
      <c r="P774" s="27" t="str">
        <f t="shared" si="36"/>
        <v/>
      </c>
      <c r="R774" s="26" t="str">
        <f t="array" ref="R774">IFERROR(IF(OR(J774="",M774="",F774=""),"",IF(F774="학생부종합",INDEX(종합배치표!$C:$Q,MATCH(J774,종합배치표!$B:$B,0),(MATCH(M774,{"A","B","C","D","E"},0)-1)*3+1),INDEX(교과배치표!$C:$Q,MATCH(J774,교과배치표!$B:$B,0),(MATCH(M774,{"A","B","C","D","E"},0)-1)*3+1))),"")</f>
        <v/>
      </c>
      <c r="S774" s="26" t="str">
        <f t="array" ref="S774">IFERROR(IF(OR(J774="",M774="",F774=""),"",IF(F774="학생부종합",INDEX(종합배치표!$C:$Q,MATCH(J774,종합배치표!$B:$B,0),(MATCH(M774,{"A","B","C","D","E"},0)-1)*3+2),INDEX(교과배치표!$C:$Q,MATCH(J774,교과배치표!$B:$B,0),(MATCH(M774,{"A","B","C","D","E"},0)-1)*3+2))),"")</f>
        <v/>
      </c>
      <c r="T774" s="26" t="str">
        <f t="array" ref="T774">IFERROR(IF(OR(J774="",M774="",F774=""),"",IF(F774="학생부종합",INDEX(종합배치표!$C:$Q,MATCH(J774,종합배치표!$B:$B,0),(MATCH(M774,{"A","B","C","D","E"},0)-1)*3+3),INDEX(교과배치표!$C:$Q,MATCH(J774,교과배치표!$B:$B,0),(MATCH(M774,{"A","B","C","D","E"},0)-1)*3+3))),"")</f>
        <v/>
      </c>
      <c r="V774" s="140">
        <f t="shared" si="37"/>
        <v>2.7</v>
      </c>
      <c r="W774" s="141" t="str">
        <f t="shared" si="38"/>
        <v/>
      </c>
    </row>
    <row r="775" spans="2:23" ht="14.25" customHeight="1">
      <c r="B775" s="20">
        <v>148</v>
      </c>
      <c r="C775" s="21" t="s">
        <v>170</v>
      </c>
      <c r="D775" s="21" t="s">
        <v>450</v>
      </c>
      <c r="E775" s="21" t="s">
        <v>449</v>
      </c>
      <c r="F775" s="21" t="s">
        <v>68</v>
      </c>
      <c r="G775" s="21" t="s">
        <v>246</v>
      </c>
      <c r="H775" s="21" t="s">
        <v>47</v>
      </c>
      <c r="I775" s="21" t="s">
        <v>27</v>
      </c>
      <c r="J775" s="23"/>
      <c r="K775" s="24">
        <v>5</v>
      </c>
      <c r="M775" s="25" t="str">
        <f>IF(I775="","",IF(I775="인문",성적입력!$C$8,성적입력!$C$9))</f>
        <v>A</v>
      </c>
      <c r="N775" s="26">
        <f>성적입력!$C$15</f>
        <v>3</v>
      </c>
      <c r="P775" s="27" t="str">
        <f t="shared" si="36"/>
        <v/>
      </c>
      <c r="R775" s="26" t="str">
        <f t="array" ref="R775">IFERROR(IF(OR(J775="",M775="",F775=""),"",IF(F775="학생부종합",INDEX(종합배치표!$C:$Q,MATCH(J775,종합배치표!$B:$B,0),(MATCH(M775,{"A","B","C","D","E"},0)-1)*3+1),INDEX(교과배치표!$C:$Q,MATCH(J775,교과배치표!$B:$B,0),(MATCH(M775,{"A","B","C","D","E"},0)-1)*3+1))),"")</f>
        <v/>
      </c>
      <c r="S775" s="26" t="str">
        <f t="array" ref="S775">IFERROR(IF(OR(J775="",M775="",F775=""),"",IF(F775="학생부종합",INDEX(종합배치표!$C:$Q,MATCH(J775,종합배치표!$B:$B,0),(MATCH(M775,{"A","B","C","D","E"},0)-1)*3+2),INDEX(교과배치표!$C:$Q,MATCH(J775,교과배치표!$B:$B,0),(MATCH(M775,{"A","B","C","D","E"},0)-1)*3+2))),"")</f>
        <v/>
      </c>
      <c r="T775" s="26" t="str">
        <f t="array" ref="T775">IFERROR(IF(OR(J775="",M775="",F775=""),"",IF(F775="학생부종합",INDEX(종합배치표!$C:$Q,MATCH(J775,종합배치표!$B:$B,0),(MATCH(M775,{"A","B","C","D","E"},0)-1)*3+3),INDEX(교과배치표!$C:$Q,MATCH(J775,교과배치표!$B:$B,0),(MATCH(M775,{"A","B","C","D","E"},0)-1)*3+3))),"")</f>
        <v/>
      </c>
      <c r="V775" s="140">
        <f t="shared" si="37"/>
        <v>2.7</v>
      </c>
      <c r="W775" s="141" t="str">
        <f t="shared" si="38"/>
        <v/>
      </c>
    </row>
    <row r="776" spans="2:23" ht="14.25" customHeight="1">
      <c r="B776" s="20">
        <v>149</v>
      </c>
      <c r="C776" s="21" t="s">
        <v>170</v>
      </c>
      <c r="D776" s="21" t="s">
        <v>450</v>
      </c>
      <c r="E776" s="21" t="s">
        <v>449</v>
      </c>
      <c r="F776" s="21" t="s">
        <v>24</v>
      </c>
      <c r="G776" s="21" t="s">
        <v>451</v>
      </c>
      <c r="H776" s="21" t="s">
        <v>47</v>
      </c>
      <c r="I776" s="21" t="s">
        <v>27</v>
      </c>
      <c r="J776" s="23"/>
      <c r="K776" s="24">
        <v>5</v>
      </c>
      <c r="M776" s="25" t="str">
        <f>IF(I776="","",IF(I776="인문",성적입력!$C$8,성적입력!$C$9))</f>
        <v>A</v>
      </c>
      <c r="N776" s="26">
        <f>성적입력!$C$15</f>
        <v>3</v>
      </c>
      <c r="P776" s="27" t="str">
        <f t="shared" si="36"/>
        <v/>
      </c>
      <c r="R776" s="26" t="str">
        <f t="array" ref="R776">IFERROR(IF(OR(J776="",M776="",F776=""),"",IF(F776="학생부종합",INDEX(종합배치표!$C:$Q,MATCH(J776,종합배치표!$B:$B,0),(MATCH(M776,{"A","B","C","D","E"},0)-1)*3+1),INDEX(교과배치표!$C:$Q,MATCH(J776,교과배치표!$B:$B,0),(MATCH(M776,{"A","B","C","D","E"},0)-1)*3+1))),"")</f>
        <v/>
      </c>
      <c r="S776" s="26" t="str">
        <f t="array" ref="S776">IFERROR(IF(OR(J776="",M776="",F776=""),"",IF(F776="학생부종합",INDEX(종합배치표!$C:$Q,MATCH(J776,종합배치표!$B:$B,0),(MATCH(M776,{"A","B","C","D","E"},0)-1)*3+2),INDEX(교과배치표!$C:$Q,MATCH(J776,교과배치표!$B:$B,0),(MATCH(M776,{"A","B","C","D","E"},0)-1)*3+2))),"")</f>
        <v/>
      </c>
      <c r="T776" s="26" t="str">
        <f t="array" ref="T776">IFERROR(IF(OR(J776="",M776="",F776=""),"",IF(F776="학생부종합",INDEX(종합배치표!$C:$Q,MATCH(J776,종합배치표!$B:$B,0),(MATCH(M776,{"A","B","C","D","E"},0)-1)*3+3),INDEX(교과배치표!$C:$Q,MATCH(J776,교과배치표!$B:$B,0),(MATCH(M776,{"A","B","C","D","E"},0)-1)*3+3))),"")</f>
        <v/>
      </c>
      <c r="V776" s="140">
        <f t="shared" si="37"/>
        <v>2.7</v>
      </c>
      <c r="W776" s="141" t="str">
        <f t="shared" si="38"/>
        <v/>
      </c>
    </row>
    <row r="777" spans="2:23" ht="14.25" customHeight="1">
      <c r="B777" s="20">
        <v>150</v>
      </c>
      <c r="C777" s="21" t="s">
        <v>170</v>
      </c>
      <c r="D777" s="21" t="s">
        <v>450</v>
      </c>
      <c r="E777" s="21" t="s">
        <v>449</v>
      </c>
      <c r="F777" s="21" t="s">
        <v>24</v>
      </c>
      <c r="G777" s="21" t="s">
        <v>452</v>
      </c>
      <c r="H777" s="21" t="s">
        <v>47</v>
      </c>
      <c r="I777" s="21" t="s">
        <v>27</v>
      </c>
      <c r="J777" s="23"/>
      <c r="K777" s="24">
        <v>4</v>
      </c>
      <c r="M777" s="25" t="str">
        <f>IF(I777="","",IF(I777="인문",성적입력!$C$8,성적입력!$C$9))</f>
        <v>A</v>
      </c>
      <c r="N777" s="26">
        <f>성적입력!$C$15</f>
        <v>3</v>
      </c>
      <c r="P777" s="27" t="str">
        <f t="shared" si="36"/>
        <v/>
      </c>
      <c r="R777" s="26" t="str">
        <f t="array" ref="R777">IFERROR(IF(OR(J777="",M777="",F777=""),"",IF(F777="학생부종합",INDEX(종합배치표!$C:$Q,MATCH(J777,종합배치표!$B:$B,0),(MATCH(M777,{"A","B","C","D","E"},0)-1)*3+1),INDEX(교과배치표!$C:$Q,MATCH(J777,교과배치표!$B:$B,0),(MATCH(M777,{"A","B","C","D","E"},0)-1)*3+1))),"")</f>
        <v/>
      </c>
      <c r="S777" s="26" t="str">
        <f t="array" ref="S777">IFERROR(IF(OR(J777="",M777="",F777=""),"",IF(F777="학생부종합",INDEX(종합배치표!$C:$Q,MATCH(J777,종합배치표!$B:$B,0),(MATCH(M777,{"A","B","C","D","E"},0)-1)*3+2),INDEX(교과배치표!$C:$Q,MATCH(J777,교과배치표!$B:$B,0),(MATCH(M777,{"A","B","C","D","E"},0)-1)*3+2))),"")</f>
        <v/>
      </c>
      <c r="T777" s="26" t="str">
        <f t="array" ref="T777">IFERROR(IF(OR(J777="",M777="",F777=""),"",IF(F777="학생부종합",INDEX(종합배치표!$C:$Q,MATCH(J777,종합배치표!$B:$B,0),(MATCH(M777,{"A","B","C","D","E"},0)-1)*3+3),INDEX(교과배치표!$C:$Q,MATCH(J777,교과배치표!$B:$B,0),(MATCH(M777,{"A","B","C","D","E"},0)-1)*3+3))),"")</f>
        <v/>
      </c>
      <c r="V777" s="140">
        <f t="shared" si="37"/>
        <v>2.7</v>
      </c>
      <c r="W777" s="141" t="str">
        <f t="shared" si="38"/>
        <v/>
      </c>
    </row>
    <row r="778" spans="2:23" ht="14.25" customHeight="1">
      <c r="B778" s="20">
        <v>151</v>
      </c>
      <c r="C778" s="21" t="s">
        <v>170</v>
      </c>
      <c r="D778" s="21" t="s">
        <v>450</v>
      </c>
      <c r="E778" s="21" t="s">
        <v>449</v>
      </c>
      <c r="F778" s="21" t="s">
        <v>68</v>
      </c>
      <c r="G778" s="21" t="s">
        <v>246</v>
      </c>
      <c r="H778" s="21" t="s">
        <v>34</v>
      </c>
      <c r="I778" s="21" t="s">
        <v>27</v>
      </c>
      <c r="J778" s="23"/>
      <c r="K778" s="24">
        <v>5</v>
      </c>
      <c r="M778" s="25" t="str">
        <f>IF(I778="","",IF(I778="인문",성적입력!$C$8,성적입력!$C$9))</f>
        <v>A</v>
      </c>
      <c r="N778" s="26">
        <f>성적입력!$C$15</f>
        <v>3</v>
      </c>
      <c r="P778" s="27" t="str">
        <f t="shared" si="36"/>
        <v/>
      </c>
      <c r="R778" s="26" t="str">
        <f t="array" ref="R778">IFERROR(IF(OR(J778="",M778="",F778=""),"",IF(F778="학생부종합",INDEX(종합배치표!$C:$Q,MATCH(J778,종합배치표!$B:$B,0),(MATCH(M778,{"A","B","C","D","E"},0)-1)*3+1),INDEX(교과배치표!$C:$Q,MATCH(J778,교과배치표!$B:$B,0),(MATCH(M778,{"A","B","C","D","E"},0)-1)*3+1))),"")</f>
        <v/>
      </c>
      <c r="S778" s="26" t="str">
        <f t="array" ref="S778">IFERROR(IF(OR(J778="",M778="",F778=""),"",IF(F778="학생부종합",INDEX(종합배치표!$C:$Q,MATCH(J778,종합배치표!$B:$B,0),(MATCH(M778,{"A","B","C","D","E"},0)-1)*3+2),INDEX(교과배치표!$C:$Q,MATCH(J778,교과배치표!$B:$B,0),(MATCH(M778,{"A","B","C","D","E"},0)-1)*3+2))),"")</f>
        <v/>
      </c>
      <c r="T778" s="26" t="str">
        <f t="array" ref="T778">IFERROR(IF(OR(J778="",M778="",F778=""),"",IF(F778="학생부종합",INDEX(종합배치표!$C:$Q,MATCH(J778,종합배치표!$B:$B,0),(MATCH(M778,{"A","B","C","D","E"},0)-1)*3+3),INDEX(교과배치표!$C:$Q,MATCH(J778,교과배치표!$B:$B,0),(MATCH(M778,{"A","B","C","D","E"},0)-1)*3+3))),"")</f>
        <v/>
      </c>
      <c r="V778" s="140">
        <f t="shared" si="37"/>
        <v>2.7</v>
      </c>
      <c r="W778" s="141" t="str">
        <f t="shared" si="38"/>
        <v/>
      </c>
    </row>
    <row r="779" spans="2:23" ht="14.25" customHeight="1">
      <c r="B779" s="20">
        <v>152</v>
      </c>
      <c r="C779" s="21" t="s">
        <v>170</v>
      </c>
      <c r="D779" s="21" t="s">
        <v>450</v>
      </c>
      <c r="E779" s="21" t="s">
        <v>449</v>
      </c>
      <c r="F779" s="21" t="s">
        <v>24</v>
      </c>
      <c r="G779" s="21" t="s">
        <v>451</v>
      </c>
      <c r="H779" s="21" t="s">
        <v>34</v>
      </c>
      <c r="I779" s="21" t="s">
        <v>27</v>
      </c>
      <c r="J779" s="23"/>
      <c r="K779" s="24">
        <v>10</v>
      </c>
      <c r="M779" s="25" t="str">
        <f>IF(I779="","",IF(I779="인문",성적입력!$C$8,성적입력!$C$9))</f>
        <v>A</v>
      </c>
      <c r="N779" s="26">
        <f>성적입력!$C$15</f>
        <v>3</v>
      </c>
      <c r="P779" s="27" t="str">
        <f t="shared" si="36"/>
        <v/>
      </c>
      <c r="R779" s="26" t="str">
        <f t="array" ref="R779">IFERROR(IF(OR(J779="",M779="",F779=""),"",IF(F779="학생부종합",INDEX(종합배치표!$C:$Q,MATCH(J779,종합배치표!$B:$B,0),(MATCH(M779,{"A","B","C","D","E"},0)-1)*3+1),INDEX(교과배치표!$C:$Q,MATCH(J779,교과배치표!$B:$B,0),(MATCH(M779,{"A","B","C","D","E"},0)-1)*3+1))),"")</f>
        <v/>
      </c>
      <c r="S779" s="26" t="str">
        <f t="array" ref="S779">IFERROR(IF(OR(J779="",M779="",F779=""),"",IF(F779="학생부종합",INDEX(종합배치표!$C:$Q,MATCH(J779,종합배치표!$B:$B,0),(MATCH(M779,{"A","B","C","D","E"},0)-1)*3+2),INDEX(교과배치표!$C:$Q,MATCH(J779,교과배치표!$B:$B,0),(MATCH(M779,{"A","B","C","D","E"},0)-1)*3+2))),"")</f>
        <v/>
      </c>
      <c r="T779" s="26" t="str">
        <f t="array" ref="T779">IFERROR(IF(OR(J779="",M779="",F779=""),"",IF(F779="학생부종합",INDEX(종합배치표!$C:$Q,MATCH(J779,종합배치표!$B:$B,0),(MATCH(M779,{"A","B","C","D","E"},0)-1)*3+3),INDEX(교과배치표!$C:$Q,MATCH(J779,교과배치표!$B:$B,0),(MATCH(M779,{"A","B","C","D","E"},0)-1)*3+3))),"")</f>
        <v/>
      </c>
      <c r="V779" s="140">
        <f t="shared" si="37"/>
        <v>2.7</v>
      </c>
      <c r="W779" s="141" t="str">
        <f t="shared" si="38"/>
        <v/>
      </c>
    </row>
    <row r="780" spans="2:23" ht="14.25" customHeight="1">
      <c r="B780" s="20">
        <v>153</v>
      </c>
      <c r="C780" s="21" t="s">
        <v>170</v>
      </c>
      <c r="D780" s="21" t="s">
        <v>450</v>
      </c>
      <c r="E780" s="21" t="s">
        <v>449</v>
      </c>
      <c r="F780" s="21" t="s">
        <v>24</v>
      </c>
      <c r="G780" s="21" t="s">
        <v>452</v>
      </c>
      <c r="H780" s="21" t="s">
        <v>34</v>
      </c>
      <c r="I780" s="21" t="s">
        <v>27</v>
      </c>
      <c r="J780" s="23"/>
      <c r="K780" s="24">
        <v>12</v>
      </c>
      <c r="M780" s="25" t="str">
        <f>IF(I780="","",IF(I780="인문",성적입력!$C$8,성적입력!$C$9))</f>
        <v>A</v>
      </c>
      <c r="N780" s="26">
        <f>성적입력!$C$15</f>
        <v>3</v>
      </c>
      <c r="P780" s="27" t="str">
        <f t="shared" si="36"/>
        <v/>
      </c>
      <c r="R780" s="26" t="str">
        <f t="array" ref="R780">IFERROR(IF(OR(J780="",M780="",F780=""),"",IF(F780="학생부종합",INDEX(종합배치표!$C:$Q,MATCH(J780,종합배치표!$B:$B,0),(MATCH(M780,{"A","B","C","D","E"},0)-1)*3+1),INDEX(교과배치표!$C:$Q,MATCH(J780,교과배치표!$B:$B,0),(MATCH(M780,{"A","B","C","D","E"},0)-1)*3+1))),"")</f>
        <v/>
      </c>
      <c r="S780" s="26" t="str">
        <f t="array" ref="S780">IFERROR(IF(OR(J780="",M780="",F780=""),"",IF(F780="학생부종합",INDEX(종합배치표!$C:$Q,MATCH(J780,종합배치표!$B:$B,0),(MATCH(M780,{"A","B","C","D","E"},0)-1)*3+2),INDEX(교과배치표!$C:$Q,MATCH(J780,교과배치표!$B:$B,0),(MATCH(M780,{"A","B","C","D","E"},0)-1)*3+2))),"")</f>
        <v/>
      </c>
      <c r="T780" s="26" t="str">
        <f t="array" ref="T780">IFERROR(IF(OR(J780="",M780="",F780=""),"",IF(F780="학생부종합",INDEX(종합배치표!$C:$Q,MATCH(J780,종합배치표!$B:$B,0),(MATCH(M780,{"A","B","C","D","E"},0)-1)*3+3),INDEX(교과배치표!$C:$Q,MATCH(J780,교과배치표!$B:$B,0),(MATCH(M780,{"A","B","C","D","E"},0)-1)*3+3))),"")</f>
        <v/>
      </c>
      <c r="V780" s="140">
        <f t="shared" si="37"/>
        <v>2.7</v>
      </c>
      <c r="W780" s="141" t="str">
        <f t="shared" si="38"/>
        <v/>
      </c>
    </row>
    <row r="781" spans="2:23" ht="14.25" customHeight="1">
      <c r="B781" s="20">
        <v>154</v>
      </c>
      <c r="C781" s="21" t="s">
        <v>170</v>
      </c>
      <c r="D781" s="21" t="s">
        <v>450</v>
      </c>
      <c r="E781" s="21" t="s">
        <v>449</v>
      </c>
      <c r="F781" s="21" t="s">
        <v>68</v>
      </c>
      <c r="G781" s="21" t="s">
        <v>246</v>
      </c>
      <c r="H781" s="21" t="s">
        <v>455</v>
      </c>
      <c r="I781" s="21" t="s">
        <v>60</v>
      </c>
      <c r="J781" s="23"/>
      <c r="K781" s="24">
        <v>5</v>
      </c>
      <c r="M781" s="25" t="str">
        <f>IF(I781="","",IF(I781="인문",성적입력!$C$8,성적입력!$C$9))</f>
        <v>A</v>
      </c>
      <c r="N781" s="26">
        <f>성적입력!$C$15</f>
        <v>3</v>
      </c>
      <c r="P781" s="27" t="str">
        <f t="shared" si="36"/>
        <v/>
      </c>
      <c r="R781" s="26" t="str">
        <f t="array" ref="R781">IFERROR(IF(OR(J781="",M781="",F781=""),"",IF(F781="학생부종합",INDEX(종합배치표!$C:$Q,MATCH(J781,종합배치표!$B:$B,0),(MATCH(M781,{"A","B","C","D","E"},0)-1)*3+1),INDEX(교과배치표!$C:$Q,MATCH(J781,교과배치표!$B:$B,0),(MATCH(M781,{"A","B","C","D","E"},0)-1)*3+1))),"")</f>
        <v/>
      </c>
      <c r="S781" s="26" t="str">
        <f t="array" ref="S781">IFERROR(IF(OR(J781="",M781="",F781=""),"",IF(F781="학생부종합",INDEX(종합배치표!$C:$Q,MATCH(J781,종합배치표!$B:$B,0),(MATCH(M781,{"A","B","C","D","E"},0)-1)*3+2),INDEX(교과배치표!$C:$Q,MATCH(J781,교과배치표!$B:$B,0),(MATCH(M781,{"A","B","C","D","E"},0)-1)*3+2))),"")</f>
        <v/>
      </c>
      <c r="T781" s="26" t="str">
        <f t="array" ref="T781">IFERROR(IF(OR(J781="",M781="",F781=""),"",IF(F781="학생부종합",INDEX(종합배치표!$C:$Q,MATCH(J781,종합배치표!$B:$B,0),(MATCH(M781,{"A","B","C","D","E"},0)-1)*3+3),INDEX(교과배치표!$C:$Q,MATCH(J781,교과배치표!$B:$B,0),(MATCH(M781,{"A","B","C","D","E"},0)-1)*3+3))),"")</f>
        <v/>
      </c>
      <c r="V781" s="140">
        <f t="shared" si="37"/>
        <v>2.7</v>
      </c>
      <c r="W781" s="141" t="str">
        <f t="shared" si="38"/>
        <v/>
      </c>
    </row>
    <row r="782" spans="2:23" ht="14.25" customHeight="1">
      <c r="B782" s="20">
        <v>155</v>
      </c>
      <c r="C782" s="21" t="s">
        <v>170</v>
      </c>
      <c r="D782" s="21" t="s">
        <v>450</v>
      </c>
      <c r="E782" s="21" t="s">
        <v>449</v>
      </c>
      <c r="F782" s="21" t="s">
        <v>24</v>
      </c>
      <c r="G782" s="21" t="s">
        <v>451</v>
      </c>
      <c r="H782" s="21" t="s">
        <v>455</v>
      </c>
      <c r="I782" s="21" t="s">
        <v>60</v>
      </c>
      <c r="J782" s="23"/>
      <c r="K782" s="24">
        <v>5</v>
      </c>
      <c r="M782" s="25" t="str">
        <f>IF(I782="","",IF(I782="인문",성적입력!$C$8,성적입력!$C$9))</f>
        <v>A</v>
      </c>
      <c r="N782" s="26">
        <f>성적입력!$C$15</f>
        <v>3</v>
      </c>
      <c r="P782" s="27" t="str">
        <f t="shared" si="36"/>
        <v/>
      </c>
      <c r="R782" s="26" t="str">
        <f t="array" ref="R782">IFERROR(IF(OR(J782="",M782="",F782=""),"",IF(F782="학생부종합",INDEX(종합배치표!$C:$Q,MATCH(J782,종합배치표!$B:$B,0),(MATCH(M782,{"A","B","C","D","E"},0)-1)*3+1),INDEX(교과배치표!$C:$Q,MATCH(J782,교과배치표!$B:$B,0),(MATCH(M782,{"A","B","C","D","E"},0)-1)*3+1))),"")</f>
        <v/>
      </c>
      <c r="S782" s="26" t="str">
        <f t="array" ref="S782">IFERROR(IF(OR(J782="",M782="",F782=""),"",IF(F782="학생부종합",INDEX(종합배치표!$C:$Q,MATCH(J782,종합배치표!$B:$B,0),(MATCH(M782,{"A","B","C","D","E"},0)-1)*3+2),INDEX(교과배치표!$C:$Q,MATCH(J782,교과배치표!$B:$B,0),(MATCH(M782,{"A","B","C","D","E"},0)-1)*3+2))),"")</f>
        <v/>
      </c>
      <c r="T782" s="26" t="str">
        <f t="array" ref="T782">IFERROR(IF(OR(J782="",M782="",F782=""),"",IF(F782="학생부종합",INDEX(종합배치표!$C:$Q,MATCH(J782,종합배치표!$B:$B,0),(MATCH(M782,{"A","B","C","D","E"},0)-1)*3+3),INDEX(교과배치표!$C:$Q,MATCH(J782,교과배치표!$B:$B,0),(MATCH(M782,{"A","B","C","D","E"},0)-1)*3+3))),"")</f>
        <v/>
      </c>
      <c r="V782" s="140">
        <f t="shared" si="37"/>
        <v>2.7</v>
      </c>
      <c r="W782" s="141" t="str">
        <f t="shared" si="38"/>
        <v/>
      </c>
    </row>
    <row r="783" spans="2:23" ht="14.25" customHeight="1">
      <c r="B783" s="20">
        <v>156</v>
      </c>
      <c r="C783" s="21" t="s">
        <v>170</v>
      </c>
      <c r="D783" s="21" t="s">
        <v>450</v>
      </c>
      <c r="E783" s="21" t="s">
        <v>449</v>
      </c>
      <c r="F783" s="21" t="s">
        <v>24</v>
      </c>
      <c r="G783" s="21" t="s">
        <v>452</v>
      </c>
      <c r="H783" s="21" t="s">
        <v>455</v>
      </c>
      <c r="I783" s="21" t="s">
        <v>60</v>
      </c>
      <c r="J783" s="23"/>
      <c r="K783" s="24">
        <v>6</v>
      </c>
      <c r="M783" s="25" t="str">
        <f>IF(I783="","",IF(I783="인문",성적입력!$C$8,성적입력!$C$9))</f>
        <v>A</v>
      </c>
      <c r="N783" s="26">
        <f>성적입력!$C$15</f>
        <v>3</v>
      </c>
      <c r="P783" s="27" t="str">
        <f t="shared" si="36"/>
        <v/>
      </c>
      <c r="R783" s="26" t="str">
        <f t="array" ref="R783">IFERROR(IF(OR(J783="",M783="",F783=""),"",IF(F783="학생부종합",INDEX(종합배치표!$C:$Q,MATCH(J783,종합배치표!$B:$B,0),(MATCH(M783,{"A","B","C","D","E"},0)-1)*3+1),INDEX(교과배치표!$C:$Q,MATCH(J783,교과배치표!$B:$B,0),(MATCH(M783,{"A","B","C","D","E"},0)-1)*3+1))),"")</f>
        <v/>
      </c>
      <c r="S783" s="26" t="str">
        <f t="array" ref="S783">IFERROR(IF(OR(J783="",M783="",F783=""),"",IF(F783="학생부종합",INDEX(종합배치표!$C:$Q,MATCH(J783,종합배치표!$B:$B,0),(MATCH(M783,{"A","B","C","D","E"},0)-1)*3+2),INDEX(교과배치표!$C:$Q,MATCH(J783,교과배치표!$B:$B,0),(MATCH(M783,{"A","B","C","D","E"},0)-1)*3+2))),"")</f>
        <v/>
      </c>
      <c r="T783" s="26" t="str">
        <f t="array" ref="T783">IFERROR(IF(OR(J783="",M783="",F783=""),"",IF(F783="학생부종합",INDEX(종합배치표!$C:$Q,MATCH(J783,종합배치표!$B:$B,0),(MATCH(M783,{"A","B","C","D","E"},0)-1)*3+3),INDEX(교과배치표!$C:$Q,MATCH(J783,교과배치표!$B:$B,0),(MATCH(M783,{"A","B","C","D","E"},0)-1)*3+3))),"")</f>
        <v/>
      </c>
      <c r="V783" s="140">
        <f t="shared" si="37"/>
        <v>2.7</v>
      </c>
      <c r="W783" s="141" t="str">
        <f t="shared" si="38"/>
        <v/>
      </c>
    </row>
    <row r="784" spans="2:23" ht="14.25" customHeight="1">
      <c r="B784" s="20">
        <v>158</v>
      </c>
      <c r="C784" s="21" t="s">
        <v>170</v>
      </c>
      <c r="D784" s="21" t="s">
        <v>450</v>
      </c>
      <c r="E784" s="21" t="s">
        <v>449</v>
      </c>
      <c r="F784" s="21" t="s">
        <v>68</v>
      </c>
      <c r="G784" s="21" t="s">
        <v>246</v>
      </c>
      <c r="H784" s="21" t="s">
        <v>87</v>
      </c>
      <c r="I784" s="21" t="s">
        <v>60</v>
      </c>
      <c r="J784" s="23"/>
      <c r="K784" s="24">
        <v>5</v>
      </c>
      <c r="M784" s="25" t="str">
        <f>IF(I784="","",IF(I784="인문",성적입력!$C$8,성적입력!$C$9))</f>
        <v>A</v>
      </c>
      <c r="N784" s="26">
        <f>성적입력!$C$15</f>
        <v>3</v>
      </c>
      <c r="P784" s="27" t="str">
        <f t="shared" si="36"/>
        <v/>
      </c>
      <c r="R784" s="26" t="str">
        <f t="array" ref="R784">IFERROR(IF(OR(J784="",M784="",F784=""),"",IF(F784="학생부종합",INDEX(종합배치표!$C:$Q,MATCH(J784,종합배치표!$B:$B,0),(MATCH(M784,{"A","B","C","D","E"},0)-1)*3+1),INDEX(교과배치표!$C:$Q,MATCH(J784,교과배치표!$B:$B,0),(MATCH(M784,{"A","B","C","D","E"},0)-1)*3+1))),"")</f>
        <v/>
      </c>
      <c r="S784" s="26" t="str">
        <f t="array" ref="S784">IFERROR(IF(OR(J784="",M784="",F784=""),"",IF(F784="학생부종합",INDEX(종합배치표!$C:$Q,MATCH(J784,종합배치표!$B:$B,0),(MATCH(M784,{"A","B","C","D","E"},0)-1)*3+2),INDEX(교과배치표!$C:$Q,MATCH(J784,교과배치표!$B:$B,0),(MATCH(M784,{"A","B","C","D","E"},0)-1)*3+2))),"")</f>
        <v/>
      </c>
      <c r="T784" s="26" t="str">
        <f t="array" ref="T784">IFERROR(IF(OR(J784="",M784="",F784=""),"",IF(F784="학생부종합",INDEX(종합배치표!$C:$Q,MATCH(J784,종합배치표!$B:$B,0),(MATCH(M784,{"A","B","C","D","E"},0)-1)*3+3),INDEX(교과배치표!$C:$Q,MATCH(J784,교과배치표!$B:$B,0),(MATCH(M784,{"A","B","C","D","E"},0)-1)*3+3))),"")</f>
        <v/>
      </c>
      <c r="V784" s="140">
        <f t="shared" si="37"/>
        <v>2.7</v>
      </c>
      <c r="W784" s="141" t="str">
        <f t="shared" si="38"/>
        <v/>
      </c>
    </row>
    <row r="785" spans="2:23" ht="14.25" customHeight="1">
      <c r="B785" s="20">
        <v>159</v>
      </c>
      <c r="C785" s="21" t="s">
        <v>170</v>
      </c>
      <c r="D785" s="21" t="s">
        <v>450</v>
      </c>
      <c r="E785" s="21" t="s">
        <v>449</v>
      </c>
      <c r="F785" s="21" t="s">
        <v>24</v>
      </c>
      <c r="G785" s="21" t="s">
        <v>452</v>
      </c>
      <c r="H785" s="21" t="s">
        <v>87</v>
      </c>
      <c r="I785" s="21" t="s">
        <v>60</v>
      </c>
      <c r="J785" s="23"/>
      <c r="K785" s="24">
        <v>5</v>
      </c>
      <c r="M785" s="25" t="str">
        <f>IF(I785="","",IF(I785="인문",성적입력!$C$8,성적입력!$C$9))</f>
        <v>A</v>
      </c>
      <c r="N785" s="26">
        <f>성적입력!$C$15</f>
        <v>3</v>
      </c>
      <c r="P785" s="27" t="str">
        <f t="shared" si="36"/>
        <v/>
      </c>
      <c r="R785" s="26" t="str">
        <f t="array" ref="R785">IFERROR(IF(OR(J785="",M785="",F785=""),"",IF(F785="학생부종합",INDEX(종합배치표!$C:$Q,MATCH(J785,종합배치표!$B:$B,0),(MATCH(M785,{"A","B","C","D","E"},0)-1)*3+1),INDEX(교과배치표!$C:$Q,MATCH(J785,교과배치표!$B:$B,0),(MATCH(M785,{"A","B","C","D","E"},0)-1)*3+1))),"")</f>
        <v/>
      </c>
      <c r="S785" s="26" t="str">
        <f t="array" ref="S785">IFERROR(IF(OR(J785="",M785="",F785=""),"",IF(F785="학생부종합",INDEX(종합배치표!$C:$Q,MATCH(J785,종합배치표!$B:$B,0),(MATCH(M785,{"A","B","C","D","E"},0)-1)*3+2),INDEX(교과배치표!$C:$Q,MATCH(J785,교과배치표!$B:$B,0),(MATCH(M785,{"A","B","C","D","E"},0)-1)*3+2))),"")</f>
        <v/>
      </c>
      <c r="T785" s="26" t="str">
        <f t="array" ref="T785">IFERROR(IF(OR(J785="",M785="",F785=""),"",IF(F785="학생부종합",INDEX(종합배치표!$C:$Q,MATCH(J785,종합배치표!$B:$B,0),(MATCH(M785,{"A","B","C","D","E"},0)-1)*3+3),INDEX(교과배치표!$C:$Q,MATCH(J785,교과배치표!$B:$B,0),(MATCH(M785,{"A","B","C","D","E"},0)-1)*3+3))),"")</f>
        <v/>
      </c>
      <c r="V785" s="140">
        <f t="shared" si="37"/>
        <v>2.7</v>
      </c>
      <c r="W785" s="141" t="str">
        <f t="shared" si="38"/>
        <v/>
      </c>
    </row>
    <row r="786" spans="2:23" ht="14.25" customHeight="1">
      <c r="B786" s="20">
        <v>160</v>
      </c>
      <c r="C786" s="21" t="s">
        <v>170</v>
      </c>
      <c r="D786" s="21" t="s">
        <v>450</v>
      </c>
      <c r="E786" s="21" t="s">
        <v>449</v>
      </c>
      <c r="F786" s="21" t="s">
        <v>24</v>
      </c>
      <c r="G786" s="21" t="s">
        <v>451</v>
      </c>
      <c r="H786" s="21" t="s">
        <v>456</v>
      </c>
      <c r="I786" s="21" t="s">
        <v>60</v>
      </c>
      <c r="J786" s="23"/>
      <c r="K786" s="24">
        <v>6</v>
      </c>
      <c r="M786" s="25" t="str">
        <f>IF(I786="","",IF(I786="인문",성적입력!$C$8,성적입력!$C$9))</f>
        <v>A</v>
      </c>
      <c r="N786" s="26">
        <f>성적입력!$C$15</f>
        <v>3</v>
      </c>
      <c r="P786" s="27" t="str">
        <f t="shared" si="36"/>
        <v/>
      </c>
      <c r="R786" s="26" t="str">
        <f t="array" ref="R786">IFERROR(IF(OR(J786="",M786="",F786=""),"",IF(F786="학생부종합",INDEX(종합배치표!$C:$Q,MATCH(J786,종합배치표!$B:$B,0),(MATCH(M786,{"A","B","C","D","E"},0)-1)*3+1),INDEX(교과배치표!$C:$Q,MATCH(J786,교과배치표!$B:$B,0),(MATCH(M786,{"A","B","C","D","E"},0)-1)*3+1))),"")</f>
        <v/>
      </c>
      <c r="S786" s="26" t="str">
        <f t="array" ref="S786">IFERROR(IF(OR(J786="",M786="",F786=""),"",IF(F786="학생부종합",INDEX(종합배치표!$C:$Q,MATCH(J786,종합배치표!$B:$B,0),(MATCH(M786,{"A","B","C","D","E"},0)-1)*3+2),INDEX(교과배치표!$C:$Q,MATCH(J786,교과배치표!$B:$B,0),(MATCH(M786,{"A","B","C","D","E"},0)-1)*3+2))),"")</f>
        <v/>
      </c>
      <c r="T786" s="26" t="str">
        <f t="array" ref="T786">IFERROR(IF(OR(J786="",M786="",F786=""),"",IF(F786="학생부종합",INDEX(종합배치표!$C:$Q,MATCH(J786,종합배치표!$B:$B,0),(MATCH(M786,{"A","B","C","D","E"},0)-1)*3+3),INDEX(교과배치표!$C:$Q,MATCH(J786,교과배치표!$B:$B,0),(MATCH(M786,{"A","B","C","D","E"},0)-1)*3+3))),"")</f>
        <v/>
      </c>
      <c r="V786" s="140">
        <f t="shared" si="37"/>
        <v>2.7</v>
      </c>
      <c r="W786" s="141" t="str">
        <f t="shared" si="38"/>
        <v/>
      </c>
    </row>
    <row r="787" spans="2:23" ht="14.25" customHeight="1">
      <c r="B787" s="20">
        <v>161</v>
      </c>
      <c r="C787" s="21" t="s">
        <v>170</v>
      </c>
      <c r="D787" s="21" t="s">
        <v>450</v>
      </c>
      <c r="E787" s="21" t="s">
        <v>449</v>
      </c>
      <c r="F787" s="21" t="s">
        <v>68</v>
      </c>
      <c r="G787" s="21" t="s">
        <v>246</v>
      </c>
      <c r="H787" s="21" t="s">
        <v>457</v>
      </c>
      <c r="I787" s="21" t="s">
        <v>60</v>
      </c>
      <c r="J787" s="23"/>
      <c r="K787" s="24">
        <v>5</v>
      </c>
      <c r="M787" s="25" t="str">
        <f>IF(I787="","",IF(I787="인문",성적입력!$C$8,성적입력!$C$9))</f>
        <v>A</v>
      </c>
      <c r="N787" s="26">
        <f>성적입력!$C$15</f>
        <v>3</v>
      </c>
      <c r="P787" s="27" t="str">
        <f t="shared" si="36"/>
        <v/>
      </c>
      <c r="R787" s="26" t="str">
        <f t="array" ref="R787">IFERROR(IF(OR(J787="",M787="",F787=""),"",IF(F787="학생부종합",INDEX(종합배치표!$C:$Q,MATCH(J787,종합배치표!$B:$B,0),(MATCH(M787,{"A","B","C","D","E"},0)-1)*3+1),INDEX(교과배치표!$C:$Q,MATCH(J787,교과배치표!$B:$B,0),(MATCH(M787,{"A","B","C","D","E"},0)-1)*3+1))),"")</f>
        <v/>
      </c>
      <c r="S787" s="26" t="str">
        <f t="array" ref="S787">IFERROR(IF(OR(J787="",M787="",F787=""),"",IF(F787="학생부종합",INDEX(종합배치표!$C:$Q,MATCH(J787,종합배치표!$B:$B,0),(MATCH(M787,{"A","B","C","D","E"},0)-1)*3+2),INDEX(교과배치표!$C:$Q,MATCH(J787,교과배치표!$B:$B,0),(MATCH(M787,{"A","B","C","D","E"},0)-1)*3+2))),"")</f>
        <v/>
      </c>
      <c r="T787" s="26" t="str">
        <f t="array" ref="T787">IFERROR(IF(OR(J787="",M787="",F787=""),"",IF(F787="학생부종합",INDEX(종합배치표!$C:$Q,MATCH(J787,종합배치표!$B:$B,0),(MATCH(M787,{"A","B","C","D","E"},0)-1)*3+3),INDEX(교과배치표!$C:$Q,MATCH(J787,교과배치표!$B:$B,0),(MATCH(M787,{"A","B","C","D","E"},0)-1)*3+3))),"")</f>
        <v/>
      </c>
      <c r="V787" s="140">
        <f t="shared" si="37"/>
        <v>2.7</v>
      </c>
      <c r="W787" s="141" t="str">
        <f t="shared" si="38"/>
        <v/>
      </c>
    </row>
    <row r="788" spans="2:23" ht="14.25" customHeight="1">
      <c r="B788" s="20">
        <v>162</v>
      </c>
      <c r="C788" s="21" t="s">
        <v>170</v>
      </c>
      <c r="D788" s="21" t="s">
        <v>450</v>
      </c>
      <c r="E788" s="21" t="s">
        <v>449</v>
      </c>
      <c r="F788" s="21" t="s">
        <v>24</v>
      </c>
      <c r="G788" s="21" t="s">
        <v>451</v>
      </c>
      <c r="H788" s="21" t="s">
        <v>457</v>
      </c>
      <c r="I788" s="21" t="s">
        <v>60</v>
      </c>
      <c r="J788" s="23"/>
      <c r="K788" s="24">
        <v>6</v>
      </c>
      <c r="M788" s="25" t="str">
        <f>IF(I788="","",IF(I788="인문",성적입력!$C$8,성적입력!$C$9))</f>
        <v>A</v>
      </c>
      <c r="N788" s="26">
        <f>성적입력!$C$15</f>
        <v>3</v>
      </c>
      <c r="P788" s="27" t="str">
        <f t="shared" si="36"/>
        <v/>
      </c>
      <c r="R788" s="26" t="str">
        <f t="array" ref="R788">IFERROR(IF(OR(J788="",M788="",F788=""),"",IF(F788="학생부종합",INDEX(종합배치표!$C:$Q,MATCH(J788,종합배치표!$B:$B,0),(MATCH(M788,{"A","B","C","D","E"},0)-1)*3+1),INDEX(교과배치표!$C:$Q,MATCH(J788,교과배치표!$B:$B,0),(MATCH(M788,{"A","B","C","D","E"},0)-1)*3+1))),"")</f>
        <v/>
      </c>
      <c r="S788" s="26" t="str">
        <f t="array" ref="S788">IFERROR(IF(OR(J788="",M788="",F788=""),"",IF(F788="학생부종합",INDEX(종합배치표!$C:$Q,MATCH(J788,종합배치표!$B:$B,0),(MATCH(M788,{"A","B","C","D","E"},0)-1)*3+2),INDEX(교과배치표!$C:$Q,MATCH(J788,교과배치표!$B:$B,0),(MATCH(M788,{"A","B","C","D","E"},0)-1)*3+2))),"")</f>
        <v/>
      </c>
      <c r="T788" s="26" t="str">
        <f t="array" ref="T788">IFERROR(IF(OR(J788="",M788="",F788=""),"",IF(F788="학생부종합",INDEX(종합배치표!$C:$Q,MATCH(J788,종합배치표!$B:$B,0),(MATCH(M788,{"A","B","C","D","E"},0)-1)*3+3),INDEX(교과배치표!$C:$Q,MATCH(J788,교과배치표!$B:$B,0),(MATCH(M788,{"A","B","C","D","E"},0)-1)*3+3))),"")</f>
        <v/>
      </c>
      <c r="V788" s="140">
        <f t="shared" si="37"/>
        <v>2.7</v>
      </c>
      <c r="W788" s="141" t="str">
        <f t="shared" si="38"/>
        <v/>
      </c>
    </row>
    <row r="789" spans="2:23" ht="14.25" customHeight="1">
      <c r="B789" s="20">
        <v>163</v>
      </c>
      <c r="C789" s="21" t="s">
        <v>170</v>
      </c>
      <c r="D789" s="21" t="s">
        <v>450</v>
      </c>
      <c r="E789" s="21" t="s">
        <v>449</v>
      </c>
      <c r="F789" s="21" t="s">
        <v>24</v>
      </c>
      <c r="G789" s="21" t="s">
        <v>452</v>
      </c>
      <c r="H789" s="21" t="s">
        <v>457</v>
      </c>
      <c r="I789" s="21" t="s">
        <v>60</v>
      </c>
      <c r="J789" s="23"/>
      <c r="K789" s="24">
        <v>6</v>
      </c>
      <c r="M789" s="25" t="str">
        <f>IF(I789="","",IF(I789="인문",성적입력!$C$8,성적입력!$C$9))</f>
        <v>A</v>
      </c>
      <c r="N789" s="26">
        <f>성적입력!$C$15</f>
        <v>3</v>
      </c>
      <c r="P789" s="27" t="str">
        <f t="shared" si="36"/>
        <v/>
      </c>
      <c r="R789" s="26" t="str">
        <f t="array" ref="R789">IFERROR(IF(OR(J789="",M789="",F789=""),"",IF(F789="학생부종합",INDEX(종합배치표!$C:$Q,MATCH(J789,종합배치표!$B:$B,0),(MATCH(M789,{"A","B","C","D","E"},0)-1)*3+1),INDEX(교과배치표!$C:$Q,MATCH(J789,교과배치표!$B:$B,0),(MATCH(M789,{"A","B","C","D","E"},0)-1)*3+1))),"")</f>
        <v/>
      </c>
      <c r="S789" s="26" t="str">
        <f t="array" ref="S789">IFERROR(IF(OR(J789="",M789="",F789=""),"",IF(F789="학생부종합",INDEX(종합배치표!$C:$Q,MATCH(J789,종합배치표!$B:$B,0),(MATCH(M789,{"A","B","C","D","E"},0)-1)*3+2),INDEX(교과배치표!$C:$Q,MATCH(J789,교과배치표!$B:$B,0),(MATCH(M789,{"A","B","C","D","E"},0)-1)*3+2))),"")</f>
        <v/>
      </c>
      <c r="T789" s="26" t="str">
        <f t="array" ref="T789">IFERROR(IF(OR(J789="",M789="",F789=""),"",IF(F789="학생부종합",INDEX(종합배치표!$C:$Q,MATCH(J789,종합배치표!$B:$B,0),(MATCH(M789,{"A","B","C","D","E"},0)-1)*3+3),INDEX(교과배치표!$C:$Q,MATCH(J789,교과배치표!$B:$B,0),(MATCH(M789,{"A","B","C","D","E"},0)-1)*3+3))),"")</f>
        <v/>
      </c>
      <c r="V789" s="140">
        <f t="shared" si="37"/>
        <v>2.7</v>
      </c>
      <c r="W789" s="141" t="str">
        <f t="shared" si="38"/>
        <v/>
      </c>
    </row>
    <row r="790" spans="2:23" ht="14.25" customHeight="1">
      <c r="B790" s="20">
        <v>165</v>
      </c>
      <c r="C790" s="21" t="s">
        <v>170</v>
      </c>
      <c r="D790" s="21" t="s">
        <v>450</v>
      </c>
      <c r="E790" s="21" t="s">
        <v>449</v>
      </c>
      <c r="F790" s="21" t="s">
        <v>68</v>
      </c>
      <c r="G790" s="21" t="s">
        <v>246</v>
      </c>
      <c r="H790" s="21" t="s">
        <v>458</v>
      </c>
      <c r="I790" s="21" t="s">
        <v>113</v>
      </c>
      <c r="J790" s="23"/>
      <c r="K790" s="24">
        <v>7</v>
      </c>
      <c r="M790" s="25" t="str">
        <f>IF(I790="","",IF(I790="인문",성적입력!$C$8,성적입력!$C$9))</f>
        <v>A</v>
      </c>
      <c r="N790" s="26">
        <f>성적입력!$C$15</f>
        <v>3</v>
      </c>
      <c r="P790" s="27" t="str">
        <f t="shared" si="36"/>
        <v/>
      </c>
      <c r="R790" s="26" t="str">
        <f t="array" ref="R790">IFERROR(IF(OR(J790="",M790="",F790=""),"",IF(F790="학생부종합",INDEX(종합배치표!$C:$Q,MATCH(J790,종합배치표!$B:$B,0),(MATCH(M790,{"A","B","C","D","E"},0)-1)*3+1),INDEX(교과배치표!$C:$Q,MATCH(J790,교과배치표!$B:$B,0),(MATCH(M790,{"A","B","C","D","E"},0)-1)*3+1))),"")</f>
        <v/>
      </c>
      <c r="S790" s="26" t="str">
        <f t="array" ref="S790">IFERROR(IF(OR(J790="",M790="",F790=""),"",IF(F790="학생부종합",INDEX(종합배치표!$C:$Q,MATCH(J790,종합배치표!$B:$B,0),(MATCH(M790,{"A","B","C","D","E"},0)-1)*3+2),INDEX(교과배치표!$C:$Q,MATCH(J790,교과배치표!$B:$B,0),(MATCH(M790,{"A","B","C","D","E"},0)-1)*3+2))),"")</f>
        <v/>
      </c>
      <c r="T790" s="26" t="str">
        <f t="array" ref="T790">IFERROR(IF(OR(J790="",M790="",F790=""),"",IF(F790="학생부종합",INDEX(종합배치표!$C:$Q,MATCH(J790,종합배치표!$B:$B,0),(MATCH(M790,{"A","B","C","D","E"},0)-1)*3+3),INDEX(교과배치표!$C:$Q,MATCH(J790,교과배치표!$B:$B,0),(MATCH(M790,{"A","B","C","D","E"},0)-1)*3+3))),"")</f>
        <v/>
      </c>
      <c r="V790" s="140">
        <f t="shared" si="37"/>
        <v>2.7</v>
      </c>
      <c r="W790" s="141" t="str">
        <f t="shared" si="38"/>
        <v/>
      </c>
    </row>
    <row r="791" spans="2:23" ht="14.25" customHeight="1">
      <c r="B791" s="20">
        <v>166</v>
      </c>
      <c r="C791" s="21" t="s">
        <v>170</v>
      </c>
      <c r="D791" s="21" t="s">
        <v>450</v>
      </c>
      <c r="E791" s="21" t="s">
        <v>449</v>
      </c>
      <c r="F791" s="21" t="s">
        <v>24</v>
      </c>
      <c r="G791" s="21" t="s">
        <v>451</v>
      </c>
      <c r="H791" s="21" t="s">
        <v>458</v>
      </c>
      <c r="I791" s="21" t="s">
        <v>60</v>
      </c>
      <c r="J791" s="23"/>
      <c r="K791" s="24">
        <v>9</v>
      </c>
      <c r="M791" s="25" t="str">
        <f>IF(I791="","",IF(I791="인문",성적입력!$C$8,성적입력!$C$9))</f>
        <v>A</v>
      </c>
      <c r="N791" s="26">
        <f>성적입력!$C$15</f>
        <v>3</v>
      </c>
      <c r="P791" s="27" t="str">
        <f t="shared" si="36"/>
        <v/>
      </c>
      <c r="R791" s="26" t="str">
        <f t="array" ref="R791">IFERROR(IF(OR(J791="",M791="",F791=""),"",IF(F791="학생부종합",INDEX(종합배치표!$C:$Q,MATCH(J791,종합배치표!$B:$B,0),(MATCH(M791,{"A","B","C","D","E"},0)-1)*3+1),INDEX(교과배치표!$C:$Q,MATCH(J791,교과배치표!$B:$B,0),(MATCH(M791,{"A","B","C","D","E"},0)-1)*3+1))),"")</f>
        <v/>
      </c>
      <c r="S791" s="26" t="str">
        <f t="array" ref="S791">IFERROR(IF(OR(J791="",M791="",F791=""),"",IF(F791="학생부종합",INDEX(종합배치표!$C:$Q,MATCH(J791,종합배치표!$B:$B,0),(MATCH(M791,{"A","B","C","D","E"},0)-1)*3+2),INDEX(교과배치표!$C:$Q,MATCH(J791,교과배치표!$B:$B,0),(MATCH(M791,{"A","B","C","D","E"},0)-1)*3+2))),"")</f>
        <v/>
      </c>
      <c r="T791" s="26" t="str">
        <f t="array" ref="T791">IFERROR(IF(OR(J791="",M791="",F791=""),"",IF(F791="학생부종합",INDEX(종합배치표!$C:$Q,MATCH(J791,종합배치표!$B:$B,0),(MATCH(M791,{"A","B","C","D","E"},0)-1)*3+3),INDEX(교과배치표!$C:$Q,MATCH(J791,교과배치표!$B:$B,0),(MATCH(M791,{"A","B","C","D","E"},0)-1)*3+3))),"")</f>
        <v/>
      </c>
      <c r="V791" s="140">
        <f t="shared" si="37"/>
        <v>2.7</v>
      </c>
      <c r="W791" s="141" t="str">
        <f t="shared" si="38"/>
        <v/>
      </c>
    </row>
    <row r="792" spans="2:23" ht="14.25" customHeight="1">
      <c r="B792" s="20">
        <v>167</v>
      </c>
      <c r="C792" s="21" t="s">
        <v>170</v>
      </c>
      <c r="D792" s="21" t="s">
        <v>450</v>
      </c>
      <c r="E792" s="21" t="s">
        <v>449</v>
      </c>
      <c r="F792" s="21" t="s">
        <v>24</v>
      </c>
      <c r="G792" s="21" t="s">
        <v>452</v>
      </c>
      <c r="H792" s="21" t="s">
        <v>458</v>
      </c>
      <c r="I792" s="21" t="s">
        <v>60</v>
      </c>
      <c r="J792" s="23"/>
      <c r="K792" s="24">
        <v>10</v>
      </c>
      <c r="M792" s="25" t="str">
        <f>IF(I792="","",IF(I792="인문",성적입력!$C$8,성적입력!$C$9))</f>
        <v>A</v>
      </c>
      <c r="N792" s="26">
        <f>성적입력!$C$15</f>
        <v>3</v>
      </c>
      <c r="P792" s="27" t="str">
        <f t="shared" si="36"/>
        <v/>
      </c>
      <c r="R792" s="26" t="str">
        <f t="array" ref="R792">IFERROR(IF(OR(J792="",M792="",F792=""),"",IF(F792="학생부종합",INDEX(종합배치표!$C:$Q,MATCH(J792,종합배치표!$B:$B,0),(MATCH(M792,{"A","B","C","D","E"},0)-1)*3+1),INDEX(교과배치표!$C:$Q,MATCH(J792,교과배치표!$B:$B,0),(MATCH(M792,{"A","B","C","D","E"},0)-1)*3+1))),"")</f>
        <v/>
      </c>
      <c r="S792" s="26" t="str">
        <f t="array" ref="S792">IFERROR(IF(OR(J792="",M792="",F792=""),"",IF(F792="학생부종합",INDEX(종합배치표!$C:$Q,MATCH(J792,종합배치표!$B:$B,0),(MATCH(M792,{"A","B","C","D","E"},0)-1)*3+2),INDEX(교과배치표!$C:$Q,MATCH(J792,교과배치표!$B:$B,0),(MATCH(M792,{"A","B","C","D","E"},0)-1)*3+2))),"")</f>
        <v/>
      </c>
      <c r="T792" s="26" t="str">
        <f t="array" ref="T792">IFERROR(IF(OR(J792="",M792="",F792=""),"",IF(F792="학생부종합",INDEX(종합배치표!$C:$Q,MATCH(J792,종합배치표!$B:$B,0),(MATCH(M792,{"A","B","C","D","E"},0)-1)*3+3),INDEX(교과배치표!$C:$Q,MATCH(J792,교과배치표!$B:$B,0),(MATCH(M792,{"A","B","C","D","E"},0)-1)*3+3))),"")</f>
        <v/>
      </c>
      <c r="V792" s="140">
        <f t="shared" si="37"/>
        <v>2.7</v>
      </c>
      <c r="W792" s="141" t="str">
        <f t="shared" si="38"/>
        <v/>
      </c>
    </row>
    <row r="793" spans="2:23" ht="14.25" customHeight="1">
      <c r="B793" s="20">
        <v>168</v>
      </c>
      <c r="C793" s="21" t="s">
        <v>170</v>
      </c>
      <c r="D793" s="21" t="s">
        <v>450</v>
      </c>
      <c r="E793" s="21" t="s">
        <v>449</v>
      </c>
      <c r="F793" s="21" t="s">
        <v>68</v>
      </c>
      <c r="G793" s="21" t="s">
        <v>246</v>
      </c>
      <c r="H793" s="21" t="s">
        <v>459</v>
      </c>
      <c r="I793" s="21" t="s">
        <v>60</v>
      </c>
      <c r="J793" s="23"/>
      <c r="K793" s="24">
        <v>5</v>
      </c>
      <c r="M793" s="25" t="str">
        <f>IF(I793="","",IF(I793="인문",성적입력!$C$8,성적입력!$C$9))</f>
        <v>A</v>
      </c>
      <c r="N793" s="26">
        <f>성적입력!$C$15</f>
        <v>3</v>
      </c>
      <c r="P793" s="27" t="str">
        <f t="shared" si="36"/>
        <v/>
      </c>
      <c r="R793" s="26" t="str">
        <f t="array" ref="R793">IFERROR(IF(OR(J793="",M793="",F793=""),"",IF(F793="학생부종합",INDEX(종합배치표!$C:$Q,MATCH(J793,종합배치표!$B:$B,0),(MATCH(M793,{"A","B","C","D","E"},0)-1)*3+1),INDEX(교과배치표!$C:$Q,MATCH(J793,교과배치표!$B:$B,0),(MATCH(M793,{"A","B","C","D","E"},0)-1)*3+1))),"")</f>
        <v/>
      </c>
      <c r="S793" s="26" t="str">
        <f t="array" ref="S793">IFERROR(IF(OR(J793="",M793="",F793=""),"",IF(F793="학생부종합",INDEX(종합배치표!$C:$Q,MATCH(J793,종합배치표!$B:$B,0),(MATCH(M793,{"A","B","C","D","E"},0)-1)*3+2),INDEX(교과배치표!$C:$Q,MATCH(J793,교과배치표!$B:$B,0),(MATCH(M793,{"A","B","C","D","E"},0)-1)*3+2))),"")</f>
        <v/>
      </c>
      <c r="T793" s="26" t="str">
        <f t="array" ref="T793">IFERROR(IF(OR(J793="",M793="",F793=""),"",IF(F793="학생부종합",INDEX(종합배치표!$C:$Q,MATCH(J793,종합배치표!$B:$B,0),(MATCH(M793,{"A","B","C","D","E"},0)-1)*3+3),INDEX(교과배치표!$C:$Q,MATCH(J793,교과배치표!$B:$B,0),(MATCH(M793,{"A","B","C","D","E"},0)-1)*3+3))),"")</f>
        <v/>
      </c>
      <c r="V793" s="140">
        <f t="shared" si="37"/>
        <v>2.7</v>
      </c>
      <c r="W793" s="141" t="str">
        <f t="shared" si="38"/>
        <v/>
      </c>
    </row>
    <row r="794" spans="2:23" ht="14.25" customHeight="1">
      <c r="B794" s="20">
        <v>169</v>
      </c>
      <c r="C794" s="21" t="s">
        <v>170</v>
      </c>
      <c r="D794" s="21" t="s">
        <v>450</v>
      </c>
      <c r="E794" s="21" t="s">
        <v>449</v>
      </c>
      <c r="F794" s="21" t="s">
        <v>24</v>
      </c>
      <c r="G794" s="21" t="s">
        <v>451</v>
      </c>
      <c r="H794" s="21" t="s">
        <v>459</v>
      </c>
      <c r="I794" s="21" t="s">
        <v>60</v>
      </c>
      <c r="J794" s="23"/>
      <c r="K794" s="24">
        <v>5</v>
      </c>
      <c r="M794" s="25" t="str">
        <f>IF(I794="","",IF(I794="인문",성적입력!$C$8,성적입력!$C$9))</f>
        <v>A</v>
      </c>
      <c r="N794" s="26">
        <f>성적입력!$C$15</f>
        <v>3</v>
      </c>
      <c r="P794" s="27" t="str">
        <f t="shared" si="36"/>
        <v/>
      </c>
      <c r="R794" s="26" t="str">
        <f t="array" ref="R794">IFERROR(IF(OR(J794="",M794="",F794=""),"",IF(F794="학생부종합",INDEX(종합배치표!$C:$Q,MATCH(J794,종합배치표!$B:$B,0),(MATCH(M794,{"A","B","C","D","E"},0)-1)*3+1),INDEX(교과배치표!$C:$Q,MATCH(J794,교과배치표!$B:$B,0),(MATCH(M794,{"A","B","C","D","E"},0)-1)*3+1))),"")</f>
        <v/>
      </c>
      <c r="S794" s="26" t="str">
        <f t="array" ref="S794">IFERROR(IF(OR(J794="",M794="",F794=""),"",IF(F794="학생부종합",INDEX(종합배치표!$C:$Q,MATCH(J794,종합배치표!$B:$B,0),(MATCH(M794,{"A","B","C","D","E"},0)-1)*3+2),INDEX(교과배치표!$C:$Q,MATCH(J794,교과배치표!$B:$B,0),(MATCH(M794,{"A","B","C","D","E"},0)-1)*3+2))),"")</f>
        <v/>
      </c>
      <c r="T794" s="26" t="str">
        <f t="array" ref="T794">IFERROR(IF(OR(J794="",M794="",F794=""),"",IF(F794="학생부종합",INDEX(종합배치표!$C:$Q,MATCH(J794,종합배치표!$B:$B,0),(MATCH(M794,{"A","B","C","D","E"},0)-1)*3+3),INDEX(교과배치표!$C:$Q,MATCH(J794,교과배치표!$B:$B,0),(MATCH(M794,{"A","B","C","D","E"},0)-1)*3+3))),"")</f>
        <v/>
      </c>
      <c r="V794" s="140">
        <f t="shared" si="37"/>
        <v>2.7</v>
      </c>
      <c r="W794" s="141" t="str">
        <f t="shared" si="38"/>
        <v/>
      </c>
    </row>
    <row r="795" spans="2:23" ht="14.25" customHeight="1">
      <c r="B795" s="20">
        <v>170</v>
      </c>
      <c r="C795" s="21" t="s">
        <v>170</v>
      </c>
      <c r="D795" s="21" t="s">
        <v>450</v>
      </c>
      <c r="E795" s="21" t="s">
        <v>449</v>
      </c>
      <c r="F795" s="21" t="s">
        <v>24</v>
      </c>
      <c r="G795" s="21" t="s">
        <v>452</v>
      </c>
      <c r="H795" s="21" t="s">
        <v>459</v>
      </c>
      <c r="I795" s="21" t="s">
        <v>60</v>
      </c>
      <c r="J795" s="23"/>
      <c r="K795" s="24">
        <v>4</v>
      </c>
      <c r="M795" s="25" t="str">
        <f>IF(I795="","",IF(I795="인문",성적입력!$C$8,성적입력!$C$9))</f>
        <v>A</v>
      </c>
      <c r="N795" s="26">
        <f>성적입력!$C$15</f>
        <v>3</v>
      </c>
      <c r="P795" s="27" t="str">
        <f t="shared" si="36"/>
        <v/>
      </c>
      <c r="R795" s="26" t="str">
        <f t="array" ref="R795">IFERROR(IF(OR(J795="",M795="",F795=""),"",IF(F795="학생부종합",INDEX(종합배치표!$C:$Q,MATCH(J795,종합배치표!$B:$B,0),(MATCH(M795,{"A","B","C","D","E"},0)-1)*3+1),INDEX(교과배치표!$C:$Q,MATCH(J795,교과배치표!$B:$B,0),(MATCH(M795,{"A","B","C","D","E"},0)-1)*3+1))),"")</f>
        <v/>
      </c>
      <c r="S795" s="26" t="str">
        <f t="array" ref="S795">IFERROR(IF(OR(J795="",M795="",F795=""),"",IF(F795="학생부종합",INDEX(종합배치표!$C:$Q,MATCH(J795,종합배치표!$B:$B,0),(MATCH(M795,{"A","B","C","D","E"},0)-1)*3+2),INDEX(교과배치표!$C:$Q,MATCH(J795,교과배치표!$B:$B,0),(MATCH(M795,{"A","B","C","D","E"},0)-1)*3+2))),"")</f>
        <v/>
      </c>
      <c r="T795" s="26" t="str">
        <f t="array" ref="T795">IFERROR(IF(OR(J795="",M795="",F795=""),"",IF(F795="학생부종합",INDEX(종합배치표!$C:$Q,MATCH(J795,종합배치표!$B:$B,0),(MATCH(M795,{"A","B","C","D","E"},0)-1)*3+3),INDEX(교과배치표!$C:$Q,MATCH(J795,교과배치표!$B:$B,0),(MATCH(M795,{"A","B","C","D","E"},0)-1)*3+3))),"")</f>
        <v/>
      </c>
      <c r="V795" s="140">
        <f t="shared" si="37"/>
        <v>2.7</v>
      </c>
      <c r="W795" s="141" t="str">
        <f t="shared" si="38"/>
        <v/>
      </c>
    </row>
    <row r="796" spans="2:23" ht="14.25" customHeight="1">
      <c r="B796" s="20">
        <v>171</v>
      </c>
      <c r="C796" s="21" t="s">
        <v>170</v>
      </c>
      <c r="D796" s="21" t="s">
        <v>450</v>
      </c>
      <c r="E796" s="21" t="s">
        <v>449</v>
      </c>
      <c r="F796" s="21" t="s">
        <v>68</v>
      </c>
      <c r="G796" s="21" t="s">
        <v>246</v>
      </c>
      <c r="H796" s="21" t="s">
        <v>460</v>
      </c>
      <c r="I796" s="21" t="s">
        <v>60</v>
      </c>
      <c r="J796" s="23"/>
      <c r="K796" s="24">
        <v>5</v>
      </c>
      <c r="M796" s="25" t="str">
        <f>IF(I796="","",IF(I796="인문",성적입력!$C$8,성적입력!$C$9))</f>
        <v>A</v>
      </c>
      <c r="N796" s="26">
        <f>성적입력!$C$15</f>
        <v>3</v>
      </c>
      <c r="P796" s="27" t="str">
        <f t="shared" si="36"/>
        <v/>
      </c>
      <c r="R796" s="26" t="str">
        <f t="array" ref="R796">IFERROR(IF(OR(J796="",M796="",F796=""),"",IF(F796="학생부종합",INDEX(종합배치표!$C:$Q,MATCH(J796,종합배치표!$B:$B,0),(MATCH(M796,{"A","B","C","D","E"},0)-1)*3+1),INDEX(교과배치표!$C:$Q,MATCH(J796,교과배치표!$B:$B,0),(MATCH(M796,{"A","B","C","D","E"},0)-1)*3+1))),"")</f>
        <v/>
      </c>
      <c r="S796" s="26" t="str">
        <f t="array" ref="S796">IFERROR(IF(OR(J796="",M796="",F796=""),"",IF(F796="학생부종합",INDEX(종합배치표!$C:$Q,MATCH(J796,종합배치표!$B:$B,0),(MATCH(M796,{"A","B","C","D","E"},0)-1)*3+2),INDEX(교과배치표!$C:$Q,MATCH(J796,교과배치표!$B:$B,0),(MATCH(M796,{"A","B","C","D","E"},0)-1)*3+2))),"")</f>
        <v/>
      </c>
      <c r="T796" s="26" t="str">
        <f t="array" ref="T796">IFERROR(IF(OR(J796="",M796="",F796=""),"",IF(F796="학생부종합",INDEX(종합배치표!$C:$Q,MATCH(J796,종합배치표!$B:$B,0),(MATCH(M796,{"A","B","C","D","E"},0)-1)*3+3),INDEX(교과배치표!$C:$Q,MATCH(J796,교과배치표!$B:$B,0),(MATCH(M796,{"A","B","C","D","E"},0)-1)*3+3))),"")</f>
        <v/>
      </c>
      <c r="V796" s="140">
        <f t="shared" si="37"/>
        <v>2.7</v>
      </c>
      <c r="W796" s="141" t="str">
        <f t="shared" si="38"/>
        <v/>
      </c>
    </row>
    <row r="797" spans="2:23" ht="14.25" customHeight="1">
      <c r="B797" s="20">
        <v>172</v>
      </c>
      <c r="C797" s="21" t="s">
        <v>170</v>
      </c>
      <c r="D797" s="21" t="s">
        <v>450</v>
      </c>
      <c r="E797" s="21" t="s">
        <v>449</v>
      </c>
      <c r="F797" s="21" t="s">
        <v>24</v>
      </c>
      <c r="G797" s="21" t="s">
        <v>451</v>
      </c>
      <c r="H797" s="21" t="s">
        <v>460</v>
      </c>
      <c r="I797" s="21" t="s">
        <v>60</v>
      </c>
      <c r="J797" s="23"/>
      <c r="K797" s="24">
        <v>9</v>
      </c>
      <c r="M797" s="25" t="str">
        <f>IF(I797="","",IF(I797="인문",성적입력!$C$8,성적입력!$C$9))</f>
        <v>A</v>
      </c>
      <c r="N797" s="26">
        <f>성적입력!$C$15</f>
        <v>3</v>
      </c>
      <c r="P797" s="27" t="str">
        <f t="shared" si="36"/>
        <v/>
      </c>
      <c r="R797" s="26" t="str">
        <f t="array" ref="R797">IFERROR(IF(OR(J797="",M797="",F797=""),"",IF(F797="학생부종합",INDEX(종합배치표!$C:$Q,MATCH(J797,종합배치표!$B:$B,0),(MATCH(M797,{"A","B","C","D","E"},0)-1)*3+1),INDEX(교과배치표!$C:$Q,MATCH(J797,교과배치표!$B:$B,0),(MATCH(M797,{"A","B","C","D","E"},0)-1)*3+1))),"")</f>
        <v/>
      </c>
      <c r="S797" s="26" t="str">
        <f t="array" ref="S797">IFERROR(IF(OR(J797="",M797="",F797=""),"",IF(F797="학생부종합",INDEX(종합배치표!$C:$Q,MATCH(J797,종합배치표!$B:$B,0),(MATCH(M797,{"A","B","C","D","E"},0)-1)*3+2),INDEX(교과배치표!$C:$Q,MATCH(J797,교과배치표!$B:$B,0),(MATCH(M797,{"A","B","C","D","E"},0)-1)*3+2))),"")</f>
        <v/>
      </c>
      <c r="T797" s="26" t="str">
        <f t="array" ref="T797">IFERROR(IF(OR(J797="",M797="",F797=""),"",IF(F797="학생부종합",INDEX(종합배치표!$C:$Q,MATCH(J797,종합배치표!$B:$B,0),(MATCH(M797,{"A","B","C","D","E"},0)-1)*3+3),INDEX(교과배치표!$C:$Q,MATCH(J797,교과배치표!$B:$B,0),(MATCH(M797,{"A","B","C","D","E"},0)-1)*3+3))),"")</f>
        <v/>
      </c>
      <c r="V797" s="140">
        <f t="shared" si="37"/>
        <v>2.7</v>
      </c>
      <c r="W797" s="141" t="str">
        <f t="shared" si="38"/>
        <v/>
      </c>
    </row>
    <row r="798" spans="2:23" ht="14.25" customHeight="1">
      <c r="B798" s="20">
        <v>173</v>
      </c>
      <c r="C798" s="21" t="s">
        <v>170</v>
      </c>
      <c r="D798" s="21" t="s">
        <v>450</v>
      </c>
      <c r="E798" s="21" t="s">
        <v>449</v>
      </c>
      <c r="F798" s="21" t="s">
        <v>24</v>
      </c>
      <c r="G798" s="21" t="s">
        <v>452</v>
      </c>
      <c r="H798" s="21" t="s">
        <v>460</v>
      </c>
      <c r="I798" s="21" t="s">
        <v>60</v>
      </c>
      <c r="J798" s="23"/>
      <c r="K798" s="24">
        <v>8</v>
      </c>
      <c r="M798" s="25" t="str">
        <f>IF(I798="","",IF(I798="인문",성적입력!$C$8,성적입력!$C$9))</f>
        <v>A</v>
      </c>
      <c r="N798" s="26">
        <f>성적입력!$C$15</f>
        <v>3</v>
      </c>
      <c r="P798" s="27" t="str">
        <f t="shared" si="36"/>
        <v/>
      </c>
      <c r="R798" s="26" t="str">
        <f t="array" ref="R798">IFERROR(IF(OR(J798="",M798="",F798=""),"",IF(F798="학생부종합",INDEX(종합배치표!$C:$Q,MATCH(J798,종합배치표!$B:$B,0),(MATCH(M798,{"A","B","C","D","E"},0)-1)*3+1),INDEX(교과배치표!$C:$Q,MATCH(J798,교과배치표!$B:$B,0),(MATCH(M798,{"A","B","C","D","E"},0)-1)*3+1))),"")</f>
        <v/>
      </c>
      <c r="S798" s="26" t="str">
        <f t="array" ref="S798">IFERROR(IF(OR(J798="",M798="",F798=""),"",IF(F798="학생부종합",INDEX(종합배치표!$C:$Q,MATCH(J798,종합배치표!$B:$B,0),(MATCH(M798,{"A","B","C","D","E"},0)-1)*3+2),INDEX(교과배치표!$C:$Q,MATCH(J798,교과배치표!$B:$B,0),(MATCH(M798,{"A","B","C","D","E"},0)-1)*3+2))),"")</f>
        <v/>
      </c>
      <c r="T798" s="26" t="str">
        <f t="array" ref="T798">IFERROR(IF(OR(J798="",M798="",F798=""),"",IF(F798="학생부종합",INDEX(종합배치표!$C:$Q,MATCH(J798,종합배치표!$B:$B,0),(MATCH(M798,{"A","B","C","D","E"},0)-1)*3+3),INDEX(교과배치표!$C:$Q,MATCH(J798,교과배치표!$B:$B,0),(MATCH(M798,{"A","B","C","D","E"},0)-1)*3+3))),"")</f>
        <v/>
      </c>
      <c r="V798" s="140">
        <f t="shared" si="37"/>
        <v>2.7</v>
      </c>
      <c r="W798" s="141" t="str">
        <f t="shared" si="38"/>
        <v/>
      </c>
    </row>
    <row r="799" spans="2:23" ht="14.25" customHeight="1">
      <c r="B799" s="20">
        <v>174</v>
      </c>
      <c r="C799" s="21" t="s">
        <v>170</v>
      </c>
      <c r="D799" s="21" t="s">
        <v>450</v>
      </c>
      <c r="E799" s="21" t="s">
        <v>449</v>
      </c>
      <c r="F799" s="21" t="s">
        <v>68</v>
      </c>
      <c r="G799" s="21" t="s">
        <v>246</v>
      </c>
      <c r="H799" s="21" t="s">
        <v>164</v>
      </c>
      <c r="I799" s="21" t="s">
        <v>27</v>
      </c>
      <c r="J799" s="23"/>
      <c r="K799" s="24">
        <v>5</v>
      </c>
      <c r="M799" s="25" t="str">
        <f>IF(I799="","",IF(I799="인문",성적입력!$C$8,성적입력!$C$9))</f>
        <v>A</v>
      </c>
      <c r="N799" s="26">
        <f>성적입력!$C$15</f>
        <v>3</v>
      </c>
      <c r="P799" s="27" t="str">
        <f t="shared" si="36"/>
        <v/>
      </c>
      <c r="R799" s="26" t="str">
        <f t="array" ref="R799">IFERROR(IF(OR(J799="",M799="",F799=""),"",IF(F799="학생부종합",INDEX(종합배치표!$C:$Q,MATCH(J799,종합배치표!$B:$B,0),(MATCH(M799,{"A","B","C","D","E"},0)-1)*3+1),INDEX(교과배치표!$C:$Q,MATCH(J799,교과배치표!$B:$B,0),(MATCH(M799,{"A","B","C","D","E"},0)-1)*3+1))),"")</f>
        <v/>
      </c>
      <c r="S799" s="26" t="str">
        <f t="array" ref="S799">IFERROR(IF(OR(J799="",M799="",F799=""),"",IF(F799="학생부종합",INDEX(종합배치표!$C:$Q,MATCH(J799,종합배치표!$B:$B,0),(MATCH(M799,{"A","B","C","D","E"},0)-1)*3+2),INDEX(교과배치표!$C:$Q,MATCH(J799,교과배치표!$B:$B,0),(MATCH(M799,{"A","B","C","D","E"},0)-1)*3+2))),"")</f>
        <v/>
      </c>
      <c r="T799" s="26" t="str">
        <f t="array" ref="T799">IFERROR(IF(OR(J799="",M799="",F799=""),"",IF(F799="학생부종합",INDEX(종합배치표!$C:$Q,MATCH(J799,종합배치표!$B:$B,0),(MATCH(M799,{"A","B","C","D","E"},0)-1)*3+3),INDEX(교과배치표!$C:$Q,MATCH(J799,교과배치표!$B:$B,0),(MATCH(M799,{"A","B","C","D","E"},0)-1)*3+3))),"")</f>
        <v/>
      </c>
      <c r="V799" s="140">
        <f t="shared" si="37"/>
        <v>2.7</v>
      </c>
      <c r="W799" s="141" t="str">
        <f t="shared" si="38"/>
        <v/>
      </c>
    </row>
    <row r="800" spans="2:23" ht="14.25" customHeight="1">
      <c r="B800" s="20">
        <v>175</v>
      </c>
      <c r="C800" s="21" t="s">
        <v>170</v>
      </c>
      <c r="D800" s="21" t="s">
        <v>450</v>
      </c>
      <c r="E800" s="21" t="s">
        <v>449</v>
      </c>
      <c r="F800" s="21" t="s">
        <v>24</v>
      </c>
      <c r="G800" s="21" t="s">
        <v>451</v>
      </c>
      <c r="H800" s="21" t="s">
        <v>164</v>
      </c>
      <c r="I800" s="21" t="s">
        <v>27</v>
      </c>
      <c r="J800" s="23"/>
      <c r="K800" s="24">
        <v>5</v>
      </c>
      <c r="M800" s="25" t="str">
        <f>IF(I800="","",IF(I800="인문",성적입력!$C$8,성적입력!$C$9))</f>
        <v>A</v>
      </c>
      <c r="N800" s="26">
        <f>성적입력!$C$15</f>
        <v>3</v>
      </c>
      <c r="P800" s="27" t="str">
        <f t="shared" si="36"/>
        <v/>
      </c>
      <c r="R800" s="26" t="str">
        <f t="array" ref="R800">IFERROR(IF(OR(J800="",M800="",F800=""),"",IF(F800="학생부종합",INDEX(종합배치표!$C:$Q,MATCH(J800,종합배치표!$B:$B,0),(MATCH(M800,{"A","B","C","D","E"},0)-1)*3+1),INDEX(교과배치표!$C:$Q,MATCH(J800,교과배치표!$B:$B,0),(MATCH(M800,{"A","B","C","D","E"},0)-1)*3+1))),"")</f>
        <v/>
      </c>
      <c r="S800" s="26" t="str">
        <f t="array" ref="S800">IFERROR(IF(OR(J800="",M800="",F800=""),"",IF(F800="학생부종합",INDEX(종합배치표!$C:$Q,MATCH(J800,종합배치표!$B:$B,0),(MATCH(M800,{"A","B","C","D","E"},0)-1)*3+2),INDEX(교과배치표!$C:$Q,MATCH(J800,교과배치표!$B:$B,0),(MATCH(M800,{"A","B","C","D","E"},0)-1)*3+2))),"")</f>
        <v/>
      </c>
      <c r="T800" s="26" t="str">
        <f t="array" ref="T800">IFERROR(IF(OR(J800="",M800="",F800=""),"",IF(F800="학생부종합",INDEX(종합배치표!$C:$Q,MATCH(J800,종합배치표!$B:$B,0),(MATCH(M800,{"A","B","C","D","E"},0)-1)*3+3),INDEX(교과배치표!$C:$Q,MATCH(J800,교과배치표!$B:$B,0),(MATCH(M800,{"A","B","C","D","E"},0)-1)*3+3))),"")</f>
        <v/>
      </c>
      <c r="V800" s="140">
        <f t="shared" si="37"/>
        <v>2.7</v>
      </c>
      <c r="W800" s="141" t="str">
        <f t="shared" si="38"/>
        <v/>
      </c>
    </row>
    <row r="801" spans="2:23" ht="14.25" customHeight="1">
      <c r="B801" s="20">
        <v>176</v>
      </c>
      <c r="C801" s="21" t="s">
        <v>170</v>
      </c>
      <c r="D801" s="21" t="s">
        <v>450</v>
      </c>
      <c r="E801" s="21" t="s">
        <v>449</v>
      </c>
      <c r="F801" s="21" t="s">
        <v>24</v>
      </c>
      <c r="G801" s="21" t="s">
        <v>452</v>
      </c>
      <c r="H801" s="21" t="s">
        <v>164</v>
      </c>
      <c r="I801" s="21" t="s">
        <v>27</v>
      </c>
      <c r="J801" s="23"/>
      <c r="K801" s="24">
        <v>4</v>
      </c>
      <c r="M801" s="25" t="str">
        <f>IF(I801="","",IF(I801="인문",성적입력!$C$8,성적입력!$C$9))</f>
        <v>A</v>
      </c>
      <c r="N801" s="26">
        <f>성적입력!$C$15</f>
        <v>3</v>
      </c>
      <c r="P801" s="27" t="str">
        <f t="shared" si="36"/>
        <v/>
      </c>
      <c r="R801" s="26" t="str">
        <f t="array" ref="R801">IFERROR(IF(OR(J801="",M801="",F801=""),"",IF(F801="학생부종합",INDEX(종합배치표!$C:$Q,MATCH(J801,종합배치표!$B:$B,0),(MATCH(M801,{"A","B","C","D","E"},0)-1)*3+1),INDEX(교과배치표!$C:$Q,MATCH(J801,교과배치표!$B:$B,0),(MATCH(M801,{"A","B","C","D","E"},0)-1)*3+1))),"")</f>
        <v/>
      </c>
      <c r="S801" s="26" t="str">
        <f t="array" ref="S801">IFERROR(IF(OR(J801="",M801="",F801=""),"",IF(F801="학생부종합",INDEX(종합배치표!$C:$Q,MATCH(J801,종합배치표!$B:$B,0),(MATCH(M801,{"A","B","C","D","E"},0)-1)*3+2),INDEX(교과배치표!$C:$Q,MATCH(J801,교과배치표!$B:$B,0),(MATCH(M801,{"A","B","C","D","E"},0)-1)*3+2))),"")</f>
        <v/>
      </c>
      <c r="T801" s="26" t="str">
        <f t="array" ref="T801">IFERROR(IF(OR(J801="",M801="",F801=""),"",IF(F801="학생부종합",INDEX(종합배치표!$C:$Q,MATCH(J801,종합배치표!$B:$B,0),(MATCH(M801,{"A","B","C","D","E"},0)-1)*3+3),INDEX(교과배치표!$C:$Q,MATCH(J801,교과배치표!$B:$B,0),(MATCH(M801,{"A","B","C","D","E"},0)-1)*3+3))),"")</f>
        <v/>
      </c>
      <c r="V801" s="140">
        <f t="shared" si="37"/>
        <v>2.7</v>
      </c>
      <c r="W801" s="141" t="str">
        <f t="shared" si="38"/>
        <v/>
      </c>
    </row>
    <row r="802" spans="2:23" ht="14.25" customHeight="1">
      <c r="B802" s="20">
        <v>177</v>
      </c>
      <c r="C802" s="21" t="s">
        <v>170</v>
      </c>
      <c r="D802" s="21" t="s">
        <v>450</v>
      </c>
      <c r="E802" s="21" t="s">
        <v>449</v>
      </c>
      <c r="F802" s="21" t="s">
        <v>68</v>
      </c>
      <c r="G802" s="21" t="s">
        <v>246</v>
      </c>
      <c r="H802" s="21" t="s">
        <v>276</v>
      </c>
      <c r="I802" s="21" t="s">
        <v>27</v>
      </c>
      <c r="J802" s="23"/>
      <c r="K802" s="24">
        <v>5</v>
      </c>
      <c r="M802" s="25" t="str">
        <f>IF(I802="","",IF(I802="인문",성적입력!$C$8,성적입력!$C$9))</f>
        <v>A</v>
      </c>
      <c r="N802" s="26">
        <f>성적입력!$C$15</f>
        <v>3</v>
      </c>
      <c r="P802" s="27" t="str">
        <f t="shared" si="36"/>
        <v/>
      </c>
      <c r="R802" s="26" t="str">
        <f t="array" ref="R802">IFERROR(IF(OR(J802="",M802="",F802=""),"",IF(F802="학생부종합",INDEX(종합배치표!$C:$Q,MATCH(J802,종합배치표!$B:$B,0),(MATCH(M802,{"A","B","C","D","E"},0)-1)*3+1),INDEX(교과배치표!$C:$Q,MATCH(J802,교과배치표!$B:$B,0),(MATCH(M802,{"A","B","C","D","E"},0)-1)*3+1))),"")</f>
        <v/>
      </c>
      <c r="S802" s="26" t="str">
        <f t="array" ref="S802">IFERROR(IF(OR(J802="",M802="",F802=""),"",IF(F802="학생부종합",INDEX(종합배치표!$C:$Q,MATCH(J802,종합배치표!$B:$B,0),(MATCH(M802,{"A","B","C","D","E"},0)-1)*3+2),INDEX(교과배치표!$C:$Q,MATCH(J802,교과배치표!$B:$B,0),(MATCH(M802,{"A","B","C","D","E"},0)-1)*3+2))),"")</f>
        <v/>
      </c>
      <c r="T802" s="26" t="str">
        <f t="array" ref="T802">IFERROR(IF(OR(J802="",M802="",F802=""),"",IF(F802="학생부종합",INDEX(종합배치표!$C:$Q,MATCH(J802,종합배치표!$B:$B,0),(MATCH(M802,{"A","B","C","D","E"},0)-1)*3+3),INDEX(교과배치표!$C:$Q,MATCH(J802,교과배치표!$B:$B,0),(MATCH(M802,{"A","B","C","D","E"},0)-1)*3+3))),"")</f>
        <v/>
      </c>
      <c r="V802" s="140">
        <f t="shared" si="37"/>
        <v>2.7</v>
      </c>
      <c r="W802" s="141" t="str">
        <f t="shared" si="38"/>
        <v/>
      </c>
    </row>
    <row r="803" spans="2:23" ht="14.25" customHeight="1">
      <c r="B803" s="20">
        <v>178</v>
      </c>
      <c r="C803" s="21" t="s">
        <v>170</v>
      </c>
      <c r="D803" s="21" t="s">
        <v>450</v>
      </c>
      <c r="E803" s="21" t="s">
        <v>449</v>
      </c>
      <c r="F803" s="21" t="s">
        <v>24</v>
      </c>
      <c r="G803" s="21" t="s">
        <v>451</v>
      </c>
      <c r="H803" s="21" t="s">
        <v>276</v>
      </c>
      <c r="I803" s="21" t="s">
        <v>27</v>
      </c>
      <c r="J803" s="23"/>
      <c r="K803" s="24">
        <v>6</v>
      </c>
      <c r="M803" s="25" t="str">
        <f>IF(I803="","",IF(I803="인문",성적입력!$C$8,성적입력!$C$9))</f>
        <v>A</v>
      </c>
      <c r="N803" s="26">
        <f>성적입력!$C$15</f>
        <v>3</v>
      </c>
      <c r="P803" s="27" t="str">
        <f t="shared" si="36"/>
        <v/>
      </c>
      <c r="R803" s="26" t="str">
        <f t="array" ref="R803">IFERROR(IF(OR(J803="",M803="",F803=""),"",IF(F803="학생부종합",INDEX(종합배치표!$C:$Q,MATCH(J803,종합배치표!$B:$B,0),(MATCH(M803,{"A","B","C","D","E"},0)-1)*3+1),INDEX(교과배치표!$C:$Q,MATCH(J803,교과배치표!$B:$B,0),(MATCH(M803,{"A","B","C","D","E"},0)-1)*3+1))),"")</f>
        <v/>
      </c>
      <c r="S803" s="26" t="str">
        <f t="array" ref="S803">IFERROR(IF(OR(J803="",M803="",F803=""),"",IF(F803="학생부종합",INDEX(종합배치표!$C:$Q,MATCH(J803,종합배치표!$B:$B,0),(MATCH(M803,{"A","B","C","D","E"},0)-1)*3+2),INDEX(교과배치표!$C:$Q,MATCH(J803,교과배치표!$B:$B,0),(MATCH(M803,{"A","B","C","D","E"},0)-1)*3+2))),"")</f>
        <v/>
      </c>
      <c r="T803" s="26" t="str">
        <f t="array" ref="T803">IFERROR(IF(OR(J803="",M803="",F803=""),"",IF(F803="학생부종합",INDEX(종합배치표!$C:$Q,MATCH(J803,종합배치표!$B:$B,0),(MATCH(M803,{"A","B","C","D","E"},0)-1)*3+3),INDEX(교과배치표!$C:$Q,MATCH(J803,교과배치표!$B:$B,0),(MATCH(M803,{"A","B","C","D","E"},0)-1)*3+3))),"")</f>
        <v/>
      </c>
      <c r="V803" s="140">
        <f t="shared" si="37"/>
        <v>2.7</v>
      </c>
      <c r="W803" s="141" t="str">
        <f t="shared" si="38"/>
        <v/>
      </c>
    </row>
    <row r="804" spans="2:23" ht="14.25" customHeight="1">
      <c r="B804" s="20">
        <v>179</v>
      </c>
      <c r="C804" s="21" t="s">
        <v>170</v>
      </c>
      <c r="D804" s="21" t="s">
        <v>450</v>
      </c>
      <c r="E804" s="21" t="s">
        <v>449</v>
      </c>
      <c r="F804" s="21" t="s">
        <v>24</v>
      </c>
      <c r="G804" s="21" t="s">
        <v>452</v>
      </c>
      <c r="H804" s="21" t="s">
        <v>276</v>
      </c>
      <c r="I804" s="21" t="s">
        <v>27</v>
      </c>
      <c r="J804" s="23"/>
      <c r="K804" s="24">
        <v>5</v>
      </c>
      <c r="M804" s="25" t="str">
        <f>IF(I804="","",IF(I804="인문",성적입력!$C$8,성적입력!$C$9))</f>
        <v>A</v>
      </c>
      <c r="N804" s="26">
        <f>성적입력!$C$15</f>
        <v>3</v>
      </c>
      <c r="P804" s="27" t="str">
        <f t="shared" si="36"/>
        <v/>
      </c>
      <c r="R804" s="26" t="str">
        <f t="array" ref="R804">IFERROR(IF(OR(J804="",M804="",F804=""),"",IF(F804="학생부종합",INDEX(종합배치표!$C:$Q,MATCH(J804,종합배치표!$B:$B,0),(MATCH(M804,{"A","B","C","D","E"},0)-1)*3+1),INDEX(교과배치표!$C:$Q,MATCH(J804,교과배치표!$B:$B,0),(MATCH(M804,{"A","B","C","D","E"},0)-1)*3+1))),"")</f>
        <v/>
      </c>
      <c r="S804" s="26" t="str">
        <f t="array" ref="S804">IFERROR(IF(OR(J804="",M804="",F804=""),"",IF(F804="학생부종합",INDEX(종합배치표!$C:$Q,MATCH(J804,종합배치표!$B:$B,0),(MATCH(M804,{"A","B","C","D","E"},0)-1)*3+2),INDEX(교과배치표!$C:$Q,MATCH(J804,교과배치표!$B:$B,0),(MATCH(M804,{"A","B","C","D","E"},0)-1)*3+2))),"")</f>
        <v/>
      </c>
      <c r="T804" s="26" t="str">
        <f t="array" ref="T804">IFERROR(IF(OR(J804="",M804="",F804=""),"",IF(F804="학생부종합",INDEX(종합배치표!$C:$Q,MATCH(J804,종합배치표!$B:$B,0),(MATCH(M804,{"A","B","C","D","E"},0)-1)*3+3),INDEX(교과배치표!$C:$Q,MATCH(J804,교과배치표!$B:$B,0),(MATCH(M804,{"A","B","C","D","E"},0)-1)*3+3))),"")</f>
        <v/>
      </c>
      <c r="V804" s="140">
        <f t="shared" si="37"/>
        <v>2.7</v>
      </c>
      <c r="W804" s="141" t="str">
        <f t="shared" si="38"/>
        <v/>
      </c>
    </row>
    <row r="805" spans="2:23" ht="14.25" customHeight="1">
      <c r="B805" s="20">
        <v>180</v>
      </c>
      <c r="C805" s="21" t="s">
        <v>170</v>
      </c>
      <c r="D805" s="21" t="s">
        <v>450</v>
      </c>
      <c r="E805" s="21" t="s">
        <v>449</v>
      </c>
      <c r="F805" s="21" t="s">
        <v>68</v>
      </c>
      <c r="G805" s="21" t="s">
        <v>246</v>
      </c>
      <c r="H805" s="21" t="s">
        <v>37</v>
      </c>
      <c r="I805" s="21" t="s">
        <v>27</v>
      </c>
      <c r="J805" s="23"/>
      <c r="K805" s="24">
        <v>5</v>
      </c>
      <c r="M805" s="25" t="str">
        <f>IF(I805="","",IF(I805="인문",성적입력!$C$8,성적입력!$C$9))</f>
        <v>A</v>
      </c>
      <c r="N805" s="26">
        <f>성적입력!$C$15</f>
        <v>3</v>
      </c>
      <c r="P805" s="27" t="str">
        <f t="shared" si="36"/>
        <v/>
      </c>
      <c r="R805" s="26" t="str">
        <f t="array" ref="R805">IFERROR(IF(OR(J805="",M805="",F805=""),"",IF(F805="학생부종합",INDEX(종합배치표!$C:$Q,MATCH(J805,종합배치표!$B:$B,0),(MATCH(M805,{"A","B","C","D","E"},0)-1)*3+1),INDEX(교과배치표!$C:$Q,MATCH(J805,교과배치표!$B:$B,0),(MATCH(M805,{"A","B","C","D","E"},0)-1)*3+1))),"")</f>
        <v/>
      </c>
      <c r="S805" s="26" t="str">
        <f t="array" ref="S805">IFERROR(IF(OR(J805="",M805="",F805=""),"",IF(F805="학생부종합",INDEX(종합배치표!$C:$Q,MATCH(J805,종합배치표!$B:$B,0),(MATCH(M805,{"A","B","C","D","E"},0)-1)*3+2),INDEX(교과배치표!$C:$Q,MATCH(J805,교과배치표!$B:$B,0),(MATCH(M805,{"A","B","C","D","E"},0)-1)*3+2))),"")</f>
        <v/>
      </c>
      <c r="T805" s="26" t="str">
        <f t="array" ref="T805">IFERROR(IF(OR(J805="",M805="",F805=""),"",IF(F805="학생부종합",INDEX(종합배치표!$C:$Q,MATCH(J805,종합배치표!$B:$B,0),(MATCH(M805,{"A","B","C","D","E"},0)-1)*3+3),INDEX(교과배치표!$C:$Q,MATCH(J805,교과배치표!$B:$B,0),(MATCH(M805,{"A","B","C","D","E"},0)-1)*3+3))),"")</f>
        <v/>
      </c>
      <c r="V805" s="140">
        <f t="shared" si="37"/>
        <v>2.7</v>
      </c>
      <c r="W805" s="141" t="str">
        <f t="shared" si="38"/>
        <v/>
      </c>
    </row>
    <row r="806" spans="2:23" ht="14.25" customHeight="1">
      <c r="B806" s="20">
        <v>181</v>
      </c>
      <c r="C806" s="21" t="s">
        <v>170</v>
      </c>
      <c r="D806" s="21" t="s">
        <v>450</v>
      </c>
      <c r="E806" s="21" t="s">
        <v>449</v>
      </c>
      <c r="F806" s="21" t="s">
        <v>24</v>
      </c>
      <c r="G806" s="21" t="s">
        <v>451</v>
      </c>
      <c r="H806" s="21" t="s">
        <v>37</v>
      </c>
      <c r="I806" s="21" t="s">
        <v>27</v>
      </c>
      <c r="J806" s="23"/>
      <c r="K806" s="24">
        <v>5</v>
      </c>
      <c r="M806" s="25" t="str">
        <f>IF(I806="","",IF(I806="인문",성적입력!$C$8,성적입력!$C$9))</f>
        <v>A</v>
      </c>
      <c r="N806" s="26">
        <f>성적입력!$C$15</f>
        <v>3</v>
      </c>
      <c r="P806" s="27" t="str">
        <f t="shared" si="36"/>
        <v/>
      </c>
      <c r="R806" s="26" t="str">
        <f t="array" ref="R806">IFERROR(IF(OR(J806="",M806="",F806=""),"",IF(F806="학생부종합",INDEX(종합배치표!$C:$Q,MATCH(J806,종합배치표!$B:$B,0),(MATCH(M806,{"A","B","C","D","E"},0)-1)*3+1),INDEX(교과배치표!$C:$Q,MATCH(J806,교과배치표!$B:$B,0),(MATCH(M806,{"A","B","C","D","E"},0)-1)*3+1))),"")</f>
        <v/>
      </c>
      <c r="S806" s="26" t="str">
        <f t="array" ref="S806">IFERROR(IF(OR(J806="",M806="",F806=""),"",IF(F806="학생부종합",INDEX(종합배치표!$C:$Q,MATCH(J806,종합배치표!$B:$B,0),(MATCH(M806,{"A","B","C","D","E"},0)-1)*3+2),INDEX(교과배치표!$C:$Q,MATCH(J806,교과배치표!$B:$B,0),(MATCH(M806,{"A","B","C","D","E"},0)-1)*3+2))),"")</f>
        <v/>
      </c>
      <c r="T806" s="26" t="str">
        <f t="array" ref="T806">IFERROR(IF(OR(J806="",M806="",F806=""),"",IF(F806="학생부종합",INDEX(종합배치표!$C:$Q,MATCH(J806,종합배치표!$B:$B,0),(MATCH(M806,{"A","B","C","D","E"},0)-1)*3+3),INDEX(교과배치표!$C:$Q,MATCH(J806,교과배치표!$B:$B,0),(MATCH(M806,{"A","B","C","D","E"},0)-1)*3+3))),"")</f>
        <v/>
      </c>
      <c r="V806" s="140">
        <f t="shared" si="37"/>
        <v>2.7</v>
      </c>
      <c r="W806" s="141" t="str">
        <f t="shared" si="38"/>
        <v/>
      </c>
    </row>
    <row r="807" spans="2:23" ht="14.25" customHeight="1">
      <c r="B807" s="20">
        <v>182</v>
      </c>
      <c r="C807" s="21" t="s">
        <v>170</v>
      </c>
      <c r="D807" s="21" t="s">
        <v>450</v>
      </c>
      <c r="E807" s="21" t="s">
        <v>449</v>
      </c>
      <c r="F807" s="21" t="s">
        <v>24</v>
      </c>
      <c r="G807" s="21" t="s">
        <v>452</v>
      </c>
      <c r="H807" s="21" t="s">
        <v>37</v>
      </c>
      <c r="I807" s="21" t="s">
        <v>27</v>
      </c>
      <c r="J807" s="23"/>
      <c r="K807" s="24">
        <v>5</v>
      </c>
      <c r="M807" s="25" t="str">
        <f>IF(I807="","",IF(I807="인문",성적입력!$C$8,성적입력!$C$9))</f>
        <v>A</v>
      </c>
      <c r="N807" s="26">
        <f>성적입력!$C$15</f>
        <v>3</v>
      </c>
      <c r="P807" s="27" t="str">
        <f t="shared" si="36"/>
        <v/>
      </c>
      <c r="R807" s="26" t="str">
        <f t="array" ref="R807">IFERROR(IF(OR(J807="",M807="",F807=""),"",IF(F807="학생부종합",INDEX(종합배치표!$C:$Q,MATCH(J807,종합배치표!$B:$B,0),(MATCH(M807,{"A","B","C","D","E"},0)-1)*3+1),INDEX(교과배치표!$C:$Q,MATCH(J807,교과배치표!$B:$B,0),(MATCH(M807,{"A","B","C","D","E"},0)-1)*3+1))),"")</f>
        <v/>
      </c>
      <c r="S807" s="26" t="str">
        <f t="array" ref="S807">IFERROR(IF(OR(J807="",M807="",F807=""),"",IF(F807="학생부종합",INDEX(종합배치표!$C:$Q,MATCH(J807,종합배치표!$B:$B,0),(MATCH(M807,{"A","B","C","D","E"},0)-1)*3+2),INDEX(교과배치표!$C:$Q,MATCH(J807,교과배치표!$B:$B,0),(MATCH(M807,{"A","B","C","D","E"},0)-1)*3+2))),"")</f>
        <v/>
      </c>
      <c r="T807" s="26" t="str">
        <f t="array" ref="T807">IFERROR(IF(OR(J807="",M807="",F807=""),"",IF(F807="학생부종합",INDEX(종합배치표!$C:$Q,MATCH(J807,종합배치표!$B:$B,0),(MATCH(M807,{"A","B","C","D","E"},0)-1)*3+3),INDEX(교과배치표!$C:$Q,MATCH(J807,교과배치표!$B:$B,0),(MATCH(M807,{"A","B","C","D","E"},0)-1)*3+3))),"")</f>
        <v/>
      </c>
      <c r="V807" s="140">
        <f t="shared" si="37"/>
        <v>2.7</v>
      </c>
      <c r="W807" s="141" t="str">
        <f t="shared" si="38"/>
        <v/>
      </c>
    </row>
    <row r="808" spans="2:23" ht="14.25" customHeight="1">
      <c r="B808" s="20">
        <v>183</v>
      </c>
      <c r="C808" s="21" t="s">
        <v>170</v>
      </c>
      <c r="D808" s="21" t="s">
        <v>450</v>
      </c>
      <c r="E808" s="21" t="s">
        <v>449</v>
      </c>
      <c r="F808" s="21" t="s">
        <v>68</v>
      </c>
      <c r="G808" s="21" t="s">
        <v>246</v>
      </c>
      <c r="H808" s="21" t="s">
        <v>331</v>
      </c>
      <c r="I808" s="21" t="s">
        <v>60</v>
      </c>
      <c r="J808" s="23"/>
      <c r="K808" s="24">
        <v>5</v>
      </c>
      <c r="M808" s="25" t="str">
        <f>IF(I808="","",IF(I808="인문",성적입력!$C$8,성적입력!$C$9))</f>
        <v>A</v>
      </c>
      <c r="N808" s="26">
        <f>성적입력!$C$15</f>
        <v>3</v>
      </c>
      <c r="P808" s="27" t="str">
        <f t="shared" si="36"/>
        <v/>
      </c>
      <c r="R808" s="26" t="str">
        <f t="array" ref="R808">IFERROR(IF(OR(J808="",M808="",F808=""),"",IF(F808="학생부종합",INDEX(종합배치표!$C:$Q,MATCH(J808,종합배치표!$B:$B,0),(MATCH(M808,{"A","B","C","D","E"},0)-1)*3+1),INDEX(교과배치표!$C:$Q,MATCH(J808,교과배치표!$B:$B,0),(MATCH(M808,{"A","B","C","D","E"},0)-1)*3+1))),"")</f>
        <v/>
      </c>
      <c r="S808" s="26" t="str">
        <f t="array" ref="S808">IFERROR(IF(OR(J808="",M808="",F808=""),"",IF(F808="학생부종합",INDEX(종합배치표!$C:$Q,MATCH(J808,종합배치표!$B:$B,0),(MATCH(M808,{"A","B","C","D","E"},0)-1)*3+2),INDEX(교과배치표!$C:$Q,MATCH(J808,교과배치표!$B:$B,0),(MATCH(M808,{"A","B","C","D","E"},0)-1)*3+2))),"")</f>
        <v/>
      </c>
      <c r="T808" s="26" t="str">
        <f t="array" ref="T808">IFERROR(IF(OR(J808="",M808="",F808=""),"",IF(F808="학생부종합",INDEX(종합배치표!$C:$Q,MATCH(J808,종합배치표!$B:$B,0),(MATCH(M808,{"A","B","C","D","E"},0)-1)*3+3),INDEX(교과배치표!$C:$Q,MATCH(J808,교과배치표!$B:$B,0),(MATCH(M808,{"A","B","C","D","E"},0)-1)*3+3))),"")</f>
        <v/>
      </c>
      <c r="V808" s="140">
        <f t="shared" si="37"/>
        <v>2.7</v>
      </c>
      <c r="W808" s="141" t="str">
        <f t="shared" si="38"/>
        <v/>
      </c>
    </row>
    <row r="809" spans="2:23" ht="14.25" customHeight="1">
      <c r="B809" s="20">
        <v>184</v>
      </c>
      <c r="C809" s="21" t="s">
        <v>170</v>
      </c>
      <c r="D809" s="21" t="s">
        <v>450</v>
      </c>
      <c r="E809" s="21" t="s">
        <v>449</v>
      </c>
      <c r="F809" s="21" t="s">
        <v>24</v>
      </c>
      <c r="G809" s="21" t="s">
        <v>451</v>
      </c>
      <c r="H809" s="21" t="s">
        <v>331</v>
      </c>
      <c r="I809" s="21" t="s">
        <v>60</v>
      </c>
      <c r="J809" s="23"/>
      <c r="K809" s="24">
        <v>6</v>
      </c>
      <c r="M809" s="25" t="str">
        <f>IF(I809="","",IF(I809="인문",성적입력!$C$8,성적입력!$C$9))</f>
        <v>A</v>
      </c>
      <c r="N809" s="26">
        <f>성적입력!$C$15</f>
        <v>3</v>
      </c>
      <c r="P809" s="27" t="str">
        <f t="shared" si="36"/>
        <v/>
      </c>
      <c r="R809" s="26" t="str">
        <f t="array" ref="R809">IFERROR(IF(OR(J809="",M809="",F809=""),"",IF(F809="학생부종합",INDEX(종합배치표!$C:$Q,MATCH(J809,종합배치표!$B:$B,0),(MATCH(M809,{"A","B","C","D","E"},0)-1)*3+1),INDEX(교과배치표!$C:$Q,MATCH(J809,교과배치표!$B:$B,0),(MATCH(M809,{"A","B","C","D","E"},0)-1)*3+1))),"")</f>
        <v/>
      </c>
      <c r="S809" s="26" t="str">
        <f t="array" ref="S809">IFERROR(IF(OR(J809="",M809="",F809=""),"",IF(F809="학생부종합",INDEX(종합배치표!$C:$Q,MATCH(J809,종합배치표!$B:$B,0),(MATCH(M809,{"A","B","C","D","E"},0)-1)*3+2),INDEX(교과배치표!$C:$Q,MATCH(J809,교과배치표!$B:$B,0),(MATCH(M809,{"A","B","C","D","E"},0)-1)*3+2))),"")</f>
        <v/>
      </c>
      <c r="T809" s="26" t="str">
        <f t="array" ref="T809">IFERROR(IF(OR(J809="",M809="",F809=""),"",IF(F809="학생부종합",INDEX(종합배치표!$C:$Q,MATCH(J809,종합배치표!$B:$B,0),(MATCH(M809,{"A","B","C","D","E"},0)-1)*3+3),INDEX(교과배치표!$C:$Q,MATCH(J809,교과배치표!$B:$B,0),(MATCH(M809,{"A","B","C","D","E"},0)-1)*3+3))),"")</f>
        <v/>
      </c>
      <c r="V809" s="140">
        <f t="shared" si="37"/>
        <v>2.7</v>
      </c>
      <c r="W809" s="141" t="str">
        <f t="shared" si="38"/>
        <v/>
      </c>
    </row>
    <row r="810" spans="2:23" ht="14.25" customHeight="1">
      <c r="B810" s="20">
        <v>185</v>
      </c>
      <c r="C810" s="21" t="s">
        <v>170</v>
      </c>
      <c r="D810" s="21" t="s">
        <v>450</v>
      </c>
      <c r="E810" s="21" t="s">
        <v>449</v>
      </c>
      <c r="F810" s="21" t="s">
        <v>24</v>
      </c>
      <c r="G810" s="21" t="s">
        <v>452</v>
      </c>
      <c r="H810" s="21" t="s">
        <v>331</v>
      </c>
      <c r="I810" s="21" t="s">
        <v>60</v>
      </c>
      <c r="J810" s="23"/>
      <c r="K810" s="24">
        <v>7</v>
      </c>
      <c r="M810" s="25" t="str">
        <f>IF(I810="","",IF(I810="인문",성적입력!$C$8,성적입력!$C$9))</f>
        <v>A</v>
      </c>
      <c r="N810" s="26">
        <f>성적입력!$C$15</f>
        <v>3</v>
      </c>
      <c r="P810" s="27" t="str">
        <f t="shared" si="36"/>
        <v/>
      </c>
      <c r="R810" s="26" t="str">
        <f t="array" ref="R810">IFERROR(IF(OR(J810="",M810="",F810=""),"",IF(F810="학생부종합",INDEX(종합배치표!$C:$Q,MATCH(J810,종합배치표!$B:$B,0),(MATCH(M810,{"A","B","C","D","E"},0)-1)*3+1),INDEX(교과배치표!$C:$Q,MATCH(J810,교과배치표!$B:$B,0),(MATCH(M810,{"A","B","C","D","E"},0)-1)*3+1))),"")</f>
        <v/>
      </c>
      <c r="S810" s="26" t="str">
        <f t="array" ref="S810">IFERROR(IF(OR(J810="",M810="",F810=""),"",IF(F810="학생부종합",INDEX(종합배치표!$C:$Q,MATCH(J810,종합배치표!$B:$B,0),(MATCH(M810,{"A","B","C","D","E"},0)-1)*3+2),INDEX(교과배치표!$C:$Q,MATCH(J810,교과배치표!$B:$B,0),(MATCH(M810,{"A","B","C","D","E"},0)-1)*3+2))),"")</f>
        <v/>
      </c>
      <c r="T810" s="26" t="str">
        <f t="array" ref="T810">IFERROR(IF(OR(J810="",M810="",F810=""),"",IF(F810="학생부종합",INDEX(종합배치표!$C:$Q,MATCH(J810,종합배치표!$B:$B,0),(MATCH(M810,{"A","B","C","D","E"},0)-1)*3+3),INDEX(교과배치표!$C:$Q,MATCH(J810,교과배치표!$B:$B,0),(MATCH(M810,{"A","B","C","D","E"},0)-1)*3+3))),"")</f>
        <v/>
      </c>
      <c r="V810" s="140">
        <f t="shared" si="37"/>
        <v>2.7</v>
      </c>
      <c r="W810" s="141" t="str">
        <f t="shared" si="38"/>
        <v/>
      </c>
    </row>
    <row r="811" spans="2:23" ht="14.25" customHeight="1">
      <c r="B811" s="20">
        <v>186</v>
      </c>
      <c r="C811" s="21" t="s">
        <v>170</v>
      </c>
      <c r="D811" s="21" t="s">
        <v>450</v>
      </c>
      <c r="E811" s="21" t="s">
        <v>449</v>
      </c>
      <c r="F811" s="21" t="s">
        <v>68</v>
      </c>
      <c r="G811" s="21" t="s">
        <v>246</v>
      </c>
      <c r="H811" s="21" t="s">
        <v>95</v>
      </c>
      <c r="I811" s="21" t="s">
        <v>60</v>
      </c>
      <c r="J811" s="23"/>
      <c r="K811" s="24">
        <v>5</v>
      </c>
      <c r="M811" s="25" t="str">
        <f>IF(I811="","",IF(I811="인문",성적입력!$C$8,성적입력!$C$9))</f>
        <v>A</v>
      </c>
      <c r="N811" s="26">
        <f>성적입력!$C$15</f>
        <v>3</v>
      </c>
      <c r="P811" s="27" t="str">
        <f t="shared" si="36"/>
        <v/>
      </c>
      <c r="R811" s="26" t="str">
        <f t="array" ref="R811">IFERROR(IF(OR(J811="",M811="",F811=""),"",IF(F811="학생부종합",INDEX(종합배치표!$C:$Q,MATCH(J811,종합배치표!$B:$B,0),(MATCH(M811,{"A","B","C","D","E"},0)-1)*3+1),INDEX(교과배치표!$C:$Q,MATCH(J811,교과배치표!$B:$B,0),(MATCH(M811,{"A","B","C","D","E"},0)-1)*3+1))),"")</f>
        <v/>
      </c>
      <c r="S811" s="26" t="str">
        <f t="array" ref="S811">IFERROR(IF(OR(J811="",M811="",F811=""),"",IF(F811="학생부종합",INDEX(종합배치표!$C:$Q,MATCH(J811,종합배치표!$B:$B,0),(MATCH(M811,{"A","B","C","D","E"},0)-1)*3+2),INDEX(교과배치표!$C:$Q,MATCH(J811,교과배치표!$B:$B,0),(MATCH(M811,{"A","B","C","D","E"},0)-1)*3+2))),"")</f>
        <v/>
      </c>
      <c r="T811" s="26" t="str">
        <f t="array" ref="T811">IFERROR(IF(OR(J811="",M811="",F811=""),"",IF(F811="학생부종합",INDEX(종합배치표!$C:$Q,MATCH(J811,종합배치표!$B:$B,0),(MATCH(M811,{"A","B","C","D","E"},0)-1)*3+3),INDEX(교과배치표!$C:$Q,MATCH(J811,교과배치표!$B:$B,0),(MATCH(M811,{"A","B","C","D","E"},0)-1)*3+3))),"")</f>
        <v/>
      </c>
      <c r="V811" s="140">
        <f t="shared" si="37"/>
        <v>2.7</v>
      </c>
      <c r="W811" s="141" t="str">
        <f t="shared" si="38"/>
        <v/>
      </c>
    </row>
    <row r="812" spans="2:23" ht="14.25" customHeight="1">
      <c r="B812" s="20">
        <v>187</v>
      </c>
      <c r="C812" s="21" t="s">
        <v>170</v>
      </c>
      <c r="D812" s="21" t="s">
        <v>450</v>
      </c>
      <c r="E812" s="21" t="s">
        <v>449</v>
      </c>
      <c r="F812" s="21" t="s">
        <v>24</v>
      </c>
      <c r="G812" s="21" t="s">
        <v>451</v>
      </c>
      <c r="H812" s="21" t="s">
        <v>95</v>
      </c>
      <c r="I812" s="21" t="s">
        <v>60</v>
      </c>
      <c r="J812" s="23"/>
      <c r="K812" s="24">
        <v>6</v>
      </c>
      <c r="M812" s="25" t="str">
        <f>IF(I812="","",IF(I812="인문",성적입력!$C$8,성적입력!$C$9))</f>
        <v>A</v>
      </c>
      <c r="N812" s="26">
        <f>성적입력!$C$15</f>
        <v>3</v>
      </c>
      <c r="P812" s="27" t="str">
        <f t="shared" si="36"/>
        <v/>
      </c>
      <c r="R812" s="26" t="str">
        <f t="array" ref="R812">IFERROR(IF(OR(J812="",M812="",F812=""),"",IF(F812="학생부종합",INDEX(종합배치표!$C:$Q,MATCH(J812,종합배치표!$B:$B,0),(MATCH(M812,{"A","B","C","D","E"},0)-1)*3+1),INDEX(교과배치표!$C:$Q,MATCH(J812,교과배치표!$B:$B,0),(MATCH(M812,{"A","B","C","D","E"},0)-1)*3+1))),"")</f>
        <v/>
      </c>
      <c r="S812" s="26" t="str">
        <f t="array" ref="S812">IFERROR(IF(OR(J812="",M812="",F812=""),"",IF(F812="학생부종합",INDEX(종합배치표!$C:$Q,MATCH(J812,종합배치표!$B:$B,0),(MATCH(M812,{"A","B","C","D","E"},0)-1)*3+2),INDEX(교과배치표!$C:$Q,MATCH(J812,교과배치표!$B:$B,0),(MATCH(M812,{"A","B","C","D","E"},0)-1)*3+2))),"")</f>
        <v/>
      </c>
      <c r="T812" s="26" t="str">
        <f t="array" ref="T812">IFERROR(IF(OR(J812="",M812="",F812=""),"",IF(F812="학생부종합",INDEX(종합배치표!$C:$Q,MATCH(J812,종합배치표!$B:$B,0),(MATCH(M812,{"A","B","C","D","E"},0)-1)*3+3),INDEX(교과배치표!$C:$Q,MATCH(J812,교과배치표!$B:$B,0),(MATCH(M812,{"A","B","C","D","E"},0)-1)*3+3))),"")</f>
        <v/>
      </c>
      <c r="V812" s="140">
        <f t="shared" si="37"/>
        <v>2.7</v>
      </c>
      <c r="W812" s="141" t="str">
        <f t="shared" si="38"/>
        <v/>
      </c>
    </row>
    <row r="813" spans="2:23" ht="14.25" customHeight="1">
      <c r="B813" s="20">
        <v>188</v>
      </c>
      <c r="C813" s="21" t="s">
        <v>170</v>
      </c>
      <c r="D813" s="21" t="s">
        <v>450</v>
      </c>
      <c r="E813" s="21" t="s">
        <v>449</v>
      </c>
      <c r="F813" s="21" t="s">
        <v>24</v>
      </c>
      <c r="G813" s="21" t="s">
        <v>452</v>
      </c>
      <c r="H813" s="21" t="s">
        <v>95</v>
      </c>
      <c r="I813" s="21" t="s">
        <v>60</v>
      </c>
      <c r="J813" s="23"/>
      <c r="K813" s="24">
        <v>5</v>
      </c>
      <c r="M813" s="25" t="str">
        <f>IF(I813="","",IF(I813="인문",성적입력!$C$8,성적입력!$C$9))</f>
        <v>A</v>
      </c>
      <c r="N813" s="26">
        <f>성적입력!$C$15</f>
        <v>3</v>
      </c>
      <c r="P813" s="27" t="str">
        <f t="shared" si="36"/>
        <v/>
      </c>
      <c r="R813" s="26" t="str">
        <f t="array" ref="R813">IFERROR(IF(OR(J813="",M813="",F813=""),"",IF(F813="학생부종합",INDEX(종합배치표!$C:$Q,MATCH(J813,종합배치표!$B:$B,0),(MATCH(M813,{"A","B","C","D","E"},0)-1)*3+1),INDEX(교과배치표!$C:$Q,MATCH(J813,교과배치표!$B:$B,0),(MATCH(M813,{"A","B","C","D","E"},0)-1)*3+1))),"")</f>
        <v/>
      </c>
      <c r="S813" s="26" t="str">
        <f t="array" ref="S813">IFERROR(IF(OR(J813="",M813="",F813=""),"",IF(F813="학생부종합",INDEX(종합배치표!$C:$Q,MATCH(J813,종합배치표!$B:$B,0),(MATCH(M813,{"A","B","C","D","E"},0)-1)*3+2),INDEX(교과배치표!$C:$Q,MATCH(J813,교과배치표!$B:$B,0),(MATCH(M813,{"A","B","C","D","E"},0)-1)*3+2))),"")</f>
        <v/>
      </c>
      <c r="T813" s="26" t="str">
        <f t="array" ref="T813">IFERROR(IF(OR(J813="",M813="",F813=""),"",IF(F813="학생부종합",INDEX(종합배치표!$C:$Q,MATCH(J813,종합배치표!$B:$B,0),(MATCH(M813,{"A","B","C","D","E"},0)-1)*3+3),INDEX(교과배치표!$C:$Q,MATCH(J813,교과배치표!$B:$B,0),(MATCH(M813,{"A","B","C","D","E"},0)-1)*3+3))),"")</f>
        <v/>
      </c>
      <c r="V813" s="140">
        <f t="shared" si="37"/>
        <v>2.7</v>
      </c>
      <c r="W813" s="141" t="str">
        <f t="shared" si="38"/>
        <v/>
      </c>
    </row>
    <row r="814" spans="2:23" ht="14.25" customHeight="1">
      <c r="B814" s="20">
        <v>189</v>
      </c>
      <c r="C814" s="21" t="s">
        <v>170</v>
      </c>
      <c r="D814" s="21" t="s">
        <v>450</v>
      </c>
      <c r="E814" s="21" t="s">
        <v>449</v>
      </c>
      <c r="F814" s="21" t="s">
        <v>68</v>
      </c>
      <c r="G814" s="21" t="s">
        <v>246</v>
      </c>
      <c r="H814" s="21" t="s">
        <v>305</v>
      </c>
      <c r="I814" s="21" t="s">
        <v>60</v>
      </c>
      <c r="J814" s="23"/>
      <c r="K814" s="24">
        <v>5</v>
      </c>
      <c r="M814" s="25" t="str">
        <f>IF(I814="","",IF(I814="인문",성적입력!$C$8,성적입력!$C$9))</f>
        <v>A</v>
      </c>
      <c r="N814" s="26">
        <f>성적입력!$C$15</f>
        <v>3</v>
      </c>
      <c r="P814" s="27" t="str">
        <f t="shared" si="36"/>
        <v/>
      </c>
      <c r="R814" s="26" t="str">
        <f t="array" ref="R814">IFERROR(IF(OR(J814="",M814="",F814=""),"",IF(F814="학생부종합",INDEX(종합배치표!$C:$Q,MATCH(J814,종합배치표!$B:$B,0),(MATCH(M814,{"A","B","C","D","E"},0)-1)*3+1),INDEX(교과배치표!$C:$Q,MATCH(J814,교과배치표!$B:$B,0),(MATCH(M814,{"A","B","C","D","E"},0)-1)*3+1))),"")</f>
        <v/>
      </c>
      <c r="S814" s="26" t="str">
        <f t="array" ref="S814">IFERROR(IF(OR(J814="",M814="",F814=""),"",IF(F814="학생부종합",INDEX(종합배치표!$C:$Q,MATCH(J814,종합배치표!$B:$B,0),(MATCH(M814,{"A","B","C","D","E"},0)-1)*3+2),INDEX(교과배치표!$C:$Q,MATCH(J814,교과배치표!$B:$B,0),(MATCH(M814,{"A","B","C","D","E"},0)-1)*3+2))),"")</f>
        <v/>
      </c>
      <c r="T814" s="26" t="str">
        <f t="array" ref="T814">IFERROR(IF(OR(J814="",M814="",F814=""),"",IF(F814="학생부종합",INDEX(종합배치표!$C:$Q,MATCH(J814,종합배치표!$B:$B,0),(MATCH(M814,{"A","B","C","D","E"},0)-1)*3+3),INDEX(교과배치표!$C:$Q,MATCH(J814,교과배치표!$B:$B,0),(MATCH(M814,{"A","B","C","D","E"},0)-1)*3+3))),"")</f>
        <v/>
      </c>
      <c r="V814" s="140">
        <f t="shared" si="37"/>
        <v>2.7</v>
      </c>
      <c r="W814" s="141" t="str">
        <f t="shared" si="38"/>
        <v/>
      </c>
    </row>
    <row r="815" spans="2:23" ht="14.25" customHeight="1">
      <c r="B815" s="20">
        <v>190</v>
      </c>
      <c r="C815" s="21" t="s">
        <v>170</v>
      </c>
      <c r="D815" s="21" t="s">
        <v>450</v>
      </c>
      <c r="E815" s="21" t="s">
        <v>449</v>
      </c>
      <c r="F815" s="21" t="s">
        <v>24</v>
      </c>
      <c r="G815" s="21" t="s">
        <v>451</v>
      </c>
      <c r="H815" s="21" t="s">
        <v>305</v>
      </c>
      <c r="I815" s="21" t="s">
        <v>60</v>
      </c>
      <c r="J815" s="23"/>
      <c r="K815" s="24">
        <v>5</v>
      </c>
      <c r="M815" s="25" t="str">
        <f>IF(I815="","",IF(I815="인문",성적입력!$C$8,성적입력!$C$9))</f>
        <v>A</v>
      </c>
      <c r="N815" s="26">
        <f>성적입력!$C$15</f>
        <v>3</v>
      </c>
      <c r="P815" s="27" t="str">
        <f t="shared" si="36"/>
        <v/>
      </c>
      <c r="R815" s="26" t="str">
        <f t="array" ref="R815">IFERROR(IF(OR(J815="",M815="",F815=""),"",IF(F815="학생부종합",INDEX(종합배치표!$C:$Q,MATCH(J815,종합배치표!$B:$B,0),(MATCH(M815,{"A","B","C","D","E"},0)-1)*3+1),INDEX(교과배치표!$C:$Q,MATCH(J815,교과배치표!$B:$B,0),(MATCH(M815,{"A","B","C","D","E"},0)-1)*3+1))),"")</f>
        <v/>
      </c>
      <c r="S815" s="26" t="str">
        <f t="array" ref="S815">IFERROR(IF(OR(J815="",M815="",F815=""),"",IF(F815="학생부종합",INDEX(종합배치표!$C:$Q,MATCH(J815,종합배치표!$B:$B,0),(MATCH(M815,{"A","B","C","D","E"},0)-1)*3+2),INDEX(교과배치표!$C:$Q,MATCH(J815,교과배치표!$B:$B,0),(MATCH(M815,{"A","B","C","D","E"},0)-1)*3+2))),"")</f>
        <v/>
      </c>
      <c r="T815" s="26" t="str">
        <f t="array" ref="T815">IFERROR(IF(OR(J815="",M815="",F815=""),"",IF(F815="학생부종합",INDEX(종합배치표!$C:$Q,MATCH(J815,종합배치표!$B:$B,0),(MATCH(M815,{"A","B","C","D","E"},0)-1)*3+3),INDEX(교과배치표!$C:$Q,MATCH(J815,교과배치표!$B:$B,0),(MATCH(M815,{"A","B","C","D","E"},0)-1)*3+3))),"")</f>
        <v/>
      </c>
      <c r="V815" s="140">
        <f t="shared" si="37"/>
        <v>2.7</v>
      </c>
      <c r="W815" s="141" t="str">
        <f t="shared" si="38"/>
        <v/>
      </c>
    </row>
    <row r="816" spans="2:23" ht="14.25" customHeight="1">
      <c r="B816" s="20">
        <v>191</v>
      </c>
      <c r="C816" s="21" t="s">
        <v>170</v>
      </c>
      <c r="D816" s="21" t="s">
        <v>450</v>
      </c>
      <c r="E816" s="21" t="s">
        <v>449</v>
      </c>
      <c r="F816" s="21" t="s">
        <v>24</v>
      </c>
      <c r="G816" s="21" t="s">
        <v>452</v>
      </c>
      <c r="H816" s="21" t="s">
        <v>305</v>
      </c>
      <c r="I816" s="21" t="s">
        <v>60</v>
      </c>
      <c r="J816" s="23"/>
      <c r="K816" s="24">
        <v>5</v>
      </c>
      <c r="M816" s="25" t="str">
        <f>IF(I816="","",IF(I816="인문",성적입력!$C$8,성적입력!$C$9))</f>
        <v>A</v>
      </c>
      <c r="N816" s="26">
        <f>성적입력!$C$15</f>
        <v>3</v>
      </c>
      <c r="P816" s="27" t="str">
        <f t="shared" si="36"/>
        <v/>
      </c>
      <c r="R816" s="26" t="str">
        <f t="array" ref="R816">IFERROR(IF(OR(J816="",M816="",F816=""),"",IF(F816="학생부종합",INDEX(종합배치표!$C:$Q,MATCH(J816,종합배치표!$B:$B,0),(MATCH(M816,{"A","B","C","D","E"},0)-1)*3+1),INDEX(교과배치표!$C:$Q,MATCH(J816,교과배치표!$B:$B,0),(MATCH(M816,{"A","B","C","D","E"},0)-1)*3+1))),"")</f>
        <v/>
      </c>
      <c r="S816" s="26" t="str">
        <f t="array" ref="S816">IFERROR(IF(OR(J816="",M816="",F816=""),"",IF(F816="학생부종합",INDEX(종합배치표!$C:$Q,MATCH(J816,종합배치표!$B:$B,0),(MATCH(M816,{"A","B","C","D","E"},0)-1)*3+2),INDEX(교과배치표!$C:$Q,MATCH(J816,교과배치표!$B:$B,0),(MATCH(M816,{"A","B","C","D","E"},0)-1)*3+2))),"")</f>
        <v/>
      </c>
      <c r="T816" s="26" t="str">
        <f t="array" ref="T816">IFERROR(IF(OR(J816="",M816="",F816=""),"",IF(F816="학생부종합",INDEX(종합배치표!$C:$Q,MATCH(J816,종합배치표!$B:$B,0),(MATCH(M816,{"A","B","C","D","E"},0)-1)*3+3),INDEX(교과배치표!$C:$Q,MATCH(J816,교과배치표!$B:$B,0),(MATCH(M816,{"A","B","C","D","E"},0)-1)*3+3))),"")</f>
        <v/>
      </c>
      <c r="V816" s="140">
        <f t="shared" si="37"/>
        <v>2.7</v>
      </c>
      <c r="W816" s="141" t="str">
        <f t="shared" si="38"/>
        <v/>
      </c>
    </row>
    <row r="817" spans="2:23" ht="14.25" customHeight="1">
      <c r="B817" s="20">
        <v>193</v>
      </c>
      <c r="C817" s="21" t="s">
        <v>170</v>
      </c>
      <c r="D817" s="21" t="s">
        <v>450</v>
      </c>
      <c r="E817" s="21" t="s">
        <v>449</v>
      </c>
      <c r="F817" s="21" t="s">
        <v>24</v>
      </c>
      <c r="G817" s="21" t="s">
        <v>451</v>
      </c>
      <c r="H817" s="21" t="s">
        <v>461</v>
      </c>
      <c r="I817" s="21" t="s">
        <v>27</v>
      </c>
      <c r="J817" s="23"/>
      <c r="K817" s="24">
        <v>30</v>
      </c>
      <c r="M817" s="25" t="str">
        <f>IF(I817="","",IF(I817="인문",성적입력!$C$8,성적입력!$C$9))</f>
        <v>A</v>
      </c>
      <c r="N817" s="26">
        <f>성적입력!$C$15</f>
        <v>3</v>
      </c>
      <c r="P817" s="27" t="str">
        <f t="shared" si="36"/>
        <v/>
      </c>
      <c r="R817" s="26" t="str">
        <f t="array" ref="R817">IFERROR(IF(OR(J817="",M817="",F817=""),"",IF(F817="학생부종합",INDEX(종합배치표!$C:$Q,MATCH(J817,종합배치표!$B:$B,0),(MATCH(M817,{"A","B","C","D","E"},0)-1)*3+1),INDEX(교과배치표!$C:$Q,MATCH(J817,교과배치표!$B:$B,0),(MATCH(M817,{"A","B","C","D","E"},0)-1)*3+1))),"")</f>
        <v/>
      </c>
      <c r="S817" s="26" t="str">
        <f t="array" ref="S817">IFERROR(IF(OR(J817="",M817="",F817=""),"",IF(F817="학생부종합",INDEX(종합배치표!$C:$Q,MATCH(J817,종합배치표!$B:$B,0),(MATCH(M817,{"A","B","C","D","E"},0)-1)*3+2),INDEX(교과배치표!$C:$Q,MATCH(J817,교과배치표!$B:$B,0),(MATCH(M817,{"A","B","C","D","E"},0)-1)*3+2))),"")</f>
        <v/>
      </c>
      <c r="T817" s="26" t="str">
        <f t="array" ref="T817">IFERROR(IF(OR(J817="",M817="",F817=""),"",IF(F817="학생부종합",INDEX(종합배치표!$C:$Q,MATCH(J817,종합배치표!$B:$B,0),(MATCH(M817,{"A","B","C","D","E"},0)-1)*3+3),INDEX(교과배치표!$C:$Q,MATCH(J817,교과배치표!$B:$B,0),(MATCH(M817,{"A","B","C","D","E"},0)-1)*3+3))),"")</f>
        <v/>
      </c>
      <c r="V817" s="140">
        <f t="shared" si="37"/>
        <v>2.7</v>
      </c>
      <c r="W817" s="141" t="str">
        <f t="shared" si="38"/>
        <v/>
      </c>
    </row>
    <row r="818" spans="2:23" ht="14.25" customHeight="1">
      <c r="B818" s="20">
        <v>194</v>
      </c>
      <c r="C818" s="21" t="s">
        <v>170</v>
      </c>
      <c r="D818" s="21" t="s">
        <v>450</v>
      </c>
      <c r="E818" s="21" t="s">
        <v>449</v>
      </c>
      <c r="F818" s="21" t="s">
        <v>68</v>
      </c>
      <c r="G818" s="21" t="s">
        <v>246</v>
      </c>
      <c r="H818" s="21" t="s">
        <v>212</v>
      </c>
      <c r="I818" s="21" t="s">
        <v>27</v>
      </c>
      <c r="J818" s="23"/>
      <c r="K818" s="24">
        <v>5</v>
      </c>
      <c r="M818" s="25" t="str">
        <f>IF(I818="","",IF(I818="인문",성적입력!$C$8,성적입력!$C$9))</f>
        <v>A</v>
      </c>
      <c r="N818" s="26">
        <f>성적입력!$C$15</f>
        <v>3</v>
      </c>
      <c r="P818" s="27" t="str">
        <f t="shared" si="36"/>
        <v/>
      </c>
      <c r="R818" s="26" t="str">
        <f t="array" ref="R818">IFERROR(IF(OR(J818="",M818="",F818=""),"",IF(F818="학생부종합",INDEX(종합배치표!$C:$Q,MATCH(J818,종합배치표!$B:$B,0),(MATCH(M818,{"A","B","C","D","E"},0)-1)*3+1),INDEX(교과배치표!$C:$Q,MATCH(J818,교과배치표!$B:$B,0),(MATCH(M818,{"A","B","C","D","E"},0)-1)*3+1))),"")</f>
        <v/>
      </c>
      <c r="S818" s="26" t="str">
        <f t="array" ref="S818">IFERROR(IF(OR(J818="",M818="",F818=""),"",IF(F818="학생부종합",INDEX(종합배치표!$C:$Q,MATCH(J818,종합배치표!$B:$B,0),(MATCH(M818,{"A","B","C","D","E"},0)-1)*3+2),INDEX(교과배치표!$C:$Q,MATCH(J818,교과배치표!$B:$B,0),(MATCH(M818,{"A","B","C","D","E"},0)-1)*3+2))),"")</f>
        <v/>
      </c>
      <c r="T818" s="26" t="str">
        <f t="array" ref="T818">IFERROR(IF(OR(J818="",M818="",F818=""),"",IF(F818="학생부종합",INDEX(종합배치표!$C:$Q,MATCH(J818,종합배치표!$B:$B,0),(MATCH(M818,{"A","B","C","D","E"},0)-1)*3+3),INDEX(교과배치표!$C:$Q,MATCH(J818,교과배치표!$B:$B,0),(MATCH(M818,{"A","B","C","D","E"},0)-1)*3+3))),"")</f>
        <v/>
      </c>
      <c r="V818" s="140">
        <f t="shared" si="37"/>
        <v>2.7</v>
      </c>
      <c r="W818" s="141" t="str">
        <f t="shared" si="38"/>
        <v/>
      </c>
    </row>
    <row r="819" spans="2:23" ht="14.25" customHeight="1">
      <c r="B819" s="20">
        <v>195</v>
      </c>
      <c r="C819" s="21" t="s">
        <v>170</v>
      </c>
      <c r="D819" s="21" t="s">
        <v>450</v>
      </c>
      <c r="E819" s="21" t="s">
        <v>449</v>
      </c>
      <c r="F819" s="21" t="s">
        <v>24</v>
      </c>
      <c r="G819" s="21" t="s">
        <v>451</v>
      </c>
      <c r="H819" s="21" t="s">
        <v>212</v>
      </c>
      <c r="I819" s="21" t="s">
        <v>27</v>
      </c>
      <c r="J819" s="23"/>
      <c r="K819" s="24">
        <v>8</v>
      </c>
      <c r="M819" s="25" t="str">
        <f>IF(I819="","",IF(I819="인문",성적입력!$C$8,성적입력!$C$9))</f>
        <v>A</v>
      </c>
      <c r="N819" s="26">
        <f>성적입력!$C$15</f>
        <v>3</v>
      </c>
      <c r="P819" s="27" t="str">
        <f t="shared" si="36"/>
        <v/>
      </c>
      <c r="R819" s="26" t="str">
        <f t="array" ref="R819">IFERROR(IF(OR(J819="",M819="",F819=""),"",IF(F819="학생부종합",INDEX(종합배치표!$C:$Q,MATCH(J819,종합배치표!$B:$B,0),(MATCH(M819,{"A","B","C","D","E"},0)-1)*3+1),INDEX(교과배치표!$C:$Q,MATCH(J819,교과배치표!$B:$B,0),(MATCH(M819,{"A","B","C","D","E"},0)-1)*3+1))),"")</f>
        <v/>
      </c>
      <c r="S819" s="26" t="str">
        <f t="array" ref="S819">IFERROR(IF(OR(J819="",M819="",F819=""),"",IF(F819="학생부종합",INDEX(종합배치표!$C:$Q,MATCH(J819,종합배치표!$B:$B,0),(MATCH(M819,{"A","B","C","D","E"},0)-1)*3+2),INDEX(교과배치표!$C:$Q,MATCH(J819,교과배치표!$B:$B,0),(MATCH(M819,{"A","B","C","D","E"},0)-1)*3+2))),"")</f>
        <v/>
      </c>
      <c r="T819" s="26" t="str">
        <f t="array" ref="T819">IFERROR(IF(OR(J819="",M819="",F819=""),"",IF(F819="학생부종합",INDEX(종합배치표!$C:$Q,MATCH(J819,종합배치표!$B:$B,0),(MATCH(M819,{"A","B","C","D","E"},0)-1)*3+3),INDEX(교과배치표!$C:$Q,MATCH(J819,교과배치표!$B:$B,0),(MATCH(M819,{"A","B","C","D","E"},0)-1)*3+3))),"")</f>
        <v/>
      </c>
      <c r="V819" s="140">
        <f t="shared" si="37"/>
        <v>2.7</v>
      </c>
      <c r="W819" s="141" t="str">
        <f t="shared" si="38"/>
        <v/>
      </c>
    </row>
    <row r="820" spans="2:23" ht="14.25" customHeight="1">
      <c r="B820" s="20">
        <v>196</v>
      </c>
      <c r="C820" s="21" t="s">
        <v>170</v>
      </c>
      <c r="D820" s="21" t="s">
        <v>450</v>
      </c>
      <c r="E820" s="21" t="s">
        <v>449</v>
      </c>
      <c r="F820" s="21" t="s">
        <v>24</v>
      </c>
      <c r="G820" s="21" t="s">
        <v>452</v>
      </c>
      <c r="H820" s="21" t="s">
        <v>212</v>
      </c>
      <c r="I820" s="21" t="s">
        <v>27</v>
      </c>
      <c r="J820" s="23"/>
      <c r="K820" s="24">
        <v>8</v>
      </c>
      <c r="M820" s="25" t="str">
        <f>IF(I820="","",IF(I820="인문",성적입력!$C$8,성적입력!$C$9))</f>
        <v>A</v>
      </c>
      <c r="N820" s="26">
        <f>성적입력!$C$15</f>
        <v>3</v>
      </c>
      <c r="P820" s="27" t="str">
        <f t="shared" si="36"/>
        <v/>
      </c>
      <c r="R820" s="26" t="str">
        <f t="array" ref="R820">IFERROR(IF(OR(J820="",M820="",F820=""),"",IF(F820="학생부종합",INDEX(종합배치표!$C:$Q,MATCH(J820,종합배치표!$B:$B,0),(MATCH(M820,{"A","B","C","D","E"},0)-1)*3+1),INDEX(교과배치표!$C:$Q,MATCH(J820,교과배치표!$B:$B,0),(MATCH(M820,{"A","B","C","D","E"},0)-1)*3+1))),"")</f>
        <v/>
      </c>
      <c r="S820" s="26" t="str">
        <f t="array" ref="S820">IFERROR(IF(OR(J820="",M820="",F820=""),"",IF(F820="학생부종합",INDEX(종합배치표!$C:$Q,MATCH(J820,종합배치표!$B:$B,0),(MATCH(M820,{"A","B","C","D","E"},0)-1)*3+2),INDEX(교과배치표!$C:$Q,MATCH(J820,교과배치표!$B:$B,0),(MATCH(M820,{"A","B","C","D","E"},0)-1)*3+2))),"")</f>
        <v/>
      </c>
      <c r="T820" s="26" t="str">
        <f t="array" ref="T820">IFERROR(IF(OR(J820="",M820="",F820=""),"",IF(F820="학생부종합",INDEX(종합배치표!$C:$Q,MATCH(J820,종합배치표!$B:$B,0),(MATCH(M820,{"A","B","C","D","E"},0)-1)*3+3),INDEX(교과배치표!$C:$Q,MATCH(J820,교과배치표!$B:$B,0),(MATCH(M820,{"A","B","C","D","E"},0)-1)*3+3))),"")</f>
        <v/>
      </c>
      <c r="V820" s="140">
        <f t="shared" si="37"/>
        <v>2.7</v>
      </c>
      <c r="W820" s="141" t="str">
        <f t="shared" si="38"/>
        <v/>
      </c>
    </row>
    <row r="821" spans="2:23" ht="14.25" customHeight="1">
      <c r="B821" s="20">
        <v>197</v>
      </c>
      <c r="C821" s="21" t="s">
        <v>170</v>
      </c>
      <c r="D821" s="21" t="s">
        <v>450</v>
      </c>
      <c r="E821" s="21" t="s">
        <v>449</v>
      </c>
      <c r="F821" s="21" t="s">
        <v>68</v>
      </c>
      <c r="G821" s="21" t="s">
        <v>246</v>
      </c>
      <c r="H821" s="21" t="s">
        <v>462</v>
      </c>
      <c r="I821" s="21" t="s">
        <v>27</v>
      </c>
      <c r="J821" s="23"/>
      <c r="K821" s="24">
        <v>5</v>
      </c>
      <c r="M821" s="25" t="str">
        <f>IF(I821="","",IF(I821="인문",성적입력!$C$8,성적입력!$C$9))</f>
        <v>A</v>
      </c>
      <c r="N821" s="26">
        <f>성적입력!$C$15</f>
        <v>3</v>
      </c>
      <c r="P821" s="27" t="str">
        <f t="shared" si="36"/>
        <v/>
      </c>
      <c r="R821" s="26" t="str">
        <f t="array" ref="R821">IFERROR(IF(OR(J821="",M821="",F821=""),"",IF(F821="학생부종합",INDEX(종합배치표!$C:$Q,MATCH(J821,종합배치표!$B:$B,0),(MATCH(M821,{"A","B","C","D","E"},0)-1)*3+1),INDEX(교과배치표!$C:$Q,MATCH(J821,교과배치표!$B:$B,0),(MATCH(M821,{"A","B","C","D","E"},0)-1)*3+1))),"")</f>
        <v/>
      </c>
      <c r="S821" s="26" t="str">
        <f t="array" ref="S821">IFERROR(IF(OR(J821="",M821="",F821=""),"",IF(F821="학생부종합",INDEX(종합배치표!$C:$Q,MATCH(J821,종합배치표!$B:$B,0),(MATCH(M821,{"A","B","C","D","E"},0)-1)*3+2),INDEX(교과배치표!$C:$Q,MATCH(J821,교과배치표!$B:$B,0),(MATCH(M821,{"A","B","C","D","E"},0)-1)*3+2))),"")</f>
        <v/>
      </c>
      <c r="T821" s="26" t="str">
        <f t="array" ref="T821">IFERROR(IF(OR(J821="",M821="",F821=""),"",IF(F821="학생부종합",INDEX(종합배치표!$C:$Q,MATCH(J821,종합배치표!$B:$B,0),(MATCH(M821,{"A","B","C","D","E"},0)-1)*3+3),INDEX(교과배치표!$C:$Q,MATCH(J821,교과배치표!$B:$B,0),(MATCH(M821,{"A","B","C","D","E"},0)-1)*3+3))),"")</f>
        <v/>
      </c>
      <c r="V821" s="140">
        <f t="shared" si="37"/>
        <v>2.7</v>
      </c>
      <c r="W821" s="141" t="str">
        <f t="shared" si="38"/>
        <v/>
      </c>
    </row>
    <row r="822" spans="2:23" ht="14.25" customHeight="1">
      <c r="B822" s="20">
        <v>198</v>
      </c>
      <c r="C822" s="21" t="s">
        <v>170</v>
      </c>
      <c r="D822" s="21" t="s">
        <v>450</v>
      </c>
      <c r="E822" s="21" t="s">
        <v>449</v>
      </c>
      <c r="F822" s="21" t="s">
        <v>24</v>
      </c>
      <c r="G822" s="21" t="s">
        <v>451</v>
      </c>
      <c r="H822" s="21" t="s">
        <v>462</v>
      </c>
      <c r="I822" s="21" t="s">
        <v>27</v>
      </c>
      <c r="J822" s="23"/>
      <c r="K822" s="24">
        <v>5</v>
      </c>
      <c r="M822" s="25" t="str">
        <f>IF(I822="","",IF(I822="인문",성적입력!$C$8,성적입력!$C$9))</f>
        <v>A</v>
      </c>
      <c r="N822" s="26">
        <f>성적입력!$C$15</f>
        <v>3</v>
      </c>
      <c r="P822" s="27" t="str">
        <f t="shared" si="36"/>
        <v/>
      </c>
      <c r="R822" s="26" t="str">
        <f t="array" ref="R822">IFERROR(IF(OR(J822="",M822="",F822=""),"",IF(F822="학생부종합",INDEX(종합배치표!$C:$Q,MATCH(J822,종합배치표!$B:$B,0),(MATCH(M822,{"A","B","C","D","E"},0)-1)*3+1),INDEX(교과배치표!$C:$Q,MATCH(J822,교과배치표!$B:$B,0),(MATCH(M822,{"A","B","C","D","E"},0)-1)*3+1))),"")</f>
        <v/>
      </c>
      <c r="S822" s="26" t="str">
        <f t="array" ref="S822">IFERROR(IF(OR(J822="",M822="",F822=""),"",IF(F822="학생부종합",INDEX(종합배치표!$C:$Q,MATCH(J822,종합배치표!$B:$B,0),(MATCH(M822,{"A","B","C","D","E"},0)-1)*3+2),INDEX(교과배치표!$C:$Q,MATCH(J822,교과배치표!$B:$B,0),(MATCH(M822,{"A","B","C","D","E"},0)-1)*3+2))),"")</f>
        <v/>
      </c>
      <c r="T822" s="26" t="str">
        <f t="array" ref="T822">IFERROR(IF(OR(J822="",M822="",F822=""),"",IF(F822="학생부종합",INDEX(종합배치표!$C:$Q,MATCH(J822,종합배치표!$B:$B,0),(MATCH(M822,{"A","B","C","D","E"},0)-1)*3+3),INDEX(교과배치표!$C:$Q,MATCH(J822,교과배치표!$B:$B,0),(MATCH(M822,{"A","B","C","D","E"},0)-1)*3+3))),"")</f>
        <v/>
      </c>
      <c r="V822" s="140">
        <f t="shared" si="37"/>
        <v>2.7</v>
      </c>
      <c r="W822" s="141" t="str">
        <f t="shared" si="38"/>
        <v/>
      </c>
    </row>
    <row r="823" spans="2:23" ht="14.25" customHeight="1">
      <c r="B823" s="20">
        <v>199</v>
      </c>
      <c r="C823" s="21" t="s">
        <v>170</v>
      </c>
      <c r="D823" s="21" t="s">
        <v>450</v>
      </c>
      <c r="E823" s="21" t="s">
        <v>449</v>
      </c>
      <c r="F823" s="21" t="s">
        <v>24</v>
      </c>
      <c r="G823" s="21" t="s">
        <v>452</v>
      </c>
      <c r="H823" s="21" t="s">
        <v>462</v>
      </c>
      <c r="I823" s="21" t="s">
        <v>27</v>
      </c>
      <c r="J823" s="23"/>
      <c r="K823" s="24">
        <v>4</v>
      </c>
      <c r="M823" s="25" t="str">
        <f>IF(I823="","",IF(I823="인문",성적입력!$C$8,성적입력!$C$9))</f>
        <v>A</v>
      </c>
      <c r="N823" s="26">
        <f>성적입력!$C$15</f>
        <v>3</v>
      </c>
      <c r="P823" s="27" t="str">
        <f t="shared" si="36"/>
        <v/>
      </c>
      <c r="R823" s="26" t="str">
        <f t="array" ref="R823">IFERROR(IF(OR(J823="",M823="",F823=""),"",IF(F823="학생부종합",INDEX(종합배치표!$C:$Q,MATCH(J823,종합배치표!$B:$B,0),(MATCH(M823,{"A","B","C","D","E"},0)-1)*3+1),INDEX(교과배치표!$C:$Q,MATCH(J823,교과배치표!$B:$B,0),(MATCH(M823,{"A","B","C","D","E"},0)-1)*3+1))),"")</f>
        <v/>
      </c>
      <c r="S823" s="26" t="str">
        <f t="array" ref="S823">IFERROR(IF(OR(J823="",M823="",F823=""),"",IF(F823="학생부종합",INDEX(종합배치표!$C:$Q,MATCH(J823,종합배치표!$B:$B,0),(MATCH(M823,{"A","B","C","D","E"},0)-1)*3+2),INDEX(교과배치표!$C:$Q,MATCH(J823,교과배치표!$B:$B,0),(MATCH(M823,{"A","B","C","D","E"},0)-1)*3+2))),"")</f>
        <v/>
      </c>
      <c r="T823" s="26" t="str">
        <f t="array" ref="T823">IFERROR(IF(OR(J823="",M823="",F823=""),"",IF(F823="학생부종합",INDEX(종합배치표!$C:$Q,MATCH(J823,종합배치표!$B:$B,0),(MATCH(M823,{"A","B","C","D","E"},0)-1)*3+3),INDEX(교과배치표!$C:$Q,MATCH(J823,교과배치표!$B:$B,0),(MATCH(M823,{"A","B","C","D","E"},0)-1)*3+3))),"")</f>
        <v/>
      </c>
      <c r="V823" s="140">
        <f t="shared" si="37"/>
        <v>2.7</v>
      </c>
      <c r="W823" s="141" t="str">
        <f t="shared" si="38"/>
        <v/>
      </c>
    </row>
    <row r="824" spans="2:23" ht="14.25" customHeight="1">
      <c r="B824" s="20">
        <v>201</v>
      </c>
      <c r="C824" s="21" t="s">
        <v>170</v>
      </c>
      <c r="D824" s="21" t="s">
        <v>450</v>
      </c>
      <c r="E824" s="21" t="s">
        <v>449</v>
      </c>
      <c r="F824" s="21" t="s">
        <v>68</v>
      </c>
      <c r="G824" s="21" t="s">
        <v>246</v>
      </c>
      <c r="H824" s="21" t="s">
        <v>428</v>
      </c>
      <c r="I824" s="21" t="s">
        <v>429</v>
      </c>
      <c r="J824" s="23"/>
      <c r="K824" s="24">
        <v>4</v>
      </c>
      <c r="M824" s="25" t="str">
        <f>IF(I824="","",IF(I824="인문",성적입력!$C$8,성적입력!$C$9))</f>
        <v>A</v>
      </c>
      <c r="N824" s="26">
        <f>성적입력!$C$15</f>
        <v>3</v>
      </c>
      <c r="P824" s="27" t="str">
        <f t="shared" si="36"/>
        <v/>
      </c>
      <c r="R824" s="26" t="str">
        <f t="array" ref="R824">IFERROR(IF(OR(J824="",M824="",F824=""),"",IF(F824="학생부종합",INDEX(종합배치표!$C:$Q,MATCH(J824,종합배치표!$B:$B,0),(MATCH(M824,{"A","B","C","D","E"},0)-1)*3+1),INDEX(교과배치표!$C:$Q,MATCH(J824,교과배치표!$B:$B,0),(MATCH(M824,{"A","B","C","D","E"},0)-1)*3+1))),"")</f>
        <v/>
      </c>
      <c r="S824" s="26" t="str">
        <f t="array" ref="S824">IFERROR(IF(OR(J824="",M824="",F824=""),"",IF(F824="학생부종합",INDEX(종합배치표!$C:$Q,MATCH(J824,종합배치표!$B:$B,0),(MATCH(M824,{"A","B","C","D","E"},0)-1)*3+2),INDEX(교과배치표!$C:$Q,MATCH(J824,교과배치표!$B:$B,0),(MATCH(M824,{"A","B","C","D","E"},0)-1)*3+2))),"")</f>
        <v/>
      </c>
      <c r="T824" s="26" t="str">
        <f t="array" ref="T824">IFERROR(IF(OR(J824="",M824="",F824=""),"",IF(F824="학생부종합",INDEX(종합배치표!$C:$Q,MATCH(J824,종합배치표!$B:$B,0),(MATCH(M824,{"A","B","C","D","E"},0)-1)*3+3),INDEX(교과배치표!$C:$Q,MATCH(J824,교과배치표!$B:$B,0),(MATCH(M824,{"A","B","C","D","E"},0)-1)*3+3))),"")</f>
        <v/>
      </c>
      <c r="V824" s="140">
        <f t="shared" si="37"/>
        <v>2.7</v>
      </c>
      <c r="W824" s="141" t="str">
        <f t="shared" si="38"/>
        <v/>
      </c>
    </row>
    <row r="825" spans="2:23" ht="14.25" customHeight="1">
      <c r="B825" s="20">
        <v>202</v>
      </c>
      <c r="C825" s="21" t="s">
        <v>170</v>
      </c>
      <c r="D825" s="21" t="s">
        <v>450</v>
      </c>
      <c r="E825" s="21" t="s">
        <v>449</v>
      </c>
      <c r="F825" s="21" t="s">
        <v>68</v>
      </c>
      <c r="G825" s="21" t="s">
        <v>246</v>
      </c>
      <c r="H825" s="21" t="s">
        <v>428</v>
      </c>
      <c r="I825" s="21" t="s">
        <v>60</v>
      </c>
      <c r="J825" s="23"/>
      <c r="K825" s="24">
        <v>4</v>
      </c>
      <c r="M825" s="25" t="str">
        <f>IF(I825="","",IF(I825="인문",성적입력!$C$8,성적입력!$C$9))</f>
        <v>A</v>
      </c>
      <c r="N825" s="26">
        <f>성적입력!$C$15</f>
        <v>3</v>
      </c>
      <c r="P825" s="27" t="str">
        <f t="shared" si="36"/>
        <v/>
      </c>
      <c r="R825" s="26" t="str">
        <f t="array" ref="R825">IFERROR(IF(OR(J825="",M825="",F825=""),"",IF(F825="학생부종합",INDEX(종합배치표!$C:$Q,MATCH(J825,종합배치표!$B:$B,0),(MATCH(M825,{"A","B","C","D","E"},0)-1)*3+1),INDEX(교과배치표!$C:$Q,MATCH(J825,교과배치표!$B:$B,0),(MATCH(M825,{"A","B","C","D","E"},0)-1)*3+1))),"")</f>
        <v/>
      </c>
      <c r="S825" s="26" t="str">
        <f t="array" ref="S825">IFERROR(IF(OR(J825="",M825="",F825=""),"",IF(F825="학생부종합",INDEX(종합배치표!$C:$Q,MATCH(J825,종합배치표!$B:$B,0),(MATCH(M825,{"A","B","C","D","E"},0)-1)*3+2),INDEX(교과배치표!$C:$Q,MATCH(J825,교과배치표!$B:$B,0),(MATCH(M825,{"A","B","C","D","E"},0)-1)*3+2))),"")</f>
        <v/>
      </c>
      <c r="T825" s="26" t="str">
        <f t="array" ref="T825">IFERROR(IF(OR(J825="",M825="",F825=""),"",IF(F825="학생부종합",INDEX(종합배치표!$C:$Q,MATCH(J825,종합배치표!$B:$B,0),(MATCH(M825,{"A","B","C","D","E"},0)-1)*3+3),INDEX(교과배치표!$C:$Q,MATCH(J825,교과배치표!$B:$B,0),(MATCH(M825,{"A","B","C","D","E"},0)-1)*3+3))),"")</f>
        <v/>
      </c>
      <c r="V825" s="140">
        <f t="shared" si="37"/>
        <v>2.7</v>
      </c>
      <c r="W825" s="141" t="str">
        <f t="shared" si="38"/>
        <v/>
      </c>
    </row>
    <row r="826" spans="2:23" ht="14.25" customHeight="1">
      <c r="B826" s="20">
        <v>203</v>
      </c>
      <c r="C826" s="21" t="s">
        <v>22</v>
      </c>
      <c r="D826" s="21" t="s">
        <v>22</v>
      </c>
      <c r="E826" s="21" t="s">
        <v>449</v>
      </c>
      <c r="F826" s="21" t="s">
        <v>24</v>
      </c>
      <c r="G826" s="21" t="s">
        <v>376</v>
      </c>
      <c r="H826" s="21" t="s">
        <v>428</v>
      </c>
      <c r="I826" s="21" t="s">
        <v>429</v>
      </c>
      <c r="J826" s="23"/>
      <c r="K826" s="24">
        <v>8</v>
      </c>
      <c r="M826" s="25" t="str">
        <f>IF(I826="","",IF(I826="인문",성적입력!$C$8,성적입력!$C$9))</f>
        <v>A</v>
      </c>
      <c r="N826" s="26">
        <f>성적입력!$C$15</f>
        <v>3</v>
      </c>
      <c r="P826" s="27" t="str">
        <f t="shared" si="36"/>
        <v/>
      </c>
      <c r="R826" s="26" t="str">
        <f t="array" ref="R826">IFERROR(IF(OR(J826="",M826="",F826=""),"",IF(F826="학생부종합",INDEX(종합배치표!$C:$Q,MATCH(J826,종합배치표!$B:$B,0),(MATCH(M826,{"A","B","C","D","E"},0)-1)*3+1),INDEX(교과배치표!$C:$Q,MATCH(J826,교과배치표!$B:$B,0),(MATCH(M826,{"A","B","C","D","E"},0)-1)*3+1))),"")</f>
        <v/>
      </c>
      <c r="S826" s="26" t="str">
        <f t="array" ref="S826">IFERROR(IF(OR(J826="",M826="",F826=""),"",IF(F826="학생부종합",INDEX(종합배치표!$C:$Q,MATCH(J826,종합배치표!$B:$B,0),(MATCH(M826,{"A","B","C","D","E"},0)-1)*3+2),INDEX(교과배치표!$C:$Q,MATCH(J826,교과배치표!$B:$B,0),(MATCH(M826,{"A","B","C","D","E"},0)-1)*3+2))),"")</f>
        <v/>
      </c>
      <c r="T826" s="26" t="str">
        <f t="array" ref="T826">IFERROR(IF(OR(J826="",M826="",F826=""),"",IF(F826="학생부종합",INDEX(종합배치표!$C:$Q,MATCH(J826,종합배치표!$B:$B,0),(MATCH(M826,{"A","B","C","D","E"},0)-1)*3+3),INDEX(교과배치표!$C:$Q,MATCH(J826,교과배치표!$B:$B,0),(MATCH(M826,{"A","B","C","D","E"},0)-1)*3+3))),"")</f>
        <v/>
      </c>
      <c r="V826" s="140">
        <f t="shared" si="37"/>
        <v>2.7</v>
      </c>
      <c r="W826" s="141" t="str">
        <f t="shared" si="38"/>
        <v/>
      </c>
    </row>
    <row r="827" spans="2:23" ht="14.25" customHeight="1">
      <c r="B827" s="20">
        <v>204</v>
      </c>
      <c r="C827" s="21" t="s">
        <v>22</v>
      </c>
      <c r="D827" s="21" t="s">
        <v>22</v>
      </c>
      <c r="E827" s="21" t="s">
        <v>449</v>
      </c>
      <c r="F827" s="21" t="s">
        <v>24</v>
      </c>
      <c r="G827" s="21" t="s">
        <v>376</v>
      </c>
      <c r="H827" s="21" t="s">
        <v>428</v>
      </c>
      <c r="I827" s="21" t="s">
        <v>60</v>
      </c>
      <c r="J827" s="23"/>
      <c r="K827" s="24">
        <v>8</v>
      </c>
      <c r="M827" s="25" t="str">
        <f>IF(I827="","",IF(I827="인문",성적입력!$C$8,성적입력!$C$9))</f>
        <v>A</v>
      </c>
      <c r="N827" s="26">
        <f>성적입력!$C$15</f>
        <v>3</v>
      </c>
      <c r="P827" s="27" t="str">
        <f t="shared" si="36"/>
        <v/>
      </c>
      <c r="R827" s="26" t="str">
        <f t="array" ref="R827">IFERROR(IF(OR(J827="",M827="",F827=""),"",IF(F827="학생부종합",INDEX(종합배치표!$C:$Q,MATCH(J827,종합배치표!$B:$B,0),(MATCH(M827,{"A","B","C","D","E"},0)-1)*3+1),INDEX(교과배치표!$C:$Q,MATCH(J827,교과배치표!$B:$B,0),(MATCH(M827,{"A","B","C","D","E"},0)-1)*3+1))),"")</f>
        <v/>
      </c>
      <c r="S827" s="26" t="str">
        <f t="array" ref="S827">IFERROR(IF(OR(J827="",M827="",F827=""),"",IF(F827="학생부종합",INDEX(종합배치표!$C:$Q,MATCH(J827,종합배치표!$B:$B,0),(MATCH(M827,{"A","B","C","D","E"},0)-1)*3+2),INDEX(교과배치표!$C:$Q,MATCH(J827,교과배치표!$B:$B,0),(MATCH(M827,{"A","B","C","D","E"},0)-1)*3+2))),"")</f>
        <v/>
      </c>
      <c r="T827" s="26" t="str">
        <f t="array" ref="T827">IFERROR(IF(OR(J827="",M827="",F827=""),"",IF(F827="학생부종합",INDEX(종합배치표!$C:$Q,MATCH(J827,종합배치표!$B:$B,0),(MATCH(M827,{"A","B","C","D","E"},0)-1)*3+3),INDEX(교과배치표!$C:$Q,MATCH(J827,교과배치표!$B:$B,0),(MATCH(M827,{"A","B","C","D","E"},0)-1)*3+3))),"")</f>
        <v/>
      </c>
      <c r="V827" s="140">
        <f t="shared" si="37"/>
        <v>2.7</v>
      </c>
      <c r="W827" s="141" t="str">
        <f t="shared" si="38"/>
        <v/>
      </c>
    </row>
    <row r="828" spans="2:23" ht="14.25" customHeight="1">
      <c r="B828" s="20">
        <v>205</v>
      </c>
      <c r="C828" s="21" t="s">
        <v>170</v>
      </c>
      <c r="D828" s="21" t="s">
        <v>450</v>
      </c>
      <c r="E828" s="21" t="s">
        <v>449</v>
      </c>
      <c r="F828" s="21" t="s">
        <v>68</v>
      </c>
      <c r="G828" s="21" t="s">
        <v>246</v>
      </c>
      <c r="H828" s="21" t="s">
        <v>463</v>
      </c>
      <c r="I828" s="21" t="s">
        <v>60</v>
      </c>
      <c r="J828" s="23"/>
      <c r="K828" s="24">
        <v>5</v>
      </c>
      <c r="M828" s="25" t="str">
        <f>IF(I828="","",IF(I828="인문",성적입력!$C$8,성적입력!$C$9))</f>
        <v>A</v>
      </c>
      <c r="N828" s="26">
        <f>성적입력!$C$15</f>
        <v>3</v>
      </c>
      <c r="P828" s="27" t="str">
        <f t="shared" si="36"/>
        <v/>
      </c>
      <c r="R828" s="26" t="str">
        <f t="array" ref="R828">IFERROR(IF(OR(J828="",M828="",F828=""),"",IF(F828="학생부종합",INDEX(종합배치표!$C:$Q,MATCH(J828,종합배치표!$B:$B,0),(MATCH(M828,{"A","B","C","D","E"},0)-1)*3+1),INDEX(교과배치표!$C:$Q,MATCH(J828,교과배치표!$B:$B,0),(MATCH(M828,{"A","B","C","D","E"},0)-1)*3+1))),"")</f>
        <v/>
      </c>
      <c r="S828" s="26" t="str">
        <f t="array" ref="S828">IFERROR(IF(OR(J828="",M828="",F828=""),"",IF(F828="학생부종합",INDEX(종합배치표!$C:$Q,MATCH(J828,종합배치표!$B:$B,0),(MATCH(M828,{"A","B","C","D","E"},0)-1)*3+2),INDEX(교과배치표!$C:$Q,MATCH(J828,교과배치표!$B:$B,0),(MATCH(M828,{"A","B","C","D","E"},0)-1)*3+2))),"")</f>
        <v/>
      </c>
      <c r="T828" s="26" t="str">
        <f t="array" ref="T828">IFERROR(IF(OR(J828="",M828="",F828=""),"",IF(F828="학생부종합",INDEX(종합배치표!$C:$Q,MATCH(J828,종합배치표!$B:$B,0),(MATCH(M828,{"A","B","C","D","E"},0)-1)*3+3),INDEX(교과배치표!$C:$Q,MATCH(J828,교과배치표!$B:$B,0),(MATCH(M828,{"A","B","C","D","E"},0)-1)*3+3))),"")</f>
        <v/>
      </c>
      <c r="V828" s="140">
        <f t="shared" si="37"/>
        <v>2.7</v>
      </c>
      <c r="W828" s="141" t="str">
        <f t="shared" si="38"/>
        <v/>
      </c>
    </row>
    <row r="829" spans="2:23" ht="14.25" customHeight="1">
      <c r="B829" s="20">
        <v>206</v>
      </c>
      <c r="C829" s="21" t="s">
        <v>170</v>
      </c>
      <c r="D829" s="21" t="s">
        <v>450</v>
      </c>
      <c r="E829" s="21" t="s">
        <v>449</v>
      </c>
      <c r="F829" s="21" t="s">
        <v>24</v>
      </c>
      <c r="G829" s="21" t="s">
        <v>451</v>
      </c>
      <c r="H829" s="21" t="s">
        <v>463</v>
      </c>
      <c r="I829" s="21" t="s">
        <v>60</v>
      </c>
      <c r="J829" s="23"/>
      <c r="K829" s="24">
        <v>6</v>
      </c>
      <c r="M829" s="25" t="str">
        <f>IF(I829="","",IF(I829="인문",성적입력!$C$8,성적입력!$C$9))</f>
        <v>A</v>
      </c>
      <c r="N829" s="26">
        <f>성적입력!$C$15</f>
        <v>3</v>
      </c>
      <c r="P829" s="27" t="str">
        <f t="shared" si="36"/>
        <v/>
      </c>
      <c r="R829" s="26" t="str">
        <f t="array" ref="R829">IFERROR(IF(OR(J829="",M829="",F829=""),"",IF(F829="학생부종합",INDEX(종합배치표!$C:$Q,MATCH(J829,종합배치표!$B:$B,0),(MATCH(M829,{"A","B","C","D","E"},0)-1)*3+1),INDEX(교과배치표!$C:$Q,MATCH(J829,교과배치표!$B:$B,0),(MATCH(M829,{"A","B","C","D","E"},0)-1)*3+1))),"")</f>
        <v/>
      </c>
      <c r="S829" s="26" t="str">
        <f t="array" ref="S829">IFERROR(IF(OR(J829="",M829="",F829=""),"",IF(F829="학생부종합",INDEX(종합배치표!$C:$Q,MATCH(J829,종합배치표!$B:$B,0),(MATCH(M829,{"A","B","C","D","E"},0)-1)*3+2),INDEX(교과배치표!$C:$Q,MATCH(J829,교과배치표!$B:$B,0),(MATCH(M829,{"A","B","C","D","E"},0)-1)*3+2))),"")</f>
        <v/>
      </c>
      <c r="T829" s="26" t="str">
        <f t="array" ref="T829">IFERROR(IF(OR(J829="",M829="",F829=""),"",IF(F829="학생부종합",INDEX(종합배치표!$C:$Q,MATCH(J829,종합배치표!$B:$B,0),(MATCH(M829,{"A","B","C","D","E"},0)-1)*3+3),INDEX(교과배치표!$C:$Q,MATCH(J829,교과배치표!$B:$B,0),(MATCH(M829,{"A","B","C","D","E"},0)-1)*3+3))),"")</f>
        <v/>
      </c>
      <c r="V829" s="140">
        <f t="shared" si="37"/>
        <v>2.7</v>
      </c>
      <c r="W829" s="141" t="str">
        <f t="shared" si="38"/>
        <v/>
      </c>
    </row>
    <row r="830" spans="2:23" ht="14.25" customHeight="1">
      <c r="B830" s="20">
        <v>207</v>
      </c>
      <c r="C830" s="21" t="s">
        <v>170</v>
      </c>
      <c r="D830" s="21" t="s">
        <v>450</v>
      </c>
      <c r="E830" s="21" t="s">
        <v>449</v>
      </c>
      <c r="F830" s="21" t="s">
        <v>24</v>
      </c>
      <c r="G830" s="21" t="s">
        <v>452</v>
      </c>
      <c r="H830" s="21" t="s">
        <v>463</v>
      </c>
      <c r="I830" s="21" t="s">
        <v>60</v>
      </c>
      <c r="J830" s="23"/>
      <c r="K830" s="24">
        <v>5</v>
      </c>
      <c r="M830" s="25" t="str">
        <f>IF(I830="","",IF(I830="인문",성적입력!$C$8,성적입력!$C$9))</f>
        <v>A</v>
      </c>
      <c r="N830" s="26">
        <f>성적입력!$C$15</f>
        <v>3</v>
      </c>
      <c r="P830" s="27" t="str">
        <f t="shared" si="36"/>
        <v/>
      </c>
      <c r="R830" s="26" t="str">
        <f t="array" ref="R830">IFERROR(IF(OR(J830="",M830="",F830=""),"",IF(F830="학생부종합",INDEX(종합배치표!$C:$Q,MATCH(J830,종합배치표!$B:$B,0),(MATCH(M830,{"A","B","C","D","E"},0)-1)*3+1),INDEX(교과배치표!$C:$Q,MATCH(J830,교과배치표!$B:$B,0),(MATCH(M830,{"A","B","C","D","E"},0)-1)*3+1))),"")</f>
        <v/>
      </c>
      <c r="S830" s="26" t="str">
        <f t="array" ref="S830">IFERROR(IF(OR(J830="",M830="",F830=""),"",IF(F830="학생부종합",INDEX(종합배치표!$C:$Q,MATCH(J830,종합배치표!$B:$B,0),(MATCH(M830,{"A","B","C","D","E"},0)-1)*3+2),INDEX(교과배치표!$C:$Q,MATCH(J830,교과배치표!$B:$B,0),(MATCH(M830,{"A","B","C","D","E"},0)-1)*3+2))),"")</f>
        <v/>
      </c>
      <c r="T830" s="26" t="str">
        <f t="array" ref="T830">IFERROR(IF(OR(J830="",M830="",F830=""),"",IF(F830="학생부종합",INDEX(종합배치표!$C:$Q,MATCH(J830,종합배치표!$B:$B,0),(MATCH(M830,{"A","B","C","D","E"},0)-1)*3+3),INDEX(교과배치표!$C:$Q,MATCH(J830,교과배치표!$B:$B,0),(MATCH(M830,{"A","B","C","D","E"},0)-1)*3+3))),"")</f>
        <v/>
      </c>
      <c r="V830" s="140">
        <f t="shared" si="37"/>
        <v>2.7</v>
      </c>
      <c r="W830" s="141" t="str">
        <f t="shared" si="38"/>
        <v/>
      </c>
    </row>
    <row r="831" spans="2:23" ht="14.25" customHeight="1">
      <c r="B831" s="20">
        <v>208</v>
      </c>
      <c r="C831" s="21" t="s">
        <v>170</v>
      </c>
      <c r="D831" s="21" t="s">
        <v>450</v>
      </c>
      <c r="E831" s="21" t="s">
        <v>449</v>
      </c>
      <c r="F831" s="21" t="s">
        <v>68</v>
      </c>
      <c r="G831" s="21" t="s">
        <v>246</v>
      </c>
      <c r="H831" s="21" t="s">
        <v>464</v>
      </c>
      <c r="I831" s="21" t="s">
        <v>27</v>
      </c>
      <c r="J831" s="23"/>
      <c r="K831" s="24">
        <v>5</v>
      </c>
      <c r="M831" s="25" t="str">
        <f>IF(I831="","",IF(I831="인문",성적입력!$C$8,성적입력!$C$9))</f>
        <v>A</v>
      </c>
      <c r="N831" s="26">
        <f>성적입력!$C$15</f>
        <v>3</v>
      </c>
      <c r="P831" s="27" t="str">
        <f t="shared" si="36"/>
        <v/>
      </c>
      <c r="R831" s="26" t="str">
        <f t="array" ref="R831">IFERROR(IF(OR(J831="",M831="",F831=""),"",IF(F831="학생부종합",INDEX(종합배치표!$C:$Q,MATCH(J831,종합배치표!$B:$B,0),(MATCH(M831,{"A","B","C","D","E"},0)-1)*3+1),INDEX(교과배치표!$C:$Q,MATCH(J831,교과배치표!$B:$B,0),(MATCH(M831,{"A","B","C","D","E"},0)-1)*3+1))),"")</f>
        <v/>
      </c>
      <c r="S831" s="26" t="str">
        <f t="array" ref="S831">IFERROR(IF(OR(J831="",M831="",F831=""),"",IF(F831="학생부종합",INDEX(종합배치표!$C:$Q,MATCH(J831,종합배치표!$B:$B,0),(MATCH(M831,{"A","B","C","D","E"},0)-1)*3+2),INDEX(교과배치표!$C:$Q,MATCH(J831,교과배치표!$B:$B,0),(MATCH(M831,{"A","B","C","D","E"},0)-1)*3+2))),"")</f>
        <v/>
      </c>
      <c r="T831" s="26" t="str">
        <f t="array" ref="T831">IFERROR(IF(OR(J831="",M831="",F831=""),"",IF(F831="학생부종합",INDEX(종합배치표!$C:$Q,MATCH(J831,종합배치표!$B:$B,0),(MATCH(M831,{"A","B","C","D","E"},0)-1)*3+3),INDEX(교과배치표!$C:$Q,MATCH(J831,교과배치표!$B:$B,0),(MATCH(M831,{"A","B","C","D","E"},0)-1)*3+3))),"")</f>
        <v/>
      </c>
      <c r="V831" s="140">
        <f t="shared" si="37"/>
        <v>2.7</v>
      </c>
      <c r="W831" s="141" t="str">
        <f t="shared" si="38"/>
        <v/>
      </c>
    </row>
    <row r="832" spans="2:23" ht="14.25" customHeight="1">
      <c r="B832" s="20">
        <v>209</v>
      </c>
      <c r="C832" s="21" t="s">
        <v>170</v>
      </c>
      <c r="D832" s="21" t="s">
        <v>450</v>
      </c>
      <c r="E832" s="21" t="s">
        <v>449</v>
      </c>
      <c r="F832" s="21" t="s">
        <v>24</v>
      </c>
      <c r="G832" s="21" t="s">
        <v>451</v>
      </c>
      <c r="H832" s="21" t="s">
        <v>464</v>
      </c>
      <c r="I832" s="21" t="s">
        <v>27</v>
      </c>
      <c r="J832" s="23"/>
      <c r="K832" s="24">
        <v>10</v>
      </c>
      <c r="M832" s="25" t="str">
        <f>IF(I832="","",IF(I832="인문",성적입력!$C$8,성적입력!$C$9))</f>
        <v>A</v>
      </c>
      <c r="N832" s="26">
        <f>성적입력!$C$15</f>
        <v>3</v>
      </c>
      <c r="P832" s="27" t="str">
        <f t="shared" si="36"/>
        <v/>
      </c>
      <c r="R832" s="26" t="str">
        <f t="array" ref="R832">IFERROR(IF(OR(J832="",M832="",F832=""),"",IF(F832="학생부종합",INDEX(종합배치표!$C:$Q,MATCH(J832,종합배치표!$B:$B,0),(MATCH(M832,{"A","B","C","D","E"},0)-1)*3+1),INDEX(교과배치표!$C:$Q,MATCH(J832,교과배치표!$B:$B,0),(MATCH(M832,{"A","B","C","D","E"},0)-1)*3+1))),"")</f>
        <v/>
      </c>
      <c r="S832" s="26" t="str">
        <f t="array" ref="S832">IFERROR(IF(OR(J832="",M832="",F832=""),"",IF(F832="학생부종합",INDEX(종합배치표!$C:$Q,MATCH(J832,종합배치표!$B:$B,0),(MATCH(M832,{"A","B","C","D","E"},0)-1)*3+2),INDEX(교과배치표!$C:$Q,MATCH(J832,교과배치표!$B:$B,0),(MATCH(M832,{"A","B","C","D","E"},0)-1)*3+2))),"")</f>
        <v/>
      </c>
      <c r="T832" s="26" t="str">
        <f t="array" ref="T832">IFERROR(IF(OR(J832="",M832="",F832=""),"",IF(F832="학생부종합",INDEX(종합배치표!$C:$Q,MATCH(J832,종합배치표!$B:$B,0),(MATCH(M832,{"A","B","C","D","E"},0)-1)*3+3),INDEX(교과배치표!$C:$Q,MATCH(J832,교과배치표!$B:$B,0),(MATCH(M832,{"A","B","C","D","E"},0)-1)*3+3))),"")</f>
        <v/>
      </c>
      <c r="V832" s="140">
        <f t="shared" si="37"/>
        <v>2.7</v>
      </c>
      <c r="W832" s="141" t="str">
        <f t="shared" si="38"/>
        <v/>
      </c>
    </row>
    <row r="833" spans="2:23" ht="14.25" customHeight="1">
      <c r="B833" s="20">
        <v>210</v>
      </c>
      <c r="C833" s="21" t="s">
        <v>170</v>
      </c>
      <c r="D833" s="21" t="s">
        <v>450</v>
      </c>
      <c r="E833" s="21" t="s">
        <v>449</v>
      </c>
      <c r="F833" s="21" t="s">
        <v>24</v>
      </c>
      <c r="G833" s="21" t="s">
        <v>452</v>
      </c>
      <c r="H833" s="21" t="s">
        <v>464</v>
      </c>
      <c r="I833" s="21" t="s">
        <v>27</v>
      </c>
      <c r="J833" s="23"/>
      <c r="K833" s="24">
        <v>11</v>
      </c>
      <c r="M833" s="25" t="str">
        <f>IF(I833="","",IF(I833="인문",성적입력!$C$8,성적입력!$C$9))</f>
        <v>A</v>
      </c>
      <c r="N833" s="26">
        <f>성적입력!$C$15</f>
        <v>3</v>
      </c>
      <c r="P833" s="27" t="str">
        <f t="shared" si="36"/>
        <v/>
      </c>
      <c r="R833" s="26" t="str">
        <f t="array" ref="R833">IFERROR(IF(OR(J833="",M833="",F833=""),"",IF(F833="학생부종합",INDEX(종합배치표!$C:$Q,MATCH(J833,종합배치표!$B:$B,0),(MATCH(M833,{"A","B","C","D","E"},0)-1)*3+1),INDEX(교과배치표!$C:$Q,MATCH(J833,교과배치표!$B:$B,0),(MATCH(M833,{"A","B","C","D","E"},0)-1)*3+1))),"")</f>
        <v/>
      </c>
      <c r="S833" s="26" t="str">
        <f t="array" ref="S833">IFERROR(IF(OR(J833="",M833="",F833=""),"",IF(F833="학생부종합",INDEX(종합배치표!$C:$Q,MATCH(J833,종합배치표!$B:$B,0),(MATCH(M833,{"A","B","C","D","E"},0)-1)*3+2),INDEX(교과배치표!$C:$Q,MATCH(J833,교과배치표!$B:$B,0),(MATCH(M833,{"A","B","C","D","E"},0)-1)*3+2))),"")</f>
        <v/>
      </c>
      <c r="T833" s="26" t="str">
        <f t="array" ref="T833">IFERROR(IF(OR(J833="",M833="",F833=""),"",IF(F833="학생부종합",INDEX(종합배치표!$C:$Q,MATCH(J833,종합배치표!$B:$B,0),(MATCH(M833,{"A","B","C","D","E"},0)-1)*3+3),INDEX(교과배치표!$C:$Q,MATCH(J833,교과배치표!$B:$B,0),(MATCH(M833,{"A","B","C","D","E"},0)-1)*3+3))),"")</f>
        <v/>
      </c>
      <c r="V833" s="140">
        <f t="shared" si="37"/>
        <v>2.7</v>
      </c>
      <c r="W833" s="141" t="str">
        <f t="shared" si="38"/>
        <v/>
      </c>
    </row>
    <row r="834" spans="2:23" ht="14.25" customHeight="1">
      <c r="B834" s="20">
        <v>211</v>
      </c>
      <c r="C834" s="21" t="s">
        <v>170</v>
      </c>
      <c r="D834" s="21" t="s">
        <v>450</v>
      </c>
      <c r="E834" s="21" t="s">
        <v>449</v>
      </c>
      <c r="F834" s="21" t="s">
        <v>68</v>
      </c>
      <c r="G834" s="21" t="s">
        <v>246</v>
      </c>
      <c r="H834" s="21" t="s">
        <v>306</v>
      </c>
      <c r="I834" s="21" t="s">
        <v>60</v>
      </c>
      <c r="J834" s="23"/>
      <c r="K834" s="24">
        <v>5</v>
      </c>
      <c r="M834" s="25" t="str">
        <f>IF(I834="","",IF(I834="인문",성적입력!$C$8,성적입력!$C$9))</f>
        <v>A</v>
      </c>
      <c r="N834" s="26">
        <f>성적입력!$C$15</f>
        <v>3</v>
      </c>
      <c r="P834" s="27" t="str">
        <f t="shared" si="36"/>
        <v/>
      </c>
      <c r="R834" s="26" t="str">
        <f t="array" ref="R834">IFERROR(IF(OR(J834="",M834="",F834=""),"",IF(F834="학생부종합",INDEX(종합배치표!$C:$Q,MATCH(J834,종합배치표!$B:$B,0),(MATCH(M834,{"A","B","C","D","E"},0)-1)*3+1),INDEX(교과배치표!$C:$Q,MATCH(J834,교과배치표!$B:$B,0),(MATCH(M834,{"A","B","C","D","E"},0)-1)*3+1))),"")</f>
        <v/>
      </c>
      <c r="S834" s="26" t="str">
        <f t="array" ref="S834">IFERROR(IF(OR(J834="",M834="",F834=""),"",IF(F834="학생부종합",INDEX(종합배치표!$C:$Q,MATCH(J834,종합배치표!$B:$B,0),(MATCH(M834,{"A","B","C","D","E"},0)-1)*3+2),INDEX(교과배치표!$C:$Q,MATCH(J834,교과배치표!$B:$B,0),(MATCH(M834,{"A","B","C","D","E"},0)-1)*3+2))),"")</f>
        <v/>
      </c>
      <c r="T834" s="26" t="str">
        <f t="array" ref="T834">IFERROR(IF(OR(J834="",M834="",F834=""),"",IF(F834="학생부종합",INDEX(종합배치표!$C:$Q,MATCH(J834,종합배치표!$B:$B,0),(MATCH(M834,{"A","B","C","D","E"},0)-1)*3+3),INDEX(교과배치표!$C:$Q,MATCH(J834,교과배치표!$B:$B,0),(MATCH(M834,{"A","B","C","D","E"},0)-1)*3+3))),"")</f>
        <v/>
      </c>
      <c r="V834" s="140">
        <f t="shared" si="37"/>
        <v>2.7</v>
      </c>
      <c r="W834" s="141" t="str">
        <f t="shared" si="38"/>
        <v/>
      </c>
    </row>
    <row r="835" spans="2:23" ht="14.25" customHeight="1">
      <c r="B835" s="20">
        <v>212</v>
      </c>
      <c r="C835" s="21" t="s">
        <v>170</v>
      </c>
      <c r="D835" s="21" t="s">
        <v>450</v>
      </c>
      <c r="E835" s="21" t="s">
        <v>449</v>
      </c>
      <c r="F835" s="21" t="s">
        <v>24</v>
      </c>
      <c r="G835" s="21" t="s">
        <v>451</v>
      </c>
      <c r="H835" s="21" t="s">
        <v>306</v>
      </c>
      <c r="I835" s="21" t="s">
        <v>60</v>
      </c>
      <c r="J835" s="23"/>
      <c r="K835" s="24">
        <v>5</v>
      </c>
      <c r="M835" s="25" t="str">
        <f>IF(I835="","",IF(I835="인문",성적입력!$C$8,성적입력!$C$9))</f>
        <v>A</v>
      </c>
      <c r="N835" s="26">
        <f>성적입력!$C$15</f>
        <v>3</v>
      </c>
      <c r="P835" s="27" t="str">
        <f t="shared" si="36"/>
        <v/>
      </c>
      <c r="R835" s="26" t="str">
        <f t="array" ref="R835">IFERROR(IF(OR(J835="",M835="",F835=""),"",IF(F835="학생부종합",INDEX(종합배치표!$C:$Q,MATCH(J835,종합배치표!$B:$B,0),(MATCH(M835,{"A","B","C","D","E"},0)-1)*3+1),INDEX(교과배치표!$C:$Q,MATCH(J835,교과배치표!$B:$B,0),(MATCH(M835,{"A","B","C","D","E"},0)-1)*3+1))),"")</f>
        <v/>
      </c>
      <c r="S835" s="26" t="str">
        <f t="array" ref="S835">IFERROR(IF(OR(J835="",M835="",F835=""),"",IF(F835="학생부종합",INDEX(종합배치표!$C:$Q,MATCH(J835,종합배치표!$B:$B,0),(MATCH(M835,{"A","B","C","D","E"},0)-1)*3+2),INDEX(교과배치표!$C:$Q,MATCH(J835,교과배치표!$B:$B,0),(MATCH(M835,{"A","B","C","D","E"},0)-1)*3+2))),"")</f>
        <v/>
      </c>
      <c r="T835" s="26" t="str">
        <f t="array" ref="T835">IFERROR(IF(OR(J835="",M835="",F835=""),"",IF(F835="학생부종합",INDEX(종합배치표!$C:$Q,MATCH(J835,종합배치표!$B:$B,0),(MATCH(M835,{"A","B","C","D","E"},0)-1)*3+3),INDEX(교과배치표!$C:$Q,MATCH(J835,교과배치표!$B:$B,0),(MATCH(M835,{"A","B","C","D","E"},0)-1)*3+3))),"")</f>
        <v/>
      </c>
      <c r="V835" s="140">
        <f t="shared" si="37"/>
        <v>2.7</v>
      </c>
      <c r="W835" s="141" t="str">
        <f t="shared" si="38"/>
        <v/>
      </c>
    </row>
    <row r="836" spans="2:23" ht="14.25" customHeight="1">
      <c r="B836" s="20">
        <v>213</v>
      </c>
      <c r="C836" s="21" t="s">
        <v>170</v>
      </c>
      <c r="D836" s="21" t="s">
        <v>450</v>
      </c>
      <c r="E836" s="21" t="s">
        <v>449</v>
      </c>
      <c r="F836" s="21" t="s">
        <v>24</v>
      </c>
      <c r="G836" s="21" t="s">
        <v>452</v>
      </c>
      <c r="H836" s="21" t="s">
        <v>306</v>
      </c>
      <c r="I836" s="21" t="s">
        <v>60</v>
      </c>
      <c r="J836" s="23"/>
      <c r="K836" s="24">
        <v>5</v>
      </c>
      <c r="M836" s="25" t="str">
        <f>IF(I836="","",IF(I836="인문",성적입력!$C$8,성적입력!$C$9))</f>
        <v>A</v>
      </c>
      <c r="N836" s="26">
        <f>성적입력!$C$15</f>
        <v>3</v>
      </c>
      <c r="P836" s="27" t="str">
        <f t="shared" si="36"/>
        <v/>
      </c>
      <c r="R836" s="26" t="str">
        <f t="array" ref="R836">IFERROR(IF(OR(J836="",M836="",F836=""),"",IF(F836="학생부종합",INDEX(종합배치표!$C:$Q,MATCH(J836,종합배치표!$B:$B,0),(MATCH(M836,{"A","B","C","D","E"},0)-1)*3+1),INDEX(교과배치표!$C:$Q,MATCH(J836,교과배치표!$B:$B,0),(MATCH(M836,{"A","B","C","D","E"},0)-1)*3+1))),"")</f>
        <v/>
      </c>
      <c r="S836" s="26" t="str">
        <f t="array" ref="S836">IFERROR(IF(OR(J836="",M836="",F836=""),"",IF(F836="학생부종합",INDEX(종합배치표!$C:$Q,MATCH(J836,종합배치표!$B:$B,0),(MATCH(M836,{"A","B","C","D","E"},0)-1)*3+2),INDEX(교과배치표!$C:$Q,MATCH(J836,교과배치표!$B:$B,0),(MATCH(M836,{"A","B","C","D","E"},0)-1)*3+2))),"")</f>
        <v/>
      </c>
      <c r="T836" s="26" t="str">
        <f t="array" ref="T836">IFERROR(IF(OR(J836="",M836="",F836=""),"",IF(F836="학생부종합",INDEX(종합배치표!$C:$Q,MATCH(J836,종합배치표!$B:$B,0),(MATCH(M836,{"A","B","C","D","E"},0)-1)*3+3),INDEX(교과배치표!$C:$Q,MATCH(J836,교과배치표!$B:$B,0),(MATCH(M836,{"A","B","C","D","E"},0)-1)*3+3))),"")</f>
        <v/>
      </c>
      <c r="V836" s="140">
        <f t="shared" si="37"/>
        <v>2.7</v>
      </c>
      <c r="W836" s="141" t="str">
        <f t="shared" si="38"/>
        <v/>
      </c>
    </row>
    <row r="837" spans="2:23" ht="14.25" customHeight="1">
      <c r="B837" s="20">
        <v>215</v>
      </c>
      <c r="C837" s="21" t="s">
        <v>170</v>
      </c>
      <c r="D837" s="21" t="s">
        <v>450</v>
      </c>
      <c r="E837" s="21" t="s">
        <v>449</v>
      </c>
      <c r="F837" s="21" t="s">
        <v>68</v>
      </c>
      <c r="G837" s="21" t="s">
        <v>246</v>
      </c>
      <c r="H837" s="21" t="s">
        <v>465</v>
      </c>
      <c r="I837" s="21" t="s">
        <v>60</v>
      </c>
      <c r="J837" s="23"/>
      <c r="K837" s="24">
        <v>5</v>
      </c>
      <c r="M837" s="25" t="str">
        <f>IF(I837="","",IF(I837="인문",성적입력!$C$8,성적입력!$C$9))</f>
        <v>A</v>
      </c>
      <c r="N837" s="26">
        <f>성적입력!$C$15</f>
        <v>3</v>
      </c>
      <c r="P837" s="27" t="str">
        <f t="shared" ref="P837:P900" si="39">IF(OR(J837="",N837="",M837=""),"",IF(N837&lt;=T837,"안정",IF(N837&lt;=S837,"적정",IF(N837&lt;=R837,"소신","상향"))))</f>
        <v/>
      </c>
      <c r="R837" s="26" t="str">
        <f t="array" ref="R837">IFERROR(IF(OR(J837="",M837="",F837=""),"",IF(F837="학생부종합",INDEX(종합배치표!$C:$Q,MATCH(J837,종합배치표!$B:$B,0),(MATCH(M837,{"A","B","C","D","E"},0)-1)*3+1),INDEX(교과배치표!$C:$Q,MATCH(J837,교과배치표!$B:$B,0),(MATCH(M837,{"A","B","C","D","E"},0)-1)*3+1))),"")</f>
        <v/>
      </c>
      <c r="S837" s="26" t="str">
        <f t="array" ref="S837">IFERROR(IF(OR(J837="",M837="",F837=""),"",IF(F837="학생부종합",INDEX(종합배치표!$C:$Q,MATCH(J837,종합배치표!$B:$B,0),(MATCH(M837,{"A","B","C","D","E"},0)-1)*3+2),INDEX(교과배치표!$C:$Q,MATCH(J837,교과배치표!$B:$B,0),(MATCH(M837,{"A","B","C","D","E"},0)-1)*3+2))),"")</f>
        <v/>
      </c>
      <c r="T837" s="26" t="str">
        <f t="array" ref="T837">IFERROR(IF(OR(J837="",M837="",F837=""),"",IF(F837="학생부종합",INDEX(종합배치표!$C:$Q,MATCH(J837,종합배치표!$B:$B,0),(MATCH(M837,{"A","B","C","D","E"},0)-1)*3+3),INDEX(교과배치표!$C:$Q,MATCH(J837,교과배치표!$B:$B,0),(MATCH(M837,{"A","B","C","D","E"},0)-1)*3+3))),"")</f>
        <v/>
      </c>
      <c r="V837" s="140">
        <f t="shared" ref="V837:V900" si="40">$W$2</f>
        <v>2.7</v>
      </c>
      <c r="W837" s="141" t="str">
        <f t="shared" ref="W837:W900" si="41">IF(OR(J837="",V837="",M837=""),"",IF(V837&lt;=T837,"안정",IF(V837&lt;=S837,"적정",IF(V837&lt;=R837,"소신","상향"))))</f>
        <v/>
      </c>
    </row>
    <row r="838" spans="2:23" ht="14.25" customHeight="1">
      <c r="B838" s="20">
        <v>216</v>
      </c>
      <c r="C838" s="21" t="s">
        <v>170</v>
      </c>
      <c r="D838" s="21" t="s">
        <v>450</v>
      </c>
      <c r="E838" s="21" t="s">
        <v>449</v>
      </c>
      <c r="F838" s="21" t="s">
        <v>24</v>
      </c>
      <c r="G838" s="21" t="s">
        <v>451</v>
      </c>
      <c r="H838" s="21" t="s">
        <v>465</v>
      </c>
      <c r="I838" s="21" t="s">
        <v>60</v>
      </c>
      <c r="J838" s="23"/>
      <c r="K838" s="24">
        <v>6</v>
      </c>
      <c r="M838" s="25" t="str">
        <f>IF(I838="","",IF(I838="인문",성적입력!$C$8,성적입력!$C$9))</f>
        <v>A</v>
      </c>
      <c r="N838" s="26">
        <f>성적입력!$C$15</f>
        <v>3</v>
      </c>
      <c r="P838" s="27" t="str">
        <f t="shared" si="39"/>
        <v/>
      </c>
      <c r="R838" s="26" t="str">
        <f t="array" ref="R838">IFERROR(IF(OR(J838="",M838="",F838=""),"",IF(F838="학생부종합",INDEX(종합배치표!$C:$Q,MATCH(J838,종합배치표!$B:$B,0),(MATCH(M838,{"A","B","C","D","E"},0)-1)*3+1),INDEX(교과배치표!$C:$Q,MATCH(J838,교과배치표!$B:$B,0),(MATCH(M838,{"A","B","C","D","E"},0)-1)*3+1))),"")</f>
        <v/>
      </c>
      <c r="S838" s="26" t="str">
        <f t="array" ref="S838">IFERROR(IF(OR(J838="",M838="",F838=""),"",IF(F838="학생부종합",INDEX(종합배치표!$C:$Q,MATCH(J838,종합배치표!$B:$B,0),(MATCH(M838,{"A","B","C","D","E"},0)-1)*3+2),INDEX(교과배치표!$C:$Q,MATCH(J838,교과배치표!$B:$B,0),(MATCH(M838,{"A","B","C","D","E"},0)-1)*3+2))),"")</f>
        <v/>
      </c>
      <c r="T838" s="26" t="str">
        <f t="array" ref="T838">IFERROR(IF(OR(J838="",M838="",F838=""),"",IF(F838="학생부종합",INDEX(종합배치표!$C:$Q,MATCH(J838,종합배치표!$B:$B,0),(MATCH(M838,{"A","B","C","D","E"},0)-1)*3+3),INDEX(교과배치표!$C:$Q,MATCH(J838,교과배치표!$B:$B,0),(MATCH(M838,{"A","B","C","D","E"},0)-1)*3+3))),"")</f>
        <v/>
      </c>
      <c r="V838" s="140">
        <f t="shared" si="40"/>
        <v>2.7</v>
      </c>
      <c r="W838" s="141" t="str">
        <f t="shared" si="41"/>
        <v/>
      </c>
    </row>
    <row r="839" spans="2:23" ht="14.25" customHeight="1">
      <c r="B839" s="20">
        <v>217</v>
      </c>
      <c r="C839" s="21" t="s">
        <v>170</v>
      </c>
      <c r="D839" s="21" t="s">
        <v>450</v>
      </c>
      <c r="E839" s="21" t="s">
        <v>449</v>
      </c>
      <c r="F839" s="21" t="s">
        <v>24</v>
      </c>
      <c r="G839" s="21" t="s">
        <v>452</v>
      </c>
      <c r="H839" s="21" t="s">
        <v>465</v>
      </c>
      <c r="I839" s="21" t="s">
        <v>60</v>
      </c>
      <c r="J839" s="23"/>
      <c r="K839" s="24">
        <v>6</v>
      </c>
      <c r="M839" s="25" t="str">
        <f>IF(I839="","",IF(I839="인문",성적입력!$C$8,성적입력!$C$9))</f>
        <v>A</v>
      </c>
      <c r="N839" s="26">
        <f>성적입력!$C$15</f>
        <v>3</v>
      </c>
      <c r="P839" s="27" t="str">
        <f t="shared" si="39"/>
        <v/>
      </c>
      <c r="R839" s="26" t="str">
        <f t="array" ref="R839">IFERROR(IF(OR(J839="",M839="",F839=""),"",IF(F839="학생부종합",INDEX(종합배치표!$C:$Q,MATCH(J839,종합배치표!$B:$B,0),(MATCH(M839,{"A","B","C","D","E"},0)-1)*3+1),INDEX(교과배치표!$C:$Q,MATCH(J839,교과배치표!$B:$B,0),(MATCH(M839,{"A","B","C","D","E"},0)-1)*3+1))),"")</f>
        <v/>
      </c>
      <c r="S839" s="26" t="str">
        <f t="array" ref="S839">IFERROR(IF(OR(J839="",M839="",F839=""),"",IF(F839="학생부종합",INDEX(종합배치표!$C:$Q,MATCH(J839,종합배치표!$B:$B,0),(MATCH(M839,{"A","B","C","D","E"},0)-1)*3+2),INDEX(교과배치표!$C:$Q,MATCH(J839,교과배치표!$B:$B,0),(MATCH(M839,{"A","B","C","D","E"},0)-1)*3+2))),"")</f>
        <v/>
      </c>
      <c r="T839" s="26" t="str">
        <f t="array" ref="T839">IFERROR(IF(OR(J839="",M839="",F839=""),"",IF(F839="학생부종합",INDEX(종합배치표!$C:$Q,MATCH(J839,종합배치표!$B:$B,0),(MATCH(M839,{"A","B","C","D","E"},0)-1)*3+3),INDEX(교과배치표!$C:$Q,MATCH(J839,교과배치표!$B:$B,0),(MATCH(M839,{"A","B","C","D","E"},0)-1)*3+3))),"")</f>
        <v/>
      </c>
      <c r="V839" s="140">
        <f t="shared" si="40"/>
        <v>2.7</v>
      </c>
      <c r="W839" s="141" t="str">
        <f t="shared" si="41"/>
        <v/>
      </c>
    </row>
    <row r="840" spans="2:23" ht="14.25" customHeight="1">
      <c r="B840" s="20">
        <v>218</v>
      </c>
      <c r="C840" s="21" t="s">
        <v>22</v>
      </c>
      <c r="D840" s="21" t="s">
        <v>22</v>
      </c>
      <c r="E840" s="21" t="s">
        <v>449</v>
      </c>
      <c r="F840" s="21" t="s">
        <v>68</v>
      </c>
      <c r="G840" s="21" t="s">
        <v>246</v>
      </c>
      <c r="H840" s="21" t="s">
        <v>435</v>
      </c>
      <c r="I840" s="21" t="s">
        <v>429</v>
      </c>
      <c r="J840" s="23"/>
      <c r="K840" s="24">
        <v>10</v>
      </c>
      <c r="M840" s="25" t="str">
        <f>IF(I840="","",IF(I840="인문",성적입력!$C$8,성적입력!$C$9))</f>
        <v>A</v>
      </c>
      <c r="N840" s="26">
        <f>성적입력!$C$15</f>
        <v>3</v>
      </c>
      <c r="P840" s="27" t="str">
        <f t="shared" si="39"/>
        <v/>
      </c>
      <c r="R840" s="26" t="str">
        <f t="array" ref="R840">IFERROR(IF(OR(J840="",M840="",F840=""),"",IF(F840="학생부종합",INDEX(종합배치표!$C:$Q,MATCH(J840,종합배치표!$B:$B,0),(MATCH(M840,{"A","B","C","D","E"},0)-1)*3+1),INDEX(교과배치표!$C:$Q,MATCH(J840,교과배치표!$B:$B,0),(MATCH(M840,{"A","B","C","D","E"},0)-1)*3+1))),"")</f>
        <v/>
      </c>
      <c r="S840" s="26" t="str">
        <f t="array" ref="S840">IFERROR(IF(OR(J840="",M840="",F840=""),"",IF(F840="학생부종합",INDEX(종합배치표!$C:$Q,MATCH(J840,종합배치표!$B:$B,0),(MATCH(M840,{"A","B","C","D","E"},0)-1)*3+2),INDEX(교과배치표!$C:$Q,MATCH(J840,교과배치표!$B:$B,0),(MATCH(M840,{"A","B","C","D","E"},0)-1)*3+2))),"")</f>
        <v/>
      </c>
      <c r="T840" s="26" t="str">
        <f t="array" ref="T840">IFERROR(IF(OR(J840="",M840="",F840=""),"",IF(F840="학생부종합",INDEX(종합배치표!$C:$Q,MATCH(J840,종합배치표!$B:$B,0),(MATCH(M840,{"A","B","C","D","E"},0)-1)*3+3),INDEX(교과배치표!$C:$Q,MATCH(J840,교과배치표!$B:$B,0),(MATCH(M840,{"A","B","C","D","E"},0)-1)*3+3))),"")</f>
        <v/>
      </c>
      <c r="V840" s="140">
        <f t="shared" si="40"/>
        <v>2.7</v>
      </c>
      <c r="W840" s="141" t="str">
        <f t="shared" si="41"/>
        <v/>
      </c>
    </row>
    <row r="841" spans="2:23" ht="14.25" customHeight="1">
      <c r="B841" s="20">
        <v>219</v>
      </c>
      <c r="C841" s="21" t="s">
        <v>22</v>
      </c>
      <c r="D841" s="21" t="s">
        <v>22</v>
      </c>
      <c r="E841" s="21" t="s">
        <v>449</v>
      </c>
      <c r="F841" s="21" t="s">
        <v>68</v>
      </c>
      <c r="G841" s="21" t="s">
        <v>246</v>
      </c>
      <c r="H841" s="21" t="s">
        <v>435</v>
      </c>
      <c r="I841" s="21" t="s">
        <v>60</v>
      </c>
      <c r="J841" s="23"/>
      <c r="K841" s="24">
        <v>10</v>
      </c>
      <c r="M841" s="25" t="str">
        <f>IF(I841="","",IF(I841="인문",성적입력!$C$8,성적입력!$C$9))</f>
        <v>A</v>
      </c>
      <c r="N841" s="26">
        <f>성적입력!$C$15</f>
        <v>3</v>
      </c>
      <c r="P841" s="27" t="str">
        <f t="shared" si="39"/>
        <v/>
      </c>
      <c r="R841" s="26" t="str">
        <f t="array" ref="R841">IFERROR(IF(OR(J841="",M841="",F841=""),"",IF(F841="학생부종합",INDEX(종합배치표!$C:$Q,MATCH(J841,종합배치표!$B:$B,0),(MATCH(M841,{"A","B","C","D","E"},0)-1)*3+1),INDEX(교과배치표!$C:$Q,MATCH(J841,교과배치표!$B:$B,0),(MATCH(M841,{"A","B","C","D","E"},0)-1)*3+1))),"")</f>
        <v/>
      </c>
      <c r="S841" s="26" t="str">
        <f t="array" ref="S841">IFERROR(IF(OR(J841="",M841="",F841=""),"",IF(F841="학생부종합",INDEX(종합배치표!$C:$Q,MATCH(J841,종합배치표!$B:$B,0),(MATCH(M841,{"A","B","C","D","E"},0)-1)*3+2),INDEX(교과배치표!$C:$Q,MATCH(J841,교과배치표!$B:$B,0),(MATCH(M841,{"A","B","C","D","E"},0)-1)*3+2))),"")</f>
        <v/>
      </c>
      <c r="T841" s="26" t="str">
        <f t="array" ref="T841">IFERROR(IF(OR(J841="",M841="",F841=""),"",IF(F841="학생부종합",INDEX(종합배치표!$C:$Q,MATCH(J841,종합배치표!$B:$B,0),(MATCH(M841,{"A","B","C","D","E"},0)-1)*3+3),INDEX(교과배치표!$C:$Q,MATCH(J841,교과배치표!$B:$B,0),(MATCH(M841,{"A","B","C","D","E"},0)-1)*3+3))),"")</f>
        <v/>
      </c>
      <c r="V841" s="140">
        <f t="shared" si="40"/>
        <v>2.7</v>
      </c>
      <c r="W841" s="141" t="str">
        <f t="shared" si="41"/>
        <v/>
      </c>
    </row>
    <row r="842" spans="2:23" ht="14.25" customHeight="1">
      <c r="B842" s="20">
        <v>220</v>
      </c>
      <c r="C842" s="21" t="s">
        <v>22</v>
      </c>
      <c r="D842" s="21" t="s">
        <v>22</v>
      </c>
      <c r="E842" s="21" t="s">
        <v>449</v>
      </c>
      <c r="F842" s="21" t="s">
        <v>24</v>
      </c>
      <c r="G842" s="21" t="s">
        <v>376</v>
      </c>
      <c r="H842" s="21" t="s">
        <v>435</v>
      </c>
      <c r="I842" s="21" t="s">
        <v>429</v>
      </c>
      <c r="J842" s="23"/>
      <c r="K842" s="24">
        <v>25</v>
      </c>
      <c r="M842" s="25" t="str">
        <f>IF(I842="","",IF(I842="인문",성적입력!$C$8,성적입력!$C$9))</f>
        <v>A</v>
      </c>
      <c r="N842" s="26">
        <f>성적입력!$C$15</f>
        <v>3</v>
      </c>
      <c r="P842" s="27" t="str">
        <f t="shared" si="39"/>
        <v/>
      </c>
      <c r="R842" s="26" t="str">
        <f t="array" ref="R842">IFERROR(IF(OR(J842="",M842="",F842=""),"",IF(F842="학생부종합",INDEX(종합배치표!$C:$Q,MATCH(J842,종합배치표!$B:$B,0),(MATCH(M842,{"A","B","C","D","E"},0)-1)*3+1),INDEX(교과배치표!$C:$Q,MATCH(J842,교과배치표!$B:$B,0),(MATCH(M842,{"A","B","C","D","E"},0)-1)*3+1))),"")</f>
        <v/>
      </c>
      <c r="S842" s="26" t="str">
        <f t="array" ref="S842">IFERROR(IF(OR(J842="",M842="",F842=""),"",IF(F842="학생부종합",INDEX(종합배치표!$C:$Q,MATCH(J842,종합배치표!$B:$B,0),(MATCH(M842,{"A","B","C","D","E"},0)-1)*3+2),INDEX(교과배치표!$C:$Q,MATCH(J842,교과배치표!$B:$B,0),(MATCH(M842,{"A","B","C","D","E"},0)-1)*3+2))),"")</f>
        <v/>
      </c>
      <c r="T842" s="26" t="str">
        <f t="array" ref="T842">IFERROR(IF(OR(J842="",M842="",F842=""),"",IF(F842="학생부종합",INDEX(종합배치표!$C:$Q,MATCH(J842,종합배치표!$B:$B,0),(MATCH(M842,{"A","B","C","D","E"},0)-1)*3+3),INDEX(교과배치표!$C:$Q,MATCH(J842,교과배치표!$B:$B,0),(MATCH(M842,{"A","B","C","D","E"},0)-1)*3+3))),"")</f>
        <v/>
      </c>
      <c r="V842" s="140">
        <f t="shared" si="40"/>
        <v>2.7</v>
      </c>
      <c r="W842" s="141" t="str">
        <f t="shared" si="41"/>
        <v/>
      </c>
    </row>
    <row r="843" spans="2:23" ht="14.25" customHeight="1">
      <c r="B843" s="20">
        <v>221</v>
      </c>
      <c r="C843" s="21" t="s">
        <v>22</v>
      </c>
      <c r="D843" s="21" t="s">
        <v>22</v>
      </c>
      <c r="E843" s="21" t="s">
        <v>449</v>
      </c>
      <c r="F843" s="21" t="s">
        <v>24</v>
      </c>
      <c r="G843" s="21" t="s">
        <v>376</v>
      </c>
      <c r="H843" s="21" t="s">
        <v>435</v>
      </c>
      <c r="I843" s="21" t="s">
        <v>60</v>
      </c>
      <c r="J843" s="23"/>
      <c r="K843" s="24">
        <v>25</v>
      </c>
      <c r="M843" s="25" t="str">
        <f>IF(I843="","",IF(I843="인문",성적입력!$C$8,성적입력!$C$9))</f>
        <v>A</v>
      </c>
      <c r="N843" s="26">
        <f>성적입력!$C$15</f>
        <v>3</v>
      </c>
      <c r="P843" s="27" t="str">
        <f t="shared" si="39"/>
        <v/>
      </c>
      <c r="R843" s="26" t="str">
        <f t="array" ref="R843">IFERROR(IF(OR(J843="",M843="",F843=""),"",IF(F843="학생부종합",INDEX(종합배치표!$C:$Q,MATCH(J843,종합배치표!$B:$B,0),(MATCH(M843,{"A","B","C","D","E"},0)-1)*3+1),INDEX(교과배치표!$C:$Q,MATCH(J843,교과배치표!$B:$B,0),(MATCH(M843,{"A","B","C","D","E"},0)-1)*3+1))),"")</f>
        <v/>
      </c>
      <c r="S843" s="26" t="str">
        <f t="array" ref="S843">IFERROR(IF(OR(J843="",M843="",F843=""),"",IF(F843="학생부종합",INDEX(종합배치표!$C:$Q,MATCH(J843,종합배치표!$B:$B,0),(MATCH(M843,{"A","B","C","D","E"},0)-1)*3+2),INDEX(교과배치표!$C:$Q,MATCH(J843,교과배치표!$B:$B,0),(MATCH(M843,{"A","B","C","D","E"},0)-1)*3+2))),"")</f>
        <v/>
      </c>
      <c r="T843" s="26" t="str">
        <f t="array" ref="T843">IFERROR(IF(OR(J843="",M843="",F843=""),"",IF(F843="학생부종합",INDEX(종합배치표!$C:$Q,MATCH(J843,종합배치표!$B:$B,0),(MATCH(M843,{"A","B","C","D","E"},0)-1)*3+3),INDEX(교과배치표!$C:$Q,MATCH(J843,교과배치표!$B:$B,0),(MATCH(M843,{"A","B","C","D","E"},0)-1)*3+3))),"")</f>
        <v/>
      </c>
      <c r="V843" s="140">
        <f t="shared" si="40"/>
        <v>2.7</v>
      </c>
      <c r="W843" s="141" t="str">
        <f t="shared" si="41"/>
        <v/>
      </c>
    </row>
    <row r="844" spans="2:23" ht="14.25" customHeight="1">
      <c r="B844" s="20">
        <v>222</v>
      </c>
      <c r="C844" s="21" t="s">
        <v>170</v>
      </c>
      <c r="D844" s="21" t="s">
        <v>450</v>
      </c>
      <c r="E844" s="21" t="s">
        <v>449</v>
      </c>
      <c r="F844" s="21" t="s">
        <v>68</v>
      </c>
      <c r="G844" s="21" t="s">
        <v>246</v>
      </c>
      <c r="H844" s="21" t="s">
        <v>130</v>
      </c>
      <c r="I844" s="21" t="s">
        <v>60</v>
      </c>
      <c r="J844" s="23"/>
      <c r="K844" s="24">
        <v>5</v>
      </c>
      <c r="M844" s="25" t="str">
        <f>IF(I844="","",IF(I844="인문",성적입력!$C$8,성적입력!$C$9))</f>
        <v>A</v>
      </c>
      <c r="N844" s="26">
        <f>성적입력!$C$15</f>
        <v>3</v>
      </c>
      <c r="P844" s="27" t="str">
        <f t="shared" si="39"/>
        <v/>
      </c>
      <c r="R844" s="26" t="str">
        <f t="array" ref="R844">IFERROR(IF(OR(J844="",M844="",F844=""),"",IF(F844="학생부종합",INDEX(종합배치표!$C:$Q,MATCH(J844,종합배치표!$B:$B,0),(MATCH(M844,{"A","B","C","D","E"},0)-1)*3+1),INDEX(교과배치표!$C:$Q,MATCH(J844,교과배치표!$B:$B,0),(MATCH(M844,{"A","B","C","D","E"},0)-1)*3+1))),"")</f>
        <v/>
      </c>
      <c r="S844" s="26" t="str">
        <f t="array" ref="S844">IFERROR(IF(OR(J844="",M844="",F844=""),"",IF(F844="학생부종합",INDEX(종합배치표!$C:$Q,MATCH(J844,종합배치표!$B:$B,0),(MATCH(M844,{"A","B","C","D","E"},0)-1)*3+2),INDEX(교과배치표!$C:$Q,MATCH(J844,교과배치표!$B:$B,0),(MATCH(M844,{"A","B","C","D","E"},0)-1)*3+2))),"")</f>
        <v/>
      </c>
      <c r="T844" s="26" t="str">
        <f t="array" ref="T844">IFERROR(IF(OR(J844="",M844="",F844=""),"",IF(F844="학생부종합",INDEX(종합배치표!$C:$Q,MATCH(J844,종합배치표!$B:$B,0),(MATCH(M844,{"A","B","C","D","E"},0)-1)*3+3),INDEX(교과배치표!$C:$Q,MATCH(J844,교과배치표!$B:$B,0),(MATCH(M844,{"A","B","C","D","E"},0)-1)*3+3))),"")</f>
        <v/>
      </c>
      <c r="V844" s="140">
        <f t="shared" si="40"/>
        <v>2.7</v>
      </c>
      <c r="W844" s="141" t="str">
        <f t="shared" si="41"/>
        <v/>
      </c>
    </row>
    <row r="845" spans="2:23" ht="14.25" customHeight="1">
      <c r="B845" s="20">
        <v>223</v>
      </c>
      <c r="C845" s="21" t="s">
        <v>170</v>
      </c>
      <c r="D845" s="21" t="s">
        <v>450</v>
      </c>
      <c r="E845" s="21" t="s">
        <v>449</v>
      </c>
      <c r="F845" s="21" t="s">
        <v>24</v>
      </c>
      <c r="G845" s="21" t="s">
        <v>451</v>
      </c>
      <c r="H845" s="21" t="s">
        <v>130</v>
      </c>
      <c r="I845" s="21" t="s">
        <v>60</v>
      </c>
      <c r="J845" s="23"/>
      <c r="K845" s="24">
        <v>6</v>
      </c>
      <c r="M845" s="25" t="str">
        <f>IF(I845="","",IF(I845="인문",성적입력!$C$8,성적입력!$C$9))</f>
        <v>A</v>
      </c>
      <c r="N845" s="26">
        <f>성적입력!$C$15</f>
        <v>3</v>
      </c>
      <c r="P845" s="27" t="str">
        <f t="shared" si="39"/>
        <v/>
      </c>
      <c r="R845" s="26" t="str">
        <f t="array" ref="R845">IFERROR(IF(OR(J845="",M845="",F845=""),"",IF(F845="학생부종합",INDEX(종합배치표!$C:$Q,MATCH(J845,종합배치표!$B:$B,0),(MATCH(M845,{"A","B","C","D","E"},0)-1)*3+1),INDEX(교과배치표!$C:$Q,MATCH(J845,교과배치표!$B:$B,0),(MATCH(M845,{"A","B","C","D","E"},0)-1)*3+1))),"")</f>
        <v/>
      </c>
      <c r="S845" s="26" t="str">
        <f t="array" ref="S845">IFERROR(IF(OR(J845="",M845="",F845=""),"",IF(F845="학생부종합",INDEX(종합배치표!$C:$Q,MATCH(J845,종합배치표!$B:$B,0),(MATCH(M845,{"A","B","C","D","E"},0)-1)*3+2),INDEX(교과배치표!$C:$Q,MATCH(J845,교과배치표!$B:$B,0),(MATCH(M845,{"A","B","C","D","E"},0)-1)*3+2))),"")</f>
        <v/>
      </c>
      <c r="T845" s="26" t="str">
        <f t="array" ref="T845">IFERROR(IF(OR(J845="",M845="",F845=""),"",IF(F845="학생부종합",INDEX(종합배치표!$C:$Q,MATCH(J845,종합배치표!$B:$B,0),(MATCH(M845,{"A","B","C","D","E"},0)-1)*3+3),INDEX(교과배치표!$C:$Q,MATCH(J845,교과배치표!$B:$B,0),(MATCH(M845,{"A","B","C","D","E"},0)-1)*3+3))),"")</f>
        <v/>
      </c>
      <c r="V845" s="140">
        <f t="shared" si="40"/>
        <v>2.7</v>
      </c>
      <c r="W845" s="141" t="str">
        <f t="shared" si="41"/>
        <v/>
      </c>
    </row>
    <row r="846" spans="2:23" ht="14.25" customHeight="1">
      <c r="B846" s="20">
        <v>224</v>
      </c>
      <c r="C846" s="21" t="s">
        <v>170</v>
      </c>
      <c r="D846" s="21" t="s">
        <v>450</v>
      </c>
      <c r="E846" s="21" t="s">
        <v>449</v>
      </c>
      <c r="F846" s="21" t="s">
        <v>24</v>
      </c>
      <c r="G846" s="21" t="s">
        <v>452</v>
      </c>
      <c r="H846" s="21" t="s">
        <v>130</v>
      </c>
      <c r="I846" s="21" t="s">
        <v>60</v>
      </c>
      <c r="J846" s="23"/>
      <c r="K846" s="24">
        <v>6</v>
      </c>
      <c r="M846" s="25" t="str">
        <f>IF(I846="","",IF(I846="인문",성적입력!$C$8,성적입력!$C$9))</f>
        <v>A</v>
      </c>
      <c r="N846" s="26">
        <f>성적입력!$C$15</f>
        <v>3</v>
      </c>
      <c r="P846" s="27" t="str">
        <f t="shared" si="39"/>
        <v/>
      </c>
      <c r="R846" s="26" t="str">
        <f t="array" ref="R846">IFERROR(IF(OR(J846="",M846="",F846=""),"",IF(F846="학생부종합",INDEX(종합배치표!$C:$Q,MATCH(J846,종합배치표!$B:$B,0),(MATCH(M846,{"A","B","C","D","E"},0)-1)*3+1),INDEX(교과배치표!$C:$Q,MATCH(J846,교과배치표!$B:$B,0),(MATCH(M846,{"A","B","C","D","E"},0)-1)*3+1))),"")</f>
        <v/>
      </c>
      <c r="S846" s="26" t="str">
        <f t="array" ref="S846">IFERROR(IF(OR(J846="",M846="",F846=""),"",IF(F846="학생부종합",INDEX(종합배치표!$C:$Q,MATCH(J846,종합배치표!$B:$B,0),(MATCH(M846,{"A","B","C","D","E"},0)-1)*3+2),INDEX(교과배치표!$C:$Q,MATCH(J846,교과배치표!$B:$B,0),(MATCH(M846,{"A","B","C","D","E"},0)-1)*3+2))),"")</f>
        <v/>
      </c>
      <c r="T846" s="26" t="str">
        <f t="array" ref="T846">IFERROR(IF(OR(J846="",M846="",F846=""),"",IF(F846="학생부종합",INDEX(종합배치표!$C:$Q,MATCH(J846,종합배치표!$B:$B,0),(MATCH(M846,{"A","B","C","D","E"},0)-1)*3+3),INDEX(교과배치표!$C:$Q,MATCH(J846,교과배치표!$B:$B,0),(MATCH(M846,{"A","B","C","D","E"},0)-1)*3+3))),"")</f>
        <v/>
      </c>
      <c r="V846" s="140">
        <f t="shared" si="40"/>
        <v>2.7</v>
      </c>
      <c r="W846" s="141" t="str">
        <f t="shared" si="41"/>
        <v/>
      </c>
    </row>
    <row r="847" spans="2:23" ht="14.25" customHeight="1">
      <c r="B847" s="20">
        <v>226</v>
      </c>
      <c r="C847" s="21" t="s">
        <v>170</v>
      </c>
      <c r="D847" s="21" t="s">
        <v>450</v>
      </c>
      <c r="E847" s="21" t="s">
        <v>449</v>
      </c>
      <c r="F847" s="21" t="s">
        <v>68</v>
      </c>
      <c r="G847" s="21" t="s">
        <v>246</v>
      </c>
      <c r="H847" s="21" t="s">
        <v>466</v>
      </c>
      <c r="I847" s="21" t="s">
        <v>27</v>
      </c>
      <c r="J847" s="23"/>
      <c r="K847" s="24">
        <v>30</v>
      </c>
      <c r="M847" s="25" t="str">
        <f>IF(I847="","",IF(I847="인문",성적입력!$C$8,성적입력!$C$9))</f>
        <v>A</v>
      </c>
      <c r="N847" s="26">
        <f>성적입력!$C$15</f>
        <v>3</v>
      </c>
      <c r="P847" s="27" t="str">
        <f t="shared" si="39"/>
        <v/>
      </c>
      <c r="R847" s="26" t="str">
        <f t="array" ref="R847">IFERROR(IF(OR(J847="",M847="",F847=""),"",IF(F847="학생부종합",INDEX(종합배치표!$C:$Q,MATCH(J847,종합배치표!$B:$B,0),(MATCH(M847,{"A","B","C","D","E"},0)-1)*3+1),INDEX(교과배치표!$C:$Q,MATCH(J847,교과배치표!$B:$B,0),(MATCH(M847,{"A","B","C","D","E"},0)-1)*3+1))),"")</f>
        <v/>
      </c>
      <c r="S847" s="26" t="str">
        <f t="array" ref="S847">IFERROR(IF(OR(J847="",M847="",F847=""),"",IF(F847="학생부종합",INDEX(종합배치표!$C:$Q,MATCH(J847,종합배치표!$B:$B,0),(MATCH(M847,{"A","B","C","D","E"},0)-1)*3+2),INDEX(교과배치표!$C:$Q,MATCH(J847,교과배치표!$B:$B,0),(MATCH(M847,{"A","B","C","D","E"},0)-1)*3+2))),"")</f>
        <v/>
      </c>
      <c r="T847" s="26" t="str">
        <f t="array" ref="T847">IFERROR(IF(OR(J847="",M847="",F847=""),"",IF(F847="학생부종합",INDEX(종합배치표!$C:$Q,MATCH(J847,종합배치표!$B:$B,0),(MATCH(M847,{"A","B","C","D","E"},0)-1)*3+3),INDEX(교과배치표!$C:$Q,MATCH(J847,교과배치표!$B:$B,0),(MATCH(M847,{"A","B","C","D","E"},0)-1)*3+3))),"")</f>
        <v/>
      </c>
      <c r="V847" s="140">
        <f t="shared" si="40"/>
        <v>2.7</v>
      </c>
      <c r="W847" s="141" t="str">
        <f t="shared" si="41"/>
        <v/>
      </c>
    </row>
    <row r="848" spans="2:23" ht="14.25" customHeight="1">
      <c r="B848" s="20">
        <v>227</v>
      </c>
      <c r="C848" s="21" t="s">
        <v>170</v>
      </c>
      <c r="D848" s="21" t="s">
        <v>450</v>
      </c>
      <c r="E848" s="21" t="s">
        <v>449</v>
      </c>
      <c r="F848" s="21" t="s">
        <v>24</v>
      </c>
      <c r="G848" s="21" t="s">
        <v>452</v>
      </c>
      <c r="H848" s="21" t="s">
        <v>466</v>
      </c>
      <c r="I848" s="21" t="s">
        <v>27</v>
      </c>
      <c r="J848" s="23"/>
      <c r="K848" s="24">
        <v>14</v>
      </c>
      <c r="M848" s="25" t="str">
        <f>IF(I848="","",IF(I848="인문",성적입력!$C$8,성적입력!$C$9))</f>
        <v>A</v>
      </c>
      <c r="N848" s="26">
        <f>성적입력!$C$15</f>
        <v>3</v>
      </c>
      <c r="P848" s="27" t="str">
        <f t="shared" si="39"/>
        <v/>
      </c>
      <c r="R848" s="26" t="str">
        <f t="array" ref="R848">IFERROR(IF(OR(J848="",M848="",F848=""),"",IF(F848="학생부종합",INDEX(종합배치표!$C:$Q,MATCH(J848,종합배치표!$B:$B,0),(MATCH(M848,{"A","B","C","D","E"},0)-1)*3+1),INDEX(교과배치표!$C:$Q,MATCH(J848,교과배치표!$B:$B,0),(MATCH(M848,{"A","B","C","D","E"},0)-1)*3+1))),"")</f>
        <v/>
      </c>
      <c r="S848" s="26" t="str">
        <f t="array" ref="S848">IFERROR(IF(OR(J848="",M848="",F848=""),"",IF(F848="학생부종합",INDEX(종합배치표!$C:$Q,MATCH(J848,종합배치표!$B:$B,0),(MATCH(M848,{"A","B","C","D","E"},0)-1)*3+2),INDEX(교과배치표!$C:$Q,MATCH(J848,교과배치표!$B:$B,0),(MATCH(M848,{"A","B","C","D","E"},0)-1)*3+2))),"")</f>
        <v/>
      </c>
      <c r="T848" s="26" t="str">
        <f t="array" ref="T848">IFERROR(IF(OR(J848="",M848="",F848=""),"",IF(F848="학생부종합",INDEX(종합배치표!$C:$Q,MATCH(J848,종합배치표!$B:$B,0),(MATCH(M848,{"A","B","C","D","E"},0)-1)*3+3),INDEX(교과배치표!$C:$Q,MATCH(J848,교과배치표!$B:$B,0),(MATCH(M848,{"A","B","C","D","E"},0)-1)*3+3))),"")</f>
        <v/>
      </c>
      <c r="V848" s="140">
        <f t="shared" si="40"/>
        <v>2.7</v>
      </c>
      <c r="W848" s="141" t="str">
        <f t="shared" si="41"/>
        <v/>
      </c>
    </row>
    <row r="849" spans="2:23" ht="14.25" customHeight="1">
      <c r="B849" s="20">
        <v>228</v>
      </c>
      <c r="C849" s="21" t="s">
        <v>170</v>
      </c>
      <c r="D849" s="21" t="s">
        <v>450</v>
      </c>
      <c r="E849" s="21" t="s">
        <v>449</v>
      </c>
      <c r="F849" s="21" t="s">
        <v>68</v>
      </c>
      <c r="G849" s="21" t="s">
        <v>246</v>
      </c>
      <c r="H849" s="21" t="s">
        <v>467</v>
      </c>
      <c r="I849" s="21" t="s">
        <v>27</v>
      </c>
      <c r="J849" s="23"/>
      <c r="K849" s="24">
        <v>5</v>
      </c>
      <c r="M849" s="25" t="str">
        <f>IF(I849="","",IF(I849="인문",성적입력!$C$8,성적입력!$C$9))</f>
        <v>A</v>
      </c>
      <c r="N849" s="26">
        <f>성적입력!$C$15</f>
        <v>3</v>
      </c>
      <c r="P849" s="27" t="str">
        <f t="shared" si="39"/>
        <v/>
      </c>
      <c r="R849" s="26" t="str">
        <f t="array" ref="R849">IFERROR(IF(OR(J849="",M849="",F849=""),"",IF(F849="학생부종합",INDEX(종합배치표!$C:$Q,MATCH(J849,종합배치표!$B:$B,0),(MATCH(M849,{"A","B","C","D","E"},0)-1)*3+1),INDEX(교과배치표!$C:$Q,MATCH(J849,교과배치표!$B:$B,0),(MATCH(M849,{"A","B","C","D","E"},0)-1)*3+1))),"")</f>
        <v/>
      </c>
      <c r="S849" s="26" t="str">
        <f t="array" ref="S849">IFERROR(IF(OR(J849="",M849="",F849=""),"",IF(F849="학생부종합",INDEX(종합배치표!$C:$Q,MATCH(J849,종합배치표!$B:$B,0),(MATCH(M849,{"A","B","C","D","E"},0)-1)*3+2),INDEX(교과배치표!$C:$Q,MATCH(J849,교과배치표!$B:$B,0),(MATCH(M849,{"A","B","C","D","E"},0)-1)*3+2))),"")</f>
        <v/>
      </c>
      <c r="T849" s="26" t="str">
        <f t="array" ref="T849">IFERROR(IF(OR(J849="",M849="",F849=""),"",IF(F849="학생부종합",INDEX(종합배치표!$C:$Q,MATCH(J849,종합배치표!$B:$B,0),(MATCH(M849,{"A","B","C","D","E"},0)-1)*3+3),INDEX(교과배치표!$C:$Q,MATCH(J849,교과배치표!$B:$B,0),(MATCH(M849,{"A","B","C","D","E"},0)-1)*3+3))),"")</f>
        <v/>
      </c>
      <c r="V849" s="140">
        <f t="shared" si="40"/>
        <v>2.7</v>
      </c>
      <c r="W849" s="141" t="str">
        <f t="shared" si="41"/>
        <v/>
      </c>
    </row>
    <row r="850" spans="2:23" ht="14.25" customHeight="1">
      <c r="B850" s="20">
        <v>229</v>
      </c>
      <c r="C850" s="21" t="s">
        <v>170</v>
      </c>
      <c r="D850" s="21" t="s">
        <v>450</v>
      </c>
      <c r="E850" s="21" t="s">
        <v>449</v>
      </c>
      <c r="F850" s="21" t="s">
        <v>24</v>
      </c>
      <c r="G850" s="21" t="s">
        <v>451</v>
      </c>
      <c r="H850" s="21" t="s">
        <v>467</v>
      </c>
      <c r="I850" s="21" t="s">
        <v>27</v>
      </c>
      <c r="J850" s="23"/>
      <c r="K850" s="24">
        <v>6</v>
      </c>
      <c r="M850" s="25" t="str">
        <f>IF(I850="","",IF(I850="인문",성적입력!$C$8,성적입력!$C$9))</f>
        <v>A</v>
      </c>
      <c r="N850" s="26">
        <f>성적입력!$C$15</f>
        <v>3</v>
      </c>
      <c r="P850" s="27" t="str">
        <f t="shared" si="39"/>
        <v/>
      </c>
      <c r="R850" s="26" t="str">
        <f t="array" ref="R850">IFERROR(IF(OR(J850="",M850="",F850=""),"",IF(F850="학생부종합",INDEX(종합배치표!$C:$Q,MATCH(J850,종합배치표!$B:$B,0),(MATCH(M850,{"A","B","C","D","E"},0)-1)*3+1),INDEX(교과배치표!$C:$Q,MATCH(J850,교과배치표!$B:$B,0),(MATCH(M850,{"A","B","C","D","E"},0)-1)*3+1))),"")</f>
        <v/>
      </c>
      <c r="S850" s="26" t="str">
        <f t="array" ref="S850">IFERROR(IF(OR(J850="",M850="",F850=""),"",IF(F850="학생부종합",INDEX(종합배치표!$C:$Q,MATCH(J850,종합배치표!$B:$B,0),(MATCH(M850,{"A","B","C","D","E"},0)-1)*3+2),INDEX(교과배치표!$C:$Q,MATCH(J850,교과배치표!$B:$B,0),(MATCH(M850,{"A","B","C","D","E"},0)-1)*3+2))),"")</f>
        <v/>
      </c>
      <c r="T850" s="26" t="str">
        <f t="array" ref="T850">IFERROR(IF(OR(J850="",M850="",F850=""),"",IF(F850="학생부종합",INDEX(종합배치표!$C:$Q,MATCH(J850,종합배치표!$B:$B,0),(MATCH(M850,{"A","B","C","D","E"},0)-1)*3+3),INDEX(교과배치표!$C:$Q,MATCH(J850,교과배치표!$B:$B,0),(MATCH(M850,{"A","B","C","D","E"},0)-1)*3+3))),"")</f>
        <v/>
      </c>
      <c r="V850" s="140">
        <f t="shared" si="40"/>
        <v>2.7</v>
      </c>
      <c r="W850" s="141" t="str">
        <f t="shared" si="41"/>
        <v/>
      </c>
    </row>
    <row r="851" spans="2:23" ht="14.25" customHeight="1">
      <c r="B851" s="20">
        <v>230</v>
      </c>
      <c r="C851" s="21" t="s">
        <v>170</v>
      </c>
      <c r="D851" s="21" t="s">
        <v>450</v>
      </c>
      <c r="E851" s="21" t="s">
        <v>449</v>
      </c>
      <c r="F851" s="21" t="s">
        <v>24</v>
      </c>
      <c r="G851" s="21" t="s">
        <v>452</v>
      </c>
      <c r="H851" s="21" t="s">
        <v>467</v>
      </c>
      <c r="I851" s="21" t="s">
        <v>27</v>
      </c>
      <c r="J851" s="23"/>
      <c r="K851" s="24">
        <v>5</v>
      </c>
      <c r="M851" s="25" t="str">
        <f>IF(I851="","",IF(I851="인문",성적입력!$C$8,성적입력!$C$9))</f>
        <v>A</v>
      </c>
      <c r="N851" s="26">
        <f>성적입력!$C$15</f>
        <v>3</v>
      </c>
      <c r="P851" s="27" t="str">
        <f t="shared" si="39"/>
        <v/>
      </c>
      <c r="R851" s="26" t="str">
        <f t="array" ref="R851">IFERROR(IF(OR(J851="",M851="",F851=""),"",IF(F851="학생부종합",INDEX(종합배치표!$C:$Q,MATCH(J851,종합배치표!$B:$B,0),(MATCH(M851,{"A","B","C","D","E"},0)-1)*3+1),INDEX(교과배치표!$C:$Q,MATCH(J851,교과배치표!$B:$B,0),(MATCH(M851,{"A","B","C","D","E"},0)-1)*3+1))),"")</f>
        <v/>
      </c>
      <c r="S851" s="26" t="str">
        <f t="array" ref="S851">IFERROR(IF(OR(J851="",M851="",F851=""),"",IF(F851="학생부종합",INDEX(종합배치표!$C:$Q,MATCH(J851,종합배치표!$B:$B,0),(MATCH(M851,{"A","B","C","D","E"},0)-1)*3+2),INDEX(교과배치표!$C:$Q,MATCH(J851,교과배치표!$B:$B,0),(MATCH(M851,{"A","B","C","D","E"},0)-1)*3+2))),"")</f>
        <v/>
      </c>
      <c r="T851" s="26" t="str">
        <f t="array" ref="T851">IFERROR(IF(OR(J851="",M851="",F851=""),"",IF(F851="학생부종합",INDEX(종합배치표!$C:$Q,MATCH(J851,종합배치표!$B:$B,0),(MATCH(M851,{"A","B","C","D","E"},0)-1)*3+3),INDEX(교과배치표!$C:$Q,MATCH(J851,교과배치표!$B:$B,0),(MATCH(M851,{"A","B","C","D","E"},0)-1)*3+3))),"")</f>
        <v/>
      </c>
      <c r="V851" s="140">
        <f t="shared" si="40"/>
        <v>2.7</v>
      </c>
      <c r="W851" s="141" t="str">
        <f t="shared" si="41"/>
        <v/>
      </c>
    </row>
    <row r="852" spans="2:23" ht="14.25" customHeight="1">
      <c r="B852" s="20">
        <v>231</v>
      </c>
      <c r="C852" s="21" t="s">
        <v>170</v>
      </c>
      <c r="D852" s="21" t="s">
        <v>450</v>
      </c>
      <c r="E852" s="21" t="s">
        <v>449</v>
      </c>
      <c r="F852" s="21" t="s">
        <v>68</v>
      </c>
      <c r="G852" s="21" t="s">
        <v>246</v>
      </c>
      <c r="H852" s="21" t="s">
        <v>468</v>
      </c>
      <c r="I852" s="21" t="s">
        <v>60</v>
      </c>
      <c r="J852" s="23"/>
      <c r="K852" s="24">
        <v>20</v>
      </c>
      <c r="M852" s="25" t="str">
        <f>IF(I852="","",IF(I852="인문",성적입력!$C$8,성적입력!$C$9))</f>
        <v>A</v>
      </c>
      <c r="N852" s="26">
        <f>성적입력!$C$15</f>
        <v>3</v>
      </c>
      <c r="P852" s="27" t="str">
        <f t="shared" si="39"/>
        <v/>
      </c>
      <c r="R852" s="26" t="str">
        <f t="array" ref="R852">IFERROR(IF(OR(J852="",M852="",F852=""),"",IF(F852="학생부종합",INDEX(종합배치표!$C:$Q,MATCH(J852,종합배치표!$B:$B,0),(MATCH(M852,{"A","B","C","D","E"},0)-1)*3+1),INDEX(교과배치표!$C:$Q,MATCH(J852,교과배치표!$B:$B,0),(MATCH(M852,{"A","B","C","D","E"},0)-1)*3+1))),"")</f>
        <v/>
      </c>
      <c r="S852" s="26" t="str">
        <f t="array" ref="S852">IFERROR(IF(OR(J852="",M852="",F852=""),"",IF(F852="학생부종합",INDEX(종합배치표!$C:$Q,MATCH(J852,종합배치표!$B:$B,0),(MATCH(M852,{"A","B","C","D","E"},0)-1)*3+2),INDEX(교과배치표!$C:$Q,MATCH(J852,교과배치표!$B:$B,0),(MATCH(M852,{"A","B","C","D","E"},0)-1)*3+2))),"")</f>
        <v/>
      </c>
      <c r="T852" s="26" t="str">
        <f t="array" ref="T852">IFERROR(IF(OR(J852="",M852="",F852=""),"",IF(F852="학생부종합",INDEX(종합배치표!$C:$Q,MATCH(J852,종합배치표!$B:$B,0),(MATCH(M852,{"A","B","C","D","E"},0)-1)*3+3),INDEX(교과배치표!$C:$Q,MATCH(J852,교과배치표!$B:$B,0),(MATCH(M852,{"A","B","C","D","E"},0)-1)*3+3))),"")</f>
        <v/>
      </c>
      <c r="V852" s="140">
        <f t="shared" si="40"/>
        <v>2.7</v>
      </c>
      <c r="W852" s="141" t="str">
        <f t="shared" si="41"/>
        <v/>
      </c>
    </row>
    <row r="853" spans="2:23" ht="14.25" customHeight="1">
      <c r="B853" s="20">
        <v>232</v>
      </c>
      <c r="C853" s="21" t="s">
        <v>170</v>
      </c>
      <c r="D853" s="21" t="s">
        <v>450</v>
      </c>
      <c r="E853" s="21" t="s">
        <v>449</v>
      </c>
      <c r="F853" s="21" t="s">
        <v>24</v>
      </c>
      <c r="G853" s="21" t="s">
        <v>452</v>
      </c>
      <c r="H853" s="21" t="s">
        <v>468</v>
      </c>
      <c r="I853" s="21" t="s">
        <v>60</v>
      </c>
      <c r="J853" s="23"/>
      <c r="K853" s="24">
        <v>9</v>
      </c>
      <c r="M853" s="25" t="str">
        <f>IF(I853="","",IF(I853="인문",성적입력!$C$8,성적입력!$C$9))</f>
        <v>A</v>
      </c>
      <c r="N853" s="26">
        <f>성적입력!$C$15</f>
        <v>3</v>
      </c>
      <c r="P853" s="27" t="str">
        <f t="shared" si="39"/>
        <v/>
      </c>
      <c r="R853" s="26" t="str">
        <f t="array" ref="R853">IFERROR(IF(OR(J853="",M853="",F853=""),"",IF(F853="학생부종합",INDEX(종합배치표!$C:$Q,MATCH(J853,종합배치표!$B:$B,0),(MATCH(M853,{"A","B","C","D","E"},0)-1)*3+1),INDEX(교과배치표!$C:$Q,MATCH(J853,교과배치표!$B:$B,0),(MATCH(M853,{"A","B","C","D","E"},0)-1)*3+1))),"")</f>
        <v/>
      </c>
      <c r="S853" s="26" t="str">
        <f t="array" ref="S853">IFERROR(IF(OR(J853="",M853="",F853=""),"",IF(F853="학생부종합",INDEX(종합배치표!$C:$Q,MATCH(J853,종합배치표!$B:$B,0),(MATCH(M853,{"A","B","C","D","E"},0)-1)*3+2),INDEX(교과배치표!$C:$Q,MATCH(J853,교과배치표!$B:$B,0),(MATCH(M853,{"A","B","C","D","E"},0)-1)*3+2))),"")</f>
        <v/>
      </c>
      <c r="T853" s="26" t="str">
        <f t="array" ref="T853">IFERROR(IF(OR(J853="",M853="",F853=""),"",IF(F853="학생부종합",INDEX(종합배치표!$C:$Q,MATCH(J853,종합배치표!$B:$B,0),(MATCH(M853,{"A","B","C","D","E"},0)-1)*3+3),INDEX(교과배치표!$C:$Q,MATCH(J853,교과배치표!$B:$B,0),(MATCH(M853,{"A","B","C","D","E"},0)-1)*3+3))),"")</f>
        <v/>
      </c>
      <c r="V853" s="140">
        <f t="shared" si="40"/>
        <v>2.7</v>
      </c>
      <c r="W853" s="141" t="str">
        <f t="shared" si="41"/>
        <v/>
      </c>
    </row>
    <row r="854" spans="2:23" ht="14.25" customHeight="1">
      <c r="B854" s="20">
        <v>233</v>
      </c>
      <c r="C854" s="21" t="s">
        <v>170</v>
      </c>
      <c r="D854" s="21" t="s">
        <v>450</v>
      </c>
      <c r="E854" s="21" t="s">
        <v>449</v>
      </c>
      <c r="F854" s="21" t="s">
        <v>68</v>
      </c>
      <c r="G854" s="21" t="s">
        <v>246</v>
      </c>
      <c r="H854" s="21" t="s">
        <v>318</v>
      </c>
      <c r="I854" s="21" t="s">
        <v>113</v>
      </c>
      <c r="J854" s="23"/>
      <c r="K854" s="24">
        <v>20</v>
      </c>
      <c r="M854" s="25" t="str">
        <f>IF(I854="","",IF(I854="인문",성적입력!$C$8,성적입력!$C$9))</f>
        <v>A</v>
      </c>
      <c r="N854" s="26">
        <f>성적입력!$C$15</f>
        <v>3</v>
      </c>
      <c r="P854" s="27" t="str">
        <f t="shared" si="39"/>
        <v/>
      </c>
      <c r="R854" s="26" t="str">
        <f t="array" ref="R854">IFERROR(IF(OR(J854="",M854="",F854=""),"",IF(F854="학생부종합",INDEX(종합배치표!$C:$Q,MATCH(J854,종합배치표!$B:$B,0),(MATCH(M854,{"A","B","C","D","E"},0)-1)*3+1),INDEX(교과배치표!$C:$Q,MATCH(J854,교과배치표!$B:$B,0),(MATCH(M854,{"A","B","C","D","E"},0)-1)*3+1))),"")</f>
        <v/>
      </c>
      <c r="S854" s="26" t="str">
        <f t="array" ref="S854">IFERROR(IF(OR(J854="",M854="",F854=""),"",IF(F854="학생부종합",INDEX(종합배치표!$C:$Q,MATCH(J854,종합배치표!$B:$B,0),(MATCH(M854,{"A","B","C","D","E"},0)-1)*3+2),INDEX(교과배치표!$C:$Q,MATCH(J854,교과배치표!$B:$B,0),(MATCH(M854,{"A","B","C","D","E"},0)-1)*3+2))),"")</f>
        <v/>
      </c>
      <c r="T854" s="26" t="str">
        <f t="array" ref="T854">IFERROR(IF(OR(J854="",M854="",F854=""),"",IF(F854="학생부종합",INDEX(종합배치표!$C:$Q,MATCH(J854,종합배치표!$B:$B,0),(MATCH(M854,{"A","B","C","D","E"},0)-1)*3+3),INDEX(교과배치표!$C:$Q,MATCH(J854,교과배치표!$B:$B,0),(MATCH(M854,{"A","B","C","D","E"},0)-1)*3+3))),"")</f>
        <v/>
      </c>
      <c r="V854" s="140">
        <f t="shared" si="40"/>
        <v>2.7</v>
      </c>
      <c r="W854" s="141" t="str">
        <f t="shared" si="41"/>
        <v/>
      </c>
    </row>
    <row r="855" spans="2:23" ht="14.25" customHeight="1">
      <c r="B855" s="20">
        <v>234</v>
      </c>
      <c r="C855" s="21" t="s">
        <v>170</v>
      </c>
      <c r="D855" s="21" t="s">
        <v>450</v>
      </c>
      <c r="E855" s="21" t="s">
        <v>449</v>
      </c>
      <c r="F855" s="21" t="s">
        <v>68</v>
      </c>
      <c r="G855" s="21" t="s">
        <v>246</v>
      </c>
      <c r="H855" s="21" t="s">
        <v>469</v>
      </c>
      <c r="I855" s="21" t="s">
        <v>60</v>
      </c>
      <c r="J855" s="23"/>
      <c r="K855" s="24">
        <v>5</v>
      </c>
      <c r="M855" s="25" t="str">
        <f>IF(I855="","",IF(I855="인문",성적입력!$C$8,성적입력!$C$9))</f>
        <v>A</v>
      </c>
      <c r="N855" s="26">
        <f>성적입력!$C$15</f>
        <v>3</v>
      </c>
      <c r="P855" s="27" t="str">
        <f t="shared" si="39"/>
        <v/>
      </c>
      <c r="R855" s="26" t="str">
        <f t="array" ref="R855">IFERROR(IF(OR(J855="",M855="",F855=""),"",IF(F855="학생부종합",INDEX(종합배치표!$C:$Q,MATCH(J855,종합배치표!$B:$B,0),(MATCH(M855,{"A","B","C","D","E"},0)-1)*3+1),INDEX(교과배치표!$C:$Q,MATCH(J855,교과배치표!$B:$B,0),(MATCH(M855,{"A","B","C","D","E"},0)-1)*3+1))),"")</f>
        <v/>
      </c>
      <c r="S855" s="26" t="str">
        <f t="array" ref="S855">IFERROR(IF(OR(J855="",M855="",F855=""),"",IF(F855="학생부종합",INDEX(종합배치표!$C:$Q,MATCH(J855,종합배치표!$B:$B,0),(MATCH(M855,{"A","B","C","D","E"},0)-1)*3+2),INDEX(교과배치표!$C:$Q,MATCH(J855,교과배치표!$B:$B,0),(MATCH(M855,{"A","B","C","D","E"},0)-1)*3+2))),"")</f>
        <v/>
      </c>
      <c r="T855" s="26" t="str">
        <f t="array" ref="T855">IFERROR(IF(OR(J855="",M855="",F855=""),"",IF(F855="학생부종합",INDEX(종합배치표!$C:$Q,MATCH(J855,종합배치표!$B:$B,0),(MATCH(M855,{"A","B","C","D","E"},0)-1)*3+3),INDEX(교과배치표!$C:$Q,MATCH(J855,교과배치표!$B:$B,0),(MATCH(M855,{"A","B","C","D","E"},0)-1)*3+3))),"")</f>
        <v/>
      </c>
      <c r="V855" s="140">
        <f t="shared" si="40"/>
        <v>2.7</v>
      </c>
      <c r="W855" s="141" t="str">
        <f t="shared" si="41"/>
        <v/>
      </c>
    </row>
    <row r="856" spans="2:23" ht="14.25" customHeight="1">
      <c r="B856" s="20">
        <v>235</v>
      </c>
      <c r="C856" s="21" t="s">
        <v>170</v>
      </c>
      <c r="D856" s="21" t="s">
        <v>450</v>
      </c>
      <c r="E856" s="21" t="s">
        <v>449</v>
      </c>
      <c r="F856" s="21" t="s">
        <v>24</v>
      </c>
      <c r="G856" s="21" t="s">
        <v>451</v>
      </c>
      <c r="H856" s="21" t="s">
        <v>469</v>
      </c>
      <c r="I856" s="21" t="s">
        <v>60</v>
      </c>
      <c r="J856" s="23"/>
      <c r="K856" s="24">
        <v>10</v>
      </c>
      <c r="M856" s="25" t="str">
        <f>IF(I856="","",IF(I856="인문",성적입력!$C$8,성적입력!$C$9))</f>
        <v>A</v>
      </c>
      <c r="N856" s="26">
        <f>성적입력!$C$15</f>
        <v>3</v>
      </c>
      <c r="P856" s="27" t="str">
        <f t="shared" si="39"/>
        <v/>
      </c>
      <c r="R856" s="26" t="str">
        <f t="array" ref="R856">IFERROR(IF(OR(J856="",M856="",F856=""),"",IF(F856="학생부종합",INDEX(종합배치표!$C:$Q,MATCH(J856,종합배치표!$B:$B,0),(MATCH(M856,{"A","B","C","D","E"},0)-1)*3+1),INDEX(교과배치표!$C:$Q,MATCH(J856,교과배치표!$B:$B,0),(MATCH(M856,{"A","B","C","D","E"},0)-1)*3+1))),"")</f>
        <v/>
      </c>
      <c r="S856" s="26" t="str">
        <f t="array" ref="S856">IFERROR(IF(OR(J856="",M856="",F856=""),"",IF(F856="학생부종합",INDEX(종합배치표!$C:$Q,MATCH(J856,종합배치표!$B:$B,0),(MATCH(M856,{"A","B","C","D","E"},0)-1)*3+2),INDEX(교과배치표!$C:$Q,MATCH(J856,교과배치표!$B:$B,0),(MATCH(M856,{"A","B","C","D","E"},0)-1)*3+2))),"")</f>
        <v/>
      </c>
      <c r="T856" s="26" t="str">
        <f t="array" ref="T856">IFERROR(IF(OR(J856="",M856="",F856=""),"",IF(F856="학생부종합",INDEX(종합배치표!$C:$Q,MATCH(J856,종합배치표!$B:$B,0),(MATCH(M856,{"A","B","C","D","E"},0)-1)*3+3),INDEX(교과배치표!$C:$Q,MATCH(J856,교과배치표!$B:$B,0),(MATCH(M856,{"A","B","C","D","E"},0)-1)*3+3))),"")</f>
        <v/>
      </c>
      <c r="V856" s="140">
        <f t="shared" si="40"/>
        <v>2.7</v>
      </c>
      <c r="W856" s="141" t="str">
        <f t="shared" si="41"/>
        <v/>
      </c>
    </row>
    <row r="857" spans="2:23" ht="14.25" customHeight="1">
      <c r="B857" s="20">
        <v>236</v>
      </c>
      <c r="C857" s="21" t="s">
        <v>170</v>
      </c>
      <c r="D857" s="21" t="s">
        <v>450</v>
      </c>
      <c r="E857" s="21" t="s">
        <v>449</v>
      </c>
      <c r="F857" s="21" t="s">
        <v>24</v>
      </c>
      <c r="G857" s="21" t="s">
        <v>452</v>
      </c>
      <c r="H857" s="21" t="s">
        <v>469</v>
      </c>
      <c r="I857" s="21" t="s">
        <v>60</v>
      </c>
      <c r="J857" s="23"/>
      <c r="K857" s="24">
        <v>11</v>
      </c>
      <c r="M857" s="25" t="str">
        <f>IF(I857="","",IF(I857="인문",성적입력!$C$8,성적입력!$C$9))</f>
        <v>A</v>
      </c>
      <c r="N857" s="26">
        <f>성적입력!$C$15</f>
        <v>3</v>
      </c>
      <c r="P857" s="27" t="str">
        <f t="shared" si="39"/>
        <v/>
      </c>
      <c r="R857" s="26" t="str">
        <f t="array" ref="R857">IFERROR(IF(OR(J857="",M857="",F857=""),"",IF(F857="학생부종합",INDEX(종합배치표!$C:$Q,MATCH(J857,종합배치표!$B:$B,0),(MATCH(M857,{"A","B","C","D","E"},0)-1)*3+1),INDEX(교과배치표!$C:$Q,MATCH(J857,교과배치표!$B:$B,0),(MATCH(M857,{"A","B","C","D","E"},0)-1)*3+1))),"")</f>
        <v/>
      </c>
      <c r="S857" s="26" t="str">
        <f t="array" ref="S857">IFERROR(IF(OR(J857="",M857="",F857=""),"",IF(F857="학생부종합",INDEX(종합배치표!$C:$Q,MATCH(J857,종합배치표!$B:$B,0),(MATCH(M857,{"A","B","C","D","E"},0)-1)*3+2),INDEX(교과배치표!$C:$Q,MATCH(J857,교과배치표!$B:$B,0),(MATCH(M857,{"A","B","C","D","E"},0)-1)*3+2))),"")</f>
        <v/>
      </c>
      <c r="T857" s="26" t="str">
        <f t="array" ref="T857">IFERROR(IF(OR(J857="",M857="",F857=""),"",IF(F857="학생부종합",INDEX(종합배치표!$C:$Q,MATCH(J857,종합배치표!$B:$B,0),(MATCH(M857,{"A","B","C","D","E"},0)-1)*3+3),INDEX(교과배치표!$C:$Q,MATCH(J857,교과배치표!$B:$B,0),(MATCH(M857,{"A","B","C","D","E"},0)-1)*3+3))),"")</f>
        <v/>
      </c>
      <c r="V857" s="140">
        <f t="shared" si="40"/>
        <v>2.7</v>
      </c>
      <c r="W857" s="141" t="str">
        <f t="shared" si="41"/>
        <v/>
      </c>
    </row>
    <row r="858" spans="2:23" ht="14.25" customHeight="1">
      <c r="B858" s="20">
        <v>238</v>
      </c>
      <c r="C858" s="21" t="s">
        <v>170</v>
      </c>
      <c r="D858" s="21" t="s">
        <v>450</v>
      </c>
      <c r="E858" s="21" t="s">
        <v>449</v>
      </c>
      <c r="F858" s="21" t="s">
        <v>68</v>
      </c>
      <c r="G858" s="21" t="s">
        <v>246</v>
      </c>
      <c r="H858" s="21" t="s">
        <v>470</v>
      </c>
      <c r="I858" s="21" t="s">
        <v>27</v>
      </c>
      <c r="J858" s="23"/>
      <c r="K858" s="24">
        <v>5</v>
      </c>
      <c r="M858" s="25" t="str">
        <f>IF(I858="","",IF(I858="인문",성적입력!$C$8,성적입력!$C$9))</f>
        <v>A</v>
      </c>
      <c r="N858" s="26">
        <f>성적입력!$C$15</f>
        <v>3</v>
      </c>
      <c r="P858" s="27" t="str">
        <f t="shared" si="39"/>
        <v/>
      </c>
      <c r="R858" s="26" t="str">
        <f t="array" ref="R858">IFERROR(IF(OR(J858="",M858="",F858=""),"",IF(F858="학생부종합",INDEX(종합배치표!$C:$Q,MATCH(J858,종합배치표!$B:$B,0),(MATCH(M858,{"A","B","C","D","E"},0)-1)*3+1),INDEX(교과배치표!$C:$Q,MATCH(J858,교과배치표!$B:$B,0),(MATCH(M858,{"A","B","C","D","E"},0)-1)*3+1))),"")</f>
        <v/>
      </c>
      <c r="S858" s="26" t="str">
        <f t="array" ref="S858">IFERROR(IF(OR(J858="",M858="",F858=""),"",IF(F858="학생부종합",INDEX(종합배치표!$C:$Q,MATCH(J858,종합배치표!$B:$B,0),(MATCH(M858,{"A","B","C","D","E"},0)-1)*3+2),INDEX(교과배치표!$C:$Q,MATCH(J858,교과배치표!$B:$B,0),(MATCH(M858,{"A","B","C","D","E"},0)-1)*3+2))),"")</f>
        <v/>
      </c>
      <c r="T858" s="26" t="str">
        <f t="array" ref="T858">IFERROR(IF(OR(J858="",M858="",F858=""),"",IF(F858="학생부종합",INDEX(종합배치표!$C:$Q,MATCH(J858,종합배치표!$B:$B,0),(MATCH(M858,{"A","B","C","D","E"},0)-1)*3+3),INDEX(교과배치표!$C:$Q,MATCH(J858,교과배치표!$B:$B,0),(MATCH(M858,{"A","B","C","D","E"},0)-1)*3+3))),"")</f>
        <v/>
      </c>
      <c r="V858" s="140">
        <f t="shared" si="40"/>
        <v>2.7</v>
      </c>
      <c r="W858" s="141" t="str">
        <f t="shared" si="41"/>
        <v/>
      </c>
    </row>
    <row r="859" spans="2:23" ht="14.25" customHeight="1">
      <c r="B859" s="20">
        <v>239</v>
      </c>
      <c r="C859" s="21" t="s">
        <v>170</v>
      </c>
      <c r="D859" s="21" t="s">
        <v>450</v>
      </c>
      <c r="E859" s="21" t="s">
        <v>449</v>
      </c>
      <c r="F859" s="21" t="s">
        <v>24</v>
      </c>
      <c r="G859" s="21" t="s">
        <v>451</v>
      </c>
      <c r="H859" s="21" t="s">
        <v>470</v>
      </c>
      <c r="I859" s="21" t="s">
        <v>27</v>
      </c>
      <c r="J859" s="23"/>
      <c r="K859" s="24">
        <v>6</v>
      </c>
      <c r="M859" s="25" t="str">
        <f>IF(I859="","",IF(I859="인문",성적입력!$C$8,성적입력!$C$9))</f>
        <v>A</v>
      </c>
      <c r="N859" s="26">
        <f>성적입력!$C$15</f>
        <v>3</v>
      </c>
      <c r="P859" s="27" t="str">
        <f t="shared" si="39"/>
        <v/>
      </c>
      <c r="R859" s="26" t="str">
        <f t="array" ref="R859">IFERROR(IF(OR(J859="",M859="",F859=""),"",IF(F859="학생부종합",INDEX(종합배치표!$C:$Q,MATCH(J859,종합배치표!$B:$B,0),(MATCH(M859,{"A","B","C","D","E"},0)-1)*3+1),INDEX(교과배치표!$C:$Q,MATCH(J859,교과배치표!$B:$B,0),(MATCH(M859,{"A","B","C","D","E"},0)-1)*3+1))),"")</f>
        <v/>
      </c>
      <c r="S859" s="26" t="str">
        <f t="array" ref="S859">IFERROR(IF(OR(J859="",M859="",F859=""),"",IF(F859="학생부종합",INDEX(종합배치표!$C:$Q,MATCH(J859,종합배치표!$B:$B,0),(MATCH(M859,{"A","B","C","D","E"},0)-1)*3+2),INDEX(교과배치표!$C:$Q,MATCH(J859,교과배치표!$B:$B,0),(MATCH(M859,{"A","B","C","D","E"},0)-1)*3+2))),"")</f>
        <v/>
      </c>
      <c r="T859" s="26" t="str">
        <f t="array" ref="T859">IFERROR(IF(OR(J859="",M859="",F859=""),"",IF(F859="학생부종합",INDEX(종합배치표!$C:$Q,MATCH(J859,종합배치표!$B:$B,0),(MATCH(M859,{"A","B","C","D","E"},0)-1)*3+3),INDEX(교과배치표!$C:$Q,MATCH(J859,교과배치표!$B:$B,0),(MATCH(M859,{"A","B","C","D","E"},0)-1)*3+3))),"")</f>
        <v/>
      </c>
      <c r="V859" s="140">
        <f t="shared" si="40"/>
        <v>2.7</v>
      </c>
      <c r="W859" s="141" t="str">
        <f t="shared" si="41"/>
        <v/>
      </c>
    </row>
    <row r="860" spans="2:23" ht="14.25" customHeight="1">
      <c r="B860" s="20">
        <v>240</v>
      </c>
      <c r="C860" s="21" t="s">
        <v>170</v>
      </c>
      <c r="D860" s="21" t="s">
        <v>450</v>
      </c>
      <c r="E860" s="21" t="s">
        <v>449</v>
      </c>
      <c r="F860" s="21" t="s">
        <v>24</v>
      </c>
      <c r="G860" s="21" t="s">
        <v>452</v>
      </c>
      <c r="H860" s="21" t="s">
        <v>470</v>
      </c>
      <c r="I860" s="21" t="s">
        <v>27</v>
      </c>
      <c r="J860" s="23"/>
      <c r="K860" s="24">
        <v>5</v>
      </c>
      <c r="M860" s="25" t="str">
        <f>IF(I860="","",IF(I860="인문",성적입력!$C$8,성적입력!$C$9))</f>
        <v>A</v>
      </c>
      <c r="N860" s="26">
        <f>성적입력!$C$15</f>
        <v>3</v>
      </c>
      <c r="P860" s="27" t="str">
        <f t="shared" si="39"/>
        <v/>
      </c>
      <c r="R860" s="26" t="str">
        <f t="array" ref="R860">IFERROR(IF(OR(J860="",M860="",F860=""),"",IF(F860="학생부종합",INDEX(종합배치표!$C:$Q,MATCH(J860,종합배치표!$B:$B,0),(MATCH(M860,{"A","B","C","D","E"},0)-1)*3+1),INDEX(교과배치표!$C:$Q,MATCH(J860,교과배치표!$B:$B,0),(MATCH(M860,{"A","B","C","D","E"},0)-1)*3+1))),"")</f>
        <v/>
      </c>
      <c r="S860" s="26" t="str">
        <f t="array" ref="S860">IFERROR(IF(OR(J860="",M860="",F860=""),"",IF(F860="학생부종합",INDEX(종합배치표!$C:$Q,MATCH(J860,종합배치표!$B:$B,0),(MATCH(M860,{"A","B","C","D","E"},0)-1)*3+2),INDEX(교과배치표!$C:$Q,MATCH(J860,교과배치표!$B:$B,0),(MATCH(M860,{"A","B","C","D","E"},0)-1)*3+2))),"")</f>
        <v/>
      </c>
      <c r="T860" s="26" t="str">
        <f t="array" ref="T860">IFERROR(IF(OR(J860="",M860="",F860=""),"",IF(F860="학생부종합",INDEX(종합배치표!$C:$Q,MATCH(J860,종합배치표!$B:$B,0),(MATCH(M860,{"A","B","C","D","E"},0)-1)*3+3),INDEX(교과배치표!$C:$Q,MATCH(J860,교과배치표!$B:$B,0),(MATCH(M860,{"A","B","C","D","E"},0)-1)*3+3))),"")</f>
        <v/>
      </c>
      <c r="V860" s="140">
        <f t="shared" si="40"/>
        <v>2.7</v>
      </c>
      <c r="W860" s="141" t="str">
        <f t="shared" si="41"/>
        <v/>
      </c>
    </row>
    <row r="861" spans="2:23" ht="14.25" customHeight="1">
      <c r="B861" s="20">
        <v>241</v>
      </c>
      <c r="C861" s="21" t="s">
        <v>170</v>
      </c>
      <c r="D861" s="21" t="s">
        <v>450</v>
      </c>
      <c r="E861" s="21" t="s">
        <v>449</v>
      </c>
      <c r="F861" s="21" t="s">
        <v>68</v>
      </c>
      <c r="G861" s="21" t="s">
        <v>246</v>
      </c>
      <c r="H861" s="21" t="s">
        <v>56</v>
      </c>
      <c r="I861" s="21" t="s">
        <v>27</v>
      </c>
      <c r="J861" s="23"/>
      <c r="K861" s="24">
        <v>5</v>
      </c>
      <c r="M861" s="25" t="str">
        <f>IF(I861="","",IF(I861="인문",성적입력!$C$8,성적입력!$C$9))</f>
        <v>A</v>
      </c>
      <c r="N861" s="26">
        <f>성적입력!$C$15</f>
        <v>3</v>
      </c>
      <c r="P861" s="27" t="str">
        <f t="shared" si="39"/>
        <v/>
      </c>
      <c r="R861" s="26" t="str">
        <f t="array" ref="R861">IFERROR(IF(OR(J861="",M861="",F861=""),"",IF(F861="학생부종합",INDEX(종합배치표!$C:$Q,MATCH(J861,종합배치표!$B:$B,0),(MATCH(M861,{"A","B","C","D","E"},0)-1)*3+1),INDEX(교과배치표!$C:$Q,MATCH(J861,교과배치표!$B:$B,0),(MATCH(M861,{"A","B","C","D","E"},0)-1)*3+1))),"")</f>
        <v/>
      </c>
      <c r="S861" s="26" t="str">
        <f t="array" ref="S861">IFERROR(IF(OR(J861="",M861="",F861=""),"",IF(F861="학생부종합",INDEX(종합배치표!$C:$Q,MATCH(J861,종합배치표!$B:$B,0),(MATCH(M861,{"A","B","C","D","E"},0)-1)*3+2),INDEX(교과배치표!$C:$Q,MATCH(J861,교과배치표!$B:$B,0),(MATCH(M861,{"A","B","C","D","E"},0)-1)*3+2))),"")</f>
        <v/>
      </c>
      <c r="T861" s="26" t="str">
        <f t="array" ref="T861">IFERROR(IF(OR(J861="",M861="",F861=""),"",IF(F861="학생부종합",INDEX(종합배치표!$C:$Q,MATCH(J861,종합배치표!$B:$B,0),(MATCH(M861,{"A","B","C","D","E"},0)-1)*3+3),INDEX(교과배치표!$C:$Q,MATCH(J861,교과배치표!$B:$B,0),(MATCH(M861,{"A","B","C","D","E"},0)-1)*3+3))),"")</f>
        <v/>
      </c>
      <c r="V861" s="140">
        <f t="shared" si="40"/>
        <v>2.7</v>
      </c>
      <c r="W861" s="141" t="str">
        <f t="shared" si="41"/>
        <v/>
      </c>
    </row>
    <row r="862" spans="2:23" ht="14.25" customHeight="1">
      <c r="B862" s="20">
        <v>242</v>
      </c>
      <c r="C862" s="21" t="s">
        <v>170</v>
      </c>
      <c r="D862" s="21" t="s">
        <v>450</v>
      </c>
      <c r="E862" s="21" t="s">
        <v>449</v>
      </c>
      <c r="F862" s="21" t="s">
        <v>24</v>
      </c>
      <c r="G862" s="21" t="s">
        <v>451</v>
      </c>
      <c r="H862" s="21" t="s">
        <v>56</v>
      </c>
      <c r="I862" s="21" t="s">
        <v>27</v>
      </c>
      <c r="J862" s="23"/>
      <c r="K862" s="24">
        <v>5</v>
      </c>
      <c r="M862" s="25" t="str">
        <f>IF(I862="","",IF(I862="인문",성적입력!$C$8,성적입력!$C$9))</f>
        <v>A</v>
      </c>
      <c r="N862" s="26">
        <f>성적입력!$C$15</f>
        <v>3</v>
      </c>
      <c r="P862" s="27" t="str">
        <f t="shared" si="39"/>
        <v/>
      </c>
      <c r="R862" s="26" t="str">
        <f t="array" ref="R862">IFERROR(IF(OR(J862="",M862="",F862=""),"",IF(F862="학생부종합",INDEX(종합배치표!$C:$Q,MATCH(J862,종합배치표!$B:$B,0),(MATCH(M862,{"A","B","C","D","E"},0)-1)*3+1),INDEX(교과배치표!$C:$Q,MATCH(J862,교과배치표!$B:$B,0),(MATCH(M862,{"A","B","C","D","E"},0)-1)*3+1))),"")</f>
        <v/>
      </c>
      <c r="S862" s="26" t="str">
        <f t="array" ref="S862">IFERROR(IF(OR(J862="",M862="",F862=""),"",IF(F862="학생부종합",INDEX(종합배치표!$C:$Q,MATCH(J862,종합배치표!$B:$B,0),(MATCH(M862,{"A","B","C","D","E"},0)-1)*3+2),INDEX(교과배치표!$C:$Q,MATCH(J862,교과배치표!$B:$B,0),(MATCH(M862,{"A","B","C","D","E"},0)-1)*3+2))),"")</f>
        <v/>
      </c>
      <c r="T862" s="26" t="str">
        <f t="array" ref="T862">IFERROR(IF(OR(J862="",M862="",F862=""),"",IF(F862="학생부종합",INDEX(종합배치표!$C:$Q,MATCH(J862,종합배치표!$B:$B,0),(MATCH(M862,{"A","B","C","D","E"},0)-1)*3+3),INDEX(교과배치표!$C:$Q,MATCH(J862,교과배치표!$B:$B,0),(MATCH(M862,{"A","B","C","D","E"},0)-1)*3+3))),"")</f>
        <v/>
      </c>
      <c r="V862" s="140">
        <f t="shared" si="40"/>
        <v>2.7</v>
      </c>
      <c r="W862" s="141" t="str">
        <f t="shared" si="41"/>
        <v/>
      </c>
    </row>
    <row r="863" spans="2:23" ht="14.25" customHeight="1">
      <c r="B863" s="20">
        <v>243</v>
      </c>
      <c r="C863" s="21" t="s">
        <v>170</v>
      </c>
      <c r="D863" s="21" t="s">
        <v>450</v>
      </c>
      <c r="E863" s="21" t="s">
        <v>449</v>
      </c>
      <c r="F863" s="21" t="s">
        <v>24</v>
      </c>
      <c r="G863" s="21" t="s">
        <v>452</v>
      </c>
      <c r="H863" s="21" t="s">
        <v>56</v>
      </c>
      <c r="I863" s="21" t="s">
        <v>27</v>
      </c>
      <c r="J863" s="23"/>
      <c r="K863" s="24">
        <v>4</v>
      </c>
      <c r="M863" s="25" t="str">
        <f>IF(I863="","",IF(I863="인문",성적입력!$C$8,성적입력!$C$9))</f>
        <v>A</v>
      </c>
      <c r="N863" s="26">
        <f>성적입력!$C$15</f>
        <v>3</v>
      </c>
      <c r="P863" s="27" t="str">
        <f t="shared" si="39"/>
        <v/>
      </c>
      <c r="R863" s="26" t="str">
        <f t="array" ref="R863">IFERROR(IF(OR(J863="",M863="",F863=""),"",IF(F863="학생부종합",INDEX(종합배치표!$C:$Q,MATCH(J863,종합배치표!$B:$B,0),(MATCH(M863,{"A","B","C","D","E"},0)-1)*3+1),INDEX(교과배치표!$C:$Q,MATCH(J863,교과배치표!$B:$B,0),(MATCH(M863,{"A","B","C","D","E"},0)-1)*3+1))),"")</f>
        <v/>
      </c>
      <c r="S863" s="26" t="str">
        <f t="array" ref="S863">IFERROR(IF(OR(J863="",M863="",F863=""),"",IF(F863="학생부종합",INDEX(종합배치표!$C:$Q,MATCH(J863,종합배치표!$B:$B,0),(MATCH(M863,{"A","B","C","D","E"},0)-1)*3+2),INDEX(교과배치표!$C:$Q,MATCH(J863,교과배치표!$B:$B,0),(MATCH(M863,{"A","B","C","D","E"},0)-1)*3+2))),"")</f>
        <v/>
      </c>
      <c r="T863" s="26" t="str">
        <f t="array" ref="T863">IFERROR(IF(OR(J863="",M863="",F863=""),"",IF(F863="학생부종합",INDEX(종합배치표!$C:$Q,MATCH(J863,종합배치표!$B:$B,0),(MATCH(M863,{"A","B","C","D","E"},0)-1)*3+3),INDEX(교과배치표!$C:$Q,MATCH(J863,교과배치표!$B:$B,0),(MATCH(M863,{"A","B","C","D","E"},0)-1)*3+3))),"")</f>
        <v/>
      </c>
      <c r="V863" s="140">
        <f t="shared" si="40"/>
        <v>2.7</v>
      </c>
      <c r="W863" s="141" t="str">
        <f t="shared" si="41"/>
        <v/>
      </c>
    </row>
    <row r="864" spans="2:23" ht="14.25" customHeight="1">
      <c r="B864" s="20">
        <v>244</v>
      </c>
      <c r="C864" s="21" t="s">
        <v>170</v>
      </c>
      <c r="D864" s="21" t="s">
        <v>450</v>
      </c>
      <c r="E864" s="21" t="s">
        <v>449</v>
      </c>
      <c r="F864" s="21" t="s">
        <v>68</v>
      </c>
      <c r="G864" s="21" t="s">
        <v>246</v>
      </c>
      <c r="H864" s="21" t="s">
        <v>471</v>
      </c>
      <c r="I864" s="21" t="s">
        <v>60</v>
      </c>
      <c r="J864" s="23"/>
      <c r="K864" s="24">
        <v>5</v>
      </c>
      <c r="M864" s="25" t="str">
        <f>IF(I864="","",IF(I864="인문",성적입력!$C$8,성적입력!$C$9))</f>
        <v>A</v>
      </c>
      <c r="N864" s="26">
        <f>성적입력!$C$15</f>
        <v>3</v>
      </c>
      <c r="P864" s="27" t="str">
        <f t="shared" si="39"/>
        <v/>
      </c>
      <c r="R864" s="26" t="str">
        <f t="array" ref="R864">IFERROR(IF(OR(J864="",M864="",F864=""),"",IF(F864="학생부종합",INDEX(종합배치표!$C:$Q,MATCH(J864,종합배치표!$B:$B,0),(MATCH(M864,{"A","B","C","D","E"},0)-1)*3+1),INDEX(교과배치표!$C:$Q,MATCH(J864,교과배치표!$B:$B,0),(MATCH(M864,{"A","B","C","D","E"},0)-1)*3+1))),"")</f>
        <v/>
      </c>
      <c r="S864" s="26" t="str">
        <f t="array" ref="S864">IFERROR(IF(OR(J864="",M864="",F864=""),"",IF(F864="학생부종합",INDEX(종합배치표!$C:$Q,MATCH(J864,종합배치표!$B:$B,0),(MATCH(M864,{"A","B","C","D","E"},0)-1)*3+2),INDEX(교과배치표!$C:$Q,MATCH(J864,교과배치표!$B:$B,0),(MATCH(M864,{"A","B","C","D","E"},0)-1)*3+2))),"")</f>
        <v/>
      </c>
      <c r="T864" s="26" t="str">
        <f t="array" ref="T864">IFERROR(IF(OR(J864="",M864="",F864=""),"",IF(F864="학생부종합",INDEX(종합배치표!$C:$Q,MATCH(J864,종합배치표!$B:$B,0),(MATCH(M864,{"A","B","C","D","E"},0)-1)*3+3),INDEX(교과배치표!$C:$Q,MATCH(J864,교과배치표!$B:$B,0),(MATCH(M864,{"A","B","C","D","E"},0)-1)*3+3))),"")</f>
        <v/>
      </c>
      <c r="V864" s="140">
        <f t="shared" si="40"/>
        <v>2.7</v>
      </c>
      <c r="W864" s="141" t="str">
        <f t="shared" si="41"/>
        <v/>
      </c>
    </row>
    <row r="865" spans="2:23" ht="14.25" customHeight="1">
      <c r="B865" s="20">
        <v>245</v>
      </c>
      <c r="C865" s="21" t="s">
        <v>170</v>
      </c>
      <c r="D865" s="21" t="s">
        <v>450</v>
      </c>
      <c r="E865" s="21" t="s">
        <v>449</v>
      </c>
      <c r="F865" s="21" t="s">
        <v>24</v>
      </c>
      <c r="G865" s="21" t="s">
        <v>451</v>
      </c>
      <c r="H865" s="21" t="s">
        <v>471</v>
      </c>
      <c r="I865" s="21" t="s">
        <v>60</v>
      </c>
      <c r="J865" s="23"/>
      <c r="K865" s="24">
        <v>10</v>
      </c>
      <c r="M865" s="25" t="str">
        <f>IF(I865="","",IF(I865="인문",성적입력!$C$8,성적입력!$C$9))</f>
        <v>A</v>
      </c>
      <c r="N865" s="26">
        <f>성적입력!$C$15</f>
        <v>3</v>
      </c>
      <c r="P865" s="27" t="str">
        <f t="shared" si="39"/>
        <v/>
      </c>
      <c r="R865" s="26" t="str">
        <f t="array" ref="R865">IFERROR(IF(OR(J865="",M865="",F865=""),"",IF(F865="학생부종합",INDEX(종합배치표!$C:$Q,MATCH(J865,종합배치표!$B:$B,0),(MATCH(M865,{"A","B","C","D","E"},0)-1)*3+1),INDEX(교과배치표!$C:$Q,MATCH(J865,교과배치표!$B:$B,0),(MATCH(M865,{"A","B","C","D","E"},0)-1)*3+1))),"")</f>
        <v/>
      </c>
      <c r="S865" s="26" t="str">
        <f t="array" ref="S865">IFERROR(IF(OR(J865="",M865="",F865=""),"",IF(F865="학생부종합",INDEX(종합배치표!$C:$Q,MATCH(J865,종합배치표!$B:$B,0),(MATCH(M865,{"A","B","C","D","E"},0)-1)*3+2),INDEX(교과배치표!$C:$Q,MATCH(J865,교과배치표!$B:$B,0),(MATCH(M865,{"A","B","C","D","E"},0)-1)*3+2))),"")</f>
        <v/>
      </c>
      <c r="T865" s="26" t="str">
        <f t="array" ref="T865">IFERROR(IF(OR(J865="",M865="",F865=""),"",IF(F865="학생부종합",INDEX(종합배치표!$C:$Q,MATCH(J865,종합배치표!$B:$B,0),(MATCH(M865,{"A","B","C","D","E"},0)-1)*3+3),INDEX(교과배치표!$C:$Q,MATCH(J865,교과배치표!$B:$B,0),(MATCH(M865,{"A","B","C","D","E"},0)-1)*3+3))),"")</f>
        <v/>
      </c>
      <c r="V865" s="140">
        <f t="shared" si="40"/>
        <v>2.7</v>
      </c>
      <c r="W865" s="141" t="str">
        <f t="shared" si="41"/>
        <v/>
      </c>
    </row>
    <row r="866" spans="2:23" ht="14.25" customHeight="1">
      <c r="B866" s="20">
        <v>246</v>
      </c>
      <c r="C866" s="21" t="s">
        <v>170</v>
      </c>
      <c r="D866" s="21" t="s">
        <v>450</v>
      </c>
      <c r="E866" s="21" t="s">
        <v>449</v>
      </c>
      <c r="F866" s="21" t="s">
        <v>24</v>
      </c>
      <c r="G866" s="21" t="s">
        <v>452</v>
      </c>
      <c r="H866" s="21" t="s">
        <v>471</v>
      </c>
      <c r="I866" s="21" t="s">
        <v>60</v>
      </c>
      <c r="J866" s="23"/>
      <c r="K866" s="24">
        <v>11</v>
      </c>
      <c r="M866" s="25" t="str">
        <f>IF(I866="","",IF(I866="인문",성적입력!$C$8,성적입력!$C$9))</f>
        <v>A</v>
      </c>
      <c r="N866" s="26">
        <f>성적입력!$C$15</f>
        <v>3</v>
      </c>
      <c r="P866" s="27" t="str">
        <f t="shared" si="39"/>
        <v/>
      </c>
      <c r="R866" s="26" t="str">
        <f t="array" ref="R866">IFERROR(IF(OR(J866="",M866="",F866=""),"",IF(F866="학생부종합",INDEX(종합배치표!$C:$Q,MATCH(J866,종합배치표!$B:$B,0),(MATCH(M866,{"A","B","C","D","E"},0)-1)*3+1),INDEX(교과배치표!$C:$Q,MATCH(J866,교과배치표!$B:$B,0),(MATCH(M866,{"A","B","C","D","E"},0)-1)*3+1))),"")</f>
        <v/>
      </c>
      <c r="S866" s="26" t="str">
        <f t="array" ref="S866">IFERROR(IF(OR(J866="",M866="",F866=""),"",IF(F866="학생부종합",INDEX(종합배치표!$C:$Q,MATCH(J866,종합배치표!$B:$B,0),(MATCH(M866,{"A","B","C","D","E"},0)-1)*3+2),INDEX(교과배치표!$C:$Q,MATCH(J866,교과배치표!$B:$B,0),(MATCH(M866,{"A","B","C","D","E"},0)-1)*3+2))),"")</f>
        <v/>
      </c>
      <c r="T866" s="26" t="str">
        <f t="array" ref="T866">IFERROR(IF(OR(J866="",M866="",F866=""),"",IF(F866="학생부종합",INDEX(종합배치표!$C:$Q,MATCH(J866,종합배치표!$B:$B,0),(MATCH(M866,{"A","B","C","D","E"},0)-1)*3+3),INDEX(교과배치표!$C:$Q,MATCH(J866,교과배치표!$B:$B,0),(MATCH(M866,{"A","B","C","D","E"},0)-1)*3+3))),"")</f>
        <v/>
      </c>
      <c r="V866" s="140">
        <f t="shared" si="40"/>
        <v>2.7</v>
      </c>
      <c r="W866" s="141" t="str">
        <f t="shared" si="41"/>
        <v/>
      </c>
    </row>
    <row r="867" spans="2:23" ht="14.25" customHeight="1">
      <c r="B867" s="20">
        <v>248</v>
      </c>
      <c r="C867" s="21" t="s">
        <v>170</v>
      </c>
      <c r="D867" s="21" t="s">
        <v>450</v>
      </c>
      <c r="E867" s="21" t="s">
        <v>449</v>
      </c>
      <c r="F867" s="21" t="s">
        <v>68</v>
      </c>
      <c r="G867" s="21" t="s">
        <v>246</v>
      </c>
      <c r="H867" s="21" t="s">
        <v>472</v>
      </c>
      <c r="I867" s="21" t="s">
        <v>113</v>
      </c>
      <c r="J867" s="23"/>
      <c r="K867" s="24">
        <v>6</v>
      </c>
      <c r="M867" s="25" t="str">
        <f>IF(I867="","",IF(I867="인문",성적입력!$C$8,성적입력!$C$9))</f>
        <v>A</v>
      </c>
      <c r="N867" s="26">
        <f>성적입력!$C$15</f>
        <v>3</v>
      </c>
      <c r="P867" s="27" t="str">
        <f t="shared" si="39"/>
        <v/>
      </c>
      <c r="R867" s="26" t="str">
        <f t="array" ref="R867">IFERROR(IF(OR(J867="",M867="",F867=""),"",IF(F867="학생부종합",INDEX(종합배치표!$C:$Q,MATCH(J867,종합배치표!$B:$B,0),(MATCH(M867,{"A","B","C","D","E"},0)-1)*3+1),INDEX(교과배치표!$C:$Q,MATCH(J867,교과배치표!$B:$B,0),(MATCH(M867,{"A","B","C","D","E"},0)-1)*3+1))),"")</f>
        <v/>
      </c>
      <c r="S867" s="26" t="str">
        <f t="array" ref="S867">IFERROR(IF(OR(J867="",M867="",F867=""),"",IF(F867="학생부종합",INDEX(종합배치표!$C:$Q,MATCH(J867,종합배치표!$B:$B,0),(MATCH(M867,{"A","B","C","D","E"},0)-1)*3+2),INDEX(교과배치표!$C:$Q,MATCH(J867,교과배치표!$B:$B,0),(MATCH(M867,{"A","B","C","D","E"},0)-1)*3+2))),"")</f>
        <v/>
      </c>
      <c r="T867" s="26" t="str">
        <f t="array" ref="T867">IFERROR(IF(OR(J867="",M867="",F867=""),"",IF(F867="학생부종합",INDEX(종합배치표!$C:$Q,MATCH(J867,종합배치표!$B:$B,0),(MATCH(M867,{"A","B","C","D","E"},0)-1)*3+3),INDEX(교과배치표!$C:$Q,MATCH(J867,교과배치표!$B:$B,0),(MATCH(M867,{"A","B","C","D","E"},0)-1)*3+3))),"")</f>
        <v/>
      </c>
      <c r="V867" s="140">
        <f t="shared" si="40"/>
        <v>2.7</v>
      </c>
      <c r="W867" s="141" t="str">
        <f t="shared" si="41"/>
        <v/>
      </c>
    </row>
    <row r="868" spans="2:23" ht="14.25" customHeight="1">
      <c r="B868" s="20">
        <v>249</v>
      </c>
      <c r="C868" s="21" t="s">
        <v>170</v>
      </c>
      <c r="D868" s="21" t="s">
        <v>450</v>
      </c>
      <c r="E868" s="21" t="s">
        <v>449</v>
      </c>
      <c r="F868" s="21" t="s">
        <v>24</v>
      </c>
      <c r="G868" s="21" t="s">
        <v>451</v>
      </c>
      <c r="H868" s="21" t="s">
        <v>472</v>
      </c>
      <c r="I868" s="21" t="s">
        <v>27</v>
      </c>
      <c r="J868" s="23"/>
      <c r="K868" s="24">
        <v>12</v>
      </c>
      <c r="M868" s="25" t="str">
        <f>IF(I868="","",IF(I868="인문",성적입력!$C$8,성적입력!$C$9))</f>
        <v>A</v>
      </c>
      <c r="N868" s="26">
        <f>성적입력!$C$15</f>
        <v>3</v>
      </c>
      <c r="P868" s="27" t="str">
        <f t="shared" si="39"/>
        <v/>
      </c>
      <c r="R868" s="26" t="str">
        <f t="array" ref="R868">IFERROR(IF(OR(J868="",M868="",F868=""),"",IF(F868="학생부종합",INDEX(종합배치표!$C:$Q,MATCH(J868,종합배치표!$B:$B,0),(MATCH(M868,{"A","B","C","D","E"},0)-1)*3+1),INDEX(교과배치표!$C:$Q,MATCH(J868,교과배치표!$B:$B,0),(MATCH(M868,{"A","B","C","D","E"},0)-1)*3+1))),"")</f>
        <v/>
      </c>
      <c r="S868" s="26" t="str">
        <f t="array" ref="S868">IFERROR(IF(OR(J868="",M868="",F868=""),"",IF(F868="학생부종합",INDEX(종합배치표!$C:$Q,MATCH(J868,종합배치표!$B:$B,0),(MATCH(M868,{"A","B","C","D","E"},0)-1)*3+2),INDEX(교과배치표!$C:$Q,MATCH(J868,교과배치표!$B:$B,0),(MATCH(M868,{"A","B","C","D","E"},0)-1)*3+2))),"")</f>
        <v/>
      </c>
      <c r="T868" s="26" t="str">
        <f t="array" ref="T868">IFERROR(IF(OR(J868="",M868="",F868=""),"",IF(F868="학생부종합",INDEX(종합배치표!$C:$Q,MATCH(J868,종합배치표!$B:$B,0),(MATCH(M868,{"A","B","C","D","E"},0)-1)*3+3),INDEX(교과배치표!$C:$Q,MATCH(J868,교과배치표!$B:$B,0),(MATCH(M868,{"A","B","C","D","E"},0)-1)*3+3))),"")</f>
        <v/>
      </c>
      <c r="V868" s="140">
        <f t="shared" si="40"/>
        <v>2.7</v>
      </c>
      <c r="W868" s="141" t="str">
        <f t="shared" si="41"/>
        <v/>
      </c>
    </row>
    <row r="869" spans="2:23" ht="14.25" customHeight="1">
      <c r="B869" s="20">
        <v>250</v>
      </c>
      <c r="C869" s="21" t="s">
        <v>170</v>
      </c>
      <c r="D869" s="21" t="s">
        <v>450</v>
      </c>
      <c r="E869" s="21" t="s">
        <v>449</v>
      </c>
      <c r="F869" s="21" t="s">
        <v>68</v>
      </c>
      <c r="G869" s="21" t="s">
        <v>246</v>
      </c>
      <c r="H869" s="21" t="s">
        <v>473</v>
      </c>
      <c r="I869" s="21" t="s">
        <v>27</v>
      </c>
      <c r="J869" s="23"/>
      <c r="K869" s="24">
        <v>5</v>
      </c>
      <c r="M869" s="25" t="str">
        <f>IF(I869="","",IF(I869="인문",성적입력!$C$8,성적입력!$C$9))</f>
        <v>A</v>
      </c>
      <c r="N869" s="26">
        <f>성적입력!$C$15</f>
        <v>3</v>
      </c>
      <c r="P869" s="27" t="str">
        <f t="shared" si="39"/>
        <v/>
      </c>
      <c r="R869" s="26" t="str">
        <f t="array" ref="R869">IFERROR(IF(OR(J869="",M869="",F869=""),"",IF(F869="학생부종합",INDEX(종합배치표!$C:$Q,MATCH(J869,종합배치표!$B:$B,0),(MATCH(M869,{"A","B","C","D","E"},0)-1)*3+1),INDEX(교과배치표!$C:$Q,MATCH(J869,교과배치표!$B:$B,0),(MATCH(M869,{"A","B","C","D","E"},0)-1)*3+1))),"")</f>
        <v/>
      </c>
      <c r="S869" s="26" t="str">
        <f t="array" ref="S869">IFERROR(IF(OR(J869="",M869="",F869=""),"",IF(F869="학생부종합",INDEX(종합배치표!$C:$Q,MATCH(J869,종합배치표!$B:$B,0),(MATCH(M869,{"A","B","C","D","E"},0)-1)*3+2),INDEX(교과배치표!$C:$Q,MATCH(J869,교과배치표!$B:$B,0),(MATCH(M869,{"A","B","C","D","E"},0)-1)*3+2))),"")</f>
        <v/>
      </c>
      <c r="T869" s="26" t="str">
        <f t="array" ref="T869">IFERROR(IF(OR(J869="",M869="",F869=""),"",IF(F869="학생부종합",INDEX(종합배치표!$C:$Q,MATCH(J869,종합배치표!$B:$B,0),(MATCH(M869,{"A","B","C","D","E"},0)-1)*3+3),INDEX(교과배치표!$C:$Q,MATCH(J869,교과배치표!$B:$B,0),(MATCH(M869,{"A","B","C","D","E"},0)-1)*3+3))),"")</f>
        <v/>
      </c>
      <c r="V869" s="140">
        <f t="shared" si="40"/>
        <v>2.7</v>
      </c>
      <c r="W869" s="141" t="str">
        <f t="shared" si="41"/>
        <v/>
      </c>
    </row>
    <row r="870" spans="2:23" ht="14.25" customHeight="1">
      <c r="B870" s="20">
        <v>251</v>
      </c>
      <c r="C870" s="21" t="s">
        <v>170</v>
      </c>
      <c r="D870" s="21" t="s">
        <v>450</v>
      </c>
      <c r="E870" s="21" t="s">
        <v>449</v>
      </c>
      <c r="F870" s="21" t="s">
        <v>24</v>
      </c>
      <c r="G870" s="21" t="s">
        <v>452</v>
      </c>
      <c r="H870" s="21" t="s">
        <v>473</v>
      </c>
      <c r="I870" s="21" t="s">
        <v>27</v>
      </c>
      <c r="J870" s="23"/>
      <c r="K870" s="24">
        <v>9</v>
      </c>
      <c r="M870" s="25" t="str">
        <f>IF(I870="","",IF(I870="인문",성적입력!$C$8,성적입력!$C$9))</f>
        <v>A</v>
      </c>
      <c r="N870" s="26">
        <f>성적입력!$C$15</f>
        <v>3</v>
      </c>
      <c r="P870" s="27" t="str">
        <f t="shared" si="39"/>
        <v/>
      </c>
      <c r="R870" s="26" t="str">
        <f t="array" ref="R870">IFERROR(IF(OR(J870="",M870="",F870=""),"",IF(F870="학생부종합",INDEX(종합배치표!$C:$Q,MATCH(J870,종합배치표!$B:$B,0),(MATCH(M870,{"A","B","C","D","E"},0)-1)*3+1),INDEX(교과배치표!$C:$Q,MATCH(J870,교과배치표!$B:$B,0),(MATCH(M870,{"A","B","C","D","E"},0)-1)*3+1))),"")</f>
        <v/>
      </c>
      <c r="S870" s="26" t="str">
        <f t="array" ref="S870">IFERROR(IF(OR(J870="",M870="",F870=""),"",IF(F870="학생부종합",INDEX(종합배치표!$C:$Q,MATCH(J870,종합배치표!$B:$B,0),(MATCH(M870,{"A","B","C","D","E"},0)-1)*3+2),INDEX(교과배치표!$C:$Q,MATCH(J870,교과배치표!$B:$B,0),(MATCH(M870,{"A","B","C","D","E"},0)-1)*3+2))),"")</f>
        <v/>
      </c>
      <c r="T870" s="26" t="str">
        <f t="array" ref="T870">IFERROR(IF(OR(J870="",M870="",F870=""),"",IF(F870="학생부종합",INDEX(종합배치표!$C:$Q,MATCH(J870,종합배치표!$B:$B,0),(MATCH(M870,{"A","B","C","D","E"},0)-1)*3+3),INDEX(교과배치표!$C:$Q,MATCH(J870,교과배치표!$B:$B,0),(MATCH(M870,{"A","B","C","D","E"},0)-1)*3+3))),"")</f>
        <v/>
      </c>
      <c r="V870" s="140">
        <f t="shared" si="40"/>
        <v>2.7</v>
      </c>
      <c r="W870" s="141" t="str">
        <f t="shared" si="41"/>
        <v/>
      </c>
    </row>
    <row r="871" spans="2:23" ht="14.25" customHeight="1">
      <c r="B871" s="20">
        <v>252</v>
      </c>
      <c r="C871" s="21" t="s">
        <v>170</v>
      </c>
      <c r="D871" s="21" t="s">
        <v>450</v>
      </c>
      <c r="E871" s="21" t="s">
        <v>449</v>
      </c>
      <c r="F871" s="21" t="s">
        <v>68</v>
      </c>
      <c r="G871" s="21" t="s">
        <v>246</v>
      </c>
      <c r="H871" s="21" t="s">
        <v>40</v>
      </c>
      <c r="I871" s="21" t="s">
        <v>27</v>
      </c>
      <c r="J871" s="23"/>
      <c r="K871" s="24">
        <v>5</v>
      </c>
      <c r="M871" s="25" t="str">
        <f>IF(I871="","",IF(I871="인문",성적입력!$C$8,성적입력!$C$9))</f>
        <v>A</v>
      </c>
      <c r="N871" s="26">
        <f>성적입력!$C$15</f>
        <v>3</v>
      </c>
      <c r="P871" s="27" t="str">
        <f t="shared" si="39"/>
        <v/>
      </c>
      <c r="R871" s="26" t="str">
        <f t="array" ref="R871">IFERROR(IF(OR(J871="",M871="",F871=""),"",IF(F871="학생부종합",INDEX(종합배치표!$C:$Q,MATCH(J871,종합배치표!$B:$B,0),(MATCH(M871,{"A","B","C","D","E"},0)-1)*3+1),INDEX(교과배치표!$C:$Q,MATCH(J871,교과배치표!$B:$B,0),(MATCH(M871,{"A","B","C","D","E"},0)-1)*3+1))),"")</f>
        <v/>
      </c>
      <c r="S871" s="26" t="str">
        <f t="array" ref="S871">IFERROR(IF(OR(J871="",M871="",F871=""),"",IF(F871="학생부종합",INDEX(종합배치표!$C:$Q,MATCH(J871,종합배치표!$B:$B,0),(MATCH(M871,{"A","B","C","D","E"},0)-1)*3+2),INDEX(교과배치표!$C:$Q,MATCH(J871,교과배치표!$B:$B,0),(MATCH(M871,{"A","B","C","D","E"},0)-1)*3+2))),"")</f>
        <v/>
      </c>
      <c r="T871" s="26" t="str">
        <f t="array" ref="T871">IFERROR(IF(OR(J871="",M871="",F871=""),"",IF(F871="학생부종합",INDEX(종합배치표!$C:$Q,MATCH(J871,종합배치표!$B:$B,0),(MATCH(M871,{"A","B","C","D","E"},0)-1)*3+3),INDEX(교과배치표!$C:$Q,MATCH(J871,교과배치표!$B:$B,0),(MATCH(M871,{"A","B","C","D","E"},0)-1)*3+3))),"")</f>
        <v/>
      </c>
      <c r="V871" s="140">
        <f t="shared" si="40"/>
        <v>2.7</v>
      </c>
      <c r="W871" s="141" t="str">
        <f t="shared" si="41"/>
        <v/>
      </c>
    </row>
    <row r="872" spans="2:23" ht="14.25" customHeight="1">
      <c r="B872" s="20">
        <v>253</v>
      </c>
      <c r="C872" s="21" t="s">
        <v>170</v>
      </c>
      <c r="D872" s="21" t="s">
        <v>450</v>
      </c>
      <c r="E872" s="21" t="s">
        <v>449</v>
      </c>
      <c r="F872" s="21" t="s">
        <v>24</v>
      </c>
      <c r="G872" s="21" t="s">
        <v>451</v>
      </c>
      <c r="H872" s="21" t="s">
        <v>40</v>
      </c>
      <c r="I872" s="21" t="s">
        <v>27</v>
      </c>
      <c r="J872" s="23"/>
      <c r="K872" s="24">
        <v>5</v>
      </c>
      <c r="M872" s="25" t="str">
        <f>IF(I872="","",IF(I872="인문",성적입력!$C$8,성적입력!$C$9))</f>
        <v>A</v>
      </c>
      <c r="N872" s="26">
        <f>성적입력!$C$15</f>
        <v>3</v>
      </c>
      <c r="P872" s="27" t="str">
        <f t="shared" si="39"/>
        <v/>
      </c>
      <c r="R872" s="26" t="str">
        <f t="array" ref="R872">IFERROR(IF(OR(J872="",M872="",F872=""),"",IF(F872="학생부종합",INDEX(종합배치표!$C:$Q,MATCH(J872,종합배치표!$B:$B,0),(MATCH(M872,{"A","B","C","D","E"},0)-1)*3+1),INDEX(교과배치표!$C:$Q,MATCH(J872,교과배치표!$B:$B,0),(MATCH(M872,{"A","B","C","D","E"},0)-1)*3+1))),"")</f>
        <v/>
      </c>
      <c r="S872" s="26" t="str">
        <f t="array" ref="S872">IFERROR(IF(OR(J872="",M872="",F872=""),"",IF(F872="학생부종합",INDEX(종합배치표!$C:$Q,MATCH(J872,종합배치표!$B:$B,0),(MATCH(M872,{"A","B","C","D","E"},0)-1)*3+2),INDEX(교과배치표!$C:$Q,MATCH(J872,교과배치표!$B:$B,0),(MATCH(M872,{"A","B","C","D","E"},0)-1)*3+2))),"")</f>
        <v/>
      </c>
      <c r="T872" s="26" t="str">
        <f t="array" ref="T872">IFERROR(IF(OR(J872="",M872="",F872=""),"",IF(F872="학생부종합",INDEX(종합배치표!$C:$Q,MATCH(J872,종합배치표!$B:$B,0),(MATCH(M872,{"A","B","C","D","E"},0)-1)*3+3),INDEX(교과배치표!$C:$Q,MATCH(J872,교과배치표!$B:$B,0),(MATCH(M872,{"A","B","C","D","E"},0)-1)*3+3))),"")</f>
        <v/>
      </c>
      <c r="V872" s="140">
        <f t="shared" si="40"/>
        <v>2.7</v>
      </c>
      <c r="W872" s="141" t="str">
        <f t="shared" si="41"/>
        <v/>
      </c>
    </row>
    <row r="873" spans="2:23" ht="14.25" customHeight="1">
      <c r="B873" s="20">
        <v>254</v>
      </c>
      <c r="C873" s="21" t="s">
        <v>170</v>
      </c>
      <c r="D873" s="21" t="s">
        <v>450</v>
      </c>
      <c r="E873" s="21" t="s">
        <v>449</v>
      </c>
      <c r="F873" s="21" t="s">
        <v>24</v>
      </c>
      <c r="G873" s="21" t="s">
        <v>452</v>
      </c>
      <c r="H873" s="21" t="s">
        <v>40</v>
      </c>
      <c r="I873" s="21" t="s">
        <v>27</v>
      </c>
      <c r="J873" s="23"/>
      <c r="K873" s="24">
        <v>4</v>
      </c>
      <c r="M873" s="25" t="str">
        <f>IF(I873="","",IF(I873="인문",성적입력!$C$8,성적입력!$C$9))</f>
        <v>A</v>
      </c>
      <c r="N873" s="26">
        <f>성적입력!$C$15</f>
        <v>3</v>
      </c>
      <c r="P873" s="27" t="str">
        <f t="shared" si="39"/>
        <v/>
      </c>
      <c r="R873" s="26" t="str">
        <f t="array" ref="R873">IFERROR(IF(OR(J873="",M873="",F873=""),"",IF(F873="학생부종합",INDEX(종합배치표!$C:$Q,MATCH(J873,종합배치표!$B:$B,0),(MATCH(M873,{"A","B","C","D","E"},0)-1)*3+1),INDEX(교과배치표!$C:$Q,MATCH(J873,교과배치표!$B:$B,0),(MATCH(M873,{"A","B","C","D","E"},0)-1)*3+1))),"")</f>
        <v/>
      </c>
      <c r="S873" s="26" t="str">
        <f t="array" ref="S873">IFERROR(IF(OR(J873="",M873="",F873=""),"",IF(F873="학생부종합",INDEX(종합배치표!$C:$Q,MATCH(J873,종합배치표!$B:$B,0),(MATCH(M873,{"A","B","C","D","E"},0)-1)*3+2),INDEX(교과배치표!$C:$Q,MATCH(J873,교과배치표!$B:$B,0),(MATCH(M873,{"A","B","C","D","E"},0)-1)*3+2))),"")</f>
        <v/>
      </c>
      <c r="T873" s="26" t="str">
        <f t="array" ref="T873">IFERROR(IF(OR(J873="",M873="",F873=""),"",IF(F873="학생부종합",INDEX(종합배치표!$C:$Q,MATCH(J873,종합배치표!$B:$B,0),(MATCH(M873,{"A","B","C","D","E"},0)-1)*3+3),INDEX(교과배치표!$C:$Q,MATCH(J873,교과배치표!$B:$B,0),(MATCH(M873,{"A","B","C","D","E"},0)-1)*3+3))),"")</f>
        <v/>
      </c>
      <c r="V873" s="140">
        <f t="shared" si="40"/>
        <v>2.7</v>
      </c>
      <c r="W873" s="141" t="str">
        <f t="shared" si="41"/>
        <v/>
      </c>
    </row>
    <row r="874" spans="2:23" ht="14.25" customHeight="1">
      <c r="B874" s="20">
        <v>255</v>
      </c>
      <c r="C874" s="21" t="s">
        <v>170</v>
      </c>
      <c r="D874" s="21" t="s">
        <v>450</v>
      </c>
      <c r="E874" s="21" t="s">
        <v>449</v>
      </c>
      <c r="F874" s="21" t="s">
        <v>68</v>
      </c>
      <c r="G874" s="21" t="s">
        <v>246</v>
      </c>
      <c r="H874" s="21" t="s">
        <v>110</v>
      </c>
      <c r="I874" s="21" t="s">
        <v>60</v>
      </c>
      <c r="J874" s="23"/>
      <c r="K874" s="24">
        <v>5</v>
      </c>
      <c r="M874" s="25" t="str">
        <f>IF(I874="","",IF(I874="인문",성적입력!$C$8,성적입력!$C$9))</f>
        <v>A</v>
      </c>
      <c r="N874" s="26">
        <f>성적입력!$C$15</f>
        <v>3</v>
      </c>
      <c r="P874" s="27" t="str">
        <f t="shared" si="39"/>
        <v/>
      </c>
      <c r="R874" s="26" t="str">
        <f t="array" ref="R874">IFERROR(IF(OR(J874="",M874="",F874=""),"",IF(F874="학생부종합",INDEX(종합배치표!$C:$Q,MATCH(J874,종합배치표!$B:$B,0),(MATCH(M874,{"A","B","C","D","E"},0)-1)*3+1),INDEX(교과배치표!$C:$Q,MATCH(J874,교과배치표!$B:$B,0),(MATCH(M874,{"A","B","C","D","E"},0)-1)*3+1))),"")</f>
        <v/>
      </c>
      <c r="S874" s="26" t="str">
        <f t="array" ref="S874">IFERROR(IF(OR(J874="",M874="",F874=""),"",IF(F874="학생부종합",INDEX(종합배치표!$C:$Q,MATCH(J874,종합배치표!$B:$B,0),(MATCH(M874,{"A","B","C","D","E"},0)-1)*3+2),INDEX(교과배치표!$C:$Q,MATCH(J874,교과배치표!$B:$B,0),(MATCH(M874,{"A","B","C","D","E"},0)-1)*3+2))),"")</f>
        <v/>
      </c>
      <c r="T874" s="26" t="str">
        <f t="array" ref="T874">IFERROR(IF(OR(J874="",M874="",F874=""),"",IF(F874="학생부종합",INDEX(종합배치표!$C:$Q,MATCH(J874,종합배치표!$B:$B,0),(MATCH(M874,{"A","B","C","D","E"},0)-1)*3+3),INDEX(교과배치표!$C:$Q,MATCH(J874,교과배치표!$B:$B,0),(MATCH(M874,{"A","B","C","D","E"},0)-1)*3+3))),"")</f>
        <v/>
      </c>
      <c r="V874" s="140">
        <f t="shared" si="40"/>
        <v>2.7</v>
      </c>
      <c r="W874" s="141" t="str">
        <f t="shared" si="41"/>
        <v/>
      </c>
    </row>
    <row r="875" spans="2:23" ht="14.25" customHeight="1">
      <c r="B875" s="20">
        <v>256</v>
      </c>
      <c r="C875" s="21" t="s">
        <v>170</v>
      </c>
      <c r="D875" s="21" t="s">
        <v>450</v>
      </c>
      <c r="E875" s="21" t="s">
        <v>449</v>
      </c>
      <c r="F875" s="21" t="s">
        <v>24</v>
      </c>
      <c r="G875" s="21" t="s">
        <v>451</v>
      </c>
      <c r="H875" s="21" t="s">
        <v>110</v>
      </c>
      <c r="I875" s="21" t="s">
        <v>60</v>
      </c>
      <c r="J875" s="23"/>
      <c r="K875" s="24">
        <v>6</v>
      </c>
      <c r="M875" s="25" t="str">
        <f>IF(I875="","",IF(I875="인문",성적입력!$C$8,성적입력!$C$9))</f>
        <v>A</v>
      </c>
      <c r="N875" s="26">
        <f>성적입력!$C$15</f>
        <v>3</v>
      </c>
      <c r="P875" s="27" t="str">
        <f t="shared" si="39"/>
        <v/>
      </c>
      <c r="R875" s="26" t="str">
        <f t="array" ref="R875">IFERROR(IF(OR(J875="",M875="",F875=""),"",IF(F875="학생부종합",INDEX(종합배치표!$C:$Q,MATCH(J875,종합배치표!$B:$B,0),(MATCH(M875,{"A","B","C","D","E"},0)-1)*3+1),INDEX(교과배치표!$C:$Q,MATCH(J875,교과배치표!$B:$B,0),(MATCH(M875,{"A","B","C","D","E"},0)-1)*3+1))),"")</f>
        <v/>
      </c>
      <c r="S875" s="26" t="str">
        <f t="array" ref="S875">IFERROR(IF(OR(J875="",M875="",F875=""),"",IF(F875="학생부종합",INDEX(종합배치표!$C:$Q,MATCH(J875,종합배치표!$B:$B,0),(MATCH(M875,{"A","B","C","D","E"},0)-1)*3+2),INDEX(교과배치표!$C:$Q,MATCH(J875,교과배치표!$B:$B,0),(MATCH(M875,{"A","B","C","D","E"},0)-1)*3+2))),"")</f>
        <v/>
      </c>
      <c r="T875" s="26" t="str">
        <f t="array" ref="T875">IFERROR(IF(OR(J875="",M875="",F875=""),"",IF(F875="학생부종합",INDEX(종합배치표!$C:$Q,MATCH(J875,종합배치표!$B:$B,0),(MATCH(M875,{"A","B","C","D","E"},0)-1)*3+3),INDEX(교과배치표!$C:$Q,MATCH(J875,교과배치표!$B:$B,0),(MATCH(M875,{"A","B","C","D","E"},0)-1)*3+3))),"")</f>
        <v/>
      </c>
      <c r="V875" s="140">
        <f t="shared" si="40"/>
        <v>2.7</v>
      </c>
      <c r="W875" s="141" t="str">
        <f t="shared" si="41"/>
        <v/>
      </c>
    </row>
    <row r="876" spans="2:23" ht="14.25" customHeight="1">
      <c r="B876" s="20">
        <v>257</v>
      </c>
      <c r="C876" s="21" t="s">
        <v>170</v>
      </c>
      <c r="D876" s="21" t="s">
        <v>450</v>
      </c>
      <c r="E876" s="21" t="s">
        <v>449</v>
      </c>
      <c r="F876" s="21" t="s">
        <v>24</v>
      </c>
      <c r="G876" s="21" t="s">
        <v>452</v>
      </c>
      <c r="H876" s="21" t="s">
        <v>110</v>
      </c>
      <c r="I876" s="21" t="s">
        <v>60</v>
      </c>
      <c r="J876" s="23"/>
      <c r="K876" s="24">
        <v>5</v>
      </c>
      <c r="M876" s="25" t="str">
        <f>IF(I876="","",IF(I876="인문",성적입력!$C$8,성적입력!$C$9))</f>
        <v>A</v>
      </c>
      <c r="N876" s="26">
        <f>성적입력!$C$15</f>
        <v>3</v>
      </c>
      <c r="P876" s="27" t="str">
        <f t="shared" si="39"/>
        <v/>
      </c>
      <c r="R876" s="26" t="str">
        <f t="array" ref="R876">IFERROR(IF(OR(J876="",M876="",F876=""),"",IF(F876="학생부종합",INDEX(종합배치표!$C:$Q,MATCH(J876,종합배치표!$B:$B,0),(MATCH(M876,{"A","B","C","D","E"},0)-1)*3+1),INDEX(교과배치표!$C:$Q,MATCH(J876,교과배치표!$B:$B,0),(MATCH(M876,{"A","B","C","D","E"},0)-1)*3+1))),"")</f>
        <v/>
      </c>
      <c r="S876" s="26" t="str">
        <f t="array" ref="S876">IFERROR(IF(OR(J876="",M876="",F876=""),"",IF(F876="학생부종합",INDEX(종합배치표!$C:$Q,MATCH(J876,종합배치표!$B:$B,0),(MATCH(M876,{"A","B","C","D","E"},0)-1)*3+2),INDEX(교과배치표!$C:$Q,MATCH(J876,교과배치표!$B:$B,0),(MATCH(M876,{"A","B","C","D","E"},0)-1)*3+2))),"")</f>
        <v/>
      </c>
      <c r="T876" s="26" t="str">
        <f t="array" ref="T876">IFERROR(IF(OR(J876="",M876="",F876=""),"",IF(F876="학생부종합",INDEX(종합배치표!$C:$Q,MATCH(J876,종합배치표!$B:$B,0),(MATCH(M876,{"A","B","C","D","E"},0)-1)*3+3),INDEX(교과배치표!$C:$Q,MATCH(J876,교과배치표!$B:$B,0),(MATCH(M876,{"A","B","C","D","E"},0)-1)*3+3))),"")</f>
        <v/>
      </c>
      <c r="V876" s="140">
        <f t="shared" si="40"/>
        <v>2.7</v>
      </c>
      <c r="W876" s="141" t="str">
        <f t="shared" si="41"/>
        <v/>
      </c>
    </row>
    <row r="877" spans="2:23" ht="14.25" customHeight="1">
      <c r="B877" s="20">
        <v>258</v>
      </c>
      <c r="C877" s="21" t="s">
        <v>170</v>
      </c>
      <c r="D877" s="21" t="s">
        <v>450</v>
      </c>
      <c r="E877" s="21" t="s">
        <v>449</v>
      </c>
      <c r="F877" s="21" t="s">
        <v>68</v>
      </c>
      <c r="G877" s="21" t="s">
        <v>246</v>
      </c>
      <c r="H877" s="21" t="s">
        <v>474</v>
      </c>
      <c r="I877" s="21" t="s">
        <v>27</v>
      </c>
      <c r="J877" s="23"/>
      <c r="K877" s="24">
        <v>5</v>
      </c>
      <c r="M877" s="25" t="str">
        <f>IF(I877="","",IF(I877="인문",성적입력!$C$8,성적입력!$C$9))</f>
        <v>A</v>
      </c>
      <c r="N877" s="26">
        <f>성적입력!$C$15</f>
        <v>3</v>
      </c>
      <c r="P877" s="27" t="str">
        <f t="shared" si="39"/>
        <v/>
      </c>
      <c r="R877" s="26" t="str">
        <f t="array" ref="R877">IFERROR(IF(OR(J877="",M877="",F877=""),"",IF(F877="학생부종합",INDEX(종합배치표!$C:$Q,MATCH(J877,종합배치표!$B:$B,0),(MATCH(M877,{"A","B","C","D","E"},0)-1)*3+1),INDEX(교과배치표!$C:$Q,MATCH(J877,교과배치표!$B:$B,0),(MATCH(M877,{"A","B","C","D","E"},0)-1)*3+1))),"")</f>
        <v/>
      </c>
      <c r="S877" s="26" t="str">
        <f t="array" ref="S877">IFERROR(IF(OR(J877="",M877="",F877=""),"",IF(F877="학생부종합",INDEX(종합배치표!$C:$Q,MATCH(J877,종합배치표!$B:$B,0),(MATCH(M877,{"A","B","C","D","E"},0)-1)*3+2),INDEX(교과배치표!$C:$Q,MATCH(J877,교과배치표!$B:$B,0),(MATCH(M877,{"A","B","C","D","E"},0)-1)*3+2))),"")</f>
        <v/>
      </c>
      <c r="T877" s="26" t="str">
        <f t="array" ref="T877">IFERROR(IF(OR(J877="",M877="",F877=""),"",IF(F877="학생부종합",INDEX(종합배치표!$C:$Q,MATCH(J877,종합배치표!$B:$B,0),(MATCH(M877,{"A","B","C","D","E"},0)-1)*3+3),INDEX(교과배치표!$C:$Q,MATCH(J877,교과배치표!$B:$B,0),(MATCH(M877,{"A","B","C","D","E"},0)-1)*3+3))),"")</f>
        <v/>
      </c>
      <c r="V877" s="140">
        <f t="shared" si="40"/>
        <v>2.7</v>
      </c>
      <c r="W877" s="141" t="str">
        <f t="shared" si="41"/>
        <v/>
      </c>
    </row>
    <row r="878" spans="2:23" ht="14.25" customHeight="1">
      <c r="B878" s="20">
        <v>259</v>
      </c>
      <c r="C878" s="21" t="s">
        <v>170</v>
      </c>
      <c r="D878" s="21" t="s">
        <v>450</v>
      </c>
      <c r="E878" s="21" t="s">
        <v>449</v>
      </c>
      <c r="F878" s="21" t="s">
        <v>24</v>
      </c>
      <c r="G878" s="21" t="s">
        <v>451</v>
      </c>
      <c r="H878" s="21" t="s">
        <v>474</v>
      </c>
      <c r="I878" s="21" t="s">
        <v>27</v>
      </c>
      <c r="J878" s="23"/>
      <c r="K878" s="24">
        <v>9</v>
      </c>
      <c r="M878" s="25" t="str">
        <f>IF(I878="","",IF(I878="인문",성적입력!$C$8,성적입력!$C$9))</f>
        <v>A</v>
      </c>
      <c r="N878" s="26">
        <f>성적입력!$C$15</f>
        <v>3</v>
      </c>
      <c r="P878" s="27" t="str">
        <f t="shared" si="39"/>
        <v/>
      </c>
      <c r="R878" s="26" t="str">
        <f t="array" ref="R878">IFERROR(IF(OR(J878="",M878="",F878=""),"",IF(F878="학생부종합",INDEX(종합배치표!$C:$Q,MATCH(J878,종합배치표!$B:$B,0),(MATCH(M878,{"A","B","C","D","E"},0)-1)*3+1),INDEX(교과배치표!$C:$Q,MATCH(J878,교과배치표!$B:$B,0),(MATCH(M878,{"A","B","C","D","E"},0)-1)*3+1))),"")</f>
        <v/>
      </c>
      <c r="S878" s="26" t="str">
        <f t="array" ref="S878">IFERROR(IF(OR(J878="",M878="",F878=""),"",IF(F878="학생부종합",INDEX(종합배치표!$C:$Q,MATCH(J878,종합배치표!$B:$B,0),(MATCH(M878,{"A","B","C","D","E"},0)-1)*3+2),INDEX(교과배치표!$C:$Q,MATCH(J878,교과배치표!$B:$B,0),(MATCH(M878,{"A","B","C","D","E"},0)-1)*3+2))),"")</f>
        <v/>
      </c>
      <c r="T878" s="26" t="str">
        <f t="array" ref="T878">IFERROR(IF(OR(J878="",M878="",F878=""),"",IF(F878="학생부종합",INDEX(종합배치표!$C:$Q,MATCH(J878,종합배치표!$B:$B,0),(MATCH(M878,{"A","B","C","D","E"},0)-1)*3+3),INDEX(교과배치표!$C:$Q,MATCH(J878,교과배치표!$B:$B,0),(MATCH(M878,{"A","B","C","D","E"},0)-1)*3+3))),"")</f>
        <v/>
      </c>
      <c r="V878" s="140">
        <f t="shared" si="40"/>
        <v>2.7</v>
      </c>
      <c r="W878" s="141" t="str">
        <f t="shared" si="41"/>
        <v/>
      </c>
    </row>
    <row r="879" spans="2:23" ht="14.25" customHeight="1">
      <c r="B879" s="20">
        <v>260</v>
      </c>
      <c r="C879" s="21" t="s">
        <v>170</v>
      </c>
      <c r="D879" s="21" t="s">
        <v>450</v>
      </c>
      <c r="E879" s="21" t="s">
        <v>449</v>
      </c>
      <c r="F879" s="21" t="s">
        <v>24</v>
      </c>
      <c r="G879" s="21" t="s">
        <v>452</v>
      </c>
      <c r="H879" s="21" t="s">
        <v>474</v>
      </c>
      <c r="I879" s="21" t="s">
        <v>27</v>
      </c>
      <c r="J879" s="23"/>
      <c r="K879" s="24">
        <v>9</v>
      </c>
      <c r="M879" s="25" t="str">
        <f>IF(I879="","",IF(I879="인문",성적입력!$C$8,성적입력!$C$9))</f>
        <v>A</v>
      </c>
      <c r="N879" s="26">
        <f>성적입력!$C$15</f>
        <v>3</v>
      </c>
      <c r="P879" s="27" t="str">
        <f t="shared" si="39"/>
        <v/>
      </c>
      <c r="R879" s="26" t="str">
        <f t="array" ref="R879">IFERROR(IF(OR(J879="",M879="",F879=""),"",IF(F879="학생부종합",INDEX(종합배치표!$C:$Q,MATCH(J879,종합배치표!$B:$B,0),(MATCH(M879,{"A","B","C","D","E"},0)-1)*3+1),INDEX(교과배치표!$C:$Q,MATCH(J879,교과배치표!$B:$B,0),(MATCH(M879,{"A","B","C","D","E"},0)-1)*3+1))),"")</f>
        <v/>
      </c>
      <c r="S879" s="26" t="str">
        <f t="array" ref="S879">IFERROR(IF(OR(J879="",M879="",F879=""),"",IF(F879="학생부종합",INDEX(종합배치표!$C:$Q,MATCH(J879,종합배치표!$B:$B,0),(MATCH(M879,{"A","B","C","D","E"},0)-1)*3+2),INDEX(교과배치표!$C:$Q,MATCH(J879,교과배치표!$B:$B,0),(MATCH(M879,{"A","B","C","D","E"},0)-1)*3+2))),"")</f>
        <v/>
      </c>
      <c r="T879" s="26" t="str">
        <f t="array" ref="T879">IFERROR(IF(OR(J879="",M879="",F879=""),"",IF(F879="학생부종합",INDEX(종합배치표!$C:$Q,MATCH(J879,종합배치표!$B:$B,0),(MATCH(M879,{"A","B","C","D","E"},0)-1)*3+3),INDEX(교과배치표!$C:$Q,MATCH(J879,교과배치표!$B:$B,0),(MATCH(M879,{"A","B","C","D","E"},0)-1)*3+3))),"")</f>
        <v/>
      </c>
      <c r="V879" s="140">
        <f t="shared" si="40"/>
        <v>2.7</v>
      </c>
      <c r="W879" s="141" t="str">
        <f t="shared" si="41"/>
        <v/>
      </c>
    </row>
    <row r="880" spans="2:23" ht="14.25" customHeight="1">
      <c r="B880" s="20">
        <v>262</v>
      </c>
      <c r="C880" s="21" t="s">
        <v>170</v>
      </c>
      <c r="D880" s="21" t="s">
        <v>450</v>
      </c>
      <c r="E880" s="21" t="s">
        <v>449</v>
      </c>
      <c r="F880" s="21" t="s">
        <v>68</v>
      </c>
      <c r="G880" s="21" t="s">
        <v>246</v>
      </c>
      <c r="H880" s="22" t="s">
        <v>475</v>
      </c>
      <c r="I880" s="21" t="s">
        <v>113</v>
      </c>
      <c r="J880" s="23"/>
      <c r="K880" s="24">
        <v>6</v>
      </c>
      <c r="M880" s="25" t="str">
        <f>IF(I880="","",IF(I880="인문",성적입력!$C$8,성적입력!$C$9))</f>
        <v>A</v>
      </c>
      <c r="N880" s="26">
        <f>성적입력!$C$15</f>
        <v>3</v>
      </c>
      <c r="P880" s="27" t="str">
        <f t="shared" si="39"/>
        <v/>
      </c>
      <c r="R880" s="26" t="str">
        <f t="array" ref="R880">IFERROR(IF(OR(J880="",M880="",F880=""),"",IF(F880="학생부종합",INDEX(종합배치표!$C:$Q,MATCH(J880,종합배치표!$B:$B,0),(MATCH(M880,{"A","B","C","D","E"},0)-1)*3+1),INDEX(교과배치표!$C:$Q,MATCH(J880,교과배치표!$B:$B,0),(MATCH(M880,{"A","B","C","D","E"},0)-1)*3+1))),"")</f>
        <v/>
      </c>
      <c r="S880" s="26" t="str">
        <f t="array" ref="S880">IFERROR(IF(OR(J880="",M880="",F880=""),"",IF(F880="학생부종합",INDEX(종합배치표!$C:$Q,MATCH(J880,종합배치표!$B:$B,0),(MATCH(M880,{"A","B","C","D","E"},0)-1)*3+2),INDEX(교과배치표!$C:$Q,MATCH(J880,교과배치표!$B:$B,0),(MATCH(M880,{"A","B","C","D","E"},0)-1)*3+2))),"")</f>
        <v/>
      </c>
      <c r="T880" s="26" t="str">
        <f t="array" ref="T880">IFERROR(IF(OR(J880="",M880="",F880=""),"",IF(F880="학생부종합",INDEX(종합배치표!$C:$Q,MATCH(J880,종합배치표!$B:$B,0),(MATCH(M880,{"A","B","C","D","E"},0)-1)*3+3),INDEX(교과배치표!$C:$Q,MATCH(J880,교과배치표!$B:$B,0),(MATCH(M880,{"A","B","C","D","E"},0)-1)*3+3))),"")</f>
        <v/>
      </c>
      <c r="V880" s="140">
        <f t="shared" si="40"/>
        <v>2.7</v>
      </c>
      <c r="W880" s="141" t="str">
        <f t="shared" si="41"/>
        <v/>
      </c>
    </row>
    <row r="881" spans="2:23" ht="14.25" customHeight="1">
      <c r="B881" s="20">
        <v>263</v>
      </c>
      <c r="C881" s="21" t="s">
        <v>170</v>
      </c>
      <c r="D881" s="21" t="s">
        <v>450</v>
      </c>
      <c r="E881" s="21" t="s">
        <v>449</v>
      </c>
      <c r="F881" s="21" t="s">
        <v>24</v>
      </c>
      <c r="G881" s="21" t="s">
        <v>451</v>
      </c>
      <c r="H881" s="22" t="s">
        <v>475</v>
      </c>
      <c r="I881" s="21" t="s">
        <v>60</v>
      </c>
      <c r="J881" s="23"/>
      <c r="K881" s="24">
        <v>6</v>
      </c>
      <c r="M881" s="25" t="str">
        <f>IF(I881="","",IF(I881="인문",성적입력!$C$8,성적입력!$C$9))</f>
        <v>A</v>
      </c>
      <c r="N881" s="26">
        <f>성적입력!$C$15</f>
        <v>3</v>
      </c>
      <c r="P881" s="27" t="str">
        <f t="shared" si="39"/>
        <v/>
      </c>
      <c r="R881" s="26" t="str">
        <f t="array" ref="R881">IFERROR(IF(OR(J881="",M881="",F881=""),"",IF(F881="학생부종합",INDEX(종합배치표!$C:$Q,MATCH(J881,종합배치표!$B:$B,0),(MATCH(M881,{"A","B","C","D","E"},0)-1)*3+1),INDEX(교과배치표!$C:$Q,MATCH(J881,교과배치표!$B:$B,0),(MATCH(M881,{"A","B","C","D","E"},0)-1)*3+1))),"")</f>
        <v/>
      </c>
      <c r="S881" s="26" t="str">
        <f t="array" ref="S881">IFERROR(IF(OR(J881="",M881="",F881=""),"",IF(F881="학생부종합",INDEX(종합배치표!$C:$Q,MATCH(J881,종합배치표!$B:$B,0),(MATCH(M881,{"A","B","C","D","E"},0)-1)*3+2),INDEX(교과배치표!$C:$Q,MATCH(J881,교과배치표!$B:$B,0),(MATCH(M881,{"A","B","C","D","E"},0)-1)*3+2))),"")</f>
        <v/>
      </c>
      <c r="T881" s="26" t="str">
        <f t="array" ref="T881">IFERROR(IF(OR(J881="",M881="",F881=""),"",IF(F881="학생부종합",INDEX(종합배치표!$C:$Q,MATCH(J881,종합배치표!$B:$B,0),(MATCH(M881,{"A","B","C","D","E"},0)-1)*3+3),INDEX(교과배치표!$C:$Q,MATCH(J881,교과배치표!$B:$B,0),(MATCH(M881,{"A","B","C","D","E"},0)-1)*3+3))),"")</f>
        <v/>
      </c>
      <c r="V881" s="140">
        <f t="shared" si="40"/>
        <v>2.7</v>
      </c>
      <c r="W881" s="141" t="str">
        <f t="shared" si="41"/>
        <v/>
      </c>
    </row>
    <row r="882" spans="2:23" ht="14.25" customHeight="1">
      <c r="B882" s="20">
        <v>264</v>
      </c>
      <c r="C882" s="21" t="s">
        <v>170</v>
      </c>
      <c r="D882" s="21" t="s">
        <v>450</v>
      </c>
      <c r="E882" s="21" t="s">
        <v>449</v>
      </c>
      <c r="F882" s="21" t="s">
        <v>24</v>
      </c>
      <c r="G882" s="21" t="s">
        <v>452</v>
      </c>
      <c r="H882" s="22" t="s">
        <v>475</v>
      </c>
      <c r="I882" s="21" t="s">
        <v>60</v>
      </c>
      <c r="J882" s="23"/>
      <c r="K882" s="24">
        <v>8</v>
      </c>
      <c r="M882" s="25" t="str">
        <f>IF(I882="","",IF(I882="인문",성적입력!$C$8,성적입력!$C$9))</f>
        <v>A</v>
      </c>
      <c r="N882" s="26">
        <f>성적입력!$C$15</f>
        <v>3</v>
      </c>
      <c r="P882" s="27" t="str">
        <f t="shared" si="39"/>
        <v/>
      </c>
      <c r="R882" s="26" t="str">
        <f t="array" ref="R882">IFERROR(IF(OR(J882="",M882="",F882=""),"",IF(F882="학생부종합",INDEX(종합배치표!$C:$Q,MATCH(J882,종합배치표!$B:$B,0),(MATCH(M882,{"A","B","C","D","E"},0)-1)*3+1),INDEX(교과배치표!$C:$Q,MATCH(J882,교과배치표!$B:$B,0),(MATCH(M882,{"A","B","C","D","E"},0)-1)*3+1))),"")</f>
        <v/>
      </c>
      <c r="S882" s="26" t="str">
        <f t="array" ref="S882">IFERROR(IF(OR(J882="",M882="",F882=""),"",IF(F882="학생부종합",INDEX(종합배치표!$C:$Q,MATCH(J882,종합배치표!$B:$B,0),(MATCH(M882,{"A","B","C","D","E"},0)-1)*3+2),INDEX(교과배치표!$C:$Q,MATCH(J882,교과배치표!$B:$B,0),(MATCH(M882,{"A","B","C","D","E"},0)-1)*3+2))),"")</f>
        <v/>
      </c>
      <c r="T882" s="26" t="str">
        <f t="array" ref="T882">IFERROR(IF(OR(J882="",M882="",F882=""),"",IF(F882="학생부종합",INDEX(종합배치표!$C:$Q,MATCH(J882,종합배치표!$B:$B,0),(MATCH(M882,{"A","B","C","D","E"},0)-1)*3+3),INDEX(교과배치표!$C:$Q,MATCH(J882,교과배치표!$B:$B,0),(MATCH(M882,{"A","B","C","D","E"},0)-1)*3+3))),"")</f>
        <v/>
      </c>
      <c r="V882" s="140">
        <f t="shared" si="40"/>
        <v>2.7</v>
      </c>
      <c r="W882" s="141" t="str">
        <f t="shared" si="41"/>
        <v/>
      </c>
    </row>
    <row r="883" spans="2:23" ht="14.25" customHeight="1">
      <c r="B883" s="20">
        <v>265</v>
      </c>
      <c r="C883" s="21" t="s">
        <v>445</v>
      </c>
      <c r="D883" s="21" t="s">
        <v>446</v>
      </c>
      <c r="E883" s="21" t="s">
        <v>476</v>
      </c>
      <c r="F883" s="21" t="s">
        <v>24</v>
      </c>
      <c r="G883" s="21" t="s">
        <v>477</v>
      </c>
      <c r="H883" s="21" t="s">
        <v>478</v>
      </c>
      <c r="I883" s="21" t="s">
        <v>429</v>
      </c>
      <c r="J883" s="23"/>
      <c r="K883" s="24">
        <v>12</v>
      </c>
      <c r="M883" s="25" t="str">
        <f>IF(I883="","",IF(I883="인문",성적입력!$C$8,성적입력!$C$9))</f>
        <v>A</v>
      </c>
      <c r="N883" s="26">
        <f>성적입력!$C$15</f>
        <v>3</v>
      </c>
      <c r="P883" s="27" t="str">
        <f t="shared" si="39"/>
        <v/>
      </c>
      <c r="R883" s="26" t="str">
        <f t="array" ref="R883">IFERROR(IF(OR(J883="",M883="",F883=""),"",IF(F883="학생부종합",INDEX(종합배치표!$C:$Q,MATCH(J883,종합배치표!$B:$B,0),(MATCH(M883,{"A","B","C","D","E"},0)-1)*3+1),INDEX(교과배치표!$C:$Q,MATCH(J883,교과배치표!$B:$B,0),(MATCH(M883,{"A","B","C","D","E"},0)-1)*3+1))),"")</f>
        <v/>
      </c>
      <c r="S883" s="26" t="str">
        <f t="array" ref="S883">IFERROR(IF(OR(J883="",M883="",F883=""),"",IF(F883="학생부종합",INDEX(종합배치표!$C:$Q,MATCH(J883,종합배치표!$B:$B,0),(MATCH(M883,{"A","B","C","D","E"},0)-1)*3+2),INDEX(교과배치표!$C:$Q,MATCH(J883,교과배치표!$B:$B,0),(MATCH(M883,{"A","B","C","D","E"},0)-1)*3+2))),"")</f>
        <v/>
      </c>
      <c r="T883" s="26" t="str">
        <f t="array" ref="T883">IFERROR(IF(OR(J883="",M883="",F883=""),"",IF(F883="학생부종합",INDEX(종합배치표!$C:$Q,MATCH(J883,종합배치표!$B:$B,0),(MATCH(M883,{"A","B","C","D","E"},0)-1)*3+3),INDEX(교과배치표!$C:$Q,MATCH(J883,교과배치표!$B:$B,0),(MATCH(M883,{"A","B","C","D","E"},0)-1)*3+3))),"")</f>
        <v/>
      </c>
      <c r="V883" s="140">
        <f t="shared" si="40"/>
        <v>2.7</v>
      </c>
      <c r="W883" s="141" t="str">
        <f t="shared" si="41"/>
        <v/>
      </c>
    </row>
    <row r="884" spans="2:23" ht="14.25" customHeight="1">
      <c r="B884" s="20">
        <v>266</v>
      </c>
      <c r="C884" s="21" t="s">
        <v>445</v>
      </c>
      <c r="D884" s="21" t="s">
        <v>446</v>
      </c>
      <c r="E884" s="21" t="s">
        <v>476</v>
      </c>
      <c r="F884" s="21" t="s">
        <v>68</v>
      </c>
      <c r="G884" s="21" t="s">
        <v>479</v>
      </c>
      <c r="H884" s="21" t="s">
        <v>478</v>
      </c>
      <c r="I884" s="21" t="s">
        <v>429</v>
      </c>
      <c r="J884" s="23"/>
      <c r="K884" s="24">
        <v>9</v>
      </c>
      <c r="M884" s="25" t="str">
        <f>IF(I884="","",IF(I884="인문",성적입력!$C$8,성적입력!$C$9))</f>
        <v>A</v>
      </c>
      <c r="N884" s="26">
        <f>성적입력!$C$15</f>
        <v>3</v>
      </c>
      <c r="P884" s="27" t="str">
        <f t="shared" si="39"/>
        <v/>
      </c>
      <c r="R884" s="26" t="str">
        <f t="array" ref="R884">IFERROR(IF(OR(J884="",M884="",F884=""),"",IF(F884="학생부종합",INDEX(종합배치표!$C:$Q,MATCH(J884,종합배치표!$B:$B,0),(MATCH(M884,{"A","B","C","D","E"},0)-1)*3+1),INDEX(교과배치표!$C:$Q,MATCH(J884,교과배치표!$B:$B,0),(MATCH(M884,{"A","B","C","D","E"},0)-1)*3+1))),"")</f>
        <v/>
      </c>
      <c r="S884" s="26" t="str">
        <f t="array" ref="S884">IFERROR(IF(OR(J884="",M884="",F884=""),"",IF(F884="학생부종합",INDEX(종합배치표!$C:$Q,MATCH(J884,종합배치표!$B:$B,0),(MATCH(M884,{"A","B","C","D","E"},0)-1)*3+2),INDEX(교과배치표!$C:$Q,MATCH(J884,교과배치표!$B:$B,0),(MATCH(M884,{"A","B","C","D","E"},0)-1)*3+2))),"")</f>
        <v/>
      </c>
      <c r="T884" s="26" t="str">
        <f t="array" ref="T884">IFERROR(IF(OR(J884="",M884="",F884=""),"",IF(F884="학생부종합",INDEX(종합배치표!$C:$Q,MATCH(J884,종합배치표!$B:$B,0),(MATCH(M884,{"A","B","C","D","E"},0)-1)*3+3),INDEX(교과배치표!$C:$Q,MATCH(J884,교과배치표!$B:$B,0),(MATCH(M884,{"A","B","C","D","E"},0)-1)*3+3))),"")</f>
        <v/>
      </c>
      <c r="V884" s="140">
        <f t="shared" si="40"/>
        <v>2.7</v>
      </c>
      <c r="W884" s="141" t="str">
        <f t="shared" si="41"/>
        <v/>
      </c>
    </row>
    <row r="885" spans="2:23" ht="14.25" customHeight="1">
      <c r="B885" s="20">
        <v>267</v>
      </c>
      <c r="C885" s="21" t="s">
        <v>445</v>
      </c>
      <c r="D885" s="21" t="s">
        <v>480</v>
      </c>
      <c r="E885" s="21" t="s">
        <v>481</v>
      </c>
      <c r="F885" s="21" t="s">
        <v>68</v>
      </c>
      <c r="G885" s="21" t="s">
        <v>482</v>
      </c>
      <c r="H885" s="21" t="s">
        <v>483</v>
      </c>
      <c r="I885" s="21" t="s">
        <v>429</v>
      </c>
      <c r="J885" s="23"/>
      <c r="K885" s="24">
        <v>15</v>
      </c>
      <c r="M885" s="25" t="str">
        <f>IF(I885="","",IF(I885="인문",성적입력!$C$8,성적입력!$C$9))</f>
        <v>A</v>
      </c>
      <c r="N885" s="26">
        <f>성적입력!$C$15</f>
        <v>3</v>
      </c>
      <c r="P885" s="27" t="str">
        <f t="shared" si="39"/>
        <v/>
      </c>
      <c r="R885" s="26" t="str">
        <f t="array" ref="R885">IFERROR(IF(OR(J885="",M885="",F885=""),"",IF(F885="학생부종합",INDEX(종합배치표!$C:$Q,MATCH(J885,종합배치표!$B:$B,0),(MATCH(M885,{"A","B","C","D","E"},0)-1)*3+1),INDEX(교과배치표!$C:$Q,MATCH(J885,교과배치표!$B:$B,0),(MATCH(M885,{"A","B","C","D","E"},0)-1)*3+1))),"")</f>
        <v/>
      </c>
      <c r="S885" s="26" t="str">
        <f t="array" ref="S885">IFERROR(IF(OR(J885="",M885="",F885=""),"",IF(F885="학생부종합",INDEX(종합배치표!$C:$Q,MATCH(J885,종합배치표!$B:$B,0),(MATCH(M885,{"A","B","C","D","E"},0)-1)*3+2),INDEX(교과배치표!$C:$Q,MATCH(J885,교과배치표!$B:$B,0),(MATCH(M885,{"A","B","C","D","E"},0)-1)*3+2))),"")</f>
        <v/>
      </c>
      <c r="T885" s="26" t="str">
        <f t="array" ref="T885">IFERROR(IF(OR(J885="",M885="",F885=""),"",IF(F885="학생부종합",INDEX(종합배치표!$C:$Q,MATCH(J885,종합배치표!$B:$B,0),(MATCH(M885,{"A","B","C","D","E"},0)-1)*3+3),INDEX(교과배치표!$C:$Q,MATCH(J885,교과배치표!$B:$B,0),(MATCH(M885,{"A","B","C","D","E"},0)-1)*3+3))),"")</f>
        <v/>
      </c>
      <c r="V885" s="140">
        <f t="shared" si="40"/>
        <v>2.7</v>
      </c>
      <c r="W885" s="141" t="str">
        <f t="shared" si="41"/>
        <v/>
      </c>
    </row>
    <row r="886" spans="2:23" ht="14.25" customHeight="1">
      <c r="B886" s="20">
        <v>268</v>
      </c>
      <c r="C886" s="21" t="s">
        <v>445</v>
      </c>
      <c r="D886" s="21" t="s">
        <v>480</v>
      </c>
      <c r="E886" s="21" t="s">
        <v>481</v>
      </c>
      <c r="F886" s="21" t="s">
        <v>24</v>
      </c>
      <c r="G886" s="21" t="s">
        <v>484</v>
      </c>
      <c r="H886" s="21" t="s">
        <v>483</v>
      </c>
      <c r="I886" s="21" t="s">
        <v>429</v>
      </c>
      <c r="J886" s="23"/>
      <c r="K886" s="24">
        <v>5</v>
      </c>
      <c r="M886" s="25" t="str">
        <f>IF(I886="","",IF(I886="인문",성적입력!$C$8,성적입력!$C$9))</f>
        <v>A</v>
      </c>
      <c r="N886" s="26">
        <f>성적입력!$C$15</f>
        <v>3</v>
      </c>
      <c r="P886" s="27" t="str">
        <f t="shared" si="39"/>
        <v/>
      </c>
      <c r="R886" s="26" t="str">
        <f t="array" ref="R886">IFERROR(IF(OR(J886="",M886="",F886=""),"",IF(F886="학생부종합",INDEX(종합배치표!$C:$Q,MATCH(J886,종합배치표!$B:$B,0),(MATCH(M886,{"A","B","C","D","E"},0)-1)*3+1),INDEX(교과배치표!$C:$Q,MATCH(J886,교과배치표!$B:$B,0),(MATCH(M886,{"A","B","C","D","E"},0)-1)*3+1))),"")</f>
        <v/>
      </c>
      <c r="S886" s="26" t="str">
        <f t="array" ref="S886">IFERROR(IF(OR(J886="",M886="",F886=""),"",IF(F886="학생부종합",INDEX(종합배치표!$C:$Q,MATCH(J886,종합배치표!$B:$B,0),(MATCH(M886,{"A","B","C","D","E"},0)-1)*3+2),INDEX(교과배치표!$C:$Q,MATCH(J886,교과배치표!$B:$B,0),(MATCH(M886,{"A","B","C","D","E"},0)-1)*3+2))),"")</f>
        <v/>
      </c>
      <c r="T886" s="26" t="str">
        <f t="array" ref="T886">IFERROR(IF(OR(J886="",M886="",F886=""),"",IF(F886="학생부종합",INDEX(종합배치표!$C:$Q,MATCH(J886,종합배치표!$B:$B,0),(MATCH(M886,{"A","B","C","D","E"},0)-1)*3+3),INDEX(교과배치표!$C:$Q,MATCH(J886,교과배치표!$B:$B,0),(MATCH(M886,{"A","B","C","D","E"},0)-1)*3+3))),"")</f>
        <v/>
      </c>
      <c r="V886" s="140">
        <f t="shared" si="40"/>
        <v>2.7</v>
      </c>
      <c r="W886" s="141" t="str">
        <f t="shared" si="41"/>
        <v/>
      </c>
    </row>
    <row r="887" spans="2:23" ht="14.25" customHeight="1">
      <c r="B887" s="20">
        <v>269</v>
      </c>
      <c r="C887" s="21" t="s">
        <v>445</v>
      </c>
      <c r="D887" s="21" t="s">
        <v>480</v>
      </c>
      <c r="E887" s="21" t="s">
        <v>481</v>
      </c>
      <c r="F887" s="21" t="s">
        <v>68</v>
      </c>
      <c r="G887" s="21" t="s">
        <v>479</v>
      </c>
      <c r="H887" s="21" t="s">
        <v>483</v>
      </c>
      <c r="I887" s="21" t="s">
        <v>429</v>
      </c>
      <c r="J887" s="23"/>
      <c r="K887" s="24">
        <v>10</v>
      </c>
      <c r="M887" s="25" t="str">
        <f>IF(I887="","",IF(I887="인문",성적입력!$C$8,성적입력!$C$9))</f>
        <v>A</v>
      </c>
      <c r="N887" s="26">
        <f>성적입력!$C$15</f>
        <v>3</v>
      </c>
      <c r="P887" s="27" t="str">
        <f t="shared" si="39"/>
        <v/>
      </c>
      <c r="R887" s="26" t="str">
        <f t="array" ref="R887">IFERROR(IF(OR(J887="",M887="",F887=""),"",IF(F887="학생부종합",INDEX(종합배치표!$C:$Q,MATCH(J887,종합배치표!$B:$B,0),(MATCH(M887,{"A","B","C","D","E"},0)-1)*3+1),INDEX(교과배치표!$C:$Q,MATCH(J887,교과배치표!$B:$B,0),(MATCH(M887,{"A","B","C","D","E"},0)-1)*3+1))),"")</f>
        <v/>
      </c>
      <c r="S887" s="26" t="str">
        <f t="array" ref="S887">IFERROR(IF(OR(J887="",M887="",F887=""),"",IF(F887="학생부종합",INDEX(종합배치표!$C:$Q,MATCH(J887,종합배치표!$B:$B,0),(MATCH(M887,{"A","B","C","D","E"},0)-1)*3+2),INDEX(교과배치표!$C:$Q,MATCH(J887,교과배치표!$B:$B,0),(MATCH(M887,{"A","B","C","D","E"},0)-1)*3+2))),"")</f>
        <v/>
      </c>
      <c r="T887" s="26" t="str">
        <f t="array" ref="T887">IFERROR(IF(OR(J887="",M887="",F887=""),"",IF(F887="학생부종합",INDEX(종합배치표!$C:$Q,MATCH(J887,종합배치표!$B:$B,0),(MATCH(M887,{"A","B","C","D","E"},0)-1)*3+3),INDEX(교과배치표!$C:$Q,MATCH(J887,교과배치표!$B:$B,0),(MATCH(M887,{"A","B","C","D","E"},0)-1)*3+3))),"")</f>
        <v/>
      </c>
      <c r="V887" s="140">
        <f t="shared" si="40"/>
        <v>2.7</v>
      </c>
      <c r="W887" s="141" t="str">
        <f t="shared" si="41"/>
        <v/>
      </c>
    </row>
    <row r="888" spans="2:23" ht="14.25" customHeight="1">
      <c r="B888" s="20">
        <v>270</v>
      </c>
      <c r="C888" s="21" t="s">
        <v>445</v>
      </c>
      <c r="D888" s="21" t="s">
        <v>480</v>
      </c>
      <c r="E888" s="21" t="s">
        <v>481</v>
      </c>
      <c r="F888" s="21" t="s">
        <v>68</v>
      </c>
      <c r="G888" s="21" t="s">
        <v>482</v>
      </c>
      <c r="H888" s="21" t="s">
        <v>428</v>
      </c>
      <c r="I888" s="21" t="s">
        <v>429</v>
      </c>
      <c r="J888" s="23"/>
      <c r="K888" s="24">
        <v>13</v>
      </c>
      <c r="M888" s="25" t="str">
        <f>IF(I888="","",IF(I888="인문",성적입력!$C$8,성적입력!$C$9))</f>
        <v>A</v>
      </c>
      <c r="N888" s="26">
        <f>성적입력!$C$15</f>
        <v>3</v>
      </c>
      <c r="P888" s="27" t="str">
        <f t="shared" si="39"/>
        <v/>
      </c>
      <c r="R888" s="26" t="str">
        <f t="array" ref="R888">IFERROR(IF(OR(J888="",M888="",F888=""),"",IF(F888="학생부종합",INDEX(종합배치표!$C:$Q,MATCH(J888,종합배치표!$B:$B,0),(MATCH(M888,{"A","B","C","D","E"},0)-1)*3+1),INDEX(교과배치표!$C:$Q,MATCH(J888,교과배치표!$B:$B,0),(MATCH(M888,{"A","B","C","D","E"},0)-1)*3+1))),"")</f>
        <v/>
      </c>
      <c r="S888" s="26" t="str">
        <f t="array" ref="S888">IFERROR(IF(OR(J888="",M888="",F888=""),"",IF(F888="학생부종합",INDEX(종합배치표!$C:$Q,MATCH(J888,종합배치표!$B:$B,0),(MATCH(M888,{"A","B","C","D","E"},0)-1)*3+2),INDEX(교과배치표!$C:$Q,MATCH(J888,교과배치표!$B:$B,0),(MATCH(M888,{"A","B","C","D","E"},0)-1)*3+2))),"")</f>
        <v/>
      </c>
      <c r="T888" s="26" t="str">
        <f t="array" ref="T888">IFERROR(IF(OR(J888="",M888="",F888=""),"",IF(F888="학생부종합",INDEX(종합배치표!$C:$Q,MATCH(J888,종합배치표!$B:$B,0),(MATCH(M888,{"A","B","C","D","E"},0)-1)*3+3),INDEX(교과배치표!$C:$Q,MATCH(J888,교과배치표!$B:$B,0),(MATCH(M888,{"A","B","C","D","E"},0)-1)*3+3))),"")</f>
        <v/>
      </c>
      <c r="V888" s="140">
        <f t="shared" si="40"/>
        <v>2.7</v>
      </c>
      <c r="W888" s="141" t="str">
        <f t="shared" si="41"/>
        <v/>
      </c>
    </row>
    <row r="889" spans="2:23" ht="14.25" customHeight="1">
      <c r="B889" s="20">
        <v>271</v>
      </c>
      <c r="C889" s="21" t="s">
        <v>445</v>
      </c>
      <c r="D889" s="21" t="s">
        <v>480</v>
      </c>
      <c r="E889" s="21" t="s">
        <v>481</v>
      </c>
      <c r="F889" s="21" t="s">
        <v>68</v>
      </c>
      <c r="G889" s="21" t="s">
        <v>479</v>
      </c>
      <c r="H889" s="21" t="s">
        <v>428</v>
      </c>
      <c r="I889" s="21" t="s">
        <v>429</v>
      </c>
      <c r="J889" s="23"/>
      <c r="K889" s="24">
        <v>14</v>
      </c>
      <c r="M889" s="25" t="str">
        <f>IF(I889="","",IF(I889="인문",성적입력!$C$8,성적입력!$C$9))</f>
        <v>A</v>
      </c>
      <c r="N889" s="26">
        <f>성적입력!$C$15</f>
        <v>3</v>
      </c>
      <c r="P889" s="27" t="str">
        <f t="shared" si="39"/>
        <v/>
      </c>
      <c r="R889" s="26" t="str">
        <f t="array" ref="R889">IFERROR(IF(OR(J889="",M889="",F889=""),"",IF(F889="학생부종합",INDEX(종합배치표!$C:$Q,MATCH(J889,종합배치표!$B:$B,0),(MATCH(M889,{"A","B","C","D","E"},0)-1)*3+1),INDEX(교과배치표!$C:$Q,MATCH(J889,교과배치표!$B:$B,0),(MATCH(M889,{"A","B","C","D","E"},0)-1)*3+1))),"")</f>
        <v/>
      </c>
      <c r="S889" s="26" t="str">
        <f t="array" ref="S889">IFERROR(IF(OR(J889="",M889="",F889=""),"",IF(F889="학생부종합",INDEX(종합배치표!$C:$Q,MATCH(J889,종합배치표!$B:$B,0),(MATCH(M889,{"A","B","C","D","E"},0)-1)*3+2),INDEX(교과배치표!$C:$Q,MATCH(J889,교과배치표!$B:$B,0),(MATCH(M889,{"A","B","C","D","E"},0)-1)*3+2))),"")</f>
        <v/>
      </c>
      <c r="T889" s="26" t="str">
        <f t="array" ref="T889">IFERROR(IF(OR(J889="",M889="",F889=""),"",IF(F889="학생부종합",INDEX(종합배치표!$C:$Q,MATCH(J889,종합배치표!$B:$B,0),(MATCH(M889,{"A","B","C","D","E"},0)-1)*3+3),INDEX(교과배치표!$C:$Q,MATCH(J889,교과배치표!$B:$B,0),(MATCH(M889,{"A","B","C","D","E"},0)-1)*3+3))),"")</f>
        <v/>
      </c>
      <c r="V889" s="140">
        <f t="shared" si="40"/>
        <v>2.7</v>
      </c>
      <c r="W889" s="141" t="str">
        <f t="shared" si="41"/>
        <v/>
      </c>
    </row>
    <row r="890" spans="2:23" ht="14.25" customHeight="1">
      <c r="B890" s="20">
        <v>272</v>
      </c>
      <c r="C890" s="21" t="s">
        <v>445</v>
      </c>
      <c r="D890" s="21" t="s">
        <v>480</v>
      </c>
      <c r="E890" s="21" t="s">
        <v>481</v>
      </c>
      <c r="F890" s="21" t="s">
        <v>24</v>
      </c>
      <c r="G890" s="21" t="s">
        <v>477</v>
      </c>
      <c r="H890" s="21" t="s">
        <v>428</v>
      </c>
      <c r="I890" s="21" t="s">
        <v>429</v>
      </c>
      <c r="J890" s="23"/>
      <c r="K890" s="24">
        <v>9</v>
      </c>
      <c r="M890" s="25" t="str">
        <f>IF(I890="","",IF(I890="인문",성적입력!$C$8,성적입력!$C$9))</f>
        <v>A</v>
      </c>
      <c r="N890" s="26">
        <f>성적입력!$C$15</f>
        <v>3</v>
      </c>
      <c r="P890" s="27" t="str">
        <f t="shared" si="39"/>
        <v/>
      </c>
      <c r="R890" s="26" t="str">
        <f t="array" ref="R890">IFERROR(IF(OR(J890="",M890="",F890=""),"",IF(F890="학생부종합",INDEX(종합배치표!$C:$Q,MATCH(J890,종합배치표!$B:$B,0),(MATCH(M890,{"A","B","C","D","E"},0)-1)*3+1),INDEX(교과배치표!$C:$Q,MATCH(J890,교과배치표!$B:$B,0),(MATCH(M890,{"A","B","C","D","E"},0)-1)*3+1))),"")</f>
        <v/>
      </c>
      <c r="S890" s="26" t="str">
        <f t="array" ref="S890">IFERROR(IF(OR(J890="",M890="",F890=""),"",IF(F890="학생부종합",INDEX(종합배치표!$C:$Q,MATCH(J890,종합배치표!$B:$B,0),(MATCH(M890,{"A","B","C","D","E"},0)-1)*3+2),INDEX(교과배치표!$C:$Q,MATCH(J890,교과배치표!$B:$B,0),(MATCH(M890,{"A","B","C","D","E"},0)-1)*3+2))),"")</f>
        <v/>
      </c>
      <c r="T890" s="26" t="str">
        <f t="array" ref="T890">IFERROR(IF(OR(J890="",M890="",F890=""),"",IF(F890="학생부종합",INDEX(종합배치표!$C:$Q,MATCH(J890,종합배치표!$B:$B,0),(MATCH(M890,{"A","B","C","D","E"},0)-1)*3+3),INDEX(교과배치표!$C:$Q,MATCH(J890,교과배치표!$B:$B,0),(MATCH(M890,{"A","B","C","D","E"},0)-1)*3+3))),"")</f>
        <v/>
      </c>
      <c r="V890" s="140">
        <f t="shared" si="40"/>
        <v>2.7</v>
      </c>
      <c r="W890" s="141" t="str">
        <f t="shared" si="41"/>
        <v/>
      </c>
    </row>
    <row r="891" spans="2:23" ht="14.25" customHeight="1">
      <c r="B891" s="20">
        <v>273</v>
      </c>
      <c r="C891" s="21" t="s">
        <v>445</v>
      </c>
      <c r="D891" s="21" t="s">
        <v>480</v>
      </c>
      <c r="E891" s="21" t="s">
        <v>481</v>
      </c>
      <c r="F891" s="21" t="s">
        <v>68</v>
      </c>
      <c r="G891" s="21" t="s">
        <v>482</v>
      </c>
      <c r="H891" s="21" t="s">
        <v>435</v>
      </c>
      <c r="I891" s="21" t="s">
        <v>429</v>
      </c>
      <c r="J891" s="23"/>
      <c r="K891" s="24">
        <v>4</v>
      </c>
      <c r="M891" s="25" t="str">
        <f>IF(I891="","",IF(I891="인문",성적입력!$C$8,성적입력!$C$9))</f>
        <v>A</v>
      </c>
      <c r="N891" s="26">
        <f>성적입력!$C$15</f>
        <v>3</v>
      </c>
      <c r="P891" s="27" t="str">
        <f t="shared" si="39"/>
        <v/>
      </c>
      <c r="R891" s="26" t="str">
        <f t="array" ref="R891">IFERROR(IF(OR(J891="",M891="",F891=""),"",IF(F891="학생부종합",INDEX(종합배치표!$C:$Q,MATCH(J891,종합배치표!$B:$B,0),(MATCH(M891,{"A","B","C","D","E"},0)-1)*3+1),INDEX(교과배치표!$C:$Q,MATCH(J891,교과배치표!$B:$B,0),(MATCH(M891,{"A","B","C","D","E"},0)-1)*3+1))),"")</f>
        <v/>
      </c>
      <c r="S891" s="26" t="str">
        <f t="array" ref="S891">IFERROR(IF(OR(J891="",M891="",F891=""),"",IF(F891="학생부종합",INDEX(종합배치표!$C:$Q,MATCH(J891,종합배치표!$B:$B,0),(MATCH(M891,{"A","B","C","D","E"},0)-1)*3+2),INDEX(교과배치표!$C:$Q,MATCH(J891,교과배치표!$B:$B,0),(MATCH(M891,{"A","B","C","D","E"},0)-1)*3+2))),"")</f>
        <v/>
      </c>
      <c r="T891" s="26" t="str">
        <f t="array" ref="T891">IFERROR(IF(OR(J891="",M891="",F891=""),"",IF(F891="학생부종합",INDEX(종합배치표!$C:$Q,MATCH(J891,종합배치표!$B:$B,0),(MATCH(M891,{"A","B","C","D","E"},0)-1)*3+3),INDEX(교과배치표!$C:$Q,MATCH(J891,교과배치표!$B:$B,0),(MATCH(M891,{"A","B","C","D","E"},0)-1)*3+3))),"")</f>
        <v/>
      </c>
      <c r="V891" s="140">
        <f t="shared" si="40"/>
        <v>2.7</v>
      </c>
      <c r="W891" s="141" t="str">
        <f t="shared" si="41"/>
        <v/>
      </c>
    </row>
    <row r="892" spans="2:23" ht="14.25" customHeight="1">
      <c r="B892" s="20">
        <v>274</v>
      </c>
      <c r="C892" s="21" t="s">
        <v>445</v>
      </c>
      <c r="D892" s="21" t="s">
        <v>480</v>
      </c>
      <c r="E892" s="21" t="s">
        <v>481</v>
      </c>
      <c r="F892" s="21" t="s">
        <v>68</v>
      </c>
      <c r="G892" s="21" t="s">
        <v>479</v>
      </c>
      <c r="H892" s="21" t="s">
        <v>435</v>
      </c>
      <c r="I892" s="21" t="s">
        <v>429</v>
      </c>
      <c r="J892" s="23"/>
      <c r="K892" s="24">
        <v>12</v>
      </c>
      <c r="M892" s="25" t="str">
        <f>IF(I892="","",IF(I892="인문",성적입력!$C$8,성적입력!$C$9))</f>
        <v>A</v>
      </c>
      <c r="N892" s="26">
        <f>성적입력!$C$15</f>
        <v>3</v>
      </c>
      <c r="P892" s="27" t="str">
        <f t="shared" si="39"/>
        <v/>
      </c>
      <c r="R892" s="26" t="str">
        <f t="array" ref="R892">IFERROR(IF(OR(J892="",M892="",F892=""),"",IF(F892="학생부종합",INDEX(종합배치표!$C:$Q,MATCH(J892,종합배치표!$B:$B,0),(MATCH(M892,{"A","B","C","D","E"},0)-1)*3+1),INDEX(교과배치표!$C:$Q,MATCH(J892,교과배치표!$B:$B,0),(MATCH(M892,{"A","B","C","D","E"},0)-1)*3+1))),"")</f>
        <v/>
      </c>
      <c r="S892" s="26" t="str">
        <f t="array" ref="S892">IFERROR(IF(OR(J892="",M892="",F892=""),"",IF(F892="학생부종합",INDEX(종합배치표!$C:$Q,MATCH(J892,종합배치표!$B:$B,0),(MATCH(M892,{"A","B","C","D","E"},0)-1)*3+2),INDEX(교과배치표!$C:$Q,MATCH(J892,교과배치표!$B:$B,0),(MATCH(M892,{"A","B","C","D","E"},0)-1)*3+2))),"")</f>
        <v/>
      </c>
      <c r="T892" s="26" t="str">
        <f t="array" ref="T892">IFERROR(IF(OR(J892="",M892="",F892=""),"",IF(F892="학생부종합",INDEX(종합배치표!$C:$Q,MATCH(J892,종합배치표!$B:$B,0),(MATCH(M892,{"A","B","C","D","E"},0)-1)*3+3),INDEX(교과배치표!$C:$Q,MATCH(J892,교과배치표!$B:$B,0),(MATCH(M892,{"A","B","C","D","E"},0)-1)*3+3))),"")</f>
        <v/>
      </c>
      <c r="V892" s="140">
        <f t="shared" si="40"/>
        <v>2.7</v>
      </c>
      <c r="W892" s="141" t="str">
        <f t="shared" si="41"/>
        <v/>
      </c>
    </row>
    <row r="893" spans="2:23" ht="14.25" customHeight="1">
      <c r="B893" s="20">
        <v>275</v>
      </c>
      <c r="C893" s="21" t="s">
        <v>445</v>
      </c>
      <c r="D893" s="21" t="s">
        <v>480</v>
      </c>
      <c r="E893" s="21" t="s">
        <v>481</v>
      </c>
      <c r="F893" s="21" t="s">
        <v>24</v>
      </c>
      <c r="G893" s="21" t="s">
        <v>477</v>
      </c>
      <c r="H893" s="21" t="s">
        <v>435</v>
      </c>
      <c r="I893" s="21" t="s">
        <v>429</v>
      </c>
      <c r="J893" s="23"/>
      <c r="K893" s="24">
        <v>5</v>
      </c>
      <c r="M893" s="25" t="str">
        <f>IF(I893="","",IF(I893="인문",성적입력!$C$8,성적입력!$C$9))</f>
        <v>A</v>
      </c>
      <c r="N893" s="26">
        <f>성적입력!$C$15</f>
        <v>3</v>
      </c>
      <c r="P893" s="27" t="str">
        <f t="shared" si="39"/>
        <v/>
      </c>
      <c r="R893" s="26" t="str">
        <f t="array" ref="R893">IFERROR(IF(OR(J893="",M893="",F893=""),"",IF(F893="학생부종합",INDEX(종합배치표!$C:$Q,MATCH(J893,종합배치표!$B:$B,0),(MATCH(M893,{"A","B","C","D","E"},0)-1)*3+1),INDEX(교과배치표!$C:$Q,MATCH(J893,교과배치표!$B:$B,0),(MATCH(M893,{"A","B","C","D","E"},0)-1)*3+1))),"")</f>
        <v/>
      </c>
      <c r="S893" s="26" t="str">
        <f t="array" ref="S893">IFERROR(IF(OR(J893="",M893="",F893=""),"",IF(F893="학생부종합",INDEX(종합배치표!$C:$Q,MATCH(J893,종합배치표!$B:$B,0),(MATCH(M893,{"A","B","C","D","E"},0)-1)*3+2),INDEX(교과배치표!$C:$Q,MATCH(J893,교과배치표!$B:$B,0),(MATCH(M893,{"A","B","C","D","E"},0)-1)*3+2))),"")</f>
        <v/>
      </c>
      <c r="T893" s="26" t="str">
        <f t="array" ref="T893">IFERROR(IF(OR(J893="",M893="",F893=""),"",IF(F893="학생부종합",INDEX(종합배치표!$C:$Q,MATCH(J893,종합배치표!$B:$B,0),(MATCH(M893,{"A","B","C","D","E"},0)-1)*3+3),INDEX(교과배치표!$C:$Q,MATCH(J893,교과배치표!$B:$B,0),(MATCH(M893,{"A","B","C","D","E"},0)-1)*3+3))),"")</f>
        <v/>
      </c>
      <c r="V893" s="140">
        <f t="shared" si="40"/>
        <v>2.7</v>
      </c>
      <c r="W893" s="141" t="str">
        <f t="shared" si="41"/>
        <v/>
      </c>
    </row>
    <row r="894" spans="2:23" ht="14.25" customHeight="1">
      <c r="B894" s="20">
        <v>287</v>
      </c>
      <c r="C894" s="21" t="s">
        <v>22</v>
      </c>
      <c r="D894" s="21" t="s">
        <v>22</v>
      </c>
      <c r="E894" s="21" t="s">
        <v>64</v>
      </c>
      <c r="F894" s="21" t="s">
        <v>24</v>
      </c>
      <c r="G894" s="22" t="s">
        <v>65</v>
      </c>
      <c r="H894" s="21" t="s">
        <v>485</v>
      </c>
      <c r="I894" s="21" t="s">
        <v>27</v>
      </c>
      <c r="J894" s="23"/>
      <c r="K894" s="24">
        <v>12</v>
      </c>
      <c r="M894" s="25" t="str">
        <f>IF(I894="","",IF(I894="인문",성적입력!$C$8,성적입력!$C$9))</f>
        <v>A</v>
      </c>
      <c r="N894" s="26">
        <f>성적입력!$C$15</f>
        <v>3</v>
      </c>
      <c r="P894" s="27" t="str">
        <f t="shared" si="39"/>
        <v/>
      </c>
      <c r="R894" s="26" t="str">
        <f t="array" ref="R894">IFERROR(IF(OR(J894="",M894="",F894=""),"",IF(F894="학생부종합",INDEX(종합배치표!$C:$Q,MATCH(J894,종합배치표!$B:$B,0),(MATCH(M894,{"A","B","C","D","E"},0)-1)*3+1),INDEX(교과배치표!$C:$Q,MATCH(J894,교과배치표!$B:$B,0),(MATCH(M894,{"A","B","C","D","E"},0)-1)*3+1))),"")</f>
        <v/>
      </c>
      <c r="S894" s="26" t="str">
        <f t="array" ref="S894">IFERROR(IF(OR(J894="",M894="",F894=""),"",IF(F894="학생부종합",INDEX(종합배치표!$C:$Q,MATCH(J894,종합배치표!$B:$B,0),(MATCH(M894,{"A","B","C","D","E"},0)-1)*3+2),INDEX(교과배치표!$C:$Q,MATCH(J894,교과배치표!$B:$B,0),(MATCH(M894,{"A","B","C","D","E"},0)-1)*3+2))),"")</f>
        <v/>
      </c>
      <c r="T894" s="26" t="str">
        <f t="array" ref="T894">IFERROR(IF(OR(J894="",M894="",F894=""),"",IF(F894="학생부종합",INDEX(종합배치표!$C:$Q,MATCH(J894,종합배치표!$B:$B,0),(MATCH(M894,{"A","B","C","D","E"},0)-1)*3+3),INDEX(교과배치표!$C:$Q,MATCH(J894,교과배치표!$B:$B,0),(MATCH(M894,{"A","B","C","D","E"},0)-1)*3+3))),"")</f>
        <v/>
      </c>
      <c r="V894" s="140">
        <f t="shared" si="40"/>
        <v>2.7</v>
      </c>
      <c r="W894" s="141" t="str">
        <f t="shared" si="41"/>
        <v/>
      </c>
    </row>
    <row r="895" spans="2:23" ht="14.25" customHeight="1">
      <c r="B895" s="20">
        <v>318</v>
      </c>
      <c r="C895" s="21" t="s">
        <v>22</v>
      </c>
      <c r="D895" s="21" t="s">
        <v>22</v>
      </c>
      <c r="E895" s="21" t="s">
        <v>64</v>
      </c>
      <c r="F895" s="21" t="s">
        <v>24</v>
      </c>
      <c r="G895" s="22" t="s">
        <v>65</v>
      </c>
      <c r="H895" s="21" t="s">
        <v>486</v>
      </c>
      <c r="I895" s="21" t="s">
        <v>60</v>
      </c>
      <c r="J895" s="23"/>
      <c r="K895" s="24">
        <v>40</v>
      </c>
      <c r="M895" s="25" t="str">
        <f>IF(I895="","",IF(I895="인문",성적입력!$C$8,성적입력!$C$9))</f>
        <v>A</v>
      </c>
      <c r="N895" s="26">
        <f>성적입력!$C$15</f>
        <v>3</v>
      </c>
      <c r="P895" s="27" t="str">
        <f t="shared" si="39"/>
        <v/>
      </c>
      <c r="R895" s="26" t="str">
        <f t="array" ref="R895">IFERROR(IF(OR(J895="",M895="",F895=""),"",IF(F895="학생부종합",INDEX(종합배치표!$C:$Q,MATCH(J895,종합배치표!$B:$B,0),(MATCH(M895,{"A","B","C","D","E"},0)-1)*3+1),INDEX(교과배치표!$C:$Q,MATCH(J895,교과배치표!$B:$B,0),(MATCH(M895,{"A","B","C","D","E"},0)-1)*3+1))),"")</f>
        <v/>
      </c>
      <c r="S895" s="26" t="str">
        <f t="array" ref="S895">IFERROR(IF(OR(J895="",M895="",F895=""),"",IF(F895="학생부종합",INDEX(종합배치표!$C:$Q,MATCH(J895,종합배치표!$B:$B,0),(MATCH(M895,{"A","B","C","D","E"},0)-1)*3+2),INDEX(교과배치표!$C:$Q,MATCH(J895,교과배치표!$B:$B,0),(MATCH(M895,{"A","B","C","D","E"},0)-1)*3+2))),"")</f>
        <v/>
      </c>
      <c r="T895" s="26" t="str">
        <f t="array" ref="T895">IFERROR(IF(OR(J895="",M895="",F895=""),"",IF(F895="학생부종합",INDEX(종합배치표!$C:$Q,MATCH(J895,종합배치표!$B:$B,0),(MATCH(M895,{"A","B","C","D","E"},0)-1)*3+3),INDEX(교과배치표!$C:$Q,MATCH(J895,교과배치표!$B:$B,0),(MATCH(M895,{"A","B","C","D","E"},0)-1)*3+3))),"")</f>
        <v/>
      </c>
      <c r="V895" s="140">
        <f t="shared" si="40"/>
        <v>2.7</v>
      </c>
      <c r="W895" s="141" t="str">
        <f t="shared" si="41"/>
        <v/>
      </c>
    </row>
    <row r="896" spans="2:23" ht="14.25" customHeight="1">
      <c r="B896" s="20">
        <v>319</v>
      </c>
      <c r="C896" s="21" t="s">
        <v>22</v>
      </c>
      <c r="D896" s="21" t="s">
        <v>22</v>
      </c>
      <c r="E896" s="21" t="s">
        <v>64</v>
      </c>
      <c r="F896" s="21" t="s">
        <v>68</v>
      </c>
      <c r="G896" s="22" t="s">
        <v>69</v>
      </c>
      <c r="H896" s="21" t="s">
        <v>486</v>
      </c>
      <c r="I896" s="21" t="s">
        <v>60</v>
      </c>
      <c r="J896" s="23"/>
      <c r="K896" s="24">
        <v>7</v>
      </c>
      <c r="M896" s="25" t="str">
        <f>IF(I896="","",IF(I896="인문",성적입력!$C$8,성적입력!$C$9))</f>
        <v>A</v>
      </c>
      <c r="N896" s="26">
        <f>성적입력!$C$15</f>
        <v>3</v>
      </c>
      <c r="P896" s="27" t="str">
        <f t="shared" si="39"/>
        <v/>
      </c>
      <c r="R896" s="26" t="str">
        <f t="array" ref="R896">IFERROR(IF(OR(J896="",M896="",F896=""),"",IF(F896="학생부종합",INDEX(종합배치표!$C:$Q,MATCH(J896,종합배치표!$B:$B,0),(MATCH(M896,{"A","B","C","D","E"},0)-1)*3+1),INDEX(교과배치표!$C:$Q,MATCH(J896,교과배치표!$B:$B,0),(MATCH(M896,{"A","B","C","D","E"},0)-1)*3+1))),"")</f>
        <v/>
      </c>
      <c r="S896" s="26" t="str">
        <f t="array" ref="S896">IFERROR(IF(OR(J896="",M896="",F896=""),"",IF(F896="학생부종합",INDEX(종합배치표!$C:$Q,MATCH(J896,종합배치표!$B:$B,0),(MATCH(M896,{"A","B","C","D","E"},0)-1)*3+2),INDEX(교과배치표!$C:$Q,MATCH(J896,교과배치표!$B:$B,0),(MATCH(M896,{"A","B","C","D","E"},0)-1)*3+2))),"")</f>
        <v/>
      </c>
      <c r="T896" s="26" t="str">
        <f t="array" ref="T896">IFERROR(IF(OR(J896="",M896="",F896=""),"",IF(F896="학생부종합",INDEX(종합배치표!$C:$Q,MATCH(J896,종합배치표!$B:$B,0),(MATCH(M896,{"A","B","C","D","E"},0)-1)*3+3),INDEX(교과배치표!$C:$Q,MATCH(J896,교과배치표!$B:$B,0),(MATCH(M896,{"A","B","C","D","E"},0)-1)*3+3))),"")</f>
        <v/>
      </c>
      <c r="V896" s="140">
        <f t="shared" si="40"/>
        <v>2.7</v>
      </c>
      <c r="W896" s="141" t="str">
        <f t="shared" si="41"/>
        <v/>
      </c>
    </row>
    <row r="897" spans="2:23" ht="14.25" customHeight="1">
      <c r="B897" s="20">
        <v>327</v>
      </c>
      <c r="C897" s="21" t="s">
        <v>22</v>
      </c>
      <c r="D897" s="21" t="s">
        <v>22</v>
      </c>
      <c r="E897" s="21" t="s">
        <v>64</v>
      </c>
      <c r="F897" s="21" t="s">
        <v>24</v>
      </c>
      <c r="G897" s="22" t="s">
        <v>65</v>
      </c>
      <c r="H897" s="21" t="s">
        <v>487</v>
      </c>
      <c r="I897" s="21" t="s">
        <v>60</v>
      </c>
      <c r="J897" s="23"/>
      <c r="K897" s="24">
        <v>15</v>
      </c>
      <c r="M897" s="25" t="str">
        <f>IF(I897="","",IF(I897="인문",성적입력!$C$8,성적입력!$C$9))</f>
        <v>A</v>
      </c>
      <c r="N897" s="26">
        <f>성적입력!$C$15</f>
        <v>3</v>
      </c>
      <c r="P897" s="27" t="str">
        <f t="shared" si="39"/>
        <v/>
      </c>
      <c r="R897" s="26" t="str">
        <f t="array" ref="R897">IFERROR(IF(OR(J897="",M897="",F897=""),"",IF(F897="학생부종합",INDEX(종합배치표!$C:$Q,MATCH(J897,종합배치표!$B:$B,0),(MATCH(M897,{"A","B","C","D","E"},0)-1)*3+1),INDEX(교과배치표!$C:$Q,MATCH(J897,교과배치표!$B:$B,0),(MATCH(M897,{"A","B","C","D","E"},0)-1)*3+1))),"")</f>
        <v/>
      </c>
      <c r="S897" s="26" t="str">
        <f t="array" ref="S897">IFERROR(IF(OR(J897="",M897="",F897=""),"",IF(F897="학생부종합",INDEX(종합배치표!$C:$Q,MATCH(J897,종합배치표!$B:$B,0),(MATCH(M897,{"A","B","C","D","E"},0)-1)*3+2),INDEX(교과배치표!$C:$Q,MATCH(J897,교과배치표!$B:$B,0),(MATCH(M897,{"A","B","C","D","E"},0)-1)*3+2))),"")</f>
        <v/>
      </c>
      <c r="T897" s="26" t="str">
        <f t="array" ref="T897">IFERROR(IF(OR(J897="",M897="",F897=""),"",IF(F897="학생부종합",INDEX(종합배치표!$C:$Q,MATCH(J897,종합배치표!$B:$B,0),(MATCH(M897,{"A","B","C","D","E"},0)-1)*3+3),INDEX(교과배치표!$C:$Q,MATCH(J897,교과배치표!$B:$B,0),(MATCH(M897,{"A","B","C","D","E"},0)-1)*3+3))),"")</f>
        <v/>
      </c>
      <c r="V897" s="140">
        <f t="shared" si="40"/>
        <v>2.7</v>
      </c>
      <c r="W897" s="141" t="str">
        <f t="shared" si="41"/>
        <v/>
      </c>
    </row>
    <row r="898" spans="2:23" ht="14.25" customHeight="1">
      <c r="B898" s="20">
        <v>328</v>
      </c>
      <c r="C898" s="21" t="s">
        <v>22</v>
      </c>
      <c r="D898" s="21" t="s">
        <v>22</v>
      </c>
      <c r="E898" s="21" t="s">
        <v>64</v>
      </c>
      <c r="F898" s="21" t="s">
        <v>68</v>
      </c>
      <c r="G898" s="22" t="s">
        <v>69</v>
      </c>
      <c r="H898" s="21" t="s">
        <v>487</v>
      </c>
      <c r="I898" s="21" t="s">
        <v>60</v>
      </c>
      <c r="J898" s="23"/>
      <c r="K898" s="24">
        <v>3</v>
      </c>
      <c r="M898" s="25" t="str">
        <f>IF(I898="","",IF(I898="인문",성적입력!$C$8,성적입력!$C$9))</f>
        <v>A</v>
      </c>
      <c r="N898" s="26">
        <f>성적입력!$C$15</f>
        <v>3</v>
      </c>
      <c r="P898" s="27" t="str">
        <f t="shared" si="39"/>
        <v/>
      </c>
      <c r="R898" s="26" t="str">
        <f t="array" ref="R898">IFERROR(IF(OR(J898="",M898="",F898=""),"",IF(F898="학생부종합",INDEX(종합배치표!$C:$Q,MATCH(J898,종합배치표!$B:$B,0),(MATCH(M898,{"A","B","C","D","E"},0)-1)*3+1),INDEX(교과배치표!$C:$Q,MATCH(J898,교과배치표!$B:$B,0),(MATCH(M898,{"A","B","C","D","E"},0)-1)*3+1))),"")</f>
        <v/>
      </c>
      <c r="S898" s="26" t="str">
        <f t="array" ref="S898">IFERROR(IF(OR(J898="",M898="",F898=""),"",IF(F898="학생부종합",INDEX(종합배치표!$C:$Q,MATCH(J898,종합배치표!$B:$B,0),(MATCH(M898,{"A","B","C","D","E"},0)-1)*3+2),INDEX(교과배치표!$C:$Q,MATCH(J898,교과배치표!$B:$B,0),(MATCH(M898,{"A","B","C","D","E"},0)-1)*3+2))),"")</f>
        <v/>
      </c>
      <c r="T898" s="26" t="str">
        <f t="array" ref="T898">IFERROR(IF(OR(J898="",M898="",F898=""),"",IF(F898="학생부종합",INDEX(종합배치표!$C:$Q,MATCH(J898,종합배치표!$B:$B,0),(MATCH(M898,{"A","B","C","D","E"},0)-1)*3+3),INDEX(교과배치표!$C:$Q,MATCH(J898,교과배치표!$B:$B,0),(MATCH(M898,{"A","B","C","D","E"},0)-1)*3+3))),"")</f>
        <v/>
      </c>
      <c r="V898" s="140">
        <f t="shared" si="40"/>
        <v>2.7</v>
      </c>
      <c r="W898" s="141" t="str">
        <f t="shared" si="41"/>
        <v/>
      </c>
    </row>
    <row r="899" spans="2:23" ht="14.25" customHeight="1">
      <c r="B899" s="20">
        <v>329</v>
      </c>
      <c r="C899" s="21" t="s">
        <v>22</v>
      </c>
      <c r="D899" s="21" t="s">
        <v>22</v>
      </c>
      <c r="E899" s="21" t="s">
        <v>64</v>
      </c>
      <c r="F899" s="21" t="s">
        <v>24</v>
      </c>
      <c r="G899" s="22" t="s">
        <v>65</v>
      </c>
      <c r="H899" s="21" t="s">
        <v>488</v>
      </c>
      <c r="I899" s="21" t="s">
        <v>429</v>
      </c>
      <c r="J899" s="23"/>
      <c r="K899" s="24">
        <v>16</v>
      </c>
      <c r="M899" s="25" t="str">
        <f>IF(I899="","",IF(I899="인문",성적입력!$C$8,성적입력!$C$9))</f>
        <v>A</v>
      </c>
      <c r="N899" s="26">
        <f>성적입력!$C$15</f>
        <v>3</v>
      </c>
      <c r="P899" s="27" t="str">
        <f t="shared" si="39"/>
        <v/>
      </c>
      <c r="R899" s="26" t="str">
        <f t="array" ref="R899">IFERROR(IF(OR(J899="",M899="",F899=""),"",IF(F899="학생부종합",INDEX(종합배치표!$C:$Q,MATCH(J899,종합배치표!$B:$B,0),(MATCH(M899,{"A","B","C","D","E"},0)-1)*3+1),INDEX(교과배치표!$C:$Q,MATCH(J899,교과배치표!$B:$B,0),(MATCH(M899,{"A","B","C","D","E"},0)-1)*3+1))),"")</f>
        <v/>
      </c>
      <c r="S899" s="26" t="str">
        <f t="array" ref="S899">IFERROR(IF(OR(J899="",M899="",F899=""),"",IF(F899="학생부종합",INDEX(종합배치표!$C:$Q,MATCH(J899,종합배치표!$B:$B,0),(MATCH(M899,{"A","B","C","D","E"},0)-1)*3+2),INDEX(교과배치표!$C:$Q,MATCH(J899,교과배치표!$B:$B,0),(MATCH(M899,{"A","B","C","D","E"},0)-1)*3+2))),"")</f>
        <v/>
      </c>
      <c r="T899" s="26" t="str">
        <f t="array" ref="T899">IFERROR(IF(OR(J899="",M899="",F899=""),"",IF(F899="학생부종합",INDEX(종합배치표!$C:$Q,MATCH(J899,종합배치표!$B:$B,0),(MATCH(M899,{"A","B","C","D","E"},0)-1)*3+3),INDEX(교과배치표!$C:$Q,MATCH(J899,교과배치표!$B:$B,0),(MATCH(M899,{"A","B","C","D","E"},0)-1)*3+3))),"")</f>
        <v/>
      </c>
      <c r="V899" s="140">
        <f t="shared" si="40"/>
        <v>2.7</v>
      </c>
      <c r="W899" s="141" t="str">
        <f t="shared" si="41"/>
        <v/>
      </c>
    </row>
    <row r="900" spans="2:23" ht="14.25" customHeight="1">
      <c r="B900" s="20">
        <v>330</v>
      </c>
      <c r="C900" s="21" t="s">
        <v>22</v>
      </c>
      <c r="D900" s="21" t="s">
        <v>22</v>
      </c>
      <c r="E900" s="21" t="s">
        <v>64</v>
      </c>
      <c r="F900" s="21" t="s">
        <v>24</v>
      </c>
      <c r="G900" s="22" t="s">
        <v>65</v>
      </c>
      <c r="H900" s="21" t="s">
        <v>488</v>
      </c>
      <c r="I900" s="21" t="s">
        <v>60</v>
      </c>
      <c r="J900" s="23"/>
      <c r="K900" s="24">
        <v>16</v>
      </c>
      <c r="M900" s="25" t="str">
        <f>IF(I900="","",IF(I900="인문",성적입력!$C$8,성적입력!$C$9))</f>
        <v>A</v>
      </c>
      <c r="N900" s="26">
        <f>성적입력!$C$15</f>
        <v>3</v>
      </c>
      <c r="P900" s="27" t="str">
        <f t="shared" si="39"/>
        <v/>
      </c>
      <c r="R900" s="26" t="str">
        <f t="array" ref="R900">IFERROR(IF(OR(J900="",M900="",F900=""),"",IF(F900="학생부종합",INDEX(종합배치표!$C:$Q,MATCH(J900,종합배치표!$B:$B,0),(MATCH(M900,{"A","B","C","D","E"},0)-1)*3+1),INDEX(교과배치표!$C:$Q,MATCH(J900,교과배치표!$B:$B,0),(MATCH(M900,{"A","B","C","D","E"},0)-1)*3+1))),"")</f>
        <v/>
      </c>
      <c r="S900" s="26" t="str">
        <f t="array" ref="S900">IFERROR(IF(OR(J900="",M900="",F900=""),"",IF(F900="학생부종합",INDEX(종합배치표!$C:$Q,MATCH(J900,종합배치표!$B:$B,0),(MATCH(M900,{"A","B","C","D","E"},0)-1)*3+2),INDEX(교과배치표!$C:$Q,MATCH(J900,교과배치표!$B:$B,0),(MATCH(M900,{"A","B","C","D","E"},0)-1)*3+2))),"")</f>
        <v/>
      </c>
      <c r="T900" s="26" t="str">
        <f t="array" ref="T900">IFERROR(IF(OR(J900="",M900="",F900=""),"",IF(F900="학생부종합",INDEX(종합배치표!$C:$Q,MATCH(J900,종합배치표!$B:$B,0),(MATCH(M900,{"A","B","C","D","E"},0)-1)*3+3),INDEX(교과배치표!$C:$Q,MATCH(J900,교과배치표!$B:$B,0),(MATCH(M900,{"A","B","C","D","E"},0)-1)*3+3))),"")</f>
        <v/>
      </c>
      <c r="V900" s="140">
        <f t="shared" si="40"/>
        <v>2.7</v>
      </c>
      <c r="W900" s="141" t="str">
        <f t="shared" si="41"/>
        <v/>
      </c>
    </row>
    <row r="901" spans="2:23" ht="14.25" customHeight="1">
      <c r="B901" s="20">
        <v>331</v>
      </c>
      <c r="C901" s="21" t="s">
        <v>22</v>
      </c>
      <c r="D901" s="21" t="s">
        <v>22</v>
      </c>
      <c r="E901" s="21" t="s">
        <v>64</v>
      </c>
      <c r="F901" s="21" t="s">
        <v>68</v>
      </c>
      <c r="G901" s="22" t="s">
        <v>69</v>
      </c>
      <c r="H901" s="21" t="s">
        <v>488</v>
      </c>
      <c r="I901" s="21" t="s">
        <v>429</v>
      </c>
      <c r="J901" s="23"/>
      <c r="K901" s="24">
        <v>5</v>
      </c>
      <c r="M901" s="25" t="str">
        <f>IF(I901="","",IF(I901="인문",성적입력!$C$8,성적입력!$C$9))</f>
        <v>A</v>
      </c>
      <c r="N901" s="26">
        <f>성적입력!$C$15</f>
        <v>3</v>
      </c>
      <c r="P901" s="27" t="str">
        <f t="shared" ref="P901:P964" si="42">IF(OR(J901="",N901="",M901=""),"",IF(N901&lt;=T901,"안정",IF(N901&lt;=S901,"적정",IF(N901&lt;=R901,"소신","상향"))))</f>
        <v/>
      </c>
      <c r="R901" s="26" t="str">
        <f t="array" ref="R901">IFERROR(IF(OR(J901="",M901="",F901=""),"",IF(F901="학생부종합",INDEX(종합배치표!$C:$Q,MATCH(J901,종합배치표!$B:$B,0),(MATCH(M901,{"A","B","C","D","E"},0)-1)*3+1),INDEX(교과배치표!$C:$Q,MATCH(J901,교과배치표!$B:$B,0),(MATCH(M901,{"A","B","C","D","E"},0)-1)*3+1))),"")</f>
        <v/>
      </c>
      <c r="S901" s="26" t="str">
        <f t="array" ref="S901">IFERROR(IF(OR(J901="",M901="",F901=""),"",IF(F901="학생부종합",INDEX(종합배치표!$C:$Q,MATCH(J901,종합배치표!$B:$B,0),(MATCH(M901,{"A","B","C","D","E"},0)-1)*3+2),INDEX(교과배치표!$C:$Q,MATCH(J901,교과배치표!$B:$B,0),(MATCH(M901,{"A","B","C","D","E"},0)-1)*3+2))),"")</f>
        <v/>
      </c>
      <c r="T901" s="26" t="str">
        <f t="array" ref="T901">IFERROR(IF(OR(J901="",M901="",F901=""),"",IF(F901="학생부종합",INDEX(종합배치표!$C:$Q,MATCH(J901,종합배치표!$B:$B,0),(MATCH(M901,{"A","B","C","D","E"},0)-1)*3+3),INDEX(교과배치표!$C:$Q,MATCH(J901,교과배치표!$B:$B,0),(MATCH(M901,{"A","B","C","D","E"},0)-1)*3+3))),"")</f>
        <v/>
      </c>
      <c r="V901" s="140">
        <f t="shared" ref="V901:V964" si="43">$W$2</f>
        <v>2.7</v>
      </c>
      <c r="W901" s="141" t="str">
        <f t="shared" ref="W901:W964" si="44">IF(OR(J901="",V901="",M901=""),"",IF(V901&lt;=T901,"안정",IF(V901&lt;=S901,"적정",IF(V901&lt;=R901,"소신","상향"))))</f>
        <v/>
      </c>
    </row>
    <row r="902" spans="2:23" ht="14.25" customHeight="1">
      <c r="B902" s="20">
        <v>332</v>
      </c>
      <c r="C902" s="21" t="s">
        <v>22</v>
      </c>
      <c r="D902" s="21" t="s">
        <v>22</v>
      </c>
      <c r="E902" s="21" t="s">
        <v>64</v>
      </c>
      <c r="F902" s="21" t="s">
        <v>68</v>
      </c>
      <c r="G902" s="22" t="s">
        <v>69</v>
      </c>
      <c r="H902" s="21" t="s">
        <v>488</v>
      </c>
      <c r="I902" s="21" t="s">
        <v>60</v>
      </c>
      <c r="J902" s="23"/>
      <c r="K902" s="24">
        <v>5</v>
      </c>
      <c r="M902" s="25" t="str">
        <f>IF(I902="","",IF(I902="인문",성적입력!$C$8,성적입력!$C$9))</f>
        <v>A</v>
      </c>
      <c r="N902" s="26">
        <f>성적입력!$C$15</f>
        <v>3</v>
      </c>
      <c r="P902" s="27" t="str">
        <f t="shared" si="42"/>
        <v/>
      </c>
      <c r="R902" s="26" t="str">
        <f t="array" ref="R902">IFERROR(IF(OR(J902="",M902="",F902=""),"",IF(F902="학생부종합",INDEX(종합배치표!$C:$Q,MATCH(J902,종합배치표!$B:$B,0),(MATCH(M902,{"A","B","C","D","E"},0)-1)*3+1),INDEX(교과배치표!$C:$Q,MATCH(J902,교과배치표!$B:$B,0),(MATCH(M902,{"A","B","C","D","E"},0)-1)*3+1))),"")</f>
        <v/>
      </c>
      <c r="S902" s="26" t="str">
        <f t="array" ref="S902">IFERROR(IF(OR(J902="",M902="",F902=""),"",IF(F902="학생부종합",INDEX(종합배치표!$C:$Q,MATCH(J902,종합배치표!$B:$B,0),(MATCH(M902,{"A","B","C","D","E"},0)-1)*3+2),INDEX(교과배치표!$C:$Q,MATCH(J902,교과배치표!$B:$B,0),(MATCH(M902,{"A","B","C","D","E"},0)-1)*3+2))),"")</f>
        <v/>
      </c>
      <c r="T902" s="26" t="str">
        <f t="array" ref="T902">IFERROR(IF(OR(J902="",M902="",F902=""),"",IF(F902="학생부종합",INDEX(종합배치표!$C:$Q,MATCH(J902,종합배치표!$B:$B,0),(MATCH(M902,{"A","B","C","D","E"},0)-1)*3+3),INDEX(교과배치표!$C:$Q,MATCH(J902,교과배치표!$B:$B,0),(MATCH(M902,{"A","B","C","D","E"},0)-1)*3+3))),"")</f>
        <v/>
      </c>
      <c r="V902" s="140">
        <f t="shared" si="43"/>
        <v>2.7</v>
      </c>
      <c r="W902" s="141" t="str">
        <f t="shared" si="44"/>
        <v/>
      </c>
    </row>
    <row r="903" spans="2:23" ht="14.25" customHeight="1">
      <c r="B903" s="20">
        <v>335</v>
      </c>
      <c r="C903" s="21" t="s">
        <v>22</v>
      </c>
      <c r="D903" s="21" t="s">
        <v>22</v>
      </c>
      <c r="E903" s="21" t="s">
        <v>64</v>
      </c>
      <c r="F903" s="21" t="s">
        <v>24</v>
      </c>
      <c r="G903" s="22" t="s">
        <v>65</v>
      </c>
      <c r="H903" s="21" t="s">
        <v>133</v>
      </c>
      <c r="I903" s="21" t="s">
        <v>60</v>
      </c>
      <c r="J903" s="23"/>
      <c r="K903" s="24">
        <v>6</v>
      </c>
      <c r="M903" s="25" t="str">
        <f>IF(I903="","",IF(I903="인문",성적입력!$C$8,성적입력!$C$9))</f>
        <v>A</v>
      </c>
      <c r="N903" s="26">
        <f>성적입력!$C$15</f>
        <v>3</v>
      </c>
      <c r="P903" s="27" t="str">
        <f t="shared" si="42"/>
        <v/>
      </c>
      <c r="R903" s="26" t="str">
        <f t="array" ref="R903">IFERROR(IF(OR(J903="",M903="",F903=""),"",IF(F903="학생부종합",INDEX(종합배치표!$C:$Q,MATCH(J903,종합배치표!$B:$B,0),(MATCH(M903,{"A","B","C","D","E"},0)-1)*3+1),INDEX(교과배치표!$C:$Q,MATCH(J903,교과배치표!$B:$B,0),(MATCH(M903,{"A","B","C","D","E"},0)-1)*3+1))),"")</f>
        <v/>
      </c>
      <c r="S903" s="26" t="str">
        <f t="array" ref="S903">IFERROR(IF(OR(J903="",M903="",F903=""),"",IF(F903="학생부종합",INDEX(종합배치표!$C:$Q,MATCH(J903,종합배치표!$B:$B,0),(MATCH(M903,{"A","B","C","D","E"},0)-1)*3+2),INDEX(교과배치표!$C:$Q,MATCH(J903,교과배치표!$B:$B,0),(MATCH(M903,{"A","B","C","D","E"},0)-1)*3+2))),"")</f>
        <v/>
      </c>
      <c r="T903" s="26" t="str">
        <f t="array" ref="T903">IFERROR(IF(OR(J903="",M903="",F903=""),"",IF(F903="학생부종합",INDEX(종합배치표!$C:$Q,MATCH(J903,종합배치표!$B:$B,0),(MATCH(M903,{"A","B","C","D","E"},0)-1)*3+3),INDEX(교과배치표!$C:$Q,MATCH(J903,교과배치표!$B:$B,0),(MATCH(M903,{"A","B","C","D","E"},0)-1)*3+3))),"")</f>
        <v/>
      </c>
      <c r="V903" s="140">
        <f t="shared" si="43"/>
        <v>2.7</v>
      </c>
      <c r="W903" s="141" t="str">
        <f t="shared" si="44"/>
        <v/>
      </c>
    </row>
    <row r="904" spans="2:23" ht="14.25" customHeight="1">
      <c r="B904" s="20">
        <v>336</v>
      </c>
      <c r="C904" s="21" t="s">
        <v>22</v>
      </c>
      <c r="D904" s="21" t="s">
        <v>22</v>
      </c>
      <c r="E904" s="21" t="s">
        <v>64</v>
      </c>
      <c r="F904" s="21" t="s">
        <v>68</v>
      </c>
      <c r="G904" s="22" t="s">
        <v>69</v>
      </c>
      <c r="H904" s="21" t="s">
        <v>133</v>
      </c>
      <c r="I904" s="21" t="s">
        <v>60</v>
      </c>
      <c r="J904" s="23"/>
      <c r="K904" s="24">
        <v>5</v>
      </c>
      <c r="M904" s="25" t="str">
        <f>IF(I904="","",IF(I904="인문",성적입력!$C$8,성적입력!$C$9))</f>
        <v>A</v>
      </c>
      <c r="N904" s="26">
        <f>성적입력!$C$15</f>
        <v>3</v>
      </c>
      <c r="P904" s="27" t="str">
        <f t="shared" si="42"/>
        <v/>
      </c>
      <c r="R904" s="26" t="str">
        <f t="array" ref="R904">IFERROR(IF(OR(J904="",M904="",F904=""),"",IF(F904="학생부종합",INDEX(종합배치표!$C:$Q,MATCH(J904,종합배치표!$B:$B,0),(MATCH(M904,{"A","B","C","D","E"},0)-1)*3+1),INDEX(교과배치표!$C:$Q,MATCH(J904,교과배치표!$B:$B,0),(MATCH(M904,{"A","B","C","D","E"},0)-1)*3+1))),"")</f>
        <v/>
      </c>
      <c r="S904" s="26" t="str">
        <f t="array" ref="S904">IFERROR(IF(OR(J904="",M904="",F904=""),"",IF(F904="학생부종합",INDEX(종합배치표!$C:$Q,MATCH(J904,종합배치표!$B:$B,0),(MATCH(M904,{"A","B","C","D","E"},0)-1)*3+2),INDEX(교과배치표!$C:$Q,MATCH(J904,교과배치표!$B:$B,0),(MATCH(M904,{"A","B","C","D","E"},0)-1)*3+2))),"")</f>
        <v/>
      </c>
      <c r="T904" s="26" t="str">
        <f t="array" ref="T904">IFERROR(IF(OR(J904="",M904="",F904=""),"",IF(F904="학생부종합",INDEX(종합배치표!$C:$Q,MATCH(J904,종합배치표!$B:$B,0),(MATCH(M904,{"A","B","C","D","E"},0)-1)*3+3),INDEX(교과배치표!$C:$Q,MATCH(J904,교과배치표!$B:$B,0),(MATCH(M904,{"A","B","C","D","E"},0)-1)*3+3))),"")</f>
        <v/>
      </c>
      <c r="V904" s="140">
        <f t="shared" si="43"/>
        <v>2.7</v>
      </c>
      <c r="W904" s="141" t="str">
        <f t="shared" si="44"/>
        <v/>
      </c>
    </row>
    <row r="905" spans="2:23" ht="14.25" customHeight="1">
      <c r="B905" s="20">
        <v>346</v>
      </c>
      <c r="C905" s="21" t="s">
        <v>22</v>
      </c>
      <c r="D905" s="21" t="s">
        <v>22</v>
      </c>
      <c r="E905" s="21" t="s">
        <v>64</v>
      </c>
      <c r="F905" s="21" t="s">
        <v>68</v>
      </c>
      <c r="G905" s="22" t="s">
        <v>69</v>
      </c>
      <c r="H905" s="21" t="s">
        <v>489</v>
      </c>
      <c r="I905" s="21" t="s">
        <v>60</v>
      </c>
      <c r="J905" s="23"/>
      <c r="K905" s="24">
        <v>26</v>
      </c>
      <c r="M905" s="25" t="str">
        <f>IF(I905="","",IF(I905="인문",성적입력!$C$8,성적입력!$C$9))</f>
        <v>A</v>
      </c>
      <c r="N905" s="26">
        <f>성적입력!$C$15</f>
        <v>3</v>
      </c>
      <c r="P905" s="27" t="str">
        <f t="shared" si="42"/>
        <v/>
      </c>
      <c r="R905" s="26" t="str">
        <f t="array" ref="R905">IFERROR(IF(OR(J905="",M905="",F905=""),"",IF(F905="학생부종합",INDEX(종합배치표!$C:$Q,MATCH(J905,종합배치표!$B:$B,0),(MATCH(M905,{"A","B","C","D","E"},0)-1)*3+1),INDEX(교과배치표!$C:$Q,MATCH(J905,교과배치표!$B:$B,0),(MATCH(M905,{"A","B","C","D","E"},0)-1)*3+1))),"")</f>
        <v/>
      </c>
      <c r="S905" s="26" t="str">
        <f t="array" ref="S905">IFERROR(IF(OR(J905="",M905="",F905=""),"",IF(F905="학생부종합",INDEX(종합배치표!$C:$Q,MATCH(J905,종합배치표!$B:$B,0),(MATCH(M905,{"A","B","C","D","E"},0)-1)*3+2),INDEX(교과배치표!$C:$Q,MATCH(J905,교과배치표!$B:$B,0),(MATCH(M905,{"A","B","C","D","E"},0)-1)*3+2))),"")</f>
        <v/>
      </c>
      <c r="T905" s="26" t="str">
        <f t="array" ref="T905">IFERROR(IF(OR(J905="",M905="",F905=""),"",IF(F905="학생부종합",INDEX(종합배치표!$C:$Q,MATCH(J905,종합배치표!$B:$B,0),(MATCH(M905,{"A","B","C","D","E"},0)-1)*3+3),INDEX(교과배치표!$C:$Q,MATCH(J905,교과배치표!$B:$B,0),(MATCH(M905,{"A","B","C","D","E"},0)-1)*3+3))),"")</f>
        <v/>
      </c>
      <c r="V905" s="140">
        <f t="shared" si="43"/>
        <v>2.7</v>
      </c>
      <c r="W905" s="141" t="str">
        <f t="shared" si="44"/>
        <v/>
      </c>
    </row>
    <row r="906" spans="2:23" ht="14.25" customHeight="1">
      <c r="B906" s="20">
        <v>347</v>
      </c>
      <c r="C906" s="21" t="s">
        <v>22</v>
      </c>
      <c r="D906" s="21" t="s">
        <v>22</v>
      </c>
      <c r="E906" s="21" t="s">
        <v>64</v>
      </c>
      <c r="F906" s="21" t="s">
        <v>24</v>
      </c>
      <c r="G906" s="22" t="s">
        <v>65</v>
      </c>
      <c r="H906" s="21" t="s">
        <v>490</v>
      </c>
      <c r="I906" s="21" t="s">
        <v>60</v>
      </c>
      <c r="J906" s="23"/>
      <c r="K906" s="24">
        <v>8</v>
      </c>
      <c r="M906" s="25" t="str">
        <f>IF(I906="","",IF(I906="인문",성적입력!$C$8,성적입력!$C$9))</f>
        <v>A</v>
      </c>
      <c r="N906" s="26">
        <f>성적입력!$C$15</f>
        <v>3</v>
      </c>
      <c r="P906" s="27" t="str">
        <f t="shared" si="42"/>
        <v/>
      </c>
      <c r="R906" s="26" t="str">
        <f t="array" ref="R906">IFERROR(IF(OR(J906="",M906="",F906=""),"",IF(F906="학생부종합",INDEX(종합배치표!$C:$Q,MATCH(J906,종합배치표!$B:$B,0),(MATCH(M906,{"A","B","C","D","E"},0)-1)*3+1),INDEX(교과배치표!$C:$Q,MATCH(J906,교과배치표!$B:$B,0),(MATCH(M906,{"A","B","C","D","E"},0)-1)*3+1))),"")</f>
        <v/>
      </c>
      <c r="S906" s="26" t="str">
        <f t="array" ref="S906">IFERROR(IF(OR(J906="",M906="",F906=""),"",IF(F906="학생부종합",INDEX(종합배치표!$C:$Q,MATCH(J906,종합배치표!$B:$B,0),(MATCH(M906,{"A","B","C","D","E"},0)-1)*3+2),INDEX(교과배치표!$C:$Q,MATCH(J906,교과배치표!$B:$B,0),(MATCH(M906,{"A","B","C","D","E"},0)-1)*3+2))),"")</f>
        <v/>
      </c>
      <c r="T906" s="26" t="str">
        <f t="array" ref="T906">IFERROR(IF(OR(J906="",M906="",F906=""),"",IF(F906="학생부종합",INDEX(종합배치표!$C:$Q,MATCH(J906,종합배치표!$B:$B,0),(MATCH(M906,{"A","B","C","D","E"},0)-1)*3+3),INDEX(교과배치표!$C:$Q,MATCH(J906,교과배치표!$B:$B,0),(MATCH(M906,{"A","B","C","D","E"},0)-1)*3+3))),"")</f>
        <v/>
      </c>
      <c r="V906" s="140">
        <f t="shared" si="43"/>
        <v>2.7</v>
      </c>
      <c r="W906" s="141" t="str">
        <f t="shared" si="44"/>
        <v/>
      </c>
    </row>
    <row r="907" spans="2:23" ht="14.25" customHeight="1">
      <c r="B907" s="20">
        <v>348</v>
      </c>
      <c r="C907" s="21" t="s">
        <v>22</v>
      </c>
      <c r="D907" s="21" t="s">
        <v>22</v>
      </c>
      <c r="E907" s="21" t="s">
        <v>64</v>
      </c>
      <c r="F907" s="21" t="s">
        <v>68</v>
      </c>
      <c r="G907" s="22" t="s">
        <v>69</v>
      </c>
      <c r="H907" s="21" t="s">
        <v>490</v>
      </c>
      <c r="I907" s="21" t="s">
        <v>60</v>
      </c>
      <c r="J907" s="23"/>
      <c r="K907" s="24">
        <v>3</v>
      </c>
      <c r="M907" s="25" t="str">
        <f>IF(I907="","",IF(I907="인문",성적입력!$C$8,성적입력!$C$9))</f>
        <v>A</v>
      </c>
      <c r="N907" s="26">
        <f>성적입력!$C$15</f>
        <v>3</v>
      </c>
      <c r="P907" s="27" t="str">
        <f t="shared" si="42"/>
        <v/>
      </c>
      <c r="R907" s="26" t="str">
        <f t="array" ref="R907">IFERROR(IF(OR(J907="",M907="",F907=""),"",IF(F907="학생부종합",INDEX(종합배치표!$C:$Q,MATCH(J907,종합배치표!$B:$B,0),(MATCH(M907,{"A","B","C","D","E"},0)-1)*3+1),INDEX(교과배치표!$C:$Q,MATCH(J907,교과배치표!$B:$B,0),(MATCH(M907,{"A","B","C","D","E"},0)-1)*3+1))),"")</f>
        <v/>
      </c>
      <c r="S907" s="26" t="str">
        <f t="array" ref="S907">IFERROR(IF(OR(J907="",M907="",F907=""),"",IF(F907="학생부종합",INDEX(종합배치표!$C:$Q,MATCH(J907,종합배치표!$B:$B,0),(MATCH(M907,{"A","B","C","D","E"},0)-1)*3+2),INDEX(교과배치표!$C:$Q,MATCH(J907,교과배치표!$B:$B,0),(MATCH(M907,{"A","B","C","D","E"},0)-1)*3+2))),"")</f>
        <v/>
      </c>
      <c r="T907" s="26" t="str">
        <f t="array" ref="T907">IFERROR(IF(OR(J907="",M907="",F907=""),"",IF(F907="학생부종합",INDEX(종합배치표!$C:$Q,MATCH(J907,종합배치표!$B:$B,0),(MATCH(M907,{"A","B","C","D","E"},0)-1)*3+3),INDEX(교과배치표!$C:$Q,MATCH(J907,교과배치표!$B:$B,0),(MATCH(M907,{"A","B","C","D","E"},0)-1)*3+3))),"")</f>
        <v/>
      </c>
      <c r="V907" s="140">
        <f t="shared" si="43"/>
        <v>2.7</v>
      </c>
      <c r="W907" s="141" t="str">
        <f t="shared" si="44"/>
        <v/>
      </c>
    </row>
    <row r="908" spans="2:23" ht="14.25" customHeight="1">
      <c r="B908" s="20">
        <v>370</v>
      </c>
      <c r="C908" s="21" t="s">
        <v>22</v>
      </c>
      <c r="D908" s="21" t="s">
        <v>22</v>
      </c>
      <c r="E908" s="21" t="s">
        <v>64</v>
      </c>
      <c r="F908" s="21" t="s">
        <v>24</v>
      </c>
      <c r="G908" s="22" t="s">
        <v>65</v>
      </c>
      <c r="H908" s="21" t="s">
        <v>491</v>
      </c>
      <c r="I908" s="21" t="s">
        <v>60</v>
      </c>
      <c r="J908" s="23"/>
      <c r="K908" s="24">
        <v>18</v>
      </c>
      <c r="M908" s="25" t="str">
        <f>IF(I908="","",IF(I908="인문",성적입력!$C$8,성적입력!$C$9))</f>
        <v>A</v>
      </c>
      <c r="N908" s="26">
        <f>성적입력!$C$15</f>
        <v>3</v>
      </c>
      <c r="P908" s="27" t="str">
        <f t="shared" si="42"/>
        <v/>
      </c>
      <c r="R908" s="26" t="str">
        <f t="array" ref="R908">IFERROR(IF(OR(J908="",M908="",F908=""),"",IF(F908="학생부종합",INDEX(종합배치표!$C:$Q,MATCH(J908,종합배치표!$B:$B,0),(MATCH(M908,{"A","B","C","D","E"},0)-1)*3+1),INDEX(교과배치표!$C:$Q,MATCH(J908,교과배치표!$B:$B,0),(MATCH(M908,{"A","B","C","D","E"},0)-1)*3+1))),"")</f>
        <v/>
      </c>
      <c r="S908" s="26" t="str">
        <f t="array" ref="S908">IFERROR(IF(OR(J908="",M908="",F908=""),"",IF(F908="학생부종합",INDEX(종합배치표!$C:$Q,MATCH(J908,종합배치표!$B:$B,0),(MATCH(M908,{"A","B","C","D","E"},0)-1)*3+2),INDEX(교과배치표!$C:$Q,MATCH(J908,교과배치표!$B:$B,0),(MATCH(M908,{"A","B","C","D","E"},0)-1)*3+2))),"")</f>
        <v/>
      </c>
      <c r="T908" s="26" t="str">
        <f t="array" ref="T908">IFERROR(IF(OR(J908="",M908="",F908=""),"",IF(F908="학생부종합",INDEX(종합배치표!$C:$Q,MATCH(J908,종합배치표!$B:$B,0),(MATCH(M908,{"A","B","C","D","E"},0)-1)*3+3),INDEX(교과배치표!$C:$Q,MATCH(J908,교과배치표!$B:$B,0),(MATCH(M908,{"A","B","C","D","E"},0)-1)*3+3))),"")</f>
        <v/>
      </c>
      <c r="V908" s="140">
        <f t="shared" si="43"/>
        <v>2.7</v>
      </c>
      <c r="W908" s="141" t="str">
        <f t="shared" si="44"/>
        <v/>
      </c>
    </row>
    <row r="909" spans="2:23" ht="14.25" customHeight="1">
      <c r="B909" s="20">
        <v>371</v>
      </c>
      <c r="C909" s="21" t="s">
        <v>22</v>
      </c>
      <c r="D909" s="21" t="s">
        <v>22</v>
      </c>
      <c r="E909" s="21" t="s">
        <v>64</v>
      </c>
      <c r="F909" s="21" t="s">
        <v>68</v>
      </c>
      <c r="G909" s="22" t="s">
        <v>69</v>
      </c>
      <c r="H909" s="21" t="s">
        <v>491</v>
      </c>
      <c r="I909" s="21" t="s">
        <v>60</v>
      </c>
      <c r="J909" s="23"/>
      <c r="K909" s="24">
        <v>3</v>
      </c>
      <c r="M909" s="25" t="str">
        <f>IF(I909="","",IF(I909="인문",성적입력!$C$8,성적입력!$C$9))</f>
        <v>A</v>
      </c>
      <c r="N909" s="26">
        <f>성적입력!$C$15</f>
        <v>3</v>
      </c>
      <c r="P909" s="27" t="str">
        <f t="shared" si="42"/>
        <v/>
      </c>
      <c r="R909" s="26" t="str">
        <f t="array" ref="R909">IFERROR(IF(OR(J909="",M909="",F909=""),"",IF(F909="학생부종합",INDEX(종합배치표!$C:$Q,MATCH(J909,종합배치표!$B:$B,0),(MATCH(M909,{"A","B","C","D","E"},0)-1)*3+1),INDEX(교과배치표!$C:$Q,MATCH(J909,교과배치표!$B:$B,0),(MATCH(M909,{"A","B","C","D","E"},0)-1)*3+1))),"")</f>
        <v/>
      </c>
      <c r="S909" s="26" t="str">
        <f t="array" ref="S909">IFERROR(IF(OR(J909="",M909="",F909=""),"",IF(F909="학생부종합",INDEX(종합배치표!$C:$Q,MATCH(J909,종합배치표!$B:$B,0),(MATCH(M909,{"A","B","C","D","E"},0)-1)*3+2),INDEX(교과배치표!$C:$Q,MATCH(J909,교과배치표!$B:$B,0),(MATCH(M909,{"A","B","C","D","E"},0)-1)*3+2))),"")</f>
        <v/>
      </c>
      <c r="T909" s="26" t="str">
        <f t="array" ref="T909">IFERROR(IF(OR(J909="",M909="",F909=""),"",IF(F909="학생부종합",INDEX(종합배치표!$C:$Q,MATCH(J909,종합배치표!$B:$B,0),(MATCH(M909,{"A","B","C","D","E"},0)-1)*3+3),INDEX(교과배치표!$C:$Q,MATCH(J909,교과배치표!$B:$B,0),(MATCH(M909,{"A","B","C","D","E"},0)-1)*3+3))),"")</f>
        <v/>
      </c>
      <c r="V909" s="140">
        <f t="shared" si="43"/>
        <v>2.7</v>
      </c>
      <c r="W909" s="141" t="str">
        <f t="shared" si="44"/>
        <v/>
      </c>
    </row>
    <row r="910" spans="2:23" ht="14.25" customHeight="1">
      <c r="B910" s="20">
        <v>390</v>
      </c>
      <c r="C910" s="21" t="s">
        <v>492</v>
      </c>
      <c r="D910" s="21" t="s">
        <v>493</v>
      </c>
      <c r="E910" s="21" t="s">
        <v>494</v>
      </c>
      <c r="F910" s="21" t="s">
        <v>24</v>
      </c>
      <c r="G910" s="22" t="s">
        <v>495</v>
      </c>
      <c r="H910" s="21" t="s">
        <v>435</v>
      </c>
      <c r="I910" s="21" t="s">
        <v>429</v>
      </c>
      <c r="J910" s="23"/>
      <c r="K910" s="24">
        <v>4</v>
      </c>
      <c r="M910" s="25" t="str">
        <f>IF(I910="","",IF(I910="인문",성적입력!$C$8,성적입력!$C$9))</f>
        <v>A</v>
      </c>
      <c r="N910" s="26">
        <f>성적입력!$C$15</f>
        <v>3</v>
      </c>
      <c r="P910" s="27" t="str">
        <f t="shared" si="42"/>
        <v/>
      </c>
      <c r="R910" s="26" t="str">
        <f t="array" ref="R910">IFERROR(IF(OR(J910="",M910="",F910=""),"",IF(F910="학생부종합",INDEX(종합배치표!$C:$Q,MATCH(J910,종합배치표!$B:$B,0),(MATCH(M910,{"A","B","C","D","E"},0)-1)*3+1),INDEX(교과배치표!$C:$Q,MATCH(J910,교과배치표!$B:$B,0),(MATCH(M910,{"A","B","C","D","E"},0)-1)*3+1))),"")</f>
        <v/>
      </c>
      <c r="S910" s="26" t="str">
        <f t="array" ref="S910">IFERROR(IF(OR(J910="",M910="",F910=""),"",IF(F910="학생부종합",INDEX(종합배치표!$C:$Q,MATCH(J910,종합배치표!$B:$B,0),(MATCH(M910,{"A","B","C","D","E"},0)-1)*3+2),INDEX(교과배치표!$C:$Q,MATCH(J910,교과배치표!$B:$B,0),(MATCH(M910,{"A","B","C","D","E"},0)-1)*3+2))),"")</f>
        <v/>
      </c>
      <c r="T910" s="26" t="str">
        <f t="array" ref="T910">IFERROR(IF(OR(J910="",M910="",F910=""),"",IF(F910="학생부종합",INDEX(종합배치표!$C:$Q,MATCH(J910,종합배치표!$B:$B,0),(MATCH(M910,{"A","B","C","D","E"},0)-1)*3+3),INDEX(교과배치표!$C:$Q,MATCH(J910,교과배치표!$B:$B,0),(MATCH(M910,{"A","B","C","D","E"},0)-1)*3+3))),"")</f>
        <v/>
      </c>
      <c r="V910" s="140">
        <f t="shared" si="43"/>
        <v>2.7</v>
      </c>
      <c r="W910" s="141" t="str">
        <f t="shared" si="44"/>
        <v/>
      </c>
    </row>
    <row r="911" spans="2:23" ht="14.25" customHeight="1">
      <c r="B911" s="20">
        <v>391</v>
      </c>
      <c r="C911" s="21" t="s">
        <v>383</v>
      </c>
      <c r="D911" s="21" t="s">
        <v>383</v>
      </c>
      <c r="E911" s="21" t="s">
        <v>496</v>
      </c>
      <c r="F911" s="21" t="s">
        <v>68</v>
      </c>
      <c r="G911" s="21" t="s">
        <v>497</v>
      </c>
      <c r="H911" s="21" t="s">
        <v>498</v>
      </c>
      <c r="I911" s="21" t="s">
        <v>429</v>
      </c>
      <c r="J911" s="23"/>
      <c r="K911" s="24">
        <v>11</v>
      </c>
      <c r="M911" s="25" t="str">
        <f>IF(I911="","",IF(I911="인문",성적입력!$C$8,성적입력!$C$9))</f>
        <v>A</v>
      </c>
      <c r="N911" s="26">
        <f>성적입력!$C$15</f>
        <v>3</v>
      </c>
      <c r="P911" s="27" t="str">
        <f t="shared" si="42"/>
        <v/>
      </c>
      <c r="R911" s="26" t="str">
        <f t="array" ref="R911">IFERROR(IF(OR(J911="",M911="",F911=""),"",IF(F911="학생부종합",INDEX(종합배치표!$C:$Q,MATCH(J911,종합배치표!$B:$B,0),(MATCH(M911,{"A","B","C","D","E"},0)-1)*3+1),INDEX(교과배치표!$C:$Q,MATCH(J911,교과배치표!$B:$B,0),(MATCH(M911,{"A","B","C","D","E"},0)-1)*3+1))),"")</f>
        <v/>
      </c>
      <c r="S911" s="26" t="str">
        <f t="array" ref="S911">IFERROR(IF(OR(J911="",M911="",F911=""),"",IF(F911="학생부종합",INDEX(종합배치표!$C:$Q,MATCH(J911,종합배치표!$B:$B,0),(MATCH(M911,{"A","B","C","D","E"},0)-1)*3+2),INDEX(교과배치표!$C:$Q,MATCH(J911,교과배치표!$B:$B,0),(MATCH(M911,{"A","B","C","D","E"},0)-1)*3+2))),"")</f>
        <v/>
      </c>
      <c r="T911" s="26" t="str">
        <f t="array" ref="T911">IFERROR(IF(OR(J911="",M911="",F911=""),"",IF(F911="학생부종합",INDEX(종합배치표!$C:$Q,MATCH(J911,종합배치표!$B:$B,0),(MATCH(M911,{"A","B","C","D","E"},0)-1)*3+3),INDEX(교과배치표!$C:$Q,MATCH(J911,교과배치표!$B:$B,0),(MATCH(M911,{"A","B","C","D","E"},0)-1)*3+3))),"")</f>
        <v/>
      </c>
      <c r="V911" s="140">
        <f t="shared" si="43"/>
        <v>2.7</v>
      </c>
      <c r="W911" s="141" t="str">
        <f t="shared" si="44"/>
        <v/>
      </c>
    </row>
    <row r="912" spans="2:23" ht="14.25" customHeight="1">
      <c r="B912" s="20">
        <v>392</v>
      </c>
      <c r="C912" s="21" t="s">
        <v>170</v>
      </c>
      <c r="D912" s="21" t="s">
        <v>499</v>
      </c>
      <c r="E912" s="21" t="s">
        <v>500</v>
      </c>
      <c r="F912" s="21" t="s">
        <v>68</v>
      </c>
      <c r="G912" s="21" t="s">
        <v>501</v>
      </c>
      <c r="H912" s="21" t="s">
        <v>502</v>
      </c>
      <c r="I912" s="21" t="s">
        <v>60</v>
      </c>
      <c r="J912" s="23"/>
      <c r="K912" s="24">
        <v>2</v>
      </c>
      <c r="M912" s="25" t="str">
        <f>IF(I912="","",IF(I912="인문",성적입력!$C$8,성적입력!$C$9))</f>
        <v>A</v>
      </c>
      <c r="N912" s="26">
        <f>성적입력!$C$15</f>
        <v>3</v>
      </c>
      <c r="P912" s="27" t="str">
        <f t="shared" si="42"/>
        <v/>
      </c>
      <c r="R912" s="26" t="str">
        <f t="array" ref="R912">IFERROR(IF(OR(J912="",M912="",F912=""),"",IF(F912="학생부종합",INDEX(종합배치표!$C:$Q,MATCH(J912,종합배치표!$B:$B,0),(MATCH(M912,{"A","B","C","D","E"},0)-1)*3+1),INDEX(교과배치표!$C:$Q,MATCH(J912,교과배치표!$B:$B,0),(MATCH(M912,{"A","B","C","D","E"},0)-1)*3+1))),"")</f>
        <v/>
      </c>
      <c r="S912" s="26" t="str">
        <f t="array" ref="S912">IFERROR(IF(OR(J912="",M912="",F912=""),"",IF(F912="학생부종합",INDEX(종합배치표!$C:$Q,MATCH(J912,종합배치표!$B:$B,0),(MATCH(M912,{"A","B","C","D","E"},0)-1)*3+2),INDEX(교과배치표!$C:$Q,MATCH(J912,교과배치표!$B:$B,0),(MATCH(M912,{"A","B","C","D","E"},0)-1)*3+2))),"")</f>
        <v/>
      </c>
      <c r="T912" s="26" t="str">
        <f t="array" ref="T912">IFERROR(IF(OR(J912="",M912="",F912=""),"",IF(F912="학생부종합",INDEX(종합배치표!$C:$Q,MATCH(J912,종합배치표!$B:$B,0),(MATCH(M912,{"A","B","C","D","E"},0)-1)*3+3),INDEX(교과배치표!$C:$Q,MATCH(J912,교과배치표!$B:$B,0),(MATCH(M912,{"A","B","C","D","E"},0)-1)*3+3))),"")</f>
        <v/>
      </c>
      <c r="V912" s="140">
        <f t="shared" si="43"/>
        <v>2.7</v>
      </c>
      <c r="W912" s="141" t="str">
        <f t="shared" si="44"/>
        <v/>
      </c>
    </row>
    <row r="913" spans="2:23" ht="14.25" customHeight="1">
      <c r="B913" s="20">
        <v>393</v>
      </c>
      <c r="C913" s="21" t="s">
        <v>170</v>
      </c>
      <c r="D913" s="21" t="s">
        <v>499</v>
      </c>
      <c r="E913" s="21" t="s">
        <v>500</v>
      </c>
      <c r="F913" s="21" t="s">
        <v>68</v>
      </c>
      <c r="G913" s="21" t="s">
        <v>376</v>
      </c>
      <c r="H913" s="21" t="s">
        <v>502</v>
      </c>
      <c r="I913" s="21" t="s">
        <v>60</v>
      </c>
      <c r="J913" s="23"/>
      <c r="K913" s="24">
        <v>5</v>
      </c>
      <c r="M913" s="25" t="str">
        <f>IF(I913="","",IF(I913="인문",성적입력!$C$8,성적입력!$C$9))</f>
        <v>A</v>
      </c>
      <c r="N913" s="26">
        <f>성적입력!$C$15</f>
        <v>3</v>
      </c>
      <c r="P913" s="27" t="str">
        <f t="shared" si="42"/>
        <v/>
      </c>
      <c r="R913" s="26" t="str">
        <f t="array" ref="R913">IFERROR(IF(OR(J913="",M913="",F913=""),"",IF(F913="학생부종합",INDEX(종합배치표!$C:$Q,MATCH(J913,종합배치표!$B:$B,0),(MATCH(M913,{"A","B","C","D","E"},0)-1)*3+1),INDEX(교과배치표!$C:$Q,MATCH(J913,교과배치표!$B:$B,0),(MATCH(M913,{"A","B","C","D","E"},0)-1)*3+1))),"")</f>
        <v/>
      </c>
      <c r="S913" s="26" t="str">
        <f t="array" ref="S913">IFERROR(IF(OR(J913="",M913="",F913=""),"",IF(F913="학생부종합",INDEX(종합배치표!$C:$Q,MATCH(J913,종합배치표!$B:$B,0),(MATCH(M913,{"A","B","C","D","E"},0)-1)*3+2),INDEX(교과배치표!$C:$Q,MATCH(J913,교과배치표!$B:$B,0),(MATCH(M913,{"A","B","C","D","E"},0)-1)*3+2))),"")</f>
        <v/>
      </c>
      <c r="T913" s="26" t="str">
        <f t="array" ref="T913">IFERROR(IF(OR(J913="",M913="",F913=""),"",IF(F913="학생부종합",INDEX(종합배치표!$C:$Q,MATCH(J913,종합배치표!$B:$B,0),(MATCH(M913,{"A","B","C","D","E"},0)-1)*3+3),INDEX(교과배치표!$C:$Q,MATCH(J913,교과배치표!$B:$B,0),(MATCH(M913,{"A","B","C","D","E"},0)-1)*3+3))),"")</f>
        <v/>
      </c>
      <c r="V913" s="140">
        <f t="shared" si="43"/>
        <v>2.7</v>
      </c>
      <c r="W913" s="141" t="str">
        <f t="shared" si="44"/>
        <v/>
      </c>
    </row>
    <row r="914" spans="2:23" ht="14.25" customHeight="1">
      <c r="B914" s="20">
        <v>394</v>
      </c>
      <c r="C914" s="21" t="s">
        <v>170</v>
      </c>
      <c r="D914" s="21" t="s">
        <v>499</v>
      </c>
      <c r="E914" s="21" t="s">
        <v>500</v>
      </c>
      <c r="F914" s="21" t="s">
        <v>24</v>
      </c>
      <c r="G914" s="22" t="s">
        <v>503</v>
      </c>
      <c r="H914" s="21" t="s">
        <v>502</v>
      </c>
      <c r="I914" s="21" t="s">
        <v>60</v>
      </c>
      <c r="J914" s="23"/>
      <c r="K914" s="24">
        <v>13</v>
      </c>
      <c r="M914" s="25" t="str">
        <f>IF(I914="","",IF(I914="인문",성적입력!$C$8,성적입력!$C$9))</f>
        <v>A</v>
      </c>
      <c r="N914" s="26">
        <f>성적입력!$C$15</f>
        <v>3</v>
      </c>
      <c r="P914" s="27" t="str">
        <f t="shared" si="42"/>
        <v/>
      </c>
      <c r="R914" s="26" t="str">
        <f t="array" ref="R914">IFERROR(IF(OR(J914="",M914="",F914=""),"",IF(F914="학생부종합",INDEX(종합배치표!$C:$Q,MATCH(J914,종합배치표!$B:$B,0),(MATCH(M914,{"A","B","C","D","E"},0)-1)*3+1),INDEX(교과배치표!$C:$Q,MATCH(J914,교과배치표!$B:$B,0),(MATCH(M914,{"A","B","C","D","E"},0)-1)*3+1))),"")</f>
        <v/>
      </c>
      <c r="S914" s="26" t="str">
        <f t="array" ref="S914">IFERROR(IF(OR(J914="",M914="",F914=""),"",IF(F914="학생부종합",INDEX(종합배치표!$C:$Q,MATCH(J914,종합배치표!$B:$B,0),(MATCH(M914,{"A","B","C","D","E"},0)-1)*3+2),INDEX(교과배치표!$C:$Q,MATCH(J914,교과배치표!$B:$B,0),(MATCH(M914,{"A","B","C","D","E"},0)-1)*3+2))),"")</f>
        <v/>
      </c>
      <c r="T914" s="26" t="str">
        <f t="array" ref="T914">IFERROR(IF(OR(J914="",M914="",F914=""),"",IF(F914="학생부종합",INDEX(종합배치표!$C:$Q,MATCH(J914,종합배치표!$B:$B,0),(MATCH(M914,{"A","B","C","D","E"},0)-1)*3+3),INDEX(교과배치표!$C:$Q,MATCH(J914,교과배치표!$B:$B,0),(MATCH(M914,{"A","B","C","D","E"},0)-1)*3+3))),"")</f>
        <v/>
      </c>
      <c r="V914" s="140">
        <f t="shared" si="43"/>
        <v>2.7</v>
      </c>
      <c r="W914" s="141" t="str">
        <f t="shared" si="44"/>
        <v/>
      </c>
    </row>
    <row r="915" spans="2:23" ht="14.25" customHeight="1">
      <c r="B915" s="20">
        <v>395</v>
      </c>
      <c r="C915" s="21" t="s">
        <v>170</v>
      </c>
      <c r="D915" s="21" t="s">
        <v>499</v>
      </c>
      <c r="E915" s="21" t="s">
        <v>500</v>
      </c>
      <c r="F915" s="21" t="s">
        <v>68</v>
      </c>
      <c r="G915" s="21" t="s">
        <v>501</v>
      </c>
      <c r="H915" s="21" t="s">
        <v>504</v>
      </c>
      <c r="I915" s="21" t="s">
        <v>27</v>
      </c>
      <c r="J915" s="23"/>
      <c r="K915" s="24">
        <v>17</v>
      </c>
      <c r="M915" s="25" t="str">
        <f>IF(I915="","",IF(I915="인문",성적입력!$C$8,성적입력!$C$9))</f>
        <v>A</v>
      </c>
      <c r="N915" s="26">
        <f>성적입력!$C$15</f>
        <v>3</v>
      </c>
      <c r="P915" s="27" t="str">
        <f t="shared" si="42"/>
        <v/>
      </c>
      <c r="R915" s="26" t="str">
        <f t="array" ref="R915">IFERROR(IF(OR(J915="",M915="",F915=""),"",IF(F915="학생부종합",INDEX(종합배치표!$C:$Q,MATCH(J915,종합배치표!$B:$B,0),(MATCH(M915,{"A","B","C","D","E"},0)-1)*3+1),INDEX(교과배치표!$C:$Q,MATCH(J915,교과배치표!$B:$B,0),(MATCH(M915,{"A","B","C","D","E"},0)-1)*3+1))),"")</f>
        <v/>
      </c>
      <c r="S915" s="26" t="str">
        <f t="array" ref="S915">IFERROR(IF(OR(J915="",M915="",F915=""),"",IF(F915="학생부종합",INDEX(종합배치표!$C:$Q,MATCH(J915,종합배치표!$B:$B,0),(MATCH(M915,{"A","B","C","D","E"},0)-1)*3+2),INDEX(교과배치표!$C:$Q,MATCH(J915,교과배치표!$B:$B,0),(MATCH(M915,{"A","B","C","D","E"},0)-1)*3+2))),"")</f>
        <v/>
      </c>
      <c r="T915" s="26" t="str">
        <f t="array" ref="T915">IFERROR(IF(OR(J915="",M915="",F915=""),"",IF(F915="학생부종합",INDEX(종합배치표!$C:$Q,MATCH(J915,종합배치표!$B:$B,0),(MATCH(M915,{"A","B","C","D","E"},0)-1)*3+3),INDEX(교과배치표!$C:$Q,MATCH(J915,교과배치표!$B:$B,0),(MATCH(M915,{"A","B","C","D","E"},0)-1)*3+3))),"")</f>
        <v/>
      </c>
      <c r="V915" s="140">
        <f t="shared" si="43"/>
        <v>2.7</v>
      </c>
      <c r="W915" s="141" t="str">
        <f t="shared" si="44"/>
        <v/>
      </c>
    </row>
    <row r="916" spans="2:23" ht="14.25" customHeight="1">
      <c r="B916" s="20">
        <v>396</v>
      </c>
      <c r="C916" s="21" t="s">
        <v>170</v>
      </c>
      <c r="D916" s="21" t="s">
        <v>499</v>
      </c>
      <c r="E916" s="21" t="s">
        <v>500</v>
      </c>
      <c r="F916" s="21" t="s">
        <v>68</v>
      </c>
      <c r="G916" s="21" t="s">
        <v>376</v>
      </c>
      <c r="H916" s="21" t="s">
        <v>504</v>
      </c>
      <c r="I916" s="21" t="s">
        <v>27</v>
      </c>
      <c r="J916" s="23"/>
      <c r="K916" s="24">
        <v>33</v>
      </c>
      <c r="M916" s="25" t="str">
        <f>IF(I916="","",IF(I916="인문",성적입력!$C$8,성적입력!$C$9))</f>
        <v>A</v>
      </c>
      <c r="N916" s="26">
        <f>성적입력!$C$15</f>
        <v>3</v>
      </c>
      <c r="P916" s="27" t="str">
        <f t="shared" si="42"/>
        <v/>
      </c>
      <c r="R916" s="26" t="str">
        <f t="array" ref="R916">IFERROR(IF(OR(J916="",M916="",F916=""),"",IF(F916="학생부종합",INDEX(종합배치표!$C:$Q,MATCH(J916,종합배치표!$B:$B,0),(MATCH(M916,{"A","B","C","D","E"},0)-1)*3+1),INDEX(교과배치표!$C:$Q,MATCH(J916,교과배치표!$B:$B,0),(MATCH(M916,{"A","B","C","D","E"},0)-1)*3+1))),"")</f>
        <v/>
      </c>
      <c r="S916" s="26" t="str">
        <f t="array" ref="S916">IFERROR(IF(OR(J916="",M916="",F916=""),"",IF(F916="학생부종합",INDEX(종합배치표!$C:$Q,MATCH(J916,종합배치표!$B:$B,0),(MATCH(M916,{"A","B","C","D","E"},0)-1)*3+2),INDEX(교과배치표!$C:$Q,MATCH(J916,교과배치표!$B:$B,0),(MATCH(M916,{"A","B","C","D","E"},0)-1)*3+2))),"")</f>
        <v/>
      </c>
      <c r="T916" s="26" t="str">
        <f t="array" ref="T916">IFERROR(IF(OR(J916="",M916="",F916=""),"",IF(F916="학생부종합",INDEX(종합배치표!$C:$Q,MATCH(J916,종합배치표!$B:$B,0),(MATCH(M916,{"A","B","C","D","E"},0)-1)*3+3),INDEX(교과배치표!$C:$Q,MATCH(J916,교과배치표!$B:$B,0),(MATCH(M916,{"A","B","C","D","E"},0)-1)*3+3))),"")</f>
        <v/>
      </c>
      <c r="V916" s="140">
        <f t="shared" si="43"/>
        <v>2.7</v>
      </c>
      <c r="W916" s="141" t="str">
        <f t="shared" si="44"/>
        <v/>
      </c>
    </row>
    <row r="917" spans="2:23" ht="14.25" customHeight="1">
      <c r="B917" s="20">
        <v>397</v>
      </c>
      <c r="C917" s="21" t="s">
        <v>170</v>
      </c>
      <c r="D917" s="21" t="s">
        <v>499</v>
      </c>
      <c r="E917" s="21" t="s">
        <v>500</v>
      </c>
      <c r="F917" s="21" t="s">
        <v>24</v>
      </c>
      <c r="G917" s="22" t="s">
        <v>503</v>
      </c>
      <c r="H917" s="21" t="s">
        <v>504</v>
      </c>
      <c r="I917" s="21" t="s">
        <v>27</v>
      </c>
      <c r="J917" s="23"/>
      <c r="K917" s="24">
        <v>56</v>
      </c>
      <c r="M917" s="25" t="str">
        <f>IF(I917="","",IF(I917="인문",성적입력!$C$8,성적입력!$C$9))</f>
        <v>A</v>
      </c>
      <c r="N917" s="26">
        <f>성적입력!$C$15</f>
        <v>3</v>
      </c>
      <c r="P917" s="27" t="str">
        <f t="shared" si="42"/>
        <v/>
      </c>
      <c r="R917" s="26" t="str">
        <f t="array" ref="R917">IFERROR(IF(OR(J917="",M917="",F917=""),"",IF(F917="학생부종합",INDEX(종합배치표!$C:$Q,MATCH(J917,종합배치표!$B:$B,0),(MATCH(M917,{"A","B","C","D","E"},0)-1)*3+1),INDEX(교과배치표!$C:$Q,MATCH(J917,교과배치표!$B:$B,0),(MATCH(M917,{"A","B","C","D","E"},0)-1)*3+1))),"")</f>
        <v/>
      </c>
      <c r="S917" s="26" t="str">
        <f t="array" ref="S917">IFERROR(IF(OR(J917="",M917="",F917=""),"",IF(F917="학생부종합",INDEX(종합배치표!$C:$Q,MATCH(J917,종합배치표!$B:$B,0),(MATCH(M917,{"A","B","C","D","E"},0)-1)*3+2),INDEX(교과배치표!$C:$Q,MATCH(J917,교과배치표!$B:$B,0),(MATCH(M917,{"A","B","C","D","E"},0)-1)*3+2))),"")</f>
        <v/>
      </c>
      <c r="T917" s="26" t="str">
        <f t="array" ref="T917">IFERROR(IF(OR(J917="",M917="",F917=""),"",IF(F917="학생부종합",INDEX(종합배치표!$C:$Q,MATCH(J917,종합배치표!$B:$B,0),(MATCH(M917,{"A","B","C","D","E"},0)-1)*3+3),INDEX(교과배치표!$C:$Q,MATCH(J917,교과배치표!$B:$B,0),(MATCH(M917,{"A","B","C","D","E"},0)-1)*3+3))),"")</f>
        <v/>
      </c>
      <c r="V917" s="140">
        <f t="shared" si="43"/>
        <v>2.7</v>
      </c>
      <c r="W917" s="141" t="str">
        <f t="shared" si="44"/>
        <v/>
      </c>
    </row>
    <row r="918" spans="2:23" ht="14.25" customHeight="1">
      <c r="B918" s="20">
        <v>398</v>
      </c>
      <c r="C918" s="21" t="s">
        <v>170</v>
      </c>
      <c r="D918" s="21" t="s">
        <v>499</v>
      </c>
      <c r="E918" s="21" t="s">
        <v>500</v>
      </c>
      <c r="F918" s="21" t="s">
        <v>68</v>
      </c>
      <c r="G918" s="21" t="s">
        <v>501</v>
      </c>
      <c r="H918" s="21" t="s">
        <v>505</v>
      </c>
      <c r="I918" s="21" t="s">
        <v>27</v>
      </c>
      <c r="J918" s="23"/>
      <c r="K918" s="24">
        <v>9</v>
      </c>
      <c r="M918" s="25" t="str">
        <f>IF(I918="","",IF(I918="인문",성적입력!$C$8,성적입력!$C$9))</f>
        <v>A</v>
      </c>
      <c r="N918" s="26">
        <f>성적입력!$C$15</f>
        <v>3</v>
      </c>
      <c r="P918" s="27" t="str">
        <f t="shared" si="42"/>
        <v/>
      </c>
      <c r="R918" s="26" t="str">
        <f t="array" ref="R918">IFERROR(IF(OR(J918="",M918="",F918=""),"",IF(F918="학생부종합",INDEX(종합배치표!$C:$Q,MATCH(J918,종합배치표!$B:$B,0),(MATCH(M918,{"A","B","C","D","E"},0)-1)*3+1),INDEX(교과배치표!$C:$Q,MATCH(J918,교과배치표!$B:$B,0),(MATCH(M918,{"A","B","C","D","E"},0)-1)*3+1))),"")</f>
        <v/>
      </c>
      <c r="S918" s="26" t="str">
        <f t="array" ref="S918">IFERROR(IF(OR(J918="",M918="",F918=""),"",IF(F918="학생부종합",INDEX(종합배치표!$C:$Q,MATCH(J918,종합배치표!$B:$B,0),(MATCH(M918,{"A","B","C","D","E"},0)-1)*3+2),INDEX(교과배치표!$C:$Q,MATCH(J918,교과배치표!$B:$B,0),(MATCH(M918,{"A","B","C","D","E"},0)-1)*3+2))),"")</f>
        <v/>
      </c>
      <c r="T918" s="26" t="str">
        <f t="array" ref="T918">IFERROR(IF(OR(J918="",M918="",F918=""),"",IF(F918="학생부종합",INDEX(종합배치표!$C:$Q,MATCH(J918,종합배치표!$B:$B,0),(MATCH(M918,{"A","B","C","D","E"},0)-1)*3+3),INDEX(교과배치표!$C:$Q,MATCH(J918,교과배치표!$B:$B,0),(MATCH(M918,{"A","B","C","D","E"},0)-1)*3+3))),"")</f>
        <v/>
      </c>
      <c r="V918" s="140">
        <f t="shared" si="43"/>
        <v>2.7</v>
      </c>
      <c r="W918" s="141" t="str">
        <f t="shared" si="44"/>
        <v/>
      </c>
    </row>
    <row r="919" spans="2:23" ht="14.25" customHeight="1">
      <c r="B919" s="20">
        <v>399</v>
      </c>
      <c r="C919" s="21" t="s">
        <v>170</v>
      </c>
      <c r="D919" s="21" t="s">
        <v>499</v>
      </c>
      <c r="E919" s="21" t="s">
        <v>500</v>
      </c>
      <c r="F919" s="21" t="s">
        <v>68</v>
      </c>
      <c r="G919" s="21" t="s">
        <v>376</v>
      </c>
      <c r="H919" s="21" t="s">
        <v>505</v>
      </c>
      <c r="I919" s="21" t="s">
        <v>27</v>
      </c>
      <c r="J919" s="23"/>
      <c r="K919" s="24">
        <v>22</v>
      </c>
      <c r="M919" s="25" t="str">
        <f>IF(I919="","",IF(I919="인문",성적입력!$C$8,성적입력!$C$9))</f>
        <v>A</v>
      </c>
      <c r="N919" s="26">
        <f>성적입력!$C$15</f>
        <v>3</v>
      </c>
      <c r="P919" s="27" t="str">
        <f t="shared" si="42"/>
        <v/>
      </c>
      <c r="R919" s="26" t="str">
        <f t="array" ref="R919">IFERROR(IF(OR(J919="",M919="",F919=""),"",IF(F919="학생부종합",INDEX(종합배치표!$C:$Q,MATCH(J919,종합배치표!$B:$B,0),(MATCH(M919,{"A","B","C","D","E"},0)-1)*3+1),INDEX(교과배치표!$C:$Q,MATCH(J919,교과배치표!$B:$B,0),(MATCH(M919,{"A","B","C","D","E"},0)-1)*3+1))),"")</f>
        <v/>
      </c>
      <c r="S919" s="26" t="str">
        <f t="array" ref="S919">IFERROR(IF(OR(J919="",M919="",F919=""),"",IF(F919="학생부종합",INDEX(종합배치표!$C:$Q,MATCH(J919,종합배치표!$B:$B,0),(MATCH(M919,{"A","B","C","D","E"},0)-1)*3+2),INDEX(교과배치표!$C:$Q,MATCH(J919,교과배치표!$B:$B,0),(MATCH(M919,{"A","B","C","D","E"},0)-1)*3+2))),"")</f>
        <v/>
      </c>
      <c r="T919" s="26" t="str">
        <f t="array" ref="T919">IFERROR(IF(OR(J919="",M919="",F919=""),"",IF(F919="학생부종합",INDEX(종합배치표!$C:$Q,MATCH(J919,종합배치표!$B:$B,0),(MATCH(M919,{"A","B","C","D","E"},0)-1)*3+3),INDEX(교과배치표!$C:$Q,MATCH(J919,교과배치표!$B:$B,0),(MATCH(M919,{"A","B","C","D","E"},0)-1)*3+3))),"")</f>
        <v/>
      </c>
      <c r="V919" s="140">
        <f t="shared" si="43"/>
        <v>2.7</v>
      </c>
      <c r="W919" s="141" t="str">
        <f t="shared" si="44"/>
        <v/>
      </c>
    </row>
    <row r="920" spans="2:23" ht="14.25" customHeight="1">
      <c r="B920" s="20">
        <v>400</v>
      </c>
      <c r="C920" s="21" t="s">
        <v>170</v>
      </c>
      <c r="D920" s="21" t="s">
        <v>499</v>
      </c>
      <c r="E920" s="21" t="s">
        <v>500</v>
      </c>
      <c r="F920" s="21" t="s">
        <v>24</v>
      </c>
      <c r="G920" s="22" t="s">
        <v>503</v>
      </c>
      <c r="H920" s="21" t="s">
        <v>505</v>
      </c>
      <c r="I920" s="21" t="s">
        <v>27</v>
      </c>
      <c r="J920" s="23"/>
      <c r="K920" s="24">
        <v>42</v>
      </c>
      <c r="M920" s="25" t="str">
        <f>IF(I920="","",IF(I920="인문",성적입력!$C$8,성적입력!$C$9))</f>
        <v>A</v>
      </c>
      <c r="N920" s="26">
        <f>성적입력!$C$15</f>
        <v>3</v>
      </c>
      <c r="P920" s="27" t="str">
        <f t="shared" si="42"/>
        <v/>
      </c>
      <c r="R920" s="26" t="str">
        <f t="array" ref="R920">IFERROR(IF(OR(J920="",M920="",F920=""),"",IF(F920="학생부종합",INDEX(종합배치표!$C:$Q,MATCH(J920,종합배치표!$B:$B,0),(MATCH(M920,{"A","B","C","D","E"},0)-1)*3+1),INDEX(교과배치표!$C:$Q,MATCH(J920,교과배치표!$B:$B,0),(MATCH(M920,{"A","B","C","D","E"},0)-1)*3+1))),"")</f>
        <v/>
      </c>
      <c r="S920" s="26" t="str">
        <f t="array" ref="S920">IFERROR(IF(OR(J920="",M920="",F920=""),"",IF(F920="학생부종합",INDEX(종합배치표!$C:$Q,MATCH(J920,종합배치표!$B:$B,0),(MATCH(M920,{"A","B","C","D","E"},0)-1)*3+2),INDEX(교과배치표!$C:$Q,MATCH(J920,교과배치표!$B:$B,0),(MATCH(M920,{"A","B","C","D","E"},0)-1)*3+2))),"")</f>
        <v/>
      </c>
      <c r="T920" s="26" t="str">
        <f t="array" ref="T920">IFERROR(IF(OR(J920="",M920="",F920=""),"",IF(F920="학생부종합",INDEX(종합배치표!$C:$Q,MATCH(J920,종합배치표!$B:$B,0),(MATCH(M920,{"A","B","C","D","E"},0)-1)*3+3),INDEX(교과배치표!$C:$Q,MATCH(J920,교과배치표!$B:$B,0),(MATCH(M920,{"A","B","C","D","E"},0)-1)*3+3))),"")</f>
        <v/>
      </c>
      <c r="V920" s="140">
        <f t="shared" si="43"/>
        <v>2.7</v>
      </c>
      <c r="W920" s="141" t="str">
        <f t="shared" si="44"/>
        <v/>
      </c>
    </row>
    <row r="921" spans="2:23" ht="14.25" customHeight="1">
      <c r="B921" s="20">
        <v>401</v>
      </c>
      <c r="C921" s="21" t="s">
        <v>170</v>
      </c>
      <c r="D921" s="21" t="s">
        <v>499</v>
      </c>
      <c r="E921" s="21" t="s">
        <v>500</v>
      </c>
      <c r="F921" s="21" t="s">
        <v>68</v>
      </c>
      <c r="G921" s="21" t="s">
        <v>501</v>
      </c>
      <c r="H921" s="21" t="s">
        <v>506</v>
      </c>
      <c r="I921" s="21" t="s">
        <v>27</v>
      </c>
      <c r="J921" s="23"/>
      <c r="K921" s="24">
        <v>5</v>
      </c>
      <c r="M921" s="25" t="str">
        <f>IF(I921="","",IF(I921="인문",성적입력!$C$8,성적입력!$C$9))</f>
        <v>A</v>
      </c>
      <c r="N921" s="26">
        <f>성적입력!$C$15</f>
        <v>3</v>
      </c>
      <c r="P921" s="27" t="str">
        <f t="shared" si="42"/>
        <v/>
      </c>
      <c r="R921" s="26" t="str">
        <f t="array" ref="R921">IFERROR(IF(OR(J921="",M921="",F921=""),"",IF(F921="학생부종합",INDEX(종합배치표!$C:$Q,MATCH(J921,종합배치표!$B:$B,0),(MATCH(M921,{"A","B","C","D","E"},0)-1)*3+1),INDEX(교과배치표!$C:$Q,MATCH(J921,교과배치표!$B:$B,0),(MATCH(M921,{"A","B","C","D","E"},0)-1)*3+1))),"")</f>
        <v/>
      </c>
      <c r="S921" s="26" t="str">
        <f t="array" ref="S921">IFERROR(IF(OR(J921="",M921="",F921=""),"",IF(F921="학생부종합",INDEX(종합배치표!$C:$Q,MATCH(J921,종합배치표!$B:$B,0),(MATCH(M921,{"A","B","C","D","E"},0)-1)*3+2),INDEX(교과배치표!$C:$Q,MATCH(J921,교과배치표!$B:$B,0),(MATCH(M921,{"A","B","C","D","E"},0)-1)*3+2))),"")</f>
        <v/>
      </c>
      <c r="T921" s="26" t="str">
        <f t="array" ref="T921">IFERROR(IF(OR(J921="",M921="",F921=""),"",IF(F921="학생부종합",INDEX(종합배치표!$C:$Q,MATCH(J921,종합배치표!$B:$B,0),(MATCH(M921,{"A","B","C","D","E"},0)-1)*3+3),INDEX(교과배치표!$C:$Q,MATCH(J921,교과배치표!$B:$B,0),(MATCH(M921,{"A","B","C","D","E"},0)-1)*3+3))),"")</f>
        <v/>
      </c>
      <c r="V921" s="140">
        <f t="shared" si="43"/>
        <v>2.7</v>
      </c>
      <c r="W921" s="141" t="str">
        <f t="shared" si="44"/>
        <v/>
      </c>
    </row>
    <row r="922" spans="2:23" ht="14.25" customHeight="1">
      <c r="B922" s="20">
        <v>402</v>
      </c>
      <c r="C922" s="21" t="s">
        <v>170</v>
      </c>
      <c r="D922" s="21" t="s">
        <v>499</v>
      </c>
      <c r="E922" s="21" t="s">
        <v>500</v>
      </c>
      <c r="F922" s="21" t="s">
        <v>68</v>
      </c>
      <c r="G922" s="21" t="s">
        <v>376</v>
      </c>
      <c r="H922" s="21" t="s">
        <v>506</v>
      </c>
      <c r="I922" s="21" t="s">
        <v>27</v>
      </c>
      <c r="J922" s="23"/>
      <c r="K922" s="24">
        <v>9</v>
      </c>
      <c r="M922" s="25" t="str">
        <f>IF(I922="","",IF(I922="인문",성적입력!$C$8,성적입력!$C$9))</f>
        <v>A</v>
      </c>
      <c r="N922" s="26">
        <f>성적입력!$C$15</f>
        <v>3</v>
      </c>
      <c r="P922" s="27" t="str">
        <f t="shared" si="42"/>
        <v/>
      </c>
      <c r="R922" s="26" t="str">
        <f t="array" ref="R922">IFERROR(IF(OR(J922="",M922="",F922=""),"",IF(F922="학생부종합",INDEX(종합배치표!$C:$Q,MATCH(J922,종합배치표!$B:$B,0),(MATCH(M922,{"A","B","C","D","E"},0)-1)*3+1),INDEX(교과배치표!$C:$Q,MATCH(J922,교과배치표!$B:$B,0),(MATCH(M922,{"A","B","C","D","E"},0)-1)*3+1))),"")</f>
        <v/>
      </c>
      <c r="S922" s="26" t="str">
        <f t="array" ref="S922">IFERROR(IF(OR(J922="",M922="",F922=""),"",IF(F922="학생부종합",INDEX(종합배치표!$C:$Q,MATCH(J922,종합배치표!$B:$B,0),(MATCH(M922,{"A","B","C","D","E"},0)-1)*3+2),INDEX(교과배치표!$C:$Q,MATCH(J922,교과배치표!$B:$B,0),(MATCH(M922,{"A","B","C","D","E"},0)-1)*3+2))),"")</f>
        <v/>
      </c>
      <c r="T922" s="26" t="str">
        <f t="array" ref="T922">IFERROR(IF(OR(J922="",M922="",F922=""),"",IF(F922="학생부종합",INDEX(종합배치표!$C:$Q,MATCH(J922,종합배치표!$B:$B,0),(MATCH(M922,{"A","B","C","D","E"},0)-1)*3+3),INDEX(교과배치표!$C:$Q,MATCH(J922,교과배치표!$B:$B,0),(MATCH(M922,{"A","B","C","D","E"},0)-1)*3+3))),"")</f>
        <v/>
      </c>
      <c r="V922" s="140">
        <f t="shared" si="43"/>
        <v>2.7</v>
      </c>
      <c r="W922" s="141" t="str">
        <f t="shared" si="44"/>
        <v/>
      </c>
    </row>
    <row r="923" spans="2:23" ht="14.25" customHeight="1">
      <c r="B923" s="20">
        <v>403</v>
      </c>
      <c r="C923" s="21" t="s">
        <v>170</v>
      </c>
      <c r="D923" s="21" t="s">
        <v>499</v>
      </c>
      <c r="E923" s="21" t="s">
        <v>500</v>
      </c>
      <c r="F923" s="21" t="s">
        <v>24</v>
      </c>
      <c r="G923" s="22" t="s">
        <v>503</v>
      </c>
      <c r="H923" s="21" t="s">
        <v>506</v>
      </c>
      <c r="I923" s="21" t="s">
        <v>27</v>
      </c>
      <c r="J923" s="23"/>
      <c r="K923" s="24">
        <v>24</v>
      </c>
      <c r="M923" s="25" t="str">
        <f>IF(I923="","",IF(I923="인문",성적입력!$C$8,성적입력!$C$9))</f>
        <v>A</v>
      </c>
      <c r="N923" s="26">
        <f>성적입력!$C$15</f>
        <v>3</v>
      </c>
      <c r="P923" s="27" t="str">
        <f t="shared" si="42"/>
        <v/>
      </c>
      <c r="R923" s="26" t="str">
        <f t="array" ref="R923">IFERROR(IF(OR(J923="",M923="",F923=""),"",IF(F923="학생부종합",INDEX(종합배치표!$C:$Q,MATCH(J923,종합배치표!$B:$B,0),(MATCH(M923,{"A","B","C","D","E"},0)-1)*3+1),INDEX(교과배치표!$C:$Q,MATCH(J923,교과배치표!$B:$B,0),(MATCH(M923,{"A","B","C","D","E"},0)-1)*3+1))),"")</f>
        <v/>
      </c>
      <c r="S923" s="26" t="str">
        <f t="array" ref="S923">IFERROR(IF(OR(J923="",M923="",F923=""),"",IF(F923="학생부종합",INDEX(종합배치표!$C:$Q,MATCH(J923,종합배치표!$B:$B,0),(MATCH(M923,{"A","B","C","D","E"},0)-1)*3+2),INDEX(교과배치표!$C:$Q,MATCH(J923,교과배치표!$B:$B,0),(MATCH(M923,{"A","B","C","D","E"},0)-1)*3+2))),"")</f>
        <v/>
      </c>
      <c r="T923" s="26" t="str">
        <f t="array" ref="T923">IFERROR(IF(OR(J923="",M923="",F923=""),"",IF(F923="학생부종합",INDEX(종합배치표!$C:$Q,MATCH(J923,종합배치표!$B:$B,0),(MATCH(M923,{"A","B","C","D","E"},0)-1)*3+3),INDEX(교과배치표!$C:$Q,MATCH(J923,교과배치표!$B:$B,0),(MATCH(M923,{"A","B","C","D","E"},0)-1)*3+3))),"")</f>
        <v/>
      </c>
      <c r="V923" s="140">
        <f t="shared" si="43"/>
        <v>2.7</v>
      </c>
      <c r="W923" s="141" t="str">
        <f t="shared" si="44"/>
        <v/>
      </c>
    </row>
    <row r="924" spans="2:23" ht="14.25" customHeight="1">
      <c r="B924" s="20">
        <v>404</v>
      </c>
      <c r="C924" s="21" t="s">
        <v>170</v>
      </c>
      <c r="D924" s="21" t="s">
        <v>499</v>
      </c>
      <c r="E924" s="21" t="s">
        <v>500</v>
      </c>
      <c r="F924" s="21" t="s">
        <v>24</v>
      </c>
      <c r="G924" s="22" t="s">
        <v>503</v>
      </c>
      <c r="H924" s="21" t="s">
        <v>507</v>
      </c>
      <c r="I924" s="21" t="s">
        <v>27</v>
      </c>
      <c r="J924" s="23"/>
      <c r="K924" s="24">
        <v>24</v>
      </c>
      <c r="M924" s="25" t="str">
        <f>IF(I924="","",IF(I924="인문",성적입력!$C$8,성적입력!$C$9))</f>
        <v>A</v>
      </c>
      <c r="N924" s="26">
        <f>성적입력!$C$15</f>
        <v>3</v>
      </c>
      <c r="P924" s="27" t="str">
        <f t="shared" si="42"/>
        <v/>
      </c>
      <c r="R924" s="26" t="str">
        <f t="array" ref="R924">IFERROR(IF(OR(J924="",M924="",F924=""),"",IF(F924="학생부종합",INDEX(종합배치표!$C:$Q,MATCH(J924,종합배치표!$B:$B,0),(MATCH(M924,{"A","B","C","D","E"},0)-1)*3+1),INDEX(교과배치표!$C:$Q,MATCH(J924,교과배치표!$B:$B,0),(MATCH(M924,{"A","B","C","D","E"},0)-1)*3+1))),"")</f>
        <v/>
      </c>
      <c r="S924" s="26" t="str">
        <f t="array" ref="S924">IFERROR(IF(OR(J924="",M924="",F924=""),"",IF(F924="학생부종합",INDEX(종합배치표!$C:$Q,MATCH(J924,종합배치표!$B:$B,0),(MATCH(M924,{"A","B","C","D","E"},0)-1)*3+2),INDEX(교과배치표!$C:$Q,MATCH(J924,교과배치표!$B:$B,0),(MATCH(M924,{"A","B","C","D","E"},0)-1)*3+2))),"")</f>
        <v/>
      </c>
      <c r="T924" s="26" t="str">
        <f t="array" ref="T924">IFERROR(IF(OR(J924="",M924="",F924=""),"",IF(F924="학생부종합",INDEX(종합배치표!$C:$Q,MATCH(J924,종합배치표!$B:$B,0),(MATCH(M924,{"A","B","C","D","E"},0)-1)*3+3),INDEX(교과배치표!$C:$Q,MATCH(J924,교과배치표!$B:$B,0),(MATCH(M924,{"A","B","C","D","E"},0)-1)*3+3))),"")</f>
        <v/>
      </c>
      <c r="V924" s="140">
        <f t="shared" si="43"/>
        <v>2.7</v>
      </c>
      <c r="W924" s="141" t="str">
        <f t="shared" si="44"/>
        <v/>
      </c>
    </row>
    <row r="925" spans="2:23" ht="14.25" customHeight="1">
      <c r="B925" s="20">
        <v>405</v>
      </c>
      <c r="C925" s="21" t="s">
        <v>170</v>
      </c>
      <c r="D925" s="21" t="s">
        <v>499</v>
      </c>
      <c r="E925" s="21" t="s">
        <v>500</v>
      </c>
      <c r="F925" s="21" t="s">
        <v>68</v>
      </c>
      <c r="G925" s="21" t="s">
        <v>501</v>
      </c>
      <c r="H925" s="21" t="s">
        <v>508</v>
      </c>
      <c r="I925" s="21" t="s">
        <v>27</v>
      </c>
      <c r="J925" s="23"/>
      <c r="K925" s="24">
        <v>6</v>
      </c>
      <c r="M925" s="25" t="str">
        <f>IF(I925="","",IF(I925="인문",성적입력!$C$8,성적입력!$C$9))</f>
        <v>A</v>
      </c>
      <c r="N925" s="26">
        <f>성적입력!$C$15</f>
        <v>3</v>
      </c>
      <c r="P925" s="27" t="str">
        <f t="shared" si="42"/>
        <v/>
      </c>
      <c r="R925" s="26" t="str">
        <f t="array" ref="R925">IFERROR(IF(OR(J925="",M925="",F925=""),"",IF(F925="학생부종합",INDEX(종합배치표!$C:$Q,MATCH(J925,종합배치표!$B:$B,0),(MATCH(M925,{"A","B","C","D","E"},0)-1)*3+1),INDEX(교과배치표!$C:$Q,MATCH(J925,교과배치표!$B:$B,0),(MATCH(M925,{"A","B","C","D","E"},0)-1)*3+1))),"")</f>
        <v/>
      </c>
      <c r="S925" s="26" t="str">
        <f t="array" ref="S925">IFERROR(IF(OR(J925="",M925="",F925=""),"",IF(F925="학생부종합",INDEX(종합배치표!$C:$Q,MATCH(J925,종합배치표!$B:$B,0),(MATCH(M925,{"A","B","C","D","E"},0)-1)*3+2),INDEX(교과배치표!$C:$Q,MATCH(J925,교과배치표!$B:$B,0),(MATCH(M925,{"A","B","C","D","E"},0)-1)*3+2))),"")</f>
        <v/>
      </c>
      <c r="T925" s="26" t="str">
        <f t="array" ref="T925">IFERROR(IF(OR(J925="",M925="",F925=""),"",IF(F925="학생부종합",INDEX(종합배치표!$C:$Q,MATCH(J925,종합배치표!$B:$B,0),(MATCH(M925,{"A","B","C","D","E"},0)-1)*3+3),INDEX(교과배치표!$C:$Q,MATCH(J925,교과배치표!$B:$B,0),(MATCH(M925,{"A","B","C","D","E"},0)-1)*3+3))),"")</f>
        <v/>
      </c>
      <c r="V925" s="140">
        <f t="shared" si="43"/>
        <v>2.7</v>
      </c>
      <c r="W925" s="141" t="str">
        <f t="shared" si="44"/>
        <v/>
      </c>
    </row>
    <row r="926" spans="2:23" ht="14.25" customHeight="1">
      <c r="B926" s="20">
        <v>406</v>
      </c>
      <c r="C926" s="21" t="s">
        <v>170</v>
      </c>
      <c r="D926" s="21" t="s">
        <v>499</v>
      </c>
      <c r="E926" s="21" t="s">
        <v>500</v>
      </c>
      <c r="F926" s="21" t="s">
        <v>68</v>
      </c>
      <c r="G926" s="21" t="s">
        <v>376</v>
      </c>
      <c r="H926" s="21" t="s">
        <v>508</v>
      </c>
      <c r="I926" s="21" t="s">
        <v>27</v>
      </c>
      <c r="J926" s="23"/>
      <c r="K926" s="24">
        <v>12</v>
      </c>
      <c r="M926" s="25" t="str">
        <f>IF(I926="","",IF(I926="인문",성적입력!$C$8,성적입력!$C$9))</f>
        <v>A</v>
      </c>
      <c r="N926" s="26">
        <f>성적입력!$C$15</f>
        <v>3</v>
      </c>
      <c r="P926" s="27" t="str">
        <f t="shared" si="42"/>
        <v/>
      </c>
      <c r="R926" s="26" t="str">
        <f t="array" ref="R926">IFERROR(IF(OR(J926="",M926="",F926=""),"",IF(F926="학생부종합",INDEX(종합배치표!$C:$Q,MATCH(J926,종합배치표!$B:$B,0),(MATCH(M926,{"A","B","C","D","E"},0)-1)*3+1),INDEX(교과배치표!$C:$Q,MATCH(J926,교과배치표!$B:$B,0),(MATCH(M926,{"A","B","C","D","E"},0)-1)*3+1))),"")</f>
        <v/>
      </c>
      <c r="S926" s="26" t="str">
        <f t="array" ref="S926">IFERROR(IF(OR(J926="",M926="",F926=""),"",IF(F926="학생부종합",INDEX(종합배치표!$C:$Q,MATCH(J926,종합배치표!$B:$B,0),(MATCH(M926,{"A","B","C","D","E"},0)-1)*3+2),INDEX(교과배치표!$C:$Q,MATCH(J926,교과배치표!$B:$B,0),(MATCH(M926,{"A","B","C","D","E"},0)-1)*3+2))),"")</f>
        <v/>
      </c>
      <c r="T926" s="26" t="str">
        <f t="array" ref="T926">IFERROR(IF(OR(J926="",M926="",F926=""),"",IF(F926="학생부종합",INDEX(종합배치표!$C:$Q,MATCH(J926,종합배치표!$B:$B,0),(MATCH(M926,{"A","B","C","D","E"},0)-1)*3+3),INDEX(교과배치표!$C:$Q,MATCH(J926,교과배치표!$B:$B,0),(MATCH(M926,{"A","B","C","D","E"},0)-1)*3+3))),"")</f>
        <v/>
      </c>
      <c r="V926" s="140">
        <f t="shared" si="43"/>
        <v>2.7</v>
      </c>
      <c r="W926" s="141" t="str">
        <f t="shared" si="44"/>
        <v/>
      </c>
    </row>
    <row r="927" spans="2:23" ht="14.25" customHeight="1">
      <c r="B927" s="20">
        <v>407</v>
      </c>
      <c r="C927" s="21" t="s">
        <v>22</v>
      </c>
      <c r="D927" s="21" t="s">
        <v>22</v>
      </c>
      <c r="E927" s="21" t="s">
        <v>500</v>
      </c>
      <c r="F927" s="21" t="s">
        <v>68</v>
      </c>
      <c r="G927" s="21" t="s">
        <v>501</v>
      </c>
      <c r="H927" s="21" t="s">
        <v>509</v>
      </c>
      <c r="I927" s="21" t="s">
        <v>27</v>
      </c>
      <c r="J927" s="23"/>
      <c r="K927" s="24">
        <v>5</v>
      </c>
      <c r="M927" s="25" t="str">
        <f>IF(I927="","",IF(I927="인문",성적입력!$C$8,성적입력!$C$9))</f>
        <v>A</v>
      </c>
      <c r="N927" s="26">
        <f>성적입력!$C$15</f>
        <v>3</v>
      </c>
      <c r="P927" s="27" t="str">
        <f t="shared" si="42"/>
        <v/>
      </c>
      <c r="R927" s="26" t="str">
        <f t="array" ref="R927">IFERROR(IF(OR(J927="",M927="",F927=""),"",IF(F927="학생부종합",INDEX(종합배치표!$C:$Q,MATCH(J927,종합배치표!$B:$B,0),(MATCH(M927,{"A","B","C","D","E"},0)-1)*3+1),INDEX(교과배치표!$C:$Q,MATCH(J927,교과배치표!$B:$B,0),(MATCH(M927,{"A","B","C","D","E"},0)-1)*3+1))),"")</f>
        <v/>
      </c>
      <c r="S927" s="26" t="str">
        <f t="array" ref="S927">IFERROR(IF(OR(J927="",M927="",F927=""),"",IF(F927="학생부종합",INDEX(종합배치표!$C:$Q,MATCH(J927,종합배치표!$B:$B,0),(MATCH(M927,{"A","B","C","D","E"},0)-1)*3+2),INDEX(교과배치표!$C:$Q,MATCH(J927,교과배치표!$B:$B,0),(MATCH(M927,{"A","B","C","D","E"},0)-1)*3+2))),"")</f>
        <v/>
      </c>
      <c r="T927" s="26" t="str">
        <f t="array" ref="T927">IFERROR(IF(OR(J927="",M927="",F927=""),"",IF(F927="학생부종합",INDEX(종합배치표!$C:$Q,MATCH(J927,종합배치표!$B:$B,0),(MATCH(M927,{"A","B","C","D","E"},0)-1)*3+3),INDEX(교과배치표!$C:$Q,MATCH(J927,교과배치표!$B:$B,0),(MATCH(M927,{"A","B","C","D","E"},0)-1)*3+3))),"")</f>
        <v/>
      </c>
      <c r="V927" s="140">
        <f t="shared" si="43"/>
        <v>2.7</v>
      </c>
      <c r="W927" s="141" t="str">
        <f t="shared" si="44"/>
        <v/>
      </c>
    </row>
    <row r="928" spans="2:23" ht="14.25" customHeight="1">
      <c r="B928" s="20">
        <v>408</v>
      </c>
      <c r="C928" s="21" t="s">
        <v>22</v>
      </c>
      <c r="D928" s="21" t="s">
        <v>22</v>
      </c>
      <c r="E928" s="21" t="s">
        <v>500</v>
      </c>
      <c r="F928" s="21" t="s">
        <v>68</v>
      </c>
      <c r="G928" s="21" t="s">
        <v>376</v>
      </c>
      <c r="H928" s="21" t="s">
        <v>509</v>
      </c>
      <c r="I928" s="21" t="s">
        <v>27</v>
      </c>
      <c r="J928" s="23"/>
      <c r="K928" s="24">
        <v>10</v>
      </c>
      <c r="M928" s="25" t="str">
        <f>IF(I928="","",IF(I928="인문",성적입력!$C$8,성적입력!$C$9))</f>
        <v>A</v>
      </c>
      <c r="N928" s="26">
        <f>성적입력!$C$15</f>
        <v>3</v>
      </c>
      <c r="P928" s="27" t="str">
        <f t="shared" si="42"/>
        <v/>
      </c>
      <c r="R928" s="26" t="str">
        <f t="array" ref="R928">IFERROR(IF(OR(J928="",M928="",F928=""),"",IF(F928="학생부종합",INDEX(종합배치표!$C:$Q,MATCH(J928,종합배치표!$B:$B,0),(MATCH(M928,{"A","B","C","D","E"},0)-1)*3+1),INDEX(교과배치표!$C:$Q,MATCH(J928,교과배치표!$B:$B,0),(MATCH(M928,{"A","B","C","D","E"},0)-1)*3+1))),"")</f>
        <v/>
      </c>
      <c r="S928" s="26" t="str">
        <f t="array" ref="S928">IFERROR(IF(OR(J928="",M928="",F928=""),"",IF(F928="학생부종합",INDEX(종합배치표!$C:$Q,MATCH(J928,종합배치표!$B:$B,0),(MATCH(M928,{"A","B","C","D","E"},0)-1)*3+2),INDEX(교과배치표!$C:$Q,MATCH(J928,교과배치표!$B:$B,0),(MATCH(M928,{"A","B","C","D","E"},0)-1)*3+2))),"")</f>
        <v/>
      </c>
      <c r="T928" s="26" t="str">
        <f t="array" ref="T928">IFERROR(IF(OR(J928="",M928="",F928=""),"",IF(F928="학생부종합",INDEX(종합배치표!$C:$Q,MATCH(J928,종합배치표!$B:$B,0),(MATCH(M928,{"A","B","C","D","E"},0)-1)*3+3),INDEX(교과배치표!$C:$Q,MATCH(J928,교과배치표!$B:$B,0),(MATCH(M928,{"A","B","C","D","E"},0)-1)*3+3))),"")</f>
        <v/>
      </c>
      <c r="V928" s="140">
        <f t="shared" si="43"/>
        <v>2.7</v>
      </c>
      <c r="W928" s="141" t="str">
        <f t="shared" si="44"/>
        <v/>
      </c>
    </row>
    <row r="929" spans="2:23" ht="14.25" customHeight="1">
      <c r="B929" s="20">
        <v>409</v>
      </c>
      <c r="C929" s="21" t="s">
        <v>22</v>
      </c>
      <c r="D929" s="21" t="s">
        <v>22</v>
      </c>
      <c r="E929" s="21" t="s">
        <v>500</v>
      </c>
      <c r="F929" s="21" t="s">
        <v>24</v>
      </c>
      <c r="G929" s="22" t="s">
        <v>503</v>
      </c>
      <c r="H929" s="21" t="s">
        <v>509</v>
      </c>
      <c r="I929" s="21" t="s">
        <v>27</v>
      </c>
      <c r="J929" s="23"/>
      <c r="K929" s="24">
        <v>20</v>
      </c>
      <c r="M929" s="25" t="str">
        <f>IF(I929="","",IF(I929="인문",성적입력!$C$8,성적입력!$C$9))</f>
        <v>A</v>
      </c>
      <c r="N929" s="26">
        <f>성적입력!$C$15</f>
        <v>3</v>
      </c>
      <c r="P929" s="27" t="str">
        <f t="shared" si="42"/>
        <v/>
      </c>
      <c r="R929" s="26" t="str">
        <f t="array" ref="R929">IFERROR(IF(OR(J929="",M929="",F929=""),"",IF(F929="학생부종합",INDEX(종합배치표!$C:$Q,MATCH(J929,종합배치표!$B:$B,0),(MATCH(M929,{"A","B","C","D","E"},0)-1)*3+1),INDEX(교과배치표!$C:$Q,MATCH(J929,교과배치표!$B:$B,0),(MATCH(M929,{"A","B","C","D","E"},0)-1)*3+1))),"")</f>
        <v/>
      </c>
      <c r="S929" s="26" t="str">
        <f t="array" ref="S929">IFERROR(IF(OR(J929="",M929="",F929=""),"",IF(F929="학생부종합",INDEX(종합배치표!$C:$Q,MATCH(J929,종합배치표!$B:$B,0),(MATCH(M929,{"A","B","C","D","E"},0)-1)*3+2),INDEX(교과배치표!$C:$Q,MATCH(J929,교과배치표!$B:$B,0),(MATCH(M929,{"A","B","C","D","E"},0)-1)*3+2))),"")</f>
        <v/>
      </c>
      <c r="T929" s="26" t="str">
        <f t="array" ref="T929">IFERROR(IF(OR(J929="",M929="",F929=""),"",IF(F929="학생부종합",INDEX(종합배치표!$C:$Q,MATCH(J929,종합배치표!$B:$B,0),(MATCH(M929,{"A","B","C","D","E"},0)-1)*3+3),INDEX(교과배치표!$C:$Q,MATCH(J929,교과배치표!$B:$B,0),(MATCH(M929,{"A","B","C","D","E"},0)-1)*3+3))),"")</f>
        <v/>
      </c>
      <c r="V929" s="140">
        <f t="shared" si="43"/>
        <v>2.7</v>
      </c>
      <c r="W929" s="141" t="str">
        <f t="shared" si="44"/>
        <v/>
      </c>
    </row>
    <row r="930" spans="2:23" ht="14.25" customHeight="1">
      <c r="B930" s="20">
        <v>410</v>
      </c>
      <c r="C930" s="21" t="s">
        <v>22</v>
      </c>
      <c r="D930" s="21" t="s">
        <v>22</v>
      </c>
      <c r="E930" s="21" t="s">
        <v>500</v>
      </c>
      <c r="F930" s="21" t="s">
        <v>68</v>
      </c>
      <c r="G930" s="21" t="s">
        <v>501</v>
      </c>
      <c r="H930" s="21" t="s">
        <v>510</v>
      </c>
      <c r="I930" s="21" t="s">
        <v>27</v>
      </c>
      <c r="J930" s="23"/>
      <c r="K930" s="24">
        <v>3</v>
      </c>
      <c r="M930" s="25" t="str">
        <f>IF(I930="","",IF(I930="인문",성적입력!$C$8,성적입력!$C$9))</f>
        <v>A</v>
      </c>
      <c r="N930" s="26">
        <f>성적입력!$C$15</f>
        <v>3</v>
      </c>
      <c r="P930" s="27" t="str">
        <f t="shared" si="42"/>
        <v/>
      </c>
      <c r="R930" s="26" t="str">
        <f t="array" ref="R930">IFERROR(IF(OR(J930="",M930="",F930=""),"",IF(F930="학생부종합",INDEX(종합배치표!$C:$Q,MATCH(J930,종합배치표!$B:$B,0),(MATCH(M930,{"A","B","C","D","E"},0)-1)*3+1),INDEX(교과배치표!$C:$Q,MATCH(J930,교과배치표!$B:$B,0),(MATCH(M930,{"A","B","C","D","E"},0)-1)*3+1))),"")</f>
        <v/>
      </c>
      <c r="S930" s="26" t="str">
        <f t="array" ref="S930">IFERROR(IF(OR(J930="",M930="",F930=""),"",IF(F930="학생부종합",INDEX(종합배치표!$C:$Q,MATCH(J930,종합배치표!$B:$B,0),(MATCH(M930,{"A","B","C","D","E"},0)-1)*3+2),INDEX(교과배치표!$C:$Q,MATCH(J930,교과배치표!$B:$B,0),(MATCH(M930,{"A","B","C","D","E"},0)-1)*3+2))),"")</f>
        <v/>
      </c>
      <c r="T930" s="26" t="str">
        <f t="array" ref="T930">IFERROR(IF(OR(J930="",M930="",F930=""),"",IF(F930="학생부종합",INDEX(종합배치표!$C:$Q,MATCH(J930,종합배치표!$B:$B,0),(MATCH(M930,{"A","B","C","D","E"},0)-1)*3+3),INDEX(교과배치표!$C:$Q,MATCH(J930,교과배치표!$B:$B,0),(MATCH(M930,{"A","B","C","D","E"},0)-1)*3+3))),"")</f>
        <v/>
      </c>
      <c r="V930" s="140">
        <f t="shared" si="43"/>
        <v>2.7</v>
      </c>
      <c r="W930" s="141" t="str">
        <f t="shared" si="44"/>
        <v/>
      </c>
    </row>
    <row r="931" spans="2:23" ht="14.25" customHeight="1">
      <c r="B931" s="20">
        <v>411</v>
      </c>
      <c r="C931" s="21" t="s">
        <v>22</v>
      </c>
      <c r="D931" s="21" t="s">
        <v>22</v>
      </c>
      <c r="E931" s="21" t="s">
        <v>500</v>
      </c>
      <c r="F931" s="21" t="s">
        <v>68</v>
      </c>
      <c r="G931" s="21" t="s">
        <v>376</v>
      </c>
      <c r="H931" s="21" t="s">
        <v>510</v>
      </c>
      <c r="I931" s="21" t="s">
        <v>27</v>
      </c>
      <c r="J931" s="23"/>
      <c r="K931" s="24">
        <v>5</v>
      </c>
      <c r="M931" s="25" t="str">
        <f>IF(I931="","",IF(I931="인문",성적입력!$C$8,성적입력!$C$9))</f>
        <v>A</v>
      </c>
      <c r="N931" s="26">
        <f>성적입력!$C$15</f>
        <v>3</v>
      </c>
      <c r="P931" s="27" t="str">
        <f t="shared" si="42"/>
        <v/>
      </c>
      <c r="R931" s="26" t="str">
        <f t="array" ref="R931">IFERROR(IF(OR(J931="",M931="",F931=""),"",IF(F931="학생부종합",INDEX(종합배치표!$C:$Q,MATCH(J931,종합배치표!$B:$B,0),(MATCH(M931,{"A","B","C","D","E"},0)-1)*3+1),INDEX(교과배치표!$C:$Q,MATCH(J931,교과배치표!$B:$B,0),(MATCH(M931,{"A","B","C","D","E"},0)-1)*3+1))),"")</f>
        <v/>
      </c>
      <c r="S931" s="26" t="str">
        <f t="array" ref="S931">IFERROR(IF(OR(J931="",M931="",F931=""),"",IF(F931="학생부종합",INDEX(종합배치표!$C:$Q,MATCH(J931,종합배치표!$B:$B,0),(MATCH(M931,{"A","B","C","D","E"},0)-1)*3+2),INDEX(교과배치표!$C:$Q,MATCH(J931,교과배치표!$B:$B,0),(MATCH(M931,{"A","B","C","D","E"},0)-1)*3+2))),"")</f>
        <v/>
      </c>
      <c r="T931" s="26" t="str">
        <f t="array" ref="T931">IFERROR(IF(OR(J931="",M931="",F931=""),"",IF(F931="학생부종합",INDEX(종합배치표!$C:$Q,MATCH(J931,종합배치표!$B:$B,0),(MATCH(M931,{"A","B","C","D","E"},0)-1)*3+3),INDEX(교과배치표!$C:$Q,MATCH(J931,교과배치표!$B:$B,0),(MATCH(M931,{"A","B","C","D","E"},0)-1)*3+3))),"")</f>
        <v/>
      </c>
      <c r="V931" s="140">
        <f t="shared" si="43"/>
        <v>2.7</v>
      </c>
      <c r="W931" s="141" t="str">
        <f t="shared" si="44"/>
        <v/>
      </c>
    </row>
    <row r="932" spans="2:23" ht="14.25" customHeight="1">
      <c r="B932" s="20">
        <v>412</v>
      </c>
      <c r="C932" s="21" t="s">
        <v>22</v>
      </c>
      <c r="D932" s="21" t="s">
        <v>22</v>
      </c>
      <c r="E932" s="21" t="s">
        <v>500</v>
      </c>
      <c r="F932" s="21" t="s">
        <v>24</v>
      </c>
      <c r="G932" s="22" t="s">
        <v>503</v>
      </c>
      <c r="H932" s="21" t="s">
        <v>510</v>
      </c>
      <c r="I932" s="21" t="s">
        <v>27</v>
      </c>
      <c r="J932" s="23"/>
      <c r="K932" s="24">
        <v>10</v>
      </c>
      <c r="M932" s="25" t="str">
        <f>IF(I932="","",IF(I932="인문",성적입력!$C$8,성적입력!$C$9))</f>
        <v>A</v>
      </c>
      <c r="N932" s="26">
        <f>성적입력!$C$15</f>
        <v>3</v>
      </c>
      <c r="P932" s="27" t="str">
        <f t="shared" si="42"/>
        <v/>
      </c>
      <c r="R932" s="26" t="str">
        <f t="array" ref="R932">IFERROR(IF(OR(J932="",M932="",F932=""),"",IF(F932="학생부종합",INDEX(종합배치표!$C:$Q,MATCH(J932,종합배치표!$B:$B,0),(MATCH(M932,{"A","B","C","D","E"},0)-1)*3+1),INDEX(교과배치표!$C:$Q,MATCH(J932,교과배치표!$B:$B,0),(MATCH(M932,{"A","B","C","D","E"},0)-1)*3+1))),"")</f>
        <v/>
      </c>
      <c r="S932" s="26" t="str">
        <f t="array" ref="S932">IFERROR(IF(OR(J932="",M932="",F932=""),"",IF(F932="학생부종합",INDEX(종합배치표!$C:$Q,MATCH(J932,종합배치표!$B:$B,0),(MATCH(M932,{"A","B","C","D","E"},0)-1)*3+2),INDEX(교과배치표!$C:$Q,MATCH(J932,교과배치표!$B:$B,0),(MATCH(M932,{"A","B","C","D","E"},0)-1)*3+2))),"")</f>
        <v/>
      </c>
      <c r="T932" s="26" t="str">
        <f t="array" ref="T932">IFERROR(IF(OR(J932="",M932="",F932=""),"",IF(F932="학생부종합",INDEX(종합배치표!$C:$Q,MATCH(J932,종합배치표!$B:$B,0),(MATCH(M932,{"A","B","C","D","E"},0)-1)*3+3),INDEX(교과배치표!$C:$Q,MATCH(J932,교과배치표!$B:$B,0),(MATCH(M932,{"A","B","C","D","E"},0)-1)*3+3))),"")</f>
        <v/>
      </c>
      <c r="V932" s="140">
        <f t="shared" si="43"/>
        <v>2.7</v>
      </c>
      <c r="W932" s="141" t="str">
        <f t="shared" si="44"/>
        <v/>
      </c>
    </row>
    <row r="933" spans="2:23" ht="14.25" customHeight="1">
      <c r="B933" s="20">
        <v>413</v>
      </c>
      <c r="C933" s="21" t="s">
        <v>170</v>
      </c>
      <c r="D933" s="21" t="s">
        <v>499</v>
      </c>
      <c r="E933" s="21" t="s">
        <v>500</v>
      </c>
      <c r="F933" s="21" t="s">
        <v>68</v>
      </c>
      <c r="G933" s="21" t="s">
        <v>501</v>
      </c>
      <c r="H933" s="21" t="s">
        <v>47</v>
      </c>
      <c r="I933" s="21" t="s">
        <v>27</v>
      </c>
      <c r="J933" s="23"/>
      <c r="K933" s="24">
        <v>3</v>
      </c>
      <c r="M933" s="25" t="str">
        <f>IF(I933="","",IF(I933="인문",성적입력!$C$8,성적입력!$C$9))</f>
        <v>A</v>
      </c>
      <c r="N933" s="26">
        <f>성적입력!$C$15</f>
        <v>3</v>
      </c>
      <c r="P933" s="27" t="str">
        <f t="shared" si="42"/>
        <v/>
      </c>
      <c r="R933" s="26" t="str">
        <f t="array" ref="R933">IFERROR(IF(OR(J933="",M933="",F933=""),"",IF(F933="학생부종합",INDEX(종합배치표!$C:$Q,MATCH(J933,종합배치표!$B:$B,0),(MATCH(M933,{"A","B","C","D","E"},0)-1)*3+1),INDEX(교과배치표!$C:$Q,MATCH(J933,교과배치표!$B:$B,0),(MATCH(M933,{"A","B","C","D","E"},0)-1)*3+1))),"")</f>
        <v/>
      </c>
      <c r="S933" s="26" t="str">
        <f t="array" ref="S933">IFERROR(IF(OR(J933="",M933="",F933=""),"",IF(F933="학생부종합",INDEX(종합배치표!$C:$Q,MATCH(J933,종합배치표!$B:$B,0),(MATCH(M933,{"A","B","C","D","E"},0)-1)*3+2),INDEX(교과배치표!$C:$Q,MATCH(J933,교과배치표!$B:$B,0),(MATCH(M933,{"A","B","C","D","E"},0)-1)*3+2))),"")</f>
        <v/>
      </c>
      <c r="T933" s="26" t="str">
        <f t="array" ref="T933">IFERROR(IF(OR(J933="",M933="",F933=""),"",IF(F933="학생부종합",INDEX(종합배치표!$C:$Q,MATCH(J933,종합배치표!$B:$B,0),(MATCH(M933,{"A","B","C","D","E"},0)-1)*3+3),INDEX(교과배치표!$C:$Q,MATCH(J933,교과배치표!$B:$B,0),(MATCH(M933,{"A","B","C","D","E"},0)-1)*3+3))),"")</f>
        <v/>
      </c>
      <c r="V933" s="140">
        <f t="shared" si="43"/>
        <v>2.7</v>
      </c>
      <c r="W933" s="141" t="str">
        <f t="shared" si="44"/>
        <v/>
      </c>
    </row>
    <row r="934" spans="2:23" ht="14.25" customHeight="1">
      <c r="B934" s="20">
        <v>414</v>
      </c>
      <c r="C934" s="21" t="s">
        <v>170</v>
      </c>
      <c r="D934" s="21" t="s">
        <v>499</v>
      </c>
      <c r="E934" s="21" t="s">
        <v>500</v>
      </c>
      <c r="F934" s="21" t="s">
        <v>68</v>
      </c>
      <c r="G934" s="21" t="s">
        <v>376</v>
      </c>
      <c r="H934" s="21" t="s">
        <v>47</v>
      </c>
      <c r="I934" s="21" t="s">
        <v>27</v>
      </c>
      <c r="J934" s="23"/>
      <c r="K934" s="24">
        <v>6</v>
      </c>
      <c r="M934" s="25" t="str">
        <f>IF(I934="","",IF(I934="인문",성적입력!$C$8,성적입력!$C$9))</f>
        <v>A</v>
      </c>
      <c r="N934" s="26">
        <f>성적입력!$C$15</f>
        <v>3</v>
      </c>
      <c r="P934" s="27" t="str">
        <f t="shared" si="42"/>
        <v/>
      </c>
      <c r="R934" s="26" t="str">
        <f t="array" ref="R934">IFERROR(IF(OR(J934="",M934="",F934=""),"",IF(F934="학생부종합",INDEX(종합배치표!$C:$Q,MATCH(J934,종합배치표!$B:$B,0),(MATCH(M934,{"A","B","C","D","E"},0)-1)*3+1),INDEX(교과배치표!$C:$Q,MATCH(J934,교과배치표!$B:$B,0),(MATCH(M934,{"A","B","C","D","E"},0)-1)*3+1))),"")</f>
        <v/>
      </c>
      <c r="S934" s="26" t="str">
        <f t="array" ref="S934">IFERROR(IF(OR(J934="",M934="",F934=""),"",IF(F934="학생부종합",INDEX(종합배치표!$C:$Q,MATCH(J934,종합배치표!$B:$B,0),(MATCH(M934,{"A","B","C","D","E"},0)-1)*3+2),INDEX(교과배치표!$C:$Q,MATCH(J934,교과배치표!$B:$B,0),(MATCH(M934,{"A","B","C","D","E"},0)-1)*3+2))),"")</f>
        <v/>
      </c>
      <c r="T934" s="26" t="str">
        <f t="array" ref="T934">IFERROR(IF(OR(J934="",M934="",F934=""),"",IF(F934="학생부종합",INDEX(종합배치표!$C:$Q,MATCH(J934,종합배치표!$B:$B,0),(MATCH(M934,{"A","B","C","D","E"},0)-1)*3+3),INDEX(교과배치표!$C:$Q,MATCH(J934,교과배치표!$B:$B,0),(MATCH(M934,{"A","B","C","D","E"},0)-1)*3+3))),"")</f>
        <v/>
      </c>
      <c r="V934" s="140">
        <f t="shared" si="43"/>
        <v>2.7</v>
      </c>
      <c r="W934" s="141" t="str">
        <f t="shared" si="44"/>
        <v/>
      </c>
    </row>
    <row r="935" spans="2:23" ht="14.25" customHeight="1">
      <c r="B935" s="20">
        <v>415</v>
      </c>
      <c r="C935" s="21" t="s">
        <v>170</v>
      </c>
      <c r="D935" s="21" t="s">
        <v>499</v>
      </c>
      <c r="E935" s="21" t="s">
        <v>500</v>
      </c>
      <c r="F935" s="21" t="s">
        <v>24</v>
      </c>
      <c r="G935" s="22" t="s">
        <v>503</v>
      </c>
      <c r="H935" s="21" t="s">
        <v>47</v>
      </c>
      <c r="I935" s="21" t="s">
        <v>27</v>
      </c>
      <c r="J935" s="23"/>
      <c r="K935" s="24">
        <v>12</v>
      </c>
      <c r="M935" s="25" t="str">
        <f>IF(I935="","",IF(I935="인문",성적입력!$C$8,성적입력!$C$9))</f>
        <v>A</v>
      </c>
      <c r="N935" s="26">
        <f>성적입력!$C$15</f>
        <v>3</v>
      </c>
      <c r="P935" s="27" t="str">
        <f t="shared" si="42"/>
        <v/>
      </c>
      <c r="R935" s="26" t="str">
        <f t="array" ref="R935">IFERROR(IF(OR(J935="",M935="",F935=""),"",IF(F935="학생부종합",INDEX(종합배치표!$C:$Q,MATCH(J935,종합배치표!$B:$B,0),(MATCH(M935,{"A","B","C","D","E"},0)-1)*3+1),INDEX(교과배치표!$C:$Q,MATCH(J935,교과배치표!$B:$B,0),(MATCH(M935,{"A","B","C","D","E"},0)-1)*3+1))),"")</f>
        <v/>
      </c>
      <c r="S935" s="26" t="str">
        <f t="array" ref="S935">IFERROR(IF(OR(J935="",M935="",F935=""),"",IF(F935="학생부종합",INDEX(종합배치표!$C:$Q,MATCH(J935,종합배치표!$B:$B,0),(MATCH(M935,{"A","B","C","D","E"},0)-1)*3+2),INDEX(교과배치표!$C:$Q,MATCH(J935,교과배치표!$B:$B,0),(MATCH(M935,{"A","B","C","D","E"},0)-1)*3+2))),"")</f>
        <v/>
      </c>
      <c r="T935" s="26" t="str">
        <f t="array" ref="T935">IFERROR(IF(OR(J935="",M935="",F935=""),"",IF(F935="학생부종합",INDEX(종합배치표!$C:$Q,MATCH(J935,종합배치표!$B:$B,0),(MATCH(M935,{"A","B","C","D","E"},0)-1)*3+3),INDEX(교과배치표!$C:$Q,MATCH(J935,교과배치표!$B:$B,0),(MATCH(M935,{"A","B","C","D","E"},0)-1)*3+3))),"")</f>
        <v/>
      </c>
      <c r="V935" s="140">
        <f t="shared" si="43"/>
        <v>2.7</v>
      </c>
      <c r="W935" s="141" t="str">
        <f t="shared" si="44"/>
        <v/>
      </c>
    </row>
    <row r="936" spans="2:23" ht="14.25" customHeight="1">
      <c r="B936" s="20">
        <v>416</v>
      </c>
      <c r="C936" s="21" t="s">
        <v>170</v>
      </c>
      <c r="D936" s="21" t="s">
        <v>499</v>
      </c>
      <c r="E936" s="21" t="s">
        <v>500</v>
      </c>
      <c r="F936" s="21" t="s">
        <v>68</v>
      </c>
      <c r="G936" s="21" t="s">
        <v>501</v>
      </c>
      <c r="H936" s="29" t="s">
        <v>511</v>
      </c>
      <c r="I936" s="21" t="s">
        <v>27</v>
      </c>
      <c r="J936" s="23"/>
      <c r="K936" s="24">
        <v>10</v>
      </c>
      <c r="M936" s="25" t="str">
        <f>IF(I936="","",IF(I936="인문",성적입력!$C$8,성적입력!$C$9))</f>
        <v>A</v>
      </c>
      <c r="N936" s="26">
        <f>성적입력!$C$15</f>
        <v>3</v>
      </c>
      <c r="P936" s="27" t="str">
        <f t="shared" si="42"/>
        <v/>
      </c>
      <c r="R936" s="26" t="str">
        <f t="array" ref="R936">IFERROR(IF(OR(J936="",M936="",F936=""),"",IF(F936="학생부종합",INDEX(종합배치표!$C:$Q,MATCH(J936,종합배치표!$B:$B,0),(MATCH(M936,{"A","B","C","D","E"},0)-1)*3+1),INDEX(교과배치표!$C:$Q,MATCH(J936,교과배치표!$B:$B,0),(MATCH(M936,{"A","B","C","D","E"},0)-1)*3+1))),"")</f>
        <v/>
      </c>
      <c r="S936" s="26" t="str">
        <f t="array" ref="S936">IFERROR(IF(OR(J936="",M936="",F936=""),"",IF(F936="학생부종합",INDEX(종합배치표!$C:$Q,MATCH(J936,종합배치표!$B:$B,0),(MATCH(M936,{"A","B","C","D","E"},0)-1)*3+2),INDEX(교과배치표!$C:$Q,MATCH(J936,교과배치표!$B:$B,0),(MATCH(M936,{"A","B","C","D","E"},0)-1)*3+2))),"")</f>
        <v/>
      </c>
      <c r="T936" s="26" t="str">
        <f t="array" ref="T936">IFERROR(IF(OR(J936="",M936="",F936=""),"",IF(F936="학생부종합",INDEX(종합배치표!$C:$Q,MATCH(J936,종합배치표!$B:$B,0),(MATCH(M936,{"A","B","C","D","E"},0)-1)*3+3),INDEX(교과배치표!$C:$Q,MATCH(J936,교과배치표!$B:$B,0),(MATCH(M936,{"A","B","C","D","E"},0)-1)*3+3))),"")</f>
        <v/>
      </c>
      <c r="V936" s="140">
        <f t="shared" si="43"/>
        <v>2.7</v>
      </c>
      <c r="W936" s="141" t="str">
        <f t="shared" si="44"/>
        <v/>
      </c>
    </row>
    <row r="937" spans="2:23" ht="14.25" customHeight="1">
      <c r="B937" s="20">
        <v>417</v>
      </c>
      <c r="C937" s="21" t="s">
        <v>170</v>
      </c>
      <c r="D937" s="21" t="s">
        <v>499</v>
      </c>
      <c r="E937" s="21" t="s">
        <v>500</v>
      </c>
      <c r="F937" s="21" t="s">
        <v>68</v>
      </c>
      <c r="G937" s="21" t="s">
        <v>376</v>
      </c>
      <c r="H937" s="29" t="s">
        <v>511</v>
      </c>
      <c r="I937" s="21" t="s">
        <v>27</v>
      </c>
      <c r="J937" s="23"/>
      <c r="K937" s="24">
        <v>21</v>
      </c>
      <c r="M937" s="25" t="str">
        <f>IF(I937="","",IF(I937="인문",성적입력!$C$8,성적입력!$C$9))</f>
        <v>A</v>
      </c>
      <c r="N937" s="26">
        <f>성적입력!$C$15</f>
        <v>3</v>
      </c>
      <c r="P937" s="27" t="str">
        <f t="shared" si="42"/>
        <v/>
      </c>
      <c r="R937" s="26" t="str">
        <f t="array" ref="R937">IFERROR(IF(OR(J937="",M937="",F937=""),"",IF(F937="학생부종합",INDEX(종합배치표!$C:$Q,MATCH(J937,종합배치표!$B:$B,0),(MATCH(M937,{"A","B","C","D","E"},0)-1)*3+1),INDEX(교과배치표!$C:$Q,MATCH(J937,교과배치표!$B:$B,0),(MATCH(M937,{"A","B","C","D","E"},0)-1)*3+1))),"")</f>
        <v/>
      </c>
      <c r="S937" s="26" t="str">
        <f t="array" ref="S937">IFERROR(IF(OR(J937="",M937="",F937=""),"",IF(F937="학생부종합",INDEX(종합배치표!$C:$Q,MATCH(J937,종합배치표!$B:$B,0),(MATCH(M937,{"A","B","C","D","E"},0)-1)*3+2),INDEX(교과배치표!$C:$Q,MATCH(J937,교과배치표!$B:$B,0),(MATCH(M937,{"A","B","C","D","E"},0)-1)*3+2))),"")</f>
        <v/>
      </c>
      <c r="T937" s="26" t="str">
        <f t="array" ref="T937">IFERROR(IF(OR(J937="",M937="",F937=""),"",IF(F937="학생부종합",INDEX(종합배치표!$C:$Q,MATCH(J937,종합배치표!$B:$B,0),(MATCH(M937,{"A","B","C","D","E"},0)-1)*3+3),INDEX(교과배치표!$C:$Q,MATCH(J937,교과배치표!$B:$B,0),(MATCH(M937,{"A","B","C","D","E"},0)-1)*3+3))),"")</f>
        <v/>
      </c>
      <c r="V937" s="140">
        <f t="shared" si="43"/>
        <v>2.7</v>
      </c>
      <c r="W937" s="141" t="str">
        <f t="shared" si="44"/>
        <v/>
      </c>
    </row>
    <row r="938" spans="2:23" ht="14.25" customHeight="1">
      <c r="B938" s="20">
        <v>418</v>
      </c>
      <c r="C938" s="21" t="s">
        <v>170</v>
      </c>
      <c r="D938" s="21" t="s">
        <v>499</v>
      </c>
      <c r="E938" s="21" t="s">
        <v>500</v>
      </c>
      <c r="F938" s="21" t="s">
        <v>24</v>
      </c>
      <c r="G938" s="22" t="s">
        <v>503</v>
      </c>
      <c r="H938" s="29" t="s">
        <v>511</v>
      </c>
      <c r="I938" s="21" t="s">
        <v>27</v>
      </c>
      <c r="J938" s="23"/>
      <c r="K938" s="24">
        <v>55</v>
      </c>
      <c r="M938" s="25" t="str">
        <f>IF(I938="","",IF(I938="인문",성적입력!$C$8,성적입력!$C$9))</f>
        <v>A</v>
      </c>
      <c r="N938" s="26">
        <f>성적입력!$C$15</f>
        <v>3</v>
      </c>
      <c r="P938" s="27" t="str">
        <f t="shared" si="42"/>
        <v/>
      </c>
      <c r="R938" s="26" t="str">
        <f t="array" ref="R938">IFERROR(IF(OR(J938="",M938="",F938=""),"",IF(F938="학생부종합",INDEX(종합배치표!$C:$Q,MATCH(J938,종합배치표!$B:$B,0),(MATCH(M938,{"A","B","C","D","E"},0)-1)*3+1),INDEX(교과배치표!$C:$Q,MATCH(J938,교과배치표!$B:$B,0),(MATCH(M938,{"A","B","C","D","E"},0)-1)*3+1))),"")</f>
        <v/>
      </c>
      <c r="S938" s="26" t="str">
        <f t="array" ref="S938">IFERROR(IF(OR(J938="",M938="",F938=""),"",IF(F938="학생부종합",INDEX(종합배치표!$C:$Q,MATCH(J938,종합배치표!$B:$B,0),(MATCH(M938,{"A","B","C","D","E"},0)-1)*3+2),INDEX(교과배치표!$C:$Q,MATCH(J938,교과배치표!$B:$B,0),(MATCH(M938,{"A","B","C","D","E"},0)-1)*3+2))),"")</f>
        <v/>
      </c>
      <c r="T938" s="26" t="str">
        <f t="array" ref="T938">IFERROR(IF(OR(J938="",M938="",F938=""),"",IF(F938="학생부종합",INDEX(종합배치표!$C:$Q,MATCH(J938,종합배치표!$B:$B,0),(MATCH(M938,{"A","B","C","D","E"},0)-1)*3+3),INDEX(교과배치표!$C:$Q,MATCH(J938,교과배치표!$B:$B,0),(MATCH(M938,{"A","B","C","D","E"},0)-1)*3+3))),"")</f>
        <v/>
      </c>
      <c r="V938" s="140">
        <f t="shared" si="43"/>
        <v>2.7</v>
      </c>
      <c r="W938" s="141" t="str">
        <f t="shared" si="44"/>
        <v/>
      </c>
    </row>
    <row r="939" spans="2:23" ht="14.25" customHeight="1">
      <c r="B939" s="20">
        <v>419</v>
      </c>
      <c r="C939" s="21" t="s">
        <v>170</v>
      </c>
      <c r="D939" s="21" t="s">
        <v>499</v>
      </c>
      <c r="E939" s="21" t="s">
        <v>500</v>
      </c>
      <c r="F939" s="21" t="s">
        <v>68</v>
      </c>
      <c r="G939" s="21" t="s">
        <v>501</v>
      </c>
      <c r="H939" s="21" t="s">
        <v>512</v>
      </c>
      <c r="I939" s="21" t="s">
        <v>60</v>
      </c>
      <c r="J939" s="23"/>
      <c r="K939" s="24">
        <v>5</v>
      </c>
      <c r="M939" s="25" t="str">
        <f>IF(I939="","",IF(I939="인문",성적입력!$C$8,성적입력!$C$9))</f>
        <v>A</v>
      </c>
      <c r="N939" s="26">
        <f>성적입력!$C$15</f>
        <v>3</v>
      </c>
      <c r="P939" s="27" t="str">
        <f t="shared" si="42"/>
        <v/>
      </c>
      <c r="R939" s="26" t="str">
        <f t="array" ref="R939">IFERROR(IF(OR(J939="",M939="",F939=""),"",IF(F939="학생부종합",INDEX(종합배치표!$C:$Q,MATCH(J939,종합배치표!$B:$B,0),(MATCH(M939,{"A","B","C","D","E"},0)-1)*3+1),INDEX(교과배치표!$C:$Q,MATCH(J939,교과배치표!$B:$B,0),(MATCH(M939,{"A","B","C","D","E"},0)-1)*3+1))),"")</f>
        <v/>
      </c>
      <c r="S939" s="26" t="str">
        <f t="array" ref="S939">IFERROR(IF(OR(J939="",M939="",F939=""),"",IF(F939="학생부종합",INDEX(종합배치표!$C:$Q,MATCH(J939,종합배치표!$B:$B,0),(MATCH(M939,{"A","B","C","D","E"},0)-1)*3+2),INDEX(교과배치표!$C:$Q,MATCH(J939,교과배치표!$B:$B,0),(MATCH(M939,{"A","B","C","D","E"},0)-1)*3+2))),"")</f>
        <v/>
      </c>
      <c r="T939" s="26" t="str">
        <f t="array" ref="T939">IFERROR(IF(OR(J939="",M939="",F939=""),"",IF(F939="학생부종합",INDEX(종합배치표!$C:$Q,MATCH(J939,종합배치표!$B:$B,0),(MATCH(M939,{"A","B","C","D","E"},0)-1)*3+3),INDEX(교과배치표!$C:$Q,MATCH(J939,교과배치표!$B:$B,0),(MATCH(M939,{"A","B","C","D","E"},0)-1)*3+3))),"")</f>
        <v/>
      </c>
      <c r="V939" s="140">
        <f t="shared" si="43"/>
        <v>2.7</v>
      </c>
      <c r="W939" s="141" t="str">
        <f t="shared" si="44"/>
        <v/>
      </c>
    </row>
    <row r="940" spans="2:23" ht="14.25" customHeight="1">
      <c r="B940" s="20">
        <v>420</v>
      </c>
      <c r="C940" s="21" t="s">
        <v>170</v>
      </c>
      <c r="D940" s="21" t="s">
        <v>499</v>
      </c>
      <c r="E940" s="21" t="s">
        <v>500</v>
      </c>
      <c r="F940" s="21" t="s">
        <v>68</v>
      </c>
      <c r="G940" s="21" t="s">
        <v>376</v>
      </c>
      <c r="H940" s="21" t="s">
        <v>512</v>
      </c>
      <c r="I940" s="21" t="s">
        <v>60</v>
      </c>
      <c r="J940" s="23"/>
      <c r="K940" s="24">
        <v>9</v>
      </c>
      <c r="M940" s="25" t="str">
        <f>IF(I940="","",IF(I940="인문",성적입력!$C$8,성적입력!$C$9))</f>
        <v>A</v>
      </c>
      <c r="N940" s="26">
        <f>성적입력!$C$15</f>
        <v>3</v>
      </c>
      <c r="P940" s="27" t="str">
        <f t="shared" si="42"/>
        <v/>
      </c>
      <c r="R940" s="26" t="str">
        <f t="array" ref="R940">IFERROR(IF(OR(J940="",M940="",F940=""),"",IF(F940="학생부종합",INDEX(종합배치표!$C:$Q,MATCH(J940,종합배치표!$B:$B,0),(MATCH(M940,{"A","B","C","D","E"},0)-1)*3+1),INDEX(교과배치표!$C:$Q,MATCH(J940,교과배치표!$B:$B,0),(MATCH(M940,{"A","B","C","D","E"},0)-1)*3+1))),"")</f>
        <v/>
      </c>
      <c r="S940" s="26" t="str">
        <f t="array" ref="S940">IFERROR(IF(OR(J940="",M940="",F940=""),"",IF(F940="학생부종합",INDEX(종합배치표!$C:$Q,MATCH(J940,종합배치표!$B:$B,0),(MATCH(M940,{"A","B","C","D","E"},0)-1)*3+2),INDEX(교과배치표!$C:$Q,MATCH(J940,교과배치표!$B:$B,0),(MATCH(M940,{"A","B","C","D","E"},0)-1)*3+2))),"")</f>
        <v/>
      </c>
      <c r="T940" s="26" t="str">
        <f t="array" ref="T940">IFERROR(IF(OR(J940="",M940="",F940=""),"",IF(F940="학생부종합",INDEX(종합배치표!$C:$Q,MATCH(J940,종합배치표!$B:$B,0),(MATCH(M940,{"A","B","C","D","E"},0)-1)*3+3),INDEX(교과배치표!$C:$Q,MATCH(J940,교과배치표!$B:$B,0),(MATCH(M940,{"A","B","C","D","E"},0)-1)*3+3))),"")</f>
        <v/>
      </c>
      <c r="V940" s="140">
        <f t="shared" si="43"/>
        <v>2.7</v>
      </c>
      <c r="W940" s="141" t="str">
        <f t="shared" si="44"/>
        <v/>
      </c>
    </row>
    <row r="941" spans="2:23" ht="14.25" customHeight="1">
      <c r="B941" s="20">
        <v>421</v>
      </c>
      <c r="C941" s="21" t="s">
        <v>170</v>
      </c>
      <c r="D941" s="21" t="s">
        <v>499</v>
      </c>
      <c r="E941" s="21" t="s">
        <v>500</v>
      </c>
      <c r="F941" s="21" t="s">
        <v>24</v>
      </c>
      <c r="G941" s="22" t="s">
        <v>503</v>
      </c>
      <c r="H941" s="21" t="s">
        <v>512</v>
      </c>
      <c r="I941" s="21" t="s">
        <v>60</v>
      </c>
      <c r="J941" s="23"/>
      <c r="K941" s="24">
        <v>24</v>
      </c>
      <c r="M941" s="25" t="str">
        <f>IF(I941="","",IF(I941="인문",성적입력!$C$8,성적입력!$C$9))</f>
        <v>A</v>
      </c>
      <c r="N941" s="26">
        <f>성적입력!$C$15</f>
        <v>3</v>
      </c>
      <c r="P941" s="27" t="str">
        <f t="shared" si="42"/>
        <v/>
      </c>
      <c r="R941" s="26" t="str">
        <f t="array" ref="R941">IFERROR(IF(OR(J941="",M941="",F941=""),"",IF(F941="학생부종합",INDEX(종합배치표!$C:$Q,MATCH(J941,종합배치표!$B:$B,0),(MATCH(M941,{"A","B","C","D","E"},0)-1)*3+1),INDEX(교과배치표!$C:$Q,MATCH(J941,교과배치표!$B:$B,0),(MATCH(M941,{"A","B","C","D","E"},0)-1)*3+1))),"")</f>
        <v/>
      </c>
      <c r="S941" s="26" t="str">
        <f t="array" ref="S941">IFERROR(IF(OR(J941="",M941="",F941=""),"",IF(F941="학생부종합",INDEX(종합배치표!$C:$Q,MATCH(J941,종합배치표!$B:$B,0),(MATCH(M941,{"A","B","C","D","E"},0)-1)*3+2),INDEX(교과배치표!$C:$Q,MATCH(J941,교과배치표!$B:$B,0),(MATCH(M941,{"A","B","C","D","E"},0)-1)*3+2))),"")</f>
        <v/>
      </c>
      <c r="T941" s="26" t="str">
        <f t="array" ref="T941">IFERROR(IF(OR(J941="",M941="",F941=""),"",IF(F941="학생부종합",INDEX(종합배치표!$C:$Q,MATCH(J941,종합배치표!$B:$B,0),(MATCH(M941,{"A","B","C","D","E"},0)-1)*3+3),INDEX(교과배치표!$C:$Q,MATCH(J941,교과배치표!$B:$B,0),(MATCH(M941,{"A","B","C","D","E"},0)-1)*3+3))),"")</f>
        <v/>
      </c>
      <c r="V941" s="140">
        <f t="shared" si="43"/>
        <v>2.7</v>
      </c>
      <c r="W941" s="141" t="str">
        <f t="shared" si="44"/>
        <v/>
      </c>
    </row>
    <row r="942" spans="2:23" ht="14.25" customHeight="1">
      <c r="B942" s="20">
        <v>422</v>
      </c>
      <c r="C942" s="21" t="s">
        <v>170</v>
      </c>
      <c r="D942" s="21" t="s">
        <v>499</v>
      </c>
      <c r="E942" s="21" t="s">
        <v>500</v>
      </c>
      <c r="F942" s="21" t="s">
        <v>24</v>
      </c>
      <c r="G942" s="22" t="s">
        <v>503</v>
      </c>
      <c r="H942" s="29" t="s">
        <v>513</v>
      </c>
      <c r="I942" s="21" t="s">
        <v>514</v>
      </c>
      <c r="J942" s="23"/>
      <c r="K942" s="24">
        <v>24</v>
      </c>
      <c r="M942" s="25" t="str">
        <f>IF(I942="","",IF(I942="인문",성적입력!$C$8,성적입력!$C$9))</f>
        <v>A</v>
      </c>
      <c r="N942" s="26">
        <f>성적입력!$C$15</f>
        <v>3</v>
      </c>
      <c r="P942" s="27" t="str">
        <f t="shared" si="42"/>
        <v/>
      </c>
      <c r="R942" s="26" t="str">
        <f t="array" ref="R942">IFERROR(IF(OR(J942="",M942="",F942=""),"",IF(F942="학생부종합",INDEX(종합배치표!$C:$Q,MATCH(J942,종합배치표!$B:$B,0),(MATCH(M942,{"A","B","C","D","E"},0)-1)*3+1),INDEX(교과배치표!$C:$Q,MATCH(J942,교과배치표!$B:$B,0),(MATCH(M942,{"A","B","C","D","E"},0)-1)*3+1))),"")</f>
        <v/>
      </c>
      <c r="S942" s="26" t="str">
        <f t="array" ref="S942">IFERROR(IF(OR(J942="",M942="",F942=""),"",IF(F942="학생부종합",INDEX(종합배치표!$C:$Q,MATCH(J942,종합배치표!$B:$B,0),(MATCH(M942,{"A","B","C","D","E"},0)-1)*3+2),INDEX(교과배치표!$C:$Q,MATCH(J942,교과배치표!$B:$B,0),(MATCH(M942,{"A","B","C","D","E"},0)-1)*3+2))),"")</f>
        <v/>
      </c>
      <c r="T942" s="26" t="str">
        <f t="array" ref="T942">IFERROR(IF(OR(J942="",M942="",F942=""),"",IF(F942="학생부종합",INDEX(종합배치표!$C:$Q,MATCH(J942,종합배치표!$B:$B,0),(MATCH(M942,{"A","B","C","D","E"},0)-1)*3+3),INDEX(교과배치표!$C:$Q,MATCH(J942,교과배치표!$B:$B,0),(MATCH(M942,{"A","B","C","D","E"},0)-1)*3+3))),"")</f>
        <v/>
      </c>
      <c r="V942" s="140">
        <f t="shared" si="43"/>
        <v>2.7</v>
      </c>
      <c r="W942" s="141" t="str">
        <f t="shared" si="44"/>
        <v/>
      </c>
    </row>
    <row r="943" spans="2:23" ht="14.25" customHeight="1">
      <c r="B943" s="20">
        <v>423</v>
      </c>
      <c r="C943" s="21" t="s">
        <v>170</v>
      </c>
      <c r="D943" s="21" t="s">
        <v>499</v>
      </c>
      <c r="E943" s="21" t="s">
        <v>500</v>
      </c>
      <c r="F943" s="21" t="s">
        <v>68</v>
      </c>
      <c r="G943" s="21" t="s">
        <v>501</v>
      </c>
      <c r="H943" s="21" t="s">
        <v>515</v>
      </c>
      <c r="I943" s="21" t="s">
        <v>27</v>
      </c>
      <c r="J943" s="23"/>
      <c r="K943" s="24">
        <v>5</v>
      </c>
      <c r="M943" s="25" t="str">
        <f>IF(I943="","",IF(I943="인문",성적입력!$C$8,성적입력!$C$9))</f>
        <v>A</v>
      </c>
      <c r="N943" s="26">
        <f>성적입력!$C$15</f>
        <v>3</v>
      </c>
      <c r="P943" s="27" t="str">
        <f t="shared" si="42"/>
        <v/>
      </c>
      <c r="R943" s="26" t="str">
        <f t="array" ref="R943">IFERROR(IF(OR(J943="",M943="",F943=""),"",IF(F943="학생부종합",INDEX(종합배치표!$C:$Q,MATCH(J943,종합배치표!$B:$B,0),(MATCH(M943,{"A","B","C","D","E"},0)-1)*3+1),INDEX(교과배치표!$C:$Q,MATCH(J943,교과배치표!$B:$B,0),(MATCH(M943,{"A","B","C","D","E"},0)-1)*3+1))),"")</f>
        <v/>
      </c>
      <c r="S943" s="26" t="str">
        <f t="array" ref="S943">IFERROR(IF(OR(J943="",M943="",F943=""),"",IF(F943="학생부종합",INDEX(종합배치표!$C:$Q,MATCH(J943,종합배치표!$B:$B,0),(MATCH(M943,{"A","B","C","D","E"},0)-1)*3+2),INDEX(교과배치표!$C:$Q,MATCH(J943,교과배치표!$B:$B,0),(MATCH(M943,{"A","B","C","D","E"},0)-1)*3+2))),"")</f>
        <v/>
      </c>
      <c r="T943" s="26" t="str">
        <f t="array" ref="T943">IFERROR(IF(OR(J943="",M943="",F943=""),"",IF(F943="학생부종합",INDEX(종합배치표!$C:$Q,MATCH(J943,종합배치표!$B:$B,0),(MATCH(M943,{"A","B","C","D","E"},0)-1)*3+3),INDEX(교과배치표!$C:$Q,MATCH(J943,교과배치표!$B:$B,0),(MATCH(M943,{"A","B","C","D","E"},0)-1)*3+3))),"")</f>
        <v/>
      </c>
      <c r="V943" s="140">
        <f t="shared" si="43"/>
        <v>2.7</v>
      </c>
      <c r="W943" s="141" t="str">
        <f t="shared" si="44"/>
        <v/>
      </c>
    </row>
    <row r="944" spans="2:23" ht="14.25" customHeight="1">
      <c r="B944" s="20">
        <v>424</v>
      </c>
      <c r="C944" s="21" t="s">
        <v>170</v>
      </c>
      <c r="D944" s="21" t="s">
        <v>499</v>
      </c>
      <c r="E944" s="21" t="s">
        <v>500</v>
      </c>
      <c r="F944" s="21" t="s">
        <v>68</v>
      </c>
      <c r="G944" s="21" t="s">
        <v>376</v>
      </c>
      <c r="H944" s="21" t="s">
        <v>515</v>
      </c>
      <c r="I944" s="21" t="s">
        <v>27</v>
      </c>
      <c r="J944" s="23"/>
      <c r="K944" s="24">
        <v>9</v>
      </c>
      <c r="M944" s="25" t="str">
        <f>IF(I944="","",IF(I944="인문",성적입력!$C$8,성적입력!$C$9))</f>
        <v>A</v>
      </c>
      <c r="N944" s="26">
        <f>성적입력!$C$15</f>
        <v>3</v>
      </c>
      <c r="P944" s="27" t="str">
        <f t="shared" si="42"/>
        <v/>
      </c>
      <c r="R944" s="26" t="str">
        <f t="array" ref="R944">IFERROR(IF(OR(J944="",M944="",F944=""),"",IF(F944="학생부종합",INDEX(종합배치표!$C:$Q,MATCH(J944,종합배치표!$B:$B,0),(MATCH(M944,{"A","B","C","D","E"},0)-1)*3+1),INDEX(교과배치표!$C:$Q,MATCH(J944,교과배치표!$B:$B,0),(MATCH(M944,{"A","B","C","D","E"},0)-1)*3+1))),"")</f>
        <v/>
      </c>
      <c r="S944" s="26" t="str">
        <f t="array" ref="S944">IFERROR(IF(OR(J944="",M944="",F944=""),"",IF(F944="학생부종합",INDEX(종합배치표!$C:$Q,MATCH(J944,종합배치표!$B:$B,0),(MATCH(M944,{"A","B","C","D","E"},0)-1)*3+2),INDEX(교과배치표!$C:$Q,MATCH(J944,교과배치표!$B:$B,0),(MATCH(M944,{"A","B","C","D","E"},0)-1)*3+2))),"")</f>
        <v/>
      </c>
      <c r="T944" s="26" t="str">
        <f t="array" ref="T944">IFERROR(IF(OR(J944="",M944="",F944=""),"",IF(F944="학생부종합",INDEX(종합배치표!$C:$Q,MATCH(J944,종합배치표!$B:$B,0),(MATCH(M944,{"A","B","C","D","E"},0)-1)*3+3),INDEX(교과배치표!$C:$Q,MATCH(J944,교과배치표!$B:$B,0),(MATCH(M944,{"A","B","C","D","E"},0)-1)*3+3))),"")</f>
        <v/>
      </c>
      <c r="V944" s="140">
        <f t="shared" si="43"/>
        <v>2.7</v>
      </c>
      <c r="W944" s="141" t="str">
        <f t="shared" si="44"/>
        <v/>
      </c>
    </row>
    <row r="945" spans="2:23" ht="14.25" customHeight="1">
      <c r="B945" s="20">
        <v>425</v>
      </c>
      <c r="C945" s="21" t="s">
        <v>170</v>
      </c>
      <c r="D945" s="21" t="s">
        <v>499</v>
      </c>
      <c r="E945" s="21" t="s">
        <v>500</v>
      </c>
      <c r="F945" s="21" t="s">
        <v>24</v>
      </c>
      <c r="G945" s="22" t="s">
        <v>503</v>
      </c>
      <c r="H945" s="21" t="s">
        <v>515</v>
      </c>
      <c r="I945" s="21" t="s">
        <v>27</v>
      </c>
      <c r="J945" s="23"/>
      <c r="K945" s="24">
        <v>13</v>
      </c>
      <c r="M945" s="25" t="str">
        <f>IF(I945="","",IF(I945="인문",성적입력!$C$8,성적입력!$C$9))</f>
        <v>A</v>
      </c>
      <c r="N945" s="26">
        <f>성적입력!$C$15</f>
        <v>3</v>
      </c>
      <c r="P945" s="27" t="str">
        <f t="shared" si="42"/>
        <v/>
      </c>
      <c r="R945" s="26" t="str">
        <f t="array" ref="R945">IFERROR(IF(OR(J945="",M945="",F945=""),"",IF(F945="학생부종합",INDEX(종합배치표!$C:$Q,MATCH(J945,종합배치표!$B:$B,0),(MATCH(M945,{"A","B","C","D","E"},0)-1)*3+1),INDEX(교과배치표!$C:$Q,MATCH(J945,교과배치표!$B:$B,0),(MATCH(M945,{"A","B","C","D","E"},0)-1)*3+1))),"")</f>
        <v/>
      </c>
      <c r="S945" s="26" t="str">
        <f t="array" ref="S945">IFERROR(IF(OR(J945="",M945="",F945=""),"",IF(F945="학생부종합",INDEX(종합배치표!$C:$Q,MATCH(J945,종합배치표!$B:$B,0),(MATCH(M945,{"A","B","C","D","E"},0)-1)*3+2),INDEX(교과배치표!$C:$Q,MATCH(J945,교과배치표!$B:$B,0),(MATCH(M945,{"A","B","C","D","E"},0)-1)*3+2))),"")</f>
        <v/>
      </c>
      <c r="T945" s="26" t="str">
        <f t="array" ref="T945">IFERROR(IF(OR(J945="",M945="",F945=""),"",IF(F945="학생부종합",INDEX(종합배치표!$C:$Q,MATCH(J945,종합배치표!$B:$B,0),(MATCH(M945,{"A","B","C","D","E"},0)-1)*3+3),INDEX(교과배치표!$C:$Q,MATCH(J945,교과배치표!$B:$B,0),(MATCH(M945,{"A","B","C","D","E"},0)-1)*3+3))),"")</f>
        <v/>
      </c>
      <c r="V945" s="140">
        <f t="shared" si="43"/>
        <v>2.7</v>
      </c>
      <c r="W945" s="141" t="str">
        <f t="shared" si="44"/>
        <v/>
      </c>
    </row>
    <row r="946" spans="2:23" ht="14.25" customHeight="1">
      <c r="B946" s="20">
        <v>426</v>
      </c>
      <c r="C946" s="21" t="s">
        <v>170</v>
      </c>
      <c r="D946" s="21" t="s">
        <v>499</v>
      </c>
      <c r="E946" s="21" t="s">
        <v>500</v>
      </c>
      <c r="F946" s="21" t="s">
        <v>68</v>
      </c>
      <c r="G946" s="21" t="s">
        <v>501</v>
      </c>
      <c r="H946" s="21" t="s">
        <v>516</v>
      </c>
      <c r="I946" s="21" t="s">
        <v>27</v>
      </c>
      <c r="J946" s="23"/>
      <c r="K946" s="24">
        <v>2</v>
      </c>
      <c r="M946" s="25" t="str">
        <f>IF(I946="","",IF(I946="인문",성적입력!$C$8,성적입력!$C$9))</f>
        <v>A</v>
      </c>
      <c r="N946" s="26">
        <f>성적입력!$C$15</f>
        <v>3</v>
      </c>
      <c r="P946" s="27" t="str">
        <f t="shared" si="42"/>
        <v/>
      </c>
      <c r="R946" s="26" t="str">
        <f t="array" ref="R946">IFERROR(IF(OR(J946="",M946="",F946=""),"",IF(F946="학생부종합",INDEX(종합배치표!$C:$Q,MATCH(J946,종합배치표!$B:$B,0),(MATCH(M946,{"A","B","C","D","E"},0)-1)*3+1),INDEX(교과배치표!$C:$Q,MATCH(J946,교과배치표!$B:$B,0),(MATCH(M946,{"A","B","C","D","E"},0)-1)*3+1))),"")</f>
        <v/>
      </c>
      <c r="S946" s="26" t="str">
        <f t="array" ref="S946">IFERROR(IF(OR(J946="",M946="",F946=""),"",IF(F946="학생부종합",INDEX(종합배치표!$C:$Q,MATCH(J946,종합배치표!$B:$B,0),(MATCH(M946,{"A","B","C","D","E"},0)-1)*3+2),INDEX(교과배치표!$C:$Q,MATCH(J946,교과배치표!$B:$B,0),(MATCH(M946,{"A","B","C","D","E"},0)-1)*3+2))),"")</f>
        <v/>
      </c>
      <c r="T946" s="26" t="str">
        <f t="array" ref="T946">IFERROR(IF(OR(J946="",M946="",F946=""),"",IF(F946="학생부종합",INDEX(종합배치표!$C:$Q,MATCH(J946,종합배치표!$B:$B,0),(MATCH(M946,{"A","B","C","D","E"},0)-1)*3+3),INDEX(교과배치표!$C:$Q,MATCH(J946,교과배치표!$B:$B,0),(MATCH(M946,{"A","B","C","D","E"},0)-1)*3+3))),"")</f>
        <v/>
      </c>
      <c r="V946" s="140">
        <f t="shared" si="43"/>
        <v>2.7</v>
      </c>
      <c r="W946" s="141" t="str">
        <f t="shared" si="44"/>
        <v/>
      </c>
    </row>
    <row r="947" spans="2:23" ht="14.25" customHeight="1">
      <c r="B947" s="20">
        <v>427</v>
      </c>
      <c r="C947" s="21" t="s">
        <v>170</v>
      </c>
      <c r="D947" s="21" t="s">
        <v>499</v>
      </c>
      <c r="E947" s="21" t="s">
        <v>500</v>
      </c>
      <c r="F947" s="21" t="s">
        <v>68</v>
      </c>
      <c r="G947" s="21" t="s">
        <v>376</v>
      </c>
      <c r="H947" s="21" t="s">
        <v>516</v>
      </c>
      <c r="I947" s="21" t="s">
        <v>27</v>
      </c>
      <c r="J947" s="23"/>
      <c r="K947" s="24">
        <v>4</v>
      </c>
      <c r="M947" s="25" t="str">
        <f>IF(I947="","",IF(I947="인문",성적입력!$C$8,성적입력!$C$9))</f>
        <v>A</v>
      </c>
      <c r="N947" s="26">
        <f>성적입력!$C$15</f>
        <v>3</v>
      </c>
      <c r="P947" s="27" t="str">
        <f t="shared" si="42"/>
        <v/>
      </c>
      <c r="R947" s="26" t="str">
        <f t="array" ref="R947">IFERROR(IF(OR(J947="",M947="",F947=""),"",IF(F947="학생부종합",INDEX(종합배치표!$C:$Q,MATCH(J947,종합배치표!$B:$B,0),(MATCH(M947,{"A","B","C","D","E"},0)-1)*3+1),INDEX(교과배치표!$C:$Q,MATCH(J947,교과배치표!$B:$B,0),(MATCH(M947,{"A","B","C","D","E"},0)-1)*3+1))),"")</f>
        <v/>
      </c>
      <c r="S947" s="26" t="str">
        <f t="array" ref="S947">IFERROR(IF(OR(J947="",M947="",F947=""),"",IF(F947="학생부종합",INDEX(종합배치표!$C:$Q,MATCH(J947,종합배치표!$B:$B,0),(MATCH(M947,{"A","B","C","D","E"},0)-1)*3+2),INDEX(교과배치표!$C:$Q,MATCH(J947,교과배치표!$B:$B,0),(MATCH(M947,{"A","B","C","D","E"},0)-1)*3+2))),"")</f>
        <v/>
      </c>
      <c r="T947" s="26" t="str">
        <f t="array" ref="T947">IFERROR(IF(OR(J947="",M947="",F947=""),"",IF(F947="학생부종합",INDEX(종합배치표!$C:$Q,MATCH(J947,종합배치표!$B:$B,0),(MATCH(M947,{"A","B","C","D","E"},0)-1)*3+3),INDEX(교과배치표!$C:$Q,MATCH(J947,교과배치표!$B:$B,0),(MATCH(M947,{"A","B","C","D","E"},0)-1)*3+3))),"")</f>
        <v/>
      </c>
      <c r="V947" s="140">
        <f t="shared" si="43"/>
        <v>2.7</v>
      </c>
      <c r="W947" s="141" t="str">
        <f t="shared" si="44"/>
        <v/>
      </c>
    </row>
    <row r="948" spans="2:23" ht="14.25" customHeight="1">
      <c r="B948" s="20">
        <v>428</v>
      </c>
      <c r="C948" s="21" t="s">
        <v>170</v>
      </c>
      <c r="D948" s="21" t="s">
        <v>499</v>
      </c>
      <c r="E948" s="21" t="s">
        <v>500</v>
      </c>
      <c r="F948" s="21" t="s">
        <v>24</v>
      </c>
      <c r="G948" s="22" t="s">
        <v>503</v>
      </c>
      <c r="H948" s="21" t="s">
        <v>516</v>
      </c>
      <c r="I948" s="21" t="s">
        <v>27</v>
      </c>
      <c r="J948" s="23"/>
      <c r="K948" s="24">
        <v>10</v>
      </c>
      <c r="M948" s="25" t="str">
        <f>IF(I948="","",IF(I948="인문",성적입력!$C$8,성적입력!$C$9))</f>
        <v>A</v>
      </c>
      <c r="N948" s="26">
        <f>성적입력!$C$15</f>
        <v>3</v>
      </c>
      <c r="P948" s="27" t="str">
        <f t="shared" si="42"/>
        <v/>
      </c>
      <c r="R948" s="26" t="str">
        <f t="array" ref="R948">IFERROR(IF(OR(J948="",M948="",F948=""),"",IF(F948="학생부종합",INDEX(종합배치표!$C:$Q,MATCH(J948,종합배치표!$B:$B,0),(MATCH(M948,{"A","B","C","D","E"},0)-1)*3+1),INDEX(교과배치표!$C:$Q,MATCH(J948,교과배치표!$B:$B,0),(MATCH(M948,{"A","B","C","D","E"},0)-1)*3+1))),"")</f>
        <v/>
      </c>
      <c r="S948" s="26" t="str">
        <f t="array" ref="S948">IFERROR(IF(OR(J948="",M948="",F948=""),"",IF(F948="학생부종합",INDEX(종합배치표!$C:$Q,MATCH(J948,종합배치표!$B:$B,0),(MATCH(M948,{"A","B","C","D","E"},0)-1)*3+2),INDEX(교과배치표!$C:$Q,MATCH(J948,교과배치표!$B:$B,0),(MATCH(M948,{"A","B","C","D","E"},0)-1)*3+2))),"")</f>
        <v/>
      </c>
      <c r="T948" s="26" t="str">
        <f t="array" ref="T948">IFERROR(IF(OR(J948="",M948="",F948=""),"",IF(F948="학생부종합",INDEX(종합배치표!$C:$Q,MATCH(J948,종합배치표!$B:$B,0),(MATCH(M948,{"A","B","C","D","E"},0)-1)*3+3),INDEX(교과배치표!$C:$Q,MATCH(J948,교과배치표!$B:$B,0),(MATCH(M948,{"A","B","C","D","E"},0)-1)*3+3))),"")</f>
        <v/>
      </c>
      <c r="V948" s="140">
        <f t="shared" si="43"/>
        <v>2.7</v>
      </c>
      <c r="W948" s="141" t="str">
        <f t="shared" si="44"/>
        <v/>
      </c>
    </row>
    <row r="949" spans="2:23" ht="14.25" customHeight="1">
      <c r="B949" s="20">
        <v>429</v>
      </c>
      <c r="C949" s="21" t="s">
        <v>22</v>
      </c>
      <c r="D949" s="21" t="s">
        <v>22</v>
      </c>
      <c r="E949" s="21" t="s">
        <v>500</v>
      </c>
      <c r="F949" s="21" t="s">
        <v>68</v>
      </c>
      <c r="G949" s="21" t="s">
        <v>501</v>
      </c>
      <c r="H949" s="21" t="s">
        <v>517</v>
      </c>
      <c r="I949" s="21" t="s">
        <v>514</v>
      </c>
      <c r="J949" s="23"/>
      <c r="K949" s="24">
        <v>3</v>
      </c>
      <c r="M949" s="25" t="str">
        <f>IF(I949="","",IF(I949="인문",성적입력!$C$8,성적입력!$C$9))</f>
        <v>A</v>
      </c>
      <c r="N949" s="26">
        <f>성적입력!$C$15</f>
        <v>3</v>
      </c>
      <c r="P949" s="27" t="str">
        <f t="shared" si="42"/>
        <v/>
      </c>
      <c r="R949" s="26" t="str">
        <f t="array" ref="R949">IFERROR(IF(OR(J949="",M949="",F949=""),"",IF(F949="학생부종합",INDEX(종합배치표!$C:$Q,MATCH(J949,종합배치표!$B:$B,0),(MATCH(M949,{"A","B","C","D","E"},0)-1)*3+1),INDEX(교과배치표!$C:$Q,MATCH(J949,교과배치표!$B:$B,0),(MATCH(M949,{"A","B","C","D","E"},0)-1)*3+1))),"")</f>
        <v/>
      </c>
      <c r="S949" s="26" t="str">
        <f t="array" ref="S949">IFERROR(IF(OR(J949="",M949="",F949=""),"",IF(F949="학생부종합",INDEX(종합배치표!$C:$Q,MATCH(J949,종합배치표!$B:$B,0),(MATCH(M949,{"A","B","C","D","E"},0)-1)*3+2),INDEX(교과배치표!$C:$Q,MATCH(J949,교과배치표!$B:$B,0),(MATCH(M949,{"A","B","C","D","E"},0)-1)*3+2))),"")</f>
        <v/>
      </c>
      <c r="T949" s="26" t="str">
        <f t="array" ref="T949">IFERROR(IF(OR(J949="",M949="",F949=""),"",IF(F949="학생부종합",INDEX(종합배치표!$C:$Q,MATCH(J949,종합배치표!$B:$B,0),(MATCH(M949,{"A","B","C","D","E"},0)-1)*3+3),INDEX(교과배치표!$C:$Q,MATCH(J949,교과배치표!$B:$B,0),(MATCH(M949,{"A","B","C","D","E"},0)-1)*3+3))),"")</f>
        <v/>
      </c>
      <c r="V949" s="140">
        <f t="shared" si="43"/>
        <v>2.7</v>
      </c>
      <c r="W949" s="141" t="str">
        <f t="shared" si="44"/>
        <v/>
      </c>
    </row>
    <row r="950" spans="2:23" ht="14.25" customHeight="1">
      <c r="B950" s="20">
        <v>430</v>
      </c>
      <c r="C950" s="21" t="s">
        <v>22</v>
      </c>
      <c r="D950" s="21" t="s">
        <v>22</v>
      </c>
      <c r="E950" s="21" t="s">
        <v>500</v>
      </c>
      <c r="F950" s="21" t="s">
        <v>68</v>
      </c>
      <c r="G950" s="21" t="s">
        <v>376</v>
      </c>
      <c r="H950" s="21" t="s">
        <v>517</v>
      </c>
      <c r="I950" s="21" t="s">
        <v>514</v>
      </c>
      <c r="J950" s="23"/>
      <c r="K950" s="24">
        <v>6</v>
      </c>
      <c r="M950" s="25" t="str">
        <f>IF(I950="","",IF(I950="인문",성적입력!$C$8,성적입력!$C$9))</f>
        <v>A</v>
      </c>
      <c r="N950" s="26">
        <f>성적입력!$C$15</f>
        <v>3</v>
      </c>
      <c r="P950" s="27" t="str">
        <f t="shared" si="42"/>
        <v/>
      </c>
      <c r="R950" s="26" t="str">
        <f t="array" ref="R950">IFERROR(IF(OR(J950="",M950="",F950=""),"",IF(F950="학생부종합",INDEX(종합배치표!$C:$Q,MATCH(J950,종합배치표!$B:$B,0),(MATCH(M950,{"A","B","C","D","E"},0)-1)*3+1),INDEX(교과배치표!$C:$Q,MATCH(J950,교과배치표!$B:$B,0),(MATCH(M950,{"A","B","C","D","E"},0)-1)*3+1))),"")</f>
        <v/>
      </c>
      <c r="S950" s="26" t="str">
        <f t="array" ref="S950">IFERROR(IF(OR(J950="",M950="",F950=""),"",IF(F950="학생부종합",INDEX(종합배치표!$C:$Q,MATCH(J950,종합배치표!$B:$B,0),(MATCH(M950,{"A","B","C","D","E"},0)-1)*3+2),INDEX(교과배치표!$C:$Q,MATCH(J950,교과배치표!$B:$B,0),(MATCH(M950,{"A","B","C","D","E"},0)-1)*3+2))),"")</f>
        <v/>
      </c>
      <c r="T950" s="26" t="str">
        <f t="array" ref="T950">IFERROR(IF(OR(J950="",M950="",F950=""),"",IF(F950="학생부종합",INDEX(종합배치표!$C:$Q,MATCH(J950,종합배치표!$B:$B,0),(MATCH(M950,{"A","B","C","D","E"},0)-1)*3+3),INDEX(교과배치표!$C:$Q,MATCH(J950,교과배치표!$B:$B,0),(MATCH(M950,{"A","B","C","D","E"},0)-1)*3+3))),"")</f>
        <v/>
      </c>
      <c r="V950" s="140">
        <f t="shared" si="43"/>
        <v>2.7</v>
      </c>
      <c r="W950" s="141" t="str">
        <f t="shared" si="44"/>
        <v/>
      </c>
    </row>
    <row r="951" spans="2:23" ht="14.25" customHeight="1">
      <c r="B951" s="20">
        <v>431</v>
      </c>
      <c r="C951" s="21" t="s">
        <v>22</v>
      </c>
      <c r="D951" s="21" t="s">
        <v>22</v>
      </c>
      <c r="E951" s="21" t="s">
        <v>500</v>
      </c>
      <c r="F951" s="21" t="s">
        <v>24</v>
      </c>
      <c r="G951" s="22" t="s">
        <v>503</v>
      </c>
      <c r="H951" s="21" t="s">
        <v>517</v>
      </c>
      <c r="I951" s="21" t="s">
        <v>514</v>
      </c>
      <c r="J951" s="23"/>
      <c r="K951" s="24">
        <v>12</v>
      </c>
      <c r="M951" s="25" t="str">
        <f>IF(I951="","",IF(I951="인문",성적입력!$C$8,성적입력!$C$9))</f>
        <v>A</v>
      </c>
      <c r="N951" s="26">
        <f>성적입력!$C$15</f>
        <v>3</v>
      </c>
      <c r="P951" s="27" t="str">
        <f t="shared" si="42"/>
        <v/>
      </c>
      <c r="R951" s="26" t="str">
        <f t="array" ref="R951">IFERROR(IF(OR(J951="",M951="",F951=""),"",IF(F951="학생부종합",INDEX(종합배치표!$C:$Q,MATCH(J951,종합배치표!$B:$B,0),(MATCH(M951,{"A","B","C","D","E"},0)-1)*3+1),INDEX(교과배치표!$C:$Q,MATCH(J951,교과배치표!$B:$B,0),(MATCH(M951,{"A","B","C","D","E"},0)-1)*3+1))),"")</f>
        <v/>
      </c>
      <c r="S951" s="26" t="str">
        <f t="array" ref="S951">IFERROR(IF(OR(J951="",M951="",F951=""),"",IF(F951="학생부종합",INDEX(종합배치표!$C:$Q,MATCH(J951,종합배치표!$B:$B,0),(MATCH(M951,{"A","B","C","D","E"},0)-1)*3+2),INDEX(교과배치표!$C:$Q,MATCH(J951,교과배치표!$B:$B,0),(MATCH(M951,{"A","B","C","D","E"},0)-1)*3+2))),"")</f>
        <v/>
      </c>
      <c r="T951" s="26" t="str">
        <f t="array" ref="T951">IFERROR(IF(OR(J951="",M951="",F951=""),"",IF(F951="학생부종합",INDEX(종합배치표!$C:$Q,MATCH(J951,종합배치표!$B:$B,0),(MATCH(M951,{"A","B","C","D","E"},0)-1)*3+3),INDEX(교과배치표!$C:$Q,MATCH(J951,교과배치표!$B:$B,0),(MATCH(M951,{"A","B","C","D","E"},0)-1)*3+3))),"")</f>
        <v/>
      </c>
      <c r="V951" s="140">
        <f t="shared" si="43"/>
        <v>2.7</v>
      </c>
      <c r="W951" s="141" t="str">
        <f t="shared" si="44"/>
        <v/>
      </c>
    </row>
    <row r="952" spans="2:23" ht="14.25" customHeight="1">
      <c r="B952" s="20">
        <v>432</v>
      </c>
      <c r="C952" s="21" t="s">
        <v>170</v>
      </c>
      <c r="D952" s="21" t="s">
        <v>499</v>
      </c>
      <c r="E952" s="21" t="s">
        <v>500</v>
      </c>
      <c r="F952" s="21" t="s">
        <v>68</v>
      </c>
      <c r="G952" s="21" t="s">
        <v>501</v>
      </c>
      <c r="H952" s="21" t="s">
        <v>518</v>
      </c>
      <c r="I952" s="21" t="s">
        <v>60</v>
      </c>
      <c r="J952" s="23"/>
      <c r="K952" s="24">
        <v>6</v>
      </c>
      <c r="M952" s="25" t="str">
        <f>IF(I952="","",IF(I952="인문",성적입력!$C$8,성적입력!$C$9))</f>
        <v>A</v>
      </c>
      <c r="N952" s="26">
        <f>성적입력!$C$15</f>
        <v>3</v>
      </c>
      <c r="P952" s="27" t="str">
        <f t="shared" si="42"/>
        <v/>
      </c>
      <c r="R952" s="26" t="str">
        <f t="array" ref="R952">IFERROR(IF(OR(J952="",M952="",F952=""),"",IF(F952="학생부종합",INDEX(종합배치표!$C:$Q,MATCH(J952,종합배치표!$B:$B,0),(MATCH(M952,{"A","B","C","D","E"},0)-1)*3+1),INDEX(교과배치표!$C:$Q,MATCH(J952,교과배치표!$B:$B,0),(MATCH(M952,{"A","B","C","D","E"},0)-1)*3+1))),"")</f>
        <v/>
      </c>
      <c r="S952" s="26" t="str">
        <f t="array" ref="S952">IFERROR(IF(OR(J952="",M952="",F952=""),"",IF(F952="학생부종합",INDEX(종합배치표!$C:$Q,MATCH(J952,종합배치표!$B:$B,0),(MATCH(M952,{"A","B","C","D","E"},0)-1)*3+2),INDEX(교과배치표!$C:$Q,MATCH(J952,교과배치표!$B:$B,0),(MATCH(M952,{"A","B","C","D","E"},0)-1)*3+2))),"")</f>
        <v/>
      </c>
      <c r="T952" s="26" t="str">
        <f t="array" ref="T952">IFERROR(IF(OR(J952="",M952="",F952=""),"",IF(F952="학생부종합",INDEX(종합배치표!$C:$Q,MATCH(J952,종합배치표!$B:$B,0),(MATCH(M952,{"A","B","C","D","E"},0)-1)*3+3),INDEX(교과배치표!$C:$Q,MATCH(J952,교과배치표!$B:$B,0),(MATCH(M952,{"A","B","C","D","E"},0)-1)*3+3))),"")</f>
        <v/>
      </c>
      <c r="V952" s="140">
        <f t="shared" si="43"/>
        <v>2.7</v>
      </c>
      <c r="W952" s="141" t="str">
        <f t="shared" si="44"/>
        <v/>
      </c>
    </row>
    <row r="953" spans="2:23" ht="14.25" customHeight="1">
      <c r="B953" s="20">
        <v>433</v>
      </c>
      <c r="C953" s="21" t="s">
        <v>170</v>
      </c>
      <c r="D953" s="21" t="s">
        <v>499</v>
      </c>
      <c r="E953" s="21" t="s">
        <v>500</v>
      </c>
      <c r="F953" s="21" t="s">
        <v>68</v>
      </c>
      <c r="G953" s="21" t="s">
        <v>376</v>
      </c>
      <c r="H953" s="21" t="s">
        <v>518</v>
      </c>
      <c r="I953" s="21" t="s">
        <v>60</v>
      </c>
      <c r="J953" s="23"/>
      <c r="K953" s="24">
        <v>11</v>
      </c>
      <c r="M953" s="25" t="str">
        <f>IF(I953="","",IF(I953="인문",성적입력!$C$8,성적입력!$C$9))</f>
        <v>A</v>
      </c>
      <c r="N953" s="26">
        <f>성적입력!$C$15</f>
        <v>3</v>
      </c>
      <c r="P953" s="27" t="str">
        <f t="shared" si="42"/>
        <v/>
      </c>
      <c r="R953" s="26" t="str">
        <f t="array" ref="R953">IFERROR(IF(OR(J953="",M953="",F953=""),"",IF(F953="학생부종합",INDEX(종합배치표!$C:$Q,MATCH(J953,종합배치표!$B:$B,0),(MATCH(M953,{"A","B","C","D","E"},0)-1)*3+1),INDEX(교과배치표!$C:$Q,MATCH(J953,교과배치표!$B:$B,0),(MATCH(M953,{"A","B","C","D","E"},0)-1)*3+1))),"")</f>
        <v/>
      </c>
      <c r="S953" s="26" t="str">
        <f t="array" ref="S953">IFERROR(IF(OR(J953="",M953="",F953=""),"",IF(F953="학생부종합",INDEX(종합배치표!$C:$Q,MATCH(J953,종합배치표!$B:$B,0),(MATCH(M953,{"A","B","C","D","E"},0)-1)*3+2),INDEX(교과배치표!$C:$Q,MATCH(J953,교과배치표!$B:$B,0),(MATCH(M953,{"A","B","C","D","E"},0)-1)*3+2))),"")</f>
        <v/>
      </c>
      <c r="T953" s="26" t="str">
        <f t="array" ref="T953">IFERROR(IF(OR(J953="",M953="",F953=""),"",IF(F953="학생부종합",INDEX(종합배치표!$C:$Q,MATCH(J953,종합배치표!$B:$B,0),(MATCH(M953,{"A","B","C","D","E"},0)-1)*3+3),INDEX(교과배치표!$C:$Q,MATCH(J953,교과배치표!$B:$B,0),(MATCH(M953,{"A","B","C","D","E"},0)-1)*3+3))),"")</f>
        <v/>
      </c>
      <c r="V953" s="140">
        <f t="shared" si="43"/>
        <v>2.7</v>
      </c>
      <c r="W953" s="141" t="str">
        <f t="shared" si="44"/>
        <v/>
      </c>
    </row>
    <row r="954" spans="2:23" ht="14.25" customHeight="1">
      <c r="B954" s="20">
        <v>434</v>
      </c>
      <c r="C954" s="21" t="s">
        <v>170</v>
      </c>
      <c r="D954" s="21" t="s">
        <v>499</v>
      </c>
      <c r="E954" s="21" t="s">
        <v>500</v>
      </c>
      <c r="F954" s="21" t="s">
        <v>24</v>
      </c>
      <c r="G954" s="22" t="s">
        <v>503</v>
      </c>
      <c r="H954" s="21" t="s">
        <v>518</v>
      </c>
      <c r="I954" s="21" t="s">
        <v>60</v>
      </c>
      <c r="J954" s="23"/>
      <c r="K954" s="24">
        <v>28</v>
      </c>
      <c r="M954" s="25" t="str">
        <f>IF(I954="","",IF(I954="인문",성적입력!$C$8,성적입력!$C$9))</f>
        <v>A</v>
      </c>
      <c r="N954" s="26">
        <f>성적입력!$C$15</f>
        <v>3</v>
      </c>
      <c r="P954" s="27" t="str">
        <f t="shared" si="42"/>
        <v/>
      </c>
      <c r="R954" s="26" t="str">
        <f t="array" ref="R954">IFERROR(IF(OR(J954="",M954="",F954=""),"",IF(F954="학생부종합",INDEX(종합배치표!$C:$Q,MATCH(J954,종합배치표!$B:$B,0),(MATCH(M954,{"A","B","C","D","E"},0)-1)*3+1),INDEX(교과배치표!$C:$Q,MATCH(J954,교과배치표!$B:$B,0),(MATCH(M954,{"A","B","C","D","E"},0)-1)*3+1))),"")</f>
        <v/>
      </c>
      <c r="S954" s="26" t="str">
        <f t="array" ref="S954">IFERROR(IF(OR(J954="",M954="",F954=""),"",IF(F954="학생부종합",INDEX(종합배치표!$C:$Q,MATCH(J954,종합배치표!$B:$B,0),(MATCH(M954,{"A","B","C","D","E"},0)-1)*3+2),INDEX(교과배치표!$C:$Q,MATCH(J954,교과배치표!$B:$B,0),(MATCH(M954,{"A","B","C","D","E"},0)-1)*3+2))),"")</f>
        <v/>
      </c>
      <c r="T954" s="26" t="str">
        <f t="array" ref="T954">IFERROR(IF(OR(J954="",M954="",F954=""),"",IF(F954="학생부종합",INDEX(종합배치표!$C:$Q,MATCH(J954,종합배치표!$B:$B,0),(MATCH(M954,{"A","B","C","D","E"},0)-1)*3+3),INDEX(교과배치표!$C:$Q,MATCH(J954,교과배치표!$B:$B,0),(MATCH(M954,{"A","B","C","D","E"},0)-1)*3+3))),"")</f>
        <v/>
      </c>
      <c r="V954" s="140">
        <f t="shared" si="43"/>
        <v>2.7</v>
      </c>
      <c r="W954" s="141" t="str">
        <f t="shared" si="44"/>
        <v/>
      </c>
    </row>
    <row r="955" spans="2:23" ht="14.25" customHeight="1">
      <c r="B955" s="20">
        <v>435</v>
      </c>
      <c r="C955" s="21" t="s">
        <v>170</v>
      </c>
      <c r="D955" s="21" t="s">
        <v>499</v>
      </c>
      <c r="E955" s="21" t="s">
        <v>500</v>
      </c>
      <c r="F955" s="21" t="s">
        <v>68</v>
      </c>
      <c r="G955" s="21" t="s">
        <v>501</v>
      </c>
      <c r="H955" s="21" t="s">
        <v>164</v>
      </c>
      <c r="I955" s="21" t="s">
        <v>27</v>
      </c>
      <c r="J955" s="23"/>
      <c r="K955" s="24">
        <v>3</v>
      </c>
      <c r="M955" s="25" t="str">
        <f>IF(I955="","",IF(I955="인문",성적입력!$C$8,성적입력!$C$9))</f>
        <v>A</v>
      </c>
      <c r="N955" s="26">
        <f>성적입력!$C$15</f>
        <v>3</v>
      </c>
      <c r="P955" s="27" t="str">
        <f t="shared" si="42"/>
        <v/>
      </c>
      <c r="R955" s="26" t="str">
        <f t="array" ref="R955">IFERROR(IF(OR(J955="",M955="",F955=""),"",IF(F955="학생부종합",INDEX(종합배치표!$C:$Q,MATCH(J955,종합배치표!$B:$B,0),(MATCH(M955,{"A","B","C","D","E"},0)-1)*3+1),INDEX(교과배치표!$C:$Q,MATCH(J955,교과배치표!$B:$B,0),(MATCH(M955,{"A","B","C","D","E"},0)-1)*3+1))),"")</f>
        <v/>
      </c>
      <c r="S955" s="26" t="str">
        <f t="array" ref="S955">IFERROR(IF(OR(J955="",M955="",F955=""),"",IF(F955="학생부종합",INDEX(종합배치표!$C:$Q,MATCH(J955,종합배치표!$B:$B,0),(MATCH(M955,{"A","B","C","D","E"},0)-1)*3+2),INDEX(교과배치표!$C:$Q,MATCH(J955,교과배치표!$B:$B,0),(MATCH(M955,{"A","B","C","D","E"},0)-1)*3+2))),"")</f>
        <v/>
      </c>
      <c r="T955" s="26" t="str">
        <f t="array" ref="T955">IFERROR(IF(OR(J955="",M955="",F955=""),"",IF(F955="학생부종합",INDEX(종합배치표!$C:$Q,MATCH(J955,종합배치표!$B:$B,0),(MATCH(M955,{"A","B","C","D","E"},0)-1)*3+3),INDEX(교과배치표!$C:$Q,MATCH(J955,교과배치표!$B:$B,0),(MATCH(M955,{"A","B","C","D","E"},0)-1)*3+3))),"")</f>
        <v/>
      </c>
      <c r="V955" s="140">
        <f t="shared" si="43"/>
        <v>2.7</v>
      </c>
      <c r="W955" s="141" t="str">
        <f t="shared" si="44"/>
        <v/>
      </c>
    </row>
    <row r="956" spans="2:23" ht="14.25" customHeight="1">
      <c r="B956" s="20">
        <v>436</v>
      </c>
      <c r="C956" s="21" t="s">
        <v>170</v>
      </c>
      <c r="D956" s="21" t="s">
        <v>499</v>
      </c>
      <c r="E956" s="21" t="s">
        <v>500</v>
      </c>
      <c r="F956" s="21" t="s">
        <v>68</v>
      </c>
      <c r="G956" s="21" t="s">
        <v>376</v>
      </c>
      <c r="H956" s="21" t="s">
        <v>164</v>
      </c>
      <c r="I956" s="21" t="s">
        <v>27</v>
      </c>
      <c r="J956" s="23"/>
      <c r="K956" s="24">
        <v>6</v>
      </c>
      <c r="M956" s="25" t="str">
        <f>IF(I956="","",IF(I956="인문",성적입력!$C$8,성적입력!$C$9))</f>
        <v>A</v>
      </c>
      <c r="N956" s="26">
        <f>성적입력!$C$15</f>
        <v>3</v>
      </c>
      <c r="P956" s="27" t="str">
        <f t="shared" si="42"/>
        <v/>
      </c>
      <c r="R956" s="26" t="str">
        <f t="array" ref="R956">IFERROR(IF(OR(J956="",M956="",F956=""),"",IF(F956="학생부종합",INDEX(종합배치표!$C:$Q,MATCH(J956,종합배치표!$B:$B,0),(MATCH(M956,{"A","B","C","D","E"},0)-1)*3+1),INDEX(교과배치표!$C:$Q,MATCH(J956,교과배치표!$B:$B,0),(MATCH(M956,{"A","B","C","D","E"},0)-1)*3+1))),"")</f>
        <v/>
      </c>
      <c r="S956" s="26" t="str">
        <f t="array" ref="S956">IFERROR(IF(OR(J956="",M956="",F956=""),"",IF(F956="학생부종합",INDEX(종합배치표!$C:$Q,MATCH(J956,종합배치표!$B:$B,0),(MATCH(M956,{"A","B","C","D","E"},0)-1)*3+2),INDEX(교과배치표!$C:$Q,MATCH(J956,교과배치표!$B:$B,0),(MATCH(M956,{"A","B","C","D","E"},0)-1)*3+2))),"")</f>
        <v/>
      </c>
      <c r="T956" s="26" t="str">
        <f t="array" ref="T956">IFERROR(IF(OR(J956="",M956="",F956=""),"",IF(F956="학생부종합",INDEX(종합배치표!$C:$Q,MATCH(J956,종합배치표!$B:$B,0),(MATCH(M956,{"A","B","C","D","E"},0)-1)*3+3),INDEX(교과배치표!$C:$Q,MATCH(J956,교과배치표!$B:$B,0),(MATCH(M956,{"A","B","C","D","E"},0)-1)*3+3))),"")</f>
        <v/>
      </c>
      <c r="V956" s="140">
        <f t="shared" si="43"/>
        <v>2.7</v>
      </c>
      <c r="W956" s="141" t="str">
        <f t="shared" si="44"/>
        <v/>
      </c>
    </row>
    <row r="957" spans="2:23" ht="14.25" customHeight="1">
      <c r="B957" s="20">
        <v>437</v>
      </c>
      <c r="C957" s="21" t="s">
        <v>170</v>
      </c>
      <c r="D957" s="21" t="s">
        <v>499</v>
      </c>
      <c r="E957" s="21" t="s">
        <v>500</v>
      </c>
      <c r="F957" s="21" t="s">
        <v>24</v>
      </c>
      <c r="G957" s="22" t="s">
        <v>503</v>
      </c>
      <c r="H957" s="21" t="s">
        <v>164</v>
      </c>
      <c r="I957" s="21" t="s">
        <v>27</v>
      </c>
      <c r="J957" s="23"/>
      <c r="K957" s="24">
        <v>12</v>
      </c>
      <c r="M957" s="25" t="str">
        <f>IF(I957="","",IF(I957="인문",성적입력!$C$8,성적입력!$C$9))</f>
        <v>A</v>
      </c>
      <c r="N957" s="26">
        <f>성적입력!$C$15</f>
        <v>3</v>
      </c>
      <c r="P957" s="27" t="str">
        <f t="shared" si="42"/>
        <v/>
      </c>
      <c r="R957" s="26" t="str">
        <f t="array" ref="R957">IFERROR(IF(OR(J957="",M957="",F957=""),"",IF(F957="학생부종합",INDEX(종합배치표!$C:$Q,MATCH(J957,종합배치표!$B:$B,0),(MATCH(M957,{"A","B","C","D","E"},0)-1)*3+1),INDEX(교과배치표!$C:$Q,MATCH(J957,교과배치표!$B:$B,0),(MATCH(M957,{"A","B","C","D","E"},0)-1)*3+1))),"")</f>
        <v/>
      </c>
      <c r="S957" s="26" t="str">
        <f t="array" ref="S957">IFERROR(IF(OR(J957="",M957="",F957=""),"",IF(F957="학생부종합",INDEX(종합배치표!$C:$Q,MATCH(J957,종합배치표!$B:$B,0),(MATCH(M957,{"A","B","C","D","E"},0)-1)*3+2),INDEX(교과배치표!$C:$Q,MATCH(J957,교과배치표!$B:$B,0),(MATCH(M957,{"A","B","C","D","E"},0)-1)*3+2))),"")</f>
        <v/>
      </c>
      <c r="T957" s="26" t="str">
        <f t="array" ref="T957">IFERROR(IF(OR(J957="",M957="",F957=""),"",IF(F957="학생부종합",INDEX(종합배치표!$C:$Q,MATCH(J957,종합배치표!$B:$B,0),(MATCH(M957,{"A","B","C","D","E"},0)-1)*3+3),INDEX(교과배치표!$C:$Q,MATCH(J957,교과배치표!$B:$B,0),(MATCH(M957,{"A","B","C","D","E"},0)-1)*3+3))),"")</f>
        <v/>
      </c>
      <c r="V957" s="140">
        <f t="shared" si="43"/>
        <v>2.7</v>
      </c>
      <c r="W957" s="141" t="str">
        <f t="shared" si="44"/>
        <v/>
      </c>
    </row>
    <row r="958" spans="2:23" ht="14.25" customHeight="1">
      <c r="B958" s="20">
        <v>438</v>
      </c>
      <c r="C958" s="21" t="s">
        <v>170</v>
      </c>
      <c r="D958" s="21" t="s">
        <v>499</v>
      </c>
      <c r="E958" s="21" t="s">
        <v>500</v>
      </c>
      <c r="F958" s="21" t="s">
        <v>68</v>
      </c>
      <c r="G958" s="21" t="s">
        <v>501</v>
      </c>
      <c r="H958" s="21" t="s">
        <v>51</v>
      </c>
      <c r="I958" s="21" t="s">
        <v>27</v>
      </c>
      <c r="J958" s="23"/>
      <c r="K958" s="24">
        <v>2</v>
      </c>
      <c r="M958" s="25" t="str">
        <f>IF(I958="","",IF(I958="인문",성적입력!$C$8,성적입력!$C$9))</f>
        <v>A</v>
      </c>
      <c r="N958" s="26">
        <f>성적입력!$C$15</f>
        <v>3</v>
      </c>
      <c r="P958" s="27" t="str">
        <f t="shared" si="42"/>
        <v/>
      </c>
      <c r="R958" s="26" t="str">
        <f t="array" ref="R958">IFERROR(IF(OR(J958="",M958="",F958=""),"",IF(F958="학생부종합",INDEX(종합배치표!$C:$Q,MATCH(J958,종합배치표!$B:$B,0),(MATCH(M958,{"A","B","C","D","E"},0)-1)*3+1),INDEX(교과배치표!$C:$Q,MATCH(J958,교과배치표!$B:$B,0),(MATCH(M958,{"A","B","C","D","E"},0)-1)*3+1))),"")</f>
        <v/>
      </c>
      <c r="S958" s="26" t="str">
        <f t="array" ref="S958">IFERROR(IF(OR(J958="",M958="",F958=""),"",IF(F958="학생부종합",INDEX(종합배치표!$C:$Q,MATCH(J958,종합배치표!$B:$B,0),(MATCH(M958,{"A","B","C","D","E"},0)-1)*3+2),INDEX(교과배치표!$C:$Q,MATCH(J958,교과배치표!$B:$B,0),(MATCH(M958,{"A","B","C","D","E"},0)-1)*3+2))),"")</f>
        <v/>
      </c>
      <c r="T958" s="26" t="str">
        <f t="array" ref="T958">IFERROR(IF(OR(J958="",M958="",F958=""),"",IF(F958="학생부종합",INDEX(종합배치표!$C:$Q,MATCH(J958,종합배치표!$B:$B,0),(MATCH(M958,{"A","B","C","D","E"},0)-1)*3+3),INDEX(교과배치표!$C:$Q,MATCH(J958,교과배치표!$B:$B,0),(MATCH(M958,{"A","B","C","D","E"},0)-1)*3+3))),"")</f>
        <v/>
      </c>
      <c r="V958" s="140">
        <f t="shared" si="43"/>
        <v>2.7</v>
      </c>
      <c r="W958" s="141" t="str">
        <f t="shared" si="44"/>
        <v/>
      </c>
    </row>
    <row r="959" spans="2:23" ht="14.25" customHeight="1">
      <c r="B959" s="20">
        <v>439</v>
      </c>
      <c r="C959" s="21" t="s">
        <v>170</v>
      </c>
      <c r="D959" s="21" t="s">
        <v>499</v>
      </c>
      <c r="E959" s="21" t="s">
        <v>500</v>
      </c>
      <c r="F959" s="21" t="s">
        <v>68</v>
      </c>
      <c r="G959" s="21" t="s">
        <v>376</v>
      </c>
      <c r="H959" s="21" t="s">
        <v>51</v>
      </c>
      <c r="I959" s="21" t="s">
        <v>27</v>
      </c>
      <c r="J959" s="23"/>
      <c r="K959" s="24">
        <v>4</v>
      </c>
      <c r="M959" s="25" t="str">
        <f>IF(I959="","",IF(I959="인문",성적입력!$C$8,성적입력!$C$9))</f>
        <v>A</v>
      </c>
      <c r="N959" s="26">
        <f>성적입력!$C$15</f>
        <v>3</v>
      </c>
      <c r="P959" s="27" t="str">
        <f t="shared" si="42"/>
        <v/>
      </c>
      <c r="R959" s="26" t="str">
        <f t="array" ref="R959">IFERROR(IF(OR(J959="",M959="",F959=""),"",IF(F959="학생부종합",INDEX(종합배치표!$C:$Q,MATCH(J959,종합배치표!$B:$B,0),(MATCH(M959,{"A","B","C","D","E"},0)-1)*3+1),INDEX(교과배치표!$C:$Q,MATCH(J959,교과배치표!$B:$B,0),(MATCH(M959,{"A","B","C","D","E"},0)-1)*3+1))),"")</f>
        <v/>
      </c>
      <c r="S959" s="26" t="str">
        <f t="array" ref="S959">IFERROR(IF(OR(J959="",M959="",F959=""),"",IF(F959="학생부종합",INDEX(종합배치표!$C:$Q,MATCH(J959,종합배치표!$B:$B,0),(MATCH(M959,{"A","B","C","D","E"},0)-1)*3+2),INDEX(교과배치표!$C:$Q,MATCH(J959,교과배치표!$B:$B,0),(MATCH(M959,{"A","B","C","D","E"},0)-1)*3+2))),"")</f>
        <v/>
      </c>
      <c r="T959" s="26" t="str">
        <f t="array" ref="T959">IFERROR(IF(OR(J959="",M959="",F959=""),"",IF(F959="학생부종합",INDEX(종합배치표!$C:$Q,MATCH(J959,종합배치표!$B:$B,0),(MATCH(M959,{"A","B","C","D","E"},0)-1)*3+3),INDEX(교과배치표!$C:$Q,MATCH(J959,교과배치표!$B:$B,0),(MATCH(M959,{"A","B","C","D","E"},0)-1)*3+3))),"")</f>
        <v/>
      </c>
      <c r="V959" s="140">
        <f t="shared" si="43"/>
        <v>2.7</v>
      </c>
      <c r="W959" s="141" t="str">
        <f t="shared" si="44"/>
        <v/>
      </c>
    </row>
    <row r="960" spans="2:23" ht="14.25" customHeight="1">
      <c r="B960" s="20">
        <v>440</v>
      </c>
      <c r="C960" s="21" t="s">
        <v>170</v>
      </c>
      <c r="D960" s="21" t="s">
        <v>499</v>
      </c>
      <c r="E960" s="21" t="s">
        <v>500</v>
      </c>
      <c r="F960" s="21" t="s">
        <v>24</v>
      </c>
      <c r="G960" s="22" t="s">
        <v>503</v>
      </c>
      <c r="H960" s="21" t="s">
        <v>51</v>
      </c>
      <c r="I960" s="21" t="s">
        <v>27</v>
      </c>
      <c r="J960" s="23"/>
      <c r="K960" s="24">
        <v>10</v>
      </c>
      <c r="M960" s="25" t="str">
        <f>IF(I960="","",IF(I960="인문",성적입력!$C$8,성적입력!$C$9))</f>
        <v>A</v>
      </c>
      <c r="N960" s="26">
        <f>성적입력!$C$15</f>
        <v>3</v>
      </c>
      <c r="P960" s="27" t="str">
        <f t="shared" si="42"/>
        <v/>
      </c>
      <c r="R960" s="26" t="str">
        <f t="array" ref="R960">IFERROR(IF(OR(J960="",M960="",F960=""),"",IF(F960="학생부종합",INDEX(종합배치표!$C:$Q,MATCH(J960,종합배치표!$B:$B,0),(MATCH(M960,{"A","B","C","D","E"},0)-1)*3+1),INDEX(교과배치표!$C:$Q,MATCH(J960,교과배치표!$B:$B,0),(MATCH(M960,{"A","B","C","D","E"},0)-1)*3+1))),"")</f>
        <v/>
      </c>
      <c r="S960" s="26" t="str">
        <f t="array" ref="S960">IFERROR(IF(OR(J960="",M960="",F960=""),"",IF(F960="학생부종합",INDEX(종합배치표!$C:$Q,MATCH(J960,종합배치표!$B:$B,0),(MATCH(M960,{"A","B","C","D","E"},0)-1)*3+2),INDEX(교과배치표!$C:$Q,MATCH(J960,교과배치표!$B:$B,0),(MATCH(M960,{"A","B","C","D","E"},0)-1)*3+2))),"")</f>
        <v/>
      </c>
      <c r="T960" s="26" t="str">
        <f t="array" ref="T960">IFERROR(IF(OR(J960="",M960="",F960=""),"",IF(F960="학생부종합",INDEX(종합배치표!$C:$Q,MATCH(J960,종합배치표!$B:$B,0),(MATCH(M960,{"A","B","C","D","E"},0)-1)*3+3),INDEX(교과배치표!$C:$Q,MATCH(J960,교과배치표!$B:$B,0),(MATCH(M960,{"A","B","C","D","E"},0)-1)*3+3))),"")</f>
        <v/>
      </c>
      <c r="V960" s="140">
        <f t="shared" si="43"/>
        <v>2.7</v>
      </c>
      <c r="W960" s="141" t="str">
        <f t="shared" si="44"/>
        <v/>
      </c>
    </row>
    <row r="961" spans="2:23" ht="14.25" customHeight="1">
      <c r="B961" s="20">
        <v>441</v>
      </c>
      <c r="C961" s="21" t="s">
        <v>170</v>
      </c>
      <c r="D961" s="21" t="s">
        <v>499</v>
      </c>
      <c r="E961" s="21" t="s">
        <v>500</v>
      </c>
      <c r="F961" s="21" t="s">
        <v>68</v>
      </c>
      <c r="G961" s="21" t="s">
        <v>501</v>
      </c>
      <c r="H961" s="21" t="s">
        <v>519</v>
      </c>
      <c r="I961" s="21" t="s">
        <v>27</v>
      </c>
      <c r="J961" s="23"/>
      <c r="K961" s="24">
        <v>33</v>
      </c>
      <c r="M961" s="25" t="str">
        <f>IF(I961="","",IF(I961="인문",성적입력!$C$8,성적입력!$C$9))</f>
        <v>A</v>
      </c>
      <c r="N961" s="26">
        <f>성적입력!$C$15</f>
        <v>3</v>
      </c>
      <c r="P961" s="27" t="str">
        <f t="shared" si="42"/>
        <v/>
      </c>
      <c r="R961" s="26" t="str">
        <f t="array" ref="R961">IFERROR(IF(OR(J961="",M961="",F961=""),"",IF(F961="학생부종합",INDEX(종합배치표!$C:$Q,MATCH(J961,종합배치표!$B:$B,0),(MATCH(M961,{"A","B","C","D","E"},0)-1)*3+1),INDEX(교과배치표!$C:$Q,MATCH(J961,교과배치표!$B:$B,0),(MATCH(M961,{"A","B","C","D","E"},0)-1)*3+1))),"")</f>
        <v/>
      </c>
      <c r="S961" s="26" t="str">
        <f t="array" ref="S961">IFERROR(IF(OR(J961="",M961="",F961=""),"",IF(F961="학생부종합",INDEX(종합배치표!$C:$Q,MATCH(J961,종합배치표!$B:$B,0),(MATCH(M961,{"A","B","C","D","E"},0)-1)*3+2),INDEX(교과배치표!$C:$Q,MATCH(J961,교과배치표!$B:$B,0),(MATCH(M961,{"A","B","C","D","E"},0)-1)*3+2))),"")</f>
        <v/>
      </c>
      <c r="T961" s="26" t="str">
        <f t="array" ref="T961">IFERROR(IF(OR(J961="",M961="",F961=""),"",IF(F961="학생부종합",INDEX(종합배치표!$C:$Q,MATCH(J961,종합배치표!$B:$B,0),(MATCH(M961,{"A","B","C","D","E"},0)-1)*3+3),INDEX(교과배치표!$C:$Q,MATCH(J961,교과배치표!$B:$B,0),(MATCH(M961,{"A","B","C","D","E"},0)-1)*3+3))),"")</f>
        <v/>
      </c>
      <c r="V961" s="140">
        <f t="shared" si="43"/>
        <v>2.7</v>
      </c>
      <c r="W961" s="141" t="str">
        <f t="shared" si="44"/>
        <v/>
      </c>
    </row>
    <row r="962" spans="2:23" ht="14.25" customHeight="1">
      <c r="B962" s="20">
        <v>442</v>
      </c>
      <c r="C962" s="21" t="s">
        <v>170</v>
      </c>
      <c r="D962" s="21" t="s">
        <v>499</v>
      </c>
      <c r="E962" s="21" t="s">
        <v>500</v>
      </c>
      <c r="F962" s="21" t="s">
        <v>68</v>
      </c>
      <c r="G962" s="21" t="s">
        <v>501</v>
      </c>
      <c r="H962" s="21" t="s">
        <v>520</v>
      </c>
      <c r="I962" s="21" t="s">
        <v>60</v>
      </c>
      <c r="J962" s="23"/>
      <c r="K962" s="24">
        <v>7</v>
      </c>
      <c r="M962" s="25" t="str">
        <f>IF(I962="","",IF(I962="인문",성적입력!$C$8,성적입력!$C$9))</f>
        <v>A</v>
      </c>
      <c r="N962" s="26">
        <f>성적입력!$C$15</f>
        <v>3</v>
      </c>
      <c r="P962" s="27" t="str">
        <f t="shared" si="42"/>
        <v/>
      </c>
      <c r="R962" s="26" t="str">
        <f t="array" ref="R962">IFERROR(IF(OR(J962="",M962="",F962=""),"",IF(F962="학생부종합",INDEX(종합배치표!$C:$Q,MATCH(J962,종합배치표!$B:$B,0),(MATCH(M962,{"A","B","C","D","E"},0)-1)*3+1),INDEX(교과배치표!$C:$Q,MATCH(J962,교과배치표!$B:$B,0),(MATCH(M962,{"A","B","C","D","E"},0)-1)*3+1))),"")</f>
        <v/>
      </c>
      <c r="S962" s="26" t="str">
        <f t="array" ref="S962">IFERROR(IF(OR(J962="",M962="",F962=""),"",IF(F962="학생부종합",INDEX(종합배치표!$C:$Q,MATCH(J962,종합배치표!$B:$B,0),(MATCH(M962,{"A","B","C","D","E"},0)-1)*3+2),INDEX(교과배치표!$C:$Q,MATCH(J962,교과배치표!$B:$B,0),(MATCH(M962,{"A","B","C","D","E"},0)-1)*3+2))),"")</f>
        <v/>
      </c>
      <c r="T962" s="26" t="str">
        <f t="array" ref="T962">IFERROR(IF(OR(J962="",M962="",F962=""),"",IF(F962="학생부종합",INDEX(종합배치표!$C:$Q,MATCH(J962,종합배치표!$B:$B,0),(MATCH(M962,{"A","B","C","D","E"},0)-1)*3+3),INDEX(교과배치표!$C:$Q,MATCH(J962,교과배치표!$B:$B,0),(MATCH(M962,{"A","B","C","D","E"},0)-1)*3+3))),"")</f>
        <v/>
      </c>
      <c r="V962" s="140">
        <f t="shared" si="43"/>
        <v>2.7</v>
      </c>
      <c r="W962" s="141" t="str">
        <f t="shared" si="44"/>
        <v/>
      </c>
    </row>
    <row r="963" spans="2:23" ht="14.25" customHeight="1">
      <c r="B963" s="20">
        <v>443</v>
      </c>
      <c r="C963" s="21" t="s">
        <v>170</v>
      </c>
      <c r="D963" s="21" t="s">
        <v>499</v>
      </c>
      <c r="E963" s="21" t="s">
        <v>500</v>
      </c>
      <c r="F963" s="21" t="s">
        <v>68</v>
      </c>
      <c r="G963" s="21" t="s">
        <v>376</v>
      </c>
      <c r="H963" s="21" t="s">
        <v>520</v>
      </c>
      <c r="I963" s="21" t="s">
        <v>60</v>
      </c>
      <c r="J963" s="23"/>
      <c r="K963" s="24">
        <v>16</v>
      </c>
      <c r="M963" s="25" t="str">
        <f>IF(I963="","",IF(I963="인문",성적입력!$C$8,성적입력!$C$9))</f>
        <v>A</v>
      </c>
      <c r="N963" s="26">
        <f>성적입력!$C$15</f>
        <v>3</v>
      </c>
      <c r="P963" s="27" t="str">
        <f t="shared" si="42"/>
        <v/>
      </c>
      <c r="R963" s="26" t="str">
        <f t="array" ref="R963">IFERROR(IF(OR(J963="",M963="",F963=""),"",IF(F963="학생부종합",INDEX(종합배치표!$C:$Q,MATCH(J963,종합배치표!$B:$B,0),(MATCH(M963,{"A","B","C","D","E"},0)-1)*3+1),INDEX(교과배치표!$C:$Q,MATCH(J963,교과배치표!$B:$B,0),(MATCH(M963,{"A","B","C","D","E"},0)-1)*3+1))),"")</f>
        <v/>
      </c>
      <c r="S963" s="26" t="str">
        <f t="array" ref="S963">IFERROR(IF(OR(J963="",M963="",F963=""),"",IF(F963="학생부종합",INDEX(종합배치표!$C:$Q,MATCH(J963,종합배치표!$B:$B,0),(MATCH(M963,{"A","B","C","D","E"},0)-1)*3+2),INDEX(교과배치표!$C:$Q,MATCH(J963,교과배치표!$B:$B,0),(MATCH(M963,{"A","B","C","D","E"},0)-1)*3+2))),"")</f>
        <v/>
      </c>
      <c r="T963" s="26" t="str">
        <f t="array" ref="T963">IFERROR(IF(OR(J963="",M963="",F963=""),"",IF(F963="학생부종합",INDEX(종합배치표!$C:$Q,MATCH(J963,종합배치표!$B:$B,0),(MATCH(M963,{"A","B","C","D","E"},0)-1)*3+3),INDEX(교과배치표!$C:$Q,MATCH(J963,교과배치표!$B:$B,0),(MATCH(M963,{"A","B","C","D","E"},0)-1)*3+3))),"")</f>
        <v/>
      </c>
      <c r="V963" s="140">
        <f t="shared" si="43"/>
        <v>2.7</v>
      </c>
      <c r="W963" s="141" t="str">
        <f t="shared" si="44"/>
        <v/>
      </c>
    </row>
    <row r="964" spans="2:23" ht="14.25" customHeight="1">
      <c r="B964" s="20">
        <v>444</v>
      </c>
      <c r="C964" s="21" t="s">
        <v>170</v>
      </c>
      <c r="D964" s="21" t="s">
        <v>499</v>
      </c>
      <c r="E964" s="21" t="s">
        <v>500</v>
      </c>
      <c r="F964" s="21" t="s">
        <v>24</v>
      </c>
      <c r="G964" s="22" t="s">
        <v>503</v>
      </c>
      <c r="H964" s="21" t="s">
        <v>520</v>
      </c>
      <c r="I964" s="21" t="s">
        <v>60</v>
      </c>
      <c r="J964" s="23"/>
      <c r="K964" s="24">
        <v>28</v>
      </c>
      <c r="M964" s="25" t="str">
        <f>IF(I964="","",IF(I964="인문",성적입력!$C$8,성적입력!$C$9))</f>
        <v>A</v>
      </c>
      <c r="N964" s="26">
        <f>성적입력!$C$15</f>
        <v>3</v>
      </c>
      <c r="P964" s="27" t="str">
        <f t="shared" si="42"/>
        <v/>
      </c>
      <c r="R964" s="26" t="str">
        <f t="array" ref="R964">IFERROR(IF(OR(J964="",M964="",F964=""),"",IF(F964="학생부종합",INDEX(종합배치표!$C:$Q,MATCH(J964,종합배치표!$B:$B,0),(MATCH(M964,{"A","B","C","D","E"},0)-1)*3+1),INDEX(교과배치표!$C:$Q,MATCH(J964,교과배치표!$B:$B,0),(MATCH(M964,{"A","B","C","D","E"},0)-1)*3+1))),"")</f>
        <v/>
      </c>
      <c r="S964" s="26" t="str">
        <f t="array" ref="S964">IFERROR(IF(OR(J964="",M964="",F964=""),"",IF(F964="학생부종합",INDEX(종합배치표!$C:$Q,MATCH(J964,종합배치표!$B:$B,0),(MATCH(M964,{"A","B","C","D","E"},0)-1)*3+2),INDEX(교과배치표!$C:$Q,MATCH(J964,교과배치표!$B:$B,0),(MATCH(M964,{"A","B","C","D","E"},0)-1)*3+2))),"")</f>
        <v/>
      </c>
      <c r="T964" s="26" t="str">
        <f t="array" ref="T964">IFERROR(IF(OR(J964="",M964="",F964=""),"",IF(F964="학생부종합",INDEX(종합배치표!$C:$Q,MATCH(J964,종합배치표!$B:$B,0),(MATCH(M964,{"A","B","C","D","E"},0)-1)*3+3),INDEX(교과배치표!$C:$Q,MATCH(J964,교과배치표!$B:$B,0),(MATCH(M964,{"A","B","C","D","E"},0)-1)*3+3))),"")</f>
        <v/>
      </c>
      <c r="V964" s="140">
        <f t="shared" si="43"/>
        <v>2.7</v>
      </c>
      <c r="W964" s="141" t="str">
        <f t="shared" si="44"/>
        <v/>
      </c>
    </row>
    <row r="965" spans="2:23" ht="14.25" customHeight="1">
      <c r="B965" s="20">
        <v>445</v>
      </c>
      <c r="C965" s="21" t="s">
        <v>170</v>
      </c>
      <c r="D965" s="21" t="s">
        <v>499</v>
      </c>
      <c r="E965" s="21" t="s">
        <v>500</v>
      </c>
      <c r="F965" s="21" t="s">
        <v>68</v>
      </c>
      <c r="G965" s="21" t="s">
        <v>501</v>
      </c>
      <c r="H965" s="21" t="s">
        <v>521</v>
      </c>
      <c r="I965" s="21" t="s">
        <v>60</v>
      </c>
      <c r="J965" s="23"/>
      <c r="K965" s="24">
        <v>7</v>
      </c>
      <c r="M965" s="25" t="str">
        <f>IF(I965="","",IF(I965="인문",성적입력!$C$8,성적입력!$C$9))</f>
        <v>A</v>
      </c>
      <c r="N965" s="26">
        <f>성적입력!$C$15</f>
        <v>3</v>
      </c>
      <c r="P965" s="27" t="str">
        <f t="shared" ref="P965:P1028" si="45">IF(OR(J965="",N965="",M965=""),"",IF(N965&lt;=T965,"안정",IF(N965&lt;=S965,"적정",IF(N965&lt;=R965,"소신","상향"))))</f>
        <v/>
      </c>
      <c r="R965" s="26" t="str">
        <f t="array" ref="R965">IFERROR(IF(OR(J965="",M965="",F965=""),"",IF(F965="학생부종합",INDEX(종합배치표!$C:$Q,MATCH(J965,종합배치표!$B:$B,0),(MATCH(M965,{"A","B","C","D","E"},0)-1)*3+1),INDEX(교과배치표!$C:$Q,MATCH(J965,교과배치표!$B:$B,0),(MATCH(M965,{"A","B","C","D","E"},0)-1)*3+1))),"")</f>
        <v/>
      </c>
      <c r="S965" s="26" t="str">
        <f t="array" ref="S965">IFERROR(IF(OR(J965="",M965="",F965=""),"",IF(F965="학생부종합",INDEX(종합배치표!$C:$Q,MATCH(J965,종합배치표!$B:$B,0),(MATCH(M965,{"A","B","C","D","E"},0)-1)*3+2),INDEX(교과배치표!$C:$Q,MATCH(J965,교과배치표!$B:$B,0),(MATCH(M965,{"A","B","C","D","E"},0)-1)*3+2))),"")</f>
        <v/>
      </c>
      <c r="T965" s="26" t="str">
        <f t="array" ref="T965">IFERROR(IF(OR(J965="",M965="",F965=""),"",IF(F965="학생부종합",INDEX(종합배치표!$C:$Q,MATCH(J965,종합배치표!$B:$B,0),(MATCH(M965,{"A","B","C","D","E"},0)-1)*3+3),INDEX(교과배치표!$C:$Q,MATCH(J965,교과배치표!$B:$B,0),(MATCH(M965,{"A","B","C","D","E"},0)-1)*3+3))),"")</f>
        <v/>
      </c>
      <c r="V965" s="140">
        <f t="shared" ref="V965:V1028" si="46">$W$2</f>
        <v>2.7</v>
      </c>
      <c r="W965" s="141" t="str">
        <f t="shared" ref="W965:W1028" si="47">IF(OR(J965="",V965="",M965=""),"",IF(V965&lt;=T965,"안정",IF(V965&lt;=S965,"적정",IF(V965&lt;=R965,"소신","상향"))))</f>
        <v/>
      </c>
    </row>
    <row r="966" spans="2:23" ht="14.25" customHeight="1">
      <c r="B966" s="20">
        <v>446</v>
      </c>
      <c r="C966" s="21" t="s">
        <v>170</v>
      </c>
      <c r="D966" s="21" t="s">
        <v>499</v>
      </c>
      <c r="E966" s="21" t="s">
        <v>500</v>
      </c>
      <c r="F966" s="21" t="s">
        <v>68</v>
      </c>
      <c r="G966" s="21" t="s">
        <v>376</v>
      </c>
      <c r="H966" s="21" t="s">
        <v>521</v>
      </c>
      <c r="I966" s="21" t="s">
        <v>60</v>
      </c>
      <c r="J966" s="23"/>
      <c r="K966" s="24">
        <v>15</v>
      </c>
      <c r="M966" s="25" t="str">
        <f>IF(I966="","",IF(I966="인문",성적입력!$C$8,성적입력!$C$9))</f>
        <v>A</v>
      </c>
      <c r="N966" s="26">
        <f>성적입력!$C$15</f>
        <v>3</v>
      </c>
      <c r="P966" s="27" t="str">
        <f t="shared" si="45"/>
        <v/>
      </c>
      <c r="R966" s="26" t="str">
        <f t="array" ref="R966">IFERROR(IF(OR(J966="",M966="",F966=""),"",IF(F966="학생부종합",INDEX(종합배치표!$C:$Q,MATCH(J966,종합배치표!$B:$B,0),(MATCH(M966,{"A","B","C","D","E"},0)-1)*3+1),INDEX(교과배치표!$C:$Q,MATCH(J966,교과배치표!$B:$B,0),(MATCH(M966,{"A","B","C","D","E"},0)-1)*3+1))),"")</f>
        <v/>
      </c>
      <c r="S966" s="26" t="str">
        <f t="array" ref="S966">IFERROR(IF(OR(J966="",M966="",F966=""),"",IF(F966="학생부종합",INDEX(종합배치표!$C:$Q,MATCH(J966,종합배치표!$B:$B,0),(MATCH(M966,{"A","B","C","D","E"},0)-1)*3+2),INDEX(교과배치표!$C:$Q,MATCH(J966,교과배치표!$B:$B,0),(MATCH(M966,{"A","B","C","D","E"},0)-1)*3+2))),"")</f>
        <v/>
      </c>
      <c r="T966" s="26" t="str">
        <f t="array" ref="T966">IFERROR(IF(OR(J966="",M966="",F966=""),"",IF(F966="학생부종합",INDEX(종합배치표!$C:$Q,MATCH(J966,종합배치표!$B:$B,0),(MATCH(M966,{"A","B","C","D","E"},0)-1)*3+3),INDEX(교과배치표!$C:$Q,MATCH(J966,교과배치표!$B:$B,0),(MATCH(M966,{"A","B","C","D","E"},0)-1)*3+3))),"")</f>
        <v/>
      </c>
      <c r="V966" s="140">
        <f t="shared" si="46"/>
        <v>2.7</v>
      </c>
      <c r="W966" s="141" t="str">
        <f t="shared" si="47"/>
        <v/>
      </c>
    </row>
    <row r="967" spans="2:23" ht="14.25" customHeight="1">
      <c r="B967" s="20">
        <v>447</v>
      </c>
      <c r="C967" s="21" t="s">
        <v>170</v>
      </c>
      <c r="D967" s="21" t="s">
        <v>499</v>
      </c>
      <c r="E967" s="21" t="s">
        <v>500</v>
      </c>
      <c r="F967" s="21" t="s">
        <v>24</v>
      </c>
      <c r="G967" s="22" t="s">
        <v>503</v>
      </c>
      <c r="H967" s="21" t="s">
        <v>521</v>
      </c>
      <c r="I967" s="21" t="s">
        <v>60</v>
      </c>
      <c r="J967" s="23"/>
      <c r="K967" s="24">
        <v>36</v>
      </c>
      <c r="M967" s="25" t="str">
        <f>IF(I967="","",IF(I967="인문",성적입력!$C$8,성적입력!$C$9))</f>
        <v>A</v>
      </c>
      <c r="N967" s="26">
        <f>성적입력!$C$15</f>
        <v>3</v>
      </c>
      <c r="P967" s="27" t="str">
        <f t="shared" si="45"/>
        <v/>
      </c>
      <c r="R967" s="26" t="str">
        <f t="array" ref="R967">IFERROR(IF(OR(J967="",M967="",F967=""),"",IF(F967="학생부종합",INDEX(종합배치표!$C:$Q,MATCH(J967,종합배치표!$B:$B,0),(MATCH(M967,{"A","B","C","D","E"},0)-1)*3+1),INDEX(교과배치표!$C:$Q,MATCH(J967,교과배치표!$B:$B,0),(MATCH(M967,{"A","B","C","D","E"},0)-1)*3+1))),"")</f>
        <v/>
      </c>
      <c r="S967" s="26" t="str">
        <f t="array" ref="S967">IFERROR(IF(OR(J967="",M967="",F967=""),"",IF(F967="학생부종합",INDEX(종합배치표!$C:$Q,MATCH(J967,종합배치표!$B:$B,0),(MATCH(M967,{"A","B","C","D","E"},0)-1)*3+2),INDEX(교과배치표!$C:$Q,MATCH(J967,교과배치표!$B:$B,0),(MATCH(M967,{"A","B","C","D","E"},0)-1)*3+2))),"")</f>
        <v/>
      </c>
      <c r="T967" s="26" t="str">
        <f t="array" ref="T967">IFERROR(IF(OR(J967="",M967="",F967=""),"",IF(F967="학생부종합",INDEX(종합배치표!$C:$Q,MATCH(J967,종합배치표!$B:$B,0),(MATCH(M967,{"A","B","C","D","E"},0)-1)*3+3),INDEX(교과배치표!$C:$Q,MATCH(J967,교과배치표!$B:$B,0),(MATCH(M967,{"A","B","C","D","E"},0)-1)*3+3))),"")</f>
        <v/>
      </c>
      <c r="V967" s="140">
        <f t="shared" si="46"/>
        <v>2.7</v>
      </c>
      <c r="W967" s="141" t="str">
        <f t="shared" si="47"/>
        <v/>
      </c>
    </row>
    <row r="968" spans="2:23" ht="14.25" customHeight="1">
      <c r="B968" s="20">
        <v>448</v>
      </c>
      <c r="C968" s="21" t="s">
        <v>170</v>
      </c>
      <c r="D968" s="21" t="s">
        <v>499</v>
      </c>
      <c r="E968" s="21" t="s">
        <v>500</v>
      </c>
      <c r="F968" s="21" t="s">
        <v>68</v>
      </c>
      <c r="G968" s="21" t="s">
        <v>501</v>
      </c>
      <c r="H968" s="21" t="s">
        <v>522</v>
      </c>
      <c r="I968" s="21" t="s">
        <v>27</v>
      </c>
      <c r="J968" s="23"/>
      <c r="K968" s="24">
        <v>20</v>
      </c>
      <c r="M968" s="25" t="str">
        <f>IF(I968="","",IF(I968="인문",성적입력!$C$8,성적입력!$C$9))</f>
        <v>A</v>
      </c>
      <c r="N968" s="26">
        <f>성적입력!$C$15</f>
        <v>3</v>
      </c>
      <c r="P968" s="27" t="str">
        <f t="shared" si="45"/>
        <v/>
      </c>
      <c r="R968" s="26" t="str">
        <f t="array" ref="R968">IFERROR(IF(OR(J968="",M968="",F968=""),"",IF(F968="학생부종합",INDEX(종합배치표!$C:$Q,MATCH(J968,종합배치표!$B:$B,0),(MATCH(M968,{"A","B","C","D","E"},0)-1)*3+1),INDEX(교과배치표!$C:$Q,MATCH(J968,교과배치표!$B:$B,0),(MATCH(M968,{"A","B","C","D","E"},0)-1)*3+1))),"")</f>
        <v/>
      </c>
      <c r="S968" s="26" t="str">
        <f t="array" ref="S968">IFERROR(IF(OR(J968="",M968="",F968=""),"",IF(F968="학생부종합",INDEX(종합배치표!$C:$Q,MATCH(J968,종합배치표!$B:$B,0),(MATCH(M968,{"A","B","C","D","E"},0)-1)*3+2),INDEX(교과배치표!$C:$Q,MATCH(J968,교과배치표!$B:$B,0),(MATCH(M968,{"A","B","C","D","E"},0)-1)*3+2))),"")</f>
        <v/>
      </c>
      <c r="T968" s="26" t="str">
        <f t="array" ref="T968">IFERROR(IF(OR(J968="",M968="",F968=""),"",IF(F968="학생부종합",INDEX(종합배치표!$C:$Q,MATCH(J968,종합배치표!$B:$B,0),(MATCH(M968,{"A","B","C","D","E"},0)-1)*3+3),INDEX(교과배치표!$C:$Q,MATCH(J968,교과배치표!$B:$B,0),(MATCH(M968,{"A","B","C","D","E"},0)-1)*3+3))),"")</f>
        <v/>
      </c>
      <c r="V968" s="140">
        <f t="shared" si="46"/>
        <v>2.7</v>
      </c>
      <c r="W968" s="141" t="str">
        <f t="shared" si="47"/>
        <v/>
      </c>
    </row>
    <row r="969" spans="2:23" ht="14.25" customHeight="1">
      <c r="B969" s="20">
        <v>449</v>
      </c>
      <c r="C969" s="21" t="s">
        <v>170</v>
      </c>
      <c r="D969" s="21" t="s">
        <v>499</v>
      </c>
      <c r="E969" s="21" t="s">
        <v>500</v>
      </c>
      <c r="F969" s="21" t="s">
        <v>68</v>
      </c>
      <c r="G969" s="21" t="s">
        <v>501</v>
      </c>
      <c r="H969" s="21" t="s">
        <v>95</v>
      </c>
      <c r="I969" s="21" t="s">
        <v>60</v>
      </c>
      <c r="J969" s="23"/>
      <c r="K969" s="24">
        <v>2</v>
      </c>
      <c r="M969" s="25" t="str">
        <f>IF(I969="","",IF(I969="인문",성적입력!$C$8,성적입력!$C$9))</f>
        <v>A</v>
      </c>
      <c r="N969" s="26">
        <f>성적입력!$C$15</f>
        <v>3</v>
      </c>
      <c r="P969" s="27" t="str">
        <f t="shared" si="45"/>
        <v/>
      </c>
      <c r="R969" s="26" t="str">
        <f t="array" ref="R969">IFERROR(IF(OR(J969="",M969="",F969=""),"",IF(F969="학생부종합",INDEX(종합배치표!$C:$Q,MATCH(J969,종합배치표!$B:$B,0),(MATCH(M969,{"A","B","C","D","E"},0)-1)*3+1),INDEX(교과배치표!$C:$Q,MATCH(J969,교과배치표!$B:$B,0),(MATCH(M969,{"A","B","C","D","E"},0)-1)*3+1))),"")</f>
        <v/>
      </c>
      <c r="S969" s="26" t="str">
        <f t="array" ref="S969">IFERROR(IF(OR(J969="",M969="",F969=""),"",IF(F969="학생부종합",INDEX(종합배치표!$C:$Q,MATCH(J969,종합배치표!$B:$B,0),(MATCH(M969,{"A","B","C","D","E"},0)-1)*3+2),INDEX(교과배치표!$C:$Q,MATCH(J969,교과배치표!$B:$B,0),(MATCH(M969,{"A","B","C","D","E"},0)-1)*3+2))),"")</f>
        <v/>
      </c>
      <c r="T969" s="26" t="str">
        <f t="array" ref="T969">IFERROR(IF(OR(J969="",M969="",F969=""),"",IF(F969="학생부종합",INDEX(종합배치표!$C:$Q,MATCH(J969,종합배치표!$B:$B,0),(MATCH(M969,{"A","B","C","D","E"},0)-1)*3+3),INDEX(교과배치표!$C:$Q,MATCH(J969,교과배치표!$B:$B,0),(MATCH(M969,{"A","B","C","D","E"},0)-1)*3+3))),"")</f>
        <v/>
      </c>
      <c r="V969" s="140">
        <f t="shared" si="46"/>
        <v>2.7</v>
      </c>
      <c r="W969" s="141" t="str">
        <f t="shared" si="47"/>
        <v/>
      </c>
    </row>
    <row r="970" spans="2:23" ht="14.25" customHeight="1">
      <c r="B970" s="20">
        <v>450</v>
      </c>
      <c r="C970" s="21" t="s">
        <v>170</v>
      </c>
      <c r="D970" s="21" t="s">
        <v>499</v>
      </c>
      <c r="E970" s="21" t="s">
        <v>500</v>
      </c>
      <c r="F970" s="21" t="s">
        <v>68</v>
      </c>
      <c r="G970" s="21" t="s">
        <v>376</v>
      </c>
      <c r="H970" s="21" t="s">
        <v>95</v>
      </c>
      <c r="I970" s="21" t="s">
        <v>60</v>
      </c>
      <c r="J970" s="23"/>
      <c r="K970" s="24">
        <v>3</v>
      </c>
      <c r="M970" s="25" t="str">
        <f>IF(I970="","",IF(I970="인문",성적입력!$C$8,성적입력!$C$9))</f>
        <v>A</v>
      </c>
      <c r="N970" s="26">
        <f>성적입력!$C$15</f>
        <v>3</v>
      </c>
      <c r="P970" s="27" t="str">
        <f t="shared" si="45"/>
        <v/>
      </c>
      <c r="R970" s="26" t="str">
        <f t="array" ref="R970">IFERROR(IF(OR(J970="",M970="",F970=""),"",IF(F970="학생부종합",INDEX(종합배치표!$C:$Q,MATCH(J970,종합배치표!$B:$B,0),(MATCH(M970,{"A","B","C","D","E"},0)-1)*3+1),INDEX(교과배치표!$C:$Q,MATCH(J970,교과배치표!$B:$B,0),(MATCH(M970,{"A","B","C","D","E"},0)-1)*3+1))),"")</f>
        <v/>
      </c>
      <c r="S970" s="26" t="str">
        <f t="array" ref="S970">IFERROR(IF(OR(J970="",M970="",F970=""),"",IF(F970="학생부종합",INDEX(종합배치표!$C:$Q,MATCH(J970,종합배치표!$B:$B,0),(MATCH(M970,{"A","B","C","D","E"},0)-1)*3+2),INDEX(교과배치표!$C:$Q,MATCH(J970,교과배치표!$B:$B,0),(MATCH(M970,{"A","B","C","D","E"},0)-1)*3+2))),"")</f>
        <v/>
      </c>
      <c r="T970" s="26" t="str">
        <f t="array" ref="T970">IFERROR(IF(OR(J970="",M970="",F970=""),"",IF(F970="학생부종합",INDEX(종합배치표!$C:$Q,MATCH(J970,종합배치표!$B:$B,0),(MATCH(M970,{"A","B","C","D","E"},0)-1)*3+3),INDEX(교과배치표!$C:$Q,MATCH(J970,교과배치표!$B:$B,0),(MATCH(M970,{"A","B","C","D","E"},0)-1)*3+3))),"")</f>
        <v/>
      </c>
      <c r="V970" s="140">
        <f t="shared" si="46"/>
        <v>2.7</v>
      </c>
      <c r="W970" s="141" t="str">
        <f t="shared" si="47"/>
        <v/>
      </c>
    </row>
    <row r="971" spans="2:23" ht="14.25" customHeight="1">
      <c r="B971" s="20">
        <v>451</v>
      </c>
      <c r="C971" s="21" t="s">
        <v>170</v>
      </c>
      <c r="D971" s="21" t="s">
        <v>499</v>
      </c>
      <c r="E971" s="21" t="s">
        <v>500</v>
      </c>
      <c r="F971" s="21" t="s">
        <v>24</v>
      </c>
      <c r="G971" s="22" t="s">
        <v>503</v>
      </c>
      <c r="H971" s="21" t="s">
        <v>95</v>
      </c>
      <c r="I971" s="21" t="s">
        <v>60</v>
      </c>
      <c r="J971" s="23"/>
      <c r="K971" s="24">
        <v>10</v>
      </c>
      <c r="M971" s="25" t="str">
        <f>IF(I971="","",IF(I971="인문",성적입력!$C$8,성적입력!$C$9))</f>
        <v>A</v>
      </c>
      <c r="N971" s="26">
        <f>성적입력!$C$15</f>
        <v>3</v>
      </c>
      <c r="P971" s="27" t="str">
        <f t="shared" si="45"/>
        <v/>
      </c>
      <c r="R971" s="26" t="str">
        <f t="array" ref="R971">IFERROR(IF(OR(J971="",M971="",F971=""),"",IF(F971="학생부종합",INDEX(종합배치표!$C:$Q,MATCH(J971,종합배치표!$B:$B,0),(MATCH(M971,{"A","B","C","D","E"},0)-1)*3+1),INDEX(교과배치표!$C:$Q,MATCH(J971,교과배치표!$B:$B,0),(MATCH(M971,{"A","B","C","D","E"},0)-1)*3+1))),"")</f>
        <v/>
      </c>
      <c r="S971" s="26" t="str">
        <f t="array" ref="S971">IFERROR(IF(OR(J971="",M971="",F971=""),"",IF(F971="학생부종합",INDEX(종합배치표!$C:$Q,MATCH(J971,종합배치표!$B:$B,0),(MATCH(M971,{"A","B","C","D","E"},0)-1)*3+2),INDEX(교과배치표!$C:$Q,MATCH(J971,교과배치표!$B:$B,0),(MATCH(M971,{"A","B","C","D","E"},0)-1)*3+2))),"")</f>
        <v/>
      </c>
      <c r="T971" s="26" t="str">
        <f t="array" ref="T971">IFERROR(IF(OR(J971="",M971="",F971=""),"",IF(F971="학생부종합",INDEX(종합배치표!$C:$Q,MATCH(J971,종합배치표!$B:$B,0),(MATCH(M971,{"A","B","C","D","E"},0)-1)*3+3),INDEX(교과배치표!$C:$Q,MATCH(J971,교과배치표!$B:$B,0),(MATCH(M971,{"A","B","C","D","E"},0)-1)*3+3))),"")</f>
        <v/>
      </c>
      <c r="V971" s="140">
        <f t="shared" si="46"/>
        <v>2.7</v>
      </c>
      <c r="W971" s="141" t="str">
        <f t="shared" si="47"/>
        <v/>
      </c>
    </row>
    <row r="972" spans="2:23" ht="14.25" customHeight="1">
      <c r="B972" s="20">
        <v>452</v>
      </c>
      <c r="C972" s="21" t="s">
        <v>170</v>
      </c>
      <c r="D972" s="21" t="s">
        <v>499</v>
      </c>
      <c r="E972" s="21" t="s">
        <v>500</v>
      </c>
      <c r="F972" s="21" t="s">
        <v>68</v>
      </c>
      <c r="G972" s="21" t="s">
        <v>501</v>
      </c>
      <c r="H972" s="21" t="s">
        <v>523</v>
      </c>
      <c r="I972" s="21" t="s">
        <v>60</v>
      </c>
      <c r="J972" s="23"/>
      <c r="K972" s="24">
        <v>4</v>
      </c>
      <c r="M972" s="25" t="str">
        <f>IF(I972="","",IF(I972="인문",성적입력!$C$8,성적입력!$C$9))</f>
        <v>A</v>
      </c>
      <c r="N972" s="26">
        <f>성적입력!$C$15</f>
        <v>3</v>
      </c>
      <c r="P972" s="27" t="str">
        <f t="shared" si="45"/>
        <v/>
      </c>
      <c r="R972" s="26" t="str">
        <f t="array" ref="R972">IFERROR(IF(OR(J972="",M972="",F972=""),"",IF(F972="학생부종합",INDEX(종합배치표!$C:$Q,MATCH(J972,종합배치표!$B:$B,0),(MATCH(M972,{"A","B","C","D","E"},0)-1)*3+1),INDEX(교과배치표!$C:$Q,MATCH(J972,교과배치표!$B:$B,0),(MATCH(M972,{"A","B","C","D","E"},0)-1)*3+1))),"")</f>
        <v/>
      </c>
      <c r="S972" s="26" t="str">
        <f t="array" ref="S972">IFERROR(IF(OR(J972="",M972="",F972=""),"",IF(F972="학생부종합",INDEX(종합배치표!$C:$Q,MATCH(J972,종합배치표!$B:$B,0),(MATCH(M972,{"A","B","C","D","E"},0)-1)*3+2),INDEX(교과배치표!$C:$Q,MATCH(J972,교과배치표!$B:$B,0),(MATCH(M972,{"A","B","C","D","E"},0)-1)*3+2))),"")</f>
        <v/>
      </c>
      <c r="T972" s="26" t="str">
        <f t="array" ref="T972">IFERROR(IF(OR(J972="",M972="",F972=""),"",IF(F972="학생부종합",INDEX(종합배치표!$C:$Q,MATCH(J972,종합배치표!$B:$B,0),(MATCH(M972,{"A","B","C","D","E"},0)-1)*3+3),INDEX(교과배치표!$C:$Q,MATCH(J972,교과배치표!$B:$B,0),(MATCH(M972,{"A","B","C","D","E"},0)-1)*3+3))),"")</f>
        <v/>
      </c>
      <c r="V972" s="140">
        <f t="shared" si="46"/>
        <v>2.7</v>
      </c>
      <c r="W972" s="141" t="str">
        <f t="shared" si="47"/>
        <v/>
      </c>
    </row>
    <row r="973" spans="2:23" ht="14.25" customHeight="1">
      <c r="B973" s="20">
        <v>453</v>
      </c>
      <c r="C973" s="21" t="s">
        <v>170</v>
      </c>
      <c r="D973" s="21" t="s">
        <v>499</v>
      </c>
      <c r="E973" s="21" t="s">
        <v>500</v>
      </c>
      <c r="F973" s="21" t="s">
        <v>68</v>
      </c>
      <c r="G973" s="21" t="s">
        <v>376</v>
      </c>
      <c r="H973" s="21" t="s">
        <v>523</v>
      </c>
      <c r="I973" s="21" t="s">
        <v>60</v>
      </c>
      <c r="J973" s="23"/>
      <c r="K973" s="24">
        <v>9</v>
      </c>
      <c r="M973" s="25" t="str">
        <f>IF(I973="","",IF(I973="인문",성적입력!$C$8,성적입력!$C$9))</f>
        <v>A</v>
      </c>
      <c r="N973" s="26">
        <f>성적입력!$C$15</f>
        <v>3</v>
      </c>
      <c r="P973" s="27" t="str">
        <f t="shared" si="45"/>
        <v/>
      </c>
      <c r="R973" s="26" t="str">
        <f t="array" ref="R973">IFERROR(IF(OR(J973="",M973="",F973=""),"",IF(F973="학생부종합",INDEX(종합배치표!$C:$Q,MATCH(J973,종합배치표!$B:$B,0),(MATCH(M973,{"A","B","C","D","E"},0)-1)*3+1),INDEX(교과배치표!$C:$Q,MATCH(J973,교과배치표!$B:$B,0),(MATCH(M973,{"A","B","C","D","E"},0)-1)*3+1))),"")</f>
        <v/>
      </c>
      <c r="S973" s="26" t="str">
        <f t="array" ref="S973">IFERROR(IF(OR(J973="",M973="",F973=""),"",IF(F973="학생부종합",INDEX(종합배치표!$C:$Q,MATCH(J973,종합배치표!$B:$B,0),(MATCH(M973,{"A","B","C","D","E"},0)-1)*3+2),INDEX(교과배치표!$C:$Q,MATCH(J973,교과배치표!$B:$B,0),(MATCH(M973,{"A","B","C","D","E"},0)-1)*3+2))),"")</f>
        <v/>
      </c>
      <c r="T973" s="26" t="str">
        <f t="array" ref="T973">IFERROR(IF(OR(J973="",M973="",F973=""),"",IF(F973="학생부종합",INDEX(종합배치표!$C:$Q,MATCH(J973,종합배치표!$B:$B,0),(MATCH(M973,{"A","B","C","D","E"},0)-1)*3+3),INDEX(교과배치표!$C:$Q,MATCH(J973,교과배치표!$B:$B,0),(MATCH(M973,{"A","B","C","D","E"},0)-1)*3+3))),"")</f>
        <v/>
      </c>
      <c r="V973" s="140">
        <f t="shared" si="46"/>
        <v>2.7</v>
      </c>
      <c r="W973" s="141" t="str">
        <f t="shared" si="47"/>
        <v/>
      </c>
    </row>
    <row r="974" spans="2:23" ht="14.25" customHeight="1">
      <c r="B974" s="20">
        <v>454</v>
      </c>
      <c r="C974" s="21" t="s">
        <v>170</v>
      </c>
      <c r="D974" s="21" t="s">
        <v>499</v>
      </c>
      <c r="E974" s="21" t="s">
        <v>500</v>
      </c>
      <c r="F974" s="21" t="s">
        <v>24</v>
      </c>
      <c r="G974" s="22" t="s">
        <v>503</v>
      </c>
      <c r="H974" s="21" t="s">
        <v>523</v>
      </c>
      <c r="I974" s="21" t="s">
        <v>60</v>
      </c>
      <c r="J974" s="23"/>
      <c r="K974" s="24">
        <v>24</v>
      </c>
      <c r="M974" s="25" t="str">
        <f>IF(I974="","",IF(I974="인문",성적입력!$C$8,성적입력!$C$9))</f>
        <v>A</v>
      </c>
      <c r="N974" s="26">
        <f>성적입력!$C$15</f>
        <v>3</v>
      </c>
      <c r="P974" s="27" t="str">
        <f t="shared" si="45"/>
        <v/>
      </c>
      <c r="R974" s="26" t="str">
        <f t="array" ref="R974">IFERROR(IF(OR(J974="",M974="",F974=""),"",IF(F974="학생부종합",INDEX(종합배치표!$C:$Q,MATCH(J974,종합배치표!$B:$B,0),(MATCH(M974,{"A","B","C","D","E"},0)-1)*3+1),INDEX(교과배치표!$C:$Q,MATCH(J974,교과배치표!$B:$B,0),(MATCH(M974,{"A","B","C","D","E"},0)-1)*3+1))),"")</f>
        <v/>
      </c>
      <c r="S974" s="26" t="str">
        <f t="array" ref="S974">IFERROR(IF(OR(J974="",M974="",F974=""),"",IF(F974="학생부종합",INDEX(종합배치표!$C:$Q,MATCH(J974,종합배치표!$B:$B,0),(MATCH(M974,{"A","B","C","D","E"},0)-1)*3+2),INDEX(교과배치표!$C:$Q,MATCH(J974,교과배치표!$B:$B,0),(MATCH(M974,{"A","B","C","D","E"},0)-1)*3+2))),"")</f>
        <v/>
      </c>
      <c r="T974" s="26" t="str">
        <f t="array" ref="T974">IFERROR(IF(OR(J974="",M974="",F974=""),"",IF(F974="학생부종합",INDEX(종합배치표!$C:$Q,MATCH(J974,종합배치표!$B:$B,0),(MATCH(M974,{"A","B","C","D","E"},0)-1)*3+3),INDEX(교과배치표!$C:$Q,MATCH(J974,교과배치표!$B:$B,0),(MATCH(M974,{"A","B","C","D","E"},0)-1)*3+3))),"")</f>
        <v/>
      </c>
      <c r="V974" s="140">
        <f t="shared" si="46"/>
        <v>2.7</v>
      </c>
      <c r="W974" s="141" t="str">
        <f t="shared" si="47"/>
        <v/>
      </c>
    </row>
    <row r="975" spans="2:23" ht="14.25" customHeight="1">
      <c r="B975" s="20">
        <v>455</v>
      </c>
      <c r="C975" s="21" t="s">
        <v>170</v>
      </c>
      <c r="D975" s="21" t="s">
        <v>499</v>
      </c>
      <c r="E975" s="21" t="s">
        <v>500</v>
      </c>
      <c r="F975" s="21" t="s">
        <v>68</v>
      </c>
      <c r="G975" s="21" t="s">
        <v>501</v>
      </c>
      <c r="H975" s="29" t="s">
        <v>524</v>
      </c>
      <c r="I975" s="21" t="s">
        <v>60</v>
      </c>
      <c r="J975" s="23"/>
      <c r="K975" s="24">
        <v>7</v>
      </c>
      <c r="M975" s="25" t="str">
        <f>IF(I975="","",IF(I975="인문",성적입력!$C$8,성적입력!$C$9))</f>
        <v>A</v>
      </c>
      <c r="N975" s="26">
        <f>성적입력!$C$15</f>
        <v>3</v>
      </c>
      <c r="P975" s="27" t="str">
        <f t="shared" si="45"/>
        <v/>
      </c>
      <c r="R975" s="26" t="str">
        <f t="array" ref="R975">IFERROR(IF(OR(J975="",M975="",F975=""),"",IF(F975="학생부종합",INDEX(종합배치표!$C:$Q,MATCH(J975,종합배치표!$B:$B,0),(MATCH(M975,{"A","B","C","D","E"},0)-1)*3+1),INDEX(교과배치표!$C:$Q,MATCH(J975,교과배치표!$B:$B,0),(MATCH(M975,{"A","B","C","D","E"},0)-1)*3+1))),"")</f>
        <v/>
      </c>
      <c r="S975" s="26" t="str">
        <f t="array" ref="S975">IFERROR(IF(OR(J975="",M975="",F975=""),"",IF(F975="학생부종합",INDEX(종합배치표!$C:$Q,MATCH(J975,종합배치표!$B:$B,0),(MATCH(M975,{"A","B","C","D","E"},0)-1)*3+2),INDEX(교과배치표!$C:$Q,MATCH(J975,교과배치표!$B:$B,0),(MATCH(M975,{"A","B","C","D","E"},0)-1)*3+2))),"")</f>
        <v/>
      </c>
      <c r="T975" s="26" t="str">
        <f t="array" ref="T975">IFERROR(IF(OR(J975="",M975="",F975=""),"",IF(F975="학생부종합",INDEX(종합배치표!$C:$Q,MATCH(J975,종합배치표!$B:$B,0),(MATCH(M975,{"A","B","C","D","E"},0)-1)*3+3),INDEX(교과배치표!$C:$Q,MATCH(J975,교과배치표!$B:$B,0),(MATCH(M975,{"A","B","C","D","E"},0)-1)*3+3))),"")</f>
        <v/>
      </c>
      <c r="V975" s="140">
        <f t="shared" si="46"/>
        <v>2.7</v>
      </c>
      <c r="W975" s="141" t="str">
        <f t="shared" si="47"/>
        <v/>
      </c>
    </row>
    <row r="976" spans="2:23" ht="14.25" customHeight="1">
      <c r="B976" s="20">
        <v>456</v>
      </c>
      <c r="C976" s="21" t="s">
        <v>170</v>
      </c>
      <c r="D976" s="21" t="s">
        <v>499</v>
      </c>
      <c r="E976" s="21" t="s">
        <v>500</v>
      </c>
      <c r="F976" s="21" t="s">
        <v>68</v>
      </c>
      <c r="G976" s="21" t="s">
        <v>376</v>
      </c>
      <c r="H976" s="29" t="s">
        <v>524</v>
      </c>
      <c r="I976" s="21" t="s">
        <v>60</v>
      </c>
      <c r="J976" s="23"/>
      <c r="K976" s="24">
        <v>14</v>
      </c>
      <c r="M976" s="25" t="str">
        <f>IF(I976="","",IF(I976="인문",성적입력!$C$8,성적입력!$C$9))</f>
        <v>A</v>
      </c>
      <c r="N976" s="26">
        <f>성적입력!$C$15</f>
        <v>3</v>
      </c>
      <c r="P976" s="27" t="str">
        <f t="shared" si="45"/>
        <v/>
      </c>
      <c r="R976" s="26" t="str">
        <f t="array" ref="R976">IFERROR(IF(OR(J976="",M976="",F976=""),"",IF(F976="학생부종합",INDEX(종합배치표!$C:$Q,MATCH(J976,종합배치표!$B:$B,0),(MATCH(M976,{"A","B","C","D","E"},0)-1)*3+1),INDEX(교과배치표!$C:$Q,MATCH(J976,교과배치표!$B:$B,0),(MATCH(M976,{"A","B","C","D","E"},0)-1)*3+1))),"")</f>
        <v/>
      </c>
      <c r="S976" s="26" t="str">
        <f t="array" ref="S976">IFERROR(IF(OR(J976="",M976="",F976=""),"",IF(F976="학생부종합",INDEX(종합배치표!$C:$Q,MATCH(J976,종합배치표!$B:$B,0),(MATCH(M976,{"A","B","C","D","E"},0)-1)*3+2),INDEX(교과배치표!$C:$Q,MATCH(J976,교과배치표!$B:$B,0),(MATCH(M976,{"A","B","C","D","E"},0)-1)*3+2))),"")</f>
        <v/>
      </c>
      <c r="T976" s="26" t="str">
        <f t="array" ref="T976">IFERROR(IF(OR(J976="",M976="",F976=""),"",IF(F976="학생부종합",INDEX(종합배치표!$C:$Q,MATCH(J976,종합배치표!$B:$B,0),(MATCH(M976,{"A","B","C","D","E"},0)-1)*3+3),INDEX(교과배치표!$C:$Q,MATCH(J976,교과배치표!$B:$B,0),(MATCH(M976,{"A","B","C","D","E"},0)-1)*3+3))),"")</f>
        <v/>
      </c>
      <c r="V976" s="140">
        <f t="shared" si="46"/>
        <v>2.7</v>
      </c>
      <c r="W976" s="141" t="str">
        <f t="shared" si="47"/>
        <v/>
      </c>
    </row>
    <row r="977" spans="2:23" ht="14.25" customHeight="1">
      <c r="B977" s="20">
        <v>457</v>
      </c>
      <c r="C977" s="21" t="s">
        <v>170</v>
      </c>
      <c r="D977" s="21" t="s">
        <v>499</v>
      </c>
      <c r="E977" s="21" t="s">
        <v>500</v>
      </c>
      <c r="F977" s="21" t="s">
        <v>24</v>
      </c>
      <c r="G977" s="22" t="s">
        <v>503</v>
      </c>
      <c r="H977" s="29" t="s">
        <v>524</v>
      </c>
      <c r="I977" s="21" t="s">
        <v>60</v>
      </c>
      <c r="J977" s="23"/>
      <c r="K977" s="24">
        <v>28</v>
      </c>
      <c r="M977" s="25" t="str">
        <f>IF(I977="","",IF(I977="인문",성적입력!$C$8,성적입력!$C$9))</f>
        <v>A</v>
      </c>
      <c r="N977" s="26">
        <f>성적입력!$C$15</f>
        <v>3</v>
      </c>
      <c r="P977" s="27" t="str">
        <f t="shared" si="45"/>
        <v/>
      </c>
      <c r="R977" s="26" t="str">
        <f t="array" ref="R977">IFERROR(IF(OR(J977="",M977="",F977=""),"",IF(F977="학생부종합",INDEX(종합배치표!$C:$Q,MATCH(J977,종합배치표!$B:$B,0),(MATCH(M977,{"A","B","C","D","E"},0)-1)*3+1),INDEX(교과배치표!$C:$Q,MATCH(J977,교과배치표!$B:$B,0),(MATCH(M977,{"A","B","C","D","E"},0)-1)*3+1))),"")</f>
        <v/>
      </c>
      <c r="S977" s="26" t="str">
        <f t="array" ref="S977">IFERROR(IF(OR(J977="",M977="",F977=""),"",IF(F977="학생부종합",INDEX(종합배치표!$C:$Q,MATCH(J977,종합배치표!$B:$B,0),(MATCH(M977,{"A","B","C","D","E"},0)-1)*3+2),INDEX(교과배치표!$C:$Q,MATCH(J977,교과배치표!$B:$B,0),(MATCH(M977,{"A","B","C","D","E"},0)-1)*3+2))),"")</f>
        <v/>
      </c>
      <c r="T977" s="26" t="str">
        <f t="array" ref="T977">IFERROR(IF(OR(J977="",M977="",F977=""),"",IF(F977="학생부종합",INDEX(종합배치표!$C:$Q,MATCH(J977,종합배치표!$B:$B,0),(MATCH(M977,{"A","B","C","D","E"},0)-1)*3+3),INDEX(교과배치표!$C:$Q,MATCH(J977,교과배치표!$B:$B,0),(MATCH(M977,{"A","B","C","D","E"},0)-1)*3+3))),"")</f>
        <v/>
      </c>
      <c r="V977" s="140">
        <f t="shared" si="46"/>
        <v>2.7</v>
      </c>
      <c r="W977" s="141" t="str">
        <f t="shared" si="47"/>
        <v/>
      </c>
    </row>
    <row r="978" spans="2:23" ht="14.25" customHeight="1">
      <c r="B978" s="20">
        <v>458</v>
      </c>
      <c r="C978" s="21" t="s">
        <v>170</v>
      </c>
      <c r="D978" s="21" t="s">
        <v>499</v>
      </c>
      <c r="E978" s="21" t="s">
        <v>500</v>
      </c>
      <c r="F978" s="21" t="s">
        <v>68</v>
      </c>
      <c r="G978" s="21" t="s">
        <v>501</v>
      </c>
      <c r="H978" s="21" t="s">
        <v>53</v>
      </c>
      <c r="I978" s="21" t="s">
        <v>27</v>
      </c>
      <c r="J978" s="23"/>
      <c r="K978" s="24">
        <v>4</v>
      </c>
      <c r="M978" s="25" t="str">
        <f>IF(I978="","",IF(I978="인문",성적입력!$C$8,성적입력!$C$9))</f>
        <v>A</v>
      </c>
      <c r="N978" s="26">
        <f>성적입력!$C$15</f>
        <v>3</v>
      </c>
      <c r="P978" s="27" t="str">
        <f t="shared" si="45"/>
        <v/>
      </c>
      <c r="R978" s="26" t="str">
        <f t="array" ref="R978">IFERROR(IF(OR(J978="",M978="",F978=""),"",IF(F978="학생부종합",INDEX(종합배치표!$C:$Q,MATCH(J978,종합배치표!$B:$B,0),(MATCH(M978,{"A","B","C","D","E"},0)-1)*3+1),INDEX(교과배치표!$C:$Q,MATCH(J978,교과배치표!$B:$B,0),(MATCH(M978,{"A","B","C","D","E"},0)-1)*3+1))),"")</f>
        <v/>
      </c>
      <c r="S978" s="26" t="str">
        <f t="array" ref="S978">IFERROR(IF(OR(J978="",M978="",F978=""),"",IF(F978="학생부종합",INDEX(종합배치표!$C:$Q,MATCH(J978,종합배치표!$B:$B,0),(MATCH(M978,{"A","B","C","D","E"},0)-1)*3+2),INDEX(교과배치표!$C:$Q,MATCH(J978,교과배치표!$B:$B,0),(MATCH(M978,{"A","B","C","D","E"},0)-1)*3+2))),"")</f>
        <v/>
      </c>
      <c r="T978" s="26" t="str">
        <f t="array" ref="T978">IFERROR(IF(OR(J978="",M978="",F978=""),"",IF(F978="학생부종합",INDEX(종합배치표!$C:$Q,MATCH(J978,종합배치표!$B:$B,0),(MATCH(M978,{"A","B","C","D","E"},0)-1)*3+3),INDEX(교과배치표!$C:$Q,MATCH(J978,교과배치표!$B:$B,0),(MATCH(M978,{"A","B","C","D","E"},0)-1)*3+3))),"")</f>
        <v/>
      </c>
      <c r="V978" s="140">
        <f t="shared" si="46"/>
        <v>2.7</v>
      </c>
      <c r="W978" s="141" t="str">
        <f t="shared" si="47"/>
        <v/>
      </c>
    </row>
    <row r="979" spans="2:23" ht="14.25" customHeight="1">
      <c r="B979" s="20">
        <v>459</v>
      </c>
      <c r="C979" s="21" t="s">
        <v>170</v>
      </c>
      <c r="D979" s="21" t="s">
        <v>499</v>
      </c>
      <c r="E979" s="21" t="s">
        <v>500</v>
      </c>
      <c r="F979" s="21" t="s">
        <v>68</v>
      </c>
      <c r="G979" s="21" t="s">
        <v>376</v>
      </c>
      <c r="H979" s="21" t="s">
        <v>53</v>
      </c>
      <c r="I979" s="21" t="s">
        <v>27</v>
      </c>
      <c r="J979" s="23"/>
      <c r="K979" s="24">
        <v>8</v>
      </c>
      <c r="M979" s="25" t="str">
        <f>IF(I979="","",IF(I979="인문",성적입력!$C$8,성적입력!$C$9))</f>
        <v>A</v>
      </c>
      <c r="N979" s="26">
        <f>성적입력!$C$15</f>
        <v>3</v>
      </c>
      <c r="P979" s="27" t="str">
        <f t="shared" si="45"/>
        <v/>
      </c>
      <c r="R979" s="26" t="str">
        <f t="array" ref="R979">IFERROR(IF(OR(J979="",M979="",F979=""),"",IF(F979="학생부종합",INDEX(종합배치표!$C:$Q,MATCH(J979,종합배치표!$B:$B,0),(MATCH(M979,{"A","B","C","D","E"},0)-1)*3+1),INDEX(교과배치표!$C:$Q,MATCH(J979,교과배치표!$B:$B,0),(MATCH(M979,{"A","B","C","D","E"},0)-1)*3+1))),"")</f>
        <v/>
      </c>
      <c r="S979" s="26" t="str">
        <f t="array" ref="S979">IFERROR(IF(OR(J979="",M979="",F979=""),"",IF(F979="학생부종합",INDEX(종합배치표!$C:$Q,MATCH(J979,종합배치표!$B:$B,0),(MATCH(M979,{"A","B","C","D","E"},0)-1)*3+2),INDEX(교과배치표!$C:$Q,MATCH(J979,교과배치표!$B:$B,0),(MATCH(M979,{"A","B","C","D","E"},0)-1)*3+2))),"")</f>
        <v/>
      </c>
      <c r="T979" s="26" t="str">
        <f t="array" ref="T979">IFERROR(IF(OR(J979="",M979="",F979=""),"",IF(F979="학생부종합",INDEX(종합배치표!$C:$Q,MATCH(J979,종합배치표!$B:$B,0),(MATCH(M979,{"A","B","C","D","E"},0)-1)*3+3),INDEX(교과배치표!$C:$Q,MATCH(J979,교과배치표!$B:$B,0),(MATCH(M979,{"A","B","C","D","E"},0)-1)*3+3))),"")</f>
        <v/>
      </c>
      <c r="V979" s="140">
        <f t="shared" si="46"/>
        <v>2.7</v>
      </c>
      <c r="W979" s="141" t="str">
        <f t="shared" si="47"/>
        <v/>
      </c>
    </row>
    <row r="980" spans="2:23" ht="14.25" customHeight="1">
      <c r="B980" s="20">
        <v>460</v>
      </c>
      <c r="C980" s="21" t="s">
        <v>170</v>
      </c>
      <c r="D980" s="21" t="s">
        <v>499</v>
      </c>
      <c r="E980" s="21" t="s">
        <v>500</v>
      </c>
      <c r="F980" s="21" t="s">
        <v>24</v>
      </c>
      <c r="G980" s="22" t="s">
        <v>503</v>
      </c>
      <c r="H980" s="21" t="s">
        <v>53</v>
      </c>
      <c r="I980" s="21" t="s">
        <v>27</v>
      </c>
      <c r="J980" s="23"/>
      <c r="K980" s="24">
        <v>13</v>
      </c>
      <c r="M980" s="25" t="str">
        <f>IF(I980="","",IF(I980="인문",성적입력!$C$8,성적입력!$C$9))</f>
        <v>A</v>
      </c>
      <c r="N980" s="26">
        <f>성적입력!$C$15</f>
        <v>3</v>
      </c>
      <c r="P980" s="27" t="str">
        <f t="shared" si="45"/>
        <v/>
      </c>
      <c r="R980" s="26" t="str">
        <f t="array" ref="R980">IFERROR(IF(OR(J980="",M980="",F980=""),"",IF(F980="학생부종합",INDEX(종합배치표!$C:$Q,MATCH(J980,종합배치표!$B:$B,0),(MATCH(M980,{"A","B","C","D","E"},0)-1)*3+1),INDEX(교과배치표!$C:$Q,MATCH(J980,교과배치표!$B:$B,0),(MATCH(M980,{"A","B","C","D","E"},0)-1)*3+1))),"")</f>
        <v/>
      </c>
      <c r="S980" s="26" t="str">
        <f t="array" ref="S980">IFERROR(IF(OR(J980="",M980="",F980=""),"",IF(F980="학생부종합",INDEX(종합배치표!$C:$Q,MATCH(J980,종합배치표!$B:$B,0),(MATCH(M980,{"A","B","C","D","E"},0)-1)*3+2),INDEX(교과배치표!$C:$Q,MATCH(J980,교과배치표!$B:$B,0),(MATCH(M980,{"A","B","C","D","E"},0)-1)*3+2))),"")</f>
        <v/>
      </c>
      <c r="T980" s="26" t="str">
        <f t="array" ref="T980">IFERROR(IF(OR(J980="",M980="",F980=""),"",IF(F980="학생부종합",INDEX(종합배치표!$C:$Q,MATCH(J980,종합배치표!$B:$B,0),(MATCH(M980,{"A","B","C","D","E"},0)-1)*3+3),INDEX(교과배치표!$C:$Q,MATCH(J980,교과배치표!$B:$B,0),(MATCH(M980,{"A","B","C","D","E"},0)-1)*3+3))),"")</f>
        <v/>
      </c>
      <c r="V980" s="140">
        <f t="shared" si="46"/>
        <v>2.7</v>
      </c>
      <c r="W980" s="141" t="str">
        <f t="shared" si="47"/>
        <v/>
      </c>
    </row>
    <row r="981" spans="2:23" ht="14.25" customHeight="1">
      <c r="B981" s="20">
        <v>461</v>
      </c>
      <c r="C981" s="21" t="s">
        <v>170</v>
      </c>
      <c r="D981" s="21" t="s">
        <v>499</v>
      </c>
      <c r="E981" s="21" t="s">
        <v>500</v>
      </c>
      <c r="F981" s="21" t="s">
        <v>68</v>
      </c>
      <c r="G981" s="21" t="s">
        <v>501</v>
      </c>
      <c r="H981" s="21" t="s">
        <v>525</v>
      </c>
      <c r="I981" s="21" t="s">
        <v>27</v>
      </c>
      <c r="J981" s="23"/>
      <c r="K981" s="24">
        <v>2</v>
      </c>
      <c r="M981" s="25" t="str">
        <f>IF(I981="","",IF(I981="인문",성적입력!$C$8,성적입력!$C$9))</f>
        <v>A</v>
      </c>
      <c r="N981" s="26">
        <f>성적입력!$C$15</f>
        <v>3</v>
      </c>
      <c r="P981" s="27" t="str">
        <f t="shared" si="45"/>
        <v/>
      </c>
      <c r="R981" s="26" t="str">
        <f t="array" ref="R981">IFERROR(IF(OR(J981="",M981="",F981=""),"",IF(F981="학생부종합",INDEX(종합배치표!$C:$Q,MATCH(J981,종합배치표!$B:$B,0),(MATCH(M981,{"A","B","C","D","E"},0)-1)*3+1),INDEX(교과배치표!$C:$Q,MATCH(J981,교과배치표!$B:$B,0),(MATCH(M981,{"A","B","C","D","E"},0)-1)*3+1))),"")</f>
        <v/>
      </c>
      <c r="S981" s="26" t="str">
        <f t="array" ref="S981">IFERROR(IF(OR(J981="",M981="",F981=""),"",IF(F981="학생부종합",INDEX(종합배치표!$C:$Q,MATCH(J981,종합배치표!$B:$B,0),(MATCH(M981,{"A","B","C","D","E"},0)-1)*3+2),INDEX(교과배치표!$C:$Q,MATCH(J981,교과배치표!$B:$B,0),(MATCH(M981,{"A","B","C","D","E"},0)-1)*3+2))),"")</f>
        <v/>
      </c>
      <c r="T981" s="26" t="str">
        <f t="array" ref="T981">IFERROR(IF(OR(J981="",M981="",F981=""),"",IF(F981="학생부종합",INDEX(종합배치표!$C:$Q,MATCH(J981,종합배치표!$B:$B,0),(MATCH(M981,{"A","B","C","D","E"},0)-1)*3+3),INDEX(교과배치표!$C:$Q,MATCH(J981,교과배치표!$B:$B,0),(MATCH(M981,{"A","B","C","D","E"},0)-1)*3+3))),"")</f>
        <v/>
      </c>
      <c r="V981" s="140">
        <f t="shared" si="46"/>
        <v>2.7</v>
      </c>
      <c r="W981" s="141" t="str">
        <f t="shared" si="47"/>
        <v/>
      </c>
    </row>
    <row r="982" spans="2:23" ht="14.25" customHeight="1">
      <c r="B982" s="20">
        <v>462</v>
      </c>
      <c r="C982" s="21" t="s">
        <v>170</v>
      </c>
      <c r="D982" s="21" t="s">
        <v>499</v>
      </c>
      <c r="E982" s="21" t="s">
        <v>500</v>
      </c>
      <c r="F982" s="21" t="s">
        <v>24</v>
      </c>
      <c r="G982" s="22" t="s">
        <v>503</v>
      </c>
      <c r="H982" s="21" t="s">
        <v>525</v>
      </c>
      <c r="I982" s="21" t="s">
        <v>27</v>
      </c>
      <c r="J982" s="23"/>
      <c r="K982" s="24">
        <v>10</v>
      </c>
      <c r="M982" s="25" t="str">
        <f>IF(I982="","",IF(I982="인문",성적입력!$C$8,성적입력!$C$9))</f>
        <v>A</v>
      </c>
      <c r="N982" s="26">
        <f>성적입력!$C$15</f>
        <v>3</v>
      </c>
      <c r="P982" s="27" t="str">
        <f t="shared" si="45"/>
        <v/>
      </c>
      <c r="R982" s="26" t="str">
        <f t="array" ref="R982">IFERROR(IF(OR(J982="",M982="",F982=""),"",IF(F982="학생부종합",INDEX(종합배치표!$C:$Q,MATCH(J982,종합배치표!$B:$B,0),(MATCH(M982,{"A","B","C","D","E"},0)-1)*3+1),INDEX(교과배치표!$C:$Q,MATCH(J982,교과배치표!$B:$B,0),(MATCH(M982,{"A","B","C","D","E"},0)-1)*3+1))),"")</f>
        <v/>
      </c>
      <c r="S982" s="26" t="str">
        <f t="array" ref="S982">IFERROR(IF(OR(J982="",M982="",F982=""),"",IF(F982="학생부종합",INDEX(종합배치표!$C:$Q,MATCH(J982,종합배치표!$B:$B,0),(MATCH(M982,{"A","B","C","D","E"},0)-1)*3+2),INDEX(교과배치표!$C:$Q,MATCH(J982,교과배치표!$B:$B,0),(MATCH(M982,{"A","B","C","D","E"},0)-1)*3+2))),"")</f>
        <v/>
      </c>
      <c r="T982" s="26" t="str">
        <f t="array" ref="T982">IFERROR(IF(OR(J982="",M982="",F982=""),"",IF(F982="학생부종합",INDEX(종합배치표!$C:$Q,MATCH(J982,종합배치표!$B:$B,0),(MATCH(M982,{"A","B","C","D","E"},0)-1)*3+3),INDEX(교과배치표!$C:$Q,MATCH(J982,교과배치표!$B:$B,0),(MATCH(M982,{"A","B","C","D","E"},0)-1)*3+3))),"")</f>
        <v/>
      </c>
      <c r="V982" s="140">
        <f t="shared" si="46"/>
        <v>2.7</v>
      </c>
      <c r="W982" s="141" t="str">
        <f t="shared" si="47"/>
        <v/>
      </c>
    </row>
    <row r="983" spans="2:23" ht="14.25" customHeight="1">
      <c r="B983" s="20">
        <v>463</v>
      </c>
      <c r="C983" s="21" t="s">
        <v>170</v>
      </c>
      <c r="D983" s="21" t="s">
        <v>499</v>
      </c>
      <c r="E983" s="21" t="s">
        <v>500</v>
      </c>
      <c r="F983" s="21" t="s">
        <v>68</v>
      </c>
      <c r="G983" s="21" t="s">
        <v>501</v>
      </c>
      <c r="H983" s="21" t="s">
        <v>526</v>
      </c>
      <c r="I983" s="21" t="s">
        <v>60</v>
      </c>
      <c r="J983" s="23"/>
      <c r="K983" s="24">
        <v>8</v>
      </c>
      <c r="M983" s="25" t="str">
        <f>IF(I983="","",IF(I983="인문",성적입력!$C$8,성적입력!$C$9))</f>
        <v>A</v>
      </c>
      <c r="N983" s="26">
        <f>성적입력!$C$15</f>
        <v>3</v>
      </c>
      <c r="P983" s="27" t="str">
        <f t="shared" si="45"/>
        <v/>
      </c>
      <c r="R983" s="26" t="str">
        <f t="array" ref="R983">IFERROR(IF(OR(J983="",M983="",F983=""),"",IF(F983="학생부종합",INDEX(종합배치표!$C:$Q,MATCH(J983,종합배치표!$B:$B,0),(MATCH(M983,{"A","B","C","D","E"},0)-1)*3+1),INDEX(교과배치표!$C:$Q,MATCH(J983,교과배치표!$B:$B,0),(MATCH(M983,{"A","B","C","D","E"},0)-1)*3+1))),"")</f>
        <v/>
      </c>
      <c r="S983" s="26" t="str">
        <f t="array" ref="S983">IFERROR(IF(OR(J983="",M983="",F983=""),"",IF(F983="학생부종합",INDEX(종합배치표!$C:$Q,MATCH(J983,종합배치표!$B:$B,0),(MATCH(M983,{"A","B","C","D","E"},0)-1)*3+2),INDEX(교과배치표!$C:$Q,MATCH(J983,교과배치표!$B:$B,0),(MATCH(M983,{"A","B","C","D","E"},0)-1)*3+2))),"")</f>
        <v/>
      </c>
      <c r="T983" s="26" t="str">
        <f t="array" ref="T983">IFERROR(IF(OR(J983="",M983="",F983=""),"",IF(F983="학생부종합",INDEX(종합배치표!$C:$Q,MATCH(J983,종합배치표!$B:$B,0),(MATCH(M983,{"A","B","C","D","E"},0)-1)*3+3),INDEX(교과배치표!$C:$Q,MATCH(J983,교과배치표!$B:$B,0),(MATCH(M983,{"A","B","C","D","E"},0)-1)*3+3))),"")</f>
        <v/>
      </c>
      <c r="V983" s="140">
        <f t="shared" si="46"/>
        <v>2.7</v>
      </c>
      <c r="W983" s="141" t="str">
        <f t="shared" si="47"/>
        <v/>
      </c>
    </row>
    <row r="984" spans="2:23" ht="14.25" customHeight="1">
      <c r="B984" s="20">
        <v>464</v>
      </c>
      <c r="C984" s="21" t="s">
        <v>170</v>
      </c>
      <c r="D984" s="21" t="s">
        <v>499</v>
      </c>
      <c r="E984" s="21" t="s">
        <v>500</v>
      </c>
      <c r="F984" s="21" t="s">
        <v>68</v>
      </c>
      <c r="G984" s="21" t="s">
        <v>501</v>
      </c>
      <c r="H984" s="21" t="s">
        <v>527</v>
      </c>
      <c r="I984" s="21" t="s">
        <v>27</v>
      </c>
      <c r="J984" s="23"/>
      <c r="K984" s="24">
        <v>20</v>
      </c>
      <c r="M984" s="25" t="str">
        <f>IF(I984="","",IF(I984="인문",성적입력!$C$8,성적입력!$C$9))</f>
        <v>A</v>
      </c>
      <c r="N984" s="26">
        <f>성적입력!$C$15</f>
        <v>3</v>
      </c>
      <c r="P984" s="27" t="str">
        <f t="shared" si="45"/>
        <v/>
      </c>
      <c r="R984" s="26" t="str">
        <f t="array" ref="R984">IFERROR(IF(OR(J984="",M984="",F984=""),"",IF(F984="학생부종합",INDEX(종합배치표!$C:$Q,MATCH(J984,종합배치표!$B:$B,0),(MATCH(M984,{"A","B","C","D","E"},0)-1)*3+1),INDEX(교과배치표!$C:$Q,MATCH(J984,교과배치표!$B:$B,0),(MATCH(M984,{"A","B","C","D","E"},0)-1)*3+1))),"")</f>
        <v/>
      </c>
      <c r="S984" s="26" t="str">
        <f t="array" ref="S984">IFERROR(IF(OR(J984="",M984="",F984=""),"",IF(F984="학생부종합",INDEX(종합배치표!$C:$Q,MATCH(J984,종합배치표!$B:$B,0),(MATCH(M984,{"A","B","C","D","E"},0)-1)*3+2),INDEX(교과배치표!$C:$Q,MATCH(J984,교과배치표!$B:$B,0),(MATCH(M984,{"A","B","C","D","E"},0)-1)*3+2))),"")</f>
        <v/>
      </c>
      <c r="T984" s="26" t="str">
        <f t="array" ref="T984">IFERROR(IF(OR(J984="",M984="",F984=""),"",IF(F984="학생부종합",INDEX(종합배치표!$C:$Q,MATCH(J984,종합배치표!$B:$B,0),(MATCH(M984,{"A","B","C","D","E"},0)-1)*3+3),INDEX(교과배치표!$C:$Q,MATCH(J984,교과배치표!$B:$B,0),(MATCH(M984,{"A","B","C","D","E"},0)-1)*3+3))),"")</f>
        <v/>
      </c>
      <c r="V984" s="140">
        <f t="shared" si="46"/>
        <v>2.7</v>
      </c>
      <c r="W984" s="141" t="str">
        <f t="shared" si="47"/>
        <v/>
      </c>
    </row>
    <row r="985" spans="2:23" ht="14.25" customHeight="1">
      <c r="B985" s="20">
        <v>465</v>
      </c>
      <c r="C985" s="21" t="s">
        <v>170</v>
      </c>
      <c r="D985" s="21" t="s">
        <v>499</v>
      </c>
      <c r="E985" s="21" t="s">
        <v>500</v>
      </c>
      <c r="F985" s="21" t="s">
        <v>68</v>
      </c>
      <c r="G985" s="21" t="s">
        <v>501</v>
      </c>
      <c r="H985" s="21" t="s">
        <v>528</v>
      </c>
      <c r="I985" s="21" t="s">
        <v>60</v>
      </c>
      <c r="J985" s="23"/>
      <c r="K985" s="24">
        <v>9</v>
      </c>
      <c r="M985" s="25" t="str">
        <f>IF(I985="","",IF(I985="인문",성적입력!$C$8,성적입력!$C$9))</f>
        <v>A</v>
      </c>
      <c r="N985" s="26">
        <f>성적입력!$C$15</f>
        <v>3</v>
      </c>
      <c r="P985" s="27" t="str">
        <f t="shared" si="45"/>
        <v/>
      </c>
      <c r="R985" s="26" t="str">
        <f t="array" ref="R985">IFERROR(IF(OR(J985="",M985="",F985=""),"",IF(F985="학생부종합",INDEX(종합배치표!$C:$Q,MATCH(J985,종합배치표!$B:$B,0),(MATCH(M985,{"A","B","C","D","E"},0)-1)*3+1),INDEX(교과배치표!$C:$Q,MATCH(J985,교과배치표!$B:$B,0),(MATCH(M985,{"A","B","C","D","E"},0)-1)*3+1))),"")</f>
        <v/>
      </c>
      <c r="S985" s="26" t="str">
        <f t="array" ref="S985">IFERROR(IF(OR(J985="",M985="",F985=""),"",IF(F985="학생부종합",INDEX(종합배치표!$C:$Q,MATCH(J985,종합배치표!$B:$B,0),(MATCH(M985,{"A","B","C","D","E"},0)-1)*3+2),INDEX(교과배치표!$C:$Q,MATCH(J985,교과배치표!$B:$B,0),(MATCH(M985,{"A","B","C","D","E"},0)-1)*3+2))),"")</f>
        <v/>
      </c>
      <c r="T985" s="26" t="str">
        <f t="array" ref="T985">IFERROR(IF(OR(J985="",M985="",F985=""),"",IF(F985="학생부종합",INDEX(종합배치표!$C:$Q,MATCH(J985,종합배치표!$B:$B,0),(MATCH(M985,{"A","B","C","D","E"},0)-1)*3+3),INDEX(교과배치표!$C:$Q,MATCH(J985,교과배치표!$B:$B,0),(MATCH(M985,{"A","B","C","D","E"},0)-1)*3+3))),"")</f>
        <v/>
      </c>
      <c r="V985" s="140">
        <f t="shared" si="46"/>
        <v>2.7</v>
      </c>
      <c r="W985" s="141" t="str">
        <f t="shared" si="47"/>
        <v/>
      </c>
    </row>
    <row r="986" spans="2:23" ht="14.25" customHeight="1">
      <c r="B986" s="20">
        <v>466</v>
      </c>
      <c r="C986" s="21" t="s">
        <v>170</v>
      </c>
      <c r="D986" s="21" t="s">
        <v>499</v>
      </c>
      <c r="E986" s="21" t="s">
        <v>500</v>
      </c>
      <c r="F986" s="21" t="s">
        <v>68</v>
      </c>
      <c r="G986" s="21" t="s">
        <v>376</v>
      </c>
      <c r="H986" s="21" t="s">
        <v>528</v>
      </c>
      <c r="I986" s="21" t="s">
        <v>60</v>
      </c>
      <c r="J986" s="23"/>
      <c r="K986" s="24">
        <v>18</v>
      </c>
      <c r="M986" s="25" t="str">
        <f>IF(I986="","",IF(I986="인문",성적입력!$C$8,성적입력!$C$9))</f>
        <v>A</v>
      </c>
      <c r="N986" s="26">
        <f>성적입력!$C$15</f>
        <v>3</v>
      </c>
      <c r="P986" s="27" t="str">
        <f t="shared" si="45"/>
        <v/>
      </c>
      <c r="R986" s="26" t="str">
        <f t="array" ref="R986">IFERROR(IF(OR(J986="",M986="",F986=""),"",IF(F986="학생부종합",INDEX(종합배치표!$C:$Q,MATCH(J986,종합배치표!$B:$B,0),(MATCH(M986,{"A","B","C","D","E"},0)-1)*3+1),INDEX(교과배치표!$C:$Q,MATCH(J986,교과배치표!$B:$B,0),(MATCH(M986,{"A","B","C","D","E"},0)-1)*3+1))),"")</f>
        <v/>
      </c>
      <c r="S986" s="26" t="str">
        <f t="array" ref="S986">IFERROR(IF(OR(J986="",M986="",F986=""),"",IF(F986="학생부종합",INDEX(종합배치표!$C:$Q,MATCH(J986,종합배치표!$B:$B,0),(MATCH(M986,{"A","B","C","D","E"},0)-1)*3+2),INDEX(교과배치표!$C:$Q,MATCH(J986,교과배치표!$B:$B,0),(MATCH(M986,{"A","B","C","D","E"},0)-1)*3+2))),"")</f>
        <v/>
      </c>
      <c r="T986" s="26" t="str">
        <f t="array" ref="T986">IFERROR(IF(OR(J986="",M986="",F986=""),"",IF(F986="학생부종합",INDEX(종합배치표!$C:$Q,MATCH(J986,종합배치표!$B:$B,0),(MATCH(M986,{"A","B","C","D","E"},0)-1)*3+3),INDEX(교과배치표!$C:$Q,MATCH(J986,교과배치표!$B:$B,0),(MATCH(M986,{"A","B","C","D","E"},0)-1)*3+3))),"")</f>
        <v/>
      </c>
      <c r="V986" s="140">
        <f t="shared" si="46"/>
        <v>2.7</v>
      </c>
      <c r="W986" s="141" t="str">
        <f t="shared" si="47"/>
        <v/>
      </c>
    </row>
    <row r="987" spans="2:23" ht="14.25" customHeight="1">
      <c r="B987" s="20">
        <v>467</v>
      </c>
      <c r="C987" s="21" t="s">
        <v>170</v>
      </c>
      <c r="D987" s="21" t="s">
        <v>499</v>
      </c>
      <c r="E987" s="21" t="s">
        <v>500</v>
      </c>
      <c r="F987" s="21" t="s">
        <v>24</v>
      </c>
      <c r="G987" s="22" t="s">
        <v>503</v>
      </c>
      <c r="H987" s="21" t="s">
        <v>528</v>
      </c>
      <c r="I987" s="21" t="s">
        <v>60</v>
      </c>
      <c r="J987" s="23"/>
      <c r="K987" s="24">
        <v>36</v>
      </c>
      <c r="M987" s="25" t="str">
        <f>IF(I987="","",IF(I987="인문",성적입력!$C$8,성적입력!$C$9))</f>
        <v>A</v>
      </c>
      <c r="N987" s="26">
        <f>성적입력!$C$15</f>
        <v>3</v>
      </c>
      <c r="P987" s="27" t="str">
        <f t="shared" si="45"/>
        <v/>
      </c>
      <c r="R987" s="26" t="str">
        <f t="array" ref="R987">IFERROR(IF(OR(J987="",M987="",F987=""),"",IF(F987="학생부종합",INDEX(종합배치표!$C:$Q,MATCH(J987,종합배치표!$B:$B,0),(MATCH(M987,{"A","B","C","D","E"},0)-1)*3+1),INDEX(교과배치표!$C:$Q,MATCH(J987,교과배치표!$B:$B,0),(MATCH(M987,{"A","B","C","D","E"},0)-1)*3+1))),"")</f>
        <v/>
      </c>
      <c r="S987" s="26" t="str">
        <f t="array" ref="S987">IFERROR(IF(OR(J987="",M987="",F987=""),"",IF(F987="학생부종합",INDEX(종합배치표!$C:$Q,MATCH(J987,종합배치표!$B:$B,0),(MATCH(M987,{"A","B","C","D","E"},0)-1)*3+2),INDEX(교과배치표!$C:$Q,MATCH(J987,교과배치표!$B:$B,0),(MATCH(M987,{"A","B","C","D","E"},0)-1)*3+2))),"")</f>
        <v/>
      </c>
      <c r="T987" s="26" t="str">
        <f t="array" ref="T987">IFERROR(IF(OR(J987="",M987="",F987=""),"",IF(F987="학생부종합",INDEX(종합배치표!$C:$Q,MATCH(J987,종합배치표!$B:$B,0),(MATCH(M987,{"A","B","C","D","E"},0)-1)*3+3),INDEX(교과배치표!$C:$Q,MATCH(J987,교과배치표!$B:$B,0),(MATCH(M987,{"A","B","C","D","E"},0)-1)*3+3))),"")</f>
        <v/>
      </c>
      <c r="V987" s="140">
        <f t="shared" si="46"/>
        <v>2.7</v>
      </c>
      <c r="W987" s="141" t="str">
        <f t="shared" si="47"/>
        <v/>
      </c>
    </row>
    <row r="988" spans="2:23" ht="14.25" customHeight="1">
      <c r="B988" s="20">
        <v>468</v>
      </c>
      <c r="C988" s="21" t="s">
        <v>170</v>
      </c>
      <c r="D988" s="21" t="s">
        <v>499</v>
      </c>
      <c r="E988" s="21" t="s">
        <v>500</v>
      </c>
      <c r="F988" s="21" t="s">
        <v>68</v>
      </c>
      <c r="G988" s="21" t="s">
        <v>501</v>
      </c>
      <c r="H988" s="21" t="s">
        <v>529</v>
      </c>
      <c r="I988" s="21" t="s">
        <v>60</v>
      </c>
      <c r="J988" s="23"/>
      <c r="K988" s="24">
        <v>38</v>
      </c>
      <c r="M988" s="25" t="str">
        <f>IF(I988="","",IF(I988="인문",성적입력!$C$8,성적입력!$C$9))</f>
        <v>A</v>
      </c>
      <c r="N988" s="26">
        <f>성적입력!$C$15</f>
        <v>3</v>
      </c>
      <c r="P988" s="27" t="str">
        <f t="shared" si="45"/>
        <v/>
      </c>
      <c r="R988" s="26" t="str">
        <f t="array" ref="R988">IFERROR(IF(OR(J988="",M988="",F988=""),"",IF(F988="학생부종합",INDEX(종합배치표!$C:$Q,MATCH(J988,종합배치표!$B:$B,0),(MATCH(M988,{"A","B","C","D","E"},0)-1)*3+1),INDEX(교과배치표!$C:$Q,MATCH(J988,교과배치표!$B:$B,0),(MATCH(M988,{"A","B","C","D","E"},0)-1)*3+1))),"")</f>
        <v/>
      </c>
      <c r="S988" s="26" t="str">
        <f t="array" ref="S988">IFERROR(IF(OR(J988="",M988="",F988=""),"",IF(F988="학생부종합",INDEX(종합배치표!$C:$Q,MATCH(J988,종합배치표!$B:$B,0),(MATCH(M988,{"A","B","C","D","E"},0)-1)*3+2),INDEX(교과배치표!$C:$Q,MATCH(J988,교과배치표!$B:$B,0),(MATCH(M988,{"A","B","C","D","E"},0)-1)*3+2))),"")</f>
        <v/>
      </c>
      <c r="T988" s="26" t="str">
        <f t="array" ref="T988">IFERROR(IF(OR(J988="",M988="",F988=""),"",IF(F988="학생부종합",INDEX(종합배치표!$C:$Q,MATCH(J988,종합배치표!$B:$B,0),(MATCH(M988,{"A","B","C","D","E"},0)-1)*3+3),INDEX(교과배치표!$C:$Q,MATCH(J988,교과배치표!$B:$B,0),(MATCH(M988,{"A","B","C","D","E"},0)-1)*3+3))),"")</f>
        <v/>
      </c>
      <c r="V988" s="140">
        <f t="shared" si="46"/>
        <v>2.7</v>
      </c>
      <c r="W988" s="141" t="str">
        <f t="shared" si="47"/>
        <v/>
      </c>
    </row>
    <row r="989" spans="2:23" ht="14.25" customHeight="1">
      <c r="B989" s="20">
        <v>469</v>
      </c>
      <c r="C989" s="21" t="s">
        <v>22</v>
      </c>
      <c r="D989" s="21" t="s">
        <v>22</v>
      </c>
      <c r="E989" s="21" t="s">
        <v>500</v>
      </c>
      <c r="F989" s="21" t="s">
        <v>68</v>
      </c>
      <c r="G989" s="21" t="s">
        <v>501</v>
      </c>
      <c r="H989" s="21" t="s">
        <v>530</v>
      </c>
      <c r="I989" s="21" t="s">
        <v>27</v>
      </c>
      <c r="J989" s="23"/>
      <c r="K989" s="24">
        <v>4</v>
      </c>
      <c r="M989" s="25" t="str">
        <f>IF(I989="","",IF(I989="인문",성적입력!$C$8,성적입력!$C$9))</f>
        <v>A</v>
      </c>
      <c r="N989" s="26">
        <f>성적입력!$C$15</f>
        <v>3</v>
      </c>
      <c r="P989" s="27" t="str">
        <f t="shared" si="45"/>
        <v/>
      </c>
      <c r="R989" s="26" t="str">
        <f t="array" ref="R989">IFERROR(IF(OR(J989="",M989="",F989=""),"",IF(F989="학생부종합",INDEX(종합배치표!$C:$Q,MATCH(J989,종합배치표!$B:$B,0),(MATCH(M989,{"A","B","C","D","E"},0)-1)*3+1),INDEX(교과배치표!$C:$Q,MATCH(J989,교과배치표!$B:$B,0),(MATCH(M989,{"A","B","C","D","E"},0)-1)*3+1))),"")</f>
        <v/>
      </c>
      <c r="S989" s="26" t="str">
        <f t="array" ref="S989">IFERROR(IF(OR(J989="",M989="",F989=""),"",IF(F989="학생부종합",INDEX(종합배치표!$C:$Q,MATCH(J989,종합배치표!$B:$B,0),(MATCH(M989,{"A","B","C","D","E"},0)-1)*3+2),INDEX(교과배치표!$C:$Q,MATCH(J989,교과배치표!$B:$B,0),(MATCH(M989,{"A","B","C","D","E"},0)-1)*3+2))),"")</f>
        <v/>
      </c>
      <c r="T989" s="26" t="str">
        <f t="array" ref="T989">IFERROR(IF(OR(J989="",M989="",F989=""),"",IF(F989="학생부종합",INDEX(종합배치표!$C:$Q,MATCH(J989,종합배치표!$B:$B,0),(MATCH(M989,{"A","B","C","D","E"},0)-1)*3+3),INDEX(교과배치표!$C:$Q,MATCH(J989,교과배치표!$B:$B,0),(MATCH(M989,{"A","B","C","D","E"},0)-1)*3+3))),"")</f>
        <v/>
      </c>
      <c r="V989" s="140">
        <f t="shared" si="46"/>
        <v>2.7</v>
      </c>
      <c r="W989" s="141" t="str">
        <f t="shared" si="47"/>
        <v/>
      </c>
    </row>
    <row r="990" spans="2:23" ht="14.25" customHeight="1">
      <c r="B990" s="20">
        <v>470</v>
      </c>
      <c r="C990" s="21" t="s">
        <v>22</v>
      </c>
      <c r="D990" s="21" t="s">
        <v>22</v>
      </c>
      <c r="E990" s="21" t="s">
        <v>500</v>
      </c>
      <c r="F990" s="21" t="s">
        <v>68</v>
      </c>
      <c r="G990" s="21" t="s">
        <v>376</v>
      </c>
      <c r="H990" s="21" t="s">
        <v>530</v>
      </c>
      <c r="I990" s="21" t="s">
        <v>27</v>
      </c>
      <c r="J990" s="23"/>
      <c r="K990" s="24">
        <v>9</v>
      </c>
      <c r="M990" s="25" t="str">
        <f>IF(I990="","",IF(I990="인문",성적입력!$C$8,성적입력!$C$9))</f>
        <v>A</v>
      </c>
      <c r="N990" s="26">
        <f>성적입력!$C$15</f>
        <v>3</v>
      </c>
      <c r="P990" s="27" t="str">
        <f t="shared" si="45"/>
        <v/>
      </c>
      <c r="R990" s="26" t="str">
        <f t="array" ref="R990">IFERROR(IF(OR(J990="",M990="",F990=""),"",IF(F990="학생부종합",INDEX(종합배치표!$C:$Q,MATCH(J990,종합배치표!$B:$B,0),(MATCH(M990,{"A","B","C","D","E"},0)-1)*3+1),INDEX(교과배치표!$C:$Q,MATCH(J990,교과배치표!$B:$B,0),(MATCH(M990,{"A","B","C","D","E"},0)-1)*3+1))),"")</f>
        <v/>
      </c>
      <c r="S990" s="26" t="str">
        <f t="array" ref="S990">IFERROR(IF(OR(J990="",M990="",F990=""),"",IF(F990="학생부종합",INDEX(종합배치표!$C:$Q,MATCH(J990,종합배치표!$B:$B,0),(MATCH(M990,{"A","B","C","D","E"},0)-1)*3+2),INDEX(교과배치표!$C:$Q,MATCH(J990,교과배치표!$B:$B,0),(MATCH(M990,{"A","B","C","D","E"},0)-1)*3+2))),"")</f>
        <v/>
      </c>
      <c r="T990" s="26" t="str">
        <f t="array" ref="T990">IFERROR(IF(OR(J990="",M990="",F990=""),"",IF(F990="학생부종합",INDEX(종합배치표!$C:$Q,MATCH(J990,종합배치표!$B:$B,0),(MATCH(M990,{"A","B","C","D","E"},0)-1)*3+3),INDEX(교과배치표!$C:$Q,MATCH(J990,교과배치표!$B:$B,0),(MATCH(M990,{"A","B","C","D","E"},0)-1)*3+3))),"")</f>
        <v/>
      </c>
      <c r="V990" s="140">
        <f t="shared" si="46"/>
        <v>2.7</v>
      </c>
      <c r="W990" s="141" t="str">
        <f t="shared" si="47"/>
        <v/>
      </c>
    </row>
    <row r="991" spans="2:23" ht="14.25" customHeight="1">
      <c r="B991" s="20">
        <v>471</v>
      </c>
      <c r="C991" s="21" t="s">
        <v>22</v>
      </c>
      <c r="D991" s="21" t="s">
        <v>22</v>
      </c>
      <c r="E991" s="21" t="s">
        <v>500</v>
      </c>
      <c r="F991" s="21" t="s">
        <v>24</v>
      </c>
      <c r="G991" s="22" t="s">
        <v>503</v>
      </c>
      <c r="H991" s="21" t="s">
        <v>530</v>
      </c>
      <c r="I991" s="21" t="s">
        <v>27</v>
      </c>
      <c r="J991" s="23"/>
      <c r="K991" s="24">
        <v>14</v>
      </c>
      <c r="M991" s="25" t="str">
        <f>IF(I991="","",IF(I991="인문",성적입력!$C$8,성적입력!$C$9))</f>
        <v>A</v>
      </c>
      <c r="N991" s="26">
        <f>성적입력!$C$15</f>
        <v>3</v>
      </c>
      <c r="P991" s="27" t="str">
        <f t="shared" si="45"/>
        <v/>
      </c>
      <c r="R991" s="26" t="str">
        <f t="array" ref="R991">IFERROR(IF(OR(J991="",M991="",F991=""),"",IF(F991="학생부종합",INDEX(종합배치표!$C:$Q,MATCH(J991,종합배치표!$B:$B,0),(MATCH(M991,{"A","B","C","D","E"},0)-1)*3+1),INDEX(교과배치표!$C:$Q,MATCH(J991,교과배치표!$B:$B,0),(MATCH(M991,{"A","B","C","D","E"},0)-1)*3+1))),"")</f>
        <v/>
      </c>
      <c r="S991" s="26" t="str">
        <f t="array" ref="S991">IFERROR(IF(OR(J991="",M991="",F991=""),"",IF(F991="학생부종합",INDEX(종합배치표!$C:$Q,MATCH(J991,종합배치표!$B:$B,0),(MATCH(M991,{"A","B","C","D","E"},0)-1)*3+2),INDEX(교과배치표!$C:$Q,MATCH(J991,교과배치표!$B:$B,0),(MATCH(M991,{"A","B","C","D","E"},0)-1)*3+2))),"")</f>
        <v/>
      </c>
      <c r="T991" s="26" t="str">
        <f t="array" ref="T991">IFERROR(IF(OR(J991="",M991="",F991=""),"",IF(F991="학생부종합",INDEX(종합배치표!$C:$Q,MATCH(J991,종합배치표!$B:$B,0),(MATCH(M991,{"A","B","C","D","E"},0)-1)*3+3),INDEX(교과배치표!$C:$Q,MATCH(J991,교과배치표!$B:$B,0),(MATCH(M991,{"A","B","C","D","E"},0)-1)*3+3))),"")</f>
        <v/>
      </c>
      <c r="V991" s="140">
        <f t="shared" si="46"/>
        <v>2.7</v>
      </c>
      <c r="W991" s="141" t="str">
        <f t="shared" si="47"/>
        <v/>
      </c>
    </row>
    <row r="992" spans="2:23" ht="14.25" customHeight="1">
      <c r="B992" s="20">
        <v>472</v>
      </c>
      <c r="C992" s="21" t="s">
        <v>170</v>
      </c>
      <c r="D992" s="21" t="s">
        <v>499</v>
      </c>
      <c r="E992" s="21" t="s">
        <v>500</v>
      </c>
      <c r="F992" s="21" t="s">
        <v>68</v>
      </c>
      <c r="G992" s="21" t="s">
        <v>501</v>
      </c>
      <c r="H992" s="21" t="s">
        <v>110</v>
      </c>
      <c r="I992" s="21" t="s">
        <v>60</v>
      </c>
      <c r="J992" s="23"/>
      <c r="K992" s="24">
        <v>2</v>
      </c>
      <c r="M992" s="25" t="str">
        <f>IF(I992="","",IF(I992="인문",성적입력!$C$8,성적입력!$C$9))</f>
        <v>A</v>
      </c>
      <c r="N992" s="26">
        <f>성적입력!$C$15</f>
        <v>3</v>
      </c>
      <c r="P992" s="27" t="str">
        <f t="shared" si="45"/>
        <v/>
      </c>
      <c r="R992" s="26" t="str">
        <f t="array" ref="R992">IFERROR(IF(OR(J992="",M992="",F992=""),"",IF(F992="학생부종합",INDEX(종합배치표!$C:$Q,MATCH(J992,종합배치표!$B:$B,0),(MATCH(M992,{"A","B","C","D","E"},0)-1)*3+1),INDEX(교과배치표!$C:$Q,MATCH(J992,교과배치표!$B:$B,0),(MATCH(M992,{"A","B","C","D","E"},0)-1)*3+1))),"")</f>
        <v/>
      </c>
      <c r="S992" s="26" t="str">
        <f t="array" ref="S992">IFERROR(IF(OR(J992="",M992="",F992=""),"",IF(F992="학생부종합",INDEX(종합배치표!$C:$Q,MATCH(J992,종합배치표!$B:$B,0),(MATCH(M992,{"A","B","C","D","E"},0)-1)*3+2),INDEX(교과배치표!$C:$Q,MATCH(J992,교과배치표!$B:$B,0),(MATCH(M992,{"A","B","C","D","E"},0)-1)*3+2))),"")</f>
        <v/>
      </c>
      <c r="T992" s="26" t="str">
        <f t="array" ref="T992">IFERROR(IF(OR(J992="",M992="",F992=""),"",IF(F992="학생부종합",INDEX(종합배치표!$C:$Q,MATCH(J992,종합배치표!$B:$B,0),(MATCH(M992,{"A","B","C","D","E"},0)-1)*3+3),INDEX(교과배치표!$C:$Q,MATCH(J992,교과배치표!$B:$B,0),(MATCH(M992,{"A","B","C","D","E"},0)-1)*3+3))),"")</f>
        <v/>
      </c>
      <c r="V992" s="140">
        <f t="shared" si="46"/>
        <v>2.7</v>
      </c>
      <c r="W992" s="141" t="str">
        <f t="shared" si="47"/>
        <v/>
      </c>
    </row>
    <row r="993" spans="2:23" ht="14.25" customHeight="1">
      <c r="B993" s="20">
        <v>473</v>
      </c>
      <c r="C993" s="21" t="s">
        <v>170</v>
      </c>
      <c r="D993" s="21" t="s">
        <v>499</v>
      </c>
      <c r="E993" s="21" t="s">
        <v>500</v>
      </c>
      <c r="F993" s="21" t="s">
        <v>68</v>
      </c>
      <c r="G993" s="21" t="s">
        <v>376</v>
      </c>
      <c r="H993" s="21" t="s">
        <v>110</v>
      </c>
      <c r="I993" s="21" t="s">
        <v>60</v>
      </c>
      <c r="J993" s="23"/>
      <c r="K993" s="24">
        <v>5</v>
      </c>
      <c r="M993" s="25" t="str">
        <f>IF(I993="","",IF(I993="인문",성적입력!$C$8,성적입력!$C$9))</f>
        <v>A</v>
      </c>
      <c r="N993" s="26">
        <f>성적입력!$C$15</f>
        <v>3</v>
      </c>
      <c r="P993" s="27" t="str">
        <f t="shared" si="45"/>
        <v/>
      </c>
      <c r="R993" s="26" t="str">
        <f t="array" ref="R993">IFERROR(IF(OR(J993="",M993="",F993=""),"",IF(F993="학생부종합",INDEX(종합배치표!$C:$Q,MATCH(J993,종합배치표!$B:$B,0),(MATCH(M993,{"A","B","C","D","E"},0)-1)*3+1),INDEX(교과배치표!$C:$Q,MATCH(J993,교과배치표!$B:$B,0),(MATCH(M993,{"A","B","C","D","E"},0)-1)*3+1))),"")</f>
        <v/>
      </c>
      <c r="S993" s="26" t="str">
        <f t="array" ref="S993">IFERROR(IF(OR(J993="",M993="",F993=""),"",IF(F993="학생부종합",INDEX(종합배치표!$C:$Q,MATCH(J993,종합배치표!$B:$B,0),(MATCH(M993,{"A","B","C","D","E"},0)-1)*3+2),INDEX(교과배치표!$C:$Q,MATCH(J993,교과배치표!$B:$B,0),(MATCH(M993,{"A","B","C","D","E"},0)-1)*3+2))),"")</f>
        <v/>
      </c>
      <c r="T993" s="26" t="str">
        <f t="array" ref="T993">IFERROR(IF(OR(J993="",M993="",F993=""),"",IF(F993="학생부종합",INDEX(종합배치표!$C:$Q,MATCH(J993,종합배치표!$B:$B,0),(MATCH(M993,{"A","B","C","D","E"},0)-1)*3+3),INDEX(교과배치표!$C:$Q,MATCH(J993,교과배치표!$B:$B,0),(MATCH(M993,{"A","B","C","D","E"},0)-1)*3+3))),"")</f>
        <v/>
      </c>
      <c r="V993" s="140">
        <f t="shared" si="46"/>
        <v>2.7</v>
      </c>
      <c r="W993" s="141" t="str">
        <f t="shared" si="47"/>
        <v/>
      </c>
    </row>
    <row r="994" spans="2:23" ht="14.25" customHeight="1">
      <c r="B994" s="20">
        <v>474</v>
      </c>
      <c r="C994" s="21" t="s">
        <v>170</v>
      </c>
      <c r="D994" s="21" t="s">
        <v>499</v>
      </c>
      <c r="E994" s="21" t="s">
        <v>500</v>
      </c>
      <c r="F994" s="21" t="s">
        <v>24</v>
      </c>
      <c r="G994" s="22" t="s">
        <v>503</v>
      </c>
      <c r="H994" s="21" t="s">
        <v>110</v>
      </c>
      <c r="I994" s="21" t="s">
        <v>60</v>
      </c>
      <c r="J994" s="23"/>
      <c r="K994" s="24">
        <v>12</v>
      </c>
      <c r="M994" s="25" t="str">
        <f>IF(I994="","",IF(I994="인문",성적입력!$C$8,성적입력!$C$9))</f>
        <v>A</v>
      </c>
      <c r="N994" s="26">
        <f>성적입력!$C$15</f>
        <v>3</v>
      </c>
      <c r="P994" s="27" t="str">
        <f t="shared" si="45"/>
        <v/>
      </c>
      <c r="R994" s="26" t="str">
        <f t="array" ref="R994">IFERROR(IF(OR(J994="",M994="",F994=""),"",IF(F994="학생부종합",INDEX(종합배치표!$C:$Q,MATCH(J994,종합배치표!$B:$B,0),(MATCH(M994,{"A","B","C","D","E"},0)-1)*3+1),INDEX(교과배치표!$C:$Q,MATCH(J994,교과배치표!$B:$B,0),(MATCH(M994,{"A","B","C","D","E"},0)-1)*3+1))),"")</f>
        <v/>
      </c>
      <c r="S994" s="26" t="str">
        <f t="array" ref="S994">IFERROR(IF(OR(J994="",M994="",F994=""),"",IF(F994="학생부종합",INDEX(종합배치표!$C:$Q,MATCH(J994,종합배치표!$B:$B,0),(MATCH(M994,{"A","B","C","D","E"},0)-1)*3+2),INDEX(교과배치표!$C:$Q,MATCH(J994,교과배치표!$B:$B,0),(MATCH(M994,{"A","B","C","D","E"},0)-1)*3+2))),"")</f>
        <v/>
      </c>
      <c r="T994" s="26" t="str">
        <f t="array" ref="T994">IFERROR(IF(OR(J994="",M994="",F994=""),"",IF(F994="학생부종합",INDEX(종합배치표!$C:$Q,MATCH(J994,종합배치표!$B:$B,0),(MATCH(M994,{"A","B","C","D","E"},0)-1)*3+3),INDEX(교과배치표!$C:$Q,MATCH(J994,교과배치표!$B:$B,0),(MATCH(M994,{"A","B","C","D","E"},0)-1)*3+3))),"")</f>
        <v/>
      </c>
      <c r="V994" s="140">
        <f t="shared" si="46"/>
        <v>2.7</v>
      </c>
      <c r="W994" s="141" t="str">
        <f t="shared" si="47"/>
        <v/>
      </c>
    </row>
    <row r="995" spans="2:23" ht="14.25" customHeight="1">
      <c r="B995" s="20">
        <v>475</v>
      </c>
      <c r="C995" s="21" t="s">
        <v>170</v>
      </c>
      <c r="D995" s="21" t="s">
        <v>499</v>
      </c>
      <c r="E995" s="21" t="s">
        <v>500</v>
      </c>
      <c r="F995" s="21" t="s">
        <v>68</v>
      </c>
      <c r="G995" s="21" t="s">
        <v>501</v>
      </c>
      <c r="H995" s="21" t="s">
        <v>531</v>
      </c>
      <c r="I995" s="21" t="s">
        <v>27</v>
      </c>
      <c r="J995" s="23"/>
      <c r="K995" s="24">
        <v>4</v>
      </c>
      <c r="M995" s="25" t="str">
        <f>IF(I995="","",IF(I995="인문",성적입력!$C$8,성적입력!$C$9))</f>
        <v>A</v>
      </c>
      <c r="N995" s="26">
        <f>성적입력!$C$15</f>
        <v>3</v>
      </c>
      <c r="P995" s="27" t="str">
        <f t="shared" si="45"/>
        <v/>
      </c>
      <c r="R995" s="26" t="str">
        <f t="array" ref="R995">IFERROR(IF(OR(J995="",M995="",F995=""),"",IF(F995="학생부종합",INDEX(종합배치표!$C:$Q,MATCH(J995,종합배치표!$B:$B,0),(MATCH(M995,{"A","B","C","D","E"},0)-1)*3+1),INDEX(교과배치표!$C:$Q,MATCH(J995,교과배치표!$B:$B,0),(MATCH(M995,{"A","B","C","D","E"},0)-1)*3+1))),"")</f>
        <v/>
      </c>
      <c r="S995" s="26" t="str">
        <f t="array" ref="S995">IFERROR(IF(OR(J995="",M995="",F995=""),"",IF(F995="학생부종합",INDEX(종합배치표!$C:$Q,MATCH(J995,종합배치표!$B:$B,0),(MATCH(M995,{"A","B","C","D","E"},0)-1)*3+2),INDEX(교과배치표!$C:$Q,MATCH(J995,교과배치표!$B:$B,0),(MATCH(M995,{"A","B","C","D","E"},0)-1)*3+2))),"")</f>
        <v/>
      </c>
      <c r="T995" s="26" t="str">
        <f t="array" ref="T995">IFERROR(IF(OR(J995="",M995="",F995=""),"",IF(F995="학생부종합",INDEX(종합배치표!$C:$Q,MATCH(J995,종합배치표!$B:$B,0),(MATCH(M995,{"A","B","C","D","E"},0)-1)*3+3),INDEX(교과배치표!$C:$Q,MATCH(J995,교과배치표!$B:$B,0),(MATCH(M995,{"A","B","C","D","E"},0)-1)*3+3))),"")</f>
        <v/>
      </c>
      <c r="V995" s="140">
        <f t="shared" si="46"/>
        <v>2.7</v>
      </c>
      <c r="W995" s="141" t="str">
        <f t="shared" si="47"/>
        <v/>
      </c>
    </row>
    <row r="996" spans="2:23" ht="14.25" customHeight="1">
      <c r="B996" s="20">
        <v>477</v>
      </c>
      <c r="C996" s="21" t="s">
        <v>170</v>
      </c>
      <c r="D996" s="21" t="s">
        <v>499</v>
      </c>
      <c r="E996" s="21" t="s">
        <v>500</v>
      </c>
      <c r="F996" s="21" t="s">
        <v>68</v>
      </c>
      <c r="G996" s="21" t="s">
        <v>376</v>
      </c>
      <c r="H996" s="21" t="s">
        <v>531</v>
      </c>
      <c r="I996" s="21" t="s">
        <v>27</v>
      </c>
      <c r="J996" s="23"/>
      <c r="K996" s="24">
        <v>8</v>
      </c>
      <c r="M996" s="25" t="str">
        <f>IF(I996="","",IF(I996="인문",성적입력!$C$8,성적입력!$C$9))</f>
        <v>A</v>
      </c>
      <c r="N996" s="26">
        <f>성적입력!$C$15</f>
        <v>3</v>
      </c>
      <c r="P996" s="27" t="str">
        <f t="shared" si="45"/>
        <v/>
      </c>
      <c r="R996" s="26" t="str">
        <f t="array" ref="R996">IFERROR(IF(OR(J996="",M996="",F996=""),"",IF(F996="학생부종합",INDEX(종합배치표!$C:$Q,MATCH(J996,종합배치표!$B:$B,0),(MATCH(M996,{"A","B","C","D","E"},0)-1)*3+1),INDEX(교과배치표!$C:$Q,MATCH(J996,교과배치표!$B:$B,0),(MATCH(M996,{"A","B","C","D","E"},0)-1)*3+1))),"")</f>
        <v/>
      </c>
      <c r="S996" s="26" t="str">
        <f t="array" ref="S996">IFERROR(IF(OR(J996="",M996="",F996=""),"",IF(F996="학생부종합",INDEX(종합배치표!$C:$Q,MATCH(J996,종합배치표!$B:$B,0),(MATCH(M996,{"A","B","C","D","E"},0)-1)*3+2),INDEX(교과배치표!$C:$Q,MATCH(J996,교과배치표!$B:$B,0),(MATCH(M996,{"A","B","C","D","E"},0)-1)*3+2))),"")</f>
        <v/>
      </c>
      <c r="T996" s="26" t="str">
        <f t="array" ref="T996">IFERROR(IF(OR(J996="",M996="",F996=""),"",IF(F996="학생부종합",INDEX(종합배치표!$C:$Q,MATCH(J996,종합배치표!$B:$B,0),(MATCH(M996,{"A","B","C","D","E"},0)-1)*3+3),INDEX(교과배치표!$C:$Q,MATCH(J996,교과배치표!$B:$B,0),(MATCH(M996,{"A","B","C","D","E"},0)-1)*3+3))),"")</f>
        <v/>
      </c>
      <c r="V996" s="140">
        <f t="shared" si="46"/>
        <v>2.7</v>
      </c>
      <c r="W996" s="141" t="str">
        <f t="shared" si="47"/>
        <v/>
      </c>
    </row>
    <row r="997" spans="2:23" ht="14.25" customHeight="1">
      <c r="B997" s="20">
        <v>478</v>
      </c>
      <c r="C997" s="21" t="s">
        <v>170</v>
      </c>
      <c r="D997" s="21" t="s">
        <v>499</v>
      </c>
      <c r="E997" s="21" t="s">
        <v>500</v>
      </c>
      <c r="F997" s="21" t="s">
        <v>24</v>
      </c>
      <c r="G997" s="22" t="s">
        <v>503</v>
      </c>
      <c r="H997" s="21" t="s">
        <v>531</v>
      </c>
      <c r="I997" s="21" t="s">
        <v>27</v>
      </c>
      <c r="J997" s="23"/>
      <c r="K997" s="24">
        <v>18</v>
      </c>
      <c r="M997" s="25" t="str">
        <f>IF(I997="","",IF(I997="인문",성적입력!$C$8,성적입력!$C$9))</f>
        <v>A</v>
      </c>
      <c r="N997" s="26">
        <f>성적입력!$C$15</f>
        <v>3</v>
      </c>
      <c r="P997" s="27" t="str">
        <f t="shared" si="45"/>
        <v/>
      </c>
      <c r="R997" s="26" t="str">
        <f t="array" ref="R997">IFERROR(IF(OR(J997="",M997="",F997=""),"",IF(F997="학생부종합",INDEX(종합배치표!$C:$Q,MATCH(J997,종합배치표!$B:$B,0),(MATCH(M997,{"A","B","C","D","E"},0)-1)*3+1),INDEX(교과배치표!$C:$Q,MATCH(J997,교과배치표!$B:$B,0),(MATCH(M997,{"A","B","C","D","E"},0)-1)*3+1))),"")</f>
        <v/>
      </c>
      <c r="S997" s="26" t="str">
        <f t="array" ref="S997">IFERROR(IF(OR(J997="",M997="",F997=""),"",IF(F997="학생부종합",INDEX(종합배치표!$C:$Q,MATCH(J997,종합배치표!$B:$B,0),(MATCH(M997,{"A","B","C","D","E"},0)-1)*3+2),INDEX(교과배치표!$C:$Q,MATCH(J997,교과배치표!$B:$B,0),(MATCH(M997,{"A","B","C","D","E"},0)-1)*3+2))),"")</f>
        <v/>
      </c>
      <c r="T997" s="26" t="str">
        <f t="array" ref="T997">IFERROR(IF(OR(J997="",M997="",F997=""),"",IF(F997="학생부종합",INDEX(종합배치표!$C:$Q,MATCH(J997,종합배치표!$B:$B,0),(MATCH(M997,{"A","B","C","D","E"},0)-1)*3+3),INDEX(교과배치표!$C:$Q,MATCH(J997,교과배치표!$B:$B,0),(MATCH(M997,{"A","B","C","D","E"},0)-1)*3+3))),"")</f>
        <v/>
      </c>
      <c r="V997" s="140">
        <f t="shared" si="46"/>
        <v>2.7</v>
      </c>
      <c r="W997" s="141" t="str">
        <f t="shared" si="47"/>
        <v/>
      </c>
    </row>
    <row r="998" spans="2:23" ht="14.25" customHeight="1">
      <c r="B998" s="20">
        <v>479</v>
      </c>
      <c r="C998" s="21" t="s">
        <v>170</v>
      </c>
      <c r="D998" s="21" t="s">
        <v>499</v>
      </c>
      <c r="E998" s="21" t="s">
        <v>500</v>
      </c>
      <c r="F998" s="21" t="s">
        <v>68</v>
      </c>
      <c r="G998" s="21" t="s">
        <v>501</v>
      </c>
      <c r="H998" s="30" t="s">
        <v>532</v>
      </c>
      <c r="I998" s="21" t="s">
        <v>60</v>
      </c>
      <c r="J998" s="23"/>
      <c r="K998" s="24">
        <v>18</v>
      </c>
      <c r="M998" s="25" t="str">
        <f>IF(I998="","",IF(I998="인문",성적입력!$C$8,성적입력!$C$9))</f>
        <v>A</v>
      </c>
      <c r="N998" s="26">
        <f>성적입력!$C$15</f>
        <v>3</v>
      </c>
      <c r="P998" s="27" t="str">
        <f t="shared" si="45"/>
        <v/>
      </c>
      <c r="R998" s="26" t="str">
        <f t="array" ref="R998">IFERROR(IF(OR(J998="",M998="",F998=""),"",IF(F998="학생부종합",INDEX(종합배치표!$C:$Q,MATCH(J998,종합배치표!$B:$B,0),(MATCH(M998,{"A","B","C","D","E"},0)-1)*3+1),INDEX(교과배치표!$C:$Q,MATCH(J998,교과배치표!$B:$B,0),(MATCH(M998,{"A","B","C","D","E"},0)-1)*3+1))),"")</f>
        <v/>
      </c>
      <c r="S998" s="26" t="str">
        <f t="array" ref="S998">IFERROR(IF(OR(J998="",M998="",F998=""),"",IF(F998="학생부종합",INDEX(종합배치표!$C:$Q,MATCH(J998,종합배치표!$B:$B,0),(MATCH(M998,{"A","B","C","D","E"},0)-1)*3+2),INDEX(교과배치표!$C:$Q,MATCH(J998,교과배치표!$B:$B,0),(MATCH(M998,{"A","B","C","D","E"},0)-1)*3+2))),"")</f>
        <v/>
      </c>
      <c r="T998" s="26" t="str">
        <f t="array" ref="T998">IFERROR(IF(OR(J998="",M998="",F998=""),"",IF(F998="학생부종합",INDEX(종합배치표!$C:$Q,MATCH(J998,종합배치표!$B:$B,0),(MATCH(M998,{"A","B","C","D","E"},0)-1)*3+3),INDEX(교과배치표!$C:$Q,MATCH(J998,교과배치표!$B:$B,0),(MATCH(M998,{"A","B","C","D","E"},0)-1)*3+3))),"")</f>
        <v/>
      </c>
      <c r="V998" s="140">
        <f t="shared" si="46"/>
        <v>2.7</v>
      </c>
      <c r="W998" s="141" t="str">
        <f t="shared" si="47"/>
        <v/>
      </c>
    </row>
    <row r="999" spans="2:23" ht="14.25" customHeight="1">
      <c r="B999" s="20">
        <v>480</v>
      </c>
      <c r="C999" s="21" t="s">
        <v>170</v>
      </c>
      <c r="D999" s="21" t="s">
        <v>499</v>
      </c>
      <c r="E999" s="21" t="s">
        <v>500</v>
      </c>
      <c r="F999" s="21" t="s">
        <v>68</v>
      </c>
      <c r="G999" s="21" t="s">
        <v>376</v>
      </c>
      <c r="H999" s="30" t="s">
        <v>532</v>
      </c>
      <c r="I999" s="21" t="s">
        <v>60</v>
      </c>
      <c r="J999" s="23"/>
      <c r="K999" s="24">
        <v>35</v>
      </c>
      <c r="M999" s="25" t="str">
        <f>IF(I999="","",IF(I999="인문",성적입력!$C$8,성적입력!$C$9))</f>
        <v>A</v>
      </c>
      <c r="N999" s="26">
        <f>성적입력!$C$15</f>
        <v>3</v>
      </c>
      <c r="P999" s="27" t="str">
        <f t="shared" si="45"/>
        <v/>
      </c>
      <c r="R999" s="26" t="str">
        <f t="array" ref="R999">IFERROR(IF(OR(J999="",M999="",F999=""),"",IF(F999="학생부종합",INDEX(종합배치표!$C:$Q,MATCH(J999,종합배치표!$B:$B,0),(MATCH(M999,{"A","B","C","D","E"},0)-1)*3+1),INDEX(교과배치표!$C:$Q,MATCH(J999,교과배치표!$B:$B,0),(MATCH(M999,{"A","B","C","D","E"},0)-1)*3+1))),"")</f>
        <v/>
      </c>
      <c r="S999" s="26" t="str">
        <f t="array" ref="S999">IFERROR(IF(OR(J999="",M999="",F999=""),"",IF(F999="학생부종합",INDEX(종합배치표!$C:$Q,MATCH(J999,종합배치표!$B:$B,0),(MATCH(M999,{"A","B","C","D","E"},0)-1)*3+2),INDEX(교과배치표!$C:$Q,MATCH(J999,교과배치표!$B:$B,0),(MATCH(M999,{"A","B","C","D","E"},0)-1)*3+2))),"")</f>
        <v/>
      </c>
      <c r="T999" s="26" t="str">
        <f t="array" ref="T999">IFERROR(IF(OR(J999="",M999="",F999=""),"",IF(F999="학생부종합",INDEX(종합배치표!$C:$Q,MATCH(J999,종합배치표!$B:$B,0),(MATCH(M999,{"A","B","C","D","E"},0)-1)*3+3),INDEX(교과배치표!$C:$Q,MATCH(J999,교과배치표!$B:$B,0),(MATCH(M999,{"A","B","C","D","E"},0)-1)*3+3))),"")</f>
        <v/>
      </c>
      <c r="V999" s="140">
        <f t="shared" si="46"/>
        <v>2.7</v>
      </c>
      <c r="W999" s="141" t="str">
        <f t="shared" si="47"/>
        <v/>
      </c>
    </row>
    <row r="1000" spans="2:23" ht="14.25" customHeight="1">
      <c r="B1000" s="20">
        <v>481</v>
      </c>
      <c r="C1000" s="21" t="s">
        <v>170</v>
      </c>
      <c r="D1000" s="21" t="s">
        <v>499</v>
      </c>
      <c r="E1000" s="21" t="s">
        <v>500</v>
      </c>
      <c r="F1000" s="21" t="s">
        <v>24</v>
      </c>
      <c r="G1000" s="22" t="s">
        <v>503</v>
      </c>
      <c r="H1000" s="30" t="s">
        <v>532</v>
      </c>
      <c r="I1000" s="21" t="s">
        <v>60</v>
      </c>
      <c r="J1000" s="23"/>
      <c r="K1000" s="24">
        <v>52</v>
      </c>
      <c r="M1000" s="25" t="str">
        <f>IF(I1000="","",IF(I1000="인문",성적입력!$C$8,성적입력!$C$9))</f>
        <v>A</v>
      </c>
      <c r="N1000" s="26">
        <f>성적입력!$C$15</f>
        <v>3</v>
      </c>
      <c r="P1000" s="27" t="str">
        <f t="shared" si="45"/>
        <v/>
      </c>
      <c r="R1000" s="26" t="str">
        <f t="array" ref="R1000">IFERROR(IF(OR(J1000="",M1000="",F1000=""),"",IF(F1000="학생부종합",INDEX(종합배치표!$C:$Q,MATCH(J1000,종합배치표!$B:$B,0),(MATCH(M1000,{"A","B","C","D","E"},0)-1)*3+1),INDEX(교과배치표!$C:$Q,MATCH(J1000,교과배치표!$B:$B,0),(MATCH(M1000,{"A","B","C","D","E"},0)-1)*3+1))),"")</f>
        <v/>
      </c>
      <c r="S1000" s="26" t="str">
        <f t="array" ref="S1000">IFERROR(IF(OR(J1000="",M1000="",F1000=""),"",IF(F1000="학생부종합",INDEX(종합배치표!$C:$Q,MATCH(J1000,종합배치표!$B:$B,0),(MATCH(M1000,{"A","B","C","D","E"},0)-1)*3+2),INDEX(교과배치표!$C:$Q,MATCH(J1000,교과배치표!$B:$B,0),(MATCH(M1000,{"A","B","C","D","E"},0)-1)*3+2))),"")</f>
        <v/>
      </c>
      <c r="T1000" s="26" t="str">
        <f t="array" ref="T1000">IFERROR(IF(OR(J1000="",M1000="",F1000=""),"",IF(F1000="학생부종합",INDEX(종합배치표!$C:$Q,MATCH(J1000,종합배치표!$B:$B,0),(MATCH(M1000,{"A","B","C","D","E"},0)-1)*3+3),INDEX(교과배치표!$C:$Q,MATCH(J1000,교과배치표!$B:$B,0),(MATCH(M1000,{"A","B","C","D","E"},0)-1)*3+3))),"")</f>
        <v/>
      </c>
      <c r="V1000" s="140">
        <f t="shared" si="46"/>
        <v>2.7</v>
      </c>
      <c r="W1000" s="141" t="str">
        <f t="shared" si="47"/>
        <v/>
      </c>
    </row>
    <row r="1001" spans="2:23" ht="14.25" customHeight="1">
      <c r="B1001" s="20">
        <v>482</v>
      </c>
      <c r="C1001" s="21" t="s">
        <v>170</v>
      </c>
      <c r="D1001" s="21" t="s">
        <v>499</v>
      </c>
      <c r="E1001" s="21" t="s">
        <v>500</v>
      </c>
      <c r="F1001" s="21" t="s">
        <v>24</v>
      </c>
      <c r="G1001" s="22" t="s">
        <v>533</v>
      </c>
      <c r="H1001" s="30" t="s">
        <v>532</v>
      </c>
      <c r="I1001" s="21" t="s">
        <v>60</v>
      </c>
      <c r="J1001" s="23"/>
      <c r="K1001" s="24">
        <v>15</v>
      </c>
      <c r="M1001" s="25" t="str">
        <f>IF(I1001="","",IF(I1001="인문",성적입력!$C$8,성적입력!$C$9))</f>
        <v>A</v>
      </c>
      <c r="N1001" s="26">
        <f>성적입력!$C$15</f>
        <v>3</v>
      </c>
      <c r="P1001" s="27" t="str">
        <f t="shared" si="45"/>
        <v/>
      </c>
      <c r="R1001" s="26" t="str">
        <f t="array" ref="R1001">IFERROR(IF(OR(J1001="",M1001="",F1001=""),"",IF(F1001="학생부종합",INDEX(종합배치표!$C:$Q,MATCH(J1001,종합배치표!$B:$B,0),(MATCH(M1001,{"A","B","C","D","E"},0)-1)*3+1),INDEX(교과배치표!$C:$Q,MATCH(J1001,교과배치표!$B:$B,0),(MATCH(M1001,{"A","B","C","D","E"},0)-1)*3+1))),"")</f>
        <v/>
      </c>
      <c r="S1001" s="26" t="str">
        <f t="array" ref="S1001">IFERROR(IF(OR(J1001="",M1001="",F1001=""),"",IF(F1001="학생부종합",INDEX(종합배치표!$C:$Q,MATCH(J1001,종합배치표!$B:$B,0),(MATCH(M1001,{"A","B","C","D","E"},0)-1)*3+2),INDEX(교과배치표!$C:$Q,MATCH(J1001,교과배치표!$B:$B,0),(MATCH(M1001,{"A","B","C","D","E"},0)-1)*3+2))),"")</f>
        <v/>
      </c>
      <c r="T1001" s="26" t="str">
        <f t="array" ref="T1001">IFERROR(IF(OR(J1001="",M1001="",F1001=""),"",IF(F1001="학생부종합",INDEX(종합배치표!$C:$Q,MATCH(J1001,종합배치표!$B:$B,0),(MATCH(M1001,{"A","B","C","D","E"},0)-1)*3+3),INDEX(교과배치표!$C:$Q,MATCH(J1001,교과배치표!$B:$B,0),(MATCH(M1001,{"A","B","C","D","E"},0)-1)*3+3))),"")</f>
        <v/>
      </c>
      <c r="V1001" s="140">
        <f t="shared" si="46"/>
        <v>2.7</v>
      </c>
      <c r="W1001" s="141" t="str">
        <f t="shared" si="47"/>
        <v/>
      </c>
    </row>
    <row r="1002" spans="2:23" ht="14.25" customHeight="1">
      <c r="B1002" s="20">
        <v>483</v>
      </c>
      <c r="C1002" s="21" t="s">
        <v>170</v>
      </c>
      <c r="D1002" s="21" t="s">
        <v>499</v>
      </c>
      <c r="E1002" s="21" t="s">
        <v>500</v>
      </c>
      <c r="F1002" s="21" t="s">
        <v>68</v>
      </c>
      <c r="G1002" s="21" t="s">
        <v>376</v>
      </c>
      <c r="H1002" s="30" t="s">
        <v>534</v>
      </c>
      <c r="I1002" s="21" t="s">
        <v>514</v>
      </c>
      <c r="J1002" s="23"/>
      <c r="K1002" s="24">
        <v>4</v>
      </c>
      <c r="M1002" s="25" t="str">
        <f>IF(I1002="","",IF(I1002="인문",성적입력!$C$8,성적입력!$C$9))</f>
        <v>A</v>
      </c>
      <c r="N1002" s="26">
        <f>성적입력!$C$15</f>
        <v>3</v>
      </c>
      <c r="P1002" s="27" t="str">
        <f t="shared" si="45"/>
        <v/>
      </c>
      <c r="R1002" s="26" t="str">
        <f t="array" ref="R1002">IFERROR(IF(OR(J1002="",M1002="",F1002=""),"",IF(F1002="학생부종합",INDEX(종합배치표!$C:$Q,MATCH(J1002,종합배치표!$B:$B,0),(MATCH(M1002,{"A","B","C","D","E"},0)-1)*3+1),INDEX(교과배치표!$C:$Q,MATCH(J1002,교과배치표!$B:$B,0),(MATCH(M1002,{"A","B","C","D","E"},0)-1)*3+1))),"")</f>
        <v/>
      </c>
      <c r="S1002" s="26" t="str">
        <f t="array" ref="S1002">IFERROR(IF(OR(J1002="",M1002="",F1002=""),"",IF(F1002="학생부종합",INDEX(종합배치표!$C:$Q,MATCH(J1002,종합배치표!$B:$B,0),(MATCH(M1002,{"A","B","C","D","E"},0)-1)*3+2),INDEX(교과배치표!$C:$Q,MATCH(J1002,교과배치표!$B:$B,0),(MATCH(M1002,{"A","B","C","D","E"},0)-1)*3+2))),"")</f>
        <v/>
      </c>
      <c r="T1002" s="26" t="str">
        <f t="array" ref="T1002">IFERROR(IF(OR(J1002="",M1002="",F1002=""),"",IF(F1002="학생부종합",INDEX(종합배치표!$C:$Q,MATCH(J1002,종합배치표!$B:$B,0),(MATCH(M1002,{"A","B","C","D","E"},0)-1)*3+3),INDEX(교과배치표!$C:$Q,MATCH(J1002,교과배치표!$B:$B,0),(MATCH(M1002,{"A","B","C","D","E"},0)-1)*3+3))),"")</f>
        <v/>
      </c>
      <c r="V1002" s="140">
        <f t="shared" si="46"/>
        <v>2.7</v>
      </c>
      <c r="W1002" s="141" t="str">
        <f t="shared" si="47"/>
        <v/>
      </c>
    </row>
    <row r="1003" spans="2:23" ht="14.25" customHeight="1">
      <c r="B1003" s="20">
        <v>484</v>
      </c>
      <c r="C1003" s="21" t="s">
        <v>170</v>
      </c>
      <c r="D1003" s="21" t="s">
        <v>499</v>
      </c>
      <c r="E1003" s="21" t="s">
        <v>500</v>
      </c>
      <c r="F1003" s="21" t="s">
        <v>24</v>
      </c>
      <c r="G1003" s="22" t="s">
        <v>503</v>
      </c>
      <c r="H1003" s="30" t="s">
        <v>534</v>
      </c>
      <c r="I1003" s="21" t="s">
        <v>514</v>
      </c>
      <c r="J1003" s="23"/>
      <c r="K1003" s="24">
        <v>12</v>
      </c>
      <c r="M1003" s="25" t="str">
        <f>IF(I1003="","",IF(I1003="인문",성적입력!$C$8,성적입력!$C$9))</f>
        <v>A</v>
      </c>
      <c r="N1003" s="26">
        <f>성적입력!$C$15</f>
        <v>3</v>
      </c>
      <c r="P1003" s="27" t="str">
        <f t="shared" si="45"/>
        <v/>
      </c>
      <c r="R1003" s="26" t="str">
        <f t="array" ref="R1003">IFERROR(IF(OR(J1003="",M1003="",F1003=""),"",IF(F1003="학생부종합",INDEX(종합배치표!$C:$Q,MATCH(J1003,종합배치표!$B:$B,0),(MATCH(M1003,{"A","B","C","D","E"},0)-1)*3+1),INDEX(교과배치표!$C:$Q,MATCH(J1003,교과배치표!$B:$B,0),(MATCH(M1003,{"A","B","C","D","E"},0)-1)*3+1))),"")</f>
        <v/>
      </c>
      <c r="S1003" s="26" t="str">
        <f t="array" ref="S1003">IFERROR(IF(OR(J1003="",M1003="",F1003=""),"",IF(F1003="학생부종합",INDEX(종합배치표!$C:$Q,MATCH(J1003,종합배치표!$B:$B,0),(MATCH(M1003,{"A","B","C","D","E"},0)-1)*3+2),INDEX(교과배치표!$C:$Q,MATCH(J1003,교과배치표!$B:$B,0),(MATCH(M1003,{"A","B","C","D","E"},0)-1)*3+2))),"")</f>
        <v/>
      </c>
      <c r="T1003" s="26" t="str">
        <f t="array" ref="T1003">IFERROR(IF(OR(J1003="",M1003="",F1003=""),"",IF(F1003="학생부종합",INDEX(종합배치표!$C:$Q,MATCH(J1003,종합배치표!$B:$B,0),(MATCH(M1003,{"A","B","C","D","E"},0)-1)*3+3),INDEX(교과배치표!$C:$Q,MATCH(J1003,교과배치표!$B:$B,0),(MATCH(M1003,{"A","B","C","D","E"},0)-1)*3+3))),"")</f>
        <v/>
      </c>
      <c r="V1003" s="140">
        <f t="shared" si="46"/>
        <v>2.7</v>
      </c>
      <c r="W1003" s="141" t="str">
        <f t="shared" si="47"/>
        <v/>
      </c>
    </row>
    <row r="1004" spans="2:23" ht="14.25" customHeight="1">
      <c r="B1004" s="20">
        <v>485</v>
      </c>
      <c r="C1004" s="21" t="s">
        <v>373</v>
      </c>
      <c r="D1004" s="21" t="s">
        <v>373</v>
      </c>
      <c r="E1004" s="21" t="s">
        <v>535</v>
      </c>
      <c r="F1004" s="21" t="s">
        <v>68</v>
      </c>
      <c r="G1004" s="21" t="s">
        <v>536</v>
      </c>
      <c r="H1004" s="21" t="s">
        <v>131</v>
      </c>
      <c r="I1004" s="21" t="s">
        <v>60</v>
      </c>
      <c r="J1004" s="23"/>
      <c r="K1004" s="24">
        <v>5</v>
      </c>
      <c r="M1004" s="25" t="str">
        <f>IF(I1004="","",IF(I1004="인문",성적입력!$C$8,성적입력!$C$9))</f>
        <v>A</v>
      </c>
      <c r="N1004" s="26">
        <f>성적입력!$C$15</f>
        <v>3</v>
      </c>
      <c r="P1004" s="27" t="str">
        <f t="shared" si="45"/>
        <v/>
      </c>
      <c r="R1004" s="26" t="str">
        <f t="array" ref="R1004">IFERROR(IF(OR(J1004="",M1004="",F1004=""),"",IF(F1004="학생부종합",INDEX(종합배치표!$C:$Q,MATCH(J1004,종합배치표!$B:$B,0),(MATCH(M1004,{"A","B","C","D","E"},0)-1)*3+1),INDEX(교과배치표!$C:$Q,MATCH(J1004,교과배치표!$B:$B,0),(MATCH(M1004,{"A","B","C","D","E"},0)-1)*3+1))),"")</f>
        <v/>
      </c>
      <c r="S1004" s="26" t="str">
        <f t="array" ref="S1004">IFERROR(IF(OR(J1004="",M1004="",F1004=""),"",IF(F1004="학생부종합",INDEX(종합배치표!$C:$Q,MATCH(J1004,종합배치표!$B:$B,0),(MATCH(M1004,{"A","B","C","D","E"},0)-1)*3+2),INDEX(교과배치표!$C:$Q,MATCH(J1004,교과배치표!$B:$B,0),(MATCH(M1004,{"A","B","C","D","E"},0)-1)*3+2))),"")</f>
        <v/>
      </c>
      <c r="T1004" s="26" t="str">
        <f t="array" ref="T1004">IFERROR(IF(OR(J1004="",M1004="",F1004=""),"",IF(F1004="학생부종합",INDEX(종합배치표!$C:$Q,MATCH(J1004,종합배치표!$B:$B,0),(MATCH(M1004,{"A","B","C","D","E"},0)-1)*3+3),INDEX(교과배치표!$C:$Q,MATCH(J1004,교과배치표!$B:$B,0),(MATCH(M1004,{"A","B","C","D","E"},0)-1)*3+3))),"")</f>
        <v/>
      </c>
      <c r="V1004" s="140">
        <f t="shared" si="46"/>
        <v>2.7</v>
      </c>
      <c r="W1004" s="141" t="str">
        <f t="shared" si="47"/>
        <v/>
      </c>
    </row>
    <row r="1005" spans="2:23" ht="14.25" customHeight="1">
      <c r="B1005" s="20">
        <v>486</v>
      </c>
      <c r="C1005" s="21" t="s">
        <v>373</v>
      </c>
      <c r="D1005" s="21" t="s">
        <v>373</v>
      </c>
      <c r="E1005" s="21" t="s">
        <v>535</v>
      </c>
      <c r="F1005" s="21" t="s">
        <v>24</v>
      </c>
      <c r="G1005" s="21" t="s">
        <v>537</v>
      </c>
      <c r="H1005" s="21" t="s">
        <v>131</v>
      </c>
      <c r="I1005" s="21" t="s">
        <v>60</v>
      </c>
      <c r="J1005" s="23"/>
      <c r="K1005" s="24">
        <v>5</v>
      </c>
      <c r="M1005" s="25" t="str">
        <f>IF(I1005="","",IF(I1005="인문",성적입력!$C$8,성적입력!$C$9))</f>
        <v>A</v>
      </c>
      <c r="N1005" s="26">
        <f>성적입력!$C$15</f>
        <v>3</v>
      </c>
      <c r="P1005" s="27" t="str">
        <f t="shared" si="45"/>
        <v/>
      </c>
      <c r="R1005" s="26" t="str">
        <f t="array" ref="R1005">IFERROR(IF(OR(J1005="",M1005="",F1005=""),"",IF(F1005="학생부종합",INDEX(종합배치표!$C:$Q,MATCH(J1005,종합배치표!$B:$B,0),(MATCH(M1005,{"A","B","C","D","E"},0)-1)*3+1),INDEX(교과배치표!$C:$Q,MATCH(J1005,교과배치표!$B:$B,0),(MATCH(M1005,{"A","B","C","D","E"},0)-1)*3+1))),"")</f>
        <v/>
      </c>
      <c r="S1005" s="26" t="str">
        <f t="array" ref="S1005">IFERROR(IF(OR(J1005="",M1005="",F1005=""),"",IF(F1005="학생부종합",INDEX(종합배치표!$C:$Q,MATCH(J1005,종합배치표!$B:$B,0),(MATCH(M1005,{"A","B","C","D","E"},0)-1)*3+2),INDEX(교과배치표!$C:$Q,MATCH(J1005,교과배치표!$B:$B,0),(MATCH(M1005,{"A","B","C","D","E"},0)-1)*3+2))),"")</f>
        <v/>
      </c>
      <c r="T1005" s="26" t="str">
        <f t="array" ref="T1005">IFERROR(IF(OR(J1005="",M1005="",F1005=""),"",IF(F1005="학생부종합",INDEX(종합배치표!$C:$Q,MATCH(J1005,종합배치표!$B:$B,0),(MATCH(M1005,{"A","B","C","D","E"},0)-1)*3+3),INDEX(교과배치표!$C:$Q,MATCH(J1005,교과배치표!$B:$B,0),(MATCH(M1005,{"A","B","C","D","E"},0)-1)*3+3))),"")</f>
        <v/>
      </c>
      <c r="V1005" s="140">
        <f t="shared" si="46"/>
        <v>2.7</v>
      </c>
      <c r="W1005" s="141" t="str">
        <f t="shared" si="47"/>
        <v/>
      </c>
    </row>
    <row r="1006" spans="2:23" ht="14.25" customHeight="1">
      <c r="B1006" s="20">
        <v>488</v>
      </c>
      <c r="C1006" s="21" t="s">
        <v>373</v>
      </c>
      <c r="D1006" s="21" t="s">
        <v>373</v>
      </c>
      <c r="E1006" s="21" t="s">
        <v>535</v>
      </c>
      <c r="F1006" s="21" t="s">
        <v>68</v>
      </c>
      <c r="G1006" s="21" t="s">
        <v>536</v>
      </c>
      <c r="H1006" s="21" t="s">
        <v>407</v>
      </c>
      <c r="I1006" s="21" t="s">
        <v>60</v>
      </c>
      <c r="J1006" s="23"/>
      <c r="K1006" s="24">
        <v>10</v>
      </c>
      <c r="M1006" s="25" t="str">
        <f>IF(I1006="","",IF(I1006="인문",성적입력!$C$8,성적입력!$C$9))</f>
        <v>A</v>
      </c>
      <c r="N1006" s="26">
        <f>성적입력!$C$15</f>
        <v>3</v>
      </c>
      <c r="P1006" s="27" t="str">
        <f t="shared" si="45"/>
        <v/>
      </c>
      <c r="R1006" s="26" t="str">
        <f t="array" ref="R1006">IFERROR(IF(OR(J1006="",M1006="",F1006=""),"",IF(F1006="학생부종합",INDEX(종합배치표!$C:$Q,MATCH(J1006,종합배치표!$B:$B,0),(MATCH(M1006,{"A","B","C","D","E"},0)-1)*3+1),INDEX(교과배치표!$C:$Q,MATCH(J1006,교과배치표!$B:$B,0),(MATCH(M1006,{"A","B","C","D","E"},0)-1)*3+1))),"")</f>
        <v/>
      </c>
      <c r="S1006" s="26" t="str">
        <f t="array" ref="S1006">IFERROR(IF(OR(J1006="",M1006="",F1006=""),"",IF(F1006="학생부종합",INDEX(종합배치표!$C:$Q,MATCH(J1006,종합배치표!$B:$B,0),(MATCH(M1006,{"A","B","C","D","E"},0)-1)*3+2),INDEX(교과배치표!$C:$Q,MATCH(J1006,교과배치표!$B:$B,0),(MATCH(M1006,{"A","B","C","D","E"},0)-1)*3+2))),"")</f>
        <v/>
      </c>
      <c r="T1006" s="26" t="str">
        <f t="array" ref="T1006">IFERROR(IF(OR(J1006="",M1006="",F1006=""),"",IF(F1006="학생부종합",INDEX(종합배치표!$C:$Q,MATCH(J1006,종합배치표!$B:$B,0),(MATCH(M1006,{"A","B","C","D","E"},0)-1)*3+3),INDEX(교과배치표!$C:$Q,MATCH(J1006,교과배치표!$B:$B,0),(MATCH(M1006,{"A","B","C","D","E"},0)-1)*3+3))),"")</f>
        <v/>
      </c>
      <c r="V1006" s="140">
        <f t="shared" si="46"/>
        <v>2.7</v>
      </c>
      <c r="W1006" s="141" t="str">
        <f t="shared" si="47"/>
        <v/>
      </c>
    </row>
    <row r="1007" spans="2:23" ht="14.25" customHeight="1">
      <c r="B1007" s="20">
        <v>489</v>
      </c>
      <c r="C1007" s="21" t="s">
        <v>373</v>
      </c>
      <c r="D1007" s="21" t="s">
        <v>373</v>
      </c>
      <c r="E1007" s="21" t="s">
        <v>535</v>
      </c>
      <c r="F1007" s="21" t="s">
        <v>24</v>
      </c>
      <c r="G1007" s="21" t="s">
        <v>537</v>
      </c>
      <c r="H1007" s="21" t="s">
        <v>407</v>
      </c>
      <c r="I1007" s="21" t="s">
        <v>60</v>
      </c>
      <c r="J1007" s="23"/>
      <c r="K1007" s="24">
        <v>8</v>
      </c>
      <c r="M1007" s="25" t="str">
        <f>IF(I1007="","",IF(I1007="인문",성적입력!$C$8,성적입력!$C$9))</f>
        <v>A</v>
      </c>
      <c r="N1007" s="26">
        <f>성적입력!$C$15</f>
        <v>3</v>
      </c>
      <c r="P1007" s="27" t="str">
        <f t="shared" si="45"/>
        <v/>
      </c>
      <c r="R1007" s="26" t="str">
        <f t="array" ref="R1007">IFERROR(IF(OR(J1007="",M1007="",F1007=""),"",IF(F1007="학생부종합",INDEX(종합배치표!$C:$Q,MATCH(J1007,종합배치표!$B:$B,0),(MATCH(M1007,{"A","B","C","D","E"},0)-1)*3+1),INDEX(교과배치표!$C:$Q,MATCH(J1007,교과배치표!$B:$B,0),(MATCH(M1007,{"A","B","C","D","E"},0)-1)*3+1))),"")</f>
        <v/>
      </c>
      <c r="S1007" s="26" t="str">
        <f t="array" ref="S1007">IFERROR(IF(OR(J1007="",M1007="",F1007=""),"",IF(F1007="학생부종합",INDEX(종합배치표!$C:$Q,MATCH(J1007,종합배치표!$B:$B,0),(MATCH(M1007,{"A","B","C","D","E"},0)-1)*3+2),INDEX(교과배치표!$C:$Q,MATCH(J1007,교과배치표!$B:$B,0),(MATCH(M1007,{"A","B","C","D","E"},0)-1)*3+2))),"")</f>
        <v/>
      </c>
      <c r="T1007" s="26" t="str">
        <f t="array" ref="T1007">IFERROR(IF(OR(J1007="",M1007="",F1007=""),"",IF(F1007="학생부종합",INDEX(종합배치표!$C:$Q,MATCH(J1007,종합배치표!$B:$B,0),(MATCH(M1007,{"A","B","C","D","E"},0)-1)*3+3),INDEX(교과배치표!$C:$Q,MATCH(J1007,교과배치표!$B:$B,0),(MATCH(M1007,{"A","B","C","D","E"},0)-1)*3+3))),"")</f>
        <v/>
      </c>
      <c r="V1007" s="140">
        <f t="shared" si="46"/>
        <v>2.7</v>
      </c>
      <c r="W1007" s="141" t="str">
        <f t="shared" si="47"/>
        <v/>
      </c>
    </row>
    <row r="1008" spans="2:23" ht="14.25" customHeight="1">
      <c r="B1008" s="20">
        <v>490</v>
      </c>
      <c r="C1008" s="21" t="s">
        <v>393</v>
      </c>
      <c r="D1008" s="21" t="s">
        <v>538</v>
      </c>
      <c r="E1008" s="21" t="s">
        <v>535</v>
      </c>
      <c r="F1008" s="21" t="s">
        <v>24</v>
      </c>
      <c r="G1008" s="21" t="s">
        <v>537</v>
      </c>
      <c r="H1008" s="21" t="s">
        <v>539</v>
      </c>
      <c r="I1008" s="21" t="s">
        <v>60</v>
      </c>
      <c r="J1008" s="23"/>
      <c r="K1008" s="24">
        <v>7</v>
      </c>
      <c r="M1008" s="25" t="str">
        <f>IF(I1008="","",IF(I1008="인문",성적입력!$C$8,성적입력!$C$9))</f>
        <v>A</v>
      </c>
      <c r="N1008" s="26">
        <f>성적입력!$C$15</f>
        <v>3</v>
      </c>
      <c r="P1008" s="27" t="str">
        <f t="shared" si="45"/>
        <v/>
      </c>
      <c r="R1008" s="26" t="str">
        <f t="array" ref="R1008">IFERROR(IF(OR(J1008="",M1008="",F1008=""),"",IF(F1008="학생부종합",INDEX(종합배치표!$C:$Q,MATCH(J1008,종합배치표!$B:$B,0),(MATCH(M1008,{"A","B","C","D","E"},0)-1)*3+1),INDEX(교과배치표!$C:$Q,MATCH(J1008,교과배치표!$B:$B,0),(MATCH(M1008,{"A","B","C","D","E"},0)-1)*3+1))),"")</f>
        <v/>
      </c>
      <c r="S1008" s="26" t="str">
        <f t="array" ref="S1008">IFERROR(IF(OR(J1008="",M1008="",F1008=""),"",IF(F1008="학생부종합",INDEX(종합배치표!$C:$Q,MATCH(J1008,종합배치표!$B:$B,0),(MATCH(M1008,{"A","B","C","D","E"},0)-1)*3+2),INDEX(교과배치표!$C:$Q,MATCH(J1008,교과배치표!$B:$B,0),(MATCH(M1008,{"A","B","C","D","E"},0)-1)*3+2))),"")</f>
        <v/>
      </c>
      <c r="T1008" s="26" t="str">
        <f t="array" ref="T1008">IFERROR(IF(OR(J1008="",M1008="",F1008=""),"",IF(F1008="학생부종합",INDEX(종합배치표!$C:$Q,MATCH(J1008,종합배치표!$B:$B,0),(MATCH(M1008,{"A","B","C","D","E"},0)-1)*3+3),INDEX(교과배치표!$C:$Q,MATCH(J1008,교과배치표!$B:$B,0),(MATCH(M1008,{"A","B","C","D","E"},0)-1)*3+3))),"")</f>
        <v/>
      </c>
      <c r="V1008" s="140">
        <f t="shared" si="46"/>
        <v>2.7</v>
      </c>
      <c r="W1008" s="141" t="str">
        <f t="shared" si="47"/>
        <v/>
      </c>
    </row>
    <row r="1009" spans="2:23" ht="14.25" customHeight="1">
      <c r="B1009" s="20">
        <v>491</v>
      </c>
      <c r="C1009" s="21" t="s">
        <v>393</v>
      </c>
      <c r="D1009" s="21" t="s">
        <v>538</v>
      </c>
      <c r="E1009" s="21" t="s">
        <v>535</v>
      </c>
      <c r="F1009" s="21" t="s">
        <v>68</v>
      </c>
      <c r="G1009" s="21" t="s">
        <v>536</v>
      </c>
      <c r="H1009" s="21" t="s">
        <v>540</v>
      </c>
      <c r="I1009" s="21" t="s">
        <v>60</v>
      </c>
      <c r="J1009" s="23"/>
      <c r="K1009" s="24">
        <v>20</v>
      </c>
      <c r="M1009" s="25" t="str">
        <f>IF(I1009="","",IF(I1009="인문",성적입력!$C$8,성적입력!$C$9))</f>
        <v>A</v>
      </c>
      <c r="N1009" s="26">
        <f>성적입력!$C$15</f>
        <v>3</v>
      </c>
      <c r="P1009" s="27" t="str">
        <f t="shared" si="45"/>
        <v/>
      </c>
      <c r="R1009" s="26" t="str">
        <f t="array" ref="R1009">IFERROR(IF(OR(J1009="",M1009="",F1009=""),"",IF(F1009="학생부종합",INDEX(종합배치표!$C:$Q,MATCH(J1009,종합배치표!$B:$B,0),(MATCH(M1009,{"A","B","C","D","E"},0)-1)*3+1),INDEX(교과배치표!$C:$Q,MATCH(J1009,교과배치표!$B:$B,0),(MATCH(M1009,{"A","B","C","D","E"},0)-1)*3+1))),"")</f>
        <v/>
      </c>
      <c r="S1009" s="26" t="str">
        <f t="array" ref="S1009">IFERROR(IF(OR(J1009="",M1009="",F1009=""),"",IF(F1009="학생부종합",INDEX(종합배치표!$C:$Q,MATCH(J1009,종합배치표!$B:$B,0),(MATCH(M1009,{"A","B","C","D","E"},0)-1)*3+2),INDEX(교과배치표!$C:$Q,MATCH(J1009,교과배치표!$B:$B,0),(MATCH(M1009,{"A","B","C","D","E"},0)-1)*3+2))),"")</f>
        <v/>
      </c>
      <c r="T1009" s="26" t="str">
        <f t="array" ref="T1009">IFERROR(IF(OR(J1009="",M1009="",F1009=""),"",IF(F1009="학생부종합",INDEX(종합배치표!$C:$Q,MATCH(J1009,종합배치표!$B:$B,0),(MATCH(M1009,{"A","B","C","D","E"},0)-1)*3+3),INDEX(교과배치표!$C:$Q,MATCH(J1009,교과배치표!$B:$B,0),(MATCH(M1009,{"A","B","C","D","E"},0)-1)*3+3))),"")</f>
        <v/>
      </c>
      <c r="V1009" s="140">
        <f t="shared" si="46"/>
        <v>2.7</v>
      </c>
      <c r="W1009" s="141" t="str">
        <f t="shared" si="47"/>
        <v/>
      </c>
    </row>
    <row r="1010" spans="2:23" ht="14.25" customHeight="1">
      <c r="B1010" s="20">
        <v>493</v>
      </c>
      <c r="C1010" s="21" t="s">
        <v>373</v>
      </c>
      <c r="D1010" s="21" t="s">
        <v>373</v>
      </c>
      <c r="E1010" s="21" t="s">
        <v>535</v>
      </c>
      <c r="F1010" s="21" t="s">
        <v>68</v>
      </c>
      <c r="G1010" s="21" t="s">
        <v>536</v>
      </c>
      <c r="H1010" s="21" t="s">
        <v>541</v>
      </c>
      <c r="I1010" s="21" t="s">
        <v>60</v>
      </c>
      <c r="J1010" s="23"/>
      <c r="K1010" s="24">
        <v>4</v>
      </c>
      <c r="M1010" s="25" t="str">
        <f>IF(I1010="","",IF(I1010="인문",성적입력!$C$8,성적입력!$C$9))</f>
        <v>A</v>
      </c>
      <c r="N1010" s="26">
        <f>성적입력!$C$15</f>
        <v>3</v>
      </c>
      <c r="P1010" s="27" t="str">
        <f t="shared" si="45"/>
        <v/>
      </c>
      <c r="R1010" s="26" t="str">
        <f t="array" ref="R1010">IFERROR(IF(OR(J1010="",M1010="",F1010=""),"",IF(F1010="학생부종합",INDEX(종합배치표!$C:$Q,MATCH(J1010,종합배치표!$B:$B,0),(MATCH(M1010,{"A","B","C","D","E"},0)-1)*3+1),INDEX(교과배치표!$C:$Q,MATCH(J1010,교과배치표!$B:$B,0),(MATCH(M1010,{"A","B","C","D","E"},0)-1)*3+1))),"")</f>
        <v/>
      </c>
      <c r="S1010" s="26" t="str">
        <f t="array" ref="S1010">IFERROR(IF(OR(J1010="",M1010="",F1010=""),"",IF(F1010="학생부종합",INDEX(종합배치표!$C:$Q,MATCH(J1010,종합배치표!$B:$B,0),(MATCH(M1010,{"A","B","C","D","E"},0)-1)*3+2),INDEX(교과배치표!$C:$Q,MATCH(J1010,교과배치표!$B:$B,0),(MATCH(M1010,{"A","B","C","D","E"},0)-1)*3+2))),"")</f>
        <v/>
      </c>
      <c r="T1010" s="26" t="str">
        <f t="array" ref="T1010">IFERROR(IF(OR(J1010="",M1010="",F1010=""),"",IF(F1010="학생부종합",INDEX(종합배치표!$C:$Q,MATCH(J1010,종합배치표!$B:$B,0),(MATCH(M1010,{"A","B","C","D","E"},0)-1)*3+3),INDEX(교과배치표!$C:$Q,MATCH(J1010,교과배치표!$B:$B,0),(MATCH(M1010,{"A","B","C","D","E"},0)-1)*3+3))),"")</f>
        <v/>
      </c>
      <c r="V1010" s="140">
        <f t="shared" si="46"/>
        <v>2.7</v>
      </c>
      <c r="W1010" s="141" t="str">
        <f t="shared" si="47"/>
        <v/>
      </c>
    </row>
    <row r="1011" spans="2:23" ht="14.25" customHeight="1">
      <c r="B1011" s="20">
        <v>494</v>
      </c>
      <c r="C1011" s="21" t="s">
        <v>373</v>
      </c>
      <c r="D1011" s="21" t="s">
        <v>373</v>
      </c>
      <c r="E1011" s="21" t="s">
        <v>535</v>
      </c>
      <c r="F1011" s="21" t="s">
        <v>24</v>
      </c>
      <c r="G1011" s="21" t="s">
        <v>537</v>
      </c>
      <c r="H1011" s="21" t="s">
        <v>541</v>
      </c>
      <c r="I1011" s="21" t="s">
        <v>60</v>
      </c>
      <c r="J1011" s="23"/>
      <c r="K1011" s="24">
        <v>7</v>
      </c>
      <c r="M1011" s="25" t="str">
        <f>IF(I1011="","",IF(I1011="인문",성적입력!$C$8,성적입력!$C$9))</f>
        <v>A</v>
      </c>
      <c r="N1011" s="26">
        <f>성적입력!$C$15</f>
        <v>3</v>
      </c>
      <c r="P1011" s="27" t="str">
        <f t="shared" si="45"/>
        <v/>
      </c>
      <c r="R1011" s="26" t="str">
        <f t="array" ref="R1011">IFERROR(IF(OR(J1011="",M1011="",F1011=""),"",IF(F1011="학생부종합",INDEX(종합배치표!$C:$Q,MATCH(J1011,종합배치표!$B:$B,0),(MATCH(M1011,{"A","B","C","D","E"},0)-1)*3+1),INDEX(교과배치표!$C:$Q,MATCH(J1011,교과배치표!$B:$B,0),(MATCH(M1011,{"A","B","C","D","E"},0)-1)*3+1))),"")</f>
        <v/>
      </c>
      <c r="S1011" s="26" t="str">
        <f t="array" ref="S1011">IFERROR(IF(OR(J1011="",M1011="",F1011=""),"",IF(F1011="학생부종합",INDEX(종합배치표!$C:$Q,MATCH(J1011,종합배치표!$B:$B,0),(MATCH(M1011,{"A","B","C","D","E"},0)-1)*3+2),INDEX(교과배치표!$C:$Q,MATCH(J1011,교과배치표!$B:$B,0),(MATCH(M1011,{"A","B","C","D","E"},0)-1)*3+2))),"")</f>
        <v/>
      </c>
      <c r="T1011" s="26" t="str">
        <f t="array" ref="T1011">IFERROR(IF(OR(J1011="",M1011="",F1011=""),"",IF(F1011="학생부종합",INDEX(종합배치표!$C:$Q,MATCH(J1011,종합배치표!$B:$B,0),(MATCH(M1011,{"A","B","C","D","E"},0)-1)*3+3),INDEX(교과배치표!$C:$Q,MATCH(J1011,교과배치표!$B:$B,0),(MATCH(M1011,{"A","B","C","D","E"},0)-1)*3+3))),"")</f>
        <v/>
      </c>
      <c r="V1011" s="140">
        <f t="shared" si="46"/>
        <v>2.7</v>
      </c>
      <c r="W1011" s="141" t="str">
        <f t="shared" si="47"/>
        <v/>
      </c>
    </row>
    <row r="1012" spans="2:23" ht="14.25" customHeight="1">
      <c r="B1012" s="20">
        <v>497</v>
      </c>
      <c r="C1012" s="21" t="s">
        <v>373</v>
      </c>
      <c r="D1012" s="21" t="s">
        <v>373</v>
      </c>
      <c r="E1012" s="21" t="s">
        <v>535</v>
      </c>
      <c r="F1012" s="21" t="s">
        <v>68</v>
      </c>
      <c r="G1012" s="21" t="s">
        <v>536</v>
      </c>
      <c r="H1012" s="21" t="s">
        <v>542</v>
      </c>
      <c r="I1012" s="21" t="s">
        <v>60</v>
      </c>
      <c r="J1012" s="23"/>
      <c r="K1012" s="24">
        <v>4</v>
      </c>
      <c r="M1012" s="25" t="str">
        <f>IF(I1012="","",IF(I1012="인문",성적입력!$C$8,성적입력!$C$9))</f>
        <v>A</v>
      </c>
      <c r="N1012" s="26">
        <f>성적입력!$C$15</f>
        <v>3</v>
      </c>
      <c r="P1012" s="27" t="str">
        <f t="shared" si="45"/>
        <v/>
      </c>
      <c r="R1012" s="26" t="str">
        <f t="array" ref="R1012">IFERROR(IF(OR(J1012="",M1012="",F1012=""),"",IF(F1012="학생부종합",INDEX(종합배치표!$C:$Q,MATCH(J1012,종합배치표!$B:$B,0),(MATCH(M1012,{"A","B","C","D","E"},0)-1)*3+1),INDEX(교과배치표!$C:$Q,MATCH(J1012,교과배치표!$B:$B,0),(MATCH(M1012,{"A","B","C","D","E"},0)-1)*3+1))),"")</f>
        <v/>
      </c>
      <c r="S1012" s="26" t="str">
        <f t="array" ref="S1012">IFERROR(IF(OR(J1012="",M1012="",F1012=""),"",IF(F1012="학생부종합",INDEX(종합배치표!$C:$Q,MATCH(J1012,종합배치표!$B:$B,0),(MATCH(M1012,{"A","B","C","D","E"},0)-1)*3+2),INDEX(교과배치표!$C:$Q,MATCH(J1012,교과배치표!$B:$B,0),(MATCH(M1012,{"A","B","C","D","E"},0)-1)*3+2))),"")</f>
        <v/>
      </c>
      <c r="T1012" s="26" t="str">
        <f t="array" ref="T1012">IFERROR(IF(OR(J1012="",M1012="",F1012=""),"",IF(F1012="학생부종합",INDEX(종합배치표!$C:$Q,MATCH(J1012,종합배치표!$B:$B,0),(MATCH(M1012,{"A","B","C","D","E"},0)-1)*3+3),INDEX(교과배치표!$C:$Q,MATCH(J1012,교과배치표!$B:$B,0),(MATCH(M1012,{"A","B","C","D","E"},0)-1)*3+3))),"")</f>
        <v/>
      </c>
      <c r="V1012" s="140">
        <f t="shared" si="46"/>
        <v>2.7</v>
      </c>
      <c r="W1012" s="141" t="str">
        <f t="shared" si="47"/>
        <v/>
      </c>
    </row>
    <row r="1013" spans="2:23" ht="14.25" customHeight="1">
      <c r="B1013" s="20">
        <v>498</v>
      </c>
      <c r="C1013" s="21" t="s">
        <v>373</v>
      </c>
      <c r="D1013" s="21" t="s">
        <v>373</v>
      </c>
      <c r="E1013" s="21" t="s">
        <v>535</v>
      </c>
      <c r="F1013" s="21" t="s">
        <v>24</v>
      </c>
      <c r="G1013" s="21" t="s">
        <v>537</v>
      </c>
      <c r="H1013" s="21" t="s">
        <v>542</v>
      </c>
      <c r="I1013" s="21" t="s">
        <v>60</v>
      </c>
      <c r="J1013" s="23"/>
      <c r="K1013" s="24">
        <v>6</v>
      </c>
      <c r="M1013" s="25" t="str">
        <f>IF(I1013="","",IF(I1013="인문",성적입력!$C$8,성적입력!$C$9))</f>
        <v>A</v>
      </c>
      <c r="N1013" s="26">
        <f>성적입력!$C$15</f>
        <v>3</v>
      </c>
      <c r="P1013" s="27" t="str">
        <f t="shared" si="45"/>
        <v/>
      </c>
      <c r="R1013" s="26" t="str">
        <f t="array" ref="R1013">IFERROR(IF(OR(J1013="",M1013="",F1013=""),"",IF(F1013="학생부종합",INDEX(종합배치표!$C:$Q,MATCH(J1013,종합배치표!$B:$B,0),(MATCH(M1013,{"A","B","C","D","E"},0)-1)*3+1),INDEX(교과배치표!$C:$Q,MATCH(J1013,교과배치표!$B:$B,0),(MATCH(M1013,{"A","B","C","D","E"},0)-1)*3+1))),"")</f>
        <v/>
      </c>
      <c r="S1013" s="26" t="str">
        <f t="array" ref="S1013">IFERROR(IF(OR(J1013="",M1013="",F1013=""),"",IF(F1013="학생부종합",INDEX(종합배치표!$C:$Q,MATCH(J1013,종합배치표!$B:$B,0),(MATCH(M1013,{"A","B","C","D","E"},0)-1)*3+2),INDEX(교과배치표!$C:$Q,MATCH(J1013,교과배치표!$B:$B,0),(MATCH(M1013,{"A","B","C","D","E"},0)-1)*3+2))),"")</f>
        <v/>
      </c>
      <c r="T1013" s="26" t="str">
        <f t="array" ref="T1013">IFERROR(IF(OR(J1013="",M1013="",F1013=""),"",IF(F1013="학생부종합",INDEX(종합배치표!$C:$Q,MATCH(J1013,종합배치표!$B:$B,0),(MATCH(M1013,{"A","B","C","D","E"},0)-1)*3+3),INDEX(교과배치표!$C:$Q,MATCH(J1013,교과배치표!$B:$B,0),(MATCH(M1013,{"A","B","C","D","E"},0)-1)*3+3))),"")</f>
        <v/>
      </c>
      <c r="V1013" s="140">
        <f t="shared" si="46"/>
        <v>2.7</v>
      </c>
      <c r="W1013" s="141" t="str">
        <f t="shared" si="47"/>
        <v/>
      </c>
    </row>
    <row r="1014" spans="2:23" ht="14.25" customHeight="1">
      <c r="B1014" s="20">
        <v>500</v>
      </c>
      <c r="C1014" s="21" t="s">
        <v>373</v>
      </c>
      <c r="D1014" s="21" t="s">
        <v>373</v>
      </c>
      <c r="E1014" s="21" t="s">
        <v>535</v>
      </c>
      <c r="F1014" s="21" t="s">
        <v>68</v>
      </c>
      <c r="G1014" s="21" t="s">
        <v>536</v>
      </c>
      <c r="H1014" s="21" t="s">
        <v>543</v>
      </c>
      <c r="I1014" s="21" t="s">
        <v>27</v>
      </c>
      <c r="J1014" s="23"/>
      <c r="K1014" s="24">
        <v>11</v>
      </c>
      <c r="M1014" s="25" t="str">
        <f>IF(I1014="","",IF(I1014="인문",성적입력!$C$8,성적입력!$C$9))</f>
        <v>A</v>
      </c>
      <c r="N1014" s="26">
        <f>성적입력!$C$15</f>
        <v>3</v>
      </c>
      <c r="P1014" s="27" t="str">
        <f t="shared" si="45"/>
        <v/>
      </c>
      <c r="R1014" s="26" t="str">
        <f t="array" ref="R1014">IFERROR(IF(OR(J1014="",M1014="",F1014=""),"",IF(F1014="학생부종합",INDEX(종합배치표!$C:$Q,MATCH(J1014,종합배치표!$B:$B,0),(MATCH(M1014,{"A","B","C","D","E"},0)-1)*3+1),INDEX(교과배치표!$C:$Q,MATCH(J1014,교과배치표!$B:$B,0),(MATCH(M1014,{"A","B","C","D","E"},0)-1)*3+1))),"")</f>
        <v/>
      </c>
      <c r="S1014" s="26" t="str">
        <f t="array" ref="S1014">IFERROR(IF(OR(J1014="",M1014="",F1014=""),"",IF(F1014="학생부종합",INDEX(종합배치표!$C:$Q,MATCH(J1014,종합배치표!$B:$B,0),(MATCH(M1014,{"A","B","C","D","E"},0)-1)*3+2),INDEX(교과배치표!$C:$Q,MATCH(J1014,교과배치표!$B:$B,0),(MATCH(M1014,{"A","B","C","D","E"},0)-1)*3+2))),"")</f>
        <v/>
      </c>
      <c r="T1014" s="26" t="str">
        <f t="array" ref="T1014">IFERROR(IF(OR(J1014="",M1014="",F1014=""),"",IF(F1014="학생부종합",INDEX(종합배치표!$C:$Q,MATCH(J1014,종합배치표!$B:$B,0),(MATCH(M1014,{"A","B","C","D","E"},0)-1)*3+3),INDEX(교과배치표!$C:$Q,MATCH(J1014,교과배치표!$B:$B,0),(MATCH(M1014,{"A","B","C","D","E"},0)-1)*3+3))),"")</f>
        <v/>
      </c>
      <c r="V1014" s="140">
        <f t="shared" si="46"/>
        <v>2.7</v>
      </c>
      <c r="W1014" s="141" t="str">
        <f t="shared" si="47"/>
        <v/>
      </c>
    </row>
    <row r="1015" spans="2:23" ht="14.25" customHeight="1">
      <c r="B1015" s="20">
        <v>501</v>
      </c>
      <c r="C1015" s="21" t="s">
        <v>373</v>
      </c>
      <c r="D1015" s="21" t="s">
        <v>373</v>
      </c>
      <c r="E1015" s="21" t="s">
        <v>535</v>
      </c>
      <c r="F1015" s="21" t="s">
        <v>24</v>
      </c>
      <c r="G1015" s="21" t="s">
        <v>537</v>
      </c>
      <c r="H1015" s="21" t="s">
        <v>543</v>
      </c>
      <c r="I1015" s="21" t="s">
        <v>27</v>
      </c>
      <c r="J1015" s="23"/>
      <c r="K1015" s="24">
        <v>7</v>
      </c>
      <c r="M1015" s="25" t="str">
        <f>IF(I1015="","",IF(I1015="인문",성적입력!$C$8,성적입력!$C$9))</f>
        <v>A</v>
      </c>
      <c r="N1015" s="26">
        <f>성적입력!$C$15</f>
        <v>3</v>
      </c>
      <c r="P1015" s="27" t="str">
        <f t="shared" si="45"/>
        <v/>
      </c>
      <c r="R1015" s="26" t="str">
        <f t="array" ref="R1015">IFERROR(IF(OR(J1015="",M1015="",F1015=""),"",IF(F1015="학생부종합",INDEX(종합배치표!$C:$Q,MATCH(J1015,종합배치표!$B:$B,0),(MATCH(M1015,{"A","B","C","D","E"},0)-1)*3+1),INDEX(교과배치표!$C:$Q,MATCH(J1015,교과배치표!$B:$B,0),(MATCH(M1015,{"A","B","C","D","E"},0)-1)*3+1))),"")</f>
        <v/>
      </c>
      <c r="S1015" s="26" t="str">
        <f t="array" ref="S1015">IFERROR(IF(OR(J1015="",M1015="",F1015=""),"",IF(F1015="학생부종합",INDEX(종합배치표!$C:$Q,MATCH(J1015,종합배치표!$B:$B,0),(MATCH(M1015,{"A","B","C","D","E"},0)-1)*3+2),INDEX(교과배치표!$C:$Q,MATCH(J1015,교과배치표!$B:$B,0),(MATCH(M1015,{"A","B","C","D","E"},0)-1)*3+2))),"")</f>
        <v/>
      </c>
      <c r="T1015" s="26" t="str">
        <f t="array" ref="T1015">IFERROR(IF(OR(J1015="",M1015="",F1015=""),"",IF(F1015="학생부종합",INDEX(종합배치표!$C:$Q,MATCH(J1015,종합배치표!$B:$B,0),(MATCH(M1015,{"A","B","C","D","E"},0)-1)*3+3),INDEX(교과배치표!$C:$Q,MATCH(J1015,교과배치표!$B:$B,0),(MATCH(M1015,{"A","B","C","D","E"},0)-1)*3+3))),"")</f>
        <v/>
      </c>
      <c r="V1015" s="140">
        <f t="shared" si="46"/>
        <v>2.7</v>
      </c>
      <c r="W1015" s="141" t="str">
        <f t="shared" si="47"/>
        <v/>
      </c>
    </row>
    <row r="1016" spans="2:23" ht="14.25" customHeight="1">
      <c r="B1016" s="20">
        <v>502</v>
      </c>
      <c r="C1016" s="21" t="s">
        <v>373</v>
      </c>
      <c r="D1016" s="21" t="s">
        <v>373</v>
      </c>
      <c r="E1016" s="21" t="s">
        <v>535</v>
      </c>
      <c r="F1016" s="21" t="s">
        <v>68</v>
      </c>
      <c r="G1016" s="21" t="s">
        <v>536</v>
      </c>
      <c r="H1016" s="21" t="s">
        <v>209</v>
      </c>
      <c r="I1016" s="21" t="s">
        <v>27</v>
      </c>
      <c r="J1016" s="23"/>
      <c r="K1016" s="24">
        <v>38</v>
      </c>
      <c r="M1016" s="25" t="str">
        <f>IF(I1016="","",IF(I1016="인문",성적입력!$C$8,성적입력!$C$9))</f>
        <v>A</v>
      </c>
      <c r="N1016" s="26">
        <f>성적입력!$C$15</f>
        <v>3</v>
      </c>
      <c r="P1016" s="27" t="str">
        <f t="shared" si="45"/>
        <v/>
      </c>
      <c r="R1016" s="26" t="str">
        <f t="array" ref="R1016">IFERROR(IF(OR(J1016="",M1016="",F1016=""),"",IF(F1016="학생부종합",INDEX(종합배치표!$C:$Q,MATCH(J1016,종합배치표!$B:$B,0),(MATCH(M1016,{"A","B","C","D","E"},0)-1)*3+1),INDEX(교과배치표!$C:$Q,MATCH(J1016,교과배치표!$B:$B,0),(MATCH(M1016,{"A","B","C","D","E"},0)-1)*3+1))),"")</f>
        <v/>
      </c>
      <c r="S1016" s="26" t="str">
        <f t="array" ref="S1016">IFERROR(IF(OR(J1016="",M1016="",F1016=""),"",IF(F1016="학생부종합",INDEX(종합배치표!$C:$Q,MATCH(J1016,종합배치표!$B:$B,0),(MATCH(M1016,{"A","B","C","D","E"},0)-1)*3+2),INDEX(교과배치표!$C:$Q,MATCH(J1016,교과배치표!$B:$B,0),(MATCH(M1016,{"A","B","C","D","E"},0)-1)*3+2))),"")</f>
        <v/>
      </c>
      <c r="T1016" s="26" t="str">
        <f t="array" ref="T1016">IFERROR(IF(OR(J1016="",M1016="",F1016=""),"",IF(F1016="학생부종합",INDEX(종합배치표!$C:$Q,MATCH(J1016,종합배치표!$B:$B,0),(MATCH(M1016,{"A","B","C","D","E"},0)-1)*3+3),INDEX(교과배치표!$C:$Q,MATCH(J1016,교과배치표!$B:$B,0),(MATCH(M1016,{"A","B","C","D","E"},0)-1)*3+3))),"")</f>
        <v/>
      </c>
      <c r="V1016" s="140">
        <f t="shared" si="46"/>
        <v>2.7</v>
      </c>
      <c r="W1016" s="141" t="str">
        <f t="shared" si="47"/>
        <v/>
      </c>
    </row>
    <row r="1017" spans="2:23" ht="14.25" customHeight="1">
      <c r="B1017" s="20">
        <v>503</v>
      </c>
      <c r="C1017" s="21" t="s">
        <v>373</v>
      </c>
      <c r="D1017" s="21" t="s">
        <v>373</v>
      </c>
      <c r="E1017" s="21" t="s">
        <v>535</v>
      </c>
      <c r="F1017" s="21" t="s">
        <v>24</v>
      </c>
      <c r="G1017" s="21" t="s">
        <v>537</v>
      </c>
      <c r="H1017" s="21" t="s">
        <v>209</v>
      </c>
      <c r="I1017" s="21" t="s">
        <v>27</v>
      </c>
      <c r="J1017" s="23"/>
      <c r="K1017" s="24">
        <v>27</v>
      </c>
      <c r="M1017" s="25" t="str">
        <f>IF(I1017="","",IF(I1017="인문",성적입력!$C$8,성적입력!$C$9))</f>
        <v>A</v>
      </c>
      <c r="N1017" s="26">
        <f>성적입력!$C$15</f>
        <v>3</v>
      </c>
      <c r="P1017" s="27" t="str">
        <f t="shared" si="45"/>
        <v/>
      </c>
      <c r="R1017" s="26" t="str">
        <f t="array" ref="R1017">IFERROR(IF(OR(J1017="",M1017="",F1017=""),"",IF(F1017="학생부종합",INDEX(종합배치표!$C:$Q,MATCH(J1017,종합배치표!$B:$B,0),(MATCH(M1017,{"A","B","C","D","E"},0)-1)*3+1),INDEX(교과배치표!$C:$Q,MATCH(J1017,교과배치표!$B:$B,0),(MATCH(M1017,{"A","B","C","D","E"},0)-1)*3+1))),"")</f>
        <v/>
      </c>
      <c r="S1017" s="26" t="str">
        <f t="array" ref="S1017">IFERROR(IF(OR(J1017="",M1017="",F1017=""),"",IF(F1017="학생부종합",INDEX(종합배치표!$C:$Q,MATCH(J1017,종합배치표!$B:$B,0),(MATCH(M1017,{"A","B","C","D","E"},0)-1)*3+2),INDEX(교과배치표!$C:$Q,MATCH(J1017,교과배치표!$B:$B,0),(MATCH(M1017,{"A","B","C","D","E"},0)-1)*3+2))),"")</f>
        <v/>
      </c>
      <c r="T1017" s="26" t="str">
        <f t="array" ref="T1017">IFERROR(IF(OR(J1017="",M1017="",F1017=""),"",IF(F1017="학생부종합",INDEX(종합배치표!$C:$Q,MATCH(J1017,종합배치표!$B:$B,0),(MATCH(M1017,{"A","B","C","D","E"},0)-1)*3+3),INDEX(교과배치표!$C:$Q,MATCH(J1017,교과배치표!$B:$B,0),(MATCH(M1017,{"A","B","C","D","E"},0)-1)*3+3))),"")</f>
        <v/>
      </c>
      <c r="V1017" s="140">
        <f t="shared" si="46"/>
        <v>2.7</v>
      </c>
      <c r="W1017" s="141" t="str">
        <f t="shared" si="47"/>
        <v/>
      </c>
    </row>
    <row r="1018" spans="2:23" ht="14.25" customHeight="1">
      <c r="B1018" s="20">
        <v>507</v>
      </c>
      <c r="C1018" s="21" t="s">
        <v>373</v>
      </c>
      <c r="D1018" s="21" t="s">
        <v>373</v>
      </c>
      <c r="E1018" s="21" t="s">
        <v>535</v>
      </c>
      <c r="F1018" s="21" t="s">
        <v>68</v>
      </c>
      <c r="G1018" s="21" t="s">
        <v>536</v>
      </c>
      <c r="H1018" s="21" t="s">
        <v>544</v>
      </c>
      <c r="I1018" s="21" t="s">
        <v>27</v>
      </c>
      <c r="J1018" s="23"/>
      <c r="K1018" s="24">
        <v>22</v>
      </c>
      <c r="M1018" s="25" t="str">
        <f>IF(I1018="","",IF(I1018="인문",성적입력!$C$8,성적입력!$C$9))</f>
        <v>A</v>
      </c>
      <c r="N1018" s="26">
        <f>성적입력!$C$15</f>
        <v>3</v>
      </c>
      <c r="P1018" s="27" t="str">
        <f t="shared" si="45"/>
        <v/>
      </c>
      <c r="R1018" s="26" t="str">
        <f t="array" ref="R1018">IFERROR(IF(OR(J1018="",M1018="",F1018=""),"",IF(F1018="학생부종합",INDEX(종합배치표!$C:$Q,MATCH(J1018,종합배치표!$B:$B,0),(MATCH(M1018,{"A","B","C","D","E"},0)-1)*3+1),INDEX(교과배치표!$C:$Q,MATCH(J1018,교과배치표!$B:$B,0),(MATCH(M1018,{"A","B","C","D","E"},0)-1)*3+1))),"")</f>
        <v/>
      </c>
      <c r="S1018" s="26" t="str">
        <f t="array" ref="S1018">IFERROR(IF(OR(J1018="",M1018="",F1018=""),"",IF(F1018="학생부종합",INDEX(종합배치표!$C:$Q,MATCH(J1018,종합배치표!$B:$B,0),(MATCH(M1018,{"A","B","C","D","E"},0)-1)*3+2),INDEX(교과배치표!$C:$Q,MATCH(J1018,교과배치표!$B:$B,0),(MATCH(M1018,{"A","B","C","D","E"},0)-1)*3+2))),"")</f>
        <v/>
      </c>
      <c r="T1018" s="26" t="str">
        <f t="array" ref="T1018">IFERROR(IF(OR(J1018="",M1018="",F1018=""),"",IF(F1018="학생부종합",INDEX(종합배치표!$C:$Q,MATCH(J1018,종합배치표!$B:$B,0),(MATCH(M1018,{"A","B","C","D","E"},0)-1)*3+3),INDEX(교과배치표!$C:$Q,MATCH(J1018,교과배치표!$B:$B,0),(MATCH(M1018,{"A","B","C","D","E"},0)-1)*3+3))),"")</f>
        <v/>
      </c>
      <c r="V1018" s="140">
        <f t="shared" si="46"/>
        <v>2.7</v>
      </c>
      <c r="W1018" s="141" t="str">
        <f t="shared" si="47"/>
        <v/>
      </c>
    </row>
    <row r="1019" spans="2:23" ht="14.25" customHeight="1">
      <c r="B1019" s="20">
        <v>508</v>
      </c>
      <c r="C1019" s="21" t="s">
        <v>373</v>
      </c>
      <c r="D1019" s="21" t="s">
        <v>373</v>
      </c>
      <c r="E1019" s="21" t="s">
        <v>535</v>
      </c>
      <c r="F1019" s="21" t="s">
        <v>24</v>
      </c>
      <c r="G1019" s="21" t="s">
        <v>537</v>
      </c>
      <c r="H1019" s="21" t="s">
        <v>544</v>
      </c>
      <c r="I1019" s="21" t="s">
        <v>27</v>
      </c>
      <c r="J1019" s="23"/>
      <c r="K1019" s="24">
        <v>22</v>
      </c>
      <c r="M1019" s="25" t="str">
        <f>IF(I1019="","",IF(I1019="인문",성적입력!$C$8,성적입력!$C$9))</f>
        <v>A</v>
      </c>
      <c r="N1019" s="26">
        <f>성적입력!$C$15</f>
        <v>3</v>
      </c>
      <c r="P1019" s="27" t="str">
        <f t="shared" si="45"/>
        <v/>
      </c>
      <c r="R1019" s="26" t="str">
        <f t="array" ref="R1019">IFERROR(IF(OR(J1019="",M1019="",F1019=""),"",IF(F1019="학생부종합",INDEX(종합배치표!$C:$Q,MATCH(J1019,종합배치표!$B:$B,0),(MATCH(M1019,{"A","B","C","D","E"},0)-1)*3+1),INDEX(교과배치표!$C:$Q,MATCH(J1019,교과배치표!$B:$B,0),(MATCH(M1019,{"A","B","C","D","E"},0)-1)*3+1))),"")</f>
        <v/>
      </c>
      <c r="S1019" s="26" t="str">
        <f t="array" ref="S1019">IFERROR(IF(OR(J1019="",M1019="",F1019=""),"",IF(F1019="학생부종합",INDEX(종합배치표!$C:$Q,MATCH(J1019,종합배치표!$B:$B,0),(MATCH(M1019,{"A","B","C","D","E"},0)-1)*3+2),INDEX(교과배치표!$C:$Q,MATCH(J1019,교과배치표!$B:$B,0),(MATCH(M1019,{"A","B","C","D","E"},0)-1)*3+2))),"")</f>
        <v/>
      </c>
      <c r="T1019" s="26" t="str">
        <f t="array" ref="T1019">IFERROR(IF(OR(J1019="",M1019="",F1019=""),"",IF(F1019="학생부종합",INDEX(종합배치표!$C:$Q,MATCH(J1019,종합배치표!$B:$B,0),(MATCH(M1019,{"A","B","C","D","E"},0)-1)*3+3),INDEX(교과배치표!$C:$Q,MATCH(J1019,교과배치표!$B:$B,0),(MATCH(M1019,{"A","B","C","D","E"},0)-1)*3+3))),"")</f>
        <v/>
      </c>
      <c r="V1019" s="140">
        <f t="shared" si="46"/>
        <v>2.7</v>
      </c>
      <c r="W1019" s="141" t="str">
        <f t="shared" si="47"/>
        <v/>
      </c>
    </row>
    <row r="1020" spans="2:23" ht="14.25" customHeight="1">
      <c r="B1020" s="20">
        <v>512</v>
      </c>
      <c r="C1020" s="21" t="s">
        <v>373</v>
      </c>
      <c r="D1020" s="21" t="s">
        <v>373</v>
      </c>
      <c r="E1020" s="21" t="s">
        <v>535</v>
      </c>
      <c r="F1020" s="21" t="s">
        <v>68</v>
      </c>
      <c r="G1020" s="21" t="s">
        <v>536</v>
      </c>
      <c r="H1020" s="21" t="s">
        <v>545</v>
      </c>
      <c r="I1020" s="21" t="s">
        <v>27</v>
      </c>
      <c r="J1020" s="23"/>
      <c r="K1020" s="24">
        <v>8</v>
      </c>
      <c r="M1020" s="25" t="str">
        <f>IF(I1020="","",IF(I1020="인문",성적입력!$C$8,성적입력!$C$9))</f>
        <v>A</v>
      </c>
      <c r="N1020" s="26">
        <f>성적입력!$C$15</f>
        <v>3</v>
      </c>
      <c r="P1020" s="27" t="str">
        <f t="shared" si="45"/>
        <v/>
      </c>
      <c r="R1020" s="26" t="str">
        <f t="array" ref="R1020">IFERROR(IF(OR(J1020="",M1020="",F1020=""),"",IF(F1020="학생부종합",INDEX(종합배치표!$C:$Q,MATCH(J1020,종합배치표!$B:$B,0),(MATCH(M1020,{"A","B","C","D","E"},0)-1)*3+1),INDEX(교과배치표!$C:$Q,MATCH(J1020,교과배치표!$B:$B,0),(MATCH(M1020,{"A","B","C","D","E"},0)-1)*3+1))),"")</f>
        <v/>
      </c>
      <c r="S1020" s="26" t="str">
        <f t="array" ref="S1020">IFERROR(IF(OR(J1020="",M1020="",F1020=""),"",IF(F1020="학생부종합",INDEX(종합배치표!$C:$Q,MATCH(J1020,종합배치표!$B:$B,0),(MATCH(M1020,{"A","B","C","D","E"},0)-1)*3+2),INDEX(교과배치표!$C:$Q,MATCH(J1020,교과배치표!$B:$B,0),(MATCH(M1020,{"A","B","C","D","E"},0)-1)*3+2))),"")</f>
        <v/>
      </c>
      <c r="T1020" s="26" t="str">
        <f t="array" ref="T1020">IFERROR(IF(OR(J1020="",M1020="",F1020=""),"",IF(F1020="학생부종합",INDEX(종합배치표!$C:$Q,MATCH(J1020,종합배치표!$B:$B,0),(MATCH(M1020,{"A","B","C","D","E"},0)-1)*3+3),INDEX(교과배치표!$C:$Q,MATCH(J1020,교과배치표!$B:$B,0),(MATCH(M1020,{"A","B","C","D","E"},0)-1)*3+3))),"")</f>
        <v/>
      </c>
      <c r="V1020" s="140">
        <f t="shared" si="46"/>
        <v>2.7</v>
      </c>
      <c r="W1020" s="141" t="str">
        <f t="shared" si="47"/>
        <v/>
      </c>
    </row>
    <row r="1021" spans="2:23" ht="14.25" customHeight="1">
      <c r="B1021" s="20">
        <v>513</v>
      </c>
      <c r="C1021" s="21" t="s">
        <v>373</v>
      </c>
      <c r="D1021" s="21" t="s">
        <v>373</v>
      </c>
      <c r="E1021" s="21" t="s">
        <v>535</v>
      </c>
      <c r="F1021" s="21" t="s">
        <v>24</v>
      </c>
      <c r="G1021" s="21" t="s">
        <v>537</v>
      </c>
      <c r="H1021" s="21" t="s">
        <v>545</v>
      </c>
      <c r="I1021" s="21" t="s">
        <v>27</v>
      </c>
      <c r="J1021" s="23"/>
      <c r="K1021" s="24">
        <v>4</v>
      </c>
      <c r="M1021" s="25" t="str">
        <f>IF(I1021="","",IF(I1021="인문",성적입력!$C$8,성적입력!$C$9))</f>
        <v>A</v>
      </c>
      <c r="N1021" s="26">
        <f>성적입력!$C$15</f>
        <v>3</v>
      </c>
      <c r="P1021" s="27" t="str">
        <f t="shared" si="45"/>
        <v/>
      </c>
      <c r="R1021" s="26" t="str">
        <f t="array" ref="R1021">IFERROR(IF(OR(J1021="",M1021="",F1021=""),"",IF(F1021="학생부종합",INDEX(종합배치표!$C:$Q,MATCH(J1021,종합배치표!$B:$B,0),(MATCH(M1021,{"A","B","C","D","E"},0)-1)*3+1),INDEX(교과배치표!$C:$Q,MATCH(J1021,교과배치표!$B:$B,0),(MATCH(M1021,{"A","B","C","D","E"},0)-1)*3+1))),"")</f>
        <v/>
      </c>
      <c r="S1021" s="26" t="str">
        <f t="array" ref="S1021">IFERROR(IF(OR(J1021="",M1021="",F1021=""),"",IF(F1021="학생부종합",INDEX(종합배치표!$C:$Q,MATCH(J1021,종합배치표!$B:$B,0),(MATCH(M1021,{"A","B","C","D","E"},0)-1)*3+2),INDEX(교과배치표!$C:$Q,MATCH(J1021,교과배치표!$B:$B,0),(MATCH(M1021,{"A","B","C","D","E"},0)-1)*3+2))),"")</f>
        <v/>
      </c>
      <c r="T1021" s="26" t="str">
        <f t="array" ref="T1021">IFERROR(IF(OR(J1021="",M1021="",F1021=""),"",IF(F1021="학생부종합",INDEX(종합배치표!$C:$Q,MATCH(J1021,종합배치표!$B:$B,0),(MATCH(M1021,{"A","B","C","D","E"},0)-1)*3+3),INDEX(교과배치표!$C:$Q,MATCH(J1021,교과배치표!$B:$B,0),(MATCH(M1021,{"A","B","C","D","E"},0)-1)*3+3))),"")</f>
        <v/>
      </c>
      <c r="V1021" s="140">
        <f t="shared" si="46"/>
        <v>2.7</v>
      </c>
      <c r="W1021" s="141" t="str">
        <f t="shared" si="47"/>
        <v/>
      </c>
    </row>
    <row r="1022" spans="2:23" ht="14.25" customHeight="1">
      <c r="B1022" s="20">
        <v>515</v>
      </c>
      <c r="C1022" s="21" t="s">
        <v>373</v>
      </c>
      <c r="D1022" s="21" t="s">
        <v>373</v>
      </c>
      <c r="E1022" s="21" t="s">
        <v>535</v>
      </c>
      <c r="F1022" s="21" t="s">
        <v>68</v>
      </c>
      <c r="G1022" s="21" t="s">
        <v>536</v>
      </c>
      <c r="H1022" s="21" t="s">
        <v>546</v>
      </c>
      <c r="I1022" s="21" t="s">
        <v>60</v>
      </c>
      <c r="J1022" s="23"/>
      <c r="K1022" s="24">
        <v>8</v>
      </c>
      <c r="M1022" s="25" t="str">
        <f>IF(I1022="","",IF(I1022="인문",성적입력!$C$8,성적입력!$C$9))</f>
        <v>A</v>
      </c>
      <c r="N1022" s="26">
        <f>성적입력!$C$15</f>
        <v>3</v>
      </c>
      <c r="P1022" s="27" t="str">
        <f t="shared" si="45"/>
        <v/>
      </c>
      <c r="R1022" s="26" t="str">
        <f t="array" ref="R1022">IFERROR(IF(OR(J1022="",M1022="",F1022=""),"",IF(F1022="학생부종합",INDEX(종합배치표!$C:$Q,MATCH(J1022,종합배치표!$B:$B,0),(MATCH(M1022,{"A","B","C","D","E"},0)-1)*3+1),INDEX(교과배치표!$C:$Q,MATCH(J1022,교과배치표!$B:$B,0),(MATCH(M1022,{"A","B","C","D","E"},0)-1)*3+1))),"")</f>
        <v/>
      </c>
      <c r="S1022" s="26" t="str">
        <f t="array" ref="S1022">IFERROR(IF(OR(J1022="",M1022="",F1022=""),"",IF(F1022="학생부종합",INDEX(종합배치표!$C:$Q,MATCH(J1022,종합배치표!$B:$B,0),(MATCH(M1022,{"A","B","C","D","E"},0)-1)*3+2),INDEX(교과배치표!$C:$Q,MATCH(J1022,교과배치표!$B:$B,0),(MATCH(M1022,{"A","B","C","D","E"},0)-1)*3+2))),"")</f>
        <v/>
      </c>
      <c r="T1022" s="26" t="str">
        <f t="array" ref="T1022">IFERROR(IF(OR(J1022="",M1022="",F1022=""),"",IF(F1022="학생부종합",INDEX(종합배치표!$C:$Q,MATCH(J1022,종합배치표!$B:$B,0),(MATCH(M1022,{"A","B","C","D","E"},0)-1)*3+3),INDEX(교과배치표!$C:$Q,MATCH(J1022,교과배치표!$B:$B,0),(MATCH(M1022,{"A","B","C","D","E"},0)-1)*3+3))),"")</f>
        <v/>
      </c>
      <c r="V1022" s="140">
        <f t="shared" si="46"/>
        <v>2.7</v>
      </c>
      <c r="W1022" s="141" t="str">
        <f t="shared" si="47"/>
        <v/>
      </c>
    </row>
    <row r="1023" spans="2:23" ht="14.25" customHeight="1">
      <c r="B1023" s="20">
        <v>516</v>
      </c>
      <c r="C1023" s="21" t="s">
        <v>373</v>
      </c>
      <c r="D1023" s="21" t="s">
        <v>373</v>
      </c>
      <c r="E1023" s="21" t="s">
        <v>535</v>
      </c>
      <c r="F1023" s="21" t="s">
        <v>24</v>
      </c>
      <c r="G1023" s="21" t="s">
        <v>537</v>
      </c>
      <c r="H1023" s="21" t="s">
        <v>546</v>
      </c>
      <c r="I1023" s="21" t="s">
        <v>60</v>
      </c>
      <c r="J1023" s="23"/>
      <c r="K1023" s="24">
        <v>6</v>
      </c>
      <c r="M1023" s="25" t="str">
        <f>IF(I1023="","",IF(I1023="인문",성적입력!$C$8,성적입력!$C$9))</f>
        <v>A</v>
      </c>
      <c r="N1023" s="26">
        <f>성적입력!$C$15</f>
        <v>3</v>
      </c>
      <c r="P1023" s="27" t="str">
        <f t="shared" si="45"/>
        <v/>
      </c>
      <c r="R1023" s="26" t="str">
        <f t="array" ref="R1023">IFERROR(IF(OR(J1023="",M1023="",F1023=""),"",IF(F1023="학생부종합",INDEX(종합배치표!$C:$Q,MATCH(J1023,종합배치표!$B:$B,0),(MATCH(M1023,{"A","B","C","D","E"},0)-1)*3+1),INDEX(교과배치표!$C:$Q,MATCH(J1023,교과배치표!$B:$B,0),(MATCH(M1023,{"A","B","C","D","E"},0)-1)*3+1))),"")</f>
        <v/>
      </c>
      <c r="S1023" s="26" t="str">
        <f t="array" ref="S1023">IFERROR(IF(OR(J1023="",M1023="",F1023=""),"",IF(F1023="학생부종합",INDEX(종합배치표!$C:$Q,MATCH(J1023,종합배치표!$B:$B,0),(MATCH(M1023,{"A","B","C","D","E"},0)-1)*3+2),INDEX(교과배치표!$C:$Q,MATCH(J1023,교과배치표!$B:$B,0),(MATCH(M1023,{"A","B","C","D","E"},0)-1)*3+2))),"")</f>
        <v/>
      </c>
      <c r="T1023" s="26" t="str">
        <f t="array" ref="T1023">IFERROR(IF(OR(J1023="",M1023="",F1023=""),"",IF(F1023="학생부종합",INDEX(종합배치표!$C:$Q,MATCH(J1023,종합배치표!$B:$B,0),(MATCH(M1023,{"A","B","C","D","E"},0)-1)*3+3),INDEX(교과배치표!$C:$Q,MATCH(J1023,교과배치표!$B:$B,0),(MATCH(M1023,{"A","B","C","D","E"},0)-1)*3+3))),"")</f>
        <v/>
      </c>
      <c r="V1023" s="140">
        <f t="shared" si="46"/>
        <v>2.7</v>
      </c>
      <c r="W1023" s="141" t="str">
        <f t="shared" si="47"/>
        <v/>
      </c>
    </row>
    <row r="1024" spans="2:23" ht="14.25" customHeight="1">
      <c r="B1024" s="20">
        <v>519</v>
      </c>
      <c r="C1024" s="21" t="s">
        <v>393</v>
      </c>
      <c r="D1024" s="21" t="s">
        <v>538</v>
      </c>
      <c r="E1024" s="21" t="s">
        <v>535</v>
      </c>
      <c r="F1024" s="21" t="s">
        <v>68</v>
      </c>
      <c r="G1024" s="21" t="s">
        <v>536</v>
      </c>
      <c r="H1024" s="21" t="s">
        <v>547</v>
      </c>
      <c r="I1024" s="21" t="s">
        <v>60</v>
      </c>
      <c r="J1024" s="23"/>
      <c r="K1024" s="24">
        <v>18</v>
      </c>
      <c r="M1024" s="25" t="str">
        <f>IF(I1024="","",IF(I1024="인문",성적입력!$C$8,성적입력!$C$9))</f>
        <v>A</v>
      </c>
      <c r="N1024" s="26">
        <f>성적입력!$C$15</f>
        <v>3</v>
      </c>
      <c r="P1024" s="27" t="str">
        <f t="shared" si="45"/>
        <v/>
      </c>
      <c r="R1024" s="26" t="str">
        <f t="array" ref="R1024">IFERROR(IF(OR(J1024="",M1024="",F1024=""),"",IF(F1024="학생부종합",INDEX(종합배치표!$C:$Q,MATCH(J1024,종합배치표!$B:$B,0),(MATCH(M1024,{"A","B","C","D","E"},0)-1)*3+1),INDEX(교과배치표!$C:$Q,MATCH(J1024,교과배치표!$B:$B,0),(MATCH(M1024,{"A","B","C","D","E"},0)-1)*3+1))),"")</f>
        <v/>
      </c>
      <c r="S1024" s="26" t="str">
        <f t="array" ref="S1024">IFERROR(IF(OR(J1024="",M1024="",F1024=""),"",IF(F1024="학생부종합",INDEX(종합배치표!$C:$Q,MATCH(J1024,종합배치표!$B:$B,0),(MATCH(M1024,{"A","B","C","D","E"},0)-1)*3+2),INDEX(교과배치표!$C:$Q,MATCH(J1024,교과배치표!$B:$B,0),(MATCH(M1024,{"A","B","C","D","E"},0)-1)*3+2))),"")</f>
        <v/>
      </c>
      <c r="T1024" s="26" t="str">
        <f t="array" ref="T1024">IFERROR(IF(OR(J1024="",M1024="",F1024=""),"",IF(F1024="학생부종합",INDEX(종합배치표!$C:$Q,MATCH(J1024,종합배치표!$B:$B,0),(MATCH(M1024,{"A","B","C","D","E"},0)-1)*3+3),INDEX(교과배치표!$C:$Q,MATCH(J1024,교과배치표!$B:$B,0),(MATCH(M1024,{"A","B","C","D","E"},0)-1)*3+3))),"")</f>
        <v/>
      </c>
      <c r="V1024" s="140">
        <f t="shared" si="46"/>
        <v>2.7</v>
      </c>
      <c r="W1024" s="141" t="str">
        <f t="shared" si="47"/>
        <v/>
      </c>
    </row>
    <row r="1025" spans="2:23" ht="14.25" customHeight="1">
      <c r="B1025" s="20">
        <v>521</v>
      </c>
      <c r="C1025" s="21" t="s">
        <v>373</v>
      </c>
      <c r="D1025" s="21" t="s">
        <v>373</v>
      </c>
      <c r="E1025" s="21" t="s">
        <v>535</v>
      </c>
      <c r="F1025" s="21" t="s">
        <v>68</v>
      </c>
      <c r="G1025" s="21" t="s">
        <v>536</v>
      </c>
      <c r="H1025" s="21" t="s">
        <v>548</v>
      </c>
      <c r="I1025" s="21" t="s">
        <v>60</v>
      </c>
      <c r="J1025" s="23"/>
      <c r="K1025" s="24">
        <v>8</v>
      </c>
      <c r="M1025" s="25" t="str">
        <f>IF(I1025="","",IF(I1025="인문",성적입력!$C$8,성적입력!$C$9))</f>
        <v>A</v>
      </c>
      <c r="N1025" s="26">
        <f>성적입력!$C$15</f>
        <v>3</v>
      </c>
      <c r="P1025" s="27" t="str">
        <f t="shared" si="45"/>
        <v/>
      </c>
      <c r="R1025" s="26" t="str">
        <f t="array" ref="R1025">IFERROR(IF(OR(J1025="",M1025="",F1025=""),"",IF(F1025="학생부종합",INDEX(종합배치표!$C:$Q,MATCH(J1025,종합배치표!$B:$B,0),(MATCH(M1025,{"A","B","C","D","E"},0)-1)*3+1),INDEX(교과배치표!$C:$Q,MATCH(J1025,교과배치표!$B:$B,0),(MATCH(M1025,{"A","B","C","D","E"},0)-1)*3+1))),"")</f>
        <v/>
      </c>
      <c r="S1025" s="26" t="str">
        <f t="array" ref="S1025">IFERROR(IF(OR(J1025="",M1025="",F1025=""),"",IF(F1025="학생부종합",INDEX(종합배치표!$C:$Q,MATCH(J1025,종합배치표!$B:$B,0),(MATCH(M1025,{"A","B","C","D","E"},0)-1)*3+2),INDEX(교과배치표!$C:$Q,MATCH(J1025,교과배치표!$B:$B,0),(MATCH(M1025,{"A","B","C","D","E"},0)-1)*3+2))),"")</f>
        <v/>
      </c>
      <c r="T1025" s="26" t="str">
        <f t="array" ref="T1025">IFERROR(IF(OR(J1025="",M1025="",F1025=""),"",IF(F1025="학생부종합",INDEX(종합배치표!$C:$Q,MATCH(J1025,종합배치표!$B:$B,0),(MATCH(M1025,{"A","B","C","D","E"},0)-1)*3+3),INDEX(교과배치표!$C:$Q,MATCH(J1025,교과배치표!$B:$B,0),(MATCH(M1025,{"A","B","C","D","E"},0)-1)*3+3))),"")</f>
        <v/>
      </c>
      <c r="V1025" s="140">
        <f t="shared" si="46"/>
        <v>2.7</v>
      </c>
      <c r="W1025" s="141" t="str">
        <f t="shared" si="47"/>
        <v/>
      </c>
    </row>
    <row r="1026" spans="2:23" ht="14.25" customHeight="1">
      <c r="B1026" s="20">
        <v>522</v>
      </c>
      <c r="C1026" s="21" t="s">
        <v>373</v>
      </c>
      <c r="D1026" s="21" t="s">
        <v>373</v>
      </c>
      <c r="E1026" s="21" t="s">
        <v>535</v>
      </c>
      <c r="F1026" s="21" t="s">
        <v>24</v>
      </c>
      <c r="G1026" s="21" t="s">
        <v>537</v>
      </c>
      <c r="H1026" s="21" t="s">
        <v>548</v>
      </c>
      <c r="I1026" s="21" t="s">
        <v>60</v>
      </c>
      <c r="J1026" s="23"/>
      <c r="K1026" s="24">
        <v>5</v>
      </c>
      <c r="M1026" s="25" t="str">
        <f>IF(I1026="","",IF(I1026="인문",성적입력!$C$8,성적입력!$C$9))</f>
        <v>A</v>
      </c>
      <c r="N1026" s="26">
        <f>성적입력!$C$15</f>
        <v>3</v>
      </c>
      <c r="P1026" s="27" t="str">
        <f t="shared" si="45"/>
        <v/>
      </c>
      <c r="R1026" s="26" t="str">
        <f t="array" ref="R1026">IFERROR(IF(OR(J1026="",M1026="",F1026=""),"",IF(F1026="학생부종합",INDEX(종합배치표!$C:$Q,MATCH(J1026,종합배치표!$B:$B,0),(MATCH(M1026,{"A","B","C","D","E"},0)-1)*3+1),INDEX(교과배치표!$C:$Q,MATCH(J1026,교과배치표!$B:$B,0),(MATCH(M1026,{"A","B","C","D","E"},0)-1)*3+1))),"")</f>
        <v/>
      </c>
      <c r="S1026" s="26" t="str">
        <f t="array" ref="S1026">IFERROR(IF(OR(J1026="",M1026="",F1026=""),"",IF(F1026="학생부종합",INDEX(종합배치표!$C:$Q,MATCH(J1026,종합배치표!$B:$B,0),(MATCH(M1026,{"A","B","C","D","E"},0)-1)*3+2),INDEX(교과배치표!$C:$Q,MATCH(J1026,교과배치표!$B:$B,0),(MATCH(M1026,{"A","B","C","D","E"},0)-1)*3+2))),"")</f>
        <v/>
      </c>
      <c r="T1026" s="26" t="str">
        <f t="array" ref="T1026">IFERROR(IF(OR(J1026="",M1026="",F1026=""),"",IF(F1026="학생부종합",INDEX(종합배치표!$C:$Q,MATCH(J1026,종합배치표!$B:$B,0),(MATCH(M1026,{"A","B","C","D","E"},0)-1)*3+3),INDEX(교과배치표!$C:$Q,MATCH(J1026,교과배치표!$B:$B,0),(MATCH(M1026,{"A","B","C","D","E"},0)-1)*3+3))),"")</f>
        <v/>
      </c>
      <c r="V1026" s="140">
        <f t="shared" si="46"/>
        <v>2.7</v>
      </c>
      <c r="W1026" s="141" t="str">
        <f t="shared" si="47"/>
        <v/>
      </c>
    </row>
    <row r="1027" spans="2:23" ht="14.25" customHeight="1">
      <c r="B1027" s="20">
        <v>523</v>
      </c>
      <c r="C1027" s="21" t="s">
        <v>373</v>
      </c>
      <c r="D1027" s="21" t="s">
        <v>373</v>
      </c>
      <c r="E1027" s="21" t="s">
        <v>535</v>
      </c>
      <c r="F1027" s="21" t="s">
        <v>68</v>
      </c>
      <c r="G1027" s="21" t="s">
        <v>536</v>
      </c>
      <c r="H1027" s="21" t="s">
        <v>549</v>
      </c>
      <c r="I1027" s="21" t="s">
        <v>60</v>
      </c>
      <c r="J1027" s="23"/>
      <c r="K1027" s="24">
        <v>15</v>
      </c>
      <c r="M1027" s="25" t="str">
        <f>IF(I1027="","",IF(I1027="인문",성적입력!$C$8,성적입력!$C$9))</f>
        <v>A</v>
      </c>
      <c r="N1027" s="26">
        <f>성적입력!$C$15</f>
        <v>3</v>
      </c>
      <c r="P1027" s="27" t="str">
        <f t="shared" si="45"/>
        <v/>
      </c>
      <c r="R1027" s="26" t="str">
        <f t="array" ref="R1027">IFERROR(IF(OR(J1027="",M1027="",F1027=""),"",IF(F1027="학생부종합",INDEX(종합배치표!$C:$Q,MATCH(J1027,종합배치표!$B:$B,0),(MATCH(M1027,{"A","B","C","D","E"},0)-1)*3+1),INDEX(교과배치표!$C:$Q,MATCH(J1027,교과배치표!$B:$B,0),(MATCH(M1027,{"A","B","C","D","E"},0)-1)*3+1))),"")</f>
        <v/>
      </c>
      <c r="S1027" s="26" t="str">
        <f t="array" ref="S1027">IFERROR(IF(OR(J1027="",M1027="",F1027=""),"",IF(F1027="학생부종합",INDEX(종합배치표!$C:$Q,MATCH(J1027,종합배치표!$B:$B,0),(MATCH(M1027,{"A","B","C","D","E"},0)-1)*3+2),INDEX(교과배치표!$C:$Q,MATCH(J1027,교과배치표!$B:$B,0),(MATCH(M1027,{"A","B","C","D","E"},0)-1)*3+2))),"")</f>
        <v/>
      </c>
      <c r="T1027" s="26" t="str">
        <f t="array" ref="T1027">IFERROR(IF(OR(J1027="",M1027="",F1027=""),"",IF(F1027="학생부종합",INDEX(종합배치표!$C:$Q,MATCH(J1027,종합배치표!$B:$B,0),(MATCH(M1027,{"A","B","C","D","E"},0)-1)*3+3),INDEX(교과배치표!$C:$Q,MATCH(J1027,교과배치표!$B:$B,0),(MATCH(M1027,{"A","B","C","D","E"},0)-1)*3+3))),"")</f>
        <v/>
      </c>
      <c r="V1027" s="140">
        <f t="shared" si="46"/>
        <v>2.7</v>
      </c>
      <c r="W1027" s="141" t="str">
        <f t="shared" si="47"/>
        <v/>
      </c>
    </row>
    <row r="1028" spans="2:23" ht="14.25" customHeight="1">
      <c r="B1028" s="20">
        <v>524</v>
      </c>
      <c r="C1028" s="21" t="s">
        <v>373</v>
      </c>
      <c r="D1028" s="21" t="s">
        <v>373</v>
      </c>
      <c r="E1028" s="21" t="s">
        <v>535</v>
      </c>
      <c r="F1028" s="21" t="s">
        <v>24</v>
      </c>
      <c r="G1028" s="21" t="s">
        <v>537</v>
      </c>
      <c r="H1028" s="21" t="s">
        <v>549</v>
      </c>
      <c r="I1028" s="21" t="s">
        <v>60</v>
      </c>
      <c r="J1028" s="23"/>
      <c r="K1028" s="24">
        <v>8</v>
      </c>
      <c r="M1028" s="25" t="str">
        <f>IF(I1028="","",IF(I1028="인문",성적입력!$C$8,성적입력!$C$9))</f>
        <v>A</v>
      </c>
      <c r="N1028" s="26">
        <f>성적입력!$C$15</f>
        <v>3</v>
      </c>
      <c r="P1028" s="27" t="str">
        <f t="shared" si="45"/>
        <v/>
      </c>
      <c r="R1028" s="26" t="str">
        <f t="array" ref="R1028">IFERROR(IF(OR(J1028="",M1028="",F1028=""),"",IF(F1028="학생부종합",INDEX(종합배치표!$C:$Q,MATCH(J1028,종합배치표!$B:$B,0),(MATCH(M1028,{"A","B","C","D","E"},0)-1)*3+1),INDEX(교과배치표!$C:$Q,MATCH(J1028,교과배치표!$B:$B,0),(MATCH(M1028,{"A","B","C","D","E"},0)-1)*3+1))),"")</f>
        <v/>
      </c>
      <c r="S1028" s="26" t="str">
        <f t="array" ref="S1028">IFERROR(IF(OR(J1028="",M1028="",F1028=""),"",IF(F1028="학생부종합",INDEX(종합배치표!$C:$Q,MATCH(J1028,종합배치표!$B:$B,0),(MATCH(M1028,{"A","B","C","D","E"},0)-1)*3+2),INDEX(교과배치표!$C:$Q,MATCH(J1028,교과배치표!$B:$B,0),(MATCH(M1028,{"A","B","C","D","E"},0)-1)*3+2))),"")</f>
        <v/>
      </c>
      <c r="T1028" s="26" t="str">
        <f t="array" ref="T1028">IFERROR(IF(OR(J1028="",M1028="",F1028=""),"",IF(F1028="학생부종합",INDEX(종합배치표!$C:$Q,MATCH(J1028,종합배치표!$B:$B,0),(MATCH(M1028,{"A","B","C","D","E"},0)-1)*3+3),INDEX(교과배치표!$C:$Q,MATCH(J1028,교과배치표!$B:$B,0),(MATCH(M1028,{"A","B","C","D","E"},0)-1)*3+3))),"")</f>
        <v/>
      </c>
      <c r="V1028" s="140">
        <f t="shared" si="46"/>
        <v>2.7</v>
      </c>
      <c r="W1028" s="141" t="str">
        <f t="shared" si="47"/>
        <v/>
      </c>
    </row>
    <row r="1029" spans="2:23" ht="14.25" customHeight="1">
      <c r="B1029" s="20">
        <v>525</v>
      </c>
      <c r="C1029" s="21" t="s">
        <v>393</v>
      </c>
      <c r="D1029" s="21" t="s">
        <v>538</v>
      </c>
      <c r="E1029" s="21" t="s">
        <v>535</v>
      </c>
      <c r="F1029" s="21" t="s">
        <v>68</v>
      </c>
      <c r="G1029" s="21" t="s">
        <v>536</v>
      </c>
      <c r="H1029" s="21" t="s">
        <v>550</v>
      </c>
      <c r="I1029" s="21" t="s">
        <v>27</v>
      </c>
      <c r="J1029" s="23"/>
      <c r="K1029" s="24">
        <v>19</v>
      </c>
      <c r="M1029" s="25" t="str">
        <f>IF(I1029="","",IF(I1029="인문",성적입력!$C$8,성적입력!$C$9))</f>
        <v>A</v>
      </c>
      <c r="N1029" s="26">
        <f>성적입력!$C$15</f>
        <v>3</v>
      </c>
      <c r="P1029" s="27" t="str">
        <f t="shared" ref="P1029:P1092" si="48">IF(OR(J1029="",N1029="",M1029=""),"",IF(N1029&lt;=T1029,"안정",IF(N1029&lt;=S1029,"적정",IF(N1029&lt;=R1029,"소신","상향"))))</f>
        <v/>
      </c>
      <c r="R1029" s="26" t="str">
        <f t="array" ref="R1029">IFERROR(IF(OR(J1029="",M1029="",F1029=""),"",IF(F1029="학생부종합",INDEX(종합배치표!$C:$Q,MATCH(J1029,종합배치표!$B:$B,0),(MATCH(M1029,{"A","B","C","D","E"},0)-1)*3+1),INDEX(교과배치표!$C:$Q,MATCH(J1029,교과배치표!$B:$B,0),(MATCH(M1029,{"A","B","C","D","E"},0)-1)*3+1))),"")</f>
        <v/>
      </c>
      <c r="S1029" s="26" t="str">
        <f t="array" ref="S1029">IFERROR(IF(OR(J1029="",M1029="",F1029=""),"",IF(F1029="학생부종합",INDEX(종합배치표!$C:$Q,MATCH(J1029,종합배치표!$B:$B,0),(MATCH(M1029,{"A","B","C","D","E"},0)-1)*3+2),INDEX(교과배치표!$C:$Q,MATCH(J1029,교과배치표!$B:$B,0),(MATCH(M1029,{"A","B","C","D","E"},0)-1)*3+2))),"")</f>
        <v/>
      </c>
      <c r="T1029" s="26" t="str">
        <f t="array" ref="T1029">IFERROR(IF(OR(J1029="",M1029="",F1029=""),"",IF(F1029="학생부종합",INDEX(종합배치표!$C:$Q,MATCH(J1029,종합배치표!$B:$B,0),(MATCH(M1029,{"A","B","C","D","E"},0)-1)*3+3),INDEX(교과배치표!$C:$Q,MATCH(J1029,교과배치표!$B:$B,0),(MATCH(M1029,{"A","B","C","D","E"},0)-1)*3+3))),"")</f>
        <v/>
      </c>
      <c r="V1029" s="140">
        <f t="shared" ref="V1029:V1092" si="49">$W$2</f>
        <v>2.7</v>
      </c>
      <c r="W1029" s="141" t="str">
        <f t="shared" ref="W1029:W1092" si="50">IF(OR(J1029="",V1029="",M1029=""),"",IF(V1029&lt;=T1029,"안정",IF(V1029&lt;=S1029,"적정",IF(V1029&lt;=R1029,"소신","상향"))))</f>
        <v/>
      </c>
    </row>
    <row r="1030" spans="2:23" ht="14.25" customHeight="1">
      <c r="B1030" s="20">
        <v>527</v>
      </c>
      <c r="C1030" s="21" t="s">
        <v>373</v>
      </c>
      <c r="D1030" s="21" t="s">
        <v>373</v>
      </c>
      <c r="E1030" s="21" t="s">
        <v>535</v>
      </c>
      <c r="F1030" s="21" t="s">
        <v>24</v>
      </c>
      <c r="G1030" s="21" t="s">
        <v>537</v>
      </c>
      <c r="H1030" s="21" t="s">
        <v>41</v>
      </c>
      <c r="I1030" s="21" t="s">
        <v>27</v>
      </c>
      <c r="J1030" s="23"/>
      <c r="K1030" s="24">
        <v>8</v>
      </c>
      <c r="M1030" s="25" t="str">
        <f>IF(I1030="","",IF(I1030="인문",성적입력!$C$8,성적입력!$C$9))</f>
        <v>A</v>
      </c>
      <c r="N1030" s="26">
        <f>성적입력!$C$15</f>
        <v>3</v>
      </c>
      <c r="P1030" s="27" t="str">
        <f t="shared" si="48"/>
        <v/>
      </c>
      <c r="R1030" s="26" t="str">
        <f t="array" ref="R1030">IFERROR(IF(OR(J1030="",M1030="",F1030=""),"",IF(F1030="학생부종합",INDEX(종합배치표!$C:$Q,MATCH(J1030,종합배치표!$B:$B,0),(MATCH(M1030,{"A","B","C","D","E"},0)-1)*3+1),INDEX(교과배치표!$C:$Q,MATCH(J1030,교과배치표!$B:$B,0),(MATCH(M1030,{"A","B","C","D","E"},0)-1)*3+1))),"")</f>
        <v/>
      </c>
      <c r="S1030" s="26" t="str">
        <f t="array" ref="S1030">IFERROR(IF(OR(J1030="",M1030="",F1030=""),"",IF(F1030="학생부종합",INDEX(종합배치표!$C:$Q,MATCH(J1030,종합배치표!$B:$B,0),(MATCH(M1030,{"A","B","C","D","E"},0)-1)*3+2),INDEX(교과배치표!$C:$Q,MATCH(J1030,교과배치표!$B:$B,0),(MATCH(M1030,{"A","B","C","D","E"},0)-1)*3+2))),"")</f>
        <v/>
      </c>
      <c r="T1030" s="26" t="str">
        <f t="array" ref="T1030">IFERROR(IF(OR(J1030="",M1030="",F1030=""),"",IF(F1030="학생부종합",INDEX(종합배치표!$C:$Q,MATCH(J1030,종합배치표!$B:$B,0),(MATCH(M1030,{"A","B","C","D","E"},0)-1)*3+3),INDEX(교과배치표!$C:$Q,MATCH(J1030,교과배치표!$B:$B,0),(MATCH(M1030,{"A","B","C","D","E"},0)-1)*3+3))),"")</f>
        <v/>
      </c>
      <c r="V1030" s="140">
        <f t="shared" si="49"/>
        <v>2.7</v>
      </c>
      <c r="W1030" s="141" t="str">
        <f t="shared" si="50"/>
        <v/>
      </c>
    </row>
    <row r="1031" spans="2:23" ht="14.25" customHeight="1">
      <c r="B1031" s="20">
        <v>529</v>
      </c>
      <c r="C1031" s="21" t="s">
        <v>373</v>
      </c>
      <c r="D1031" s="21" t="s">
        <v>373</v>
      </c>
      <c r="E1031" s="21" t="s">
        <v>535</v>
      </c>
      <c r="F1031" s="21" t="s">
        <v>68</v>
      </c>
      <c r="G1031" s="21" t="s">
        <v>536</v>
      </c>
      <c r="H1031" s="21" t="s">
        <v>43</v>
      </c>
      <c r="I1031" s="21" t="s">
        <v>27</v>
      </c>
      <c r="J1031" s="23"/>
      <c r="K1031" s="24">
        <v>7</v>
      </c>
      <c r="M1031" s="25" t="str">
        <f>IF(I1031="","",IF(I1031="인문",성적입력!$C$8,성적입력!$C$9))</f>
        <v>A</v>
      </c>
      <c r="N1031" s="26">
        <f>성적입력!$C$15</f>
        <v>3</v>
      </c>
      <c r="P1031" s="27" t="str">
        <f t="shared" si="48"/>
        <v/>
      </c>
      <c r="R1031" s="26" t="str">
        <f t="array" ref="R1031">IFERROR(IF(OR(J1031="",M1031="",F1031=""),"",IF(F1031="학생부종합",INDEX(종합배치표!$C:$Q,MATCH(J1031,종합배치표!$B:$B,0),(MATCH(M1031,{"A","B","C","D","E"},0)-1)*3+1),INDEX(교과배치표!$C:$Q,MATCH(J1031,교과배치표!$B:$B,0),(MATCH(M1031,{"A","B","C","D","E"},0)-1)*3+1))),"")</f>
        <v/>
      </c>
      <c r="S1031" s="26" t="str">
        <f t="array" ref="S1031">IFERROR(IF(OR(J1031="",M1031="",F1031=""),"",IF(F1031="학생부종합",INDEX(종합배치표!$C:$Q,MATCH(J1031,종합배치표!$B:$B,0),(MATCH(M1031,{"A","B","C","D","E"},0)-1)*3+2),INDEX(교과배치표!$C:$Q,MATCH(J1031,교과배치표!$B:$B,0),(MATCH(M1031,{"A","B","C","D","E"},0)-1)*3+2))),"")</f>
        <v/>
      </c>
      <c r="T1031" s="26" t="str">
        <f t="array" ref="T1031">IFERROR(IF(OR(J1031="",M1031="",F1031=""),"",IF(F1031="학생부종합",INDEX(종합배치표!$C:$Q,MATCH(J1031,종합배치표!$B:$B,0),(MATCH(M1031,{"A","B","C","D","E"},0)-1)*3+3),INDEX(교과배치표!$C:$Q,MATCH(J1031,교과배치표!$B:$B,0),(MATCH(M1031,{"A","B","C","D","E"},0)-1)*3+3))),"")</f>
        <v/>
      </c>
      <c r="V1031" s="140">
        <f t="shared" si="49"/>
        <v>2.7</v>
      </c>
      <c r="W1031" s="141" t="str">
        <f t="shared" si="50"/>
        <v/>
      </c>
    </row>
    <row r="1032" spans="2:23" ht="14.25" customHeight="1">
      <c r="B1032" s="20">
        <v>530</v>
      </c>
      <c r="C1032" s="21" t="s">
        <v>373</v>
      </c>
      <c r="D1032" s="21" t="s">
        <v>373</v>
      </c>
      <c r="E1032" s="21" t="s">
        <v>535</v>
      </c>
      <c r="F1032" s="21" t="s">
        <v>24</v>
      </c>
      <c r="G1032" s="21" t="s">
        <v>537</v>
      </c>
      <c r="H1032" s="21" t="s">
        <v>43</v>
      </c>
      <c r="I1032" s="21" t="s">
        <v>27</v>
      </c>
      <c r="J1032" s="23"/>
      <c r="K1032" s="24">
        <v>7</v>
      </c>
      <c r="M1032" s="25" t="str">
        <f>IF(I1032="","",IF(I1032="인문",성적입력!$C$8,성적입력!$C$9))</f>
        <v>A</v>
      </c>
      <c r="N1032" s="26">
        <f>성적입력!$C$15</f>
        <v>3</v>
      </c>
      <c r="P1032" s="27" t="str">
        <f t="shared" si="48"/>
        <v/>
      </c>
      <c r="R1032" s="26" t="str">
        <f t="array" ref="R1032">IFERROR(IF(OR(J1032="",M1032="",F1032=""),"",IF(F1032="학생부종합",INDEX(종합배치표!$C:$Q,MATCH(J1032,종합배치표!$B:$B,0),(MATCH(M1032,{"A","B","C","D","E"},0)-1)*3+1),INDEX(교과배치표!$C:$Q,MATCH(J1032,교과배치표!$B:$B,0),(MATCH(M1032,{"A","B","C","D","E"},0)-1)*3+1))),"")</f>
        <v/>
      </c>
      <c r="S1032" s="26" t="str">
        <f t="array" ref="S1032">IFERROR(IF(OR(J1032="",M1032="",F1032=""),"",IF(F1032="학생부종합",INDEX(종합배치표!$C:$Q,MATCH(J1032,종합배치표!$B:$B,0),(MATCH(M1032,{"A","B","C","D","E"},0)-1)*3+2),INDEX(교과배치표!$C:$Q,MATCH(J1032,교과배치표!$B:$B,0),(MATCH(M1032,{"A","B","C","D","E"},0)-1)*3+2))),"")</f>
        <v/>
      </c>
      <c r="T1032" s="26" t="str">
        <f t="array" ref="T1032">IFERROR(IF(OR(J1032="",M1032="",F1032=""),"",IF(F1032="학생부종합",INDEX(종합배치표!$C:$Q,MATCH(J1032,종합배치표!$B:$B,0),(MATCH(M1032,{"A","B","C","D","E"},0)-1)*3+3),INDEX(교과배치표!$C:$Q,MATCH(J1032,교과배치표!$B:$B,0),(MATCH(M1032,{"A","B","C","D","E"},0)-1)*3+3))),"")</f>
        <v/>
      </c>
      <c r="V1032" s="140">
        <f t="shared" si="49"/>
        <v>2.7</v>
      </c>
      <c r="W1032" s="141" t="str">
        <f t="shared" si="50"/>
        <v/>
      </c>
    </row>
    <row r="1033" spans="2:23" ht="14.25" customHeight="1">
      <c r="B1033" s="20">
        <v>532</v>
      </c>
      <c r="C1033" s="21" t="s">
        <v>373</v>
      </c>
      <c r="D1033" s="21" t="s">
        <v>373</v>
      </c>
      <c r="E1033" s="21" t="s">
        <v>535</v>
      </c>
      <c r="F1033" s="21" t="s">
        <v>68</v>
      </c>
      <c r="G1033" s="21" t="s">
        <v>536</v>
      </c>
      <c r="H1033" s="21" t="s">
        <v>47</v>
      </c>
      <c r="I1033" s="21" t="s">
        <v>27</v>
      </c>
      <c r="J1033" s="23"/>
      <c r="K1033" s="24">
        <v>5</v>
      </c>
      <c r="M1033" s="25" t="str">
        <f>IF(I1033="","",IF(I1033="인문",성적입력!$C$8,성적입력!$C$9))</f>
        <v>A</v>
      </c>
      <c r="N1033" s="26">
        <f>성적입력!$C$15</f>
        <v>3</v>
      </c>
      <c r="P1033" s="27" t="str">
        <f t="shared" si="48"/>
        <v/>
      </c>
      <c r="R1033" s="26" t="str">
        <f t="array" ref="R1033">IFERROR(IF(OR(J1033="",M1033="",F1033=""),"",IF(F1033="학생부종합",INDEX(종합배치표!$C:$Q,MATCH(J1033,종합배치표!$B:$B,0),(MATCH(M1033,{"A","B","C","D","E"},0)-1)*3+1),INDEX(교과배치표!$C:$Q,MATCH(J1033,교과배치표!$B:$B,0),(MATCH(M1033,{"A","B","C","D","E"},0)-1)*3+1))),"")</f>
        <v/>
      </c>
      <c r="S1033" s="26" t="str">
        <f t="array" ref="S1033">IFERROR(IF(OR(J1033="",M1033="",F1033=""),"",IF(F1033="학생부종합",INDEX(종합배치표!$C:$Q,MATCH(J1033,종합배치표!$B:$B,0),(MATCH(M1033,{"A","B","C","D","E"},0)-1)*3+2),INDEX(교과배치표!$C:$Q,MATCH(J1033,교과배치표!$B:$B,0),(MATCH(M1033,{"A","B","C","D","E"},0)-1)*3+2))),"")</f>
        <v/>
      </c>
      <c r="T1033" s="26" t="str">
        <f t="array" ref="T1033">IFERROR(IF(OR(J1033="",M1033="",F1033=""),"",IF(F1033="학생부종합",INDEX(종합배치표!$C:$Q,MATCH(J1033,종합배치표!$B:$B,0),(MATCH(M1033,{"A","B","C","D","E"},0)-1)*3+3),INDEX(교과배치표!$C:$Q,MATCH(J1033,교과배치표!$B:$B,0),(MATCH(M1033,{"A","B","C","D","E"},0)-1)*3+3))),"")</f>
        <v/>
      </c>
      <c r="V1033" s="140">
        <f t="shared" si="49"/>
        <v>2.7</v>
      </c>
      <c r="W1033" s="141" t="str">
        <f t="shared" si="50"/>
        <v/>
      </c>
    </row>
    <row r="1034" spans="2:23" ht="14.25" customHeight="1">
      <c r="B1034" s="20">
        <v>533</v>
      </c>
      <c r="C1034" s="21" t="s">
        <v>373</v>
      </c>
      <c r="D1034" s="21" t="s">
        <v>373</v>
      </c>
      <c r="E1034" s="21" t="s">
        <v>535</v>
      </c>
      <c r="F1034" s="21" t="s">
        <v>24</v>
      </c>
      <c r="G1034" s="21" t="s">
        <v>537</v>
      </c>
      <c r="H1034" s="21" t="s">
        <v>47</v>
      </c>
      <c r="I1034" s="21" t="s">
        <v>27</v>
      </c>
      <c r="J1034" s="23"/>
      <c r="K1034" s="24">
        <v>7</v>
      </c>
      <c r="M1034" s="25" t="str">
        <f>IF(I1034="","",IF(I1034="인문",성적입력!$C$8,성적입력!$C$9))</f>
        <v>A</v>
      </c>
      <c r="N1034" s="26">
        <f>성적입력!$C$15</f>
        <v>3</v>
      </c>
      <c r="P1034" s="27" t="str">
        <f t="shared" si="48"/>
        <v/>
      </c>
      <c r="R1034" s="26" t="str">
        <f t="array" ref="R1034">IFERROR(IF(OR(J1034="",M1034="",F1034=""),"",IF(F1034="학생부종합",INDEX(종합배치표!$C:$Q,MATCH(J1034,종합배치표!$B:$B,0),(MATCH(M1034,{"A","B","C","D","E"},0)-1)*3+1),INDEX(교과배치표!$C:$Q,MATCH(J1034,교과배치표!$B:$B,0),(MATCH(M1034,{"A","B","C","D","E"},0)-1)*3+1))),"")</f>
        <v/>
      </c>
      <c r="S1034" s="26" t="str">
        <f t="array" ref="S1034">IFERROR(IF(OR(J1034="",M1034="",F1034=""),"",IF(F1034="학생부종합",INDEX(종합배치표!$C:$Q,MATCH(J1034,종합배치표!$B:$B,0),(MATCH(M1034,{"A","B","C","D","E"},0)-1)*3+2),INDEX(교과배치표!$C:$Q,MATCH(J1034,교과배치표!$B:$B,0),(MATCH(M1034,{"A","B","C","D","E"},0)-1)*3+2))),"")</f>
        <v/>
      </c>
      <c r="T1034" s="26" t="str">
        <f t="array" ref="T1034">IFERROR(IF(OR(J1034="",M1034="",F1034=""),"",IF(F1034="학생부종합",INDEX(종합배치표!$C:$Q,MATCH(J1034,종합배치표!$B:$B,0),(MATCH(M1034,{"A","B","C","D","E"},0)-1)*3+3),INDEX(교과배치표!$C:$Q,MATCH(J1034,교과배치표!$B:$B,0),(MATCH(M1034,{"A","B","C","D","E"},0)-1)*3+3))),"")</f>
        <v/>
      </c>
      <c r="V1034" s="140">
        <f t="shared" si="49"/>
        <v>2.7</v>
      </c>
      <c r="W1034" s="141" t="str">
        <f t="shared" si="50"/>
        <v/>
      </c>
    </row>
    <row r="1035" spans="2:23" ht="14.25" customHeight="1">
      <c r="B1035" s="20">
        <v>535</v>
      </c>
      <c r="C1035" s="21" t="s">
        <v>373</v>
      </c>
      <c r="D1035" s="21" t="s">
        <v>373</v>
      </c>
      <c r="E1035" s="21" t="s">
        <v>535</v>
      </c>
      <c r="F1035" s="21" t="s">
        <v>68</v>
      </c>
      <c r="G1035" s="21" t="s">
        <v>536</v>
      </c>
      <c r="H1035" s="21" t="s">
        <v>551</v>
      </c>
      <c r="I1035" s="21" t="s">
        <v>60</v>
      </c>
      <c r="J1035" s="23"/>
      <c r="K1035" s="24">
        <v>8</v>
      </c>
      <c r="M1035" s="25" t="str">
        <f>IF(I1035="","",IF(I1035="인문",성적입력!$C$8,성적입력!$C$9))</f>
        <v>A</v>
      </c>
      <c r="N1035" s="26">
        <f>성적입력!$C$15</f>
        <v>3</v>
      </c>
      <c r="P1035" s="27" t="str">
        <f t="shared" si="48"/>
        <v/>
      </c>
      <c r="R1035" s="26" t="str">
        <f t="array" ref="R1035">IFERROR(IF(OR(J1035="",M1035="",F1035=""),"",IF(F1035="학생부종합",INDEX(종합배치표!$C:$Q,MATCH(J1035,종합배치표!$B:$B,0),(MATCH(M1035,{"A","B","C","D","E"},0)-1)*3+1),INDEX(교과배치표!$C:$Q,MATCH(J1035,교과배치표!$B:$B,0),(MATCH(M1035,{"A","B","C","D","E"},0)-1)*3+1))),"")</f>
        <v/>
      </c>
      <c r="S1035" s="26" t="str">
        <f t="array" ref="S1035">IFERROR(IF(OR(J1035="",M1035="",F1035=""),"",IF(F1035="학생부종합",INDEX(종합배치표!$C:$Q,MATCH(J1035,종합배치표!$B:$B,0),(MATCH(M1035,{"A","B","C","D","E"},0)-1)*3+2),INDEX(교과배치표!$C:$Q,MATCH(J1035,교과배치표!$B:$B,0),(MATCH(M1035,{"A","B","C","D","E"},0)-1)*3+2))),"")</f>
        <v/>
      </c>
      <c r="T1035" s="26" t="str">
        <f t="array" ref="T1035">IFERROR(IF(OR(J1035="",M1035="",F1035=""),"",IF(F1035="학생부종합",INDEX(종합배치표!$C:$Q,MATCH(J1035,종합배치표!$B:$B,0),(MATCH(M1035,{"A","B","C","D","E"},0)-1)*3+3),INDEX(교과배치표!$C:$Q,MATCH(J1035,교과배치표!$B:$B,0),(MATCH(M1035,{"A","B","C","D","E"},0)-1)*3+3))),"")</f>
        <v/>
      </c>
      <c r="V1035" s="140">
        <f t="shared" si="49"/>
        <v>2.7</v>
      </c>
      <c r="W1035" s="141" t="str">
        <f t="shared" si="50"/>
        <v/>
      </c>
    </row>
    <row r="1036" spans="2:23" ht="14.25" customHeight="1">
      <c r="B1036" s="20">
        <v>536</v>
      </c>
      <c r="C1036" s="21" t="s">
        <v>373</v>
      </c>
      <c r="D1036" s="21" t="s">
        <v>373</v>
      </c>
      <c r="E1036" s="21" t="s">
        <v>535</v>
      </c>
      <c r="F1036" s="21" t="s">
        <v>24</v>
      </c>
      <c r="G1036" s="21" t="s">
        <v>537</v>
      </c>
      <c r="H1036" s="21" t="s">
        <v>551</v>
      </c>
      <c r="I1036" s="21" t="s">
        <v>60</v>
      </c>
      <c r="J1036" s="23"/>
      <c r="K1036" s="24">
        <v>9</v>
      </c>
      <c r="M1036" s="25" t="str">
        <f>IF(I1036="","",IF(I1036="인문",성적입력!$C$8,성적입력!$C$9))</f>
        <v>A</v>
      </c>
      <c r="N1036" s="26">
        <f>성적입력!$C$15</f>
        <v>3</v>
      </c>
      <c r="P1036" s="27" t="str">
        <f t="shared" si="48"/>
        <v/>
      </c>
      <c r="R1036" s="26" t="str">
        <f t="array" ref="R1036">IFERROR(IF(OR(J1036="",M1036="",F1036=""),"",IF(F1036="학생부종합",INDEX(종합배치표!$C:$Q,MATCH(J1036,종합배치표!$B:$B,0),(MATCH(M1036,{"A","B","C","D","E"},0)-1)*3+1),INDEX(교과배치표!$C:$Q,MATCH(J1036,교과배치표!$B:$B,0),(MATCH(M1036,{"A","B","C","D","E"},0)-1)*3+1))),"")</f>
        <v/>
      </c>
      <c r="S1036" s="26" t="str">
        <f t="array" ref="S1036">IFERROR(IF(OR(J1036="",M1036="",F1036=""),"",IF(F1036="학생부종합",INDEX(종합배치표!$C:$Q,MATCH(J1036,종합배치표!$B:$B,0),(MATCH(M1036,{"A","B","C","D","E"},0)-1)*3+2),INDEX(교과배치표!$C:$Q,MATCH(J1036,교과배치표!$B:$B,0),(MATCH(M1036,{"A","B","C","D","E"},0)-1)*3+2))),"")</f>
        <v/>
      </c>
      <c r="T1036" s="26" t="str">
        <f t="array" ref="T1036">IFERROR(IF(OR(J1036="",M1036="",F1036=""),"",IF(F1036="학생부종합",INDEX(종합배치표!$C:$Q,MATCH(J1036,종합배치표!$B:$B,0),(MATCH(M1036,{"A","B","C","D","E"},0)-1)*3+3),INDEX(교과배치표!$C:$Q,MATCH(J1036,교과배치표!$B:$B,0),(MATCH(M1036,{"A","B","C","D","E"},0)-1)*3+3))),"")</f>
        <v/>
      </c>
      <c r="V1036" s="140">
        <f t="shared" si="49"/>
        <v>2.7</v>
      </c>
      <c r="W1036" s="141" t="str">
        <f t="shared" si="50"/>
        <v/>
      </c>
    </row>
    <row r="1037" spans="2:23" ht="14.25" customHeight="1">
      <c r="B1037" s="20">
        <v>539</v>
      </c>
      <c r="C1037" s="21" t="s">
        <v>373</v>
      </c>
      <c r="D1037" s="21" t="s">
        <v>373</v>
      </c>
      <c r="E1037" s="21" t="s">
        <v>535</v>
      </c>
      <c r="F1037" s="21" t="s">
        <v>68</v>
      </c>
      <c r="G1037" s="21" t="s">
        <v>536</v>
      </c>
      <c r="H1037" s="21" t="s">
        <v>59</v>
      </c>
      <c r="I1037" s="21" t="s">
        <v>60</v>
      </c>
      <c r="J1037" s="23"/>
      <c r="K1037" s="24">
        <v>24</v>
      </c>
      <c r="M1037" s="25" t="str">
        <f>IF(I1037="","",IF(I1037="인문",성적입력!$C$8,성적입력!$C$9))</f>
        <v>A</v>
      </c>
      <c r="N1037" s="26">
        <f>성적입력!$C$15</f>
        <v>3</v>
      </c>
      <c r="P1037" s="27" t="str">
        <f t="shared" si="48"/>
        <v/>
      </c>
      <c r="R1037" s="26" t="str">
        <f t="array" ref="R1037">IFERROR(IF(OR(J1037="",M1037="",F1037=""),"",IF(F1037="학생부종합",INDEX(종합배치표!$C:$Q,MATCH(J1037,종합배치표!$B:$B,0),(MATCH(M1037,{"A","B","C","D","E"},0)-1)*3+1),INDEX(교과배치표!$C:$Q,MATCH(J1037,교과배치표!$B:$B,0),(MATCH(M1037,{"A","B","C","D","E"},0)-1)*3+1))),"")</f>
        <v/>
      </c>
      <c r="S1037" s="26" t="str">
        <f t="array" ref="S1037">IFERROR(IF(OR(J1037="",M1037="",F1037=""),"",IF(F1037="학생부종합",INDEX(종합배치표!$C:$Q,MATCH(J1037,종합배치표!$B:$B,0),(MATCH(M1037,{"A","B","C","D","E"},0)-1)*3+2),INDEX(교과배치표!$C:$Q,MATCH(J1037,교과배치표!$B:$B,0),(MATCH(M1037,{"A","B","C","D","E"},0)-1)*3+2))),"")</f>
        <v/>
      </c>
      <c r="T1037" s="26" t="str">
        <f t="array" ref="T1037">IFERROR(IF(OR(J1037="",M1037="",F1037=""),"",IF(F1037="학생부종합",INDEX(종합배치표!$C:$Q,MATCH(J1037,종합배치표!$B:$B,0),(MATCH(M1037,{"A","B","C","D","E"},0)-1)*3+3),INDEX(교과배치표!$C:$Q,MATCH(J1037,교과배치표!$B:$B,0),(MATCH(M1037,{"A","B","C","D","E"},0)-1)*3+3))),"")</f>
        <v/>
      </c>
      <c r="V1037" s="140">
        <f t="shared" si="49"/>
        <v>2.7</v>
      </c>
      <c r="W1037" s="141" t="str">
        <f t="shared" si="50"/>
        <v/>
      </c>
    </row>
    <row r="1038" spans="2:23" ht="14.25" customHeight="1">
      <c r="B1038" s="20">
        <v>540</v>
      </c>
      <c r="C1038" s="21" t="s">
        <v>373</v>
      </c>
      <c r="D1038" s="21" t="s">
        <v>373</v>
      </c>
      <c r="E1038" s="21" t="s">
        <v>535</v>
      </c>
      <c r="F1038" s="21" t="s">
        <v>24</v>
      </c>
      <c r="G1038" s="21" t="s">
        <v>537</v>
      </c>
      <c r="H1038" s="21" t="s">
        <v>59</v>
      </c>
      <c r="I1038" s="21" t="s">
        <v>60</v>
      </c>
      <c r="J1038" s="23"/>
      <c r="K1038" s="24">
        <v>24</v>
      </c>
      <c r="M1038" s="25" t="str">
        <f>IF(I1038="","",IF(I1038="인문",성적입력!$C$8,성적입력!$C$9))</f>
        <v>A</v>
      </c>
      <c r="N1038" s="26">
        <f>성적입력!$C$15</f>
        <v>3</v>
      </c>
      <c r="P1038" s="27" t="str">
        <f t="shared" si="48"/>
        <v/>
      </c>
      <c r="R1038" s="26" t="str">
        <f t="array" ref="R1038">IFERROR(IF(OR(J1038="",M1038="",F1038=""),"",IF(F1038="학생부종합",INDEX(종합배치표!$C:$Q,MATCH(J1038,종합배치표!$B:$B,0),(MATCH(M1038,{"A","B","C","D","E"},0)-1)*3+1),INDEX(교과배치표!$C:$Q,MATCH(J1038,교과배치표!$B:$B,0),(MATCH(M1038,{"A","B","C","D","E"},0)-1)*3+1))),"")</f>
        <v/>
      </c>
      <c r="S1038" s="26" t="str">
        <f t="array" ref="S1038">IFERROR(IF(OR(J1038="",M1038="",F1038=""),"",IF(F1038="학생부종합",INDEX(종합배치표!$C:$Q,MATCH(J1038,종합배치표!$B:$B,0),(MATCH(M1038,{"A","B","C","D","E"},0)-1)*3+2),INDEX(교과배치표!$C:$Q,MATCH(J1038,교과배치표!$B:$B,0),(MATCH(M1038,{"A","B","C","D","E"},0)-1)*3+2))),"")</f>
        <v/>
      </c>
      <c r="T1038" s="26" t="str">
        <f t="array" ref="T1038">IFERROR(IF(OR(J1038="",M1038="",F1038=""),"",IF(F1038="학생부종합",INDEX(종합배치표!$C:$Q,MATCH(J1038,종합배치표!$B:$B,0),(MATCH(M1038,{"A","B","C","D","E"},0)-1)*3+3),INDEX(교과배치표!$C:$Q,MATCH(J1038,교과배치표!$B:$B,0),(MATCH(M1038,{"A","B","C","D","E"},0)-1)*3+3))),"")</f>
        <v/>
      </c>
      <c r="V1038" s="140">
        <f t="shared" si="49"/>
        <v>2.7</v>
      </c>
      <c r="W1038" s="141" t="str">
        <f t="shared" si="50"/>
        <v/>
      </c>
    </row>
    <row r="1039" spans="2:23" ht="14.25" customHeight="1">
      <c r="B1039" s="20">
        <v>543</v>
      </c>
      <c r="C1039" s="21" t="s">
        <v>393</v>
      </c>
      <c r="D1039" s="21" t="s">
        <v>538</v>
      </c>
      <c r="E1039" s="21" t="s">
        <v>535</v>
      </c>
      <c r="F1039" s="21" t="s">
        <v>68</v>
      </c>
      <c r="G1039" s="21" t="s">
        <v>536</v>
      </c>
      <c r="H1039" s="21" t="s">
        <v>552</v>
      </c>
      <c r="I1039" s="21" t="s">
        <v>60</v>
      </c>
      <c r="J1039" s="23"/>
      <c r="K1039" s="24">
        <v>22</v>
      </c>
      <c r="M1039" s="25" t="str">
        <f>IF(I1039="","",IF(I1039="인문",성적입력!$C$8,성적입력!$C$9))</f>
        <v>A</v>
      </c>
      <c r="N1039" s="26">
        <f>성적입력!$C$15</f>
        <v>3</v>
      </c>
      <c r="P1039" s="27" t="str">
        <f t="shared" si="48"/>
        <v/>
      </c>
      <c r="R1039" s="26" t="str">
        <f t="array" ref="R1039">IFERROR(IF(OR(J1039="",M1039="",F1039=""),"",IF(F1039="학생부종합",INDEX(종합배치표!$C:$Q,MATCH(J1039,종합배치표!$B:$B,0),(MATCH(M1039,{"A","B","C","D","E"},0)-1)*3+1),INDEX(교과배치표!$C:$Q,MATCH(J1039,교과배치표!$B:$B,0),(MATCH(M1039,{"A","B","C","D","E"},0)-1)*3+1))),"")</f>
        <v/>
      </c>
      <c r="S1039" s="26" t="str">
        <f t="array" ref="S1039">IFERROR(IF(OR(J1039="",M1039="",F1039=""),"",IF(F1039="학생부종합",INDEX(종합배치표!$C:$Q,MATCH(J1039,종합배치표!$B:$B,0),(MATCH(M1039,{"A","B","C","D","E"},0)-1)*3+2),INDEX(교과배치표!$C:$Q,MATCH(J1039,교과배치표!$B:$B,0),(MATCH(M1039,{"A","B","C","D","E"},0)-1)*3+2))),"")</f>
        <v/>
      </c>
      <c r="T1039" s="26" t="str">
        <f t="array" ref="T1039">IFERROR(IF(OR(J1039="",M1039="",F1039=""),"",IF(F1039="학생부종합",INDEX(종합배치표!$C:$Q,MATCH(J1039,종합배치표!$B:$B,0),(MATCH(M1039,{"A","B","C","D","E"},0)-1)*3+3),INDEX(교과배치표!$C:$Q,MATCH(J1039,교과배치표!$B:$B,0),(MATCH(M1039,{"A","B","C","D","E"},0)-1)*3+3))),"")</f>
        <v/>
      </c>
      <c r="V1039" s="140">
        <f t="shared" si="49"/>
        <v>2.7</v>
      </c>
      <c r="W1039" s="141" t="str">
        <f t="shared" si="50"/>
        <v/>
      </c>
    </row>
    <row r="1040" spans="2:23" ht="14.25" customHeight="1">
      <c r="B1040" s="20">
        <v>546</v>
      </c>
      <c r="C1040" s="21" t="s">
        <v>373</v>
      </c>
      <c r="D1040" s="21" t="s">
        <v>373</v>
      </c>
      <c r="E1040" s="21" t="s">
        <v>535</v>
      </c>
      <c r="F1040" s="21" t="s">
        <v>68</v>
      </c>
      <c r="G1040" s="21" t="s">
        <v>536</v>
      </c>
      <c r="H1040" s="21" t="s">
        <v>48</v>
      </c>
      <c r="I1040" s="21" t="s">
        <v>27</v>
      </c>
      <c r="J1040" s="23"/>
      <c r="K1040" s="24">
        <v>3</v>
      </c>
      <c r="M1040" s="25" t="str">
        <f>IF(I1040="","",IF(I1040="인문",성적입력!$C$8,성적입력!$C$9))</f>
        <v>A</v>
      </c>
      <c r="N1040" s="26">
        <f>성적입력!$C$15</f>
        <v>3</v>
      </c>
      <c r="P1040" s="27" t="str">
        <f t="shared" si="48"/>
        <v/>
      </c>
      <c r="R1040" s="26" t="str">
        <f t="array" ref="R1040">IFERROR(IF(OR(J1040="",M1040="",F1040=""),"",IF(F1040="학생부종합",INDEX(종합배치표!$C:$Q,MATCH(J1040,종합배치표!$B:$B,0),(MATCH(M1040,{"A","B","C","D","E"},0)-1)*3+1),INDEX(교과배치표!$C:$Q,MATCH(J1040,교과배치표!$B:$B,0),(MATCH(M1040,{"A","B","C","D","E"},0)-1)*3+1))),"")</f>
        <v/>
      </c>
      <c r="S1040" s="26" t="str">
        <f t="array" ref="S1040">IFERROR(IF(OR(J1040="",M1040="",F1040=""),"",IF(F1040="학생부종합",INDEX(종합배치표!$C:$Q,MATCH(J1040,종합배치표!$B:$B,0),(MATCH(M1040,{"A","B","C","D","E"},0)-1)*3+2),INDEX(교과배치표!$C:$Q,MATCH(J1040,교과배치표!$B:$B,0),(MATCH(M1040,{"A","B","C","D","E"},0)-1)*3+2))),"")</f>
        <v/>
      </c>
      <c r="T1040" s="26" t="str">
        <f t="array" ref="T1040">IFERROR(IF(OR(J1040="",M1040="",F1040=""),"",IF(F1040="학생부종합",INDEX(종합배치표!$C:$Q,MATCH(J1040,종합배치표!$B:$B,0),(MATCH(M1040,{"A","B","C","D","E"},0)-1)*3+3),INDEX(교과배치표!$C:$Q,MATCH(J1040,교과배치표!$B:$B,0),(MATCH(M1040,{"A","B","C","D","E"},0)-1)*3+3))),"")</f>
        <v/>
      </c>
      <c r="V1040" s="140">
        <f t="shared" si="49"/>
        <v>2.7</v>
      </c>
      <c r="W1040" s="141" t="str">
        <f t="shared" si="50"/>
        <v/>
      </c>
    </row>
    <row r="1041" spans="2:23" ht="14.25" customHeight="1">
      <c r="B1041" s="20">
        <v>547</v>
      </c>
      <c r="C1041" s="21" t="s">
        <v>373</v>
      </c>
      <c r="D1041" s="21" t="s">
        <v>373</v>
      </c>
      <c r="E1041" s="21" t="s">
        <v>535</v>
      </c>
      <c r="F1041" s="21" t="s">
        <v>24</v>
      </c>
      <c r="G1041" s="21" t="s">
        <v>537</v>
      </c>
      <c r="H1041" s="21" t="s">
        <v>48</v>
      </c>
      <c r="I1041" s="21" t="s">
        <v>27</v>
      </c>
      <c r="J1041" s="23"/>
      <c r="K1041" s="24">
        <v>14</v>
      </c>
      <c r="M1041" s="25" t="str">
        <f>IF(I1041="","",IF(I1041="인문",성적입력!$C$8,성적입력!$C$9))</f>
        <v>A</v>
      </c>
      <c r="N1041" s="26">
        <f>성적입력!$C$15</f>
        <v>3</v>
      </c>
      <c r="P1041" s="27" t="str">
        <f t="shared" si="48"/>
        <v/>
      </c>
      <c r="R1041" s="26" t="str">
        <f t="array" ref="R1041">IFERROR(IF(OR(J1041="",M1041="",F1041=""),"",IF(F1041="학생부종합",INDEX(종합배치표!$C:$Q,MATCH(J1041,종합배치표!$B:$B,0),(MATCH(M1041,{"A","B","C","D","E"},0)-1)*3+1),INDEX(교과배치표!$C:$Q,MATCH(J1041,교과배치표!$B:$B,0),(MATCH(M1041,{"A","B","C","D","E"},0)-1)*3+1))),"")</f>
        <v/>
      </c>
      <c r="S1041" s="26" t="str">
        <f t="array" ref="S1041">IFERROR(IF(OR(J1041="",M1041="",F1041=""),"",IF(F1041="학생부종합",INDEX(종합배치표!$C:$Q,MATCH(J1041,종합배치표!$B:$B,0),(MATCH(M1041,{"A","B","C","D","E"},0)-1)*3+2),INDEX(교과배치표!$C:$Q,MATCH(J1041,교과배치표!$B:$B,0),(MATCH(M1041,{"A","B","C","D","E"},0)-1)*3+2))),"")</f>
        <v/>
      </c>
      <c r="T1041" s="26" t="str">
        <f t="array" ref="T1041">IFERROR(IF(OR(J1041="",M1041="",F1041=""),"",IF(F1041="학생부종합",INDEX(종합배치표!$C:$Q,MATCH(J1041,종합배치표!$B:$B,0),(MATCH(M1041,{"A","B","C","D","E"},0)-1)*3+3),INDEX(교과배치표!$C:$Q,MATCH(J1041,교과배치표!$B:$B,0),(MATCH(M1041,{"A","B","C","D","E"},0)-1)*3+3))),"")</f>
        <v/>
      </c>
      <c r="V1041" s="140">
        <f t="shared" si="49"/>
        <v>2.7</v>
      </c>
      <c r="W1041" s="141" t="str">
        <f t="shared" si="50"/>
        <v/>
      </c>
    </row>
    <row r="1042" spans="2:23" ht="14.25" customHeight="1">
      <c r="B1042" s="20">
        <v>550</v>
      </c>
      <c r="C1042" s="21" t="s">
        <v>373</v>
      </c>
      <c r="D1042" s="21" t="s">
        <v>373</v>
      </c>
      <c r="E1042" s="21" t="s">
        <v>535</v>
      </c>
      <c r="F1042" s="21" t="s">
        <v>68</v>
      </c>
      <c r="G1042" s="21" t="s">
        <v>536</v>
      </c>
      <c r="H1042" s="21" t="s">
        <v>553</v>
      </c>
      <c r="I1042" s="21" t="s">
        <v>60</v>
      </c>
      <c r="J1042" s="23"/>
      <c r="K1042" s="24">
        <v>14</v>
      </c>
      <c r="M1042" s="25" t="str">
        <f>IF(I1042="","",IF(I1042="인문",성적입력!$C$8,성적입력!$C$9))</f>
        <v>A</v>
      </c>
      <c r="N1042" s="26">
        <f>성적입력!$C$15</f>
        <v>3</v>
      </c>
      <c r="P1042" s="27" t="str">
        <f t="shared" si="48"/>
        <v/>
      </c>
      <c r="R1042" s="26" t="str">
        <f t="array" ref="R1042">IFERROR(IF(OR(J1042="",M1042="",F1042=""),"",IF(F1042="학생부종합",INDEX(종합배치표!$C:$Q,MATCH(J1042,종합배치표!$B:$B,0),(MATCH(M1042,{"A","B","C","D","E"},0)-1)*3+1),INDEX(교과배치표!$C:$Q,MATCH(J1042,교과배치표!$B:$B,0),(MATCH(M1042,{"A","B","C","D","E"},0)-1)*3+1))),"")</f>
        <v/>
      </c>
      <c r="S1042" s="26" t="str">
        <f t="array" ref="S1042">IFERROR(IF(OR(J1042="",M1042="",F1042=""),"",IF(F1042="학생부종합",INDEX(종합배치표!$C:$Q,MATCH(J1042,종합배치표!$B:$B,0),(MATCH(M1042,{"A","B","C","D","E"},0)-1)*3+2),INDEX(교과배치표!$C:$Q,MATCH(J1042,교과배치표!$B:$B,0),(MATCH(M1042,{"A","B","C","D","E"},0)-1)*3+2))),"")</f>
        <v/>
      </c>
      <c r="T1042" s="26" t="str">
        <f t="array" ref="T1042">IFERROR(IF(OR(J1042="",M1042="",F1042=""),"",IF(F1042="학생부종합",INDEX(종합배치표!$C:$Q,MATCH(J1042,종합배치표!$B:$B,0),(MATCH(M1042,{"A","B","C","D","E"},0)-1)*3+3),INDEX(교과배치표!$C:$Q,MATCH(J1042,교과배치표!$B:$B,0),(MATCH(M1042,{"A","B","C","D","E"},0)-1)*3+3))),"")</f>
        <v/>
      </c>
      <c r="V1042" s="140">
        <f t="shared" si="49"/>
        <v>2.7</v>
      </c>
      <c r="W1042" s="141" t="str">
        <f t="shared" si="50"/>
        <v/>
      </c>
    </row>
    <row r="1043" spans="2:23" ht="14.25" customHeight="1">
      <c r="B1043" s="20">
        <v>551</v>
      </c>
      <c r="C1043" s="21" t="s">
        <v>373</v>
      </c>
      <c r="D1043" s="21" t="s">
        <v>373</v>
      </c>
      <c r="E1043" s="21" t="s">
        <v>535</v>
      </c>
      <c r="F1043" s="21" t="s">
        <v>24</v>
      </c>
      <c r="G1043" s="21" t="s">
        <v>537</v>
      </c>
      <c r="H1043" s="21" t="s">
        <v>553</v>
      </c>
      <c r="I1043" s="21" t="s">
        <v>60</v>
      </c>
      <c r="J1043" s="23"/>
      <c r="K1043" s="24">
        <v>5</v>
      </c>
      <c r="M1043" s="25" t="str">
        <f>IF(I1043="","",IF(I1043="인문",성적입력!$C$8,성적입력!$C$9))</f>
        <v>A</v>
      </c>
      <c r="N1043" s="26">
        <f>성적입력!$C$15</f>
        <v>3</v>
      </c>
      <c r="P1043" s="27" t="str">
        <f t="shared" si="48"/>
        <v/>
      </c>
      <c r="R1043" s="26" t="str">
        <f t="array" ref="R1043">IFERROR(IF(OR(J1043="",M1043="",F1043=""),"",IF(F1043="학생부종합",INDEX(종합배치표!$C:$Q,MATCH(J1043,종합배치표!$B:$B,0),(MATCH(M1043,{"A","B","C","D","E"},0)-1)*3+1),INDEX(교과배치표!$C:$Q,MATCH(J1043,교과배치표!$B:$B,0),(MATCH(M1043,{"A","B","C","D","E"},0)-1)*3+1))),"")</f>
        <v/>
      </c>
      <c r="S1043" s="26" t="str">
        <f t="array" ref="S1043">IFERROR(IF(OR(J1043="",M1043="",F1043=""),"",IF(F1043="학생부종합",INDEX(종합배치표!$C:$Q,MATCH(J1043,종합배치표!$B:$B,0),(MATCH(M1043,{"A","B","C","D","E"},0)-1)*3+2),INDEX(교과배치표!$C:$Q,MATCH(J1043,교과배치표!$B:$B,0),(MATCH(M1043,{"A","B","C","D","E"},0)-1)*3+2))),"")</f>
        <v/>
      </c>
      <c r="T1043" s="26" t="str">
        <f t="array" ref="T1043">IFERROR(IF(OR(J1043="",M1043="",F1043=""),"",IF(F1043="학생부종합",INDEX(종합배치표!$C:$Q,MATCH(J1043,종합배치표!$B:$B,0),(MATCH(M1043,{"A","B","C","D","E"},0)-1)*3+3),INDEX(교과배치표!$C:$Q,MATCH(J1043,교과배치표!$B:$B,0),(MATCH(M1043,{"A","B","C","D","E"},0)-1)*3+3))),"")</f>
        <v/>
      </c>
      <c r="V1043" s="140">
        <f t="shared" si="49"/>
        <v>2.7</v>
      </c>
      <c r="W1043" s="141" t="str">
        <f t="shared" si="50"/>
        <v/>
      </c>
    </row>
    <row r="1044" spans="2:23" ht="14.25" customHeight="1">
      <c r="B1044" s="20">
        <v>552</v>
      </c>
      <c r="C1044" s="21" t="s">
        <v>373</v>
      </c>
      <c r="D1044" s="21" t="s">
        <v>373</v>
      </c>
      <c r="E1044" s="21" t="s">
        <v>535</v>
      </c>
      <c r="F1044" s="21" t="s">
        <v>68</v>
      </c>
      <c r="G1044" s="21" t="s">
        <v>536</v>
      </c>
      <c r="H1044" s="21" t="s">
        <v>554</v>
      </c>
      <c r="I1044" s="21" t="s">
        <v>60</v>
      </c>
      <c r="J1044" s="23"/>
      <c r="K1044" s="24">
        <v>12</v>
      </c>
      <c r="M1044" s="25" t="str">
        <f>IF(I1044="","",IF(I1044="인문",성적입력!$C$8,성적입력!$C$9))</f>
        <v>A</v>
      </c>
      <c r="N1044" s="26">
        <f>성적입력!$C$15</f>
        <v>3</v>
      </c>
      <c r="P1044" s="27" t="str">
        <f t="shared" si="48"/>
        <v/>
      </c>
      <c r="R1044" s="26" t="str">
        <f t="array" ref="R1044">IFERROR(IF(OR(J1044="",M1044="",F1044=""),"",IF(F1044="학생부종합",INDEX(종합배치표!$C:$Q,MATCH(J1044,종합배치표!$B:$B,0),(MATCH(M1044,{"A","B","C","D","E"},0)-1)*3+1),INDEX(교과배치표!$C:$Q,MATCH(J1044,교과배치표!$B:$B,0),(MATCH(M1044,{"A","B","C","D","E"},0)-1)*3+1))),"")</f>
        <v/>
      </c>
      <c r="S1044" s="26" t="str">
        <f t="array" ref="S1044">IFERROR(IF(OR(J1044="",M1044="",F1044=""),"",IF(F1044="학생부종합",INDEX(종합배치표!$C:$Q,MATCH(J1044,종합배치표!$B:$B,0),(MATCH(M1044,{"A","B","C","D","E"},0)-1)*3+2),INDEX(교과배치표!$C:$Q,MATCH(J1044,교과배치표!$B:$B,0),(MATCH(M1044,{"A","B","C","D","E"},0)-1)*3+2))),"")</f>
        <v/>
      </c>
      <c r="T1044" s="26" t="str">
        <f t="array" ref="T1044">IFERROR(IF(OR(J1044="",M1044="",F1044=""),"",IF(F1044="학생부종합",INDEX(종합배치표!$C:$Q,MATCH(J1044,종합배치표!$B:$B,0),(MATCH(M1044,{"A","B","C","D","E"},0)-1)*3+3),INDEX(교과배치표!$C:$Q,MATCH(J1044,교과배치표!$B:$B,0),(MATCH(M1044,{"A","B","C","D","E"},0)-1)*3+3))),"")</f>
        <v/>
      </c>
      <c r="V1044" s="140">
        <f t="shared" si="49"/>
        <v>2.7</v>
      </c>
      <c r="W1044" s="141" t="str">
        <f t="shared" si="50"/>
        <v/>
      </c>
    </row>
    <row r="1045" spans="2:23" ht="14.25" customHeight="1">
      <c r="B1045" s="20">
        <v>553</v>
      </c>
      <c r="C1045" s="21" t="s">
        <v>373</v>
      </c>
      <c r="D1045" s="21" t="s">
        <v>373</v>
      </c>
      <c r="E1045" s="21" t="s">
        <v>535</v>
      </c>
      <c r="F1045" s="21" t="s">
        <v>24</v>
      </c>
      <c r="G1045" s="21" t="s">
        <v>537</v>
      </c>
      <c r="H1045" s="21" t="s">
        <v>554</v>
      </c>
      <c r="I1045" s="21" t="s">
        <v>60</v>
      </c>
      <c r="J1045" s="23"/>
      <c r="K1045" s="24">
        <v>4</v>
      </c>
      <c r="M1045" s="25" t="str">
        <f>IF(I1045="","",IF(I1045="인문",성적입력!$C$8,성적입력!$C$9))</f>
        <v>A</v>
      </c>
      <c r="N1045" s="26">
        <f>성적입력!$C$15</f>
        <v>3</v>
      </c>
      <c r="P1045" s="27" t="str">
        <f t="shared" si="48"/>
        <v/>
      </c>
      <c r="R1045" s="26" t="str">
        <f t="array" ref="R1045">IFERROR(IF(OR(J1045="",M1045="",F1045=""),"",IF(F1045="학생부종합",INDEX(종합배치표!$C:$Q,MATCH(J1045,종합배치표!$B:$B,0),(MATCH(M1045,{"A","B","C","D","E"},0)-1)*3+1),INDEX(교과배치표!$C:$Q,MATCH(J1045,교과배치표!$B:$B,0),(MATCH(M1045,{"A","B","C","D","E"},0)-1)*3+1))),"")</f>
        <v/>
      </c>
      <c r="S1045" s="26" t="str">
        <f t="array" ref="S1045">IFERROR(IF(OR(J1045="",M1045="",F1045=""),"",IF(F1045="학생부종합",INDEX(종합배치표!$C:$Q,MATCH(J1045,종합배치표!$B:$B,0),(MATCH(M1045,{"A","B","C","D","E"},0)-1)*3+2),INDEX(교과배치표!$C:$Q,MATCH(J1045,교과배치표!$B:$B,0),(MATCH(M1045,{"A","B","C","D","E"},0)-1)*3+2))),"")</f>
        <v/>
      </c>
      <c r="T1045" s="26" t="str">
        <f t="array" ref="T1045">IFERROR(IF(OR(J1045="",M1045="",F1045=""),"",IF(F1045="학생부종합",INDEX(종합배치표!$C:$Q,MATCH(J1045,종합배치표!$B:$B,0),(MATCH(M1045,{"A","B","C","D","E"},0)-1)*3+3),INDEX(교과배치표!$C:$Q,MATCH(J1045,교과배치표!$B:$B,0),(MATCH(M1045,{"A","B","C","D","E"},0)-1)*3+3))),"")</f>
        <v/>
      </c>
      <c r="V1045" s="140">
        <f t="shared" si="49"/>
        <v>2.7</v>
      </c>
      <c r="W1045" s="141" t="str">
        <f t="shared" si="50"/>
        <v/>
      </c>
    </row>
    <row r="1046" spans="2:23" ht="14.25" customHeight="1">
      <c r="B1046" s="20">
        <v>556</v>
      </c>
      <c r="C1046" s="21" t="s">
        <v>373</v>
      </c>
      <c r="D1046" s="21" t="s">
        <v>373</v>
      </c>
      <c r="E1046" s="21" t="s">
        <v>535</v>
      </c>
      <c r="F1046" s="21" t="s">
        <v>68</v>
      </c>
      <c r="G1046" s="21" t="s">
        <v>536</v>
      </c>
      <c r="H1046" s="21" t="s">
        <v>49</v>
      </c>
      <c r="I1046" s="21" t="s">
        <v>27</v>
      </c>
      <c r="J1046" s="23"/>
      <c r="K1046" s="24">
        <v>9</v>
      </c>
      <c r="M1046" s="25" t="str">
        <f>IF(I1046="","",IF(I1046="인문",성적입력!$C$8,성적입력!$C$9))</f>
        <v>A</v>
      </c>
      <c r="N1046" s="26">
        <f>성적입력!$C$15</f>
        <v>3</v>
      </c>
      <c r="P1046" s="27" t="str">
        <f t="shared" si="48"/>
        <v/>
      </c>
      <c r="R1046" s="26" t="str">
        <f t="array" ref="R1046">IFERROR(IF(OR(J1046="",M1046="",F1046=""),"",IF(F1046="학생부종합",INDEX(종합배치표!$C:$Q,MATCH(J1046,종합배치표!$B:$B,0),(MATCH(M1046,{"A","B","C","D","E"},0)-1)*3+1),INDEX(교과배치표!$C:$Q,MATCH(J1046,교과배치표!$B:$B,0),(MATCH(M1046,{"A","B","C","D","E"},0)-1)*3+1))),"")</f>
        <v/>
      </c>
      <c r="S1046" s="26" t="str">
        <f t="array" ref="S1046">IFERROR(IF(OR(J1046="",M1046="",F1046=""),"",IF(F1046="학생부종합",INDEX(종합배치표!$C:$Q,MATCH(J1046,종합배치표!$B:$B,0),(MATCH(M1046,{"A","B","C","D","E"},0)-1)*3+2),INDEX(교과배치표!$C:$Q,MATCH(J1046,교과배치표!$B:$B,0),(MATCH(M1046,{"A","B","C","D","E"},0)-1)*3+2))),"")</f>
        <v/>
      </c>
      <c r="T1046" s="26" t="str">
        <f t="array" ref="T1046">IFERROR(IF(OR(J1046="",M1046="",F1046=""),"",IF(F1046="학생부종합",INDEX(종합배치표!$C:$Q,MATCH(J1046,종합배치표!$B:$B,0),(MATCH(M1046,{"A","B","C","D","E"},0)-1)*3+3),INDEX(교과배치표!$C:$Q,MATCH(J1046,교과배치표!$B:$B,0),(MATCH(M1046,{"A","B","C","D","E"},0)-1)*3+3))),"")</f>
        <v/>
      </c>
      <c r="V1046" s="140">
        <f t="shared" si="49"/>
        <v>2.7</v>
      </c>
      <c r="W1046" s="141" t="str">
        <f t="shared" si="50"/>
        <v/>
      </c>
    </row>
    <row r="1047" spans="2:23" ht="14.25" customHeight="1">
      <c r="B1047" s="20">
        <v>557</v>
      </c>
      <c r="C1047" s="21" t="s">
        <v>373</v>
      </c>
      <c r="D1047" s="21" t="s">
        <v>373</v>
      </c>
      <c r="E1047" s="21" t="s">
        <v>535</v>
      </c>
      <c r="F1047" s="21" t="s">
        <v>24</v>
      </c>
      <c r="G1047" s="21" t="s">
        <v>537</v>
      </c>
      <c r="H1047" s="21" t="s">
        <v>49</v>
      </c>
      <c r="I1047" s="21" t="s">
        <v>27</v>
      </c>
      <c r="J1047" s="23"/>
      <c r="K1047" s="24">
        <v>8</v>
      </c>
      <c r="M1047" s="25" t="str">
        <f>IF(I1047="","",IF(I1047="인문",성적입력!$C$8,성적입력!$C$9))</f>
        <v>A</v>
      </c>
      <c r="N1047" s="26">
        <f>성적입력!$C$15</f>
        <v>3</v>
      </c>
      <c r="P1047" s="27" t="str">
        <f t="shared" si="48"/>
        <v/>
      </c>
      <c r="R1047" s="26" t="str">
        <f t="array" ref="R1047">IFERROR(IF(OR(J1047="",M1047="",F1047=""),"",IF(F1047="학생부종합",INDEX(종합배치표!$C:$Q,MATCH(J1047,종합배치표!$B:$B,0),(MATCH(M1047,{"A","B","C","D","E"},0)-1)*3+1),INDEX(교과배치표!$C:$Q,MATCH(J1047,교과배치표!$B:$B,0),(MATCH(M1047,{"A","B","C","D","E"},0)-1)*3+1))),"")</f>
        <v/>
      </c>
      <c r="S1047" s="26" t="str">
        <f t="array" ref="S1047">IFERROR(IF(OR(J1047="",M1047="",F1047=""),"",IF(F1047="학생부종합",INDEX(종합배치표!$C:$Q,MATCH(J1047,종합배치표!$B:$B,0),(MATCH(M1047,{"A","B","C","D","E"},0)-1)*3+2),INDEX(교과배치표!$C:$Q,MATCH(J1047,교과배치표!$B:$B,0),(MATCH(M1047,{"A","B","C","D","E"},0)-1)*3+2))),"")</f>
        <v/>
      </c>
      <c r="T1047" s="26" t="str">
        <f t="array" ref="T1047">IFERROR(IF(OR(J1047="",M1047="",F1047=""),"",IF(F1047="학생부종합",INDEX(종합배치표!$C:$Q,MATCH(J1047,종합배치표!$B:$B,0),(MATCH(M1047,{"A","B","C","D","E"},0)-1)*3+3),INDEX(교과배치표!$C:$Q,MATCH(J1047,교과배치표!$B:$B,0),(MATCH(M1047,{"A","B","C","D","E"},0)-1)*3+3))),"")</f>
        <v/>
      </c>
      <c r="V1047" s="140">
        <f t="shared" si="49"/>
        <v>2.7</v>
      </c>
      <c r="W1047" s="141" t="str">
        <f t="shared" si="50"/>
        <v/>
      </c>
    </row>
    <row r="1048" spans="2:23" ht="14.25" customHeight="1">
      <c r="B1048" s="20">
        <v>559</v>
      </c>
      <c r="C1048" s="21" t="s">
        <v>393</v>
      </c>
      <c r="D1048" s="21" t="s">
        <v>538</v>
      </c>
      <c r="E1048" s="21" t="s">
        <v>535</v>
      </c>
      <c r="F1048" s="21" t="s">
        <v>68</v>
      </c>
      <c r="G1048" s="21" t="s">
        <v>536</v>
      </c>
      <c r="H1048" s="21" t="s">
        <v>555</v>
      </c>
      <c r="I1048" s="21" t="s">
        <v>60</v>
      </c>
      <c r="J1048" s="23"/>
      <c r="K1048" s="24">
        <v>16</v>
      </c>
      <c r="M1048" s="25" t="str">
        <f>IF(I1048="","",IF(I1048="인문",성적입력!$C$8,성적입력!$C$9))</f>
        <v>A</v>
      </c>
      <c r="N1048" s="26">
        <f>성적입력!$C$15</f>
        <v>3</v>
      </c>
      <c r="P1048" s="27" t="str">
        <f t="shared" si="48"/>
        <v/>
      </c>
      <c r="R1048" s="26" t="str">
        <f t="array" ref="R1048">IFERROR(IF(OR(J1048="",M1048="",F1048=""),"",IF(F1048="학생부종합",INDEX(종합배치표!$C:$Q,MATCH(J1048,종합배치표!$B:$B,0),(MATCH(M1048,{"A","B","C","D","E"},0)-1)*3+1),INDEX(교과배치표!$C:$Q,MATCH(J1048,교과배치표!$B:$B,0),(MATCH(M1048,{"A","B","C","D","E"},0)-1)*3+1))),"")</f>
        <v/>
      </c>
      <c r="S1048" s="26" t="str">
        <f t="array" ref="S1048">IFERROR(IF(OR(J1048="",M1048="",F1048=""),"",IF(F1048="학생부종합",INDEX(종합배치표!$C:$Q,MATCH(J1048,종합배치표!$B:$B,0),(MATCH(M1048,{"A","B","C","D","E"},0)-1)*3+2),INDEX(교과배치표!$C:$Q,MATCH(J1048,교과배치표!$B:$B,0),(MATCH(M1048,{"A","B","C","D","E"},0)-1)*3+2))),"")</f>
        <v/>
      </c>
      <c r="T1048" s="26" t="str">
        <f t="array" ref="T1048">IFERROR(IF(OR(J1048="",M1048="",F1048=""),"",IF(F1048="학생부종합",INDEX(종합배치표!$C:$Q,MATCH(J1048,종합배치표!$B:$B,0),(MATCH(M1048,{"A","B","C","D","E"},0)-1)*3+3),INDEX(교과배치표!$C:$Q,MATCH(J1048,교과배치표!$B:$B,0),(MATCH(M1048,{"A","B","C","D","E"},0)-1)*3+3))),"")</f>
        <v/>
      </c>
      <c r="V1048" s="140">
        <f t="shared" si="49"/>
        <v>2.7</v>
      </c>
      <c r="W1048" s="141" t="str">
        <f t="shared" si="50"/>
        <v/>
      </c>
    </row>
    <row r="1049" spans="2:23" ht="14.25" customHeight="1">
      <c r="B1049" s="20">
        <v>561</v>
      </c>
      <c r="C1049" s="21" t="s">
        <v>373</v>
      </c>
      <c r="D1049" s="21" t="s">
        <v>373</v>
      </c>
      <c r="E1049" s="21" t="s">
        <v>535</v>
      </c>
      <c r="F1049" s="21" t="s">
        <v>24</v>
      </c>
      <c r="G1049" s="21" t="s">
        <v>556</v>
      </c>
      <c r="H1049" s="21" t="s">
        <v>555</v>
      </c>
      <c r="I1049" s="21" t="s">
        <v>60</v>
      </c>
      <c r="J1049" s="23"/>
      <c r="K1049" s="24">
        <v>3</v>
      </c>
      <c r="M1049" s="25" t="str">
        <f>IF(I1049="","",IF(I1049="인문",성적입력!$C$8,성적입력!$C$9))</f>
        <v>A</v>
      </c>
      <c r="N1049" s="26">
        <f>성적입력!$C$15</f>
        <v>3</v>
      </c>
      <c r="P1049" s="27" t="str">
        <f t="shared" si="48"/>
        <v/>
      </c>
      <c r="R1049" s="26" t="str">
        <f t="array" ref="R1049">IFERROR(IF(OR(J1049="",M1049="",F1049=""),"",IF(F1049="학생부종합",INDEX(종합배치표!$C:$Q,MATCH(J1049,종합배치표!$B:$B,0),(MATCH(M1049,{"A","B","C","D","E"},0)-1)*3+1),INDEX(교과배치표!$C:$Q,MATCH(J1049,교과배치표!$B:$B,0),(MATCH(M1049,{"A","B","C","D","E"},0)-1)*3+1))),"")</f>
        <v/>
      </c>
      <c r="S1049" s="26" t="str">
        <f t="array" ref="S1049">IFERROR(IF(OR(J1049="",M1049="",F1049=""),"",IF(F1049="학생부종합",INDEX(종합배치표!$C:$Q,MATCH(J1049,종합배치표!$B:$B,0),(MATCH(M1049,{"A","B","C","D","E"},0)-1)*3+2),INDEX(교과배치표!$C:$Q,MATCH(J1049,교과배치표!$B:$B,0),(MATCH(M1049,{"A","B","C","D","E"},0)-1)*3+2))),"")</f>
        <v/>
      </c>
      <c r="T1049" s="26" t="str">
        <f t="array" ref="T1049">IFERROR(IF(OR(J1049="",M1049="",F1049=""),"",IF(F1049="학생부종합",INDEX(종합배치표!$C:$Q,MATCH(J1049,종합배치표!$B:$B,0),(MATCH(M1049,{"A","B","C","D","E"},0)-1)*3+3),INDEX(교과배치표!$C:$Q,MATCH(J1049,교과배치표!$B:$B,0),(MATCH(M1049,{"A","B","C","D","E"},0)-1)*3+3))),"")</f>
        <v/>
      </c>
      <c r="V1049" s="140">
        <f t="shared" si="49"/>
        <v>2.7</v>
      </c>
      <c r="W1049" s="141" t="str">
        <f t="shared" si="50"/>
        <v/>
      </c>
    </row>
    <row r="1050" spans="2:23" ht="14.25" customHeight="1">
      <c r="B1050" s="20">
        <v>562</v>
      </c>
      <c r="C1050" s="21" t="s">
        <v>393</v>
      </c>
      <c r="D1050" s="21" t="s">
        <v>538</v>
      </c>
      <c r="E1050" s="21" t="s">
        <v>535</v>
      </c>
      <c r="F1050" s="21" t="s">
        <v>68</v>
      </c>
      <c r="G1050" s="21" t="s">
        <v>536</v>
      </c>
      <c r="H1050" s="21" t="s">
        <v>557</v>
      </c>
      <c r="I1050" s="21" t="s">
        <v>60</v>
      </c>
      <c r="J1050" s="23"/>
      <c r="K1050" s="24">
        <v>18</v>
      </c>
      <c r="M1050" s="25" t="str">
        <f>IF(I1050="","",IF(I1050="인문",성적입력!$C$8,성적입력!$C$9))</f>
        <v>A</v>
      </c>
      <c r="N1050" s="26">
        <f>성적입력!$C$15</f>
        <v>3</v>
      </c>
      <c r="P1050" s="27" t="str">
        <f t="shared" si="48"/>
        <v/>
      </c>
      <c r="R1050" s="26" t="str">
        <f t="array" ref="R1050">IFERROR(IF(OR(J1050="",M1050="",F1050=""),"",IF(F1050="학생부종합",INDEX(종합배치표!$C:$Q,MATCH(J1050,종합배치표!$B:$B,0),(MATCH(M1050,{"A","B","C","D","E"},0)-1)*3+1),INDEX(교과배치표!$C:$Q,MATCH(J1050,교과배치표!$B:$B,0),(MATCH(M1050,{"A","B","C","D","E"},0)-1)*3+1))),"")</f>
        <v/>
      </c>
      <c r="S1050" s="26" t="str">
        <f t="array" ref="S1050">IFERROR(IF(OR(J1050="",M1050="",F1050=""),"",IF(F1050="학생부종합",INDEX(종합배치표!$C:$Q,MATCH(J1050,종합배치표!$B:$B,0),(MATCH(M1050,{"A","B","C","D","E"},0)-1)*3+2),INDEX(교과배치표!$C:$Q,MATCH(J1050,교과배치표!$B:$B,0),(MATCH(M1050,{"A","B","C","D","E"},0)-1)*3+2))),"")</f>
        <v/>
      </c>
      <c r="T1050" s="26" t="str">
        <f t="array" ref="T1050">IFERROR(IF(OR(J1050="",M1050="",F1050=""),"",IF(F1050="학생부종합",INDEX(종합배치표!$C:$Q,MATCH(J1050,종합배치표!$B:$B,0),(MATCH(M1050,{"A","B","C","D","E"},0)-1)*3+3),INDEX(교과배치표!$C:$Q,MATCH(J1050,교과배치표!$B:$B,0),(MATCH(M1050,{"A","B","C","D","E"},0)-1)*3+3))),"")</f>
        <v/>
      </c>
      <c r="V1050" s="140">
        <f t="shared" si="49"/>
        <v>2.7</v>
      </c>
      <c r="W1050" s="141" t="str">
        <f t="shared" si="50"/>
        <v/>
      </c>
    </row>
    <row r="1051" spans="2:23" ht="14.25" customHeight="1">
      <c r="B1051" s="20">
        <v>564</v>
      </c>
      <c r="C1051" s="21" t="s">
        <v>373</v>
      </c>
      <c r="D1051" s="21" t="s">
        <v>373</v>
      </c>
      <c r="E1051" s="21" t="s">
        <v>535</v>
      </c>
      <c r="F1051" s="21" t="s">
        <v>24</v>
      </c>
      <c r="G1051" s="21" t="s">
        <v>556</v>
      </c>
      <c r="H1051" s="21" t="s">
        <v>557</v>
      </c>
      <c r="I1051" s="21" t="s">
        <v>60</v>
      </c>
      <c r="J1051" s="23"/>
      <c r="K1051" s="24">
        <v>1</v>
      </c>
      <c r="M1051" s="25" t="str">
        <f>IF(I1051="","",IF(I1051="인문",성적입력!$C$8,성적입력!$C$9))</f>
        <v>A</v>
      </c>
      <c r="N1051" s="26">
        <f>성적입력!$C$15</f>
        <v>3</v>
      </c>
      <c r="P1051" s="27" t="str">
        <f t="shared" si="48"/>
        <v/>
      </c>
      <c r="R1051" s="26" t="str">
        <f t="array" ref="R1051">IFERROR(IF(OR(J1051="",M1051="",F1051=""),"",IF(F1051="학생부종합",INDEX(종합배치표!$C:$Q,MATCH(J1051,종합배치표!$B:$B,0),(MATCH(M1051,{"A","B","C","D","E"},0)-1)*3+1),INDEX(교과배치표!$C:$Q,MATCH(J1051,교과배치표!$B:$B,0),(MATCH(M1051,{"A","B","C","D","E"},0)-1)*3+1))),"")</f>
        <v/>
      </c>
      <c r="S1051" s="26" t="str">
        <f t="array" ref="S1051">IFERROR(IF(OR(J1051="",M1051="",F1051=""),"",IF(F1051="학생부종합",INDEX(종합배치표!$C:$Q,MATCH(J1051,종합배치표!$B:$B,0),(MATCH(M1051,{"A","B","C","D","E"},0)-1)*3+2),INDEX(교과배치표!$C:$Q,MATCH(J1051,교과배치표!$B:$B,0),(MATCH(M1051,{"A","B","C","D","E"},0)-1)*3+2))),"")</f>
        <v/>
      </c>
      <c r="T1051" s="26" t="str">
        <f t="array" ref="T1051">IFERROR(IF(OR(J1051="",M1051="",F1051=""),"",IF(F1051="학생부종합",INDEX(종합배치표!$C:$Q,MATCH(J1051,종합배치표!$B:$B,0),(MATCH(M1051,{"A","B","C","D","E"},0)-1)*3+3),INDEX(교과배치표!$C:$Q,MATCH(J1051,교과배치표!$B:$B,0),(MATCH(M1051,{"A","B","C","D","E"},0)-1)*3+3))),"")</f>
        <v/>
      </c>
      <c r="V1051" s="140">
        <f t="shared" si="49"/>
        <v>2.7</v>
      </c>
      <c r="W1051" s="141" t="str">
        <f t="shared" si="50"/>
        <v/>
      </c>
    </row>
    <row r="1052" spans="2:23" ht="14.25" customHeight="1">
      <c r="B1052" s="20">
        <v>566</v>
      </c>
      <c r="C1052" s="21" t="s">
        <v>373</v>
      </c>
      <c r="D1052" s="21" t="s">
        <v>373</v>
      </c>
      <c r="E1052" s="21" t="s">
        <v>535</v>
      </c>
      <c r="F1052" s="21" t="s">
        <v>68</v>
      </c>
      <c r="G1052" s="21" t="s">
        <v>536</v>
      </c>
      <c r="H1052" s="21" t="s">
        <v>516</v>
      </c>
      <c r="I1052" s="21" t="s">
        <v>27</v>
      </c>
      <c r="J1052" s="23"/>
      <c r="K1052" s="24">
        <v>8</v>
      </c>
      <c r="M1052" s="25" t="str">
        <f>IF(I1052="","",IF(I1052="인문",성적입력!$C$8,성적입력!$C$9))</f>
        <v>A</v>
      </c>
      <c r="N1052" s="26">
        <f>성적입력!$C$15</f>
        <v>3</v>
      </c>
      <c r="P1052" s="27" t="str">
        <f t="shared" si="48"/>
        <v/>
      </c>
      <c r="R1052" s="26" t="str">
        <f t="array" ref="R1052">IFERROR(IF(OR(J1052="",M1052="",F1052=""),"",IF(F1052="학생부종합",INDEX(종합배치표!$C:$Q,MATCH(J1052,종합배치표!$B:$B,0),(MATCH(M1052,{"A","B","C","D","E"},0)-1)*3+1),INDEX(교과배치표!$C:$Q,MATCH(J1052,교과배치표!$B:$B,0),(MATCH(M1052,{"A","B","C","D","E"},0)-1)*3+1))),"")</f>
        <v/>
      </c>
      <c r="S1052" s="26" t="str">
        <f t="array" ref="S1052">IFERROR(IF(OR(J1052="",M1052="",F1052=""),"",IF(F1052="학생부종합",INDEX(종합배치표!$C:$Q,MATCH(J1052,종합배치표!$B:$B,0),(MATCH(M1052,{"A","B","C","D","E"},0)-1)*3+2),INDEX(교과배치표!$C:$Q,MATCH(J1052,교과배치표!$B:$B,0),(MATCH(M1052,{"A","B","C","D","E"},0)-1)*3+2))),"")</f>
        <v/>
      </c>
      <c r="T1052" s="26" t="str">
        <f t="array" ref="T1052">IFERROR(IF(OR(J1052="",M1052="",F1052=""),"",IF(F1052="학생부종합",INDEX(종합배치표!$C:$Q,MATCH(J1052,종합배치표!$B:$B,0),(MATCH(M1052,{"A","B","C","D","E"},0)-1)*3+3),INDEX(교과배치표!$C:$Q,MATCH(J1052,교과배치표!$B:$B,0),(MATCH(M1052,{"A","B","C","D","E"},0)-1)*3+3))),"")</f>
        <v/>
      </c>
      <c r="V1052" s="140">
        <f t="shared" si="49"/>
        <v>2.7</v>
      </c>
      <c r="W1052" s="141" t="str">
        <f t="shared" si="50"/>
        <v/>
      </c>
    </row>
    <row r="1053" spans="2:23" ht="14.25" customHeight="1">
      <c r="B1053" s="20">
        <v>567</v>
      </c>
      <c r="C1053" s="21" t="s">
        <v>373</v>
      </c>
      <c r="D1053" s="21" t="s">
        <v>373</v>
      </c>
      <c r="E1053" s="21" t="s">
        <v>535</v>
      </c>
      <c r="F1053" s="21" t="s">
        <v>24</v>
      </c>
      <c r="G1053" s="21" t="s">
        <v>537</v>
      </c>
      <c r="H1053" s="21" t="s">
        <v>516</v>
      </c>
      <c r="I1053" s="21" t="s">
        <v>27</v>
      </c>
      <c r="J1053" s="23"/>
      <c r="K1053" s="24">
        <v>9</v>
      </c>
      <c r="M1053" s="25" t="str">
        <f>IF(I1053="","",IF(I1053="인문",성적입력!$C$8,성적입력!$C$9))</f>
        <v>A</v>
      </c>
      <c r="N1053" s="26">
        <f>성적입력!$C$15</f>
        <v>3</v>
      </c>
      <c r="P1053" s="27" t="str">
        <f t="shared" si="48"/>
        <v/>
      </c>
      <c r="R1053" s="26" t="str">
        <f t="array" ref="R1053">IFERROR(IF(OR(J1053="",M1053="",F1053=""),"",IF(F1053="학생부종합",INDEX(종합배치표!$C:$Q,MATCH(J1053,종합배치표!$B:$B,0),(MATCH(M1053,{"A","B","C","D","E"},0)-1)*3+1),INDEX(교과배치표!$C:$Q,MATCH(J1053,교과배치표!$B:$B,0),(MATCH(M1053,{"A","B","C","D","E"},0)-1)*3+1))),"")</f>
        <v/>
      </c>
      <c r="S1053" s="26" t="str">
        <f t="array" ref="S1053">IFERROR(IF(OR(J1053="",M1053="",F1053=""),"",IF(F1053="학생부종합",INDEX(종합배치표!$C:$Q,MATCH(J1053,종합배치표!$B:$B,0),(MATCH(M1053,{"A","B","C","D","E"},0)-1)*3+2),INDEX(교과배치표!$C:$Q,MATCH(J1053,교과배치표!$B:$B,0),(MATCH(M1053,{"A","B","C","D","E"},0)-1)*3+2))),"")</f>
        <v/>
      </c>
      <c r="T1053" s="26" t="str">
        <f t="array" ref="T1053">IFERROR(IF(OR(J1053="",M1053="",F1053=""),"",IF(F1053="학생부종합",INDEX(종합배치표!$C:$Q,MATCH(J1053,종합배치표!$B:$B,0),(MATCH(M1053,{"A","B","C","D","E"},0)-1)*3+3),INDEX(교과배치표!$C:$Q,MATCH(J1053,교과배치표!$B:$B,0),(MATCH(M1053,{"A","B","C","D","E"},0)-1)*3+3))),"")</f>
        <v/>
      </c>
      <c r="V1053" s="140">
        <f t="shared" si="49"/>
        <v>2.7</v>
      </c>
      <c r="W1053" s="141" t="str">
        <f t="shared" si="50"/>
        <v/>
      </c>
    </row>
    <row r="1054" spans="2:23" ht="14.25" customHeight="1">
      <c r="B1054" s="20">
        <v>569</v>
      </c>
      <c r="C1054" s="21" t="s">
        <v>373</v>
      </c>
      <c r="D1054" s="21" t="s">
        <v>373</v>
      </c>
      <c r="E1054" s="21" t="s">
        <v>535</v>
      </c>
      <c r="F1054" s="21" t="s">
        <v>68</v>
      </c>
      <c r="G1054" s="21" t="s">
        <v>536</v>
      </c>
      <c r="H1054" s="21" t="s">
        <v>261</v>
      </c>
      <c r="I1054" s="21" t="s">
        <v>60</v>
      </c>
      <c r="J1054" s="23"/>
      <c r="K1054" s="24">
        <v>5</v>
      </c>
      <c r="M1054" s="25" t="str">
        <f>IF(I1054="","",IF(I1054="인문",성적입력!$C$8,성적입력!$C$9))</f>
        <v>A</v>
      </c>
      <c r="N1054" s="26">
        <f>성적입력!$C$15</f>
        <v>3</v>
      </c>
      <c r="P1054" s="27" t="str">
        <f t="shared" si="48"/>
        <v/>
      </c>
      <c r="R1054" s="26" t="str">
        <f t="array" ref="R1054">IFERROR(IF(OR(J1054="",M1054="",F1054=""),"",IF(F1054="학생부종합",INDEX(종합배치표!$C:$Q,MATCH(J1054,종합배치표!$B:$B,0),(MATCH(M1054,{"A","B","C","D","E"},0)-1)*3+1),INDEX(교과배치표!$C:$Q,MATCH(J1054,교과배치표!$B:$B,0),(MATCH(M1054,{"A","B","C","D","E"},0)-1)*3+1))),"")</f>
        <v/>
      </c>
      <c r="S1054" s="26" t="str">
        <f t="array" ref="S1054">IFERROR(IF(OR(J1054="",M1054="",F1054=""),"",IF(F1054="학생부종합",INDEX(종합배치표!$C:$Q,MATCH(J1054,종합배치표!$B:$B,0),(MATCH(M1054,{"A","B","C","D","E"},0)-1)*3+2),INDEX(교과배치표!$C:$Q,MATCH(J1054,교과배치표!$B:$B,0),(MATCH(M1054,{"A","B","C","D","E"},0)-1)*3+2))),"")</f>
        <v/>
      </c>
      <c r="T1054" s="26" t="str">
        <f t="array" ref="T1054">IFERROR(IF(OR(J1054="",M1054="",F1054=""),"",IF(F1054="학생부종합",INDEX(종합배치표!$C:$Q,MATCH(J1054,종합배치표!$B:$B,0),(MATCH(M1054,{"A","B","C","D","E"},0)-1)*3+3),INDEX(교과배치표!$C:$Q,MATCH(J1054,교과배치표!$B:$B,0),(MATCH(M1054,{"A","B","C","D","E"},0)-1)*3+3))),"")</f>
        <v/>
      </c>
      <c r="V1054" s="140">
        <f t="shared" si="49"/>
        <v>2.7</v>
      </c>
      <c r="W1054" s="141" t="str">
        <f t="shared" si="50"/>
        <v/>
      </c>
    </row>
    <row r="1055" spans="2:23" ht="14.25" customHeight="1">
      <c r="B1055" s="20">
        <v>570</v>
      </c>
      <c r="C1055" s="21" t="s">
        <v>373</v>
      </c>
      <c r="D1055" s="21" t="s">
        <v>373</v>
      </c>
      <c r="E1055" s="21" t="s">
        <v>535</v>
      </c>
      <c r="F1055" s="21" t="s">
        <v>24</v>
      </c>
      <c r="G1055" s="21" t="s">
        <v>537</v>
      </c>
      <c r="H1055" s="21" t="s">
        <v>261</v>
      </c>
      <c r="I1055" s="21" t="s">
        <v>60</v>
      </c>
      <c r="J1055" s="23"/>
      <c r="K1055" s="24">
        <v>5</v>
      </c>
      <c r="M1055" s="25" t="str">
        <f>IF(I1055="","",IF(I1055="인문",성적입력!$C$8,성적입력!$C$9))</f>
        <v>A</v>
      </c>
      <c r="N1055" s="26">
        <f>성적입력!$C$15</f>
        <v>3</v>
      </c>
      <c r="P1055" s="27" t="str">
        <f t="shared" si="48"/>
        <v/>
      </c>
      <c r="R1055" s="26" t="str">
        <f t="array" ref="R1055">IFERROR(IF(OR(J1055="",M1055="",F1055=""),"",IF(F1055="학생부종합",INDEX(종합배치표!$C:$Q,MATCH(J1055,종합배치표!$B:$B,0),(MATCH(M1055,{"A","B","C","D","E"},0)-1)*3+1),INDEX(교과배치표!$C:$Q,MATCH(J1055,교과배치표!$B:$B,0),(MATCH(M1055,{"A","B","C","D","E"},0)-1)*3+1))),"")</f>
        <v/>
      </c>
      <c r="S1055" s="26" t="str">
        <f t="array" ref="S1055">IFERROR(IF(OR(J1055="",M1055="",F1055=""),"",IF(F1055="학생부종합",INDEX(종합배치표!$C:$Q,MATCH(J1055,종합배치표!$B:$B,0),(MATCH(M1055,{"A","B","C","D","E"},0)-1)*3+2),INDEX(교과배치표!$C:$Q,MATCH(J1055,교과배치표!$B:$B,0),(MATCH(M1055,{"A","B","C","D","E"},0)-1)*3+2))),"")</f>
        <v/>
      </c>
      <c r="T1055" s="26" t="str">
        <f t="array" ref="T1055">IFERROR(IF(OR(J1055="",M1055="",F1055=""),"",IF(F1055="학생부종합",INDEX(종합배치표!$C:$Q,MATCH(J1055,종합배치표!$B:$B,0),(MATCH(M1055,{"A","B","C","D","E"},0)-1)*3+3),INDEX(교과배치표!$C:$Q,MATCH(J1055,교과배치표!$B:$B,0),(MATCH(M1055,{"A","B","C","D","E"},0)-1)*3+3))),"")</f>
        <v/>
      </c>
      <c r="V1055" s="140">
        <f t="shared" si="49"/>
        <v>2.7</v>
      </c>
      <c r="W1055" s="141" t="str">
        <f t="shared" si="50"/>
        <v/>
      </c>
    </row>
    <row r="1056" spans="2:23" ht="14.25" customHeight="1">
      <c r="B1056" s="20">
        <v>572</v>
      </c>
      <c r="C1056" s="21" t="s">
        <v>373</v>
      </c>
      <c r="D1056" s="21" t="s">
        <v>373</v>
      </c>
      <c r="E1056" s="21" t="s">
        <v>535</v>
      </c>
      <c r="F1056" s="21" t="s">
        <v>68</v>
      </c>
      <c r="G1056" s="21" t="s">
        <v>536</v>
      </c>
      <c r="H1056" s="21" t="s">
        <v>87</v>
      </c>
      <c r="I1056" s="21" t="s">
        <v>60</v>
      </c>
      <c r="J1056" s="23"/>
      <c r="K1056" s="24">
        <v>8</v>
      </c>
      <c r="M1056" s="25" t="str">
        <f>IF(I1056="","",IF(I1056="인문",성적입력!$C$8,성적입력!$C$9))</f>
        <v>A</v>
      </c>
      <c r="N1056" s="26">
        <f>성적입력!$C$15</f>
        <v>3</v>
      </c>
      <c r="P1056" s="27" t="str">
        <f t="shared" si="48"/>
        <v/>
      </c>
      <c r="R1056" s="26" t="str">
        <f t="array" ref="R1056">IFERROR(IF(OR(J1056="",M1056="",F1056=""),"",IF(F1056="학생부종합",INDEX(종합배치표!$C:$Q,MATCH(J1056,종합배치표!$B:$B,0),(MATCH(M1056,{"A","B","C","D","E"},0)-1)*3+1),INDEX(교과배치표!$C:$Q,MATCH(J1056,교과배치표!$B:$B,0),(MATCH(M1056,{"A","B","C","D","E"},0)-1)*3+1))),"")</f>
        <v/>
      </c>
      <c r="S1056" s="26" t="str">
        <f t="array" ref="S1056">IFERROR(IF(OR(J1056="",M1056="",F1056=""),"",IF(F1056="학생부종합",INDEX(종합배치표!$C:$Q,MATCH(J1056,종합배치표!$B:$B,0),(MATCH(M1056,{"A","B","C","D","E"},0)-1)*3+2),INDEX(교과배치표!$C:$Q,MATCH(J1056,교과배치표!$B:$B,0),(MATCH(M1056,{"A","B","C","D","E"},0)-1)*3+2))),"")</f>
        <v/>
      </c>
      <c r="T1056" s="26" t="str">
        <f t="array" ref="T1056">IFERROR(IF(OR(J1056="",M1056="",F1056=""),"",IF(F1056="학생부종합",INDEX(종합배치표!$C:$Q,MATCH(J1056,종합배치표!$B:$B,0),(MATCH(M1056,{"A","B","C","D","E"},0)-1)*3+3),INDEX(교과배치표!$C:$Q,MATCH(J1056,교과배치표!$B:$B,0),(MATCH(M1056,{"A","B","C","D","E"},0)-1)*3+3))),"")</f>
        <v/>
      </c>
      <c r="V1056" s="140">
        <f t="shared" si="49"/>
        <v>2.7</v>
      </c>
      <c r="W1056" s="141" t="str">
        <f t="shared" si="50"/>
        <v/>
      </c>
    </row>
    <row r="1057" spans="2:23" ht="14.25" customHeight="1">
      <c r="B1057" s="20">
        <v>573</v>
      </c>
      <c r="C1057" s="21" t="s">
        <v>373</v>
      </c>
      <c r="D1057" s="21" t="s">
        <v>373</v>
      </c>
      <c r="E1057" s="21" t="s">
        <v>535</v>
      </c>
      <c r="F1057" s="21" t="s">
        <v>24</v>
      </c>
      <c r="G1057" s="21" t="s">
        <v>537</v>
      </c>
      <c r="H1057" s="21" t="s">
        <v>87</v>
      </c>
      <c r="I1057" s="21" t="s">
        <v>60</v>
      </c>
      <c r="J1057" s="23"/>
      <c r="K1057" s="24">
        <v>11</v>
      </c>
      <c r="M1057" s="25" t="str">
        <f>IF(I1057="","",IF(I1057="인문",성적입력!$C$8,성적입력!$C$9))</f>
        <v>A</v>
      </c>
      <c r="N1057" s="26">
        <f>성적입력!$C$15</f>
        <v>3</v>
      </c>
      <c r="P1057" s="27" t="str">
        <f t="shared" si="48"/>
        <v/>
      </c>
      <c r="R1057" s="26" t="str">
        <f t="array" ref="R1057">IFERROR(IF(OR(J1057="",M1057="",F1057=""),"",IF(F1057="학생부종합",INDEX(종합배치표!$C:$Q,MATCH(J1057,종합배치표!$B:$B,0),(MATCH(M1057,{"A","B","C","D","E"},0)-1)*3+1),INDEX(교과배치표!$C:$Q,MATCH(J1057,교과배치표!$B:$B,0),(MATCH(M1057,{"A","B","C","D","E"},0)-1)*3+1))),"")</f>
        <v/>
      </c>
      <c r="S1057" s="26" t="str">
        <f t="array" ref="S1057">IFERROR(IF(OR(J1057="",M1057="",F1057=""),"",IF(F1057="학생부종합",INDEX(종합배치표!$C:$Q,MATCH(J1057,종합배치표!$B:$B,0),(MATCH(M1057,{"A","B","C","D","E"},0)-1)*3+2),INDEX(교과배치표!$C:$Q,MATCH(J1057,교과배치표!$B:$B,0),(MATCH(M1057,{"A","B","C","D","E"},0)-1)*3+2))),"")</f>
        <v/>
      </c>
      <c r="T1057" s="26" t="str">
        <f t="array" ref="T1057">IFERROR(IF(OR(J1057="",M1057="",F1057=""),"",IF(F1057="학생부종합",INDEX(종합배치표!$C:$Q,MATCH(J1057,종합배치표!$B:$B,0),(MATCH(M1057,{"A","B","C","D","E"},0)-1)*3+3),INDEX(교과배치표!$C:$Q,MATCH(J1057,교과배치표!$B:$B,0),(MATCH(M1057,{"A","B","C","D","E"},0)-1)*3+3))),"")</f>
        <v/>
      </c>
      <c r="V1057" s="140">
        <f t="shared" si="49"/>
        <v>2.7</v>
      </c>
      <c r="W1057" s="141" t="str">
        <f t="shared" si="50"/>
        <v/>
      </c>
    </row>
    <row r="1058" spans="2:23" ht="14.25" customHeight="1">
      <c r="B1058" s="20">
        <v>575</v>
      </c>
      <c r="C1058" s="21" t="s">
        <v>373</v>
      </c>
      <c r="D1058" s="21" t="s">
        <v>373</v>
      </c>
      <c r="E1058" s="21" t="s">
        <v>535</v>
      </c>
      <c r="F1058" s="21" t="s">
        <v>68</v>
      </c>
      <c r="G1058" s="21" t="s">
        <v>536</v>
      </c>
      <c r="H1058" s="21" t="s">
        <v>88</v>
      </c>
      <c r="I1058" s="21" t="s">
        <v>27</v>
      </c>
      <c r="J1058" s="23"/>
      <c r="K1058" s="24">
        <v>6</v>
      </c>
      <c r="M1058" s="25" t="str">
        <f>IF(I1058="","",IF(I1058="인문",성적입력!$C$8,성적입력!$C$9))</f>
        <v>A</v>
      </c>
      <c r="N1058" s="26">
        <f>성적입력!$C$15</f>
        <v>3</v>
      </c>
      <c r="P1058" s="27" t="str">
        <f t="shared" si="48"/>
        <v/>
      </c>
      <c r="R1058" s="26" t="str">
        <f t="array" ref="R1058">IFERROR(IF(OR(J1058="",M1058="",F1058=""),"",IF(F1058="학생부종합",INDEX(종합배치표!$C:$Q,MATCH(J1058,종합배치표!$B:$B,0),(MATCH(M1058,{"A","B","C","D","E"},0)-1)*3+1),INDEX(교과배치표!$C:$Q,MATCH(J1058,교과배치표!$B:$B,0),(MATCH(M1058,{"A","B","C","D","E"},0)-1)*3+1))),"")</f>
        <v/>
      </c>
      <c r="S1058" s="26" t="str">
        <f t="array" ref="S1058">IFERROR(IF(OR(J1058="",M1058="",F1058=""),"",IF(F1058="학생부종합",INDEX(종합배치표!$C:$Q,MATCH(J1058,종합배치표!$B:$B,0),(MATCH(M1058,{"A","B","C","D","E"},0)-1)*3+2),INDEX(교과배치표!$C:$Q,MATCH(J1058,교과배치표!$B:$B,0),(MATCH(M1058,{"A","B","C","D","E"},0)-1)*3+2))),"")</f>
        <v/>
      </c>
      <c r="T1058" s="26" t="str">
        <f t="array" ref="T1058">IFERROR(IF(OR(J1058="",M1058="",F1058=""),"",IF(F1058="학생부종합",INDEX(종합배치표!$C:$Q,MATCH(J1058,종합배치표!$B:$B,0),(MATCH(M1058,{"A","B","C","D","E"},0)-1)*3+3),INDEX(교과배치표!$C:$Q,MATCH(J1058,교과배치표!$B:$B,0),(MATCH(M1058,{"A","B","C","D","E"},0)-1)*3+3))),"")</f>
        <v/>
      </c>
      <c r="V1058" s="140">
        <f t="shared" si="49"/>
        <v>2.7</v>
      </c>
      <c r="W1058" s="141" t="str">
        <f t="shared" si="50"/>
        <v/>
      </c>
    </row>
    <row r="1059" spans="2:23" ht="14.25" customHeight="1">
      <c r="B1059" s="20">
        <v>576</v>
      </c>
      <c r="C1059" s="21" t="s">
        <v>373</v>
      </c>
      <c r="D1059" s="21" t="s">
        <v>373</v>
      </c>
      <c r="E1059" s="21" t="s">
        <v>535</v>
      </c>
      <c r="F1059" s="21" t="s">
        <v>24</v>
      </c>
      <c r="G1059" s="21" t="s">
        <v>537</v>
      </c>
      <c r="H1059" s="21" t="s">
        <v>88</v>
      </c>
      <c r="I1059" s="21" t="s">
        <v>27</v>
      </c>
      <c r="J1059" s="23"/>
      <c r="K1059" s="24">
        <v>8</v>
      </c>
      <c r="M1059" s="25" t="str">
        <f>IF(I1059="","",IF(I1059="인문",성적입력!$C$8,성적입력!$C$9))</f>
        <v>A</v>
      </c>
      <c r="N1059" s="26">
        <f>성적입력!$C$15</f>
        <v>3</v>
      </c>
      <c r="P1059" s="27" t="str">
        <f t="shared" si="48"/>
        <v/>
      </c>
      <c r="R1059" s="26" t="str">
        <f t="array" ref="R1059">IFERROR(IF(OR(J1059="",M1059="",F1059=""),"",IF(F1059="학생부종합",INDEX(종합배치표!$C:$Q,MATCH(J1059,종합배치표!$B:$B,0),(MATCH(M1059,{"A","B","C","D","E"},0)-1)*3+1),INDEX(교과배치표!$C:$Q,MATCH(J1059,교과배치표!$B:$B,0),(MATCH(M1059,{"A","B","C","D","E"},0)-1)*3+1))),"")</f>
        <v/>
      </c>
      <c r="S1059" s="26" t="str">
        <f t="array" ref="S1059">IFERROR(IF(OR(J1059="",M1059="",F1059=""),"",IF(F1059="학생부종합",INDEX(종합배치표!$C:$Q,MATCH(J1059,종합배치표!$B:$B,0),(MATCH(M1059,{"A","B","C","D","E"},0)-1)*3+2),INDEX(교과배치표!$C:$Q,MATCH(J1059,교과배치표!$B:$B,0),(MATCH(M1059,{"A","B","C","D","E"},0)-1)*3+2))),"")</f>
        <v/>
      </c>
      <c r="T1059" s="26" t="str">
        <f t="array" ref="T1059">IFERROR(IF(OR(J1059="",M1059="",F1059=""),"",IF(F1059="학생부종합",INDEX(종합배치표!$C:$Q,MATCH(J1059,종합배치표!$B:$B,0),(MATCH(M1059,{"A","B","C","D","E"},0)-1)*3+3),INDEX(교과배치표!$C:$Q,MATCH(J1059,교과배치표!$B:$B,0),(MATCH(M1059,{"A","B","C","D","E"},0)-1)*3+3))),"")</f>
        <v/>
      </c>
      <c r="V1059" s="140">
        <f t="shared" si="49"/>
        <v>2.7</v>
      </c>
      <c r="W1059" s="141" t="str">
        <f t="shared" si="50"/>
        <v/>
      </c>
    </row>
    <row r="1060" spans="2:23" ht="14.25" customHeight="1">
      <c r="B1060" s="20">
        <v>578</v>
      </c>
      <c r="C1060" s="21" t="s">
        <v>373</v>
      </c>
      <c r="D1060" s="21" t="s">
        <v>373</v>
      </c>
      <c r="E1060" s="21" t="s">
        <v>535</v>
      </c>
      <c r="F1060" s="21" t="s">
        <v>68</v>
      </c>
      <c r="G1060" s="21" t="s">
        <v>536</v>
      </c>
      <c r="H1060" s="21" t="s">
        <v>558</v>
      </c>
      <c r="I1060" s="21" t="s">
        <v>60</v>
      </c>
      <c r="J1060" s="23"/>
      <c r="K1060" s="24">
        <v>12</v>
      </c>
      <c r="M1060" s="25" t="str">
        <f>IF(I1060="","",IF(I1060="인문",성적입력!$C$8,성적입력!$C$9))</f>
        <v>A</v>
      </c>
      <c r="N1060" s="26">
        <f>성적입력!$C$15</f>
        <v>3</v>
      </c>
      <c r="P1060" s="27" t="str">
        <f t="shared" si="48"/>
        <v/>
      </c>
      <c r="R1060" s="26" t="str">
        <f t="array" ref="R1060">IFERROR(IF(OR(J1060="",M1060="",F1060=""),"",IF(F1060="학생부종합",INDEX(종합배치표!$C:$Q,MATCH(J1060,종합배치표!$B:$B,0),(MATCH(M1060,{"A","B","C","D","E"},0)-1)*3+1),INDEX(교과배치표!$C:$Q,MATCH(J1060,교과배치표!$B:$B,0),(MATCH(M1060,{"A","B","C","D","E"},0)-1)*3+1))),"")</f>
        <v/>
      </c>
      <c r="S1060" s="26" t="str">
        <f t="array" ref="S1060">IFERROR(IF(OR(J1060="",M1060="",F1060=""),"",IF(F1060="학생부종합",INDEX(종합배치표!$C:$Q,MATCH(J1060,종합배치표!$B:$B,0),(MATCH(M1060,{"A","B","C","D","E"},0)-1)*3+2),INDEX(교과배치표!$C:$Q,MATCH(J1060,교과배치표!$B:$B,0),(MATCH(M1060,{"A","B","C","D","E"},0)-1)*3+2))),"")</f>
        <v/>
      </c>
      <c r="T1060" s="26" t="str">
        <f t="array" ref="T1060">IFERROR(IF(OR(J1060="",M1060="",F1060=""),"",IF(F1060="학생부종합",INDEX(종합배치표!$C:$Q,MATCH(J1060,종합배치표!$B:$B,0),(MATCH(M1060,{"A","B","C","D","E"},0)-1)*3+3),INDEX(교과배치표!$C:$Q,MATCH(J1060,교과배치표!$B:$B,0),(MATCH(M1060,{"A","B","C","D","E"},0)-1)*3+3))),"")</f>
        <v/>
      </c>
      <c r="V1060" s="140">
        <f t="shared" si="49"/>
        <v>2.7</v>
      </c>
      <c r="W1060" s="141" t="str">
        <f t="shared" si="50"/>
        <v/>
      </c>
    </row>
    <row r="1061" spans="2:23" ht="14.25" customHeight="1">
      <c r="B1061" s="20">
        <v>579</v>
      </c>
      <c r="C1061" s="21" t="s">
        <v>373</v>
      </c>
      <c r="D1061" s="21" t="s">
        <v>373</v>
      </c>
      <c r="E1061" s="21" t="s">
        <v>535</v>
      </c>
      <c r="F1061" s="21" t="s">
        <v>24</v>
      </c>
      <c r="G1061" s="21" t="s">
        <v>537</v>
      </c>
      <c r="H1061" s="21" t="s">
        <v>558</v>
      </c>
      <c r="I1061" s="21" t="s">
        <v>60</v>
      </c>
      <c r="J1061" s="23"/>
      <c r="K1061" s="24">
        <v>4</v>
      </c>
      <c r="M1061" s="25" t="str">
        <f>IF(I1061="","",IF(I1061="인문",성적입력!$C$8,성적입력!$C$9))</f>
        <v>A</v>
      </c>
      <c r="N1061" s="26">
        <f>성적입력!$C$15</f>
        <v>3</v>
      </c>
      <c r="P1061" s="27" t="str">
        <f t="shared" si="48"/>
        <v/>
      </c>
      <c r="R1061" s="26" t="str">
        <f t="array" ref="R1061">IFERROR(IF(OR(J1061="",M1061="",F1061=""),"",IF(F1061="학생부종합",INDEX(종합배치표!$C:$Q,MATCH(J1061,종합배치표!$B:$B,0),(MATCH(M1061,{"A","B","C","D","E"},0)-1)*3+1),INDEX(교과배치표!$C:$Q,MATCH(J1061,교과배치표!$B:$B,0),(MATCH(M1061,{"A","B","C","D","E"},0)-1)*3+1))),"")</f>
        <v/>
      </c>
      <c r="S1061" s="26" t="str">
        <f t="array" ref="S1061">IFERROR(IF(OR(J1061="",M1061="",F1061=""),"",IF(F1061="학생부종합",INDEX(종합배치표!$C:$Q,MATCH(J1061,종합배치표!$B:$B,0),(MATCH(M1061,{"A","B","C","D","E"},0)-1)*3+2),INDEX(교과배치표!$C:$Q,MATCH(J1061,교과배치표!$B:$B,0),(MATCH(M1061,{"A","B","C","D","E"},0)-1)*3+2))),"")</f>
        <v/>
      </c>
      <c r="T1061" s="26" t="str">
        <f t="array" ref="T1061">IFERROR(IF(OR(J1061="",M1061="",F1061=""),"",IF(F1061="학생부종합",INDEX(종합배치표!$C:$Q,MATCH(J1061,종합배치표!$B:$B,0),(MATCH(M1061,{"A","B","C","D","E"},0)-1)*3+3),INDEX(교과배치표!$C:$Q,MATCH(J1061,교과배치표!$B:$B,0),(MATCH(M1061,{"A","B","C","D","E"},0)-1)*3+3))),"")</f>
        <v/>
      </c>
      <c r="V1061" s="140">
        <f t="shared" si="49"/>
        <v>2.7</v>
      </c>
      <c r="W1061" s="141" t="str">
        <f t="shared" si="50"/>
        <v/>
      </c>
    </row>
    <row r="1062" spans="2:23" ht="14.25" customHeight="1">
      <c r="B1062" s="20">
        <v>582</v>
      </c>
      <c r="C1062" s="21" t="s">
        <v>373</v>
      </c>
      <c r="D1062" s="21" t="s">
        <v>373</v>
      </c>
      <c r="E1062" s="21" t="s">
        <v>535</v>
      </c>
      <c r="F1062" s="21" t="s">
        <v>68</v>
      </c>
      <c r="G1062" s="21" t="s">
        <v>536</v>
      </c>
      <c r="H1062" s="21" t="s">
        <v>50</v>
      </c>
      <c r="I1062" s="21" t="s">
        <v>27</v>
      </c>
      <c r="J1062" s="23"/>
      <c r="K1062" s="24">
        <v>5</v>
      </c>
      <c r="M1062" s="25" t="str">
        <f>IF(I1062="","",IF(I1062="인문",성적입력!$C$8,성적입력!$C$9))</f>
        <v>A</v>
      </c>
      <c r="N1062" s="26">
        <f>성적입력!$C$15</f>
        <v>3</v>
      </c>
      <c r="P1062" s="27" t="str">
        <f t="shared" si="48"/>
        <v/>
      </c>
      <c r="R1062" s="26" t="str">
        <f t="array" ref="R1062">IFERROR(IF(OR(J1062="",M1062="",F1062=""),"",IF(F1062="학생부종합",INDEX(종합배치표!$C:$Q,MATCH(J1062,종합배치표!$B:$B,0),(MATCH(M1062,{"A","B","C","D","E"},0)-1)*3+1),INDEX(교과배치표!$C:$Q,MATCH(J1062,교과배치표!$B:$B,0),(MATCH(M1062,{"A","B","C","D","E"},0)-1)*3+1))),"")</f>
        <v/>
      </c>
      <c r="S1062" s="26" t="str">
        <f t="array" ref="S1062">IFERROR(IF(OR(J1062="",M1062="",F1062=""),"",IF(F1062="학생부종합",INDEX(종합배치표!$C:$Q,MATCH(J1062,종합배치표!$B:$B,0),(MATCH(M1062,{"A","B","C","D","E"},0)-1)*3+2),INDEX(교과배치표!$C:$Q,MATCH(J1062,교과배치표!$B:$B,0),(MATCH(M1062,{"A","B","C","D","E"},0)-1)*3+2))),"")</f>
        <v/>
      </c>
      <c r="T1062" s="26" t="str">
        <f t="array" ref="T1062">IFERROR(IF(OR(J1062="",M1062="",F1062=""),"",IF(F1062="학생부종합",INDEX(종합배치표!$C:$Q,MATCH(J1062,종합배치표!$B:$B,0),(MATCH(M1062,{"A","B","C","D","E"},0)-1)*3+3),INDEX(교과배치표!$C:$Q,MATCH(J1062,교과배치표!$B:$B,0),(MATCH(M1062,{"A","B","C","D","E"},0)-1)*3+3))),"")</f>
        <v/>
      </c>
      <c r="V1062" s="140">
        <f t="shared" si="49"/>
        <v>2.7</v>
      </c>
      <c r="W1062" s="141" t="str">
        <f t="shared" si="50"/>
        <v/>
      </c>
    </row>
    <row r="1063" spans="2:23" ht="14.25" customHeight="1">
      <c r="B1063" s="20">
        <v>583</v>
      </c>
      <c r="C1063" s="21" t="s">
        <v>373</v>
      </c>
      <c r="D1063" s="21" t="s">
        <v>373</v>
      </c>
      <c r="E1063" s="21" t="s">
        <v>535</v>
      </c>
      <c r="F1063" s="21" t="s">
        <v>24</v>
      </c>
      <c r="G1063" s="21" t="s">
        <v>537</v>
      </c>
      <c r="H1063" s="21" t="s">
        <v>50</v>
      </c>
      <c r="I1063" s="21" t="s">
        <v>27</v>
      </c>
      <c r="J1063" s="23"/>
      <c r="K1063" s="24">
        <v>10</v>
      </c>
      <c r="M1063" s="25" t="str">
        <f>IF(I1063="","",IF(I1063="인문",성적입력!$C$8,성적입력!$C$9))</f>
        <v>A</v>
      </c>
      <c r="N1063" s="26">
        <f>성적입력!$C$15</f>
        <v>3</v>
      </c>
      <c r="P1063" s="27" t="str">
        <f t="shared" si="48"/>
        <v/>
      </c>
      <c r="R1063" s="26" t="str">
        <f t="array" ref="R1063">IFERROR(IF(OR(J1063="",M1063="",F1063=""),"",IF(F1063="학생부종합",INDEX(종합배치표!$C:$Q,MATCH(J1063,종합배치표!$B:$B,0),(MATCH(M1063,{"A","B","C","D","E"},0)-1)*3+1),INDEX(교과배치표!$C:$Q,MATCH(J1063,교과배치표!$B:$B,0),(MATCH(M1063,{"A","B","C","D","E"},0)-1)*3+1))),"")</f>
        <v/>
      </c>
      <c r="S1063" s="26" t="str">
        <f t="array" ref="S1063">IFERROR(IF(OR(J1063="",M1063="",F1063=""),"",IF(F1063="학생부종합",INDEX(종합배치표!$C:$Q,MATCH(J1063,종합배치표!$B:$B,0),(MATCH(M1063,{"A","B","C","D","E"},0)-1)*3+2),INDEX(교과배치표!$C:$Q,MATCH(J1063,교과배치표!$B:$B,0),(MATCH(M1063,{"A","B","C","D","E"},0)-1)*3+2))),"")</f>
        <v/>
      </c>
      <c r="T1063" s="26" t="str">
        <f t="array" ref="T1063">IFERROR(IF(OR(J1063="",M1063="",F1063=""),"",IF(F1063="학생부종합",INDEX(종합배치표!$C:$Q,MATCH(J1063,종합배치표!$B:$B,0),(MATCH(M1063,{"A","B","C","D","E"},0)-1)*3+3),INDEX(교과배치표!$C:$Q,MATCH(J1063,교과배치표!$B:$B,0),(MATCH(M1063,{"A","B","C","D","E"},0)-1)*3+3))),"")</f>
        <v/>
      </c>
      <c r="V1063" s="140">
        <f t="shared" si="49"/>
        <v>2.7</v>
      </c>
      <c r="W1063" s="141" t="str">
        <f t="shared" si="50"/>
        <v/>
      </c>
    </row>
    <row r="1064" spans="2:23" ht="14.25" customHeight="1">
      <c r="B1064" s="20">
        <v>585</v>
      </c>
      <c r="C1064" s="21" t="s">
        <v>373</v>
      </c>
      <c r="D1064" s="21" t="s">
        <v>373</v>
      </c>
      <c r="E1064" s="21" t="s">
        <v>535</v>
      </c>
      <c r="F1064" s="21" t="s">
        <v>68</v>
      </c>
      <c r="G1064" s="21" t="s">
        <v>536</v>
      </c>
      <c r="H1064" s="21" t="s">
        <v>51</v>
      </c>
      <c r="I1064" s="21" t="s">
        <v>27</v>
      </c>
      <c r="J1064" s="23"/>
      <c r="K1064" s="24">
        <v>9</v>
      </c>
      <c r="M1064" s="25" t="str">
        <f>IF(I1064="","",IF(I1064="인문",성적입력!$C$8,성적입력!$C$9))</f>
        <v>A</v>
      </c>
      <c r="N1064" s="26">
        <f>성적입력!$C$15</f>
        <v>3</v>
      </c>
      <c r="P1064" s="27" t="str">
        <f t="shared" si="48"/>
        <v/>
      </c>
      <c r="R1064" s="26" t="str">
        <f t="array" ref="R1064">IFERROR(IF(OR(J1064="",M1064="",F1064=""),"",IF(F1064="학생부종합",INDEX(종합배치표!$C:$Q,MATCH(J1064,종합배치표!$B:$B,0),(MATCH(M1064,{"A","B","C","D","E"},0)-1)*3+1),INDEX(교과배치표!$C:$Q,MATCH(J1064,교과배치표!$B:$B,0),(MATCH(M1064,{"A","B","C","D","E"},0)-1)*3+1))),"")</f>
        <v/>
      </c>
      <c r="S1064" s="26" t="str">
        <f t="array" ref="S1064">IFERROR(IF(OR(J1064="",M1064="",F1064=""),"",IF(F1064="학생부종합",INDEX(종합배치표!$C:$Q,MATCH(J1064,종합배치표!$B:$B,0),(MATCH(M1064,{"A","B","C","D","E"},0)-1)*3+2),INDEX(교과배치표!$C:$Q,MATCH(J1064,교과배치표!$B:$B,0),(MATCH(M1064,{"A","B","C","D","E"},0)-1)*3+2))),"")</f>
        <v/>
      </c>
      <c r="T1064" s="26" t="str">
        <f t="array" ref="T1064">IFERROR(IF(OR(J1064="",M1064="",F1064=""),"",IF(F1064="학생부종합",INDEX(종합배치표!$C:$Q,MATCH(J1064,종합배치표!$B:$B,0),(MATCH(M1064,{"A","B","C","D","E"},0)-1)*3+3),INDEX(교과배치표!$C:$Q,MATCH(J1064,교과배치표!$B:$B,0),(MATCH(M1064,{"A","B","C","D","E"},0)-1)*3+3))),"")</f>
        <v/>
      </c>
      <c r="V1064" s="140">
        <f t="shared" si="49"/>
        <v>2.7</v>
      </c>
      <c r="W1064" s="141" t="str">
        <f t="shared" si="50"/>
        <v/>
      </c>
    </row>
    <row r="1065" spans="2:23" ht="14.25" customHeight="1">
      <c r="B1065" s="20">
        <v>586</v>
      </c>
      <c r="C1065" s="21" t="s">
        <v>373</v>
      </c>
      <c r="D1065" s="21" t="s">
        <v>373</v>
      </c>
      <c r="E1065" s="21" t="s">
        <v>535</v>
      </c>
      <c r="F1065" s="21" t="s">
        <v>24</v>
      </c>
      <c r="G1065" s="21" t="s">
        <v>537</v>
      </c>
      <c r="H1065" s="21" t="s">
        <v>51</v>
      </c>
      <c r="I1065" s="21" t="s">
        <v>27</v>
      </c>
      <c r="J1065" s="23"/>
      <c r="K1065" s="24">
        <v>10</v>
      </c>
      <c r="M1065" s="25" t="str">
        <f>IF(I1065="","",IF(I1065="인문",성적입력!$C$8,성적입력!$C$9))</f>
        <v>A</v>
      </c>
      <c r="N1065" s="26">
        <f>성적입력!$C$15</f>
        <v>3</v>
      </c>
      <c r="P1065" s="27" t="str">
        <f t="shared" si="48"/>
        <v/>
      </c>
      <c r="R1065" s="26" t="str">
        <f t="array" ref="R1065">IFERROR(IF(OR(J1065="",M1065="",F1065=""),"",IF(F1065="학생부종합",INDEX(종합배치표!$C:$Q,MATCH(J1065,종합배치표!$B:$B,0),(MATCH(M1065,{"A","B","C","D","E"},0)-1)*3+1),INDEX(교과배치표!$C:$Q,MATCH(J1065,교과배치표!$B:$B,0),(MATCH(M1065,{"A","B","C","D","E"},0)-1)*3+1))),"")</f>
        <v/>
      </c>
      <c r="S1065" s="26" t="str">
        <f t="array" ref="S1065">IFERROR(IF(OR(J1065="",M1065="",F1065=""),"",IF(F1065="학생부종합",INDEX(종합배치표!$C:$Q,MATCH(J1065,종합배치표!$B:$B,0),(MATCH(M1065,{"A","B","C","D","E"},0)-1)*3+2),INDEX(교과배치표!$C:$Q,MATCH(J1065,교과배치표!$B:$B,0),(MATCH(M1065,{"A","B","C","D","E"},0)-1)*3+2))),"")</f>
        <v/>
      </c>
      <c r="T1065" s="26" t="str">
        <f t="array" ref="T1065">IFERROR(IF(OR(J1065="",M1065="",F1065=""),"",IF(F1065="학생부종합",INDEX(종합배치표!$C:$Q,MATCH(J1065,종합배치표!$B:$B,0),(MATCH(M1065,{"A","B","C","D","E"},0)-1)*3+3),INDEX(교과배치표!$C:$Q,MATCH(J1065,교과배치표!$B:$B,0),(MATCH(M1065,{"A","B","C","D","E"},0)-1)*3+3))),"")</f>
        <v/>
      </c>
      <c r="V1065" s="140">
        <f t="shared" si="49"/>
        <v>2.7</v>
      </c>
      <c r="W1065" s="141" t="str">
        <f t="shared" si="50"/>
        <v/>
      </c>
    </row>
    <row r="1066" spans="2:23" ht="14.25" customHeight="1">
      <c r="B1066" s="20">
        <v>588</v>
      </c>
      <c r="C1066" s="21" t="s">
        <v>373</v>
      </c>
      <c r="D1066" s="21" t="s">
        <v>373</v>
      </c>
      <c r="E1066" s="21" t="s">
        <v>535</v>
      </c>
      <c r="F1066" s="21" t="s">
        <v>68</v>
      </c>
      <c r="G1066" s="21" t="s">
        <v>536</v>
      </c>
      <c r="H1066" s="21" t="s">
        <v>559</v>
      </c>
      <c r="I1066" s="21" t="s">
        <v>27</v>
      </c>
      <c r="J1066" s="23"/>
      <c r="K1066" s="24">
        <v>5</v>
      </c>
      <c r="M1066" s="25" t="str">
        <f>IF(I1066="","",IF(I1066="인문",성적입력!$C$8,성적입력!$C$9))</f>
        <v>A</v>
      </c>
      <c r="N1066" s="26">
        <f>성적입력!$C$15</f>
        <v>3</v>
      </c>
      <c r="P1066" s="27" t="str">
        <f t="shared" si="48"/>
        <v/>
      </c>
      <c r="R1066" s="26" t="str">
        <f t="array" ref="R1066">IFERROR(IF(OR(J1066="",M1066="",F1066=""),"",IF(F1066="학생부종합",INDEX(종합배치표!$C:$Q,MATCH(J1066,종합배치표!$B:$B,0),(MATCH(M1066,{"A","B","C","D","E"},0)-1)*3+1),INDEX(교과배치표!$C:$Q,MATCH(J1066,교과배치표!$B:$B,0),(MATCH(M1066,{"A","B","C","D","E"},0)-1)*3+1))),"")</f>
        <v/>
      </c>
      <c r="S1066" s="26" t="str">
        <f t="array" ref="S1066">IFERROR(IF(OR(J1066="",M1066="",F1066=""),"",IF(F1066="학생부종합",INDEX(종합배치표!$C:$Q,MATCH(J1066,종합배치표!$B:$B,0),(MATCH(M1066,{"A","B","C","D","E"},0)-1)*3+2),INDEX(교과배치표!$C:$Q,MATCH(J1066,교과배치표!$B:$B,0),(MATCH(M1066,{"A","B","C","D","E"},0)-1)*3+2))),"")</f>
        <v/>
      </c>
      <c r="T1066" s="26" t="str">
        <f t="array" ref="T1066">IFERROR(IF(OR(J1066="",M1066="",F1066=""),"",IF(F1066="학생부종합",INDEX(종합배치표!$C:$Q,MATCH(J1066,종합배치표!$B:$B,0),(MATCH(M1066,{"A","B","C","D","E"},0)-1)*3+3),INDEX(교과배치표!$C:$Q,MATCH(J1066,교과배치표!$B:$B,0),(MATCH(M1066,{"A","B","C","D","E"},0)-1)*3+3))),"")</f>
        <v/>
      </c>
      <c r="V1066" s="140">
        <f t="shared" si="49"/>
        <v>2.7</v>
      </c>
      <c r="W1066" s="141" t="str">
        <f t="shared" si="50"/>
        <v/>
      </c>
    </row>
    <row r="1067" spans="2:23" ht="14.25" customHeight="1">
      <c r="B1067" s="20">
        <v>589</v>
      </c>
      <c r="C1067" s="21" t="s">
        <v>373</v>
      </c>
      <c r="D1067" s="21" t="s">
        <v>373</v>
      </c>
      <c r="E1067" s="21" t="s">
        <v>535</v>
      </c>
      <c r="F1067" s="21" t="s">
        <v>24</v>
      </c>
      <c r="G1067" s="21" t="s">
        <v>537</v>
      </c>
      <c r="H1067" s="21" t="s">
        <v>559</v>
      </c>
      <c r="I1067" s="21" t="s">
        <v>27</v>
      </c>
      <c r="J1067" s="23"/>
      <c r="K1067" s="24">
        <v>4</v>
      </c>
      <c r="M1067" s="25" t="str">
        <f>IF(I1067="","",IF(I1067="인문",성적입력!$C$8,성적입력!$C$9))</f>
        <v>A</v>
      </c>
      <c r="N1067" s="26">
        <f>성적입력!$C$15</f>
        <v>3</v>
      </c>
      <c r="P1067" s="27" t="str">
        <f t="shared" si="48"/>
        <v/>
      </c>
      <c r="R1067" s="26" t="str">
        <f t="array" ref="R1067">IFERROR(IF(OR(J1067="",M1067="",F1067=""),"",IF(F1067="학생부종합",INDEX(종합배치표!$C:$Q,MATCH(J1067,종합배치표!$B:$B,0),(MATCH(M1067,{"A","B","C","D","E"},0)-1)*3+1),INDEX(교과배치표!$C:$Q,MATCH(J1067,교과배치표!$B:$B,0),(MATCH(M1067,{"A","B","C","D","E"},0)-1)*3+1))),"")</f>
        <v/>
      </c>
      <c r="S1067" s="26" t="str">
        <f t="array" ref="S1067">IFERROR(IF(OR(J1067="",M1067="",F1067=""),"",IF(F1067="학생부종합",INDEX(종합배치표!$C:$Q,MATCH(J1067,종합배치표!$B:$B,0),(MATCH(M1067,{"A","B","C","D","E"},0)-1)*3+2),INDEX(교과배치표!$C:$Q,MATCH(J1067,교과배치표!$B:$B,0),(MATCH(M1067,{"A","B","C","D","E"},0)-1)*3+2))),"")</f>
        <v/>
      </c>
      <c r="T1067" s="26" t="str">
        <f t="array" ref="T1067">IFERROR(IF(OR(J1067="",M1067="",F1067=""),"",IF(F1067="학생부종합",INDEX(종합배치표!$C:$Q,MATCH(J1067,종합배치표!$B:$B,0),(MATCH(M1067,{"A","B","C","D","E"},0)-1)*3+3),INDEX(교과배치표!$C:$Q,MATCH(J1067,교과배치표!$B:$B,0),(MATCH(M1067,{"A","B","C","D","E"},0)-1)*3+3))),"")</f>
        <v/>
      </c>
      <c r="V1067" s="140">
        <f t="shared" si="49"/>
        <v>2.7</v>
      </c>
      <c r="W1067" s="141" t="str">
        <f t="shared" si="50"/>
        <v/>
      </c>
    </row>
    <row r="1068" spans="2:23" ht="14.25" customHeight="1">
      <c r="B1068" s="20">
        <v>590</v>
      </c>
      <c r="C1068" s="21" t="s">
        <v>373</v>
      </c>
      <c r="D1068" s="21" t="s">
        <v>373</v>
      </c>
      <c r="E1068" s="21" t="s">
        <v>535</v>
      </c>
      <c r="F1068" s="21" t="s">
        <v>68</v>
      </c>
      <c r="G1068" s="21" t="s">
        <v>536</v>
      </c>
      <c r="H1068" s="21" t="s">
        <v>560</v>
      </c>
      <c r="I1068" s="21" t="s">
        <v>27</v>
      </c>
      <c r="J1068" s="23"/>
      <c r="K1068" s="24">
        <v>11</v>
      </c>
      <c r="M1068" s="25" t="str">
        <f>IF(I1068="","",IF(I1068="인문",성적입력!$C$8,성적입력!$C$9))</f>
        <v>A</v>
      </c>
      <c r="N1068" s="26">
        <f>성적입력!$C$15</f>
        <v>3</v>
      </c>
      <c r="P1068" s="27" t="str">
        <f t="shared" si="48"/>
        <v/>
      </c>
      <c r="R1068" s="26" t="str">
        <f t="array" ref="R1068">IFERROR(IF(OR(J1068="",M1068="",F1068=""),"",IF(F1068="학생부종합",INDEX(종합배치표!$C:$Q,MATCH(J1068,종합배치표!$B:$B,0),(MATCH(M1068,{"A","B","C","D","E"},0)-1)*3+1),INDEX(교과배치표!$C:$Q,MATCH(J1068,교과배치표!$B:$B,0),(MATCH(M1068,{"A","B","C","D","E"},0)-1)*3+1))),"")</f>
        <v/>
      </c>
      <c r="S1068" s="26" t="str">
        <f t="array" ref="S1068">IFERROR(IF(OR(J1068="",M1068="",F1068=""),"",IF(F1068="학생부종합",INDEX(종합배치표!$C:$Q,MATCH(J1068,종합배치표!$B:$B,0),(MATCH(M1068,{"A","B","C","D","E"},0)-1)*3+2),INDEX(교과배치표!$C:$Q,MATCH(J1068,교과배치표!$B:$B,0),(MATCH(M1068,{"A","B","C","D","E"},0)-1)*3+2))),"")</f>
        <v/>
      </c>
      <c r="T1068" s="26" t="str">
        <f t="array" ref="T1068">IFERROR(IF(OR(J1068="",M1068="",F1068=""),"",IF(F1068="학생부종합",INDEX(종합배치표!$C:$Q,MATCH(J1068,종합배치표!$B:$B,0),(MATCH(M1068,{"A","B","C","D","E"},0)-1)*3+3),INDEX(교과배치표!$C:$Q,MATCH(J1068,교과배치표!$B:$B,0),(MATCH(M1068,{"A","B","C","D","E"},0)-1)*3+3))),"")</f>
        <v/>
      </c>
      <c r="V1068" s="140">
        <f t="shared" si="49"/>
        <v>2.7</v>
      </c>
      <c r="W1068" s="141" t="str">
        <f t="shared" si="50"/>
        <v/>
      </c>
    </row>
    <row r="1069" spans="2:23" ht="14.25" customHeight="1">
      <c r="B1069" s="20">
        <v>591</v>
      </c>
      <c r="C1069" s="21" t="s">
        <v>373</v>
      </c>
      <c r="D1069" s="21" t="s">
        <v>373</v>
      </c>
      <c r="E1069" s="21" t="s">
        <v>535</v>
      </c>
      <c r="F1069" s="21" t="s">
        <v>24</v>
      </c>
      <c r="G1069" s="21" t="s">
        <v>537</v>
      </c>
      <c r="H1069" s="21" t="s">
        <v>560</v>
      </c>
      <c r="I1069" s="21" t="s">
        <v>27</v>
      </c>
      <c r="J1069" s="23"/>
      <c r="K1069" s="24">
        <v>9</v>
      </c>
      <c r="M1069" s="25" t="str">
        <f>IF(I1069="","",IF(I1069="인문",성적입력!$C$8,성적입력!$C$9))</f>
        <v>A</v>
      </c>
      <c r="N1069" s="26">
        <f>성적입력!$C$15</f>
        <v>3</v>
      </c>
      <c r="P1069" s="27" t="str">
        <f t="shared" si="48"/>
        <v/>
      </c>
      <c r="R1069" s="26" t="str">
        <f t="array" ref="R1069">IFERROR(IF(OR(J1069="",M1069="",F1069=""),"",IF(F1069="학생부종합",INDEX(종합배치표!$C:$Q,MATCH(J1069,종합배치표!$B:$B,0),(MATCH(M1069,{"A","B","C","D","E"},0)-1)*3+1),INDEX(교과배치표!$C:$Q,MATCH(J1069,교과배치표!$B:$B,0),(MATCH(M1069,{"A","B","C","D","E"},0)-1)*3+1))),"")</f>
        <v/>
      </c>
      <c r="S1069" s="26" t="str">
        <f t="array" ref="S1069">IFERROR(IF(OR(J1069="",M1069="",F1069=""),"",IF(F1069="학생부종합",INDEX(종합배치표!$C:$Q,MATCH(J1069,종합배치표!$B:$B,0),(MATCH(M1069,{"A","B","C","D","E"},0)-1)*3+2),INDEX(교과배치표!$C:$Q,MATCH(J1069,교과배치표!$B:$B,0),(MATCH(M1069,{"A","B","C","D","E"},0)-1)*3+2))),"")</f>
        <v/>
      </c>
      <c r="T1069" s="26" t="str">
        <f t="array" ref="T1069">IFERROR(IF(OR(J1069="",M1069="",F1069=""),"",IF(F1069="학생부종합",INDEX(종합배치표!$C:$Q,MATCH(J1069,종합배치표!$B:$B,0),(MATCH(M1069,{"A","B","C","D","E"},0)-1)*3+3),INDEX(교과배치표!$C:$Q,MATCH(J1069,교과배치표!$B:$B,0),(MATCH(M1069,{"A","B","C","D","E"},0)-1)*3+3))),"")</f>
        <v/>
      </c>
      <c r="V1069" s="140">
        <f t="shared" si="49"/>
        <v>2.7</v>
      </c>
      <c r="W1069" s="141" t="str">
        <f t="shared" si="50"/>
        <v/>
      </c>
    </row>
    <row r="1070" spans="2:23" ht="14.25" customHeight="1">
      <c r="B1070" s="20">
        <v>593</v>
      </c>
      <c r="C1070" s="21" t="s">
        <v>373</v>
      </c>
      <c r="D1070" s="21" t="s">
        <v>373</v>
      </c>
      <c r="E1070" s="21" t="s">
        <v>535</v>
      </c>
      <c r="F1070" s="21" t="s">
        <v>68</v>
      </c>
      <c r="G1070" s="21" t="s">
        <v>536</v>
      </c>
      <c r="H1070" s="21" t="s">
        <v>37</v>
      </c>
      <c r="I1070" s="21" t="s">
        <v>27</v>
      </c>
      <c r="J1070" s="23"/>
      <c r="K1070" s="24">
        <v>9</v>
      </c>
      <c r="M1070" s="25" t="str">
        <f>IF(I1070="","",IF(I1070="인문",성적입력!$C$8,성적입력!$C$9))</f>
        <v>A</v>
      </c>
      <c r="N1070" s="26">
        <f>성적입력!$C$15</f>
        <v>3</v>
      </c>
      <c r="P1070" s="27" t="str">
        <f t="shared" si="48"/>
        <v/>
      </c>
      <c r="R1070" s="26" t="str">
        <f t="array" ref="R1070">IFERROR(IF(OR(J1070="",M1070="",F1070=""),"",IF(F1070="학생부종합",INDEX(종합배치표!$C:$Q,MATCH(J1070,종합배치표!$B:$B,0),(MATCH(M1070,{"A","B","C","D","E"},0)-1)*3+1),INDEX(교과배치표!$C:$Q,MATCH(J1070,교과배치표!$B:$B,0),(MATCH(M1070,{"A","B","C","D","E"},0)-1)*3+1))),"")</f>
        <v/>
      </c>
      <c r="S1070" s="26" t="str">
        <f t="array" ref="S1070">IFERROR(IF(OR(J1070="",M1070="",F1070=""),"",IF(F1070="학생부종합",INDEX(종합배치표!$C:$Q,MATCH(J1070,종합배치표!$B:$B,0),(MATCH(M1070,{"A","B","C","D","E"},0)-1)*3+2),INDEX(교과배치표!$C:$Q,MATCH(J1070,교과배치표!$B:$B,0),(MATCH(M1070,{"A","B","C","D","E"},0)-1)*3+2))),"")</f>
        <v/>
      </c>
      <c r="T1070" s="26" t="str">
        <f t="array" ref="T1070">IFERROR(IF(OR(J1070="",M1070="",F1070=""),"",IF(F1070="학생부종합",INDEX(종합배치표!$C:$Q,MATCH(J1070,종합배치표!$B:$B,0),(MATCH(M1070,{"A","B","C","D","E"},0)-1)*3+3),INDEX(교과배치표!$C:$Q,MATCH(J1070,교과배치표!$B:$B,0),(MATCH(M1070,{"A","B","C","D","E"},0)-1)*3+3))),"")</f>
        <v/>
      </c>
      <c r="V1070" s="140">
        <f t="shared" si="49"/>
        <v>2.7</v>
      </c>
      <c r="W1070" s="141" t="str">
        <f t="shared" si="50"/>
        <v/>
      </c>
    </row>
    <row r="1071" spans="2:23" ht="14.25" customHeight="1">
      <c r="B1071" s="20">
        <v>594</v>
      </c>
      <c r="C1071" s="21" t="s">
        <v>373</v>
      </c>
      <c r="D1071" s="21" t="s">
        <v>373</v>
      </c>
      <c r="E1071" s="21" t="s">
        <v>535</v>
      </c>
      <c r="F1071" s="21" t="s">
        <v>24</v>
      </c>
      <c r="G1071" s="21" t="s">
        <v>537</v>
      </c>
      <c r="H1071" s="21" t="s">
        <v>37</v>
      </c>
      <c r="I1071" s="21" t="s">
        <v>27</v>
      </c>
      <c r="J1071" s="23"/>
      <c r="K1071" s="24">
        <v>9</v>
      </c>
      <c r="M1071" s="25" t="str">
        <f>IF(I1071="","",IF(I1071="인문",성적입력!$C$8,성적입력!$C$9))</f>
        <v>A</v>
      </c>
      <c r="N1071" s="26">
        <f>성적입력!$C$15</f>
        <v>3</v>
      </c>
      <c r="P1071" s="27" t="str">
        <f t="shared" si="48"/>
        <v/>
      </c>
      <c r="R1071" s="26" t="str">
        <f t="array" ref="R1071">IFERROR(IF(OR(J1071="",M1071="",F1071=""),"",IF(F1071="학생부종합",INDEX(종합배치표!$C:$Q,MATCH(J1071,종합배치표!$B:$B,0),(MATCH(M1071,{"A","B","C","D","E"},0)-1)*3+1),INDEX(교과배치표!$C:$Q,MATCH(J1071,교과배치표!$B:$B,0),(MATCH(M1071,{"A","B","C","D","E"},0)-1)*3+1))),"")</f>
        <v/>
      </c>
      <c r="S1071" s="26" t="str">
        <f t="array" ref="S1071">IFERROR(IF(OR(J1071="",M1071="",F1071=""),"",IF(F1071="학생부종합",INDEX(종합배치표!$C:$Q,MATCH(J1071,종합배치표!$B:$B,0),(MATCH(M1071,{"A","B","C","D","E"},0)-1)*3+2),INDEX(교과배치표!$C:$Q,MATCH(J1071,교과배치표!$B:$B,0),(MATCH(M1071,{"A","B","C","D","E"},0)-1)*3+2))),"")</f>
        <v/>
      </c>
      <c r="T1071" s="26" t="str">
        <f t="array" ref="T1071">IFERROR(IF(OR(J1071="",M1071="",F1071=""),"",IF(F1071="학생부종합",INDEX(종합배치표!$C:$Q,MATCH(J1071,종합배치표!$B:$B,0),(MATCH(M1071,{"A","B","C","D","E"},0)-1)*3+3),INDEX(교과배치표!$C:$Q,MATCH(J1071,교과배치표!$B:$B,0),(MATCH(M1071,{"A","B","C","D","E"},0)-1)*3+3))),"")</f>
        <v/>
      </c>
      <c r="V1071" s="140">
        <f t="shared" si="49"/>
        <v>2.7</v>
      </c>
      <c r="W1071" s="141" t="str">
        <f t="shared" si="50"/>
        <v/>
      </c>
    </row>
    <row r="1072" spans="2:23" ht="14.25" customHeight="1">
      <c r="B1072" s="20">
        <v>596</v>
      </c>
      <c r="C1072" s="21" t="s">
        <v>373</v>
      </c>
      <c r="D1072" s="21" t="s">
        <v>373</v>
      </c>
      <c r="E1072" s="21" t="s">
        <v>535</v>
      </c>
      <c r="F1072" s="21" t="s">
        <v>68</v>
      </c>
      <c r="G1072" s="21" t="s">
        <v>536</v>
      </c>
      <c r="H1072" s="21" t="s">
        <v>561</v>
      </c>
      <c r="I1072" s="21" t="s">
        <v>60</v>
      </c>
      <c r="J1072" s="23"/>
      <c r="K1072" s="24">
        <v>13</v>
      </c>
      <c r="M1072" s="25" t="str">
        <f>IF(I1072="","",IF(I1072="인문",성적입력!$C$8,성적입력!$C$9))</f>
        <v>A</v>
      </c>
      <c r="N1072" s="26">
        <f>성적입력!$C$15</f>
        <v>3</v>
      </c>
      <c r="P1072" s="27" t="str">
        <f t="shared" si="48"/>
        <v/>
      </c>
      <c r="R1072" s="26" t="str">
        <f t="array" ref="R1072">IFERROR(IF(OR(J1072="",M1072="",F1072=""),"",IF(F1072="학생부종합",INDEX(종합배치표!$C:$Q,MATCH(J1072,종합배치표!$B:$B,0),(MATCH(M1072,{"A","B","C","D","E"},0)-1)*3+1),INDEX(교과배치표!$C:$Q,MATCH(J1072,교과배치표!$B:$B,0),(MATCH(M1072,{"A","B","C","D","E"},0)-1)*3+1))),"")</f>
        <v/>
      </c>
      <c r="S1072" s="26" t="str">
        <f t="array" ref="S1072">IFERROR(IF(OR(J1072="",M1072="",F1072=""),"",IF(F1072="학생부종합",INDEX(종합배치표!$C:$Q,MATCH(J1072,종합배치표!$B:$B,0),(MATCH(M1072,{"A","B","C","D","E"},0)-1)*3+2),INDEX(교과배치표!$C:$Q,MATCH(J1072,교과배치표!$B:$B,0),(MATCH(M1072,{"A","B","C","D","E"},0)-1)*3+2))),"")</f>
        <v/>
      </c>
      <c r="T1072" s="26" t="str">
        <f t="array" ref="T1072">IFERROR(IF(OR(J1072="",M1072="",F1072=""),"",IF(F1072="학생부종합",INDEX(종합배치표!$C:$Q,MATCH(J1072,종합배치표!$B:$B,0),(MATCH(M1072,{"A","B","C","D","E"},0)-1)*3+3),INDEX(교과배치표!$C:$Q,MATCH(J1072,교과배치표!$B:$B,0),(MATCH(M1072,{"A","B","C","D","E"},0)-1)*3+3))),"")</f>
        <v/>
      </c>
      <c r="V1072" s="140">
        <f t="shared" si="49"/>
        <v>2.7</v>
      </c>
      <c r="W1072" s="141" t="str">
        <f t="shared" si="50"/>
        <v/>
      </c>
    </row>
    <row r="1073" spans="2:23" ht="14.25" customHeight="1">
      <c r="B1073" s="20">
        <v>597</v>
      </c>
      <c r="C1073" s="21" t="s">
        <v>373</v>
      </c>
      <c r="D1073" s="21" t="s">
        <v>373</v>
      </c>
      <c r="E1073" s="21" t="s">
        <v>535</v>
      </c>
      <c r="F1073" s="21" t="s">
        <v>24</v>
      </c>
      <c r="G1073" s="21" t="s">
        <v>537</v>
      </c>
      <c r="H1073" s="21" t="s">
        <v>561</v>
      </c>
      <c r="I1073" s="21" t="s">
        <v>60</v>
      </c>
      <c r="J1073" s="23"/>
      <c r="K1073" s="24">
        <v>14</v>
      </c>
      <c r="M1073" s="25" t="str">
        <f>IF(I1073="","",IF(I1073="인문",성적입력!$C$8,성적입력!$C$9))</f>
        <v>A</v>
      </c>
      <c r="N1073" s="26">
        <f>성적입력!$C$15</f>
        <v>3</v>
      </c>
      <c r="P1073" s="27" t="str">
        <f t="shared" si="48"/>
        <v/>
      </c>
      <c r="R1073" s="26" t="str">
        <f t="array" ref="R1073">IFERROR(IF(OR(J1073="",M1073="",F1073=""),"",IF(F1073="학생부종합",INDEX(종합배치표!$C:$Q,MATCH(J1073,종합배치표!$B:$B,0),(MATCH(M1073,{"A","B","C","D","E"},0)-1)*3+1),INDEX(교과배치표!$C:$Q,MATCH(J1073,교과배치표!$B:$B,0),(MATCH(M1073,{"A","B","C","D","E"},0)-1)*3+1))),"")</f>
        <v/>
      </c>
      <c r="S1073" s="26" t="str">
        <f t="array" ref="S1073">IFERROR(IF(OR(J1073="",M1073="",F1073=""),"",IF(F1073="학생부종합",INDEX(종합배치표!$C:$Q,MATCH(J1073,종합배치표!$B:$B,0),(MATCH(M1073,{"A","B","C","D","E"},0)-1)*3+2),INDEX(교과배치표!$C:$Q,MATCH(J1073,교과배치표!$B:$B,0),(MATCH(M1073,{"A","B","C","D","E"},0)-1)*3+2))),"")</f>
        <v/>
      </c>
      <c r="T1073" s="26" t="str">
        <f t="array" ref="T1073">IFERROR(IF(OR(J1073="",M1073="",F1073=""),"",IF(F1073="학생부종합",INDEX(종합배치표!$C:$Q,MATCH(J1073,종합배치표!$B:$B,0),(MATCH(M1073,{"A","B","C","D","E"},0)-1)*3+3),INDEX(교과배치표!$C:$Q,MATCH(J1073,교과배치표!$B:$B,0),(MATCH(M1073,{"A","B","C","D","E"},0)-1)*3+3))),"")</f>
        <v/>
      </c>
      <c r="V1073" s="140">
        <f t="shared" si="49"/>
        <v>2.7</v>
      </c>
      <c r="W1073" s="141" t="str">
        <f t="shared" si="50"/>
        <v/>
      </c>
    </row>
    <row r="1074" spans="2:23" ht="14.25" customHeight="1">
      <c r="B1074" s="20">
        <v>601</v>
      </c>
      <c r="C1074" s="21" t="s">
        <v>393</v>
      </c>
      <c r="D1074" s="21" t="s">
        <v>538</v>
      </c>
      <c r="E1074" s="21" t="s">
        <v>535</v>
      </c>
      <c r="F1074" s="21" t="s">
        <v>68</v>
      </c>
      <c r="G1074" s="21" t="s">
        <v>536</v>
      </c>
      <c r="H1074" s="21" t="s">
        <v>562</v>
      </c>
      <c r="I1074" s="21" t="s">
        <v>60</v>
      </c>
      <c r="J1074" s="23"/>
      <c r="K1074" s="24">
        <v>19</v>
      </c>
      <c r="M1074" s="25" t="str">
        <f>IF(I1074="","",IF(I1074="인문",성적입력!$C$8,성적입력!$C$9))</f>
        <v>A</v>
      </c>
      <c r="N1074" s="26">
        <f>성적입력!$C$15</f>
        <v>3</v>
      </c>
      <c r="P1074" s="27" t="str">
        <f t="shared" si="48"/>
        <v/>
      </c>
      <c r="R1074" s="26" t="str">
        <f t="array" ref="R1074">IFERROR(IF(OR(J1074="",M1074="",F1074=""),"",IF(F1074="학생부종합",INDEX(종합배치표!$C:$Q,MATCH(J1074,종합배치표!$B:$B,0),(MATCH(M1074,{"A","B","C","D","E"},0)-1)*3+1),INDEX(교과배치표!$C:$Q,MATCH(J1074,교과배치표!$B:$B,0),(MATCH(M1074,{"A","B","C","D","E"},0)-1)*3+1))),"")</f>
        <v/>
      </c>
      <c r="S1074" s="26" t="str">
        <f t="array" ref="S1074">IFERROR(IF(OR(J1074="",M1074="",F1074=""),"",IF(F1074="학생부종합",INDEX(종합배치표!$C:$Q,MATCH(J1074,종합배치표!$B:$B,0),(MATCH(M1074,{"A","B","C","D","E"},0)-1)*3+2),INDEX(교과배치표!$C:$Q,MATCH(J1074,교과배치표!$B:$B,0),(MATCH(M1074,{"A","B","C","D","E"},0)-1)*3+2))),"")</f>
        <v/>
      </c>
      <c r="T1074" s="26" t="str">
        <f t="array" ref="T1074">IFERROR(IF(OR(J1074="",M1074="",F1074=""),"",IF(F1074="학생부종합",INDEX(종합배치표!$C:$Q,MATCH(J1074,종합배치표!$B:$B,0),(MATCH(M1074,{"A","B","C","D","E"},0)-1)*3+3),INDEX(교과배치표!$C:$Q,MATCH(J1074,교과배치표!$B:$B,0),(MATCH(M1074,{"A","B","C","D","E"},0)-1)*3+3))),"")</f>
        <v/>
      </c>
      <c r="V1074" s="140">
        <f t="shared" si="49"/>
        <v>2.7</v>
      </c>
      <c r="W1074" s="141" t="str">
        <f t="shared" si="50"/>
        <v/>
      </c>
    </row>
    <row r="1075" spans="2:23" ht="14.25" customHeight="1">
      <c r="B1075" s="20">
        <v>604</v>
      </c>
      <c r="C1075" s="21" t="s">
        <v>373</v>
      </c>
      <c r="D1075" s="21" t="s">
        <v>373</v>
      </c>
      <c r="E1075" s="21" t="s">
        <v>535</v>
      </c>
      <c r="F1075" s="21" t="s">
        <v>68</v>
      </c>
      <c r="G1075" s="21" t="s">
        <v>536</v>
      </c>
      <c r="H1075" s="21" t="s">
        <v>63</v>
      </c>
      <c r="I1075" s="21" t="s">
        <v>60</v>
      </c>
      <c r="J1075" s="23"/>
      <c r="K1075" s="24">
        <v>21</v>
      </c>
      <c r="M1075" s="25" t="str">
        <f>IF(I1075="","",IF(I1075="인문",성적입력!$C$8,성적입력!$C$9))</f>
        <v>A</v>
      </c>
      <c r="N1075" s="26">
        <f>성적입력!$C$15</f>
        <v>3</v>
      </c>
      <c r="P1075" s="27" t="str">
        <f t="shared" si="48"/>
        <v/>
      </c>
      <c r="R1075" s="26" t="str">
        <f t="array" ref="R1075">IFERROR(IF(OR(J1075="",M1075="",F1075=""),"",IF(F1075="학생부종합",INDEX(종합배치표!$C:$Q,MATCH(J1075,종합배치표!$B:$B,0),(MATCH(M1075,{"A","B","C","D","E"},0)-1)*3+1),INDEX(교과배치표!$C:$Q,MATCH(J1075,교과배치표!$B:$B,0),(MATCH(M1075,{"A","B","C","D","E"},0)-1)*3+1))),"")</f>
        <v/>
      </c>
      <c r="S1075" s="26" t="str">
        <f t="array" ref="S1075">IFERROR(IF(OR(J1075="",M1075="",F1075=""),"",IF(F1075="학생부종합",INDEX(종합배치표!$C:$Q,MATCH(J1075,종합배치표!$B:$B,0),(MATCH(M1075,{"A","B","C","D","E"},0)-1)*3+2),INDEX(교과배치표!$C:$Q,MATCH(J1075,교과배치표!$B:$B,0),(MATCH(M1075,{"A","B","C","D","E"},0)-1)*3+2))),"")</f>
        <v/>
      </c>
      <c r="T1075" s="26" t="str">
        <f t="array" ref="T1075">IFERROR(IF(OR(J1075="",M1075="",F1075=""),"",IF(F1075="학생부종합",INDEX(종합배치표!$C:$Q,MATCH(J1075,종합배치표!$B:$B,0),(MATCH(M1075,{"A","B","C","D","E"},0)-1)*3+3),INDEX(교과배치표!$C:$Q,MATCH(J1075,교과배치표!$B:$B,0),(MATCH(M1075,{"A","B","C","D","E"},0)-1)*3+3))),"")</f>
        <v/>
      </c>
      <c r="V1075" s="140">
        <f t="shared" si="49"/>
        <v>2.7</v>
      </c>
      <c r="W1075" s="141" t="str">
        <f t="shared" si="50"/>
        <v/>
      </c>
    </row>
    <row r="1076" spans="2:23" ht="14.25" customHeight="1">
      <c r="B1076" s="20">
        <v>605</v>
      </c>
      <c r="C1076" s="21" t="s">
        <v>373</v>
      </c>
      <c r="D1076" s="21" t="s">
        <v>373</v>
      </c>
      <c r="E1076" s="21" t="s">
        <v>535</v>
      </c>
      <c r="F1076" s="21" t="s">
        <v>24</v>
      </c>
      <c r="G1076" s="21" t="s">
        <v>537</v>
      </c>
      <c r="H1076" s="21" t="s">
        <v>63</v>
      </c>
      <c r="I1076" s="21" t="s">
        <v>60</v>
      </c>
      <c r="J1076" s="23"/>
      <c r="K1076" s="24">
        <v>19</v>
      </c>
      <c r="M1076" s="25" t="str">
        <f>IF(I1076="","",IF(I1076="인문",성적입력!$C$8,성적입력!$C$9))</f>
        <v>A</v>
      </c>
      <c r="N1076" s="26">
        <f>성적입력!$C$15</f>
        <v>3</v>
      </c>
      <c r="P1076" s="27" t="str">
        <f t="shared" si="48"/>
        <v/>
      </c>
      <c r="R1076" s="26" t="str">
        <f t="array" ref="R1076">IFERROR(IF(OR(J1076="",M1076="",F1076=""),"",IF(F1076="학생부종합",INDEX(종합배치표!$C:$Q,MATCH(J1076,종합배치표!$B:$B,0),(MATCH(M1076,{"A","B","C","D","E"},0)-1)*3+1),INDEX(교과배치표!$C:$Q,MATCH(J1076,교과배치표!$B:$B,0),(MATCH(M1076,{"A","B","C","D","E"},0)-1)*3+1))),"")</f>
        <v/>
      </c>
      <c r="S1076" s="26" t="str">
        <f t="array" ref="S1076">IFERROR(IF(OR(J1076="",M1076="",F1076=""),"",IF(F1076="학생부종합",INDEX(종합배치표!$C:$Q,MATCH(J1076,종합배치표!$B:$B,0),(MATCH(M1076,{"A","B","C","D","E"},0)-1)*3+2),INDEX(교과배치표!$C:$Q,MATCH(J1076,교과배치표!$B:$B,0),(MATCH(M1076,{"A","B","C","D","E"},0)-1)*3+2))),"")</f>
        <v/>
      </c>
      <c r="T1076" s="26" t="str">
        <f t="array" ref="T1076">IFERROR(IF(OR(J1076="",M1076="",F1076=""),"",IF(F1076="학생부종합",INDEX(종합배치표!$C:$Q,MATCH(J1076,종합배치표!$B:$B,0),(MATCH(M1076,{"A","B","C","D","E"},0)-1)*3+3),INDEX(교과배치표!$C:$Q,MATCH(J1076,교과배치표!$B:$B,0),(MATCH(M1076,{"A","B","C","D","E"},0)-1)*3+3))),"")</f>
        <v/>
      </c>
      <c r="V1076" s="140">
        <f t="shared" si="49"/>
        <v>2.7</v>
      </c>
      <c r="W1076" s="141" t="str">
        <f t="shared" si="50"/>
        <v/>
      </c>
    </row>
    <row r="1077" spans="2:23" ht="14.25" customHeight="1">
      <c r="B1077" s="20">
        <v>608</v>
      </c>
      <c r="C1077" s="21" t="s">
        <v>373</v>
      </c>
      <c r="D1077" s="21" t="s">
        <v>373</v>
      </c>
      <c r="E1077" s="21" t="s">
        <v>535</v>
      </c>
      <c r="F1077" s="21" t="s">
        <v>68</v>
      </c>
      <c r="G1077" s="21" t="s">
        <v>536</v>
      </c>
      <c r="H1077" s="21" t="s">
        <v>262</v>
      </c>
      <c r="I1077" s="21" t="s">
        <v>60</v>
      </c>
      <c r="J1077" s="23"/>
      <c r="K1077" s="24">
        <v>6</v>
      </c>
      <c r="M1077" s="25" t="str">
        <f>IF(I1077="","",IF(I1077="인문",성적입력!$C$8,성적입력!$C$9))</f>
        <v>A</v>
      </c>
      <c r="N1077" s="26">
        <f>성적입력!$C$15</f>
        <v>3</v>
      </c>
      <c r="P1077" s="27" t="str">
        <f t="shared" si="48"/>
        <v/>
      </c>
      <c r="R1077" s="26" t="str">
        <f t="array" ref="R1077">IFERROR(IF(OR(J1077="",M1077="",F1077=""),"",IF(F1077="학생부종합",INDEX(종합배치표!$C:$Q,MATCH(J1077,종합배치표!$B:$B,0),(MATCH(M1077,{"A","B","C","D","E"},0)-1)*3+1),INDEX(교과배치표!$C:$Q,MATCH(J1077,교과배치표!$B:$B,0),(MATCH(M1077,{"A","B","C","D","E"},0)-1)*3+1))),"")</f>
        <v/>
      </c>
      <c r="S1077" s="26" t="str">
        <f t="array" ref="S1077">IFERROR(IF(OR(J1077="",M1077="",F1077=""),"",IF(F1077="학생부종합",INDEX(종합배치표!$C:$Q,MATCH(J1077,종합배치표!$B:$B,0),(MATCH(M1077,{"A","B","C","D","E"},0)-1)*3+2),INDEX(교과배치표!$C:$Q,MATCH(J1077,교과배치표!$B:$B,0),(MATCH(M1077,{"A","B","C","D","E"},0)-1)*3+2))),"")</f>
        <v/>
      </c>
      <c r="T1077" s="26" t="str">
        <f t="array" ref="T1077">IFERROR(IF(OR(J1077="",M1077="",F1077=""),"",IF(F1077="학생부종합",INDEX(종합배치표!$C:$Q,MATCH(J1077,종합배치표!$B:$B,0),(MATCH(M1077,{"A","B","C","D","E"},0)-1)*3+3),INDEX(교과배치표!$C:$Q,MATCH(J1077,교과배치표!$B:$B,0),(MATCH(M1077,{"A","B","C","D","E"},0)-1)*3+3))),"")</f>
        <v/>
      </c>
      <c r="V1077" s="140">
        <f t="shared" si="49"/>
        <v>2.7</v>
      </c>
      <c r="W1077" s="141" t="str">
        <f t="shared" si="50"/>
        <v/>
      </c>
    </row>
    <row r="1078" spans="2:23" ht="14.25" customHeight="1">
      <c r="B1078" s="20">
        <v>609</v>
      </c>
      <c r="C1078" s="21" t="s">
        <v>373</v>
      </c>
      <c r="D1078" s="21" t="s">
        <v>373</v>
      </c>
      <c r="E1078" s="21" t="s">
        <v>535</v>
      </c>
      <c r="F1078" s="21" t="s">
        <v>24</v>
      </c>
      <c r="G1078" s="21" t="s">
        <v>537</v>
      </c>
      <c r="H1078" s="21" t="s">
        <v>262</v>
      </c>
      <c r="I1078" s="21" t="s">
        <v>60</v>
      </c>
      <c r="J1078" s="23"/>
      <c r="K1078" s="24">
        <v>6</v>
      </c>
      <c r="M1078" s="25" t="str">
        <f>IF(I1078="","",IF(I1078="인문",성적입력!$C$8,성적입력!$C$9))</f>
        <v>A</v>
      </c>
      <c r="N1078" s="26">
        <f>성적입력!$C$15</f>
        <v>3</v>
      </c>
      <c r="P1078" s="27" t="str">
        <f t="shared" si="48"/>
        <v/>
      </c>
      <c r="R1078" s="26" t="str">
        <f t="array" ref="R1078">IFERROR(IF(OR(J1078="",M1078="",F1078=""),"",IF(F1078="학생부종합",INDEX(종합배치표!$C:$Q,MATCH(J1078,종합배치표!$B:$B,0),(MATCH(M1078,{"A","B","C","D","E"},0)-1)*3+1),INDEX(교과배치표!$C:$Q,MATCH(J1078,교과배치표!$B:$B,0),(MATCH(M1078,{"A","B","C","D","E"},0)-1)*3+1))),"")</f>
        <v/>
      </c>
      <c r="S1078" s="26" t="str">
        <f t="array" ref="S1078">IFERROR(IF(OR(J1078="",M1078="",F1078=""),"",IF(F1078="학생부종합",INDEX(종합배치표!$C:$Q,MATCH(J1078,종합배치표!$B:$B,0),(MATCH(M1078,{"A","B","C","D","E"},0)-1)*3+2),INDEX(교과배치표!$C:$Q,MATCH(J1078,교과배치표!$B:$B,0),(MATCH(M1078,{"A","B","C","D","E"},0)-1)*3+2))),"")</f>
        <v/>
      </c>
      <c r="T1078" s="26" t="str">
        <f t="array" ref="T1078">IFERROR(IF(OR(J1078="",M1078="",F1078=""),"",IF(F1078="학생부종합",INDEX(종합배치표!$C:$Q,MATCH(J1078,종합배치표!$B:$B,0),(MATCH(M1078,{"A","B","C","D","E"},0)-1)*3+3),INDEX(교과배치표!$C:$Q,MATCH(J1078,교과배치표!$B:$B,0),(MATCH(M1078,{"A","B","C","D","E"},0)-1)*3+3))),"")</f>
        <v/>
      </c>
      <c r="V1078" s="140">
        <f t="shared" si="49"/>
        <v>2.7</v>
      </c>
      <c r="W1078" s="141" t="str">
        <f t="shared" si="50"/>
        <v/>
      </c>
    </row>
    <row r="1079" spans="2:23" ht="14.25" customHeight="1">
      <c r="B1079" s="20">
        <v>611</v>
      </c>
      <c r="C1079" s="21" t="s">
        <v>373</v>
      </c>
      <c r="D1079" s="21" t="s">
        <v>373</v>
      </c>
      <c r="E1079" s="21" t="s">
        <v>535</v>
      </c>
      <c r="F1079" s="21" t="s">
        <v>68</v>
      </c>
      <c r="G1079" s="21" t="s">
        <v>536</v>
      </c>
      <c r="H1079" s="21" t="s">
        <v>563</v>
      </c>
      <c r="I1079" s="21" t="s">
        <v>60</v>
      </c>
      <c r="J1079" s="23"/>
      <c r="K1079" s="24">
        <v>8</v>
      </c>
      <c r="M1079" s="25" t="str">
        <f>IF(I1079="","",IF(I1079="인문",성적입력!$C$8,성적입력!$C$9))</f>
        <v>A</v>
      </c>
      <c r="N1079" s="26">
        <f>성적입력!$C$15</f>
        <v>3</v>
      </c>
      <c r="P1079" s="27" t="str">
        <f t="shared" si="48"/>
        <v/>
      </c>
      <c r="R1079" s="26" t="str">
        <f t="array" ref="R1079">IFERROR(IF(OR(J1079="",M1079="",F1079=""),"",IF(F1079="학생부종합",INDEX(종합배치표!$C:$Q,MATCH(J1079,종합배치표!$B:$B,0),(MATCH(M1079,{"A","B","C","D","E"},0)-1)*3+1),INDEX(교과배치표!$C:$Q,MATCH(J1079,교과배치표!$B:$B,0),(MATCH(M1079,{"A","B","C","D","E"},0)-1)*3+1))),"")</f>
        <v/>
      </c>
      <c r="S1079" s="26" t="str">
        <f t="array" ref="S1079">IFERROR(IF(OR(J1079="",M1079="",F1079=""),"",IF(F1079="학생부종합",INDEX(종합배치표!$C:$Q,MATCH(J1079,종합배치표!$B:$B,0),(MATCH(M1079,{"A","B","C","D","E"},0)-1)*3+2),INDEX(교과배치표!$C:$Q,MATCH(J1079,교과배치표!$B:$B,0),(MATCH(M1079,{"A","B","C","D","E"},0)-1)*3+2))),"")</f>
        <v/>
      </c>
      <c r="T1079" s="26" t="str">
        <f t="array" ref="T1079">IFERROR(IF(OR(J1079="",M1079="",F1079=""),"",IF(F1079="학생부종합",INDEX(종합배치표!$C:$Q,MATCH(J1079,종합배치표!$B:$B,0),(MATCH(M1079,{"A","B","C","D","E"},0)-1)*3+3),INDEX(교과배치표!$C:$Q,MATCH(J1079,교과배치표!$B:$B,0),(MATCH(M1079,{"A","B","C","D","E"},0)-1)*3+3))),"")</f>
        <v/>
      </c>
      <c r="V1079" s="140">
        <f t="shared" si="49"/>
        <v>2.7</v>
      </c>
      <c r="W1079" s="141" t="str">
        <f t="shared" si="50"/>
        <v/>
      </c>
    </row>
    <row r="1080" spans="2:23" ht="14.25" customHeight="1">
      <c r="B1080" s="20">
        <v>612</v>
      </c>
      <c r="C1080" s="21" t="s">
        <v>373</v>
      </c>
      <c r="D1080" s="21" t="s">
        <v>373</v>
      </c>
      <c r="E1080" s="21" t="s">
        <v>535</v>
      </c>
      <c r="F1080" s="21" t="s">
        <v>24</v>
      </c>
      <c r="G1080" s="21" t="s">
        <v>537</v>
      </c>
      <c r="H1080" s="21" t="s">
        <v>563</v>
      </c>
      <c r="I1080" s="21" t="s">
        <v>60</v>
      </c>
      <c r="J1080" s="23"/>
      <c r="K1080" s="24">
        <v>10</v>
      </c>
      <c r="M1080" s="25" t="str">
        <f>IF(I1080="","",IF(I1080="인문",성적입력!$C$8,성적입력!$C$9))</f>
        <v>A</v>
      </c>
      <c r="N1080" s="26">
        <f>성적입력!$C$15</f>
        <v>3</v>
      </c>
      <c r="P1080" s="27" t="str">
        <f t="shared" si="48"/>
        <v/>
      </c>
      <c r="R1080" s="26" t="str">
        <f t="array" ref="R1080">IFERROR(IF(OR(J1080="",M1080="",F1080=""),"",IF(F1080="학생부종합",INDEX(종합배치표!$C:$Q,MATCH(J1080,종합배치표!$B:$B,0),(MATCH(M1080,{"A","B","C","D","E"},0)-1)*3+1),INDEX(교과배치표!$C:$Q,MATCH(J1080,교과배치표!$B:$B,0),(MATCH(M1080,{"A","B","C","D","E"},0)-1)*3+1))),"")</f>
        <v/>
      </c>
      <c r="S1080" s="26" t="str">
        <f t="array" ref="S1080">IFERROR(IF(OR(J1080="",M1080="",F1080=""),"",IF(F1080="학생부종합",INDEX(종합배치표!$C:$Q,MATCH(J1080,종합배치표!$B:$B,0),(MATCH(M1080,{"A","B","C","D","E"},0)-1)*3+2),INDEX(교과배치표!$C:$Q,MATCH(J1080,교과배치표!$B:$B,0),(MATCH(M1080,{"A","B","C","D","E"},0)-1)*3+2))),"")</f>
        <v/>
      </c>
      <c r="T1080" s="26" t="str">
        <f t="array" ref="T1080">IFERROR(IF(OR(J1080="",M1080="",F1080=""),"",IF(F1080="학생부종합",INDEX(종합배치표!$C:$Q,MATCH(J1080,종합배치표!$B:$B,0),(MATCH(M1080,{"A","B","C","D","E"},0)-1)*3+3),INDEX(교과배치표!$C:$Q,MATCH(J1080,교과배치표!$B:$B,0),(MATCH(M1080,{"A","B","C","D","E"},0)-1)*3+3))),"")</f>
        <v/>
      </c>
      <c r="V1080" s="140">
        <f t="shared" si="49"/>
        <v>2.7</v>
      </c>
      <c r="W1080" s="141" t="str">
        <f t="shared" si="50"/>
        <v/>
      </c>
    </row>
    <row r="1081" spans="2:23" ht="14.25" customHeight="1">
      <c r="B1081" s="20">
        <v>614</v>
      </c>
      <c r="C1081" s="21" t="s">
        <v>373</v>
      </c>
      <c r="D1081" s="21" t="s">
        <v>373</v>
      </c>
      <c r="E1081" s="21" t="s">
        <v>535</v>
      </c>
      <c r="F1081" s="21" t="s">
        <v>68</v>
      </c>
      <c r="G1081" s="21" t="s">
        <v>536</v>
      </c>
      <c r="H1081" s="21" t="s">
        <v>564</v>
      </c>
      <c r="I1081" s="21" t="s">
        <v>60</v>
      </c>
      <c r="J1081" s="23"/>
      <c r="K1081" s="24">
        <v>7</v>
      </c>
      <c r="M1081" s="25" t="str">
        <f>IF(I1081="","",IF(I1081="인문",성적입력!$C$8,성적입력!$C$9))</f>
        <v>A</v>
      </c>
      <c r="N1081" s="26">
        <f>성적입력!$C$15</f>
        <v>3</v>
      </c>
      <c r="P1081" s="27" t="str">
        <f t="shared" si="48"/>
        <v/>
      </c>
      <c r="R1081" s="26" t="str">
        <f t="array" ref="R1081">IFERROR(IF(OR(J1081="",M1081="",F1081=""),"",IF(F1081="학생부종합",INDEX(종합배치표!$C:$Q,MATCH(J1081,종합배치표!$B:$B,0),(MATCH(M1081,{"A","B","C","D","E"},0)-1)*3+1),INDEX(교과배치표!$C:$Q,MATCH(J1081,교과배치표!$B:$B,0),(MATCH(M1081,{"A","B","C","D","E"},0)-1)*3+1))),"")</f>
        <v/>
      </c>
      <c r="S1081" s="26" t="str">
        <f t="array" ref="S1081">IFERROR(IF(OR(J1081="",M1081="",F1081=""),"",IF(F1081="학생부종합",INDEX(종합배치표!$C:$Q,MATCH(J1081,종합배치표!$B:$B,0),(MATCH(M1081,{"A","B","C","D","E"},0)-1)*3+2),INDEX(교과배치표!$C:$Q,MATCH(J1081,교과배치표!$B:$B,0),(MATCH(M1081,{"A","B","C","D","E"},0)-1)*3+2))),"")</f>
        <v/>
      </c>
      <c r="T1081" s="26" t="str">
        <f t="array" ref="T1081">IFERROR(IF(OR(J1081="",M1081="",F1081=""),"",IF(F1081="학생부종합",INDEX(종합배치표!$C:$Q,MATCH(J1081,종합배치표!$B:$B,0),(MATCH(M1081,{"A","B","C","D","E"},0)-1)*3+3),INDEX(교과배치표!$C:$Q,MATCH(J1081,교과배치표!$B:$B,0),(MATCH(M1081,{"A","B","C","D","E"},0)-1)*3+3))),"")</f>
        <v/>
      </c>
      <c r="V1081" s="140">
        <f t="shared" si="49"/>
        <v>2.7</v>
      </c>
      <c r="W1081" s="141" t="str">
        <f t="shared" si="50"/>
        <v/>
      </c>
    </row>
    <row r="1082" spans="2:23" ht="14.25" customHeight="1">
      <c r="B1082" s="20">
        <v>615</v>
      </c>
      <c r="C1082" s="21" t="s">
        <v>373</v>
      </c>
      <c r="D1082" s="21" t="s">
        <v>373</v>
      </c>
      <c r="E1082" s="21" t="s">
        <v>535</v>
      </c>
      <c r="F1082" s="21" t="s">
        <v>24</v>
      </c>
      <c r="G1082" s="21" t="s">
        <v>537</v>
      </c>
      <c r="H1082" s="21" t="s">
        <v>564</v>
      </c>
      <c r="I1082" s="21" t="s">
        <v>60</v>
      </c>
      <c r="J1082" s="23"/>
      <c r="K1082" s="24">
        <v>4</v>
      </c>
      <c r="M1082" s="25" t="str">
        <f>IF(I1082="","",IF(I1082="인문",성적입력!$C$8,성적입력!$C$9))</f>
        <v>A</v>
      </c>
      <c r="N1082" s="26">
        <f>성적입력!$C$15</f>
        <v>3</v>
      </c>
      <c r="P1082" s="27" t="str">
        <f t="shared" si="48"/>
        <v/>
      </c>
      <c r="R1082" s="26" t="str">
        <f t="array" ref="R1082">IFERROR(IF(OR(J1082="",M1082="",F1082=""),"",IF(F1082="학생부종합",INDEX(종합배치표!$C:$Q,MATCH(J1082,종합배치표!$B:$B,0),(MATCH(M1082,{"A","B","C","D","E"},0)-1)*3+1),INDEX(교과배치표!$C:$Q,MATCH(J1082,교과배치표!$B:$B,0),(MATCH(M1082,{"A","B","C","D","E"},0)-1)*3+1))),"")</f>
        <v/>
      </c>
      <c r="S1082" s="26" t="str">
        <f t="array" ref="S1082">IFERROR(IF(OR(J1082="",M1082="",F1082=""),"",IF(F1082="학생부종합",INDEX(종합배치표!$C:$Q,MATCH(J1082,종합배치표!$B:$B,0),(MATCH(M1082,{"A","B","C","D","E"},0)-1)*3+2),INDEX(교과배치표!$C:$Q,MATCH(J1082,교과배치표!$B:$B,0),(MATCH(M1082,{"A","B","C","D","E"},0)-1)*3+2))),"")</f>
        <v/>
      </c>
      <c r="T1082" s="26" t="str">
        <f t="array" ref="T1082">IFERROR(IF(OR(J1082="",M1082="",F1082=""),"",IF(F1082="학생부종합",INDEX(종합배치표!$C:$Q,MATCH(J1082,종합배치표!$B:$B,0),(MATCH(M1082,{"A","B","C","D","E"},0)-1)*3+3),INDEX(교과배치표!$C:$Q,MATCH(J1082,교과배치표!$B:$B,0),(MATCH(M1082,{"A","B","C","D","E"},0)-1)*3+3))),"")</f>
        <v/>
      </c>
      <c r="V1082" s="140">
        <f t="shared" si="49"/>
        <v>2.7</v>
      </c>
      <c r="W1082" s="141" t="str">
        <f t="shared" si="50"/>
        <v/>
      </c>
    </row>
    <row r="1083" spans="2:23" ht="14.25" customHeight="1">
      <c r="B1083" s="20">
        <v>617</v>
      </c>
      <c r="C1083" s="21" t="s">
        <v>393</v>
      </c>
      <c r="D1083" s="21" t="s">
        <v>538</v>
      </c>
      <c r="E1083" s="21" t="s">
        <v>535</v>
      </c>
      <c r="F1083" s="21" t="s">
        <v>68</v>
      </c>
      <c r="G1083" s="21" t="s">
        <v>536</v>
      </c>
      <c r="H1083" s="21" t="s">
        <v>565</v>
      </c>
      <c r="I1083" s="21" t="s">
        <v>60</v>
      </c>
      <c r="J1083" s="23"/>
      <c r="K1083" s="24">
        <v>19</v>
      </c>
      <c r="M1083" s="25" t="str">
        <f>IF(I1083="","",IF(I1083="인문",성적입력!$C$8,성적입력!$C$9))</f>
        <v>A</v>
      </c>
      <c r="N1083" s="26">
        <f>성적입력!$C$15</f>
        <v>3</v>
      </c>
      <c r="P1083" s="27" t="str">
        <f t="shared" si="48"/>
        <v/>
      </c>
      <c r="R1083" s="26" t="str">
        <f t="array" ref="R1083">IFERROR(IF(OR(J1083="",M1083="",F1083=""),"",IF(F1083="학생부종합",INDEX(종합배치표!$C:$Q,MATCH(J1083,종합배치표!$B:$B,0),(MATCH(M1083,{"A","B","C","D","E"},0)-1)*3+1),INDEX(교과배치표!$C:$Q,MATCH(J1083,교과배치표!$B:$B,0),(MATCH(M1083,{"A","B","C","D","E"},0)-1)*3+1))),"")</f>
        <v/>
      </c>
      <c r="S1083" s="26" t="str">
        <f t="array" ref="S1083">IFERROR(IF(OR(J1083="",M1083="",F1083=""),"",IF(F1083="학생부종합",INDEX(종합배치표!$C:$Q,MATCH(J1083,종합배치표!$B:$B,0),(MATCH(M1083,{"A","B","C","D","E"},0)-1)*3+2),INDEX(교과배치표!$C:$Q,MATCH(J1083,교과배치표!$B:$B,0),(MATCH(M1083,{"A","B","C","D","E"},0)-1)*3+2))),"")</f>
        <v/>
      </c>
      <c r="T1083" s="26" t="str">
        <f t="array" ref="T1083">IFERROR(IF(OR(J1083="",M1083="",F1083=""),"",IF(F1083="학생부종합",INDEX(종합배치표!$C:$Q,MATCH(J1083,종합배치표!$B:$B,0),(MATCH(M1083,{"A","B","C","D","E"},0)-1)*3+3),INDEX(교과배치표!$C:$Q,MATCH(J1083,교과배치표!$B:$B,0),(MATCH(M1083,{"A","B","C","D","E"},0)-1)*3+3))),"")</f>
        <v/>
      </c>
      <c r="V1083" s="140">
        <f t="shared" si="49"/>
        <v>2.7</v>
      </c>
      <c r="W1083" s="141" t="str">
        <f t="shared" si="50"/>
        <v/>
      </c>
    </row>
    <row r="1084" spans="2:23" ht="14.25" customHeight="1">
      <c r="B1084" s="20">
        <v>620</v>
      </c>
      <c r="C1084" s="21" t="s">
        <v>393</v>
      </c>
      <c r="D1084" s="21" t="s">
        <v>538</v>
      </c>
      <c r="E1084" s="21" t="s">
        <v>535</v>
      </c>
      <c r="F1084" s="21" t="s">
        <v>68</v>
      </c>
      <c r="G1084" s="21" t="s">
        <v>536</v>
      </c>
      <c r="H1084" s="21" t="s">
        <v>566</v>
      </c>
      <c r="I1084" s="21" t="s">
        <v>60</v>
      </c>
      <c r="J1084" s="23"/>
      <c r="K1084" s="24">
        <v>6</v>
      </c>
      <c r="M1084" s="25" t="str">
        <f>IF(I1084="","",IF(I1084="인문",성적입력!$C$8,성적입력!$C$9))</f>
        <v>A</v>
      </c>
      <c r="N1084" s="26">
        <f>성적입력!$C$15</f>
        <v>3</v>
      </c>
      <c r="P1084" s="27" t="str">
        <f t="shared" si="48"/>
        <v/>
      </c>
      <c r="R1084" s="26" t="str">
        <f t="array" ref="R1084">IFERROR(IF(OR(J1084="",M1084="",F1084=""),"",IF(F1084="학생부종합",INDEX(종합배치표!$C:$Q,MATCH(J1084,종합배치표!$B:$B,0),(MATCH(M1084,{"A","B","C","D","E"},0)-1)*3+1),INDEX(교과배치표!$C:$Q,MATCH(J1084,교과배치표!$B:$B,0),(MATCH(M1084,{"A","B","C","D","E"},0)-1)*3+1))),"")</f>
        <v/>
      </c>
      <c r="S1084" s="26" t="str">
        <f t="array" ref="S1084">IFERROR(IF(OR(J1084="",M1084="",F1084=""),"",IF(F1084="학생부종합",INDEX(종합배치표!$C:$Q,MATCH(J1084,종합배치표!$B:$B,0),(MATCH(M1084,{"A","B","C","D","E"},0)-1)*3+2),INDEX(교과배치표!$C:$Q,MATCH(J1084,교과배치표!$B:$B,0),(MATCH(M1084,{"A","B","C","D","E"},0)-1)*3+2))),"")</f>
        <v/>
      </c>
      <c r="T1084" s="26" t="str">
        <f t="array" ref="T1084">IFERROR(IF(OR(J1084="",M1084="",F1084=""),"",IF(F1084="학생부종합",INDEX(종합배치표!$C:$Q,MATCH(J1084,종합배치표!$B:$B,0),(MATCH(M1084,{"A","B","C","D","E"},0)-1)*3+3),INDEX(교과배치표!$C:$Q,MATCH(J1084,교과배치표!$B:$B,0),(MATCH(M1084,{"A","B","C","D","E"},0)-1)*3+3))),"")</f>
        <v/>
      </c>
      <c r="V1084" s="140">
        <f t="shared" si="49"/>
        <v>2.7</v>
      </c>
      <c r="W1084" s="141" t="str">
        <f t="shared" si="50"/>
        <v/>
      </c>
    </row>
    <row r="1085" spans="2:23" ht="14.25" customHeight="1">
      <c r="B1085" s="20">
        <v>622</v>
      </c>
      <c r="C1085" s="21" t="s">
        <v>393</v>
      </c>
      <c r="D1085" s="21" t="s">
        <v>538</v>
      </c>
      <c r="E1085" s="21" t="s">
        <v>535</v>
      </c>
      <c r="F1085" s="21" t="s">
        <v>24</v>
      </c>
      <c r="G1085" s="21" t="s">
        <v>537</v>
      </c>
      <c r="H1085" s="21" t="s">
        <v>566</v>
      </c>
      <c r="I1085" s="21" t="s">
        <v>60</v>
      </c>
      <c r="J1085" s="23"/>
      <c r="K1085" s="24">
        <v>5</v>
      </c>
      <c r="M1085" s="25" t="str">
        <f>IF(I1085="","",IF(I1085="인문",성적입력!$C$8,성적입력!$C$9))</f>
        <v>A</v>
      </c>
      <c r="N1085" s="26">
        <f>성적입력!$C$15</f>
        <v>3</v>
      </c>
      <c r="P1085" s="27" t="str">
        <f t="shared" si="48"/>
        <v/>
      </c>
      <c r="R1085" s="26" t="str">
        <f t="array" ref="R1085">IFERROR(IF(OR(J1085="",M1085="",F1085=""),"",IF(F1085="학생부종합",INDEX(종합배치표!$C:$Q,MATCH(J1085,종합배치표!$B:$B,0),(MATCH(M1085,{"A","B","C","D","E"},0)-1)*3+1),INDEX(교과배치표!$C:$Q,MATCH(J1085,교과배치표!$B:$B,0),(MATCH(M1085,{"A","B","C","D","E"},0)-1)*3+1))),"")</f>
        <v/>
      </c>
      <c r="S1085" s="26" t="str">
        <f t="array" ref="S1085">IFERROR(IF(OR(J1085="",M1085="",F1085=""),"",IF(F1085="학생부종합",INDEX(종합배치표!$C:$Q,MATCH(J1085,종합배치표!$B:$B,0),(MATCH(M1085,{"A","B","C","D","E"},0)-1)*3+2),INDEX(교과배치표!$C:$Q,MATCH(J1085,교과배치표!$B:$B,0),(MATCH(M1085,{"A","B","C","D","E"},0)-1)*3+2))),"")</f>
        <v/>
      </c>
      <c r="T1085" s="26" t="str">
        <f t="array" ref="T1085">IFERROR(IF(OR(J1085="",M1085="",F1085=""),"",IF(F1085="학생부종합",INDEX(종합배치표!$C:$Q,MATCH(J1085,종합배치표!$B:$B,0),(MATCH(M1085,{"A","B","C","D","E"},0)-1)*3+3),INDEX(교과배치표!$C:$Q,MATCH(J1085,교과배치표!$B:$B,0),(MATCH(M1085,{"A","B","C","D","E"},0)-1)*3+3))),"")</f>
        <v/>
      </c>
      <c r="V1085" s="140">
        <f t="shared" si="49"/>
        <v>2.7</v>
      </c>
      <c r="W1085" s="141" t="str">
        <f t="shared" si="50"/>
        <v/>
      </c>
    </row>
    <row r="1086" spans="2:23" ht="14.25" customHeight="1">
      <c r="B1086" s="20">
        <v>624</v>
      </c>
      <c r="C1086" s="21" t="s">
        <v>373</v>
      </c>
      <c r="D1086" s="21" t="s">
        <v>373</v>
      </c>
      <c r="E1086" s="21" t="s">
        <v>535</v>
      </c>
      <c r="F1086" s="21" t="s">
        <v>68</v>
      </c>
      <c r="G1086" s="21" t="s">
        <v>536</v>
      </c>
      <c r="H1086" s="21" t="s">
        <v>488</v>
      </c>
      <c r="I1086" s="21" t="s">
        <v>429</v>
      </c>
      <c r="J1086" s="23"/>
      <c r="K1086" s="24">
        <v>10</v>
      </c>
      <c r="M1086" s="25" t="str">
        <f>IF(I1086="","",IF(I1086="인문",성적입력!$C$8,성적입력!$C$9))</f>
        <v>A</v>
      </c>
      <c r="N1086" s="26">
        <f>성적입력!$C$15</f>
        <v>3</v>
      </c>
      <c r="P1086" s="27" t="str">
        <f t="shared" si="48"/>
        <v/>
      </c>
      <c r="R1086" s="26" t="str">
        <f t="array" ref="R1086">IFERROR(IF(OR(J1086="",M1086="",F1086=""),"",IF(F1086="학생부종합",INDEX(종합배치표!$C:$Q,MATCH(J1086,종합배치표!$B:$B,0),(MATCH(M1086,{"A","B","C","D","E"},0)-1)*3+1),INDEX(교과배치표!$C:$Q,MATCH(J1086,교과배치표!$B:$B,0),(MATCH(M1086,{"A","B","C","D","E"},0)-1)*3+1))),"")</f>
        <v/>
      </c>
      <c r="S1086" s="26" t="str">
        <f t="array" ref="S1086">IFERROR(IF(OR(J1086="",M1086="",F1086=""),"",IF(F1086="학생부종합",INDEX(종합배치표!$C:$Q,MATCH(J1086,종합배치표!$B:$B,0),(MATCH(M1086,{"A","B","C","D","E"},0)-1)*3+2),INDEX(교과배치표!$C:$Q,MATCH(J1086,교과배치표!$B:$B,0),(MATCH(M1086,{"A","B","C","D","E"},0)-1)*3+2))),"")</f>
        <v/>
      </c>
      <c r="T1086" s="26" t="str">
        <f t="array" ref="T1086">IFERROR(IF(OR(J1086="",M1086="",F1086=""),"",IF(F1086="학생부종합",INDEX(종합배치표!$C:$Q,MATCH(J1086,종합배치표!$B:$B,0),(MATCH(M1086,{"A","B","C","D","E"},0)-1)*3+3),INDEX(교과배치표!$C:$Q,MATCH(J1086,교과배치표!$B:$B,0),(MATCH(M1086,{"A","B","C","D","E"},0)-1)*3+3))),"")</f>
        <v/>
      </c>
      <c r="V1086" s="140">
        <f t="shared" si="49"/>
        <v>2.7</v>
      </c>
      <c r="W1086" s="141" t="str">
        <f t="shared" si="50"/>
        <v/>
      </c>
    </row>
    <row r="1087" spans="2:23" ht="14.25" customHeight="1">
      <c r="B1087" s="20">
        <v>625</v>
      </c>
      <c r="C1087" s="21" t="s">
        <v>373</v>
      </c>
      <c r="D1087" s="21" t="s">
        <v>373</v>
      </c>
      <c r="E1087" s="21" t="s">
        <v>535</v>
      </c>
      <c r="F1087" s="21" t="s">
        <v>68</v>
      </c>
      <c r="G1087" s="21" t="s">
        <v>536</v>
      </c>
      <c r="H1087" s="21" t="s">
        <v>488</v>
      </c>
      <c r="I1087" s="21" t="s">
        <v>60</v>
      </c>
      <c r="J1087" s="23"/>
      <c r="K1087" s="24">
        <v>10</v>
      </c>
      <c r="M1087" s="25" t="str">
        <f>IF(I1087="","",IF(I1087="인문",성적입력!$C$8,성적입력!$C$9))</f>
        <v>A</v>
      </c>
      <c r="N1087" s="26">
        <f>성적입력!$C$15</f>
        <v>3</v>
      </c>
      <c r="P1087" s="27" t="str">
        <f t="shared" si="48"/>
        <v/>
      </c>
      <c r="R1087" s="26" t="str">
        <f t="array" ref="R1087">IFERROR(IF(OR(J1087="",M1087="",F1087=""),"",IF(F1087="학생부종합",INDEX(종합배치표!$C:$Q,MATCH(J1087,종합배치표!$B:$B,0),(MATCH(M1087,{"A","B","C","D","E"},0)-1)*3+1),INDEX(교과배치표!$C:$Q,MATCH(J1087,교과배치표!$B:$B,0),(MATCH(M1087,{"A","B","C","D","E"},0)-1)*3+1))),"")</f>
        <v/>
      </c>
      <c r="S1087" s="26" t="str">
        <f t="array" ref="S1087">IFERROR(IF(OR(J1087="",M1087="",F1087=""),"",IF(F1087="학생부종합",INDEX(종합배치표!$C:$Q,MATCH(J1087,종합배치표!$B:$B,0),(MATCH(M1087,{"A","B","C","D","E"},0)-1)*3+2),INDEX(교과배치표!$C:$Q,MATCH(J1087,교과배치표!$B:$B,0),(MATCH(M1087,{"A","B","C","D","E"},0)-1)*3+2))),"")</f>
        <v/>
      </c>
      <c r="T1087" s="26" t="str">
        <f t="array" ref="T1087">IFERROR(IF(OR(J1087="",M1087="",F1087=""),"",IF(F1087="학생부종합",INDEX(종합배치표!$C:$Q,MATCH(J1087,종합배치표!$B:$B,0),(MATCH(M1087,{"A","B","C","D","E"},0)-1)*3+3),INDEX(교과배치표!$C:$Q,MATCH(J1087,교과배치표!$B:$B,0),(MATCH(M1087,{"A","B","C","D","E"},0)-1)*3+3))),"")</f>
        <v/>
      </c>
      <c r="V1087" s="140">
        <f t="shared" si="49"/>
        <v>2.7</v>
      </c>
      <c r="W1087" s="141" t="str">
        <f t="shared" si="50"/>
        <v/>
      </c>
    </row>
    <row r="1088" spans="2:23" ht="14.25" customHeight="1">
      <c r="B1088" s="20">
        <v>626</v>
      </c>
      <c r="C1088" s="21" t="s">
        <v>373</v>
      </c>
      <c r="D1088" s="21" t="s">
        <v>373</v>
      </c>
      <c r="E1088" s="21" t="s">
        <v>535</v>
      </c>
      <c r="F1088" s="21" t="s">
        <v>24</v>
      </c>
      <c r="G1088" s="21" t="s">
        <v>537</v>
      </c>
      <c r="H1088" s="21" t="s">
        <v>488</v>
      </c>
      <c r="I1088" s="21" t="s">
        <v>429</v>
      </c>
      <c r="J1088" s="23"/>
      <c r="K1088" s="24">
        <v>12</v>
      </c>
      <c r="M1088" s="25" t="str">
        <f>IF(I1088="","",IF(I1088="인문",성적입력!$C$8,성적입력!$C$9))</f>
        <v>A</v>
      </c>
      <c r="N1088" s="26">
        <f>성적입력!$C$15</f>
        <v>3</v>
      </c>
      <c r="P1088" s="27" t="str">
        <f t="shared" si="48"/>
        <v/>
      </c>
      <c r="R1088" s="26" t="str">
        <f t="array" ref="R1088">IFERROR(IF(OR(J1088="",M1088="",F1088=""),"",IF(F1088="학생부종합",INDEX(종합배치표!$C:$Q,MATCH(J1088,종합배치표!$B:$B,0),(MATCH(M1088,{"A","B","C","D","E"},0)-1)*3+1),INDEX(교과배치표!$C:$Q,MATCH(J1088,교과배치표!$B:$B,0),(MATCH(M1088,{"A","B","C","D","E"},0)-1)*3+1))),"")</f>
        <v/>
      </c>
      <c r="S1088" s="26" t="str">
        <f t="array" ref="S1088">IFERROR(IF(OR(J1088="",M1088="",F1088=""),"",IF(F1088="학생부종합",INDEX(종합배치표!$C:$Q,MATCH(J1088,종합배치표!$B:$B,0),(MATCH(M1088,{"A","B","C","D","E"},0)-1)*3+2),INDEX(교과배치표!$C:$Q,MATCH(J1088,교과배치표!$B:$B,0),(MATCH(M1088,{"A","B","C","D","E"},0)-1)*3+2))),"")</f>
        <v/>
      </c>
      <c r="T1088" s="26" t="str">
        <f t="array" ref="T1088">IFERROR(IF(OR(J1088="",M1088="",F1088=""),"",IF(F1088="학생부종합",INDEX(종합배치표!$C:$Q,MATCH(J1088,종합배치표!$B:$B,0),(MATCH(M1088,{"A","B","C","D","E"},0)-1)*3+3),INDEX(교과배치표!$C:$Q,MATCH(J1088,교과배치표!$B:$B,0),(MATCH(M1088,{"A","B","C","D","E"},0)-1)*3+3))),"")</f>
        <v/>
      </c>
      <c r="V1088" s="140">
        <f t="shared" si="49"/>
        <v>2.7</v>
      </c>
      <c r="W1088" s="141" t="str">
        <f t="shared" si="50"/>
        <v/>
      </c>
    </row>
    <row r="1089" spans="2:23" ht="14.25" customHeight="1">
      <c r="B1089" s="20">
        <v>627</v>
      </c>
      <c r="C1089" s="21" t="s">
        <v>373</v>
      </c>
      <c r="D1089" s="21" t="s">
        <v>373</v>
      </c>
      <c r="E1089" s="21" t="s">
        <v>535</v>
      </c>
      <c r="F1089" s="21" t="s">
        <v>24</v>
      </c>
      <c r="G1089" s="21" t="s">
        <v>537</v>
      </c>
      <c r="H1089" s="21" t="s">
        <v>488</v>
      </c>
      <c r="I1089" s="21" t="s">
        <v>60</v>
      </c>
      <c r="J1089" s="23"/>
      <c r="K1089" s="24">
        <v>12</v>
      </c>
      <c r="M1089" s="25" t="str">
        <f>IF(I1089="","",IF(I1089="인문",성적입력!$C$8,성적입력!$C$9))</f>
        <v>A</v>
      </c>
      <c r="N1089" s="26">
        <f>성적입력!$C$15</f>
        <v>3</v>
      </c>
      <c r="P1089" s="27" t="str">
        <f t="shared" si="48"/>
        <v/>
      </c>
      <c r="R1089" s="26" t="str">
        <f t="array" ref="R1089">IFERROR(IF(OR(J1089="",M1089="",F1089=""),"",IF(F1089="학생부종합",INDEX(종합배치표!$C:$Q,MATCH(J1089,종합배치표!$B:$B,0),(MATCH(M1089,{"A","B","C","D","E"},0)-1)*3+1),INDEX(교과배치표!$C:$Q,MATCH(J1089,교과배치표!$B:$B,0),(MATCH(M1089,{"A","B","C","D","E"},0)-1)*3+1))),"")</f>
        <v/>
      </c>
      <c r="S1089" s="26" t="str">
        <f t="array" ref="S1089">IFERROR(IF(OR(J1089="",M1089="",F1089=""),"",IF(F1089="학생부종합",INDEX(종합배치표!$C:$Q,MATCH(J1089,종합배치표!$B:$B,0),(MATCH(M1089,{"A","B","C","D","E"},0)-1)*3+2),INDEX(교과배치표!$C:$Q,MATCH(J1089,교과배치표!$B:$B,0),(MATCH(M1089,{"A","B","C","D","E"},0)-1)*3+2))),"")</f>
        <v/>
      </c>
      <c r="T1089" s="26" t="str">
        <f t="array" ref="T1089">IFERROR(IF(OR(J1089="",M1089="",F1089=""),"",IF(F1089="학생부종합",INDEX(종합배치표!$C:$Q,MATCH(J1089,종합배치표!$B:$B,0),(MATCH(M1089,{"A","B","C","D","E"},0)-1)*3+3),INDEX(교과배치표!$C:$Q,MATCH(J1089,교과배치표!$B:$B,0),(MATCH(M1089,{"A","B","C","D","E"},0)-1)*3+3))),"")</f>
        <v/>
      </c>
      <c r="V1089" s="140">
        <f t="shared" si="49"/>
        <v>2.7</v>
      </c>
      <c r="W1089" s="141" t="str">
        <f t="shared" si="50"/>
        <v/>
      </c>
    </row>
    <row r="1090" spans="2:23" ht="14.25" customHeight="1">
      <c r="B1090" s="20">
        <v>628</v>
      </c>
      <c r="C1090" s="21" t="s">
        <v>373</v>
      </c>
      <c r="D1090" s="21" t="s">
        <v>373</v>
      </c>
      <c r="E1090" s="21" t="s">
        <v>535</v>
      </c>
      <c r="F1090" s="21" t="s">
        <v>68</v>
      </c>
      <c r="G1090" s="21" t="s">
        <v>536</v>
      </c>
      <c r="H1090" s="21" t="s">
        <v>95</v>
      </c>
      <c r="I1090" s="21" t="s">
        <v>60</v>
      </c>
      <c r="J1090" s="23"/>
      <c r="K1090" s="24">
        <v>4</v>
      </c>
      <c r="M1090" s="25" t="str">
        <f>IF(I1090="","",IF(I1090="인문",성적입력!$C$8,성적입력!$C$9))</f>
        <v>A</v>
      </c>
      <c r="N1090" s="26">
        <f>성적입력!$C$15</f>
        <v>3</v>
      </c>
      <c r="P1090" s="27" t="str">
        <f t="shared" si="48"/>
        <v/>
      </c>
      <c r="R1090" s="26" t="str">
        <f t="array" ref="R1090">IFERROR(IF(OR(J1090="",M1090="",F1090=""),"",IF(F1090="학생부종합",INDEX(종합배치표!$C:$Q,MATCH(J1090,종합배치표!$B:$B,0),(MATCH(M1090,{"A","B","C","D","E"},0)-1)*3+1),INDEX(교과배치표!$C:$Q,MATCH(J1090,교과배치표!$B:$B,0),(MATCH(M1090,{"A","B","C","D","E"},0)-1)*3+1))),"")</f>
        <v/>
      </c>
      <c r="S1090" s="26" t="str">
        <f t="array" ref="S1090">IFERROR(IF(OR(J1090="",M1090="",F1090=""),"",IF(F1090="학생부종합",INDEX(종합배치표!$C:$Q,MATCH(J1090,종합배치표!$B:$B,0),(MATCH(M1090,{"A","B","C","D","E"},0)-1)*3+2),INDEX(교과배치표!$C:$Q,MATCH(J1090,교과배치표!$B:$B,0),(MATCH(M1090,{"A","B","C","D","E"},0)-1)*3+2))),"")</f>
        <v/>
      </c>
      <c r="T1090" s="26" t="str">
        <f t="array" ref="T1090">IFERROR(IF(OR(J1090="",M1090="",F1090=""),"",IF(F1090="학생부종합",INDEX(종합배치표!$C:$Q,MATCH(J1090,종합배치표!$B:$B,0),(MATCH(M1090,{"A","B","C","D","E"},0)-1)*3+3),INDEX(교과배치표!$C:$Q,MATCH(J1090,교과배치표!$B:$B,0),(MATCH(M1090,{"A","B","C","D","E"},0)-1)*3+3))),"")</f>
        <v/>
      </c>
      <c r="V1090" s="140">
        <f t="shared" si="49"/>
        <v>2.7</v>
      </c>
      <c r="W1090" s="141" t="str">
        <f t="shared" si="50"/>
        <v/>
      </c>
    </row>
    <row r="1091" spans="2:23" ht="14.25" customHeight="1">
      <c r="B1091" s="20">
        <v>629</v>
      </c>
      <c r="C1091" s="21" t="s">
        <v>373</v>
      </c>
      <c r="D1091" s="21" t="s">
        <v>373</v>
      </c>
      <c r="E1091" s="21" t="s">
        <v>535</v>
      </c>
      <c r="F1091" s="21" t="s">
        <v>24</v>
      </c>
      <c r="G1091" s="21" t="s">
        <v>537</v>
      </c>
      <c r="H1091" s="21" t="s">
        <v>95</v>
      </c>
      <c r="I1091" s="21" t="s">
        <v>60</v>
      </c>
      <c r="J1091" s="23"/>
      <c r="K1091" s="24">
        <v>6</v>
      </c>
      <c r="M1091" s="25" t="str">
        <f>IF(I1091="","",IF(I1091="인문",성적입력!$C$8,성적입력!$C$9))</f>
        <v>A</v>
      </c>
      <c r="N1091" s="26">
        <f>성적입력!$C$15</f>
        <v>3</v>
      </c>
      <c r="P1091" s="27" t="str">
        <f t="shared" si="48"/>
        <v/>
      </c>
      <c r="R1091" s="26" t="str">
        <f t="array" ref="R1091">IFERROR(IF(OR(J1091="",M1091="",F1091=""),"",IF(F1091="학생부종합",INDEX(종합배치표!$C:$Q,MATCH(J1091,종합배치표!$B:$B,0),(MATCH(M1091,{"A","B","C","D","E"},0)-1)*3+1),INDEX(교과배치표!$C:$Q,MATCH(J1091,교과배치표!$B:$B,0),(MATCH(M1091,{"A","B","C","D","E"},0)-1)*3+1))),"")</f>
        <v/>
      </c>
      <c r="S1091" s="26" t="str">
        <f t="array" ref="S1091">IFERROR(IF(OR(J1091="",M1091="",F1091=""),"",IF(F1091="학생부종합",INDEX(종합배치표!$C:$Q,MATCH(J1091,종합배치표!$B:$B,0),(MATCH(M1091,{"A","B","C","D","E"},0)-1)*3+2),INDEX(교과배치표!$C:$Q,MATCH(J1091,교과배치표!$B:$B,0),(MATCH(M1091,{"A","B","C","D","E"},0)-1)*3+2))),"")</f>
        <v/>
      </c>
      <c r="T1091" s="26" t="str">
        <f t="array" ref="T1091">IFERROR(IF(OR(J1091="",M1091="",F1091=""),"",IF(F1091="학생부종합",INDEX(종합배치표!$C:$Q,MATCH(J1091,종합배치표!$B:$B,0),(MATCH(M1091,{"A","B","C","D","E"},0)-1)*3+3),INDEX(교과배치표!$C:$Q,MATCH(J1091,교과배치표!$B:$B,0),(MATCH(M1091,{"A","B","C","D","E"},0)-1)*3+3))),"")</f>
        <v/>
      </c>
      <c r="V1091" s="140">
        <f t="shared" si="49"/>
        <v>2.7</v>
      </c>
      <c r="W1091" s="141" t="str">
        <f t="shared" si="50"/>
        <v/>
      </c>
    </row>
    <row r="1092" spans="2:23" ht="14.25" customHeight="1">
      <c r="B1092" s="20">
        <v>631</v>
      </c>
      <c r="C1092" s="21" t="s">
        <v>373</v>
      </c>
      <c r="D1092" s="21" t="s">
        <v>373</v>
      </c>
      <c r="E1092" s="21" t="s">
        <v>535</v>
      </c>
      <c r="F1092" s="21" t="s">
        <v>68</v>
      </c>
      <c r="G1092" s="21" t="s">
        <v>536</v>
      </c>
      <c r="H1092" s="21" t="s">
        <v>133</v>
      </c>
      <c r="I1092" s="21" t="s">
        <v>60</v>
      </c>
      <c r="J1092" s="23"/>
      <c r="K1092" s="24">
        <v>9</v>
      </c>
      <c r="M1092" s="25" t="str">
        <f>IF(I1092="","",IF(I1092="인문",성적입력!$C$8,성적입력!$C$9))</f>
        <v>A</v>
      </c>
      <c r="N1092" s="26">
        <f>성적입력!$C$15</f>
        <v>3</v>
      </c>
      <c r="P1092" s="27" t="str">
        <f t="shared" si="48"/>
        <v/>
      </c>
      <c r="R1092" s="26" t="str">
        <f t="array" ref="R1092">IFERROR(IF(OR(J1092="",M1092="",F1092=""),"",IF(F1092="학생부종합",INDEX(종합배치표!$C:$Q,MATCH(J1092,종합배치표!$B:$B,0),(MATCH(M1092,{"A","B","C","D","E"},0)-1)*3+1),INDEX(교과배치표!$C:$Q,MATCH(J1092,교과배치표!$B:$B,0),(MATCH(M1092,{"A","B","C","D","E"},0)-1)*3+1))),"")</f>
        <v/>
      </c>
      <c r="S1092" s="26" t="str">
        <f t="array" ref="S1092">IFERROR(IF(OR(J1092="",M1092="",F1092=""),"",IF(F1092="학생부종합",INDEX(종합배치표!$C:$Q,MATCH(J1092,종합배치표!$B:$B,0),(MATCH(M1092,{"A","B","C","D","E"},0)-1)*3+2),INDEX(교과배치표!$C:$Q,MATCH(J1092,교과배치표!$B:$B,0),(MATCH(M1092,{"A","B","C","D","E"},0)-1)*3+2))),"")</f>
        <v/>
      </c>
      <c r="T1092" s="26" t="str">
        <f t="array" ref="T1092">IFERROR(IF(OR(J1092="",M1092="",F1092=""),"",IF(F1092="학생부종합",INDEX(종합배치표!$C:$Q,MATCH(J1092,종합배치표!$B:$B,0),(MATCH(M1092,{"A","B","C","D","E"},0)-1)*3+3),INDEX(교과배치표!$C:$Q,MATCH(J1092,교과배치표!$B:$B,0),(MATCH(M1092,{"A","B","C","D","E"},0)-1)*3+3))),"")</f>
        <v/>
      </c>
      <c r="V1092" s="140">
        <f t="shared" si="49"/>
        <v>2.7</v>
      </c>
      <c r="W1092" s="141" t="str">
        <f t="shared" si="50"/>
        <v/>
      </c>
    </row>
    <row r="1093" spans="2:23" ht="14.25" customHeight="1">
      <c r="B1093" s="20">
        <v>632</v>
      </c>
      <c r="C1093" s="21" t="s">
        <v>373</v>
      </c>
      <c r="D1093" s="21" t="s">
        <v>373</v>
      </c>
      <c r="E1093" s="21" t="s">
        <v>535</v>
      </c>
      <c r="F1093" s="21" t="s">
        <v>24</v>
      </c>
      <c r="G1093" s="21" t="s">
        <v>537</v>
      </c>
      <c r="H1093" s="21" t="s">
        <v>133</v>
      </c>
      <c r="I1093" s="21" t="s">
        <v>60</v>
      </c>
      <c r="J1093" s="23"/>
      <c r="K1093" s="24">
        <v>5</v>
      </c>
      <c r="M1093" s="25" t="str">
        <f>IF(I1093="","",IF(I1093="인문",성적입력!$C$8,성적입력!$C$9))</f>
        <v>A</v>
      </c>
      <c r="N1093" s="26">
        <f>성적입력!$C$15</f>
        <v>3</v>
      </c>
      <c r="P1093" s="27" t="str">
        <f t="shared" ref="P1093:P1156" si="51">IF(OR(J1093="",N1093="",M1093=""),"",IF(N1093&lt;=T1093,"안정",IF(N1093&lt;=S1093,"적정",IF(N1093&lt;=R1093,"소신","상향"))))</f>
        <v/>
      </c>
      <c r="R1093" s="26" t="str">
        <f t="array" ref="R1093">IFERROR(IF(OR(J1093="",M1093="",F1093=""),"",IF(F1093="학생부종합",INDEX(종합배치표!$C:$Q,MATCH(J1093,종합배치표!$B:$B,0),(MATCH(M1093,{"A","B","C","D","E"},0)-1)*3+1),INDEX(교과배치표!$C:$Q,MATCH(J1093,교과배치표!$B:$B,0),(MATCH(M1093,{"A","B","C","D","E"},0)-1)*3+1))),"")</f>
        <v/>
      </c>
      <c r="S1093" s="26" t="str">
        <f t="array" ref="S1093">IFERROR(IF(OR(J1093="",M1093="",F1093=""),"",IF(F1093="학생부종합",INDEX(종합배치표!$C:$Q,MATCH(J1093,종합배치표!$B:$B,0),(MATCH(M1093,{"A","B","C","D","E"},0)-1)*3+2),INDEX(교과배치표!$C:$Q,MATCH(J1093,교과배치표!$B:$B,0),(MATCH(M1093,{"A","B","C","D","E"},0)-1)*3+2))),"")</f>
        <v/>
      </c>
      <c r="T1093" s="26" t="str">
        <f t="array" ref="T1093">IFERROR(IF(OR(J1093="",M1093="",F1093=""),"",IF(F1093="학생부종합",INDEX(종합배치표!$C:$Q,MATCH(J1093,종합배치표!$B:$B,0),(MATCH(M1093,{"A","B","C","D","E"},0)-1)*3+3),INDEX(교과배치표!$C:$Q,MATCH(J1093,교과배치표!$B:$B,0),(MATCH(M1093,{"A","B","C","D","E"},0)-1)*3+3))),"")</f>
        <v/>
      </c>
      <c r="V1093" s="140">
        <f t="shared" ref="V1093:V1156" si="52">$W$2</f>
        <v>2.7</v>
      </c>
      <c r="W1093" s="141" t="str">
        <f t="shared" ref="W1093:W1156" si="53">IF(OR(J1093="",V1093="",M1093=""),"",IF(V1093&lt;=T1093,"안정",IF(V1093&lt;=S1093,"적정",IF(V1093&lt;=R1093,"소신","상향"))))</f>
        <v/>
      </c>
    </row>
    <row r="1094" spans="2:23" ht="14.25" customHeight="1">
      <c r="B1094" s="20">
        <v>634</v>
      </c>
      <c r="C1094" s="21" t="s">
        <v>373</v>
      </c>
      <c r="D1094" s="21" t="s">
        <v>373</v>
      </c>
      <c r="E1094" s="21" t="s">
        <v>535</v>
      </c>
      <c r="F1094" s="21" t="s">
        <v>68</v>
      </c>
      <c r="G1094" s="21" t="s">
        <v>536</v>
      </c>
      <c r="H1094" s="21" t="s">
        <v>567</v>
      </c>
      <c r="I1094" s="21" t="s">
        <v>60</v>
      </c>
      <c r="J1094" s="23"/>
      <c r="K1094" s="24">
        <v>15</v>
      </c>
      <c r="M1094" s="25" t="str">
        <f>IF(I1094="","",IF(I1094="인문",성적입력!$C$8,성적입력!$C$9))</f>
        <v>A</v>
      </c>
      <c r="N1094" s="26">
        <f>성적입력!$C$15</f>
        <v>3</v>
      </c>
      <c r="P1094" s="27" t="str">
        <f t="shared" si="51"/>
        <v/>
      </c>
      <c r="R1094" s="26" t="str">
        <f t="array" ref="R1094">IFERROR(IF(OR(J1094="",M1094="",F1094=""),"",IF(F1094="학생부종합",INDEX(종합배치표!$C:$Q,MATCH(J1094,종합배치표!$B:$B,0),(MATCH(M1094,{"A","B","C","D","E"},0)-1)*3+1),INDEX(교과배치표!$C:$Q,MATCH(J1094,교과배치표!$B:$B,0),(MATCH(M1094,{"A","B","C","D","E"},0)-1)*3+1))),"")</f>
        <v/>
      </c>
      <c r="S1094" s="26" t="str">
        <f t="array" ref="S1094">IFERROR(IF(OR(J1094="",M1094="",F1094=""),"",IF(F1094="학생부종합",INDEX(종합배치표!$C:$Q,MATCH(J1094,종합배치표!$B:$B,0),(MATCH(M1094,{"A","B","C","D","E"},0)-1)*3+2),INDEX(교과배치표!$C:$Q,MATCH(J1094,교과배치표!$B:$B,0),(MATCH(M1094,{"A","B","C","D","E"},0)-1)*3+2))),"")</f>
        <v/>
      </c>
      <c r="T1094" s="26" t="str">
        <f t="array" ref="T1094">IFERROR(IF(OR(J1094="",M1094="",F1094=""),"",IF(F1094="학생부종합",INDEX(종합배치표!$C:$Q,MATCH(J1094,종합배치표!$B:$B,0),(MATCH(M1094,{"A","B","C","D","E"},0)-1)*3+3),INDEX(교과배치표!$C:$Q,MATCH(J1094,교과배치표!$B:$B,0),(MATCH(M1094,{"A","B","C","D","E"},0)-1)*3+3))),"")</f>
        <v/>
      </c>
      <c r="V1094" s="140">
        <f t="shared" si="52"/>
        <v>2.7</v>
      </c>
      <c r="W1094" s="141" t="str">
        <f t="shared" si="53"/>
        <v/>
      </c>
    </row>
    <row r="1095" spans="2:23" ht="14.25" customHeight="1">
      <c r="B1095" s="20">
        <v>635</v>
      </c>
      <c r="C1095" s="21" t="s">
        <v>373</v>
      </c>
      <c r="D1095" s="21" t="s">
        <v>373</v>
      </c>
      <c r="E1095" s="21" t="s">
        <v>535</v>
      </c>
      <c r="F1095" s="21" t="s">
        <v>24</v>
      </c>
      <c r="G1095" s="21" t="s">
        <v>537</v>
      </c>
      <c r="H1095" s="21" t="s">
        <v>567</v>
      </c>
      <c r="I1095" s="21" t="s">
        <v>60</v>
      </c>
      <c r="J1095" s="23"/>
      <c r="K1095" s="24">
        <v>4</v>
      </c>
      <c r="M1095" s="25" t="str">
        <f>IF(I1095="","",IF(I1095="인문",성적입력!$C$8,성적입력!$C$9))</f>
        <v>A</v>
      </c>
      <c r="N1095" s="26">
        <f>성적입력!$C$15</f>
        <v>3</v>
      </c>
      <c r="P1095" s="27" t="str">
        <f t="shared" si="51"/>
        <v/>
      </c>
      <c r="R1095" s="26" t="str">
        <f t="array" ref="R1095">IFERROR(IF(OR(J1095="",M1095="",F1095=""),"",IF(F1095="학생부종합",INDEX(종합배치표!$C:$Q,MATCH(J1095,종합배치표!$B:$B,0),(MATCH(M1095,{"A","B","C","D","E"},0)-1)*3+1),INDEX(교과배치표!$C:$Q,MATCH(J1095,교과배치표!$B:$B,0),(MATCH(M1095,{"A","B","C","D","E"},0)-1)*3+1))),"")</f>
        <v/>
      </c>
      <c r="S1095" s="26" t="str">
        <f t="array" ref="S1095">IFERROR(IF(OR(J1095="",M1095="",F1095=""),"",IF(F1095="학생부종합",INDEX(종합배치표!$C:$Q,MATCH(J1095,종합배치표!$B:$B,0),(MATCH(M1095,{"A","B","C","D","E"},0)-1)*3+2),INDEX(교과배치표!$C:$Q,MATCH(J1095,교과배치표!$B:$B,0),(MATCH(M1095,{"A","B","C","D","E"},0)-1)*3+2))),"")</f>
        <v/>
      </c>
      <c r="T1095" s="26" t="str">
        <f t="array" ref="T1095">IFERROR(IF(OR(J1095="",M1095="",F1095=""),"",IF(F1095="학생부종합",INDEX(종합배치표!$C:$Q,MATCH(J1095,종합배치표!$B:$B,0),(MATCH(M1095,{"A","B","C","D","E"},0)-1)*3+3),INDEX(교과배치표!$C:$Q,MATCH(J1095,교과배치표!$B:$B,0),(MATCH(M1095,{"A","B","C","D","E"},0)-1)*3+3))),"")</f>
        <v/>
      </c>
      <c r="V1095" s="140">
        <f t="shared" si="52"/>
        <v>2.7</v>
      </c>
      <c r="W1095" s="141" t="str">
        <f t="shared" si="53"/>
        <v/>
      </c>
    </row>
    <row r="1096" spans="2:23" ht="14.25" customHeight="1">
      <c r="B1096" s="20">
        <v>638</v>
      </c>
      <c r="C1096" s="21" t="s">
        <v>393</v>
      </c>
      <c r="D1096" s="21" t="s">
        <v>538</v>
      </c>
      <c r="E1096" s="21" t="s">
        <v>535</v>
      </c>
      <c r="F1096" s="21" t="s">
        <v>68</v>
      </c>
      <c r="G1096" s="21" t="s">
        <v>536</v>
      </c>
      <c r="H1096" s="21" t="s">
        <v>568</v>
      </c>
      <c r="I1096" s="21" t="s">
        <v>60</v>
      </c>
      <c r="J1096" s="23"/>
      <c r="K1096" s="24">
        <v>21</v>
      </c>
      <c r="M1096" s="25" t="str">
        <f>IF(I1096="","",IF(I1096="인문",성적입력!$C$8,성적입력!$C$9))</f>
        <v>A</v>
      </c>
      <c r="N1096" s="26">
        <f>성적입력!$C$15</f>
        <v>3</v>
      </c>
      <c r="P1096" s="27" t="str">
        <f t="shared" si="51"/>
        <v/>
      </c>
      <c r="R1096" s="26" t="str">
        <f t="array" ref="R1096">IFERROR(IF(OR(J1096="",M1096="",F1096=""),"",IF(F1096="학생부종합",INDEX(종합배치표!$C:$Q,MATCH(J1096,종합배치표!$B:$B,0),(MATCH(M1096,{"A","B","C","D","E"},0)-1)*3+1),INDEX(교과배치표!$C:$Q,MATCH(J1096,교과배치표!$B:$B,0),(MATCH(M1096,{"A","B","C","D","E"},0)-1)*3+1))),"")</f>
        <v/>
      </c>
      <c r="S1096" s="26" t="str">
        <f t="array" ref="S1096">IFERROR(IF(OR(J1096="",M1096="",F1096=""),"",IF(F1096="학생부종합",INDEX(종합배치표!$C:$Q,MATCH(J1096,종합배치표!$B:$B,0),(MATCH(M1096,{"A","B","C","D","E"},0)-1)*3+2),INDEX(교과배치표!$C:$Q,MATCH(J1096,교과배치표!$B:$B,0),(MATCH(M1096,{"A","B","C","D","E"},0)-1)*3+2))),"")</f>
        <v/>
      </c>
      <c r="T1096" s="26" t="str">
        <f t="array" ref="T1096">IFERROR(IF(OR(J1096="",M1096="",F1096=""),"",IF(F1096="학생부종합",INDEX(종합배치표!$C:$Q,MATCH(J1096,종합배치표!$B:$B,0),(MATCH(M1096,{"A","B","C","D","E"},0)-1)*3+3),INDEX(교과배치표!$C:$Q,MATCH(J1096,교과배치표!$B:$B,0),(MATCH(M1096,{"A","B","C","D","E"},0)-1)*3+3))),"")</f>
        <v/>
      </c>
      <c r="V1096" s="140">
        <f t="shared" si="52"/>
        <v>2.7</v>
      </c>
      <c r="W1096" s="141" t="str">
        <f t="shared" si="53"/>
        <v/>
      </c>
    </row>
    <row r="1097" spans="2:23" ht="14.25" customHeight="1">
      <c r="B1097" s="20">
        <v>640</v>
      </c>
      <c r="C1097" s="21" t="s">
        <v>373</v>
      </c>
      <c r="D1097" s="21" t="s">
        <v>373</v>
      </c>
      <c r="E1097" s="21" t="s">
        <v>535</v>
      </c>
      <c r="F1097" s="21" t="s">
        <v>68</v>
      </c>
      <c r="G1097" s="21" t="s">
        <v>536</v>
      </c>
      <c r="H1097" s="21" t="s">
        <v>569</v>
      </c>
      <c r="I1097" s="21" t="s">
        <v>60</v>
      </c>
      <c r="J1097" s="23"/>
      <c r="K1097" s="24">
        <v>6</v>
      </c>
      <c r="M1097" s="25" t="str">
        <f>IF(I1097="","",IF(I1097="인문",성적입력!$C$8,성적입력!$C$9))</f>
        <v>A</v>
      </c>
      <c r="N1097" s="26">
        <f>성적입력!$C$15</f>
        <v>3</v>
      </c>
      <c r="P1097" s="27" t="str">
        <f t="shared" si="51"/>
        <v/>
      </c>
      <c r="R1097" s="26" t="str">
        <f t="array" ref="R1097">IFERROR(IF(OR(J1097="",M1097="",F1097=""),"",IF(F1097="학생부종합",INDEX(종합배치표!$C:$Q,MATCH(J1097,종합배치표!$B:$B,0),(MATCH(M1097,{"A","B","C","D","E"},0)-1)*3+1),INDEX(교과배치표!$C:$Q,MATCH(J1097,교과배치표!$B:$B,0),(MATCH(M1097,{"A","B","C","D","E"},0)-1)*3+1))),"")</f>
        <v/>
      </c>
      <c r="S1097" s="26" t="str">
        <f t="array" ref="S1097">IFERROR(IF(OR(J1097="",M1097="",F1097=""),"",IF(F1097="학생부종합",INDEX(종합배치표!$C:$Q,MATCH(J1097,종합배치표!$B:$B,0),(MATCH(M1097,{"A","B","C","D","E"},0)-1)*3+2),INDEX(교과배치표!$C:$Q,MATCH(J1097,교과배치표!$B:$B,0),(MATCH(M1097,{"A","B","C","D","E"},0)-1)*3+2))),"")</f>
        <v/>
      </c>
      <c r="T1097" s="26" t="str">
        <f t="array" ref="T1097">IFERROR(IF(OR(J1097="",M1097="",F1097=""),"",IF(F1097="학생부종합",INDEX(종합배치표!$C:$Q,MATCH(J1097,종합배치표!$B:$B,0),(MATCH(M1097,{"A","B","C","D","E"},0)-1)*3+3),INDEX(교과배치표!$C:$Q,MATCH(J1097,교과배치표!$B:$B,0),(MATCH(M1097,{"A","B","C","D","E"},0)-1)*3+3))),"")</f>
        <v/>
      </c>
      <c r="V1097" s="140">
        <f t="shared" si="52"/>
        <v>2.7</v>
      </c>
      <c r="W1097" s="141" t="str">
        <f t="shared" si="53"/>
        <v/>
      </c>
    </row>
    <row r="1098" spans="2:23" ht="14.25" customHeight="1">
      <c r="B1098" s="20">
        <v>641</v>
      </c>
      <c r="C1098" s="21" t="s">
        <v>373</v>
      </c>
      <c r="D1098" s="21" t="s">
        <v>373</v>
      </c>
      <c r="E1098" s="21" t="s">
        <v>535</v>
      </c>
      <c r="F1098" s="21" t="s">
        <v>24</v>
      </c>
      <c r="G1098" s="21" t="s">
        <v>537</v>
      </c>
      <c r="H1098" s="21" t="s">
        <v>569</v>
      </c>
      <c r="I1098" s="21" t="s">
        <v>60</v>
      </c>
      <c r="J1098" s="23"/>
      <c r="K1098" s="24">
        <v>4</v>
      </c>
      <c r="M1098" s="25" t="str">
        <f>IF(I1098="","",IF(I1098="인문",성적입력!$C$8,성적입력!$C$9))</f>
        <v>A</v>
      </c>
      <c r="N1098" s="26">
        <f>성적입력!$C$15</f>
        <v>3</v>
      </c>
      <c r="P1098" s="27" t="str">
        <f t="shared" si="51"/>
        <v/>
      </c>
      <c r="R1098" s="26" t="str">
        <f t="array" ref="R1098">IFERROR(IF(OR(J1098="",M1098="",F1098=""),"",IF(F1098="학생부종합",INDEX(종합배치표!$C:$Q,MATCH(J1098,종합배치표!$B:$B,0),(MATCH(M1098,{"A","B","C","D","E"},0)-1)*3+1),INDEX(교과배치표!$C:$Q,MATCH(J1098,교과배치표!$B:$B,0),(MATCH(M1098,{"A","B","C","D","E"},0)-1)*3+1))),"")</f>
        <v/>
      </c>
      <c r="S1098" s="26" t="str">
        <f t="array" ref="S1098">IFERROR(IF(OR(J1098="",M1098="",F1098=""),"",IF(F1098="학생부종합",INDEX(종합배치표!$C:$Q,MATCH(J1098,종합배치표!$B:$B,0),(MATCH(M1098,{"A","B","C","D","E"},0)-1)*3+2),INDEX(교과배치표!$C:$Q,MATCH(J1098,교과배치표!$B:$B,0),(MATCH(M1098,{"A","B","C","D","E"},0)-1)*3+2))),"")</f>
        <v/>
      </c>
      <c r="T1098" s="26" t="str">
        <f t="array" ref="T1098">IFERROR(IF(OR(J1098="",M1098="",F1098=""),"",IF(F1098="학생부종합",INDEX(종합배치표!$C:$Q,MATCH(J1098,종합배치표!$B:$B,0),(MATCH(M1098,{"A","B","C","D","E"},0)-1)*3+3),INDEX(교과배치표!$C:$Q,MATCH(J1098,교과배치표!$B:$B,0),(MATCH(M1098,{"A","B","C","D","E"},0)-1)*3+3))),"")</f>
        <v/>
      </c>
      <c r="V1098" s="140">
        <f t="shared" si="52"/>
        <v>2.7</v>
      </c>
      <c r="W1098" s="141" t="str">
        <f t="shared" si="53"/>
        <v/>
      </c>
    </row>
    <row r="1099" spans="2:23" ht="14.25" customHeight="1">
      <c r="B1099" s="20">
        <v>643</v>
      </c>
      <c r="C1099" s="21" t="s">
        <v>393</v>
      </c>
      <c r="D1099" s="21" t="s">
        <v>538</v>
      </c>
      <c r="E1099" s="21" t="s">
        <v>535</v>
      </c>
      <c r="F1099" s="21" t="s">
        <v>68</v>
      </c>
      <c r="G1099" s="21" t="s">
        <v>536</v>
      </c>
      <c r="H1099" s="21" t="s">
        <v>570</v>
      </c>
      <c r="I1099" s="21" t="s">
        <v>60</v>
      </c>
      <c r="J1099" s="23"/>
      <c r="K1099" s="24">
        <v>19</v>
      </c>
      <c r="M1099" s="25" t="str">
        <f>IF(I1099="","",IF(I1099="인문",성적입력!$C$8,성적입력!$C$9))</f>
        <v>A</v>
      </c>
      <c r="N1099" s="26">
        <f>성적입력!$C$15</f>
        <v>3</v>
      </c>
      <c r="P1099" s="27" t="str">
        <f t="shared" si="51"/>
        <v/>
      </c>
      <c r="R1099" s="26" t="str">
        <f t="array" ref="R1099">IFERROR(IF(OR(J1099="",M1099="",F1099=""),"",IF(F1099="학생부종합",INDEX(종합배치표!$C:$Q,MATCH(J1099,종합배치표!$B:$B,0),(MATCH(M1099,{"A","B","C","D","E"},0)-1)*3+1),INDEX(교과배치표!$C:$Q,MATCH(J1099,교과배치표!$B:$B,0),(MATCH(M1099,{"A","B","C","D","E"},0)-1)*3+1))),"")</f>
        <v/>
      </c>
      <c r="S1099" s="26" t="str">
        <f t="array" ref="S1099">IFERROR(IF(OR(J1099="",M1099="",F1099=""),"",IF(F1099="학생부종합",INDEX(종합배치표!$C:$Q,MATCH(J1099,종합배치표!$B:$B,0),(MATCH(M1099,{"A","B","C","D","E"},0)-1)*3+2),INDEX(교과배치표!$C:$Q,MATCH(J1099,교과배치표!$B:$B,0),(MATCH(M1099,{"A","B","C","D","E"},0)-1)*3+2))),"")</f>
        <v/>
      </c>
      <c r="T1099" s="26" t="str">
        <f t="array" ref="T1099">IFERROR(IF(OR(J1099="",M1099="",F1099=""),"",IF(F1099="학생부종합",INDEX(종합배치표!$C:$Q,MATCH(J1099,종합배치표!$B:$B,0),(MATCH(M1099,{"A","B","C","D","E"},0)-1)*3+3),INDEX(교과배치표!$C:$Q,MATCH(J1099,교과배치표!$B:$B,0),(MATCH(M1099,{"A","B","C","D","E"},0)-1)*3+3))),"")</f>
        <v/>
      </c>
      <c r="V1099" s="140">
        <f t="shared" si="52"/>
        <v>2.7</v>
      </c>
      <c r="W1099" s="141" t="str">
        <f t="shared" si="53"/>
        <v/>
      </c>
    </row>
    <row r="1100" spans="2:23" ht="14.25" customHeight="1">
      <c r="B1100" s="20">
        <v>645</v>
      </c>
      <c r="C1100" s="21" t="s">
        <v>373</v>
      </c>
      <c r="D1100" s="21" t="s">
        <v>373</v>
      </c>
      <c r="E1100" s="21" t="s">
        <v>535</v>
      </c>
      <c r="F1100" s="21" t="s">
        <v>68</v>
      </c>
      <c r="G1100" s="21" t="s">
        <v>536</v>
      </c>
      <c r="H1100" s="21" t="s">
        <v>571</v>
      </c>
      <c r="I1100" s="21" t="s">
        <v>60</v>
      </c>
      <c r="J1100" s="23"/>
      <c r="K1100" s="24">
        <v>24</v>
      </c>
      <c r="M1100" s="25" t="str">
        <f>IF(I1100="","",IF(I1100="인문",성적입력!$C$8,성적입력!$C$9))</f>
        <v>A</v>
      </c>
      <c r="N1100" s="26">
        <f>성적입력!$C$15</f>
        <v>3</v>
      </c>
      <c r="P1100" s="27" t="str">
        <f t="shared" si="51"/>
        <v/>
      </c>
      <c r="R1100" s="26" t="str">
        <f t="array" ref="R1100">IFERROR(IF(OR(J1100="",M1100="",F1100=""),"",IF(F1100="학생부종합",INDEX(종합배치표!$C:$Q,MATCH(J1100,종합배치표!$B:$B,0),(MATCH(M1100,{"A","B","C","D","E"},0)-1)*3+1),INDEX(교과배치표!$C:$Q,MATCH(J1100,교과배치표!$B:$B,0),(MATCH(M1100,{"A","B","C","D","E"},0)-1)*3+1))),"")</f>
        <v/>
      </c>
      <c r="S1100" s="26" t="str">
        <f t="array" ref="S1100">IFERROR(IF(OR(J1100="",M1100="",F1100=""),"",IF(F1100="학생부종합",INDEX(종합배치표!$C:$Q,MATCH(J1100,종합배치표!$B:$B,0),(MATCH(M1100,{"A","B","C","D","E"},0)-1)*3+2),INDEX(교과배치표!$C:$Q,MATCH(J1100,교과배치표!$B:$B,0),(MATCH(M1100,{"A","B","C","D","E"},0)-1)*3+2))),"")</f>
        <v/>
      </c>
      <c r="T1100" s="26" t="str">
        <f t="array" ref="T1100">IFERROR(IF(OR(J1100="",M1100="",F1100=""),"",IF(F1100="학생부종합",INDEX(종합배치표!$C:$Q,MATCH(J1100,종합배치표!$B:$B,0),(MATCH(M1100,{"A","B","C","D","E"},0)-1)*3+3),INDEX(교과배치표!$C:$Q,MATCH(J1100,교과배치표!$B:$B,0),(MATCH(M1100,{"A","B","C","D","E"},0)-1)*3+3))),"")</f>
        <v/>
      </c>
      <c r="V1100" s="140">
        <f t="shared" si="52"/>
        <v>2.7</v>
      </c>
      <c r="W1100" s="141" t="str">
        <f t="shared" si="53"/>
        <v/>
      </c>
    </row>
    <row r="1101" spans="2:23" ht="14.25" customHeight="1">
      <c r="B1101" s="20">
        <v>646</v>
      </c>
      <c r="C1101" s="21" t="s">
        <v>373</v>
      </c>
      <c r="D1101" s="21" t="s">
        <v>373</v>
      </c>
      <c r="E1101" s="21" t="s">
        <v>535</v>
      </c>
      <c r="F1101" s="21" t="s">
        <v>24</v>
      </c>
      <c r="G1101" s="21" t="s">
        <v>537</v>
      </c>
      <c r="H1101" s="21" t="s">
        <v>571</v>
      </c>
      <c r="I1101" s="21" t="s">
        <v>60</v>
      </c>
      <c r="J1101" s="23"/>
      <c r="K1101" s="24">
        <v>15</v>
      </c>
      <c r="M1101" s="25" t="str">
        <f>IF(I1101="","",IF(I1101="인문",성적입력!$C$8,성적입력!$C$9))</f>
        <v>A</v>
      </c>
      <c r="N1101" s="26">
        <f>성적입력!$C$15</f>
        <v>3</v>
      </c>
      <c r="P1101" s="27" t="str">
        <f t="shared" si="51"/>
        <v/>
      </c>
      <c r="R1101" s="26" t="str">
        <f t="array" ref="R1101">IFERROR(IF(OR(J1101="",M1101="",F1101=""),"",IF(F1101="학생부종합",INDEX(종합배치표!$C:$Q,MATCH(J1101,종합배치표!$B:$B,0),(MATCH(M1101,{"A","B","C","D","E"},0)-1)*3+1),INDEX(교과배치표!$C:$Q,MATCH(J1101,교과배치표!$B:$B,0),(MATCH(M1101,{"A","B","C","D","E"},0)-1)*3+1))),"")</f>
        <v/>
      </c>
      <c r="S1101" s="26" t="str">
        <f t="array" ref="S1101">IFERROR(IF(OR(J1101="",M1101="",F1101=""),"",IF(F1101="학생부종합",INDEX(종합배치표!$C:$Q,MATCH(J1101,종합배치표!$B:$B,0),(MATCH(M1101,{"A","B","C","D","E"},0)-1)*3+2),INDEX(교과배치표!$C:$Q,MATCH(J1101,교과배치표!$B:$B,0),(MATCH(M1101,{"A","B","C","D","E"},0)-1)*3+2))),"")</f>
        <v/>
      </c>
      <c r="T1101" s="26" t="str">
        <f t="array" ref="T1101">IFERROR(IF(OR(J1101="",M1101="",F1101=""),"",IF(F1101="학생부종합",INDEX(종합배치표!$C:$Q,MATCH(J1101,종합배치표!$B:$B,0),(MATCH(M1101,{"A","B","C","D","E"},0)-1)*3+3),INDEX(교과배치표!$C:$Q,MATCH(J1101,교과배치표!$B:$B,0),(MATCH(M1101,{"A","B","C","D","E"},0)-1)*3+3))),"")</f>
        <v/>
      </c>
      <c r="V1101" s="140">
        <f t="shared" si="52"/>
        <v>2.7</v>
      </c>
      <c r="W1101" s="141" t="str">
        <f t="shared" si="53"/>
        <v/>
      </c>
    </row>
    <row r="1102" spans="2:23" ht="14.25" customHeight="1">
      <c r="B1102" s="20">
        <v>649</v>
      </c>
      <c r="C1102" s="21" t="s">
        <v>373</v>
      </c>
      <c r="D1102" s="21" t="s">
        <v>373</v>
      </c>
      <c r="E1102" s="21" t="s">
        <v>535</v>
      </c>
      <c r="F1102" s="21" t="s">
        <v>68</v>
      </c>
      <c r="G1102" s="21" t="s">
        <v>536</v>
      </c>
      <c r="H1102" s="21" t="s">
        <v>305</v>
      </c>
      <c r="I1102" s="21" t="s">
        <v>60</v>
      </c>
      <c r="J1102" s="23"/>
      <c r="K1102" s="24">
        <v>9</v>
      </c>
      <c r="M1102" s="25" t="str">
        <f>IF(I1102="","",IF(I1102="인문",성적입력!$C$8,성적입력!$C$9))</f>
        <v>A</v>
      </c>
      <c r="N1102" s="26">
        <f>성적입력!$C$15</f>
        <v>3</v>
      </c>
      <c r="P1102" s="27" t="str">
        <f t="shared" si="51"/>
        <v/>
      </c>
      <c r="R1102" s="26" t="str">
        <f t="array" ref="R1102">IFERROR(IF(OR(J1102="",M1102="",F1102=""),"",IF(F1102="학생부종합",INDEX(종합배치표!$C:$Q,MATCH(J1102,종합배치표!$B:$B,0),(MATCH(M1102,{"A","B","C","D","E"},0)-1)*3+1),INDEX(교과배치표!$C:$Q,MATCH(J1102,교과배치표!$B:$B,0),(MATCH(M1102,{"A","B","C","D","E"},0)-1)*3+1))),"")</f>
        <v/>
      </c>
      <c r="S1102" s="26" t="str">
        <f t="array" ref="S1102">IFERROR(IF(OR(J1102="",M1102="",F1102=""),"",IF(F1102="학생부종합",INDEX(종합배치표!$C:$Q,MATCH(J1102,종합배치표!$B:$B,0),(MATCH(M1102,{"A","B","C","D","E"},0)-1)*3+2),INDEX(교과배치표!$C:$Q,MATCH(J1102,교과배치표!$B:$B,0),(MATCH(M1102,{"A","B","C","D","E"},0)-1)*3+2))),"")</f>
        <v/>
      </c>
      <c r="T1102" s="26" t="str">
        <f t="array" ref="T1102">IFERROR(IF(OR(J1102="",M1102="",F1102=""),"",IF(F1102="학생부종합",INDEX(종합배치표!$C:$Q,MATCH(J1102,종합배치표!$B:$B,0),(MATCH(M1102,{"A","B","C","D","E"},0)-1)*3+3),INDEX(교과배치표!$C:$Q,MATCH(J1102,교과배치표!$B:$B,0),(MATCH(M1102,{"A","B","C","D","E"},0)-1)*3+3))),"")</f>
        <v/>
      </c>
      <c r="V1102" s="140">
        <f t="shared" si="52"/>
        <v>2.7</v>
      </c>
      <c r="W1102" s="141" t="str">
        <f t="shared" si="53"/>
        <v/>
      </c>
    </row>
    <row r="1103" spans="2:23" ht="14.25" customHeight="1">
      <c r="B1103" s="20">
        <v>650</v>
      </c>
      <c r="C1103" s="21" t="s">
        <v>373</v>
      </c>
      <c r="D1103" s="21" t="s">
        <v>373</v>
      </c>
      <c r="E1103" s="21" t="s">
        <v>535</v>
      </c>
      <c r="F1103" s="21" t="s">
        <v>24</v>
      </c>
      <c r="G1103" s="21" t="s">
        <v>537</v>
      </c>
      <c r="H1103" s="21" t="s">
        <v>305</v>
      </c>
      <c r="I1103" s="21" t="s">
        <v>60</v>
      </c>
      <c r="J1103" s="23"/>
      <c r="K1103" s="24">
        <v>6</v>
      </c>
      <c r="M1103" s="25" t="str">
        <f>IF(I1103="","",IF(I1103="인문",성적입력!$C$8,성적입력!$C$9))</f>
        <v>A</v>
      </c>
      <c r="N1103" s="26">
        <f>성적입력!$C$15</f>
        <v>3</v>
      </c>
      <c r="P1103" s="27" t="str">
        <f t="shared" si="51"/>
        <v/>
      </c>
      <c r="R1103" s="26" t="str">
        <f t="array" ref="R1103">IFERROR(IF(OR(J1103="",M1103="",F1103=""),"",IF(F1103="학생부종합",INDEX(종합배치표!$C:$Q,MATCH(J1103,종합배치표!$B:$B,0),(MATCH(M1103,{"A","B","C","D","E"},0)-1)*3+1),INDEX(교과배치표!$C:$Q,MATCH(J1103,교과배치표!$B:$B,0),(MATCH(M1103,{"A","B","C","D","E"},0)-1)*3+1))),"")</f>
        <v/>
      </c>
      <c r="S1103" s="26" t="str">
        <f t="array" ref="S1103">IFERROR(IF(OR(J1103="",M1103="",F1103=""),"",IF(F1103="학생부종합",INDEX(종합배치표!$C:$Q,MATCH(J1103,종합배치표!$B:$B,0),(MATCH(M1103,{"A","B","C","D","E"},0)-1)*3+2),INDEX(교과배치표!$C:$Q,MATCH(J1103,교과배치표!$B:$B,0),(MATCH(M1103,{"A","B","C","D","E"},0)-1)*3+2))),"")</f>
        <v/>
      </c>
      <c r="T1103" s="26" t="str">
        <f t="array" ref="T1103">IFERROR(IF(OR(J1103="",M1103="",F1103=""),"",IF(F1103="학생부종합",INDEX(종합배치표!$C:$Q,MATCH(J1103,종합배치표!$B:$B,0),(MATCH(M1103,{"A","B","C","D","E"},0)-1)*3+3),INDEX(교과배치표!$C:$Q,MATCH(J1103,교과배치표!$B:$B,0),(MATCH(M1103,{"A","B","C","D","E"},0)-1)*3+3))),"")</f>
        <v/>
      </c>
      <c r="V1103" s="140">
        <f t="shared" si="52"/>
        <v>2.7</v>
      </c>
      <c r="W1103" s="141" t="str">
        <f t="shared" si="53"/>
        <v/>
      </c>
    </row>
    <row r="1104" spans="2:23" ht="14.25" customHeight="1">
      <c r="B1104" s="20">
        <v>652</v>
      </c>
      <c r="C1104" s="21" t="s">
        <v>393</v>
      </c>
      <c r="D1104" s="21" t="s">
        <v>538</v>
      </c>
      <c r="E1104" s="21" t="s">
        <v>535</v>
      </c>
      <c r="F1104" s="21" t="s">
        <v>68</v>
      </c>
      <c r="G1104" s="21" t="s">
        <v>536</v>
      </c>
      <c r="H1104" s="21" t="s">
        <v>572</v>
      </c>
      <c r="I1104" s="21" t="s">
        <v>60</v>
      </c>
      <c r="J1104" s="23"/>
      <c r="K1104" s="24">
        <v>33</v>
      </c>
      <c r="M1104" s="25" t="str">
        <f>IF(I1104="","",IF(I1104="인문",성적입력!$C$8,성적입력!$C$9))</f>
        <v>A</v>
      </c>
      <c r="N1104" s="26">
        <f>성적입력!$C$15</f>
        <v>3</v>
      </c>
      <c r="P1104" s="27" t="str">
        <f t="shared" si="51"/>
        <v/>
      </c>
      <c r="R1104" s="26" t="str">
        <f t="array" ref="R1104">IFERROR(IF(OR(J1104="",M1104="",F1104=""),"",IF(F1104="학생부종합",INDEX(종합배치표!$C:$Q,MATCH(J1104,종합배치표!$B:$B,0),(MATCH(M1104,{"A","B","C","D","E"},0)-1)*3+1),INDEX(교과배치표!$C:$Q,MATCH(J1104,교과배치표!$B:$B,0),(MATCH(M1104,{"A","B","C","D","E"},0)-1)*3+1))),"")</f>
        <v/>
      </c>
      <c r="S1104" s="26" t="str">
        <f t="array" ref="S1104">IFERROR(IF(OR(J1104="",M1104="",F1104=""),"",IF(F1104="학생부종합",INDEX(종합배치표!$C:$Q,MATCH(J1104,종합배치표!$B:$B,0),(MATCH(M1104,{"A","B","C","D","E"},0)-1)*3+2),INDEX(교과배치표!$C:$Q,MATCH(J1104,교과배치표!$B:$B,0),(MATCH(M1104,{"A","B","C","D","E"},0)-1)*3+2))),"")</f>
        <v/>
      </c>
      <c r="T1104" s="26" t="str">
        <f t="array" ref="T1104">IFERROR(IF(OR(J1104="",M1104="",F1104=""),"",IF(F1104="학생부종합",INDEX(종합배치표!$C:$Q,MATCH(J1104,종합배치표!$B:$B,0),(MATCH(M1104,{"A","B","C","D","E"},0)-1)*3+3),INDEX(교과배치표!$C:$Q,MATCH(J1104,교과배치표!$B:$B,0),(MATCH(M1104,{"A","B","C","D","E"},0)-1)*3+3))),"")</f>
        <v/>
      </c>
      <c r="V1104" s="140">
        <f t="shared" si="52"/>
        <v>2.7</v>
      </c>
      <c r="W1104" s="141" t="str">
        <f t="shared" si="53"/>
        <v/>
      </c>
    </row>
    <row r="1105" spans="2:23" ht="14.25" customHeight="1">
      <c r="B1105" s="20">
        <v>655</v>
      </c>
      <c r="C1105" s="21" t="s">
        <v>373</v>
      </c>
      <c r="D1105" s="21" t="s">
        <v>373</v>
      </c>
      <c r="E1105" s="21" t="s">
        <v>535</v>
      </c>
      <c r="F1105" s="21" t="s">
        <v>68</v>
      </c>
      <c r="G1105" s="21" t="s">
        <v>536</v>
      </c>
      <c r="H1105" s="21" t="s">
        <v>31</v>
      </c>
      <c r="I1105" s="21" t="s">
        <v>27</v>
      </c>
      <c r="J1105" s="23"/>
      <c r="K1105" s="24">
        <v>9</v>
      </c>
      <c r="M1105" s="25" t="str">
        <f>IF(I1105="","",IF(I1105="인문",성적입력!$C$8,성적입력!$C$9))</f>
        <v>A</v>
      </c>
      <c r="N1105" s="26">
        <f>성적입력!$C$15</f>
        <v>3</v>
      </c>
      <c r="P1105" s="27" t="str">
        <f t="shared" si="51"/>
        <v/>
      </c>
      <c r="R1105" s="26" t="str">
        <f t="array" ref="R1105">IFERROR(IF(OR(J1105="",M1105="",F1105=""),"",IF(F1105="학생부종합",INDEX(종합배치표!$C:$Q,MATCH(J1105,종합배치표!$B:$B,0),(MATCH(M1105,{"A","B","C","D","E"},0)-1)*3+1),INDEX(교과배치표!$C:$Q,MATCH(J1105,교과배치표!$B:$B,0),(MATCH(M1105,{"A","B","C","D","E"},0)-1)*3+1))),"")</f>
        <v/>
      </c>
      <c r="S1105" s="26" t="str">
        <f t="array" ref="S1105">IFERROR(IF(OR(J1105="",M1105="",F1105=""),"",IF(F1105="학생부종합",INDEX(종합배치표!$C:$Q,MATCH(J1105,종합배치표!$B:$B,0),(MATCH(M1105,{"A","B","C","D","E"},0)-1)*3+2),INDEX(교과배치표!$C:$Q,MATCH(J1105,교과배치표!$B:$B,0),(MATCH(M1105,{"A","B","C","D","E"},0)-1)*3+2))),"")</f>
        <v/>
      </c>
      <c r="T1105" s="26" t="str">
        <f t="array" ref="T1105">IFERROR(IF(OR(J1105="",M1105="",F1105=""),"",IF(F1105="학생부종합",INDEX(종합배치표!$C:$Q,MATCH(J1105,종합배치표!$B:$B,0),(MATCH(M1105,{"A","B","C","D","E"},0)-1)*3+3),INDEX(교과배치표!$C:$Q,MATCH(J1105,교과배치표!$B:$B,0),(MATCH(M1105,{"A","B","C","D","E"},0)-1)*3+3))),"")</f>
        <v/>
      </c>
      <c r="V1105" s="140">
        <f t="shared" si="52"/>
        <v>2.7</v>
      </c>
      <c r="W1105" s="141" t="str">
        <f t="shared" si="53"/>
        <v/>
      </c>
    </row>
    <row r="1106" spans="2:23" ht="14.25" customHeight="1">
      <c r="B1106" s="20">
        <v>656</v>
      </c>
      <c r="C1106" s="21" t="s">
        <v>373</v>
      </c>
      <c r="D1106" s="21" t="s">
        <v>373</v>
      </c>
      <c r="E1106" s="21" t="s">
        <v>535</v>
      </c>
      <c r="F1106" s="21" t="s">
        <v>24</v>
      </c>
      <c r="G1106" s="21" t="s">
        <v>537</v>
      </c>
      <c r="H1106" s="21" t="s">
        <v>31</v>
      </c>
      <c r="I1106" s="21" t="s">
        <v>27</v>
      </c>
      <c r="J1106" s="23"/>
      <c r="K1106" s="24">
        <v>8</v>
      </c>
      <c r="M1106" s="25" t="str">
        <f>IF(I1106="","",IF(I1106="인문",성적입력!$C$8,성적입력!$C$9))</f>
        <v>A</v>
      </c>
      <c r="N1106" s="26">
        <f>성적입력!$C$15</f>
        <v>3</v>
      </c>
      <c r="P1106" s="27" t="str">
        <f t="shared" si="51"/>
        <v/>
      </c>
      <c r="R1106" s="26" t="str">
        <f t="array" ref="R1106">IFERROR(IF(OR(J1106="",M1106="",F1106=""),"",IF(F1106="학생부종합",INDEX(종합배치표!$C:$Q,MATCH(J1106,종합배치표!$B:$B,0),(MATCH(M1106,{"A","B","C","D","E"},0)-1)*3+1),INDEX(교과배치표!$C:$Q,MATCH(J1106,교과배치표!$B:$B,0),(MATCH(M1106,{"A","B","C","D","E"},0)-1)*3+1))),"")</f>
        <v/>
      </c>
      <c r="S1106" s="26" t="str">
        <f t="array" ref="S1106">IFERROR(IF(OR(J1106="",M1106="",F1106=""),"",IF(F1106="학생부종합",INDEX(종합배치표!$C:$Q,MATCH(J1106,종합배치표!$B:$B,0),(MATCH(M1106,{"A","B","C","D","E"},0)-1)*3+2),INDEX(교과배치표!$C:$Q,MATCH(J1106,교과배치표!$B:$B,0),(MATCH(M1106,{"A","B","C","D","E"},0)-1)*3+2))),"")</f>
        <v/>
      </c>
      <c r="T1106" s="26" t="str">
        <f t="array" ref="T1106">IFERROR(IF(OR(J1106="",M1106="",F1106=""),"",IF(F1106="학생부종합",INDEX(종합배치표!$C:$Q,MATCH(J1106,종합배치표!$B:$B,0),(MATCH(M1106,{"A","B","C","D","E"},0)-1)*3+3),INDEX(교과배치표!$C:$Q,MATCH(J1106,교과배치표!$B:$B,0),(MATCH(M1106,{"A","B","C","D","E"},0)-1)*3+3))),"")</f>
        <v/>
      </c>
      <c r="V1106" s="140">
        <f t="shared" si="52"/>
        <v>2.7</v>
      </c>
      <c r="W1106" s="141" t="str">
        <f t="shared" si="53"/>
        <v/>
      </c>
    </row>
    <row r="1107" spans="2:23" ht="14.25" customHeight="1">
      <c r="B1107" s="20">
        <v>659</v>
      </c>
      <c r="C1107" s="21" t="s">
        <v>373</v>
      </c>
      <c r="D1107" s="21" t="s">
        <v>373</v>
      </c>
      <c r="E1107" s="21" t="s">
        <v>535</v>
      </c>
      <c r="F1107" s="21" t="s">
        <v>68</v>
      </c>
      <c r="G1107" s="21" t="s">
        <v>536</v>
      </c>
      <c r="H1107" s="21" t="s">
        <v>426</v>
      </c>
      <c r="I1107" s="21" t="s">
        <v>60</v>
      </c>
      <c r="J1107" s="23"/>
      <c r="K1107" s="24">
        <v>15</v>
      </c>
      <c r="M1107" s="25" t="str">
        <f>IF(I1107="","",IF(I1107="인문",성적입력!$C$8,성적입력!$C$9))</f>
        <v>A</v>
      </c>
      <c r="N1107" s="26">
        <f>성적입력!$C$15</f>
        <v>3</v>
      </c>
      <c r="P1107" s="27" t="str">
        <f t="shared" si="51"/>
        <v/>
      </c>
      <c r="R1107" s="26" t="str">
        <f t="array" ref="R1107">IFERROR(IF(OR(J1107="",M1107="",F1107=""),"",IF(F1107="학생부종합",INDEX(종합배치표!$C:$Q,MATCH(J1107,종합배치표!$B:$B,0),(MATCH(M1107,{"A","B","C","D","E"},0)-1)*3+1),INDEX(교과배치표!$C:$Q,MATCH(J1107,교과배치표!$B:$B,0),(MATCH(M1107,{"A","B","C","D","E"},0)-1)*3+1))),"")</f>
        <v/>
      </c>
      <c r="S1107" s="26" t="str">
        <f t="array" ref="S1107">IFERROR(IF(OR(J1107="",M1107="",F1107=""),"",IF(F1107="학생부종합",INDEX(종합배치표!$C:$Q,MATCH(J1107,종합배치표!$B:$B,0),(MATCH(M1107,{"A","B","C","D","E"},0)-1)*3+2),INDEX(교과배치표!$C:$Q,MATCH(J1107,교과배치표!$B:$B,0),(MATCH(M1107,{"A","B","C","D","E"},0)-1)*3+2))),"")</f>
        <v/>
      </c>
      <c r="T1107" s="26" t="str">
        <f t="array" ref="T1107">IFERROR(IF(OR(J1107="",M1107="",F1107=""),"",IF(F1107="학생부종합",INDEX(종합배치표!$C:$Q,MATCH(J1107,종합배치표!$B:$B,0),(MATCH(M1107,{"A","B","C","D","E"},0)-1)*3+3),INDEX(교과배치표!$C:$Q,MATCH(J1107,교과배치표!$B:$B,0),(MATCH(M1107,{"A","B","C","D","E"},0)-1)*3+3))),"")</f>
        <v/>
      </c>
      <c r="V1107" s="140">
        <f t="shared" si="52"/>
        <v>2.7</v>
      </c>
      <c r="W1107" s="141" t="str">
        <f t="shared" si="53"/>
        <v/>
      </c>
    </row>
    <row r="1108" spans="2:23" ht="14.25" customHeight="1">
      <c r="B1108" s="20">
        <v>660</v>
      </c>
      <c r="C1108" s="21" t="s">
        <v>373</v>
      </c>
      <c r="D1108" s="21" t="s">
        <v>373</v>
      </c>
      <c r="E1108" s="21" t="s">
        <v>535</v>
      </c>
      <c r="F1108" s="21" t="s">
        <v>24</v>
      </c>
      <c r="G1108" s="21" t="s">
        <v>537</v>
      </c>
      <c r="H1108" s="21" t="s">
        <v>426</v>
      </c>
      <c r="I1108" s="21" t="s">
        <v>60</v>
      </c>
      <c r="J1108" s="23"/>
      <c r="K1108" s="24">
        <v>8</v>
      </c>
      <c r="M1108" s="25" t="str">
        <f>IF(I1108="","",IF(I1108="인문",성적입력!$C$8,성적입력!$C$9))</f>
        <v>A</v>
      </c>
      <c r="N1108" s="26">
        <f>성적입력!$C$15</f>
        <v>3</v>
      </c>
      <c r="P1108" s="27" t="str">
        <f t="shared" si="51"/>
        <v/>
      </c>
      <c r="R1108" s="26" t="str">
        <f t="array" ref="R1108">IFERROR(IF(OR(J1108="",M1108="",F1108=""),"",IF(F1108="학생부종합",INDEX(종합배치표!$C:$Q,MATCH(J1108,종합배치표!$B:$B,0),(MATCH(M1108,{"A","B","C","D","E"},0)-1)*3+1),INDEX(교과배치표!$C:$Q,MATCH(J1108,교과배치표!$B:$B,0),(MATCH(M1108,{"A","B","C","D","E"},0)-1)*3+1))),"")</f>
        <v/>
      </c>
      <c r="S1108" s="26" t="str">
        <f t="array" ref="S1108">IFERROR(IF(OR(J1108="",M1108="",F1108=""),"",IF(F1108="학생부종합",INDEX(종합배치표!$C:$Q,MATCH(J1108,종합배치표!$B:$B,0),(MATCH(M1108,{"A","B","C","D","E"},0)-1)*3+2),INDEX(교과배치표!$C:$Q,MATCH(J1108,교과배치표!$B:$B,0),(MATCH(M1108,{"A","B","C","D","E"},0)-1)*3+2))),"")</f>
        <v/>
      </c>
      <c r="T1108" s="26" t="str">
        <f t="array" ref="T1108">IFERROR(IF(OR(J1108="",M1108="",F1108=""),"",IF(F1108="학생부종합",INDEX(종합배치표!$C:$Q,MATCH(J1108,종합배치표!$B:$B,0),(MATCH(M1108,{"A","B","C","D","E"},0)-1)*3+3),INDEX(교과배치표!$C:$Q,MATCH(J1108,교과배치표!$B:$B,0),(MATCH(M1108,{"A","B","C","D","E"},0)-1)*3+3))),"")</f>
        <v/>
      </c>
      <c r="V1108" s="140">
        <f t="shared" si="52"/>
        <v>2.7</v>
      </c>
      <c r="W1108" s="141" t="str">
        <f t="shared" si="53"/>
        <v/>
      </c>
    </row>
    <row r="1109" spans="2:23" ht="14.25" customHeight="1">
      <c r="B1109" s="20">
        <v>662</v>
      </c>
      <c r="C1109" s="21" t="s">
        <v>373</v>
      </c>
      <c r="D1109" s="21" t="s">
        <v>373</v>
      </c>
      <c r="E1109" s="21" t="s">
        <v>535</v>
      </c>
      <c r="F1109" s="21" t="s">
        <v>68</v>
      </c>
      <c r="G1109" s="21" t="s">
        <v>536</v>
      </c>
      <c r="H1109" s="21" t="s">
        <v>212</v>
      </c>
      <c r="I1109" s="21" t="s">
        <v>27</v>
      </c>
      <c r="J1109" s="23"/>
      <c r="K1109" s="24">
        <v>6</v>
      </c>
      <c r="M1109" s="25" t="str">
        <f>IF(I1109="","",IF(I1109="인문",성적입력!$C$8,성적입력!$C$9))</f>
        <v>A</v>
      </c>
      <c r="N1109" s="26">
        <f>성적입력!$C$15</f>
        <v>3</v>
      </c>
      <c r="P1109" s="27" t="str">
        <f t="shared" si="51"/>
        <v/>
      </c>
      <c r="R1109" s="26" t="str">
        <f t="array" ref="R1109">IFERROR(IF(OR(J1109="",M1109="",F1109=""),"",IF(F1109="학생부종합",INDEX(종합배치표!$C:$Q,MATCH(J1109,종합배치표!$B:$B,0),(MATCH(M1109,{"A","B","C","D","E"},0)-1)*3+1),INDEX(교과배치표!$C:$Q,MATCH(J1109,교과배치표!$B:$B,0),(MATCH(M1109,{"A","B","C","D","E"},0)-1)*3+1))),"")</f>
        <v/>
      </c>
      <c r="S1109" s="26" t="str">
        <f t="array" ref="S1109">IFERROR(IF(OR(J1109="",M1109="",F1109=""),"",IF(F1109="학생부종합",INDEX(종합배치표!$C:$Q,MATCH(J1109,종합배치표!$B:$B,0),(MATCH(M1109,{"A","B","C","D","E"},0)-1)*3+2),INDEX(교과배치표!$C:$Q,MATCH(J1109,교과배치표!$B:$B,0),(MATCH(M1109,{"A","B","C","D","E"},0)-1)*3+2))),"")</f>
        <v/>
      </c>
      <c r="T1109" s="26" t="str">
        <f t="array" ref="T1109">IFERROR(IF(OR(J1109="",M1109="",F1109=""),"",IF(F1109="학생부종합",INDEX(종합배치표!$C:$Q,MATCH(J1109,종합배치표!$B:$B,0),(MATCH(M1109,{"A","B","C","D","E"},0)-1)*3+3),INDEX(교과배치표!$C:$Q,MATCH(J1109,교과배치표!$B:$B,0),(MATCH(M1109,{"A","B","C","D","E"},0)-1)*3+3))),"")</f>
        <v/>
      </c>
      <c r="V1109" s="140">
        <f t="shared" si="52"/>
        <v>2.7</v>
      </c>
      <c r="W1109" s="141" t="str">
        <f t="shared" si="53"/>
        <v/>
      </c>
    </row>
    <row r="1110" spans="2:23" ht="14.25" customHeight="1">
      <c r="B1110" s="20">
        <v>663</v>
      </c>
      <c r="C1110" s="21" t="s">
        <v>373</v>
      </c>
      <c r="D1110" s="21" t="s">
        <v>373</v>
      </c>
      <c r="E1110" s="21" t="s">
        <v>535</v>
      </c>
      <c r="F1110" s="21" t="s">
        <v>24</v>
      </c>
      <c r="G1110" s="21" t="s">
        <v>537</v>
      </c>
      <c r="H1110" s="21" t="s">
        <v>212</v>
      </c>
      <c r="I1110" s="21" t="s">
        <v>27</v>
      </c>
      <c r="J1110" s="23"/>
      <c r="K1110" s="24">
        <v>7</v>
      </c>
      <c r="M1110" s="25" t="str">
        <f>IF(I1110="","",IF(I1110="인문",성적입력!$C$8,성적입력!$C$9))</f>
        <v>A</v>
      </c>
      <c r="N1110" s="26">
        <f>성적입력!$C$15</f>
        <v>3</v>
      </c>
      <c r="P1110" s="27" t="str">
        <f t="shared" si="51"/>
        <v/>
      </c>
      <c r="R1110" s="26" t="str">
        <f t="array" ref="R1110">IFERROR(IF(OR(J1110="",M1110="",F1110=""),"",IF(F1110="학생부종합",INDEX(종합배치표!$C:$Q,MATCH(J1110,종합배치표!$B:$B,0),(MATCH(M1110,{"A","B","C","D","E"},0)-1)*3+1),INDEX(교과배치표!$C:$Q,MATCH(J1110,교과배치표!$B:$B,0),(MATCH(M1110,{"A","B","C","D","E"},0)-1)*3+1))),"")</f>
        <v/>
      </c>
      <c r="S1110" s="26" t="str">
        <f t="array" ref="S1110">IFERROR(IF(OR(J1110="",M1110="",F1110=""),"",IF(F1110="학생부종합",INDEX(종합배치표!$C:$Q,MATCH(J1110,종합배치표!$B:$B,0),(MATCH(M1110,{"A","B","C","D","E"},0)-1)*3+2),INDEX(교과배치표!$C:$Q,MATCH(J1110,교과배치표!$B:$B,0),(MATCH(M1110,{"A","B","C","D","E"},0)-1)*3+2))),"")</f>
        <v/>
      </c>
      <c r="T1110" s="26" t="str">
        <f t="array" ref="T1110">IFERROR(IF(OR(J1110="",M1110="",F1110=""),"",IF(F1110="학생부종합",INDEX(종합배치표!$C:$Q,MATCH(J1110,종합배치표!$B:$B,0),(MATCH(M1110,{"A","B","C","D","E"},0)-1)*3+3),INDEX(교과배치표!$C:$Q,MATCH(J1110,교과배치표!$B:$B,0),(MATCH(M1110,{"A","B","C","D","E"},0)-1)*3+3))),"")</f>
        <v/>
      </c>
      <c r="V1110" s="140">
        <f t="shared" si="52"/>
        <v>2.7</v>
      </c>
      <c r="W1110" s="141" t="str">
        <f t="shared" si="53"/>
        <v/>
      </c>
    </row>
    <row r="1111" spans="2:23" ht="14.25" customHeight="1">
      <c r="B1111" s="20">
        <v>665</v>
      </c>
      <c r="C1111" s="21" t="s">
        <v>373</v>
      </c>
      <c r="D1111" s="21" t="s">
        <v>373</v>
      </c>
      <c r="E1111" s="21" t="s">
        <v>535</v>
      </c>
      <c r="F1111" s="21" t="s">
        <v>68</v>
      </c>
      <c r="G1111" s="21" t="s">
        <v>536</v>
      </c>
      <c r="H1111" s="21" t="s">
        <v>573</v>
      </c>
      <c r="I1111" s="21" t="s">
        <v>60</v>
      </c>
      <c r="J1111" s="23"/>
      <c r="K1111" s="24">
        <v>7</v>
      </c>
      <c r="M1111" s="25" t="str">
        <f>IF(I1111="","",IF(I1111="인문",성적입력!$C$8,성적입력!$C$9))</f>
        <v>A</v>
      </c>
      <c r="N1111" s="26">
        <f>성적입력!$C$15</f>
        <v>3</v>
      </c>
      <c r="P1111" s="27" t="str">
        <f t="shared" si="51"/>
        <v/>
      </c>
      <c r="R1111" s="26" t="str">
        <f t="array" ref="R1111">IFERROR(IF(OR(J1111="",M1111="",F1111=""),"",IF(F1111="학생부종합",INDEX(종합배치표!$C:$Q,MATCH(J1111,종합배치표!$B:$B,0),(MATCH(M1111,{"A","B","C","D","E"},0)-1)*3+1),INDEX(교과배치표!$C:$Q,MATCH(J1111,교과배치표!$B:$B,0),(MATCH(M1111,{"A","B","C","D","E"},0)-1)*3+1))),"")</f>
        <v/>
      </c>
      <c r="S1111" s="26" t="str">
        <f t="array" ref="S1111">IFERROR(IF(OR(J1111="",M1111="",F1111=""),"",IF(F1111="학생부종합",INDEX(종합배치표!$C:$Q,MATCH(J1111,종합배치표!$B:$B,0),(MATCH(M1111,{"A","B","C","D","E"},0)-1)*3+2),INDEX(교과배치표!$C:$Q,MATCH(J1111,교과배치표!$B:$B,0),(MATCH(M1111,{"A","B","C","D","E"},0)-1)*3+2))),"")</f>
        <v/>
      </c>
      <c r="T1111" s="26" t="str">
        <f t="array" ref="T1111">IFERROR(IF(OR(J1111="",M1111="",F1111=""),"",IF(F1111="학생부종합",INDEX(종합배치표!$C:$Q,MATCH(J1111,종합배치표!$B:$B,0),(MATCH(M1111,{"A","B","C","D","E"},0)-1)*3+3),INDEX(교과배치표!$C:$Q,MATCH(J1111,교과배치표!$B:$B,0),(MATCH(M1111,{"A","B","C","D","E"},0)-1)*3+3))),"")</f>
        <v/>
      </c>
      <c r="V1111" s="140">
        <f t="shared" si="52"/>
        <v>2.7</v>
      </c>
      <c r="W1111" s="141" t="str">
        <f t="shared" si="53"/>
        <v/>
      </c>
    </row>
    <row r="1112" spans="2:23" ht="14.25" customHeight="1">
      <c r="B1112" s="20">
        <v>666</v>
      </c>
      <c r="C1112" s="21" t="s">
        <v>373</v>
      </c>
      <c r="D1112" s="21" t="s">
        <v>373</v>
      </c>
      <c r="E1112" s="21" t="s">
        <v>535</v>
      </c>
      <c r="F1112" s="21" t="s">
        <v>24</v>
      </c>
      <c r="G1112" s="21" t="s">
        <v>537</v>
      </c>
      <c r="H1112" s="21" t="s">
        <v>573</v>
      </c>
      <c r="I1112" s="21" t="s">
        <v>60</v>
      </c>
      <c r="J1112" s="23"/>
      <c r="K1112" s="24">
        <v>8</v>
      </c>
      <c r="M1112" s="25" t="str">
        <f>IF(I1112="","",IF(I1112="인문",성적입력!$C$8,성적입력!$C$9))</f>
        <v>A</v>
      </c>
      <c r="N1112" s="26">
        <f>성적입력!$C$15</f>
        <v>3</v>
      </c>
      <c r="P1112" s="27" t="str">
        <f t="shared" si="51"/>
        <v/>
      </c>
      <c r="R1112" s="26" t="str">
        <f t="array" ref="R1112">IFERROR(IF(OR(J1112="",M1112="",F1112=""),"",IF(F1112="학생부종합",INDEX(종합배치표!$C:$Q,MATCH(J1112,종합배치표!$B:$B,0),(MATCH(M1112,{"A","B","C","D","E"},0)-1)*3+1),INDEX(교과배치표!$C:$Q,MATCH(J1112,교과배치표!$B:$B,0),(MATCH(M1112,{"A","B","C","D","E"},0)-1)*3+1))),"")</f>
        <v/>
      </c>
      <c r="S1112" s="26" t="str">
        <f t="array" ref="S1112">IFERROR(IF(OR(J1112="",M1112="",F1112=""),"",IF(F1112="학생부종합",INDEX(종합배치표!$C:$Q,MATCH(J1112,종합배치표!$B:$B,0),(MATCH(M1112,{"A","B","C","D","E"},0)-1)*3+2),INDEX(교과배치표!$C:$Q,MATCH(J1112,교과배치표!$B:$B,0),(MATCH(M1112,{"A","B","C","D","E"},0)-1)*3+2))),"")</f>
        <v/>
      </c>
      <c r="T1112" s="26" t="str">
        <f t="array" ref="T1112">IFERROR(IF(OR(J1112="",M1112="",F1112=""),"",IF(F1112="학생부종합",INDEX(종합배치표!$C:$Q,MATCH(J1112,종합배치표!$B:$B,0),(MATCH(M1112,{"A","B","C","D","E"},0)-1)*3+3),INDEX(교과배치표!$C:$Q,MATCH(J1112,교과배치표!$B:$B,0),(MATCH(M1112,{"A","B","C","D","E"},0)-1)*3+3))),"")</f>
        <v/>
      </c>
      <c r="V1112" s="140">
        <f t="shared" si="52"/>
        <v>2.7</v>
      </c>
      <c r="W1112" s="141" t="str">
        <f t="shared" si="53"/>
        <v/>
      </c>
    </row>
    <row r="1113" spans="2:23" ht="14.25" customHeight="1">
      <c r="B1113" s="20">
        <v>668</v>
      </c>
      <c r="C1113" s="21" t="s">
        <v>373</v>
      </c>
      <c r="D1113" s="21" t="s">
        <v>373</v>
      </c>
      <c r="E1113" s="21" t="s">
        <v>535</v>
      </c>
      <c r="F1113" s="21" t="s">
        <v>68</v>
      </c>
      <c r="G1113" s="21" t="s">
        <v>536</v>
      </c>
      <c r="H1113" s="21" t="s">
        <v>428</v>
      </c>
      <c r="I1113" s="21" t="s">
        <v>429</v>
      </c>
      <c r="J1113" s="23"/>
      <c r="K1113" s="24">
        <v>5</v>
      </c>
      <c r="M1113" s="25" t="str">
        <f>IF(I1113="","",IF(I1113="인문",성적입력!$C$8,성적입력!$C$9))</f>
        <v>A</v>
      </c>
      <c r="N1113" s="26">
        <f>성적입력!$C$15</f>
        <v>3</v>
      </c>
      <c r="P1113" s="27" t="str">
        <f t="shared" si="51"/>
        <v/>
      </c>
      <c r="R1113" s="26" t="str">
        <f t="array" ref="R1113">IFERROR(IF(OR(J1113="",M1113="",F1113=""),"",IF(F1113="학생부종합",INDEX(종합배치표!$C:$Q,MATCH(J1113,종합배치표!$B:$B,0),(MATCH(M1113,{"A","B","C","D","E"},0)-1)*3+1),INDEX(교과배치표!$C:$Q,MATCH(J1113,교과배치표!$B:$B,0),(MATCH(M1113,{"A","B","C","D","E"},0)-1)*3+1))),"")</f>
        <v/>
      </c>
      <c r="S1113" s="26" t="str">
        <f t="array" ref="S1113">IFERROR(IF(OR(J1113="",M1113="",F1113=""),"",IF(F1113="학생부종합",INDEX(종합배치표!$C:$Q,MATCH(J1113,종합배치표!$B:$B,0),(MATCH(M1113,{"A","B","C","D","E"},0)-1)*3+2),INDEX(교과배치표!$C:$Q,MATCH(J1113,교과배치표!$B:$B,0),(MATCH(M1113,{"A","B","C","D","E"},0)-1)*3+2))),"")</f>
        <v/>
      </c>
      <c r="T1113" s="26" t="str">
        <f t="array" ref="T1113">IFERROR(IF(OR(J1113="",M1113="",F1113=""),"",IF(F1113="학생부종합",INDEX(종합배치표!$C:$Q,MATCH(J1113,종합배치표!$B:$B,0),(MATCH(M1113,{"A","B","C","D","E"},0)-1)*3+3),INDEX(교과배치표!$C:$Q,MATCH(J1113,교과배치표!$B:$B,0),(MATCH(M1113,{"A","B","C","D","E"},0)-1)*3+3))),"")</f>
        <v/>
      </c>
      <c r="V1113" s="140">
        <f t="shared" si="52"/>
        <v>2.7</v>
      </c>
      <c r="W1113" s="141" t="str">
        <f t="shared" si="53"/>
        <v/>
      </c>
    </row>
    <row r="1114" spans="2:23" ht="14.25" customHeight="1">
      <c r="B1114" s="20">
        <v>669</v>
      </c>
      <c r="C1114" s="21" t="s">
        <v>373</v>
      </c>
      <c r="D1114" s="21" t="s">
        <v>373</v>
      </c>
      <c r="E1114" s="21" t="s">
        <v>535</v>
      </c>
      <c r="F1114" s="21" t="s">
        <v>68</v>
      </c>
      <c r="G1114" s="21" t="s">
        <v>536</v>
      </c>
      <c r="H1114" s="21" t="s">
        <v>428</v>
      </c>
      <c r="I1114" s="21" t="s">
        <v>60</v>
      </c>
      <c r="J1114" s="23"/>
      <c r="K1114" s="24">
        <v>5</v>
      </c>
      <c r="M1114" s="25" t="str">
        <f>IF(I1114="","",IF(I1114="인문",성적입력!$C$8,성적입력!$C$9))</f>
        <v>A</v>
      </c>
      <c r="N1114" s="26">
        <f>성적입력!$C$15</f>
        <v>3</v>
      </c>
      <c r="P1114" s="27" t="str">
        <f t="shared" si="51"/>
        <v/>
      </c>
      <c r="R1114" s="26" t="str">
        <f t="array" ref="R1114">IFERROR(IF(OR(J1114="",M1114="",F1114=""),"",IF(F1114="학생부종합",INDEX(종합배치표!$C:$Q,MATCH(J1114,종합배치표!$B:$B,0),(MATCH(M1114,{"A","B","C","D","E"},0)-1)*3+1),INDEX(교과배치표!$C:$Q,MATCH(J1114,교과배치표!$B:$B,0),(MATCH(M1114,{"A","B","C","D","E"},0)-1)*3+1))),"")</f>
        <v/>
      </c>
      <c r="S1114" s="26" t="str">
        <f t="array" ref="S1114">IFERROR(IF(OR(J1114="",M1114="",F1114=""),"",IF(F1114="학생부종합",INDEX(종합배치표!$C:$Q,MATCH(J1114,종합배치표!$B:$B,0),(MATCH(M1114,{"A","B","C","D","E"},0)-1)*3+2),INDEX(교과배치표!$C:$Q,MATCH(J1114,교과배치표!$B:$B,0),(MATCH(M1114,{"A","B","C","D","E"},0)-1)*3+2))),"")</f>
        <v/>
      </c>
      <c r="T1114" s="26" t="str">
        <f t="array" ref="T1114">IFERROR(IF(OR(J1114="",M1114="",F1114=""),"",IF(F1114="학생부종합",INDEX(종합배치표!$C:$Q,MATCH(J1114,종합배치표!$B:$B,0),(MATCH(M1114,{"A","B","C","D","E"},0)-1)*3+3),INDEX(교과배치표!$C:$Q,MATCH(J1114,교과배치표!$B:$B,0),(MATCH(M1114,{"A","B","C","D","E"},0)-1)*3+3))),"")</f>
        <v/>
      </c>
      <c r="V1114" s="140">
        <f t="shared" si="52"/>
        <v>2.7</v>
      </c>
      <c r="W1114" s="141" t="str">
        <f t="shared" si="53"/>
        <v/>
      </c>
    </row>
    <row r="1115" spans="2:23" ht="14.25" customHeight="1">
      <c r="B1115" s="20">
        <v>670</v>
      </c>
      <c r="C1115" s="21" t="s">
        <v>373</v>
      </c>
      <c r="D1115" s="21" t="s">
        <v>373</v>
      </c>
      <c r="E1115" s="21" t="s">
        <v>535</v>
      </c>
      <c r="F1115" s="21" t="s">
        <v>68</v>
      </c>
      <c r="G1115" s="21" t="s">
        <v>536</v>
      </c>
      <c r="H1115" s="21" t="s">
        <v>392</v>
      </c>
      <c r="I1115" s="21" t="s">
        <v>60</v>
      </c>
      <c r="J1115" s="23"/>
      <c r="K1115" s="24">
        <v>18</v>
      </c>
      <c r="M1115" s="25" t="str">
        <f>IF(I1115="","",IF(I1115="인문",성적입력!$C$8,성적입력!$C$9))</f>
        <v>A</v>
      </c>
      <c r="N1115" s="26">
        <f>성적입력!$C$15</f>
        <v>3</v>
      </c>
      <c r="P1115" s="27" t="str">
        <f t="shared" si="51"/>
        <v/>
      </c>
      <c r="R1115" s="26" t="str">
        <f t="array" ref="R1115">IFERROR(IF(OR(J1115="",M1115="",F1115=""),"",IF(F1115="학생부종합",INDEX(종합배치표!$C:$Q,MATCH(J1115,종합배치표!$B:$B,0),(MATCH(M1115,{"A","B","C","D","E"},0)-1)*3+1),INDEX(교과배치표!$C:$Q,MATCH(J1115,교과배치표!$B:$B,0),(MATCH(M1115,{"A","B","C","D","E"},0)-1)*3+1))),"")</f>
        <v/>
      </c>
      <c r="S1115" s="26" t="str">
        <f t="array" ref="S1115">IFERROR(IF(OR(J1115="",M1115="",F1115=""),"",IF(F1115="학생부종합",INDEX(종합배치표!$C:$Q,MATCH(J1115,종합배치표!$B:$B,0),(MATCH(M1115,{"A","B","C","D","E"},0)-1)*3+2),INDEX(교과배치표!$C:$Q,MATCH(J1115,교과배치표!$B:$B,0),(MATCH(M1115,{"A","B","C","D","E"},0)-1)*3+2))),"")</f>
        <v/>
      </c>
      <c r="T1115" s="26" t="str">
        <f t="array" ref="T1115">IFERROR(IF(OR(J1115="",M1115="",F1115=""),"",IF(F1115="학생부종합",INDEX(종합배치표!$C:$Q,MATCH(J1115,종합배치표!$B:$B,0),(MATCH(M1115,{"A","B","C","D","E"},0)-1)*3+3),INDEX(교과배치표!$C:$Q,MATCH(J1115,교과배치표!$B:$B,0),(MATCH(M1115,{"A","B","C","D","E"},0)-1)*3+3))),"")</f>
        <v/>
      </c>
      <c r="V1115" s="140">
        <f t="shared" si="52"/>
        <v>2.7</v>
      </c>
      <c r="W1115" s="141" t="str">
        <f t="shared" si="53"/>
        <v/>
      </c>
    </row>
    <row r="1116" spans="2:23" ht="14.25" customHeight="1">
      <c r="B1116" s="20">
        <v>671</v>
      </c>
      <c r="C1116" s="21" t="s">
        <v>373</v>
      </c>
      <c r="D1116" s="21" t="s">
        <v>373</v>
      </c>
      <c r="E1116" s="21" t="s">
        <v>535</v>
      </c>
      <c r="F1116" s="21" t="s">
        <v>24</v>
      </c>
      <c r="G1116" s="21" t="s">
        <v>537</v>
      </c>
      <c r="H1116" s="21" t="s">
        <v>392</v>
      </c>
      <c r="I1116" s="21" t="s">
        <v>60</v>
      </c>
      <c r="J1116" s="23"/>
      <c r="K1116" s="24">
        <v>16</v>
      </c>
      <c r="M1116" s="25" t="str">
        <f>IF(I1116="","",IF(I1116="인문",성적입력!$C$8,성적입력!$C$9))</f>
        <v>A</v>
      </c>
      <c r="N1116" s="26">
        <f>성적입력!$C$15</f>
        <v>3</v>
      </c>
      <c r="P1116" s="27" t="str">
        <f t="shared" si="51"/>
        <v/>
      </c>
      <c r="R1116" s="26" t="str">
        <f t="array" ref="R1116">IFERROR(IF(OR(J1116="",M1116="",F1116=""),"",IF(F1116="학생부종합",INDEX(종합배치표!$C:$Q,MATCH(J1116,종합배치표!$B:$B,0),(MATCH(M1116,{"A","B","C","D","E"},0)-1)*3+1),INDEX(교과배치표!$C:$Q,MATCH(J1116,교과배치표!$B:$B,0),(MATCH(M1116,{"A","B","C","D","E"},0)-1)*3+1))),"")</f>
        <v/>
      </c>
      <c r="S1116" s="26" t="str">
        <f t="array" ref="S1116">IFERROR(IF(OR(J1116="",M1116="",F1116=""),"",IF(F1116="학생부종합",INDEX(종합배치표!$C:$Q,MATCH(J1116,종합배치표!$B:$B,0),(MATCH(M1116,{"A","B","C","D","E"},0)-1)*3+2),INDEX(교과배치표!$C:$Q,MATCH(J1116,교과배치표!$B:$B,0),(MATCH(M1116,{"A","B","C","D","E"},0)-1)*3+2))),"")</f>
        <v/>
      </c>
      <c r="T1116" s="26" t="str">
        <f t="array" ref="T1116">IFERROR(IF(OR(J1116="",M1116="",F1116=""),"",IF(F1116="학생부종합",INDEX(종합배치표!$C:$Q,MATCH(J1116,종합배치표!$B:$B,0),(MATCH(M1116,{"A","B","C","D","E"},0)-1)*3+3),INDEX(교과배치표!$C:$Q,MATCH(J1116,교과배치표!$B:$B,0),(MATCH(M1116,{"A","B","C","D","E"},0)-1)*3+3))),"")</f>
        <v/>
      </c>
      <c r="V1116" s="140">
        <f t="shared" si="52"/>
        <v>2.7</v>
      </c>
      <c r="W1116" s="141" t="str">
        <f t="shared" si="53"/>
        <v/>
      </c>
    </row>
    <row r="1117" spans="2:23" ht="14.25" customHeight="1">
      <c r="B1117" s="20">
        <v>673</v>
      </c>
      <c r="C1117" s="21" t="s">
        <v>393</v>
      </c>
      <c r="D1117" s="21" t="s">
        <v>538</v>
      </c>
      <c r="E1117" s="21" t="s">
        <v>535</v>
      </c>
      <c r="F1117" s="21" t="s">
        <v>68</v>
      </c>
      <c r="G1117" s="21" t="s">
        <v>536</v>
      </c>
      <c r="H1117" s="21" t="s">
        <v>574</v>
      </c>
      <c r="I1117" s="21" t="s">
        <v>60</v>
      </c>
      <c r="J1117" s="23"/>
      <c r="K1117" s="24">
        <v>20</v>
      </c>
      <c r="M1117" s="25" t="str">
        <f>IF(I1117="","",IF(I1117="인문",성적입력!$C$8,성적입력!$C$9))</f>
        <v>A</v>
      </c>
      <c r="N1117" s="26">
        <f>성적입력!$C$15</f>
        <v>3</v>
      </c>
      <c r="P1117" s="27" t="str">
        <f t="shared" si="51"/>
        <v/>
      </c>
      <c r="R1117" s="26" t="str">
        <f t="array" ref="R1117">IFERROR(IF(OR(J1117="",M1117="",F1117=""),"",IF(F1117="학생부종합",INDEX(종합배치표!$C:$Q,MATCH(J1117,종합배치표!$B:$B,0),(MATCH(M1117,{"A","B","C","D","E"},0)-1)*3+1),INDEX(교과배치표!$C:$Q,MATCH(J1117,교과배치표!$B:$B,0),(MATCH(M1117,{"A","B","C","D","E"},0)-1)*3+1))),"")</f>
        <v/>
      </c>
      <c r="S1117" s="26" t="str">
        <f t="array" ref="S1117">IFERROR(IF(OR(J1117="",M1117="",F1117=""),"",IF(F1117="학생부종합",INDEX(종합배치표!$C:$Q,MATCH(J1117,종합배치표!$B:$B,0),(MATCH(M1117,{"A","B","C","D","E"},0)-1)*3+2),INDEX(교과배치표!$C:$Q,MATCH(J1117,교과배치표!$B:$B,0),(MATCH(M1117,{"A","B","C","D","E"},0)-1)*3+2))),"")</f>
        <v/>
      </c>
      <c r="T1117" s="26" t="str">
        <f t="array" ref="T1117">IFERROR(IF(OR(J1117="",M1117="",F1117=""),"",IF(F1117="학생부종합",INDEX(종합배치표!$C:$Q,MATCH(J1117,종합배치표!$B:$B,0),(MATCH(M1117,{"A","B","C","D","E"},0)-1)*3+3),INDEX(교과배치표!$C:$Q,MATCH(J1117,교과배치표!$B:$B,0),(MATCH(M1117,{"A","B","C","D","E"},0)-1)*3+3))),"")</f>
        <v/>
      </c>
      <c r="V1117" s="140">
        <f t="shared" si="52"/>
        <v>2.7</v>
      </c>
      <c r="W1117" s="141" t="str">
        <f t="shared" si="53"/>
        <v/>
      </c>
    </row>
    <row r="1118" spans="2:23" ht="14.25" customHeight="1">
      <c r="B1118" s="20">
        <v>676</v>
      </c>
      <c r="C1118" s="21" t="s">
        <v>373</v>
      </c>
      <c r="D1118" s="21" t="s">
        <v>373</v>
      </c>
      <c r="E1118" s="21" t="s">
        <v>535</v>
      </c>
      <c r="F1118" s="21" t="s">
        <v>68</v>
      </c>
      <c r="G1118" s="21" t="s">
        <v>536</v>
      </c>
      <c r="H1118" s="21" t="s">
        <v>44</v>
      </c>
      <c r="I1118" s="21" t="s">
        <v>27</v>
      </c>
      <c r="J1118" s="23"/>
      <c r="K1118" s="24">
        <v>4</v>
      </c>
      <c r="M1118" s="25" t="str">
        <f>IF(I1118="","",IF(I1118="인문",성적입력!$C$8,성적입력!$C$9))</f>
        <v>A</v>
      </c>
      <c r="N1118" s="26">
        <f>성적입력!$C$15</f>
        <v>3</v>
      </c>
      <c r="P1118" s="27" t="str">
        <f t="shared" si="51"/>
        <v/>
      </c>
      <c r="R1118" s="26" t="str">
        <f t="array" ref="R1118">IFERROR(IF(OR(J1118="",M1118="",F1118=""),"",IF(F1118="학생부종합",INDEX(종합배치표!$C:$Q,MATCH(J1118,종합배치표!$B:$B,0),(MATCH(M1118,{"A","B","C","D","E"},0)-1)*3+1),INDEX(교과배치표!$C:$Q,MATCH(J1118,교과배치표!$B:$B,0),(MATCH(M1118,{"A","B","C","D","E"},0)-1)*3+1))),"")</f>
        <v/>
      </c>
      <c r="S1118" s="26" t="str">
        <f t="array" ref="S1118">IFERROR(IF(OR(J1118="",M1118="",F1118=""),"",IF(F1118="학생부종합",INDEX(종합배치표!$C:$Q,MATCH(J1118,종합배치표!$B:$B,0),(MATCH(M1118,{"A","B","C","D","E"},0)-1)*3+2),INDEX(교과배치표!$C:$Q,MATCH(J1118,교과배치표!$B:$B,0),(MATCH(M1118,{"A","B","C","D","E"},0)-1)*3+2))),"")</f>
        <v/>
      </c>
      <c r="T1118" s="26" t="str">
        <f t="array" ref="T1118">IFERROR(IF(OR(J1118="",M1118="",F1118=""),"",IF(F1118="학생부종합",INDEX(종합배치표!$C:$Q,MATCH(J1118,종합배치표!$B:$B,0),(MATCH(M1118,{"A","B","C","D","E"},0)-1)*3+3),INDEX(교과배치표!$C:$Q,MATCH(J1118,교과배치표!$B:$B,0),(MATCH(M1118,{"A","B","C","D","E"},0)-1)*3+3))),"")</f>
        <v/>
      </c>
      <c r="V1118" s="140">
        <f t="shared" si="52"/>
        <v>2.7</v>
      </c>
      <c r="W1118" s="141" t="str">
        <f t="shared" si="53"/>
        <v/>
      </c>
    </row>
    <row r="1119" spans="2:23" ht="14.25" customHeight="1">
      <c r="B1119" s="20">
        <v>677</v>
      </c>
      <c r="C1119" s="21" t="s">
        <v>373</v>
      </c>
      <c r="D1119" s="21" t="s">
        <v>373</v>
      </c>
      <c r="E1119" s="21" t="s">
        <v>535</v>
      </c>
      <c r="F1119" s="21" t="s">
        <v>24</v>
      </c>
      <c r="G1119" s="21" t="s">
        <v>537</v>
      </c>
      <c r="H1119" s="21" t="s">
        <v>44</v>
      </c>
      <c r="I1119" s="21" t="s">
        <v>27</v>
      </c>
      <c r="J1119" s="23"/>
      <c r="K1119" s="24">
        <v>8</v>
      </c>
      <c r="M1119" s="25" t="str">
        <f>IF(I1119="","",IF(I1119="인문",성적입력!$C$8,성적입력!$C$9))</f>
        <v>A</v>
      </c>
      <c r="N1119" s="26">
        <f>성적입력!$C$15</f>
        <v>3</v>
      </c>
      <c r="P1119" s="27" t="str">
        <f t="shared" si="51"/>
        <v/>
      </c>
      <c r="R1119" s="26" t="str">
        <f t="array" ref="R1119">IFERROR(IF(OR(J1119="",M1119="",F1119=""),"",IF(F1119="학생부종합",INDEX(종합배치표!$C:$Q,MATCH(J1119,종합배치표!$B:$B,0),(MATCH(M1119,{"A","B","C","D","E"},0)-1)*3+1),INDEX(교과배치표!$C:$Q,MATCH(J1119,교과배치표!$B:$B,0),(MATCH(M1119,{"A","B","C","D","E"},0)-1)*3+1))),"")</f>
        <v/>
      </c>
      <c r="S1119" s="26" t="str">
        <f t="array" ref="S1119">IFERROR(IF(OR(J1119="",M1119="",F1119=""),"",IF(F1119="학생부종합",INDEX(종합배치표!$C:$Q,MATCH(J1119,종합배치표!$B:$B,0),(MATCH(M1119,{"A","B","C","D","E"},0)-1)*3+2),INDEX(교과배치표!$C:$Q,MATCH(J1119,교과배치표!$B:$B,0),(MATCH(M1119,{"A","B","C","D","E"},0)-1)*3+2))),"")</f>
        <v/>
      </c>
      <c r="T1119" s="26" t="str">
        <f t="array" ref="T1119">IFERROR(IF(OR(J1119="",M1119="",F1119=""),"",IF(F1119="학생부종합",INDEX(종합배치표!$C:$Q,MATCH(J1119,종합배치표!$B:$B,0),(MATCH(M1119,{"A","B","C","D","E"},0)-1)*3+3),INDEX(교과배치표!$C:$Q,MATCH(J1119,교과배치표!$B:$B,0),(MATCH(M1119,{"A","B","C","D","E"},0)-1)*3+3))),"")</f>
        <v/>
      </c>
      <c r="V1119" s="140">
        <f t="shared" si="52"/>
        <v>2.7</v>
      </c>
      <c r="W1119" s="141" t="str">
        <f t="shared" si="53"/>
        <v/>
      </c>
    </row>
    <row r="1120" spans="2:23" ht="14.25" customHeight="1">
      <c r="B1120" s="20">
        <v>679</v>
      </c>
      <c r="C1120" s="21" t="s">
        <v>373</v>
      </c>
      <c r="D1120" s="21" t="s">
        <v>373</v>
      </c>
      <c r="E1120" s="21" t="s">
        <v>535</v>
      </c>
      <c r="F1120" s="21" t="s">
        <v>68</v>
      </c>
      <c r="G1120" s="21" t="s">
        <v>536</v>
      </c>
      <c r="H1120" s="21" t="s">
        <v>45</v>
      </c>
      <c r="I1120" s="21" t="s">
        <v>27</v>
      </c>
      <c r="J1120" s="23"/>
      <c r="K1120" s="24">
        <v>9</v>
      </c>
      <c r="M1120" s="25" t="str">
        <f>IF(I1120="","",IF(I1120="인문",성적입력!$C$8,성적입력!$C$9))</f>
        <v>A</v>
      </c>
      <c r="N1120" s="26">
        <f>성적입력!$C$15</f>
        <v>3</v>
      </c>
      <c r="P1120" s="27" t="str">
        <f t="shared" si="51"/>
        <v/>
      </c>
      <c r="R1120" s="26" t="str">
        <f t="array" ref="R1120">IFERROR(IF(OR(J1120="",M1120="",F1120=""),"",IF(F1120="학생부종합",INDEX(종합배치표!$C:$Q,MATCH(J1120,종합배치표!$B:$B,0),(MATCH(M1120,{"A","B","C","D","E"},0)-1)*3+1),INDEX(교과배치표!$C:$Q,MATCH(J1120,교과배치표!$B:$B,0),(MATCH(M1120,{"A","B","C","D","E"},0)-1)*3+1))),"")</f>
        <v/>
      </c>
      <c r="S1120" s="26" t="str">
        <f t="array" ref="S1120">IFERROR(IF(OR(J1120="",M1120="",F1120=""),"",IF(F1120="학생부종합",INDEX(종합배치표!$C:$Q,MATCH(J1120,종합배치표!$B:$B,0),(MATCH(M1120,{"A","B","C","D","E"},0)-1)*3+2),INDEX(교과배치표!$C:$Q,MATCH(J1120,교과배치표!$B:$B,0),(MATCH(M1120,{"A","B","C","D","E"},0)-1)*3+2))),"")</f>
        <v/>
      </c>
      <c r="T1120" s="26" t="str">
        <f t="array" ref="T1120">IFERROR(IF(OR(J1120="",M1120="",F1120=""),"",IF(F1120="학생부종합",INDEX(종합배치표!$C:$Q,MATCH(J1120,종합배치표!$B:$B,0),(MATCH(M1120,{"A","B","C","D","E"},0)-1)*3+3),INDEX(교과배치표!$C:$Q,MATCH(J1120,교과배치표!$B:$B,0),(MATCH(M1120,{"A","B","C","D","E"},0)-1)*3+3))),"")</f>
        <v/>
      </c>
      <c r="V1120" s="140">
        <f t="shared" si="52"/>
        <v>2.7</v>
      </c>
      <c r="W1120" s="141" t="str">
        <f t="shared" si="53"/>
        <v/>
      </c>
    </row>
    <row r="1121" spans="2:23" ht="14.25" customHeight="1">
      <c r="B1121" s="20">
        <v>680</v>
      </c>
      <c r="C1121" s="21" t="s">
        <v>373</v>
      </c>
      <c r="D1121" s="21" t="s">
        <v>373</v>
      </c>
      <c r="E1121" s="21" t="s">
        <v>535</v>
      </c>
      <c r="F1121" s="21" t="s">
        <v>24</v>
      </c>
      <c r="G1121" s="21" t="s">
        <v>537</v>
      </c>
      <c r="H1121" s="21" t="s">
        <v>45</v>
      </c>
      <c r="I1121" s="21" t="s">
        <v>27</v>
      </c>
      <c r="J1121" s="23"/>
      <c r="K1121" s="24">
        <v>9</v>
      </c>
      <c r="M1121" s="25" t="str">
        <f>IF(I1121="","",IF(I1121="인문",성적입력!$C$8,성적입력!$C$9))</f>
        <v>A</v>
      </c>
      <c r="N1121" s="26">
        <f>성적입력!$C$15</f>
        <v>3</v>
      </c>
      <c r="P1121" s="27" t="str">
        <f t="shared" si="51"/>
        <v/>
      </c>
      <c r="R1121" s="26" t="str">
        <f t="array" ref="R1121">IFERROR(IF(OR(J1121="",M1121="",F1121=""),"",IF(F1121="학생부종합",INDEX(종합배치표!$C:$Q,MATCH(J1121,종합배치표!$B:$B,0),(MATCH(M1121,{"A","B","C","D","E"},0)-1)*3+1),INDEX(교과배치표!$C:$Q,MATCH(J1121,교과배치표!$B:$B,0),(MATCH(M1121,{"A","B","C","D","E"},0)-1)*3+1))),"")</f>
        <v/>
      </c>
      <c r="S1121" s="26" t="str">
        <f t="array" ref="S1121">IFERROR(IF(OR(J1121="",M1121="",F1121=""),"",IF(F1121="학생부종합",INDEX(종합배치표!$C:$Q,MATCH(J1121,종합배치표!$B:$B,0),(MATCH(M1121,{"A","B","C","D","E"},0)-1)*3+2),INDEX(교과배치표!$C:$Q,MATCH(J1121,교과배치표!$B:$B,0),(MATCH(M1121,{"A","B","C","D","E"},0)-1)*3+2))),"")</f>
        <v/>
      </c>
      <c r="T1121" s="26" t="str">
        <f t="array" ref="T1121">IFERROR(IF(OR(J1121="",M1121="",F1121=""),"",IF(F1121="학생부종합",INDEX(종합배치표!$C:$Q,MATCH(J1121,종합배치표!$B:$B,0),(MATCH(M1121,{"A","B","C","D","E"},0)-1)*3+3),INDEX(교과배치표!$C:$Q,MATCH(J1121,교과배치표!$B:$B,0),(MATCH(M1121,{"A","B","C","D","E"},0)-1)*3+3))),"")</f>
        <v/>
      </c>
      <c r="V1121" s="140">
        <f t="shared" si="52"/>
        <v>2.7</v>
      </c>
      <c r="W1121" s="141" t="str">
        <f t="shared" si="53"/>
        <v/>
      </c>
    </row>
    <row r="1122" spans="2:23" ht="14.25" customHeight="1">
      <c r="B1122" s="20">
        <v>682</v>
      </c>
      <c r="C1122" s="21" t="s">
        <v>373</v>
      </c>
      <c r="D1122" s="21" t="s">
        <v>373</v>
      </c>
      <c r="E1122" s="21" t="s">
        <v>535</v>
      </c>
      <c r="F1122" s="21" t="s">
        <v>68</v>
      </c>
      <c r="G1122" s="21" t="s">
        <v>536</v>
      </c>
      <c r="H1122" s="21" t="s">
        <v>53</v>
      </c>
      <c r="I1122" s="21" t="s">
        <v>27</v>
      </c>
      <c r="J1122" s="23"/>
      <c r="K1122" s="24">
        <v>10</v>
      </c>
      <c r="M1122" s="25" t="str">
        <f>IF(I1122="","",IF(I1122="인문",성적입력!$C$8,성적입력!$C$9))</f>
        <v>A</v>
      </c>
      <c r="N1122" s="26">
        <f>성적입력!$C$15</f>
        <v>3</v>
      </c>
      <c r="P1122" s="27" t="str">
        <f t="shared" si="51"/>
        <v/>
      </c>
      <c r="R1122" s="26" t="str">
        <f t="array" ref="R1122">IFERROR(IF(OR(J1122="",M1122="",F1122=""),"",IF(F1122="학생부종합",INDEX(종합배치표!$C:$Q,MATCH(J1122,종합배치표!$B:$B,0),(MATCH(M1122,{"A","B","C","D","E"},0)-1)*3+1),INDEX(교과배치표!$C:$Q,MATCH(J1122,교과배치표!$B:$B,0),(MATCH(M1122,{"A","B","C","D","E"},0)-1)*3+1))),"")</f>
        <v/>
      </c>
      <c r="S1122" s="26" t="str">
        <f t="array" ref="S1122">IFERROR(IF(OR(J1122="",M1122="",F1122=""),"",IF(F1122="학생부종합",INDEX(종합배치표!$C:$Q,MATCH(J1122,종합배치표!$B:$B,0),(MATCH(M1122,{"A","B","C","D","E"},0)-1)*3+2),INDEX(교과배치표!$C:$Q,MATCH(J1122,교과배치표!$B:$B,0),(MATCH(M1122,{"A","B","C","D","E"},0)-1)*3+2))),"")</f>
        <v/>
      </c>
      <c r="T1122" s="26" t="str">
        <f t="array" ref="T1122">IFERROR(IF(OR(J1122="",M1122="",F1122=""),"",IF(F1122="학생부종합",INDEX(종합배치표!$C:$Q,MATCH(J1122,종합배치표!$B:$B,0),(MATCH(M1122,{"A","B","C","D","E"},0)-1)*3+3),INDEX(교과배치표!$C:$Q,MATCH(J1122,교과배치표!$B:$B,0),(MATCH(M1122,{"A","B","C","D","E"},0)-1)*3+3))),"")</f>
        <v/>
      </c>
      <c r="V1122" s="140">
        <f t="shared" si="52"/>
        <v>2.7</v>
      </c>
      <c r="W1122" s="141" t="str">
        <f t="shared" si="53"/>
        <v/>
      </c>
    </row>
    <row r="1123" spans="2:23" ht="14.25" customHeight="1">
      <c r="B1123" s="20">
        <v>683</v>
      </c>
      <c r="C1123" s="21" t="s">
        <v>373</v>
      </c>
      <c r="D1123" s="21" t="s">
        <v>373</v>
      </c>
      <c r="E1123" s="21" t="s">
        <v>535</v>
      </c>
      <c r="F1123" s="21" t="s">
        <v>24</v>
      </c>
      <c r="G1123" s="21" t="s">
        <v>537</v>
      </c>
      <c r="H1123" s="21" t="s">
        <v>53</v>
      </c>
      <c r="I1123" s="21" t="s">
        <v>27</v>
      </c>
      <c r="J1123" s="23"/>
      <c r="K1123" s="24">
        <v>12</v>
      </c>
      <c r="M1123" s="25" t="str">
        <f>IF(I1123="","",IF(I1123="인문",성적입력!$C$8,성적입력!$C$9))</f>
        <v>A</v>
      </c>
      <c r="N1123" s="26">
        <f>성적입력!$C$15</f>
        <v>3</v>
      </c>
      <c r="P1123" s="27" t="str">
        <f t="shared" si="51"/>
        <v/>
      </c>
      <c r="R1123" s="26" t="str">
        <f t="array" ref="R1123">IFERROR(IF(OR(J1123="",M1123="",F1123=""),"",IF(F1123="학생부종합",INDEX(종합배치표!$C:$Q,MATCH(J1123,종합배치표!$B:$B,0),(MATCH(M1123,{"A","B","C","D","E"},0)-1)*3+1),INDEX(교과배치표!$C:$Q,MATCH(J1123,교과배치표!$B:$B,0),(MATCH(M1123,{"A","B","C","D","E"},0)-1)*3+1))),"")</f>
        <v/>
      </c>
      <c r="S1123" s="26" t="str">
        <f t="array" ref="S1123">IFERROR(IF(OR(J1123="",M1123="",F1123=""),"",IF(F1123="학생부종합",INDEX(종합배치표!$C:$Q,MATCH(J1123,종합배치표!$B:$B,0),(MATCH(M1123,{"A","B","C","D","E"},0)-1)*3+2),INDEX(교과배치표!$C:$Q,MATCH(J1123,교과배치표!$B:$B,0),(MATCH(M1123,{"A","B","C","D","E"},0)-1)*3+2))),"")</f>
        <v/>
      </c>
      <c r="T1123" s="26" t="str">
        <f t="array" ref="T1123">IFERROR(IF(OR(J1123="",M1123="",F1123=""),"",IF(F1123="학생부종합",INDEX(종합배치표!$C:$Q,MATCH(J1123,종합배치표!$B:$B,0),(MATCH(M1123,{"A","B","C","D","E"},0)-1)*3+3),INDEX(교과배치표!$C:$Q,MATCH(J1123,교과배치표!$B:$B,0),(MATCH(M1123,{"A","B","C","D","E"},0)-1)*3+3))),"")</f>
        <v/>
      </c>
      <c r="V1123" s="140">
        <f t="shared" si="52"/>
        <v>2.7</v>
      </c>
      <c r="W1123" s="141" t="str">
        <f t="shared" si="53"/>
        <v/>
      </c>
    </row>
    <row r="1124" spans="2:23" ht="14.25" customHeight="1">
      <c r="B1124" s="20">
        <v>686</v>
      </c>
      <c r="C1124" s="21" t="s">
        <v>373</v>
      </c>
      <c r="D1124" s="21" t="s">
        <v>373</v>
      </c>
      <c r="E1124" s="21" t="s">
        <v>535</v>
      </c>
      <c r="F1124" s="21" t="s">
        <v>68</v>
      </c>
      <c r="G1124" s="21" t="s">
        <v>536</v>
      </c>
      <c r="H1124" s="21" t="s">
        <v>575</v>
      </c>
      <c r="I1124" s="21" t="s">
        <v>60</v>
      </c>
      <c r="J1124" s="23"/>
      <c r="K1124" s="24">
        <v>12</v>
      </c>
      <c r="M1124" s="25" t="str">
        <f>IF(I1124="","",IF(I1124="인문",성적입력!$C$8,성적입력!$C$9))</f>
        <v>A</v>
      </c>
      <c r="N1124" s="26">
        <f>성적입력!$C$15</f>
        <v>3</v>
      </c>
      <c r="P1124" s="27" t="str">
        <f t="shared" si="51"/>
        <v/>
      </c>
      <c r="R1124" s="26" t="str">
        <f t="array" ref="R1124">IFERROR(IF(OR(J1124="",M1124="",F1124=""),"",IF(F1124="학생부종합",INDEX(종합배치표!$C:$Q,MATCH(J1124,종합배치표!$B:$B,0),(MATCH(M1124,{"A","B","C","D","E"},0)-1)*3+1),INDEX(교과배치표!$C:$Q,MATCH(J1124,교과배치표!$B:$B,0),(MATCH(M1124,{"A","B","C","D","E"},0)-1)*3+1))),"")</f>
        <v/>
      </c>
      <c r="S1124" s="26" t="str">
        <f t="array" ref="S1124">IFERROR(IF(OR(J1124="",M1124="",F1124=""),"",IF(F1124="학생부종합",INDEX(종합배치표!$C:$Q,MATCH(J1124,종합배치표!$B:$B,0),(MATCH(M1124,{"A","B","C","D","E"},0)-1)*3+2),INDEX(교과배치표!$C:$Q,MATCH(J1124,교과배치표!$B:$B,0),(MATCH(M1124,{"A","B","C","D","E"},0)-1)*3+2))),"")</f>
        <v/>
      </c>
      <c r="T1124" s="26" t="str">
        <f t="array" ref="T1124">IFERROR(IF(OR(J1124="",M1124="",F1124=""),"",IF(F1124="학생부종합",INDEX(종합배치표!$C:$Q,MATCH(J1124,종합배치표!$B:$B,0),(MATCH(M1124,{"A","B","C","D","E"},0)-1)*3+3),INDEX(교과배치표!$C:$Q,MATCH(J1124,교과배치표!$B:$B,0),(MATCH(M1124,{"A","B","C","D","E"},0)-1)*3+3))),"")</f>
        <v/>
      </c>
      <c r="V1124" s="140">
        <f t="shared" si="52"/>
        <v>2.7</v>
      </c>
      <c r="W1124" s="141" t="str">
        <f t="shared" si="53"/>
        <v/>
      </c>
    </row>
    <row r="1125" spans="2:23" ht="14.25" customHeight="1">
      <c r="B1125" s="20">
        <v>688</v>
      </c>
      <c r="C1125" s="21" t="s">
        <v>373</v>
      </c>
      <c r="D1125" s="21" t="s">
        <v>373</v>
      </c>
      <c r="E1125" s="21" t="s">
        <v>535</v>
      </c>
      <c r="F1125" s="21" t="s">
        <v>24</v>
      </c>
      <c r="G1125" s="21" t="s">
        <v>556</v>
      </c>
      <c r="H1125" s="21" t="s">
        <v>575</v>
      </c>
      <c r="I1125" s="21" t="s">
        <v>60</v>
      </c>
      <c r="J1125" s="23"/>
      <c r="K1125" s="24">
        <v>10</v>
      </c>
      <c r="M1125" s="25" t="str">
        <f>IF(I1125="","",IF(I1125="인문",성적입력!$C$8,성적입력!$C$9))</f>
        <v>A</v>
      </c>
      <c r="N1125" s="26">
        <f>성적입력!$C$15</f>
        <v>3</v>
      </c>
      <c r="P1125" s="27" t="str">
        <f t="shared" si="51"/>
        <v/>
      </c>
      <c r="R1125" s="26" t="str">
        <f t="array" ref="R1125">IFERROR(IF(OR(J1125="",M1125="",F1125=""),"",IF(F1125="학생부종합",INDEX(종합배치표!$C:$Q,MATCH(J1125,종합배치표!$B:$B,0),(MATCH(M1125,{"A","B","C","D","E"},0)-1)*3+1),INDEX(교과배치표!$C:$Q,MATCH(J1125,교과배치표!$B:$B,0),(MATCH(M1125,{"A","B","C","D","E"},0)-1)*3+1))),"")</f>
        <v/>
      </c>
      <c r="S1125" s="26" t="str">
        <f t="array" ref="S1125">IFERROR(IF(OR(J1125="",M1125="",F1125=""),"",IF(F1125="학생부종합",INDEX(종합배치표!$C:$Q,MATCH(J1125,종합배치표!$B:$B,0),(MATCH(M1125,{"A","B","C","D","E"},0)-1)*3+2),INDEX(교과배치표!$C:$Q,MATCH(J1125,교과배치표!$B:$B,0),(MATCH(M1125,{"A","B","C","D","E"},0)-1)*3+2))),"")</f>
        <v/>
      </c>
      <c r="T1125" s="26" t="str">
        <f t="array" ref="T1125">IFERROR(IF(OR(J1125="",M1125="",F1125=""),"",IF(F1125="학생부종합",INDEX(종합배치표!$C:$Q,MATCH(J1125,종합배치표!$B:$B,0),(MATCH(M1125,{"A","B","C","D","E"},0)-1)*3+3),INDEX(교과배치표!$C:$Q,MATCH(J1125,교과배치표!$B:$B,0),(MATCH(M1125,{"A","B","C","D","E"},0)-1)*3+3))),"")</f>
        <v/>
      </c>
      <c r="V1125" s="140">
        <f t="shared" si="52"/>
        <v>2.7</v>
      </c>
      <c r="W1125" s="141" t="str">
        <f t="shared" si="53"/>
        <v/>
      </c>
    </row>
    <row r="1126" spans="2:23" ht="14.25" customHeight="1">
      <c r="B1126" s="20">
        <v>690</v>
      </c>
      <c r="C1126" s="21" t="s">
        <v>393</v>
      </c>
      <c r="D1126" s="21" t="s">
        <v>538</v>
      </c>
      <c r="E1126" s="21" t="s">
        <v>535</v>
      </c>
      <c r="F1126" s="21" t="s">
        <v>68</v>
      </c>
      <c r="G1126" s="21" t="s">
        <v>536</v>
      </c>
      <c r="H1126" s="21" t="s">
        <v>576</v>
      </c>
      <c r="I1126" s="21" t="s">
        <v>60</v>
      </c>
      <c r="J1126" s="23"/>
      <c r="K1126" s="24">
        <v>21</v>
      </c>
      <c r="M1126" s="25" t="str">
        <f>IF(I1126="","",IF(I1126="인문",성적입력!$C$8,성적입력!$C$9))</f>
        <v>A</v>
      </c>
      <c r="N1126" s="26">
        <f>성적입력!$C$15</f>
        <v>3</v>
      </c>
      <c r="P1126" s="27" t="str">
        <f t="shared" si="51"/>
        <v/>
      </c>
      <c r="R1126" s="26" t="str">
        <f t="array" ref="R1126">IFERROR(IF(OR(J1126="",M1126="",F1126=""),"",IF(F1126="학생부종합",INDEX(종합배치표!$C:$Q,MATCH(J1126,종합배치표!$B:$B,0),(MATCH(M1126,{"A","B","C","D","E"},0)-1)*3+1),INDEX(교과배치표!$C:$Q,MATCH(J1126,교과배치표!$B:$B,0),(MATCH(M1126,{"A","B","C","D","E"},0)-1)*3+1))),"")</f>
        <v/>
      </c>
      <c r="S1126" s="26" t="str">
        <f t="array" ref="S1126">IFERROR(IF(OR(J1126="",M1126="",F1126=""),"",IF(F1126="학생부종합",INDEX(종합배치표!$C:$Q,MATCH(J1126,종합배치표!$B:$B,0),(MATCH(M1126,{"A","B","C","D","E"},0)-1)*3+2),INDEX(교과배치표!$C:$Q,MATCH(J1126,교과배치표!$B:$B,0),(MATCH(M1126,{"A","B","C","D","E"},0)-1)*3+2))),"")</f>
        <v/>
      </c>
      <c r="T1126" s="26" t="str">
        <f t="array" ref="T1126">IFERROR(IF(OR(J1126="",M1126="",F1126=""),"",IF(F1126="학생부종합",INDEX(종합배치표!$C:$Q,MATCH(J1126,종합배치표!$B:$B,0),(MATCH(M1126,{"A","B","C","D","E"},0)-1)*3+3),INDEX(교과배치표!$C:$Q,MATCH(J1126,교과배치표!$B:$B,0),(MATCH(M1126,{"A","B","C","D","E"},0)-1)*3+3))),"")</f>
        <v/>
      </c>
      <c r="V1126" s="140">
        <f t="shared" si="52"/>
        <v>2.7</v>
      </c>
      <c r="W1126" s="141" t="str">
        <f t="shared" si="53"/>
        <v/>
      </c>
    </row>
    <row r="1127" spans="2:23" ht="14.25" customHeight="1">
      <c r="B1127" s="20">
        <v>692</v>
      </c>
      <c r="C1127" s="21" t="s">
        <v>373</v>
      </c>
      <c r="D1127" s="21" t="s">
        <v>373</v>
      </c>
      <c r="E1127" s="21" t="s">
        <v>535</v>
      </c>
      <c r="F1127" s="21" t="s">
        <v>68</v>
      </c>
      <c r="G1127" s="21" t="s">
        <v>536</v>
      </c>
      <c r="H1127" s="21" t="s">
        <v>577</v>
      </c>
      <c r="I1127" s="21" t="s">
        <v>27</v>
      </c>
      <c r="J1127" s="23"/>
      <c r="K1127" s="24">
        <v>3</v>
      </c>
      <c r="M1127" s="25" t="str">
        <f>IF(I1127="","",IF(I1127="인문",성적입력!$C$8,성적입력!$C$9))</f>
        <v>A</v>
      </c>
      <c r="N1127" s="26">
        <f>성적입력!$C$15</f>
        <v>3</v>
      </c>
      <c r="P1127" s="27" t="str">
        <f t="shared" si="51"/>
        <v/>
      </c>
      <c r="R1127" s="26" t="str">
        <f t="array" ref="R1127">IFERROR(IF(OR(J1127="",M1127="",F1127=""),"",IF(F1127="학생부종합",INDEX(종합배치표!$C:$Q,MATCH(J1127,종합배치표!$B:$B,0),(MATCH(M1127,{"A","B","C","D","E"},0)-1)*3+1),INDEX(교과배치표!$C:$Q,MATCH(J1127,교과배치표!$B:$B,0),(MATCH(M1127,{"A","B","C","D","E"},0)-1)*3+1))),"")</f>
        <v/>
      </c>
      <c r="S1127" s="26" t="str">
        <f t="array" ref="S1127">IFERROR(IF(OR(J1127="",M1127="",F1127=""),"",IF(F1127="학생부종합",INDEX(종합배치표!$C:$Q,MATCH(J1127,종합배치표!$B:$B,0),(MATCH(M1127,{"A","B","C","D","E"},0)-1)*3+2),INDEX(교과배치표!$C:$Q,MATCH(J1127,교과배치표!$B:$B,0),(MATCH(M1127,{"A","B","C","D","E"},0)-1)*3+2))),"")</f>
        <v/>
      </c>
      <c r="T1127" s="26" t="str">
        <f t="array" ref="T1127">IFERROR(IF(OR(J1127="",M1127="",F1127=""),"",IF(F1127="학생부종합",INDEX(종합배치표!$C:$Q,MATCH(J1127,종합배치표!$B:$B,0),(MATCH(M1127,{"A","B","C","D","E"},0)-1)*3+3),INDEX(교과배치표!$C:$Q,MATCH(J1127,교과배치표!$B:$B,0),(MATCH(M1127,{"A","B","C","D","E"},0)-1)*3+3))),"")</f>
        <v/>
      </c>
      <c r="V1127" s="140">
        <f t="shared" si="52"/>
        <v>2.7</v>
      </c>
      <c r="W1127" s="141" t="str">
        <f t="shared" si="53"/>
        <v/>
      </c>
    </row>
    <row r="1128" spans="2:23" ht="14.25" customHeight="1">
      <c r="B1128" s="20">
        <v>693</v>
      </c>
      <c r="C1128" s="21" t="s">
        <v>373</v>
      </c>
      <c r="D1128" s="21" t="s">
        <v>373</v>
      </c>
      <c r="E1128" s="21" t="s">
        <v>535</v>
      </c>
      <c r="F1128" s="21" t="s">
        <v>68</v>
      </c>
      <c r="G1128" s="21" t="s">
        <v>536</v>
      </c>
      <c r="H1128" s="21" t="s">
        <v>263</v>
      </c>
      <c r="I1128" s="21" t="s">
        <v>27</v>
      </c>
      <c r="J1128" s="23"/>
      <c r="K1128" s="24">
        <v>8</v>
      </c>
      <c r="M1128" s="25" t="str">
        <f>IF(I1128="","",IF(I1128="인문",성적입력!$C$8,성적입력!$C$9))</f>
        <v>A</v>
      </c>
      <c r="N1128" s="26">
        <f>성적입력!$C$15</f>
        <v>3</v>
      </c>
      <c r="P1128" s="27" t="str">
        <f t="shared" si="51"/>
        <v/>
      </c>
      <c r="R1128" s="26" t="str">
        <f t="array" ref="R1128">IFERROR(IF(OR(J1128="",M1128="",F1128=""),"",IF(F1128="학생부종합",INDEX(종합배치표!$C:$Q,MATCH(J1128,종합배치표!$B:$B,0),(MATCH(M1128,{"A","B","C","D","E"},0)-1)*3+1),INDEX(교과배치표!$C:$Q,MATCH(J1128,교과배치표!$B:$B,0),(MATCH(M1128,{"A","B","C","D","E"},0)-1)*3+1))),"")</f>
        <v/>
      </c>
      <c r="S1128" s="26" t="str">
        <f t="array" ref="S1128">IFERROR(IF(OR(J1128="",M1128="",F1128=""),"",IF(F1128="학생부종합",INDEX(종합배치표!$C:$Q,MATCH(J1128,종합배치표!$B:$B,0),(MATCH(M1128,{"A","B","C","D","E"},0)-1)*3+2),INDEX(교과배치표!$C:$Q,MATCH(J1128,교과배치표!$B:$B,0),(MATCH(M1128,{"A","B","C","D","E"},0)-1)*3+2))),"")</f>
        <v/>
      </c>
      <c r="T1128" s="26" t="str">
        <f t="array" ref="T1128">IFERROR(IF(OR(J1128="",M1128="",F1128=""),"",IF(F1128="학생부종합",INDEX(종합배치표!$C:$Q,MATCH(J1128,종합배치표!$B:$B,0),(MATCH(M1128,{"A","B","C","D","E"},0)-1)*3+3),INDEX(교과배치표!$C:$Q,MATCH(J1128,교과배치표!$B:$B,0),(MATCH(M1128,{"A","B","C","D","E"},0)-1)*3+3))),"")</f>
        <v/>
      </c>
      <c r="V1128" s="140">
        <f t="shared" si="52"/>
        <v>2.7</v>
      </c>
      <c r="W1128" s="141" t="str">
        <f t="shared" si="53"/>
        <v/>
      </c>
    </row>
    <row r="1129" spans="2:23" ht="14.25" customHeight="1">
      <c r="B1129" s="20">
        <v>694</v>
      </c>
      <c r="C1129" s="21" t="s">
        <v>373</v>
      </c>
      <c r="D1129" s="21" t="s">
        <v>373</v>
      </c>
      <c r="E1129" s="21" t="s">
        <v>535</v>
      </c>
      <c r="F1129" s="21" t="s">
        <v>24</v>
      </c>
      <c r="G1129" s="21" t="s">
        <v>537</v>
      </c>
      <c r="H1129" s="21" t="s">
        <v>263</v>
      </c>
      <c r="I1129" s="21" t="s">
        <v>27</v>
      </c>
      <c r="J1129" s="23"/>
      <c r="K1129" s="24">
        <v>5</v>
      </c>
      <c r="M1129" s="25" t="str">
        <f>IF(I1129="","",IF(I1129="인문",성적입력!$C$8,성적입력!$C$9))</f>
        <v>A</v>
      </c>
      <c r="N1129" s="26">
        <f>성적입력!$C$15</f>
        <v>3</v>
      </c>
      <c r="P1129" s="27" t="str">
        <f t="shared" si="51"/>
        <v/>
      </c>
      <c r="R1129" s="26" t="str">
        <f t="array" ref="R1129">IFERROR(IF(OR(J1129="",M1129="",F1129=""),"",IF(F1129="학생부종합",INDEX(종합배치표!$C:$Q,MATCH(J1129,종합배치표!$B:$B,0),(MATCH(M1129,{"A","B","C","D","E"},0)-1)*3+1),INDEX(교과배치표!$C:$Q,MATCH(J1129,교과배치표!$B:$B,0),(MATCH(M1129,{"A","B","C","D","E"},0)-1)*3+1))),"")</f>
        <v/>
      </c>
      <c r="S1129" s="26" t="str">
        <f t="array" ref="S1129">IFERROR(IF(OR(J1129="",M1129="",F1129=""),"",IF(F1129="학생부종합",INDEX(종합배치표!$C:$Q,MATCH(J1129,종합배치표!$B:$B,0),(MATCH(M1129,{"A","B","C","D","E"},0)-1)*3+2),INDEX(교과배치표!$C:$Q,MATCH(J1129,교과배치표!$B:$B,0),(MATCH(M1129,{"A","B","C","D","E"},0)-1)*3+2))),"")</f>
        <v/>
      </c>
      <c r="T1129" s="26" t="str">
        <f t="array" ref="T1129">IFERROR(IF(OR(J1129="",M1129="",F1129=""),"",IF(F1129="학생부종합",INDEX(종합배치표!$C:$Q,MATCH(J1129,종합배치표!$B:$B,0),(MATCH(M1129,{"A","B","C","D","E"},0)-1)*3+3),INDEX(교과배치표!$C:$Q,MATCH(J1129,교과배치표!$B:$B,0),(MATCH(M1129,{"A","B","C","D","E"},0)-1)*3+3))),"")</f>
        <v/>
      </c>
      <c r="V1129" s="140">
        <f t="shared" si="52"/>
        <v>2.7</v>
      </c>
      <c r="W1129" s="141" t="str">
        <f t="shared" si="53"/>
        <v/>
      </c>
    </row>
    <row r="1130" spans="2:23" ht="14.25" customHeight="1">
      <c r="B1130" s="20">
        <v>696</v>
      </c>
      <c r="C1130" s="21" t="s">
        <v>373</v>
      </c>
      <c r="D1130" s="21" t="s">
        <v>373</v>
      </c>
      <c r="E1130" s="21" t="s">
        <v>535</v>
      </c>
      <c r="F1130" s="21" t="s">
        <v>68</v>
      </c>
      <c r="G1130" s="21" t="s">
        <v>536</v>
      </c>
      <c r="H1130" s="21" t="s">
        <v>578</v>
      </c>
      <c r="I1130" s="21" t="s">
        <v>60</v>
      </c>
      <c r="J1130" s="23"/>
      <c r="K1130" s="24">
        <v>18</v>
      </c>
      <c r="M1130" s="25" t="str">
        <f>IF(I1130="","",IF(I1130="인문",성적입력!$C$8,성적입력!$C$9))</f>
        <v>A</v>
      </c>
      <c r="N1130" s="26">
        <f>성적입력!$C$15</f>
        <v>3</v>
      </c>
      <c r="P1130" s="27" t="str">
        <f t="shared" si="51"/>
        <v/>
      </c>
      <c r="R1130" s="26" t="str">
        <f t="array" ref="R1130">IFERROR(IF(OR(J1130="",M1130="",F1130=""),"",IF(F1130="학생부종합",INDEX(종합배치표!$C:$Q,MATCH(J1130,종합배치표!$B:$B,0),(MATCH(M1130,{"A","B","C","D","E"},0)-1)*3+1),INDEX(교과배치표!$C:$Q,MATCH(J1130,교과배치표!$B:$B,0),(MATCH(M1130,{"A","B","C","D","E"},0)-1)*3+1))),"")</f>
        <v/>
      </c>
      <c r="S1130" s="26" t="str">
        <f t="array" ref="S1130">IFERROR(IF(OR(J1130="",M1130="",F1130=""),"",IF(F1130="학생부종합",INDEX(종합배치표!$C:$Q,MATCH(J1130,종합배치표!$B:$B,0),(MATCH(M1130,{"A","B","C","D","E"},0)-1)*3+2),INDEX(교과배치표!$C:$Q,MATCH(J1130,교과배치표!$B:$B,0),(MATCH(M1130,{"A","B","C","D","E"},0)-1)*3+2))),"")</f>
        <v/>
      </c>
      <c r="T1130" s="26" t="str">
        <f t="array" ref="T1130">IFERROR(IF(OR(J1130="",M1130="",F1130=""),"",IF(F1130="학생부종합",INDEX(종합배치표!$C:$Q,MATCH(J1130,종합배치표!$B:$B,0),(MATCH(M1130,{"A","B","C","D","E"},0)-1)*3+3),INDEX(교과배치표!$C:$Q,MATCH(J1130,교과배치표!$B:$B,0),(MATCH(M1130,{"A","B","C","D","E"},0)-1)*3+3))),"")</f>
        <v/>
      </c>
      <c r="V1130" s="140">
        <f t="shared" si="52"/>
        <v>2.7</v>
      </c>
      <c r="W1130" s="141" t="str">
        <f t="shared" si="53"/>
        <v/>
      </c>
    </row>
    <row r="1131" spans="2:23" ht="14.25" customHeight="1">
      <c r="B1131" s="20">
        <v>697</v>
      </c>
      <c r="C1131" s="21" t="s">
        <v>373</v>
      </c>
      <c r="D1131" s="21" t="s">
        <v>373</v>
      </c>
      <c r="E1131" s="21" t="s">
        <v>535</v>
      </c>
      <c r="F1131" s="21" t="s">
        <v>24</v>
      </c>
      <c r="G1131" s="21" t="s">
        <v>537</v>
      </c>
      <c r="H1131" s="21" t="s">
        <v>578</v>
      </c>
      <c r="I1131" s="21" t="s">
        <v>60</v>
      </c>
      <c r="J1131" s="23"/>
      <c r="K1131" s="24">
        <v>7</v>
      </c>
      <c r="M1131" s="25" t="str">
        <f>IF(I1131="","",IF(I1131="인문",성적입력!$C$8,성적입력!$C$9))</f>
        <v>A</v>
      </c>
      <c r="N1131" s="26">
        <f>성적입력!$C$15</f>
        <v>3</v>
      </c>
      <c r="P1131" s="27" t="str">
        <f t="shared" si="51"/>
        <v/>
      </c>
      <c r="R1131" s="26" t="str">
        <f t="array" ref="R1131">IFERROR(IF(OR(J1131="",M1131="",F1131=""),"",IF(F1131="학생부종합",INDEX(종합배치표!$C:$Q,MATCH(J1131,종합배치표!$B:$B,0),(MATCH(M1131,{"A","B","C","D","E"},0)-1)*3+1),INDEX(교과배치표!$C:$Q,MATCH(J1131,교과배치표!$B:$B,0),(MATCH(M1131,{"A","B","C","D","E"},0)-1)*3+1))),"")</f>
        <v/>
      </c>
      <c r="S1131" s="26" t="str">
        <f t="array" ref="S1131">IFERROR(IF(OR(J1131="",M1131="",F1131=""),"",IF(F1131="학생부종합",INDEX(종합배치표!$C:$Q,MATCH(J1131,종합배치표!$B:$B,0),(MATCH(M1131,{"A","B","C","D","E"},0)-1)*3+2),INDEX(교과배치표!$C:$Q,MATCH(J1131,교과배치표!$B:$B,0),(MATCH(M1131,{"A","B","C","D","E"},0)-1)*3+2))),"")</f>
        <v/>
      </c>
      <c r="T1131" s="26" t="str">
        <f t="array" ref="T1131">IFERROR(IF(OR(J1131="",M1131="",F1131=""),"",IF(F1131="학생부종합",INDEX(종합배치표!$C:$Q,MATCH(J1131,종합배치표!$B:$B,0),(MATCH(M1131,{"A","B","C","D","E"},0)-1)*3+3),INDEX(교과배치표!$C:$Q,MATCH(J1131,교과배치표!$B:$B,0),(MATCH(M1131,{"A","B","C","D","E"},0)-1)*3+3))),"")</f>
        <v/>
      </c>
      <c r="V1131" s="140">
        <f t="shared" si="52"/>
        <v>2.7</v>
      </c>
      <c r="W1131" s="141" t="str">
        <f t="shared" si="53"/>
        <v/>
      </c>
    </row>
    <row r="1132" spans="2:23" ht="14.25" customHeight="1">
      <c r="B1132" s="20">
        <v>700</v>
      </c>
      <c r="C1132" s="21" t="s">
        <v>373</v>
      </c>
      <c r="D1132" s="21" t="s">
        <v>373</v>
      </c>
      <c r="E1132" s="21" t="s">
        <v>535</v>
      </c>
      <c r="F1132" s="21" t="s">
        <v>68</v>
      </c>
      <c r="G1132" s="21" t="s">
        <v>536</v>
      </c>
      <c r="H1132" s="21" t="s">
        <v>579</v>
      </c>
      <c r="I1132" s="21" t="s">
        <v>60</v>
      </c>
      <c r="J1132" s="23"/>
      <c r="K1132" s="24">
        <v>17</v>
      </c>
      <c r="M1132" s="25" t="str">
        <f>IF(I1132="","",IF(I1132="인문",성적입력!$C$8,성적입력!$C$9))</f>
        <v>A</v>
      </c>
      <c r="N1132" s="26">
        <f>성적입력!$C$15</f>
        <v>3</v>
      </c>
      <c r="P1132" s="27" t="str">
        <f t="shared" si="51"/>
        <v/>
      </c>
      <c r="R1132" s="26" t="str">
        <f t="array" ref="R1132">IFERROR(IF(OR(J1132="",M1132="",F1132=""),"",IF(F1132="학생부종합",INDEX(종합배치표!$C:$Q,MATCH(J1132,종합배치표!$B:$B,0),(MATCH(M1132,{"A","B","C","D","E"},0)-1)*3+1),INDEX(교과배치표!$C:$Q,MATCH(J1132,교과배치표!$B:$B,0),(MATCH(M1132,{"A","B","C","D","E"},0)-1)*3+1))),"")</f>
        <v/>
      </c>
      <c r="S1132" s="26" t="str">
        <f t="array" ref="S1132">IFERROR(IF(OR(J1132="",M1132="",F1132=""),"",IF(F1132="학생부종합",INDEX(종합배치표!$C:$Q,MATCH(J1132,종합배치표!$B:$B,0),(MATCH(M1132,{"A","B","C","D","E"},0)-1)*3+2),INDEX(교과배치표!$C:$Q,MATCH(J1132,교과배치표!$B:$B,0),(MATCH(M1132,{"A","B","C","D","E"},0)-1)*3+2))),"")</f>
        <v/>
      </c>
      <c r="T1132" s="26" t="str">
        <f t="array" ref="T1132">IFERROR(IF(OR(J1132="",M1132="",F1132=""),"",IF(F1132="학생부종합",INDEX(종합배치표!$C:$Q,MATCH(J1132,종합배치표!$B:$B,0),(MATCH(M1132,{"A","B","C","D","E"},0)-1)*3+3),INDEX(교과배치표!$C:$Q,MATCH(J1132,교과배치표!$B:$B,0),(MATCH(M1132,{"A","B","C","D","E"},0)-1)*3+3))),"")</f>
        <v/>
      </c>
      <c r="V1132" s="140">
        <f t="shared" si="52"/>
        <v>2.7</v>
      </c>
      <c r="W1132" s="141" t="str">
        <f t="shared" si="53"/>
        <v/>
      </c>
    </row>
    <row r="1133" spans="2:23" ht="14.25" customHeight="1">
      <c r="B1133" s="20">
        <v>701</v>
      </c>
      <c r="C1133" s="21" t="s">
        <v>373</v>
      </c>
      <c r="D1133" s="21" t="s">
        <v>373</v>
      </c>
      <c r="E1133" s="21" t="s">
        <v>535</v>
      </c>
      <c r="F1133" s="21" t="s">
        <v>24</v>
      </c>
      <c r="G1133" s="21" t="s">
        <v>537</v>
      </c>
      <c r="H1133" s="21" t="s">
        <v>579</v>
      </c>
      <c r="I1133" s="21" t="s">
        <v>60</v>
      </c>
      <c r="J1133" s="23"/>
      <c r="K1133" s="24">
        <v>17</v>
      </c>
      <c r="M1133" s="25" t="str">
        <f>IF(I1133="","",IF(I1133="인문",성적입력!$C$8,성적입력!$C$9))</f>
        <v>A</v>
      </c>
      <c r="N1133" s="26">
        <f>성적입력!$C$15</f>
        <v>3</v>
      </c>
      <c r="P1133" s="27" t="str">
        <f t="shared" si="51"/>
        <v/>
      </c>
      <c r="R1133" s="26" t="str">
        <f t="array" ref="R1133">IFERROR(IF(OR(J1133="",M1133="",F1133=""),"",IF(F1133="학생부종합",INDEX(종합배치표!$C:$Q,MATCH(J1133,종합배치표!$B:$B,0),(MATCH(M1133,{"A","B","C","D","E"},0)-1)*3+1),INDEX(교과배치표!$C:$Q,MATCH(J1133,교과배치표!$B:$B,0),(MATCH(M1133,{"A","B","C","D","E"},0)-1)*3+1))),"")</f>
        <v/>
      </c>
      <c r="S1133" s="26" t="str">
        <f t="array" ref="S1133">IFERROR(IF(OR(J1133="",M1133="",F1133=""),"",IF(F1133="학생부종합",INDEX(종합배치표!$C:$Q,MATCH(J1133,종합배치표!$B:$B,0),(MATCH(M1133,{"A","B","C","D","E"},0)-1)*3+2),INDEX(교과배치표!$C:$Q,MATCH(J1133,교과배치표!$B:$B,0),(MATCH(M1133,{"A","B","C","D","E"},0)-1)*3+2))),"")</f>
        <v/>
      </c>
      <c r="T1133" s="26" t="str">
        <f t="array" ref="T1133">IFERROR(IF(OR(J1133="",M1133="",F1133=""),"",IF(F1133="학생부종합",INDEX(종합배치표!$C:$Q,MATCH(J1133,종합배치표!$B:$B,0),(MATCH(M1133,{"A","B","C","D","E"},0)-1)*3+3),INDEX(교과배치표!$C:$Q,MATCH(J1133,교과배치표!$B:$B,0),(MATCH(M1133,{"A","B","C","D","E"},0)-1)*3+3))),"")</f>
        <v/>
      </c>
      <c r="V1133" s="140">
        <f t="shared" si="52"/>
        <v>2.7</v>
      </c>
      <c r="W1133" s="141" t="str">
        <f t="shared" si="53"/>
        <v/>
      </c>
    </row>
    <row r="1134" spans="2:23" ht="14.25" customHeight="1">
      <c r="B1134" s="20">
        <v>705</v>
      </c>
      <c r="C1134" s="21" t="s">
        <v>373</v>
      </c>
      <c r="D1134" s="21" t="s">
        <v>373</v>
      </c>
      <c r="E1134" s="21" t="s">
        <v>535</v>
      </c>
      <c r="F1134" s="21" t="s">
        <v>68</v>
      </c>
      <c r="G1134" s="21" t="s">
        <v>536</v>
      </c>
      <c r="H1134" s="21" t="s">
        <v>306</v>
      </c>
      <c r="I1134" s="21" t="s">
        <v>60</v>
      </c>
      <c r="J1134" s="23"/>
      <c r="K1134" s="24">
        <v>9</v>
      </c>
      <c r="M1134" s="25" t="str">
        <f>IF(I1134="","",IF(I1134="인문",성적입력!$C$8,성적입력!$C$9))</f>
        <v>A</v>
      </c>
      <c r="N1134" s="26">
        <f>성적입력!$C$15</f>
        <v>3</v>
      </c>
      <c r="P1134" s="27" t="str">
        <f t="shared" si="51"/>
        <v/>
      </c>
      <c r="R1134" s="26" t="str">
        <f t="array" ref="R1134">IFERROR(IF(OR(J1134="",M1134="",F1134=""),"",IF(F1134="학생부종합",INDEX(종합배치표!$C:$Q,MATCH(J1134,종합배치표!$B:$B,0),(MATCH(M1134,{"A","B","C","D","E"},0)-1)*3+1),INDEX(교과배치표!$C:$Q,MATCH(J1134,교과배치표!$B:$B,0),(MATCH(M1134,{"A","B","C","D","E"},0)-1)*3+1))),"")</f>
        <v/>
      </c>
      <c r="S1134" s="26" t="str">
        <f t="array" ref="S1134">IFERROR(IF(OR(J1134="",M1134="",F1134=""),"",IF(F1134="학생부종합",INDEX(종합배치표!$C:$Q,MATCH(J1134,종합배치표!$B:$B,0),(MATCH(M1134,{"A","B","C","D","E"},0)-1)*3+2),INDEX(교과배치표!$C:$Q,MATCH(J1134,교과배치표!$B:$B,0),(MATCH(M1134,{"A","B","C","D","E"},0)-1)*3+2))),"")</f>
        <v/>
      </c>
      <c r="T1134" s="26" t="str">
        <f t="array" ref="T1134">IFERROR(IF(OR(J1134="",M1134="",F1134=""),"",IF(F1134="학생부종합",INDEX(종합배치표!$C:$Q,MATCH(J1134,종합배치표!$B:$B,0),(MATCH(M1134,{"A","B","C","D","E"},0)-1)*3+3),INDEX(교과배치표!$C:$Q,MATCH(J1134,교과배치표!$B:$B,0),(MATCH(M1134,{"A","B","C","D","E"},0)-1)*3+3))),"")</f>
        <v/>
      </c>
      <c r="V1134" s="140">
        <f t="shared" si="52"/>
        <v>2.7</v>
      </c>
      <c r="W1134" s="141" t="str">
        <f t="shared" si="53"/>
        <v/>
      </c>
    </row>
    <row r="1135" spans="2:23" ht="14.25" customHeight="1">
      <c r="B1135" s="20">
        <v>706</v>
      </c>
      <c r="C1135" s="21" t="s">
        <v>373</v>
      </c>
      <c r="D1135" s="21" t="s">
        <v>373</v>
      </c>
      <c r="E1135" s="21" t="s">
        <v>535</v>
      </c>
      <c r="F1135" s="21" t="s">
        <v>24</v>
      </c>
      <c r="G1135" s="21" t="s">
        <v>537</v>
      </c>
      <c r="H1135" s="21" t="s">
        <v>306</v>
      </c>
      <c r="I1135" s="21" t="s">
        <v>60</v>
      </c>
      <c r="J1135" s="23"/>
      <c r="K1135" s="24">
        <v>5</v>
      </c>
      <c r="M1135" s="25" t="str">
        <f>IF(I1135="","",IF(I1135="인문",성적입력!$C$8,성적입력!$C$9))</f>
        <v>A</v>
      </c>
      <c r="N1135" s="26">
        <f>성적입력!$C$15</f>
        <v>3</v>
      </c>
      <c r="P1135" s="27" t="str">
        <f t="shared" si="51"/>
        <v/>
      </c>
      <c r="R1135" s="26" t="str">
        <f t="array" ref="R1135">IFERROR(IF(OR(J1135="",M1135="",F1135=""),"",IF(F1135="학생부종합",INDEX(종합배치표!$C:$Q,MATCH(J1135,종합배치표!$B:$B,0),(MATCH(M1135,{"A","B","C","D","E"},0)-1)*3+1),INDEX(교과배치표!$C:$Q,MATCH(J1135,교과배치표!$B:$B,0),(MATCH(M1135,{"A","B","C","D","E"},0)-1)*3+1))),"")</f>
        <v/>
      </c>
      <c r="S1135" s="26" t="str">
        <f t="array" ref="S1135">IFERROR(IF(OR(J1135="",M1135="",F1135=""),"",IF(F1135="학생부종합",INDEX(종합배치표!$C:$Q,MATCH(J1135,종합배치표!$B:$B,0),(MATCH(M1135,{"A","B","C","D","E"},0)-1)*3+2),INDEX(교과배치표!$C:$Q,MATCH(J1135,교과배치표!$B:$B,0),(MATCH(M1135,{"A","B","C","D","E"},0)-1)*3+2))),"")</f>
        <v/>
      </c>
      <c r="T1135" s="26" t="str">
        <f t="array" ref="T1135">IFERROR(IF(OR(J1135="",M1135="",F1135=""),"",IF(F1135="학생부종합",INDEX(종합배치표!$C:$Q,MATCH(J1135,종합배치표!$B:$B,0),(MATCH(M1135,{"A","B","C","D","E"},0)-1)*3+3),INDEX(교과배치표!$C:$Q,MATCH(J1135,교과배치표!$B:$B,0),(MATCH(M1135,{"A","B","C","D","E"},0)-1)*3+3))),"")</f>
        <v/>
      </c>
      <c r="V1135" s="140">
        <f t="shared" si="52"/>
        <v>2.7</v>
      </c>
      <c r="W1135" s="141" t="str">
        <f t="shared" si="53"/>
        <v/>
      </c>
    </row>
    <row r="1136" spans="2:23" ht="14.25" customHeight="1">
      <c r="B1136" s="20">
        <v>708</v>
      </c>
      <c r="C1136" s="21" t="s">
        <v>373</v>
      </c>
      <c r="D1136" s="21" t="s">
        <v>373</v>
      </c>
      <c r="E1136" s="21" t="s">
        <v>535</v>
      </c>
      <c r="F1136" s="21" t="s">
        <v>24</v>
      </c>
      <c r="G1136" s="21" t="s">
        <v>537</v>
      </c>
      <c r="H1136" s="21" t="s">
        <v>435</v>
      </c>
      <c r="I1136" s="21" t="s">
        <v>429</v>
      </c>
      <c r="J1136" s="23"/>
      <c r="K1136" s="24">
        <v>25</v>
      </c>
      <c r="M1136" s="25" t="str">
        <f>IF(I1136="","",IF(I1136="인문",성적입력!$C$8,성적입력!$C$9))</f>
        <v>A</v>
      </c>
      <c r="N1136" s="26">
        <f>성적입력!$C$15</f>
        <v>3</v>
      </c>
      <c r="P1136" s="27" t="str">
        <f t="shared" si="51"/>
        <v/>
      </c>
      <c r="R1136" s="26" t="str">
        <f t="array" ref="R1136">IFERROR(IF(OR(J1136="",M1136="",F1136=""),"",IF(F1136="학생부종합",INDEX(종합배치표!$C:$Q,MATCH(J1136,종합배치표!$B:$B,0),(MATCH(M1136,{"A","B","C","D","E"},0)-1)*3+1),INDEX(교과배치표!$C:$Q,MATCH(J1136,교과배치표!$B:$B,0),(MATCH(M1136,{"A","B","C","D","E"},0)-1)*3+1))),"")</f>
        <v/>
      </c>
      <c r="S1136" s="26" t="str">
        <f t="array" ref="S1136">IFERROR(IF(OR(J1136="",M1136="",F1136=""),"",IF(F1136="학생부종합",INDEX(종합배치표!$C:$Q,MATCH(J1136,종합배치표!$B:$B,0),(MATCH(M1136,{"A","B","C","D","E"},0)-1)*3+2),INDEX(교과배치표!$C:$Q,MATCH(J1136,교과배치표!$B:$B,0),(MATCH(M1136,{"A","B","C","D","E"},0)-1)*3+2))),"")</f>
        <v/>
      </c>
      <c r="T1136" s="26" t="str">
        <f t="array" ref="T1136">IFERROR(IF(OR(J1136="",M1136="",F1136=""),"",IF(F1136="학생부종합",INDEX(종합배치표!$C:$Q,MATCH(J1136,종합배치표!$B:$B,0),(MATCH(M1136,{"A","B","C","D","E"},0)-1)*3+3),INDEX(교과배치표!$C:$Q,MATCH(J1136,교과배치표!$B:$B,0),(MATCH(M1136,{"A","B","C","D","E"},0)-1)*3+3))),"")</f>
        <v/>
      </c>
      <c r="V1136" s="140">
        <f t="shared" si="52"/>
        <v>2.7</v>
      </c>
      <c r="W1136" s="141" t="str">
        <f t="shared" si="53"/>
        <v/>
      </c>
    </row>
    <row r="1137" spans="2:23" ht="14.25" customHeight="1">
      <c r="B1137" s="20">
        <v>709</v>
      </c>
      <c r="C1137" s="21" t="s">
        <v>373</v>
      </c>
      <c r="D1137" s="21" t="s">
        <v>373</v>
      </c>
      <c r="E1137" s="21" t="s">
        <v>535</v>
      </c>
      <c r="F1137" s="21" t="s">
        <v>24</v>
      </c>
      <c r="G1137" s="21" t="s">
        <v>537</v>
      </c>
      <c r="H1137" s="21" t="s">
        <v>435</v>
      </c>
      <c r="I1137" s="21" t="s">
        <v>60</v>
      </c>
      <c r="J1137" s="23"/>
      <c r="K1137" s="24">
        <v>25</v>
      </c>
      <c r="M1137" s="25" t="str">
        <f>IF(I1137="","",IF(I1137="인문",성적입력!$C$8,성적입력!$C$9))</f>
        <v>A</v>
      </c>
      <c r="N1137" s="26">
        <f>성적입력!$C$15</f>
        <v>3</v>
      </c>
      <c r="P1137" s="27" t="str">
        <f t="shared" si="51"/>
        <v/>
      </c>
      <c r="R1137" s="26" t="str">
        <f t="array" ref="R1137">IFERROR(IF(OR(J1137="",M1137="",F1137=""),"",IF(F1137="학생부종합",INDEX(종합배치표!$C:$Q,MATCH(J1137,종합배치표!$B:$B,0),(MATCH(M1137,{"A","B","C","D","E"},0)-1)*3+1),INDEX(교과배치표!$C:$Q,MATCH(J1137,교과배치표!$B:$B,0),(MATCH(M1137,{"A","B","C","D","E"},0)-1)*3+1))),"")</f>
        <v/>
      </c>
      <c r="S1137" s="26" t="str">
        <f t="array" ref="S1137">IFERROR(IF(OR(J1137="",M1137="",F1137=""),"",IF(F1137="학생부종합",INDEX(종합배치표!$C:$Q,MATCH(J1137,종합배치표!$B:$B,0),(MATCH(M1137,{"A","B","C","D","E"},0)-1)*3+2),INDEX(교과배치표!$C:$Q,MATCH(J1137,교과배치표!$B:$B,0),(MATCH(M1137,{"A","B","C","D","E"},0)-1)*3+2))),"")</f>
        <v/>
      </c>
      <c r="T1137" s="26" t="str">
        <f t="array" ref="T1137">IFERROR(IF(OR(J1137="",M1137="",F1137=""),"",IF(F1137="학생부종합",INDEX(종합배치표!$C:$Q,MATCH(J1137,종합배치표!$B:$B,0),(MATCH(M1137,{"A","B","C","D","E"},0)-1)*3+3),INDEX(교과배치표!$C:$Q,MATCH(J1137,교과배치표!$B:$B,0),(MATCH(M1137,{"A","B","C","D","E"},0)-1)*3+3))),"")</f>
        <v/>
      </c>
      <c r="V1137" s="140">
        <f t="shared" si="52"/>
        <v>2.7</v>
      </c>
      <c r="W1137" s="141" t="str">
        <f t="shared" si="53"/>
        <v/>
      </c>
    </row>
    <row r="1138" spans="2:23" ht="14.25" customHeight="1">
      <c r="B1138" s="20">
        <v>710</v>
      </c>
      <c r="C1138" s="21" t="s">
        <v>373</v>
      </c>
      <c r="D1138" s="21" t="s">
        <v>373</v>
      </c>
      <c r="E1138" s="21" t="s">
        <v>535</v>
      </c>
      <c r="F1138" s="21" t="s">
        <v>68</v>
      </c>
      <c r="G1138" s="21" t="s">
        <v>536</v>
      </c>
      <c r="H1138" s="21" t="s">
        <v>580</v>
      </c>
      <c r="I1138" s="21" t="s">
        <v>27</v>
      </c>
      <c r="J1138" s="23"/>
      <c r="K1138" s="24">
        <v>6</v>
      </c>
      <c r="M1138" s="25" t="str">
        <f>IF(I1138="","",IF(I1138="인문",성적입력!$C$8,성적입력!$C$9))</f>
        <v>A</v>
      </c>
      <c r="N1138" s="26">
        <f>성적입력!$C$15</f>
        <v>3</v>
      </c>
      <c r="P1138" s="27" t="str">
        <f t="shared" si="51"/>
        <v/>
      </c>
      <c r="R1138" s="26" t="str">
        <f t="array" ref="R1138">IFERROR(IF(OR(J1138="",M1138="",F1138=""),"",IF(F1138="학생부종합",INDEX(종합배치표!$C:$Q,MATCH(J1138,종합배치표!$B:$B,0),(MATCH(M1138,{"A","B","C","D","E"},0)-1)*3+1),INDEX(교과배치표!$C:$Q,MATCH(J1138,교과배치표!$B:$B,0),(MATCH(M1138,{"A","B","C","D","E"},0)-1)*3+1))),"")</f>
        <v/>
      </c>
      <c r="S1138" s="26" t="str">
        <f t="array" ref="S1138">IFERROR(IF(OR(J1138="",M1138="",F1138=""),"",IF(F1138="학생부종합",INDEX(종합배치표!$C:$Q,MATCH(J1138,종합배치표!$B:$B,0),(MATCH(M1138,{"A","B","C","D","E"},0)-1)*3+2),INDEX(교과배치표!$C:$Q,MATCH(J1138,교과배치표!$B:$B,0),(MATCH(M1138,{"A","B","C","D","E"},0)-1)*3+2))),"")</f>
        <v/>
      </c>
      <c r="T1138" s="26" t="str">
        <f t="array" ref="T1138">IFERROR(IF(OR(J1138="",M1138="",F1138=""),"",IF(F1138="학생부종합",INDEX(종합배치표!$C:$Q,MATCH(J1138,종합배치표!$B:$B,0),(MATCH(M1138,{"A","B","C","D","E"},0)-1)*3+3),INDEX(교과배치표!$C:$Q,MATCH(J1138,교과배치표!$B:$B,0),(MATCH(M1138,{"A","B","C","D","E"},0)-1)*3+3))),"")</f>
        <v/>
      </c>
      <c r="V1138" s="140">
        <f t="shared" si="52"/>
        <v>2.7</v>
      </c>
      <c r="W1138" s="141" t="str">
        <f t="shared" si="53"/>
        <v/>
      </c>
    </row>
    <row r="1139" spans="2:23" ht="14.25" customHeight="1">
      <c r="B1139" s="20">
        <v>711</v>
      </c>
      <c r="C1139" s="21" t="s">
        <v>373</v>
      </c>
      <c r="D1139" s="21" t="s">
        <v>373</v>
      </c>
      <c r="E1139" s="21" t="s">
        <v>535</v>
      </c>
      <c r="F1139" s="21" t="s">
        <v>24</v>
      </c>
      <c r="G1139" s="21" t="s">
        <v>537</v>
      </c>
      <c r="H1139" s="21" t="s">
        <v>580</v>
      </c>
      <c r="I1139" s="21" t="s">
        <v>27</v>
      </c>
      <c r="J1139" s="23"/>
      <c r="K1139" s="24">
        <v>6</v>
      </c>
      <c r="M1139" s="25" t="str">
        <f>IF(I1139="","",IF(I1139="인문",성적입력!$C$8,성적입력!$C$9))</f>
        <v>A</v>
      </c>
      <c r="N1139" s="26">
        <f>성적입력!$C$15</f>
        <v>3</v>
      </c>
      <c r="P1139" s="27" t="str">
        <f t="shared" si="51"/>
        <v/>
      </c>
      <c r="R1139" s="26" t="str">
        <f t="array" ref="R1139">IFERROR(IF(OR(J1139="",M1139="",F1139=""),"",IF(F1139="학생부종합",INDEX(종합배치표!$C:$Q,MATCH(J1139,종합배치표!$B:$B,0),(MATCH(M1139,{"A","B","C","D","E"},0)-1)*3+1),INDEX(교과배치표!$C:$Q,MATCH(J1139,교과배치표!$B:$B,0),(MATCH(M1139,{"A","B","C","D","E"},0)-1)*3+1))),"")</f>
        <v/>
      </c>
      <c r="S1139" s="26" t="str">
        <f t="array" ref="S1139">IFERROR(IF(OR(J1139="",M1139="",F1139=""),"",IF(F1139="학생부종합",INDEX(종합배치표!$C:$Q,MATCH(J1139,종합배치표!$B:$B,0),(MATCH(M1139,{"A","B","C","D","E"},0)-1)*3+2),INDEX(교과배치표!$C:$Q,MATCH(J1139,교과배치표!$B:$B,0),(MATCH(M1139,{"A","B","C","D","E"},0)-1)*3+2))),"")</f>
        <v/>
      </c>
      <c r="T1139" s="26" t="str">
        <f t="array" ref="T1139">IFERROR(IF(OR(J1139="",M1139="",F1139=""),"",IF(F1139="학생부종합",INDEX(종합배치표!$C:$Q,MATCH(J1139,종합배치표!$B:$B,0),(MATCH(M1139,{"A","B","C","D","E"},0)-1)*3+3),INDEX(교과배치표!$C:$Q,MATCH(J1139,교과배치표!$B:$B,0),(MATCH(M1139,{"A","B","C","D","E"},0)-1)*3+3))),"")</f>
        <v/>
      </c>
      <c r="V1139" s="140">
        <f t="shared" si="52"/>
        <v>2.7</v>
      </c>
      <c r="W1139" s="141" t="str">
        <f t="shared" si="53"/>
        <v/>
      </c>
    </row>
    <row r="1140" spans="2:23" ht="14.25" customHeight="1">
      <c r="B1140" s="20">
        <v>712</v>
      </c>
      <c r="C1140" s="21" t="s">
        <v>373</v>
      </c>
      <c r="D1140" s="21" t="s">
        <v>373</v>
      </c>
      <c r="E1140" s="21" t="s">
        <v>535</v>
      </c>
      <c r="F1140" s="21" t="s">
        <v>68</v>
      </c>
      <c r="G1140" s="21" t="s">
        <v>536</v>
      </c>
      <c r="H1140" s="21" t="s">
        <v>581</v>
      </c>
      <c r="I1140" s="21" t="s">
        <v>27</v>
      </c>
      <c r="J1140" s="23"/>
      <c r="K1140" s="24">
        <v>7</v>
      </c>
      <c r="M1140" s="25" t="str">
        <f>IF(I1140="","",IF(I1140="인문",성적입력!$C$8,성적입력!$C$9))</f>
        <v>A</v>
      </c>
      <c r="N1140" s="26">
        <f>성적입력!$C$15</f>
        <v>3</v>
      </c>
      <c r="P1140" s="27" t="str">
        <f t="shared" si="51"/>
        <v/>
      </c>
      <c r="R1140" s="26" t="str">
        <f t="array" ref="R1140">IFERROR(IF(OR(J1140="",M1140="",F1140=""),"",IF(F1140="학생부종합",INDEX(종합배치표!$C:$Q,MATCH(J1140,종합배치표!$B:$B,0),(MATCH(M1140,{"A","B","C","D","E"},0)-1)*3+1),INDEX(교과배치표!$C:$Q,MATCH(J1140,교과배치표!$B:$B,0),(MATCH(M1140,{"A","B","C","D","E"},0)-1)*3+1))),"")</f>
        <v/>
      </c>
      <c r="S1140" s="26" t="str">
        <f t="array" ref="S1140">IFERROR(IF(OR(J1140="",M1140="",F1140=""),"",IF(F1140="학생부종합",INDEX(종합배치표!$C:$Q,MATCH(J1140,종합배치표!$B:$B,0),(MATCH(M1140,{"A","B","C","D","E"},0)-1)*3+2),INDEX(교과배치표!$C:$Q,MATCH(J1140,교과배치표!$B:$B,0),(MATCH(M1140,{"A","B","C","D","E"},0)-1)*3+2))),"")</f>
        <v/>
      </c>
      <c r="T1140" s="26" t="str">
        <f t="array" ref="T1140">IFERROR(IF(OR(J1140="",M1140="",F1140=""),"",IF(F1140="학생부종합",INDEX(종합배치표!$C:$Q,MATCH(J1140,종합배치표!$B:$B,0),(MATCH(M1140,{"A","B","C","D","E"},0)-1)*3+3),INDEX(교과배치표!$C:$Q,MATCH(J1140,교과배치표!$B:$B,0),(MATCH(M1140,{"A","B","C","D","E"},0)-1)*3+3))),"")</f>
        <v/>
      </c>
      <c r="V1140" s="140">
        <f t="shared" si="52"/>
        <v>2.7</v>
      </c>
      <c r="W1140" s="141" t="str">
        <f t="shared" si="53"/>
        <v/>
      </c>
    </row>
    <row r="1141" spans="2:23" ht="14.25" customHeight="1">
      <c r="B1141" s="20">
        <v>713</v>
      </c>
      <c r="C1141" s="21" t="s">
        <v>373</v>
      </c>
      <c r="D1141" s="21" t="s">
        <v>373</v>
      </c>
      <c r="E1141" s="21" t="s">
        <v>535</v>
      </c>
      <c r="F1141" s="21" t="s">
        <v>24</v>
      </c>
      <c r="G1141" s="21" t="s">
        <v>537</v>
      </c>
      <c r="H1141" s="21" t="s">
        <v>581</v>
      </c>
      <c r="I1141" s="21" t="s">
        <v>27</v>
      </c>
      <c r="J1141" s="23"/>
      <c r="K1141" s="24">
        <v>5</v>
      </c>
      <c r="M1141" s="25" t="str">
        <f>IF(I1141="","",IF(I1141="인문",성적입력!$C$8,성적입력!$C$9))</f>
        <v>A</v>
      </c>
      <c r="N1141" s="26">
        <f>성적입력!$C$15</f>
        <v>3</v>
      </c>
      <c r="P1141" s="27" t="str">
        <f t="shared" si="51"/>
        <v/>
      </c>
      <c r="R1141" s="26" t="str">
        <f t="array" ref="R1141">IFERROR(IF(OR(J1141="",M1141="",F1141=""),"",IF(F1141="학생부종합",INDEX(종합배치표!$C:$Q,MATCH(J1141,종합배치표!$B:$B,0),(MATCH(M1141,{"A","B","C","D","E"},0)-1)*3+1),INDEX(교과배치표!$C:$Q,MATCH(J1141,교과배치표!$B:$B,0),(MATCH(M1141,{"A","B","C","D","E"},0)-1)*3+1))),"")</f>
        <v/>
      </c>
      <c r="S1141" s="26" t="str">
        <f t="array" ref="S1141">IFERROR(IF(OR(J1141="",M1141="",F1141=""),"",IF(F1141="학생부종합",INDEX(종합배치표!$C:$Q,MATCH(J1141,종합배치표!$B:$B,0),(MATCH(M1141,{"A","B","C","D","E"},0)-1)*3+2),INDEX(교과배치표!$C:$Q,MATCH(J1141,교과배치표!$B:$B,0),(MATCH(M1141,{"A","B","C","D","E"},0)-1)*3+2))),"")</f>
        <v/>
      </c>
      <c r="T1141" s="26" t="str">
        <f t="array" ref="T1141">IFERROR(IF(OR(J1141="",M1141="",F1141=""),"",IF(F1141="학생부종합",INDEX(종합배치표!$C:$Q,MATCH(J1141,종합배치표!$B:$B,0),(MATCH(M1141,{"A","B","C","D","E"},0)-1)*3+3),INDEX(교과배치표!$C:$Q,MATCH(J1141,교과배치표!$B:$B,0),(MATCH(M1141,{"A","B","C","D","E"},0)-1)*3+3))),"")</f>
        <v/>
      </c>
      <c r="V1141" s="140">
        <f t="shared" si="52"/>
        <v>2.7</v>
      </c>
      <c r="W1141" s="141" t="str">
        <f t="shared" si="53"/>
        <v/>
      </c>
    </row>
    <row r="1142" spans="2:23" ht="14.25" customHeight="1">
      <c r="B1142" s="20">
        <v>715</v>
      </c>
      <c r="C1142" s="21" t="s">
        <v>373</v>
      </c>
      <c r="D1142" s="21" t="s">
        <v>373</v>
      </c>
      <c r="E1142" s="21" t="s">
        <v>535</v>
      </c>
      <c r="F1142" s="21" t="s">
        <v>68</v>
      </c>
      <c r="G1142" s="21" t="s">
        <v>536</v>
      </c>
      <c r="H1142" s="21" t="s">
        <v>54</v>
      </c>
      <c r="I1142" s="21" t="s">
        <v>27</v>
      </c>
      <c r="J1142" s="23"/>
      <c r="K1142" s="24">
        <v>7</v>
      </c>
      <c r="M1142" s="25" t="str">
        <f>IF(I1142="","",IF(I1142="인문",성적입력!$C$8,성적입력!$C$9))</f>
        <v>A</v>
      </c>
      <c r="N1142" s="26">
        <f>성적입력!$C$15</f>
        <v>3</v>
      </c>
      <c r="P1142" s="27" t="str">
        <f t="shared" si="51"/>
        <v/>
      </c>
      <c r="R1142" s="26" t="str">
        <f t="array" ref="R1142">IFERROR(IF(OR(J1142="",M1142="",F1142=""),"",IF(F1142="학생부종합",INDEX(종합배치표!$C:$Q,MATCH(J1142,종합배치표!$B:$B,0),(MATCH(M1142,{"A","B","C","D","E"},0)-1)*3+1),INDEX(교과배치표!$C:$Q,MATCH(J1142,교과배치표!$B:$B,0),(MATCH(M1142,{"A","B","C","D","E"},0)-1)*3+1))),"")</f>
        <v/>
      </c>
      <c r="S1142" s="26" t="str">
        <f t="array" ref="S1142">IFERROR(IF(OR(J1142="",M1142="",F1142=""),"",IF(F1142="학생부종합",INDEX(종합배치표!$C:$Q,MATCH(J1142,종합배치표!$B:$B,0),(MATCH(M1142,{"A","B","C","D","E"},0)-1)*3+2),INDEX(교과배치표!$C:$Q,MATCH(J1142,교과배치표!$B:$B,0),(MATCH(M1142,{"A","B","C","D","E"},0)-1)*3+2))),"")</f>
        <v/>
      </c>
      <c r="T1142" s="26" t="str">
        <f t="array" ref="T1142">IFERROR(IF(OR(J1142="",M1142="",F1142=""),"",IF(F1142="학생부종합",INDEX(종합배치표!$C:$Q,MATCH(J1142,종합배치표!$B:$B,0),(MATCH(M1142,{"A","B","C","D","E"},0)-1)*3+3),INDEX(교과배치표!$C:$Q,MATCH(J1142,교과배치표!$B:$B,0),(MATCH(M1142,{"A","B","C","D","E"},0)-1)*3+3))),"")</f>
        <v/>
      </c>
      <c r="V1142" s="140">
        <f t="shared" si="52"/>
        <v>2.7</v>
      </c>
      <c r="W1142" s="141" t="str">
        <f t="shared" si="53"/>
        <v/>
      </c>
    </row>
    <row r="1143" spans="2:23" ht="14.25" customHeight="1">
      <c r="B1143" s="20">
        <v>716</v>
      </c>
      <c r="C1143" s="21" t="s">
        <v>373</v>
      </c>
      <c r="D1143" s="21" t="s">
        <v>373</v>
      </c>
      <c r="E1143" s="21" t="s">
        <v>535</v>
      </c>
      <c r="F1143" s="21" t="s">
        <v>24</v>
      </c>
      <c r="G1143" s="21" t="s">
        <v>537</v>
      </c>
      <c r="H1143" s="21" t="s">
        <v>54</v>
      </c>
      <c r="I1143" s="21" t="s">
        <v>27</v>
      </c>
      <c r="J1143" s="23"/>
      <c r="K1143" s="24">
        <v>7</v>
      </c>
      <c r="M1143" s="25" t="str">
        <f>IF(I1143="","",IF(I1143="인문",성적입력!$C$8,성적입력!$C$9))</f>
        <v>A</v>
      </c>
      <c r="N1143" s="26">
        <f>성적입력!$C$15</f>
        <v>3</v>
      </c>
      <c r="P1143" s="27" t="str">
        <f t="shared" si="51"/>
        <v/>
      </c>
      <c r="R1143" s="26" t="str">
        <f t="array" ref="R1143">IFERROR(IF(OR(J1143="",M1143="",F1143=""),"",IF(F1143="학생부종합",INDEX(종합배치표!$C:$Q,MATCH(J1143,종합배치표!$B:$B,0),(MATCH(M1143,{"A","B","C","D","E"},0)-1)*3+1),INDEX(교과배치표!$C:$Q,MATCH(J1143,교과배치표!$B:$B,0),(MATCH(M1143,{"A","B","C","D","E"},0)-1)*3+1))),"")</f>
        <v/>
      </c>
      <c r="S1143" s="26" t="str">
        <f t="array" ref="S1143">IFERROR(IF(OR(J1143="",M1143="",F1143=""),"",IF(F1143="학생부종합",INDEX(종합배치표!$C:$Q,MATCH(J1143,종합배치표!$B:$B,0),(MATCH(M1143,{"A","B","C","D","E"},0)-1)*3+2),INDEX(교과배치표!$C:$Q,MATCH(J1143,교과배치표!$B:$B,0),(MATCH(M1143,{"A","B","C","D","E"},0)-1)*3+2))),"")</f>
        <v/>
      </c>
      <c r="T1143" s="26" t="str">
        <f t="array" ref="T1143">IFERROR(IF(OR(J1143="",M1143="",F1143=""),"",IF(F1143="학생부종합",INDEX(종합배치표!$C:$Q,MATCH(J1143,종합배치표!$B:$B,0),(MATCH(M1143,{"A","B","C","D","E"},0)-1)*3+3),INDEX(교과배치표!$C:$Q,MATCH(J1143,교과배치표!$B:$B,0),(MATCH(M1143,{"A","B","C","D","E"},0)-1)*3+3))),"")</f>
        <v/>
      </c>
      <c r="V1143" s="140">
        <f t="shared" si="52"/>
        <v>2.7</v>
      </c>
      <c r="W1143" s="141" t="str">
        <f t="shared" si="53"/>
        <v/>
      </c>
    </row>
    <row r="1144" spans="2:23" ht="14.25" customHeight="1">
      <c r="B1144" s="20">
        <v>718</v>
      </c>
      <c r="C1144" s="21" t="s">
        <v>393</v>
      </c>
      <c r="D1144" s="21" t="s">
        <v>538</v>
      </c>
      <c r="E1144" s="21" t="s">
        <v>535</v>
      </c>
      <c r="F1144" s="21" t="s">
        <v>68</v>
      </c>
      <c r="G1144" s="21" t="s">
        <v>536</v>
      </c>
      <c r="H1144" s="21" t="s">
        <v>582</v>
      </c>
      <c r="I1144" s="21" t="s">
        <v>60</v>
      </c>
      <c r="J1144" s="23"/>
      <c r="K1144" s="24">
        <v>30</v>
      </c>
      <c r="M1144" s="25" t="str">
        <f>IF(I1144="","",IF(I1144="인문",성적입력!$C$8,성적입력!$C$9))</f>
        <v>A</v>
      </c>
      <c r="N1144" s="26">
        <f>성적입력!$C$15</f>
        <v>3</v>
      </c>
      <c r="P1144" s="27" t="str">
        <f t="shared" si="51"/>
        <v/>
      </c>
      <c r="R1144" s="26" t="str">
        <f t="array" ref="R1144">IFERROR(IF(OR(J1144="",M1144="",F1144=""),"",IF(F1144="학생부종합",INDEX(종합배치표!$C:$Q,MATCH(J1144,종합배치표!$B:$B,0),(MATCH(M1144,{"A","B","C","D","E"},0)-1)*3+1),INDEX(교과배치표!$C:$Q,MATCH(J1144,교과배치표!$B:$B,0),(MATCH(M1144,{"A","B","C","D","E"},0)-1)*3+1))),"")</f>
        <v/>
      </c>
      <c r="S1144" s="26" t="str">
        <f t="array" ref="S1144">IFERROR(IF(OR(J1144="",M1144="",F1144=""),"",IF(F1144="학생부종합",INDEX(종합배치표!$C:$Q,MATCH(J1144,종합배치표!$B:$B,0),(MATCH(M1144,{"A","B","C","D","E"},0)-1)*3+2),INDEX(교과배치표!$C:$Q,MATCH(J1144,교과배치표!$B:$B,0),(MATCH(M1144,{"A","B","C","D","E"},0)-1)*3+2))),"")</f>
        <v/>
      </c>
      <c r="T1144" s="26" t="str">
        <f t="array" ref="T1144">IFERROR(IF(OR(J1144="",M1144="",F1144=""),"",IF(F1144="학생부종합",INDEX(종합배치표!$C:$Q,MATCH(J1144,종합배치표!$B:$B,0),(MATCH(M1144,{"A","B","C","D","E"},0)-1)*3+3),INDEX(교과배치표!$C:$Q,MATCH(J1144,교과배치표!$B:$B,0),(MATCH(M1144,{"A","B","C","D","E"},0)-1)*3+3))),"")</f>
        <v/>
      </c>
      <c r="V1144" s="140">
        <f t="shared" si="52"/>
        <v>2.7</v>
      </c>
      <c r="W1144" s="141" t="str">
        <f t="shared" si="53"/>
        <v/>
      </c>
    </row>
    <row r="1145" spans="2:23" ht="14.25" customHeight="1">
      <c r="B1145" s="20">
        <v>721</v>
      </c>
      <c r="C1145" s="21" t="s">
        <v>373</v>
      </c>
      <c r="D1145" s="21" t="s">
        <v>373</v>
      </c>
      <c r="E1145" s="21" t="s">
        <v>535</v>
      </c>
      <c r="F1145" s="21" t="s">
        <v>68</v>
      </c>
      <c r="G1145" s="21" t="s">
        <v>536</v>
      </c>
      <c r="H1145" s="21" t="s">
        <v>583</v>
      </c>
      <c r="I1145" s="21" t="s">
        <v>60</v>
      </c>
      <c r="J1145" s="23"/>
      <c r="K1145" s="24">
        <v>7</v>
      </c>
      <c r="M1145" s="25" t="str">
        <f>IF(I1145="","",IF(I1145="인문",성적입력!$C$8,성적입력!$C$9))</f>
        <v>A</v>
      </c>
      <c r="N1145" s="26">
        <f>성적입력!$C$15</f>
        <v>3</v>
      </c>
      <c r="P1145" s="27" t="str">
        <f t="shared" si="51"/>
        <v/>
      </c>
      <c r="R1145" s="26" t="str">
        <f t="array" ref="R1145">IFERROR(IF(OR(J1145="",M1145="",F1145=""),"",IF(F1145="학생부종합",INDEX(종합배치표!$C:$Q,MATCH(J1145,종합배치표!$B:$B,0),(MATCH(M1145,{"A","B","C","D","E"},0)-1)*3+1),INDEX(교과배치표!$C:$Q,MATCH(J1145,교과배치표!$B:$B,0),(MATCH(M1145,{"A","B","C","D","E"},0)-1)*3+1))),"")</f>
        <v/>
      </c>
      <c r="S1145" s="26" t="str">
        <f t="array" ref="S1145">IFERROR(IF(OR(J1145="",M1145="",F1145=""),"",IF(F1145="학생부종합",INDEX(종합배치표!$C:$Q,MATCH(J1145,종합배치표!$B:$B,0),(MATCH(M1145,{"A","B","C","D","E"},0)-1)*3+2),INDEX(교과배치표!$C:$Q,MATCH(J1145,교과배치표!$B:$B,0),(MATCH(M1145,{"A","B","C","D","E"},0)-1)*3+2))),"")</f>
        <v/>
      </c>
      <c r="T1145" s="26" t="str">
        <f t="array" ref="T1145">IFERROR(IF(OR(J1145="",M1145="",F1145=""),"",IF(F1145="학생부종합",INDEX(종합배치표!$C:$Q,MATCH(J1145,종합배치표!$B:$B,0),(MATCH(M1145,{"A","B","C","D","E"},0)-1)*3+3),INDEX(교과배치표!$C:$Q,MATCH(J1145,교과배치표!$B:$B,0),(MATCH(M1145,{"A","B","C","D","E"},0)-1)*3+3))),"")</f>
        <v/>
      </c>
      <c r="V1145" s="140">
        <f t="shared" si="52"/>
        <v>2.7</v>
      </c>
      <c r="W1145" s="141" t="str">
        <f t="shared" si="53"/>
        <v/>
      </c>
    </row>
    <row r="1146" spans="2:23" ht="14.25" customHeight="1">
      <c r="B1146" s="20">
        <v>722</v>
      </c>
      <c r="C1146" s="21" t="s">
        <v>373</v>
      </c>
      <c r="D1146" s="21" t="s">
        <v>373</v>
      </c>
      <c r="E1146" s="21" t="s">
        <v>535</v>
      </c>
      <c r="F1146" s="21" t="s">
        <v>24</v>
      </c>
      <c r="G1146" s="21" t="s">
        <v>537</v>
      </c>
      <c r="H1146" s="21" t="s">
        <v>583</v>
      </c>
      <c r="I1146" s="21" t="s">
        <v>60</v>
      </c>
      <c r="J1146" s="23"/>
      <c r="K1146" s="24">
        <v>5</v>
      </c>
      <c r="M1146" s="25" t="str">
        <f>IF(I1146="","",IF(I1146="인문",성적입력!$C$8,성적입력!$C$9))</f>
        <v>A</v>
      </c>
      <c r="N1146" s="26">
        <f>성적입력!$C$15</f>
        <v>3</v>
      </c>
      <c r="P1146" s="27" t="str">
        <f t="shared" si="51"/>
        <v/>
      </c>
      <c r="R1146" s="26" t="str">
        <f t="array" ref="R1146">IFERROR(IF(OR(J1146="",M1146="",F1146=""),"",IF(F1146="학생부종합",INDEX(종합배치표!$C:$Q,MATCH(J1146,종합배치표!$B:$B,0),(MATCH(M1146,{"A","B","C","D","E"},0)-1)*3+1),INDEX(교과배치표!$C:$Q,MATCH(J1146,교과배치표!$B:$B,0),(MATCH(M1146,{"A","B","C","D","E"},0)-1)*3+1))),"")</f>
        <v/>
      </c>
      <c r="S1146" s="26" t="str">
        <f t="array" ref="S1146">IFERROR(IF(OR(J1146="",M1146="",F1146=""),"",IF(F1146="학생부종합",INDEX(종합배치표!$C:$Q,MATCH(J1146,종합배치표!$B:$B,0),(MATCH(M1146,{"A","B","C","D","E"},0)-1)*3+2),INDEX(교과배치표!$C:$Q,MATCH(J1146,교과배치표!$B:$B,0),(MATCH(M1146,{"A","B","C","D","E"},0)-1)*3+2))),"")</f>
        <v/>
      </c>
      <c r="T1146" s="26" t="str">
        <f t="array" ref="T1146">IFERROR(IF(OR(J1146="",M1146="",F1146=""),"",IF(F1146="학생부종합",INDEX(종합배치표!$C:$Q,MATCH(J1146,종합배치표!$B:$B,0),(MATCH(M1146,{"A","B","C","D","E"},0)-1)*3+3),INDEX(교과배치표!$C:$Q,MATCH(J1146,교과배치표!$B:$B,0),(MATCH(M1146,{"A","B","C","D","E"},0)-1)*3+3))),"")</f>
        <v/>
      </c>
      <c r="V1146" s="140">
        <f t="shared" si="52"/>
        <v>2.7</v>
      </c>
      <c r="W1146" s="141" t="str">
        <f t="shared" si="53"/>
        <v/>
      </c>
    </row>
    <row r="1147" spans="2:23" ht="14.25" customHeight="1">
      <c r="B1147" s="20">
        <v>723</v>
      </c>
      <c r="C1147" s="21" t="s">
        <v>393</v>
      </c>
      <c r="D1147" s="21" t="s">
        <v>538</v>
      </c>
      <c r="E1147" s="21" t="s">
        <v>535</v>
      </c>
      <c r="F1147" s="21" t="s">
        <v>68</v>
      </c>
      <c r="G1147" s="21" t="s">
        <v>536</v>
      </c>
      <c r="H1147" s="21" t="s">
        <v>584</v>
      </c>
      <c r="I1147" s="21" t="s">
        <v>319</v>
      </c>
      <c r="J1147" s="23"/>
      <c r="K1147" s="24">
        <v>38</v>
      </c>
      <c r="M1147" s="25" t="str">
        <f>IF(I1147="","",IF(I1147="인문",성적입력!$C$8,성적입력!$C$9))</f>
        <v>A</v>
      </c>
      <c r="N1147" s="26">
        <f>성적입력!$C$15</f>
        <v>3</v>
      </c>
      <c r="P1147" s="27" t="str">
        <f t="shared" si="51"/>
        <v/>
      </c>
      <c r="R1147" s="26" t="str">
        <f t="array" ref="R1147">IFERROR(IF(OR(J1147="",M1147="",F1147=""),"",IF(F1147="학생부종합",INDEX(종합배치표!$C:$Q,MATCH(J1147,종합배치표!$B:$B,0),(MATCH(M1147,{"A","B","C","D","E"},0)-1)*3+1),INDEX(교과배치표!$C:$Q,MATCH(J1147,교과배치표!$B:$B,0),(MATCH(M1147,{"A","B","C","D","E"},0)-1)*3+1))),"")</f>
        <v/>
      </c>
      <c r="S1147" s="26" t="str">
        <f t="array" ref="S1147">IFERROR(IF(OR(J1147="",M1147="",F1147=""),"",IF(F1147="학생부종합",INDEX(종합배치표!$C:$Q,MATCH(J1147,종합배치표!$B:$B,0),(MATCH(M1147,{"A","B","C","D","E"},0)-1)*3+2),INDEX(교과배치표!$C:$Q,MATCH(J1147,교과배치표!$B:$B,0),(MATCH(M1147,{"A","B","C","D","E"},0)-1)*3+2))),"")</f>
        <v/>
      </c>
      <c r="T1147" s="26" t="str">
        <f t="array" ref="T1147">IFERROR(IF(OR(J1147="",M1147="",F1147=""),"",IF(F1147="학생부종합",INDEX(종합배치표!$C:$Q,MATCH(J1147,종합배치표!$B:$B,0),(MATCH(M1147,{"A","B","C","D","E"},0)-1)*3+3),INDEX(교과배치표!$C:$Q,MATCH(J1147,교과배치표!$B:$B,0),(MATCH(M1147,{"A","B","C","D","E"},0)-1)*3+3))),"")</f>
        <v/>
      </c>
      <c r="V1147" s="140">
        <f t="shared" si="52"/>
        <v>2.7</v>
      </c>
      <c r="W1147" s="141" t="str">
        <f t="shared" si="53"/>
        <v/>
      </c>
    </row>
    <row r="1148" spans="2:23" ht="14.25" customHeight="1">
      <c r="B1148" s="20">
        <v>724</v>
      </c>
      <c r="C1148" s="21" t="s">
        <v>373</v>
      </c>
      <c r="D1148" s="21" t="s">
        <v>373</v>
      </c>
      <c r="E1148" s="21" t="s">
        <v>535</v>
      </c>
      <c r="F1148" s="21" t="s">
        <v>68</v>
      </c>
      <c r="G1148" s="21" t="s">
        <v>536</v>
      </c>
      <c r="H1148" s="21" t="s">
        <v>585</v>
      </c>
      <c r="I1148" s="21" t="s">
        <v>319</v>
      </c>
      <c r="J1148" s="23"/>
      <c r="K1148" s="24">
        <v>80</v>
      </c>
      <c r="M1148" s="25" t="str">
        <f>IF(I1148="","",IF(I1148="인문",성적입력!$C$8,성적입력!$C$9))</f>
        <v>A</v>
      </c>
      <c r="N1148" s="26">
        <f>성적입력!$C$15</f>
        <v>3</v>
      </c>
      <c r="P1148" s="27" t="str">
        <f t="shared" si="51"/>
        <v/>
      </c>
      <c r="R1148" s="26" t="str">
        <f t="array" ref="R1148">IFERROR(IF(OR(J1148="",M1148="",F1148=""),"",IF(F1148="학생부종합",INDEX(종합배치표!$C:$Q,MATCH(J1148,종합배치표!$B:$B,0),(MATCH(M1148,{"A","B","C","D","E"},0)-1)*3+1),INDEX(교과배치표!$C:$Q,MATCH(J1148,교과배치표!$B:$B,0),(MATCH(M1148,{"A","B","C","D","E"},0)-1)*3+1))),"")</f>
        <v/>
      </c>
      <c r="S1148" s="26" t="str">
        <f t="array" ref="S1148">IFERROR(IF(OR(J1148="",M1148="",F1148=""),"",IF(F1148="학생부종합",INDEX(종합배치표!$C:$Q,MATCH(J1148,종합배치표!$B:$B,0),(MATCH(M1148,{"A","B","C","D","E"},0)-1)*3+2),INDEX(교과배치표!$C:$Q,MATCH(J1148,교과배치표!$B:$B,0),(MATCH(M1148,{"A","B","C","D","E"},0)-1)*3+2))),"")</f>
        <v/>
      </c>
      <c r="T1148" s="26" t="str">
        <f t="array" ref="T1148">IFERROR(IF(OR(J1148="",M1148="",F1148=""),"",IF(F1148="학생부종합",INDEX(종합배치표!$C:$Q,MATCH(J1148,종합배치표!$B:$B,0),(MATCH(M1148,{"A","B","C","D","E"},0)-1)*3+3),INDEX(교과배치표!$C:$Q,MATCH(J1148,교과배치표!$B:$B,0),(MATCH(M1148,{"A","B","C","D","E"},0)-1)*3+3))),"")</f>
        <v/>
      </c>
      <c r="V1148" s="140">
        <f t="shared" si="52"/>
        <v>2.7</v>
      </c>
      <c r="W1148" s="141" t="str">
        <f t="shared" si="53"/>
        <v/>
      </c>
    </row>
    <row r="1149" spans="2:23" ht="14.25" customHeight="1">
      <c r="B1149" s="20">
        <v>725</v>
      </c>
      <c r="C1149" s="21" t="s">
        <v>373</v>
      </c>
      <c r="D1149" s="21" t="s">
        <v>373</v>
      </c>
      <c r="E1149" s="21" t="s">
        <v>535</v>
      </c>
      <c r="F1149" s="21" t="s">
        <v>24</v>
      </c>
      <c r="G1149" s="21" t="s">
        <v>537</v>
      </c>
      <c r="H1149" s="21" t="s">
        <v>585</v>
      </c>
      <c r="I1149" s="21" t="s">
        <v>319</v>
      </c>
      <c r="J1149" s="23"/>
      <c r="K1149" s="24">
        <v>46</v>
      </c>
      <c r="M1149" s="25" t="str">
        <f>IF(I1149="","",IF(I1149="인문",성적입력!$C$8,성적입력!$C$9))</f>
        <v>A</v>
      </c>
      <c r="N1149" s="26">
        <f>성적입력!$C$15</f>
        <v>3</v>
      </c>
      <c r="P1149" s="27" t="str">
        <f t="shared" si="51"/>
        <v/>
      </c>
      <c r="R1149" s="26" t="str">
        <f t="array" ref="R1149">IFERROR(IF(OR(J1149="",M1149="",F1149=""),"",IF(F1149="학생부종합",INDEX(종합배치표!$C:$Q,MATCH(J1149,종합배치표!$B:$B,0),(MATCH(M1149,{"A","B","C","D","E"},0)-1)*3+1),INDEX(교과배치표!$C:$Q,MATCH(J1149,교과배치표!$B:$B,0),(MATCH(M1149,{"A","B","C","D","E"},0)-1)*3+1))),"")</f>
        <v/>
      </c>
      <c r="S1149" s="26" t="str">
        <f t="array" ref="S1149">IFERROR(IF(OR(J1149="",M1149="",F1149=""),"",IF(F1149="학생부종합",INDEX(종합배치표!$C:$Q,MATCH(J1149,종합배치표!$B:$B,0),(MATCH(M1149,{"A","B","C","D","E"},0)-1)*3+2),INDEX(교과배치표!$C:$Q,MATCH(J1149,교과배치표!$B:$B,0),(MATCH(M1149,{"A","B","C","D","E"},0)-1)*3+2))),"")</f>
        <v/>
      </c>
      <c r="T1149" s="26" t="str">
        <f t="array" ref="T1149">IFERROR(IF(OR(J1149="",M1149="",F1149=""),"",IF(F1149="학생부종합",INDEX(종합배치표!$C:$Q,MATCH(J1149,종합배치표!$B:$B,0),(MATCH(M1149,{"A","B","C","D","E"},0)-1)*3+3),INDEX(교과배치표!$C:$Q,MATCH(J1149,교과배치표!$B:$B,0),(MATCH(M1149,{"A","B","C","D","E"},0)-1)*3+3))),"")</f>
        <v/>
      </c>
      <c r="V1149" s="140">
        <f t="shared" si="52"/>
        <v>2.7</v>
      </c>
      <c r="W1149" s="141" t="str">
        <f t="shared" si="53"/>
        <v/>
      </c>
    </row>
    <row r="1150" spans="2:23" ht="14.25" customHeight="1">
      <c r="B1150" s="20">
        <v>727</v>
      </c>
      <c r="C1150" s="21" t="s">
        <v>373</v>
      </c>
      <c r="D1150" s="21" t="s">
        <v>373</v>
      </c>
      <c r="E1150" s="21" t="s">
        <v>535</v>
      </c>
      <c r="F1150" s="21" t="s">
        <v>68</v>
      </c>
      <c r="G1150" s="21" t="s">
        <v>536</v>
      </c>
      <c r="H1150" s="21" t="s">
        <v>437</v>
      </c>
      <c r="I1150" s="21" t="s">
        <v>60</v>
      </c>
      <c r="J1150" s="23"/>
      <c r="K1150" s="24">
        <v>10</v>
      </c>
      <c r="M1150" s="25" t="str">
        <f>IF(I1150="","",IF(I1150="인문",성적입력!$C$8,성적입력!$C$9))</f>
        <v>A</v>
      </c>
      <c r="N1150" s="26">
        <f>성적입력!$C$15</f>
        <v>3</v>
      </c>
      <c r="P1150" s="27" t="str">
        <f t="shared" si="51"/>
        <v/>
      </c>
      <c r="R1150" s="26" t="str">
        <f t="array" ref="R1150">IFERROR(IF(OR(J1150="",M1150="",F1150=""),"",IF(F1150="학생부종합",INDEX(종합배치표!$C:$Q,MATCH(J1150,종합배치표!$B:$B,0),(MATCH(M1150,{"A","B","C","D","E"},0)-1)*3+1),INDEX(교과배치표!$C:$Q,MATCH(J1150,교과배치표!$B:$B,0),(MATCH(M1150,{"A","B","C","D","E"},0)-1)*3+1))),"")</f>
        <v/>
      </c>
      <c r="S1150" s="26" t="str">
        <f t="array" ref="S1150">IFERROR(IF(OR(J1150="",M1150="",F1150=""),"",IF(F1150="학생부종합",INDEX(종합배치표!$C:$Q,MATCH(J1150,종합배치표!$B:$B,0),(MATCH(M1150,{"A","B","C","D","E"},0)-1)*3+2),INDEX(교과배치표!$C:$Q,MATCH(J1150,교과배치표!$B:$B,0),(MATCH(M1150,{"A","B","C","D","E"},0)-1)*3+2))),"")</f>
        <v/>
      </c>
      <c r="T1150" s="26" t="str">
        <f t="array" ref="T1150">IFERROR(IF(OR(J1150="",M1150="",F1150=""),"",IF(F1150="학생부종합",INDEX(종합배치표!$C:$Q,MATCH(J1150,종합배치표!$B:$B,0),(MATCH(M1150,{"A","B","C","D","E"},0)-1)*3+3),INDEX(교과배치표!$C:$Q,MATCH(J1150,교과배치표!$B:$B,0),(MATCH(M1150,{"A","B","C","D","E"},0)-1)*3+3))),"")</f>
        <v/>
      </c>
      <c r="V1150" s="140">
        <f t="shared" si="52"/>
        <v>2.7</v>
      </c>
      <c r="W1150" s="141" t="str">
        <f t="shared" si="53"/>
        <v/>
      </c>
    </row>
    <row r="1151" spans="2:23" ht="14.25" customHeight="1">
      <c r="B1151" s="20">
        <v>728</v>
      </c>
      <c r="C1151" s="21" t="s">
        <v>373</v>
      </c>
      <c r="D1151" s="21" t="s">
        <v>373</v>
      </c>
      <c r="E1151" s="21" t="s">
        <v>535</v>
      </c>
      <c r="F1151" s="21" t="s">
        <v>24</v>
      </c>
      <c r="G1151" s="21" t="s">
        <v>537</v>
      </c>
      <c r="H1151" s="21" t="s">
        <v>437</v>
      </c>
      <c r="I1151" s="21" t="s">
        <v>60</v>
      </c>
      <c r="J1151" s="23"/>
      <c r="K1151" s="24">
        <v>7</v>
      </c>
      <c r="M1151" s="25" t="str">
        <f>IF(I1151="","",IF(I1151="인문",성적입력!$C$8,성적입력!$C$9))</f>
        <v>A</v>
      </c>
      <c r="N1151" s="26">
        <f>성적입력!$C$15</f>
        <v>3</v>
      </c>
      <c r="P1151" s="27" t="str">
        <f t="shared" si="51"/>
        <v/>
      </c>
      <c r="R1151" s="26" t="str">
        <f t="array" ref="R1151">IFERROR(IF(OR(J1151="",M1151="",F1151=""),"",IF(F1151="학생부종합",INDEX(종합배치표!$C:$Q,MATCH(J1151,종합배치표!$B:$B,0),(MATCH(M1151,{"A","B","C","D","E"},0)-1)*3+1),INDEX(교과배치표!$C:$Q,MATCH(J1151,교과배치표!$B:$B,0),(MATCH(M1151,{"A","B","C","D","E"},0)-1)*3+1))),"")</f>
        <v/>
      </c>
      <c r="S1151" s="26" t="str">
        <f t="array" ref="S1151">IFERROR(IF(OR(J1151="",M1151="",F1151=""),"",IF(F1151="학생부종합",INDEX(종합배치표!$C:$Q,MATCH(J1151,종합배치표!$B:$B,0),(MATCH(M1151,{"A","B","C","D","E"},0)-1)*3+2),INDEX(교과배치표!$C:$Q,MATCH(J1151,교과배치표!$B:$B,0),(MATCH(M1151,{"A","B","C","D","E"},0)-1)*3+2))),"")</f>
        <v/>
      </c>
      <c r="T1151" s="26" t="str">
        <f t="array" ref="T1151">IFERROR(IF(OR(J1151="",M1151="",F1151=""),"",IF(F1151="학생부종합",INDEX(종합배치표!$C:$Q,MATCH(J1151,종합배치표!$B:$B,0),(MATCH(M1151,{"A","B","C","D","E"},0)-1)*3+3),INDEX(교과배치표!$C:$Q,MATCH(J1151,교과배치표!$B:$B,0),(MATCH(M1151,{"A","B","C","D","E"},0)-1)*3+3))),"")</f>
        <v/>
      </c>
      <c r="V1151" s="140">
        <f t="shared" si="52"/>
        <v>2.7</v>
      </c>
      <c r="W1151" s="141" t="str">
        <f t="shared" si="53"/>
        <v/>
      </c>
    </row>
    <row r="1152" spans="2:23" ht="14.25" customHeight="1">
      <c r="B1152" s="20">
        <v>730</v>
      </c>
      <c r="C1152" s="21" t="s">
        <v>373</v>
      </c>
      <c r="D1152" s="21" t="s">
        <v>373</v>
      </c>
      <c r="E1152" s="21" t="s">
        <v>535</v>
      </c>
      <c r="F1152" s="21" t="s">
        <v>68</v>
      </c>
      <c r="G1152" s="21" t="s">
        <v>536</v>
      </c>
      <c r="H1152" s="21" t="s">
        <v>586</v>
      </c>
      <c r="I1152" s="21" t="s">
        <v>60</v>
      </c>
      <c r="J1152" s="23"/>
      <c r="K1152" s="24">
        <v>55</v>
      </c>
      <c r="M1152" s="25" t="str">
        <f>IF(I1152="","",IF(I1152="인문",성적입력!$C$8,성적입력!$C$9))</f>
        <v>A</v>
      </c>
      <c r="N1152" s="26">
        <f>성적입력!$C$15</f>
        <v>3</v>
      </c>
      <c r="P1152" s="27" t="str">
        <f t="shared" si="51"/>
        <v/>
      </c>
      <c r="R1152" s="26" t="str">
        <f t="array" ref="R1152">IFERROR(IF(OR(J1152="",M1152="",F1152=""),"",IF(F1152="학생부종합",INDEX(종합배치표!$C:$Q,MATCH(J1152,종합배치표!$B:$B,0),(MATCH(M1152,{"A","B","C","D","E"},0)-1)*3+1),INDEX(교과배치표!$C:$Q,MATCH(J1152,교과배치표!$B:$B,0),(MATCH(M1152,{"A","B","C","D","E"},0)-1)*3+1))),"")</f>
        <v/>
      </c>
      <c r="S1152" s="26" t="str">
        <f t="array" ref="S1152">IFERROR(IF(OR(J1152="",M1152="",F1152=""),"",IF(F1152="학생부종합",INDEX(종합배치표!$C:$Q,MATCH(J1152,종합배치표!$B:$B,0),(MATCH(M1152,{"A","B","C","D","E"},0)-1)*3+2),INDEX(교과배치표!$C:$Q,MATCH(J1152,교과배치표!$B:$B,0),(MATCH(M1152,{"A","B","C","D","E"},0)-1)*3+2))),"")</f>
        <v/>
      </c>
      <c r="T1152" s="26" t="str">
        <f t="array" ref="T1152">IFERROR(IF(OR(J1152="",M1152="",F1152=""),"",IF(F1152="학생부종합",INDEX(종합배치표!$C:$Q,MATCH(J1152,종합배치표!$B:$B,0),(MATCH(M1152,{"A","B","C","D","E"},0)-1)*3+3),INDEX(교과배치표!$C:$Q,MATCH(J1152,교과배치표!$B:$B,0),(MATCH(M1152,{"A","B","C","D","E"},0)-1)*3+3))),"")</f>
        <v/>
      </c>
      <c r="V1152" s="140">
        <f t="shared" si="52"/>
        <v>2.7</v>
      </c>
      <c r="W1152" s="141" t="str">
        <f t="shared" si="53"/>
        <v/>
      </c>
    </row>
    <row r="1153" spans="2:23" ht="14.25" customHeight="1">
      <c r="B1153" s="20">
        <v>731</v>
      </c>
      <c r="C1153" s="21" t="s">
        <v>373</v>
      </c>
      <c r="D1153" s="21" t="s">
        <v>373</v>
      </c>
      <c r="E1153" s="21" t="s">
        <v>535</v>
      </c>
      <c r="F1153" s="21" t="s">
        <v>24</v>
      </c>
      <c r="G1153" s="21" t="s">
        <v>537</v>
      </c>
      <c r="H1153" s="21" t="s">
        <v>586</v>
      </c>
      <c r="I1153" s="21" t="s">
        <v>60</v>
      </c>
      <c r="J1153" s="23"/>
      <c r="K1153" s="24">
        <v>50</v>
      </c>
      <c r="M1153" s="25" t="str">
        <f>IF(I1153="","",IF(I1153="인문",성적입력!$C$8,성적입력!$C$9))</f>
        <v>A</v>
      </c>
      <c r="N1153" s="26">
        <f>성적입력!$C$15</f>
        <v>3</v>
      </c>
      <c r="P1153" s="27" t="str">
        <f t="shared" si="51"/>
        <v/>
      </c>
      <c r="R1153" s="26" t="str">
        <f t="array" ref="R1153">IFERROR(IF(OR(J1153="",M1153="",F1153=""),"",IF(F1153="학생부종합",INDEX(종합배치표!$C:$Q,MATCH(J1153,종합배치표!$B:$B,0),(MATCH(M1153,{"A","B","C","D","E"},0)-1)*3+1),INDEX(교과배치표!$C:$Q,MATCH(J1153,교과배치표!$B:$B,0),(MATCH(M1153,{"A","B","C","D","E"},0)-1)*3+1))),"")</f>
        <v/>
      </c>
      <c r="S1153" s="26" t="str">
        <f t="array" ref="S1153">IFERROR(IF(OR(J1153="",M1153="",F1153=""),"",IF(F1153="학생부종합",INDEX(종합배치표!$C:$Q,MATCH(J1153,종합배치표!$B:$B,0),(MATCH(M1153,{"A","B","C","D","E"},0)-1)*3+2),INDEX(교과배치표!$C:$Q,MATCH(J1153,교과배치표!$B:$B,0),(MATCH(M1153,{"A","B","C","D","E"},0)-1)*3+2))),"")</f>
        <v/>
      </c>
      <c r="T1153" s="26" t="str">
        <f t="array" ref="T1153">IFERROR(IF(OR(J1153="",M1153="",F1153=""),"",IF(F1153="학생부종합",INDEX(종합배치표!$C:$Q,MATCH(J1153,종합배치표!$B:$B,0),(MATCH(M1153,{"A","B","C","D","E"},0)-1)*3+3),INDEX(교과배치표!$C:$Q,MATCH(J1153,교과배치표!$B:$B,0),(MATCH(M1153,{"A","B","C","D","E"},0)-1)*3+3))),"")</f>
        <v/>
      </c>
      <c r="V1153" s="140">
        <f t="shared" si="52"/>
        <v>2.7</v>
      </c>
      <c r="W1153" s="141" t="str">
        <f t="shared" si="53"/>
        <v/>
      </c>
    </row>
    <row r="1154" spans="2:23" ht="14.25" customHeight="1">
      <c r="B1154" s="20">
        <v>734</v>
      </c>
      <c r="C1154" s="21" t="s">
        <v>373</v>
      </c>
      <c r="D1154" s="21" t="s">
        <v>373</v>
      </c>
      <c r="E1154" s="21" t="s">
        <v>535</v>
      </c>
      <c r="F1154" s="21" t="s">
        <v>24</v>
      </c>
      <c r="G1154" s="21" t="s">
        <v>587</v>
      </c>
      <c r="H1154" s="21" t="s">
        <v>588</v>
      </c>
      <c r="I1154" s="21" t="s">
        <v>60</v>
      </c>
      <c r="J1154" s="23"/>
      <c r="K1154" s="24">
        <v>5</v>
      </c>
      <c r="M1154" s="25" t="str">
        <f>IF(I1154="","",IF(I1154="인문",성적입력!$C$8,성적입력!$C$9))</f>
        <v>A</v>
      </c>
      <c r="N1154" s="26">
        <f>성적입력!$C$15</f>
        <v>3</v>
      </c>
      <c r="P1154" s="27" t="str">
        <f t="shared" si="51"/>
        <v/>
      </c>
      <c r="R1154" s="26" t="str">
        <f t="array" ref="R1154">IFERROR(IF(OR(J1154="",M1154="",F1154=""),"",IF(F1154="학생부종합",INDEX(종합배치표!$C:$Q,MATCH(J1154,종합배치표!$B:$B,0),(MATCH(M1154,{"A","B","C","D","E"},0)-1)*3+1),INDEX(교과배치표!$C:$Q,MATCH(J1154,교과배치표!$B:$B,0),(MATCH(M1154,{"A","B","C","D","E"},0)-1)*3+1))),"")</f>
        <v/>
      </c>
      <c r="S1154" s="26" t="str">
        <f t="array" ref="S1154">IFERROR(IF(OR(J1154="",M1154="",F1154=""),"",IF(F1154="학생부종합",INDEX(종합배치표!$C:$Q,MATCH(J1154,종합배치표!$B:$B,0),(MATCH(M1154,{"A","B","C","D","E"},0)-1)*3+2),INDEX(교과배치표!$C:$Q,MATCH(J1154,교과배치표!$B:$B,0),(MATCH(M1154,{"A","B","C","D","E"},0)-1)*3+2))),"")</f>
        <v/>
      </c>
      <c r="T1154" s="26" t="str">
        <f t="array" ref="T1154">IFERROR(IF(OR(J1154="",M1154="",F1154=""),"",IF(F1154="학생부종합",INDEX(종합배치표!$C:$Q,MATCH(J1154,종합배치표!$B:$B,0),(MATCH(M1154,{"A","B","C","D","E"},0)-1)*3+3),INDEX(교과배치표!$C:$Q,MATCH(J1154,교과배치표!$B:$B,0),(MATCH(M1154,{"A","B","C","D","E"},0)-1)*3+3))),"")</f>
        <v/>
      </c>
      <c r="V1154" s="140">
        <f t="shared" si="52"/>
        <v>2.7</v>
      </c>
      <c r="W1154" s="141" t="str">
        <f t="shared" si="53"/>
        <v/>
      </c>
    </row>
    <row r="1155" spans="2:23" ht="14.25" customHeight="1">
      <c r="B1155" s="20">
        <v>735</v>
      </c>
      <c r="C1155" s="21" t="s">
        <v>373</v>
      </c>
      <c r="D1155" s="21" t="s">
        <v>373</v>
      </c>
      <c r="E1155" s="21" t="s">
        <v>535</v>
      </c>
      <c r="F1155" s="21" t="s">
        <v>68</v>
      </c>
      <c r="G1155" s="21" t="s">
        <v>536</v>
      </c>
      <c r="H1155" s="21" t="s">
        <v>589</v>
      </c>
      <c r="I1155" s="21" t="s">
        <v>60</v>
      </c>
      <c r="J1155" s="23"/>
      <c r="K1155" s="24">
        <v>12</v>
      </c>
      <c r="M1155" s="25" t="str">
        <f>IF(I1155="","",IF(I1155="인문",성적입력!$C$8,성적입력!$C$9))</f>
        <v>A</v>
      </c>
      <c r="N1155" s="26">
        <f>성적입력!$C$15</f>
        <v>3</v>
      </c>
      <c r="P1155" s="27" t="str">
        <f t="shared" si="51"/>
        <v/>
      </c>
      <c r="R1155" s="26" t="str">
        <f t="array" ref="R1155">IFERROR(IF(OR(J1155="",M1155="",F1155=""),"",IF(F1155="학생부종합",INDEX(종합배치표!$C:$Q,MATCH(J1155,종합배치표!$B:$B,0),(MATCH(M1155,{"A","B","C","D","E"},0)-1)*3+1),INDEX(교과배치표!$C:$Q,MATCH(J1155,교과배치표!$B:$B,0),(MATCH(M1155,{"A","B","C","D","E"},0)-1)*3+1))),"")</f>
        <v/>
      </c>
      <c r="S1155" s="26" t="str">
        <f t="array" ref="S1155">IFERROR(IF(OR(J1155="",M1155="",F1155=""),"",IF(F1155="학생부종합",INDEX(종합배치표!$C:$Q,MATCH(J1155,종합배치표!$B:$B,0),(MATCH(M1155,{"A","B","C","D","E"},0)-1)*3+2),INDEX(교과배치표!$C:$Q,MATCH(J1155,교과배치표!$B:$B,0),(MATCH(M1155,{"A","B","C","D","E"},0)-1)*3+2))),"")</f>
        <v/>
      </c>
      <c r="T1155" s="26" t="str">
        <f t="array" ref="T1155">IFERROR(IF(OR(J1155="",M1155="",F1155=""),"",IF(F1155="학생부종합",INDEX(종합배치표!$C:$Q,MATCH(J1155,종합배치표!$B:$B,0),(MATCH(M1155,{"A","B","C","D","E"},0)-1)*3+3),INDEX(교과배치표!$C:$Q,MATCH(J1155,교과배치표!$B:$B,0),(MATCH(M1155,{"A","B","C","D","E"},0)-1)*3+3))),"")</f>
        <v/>
      </c>
      <c r="V1155" s="140">
        <f t="shared" si="52"/>
        <v>2.7</v>
      </c>
      <c r="W1155" s="141" t="str">
        <f t="shared" si="53"/>
        <v/>
      </c>
    </row>
    <row r="1156" spans="2:23" ht="14.25" customHeight="1">
      <c r="B1156" s="20">
        <v>736</v>
      </c>
      <c r="C1156" s="21" t="s">
        <v>373</v>
      </c>
      <c r="D1156" s="21" t="s">
        <v>373</v>
      </c>
      <c r="E1156" s="21" t="s">
        <v>535</v>
      </c>
      <c r="F1156" s="21" t="s">
        <v>24</v>
      </c>
      <c r="G1156" s="21" t="s">
        <v>537</v>
      </c>
      <c r="H1156" s="21" t="s">
        <v>589</v>
      </c>
      <c r="I1156" s="21" t="s">
        <v>60</v>
      </c>
      <c r="J1156" s="23"/>
      <c r="K1156" s="24">
        <v>12</v>
      </c>
      <c r="M1156" s="25" t="str">
        <f>IF(I1156="","",IF(I1156="인문",성적입력!$C$8,성적입력!$C$9))</f>
        <v>A</v>
      </c>
      <c r="N1156" s="26">
        <f>성적입력!$C$15</f>
        <v>3</v>
      </c>
      <c r="P1156" s="27" t="str">
        <f t="shared" si="51"/>
        <v/>
      </c>
      <c r="R1156" s="26" t="str">
        <f t="array" ref="R1156">IFERROR(IF(OR(J1156="",M1156="",F1156=""),"",IF(F1156="학생부종합",INDEX(종합배치표!$C:$Q,MATCH(J1156,종합배치표!$B:$B,0),(MATCH(M1156,{"A","B","C","D","E"},0)-1)*3+1),INDEX(교과배치표!$C:$Q,MATCH(J1156,교과배치표!$B:$B,0),(MATCH(M1156,{"A","B","C","D","E"},0)-1)*3+1))),"")</f>
        <v/>
      </c>
      <c r="S1156" s="26" t="str">
        <f t="array" ref="S1156">IFERROR(IF(OR(J1156="",M1156="",F1156=""),"",IF(F1156="학생부종합",INDEX(종합배치표!$C:$Q,MATCH(J1156,종합배치표!$B:$B,0),(MATCH(M1156,{"A","B","C","D","E"},0)-1)*3+2),INDEX(교과배치표!$C:$Q,MATCH(J1156,교과배치표!$B:$B,0),(MATCH(M1156,{"A","B","C","D","E"},0)-1)*3+2))),"")</f>
        <v/>
      </c>
      <c r="T1156" s="26" t="str">
        <f t="array" ref="T1156">IFERROR(IF(OR(J1156="",M1156="",F1156=""),"",IF(F1156="학생부종합",INDEX(종합배치표!$C:$Q,MATCH(J1156,종합배치표!$B:$B,0),(MATCH(M1156,{"A","B","C","D","E"},0)-1)*3+3),INDEX(교과배치표!$C:$Q,MATCH(J1156,교과배치표!$B:$B,0),(MATCH(M1156,{"A","B","C","D","E"},0)-1)*3+3))),"")</f>
        <v/>
      </c>
      <c r="V1156" s="140">
        <f t="shared" si="52"/>
        <v>2.7</v>
      </c>
      <c r="W1156" s="141" t="str">
        <f t="shared" si="53"/>
        <v/>
      </c>
    </row>
    <row r="1157" spans="2:23" ht="14.25" customHeight="1">
      <c r="B1157" s="20">
        <v>738</v>
      </c>
      <c r="C1157" s="21" t="s">
        <v>393</v>
      </c>
      <c r="D1157" s="21" t="s">
        <v>538</v>
      </c>
      <c r="E1157" s="21" t="s">
        <v>535</v>
      </c>
      <c r="F1157" s="21" t="s">
        <v>68</v>
      </c>
      <c r="G1157" s="21" t="s">
        <v>536</v>
      </c>
      <c r="H1157" s="21" t="s">
        <v>590</v>
      </c>
      <c r="I1157" s="21" t="s">
        <v>60</v>
      </c>
      <c r="J1157" s="23"/>
      <c r="K1157" s="24">
        <v>24</v>
      </c>
      <c r="M1157" s="25" t="str">
        <f>IF(I1157="","",IF(I1157="인문",성적입력!$C$8,성적입력!$C$9))</f>
        <v>A</v>
      </c>
      <c r="N1157" s="26">
        <f>성적입력!$C$15</f>
        <v>3</v>
      </c>
      <c r="P1157" s="27" t="str">
        <f t="shared" ref="P1157:P1220" si="54">IF(OR(J1157="",N1157="",M1157=""),"",IF(N1157&lt;=T1157,"안정",IF(N1157&lt;=S1157,"적정",IF(N1157&lt;=R1157,"소신","상향"))))</f>
        <v/>
      </c>
      <c r="R1157" s="26" t="str">
        <f t="array" ref="R1157">IFERROR(IF(OR(J1157="",M1157="",F1157=""),"",IF(F1157="학생부종합",INDEX(종합배치표!$C:$Q,MATCH(J1157,종합배치표!$B:$B,0),(MATCH(M1157,{"A","B","C","D","E"},0)-1)*3+1),INDEX(교과배치표!$C:$Q,MATCH(J1157,교과배치표!$B:$B,0),(MATCH(M1157,{"A","B","C","D","E"},0)-1)*3+1))),"")</f>
        <v/>
      </c>
      <c r="S1157" s="26" t="str">
        <f t="array" ref="S1157">IFERROR(IF(OR(J1157="",M1157="",F1157=""),"",IF(F1157="학생부종합",INDEX(종합배치표!$C:$Q,MATCH(J1157,종합배치표!$B:$B,0),(MATCH(M1157,{"A","B","C","D","E"},0)-1)*3+2),INDEX(교과배치표!$C:$Q,MATCH(J1157,교과배치표!$B:$B,0),(MATCH(M1157,{"A","B","C","D","E"},0)-1)*3+2))),"")</f>
        <v/>
      </c>
      <c r="T1157" s="26" t="str">
        <f t="array" ref="T1157">IFERROR(IF(OR(J1157="",M1157="",F1157=""),"",IF(F1157="학생부종합",INDEX(종합배치표!$C:$Q,MATCH(J1157,종합배치표!$B:$B,0),(MATCH(M1157,{"A","B","C","D","E"},0)-1)*3+3),INDEX(교과배치표!$C:$Q,MATCH(J1157,교과배치표!$B:$B,0),(MATCH(M1157,{"A","B","C","D","E"},0)-1)*3+3))),"")</f>
        <v/>
      </c>
      <c r="V1157" s="140">
        <f t="shared" ref="V1157:V1220" si="55">$W$2</f>
        <v>2.7</v>
      </c>
      <c r="W1157" s="141" t="str">
        <f t="shared" ref="W1157:W1220" si="56">IF(OR(J1157="",V1157="",M1157=""),"",IF(V1157&lt;=T1157,"안정",IF(V1157&lt;=S1157,"적정",IF(V1157&lt;=R1157,"소신","상향"))))</f>
        <v/>
      </c>
    </row>
    <row r="1158" spans="2:23" ht="14.25" customHeight="1">
      <c r="B1158" s="20">
        <v>741</v>
      </c>
      <c r="C1158" s="21" t="s">
        <v>373</v>
      </c>
      <c r="D1158" s="21" t="s">
        <v>373</v>
      </c>
      <c r="E1158" s="21" t="s">
        <v>535</v>
      </c>
      <c r="F1158" s="21" t="s">
        <v>68</v>
      </c>
      <c r="G1158" s="21" t="s">
        <v>536</v>
      </c>
      <c r="H1158" s="21" t="s">
        <v>591</v>
      </c>
      <c r="I1158" s="21" t="s">
        <v>60</v>
      </c>
      <c r="J1158" s="23"/>
      <c r="K1158" s="24">
        <v>4</v>
      </c>
      <c r="M1158" s="25" t="str">
        <f>IF(I1158="","",IF(I1158="인문",성적입력!$C$8,성적입력!$C$9))</f>
        <v>A</v>
      </c>
      <c r="N1158" s="26">
        <f>성적입력!$C$15</f>
        <v>3</v>
      </c>
      <c r="P1158" s="27" t="str">
        <f t="shared" si="54"/>
        <v/>
      </c>
      <c r="R1158" s="26" t="str">
        <f t="array" ref="R1158">IFERROR(IF(OR(J1158="",M1158="",F1158=""),"",IF(F1158="학생부종합",INDEX(종합배치표!$C:$Q,MATCH(J1158,종합배치표!$B:$B,0),(MATCH(M1158,{"A","B","C","D","E"},0)-1)*3+1),INDEX(교과배치표!$C:$Q,MATCH(J1158,교과배치표!$B:$B,0),(MATCH(M1158,{"A","B","C","D","E"},0)-1)*3+1))),"")</f>
        <v/>
      </c>
      <c r="S1158" s="26" t="str">
        <f t="array" ref="S1158">IFERROR(IF(OR(J1158="",M1158="",F1158=""),"",IF(F1158="학생부종합",INDEX(종합배치표!$C:$Q,MATCH(J1158,종합배치표!$B:$B,0),(MATCH(M1158,{"A","B","C","D","E"},0)-1)*3+2),INDEX(교과배치표!$C:$Q,MATCH(J1158,교과배치표!$B:$B,0),(MATCH(M1158,{"A","B","C","D","E"},0)-1)*3+2))),"")</f>
        <v/>
      </c>
      <c r="T1158" s="26" t="str">
        <f t="array" ref="T1158">IFERROR(IF(OR(J1158="",M1158="",F1158=""),"",IF(F1158="학생부종합",INDEX(종합배치표!$C:$Q,MATCH(J1158,종합배치표!$B:$B,0),(MATCH(M1158,{"A","B","C","D","E"},0)-1)*3+3),INDEX(교과배치표!$C:$Q,MATCH(J1158,교과배치표!$B:$B,0),(MATCH(M1158,{"A","B","C","D","E"},0)-1)*3+3))),"")</f>
        <v/>
      </c>
      <c r="V1158" s="140">
        <f t="shared" si="55"/>
        <v>2.7</v>
      </c>
      <c r="W1158" s="141" t="str">
        <f t="shared" si="56"/>
        <v/>
      </c>
    </row>
    <row r="1159" spans="2:23" ht="14.25" customHeight="1">
      <c r="B1159" s="20">
        <v>742</v>
      </c>
      <c r="C1159" s="21" t="s">
        <v>373</v>
      </c>
      <c r="D1159" s="21" t="s">
        <v>373</v>
      </c>
      <c r="E1159" s="21" t="s">
        <v>535</v>
      </c>
      <c r="F1159" s="21" t="s">
        <v>24</v>
      </c>
      <c r="G1159" s="21" t="s">
        <v>537</v>
      </c>
      <c r="H1159" s="21" t="s">
        <v>591</v>
      </c>
      <c r="I1159" s="21" t="s">
        <v>60</v>
      </c>
      <c r="J1159" s="23"/>
      <c r="K1159" s="24">
        <v>4</v>
      </c>
      <c r="M1159" s="25" t="str">
        <f>IF(I1159="","",IF(I1159="인문",성적입력!$C$8,성적입력!$C$9))</f>
        <v>A</v>
      </c>
      <c r="N1159" s="26">
        <f>성적입력!$C$15</f>
        <v>3</v>
      </c>
      <c r="P1159" s="27" t="str">
        <f t="shared" si="54"/>
        <v/>
      </c>
      <c r="R1159" s="26" t="str">
        <f t="array" ref="R1159">IFERROR(IF(OR(J1159="",M1159="",F1159=""),"",IF(F1159="학생부종합",INDEX(종합배치표!$C:$Q,MATCH(J1159,종합배치표!$B:$B,0),(MATCH(M1159,{"A","B","C","D","E"},0)-1)*3+1),INDEX(교과배치표!$C:$Q,MATCH(J1159,교과배치표!$B:$B,0),(MATCH(M1159,{"A","B","C","D","E"},0)-1)*3+1))),"")</f>
        <v/>
      </c>
      <c r="S1159" s="26" t="str">
        <f t="array" ref="S1159">IFERROR(IF(OR(J1159="",M1159="",F1159=""),"",IF(F1159="학생부종합",INDEX(종합배치표!$C:$Q,MATCH(J1159,종합배치표!$B:$B,0),(MATCH(M1159,{"A","B","C","D","E"},0)-1)*3+2),INDEX(교과배치표!$C:$Q,MATCH(J1159,교과배치표!$B:$B,0),(MATCH(M1159,{"A","B","C","D","E"},0)-1)*3+2))),"")</f>
        <v/>
      </c>
      <c r="T1159" s="26" t="str">
        <f t="array" ref="T1159">IFERROR(IF(OR(J1159="",M1159="",F1159=""),"",IF(F1159="학생부종합",INDEX(종합배치표!$C:$Q,MATCH(J1159,종합배치표!$B:$B,0),(MATCH(M1159,{"A","B","C","D","E"},0)-1)*3+3),INDEX(교과배치표!$C:$Q,MATCH(J1159,교과배치표!$B:$B,0),(MATCH(M1159,{"A","B","C","D","E"},0)-1)*3+3))),"")</f>
        <v/>
      </c>
      <c r="V1159" s="140">
        <f t="shared" si="55"/>
        <v>2.7</v>
      </c>
      <c r="W1159" s="141" t="str">
        <f t="shared" si="56"/>
        <v/>
      </c>
    </row>
    <row r="1160" spans="2:23" ht="14.25" customHeight="1">
      <c r="B1160" s="20">
        <v>743</v>
      </c>
      <c r="C1160" s="21" t="s">
        <v>373</v>
      </c>
      <c r="D1160" s="21" t="s">
        <v>373</v>
      </c>
      <c r="E1160" s="21" t="s">
        <v>535</v>
      </c>
      <c r="F1160" s="21" t="s">
        <v>68</v>
      </c>
      <c r="G1160" s="21" t="s">
        <v>536</v>
      </c>
      <c r="H1160" s="21" t="s">
        <v>39</v>
      </c>
      <c r="I1160" s="21" t="s">
        <v>27</v>
      </c>
      <c r="J1160" s="23"/>
      <c r="K1160" s="24">
        <v>6</v>
      </c>
      <c r="M1160" s="25" t="str">
        <f>IF(I1160="","",IF(I1160="인문",성적입력!$C$8,성적입력!$C$9))</f>
        <v>A</v>
      </c>
      <c r="N1160" s="26">
        <f>성적입력!$C$15</f>
        <v>3</v>
      </c>
      <c r="P1160" s="27" t="str">
        <f t="shared" si="54"/>
        <v/>
      </c>
      <c r="R1160" s="26" t="str">
        <f t="array" ref="R1160">IFERROR(IF(OR(J1160="",M1160="",F1160=""),"",IF(F1160="학생부종합",INDEX(종합배치표!$C:$Q,MATCH(J1160,종합배치표!$B:$B,0),(MATCH(M1160,{"A","B","C","D","E"},0)-1)*3+1),INDEX(교과배치표!$C:$Q,MATCH(J1160,교과배치표!$B:$B,0),(MATCH(M1160,{"A","B","C","D","E"},0)-1)*3+1))),"")</f>
        <v/>
      </c>
      <c r="S1160" s="26" t="str">
        <f t="array" ref="S1160">IFERROR(IF(OR(J1160="",M1160="",F1160=""),"",IF(F1160="학생부종합",INDEX(종합배치표!$C:$Q,MATCH(J1160,종합배치표!$B:$B,0),(MATCH(M1160,{"A","B","C","D","E"},0)-1)*3+2),INDEX(교과배치표!$C:$Q,MATCH(J1160,교과배치표!$B:$B,0),(MATCH(M1160,{"A","B","C","D","E"},0)-1)*3+2))),"")</f>
        <v/>
      </c>
      <c r="T1160" s="26" t="str">
        <f t="array" ref="T1160">IFERROR(IF(OR(J1160="",M1160="",F1160=""),"",IF(F1160="학생부종합",INDEX(종합배치표!$C:$Q,MATCH(J1160,종합배치표!$B:$B,0),(MATCH(M1160,{"A","B","C","D","E"},0)-1)*3+3),INDEX(교과배치표!$C:$Q,MATCH(J1160,교과배치표!$B:$B,0),(MATCH(M1160,{"A","B","C","D","E"},0)-1)*3+3))),"")</f>
        <v/>
      </c>
      <c r="V1160" s="140">
        <f t="shared" si="55"/>
        <v>2.7</v>
      </c>
      <c r="W1160" s="141" t="str">
        <f t="shared" si="56"/>
        <v/>
      </c>
    </row>
    <row r="1161" spans="2:23" ht="14.25" customHeight="1">
      <c r="B1161" s="20">
        <v>744</v>
      </c>
      <c r="C1161" s="21" t="s">
        <v>373</v>
      </c>
      <c r="D1161" s="21" t="s">
        <v>373</v>
      </c>
      <c r="E1161" s="21" t="s">
        <v>535</v>
      </c>
      <c r="F1161" s="21" t="s">
        <v>24</v>
      </c>
      <c r="G1161" s="21" t="s">
        <v>537</v>
      </c>
      <c r="H1161" s="21" t="s">
        <v>39</v>
      </c>
      <c r="I1161" s="21" t="s">
        <v>27</v>
      </c>
      <c r="J1161" s="23"/>
      <c r="K1161" s="24">
        <v>7</v>
      </c>
      <c r="M1161" s="25" t="str">
        <f>IF(I1161="","",IF(I1161="인문",성적입력!$C$8,성적입력!$C$9))</f>
        <v>A</v>
      </c>
      <c r="N1161" s="26">
        <f>성적입력!$C$15</f>
        <v>3</v>
      </c>
      <c r="P1161" s="27" t="str">
        <f t="shared" si="54"/>
        <v/>
      </c>
      <c r="R1161" s="26" t="str">
        <f t="array" ref="R1161">IFERROR(IF(OR(J1161="",M1161="",F1161=""),"",IF(F1161="학생부종합",INDEX(종합배치표!$C:$Q,MATCH(J1161,종합배치표!$B:$B,0),(MATCH(M1161,{"A","B","C","D","E"},0)-1)*3+1),INDEX(교과배치표!$C:$Q,MATCH(J1161,교과배치표!$B:$B,0),(MATCH(M1161,{"A","B","C","D","E"},0)-1)*3+1))),"")</f>
        <v/>
      </c>
      <c r="S1161" s="26" t="str">
        <f t="array" ref="S1161">IFERROR(IF(OR(J1161="",M1161="",F1161=""),"",IF(F1161="학생부종합",INDEX(종합배치표!$C:$Q,MATCH(J1161,종합배치표!$B:$B,0),(MATCH(M1161,{"A","B","C","D","E"},0)-1)*3+2),INDEX(교과배치표!$C:$Q,MATCH(J1161,교과배치표!$B:$B,0),(MATCH(M1161,{"A","B","C","D","E"},0)-1)*3+2))),"")</f>
        <v/>
      </c>
      <c r="T1161" s="26" t="str">
        <f t="array" ref="T1161">IFERROR(IF(OR(J1161="",M1161="",F1161=""),"",IF(F1161="학생부종합",INDEX(종합배치표!$C:$Q,MATCH(J1161,종합배치표!$B:$B,0),(MATCH(M1161,{"A","B","C","D","E"},0)-1)*3+3),INDEX(교과배치표!$C:$Q,MATCH(J1161,교과배치표!$B:$B,0),(MATCH(M1161,{"A","B","C","D","E"},0)-1)*3+3))),"")</f>
        <v/>
      </c>
      <c r="V1161" s="140">
        <f t="shared" si="55"/>
        <v>2.7</v>
      </c>
      <c r="W1161" s="141" t="str">
        <f t="shared" si="56"/>
        <v/>
      </c>
    </row>
    <row r="1162" spans="2:23" ht="14.25" customHeight="1">
      <c r="B1162" s="20">
        <v>747</v>
      </c>
      <c r="C1162" s="21" t="s">
        <v>373</v>
      </c>
      <c r="D1162" s="21" t="s">
        <v>373</v>
      </c>
      <c r="E1162" s="21" t="s">
        <v>535</v>
      </c>
      <c r="F1162" s="21" t="s">
        <v>68</v>
      </c>
      <c r="G1162" s="21" t="s">
        <v>536</v>
      </c>
      <c r="H1162" s="21" t="s">
        <v>55</v>
      </c>
      <c r="I1162" s="21" t="s">
        <v>27</v>
      </c>
      <c r="J1162" s="23"/>
      <c r="K1162" s="24">
        <v>6</v>
      </c>
      <c r="M1162" s="25" t="str">
        <f>IF(I1162="","",IF(I1162="인문",성적입력!$C$8,성적입력!$C$9))</f>
        <v>A</v>
      </c>
      <c r="N1162" s="26">
        <f>성적입력!$C$15</f>
        <v>3</v>
      </c>
      <c r="P1162" s="27" t="str">
        <f t="shared" si="54"/>
        <v/>
      </c>
      <c r="R1162" s="26" t="str">
        <f t="array" ref="R1162">IFERROR(IF(OR(J1162="",M1162="",F1162=""),"",IF(F1162="학생부종합",INDEX(종합배치표!$C:$Q,MATCH(J1162,종합배치표!$B:$B,0),(MATCH(M1162,{"A","B","C","D","E"},0)-1)*3+1),INDEX(교과배치표!$C:$Q,MATCH(J1162,교과배치표!$B:$B,0),(MATCH(M1162,{"A","B","C","D","E"},0)-1)*3+1))),"")</f>
        <v/>
      </c>
      <c r="S1162" s="26" t="str">
        <f t="array" ref="S1162">IFERROR(IF(OR(J1162="",M1162="",F1162=""),"",IF(F1162="학생부종합",INDEX(종합배치표!$C:$Q,MATCH(J1162,종합배치표!$B:$B,0),(MATCH(M1162,{"A","B","C","D","E"},0)-1)*3+2),INDEX(교과배치표!$C:$Q,MATCH(J1162,교과배치표!$B:$B,0),(MATCH(M1162,{"A","B","C","D","E"},0)-1)*3+2))),"")</f>
        <v/>
      </c>
      <c r="T1162" s="26" t="str">
        <f t="array" ref="T1162">IFERROR(IF(OR(J1162="",M1162="",F1162=""),"",IF(F1162="학생부종합",INDEX(종합배치표!$C:$Q,MATCH(J1162,종합배치표!$B:$B,0),(MATCH(M1162,{"A","B","C","D","E"},0)-1)*3+3),INDEX(교과배치표!$C:$Q,MATCH(J1162,교과배치표!$B:$B,0),(MATCH(M1162,{"A","B","C","D","E"},0)-1)*3+3))),"")</f>
        <v/>
      </c>
      <c r="V1162" s="140">
        <f t="shared" si="55"/>
        <v>2.7</v>
      </c>
      <c r="W1162" s="141" t="str">
        <f t="shared" si="56"/>
        <v/>
      </c>
    </row>
    <row r="1163" spans="2:23" ht="14.25" customHeight="1">
      <c r="B1163" s="20">
        <v>748</v>
      </c>
      <c r="C1163" s="21" t="s">
        <v>373</v>
      </c>
      <c r="D1163" s="21" t="s">
        <v>373</v>
      </c>
      <c r="E1163" s="21" t="s">
        <v>535</v>
      </c>
      <c r="F1163" s="21" t="s">
        <v>24</v>
      </c>
      <c r="G1163" s="21" t="s">
        <v>537</v>
      </c>
      <c r="H1163" s="21" t="s">
        <v>55</v>
      </c>
      <c r="I1163" s="21" t="s">
        <v>27</v>
      </c>
      <c r="J1163" s="23"/>
      <c r="K1163" s="24">
        <v>8</v>
      </c>
      <c r="M1163" s="25" t="str">
        <f>IF(I1163="","",IF(I1163="인문",성적입력!$C$8,성적입력!$C$9))</f>
        <v>A</v>
      </c>
      <c r="N1163" s="26">
        <f>성적입력!$C$15</f>
        <v>3</v>
      </c>
      <c r="P1163" s="27" t="str">
        <f t="shared" si="54"/>
        <v/>
      </c>
      <c r="R1163" s="26" t="str">
        <f t="array" ref="R1163">IFERROR(IF(OR(J1163="",M1163="",F1163=""),"",IF(F1163="학생부종합",INDEX(종합배치표!$C:$Q,MATCH(J1163,종합배치표!$B:$B,0),(MATCH(M1163,{"A","B","C","D","E"},0)-1)*3+1),INDEX(교과배치표!$C:$Q,MATCH(J1163,교과배치표!$B:$B,0),(MATCH(M1163,{"A","B","C","D","E"},0)-1)*3+1))),"")</f>
        <v/>
      </c>
      <c r="S1163" s="26" t="str">
        <f t="array" ref="S1163">IFERROR(IF(OR(J1163="",M1163="",F1163=""),"",IF(F1163="학생부종합",INDEX(종합배치표!$C:$Q,MATCH(J1163,종합배치표!$B:$B,0),(MATCH(M1163,{"A","B","C","D","E"},0)-1)*3+2),INDEX(교과배치표!$C:$Q,MATCH(J1163,교과배치표!$B:$B,0),(MATCH(M1163,{"A","B","C","D","E"},0)-1)*3+2))),"")</f>
        <v/>
      </c>
      <c r="T1163" s="26" t="str">
        <f t="array" ref="T1163">IFERROR(IF(OR(J1163="",M1163="",F1163=""),"",IF(F1163="학생부종합",INDEX(종합배치표!$C:$Q,MATCH(J1163,종합배치표!$B:$B,0),(MATCH(M1163,{"A","B","C","D","E"},0)-1)*3+3),INDEX(교과배치표!$C:$Q,MATCH(J1163,교과배치표!$B:$B,0),(MATCH(M1163,{"A","B","C","D","E"},0)-1)*3+3))),"")</f>
        <v/>
      </c>
      <c r="V1163" s="140">
        <f t="shared" si="55"/>
        <v>2.7</v>
      </c>
      <c r="W1163" s="141" t="str">
        <f t="shared" si="56"/>
        <v/>
      </c>
    </row>
    <row r="1164" spans="2:23" ht="14.25" customHeight="1">
      <c r="B1164" s="20">
        <v>750</v>
      </c>
      <c r="C1164" s="21" t="s">
        <v>373</v>
      </c>
      <c r="D1164" s="21" t="s">
        <v>373</v>
      </c>
      <c r="E1164" s="21" t="s">
        <v>535</v>
      </c>
      <c r="F1164" s="21" t="s">
        <v>68</v>
      </c>
      <c r="G1164" s="21" t="s">
        <v>536</v>
      </c>
      <c r="H1164" s="21" t="s">
        <v>264</v>
      </c>
      <c r="I1164" s="21" t="s">
        <v>60</v>
      </c>
      <c r="J1164" s="23"/>
      <c r="K1164" s="24">
        <v>7</v>
      </c>
      <c r="M1164" s="25" t="str">
        <f>IF(I1164="","",IF(I1164="인문",성적입력!$C$8,성적입력!$C$9))</f>
        <v>A</v>
      </c>
      <c r="N1164" s="26">
        <f>성적입력!$C$15</f>
        <v>3</v>
      </c>
      <c r="P1164" s="27" t="str">
        <f t="shared" si="54"/>
        <v/>
      </c>
      <c r="R1164" s="26" t="str">
        <f t="array" ref="R1164">IFERROR(IF(OR(J1164="",M1164="",F1164=""),"",IF(F1164="학생부종합",INDEX(종합배치표!$C:$Q,MATCH(J1164,종합배치표!$B:$B,0),(MATCH(M1164,{"A","B","C","D","E"},0)-1)*3+1),INDEX(교과배치표!$C:$Q,MATCH(J1164,교과배치표!$B:$B,0),(MATCH(M1164,{"A","B","C","D","E"},0)-1)*3+1))),"")</f>
        <v/>
      </c>
      <c r="S1164" s="26" t="str">
        <f t="array" ref="S1164">IFERROR(IF(OR(J1164="",M1164="",F1164=""),"",IF(F1164="학생부종합",INDEX(종합배치표!$C:$Q,MATCH(J1164,종합배치표!$B:$B,0),(MATCH(M1164,{"A","B","C","D","E"},0)-1)*3+2),INDEX(교과배치표!$C:$Q,MATCH(J1164,교과배치표!$B:$B,0),(MATCH(M1164,{"A","B","C","D","E"},0)-1)*3+2))),"")</f>
        <v/>
      </c>
      <c r="T1164" s="26" t="str">
        <f t="array" ref="T1164">IFERROR(IF(OR(J1164="",M1164="",F1164=""),"",IF(F1164="학생부종합",INDEX(종합배치표!$C:$Q,MATCH(J1164,종합배치표!$B:$B,0),(MATCH(M1164,{"A","B","C","D","E"},0)-1)*3+3),INDEX(교과배치표!$C:$Q,MATCH(J1164,교과배치표!$B:$B,0),(MATCH(M1164,{"A","B","C","D","E"},0)-1)*3+3))),"")</f>
        <v/>
      </c>
      <c r="V1164" s="140">
        <f t="shared" si="55"/>
        <v>2.7</v>
      </c>
      <c r="W1164" s="141" t="str">
        <f t="shared" si="56"/>
        <v/>
      </c>
    </row>
    <row r="1165" spans="2:23" ht="14.25" customHeight="1">
      <c r="B1165" s="20">
        <v>751</v>
      </c>
      <c r="C1165" s="21" t="s">
        <v>373</v>
      </c>
      <c r="D1165" s="21" t="s">
        <v>373</v>
      </c>
      <c r="E1165" s="21" t="s">
        <v>535</v>
      </c>
      <c r="F1165" s="21" t="s">
        <v>24</v>
      </c>
      <c r="G1165" s="21" t="s">
        <v>537</v>
      </c>
      <c r="H1165" s="21" t="s">
        <v>264</v>
      </c>
      <c r="I1165" s="21" t="s">
        <v>60</v>
      </c>
      <c r="J1165" s="23"/>
      <c r="K1165" s="24">
        <v>5</v>
      </c>
      <c r="M1165" s="25" t="str">
        <f>IF(I1165="","",IF(I1165="인문",성적입력!$C$8,성적입력!$C$9))</f>
        <v>A</v>
      </c>
      <c r="N1165" s="26">
        <f>성적입력!$C$15</f>
        <v>3</v>
      </c>
      <c r="P1165" s="27" t="str">
        <f t="shared" si="54"/>
        <v/>
      </c>
      <c r="R1165" s="26" t="str">
        <f t="array" ref="R1165">IFERROR(IF(OR(J1165="",M1165="",F1165=""),"",IF(F1165="학생부종합",INDEX(종합배치표!$C:$Q,MATCH(J1165,종합배치표!$B:$B,0),(MATCH(M1165,{"A","B","C","D","E"},0)-1)*3+1),INDEX(교과배치표!$C:$Q,MATCH(J1165,교과배치표!$B:$B,0),(MATCH(M1165,{"A","B","C","D","E"},0)-1)*3+1))),"")</f>
        <v/>
      </c>
      <c r="S1165" s="26" t="str">
        <f t="array" ref="S1165">IFERROR(IF(OR(J1165="",M1165="",F1165=""),"",IF(F1165="학생부종합",INDEX(종합배치표!$C:$Q,MATCH(J1165,종합배치표!$B:$B,0),(MATCH(M1165,{"A","B","C","D","E"},0)-1)*3+2),INDEX(교과배치표!$C:$Q,MATCH(J1165,교과배치표!$B:$B,0),(MATCH(M1165,{"A","B","C","D","E"},0)-1)*3+2))),"")</f>
        <v/>
      </c>
      <c r="T1165" s="26" t="str">
        <f t="array" ref="T1165">IFERROR(IF(OR(J1165="",M1165="",F1165=""),"",IF(F1165="학생부종합",INDEX(종합배치표!$C:$Q,MATCH(J1165,종합배치표!$B:$B,0),(MATCH(M1165,{"A","B","C","D","E"},0)-1)*3+3),INDEX(교과배치표!$C:$Q,MATCH(J1165,교과배치표!$B:$B,0),(MATCH(M1165,{"A","B","C","D","E"},0)-1)*3+3))),"")</f>
        <v/>
      </c>
      <c r="V1165" s="140">
        <f t="shared" si="55"/>
        <v>2.7</v>
      </c>
      <c r="W1165" s="141" t="str">
        <f t="shared" si="56"/>
        <v/>
      </c>
    </row>
    <row r="1166" spans="2:23" ht="14.25" customHeight="1">
      <c r="B1166" s="20">
        <v>753</v>
      </c>
      <c r="C1166" s="21" t="s">
        <v>373</v>
      </c>
      <c r="D1166" s="21" t="s">
        <v>373</v>
      </c>
      <c r="E1166" s="21" t="s">
        <v>535</v>
      </c>
      <c r="F1166" s="21" t="s">
        <v>68</v>
      </c>
      <c r="G1166" s="21" t="s">
        <v>536</v>
      </c>
      <c r="H1166" s="21" t="s">
        <v>592</v>
      </c>
      <c r="I1166" s="21" t="s">
        <v>60</v>
      </c>
      <c r="J1166" s="23"/>
      <c r="K1166" s="24">
        <v>16</v>
      </c>
      <c r="M1166" s="25" t="str">
        <f>IF(I1166="","",IF(I1166="인문",성적입력!$C$8,성적입력!$C$9))</f>
        <v>A</v>
      </c>
      <c r="N1166" s="26">
        <f>성적입력!$C$15</f>
        <v>3</v>
      </c>
      <c r="P1166" s="27" t="str">
        <f t="shared" si="54"/>
        <v/>
      </c>
      <c r="R1166" s="26" t="str">
        <f t="array" ref="R1166">IFERROR(IF(OR(J1166="",M1166="",F1166=""),"",IF(F1166="학생부종합",INDEX(종합배치표!$C:$Q,MATCH(J1166,종합배치표!$B:$B,0),(MATCH(M1166,{"A","B","C","D","E"},0)-1)*3+1),INDEX(교과배치표!$C:$Q,MATCH(J1166,교과배치표!$B:$B,0),(MATCH(M1166,{"A","B","C","D","E"},0)-1)*3+1))),"")</f>
        <v/>
      </c>
      <c r="S1166" s="26" t="str">
        <f t="array" ref="S1166">IFERROR(IF(OR(J1166="",M1166="",F1166=""),"",IF(F1166="학생부종합",INDEX(종합배치표!$C:$Q,MATCH(J1166,종합배치표!$B:$B,0),(MATCH(M1166,{"A","B","C","D","E"},0)-1)*3+2),INDEX(교과배치표!$C:$Q,MATCH(J1166,교과배치표!$B:$B,0),(MATCH(M1166,{"A","B","C","D","E"},0)-1)*3+2))),"")</f>
        <v/>
      </c>
      <c r="T1166" s="26" t="str">
        <f t="array" ref="T1166">IFERROR(IF(OR(J1166="",M1166="",F1166=""),"",IF(F1166="학생부종합",INDEX(종합배치표!$C:$Q,MATCH(J1166,종합배치표!$B:$B,0),(MATCH(M1166,{"A","B","C","D","E"},0)-1)*3+3),INDEX(교과배치표!$C:$Q,MATCH(J1166,교과배치표!$B:$B,0),(MATCH(M1166,{"A","B","C","D","E"},0)-1)*3+3))),"")</f>
        <v/>
      </c>
      <c r="V1166" s="140">
        <f t="shared" si="55"/>
        <v>2.7</v>
      </c>
      <c r="W1166" s="141" t="str">
        <f t="shared" si="56"/>
        <v/>
      </c>
    </row>
    <row r="1167" spans="2:23" ht="14.25" customHeight="1">
      <c r="B1167" s="20">
        <v>754</v>
      </c>
      <c r="C1167" s="21" t="s">
        <v>373</v>
      </c>
      <c r="D1167" s="21" t="s">
        <v>373</v>
      </c>
      <c r="E1167" s="21" t="s">
        <v>535</v>
      </c>
      <c r="F1167" s="21" t="s">
        <v>24</v>
      </c>
      <c r="G1167" s="21" t="s">
        <v>537</v>
      </c>
      <c r="H1167" s="21" t="s">
        <v>592</v>
      </c>
      <c r="I1167" s="21" t="s">
        <v>60</v>
      </c>
      <c r="J1167" s="23"/>
      <c r="K1167" s="24">
        <v>23</v>
      </c>
      <c r="M1167" s="25" t="str">
        <f>IF(I1167="","",IF(I1167="인문",성적입력!$C$8,성적입력!$C$9))</f>
        <v>A</v>
      </c>
      <c r="N1167" s="26">
        <f>성적입력!$C$15</f>
        <v>3</v>
      </c>
      <c r="P1167" s="27" t="str">
        <f t="shared" si="54"/>
        <v/>
      </c>
      <c r="R1167" s="26" t="str">
        <f t="array" ref="R1167">IFERROR(IF(OR(J1167="",M1167="",F1167=""),"",IF(F1167="학생부종합",INDEX(종합배치표!$C:$Q,MATCH(J1167,종합배치표!$B:$B,0),(MATCH(M1167,{"A","B","C","D","E"},0)-1)*3+1),INDEX(교과배치표!$C:$Q,MATCH(J1167,교과배치표!$B:$B,0),(MATCH(M1167,{"A","B","C","D","E"},0)-1)*3+1))),"")</f>
        <v/>
      </c>
      <c r="S1167" s="26" t="str">
        <f t="array" ref="S1167">IFERROR(IF(OR(J1167="",M1167="",F1167=""),"",IF(F1167="학생부종합",INDEX(종합배치표!$C:$Q,MATCH(J1167,종합배치표!$B:$B,0),(MATCH(M1167,{"A","B","C","D","E"},0)-1)*3+2),INDEX(교과배치표!$C:$Q,MATCH(J1167,교과배치표!$B:$B,0),(MATCH(M1167,{"A","B","C","D","E"},0)-1)*3+2))),"")</f>
        <v/>
      </c>
      <c r="T1167" s="26" t="str">
        <f t="array" ref="T1167">IFERROR(IF(OR(J1167="",M1167="",F1167=""),"",IF(F1167="학생부종합",INDEX(종합배치표!$C:$Q,MATCH(J1167,종합배치표!$B:$B,0),(MATCH(M1167,{"A","B","C","D","E"},0)-1)*3+3),INDEX(교과배치표!$C:$Q,MATCH(J1167,교과배치표!$B:$B,0),(MATCH(M1167,{"A","B","C","D","E"},0)-1)*3+3))),"")</f>
        <v/>
      </c>
      <c r="V1167" s="140">
        <f t="shared" si="55"/>
        <v>2.7</v>
      </c>
      <c r="W1167" s="141" t="str">
        <f t="shared" si="56"/>
        <v/>
      </c>
    </row>
    <row r="1168" spans="2:23" ht="14.25" customHeight="1">
      <c r="B1168" s="20">
        <v>756</v>
      </c>
      <c r="C1168" s="21" t="s">
        <v>373</v>
      </c>
      <c r="D1168" s="21" t="s">
        <v>373</v>
      </c>
      <c r="E1168" s="21" t="s">
        <v>535</v>
      </c>
      <c r="F1168" s="21" t="s">
        <v>68</v>
      </c>
      <c r="G1168" s="21" t="s">
        <v>536</v>
      </c>
      <c r="H1168" s="21" t="s">
        <v>46</v>
      </c>
      <c r="I1168" s="21" t="s">
        <v>27</v>
      </c>
      <c r="J1168" s="23"/>
      <c r="K1168" s="24">
        <v>4</v>
      </c>
      <c r="M1168" s="25" t="str">
        <f>IF(I1168="","",IF(I1168="인문",성적입력!$C$8,성적입력!$C$9))</f>
        <v>A</v>
      </c>
      <c r="N1168" s="26">
        <f>성적입력!$C$15</f>
        <v>3</v>
      </c>
      <c r="P1168" s="27" t="str">
        <f t="shared" si="54"/>
        <v/>
      </c>
      <c r="R1168" s="26" t="str">
        <f t="array" ref="R1168">IFERROR(IF(OR(J1168="",M1168="",F1168=""),"",IF(F1168="학생부종합",INDEX(종합배치표!$C:$Q,MATCH(J1168,종합배치표!$B:$B,0),(MATCH(M1168,{"A","B","C","D","E"},0)-1)*3+1),INDEX(교과배치표!$C:$Q,MATCH(J1168,교과배치표!$B:$B,0),(MATCH(M1168,{"A","B","C","D","E"},0)-1)*3+1))),"")</f>
        <v/>
      </c>
      <c r="S1168" s="26" t="str">
        <f t="array" ref="S1168">IFERROR(IF(OR(J1168="",M1168="",F1168=""),"",IF(F1168="학생부종합",INDEX(종합배치표!$C:$Q,MATCH(J1168,종합배치표!$B:$B,0),(MATCH(M1168,{"A","B","C","D","E"},0)-1)*3+2),INDEX(교과배치표!$C:$Q,MATCH(J1168,교과배치표!$B:$B,0),(MATCH(M1168,{"A","B","C","D","E"},0)-1)*3+2))),"")</f>
        <v/>
      </c>
      <c r="T1168" s="26" t="str">
        <f t="array" ref="T1168">IFERROR(IF(OR(J1168="",M1168="",F1168=""),"",IF(F1168="학생부종합",INDEX(종합배치표!$C:$Q,MATCH(J1168,종합배치표!$B:$B,0),(MATCH(M1168,{"A","B","C","D","E"},0)-1)*3+3),INDEX(교과배치표!$C:$Q,MATCH(J1168,교과배치표!$B:$B,0),(MATCH(M1168,{"A","B","C","D","E"},0)-1)*3+3))),"")</f>
        <v/>
      </c>
      <c r="V1168" s="140">
        <f t="shared" si="55"/>
        <v>2.7</v>
      </c>
      <c r="W1168" s="141" t="str">
        <f t="shared" si="56"/>
        <v/>
      </c>
    </row>
    <row r="1169" spans="2:23" ht="14.25" customHeight="1">
      <c r="B1169" s="20">
        <v>757</v>
      </c>
      <c r="C1169" s="21" t="s">
        <v>373</v>
      </c>
      <c r="D1169" s="21" t="s">
        <v>373</v>
      </c>
      <c r="E1169" s="21" t="s">
        <v>535</v>
      </c>
      <c r="F1169" s="21" t="s">
        <v>24</v>
      </c>
      <c r="G1169" s="21" t="s">
        <v>537</v>
      </c>
      <c r="H1169" s="21" t="s">
        <v>46</v>
      </c>
      <c r="I1169" s="21" t="s">
        <v>27</v>
      </c>
      <c r="J1169" s="23"/>
      <c r="K1169" s="24">
        <v>8</v>
      </c>
      <c r="M1169" s="25" t="str">
        <f>IF(I1169="","",IF(I1169="인문",성적입력!$C$8,성적입력!$C$9))</f>
        <v>A</v>
      </c>
      <c r="N1169" s="26">
        <f>성적입력!$C$15</f>
        <v>3</v>
      </c>
      <c r="P1169" s="27" t="str">
        <f t="shared" si="54"/>
        <v/>
      </c>
      <c r="R1169" s="26" t="str">
        <f t="array" ref="R1169">IFERROR(IF(OR(J1169="",M1169="",F1169=""),"",IF(F1169="학생부종합",INDEX(종합배치표!$C:$Q,MATCH(J1169,종합배치표!$B:$B,0),(MATCH(M1169,{"A","B","C","D","E"},0)-1)*3+1),INDEX(교과배치표!$C:$Q,MATCH(J1169,교과배치표!$B:$B,0),(MATCH(M1169,{"A","B","C","D","E"},0)-1)*3+1))),"")</f>
        <v/>
      </c>
      <c r="S1169" s="26" t="str">
        <f t="array" ref="S1169">IFERROR(IF(OR(J1169="",M1169="",F1169=""),"",IF(F1169="학생부종합",INDEX(종합배치표!$C:$Q,MATCH(J1169,종합배치표!$B:$B,0),(MATCH(M1169,{"A","B","C","D","E"},0)-1)*3+2),INDEX(교과배치표!$C:$Q,MATCH(J1169,교과배치표!$B:$B,0),(MATCH(M1169,{"A","B","C","D","E"},0)-1)*3+2))),"")</f>
        <v/>
      </c>
      <c r="T1169" s="26" t="str">
        <f t="array" ref="T1169">IFERROR(IF(OR(J1169="",M1169="",F1169=""),"",IF(F1169="학생부종합",INDEX(종합배치표!$C:$Q,MATCH(J1169,종합배치표!$B:$B,0),(MATCH(M1169,{"A","B","C","D","E"},0)-1)*3+3),INDEX(교과배치표!$C:$Q,MATCH(J1169,교과배치표!$B:$B,0),(MATCH(M1169,{"A","B","C","D","E"},0)-1)*3+3))),"")</f>
        <v/>
      </c>
      <c r="V1169" s="140">
        <f t="shared" si="55"/>
        <v>2.7</v>
      </c>
      <c r="W1169" s="141" t="str">
        <f t="shared" si="56"/>
        <v/>
      </c>
    </row>
    <row r="1170" spans="2:23" ht="14.25" customHeight="1">
      <c r="B1170" s="20">
        <v>759</v>
      </c>
      <c r="C1170" s="21" t="s">
        <v>373</v>
      </c>
      <c r="D1170" s="21" t="s">
        <v>373</v>
      </c>
      <c r="E1170" s="21" t="s">
        <v>535</v>
      </c>
      <c r="F1170" s="21" t="s">
        <v>68</v>
      </c>
      <c r="G1170" s="21" t="s">
        <v>536</v>
      </c>
      <c r="H1170" s="21" t="s">
        <v>106</v>
      </c>
      <c r="I1170" s="21" t="s">
        <v>27</v>
      </c>
      <c r="J1170" s="23"/>
      <c r="K1170" s="24">
        <v>8</v>
      </c>
      <c r="M1170" s="25" t="str">
        <f>IF(I1170="","",IF(I1170="인문",성적입력!$C$8,성적입력!$C$9))</f>
        <v>A</v>
      </c>
      <c r="N1170" s="26">
        <f>성적입력!$C$15</f>
        <v>3</v>
      </c>
      <c r="P1170" s="27" t="str">
        <f t="shared" si="54"/>
        <v/>
      </c>
      <c r="R1170" s="26" t="str">
        <f t="array" ref="R1170">IFERROR(IF(OR(J1170="",M1170="",F1170=""),"",IF(F1170="학생부종합",INDEX(종합배치표!$C:$Q,MATCH(J1170,종합배치표!$B:$B,0),(MATCH(M1170,{"A","B","C","D","E"},0)-1)*3+1),INDEX(교과배치표!$C:$Q,MATCH(J1170,교과배치표!$B:$B,0),(MATCH(M1170,{"A","B","C","D","E"},0)-1)*3+1))),"")</f>
        <v/>
      </c>
      <c r="S1170" s="26" t="str">
        <f t="array" ref="S1170">IFERROR(IF(OR(J1170="",M1170="",F1170=""),"",IF(F1170="학생부종합",INDEX(종합배치표!$C:$Q,MATCH(J1170,종합배치표!$B:$B,0),(MATCH(M1170,{"A","B","C","D","E"},0)-1)*3+2),INDEX(교과배치표!$C:$Q,MATCH(J1170,교과배치표!$B:$B,0),(MATCH(M1170,{"A","B","C","D","E"},0)-1)*3+2))),"")</f>
        <v/>
      </c>
      <c r="T1170" s="26" t="str">
        <f t="array" ref="T1170">IFERROR(IF(OR(J1170="",M1170="",F1170=""),"",IF(F1170="학생부종합",INDEX(종합배치표!$C:$Q,MATCH(J1170,종합배치표!$B:$B,0),(MATCH(M1170,{"A","B","C","D","E"},0)-1)*3+3),INDEX(교과배치표!$C:$Q,MATCH(J1170,교과배치표!$B:$B,0),(MATCH(M1170,{"A","B","C","D","E"},0)-1)*3+3))),"")</f>
        <v/>
      </c>
      <c r="V1170" s="140">
        <f t="shared" si="55"/>
        <v>2.7</v>
      </c>
      <c r="W1170" s="141" t="str">
        <f t="shared" si="56"/>
        <v/>
      </c>
    </row>
    <row r="1171" spans="2:23" ht="14.25" customHeight="1">
      <c r="B1171" s="20">
        <v>760</v>
      </c>
      <c r="C1171" s="21" t="s">
        <v>373</v>
      </c>
      <c r="D1171" s="21" t="s">
        <v>373</v>
      </c>
      <c r="E1171" s="21" t="s">
        <v>535</v>
      </c>
      <c r="F1171" s="21" t="s">
        <v>24</v>
      </c>
      <c r="G1171" s="21" t="s">
        <v>537</v>
      </c>
      <c r="H1171" s="21" t="s">
        <v>106</v>
      </c>
      <c r="I1171" s="21" t="s">
        <v>27</v>
      </c>
      <c r="J1171" s="23"/>
      <c r="K1171" s="24">
        <v>9</v>
      </c>
      <c r="M1171" s="25" t="str">
        <f>IF(I1171="","",IF(I1171="인문",성적입력!$C$8,성적입력!$C$9))</f>
        <v>A</v>
      </c>
      <c r="N1171" s="26">
        <f>성적입력!$C$15</f>
        <v>3</v>
      </c>
      <c r="P1171" s="27" t="str">
        <f t="shared" si="54"/>
        <v/>
      </c>
      <c r="R1171" s="26" t="str">
        <f t="array" ref="R1171">IFERROR(IF(OR(J1171="",M1171="",F1171=""),"",IF(F1171="학생부종합",INDEX(종합배치표!$C:$Q,MATCH(J1171,종합배치표!$B:$B,0),(MATCH(M1171,{"A","B","C","D","E"},0)-1)*3+1),INDEX(교과배치표!$C:$Q,MATCH(J1171,교과배치표!$B:$B,0),(MATCH(M1171,{"A","B","C","D","E"},0)-1)*3+1))),"")</f>
        <v/>
      </c>
      <c r="S1171" s="26" t="str">
        <f t="array" ref="S1171">IFERROR(IF(OR(J1171="",M1171="",F1171=""),"",IF(F1171="학생부종합",INDEX(종합배치표!$C:$Q,MATCH(J1171,종합배치표!$B:$B,0),(MATCH(M1171,{"A","B","C","D","E"},0)-1)*3+2),INDEX(교과배치표!$C:$Q,MATCH(J1171,교과배치표!$B:$B,0),(MATCH(M1171,{"A","B","C","D","E"},0)-1)*3+2))),"")</f>
        <v/>
      </c>
      <c r="T1171" s="26" t="str">
        <f t="array" ref="T1171">IFERROR(IF(OR(J1171="",M1171="",F1171=""),"",IF(F1171="학생부종합",INDEX(종합배치표!$C:$Q,MATCH(J1171,종합배치표!$B:$B,0),(MATCH(M1171,{"A","B","C","D","E"},0)-1)*3+3),INDEX(교과배치표!$C:$Q,MATCH(J1171,교과배치표!$B:$B,0),(MATCH(M1171,{"A","B","C","D","E"},0)-1)*3+3))),"")</f>
        <v/>
      </c>
      <c r="V1171" s="140">
        <f t="shared" si="55"/>
        <v>2.7</v>
      </c>
      <c r="W1171" s="141" t="str">
        <f t="shared" si="56"/>
        <v/>
      </c>
    </row>
    <row r="1172" spans="2:23" ht="14.25" customHeight="1">
      <c r="B1172" s="20">
        <v>762</v>
      </c>
      <c r="C1172" s="21" t="s">
        <v>373</v>
      </c>
      <c r="D1172" s="21" t="s">
        <v>373</v>
      </c>
      <c r="E1172" s="21" t="s">
        <v>535</v>
      </c>
      <c r="F1172" s="21" t="s">
        <v>68</v>
      </c>
      <c r="G1172" s="21" t="s">
        <v>536</v>
      </c>
      <c r="H1172" s="21" t="s">
        <v>56</v>
      </c>
      <c r="I1172" s="21" t="s">
        <v>27</v>
      </c>
      <c r="J1172" s="23"/>
      <c r="K1172" s="24">
        <v>6</v>
      </c>
      <c r="M1172" s="25" t="str">
        <f>IF(I1172="","",IF(I1172="인문",성적입력!$C$8,성적입력!$C$9))</f>
        <v>A</v>
      </c>
      <c r="N1172" s="26">
        <f>성적입력!$C$15</f>
        <v>3</v>
      </c>
      <c r="P1172" s="27" t="str">
        <f t="shared" si="54"/>
        <v/>
      </c>
      <c r="R1172" s="26" t="str">
        <f t="array" ref="R1172">IFERROR(IF(OR(J1172="",M1172="",F1172=""),"",IF(F1172="학생부종합",INDEX(종합배치표!$C:$Q,MATCH(J1172,종합배치표!$B:$B,0),(MATCH(M1172,{"A","B","C","D","E"},0)-1)*3+1),INDEX(교과배치표!$C:$Q,MATCH(J1172,교과배치표!$B:$B,0),(MATCH(M1172,{"A","B","C","D","E"},0)-1)*3+1))),"")</f>
        <v/>
      </c>
      <c r="S1172" s="26" t="str">
        <f t="array" ref="S1172">IFERROR(IF(OR(J1172="",M1172="",F1172=""),"",IF(F1172="학생부종합",INDEX(종합배치표!$C:$Q,MATCH(J1172,종합배치표!$B:$B,0),(MATCH(M1172,{"A","B","C","D","E"},0)-1)*3+2),INDEX(교과배치표!$C:$Q,MATCH(J1172,교과배치표!$B:$B,0),(MATCH(M1172,{"A","B","C","D","E"},0)-1)*3+2))),"")</f>
        <v/>
      </c>
      <c r="T1172" s="26" t="str">
        <f t="array" ref="T1172">IFERROR(IF(OR(J1172="",M1172="",F1172=""),"",IF(F1172="학생부종합",INDEX(종합배치표!$C:$Q,MATCH(J1172,종합배치표!$B:$B,0),(MATCH(M1172,{"A","B","C","D","E"},0)-1)*3+3),INDEX(교과배치표!$C:$Q,MATCH(J1172,교과배치표!$B:$B,0),(MATCH(M1172,{"A","B","C","D","E"},0)-1)*3+3))),"")</f>
        <v/>
      </c>
      <c r="V1172" s="140">
        <f t="shared" si="55"/>
        <v>2.7</v>
      </c>
      <c r="W1172" s="141" t="str">
        <f t="shared" si="56"/>
        <v/>
      </c>
    </row>
    <row r="1173" spans="2:23" ht="14.25" customHeight="1">
      <c r="B1173" s="20">
        <v>763</v>
      </c>
      <c r="C1173" s="21" t="s">
        <v>373</v>
      </c>
      <c r="D1173" s="21" t="s">
        <v>373</v>
      </c>
      <c r="E1173" s="21" t="s">
        <v>535</v>
      </c>
      <c r="F1173" s="21" t="s">
        <v>24</v>
      </c>
      <c r="G1173" s="21" t="s">
        <v>537</v>
      </c>
      <c r="H1173" s="21" t="s">
        <v>56</v>
      </c>
      <c r="I1173" s="21" t="s">
        <v>27</v>
      </c>
      <c r="J1173" s="23"/>
      <c r="K1173" s="24">
        <v>5</v>
      </c>
      <c r="M1173" s="25" t="str">
        <f>IF(I1173="","",IF(I1173="인문",성적입력!$C$8,성적입력!$C$9))</f>
        <v>A</v>
      </c>
      <c r="N1173" s="26">
        <f>성적입력!$C$15</f>
        <v>3</v>
      </c>
      <c r="P1173" s="27" t="str">
        <f t="shared" si="54"/>
        <v/>
      </c>
      <c r="R1173" s="26" t="str">
        <f t="array" ref="R1173">IFERROR(IF(OR(J1173="",M1173="",F1173=""),"",IF(F1173="학생부종합",INDEX(종합배치표!$C:$Q,MATCH(J1173,종합배치표!$B:$B,0),(MATCH(M1173,{"A","B","C","D","E"},0)-1)*3+1),INDEX(교과배치표!$C:$Q,MATCH(J1173,교과배치표!$B:$B,0),(MATCH(M1173,{"A","B","C","D","E"},0)-1)*3+1))),"")</f>
        <v/>
      </c>
      <c r="S1173" s="26" t="str">
        <f t="array" ref="S1173">IFERROR(IF(OR(J1173="",M1173="",F1173=""),"",IF(F1173="학생부종합",INDEX(종합배치표!$C:$Q,MATCH(J1173,종합배치표!$B:$B,0),(MATCH(M1173,{"A","B","C","D","E"},0)-1)*3+2),INDEX(교과배치표!$C:$Q,MATCH(J1173,교과배치표!$B:$B,0),(MATCH(M1173,{"A","B","C","D","E"},0)-1)*3+2))),"")</f>
        <v/>
      </c>
      <c r="T1173" s="26" t="str">
        <f t="array" ref="T1173">IFERROR(IF(OR(J1173="",M1173="",F1173=""),"",IF(F1173="학생부종합",INDEX(종합배치표!$C:$Q,MATCH(J1173,종합배치표!$B:$B,0),(MATCH(M1173,{"A","B","C","D","E"},0)-1)*3+3),INDEX(교과배치표!$C:$Q,MATCH(J1173,교과배치표!$B:$B,0),(MATCH(M1173,{"A","B","C","D","E"},0)-1)*3+3))),"")</f>
        <v/>
      </c>
      <c r="V1173" s="140">
        <f t="shared" si="55"/>
        <v>2.7</v>
      </c>
      <c r="W1173" s="141" t="str">
        <f t="shared" si="56"/>
        <v/>
      </c>
    </row>
    <row r="1174" spans="2:23" ht="14.25" customHeight="1">
      <c r="B1174" s="20">
        <v>765</v>
      </c>
      <c r="C1174" s="21" t="s">
        <v>373</v>
      </c>
      <c r="D1174" s="21" t="s">
        <v>373</v>
      </c>
      <c r="E1174" s="21" t="s">
        <v>535</v>
      </c>
      <c r="F1174" s="21" t="s">
        <v>68</v>
      </c>
      <c r="G1174" s="21" t="s">
        <v>536</v>
      </c>
      <c r="H1174" s="21" t="s">
        <v>593</v>
      </c>
      <c r="I1174" s="21" t="s">
        <v>60</v>
      </c>
      <c r="J1174" s="23"/>
      <c r="K1174" s="24">
        <v>32</v>
      </c>
      <c r="M1174" s="25" t="str">
        <f>IF(I1174="","",IF(I1174="인문",성적입력!$C$8,성적입력!$C$9))</f>
        <v>A</v>
      </c>
      <c r="N1174" s="26">
        <f>성적입력!$C$15</f>
        <v>3</v>
      </c>
      <c r="P1174" s="27" t="str">
        <f t="shared" si="54"/>
        <v/>
      </c>
      <c r="R1174" s="26" t="str">
        <f t="array" ref="R1174">IFERROR(IF(OR(J1174="",M1174="",F1174=""),"",IF(F1174="학생부종합",INDEX(종합배치표!$C:$Q,MATCH(J1174,종합배치표!$B:$B,0),(MATCH(M1174,{"A","B","C","D","E"},0)-1)*3+1),INDEX(교과배치표!$C:$Q,MATCH(J1174,교과배치표!$B:$B,0),(MATCH(M1174,{"A","B","C","D","E"},0)-1)*3+1))),"")</f>
        <v/>
      </c>
      <c r="S1174" s="26" t="str">
        <f t="array" ref="S1174">IFERROR(IF(OR(J1174="",M1174="",F1174=""),"",IF(F1174="학생부종합",INDEX(종합배치표!$C:$Q,MATCH(J1174,종합배치표!$B:$B,0),(MATCH(M1174,{"A","B","C","D","E"},0)-1)*3+2),INDEX(교과배치표!$C:$Q,MATCH(J1174,교과배치표!$B:$B,0),(MATCH(M1174,{"A","B","C","D","E"},0)-1)*3+2))),"")</f>
        <v/>
      </c>
      <c r="T1174" s="26" t="str">
        <f t="array" ref="T1174">IFERROR(IF(OR(J1174="",M1174="",F1174=""),"",IF(F1174="학생부종합",INDEX(종합배치표!$C:$Q,MATCH(J1174,종합배치표!$B:$B,0),(MATCH(M1174,{"A","B","C","D","E"},0)-1)*3+3),INDEX(교과배치표!$C:$Q,MATCH(J1174,교과배치표!$B:$B,0),(MATCH(M1174,{"A","B","C","D","E"},0)-1)*3+3))),"")</f>
        <v/>
      </c>
      <c r="V1174" s="140">
        <f t="shared" si="55"/>
        <v>2.7</v>
      </c>
      <c r="W1174" s="141" t="str">
        <f t="shared" si="56"/>
        <v/>
      </c>
    </row>
    <row r="1175" spans="2:23" ht="14.25" customHeight="1">
      <c r="B1175" s="20">
        <v>766</v>
      </c>
      <c r="C1175" s="21" t="s">
        <v>373</v>
      </c>
      <c r="D1175" s="21" t="s">
        <v>373</v>
      </c>
      <c r="E1175" s="21" t="s">
        <v>535</v>
      </c>
      <c r="F1175" s="21" t="s">
        <v>24</v>
      </c>
      <c r="G1175" s="21" t="s">
        <v>537</v>
      </c>
      <c r="H1175" s="21" t="s">
        <v>593</v>
      </c>
      <c r="I1175" s="21" t="s">
        <v>60</v>
      </c>
      <c r="J1175" s="23"/>
      <c r="K1175" s="24">
        <v>24</v>
      </c>
      <c r="M1175" s="25" t="str">
        <f>IF(I1175="","",IF(I1175="인문",성적입력!$C$8,성적입력!$C$9))</f>
        <v>A</v>
      </c>
      <c r="N1175" s="26">
        <f>성적입력!$C$15</f>
        <v>3</v>
      </c>
      <c r="P1175" s="27" t="str">
        <f t="shared" si="54"/>
        <v/>
      </c>
      <c r="R1175" s="26" t="str">
        <f t="array" ref="R1175">IFERROR(IF(OR(J1175="",M1175="",F1175=""),"",IF(F1175="학생부종합",INDEX(종합배치표!$C:$Q,MATCH(J1175,종합배치표!$B:$B,0),(MATCH(M1175,{"A","B","C","D","E"},0)-1)*3+1),INDEX(교과배치표!$C:$Q,MATCH(J1175,교과배치표!$B:$B,0),(MATCH(M1175,{"A","B","C","D","E"},0)-1)*3+1))),"")</f>
        <v/>
      </c>
      <c r="S1175" s="26" t="str">
        <f t="array" ref="S1175">IFERROR(IF(OR(J1175="",M1175="",F1175=""),"",IF(F1175="학생부종합",INDEX(종합배치표!$C:$Q,MATCH(J1175,종합배치표!$B:$B,0),(MATCH(M1175,{"A","B","C","D","E"},0)-1)*3+2),INDEX(교과배치표!$C:$Q,MATCH(J1175,교과배치표!$B:$B,0),(MATCH(M1175,{"A","B","C","D","E"},0)-1)*3+2))),"")</f>
        <v/>
      </c>
      <c r="T1175" s="26" t="str">
        <f t="array" ref="T1175">IFERROR(IF(OR(J1175="",M1175="",F1175=""),"",IF(F1175="학생부종합",INDEX(종합배치표!$C:$Q,MATCH(J1175,종합배치표!$B:$B,0),(MATCH(M1175,{"A","B","C","D","E"},0)-1)*3+3),INDEX(교과배치표!$C:$Q,MATCH(J1175,교과배치표!$B:$B,0),(MATCH(M1175,{"A","B","C","D","E"},0)-1)*3+3))),"")</f>
        <v/>
      </c>
      <c r="V1175" s="140">
        <f t="shared" si="55"/>
        <v>2.7</v>
      </c>
      <c r="W1175" s="141" t="str">
        <f t="shared" si="56"/>
        <v/>
      </c>
    </row>
    <row r="1176" spans="2:23" ht="14.25" customHeight="1">
      <c r="B1176" s="20">
        <v>767</v>
      </c>
      <c r="C1176" s="21" t="s">
        <v>373</v>
      </c>
      <c r="D1176" s="21" t="s">
        <v>373</v>
      </c>
      <c r="E1176" s="21" t="s">
        <v>535</v>
      </c>
      <c r="F1176" s="21" t="s">
        <v>68</v>
      </c>
      <c r="G1176" s="21" t="s">
        <v>536</v>
      </c>
      <c r="H1176" s="21" t="s">
        <v>594</v>
      </c>
      <c r="I1176" s="21" t="s">
        <v>60</v>
      </c>
      <c r="J1176" s="23"/>
      <c r="K1176" s="24">
        <v>18</v>
      </c>
      <c r="M1176" s="25" t="str">
        <f>IF(I1176="","",IF(I1176="인문",성적입력!$C$8,성적입력!$C$9))</f>
        <v>A</v>
      </c>
      <c r="N1176" s="26">
        <f>성적입력!$C$15</f>
        <v>3</v>
      </c>
      <c r="P1176" s="27" t="str">
        <f t="shared" si="54"/>
        <v/>
      </c>
      <c r="R1176" s="26" t="str">
        <f t="array" ref="R1176">IFERROR(IF(OR(J1176="",M1176="",F1176=""),"",IF(F1176="학생부종합",INDEX(종합배치표!$C:$Q,MATCH(J1176,종합배치표!$B:$B,0),(MATCH(M1176,{"A","B","C","D","E"},0)-1)*3+1),INDEX(교과배치표!$C:$Q,MATCH(J1176,교과배치표!$B:$B,0),(MATCH(M1176,{"A","B","C","D","E"},0)-1)*3+1))),"")</f>
        <v/>
      </c>
      <c r="S1176" s="26" t="str">
        <f t="array" ref="S1176">IFERROR(IF(OR(J1176="",M1176="",F1176=""),"",IF(F1176="학생부종합",INDEX(종합배치표!$C:$Q,MATCH(J1176,종합배치표!$B:$B,0),(MATCH(M1176,{"A","B","C","D","E"},0)-1)*3+2),INDEX(교과배치표!$C:$Q,MATCH(J1176,교과배치표!$B:$B,0),(MATCH(M1176,{"A","B","C","D","E"},0)-1)*3+2))),"")</f>
        <v/>
      </c>
      <c r="T1176" s="26" t="str">
        <f t="array" ref="T1176">IFERROR(IF(OR(J1176="",M1176="",F1176=""),"",IF(F1176="학생부종합",INDEX(종합배치표!$C:$Q,MATCH(J1176,종합배치표!$B:$B,0),(MATCH(M1176,{"A","B","C","D","E"},0)-1)*3+3),INDEX(교과배치표!$C:$Q,MATCH(J1176,교과배치표!$B:$B,0),(MATCH(M1176,{"A","B","C","D","E"},0)-1)*3+3))),"")</f>
        <v/>
      </c>
      <c r="V1176" s="140">
        <f t="shared" si="55"/>
        <v>2.7</v>
      </c>
      <c r="W1176" s="141" t="str">
        <f t="shared" si="56"/>
        <v/>
      </c>
    </row>
    <row r="1177" spans="2:23" ht="14.25" customHeight="1">
      <c r="B1177" s="20">
        <v>768</v>
      </c>
      <c r="C1177" s="21" t="s">
        <v>373</v>
      </c>
      <c r="D1177" s="21" t="s">
        <v>373</v>
      </c>
      <c r="E1177" s="21" t="s">
        <v>535</v>
      </c>
      <c r="F1177" s="21" t="s">
        <v>24</v>
      </c>
      <c r="G1177" s="21" t="s">
        <v>537</v>
      </c>
      <c r="H1177" s="21" t="s">
        <v>594</v>
      </c>
      <c r="I1177" s="21" t="s">
        <v>60</v>
      </c>
      <c r="J1177" s="23"/>
      <c r="K1177" s="24">
        <v>14</v>
      </c>
      <c r="M1177" s="25" t="str">
        <f>IF(I1177="","",IF(I1177="인문",성적입력!$C$8,성적입력!$C$9))</f>
        <v>A</v>
      </c>
      <c r="N1177" s="26">
        <f>성적입력!$C$15</f>
        <v>3</v>
      </c>
      <c r="P1177" s="27" t="str">
        <f t="shared" si="54"/>
        <v/>
      </c>
      <c r="R1177" s="26" t="str">
        <f t="array" ref="R1177">IFERROR(IF(OR(J1177="",M1177="",F1177=""),"",IF(F1177="학생부종합",INDEX(종합배치표!$C:$Q,MATCH(J1177,종합배치표!$B:$B,0),(MATCH(M1177,{"A","B","C","D","E"},0)-1)*3+1),INDEX(교과배치표!$C:$Q,MATCH(J1177,교과배치표!$B:$B,0),(MATCH(M1177,{"A","B","C","D","E"},0)-1)*3+1))),"")</f>
        <v/>
      </c>
      <c r="S1177" s="26" t="str">
        <f t="array" ref="S1177">IFERROR(IF(OR(J1177="",M1177="",F1177=""),"",IF(F1177="학생부종합",INDEX(종합배치표!$C:$Q,MATCH(J1177,종합배치표!$B:$B,0),(MATCH(M1177,{"A","B","C","D","E"},0)-1)*3+2),INDEX(교과배치표!$C:$Q,MATCH(J1177,교과배치표!$B:$B,0),(MATCH(M1177,{"A","B","C","D","E"},0)-1)*3+2))),"")</f>
        <v/>
      </c>
      <c r="T1177" s="26" t="str">
        <f t="array" ref="T1177">IFERROR(IF(OR(J1177="",M1177="",F1177=""),"",IF(F1177="학생부종합",INDEX(종합배치표!$C:$Q,MATCH(J1177,종합배치표!$B:$B,0),(MATCH(M1177,{"A","B","C","D","E"},0)-1)*3+3),INDEX(교과배치표!$C:$Q,MATCH(J1177,교과배치표!$B:$B,0),(MATCH(M1177,{"A","B","C","D","E"},0)-1)*3+3))),"")</f>
        <v/>
      </c>
      <c r="V1177" s="140">
        <f t="shared" si="55"/>
        <v>2.7</v>
      </c>
      <c r="W1177" s="141" t="str">
        <f t="shared" si="56"/>
        <v/>
      </c>
    </row>
    <row r="1178" spans="2:23" ht="14.25" customHeight="1">
      <c r="B1178" s="20">
        <v>769</v>
      </c>
      <c r="C1178" s="21" t="s">
        <v>373</v>
      </c>
      <c r="D1178" s="21" t="s">
        <v>373</v>
      </c>
      <c r="E1178" s="21" t="s">
        <v>535</v>
      </c>
      <c r="F1178" s="21" t="s">
        <v>68</v>
      </c>
      <c r="G1178" s="21" t="s">
        <v>536</v>
      </c>
      <c r="H1178" s="21" t="s">
        <v>595</v>
      </c>
      <c r="I1178" s="21" t="s">
        <v>514</v>
      </c>
      <c r="J1178" s="23"/>
      <c r="K1178" s="24">
        <v>3</v>
      </c>
      <c r="M1178" s="25" t="str">
        <f>IF(I1178="","",IF(I1178="인문",성적입력!$C$8,성적입력!$C$9))</f>
        <v>A</v>
      </c>
      <c r="N1178" s="26">
        <f>성적입력!$C$15</f>
        <v>3</v>
      </c>
      <c r="P1178" s="27" t="str">
        <f t="shared" si="54"/>
        <v/>
      </c>
      <c r="R1178" s="26" t="str">
        <f t="array" ref="R1178">IFERROR(IF(OR(J1178="",M1178="",F1178=""),"",IF(F1178="학생부종합",INDEX(종합배치표!$C:$Q,MATCH(J1178,종합배치표!$B:$B,0),(MATCH(M1178,{"A","B","C","D","E"},0)-1)*3+1),INDEX(교과배치표!$C:$Q,MATCH(J1178,교과배치표!$B:$B,0),(MATCH(M1178,{"A","B","C","D","E"},0)-1)*3+1))),"")</f>
        <v/>
      </c>
      <c r="S1178" s="26" t="str">
        <f t="array" ref="S1178">IFERROR(IF(OR(J1178="",M1178="",F1178=""),"",IF(F1178="학생부종합",INDEX(종합배치표!$C:$Q,MATCH(J1178,종합배치표!$B:$B,0),(MATCH(M1178,{"A","B","C","D","E"},0)-1)*3+2),INDEX(교과배치표!$C:$Q,MATCH(J1178,교과배치표!$B:$B,0),(MATCH(M1178,{"A","B","C","D","E"},0)-1)*3+2))),"")</f>
        <v/>
      </c>
      <c r="T1178" s="26" t="str">
        <f t="array" ref="T1178">IFERROR(IF(OR(J1178="",M1178="",F1178=""),"",IF(F1178="학생부종합",INDEX(종합배치표!$C:$Q,MATCH(J1178,종합배치표!$B:$B,0),(MATCH(M1178,{"A","B","C","D","E"},0)-1)*3+3),INDEX(교과배치표!$C:$Q,MATCH(J1178,교과배치표!$B:$B,0),(MATCH(M1178,{"A","B","C","D","E"},0)-1)*3+3))),"")</f>
        <v/>
      </c>
      <c r="V1178" s="140">
        <f t="shared" si="55"/>
        <v>2.7</v>
      </c>
      <c r="W1178" s="141" t="str">
        <f t="shared" si="56"/>
        <v/>
      </c>
    </row>
    <row r="1179" spans="2:23" ht="14.25" customHeight="1">
      <c r="B1179" s="20">
        <v>770</v>
      </c>
      <c r="C1179" s="21" t="s">
        <v>373</v>
      </c>
      <c r="D1179" s="21" t="s">
        <v>373</v>
      </c>
      <c r="E1179" s="21" t="s">
        <v>535</v>
      </c>
      <c r="F1179" s="21" t="s">
        <v>24</v>
      </c>
      <c r="G1179" s="21" t="s">
        <v>537</v>
      </c>
      <c r="H1179" s="21" t="s">
        <v>595</v>
      </c>
      <c r="I1179" s="21" t="s">
        <v>514</v>
      </c>
      <c r="J1179" s="23"/>
      <c r="K1179" s="24">
        <v>6</v>
      </c>
      <c r="M1179" s="25" t="str">
        <f>IF(I1179="","",IF(I1179="인문",성적입력!$C$8,성적입력!$C$9))</f>
        <v>A</v>
      </c>
      <c r="N1179" s="26">
        <f>성적입력!$C$15</f>
        <v>3</v>
      </c>
      <c r="P1179" s="27" t="str">
        <f t="shared" si="54"/>
        <v/>
      </c>
      <c r="R1179" s="26" t="str">
        <f t="array" ref="R1179">IFERROR(IF(OR(J1179="",M1179="",F1179=""),"",IF(F1179="학생부종합",INDEX(종합배치표!$C:$Q,MATCH(J1179,종합배치표!$B:$B,0),(MATCH(M1179,{"A","B","C","D","E"},0)-1)*3+1),INDEX(교과배치표!$C:$Q,MATCH(J1179,교과배치표!$B:$B,0),(MATCH(M1179,{"A","B","C","D","E"},0)-1)*3+1))),"")</f>
        <v/>
      </c>
      <c r="S1179" s="26" t="str">
        <f t="array" ref="S1179">IFERROR(IF(OR(J1179="",M1179="",F1179=""),"",IF(F1179="학생부종합",INDEX(종합배치표!$C:$Q,MATCH(J1179,종합배치표!$B:$B,0),(MATCH(M1179,{"A","B","C","D","E"},0)-1)*3+2),INDEX(교과배치표!$C:$Q,MATCH(J1179,교과배치표!$B:$B,0),(MATCH(M1179,{"A","B","C","D","E"},0)-1)*3+2))),"")</f>
        <v/>
      </c>
      <c r="T1179" s="26" t="str">
        <f t="array" ref="T1179">IFERROR(IF(OR(J1179="",M1179="",F1179=""),"",IF(F1179="학생부종합",INDEX(종합배치표!$C:$Q,MATCH(J1179,종합배치표!$B:$B,0),(MATCH(M1179,{"A","B","C","D","E"},0)-1)*3+3),INDEX(교과배치표!$C:$Q,MATCH(J1179,교과배치표!$B:$B,0),(MATCH(M1179,{"A","B","C","D","E"},0)-1)*3+3))),"")</f>
        <v/>
      </c>
      <c r="V1179" s="140">
        <f t="shared" si="55"/>
        <v>2.7</v>
      </c>
      <c r="W1179" s="141" t="str">
        <f t="shared" si="56"/>
        <v/>
      </c>
    </row>
    <row r="1180" spans="2:23" ht="14.25" customHeight="1">
      <c r="B1180" s="20">
        <v>772</v>
      </c>
      <c r="C1180" s="21" t="s">
        <v>393</v>
      </c>
      <c r="D1180" s="21" t="s">
        <v>538</v>
      </c>
      <c r="E1180" s="21" t="s">
        <v>535</v>
      </c>
      <c r="F1180" s="21" t="s">
        <v>68</v>
      </c>
      <c r="G1180" s="21" t="s">
        <v>536</v>
      </c>
      <c r="H1180" s="21" t="s">
        <v>596</v>
      </c>
      <c r="I1180" s="21" t="s">
        <v>514</v>
      </c>
      <c r="J1180" s="23"/>
      <c r="K1180" s="24">
        <v>4</v>
      </c>
      <c r="M1180" s="25" t="str">
        <f>IF(I1180="","",IF(I1180="인문",성적입력!$C$8,성적입력!$C$9))</f>
        <v>A</v>
      </c>
      <c r="N1180" s="26">
        <f>성적입력!$C$15</f>
        <v>3</v>
      </c>
      <c r="P1180" s="27" t="str">
        <f t="shared" si="54"/>
        <v/>
      </c>
      <c r="R1180" s="26" t="str">
        <f t="array" ref="R1180">IFERROR(IF(OR(J1180="",M1180="",F1180=""),"",IF(F1180="학생부종합",INDEX(종합배치표!$C:$Q,MATCH(J1180,종합배치표!$B:$B,0),(MATCH(M1180,{"A","B","C","D","E"},0)-1)*3+1),INDEX(교과배치표!$C:$Q,MATCH(J1180,교과배치표!$B:$B,0),(MATCH(M1180,{"A","B","C","D","E"},0)-1)*3+1))),"")</f>
        <v/>
      </c>
      <c r="S1180" s="26" t="str">
        <f t="array" ref="S1180">IFERROR(IF(OR(J1180="",M1180="",F1180=""),"",IF(F1180="학생부종합",INDEX(종합배치표!$C:$Q,MATCH(J1180,종합배치표!$B:$B,0),(MATCH(M1180,{"A","B","C","D","E"},0)-1)*3+2),INDEX(교과배치표!$C:$Q,MATCH(J1180,교과배치표!$B:$B,0),(MATCH(M1180,{"A","B","C","D","E"},0)-1)*3+2))),"")</f>
        <v/>
      </c>
      <c r="T1180" s="26" t="str">
        <f t="array" ref="T1180">IFERROR(IF(OR(J1180="",M1180="",F1180=""),"",IF(F1180="학생부종합",INDEX(종합배치표!$C:$Q,MATCH(J1180,종합배치표!$B:$B,0),(MATCH(M1180,{"A","B","C","D","E"},0)-1)*3+3),INDEX(교과배치표!$C:$Q,MATCH(J1180,교과배치표!$B:$B,0),(MATCH(M1180,{"A","B","C","D","E"},0)-1)*3+3))),"")</f>
        <v/>
      </c>
      <c r="V1180" s="140">
        <f t="shared" si="55"/>
        <v>2.7</v>
      </c>
      <c r="W1180" s="141" t="str">
        <f t="shared" si="56"/>
        <v/>
      </c>
    </row>
    <row r="1181" spans="2:23" ht="14.25" customHeight="1">
      <c r="B1181" s="20">
        <v>773</v>
      </c>
      <c r="C1181" s="21" t="s">
        <v>393</v>
      </c>
      <c r="D1181" s="21" t="s">
        <v>538</v>
      </c>
      <c r="E1181" s="21" t="s">
        <v>535</v>
      </c>
      <c r="F1181" s="21" t="s">
        <v>24</v>
      </c>
      <c r="G1181" s="21" t="s">
        <v>537</v>
      </c>
      <c r="H1181" s="21" t="s">
        <v>596</v>
      </c>
      <c r="I1181" s="21" t="s">
        <v>60</v>
      </c>
      <c r="J1181" s="23"/>
      <c r="K1181" s="24">
        <v>6</v>
      </c>
      <c r="M1181" s="25" t="str">
        <f>IF(I1181="","",IF(I1181="인문",성적입력!$C$8,성적입력!$C$9))</f>
        <v>A</v>
      </c>
      <c r="N1181" s="26">
        <f>성적입력!$C$15</f>
        <v>3</v>
      </c>
      <c r="P1181" s="27" t="str">
        <f t="shared" si="54"/>
        <v/>
      </c>
      <c r="R1181" s="26" t="str">
        <f t="array" ref="R1181">IFERROR(IF(OR(J1181="",M1181="",F1181=""),"",IF(F1181="학생부종합",INDEX(종합배치표!$C:$Q,MATCH(J1181,종합배치표!$B:$B,0),(MATCH(M1181,{"A","B","C","D","E"},0)-1)*3+1),INDEX(교과배치표!$C:$Q,MATCH(J1181,교과배치표!$B:$B,0),(MATCH(M1181,{"A","B","C","D","E"},0)-1)*3+1))),"")</f>
        <v/>
      </c>
      <c r="S1181" s="26" t="str">
        <f t="array" ref="S1181">IFERROR(IF(OR(J1181="",M1181="",F1181=""),"",IF(F1181="학생부종합",INDEX(종합배치표!$C:$Q,MATCH(J1181,종합배치표!$B:$B,0),(MATCH(M1181,{"A","B","C","D","E"},0)-1)*3+2),INDEX(교과배치표!$C:$Q,MATCH(J1181,교과배치표!$B:$B,0),(MATCH(M1181,{"A","B","C","D","E"},0)-1)*3+2))),"")</f>
        <v/>
      </c>
      <c r="T1181" s="26" t="str">
        <f t="array" ref="T1181">IFERROR(IF(OR(J1181="",M1181="",F1181=""),"",IF(F1181="학생부종합",INDEX(종합배치표!$C:$Q,MATCH(J1181,종합배치표!$B:$B,0),(MATCH(M1181,{"A","B","C","D","E"},0)-1)*3+3),INDEX(교과배치표!$C:$Q,MATCH(J1181,교과배치표!$B:$B,0),(MATCH(M1181,{"A","B","C","D","E"},0)-1)*3+3))),"")</f>
        <v/>
      </c>
      <c r="V1181" s="140">
        <f t="shared" si="55"/>
        <v>2.7</v>
      </c>
      <c r="W1181" s="141" t="str">
        <f t="shared" si="56"/>
        <v/>
      </c>
    </row>
    <row r="1182" spans="2:23" ht="14.25" customHeight="1">
      <c r="B1182" s="20">
        <v>774</v>
      </c>
      <c r="C1182" s="21" t="s">
        <v>393</v>
      </c>
      <c r="D1182" s="21" t="s">
        <v>538</v>
      </c>
      <c r="E1182" s="21" t="s">
        <v>535</v>
      </c>
      <c r="F1182" s="21" t="s">
        <v>68</v>
      </c>
      <c r="G1182" s="21" t="s">
        <v>536</v>
      </c>
      <c r="H1182" s="21" t="s">
        <v>597</v>
      </c>
      <c r="I1182" s="21" t="s">
        <v>60</v>
      </c>
      <c r="J1182" s="23"/>
      <c r="K1182" s="24">
        <v>10</v>
      </c>
      <c r="M1182" s="25" t="str">
        <f>IF(I1182="","",IF(I1182="인문",성적입력!$C$8,성적입력!$C$9))</f>
        <v>A</v>
      </c>
      <c r="N1182" s="26">
        <f>성적입력!$C$15</f>
        <v>3</v>
      </c>
      <c r="P1182" s="27" t="str">
        <f t="shared" si="54"/>
        <v/>
      </c>
      <c r="R1182" s="26" t="str">
        <f t="array" ref="R1182">IFERROR(IF(OR(J1182="",M1182="",F1182=""),"",IF(F1182="학생부종합",INDEX(종합배치표!$C:$Q,MATCH(J1182,종합배치표!$B:$B,0),(MATCH(M1182,{"A","B","C","D","E"},0)-1)*3+1),INDEX(교과배치표!$C:$Q,MATCH(J1182,교과배치표!$B:$B,0),(MATCH(M1182,{"A","B","C","D","E"},0)-1)*3+1))),"")</f>
        <v/>
      </c>
      <c r="S1182" s="26" t="str">
        <f t="array" ref="S1182">IFERROR(IF(OR(J1182="",M1182="",F1182=""),"",IF(F1182="학생부종합",INDEX(종합배치표!$C:$Q,MATCH(J1182,종합배치표!$B:$B,0),(MATCH(M1182,{"A","B","C","D","E"},0)-1)*3+2),INDEX(교과배치표!$C:$Q,MATCH(J1182,교과배치표!$B:$B,0),(MATCH(M1182,{"A","B","C","D","E"},0)-1)*3+2))),"")</f>
        <v/>
      </c>
      <c r="T1182" s="26" t="str">
        <f t="array" ref="T1182">IFERROR(IF(OR(J1182="",M1182="",F1182=""),"",IF(F1182="학생부종합",INDEX(종합배치표!$C:$Q,MATCH(J1182,종합배치표!$B:$B,0),(MATCH(M1182,{"A","B","C","D","E"},0)-1)*3+3),INDEX(교과배치표!$C:$Q,MATCH(J1182,교과배치표!$B:$B,0),(MATCH(M1182,{"A","B","C","D","E"},0)-1)*3+3))),"")</f>
        <v/>
      </c>
      <c r="V1182" s="140">
        <f t="shared" si="55"/>
        <v>2.7</v>
      </c>
      <c r="W1182" s="141" t="str">
        <f t="shared" si="56"/>
        <v/>
      </c>
    </row>
    <row r="1183" spans="2:23" ht="14.25" customHeight="1">
      <c r="B1183" s="20">
        <v>776</v>
      </c>
      <c r="C1183" s="21" t="s">
        <v>373</v>
      </c>
      <c r="D1183" s="21" t="s">
        <v>373</v>
      </c>
      <c r="E1183" s="21" t="s">
        <v>535</v>
      </c>
      <c r="F1183" s="21" t="s">
        <v>24</v>
      </c>
      <c r="G1183" s="21" t="s">
        <v>556</v>
      </c>
      <c r="H1183" s="21" t="s">
        <v>597</v>
      </c>
      <c r="I1183" s="21" t="s">
        <v>60</v>
      </c>
      <c r="J1183" s="23"/>
      <c r="K1183" s="24">
        <v>5</v>
      </c>
      <c r="M1183" s="25" t="str">
        <f>IF(I1183="","",IF(I1183="인문",성적입력!$C$8,성적입력!$C$9))</f>
        <v>A</v>
      </c>
      <c r="N1183" s="26">
        <f>성적입력!$C$15</f>
        <v>3</v>
      </c>
      <c r="P1183" s="27" t="str">
        <f t="shared" si="54"/>
        <v/>
      </c>
      <c r="R1183" s="26" t="str">
        <f t="array" ref="R1183">IFERROR(IF(OR(J1183="",M1183="",F1183=""),"",IF(F1183="학생부종합",INDEX(종합배치표!$C:$Q,MATCH(J1183,종합배치표!$B:$B,0),(MATCH(M1183,{"A","B","C","D","E"},0)-1)*3+1),INDEX(교과배치표!$C:$Q,MATCH(J1183,교과배치표!$B:$B,0),(MATCH(M1183,{"A","B","C","D","E"},0)-1)*3+1))),"")</f>
        <v/>
      </c>
      <c r="S1183" s="26" t="str">
        <f t="array" ref="S1183">IFERROR(IF(OR(J1183="",M1183="",F1183=""),"",IF(F1183="학생부종합",INDEX(종합배치표!$C:$Q,MATCH(J1183,종합배치표!$B:$B,0),(MATCH(M1183,{"A","B","C","D","E"},0)-1)*3+2),INDEX(교과배치표!$C:$Q,MATCH(J1183,교과배치표!$B:$B,0),(MATCH(M1183,{"A","B","C","D","E"},0)-1)*3+2))),"")</f>
        <v/>
      </c>
      <c r="T1183" s="26" t="str">
        <f t="array" ref="T1183">IFERROR(IF(OR(J1183="",M1183="",F1183=""),"",IF(F1183="학생부종합",INDEX(종합배치표!$C:$Q,MATCH(J1183,종합배치표!$B:$B,0),(MATCH(M1183,{"A","B","C","D","E"},0)-1)*3+3),INDEX(교과배치표!$C:$Q,MATCH(J1183,교과배치표!$B:$B,0),(MATCH(M1183,{"A","B","C","D","E"},0)-1)*3+3))),"")</f>
        <v/>
      </c>
      <c r="V1183" s="140">
        <f t="shared" si="55"/>
        <v>2.7</v>
      </c>
      <c r="W1183" s="141" t="str">
        <f t="shared" si="56"/>
        <v/>
      </c>
    </row>
    <row r="1184" spans="2:23" ht="14.25" customHeight="1">
      <c r="B1184" s="20">
        <v>777</v>
      </c>
      <c r="C1184" s="21" t="s">
        <v>393</v>
      </c>
      <c r="D1184" s="21" t="s">
        <v>538</v>
      </c>
      <c r="E1184" s="21" t="s">
        <v>535</v>
      </c>
      <c r="F1184" s="21" t="s">
        <v>68</v>
      </c>
      <c r="G1184" s="21" t="s">
        <v>536</v>
      </c>
      <c r="H1184" s="21" t="s">
        <v>438</v>
      </c>
      <c r="I1184" s="21" t="s">
        <v>60</v>
      </c>
      <c r="J1184" s="23"/>
      <c r="K1184" s="24">
        <v>12</v>
      </c>
      <c r="M1184" s="25" t="str">
        <f>IF(I1184="","",IF(I1184="인문",성적입력!$C$8,성적입력!$C$9))</f>
        <v>A</v>
      </c>
      <c r="N1184" s="26">
        <f>성적입력!$C$15</f>
        <v>3</v>
      </c>
      <c r="P1184" s="27" t="str">
        <f t="shared" si="54"/>
        <v/>
      </c>
      <c r="R1184" s="26" t="str">
        <f t="array" ref="R1184">IFERROR(IF(OR(J1184="",M1184="",F1184=""),"",IF(F1184="학생부종합",INDEX(종합배치표!$C:$Q,MATCH(J1184,종합배치표!$B:$B,0),(MATCH(M1184,{"A","B","C","D","E"},0)-1)*3+1),INDEX(교과배치표!$C:$Q,MATCH(J1184,교과배치표!$B:$B,0),(MATCH(M1184,{"A","B","C","D","E"},0)-1)*3+1))),"")</f>
        <v/>
      </c>
      <c r="S1184" s="26" t="str">
        <f t="array" ref="S1184">IFERROR(IF(OR(J1184="",M1184="",F1184=""),"",IF(F1184="학생부종합",INDEX(종합배치표!$C:$Q,MATCH(J1184,종합배치표!$B:$B,0),(MATCH(M1184,{"A","B","C","D","E"},0)-1)*3+2),INDEX(교과배치표!$C:$Q,MATCH(J1184,교과배치표!$B:$B,0),(MATCH(M1184,{"A","B","C","D","E"},0)-1)*3+2))),"")</f>
        <v/>
      </c>
      <c r="T1184" s="26" t="str">
        <f t="array" ref="T1184">IFERROR(IF(OR(J1184="",M1184="",F1184=""),"",IF(F1184="학생부종합",INDEX(종합배치표!$C:$Q,MATCH(J1184,종합배치표!$B:$B,0),(MATCH(M1184,{"A","B","C","D","E"},0)-1)*3+3),INDEX(교과배치표!$C:$Q,MATCH(J1184,교과배치표!$B:$B,0),(MATCH(M1184,{"A","B","C","D","E"},0)-1)*3+3))),"")</f>
        <v/>
      </c>
      <c r="V1184" s="140">
        <f t="shared" si="55"/>
        <v>2.7</v>
      </c>
      <c r="W1184" s="141" t="str">
        <f t="shared" si="56"/>
        <v/>
      </c>
    </row>
    <row r="1185" spans="2:23" ht="14.25" customHeight="1">
      <c r="B1185" s="20">
        <v>778</v>
      </c>
      <c r="C1185" s="21" t="s">
        <v>393</v>
      </c>
      <c r="D1185" s="21" t="s">
        <v>538</v>
      </c>
      <c r="E1185" s="21" t="s">
        <v>535</v>
      </c>
      <c r="F1185" s="21" t="s">
        <v>24</v>
      </c>
      <c r="G1185" s="21" t="s">
        <v>537</v>
      </c>
      <c r="H1185" s="21" t="s">
        <v>438</v>
      </c>
      <c r="I1185" s="21" t="s">
        <v>60</v>
      </c>
      <c r="J1185" s="23"/>
      <c r="K1185" s="24">
        <v>6</v>
      </c>
      <c r="M1185" s="25" t="str">
        <f>IF(I1185="","",IF(I1185="인문",성적입력!$C$8,성적입력!$C$9))</f>
        <v>A</v>
      </c>
      <c r="N1185" s="26">
        <f>성적입력!$C$15</f>
        <v>3</v>
      </c>
      <c r="P1185" s="27" t="str">
        <f t="shared" si="54"/>
        <v/>
      </c>
      <c r="R1185" s="26" t="str">
        <f t="array" ref="R1185">IFERROR(IF(OR(J1185="",M1185="",F1185=""),"",IF(F1185="학생부종합",INDEX(종합배치표!$C:$Q,MATCH(J1185,종합배치표!$B:$B,0),(MATCH(M1185,{"A","B","C","D","E"},0)-1)*3+1),INDEX(교과배치표!$C:$Q,MATCH(J1185,교과배치표!$B:$B,0),(MATCH(M1185,{"A","B","C","D","E"},0)-1)*3+1))),"")</f>
        <v/>
      </c>
      <c r="S1185" s="26" t="str">
        <f t="array" ref="S1185">IFERROR(IF(OR(J1185="",M1185="",F1185=""),"",IF(F1185="학생부종합",INDEX(종합배치표!$C:$Q,MATCH(J1185,종합배치표!$B:$B,0),(MATCH(M1185,{"A","B","C","D","E"},0)-1)*3+2),INDEX(교과배치표!$C:$Q,MATCH(J1185,교과배치표!$B:$B,0),(MATCH(M1185,{"A","B","C","D","E"},0)-1)*3+2))),"")</f>
        <v/>
      </c>
      <c r="T1185" s="26" t="str">
        <f t="array" ref="T1185">IFERROR(IF(OR(J1185="",M1185="",F1185=""),"",IF(F1185="학생부종합",INDEX(종합배치표!$C:$Q,MATCH(J1185,종합배치표!$B:$B,0),(MATCH(M1185,{"A","B","C","D","E"},0)-1)*3+3),INDEX(교과배치표!$C:$Q,MATCH(J1185,교과배치표!$B:$B,0),(MATCH(M1185,{"A","B","C","D","E"},0)-1)*3+3))),"")</f>
        <v/>
      </c>
      <c r="V1185" s="140">
        <f t="shared" si="55"/>
        <v>2.7</v>
      </c>
      <c r="W1185" s="141" t="str">
        <f t="shared" si="56"/>
        <v/>
      </c>
    </row>
    <row r="1186" spans="2:23" ht="14.25" customHeight="1">
      <c r="B1186" s="20">
        <v>779</v>
      </c>
      <c r="C1186" s="21" t="s">
        <v>373</v>
      </c>
      <c r="D1186" s="21" t="s">
        <v>373</v>
      </c>
      <c r="E1186" s="21" t="s">
        <v>535</v>
      </c>
      <c r="F1186" s="21" t="s">
        <v>68</v>
      </c>
      <c r="G1186" s="21" t="s">
        <v>536</v>
      </c>
      <c r="H1186" s="21" t="s">
        <v>478</v>
      </c>
      <c r="I1186" s="21" t="s">
        <v>429</v>
      </c>
      <c r="J1186" s="23"/>
      <c r="K1186" s="24">
        <v>4</v>
      </c>
      <c r="M1186" s="25" t="str">
        <f>IF(I1186="","",IF(I1186="인문",성적입력!$C$8,성적입력!$C$9))</f>
        <v>A</v>
      </c>
      <c r="N1186" s="26">
        <f>성적입력!$C$15</f>
        <v>3</v>
      </c>
      <c r="P1186" s="27" t="str">
        <f t="shared" si="54"/>
        <v/>
      </c>
      <c r="R1186" s="26" t="str">
        <f t="array" ref="R1186">IFERROR(IF(OR(J1186="",M1186="",F1186=""),"",IF(F1186="학생부종합",INDEX(종합배치표!$C:$Q,MATCH(J1186,종합배치표!$B:$B,0),(MATCH(M1186,{"A","B","C","D","E"},0)-1)*3+1),INDEX(교과배치표!$C:$Q,MATCH(J1186,교과배치표!$B:$B,0),(MATCH(M1186,{"A","B","C","D","E"},0)-1)*3+1))),"")</f>
        <v/>
      </c>
      <c r="S1186" s="26" t="str">
        <f t="array" ref="S1186">IFERROR(IF(OR(J1186="",M1186="",F1186=""),"",IF(F1186="학생부종합",INDEX(종합배치표!$C:$Q,MATCH(J1186,종합배치표!$B:$B,0),(MATCH(M1186,{"A","B","C","D","E"},0)-1)*3+2),INDEX(교과배치표!$C:$Q,MATCH(J1186,교과배치표!$B:$B,0),(MATCH(M1186,{"A","B","C","D","E"},0)-1)*3+2))),"")</f>
        <v/>
      </c>
      <c r="T1186" s="26" t="str">
        <f t="array" ref="T1186">IFERROR(IF(OR(J1186="",M1186="",F1186=""),"",IF(F1186="학생부종합",INDEX(종합배치표!$C:$Q,MATCH(J1186,종합배치표!$B:$B,0),(MATCH(M1186,{"A","B","C","D","E"},0)-1)*3+3),INDEX(교과배치표!$C:$Q,MATCH(J1186,교과배치표!$B:$B,0),(MATCH(M1186,{"A","B","C","D","E"},0)-1)*3+3))),"")</f>
        <v/>
      </c>
      <c r="V1186" s="140">
        <f t="shared" si="55"/>
        <v>2.7</v>
      </c>
      <c r="W1186" s="141" t="str">
        <f t="shared" si="56"/>
        <v/>
      </c>
    </row>
    <row r="1187" spans="2:23" ht="14.25" customHeight="1">
      <c r="B1187" s="20">
        <v>780</v>
      </c>
      <c r="C1187" s="21" t="s">
        <v>373</v>
      </c>
      <c r="D1187" s="21" t="s">
        <v>373</v>
      </c>
      <c r="E1187" s="21" t="s">
        <v>535</v>
      </c>
      <c r="F1187" s="21" t="s">
        <v>68</v>
      </c>
      <c r="G1187" s="21" t="s">
        <v>536</v>
      </c>
      <c r="H1187" s="21" t="s">
        <v>478</v>
      </c>
      <c r="I1187" s="21" t="s">
        <v>60</v>
      </c>
      <c r="J1187" s="23"/>
      <c r="K1187" s="24">
        <v>4</v>
      </c>
      <c r="M1187" s="25" t="str">
        <f>IF(I1187="","",IF(I1187="인문",성적입력!$C$8,성적입력!$C$9))</f>
        <v>A</v>
      </c>
      <c r="N1187" s="26">
        <f>성적입력!$C$15</f>
        <v>3</v>
      </c>
      <c r="P1187" s="27" t="str">
        <f t="shared" si="54"/>
        <v/>
      </c>
      <c r="R1187" s="26" t="str">
        <f t="array" ref="R1187">IFERROR(IF(OR(J1187="",M1187="",F1187=""),"",IF(F1187="학생부종합",INDEX(종합배치표!$C:$Q,MATCH(J1187,종합배치표!$B:$B,0),(MATCH(M1187,{"A","B","C","D","E"},0)-1)*3+1),INDEX(교과배치표!$C:$Q,MATCH(J1187,교과배치표!$B:$B,0),(MATCH(M1187,{"A","B","C","D","E"},0)-1)*3+1))),"")</f>
        <v/>
      </c>
      <c r="S1187" s="26" t="str">
        <f t="array" ref="S1187">IFERROR(IF(OR(J1187="",M1187="",F1187=""),"",IF(F1187="학생부종합",INDEX(종합배치표!$C:$Q,MATCH(J1187,종합배치표!$B:$B,0),(MATCH(M1187,{"A","B","C","D","E"},0)-1)*3+2),INDEX(교과배치표!$C:$Q,MATCH(J1187,교과배치표!$B:$B,0),(MATCH(M1187,{"A","B","C","D","E"},0)-1)*3+2))),"")</f>
        <v/>
      </c>
      <c r="T1187" s="26" t="str">
        <f t="array" ref="T1187">IFERROR(IF(OR(J1187="",M1187="",F1187=""),"",IF(F1187="학생부종합",INDEX(종합배치표!$C:$Q,MATCH(J1187,종합배치표!$B:$B,0),(MATCH(M1187,{"A","B","C","D","E"},0)-1)*3+3),INDEX(교과배치표!$C:$Q,MATCH(J1187,교과배치표!$B:$B,0),(MATCH(M1187,{"A","B","C","D","E"},0)-1)*3+3))),"")</f>
        <v/>
      </c>
      <c r="V1187" s="140">
        <f t="shared" si="55"/>
        <v>2.7</v>
      </c>
      <c r="W1187" s="141" t="str">
        <f t="shared" si="56"/>
        <v/>
      </c>
    </row>
    <row r="1188" spans="2:23" ht="14.25" customHeight="1">
      <c r="B1188" s="20">
        <v>781</v>
      </c>
      <c r="C1188" s="21" t="s">
        <v>373</v>
      </c>
      <c r="D1188" s="21" t="s">
        <v>373</v>
      </c>
      <c r="E1188" s="21" t="s">
        <v>535</v>
      </c>
      <c r="F1188" s="21" t="s">
        <v>24</v>
      </c>
      <c r="G1188" s="21" t="s">
        <v>537</v>
      </c>
      <c r="H1188" s="21" t="s">
        <v>478</v>
      </c>
      <c r="I1188" s="21" t="s">
        <v>429</v>
      </c>
      <c r="J1188" s="23"/>
      <c r="K1188" s="24">
        <v>9</v>
      </c>
      <c r="M1188" s="25" t="str">
        <f>IF(I1188="","",IF(I1188="인문",성적입력!$C$8,성적입력!$C$9))</f>
        <v>A</v>
      </c>
      <c r="N1188" s="26">
        <f>성적입력!$C$15</f>
        <v>3</v>
      </c>
      <c r="P1188" s="27" t="str">
        <f t="shared" si="54"/>
        <v/>
      </c>
      <c r="R1188" s="26" t="str">
        <f t="array" ref="R1188">IFERROR(IF(OR(J1188="",M1188="",F1188=""),"",IF(F1188="학생부종합",INDEX(종합배치표!$C:$Q,MATCH(J1188,종합배치표!$B:$B,0),(MATCH(M1188,{"A","B","C","D","E"},0)-1)*3+1),INDEX(교과배치표!$C:$Q,MATCH(J1188,교과배치표!$B:$B,0),(MATCH(M1188,{"A","B","C","D","E"},0)-1)*3+1))),"")</f>
        <v/>
      </c>
      <c r="S1188" s="26" t="str">
        <f t="array" ref="S1188">IFERROR(IF(OR(J1188="",M1188="",F1188=""),"",IF(F1188="학생부종합",INDEX(종합배치표!$C:$Q,MATCH(J1188,종합배치표!$B:$B,0),(MATCH(M1188,{"A","B","C","D","E"},0)-1)*3+2),INDEX(교과배치표!$C:$Q,MATCH(J1188,교과배치표!$B:$B,0),(MATCH(M1188,{"A","B","C","D","E"},0)-1)*3+2))),"")</f>
        <v/>
      </c>
      <c r="T1188" s="26" t="str">
        <f t="array" ref="T1188">IFERROR(IF(OR(J1188="",M1188="",F1188=""),"",IF(F1188="학생부종합",INDEX(종합배치표!$C:$Q,MATCH(J1188,종합배치표!$B:$B,0),(MATCH(M1188,{"A","B","C","D","E"},0)-1)*3+3),INDEX(교과배치표!$C:$Q,MATCH(J1188,교과배치표!$B:$B,0),(MATCH(M1188,{"A","B","C","D","E"},0)-1)*3+3))),"")</f>
        <v/>
      </c>
      <c r="V1188" s="140">
        <f t="shared" si="55"/>
        <v>2.7</v>
      </c>
      <c r="W1188" s="141" t="str">
        <f t="shared" si="56"/>
        <v/>
      </c>
    </row>
    <row r="1189" spans="2:23" ht="14.25" customHeight="1">
      <c r="B1189" s="20">
        <v>782</v>
      </c>
      <c r="C1189" s="21" t="s">
        <v>373</v>
      </c>
      <c r="D1189" s="21" t="s">
        <v>373</v>
      </c>
      <c r="E1189" s="21" t="s">
        <v>535</v>
      </c>
      <c r="F1189" s="21" t="s">
        <v>24</v>
      </c>
      <c r="G1189" s="21" t="s">
        <v>537</v>
      </c>
      <c r="H1189" s="21" t="s">
        <v>478</v>
      </c>
      <c r="I1189" s="21" t="s">
        <v>60</v>
      </c>
      <c r="J1189" s="23"/>
      <c r="K1189" s="24">
        <v>9</v>
      </c>
      <c r="M1189" s="25" t="str">
        <f>IF(I1189="","",IF(I1189="인문",성적입력!$C$8,성적입력!$C$9))</f>
        <v>A</v>
      </c>
      <c r="N1189" s="26">
        <f>성적입력!$C$15</f>
        <v>3</v>
      </c>
      <c r="P1189" s="27" t="str">
        <f t="shared" si="54"/>
        <v/>
      </c>
      <c r="R1189" s="26" t="str">
        <f t="array" ref="R1189">IFERROR(IF(OR(J1189="",M1189="",F1189=""),"",IF(F1189="학생부종합",INDEX(종합배치표!$C:$Q,MATCH(J1189,종합배치표!$B:$B,0),(MATCH(M1189,{"A","B","C","D","E"},0)-1)*3+1),INDEX(교과배치표!$C:$Q,MATCH(J1189,교과배치표!$B:$B,0),(MATCH(M1189,{"A","B","C","D","E"},0)-1)*3+1))),"")</f>
        <v/>
      </c>
      <c r="S1189" s="26" t="str">
        <f t="array" ref="S1189">IFERROR(IF(OR(J1189="",M1189="",F1189=""),"",IF(F1189="학생부종합",INDEX(종합배치표!$C:$Q,MATCH(J1189,종합배치표!$B:$B,0),(MATCH(M1189,{"A","B","C","D","E"},0)-1)*3+2),INDEX(교과배치표!$C:$Q,MATCH(J1189,교과배치표!$B:$B,0),(MATCH(M1189,{"A","B","C","D","E"},0)-1)*3+2))),"")</f>
        <v/>
      </c>
      <c r="T1189" s="26" t="str">
        <f t="array" ref="T1189">IFERROR(IF(OR(J1189="",M1189="",F1189=""),"",IF(F1189="학생부종합",INDEX(종합배치표!$C:$Q,MATCH(J1189,종합배치표!$B:$B,0),(MATCH(M1189,{"A","B","C","D","E"},0)-1)*3+3),INDEX(교과배치표!$C:$Q,MATCH(J1189,교과배치표!$B:$B,0),(MATCH(M1189,{"A","B","C","D","E"},0)-1)*3+3))),"")</f>
        <v/>
      </c>
      <c r="V1189" s="140">
        <f t="shared" si="55"/>
        <v>2.7</v>
      </c>
      <c r="W1189" s="141" t="str">
        <f t="shared" si="56"/>
        <v/>
      </c>
    </row>
    <row r="1190" spans="2:23" ht="14.25" customHeight="1">
      <c r="B1190" s="20">
        <v>783</v>
      </c>
      <c r="C1190" s="21" t="s">
        <v>373</v>
      </c>
      <c r="D1190" s="21" t="s">
        <v>373</v>
      </c>
      <c r="E1190" s="21" t="s">
        <v>535</v>
      </c>
      <c r="F1190" s="21" t="s">
        <v>68</v>
      </c>
      <c r="G1190" s="21" t="s">
        <v>536</v>
      </c>
      <c r="H1190" s="21" t="s">
        <v>598</v>
      </c>
      <c r="I1190" s="21" t="s">
        <v>60</v>
      </c>
      <c r="J1190" s="23"/>
      <c r="K1190" s="24">
        <v>18</v>
      </c>
      <c r="M1190" s="25" t="str">
        <f>IF(I1190="","",IF(I1190="인문",성적입력!$C$8,성적입력!$C$9))</f>
        <v>A</v>
      </c>
      <c r="N1190" s="26">
        <f>성적입력!$C$15</f>
        <v>3</v>
      </c>
      <c r="P1190" s="27" t="str">
        <f t="shared" si="54"/>
        <v/>
      </c>
      <c r="R1190" s="26" t="str">
        <f t="array" ref="R1190">IFERROR(IF(OR(J1190="",M1190="",F1190=""),"",IF(F1190="학생부종합",INDEX(종합배치표!$C:$Q,MATCH(J1190,종합배치표!$B:$B,0),(MATCH(M1190,{"A","B","C","D","E"},0)-1)*3+1),INDEX(교과배치표!$C:$Q,MATCH(J1190,교과배치표!$B:$B,0),(MATCH(M1190,{"A","B","C","D","E"},0)-1)*3+1))),"")</f>
        <v/>
      </c>
      <c r="S1190" s="26" t="str">
        <f t="array" ref="S1190">IFERROR(IF(OR(J1190="",M1190="",F1190=""),"",IF(F1190="학생부종합",INDEX(종합배치표!$C:$Q,MATCH(J1190,종합배치표!$B:$B,0),(MATCH(M1190,{"A","B","C","D","E"},0)-1)*3+2),INDEX(교과배치표!$C:$Q,MATCH(J1190,교과배치표!$B:$B,0),(MATCH(M1190,{"A","B","C","D","E"},0)-1)*3+2))),"")</f>
        <v/>
      </c>
      <c r="T1190" s="26" t="str">
        <f t="array" ref="T1190">IFERROR(IF(OR(J1190="",M1190="",F1190=""),"",IF(F1190="학생부종합",INDEX(종합배치표!$C:$Q,MATCH(J1190,종합배치표!$B:$B,0),(MATCH(M1190,{"A","B","C","D","E"},0)-1)*3+3),INDEX(교과배치표!$C:$Q,MATCH(J1190,교과배치표!$B:$B,0),(MATCH(M1190,{"A","B","C","D","E"},0)-1)*3+3))),"")</f>
        <v/>
      </c>
      <c r="V1190" s="140">
        <f t="shared" si="55"/>
        <v>2.7</v>
      </c>
      <c r="W1190" s="141" t="str">
        <f t="shared" si="56"/>
        <v/>
      </c>
    </row>
    <row r="1191" spans="2:23" ht="14.25" customHeight="1">
      <c r="B1191" s="20">
        <v>784</v>
      </c>
      <c r="C1191" s="21" t="s">
        <v>373</v>
      </c>
      <c r="D1191" s="21" t="s">
        <v>373</v>
      </c>
      <c r="E1191" s="21" t="s">
        <v>535</v>
      </c>
      <c r="F1191" s="21" t="s">
        <v>24</v>
      </c>
      <c r="G1191" s="21" t="s">
        <v>537</v>
      </c>
      <c r="H1191" s="21" t="s">
        <v>598</v>
      </c>
      <c r="I1191" s="21" t="s">
        <v>60</v>
      </c>
      <c r="J1191" s="23"/>
      <c r="K1191" s="24">
        <v>17</v>
      </c>
      <c r="M1191" s="25" t="str">
        <f>IF(I1191="","",IF(I1191="인문",성적입력!$C$8,성적입력!$C$9))</f>
        <v>A</v>
      </c>
      <c r="N1191" s="26">
        <f>성적입력!$C$15</f>
        <v>3</v>
      </c>
      <c r="P1191" s="27" t="str">
        <f t="shared" si="54"/>
        <v/>
      </c>
      <c r="R1191" s="26" t="str">
        <f t="array" ref="R1191">IFERROR(IF(OR(J1191="",M1191="",F1191=""),"",IF(F1191="학생부종합",INDEX(종합배치표!$C:$Q,MATCH(J1191,종합배치표!$B:$B,0),(MATCH(M1191,{"A","B","C","D","E"},0)-1)*3+1),INDEX(교과배치표!$C:$Q,MATCH(J1191,교과배치표!$B:$B,0),(MATCH(M1191,{"A","B","C","D","E"},0)-1)*3+1))),"")</f>
        <v/>
      </c>
      <c r="S1191" s="26" t="str">
        <f t="array" ref="S1191">IFERROR(IF(OR(J1191="",M1191="",F1191=""),"",IF(F1191="학생부종합",INDEX(종합배치표!$C:$Q,MATCH(J1191,종합배치표!$B:$B,0),(MATCH(M1191,{"A","B","C","D","E"},0)-1)*3+2),INDEX(교과배치표!$C:$Q,MATCH(J1191,교과배치표!$B:$B,0),(MATCH(M1191,{"A","B","C","D","E"},0)-1)*3+2))),"")</f>
        <v/>
      </c>
      <c r="T1191" s="26" t="str">
        <f t="array" ref="T1191">IFERROR(IF(OR(J1191="",M1191="",F1191=""),"",IF(F1191="학생부종합",INDEX(종합배치표!$C:$Q,MATCH(J1191,종합배치표!$B:$B,0),(MATCH(M1191,{"A","B","C","D","E"},0)-1)*3+3),INDEX(교과배치표!$C:$Q,MATCH(J1191,교과배치표!$B:$B,0),(MATCH(M1191,{"A","B","C","D","E"},0)-1)*3+3))),"")</f>
        <v/>
      </c>
      <c r="V1191" s="140">
        <f t="shared" si="55"/>
        <v>2.7</v>
      </c>
      <c r="W1191" s="141" t="str">
        <f t="shared" si="56"/>
        <v/>
      </c>
    </row>
    <row r="1192" spans="2:23" ht="14.25" customHeight="1">
      <c r="B1192" s="20">
        <v>787</v>
      </c>
      <c r="C1192" s="21" t="s">
        <v>373</v>
      </c>
      <c r="D1192" s="21" t="s">
        <v>373</v>
      </c>
      <c r="E1192" s="21" t="s">
        <v>535</v>
      </c>
      <c r="F1192" s="21" t="s">
        <v>24</v>
      </c>
      <c r="G1192" s="22" t="s">
        <v>599</v>
      </c>
      <c r="H1192" s="21" t="s">
        <v>598</v>
      </c>
      <c r="I1192" s="21" t="s">
        <v>60</v>
      </c>
      <c r="J1192" s="23"/>
      <c r="K1192" s="24">
        <v>8</v>
      </c>
      <c r="M1192" s="25" t="str">
        <f>IF(I1192="","",IF(I1192="인문",성적입력!$C$8,성적입력!$C$9))</f>
        <v>A</v>
      </c>
      <c r="N1192" s="26">
        <f>성적입력!$C$15</f>
        <v>3</v>
      </c>
      <c r="P1192" s="27" t="str">
        <f t="shared" si="54"/>
        <v/>
      </c>
      <c r="R1192" s="26" t="str">
        <f t="array" ref="R1192">IFERROR(IF(OR(J1192="",M1192="",F1192=""),"",IF(F1192="학생부종합",INDEX(종합배치표!$C:$Q,MATCH(J1192,종합배치표!$B:$B,0),(MATCH(M1192,{"A","B","C","D","E"},0)-1)*3+1),INDEX(교과배치표!$C:$Q,MATCH(J1192,교과배치표!$B:$B,0),(MATCH(M1192,{"A","B","C","D","E"},0)-1)*3+1))),"")</f>
        <v/>
      </c>
      <c r="S1192" s="26" t="str">
        <f t="array" ref="S1192">IFERROR(IF(OR(J1192="",M1192="",F1192=""),"",IF(F1192="학생부종합",INDEX(종합배치표!$C:$Q,MATCH(J1192,종합배치표!$B:$B,0),(MATCH(M1192,{"A","B","C","D","E"},0)-1)*3+2),INDEX(교과배치표!$C:$Q,MATCH(J1192,교과배치표!$B:$B,0),(MATCH(M1192,{"A","B","C","D","E"},0)-1)*3+2))),"")</f>
        <v/>
      </c>
      <c r="T1192" s="26" t="str">
        <f t="array" ref="T1192">IFERROR(IF(OR(J1192="",M1192="",F1192=""),"",IF(F1192="학생부종합",INDEX(종합배치표!$C:$Q,MATCH(J1192,종합배치표!$B:$B,0),(MATCH(M1192,{"A","B","C","D","E"},0)-1)*3+3),INDEX(교과배치표!$C:$Q,MATCH(J1192,교과배치표!$B:$B,0),(MATCH(M1192,{"A","B","C","D","E"},0)-1)*3+3))),"")</f>
        <v/>
      </c>
      <c r="V1192" s="140">
        <f t="shared" si="55"/>
        <v>2.7</v>
      </c>
      <c r="W1192" s="141" t="str">
        <f t="shared" si="56"/>
        <v/>
      </c>
    </row>
    <row r="1193" spans="2:23" ht="14.25" customHeight="1">
      <c r="B1193" s="20">
        <v>788</v>
      </c>
      <c r="C1193" s="21" t="s">
        <v>373</v>
      </c>
      <c r="D1193" s="21" t="s">
        <v>373</v>
      </c>
      <c r="E1193" s="21" t="s">
        <v>535</v>
      </c>
      <c r="F1193" s="21" t="s">
        <v>68</v>
      </c>
      <c r="G1193" s="21" t="s">
        <v>536</v>
      </c>
      <c r="H1193" s="21" t="s">
        <v>600</v>
      </c>
      <c r="I1193" s="21" t="s">
        <v>60</v>
      </c>
      <c r="J1193" s="23"/>
      <c r="K1193" s="24">
        <v>7</v>
      </c>
      <c r="M1193" s="25" t="str">
        <f>IF(I1193="","",IF(I1193="인문",성적입력!$C$8,성적입력!$C$9))</f>
        <v>A</v>
      </c>
      <c r="N1193" s="26">
        <f>성적입력!$C$15</f>
        <v>3</v>
      </c>
      <c r="P1193" s="27" t="str">
        <f t="shared" si="54"/>
        <v/>
      </c>
      <c r="R1193" s="26" t="str">
        <f t="array" ref="R1193">IFERROR(IF(OR(J1193="",M1193="",F1193=""),"",IF(F1193="학생부종합",INDEX(종합배치표!$C:$Q,MATCH(J1193,종합배치표!$B:$B,0),(MATCH(M1193,{"A","B","C","D","E"},0)-1)*3+1),INDEX(교과배치표!$C:$Q,MATCH(J1193,교과배치표!$B:$B,0),(MATCH(M1193,{"A","B","C","D","E"},0)-1)*3+1))),"")</f>
        <v/>
      </c>
      <c r="S1193" s="26" t="str">
        <f t="array" ref="S1193">IFERROR(IF(OR(J1193="",M1193="",F1193=""),"",IF(F1193="학생부종합",INDEX(종합배치표!$C:$Q,MATCH(J1193,종합배치표!$B:$B,0),(MATCH(M1193,{"A","B","C","D","E"},0)-1)*3+2),INDEX(교과배치표!$C:$Q,MATCH(J1193,교과배치표!$B:$B,0),(MATCH(M1193,{"A","B","C","D","E"},0)-1)*3+2))),"")</f>
        <v/>
      </c>
      <c r="T1193" s="26" t="str">
        <f t="array" ref="T1193">IFERROR(IF(OR(J1193="",M1193="",F1193=""),"",IF(F1193="학생부종합",INDEX(종합배치표!$C:$Q,MATCH(J1193,종합배치표!$B:$B,0),(MATCH(M1193,{"A","B","C","D","E"},0)-1)*3+3),INDEX(교과배치표!$C:$Q,MATCH(J1193,교과배치표!$B:$B,0),(MATCH(M1193,{"A","B","C","D","E"},0)-1)*3+3))),"")</f>
        <v/>
      </c>
      <c r="V1193" s="140">
        <f t="shared" si="55"/>
        <v>2.7</v>
      </c>
      <c r="W1193" s="141" t="str">
        <f t="shared" si="56"/>
        <v/>
      </c>
    </row>
    <row r="1194" spans="2:23" ht="14.25" customHeight="1">
      <c r="B1194" s="20">
        <v>789</v>
      </c>
      <c r="C1194" s="21" t="s">
        <v>373</v>
      </c>
      <c r="D1194" s="21" t="s">
        <v>373</v>
      </c>
      <c r="E1194" s="21" t="s">
        <v>535</v>
      </c>
      <c r="F1194" s="21" t="s">
        <v>24</v>
      </c>
      <c r="G1194" s="21" t="s">
        <v>537</v>
      </c>
      <c r="H1194" s="21" t="s">
        <v>600</v>
      </c>
      <c r="I1194" s="21" t="s">
        <v>60</v>
      </c>
      <c r="J1194" s="23"/>
      <c r="K1194" s="24">
        <v>8</v>
      </c>
      <c r="M1194" s="25" t="str">
        <f>IF(I1194="","",IF(I1194="인문",성적입력!$C$8,성적입력!$C$9))</f>
        <v>A</v>
      </c>
      <c r="N1194" s="26">
        <f>성적입력!$C$15</f>
        <v>3</v>
      </c>
      <c r="P1194" s="27" t="str">
        <f t="shared" si="54"/>
        <v/>
      </c>
      <c r="R1194" s="26" t="str">
        <f t="array" ref="R1194">IFERROR(IF(OR(J1194="",M1194="",F1194=""),"",IF(F1194="학생부종합",INDEX(종합배치표!$C:$Q,MATCH(J1194,종합배치표!$B:$B,0),(MATCH(M1194,{"A","B","C","D","E"},0)-1)*3+1),INDEX(교과배치표!$C:$Q,MATCH(J1194,교과배치표!$B:$B,0),(MATCH(M1194,{"A","B","C","D","E"},0)-1)*3+1))),"")</f>
        <v/>
      </c>
      <c r="S1194" s="26" t="str">
        <f t="array" ref="S1194">IFERROR(IF(OR(J1194="",M1194="",F1194=""),"",IF(F1194="학생부종합",INDEX(종합배치표!$C:$Q,MATCH(J1194,종합배치표!$B:$B,0),(MATCH(M1194,{"A","B","C","D","E"},0)-1)*3+2),INDEX(교과배치표!$C:$Q,MATCH(J1194,교과배치표!$B:$B,0),(MATCH(M1194,{"A","B","C","D","E"},0)-1)*3+2))),"")</f>
        <v/>
      </c>
      <c r="T1194" s="26" t="str">
        <f t="array" ref="T1194">IFERROR(IF(OR(J1194="",M1194="",F1194=""),"",IF(F1194="학생부종합",INDEX(종합배치표!$C:$Q,MATCH(J1194,종합배치표!$B:$B,0),(MATCH(M1194,{"A","B","C","D","E"},0)-1)*3+3),INDEX(교과배치표!$C:$Q,MATCH(J1194,교과배치표!$B:$B,0),(MATCH(M1194,{"A","B","C","D","E"},0)-1)*3+3))),"")</f>
        <v/>
      </c>
      <c r="V1194" s="140">
        <f t="shared" si="55"/>
        <v>2.7</v>
      </c>
      <c r="W1194" s="141" t="str">
        <f t="shared" si="56"/>
        <v/>
      </c>
    </row>
    <row r="1195" spans="2:23" ht="14.25" customHeight="1">
      <c r="B1195" s="20">
        <v>791</v>
      </c>
      <c r="C1195" s="21" t="s">
        <v>373</v>
      </c>
      <c r="D1195" s="21" t="s">
        <v>373</v>
      </c>
      <c r="E1195" s="21" t="s">
        <v>535</v>
      </c>
      <c r="F1195" s="21" t="s">
        <v>24</v>
      </c>
      <c r="G1195" s="22" t="s">
        <v>599</v>
      </c>
      <c r="H1195" s="21" t="s">
        <v>600</v>
      </c>
      <c r="I1195" s="21" t="s">
        <v>60</v>
      </c>
      <c r="J1195" s="23"/>
      <c r="K1195" s="24">
        <v>2</v>
      </c>
      <c r="M1195" s="25" t="str">
        <f>IF(I1195="","",IF(I1195="인문",성적입력!$C$8,성적입력!$C$9))</f>
        <v>A</v>
      </c>
      <c r="N1195" s="26">
        <f>성적입력!$C$15</f>
        <v>3</v>
      </c>
      <c r="P1195" s="27" t="str">
        <f t="shared" si="54"/>
        <v/>
      </c>
      <c r="R1195" s="26" t="str">
        <f t="array" ref="R1195">IFERROR(IF(OR(J1195="",M1195="",F1195=""),"",IF(F1195="학생부종합",INDEX(종합배치표!$C:$Q,MATCH(J1195,종합배치표!$B:$B,0),(MATCH(M1195,{"A","B","C","D","E"},0)-1)*3+1),INDEX(교과배치표!$C:$Q,MATCH(J1195,교과배치표!$B:$B,0),(MATCH(M1195,{"A","B","C","D","E"},0)-1)*3+1))),"")</f>
        <v/>
      </c>
      <c r="S1195" s="26" t="str">
        <f t="array" ref="S1195">IFERROR(IF(OR(J1195="",M1195="",F1195=""),"",IF(F1195="학생부종합",INDEX(종합배치표!$C:$Q,MATCH(J1195,종합배치표!$B:$B,0),(MATCH(M1195,{"A","B","C","D","E"},0)-1)*3+2),INDEX(교과배치표!$C:$Q,MATCH(J1195,교과배치표!$B:$B,0),(MATCH(M1195,{"A","B","C","D","E"},0)-1)*3+2))),"")</f>
        <v/>
      </c>
      <c r="T1195" s="26" t="str">
        <f t="array" ref="T1195">IFERROR(IF(OR(J1195="",M1195="",F1195=""),"",IF(F1195="학생부종합",INDEX(종합배치표!$C:$Q,MATCH(J1195,종합배치표!$B:$B,0),(MATCH(M1195,{"A","B","C","D","E"},0)-1)*3+3),INDEX(교과배치표!$C:$Q,MATCH(J1195,교과배치표!$B:$B,0),(MATCH(M1195,{"A","B","C","D","E"},0)-1)*3+3))),"")</f>
        <v/>
      </c>
      <c r="V1195" s="140">
        <f t="shared" si="55"/>
        <v>2.7</v>
      </c>
      <c r="W1195" s="141" t="str">
        <f t="shared" si="56"/>
        <v/>
      </c>
    </row>
    <row r="1196" spans="2:23" ht="14.25" customHeight="1">
      <c r="B1196" s="20">
        <v>792</v>
      </c>
      <c r="C1196" s="21" t="s">
        <v>373</v>
      </c>
      <c r="D1196" s="21" t="s">
        <v>373</v>
      </c>
      <c r="E1196" s="21" t="s">
        <v>535</v>
      </c>
      <c r="F1196" s="21" t="s">
        <v>68</v>
      </c>
      <c r="G1196" s="21" t="s">
        <v>536</v>
      </c>
      <c r="H1196" s="21" t="s">
        <v>601</v>
      </c>
      <c r="I1196" s="21" t="s">
        <v>60</v>
      </c>
      <c r="J1196" s="23"/>
      <c r="K1196" s="24">
        <v>8</v>
      </c>
      <c r="M1196" s="25" t="str">
        <f>IF(I1196="","",IF(I1196="인문",성적입력!$C$8,성적입력!$C$9))</f>
        <v>A</v>
      </c>
      <c r="N1196" s="26">
        <f>성적입력!$C$15</f>
        <v>3</v>
      </c>
      <c r="P1196" s="27" t="str">
        <f t="shared" si="54"/>
        <v/>
      </c>
      <c r="R1196" s="26" t="str">
        <f t="array" ref="R1196">IFERROR(IF(OR(J1196="",M1196="",F1196=""),"",IF(F1196="학생부종합",INDEX(종합배치표!$C:$Q,MATCH(J1196,종합배치표!$B:$B,0),(MATCH(M1196,{"A","B","C","D","E"},0)-1)*3+1),INDEX(교과배치표!$C:$Q,MATCH(J1196,교과배치표!$B:$B,0),(MATCH(M1196,{"A","B","C","D","E"},0)-1)*3+1))),"")</f>
        <v/>
      </c>
      <c r="S1196" s="26" t="str">
        <f t="array" ref="S1196">IFERROR(IF(OR(J1196="",M1196="",F1196=""),"",IF(F1196="학생부종합",INDEX(종합배치표!$C:$Q,MATCH(J1196,종합배치표!$B:$B,0),(MATCH(M1196,{"A","B","C","D","E"},0)-1)*3+2),INDEX(교과배치표!$C:$Q,MATCH(J1196,교과배치표!$B:$B,0),(MATCH(M1196,{"A","B","C","D","E"},0)-1)*3+2))),"")</f>
        <v/>
      </c>
      <c r="T1196" s="26" t="str">
        <f t="array" ref="T1196">IFERROR(IF(OR(J1196="",M1196="",F1196=""),"",IF(F1196="학생부종합",INDEX(종합배치표!$C:$Q,MATCH(J1196,종합배치표!$B:$B,0),(MATCH(M1196,{"A","B","C","D","E"},0)-1)*3+3),INDEX(교과배치표!$C:$Q,MATCH(J1196,교과배치표!$B:$B,0),(MATCH(M1196,{"A","B","C","D","E"},0)-1)*3+3))),"")</f>
        <v/>
      </c>
      <c r="V1196" s="140">
        <f t="shared" si="55"/>
        <v>2.7</v>
      </c>
      <c r="W1196" s="141" t="str">
        <f t="shared" si="56"/>
        <v/>
      </c>
    </row>
    <row r="1197" spans="2:23" ht="14.25" customHeight="1">
      <c r="B1197" s="20">
        <v>793</v>
      </c>
      <c r="C1197" s="21" t="s">
        <v>373</v>
      </c>
      <c r="D1197" s="21" t="s">
        <v>373</v>
      </c>
      <c r="E1197" s="21" t="s">
        <v>535</v>
      </c>
      <c r="F1197" s="21" t="s">
        <v>24</v>
      </c>
      <c r="G1197" s="21" t="s">
        <v>537</v>
      </c>
      <c r="H1197" s="21" t="s">
        <v>601</v>
      </c>
      <c r="I1197" s="21" t="s">
        <v>60</v>
      </c>
      <c r="J1197" s="23"/>
      <c r="K1197" s="24">
        <v>7</v>
      </c>
      <c r="M1197" s="25" t="str">
        <f>IF(I1197="","",IF(I1197="인문",성적입력!$C$8,성적입력!$C$9))</f>
        <v>A</v>
      </c>
      <c r="N1197" s="26">
        <f>성적입력!$C$15</f>
        <v>3</v>
      </c>
      <c r="P1197" s="27" t="str">
        <f t="shared" si="54"/>
        <v/>
      </c>
      <c r="R1197" s="26" t="str">
        <f t="array" ref="R1197">IFERROR(IF(OR(J1197="",M1197="",F1197=""),"",IF(F1197="학생부종합",INDEX(종합배치표!$C:$Q,MATCH(J1197,종합배치표!$B:$B,0),(MATCH(M1197,{"A","B","C","D","E"},0)-1)*3+1),INDEX(교과배치표!$C:$Q,MATCH(J1197,교과배치표!$B:$B,0),(MATCH(M1197,{"A","B","C","D","E"},0)-1)*3+1))),"")</f>
        <v/>
      </c>
      <c r="S1197" s="26" t="str">
        <f t="array" ref="S1197">IFERROR(IF(OR(J1197="",M1197="",F1197=""),"",IF(F1197="학생부종합",INDEX(종합배치표!$C:$Q,MATCH(J1197,종합배치표!$B:$B,0),(MATCH(M1197,{"A","B","C","D","E"},0)-1)*3+2),INDEX(교과배치표!$C:$Q,MATCH(J1197,교과배치표!$B:$B,0),(MATCH(M1197,{"A","B","C","D","E"},0)-1)*3+2))),"")</f>
        <v/>
      </c>
      <c r="T1197" s="26" t="str">
        <f t="array" ref="T1197">IFERROR(IF(OR(J1197="",M1197="",F1197=""),"",IF(F1197="학생부종합",INDEX(종합배치표!$C:$Q,MATCH(J1197,종합배치표!$B:$B,0),(MATCH(M1197,{"A","B","C","D","E"},0)-1)*3+3),INDEX(교과배치표!$C:$Q,MATCH(J1197,교과배치표!$B:$B,0),(MATCH(M1197,{"A","B","C","D","E"},0)-1)*3+3))),"")</f>
        <v/>
      </c>
      <c r="V1197" s="140">
        <f t="shared" si="55"/>
        <v>2.7</v>
      </c>
      <c r="W1197" s="141" t="str">
        <f t="shared" si="56"/>
        <v/>
      </c>
    </row>
    <row r="1198" spans="2:23" ht="14.25" customHeight="1">
      <c r="B1198" s="20">
        <v>794</v>
      </c>
      <c r="C1198" s="21" t="s">
        <v>373</v>
      </c>
      <c r="D1198" s="21" t="s">
        <v>373</v>
      </c>
      <c r="E1198" s="21" t="s">
        <v>535</v>
      </c>
      <c r="F1198" s="21" t="s">
        <v>68</v>
      </c>
      <c r="G1198" s="21" t="s">
        <v>536</v>
      </c>
      <c r="H1198" s="21" t="s">
        <v>602</v>
      </c>
      <c r="I1198" s="21" t="s">
        <v>60</v>
      </c>
      <c r="J1198" s="23"/>
      <c r="K1198" s="24">
        <v>8</v>
      </c>
      <c r="M1198" s="25" t="str">
        <f>IF(I1198="","",IF(I1198="인문",성적입력!$C$8,성적입력!$C$9))</f>
        <v>A</v>
      </c>
      <c r="N1198" s="26">
        <f>성적입력!$C$15</f>
        <v>3</v>
      </c>
      <c r="P1198" s="27" t="str">
        <f t="shared" si="54"/>
        <v/>
      </c>
      <c r="R1198" s="26" t="str">
        <f t="array" ref="R1198">IFERROR(IF(OR(J1198="",M1198="",F1198=""),"",IF(F1198="학생부종합",INDEX(종합배치표!$C:$Q,MATCH(J1198,종합배치표!$B:$B,0),(MATCH(M1198,{"A","B","C","D","E"},0)-1)*3+1),INDEX(교과배치표!$C:$Q,MATCH(J1198,교과배치표!$B:$B,0),(MATCH(M1198,{"A","B","C","D","E"},0)-1)*3+1))),"")</f>
        <v/>
      </c>
      <c r="S1198" s="26" t="str">
        <f t="array" ref="S1198">IFERROR(IF(OR(J1198="",M1198="",F1198=""),"",IF(F1198="학생부종합",INDEX(종합배치표!$C:$Q,MATCH(J1198,종합배치표!$B:$B,0),(MATCH(M1198,{"A","B","C","D","E"},0)-1)*3+2),INDEX(교과배치표!$C:$Q,MATCH(J1198,교과배치표!$B:$B,0),(MATCH(M1198,{"A","B","C","D","E"},0)-1)*3+2))),"")</f>
        <v/>
      </c>
      <c r="T1198" s="26" t="str">
        <f t="array" ref="T1198">IFERROR(IF(OR(J1198="",M1198="",F1198=""),"",IF(F1198="학생부종합",INDEX(종합배치표!$C:$Q,MATCH(J1198,종합배치표!$B:$B,0),(MATCH(M1198,{"A","B","C","D","E"},0)-1)*3+3),INDEX(교과배치표!$C:$Q,MATCH(J1198,교과배치표!$B:$B,0),(MATCH(M1198,{"A","B","C","D","E"},0)-1)*3+3))),"")</f>
        <v/>
      </c>
      <c r="V1198" s="140">
        <f t="shared" si="55"/>
        <v>2.7</v>
      </c>
      <c r="W1198" s="141" t="str">
        <f t="shared" si="56"/>
        <v/>
      </c>
    </row>
    <row r="1199" spans="2:23" ht="14.25" customHeight="1">
      <c r="B1199" s="20">
        <v>795</v>
      </c>
      <c r="C1199" s="21" t="s">
        <v>373</v>
      </c>
      <c r="D1199" s="21" t="s">
        <v>373</v>
      </c>
      <c r="E1199" s="21" t="s">
        <v>535</v>
      </c>
      <c r="F1199" s="21" t="s">
        <v>24</v>
      </c>
      <c r="G1199" s="21" t="s">
        <v>537</v>
      </c>
      <c r="H1199" s="21" t="s">
        <v>602</v>
      </c>
      <c r="I1199" s="21" t="s">
        <v>60</v>
      </c>
      <c r="J1199" s="23"/>
      <c r="K1199" s="24">
        <v>9</v>
      </c>
      <c r="M1199" s="25" t="str">
        <f>IF(I1199="","",IF(I1199="인문",성적입력!$C$8,성적입력!$C$9))</f>
        <v>A</v>
      </c>
      <c r="N1199" s="26">
        <f>성적입력!$C$15</f>
        <v>3</v>
      </c>
      <c r="P1199" s="27" t="str">
        <f t="shared" si="54"/>
        <v/>
      </c>
      <c r="R1199" s="26" t="str">
        <f t="array" ref="R1199">IFERROR(IF(OR(J1199="",M1199="",F1199=""),"",IF(F1199="학생부종합",INDEX(종합배치표!$C:$Q,MATCH(J1199,종합배치표!$B:$B,0),(MATCH(M1199,{"A","B","C","D","E"},0)-1)*3+1),INDEX(교과배치표!$C:$Q,MATCH(J1199,교과배치표!$B:$B,0),(MATCH(M1199,{"A","B","C","D","E"},0)-1)*3+1))),"")</f>
        <v/>
      </c>
      <c r="S1199" s="26" t="str">
        <f t="array" ref="S1199">IFERROR(IF(OR(J1199="",M1199="",F1199=""),"",IF(F1199="학생부종합",INDEX(종합배치표!$C:$Q,MATCH(J1199,종합배치표!$B:$B,0),(MATCH(M1199,{"A","B","C","D","E"},0)-1)*3+2),INDEX(교과배치표!$C:$Q,MATCH(J1199,교과배치표!$B:$B,0),(MATCH(M1199,{"A","B","C","D","E"},0)-1)*3+2))),"")</f>
        <v/>
      </c>
      <c r="T1199" s="26" t="str">
        <f t="array" ref="T1199">IFERROR(IF(OR(J1199="",M1199="",F1199=""),"",IF(F1199="학생부종합",INDEX(종합배치표!$C:$Q,MATCH(J1199,종합배치표!$B:$B,0),(MATCH(M1199,{"A","B","C","D","E"},0)-1)*3+3),INDEX(교과배치표!$C:$Q,MATCH(J1199,교과배치표!$B:$B,0),(MATCH(M1199,{"A","B","C","D","E"},0)-1)*3+3))),"")</f>
        <v/>
      </c>
      <c r="V1199" s="140">
        <f t="shared" si="55"/>
        <v>2.7</v>
      </c>
      <c r="W1199" s="141" t="str">
        <f t="shared" si="56"/>
        <v/>
      </c>
    </row>
    <row r="1200" spans="2:23" ht="14.25" customHeight="1">
      <c r="B1200" s="20">
        <v>798</v>
      </c>
      <c r="C1200" s="21" t="s">
        <v>373</v>
      </c>
      <c r="D1200" s="21" t="s">
        <v>373</v>
      </c>
      <c r="E1200" s="21" t="s">
        <v>535</v>
      </c>
      <c r="F1200" s="21" t="s">
        <v>68</v>
      </c>
      <c r="G1200" s="21" t="s">
        <v>536</v>
      </c>
      <c r="H1200" s="21" t="s">
        <v>33</v>
      </c>
      <c r="I1200" s="21" t="s">
        <v>60</v>
      </c>
      <c r="J1200" s="23"/>
      <c r="K1200" s="24">
        <v>7</v>
      </c>
      <c r="M1200" s="25" t="str">
        <f>IF(I1200="","",IF(I1200="인문",성적입력!$C$8,성적입력!$C$9))</f>
        <v>A</v>
      </c>
      <c r="N1200" s="26">
        <f>성적입력!$C$15</f>
        <v>3</v>
      </c>
      <c r="P1200" s="27" t="str">
        <f t="shared" si="54"/>
        <v/>
      </c>
      <c r="R1200" s="26" t="str">
        <f t="array" ref="R1200">IFERROR(IF(OR(J1200="",M1200="",F1200=""),"",IF(F1200="학생부종합",INDEX(종합배치표!$C:$Q,MATCH(J1200,종합배치표!$B:$B,0),(MATCH(M1200,{"A","B","C","D","E"},0)-1)*3+1),INDEX(교과배치표!$C:$Q,MATCH(J1200,교과배치표!$B:$B,0),(MATCH(M1200,{"A","B","C","D","E"},0)-1)*3+1))),"")</f>
        <v/>
      </c>
      <c r="S1200" s="26" t="str">
        <f t="array" ref="S1200">IFERROR(IF(OR(J1200="",M1200="",F1200=""),"",IF(F1200="학생부종합",INDEX(종합배치표!$C:$Q,MATCH(J1200,종합배치표!$B:$B,0),(MATCH(M1200,{"A","B","C","D","E"},0)-1)*3+2),INDEX(교과배치표!$C:$Q,MATCH(J1200,교과배치표!$B:$B,0),(MATCH(M1200,{"A","B","C","D","E"},0)-1)*3+2))),"")</f>
        <v/>
      </c>
      <c r="T1200" s="26" t="str">
        <f t="array" ref="T1200">IFERROR(IF(OR(J1200="",M1200="",F1200=""),"",IF(F1200="학생부종합",INDEX(종합배치표!$C:$Q,MATCH(J1200,종합배치표!$B:$B,0),(MATCH(M1200,{"A","B","C","D","E"},0)-1)*3+3),INDEX(교과배치표!$C:$Q,MATCH(J1200,교과배치표!$B:$B,0),(MATCH(M1200,{"A","B","C","D","E"},0)-1)*3+3))),"")</f>
        <v/>
      </c>
      <c r="V1200" s="140">
        <f t="shared" si="55"/>
        <v>2.7</v>
      </c>
      <c r="W1200" s="141" t="str">
        <f t="shared" si="56"/>
        <v/>
      </c>
    </row>
    <row r="1201" spans="2:23" ht="14.25" customHeight="1">
      <c r="B1201" s="20">
        <v>799</v>
      </c>
      <c r="C1201" s="21" t="s">
        <v>373</v>
      </c>
      <c r="D1201" s="21" t="s">
        <v>373</v>
      </c>
      <c r="E1201" s="21" t="s">
        <v>535</v>
      </c>
      <c r="F1201" s="21" t="s">
        <v>24</v>
      </c>
      <c r="G1201" s="21" t="s">
        <v>537</v>
      </c>
      <c r="H1201" s="21" t="s">
        <v>33</v>
      </c>
      <c r="I1201" s="21" t="s">
        <v>60</v>
      </c>
      <c r="J1201" s="23"/>
      <c r="K1201" s="24">
        <v>6</v>
      </c>
      <c r="M1201" s="25" t="str">
        <f>IF(I1201="","",IF(I1201="인문",성적입력!$C$8,성적입력!$C$9))</f>
        <v>A</v>
      </c>
      <c r="N1201" s="26">
        <f>성적입력!$C$15</f>
        <v>3</v>
      </c>
      <c r="P1201" s="27" t="str">
        <f t="shared" si="54"/>
        <v/>
      </c>
      <c r="R1201" s="26" t="str">
        <f t="array" ref="R1201">IFERROR(IF(OR(J1201="",M1201="",F1201=""),"",IF(F1201="학생부종합",INDEX(종합배치표!$C:$Q,MATCH(J1201,종합배치표!$B:$B,0),(MATCH(M1201,{"A","B","C","D","E"},0)-1)*3+1),INDEX(교과배치표!$C:$Q,MATCH(J1201,교과배치표!$B:$B,0),(MATCH(M1201,{"A","B","C","D","E"},0)-1)*3+1))),"")</f>
        <v/>
      </c>
      <c r="S1201" s="26" t="str">
        <f t="array" ref="S1201">IFERROR(IF(OR(J1201="",M1201="",F1201=""),"",IF(F1201="학생부종합",INDEX(종합배치표!$C:$Q,MATCH(J1201,종합배치표!$B:$B,0),(MATCH(M1201,{"A","B","C","D","E"},0)-1)*3+2),INDEX(교과배치표!$C:$Q,MATCH(J1201,교과배치표!$B:$B,0),(MATCH(M1201,{"A","B","C","D","E"},0)-1)*3+2))),"")</f>
        <v/>
      </c>
      <c r="T1201" s="26" t="str">
        <f t="array" ref="T1201">IFERROR(IF(OR(J1201="",M1201="",F1201=""),"",IF(F1201="학생부종합",INDEX(종합배치표!$C:$Q,MATCH(J1201,종합배치표!$B:$B,0),(MATCH(M1201,{"A","B","C","D","E"},0)-1)*3+3),INDEX(교과배치표!$C:$Q,MATCH(J1201,교과배치표!$B:$B,0),(MATCH(M1201,{"A","B","C","D","E"},0)-1)*3+3))),"")</f>
        <v/>
      </c>
      <c r="V1201" s="140">
        <f t="shared" si="55"/>
        <v>2.7</v>
      </c>
      <c r="W1201" s="141" t="str">
        <f t="shared" si="56"/>
        <v/>
      </c>
    </row>
    <row r="1202" spans="2:23" ht="14.25" customHeight="1">
      <c r="B1202" s="20">
        <v>801</v>
      </c>
      <c r="C1202" s="21" t="s">
        <v>373</v>
      </c>
      <c r="D1202" s="21" t="s">
        <v>373</v>
      </c>
      <c r="E1202" s="21" t="s">
        <v>535</v>
      </c>
      <c r="F1202" s="21" t="s">
        <v>68</v>
      </c>
      <c r="G1202" s="21" t="s">
        <v>536</v>
      </c>
      <c r="H1202" s="21" t="s">
        <v>58</v>
      </c>
      <c r="I1202" s="21" t="s">
        <v>27</v>
      </c>
      <c r="J1202" s="23"/>
      <c r="K1202" s="24">
        <v>8</v>
      </c>
      <c r="M1202" s="25" t="str">
        <f>IF(I1202="","",IF(I1202="인문",성적입력!$C$8,성적입력!$C$9))</f>
        <v>A</v>
      </c>
      <c r="N1202" s="26">
        <f>성적입력!$C$15</f>
        <v>3</v>
      </c>
      <c r="P1202" s="27" t="str">
        <f t="shared" si="54"/>
        <v/>
      </c>
      <c r="R1202" s="26" t="str">
        <f t="array" ref="R1202">IFERROR(IF(OR(J1202="",M1202="",F1202=""),"",IF(F1202="학생부종합",INDEX(종합배치표!$C:$Q,MATCH(J1202,종합배치표!$B:$B,0),(MATCH(M1202,{"A","B","C","D","E"},0)-1)*3+1),INDEX(교과배치표!$C:$Q,MATCH(J1202,교과배치표!$B:$B,0),(MATCH(M1202,{"A","B","C","D","E"},0)-1)*3+1))),"")</f>
        <v/>
      </c>
      <c r="S1202" s="26" t="str">
        <f t="array" ref="S1202">IFERROR(IF(OR(J1202="",M1202="",F1202=""),"",IF(F1202="학생부종합",INDEX(종합배치표!$C:$Q,MATCH(J1202,종합배치표!$B:$B,0),(MATCH(M1202,{"A","B","C","D","E"},0)-1)*3+2),INDEX(교과배치표!$C:$Q,MATCH(J1202,교과배치표!$B:$B,0),(MATCH(M1202,{"A","B","C","D","E"},0)-1)*3+2))),"")</f>
        <v/>
      </c>
      <c r="T1202" s="26" t="str">
        <f t="array" ref="T1202">IFERROR(IF(OR(J1202="",M1202="",F1202=""),"",IF(F1202="학생부종합",INDEX(종합배치표!$C:$Q,MATCH(J1202,종합배치표!$B:$B,0),(MATCH(M1202,{"A","B","C","D","E"},0)-1)*3+3),INDEX(교과배치표!$C:$Q,MATCH(J1202,교과배치표!$B:$B,0),(MATCH(M1202,{"A","B","C","D","E"},0)-1)*3+3))),"")</f>
        <v/>
      </c>
      <c r="V1202" s="140">
        <f t="shared" si="55"/>
        <v>2.7</v>
      </c>
      <c r="W1202" s="141" t="str">
        <f t="shared" si="56"/>
        <v/>
      </c>
    </row>
    <row r="1203" spans="2:23" ht="14.25" customHeight="1">
      <c r="B1203" s="20">
        <v>802</v>
      </c>
      <c r="C1203" s="21" t="s">
        <v>373</v>
      </c>
      <c r="D1203" s="21" t="s">
        <v>373</v>
      </c>
      <c r="E1203" s="21" t="s">
        <v>535</v>
      </c>
      <c r="F1203" s="21" t="s">
        <v>24</v>
      </c>
      <c r="G1203" s="21" t="s">
        <v>537</v>
      </c>
      <c r="H1203" s="21" t="s">
        <v>58</v>
      </c>
      <c r="I1203" s="21" t="s">
        <v>27</v>
      </c>
      <c r="J1203" s="23"/>
      <c r="K1203" s="24">
        <v>5</v>
      </c>
      <c r="M1203" s="25" t="str">
        <f>IF(I1203="","",IF(I1203="인문",성적입력!$C$8,성적입력!$C$9))</f>
        <v>A</v>
      </c>
      <c r="N1203" s="26">
        <f>성적입력!$C$15</f>
        <v>3</v>
      </c>
      <c r="P1203" s="27" t="str">
        <f t="shared" si="54"/>
        <v/>
      </c>
      <c r="R1203" s="26" t="str">
        <f t="array" ref="R1203">IFERROR(IF(OR(J1203="",M1203="",F1203=""),"",IF(F1203="학생부종합",INDEX(종합배치표!$C:$Q,MATCH(J1203,종합배치표!$B:$B,0),(MATCH(M1203,{"A","B","C","D","E"},0)-1)*3+1),INDEX(교과배치표!$C:$Q,MATCH(J1203,교과배치표!$B:$B,0),(MATCH(M1203,{"A","B","C","D","E"},0)-1)*3+1))),"")</f>
        <v/>
      </c>
      <c r="S1203" s="26" t="str">
        <f t="array" ref="S1203">IFERROR(IF(OR(J1203="",M1203="",F1203=""),"",IF(F1203="학생부종합",INDEX(종합배치표!$C:$Q,MATCH(J1203,종합배치표!$B:$B,0),(MATCH(M1203,{"A","B","C","D","E"},0)-1)*3+2),INDEX(교과배치표!$C:$Q,MATCH(J1203,교과배치표!$B:$B,0),(MATCH(M1203,{"A","B","C","D","E"},0)-1)*3+2))),"")</f>
        <v/>
      </c>
      <c r="T1203" s="26" t="str">
        <f t="array" ref="T1203">IFERROR(IF(OR(J1203="",M1203="",F1203=""),"",IF(F1203="학생부종합",INDEX(종합배치표!$C:$Q,MATCH(J1203,종합배치표!$B:$B,0),(MATCH(M1203,{"A","B","C","D","E"},0)-1)*3+3),INDEX(교과배치표!$C:$Q,MATCH(J1203,교과배치표!$B:$B,0),(MATCH(M1203,{"A","B","C","D","E"},0)-1)*3+3))),"")</f>
        <v/>
      </c>
      <c r="V1203" s="140">
        <f t="shared" si="55"/>
        <v>2.7</v>
      </c>
      <c r="W1203" s="141" t="str">
        <f t="shared" si="56"/>
        <v/>
      </c>
    </row>
    <row r="1204" spans="2:23" ht="14.25" customHeight="1">
      <c r="B1204" s="20">
        <v>804</v>
      </c>
      <c r="C1204" s="21" t="s">
        <v>373</v>
      </c>
      <c r="D1204" s="21" t="s">
        <v>373</v>
      </c>
      <c r="E1204" s="21" t="s">
        <v>535</v>
      </c>
      <c r="F1204" s="21" t="s">
        <v>68</v>
      </c>
      <c r="G1204" s="21" t="s">
        <v>536</v>
      </c>
      <c r="H1204" s="21" t="s">
        <v>603</v>
      </c>
      <c r="I1204" s="21" t="s">
        <v>27</v>
      </c>
      <c r="J1204" s="23"/>
      <c r="K1204" s="24">
        <v>9</v>
      </c>
      <c r="M1204" s="25" t="str">
        <f>IF(I1204="","",IF(I1204="인문",성적입력!$C$8,성적입력!$C$9))</f>
        <v>A</v>
      </c>
      <c r="N1204" s="26">
        <f>성적입력!$C$15</f>
        <v>3</v>
      </c>
      <c r="P1204" s="27" t="str">
        <f t="shared" si="54"/>
        <v/>
      </c>
      <c r="R1204" s="26" t="str">
        <f t="array" ref="R1204">IFERROR(IF(OR(J1204="",M1204="",F1204=""),"",IF(F1204="학생부종합",INDEX(종합배치표!$C:$Q,MATCH(J1204,종합배치표!$B:$B,0),(MATCH(M1204,{"A","B","C","D","E"},0)-1)*3+1),INDEX(교과배치표!$C:$Q,MATCH(J1204,교과배치표!$B:$B,0),(MATCH(M1204,{"A","B","C","D","E"},0)-1)*3+1))),"")</f>
        <v/>
      </c>
      <c r="S1204" s="26" t="str">
        <f t="array" ref="S1204">IFERROR(IF(OR(J1204="",M1204="",F1204=""),"",IF(F1204="학생부종합",INDEX(종합배치표!$C:$Q,MATCH(J1204,종합배치표!$B:$B,0),(MATCH(M1204,{"A","B","C","D","E"},0)-1)*3+2),INDEX(교과배치표!$C:$Q,MATCH(J1204,교과배치표!$B:$B,0),(MATCH(M1204,{"A","B","C","D","E"},0)-1)*3+2))),"")</f>
        <v/>
      </c>
      <c r="T1204" s="26" t="str">
        <f t="array" ref="T1204">IFERROR(IF(OR(J1204="",M1204="",F1204=""),"",IF(F1204="학생부종합",INDEX(종합배치표!$C:$Q,MATCH(J1204,종합배치표!$B:$B,0),(MATCH(M1204,{"A","B","C","D","E"},0)-1)*3+3),INDEX(교과배치표!$C:$Q,MATCH(J1204,교과배치표!$B:$B,0),(MATCH(M1204,{"A","B","C","D","E"},0)-1)*3+3))),"")</f>
        <v/>
      </c>
      <c r="V1204" s="140">
        <f t="shared" si="55"/>
        <v>2.7</v>
      </c>
      <c r="W1204" s="141" t="str">
        <f t="shared" si="56"/>
        <v/>
      </c>
    </row>
    <row r="1205" spans="2:23" ht="14.25" customHeight="1">
      <c r="B1205" s="20">
        <v>805</v>
      </c>
      <c r="C1205" s="21" t="s">
        <v>373</v>
      </c>
      <c r="D1205" s="21" t="s">
        <v>373</v>
      </c>
      <c r="E1205" s="21" t="s">
        <v>535</v>
      </c>
      <c r="F1205" s="21" t="s">
        <v>24</v>
      </c>
      <c r="G1205" s="21" t="s">
        <v>537</v>
      </c>
      <c r="H1205" s="21" t="s">
        <v>603</v>
      </c>
      <c r="I1205" s="21" t="s">
        <v>27</v>
      </c>
      <c r="J1205" s="23"/>
      <c r="K1205" s="24">
        <v>14</v>
      </c>
      <c r="M1205" s="25" t="str">
        <f>IF(I1205="","",IF(I1205="인문",성적입력!$C$8,성적입력!$C$9))</f>
        <v>A</v>
      </c>
      <c r="N1205" s="26">
        <f>성적입력!$C$15</f>
        <v>3</v>
      </c>
      <c r="P1205" s="27" t="str">
        <f t="shared" si="54"/>
        <v/>
      </c>
      <c r="R1205" s="26" t="str">
        <f t="array" ref="R1205">IFERROR(IF(OR(J1205="",M1205="",F1205=""),"",IF(F1205="학생부종합",INDEX(종합배치표!$C:$Q,MATCH(J1205,종합배치표!$B:$B,0),(MATCH(M1205,{"A","B","C","D","E"},0)-1)*3+1),INDEX(교과배치표!$C:$Q,MATCH(J1205,교과배치표!$B:$B,0),(MATCH(M1205,{"A","B","C","D","E"},0)-1)*3+1))),"")</f>
        <v/>
      </c>
      <c r="S1205" s="26" t="str">
        <f t="array" ref="S1205">IFERROR(IF(OR(J1205="",M1205="",F1205=""),"",IF(F1205="학생부종합",INDEX(종합배치표!$C:$Q,MATCH(J1205,종합배치표!$B:$B,0),(MATCH(M1205,{"A","B","C","D","E"},0)-1)*3+2),INDEX(교과배치표!$C:$Q,MATCH(J1205,교과배치표!$B:$B,0),(MATCH(M1205,{"A","B","C","D","E"},0)-1)*3+2))),"")</f>
        <v/>
      </c>
      <c r="T1205" s="26" t="str">
        <f t="array" ref="T1205">IFERROR(IF(OR(J1205="",M1205="",F1205=""),"",IF(F1205="학생부종합",INDEX(종합배치표!$C:$Q,MATCH(J1205,종합배치표!$B:$B,0),(MATCH(M1205,{"A","B","C","D","E"},0)-1)*3+3),INDEX(교과배치표!$C:$Q,MATCH(J1205,교과배치표!$B:$B,0),(MATCH(M1205,{"A","B","C","D","E"},0)-1)*3+3))),"")</f>
        <v/>
      </c>
      <c r="V1205" s="140">
        <f t="shared" si="55"/>
        <v>2.7</v>
      </c>
      <c r="W1205" s="141" t="str">
        <f t="shared" si="56"/>
        <v/>
      </c>
    </row>
    <row r="1206" spans="2:23" ht="14.25" customHeight="1">
      <c r="B1206" s="20">
        <v>807</v>
      </c>
      <c r="C1206" s="21" t="s">
        <v>373</v>
      </c>
      <c r="D1206" s="21" t="s">
        <v>373</v>
      </c>
      <c r="E1206" s="21" t="s">
        <v>535</v>
      </c>
      <c r="F1206" s="21" t="s">
        <v>68</v>
      </c>
      <c r="G1206" s="21" t="s">
        <v>536</v>
      </c>
      <c r="H1206" s="21" t="s">
        <v>110</v>
      </c>
      <c r="I1206" s="21" t="s">
        <v>60</v>
      </c>
      <c r="J1206" s="23"/>
      <c r="K1206" s="24">
        <v>7</v>
      </c>
      <c r="M1206" s="25" t="str">
        <f>IF(I1206="","",IF(I1206="인문",성적입력!$C$8,성적입력!$C$9))</f>
        <v>A</v>
      </c>
      <c r="N1206" s="26">
        <f>성적입력!$C$15</f>
        <v>3</v>
      </c>
      <c r="P1206" s="27" t="str">
        <f t="shared" si="54"/>
        <v/>
      </c>
      <c r="R1206" s="26" t="str">
        <f t="array" ref="R1206">IFERROR(IF(OR(J1206="",M1206="",F1206=""),"",IF(F1206="학생부종합",INDEX(종합배치표!$C:$Q,MATCH(J1206,종합배치표!$B:$B,0),(MATCH(M1206,{"A","B","C","D","E"},0)-1)*3+1),INDEX(교과배치표!$C:$Q,MATCH(J1206,교과배치표!$B:$B,0),(MATCH(M1206,{"A","B","C","D","E"},0)-1)*3+1))),"")</f>
        <v/>
      </c>
      <c r="S1206" s="26" t="str">
        <f t="array" ref="S1206">IFERROR(IF(OR(J1206="",M1206="",F1206=""),"",IF(F1206="학생부종합",INDEX(종합배치표!$C:$Q,MATCH(J1206,종합배치표!$B:$B,0),(MATCH(M1206,{"A","B","C","D","E"},0)-1)*3+2),INDEX(교과배치표!$C:$Q,MATCH(J1206,교과배치표!$B:$B,0),(MATCH(M1206,{"A","B","C","D","E"},0)-1)*3+2))),"")</f>
        <v/>
      </c>
      <c r="T1206" s="26" t="str">
        <f t="array" ref="T1206">IFERROR(IF(OR(J1206="",M1206="",F1206=""),"",IF(F1206="학생부종합",INDEX(종합배치표!$C:$Q,MATCH(J1206,종합배치표!$B:$B,0),(MATCH(M1206,{"A","B","C","D","E"},0)-1)*3+3),INDEX(교과배치표!$C:$Q,MATCH(J1206,교과배치표!$B:$B,0),(MATCH(M1206,{"A","B","C","D","E"},0)-1)*3+3))),"")</f>
        <v/>
      </c>
      <c r="V1206" s="140">
        <f t="shared" si="55"/>
        <v>2.7</v>
      </c>
      <c r="W1206" s="141" t="str">
        <f t="shared" si="56"/>
        <v/>
      </c>
    </row>
    <row r="1207" spans="2:23" ht="14.25" customHeight="1">
      <c r="B1207" s="20">
        <v>808</v>
      </c>
      <c r="C1207" s="21" t="s">
        <v>373</v>
      </c>
      <c r="D1207" s="21" t="s">
        <v>373</v>
      </c>
      <c r="E1207" s="21" t="s">
        <v>535</v>
      </c>
      <c r="F1207" s="21" t="s">
        <v>24</v>
      </c>
      <c r="G1207" s="21" t="s">
        <v>537</v>
      </c>
      <c r="H1207" s="21" t="s">
        <v>110</v>
      </c>
      <c r="I1207" s="21" t="s">
        <v>60</v>
      </c>
      <c r="J1207" s="23"/>
      <c r="K1207" s="24">
        <v>9</v>
      </c>
      <c r="M1207" s="25" t="str">
        <f>IF(I1207="","",IF(I1207="인문",성적입력!$C$8,성적입력!$C$9))</f>
        <v>A</v>
      </c>
      <c r="N1207" s="26">
        <f>성적입력!$C$15</f>
        <v>3</v>
      </c>
      <c r="P1207" s="27" t="str">
        <f t="shared" si="54"/>
        <v/>
      </c>
      <c r="R1207" s="26" t="str">
        <f t="array" ref="R1207">IFERROR(IF(OR(J1207="",M1207="",F1207=""),"",IF(F1207="학생부종합",INDEX(종합배치표!$C:$Q,MATCH(J1207,종합배치표!$B:$B,0),(MATCH(M1207,{"A","B","C","D","E"},0)-1)*3+1),INDEX(교과배치표!$C:$Q,MATCH(J1207,교과배치표!$B:$B,0),(MATCH(M1207,{"A","B","C","D","E"},0)-1)*3+1))),"")</f>
        <v/>
      </c>
      <c r="S1207" s="26" t="str">
        <f t="array" ref="S1207">IFERROR(IF(OR(J1207="",M1207="",F1207=""),"",IF(F1207="학생부종합",INDEX(종합배치표!$C:$Q,MATCH(J1207,종합배치표!$B:$B,0),(MATCH(M1207,{"A","B","C","D","E"},0)-1)*3+2),INDEX(교과배치표!$C:$Q,MATCH(J1207,교과배치표!$B:$B,0),(MATCH(M1207,{"A","B","C","D","E"},0)-1)*3+2))),"")</f>
        <v/>
      </c>
      <c r="T1207" s="26" t="str">
        <f t="array" ref="T1207">IFERROR(IF(OR(J1207="",M1207="",F1207=""),"",IF(F1207="학생부종합",INDEX(종합배치표!$C:$Q,MATCH(J1207,종합배치표!$B:$B,0),(MATCH(M1207,{"A","B","C","D","E"},0)-1)*3+3),INDEX(교과배치표!$C:$Q,MATCH(J1207,교과배치표!$B:$B,0),(MATCH(M1207,{"A","B","C","D","E"},0)-1)*3+3))),"")</f>
        <v/>
      </c>
      <c r="V1207" s="140">
        <f t="shared" si="55"/>
        <v>2.7</v>
      </c>
      <c r="W1207" s="141" t="str">
        <f t="shared" si="56"/>
        <v/>
      </c>
    </row>
    <row r="1208" spans="2:23" ht="14.25" customHeight="1">
      <c r="B1208" s="20">
        <v>810</v>
      </c>
      <c r="C1208" s="21" t="s">
        <v>373</v>
      </c>
      <c r="D1208" s="21" t="s">
        <v>373</v>
      </c>
      <c r="E1208" s="21" t="s">
        <v>535</v>
      </c>
      <c r="F1208" s="21" t="s">
        <v>68</v>
      </c>
      <c r="G1208" s="21" t="s">
        <v>536</v>
      </c>
      <c r="H1208" s="21" t="s">
        <v>265</v>
      </c>
      <c r="I1208" s="21" t="s">
        <v>60</v>
      </c>
      <c r="J1208" s="23"/>
      <c r="K1208" s="24">
        <v>4</v>
      </c>
      <c r="M1208" s="25" t="str">
        <f>IF(I1208="","",IF(I1208="인문",성적입력!$C$8,성적입력!$C$9))</f>
        <v>A</v>
      </c>
      <c r="N1208" s="26">
        <f>성적입력!$C$15</f>
        <v>3</v>
      </c>
      <c r="P1208" s="27" t="str">
        <f t="shared" si="54"/>
        <v/>
      </c>
      <c r="R1208" s="26" t="str">
        <f t="array" ref="R1208">IFERROR(IF(OR(J1208="",M1208="",F1208=""),"",IF(F1208="학생부종합",INDEX(종합배치표!$C:$Q,MATCH(J1208,종합배치표!$B:$B,0),(MATCH(M1208,{"A","B","C","D","E"},0)-1)*3+1),INDEX(교과배치표!$C:$Q,MATCH(J1208,교과배치표!$B:$B,0),(MATCH(M1208,{"A","B","C","D","E"},0)-1)*3+1))),"")</f>
        <v/>
      </c>
      <c r="S1208" s="26" t="str">
        <f t="array" ref="S1208">IFERROR(IF(OR(J1208="",M1208="",F1208=""),"",IF(F1208="학생부종합",INDEX(종합배치표!$C:$Q,MATCH(J1208,종합배치표!$B:$B,0),(MATCH(M1208,{"A","B","C","D","E"},0)-1)*3+2),INDEX(교과배치표!$C:$Q,MATCH(J1208,교과배치표!$B:$B,0),(MATCH(M1208,{"A","B","C","D","E"},0)-1)*3+2))),"")</f>
        <v/>
      </c>
      <c r="T1208" s="26" t="str">
        <f t="array" ref="T1208">IFERROR(IF(OR(J1208="",M1208="",F1208=""),"",IF(F1208="학생부종합",INDEX(종합배치표!$C:$Q,MATCH(J1208,종합배치표!$B:$B,0),(MATCH(M1208,{"A","B","C","D","E"},0)-1)*3+3),INDEX(교과배치표!$C:$Q,MATCH(J1208,교과배치표!$B:$B,0),(MATCH(M1208,{"A","B","C","D","E"},0)-1)*3+3))),"")</f>
        <v/>
      </c>
      <c r="V1208" s="140">
        <f t="shared" si="55"/>
        <v>2.7</v>
      </c>
      <c r="W1208" s="141" t="str">
        <f t="shared" si="56"/>
        <v/>
      </c>
    </row>
    <row r="1209" spans="2:23" ht="14.25" customHeight="1">
      <c r="B1209" s="20">
        <v>811</v>
      </c>
      <c r="C1209" s="21" t="s">
        <v>373</v>
      </c>
      <c r="D1209" s="21" t="s">
        <v>373</v>
      </c>
      <c r="E1209" s="21" t="s">
        <v>535</v>
      </c>
      <c r="F1209" s="21" t="s">
        <v>24</v>
      </c>
      <c r="G1209" s="21" t="s">
        <v>537</v>
      </c>
      <c r="H1209" s="21" t="s">
        <v>265</v>
      </c>
      <c r="I1209" s="21" t="s">
        <v>60</v>
      </c>
      <c r="J1209" s="23"/>
      <c r="K1209" s="24">
        <v>4</v>
      </c>
      <c r="M1209" s="25" t="str">
        <f>IF(I1209="","",IF(I1209="인문",성적입력!$C$8,성적입력!$C$9))</f>
        <v>A</v>
      </c>
      <c r="N1209" s="26">
        <f>성적입력!$C$15</f>
        <v>3</v>
      </c>
      <c r="P1209" s="27" t="str">
        <f t="shared" si="54"/>
        <v/>
      </c>
      <c r="R1209" s="26" t="str">
        <f t="array" ref="R1209">IFERROR(IF(OR(J1209="",M1209="",F1209=""),"",IF(F1209="학생부종합",INDEX(종합배치표!$C:$Q,MATCH(J1209,종합배치표!$B:$B,0),(MATCH(M1209,{"A","B","C","D","E"},0)-1)*3+1),INDEX(교과배치표!$C:$Q,MATCH(J1209,교과배치표!$B:$B,0),(MATCH(M1209,{"A","B","C","D","E"},0)-1)*3+1))),"")</f>
        <v/>
      </c>
      <c r="S1209" s="26" t="str">
        <f t="array" ref="S1209">IFERROR(IF(OR(J1209="",M1209="",F1209=""),"",IF(F1209="학생부종합",INDEX(종합배치표!$C:$Q,MATCH(J1209,종합배치표!$B:$B,0),(MATCH(M1209,{"A","B","C","D","E"},0)-1)*3+2),INDEX(교과배치표!$C:$Q,MATCH(J1209,교과배치표!$B:$B,0),(MATCH(M1209,{"A","B","C","D","E"},0)-1)*3+2))),"")</f>
        <v/>
      </c>
      <c r="T1209" s="26" t="str">
        <f t="array" ref="T1209">IFERROR(IF(OR(J1209="",M1209="",F1209=""),"",IF(F1209="학생부종합",INDEX(종합배치표!$C:$Q,MATCH(J1209,종합배치표!$B:$B,0),(MATCH(M1209,{"A","B","C","D","E"},0)-1)*3+3),INDEX(교과배치표!$C:$Q,MATCH(J1209,교과배치표!$B:$B,0),(MATCH(M1209,{"A","B","C","D","E"},0)-1)*3+3))),"")</f>
        <v/>
      </c>
      <c r="V1209" s="140">
        <f t="shared" si="55"/>
        <v>2.7</v>
      </c>
      <c r="W1209" s="141" t="str">
        <f t="shared" si="56"/>
        <v/>
      </c>
    </row>
    <row r="1210" spans="2:23" ht="14.25" customHeight="1">
      <c r="B1210" s="20">
        <v>813</v>
      </c>
      <c r="C1210" s="21" t="s">
        <v>373</v>
      </c>
      <c r="D1210" s="21" t="s">
        <v>373</v>
      </c>
      <c r="E1210" s="21" t="s">
        <v>535</v>
      </c>
      <c r="F1210" s="21" t="s">
        <v>68</v>
      </c>
      <c r="G1210" s="21" t="s">
        <v>536</v>
      </c>
      <c r="H1210" s="21" t="s">
        <v>604</v>
      </c>
      <c r="I1210" s="21" t="s">
        <v>60</v>
      </c>
      <c r="J1210" s="23"/>
      <c r="K1210" s="24">
        <v>6</v>
      </c>
      <c r="M1210" s="25" t="str">
        <f>IF(I1210="","",IF(I1210="인문",성적입력!$C$8,성적입력!$C$9))</f>
        <v>A</v>
      </c>
      <c r="N1210" s="26">
        <f>성적입력!$C$15</f>
        <v>3</v>
      </c>
      <c r="P1210" s="27" t="str">
        <f t="shared" si="54"/>
        <v/>
      </c>
      <c r="R1210" s="26" t="str">
        <f t="array" ref="R1210">IFERROR(IF(OR(J1210="",M1210="",F1210=""),"",IF(F1210="학생부종합",INDEX(종합배치표!$C:$Q,MATCH(J1210,종합배치표!$B:$B,0),(MATCH(M1210,{"A","B","C","D","E"},0)-1)*3+1),INDEX(교과배치표!$C:$Q,MATCH(J1210,교과배치표!$B:$B,0),(MATCH(M1210,{"A","B","C","D","E"},0)-1)*3+1))),"")</f>
        <v/>
      </c>
      <c r="S1210" s="26" t="str">
        <f t="array" ref="S1210">IFERROR(IF(OR(J1210="",M1210="",F1210=""),"",IF(F1210="학생부종합",INDEX(종합배치표!$C:$Q,MATCH(J1210,종합배치표!$B:$B,0),(MATCH(M1210,{"A","B","C","D","E"},0)-1)*3+2),INDEX(교과배치표!$C:$Q,MATCH(J1210,교과배치표!$B:$B,0),(MATCH(M1210,{"A","B","C","D","E"},0)-1)*3+2))),"")</f>
        <v/>
      </c>
      <c r="T1210" s="26" t="str">
        <f t="array" ref="T1210">IFERROR(IF(OR(J1210="",M1210="",F1210=""),"",IF(F1210="학생부종합",INDEX(종합배치표!$C:$Q,MATCH(J1210,종합배치표!$B:$B,0),(MATCH(M1210,{"A","B","C","D","E"},0)-1)*3+3),INDEX(교과배치표!$C:$Q,MATCH(J1210,교과배치표!$B:$B,0),(MATCH(M1210,{"A","B","C","D","E"},0)-1)*3+3))),"")</f>
        <v/>
      </c>
      <c r="V1210" s="140">
        <f t="shared" si="55"/>
        <v>2.7</v>
      </c>
      <c r="W1210" s="141" t="str">
        <f t="shared" si="56"/>
        <v/>
      </c>
    </row>
    <row r="1211" spans="2:23" ht="14.25" customHeight="1">
      <c r="B1211" s="20">
        <v>814</v>
      </c>
      <c r="C1211" s="21" t="s">
        <v>373</v>
      </c>
      <c r="D1211" s="21" t="s">
        <v>373</v>
      </c>
      <c r="E1211" s="21" t="s">
        <v>535</v>
      </c>
      <c r="F1211" s="21" t="s">
        <v>24</v>
      </c>
      <c r="G1211" s="21" t="s">
        <v>537</v>
      </c>
      <c r="H1211" s="21" t="s">
        <v>604</v>
      </c>
      <c r="I1211" s="21" t="s">
        <v>60</v>
      </c>
      <c r="J1211" s="23"/>
      <c r="K1211" s="24">
        <v>6</v>
      </c>
      <c r="M1211" s="25" t="str">
        <f>IF(I1211="","",IF(I1211="인문",성적입력!$C$8,성적입력!$C$9))</f>
        <v>A</v>
      </c>
      <c r="N1211" s="26">
        <f>성적입력!$C$15</f>
        <v>3</v>
      </c>
      <c r="P1211" s="27" t="str">
        <f t="shared" si="54"/>
        <v/>
      </c>
      <c r="R1211" s="26" t="str">
        <f t="array" ref="R1211">IFERROR(IF(OR(J1211="",M1211="",F1211=""),"",IF(F1211="학생부종합",INDEX(종합배치표!$C:$Q,MATCH(J1211,종합배치표!$B:$B,0),(MATCH(M1211,{"A","B","C","D","E"},0)-1)*3+1),INDEX(교과배치표!$C:$Q,MATCH(J1211,교과배치표!$B:$B,0),(MATCH(M1211,{"A","B","C","D","E"},0)-1)*3+1))),"")</f>
        <v/>
      </c>
      <c r="S1211" s="26" t="str">
        <f t="array" ref="S1211">IFERROR(IF(OR(J1211="",M1211="",F1211=""),"",IF(F1211="학생부종합",INDEX(종합배치표!$C:$Q,MATCH(J1211,종합배치표!$B:$B,0),(MATCH(M1211,{"A","B","C","D","E"},0)-1)*3+2),INDEX(교과배치표!$C:$Q,MATCH(J1211,교과배치표!$B:$B,0),(MATCH(M1211,{"A","B","C","D","E"},0)-1)*3+2))),"")</f>
        <v/>
      </c>
      <c r="T1211" s="26" t="str">
        <f t="array" ref="T1211">IFERROR(IF(OR(J1211="",M1211="",F1211=""),"",IF(F1211="학생부종합",INDEX(종합배치표!$C:$Q,MATCH(J1211,종합배치표!$B:$B,0),(MATCH(M1211,{"A","B","C","D","E"},0)-1)*3+3),INDEX(교과배치표!$C:$Q,MATCH(J1211,교과배치표!$B:$B,0),(MATCH(M1211,{"A","B","C","D","E"},0)-1)*3+3))),"")</f>
        <v/>
      </c>
      <c r="V1211" s="140">
        <f t="shared" si="55"/>
        <v>2.7</v>
      </c>
      <c r="W1211" s="141" t="str">
        <f t="shared" si="56"/>
        <v/>
      </c>
    </row>
    <row r="1212" spans="2:23" ht="14.25" customHeight="1">
      <c r="B1212" s="20">
        <v>816</v>
      </c>
      <c r="C1212" s="21" t="s">
        <v>393</v>
      </c>
      <c r="D1212" s="21" t="s">
        <v>538</v>
      </c>
      <c r="E1212" s="21" t="s">
        <v>535</v>
      </c>
      <c r="F1212" s="21" t="s">
        <v>68</v>
      </c>
      <c r="G1212" s="21" t="s">
        <v>536</v>
      </c>
      <c r="H1212" s="21" t="s">
        <v>605</v>
      </c>
      <c r="I1212" s="21" t="s">
        <v>60</v>
      </c>
      <c r="J1212" s="23"/>
      <c r="K1212" s="24">
        <v>21</v>
      </c>
      <c r="M1212" s="25" t="str">
        <f>IF(I1212="","",IF(I1212="인문",성적입력!$C$8,성적입력!$C$9))</f>
        <v>A</v>
      </c>
      <c r="N1212" s="26">
        <f>성적입력!$C$15</f>
        <v>3</v>
      </c>
      <c r="P1212" s="27" t="str">
        <f t="shared" si="54"/>
        <v/>
      </c>
      <c r="R1212" s="26" t="str">
        <f t="array" ref="R1212">IFERROR(IF(OR(J1212="",M1212="",F1212=""),"",IF(F1212="학생부종합",INDEX(종합배치표!$C:$Q,MATCH(J1212,종합배치표!$B:$B,0),(MATCH(M1212,{"A","B","C","D","E"},0)-1)*3+1),INDEX(교과배치표!$C:$Q,MATCH(J1212,교과배치표!$B:$B,0),(MATCH(M1212,{"A","B","C","D","E"},0)-1)*3+1))),"")</f>
        <v/>
      </c>
      <c r="S1212" s="26" t="str">
        <f t="array" ref="S1212">IFERROR(IF(OR(J1212="",M1212="",F1212=""),"",IF(F1212="학생부종합",INDEX(종합배치표!$C:$Q,MATCH(J1212,종합배치표!$B:$B,0),(MATCH(M1212,{"A","B","C","D","E"},0)-1)*3+2),INDEX(교과배치표!$C:$Q,MATCH(J1212,교과배치표!$B:$B,0),(MATCH(M1212,{"A","B","C","D","E"},0)-1)*3+2))),"")</f>
        <v/>
      </c>
      <c r="T1212" s="26" t="str">
        <f t="array" ref="T1212">IFERROR(IF(OR(J1212="",M1212="",F1212=""),"",IF(F1212="학생부종합",INDEX(종합배치표!$C:$Q,MATCH(J1212,종합배치표!$B:$B,0),(MATCH(M1212,{"A","B","C","D","E"},0)-1)*3+3),INDEX(교과배치표!$C:$Q,MATCH(J1212,교과배치표!$B:$B,0),(MATCH(M1212,{"A","B","C","D","E"},0)-1)*3+3))),"")</f>
        <v/>
      </c>
      <c r="V1212" s="140">
        <f t="shared" si="55"/>
        <v>2.7</v>
      </c>
      <c r="W1212" s="141" t="str">
        <f t="shared" si="56"/>
        <v/>
      </c>
    </row>
    <row r="1213" spans="2:23" ht="14.25" customHeight="1">
      <c r="B1213" s="20">
        <v>818</v>
      </c>
      <c r="C1213" s="21" t="s">
        <v>373</v>
      </c>
      <c r="D1213" s="21" t="s">
        <v>373</v>
      </c>
      <c r="E1213" s="21" t="s">
        <v>535</v>
      </c>
      <c r="F1213" s="21" t="s">
        <v>68</v>
      </c>
      <c r="G1213" s="21" t="s">
        <v>536</v>
      </c>
      <c r="H1213" s="22" t="s">
        <v>606</v>
      </c>
      <c r="I1213" s="21" t="s">
        <v>60</v>
      </c>
      <c r="J1213" s="23"/>
      <c r="K1213" s="24">
        <v>14</v>
      </c>
      <c r="M1213" s="25" t="str">
        <f>IF(I1213="","",IF(I1213="인문",성적입력!$C$8,성적입력!$C$9))</f>
        <v>A</v>
      </c>
      <c r="N1213" s="26">
        <f>성적입력!$C$15</f>
        <v>3</v>
      </c>
      <c r="P1213" s="27" t="str">
        <f t="shared" si="54"/>
        <v/>
      </c>
      <c r="R1213" s="26" t="str">
        <f t="array" ref="R1213">IFERROR(IF(OR(J1213="",M1213="",F1213=""),"",IF(F1213="학생부종합",INDEX(종합배치표!$C:$Q,MATCH(J1213,종합배치표!$B:$B,0),(MATCH(M1213,{"A","B","C","D","E"},0)-1)*3+1),INDEX(교과배치표!$C:$Q,MATCH(J1213,교과배치표!$B:$B,0),(MATCH(M1213,{"A","B","C","D","E"},0)-1)*3+1))),"")</f>
        <v/>
      </c>
      <c r="S1213" s="26" t="str">
        <f t="array" ref="S1213">IFERROR(IF(OR(J1213="",M1213="",F1213=""),"",IF(F1213="학생부종합",INDEX(종합배치표!$C:$Q,MATCH(J1213,종합배치표!$B:$B,0),(MATCH(M1213,{"A","B","C","D","E"},0)-1)*3+2),INDEX(교과배치표!$C:$Q,MATCH(J1213,교과배치표!$B:$B,0),(MATCH(M1213,{"A","B","C","D","E"},0)-1)*3+2))),"")</f>
        <v/>
      </c>
      <c r="T1213" s="26" t="str">
        <f t="array" ref="T1213">IFERROR(IF(OR(J1213="",M1213="",F1213=""),"",IF(F1213="학생부종합",INDEX(종합배치표!$C:$Q,MATCH(J1213,종합배치표!$B:$B,0),(MATCH(M1213,{"A","B","C","D","E"},0)-1)*3+3),INDEX(교과배치표!$C:$Q,MATCH(J1213,교과배치표!$B:$B,0),(MATCH(M1213,{"A","B","C","D","E"},0)-1)*3+3))),"")</f>
        <v/>
      </c>
      <c r="V1213" s="140">
        <f t="shared" si="55"/>
        <v>2.7</v>
      </c>
      <c r="W1213" s="141" t="str">
        <f t="shared" si="56"/>
        <v/>
      </c>
    </row>
    <row r="1214" spans="2:23" ht="14.25" customHeight="1">
      <c r="B1214" s="20">
        <v>819</v>
      </c>
      <c r="C1214" s="21" t="s">
        <v>373</v>
      </c>
      <c r="D1214" s="21" t="s">
        <v>373</v>
      </c>
      <c r="E1214" s="21" t="s">
        <v>535</v>
      </c>
      <c r="F1214" s="21" t="s">
        <v>24</v>
      </c>
      <c r="G1214" s="21" t="s">
        <v>537</v>
      </c>
      <c r="H1214" s="22" t="s">
        <v>606</v>
      </c>
      <c r="I1214" s="21" t="s">
        <v>60</v>
      </c>
      <c r="J1214" s="23"/>
      <c r="K1214" s="24">
        <v>13</v>
      </c>
      <c r="M1214" s="25" t="str">
        <f>IF(I1214="","",IF(I1214="인문",성적입력!$C$8,성적입력!$C$9))</f>
        <v>A</v>
      </c>
      <c r="N1214" s="26">
        <f>성적입력!$C$15</f>
        <v>3</v>
      </c>
      <c r="P1214" s="27" t="str">
        <f t="shared" si="54"/>
        <v/>
      </c>
      <c r="R1214" s="26" t="str">
        <f t="array" ref="R1214">IFERROR(IF(OR(J1214="",M1214="",F1214=""),"",IF(F1214="학생부종합",INDEX(종합배치표!$C:$Q,MATCH(J1214,종합배치표!$B:$B,0),(MATCH(M1214,{"A","B","C","D","E"},0)-1)*3+1),INDEX(교과배치표!$C:$Q,MATCH(J1214,교과배치표!$B:$B,0),(MATCH(M1214,{"A","B","C","D","E"},0)-1)*3+1))),"")</f>
        <v/>
      </c>
      <c r="S1214" s="26" t="str">
        <f t="array" ref="S1214">IFERROR(IF(OR(J1214="",M1214="",F1214=""),"",IF(F1214="학생부종합",INDEX(종합배치표!$C:$Q,MATCH(J1214,종합배치표!$B:$B,0),(MATCH(M1214,{"A","B","C","D","E"},0)-1)*3+2),INDEX(교과배치표!$C:$Q,MATCH(J1214,교과배치표!$B:$B,0),(MATCH(M1214,{"A","B","C","D","E"},0)-1)*3+2))),"")</f>
        <v/>
      </c>
      <c r="T1214" s="26" t="str">
        <f t="array" ref="T1214">IFERROR(IF(OR(J1214="",M1214="",F1214=""),"",IF(F1214="학생부종합",INDEX(종합배치표!$C:$Q,MATCH(J1214,종합배치표!$B:$B,0),(MATCH(M1214,{"A","B","C","D","E"},0)-1)*3+3),INDEX(교과배치표!$C:$Q,MATCH(J1214,교과배치표!$B:$B,0),(MATCH(M1214,{"A","B","C","D","E"},0)-1)*3+3))),"")</f>
        <v/>
      </c>
      <c r="V1214" s="140">
        <f t="shared" si="55"/>
        <v>2.7</v>
      </c>
      <c r="W1214" s="141" t="str">
        <f t="shared" si="56"/>
        <v/>
      </c>
    </row>
    <row r="1215" spans="2:23" ht="14.25" customHeight="1">
      <c r="B1215" s="20">
        <v>820</v>
      </c>
      <c r="C1215" s="21" t="s">
        <v>373</v>
      </c>
      <c r="D1215" s="21" t="s">
        <v>373</v>
      </c>
      <c r="E1215" s="21" t="s">
        <v>535</v>
      </c>
      <c r="F1215" s="21" t="s">
        <v>68</v>
      </c>
      <c r="G1215" s="21" t="s">
        <v>536</v>
      </c>
      <c r="H1215" s="22" t="s">
        <v>607</v>
      </c>
      <c r="I1215" s="21" t="s">
        <v>60</v>
      </c>
      <c r="J1215" s="23"/>
      <c r="K1215" s="24">
        <v>6</v>
      </c>
      <c r="M1215" s="25" t="str">
        <f>IF(I1215="","",IF(I1215="인문",성적입력!$C$8,성적입력!$C$9))</f>
        <v>A</v>
      </c>
      <c r="N1215" s="26">
        <f>성적입력!$C$15</f>
        <v>3</v>
      </c>
      <c r="P1215" s="27" t="str">
        <f t="shared" si="54"/>
        <v/>
      </c>
      <c r="R1215" s="26" t="str">
        <f t="array" ref="R1215">IFERROR(IF(OR(J1215="",M1215="",F1215=""),"",IF(F1215="학생부종합",INDEX(종합배치표!$C:$Q,MATCH(J1215,종합배치표!$B:$B,0),(MATCH(M1215,{"A","B","C","D","E"},0)-1)*3+1),INDEX(교과배치표!$C:$Q,MATCH(J1215,교과배치표!$B:$B,0),(MATCH(M1215,{"A","B","C","D","E"},0)-1)*3+1))),"")</f>
        <v/>
      </c>
      <c r="S1215" s="26" t="str">
        <f t="array" ref="S1215">IFERROR(IF(OR(J1215="",M1215="",F1215=""),"",IF(F1215="학생부종합",INDEX(종합배치표!$C:$Q,MATCH(J1215,종합배치표!$B:$B,0),(MATCH(M1215,{"A","B","C","D","E"},0)-1)*3+2),INDEX(교과배치표!$C:$Q,MATCH(J1215,교과배치표!$B:$B,0),(MATCH(M1215,{"A","B","C","D","E"},0)-1)*3+2))),"")</f>
        <v/>
      </c>
      <c r="T1215" s="26" t="str">
        <f t="array" ref="T1215">IFERROR(IF(OR(J1215="",M1215="",F1215=""),"",IF(F1215="학생부종합",INDEX(종합배치표!$C:$Q,MATCH(J1215,종합배치표!$B:$B,0),(MATCH(M1215,{"A","B","C","D","E"},0)-1)*3+3),INDEX(교과배치표!$C:$Q,MATCH(J1215,교과배치표!$B:$B,0),(MATCH(M1215,{"A","B","C","D","E"},0)-1)*3+3))),"")</f>
        <v/>
      </c>
      <c r="V1215" s="140">
        <f t="shared" si="55"/>
        <v>2.7</v>
      </c>
      <c r="W1215" s="141" t="str">
        <f t="shared" si="56"/>
        <v/>
      </c>
    </row>
    <row r="1216" spans="2:23" ht="14.25" customHeight="1">
      <c r="B1216" s="20">
        <v>821</v>
      </c>
      <c r="C1216" s="21" t="s">
        <v>373</v>
      </c>
      <c r="D1216" s="21" t="s">
        <v>373</v>
      </c>
      <c r="E1216" s="21" t="s">
        <v>535</v>
      </c>
      <c r="F1216" s="21" t="s">
        <v>24</v>
      </c>
      <c r="G1216" s="21" t="s">
        <v>537</v>
      </c>
      <c r="H1216" s="22" t="s">
        <v>607</v>
      </c>
      <c r="I1216" s="21" t="s">
        <v>60</v>
      </c>
      <c r="J1216" s="23"/>
      <c r="K1216" s="24">
        <v>7</v>
      </c>
      <c r="M1216" s="25" t="str">
        <f>IF(I1216="","",IF(I1216="인문",성적입력!$C$8,성적입력!$C$9))</f>
        <v>A</v>
      </c>
      <c r="N1216" s="26">
        <f>성적입력!$C$15</f>
        <v>3</v>
      </c>
      <c r="P1216" s="27" t="str">
        <f t="shared" si="54"/>
        <v/>
      </c>
      <c r="R1216" s="26" t="str">
        <f t="array" ref="R1216">IFERROR(IF(OR(J1216="",M1216="",F1216=""),"",IF(F1216="학생부종합",INDEX(종합배치표!$C:$Q,MATCH(J1216,종합배치표!$B:$B,0),(MATCH(M1216,{"A","B","C","D","E"},0)-1)*3+1),INDEX(교과배치표!$C:$Q,MATCH(J1216,교과배치표!$B:$B,0),(MATCH(M1216,{"A","B","C","D","E"},0)-1)*3+1))),"")</f>
        <v/>
      </c>
      <c r="S1216" s="26" t="str">
        <f t="array" ref="S1216">IFERROR(IF(OR(J1216="",M1216="",F1216=""),"",IF(F1216="학생부종합",INDEX(종합배치표!$C:$Q,MATCH(J1216,종합배치표!$B:$B,0),(MATCH(M1216,{"A","B","C","D","E"},0)-1)*3+2),INDEX(교과배치표!$C:$Q,MATCH(J1216,교과배치표!$B:$B,0),(MATCH(M1216,{"A","B","C","D","E"},0)-1)*3+2))),"")</f>
        <v/>
      </c>
      <c r="T1216" s="26" t="str">
        <f t="array" ref="T1216">IFERROR(IF(OR(J1216="",M1216="",F1216=""),"",IF(F1216="학생부종합",INDEX(종합배치표!$C:$Q,MATCH(J1216,종합배치표!$B:$B,0),(MATCH(M1216,{"A","B","C","D","E"},0)-1)*3+3),INDEX(교과배치표!$C:$Q,MATCH(J1216,교과배치표!$B:$B,0),(MATCH(M1216,{"A","B","C","D","E"},0)-1)*3+3))),"")</f>
        <v/>
      </c>
      <c r="V1216" s="140">
        <f t="shared" si="55"/>
        <v>2.7</v>
      </c>
      <c r="W1216" s="141" t="str">
        <f t="shared" si="56"/>
        <v/>
      </c>
    </row>
    <row r="1217" spans="2:23" ht="14.25" customHeight="1">
      <c r="B1217" s="20">
        <v>822</v>
      </c>
      <c r="C1217" s="21" t="s">
        <v>608</v>
      </c>
      <c r="D1217" s="21" t="s">
        <v>609</v>
      </c>
      <c r="E1217" s="21" t="s">
        <v>610</v>
      </c>
      <c r="F1217" s="21" t="s">
        <v>68</v>
      </c>
      <c r="G1217" s="21" t="s">
        <v>192</v>
      </c>
      <c r="H1217" s="21" t="s">
        <v>488</v>
      </c>
      <c r="I1217" s="21" t="s">
        <v>429</v>
      </c>
      <c r="J1217" s="23"/>
      <c r="K1217" s="24">
        <v>10</v>
      </c>
      <c r="M1217" s="25" t="str">
        <f>IF(I1217="","",IF(I1217="인문",성적입력!$C$8,성적입력!$C$9))</f>
        <v>A</v>
      </c>
      <c r="N1217" s="26">
        <f>성적입력!$C$15</f>
        <v>3</v>
      </c>
      <c r="P1217" s="27" t="str">
        <f t="shared" si="54"/>
        <v/>
      </c>
      <c r="R1217" s="26" t="str">
        <f t="array" ref="R1217">IFERROR(IF(OR(J1217="",M1217="",F1217=""),"",IF(F1217="학생부종합",INDEX(종합배치표!$C:$Q,MATCH(J1217,종합배치표!$B:$B,0),(MATCH(M1217,{"A","B","C","D","E"},0)-1)*3+1),INDEX(교과배치표!$C:$Q,MATCH(J1217,교과배치표!$B:$B,0),(MATCH(M1217,{"A","B","C","D","E"},0)-1)*3+1))),"")</f>
        <v/>
      </c>
      <c r="S1217" s="26" t="str">
        <f t="array" ref="S1217">IFERROR(IF(OR(J1217="",M1217="",F1217=""),"",IF(F1217="학생부종합",INDEX(종합배치표!$C:$Q,MATCH(J1217,종합배치표!$B:$B,0),(MATCH(M1217,{"A","B","C","D","E"},0)-1)*3+2),INDEX(교과배치표!$C:$Q,MATCH(J1217,교과배치표!$B:$B,0),(MATCH(M1217,{"A","B","C","D","E"},0)-1)*3+2))),"")</f>
        <v/>
      </c>
      <c r="T1217" s="26" t="str">
        <f t="array" ref="T1217">IFERROR(IF(OR(J1217="",M1217="",F1217=""),"",IF(F1217="학생부종합",INDEX(종합배치표!$C:$Q,MATCH(J1217,종합배치표!$B:$B,0),(MATCH(M1217,{"A","B","C","D","E"},0)-1)*3+3),INDEX(교과배치표!$C:$Q,MATCH(J1217,교과배치표!$B:$B,0),(MATCH(M1217,{"A","B","C","D","E"},0)-1)*3+3))),"")</f>
        <v/>
      </c>
      <c r="V1217" s="140">
        <f t="shared" si="55"/>
        <v>2.7</v>
      </c>
      <c r="W1217" s="141" t="str">
        <f t="shared" si="56"/>
        <v/>
      </c>
    </row>
    <row r="1218" spans="2:23" ht="14.25" customHeight="1">
      <c r="B1218" s="20">
        <v>823</v>
      </c>
      <c r="C1218" s="21" t="s">
        <v>608</v>
      </c>
      <c r="D1218" s="21" t="s">
        <v>609</v>
      </c>
      <c r="E1218" s="21" t="s">
        <v>610</v>
      </c>
      <c r="F1218" s="21" t="s">
        <v>24</v>
      </c>
      <c r="G1218" s="21" t="s">
        <v>192</v>
      </c>
      <c r="H1218" s="21" t="s">
        <v>488</v>
      </c>
      <c r="I1218" s="21" t="s">
        <v>429</v>
      </c>
      <c r="J1218" s="23"/>
      <c r="K1218" s="24">
        <v>5</v>
      </c>
      <c r="M1218" s="25" t="str">
        <f>IF(I1218="","",IF(I1218="인문",성적입력!$C$8,성적입력!$C$9))</f>
        <v>A</v>
      </c>
      <c r="N1218" s="26">
        <f>성적입력!$C$15</f>
        <v>3</v>
      </c>
      <c r="P1218" s="27" t="str">
        <f t="shared" si="54"/>
        <v/>
      </c>
      <c r="R1218" s="26" t="str">
        <f t="array" ref="R1218">IFERROR(IF(OR(J1218="",M1218="",F1218=""),"",IF(F1218="학생부종합",INDEX(종합배치표!$C:$Q,MATCH(J1218,종합배치표!$B:$B,0),(MATCH(M1218,{"A","B","C","D","E"},0)-1)*3+1),INDEX(교과배치표!$C:$Q,MATCH(J1218,교과배치표!$B:$B,0),(MATCH(M1218,{"A","B","C","D","E"},0)-1)*3+1))),"")</f>
        <v/>
      </c>
      <c r="S1218" s="26" t="str">
        <f t="array" ref="S1218">IFERROR(IF(OR(J1218="",M1218="",F1218=""),"",IF(F1218="학생부종합",INDEX(종합배치표!$C:$Q,MATCH(J1218,종합배치표!$B:$B,0),(MATCH(M1218,{"A","B","C","D","E"},0)-1)*3+2),INDEX(교과배치표!$C:$Q,MATCH(J1218,교과배치표!$B:$B,0),(MATCH(M1218,{"A","B","C","D","E"},0)-1)*3+2))),"")</f>
        <v/>
      </c>
      <c r="T1218" s="26" t="str">
        <f t="array" ref="T1218">IFERROR(IF(OR(J1218="",M1218="",F1218=""),"",IF(F1218="학생부종합",INDEX(종합배치표!$C:$Q,MATCH(J1218,종합배치표!$B:$B,0),(MATCH(M1218,{"A","B","C","D","E"},0)-1)*3+3),INDEX(교과배치표!$C:$Q,MATCH(J1218,교과배치표!$B:$B,0),(MATCH(M1218,{"A","B","C","D","E"},0)-1)*3+3))),"")</f>
        <v/>
      </c>
      <c r="V1218" s="140">
        <f t="shared" si="55"/>
        <v>2.7</v>
      </c>
      <c r="W1218" s="141" t="str">
        <f t="shared" si="56"/>
        <v/>
      </c>
    </row>
    <row r="1219" spans="2:23" ht="14.25" customHeight="1">
      <c r="B1219" s="20">
        <v>824</v>
      </c>
      <c r="C1219" s="21" t="s">
        <v>608</v>
      </c>
      <c r="D1219" s="21" t="s">
        <v>609</v>
      </c>
      <c r="E1219" s="21" t="s">
        <v>610</v>
      </c>
      <c r="F1219" s="21" t="s">
        <v>68</v>
      </c>
      <c r="G1219" s="21" t="s">
        <v>192</v>
      </c>
      <c r="H1219" s="21" t="s">
        <v>428</v>
      </c>
      <c r="I1219" s="21" t="s">
        <v>429</v>
      </c>
      <c r="J1219" s="23"/>
      <c r="K1219" s="24">
        <v>6</v>
      </c>
      <c r="M1219" s="25" t="str">
        <f>IF(I1219="","",IF(I1219="인문",성적입력!$C$8,성적입력!$C$9))</f>
        <v>A</v>
      </c>
      <c r="N1219" s="26">
        <f>성적입력!$C$15</f>
        <v>3</v>
      </c>
      <c r="P1219" s="27" t="str">
        <f t="shared" si="54"/>
        <v/>
      </c>
      <c r="R1219" s="26" t="str">
        <f t="array" ref="R1219">IFERROR(IF(OR(J1219="",M1219="",F1219=""),"",IF(F1219="학생부종합",INDEX(종합배치표!$C:$Q,MATCH(J1219,종합배치표!$B:$B,0),(MATCH(M1219,{"A","B","C","D","E"},0)-1)*3+1),INDEX(교과배치표!$C:$Q,MATCH(J1219,교과배치표!$B:$B,0),(MATCH(M1219,{"A","B","C","D","E"},0)-1)*3+1))),"")</f>
        <v/>
      </c>
      <c r="S1219" s="26" t="str">
        <f t="array" ref="S1219">IFERROR(IF(OR(J1219="",M1219="",F1219=""),"",IF(F1219="학생부종합",INDEX(종합배치표!$C:$Q,MATCH(J1219,종합배치표!$B:$B,0),(MATCH(M1219,{"A","B","C","D","E"},0)-1)*3+2),INDEX(교과배치표!$C:$Q,MATCH(J1219,교과배치표!$B:$B,0),(MATCH(M1219,{"A","B","C","D","E"},0)-1)*3+2))),"")</f>
        <v/>
      </c>
      <c r="T1219" s="26" t="str">
        <f t="array" ref="T1219">IFERROR(IF(OR(J1219="",M1219="",F1219=""),"",IF(F1219="학생부종합",INDEX(종합배치표!$C:$Q,MATCH(J1219,종합배치표!$B:$B,0),(MATCH(M1219,{"A","B","C","D","E"},0)-1)*3+3),INDEX(교과배치표!$C:$Q,MATCH(J1219,교과배치표!$B:$B,0),(MATCH(M1219,{"A","B","C","D","E"},0)-1)*3+3))),"")</f>
        <v/>
      </c>
      <c r="V1219" s="140">
        <f t="shared" si="55"/>
        <v>2.7</v>
      </c>
      <c r="W1219" s="141" t="str">
        <f t="shared" si="56"/>
        <v/>
      </c>
    </row>
    <row r="1220" spans="2:23" ht="14.25" customHeight="1">
      <c r="B1220" s="20">
        <v>825</v>
      </c>
      <c r="C1220" s="21" t="s">
        <v>608</v>
      </c>
      <c r="D1220" s="21" t="s">
        <v>609</v>
      </c>
      <c r="E1220" s="21" t="s">
        <v>610</v>
      </c>
      <c r="F1220" s="21" t="s">
        <v>24</v>
      </c>
      <c r="G1220" s="21" t="s">
        <v>192</v>
      </c>
      <c r="H1220" s="21" t="s">
        <v>428</v>
      </c>
      <c r="I1220" s="21" t="s">
        <v>429</v>
      </c>
      <c r="J1220" s="23"/>
      <c r="K1220" s="24">
        <v>3</v>
      </c>
      <c r="M1220" s="25" t="str">
        <f>IF(I1220="","",IF(I1220="인문",성적입력!$C$8,성적입력!$C$9))</f>
        <v>A</v>
      </c>
      <c r="N1220" s="26">
        <f>성적입력!$C$15</f>
        <v>3</v>
      </c>
      <c r="P1220" s="27" t="str">
        <f t="shared" si="54"/>
        <v/>
      </c>
      <c r="R1220" s="26" t="str">
        <f t="array" ref="R1220">IFERROR(IF(OR(J1220="",M1220="",F1220=""),"",IF(F1220="학생부종합",INDEX(종합배치표!$C:$Q,MATCH(J1220,종합배치표!$B:$B,0),(MATCH(M1220,{"A","B","C","D","E"},0)-1)*3+1),INDEX(교과배치표!$C:$Q,MATCH(J1220,교과배치표!$B:$B,0),(MATCH(M1220,{"A","B","C","D","E"},0)-1)*3+1))),"")</f>
        <v/>
      </c>
      <c r="S1220" s="26" t="str">
        <f t="array" ref="S1220">IFERROR(IF(OR(J1220="",M1220="",F1220=""),"",IF(F1220="학생부종합",INDEX(종합배치표!$C:$Q,MATCH(J1220,종합배치표!$B:$B,0),(MATCH(M1220,{"A","B","C","D","E"},0)-1)*3+2),INDEX(교과배치표!$C:$Q,MATCH(J1220,교과배치표!$B:$B,0),(MATCH(M1220,{"A","B","C","D","E"},0)-1)*3+2))),"")</f>
        <v/>
      </c>
      <c r="T1220" s="26" t="str">
        <f t="array" ref="T1220">IFERROR(IF(OR(J1220="",M1220="",F1220=""),"",IF(F1220="학생부종합",INDEX(종합배치표!$C:$Q,MATCH(J1220,종합배치표!$B:$B,0),(MATCH(M1220,{"A","B","C","D","E"},0)-1)*3+3),INDEX(교과배치표!$C:$Q,MATCH(J1220,교과배치표!$B:$B,0),(MATCH(M1220,{"A","B","C","D","E"},0)-1)*3+3))),"")</f>
        <v/>
      </c>
      <c r="V1220" s="140">
        <f t="shared" si="55"/>
        <v>2.7</v>
      </c>
      <c r="W1220" s="141" t="str">
        <f t="shared" si="56"/>
        <v/>
      </c>
    </row>
    <row r="1221" spans="2:23" ht="14.25" customHeight="1">
      <c r="B1221" s="20">
        <v>826</v>
      </c>
      <c r="C1221" s="21" t="s">
        <v>608</v>
      </c>
      <c r="D1221" s="21" t="s">
        <v>609</v>
      </c>
      <c r="E1221" s="21" t="s">
        <v>610</v>
      </c>
      <c r="F1221" s="21" t="s">
        <v>68</v>
      </c>
      <c r="G1221" s="21" t="s">
        <v>192</v>
      </c>
      <c r="H1221" s="21" t="s">
        <v>435</v>
      </c>
      <c r="I1221" s="21" t="s">
        <v>429</v>
      </c>
      <c r="J1221" s="23"/>
      <c r="K1221" s="24">
        <v>13</v>
      </c>
      <c r="M1221" s="25" t="str">
        <f>IF(I1221="","",IF(I1221="인문",성적입력!$C$8,성적입력!$C$9))</f>
        <v>A</v>
      </c>
      <c r="N1221" s="26">
        <f>성적입력!$C$15</f>
        <v>3</v>
      </c>
      <c r="P1221" s="27" t="str">
        <f t="shared" ref="P1221:P1284" si="57">IF(OR(J1221="",N1221="",M1221=""),"",IF(N1221&lt;=T1221,"안정",IF(N1221&lt;=S1221,"적정",IF(N1221&lt;=R1221,"소신","상향"))))</f>
        <v/>
      </c>
      <c r="R1221" s="26" t="str">
        <f t="array" ref="R1221">IFERROR(IF(OR(J1221="",M1221="",F1221=""),"",IF(F1221="학생부종합",INDEX(종합배치표!$C:$Q,MATCH(J1221,종합배치표!$B:$B,0),(MATCH(M1221,{"A","B","C","D","E"},0)-1)*3+1),INDEX(교과배치표!$C:$Q,MATCH(J1221,교과배치표!$B:$B,0),(MATCH(M1221,{"A","B","C","D","E"},0)-1)*3+1))),"")</f>
        <v/>
      </c>
      <c r="S1221" s="26" t="str">
        <f t="array" ref="S1221">IFERROR(IF(OR(J1221="",M1221="",F1221=""),"",IF(F1221="학생부종합",INDEX(종합배치표!$C:$Q,MATCH(J1221,종합배치표!$B:$B,0),(MATCH(M1221,{"A","B","C","D","E"},0)-1)*3+2),INDEX(교과배치표!$C:$Q,MATCH(J1221,교과배치표!$B:$B,0),(MATCH(M1221,{"A","B","C","D","E"},0)-1)*3+2))),"")</f>
        <v/>
      </c>
      <c r="T1221" s="26" t="str">
        <f t="array" ref="T1221">IFERROR(IF(OR(J1221="",M1221="",F1221=""),"",IF(F1221="학생부종합",INDEX(종합배치표!$C:$Q,MATCH(J1221,종합배치표!$B:$B,0),(MATCH(M1221,{"A","B","C","D","E"},0)-1)*3+3),INDEX(교과배치표!$C:$Q,MATCH(J1221,교과배치표!$B:$B,0),(MATCH(M1221,{"A","B","C","D","E"},0)-1)*3+3))),"")</f>
        <v/>
      </c>
      <c r="V1221" s="140">
        <f t="shared" ref="V1221:V1284" si="58">$W$2</f>
        <v>2.7</v>
      </c>
      <c r="W1221" s="141" t="str">
        <f t="shared" ref="W1221:W1284" si="59">IF(OR(J1221="",V1221="",M1221=""),"",IF(V1221&lt;=T1221,"안정",IF(V1221&lt;=S1221,"적정",IF(V1221&lt;=R1221,"소신","상향"))))</f>
        <v/>
      </c>
    </row>
    <row r="1222" spans="2:23" ht="14.25" customHeight="1">
      <c r="B1222" s="20">
        <v>827</v>
      </c>
      <c r="C1222" s="21" t="s">
        <v>608</v>
      </c>
      <c r="D1222" s="21" t="s">
        <v>609</v>
      </c>
      <c r="E1222" s="21" t="s">
        <v>610</v>
      </c>
      <c r="F1222" s="21" t="s">
        <v>24</v>
      </c>
      <c r="G1222" s="21" t="s">
        <v>192</v>
      </c>
      <c r="H1222" s="21" t="s">
        <v>435</v>
      </c>
      <c r="I1222" s="21" t="s">
        <v>429</v>
      </c>
      <c r="J1222" s="23"/>
      <c r="K1222" s="24">
        <v>2</v>
      </c>
      <c r="M1222" s="25" t="str">
        <f>IF(I1222="","",IF(I1222="인문",성적입력!$C$8,성적입력!$C$9))</f>
        <v>A</v>
      </c>
      <c r="N1222" s="26">
        <f>성적입력!$C$15</f>
        <v>3</v>
      </c>
      <c r="P1222" s="27" t="str">
        <f t="shared" si="57"/>
        <v/>
      </c>
      <c r="R1222" s="26" t="str">
        <f t="array" ref="R1222">IFERROR(IF(OR(J1222="",M1222="",F1222=""),"",IF(F1222="학생부종합",INDEX(종합배치표!$C:$Q,MATCH(J1222,종합배치표!$B:$B,0),(MATCH(M1222,{"A","B","C","D","E"},0)-1)*3+1),INDEX(교과배치표!$C:$Q,MATCH(J1222,교과배치표!$B:$B,0),(MATCH(M1222,{"A","B","C","D","E"},0)-1)*3+1))),"")</f>
        <v/>
      </c>
      <c r="S1222" s="26" t="str">
        <f t="array" ref="S1222">IFERROR(IF(OR(J1222="",M1222="",F1222=""),"",IF(F1222="학생부종합",INDEX(종합배치표!$C:$Q,MATCH(J1222,종합배치표!$B:$B,0),(MATCH(M1222,{"A","B","C","D","E"},0)-1)*3+2),INDEX(교과배치표!$C:$Q,MATCH(J1222,교과배치표!$B:$B,0),(MATCH(M1222,{"A","B","C","D","E"},0)-1)*3+2))),"")</f>
        <v/>
      </c>
      <c r="T1222" s="26" t="str">
        <f t="array" ref="T1222">IFERROR(IF(OR(J1222="",M1222="",F1222=""),"",IF(F1222="학생부종합",INDEX(종합배치표!$C:$Q,MATCH(J1222,종합배치표!$B:$B,0),(MATCH(M1222,{"A","B","C","D","E"},0)-1)*3+3),INDEX(교과배치표!$C:$Q,MATCH(J1222,교과배치표!$B:$B,0),(MATCH(M1222,{"A","B","C","D","E"},0)-1)*3+3))),"")</f>
        <v/>
      </c>
      <c r="V1222" s="140">
        <f t="shared" si="58"/>
        <v>2.7</v>
      </c>
      <c r="W1222" s="141" t="str">
        <f t="shared" si="59"/>
        <v/>
      </c>
    </row>
    <row r="1223" spans="2:23" ht="14.25" customHeight="1">
      <c r="B1223" s="20">
        <v>828</v>
      </c>
      <c r="C1223" s="21" t="s">
        <v>611</v>
      </c>
      <c r="D1223" s="21" t="s">
        <v>611</v>
      </c>
      <c r="E1223" s="21" t="s">
        <v>612</v>
      </c>
      <c r="F1223" s="21" t="s">
        <v>68</v>
      </c>
      <c r="G1223" s="21" t="s">
        <v>613</v>
      </c>
      <c r="H1223" s="21" t="s">
        <v>428</v>
      </c>
      <c r="I1223" s="21" t="s">
        <v>429</v>
      </c>
      <c r="J1223" s="23"/>
      <c r="K1223" s="24">
        <v>10</v>
      </c>
      <c r="M1223" s="25" t="str">
        <f>IF(I1223="","",IF(I1223="인문",성적입력!$C$8,성적입력!$C$9))</f>
        <v>A</v>
      </c>
      <c r="N1223" s="26">
        <f>성적입력!$C$15</f>
        <v>3</v>
      </c>
      <c r="P1223" s="27" t="str">
        <f t="shared" si="57"/>
        <v/>
      </c>
      <c r="R1223" s="26" t="str">
        <f t="array" ref="R1223">IFERROR(IF(OR(J1223="",M1223="",F1223=""),"",IF(F1223="학생부종합",INDEX(종합배치표!$C:$Q,MATCH(J1223,종합배치표!$B:$B,0),(MATCH(M1223,{"A","B","C","D","E"},0)-1)*3+1),INDEX(교과배치표!$C:$Q,MATCH(J1223,교과배치표!$B:$B,0),(MATCH(M1223,{"A","B","C","D","E"},0)-1)*3+1))),"")</f>
        <v/>
      </c>
      <c r="S1223" s="26" t="str">
        <f t="array" ref="S1223">IFERROR(IF(OR(J1223="",M1223="",F1223=""),"",IF(F1223="학생부종합",INDEX(종합배치표!$C:$Q,MATCH(J1223,종합배치표!$B:$B,0),(MATCH(M1223,{"A","B","C","D","E"},0)-1)*3+2),INDEX(교과배치표!$C:$Q,MATCH(J1223,교과배치표!$B:$B,0),(MATCH(M1223,{"A","B","C","D","E"},0)-1)*3+2))),"")</f>
        <v/>
      </c>
      <c r="T1223" s="26" t="str">
        <f t="array" ref="T1223">IFERROR(IF(OR(J1223="",M1223="",F1223=""),"",IF(F1223="학생부종합",INDEX(종합배치표!$C:$Q,MATCH(J1223,종합배치표!$B:$B,0),(MATCH(M1223,{"A","B","C","D","E"},0)-1)*3+3),INDEX(교과배치표!$C:$Q,MATCH(J1223,교과배치표!$B:$B,0),(MATCH(M1223,{"A","B","C","D","E"},0)-1)*3+3))),"")</f>
        <v/>
      </c>
      <c r="V1223" s="140">
        <f t="shared" si="58"/>
        <v>2.7</v>
      </c>
      <c r="W1223" s="141" t="str">
        <f t="shared" si="59"/>
        <v/>
      </c>
    </row>
    <row r="1224" spans="2:23" ht="14.25" customHeight="1">
      <c r="B1224" s="20">
        <v>829</v>
      </c>
      <c r="C1224" s="21" t="s">
        <v>351</v>
      </c>
      <c r="D1224" s="21" t="s">
        <v>351</v>
      </c>
      <c r="E1224" s="21" t="s">
        <v>614</v>
      </c>
      <c r="F1224" s="21" t="s">
        <v>68</v>
      </c>
      <c r="G1224" s="21" t="s">
        <v>376</v>
      </c>
      <c r="H1224" s="21" t="s">
        <v>615</v>
      </c>
      <c r="I1224" s="21" t="s">
        <v>319</v>
      </c>
      <c r="J1224" s="23"/>
      <c r="K1224" s="24">
        <v>110</v>
      </c>
      <c r="M1224" s="25" t="str">
        <f>IF(I1224="","",IF(I1224="인문",성적입력!$C$8,성적입력!$C$9))</f>
        <v>A</v>
      </c>
      <c r="N1224" s="26">
        <f>성적입력!$C$15</f>
        <v>3</v>
      </c>
      <c r="P1224" s="27" t="str">
        <f t="shared" si="57"/>
        <v/>
      </c>
      <c r="R1224" s="26" t="str">
        <f t="array" ref="R1224">IFERROR(IF(OR(J1224="",M1224="",F1224=""),"",IF(F1224="학생부종합",INDEX(종합배치표!$C:$Q,MATCH(J1224,종합배치표!$B:$B,0),(MATCH(M1224,{"A","B","C","D","E"},0)-1)*3+1),INDEX(교과배치표!$C:$Q,MATCH(J1224,교과배치표!$B:$B,0),(MATCH(M1224,{"A","B","C","D","E"},0)-1)*3+1))),"")</f>
        <v/>
      </c>
      <c r="S1224" s="26" t="str">
        <f t="array" ref="S1224">IFERROR(IF(OR(J1224="",M1224="",F1224=""),"",IF(F1224="학생부종합",INDEX(종합배치표!$C:$Q,MATCH(J1224,종합배치표!$B:$B,0),(MATCH(M1224,{"A","B","C","D","E"},0)-1)*3+2),INDEX(교과배치표!$C:$Q,MATCH(J1224,교과배치표!$B:$B,0),(MATCH(M1224,{"A","B","C","D","E"},0)-1)*3+2))),"")</f>
        <v/>
      </c>
      <c r="T1224" s="26" t="str">
        <f t="array" ref="T1224">IFERROR(IF(OR(J1224="",M1224="",F1224=""),"",IF(F1224="학생부종합",INDEX(종합배치표!$C:$Q,MATCH(J1224,종합배치표!$B:$B,0),(MATCH(M1224,{"A","B","C","D","E"},0)-1)*3+3),INDEX(교과배치표!$C:$Q,MATCH(J1224,교과배치표!$B:$B,0),(MATCH(M1224,{"A","B","C","D","E"},0)-1)*3+3))),"")</f>
        <v/>
      </c>
      <c r="V1224" s="140">
        <f t="shared" si="58"/>
        <v>2.7</v>
      </c>
      <c r="W1224" s="141" t="str">
        <f t="shared" si="59"/>
        <v/>
      </c>
    </row>
    <row r="1225" spans="2:23" ht="14.25" customHeight="1">
      <c r="B1225" s="20">
        <v>830</v>
      </c>
      <c r="C1225" s="21" t="s">
        <v>351</v>
      </c>
      <c r="D1225" s="21" t="s">
        <v>351</v>
      </c>
      <c r="E1225" s="21" t="s">
        <v>614</v>
      </c>
      <c r="F1225" s="21" t="s">
        <v>24</v>
      </c>
      <c r="G1225" s="21" t="s">
        <v>616</v>
      </c>
      <c r="H1225" s="21" t="s">
        <v>615</v>
      </c>
      <c r="I1225" s="21" t="s">
        <v>319</v>
      </c>
      <c r="J1225" s="23"/>
      <c r="K1225" s="24">
        <v>225</v>
      </c>
      <c r="M1225" s="25" t="str">
        <f>IF(I1225="","",IF(I1225="인문",성적입력!$C$8,성적입력!$C$9))</f>
        <v>A</v>
      </c>
      <c r="N1225" s="26">
        <f>성적입력!$C$15</f>
        <v>3</v>
      </c>
      <c r="P1225" s="27" t="str">
        <f t="shared" si="57"/>
        <v/>
      </c>
      <c r="R1225" s="26" t="str">
        <f t="array" ref="R1225">IFERROR(IF(OR(J1225="",M1225="",F1225=""),"",IF(F1225="학생부종합",INDEX(종합배치표!$C:$Q,MATCH(J1225,종합배치표!$B:$B,0),(MATCH(M1225,{"A","B","C","D","E"},0)-1)*3+1),INDEX(교과배치표!$C:$Q,MATCH(J1225,교과배치표!$B:$B,0),(MATCH(M1225,{"A","B","C","D","E"},0)-1)*3+1))),"")</f>
        <v/>
      </c>
      <c r="S1225" s="26" t="str">
        <f t="array" ref="S1225">IFERROR(IF(OR(J1225="",M1225="",F1225=""),"",IF(F1225="학생부종합",INDEX(종합배치표!$C:$Q,MATCH(J1225,종합배치표!$B:$B,0),(MATCH(M1225,{"A","B","C","D","E"},0)-1)*3+2),INDEX(교과배치표!$C:$Q,MATCH(J1225,교과배치표!$B:$B,0),(MATCH(M1225,{"A","B","C","D","E"},0)-1)*3+2))),"")</f>
        <v/>
      </c>
      <c r="T1225" s="26" t="str">
        <f t="array" ref="T1225">IFERROR(IF(OR(J1225="",M1225="",F1225=""),"",IF(F1225="학생부종합",INDEX(종합배치표!$C:$Q,MATCH(J1225,종합배치표!$B:$B,0),(MATCH(M1225,{"A","B","C","D","E"},0)-1)*3+3),INDEX(교과배치표!$C:$Q,MATCH(J1225,교과배치표!$B:$B,0),(MATCH(M1225,{"A","B","C","D","E"},0)-1)*3+3))),"")</f>
        <v/>
      </c>
      <c r="V1225" s="140">
        <f t="shared" si="58"/>
        <v>2.7</v>
      </c>
      <c r="W1225" s="141" t="str">
        <f t="shared" si="59"/>
        <v/>
      </c>
    </row>
    <row r="1226" spans="2:23" ht="14.25" customHeight="1">
      <c r="B1226" s="20">
        <v>832</v>
      </c>
      <c r="C1226" s="21" t="s">
        <v>22</v>
      </c>
      <c r="D1226" s="21" t="s">
        <v>22</v>
      </c>
      <c r="E1226" s="21" t="s">
        <v>617</v>
      </c>
      <c r="F1226" s="21" t="s">
        <v>68</v>
      </c>
      <c r="G1226" s="21" t="s">
        <v>246</v>
      </c>
      <c r="H1226" s="21" t="s">
        <v>407</v>
      </c>
      <c r="I1226" s="21" t="s">
        <v>60</v>
      </c>
      <c r="J1226" s="23"/>
      <c r="K1226" s="24">
        <v>14</v>
      </c>
      <c r="M1226" s="25" t="str">
        <f>IF(I1226="","",IF(I1226="인문",성적입력!$C$8,성적입력!$C$9))</f>
        <v>A</v>
      </c>
      <c r="N1226" s="26">
        <f>성적입력!$C$15</f>
        <v>3</v>
      </c>
      <c r="P1226" s="27" t="str">
        <f t="shared" si="57"/>
        <v/>
      </c>
      <c r="R1226" s="26" t="str">
        <f t="array" ref="R1226">IFERROR(IF(OR(J1226="",M1226="",F1226=""),"",IF(F1226="학생부종합",INDEX(종합배치표!$C:$Q,MATCH(J1226,종합배치표!$B:$B,0),(MATCH(M1226,{"A","B","C","D","E"},0)-1)*3+1),INDEX(교과배치표!$C:$Q,MATCH(J1226,교과배치표!$B:$B,0),(MATCH(M1226,{"A","B","C","D","E"},0)-1)*3+1))),"")</f>
        <v/>
      </c>
      <c r="S1226" s="26" t="str">
        <f t="array" ref="S1226">IFERROR(IF(OR(J1226="",M1226="",F1226=""),"",IF(F1226="학생부종합",INDEX(종합배치표!$C:$Q,MATCH(J1226,종합배치표!$B:$B,0),(MATCH(M1226,{"A","B","C","D","E"},0)-1)*3+2),INDEX(교과배치표!$C:$Q,MATCH(J1226,교과배치표!$B:$B,0),(MATCH(M1226,{"A","B","C","D","E"},0)-1)*3+2))),"")</f>
        <v/>
      </c>
      <c r="T1226" s="26" t="str">
        <f t="array" ref="T1226">IFERROR(IF(OR(J1226="",M1226="",F1226=""),"",IF(F1226="학생부종합",INDEX(종합배치표!$C:$Q,MATCH(J1226,종합배치표!$B:$B,0),(MATCH(M1226,{"A","B","C","D","E"},0)-1)*3+3),INDEX(교과배치표!$C:$Q,MATCH(J1226,교과배치표!$B:$B,0),(MATCH(M1226,{"A","B","C","D","E"},0)-1)*3+3))),"")</f>
        <v/>
      </c>
      <c r="V1226" s="140">
        <f t="shared" si="58"/>
        <v>2.7</v>
      </c>
      <c r="W1226" s="141" t="str">
        <f t="shared" si="59"/>
        <v/>
      </c>
    </row>
    <row r="1227" spans="2:23" ht="14.25" customHeight="1">
      <c r="B1227" s="20">
        <v>833</v>
      </c>
      <c r="C1227" s="21" t="s">
        <v>22</v>
      </c>
      <c r="D1227" s="21" t="s">
        <v>22</v>
      </c>
      <c r="E1227" s="21" t="s">
        <v>617</v>
      </c>
      <c r="F1227" s="21" t="s">
        <v>24</v>
      </c>
      <c r="G1227" s="21" t="s">
        <v>618</v>
      </c>
      <c r="H1227" s="21" t="s">
        <v>407</v>
      </c>
      <c r="I1227" s="21" t="s">
        <v>60</v>
      </c>
      <c r="J1227" s="23"/>
      <c r="K1227" s="24">
        <v>18</v>
      </c>
      <c r="M1227" s="25" t="str">
        <f>IF(I1227="","",IF(I1227="인문",성적입력!$C$8,성적입력!$C$9))</f>
        <v>A</v>
      </c>
      <c r="N1227" s="26">
        <f>성적입력!$C$15</f>
        <v>3</v>
      </c>
      <c r="P1227" s="27" t="str">
        <f t="shared" si="57"/>
        <v/>
      </c>
      <c r="R1227" s="26" t="str">
        <f t="array" ref="R1227">IFERROR(IF(OR(J1227="",M1227="",F1227=""),"",IF(F1227="학생부종합",INDEX(종합배치표!$C:$Q,MATCH(J1227,종합배치표!$B:$B,0),(MATCH(M1227,{"A","B","C","D","E"},0)-1)*3+1),INDEX(교과배치표!$C:$Q,MATCH(J1227,교과배치표!$B:$B,0),(MATCH(M1227,{"A","B","C","D","E"},0)-1)*3+1))),"")</f>
        <v/>
      </c>
      <c r="S1227" s="26" t="str">
        <f t="array" ref="S1227">IFERROR(IF(OR(J1227="",M1227="",F1227=""),"",IF(F1227="학생부종합",INDEX(종합배치표!$C:$Q,MATCH(J1227,종합배치표!$B:$B,0),(MATCH(M1227,{"A","B","C","D","E"},0)-1)*3+2),INDEX(교과배치표!$C:$Q,MATCH(J1227,교과배치표!$B:$B,0),(MATCH(M1227,{"A","B","C","D","E"},0)-1)*3+2))),"")</f>
        <v/>
      </c>
      <c r="T1227" s="26" t="str">
        <f t="array" ref="T1227">IFERROR(IF(OR(J1227="",M1227="",F1227=""),"",IF(F1227="학생부종합",INDEX(종합배치표!$C:$Q,MATCH(J1227,종합배치표!$B:$B,0),(MATCH(M1227,{"A","B","C","D","E"},0)-1)*3+3),INDEX(교과배치표!$C:$Q,MATCH(J1227,교과배치표!$B:$B,0),(MATCH(M1227,{"A","B","C","D","E"},0)-1)*3+3))),"")</f>
        <v/>
      </c>
      <c r="V1227" s="140">
        <f t="shared" si="58"/>
        <v>2.7</v>
      </c>
      <c r="W1227" s="141" t="str">
        <f t="shared" si="59"/>
        <v/>
      </c>
    </row>
    <row r="1228" spans="2:23" ht="14.25" customHeight="1">
      <c r="B1228" s="20">
        <v>834</v>
      </c>
      <c r="C1228" s="21" t="s">
        <v>170</v>
      </c>
      <c r="D1228" s="21" t="s">
        <v>619</v>
      </c>
      <c r="E1228" s="21" t="s">
        <v>617</v>
      </c>
      <c r="F1228" s="21" t="s">
        <v>68</v>
      </c>
      <c r="G1228" s="21" t="s">
        <v>246</v>
      </c>
      <c r="H1228" s="21" t="s">
        <v>339</v>
      </c>
      <c r="I1228" s="21" t="s">
        <v>60</v>
      </c>
      <c r="J1228" s="23"/>
      <c r="K1228" s="24">
        <v>4</v>
      </c>
      <c r="M1228" s="25" t="str">
        <f>IF(I1228="","",IF(I1228="인문",성적입력!$C$8,성적입력!$C$9))</f>
        <v>A</v>
      </c>
      <c r="N1228" s="26">
        <f>성적입력!$C$15</f>
        <v>3</v>
      </c>
      <c r="P1228" s="27" t="str">
        <f t="shared" si="57"/>
        <v/>
      </c>
      <c r="R1228" s="26" t="str">
        <f t="array" ref="R1228">IFERROR(IF(OR(J1228="",M1228="",F1228=""),"",IF(F1228="학생부종합",INDEX(종합배치표!$C:$Q,MATCH(J1228,종합배치표!$B:$B,0),(MATCH(M1228,{"A","B","C","D","E"},0)-1)*3+1),INDEX(교과배치표!$C:$Q,MATCH(J1228,교과배치표!$B:$B,0),(MATCH(M1228,{"A","B","C","D","E"},0)-1)*3+1))),"")</f>
        <v/>
      </c>
      <c r="S1228" s="26" t="str">
        <f t="array" ref="S1228">IFERROR(IF(OR(J1228="",M1228="",F1228=""),"",IF(F1228="학생부종합",INDEX(종합배치표!$C:$Q,MATCH(J1228,종합배치표!$B:$B,0),(MATCH(M1228,{"A","B","C","D","E"},0)-1)*3+2),INDEX(교과배치표!$C:$Q,MATCH(J1228,교과배치표!$B:$B,0),(MATCH(M1228,{"A","B","C","D","E"},0)-1)*3+2))),"")</f>
        <v/>
      </c>
      <c r="T1228" s="26" t="str">
        <f t="array" ref="T1228">IFERROR(IF(OR(J1228="",M1228="",F1228=""),"",IF(F1228="학생부종합",INDEX(종합배치표!$C:$Q,MATCH(J1228,종합배치표!$B:$B,0),(MATCH(M1228,{"A","B","C","D","E"},0)-1)*3+3),INDEX(교과배치표!$C:$Q,MATCH(J1228,교과배치표!$B:$B,0),(MATCH(M1228,{"A","B","C","D","E"},0)-1)*3+3))),"")</f>
        <v/>
      </c>
      <c r="V1228" s="140">
        <f t="shared" si="58"/>
        <v>2.7</v>
      </c>
      <c r="W1228" s="141" t="str">
        <f t="shared" si="59"/>
        <v/>
      </c>
    </row>
    <row r="1229" spans="2:23" ht="14.25" customHeight="1">
      <c r="B1229" s="20">
        <v>835</v>
      </c>
      <c r="C1229" s="21" t="s">
        <v>170</v>
      </c>
      <c r="D1229" s="21" t="s">
        <v>619</v>
      </c>
      <c r="E1229" s="21" t="s">
        <v>617</v>
      </c>
      <c r="F1229" s="21" t="s">
        <v>24</v>
      </c>
      <c r="G1229" s="21" t="s">
        <v>618</v>
      </c>
      <c r="H1229" s="21" t="s">
        <v>339</v>
      </c>
      <c r="I1229" s="21" t="s">
        <v>60</v>
      </c>
      <c r="J1229" s="23"/>
      <c r="K1229" s="24">
        <v>11</v>
      </c>
      <c r="M1229" s="25" t="str">
        <f>IF(I1229="","",IF(I1229="인문",성적입력!$C$8,성적입력!$C$9))</f>
        <v>A</v>
      </c>
      <c r="N1229" s="26">
        <f>성적입력!$C$15</f>
        <v>3</v>
      </c>
      <c r="P1229" s="27" t="str">
        <f t="shared" si="57"/>
        <v/>
      </c>
      <c r="R1229" s="26" t="str">
        <f t="array" ref="R1229">IFERROR(IF(OR(J1229="",M1229="",F1229=""),"",IF(F1229="학생부종합",INDEX(종합배치표!$C:$Q,MATCH(J1229,종합배치표!$B:$B,0),(MATCH(M1229,{"A","B","C","D","E"},0)-1)*3+1),INDEX(교과배치표!$C:$Q,MATCH(J1229,교과배치표!$B:$B,0),(MATCH(M1229,{"A","B","C","D","E"},0)-1)*3+1))),"")</f>
        <v/>
      </c>
      <c r="S1229" s="26" t="str">
        <f t="array" ref="S1229">IFERROR(IF(OR(J1229="",M1229="",F1229=""),"",IF(F1229="학생부종합",INDEX(종합배치표!$C:$Q,MATCH(J1229,종합배치표!$B:$B,0),(MATCH(M1229,{"A","B","C","D","E"},0)-1)*3+2),INDEX(교과배치표!$C:$Q,MATCH(J1229,교과배치표!$B:$B,0),(MATCH(M1229,{"A","B","C","D","E"},0)-1)*3+2))),"")</f>
        <v/>
      </c>
      <c r="T1229" s="26" t="str">
        <f t="array" ref="T1229">IFERROR(IF(OR(J1229="",M1229="",F1229=""),"",IF(F1229="학생부종합",INDEX(종합배치표!$C:$Q,MATCH(J1229,종합배치표!$B:$B,0),(MATCH(M1229,{"A","B","C","D","E"},0)-1)*3+3),INDEX(교과배치표!$C:$Q,MATCH(J1229,교과배치표!$B:$B,0),(MATCH(M1229,{"A","B","C","D","E"},0)-1)*3+3))),"")</f>
        <v/>
      </c>
      <c r="V1229" s="140">
        <f t="shared" si="58"/>
        <v>2.7</v>
      </c>
      <c r="W1229" s="141" t="str">
        <f t="shared" si="59"/>
        <v/>
      </c>
    </row>
    <row r="1230" spans="2:23" ht="14.25" customHeight="1">
      <c r="B1230" s="20">
        <v>836</v>
      </c>
      <c r="C1230" s="21" t="s">
        <v>170</v>
      </c>
      <c r="D1230" s="21" t="s">
        <v>619</v>
      </c>
      <c r="E1230" s="21" t="s">
        <v>617</v>
      </c>
      <c r="F1230" s="21" t="s">
        <v>68</v>
      </c>
      <c r="G1230" s="21" t="s">
        <v>246</v>
      </c>
      <c r="H1230" s="21" t="s">
        <v>620</v>
      </c>
      <c r="I1230" s="21" t="s">
        <v>60</v>
      </c>
      <c r="J1230" s="23"/>
      <c r="K1230" s="24">
        <v>2</v>
      </c>
      <c r="M1230" s="25" t="str">
        <f>IF(I1230="","",IF(I1230="인문",성적입력!$C$8,성적입력!$C$9))</f>
        <v>A</v>
      </c>
      <c r="N1230" s="26">
        <f>성적입력!$C$15</f>
        <v>3</v>
      </c>
      <c r="P1230" s="27" t="str">
        <f t="shared" si="57"/>
        <v/>
      </c>
      <c r="R1230" s="26" t="str">
        <f t="array" ref="R1230">IFERROR(IF(OR(J1230="",M1230="",F1230=""),"",IF(F1230="학생부종합",INDEX(종합배치표!$C:$Q,MATCH(J1230,종합배치표!$B:$B,0),(MATCH(M1230,{"A","B","C","D","E"},0)-1)*3+1),INDEX(교과배치표!$C:$Q,MATCH(J1230,교과배치표!$B:$B,0),(MATCH(M1230,{"A","B","C","D","E"},0)-1)*3+1))),"")</f>
        <v/>
      </c>
      <c r="S1230" s="26" t="str">
        <f t="array" ref="S1230">IFERROR(IF(OR(J1230="",M1230="",F1230=""),"",IF(F1230="학생부종합",INDEX(종합배치표!$C:$Q,MATCH(J1230,종합배치표!$B:$B,0),(MATCH(M1230,{"A","B","C","D","E"},0)-1)*3+2),INDEX(교과배치표!$C:$Q,MATCH(J1230,교과배치표!$B:$B,0),(MATCH(M1230,{"A","B","C","D","E"},0)-1)*3+2))),"")</f>
        <v/>
      </c>
      <c r="T1230" s="26" t="str">
        <f t="array" ref="T1230">IFERROR(IF(OR(J1230="",M1230="",F1230=""),"",IF(F1230="학생부종합",INDEX(종합배치표!$C:$Q,MATCH(J1230,종합배치표!$B:$B,0),(MATCH(M1230,{"A","B","C","D","E"},0)-1)*3+3),INDEX(교과배치표!$C:$Q,MATCH(J1230,교과배치표!$B:$B,0),(MATCH(M1230,{"A","B","C","D","E"},0)-1)*3+3))),"")</f>
        <v/>
      </c>
      <c r="V1230" s="140">
        <f t="shared" si="58"/>
        <v>2.7</v>
      </c>
      <c r="W1230" s="141" t="str">
        <f t="shared" si="59"/>
        <v/>
      </c>
    </row>
    <row r="1231" spans="2:23" ht="14.25" customHeight="1">
      <c r="B1231" s="20">
        <v>837</v>
      </c>
      <c r="C1231" s="21" t="s">
        <v>170</v>
      </c>
      <c r="D1231" s="21" t="s">
        <v>619</v>
      </c>
      <c r="E1231" s="21" t="s">
        <v>617</v>
      </c>
      <c r="F1231" s="21" t="s">
        <v>24</v>
      </c>
      <c r="G1231" s="21" t="s">
        <v>618</v>
      </c>
      <c r="H1231" s="21" t="s">
        <v>620</v>
      </c>
      <c r="I1231" s="21" t="s">
        <v>60</v>
      </c>
      <c r="J1231" s="23"/>
      <c r="K1231" s="24">
        <v>8</v>
      </c>
      <c r="M1231" s="25" t="str">
        <f>IF(I1231="","",IF(I1231="인문",성적입력!$C$8,성적입력!$C$9))</f>
        <v>A</v>
      </c>
      <c r="N1231" s="26">
        <f>성적입력!$C$15</f>
        <v>3</v>
      </c>
      <c r="P1231" s="27" t="str">
        <f t="shared" si="57"/>
        <v/>
      </c>
      <c r="R1231" s="26" t="str">
        <f t="array" ref="R1231">IFERROR(IF(OR(J1231="",M1231="",F1231=""),"",IF(F1231="학생부종합",INDEX(종합배치표!$C:$Q,MATCH(J1231,종합배치표!$B:$B,0),(MATCH(M1231,{"A","B","C","D","E"},0)-1)*3+1),INDEX(교과배치표!$C:$Q,MATCH(J1231,교과배치표!$B:$B,0),(MATCH(M1231,{"A","B","C","D","E"},0)-1)*3+1))),"")</f>
        <v/>
      </c>
      <c r="S1231" s="26" t="str">
        <f t="array" ref="S1231">IFERROR(IF(OR(J1231="",M1231="",F1231=""),"",IF(F1231="학생부종합",INDEX(종합배치표!$C:$Q,MATCH(J1231,종합배치표!$B:$B,0),(MATCH(M1231,{"A","B","C","D","E"},0)-1)*3+2),INDEX(교과배치표!$C:$Q,MATCH(J1231,교과배치표!$B:$B,0),(MATCH(M1231,{"A","B","C","D","E"},0)-1)*3+2))),"")</f>
        <v/>
      </c>
      <c r="T1231" s="26" t="str">
        <f t="array" ref="T1231">IFERROR(IF(OR(J1231="",M1231="",F1231=""),"",IF(F1231="학생부종합",INDEX(종합배치표!$C:$Q,MATCH(J1231,종합배치표!$B:$B,0),(MATCH(M1231,{"A","B","C","D","E"},0)-1)*3+3),INDEX(교과배치표!$C:$Q,MATCH(J1231,교과배치표!$B:$B,0),(MATCH(M1231,{"A","B","C","D","E"},0)-1)*3+3))),"")</f>
        <v/>
      </c>
      <c r="V1231" s="140">
        <f t="shared" si="58"/>
        <v>2.7</v>
      </c>
      <c r="W1231" s="141" t="str">
        <f t="shared" si="59"/>
        <v/>
      </c>
    </row>
    <row r="1232" spans="2:23" ht="14.25" customHeight="1">
      <c r="B1232" s="20">
        <v>838</v>
      </c>
      <c r="C1232" s="21" t="s">
        <v>22</v>
      </c>
      <c r="D1232" s="21" t="s">
        <v>22</v>
      </c>
      <c r="E1232" s="21" t="s">
        <v>617</v>
      </c>
      <c r="F1232" s="21" t="s">
        <v>68</v>
      </c>
      <c r="G1232" s="21" t="s">
        <v>246</v>
      </c>
      <c r="H1232" s="21" t="s">
        <v>621</v>
      </c>
      <c r="I1232" s="21" t="s">
        <v>27</v>
      </c>
      <c r="J1232" s="23"/>
      <c r="K1232" s="24">
        <v>38</v>
      </c>
      <c r="M1232" s="25" t="str">
        <f>IF(I1232="","",IF(I1232="인문",성적입력!$C$8,성적입력!$C$9))</f>
        <v>A</v>
      </c>
      <c r="N1232" s="26">
        <f>성적입력!$C$15</f>
        <v>3</v>
      </c>
      <c r="P1232" s="27" t="str">
        <f t="shared" si="57"/>
        <v/>
      </c>
      <c r="R1232" s="26" t="str">
        <f t="array" ref="R1232">IFERROR(IF(OR(J1232="",M1232="",F1232=""),"",IF(F1232="학생부종합",INDEX(종합배치표!$C:$Q,MATCH(J1232,종합배치표!$B:$B,0),(MATCH(M1232,{"A","B","C","D","E"},0)-1)*3+1),INDEX(교과배치표!$C:$Q,MATCH(J1232,교과배치표!$B:$B,0),(MATCH(M1232,{"A","B","C","D","E"},0)-1)*3+1))),"")</f>
        <v/>
      </c>
      <c r="S1232" s="26" t="str">
        <f t="array" ref="S1232">IFERROR(IF(OR(J1232="",M1232="",F1232=""),"",IF(F1232="학생부종합",INDEX(종합배치표!$C:$Q,MATCH(J1232,종합배치표!$B:$B,0),(MATCH(M1232,{"A","B","C","D","E"},0)-1)*3+2),INDEX(교과배치표!$C:$Q,MATCH(J1232,교과배치표!$B:$B,0),(MATCH(M1232,{"A","B","C","D","E"},0)-1)*3+2))),"")</f>
        <v/>
      </c>
      <c r="T1232" s="26" t="str">
        <f t="array" ref="T1232">IFERROR(IF(OR(J1232="",M1232="",F1232=""),"",IF(F1232="학생부종합",INDEX(종합배치표!$C:$Q,MATCH(J1232,종합배치표!$B:$B,0),(MATCH(M1232,{"A","B","C","D","E"},0)-1)*3+3),INDEX(교과배치표!$C:$Q,MATCH(J1232,교과배치표!$B:$B,0),(MATCH(M1232,{"A","B","C","D","E"},0)-1)*3+3))),"")</f>
        <v/>
      </c>
      <c r="V1232" s="140">
        <f t="shared" si="58"/>
        <v>2.7</v>
      </c>
      <c r="W1232" s="141" t="str">
        <f t="shared" si="59"/>
        <v/>
      </c>
    </row>
    <row r="1233" spans="2:23" ht="14.25" customHeight="1">
      <c r="B1233" s="20">
        <v>839</v>
      </c>
      <c r="C1233" s="21" t="s">
        <v>22</v>
      </c>
      <c r="D1233" s="21" t="s">
        <v>22</v>
      </c>
      <c r="E1233" s="21" t="s">
        <v>617</v>
      </c>
      <c r="F1233" s="21" t="s">
        <v>24</v>
      </c>
      <c r="G1233" s="21" t="s">
        <v>618</v>
      </c>
      <c r="H1233" s="21" t="s">
        <v>621</v>
      </c>
      <c r="I1233" s="21" t="s">
        <v>27</v>
      </c>
      <c r="J1233" s="23"/>
      <c r="K1233" s="24">
        <v>63</v>
      </c>
      <c r="M1233" s="25" t="str">
        <f>IF(I1233="","",IF(I1233="인문",성적입력!$C$8,성적입력!$C$9))</f>
        <v>A</v>
      </c>
      <c r="N1233" s="26">
        <f>성적입력!$C$15</f>
        <v>3</v>
      </c>
      <c r="P1233" s="27" t="str">
        <f t="shared" si="57"/>
        <v/>
      </c>
      <c r="R1233" s="26" t="str">
        <f t="array" ref="R1233">IFERROR(IF(OR(J1233="",M1233="",F1233=""),"",IF(F1233="학생부종합",INDEX(종합배치표!$C:$Q,MATCH(J1233,종합배치표!$B:$B,0),(MATCH(M1233,{"A","B","C","D","E"},0)-1)*3+1),INDEX(교과배치표!$C:$Q,MATCH(J1233,교과배치표!$B:$B,0),(MATCH(M1233,{"A","B","C","D","E"},0)-1)*3+1))),"")</f>
        <v/>
      </c>
      <c r="S1233" s="26" t="str">
        <f t="array" ref="S1233">IFERROR(IF(OR(J1233="",M1233="",F1233=""),"",IF(F1233="학생부종합",INDEX(종합배치표!$C:$Q,MATCH(J1233,종합배치표!$B:$B,0),(MATCH(M1233,{"A","B","C","D","E"},0)-1)*3+2),INDEX(교과배치표!$C:$Q,MATCH(J1233,교과배치표!$B:$B,0),(MATCH(M1233,{"A","B","C","D","E"},0)-1)*3+2))),"")</f>
        <v/>
      </c>
      <c r="T1233" s="26" t="str">
        <f t="array" ref="T1233">IFERROR(IF(OR(J1233="",M1233="",F1233=""),"",IF(F1233="학생부종합",INDEX(종합배치표!$C:$Q,MATCH(J1233,종합배치표!$B:$B,0),(MATCH(M1233,{"A","B","C","D","E"},0)-1)*3+3),INDEX(교과배치표!$C:$Q,MATCH(J1233,교과배치표!$B:$B,0),(MATCH(M1233,{"A","B","C","D","E"},0)-1)*3+3))),"")</f>
        <v/>
      </c>
      <c r="V1233" s="140">
        <f t="shared" si="58"/>
        <v>2.7</v>
      </c>
      <c r="W1233" s="141" t="str">
        <f t="shared" si="59"/>
        <v/>
      </c>
    </row>
    <row r="1234" spans="2:23" ht="14.25" customHeight="1">
      <c r="B1234" s="20">
        <v>840</v>
      </c>
      <c r="C1234" s="21" t="s">
        <v>22</v>
      </c>
      <c r="D1234" s="21" t="s">
        <v>22</v>
      </c>
      <c r="E1234" s="21" t="s">
        <v>617</v>
      </c>
      <c r="F1234" s="21" t="s">
        <v>68</v>
      </c>
      <c r="G1234" s="21" t="s">
        <v>246</v>
      </c>
      <c r="H1234" s="21" t="s">
        <v>29</v>
      </c>
      <c r="I1234" s="21" t="s">
        <v>27</v>
      </c>
      <c r="J1234" s="23"/>
      <c r="K1234" s="24">
        <v>12</v>
      </c>
      <c r="M1234" s="25" t="str">
        <f>IF(I1234="","",IF(I1234="인문",성적입력!$C$8,성적입력!$C$9))</f>
        <v>A</v>
      </c>
      <c r="N1234" s="26">
        <f>성적입력!$C$15</f>
        <v>3</v>
      </c>
      <c r="P1234" s="27" t="str">
        <f t="shared" si="57"/>
        <v/>
      </c>
      <c r="R1234" s="26" t="str">
        <f t="array" ref="R1234">IFERROR(IF(OR(J1234="",M1234="",F1234=""),"",IF(F1234="학생부종합",INDEX(종합배치표!$C:$Q,MATCH(J1234,종합배치표!$B:$B,0),(MATCH(M1234,{"A","B","C","D","E"},0)-1)*3+1),INDEX(교과배치표!$C:$Q,MATCH(J1234,교과배치표!$B:$B,0),(MATCH(M1234,{"A","B","C","D","E"},0)-1)*3+1))),"")</f>
        <v/>
      </c>
      <c r="S1234" s="26" t="str">
        <f t="array" ref="S1234">IFERROR(IF(OR(J1234="",M1234="",F1234=""),"",IF(F1234="학생부종합",INDEX(종합배치표!$C:$Q,MATCH(J1234,종합배치표!$B:$B,0),(MATCH(M1234,{"A","B","C","D","E"},0)-1)*3+2),INDEX(교과배치표!$C:$Q,MATCH(J1234,교과배치표!$B:$B,0),(MATCH(M1234,{"A","B","C","D","E"},0)-1)*3+2))),"")</f>
        <v/>
      </c>
      <c r="T1234" s="26" t="str">
        <f t="array" ref="T1234">IFERROR(IF(OR(J1234="",M1234="",F1234=""),"",IF(F1234="학생부종합",INDEX(종합배치표!$C:$Q,MATCH(J1234,종합배치표!$B:$B,0),(MATCH(M1234,{"A","B","C","D","E"},0)-1)*3+3),INDEX(교과배치표!$C:$Q,MATCH(J1234,교과배치표!$B:$B,0),(MATCH(M1234,{"A","B","C","D","E"},0)-1)*3+3))),"")</f>
        <v/>
      </c>
      <c r="V1234" s="140">
        <f t="shared" si="58"/>
        <v>2.7</v>
      </c>
      <c r="W1234" s="141" t="str">
        <f t="shared" si="59"/>
        <v/>
      </c>
    </row>
    <row r="1235" spans="2:23" ht="14.25" customHeight="1">
      <c r="B1235" s="20">
        <v>841</v>
      </c>
      <c r="C1235" s="21" t="s">
        <v>22</v>
      </c>
      <c r="D1235" s="21" t="s">
        <v>22</v>
      </c>
      <c r="E1235" s="21" t="s">
        <v>617</v>
      </c>
      <c r="F1235" s="21" t="s">
        <v>24</v>
      </c>
      <c r="G1235" s="21" t="s">
        <v>618</v>
      </c>
      <c r="H1235" s="21" t="s">
        <v>29</v>
      </c>
      <c r="I1235" s="21" t="s">
        <v>27</v>
      </c>
      <c r="J1235" s="23"/>
      <c r="K1235" s="24">
        <v>20</v>
      </c>
      <c r="M1235" s="25" t="str">
        <f>IF(I1235="","",IF(I1235="인문",성적입력!$C$8,성적입력!$C$9))</f>
        <v>A</v>
      </c>
      <c r="N1235" s="26">
        <f>성적입력!$C$15</f>
        <v>3</v>
      </c>
      <c r="P1235" s="27" t="str">
        <f t="shared" si="57"/>
        <v/>
      </c>
      <c r="R1235" s="26" t="str">
        <f t="array" ref="R1235">IFERROR(IF(OR(J1235="",M1235="",F1235=""),"",IF(F1235="학생부종합",INDEX(종합배치표!$C:$Q,MATCH(J1235,종합배치표!$B:$B,0),(MATCH(M1235,{"A","B","C","D","E"},0)-1)*3+1),INDEX(교과배치표!$C:$Q,MATCH(J1235,교과배치표!$B:$B,0),(MATCH(M1235,{"A","B","C","D","E"},0)-1)*3+1))),"")</f>
        <v/>
      </c>
      <c r="S1235" s="26" t="str">
        <f t="array" ref="S1235">IFERROR(IF(OR(J1235="",M1235="",F1235=""),"",IF(F1235="학생부종합",INDEX(종합배치표!$C:$Q,MATCH(J1235,종합배치표!$B:$B,0),(MATCH(M1235,{"A","B","C","D","E"},0)-1)*3+2),INDEX(교과배치표!$C:$Q,MATCH(J1235,교과배치표!$B:$B,0),(MATCH(M1235,{"A","B","C","D","E"},0)-1)*3+2))),"")</f>
        <v/>
      </c>
      <c r="T1235" s="26" t="str">
        <f t="array" ref="T1235">IFERROR(IF(OR(J1235="",M1235="",F1235=""),"",IF(F1235="학생부종합",INDEX(종합배치표!$C:$Q,MATCH(J1235,종합배치표!$B:$B,0),(MATCH(M1235,{"A","B","C","D","E"},0)-1)*3+3),INDEX(교과배치표!$C:$Q,MATCH(J1235,교과배치표!$B:$B,0),(MATCH(M1235,{"A","B","C","D","E"},0)-1)*3+3))),"")</f>
        <v/>
      </c>
      <c r="V1235" s="140">
        <f t="shared" si="58"/>
        <v>2.7</v>
      </c>
      <c r="W1235" s="141" t="str">
        <f t="shared" si="59"/>
        <v/>
      </c>
    </row>
    <row r="1236" spans="2:23" ht="14.25" customHeight="1">
      <c r="B1236" s="20">
        <v>842</v>
      </c>
      <c r="C1236" s="21" t="s">
        <v>170</v>
      </c>
      <c r="D1236" s="21" t="s">
        <v>619</v>
      </c>
      <c r="E1236" s="21" t="s">
        <v>617</v>
      </c>
      <c r="F1236" s="21" t="s">
        <v>68</v>
      </c>
      <c r="G1236" s="21" t="s">
        <v>246</v>
      </c>
      <c r="H1236" s="21" t="s">
        <v>622</v>
      </c>
      <c r="I1236" s="21" t="s">
        <v>514</v>
      </c>
      <c r="J1236" s="23"/>
      <c r="K1236" s="24">
        <v>1</v>
      </c>
      <c r="M1236" s="25" t="str">
        <f>IF(I1236="","",IF(I1236="인문",성적입력!$C$8,성적입력!$C$9))</f>
        <v>A</v>
      </c>
      <c r="N1236" s="26">
        <f>성적입력!$C$15</f>
        <v>3</v>
      </c>
      <c r="P1236" s="27" t="str">
        <f t="shared" si="57"/>
        <v/>
      </c>
      <c r="R1236" s="26" t="str">
        <f t="array" ref="R1236">IFERROR(IF(OR(J1236="",M1236="",F1236=""),"",IF(F1236="학생부종합",INDEX(종합배치표!$C:$Q,MATCH(J1236,종합배치표!$B:$B,0),(MATCH(M1236,{"A","B","C","D","E"},0)-1)*3+1),INDEX(교과배치표!$C:$Q,MATCH(J1236,교과배치표!$B:$B,0),(MATCH(M1236,{"A","B","C","D","E"},0)-1)*3+1))),"")</f>
        <v/>
      </c>
      <c r="S1236" s="26" t="str">
        <f t="array" ref="S1236">IFERROR(IF(OR(J1236="",M1236="",F1236=""),"",IF(F1236="학생부종합",INDEX(종합배치표!$C:$Q,MATCH(J1236,종합배치표!$B:$B,0),(MATCH(M1236,{"A","B","C","D","E"},0)-1)*3+2),INDEX(교과배치표!$C:$Q,MATCH(J1236,교과배치표!$B:$B,0),(MATCH(M1236,{"A","B","C","D","E"},0)-1)*3+2))),"")</f>
        <v/>
      </c>
      <c r="T1236" s="26" t="str">
        <f t="array" ref="T1236">IFERROR(IF(OR(J1236="",M1236="",F1236=""),"",IF(F1236="학생부종합",INDEX(종합배치표!$C:$Q,MATCH(J1236,종합배치표!$B:$B,0),(MATCH(M1236,{"A","B","C","D","E"},0)-1)*3+3),INDEX(교과배치표!$C:$Q,MATCH(J1236,교과배치표!$B:$B,0),(MATCH(M1236,{"A","B","C","D","E"},0)-1)*3+3))),"")</f>
        <v/>
      </c>
      <c r="V1236" s="140">
        <f t="shared" si="58"/>
        <v>2.7</v>
      </c>
      <c r="W1236" s="141" t="str">
        <f t="shared" si="59"/>
        <v/>
      </c>
    </row>
    <row r="1237" spans="2:23" ht="14.25" customHeight="1">
      <c r="B1237" s="20">
        <v>843</v>
      </c>
      <c r="C1237" s="21" t="s">
        <v>170</v>
      </c>
      <c r="D1237" s="21" t="s">
        <v>619</v>
      </c>
      <c r="E1237" s="21" t="s">
        <v>617</v>
      </c>
      <c r="F1237" s="21" t="s">
        <v>24</v>
      </c>
      <c r="G1237" s="21" t="s">
        <v>618</v>
      </c>
      <c r="H1237" s="21" t="s">
        <v>622</v>
      </c>
      <c r="I1237" s="21" t="s">
        <v>514</v>
      </c>
      <c r="J1237" s="23"/>
      <c r="K1237" s="24">
        <v>3</v>
      </c>
      <c r="M1237" s="25" t="str">
        <f>IF(I1237="","",IF(I1237="인문",성적입력!$C$8,성적입력!$C$9))</f>
        <v>A</v>
      </c>
      <c r="N1237" s="26">
        <f>성적입력!$C$15</f>
        <v>3</v>
      </c>
      <c r="P1237" s="27" t="str">
        <f t="shared" si="57"/>
        <v/>
      </c>
      <c r="R1237" s="26" t="str">
        <f t="array" ref="R1237">IFERROR(IF(OR(J1237="",M1237="",F1237=""),"",IF(F1237="학생부종합",INDEX(종합배치표!$C:$Q,MATCH(J1237,종합배치표!$B:$B,0),(MATCH(M1237,{"A","B","C","D","E"},0)-1)*3+1),INDEX(교과배치표!$C:$Q,MATCH(J1237,교과배치표!$B:$B,0),(MATCH(M1237,{"A","B","C","D","E"},0)-1)*3+1))),"")</f>
        <v/>
      </c>
      <c r="S1237" s="26" t="str">
        <f t="array" ref="S1237">IFERROR(IF(OR(J1237="",M1237="",F1237=""),"",IF(F1237="학생부종합",INDEX(종합배치표!$C:$Q,MATCH(J1237,종합배치표!$B:$B,0),(MATCH(M1237,{"A","B","C","D","E"},0)-1)*3+2),INDEX(교과배치표!$C:$Q,MATCH(J1237,교과배치표!$B:$B,0),(MATCH(M1237,{"A","B","C","D","E"},0)-1)*3+2))),"")</f>
        <v/>
      </c>
      <c r="T1237" s="26" t="str">
        <f t="array" ref="T1237">IFERROR(IF(OR(J1237="",M1237="",F1237=""),"",IF(F1237="학생부종합",INDEX(종합배치표!$C:$Q,MATCH(J1237,종합배치표!$B:$B,0),(MATCH(M1237,{"A","B","C","D","E"},0)-1)*3+3),INDEX(교과배치표!$C:$Q,MATCH(J1237,교과배치표!$B:$B,0),(MATCH(M1237,{"A","B","C","D","E"},0)-1)*3+3))),"")</f>
        <v/>
      </c>
      <c r="V1237" s="140">
        <f t="shared" si="58"/>
        <v>2.7</v>
      </c>
      <c r="W1237" s="141" t="str">
        <f t="shared" si="59"/>
        <v/>
      </c>
    </row>
    <row r="1238" spans="2:23" ht="14.25" customHeight="1">
      <c r="B1238" s="20">
        <v>844</v>
      </c>
      <c r="C1238" s="21" t="s">
        <v>22</v>
      </c>
      <c r="D1238" s="21" t="s">
        <v>22</v>
      </c>
      <c r="E1238" s="21" t="s">
        <v>617</v>
      </c>
      <c r="F1238" s="21" t="s">
        <v>68</v>
      </c>
      <c r="G1238" s="21" t="s">
        <v>246</v>
      </c>
      <c r="H1238" s="29" t="s">
        <v>623</v>
      </c>
      <c r="I1238" s="21" t="s">
        <v>27</v>
      </c>
      <c r="J1238" s="23"/>
      <c r="K1238" s="24">
        <v>8</v>
      </c>
      <c r="M1238" s="25" t="str">
        <f>IF(I1238="","",IF(I1238="인문",성적입력!$C$8,성적입력!$C$9))</f>
        <v>A</v>
      </c>
      <c r="N1238" s="26">
        <f>성적입력!$C$15</f>
        <v>3</v>
      </c>
      <c r="P1238" s="27" t="str">
        <f t="shared" si="57"/>
        <v/>
      </c>
      <c r="R1238" s="26" t="str">
        <f t="array" ref="R1238">IFERROR(IF(OR(J1238="",M1238="",F1238=""),"",IF(F1238="학생부종합",INDEX(종합배치표!$C:$Q,MATCH(J1238,종합배치표!$B:$B,0),(MATCH(M1238,{"A","B","C","D","E"},0)-1)*3+1),INDEX(교과배치표!$C:$Q,MATCH(J1238,교과배치표!$B:$B,0),(MATCH(M1238,{"A","B","C","D","E"},0)-1)*3+1))),"")</f>
        <v/>
      </c>
      <c r="S1238" s="26" t="str">
        <f t="array" ref="S1238">IFERROR(IF(OR(J1238="",M1238="",F1238=""),"",IF(F1238="학생부종합",INDEX(종합배치표!$C:$Q,MATCH(J1238,종합배치표!$B:$B,0),(MATCH(M1238,{"A","B","C","D","E"},0)-1)*3+2),INDEX(교과배치표!$C:$Q,MATCH(J1238,교과배치표!$B:$B,0),(MATCH(M1238,{"A","B","C","D","E"},0)-1)*3+2))),"")</f>
        <v/>
      </c>
      <c r="T1238" s="26" t="str">
        <f t="array" ref="T1238">IFERROR(IF(OR(J1238="",M1238="",F1238=""),"",IF(F1238="학생부종합",INDEX(종합배치표!$C:$Q,MATCH(J1238,종합배치표!$B:$B,0),(MATCH(M1238,{"A","B","C","D","E"},0)-1)*3+3),INDEX(교과배치표!$C:$Q,MATCH(J1238,교과배치표!$B:$B,0),(MATCH(M1238,{"A","B","C","D","E"},0)-1)*3+3))),"")</f>
        <v/>
      </c>
      <c r="V1238" s="140">
        <f t="shared" si="58"/>
        <v>2.7</v>
      </c>
      <c r="W1238" s="141" t="str">
        <f t="shared" si="59"/>
        <v/>
      </c>
    </row>
    <row r="1239" spans="2:23" ht="14.25" customHeight="1">
      <c r="B1239" s="20">
        <v>845</v>
      </c>
      <c r="C1239" s="21" t="s">
        <v>22</v>
      </c>
      <c r="D1239" s="21" t="s">
        <v>22</v>
      </c>
      <c r="E1239" s="21" t="s">
        <v>617</v>
      </c>
      <c r="F1239" s="21" t="s">
        <v>24</v>
      </c>
      <c r="G1239" s="21" t="s">
        <v>618</v>
      </c>
      <c r="H1239" s="29" t="s">
        <v>623</v>
      </c>
      <c r="I1239" s="21" t="s">
        <v>27</v>
      </c>
      <c r="J1239" s="23"/>
      <c r="K1239" s="24">
        <v>21</v>
      </c>
      <c r="M1239" s="25" t="str">
        <f>IF(I1239="","",IF(I1239="인문",성적입력!$C$8,성적입력!$C$9))</f>
        <v>A</v>
      </c>
      <c r="N1239" s="26">
        <f>성적입력!$C$15</f>
        <v>3</v>
      </c>
      <c r="P1239" s="27" t="str">
        <f t="shared" si="57"/>
        <v/>
      </c>
      <c r="R1239" s="26" t="str">
        <f t="array" ref="R1239">IFERROR(IF(OR(J1239="",M1239="",F1239=""),"",IF(F1239="학생부종합",INDEX(종합배치표!$C:$Q,MATCH(J1239,종합배치표!$B:$B,0),(MATCH(M1239,{"A","B","C","D","E"},0)-1)*3+1),INDEX(교과배치표!$C:$Q,MATCH(J1239,교과배치표!$B:$B,0),(MATCH(M1239,{"A","B","C","D","E"},0)-1)*3+1))),"")</f>
        <v/>
      </c>
      <c r="S1239" s="26" t="str">
        <f t="array" ref="S1239">IFERROR(IF(OR(J1239="",M1239="",F1239=""),"",IF(F1239="학생부종합",INDEX(종합배치표!$C:$Q,MATCH(J1239,종합배치표!$B:$B,0),(MATCH(M1239,{"A","B","C","D","E"},0)-1)*3+2),INDEX(교과배치표!$C:$Q,MATCH(J1239,교과배치표!$B:$B,0),(MATCH(M1239,{"A","B","C","D","E"},0)-1)*3+2))),"")</f>
        <v/>
      </c>
      <c r="T1239" s="26" t="str">
        <f t="array" ref="T1239">IFERROR(IF(OR(J1239="",M1239="",F1239=""),"",IF(F1239="학생부종합",INDEX(종합배치표!$C:$Q,MATCH(J1239,종합배치표!$B:$B,0),(MATCH(M1239,{"A","B","C","D","E"},0)-1)*3+3),INDEX(교과배치표!$C:$Q,MATCH(J1239,교과배치표!$B:$B,0),(MATCH(M1239,{"A","B","C","D","E"},0)-1)*3+3))),"")</f>
        <v/>
      </c>
      <c r="V1239" s="140">
        <f t="shared" si="58"/>
        <v>2.7</v>
      </c>
      <c r="W1239" s="141" t="str">
        <f t="shared" si="59"/>
        <v/>
      </c>
    </row>
    <row r="1240" spans="2:23" ht="14.25" customHeight="1">
      <c r="B1240" s="20">
        <v>846</v>
      </c>
      <c r="C1240" s="21" t="s">
        <v>22</v>
      </c>
      <c r="D1240" s="21" t="s">
        <v>22</v>
      </c>
      <c r="E1240" s="21" t="s">
        <v>617</v>
      </c>
      <c r="F1240" s="21" t="s">
        <v>68</v>
      </c>
      <c r="G1240" s="21" t="s">
        <v>246</v>
      </c>
      <c r="H1240" s="21" t="s">
        <v>47</v>
      </c>
      <c r="I1240" s="21" t="s">
        <v>27</v>
      </c>
      <c r="J1240" s="23"/>
      <c r="K1240" s="24">
        <v>6</v>
      </c>
      <c r="M1240" s="25" t="str">
        <f>IF(I1240="","",IF(I1240="인문",성적입력!$C$8,성적입력!$C$9))</f>
        <v>A</v>
      </c>
      <c r="N1240" s="26">
        <f>성적입력!$C$15</f>
        <v>3</v>
      </c>
      <c r="P1240" s="27" t="str">
        <f t="shared" si="57"/>
        <v/>
      </c>
      <c r="R1240" s="26" t="str">
        <f t="array" ref="R1240">IFERROR(IF(OR(J1240="",M1240="",F1240=""),"",IF(F1240="학생부종합",INDEX(종합배치표!$C:$Q,MATCH(J1240,종합배치표!$B:$B,0),(MATCH(M1240,{"A","B","C","D","E"},0)-1)*3+1),INDEX(교과배치표!$C:$Q,MATCH(J1240,교과배치표!$B:$B,0),(MATCH(M1240,{"A","B","C","D","E"},0)-1)*3+1))),"")</f>
        <v/>
      </c>
      <c r="S1240" s="26" t="str">
        <f t="array" ref="S1240">IFERROR(IF(OR(J1240="",M1240="",F1240=""),"",IF(F1240="학생부종합",INDEX(종합배치표!$C:$Q,MATCH(J1240,종합배치표!$B:$B,0),(MATCH(M1240,{"A","B","C","D","E"},0)-1)*3+2),INDEX(교과배치표!$C:$Q,MATCH(J1240,교과배치표!$B:$B,0),(MATCH(M1240,{"A","B","C","D","E"},0)-1)*3+2))),"")</f>
        <v/>
      </c>
      <c r="T1240" s="26" t="str">
        <f t="array" ref="T1240">IFERROR(IF(OR(J1240="",M1240="",F1240=""),"",IF(F1240="학생부종합",INDEX(종합배치표!$C:$Q,MATCH(J1240,종합배치표!$B:$B,0),(MATCH(M1240,{"A","B","C","D","E"},0)-1)*3+3),INDEX(교과배치표!$C:$Q,MATCH(J1240,교과배치표!$B:$B,0),(MATCH(M1240,{"A","B","C","D","E"},0)-1)*3+3))),"")</f>
        <v/>
      </c>
      <c r="V1240" s="140">
        <f t="shared" si="58"/>
        <v>2.7</v>
      </c>
      <c r="W1240" s="141" t="str">
        <f t="shared" si="59"/>
        <v/>
      </c>
    </row>
    <row r="1241" spans="2:23" ht="14.25" customHeight="1">
      <c r="B1241" s="20">
        <v>847</v>
      </c>
      <c r="C1241" s="21" t="s">
        <v>22</v>
      </c>
      <c r="D1241" s="21" t="s">
        <v>22</v>
      </c>
      <c r="E1241" s="21" t="s">
        <v>617</v>
      </c>
      <c r="F1241" s="21" t="s">
        <v>24</v>
      </c>
      <c r="G1241" s="21" t="s">
        <v>618</v>
      </c>
      <c r="H1241" s="21" t="s">
        <v>47</v>
      </c>
      <c r="I1241" s="21" t="s">
        <v>27</v>
      </c>
      <c r="J1241" s="23"/>
      <c r="K1241" s="24">
        <v>20</v>
      </c>
      <c r="M1241" s="25" t="str">
        <f>IF(I1241="","",IF(I1241="인문",성적입력!$C$8,성적입력!$C$9))</f>
        <v>A</v>
      </c>
      <c r="N1241" s="26">
        <f>성적입력!$C$15</f>
        <v>3</v>
      </c>
      <c r="P1241" s="27" t="str">
        <f t="shared" si="57"/>
        <v/>
      </c>
      <c r="R1241" s="26" t="str">
        <f t="array" ref="R1241">IFERROR(IF(OR(J1241="",M1241="",F1241=""),"",IF(F1241="학생부종합",INDEX(종합배치표!$C:$Q,MATCH(J1241,종합배치표!$B:$B,0),(MATCH(M1241,{"A","B","C","D","E"},0)-1)*3+1),INDEX(교과배치표!$C:$Q,MATCH(J1241,교과배치표!$B:$B,0),(MATCH(M1241,{"A","B","C","D","E"},0)-1)*3+1))),"")</f>
        <v/>
      </c>
      <c r="S1241" s="26" t="str">
        <f t="array" ref="S1241">IFERROR(IF(OR(J1241="",M1241="",F1241=""),"",IF(F1241="학생부종합",INDEX(종합배치표!$C:$Q,MATCH(J1241,종합배치표!$B:$B,0),(MATCH(M1241,{"A","B","C","D","E"},0)-1)*3+2),INDEX(교과배치표!$C:$Q,MATCH(J1241,교과배치표!$B:$B,0),(MATCH(M1241,{"A","B","C","D","E"},0)-1)*3+2))),"")</f>
        <v/>
      </c>
      <c r="T1241" s="26" t="str">
        <f t="array" ref="T1241">IFERROR(IF(OR(J1241="",M1241="",F1241=""),"",IF(F1241="학생부종합",INDEX(종합배치표!$C:$Q,MATCH(J1241,종합배치표!$B:$B,0),(MATCH(M1241,{"A","B","C","D","E"},0)-1)*3+3),INDEX(교과배치표!$C:$Q,MATCH(J1241,교과배치표!$B:$B,0),(MATCH(M1241,{"A","B","C","D","E"},0)-1)*3+3))),"")</f>
        <v/>
      </c>
      <c r="V1241" s="140">
        <f t="shared" si="58"/>
        <v>2.7</v>
      </c>
      <c r="W1241" s="141" t="str">
        <f t="shared" si="59"/>
        <v/>
      </c>
    </row>
    <row r="1242" spans="2:23" ht="14.25" customHeight="1">
      <c r="B1242" s="20">
        <v>850</v>
      </c>
      <c r="C1242" s="21" t="s">
        <v>170</v>
      </c>
      <c r="D1242" s="21" t="s">
        <v>619</v>
      </c>
      <c r="E1242" s="21" t="s">
        <v>617</v>
      </c>
      <c r="F1242" s="21" t="s">
        <v>68</v>
      </c>
      <c r="G1242" s="21" t="s">
        <v>246</v>
      </c>
      <c r="H1242" s="21" t="s">
        <v>624</v>
      </c>
      <c r="I1242" s="21" t="s">
        <v>27</v>
      </c>
      <c r="J1242" s="23"/>
      <c r="K1242" s="24">
        <v>8</v>
      </c>
      <c r="M1242" s="25" t="str">
        <f>IF(I1242="","",IF(I1242="인문",성적입력!$C$8,성적입력!$C$9))</f>
        <v>A</v>
      </c>
      <c r="N1242" s="26">
        <f>성적입력!$C$15</f>
        <v>3</v>
      </c>
      <c r="P1242" s="27" t="str">
        <f t="shared" si="57"/>
        <v/>
      </c>
      <c r="R1242" s="26" t="str">
        <f t="array" ref="R1242">IFERROR(IF(OR(J1242="",M1242="",F1242=""),"",IF(F1242="학생부종합",INDEX(종합배치표!$C:$Q,MATCH(J1242,종합배치표!$B:$B,0),(MATCH(M1242,{"A","B","C","D","E"},0)-1)*3+1),INDEX(교과배치표!$C:$Q,MATCH(J1242,교과배치표!$B:$B,0),(MATCH(M1242,{"A","B","C","D","E"},0)-1)*3+1))),"")</f>
        <v/>
      </c>
      <c r="S1242" s="26" t="str">
        <f t="array" ref="S1242">IFERROR(IF(OR(J1242="",M1242="",F1242=""),"",IF(F1242="학생부종합",INDEX(종합배치표!$C:$Q,MATCH(J1242,종합배치표!$B:$B,0),(MATCH(M1242,{"A","B","C","D","E"},0)-1)*3+2),INDEX(교과배치표!$C:$Q,MATCH(J1242,교과배치표!$B:$B,0),(MATCH(M1242,{"A","B","C","D","E"},0)-1)*3+2))),"")</f>
        <v/>
      </c>
      <c r="T1242" s="26" t="str">
        <f t="array" ref="T1242">IFERROR(IF(OR(J1242="",M1242="",F1242=""),"",IF(F1242="학생부종합",INDEX(종합배치표!$C:$Q,MATCH(J1242,종합배치표!$B:$B,0),(MATCH(M1242,{"A","B","C","D","E"},0)-1)*3+3),INDEX(교과배치표!$C:$Q,MATCH(J1242,교과배치표!$B:$B,0),(MATCH(M1242,{"A","B","C","D","E"},0)-1)*3+3))),"")</f>
        <v/>
      </c>
      <c r="V1242" s="140">
        <f t="shared" si="58"/>
        <v>2.7</v>
      </c>
      <c r="W1242" s="141" t="str">
        <f t="shared" si="59"/>
        <v/>
      </c>
    </row>
    <row r="1243" spans="2:23" ht="14.25" customHeight="1">
      <c r="B1243" s="20">
        <v>851</v>
      </c>
      <c r="C1243" s="21" t="s">
        <v>170</v>
      </c>
      <c r="D1243" s="21" t="s">
        <v>619</v>
      </c>
      <c r="E1243" s="21" t="s">
        <v>617</v>
      </c>
      <c r="F1243" s="21" t="s">
        <v>24</v>
      </c>
      <c r="G1243" s="21" t="s">
        <v>618</v>
      </c>
      <c r="H1243" s="21" t="s">
        <v>624</v>
      </c>
      <c r="I1243" s="21" t="s">
        <v>27</v>
      </c>
      <c r="J1243" s="23"/>
      <c r="K1243" s="24">
        <v>45</v>
      </c>
      <c r="M1243" s="25" t="str">
        <f>IF(I1243="","",IF(I1243="인문",성적입력!$C$8,성적입력!$C$9))</f>
        <v>A</v>
      </c>
      <c r="N1243" s="26">
        <f>성적입력!$C$15</f>
        <v>3</v>
      </c>
      <c r="P1243" s="27" t="str">
        <f t="shared" si="57"/>
        <v/>
      </c>
      <c r="R1243" s="26" t="str">
        <f t="array" ref="R1243">IFERROR(IF(OR(J1243="",M1243="",F1243=""),"",IF(F1243="학생부종합",INDEX(종합배치표!$C:$Q,MATCH(J1243,종합배치표!$B:$B,0),(MATCH(M1243,{"A","B","C","D","E"},0)-1)*3+1),INDEX(교과배치표!$C:$Q,MATCH(J1243,교과배치표!$B:$B,0),(MATCH(M1243,{"A","B","C","D","E"},0)-1)*3+1))),"")</f>
        <v/>
      </c>
      <c r="S1243" s="26" t="str">
        <f t="array" ref="S1243">IFERROR(IF(OR(J1243="",M1243="",F1243=""),"",IF(F1243="학생부종합",INDEX(종합배치표!$C:$Q,MATCH(J1243,종합배치표!$B:$B,0),(MATCH(M1243,{"A","B","C","D","E"},0)-1)*3+2),INDEX(교과배치표!$C:$Q,MATCH(J1243,교과배치표!$B:$B,0),(MATCH(M1243,{"A","B","C","D","E"},0)-1)*3+2))),"")</f>
        <v/>
      </c>
      <c r="T1243" s="26" t="str">
        <f t="array" ref="T1243">IFERROR(IF(OR(J1243="",M1243="",F1243=""),"",IF(F1243="학생부종합",INDEX(종합배치표!$C:$Q,MATCH(J1243,종합배치표!$B:$B,0),(MATCH(M1243,{"A","B","C","D","E"},0)-1)*3+3),INDEX(교과배치표!$C:$Q,MATCH(J1243,교과배치표!$B:$B,0),(MATCH(M1243,{"A","B","C","D","E"},0)-1)*3+3))),"")</f>
        <v/>
      </c>
      <c r="V1243" s="140">
        <f t="shared" si="58"/>
        <v>2.7</v>
      </c>
      <c r="W1243" s="141" t="str">
        <f t="shared" si="59"/>
        <v/>
      </c>
    </row>
    <row r="1244" spans="2:23" ht="14.25" customHeight="1">
      <c r="B1244" s="20">
        <v>852</v>
      </c>
      <c r="C1244" s="21" t="s">
        <v>170</v>
      </c>
      <c r="D1244" s="21" t="s">
        <v>619</v>
      </c>
      <c r="E1244" s="21" t="s">
        <v>617</v>
      </c>
      <c r="F1244" s="21" t="s">
        <v>68</v>
      </c>
      <c r="G1244" s="21" t="s">
        <v>246</v>
      </c>
      <c r="H1244" s="29" t="s">
        <v>625</v>
      </c>
      <c r="I1244" s="21" t="s">
        <v>27</v>
      </c>
      <c r="J1244" s="23"/>
      <c r="K1244" s="24">
        <v>2</v>
      </c>
      <c r="M1244" s="25" t="str">
        <f>IF(I1244="","",IF(I1244="인문",성적입력!$C$8,성적입력!$C$9))</f>
        <v>A</v>
      </c>
      <c r="N1244" s="26">
        <f>성적입력!$C$15</f>
        <v>3</v>
      </c>
      <c r="P1244" s="27" t="str">
        <f t="shared" si="57"/>
        <v/>
      </c>
      <c r="R1244" s="26" t="str">
        <f t="array" ref="R1244">IFERROR(IF(OR(J1244="",M1244="",F1244=""),"",IF(F1244="학생부종합",INDEX(종합배치표!$C:$Q,MATCH(J1244,종합배치표!$B:$B,0),(MATCH(M1244,{"A","B","C","D","E"},0)-1)*3+1),INDEX(교과배치표!$C:$Q,MATCH(J1244,교과배치표!$B:$B,0),(MATCH(M1244,{"A","B","C","D","E"},0)-1)*3+1))),"")</f>
        <v/>
      </c>
      <c r="S1244" s="26" t="str">
        <f t="array" ref="S1244">IFERROR(IF(OR(J1244="",M1244="",F1244=""),"",IF(F1244="학생부종합",INDEX(종합배치표!$C:$Q,MATCH(J1244,종합배치표!$B:$B,0),(MATCH(M1244,{"A","B","C","D","E"},0)-1)*3+2),INDEX(교과배치표!$C:$Q,MATCH(J1244,교과배치표!$B:$B,0),(MATCH(M1244,{"A","B","C","D","E"},0)-1)*3+2))),"")</f>
        <v/>
      </c>
      <c r="T1244" s="26" t="str">
        <f t="array" ref="T1244">IFERROR(IF(OR(J1244="",M1244="",F1244=""),"",IF(F1244="학생부종합",INDEX(종합배치표!$C:$Q,MATCH(J1244,종합배치표!$B:$B,0),(MATCH(M1244,{"A","B","C","D","E"},0)-1)*3+3),INDEX(교과배치표!$C:$Q,MATCH(J1244,교과배치표!$B:$B,0),(MATCH(M1244,{"A","B","C","D","E"},0)-1)*3+3))),"")</f>
        <v/>
      </c>
      <c r="V1244" s="140">
        <f t="shared" si="58"/>
        <v>2.7</v>
      </c>
      <c r="W1244" s="141" t="str">
        <f t="shared" si="59"/>
        <v/>
      </c>
    </row>
    <row r="1245" spans="2:23" ht="14.25" customHeight="1">
      <c r="B1245" s="20">
        <v>853</v>
      </c>
      <c r="C1245" s="21" t="s">
        <v>170</v>
      </c>
      <c r="D1245" s="21" t="s">
        <v>619</v>
      </c>
      <c r="E1245" s="21" t="s">
        <v>617</v>
      </c>
      <c r="F1245" s="21" t="s">
        <v>24</v>
      </c>
      <c r="G1245" s="21" t="s">
        <v>618</v>
      </c>
      <c r="H1245" s="29" t="s">
        <v>625</v>
      </c>
      <c r="I1245" s="21" t="s">
        <v>27</v>
      </c>
      <c r="J1245" s="23"/>
      <c r="K1245" s="24">
        <v>14</v>
      </c>
      <c r="M1245" s="25" t="str">
        <f>IF(I1245="","",IF(I1245="인문",성적입력!$C$8,성적입력!$C$9))</f>
        <v>A</v>
      </c>
      <c r="N1245" s="26">
        <f>성적입력!$C$15</f>
        <v>3</v>
      </c>
      <c r="P1245" s="27" t="str">
        <f t="shared" si="57"/>
        <v/>
      </c>
      <c r="R1245" s="26" t="str">
        <f t="array" ref="R1245">IFERROR(IF(OR(J1245="",M1245="",F1245=""),"",IF(F1245="학생부종합",INDEX(종합배치표!$C:$Q,MATCH(J1245,종합배치표!$B:$B,0),(MATCH(M1245,{"A","B","C","D","E"},0)-1)*3+1),INDEX(교과배치표!$C:$Q,MATCH(J1245,교과배치표!$B:$B,0),(MATCH(M1245,{"A","B","C","D","E"},0)-1)*3+1))),"")</f>
        <v/>
      </c>
      <c r="S1245" s="26" t="str">
        <f t="array" ref="S1245">IFERROR(IF(OR(J1245="",M1245="",F1245=""),"",IF(F1245="학생부종합",INDEX(종합배치표!$C:$Q,MATCH(J1245,종합배치표!$B:$B,0),(MATCH(M1245,{"A","B","C","D","E"},0)-1)*3+2),INDEX(교과배치표!$C:$Q,MATCH(J1245,교과배치표!$B:$B,0),(MATCH(M1245,{"A","B","C","D","E"},0)-1)*3+2))),"")</f>
        <v/>
      </c>
      <c r="T1245" s="26" t="str">
        <f t="array" ref="T1245">IFERROR(IF(OR(J1245="",M1245="",F1245=""),"",IF(F1245="학생부종합",INDEX(종합배치표!$C:$Q,MATCH(J1245,종합배치표!$B:$B,0),(MATCH(M1245,{"A","B","C","D","E"},0)-1)*3+3),INDEX(교과배치표!$C:$Q,MATCH(J1245,교과배치표!$B:$B,0),(MATCH(M1245,{"A","B","C","D","E"},0)-1)*3+3))),"")</f>
        <v/>
      </c>
      <c r="V1245" s="140">
        <f t="shared" si="58"/>
        <v>2.7</v>
      </c>
      <c r="W1245" s="141" t="str">
        <f t="shared" si="59"/>
        <v/>
      </c>
    </row>
    <row r="1246" spans="2:23" ht="14.25" customHeight="1">
      <c r="B1246" s="20">
        <v>854</v>
      </c>
      <c r="C1246" s="21" t="s">
        <v>22</v>
      </c>
      <c r="D1246" s="21" t="s">
        <v>22</v>
      </c>
      <c r="E1246" s="21" t="s">
        <v>617</v>
      </c>
      <c r="F1246" s="21" t="s">
        <v>24</v>
      </c>
      <c r="G1246" s="21" t="s">
        <v>618</v>
      </c>
      <c r="H1246" s="21" t="s">
        <v>626</v>
      </c>
      <c r="I1246" s="21" t="s">
        <v>27</v>
      </c>
      <c r="J1246" s="23"/>
      <c r="K1246" s="24">
        <v>15</v>
      </c>
      <c r="M1246" s="25" t="str">
        <f>IF(I1246="","",IF(I1246="인문",성적입력!$C$8,성적입력!$C$9))</f>
        <v>A</v>
      </c>
      <c r="N1246" s="26">
        <f>성적입력!$C$15</f>
        <v>3</v>
      </c>
      <c r="P1246" s="27" t="str">
        <f t="shared" si="57"/>
        <v/>
      </c>
      <c r="R1246" s="26" t="str">
        <f t="array" ref="R1246">IFERROR(IF(OR(J1246="",M1246="",F1246=""),"",IF(F1246="학생부종합",INDEX(종합배치표!$C:$Q,MATCH(J1246,종합배치표!$B:$B,0),(MATCH(M1246,{"A","B","C","D","E"},0)-1)*3+1),INDEX(교과배치표!$C:$Q,MATCH(J1246,교과배치표!$B:$B,0),(MATCH(M1246,{"A","B","C","D","E"},0)-1)*3+1))),"")</f>
        <v/>
      </c>
      <c r="S1246" s="26" t="str">
        <f t="array" ref="S1246">IFERROR(IF(OR(J1246="",M1246="",F1246=""),"",IF(F1246="학생부종합",INDEX(종합배치표!$C:$Q,MATCH(J1246,종합배치표!$B:$B,0),(MATCH(M1246,{"A","B","C","D","E"},0)-1)*3+2),INDEX(교과배치표!$C:$Q,MATCH(J1246,교과배치표!$B:$B,0),(MATCH(M1246,{"A","B","C","D","E"},0)-1)*3+2))),"")</f>
        <v/>
      </c>
      <c r="T1246" s="26" t="str">
        <f t="array" ref="T1246">IFERROR(IF(OR(J1246="",M1246="",F1246=""),"",IF(F1246="학생부종합",INDEX(종합배치표!$C:$Q,MATCH(J1246,종합배치표!$B:$B,0),(MATCH(M1246,{"A","B","C","D","E"},0)-1)*3+3),INDEX(교과배치표!$C:$Q,MATCH(J1246,교과배치표!$B:$B,0),(MATCH(M1246,{"A","B","C","D","E"},0)-1)*3+3))),"")</f>
        <v/>
      </c>
      <c r="V1246" s="140">
        <f t="shared" si="58"/>
        <v>2.7</v>
      </c>
      <c r="W1246" s="141" t="str">
        <f t="shared" si="59"/>
        <v/>
      </c>
    </row>
    <row r="1247" spans="2:23" ht="14.25" customHeight="1">
      <c r="B1247" s="20">
        <v>855</v>
      </c>
      <c r="C1247" s="21" t="s">
        <v>170</v>
      </c>
      <c r="D1247" s="21" t="s">
        <v>619</v>
      </c>
      <c r="E1247" s="21" t="s">
        <v>617</v>
      </c>
      <c r="F1247" s="21" t="s">
        <v>68</v>
      </c>
      <c r="G1247" s="21" t="s">
        <v>246</v>
      </c>
      <c r="H1247" s="29" t="s">
        <v>627</v>
      </c>
      <c r="I1247" s="21" t="s">
        <v>60</v>
      </c>
      <c r="J1247" s="23"/>
      <c r="K1247" s="24">
        <v>2</v>
      </c>
      <c r="M1247" s="25" t="str">
        <f>IF(I1247="","",IF(I1247="인문",성적입력!$C$8,성적입력!$C$9))</f>
        <v>A</v>
      </c>
      <c r="N1247" s="26">
        <f>성적입력!$C$15</f>
        <v>3</v>
      </c>
      <c r="P1247" s="27" t="str">
        <f t="shared" si="57"/>
        <v/>
      </c>
      <c r="R1247" s="26" t="str">
        <f t="array" ref="R1247">IFERROR(IF(OR(J1247="",M1247="",F1247=""),"",IF(F1247="학생부종합",INDEX(종합배치표!$C:$Q,MATCH(J1247,종합배치표!$B:$B,0),(MATCH(M1247,{"A","B","C","D","E"},0)-1)*3+1),INDEX(교과배치표!$C:$Q,MATCH(J1247,교과배치표!$B:$B,0),(MATCH(M1247,{"A","B","C","D","E"},0)-1)*3+1))),"")</f>
        <v/>
      </c>
      <c r="S1247" s="26" t="str">
        <f t="array" ref="S1247">IFERROR(IF(OR(J1247="",M1247="",F1247=""),"",IF(F1247="학생부종합",INDEX(종합배치표!$C:$Q,MATCH(J1247,종합배치표!$B:$B,0),(MATCH(M1247,{"A","B","C","D","E"},0)-1)*3+2),INDEX(교과배치표!$C:$Q,MATCH(J1247,교과배치표!$B:$B,0),(MATCH(M1247,{"A","B","C","D","E"},0)-1)*3+2))),"")</f>
        <v/>
      </c>
      <c r="T1247" s="26" t="str">
        <f t="array" ref="T1247">IFERROR(IF(OR(J1247="",M1247="",F1247=""),"",IF(F1247="학생부종합",INDEX(종합배치표!$C:$Q,MATCH(J1247,종합배치표!$B:$B,0),(MATCH(M1247,{"A","B","C","D","E"},0)-1)*3+3),INDEX(교과배치표!$C:$Q,MATCH(J1247,교과배치표!$B:$B,0),(MATCH(M1247,{"A","B","C","D","E"},0)-1)*3+3))),"")</f>
        <v/>
      </c>
      <c r="V1247" s="140">
        <f t="shared" si="58"/>
        <v>2.7</v>
      </c>
      <c r="W1247" s="141" t="str">
        <f t="shared" si="59"/>
        <v/>
      </c>
    </row>
    <row r="1248" spans="2:23" ht="14.25" customHeight="1">
      <c r="B1248" s="20">
        <v>856</v>
      </c>
      <c r="C1248" s="21" t="s">
        <v>170</v>
      </c>
      <c r="D1248" s="21" t="s">
        <v>619</v>
      </c>
      <c r="E1248" s="21" t="s">
        <v>617</v>
      </c>
      <c r="F1248" s="21" t="s">
        <v>24</v>
      </c>
      <c r="G1248" s="21" t="s">
        <v>618</v>
      </c>
      <c r="H1248" s="29" t="s">
        <v>627</v>
      </c>
      <c r="I1248" s="21" t="s">
        <v>60</v>
      </c>
      <c r="J1248" s="23"/>
      <c r="K1248" s="24">
        <v>22</v>
      </c>
      <c r="M1248" s="25" t="str">
        <f>IF(I1248="","",IF(I1248="인문",성적입력!$C$8,성적입력!$C$9))</f>
        <v>A</v>
      </c>
      <c r="N1248" s="26">
        <f>성적입력!$C$15</f>
        <v>3</v>
      </c>
      <c r="P1248" s="27" t="str">
        <f t="shared" si="57"/>
        <v/>
      </c>
      <c r="R1248" s="26" t="str">
        <f t="array" ref="R1248">IFERROR(IF(OR(J1248="",M1248="",F1248=""),"",IF(F1248="학생부종합",INDEX(종합배치표!$C:$Q,MATCH(J1248,종합배치표!$B:$B,0),(MATCH(M1248,{"A","B","C","D","E"},0)-1)*3+1),INDEX(교과배치표!$C:$Q,MATCH(J1248,교과배치표!$B:$B,0),(MATCH(M1248,{"A","B","C","D","E"},0)-1)*3+1))),"")</f>
        <v/>
      </c>
      <c r="S1248" s="26" t="str">
        <f t="array" ref="S1248">IFERROR(IF(OR(J1248="",M1248="",F1248=""),"",IF(F1248="학생부종합",INDEX(종합배치표!$C:$Q,MATCH(J1248,종합배치표!$B:$B,0),(MATCH(M1248,{"A","B","C","D","E"},0)-1)*3+2),INDEX(교과배치표!$C:$Q,MATCH(J1248,교과배치표!$B:$B,0),(MATCH(M1248,{"A","B","C","D","E"},0)-1)*3+2))),"")</f>
        <v/>
      </c>
      <c r="T1248" s="26" t="str">
        <f t="array" ref="T1248">IFERROR(IF(OR(J1248="",M1248="",F1248=""),"",IF(F1248="학생부종합",INDEX(종합배치표!$C:$Q,MATCH(J1248,종합배치표!$B:$B,0),(MATCH(M1248,{"A","B","C","D","E"},0)-1)*3+3),INDEX(교과배치표!$C:$Q,MATCH(J1248,교과배치표!$B:$B,0),(MATCH(M1248,{"A","B","C","D","E"},0)-1)*3+3))),"")</f>
        <v/>
      </c>
      <c r="V1248" s="140">
        <f t="shared" si="58"/>
        <v>2.7</v>
      </c>
      <c r="W1248" s="141" t="str">
        <f t="shared" si="59"/>
        <v/>
      </c>
    </row>
    <row r="1249" spans="2:23" ht="14.25" customHeight="1">
      <c r="B1249" s="20">
        <v>857</v>
      </c>
      <c r="C1249" s="21" t="s">
        <v>170</v>
      </c>
      <c r="D1249" s="21" t="s">
        <v>619</v>
      </c>
      <c r="E1249" s="21" t="s">
        <v>617</v>
      </c>
      <c r="F1249" s="21" t="s">
        <v>68</v>
      </c>
      <c r="G1249" s="21" t="s">
        <v>246</v>
      </c>
      <c r="H1249" s="21" t="s">
        <v>628</v>
      </c>
      <c r="I1249" s="21" t="s">
        <v>514</v>
      </c>
      <c r="J1249" s="23"/>
      <c r="K1249" s="24">
        <v>5</v>
      </c>
      <c r="M1249" s="25" t="str">
        <f>IF(I1249="","",IF(I1249="인문",성적입력!$C$8,성적입력!$C$9))</f>
        <v>A</v>
      </c>
      <c r="N1249" s="26">
        <f>성적입력!$C$15</f>
        <v>3</v>
      </c>
      <c r="P1249" s="27" t="str">
        <f t="shared" si="57"/>
        <v/>
      </c>
      <c r="R1249" s="26" t="str">
        <f t="array" ref="R1249">IFERROR(IF(OR(J1249="",M1249="",F1249=""),"",IF(F1249="학생부종합",INDEX(종합배치표!$C:$Q,MATCH(J1249,종합배치표!$B:$B,0),(MATCH(M1249,{"A","B","C","D","E"},0)-1)*3+1),INDEX(교과배치표!$C:$Q,MATCH(J1249,교과배치표!$B:$B,0),(MATCH(M1249,{"A","B","C","D","E"},0)-1)*3+1))),"")</f>
        <v/>
      </c>
      <c r="S1249" s="26" t="str">
        <f t="array" ref="S1249">IFERROR(IF(OR(J1249="",M1249="",F1249=""),"",IF(F1249="학생부종합",INDEX(종합배치표!$C:$Q,MATCH(J1249,종합배치표!$B:$B,0),(MATCH(M1249,{"A","B","C","D","E"},0)-1)*3+2),INDEX(교과배치표!$C:$Q,MATCH(J1249,교과배치표!$B:$B,0),(MATCH(M1249,{"A","B","C","D","E"},0)-1)*3+2))),"")</f>
        <v/>
      </c>
      <c r="T1249" s="26" t="str">
        <f t="array" ref="T1249">IFERROR(IF(OR(J1249="",M1249="",F1249=""),"",IF(F1249="학생부종합",INDEX(종합배치표!$C:$Q,MATCH(J1249,종합배치표!$B:$B,0),(MATCH(M1249,{"A","B","C","D","E"},0)-1)*3+3),INDEX(교과배치표!$C:$Q,MATCH(J1249,교과배치표!$B:$B,0),(MATCH(M1249,{"A","B","C","D","E"},0)-1)*3+3))),"")</f>
        <v/>
      </c>
      <c r="V1249" s="140">
        <f t="shared" si="58"/>
        <v>2.7</v>
      </c>
      <c r="W1249" s="141" t="str">
        <f t="shared" si="59"/>
        <v/>
      </c>
    </row>
    <row r="1250" spans="2:23" ht="14.25" customHeight="1">
      <c r="B1250" s="20">
        <v>858</v>
      </c>
      <c r="C1250" s="21" t="s">
        <v>170</v>
      </c>
      <c r="D1250" s="21" t="s">
        <v>619</v>
      </c>
      <c r="E1250" s="21" t="s">
        <v>617</v>
      </c>
      <c r="F1250" s="21" t="s">
        <v>24</v>
      </c>
      <c r="G1250" s="21" t="s">
        <v>618</v>
      </c>
      <c r="H1250" s="21" t="s">
        <v>628</v>
      </c>
      <c r="I1250" s="21" t="s">
        <v>514</v>
      </c>
      <c r="J1250" s="23"/>
      <c r="K1250" s="24">
        <v>11</v>
      </c>
      <c r="M1250" s="25" t="str">
        <f>IF(I1250="","",IF(I1250="인문",성적입력!$C$8,성적입력!$C$9))</f>
        <v>A</v>
      </c>
      <c r="N1250" s="26">
        <f>성적입력!$C$15</f>
        <v>3</v>
      </c>
      <c r="P1250" s="27" t="str">
        <f t="shared" si="57"/>
        <v/>
      </c>
      <c r="R1250" s="26" t="str">
        <f t="array" ref="R1250">IFERROR(IF(OR(J1250="",M1250="",F1250=""),"",IF(F1250="학생부종합",INDEX(종합배치표!$C:$Q,MATCH(J1250,종합배치표!$B:$B,0),(MATCH(M1250,{"A","B","C","D","E"},0)-1)*3+1),INDEX(교과배치표!$C:$Q,MATCH(J1250,교과배치표!$B:$B,0),(MATCH(M1250,{"A","B","C","D","E"},0)-1)*3+1))),"")</f>
        <v/>
      </c>
      <c r="S1250" s="26" t="str">
        <f t="array" ref="S1250">IFERROR(IF(OR(J1250="",M1250="",F1250=""),"",IF(F1250="학생부종합",INDEX(종합배치표!$C:$Q,MATCH(J1250,종합배치표!$B:$B,0),(MATCH(M1250,{"A","B","C","D","E"},0)-1)*3+2),INDEX(교과배치표!$C:$Q,MATCH(J1250,교과배치표!$B:$B,0),(MATCH(M1250,{"A","B","C","D","E"},0)-1)*3+2))),"")</f>
        <v/>
      </c>
      <c r="T1250" s="26" t="str">
        <f t="array" ref="T1250">IFERROR(IF(OR(J1250="",M1250="",F1250=""),"",IF(F1250="학생부종합",INDEX(종합배치표!$C:$Q,MATCH(J1250,종합배치표!$B:$B,0),(MATCH(M1250,{"A","B","C","D","E"},0)-1)*3+3),INDEX(교과배치표!$C:$Q,MATCH(J1250,교과배치표!$B:$B,0),(MATCH(M1250,{"A","B","C","D","E"},0)-1)*3+3))),"")</f>
        <v/>
      </c>
      <c r="V1250" s="140">
        <f t="shared" si="58"/>
        <v>2.7</v>
      </c>
      <c r="W1250" s="141" t="str">
        <f t="shared" si="59"/>
        <v/>
      </c>
    </row>
    <row r="1251" spans="2:23" ht="14.25" customHeight="1">
      <c r="B1251" s="20">
        <v>859</v>
      </c>
      <c r="C1251" s="21" t="s">
        <v>170</v>
      </c>
      <c r="D1251" s="21" t="s">
        <v>619</v>
      </c>
      <c r="E1251" s="21" t="s">
        <v>617</v>
      </c>
      <c r="F1251" s="21" t="s">
        <v>68</v>
      </c>
      <c r="G1251" s="21" t="s">
        <v>246</v>
      </c>
      <c r="H1251" s="21" t="s">
        <v>629</v>
      </c>
      <c r="I1251" s="21" t="s">
        <v>514</v>
      </c>
      <c r="J1251" s="23"/>
      <c r="K1251" s="24">
        <v>2</v>
      </c>
      <c r="M1251" s="25" t="str">
        <f>IF(I1251="","",IF(I1251="인문",성적입력!$C$8,성적입력!$C$9))</f>
        <v>A</v>
      </c>
      <c r="N1251" s="26">
        <f>성적입력!$C$15</f>
        <v>3</v>
      </c>
      <c r="P1251" s="27" t="str">
        <f t="shared" si="57"/>
        <v/>
      </c>
      <c r="R1251" s="26" t="str">
        <f t="array" ref="R1251">IFERROR(IF(OR(J1251="",M1251="",F1251=""),"",IF(F1251="학생부종합",INDEX(종합배치표!$C:$Q,MATCH(J1251,종합배치표!$B:$B,0),(MATCH(M1251,{"A","B","C","D","E"},0)-1)*3+1),INDEX(교과배치표!$C:$Q,MATCH(J1251,교과배치표!$B:$B,0),(MATCH(M1251,{"A","B","C","D","E"},0)-1)*3+1))),"")</f>
        <v/>
      </c>
      <c r="S1251" s="26" t="str">
        <f t="array" ref="S1251">IFERROR(IF(OR(J1251="",M1251="",F1251=""),"",IF(F1251="학생부종합",INDEX(종합배치표!$C:$Q,MATCH(J1251,종합배치표!$B:$B,0),(MATCH(M1251,{"A","B","C","D","E"},0)-1)*3+2),INDEX(교과배치표!$C:$Q,MATCH(J1251,교과배치표!$B:$B,0),(MATCH(M1251,{"A","B","C","D","E"},0)-1)*3+2))),"")</f>
        <v/>
      </c>
      <c r="T1251" s="26" t="str">
        <f t="array" ref="T1251">IFERROR(IF(OR(J1251="",M1251="",F1251=""),"",IF(F1251="학생부종합",INDEX(종합배치표!$C:$Q,MATCH(J1251,종합배치표!$B:$B,0),(MATCH(M1251,{"A","B","C","D","E"},0)-1)*3+3),INDEX(교과배치표!$C:$Q,MATCH(J1251,교과배치표!$B:$B,0),(MATCH(M1251,{"A","B","C","D","E"},0)-1)*3+3))),"")</f>
        <v/>
      </c>
      <c r="V1251" s="140">
        <f t="shared" si="58"/>
        <v>2.7</v>
      </c>
      <c r="W1251" s="141" t="str">
        <f t="shared" si="59"/>
        <v/>
      </c>
    </row>
    <row r="1252" spans="2:23" ht="14.25" customHeight="1">
      <c r="B1252" s="20">
        <v>860</v>
      </c>
      <c r="C1252" s="21" t="s">
        <v>170</v>
      </c>
      <c r="D1252" s="21" t="s">
        <v>619</v>
      </c>
      <c r="E1252" s="21" t="s">
        <v>617</v>
      </c>
      <c r="F1252" s="21" t="s">
        <v>24</v>
      </c>
      <c r="G1252" s="21" t="s">
        <v>618</v>
      </c>
      <c r="H1252" s="21" t="s">
        <v>629</v>
      </c>
      <c r="I1252" s="21" t="s">
        <v>514</v>
      </c>
      <c r="J1252" s="23"/>
      <c r="K1252" s="24">
        <v>3</v>
      </c>
      <c r="M1252" s="25" t="str">
        <f>IF(I1252="","",IF(I1252="인문",성적입력!$C$8,성적입력!$C$9))</f>
        <v>A</v>
      </c>
      <c r="N1252" s="26">
        <f>성적입력!$C$15</f>
        <v>3</v>
      </c>
      <c r="P1252" s="27" t="str">
        <f t="shared" si="57"/>
        <v/>
      </c>
      <c r="R1252" s="26" t="str">
        <f t="array" ref="R1252">IFERROR(IF(OR(J1252="",M1252="",F1252=""),"",IF(F1252="학생부종합",INDEX(종합배치표!$C:$Q,MATCH(J1252,종합배치표!$B:$B,0),(MATCH(M1252,{"A","B","C","D","E"},0)-1)*3+1),INDEX(교과배치표!$C:$Q,MATCH(J1252,교과배치표!$B:$B,0),(MATCH(M1252,{"A","B","C","D","E"},0)-1)*3+1))),"")</f>
        <v/>
      </c>
      <c r="S1252" s="26" t="str">
        <f t="array" ref="S1252">IFERROR(IF(OR(J1252="",M1252="",F1252=""),"",IF(F1252="학생부종합",INDEX(종합배치표!$C:$Q,MATCH(J1252,종합배치표!$B:$B,0),(MATCH(M1252,{"A","B","C","D","E"},0)-1)*3+2),INDEX(교과배치표!$C:$Q,MATCH(J1252,교과배치표!$B:$B,0),(MATCH(M1252,{"A","B","C","D","E"},0)-1)*3+2))),"")</f>
        <v/>
      </c>
      <c r="T1252" s="26" t="str">
        <f t="array" ref="T1252">IFERROR(IF(OR(J1252="",M1252="",F1252=""),"",IF(F1252="학생부종합",INDEX(종합배치표!$C:$Q,MATCH(J1252,종합배치표!$B:$B,0),(MATCH(M1252,{"A","B","C","D","E"},0)-1)*3+3),INDEX(교과배치표!$C:$Q,MATCH(J1252,교과배치표!$B:$B,0),(MATCH(M1252,{"A","B","C","D","E"},0)-1)*3+3))),"")</f>
        <v/>
      </c>
      <c r="V1252" s="140">
        <f t="shared" si="58"/>
        <v>2.7</v>
      </c>
      <c r="W1252" s="141" t="str">
        <f t="shared" si="59"/>
        <v/>
      </c>
    </row>
    <row r="1253" spans="2:23" ht="14.25" customHeight="1">
      <c r="B1253" s="20">
        <v>861</v>
      </c>
      <c r="C1253" s="21" t="s">
        <v>170</v>
      </c>
      <c r="D1253" s="21" t="s">
        <v>619</v>
      </c>
      <c r="E1253" s="21" t="s">
        <v>617</v>
      </c>
      <c r="F1253" s="21" t="s">
        <v>68</v>
      </c>
      <c r="G1253" s="21" t="s">
        <v>246</v>
      </c>
      <c r="H1253" s="21" t="s">
        <v>630</v>
      </c>
      <c r="I1253" s="21" t="s">
        <v>27</v>
      </c>
      <c r="J1253" s="23"/>
      <c r="K1253" s="24">
        <v>2</v>
      </c>
      <c r="M1253" s="25" t="str">
        <f>IF(I1253="","",IF(I1253="인문",성적입력!$C$8,성적입력!$C$9))</f>
        <v>A</v>
      </c>
      <c r="N1253" s="26">
        <f>성적입력!$C$15</f>
        <v>3</v>
      </c>
      <c r="P1253" s="27" t="str">
        <f t="shared" si="57"/>
        <v/>
      </c>
      <c r="R1253" s="26" t="str">
        <f t="array" ref="R1253">IFERROR(IF(OR(J1253="",M1253="",F1253=""),"",IF(F1253="학생부종합",INDEX(종합배치표!$C:$Q,MATCH(J1253,종합배치표!$B:$B,0),(MATCH(M1253,{"A","B","C","D","E"},0)-1)*3+1),INDEX(교과배치표!$C:$Q,MATCH(J1253,교과배치표!$B:$B,0),(MATCH(M1253,{"A","B","C","D","E"},0)-1)*3+1))),"")</f>
        <v/>
      </c>
      <c r="S1253" s="26" t="str">
        <f t="array" ref="S1253">IFERROR(IF(OR(J1253="",M1253="",F1253=""),"",IF(F1253="학생부종합",INDEX(종합배치표!$C:$Q,MATCH(J1253,종합배치표!$B:$B,0),(MATCH(M1253,{"A","B","C","D","E"},0)-1)*3+2),INDEX(교과배치표!$C:$Q,MATCH(J1253,교과배치표!$B:$B,0),(MATCH(M1253,{"A","B","C","D","E"},0)-1)*3+2))),"")</f>
        <v/>
      </c>
      <c r="T1253" s="26" t="str">
        <f t="array" ref="T1253">IFERROR(IF(OR(J1253="",M1253="",F1253=""),"",IF(F1253="학생부종합",INDEX(종합배치표!$C:$Q,MATCH(J1253,종합배치표!$B:$B,0),(MATCH(M1253,{"A","B","C","D","E"},0)-1)*3+3),INDEX(교과배치표!$C:$Q,MATCH(J1253,교과배치표!$B:$B,0),(MATCH(M1253,{"A","B","C","D","E"},0)-1)*3+3))),"")</f>
        <v/>
      </c>
      <c r="V1253" s="140">
        <f t="shared" si="58"/>
        <v>2.7</v>
      </c>
      <c r="W1253" s="141" t="str">
        <f t="shared" si="59"/>
        <v/>
      </c>
    </row>
    <row r="1254" spans="2:23" ht="14.25" customHeight="1">
      <c r="B1254" s="20">
        <v>862</v>
      </c>
      <c r="C1254" s="21" t="s">
        <v>170</v>
      </c>
      <c r="D1254" s="21" t="s">
        <v>619</v>
      </c>
      <c r="E1254" s="21" t="s">
        <v>617</v>
      </c>
      <c r="F1254" s="21" t="s">
        <v>24</v>
      </c>
      <c r="G1254" s="21" t="s">
        <v>618</v>
      </c>
      <c r="H1254" s="21" t="s">
        <v>630</v>
      </c>
      <c r="I1254" s="21" t="s">
        <v>27</v>
      </c>
      <c r="J1254" s="23"/>
      <c r="K1254" s="24">
        <v>10</v>
      </c>
      <c r="M1254" s="25" t="str">
        <f>IF(I1254="","",IF(I1254="인문",성적입력!$C$8,성적입력!$C$9))</f>
        <v>A</v>
      </c>
      <c r="N1254" s="26">
        <f>성적입력!$C$15</f>
        <v>3</v>
      </c>
      <c r="P1254" s="27" t="str">
        <f t="shared" si="57"/>
        <v/>
      </c>
      <c r="R1254" s="26" t="str">
        <f t="array" ref="R1254">IFERROR(IF(OR(J1254="",M1254="",F1254=""),"",IF(F1254="학생부종합",INDEX(종합배치표!$C:$Q,MATCH(J1254,종합배치표!$B:$B,0),(MATCH(M1254,{"A","B","C","D","E"},0)-1)*3+1),INDEX(교과배치표!$C:$Q,MATCH(J1254,교과배치표!$B:$B,0),(MATCH(M1254,{"A","B","C","D","E"},0)-1)*3+1))),"")</f>
        <v/>
      </c>
      <c r="S1254" s="26" t="str">
        <f t="array" ref="S1254">IFERROR(IF(OR(J1254="",M1254="",F1254=""),"",IF(F1254="학생부종합",INDEX(종합배치표!$C:$Q,MATCH(J1254,종합배치표!$B:$B,0),(MATCH(M1254,{"A","B","C","D","E"},0)-1)*3+2),INDEX(교과배치표!$C:$Q,MATCH(J1254,교과배치표!$B:$B,0),(MATCH(M1254,{"A","B","C","D","E"},0)-1)*3+2))),"")</f>
        <v/>
      </c>
      <c r="T1254" s="26" t="str">
        <f t="array" ref="T1254">IFERROR(IF(OR(J1254="",M1254="",F1254=""),"",IF(F1254="학생부종합",INDEX(종합배치표!$C:$Q,MATCH(J1254,종합배치표!$B:$B,0),(MATCH(M1254,{"A","B","C","D","E"},0)-1)*3+3),INDEX(교과배치표!$C:$Q,MATCH(J1254,교과배치표!$B:$B,0),(MATCH(M1254,{"A","B","C","D","E"},0)-1)*3+3))),"")</f>
        <v/>
      </c>
      <c r="V1254" s="140">
        <f t="shared" si="58"/>
        <v>2.7</v>
      </c>
      <c r="W1254" s="141" t="str">
        <f t="shared" si="59"/>
        <v/>
      </c>
    </row>
    <row r="1255" spans="2:23" ht="14.25" customHeight="1">
      <c r="B1255" s="20">
        <v>863</v>
      </c>
      <c r="C1255" s="21" t="s">
        <v>22</v>
      </c>
      <c r="D1255" s="21" t="s">
        <v>22</v>
      </c>
      <c r="E1255" s="21" t="s">
        <v>617</v>
      </c>
      <c r="F1255" s="21" t="s">
        <v>68</v>
      </c>
      <c r="G1255" s="21" t="s">
        <v>246</v>
      </c>
      <c r="H1255" s="21" t="s">
        <v>515</v>
      </c>
      <c r="I1255" s="21" t="s">
        <v>27</v>
      </c>
      <c r="J1255" s="23"/>
      <c r="K1255" s="24">
        <v>13</v>
      </c>
      <c r="M1255" s="25" t="str">
        <f>IF(I1255="","",IF(I1255="인문",성적입력!$C$8,성적입력!$C$9))</f>
        <v>A</v>
      </c>
      <c r="N1255" s="26">
        <f>성적입력!$C$15</f>
        <v>3</v>
      </c>
      <c r="P1255" s="27" t="str">
        <f t="shared" si="57"/>
        <v/>
      </c>
      <c r="R1255" s="26" t="str">
        <f t="array" ref="R1255">IFERROR(IF(OR(J1255="",M1255="",F1255=""),"",IF(F1255="학생부종합",INDEX(종합배치표!$C:$Q,MATCH(J1255,종합배치표!$B:$B,0),(MATCH(M1255,{"A","B","C","D","E"},0)-1)*3+1),INDEX(교과배치표!$C:$Q,MATCH(J1255,교과배치표!$B:$B,0),(MATCH(M1255,{"A","B","C","D","E"},0)-1)*3+1))),"")</f>
        <v/>
      </c>
      <c r="S1255" s="26" t="str">
        <f t="array" ref="S1255">IFERROR(IF(OR(J1255="",M1255="",F1255=""),"",IF(F1255="학생부종합",INDEX(종합배치표!$C:$Q,MATCH(J1255,종합배치표!$B:$B,0),(MATCH(M1255,{"A","B","C","D","E"},0)-1)*3+2),INDEX(교과배치표!$C:$Q,MATCH(J1255,교과배치표!$B:$B,0),(MATCH(M1255,{"A","B","C","D","E"},0)-1)*3+2))),"")</f>
        <v/>
      </c>
      <c r="T1255" s="26" t="str">
        <f t="array" ref="T1255">IFERROR(IF(OR(J1255="",M1255="",F1255=""),"",IF(F1255="학생부종합",INDEX(종합배치표!$C:$Q,MATCH(J1255,종합배치표!$B:$B,0),(MATCH(M1255,{"A","B","C","D","E"},0)-1)*3+3),INDEX(교과배치표!$C:$Q,MATCH(J1255,교과배치표!$B:$B,0),(MATCH(M1255,{"A","B","C","D","E"},0)-1)*3+3))),"")</f>
        <v/>
      </c>
      <c r="V1255" s="140">
        <f t="shared" si="58"/>
        <v>2.7</v>
      </c>
      <c r="W1255" s="141" t="str">
        <f t="shared" si="59"/>
        <v/>
      </c>
    </row>
    <row r="1256" spans="2:23" ht="14.25" customHeight="1">
      <c r="B1256" s="20">
        <v>864</v>
      </c>
      <c r="C1256" s="21" t="s">
        <v>22</v>
      </c>
      <c r="D1256" s="21" t="s">
        <v>22</v>
      </c>
      <c r="E1256" s="21" t="s">
        <v>617</v>
      </c>
      <c r="F1256" s="21" t="s">
        <v>24</v>
      </c>
      <c r="G1256" s="21" t="s">
        <v>618</v>
      </c>
      <c r="H1256" s="21" t="s">
        <v>515</v>
      </c>
      <c r="I1256" s="21" t="s">
        <v>27</v>
      </c>
      <c r="J1256" s="23"/>
      <c r="K1256" s="24">
        <v>16</v>
      </c>
      <c r="M1256" s="25" t="str">
        <f>IF(I1256="","",IF(I1256="인문",성적입력!$C$8,성적입력!$C$9))</f>
        <v>A</v>
      </c>
      <c r="N1256" s="26">
        <f>성적입력!$C$15</f>
        <v>3</v>
      </c>
      <c r="P1256" s="27" t="str">
        <f t="shared" si="57"/>
        <v/>
      </c>
      <c r="R1256" s="26" t="str">
        <f t="array" ref="R1256">IFERROR(IF(OR(J1256="",M1256="",F1256=""),"",IF(F1256="학생부종합",INDEX(종합배치표!$C:$Q,MATCH(J1256,종합배치표!$B:$B,0),(MATCH(M1256,{"A","B","C","D","E"},0)-1)*3+1),INDEX(교과배치표!$C:$Q,MATCH(J1256,교과배치표!$B:$B,0),(MATCH(M1256,{"A","B","C","D","E"},0)-1)*3+1))),"")</f>
        <v/>
      </c>
      <c r="S1256" s="26" t="str">
        <f t="array" ref="S1256">IFERROR(IF(OR(J1256="",M1256="",F1256=""),"",IF(F1256="학생부종합",INDEX(종합배치표!$C:$Q,MATCH(J1256,종합배치표!$B:$B,0),(MATCH(M1256,{"A","B","C","D","E"},0)-1)*3+2),INDEX(교과배치표!$C:$Q,MATCH(J1256,교과배치표!$B:$B,0),(MATCH(M1256,{"A","B","C","D","E"},0)-1)*3+2))),"")</f>
        <v/>
      </c>
      <c r="T1256" s="26" t="str">
        <f t="array" ref="T1256">IFERROR(IF(OR(J1256="",M1256="",F1256=""),"",IF(F1256="학생부종합",INDEX(종합배치표!$C:$Q,MATCH(J1256,종합배치표!$B:$B,0),(MATCH(M1256,{"A","B","C","D","E"},0)-1)*3+3),INDEX(교과배치표!$C:$Q,MATCH(J1256,교과배치표!$B:$B,0),(MATCH(M1256,{"A","B","C","D","E"},0)-1)*3+3))),"")</f>
        <v/>
      </c>
      <c r="V1256" s="140">
        <f t="shared" si="58"/>
        <v>2.7</v>
      </c>
      <c r="W1256" s="141" t="str">
        <f t="shared" si="59"/>
        <v/>
      </c>
    </row>
    <row r="1257" spans="2:23" ht="14.25" customHeight="1">
      <c r="B1257" s="20">
        <v>867</v>
      </c>
      <c r="C1257" s="21" t="s">
        <v>22</v>
      </c>
      <c r="D1257" s="21" t="s">
        <v>22</v>
      </c>
      <c r="E1257" s="21" t="s">
        <v>617</v>
      </c>
      <c r="F1257" s="21" t="s">
        <v>68</v>
      </c>
      <c r="G1257" s="21" t="s">
        <v>246</v>
      </c>
      <c r="H1257" s="21" t="s">
        <v>87</v>
      </c>
      <c r="I1257" s="21" t="s">
        <v>60</v>
      </c>
      <c r="J1257" s="23"/>
      <c r="K1257" s="24">
        <v>3</v>
      </c>
      <c r="M1257" s="25" t="str">
        <f>IF(I1257="","",IF(I1257="인문",성적입력!$C$8,성적입력!$C$9))</f>
        <v>A</v>
      </c>
      <c r="N1257" s="26">
        <f>성적입력!$C$15</f>
        <v>3</v>
      </c>
      <c r="P1257" s="27" t="str">
        <f t="shared" si="57"/>
        <v/>
      </c>
      <c r="R1257" s="26" t="str">
        <f t="array" ref="R1257">IFERROR(IF(OR(J1257="",M1257="",F1257=""),"",IF(F1257="학생부종합",INDEX(종합배치표!$C:$Q,MATCH(J1257,종합배치표!$B:$B,0),(MATCH(M1257,{"A","B","C","D","E"},0)-1)*3+1),INDEX(교과배치표!$C:$Q,MATCH(J1257,교과배치표!$B:$B,0),(MATCH(M1257,{"A","B","C","D","E"},0)-1)*3+1))),"")</f>
        <v/>
      </c>
      <c r="S1257" s="26" t="str">
        <f t="array" ref="S1257">IFERROR(IF(OR(J1257="",M1257="",F1257=""),"",IF(F1257="학생부종합",INDEX(종합배치표!$C:$Q,MATCH(J1257,종합배치표!$B:$B,0),(MATCH(M1257,{"A","B","C","D","E"},0)-1)*3+2),INDEX(교과배치표!$C:$Q,MATCH(J1257,교과배치표!$B:$B,0),(MATCH(M1257,{"A","B","C","D","E"},0)-1)*3+2))),"")</f>
        <v/>
      </c>
      <c r="T1257" s="26" t="str">
        <f t="array" ref="T1257">IFERROR(IF(OR(J1257="",M1257="",F1257=""),"",IF(F1257="학생부종합",INDEX(종합배치표!$C:$Q,MATCH(J1257,종합배치표!$B:$B,0),(MATCH(M1257,{"A","B","C","D","E"},0)-1)*3+3),INDEX(교과배치표!$C:$Q,MATCH(J1257,교과배치표!$B:$B,0),(MATCH(M1257,{"A","B","C","D","E"},0)-1)*3+3))),"")</f>
        <v/>
      </c>
      <c r="V1257" s="140">
        <f t="shared" si="58"/>
        <v>2.7</v>
      </c>
      <c r="W1257" s="141" t="str">
        <f t="shared" si="59"/>
        <v/>
      </c>
    </row>
    <row r="1258" spans="2:23" ht="14.25" customHeight="1">
      <c r="B1258" s="20">
        <v>868</v>
      </c>
      <c r="C1258" s="21" t="s">
        <v>22</v>
      </c>
      <c r="D1258" s="21" t="s">
        <v>22</v>
      </c>
      <c r="E1258" s="21" t="s">
        <v>617</v>
      </c>
      <c r="F1258" s="21" t="s">
        <v>24</v>
      </c>
      <c r="G1258" s="21" t="s">
        <v>618</v>
      </c>
      <c r="H1258" s="21" t="s">
        <v>87</v>
      </c>
      <c r="I1258" s="21" t="s">
        <v>60</v>
      </c>
      <c r="J1258" s="23"/>
      <c r="K1258" s="24">
        <v>13</v>
      </c>
      <c r="M1258" s="25" t="str">
        <f>IF(I1258="","",IF(I1258="인문",성적입력!$C$8,성적입력!$C$9))</f>
        <v>A</v>
      </c>
      <c r="N1258" s="26">
        <f>성적입력!$C$15</f>
        <v>3</v>
      </c>
      <c r="P1258" s="27" t="str">
        <f t="shared" si="57"/>
        <v/>
      </c>
      <c r="R1258" s="26" t="str">
        <f t="array" ref="R1258">IFERROR(IF(OR(J1258="",M1258="",F1258=""),"",IF(F1258="학생부종합",INDEX(종합배치표!$C:$Q,MATCH(J1258,종합배치표!$B:$B,0),(MATCH(M1258,{"A","B","C","D","E"},0)-1)*3+1),INDEX(교과배치표!$C:$Q,MATCH(J1258,교과배치표!$B:$B,0),(MATCH(M1258,{"A","B","C","D","E"},0)-1)*3+1))),"")</f>
        <v/>
      </c>
      <c r="S1258" s="26" t="str">
        <f t="array" ref="S1258">IFERROR(IF(OR(J1258="",M1258="",F1258=""),"",IF(F1258="학생부종합",INDEX(종합배치표!$C:$Q,MATCH(J1258,종합배치표!$B:$B,0),(MATCH(M1258,{"A","B","C","D","E"},0)-1)*3+2),INDEX(교과배치표!$C:$Q,MATCH(J1258,교과배치표!$B:$B,0),(MATCH(M1258,{"A","B","C","D","E"},0)-1)*3+2))),"")</f>
        <v/>
      </c>
      <c r="T1258" s="26" t="str">
        <f t="array" ref="T1258">IFERROR(IF(OR(J1258="",M1258="",F1258=""),"",IF(F1258="학생부종합",INDEX(종합배치표!$C:$Q,MATCH(J1258,종합배치표!$B:$B,0),(MATCH(M1258,{"A","B","C","D","E"},0)-1)*3+3),INDEX(교과배치표!$C:$Q,MATCH(J1258,교과배치표!$B:$B,0),(MATCH(M1258,{"A","B","C","D","E"},0)-1)*3+3))),"")</f>
        <v/>
      </c>
      <c r="V1258" s="140">
        <f t="shared" si="58"/>
        <v>2.7</v>
      </c>
      <c r="W1258" s="141" t="str">
        <f t="shared" si="59"/>
        <v/>
      </c>
    </row>
    <row r="1259" spans="2:23" ht="14.25" customHeight="1">
      <c r="B1259" s="20">
        <v>869</v>
      </c>
      <c r="C1259" s="21" t="s">
        <v>22</v>
      </c>
      <c r="D1259" s="21" t="s">
        <v>22</v>
      </c>
      <c r="E1259" s="21" t="s">
        <v>617</v>
      </c>
      <c r="F1259" s="21" t="s">
        <v>68</v>
      </c>
      <c r="G1259" s="21" t="s">
        <v>246</v>
      </c>
      <c r="H1259" s="21" t="s">
        <v>631</v>
      </c>
      <c r="I1259" s="21" t="s">
        <v>27</v>
      </c>
      <c r="J1259" s="23"/>
      <c r="K1259" s="24">
        <v>12</v>
      </c>
      <c r="M1259" s="25" t="str">
        <f>IF(I1259="","",IF(I1259="인문",성적입력!$C$8,성적입력!$C$9))</f>
        <v>A</v>
      </c>
      <c r="N1259" s="26">
        <f>성적입력!$C$15</f>
        <v>3</v>
      </c>
      <c r="P1259" s="27" t="str">
        <f t="shared" si="57"/>
        <v/>
      </c>
      <c r="R1259" s="26" t="str">
        <f t="array" ref="R1259">IFERROR(IF(OR(J1259="",M1259="",F1259=""),"",IF(F1259="학생부종합",INDEX(종합배치표!$C:$Q,MATCH(J1259,종합배치표!$B:$B,0),(MATCH(M1259,{"A","B","C","D","E"},0)-1)*3+1),INDEX(교과배치표!$C:$Q,MATCH(J1259,교과배치표!$B:$B,0),(MATCH(M1259,{"A","B","C","D","E"},0)-1)*3+1))),"")</f>
        <v/>
      </c>
      <c r="S1259" s="26" t="str">
        <f t="array" ref="S1259">IFERROR(IF(OR(J1259="",M1259="",F1259=""),"",IF(F1259="학생부종합",INDEX(종합배치표!$C:$Q,MATCH(J1259,종합배치표!$B:$B,0),(MATCH(M1259,{"A","B","C","D","E"},0)-1)*3+2),INDEX(교과배치표!$C:$Q,MATCH(J1259,교과배치표!$B:$B,0),(MATCH(M1259,{"A","B","C","D","E"},0)-1)*3+2))),"")</f>
        <v/>
      </c>
      <c r="T1259" s="26" t="str">
        <f t="array" ref="T1259">IFERROR(IF(OR(J1259="",M1259="",F1259=""),"",IF(F1259="학생부종합",INDEX(종합배치표!$C:$Q,MATCH(J1259,종합배치표!$B:$B,0),(MATCH(M1259,{"A","B","C","D","E"},0)-1)*3+3),INDEX(교과배치표!$C:$Q,MATCH(J1259,교과배치표!$B:$B,0),(MATCH(M1259,{"A","B","C","D","E"},0)-1)*3+3))),"")</f>
        <v/>
      </c>
      <c r="V1259" s="140">
        <f t="shared" si="58"/>
        <v>2.7</v>
      </c>
      <c r="W1259" s="141" t="str">
        <f t="shared" si="59"/>
        <v/>
      </c>
    </row>
    <row r="1260" spans="2:23" ht="14.25" customHeight="1">
      <c r="B1260" s="20">
        <v>870</v>
      </c>
      <c r="C1260" s="21" t="s">
        <v>22</v>
      </c>
      <c r="D1260" s="21" t="s">
        <v>22</v>
      </c>
      <c r="E1260" s="21" t="s">
        <v>617</v>
      </c>
      <c r="F1260" s="21" t="s">
        <v>24</v>
      </c>
      <c r="G1260" s="21" t="s">
        <v>618</v>
      </c>
      <c r="H1260" s="21" t="s">
        <v>631</v>
      </c>
      <c r="I1260" s="21" t="s">
        <v>27</v>
      </c>
      <c r="J1260" s="23"/>
      <c r="K1260" s="24">
        <v>25</v>
      </c>
      <c r="M1260" s="25" t="str">
        <f>IF(I1260="","",IF(I1260="인문",성적입력!$C$8,성적입력!$C$9))</f>
        <v>A</v>
      </c>
      <c r="N1260" s="26">
        <f>성적입력!$C$15</f>
        <v>3</v>
      </c>
      <c r="P1260" s="27" t="str">
        <f t="shared" si="57"/>
        <v/>
      </c>
      <c r="R1260" s="26" t="str">
        <f t="array" ref="R1260">IFERROR(IF(OR(J1260="",M1260="",F1260=""),"",IF(F1260="학생부종합",INDEX(종합배치표!$C:$Q,MATCH(J1260,종합배치표!$B:$B,0),(MATCH(M1260,{"A","B","C","D","E"},0)-1)*3+1),INDEX(교과배치표!$C:$Q,MATCH(J1260,교과배치표!$B:$B,0),(MATCH(M1260,{"A","B","C","D","E"},0)-1)*3+1))),"")</f>
        <v/>
      </c>
      <c r="S1260" s="26" t="str">
        <f t="array" ref="S1260">IFERROR(IF(OR(J1260="",M1260="",F1260=""),"",IF(F1260="학생부종합",INDEX(종합배치표!$C:$Q,MATCH(J1260,종합배치표!$B:$B,0),(MATCH(M1260,{"A","B","C","D","E"},0)-1)*3+2),INDEX(교과배치표!$C:$Q,MATCH(J1260,교과배치표!$B:$B,0),(MATCH(M1260,{"A","B","C","D","E"},0)-1)*3+2))),"")</f>
        <v/>
      </c>
      <c r="T1260" s="26" t="str">
        <f t="array" ref="T1260">IFERROR(IF(OR(J1260="",M1260="",F1260=""),"",IF(F1260="학생부종합",INDEX(종합배치표!$C:$Q,MATCH(J1260,종합배치표!$B:$B,0),(MATCH(M1260,{"A","B","C","D","E"},0)-1)*3+3),INDEX(교과배치표!$C:$Q,MATCH(J1260,교과배치표!$B:$B,0),(MATCH(M1260,{"A","B","C","D","E"},0)-1)*3+3))),"")</f>
        <v/>
      </c>
      <c r="V1260" s="140">
        <f t="shared" si="58"/>
        <v>2.7</v>
      </c>
      <c r="W1260" s="141" t="str">
        <f t="shared" si="59"/>
        <v/>
      </c>
    </row>
    <row r="1261" spans="2:23" ht="14.25" customHeight="1">
      <c r="B1261" s="20">
        <v>871</v>
      </c>
      <c r="C1261" s="21" t="s">
        <v>22</v>
      </c>
      <c r="D1261" s="21" t="s">
        <v>22</v>
      </c>
      <c r="E1261" s="21" t="s">
        <v>617</v>
      </c>
      <c r="F1261" s="21" t="s">
        <v>68</v>
      </c>
      <c r="G1261" s="21" t="s">
        <v>246</v>
      </c>
      <c r="H1261" s="21" t="s">
        <v>632</v>
      </c>
      <c r="I1261" s="21" t="s">
        <v>60</v>
      </c>
      <c r="J1261" s="23"/>
      <c r="K1261" s="24">
        <v>7</v>
      </c>
      <c r="M1261" s="25" t="str">
        <f>IF(I1261="","",IF(I1261="인문",성적입력!$C$8,성적입력!$C$9))</f>
        <v>A</v>
      </c>
      <c r="N1261" s="26">
        <f>성적입력!$C$15</f>
        <v>3</v>
      </c>
      <c r="P1261" s="27" t="str">
        <f t="shared" si="57"/>
        <v/>
      </c>
      <c r="R1261" s="26" t="str">
        <f t="array" ref="R1261">IFERROR(IF(OR(J1261="",M1261="",F1261=""),"",IF(F1261="학생부종합",INDEX(종합배치표!$C:$Q,MATCH(J1261,종합배치표!$B:$B,0),(MATCH(M1261,{"A","B","C","D","E"},0)-1)*3+1),INDEX(교과배치표!$C:$Q,MATCH(J1261,교과배치표!$B:$B,0),(MATCH(M1261,{"A","B","C","D","E"},0)-1)*3+1))),"")</f>
        <v/>
      </c>
      <c r="S1261" s="26" t="str">
        <f t="array" ref="S1261">IFERROR(IF(OR(J1261="",M1261="",F1261=""),"",IF(F1261="학생부종합",INDEX(종합배치표!$C:$Q,MATCH(J1261,종합배치표!$B:$B,0),(MATCH(M1261,{"A","B","C","D","E"},0)-1)*3+2),INDEX(교과배치표!$C:$Q,MATCH(J1261,교과배치표!$B:$B,0),(MATCH(M1261,{"A","B","C","D","E"},0)-1)*3+2))),"")</f>
        <v/>
      </c>
      <c r="T1261" s="26" t="str">
        <f t="array" ref="T1261">IFERROR(IF(OR(J1261="",M1261="",F1261=""),"",IF(F1261="학생부종합",INDEX(종합배치표!$C:$Q,MATCH(J1261,종합배치표!$B:$B,0),(MATCH(M1261,{"A","B","C","D","E"},0)-1)*3+3),INDEX(교과배치표!$C:$Q,MATCH(J1261,교과배치표!$B:$B,0),(MATCH(M1261,{"A","B","C","D","E"},0)-1)*3+3))),"")</f>
        <v/>
      </c>
      <c r="V1261" s="140">
        <f t="shared" si="58"/>
        <v>2.7</v>
      </c>
      <c r="W1261" s="141" t="str">
        <f t="shared" si="59"/>
        <v/>
      </c>
    </row>
    <row r="1262" spans="2:23" ht="14.25" customHeight="1">
      <c r="B1262" s="20">
        <v>872</v>
      </c>
      <c r="C1262" s="21" t="s">
        <v>22</v>
      </c>
      <c r="D1262" s="21" t="s">
        <v>22</v>
      </c>
      <c r="E1262" s="21" t="s">
        <v>617</v>
      </c>
      <c r="F1262" s="21" t="s">
        <v>24</v>
      </c>
      <c r="G1262" s="21" t="s">
        <v>618</v>
      </c>
      <c r="H1262" s="21" t="s">
        <v>632</v>
      </c>
      <c r="I1262" s="21" t="s">
        <v>60</v>
      </c>
      <c r="J1262" s="23"/>
      <c r="K1262" s="24">
        <v>34</v>
      </c>
      <c r="M1262" s="25" t="str">
        <f>IF(I1262="","",IF(I1262="인문",성적입력!$C$8,성적입력!$C$9))</f>
        <v>A</v>
      </c>
      <c r="N1262" s="26">
        <f>성적입력!$C$15</f>
        <v>3</v>
      </c>
      <c r="P1262" s="27" t="str">
        <f t="shared" si="57"/>
        <v/>
      </c>
      <c r="R1262" s="26" t="str">
        <f t="array" ref="R1262">IFERROR(IF(OR(J1262="",M1262="",F1262=""),"",IF(F1262="학생부종합",INDEX(종합배치표!$C:$Q,MATCH(J1262,종합배치표!$B:$B,0),(MATCH(M1262,{"A","B","C","D","E"},0)-1)*3+1),INDEX(교과배치표!$C:$Q,MATCH(J1262,교과배치표!$B:$B,0),(MATCH(M1262,{"A","B","C","D","E"},0)-1)*3+1))),"")</f>
        <v/>
      </c>
      <c r="S1262" s="26" t="str">
        <f t="array" ref="S1262">IFERROR(IF(OR(J1262="",M1262="",F1262=""),"",IF(F1262="학생부종합",INDEX(종합배치표!$C:$Q,MATCH(J1262,종합배치표!$B:$B,0),(MATCH(M1262,{"A","B","C","D","E"},0)-1)*3+2),INDEX(교과배치표!$C:$Q,MATCH(J1262,교과배치표!$B:$B,0),(MATCH(M1262,{"A","B","C","D","E"},0)-1)*3+2))),"")</f>
        <v/>
      </c>
      <c r="T1262" s="26" t="str">
        <f t="array" ref="T1262">IFERROR(IF(OR(J1262="",M1262="",F1262=""),"",IF(F1262="학생부종합",INDEX(종합배치표!$C:$Q,MATCH(J1262,종합배치표!$B:$B,0),(MATCH(M1262,{"A","B","C","D","E"},0)-1)*3+3),INDEX(교과배치표!$C:$Q,MATCH(J1262,교과배치표!$B:$B,0),(MATCH(M1262,{"A","B","C","D","E"},0)-1)*3+3))),"")</f>
        <v/>
      </c>
      <c r="V1262" s="140">
        <f t="shared" si="58"/>
        <v>2.7</v>
      </c>
      <c r="W1262" s="141" t="str">
        <f t="shared" si="59"/>
        <v/>
      </c>
    </row>
    <row r="1263" spans="2:23" ht="14.25" customHeight="1">
      <c r="B1263" s="20">
        <v>873</v>
      </c>
      <c r="C1263" s="21" t="s">
        <v>170</v>
      </c>
      <c r="D1263" s="21" t="s">
        <v>619</v>
      </c>
      <c r="E1263" s="21" t="s">
        <v>617</v>
      </c>
      <c r="F1263" s="21" t="s">
        <v>68</v>
      </c>
      <c r="G1263" s="21" t="s">
        <v>246</v>
      </c>
      <c r="H1263" s="21" t="s">
        <v>62</v>
      </c>
      <c r="I1263" s="21" t="s">
        <v>60</v>
      </c>
      <c r="J1263" s="23"/>
      <c r="K1263" s="24">
        <v>2</v>
      </c>
      <c r="M1263" s="25" t="str">
        <f>IF(I1263="","",IF(I1263="인문",성적입력!$C$8,성적입력!$C$9))</f>
        <v>A</v>
      </c>
      <c r="N1263" s="26">
        <f>성적입력!$C$15</f>
        <v>3</v>
      </c>
      <c r="P1263" s="27" t="str">
        <f t="shared" si="57"/>
        <v/>
      </c>
      <c r="R1263" s="26" t="str">
        <f t="array" ref="R1263">IFERROR(IF(OR(J1263="",M1263="",F1263=""),"",IF(F1263="학생부종합",INDEX(종합배치표!$C:$Q,MATCH(J1263,종합배치표!$B:$B,0),(MATCH(M1263,{"A","B","C","D","E"},0)-1)*3+1),INDEX(교과배치표!$C:$Q,MATCH(J1263,교과배치표!$B:$B,0),(MATCH(M1263,{"A","B","C","D","E"},0)-1)*3+1))),"")</f>
        <v/>
      </c>
      <c r="S1263" s="26" t="str">
        <f t="array" ref="S1263">IFERROR(IF(OR(J1263="",M1263="",F1263=""),"",IF(F1263="학생부종합",INDEX(종합배치표!$C:$Q,MATCH(J1263,종합배치표!$B:$B,0),(MATCH(M1263,{"A","B","C","D","E"},0)-1)*3+2),INDEX(교과배치표!$C:$Q,MATCH(J1263,교과배치표!$B:$B,0),(MATCH(M1263,{"A","B","C","D","E"},0)-1)*3+2))),"")</f>
        <v/>
      </c>
      <c r="T1263" s="26" t="str">
        <f t="array" ref="T1263">IFERROR(IF(OR(J1263="",M1263="",F1263=""),"",IF(F1263="학생부종합",INDEX(종합배치표!$C:$Q,MATCH(J1263,종합배치표!$B:$B,0),(MATCH(M1263,{"A","B","C","D","E"},0)-1)*3+3),INDEX(교과배치표!$C:$Q,MATCH(J1263,교과배치표!$B:$B,0),(MATCH(M1263,{"A","B","C","D","E"},0)-1)*3+3))),"")</f>
        <v/>
      </c>
      <c r="V1263" s="140">
        <f t="shared" si="58"/>
        <v>2.7</v>
      </c>
      <c r="W1263" s="141" t="str">
        <f t="shared" si="59"/>
        <v/>
      </c>
    </row>
    <row r="1264" spans="2:23" ht="14.25" customHeight="1">
      <c r="B1264" s="20">
        <v>874</v>
      </c>
      <c r="C1264" s="21" t="s">
        <v>170</v>
      </c>
      <c r="D1264" s="21" t="s">
        <v>619</v>
      </c>
      <c r="E1264" s="21" t="s">
        <v>617</v>
      </c>
      <c r="F1264" s="21" t="s">
        <v>24</v>
      </c>
      <c r="G1264" s="21" t="s">
        <v>618</v>
      </c>
      <c r="H1264" s="21" t="s">
        <v>62</v>
      </c>
      <c r="I1264" s="21" t="s">
        <v>60</v>
      </c>
      <c r="J1264" s="23"/>
      <c r="K1264" s="24">
        <v>6</v>
      </c>
      <c r="M1264" s="25" t="str">
        <f>IF(I1264="","",IF(I1264="인문",성적입력!$C$8,성적입력!$C$9))</f>
        <v>A</v>
      </c>
      <c r="N1264" s="26">
        <f>성적입력!$C$15</f>
        <v>3</v>
      </c>
      <c r="P1264" s="27" t="str">
        <f t="shared" si="57"/>
        <v/>
      </c>
      <c r="R1264" s="26" t="str">
        <f t="array" ref="R1264">IFERROR(IF(OR(J1264="",M1264="",F1264=""),"",IF(F1264="학생부종합",INDEX(종합배치표!$C:$Q,MATCH(J1264,종합배치표!$B:$B,0),(MATCH(M1264,{"A","B","C","D","E"},0)-1)*3+1),INDEX(교과배치표!$C:$Q,MATCH(J1264,교과배치표!$B:$B,0),(MATCH(M1264,{"A","B","C","D","E"},0)-1)*3+1))),"")</f>
        <v/>
      </c>
      <c r="S1264" s="26" t="str">
        <f t="array" ref="S1264">IFERROR(IF(OR(J1264="",M1264="",F1264=""),"",IF(F1264="학생부종합",INDEX(종합배치표!$C:$Q,MATCH(J1264,종합배치표!$B:$B,0),(MATCH(M1264,{"A","B","C","D","E"},0)-1)*3+2),INDEX(교과배치표!$C:$Q,MATCH(J1264,교과배치표!$B:$B,0),(MATCH(M1264,{"A","B","C","D","E"},0)-1)*3+2))),"")</f>
        <v/>
      </c>
      <c r="T1264" s="26" t="str">
        <f t="array" ref="T1264">IFERROR(IF(OR(J1264="",M1264="",F1264=""),"",IF(F1264="학생부종합",INDEX(종합배치표!$C:$Q,MATCH(J1264,종합배치표!$B:$B,0),(MATCH(M1264,{"A","B","C","D","E"},0)-1)*3+3),INDEX(교과배치표!$C:$Q,MATCH(J1264,교과배치표!$B:$B,0),(MATCH(M1264,{"A","B","C","D","E"},0)-1)*3+3))),"")</f>
        <v/>
      </c>
      <c r="V1264" s="140">
        <f t="shared" si="58"/>
        <v>2.7</v>
      </c>
      <c r="W1264" s="141" t="str">
        <f t="shared" si="59"/>
        <v/>
      </c>
    </row>
    <row r="1265" spans="2:23" ht="14.25" customHeight="1">
      <c r="B1265" s="20">
        <v>875</v>
      </c>
      <c r="C1265" s="21" t="s">
        <v>22</v>
      </c>
      <c r="D1265" s="21" t="s">
        <v>22</v>
      </c>
      <c r="E1265" s="21" t="s">
        <v>617</v>
      </c>
      <c r="F1265" s="21" t="s">
        <v>68</v>
      </c>
      <c r="G1265" s="21" t="s">
        <v>246</v>
      </c>
      <c r="H1265" s="21" t="s">
        <v>633</v>
      </c>
      <c r="I1265" s="21" t="s">
        <v>27</v>
      </c>
      <c r="J1265" s="23"/>
      <c r="K1265" s="24">
        <v>2</v>
      </c>
      <c r="M1265" s="25" t="str">
        <f>IF(I1265="","",IF(I1265="인문",성적입력!$C$8,성적입력!$C$9))</f>
        <v>A</v>
      </c>
      <c r="N1265" s="26">
        <f>성적입력!$C$15</f>
        <v>3</v>
      </c>
      <c r="P1265" s="27" t="str">
        <f t="shared" si="57"/>
        <v/>
      </c>
      <c r="R1265" s="26" t="str">
        <f t="array" ref="R1265">IFERROR(IF(OR(J1265="",M1265="",F1265=""),"",IF(F1265="학생부종합",INDEX(종합배치표!$C:$Q,MATCH(J1265,종합배치표!$B:$B,0),(MATCH(M1265,{"A","B","C","D","E"},0)-1)*3+1),INDEX(교과배치표!$C:$Q,MATCH(J1265,교과배치표!$B:$B,0),(MATCH(M1265,{"A","B","C","D","E"},0)-1)*3+1))),"")</f>
        <v/>
      </c>
      <c r="S1265" s="26" t="str">
        <f t="array" ref="S1265">IFERROR(IF(OR(J1265="",M1265="",F1265=""),"",IF(F1265="학생부종합",INDEX(종합배치표!$C:$Q,MATCH(J1265,종합배치표!$B:$B,0),(MATCH(M1265,{"A","B","C","D","E"},0)-1)*3+2),INDEX(교과배치표!$C:$Q,MATCH(J1265,교과배치표!$B:$B,0),(MATCH(M1265,{"A","B","C","D","E"},0)-1)*3+2))),"")</f>
        <v/>
      </c>
      <c r="T1265" s="26" t="str">
        <f t="array" ref="T1265">IFERROR(IF(OR(J1265="",M1265="",F1265=""),"",IF(F1265="학생부종합",INDEX(종합배치표!$C:$Q,MATCH(J1265,종합배치표!$B:$B,0),(MATCH(M1265,{"A","B","C","D","E"},0)-1)*3+3),INDEX(교과배치표!$C:$Q,MATCH(J1265,교과배치표!$B:$B,0),(MATCH(M1265,{"A","B","C","D","E"},0)-1)*3+3))),"")</f>
        <v/>
      </c>
      <c r="V1265" s="140">
        <f t="shared" si="58"/>
        <v>2.7</v>
      </c>
      <c r="W1265" s="141" t="str">
        <f t="shared" si="59"/>
        <v/>
      </c>
    </row>
    <row r="1266" spans="2:23" ht="14.25" customHeight="1">
      <c r="B1266" s="20">
        <v>876</v>
      </c>
      <c r="C1266" s="21" t="s">
        <v>22</v>
      </c>
      <c r="D1266" s="21" t="s">
        <v>22</v>
      </c>
      <c r="E1266" s="21" t="s">
        <v>617</v>
      </c>
      <c r="F1266" s="21" t="s">
        <v>24</v>
      </c>
      <c r="G1266" s="21" t="s">
        <v>618</v>
      </c>
      <c r="H1266" s="21" t="s">
        <v>633</v>
      </c>
      <c r="I1266" s="21" t="s">
        <v>27</v>
      </c>
      <c r="J1266" s="23"/>
      <c r="K1266" s="24">
        <v>6</v>
      </c>
      <c r="M1266" s="25" t="str">
        <f>IF(I1266="","",IF(I1266="인문",성적입력!$C$8,성적입력!$C$9))</f>
        <v>A</v>
      </c>
      <c r="N1266" s="26">
        <f>성적입력!$C$15</f>
        <v>3</v>
      </c>
      <c r="P1266" s="27" t="str">
        <f t="shared" si="57"/>
        <v/>
      </c>
      <c r="R1266" s="26" t="str">
        <f t="array" ref="R1266">IFERROR(IF(OR(J1266="",M1266="",F1266=""),"",IF(F1266="학생부종합",INDEX(종합배치표!$C:$Q,MATCH(J1266,종합배치표!$B:$B,0),(MATCH(M1266,{"A","B","C","D","E"},0)-1)*3+1),INDEX(교과배치표!$C:$Q,MATCH(J1266,교과배치표!$B:$B,0),(MATCH(M1266,{"A","B","C","D","E"},0)-1)*3+1))),"")</f>
        <v/>
      </c>
      <c r="S1266" s="26" t="str">
        <f t="array" ref="S1266">IFERROR(IF(OR(J1266="",M1266="",F1266=""),"",IF(F1266="학생부종합",INDEX(종합배치표!$C:$Q,MATCH(J1266,종합배치표!$B:$B,0),(MATCH(M1266,{"A","B","C","D","E"},0)-1)*3+2),INDEX(교과배치표!$C:$Q,MATCH(J1266,교과배치표!$B:$B,0),(MATCH(M1266,{"A","B","C","D","E"},0)-1)*3+2))),"")</f>
        <v/>
      </c>
      <c r="T1266" s="26" t="str">
        <f t="array" ref="T1266">IFERROR(IF(OR(J1266="",M1266="",F1266=""),"",IF(F1266="학생부종합",INDEX(종합배치표!$C:$Q,MATCH(J1266,종합배치표!$B:$B,0),(MATCH(M1266,{"A","B","C","D","E"},0)-1)*3+3),INDEX(교과배치표!$C:$Q,MATCH(J1266,교과배치표!$B:$B,0),(MATCH(M1266,{"A","B","C","D","E"},0)-1)*3+3))),"")</f>
        <v/>
      </c>
      <c r="V1266" s="140">
        <f t="shared" si="58"/>
        <v>2.7</v>
      </c>
      <c r="W1266" s="141" t="str">
        <f t="shared" si="59"/>
        <v/>
      </c>
    </row>
    <row r="1267" spans="2:23" ht="14.25" customHeight="1">
      <c r="B1267" s="20">
        <v>877</v>
      </c>
      <c r="C1267" s="21" t="s">
        <v>22</v>
      </c>
      <c r="D1267" s="21" t="s">
        <v>22</v>
      </c>
      <c r="E1267" s="21" t="s">
        <v>617</v>
      </c>
      <c r="F1267" s="21" t="s">
        <v>68</v>
      </c>
      <c r="G1267" s="21" t="s">
        <v>246</v>
      </c>
      <c r="H1267" s="21" t="s">
        <v>51</v>
      </c>
      <c r="I1267" s="21" t="s">
        <v>27</v>
      </c>
      <c r="J1267" s="23"/>
      <c r="K1267" s="24">
        <v>5</v>
      </c>
      <c r="M1267" s="25" t="str">
        <f>IF(I1267="","",IF(I1267="인문",성적입력!$C$8,성적입력!$C$9))</f>
        <v>A</v>
      </c>
      <c r="N1267" s="26">
        <f>성적입력!$C$15</f>
        <v>3</v>
      </c>
      <c r="P1267" s="27" t="str">
        <f t="shared" si="57"/>
        <v/>
      </c>
      <c r="R1267" s="26" t="str">
        <f t="array" ref="R1267">IFERROR(IF(OR(J1267="",M1267="",F1267=""),"",IF(F1267="학생부종합",INDEX(종합배치표!$C:$Q,MATCH(J1267,종합배치표!$B:$B,0),(MATCH(M1267,{"A","B","C","D","E"},0)-1)*3+1),INDEX(교과배치표!$C:$Q,MATCH(J1267,교과배치표!$B:$B,0),(MATCH(M1267,{"A","B","C","D","E"},0)-1)*3+1))),"")</f>
        <v/>
      </c>
      <c r="S1267" s="26" t="str">
        <f t="array" ref="S1267">IFERROR(IF(OR(J1267="",M1267="",F1267=""),"",IF(F1267="학생부종합",INDEX(종합배치표!$C:$Q,MATCH(J1267,종합배치표!$B:$B,0),(MATCH(M1267,{"A","B","C","D","E"},0)-1)*3+2),INDEX(교과배치표!$C:$Q,MATCH(J1267,교과배치표!$B:$B,0),(MATCH(M1267,{"A","B","C","D","E"},0)-1)*3+2))),"")</f>
        <v/>
      </c>
      <c r="T1267" s="26" t="str">
        <f t="array" ref="T1267">IFERROR(IF(OR(J1267="",M1267="",F1267=""),"",IF(F1267="학생부종합",INDEX(종합배치표!$C:$Q,MATCH(J1267,종합배치표!$B:$B,0),(MATCH(M1267,{"A","B","C","D","E"},0)-1)*3+3),INDEX(교과배치표!$C:$Q,MATCH(J1267,교과배치표!$B:$B,0),(MATCH(M1267,{"A","B","C","D","E"},0)-1)*3+3))),"")</f>
        <v/>
      </c>
      <c r="V1267" s="140">
        <f t="shared" si="58"/>
        <v>2.7</v>
      </c>
      <c r="W1267" s="141" t="str">
        <f t="shared" si="59"/>
        <v/>
      </c>
    </row>
    <row r="1268" spans="2:23" ht="14.25" customHeight="1">
      <c r="B1268" s="20">
        <v>878</v>
      </c>
      <c r="C1268" s="21" t="s">
        <v>22</v>
      </c>
      <c r="D1268" s="21" t="s">
        <v>22</v>
      </c>
      <c r="E1268" s="21" t="s">
        <v>617</v>
      </c>
      <c r="F1268" s="21" t="s">
        <v>24</v>
      </c>
      <c r="G1268" s="21" t="s">
        <v>618</v>
      </c>
      <c r="H1268" s="21" t="s">
        <v>51</v>
      </c>
      <c r="I1268" s="21" t="s">
        <v>27</v>
      </c>
      <c r="J1268" s="23"/>
      <c r="K1268" s="24">
        <v>14</v>
      </c>
      <c r="M1268" s="25" t="str">
        <f>IF(I1268="","",IF(I1268="인문",성적입력!$C$8,성적입력!$C$9))</f>
        <v>A</v>
      </c>
      <c r="N1268" s="26">
        <f>성적입력!$C$15</f>
        <v>3</v>
      </c>
      <c r="P1268" s="27" t="str">
        <f t="shared" si="57"/>
        <v/>
      </c>
      <c r="R1268" s="26" t="str">
        <f t="array" ref="R1268">IFERROR(IF(OR(J1268="",M1268="",F1268=""),"",IF(F1268="학생부종합",INDEX(종합배치표!$C:$Q,MATCH(J1268,종합배치표!$B:$B,0),(MATCH(M1268,{"A","B","C","D","E"},0)-1)*3+1),INDEX(교과배치표!$C:$Q,MATCH(J1268,교과배치표!$B:$B,0),(MATCH(M1268,{"A","B","C","D","E"},0)-1)*3+1))),"")</f>
        <v/>
      </c>
      <c r="S1268" s="26" t="str">
        <f t="array" ref="S1268">IFERROR(IF(OR(J1268="",M1268="",F1268=""),"",IF(F1268="학생부종합",INDEX(종합배치표!$C:$Q,MATCH(J1268,종합배치표!$B:$B,0),(MATCH(M1268,{"A","B","C","D","E"},0)-1)*3+2),INDEX(교과배치표!$C:$Q,MATCH(J1268,교과배치표!$B:$B,0),(MATCH(M1268,{"A","B","C","D","E"},0)-1)*3+2))),"")</f>
        <v/>
      </c>
      <c r="T1268" s="26" t="str">
        <f t="array" ref="T1268">IFERROR(IF(OR(J1268="",M1268="",F1268=""),"",IF(F1268="학생부종합",INDEX(종합배치표!$C:$Q,MATCH(J1268,종합배치표!$B:$B,0),(MATCH(M1268,{"A","B","C","D","E"},0)-1)*3+3),INDEX(교과배치표!$C:$Q,MATCH(J1268,교과배치표!$B:$B,0),(MATCH(M1268,{"A","B","C","D","E"},0)-1)*3+3))),"")</f>
        <v/>
      </c>
      <c r="V1268" s="140">
        <f t="shared" si="58"/>
        <v>2.7</v>
      </c>
      <c r="W1268" s="141" t="str">
        <f t="shared" si="59"/>
        <v/>
      </c>
    </row>
    <row r="1269" spans="2:23" ht="14.25" customHeight="1">
      <c r="B1269" s="20">
        <v>879</v>
      </c>
      <c r="C1269" s="21" t="s">
        <v>170</v>
      </c>
      <c r="D1269" s="21" t="s">
        <v>619</v>
      </c>
      <c r="E1269" s="21" t="s">
        <v>617</v>
      </c>
      <c r="F1269" s="21" t="s">
        <v>68</v>
      </c>
      <c r="G1269" s="21" t="s">
        <v>246</v>
      </c>
      <c r="H1269" s="21" t="s">
        <v>634</v>
      </c>
      <c r="I1269" s="21" t="s">
        <v>60</v>
      </c>
      <c r="J1269" s="23"/>
      <c r="K1269" s="24">
        <v>4</v>
      </c>
      <c r="M1269" s="25" t="str">
        <f>IF(I1269="","",IF(I1269="인문",성적입력!$C$8,성적입력!$C$9))</f>
        <v>A</v>
      </c>
      <c r="N1269" s="26">
        <f>성적입력!$C$15</f>
        <v>3</v>
      </c>
      <c r="P1269" s="27" t="str">
        <f t="shared" si="57"/>
        <v/>
      </c>
      <c r="R1269" s="26" t="str">
        <f t="array" ref="R1269">IFERROR(IF(OR(J1269="",M1269="",F1269=""),"",IF(F1269="학생부종합",INDEX(종합배치표!$C:$Q,MATCH(J1269,종합배치표!$B:$B,0),(MATCH(M1269,{"A","B","C","D","E"},0)-1)*3+1),INDEX(교과배치표!$C:$Q,MATCH(J1269,교과배치표!$B:$B,0),(MATCH(M1269,{"A","B","C","D","E"},0)-1)*3+1))),"")</f>
        <v/>
      </c>
      <c r="S1269" s="26" t="str">
        <f t="array" ref="S1269">IFERROR(IF(OR(J1269="",M1269="",F1269=""),"",IF(F1269="학생부종합",INDEX(종합배치표!$C:$Q,MATCH(J1269,종합배치표!$B:$B,0),(MATCH(M1269,{"A","B","C","D","E"},0)-1)*3+2),INDEX(교과배치표!$C:$Q,MATCH(J1269,교과배치표!$B:$B,0),(MATCH(M1269,{"A","B","C","D","E"},0)-1)*3+2))),"")</f>
        <v/>
      </c>
      <c r="T1269" s="26" t="str">
        <f t="array" ref="T1269">IFERROR(IF(OR(J1269="",M1269="",F1269=""),"",IF(F1269="학생부종합",INDEX(종합배치표!$C:$Q,MATCH(J1269,종합배치표!$B:$B,0),(MATCH(M1269,{"A","B","C","D","E"},0)-1)*3+3),INDEX(교과배치표!$C:$Q,MATCH(J1269,교과배치표!$B:$B,0),(MATCH(M1269,{"A","B","C","D","E"},0)-1)*3+3))),"")</f>
        <v/>
      </c>
      <c r="V1269" s="140">
        <f t="shared" si="58"/>
        <v>2.7</v>
      </c>
      <c r="W1269" s="141" t="str">
        <f t="shared" si="59"/>
        <v/>
      </c>
    </row>
    <row r="1270" spans="2:23" ht="14.25" customHeight="1">
      <c r="B1270" s="20">
        <v>880</v>
      </c>
      <c r="C1270" s="21" t="s">
        <v>170</v>
      </c>
      <c r="D1270" s="21" t="s">
        <v>619</v>
      </c>
      <c r="E1270" s="21" t="s">
        <v>617</v>
      </c>
      <c r="F1270" s="21" t="s">
        <v>24</v>
      </c>
      <c r="G1270" s="21" t="s">
        <v>618</v>
      </c>
      <c r="H1270" s="21" t="s">
        <v>634</v>
      </c>
      <c r="I1270" s="21" t="s">
        <v>60</v>
      </c>
      <c r="J1270" s="23"/>
      <c r="K1270" s="24">
        <v>11</v>
      </c>
      <c r="M1270" s="25" t="str">
        <f>IF(I1270="","",IF(I1270="인문",성적입력!$C$8,성적입력!$C$9))</f>
        <v>A</v>
      </c>
      <c r="N1270" s="26">
        <f>성적입력!$C$15</f>
        <v>3</v>
      </c>
      <c r="P1270" s="27" t="str">
        <f t="shared" si="57"/>
        <v/>
      </c>
      <c r="R1270" s="26" t="str">
        <f t="array" ref="R1270">IFERROR(IF(OR(J1270="",M1270="",F1270=""),"",IF(F1270="학생부종합",INDEX(종합배치표!$C:$Q,MATCH(J1270,종합배치표!$B:$B,0),(MATCH(M1270,{"A","B","C","D","E"},0)-1)*3+1),INDEX(교과배치표!$C:$Q,MATCH(J1270,교과배치표!$B:$B,0),(MATCH(M1270,{"A","B","C","D","E"},0)-1)*3+1))),"")</f>
        <v/>
      </c>
      <c r="S1270" s="26" t="str">
        <f t="array" ref="S1270">IFERROR(IF(OR(J1270="",M1270="",F1270=""),"",IF(F1270="학생부종합",INDEX(종합배치표!$C:$Q,MATCH(J1270,종합배치표!$B:$B,0),(MATCH(M1270,{"A","B","C","D","E"},0)-1)*3+2),INDEX(교과배치표!$C:$Q,MATCH(J1270,교과배치표!$B:$B,0),(MATCH(M1270,{"A","B","C","D","E"},0)-1)*3+2))),"")</f>
        <v/>
      </c>
      <c r="T1270" s="26" t="str">
        <f t="array" ref="T1270">IFERROR(IF(OR(J1270="",M1270="",F1270=""),"",IF(F1270="학생부종합",INDEX(종합배치표!$C:$Q,MATCH(J1270,종합배치표!$B:$B,0),(MATCH(M1270,{"A","B","C","D","E"},0)-1)*3+3),INDEX(교과배치표!$C:$Q,MATCH(J1270,교과배치표!$B:$B,0),(MATCH(M1270,{"A","B","C","D","E"},0)-1)*3+3))),"")</f>
        <v/>
      </c>
      <c r="V1270" s="140">
        <f t="shared" si="58"/>
        <v>2.7</v>
      </c>
      <c r="W1270" s="141" t="str">
        <f t="shared" si="59"/>
        <v/>
      </c>
    </row>
    <row r="1271" spans="2:23" ht="14.25" customHeight="1">
      <c r="B1271" s="20">
        <v>881</v>
      </c>
      <c r="C1271" s="21" t="s">
        <v>22</v>
      </c>
      <c r="D1271" s="21" t="s">
        <v>22</v>
      </c>
      <c r="E1271" s="21" t="s">
        <v>617</v>
      </c>
      <c r="F1271" s="21" t="s">
        <v>68</v>
      </c>
      <c r="G1271" s="21" t="s">
        <v>246</v>
      </c>
      <c r="H1271" s="21" t="s">
        <v>37</v>
      </c>
      <c r="I1271" s="21" t="s">
        <v>27</v>
      </c>
      <c r="J1271" s="23"/>
      <c r="K1271" s="24">
        <v>8</v>
      </c>
      <c r="M1271" s="25" t="str">
        <f>IF(I1271="","",IF(I1271="인문",성적입력!$C$8,성적입력!$C$9))</f>
        <v>A</v>
      </c>
      <c r="N1271" s="26">
        <f>성적입력!$C$15</f>
        <v>3</v>
      </c>
      <c r="P1271" s="27" t="str">
        <f t="shared" si="57"/>
        <v/>
      </c>
      <c r="R1271" s="26" t="str">
        <f t="array" ref="R1271">IFERROR(IF(OR(J1271="",M1271="",F1271=""),"",IF(F1271="학생부종합",INDEX(종합배치표!$C:$Q,MATCH(J1271,종합배치표!$B:$B,0),(MATCH(M1271,{"A","B","C","D","E"},0)-1)*3+1),INDEX(교과배치표!$C:$Q,MATCH(J1271,교과배치표!$B:$B,0),(MATCH(M1271,{"A","B","C","D","E"},0)-1)*3+1))),"")</f>
        <v/>
      </c>
      <c r="S1271" s="26" t="str">
        <f t="array" ref="S1271">IFERROR(IF(OR(J1271="",M1271="",F1271=""),"",IF(F1271="학생부종합",INDEX(종합배치표!$C:$Q,MATCH(J1271,종합배치표!$B:$B,0),(MATCH(M1271,{"A","B","C","D","E"},0)-1)*3+2),INDEX(교과배치표!$C:$Q,MATCH(J1271,교과배치표!$B:$B,0),(MATCH(M1271,{"A","B","C","D","E"},0)-1)*3+2))),"")</f>
        <v/>
      </c>
      <c r="T1271" s="26" t="str">
        <f t="array" ref="T1271">IFERROR(IF(OR(J1271="",M1271="",F1271=""),"",IF(F1271="학생부종합",INDEX(종합배치표!$C:$Q,MATCH(J1271,종합배치표!$B:$B,0),(MATCH(M1271,{"A","B","C","D","E"},0)-1)*3+3),INDEX(교과배치표!$C:$Q,MATCH(J1271,교과배치표!$B:$B,0),(MATCH(M1271,{"A","B","C","D","E"},0)-1)*3+3))),"")</f>
        <v/>
      </c>
      <c r="V1271" s="140">
        <f t="shared" si="58"/>
        <v>2.7</v>
      </c>
      <c r="W1271" s="141" t="str">
        <f t="shared" si="59"/>
        <v/>
      </c>
    </row>
    <row r="1272" spans="2:23" ht="14.25" customHeight="1">
      <c r="B1272" s="20">
        <v>882</v>
      </c>
      <c r="C1272" s="21" t="s">
        <v>22</v>
      </c>
      <c r="D1272" s="21" t="s">
        <v>22</v>
      </c>
      <c r="E1272" s="21" t="s">
        <v>617</v>
      </c>
      <c r="F1272" s="21" t="s">
        <v>24</v>
      </c>
      <c r="G1272" s="21" t="s">
        <v>618</v>
      </c>
      <c r="H1272" s="21" t="s">
        <v>37</v>
      </c>
      <c r="I1272" s="21" t="s">
        <v>27</v>
      </c>
      <c r="J1272" s="23"/>
      <c r="K1272" s="24">
        <v>8</v>
      </c>
      <c r="M1272" s="25" t="str">
        <f>IF(I1272="","",IF(I1272="인문",성적입력!$C$8,성적입력!$C$9))</f>
        <v>A</v>
      </c>
      <c r="N1272" s="26">
        <f>성적입력!$C$15</f>
        <v>3</v>
      </c>
      <c r="P1272" s="27" t="str">
        <f t="shared" si="57"/>
        <v/>
      </c>
      <c r="R1272" s="26" t="str">
        <f t="array" ref="R1272">IFERROR(IF(OR(J1272="",M1272="",F1272=""),"",IF(F1272="학생부종합",INDEX(종합배치표!$C:$Q,MATCH(J1272,종합배치표!$B:$B,0),(MATCH(M1272,{"A","B","C","D","E"},0)-1)*3+1),INDEX(교과배치표!$C:$Q,MATCH(J1272,교과배치표!$B:$B,0),(MATCH(M1272,{"A","B","C","D","E"},0)-1)*3+1))),"")</f>
        <v/>
      </c>
      <c r="S1272" s="26" t="str">
        <f t="array" ref="S1272">IFERROR(IF(OR(J1272="",M1272="",F1272=""),"",IF(F1272="학생부종합",INDEX(종합배치표!$C:$Q,MATCH(J1272,종합배치표!$B:$B,0),(MATCH(M1272,{"A","B","C","D","E"},0)-1)*3+2),INDEX(교과배치표!$C:$Q,MATCH(J1272,교과배치표!$B:$B,0),(MATCH(M1272,{"A","B","C","D","E"},0)-1)*3+2))),"")</f>
        <v/>
      </c>
      <c r="T1272" s="26" t="str">
        <f t="array" ref="T1272">IFERROR(IF(OR(J1272="",M1272="",F1272=""),"",IF(F1272="학생부종합",INDEX(종합배치표!$C:$Q,MATCH(J1272,종합배치표!$B:$B,0),(MATCH(M1272,{"A","B","C","D","E"},0)-1)*3+3),INDEX(교과배치표!$C:$Q,MATCH(J1272,교과배치표!$B:$B,0),(MATCH(M1272,{"A","B","C","D","E"},0)-1)*3+3))),"")</f>
        <v/>
      </c>
      <c r="V1272" s="140">
        <f t="shared" si="58"/>
        <v>2.7</v>
      </c>
      <c r="W1272" s="141" t="str">
        <f t="shared" si="59"/>
        <v/>
      </c>
    </row>
    <row r="1273" spans="2:23" ht="14.25" customHeight="1">
      <c r="B1273" s="20">
        <v>883</v>
      </c>
      <c r="C1273" s="21" t="s">
        <v>170</v>
      </c>
      <c r="D1273" s="21" t="s">
        <v>619</v>
      </c>
      <c r="E1273" s="21" t="s">
        <v>617</v>
      </c>
      <c r="F1273" s="21" t="s">
        <v>68</v>
      </c>
      <c r="G1273" s="21" t="s">
        <v>246</v>
      </c>
      <c r="H1273" s="21" t="s">
        <v>635</v>
      </c>
      <c r="I1273" s="21" t="s">
        <v>60</v>
      </c>
      <c r="J1273" s="23"/>
      <c r="K1273" s="24">
        <v>4</v>
      </c>
      <c r="M1273" s="25" t="str">
        <f>IF(I1273="","",IF(I1273="인문",성적입력!$C$8,성적입력!$C$9))</f>
        <v>A</v>
      </c>
      <c r="N1273" s="26">
        <f>성적입력!$C$15</f>
        <v>3</v>
      </c>
      <c r="P1273" s="27" t="str">
        <f t="shared" si="57"/>
        <v/>
      </c>
      <c r="R1273" s="26" t="str">
        <f t="array" ref="R1273">IFERROR(IF(OR(J1273="",M1273="",F1273=""),"",IF(F1273="학생부종합",INDEX(종합배치표!$C:$Q,MATCH(J1273,종합배치표!$B:$B,0),(MATCH(M1273,{"A","B","C","D","E"},0)-1)*3+1),INDEX(교과배치표!$C:$Q,MATCH(J1273,교과배치표!$B:$B,0),(MATCH(M1273,{"A","B","C","D","E"},0)-1)*3+1))),"")</f>
        <v/>
      </c>
      <c r="S1273" s="26" t="str">
        <f t="array" ref="S1273">IFERROR(IF(OR(J1273="",M1273="",F1273=""),"",IF(F1273="학생부종합",INDEX(종합배치표!$C:$Q,MATCH(J1273,종합배치표!$B:$B,0),(MATCH(M1273,{"A","B","C","D","E"},0)-1)*3+2),INDEX(교과배치표!$C:$Q,MATCH(J1273,교과배치표!$B:$B,0),(MATCH(M1273,{"A","B","C","D","E"},0)-1)*3+2))),"")</f>
        <v/>
      </c>
      <c r="T1273" s="26" t="str">
        <f t="array" ref="T1273">IFERROR(IF(OR(J1273="",M1273="",F1273=""),"",IF(F1273="학생부종합",INDEX(종합배치표!$C:$Q,MATCH(J1273,종합배치표!$B:$B,0),(MATCH(M1273,{"A","B","C","D","E"},0)-1)*3+3),INDEX(교과배치표!$C:$Q,MATCH(J1273,교과배치표!$B:$B,0),(MATCH(M1273,{"A","B","C","D","E"},0)-1)*3+3))),"")</f>
        <v/>
      </c>
      <c r="V1273" s="140">
        <f t="shared" si="58"/>
        <v>2.7</v>
      </c>
      <c r="W1273" s="141" t="str">
        <f t="shared" si="59"/>
        <v/>
      </c>
    </row>
    <row r="1274" spans="2:23" ht="14.25" customHeight="1">
      <c r="B1274" s="20">
        <v>884</v>
      </c>
      <c r="C1274" s="21" t="s">
        <v>170</v>
      </c>
      <c r="D1274" s="21" t="s">
        <v>619</v>
      </c>
      <c r="E1274" s="21" t="s">
        <v>617</v>
      </c>
      <c r="F1274" s="21" t="s">
        <v>24</v>
      </c>
      <c r="G1274" s="21" t="s">
        <v>618</v>
      </c>
      <c r="H1274" s="21" t="s">
        <v>635</v>
      </c>
      <c r="I1274" s="21" t="s">
        <v>60</v>
      </c>
      <c r="J1274" s="23"/>
      <c r="K1274" s="24">
        <v>11</v>
      </c>
      <c r="M1274" s="25" t="str">
        <f>IF(I1274="","",IF(I1274="인문",성적입력!$C$8,성적입력!$C$9))</f>
        <v>A</v>
      </c>
      <c r="N1274" s="26">
        <f>성적입력!$C$15</f>
        <v>3</v>
      </c>
      <c r="P1274" s="27" t="str">
        <f t="shared" si="57"/>
        <v/>
      </c>
      <c r="R1274" s="26" t="str">
        <f t="array" ref="R1274">IFERROR(IF(OR(J1274="",M1274="",F1274=""),"",IF(F1274="학생부종합",INDEX(종합배치표!$C:$Q,MATCH(J1274,종합배치표!$B:$B,0),(MATCH(M1274,{"A","B","C","D","E"},0)-1)*3+1),INDEX(교과배치표!$C:$Q,MATCH(J1274,교과배치표!$B:$B,0),(MATCH(M1274,{"A","B","C","D","E"},0)-1)*3+1))),"")</f>
        <v/>
      </c>
      <c r="S1274" s="26" t="str">
        <f t="array" ref="S1274">IFERROR(IF(OR(J1274="",M1274="",F1274=""),"",IF(F1274="학생부종합",INDEX(종합배치표!$C:$Q,MATCH(J1274,종합배치표!$B:$B,0),(MATCH(M1274,{"A","B","C","D","E"},0)-1)*3+2),INDEX(교과배치표!$C:$Q,MATCH(J1274,교과배치표!$B:$B,0),(MATCH(M1274,{"A","B","C","D","E"},0)-1)*3+2))),"")</f>
        <v/>
      </c>
      <c r="T1274" s="26" t="str">
        <f t="array" ref="T1274">IFERROR(IF(OR(J1274="",M1274="",F1274=""),"",IF(F1274="학생부종합",INDEX(종합배치표!$C:$Q,MATCH(J1274,종합배치표!$B:$B,0),(MATCH(M1274,{"A","B","C","D","E"},0)-1)*3+3),INDEX(교과배치표!$C:$Q,MATCH(J1274,교과배치표!$B:$B,0),(MATCH(M1274,{"A","B","C","D","E"},0)-1)*3+3))),"")</f>
        <v/>
      </c>
      <c r="V1274" s="140">
        <f t="shared" si="58"/>
        <v>2.7</v>
      </c>
      <c r="W1274" s="141" t="str">
        <f t="shared" si="59"/>
        <v/>
      </c>
    </row>
    <row r="1275" spans="2:23" ht="14.25" customHeight="1">
      <c r="B1275" s="20">
        <v>885</v>
      </c>
      <c r="C1275" s="21" t="s">
        <v>22</v>
      </c>
      <c r="D1275" s="21" t="s">
        <v>22</v>
      </c>
      <c r="E1275" s="21" t="s">
        <v>617</v>
      </c>
      <c r="F1275" s="21" t="s">
        <v>68</v>
      </c>
      <c r="G1275" s="21" t="s">
        <v>246</v>
      </c>
      <c r="H1275" s="21" t="s">
        <v>563</v>
      </c>
      <c r="I1275" s="21" t="s">
        <v>60</v>
      </c>
      <c r="J1275" s="23"/>
      <c r="K1275" s="24">
        <v>10</v>
      </c>
      <c r="M1275" s="25" t="str">
        <f>IF(I1275="","",IF(I1275="인문",성적입력!$C$8,성적입력!$C$9))</f>
        <v>A</v>
      </c>
      <c r="N1275" s="26">
        <f>성적입력!$C$15</f>
        <v>3</v>
      </c>
      <c r="P1275" s="27" t="str">
        <f t="shared" si="57"/>
        <v/>
      </c>
      <c r="R1275" s="26" t="str">
        <f t="array" ref="R1275">IFERROR(IF(OR(J1275="",M1275="",F1275=""),"",IF(F1275="학생부종합",INDEX(종합배치표!$C:$Q,MATCH(J1275,종합배치표!$B:$B,0),(MATCH(M1275,{"A","B","C","D","E"},0)-1)*3+1),INDEX(교과배치표!$C:$Q,MATCH(J1275,교과배치표!$B:$B,0),(MATCH(M1275,{"A","B","C","D","E"},0)-1)*3+1))),"")</f>
        <v/>
      </c>
      <c r="S1275" s="26" t="str">
        <f t="array" ref="S1275">IFERROR(IF(OR(J1275="",M1275="",F1275=""),"",IF(F1275="학생부종합",INDEX(종합배치표!$C:$Q,MATCH(J1275,종합배치표!$B:$B,0),(MATCH(M1275,{"A","B","C","D","E"},0)-1)*3+2),INDEX(교과배치표!$C:$Q,MATCH(J1275,교과배치표!$B:$B,0),(MATCH(M1275,{"A","B","C","D","E"},0)-1)*3+2))),"")</f>
        <v/>
      </c>
      <c r="T1275" s="26" t="str">
        <f t="array" ref="T1275">IFERROR(IF(OR(J1275="",M1275="",F1275=""),"",IF(F1275="학생부종합",INDEX(종합배치표!$C:$Q,MATCH(J1275,종합배치표!$B:$B,0),(MATCH(M1275,{"A","B","C","D","E"},0)-1)*3+3),INDEX(교과배치표!$C:$Q,MATCH(J1275,교과배치표!$B:$B,0),(MATCH(M1275,{"A","B","C","D","E"},0)-1)*3+3))),"")</f>
        <v/>
      </c>
      <c r="V1275" s="140">
        <f t="shared" si="58"/>
        <v>2.7</v>
      </c>
      <c r="W1275" s="141" t="str">
        <f t="shared" si="59"/>
        <v/>
      </c>
    </row>
    <row r="1276" spans="2:23" ht="14.25" customHeight="1">
      <c r="B1276" s="20">
        <v>886</v>
      </c>
      <c r="C1276" s="21" t="s">
        <v>22</v>
      </c>
      <c r="D1276" s="21" t="s">
        <v>22</v>
      </c>
      <c r="E1276" s="21" t="s">
        <v>617</v>
      </c>
      <c r="F1276" s="21" t="s">
        <v>24</v>
      </c>
      <c r="G1276" s="21" t="s">
        <v>618</v>
      </c>
      <c r="H1276" s="21" t="s">
        <v>563</v>
      </c>
      <c r="I1276" s="21" t="s">
        <v>60</v>
      </c>
      <c r="J1276" s="23"/>
      <c r="K1276" s="24">
        <v>13</v>
      </c>
      <c r="M1276" s="25" t="str">
        <f>IF(I1276="","",IF(I1276="인문",성적입력!$C$8,성적입력!$C$9))</f>
        <v>A</v>
      </c>
      <c r="N1276" s="26">
        <f>성적입력!$C$15</f>
        <v>3</v>
      </c>
      <c r="P1276" s="27" t="str">
        <f t="shared" si="57"/>
        <v/>
      </c>
      <c r="R1276" s="26" t="str">
        <f t="array" ref="R1276">IFERROR(IF(OR(J1276="",M1276="",F1276=""),"",IF(F1276="학생부종합",INDEX(종합배치표!$C:$Q,MATCH(J1276,종합배치표!$B:$B,0),(MATCH(M1276,{"A","B","C","D","E"},0)-1)*3+1),INDEX(교과배치표!$C:$Q,MATCH(J1276,교과배치표!$B:$B,0),(MATCH(M1276,{"A","B","C","D","E"},0)-1)*3+1))),"")</f>
        <v/>
      </c>
      <c r="S1276" s="26" t="str">
        <f t="array" ref="S1276">IFERROR(IF(OR(J1276="",M1276="",F1276=""),"",IF(F1276="학생부종합",INDEX(종합배치표!$C:$Q,MATCH(J1276,종합배치표!$B:$B,0),(MATCH(M1276,{"A","B","C","D","E"},0)-1)*3+2),INDEX(교과배치표!$C:$Q,MATCH(J1276,교과배치표!$B:$B,0),(MATCH(M1276,{"A","B","C","D","E"},0)-1)*3+2))),"")</f>
        <v/>
      </c>
      <c r="T1276" s="26" t="str">
        <f t="array" ref="T1276">IFERROR(IF(OR(J1276="",M1276="",F1276=""),"",IF(F1276="학생부종합",INDEX(종합배치표!$C:$Q,MATCH(J1276,종합배치표!$B:$B,0),(MATCH(M1276,{"A","B","C","D","E"},0)-1)*3+3),INDEX(교과배치표!$C:$Q,MATCH(J1276,교과배치표!$B:$B,0),(MATCH(M1276,{"A","B","C","D","E"},0)-1)*3+3))),"")</f>
        <v/>
      </c>
      <c r="V1276" s="140">
        <f t="shared" si="58"/>
        <v>2.7</v>
      </c>
      <c r="W1276" s="141" t="str">
        <f t="shared" si="59"/>
        <v/>
      </c>
    </row>
    <row r="1277" spans="2:23" ht="14.25" customHeight="1">
      <c r="B1277" s="20">
        <v>887</v>
      </c>
      <c r="C1277" s="21" t="s">
        <v>170</v>
      </c>
      <c r="D1277" s="21" t="s">
        <v>619</v>
      </c>
      <c r="E1277" s="21" t="s">
        <v>617</v>
      </c>
      <c r="F1277" s="21" t="s">
        <v>68</v>
      </c>
      <c r="G1277" s="21" t="s">
        <v>246</v>
      </c>
      <c r="H1277" s="21" t="s">
        <v>636</v>
      </c>
      <c r="I1277" s="21" t="s">
        <v>60</v>
      </c>
      <c r="J1277" s="23"/>
      <c r="K1277" s="24">
        <v>2</v>
      </c>
      <c r="M1277" s="25" t="str">
        <f>IF(I1277="","",IF(I1277="인문",성적입력!$C$8,성적입력!$C$9))</f>
        <v>A</v>
      </c>
      <c r="N1277" s="26">
        <f>성적입력!$C$15</f>
        <v>3</v>
      </c>
      <c r="P1277" s="27" t="str">
        <f t="shared" si="57"/>
        <v/>
      </c>
      <c r="R1277" s="26" t="str">
        <f t="array" ref="R1277">IFERROR(IF(OR(J1277="",M1277="",F1277=""),"",IF(F1277="학생부종합",INDEX(종합배치표!$C:$Q,MATCH(J1277,종합배치표!$B:$B,0),(MATCH(M1277,{"A","B","C","D","E"},0)-1)*3+1),INDEX(교과배치표!$C:$Q,MATCH(J1277,교과배치표!$B:$B,0),(MATCH(M1277,{"A","B","C","D","E"},0)-1)*3+1))),"")</f>
        <v/>
      </c>
      <c r="S1277" s="26" t="str">
        <f t="array" ref="S1277">IFERROR(IF(OR(J1277="",M1277="",F1277=""),"",IF(F1277="학생부종합",INDEX(종합배치표!$C:$Q,MATCH(J1277,종합배치표!$B:$B,0),(MATCH(M1277,{"A","B","C","D","E"},0)-1)*3+2),INDEX(교과배치표!$C:$Q,MATCH(J1277,교과배치표!$B:$B,0),(MATCH(M1277,{"A","B","C","D","E"},0)-1)*3+2))),"")</f>
        <v/>
      </c>
      <c r="T1277" s="26" t="str">
        <f t="array" ref="T1277">IFERROR(IF(OR(J1277="",M1277="",F1277=""),"",IF(F1277="학생부종합",INDEX(종합배치표!$C:$Q,MATCH(J1277,종합배치표!$B:$B,0),(MATCH(M1277,{"A","B","C","D","E"},0)-1)*3+3),INDEX(교과배치표!$C:$Q,MATCH(J1277,교과배치표!$B:$B,0),(MATCH(M1277,{"A","B","C","D","E"},0)-1)*3+3))),"")</f>
        <v/>
      </c>
      <c r="V1277" s="140">
        <f t="shared" si="58"/>
        <v>2.7</v>
      </c>
      <c r="W1277" s="141" t="str">
        <f t="shared" si="59"/>
        <v/>
      </c>
    </row>
    <row r="1278" spans="2:23" ht="14.25" customHeight="1">
      <c r="B1278" s="20">
        <v>888</v>
      </c>
      <c r="C1278" s="21" t="s">
        <v>170</v>
      </c>
      <c r="D1278" s="21" t="s">
        <v>619</v>
      </c>
      <c r="E1278" s="21" t="s">
        <v>617</v>
      </c>
      <c r="F1278" s="21" t="s">
        <v>24</v>
      </c>
      <c r="G1278" s="21" t="s">
        <v>618</v>
      </c>
      <c r="H1278" s="21" t="s">
        <v>636</v>
      </c>
      <c r="I1278" s="21" t="s">
        <v>60</v>
      </c>
      <c r="J1278" s="23"/>
      <c r="K1278" s="24">
        <v>3</v>
      </c>
      <c r="M1278" s="25" t="str">
        <f>IF(I1278="","",IF(I1278="인문",성적입력!$C$8,성적입력!$C$9))</f>
        <v>A</v>
      </c>
      <c r="N1278" s="26">
        <f>성적입력!$C$15</f>
        <v>3</v>
      </c>
      <c r="P1278" s="27" t="str">
        <f t="shared" si="57"/>
        <v/>
      </c>
      <c r="R1278" s="26" t="str">
        <f t="array" ref="R1278">IFERROR(IF(OR(J1278="",M1278="",F1278=""),"",IF(F1278="학생부종합",INDEX(종합배치표!$C:$Q,MATCH(J1278,종합배치표!$B:$B,0),(MATCH(M1278,{"A","B","C","D","E"},0)-1)*3+1),INDEX(교과배치표!$C:$Q,MATCH(J1278,교과배치표!$B:$B,0),(MATCH(M1278,{"A","B","C","D","E"},0)-1)*3+1))),"")</f>
        <v/>
      </c>
      <c r="S1278" s="26" t="str">
        <f t="array" ref="S1278">IFERROR(IF(OR(J1278="",M1278="",F1278=""),"",IF(F1278="학생부종합",INDEX(종합배치표!$C:$Q,MATCH(J1278,종합배치표!$B:$B,0),(MATCH(M1278,{"A","B","C","D","E"},0)-1)*3+2),INDEX(교과배치표!$C:$Q,MATCH(J1278,교과배치표!$B:$B,0),(MATCH(M1278,{"A","B","C","D","E"},0)-1)*3+2))),"")</f>
        <v/>
      </c>
      <c r="T1278" s="26" t="str">
        <f t="array" ref="T1278">IFERROR(IF(OR(J1278="",M1278="",F1278=""),"",IF(F1278="학생부종합",INDEX(종합배치표!$C:$Q,MATCH(J1278,종합배치표!$B:$B,0),(MATCH(M1278,{"A","B","C","D","E"},0)-1)*3+3),INDEX(교과배치표!$C:$Q,MATCH(J1278,교과배치표!$B:$B,0),(MATCH(M1278,{"A","B","C","D","E"},0)-1)*3+3))),"")</f>
        <v/>
      </c>
      <c r="V1278" s="140">
        <f t="shared" si="58"/>
        <v>2.7</v>
      </c>
      <c r="W1278" s="141" t="str">
        <f t="shared" si="59"/>
        <v/>
      </c>
    </row>
    <row r="1279" spans="2:23" ht="14.25" customHeight="1">
      <c r="B1279" s="20">
        <v>889</v>
      </c>
      <c r="C1279" s="21" t="s">
        <v>170</v>
      </c>
      <c r="D1279" s="21" t="s">
        <v>619</v>
      </c>
      <c r="E1279" s="21" t="s">
        <v>617</v>
      </c>
      <c r="F1279" s="21" t="s">
        <v>68</v>
      </c>
      <c r="G1279" s="21" t="s">
        <v>246</v>
      </c>
      <c r="H1279" s="21" t="s">
        <v>637</v>
      </c>
      <c r="I1279" s="21" t="s">
        <v>60</v>
      </c>
      <c r="J1279" s="23"/>
      <c r="K1279" s="24">
        <v>2</v>
      </c>
      <c r="M1279" s="25" t="str">
        <f>IF(I1279="","",IF(I1279="인문",성적입력!$C$8,성적입력!$C$9))</f>
        <v>A</v>
      </c>
      <c r="N1279" s="26">
        <f>성적입력!$C$15</f>
        <v>3</v>
      </c>
      <c r="P1279" s="27" t="str">
        <f t="shared" si="57"/>
        <v/>
      </c>
      <c r="R1279" s="26" t="str">
        <f t="array" ref="R1279">IFERROR(IF(OR(J1279="",M1279="",F1279=""),"",IF(F1279="학생부종합",INDEX(종합배치표!$C:$Q,MATCH(J1279,종합배치표!$B:$B,0),(MATCH(M1279,{"A","B","C","D","E"},0)-1)*3+1),INDEX(교과배치표!$C:$Q,MATCH(J1279,교과배치표!$B:$B,0),(MATCH(M1279,{"A","B","C","D","E"},0)-1)*3+1))),"")</f>
        <v/>
      </c>
      <c r="S1279" s="26" t="str">
        <f t="array" ref="S1279">IFERROR(IF(OR(J1279="",M1279="",F1279=""),"",IF(F1279="학생부종합",INDEX(종합배치표!$C:$Q,MATCH(J1279,종합배치표!$B:$B,0),(MATCH(M1279,{"A","B","C","D","E"},0)-1)*3+2),INDEX(교과배치표!$C:$Q,MATCH(J1279,교과배치표!$B:$B,0),(MATCH(M1279,{"A","B","C","D","E"},0)-1)*3+2))),"")</f>
        <v/>
      </c>
      <c r="T1279" s="26" t="str">
        <f t="array" ref="T1279">IFERROR(IF(OR(J1279="",M1279="",F1279=""),"",IF(F1279="학생부종합",INDEX(종합배치표!$C:$Q,MATCH(J1279,종합배치표!$B:$B,0),(MATCH(M1279,{"A","B","C","D","E"},0)-1)*3+3),INDEX(교과배치표!$C:$Q,MATCH(J1279,교과배치표!$B:$B,0),(MATCH(M1279,{"A","B","C","D","E"},0)-1)*3+3))),"")</f>
        <v/>
      </c>
      <c r="V1279" s="140">
        <f t="shared" si="58"/>
        <v>2.7</v>
      </c>
      <c r="W1279" s="141" t="str">
        <f t="shared" si="59"/>
        <v/>
      </c>
    </row>
    <row r="1280" spans="2:23" ht="14.25" customHeight="1">
      <c r="B1280" s="20">
        <v>890</v>
      </c>
      <c r="C1280" s="21" t="s">
        <v>170</v>
      </c>
      <c r="D1280" s="21" t="s">
        <v>619</v>
      </c>
      <c r="E1280" s="21" t="s">
        <v>617</v>
      </c>
      <c r="F1280" s="21" t="s">
        <v>24</v>
      </c>
      <c r="G1280" s="21" t="s">
        <v>618</v>
      </c>
      <c r="H1280" s="21" t="s">
        <v>637</v>
      </c>
      <c r="I1280" s="21" t="s">
        <v>60</v>
      </c>
      <c r="J1280" s="23"/>
      <c r="K1280" s="24">
        <v>5</v>
      </c>
      <c r="M1280" s="25" t="str">
        <f>IF(I1280="","",IF(I1280="인문",성적입력!$C$8,성적입력!$C$9))</f>
        <v>A</v>
      </c>
      <c r="N1280" s="26">
        <f>성적입력!$C$15</f>
        <v>3</v>
      </c>
      <c r="P1280" s="27" t="str">
        <f t="shared" si="57"/>
        <v/>
      </c>
      <c r="R1280" s="26" t="str">
        <f t="array" ref="R1280">IFERROR(IF(OR(J1280="",M1280="",F1280=""),"",IF(F1280="학생부종합",INDEX(종합배치표!$C:$Q,MATCH(J1280,종합배치표!$B:$B,0),(MATCH(M1280,{"A","B","C","D","E"},0)-1)*3+1),INDEX(교과배치표!$C:$Q,MATCH(J1280,교과배치표!$B:$B,0),(MATCH(M1280,{"A","B","C","D","E"},0)-1)*3+1))),"")</f>
        <v/>
      </c>
      <c r="S1280" s="26" t="str">
        <f t="array" ref="S1280">IFERROR(IF(OR(J1280="",M1280="",F1280=""),"",IF(F1280="학생부종합",INDEX(종합배치표!$C:$Q,MATCH(J1280,종합배치표!$B:$B,0),(MATCH(M1280,{"A","B","C","D","E"},0)-1)*3+2),INDEX(교과배치표!$C:$Q,MATCH(J1280,교과배치표!$B:$B,0),(MATCH(M1280,{"A","B","C","D","E"},0)-1)*3+2))),"")</f>
        <v/>
      </c>
      <c r="T1280" s="26" t="str">
        <f t="array" ref="T1280">IFERROR(IF(OR(J1280="",M1280="",F1280=""),"",IF(F1280="학생부종합",INDEX(종합배치표!$C:$Q,MATCH(J1280,종합배치표!$B:$B,0),(MATCH(M1280,{"A","B","C","D","E"},0)-1)*3+3),INDEX(교과배치표!$C:$Q,MATCH(J1280,교과배치표!$B:$B,0),(MATCH(M1280,{"A","B","C","D","E"},0)-1)*3+3))),"")</f>
        <v/>
      </c>
      <c r="V1280" s="140">
        <f t="shared" si="58"/>
        <v>2.7</v>
      </c>
      <c r="W1280" s="141" t="str">
        <f t="shared" si="59"/>
        <v/>
      </c>
    </row>
    <row r="1281" spans="2:23" ht="14.25" customHeight="1">
      <c r="B1281" s="20">
        <v>891</v>
      </c>
      <c r="C1281" s="21" t="s">
        <v>22</v>
      </c>
      <c r="D1281" s="21" t="s">
        <v>22</v>
      </c>
      <c r="E1281" s="21" t="s">
        <v>617</v>
      </c>
      <c r="F1281" s="21" t="s">
        <v>68</v>
      </c>
      <c r="G1281" s="21" t="s">
        <v>246</v>
      </c>
      <c r="H1281" s="21" t="s">
        <v>95</v>
      </c>
      <c r="I1281" s="21" t="s">
        <v>60</v>
      </c>
      <c r="J1281" s="23"/>
      <c r="K1281" s="24">
        <v>6</v>
      </c>
      <c r="M1281" s="25" t="str">
        <f>IF(I1281="","",IF(I1281="인문",성적입력!$C$8,성적입력!$C$9))</f>
        <v>A</v>
      </c>
      <c r="N1281" s="26">
        <f>성적입력!$C$15</f>
        <v>3</v>
      </c>
      <c r="P1281" s="27" t="str">
        <f t="shared" si="57"/>
        <v/>
      </c>
      <c r="R1281" s="26" t="str">
        <f t="array" ref="R1281">IFERROR(IF(OR(J1281="",M1281="",F1281=""),"",IF(F1281="학생부종합",INDEX(종합배치표!$C:$Q,MATCH(J1281,종합배치표!$B:$B,0),(MATCH(M1281,{"A","B","C","D","E"},0)-1)*3+1),INDEX(교과배치표!$C:$Q,MATCH(J1281,교과배치표!$B:$B,0),(MATCH(M1281,{"A","B","C","D","E"},0)-1)*3+1))),"")</f>
        <v/>
      </c>
      <c r="S1281" s="26" t="str">
        <f t="array" ref="S1281">IFERROR(IF(OR(J1281="",M1281="",F1281=""),"",IF(F1281="학생부종합",INDEX(종합배치표!$C:$Q,MATCH(J1281,종합배치표!$B:$B,0),(MATCH(M1281,{"A","B","C","D","E"},0)-1)*3+2),INDEX(교과배치표!$C:$Q,MATCH(J1281,교과배치표!$B:$B,0),(MATCH(M1281,{"A","B","C","D","E"},0)-1)*3+2))),"")</f>
        <v/>
      </c>
      <c r="T1281" s="26" t="str">
        <f t="array" ref="T1281">IFERROR(IF(OR(J1281="",M1281="",F1281=""),"",IF(F1281="학생부종합",INDEX(종합배치표!$C:$Q,MATCH(J1281,종합배치표!$B:$B,0),(MATCH(M1281,{"A","B","C","D","E"},0)-1)*3+3),INDEX(교과배치표!$C:$Q,MATCH(J1281,교과배치표!$B:$B,0),(MATCH(M1281,{"A","B","C","D","E"},0)-1)*3+3))),"")</f>
        <v/>
      </c>
      <c r="V1281" s="140">
        <f t="shared" si="58"/>
        <v>2.7</v>
      </c>
      <c r="W1281" s="141" t="str">
        <f t="shared" si="59"/>
        <v/>
      </c>
    </row>
    <row r="1282" spans="2:23" ht="14.25" customHeight="1">
      <c r="B1282" s="20">
        <v>892</v>
      </c>
      <c r="C1282" s="21" t="s">
        <v>22</v>
      </c>
      <c r="D1282" s="21" t="s">
        <v>22</v>
      </c>
      <c r="E1282" s="21" t="s">
        <v>617</v>
      </c>
      <c r="F1282" s="21" t="s">
        <v>24</v>
      </c>
      <c r="G1282" s="21" t="s">
        <v>618</v>
      </c>
      <c r="H1282" s="21" t="s">
        <v>95</v>
      </c>
      <c r="I1282" s="21" t="s">
        <v>60</v>
      </c>
      <c r="J1282" s="23"/>
      <c r="K1282" s="24">
        <v>8</v>
      </c>
      <c r="M1282" s="25" t="str">
        <f>IF(I1282="","",IF(I1282="인문",성적입력!$C$8,성적입력!$C$9))</f>
        <v>A</v>
      </c>
      <c r="N1282" s="26">
        <f>성적입력!$C$15</f>
        <v>3</v>
      </c>
      <c r="P1282" s="27" t="str">
        <f t="shared" si="57"/>
        <v/>
      </c>
      <c r="R1282" s="26" t="str">
        <f t="array" ref="R1282">IFERROR(IF(OR(J1282="",M1282="",F1282=""),"",IF(F1282="학생부종합",INDEX(종합배치표!$C:$Q,MATCH(J1282,종합배치표!$B:$B,0),(MATCH(M1282,{"A","B","C","D","E"},0)-1)*3+1),INDEX(교과배치표!$C:$Q,MATCH(J1282,교과배치표!$B:$B,0),(MATCH(M1282,{"A","B","C","D","E"},0)-1)*3+1))),"")</f>
        <v/>
      </c>
      <c r="S1282" s="26" t="str">
        <f t="array" ref="S1282">IFERROR(IF(OR(J1282="",M1282="",F1282=""),"",IF(F1282="학생부종합",INDEX(종합배치표!$C:$Q,MATCH(J1282,종합배치표!$B:$B,0),(MATCH(M1282,{"A","B","C","D","E"},0)-1)*3+2),INDEX(교과배치표!$C:$Q,MATCH(J1282,교과배치표!$B:$B,0),(MATCH(M1282,{"A","B","C","D","E"},0)-1)*3+2))),"")</f>
        <v/>
      </c>
      <c r="T1282" s="26" t="str">
        <f t="array" ref="T1282">IFERROR(IF(OR(J1282="",M1282="",F1282=""),"",IF(F1282="학생부종합",INDEX(종합배치표!$C:$Q,MATCH(J1282,종합배치표!$B:$B,0),(MATCH(M1282,{"A","B","C","D","E"},0)-1)*3+3),INDEX(교과배치표!$C:$Q,MATCH(J1282,교과배치표!$B:$B,0),(MATCH(M1282,{"A","B","C","D","E"},0)-1)*3+3))),"")</f>
        <v/>
      </c>
      <c r="V1282" s="140">
        <f t="shared" si="58"/>
        <v>2.7</v>
      </c>
      <c r="W1282" s="141" t="str">
        <f t="shared" si="59"/>
        <v/>
      </c>
    </row>
    <row r="1283" spans="2:23" ht="14.25" customHeight="1">
      <c r="B1283" s="20">
        <v>893</v>
      </c>
      <c r="C1283" s="21" t="s">
        <v>170</v>
      </c>
      <c r="D1283" s="21" t="s">
        <v>619</v>
      </c>
      <c r="E1283" s="21" t="s">
        <v>617</v>
      </c>
      <c r="F1283" s="21" t="s">
        <v>68</v>
      </c>
      <c r="G1283" s="21" t="s">
        <v>246</v>
      </c>
      <c r="H1283" s="21" t="s">
        <v>638</v>
      </c>
      <c r="I1283" s="21" t="s">
        <v>60</v>
      </c>
      <c r="J1283" s="23"/>
      <c r="K1283" s="24">
        <v>8</v>
      </c>
      <c r="M1283" s="25" t="str">
        <f>IF(I1283="","",IF(I1283="인문",성적입력!$C$8,성적입력!$C$9))</f>
        <v>A</v>
      </c>
      <c r="N1283" s="26">
        <f>성적입력!$C$15</f>
        <v>3</v>
      </c>
      <c r="P1283" s="27" t="str">
        <f t="shared" si="57"/>
        <v/>
      </c>
      <c r="R1283" s="26" t="str">
        <f t="array" ref="R1283">IFERROR(IF(OR(J1283="",M1283="",F1283=""),"",IF(F1283="학생부종합",INDEX(종합배치표!$C:$Q,MATCH(J1283,종합배치표!$B:$B,0),(MATCH(M1283,{"A","B","C","D","E"},0)-1)*3+1),INDEX(교과배치표!$C:$Q,MATCH(J1283,교과배치표!$B:$B,0),(MATCH(M1283,{"A","B","C","D","E"},0)-1)*3+1))),"")</f>
        <v/>
      </c>
      <c r="S1283" s="26" t="str">
        <f t="array" ref="S1283">IFERROR(IF(OR(J1283="",M1283="",F1283=""),"",IF(F1283="학생부종합",INDEX(종합배치표!$C:$Q,MATCH(J1283,종합배치표!$B:$B,0),(MATCH(M1283,{"A","B","C","D","E"},0)-1)*3+2),INDEX(교과배치표!$C:$Q,MATCH(J1283,교과배치표!$B:$B,0),(MATCH(M1283,{"A","B","C","D","E"},0)-1)*3+2))),"")</f>
        <v/>
      </c>
      <c r="T1283" s="26" t="str">
        <f t="array" ref="T1283">IFERROR(IF(OR(J1283="",M1283="",F1283=""),"",IF(F1283="학생부종합",INDEX(종합배치표!$C:$Q,MATCH(J1283,종합배치표!$B:$B,0),(MATCH(M1283,{"A","B","C","D","E"},0)-1)*3+3),INDEX(교과배치표!$C:$Q,MATCH(J1283,교과배치표!$B:$B,0),(MATCH(M1283,{"A","B","C","D","E"},0)-1)*3+3))),"")</f>
        <v/>
      </c>
      <c r="V1283" s="140">
        <f t="shared" si="58"/>
        <v>2.7</v>
      </c>
      <c r="W1283" s="141" t="str">
        <f t="shared" si="59"/>
        <v/>
      </c>
    </row>
    <row r="1284" spans="2:23" ht="14.25" customHeight="1">
      <c r="B1284" s="20">
        <v>894</v>
      </c>
      <c r="C1284" s="21" t="s">
        <v>170</v>
      </c>
      <c r="D1284" s="21" t="s">
        <v>619</v>
      </c>
      <c r="E1284" s="21" t="s">
        <v>617</v>
      </c>
      <c r="F1284" s="21" t="s">
        <v>24</v>
      </c>
      <c r="G1284" s="21" t="s">
        <v>618</v>
      </c>
      <c r="H1284" s="21" t="s">
        <v>638</v>
      </c>
      <c r="I1284" s="21" t="s">
        <v>60</v>
      </c>
      <c r="J1284" s="23"/>
      <c r="K1284" s="24">
        <v>24</v>
      </c>
      <c r="M1284" s="25" t="str">
        <f>IF(I1284="","",IF(I1284="인문",성적입력!$C$8,성적입력!$C$9))</f>
        <v>A</v>
      </c>
      <c r="N1284" s="26">
        <f>성적입력!$C$15</f>
        <v>3</v>
      </c>
      <c r="P1284" s="27" t="str">
        <f t="shared" si="57"/>
        <v/>
      </c>
      <c r="R1284" s="26" t="str">
        <f t="array" ref="R1284">IFERROR(IF(OR(J1284="",M1284="",F1284=""),"",IF(F1284="학생부종합",INDEX(종합배치표!$C:$Q,MATCH(J1284,종합배치표!$B:$B,0),(MATCH(M1284,{"A","B","C","D","E"},0)-1)*3+1),INDEX(교과배치표!$C:$Q,MATCH(J1284,교과배치표!$B:$B,0),(MATCH(M1284,{"A","B","C","D","E"},0)-1)*3+1))),"")</f>
        <v/>
      </c>
      <c r="S1284" s="26" t="str">
        <f t="array" ref="S1284">IFERROR(IF(OR(J1284="",M1284="",F1284=""),"",IF(F1284="학생부종합",INDEX(종합배치표!$C:$Q,MATCH(J1284,종합배치표!$B:$B,0),(MATCH(M1284,{"A","B","C","D","E"},0)-1)*3+2),INDEX(교과배치표!$C:$Q,MATCH(J1284,교과배치표!$B:$B,0),(MATCH(M1284,{"A","B","C","D","E"},0)-1)*3+2))),"")</f>
        <v/>
      </c>
      <c r="T1284" s="26" t="str">
        <f t="array" ref="T1284">IFERROR(IF(OR(J1284="",M1284="",F1284=""),"",IF(F1284="학생부종합",INDEX(종합배치표!$C:$Q,MATCH(J1284,종합배치표!$B:$B,0),(MATCH(M1284,{"A","B","C","D","E"},0)-1)*3+3),INDEX(교과배치표!$C:$Q,MATCH(J1284,교과배치표!$B:$B,0),(MATCH(M1284,{"A","B","C","D","E"},0)-1)*3+3))),"")</f>
        <v/>
      </c>
      <c r="V1284" s="140">
        <f t="shared" si="58"/>
        <v>2.7</v>
      </c>
      <c r="W1284" s="141" t="str">
        <f t="shared" si="59"/>
        <v/>
      </c>
    </row>
    <row r="1285" spans="2:23" ht="14.25" customHeight="1">
      <c r="B1285" s="20">
        <v>895</v>
      </c>
      <c r="C1285" s="21" t="s">
        <v>170</v>
      </c>
      <c r="D1285" s="21" t="s">
        <v>619</v>
      </c>
      <c r="E1285" s="21" t="s">
        <v>617</v>
      </c>
      <c r="F1285" s="21" t="s">
        <v>68</v>
      </c>
      <c r="G1285" s="21" t="s">
        <v>246</v>
      </c>
      <c r="H1285" s="21" t="s">
        <v>639</v>
      </c>
      <c r="I1285" s="21" t="s">
        <v>27</v>
      </c>
      <c r="J1285" s="23"/>
      <c r="K1285" s="24">
        <v>2</v>
      </c>
      <c r="M1285" s="25" t="str">
        <f>IF(I1285="","",IF(I1285="인문",성적입력!$C$8,성적입력!$C$9))</f>
        <v>A</v>
      </c>
      <c r="N1285" s="26">
        <f>성적입력!$C$15</f>
        <v>3</v>
      </c>
      <c r="P1285" s="27" t="str">
        <f t="shared" ref="P1285:P1348" si="60">IF(OR(J1285="",N1285="",M1285=""),"",IF(N1285&lt;=T1285,"안정",IF(N1285&lt;=S1285,"적정",IF(N1285&lt;=R1285,"소신","상향"))))</f>
        <v/>
      </c>
      <c r="R1285" s="26" t="str">
        <f t="array" ref="R1285">IFERROR(IF(OR(J1285="",M1285="",F1285=""),"",IF(F1285="학생부종합",INDEX(종합배치표!$C:$Q,MATCH(J1285,종합배치표!$B:$B,0),(MATCH(M1285,{"A","B","C","D","E"},0)-1)*3+1),INDEX(교과배치표!$C:$Q,MATCH(J1285,교과배치표!$B:$B,0),(MATCH(M1285,{"A","B","C","D","E"},0)-1)*3+1))),"")</f>
        <v/>
      </c>
      <c r="S1285" s="26" t="str">
        <f t="array" ref="S1285">IFERROR(IF(OR(J1285="",M1285="",F1285=""),"",IF(F1285="학생부종합",INDEX(종합배치표!$C:$Q,MATCH(J1285,종합배치표!$B:$B,0),(MATCH(M1285,{"A","B","C","D","E"},0)-1)*3+2),INDEX(교과배치표!$C:$Q,MATCH(J1285,교과배치표!$B:$B,0),(MATCH(M1285,{"A","B","C","D","E"},0)-1)*3+2))),"")</f>
        <v/>
      </c>
      <c r="T1285" s="26" t="str">
        <f t="array" ref="T1285">IFERROR(IF(OR(J1285="",M1285="",F1285=""),"",IF(F1285="학생부종합",INDEX(종합배치표!$C:$Q,MATCH(J1285,종합배치표!$B:$B,0),(MATCH(M1285,{"A","B","C","D","E"},0)-1)*3+3),INDEX(교과배치표!$C:$Q,MATCH(J1285,교과배치표!$B:$B,0),(MATCH(M1285,{"A","B","C","D","E"},0)-1)*3+3))),"")</f>
        <v/>
      </c>
      <c r="V1285" s="140">
        <f t="shared" ref="V1285:V1348" si="61">$W$2</f>
        <v>2.7</v>
      </c>
      <c r="W1285" s="141" t="str">
        <f t="shared" ref="W1285:W1348" si="62">IF(OR(J1285="",V1285="",M1285=""),"",IF(V1285&lt;=T1285,"안정",IF(V1285&lt;=S1285,"적정",IF(V1285&lt;=R1285,"소신","상향"))))</f>
        <v/>
      </c>
    </row>
    <row r="1286" spans="2:23" ht="14.25" customHeight="1">
      <c r="B1286" s="20">
        <v>896</v>
      </c>
      <c r="C1286" s="21" t="s">
        <v>170</v>
      </c>
      <c r="D1286" s="21" t="s">
        <v>619</v>
      </c>
      <c r="E1286" s="21" t="s">
        <v>617</v>
      </c>
      <c r="F1286" s="21" t="s">
        <v>24</v>
      </c>
      <c r="G1286" s="21" t="s">
        <v>618</v>
      </c>
      <c r="H1286" s="21" t="s">
        <v>639</v>
      </c>
      <c r="I1286" s="21" t="s">
        <v>27</v>
      </c>
      <c r="J1286" s="23"/>
      <c r="K1286" s="24">
        <v>11</v>
      </c>
      <c r="M1286" s="25" t="str">
        <f>IF(I1286="","",IF(I1286="인문",성적입력!$C$8,성적입력!$C$9))</f>
        <v>A</v>
      </c>
      <c r="N1286" s="26">
        <f>성적입력!$C$15</f>
        <v>3</v>
      </c>
      <c r="P1286" s="27" t="str">
        <f t="shared" si="60"/>
        <v/>
      </c>
      <c r="R1286" s="26" t="str">
        <f t="array" ref="R1286">IFERROR(IF(OR(J1286="",M1286="",F1286=""),"",IF(F1286="학생부종합",INDEX(종합배치표!$C:$Q,MATCH(J1286,종합배치표!$B:$B,0),(MATCH(M1286,{"A","B","C","D","E"},0)-1)*3+1),INDEX(교과배치표!$C:$Q,MATCH(J1286,교과배치표!$B:$B,0),(MATCH(M1286,{"A","B","C","D","E"},0)-1)*3+1))),"")</f>
        <v/>
      </c>
      <c r="S1286" s="26" t="str">
        <f t="array" ref="S1286">IFERROR(IF(OR(J1286="",M1286="",F1286=""),"",IF(F1286="학생부종합",INDEX(종합배치표!$C:$Q,MATCH(J1286,종합배치표!$B:$B,0),(MATCH(M1286,{"A","B","C","D","E"},0)-1)*3+2),INDEX(교과배치표!$C:$Q,MATCH(J1286,교과배치표!$B:$B,0),(MATCH(M1286,{"A","B","C","D","E"},0)-1)*3+2))),"")</f>
        <v/>
      </c>
      <c r="T1286" s="26" t="str">
        <f t="array" ref="T1286">IFERROR(IF(OR(J1286="",M1286="",F1286=""),"",IF(F1286="학생부종합",INDEX(종합배치표!$C:$Q,MATCH(J1286,종합배치표!$B:$B,0),(MATCH(M1286,{"A","B","C","D","E"},0)-1)*3+3),INDEX(교과배치표!$C:$Q,MATCH(J1286,교과배치표!$B:$B,0),(MATCH(M1286,{"A","B","C","D","E"},0)-1)*3+3))),"")</f>
        <v/>
      </c>
      <c r="V1286" s="140">
        <f t="shared" si="61"/>
        <v>2.7</v>
      </c>
      <c r="W1286" s="141" t="str">
        <f t="shared" si="62"/>
        <v/>
      </c>
    </row>
    <row r="1287" spans="2:23" ht="14.25" customHeight="1">
      <c r="B1287" s="20">
        <v>897</v>
      </c>
      <c r="C1287" s="21" t="s">
        <v>170</v>
      </c>
      <c r="D1287" s="21" t="s">
        <v>619</v>
      </c>
      <c r="E1287" s="21" t="s">
        <v>617</v>
      </c>
      <c r="F1287" s="21" t="s">
        <v>68</v>
      </c>
      <c r="G1287" s="21" t="s">
        <v>246</v>
      </c>
      <c r="H1287" s="21" t="s">
        <v>640</v>
      </c>
      <c r="I1287" s="21" t="s">
        <v>514</v>
      </c>
      <c r="J1287" s="23"/>
      <c r="K1287" s="24">
        <v>1</v>
      </c>
      <c r="M1287" s="25" t="str">
        <f>IF(I1287="","",IF(I1287="인문",성적입력!$C$8,성적입력!$C$9))</f>
        <v>A</v>
      </c>
      <c r="N1287" s="26">
        <f>성적입력!$C$15</f>
        <v>3</v>
      </c>
      <c r="P1287" s="27" t="str">
        <f t="shared" si="60"/>
        <v/>
      </c>
      <c r="R1287" s="26" t="str">
        <f t="array" ref="R1287">IFERROR(IF(OR(J1287="",M1287="",F1287=""),"",IF(F1287="학생부종합",INDEX(종합배치표!$C:$Q,MATCH(J1287,종합배치표!$B:$B,0),(MATCH(M1287,{"A","B","C","D","E"},0)-1)*3+1),INDEX(교과배치표!$C:$Q,MATCH(J1287,교과배치표!$B:$B,0),(MATCH(M1287,{"A","B","C","D","E"},0)-1)*3+1))),"")</f>
        <v/>
      </c>
      <c r="S1287" s="26" t="str">
        <f t="array" ref="S1287">IFERROR(IF(OR(J1287="",M1287="",F1287=""),"",IF(F1287="학생부종합",INDEX(종합배치표!$C:$Q,MATCH(J1287,종합배치표!$B:$B,0),(MATCH(M1287,{"A","B","C","D","E"},0)-1)*3+2),INDEX(교과배치표!$C:$Q,MATCH(J1287,교과배치표!$B:$B,0),(MATCH(M1287,{"A","B","C","D","E"},0)-1)*3+2))),"")</f>
        <v/>
      </c>
      <c r="T1287" s="26" t="str">
        <f t="array" ref="T1287">IFERROR(IF(OR(J1287="",M1287="",F1287=""),"",IF(F1287="학생부종합",INDEX(종합배치표!$C:$Q,MATCH(J1287,종합배치표!$B:$B,0),(MATCH(M1287,{"A","B","C","D","E"},0)-1)*3+3),INDEX(교과배치표!$C:$Q,MATCH(J1287,교과배치표!$B:$B,0),(MATCH(M1287,{"A","B","C","D","E"},0)-1)*3+3))),"")</f>
        <v/>
      </c>
      <c r="V1287" s="140">
        <f t="shared" si="61"/>
        <v>2.7</v>
      </c>
      <c r="W1287" s="141" t="str">
        <f t="shared" si="62"/>
        <v/>
      </c>
    </row>
    <row r="1288" spans="2:23" ht="14.25" customHeight="1">
      <c r="B1288" s="20">
        <v>898</v>
      </c>
      <c r="C1288" s="21" t="s">
        <v>170</v>
      </c>
      <c r="D1288" s="21" t="s">
        <v>619</v>
      </c>
      <c r="E1288" s="21" t="s">
        <v>617</v>
      </c>
      <c r="F1288" s="21" t="s">
        <v>68</v>
      </c>
      <c r="G1288" s="21" t="s">
        <v>246</v>
      </c>
      <c r="H1288" s="21" t="s">
        <v>641</v>
      </c>
      <c r="I1288" s="21" t="s">
        <v>514</v>
      </c>
      <c r="J1288" s="23"/>
      <c r="K1288" s="24">
        <v>2</v>
      </c>
      <c r="M1288" s="25" t="str">
        <f>IF(I1288="","",IF(I1288="인문",성적입력!$C$8,성적입력!$C$9))</f>
        <v>A</v>
      </c>
      <c r="N1288" s="26">
        <f>성적입력!$C$15</f>
        <v>3</v>
      </c>
      <c r="P1288" s="27" t="str">
        <f t="shared" si="60"/>
        <v/>
      </c>
      <c r="R1288" s="26" t="str">
        <f t="array" ref="R1288">IFERROR(IF(OR(J1288="",M1288="",F1288=""),"",IF(F1288="학생부종합",INDEX(종합배치표!$C:$Q,MATCH(J1288,종합배치표!$B:$B,0),(MATCH(M1288,{"A","B","C","D","E"},0)-1)*3+1),INDEX(교과배치표!$C:$Q,MATCH(J1288,교과배치표!$B:$B,0),(MATCH(M1288,{"A","B","C","D","E"},0)-1)*3+1))),"")</f>
        <v/>
      </c>
      <c r="S1288" s="26" t="str">
        <f t="array" ref="S1288">IFERROR(IF(OR(J1288="",M1288="",F1288=""),"",IF(F1288="학생부종합",INDEX(종합배치표!$C:$Q,MATCH(J1288,종합배치표!$B:$B,0),(MATCH(M1288,{"A","B","C","D","E"},0)-1)*3+2),INDEX(교과배치표!$C:$Q,MATCH(J1288,교과배치표!$B:$B,0),(MATCH(M1288,{"A","B","C","D","E"},0)-1)*3+2))),"")</f>
        <v/>
      </c>
      <c r="T1288" s="26" t="str">
        <f t="array" ref="T1288">IFERROR(IF(OR(J1288="",M1288="",F1288=""),"",IF(F1288="학생부종합",INDEX(종합배치표!$C:$Q,MATCH(J1288,종합배치표!$B:$B,0),(MATCH(M1288,{"A","B","C","D","E"},0)-1)*3+3),INDEX(교과배치표!$C:$Q,MATCH(J1288,교과배치표!$B:$B,0),(MATCH(M1288,{"A","B","C","D","E"},0)-1)*3+3))),"")</f>
        <v/>
      </c>
      <c r="V1288" s="140">
        <f t="shared" si="61"/>
        <v>2.7</v>
      </c>
      <c r="W1288" s="141" t="str">
        <f t="shared" si="62"/>
        <v/>
      </c>
    </row>
    <row r="1289" spans="2:23" ht="14.25" customHeight="1">
      <c r="B1289" s="20">
        <v>899</v>
      </c>
      <c r="C1289" s="21" t="s">
        <v>170</v>
      </c>
      <c r="D1289" s="21" t="s">
        <v>619</v>
      </c>
      <c r="E1289" s="21" t="s">
        <v>617</v>
      </c>
      <c r="F1289" s="21" t="s">
        <v>24</v>
      </c>
      <c r="G1289" s="21" t="s">
        <v>618</v>
      </c>
      <c r="H1289" s="21" t="s">
        <v>641</v>
      </c>
      <c r="I1289" s="21" t="s">
        <v>514</v>
      </c>
      <c r="J1289" s="23"/>
      <c r="K1289" s="24">
        <v>11</v>
      </c>
      <c r="M1289" s="25" t="str">
        <f>IF(I1289="","",IF(I1289="인문",성적입력!$C$8,성적입력!$C$9))</f>
        <v>A</v>
      </c>
      <c r="N1289" s="26">
        <f>성적입력!$C$15</f>
        <v>3</v>
      </c>
      <c r="P1289" s="27" t="str">
        <f t="shared" si="60"/>
        <v/>
      </c>
      <c r="R1289" s="26" t="str">
        <f t="array" ref="R1289">IFERROR(IF(OR(J1289="",M1289="",F1289=""),"",IF(F1289="학생부종합",INDEX(종합배치표!$C:$Q,MATCH(J1289,종합배치표!$B:$B,0),(MATCH(M1289,{"A","B","C","D","E"},0)-1)*3+1),INDEX(교과배치표!$C:$Q,MATCH(J1289,교과배치표!$B:$B,0),(MATCH(M1289,{"A","B","C","D","E"},0)-1)*3+1))),"")</f>
        <v/>
      </c>
      <c r="S1289" s="26" t="str">
        <f t="array" ref="S1289">IFERROR(IF(OR(J1289="",M1289="",F1289=""),"",IF(F1289="학생부종합",INDEX(종합배치표!$C:$Q,MATCH(J1289,종합배치표!$B:$B,0),(MATCH(M1289,{"A","B","C","D","E"},0)-1)*3+2),INDEX(교과배치표!$C:$Q,MATCH(J1289,교과배치표!$B:$B,0),(MATCH(M1289,{"A","B","C","D","E"},0)-1)*3+2))),"")</f>
        <v/>
      </c>
      <c r="T1289" s="26" t="str">
        <f t="array" ref="T1289">IFERROR(IF(OR(J1289="",M1289="",F1289=""),"",IF(F1289="학생부종합",INDEX(종합배치표!$C:$Q,MATCH(J1289,종합배치표!$B:$B,0),(MATCH(M1289,{"A","B","C","D","E"},0)-1)*3+3),INDEX(교과배치표!$C:$Q,MATCH(J1289,교과배치표!$B:$B,0),(MATCH(M1289,{"A","B","C","D","E"},0)-1)*3+3))),"")</f>
        <v/>
      </c>
      <c r="V1289" s="140">
        <f t="shared" si="61"/>
        <v>2.7</v>
      </c>
      <c r="W1289" s="141" t="str">
        <f t="shared" si="62"/>
        <v/>
      </c>
    </row>
    <row r="1290" spans="2:23" ht="14.25" customHeight="1">
      <c r="B1290" s="20">
        <v>900</v>
      </c>
      <c r="C1290" s="21" t="s">
        <v>170</v>
      </c>
      <c r="D1290" s="21" t="s">
        <v>619</v>
      </c>
      <c r="E1290" s="21" t="s">
        <v>617</v>
      </c>
      <c r="F1290" s="21" t="s">
        <v>68</v>
      </c>
      <c r="G1290" s="21" t="s">
        <v>246</v>
      </c>
      <c r="H1290" s="21" t="s">
        <v>642</v>
      </c>
      <c r="I1290" s="21" t="s">
        <v>514</v>
      </c>
      <c r="J1290" s="23"/>
      <c r="K1290" s="24">
        <v>2</v>
      </c>
      <c r="M1290" s="25" t="str">
        <f>IF(I1290="","",IF(I1290="인문",성적입력!$C$8,성적입력!$C$9))</f>
        <v>A</v>
      </c>
      <c r="N1290" s="26">
        <f>성적입력!$C$15</f>
        <v>3</v>
      </c>
      <c r="P1290" s="27" t="str">
        <f t="shared" si="60"/>
        <v/>
      </c>
      <c r="R1290" s="26" t="str">
        <f t="array" ref="R1290">IFERROR(IF(OR(J1290="",M1290="",F1290=""),"",IF(F1290="학생부종합",INDEX(종합배치표!$C:$Q,MATCH(J1290,종합배치표!$B:$B,0),(MATCH(M1290,{"A","B","C","D","E"},0)-1)*3+1),INDEX(교과배치표!$C:$Q,MATCH(J1290,교과배치표!$B:$B,0),(MATCH(M1290,{"A","B","C","D","E"},0)-1)*3+1))),"")</f>
        <v/>
      </c>
      <c r="S1290" s="26" t="str">
        <f t="array" ref="S1290">IFERROR(IF(OR(J1290="",M1290="",F1290=""),"",IF(F1290="학생부종합",INDEX(종합배치표!$C:$Q,MATCH(J1290,종합배치표!$B:$B,0),(MATCH(M1290,{"A","B","C","D","E"},0)-1)*3+2),INDEX(교과배치표!$C:$Q,MATCH(J1290,교과배치표!$B:$B,0),(MATCH(M1290,{"A","B","C","D","E"},0)-1)*3+2))),"")</f>
        <v/>
      </c>
      <c r="T1290" s="26" t="str">
        <f t="array" ref="T1290">IFERROR(IF(OR(J1290="",M1290="",F1290=""),"",IF(F1290="학생부종합",INDEX(종합배치표!$C:$Q,MATCH(J1290,종합배치표!$B:$B,0),(MATCH(M1290,{"A","B","C","D","E"},0)-1)*3+3),INDEX(교과배치표!$C:$Q,MATCH(J1290,교과배치표!$B:$B,0),(MATCH(M1290,{"A","B","C","D","E"},0)-1)*3+3))),"")</f>
        <v/>
      </c>
      <c r="V1290" s="140">
        <f t="shared" si="61"/>
        <v>2.7</v>
      </c>
      <c r="W1290" s="141" t="str">
        <f t="shared" si="62"/>
        <v/>
      </c>
    </row>
    <row r="1291" spans="2:23" ht="14.25" customHeight="1">
      <c r="B1291" s="20">
        <v>901</v>
      </c>
      <c r="C1291" s="21" t="s">
        <v>170</v>
      </c>
      <c r="D1291" s="21" t="s">
        <v>619</v>
      </c>
      <c r="E1291" s="21" t="s">
        <v>617</v>
      </c>
      <c r="F1291" s="21" t="s">
        <v>24</v>
      </c>
      <c r="G1291" s="21" t="s">
        <v>618</v>
      </c>
      <c r="H1291" s="21" t="s">
        <v>642</v>
      </c>
      <c r="I1291" s="21" t="s">
        <v>514</v>
      </c>
      <c r="J1291" s="23"/>
      <c r="K1291" s="24">
        <v>8</v>
      </c>
      <c r="M1291" s="25" t="str">
        <f>IF(I1291="","",IF(I1291="인문",성적입력!$C$8,성적입력!$C$9))</f>
        <v>A</v>
      </c>
      <c r="N1291" s="26">
        <f>성적입력!$C$15</f>
        <v>3</v>
      </c>
      <c r="P1291" s="27" t="str">
        <f t="shared" si="60"/>
        <v/>
      </c>
      <c r="R1291" s="26" t="str">
        <f t="array" ref="R1291">IFERROR(IF(OR(J1291="",M1291="",F1291=""),"",IF(F1291="학생부종합",INDEX(종합배치표!$C:$Q,MATCH(J1291,종합배치표!$B:$B,0),(MATCH(M1291,{"A","B","C","D","E"},0)-1)*3+1),INDEX(교과배치표!$C:$Q,MATCH(J1291,교과배치표!$B:$B,0),(MATCH(M1291,{"A","B","C","D","E"},0)-1)*3+1))),"")</f>
        <v/>
      </c>
      <c r="S1291" s="26" t="str">
        <f t="array" ref="S1291">IFERROR(IF(OR(J1291="",M1291="",F1291=""),"",IF(F1291="학생부종합",INDEX(종합배치표!$C:$Q,MATCH(J1291,종합배치표!$B:$B,0),(MATCH(M1291,{"A","B","C","D","E"},0)-1)*3+2),INDEX(교과배치표!$C:$Q,MATCH(J1291,교과배치표!$B:$B,0),(MATCH(M1291,{"A","B","C","D","E"},0)-1)*3+2))),"")</f>
        <v/>
      </c>
      <c r="T1291" s="26" t="str">
        <f t="array" ref="T1291">IFERROR(IF(OR(J1291="",M1291="",F1291=""),"",IF(F1291="학생부종합",INDEX(종합배치표!$C:$Q,MATCH(J1291,종합배치표!$B:$B,0),(MATCH(M1291,{"A","B","C","D","E"},0)-1)*3+3),INDEX(교과배치표!$C:$Q,MATCH(J1291,교과배치표!$B:$B,0),(MATCH(M1291,{"A","B","C","D","E"},0)-1)*3+3))),"")</f>
        <v/>
      </c>
      <c r="V1291" s="140">
        <f t="shared" si="61"/>
        <v>2.7</v>
      </c>
      <c r="W1291" s="141" t="str">
        <f t="shared" si="62"/>
        <v/>
      </c>
    </row>
    <row r="1292" spans="2:23" ht="14.25" customHeight="1">
      <c r="B1292" s="20">
        <v>902</v>
      </c>
      <c r="C1292" s="21" t="s">
        <v>170</v>
      </c>
      <c r="D1292" s="21" t="s">
        <v>619</v>
      </c>
      <c r="E1292" s="21" t="s">
        <v>617</v>
      </c>
      <c r="F1292" s="21" t="s">
        <v>68</v>
      </c>
      <c r="G1292" s="21" t="s">
        <v>246</v>
      </c>
      <c r="H1292" s="21" t="s">
        <v>425</v>
      </c>
      <c r="I1292" s="21" t="s">
        <v>60</v>
      </c>
      <c r="J1292" s="23"/>
      <c r="K1292" s="24">
        <v>9</v>
      </c>
      <c r="M1292" s="25" t="str">
        <f>IF(I1292="","",IF(I1292="인문",성적입력!$C$8,성적입력!$C$9))</f>
        <v>A</v>
      </c>
      <c r="N1292" s="26">
        <f>성적입력!$C$15</f>
        <v>3</v>
      </c>
      <c r="P1292" s="27" t="str">
        <f t="shared" si="60"/>
        <v/>
      </c>
      <c r="R1292" s="26" t="str">
        <f t="array" ref="R1292">IFERROR(IF(OR(J1292="",M1292="",F1292=""),"",IF(F1292="학생부종합",INDEX(종합배치표!$C:$Q,MATCH(J1292,종합배치표!$B:$B,0),(MATCH(M1292,{"A","B","C","D","E"},0)-1)*3+1),INDEX(교과배치표!$C:$Q,MATCH(J1292,교과배치표!$B:$B,0),(MATCH(M1292,{"A","B","C","D","E"},0)-1)*3+1))),"")</f>
        <v/>
      </c>
      <c r="S1292" s="26" t="str">
        <f t="array" ref="S1292">IFERROR(IF(OR(J1292="",M1292="",F1292=""),"",IF(F1292="학생부종합",INDEX(종합배치표!$C:$Q,MATCH(J1292,종합배치표!$B:$B,0),(MATCH(M1292,{"A","B","C","D","E"},0)-1)*3+2),INDEX(교과배치표!$C:$Q,MATCH(J1292,교과배치표!$B:$B,0),(MATCH(M1292,{"A","B","C","D","E"},0)-1)*3+2))),"")</f>
        <v/>
      </c>
      <c r="T1292" s="26" t="str">
        <f t="array" ref="T1292">IFERROR(IF(OR(J1292="",M1292="",F1292=""),"",IF(F1292="학생부종합",INDEX(종합배치표!$C:$Q,MATCH(J1292,종합배치표!$B:$B,0),(MATCH(M1292,{"A","B","C","D","E"},0)-1)*3+3),INDEX(교과배치표!$C:$Q,MATCH(J1292,교과배치표!$B:$B,0),(MATCH(M1292,{"A","B","C","D","E"},0)-1)*3+3))),"")</f>
        <v/>
      </c>
      <c r="V1292" s="140">
        <f t="shared" si="61"/>
        <v>2.7</v>
      </c>
      <c r="W1292" s="141" t="str">
        <f t="shared" si="62"/>
        <v/>
      </c>
    </row>
    <row r="1293" spans="2:23" ht="14.25" customHeight="1">
      <c r="B1293" s="20">
        <v>903</v>
      </c>
      <c r="C1293" s="21" t="s">
        <v>170</v>
      </c>
      <c r="D1293" s="21" t="s">
        <v>619</v>
      </c>
      <c r="E1293" s="21" t="s">
        <v>617</v>
      </c>
      <c r="F1293" s="21" t="s">
        <v>24</v>
      </c>
      <c r="G1293" s="21" t="s">
        <v>618</v>
      </c>
      <c r="H1293" s="21" t="s">
        <v>425</v>
      </c>
      <c r="I1293" s="21" t="s">
        <v>60</v>
      </c>
      <c r="J1293" s="23"/>
      <c r="K1293" s="24">
        <v>17</v>
      </c>
      <c r="M1293" s="25" t="str">
        <f>IF(I1293="","",IF(I1293="인문",성적입력!$C$8,성적입력!$C$9))</f>
        <v>A</v>
      </c>
      <c r="N1293" s="26">
        <f>성적입력!$C$15</f>
        <v>3</v>
      </c>
      <c r="P1293" s="27" t="str">
        <f t="shared" si="60"/>
        <v/>
      </c>
      <c r="R1293" s="26" t="str">
        <f t="array" ref="R1293">IFERROR(IF(OR(J1293="",M1293="",F1293=""),"",IF(F1293="학생부종합",INDEX(종합배치표!$C:$Q,MATCH(J1293,종합배치표!$B:$B,0),(MATCH(M1293,{"A","B","C","D","E"},0)-1)*3+1),INDEX(교과배치표!$C:$Q,MATCH(J1293,교과배치표!$B:$B,0),(MATCH(M1293,{"A","B","C","D","E"},0)-1)*3+1))),"")</f>
        <v/>
      </c>
      <c r="S1293" s="26" t="str">
        <f t="array" ref="S1293">IFERROR(IF(OR(J1293="",M1293="",F1293=""),"",IF(F1293="학생부종합",INDEX(종합배치표!$C:$Q,MATCH(J1293,종합배치표!$B:$B,0),(MATCH(M1293,{"A","B","C","D","E"},0)-1)*3+2),INDEX(교과배치표!$C:$Q,MATCH(J1293,교과배치표!$B:$B,0),(MATCH(M1293,{"A","B","C","D","E"},0)-1)*3+2))),"")</f>
        <v/>
      </c>
      <c r="T1293" s="26" t="str">
        <f t="array" ref="T1293">IFERROR(IF(OR(J1293="",M1293="",F1293=""),"",IF(F1293="학생부종합",INDEX(종합배치표!$C:$Q,MATCH(J1293,종합배치표!$B:$B,0),(MATCH(M1293,{"A","B","C","D","E"},0)-1)*3+3),INDEX(교과배치표!$C:$Q,MATCH(J1293,교과배치표!$B:$B,0),(MATCH(M1293,{"A","B","C","D","E"},0)-1)*3+3))),"")</f>
        <v/>
      </c>
      <c r="V1293" s="140">
        <f t="shared" si="61"/>
        <v>2.7</v>
      </c>
      <c r="W1293" s="141" t="str">
        <f t="shared" si="62"/>
        <v/>
      </c>
    </row>
    <row r="1294" spans="2:23" ht="14.25" customHeight="1">
      <c r="B1294" s="20">
        <v>904</v>
      </c>
      <c r="C1294" s="21" t="s">
        <v>22</v>
      </c>
      <c r="D1294" s="21" t="s">
        <v>22</v>
      </c>
      <c r="E1294" s="21" t="s">
        <v>617</v>
      </c>
      <c r="F1294" s="21" t="s">
        <v>68</v>
      </c>
      <c r="G1294" s="21" t="s">
        <v>246</v>
      </c>
      <c r="H1294" s="21" t="s">
        <v>305</v>
      </c>
      <c r="I1294" s="21" t="s">
        <v>60</v>
      </c>
      <c r="J1294" s="23"/>
      <c r="K1294" s="24">
        <v>3</v>
      </c>
      <c r="M1294" s="25" t="str">
        <f>IF(I1294="","",IF(I1294="인문",성적입력!$C$8,성적입력!$C$9))</f>
        <v>A</v>
      </c>
      <c r="N1294" s="26">
        <f>성적입력!$C$15</f>
        <v>3</v>
      </c>
      <c r="P1294" s="27" t="str">
        <f t="shared" si="60"/>
        <v/>
      </c>
      <c r="R1294" s="26" t="str">
        <f t="array" ref="R1294">IFERROR(IF(OR(J1294="",M1294="",F1294=""),"",IF(F1294="학생부종합",INDEX(종합배치표!$C:$Q,MATCH(J1294,종합배치표!$B:$B,0),(MATCH(M1294,{"A","B","C","D","E"},0)-1)*3+1),INDEX(교과배치표!$C:$Q,MATCH(J1294,교과배치표!$B:$B,0),(MATCH(M1294,{"A","B","C","D","E"},0)-1)*3+1))),"")</f>
        <v/>
      </c>
      <c r="S1294" s="26" t="str">
        <f t="array" ref="S1294">IFERROR(IF(OR(J1294="",M1294="",F1294=""),"",IF(F1294="학생부종합",INDEX(종합배치표!$C:$Q,MATCH(J1294,종합배치표!$B:$B,0),(MATCH(M1294,{"A","B","C","D","E"},0)-1)*3+2),INDEX(교과배치표!$C:$Q,MATCH(J1294,교과배치표!$B:$B,0),(MATCH(M1294,{"A","B","C","D","E"},0)-1)*3+2))),"")</f>
        <v/>
      </c>
      <c r="T1294" s="26" t="str">
        <f t="array" ref="T1294">IFERROR(IF(OR(J1294="",M1294="",F1294=""),"",IF(F1294="학생부종합",INDEX(종합배치표!$C:$Q,MATCH(J1294,종합배치표!$B:$B,0),(MATCH(M1294,{"A","B","C","D","E"},0)-1)*3+3),INDEX(교과배치표!$C:$Q,MATCH(J1294,교과배치표!$B:$B,0),(MATCH(M1294,{"A","B","C","D","E"},0)-1)*3+3))),"")</f>
        <v/>
      </c>
      <c r="V1294" s="140">
        <f t="shared" si="61"/>
        <v>2.7</v>
      </c>
      <c r="W1294" s="141" t="str">
        <f t="shared" si="62"/>
        <v/>
      </c>
    </row>
    <row r="1295" spans="2:23" ht="14.25" customHeight="1">
      <c r="B1295" s="20">
        <v>905</v>
      </c>
      <c r="C1295" s="21" t="s">
        <v>22</v>
      </c>
      <c r="D1295" s="21" t="s">
        <v>22</v>
      </c>
      <c r="E1295" s="21" t="s">
        <v>617</v>
      </c>
      <c r="F1295" s="21" t="s">
        <v>24</v>
      </c>
      <c r="G1295" s="21" t="s">
        <v>618</v>
      </c>
      <c r="H1295" s="21" t="s">
        <v>305</v>
      </c>
      <c r="I1295" s="21" t="s">
        <v>60</v>
      </c>
      <c r="J1295" s="23"/>
      <c r="K1295" s="24">
        <v>9</v>
      </c>
      <c r="M1295" s="25" t="str">
        <f>IF(I1295="","",IF(I1295="인문",성적입력!$C$8,성적입력!$C$9))</f>
        <v>A</v>
      </c>
      <c r="N1295" s="26">
        <f>성적입력!$C$15</f>
        <v>3</v>
      </c>
      <c r="P1295" s="27" t="str">
        <f t="shared" si="60"/>
        <v/>
      </c>
      <c r="R1295" s="26" t="str">
        <f t="array" ref="R1295">IFERROR(IF(OR(J1295="",M1295="",F1295=""),"",IF(F1295="학생부종합",INDEX(종합배치표!$C:$Q,MATCH(J1295,종합배치표!$B:$B,0),(MATCH(M1295,{"A","B","C","D","E"},0)-1)*3+1),INDEX(교과배치표!$C:$Q,MATCH(J1295,교과배치표!$B:$B,0),(MATCH(M1295,{"A","B","C","D","E"},0)-1)*3+1))),"")</f>
        <v/>
      </c>
      <c r="S1295" s="26" t="str">
        <f t="array" ref="S1295">IFERROR(IF(OR(J1295="",M1295="",F1295=""),"",IF(F1295="학생부종합",INDEX(종합배치표!$C:$Q,MATCH(J1295,종합배치표!$B:$B,0),(MATCH(M1295,{"A","B","C","D","E"},0)-1)*3+2),INDEX(교과배치표!$C:$Q,MATCH(J1295,교과배치표!$B:$B,0),(MATCH(M1295,{"A","B","C","D","E"},0)-1)*3+2))),"")</f>
        <v/>
      </c>
      <c r="T1295" s="26" t="str">
        <f t="array" ref="T1295">IFERROR(IF(OR(J1295="",M1295="",F1295=""),"",IF(F1295="학생부종합",INDEX(종합배치표!$C:$Q,MATCH(J1295,종합배치표!$B:$B,0),(MATCH(M1295,{"A","B","C","D","E"},0)-1)*3+3),INDEX(교과배치표!$C:$Q,MATCH(J1295,교과배치표!$B:$B,0),(MATCH(M1295,{"A","B","C","D","E"},0)-1)*3+3))),"")</f>
        <v/>
      </c>
      <c r="V1295" s="140">
        <f t="shared" si="61"/>
        <v>2.7</v>
      </c>
      <c r="W1295" s="141" t="str">
        <f t="shared" si="62"/>
        <v/>
      </c>
    </row>
    <row r="1296" spans="2:23" ht="14.25" customHeight="1">
      <c r="B1296" s="20">
        <v>906</v>
      </c>
      <c r="C1296" s="21" t="s">
        <v>170</v>
      </c>
      <c r="D1296" s="21" t="s">
        <v>619</v>
      </c>
      <c r="E1296" s="21" t="s">
        <v>617</v>
      </c>
      <c r="F1296" s="21" t="s">
        <v>68</v>
      </c>
      <c r="G1296" s="21" t="s">
        <v>246</v>
      </c>
      <c r="H1296" s="21" t="s">
        <v>426</v>
      </c>
      <c r="I1296" s="21" t="s">
        <v>60</v>
      </c>
      <c r="J1296" s="23"/>
      <c r="K1296" s="24">
        <v>4</v>
      </c>
      <c r="M1296" s="25" t="str">
        <f>IF(I1296="","",IF(I1296="인문",성적입력!$C$8,성적입력!$C$9))</f>
        <v>A</v>
      </c>
      <c r="N1296" s="26">
        <f>성적입력!$C$15</f>
        <v>3</v>
      </c>
      <c r="P1296" s="27" t="str">
        <f t="shared" si="60"/>
        <v/>
      </c>
      <c r="R1296" s="26" t="str">
        <f t="array" ref="R1296">IFERROR(IF(OR(J1296="",M1296="",F1296=""),"",IF(F1296="학생부종합",INDEX(종합배치표!$C:$Q,MATCH(J1296,종합배치표!$B:$B,0),(MATCH(M1296,{"A","B","C","D","E"},0)-1)*3+1),INDEX(교과배치표!$C:$Q,MATCH(J1296,교과배치표!$B:$B,0),(MATCH(M1296,{"A","B","C","D","E"},0)-1)*3+1))),"")</f>
        <v/>
      </c>
      <c r="S1296" s="26" t="str">
        <f t="array" ref="S1296">IFERROR(IF(OR(J1296="",M1296="",F1296=""),"",IF(F1296="학생부종합",INDEX(종합배치표!$C:$Q,MATCH(J1296,종합배치표!$B:$B,0),(MATCH(M1296,{"A","B","C","D","E"},0)-1)*3+2),INDEX(교과배치표!$C:$Q,MATCH(J1296,교과배치표!$B:$B,0),(MATCH(M1296,{"A","B","C","D","E"},0)-1)*3+2))),"")</f>
        <v/>
      </c>
      <c r="T1296" s="26" t="str">
        <f t="array" ref="T1296">IFERROR(IF(OR(J1296="",M1296="",F1296=""),"",IF(F1296="학생부종합",INDEX(종합배치표!$C:$Q,MATCH(J1296,종합배치표!$B:$B,0),(MATCH(M1296,{"A","B","C","D","E"},0)-1)*3+3),INDEX(교과배치표!$C:$Q,MATCH(J1296,교과배치표!$B:$B,0),(MATCH(M1296,{"A","B","C","D","E"},0)-1)*3+3))),"")</f>
        <v/>
      </c>
      <c r="V1296" s="140">
        <f t="shared" si="61"/>
        <v>2.7</v>
      </c>
      <c r="W1296" s="141" t="str">
        <f t="shared" si="62"/>
        <v/>
      </c>
    </row>
    <row r="1297" spans="2:23" ht="14.25" customHeight="1">
      <c r="B1297" s="20">
        <v>907</v>
      </c>
      <c r="C1297" s="21" t="s">
        <v>170</v>
      </c>
      <c r="D1297" s="21" t="s">
        <v>619</v>
      </c>
      <c r="E1297" s="21" t="s">
        <v>617</v>
      </c>
      <c r="F1297" s="21" t="s">
        <v>24</v>
      </c>
      <c r="G1297" s="21" t="s">
        <v>618</v>
      </c>
      <c r="H1297" s="21" t="s">
        <v>426</v>
      </c>
      <c r="I1297" s="21" t="s">
        <v>60</v>
      </c>
      <c r="J1297" s="23"/>
      <c r="K1297" s="24">
        <v>11</v>
      </c>
      <c r="M1297" s="25" t="str">
        <f>IF(I1297="","",IF(I1297="인문",성적입력!$C$8,성적입력!$C$9))</f>
        <v>A</v>
      </c>
      <c r="N1297" s="26">
        <f>성적입력!$C$15</f>
        <v>3</v>
      </c>
      <c r="P1297" s="27" t="str">
        <f t="shared" si="60"/>
        <v/>
      </c>
      <c r="R1297" s="26" t="str">
        <f t="array" ref="R1297">IFERROR(IF(OR(J1297="",M1297="",F1297=""),"",IF(F1297="학생부종합",INDEX(종합배치표!$C:$Q,MATCH(J1297,종합배치표!$B:$B,0),(MATCH(M1297,{"A","B","C","D","E"},0)-1)*3+1),INDEX(교과배치표!$C:$Q,MATCH(J1297,교과배치표!$B:$B,0),(MATCH(M1297,{"A","B","C","D","E"},0)-1)*3+1))),"")</f>
        <v/>
      </c>
      <c r="S1297" s="26" t="str">
        <f t="array" ref="S1297">IFERROR(IF(OR(J1297="",M1297="",F1297=""),"",IF(F1297="학생부종합",INDEX(종합배치표!$C:$Q,MATCH(J1297,종합배치표!$B:$B,0),(MATCH(M1297,{"A","B","C","D","E"},0)-1)*3+2),INDEX(교과배치표!$C:$Q,MATCH(J1297,교과배치표!$B:$B,0),(MATCH(M1297,{"A","B","C","D","E"},0)-1)*3+2))),"")</f>
        <v/>
      </c>
      <c r="T1297" s="26" t="str">
        <f t="array" ref="T1297">IFERROR(IF(OR(J1297="",M1297="",F1297=""),"",IF(F1297="학생부종합",INDEX(종합배치표!$C:$Q,MATCH(J1297,종합배치표!$B:$B,0),(MATCH(M1297,{"A","B","C","D","E"},0)-1)*3+3),INDEX(교과배치표!$C:$Q,MATCH(J1297,교과배치표!$B:$B,0),(MATCH(M1297,{"A","B","C","D","E"},0)-1)*3+3))),"")</f>
        <v/>
      </c>
      <c r="V1297" s="140">
        <f t="shared" si="61"/>
        <v>2.7</v>
      </c>
      <c r="W1297" s="141" t="str">
        <f t="shared" si="62"/>
        <v/>
      </c>
    </row>
    <row r="1298" spans="2:23" ht="14.25" customHeight="1">
      <c r="B1298" s="20">
        <v>908</v>
      </c>
      <c r="C1298" s="21" t="s">
        <v>22</v>
      </c>
      <c r="D1298" s="21" t="s">
        <v>22</v>
      </c>
      <c r="E1298" s="21" t="s">
        <v>617</v>
      </c>
      <c r="F1298" s="21" t="s">
        <v>68</v>
      </c>
      <c r="G1298" s="21" t="s">
        <v>246</v>
      </c>
      <c r="H1298" s="21" t="s">
        <v>643</v>
      </c>
      <c r="I1298" s="21" t="s">
        <v>27</v>
      </c>
      <c r="J1298" s="23"/>
      <c r="K1298" s="24">
        <v>6</v>
      </c>
      <c r="M1298" s="25" t="str">
        <f>IF(I1298="","",IF(I1298="인문",성적입력!$C$8,성적입력!$C$9))</f>
        <v>A</v>
      </c>
      <c r="N1298" s="26">
        <f>성적입력!$C$15</f>
        <v>3</v>
      </c>
      <c r="P1298" s="27" t="str">
        <f t="shared" si="60"/>
        <v/>
      </c>
      <c r="R1298" s="26" t="str">
        <f t="array" ref="R1298">IFERROR(IF(OR(J1298="",M1298="",F1298=""),"",IF(F1298="학생부종합",INDEX(종합배치표!$C:$Q,MATCH(J1298,종합배치표!$B:$B,0),(MATCH(M1298,{"A","B","C","D","E"},0)-1)*3+1),INDEX(교과배치표!$C:$Q,MATCH(J1298,교과배치표!$B:$B,0),(MATCH(M1298,{"A","B","C","D","E"},0)-1)*3+1))),"")</f>
        <v/>
      </c>
      <c r="S1298" s="26" t="str">
        <f t="array" ref="S1298">IFERROR(IF(OR(J1298="",M1298="",F1298=""),"",IF(F1298="학생부종합",INDEX(종합배치표!$C:$Q,MATCH(J1298,종합배치표!$B:$B,0),(MATCH(M1298,{"A","B","C","D","E"},0)-1)*3+2),INDEX(교과배치표!$C:$Q,MATCH(J1298,교과배치표!$B:$B,0),(MATCH(M1298,{"A","B","C","D","E"},0)-1)*3+2))),"")</f>
        <v/>
      </c>
      <c r="T1298" s="26" t="str">
        <f t="array" ref="T1298">IFERROR(IF(OR(J1298="",M1298="",F1298=""),"",IF(F1298="학생부종합",INDEX(종합배치표!$C:$Q,MATCH(J1298,종합배치표!$B:$B,0),(MATCH(M1298,{"A","B","C","D","E"},0)-1)*3+3),INDEX(교과배치표!$C:$Q,MATCH(J1298,교과배치표!$B:$B,0),(MATCH(M1298,{"A","B","C","D","E"},0)-1)*3+3))),"")</f>
        <v/>
      </c>
      <c r="V1298" s="140">
        <f t="shared" si="61"/>
        <v>2.7</v>
      </c>
      <c r="W1298" s="141" t="str">
        <f t="shared" si="62"/>
        <v/>
      </c>
    </row>
    <row r="1299" spans="2:23" ht="14.25" customHeight="1">
      <c r="B1299" s="20">
        <v>909</v>
      </c>
      <c r="C1299" s="21" t="s">
        <v>22</v>
      </c>
      <c r="D1299" s="21" t="s">
        <v>22</v>
      </c>
      <c r="E1299" s="21" t="s">
        <v>617</v>
      </c>
      <c r="F1299" s="21" t="s">
        <v>24</v>
      </c>
      <c r="G1299" s="21" t="s">
        <v>618</v>
      </c>
      <c r="H1299" s="21" t="s">
        <v>643</v>
      </c>
      <c r="I1299" s="21" t="s">
        <v>27</v>
      </c>
      <c r="J1299" s="23"/>
      <c r="K1299" s="24">
        <v>6</v>
      </c>
      <c r="M1299" s="25" t="str">
        <f>IF(I1299="","",IF(I1299="인문",성적입력!$C$8,성적입력!$C$9))</f>
        <v>A</v>
      </c>
      <c r="N1299" s="26">
        <f>성적입력!$C$15</f>
        <v>3</v>
      </c>
      <c r="P1299" s="27" t="str">
        <f t="shared" si="60"/>
        <v/>
      </c>
      <c r="R1299" s="26" t="str">
        <f t="array" ref="R1299">IFERROR(IF(OR(J1299="",M1299="",F1299=""),"",IF(F1299="학생부종합",INDEX(종합배치표!$C:$Q,MATCH(J1299,종합배치표!$B:$B,0),(MATCH(M1299,{"A","B","C","D","E"},0)-1)*3+1),INDEX(교과배치표!$C:$Q,MATCH(J1299,교과배치표!$B:$B,0),(MATCH(M1299,{"A","B","C","D","E"},0)-1)*3+1))),"")</f>
        <v/>
      </c>
      <c r="S1299" s="26" t="str">
        <f t="array" ref="S1299">IFERROR(IF(OR(J1299="",M1299="",F1299=""),"",IF(F1299="학생부종합",INDEX(종합배치표!$C:$Q,MATCH(J1299,종합배치표!$B:$B,0),(MATCH(M1299,{"A","B","C","D","E"},0)-1)*3+2),INDEX(교과배치표!$C:$Q,MATCH(J1299,교과배치표!$B:$B,0),(MATCH(M1299,{"A","B","C","D","E"},0)-1)*3+2))),"")</f>
        <v/>
      </c>
      <c r="T1299" s="26" t="str">
        <f t="array" ref="T1299">IFERROR(IF(OR(J1299="",M1299="",F1299=""),"",IF(F1299="학생부종합",INDEX(종합배치표!$C:$Q,MATCH(J1299,종합배치표!$B:$B,0),(MATCH(M1299,{"A","B","C","D","E"},0)-1)*3+3),INDEX(교과배치표!$C:$Q,MATCH(J1299,교과배치표!$B:$B,0),(MATCH(M1299,{"A","B","C","D","E"},0)-1)*3+3))),"")</f>
        <v/>
      </c>
      <c r="V1299" s="140">
        <f t="shared" si="61"/>
        <v>2.7</v>
      </c>
      <c r="W1299" s="141" t="str">
        <f t="shared" si="62"/>
        <v/>
      </c>
    </row>
    <row r="1300" spans="2:23" ht="14.25" customHeight="1">
      <c r="B1300" s="20">
        <v>910</v>
      </c>
      <c r="C1300" s="21" t="s">
        <v>22</v>
      </c>
      <c r="D1300" s="21" t="s">
        <v>22</v>
      </c>
      <c r="E1300" s="21" t="s">
        <v>617</v>
      </c>
      <c r="F1300" s="21" t="s">
        <v>68</v>
      </c>
      <c r="G1300" s="21" t="s">
        <v>246</v>
      </c>
      <c r="H1300" s="21" t="s">
        <v>644</v>
      </c>
      <c r="I1300" s="21" t="s">
        <v>60</v>
      </c>
      <c r="J1300" s="23"/>
      <c r="K1300" s="24">
        <v>6</v>
      </c>
      <c r="M1300" s="25" t="str">
        <f>IF(I1300="","",IF(I1300="인문",성적입력!$C$8,성적입력!$C$9))</f>
        <v>A</v>
      </c>
      <c r="N1300" s="26">
        <f>성적입력!$C$15</f>
        <v>3</v>
      </c>
      <c r="P1300" s="27" t="str">
        <f t="shared" si="60"/>
        <v/>
      </c>
      <c r="R1300" s="26" t="str">
        <f t="array" ref="R1300">IFERROR(IF(OR(J1300="",M1300="",F1300=""),"",IF(F1300="학생부종합",INDEX(종합배치표!$C:$Q,MATCH(J1300,종합배치표!$B:$B,0),(MATCH(M1300,{"A","B","C","D","E"},0)-1)*3+1),INDEX(교과배치표!$C:$Q,MATCH(J1300,교과배치표!$B:$B,0),(MATCH(M1300,{"A","B","C","D","E"},0)-1)*3+1))),"")</f>
        <v/>
      </c>
      <c r="S1300" s="26" t="str">
        <f t="array" ref="S1300">IFERROR(IF(OR(J1300="",M1300="",F1300=""),"",IF(F1300="학생부종합",INDEX(종합배치표!$C:$Q,MATCH(J1300,종합배치표!$B:$B,0),(MATCH(M1300,{"A","B","C","D","E"},0)-1)*3+2),INDEX(교과배치표!$C:$Q,MATCH(J1300,교과배치표!$B:$B,0),(MATCH(M1300,{"A","B","C","D","E"},0)-1)*3+2))),"")</f>
        <v/>
      </c>
      <c r="T1300" s="26" t="str">
        <f t="array" ref="T1300">IFERROR(IF(OR(J1300="",M1300="",F1300=""),"",IF(F1300="학생부종합",INDEX(종합배치표!$C:$Q,MATCH(J1300,종합배치표!$B:$B,0),(MATCH(M1300,{"A","B","C","D","E"},0)-1)*3+3),INDEX(교과배치표!$C:$Q,MATCH(J1300,교과배치표!$B:$B,0),(MATCH(M1300,{"A","B","C","D","E"},0)-1)*3+3))),"")</f>
        <v/>
      </c>
      <c r="V1300" s="140">
        <f t="shared" si="61"/>
        <v>2.7</v>
      </c>
      <c r="W1300" s="141" t="str">
        <f t="shared" si="62"/>
        <v/>
      </c>
    </row>
    <row r="1301" spans="2:23" ht="14.25" customHeight="1">
      <c r="B1301" s="20">
        <v>911</v>
      </c>
      <c r="C1301" s="21" t="s">
        <v>22</v>
      </c>
      <c r="D1301" s="21" t="s">
        <v>22</v>
      </c>
      <c r="E1301" s="21" t="s">
        <v>617</v>
      </c>
      <c r="F1301" s="21" t="s">
        <v>24</v>
      </c>
      <c r="G1301" s="21" t="s">
        <v>618</v>
      </c>
      <c r="H1301" s="21" t="s">
        <v>644</v>
      </c>
      <c r="I1301" s="21" t="s">
        <v>60</v>
      </c>
      <c r="J1301" s="23"/>
      <c r="K1301" s="24">
        <v>9</v>
      </c>
      <c r="M1301" s="25" t="str">
        <f>IF(I1301="","",IF(I1301="인문",성적입력!$C$8,성적입력!$C$9))</f>
        <v>A</v>
      </c>
      <c r="N1301" s="26">
        <f>성적입력!$C$15</f>
        <v>3</v>
      </c>
      <c r="P1301" s="27" t="str">
        <f t="shared" si="60"/>
        <v/>
      </c>
      <c r="R1301" s="26" t="str">
        <f t="array" ref="R1301">IFERROR(IF(OR(J1301="",M1301="",F1301=""),"",IF(F1301="학생부종합",INDEX(종합배치표!$C:$Q,MATCH(J1301,종합배치표!$B:$B,0),(MATCH(M1301,{"A","B","C","D","E"},0)-1)*3+1),INDEX(교과배치표!$C:$Q,MATCH(J1301,교과배치표!$B:$B,0),(MATCH(M1301,{"A","B","C","D","E"},0)-1)*3+1))),"")</f>
        <v/>
      </c>
      <c r="S1301" s="26" t="str">
        <f t="array" ref="S1301">IFERROR(IF(OR(J1301="",M1301="",F1301=""),"",IF(F1301="학생부종합",INDEX(종합배치표!$C:$Q,MATCH(J1301,종합배치표!$B:$B,0),(MATCH(M1301,{"A","B","C","D","E"},0)-1)*3+2),INDEX(교과배치표!$C:$Q,MATCH(J1301,교과배치표!$B:$B,0),(MATCH(M1301,{"A","B","C","D","E"},0)-1)*3+2))),"")</f>
        <v/>
      </c>
      <c r="T1301" s="26" t="str">
        <f t="array" ref="T1301">IFERROR(IF(OR(J1301="",M1301="",F1301=""),"",IF(F1301="학생부종합",INDEX(종합배치표!$C:$Q,MATCH(J1301,종합배치표!$B:$B,0),(MATCH(M1301,{"A","B","C","D","E"},0)-1)*3+3),INDEX(교과배치표!$C:$Q,MATCH(J1301,교과배치표!$B:$B,0),(MATCH(M1301,{"A","B","C","D","E"},0)-1)*3+3))),"")</f>
        <v/>
      </c>
      <c r="V1301" s="140">
        <f t="shared" si="61"/>
        <v>2.7</v>
      </c>
      <c r="W1301" s="141" t="str">
        <f t="shared" si="62"/>
        <v/>
      </c>
    </row>
    <row r="1302" spans="2:23" ht="14.25" customHeight="1">
      <c r="B1302" s="20">
        <v>912</v>
      </c>
      <c r="C1302" s="21" t="s">
        <v>22</v>
      </c>
      <c r="D1302" s="21" t="s">
        <v>22</v>
      </c>
      <c r="E1302" s="21" t="s">
        <v>617</v>
      </c>
      <c r="F1302" s="21" t="s">
        <v>24</v>
      </c>
      <c r="G1302" s="21" t="s">
        <v>618</v>
      </c>
      <c r="H1302" s="21" t="s">
        <v>428</v>
      </c>
      <c r="I1302" s="21" t="s">
        <v>429</v>
      </c>
      <c r="J1302" s="23"/>
      <c r="K1302" s="24">
        <v>9</v>
      </c>
      <c r="M1302" s="25" t="str">
        <f>IF(I1302="","",IF(I1302="인문",성적입력!$C$8,성적입력!$C$9))</f>
        <v>A</v>
      </c>
      <c r="N1302" s="26">
        <f>성적입력!$C$15</f>
        <v>3</v>
      </c>
      <c r="P1302" s="27" t="str">
        <f t="shared" si="60"/>
        <v/>
      </c>
      <c r="R1302" s="26" t="str">
        <f t="array" ref="R1302">IFERROR(IF(OR(J1302="",M1302="",F1302=""),"",IF(F1302="학생부종합",INDEX(종합배치표!$C:$Q,MATCH(J1302,종합배치표!$B:$B,0),(MATCH(M1302,{"A","B","C","D","E"},0)-1)*3+1),INDEX(교과배치표!$C:$Q,MATCH(J1302,교과배치표!$B:$B,0),(MATCH(M1302,{"A","B","C","D","E"},0)-1)*3+1))),"")</f>
        <v/>
      </c>
      <c r="S1302" s="26" t="str">
        <f t="array" ref="S1302">IFERROR(IF(OR(J1302="",M1302="",F1302=""),"",IF(F1302="학생부종합",INDEX(종합배치표!$C:$Q,MATCH(J1302,종합배치표!$B:$B,0),(MATCH(M1302,{"A","B","C","D","E"},0)-1)*3+2),INDEX(교과배치표!$C:$Q,MATCH(J1302,교과배치표!$B:$B,0),(MATCH(M1302,{"A","B","C","D","E"},0)-1)*3+2))),"")</f>
        <v/>
      </c>
      <c r="T1302" s="26" t="str">
        <f t="array" ref="T1302">IFERROR(IF(OR(J1302="",M1302="",F1302=""),"",IF(F1302="학생부종합",INDEX(종합배치표!$C:$Q,MATCH(J1302,종합배치표!$B:$B,0),(MATCH(M1302,{"A","B","C","D","E"},0)-1)*3+3),INDEX(교과배치표!$C:$Q,MATCH(J1302,교과배치표!$B:$B,0),(MATCH(M1302,{"A","B","C","D","E"},0)-1)*3+3))),"")</f>
        <v/>
      </c>
      <c r="V1302" s="140">
        <f t="shared" si="61"/>
        <v>2.7</v>
      </c>
      <c r="W1302" s="141" t="str">
        <f t="shared" si="62"/>
        <v/>
      </c>
    </row>
    <row r="1303" spans="2:23" ht="14.25" customHeight="1">
      <c r="B1303" s="20">
        <v>913</v>
      </c>
      <c r="C1303" s="21" t="s">
        <v>22</v>
      </c>
      <c r="D1303" s="21" t="s">
        <v>22</v>
      </c>
      <c r="E1303" s="21" t="s">
        <v>617</v>
      </c>
      <c r="F1303" s="21" t="s">
        <v>24</v>
      </c>
      <c r="G1303" s="21" t="s">
        <v>618</v>
      </c>
      <c r="H1303" s="21" t="s">
        <v>428</v>
      </c>
      <c r="I1303" s="21" t="s">
        <v>60</v>
      </c>
      <c r="J1303" s="23"/>
      <c r="K1303" s="24">
        <v>9</v>
      </c>
      <c r="M1303" s="25" t="str">
        <f>IF(I1303="","",IF(I1303="인문",성적입력!$C$8,성적입력!$C$9))</f>
        <v>A</v>
      </c>
      <c r="N1303" s="26">
        <f>성적입력!$C$15</f>
        <v>3</v>
      </c>
      <c r="P1303" s="27" t="str">
        <f t="shared" si="60"/>
        <v/>
      </c>
      <c r="R1303" s="26" t="str">
        <f t="array" ref="R1303">IFERROR(IF(OR(J1303="",M1303="",F1303=""),"",IF(F1303="학생부종합",INDEX(종합배치표!$C:$Q,MATCH(J1303,종합배치표!$B:$B,0),(MATCH(M1303,{"A","B","C","D","E"},0)-1)*3+1),INDEX(교과배치표!$C:$Q,MATCH(J1303,교과배치표!$B:$B,0),(MATCH(M1303,{"A","B","C","D","E"},0)-1)*3+1))),"")</f>
        <v/>
      </c>
      <c r="S1303" s="26" t="str">
        <f t="array" ref="S1303">IFERROR(IF(OR(J1303="",M1303="",F1303=""),"",IF(F1303="학생부종합",INDEX(종합배치표!$C:$Q,MATCH(J1303,종합배치표!$B:$B,0),(MATCH(M1303,{"A","B","C","D","E"},0)-1)*3+2),INDEX(교과배치표!$C:$Q,MATCH(J1303,교과배치표!$B:$B,0),(MATCH(M1303,{"A","B","C","D","E"},0)-1)*3+2))),"")</f>
        <v/>
      </c>
      <c r="T1303" s="26" t="str">
        <f t="array" ref="T1303">IFERROR(IF(OR(J1303="",M1303="",F1303=""),"",IF(F1303="학생부종합",INDEX(종합배치표!$C:$Q,MATCH(J1303,종합배치표!$B:$B,0),(MATCH(M1303,{"A","B","C","D","E"},0)-1)*3+3),INDEX(교과배치표!$C:$Q,MATCH(J1303,교과배치표!$B:$B,0),(MATCH(M1303,{"A","B","C","D","E"},0)-1)*3+3))),"")</f>
        <v/>
      </c>
      <c r="V1303" s="140">
        <f t="shared" si="61"/>
        <v>2.7</v>
      </c>
      <c r="W1303" s="141" t="str">
        <f t="shared" si="62"/>
        <v/>
      </c>
    </row>
    <row r="1304" spans="2:23" ht="14.25" customHeight="1">
      <c r="B1304" s="20">
        <v>914</v>
      </c>
      <c r="C1304" s="21" t="s">
        <v>22</v>
      </c>
      <c r="D1304" s="21" t="s">
        <v>22</v>
      </c>
      <c r="E1304" s="21" t="s">
        <v>617</v>
      </c>
      <c r="F1304" s="21" t="s">
        <v>68</v>
      </c>
      <c r="G1304" s="21" t="s">
        <v>246</v>
      </c>
      <c r="H1304" s="21" t="s">
        <v>428</v>
      </c>
      <c r="I1304" s="21" t="s">
        <v>429</v>
      </c>
      <c r="J1304" s="23"/>
      <c r="K1304" s="24">
        <v>4</v>
      </c>
      <c r="M1304" s="25" t="str">
        <f>IF(I1304="","",IF(I1304="인문",성적입력!$C$8,성적입력!$C$9))</f>
        <v>A</v>
      </c>
      <c r="N1304" s="26">
        <f>성적입력!$C$15</f>
        <v>3</v>
      </c>
      <c r="P1304" s="27" t="str">
        <f t="shared" si="60"/>
        <v/>
      </c>
      <c r="R1304" s="26" t="str">
        <f t="array" ref="R1304">IFERROR(IF(OR(J1304="",M1304="",F1304=""),"",IF(F1304="학생부종합",INDEX(종합배치표!$C:$Q,MATCH(J1304,종합배치표!$B:$B,0),(MATCH(M1304,{"A","B","C","D","E"},0)-1)*3+1),INDEX(교과배치표!$C:$Q,MATCH(J1304,교과배치표!$B:$B,0),(MATCH(M1304,{"A","B","C","D","E"},0)-1)*3+1))),"")</f>
        <v/>
      </c>
      <c r="S1304" s="26" t="str">
        <f t="array" ref="S1304">IFERROR(IF(OR(J1304="",M1304="",F1304=""),"",IF(F1304="학생부종합",INDEX(종합배치표!$C:$Q,MATCH(J1304,종합배치표!$B:$B,0),(MATCH(M1304,{"A","B","C","D","E"},0)-1)*3+2),INDEX(교과배치표!$C:$Q,MATCH(J1304,교과배치표!$B:$B,0),(MATCH(M1304,{"A","B","C","D","E"},0)-1)*3+2))),"")</f>
        <v/>
      </c>
      <c r="T1304" s="26" t="str">
        <f t="array" ref="T1304">IFERROR(IF(OR(J1304="",M1304="",F1304=""),"",IF(F1304="학생부종합",INDEX(종합배치표!$C:$Q,MATCH(J1304,종합배치표!$B:$B,0),(MATCH(M1304,{"A","B","C","D","E"},0)-1)*3+3),INDEX(교과배치표!$C:$Q,MATCH(J1304,교과배치표!$B:$B,0),(MATCH(M1304,{"A","B","C","D","E"},0)-1)*3+3))),"")</f>
        <v/>
      </c>
      <c r="V1304" s="140">
        <f t="shared" si="61"/>
        <v>2.7</v>
      </c>
      <c r="W1304" s="141" t="str">
        <f t="shared" si="62"/>
        <v/>
      </c>
    </row>
    <row r="1305" spans="2:23" ht="14.25" customHeight="1">
      <c r="B1305" s="20">
        <v>915</v>
      </c>
      <c r="C1305" s="21" t="s">
        <v>22</v>
      </c>
      <c r="D1305" s="21" t="s">
        <v>22</v>
      </c>
      <c r="E1305" s="21" t="s">
        <v>617</v>
      </c>
      <c r="F1305" s="21" t="s">
        <v>68</v>
      </c>
      <c r="G1305" s="21" t="s">
        <v>246</v>
      </c>
      <c r="H1305" s="21" t="s">
        <v>428</v>
      </c>
      <c r="I1305" s="21" t="s">
        <v>60</v>
      </c>
      <c r="J1305" s="23"/>
      <c r="K1305" s="24">
        <v>4</v>
      </c>
      <c r="M1305" s="25" t="str">
        <f>IF(I1305="","",IF(I1305="인문",성적입력!$C$8,성적입력!$C$9))</f>
        <v>A</v>
      </c>
      <c r="N1305" s="26">
        <f>성적입력!$C$15</f>
        <v>3</v>
      </c>
      <c r="P1305" s="27" t="str">
        <f t="shared" si="60"/>
        <v/>
      </c>
      <c r="R1305" s="26" t="str">
        <f t="array" ref="R1305">IFERROR(IF(OR(J1305="",M1305="",F1305=""),"",IF(F1305="학생부종합",INDEX(종합배치표!$C:$Q,MATCH(J1305,종합배치표!$B:$B,0),(MATCH(M1305,{"A","B","C","D","E"},0)-1)*3+1),INDEX(교과배치표!$C:$Q,MATCH(J1305,교과배치표!$B:$B,0),(MATCH(M1305,{"A","B","C","D","E"},0)-1)*3+1))),"")</f>
        <v/>
      </c>
      <c r="S1305" s="26" t="str">
        <f t="array" ref="S1305">IFERROR(IF(OR(J1305="",M1305="",F1305=""),"",IF(F1305="학생부종합",INDEX(종합배치표!$C:$Q,MATCH(J1305,종합배치표!$B:$B,0),(MATCH(M1305,{"A","B","C","D","E"},0)-1)*3+2),INDEX(교과배치표!$C:$Q,MATCH(J1305,교과배치표!$B:$B,0),(MATCH(M1305,{"A","B","C","D","E"},0)-1)*3+2))),"")</f>
        <v/>
      </c>
      <c r="T1305" s="26" t="str">
        <f t="array" ref="T1305">IFERROR(IF(OR(J1305="",M1305="",F1305=""),"",IF(F1305="학생부종합",INDEX(종합배치표!$C:$Q,MATCH(J1305,종합배치표!$B:$B,0),(MATCH(M1305,{"A","B","C","D","E"},0)-1)*3+3),INDEX(교과배치표!$C:$Q,MATCH(J1305,교과배치표!$B:$B,0),(MATCH(M1305,{"A","B","C","D","E"},0)-1)*3+3))),"")</f>
        <v/>
      </c>
      <c r="V1305" s="140">
        <f t="shared" si="61"/>
        <v>2.7</v>
      </c>
      <c r="W1305" s="141" t="str">
        <f t="shared" si="62"/>
        <v/>
      </c>
    </row>
    <row r="1306" spans="2:23" ht="14.25" customHeight="1">
      <c r="B1306" s="20">
        <v>916</v>
      </c>
      <c r="C1306" s="21" t="s">
        <v>170</v>
      </c>
      <c r="D1306" s="21" t="s">
        <v>619</v>
      </c>
      <c r="E1306" s="21" t="s">
        <v>617</v>
      </c>
      <c r="F1306" s="21" t="s">
        <v>24</v>
      </c>
      <c r="G1306" s="21" t="s">
        <v>618</v>
      </c>
      <c r="H1306" s="21" t="s">
        <v>645</v>
      </c>
      <c r="I1306" s="21" t="s">
        <v>514</v>
      </c>
      <c r="J1306" s="23"/>
      <c r="K1306" s="24">
        <v>4</v>
      </c>
      <c r="M1306" s="25" t="str">
        <f>IF(I1306="","",IF(I1306="인문",성적입력!$C$8,성적입력!$C$9))</f>
        <v>A</v>
      </c>
      <c r="N1306" s="26">
        <f>성적입력!$C$15</f>
        <v>3</v>
      </c>
      <c r="P1306" s="27" t="str">
        <f t="shared" si="60"/>
        <v/>
      </c>
      <c r="R1306" s="26" t="str">
        <f t="array" ref="R1306">IFERROR(IF(OR(J1306="",M1306="",F1306=""),"",IF(F1306="학생부종합",INDEX(종합배치표!$C:$Q,MATCH(J1306,종합배치표!$B:$B,0),(MATCH(M1306,{"A","B","C","D","E"},0)-1)*3+1),INDEX(교과배치표!$C:$Q,MATCH(J1306,교과배치표!$B:$B,0),(MATCH(M1306,{"A","B","C","D","E"},0)-1)*3+1))),"")</f>
        <v/>
      </c>
      <c r="S1306" s="26" t="str">
        <f t="array" ref="S1306">IFERROR(IF(OR(J1306="",M1306="",F1306=""),"",IF(F1306="학생부종합",INDEX(종합배치표!$C:$Q,MATCH(J1306,종합배치표!$B:$B,0),(MATCH(M1306,{"A","B","C","D","E"},0)-1)*3+2),INDEX(교과배치표!$C:$Q,MATCH(J1306,교과배치표!$B:$B,0),(MATCH(M1306,{"A","B","C","D","E"},0)-1)*3+2))),"")</f>
        <v/>
      </c>
      <c r="T1306" s="26" t="str">
        <f t="array" ref="T1306">IFERROR(IF(OR(J1306="",M1306="",F1306=""),"",IF(F1306="학생부종합",INDEX(종합배치표!$C:$Q,MATCH(J1306,종합배치표!$B:$B,0),(MATCH(M1306,{"A","B","C","D","E"},0)-1)*3+3),INDEX(교과배치표!$C:$Q,MATCH(J1306,교과배치표!$B:$B,0),(MATCH(M1306,{"A","B","C","D","E"},0)-1)*3+3))),"")</f>
        <v/>
      </c>
      <c r="V1306" s="140">
        <f t="shared" si="61"/>
        <v>2.7</v>
      </c>
      <c r="W1306" s="141" t="str">
        <f t="shared" si="62"/>
        <v/>
      </c>
    </row>
    <row r="1307" spans="2:23" ht="14.25" customHeight="1">
      <c r="B1307" s="20">
        <v>917</v>
      </c>
      <c r="C1307" s="21" t="s">
        <v>22</v>
      </c>
      <c r="D1307" s="21" t="s">
        <v>22</v>
      </c>
      <c r="E1307" s="21" t="s">
        <v>617</v>
      </c>
      <c r="F1307" s="21" t="s">
        <v>68</v>
      </c>
      <c r="G1307" s="21" t="s">
        <v>246</v>
      </c>
      <c r="H1307" s="21" t="s">
        <v>53</v>
      </c>
      <c r="I1307" s="21" t="s">
        <v>27</v>
      </c>
      <c r="J1307" s="23"/>
      <c r="K1307" s="24">
        <v>3</v>
      </c>
      <c r="M1307" s="25" t="str">
        <f>IF(I1307="","",IF(I1307="인문",성적입력!$C$8,성적입력!$C$9))</f>
        <v>A</v>
      </c>
      <c r="N1307" s="26">
        <f>성적입력!$C$15</f>
        <v>3</v>
      </c>
      <c r="P1307" s="27" t="str">
        <f t="shared" si="60"/>
        <v/>
      </c>
      <c r="R1307" s="26" t="str">
        <f t="array" ref="R1307">IFERROR(IF(OR(J1307="",M1307="",F1307=""),"",IF(F1307="학생부종합",INDEX(종합배치표!$C:$Q,MATCH(J1307,종합배치표!$B:$B,0),(MATCH(M1307,{"A","B","C","D","E"},0)-1)*3+1),INDEX(교과배치표!$C:$Q,MATCH(J1307,교과배치표!$B:$B,0),(MATCH(M1307,{"A","B","C","D","E"},0)-1)*3+1))),"")</f>
        <v/>
      </c>
      <c r="S1307" s="26" t="str">
        <f t="array" ref="S1307">IFERROR(IF(OR(J1307="",M1307="",F1307=""),"",IF(F1307="학생부종합",INDEX(종합배치표!$C:$Q,MATCH(J1307,종합배치표!$B:$B,0),(MATCH(M1307,{"A","B","C","D","E"},0)-1)*3+2),INDEX(교과배치표!$C:$Q,MATCH(J1307,교과배치표!$B:$B,0),(MATCH(M1307,{"A","B","C","D","E"},0)-1)*3+2))),"")</f>
        <v/>
      </c>
      <c r="T1307" s="26" t="str">
        <f t="array" ref="T1307">IFERROR(IF(OR(J1307="",M1307="",F1307=""),"",IF(F1307="학생부종합",INDEX(종합배치표!$C:$Q,MATCH(J1307,종합배치표!$B:$B,0),(MATCH(M1307,{"A","B","C","D","E"},0)-1)*3+3),INDEX(교과배치표!$C:$Q,MATCH(J1307,교과배치표!$B:$B,0),(MATCH(M1307,{"A","B","C","D","E"},0)-1)*3+3))),"")</f>
        <v/>
      </c>
      <c r="V1307" s="140">
        <f t="shared" si="61"/>
        <v>2.7</v>
      </c>
      <c r="W1307" s="141" t="str">
        <f t="shared" si="62"/>
        <v/>
      </c>
    </row>
    <row r="1308" spans="2:23" ht="14.25" customHeight="1">
      <c r="B1308" s="20">
        <v>918</v>
      </c>
      <c r="C1308" s="21" t="s">
        <v>22</v>
      </c>
      <c r="D1308" s="21" t="s">
        <v>22</v>
      </c>
      <c r="E1308" s="21" t="s">
        <v>617</v>
      </c>
      <c r="F1308" s="21" t="s">
        <v>24</v>
      </c>
      <c r="G1308" s="21" t="s">
        <v>618</v>
      </c>
      <c r="H1308" s="21" t="s">
        <v>53</v>
      </c>
      <c r="I1308" s="21" t="s">
        <v>27</v>
      </c>
      <c r="J1308" s="23"/>
      <c r="K1308" s="24">
        <v>11</v>
      </c>
      <c r="M1308" s="25" t="str">
        <f>IF(I1308="","",IF(I1308="인문",성적입력!$C$8,성적입력!$C$9))</f>
        <v>A</v>
      </c>
      <c r="N1308" s="26">
        <f>성적입력!$C$15</f>
        <v>3</v>
      </c>
      <c r="P1308" s="27" t="str">
        <f t="shared" si="60"/>
        <v/>
      </c>
      <c r="R1308" s="26" t="str">
        <f t="array" ref="R1308">IFERROR(IF(OR(J1308="",M1308="",F1308=""),"",IF(F1308="학생부종합",INDEX(종합배치표!$C:$Q,MATCH(J1308,종합배치표!$B:$B,0),(MATCH(M1308,{"A","B","C","D","E"},0)-1)*3+1),INDEX(교과배치표!$C:$Q,MATCH(J1308,교과배치표!$B:$B,0),(MATCH(M1308,{"A","B","C","D","E"},0)-1)*3+1))),"")</f>
        <v/>
      </c>
      <c r="S1308" s="26" t="str">
        <f t="array" ref="S1308">IFERROR(IF(OR(J1308="",M1308="",F1308=""),"",IF(F1308="학생부종합",INDEX(종합배치표!$C:$Q,MATCH(J1308,종합배치표!$B:$B,0),(MATCH(M1308,{"A","B","C","D","E"},0)-1)*3+2),INDEX(교과배치표!$C:$Q,MATCH(J1308,교과배치표!$B:$B,0),(MATCH(M1308,{"A","B","C","D","E"},0)-1)*3+2))),"")</f>
        <v/>
      </c>
      <c r="T1308" s="26" t="str">
        <f t="array" ref="T1308">IFERROR(IF(OR(J1308="",M1308="",F1308=""),"",IF(F1308="학생부종합",INDEX(종합배치표!$C:$Q,MATCH(J1308,종합배치표!$B:$B,0),(MATCH(M1308,{"A","B","C","D","E"},0)-1)*3+3),INDEX(교과배치표!$C:$Q,MATCH(J1308,교과배치표!$B:$B,0),(MATCH(M1308,{"A","B","C","D","E"},0)-1)*3+3))),"")</f>
        <v/>
      </c>
      <c r="V1308" s="140">
        <f t="shared" si="61"/>
        <v>2.7</v>
      </c>
      <c r="W1308" s="141" t="str">
        <f t="shared" si="62"/>
        <v/>
      </c>
    </row>
    <row r="1309" spans="2:23" ht="14.25" customHeight="1">
      <c r="B1309" s="20">
        <v>919</v>
      </c>
      <c r="C1309" s="21" t="s">
        <v>170</v>
      </c>
      <c r="D1309" s="21" t="s">
        <v>619</v>
      </c>
      <c r="E1309" s="21" t="s">
        <v>617</v>
      </c>
      <c r="F1309" s="21" t="s">
        <v>24</v>
      </c>
      <c r="G1309" s="21" t="s">
        <v>618</v>
      </c>
      <c r="H1309" s="21" t="s">
        <v>646</v>
      </c>
      <c r="I1309" s="21" t="s">
        <v>514</v>
      </c>
      <c r="J1309" s="23"/>
      <c r="K1309" s="24">
        <v>10</v>
      </c>
      <c r="M1309" s="25" t="str">
        <f>IF(I1309="","",IF(I1309="인문",성적입력!$C$8,성적입력!$C$9))</f>
        <v>A</v>
      </c>
      <c r="N1309" s="26">
        <f>성적입력!$C$15</f>
        <v>3</v>
      </c>
      <c r="P1309" s="27" t="str">
        <f t="shared" si="60"/>
        <v/>
      </c>
      <c r="R1309" s="26" t="str">
        <f t="array" ref="R1309">IFERROR(IF(OR(J1309="",M1309="",F1309=""),"",IF(F1309="학생부종합",INDEX(종합배치표!$C:$Q,MATCH(J1309,종합배치표!$B:$B,0),(MATCH(M1309,{"A","B","C","D","E"},0)-1)*3+1),INDEX(교과배치표!$C:$Q,MATCH(J1309,교과배치표!$B:$B,0),(MATCH(M1309,{"A","B","C","D","E"},0)-1)*3+1))),"")</f>
        <v/>
      </c>
      <c r="S1309" s="26" t="str">
        <f t="array" ref="S1309">IFERROR(IF(OR(J1309="",M1309="",F1309=""),"",IF(F1309="학생부종합",INDEX(종합배치표!$C:$Q,MATCH(J1309,종합배치표!$B:$B,0),(MATCH(M1309,{"A","B","C","D","E"},0)-1)*3+2),INDEX(교과배치표!$C:$Q,MATCH(J1309,교과배치표!$B:$B,0),(MATCH(M1309,{"A","B","C","D","E"},0)-1)*3+2))),"")</f>
        <v/>
      </c>
      <c r="T1309" s="26" t="str">
        <f t="array" ref="T1309">IFERROR(IF(OR(J1309="",M1309="",F1309=""),"",IF(F1309="학생부종합",INDEX(종합배치표!$C:$Q,MATCH(J1309,종합배치표!$B:$B,0),(MATCH(M1309,{"A","B","C","D","E"},0)-1)*3+3),INDEX(교과배치표!$C:$Q,MATCH(J1309,교과배치표!$B:$B,0),(MATCH(M1309,{"A","B","C","D","E"},0)-1)*3+3))),"")</f>
        <v/>
      </c>
      <c r="V1309" s="140">
        <f t="shared" si="61"/>
        <v>2.7</v>
      </c>
      <c r="W1309" s="141" t="str">
        <f t="shared" si="62"/>
        <v/>
      </c>
    </row>
    <row r="1310" spans="2:23" ht="14.25" customHeight="1">
      <c r="B1310" s="20">
        <v>920</v>
      </c>
      <c r="C1310" s="21" t="s">
        <v>170</v>
      </c>
      <c r="D1310" s="21" t="s">
        <v>619</v>
      </c>
      <c r="E1310" s="21" t="s">
        <v>617</v>
      </c>
      <c r="F1310" s="21" t="s">
        <v>68</v>
      </c>
      <c r="G1310" s="21" t="s">
        <v>246</v>
      </c>
      <c r="H1310" s="21" t="s">
        <v>647</v>
      </c>
      <c r="I1310" s="21" t="s">
        <v>60</v>
      </c>
      <c r="J1310" s="23"/>
      <c r="K1310" s="24">
        <v>2</v>
      </c>
      <c r="M1310" s="25" t="str">
        <f>IF(I1310="","",IF(I1310="인문",성적입력!$C$8,성적입력!$C$9))</f>
        <v>A</v>
      </c>
      <c r="N1310" s="26">
        <f>성적입력!$C$15</f>
        <v>3</v>
      </c>
      <c r="P1310" s="27" t="str">
        <f t="shared" si="60"/>
        <v/>
      </c>
      <c r="R1310" s="26" t="str">
        <f t="array" ref="R1310">IFERROR(IF(OR(J1310="",M1310="",F1310=""),"",IF(F1310="학생부종합",INDEX(종합배치표!$C:$Q,MATCH(J1310,종합배치표!$B:$B,0),(MATCH(M1310,{"A","B","C","D","E"},0)-1)*3+1),INDEX(교과배치표!$C:$Q,MATCH(J1310,교과배치표!$B:$B,0),(MATCH(M1310,{"A","B","C","D","E"},0)-1)*3+1))),"")</f>
        <v/>
      </c>
      <c r="S1310" s="26" t="str">
        <f t="array" ref="S1310">IFERROR(IF(OR(J1310="",M1310="",F1310=""),"",IF(F1310="학생부종합",INDEX(종합배치표!$C:$Q,MATCH(J1310,종합배치표!$B:$B,0),(MATCH(M1310,{"A","B","C","D","E"},0)-1)*3+2),INDEX(교과배치표!$C:$Q,MATCH(J1310,교과배치표!$B:$B,0),(MATCH(M1310,{"A","B","C","D","E"},0)-1)*3+2))),"")</f>
        <v/>
      </c>
      <c r="T1310" s="26" t="str">
        <f t="array" ref="T1310">IFERROR(IF(OR(J1310="",M1310="",F1310=""),"",IF(F1310="학생부종합",INDEX(종합배치표!$C:$Q,MATCH(J1310,종합배치표!$B:$B,0),(MATCH(M1310,{"A","B","C","D","E"},0)-1)*3+3),INDEX(교과배치표!$C:$Q,MATCH(J1310,교과배치표!$B:$B,0),(MATCH(M1310,{"A","B","C","D","E"},0)-1)*3+3))),"")</f>
        <v/>
      </c>
      <c r="V1310" s="140">
        <f t="shared" si="61"/>
        <v>2.7</v>
      </c>
      <c r="W1310" s="141" t="str">
        <f t="shared" si="62"/>
        <v/>
      </c>
    </row>
    <row r="1311" spans="2:23" ht="14.25" customHeight="1">
      <c r="B1311" s="20">
        <v>921</v>
      </c>
      <c r="C1311" s="21" t="s">
        <v>170</v>
      </c>
      <c r="D1311" s="21" t="s">
        <v>619</v>
      </c>
      <c r="E1311" s="21" t="s">
        <v>617</v>
      </c>
      <c r="F1311" s="21" t="s">
        <v>24</v>
      </c>
      <c r="G1311" s="21" t="s">
        <v>618</v>
      </c>
      <c r="H1311" s="21" t="s">
        <v>647</v>
      </c>
      <c r="I1311" s="21" t="s">
        <v>60</v>
      </c>
      <c r="J1311" s="23"/>
      <c r="K1311" s="24">
        <v>12</v>
      </c>
      <c r="M1311" s="25" t="str">
        <f>IF(I1311="","",IF(I1311="인문",성적입력!$C$8,성적입력!$C$9))</f>
        <v>A</v>
      </c>
      <c r="N1311" s="26">
        <f>성적입력!$C$15</f>
        <v>3</v>
      </c>
      <c r="P1311" s="27" t="str">
        <f t="shared" si="60"/>
        <v/>
      </c>
      <c r="R1311" s="26" t="str">
        <f t="array" ref="R1311">IFERROR(IF(OR(J1311="",M1311="",F1311=""),"",IF(F1311="학생부종합",INDEX(종합배치표!$C:$Q,MATCH(J1311,종합배치표!$B:$B,0),(MATCH(M1311,{"A","B","C","D","E"},0)-1)*3+1),INDEX(교과배치표!$C:$Q,MATCH(J1311,교과배치표!$B:$B,0),(MATCH(M1311,{"A","B","C","D","E"},0)-1)*3+1))),"")</f>
        <v/>
      </c>
      <c r="S1311" s="26" t="str">
        <f t="array" ref="S1311">IFERROR(IF(OR(J1311="",M1311="",F1311=""),"",IF(F1311="학생부종합",INDEX(종합배치표!$C:$Q,MATCH(J1311,종합배치표!$B:$B,0),(MATCH(M1311,{"A","B","C","D","E"},0)-1)*3+2),INDEX(교과배치표!$C:$Q,MATCH(J1311,교과배치표!$B:$B,0),(MATCH(M1311,{"A","B","C","D","E"},0)-1)*3+2))),"")</f>
        <v/>
      </c>
      <c r="T1311" s="26" t="str">
        <f t="array" ref="T1311">IFERROR(IF(OR(J1311="",M1311="",F1311=""),"",IF(F1311="학생부종합",INDEX(종합배치표!$C:$Q,MATCH(J1311,종합배치표!$B:$B,0),(MATCH(M1311,{"A","B","C","D","E"},0)-1)*3+3),INDEX(교과배치표!$C:$Q,MATCH(J1311,교과배치표!$B:$B,0),(MATCH(M1311,{"A","B","C","D","E"},0)-1)*3+3))),"")</f>
        <v/>
      </c>
      <c r="V1311" s="140">
        <f t="shared" si="61"/>
        <v>2.7</v>
      </c>
      <c r="W1311" s="141" t="str">
        <f t="shared" si="62"/>
        <v/>
      </c>
    </row>
    <row r="1312" spans="2:23" ht="14.25" customHeight="1">
      <c r="B1312" s="20">
        <v>922</v>
      </c>
      <c r="C1312" s="21" t="s">
        <v>170</v>
      </c>
      <c r="D1312" s="21" t="s">
        <v>619</v>
      </c>
      <c r="E1312" s="21" t="s">
        <v>617</v>
      </c>
      <c r="F1312" s="21" t="s">
        <v>68</v>
      </c>
      <c r="G1312" s="21" t="s">
        <v>246</v>
      </c>
      <c r="H1312" s="21" t="s">
        <v>648</v>
      </c>
      <c r="I1312" s="21" t="s">
        <v>60</v>
      </c>
      <c r="J1312" s="23"/>
      <c r="K1312" s="24">
        <v>2</v>
      </c>
      <c r="M1312" s="25" t="str">
        <f>IF(I1312="","",IF(I1312="인문",성적입력!$C$8,성적입력!$C$9))</f>
        <v>A</v>
      </c>
      <c r="N1312" s="26">
        <f>성적입력!$C$15</f>
        <v>3</v>
      </c>
      <c r="P1312" s="27" t="str">
        <f t="shared" si="60"/>
        <v/>
      </c>
      <c r="R1312" s="26" t="str">
        <f t="array" ref="R1312">IFERROR(IF(OR(J1312="",M1312="",F1312=""),"",IF(F1312="학생부종합",INDEX(종합배치표!$C:$Q,MATCH(J1312,종합배치표!$B:$B,0),(MATCH(M1312,{"A","B","C","D","E"},0)-1)*3+1),INDEX(교과배치표!$C:$Q,MATCH(J1312,교과배치표!$B:$B,0),(MATCH(M1312,{"A","B","C","D","E"},0)-1)*3+1))),"")</f>
        <v/>
      </c>
      <c r="S1312" s="26" t="str">
        <f t="array" ref="S1312">IFERROR(IF(OR(J1312="",M1312="",F1312=""),"",IF(F1312="학생부종합",INDEX(종합배치표!$C:$Q,MATCH(J1312,종합배치표!$B:$B,0),(MATCH(M1312,{"A","B","C","D","E"},0)-1)*3+2),INDEX(교과배치표!$C:$Q,MATCH(J1312,교과배치표!$B:$B,0),(MATCH(M1312,{"A","B","C","D","E"},0)-1)*3+2))),"")</f>
        <v/>
      </c>
      <c r="T1312" s="26" t="str">
        <f t="array" ref="T1312">IFERROR(IF(OR(J1312="",M1312="",F1312=""),"",IF(F1312="학생부종합",INDEX(종합배치표!$C:$Q,MATCH(J1312,종합배치표!$B:$B,0),(MATCH(M1312,{"A","B","C","D","E"},0)-1)*3+3),INDEX(교과배치표!$C:$Q,MATCH(J1312,교과배치표!$B:$B,0),(MATCH(M1312,{"A","B","C","D","E"},0)-1)*3+3))),"")</f>
        <v/>
      </c>
      <c r="V1312" s="140">
        <f t="shared" si="61"/>
        <v>2.7</v>
      </c>
      <c r="W1312" s="141" t="str">
        <f t="shared" si="62"/>
        <v/>
      </c>
    </row>
    <row r="1313" spans="2:23" ht="14.25" customHeight="1">
      <c r="B1313" s="20">
        <v>923</v>
      </c>
      <c r="C1313" s="21" t="s">
        <v>170</v>
      </c>
      <c r="D1313" s="21" t="s">
        <v>619</v>
      </c>
      <c r="E1313" s="21" t="s">
        <v>617</v>
      </c>
      <c r="F1313" s="21" t="s">
        <v>24</v>
      </c>
      <c r="G1313" s="21" t="s">
        <v>618</v>
      </c>
      <c r="H1313" s="21" t="s">
        <v>648</v>
      </c>
      <c r="I1313" s="21" t="s">
        <v>60</v>
      </c>
      <c r="J1313" s="23"/>
      <c r="K1313" s="24">
        <v>9</v>
      </c>
      <c r="M1313" s="25" t="str">
        <f>IF(I1313="","",IF(I1313="인문",성적입력!$C$8,성적입력!$C$9))</f>
        <v>A</v>
      </c>
      <c r="N1313" s="26">
        <f>성적입력!$C$15</f>
        <v>3</v>
      </c>
      <c r="P1313" s="27" t="str">
        <f t="shared" si="60"/>
        <v/>
      </c>
      <c r="R1313" s="26" t="str">
        <f t="array" ref="R1313">IFERROR(IF(OR(J1313="",M1313="",F1313=""),"",IF(F1313="학생부종합",INDEX(종합배치표!$C:$Q,MATCH(J1313,종합배치표!$B:$B,0),(MATCH(M1313,{"A","B","C","D","E"},0)-1)*3+1),INDEX(교과배치표!$C:$Q,MATCH(J1313,교과배치표!$B:$B,0),(MATCH(M1313,{"A","B","C","D","E"},0)-1)*3+1))),"")</f>
        <v/>
      </c>
      <c r="S1313" s="26" t="str">
        <f t="array" ref="S1313">IFERROR(IF(OR(J1313="",M1313="",F1313=""),"",IF(F1313="학생부종합",INDEX(종합배치표!$C:$Q,MATCH(J1313,종합배치표!$B:$B,0),(MATCH(M1313,{"A","B","C","D","E"},0)-1)*3+2),INDEX(교과배치표!$C:$Q,MATCH(J1313,교과배치표!$B:$B,0),(MATCH(M1313,{"A","B","C","D","E"},0)-1)*3+2))),"")</f>
        <v/>
      </c>
      <c r="T1313" s="26" t="str">
        <f t="array" ref="T1313">IFERROR(IF(OR(J1313="",M1313="",F1313=""),"",IF(F1313="학생부종합",INDEX(종합배치표!$C:$Q,MATCH(J1313,종합배치표!$B:$B,0),(MATCH(M1313,{"A","B","C","D","E"},0)-1)*3+3),INDEX(교과배치표!$C:$Q,MATCH(J1313,교과배치표!$B:$B,0),(MATCH(M1313,{"A","B","C","D","E"},0)-1)*3+3))),"")</f>
        <v/>
      </c>
      <c r="V1313" s="140">
        <f t="shared" si="61"/>
        <v>2.7</v>
      </c>
      <c r="W1313" s="141" t="str">
        <f t="shared" si="62"/>
        <v/>
      </c>
    </row>
    <row r="1314" spans="2:23" ht="14.25" customHeight="1">
      <c r="B1314" s="20">
        <v>924</v>
      </c>
      <c r="C1314" s="21" t="s">
        <v>170</v>
      </c>
      <c r="D1314" s="21" t="s">
        <v>619</v>
      </c>
      <c r="E1314" s="21" t="s">
        <v>617</v>
      </c>
      <c r="F1314" s="21" t="s">
        <v>68</v>
      </c>
      <c r="G1314" s="21" t="s">
        <v>246</v>
      </c>
      <c r="H1314" s="21" t="s">
        <v>649</v>
      </c>
      <c r="I1314" s="21" t="s">
        <v>60</v>
      </c>
      <c r="J1314" s="23"/>
      <c r="K1314" s="24">
        <v>9</v>
      </c>
      <c r="M1314" s="25" t="str">
        <f>IF(I1314="","",IF(I1314="인문",성적입력!$C$8,성적입력!$C$9))</f>
        <v>A</v>
      </c>
      <c r="N1314" s="26">
        <f>성적입력!$C$15</f>
        <v>3</v>
      </c>
      <c r="P1314" s="27" t="str">
        <f t="shared" si="60"/>
        <v/>
      </c>
      <c r="R1314" s="26" t="str">
        <f t="array" ref="R1314">IFERROR(IF(OR(J1314="",M1314="",F1314=""),"",IF(F1314="학생부종합",INDEX(종합배치표!$C:$Q,MATCH(J1314,종합배치표!$B:$B,0),(MATCH(M1314,{"A","B","C","D","E"},0)-1)*3+1),INDEX(교과배치표!$C:$Q,MATCH(J1314,교과배치표!$B:$B,0),(MATCH(M1314,{"A","B","C","D","E"},0)-1)*3+1))),"")</f>
        <v/>
      </c>
      <c r="S1314" s="26" t="str">
        <f t="array" ref="S1314">IFERROR(IF(OR(J1314="",M1314="",F1314=""),"",IF(F1314="학생부종합",INDEX(종합배치표!$C:$Q,MATCH(J1314,종합배치표!$B:$B,0),(MATCH(M1314,{"A","B","C","D","E"},0)-1)*3+2),INDEX(교과배치표!$C:$Q,MATCH(J1314,교과배치표!$B:$B,0),(MATCH(M1314,{"A","B","C","D","E"},0)-1)*3+2))),"")</f>
        <v/>
      </c>
      <c r="T1314" s="26" t="str">
        <f t="array" ref="T1314">IFERROR(IF(OR(J1314="",M1314="",F1314=""),"",IF(F1314="학생부종합",INDEX(종합배치표!$C:$Q,MATCH(J1314,종합배치표!$B:$B,0),(MATCH(M1314,{"A","B","C","D","E"},0)-1)*3+3),INDEX(교과배치표!$C:$Q,MATCH(J1314,교과배치표!$B:$B,0),(MATCH(M1314,{"A","B","C","D","E"},0)-1)*3+3))),"")</f>
        <v/>
      </c>
      <c r="V1314" s="140">
        <f t="shared" si="61"/>
        <v>2.7</v>
      </c>
      <c r="W1314" s="141" t="str">
        <f t="shared" si="62"/>
        <v/>
      </c>
    </row>
    <row r="1315" spans="2:23" ht="14.25" customHeight="1">
      <c r="B1315" s="20">
        <v>925</v>
      </c>
      <c r="C1315" s="21" t="s">
        <v>170</v>
      </c>
      <c r="D1315" s="21" t="s">
        <v>619</v>
      </c>
      <c r="E1315" s="21" t="s">
        <v>617</v>
      </c>
      <c r="F1315" s="21" t="s">
        <v>24</v>
      </c>
      <c r="G1315" s="21" t="s">
        <v>618</v>
      </c>
      <c r="H1315" s="21" t="s">
        <v>649</v>
      </c>
      <c r="I1315" s="21" t="s">
        <v>60</v>
      </c>
      <c r="J1315" s="23"/>
      <c r="K1315" s="24">
        <v>23</v>
      </c>
      <c r="M1315" s="25" t="str">
        <f>IF(I1315="","",IF(I1315="인문",성적입력!$C$8,성적입력!$C$9))</f>
        <v>A</v>
      </c>
      <c r="N1315" s="26">
        <f>성적입력!$C$15</f>
        <v>3</v>
      </c>
      <c r="P1315" s="27" t="str">
        <f t="shared" si="60"/>
        <v/>
      </c>
      <c r="R1315" s="26" t="str">
        <f t="array" ref="R1315">IFERROR(IF(OR(J1315="",M1315="",F1315=""),"",IF(F1315="학생부종합",INDEX(종합배치표!$C:$Q,MATCH(J1315,종합배치표!$B:$B,0),(MATCH(M1315,{"A","B","C","D","E"},0)-1)*3+1),INDEX(교과배치표!$C:$Q,MATCH(J1315,교과배치표!$B:$B,0),(MATCH(M1315,{"A","B","C","D","E"},0)-1)*3+1))),"")</f>
        <v/>
      </c>
      <c r="S1315" s="26" t="str">
        <f t="array" ref="S1315">IFERROR(IF(OR(J1315="",M1315="",F1315=""),"",IF(F1315="학생부종합",INDEX(종합배치표!$C:$Q,MATCH(J1315,종합배치표!$B:$B,0),(MATCH(M1315,{"A","B","C","D","E"},0)-1)*3+2),INDEX(교과배치표!$C:$Q,MATCH(J1315,교과배치표!$B:$B,0),(MATCH(M1315,{"A","B","C","D","E"},0)-1)*3+2))),"")</f>
        <v/>
      </c>
      <c r="T1315" s="26" t="str">
        <f t="array" ref="T1315">IFERROR(IF(OR(J1315="",M1315="",F1315=""),"",IF(F1315="학생부종합",INDEX(종합배치표!$C:$Q,MATCH(J1315,종합배치표!$B:$B,0),(MATCH(M1315,{"A","B","C","D","E"},0)-1)*3+3),INDEX(교과배치표!$C:$Q,MATCH(J1315,교과배치표!$B:$B,0),(MATCH(M1315,{"A","B","C","D","E"},0)-1)*3+3))),"")</f>
        <v/>
      </c>
      <c r="V1315" s="140">
        <f t="shared" si="61"/>
        <v>2.7</v>
      </c>
      <c r="W1315" s="141" t="str">
        <f t="shared" si="62"/>
        <v/>
      </c>
    </row>
    <row r="1316" spans="2:23" ht="14.25" customHeight="1">
      <c r="B1316" s="20">
        <v>926</v>
      </c>
      <c r="C1316" s="21" t="s">
        <v>170</v>
      </c>
      <c r="D1316" s="21" t="s">
        <v>619</v>
      </c>
      <c r="E1316" s="21" t="s">
        <v>617</v>
      </c>
      <c r="F1316" s="21" t="s">
        <v>68</v>
      </c>
      <c r="G1316" s="21" t="s">
        <v>246</v>
      </c>
      <c r="H1316" s="21" t="s">
        <v>650</v>
      </c>
      <c r="I1316" s="21" t="s">
        <v>60</v>
      </c>
      <c r="J1316" s="23"/>
      <c r="K1316" s="24">
        <v>13</v>
      </c>
      <c r="M1316" s="25" t="str">
        <f>IF(I1316="","",IF(I1316="인문",성적입력!$C$8,성적입력!$C$9))</f>
        <v>A</v>
      </c>
      <c r="N1316" s="26">
        <f>성적입력!$C$15</f>
        <v>3</v>
      </c>
      <c r="P1316" s="27" t="str">
        <f t="shared" si="60"/>
        <v/>
      </c>
      <c r="R1316" s="26" t="str">
        <f t="array" ref="R1316">IFERROR(IF(OR(J1316="",M1316="",F1316=""),"",IF(F1316="학생부종합",INDEX(종합배치표!$C:$Q,MATCH(J1316,종합배치표!$B:$B,0),(MATCH(M1316,{"A","B","C","D","E"},0)-1)*3+1),INDEX(교과배치표!$C:$Q,MATCH(J1316,교과배치표!$B:$B,0),(MATCH(M1316,{"A","B","C","D","E"},0)-1)*3+1))),"")</f>
        <v/>
      </c>
      <c r="S1316" s="26" t="str">
        <f t="array" ref="S1316">IFERROR(IF(OR(J1316="",M1316="",F1316=""),"",IF(F1316="학생부종합",INDEX(종합배치표!$C:$Q,MATCH(J1316,종합배치표!$B:$B,0),(MATCH(M1316,{"A","B","C","D","E"},0)-1)*3+2),INDEX(교과배치표!$C:$Q,MATCH(J1316,교과배치표!$B:$B,0),(MATCH(M1316,{"A","B","C","D","E"},0)-1)*3+2))),"")</f>
        <v/>
      </c>
      <c r="T1316" s="26" t="str">
        <f t="array" ref="T1316">IFERROR(IF(OR(J1316="",M1316="",F1316=""),"",IF(F1316="학생부종합",INDEX(종합배치표!$C:$Q,MATCH(J1316,종합배치표!$B:$B,0),(MATCH(M1316,{"A","B","C","D","E"},0)-1)*3+3),INDEX(교과배치표!$C:$Q,MATCH(J1316,교과배치표!$B:$B,0),(MATCH(M1316,{"A","B","C","D","E"},0)-1)*3+3))),"")</f>
        <v/>
      </c>
      <c r="V1316" s="140">
        <f t="shared" si="61"/>
        <v>2.7</v>
      </c>
      <c r="W1316" s="141" t="str">
        <f t="shared" si="62"/>
        <v/>
      </c>
    </row>
    <row r="1317" spans="2:23" ht="14.25" customHeight="1">
      <c r="B1317" s="20">
        <v>927</v>
      </c>
      <c r="C1317" s="21" t="s">
        <v>170</v>
      </c>
      <c r="D1317" s="21" t="s">
        <v>619</v>
      </c>
      <c r="E1317" s="21" t="s">
        <v>617</v>
      </c>
      <c r="F1317" s="21" t="s">
        <v>24</v>
      </c>
      <c r="G1317" s="21" t="s">
        <v>618</v>
      </c>
      <c r="H1317" s="21" t="s">
        <v>650</v>
      </c>
      <c r="I1317" s="21" t="s">
        <v>60</v>
      </c>
      <c r="J1317" s="23"/>
      <c r="K1317" s="24">
        <v>25</v>
      </c>
      <c r="M1317" s="25" t="str">
        <f>IF(I1317="","",IF(I1317="인문",성적입력!$C$8,성적입력!$C$9))</f>
        <v>A</v>
      </c>
      <c r="N1317" s="26">
        <f>성적입력!$C$15</f>
        <v>3</v>
      </c>
      <c r="P1317" s="27" t="str">
        <f t="shared" si="60"/>
        <v/>
      </c>
      <c r="R1317" s="26" t="str">
        <f t="array" ref="R1317">IFERROR(IF(OR(J1317="",M1317="",F1317=""),"",IF(F1317="학생부종합",INDEX(종합배치표!$C:$Q,MATCH(J1317,종합배치표!$B:$B,0),(MATCH(M1317,{"A","B","C","D","E"},0)-1)*3+1),INDEX(교과배치표!$C:$Q,MATCH(J1317,교과배치표!$B:$B,0),(MATCH(M1317,{"A","B","C","D","E"},0)-1)*3+1))),"")</f>
        <v/>
      </c>
      <c r="S1317" s="26" t="str">
        <f t="array" ref="S1317">IFERROR(IF(OR(J1317="",M1317="",F1317=""),"",IF(F1317="학생부종합",INDEX(종합배치표!$C:$Q,MATCH(J1317,종합배치표!$B:$B,0),(MATCH(M1317,{"A","B","C","D","E"},0)-1)*3+2),INDEX(교과배치표!$C:$Q,MATCH(J1317,교과배치표!$B:$B,0),(MATCH(M1317,{"A","B","C","D","E"},0)-1)*3+2))),"")</f>
        <v/>
      </c>
      <c r="T1317" s="26" t="str">
        <f t="array" ref="T1317">IFERROR(IF(OR(J1317="",M1317="",F1317=""),"",IF(F1317="학생부종합",INDEX(종합배치표!$C:$Q,MATCH(J1317,종합배치표!$B:$B,0),(MATCH(M1317,{"A","B","C","D","E"},0)-1)*3+3),INDEX(교과배치표!$C:$Q,MATCH(J1317,교과배치표!$B:$B,0),(MATCH(M1317,{"A","B","C","D","E"},0)-1)*3+3))),"")</f>
        <v/>
      </c>
      <c r="V1317" s="140">
        <f t="shared" si="61"/>
        <v>2.7</v>
      </c>
      <c r="W1317" s="141" t="str">
        <f t="shared" si="62"/>
        <v/>
      </c>
    </row>
    <row r="1318" spans="2:23" ht="14.25" customHeight="1">
      <c r="B1318" s="20">
        <v>928</v>
      </c>
      <c r="C1318" s="21" t="s">
        <v>170</v>
      </c>
      <c r="D1318" s="21" t="s">
        <v>619</v>
      </c>
      <c r="E1318" s="21" t="s">
        <v>617</v>
      </c>
      <c r="F1318" s="21" t="s">
        <v>68</v>
      </c>
      <c r="G1318" s="21" t="s">
        <v>246</v>
      </c>
      <c r="H1318" s="21" t="s">
        <v>651</v>
      </c>
      <c r="I1318" s="21" t="s">
        <v>60</v>
      </c>
      <c r="J1318" s="23"/>
      <c r="K1318" s="24">
        <v>3</v>
      </c>
      <c r="M1318" s="25" t="str">
        <f>IF(I1318="","",IF(I1318="인문",성적입력!$C$8,성적입력!$C$9))</f>
        <v>A</v>
      </c>
      <c r="N1318" s="26">
        <f>성적입력!$C$15</f>
        <v>3</v>
      </c>
      <c r="P1318" s="27" t="str">
        <f t="shared" si="60"/>
        <v/>
      </c>
      <c r="R1318" s="26" t="str">
        <f t="array" ref="R1318">IFERROR(IF(OR(J1318="",M1318="",F1318=""),"",IF(F1318="학생부종합",INDEX(종합배치표!$C:$Q,MATCH(J1318,종합배치표!$B:$B,0),(MATCH(M1318,{"A","B","C","D","E"},0)-1)*3+1),INDEX(교과배치표!$C:$Q,MATCH(J1318,교과배치표!$B:$B,0),(MATCH(M1318,{"A","B","C","D","E"},0)-1)*3+1))),"")</f>
        <v/>
      </c>
      <c r="S1318" s="26" t="str">
        <f t="array" ref="S1318">IFERROR(IF(OR(J1318="",M1318="",F1318=""),"",IF(F1318="학생부종합",INDEX(종합배치표!$C:$Q,MATCH(J1318,종합배치표!$B:$B,0),(MATCH(M1318,{"A","B","C","D","E"},0)-1)*3+2),INDEX(교과배치표!$C:$Q,MATCH(J1318,교과배치표!$B:$B,0),(MATCH(M1318,{"A","B","C","D","E"},0)-1)*3+2))),"")</f>
        <v/>
      </c>
      <c r="T1318" s="26" t="str">
        <f t="array" ref="T1318">IFERROR(IF(OR(J1318="",M1318="",F1318=""),"",IF(F1318="학생부종합",INDEX(종합배치표!$C:$Q,MATCH(J1318,종합배치표!$B:$B,0),(MATCH(M1318,{"A","B","C","D","E"},0)-1)*3+3),INDEX(교과배치표!$C:$Q,MATCH(J1318,교과배치표!$B:$B,0),(MATCH(M1318,{"A","B","C","D","E"},0)-1)*3+3))),"")</f>
        <v/>
      </c>
      <c r="V1318" s="140">
        <f t="shared" si="61"/>
        <v>2.7</v>
      </c>
      <c r="W1318" s="141" t="str">
        <f t="shared" si="62"/>
        <v/>
      </c>
    </row>
    <row r="1319" spans="2:23" ht="14.25" customHeight="1">
      <c r="B1319" s="20">
        <v>929</v>
      </c>
      <c r="C1319" s="21" t="s">
        <v>170</v>
      </c>
      <c r="D1319" s="21" t="s">
        <v>619</v>
      </c>
      <c r="E1319" s="21" t="s">
        <v>617</v>
      </c>
      <c r="F1319" s="21" t="s">
        <v>24</v>
      </c>
      <c r="G1319" s="21" t="s">
        <v>618</v>
      </c>
      <c r="H1319" s="21" t="s">
        <v>651</v>
      </c>
      <c r="I1319" s="21" t="s">
        <v>60</v>
      </c>
      <c r="J1319" s="23"/>
      <c r="K1319" s="24">
        <v>7</v>
      </c>
      <c r="M1319" s="25" t="str">
        <f>IF(I1319="","",IF(I1319="인문",성적입력!$C$8,성적입력!$C$9))</f>
        <v>A</v>
      </c>
      <c r="N1319" s="26">
        <f>성적입력!$C$15</f>
        <v>3</v>
      </c>
      <c r="P1319" s="27" t="str">
        <f t="shared" si="60"/>
        <v/>
      </c>
      <c r="R1319" s="26" t="str">
        <f t="array" ref="R1319">IFERROR(IF(OR(J1319="",M1319="",F1319=""),"",IF(F1319="학생부종합",INDEX(종합배치표!$C:$Q,MATCH(J1319,종합배치표!$B:$B,0),(MATCH(M1319,{"A","B","C","D","E"},0)-1)*3+1),INDEX(교과배치표!$C:$Q,MATCH(J1319,교과배치표!$B:$B,0),(MATCH(M1319,{"A","B","C","D","E"},0)-1)*3+1))),"")</f>
        <v/>
      </c>
      <c r="S1319" s="26" t="str">
        <f t="array" ref="S1319">IFERROR(IF(OR(J1319="",M1319="",F1319=""),"",IF(F1319="학생부종합",INDEX(종합배치표!$C:$Q,MATCH(J1319,종합배치표!$B:$B,0),(MATCH(M1319,{"A","B","C","D","E"},0)-1)*3+2),INDEX(교과배치표!$C:$Q,MATCH(J1319,교과배치표!$B:$B,0),(MATCH(M1319,{"A","B","C","D","E"},0)-1)*3+2))),"")</f>
        <v/>
      </c>
      <c r="T1319" s="26" t="str">
        <f t="array" ref="T1319">IFERROR(IF(OR(J1319="",M1319="",F1319=""),"",IF(F1319="학생부종합",INDEX(종합배치표!$C:$Q,MATCH(J1319,종합배치표!$B:$B,0),(MATCH(M1319,{"A","B","C","D","E"},0)-1)*3+3),INDEX(교과배치표!$C:$Q,MATCH(J1319,교과배치표!$B:$B,0),(MATCH(M1319,{"A","B","C","D","E"},0)-1)*3+3))),"")</f>
        <v/>
      </c>
      <c r="V1319" s="140">
        <f t="shared" si="61"/>
        <v>2.7</v>
      </c>
      <c r="W1319" s="141" t="str">
        <f t="shared" si="62"/>
        <v/>
      </c>
    </row>
    <row r="1320" spans="2:23" ht="14.25" customHeight="1">
      <c r="B1320" s="20">
        <v>930</v>
      </c>
      <c r="C1320" s="21" t="s">
        <v>170</v>
      </c>
      <c r="D1320" s="21" t="s">
        <v>619</v>
      </c>
      <c r="E1320" s="21" t="s">
        <v>617</v>
      </c>
      <c r="F1320" s="21" t="s">
        <v>68</v>
      </c>
      <c r="G1320" s="21" t="s">
        <v>246</v>
      </c>
      <c r="H1320" s="21" t="s">
        <v>652</v>
      </c>
      <c r="I1320" s="21" t="s">
        <v>60</v>
      </c>
      <c r="J1320" s="23"/>
      <c r="K1320" s="24">
        <v>3</v>
      </c>
      <c r="M1320" s="25" t="str">
        <f>IF(I1320="","",IF(I1320="인문",성적입력!$C$8,성적입력!$C$9))</f>
        <v>A</v>
      </c>
      <c r="N1320" s="26">
        <f>성적입력!$C$15</f>
        <v>3</v>
      </c>
      <c r="P1320" s="27" t="str">
        <f t="shared" si="60"/>
        <v/>
      </c>
      <c r="R1320" s="26" t="str">
        <f t="array" ref="R1320">IFERROR(IF(OR(J1320="",M1320="",F1320=""),"",IF(F1320="학생부종합",INDEX(종합배치표!$C:$Q,MATCH(J1320,종합배치표!$B:$B,0),(MATCH(M1320,{"A","B","C","D","E"},0)-1)*3+1),INDEX(교과배치표!$C:$Q,MATCH(J1320,교과배치표!$B:$B,0),(MATCH(M1320,{"A","B","C","D","E"},0)-1)*3+1))),"")</f>
        <v/>
      </c>
      <c r="S1320" s="26" t="str">
        <f t="array" ref="S1320">IFERROR(IF(OR(J1320="",M1320="",F1320=""),"",IF(F1320="학생부종합",INDEX(종합배치표!$C:$Q,MATCH(J1320,종합배치표!$B:$B,0),(MATCH(M1320,{"A","B","C","D","E"},0)-1)*3+2),INDEX(교과배치표!$C:$Q,MATCH(J1320,교과배치표!$B:$B,0),(MATCH(M1320,{"A","B","C","D","E"},0)-1)*3+2))),"")</f>
        <v/>
      </c>
      <c r="T1320" s="26" t="str">
        <f t="array" ref="T1320">IFERROR(IF(OR(J1320="",M1320="",F1320=""),"",IF(F1320="학생부종합",INDEX(종합배치표!$C:$Q,MATCH(J1320,종합배치표!$B:$B,0),(MATCH(M1320,{"A","B","C","D","E"},0)-1)*3+3),INDEX(교과배치표!$C:$Q,MATCH(J1320,교과배치표!$B:$B,0),(MATCH(M1320,{"A","B","C","D","E"},0)-1)*3+3))),"")</f>
        <v/>
      </c>
      <c r="V1320" s="140">
        <f t="shared" si="61"/>
        <v>2.7</v>
      </c>
      <c r="W1320" s="141" t="str">
        <f t="shared" si="62"/>
        <v/>
      </c>
    </row>
    <row r="1321" spans="2:23" ht="14.25" customHeight="1">
      <c r="B1321" s="20">
        <v>931</v>
      </c>
      <c r="C1321" s="21" t="s">
        <v>170</v>
      </c>
      <c r="D1321" s="21" t="s">
        <v>619</v>
      </c>
      <c r="E1321" s="21" t="s">
        <v>617</v>
      </c>
      <c r="F1321" s="21" t="s">
        <v>24</v>
      </c>
      <c r="G1321" s="21" t="s">
        <v>618</v>
      </c>
      <c r="H1321" s="21" t="s">
        <v>652</v>
      </c>
      <c r="I1321" s="21" t="s">
        <v>60</v>
      </c>
      <c r="J1321" s="23"/>
      <c r="K1321" s="24">
        <v>7</v>
      </c>
      <c r="M1321" s="25" t="str">
        <f>IF(I1321="","",IF(I1321="인문",성적입력!$C$8,성적입력!$C$9))</f>
        <v>A</v>
      </c>
      <c r="N1321" s="26">
        <f>성적입력!$C$15</f>
        <v>3</v>
      </c>
      <c r="P1321" s="27" t="str">
        <f t="shared" si="60"/>
        <v/>
      </c>
      <c r="R1321" s="26" t="str">
        <f t="array" ref="R1321">IFERROR(IF(OR(J1321="",M1321="",F1321=""),"",IF(F1321="학생부종합",INDEX(종합배치표!$C:$Q,MATCH(J1321,종합배치표!$B:$B,0),(MATCH(M1321,{"A","B","C","D","E"},0)-1)*3+1),INDEX(교과배치표!$C:$Q,MATCH(J1321,교과배치표!$B:$B,0),(MATCH(M1321,{"A","B","C","D","E"},0)-1)*3+1))),"")</f>
        <v/>
      </c>
      <c r="S1321" s="26" t="str">
        <f t="array" ref="S1321">IFERROR(IF(OR(J1321="",M1321="",F1321=""),"",IF(F1321="학생부종합",INDEX(종합배치표!$C:$Q,MATCH(J1321,종합배치표!$B:$B,0),(MATCH(M1321,{"A","B","C","D","E"},0)-1)*3+2),INDEX(교과배치표!$C:$Q,MATCH(J1321,교과배치표!$B:$B,0),(MATCH(M1321,{"A","B","C","D","E"},0)-1)*3+2))),"")</f>
        <v/>
      </c>
      <c r="T1321" s="26" t="str">
        <f t="array" ref="T1321">IFERROR(IF(OR(J1321="",M1321="",F1321=""),"",IF(F1321="학생부종합",INDEX(종합배치표!$C:$Q,MATCH(J1321,종합배치표!$B:$B,0),(MATCH(M1321,{"A","B","C","D","E"},0)-1)*3+3),INDEX(교과배치표!$C:$Q,MATCH(J1321,교과배치표!$B:$B,0),(MATCH(M1321,{"A","B","C","D","E"},0)-1)*3+3))),"")</f>
        <v/>
      </c>
      <c r="V1321" s="140">
        <f t="shared" si="61"/>
        <v>2.7</v>
      </c>
      <c r="W1321" s="141" t="str">
        <f t="shared" si="62"/>
        <v/>
      </c>
    </row>
    <row r="1322" spans="2:23" ht="14.25" customHeight="1">
      <c r="B1322" s="20">
        <v>932</v>
      </c>
      <c r="C1322" s="21" t="s">
        <v>22</v>
      </c>
      <c r="D1322" s="21" t="s">
        <v>22</v>
      </c>
      <c r="E1322" s="21" t="s">
        <v>617</v>
      </c>
      <c r="F1322" s="21" t="s">
        <v>68</v>
      </c>
      <c r="G1322" s="21" t="s">
        <v>246</v>
      </c>
      <c r="H1322" s="21" t="s">
        <v>653</v>
      </c>
      <c r="I1322" s="21" t="s">
        <v>27</v>
      </c>
      <c r="J1322" s="23"/>
      <c r="K1322" s="24">
        <v>3</v>
      </c>
      <c r="M1322" s="25" t="str">
        <f>IF(I1322="","",IF(I1322="인문",성적입력!$C$8,성적입력!$C$9))</f>
        <v>A</v>
      </c>
      <c r="N1322" s="26">
        <f>성적입력!$C$15</f>
        <v>3</v>
      </c>
      <c r="P1322" s="27" t="str">
        <f t="shared" si="60"/>
        <v/>
      </c>
      <c r="R1322" s="26" t="str">
        <f t="array" ref="R1322">IFERROR(IF(OR(J1322="",M1322="",F1322=""),"",IF(F1322="학생부종합",INDEX(종합배치표!$C:$Q,MATCH(J1322,종합배치표!$B:$B,0),(MATCH(M1322,{"A","B","C","D","E"},0)-1)*3+1),INDEX(교과배치표!$C:$Q,MATCH(J1322,교과배치표!$B:$B,0),(MATCH(M1322,{"A","B","C","D","E"},0)-1)*3+1))),"")</f>
        <v/>
      </c>
      <c r="S1322" s="26" t="str">
        <f t="array" ref="S1322">IFERROR(IF(OR(J1322="",M1322="",F1322=""),"",IF(F1322="학생부종합",INDEX(종합배치표!$C:$Q,MATCH(J1322,종합배치표!$B:$B,0),(MATCH(M1322,{"A","B","C","D","E"},0)-1)*3+2),INDEX(교과배치표!$C:$Q,MATCH(J1322,교과배치표!$B:$B,0),(MATCH(M1322,{"A","B","C","D","E"},0)-1)*3+2))),"")</f>
        <v/>
      </c>
      <c r="T1322" s="26" t="str">
        <f t="array" ref="T1322">IFERROR(IF(OR(J1322="",M1322="",F1322=""),"",IF(F1322="학생부종합",INDEX(종합배치표!$C:$Q,MATCH(J1322,종합배치표!$B:$B,0),(MATCH(M1322,{"A","B","C","D","E"},0)-1)*3+3),INDEX(교과배치표!$C:$Q,MATCH(J1322,교과배치표!$B:$B,0),(MATCH(M1322,{"A","B","C","D","E"},0)-1)*3+3))),"")</f>
        <v/>
      </c>
      <c r="V1322" s="140">
        <f t="shared" si="61"/>
        <v>2.7</v>
      </c>
      <c r="W1322" s="141" t="str">
        <f t="shared" si="62"/>
        <v/>
      </c>
    </row>
    <row r="1323" spans="2:23" ht="14.25" customHeight="1">
      <c r="B1323" s="20">
        <v>933</v>
      </c>
      <c r="C1323" s="21" t="s">
        <v>22</v>
      </c>
      <c r="D1323" s="21" t="s">
        <v>22</v>
      </c>
      <c r="E1323" s="21" t="s">
        <v>617</v>
      </c>
      <c r="F1323" s="21" t="s">
        <v>24</v>
      </c>
      <c r="G1323" s="21" t="s">
        <v>618</v>
      </c>
      <c r="H1323" s="21" t="s">
        <v>653</v>
      </c>
      <c r="I1323" s="21" t="s">
        <v>27</v>
      </c>
      <c r="J1323" s="23"/>
      <c r="K1323" s="24">
        <v>12</v>
      </c>
      <c r="M1323" s="25" t="str">
        <f>IF(I1323="","",IF(I1323="인문",성적입력!$C$8,성적입력!$C$9))</f>
        <v>A</v>
      </c>
      <c r="N1323" s="26">
        <f>성적입력!$C$15</f>
        <v>3</v>
      </c>
      <c r="P1323" s="27" t="str">
        <f t="shared" si="60"/>
        <v/>
      </c>
      <c r="R1323" s="26" t="str">
        <f t="array" ref="R1323">IFERROR(IF(OR(J1323="",M1323="",F1323=""),"",IF(F1323="학생부종합",INDEX(종합배치표!$C:$Q,MATCH(J1323,종합배치표!$B:$B,0),(MATCH(M1323,{"A","B","C","D","E"},0)-1)*3+1),INDEX(교과배치표!$C:$Q,MATCH(J1323,교과배치표!$B:$B,0),(MATCH(M1323,{"A","B","C","D","E"},0)-1)*3+1))),"")</f>
        <v/>
      </c>
      <c r="S1323" s="26" t="str">
        <f t="array" ref="S1323">IFERROR(IF(OR(J1323="",M1323="",F1323=""),"",IF(F1323="학생부종합",INDEX(종합배치표!$C:$Q,MATCH(J1323,종합배치표!$B:$B,0),(MATCH(M1323,{"A","B","C","D","E"},0)-1)*3+2),INDEX(교과배치표!$C:$Q,MATCH(J1323,교과배치표!$B:$B,0),(MATCH(M1323,{"A","B","C","D","E"},0)-1)*3+2))),"")</f>
        <v/>
      </c>
      <c r="T1323" s="26" t="str">
        <f t="array" ref="T1323">IFERROR(IF(OR(J1323="",M1323="",F1323=""),"",IF(F1323="학생부종합",INDEX(종합배치표!$C:$Q,MATCH(J1323,종합배치표!$B:$B,0),(MATCH(M1323,{"A","B","C","D","E"},0)-1)*3+3),INDEX(교과배치표!$C:$Q,MATCH(J1323,교과배치표!$B:$B,0),(MATCH(M1323,{"A","B","C","D","E"},0)-1)*3+3))),"")</f>
        <v/>
      </c>
      <c r="V1323" s="140">
        <f t="shared" si="61"/>
        <v>2.7</v>
      </c>
      <c r="W1323" s="141" t="str">
        <f t="shared" si="62"/>
        <v/>
      </c>
    </row>
    <row r="1324" spans="2:23" ht="14.25" customHeight="1">
      <c r="B1324" s="20">
        <v>934</v>
      </c>
      <c r="C1324" s="21" t="s">
        <v>170</v>
      </c>
      <c r="D1324" s="21" t="s">
        <v>619</v>
      </c>
      <c r="E1324" s="21" t="s">
        <v>617</v>
      </c>
      <c r="F1324" s="21" t="s">
        <v>68</v>
      </c>
      <c r="G1324" s="21" t="s">
        <v>246</v>
      </c>
      <c r="H1324" s="21" t="s">
        <v>654</v>
      </c>
      <c r="I1324" s="21" t="s">
        <v>60</v>
      </c>
      <c r="J1324" s="23"/>
      <c r="K1324" s="24">
        <v>4</v>
      </c>
      <c r="M1324" s="25" t="str">
        <f>IF(I1324="","",IF(I1324="인문",성적입력!$C$8,성적입력!$C$9))</f>
        <v>A</v>
      </c>
      <c r="N1324" s="26">
        <f>성적입력!$C$15</f>
        <v>3</v>
      </c>
      <c r="P1324" s="27" t="str">
        <f t="shared" si="60"/>
        <v/>
      </c>
      <c r="R1324" s="26" t="str">
        <f t="array" ref="R1324">IFERROR(IF(OR(J1324="",M1324="",F1324=""),"",IF(F1324="학생부종합",INDEX(종합배치표!$C:$Q,MATCH(J1324,종합배치표!$B:$B,0),(MATCH(M1324,{"A","B","C","D","E"},0)-1)*3+1),INDEX(교과배치표!$C:$Q,MATCH(J1324,교과배치표!$B:$B,0),(MATCH(M1324,{"A","B","C","D","E"},0)-1)*3+1))),"")</f>
        <v/>
      </c>
      <c r="S1324" s="26" t="str">
        <f t="array" ref="S1324">IFERROR(IF(OR(J1324="",M1324="",F1324=""),"",IF(F1324="학생부종합",INDEX(종합배치표!$C:$Q,MATCH(J1324,종합배치표!$B:$B,0),(MATCH(M1324,{"A","B","C","D","E"},0)-1)*3+2),INDEX(교과배치표!$C:$Q,MATCH(J1324,교과배치표!$B:$B,0),(MATCH(M1324,{"A","B","C","D","E"},0)-1)*3+2))),"")</f>
        <v/>
      </c>
      <c r="T1324" s="26" t="str">
        <f t="array" ref="T1324">IFERROR(IF(OR(J1324="",M1324="",F1324=""),"",IF(F1324="학생부종합",INDEX(종합배치표!$C:$Q,MATCH(J1324,종합배치표!$B:$B,0),(MATCH(M1324,{"A","B","C","D","E"},0)-1)*3+3),INDEX(교과배치표!$C:$Q,MATCH(J1324,교과배치표!$B:$B,0),(MATCH(M1324,{"A","B","C","D","E"},0)-1)*3+3))),"")</f>
        <v/>
      </c>
      <c r="V1324" s="140">
        <f t="shared" si="61"/>
        <v>2.7</v>
      </c>
      <c r="W1324" s="141" t="str">
        <f t="shared" si="62"/>
        <v/>
      </c>
    </row>
    <row r="1325" spans="2:23" ht="14.25" customHeight="1">
      <c r="B1325" s="20">
        <v>935</v>
      </c>
      <c r="C1325" s="21" t="s">
        <v>170</v>
      </c>
      <c r="D1325" s="21" t="s">
        <v>619</v>
      </c>
      <c r="E1325" s="21" t="s">
        <v>617</v>
      </c>
      <c r="F1325" s="21" t="s">
        <v>24</v>
      </c>
      <c r="G1325" s="21" t="s">
        <v>618</v>
      </c>
      <c r="H1325" s="21" t="s">
        <v>654</v>
      </c>
      <c r="I1325" s="21" t="s">
        <v>60</v>
      </c>
      <c r="J1325" s="23"/>
      <c r="K1325" s="24">
        <v>10</v>
      </c>
      <c r="M1325" s="25" t="str">
        <f>IF(I1325="","",IF(I1325="인문",성적입력!$C$8,성적입력!$C$9))</f>
        <v>A</v>
      </c>
      <c r="N1325" s="26">
        <f>성적입력!$C$15</f>
        <v>3</v>
      </c>
      <c r="P1325" s="27" t="str">
        <f t="shared" si="60"/>
        <v/>
      </c>
      <c r="R1325" s="26" t="str">
        <f t="array" ref="R1325">IFERROR(IF(OR(J1325="",M1325="",F1325=""),"",IF(F1325="학생부종합",INDEX(종합배치표!$C:$Q,MATCH(J1325,종합배치표!$B:$B,0),(MATCH(M1325,{"A","B","C","D","E"},0)-1)*3+1),INDEX(교과배치표!$C:$Q,MATCH(J1325,교과배치표!$B:$B,0),(MATCH(M1325,{"A","B","C","D","E"},0)-1)*3+1))),"")</f>
        <v/>
      </c>
      <c r="S1325" s="26" t="str">
        <f t="array" ref="S1325">IFERROR(IF(OR(J1325="",M1325="",F1325=""),"",IF(F1325="학생부종합",INDEX(종합배치표!$C:$Q,MATCH(J1325,종합배치표!$B:$B,0),(MATCH(M1325,{"A","B","C","D","E"},0)-1)*3+2),INDEX(교과배치표!$C:$Q,MATCH(J1325,교과배치표!$B:$B,0),(MATCH(M1325,{"A","B","C","D","E"},0)-1)*3+2))),"")</f>
        <v/>
      </c>
      <c r="T1325" s="26" t="str">
        <f t="array" ref="T1325">IFERROR(IF(OR(J1325="",M1325="",F1325=""),"",IF(F1325="학생부종합",INDEX(종합배치표!$C:$Q,MATCH(J1325,종합배치표!$B:$B,0),(MATCH(M1325,{"A","B","C","D","E"},0)-1)*3+3),INDEX(교과배치표!$C:$Q,MATCH(J1325,교과배치표!$B:$B,0),(MATCH(M1325,{"A","B","C","D","E"},0)-1)*3+3))),"")</f>
        <v/>
      </c>
      <c r="V1325" s="140">
        <f t="shared" si="61"/>
        <v>2.7</v>
      </c>
      <c r="W1325" s="141" t="str">
        <f t="shared" si="62"/>
        <v/>
      </c>
    </row>
    <row r="1326" spans="2:23" ht="14.25" customHeight="1">
      <c r="B1326" s="20">
        <v>936</v>
      </c>
      <c r="C1326" s="21" t="s">
        <v>170</v>
      </c>
      <c r="D1326" s="21" t="s">
        <v>619</v>
      </c>
      <c r="E1326" s="21" t="s">
        <v>617</v>
      </c>
      <c r="F1326" s="21" t="s">
        <v>68</v>
      </c>
      <c r="G1326" s="21" t="s">
        <v>246</v>
      </c>
      <c r="H1326" s="21" t="s">
        <v>655</v>
      </c>
      <c r="I1326" s="21" t="s">
        <v>514</v>
      </c>
      <c r="J1326" s="23"/>
      <c r="K1326" s="24">
        <v>4</v>
      </c>
      <c r="M1326" s="25" t="str">
        <f>IF(I1326="","",IF(I1326="인문",성적입력!$C$8,성적입력!$C$9))</f>
        <v>A</v>
      </c>
      <c r="N1326" s="26">
        <f>성적입력!$C$15</f>
        <v>3</v>
      </c>
      <c r="P1326" s="27" t="str">
        <f t="shared" si="60"/>
        <v/>
      </c>
      <c r="R1326" s="26" t="str">
        <f t="array" ref="R1326">IFERROR(IF(OR(J1326="",M1326="",F1326=""),"",IF(F1326="학생부종합",INDEX(종합배치표!$C:$Q,MATCH(J1326,종합배치표!$B:$B,0),(MATCH(M1326,{"A","B","C","D","E"},0)-1)*3+1),INDEX(교과배치표!$C:$Q,MATCH(J1326,교과배치표!$B:$B,0),(MATCH(M1326,{"A","B","C","D","E"},0)-1)*3+1))),"")</f>
        <v/>
      </c>
      <c r="S1326" s="26" t="str">
        <f t="array" ref="S1326">IFERROR(IF(OR(J1326="",M1326="",F1326=""),"",IF(F1326="학생부종합",INDEX(종합배치표!$C:$Q,MATCH(J1326,종합배치표!$B:$B,0),(MATCH(M1326,{"A","B","C","D","E"},0)-1)*3+2),INDEX(교과배치표!$C:$Q,MATCH(J1326,교과배치표!$B:$B,0),(MATCH(M1326,{"A","B","C","D","E"},0)-1)*3+2))),"")</f>
        <v/>
      </c>
      <c r="T1326" s="26" t="str">
        <f t="array" ref="T1326">IFERROR(IF(OR(J1326="",M1326="",F1326=""),"",IF(F1326="학생부종합",INDEX(종합배치표!$C:$Q,MATCH(J1326,종합배치표!$B:$B,0),(MATCH(M1326,{"A","B","C","D","E"},0)-1)*3+3),INDEX(교과배치표!$C:$Q,MATCH(J1326,교과배치표!$B:$B,0),(MATCH(M1326,{"A","B","C","D","E"},0)-1)*3+3))),"")</f>
        <v/>
      </c>
      <c r="V1326" s="140">
        <f t="shared" si="61"/>
        <v>2.7</v>
      </c>
      <c r="W1326" s="141" t="str">
        <f t="shared" si="62"/>
        <v/>
      </c>
    </row>
    <row r="1327" spans="2:23" ht="14.25" customHeight="1">
      <c r="B1327" s="20">
        <v>937</v>
      </c>
      <c r="C1327" s="21" t="s">
        <v>170</v>
      </c>
      <c r="D1327" s="21" t="s">
        <v>619</v>
      </c>
      <c r="E1327" s="21" t="s">
        <v>617</v>
      </c>
      <c r="F1327" s="21" t="s">
        <v>24</v>
      </c>
      <c r="G1327" s="21" t="s">
        <v>618</v>
      </c>
      <c r="H1327" s="21" t="s">
        <v>655</v>
      </c>
      <c r="I1327" s="21" t="s">
        <v>514</v>
      </c>
      <c r="J1327" s="23"/>
      <c r="K1327" s="24">
        <v>6</v>
      </c>
      <c r="M1327" s="25" t="str">
        <f>IF(I1327="","",IF(I1327="인문",성적입력!$C$8,성적입력!$C$9))</f>
        <v>A</v>
      </c>
      <c r="N1327" s="26">
        <f>성적입력!$C$15</f>
        <v>3</v>
      </c>
      <c r="P1327" s="27" t="str">
        <f t="shared" si="60"/>
        <v/>
      </c>
      <c r="R1327" s="26" t="str">
        <f t="array" ref="R1327">IFERROR(IF(OR(J1327="",M1327="",F1327=""),"",IF(F1327="학생부종합",INDEX(종합배치표!$C:$Q,MATCH(J1327,종합배치표!$B:$B,0),(MATCH(M1327,{"A","B","C","D","E"},0)-1)*3+1),INDEX(교과배치표!$C:$Q,MATCH(J1327,교과배치표!$B:$B,0),(MATCH(M1327,{"A","B","C","D","E"},0)-1)*3+1))),"")</f>
        <v/>
      </c>
      <c r="S1327" s="26" t="str">
        <f t="array" ref="S1327">IFERROR(IF(OR(J1327="",M1327="",F1327=""),"",IF(F1327="학생부종합",INDEX(종합배치표!$C:$Q,MATCH(J1327,종합배치표!$B:$B,0),(MATCH(M1327,{"A","B","C","D","E"},0)-1)*3+2),INDEX(교과배치표!$C:$Q,MATCH(J1327,교과배치표!$B:$B,0),(MATCH(M1327,{"A","B","C","D","E"},0)-1)*3+2))),"")</f>
        <v/>
      </c>
      <c r="T1327" s="26" t="str">
        <f t="array" ref="T1327">IFERROR(IF(OR(J1327="",M1327="",F1327=""),"",IF(F1327="학생부종합",INDEX(종합배치표!$C:$Q,MATCH(J1327,종합배치표!$B:$B,0),(MATCH(M1327,{"A","B","C","D","E"},0)-1)*3+3),INDEX(교과배치표!$C:$Q,MATCH(J1327,교과배치표!$B:$B,0),(MATCH(M1327,{"A","B","C","D","E"},0)-1)*3+3))),"")</f>
        <v/>
      </c>
      <c r="V1327" s="140">
        <f t="shared" si="61"/>
        <v>2.7</v>
      </c>
      <c r="W1327" s="141" t="str">
        <f t="shared" si="62"/>
        <v/>
      </c>
    </row>
    <row r="1328" spans="2:23" ht="14.25" customHeight="1">
      <c r="B1328" s="20">
        <v>938</v>
      </c>
      <c r="C1328" s="21" t="s">
        <v>22</v>
      </c>
      <c r="D1328" s="21" t="s">
        <v>22</v>
      </c>
      <c r="E1328" s="21" t="s">
        <v>617</v>
      </c>
      <c r="F1328" s="21" t="s">
        <v>68</v>
      </c>
      <c r="G1328" s="21" t="s">
        <v>246</v>
      </c>
      <c r="H1328" s="21" t="s">
        <v>656</v>
      </c>
      <c r="I1328" s="21" t="s">
        <v>27</v>
      </c>
      <c r="J1328" s="23"/>
      <c r="K1328" s="24">
        <v>4</v>
      </c>
      <c r="M1328" s="25" t="str">
        <f>IF(I1328="","",IF(I1328="인문",성적입력!$C$8,성적입력!$C$9))</f>
        <v>A</v>
      </c>
      <c r="N1328" s="26">
        <f>성적입력!$C$15</f>
        <v>3</v>
      </c>
      <c r="P1328" s="27" t="str">
        <f t="shared" si="60"/>
        <v/>
      </c>
      <c r="R1328" s="26" t="str">
        <f t="array" ref="R1328">IFERROR(IF(OR(J1328="",M1328="",F1328=""),"",IF(F1328="학생부종합",INDEX(종합배치표!$C:$Q,MATCH(J1328,종합배치표!$B:$B,0),(MATCH(M1328,{"A","B","C","D","E"},0)-1)*3+1),INDEX(교과배치표!$C:$Q,MATCH(J1328,교과배치표!$B:$B,0),(MATCH(M1328,{"A","B","C","D","E"},0)-1)*3+1))),"")</f>
        <v/>
      </c>
      <c r="S1328" s="26" t="str">
        <f t="array" ref="S1328">IFERROR(IF(OR(J1328="",M1328="",F1328=""),"",IF(F1328="학생부종합",INDEX(종합배치표!$C:$Q,MATCH(J1328,종합배치표!$B:$B,0),(MATCH(M1328,{"A","B","C","D","E"},0)-1)*3+2),INDEX(교과배치표!$C:$Q,MATCH(J1328,교과배치표!$B:$B,0),(MATCH(M1328,{"A","B","C","D","E"},0)-1)*3+2))),"")</f>
        <v/>
      </c>
      <c r="T1328" s="26" t="str">
        <f t="array" ref="T1328">IFERROR(IF(OR(J1328="",M1328="",F1328=""),"",IF(F1328="학생부종합",INDEX(종합배치표!$C:$Q,MATCH(J1328,종합배치표!$B:$B,0),(MATCH(M1328,{"A","B","C","D","E"},0)-1)*3+3),INDEX(교과배치표!$C:$Q,MATCH(J1328,교과배치표!$B:$B,0),(MATCH(M1328,{"A","B","C","D","E"},0)-1)*3+3))),"")</f>
        <v/>
      </c>
      <c r="V1328" s="140">
        <f t="shared" si="61"/>
        <v>2.7</v>
      </c>
      <c r="W1328" s="141" t="str">
        <f t="shared" si="62"/>
        <v/>
      </c>
    </row>
    <row r="1329" spans="2:23" ht="14.25" customHeight="1">
      <c r="B1329" s="20">
        <v>939</v>
      </c>
      <c r="C1329" s="21" t="s">
        <v>22</v>
      </c>
      <c r="D1329" s="21" t="s">
        <v>22</v>
      </c>
      <c r="E1329" s="21" t="s">
        <v>617</v>
      </c>
      <c r="F1329" s="21" t="s">
        <v>24</v>
      </c>
      <c r="G1329" s="21" t="s">
        <v>618</v>
      </c>
      <c r="H1329" s="21" t="s">
        <v>656</v>
      </c>
      <c r="I1329" s="21" t="s">
        <v>27</v>
      </c>
      <c r="J1329" s="23"/>
      <c r="K1329" s="24">
        <v>10</v>
      </c>
      <c r="M1329" s="25" t="str">
        <f>IF(I1329="","",IF(I1329="인문",성적입력!$C$8,성적입력!$C$9))</f>
        <v>A</v>
      </c>
      <c r="N1329" s="26">
        <f>성적입력!$C$15</f>
        <v>3</v>
      </c>
      <c r="P1329" s="27" t="str">
        <f t="shared" si="60"/>
        <v/>
      </c>
      <c r="R1329" s="26" t="str">
        <f t="array" ref="R1329">IFERROR(IF(OR(J1329="",M1329="",F1329=""),"",IF(F1329="학생부종합",INDEX(종합배치표!$C:$Q,MATCH(J1329,종합배치표!$B:$B,0),(MATCH(M1329,{"A","B","C","D","E"},0)-1)*3+1),INDEX(교과배치표!$C:$Q,MATCH(J1329,교과배치표!$B:$B,0),(MATCH(M1329,{"A","B","C","D","E"},0)-1)*3+1))),"")</f>
        <v/>
      </c>
      <c r="S1329" s="26" t="str">
        <f t="array" ref="S1329">IFERROR(IF(OR(J1329="",M1329="",F1329=""),"",IF(F1329="학생부종합",INDEX(종합배치표!$C:$Q,MATCH(J1329,종합배치표!$B:$B,0),(MATCH(M1329,{"A","B","C","D","E"},0)-1)*3+2),INDEX(교과배치표!$C:$Q,MATCH(J1329,교과배치표!$B:$B,0),(MATCH(M1329,{"A","B","C","D","E"},0)-1)*3+2))),"")</f>
        <v/>
      </c>
      <c r="T1329" s="26" t="str">
        <f t="array" ref="T1329">IFERROR(IF(OR(J1329="",M1329="",F1329=""),"",IF(F1329="학생부종합",INDEX(종합배치표!$C:$Q,MATCH(J1329,종합배치표!$B:$B,0),(MATCH(M1329,{"A","B","C","D","E"},0)-1)*3+3),INDEX(교과배치표!$C:$Q,MATCH(J1329,교과배치표!$B:$B,0),(MATCH(M1329,{"A","B","C","D","E"},0)-1)*3+3))),"")</f>
        <v/>
      </c>
      <c r="V1329" s="140">
        <f t="shared" si="61"/>
        <v>2.7</v>
      </c>
      <c r="W1329" s="141" t="str">
        <f t="shared" si="62"/>
        <v/>
      </c>
    </row>
    <row r="1330" spans="2:23" ht="14.25" customHeight="1">
      <c r="B1330" s="20">
        <v>940</v>
      </c>
      <c r="C1330" s="21" t="s">
        <v>22</v>
      </c>
      <c r="D1330" s="21" t="s">
        <v>22</v>
      </c>
      <c r="E1330" s="21" t="s">
        <v>617</v>
      </c>
      <c r="F1330" s="21" t="s">
        <v>24</v>
      </c>
      <c r="G1330" s="21" t="s">
        <v>618</v>
      </c>
      <c r="H1330" s="21" t="s">
        <v>435</v>
      </c>
      <c r="I1330" s="21" t="s">
        <v>429</v>
      </c>
      <c r="J1330" s="23"/>
      <c r="K1330" s="24">
        <v>25</v>
      </c>
      <c r="M1330" s="25" t="str">
        <f>IF(I1330="","",IF(I1330="인문",성적입력!$C$8,성적입력!$C$9))</f>
        <v>A</v>
      </c>
      <c r="N1330" s="26">
        <f>성적입력!$C$15</f>
        <v>3</v>
      </c>
      <c r="P1330" s="27" t="str">
        <f t="shared" si="60"/>
        <v/>
      </c>
      <c r="R1330" s="26" t="str">
        <f t="array" ref="R1330">IFERROR(IF(OR(J1330="",M1330="",F1330=""),"",IF(F1330="학생부종합",INDEX(종합배치표!$C:$Q,MATCH(J1330,종합배치표!$B:$B,0),(MATCH(M1330,{"A","B","C","D","E"},0)-1)*3+1),INDEX(교과배치표!$C:$Q,MATCH(J1330,교과배치표!$B:$B,0),(MATCH(M1330,{"A","B","C","D","E"},0)-1)*3+1))),"")</f>
        <v/>
      </c>
      <c r="S1330" s="26" t="str">
        <f t="array" ref="S1330">IFERROR(IF(OR(J1330="",M1330="",F1330=""),"",IF(F1330="학생부종합",INDEX(종합배치표!$C:$Q,MATCH(J1330,종합배치표!$B:$B,0),(MATCH(M1330,{"A","B","C","D","E"},0)-1)*3+2),INDEX(교과배치표!$C:$Q,MATCH(J1330,교과배치표!$B:$B,0),(MATCH(M1330,{"A","B","C","D","E"},0)-1)*3+2))),"")</f>
        <v/>
      </c>
      <c r="T1330" s="26" t="str">
        <f t="array" ref="T1330">IFERROR(IF(OR(J1330="",M1330="",F1330=""),"",IF(F1330="학생부종합",INDEX(종합배치표!$C:$Q,MATCH(J1330,종합배치표!$B:$B,0),(MATCH(M1330,{"A","B","C","D","E"},0)-1)*3+3),INDEX(교과배치표!$C:$Q,MATCH(J1330,교과배치표!$B:$B,0),(MATCH(M1330,{"A","B","C","D","E"},0)-1)*3+3))),"")</f>
        <v/>
      </c>
      <c r="V1330" s="140">
        <f t="shared" si="61"/>
        <v>2.7</v>
      </c>
      <c r="W1330" s="141" t="str">
        <f t="shared" si="62"/>
        <v/>
      </c>
    </row>
    <row r="1331" spans="2:23" ht="14.25" customHeight="1">
      <c r="B1331" s="20">
        <v>941</v>
      </c>
      <c r="C1331" s="21" t="s">
        <v>22</v>
      </c>
      <c r="D1331" s="21" t="s">
        <v>22</v>
      </c>
      <c r="E1331" s="21" t="s">
        <v>617</v>
      </c>
      <c r="F1331" s="21" t="s">
        <v>24</v>
      </c>
      <c r="G1331" s="21" t="s">
        <v>618</v>
      </c>
      <c r="H1331" s="21" t="s">
        <v>435</v>
      </c>
      <c r="I1331" s="21" t="s">
        <v>60</v>
      </c>
      <c r="J1331" s="23"/>
      <c r="K1331" s="24">
        <v>25</v>
      </c>
      <c r="M1331" s="25" t="str">
        <f>IF(I1331="","",IF(I1331="인문",성적입력!$C$8,성적입력!$C$9))</f>
        <v>A</v>
      </c>
      <c r="N1331" s="26">
        <f>성적입력!$C$15</f>
        <v>3</v>
      </c>
      <c r="P1331" s="27" t="str">
        <f t="shared" si="60"/>
        <v/>
      </c>
      <c r="R1331" s="26" t="str">
        <f t="array" ref="R1331">IFERROR(IF(OR(J1331="",M1331="",F1331=""),"",IF(F1331="학생부종합",INDEX(종합배치표!$C:$Q,MATCH(J1331,종합배치표!$B:$B,0),(MATCH(M1331,{"A","B","C","D","E"},0)-1)*3+1),INDEX(교과배치표!$C:$Q,MATCH(J1331,교과배치표!$B:$B,0),(MATCH(M1331,{"A","B","C","D","E"},0)-1)*3+1))),"")</f>
        <v/>
      </c>
      <c r="S1331" s="26" t="str">
        <f t="array" ref="S1331">IFERROR(IF(OR(J1331="",M1331="",F1331=""),"",IF(F1331="학생부종합",INDEX(종합배치표!$C:$Q,MATCH(J1331,종합배치표!$B:$B,0),(MATCH(M1331,{"A","B","C","D","E"},0)-1)*3+2),INDEX(교과배치표!$C:$Q,MATCH(J1331,교과배치표!$B:$B,0),(MATCH(M1331,{"A","B","C","D","E"},0)-1)*3+2))),"")</f>
        <v/>
      </c>
      <c r="T1331" s="26" t="str">
        <f t="array" ref="T1331">IFERROR(IF(OR(J1331="",M1331="",F1331=""),"",IF(F1331="학생부종합",INDEX(종합배치표!$C:$Q,MATCH(J1331,종합배치표!$B:$B,0),(MATCH(M1331,{"A","B","C","D","E"},0)-1)*3+3),INDEX(교과배치표!$C:$Q,MATCH(J1331,교과배치표!$B:$B,0),(MATCH(M1331,{"A","B","C","D","E"},0)-1)*3+3))),"")</f>
        <v/>
      </c>
      <c r="V1331" s="140">
        <f t="shared" si="61"/>
        <v>2.7</v>
      </c>
      <c r="W1331" s="141" t="str">
        <f t="shared" si="62"/>
        <v/>
      </c>
    </row>
    <row r="1332" spans="2:23" ht="14.25" customHeight="1">
      <c r="B1332" s="20">
        <v>942</v>
      </c>
      <c r="C1332" s="21" t="s">
        <v>22</v>
      </c>
      <c r="D1332" s="21" t="s">
        <v>22</v>
      </c>
      <c r="E1332" s="21" t="s">
        <v>617</v>
      </c>
      <c r="F1332" s="21" t="s">
        <v>68</v>
      </c>
      <c r="G1332" s="21" t="s">
        <v>246</v>
      </c>
      <c r="H1332" s="21" t="s">
        <v>435</v>
      </c>
      <c r="I1332" s="21" t="s">
        <v>429</v>
      </c>
      <c r="J1332" s="23"/>
      <c r="K1332" s="24">
        <v>15</v>
      </c>
      <c r="M1332" s="25" t="str">
        <f>IF(I1332="","",IF(I1332="인문",성적입력!$C$8,성적입력!$C$9))</f>
        <v>A</v>
      </c>
      <c r="N1332" s="26">
        <f>성적입력!$C$15</f>
        <v>3</v>
      </c>
      <c r="P1332" s="27" t="str">
        <f t="shared" si="60"/>
        <v/>
      </c>
      <c r="R1332" s="26" t="str">
        <f t="array" ref="R1332">IFERROR(IF(OR(J1332="",M1332="",F1332=""),"",IF(F1332="학생부종합",INDEX(종합배치표!$C:$Q,MATCH(J1332,종합배치표!$B:$B,0),(MATCH(M1332,{"A","B","C","D","E"},0)-1)*3+1),INDEX(교과배치표!$C:$Q,MATCH(J1332,교과배치표!$B:$B,0),(MATCH(M1332,{"A","B","C","D","E"},0)-1)*3+1))),"")</f>
        <v/>
      </c>
      <c r="S1332" s="26" t="str">
        <f t="array" ref="S1332">IFERROR(IF(OR(J1332="",M1332="",F1332=""),"",IF(F1332="학생부종합",INDEX(종합배치표!$C:$Q,MATCH(J1332,종합배치표!$B:$B,0),(MATCH(M1332,{"A","B","C","D","E"},0)-1)*3+2),INDEX(교과배치표!$C:$Q,MATCH(J1332,교과배치표!$B:$B,0),(MATCH(M1332,{"A","B","C","D","E"},0)-1)*3+2))),"")</f>
        <v/>
      </c>
      <c r="T1332" s="26" t="str">
        <f t="array" ref="T1332">IFERROR(IF(OR(J1332="",M1332="",F1332=""),"",IF(F1332="학생부종합",INDEX(종합배치표!$C:$Q,MATCH(J1332,종합배치표!$B:$B,0),(MATCH(M1332,{"A","B","C","D","E"},0)-1)*3+3),INDEX(교과배치표!$C:$Q,MATCH(J1332,교과배치표!$B:$B,0),(MATCH(M1332,{"A","B","C","D","E"},0)-1)*3+3))),"")</f>
        <v/>
      </c>
      <c r="V1332" s="140">
        <f t="shared" si="61"/>
        <v>2.7</v>
      </c>
      <c r="W1332" s="141" t="str">
        <f t="shared" si="62"/>
        <v/>
      </c>
    </row>
    <row r="1333" spans="2:23" ht="14.25" customHeight="1">
      <c r="B1333" s="20">
        <v>943</v>
      </c>
      <c r="C1333" s="21" t="s">
        <v>22</v>
      </c>
      <c r="D1333" s="21" t="s">
        <v>22</v>
      </c>
      <c r="E1333" s="21" t="s">
        <v>617</v>
      </c>
      <c r="F1333" s="21" t="s">
        <v>68</v>
      </c>
      <c r="G1333" s="21" t="s">
        <v>246</v>
      </c>
      <c r="H1333" s="21" t="s">
        <v>435</v>
      </c>
      <c r="I1333" s="21" t="s">
        <v>60</v>
      </c>
      <c r="J1333" s="23"/>
      <c r="K1333" s="24">
        <v>15</v>
      </c>
      <c r="M1333" s="25" t="str">
        <f>IF(I1333="","",IF(I1333="인문",성적입력!$C$8,성적입력!$C$9))</f>
        <v>A</v>
      </c>
      <c r="N1333" s="26">
        <f>성적입력!$C$15</f>
        <v>3</v>
      </c>
      <c r="P1333" s="27" t="str">
        <f t="shared" si="60"/>
        <v/>
      </c>
      <c r="R1333" s="26" t="str">
        <f t="array" ref="R1333">IFERROR(IF(OR(J1333="",M1333="",F1333=""),"",IF(F1333="학생부종합",INDEX(종합배치표!$C:$Q,MATCH(J1333,종합배치표!$B:$B,0),(MATCH(M1333,{"A","B","C","D","E"},0)-1)*3+1),INDEX(교과배치표!$C:$Q,MATCH(J1333,교과배치표!$B:$B,0),(MATCH(M1333,{"A","B","C","D","E"},0)-1)*3+1))),"")</f>
        <v/>
      </c>
      <c r="S1333" s="26" t="str">
        <f t="array" ref="S1333">IFERROR(IF(OR(J1333="",M1333="",F1333=""),"",IF(F1333="학생부종합",INDEX(종합배치표!$C:$Q,MATCH(J1333,종합배치표!$B:$B,0),(MATCH(M1333,{"A","B","C","D","E"},0)-1)*3+2),INDEX(교과배치표!$C:$Q,MATCH(J1333,교과배치표!$B:$B,0),(MATCH(M1333,{"A","B","C","D","E"},0)-1)*3+2))),"")</f>
        <v/>
      </c>
      <c r="T1333" s="26" t="str">
        <f t="array" ref="T1333">IFERROR(IF(OR(J1333="",M1333="",F1333=""),"",IF(F1333="학생부종합",INDEX(종합배치표!$C:$Q,MATCH(J1333,종합배치표!$B:$B,0),(MATCH(M1333,{"A","B","C","D","E"},0)-1)*3+3),INDEX(교과배치표!$C:$Q,MATCH(J1333,교과배치표!$B:$B,0),(MATCH(M1333,{"A","B","C","D","E"},0)-1)*3+3))),"")</f>
        <v/>
      </c>
      <c r="V1333" s="140">
        <f t="shared" si="61"/>
        <v>2.7</v>
      </c>
      <c r="W1333" s="141" t="str">
        <f t="shared" si="62"/>
        <v/>
      </c>
    </row>
    <row r="1334" spans="2:23" ht="14.25" customHeight="1">
      <c r="B1334" s="20">
        <v>944</v>
      </c>
      <c r="C1334" s="21" t="s">
        <v>170</v>
      </c>
      <c r="D1334" s="21" t="s">
        <v>619</v>
      </c>
      <c r="E1334" s="21" t="s">
        <v>617</v>
      </c>
      <c r="F1334" s="21" t="s">
        <v>68</v>
      </c>
      <c r="G1334" s="21" t="s">
        <v>246</v>
      </c>
      <c r="H1334" s="21" t="s">
        <v>130</v>
      </c>
      <c r="I1334" s="21" t="s">
        <v>60</v>
      </c>
      <c r="J1334" s="23"/>
      <c r="K1334" s="24">
        <v>2</v>
      </c>
      <c r="M1334" s="25" t="str">
        <f>IF(I1334="","",IF(I1334="인문",성적입력!$C$8,성적입력!$C$9))</f>
        <v>A</v>
      </c>
      <c r="N1334" s="26">
        <f>성적입력!$C$15</f>
        <v>3</v>
      </c>
      <c r="P1334" s="27" t="str">
        <f t="shared" si="60"/>
        <v/>
      </c>
      <c r="R1334" s="26" t="str">
        <f t="array" ref="R1334">IFERROR(IF(OR(J1334="",M1334="",F1334=""),"",IF(F1334="학생부종합",INDEX(종합배치표!$C:$Q,MATCH(J1334,종합배치표!$B:$B,0),(MATCH(M1334,{"A","B","C","D","E"},0)-1)*3+1),INDEX(교과배치표!$C:$Q,MATCH(J1334,교과배치표!$B:$B,0),(MATCH(M1334,{"A","B","C","D","E"},0)-1)*3+1))),"")</f>
        <v/>
      </c>
      <c r="S1334" s="26" t="str">
        <f t="array" ref="S1334">IFERROR(IF(OR(J1334="",M1334="",F1334=""),"",IF(F1334="학생부종합",INDEX(종합배치표!$C:$Q,MATCH(J1334,종합배치표!$B:$B,0),(MATCH(M1334,{"A","B","C","D","E"},0)-1)*3+2),INDEX(교과배치표!$C:$Q,MATCH(J1334,교과배치표!$B:$B,0),(MATCH(M1334,{"A","B","C","D","E"},0)-1)*3+2))),"")</f>
        <v/>
      </c>
      <c r="T1334" s="26" t="str">
        <f t="array" ref="T1334">IFERROR(IF(OR(J1334="",M1334="",F1334=""),"",IF(F1334="학생부종합",INDEX(종합배치표!$C:$Q,MATCH(J1334,종합배치표!$B:$B,0),(MATCH(M1334,{"A","B","C","D","E"},0)-1)*3+3),INDEX(교과배치표!$C:$Q,MATCH(J1334,교과배치표!$B:$B,0),(MATCH(M1334,{"A","B","C","D","E"},0)-1)*3+3))),"")</f>
        <v/>
      </c>
      <c r="V1334" s="140">
        <f t="shared" si="61"/>
        <v>2.7</v>
      </c>
      <c r="W1334" s="141" t="str">
        <f t="shared" si="62"/>
        <v/>
      </c>
    </row>
    <row r="1335" spans="2:23" ht="14.25" customHeight="1">
      <c r="B1335" s="20">
        <v>945</v>
      </c>
      <c r="C1335" s="21" t="s">
        <v>170</v>
      </c>
      <c r="D1335" s="21" t="s">
        <v>619</v>
      </c>
      <c r="E1335" s="21" t="s">
        <v>617</v>
      </c>
      <c r="F1335" s="21" t="s">
        <v>24</v>
      </c>
      <c r="G1335" s="21" t="s">
        <v>618</v>
      </c>
      <c r="H1335" s="21" t="s">
        <v>130</v>
      </c>
      <c r="I1335" s="21" t="s">
        <v>60</v>
      </c>
      <c r="J1335" s="23"/>
      <c r="K1335" s="24">
        <v>4</v>
      </c>
      <c r="M1335" s="25" t="str">
        <f>IF(I1335="","",IF(I1335="인문",성적입력!$C$8,성적입력!$C$9))</f>
        <v>A</v>
      </c>
      <c r="N1335" s="26">
        <f>성적입력!$C$15</f>
        <v>3</v>
      </c>
      <c r="P1335" s="27" t="str">
        <f t="shared" si="60"/>
        <v/>
      </c>
      <c r="R1335" s="26" t="str">
        <f t="array" ref="R1335">IFERROR(IF(OR(J1335="",M1335="",F1335=""),"",IF(F1335="학생부종합",INDEX(종합배치표!$C:$Q,MATCH(J1335,종합배치표!$B:$B,0),(MATCH(M1335,{"A","B","C","D","E"},0)-1)*3+1),INDEX(교과배치표!$C:$Q,MATCH(J1335,교과배치표!$B:$B,0),(MATCH(M1335,{"A","B","C","D","E"},0)-1)*3+1))),"")</f>
        <v/>
      </c>
      <c r="S1335" s="26" t="str">
        <f t="array" ref="S1335">IFERROR(IF(OR(J1335="",M1335="",F1335=""),"",IF(F1335="학생부종합",INDEX(종합배치표!$C:$Q,MATCH(J1335,종합배치표!$B:$B,0),(MATCH(M1335,{"A","B","C","D","E"},0)-1)*3+2),INDEX(교과배치표!$C:$Q,MATCH(J1335,교과배치표!$B:$B,0),(MATCH(M1335,{"A","B","C","D","E"},0)-1)*3+2))),"")</f>
        <v/>
      </c>
      <c r="T1335" s="26" t="str">
        <f t="array" ref="T1335">IFERROR(IF(OR(J1335="",M1335="",F1335=""),"",IF(F1335="학생부종합",INDEX(종합배치표!$C:$Q,MATCH(J1335,종합배치표!$B:$B,0),(MATCH(M1335,{"A","B","C","D","E"},0)-1)*3+3),INDEX(교과배치표!$C:$Q,MATCH(J1335,교과배치표!$B:$B,0),(MATCH(M1335,{"A","B","C","D","E"},0)-1)*3+3))),"")</f>
        <v/>
      </c>
      <c r="V1335" s="140">
        <f t="shared" si="61"/>
        <v>2.7</v>
      </c>
      <c r="W1335" s="141" t="str">
        <f t="shared" si="62"/>
        <v/>
      </c>
    </row>
    <row r="1336" spans="2:23" ht="14.25" customHeight="1">
      <c r="B1336" s="20">
        <v>946</v>
      </c>
      <c r="C1336" s="21" t="s">
        <v>170</v>
      </c>
      <c r="D1336" s="21" t="s">
        <v>619</v>
      </c>
      <c r="E1336" s="21" t="s">
        <v>617</v>
      </c>
      <c r="F1336" s="21" t="s">
        <v>68</v>
      </c>
      <c r="G1336" s="21" t="s">
        <v>246</v>
      </c>
      <c r="H1336" s="21" t="s">
        <v>657</v>
      </c>
      <c r="I1336" s="21" t="s">
        <v>27</v>
      </c>
      <c r="J1336" s="23"/>
      <c r="K1336" s="24">
        <v>2</v>
      </c>
      <c r="M1336" s="25" t="str">
        <f>IF(I1336="","",IF(I1336="인문",성적입력!$C$8,성적입력!$C$9))</f>
        <v>A</v>
      </c>
      <c r="N1336" s="26">
        <f>성적입력!$C$15</f>
        <v>3</v>
      </c>
      <c r="P1336" s="27" t="str">
        <f t="shared" si="60"/>
        <v/>
      </c>
      <c r="R1336" s="26" t="str">
        <f t="array" ref="R1336">IFERROR(IF(OR(J1336="",M1336="",F1336=""),"",IF(F1336="학생부종합",INDEX(종합배치표!$C:$Q,MATCH(J1336,종합배치표!$B:$B,0),(MATCH(M1336,{"A","B","C","D","E"},0)-1)*3+1),INDEX(교과배치표!$C:$Q,MATCH(J1336,교과배치표!$B:$B,0),(MATCH(M1336,{"A","B","C","D","E"},0)-1)*3+1))),"")</f>
        <v/>
      </c>
      <c r="S1336" s="26" t="str">
        <f t="array" ref="S1336">IFERROR(IF(OR(J1336="",M1336="",F1336=""),"",IF(F1336="학생부종합",INDEX(종합배치표!$C:$Q,MATCH(J1336,종합배치표!$B:$B,0),(MATCH(M1336,{"A","B","C","D","E"},0)-1)*3+2),INDEX(교과배치표!$C:$Q,MATCH(J1336,교과배치표!$B:$B,0),(MATCH(M1336,{"A","B","C","D","E"},0)-1)*3+2))),"")</f>
        <v/>
      </c>
      <c r="T1336" s="26" t="str">
        <f t="array" ref="T1336">IFERROR(IF(OR(J1336="",M1336="",F1336=""),"",IF(F1336="학생부종합",INDEX(종합배치표!$C:$Q,MATCH(J1336,종합배치표!$B:$B,0),(MATCH(M1336,{"A","B","C","D","E"},0)-1)*3+3),INDEX(교과배치표!$C:$Q,MATCH(J1336,교과배치표!$B:$B,0),(MATCH(M1336,{"A","B","C","D","E"},0)-1)*3+3))),"")</f>
        <v/>
      </c>
      <c r="V1336" s="140">
        <f t="shared" si="61"/>
        <v>2.7</v>
      </c>
      <c r="W1336" s="141" t="str">
        <f t="shared" si="62"/>
        <v/>
      </c>
    </row>
    <row r="1337" spans="2:23" ht="14.25" customHeight="1">
      <c r="B1337" s="20">
        <v>947</v>
      </c>
      <c r="C1337" s="21" t="s">
        <v>170</v>
      </c>
      <c r="D1337" s="21" t="s">
        <v>619</v>
      </c>
      <c r="E1337" s="21" t="s">
        <v>617</v>
      </c>
      <c r="F1337" s="21" t="s">
        <v>24</v>
      </c>
      <c r="G1337" s="21" t="s">
        <v>618</v>
      </c>
      <c r="H1337" s="21" t="s">
        <v>657</v>
      </c>
      <c r="I1337" s="21" t="s">
        <v>27</v>
      </c>
      <c r="J1337" s="23"/>
      <c r="K1337" s="24">
        <v>11</v>
      </c>
      <c r="M1337" s="25" t="str">
        <f>IF(I1337="","",IF(I1337="인문",성적입력!$C$8,성적입력!$C$9))</f>
        <v>A</v>
      </c>
      <c r="N1337" s="26">
        <f>성적입력!$C$15</f>
        <v>3</v>
      </c>
      <c r="P1337" s="27" t="str">
        <f t="shared" si="60"/>
        <v/>
      </c>
      <c r="R1337" s="26" t="str">
        <f t="array" ref="R1337">IFERROR(IF(OR(J1337="",M1337="",F1337=""),"",IF(F1337="학생부종합",INDEX(종합배치표!$C:$Q,MATCH(J1337,종합배치표!$B:$B,0),(MATCH(M1337,{"A","B","C","D","E"},0)-1)*3+1),INDEX(교과배치표!$C:$Q,MATCH(J1337,교과배치표!$B:$B,0),(MATCH(M1337,{"A","B","C","D","E"},0)-1)*3+1))),"")</f>
        <v/>
      </c>
      <c r="S1337" s="26" t="str">
        <f t="array" ref="S1337">IFERROR(IF(OR(J1337="",M1337="",F1337=""),"",IF(F1337="학생부종합",INDEX(종합배치표!$C:$Q,MATCH(J1337,종합배치표!$B:$B,0),(MATCH(M1337,{"A","B","C","D","E"},0)-1)*3+2),INDEX(교과배치표!$C:$Q,MATCH(J1337,교과배치표!$B:$B,0),(MATCH(M1337,{"A","B","C","D","E"},0)-1)*3+2))),"")</f>
        <v/>
      </c>
      <c r="T1337" s="26" t="str">
        <f t="array" ref="T1337">IFERROR(IF(OR(J1337="",M1337="",F1337=""),"",IF(F1337="학생부종합",INDEX(종합배치표!$C:$Q,MATCH(J1337,종합배치표!$B:$B,0),(MATCH(M1337,{"A","B","C","D","E"},0)-1)*3+3),INDEX(교과배치표!$C:$Q,MATCH(J1337,교과배치표!$B:$B,0),(MATCH(M1337,{"A","B","C","D","E"},0)-1)*3+3))),"")</f>
        <v/>
      </c>
      <c r="V1337" s="140">
        <f t="shared" si="61"/>
        <v>2.7</v>
      </c>
      <c r="W1337" s="141" t="str">
        <f t="shared" si="62"/>
        <v/>
      </c>
    </row>
    <row r="1338" spans="2:23" ht="14.25" customHeight="1">
      <c r="B1338" s="20">
        <v>948</v>
      </c>
      <c r="C1338" s="21" t="s">
        <v>170</v>
      </c>
      <c r="D1338" s="21" t="s">
        <v>619</v>
      </c>
      <c r="E1338" s="21" t="s">
        <v>617</v>
      </c>
      <c r="F1338" s="21" t="s">
        <v>68</v>
      </c>
      <c r="G1338" s="21" t="s">
        <v>246</v>
      </c>
      <c r="H1338" s="21" t="s">
        <v>318</v>
      </c>
      <c r="I1338" s="21" t="s">
        <v>319</v>
      </c>
      <c r="J1338" s="23"/>
      <c r="K1338" s="24">
        <v>158</v>
      </c>
      <c r="M1338" s="25" t="str">
        <f>IF(I1338="","",IF(I1338="인문",성적입력!$C$8,성적입력!$C$9))</f>
        <v>A</v>
      </c>
      <c r="N1338" s="26">
        <f>성적입력!$C$15</f>
        <v>3</v>
      </c>
      <c r="P1338" s="27" t="str">
        <f t="shared" si="60"/>
        <v/>
      </c>
      <c r="R1338" s="26" t="str">
        <f t="array" ref="R1338">IFERROR(IF(OR(J1338="",M1338="",F1338=""),"",IF(F1338="학생부종합",INDEX(종합배치표!$C:$Q,MATCH(J1338,종합배치표!$B:$B,0),(MATCH(M1338,{"A","B","C","D","E"},0)-1)*3+1),INDEX(교과배치표!$C:$Q,MATCH(J1338,교과배치표!$B:$B,0),(MATCH(M1338,{"A","B","C","D","E"},0)-1)*3+1))),"")</f>
        <v/>
      </c>
      <c r="S1338" s="26" t="str">
        <f t="array" ref="S1338">IFERROR(IF(OR(J1338="",M1338="",F1338=""),"",IF(F1338="학생부종합",INDEX(종합배치표!$C:$Q,MATCH(J1338,종합배치표!$B:$B,0),(MATCH(M1338,{"A","B","C","D","E"},0)-1)*3+2),INDEX(교과배치표!$C:$Q,MATCH(J1338,교과배치표!$B:$B,0),(MATCH(M1338,{"A","B","C","D","E"},0)-1)*3+2))),"")</f>
        <v/>
      </c>
      <c r="T1338" s="26" t="str">
        <f t="array" ref="T1338">IFERROR(IF(OR(J1338="",M1338="",F1338=""),"",IF(F1338="학생부종합",INDEX(종합배치표!$C:$Q,MATCH(J1338,종합배치표!$B:$B,0),(MATCH(M1338,{"A","B","C","D","E"},0)-1)*3+3),INDEX(교과배치표!$C:$Q,MATCH(J1338,교과배치표!$B:$B,0),(MATCH(M1338,{"A","B","C","D","E"},0)-1)*3+3))),"")</f>
        <v/>
      </c>
      <c r="V1338" s="140">
        <f t="shared" si="61"/>
        <v>2.7</v>
      </c>
      <c r="W1338" s="141" t="str">
        <f t="shared" si="62"/>
        <v/>
      </c>
    </row>
    <row r="1339" spans="2:23" ht="14.25" customHeight="1">
      <c r="B1339" s="20">
        <v>949</v>
      </c>
      <c r="C1339" s="21" t="s">
        <v>170</v>
      </c>
      <c r="D1339" s="21" t="s">
        <v>619</v>
      </c>
      <c r="E1339" s="21" t="s">
        <v>617</v>
      </c>
      <c r="F1339" s="21" t="s">
        <v>24</v>
      </c>
      <c r="G1339" s="21" t="s">
        <v>618</v>
      </c>
      <c r="H1339" s="21" t="s">
        <v>318</v>
      </c>
      <c r="I1339" s="21" t="s">
        <v>27</v>
      </c>
      <c r="J1339" s="23"/>
      <c r="K1339" s="24">
        <v>12</v>
      </c>
      <c r="M1339" s="25" t="str">
        <f>IF(I1339="","",IF(I1339="인문",성적입력!$C$8,성적입력!$C$9))</f>
        <v>A</v>
      </c>
      <c r="N1339" s="26">
        <f>성적입력!$C$15</f>
        <v>3</v>
      </c>
      <c r="P1339" s="27" t="str">
        <f t="shared" si="60"/>
        <v/>
      </c>
      <c r="R1339" s="26" t="str">
        <f t="array" ref="R1339">IFERROR(IF(OR(J1339="",M1339="",F1339=""),"",IF(F1339="학생부종합",INDEX(종합배치표!$C:$Q,MATCH(J1339,종합배치표!$B:$B,0),(MATCH(M1339,{"A","B","C","D","E"},0)-1)*3+1),INDEX(교과배치표!$C:$Q,MATCH(J1339,교과배치표!$B:$B,0),(MATCH(M1339,{"A","B","C","D","E"},0)-1)*3+1))),"")</f>
        <v/>
      </c>
      <c r="S1339" s="26" t="str">
        <f t="array" ref="S1339">IFERROR(IF(OR(J1339="",M1339="",F1339=""),"",IF(F1339="학생부종합",INDEX(종합배치표!$C:$Q,MATCH(J1339,종합배치표!$B:$B,0),(MATCH(M1339,{"A","B","C","D","E"},0)-1)*3+2),INDEX(교과배치표!$C:$Q,MATCH(J1339,교과배치표!$B:$B,0),(MATCH(M1339,{"A","B","C","D","E"},0)-1)*3+2))),"")</f>
        <v/>
      </c>
      <c r="T1339" s="26" t="str">
        <f t="array" ref="T1339">IFERROR(IF(OR(J1339="",M1339="",F1339=""),"",IF(F1339="학생부종합",INDEX(종합배치표!$C:$Q,MATCH(J1339,종합배치표!$B:$B,0),(MATCH(M1339,{"A","B","C","D","E"},0)-1)*3+3),INDEX(교과배치표!$C:$Q,MATCH(J1339,교과배치표!$B:$B,0),(MATCH(M1339,{"A","B","C","D","E"},0)-1)*3+3))),"")</f>
        <v/>
      </c>
      <c r="V1339" s="140">
        <f t="shared" si="61"/>
        <v>2.7</v>
      </c>
      <c r="W1339" s="141" t="str">
        <f t="shared" si="62"/>
        <v/>
      </c>
    </row>
    <row r="1340" spans="2:23" ht="14.25" customHeight="1">
      <c r="B1340" s="20">
        <v>950</v>
      </c>
      <c r="C1340" s="21" t="s">
        <v>22</v>
      </c>
      <c r="D1340" s="21" t="s">
        <v>22</v>
      </c>
      <c r="E1340" s="21" t="s">
        <v>617</v>
      </c>
      <c r="F1340" s="21" t="s">
        <v>68</v>
      </c>
      <c r="G1340" s="21" t="s">
        <v>246</v>
      </c>
      <c r="H1340" s="21" t="s">
        <v>585</v>
      </c>
      <c r="I1340" s="21" t="s">
        <v>319</v>
      </c>
      <c r="J1340" s="23"/>
      <c r="K1340" s="24">
        <v>49</v>
      </c>
      <c r="M1340" s="25" t="str">
        <f>IF(I1340="","",IF(I1340="인문",성적입력!$C$8,성적입력!$C$9))</f>
        <v>A</v>
      </c>
      <c r="N1340" s="26">
        <f>성적입력!$C$15</f>
        <v>3</v>
      </c>
      <c r="P1340" s="27" t="str">
        <f t="shared" si="60"/>
        <v/>
      </c>
      <c r="R1340" s="26" t="str">
        <f t="array" ref="R1340">IFERROR(IF(OR(J1340="",M1340="",F1340=""),"",IF(F1340="학생부종합",INDEX(종합배치표!$C:$Q,MATCH(J1340,종합배치표!$B:$B,0),(MATCH(M1340,{"A","B","C","D","E"},0)-1)*3+1),INDEX(교과배치표!$C:$Q,MATCH(J1340,교과배치표!$B:$B,0),(MATCH(M1340,{"A","B","C","D","E"},0)-1)*3+1))),"")</f>
        <v/>
      </c>
      <c r="S1340" s="26" t="str">
        <f t="array" ref="S1340">IFERROR(IF(OR(J1340="",M1340="",F1340=""),"",IF(F1340="학생부종합",INDEX(종합배치표!$C:$Q,MATCH(J1340,종합배치표!$B:$B,0),(MATCH(M1340,{"A","B","C","D","E"},0)-1)*3+2),INDEX(교과배치표!$C:$Q,MATCH(J1340,교과배치표!$B:$B,0),(MATCH(M1340,{"A","B","C","D","E"},0)-1)*3+2))),"")</f>
        <v/>
      </c>
      <c r="T1340" s="26" t="str">
        <f t="array" ref="T1340">IFERROR(IF(OR(J1340="",M1340="",F1340=""),"",IF(F1340="학생부종합",INDEX(종합배치표!$C:$Q,MATCH(J1340,종합배치표!$B:$B,0),(MATCH(M1340,{"A","B","C","D","E"},0)-1)*3+3),INDEX(교과배치표!$C:$Q,MATCH(J1340,교과배치표!$B:$B,0),(MATCH(M1340,{"A","B","C","D","E"},0)-1)*3+3))),"")</f>
        <v/>
      </c>
      <c r="V1340" s="140">
        <f t="shared" si="61"/>
        <v>2.7</v>
      </c>
      <c r="W1340" s="141" t="str">
        <f t="shared" si="62"/>
        <v/>
      </c>
    </row>
    <row r="1341" spans="2:23" ht="14.25" customHeight="1">
      <c r="B1341" s="20">
        <v>951</v>
      </c>
      <c r="C1341" s="21" t="s">
        <v>22</v>
      </c>
      <c r="D1341" s="21" t="s">
        <v>22</v>
      </c>
      <c r="E1341" s="21" t="s">
        <v>617</v>
      </c>
      <c r="F1341" s="21" t="s">
        <v>24</v>
      </c>
      <c r="G1341" s="21" t="s">
        <v>618</v>
      </c>
      <c r="H1341" s="21" t="s">
        <v>585</v>
      </c>
      <c r="I1341" s="21" t="s">
        <v>27</v>
      </c>
      <c r="J1341" s="23"/>
      <c r="K1341" s="24">
        <v>18</v>
      </c>
      <c r="M1341" s="25" t="str">
        <f>IF(I1341="","",IF(I1341="인문",성적입력!$C$8,성적입력!$C$9))</f>
        <v>A</v>
      </c>
      <c r="N1341" s="26">
        <f>성적입력!$C$15</f>
        <v>3</v>
      </c>
      <c r="P1341" s="27" t="str">
        <f t="shared" si="60"/>
        <v/>
      </c>
      <c r="R1341" s="26" t="str">
        <f t="array" ref="R1341">IFERROR(IF(OR(J1341="",M1341="",F1341=""),"",IF(F1341="학생부종합",INDEX(종합배치표!$C:$Q,MATCH(J1341,종합배치표!$B:$B,0),(MATCH(M1341,{"A","B","C","D","E"},0)-1)*3+1),INDEX(교과배치표!$C:$Q,MATCH(J1341,교과배치표!$B:$B,0),(MATCH(M1341,{"A","B","C","D","E"},0)-1)*3+1))),"")</f>
        <v/>
      </c>
      <c r="S1341" s="26" t="str">
        <f t="array" ref="S1341">IFERROR(IF(OR(J1341="",M1341="",F1341=""),"",IF(F1341="학생부종합",INDEX(종합배치표!$C:$Q,MATCH(J1341,종합배치표!$B:$B,0),(MATCH(M1341,{"A","B","C","D","E"},0)-1)*3+2),INDEX(교과배치표!$C:$Q,MATCH(J1341,교과배치표!$B:$B,0),(MATCH(M1341,{"A","B","C","D","E"},0)-1)*3+2))),"")</f>
        <v/>
      </c>
      <c r="T1341" s="26" t="str">
        <f t="array" ref="T1341">IFERROR(IF(OR(J1341="",M1341="",F1341=""),"",IF(F1341="학생부종합",INDEX(종합배치표!$C:$Q,MATCH(J1341,종합배치표!$B:$B,0),(MATCH(M1341,{"A","B","C","D","E"},0)-1)*3+3),INDEX(교과배치표!$C:$Q,MATCH(J1341,교과배치표!$B:$B,0),(MATCH(M1341,{"A","B","C","D","E"},0)-1)*3+3))),"")</f>
        <v/>
      </c>
      <c r="V1341" s="140">
        <f t="shared" si="61"/>
        <v>2.7</v>
      </c>
      <c r="W1341" s="141" t="str">
        <f t="shared" si="62"/>
        <v/>
      </c>
    </row>
    <row r="1342" spans="2:23" ht="14.25" customHeight="1">
      <c r="B1342" s="20">
        <v>952</v>
      </c>
      <c r="C1342" s="21" t="s">
        <v>170</v>
      </c>
      <c r="D1342" s="21" t="s">
        <v>619</v>
      </c>
      <c r="E1342" s="21" t="s">
        <v>617</v>
      </c>
      <c r="F1342" s="21" t="s">
        <v>68</v>
      </c>
      <c r="G1342" s="21" t="s">
        <v>246</v>
      </c>
      <c r="H1342" s="21" t="s">
        <v>205</v>
      </c>
      <c r="I1342" s="21" t="s">
        <v>60</v>
      </c>
      <c r="J1342" s="23"/>
      <c r="K1342" s="24">
        <v>4</v>
      </c>
      <c r="M1342" s="25" t="str">
        <f>IF(I1342="","",IF(I1342="인문",성적입력!$C$8,성적입력!$C$9))</f>
        <v>A</v>
      </c>
      <c r="N1342" s="26">
        <f>성적입력!$C$15</f>
        <v>3</v>
      </c>
      <c r="P1342" s="27" t="str">
        <f t="shared" si="60"/>
        <v/>
      </c>
      <c r="R1342" s="26" t="str">
        <f t="array" ref="R1342">IFERROR(IF(OR(J1342="",M1342="",F1342=""),"",IF(F1342="학생부종합",INDEX(종합배치표!$C:$Q,MATCH(J1342,종합배치표!$B:$B,0),(MATCH(M1342,{"A","B","C","D","E"},0)-1)*3+1),INDEX(교과배치표!$C:$Q,MATCH(J1342,교과배치표!$B:$B,0),(MATCH(M1342,{"A","B","C","D","E"},0)-1)*3+1))),"")</f>
        <v/>
      </c>
      <c r="S1342" s="26" t="str">
        <f t="array" ref="S1342">IFERROR(IF(OR(J1342="",M1342="",F1342=""),"",IF(F1342="학생부종합",INDEX(종합배치표!$C:$Q,MATCH(J1342,종합배치표!$B:$B,0),(MATCH(M1342,{"A","B","C","D","E"},0)-1)*3+2),INDEX(교과배치표!$C:$Q,MATCH(J1342,교과배치표!$B:$B,0),(MATCH(M1342,{"A","B","C","D","E"},0)-1)*3+2))),"")</f>
        <v/>
      </c>
      <c r="T1342" s="26" t="str">
        <f t="array" ref="T1342">IFERROR(IF(OR(J1342="",M1342="",F1342=""),"",IF(F1342="학생부종합",INDEX(종합배치표!$C:$Q,MATCH(J1342,종합배치표!$B:$B,0),(MATCH(M1342,{"A","B","C","D","E"},0)-1)*3+3),INDEX(교과배치표!$C:$Q,MATCH(J1342,교과배치표!$B:$B,0),(MATCH(M1342,{"A","B","C","D","E"},0)-1)*3+3))),"")</f>
        <v/>
      </c>
      <c r="V1342" s="140">
        <f t="shared" si="61"/>
        <v>2.7</v>
      </c>
      <c r="W1342" s="141" t="str">
        <f t="shared" si="62"/>
        <v/>
      </c>
    </row>
    <row r="1343" spans="2:23" ht="14.25" customHeight="1">
      <c r="B1343" s="20">
        <v>953</v>
      </c>
      <c r="C1343" s="21" t="s">
        <v>170</v>
      </c>
      <c r="D1343" s="21" t="s">
        <v>619</v>
      </c>
      <c r="E1343" s="21" t="s">
        <v>617</v>
      </c>
      <c r="F1343" s="21" t="s">
        <v>24</v>
      </c>
      <c r="G1343" s="21" t="s">
        <v>618</v>
      </c>
      <c r="H1343" s="21" t="s">
        <v>205</v>
      </c>
      <c r="I1343" s="21" t="s">
        <v>60</v>
      </c>
      <c r="J1343" s="23"/>
      <c r="K1343" s="24">
        <v>17</v>
      </c>
      <c r="M1343" s="25" t="str">
        <f>IF(I1343="","",IF(I1343="인문",성적입력!$C$8,성적입력!$C$9))</f>
        <v>A</v>
      </c>
      <c r="N1343" s="26">
        <f>성적입력!$C$15</f>
        <v>3</v>
      </c>
      <c r="P1343" s="27" t="str">
        <f t="shared" si="60"/>
        <v/>
      </c>
      <c r="R1343" s="26" t="str">
        <f t="array" ref="R1343">IFERROR(IF(OR(J1343="",M1343="",F1343=""),"",IF(F1343="학생부종합",INDEX(종합배치표!$C:$Q,MATCH(J1343,종합배치표!$B:$B,0),(MATCH(M1343,{"A","B","C","D","E"},0)-1)*3+1),INDEX(교과배치표!$C:$Q,MATCH(J1343,교과배치표!$B:$B,0),(MATCH(M1343,{"A","B","C","D","E"},0)-1)*3+1))),"")</f>
        <v/>
      </c>
      <c r="S1343" s="26" t="str">
        <f t="array" ref="S1343">IFERROR(IF(OR(J1343="",M1343="",F1343=""),"",IF(F1343="학생부종합",INDEX(종합배치표!$C:$Q,MATCH(J1343,종합배치표!$B:$B,0),(MATCH(M1343,{"A","B","C","D","E"},0)-1)*3+2),INDEX(교과배치표!$C:$Q,MATCH(J1343,교과배치표!$B:$B,0),(MATCH(M1343,{"A","B","C","D","E"},0)-1)*3+2))),"")</f>
        <v/>
      </c>
      <c r="T1343" s="26" t="str">
        <f t="array" ref="T1343">IFERROR(IF(OR(J1343="",M1343="",F1343=""),"",IF(F1343="학생부종합",INDEX(종합배치표!$C:$Q,MATCH(J1343,종합배치표!$B:$B,0),(MATCH(M1343,{"A","B","C","D","E"},0)-1)*3+3),INDEX(교과배치표!$C:$Q,MATCH(J1343,교과배치표!$B:$B,0),(MATCH(M1343,{"A","B","C","D","E"},0)-1)*3+3))),"")</f>
        <v/>
      </c>
      <c r="V1343" s="140">
        <f t="shared" si="61"/>
        <v>2.7</v>
      </c>
      <c r="W1343" s="141" t="str">
        <f t="shared" si="62"/>
        <v/>
      </c>
    </row>
    <row r="1344" spans="2:23" ht="14.25" customHeight="1">
      <c r="B1344" s="20">
        <v>954</v>
      </c>
      <c r="C1344" s="21" t="s">
        <v>22</v>
      </c>
      <c r="D1344" s="21" t="s">
        <v>22</v>
      </c>
      <c r="E1344" s="21" t="s">
        <v>617</v>
      </c>
      <c r="F1344" s="21" t="s">
        <v>68</v>
      </c>
      <c r="G1344" s="21" t="s">
        <v>246</v>
      </c>
      <c r="H1344" s="21" t="s">
        <v>39</v>
      </c>
      <c r="I1344" s="21" t="s">
        <v>27</v>
      </c>
      <c r="J1344" s="23"/>
      <c r="K1344" s="24">
        <v>5</v>
      </c>
      <c r="M1344" s="25" t="str">
        <f>IF(I1344="","",IF(I1344="인문",성적입력!$C$8,성적입력!$C$9))</f>
        <v>A</v>
      </c>
      <c r="N1344" s="26">
        <f>성적입력!$C$15</f>
        <v>3</v>
      </c>
      <c r="P1344" s="27" t="str">
        <f t="shared" si="60"/>
        <v/>
      </c>
      <c r="R1344" s="26" t="str">
        <f t="array" ref="R1344">IFERROR(IF(OR(J1344="",M1344="",F1344=""),"",IF(F1344="학생부종합",INDEX(종합배치표!$C:$Q,MATCH(J1344,종합배치표!$B:$B,0),(MATCH(M1344,{"A","B","C","D","E"},0)-1)*3+1),INDEX(교과배치표!$C:$Q,MATCH(J1344,교과배치표!$B:$B,0),(MATCH(M1344,{"A","B","C","D","E"},0)-1)*3+1))),"")</f>
        <v/>
      </c>
      <c r="S1344" s="26" t="str">
        <f t="array" ref="S1344">IFERROR(IF(OR(J1344="",M1344="",F1344=""),"",IF(F1344="학생부종합",INDEX(종합배치표!$C:$Q,MATCH(J1344,종합배치표!$B:$B,0),(MATCH(M1344,{"A","B","C","D","E"},0)-1)*3+2),INDEX(교과배치표!$C:$Q,MATCH(J1344,교과배치표!$B:$B,0),(MATCH(M1344,{"A","B","C","D","E"},0)-1)*3+2))),"")</f>
        <v/>
      </c>
      <c r="T1344" s="26" t="str">
        <f t="array" ref="T1344">IFERROR(IF(OR(J1344="",M1344="",F1344=""),"",IF(F1344="학생부종합",INDEX(종합배치표!$C:$Q,MATCH(J1344,종합배치표!$B:$B,0),(MATCH(M1344,{"A","B","C","D","E"},0)-1)*3+3),INDEX(교과배치표!$C:$Q,MATCH(J1344,교과배치표!$B:$B,0),(MATCH(M1344,{"A","B","C","D","E"},0)-1)*3+3))),"")</f>
        <v/>
      </c>
      <c r="V1344" s="140">
        <f t="shared" si="61"/>
        <v>2.7</v>
      </c>
      <c r="W1344" s="141" t="str">
        <f t="shared" si="62"/>
        <v/>
      </c>
    </row>
    <row r="1345" spans="2:23" ht="14.25" customHeight="1">
      <c r="B1345" s="20">
        <v>955</v>
      </c>
      <c r="C1345" s="21" t="s">
        <v>22</v>
      </c>
      <c r="D1345" s="21" t="s">
        <v>22</v>
      </c>
      <c r="E1345" s="21" t="s">
        <v>617</v>
      </c>
      <c r="F1345" s="21" t="s">
        <v>24</v>
      </c>
      <c r="G1345" s="21" t="s">
        <v>618</v>
      </c>
      <c r="H1345" s="21" t="s">
        <v>39</v>
      </c>
      <c r="I1345" s="21" t="s">
        <v>27</v>
      </c>
      <c r="J1345" s="23"/>
      <c r="K1345" s="24">
        <v>14</v>
      </c>
      <c r="M1345" s="25" t="str">
        <f>IF(I1345="","",IF(I1345="인문",성적입력!$C$8,성적입력!$C$9))</f>
        <v>A</v>
      </c>
      <c r="N1345" s="26">
        <f>성적입력!$C$15</f>
        <v>3</v>
      </c>
      <c r="P1345" s="27" t="str">
        <f t="shared" si="60"/>
        <v/>
      </c>
      <c r="R1345" s="26" t="str">
        <f t="array" ref="R1345">IFERROR(IF(OR(J1345="",M1345="",F1345=""),"",IF(F1345="학생부종합",INDEX(종합배치표!$C:$Q,MATCH(J1345,종합배치표!$B:$B,0),(MATCH(M1345,{"A","B","C","D","E"},0)-1)*3+1),INDEX(교과배치표!$C:$Q,MATCH(J1345,교과배치표!$B:$B,0),(MATCH(M1345,{"A","B","C","D","E"},0)-1)*3+1))),"")</f>
        <v/>
      </c>
      <c r="S1345" s="26" t="str">
        <f t="array" ref="S1345">IFERROR(IF(OR(J1345="",M1345="",F1345=""),"",IF(F1345="학생부종합",INDEX(종합배치표!$C:$Q,MATCH(J1345,종합배치표!$B:$B,0),(MATCH(M1345,{"A","B","C","D","E"},0)-1)*3+2),INDEX(교과배치표!$C:$Q,MATCH(J1345,교과배치표!$B:$B,0),(MATCH(M1345,{"A","B","C","D","E"},0)-1)*3+2))),"")</f>
        <v/>
      </c>
      <c r="T1345" s="26" t="str">
        <f t="array" ref="T1345">IFERROR(IF(OR(J1345="",M1345="",F1345=""),"",IF(F1345="학생부종합",INDEX(종합배치표!$C:$Q,MATCH(J1345,종합배치표!$B:$B,0),(MATCH(M1345,{"A","B","C","D","E"},0)-1)*3+3),INDEX(교과배치표!$C:$Q,MATCH(J1345,교과배치표!$B:$B,0),(MATCH(M1345,{"A","B","C","D","E"},0)-1)*3+3))),"")</f>
        <v/>
      </c>
      <c r="V1345" s="140">
        <f t="shared" si="61"/>
        <v>2.7</v>
      </c>
      <c r="W1345" s="141" t="str">
        <f t="shared" si="62"/>
        <v/>
      </c>
    </row>
    <row r="1346" spans="2:23" ht="14.25" customHeight="1">
      <c r="B1346" s="20">
        <v>956</v>
      </c>
      <c r="C1346" s="21" t="s">
        <v>22</v>
      </c>
      <c r="D1346" s="21" t="s">
        <v>22</v>
      </c>
      <c r="E1346" s="21" t="s">
        <v>617</v>
      </c>
      <c r="F1346" s="21" t="s">
        <v>68</v>
      </c>
      <c r="G1346" s="21" t="s">
        <v>246</v>
      </c>
      <c r="H1346" s="21" t="s">
        <v>658</v>
      </c>
      <c r="I1346" s="21" t="s">
        <v>27</v>
      </c>
      <c r="J1346" s="23"/>
      <c r="K1346" s="24">
        <v>3</v>
      </c>
      <c r="M1346" s="25" t="str">
        <f>IF(I1346="","",IF(I1346="인문",성적입력!$C$8,성적입력!$C$9))</f>
        <v>A</v>
      </c>
      <c r="N1346" s="26">
        <f>성적입력!$C$15</f>
        <v>3</v>
      </c>
      <c r="P1346" s="27" t="str">
        <f t="shared" si="60"/>
        <v/>
      </c>
      <c r="R1346" s="26" t="str">
        <f t="array" ref="R1346">IFERROR(IF(OR(J1346="",M1346="",F1346=""),"",IF(F1346="학생부종합",INDEX(종합배치표!$C:$Q,MATCH(J1346,종합배치표!$B:$B,0),(MATCH(M1346,{"A","B","C","D","E"},0)-1)*3+1),INDEX(교과배치표!$C:$Q,MATCH(J1346,교과배치표!$B:$B,0),(MATCH(M1346,{"A","B","C","D","E"},0)-1)*3+1))),"")</f>
        <v/>
      </c>
      <c r="S1346" s="26" t="str">
        <f t="array" ref="S1346">IFERROR(IF(OR(J1346="",M1346="",F1346=""),"",IF(F1346="학생부종합",INDEX(종합배치표!$C:$Q,MATCH(J1346,종합배치표!$B:$B,0),(MATCH(M1346,{"A","B","C","D","E"},0)-1)*3+2),INDEX(교과배치표!$C:$Q,MATCH(J1346,교과배치표!$B:$B,0),(MATCH(M1346,{"A","B","C","D","E"},0)-1)*3+2))),"")</f>
        <v/>
      </c>
      <c r="T1346" s="26" t="str">
        <f t="array" ref="T1346">IFERROR(IF(OR(J1346="",M1346="",F1346=""),"",IF(F1346="학생부종합",INDEX(종합배치표!$C:$Q,MATCH(J1346,종합배치표!$B:$B,0),(MATCH(M1346,{"A","B","C","D","E"},0)-1)*3+3),INDEX(교과배치표!$C:$Q,MATCH(J1346,교과배치표!$B:$B,0),(MATCH(M1346,{"A","B","C","D","E"},0)-1)*3+3))),"")</f>
        <v/>
      </c>
      <c r="V1346" s="140">
        <f t="shared" si="61"/>
        <v>2.7</v>
      </c>
      <c r="W1346" s="141" t="str">
        <f t="shared" si="62"/>
        <v/>
      </c>
    </row>
    <row r="1347" spans="2:23" ht="14.25" customHeight="1">
      <c r="B1347" s="20">
        <v>957</v>
      </c>
      <c r="C1347" s="21" t="s">
        <v>22</v>
      </c>
      <c r="D1347" s="21" t="s">
        <v>22</v>
      </c>
      <c r="E1347" s="21" t="s">
        <v>617</v>
      </c>
      <c r="F1347" s="21" t="s">
        <v>24</v>
      </c>
      <c r="G1347" s="21" t="s">
        <v>618</v>
      </c>
      <c r="H1347" s="21" t="s">
        <v>658</v>
      </c>
      <c r="I1347" s="21" t="s">
        <v>27</v>
      </c>
      <c r="J1347" s="23"/>
      <c r="K1347" s="24">
        <v>22</v>
      </c>
      <c r="M1347" s="25" t="str">
        <f>IF(I1347="","",IF(I1347="인문",성적입력!$C$8,성적입력!$C$9))</f>
        <v>A</v>
      </c>
      <c r="N1347" s="26">
        <f>성적입력!$C$15</f>
        <v>3</v>
      </c>
      <c r="P1347" s="27" t="str">
        <f t="shared" si="60"/>
        <v/>
      </c>
      <c r="R1347" s="26" t="str">
        <f t="array" ref="R1347">IFERROR(IF(OR(J1347="",M1347="",F1347=""),"",IF(F1347="학생부종합",INDEX(종합배치표!$C:$Q,MATCH(J1347,종합배치표!$B:$B,0),(MATCH(M1347,{"A","B","C","D","E"},0)-1)*3+1),INDEX(교과배치표!$C:$Q,MATCH(J1347,교과배치표!$B:$B,0),(MATCH(M1347,{"A","B","C","D","E"},0)-1)*3+1))),"")</f>
        <v/>
      </c>
      <c r="S1347" s="26" t="str">
        <f t="array" ref="S1347">IFERROR(IF(OR(J1347="",M1347="",F1347=""),"",IF(F1347="학생부종합",INDEX(종합배치표!$C:$Q,MATCH(J1347,종합배치표!$B:$B,0),(MATCH(M1347,{"A","B","C","D","E"},0)-1)*3+2),INDEX(교과배치표!$C:$Q,MATCH(J1347,교과배치표!$B:$B,0),(MATCH(M1347,{"A","B","C","D","E"},0)-1)*3+2))),"")</f>
        <v/>
      </c>
      <c r="T1347" s="26" t="str">
        <f t="array" ref="T1347">IFERROR(IF(OR(J1347="",M1347="",F1347=""),"",IF(F1347="학생부종합",INDEX(종합배치표!$C:$Q,MATCH(J1347,종합배치표!$B:$B,0),(MATCH(M1347,{"A","B","C","D","E"},0)-1)*3+3),INDEX(교과배치표!$C:$Q,MATCH(J1347,교과배치표!$B:$B,0),(MATCH(M1347,{"A","B","C","D","E"},0)-1)*3+3))),"")</f>
        <v/>
      </c>
      <c r="V1347" s="140">
        <f t="shared" si="61"/>
        <v>2.7</v>
      </c>
      <c r="W1347" s="141" t="str">
        <f t="shared" si="62"/>
        <v/>
      </c>
    </row>
    <row r="1348" spans="2:23" ht="14.25" customHeight="1">
      <c r="B1348" s="20">
        <v>960</v>
      </c>
      <c r="C1348" s="21" t="s">
        <v>22</v>
      </c>
      <c r="D1348" s="21" t="s">
        <v>22</v>
      </c>
      <c r="E1348" s="21" t="s">
        <v>617</v>
      </c>
      <c r="F1348" s="21" t="s">
        <v>68</v>
      </c>
      <c r="G1348" s="21" t="s">
        <v>246</v>
      </c>
      <c r="H1348" s="21" t="s">
        <v>659</v>
      </c>
      <c r="I1348" s="21" t="s">
        <v>27</v>
      </c>
      <c r="J1348" s="23"/>
      <c r="K1348" s="24">
        <v>4</v>
      </c>
      <c r="M1348" s="25" t="str">
        <f>IF(I1348="","",IF(I1348="인문",성적입력!$C$8,성적입력!$C$9))</f>
        <v>A</v>
      </c>
      <c r="N1348" s="26">
        <f>성적입력!$C$15</f>
        <v>3</v>
      </c>
      <c r="P1348" s="27" t="str">
        <f t="shared" si="60"/>
        <v/>
      </c>
      <c r="R1348" s="26" t="str">
        <f t="array" ref="R1348">IFERROR(IF(OR(J1348="",M1348="",F1348=""),"",IF(F1348="학생부종합",INDEX(종합배치표!$C:$Q,MATCH(J1348,종합배치표!$B:$B,0),(MATCH(M1348,{"A","B","C","D","E"},0)-1)*3+1),INDEX(교과배치표!$C:$Q,MATCH(J1348,교과배치표!$B:$B,0),(MATCH(M1348,{"A","B","C","D","E"},0)-1)*3+1))),"")</f>
        <v/>
      </c>
      <c r="S1348" s="26" t="str">
        <f t="array" ref="S1348">IFERROR(IF(OR(J1348="",M1348="",F1348=""),"",IF(F1348="학생부종합",INDEX(종합배치표!$C:$Q,MATCH(J1348,종합배치표!$B:$B,0),(MATCH(M1348,{"A","B","C","D","E"},0)-1)*3+2),INDEX(교과배치표!$C:$Q,MATCH(J1348,교과배치표!$B:$B,0),(MATCH(M1348,{"A","B","C","D","E"},0)-1)*3+2))),"")</f>
        <v/>
      </c>
      <c r="T1348" s="26" t="str">
        <f t="array" ref="T1348">IFERROR(IF(OR(J1348="",M1348="",F1348=""),"",IF(F1348="학생부종합",INDEX(종합배치표!$C:$Q,MATCH(J1348,종합배치표!$B:$B,0),(MATCH(M1348,{"A","B","C","D","E"},0)-1)*3+3),INDEX(교과배치표!$C:$Q,MATCH(J1348,교과배치표!$B:$B,0),(MATCH(M1348,{"A","B","C","D","E"},0)-1)*3+3))),"")</f>
        <v/>
      </c>
      <c r="V1348" s="140">
        <f t="shared" si="61"/>
        <v>2.7</v>
      </c>
      <c r="W1348" s="141" t="str">
        <f t="shared" si="62"/>
        <v/>
      </c>
    </row>
    <row r="1349" spans="2:23" ht="14.25" customHeight="1">
      <c r="B1349" s="20">
        <v>961</v>
      </c>
      <c r="C1349" s="21" t="s">
        <v>22</v>
      </c>
      <c r="D1349" s="21" t="s">
        <v>22</v>
      </c>
      <c r="E1349" s="21" t="s">
        <v>617</v>
      </c>
      <c r="F1349" s="21" t="s">
        <v>24</v>
      </c>
      <c r="G1349" s="21" t="s">
        <v>618</v>
      </c>
      <c r="H1349" s="21" t="s">
        <v>659</v>
      </c>
      <c r="I1349" s="21" t="s">
        <v>27</v>
      </c>
      <c r="J1349" s="23"/>
      <c r="K1349" s="24">
        <v>3</v>
      </c>
      <c r="M1349" s="25" t="str">
        <f>IF(I1349="","",IF(I1349="인문",성적입력!$C$8,성적입력!$C$9))</f>
        <v>A</v>
      </c>
      <c r="N1349" s="26">
        <f>성적입력!$C$15</f>
        <v>3</v>
      </c>
      <c r="P1349" s="27" t="str">
        <f t="shared" ref="P1349:P1412" si="63">IF(OR(J1349="",N1349="",M1349=""),"",IF(N1349&lt;=T1349,"안정",IF(N1349&lt;=S1349,"적정",IF(N1349&lt;=R1349,"소신","상향"))))</f>
        <v/>
      </c>
      <c r="R1349" s="26" t="str">
        <f t="array" ref="R1349">IFERROR(IF(OR(J1349="",M1349="",F1349=""),"",IF(F1349="학생부종합",INDEX(종합배치표!$C:$Q,MATCH(J1349,종합배치표!$B:$B,0),(MATCH(M1349,{"A","B","C","D","E"},0)-1)*3+1),INDEX(교과배치표!$C:$Q,MATCH(J1349,교과배치표!$B:$B,0),(MATCH(M1349,{"A","B","C","D","E"},0)-1)*3+1))),"")</f>
        <v/>
      </c>
      <c r="S1349" s="26" t="str">
        <f t="array" ref="S1349">IFERROR(IF(OR(J1349="",M1349="",F1349=""),"",IF(F1349="학생부종합",INDEX(종합배치표!$C:$Q,MATCH(J1349,종합배치표!$B:$B,0),(MATCH(M1349,{"A","B","C","D","E"},0)-1)*3+2),INDEX(교과배치표!$C:$Q,MATCH(J1349,교과배치표!$B:$B,0),(MATCH(M1349,{"A","B","C","D","E"},0)-1)*3+2))),"")</f>
        <v/>
      </c>
      <c r="T1349" s="26" t="str">
        <f t="array" ref="T1349">IFERROR(IF(OR(J1349="",M1349="",F1349=""),"",IF(F1349="학생부종합",INDEX(종합배치표!$C:$Q,MATCH(J1349,종합배치표!$B:$B,0),(MATCH(M1349,{"A","B","C","D","E"},0)-1)*3+3),INDEX(교과배치표!$C:$Q,MATCH(J1349,교과배치표!$B:$B,0),(MATCH(M1349,{"A","B","C","D","E"},0)-1)*3+3))),"")</f>
        <v/>
      </c>
      <c r="V1349" s="140">
        <f t="shared" ref="V1349:V1412" si="64">$W$2</f>
        <v>2.7</v>
      </c>
      <c r="W1349" s="141" t="str">
        <f t="shared" ref="W1349:W1412" si="65">IF(OR(J1349="",V1349="",M1349=""),"",IF(V1349&lt;=T1349,"안정",IF(V1349&lt;=S1349,"적정",IF(V1349&lt;=R1349,"소신","상향"))))</f>
        <v/>
      </c>
    </row>
    <row r="1350" spans="2:23" ht="14.25" customHeight="1">
      <c r="B1350" s="20">
        <v>962</v>
      </c>
      <c r="C1350" s="21" t="s">
        <v>170</v>
      </c>
      <c r="D1350" s="21" t="s">
        <v>619</v>
      </c>
      <c r="E1350" s="21" t="s">
        <v>617</v>
      </c>
      <c r="F1350" s="21" t="s">
        <v>68</v>
      </c>
      <c r="G1350" s="21" t="s">
        <v>246</v>
      </c>
      <c r="H1350" s="21" t="s">
        <v>660</v>
      </c>
      <c r="I1350" s="21" t="s">
        <v>27</v>
      </c>
      <c r="J1350" s="23"/>
      <c r="K1350" s="24">
        <v>2</v>
      </c>
      <c r="M1350" s="25" t="str">
        <f>IF(I1350="","",IF(I1350="인문",성적입력!$C$8,성적입력!$C$9))</f>
        <v>A</v>
      </c>
      <c r="N1350" s="26">
        <f>성적입력!$C$15</f>
        <v>3</v>
      </c>
      <c r="P1350" s="27" t="str">
        <f t="shared" si="63"/>
        <v/>
      </c>
      <c r="R1350" s="26" t="str">
        <f t="array" ref="R1350">IFERROR(IF(OR(J1350="",M1350="",F1350=""),"",IF(F1350="학생부종합",INDEX(종합배치표!$C:$Q,MATCH(J1350,종합배치표!$B:$B,0),(MATCH(M1350,{"A","B","C","D","E"},0)-1)*3+1),INDEX(교과배치표!$C:$Q,MATCH(J1350,교과배치표!$B:$B,0),(MATCH(M1350,{"A","B","C","D","E"},0)-1)*3+1))),"")</f>
        <v/>
      </c>
      <c r="S1350" s="26" t="str">
        <f t="array" ref="S1350">IFERROR(IF(OR(J1350="",M1350="",F1350=""),"",IF(F1350="학생부종합",INDEX(종합배치표!$C:$Q,MATCH(J1350,종합배치표!$B:$B,0),(MATCH(M1350,{"A","B","C","D","E"},0)-1)*3+2),INDEX(교과배치표!$C:$Q,MATCH(J1350,교과배치표!$B:$B,0),(MATCH(M1350,{"A","B","C","D","E"},0)-1)*3+2))),"")</f>
        <v/>
      </c>
      <c r="T1350" s="26" t="str">
        <f t="array" ref="T1350">IFERROR(IF(OR(J1350="",M1350="",F1350=""),"",IF(F1350="학생부종합",INDEX(종합배치표!$C:$Q,MATCH(J1350,종합배치표!$B:$B,0),(MATCH(M1350,{"A","B","C","D","E"},0)-1)*3+3),INDEX(교과배치표!$C:$Q,MATCH(J1350,교과배치표!$B:$B,0),(MATCH(M1350,{"A","B","C","D","E"},0)-1)*3+3))),"")</f>
        <v/>
      </c>
      <c r="V1350" s="140">
        <f t="shared" si="64"/>
        <v>2.7</v>
      </c>
      <c r="W1350" s="141" t="str">
        <f t="shared" si="65"/>
        <v/>
      </c>
    </row>
    <row r="1351" spans="2:23" ht="14.25" customHeight="1">
      <c r="B1351" s="20">
        <v>963</v>
      </c>
      <c r="C1351" s="21" t="s">
        <v>170</v>
      </c>
      <c r="D1351" s="21" t="s">
        <v>619</v>
      </c>
      <c r="E1351" s="21" t="s">
        <v>617</v>
      </c>
      <c r="F1351" s="21" t="s">
        <v>24</v>
      </c>
      <c r="G1351" s="21" t="s">
        <v>618</v>
      </c>
      <c r="H1351" s="21" t="s">
        <v>660</v>
      </c>
      <c r="I1351" s="21" t="s">
        <v>27</v>
      </c>
      <c r="J1351" s="23"/>
      <c r="K1351" s="24">
        <v>14</v>
      </c>
      <c r="M1351" s="25" t="str">
        <f>IF(I1351="","",IF(I1351="인문",성적입력!$C$8,성적입력!$C$9))</f>
        <v>A</v>
      </c>
      <c r="N1351" s="26">
        <f>성적입력!$C$15</f>
        <v>3</v>
      </c>
      <c r="P1351" s="27" t="str">
        <f t="shared" si="63"/>
        <v/>
      </c>
      <c r="R1351" s="26" t="str">
        <f t="array" ref="R1351">IFERROR(IF(OR(J1351="",M1351="",F1351=""),"",IF(F1351="학생부종합",INDEX(종합배치표!$C:$Q,MATCH(J1351,종합배치표!$B:$B,0),(MATCH(M1351,{"A","B","C","D","E"},0)-1)*3+1),INDEX(교과배치표!$C:$Q,MATCH(J1351,교과배치표!$B:$B,0),(MATCH(M1351,{"A","B","C","D","E"},0)-1)*3+1))),"")</f>
        <v/>
      </c>
      <c r="S1351" s="26" t="str">
        <f t="array" ref="S1351">IFERROR(IF(OR(J1351="",M1351="",F1351=""),"",IF(F1351="학생부종합",INDEX(종합배치표!$C:$Q,MATCH(J1351,종합배치표!$B:$B,0),(MATCH(M1351,{"A","B","C","D","E"},0)-1)*3+2),INDEX(교과배치표!$C:$Q,MATCH(J1351,교과배치표!$B:$B,0),(MATCH(M1351,{"A","B","C","D","E"},0)-1)*3+2))),"")</f>
        <v/>
      </c>
      <c r="T1351" s="26" t="str">
        <f t="array" ref="T1351">IFERROR(IF(OR(J1351="",M1351="",F1351=""),"",IF(F1351="학생부종합",INDEX(종합배치표!$C:$Q,MATCH(J1351,종합배치표!$B:$B,0),(MATCH(M1351,{"A","B","C","D","E"},0)-1)*3+3),INDEX(교과배치표!$C:$Q,MATCH(J1351,교과배치표!$B:$B,0),(MATCH(M1351,{"A","B","C","D","E"},0)-1)*3+3))),"")</f>
        <v/>
      </c>
      <c r="V1351" s="140">
        <f t="shared" si="64"/>
        <v>2.7</v>
      </c>
      <c r="W1351" s="141" t="str">
        <f t="shared" si="65"/>
        <v/>
      </c>
    </row>
    <row r="1352" spans="2:23" ht="14.25" customHeight="1">
      <c r="B1352" s="20">
        <v>964</v>
      </c>
      <c r="C1352" s="21" t="s">
        <v>22</v>
      </c>
      <c r="D1352" s="21" t="s">
        <v>22</v>
      </c>
      <c r="E1352" s="21" t="s">
        <v>617</v>
      </c>
      <c r="F1352" s="21" t="s">
        <v>68</v>
      </c>
      <c r="G1352" s="21" t="s">
        <v>246</v>
      </c>
      <c r="H1352" s="21" t="s">
        <v>661</v>
      </c>
      <c r="I1352" s="21" t="s">
        <v>27</v>
      </c>
      <c r="J1352" s="23"/>
      <c r="K1352" s="24">
        <v>4</v>
      </c>
      <c r="M1352" s="25" t="str">
        <f>IF(I1352="","",IF(I1352="인문",성적입력!$C$8,성적입력!$C$9))</f>
        <v>A</v>
      </c>
      <c r="N1352" s="26">
        <f>성적입력!$C$15</f>
        <v>3</v>
      </c>
      <c r="P1352" s="27" t="str">
        <f t="shared" si="63"/>
        <v/>
      </c>
      <c r="R1352" s="26" t="str">
        <f t="array" ref="R1352">IFERROR(IF(OR(J1352="",M1352="",F1352=""),"",IF(F1352="학생부종합",INDEX(종합배치표!$C:$Q,MATCH(J1352,종합배치표!$B:$B,0),(MATCH(M1352,{"A","B","C","D","E"},0)-1)*3+1),INDEX(교과배치표!$C:$Q,MATCH(J1352,교과배치표!$B:$B,0),(MATCH(M1352,{"A","B","C","D","E"},0)-1)*3+1))),"")</f>
        <v/>
      </c>
      <c r="S1352" s="26" t="str">
        <f t="array" ref="S1352">IFERROR(IF(OR(J1352="",M1352="",F1352=""),"",IF(F1352="학생부종합",INDEX(종합배치표!$C:$Q,MATCH(J1352,종합배치표!$B:$B,0),(MATCH(M1352,{"A","B","C","D","E"},0)-1)*3+2),INDEX(교과배치표!$C:$Q,MATCH(J1352,교과배치표!$B:$B,0),(MATCH(M1352,{"A","B","C","D","E"},0)-1)*3+2))),"")</f>
        <v/>
      </c>
      <c r="T1352" s="26" t="str">
        <f t="array" ref="T1352">IFERROR(IF(OR(J1352="",M1352="",F1352=""),"",IF(F1352="학생부종합",INDEX(종합배치표!$C:$Q,MATCH(J1352,종합배치표!$B:$B,0),(MATCH(M1352,{"A","B","C","D","E"},0)-1)*3+3),INDEX(교과배치표!$C:$Q,MATCH(J1352,교과배치표!$B:$B,0),(MATCH(M1352,{"A","B","C","D","E"},0)-1)*3+3))),"")</f>
        <v/>
      </c>
      <c r="V1352" s="140">
        <f t="shared" si="64"/>
        <v>2.7</v>
      </c>
      <c r="W1352" s="141" t="str">
        <f t="shared" si="65"/>
        <v/>
      </c>
    </row>
    <row r="1353" spans="2:23" ht="14.25" customHeight="1">
      <c r="B1353" s="20">
        <v>965</v>
      </c>
      <c r="C1353" s="21" t="s">
        <v>22</v>
      </c>
      <c r="D1353" s="21" t="s">
        <v>22</v>
      </c>
      <c r="E1353" s="21" t="s">
        <v>617</v>
      </c>
      <c r="F1353" s="21" t="s">
        <v>24</v>
      </c>
      <c r="G1353" s="21" t="s">
        <v>618</v>
      </c>
      <c r="H1353" s="21" t="s">
        <v>661</v>
      </c>
      <c r="I1353" s="21" t="s">
        <v>27</v>
      </c>
      <c r="J1353" s="23"/>
      <c r="K1353" s="24">
        <v>5</v>
      </c>
      <c r="M1353" s="25" t="str">
        <f>IF(I1353="","",IF(I1353="인문",성적입력!$C$8,성적입력!$C$9))</f>
        <v>A</v>
      </c>
      <c r="N1353" s="26">
        <f>성적입력!$C$15</f>
        <v>3</v>
      </c>
      <c r="P1353" s="27" t="str">
        <f t="shared" si="63"/>
        <v/>
      </c>
      <c r="R1353" s="26" t="str">
        <f t="array" ref="R1353">IFERROR(IF(OR(J1353="",M1353="",F1353=""),"",IF(F1353="학생부종합",INDEX(종합배치표!$C:$Q,MATCH(J1353,종합배치표!$B:$B,0),(MATCH(M1353,{"A","B","C","D","E"},0)-1)*3+1),INDEX(교과배치표!$C:$Q,MATCH(J1353,교과배치표!$B:$B,0),(MATCH(M1353,{"A","B","C","D","E"},0)-1)*3+1))),"")</f>
        <v/>
      </c>
      <c r="S1353" s="26" t="str">
        <f t="array" ref="S1353">IFERROR(IF(OR(J1353="",M1353="",F1353=""),"",IF(F1353="학생부종합",INDEX(종합배치표!$C:$Q,MATCH(J1353,종합배치표!$B:$B,0),(MATCH(M1353,{"A","B","C","D","E"},0)-1)*3+2),INDEX(교과배치표!$C:$Q,MATCH(J1353,교과배치표!$B:$B,0),(MATCH(M1353,{"A","B","C","D","E"},0)-1)*3+2))),"")</f>
        <v/>
      </c>
      <c r="T1353" s="26" t="str">
        <f t="array" ref="T1353">IFERROR(IF(OR(J1353="",M1353="",F1353=""),"",IF(F1353="학생부종합",INDEX(종합배치표!$C:$Q,MATCH(J1353,종합배치표!$B:$B,0),(MATCH(M1353,{"A","B","C","D","E"},0)-1)*3+3),INDEX(교과배치표!$C:$Q,MATCH(J1353,교과배치표!$B:$B,0),(MATCH(M1353,{"A","B","C","D","E"},0)-1)*3+3))),"")</f>
        <v/>
      </c>
      <c r="V1353" s="140">
        <f t="shared" si="64"/>
        <v>2.7</v>
      </c>
      <c r="W1353" s="141" t="str">
        <f t="shared" si="65"/>
        <v/>
      </c>
    </row>
    <row r="1354" spans="2:23" ht="14.25" customHeight="1">
      <c r="B1354" s="20">
        <v>966</v>
      </c>
      <c r="C1354" s="21" t="s">
        <v>22</v>
      </c>
      <c r="D1354" s="21" t="s">
        <v>22</v>
      </c>
      <c r="E1354" s="21" t="s">
        <v>617</v>
      </c>
      <c r="F1354" s="21" t="s">
        <v>68</v>
      </c>
      <c r="G1354" s="21" t="s">
        <v>246</v>
      </c>
      <c r="H1354" s="21" t="s">
        <v>662</v>
      </c>
      <c r="I1354" s="21" t="s">
        <v>60</v>
      </c>
      <c r="J1354" s="23"/>
      <c r="K1354" s="24">
        <v>3</v>
      </c>
      <c r="M1354" s="25" t="str">
        <f>IF(I1354="","",IF(I1354="인문",성적입력!$C$8,성적입력!$C$9))</f>
        <v>A</v>
      </c>
      <c r="N1354" s="26">
        <f>성적입력!$C$15</f>
        <v>3</v>
      </c>
      <c r="P1354" s="27" t="str">
        <f t="shared" si="63"/>
        <v/>
      </c>
      <c r="R1354" s="26" t="str">
        <f t="array" ref="R1354">IFERROR(IF(OR(J1354="",M1354="",F1354=""),"",IF(F1354="학생부종합",INDEX(종합배치표!$C:$Q,MATCH(J1354,종합배치표!$B:$B,0),(MATCH(M1354,{"A","B","C","D","E"},0)-1)*3+1),INDEX(교과배치표!$C:$Q,MATCH(J1354,교과배치표!$B:$B,0),(MATCH(M1354,{"A","B","C","D","E"},0)-1)*3+1))),"")</f>
        <v/>
      </c>
      <c r="S1354" s="26" t="str">
        <f t="array" ref="S1354">IFERROR(IF(OR(J1354="",M1354="",F1354=""),"",IF(F1354="학생부종합",INDEX(종합배치표!$C:$Q,MATCH(J1354,종합배치표!$B:$B,0),(MATCH(M1354,{"A","B","C","D","E"},0)-1)*3+2),INDEX(교과배치표!$C:$Q,MATCH(J1354,교과배치표!$B:$B,0),(MATCH(M1354,{"A","B","C","D","E"},0)-1)*3+2))),"")</f>
        <v/>
      </c>
      <c r="T1354" s="26" t="str">
        <f t="array" ref="T1354">IFERROR(IF(OR(J1354="",M1354="",F1354=""),"",IF(F1354="학생부종합",INDEX(종합배치표!$C:$Q,MATCH(J1354,종합배치표!$B:$B,0),(MATCH(M1354,{"A","B","C","D","E"},0)-1)*3+3),INDEX(교과배치표!$C:$Q,MATCH(J1354,교과배치표!$B:$B,0),(MATCH(M1354,{"A","B","C","D","E"},0)-1)*3+3))),"")</f>
        <v/>
      </c>
      <c r="V1354" s="140">
        <f t="shared" si="64"/>
        <v>2.7</v>
      </c>
      <c r="W1354" s="141" t="str">
        <f t="shared" si="65"/>
        <v/>
      </c>
    </row>
    <row r="1355" spans="2:23" ht="14.25" customHeight="1">
      <c r="B1355" s="20">
        <v>967</v>
      </c>
      <c r="C1355" s="21" t="s">
        <v>22</v>
      </c>
      <c r="D1355" s="21" t="s">
        <v>22</v>
      </c>
      <c r="E1355" s="21" t="s">
        <v>617</v>
      </c>
      <c r="F1355" s="21" t="s">
        <v>24</v>
      </c>
      <c r="G1355" s="21" t="s">
        <v>618</v>
      </c>
      <c r="H1355" s="21" t="s">
        <v>662</v>
      </c>
      <c r="I1355" s="21" t="s">
        <v>60</v>
      </c>
      <c r="J1355" s="23"/>
      <c r="K1355" s="24">
        <v>4</v>
      </c>
      <c r="M1355" s="25" t="str">
        <f>IF(I1355="","",IF(I1355="인문",성적입력!$C$8,성적입력!$C$9))</f>
        <v>A</v>
      </c>
      <c r="N1355" s="26">
        <f>성적입력!$C$15</f>
        <v>3</v>
      </c>
      <c r="P1355" s="27" t="str">
        <f t="shared" si="63"/>
        <v/>
      </c>
      <c r="R1355" s="26" t="str">
        <f t="array" ref="R1355">IFERROR(IF(OR(J1355="",M1355="",F1355=""),"",IF(F1355="학생부종합",INDEX(종합배치표!$C:$Q,MATCH(J1355,종합배치표!$B:$B,0),(MATCH(M1355,{"A","B","C","D","E"},0)-1)*3+1),INDEX(교과배치표!$C:$Q,MATCH(J1355,교과배치표!$B:$B,0),(MATCH(M1355,{"A","B","C","D","E"},0)-1)*3+1))),"")</f>
        <v/>
      </c>
      <c r="S1355" s="26" t="str">
        <f t="array" ref="S1355">IFERROR(IF(OR(J1355="",M1355="",F1355=""),"",IF(F1355="학생부종합",INDEX(종합배치표!$C:$Q,MATCH(J1355,종합배치표!$B:$B,0),(MATCH(M1355,{"A","B","C","D","E"},0)-1)*3+2),INDEX(교과배치표!$C:$Q,MATCH(J1355,교과배치표!$B:$B,0),(MATCH(M1355,{"A","B","C","D","E"},0)-1)*3+2))),"")</f>
        <v/>
      </c>
      <c r="T1355" s="26" t="str">
        <f t="array" ref="T1355">IFERROR(IF(OR(J1355="",M1355="",F1355=""),"",IF(F1355="학생부종합",INDEX(종합배치표!$C:$Q,MATCH(J1355,종합배치표!$B:$B,0),(MATCH(M1355,{"A","B","C","D","E"},0)-1)*3+3),INDEX(교과배치표!$C:$Q,MATCH(J1355,교과배치표!$B:$B,0),(MATCH(M1355,{"A","B","C","D","E"},0)-1)*3+3))),"")</f>
        <v/>
      </c>
      <c r="V1355" s="140">
        <f t="shared" si="64"/>
        <v>2.7</v>
      </c>
      <c r="W1355" s="141" t="str">
        <f t="shared" si="65"/>
        <v/>
      </c>
    </row>
    <row r="1356" spans="2:23" ht="14.25" customHeight="1">
      <c r="B1356" s="20">
        <v>968</v>
      </c>
      <c r="C1356" s="21" t="s">
        <v>22</v>
      </c>
      <c r="D1356" s="21" t="s">
        <v>22</v>
      </c>
      <c r="E1356" s="21" t="s">
        <v>617</v>
      </c>
      <c r="F1356" s="21" t="s">
        <v>68</v>
      </c>
      <c r="G1356" s="21" t="s">
        <v>246</v>
      </c>
      <c r="H1356" s="21" t="s">
        <v>56</v>
      </c>
      <c r="I1356" s="21" t="s">
        <v>27</v>
      </c>
      <c r="J1356" s="23"/>
      <c r="K1356" s="24">
        <v>3</v>
      </c>
      <c r="M1356" s="25" t="str">
        <f>IF(I1356="","",IF(I1356="인문",성적입력!$C$8,성적입력!$C$9))</f>
        <v>A</v>
      </c>
      <c r="N1356" s="26">
        <f>성적입력!$C$15</f>
        <v>3</v>
      </c>
      <c r="P1356" s="27" t="str">
        <f t="shared" si="63"/>
        <v/>
      </c>
      <c r="R1356" s="26" t="str">
        <f t="array" ref="R1356">IFERROR(IF(OR(J1356="",M1356="",F1356=""),"",IF(F1356="학생부종합",INDEX(종합배치표!$C:$Q,MATCH(J1356,종합배치표!$B:$B,0),(MATCH(M1356,{"A","B","C","D","E"},0)-1)*3+1),INDEX(교과배치표!$C:$Q,MATCH(J1356,교과배치표!$B:$B,0),(MATCH(M1356,{"A","B","C","D","E"},0)-1)*3+1))),"")</f>
        <v/>
      </c>
      <c r="S1356" s="26" t="str">
        <f t="array" ref="S1356">IFERROR(IF(OR(J1356="",M1356="",F1356=""),"",IF(F1356="학생부종합",INDEX(종합배치표!$C:$Q,MATCH(J1356,종합배치표!$B:$B,0),(MATCH(M1356,{"A","B","C","D","E"},0)-1)*3+2),INDEX(교과배치표!$C:$Q,MATCH(J1356,교과배치표!$B:$B,0),(MATCH(M1356,{"A","B","C","D","E"},0)-1)*3+2))),"")</f>
        <v/>
      </c>
      <c r="T1356" s="26" t="str">
        <f t="array" ref="T1356">IFERROR(IF(OR(J1356="",M1356="",F1356=""),"",IF(F1356="학생부종합",INDEX(종합배치표!$C:$Q,MATCH(J1356,종합배치표!$B:$B,0),(MATCH(M1356,{"A","B","C","D","E"},0)-1)*3+3),INDEX(교과배치표!$C:$Q,MATCH(J1356,교과배치표!$B:$B,0),(MATCH(M1356,{"A","B","C","D","E"},0)-1)*3+3))),"")</f>
        <v/>
      </c>
      <c r="V1356" s="140">
        <f t="shared" si="64"/>
        <v>2.7</v>
      </c>
      <c r="W1356" s="141" t="str">
        <f t="shared" si="65"/>
        <v/>
      </c>
    </row>
    <row r="1357" spans="2:23" ht="14.25" customHeight="1">
      <c r="B1357" s="20">
        <v>969</v>
      </c>
      <c r="C1357" s="21" t="s">
        <v>22</v>
      </c>
      <c r="D1357" s="21" t="s">
        <v>22</v>
      </c>
      <c r="E1357" s="21" t="s">
        <v>617</v>
      </c>
      <c r="F1357" s="21" t="s">
        <v>24</v>
      </c>
      <c r="G1357" s="21" t="s">
        <v>618</v>
      </c>
      <c r="H1357" s="21" t="s">
        <v>56</v>
      </c>
      <c r="I1357" s="21" t="s">
        <v>27</v>
      </c>
      <c r="J1357" s="23"/>
      <c r="K1357" s="24">
        <v>10</v>
      </c>
      <c r="M1357" s="25" t="str">
        <f>IF(I1357="","",IF(I1357="인문",성적입력!$C$8,성적입력!$C$9))</f>
        <v>A</v>
      </c>
      <c r="N1357" s="26">
        <f>성적입력!$C$15</f>
        <v>3</v>
      </c>
      <c r="P1357" s="27" t="str">
        <f t="shared" si="63"/>
        <v/>
      </c>
      <c r="R1357" s="26" t="str">
        <f t="array" ref="R1357">IFERROR(IF(OR(J1357="",M1357="",F1357=""),"",IF(F1357="학생부종합",INDEX(종합배치표!$C:$Q,MATCH(J1357,종합배치표!$B:$B,0),(MATCH(M1357,{"A","B","C","D","E"},0)-1)*3+1),INDEX(교과배치표!$C:$Q,MATCH(J1357,교과배치표!$B:$B,0),(MATCH(M1357,{"A","B","C","D","E"},0)-1)*3+1))),"")</f>
        <v/>
      </c>
      <c r="S1357" s="26" t="str">
        <f t="array" ref="S1357">IFERROR(IF(OR(J1357="",M1357="",F1357=""),"",IF(F1357="학생부종합",INDEX(종합배치표!$C:$Q,MATCH(J1357,종합배치표!$B:$B,0),(MATCH(M1357,{"A","B","C","D","E"},0)-1)*3+2),INDEX(교과배치표!$C:$Q,MATCH(J1357,교과배치표!$B:$B,0),(MATCH(M1357,{"A","B","C","D","E"},0)-1)*3+2))),"")</f>
        <v/>
      </c>
      <c r="T1357" s="26" t="str">
        <f t="array" ref="T1357">IFERROR(IF(OR(J1357="",M1357="",F1357=""),"",IF(F1357="학생부종합",INDEX(종합배치표!$C:$Q,MATCH(J1357,종합배치표!$B:$B,0),(MATCH(M1357,{"A","B","C","D","E"},0)-1)*3+3),INDEX(교과배치표!$C:$Q,MATCH(J1357,교과배치표!$B:$B,0),(MATCH(M1357,{"A","B","C","D","E"},0)-1)*3+3))),"")</f>
        <v/>
      </c>
      <c r="V1357" s="140">
        <f t="shared" si="64"/>
        <v>2.7</v>
      </c>
      <c r="W1357" s="141" t="str">
        <f t="shared" si="65"/>
        <v/>
      </c>
    </row>
    <row r="1358" spans="2:23" ht="14.25" customHeight="1">
      <c r="B1358" s="20">
        <v>970</v>
      </c>
      <c r="C1358" s="21" t="s">
        <v>170</v>
      </c>
      <c r="D1358" s="21" t="s">
        <v>619</v>
      </c>
      <c r="E1358" s="21" t="s">
        <v>617</v>
      </c>
      <c r="F1358" s="21" t="s">
        <v>68</v>
      </c>
      <c r="G1358" s="21" t="s">
        <v>246</v>
      </c>
      <c r="H1358" s="21" t="s">
        <v>663</v>
      </c>
      <c r="I1358" s="21" t="s">
        <v>514</v>
      </c>
      <c r="J1358" s="23"/>
      <c r="K1358" s="24">
        <v>5</v>
      </c>
      <c r="M1358" s="25" t="str">
        <f>IF(I1358="","",IF(I1358="인문",성적입력!$C$8,성적입력!$C$9))</f>
        <v>A</v>
      </c>
      <c r="N1358" s="26">
        <f>성적입력!$C$15</f>
        <v>3</v>
      </c>
      <c r="P1358" s="27" t="str">
        <f t="shared" si="63"/>
        <v/>
      </c>
      <c r="R1358" s="26" t="str">
        <f t="array" ref="R1358">IFERROR(IF(OR(J1358="",M1358="",F1358=""),"",IF(F1358="학생부종합",INDEX(종합배치표!$C:$Q,MATCH(J1358,종합배치표!$B:$B,0),(MATCH(M1358,{"A","B","C","D","E"},0)-1)*3+1),INDEX(교과배치표!$C:$Q,MATCH(J1358,교과배치표!$B:$B,0),(MATCH(M1358,{"A","B","C","D","E"},0)-1)*3+1))),"")</f>
        <v/>
      </c>
      <c r="S1358" s="26" t="str">
        <f t="array" ref="S1358">IFERROR(IF(OR(J1358="",M1358="",F1358=""),"",IF(F1358="학생부종합",INDEX(종합배치표!$C:$Q,MATCH(J1358,종합배치표!$B:$B,0),(MATCH(M1358,{"A","B","C","D","E"},0)-1)*3+2),INDEX(교과배치표!$C:$Q,MATCH(J1358,교과배치표!$B:$B,0),(MATCH(M1358,{"A","B","C","D","E"},0)-1)*3+2))),"")</f>
        <v/>
      </c>
      <c r="T1358" s="26" t="str">
        <f t="array" ref="T1358">IFERROR(IF(OR(J1358="",M1358="",F1358=""),"",IF(F1358="학생부종합",INDEX(종합배치표!$C:$Q,MATCH(J1358,종합배치표!$B:$B,0),(MATCH(M1358,{"A","B","C","D","E"},0)-1)*3+3),INDEX(교과배치표!$C:$Q,MATCH(J1358,교과배치표!$B:$B,0),(MATCH(M1358,{"A","B","C","D","E"},0)-1)*3+3))),"")</f>
        <v/>
      </c>
      <c r="V1358" s="140">
        <f t="shared" si="64"/>
        <v>2.7</v>
      </c>
      <c r="W1358" s="141" t="str">
        <f t="shared" si="65"/>
        <v/>
      </c>
    </row>
    <row r="1359" spans="2:23" ht="14.25" customHeight="1">
      <c r="B1359" s="20">
        <v>971</v>
      </c>
      <c r="C1359" s="21" t="s">
        <v>170</v>
      </c>
      <c r="D1359" s="21" t="s">
        <v>619</v>
      </c>
      <c r="E1359" s="21" t="s">
        <v>617</v>
      </c>
      <c r="F1359" s="21" t="s">
        <v>24</v>
      </c>
      <c r="G1359" s="21" t="s">
        <v>618</v>
      </c>
      <c r="H1359" s="21" t="s">
        <v>663</v>
      </c>
      <c r="I1359" s="21" t="s">
        <v>514</v>
      </c>
      <c r="J1359" s="23"/>
      <c r="K1359" s="24">
        <v>16</v>
      </c>
      <c r="M1359" s="25" t="str">
        <f>IF(I1359="","",IF(I1359="인문",성적입력!$C$8,성적입력!$C$9))</f>
        <v>A</v>
      </c>
      <c r="N1359" s="26">
        <f>성적입력!$C$15</f>
        <v>3</v>
      </c>
      <c r="P1359" s="27" t="str">
        <f t="shared" si="63"/>
        <v/>
      </c>
      <c r="R1359" s="26" t="str">
        <f t="array" ref="R1359">IFERROR(IF(OR(J1359="",M1359="",F1359=""),"",IF(F1359="학생부종합",INDEX(종합배치표!$C:$Q,MATCH(J1359,종합배치표!$B:$B,0),(MATCH(M1359,{"A","B","C","D","E"},0)-1)*3+1),INDEX(교과배치표!$C:$Q,MATCH(J1359,교과배치표!$B:$B,0),(MATCH(M1359,{"A","B","C","D","E"},0)-1)*3+1))),"")</f>
        <v/>
      </c>
      <c r="S1359" s="26" t="str">
        <f t="array" ref="S1359">IFERROR(IF(OR(J1359="",M1359="",F1359=""),"",IF(F1359="학생부종합",INDEX(종합배치표!$C:$Q,MATCH(J1359,종합배치표!$B:$B,0),(MATCH(M1359,{"A","B","C","D","E"},0)-1)*3+2),INDEX(교과배치표!$C:$Q,MATCH(J1359,교과배치표!$B:$B,0),(MATCH(M1359,{"A","B","C","D","E"},0)-1)*3+2))),"")</f>
        <v/>
      </c>
      <c r="T1359" s="26" t="str">
        <f t="array" ref="T1359">IFERROR(IF(OR(J1359="",M1359="",F1359=""),"",IF(F1359="학생부종합",INDEX(종합배치표!$C:$Q,MATCH(J1359,종합배치표!$B:$B,0),(MATCH(M1359,{"A","B","C","D","E"},0)-1)*3+3),INDEX(교과배치표!$C:$Q,MATCH(J1359,교과배치표!$B:$B,0),(MATCH(M1359,{"A","B","C","D","E"},0)-1)*3+3))),"")</f>
        <v/>
      </c>
      <c r="V1359" s="140">
        <f t="shared" si="64"/>
        <v>2.7</v>
      </c>
      <c r="W1359" s="141" t="str">
        <f t="shared" si="65"/>
        <v/>
      </c>
    </row>
    <row r="1360" spans="2:23" ht="14.25" customHeight="1">
      <c r="B1360" s="20">
        <v>972</v>
      </c>
      <c r="C1360" s="21" t="s">
        <v>22</v>
      </c>
      <c r="D1360" s="21" t="s">
        <v>22</v>
      </c>
      <c r="E1360" s="21" t="s">
        <v>617</v>
      </c>
      <c r="F1360" s="21" t="s">
        <v>24</v>
      </c>
      <c r="G1360" s="21" t="s">
        <v>618</v>
      </c>
      <c r="H1360" s="21" t="s">
        <v>478</v>
      </c>
      <c r="I1360" s="21" t="s">
        <v>429</v>
      </c>
      <c r="J1360" s="23"/>
      <c r="K1360" s="24">
        <v>19</v>
      </c>
      <c r="M1360" s="25" t="str">
        <f>IF(I1360="","",IF(I1360="인문",성적입력!$C$8,성적입력!$C$9))</f>
        <v>A</v>
      </c>
      <c r="N1360" s="26">
        <f>성적입력!$C$15</f>
        <v>3</v>
      </c>
      <c r="P1360" s="27" t="str">
        <f t="shared" si="63"/>
        <v/>
      </c>
      <c r="R1360" s="26" t="str">
        <f t="array" ref="R1360">IFERROR(IF(OR(J1360="",M1360="",F1360=""),"",IF(F1360="학생부종합",INDEX(종합배치표!$C:$Q,MATCH(J1360,종합배치표!$B:$B,0),(MATCH(M1360,{"A","B","C","D","E"},0)-1)*3+1),INDEX(교과배치표!$C:$Q,MATCH(J1360,교과배치표!$B:$B,0),(MATCH(M1360,{"A","B","C","D","E"},0)-1)*3+1))),"")</f>
        <v/>
      </c>
      <c r="S1360" s="26" t="str">
        <f t="array" ref="S1360">IFERROR(IF(OR(J1360="",M1360="",F1360=""),"",IF(F1360="학생부종합",INDEX(종합배치표!$C:$Q,MATCH(J1360,종합배치표!$B:$B,0),(MATCH(M1360,{"A","B","C","D","E"},0)-1)*3+2),INDEX(교과배치표!$C:$Q,MATCH(J1360,교과배치표!$B:$B,0),(MATCH(M1360,{"A","B","C","D","E"},0)-1)*3+2))),"")</f>
        <v/>
      </c>
      <c r="T1360" s="26" t="str">
        <f t="array" ref="T1360">IFERROR(IF(OR(J1360="",M1360="",F1360=""),"",IF(F1360="학생부종합",INDEX(종합배치표!$C:$Q,MATCH(J1360,종합배치표!$B:$B,0),(MATCH(M1360,{"A","B","C","D","E"},0)-1)*3+3),INDEX(교과배치표!$C:$Q,MATCH(J1360,교과배치표!$B:$B,0),(MATCH(M1360,{"A","B","C","D","E"},0)-1)*3+3))),"")</f>
        <v/>
      </c>
      <c r="V1360" s="140">
        <f t="shared" si="64"/>
        <v>2.7</v>
      </c>
      <c r="W1360" s="141" t="str">
        <f t="shared" si="65"/>
        <v/>
      </c>
    </row>
    <row r="1361" spans="2:23" ht="14.25" customHeight="1">
      <c r="B1361" s="20">
        <v>973</v>
      </c>
      <c r="C1361" s="21" t="s">
        <v>22</v>
      </c>
      <c r="D1361" s="21" t="s">
        <v>22</v>
      </c>
      <c r="E1361" s="21" t="s">
        <v>617</v>
      </c>
      <c r="F1361" s="21" t="s">
        <v>24</v>
      </c>
      <c r="G1361" s="21" t="s">
        <v>618</v>
      </c>
      <c r="H1361" s="21" t="s">
        <v>478</v>
      </c>
      <c r="I1361" s="21" t="s">
        <v>60</v>
      </c>
      <c r="J1361" s="23"/>
      <c r="K1361" s="24">
        <v>19</v>
      </c>
      <c r="M1361" s="25" t="str">
        <f>IF(I1361="","",IF(I1361="인문",성적입력!$C$8,성적입력!$C$9))</f>
        <v>A</v>
      </c>
      <c r="N1361" s="26">
        <f>성적입력!$C$15</f>
        <v>3</v>
      </c>
      <c r="P1361" s="27" t="str">
        <f t="shared" si="63"/>
        <v/>
      </c>
      <c r="R1361" s="26" t="str">
        <f t="array" ref="R1361">IFERROR(IF(OR(J1361="",M1361="",F1361=""),"",IF(F1361="학생부종합",INDEX(종합배치표!$C:$Q,MATCH(J1361,종합배치표!$B:$B,0),(MATCH(M1361,{"A","B","C","D","E"},0)-1)*3+1),INDEX(교과배치표!$C:$Q,MATCH(J1361,교과배치표!$B:$B,0),(MATCH(M1361,{"A","B","C","D","E"},0)-1)*3+1))),"")</f>
        <v/>
      </c>
      <c r="S1361" s="26" t="str">
        <f t="array" ref="S1361">IFERROR(IF(OR(J1361="",M1361="",F1361=""),"",IF(F1361="학생부종합",INDEX(종합배치표!$C:$Q,MATCH(J1361,종합배치표!$B:$B,0),(MATCH(M1361,{"A","B","C","D","E"},0)-1)*3+2),INDEX(교과배치표!$C:$Q,MATCH(J1361,교과배치표!$B:$B,0),(MATCH(M1361,{"A","B","C","D","E"},0)-1)*3+2))),"")</f>
        <v/>
      </c>
      <c r="T1361" s="26" t="str">
        <f t="array" ref="T1361">IFERROR(IF(OR(J1361="",M1361="",F1361=""),"",IF(F1361="학생부종합",INDEX(종합배치표!$C:$Q,MATCH(J1361,종합배치표!$B:$B,0),(MATCH(M1361,{"A","B","C","D","E"},0)-1)*3+3),INDEX(교과배치표!$C:$Q,MATCH(J1361,교과배치표!$B:$B,0),(MATCH(M1361,{"A","B","C","D","E"},0)-1)*3+3))),"")</f>
        <v/>
      </c>
      <c r="V1361" s="140">
        <f t="shared" si="64"/>
        <v>2.7</v>
      </c>
      <c r="W1361" s="141" t="str">
        <f t="shared" si="65"/>
        <v/>
      </c>
    </row>
    <row r="1362" spans="2:23" ht="14.25" customHeight="1">
      <c r="B1362" s="20">
        <v>974</v>
      </c>
      <c r="C1362" s="21" t="s">
        <v>22</v>
      </c>
      <c r="D1362" s="21" t="s">
        <v>22</v>
      </c>
      <c r="E1362" s="21" t="s">
        <v>617</v>
      </c>
      <c r="F1362" s="21" t="s">
        <v>68</v>
      </c>
      <c r="G1362" s="21" t="s">
        <v>246</v>
      </c>
      <c r="H1362" s="21" t="s">
        <v>478</v>
      </c>
      <c r="I1362" s="21" t="s">
        <v>429</v>
      </c>
      <c r="J1362" s="23"/>
      <c r="K1362" s="24">
        <v>10</v>
      </c>
      <c r="M1362" s="25" t="str">
        <f>IF(I1362="","",IF(I1362="인문",성적입력!$C$8,성적입력!$C$9))</f>
        <v>A</v>
      </c>
      <c r="N1362" s="26">
        <f>성적입력!$C$15</f>
        <v>3</v>
      </c>
      <c r="P1362" s="27" t="str">
        <f t="shared" si="63"/>
        <v/>
      </c>
      <c r="R1362" s="26" t="str">
        <f t="array" ref="R1362">IFERROR(IF(OR(J1362="",M1362="",F1362=""),"",IF(F1362="학생부종합",INDEX(종합배치표!$C:$Q,MATCH(J1362,종합배치표!$B:$B,0),(MATCH(M1362,{"A","B","C","D","E"},0)-1)*3+1),INDEX(교과배치표!$C:$Q,MATCH(J1362,교과배치표!$B:$B,0),(MATCH(M1362,{"A","B","C","D","E"},0)-1)*3+1))),"")</f>
        <v/>
      </c>
      <c r="S1362" s="26" t="str">
        <f t="array" ref="S1362">IFERROR(IF(OR(J1362="",M1362="",F1362=""),"",IF(F1362="학생부종합",INDEX(종합배치표!$C:$Q,MATCH(J1362,종합배치표!$B:$B,0),(MATCH(M1362,{"A","B","C","D","E"},0)-1)*3+2),INDEX(교과배치표!$C:$Q,MATCH(J1362,교과배치표!$B:$B,0),(MATCH(M1362,{"A","B","C","D","E"},0)-1)*3+2))),"")</f>
        <v/>
      </c>
      <c r="T1362" s="26" t="str">
        <f t="array" ref="T1362">IFERROR(IF(OR(J1362="",M1362="",F1362=""),"",IF(F1362="학생부종합",INDEX(종합배치표!$C:$Q,MATCH(J1362,종합배치표!$B:$B,0),(MATCH(M1362,{"A","B","C","D","E"},0)-1)*3+3),INDEX(교과배치표!$C:$Q,MATCH(J1362,교과배치표!$B:$B,0),(MATCH(M1362,{"A","B","C","D","E"},0)-1)*3+3))),"")</f>
        <v/>
      </c>
      <c r="V1362" s="140">
        <f t="shared" si="64"/>
        <v>2.7</v>
      </c>
      <c r="W1362" s="141" t="str">
        <f t="shared" si="65"/>
        <v/>
      </c>
    </row>
    <row r="1363" spans="2:23" ht="14.25" customHeight="1">
      <c r="B1363" s="20">
        <v>975</v>
      </c>
      <c r="C1363" s="21" t="s">
        <v>22</v>
      </c>
      <c r="D1363" s="21" t="s">
        <v>22</v>
      </c>
      <c r="E1363" s="21" t="s">
        <v>617</v>
      </c>
      <c r="F1363" s="21" t="s">
        <v>68</v>
      </c>
      <c r="G1363" s="21" t="s">
        <v>246</v>
      </c>
      <c r="H1363" s="21" t="s">
        <v>478</v>
      </c>
      <c r="I1363" s="21" t="s">
        <v>60</v>
      </c>
      <c r="J1363" s="23"/>
      <c r="K1363" s="24">
        <v>10</v>
      </c>
      <c r="M1363" s="25" t="str">
        <f>IF(I1363="","",IF(I1363="인문",성적입력!$C$8,성적입력!$C$9))</f>
        <v>A</v>
      </c>
      <c r="N1363" s="26">
        <f>성적입력!$C$15</f>
        <v>3</v>
      </c>
      <c r="P1363" s="27" t="str">
        <f t="shared" si="63"/>
        <v/>
      </c>
      <c r="R1363" s="26" t="str">
        <f t="array" ref="R1363">IFERROR(IF(OR(J1363="",M1363="",F1363=""),"",IF(F1363="학생부종합",INDEX(종합배치표!$C:$Q,MATCH(J1363,종합배치표!$B:$B,0),(MATCH(M1363,{"A","B","C","D","E"},0)-1)*3+1),INDEX(교과배치표!$C:$Q,MATCH(J1363,교과배치표!$B:$B,0),(MATCH(M1363,{"A","B","C","D","E"},0)-1)*3+1))),"")</f>
        <v/>
      </c>
      <c r="S1363" s="26" t="str">
        <f t="array" ref="S1363">IFERROR(IF(OR(J1363="",M1363="",F1363=""),"",IF(F1363="학생부종합",INDEX(종합배치표!$C:$Q,MATCH(J1363,종합배치표!$B:$B,0),(MATCH(M1363,{"A","B","C","D","E"},0)-1)*3+2),INDEX(교과배치표!$C:$Q,MATCH(J1363,교과배치표!$B:$B,0),(MATCH(M1363,{"A","B","C","D","E"},0)-1)*3+2))),"")</f>
        <v/>
      </c>
      <c r="T1363" s="26" t="str">
        <f t="array" ref="T1363">IFERROR(IF(OR(J1363="",M1363="",F1363=""),"",IF(F1363="학생부종합",INDEX(종합배치표!$C:$Q,MATCH(J1363,종합배치표!$B:$B,0),(MATCH(M1363,{"A","B","C","D","E"},0)-1)*3+3),INDEX(교과배치표!$C:$Q,MATCH(J1363,교과배치표!$B:$B,0),(MATCH(M1363,{"A","B","C","D","E"},0)-1)*3+3))),"")</f>
        <v/>
      </c>
      <c r="V1363" s="140">
        <f t="shared" si="64"/>
        <v>2.7</v>
      </c>
      <c r="W1363" s="141" t="str">
        <f t="shared" si="65"/>
        <v/>
      </c>
    </row>
    <row r="1364" spans="2:23" ht="14.25" customHeight="1">
      <c r="B1364" s="20">
        <v>976</v>
      </c>
      <c r="C1364" s="21" t="s">
        <v>170</v>
      </c>
      <c r="D1364" s="21" t="s">
        <v>619</v>
      </c>
      <c r="E1364" s="21" t="s">
        <v>617</v>
      </c>
      <c r="F1364" s="21" t="s">
        <v>68</v>
      </c>
      <c r="G1364" s="21" t="s">
        <v>246</v>
      </c>
      <c r="H1364" s="21" t="s">
        <v>206</v>
      </c>
      <c r="I1364" s="21" t="s">
        <v>60</v>
      </c>
      <c r="J1364" s="23"/>
      <c r="K1364" s="24">
        <v>2</v>
      </c>
      <c r="M1364" s="25" t="str">
        <f>IF(I1364="","",IF(I1364="인문",성적입력!$C$8,성적입력!$C$9))</f>
        <v>A</v>
      </c>
      <c r="N1364" s="26">
        <f>성적입력!$C$15</f>
        <v>3</v>
      </c>
      <c r="P1364" s="27" t="str">
        <f t="shared" si="63"/>
        <v/>
      </c>
      <c r="R1364" s="26" t="str">
        <f t="array" ref="R1364">IFERROR(IF(OR(J1364="",M1364="",F1364=""),"",IF(F1364="학생부종합",INDEX(종합배치표!$C:$Q,MATCH(J1364,종합배치표!$B:$B,0),(MATCH(M1364,{"A","B","C","D","E"},0)-1)*3+1),INDEX(교과배치표!$C:$Q,MATCH(J1364,교과배치표!$B:$B,0),(MATCH(M1364,{"A","B","C","D","E"},0)-1)*3+1))),"")</f>
        <v/>
      </c>
      <c r="S1364" s="26" t="str">
        <f t="array" ref="S1364">IFERROR(IF(OR(J1364="",M1364="",F1364=""),"",IF(F1364="학생부종합",INDEX(종합배치표!$C:$Q,MATCH(J1364,종합배치표!$B:$B,0),(MATCH(M1364,{"A","B","C","D","E"},0)-1)*3+2),INDEX(교과배치표!$C:$Q,MATCH(J1364,교과배치표!$B:$B,0),(MATCH(M1364,{"A","B","C","D","E"},0)-1)*3+2))),"")</f>
        <v/>
      </c>
      <c r="T1364" s="26" t="str">
        <f t="array" ref="T1364">IFERROR(IF(OR(J1364="",M1364="",F1364=""),"",IF(F1364="학생부종합",INDEX(종합배치표!$C:$Q,MATCH(J1364,종합배치표!$B:$B,0),(MATCH(M1364,{"A","B","C","D","E"},0)-1)*3+3),INDEX(교과배치표!$C:$Q,MATCH(J1364,교과배치표!$B:$B,0),(MATCH(M1364,{"A","B","C","D","E"},0)-1)*3+3))),"")</f>
        <v/>
      </c>
      <c r="V1364" s="140">
        <f t="shared" si="64"/>
        <v>2.7</v>
      </c>
      <c r="W1364" s="141" t="str">
        <f t="shared" si="65"/>
        <v/>
      </c>
    </row>
    <row r="1365" spans="2:23" ht="14.25" customHeight="1">
      <c r="B1365" s="20">
        <v>977</v>
      </c>
      <c r="C1365" s="21" t="s">
        <v>170</v>
      </c>
      <c r="D1365" s="21" t="s">
        <v>619</v>
      </c>
      <c r="E1365" s="21" t="s">
        <v>617</v>
      </c>
      <c r="F1365" s="21" t="s">
        <v>24</v>
      </c>
      <c r="G1365" s="21" t="s">
        <v>618</v>
      </c>
      <c r="H1365" s="21" t="s">
        <v>206</v>
      </c>
      <c r="I1365" s="21" t="s">
        <v>60</v>
      </c>
      <c r="J1365" s="23"/>
      <c r="K1365" s="24">
        <v>7</v>
      </c>
      <c r="M1365" s="25" t="str">
        <f>IF(I1365="","",IF(I1365="인문",성적입력!$C$8,성적입력!$C$9))</f>
        <v>A</v>
      </c>
      <c r="N1365" s="26">
        <f>성적입력!$C$15</f>
        <v>3</v>
      </c>
      <c r="P1365" s="27" t="str">
        <f t="shared" si="63"/>
        <v/>
      </c>
      <c r="R1365" s="26" t="str">
        <f t="array" ref="R1365">IFERROR(IF(OR(J1365="",M1365="",F1365=""),"",IF(F1365="학생부종합",INDEX(종합배치표!$C:$Q,MATCH(J1365,종합배치표!$B:$B,0),(MATCH(M1365,{"A","B","C","D","E"},0)-1)*3+1),INDEX(교과배치표!$C:$Q,MATCH(J1365,교과배치표!$B:$B,0),(MATCH(M1365,{"A","B","C","D","E"},0)-1)*3+1))),"")</f>
        <v/>
      </c>
      <c r="S1365" s="26" t="str">
        <f t="array" ref="S1365">IFERROR(IF(OR(J1365="",M1365="",F1365=""),"",IF(F1365="학생부종합",INDEX(종합배치표!$C:$Q,MATCH(J1365,종합배치표!$B:$B,0),(MATCH(M1365,{"A","B","C","D","E"},0)-1)*3+2),INDEX(교과배치표!$C:$Q,MATCH(J1365,교과배치표!$B:$B,0),(MATCH(M1365,{"A","B","C","D","E"},0)-1)*3+2))),"")</f>
        <v/>
      </c>
      <c r="T1365" s="26" t="str">
        <f t="array" ref="T1365">IFERROR(IF(OR(J1365="",M1365="",F1365=""),"",IF(F1365="학생부종합",INDEX(종합배치표!$C:$Q,MATCH(J1365,종합배치표!$B:$B,0),(MATCH(M1365,{"A","B","C","D","E"},0)-1)*3+3),INDEX(교과배치표!$C:$Q,MATCH(J1365,교과배치표!$B:$B,0),(MATCH(M1365,{"A","B","C","D","E"},0)-1)*3+3))),"")</f>
        <v/>
      </c>
      <c r="V1365" s="140">
        <f t="shared" si="64"/>
        <v>2.7</v>
      </c>
      <c r="W1365" s="141" t="str">
        <f t="shared" si="65"/>
        <v/>
      </c>
    </row>
    <row r="1366" spans="2:23" ht="14.25" customHeight="1">
      <c r="B1366" s="20">
        <v>978</v>
      </c>
      <c r="C1366" s="21" t="s">
        <v>170</v>
      </c>
      <c r="D1366" s="21" t="s">
        <v>619</v>
      </c>
      <c r="E1366" s="21" t="s">
        <v>617</v>
      </c>
      <c r="F1366" s="21" t="s">
        <v>68</v>
      </c>
      <c r="G1366" s="21" t="s">
        <v>246</v>
      </c>
      <c r="H1366" s="21" t="s">
        <v>664</v>
      </c>
      <c r="I1366" s="21" t="s">
        <v>514</v>
      </c>
      <c r="J1366" s="23"/>
      <c r="K1366" s="24">
        <v>1</v>
      </c>
      <c r="M1366" s="25" t="str">
        <f>IF(I1366="","",IF(I1366="인문",성적입력!$C$8,성적입력!$C$9))</f>
        <v>A</v>
      </c>
      <c r="N1366" s="26">
        <f>성적입력!$C$15</f>
        <v>3</v>
      </c>
      <c r="P1366" s="27" t="str">
        <f t="shared" si="63"/>
        <v/>
      </c>
      <c r="R1366" s="26" t="str">
        <f t="array" ref="R1366">IFERROR(IF(OR(J1366="",M1366="",F1366=""),"",IF(F1366="학생부종합",INDEX(종합배치표!$C:$Q,MATCH(J1366,종합배치표!$B:$B,0),(MATCH(M1366,{"A","B","C","D","E"},0)-1)*3+1),INDEX(교과배치표!$C:$Q,MATCH(J1366,교과배치표!$B:$B,0),(MATCH(M1366,{"A","B","C","D","E"},0)-1)*3+1))),"")</f>
        <v/>
      </c>
      <c r="S1366" s="26" t="str">
        <f t="array" ref="S1366">IFERROR(IF(OR(J1366="",M1366="",F1366=""),"",IF(F1366="학생부종합",INDEX(종합배치표!$C:$Q,MATCH(J1366,종합배치표!$B:$B,0),(MATCH(M1366,{"A","B","C","D","E"},0)-1)*3+2),INDEX(교과배치표!$C:$Q,MATCH(J1366,교과배치표!$B:$B,0),(MATCH(M1366,{"A","B","C","D","E"},0)-1)*3+2))),"")</f>
        <v/>
      </c>
      <c r="T1366" s="26" t="str">
        <f t="array" ref="T1366">IFERROR(IF(OR(J1366="",M1366="",F1366=""),"",IF(F1366="학생부종합",INDEX(종합배치표!$C:$Q,MATCH(J1366,종합배치표!$B:$B,0),(MATCH(M1366,{"A","B","C","D","E"},0)-1)*3+3),INDEX(교과배치표!$C:$Q,MATCH(J1366,교과배치표!$B:$B,0),(MATCH(M1366,{"A","B","C","D","E"},0)-1)*3+3))),"")</f>
        <v/>
      </c>
      <c r="V1366" s="140">
        <f t="shared" si="64"/>
        <v>2.7</v>
      </c>
      <c r="W1366" s="141" t="str">
        <f t="shared" si="65"/>
        <v/>
      </c>
    </row>
    <row r="1367" spans="2:23" ht="14.25" customHeight="1">
      <c r="B1367" s="20">
        <v>979</v>
      </c>
      <c r="C1367" s="21" t="s">
        <v>170</v>
      </c>
      <c r="D1367" s="21" t="s">
        <v>619</v>
      </c>
      <c r="E1367" s="21" t="s">
        <v>617</v>
      </c>
      <c r="F1367" s="21" t="s">
        <v>24</v>
      </c>
      <c r="G1367" s="21" t="s">
        <v>618</v>
      </c>
      <c r="H1367" s="21" t="s">
        <v>664</v>
      </c>
      <c r="I1367" s="21" t="s">
        <v>514</v>
      </c>
      <c r="J1367" s="23"/>
      <c r="K1367" s="24">
        <v>11</v>
      </c>
      <c r="M1367" s="25" t="str">
        <f>IF(I1367="","",IF(I1367="인문",성적입력!$C$8,성적입력!$C$9))</f>
        <v>A</v>
      </c>
      <c r="N1367" s="26">
        <f>성적입력!$C$15</f>
        <v>3</v>
      </c>
      <c r="P1367" s="27" t="str">
        <f t="shared" si="63"/>
        <v/>
      </c>
      <c r="R1367" s="26" t="str">
        <f t="array" ref="R1367">IFERROR(IF(OR(J1367="",M1367="",F1367=""),"",IF(F1367="학생부종합",INDEX(종합배치표!$C:$Q,MATCH(J1367,종합배치표!$B:$B,0),(MATCH(M1367,{"A","B","C","D","E"},0)-1)*3+1),INDEX(교과배치표!$C:$Q,MATCH(J1367,교과배치표!$B:$B,0),(MATCH(M1367,{"A","B","C","D","E"},0)-1)*3+1))),"")</f>
        <v/>
      </c>
      <c r="S1367" s="26" t="str">
        <f t="array" ref="S1367">IFERROR(IF(OR(J1367="",M1367="",F1367=""),"",IF(F1367="학생부종합",INDEX(종합배치표!$C:$Q,MATCH(J1367,종합배치표!$B:$B,0),(MATCH(M1367,{"A","B","C","D","E"},0)-1)*3+2),INDEX(교과배치표!$C:$Q,MATCH(J1367,교과배치표!$B:$B,0),(MATCH(M1367,{"A","B","C","D","E"},0)-1)*3+2))),"")</f>
        <v/>
      </c>
      <c r="T1367" s="26" t="str">
        <f t="array" ref="T1367">IFERROR(IF(OR(J1367="",M1367="",F1367=""),"",IF(F1367="학생부종합",INDEX(종합배치표!$C:$Q,MATCH(J1367,종합배치표!$B:$B,0),(MATCH(M1367,{"A","B","C","D","E"},0)-1)*3+3),INDEX(교과배치표!$C:$Q,MATCH(J1367,교과배치표!$B:$B,0),(MATCH(M1367,{"A","B","C","D","E"},0)-1)*3+3))),"")</f>
        <v/>
      </c>
      <c r="V1367" s="140">
        <f t="shared" si="64"/>
        <v>2.7</v>
      </c>
      <c r="W1367" s="141" t="str">
        <f t="shared" si="65"/>
        <v/>
      </c>
    </row>
    <row r="1368" spans="2:23" ht="14.25" customHeight="1">
      <c r="B1368" s="20">
        <v>980</v>
      </c>
      <c r="C1368" s="21" t="s">
        <v>170</v>
      </c>
      <c r="D1368" s="21" t="s">
        <v>619</v>
      </c>
      <c r="E1368" s="21" t="s">
        <v>617</v>
      </c>
      <c r="F1368" s="21" t="s">
        <v>68</v>
      </c>
      <c r="G1368" s="21" t="s">
        <v>246</v>
      </c>
      <c r="H1368" s="21" t="s">
        <v>665</v>
      </c>
      <c r="I1368" s="21" t="s">
        <v>27</v>
      </c>
      <c r="J1368" s="23"/>
      <c r="K1368" s="24">
        <v>2</v>
      </c>
      <c r="M1368" s="25" t="str">
        <f>IF(I1368="","",IF(I1368="인문",성적입력!$C$8,성적입력!$C$9))</f>
        <v>A</v>
      </c>
      <c r="N1368" s="26">
        <f>성적입력!$C$15</f>
        <v>3</v>
      </c>
      <c r="P1368" s="27" t="str">
        <f t="shared" si="63"/>
        <v/>
      </c>
      <c r="R1368" s="26" t="str">
        <f t="array" ref="R1368">IFERROR(IF(OR(J1368="",M1368="",F1368=""),"",IF(F1368="학생부종합",INDEX(종합배치표!$C:$Q,MATCH(J1368,종합배치표!$B:$B,0),(MATCH(M1368,{"A","B","C","D","E"},0)-1)*3+1),INDEX(교과배치표!$C:$Q,MATCH(J1368,교과배치표!$B:$B,0),(MATCH(M1368,{"A","B","C","D","E"},0)-1)*3+1))),"")</f>
        <v/>
      </c>
      <c r="S1368" s="26" t="str">
        <f t="array" ref="S1368">IFERROR(IF(OR(J1368="",M1368="",F1368=""),"",IF(F1368="학생부종합",INDEX(종합배치표!$C:$Q,MATCH(J1368,종합배치표!$B:$B,0),(MATCH(M1368,{"A","B","C","D","E"},0)-1)*3+2),INDEX(교과배치표!$C:$Q,MATCH(J1368,교과배치표!$B:$B,0),(MATCH(M1368,{"A","B","C","D","E"},0)-1)*3+2))),"")</f>
        <v/>
      </c>
      <c r="T1368" s="26" t="str">
        <f t="array" ref="T1368">IFERROR(IF(OR(J1368="",M1368="",F1368=""),"",IF(F1368="학생부종합",INDEX(종합배치표!$C:$Q,MATCH(J1368,종합배치표!$B:$B,0),(MATCH(M1368,{"A","B","C","D","E"},0)-1)*3+3),INDEX(교과배치표!$C:$Q,MATCH(J1368,교과배치표!$B:$B,0),(MATCH(M1368,{"A","B","C","D","E"},0)-1)*3+3))),"")</f>
        <v/>
      </c>
      <c r="V1368" s="140">
        <f t="shared" si="64"/>
        <v>2.7</v>
      </c>
      <c r="W1368" s="141" t="str">
        <f t="shared" si="65"/>
        <v/>
      </c>
    </row>
    <row r="1369" spans="2:23" ht="14.25" customHeight="1">
      <c r="B1369" s="20">
        <v>981</v>
      </c>
      <c r="C1369" s="21" t="s">
        <v>170</v>
      </c>
      <c r="D1369" s="21" t="s">
        <v>619</v>
      </c>
      <c r="E1369" s="21" t="s">
        <v>617</v>
      </c>
      <c r="F1369" s="21" t="s">
        <v>24</v>
      </c>
      <c r="G1369" s="21" t="s">
        <v>618</v>
      </c>
      <c r="H1369" s="21" t="s">
        <v>665</v>
      </c>
      <c r="I1369" s="21" t="s">
        <v>27</v>
      </c>
      <c r="J1369" s="23"/>
      <c r="K1369" s="24">
        <v>11</v>
      </c>
      <c r="M1369" s="25" t="str">
        <f>IF(I1369="","",IF(I1369="인문",성적입력!$C$8,성적입력!$C$9))</f>
        <v>A</v>
      </c>
      <c r="N1369" s="26">
        <f>성적입력!$C$15</f>
        <v>3</v>
      </c>
      <c r="P1369" s="27" t="str">
        <f t="shared" si="63"/>
        <v/>
      </c>
      <c r="R1369" s="26" t="str">
        <f t="array" ref="R1369">IFERROR(IF(OR(J1369="",M1369="",F1369=""),"",IF(F1369="학생부종합",INDEX(종합배치표!$C:$Q,MATCH(J1369,종합배치표!$B:$B,0),(MATCH(M1369,{"A","B","C","D","E"},0)-1)*3+1),INDEX(교과배치표!$C:$Q,MATCH(J1369,교과배치표!$B:$B,0),(MATCH(M1369,{"A","B","C","D","E"},0)-1)*3+1))),"")</f>
        <v/>
      </c>
      <c r="S1369" s="26" t="str">
        <f t="array" ref="S1369">IFERROR(IF(OR(J1369="",M1369="",F1369=""),"",IF(F1369="학생부종합",INDEX(종합배치표!$C:$Q,MATCH(J1369,종합배치표!$B:$B,0),(MATCH(M1369,{"A","B","C","D","E"},0)-1)*3+2),INDEX(교과배치표!$C:$Q,MATCH(J1369,교과배치표!$B:$B,0),(MATCH(M1369,{"A","B","C","D","E"},0)-1)*3+2))),"")</f>
        <v/>
      </c>
      <c r="T1369" s="26" t="str">
        <f t="array" ref="T1369">IFERROR(IF(OR(J1369="",M1369="",F1369=""),"",IF(F1369="학생부종합",INDEX(종합배치표!$C:$Q,MATCH(J1369,종합배치표!$B:$B,0),(MATCH(M1369,{"A","B","C","D","E"},0)-1)*3+3),INDEX(교과배치표!$C:$Q,MATCH(J1369,교과배치표!$B:$B,0),(MATCH(M1369,{"A","B","C","D","E"},0)-1)*3+3))),"")</f>
        <v/>
      </c>
      <c r="V1369" s="140">
        <f t="shared" si="64"/>
        <v>2.7</v>
      </c>
      <c r="W1369" s="141" t="str">
        <f t="shared" si="65"/>
        <v/>
      </c>
    </row>
    <row r="1370" spans="2:23" ht="14.25" customHeight="1">
      <c r="B1370" s="20">
        <v>982</v>
      </c>
      <c r="C1370" s="21" t="s">
        <v>170</v>
      </c>
      <c r="D1370" s="21" t="s">
        <v>619</v>
      </c>
      <c r="E1370" s="21" t="s">
        <v>617</v>
      </c>
      <c r="F1370" s="21" t="s">
        <v>68</v>
      </c>
      <c r="G1370" s="21" t="s">
        <v>246</v>
      </c>
      <c r="H1370" s="21" t="s">
        <v>666</v>
      </c>
      <c r="I1370" s="21" t="s">
        <v>27</v>
      </c>
      <c r="J1370" s="23"/>
      <c r="K1370" s="24">
        <v>3</v>
      </c>
      <c r="M1370" s="25" t="str">
        <f>IF(I1370="","",IF(I1370="인문",성적입력!$C$8,성적입력!$C$9))</f>
        <v>A</v>
      </c>
      <c r="N1370" s="26">
        <f>성적입력!$C$15</f>
        <v>3</v>
      </c>
      <c r="P1370" s="27" t="str">
        <f t="shared" si="63"/>
        <v/>
      </c>
      <c r="R1370" s="26" t="str">
        <f t="array" ref="R1370">IFERROR(IF(OR(J1370="",M1370="",F1370=""),"",IF(F1370="학생부종합",INDEX(종합배치표!$C:$Q,MATCH(J1370,종합배치표!$B:$B,0),(MATCH(M1370,{"A","B","C","D","E"},0)-1)*3+1),INDEX(교과배치표!$C:$Q,MATCH(J1370,교과배치표!$B:$B,0),(MATCH(M1370,{"A","B","C","D","E"},0)-1)*3+1))),"")</f>
        <v/>
      </c>
      <c r="S1370" s="26" t="str">
        <f t="array" ref="S1370">IFERROR(IF(OR(J1370="",M1370="",F1370=""),"",IF(F1370="학생부종합",INDEX(종합배치표!$C:$Q,MATCH(J1370,종합배치표!$B:$B,0),(MATCH(M1370,{"A","B","C","D","E"},0)-1)*3+2),INDEX(교과배치표!$C:$Q,MATCH(J1370,교과배치표!$B:$B,0),(MATCH(M1370,{"A","B","C","D","E"},0)-1)*3+2))),"")</f>
        <v/>
      </c>
      <c r="T1370" s="26" t="str">
        <f t="array" ref="T1370">IFERROR(IF(OR(J1370="",M1370="",F1370=""),"",IF(F1370="학생부종합",INDEX(종합배치표!$C:$Q,MATCH(J1370,종합배치표!$B:$B,0),(MATCH(M1370,{"A","B","C","D","E"},0)-1)*3+3),INDEX(교과배치표!$C:$Q,MATCH(J1370,교과배치표!$B:$B,0),(MATCH(M1370,{"A","B","C","D","E"},0)-1)*3+3))),"")</f>
        <v/>
      </c>
      <c r="V1370" s="140">
        <f t="shared" si="64"/>
        <v>2.7</v>
      </c>
      <c r="W1370" s="141" t="str">
        <f t="shared" si="65"/>
        <v/>
      </c>
    </row>
    <row r="1371" spans="2:23" ht="14.25" customHeight="1">
      <c r="B1371" s="20">
        <v>983</v>
      </c>
      <c r="C1371" s="21" t="s">
        <v>170</v>
      </c>
      <c r="D1371" s="21" t="s">
        <v>619</v>
      </c>
      <c r="E1371" s="21" t="s">
        <v>617</v>
      </c>
      <c r="F1371" s="21" t="s">
        <v>24</v>
      </c>
      <c r="G1371" s="21" t="s">
        <v>618</v>
      </c>
      <c r="H1371" s="21" t="s">
        <v>666</v>
      </c>
      <c r="I1371" s="21" t="s">
        <v>27</v>
      </c>
      <c r="J1371" s="23"/>
      <c r="K1371" s="24">
        <v>7</v>
      </c>
      <c r="M1371" s="25" t="str">
        <f>IF(I1371="","",IF(I1371="인문",성적입력!$C$8,성적입력!$C$9))</f>
        <v>A</v>
      </c>
      <c r="N1371" s="26">
        <f>성적입력!$C$15</f>
        <v>3</v>
      </c>
      <c r="P1371" s="27" t="str">
        <f t="shared" si="63"/>
        <v/>
      </c>
      <c r="R1371" s="26" t="str">
        <f t="array" ref="R1371">IFERROR(IF(OR(J1371="",M1371="",F1371=""),"",IF(F1371="학생부종합",INDEX(종합배치표!$C:$Q,MATCH(J1371,종합배치표!$B:$B,0),(MATCH(M1371,{"A","B","C","D","E"},0)-1)*3+1),INDEX(교과배치표!$C:$Q,MATCH(J1371,교과배치표!$B:$B,0),(MATCH(M1371,{"A","B","C","D","E"},0)-1)*3+1))),"")</f>
        <v/>
      </c>
      <c r="S1371" s="26" t="str">
        <f t="array" ref="S1371">IFERROR(IF(OR(J1371="",M1371="",F1371=""),"",IF(F1371="학생부종합",INDEX(종합배치표!$C:$Q,MATCH(J1371,종합배치표!$B:$B,0),(MATCH(M1371,{"A","B","C","D","E"},0)-1)*3+2),INDEX(교과배치표!$C:$Q,MATCH(J1371,교과배치표!$B:$B,0),(MATCH(M1371,{"A","B","C","D","E"},0)-1)*3+2))),"")</f>
        <v/>
      </c>
      <c r="T1371" s="26" t="str">
        <f t="array" ref="T1371">IFERROR(IF(OR(J1371="",M1371="",F1371=""),"",IF(F1371="학생부종합",INDEX(종합배치표!$C:$Q,MATCH(J1371,종합배치표!$B:$B,0),(MATCH(M1371,{"A","B","C","D","E"},0)-1)*3+3),INDEX(교과배치표!$C:$Q,MATCH(J1371,교과배치표!$B:$B,0),(MATCH(M1371,{"A","B","C","D","E"},0)-1)*3+3))),"")</f>
        <v/>
      </c>
      <c r="V1371" s="140">
        <f t="shared" si="64"/>
        <v>2.7</v>
      </c>
      <c r="W1371" s="141" t="str">
        <f t="shared" si="65"/>
        <v/>
      </c>
    </row>
    <row r="1372" spans="2:23" ht="14.25" customHeight="1">
      <c r="B1372" s="20">
        <v>984</v>
      </c>
      <c r="C1372" s="21" t="s">
        <v>22</v>
      </c>
      <c r="D1372" s="21" t="s">
        <v>22</v>
      </c>
      <c r="E1372" s="21" t="s">
        <v>617</v>
      </c>
      <c r="F1372" s="21" t="s">
        <v>68</v>
      </c>
      <c r="G1372" s="21" t="s">
        <v>246</v>
      </c>
      <c r="H1372" s="21" t="s">
        <v>667</v>
      </c>
      <c r="I1372" s="21" t="s">
        <v>60</v>
      </c>
      <c r="J1372" s="23"/>
      <c r="K1372" s="24">
        <v>5</v>
      </c>
      <c r="M1372" s="25" t="str">
        <f>IF(I1372="","",IF(I1372="인문",성적입력!$C$8,성적입력!$C$9))</f>
        <v>A</v>
      </c>
      <c r="N1372" s="26">
        <f>성적입력!$C$15</f>
        <v>3</v>
      </c>
      <c r="P1372" s="27" t="str">
        <f t="shared" si="63"/>
        <v/>
      </c>
      <c r="R1372" s="26" t="str">
        <f t="array" ref="R1372">IFERROR(IF(OR(J1372="",M1372="",F1372=""),"",IF(F1372="학생부종합",INDEX(종합배치표!$C:$Q,MATCH(J1372,종합배치표!$B:$B,0),(MATCH(M1372,{"A","B","C","D","E"},0)-1)*3+1),INDEX(교과배치표!$C:$Q,MATCH(J1372,교과배치표!$B:$B,0),(MATCH(M1372,{"A","B","C","D","E"},0)-1)*3+1))),"")</f>
        <v/>
      </c>
      <c r="S1372" s="26" t="str">
        <f t="array" ref="S1372">IFERROR(IF(OR(J1372="",M1372="",F1372=""),"",IF(F1372="학생부종합",INDEX(종합배치표!$C:$Q,MATCH(J1372,종합배치표!$B:$B,0),(MATCH(M1372,{"A","B","C","D","E"},0)-1)*3+2),INDEX(교과배치표!$C:$Q,MATCH(J1372,교과배치표!$B:$B,0),(MATCH(M1372,{"A","B","C","D","E"},0)-1)*3+2))),"")</f>
        <v/>
      </c>
      <c r="T1372" s="26" t="str">
        <f t="array" ref="T1372">IFERROR(IF(OR(J1372="",M1372="",F1372=""),"",IF(F1372="학생부종합",INDEX(종합배치표!$C:$Q,MATCH(J1372,종합배치표!$B:$B,0),(MATCH(M1372,{"A","B","C","D","E"},0)-1)*3+3),INDEX(교과배치표!$C:$Q,MATCH(J1372,교과배치표!$B:$B,0),(MATCH(M1372,{"A","B","C","D","E"},0)-1)*3+3))),"")</f>
        <v/>
      </c>
      <c r="V1372" s="140">
        <f t="shared" si="64"/>
        <v>2.7</v>
      </c>
      <c r="W1372" s="141" t="str">
        <f t="shared" si="65"/>
        <v/>
      </c>
    </row>
    <row r="1373" spans="2:23" ht="14.25" customHeight="1">
      <c r="B1373" s="20">
        <v>985</v>
      </c>
      <c r="C1373" s="21" t="s">
        <v>22</v>
      </c>
      <c r="D1373" s="21" t="s">
        <v>22</v>
      </c>
      <c r="E1373" s="21" t="s">
        <v>617</v>
      </c>
      <c r="F1373" s="21" t="s">
        <v>24</v>
      </c>
      <c r="G1373" s="21" t="s">
        <v>618</v>
      </c>
      <c r="H1373" s="21" t="s">
        <v>667</v>
      </c>
      <c r="I1373" s="21" t="s">
        <v>60</v>
      </c>
      <c r="J1373" s="23"/>
      <c r="K1373" s="24">
        <v>9</v>
      </c>
      <c r="M1373" s="25" t="str">
        <f>IF(I1373="","",IF(I1373="인문",성적입력!$C$8,성적입력!$C$9))</f>
        <v>A</v>
      </c>
      <c r="N1373" s="26">
        <f>성적입력!$C$15</f>
        <v>3</v>
      </c>
      <c r="P1373" s="27" t="str">
        <f t="shared" si="63"/>
        <v/>
      </c>
      <c r="R1373" s="26" t="str">
        <f t="array" ref="R1373">IFERROR(IF(OR(J1373="",M1373="",F1373=""),"",IF(F1373="학생부종합",INDEX(종합배치표!$C:$Q,MATCH(J1373,종합배치표!$B:$B,0),(MATCH(M1373,{"A","B","C","D","E"},0)-1)*3+1),INDEX(교과배치표!$C:$Q,MATCH(J1373,교과배치표!$B:$B,0),(MATCH(M1373,{"A","B","C","D","E"},0)-1)*3+1))),"")</f>
        <v/>
      </c>
      <c r="S1373" s="26" t="str">
        <f t="array" ref="S1373">IFERROR(IF(OR(J1373="",M1373="",F1373=""),"",IF(F1373="학생부종합",INDEX(종합배치표!$C:$Q,MATCH(J1373,종합배치표!$B:$B,0),(MATCH(M1373,{"A","B","C","D","E"},0)-1)*3+2),INDEX(교과배치표!$C:$Q,MATCH(J1373,교과배치표!$B:$B,0),(MATCH(M1373,{"A","B","C","D","E"},0)-1)*3+2))),"")</f>
        <v/>
      </c>
      <c r="T1373" s="26" t="str">
        <f t="array" ref="T1373">IFERROR(IF(OR(J1373="",M1373="",F1373=""),"",IF(F1373="학생부종합",INDEX(종합배치표!$C:$Q,MATCH(J1373,종합배치표!$B:$B,0),(MATCH(M1373,{"A","B","C","D","E"},0)-1)*3+3),INDEX(교과배치표!$C:$Q,MATCH(J1373,교과배치표!$B:$B,0),(MATCH(M1373,{"A","B","C","D","E"},0)-1)*3+3))),"")</f>
        <v/>
      </c>
      <c r="V1373" s="140">
        <f t="shared" si="64"/>
        <v>2.7</v>
      </c>
      <c r="W1373" s="141" t="str">
        <f t="shared" si="65"/>
        <v/>
      </c>
    </row>
    <row r="1374" spans="2:23" ht="14.25" customHeight="1">
      <c r="B1374" s="20">
        <v>986</v>
      </c>
      <c r="C1374" s="21" t="s">
        <v>22</v>
      </c>
      <c r="D1374" s="21" t="s">
        <v>22</v>
      </c>
      <c r="E1374" s="21" t="s">
        <v>617</v>
      </c>
      <c r="F1374" s="21" t="s">
        <v>24</v>
      </c>
      <c r="G1374" s="21" t="s">
        <v>618</v>
      </c>
      <c r="H1374" s="21" t="s">
        <v>668</v>
      </c>
      <c r="I1374" s="21" t="s">
        <v>429</v>
      </c>
      <c r="J1374" s="23"/>
      <c r="K1374" s="24">
        <v>9</v>
      </c>
      <c r="M1374" s="25" t="str">
        <f>IF(I1374="","",IF(I1374="인문",성적입력!$C$8,성적입력!$C$9))</f>
        <v>A</v>
      </c>
      <c r="N1374" s="26">
        <f>성적입력!$C$15</f>
        <v>3</v>
      </c>
      <c r="P1374" s="27" t="str">
        <f t="shared" si="63"/>
        <v/>
      </c>
      <c r="R1374" s="26" t="str">
        <f t="array" ref="R1374">IFERROR(IF(OR(J1374="",M1374="",F1374=""),"",IF(F1374="학생부종합",INDEX(종합배치표!$C:$Q,MATCH(J1374,종합배치표!$B:$B,0),(MATCH(M1374,{"A","B","C","D","E"},0)-1)*3+1),INDEX(교과배치표!$C:$Q,MATCH(J1374,교과배치표!$B:$B,0),(MATCH(M1374,{"A","B","C","D","E"},0)-1)*3+1))),"")</f>
        <v/>
      </c>
      <c r="S1374" s="26" t="str">
        <f t="array" ref="S1374">IFERROR(IF(OR(J1374="",M1374="",F1374=""),"",IF(F1374="학생부종합",INDEX(종합배치표!$C:$Q,MATCH(J1374,종합배치표!$B:$B,0),(MATCH(M1374,{"A","B","C","D","E"},0)-1)*3+2),INDEX(교과배치표!$C:$Q,MATCH(J1374,교과배치표!$B:$B,0),(MATCH(M1374,{"A","B","C","D","E"},0)-1)*3+2))),"")</f>
        <v/>
      </c>
      <c r="T1374" s="26" t="str">
        <f t="array" ref="T1374">IFERROR(IF(OR(J1374="",M1374="",F1374=""),"",IF(F1374="학생부종합",INDEX(종합배치표!$C:$Q,MATCH(J1374,종합배치표!$B:$B,0),(MATCH(M1374,{"A","B","C","D","E"},0)-1)*3+3),INDEX(교과배치표!$C:$Q,MATCH(J1374,교과배치표!$B:$B,0),(MATCH(M1374,{"A","B","C","D","E"},0)-1)*3+3))),"")</f>
        <v/>
      </c>
      <c r="V1374" s="140">
        <f t="shared" si="64"/>
        <v>2.7</v>
      </c>
      <c r="W1374" s="141" t="str">
        <f t="shared" si="65"/>
        <v/>
      </c>
    </row>
    <row r="1375" spans="2:23" ht="14.25" customHeight="1">
      <c r="B1375" s="20">
        <v>987</v>
      </c>
      <c r="C1375" s="21" t="s">
        <v>22</v>
      </c>
      <c r="D1375" s="21" t="s">
        <v>22</v>
      </c>
      <c r="E1375" s="21" t="s">
        <v>617</v>
      </c>
      <c r="F1375" s="21" t="s">
        <v>24</v>
      </c>
      <c r="G1375" s="21" t="s">
        <v>618</v>
      </c>
      <c r="H1375" s="21" t="s">
        <v>668</v>
      </c>
      <c r="I1375" s="21" t="s">
        <v>27</v>
      </c>
      <c r="J1375" s="23"/>
      <c r="K1375" s="24">
        <v>9</v>
      </c>
      <c r="M1375" s="25" t="str">
        <f>IF(I1375="","",IF(I1375="인문",성적입력!$C$8,성적입력!$C$9))</f>
        <v>A</v>
      </c>
      <c r="N1375" s="26">
        <f>성적입력!$C$15</f>
        <v>3</v>
      </c>
      <c r="P1375" s="27" t="str">
        <f t="shared" si="63"/>
        <v/>
      </c>
      <c r="R1375" s="26" t="str">
        <f t="array" ref="R1375">IFERROR(IF(OR(J1375="",M1375="",F1375=""),"",IF(F1375="학생부종합",INDEX(종합배치표!$C:$Q,MATCH(J1375,종합배치표!$B:$B,0),(MATCH(M1375,{"A","B","C","D","E"},0)-1)*3+1),INDEX(교과배치표!$C:$Q,MATCH(J1375,교과배치표!$B:$B,0),(MATCH(M1375,{"A","B","C","D","E"},0)-1)*3+1))),"")</f>
        <v/>
      </c>
      <c r="S1375" s="26" t="str">
        <f t="array" ref="S1375">IFERROR(IF(OR(J1375="",M1375="",F1375=""),"",IF(F1375="학생부종합",INDEX(종합배치표!$C:$Q,MATCH(J1375,종합배치표!$B:$B,0),(MATCH(M1375,{"A","B","C","D","E"},0)-1)*3+2),INDEX(교과배치표!$C:$Q,MATCH(J1375,교과배치표!$B:$B,0),(MATCH(M1375,{"A","B","C","D","E"},0)-1)*3+2))),"")</f>
        <v/>
      </c>
      <c r="T1375" s="26" t="str">
        <f t="array" ref="T1375">IFERROR(IF(OR(J1375="",M1375="",F1375=""),"",IF(F1375="학생부종합",INDEX(종합배치표!$C:$Q,MATCH(J1375,종합배치표!$B:$B,0),(MATCH(M1375,{"A","B","C","D","E"},0)-1)*3+3),INDEX(교과배치표!$C:$Q,MATCH(J1375,교과배치표!$B:$B,0),(MATCH(M1375,{"A","B","C","D","E"},0)-1)*3+3))),"")</f>
        <v/>
      </c>
      <c r="V1375" s="140">
        <f t="shared" si="64"/>
        <v>2.7</v>
      </c>
      <c r="W1375" s="141" t="str">
        <f t="shared" si="65"/>
        <v/>
      </c>
    </row>
    <row r="1376" spans="2:23" ht="14.25" customHeight="1">
      <c r="B1376" s="20">
        <v>988</v>
      </c>
      <c r="C1376" s="21" t="s">
        <v>22</v>
      </c>
      <c r="D1376" s="21" t="s">
        <v>22</v>
      </c>
      <c r="E1376" s="21" t="s">
        <v>617</v>
      </c>
      <c r="F1376" s="21" t="s">
        <v>68</v>
      </c>
      <c r="G1376" s="21" t="s">
        <v>246</v>
      </c>
      <c r="H1376" s="21" t="s">
        <v>668</v>
      </c>
      <c r="I1376" s="21" t="s">
        <v>429</v>
      </c>
      <c r="J1376" s="23"/>
      <c r="K1376" s="24">
        <v>3</v>
      </c>
      <c r="M1376" s="25" t="str">
        <f>IF(I1376="","",IF(I1376="인문",성적입력!$C$8,성적입력!$C$9))</f>
        <v>A</v>
      </c>
      <c r="N1376" s="26">
        <f>성적입력!$C$15</f>
        <v>3</v>
      </c>
      <c r="P1376" s="27" t="str">
        <f t="shared" si="63"/>
        <v/>
      </c>
      <c r="R1376" s="26" t="str">
        <f t="array" ref="R1376">IFERROR(IF(OR(J1376="",M1376="",F1376=""),"",IF(F1376="학생부종합",INDEX(종합배치표!$C:$Q,MATCH(J1376,종합배치표!$B:$B,0),(MATCH(M1376,{"A","B","C","D","E"},0)-1)*3+1),INDEX(교과배치표!$C:$Q,MATCH(J1376,교과배치표!$B:$B,0),(MATCH(M1376,{"A","B","C","D","E"},0)-1)*3+1))),"")</f>
        <v/>
      </c>
      <c r="S1376" s="26" t="str">
        <f t="array" ref="S1376">IFERROR(IF(OR(J1376="",M1376="",F1376=""),"",IF(F1376="학생부종합",INDEX(종합배치표!$C:$Q,MATCH(J1376,종합배치표!$B:$B,0),(MATCH(M1376,{"A","B","C","D","E"},0)-1)*3+2),INDEX(교과배치표!$C:$Q,MATCH(J1376,교과배치표!$B:$B,0),(MATCH(M1376,{"A","B","C","D","E"},0)-1)*3+2))),"")</f>
        <v/>
      </c>
      <c r="T1376" s="26" t="str">
        <f t="array" ref="T1376">IFERROR(IF(OR(J1376="",M1376="",F1376=""),"",IF(F1376="학생부종합",INDEX(종합배치표!$C:$Q,MATCH(J1376,종합배치표!$B:$B,0),(MATCH(M1376,{"A","B","C","D","E"},0)-1)*3+3),INDEX(교과배치표!$C:$Q,MATCH(J1376,교과배치표!$B:$B,0),(MATCH(M1376,{"A","B","C","D","E"},0)-1)*3+3))),"")</f>
        <v/>
      </c>
      <c r="V1376" s="140">
        <f t="shared" si="64"/>
        <v>2.7</v>
      </c>
      <c r="W1376" s="141" t="str">
        <f t="shared" si="65"/>
        <v/>
      </c>
    </row>
    <row r="1377" spans="2:23" ht="14.25" customHeight="1">
      <c r="B1377" s="20">
        <v>989</v>
      </c>
      <c r="C1377" s="21" t="s">
        <v>22</v>
      </c>
      <c r="D1377" s="21" t="s">
        <v>22</v>
      </c>
      <c r="E1377" s="21" t="s">
        <v>617</v>
      </c>
      <c r="F1377" s="21" t="s">
        <v>68</v>
      </c>
      <c r="G1377" s="21" t="s">
        <v>246</v>
      </c>
      <c r="H1377" s="21" t="s">
        <v>668</v>
      </c>
      <c r="I1377" s="21" t="s">
        <v>27</v>
      </c>
      <c r="J1377" s="23"/>
      <c r="K1377" s="24">
        <v>3</v>
      </c>
      <c r="M1377" s="25" t="str">
        <f>IF(I1377="","",IF(I1377="인문",성적입력!$C$8,성적입력!$C$9))</f>
        <v>A</v>
      </c>
      <c r="N1377" s="26">
        <f>성적입력!$C$15</f>
        <v>3</v>
      </c>
      <c r="P1377" s="27" t="str">
        <f t="shared" si="63"/>
        <v/>
      </c>
      <c r="R1377" s="26" t="str">
        <f t="array" ref="R1377">IFERROR(IF(OR(J1377="",M1377="",F1377=""),"",IF(F1377="학생부종합",INDEX(종합배치표!$C:$Q,MATCH(J1377,종합배치표!$B:$B,0),(MATCH(M1377,{"A","B","C","D","E"},0)-1)*3+1),INDEX(교과배치표!$C:$Q,MATCH(J1377,교과배치표!$B:$B,0),(MATCH(M1377,{"A","B","C","D","E"},0)-1)*3+1))),"")</f>
        <v/>
      </c>
      <c r="S1377" s="26" t="str">
        <f t="array" ref="S1377">IFERROR(IF(OR(J1377="",M1377="",F1377=""),"",IF(F1377="학생부종합",INDEX(종합배치표!$C:$Q,MATCH(J1377,종합배치표!$B:$B,0),(MATCH(M1377,{"A","B","C","D","E"},0)-1)*3+2),INDEX(교과배치표!$C:$Q,MATCH(J1377,교과배치표!$B:$B,0),(MATCH(M1377,{"A","B","C","D","E"},0)-1)*3+2))),"")</f>
        <v/>
      </c>
      <c r="T1377" s="26" t="str">
        <f t="array" ref="T1377">IFERROR(IF(OR(J1377="",M1377="",F1377=""),"",IF(F1377="학생부종합",INDEX(종합배치표!$C:$Q,MATCH(J1377,종합배치표!$B:$B,0),(MATCH(M1377,{"A","B","C","D","E"},0)-1)*3+3),INDEX(교과배치표!$C:$Q,MATCH(J1377,교과배치표!$B:$B,0),(MATCH(M1377,{"A","B","C","D","E"},0)-1)*3+3))),"")</f>
        <v/>
      </c>
      <c r="V1377" s="140">
        <f t="shared" si="64"/>
        <v>2.7</v>
      </c>
      <c r="W1377" s="141" t="str">
        <f t="shared" si="65"/>
        <v/>
      </c>
    </row>
    <row r="1378" spans="2:23" ht="14.25" customHeight="1">
      <c r="B1378" s="20">
        <v>990</v>
      </c>
      <c r="C1378" s="21" t="s">
        <v>22</v>
      </c>
      <c r="D1378" s="21" t="s">
        <v>22</v>
      </c>
      <c r="E1378" s="21" t="s">
        <v>617</v>
      </c>
      <c r="F1378" s="21" t="s">
        <v>24</v>
      </c>
      <c r="G1378" s="21" t="s">
        <v>618</v>
      </c>
      <c r="H1378" s="21" t="s">
        <v>669</v>
      </c>
      <c r="I1378" s="21" t="s">
        <v>429</v>
      </c>
      <c r="J1378" s="23"/>
      <c r="K1378" s="24">
        <v>19</v>
      </c>
      <c r="M1378" s="25" t="str">
        <f>IF(I1378="","",IF(I1378="인문",성적입력!$C$8,성적입력!$C$9))</f>
        <v>A</v>
      </c>
      <c r="N1378" s="26">
        <f>성적입력!$C$15</f>
        <v>3</v>
      </c>
      <c r="P1378" s="27" t="str">
        <f t="shared" si="63"/>
        <v/>
      </c>
      <c r="R1378" s="26" t="str">
        <f t="array" ref="R1378">IFERROR(IF(OR(J1378="",M1378="",F1378=""),"",IF(F1378="학생부종합",INDEX(종합배치표!$C:$Q,MATCH(J1378,종합배치표!$B:$B,0),(MATCH(M1378,{"A","B","C","D","E"},0)-1)*3+1),INDEX(교과배치표!$C:$Q,MATCH(J1378,교과배치표!$B:$B,0),(MATCH(M1378,{"A","B","C","D","E"},0)-1)*3+1))),"")</f>
        <v/>
      </c>
      <c r="S1378" s="26" t="str">
        <f t="array" ref="S1378">IFERROR(IF(OR(J1378="",M1378="",F1378=""),"",IF(F1378="학생부종합",INDEX(종합배치표!$C:$Q,MATCH(J1378,종합배치표!$B:$B,0),(MATCH(M1378,{"A","B","C","D","E"},0)-1)*3+2),INDEX(교과배치표!$C:$Q,MATCH(J1378,교과배치표!$B:$B,0),(MATCH(M1378,{"A","B","C","D","E"},0)-1)*3+2))),"")</f>
        <v/>
      </c>
      <c r="T1378" s="26" t="str">
        <f t="array" ref="T1378">IFERROR(IF(OR(J1378="",M1378="",F1378=""),"",IF(F1378="학생부종합",INDEX(종합배치표!$C:$Q,MATCH(J1378,종합배치표!$B:$B,0),(MATCH(M1378,{"A","B","C","D","E"},0)-1)*3+3),INDEX(교과배치표!$C:$Q,MATCH(J1378,교과배치표!$B:$B,0),(MATCH(M1378,{"A","B","C","D","E"},0)-1)*3+3))),"")</f>
        <v/>
      </c>
      <c r="V1378" s="140">
        <f t="shared" si="64"/>
        <v>2.7</v>
      </c>
      <c r="W1378" s="141" t="str">
        <f t="shared" si="65"/>
        <v/>
      </c>
    </row>
    <row r="1379" spans="2:23" ht="14.25" customHeight="1">
      <c r="B1379" s="20">
        <v>991</v>
      </c>
      <c r="C1379" s="21" t="s">
        <v>22</v>
      </c>
      <c r="D1379" s="21" t="s">
        <v>22</v>
      </c>
      <c r="E1379" s="21" t="s">
        <v>617</v>
      </c>
      <c r="F1379" s="21" t="s">
        <v>24</v>
      </c>
      <c r="G1379" s="21" t="s">
        <v>618</v>
      </c>
      <c r="H1379" s="21" t="s">
        <v>669</v>
      </c>
      <c r="I1379" s="21" t="s">
        <v>60</v>
      </c>
      <c r="J1379" s="23"/>
      <c r="K1379" s="24">
        <v>19</v>
      </c>
      <c r="M1379" s="25" t="str">
        <f>IF(I1379="","",IF(I1379="인문",성적입력!$C$8,성적입력!$C$9))</f>
        <v>A</v>
      </c>
      <c r="N1379" s="26">
        <f>성적입력!$C$15</f>
        <v>3</v>
      </c>
      <c r="P1379" s="27" t="str">
        <f t="shared" si="63"/>
        <v/>
      </c>
      <c r="R1379" s="26" t="str">
        <f t="array" ref="R1379">IFERROR(IF(OR(J1379="",M1379="",F1379=""),"",IF(F1379="학생부종합",INDEX(종합배치표!$C:$Q,MATCH(J1379,종합배치표!$B:$B,0),(MATCH(M1379,{"A","B","C","D","E"},0)-1)*3+1),INDEX(교과배치표!$C:$Q,MATCH(J1379,교과배치표!$B:$B,0),(MATCH(M1379,{"A","B","C","D","E"},0)-1)*3+1))),"")</f>
        <v/>
      </c>
      <c r="S1379" s="26" t="str">
        <f t="array" ref="S1379">IFERROR(IF(OR(J1379="",M1379="",F1379=""),"",IF(F1379="학생부종합",INDEX(종합배치표!$C:$Q,MATCH(J1379,종합배치표!$B:$B,0),(MATCH(M1379,{"A","B","C","D","E"},0)-1)*3+2),INDEX(교과배치표!$C:$Q,MATCH(J1379,교과배치표!$B:$B,0),(MATCH(M1379,{"A","B","C","D","E"},0)-1)*3+2))),"")</f>
        <v/>
      </c>
      <c r="T1379" s="26" t="str">
        <f t="array" ref="T1379">IFERROR(IF(OR(J1379="",M1379="",F1379=""),"",IF(F1379="학생부종합",INDEX(종합배치표!$C:$Q,MATCH(J1379,종합배치표!$B:$B,0),(MATCH(M1379,{"A","B","C","D","E"},0)-1)*3+3),INDEX(교과배치표!$C:$Q,MATCH(J1379,교과배치표!$B:$B,0),(MATCH(M1379,{"A","B","C","D","E"},0)-1)*3+3))),"")</f>
        <v/>
      </c>
      <c r="V1379" s="140">
        <f t="shared" si="64"/>
        <v>2.7</v>
      </c>
      <c r="W1379" s="141" t="str">
        <f t="shared" si="65"/>
        <v/>
      </c>
    </row>
    <row r="1380" spans="2:23" ht="14.25" customHeight="1">
      <c r="B1380" s="20">
        <v>992</v>
      </c>
      <c r="C1380" s="21" t="s">
        <v>22</v>
      </c>
      <c r="D1380" s="21" t="s">
        <v>22</v>
      </c>
      <c r="E1380" s="21" t="s">
        <v>617</v>
      </c>
      <c r="F1380" s="21" t="s">
        <v>68</v>
      </c>
      <c r="G1380" s="21" t="s">
        <v>246</v>
      </c>
      <c r="H1380" s="21" t="s">
        <v>669</v>
      </c>
      <c r="I1380" s="21" t="s">
        <v>429</v>
      </c>
      <c r="J1380" s="23"/>
      <c r="K1380" s="24">
        <v>5</v>
      </c>
      <c r="M1380" s="25" t="str">
        <f>IF(I1380="","",IF(I1380="인문",성적입력!$C$8,성적입력!$C$9))</f>
        <v>A</v>
      </c>
      <c r="N1380" s="26">
        <f>성적입력!$C$15</f>
        <v>3</v>
      </c>
      <c r="P1380" s="27" t="str">
        <f t="shared" si="63"/>
        <v/>
      </c>
      <c r="R1380" s="26" t="str">
        <f t="array" ref="R1380">IFERROR(IF(OR(J1380="",M1380="",F1380=""),"",IF(F1380="학생부종합",INDEX(종합배치표!$C:$Q,MATCH(J1380,종합배치표!$B:$B,0),(MATCH(M1380,{"A","B","C","D","E"},0)-1)*3+1),INDEX(교과배치표!$C:$Q,MATCH(J1380,교과배치표!$B:$B,0),(MATCH(M1380,{"A","B","C","D","E"},0)-1)*3+1))),"")</f>
        <v/>
      </c>
      <c r="S1380" s="26" t="str">
        <f t="array" ref="S1380">IFERROR(IF(OR(J1380="",M1380="",F1380=""),"",IF(F1380="학생부종합",INDEX(종합배치표!$C:$Q,MATCH(J1380,종합배치표!$B:$B,0),(MATCH(M1380,{"A","B","C","D","E"},0)-1)*3+2),INDEX(교과배치표!$C:$Q,MATCH(J1380,교과배치표!$B:$B,0),(MATCH(M1380,{"A","B","C","D","E"},0)-1)*3+2))),"")</f>
        <v/>
      </c>
      <c r="T1380" s="26" t="str">
        <f t="array" ref="T1380">IFERROR(IF(OR(J1380="",M1380="",F1380=""),"",IF(F1380="학생부종합",INDEX(종합배치표!$C:$Q,MATCH(J1380,종합배치표!$B:$B,0),(MATCH(M1380,{"A","B","C","D","E"},0)-1)*3+3),INDEX(교과배치표!$C:$Q,MATCH(J1380,교과배치표!$B:$B,0),(MATCH(M1380,{"A","B","C","D","E"},0)-1)*3+3))),"")</f>
        <v/>
      </c>
      <c r="V1380" s="140">
        <f t="shared" si="64"/>
        <v>2.7</v>
      </c>
      <c r="W1380" s="141" t="str">
        <f t="shared" si="65"/>
        <v/>
      </c>
    </row>
    <row r="1381" spans="2:23" ht="14.25" customHeight="1">
      <c r="B1381" s="20">
        <v>993</v>
      </c>
      <c r="C1381" s="21" t="s">
        <v>22</v>
      </c>
      <c r="D1381" s="21" t="s">
        <v>22</v>
      </c>
      <c r="E1381" s="21" t="s">
        <v>617</v>
      </c>
      <c r="F1381" s="21" t="s">
        <v>68</v>
      </c>
      <c r="G1381" s="21" t="s">
        <v>246</v>
      </c>
      <c r="H1381" s="21" t="s">
        <v>669</v>
      </c>
      <c r="I1381" s="21" t="s">
        <v>60</v>
      </c>
      <c r="J1381" s="23"/>
      <c r="K1381" s="24">
        <v>5</v>
      </c>
      <c r="M1381" s="25" t="str">
        <f>IF(I1381="","",IF(I1381="인문",성적입력!$C$8,성적입력!$C$9))</f>
        <v>A</v>
      </c>
      <c r="N1381" s="26">
        <f>성적입력!$C$15</f>
        <v>3</v>
      </c>
      <c r="P1381" s="27" t="str">
        <f t="shared" si="63"/>
        <v/>
      </c>
      <c r="R1381" s="26" t="str">
        <f t="array" ref="R1381">IFERROR(IF(OR(J1381="",M1381="",F1381=""),"",IF(F1381="학생부종합",INDEX(종합배치표!$C:$Q,MATCH(J1381,종합배치표!$B:$B,0),(MATCH(M1381,{"A","B","C","D","E"},0)-1)*3+1),INDEX(교과배치표!$C:$Q,MATCH(J1381,교과배치표!$B:$B,0),(MATCH(M1381,{"A","B","C","D","E"},0)-1)*3+1))),"")</f>
        <v/>
      </c>
      <c r="S1381" s="26" t="str">
        <f t="array" ref="S1381">IFERROR(IF(OR(J1381="",M1381="",F1381=""),"",IF(F1381="학생부종합",INDEX(종합배치표!$C:$Q,MATCH(J1381,종합배치표!$B:$B,0),(MATCH(M1381,{"A","B","C","D","E"},0)-1)*3+2),INDEX(교과배치표!$C:$Q,MATCH(J1381,교과배치표!$B:$B,0),(MATCH(M1381,{"A","B","C","D","E"},0)-1)*3+2))),"")</f>
        <v/>
      </c>
      <c r="T1381" s="26" t="str">
        <f t="array" ref="T1381">IFERROR(IF(OR(J1381="",M1381="",F1381=""),"",IF(F1381="학생부종합",INDEX(종합배치표!$C:$Q,MATCH(J1381,종합배치표!$B:$B,0),(MATCH(M1381,{"A","B","C","D","E"},0)-1)*3+3),INDEX(교과배치표!$C:$Q,MATCH(J1381,교과배치표!$B:$B,0),(MATCH(M1381,{"A","B","C","D","E"},0)-1)*3+3))),"")</f>
        <v/>
      </c>
      <c r="V1381" s="140">
        <f t="shared" si="64"/>
        <v>2.7</v>
      </c>
      <c r="W1381" s="141" t="str">
        <f t="shared" si="65"/>
        <v/>
      </c>
    </row>
    <row r="1382" spans="2:23" ht="14.25" customHeight="1">
      <c r="B1382" s="20">
        <v>994</v>
      </c>
      <c r="C1382" s="21" t="s">
        <v>22</v>
      </c>
      <c r="D1382" s="21" t="s">
        <v>22</v>
      </c>
      <c r="E1382" s="21" t="s">
        <v>617</v>
      </c>
      <c r="F1382" s="21" t="s">
        <v>68</v>
      </c>
      <c r="G1382" s="21" t="s">
        <v>246</v>
      </c>
      <c r="H1382" s="21" t="s">
        <v>40</v>
      </c>
      <c r="I1382" s="21" t="s">
        <v>27</v>
      </c>
      <c r="J1382" s="23"/>
      <c r="K1382" s="24">
        <v>11</v>
      </c>
      <c r="M1382" s="25" t="str">
        <f>IF(I1382="","",IF(I1382="인문",성적입력!$C$8,성적입력!$C$9))</f>
        <v>A</v>
      </c>
      <c r="N1382" s="26">
        <f>성적입력!$C$15</f>
        <v>3</v>
      </c>
      <c r="P1382" s="27" t="str">
        <f t="shared" si="63"/>
        <v/>
      </c>
      <c r="R1382" s="26" t="str">
        <f t="array" ref="R1382">IFERROR(IF(OR(J1382="",M1382="",F1382=""),"",IF(F1382="학생부종합",INDEX(종합배치표!$C:$Q,MATCH(J1382,종합배치표!$B:$B,0),(MATCH(M1382,{"A","B","C","D","E"},0)-1)*3+1),INDEX(교과배치표!$C:$Q,MATCH(J1382,교과배치표!$B:$B,0),(MATCH(M1382,{"A","B","C","D","E"},0)-1)*3+1))),"")</f>
        <v/>
      </c>
      <c r="S1382" s="26" t="str">
        <f t="array" ref="S1382">IFERROR(IF(OR(J1382="",M1382="",F1382=""),"",IF(F1382="학생부종합",INDEX(종합배치표!$C:$Q,MATCH(J1382,종합배치표!$B:$B,0),(MATCH(M1382,{"A","B","C","D","E"},0)-1)*3+2),INDEX(교과배치표!$C:$Q,MATCH(J1382,교과배치표!$B:$B,0),(MATCH(M1382,{"A","B","C","D","E"},0)-1)*3+2))),"")</f>
        <v/>
      </c>
      <c r="T1382" s="26" t="str">
        <f t="array" ref="T1382">IFERROR(IF(OR(J1382="",M1382="",F1382=""),"",IF(F1382="학생부종합",INDEX(종합배치표!$C:$Q,MATCH(J1382,종합배치표!$B:$B,0),(MATCH(M1382,{"A","B","C","D","E"},0)-1)*3+3),INDEX(교과배치표!$C:$Q,MATCH(J1382,교과배치표!$B:$B,0),(MATCH(M1382,{"A","B","C","D","E"},0)-1)*3+3))),"")</f>
        <v/>
      </c>
      <c r="V1382" s="140">
        <f t="shared" si="64"/>
        <v>2.7</v>
      </c>
      <c r="W1382" s="141" t="str">
        <f t="shared" si="65"/>
        <v/>
      </c>
    </row>
    <row r="1383" spans="2:23" ht="14.25" customHeight="1">
      <c r="B1383" s="20">
        <v>995</v>
      </c>
      <c r="C1383" s="21" t="s">
        <v>22</v>
      </c>
      <c r="D1383" s="21" t="s">
        <v>22</v>
      </c>
      <c r="E1383" s="21" t="s">
        <v>617</v>
      </c>
      <c r="F1383" s="21" t="s">
        <v>24</v>
      </c>
      <c r="G1383" s="21" t="s">
        <v>618</v>
      </c>
      <c r="H1383" s="21" t="s">
        <v>40</v>
      </c>
      <c r="I1383" s="21" t="s">
        <v>27</v>
      </c>
      <c r="J1383" s="23"/>
      <c r="K1383" s="24">
        <v>14</v>
      </c>
      <c r="M1383" s="25" t="str">
        <f>IF(I1383="","",IF(I1383="인문",성적입력!$C$8,성적입력!$C$9))</f>
        <v>A</v>
      </c>
      <c r="N1383" s="26">
        <f>성적입력!$C$15</f>
        <v>3</v>
      </c>
      <c r="P1383" s="27" t="str">
        <f t="shared" si="63"/>
        <v/>
      </c>
      <c r="R1383" s="26" t="str">
        <f t="array" ref="R1383">IFERROR(IF(OR(J1383="",M1383="",F1383=""),"",IF(F1383="학생부종합",INDEX(종합배치표!$C:$Q,MATCH(J1383,종합배치표!$B:$B,0),(MATCH(M1383,{"A","B","C","D","E"},0)-1)*3+1),INDEX(교과배치표!$C:$Q,MATCH(J1383,교과배치표!$B:$B,0),(MATCH(M1383,{"A","B","C","D","E"},0)-1)*3+1))),"")</f>
        <v/>
      </c>
      <c r="S1383" s="26" t="str">
        <f t="array" ref="S1383">IFERROR(IF(OR(J1383="",M1383="",F1383=""),"",IF(F1383="학생부종합",INDEX(종합배치표!$C:$Q,MATCH(J1383,종합배치표!$B:$B,0),(MATCH(M1383,{"A","B","C","D","E"},0)-1)*3+2),INDEX(교과배치표!$C:$Q,MATCH(J1383,교과배치표!$B:$B,0),(MATCH(M1383,{"A","B","C","D","E"},0)-1)*3+2))),"")</f>
        <v/>
      </c>
      <c r="T1383" s="26" t="str">
        <f t="array" ref="T1383">IFERROR(IF(OR(J1383="",M1383="",F1383=""),"",IF(F1383="학생부종합",INDEX(종합배치표!$C:$Q,MATCH(J1383,종합배치표!$B:$B,0),(MATCH(M1383,{"A","B","C","D","E"},0)-1)*3+3),INDEX(교과배치표!$C:$Q,MATCH(J1383,교과배치표!$B:$B,0),(MATCH(M1383,{"A","B","C","D","E"},0)-1)*3+3))),"")</f>
        <v/>
      </c>
      <c r="V1383" s="140">
        <f t="shared" si="64"/>
        <v>2.7</v>
      </c>
      <c r="W1383" s="141" t="str">
        <f t="shared" si="65"/>
        <v/>
      </c>
    </row>
    <row r="1384" spans="2:23" ht="14.25" customHeight="1">
      <c r="B1384" s="20">
        <v>996</v>
      </c>
      <c r="C1384" s="21" t="s">
        <v>170</v>
      </c>
      <c r="D1384" s="21" t="s">
        <v>619</v>
      </c>
      <c r="E1384" s="21" t="s">
        <v>617</v>
      </c>
      <c r="F1384" s="21" t="s">
        <v>68</v>
      </c>
      <c r="G1384" s="21" t="s">
        <v>246</v>
      </c>
      <c r="H1384" s="21" t="s">
        <v>670</v>
      </c>
      <c r="I1384" s="21" t="s">
        <v>60</v>
      </c>
      <c r="J1384" s="23"/>
      <c r="K1384" s="24">
        <v>2</v>
      </c>
      <c r="M1384" s="25" t="str">
        <f>IF(I1384="","",IF(I1384="인문",성적입력!$C$8,성적입력!$C$9))</f>
        <v>A</v>
      </c>
      <c r="N1384" s="26">
        <f>성적입력!$C$15</f>
        <v>3</v>
      </c>
      <c r="P1384" s="27" t="str">
        <f t="shared" si="63"/>
        <v/>
      </c>
      <c r="R1384" s="26" t="str">
        <f t="array" ref="R1384">IFERROR(IF(OR(J1384="",M1384="",F1384=""),"",IF(F1384="학생부종합",INDEX(종합배치표!$C:$Q,MATCH(J1384,종합배치표!$B:$B,0),(MATCH(M1384,{"A","B","C","D","E"},0)-1)*3+1),INDEX(교과배치표!$C:$Q,MATCH(J1384,교과배치표!$B:$B,0),(MATCH(M1384,{"A","B","C","D","E"},0)-1)*3+1))),"")</f>
        <v/>
      </c>
      <c r="S1384" s="26" t="str">
        <f t="array" ref="S1384">IFERROR(IF(OR(J1384="",M1384="",F1384=""),"",IF(F1384="학생부종합",INDEX(종합배치표!$C:$Q,MATCH(J1384,종합배치표!$B:$B,0),(MATCH(M1384,{"A","B","C","D","E"},0)-1)*3+2),INDEX(교과배치표!$C:$Q,MATCH(J1384,교과배치표!$B:$B,0),(MATCH(M1384,{"A","B","C","D","E"},0)-1)*3+2))),"")</f>
        <v/>
      </c>
      <c r="T1384" s="26" t="str">
        <f t="array" ref="T1384">IFERROR(IF(OR(J1384="",M1384="",F1384=""),"",IF(F1384="학생부종합",INDEX(종합배치표!$C:$Q,MATCH(J1384,종합배치표!$B:$B,0),(MATCH(M1384,{"A","B","C","D","E"},0)-1)*3+3),INDEX(교과배치표!$C:$Q,MATCH(J1384,교과배치표!$B:$B,0),(MATCH(M1384,{"A","B","C","D","E"},0)-1)*3+3))),"")</f>
        <v/>
      </c>
      <c r="V1384" s="140">
        <f t="shared" si="64"/>
        <v>2.7</v>
      </c>
      <c r="W1384" s="141" t="str">
        <f t="shared" si="65"/>
        <v/>
      </c>
    </row>
    <row r="1385" spans="2:23" ht="14.25" customHeight="1">
      <c r="B1385" s="20">
        <v>997</v>
      </c>
      <c r="C1385" s="21" t="s">
        <v>170</v>
      </c>
      <c r="D1385" s="21" t="s">
        <v>619</v>
      </c>
      <c r="E1385" s="21" t="s">
        <v>617</v>
      </c>
      <c r="F1385" s="21" t="s">
        <v>24</v>
      </c>
      <c r="G1385" s="21" t="s">
        <v>618</v>
      </c>
      <c r="H1385" s="21" t="s">
        <v>670</v>
      </c>
      <c r="I1385" s="21" t="s">
        <v>60</v>
      </c>
      <c r="J1385" s="23"/>
      <c r="K1385" s="24">
        <v>11</v>
      </c>
      <c r="M1385" s="25" t="str">
        <f>IF(I1385="","",IF(I1385="인문",성적입력!$C$8,성적입력!$C$9))</f>
        <v>A</v>
      </c>
      <c r="N1385" s="26">
        <f>성적입력!$C$15</f>
        <v>3</v>
      </c>
      <c r="P1385" s="27" t="str">
        <f t="shared" si="63"/>
        <v/>
      </c>
      <c r="R1385" s="26" t="str">
        <f t="array" ref="R1385">IFERROR(IF(OR(J1385="",M1385="",F1385=""),"",IF(F1385="학생부종합",INDEX(종합배치표!$C:$Q,MATCH(J1385,종합배치표!$B:$B,0),(MATCH(M1385,{"A","B","C","D","E"},0)-1)*3+1),INDEX(교과배치표!$C:$Q,MATCH(J1385,교과배치표!$B:$B,0),(MATCH(M1385,{"A","B","C","D","E"},0)-1)*3+1))),"")</f>
        <v/>
      </c>
      <c r="S1385" s="26" t="str">
        <f t="array" ref="S1385">IFERROR(IF(OR(J1385="",M1385="",F1385=""),"",IF(F1385="학생부종합",INDEX(종합배치표!$C:$Q,MATCH(J1385,종합배치표!$B:$B,0),(MATCH(M1385,{"A","B","C","D","E"},0)-1)*3+2),INDEX(교과배치표!$C:$Q,MATCH(J1385,교과배치표!$B:$B,0),(MATCH(M1385,{"A","B","C","D","E"},0)-1)*3+2))),"")</f>
        <v/>
      </c>
      <c r="T1385" s="26" t="str">
        <f t="array" ref="T1385">IFERROR(IF(OR(J1385="",M1385="",F1385=""),"",IF(F1385="학생부종합",INDEX(종합배치표!$C:$Q,MATCH(J1385,종합배치표!$B:$B,0),(MATCH(M1385,{"A","B","C","D","E"},0)-1)*3+3),INDEX(교과배치표!$C:$Q,MATCH(J1385,교과배치표!$B:$B,0),(MATCH(M1385,{"A","B","C","D","E"},0)-1)*3+3))),"")</f>
        <v/>
      </c>
      <c r="V1385" s="140">
        <f t="shared" si="64"/>
        <v>2.7</v>
      </c>
      <c r="W1385" s="141" t="str">
        <f t="shared" si="65"/>
        <v/>
      </c>
    </row>
    <row r="1386" spans="2:23" ht="14.25" customHeight="1">
      <c r="B1386" s="20">
        <v>998</v>
      </c>
      <c r="C1386" s="21" t="s">
        <v>22</v>
      </c>
      <c r="D1386" s="21" t="s">
        <v>22</v>
      </c>
      <c r="E1386" s="21" t="s">
        <v>617</v>
      </c>
      <c r="F1386" s="21" t="s">
        <v>68</v>
      </c>
      <c r="G1386" s="21" t="s">
        <v>246</v>
      </c>
      <c r="H1386" s="21" t="s">
        <v>110</v>
      </c>
      <c r="I1386" s="21" t="s">
        <v>60</v>
      </c>
      <c r="J1386" s="23"/>
      <c r="K1386" s="24">
        <v>8</v>
      </c>
      <c r="M1386" s="25" t="str">
        <f>IF(I1386="","",IF(I1386="인문",성적입력!$C$8,성적입력!$C$9))</f>
        <v>A</v>
      </c>
      <c r="N1386" s="26">
        <f>성적입력!$C$15</f>
        <v>3</v>
      </c>
      <c r="P1386" s="27" t="str">
        <f t="shared" si="63"/>
        <v/>
      </c>
      <c r="R1386" s="26" t="str">
        <f t="array" ref="R1386">IFERROR(IF(OR(J1386="",M1386="",F1386=""),"",IF(F1386="학생부종합",INDEX(종합배치표!$C:$Q,MATCH(J1386,종합배치표!$B:$B,0),(MATCH(M1386,{"A","B","C","D","E"},0)-1)*3+1),INDEX(교과배치표!$C:$Q,MATCH(J1386,교과배치표!$B:$B,0),(MATCH(M1386,{"A","B","C","D","E"},0)-1)*3+1))),"")</f>
        <v/>
      </c>
      <c r="S1386" s="26" t="str">
        <f t="array" ref="S1386">IFERROR(IF(OR(J1386="",M1386="",F1386=""),"",IF(F1386="학생부종합",INDEX(종합배치표!$C:$Q,MATCH(J1386,종합배치표!$B:$B,0),(MATCH(M1386,{"A","B","C","D","E"},0)-1)*3+2),INDEX(교과배치표!$C:$Q,MATCH(J1386,교과배치표!$B:$B,0),(MATCH(M1386,{"A","B","C","D","E"},0)-1)*3+2))),"")</f>
        <v/>
      </c>
      <c r="T1386" s="26" t="str">
        <f t="array" ref="T1386">IFERROR(IF(OR(J1386="",M1386="",F1386=""),"",IF(F1386="학생부종합",INDEX(종합배치표!$C:$Q,MATCH(J1386,종합배치표!$B:$B,0),(MATCH(M1386,{"A","B","C","D","E"},0)-1)*3+3),INDEX(교과배치표!$C:$Q,MATCH(J1386,교과배치표!$B:$B,0),(MATCH(M1386,{"A","B","C","D","E"},0)-1)*3+3))),"")</f>
        <v/>
      </c>
      <c r="V1386" s="140">
        <f t="shared" si="64"/>
        <v>2.7</v>
      </c>
      <c r="W1386" s="141" t="str">
        <f t="shared" si="65"/>
        <v/>
      </c>
    </row>
    <row r="1387" spans="2:23" ht="14.25" customHeight="1">
      <c r="B1387" s="20">
        <v>999</v>
      </c>
      <c r="C1387" s="21" t="s">
        <v>22</v>
      </c>
      <c r="D1387" s="21" t="s">
        <v>22</v>
      </c>
      <c r="E1387" s="21" t="s">
        <v>617</v>
      </c>
      <c r="F1387" s="21" t="s">
        <v>24</v>
      </c>
      <c r="G1387" s="21" t="s">
        <v>618</v>
      </c>
      <c r="H1387" s="21" t="s">
        <v>110</v>
      </c>
      <c r="I1387" s="21" t="s">
        <v>60</v>
      </c>
      <c r="J1387" s="23"/>
      <c r="K1387" s="24">
        <v>8</v>
      </c>
      <c r="M1387" s="25" t="str">
        <f>IF(I1387="","",IF(I1387="인문",성적입력!$C$8,성적입력!$C$9))</f>
        <v>A</v>
      </c>
      <c r="N1387" s="26">
        <f>성적입력!$C$15</f>
        <v>3</v>
      </c>
      <c r="P1387" s="27" t="str">
        <f t="shared" si="63"/>
        <v/>
      </c>
      <c r="R1387" s="26" t="str">
        <f t="array" ref="R1387">IFERROR(IF(OR(J1387="",M1387="",F1387=""),"",IF(F1387="학생부종합",INDEX(종합배치표!$C:$Q,MATCH(J1387,종합배치표!$B:$B,0),(MATCH(M1387,{"A","B","C","D","E"},0)-1)*3+1),INDEX(교과배치표!$C:$Q,MATCH(J1387,교과배치표!$B:$B,0),(MATCH(M1387,{"A","B","C","D","E"},0)-1)*3+1))),"")</f>
        <v/>
      </c>
      <c r="S1387" s="26" t="str">
        <f t="array" ref="S1387">IFERROR(IF(OR(J1387="",M1387="",F1387=""),"",IF(F1387="학생부종합",INDEX(종합배치표!$C:$Q,MATCH(J1387,종합배치표!$B:$B,0),(MATCH(M1387,{"A","B","C","D","E"},0)-1)*3+2),INDEX(교과배치표!$C:$Q,MATCH(J1387,교과배치표!$B:$B,0),(MATCH(M1387,{"A","B","C","D","E"},0)-1)*3+2))),"")</f>
        <v/>
      </c>
      <c r="T1387" s="26" t="str">
        <f t="array" ref="T1387">IFERROR(IF(OR(J1387="",M1387="",F1387=""),"",IF(F1387="학생부종합",INDEX(종합배치표!$C:$Q,MATCH(J1387,종합배치표!$B:$B,0),(MATCH(M1387,{"A","B","C","D","E"},0)-1)*3+3),INDEX(교과배치표!$C:$Q,MATCH(J1387,교과배치표!$B:$B,0),(MATCH(M1387,{"A","B","C","D","E"},0)-1)*3+3))),"")</f>
        <v/>
      </c>
      <c r="V1387" s="140">
        <f t="shared" si="64"/>
        <v>2.7</v>
      </c>
      <c r="W1387" s="141" t="str">
        <f t="shared" si="65"/>
        <v/>
      </c>
    </row>
    <row r="1388" spans="2:23" ht="14.25" customHeight="1">
      <c r="B1388" s="20">
        <v>1000</v>
      </c>
      <c r="C1388" s="21" t="s">
        <v>170</v>
      </c>
      <c r="D1388" s="21" t="s">
        <v>619</v>
      </c>
      <c r="E1388" s="21" t="s">
        <v>617</v>
      </c>
      <c r="F1388" s="21" t="s">
        <v>68</v>
      </c>
      <c r="G1388" s="21" t="s">
        <v>246</v>
      </c>
      <c r="H1388" s="21" t="s">
        <v>671</v>
      </c>
      <c r="I1388" s="21" t="s">
        <v>514</v>
      </c>
      <c r="J1388" s="23"/>
      <c r="K1388" s="24">
        <v>4</v>
      </c>
      <c r="M1388" s="25" t="str">
        <f>IF(I1388="","",IF(I1388="인문",성적입력!$C$8,성적입력!$C$9))</f>
        <v>A</v>
      </c>
      <c r="N1388" s="26">
        <f>성적입력!$C$15</f>
        <v>3</v>
      </c>
      <c r="P1388" s="27" t="str">
        <f t="shared" si="63"/>
        <v/>
      </c>
      <c r="R1388" s="26" t="str">
        <f t="array" ref="R1388">IFERROR(IF(OR(J1388="",M1388="",F1388=""),"",IF(F1388="학생부종합",INDEX(종합배치표!$C:$Q,MATCH(J1388,종합배치표!$B:$B,0),(MATCH(M1388,{"A","B","C","D","E"},0)-1)*3+1),INDEX(교과배치표!$C:$Q,MATCH(J1388,교과배치표!$B:$B,0),(MATCH(M1388,{"A","B","C","D","E"},0)-1)*3+1))),"")</f>
        <v/>
      </c>
      <c r="S1388" s="26" t="str">
        <f t="array" ref="S1388">IFERROR(IF(OR(J1388="",M1388="",F1388=""),"",IF(F1388="학생부종합",INDEX(종합배치표!$C:$Q,MATCH(J1388,종합배치표!$B:$B,0),(MATCH(M1388,{"A","B","C","D","E"},0)-1)*3+2),INDEX(교과배치표!$C:$Q,MATCH(J1388,교과배치표!$B:$B,0),(MATCH(M1388,{"A","B","C","D","E"},0)-1)*3+2))),"")</f>
        <v/>
      </c>
      <c r="T1388" s="26" t="str">
        <f t="array" ref="T1388">IFERROR(IF(OR(J1388="",M1388="",F1388=""),"",IF(F1388="학생부종합",INDEX(종합배치표!$C:$Q,MATCH(J1388,종합배치표!$B:$B,0),(MATCH(M1388,{"A","B","C","D","E"},0)-1)*3+3),INDEX(교과배치표!$C:$Q,MATCH(J1388,교과배치표!$B:$B,0),(MATCH(M1388,{"A","B","C","D","E"},0)-1)*3+3))),"")</f>
        <v/>
      </c>
      <c r="V1388" s="140">
        <f t="shared" si="64"/>
        <v>2.7</v>
      </c>
      <c r="W1388" s="141" t="str">
        <f t="shared" si="65"/>
        <v/>
      </c>
    </row>
    <row r="1389" spans="2:23" ht="14.25" customHeight="1">
      <c r="B1389" s="20">
        <v>1001</v>
      </c>
      <c r="C1389" s="21" t="s">
        <v>170</v>
      </c>
      <c r="D1389" s="21" t="s">
        <v>619</v>
      </c>
      <c r="E1389" s="21" t="s">
        <v>617</v>
      </c>
      <c r="F1389" s="21" t="s">
        <v>24</v>
      </c>
      <c r="G1389" s="21" t="s">
        <v>618</v>
      </c>
      <c r="H1389" s="21" t="s">
        <v>671</v>
      </c>
      <c r="I1389" s="21" t="s">
        <v>514</v>
      </c>
      <c r="J1389" s="23"/>
      <c r="K1389" s="24">
        <v>10</v>
      </c>
      <c r="M1389" s="25" t="str">
        <f>IF(I1389="","",IF(I1389="인문",성적입력!$C$8,성적입력!$C$9))</f>
        <v>A</v>
      </c>
      <c r="N1389" s="26">
        <f>성적입력!$C$15</f>
        <v>3</v>
      </c>
      <c r="P1389" s="27" t="str">
        <f t="shared" si="63"/>
        <v/>
      </c>
      <c r="R1389" s="26" t="str">
        <f t="array" ref="R1389">IFERROR(IF(OR(J1389="",M1389="",F1389=""),"",IF(F1389="학생부종합",INDEX(종합배치표!$C:$Q,MATCH(J1389,종합배치표!$B:$B,0),(MATCH(M1389,{"A","B","C","D","E"},0)-1)*3+1),INDEX(교과배치표!$C:$Q,MATCH(J1389,교과배치표!$B:$B,0),(MATCH(M1389,{"A","B","C","D","E"},0)-1)*3+1))),"")</f>
        <v/>
      </c>
      <c r="S1389" s="26" t="str">
        <f t="array" ref="S1389">IFERROR(IF(OR(J1389="",M1389="",F1389=""),"",IF(F1389="학생부종합",INDEX(종합배치표!$C:$Q,MATCH(J1389,종합배치표!$B:$B,0),(MATCH(M1389,{"A","B","C","D","E"},0)-1)*3+2),INDEX(교과배치표!$C:$Q,MATCH(J1389,교과배치표!$B:$B,0),(MATCH(M1389,{"A","B","C","D","E"},0)-1)*3+2))),"")</f>
        <v/>
      </c>
      <c r="T1389" s="26" t="str">
        <f t="array" ref="T1389">IFERROR(IF(OR(J1389="",M1389="",F1389=""),"",IF(F1389="학생부종합",INDEX(종합배치표!$C:$Q,MATCH(J1389,종합배치표!$B:$B,0),(MATCH(M1389,{"A","B","C","D","E"},0)-1)*3+3),INDEX(교과배치표!$C:$Q,MATCH(J1389,교과배치표!$B:$B,0),(MATCH(M1389,{"A","B","C","D","E"},0)-1)*3+3))),"")</f>
        <v/>
      </c>
      <c r="V1389" s="140">
        <f t="shared" si="64"/>
        <v>2.7</v>
      </c>
      <c r="W1389" s="141" t="str">
        <f t="shared" si="65"/>
        <v/>
      </c>
    </row>
    <row r="1390" spans="2:23" ht="14.25" customHeight="1">
      <c r="B1390" s="20">
        <v>1002</v>
      </c>
      <c r="C1390" s="21" t="s">
        <v>170</v>
      </c>
      <c r="D1390" s="21" t="s">
        <v>619</v>
      </c>
      <c r="E1390" s="21" t="s">
        <v>617</v>
      </c>
      <c r="F1390" s="21" t="s">
        <v>68</v>
      </c>
      <c r="G1390" s="21" t="s">
        <v>246</v>
      </c>
      <c r="H1390" s="21" t="s">
        <v>672</v>
      </c>
      <c r="I1390" s="21" t="s">
        <v>60</v>
      </c>
      <c r="J1390" s="23"/>
      <c r="K1390" s="24">
        <v>2</v>
      </c>
      <c r="M1390" s="25" t="str">
        <f>IF(I1390="","",IF(I1390="인문",성적입력!$C$8,성적입력!$C$9))</f>
        <v>A</v>
      </c>
      <c r="N1390" s="26">
        <f>성적입력!$C$15</f>
        <v>3</v>
      </c>
      <c r="P1390" s="27" t="str">
        <f t="shared" si="63"/>
        <v/>
      </c>
      <c r="R1390" s="26" t="str">
        <f t="array" ref="R1390">IFERROR(IF(OR(J1390="",M1390="",F1390=""),"",IF(F1390="학생부종합",INDEX(종합배치표!$C:$Q,MATCH(J1390,종합배치표!$B:$B,0),(MATCH(M1390,{"A","B","C","D","E"},0)-1)*3+1),INDEX(교과배치표!$C:$Q,MATCH(J1390,교과배치표!$B:$B,0),(MATCH(M1390,{"A","B","C","D","E"},0)-1)*3+1))),"")</f>
        <v/>
      </c>
      <c r="S1390" s="26" t="str">
        <f t="array" ref="S1390">IFERROR(IF(OR(J1390="",M1390="",F1390=""),"",IF(F1390="학생부종합",INDEX(종합배치표!$C:$Q,MATCH(J1390,종합배치표!$B:$B,0),(MATCH(M1390,{"A","B","C","D","E"},0)-1)*3+2),INDEX(교과배치표!$C:$Q,MATCH(J1390,교과배치표!$B:$B,0),(MATCH(M1390,{"A","B","C","D","E"},0)-1)*3+2))),"")</f>
        <v/>
      </c>
      <c r="T1390" s="26" t="str">
        <f t="array" ref="T1390">IFERROR(IF(OR(J1390="",M1390="",F1390=""),"",IF(F1390="학생부종합",INDEX(종합배치표!$C:$Q,MATCH(J1390,종합배치표!$B:$B,0),(MATCH(M1390,{"A","B","C","D","E"},0)-1)*3+3),INDEX(교과배치표!$C:$Q,MATCH(J1390,교과배치표!$B:$B,0),(MATCH(M1390,{"A","B","C","D","E"},0)-1)*3+3))),"")</f>
        <v/>
      </c>
      <c r="V1390" s="140">
        <f t="shared" si="64"/>
        <v>2.7</v>
      </c>
      <c r="W1390" s="141" t="str">
        <f t="shared" si="65"/>
        <v/>
      </c>
    </row>
    <row r="1391" spans="2:23" ht="14.25" customHeight="1">
      <c r="B1391" s="20">
        <v>1003</v>
      </c>
      <c r="C1391" s="21" t="s">
        <v>170</v>
      </c>
      <c r="D1391" s="21" t="s">
        <v>619</v>
      </c>
      <c r="E1391" s="21" t="s">
        <v>617</v>
      </c>
      <c r="F1391" s="21" t="s">
        <v>24</v>
      </c>
      <c r="G1391" s="21" t="s">
        <v>618</v>
      </c>
      <c r="H1391" s="21" t="s">
        <v>672</v>
      </c>
      <c r="I1391" s="21" t="s">
        <v>60</v>
      </c>
      <c r="J1391" s="23"/>
      <c r="K1391" s="24">
        <v>9</v>
      </c>
      <c r="M1391" s="25" t="str">
        <f>IF(I1391="","",IF(I1391="인문",성적입력!$C$8,성적입력!$C$9))</f>
        <v>A</v>
      </c>
      <c r="N1391" s="26">
        <f>성적입력!$C$15</f>
        <v>3</v>
      </c>
      <c r="P1391" s="27" t="str">
        <f t="shared" si="63"/>
        <v/>
      </c>
      <c r="R1391" s="26" t="str">
        <f t="array" ref="R1391">IFERROR(IF(OR(J1391="",M1391="",F1391=""),"",IF(F1391="학생부종합",INDEX(종합배치표!$C:$Q,MATCH(J1391,종합배치표!$B:$B,0),(MATCH(M1391,{"A","B","C","D","E"},0)-1)*3+1),INDEX(교과배치표!$C:$Q,MATCH(J1391,교과배치표!$B:$B,0),(MATCH(M1391,{"A","B","C","D","E"},0)-1)*3+1))),"")</f>
        <v/>
      </c>
      <c r="S1391" s="26" t="str">
        <f t="array" ref="S1391">IFERROR(IF(OR(J1391="",M1391="",F1391=""),"",IF(F1391="학생부종합",INDEX(종합배치표!$C:$Q,MATCH(J1391,종합배치표!$B:$B,0),(MATCH(M1391,{"A","B","C","D","E"},0)-1)*3+2),INDEX(교과배치표!$C:$Q,MATCH(J1391,교과배치표!$B:$B,0),(MATCH(M1391,{"A","B","C","D","E"},0)-1)*3+2))),"")</f>
        <v/>
      </c>
      <c r="T1391" s="26" t="str">
        <f t="array" ref="T1391">IFERROR(IF(OR(J1391="",M1391="",F1391=""),"",IF(F1391="학생부종합",INDEX(종합배치표!$C:$Q,MATCH(J1391,종합배치표!$B:$B,0),(MATCH(M1391,{"A","B","C","D","E"},0)-1)*3+3),INDEX(교과배치표!$C:$Q,MATCH(J1391,교과배치표!$B:$B,0),(MATCH(M1391,{"A","B","C","D","E"},0)-1)*3+3))),"")</f>
        <v/>
      </c>
      <c r="V1391" s="140">
        <f t="shared" si="64"/>
        <v>2.7</v>
      </c>
      <c r="W1391" s="141" t="str">
        <f t="shared" si="65"/>
        <v/>
      </c>
    </row>
    <row r="1392" spans="2:23" ht="14.25" customHeight="1">
      <c r="B1392" s="20">
        <v>1004</v>
      </c>
      <c r="C1392" s="21" t="s">
        <v>22</v>
      </c>
      <c r="D1392" s="21" t="s">
        <v>22</v>
      </c>
      <c r="E1392" s="21" t="s">
        <v>617</v>
      </c>
      <c r="F1392" s="21" t="s">
        <v>68</v>
      </c>
      <c r="G1392" s="21" t="s">
        <v>246</v>
      </c>
      <c r="H1392" s="22" t="s">
        <v>673</v>
      </c>
      <c r="I1392" s="21" t="s">
        <v>27</v>
      </c>
      <c r="J1392" s="23"/>
      <c r="K1392" s="24">
        <v>13</v>
      </c>
      <c r="M1392" s="25" t="str">
        <f>IF(I1392="","",IF(I1392="인문",성적입력!$C$8,성적입력!$C$9))</f>
        <v>A</v>
      </c>
      <c r="N1392" s="26">
        <f>성적입력!$C$15</f>
        <v>3</v>
      </c>
      <c r="P1392" s="27" t="str">
        <f t="shared" si="63"/>
        <v/>
      </c>
      <c r="R1392" s="26" t="str">
        <f t="array" ref="R1392">IFERROR(IF(OR(J1392="",M1392="",F1392=""),"",IF(F1392="학생부종합",INDEX(종합배치표!$C:$Q,MATCH(J1392,종합배치표!$B:$B,0),(MATCH(M1392,{"A","B","C","D","E"},0)-1)*3+1),INDEX(교과배치표!$C:$Q,MATCH(J1392,교과배치표!$B:$B,0),(MATCH(M1392,{"A","B","C","D","E"},0)-1)*3+1))),"")</f>
        <v/>
      </c>
      <c r="S1392" s="26" t="str">
        <f t="array" ref="S1392">IFERROR(IF(OR(J1392="",M1392="",F1392=""),"",IF(F1392="학생부종합",INDEX(종합배치표!$C:$Q,MATCH(J1392,종합배치표!$B:$B,0),(MATCH(M1392,{"A","B","C","D","E"},0)-1)*3+2),INDEX(교과배치표!$C:$Q,MATCH(J1392,교과배치표!$B:$B,0),(MATCH(M1392,{"A","B","C","D","E"},0)-1)*3+2))),"")</f>
        <v/>
      </c>
      <c r="T1392" s="26" t="str">
        <f t="array" ref="T1392">IFERROR(IF(OR(J1392="",M1392="",F1392=""),"",IF(F1392="학생부종합",INDEX(종합배치표!$C:$Q,MATCH(J1392,종합배치표!$B:$B,0),(MATCH(M1392,{"A","B","C","D","E"},0)-1)*3+3),INDEX(교과배치표!$C:$Q,MATCH(J1392,교과배치표!$B:$B,0),(MATCH(M1392,{"A","B","C","D","E"},0)-1)*3+3))),"")</f>
        <v/>
      </c>
      <c r="V1392" s="140">
        <f t="shared" si="64"/>
        <v>2.7</v>
      </c>
      <c r="W1392" s="141" t="str">
        <f t="shared" si="65"/>
        <v/>
      </c>
    </row>
    <row r="1393" spans="2:23" ht="14.25" customHeight="1">
      <c r="B1393" s="20">
        <v>1005</v>
      </c>
      <c r="C1393" s="21" t="s">
        <v>22</v>
      </c>
      <c r="D1393" s="21" t="s">
        <v>22</v>
      </c>
      <c r="E1393" s="21" t="s">
        <v>617</v>
      </c>
      <c r="F1393" s="21" t="s">
        <v>24</v>
      </c>
      <c r="G1393" s="21" t="s">
        <v>618</v>
      </c>
      <c r="H1393" s="22" t="s">
        <v>673</v>
      </c>
      <c r="I1393" s="21" t="s">
        <v>27</v>
      </c>
      <c r="J1393" s="23"/>
      <c r="K1393" s="24">
        <v>28</v>
      </c>
      <c r="M1393" s="25" t="str">
        <f>IF(I1393="","",IF(I1393="인문",성적입력!$C$8,성적입력!$C$9))</f>
        <v>A</v>
      </c>
      <c r="N1393" s="26">
        <f>성적입력!$C$15</f>
        <v>3</v>
      </c>
      <c r="P1393" s="27" t="str">
        <f t="shared" si="63"/>
        <v/>
      </c>
      <c r="R1393" s="26" t="str">
        <f t="array" ref="R1393">IFERROR(IF(OR(J1393="",M1393="",F1393=""),"",IF(F1393="학생부종합",INDEX(종합배치표!$C:$Q,MATCH(J1393,종합배치표!$B:$B,0),(MATCH(M1393,{"A","B","C","D","E"},0)-1)*3+1),INDEX(교과배치표!$C:$Q,MATCH(J1393,교과배치표!$B:$B,0),(MATCH(M1393,{"A","B","C","D","E"},0)-1)*3+1))),"")</f>
        <v/>
      </c>
      <c r="S1393" s="26" t="str">
        <f t="array" ref="S1393">IFERROR(IF(OR(J1393="",M1393="",F1393=""),"",IF(F1393="학생부종합",INDEX(종합배치표!$C:$Q,MATCH(J1393,종합배치표!$B:$B,0),(MATCH(M1393,{"A","B","C","D","E"},0)-1)*3+2),INDEX(교과배치표!$C:$Q,MATCH(J1393,교과배치표!$B:$B,0),(MATCH(M1393,{"A","B","C","D","E"},0)-1)*3+2))),"")</f>
        <v/>
      </c>
      <c r="T1393" s="26" t="str">
        <f t="array" ref="T1393">IFERROR(IF(OR(J1393="",M1393="",F1393=""),"",IF(F1393="학생부종합",INDEX(종합배치표!$C:$Q,MATCH(J1393,종합배치표!$B:$B,0),(MATCH(M1393,{"A","B","C","D","E"},0)-1)*3+3),INDEX(교과배치표!$C:$Q,MATCH(J1393,교과배치표!$B:$B,0),(MATCH(M1393,{"A","B","C","D","E"},0)-1)*3+3))),"")</f>
        <v/>
      </c>
      <c r="V1393" s="140">
        <f t="shared" si="64"/>
        <v>2.7</v>
      </c>
      <c r="W1393" s="141" t="str">
        <f t="shared" si="65"/>
        <v/>
      </c>
    </row>
    <row r="1394" spans="2:23" ht="14.25" customHeight="1">
      <c r="B1394" s="20">
        <v>1006</v>
      </c>
      <c r="C1394" s="21" t="s">
        <v>373</v>
      </c>
      <c r="D1394" s="21" t="s">
        <v>373</v>
      </c>
      <c r="E1394" s="21" t="s">
        <v>674</v>
      </c>
      <c r="F1394" s="21" t="s">
        <v>68</v>
      </c>
      <c r="G1394" s="21" t="s">
        <v>192</v>
      </c>
      <c r="H1394" s="21" t="s">
        <v>675</v>
      </c>
      <c r="I1394" s="21" t="s">
        <v>429</v>
      </c>
      <c r="J1394" s="23"/>
      <c r="K1394" s="24">
        <v>4</v>
      </c>
      <c r="M1394" s="25" t="str">
        <f>IF(I1394="","",IF(I1394="인문",성적입력!$C$8,성적입력!$C$9))</f>
        <v>A</v>
      </c>
      <c r="N1394" s="26">
        <f>성적입력!$C$15</f>
        <v>3</v>
      </c>
      <c r="P1394" s="27" t="str">
        <f t="shared" si="63"/>
        <v/>
      </c>
      <c r="R1394" s="26" t="str">
        <f t="array" ref="R1394">IFERROR(IF(OR(J1394="",M1394="",F1394=""),"",IF(F1394="학생부종합",INDEX(종합배치표!$C:$Q,MATCH(J1394,종합배치표!$B:$B,0),(MATCH(M1394,{"A","B","C","D","E"},0)-1)*3+1),INDEX(교과배치표!$C:$Q,MATCH(J1394,교과배치표!$B:$B,0),(MATCH(M1394,{"A","B","C","D","E"},0)-1)*3+1))),"")</f>
        <v/>
      </c>
      <c r="S1394" s="26" t="str">
        <f t="array" ref="S1394">IFERROR(IF(OR(J1394="",M1394="",F1394=""),"",IF(F1394="학생부종합",INDEX(종합배치표!$C:$Q,MATCH(J1394,종합배치표!$B:$B,0),(MATCH(M1394,{"A","B","C","D","E"},0)-1)*3+2),INDEX(교과배치표!$C:$Q,MATCH(J1394,교과배치표!$B:$B,0),(MATCH(M1394,{"A","B","C","D","E"},0)-1)*3+2))),"")</f>
        <v/>
      </c>
      <c r="T1394" s="26" t="str">
        <f t="array" ref="T1394">IFERROR(IF(OR(J1394="",M1394="",F1394=""),"",IF(F1394="학생부종합",INDEX(종합배치표!$C:$Q,MATCH(J1394,종합배치표!$B:$B,0),(MATCH(M1394,{"A","B","C","D","E"},0)-1)*3+3),INDEX(교과배치표!$C:$Q,MATCH(J1394,교과배치표!$B:$B,0),(MATCH(M1394,{"A","B","C","D","E"},0)-1)*3+3))),"")</f>
        <v/>
      </c>
      <c r="V1394" s="140">
        <f t="shared" si="64"/>
        <v>2.7</v>
      </c>
      <c r="W1394" s="141" t="str">
        <f t="shared" si="65"/>
        <v/>
      </c>
    </row>
    <row r="1395" spans="2:23" ht="14.25" customHeight="1">
      <c r="B1395" s="20">
        <v>1007</v>
      </c>
      <c r="C1395" s="21" t="s">
        <v>373</v>
      </c>
      <c r="D1395" s="21" t="s">
        <v>373</v>
      </c>
      <c r="E1395" s="21" t="s">
        <v>674</v>
      </c>
      <c r="F1395" s="21" t="s">
        <v>68</v>
      </c>
      <c r="G1395" s="21" t="s">
        <v>676</v>
      </c>
      <c r="H1395" s="21" t="s">
        <v>675</v>
      </c>
      <c r="I1395" s="21" t="s">
        <v>429</v>
      </c>
      <c r="J1395" s="23"/>
      <c r="K1395" s="24">
        <v>5</v>
      </c>
      <c r="M1395" s="25" t="str">
        <f>IF(I1395="","",IF(I1395="인문",성적입력!$C$8,성적입력!$C$9))</f>
        <v>A</v>
      </c>
      <c r="N1395" s="26">
        <f>성적입력!$C$15</f>
        <v>3</v>
      </c>
      <c r="P1395" s="27" t="str">
        <f t="shared" si="63"/>
        <v/>
      </c>
      <c r="R1395" s="26" t="str">
        <f t="array" ref="R1395">IFERROR(IF(OR(J1395="",M1395="",F1395=""),"",IF(F1395="학생부종합",INDEX(종합배치표!$C:$Q,MATCH(J1395,종합배치표!$B:$B,0),(MATCH(M1395,{"A","B","C","D","E"},0)-1)*3+1),INDEX(교과배치표!$C:$Q,MATCH(J1395,교과배치표!$B:$B,0),(MATCH(M1395,{"A","B","C","D","E"},0)-1)*3+1))),"")</f>
        <v/>
      </c>
      <c r="S1395" s="26" t="str">
        <f t="array" ref="S1395">IFERROR(IF(OR(J1395="",M1395="",F1395=""),"",IF(F1395="학생부종합",INDEX(종합배치표!$C:$Q,MATCH(J1395,종합배치표!$B:$B,0),(MATCH(M1395,{"A","B","C","D","E"},0)-1)*3+2),INDEX(교과배치표!$C:$Q,MATCH(J1395,교과배치표!$B:$B,0),(MATCH(M1395,{"A","B","C","D","E"},0)-1)*3+2))),"")</f>
        <v/>
      </c>
      <c r="T1395" s="26" t="str">
        <f t="array" ref="T1395">IFERROR(IF(OR(J1395="",M1395="",F1395=""),"",IF(F1395="학생부종합",INDEX(종합배치표!$C:$Q,MATCH(J1395,종합배치표!$B:$B,0),(MATCH(M1395,{"A","B","C","D","E"},0)-1)*3+3),INDEX(교과배치표!$C:$Q,MATCH(J1395,교과배치표!$B:$B,0),(MATCH(M1395,{"A","B","C","D","E"},0)-1)*3+3))),"")</f>
        <v/>
      </c>
      <c r="V1395" s="140">
        <f t="shared" si="64"/>
        <v>2.7</v>
      </c>
      <c r="W1395" s="141" t="str">
        <f t="shared" si="65"/>
        <v/>
      </c>
    </row>
    <row r="1396" spans="2:23" ht="14.25" customHeight="1">
      <c r="B1396" s="20">
        <v>1009</v>
      </c>
      <c r="C1396" s="21" t="s">
        <v>373</v>
      </c>
      <c r="D1396" s="21" t="s">
        <v>373</v>
      </c>
      <c r="E1396" s="21" t="s">
        <v>674</v>
      </c>
      <c r="F1396" s="21" t="s">
        <v>68</v>
      </c>
      <c r="G1396" s="21" t="s">
        <v>192</v>
      </c>
      <c r="H1396" s="21" t="s">
        <v>435</v>
      </c>
      <c r="I1396" s="21" t="s">
        <v>429</v>
      </c>
      <c r="J1396" s="23"/>
      <c r="K1396" s="24">
        <v>7</v>
      </c>
      <c r="M1396" s="25" t="str">
        <f>IF(I1396="","",IF(I1396="인문",성적입력!$C$8,성적입력!$C$9))</f>
        <v>A</v>
      </c>
      <c r="N1396" s="26">
        <f>성적입력!$C$15</f>
        <v>3</v>
      </c>
      <c r="P1396" s="27" t="str">
        <f t="shared" si="63"/>
        <v/>
      </c>
      <c r="R1396" s="26" t="str">
        <f t="array" ref="R1396">IFERROR(IF(OR(J1396="",M1396="",F1396=""),"",IF(F1396="학생부종합",INDEX(종합배치표!$C:$Q,MATCH(J1396,종합배치표!$B:$B,0),(MATCH(M1396,{"A","B","C","D","E"},0)-1)*3+1),INDEX(교과배치표!$C:$Q,MATCH(J1396,교과배치표!$B:$B,0),(MATCH(M1396,{"A","B","C","D","E"},0)-1)*3+1))),"")</f>
        <v/>
      </c>
      <c r="S1396" s="26" t="str">
        <f t="array" ref="S1396">IFERROR(IF(OR(J1396="",M1396="",F1396=""),"",IF(F1396="학생부종합",INDEX(종합배치표!$C:$Q,MATCH(J1396,종합배치표!$B:$B,0),(MATCH(M1396,{"A","B","C","D","E"},0)-1)*3+2),INDEX(교과배치표!$C:$Q,MATCH(J1396,교과배치표!$B:$B,0),(MATCH(M1396,{"A","B","C","D","E"},0)-1)*3+2))),"")</f>
        <v/>
      </c>
      <c r="T1396" s="26" t="str">
        <f t="array" ref="T1396">IFERROR(IF(OR(J1396="",M1396="",F1396=""),"",IF(F1396="학생부종합",INDEX(종합배치표!$C:$Q,MATCH(J1396,종합배치표!$B:$B,0),(MATCH(M1396,{"A","B","C","D","E"},0)-1)*3+3),INDEX(교과배치표!$C:$Q,MATCH(J1396,교과배치표!$B:$B,0),(MATCH(M1396,{"A","B","C","D","E"},0)-1)*3+3))),"")</f>
        <v/>
      </c>
      <c r="V1396" s="140">
        <f t="shared" si="64"/>
        <v>2.7</v>
      </c>
      <c r="W1396" s="141" t="str">
        <f t="shared" si="65"/>
        <v/>
      </c>
    </row>
    <row r="1397" spans="2:23" ht="14.25" customHeight="1">
      <c r="B1397" s="20">
        <v>1010</v>
      </c>
      <c r="C1397" s="21" t="s">
        <v>373</v>
      </c>
      <c r="D1397" s="21" t="s">
        <v>373</v>
      </c>
      <c r="E1397" s="21" t="s">
        <v>674</v>
      </c>
      <c r="F1397" s="21" t="s">
        <v>24</v>
      </c>
      <c r="G1397" s="21" t="s">
        <v>192</v>
      </c>
      <c r="H1397" s="21" t="s">
        <v>435</v>
      </c>
      <c r="I1397" s="21" t="s">
        <v>429</v>
      </c>
      <c r="J1397" s="23"/>
      <c r="K1397" s="24">
        <v>8</v>
      </c>
      <c r="M1397" s="25" t="str">
        <f>IF(I1397="","",IF(I1397="인문",성적입력!$C$8,성적입력!$C$9))</f>
        <v>A</v>
      </c>
      <c r="N1397" s="26">
        <f>성적입력!$C$15</f>
        <v>3</v>
      </c>
      <c r="P1397" s="27" t="str">
        <f t="shared" si="63"/>
        <v/>
      </c>
      <c r="R1397" s="26" t="str">
        <f t="array" ref="R1397">IFERROR(IF(OR(J1397="",M1397="",F1397=""),"",IF(F1397="학생부종합",INDEX(종합배치표!$C:$Q,MATCH(J1397,종합배치표!$B:$B,0),(MATCH(M1397,{"A","B","C","D","E"},0)-1)*3+1),INDEX(교과배치표!$C:$Q,MATCH(J1397,교과배치표!$B:$B,0),(MATCH(M1397,{"A","B","C","D","E"},0)-1)*3+1))),"")</f>
        <v/>
      </c>
      <c r="S1397" s="26" t="str">
        <f t="array" ref="S1397">IFERROR(IF(OR(J1397="",M1397="",F1397=""),"",IF(F1397="학생부종합",INDEX(종합배치표!$C:$Q,MATCH(J1397,종합배치표!$B:$B,0),(MATCH(M1397,{"A","B","C","D","E"},0)-1)*3+2),INDEX(교과배치표!$C:$Q,MATCH(J1397,교과배치표!$B:$B,0),(MATCH(M1397,{"A","B","C","D","E"},0)-1)*3+2))),"")</f>
        <v/>
      </c>
      <c r="T1397" s="26" t="str">
        <f t="array" ref="T1397">IFERROR(IF(OR(J1397="",M1397="",F1397=""),"",IF(F1397="학생부종합",INDEX(종합배치표!$C:$Q,MATCH(J1397,종합배치표!$B:$B,0),(MATCH(M1397,{"A","B","C","D","E"},0)-1)*3+3),INDEX(교과배치표!$C:$Q,MATCH(J1397,교과배치표!$B:$B,0),(MATCH(M1397,{"A","B","C","D","E"},0)-1)*3+3))),"")</f>
        <v/>
      </c>
      <c r="V1397" s="140">
        <f t="shared" si="64"/>
        <v>2.7</v>
      </c>
      <c r="W1397" s="141" t="str">
        <f t="shared" si="65"/>
        <v/>
      </c>
    </row>
    <row r="1398" spans="2:23" ht="14.25" customHeight="1">
      <c r="B1398" s="32">
        <v>1042</v>
      </c>
      <c r="C1398" s="21" t="s">
        <v>22</v>
      </c>
      <c r="D1398" s="21" t="s">
        <v>22</v>
      </c>
      <c r="E1398" s="21" t="s">
        <v>23</v>
      </c>
      <c r="F1398" s="21" t="s">
        <v>24</v>
      </c>
      <c r="G1398" s="21" t="s">
        <v>25</v>
      </c>
      <c r="H1398" s="21" t="s">
        <v>677</v>
      </c>
      <c r="I1398" s="21" t="s">
        <v>27</v>
      </c>
      <c r="J1398" s="33"/>
      <c r="K1398" s="34">
        <v>5</v>
      </c>
      <c r="L1398" s="14"/>
      <c r="M1398" s="35" t="str">
        <f>IF(I1398="","",IF(I1398="인문",성적입력!$C$8,성적입력!$C$9))</f>
        <v>A</v>
      </c>
      <c r="N1398" s="36">
        <f>성적입력!$C$15</f>
        <v>3</v>
      </c>
      <c r="O1398" s="14"/>
      <c r="P1398" s="37" t="str">
        <f t="shared" si="63"/>
        <v/>
      </c>
      <c r="Q1398" s="14"/>
      <c r="R1398" s="36" t="str">
        <f t="array" ref="R1398">IFERROR(IF(OR(J1398="",M1398="",F1398=""),"",IF(F1398="학생부종합",INDEX(종합배치표!$C:$Q,MATCH(J1398,종합배치표!$B:$B,0),(MATCH(M1398,{"A","B","C","D","E"},0)-1)*3+1),INDEX(교과배치표!$C:$Q,MATCH(J1398,교과배치표!$B:$B,0),(MATCH(M1398,{"A","B","C","D","E"},0)-1)*3+1))),"")</f>
        <v/>
      </c>
      <c r="S1398" s="36" t="str">
        <f t="array" ref="S1398">IFERROR(IF(OR(J1398="",M1398="",F1398=""),"",IF(F1398="학생부종합",INDEX(종합배치표!$C:$Q,MATCH(J1398,종합배치표!$B:$B,0),(MATCH(M1398,{"A","B","C","D","E"},0)-1)*3+2),INDEX(교과배치표!$C:$Q,MATCH(J1398,교과배치표!$B:$B,0),(MATCH(M1398,{"A","B","C","D","E"},0)-1)*3+2))),"")</f>
        <v/>
      </c>
      <c r="T1398" s="36" t="str">
        <f t="array" ref="T1398">IFERROR(IF(OR(J1398="",M1398="",F1398=""),"",IF(F1398="학생부종합",INDEX(종합배치표!$C:$Q,MATCH(J1398,종합배치표!$B:$B,0),(MATCH(M1398,{"A","B","C","D","E"},0)-1)*3+3),INDEX(교과배치표!$C:$Q,MATCH(J1398,교과배치표!$B:$B,0),(MATCH(M1398,{"A","B","C","D","E"},0)-1)*3+3))),"")</f>
        <v/>
      </c>
      <c r="V1398" s="140">
        <f t="shared" si="64"/>
        <v>2.7</v>
      </c>
      <c r="W1398" s="141" t="str">
        <f t="shared" si="65"/>
        <v/>
      </c>
    </row>
    <row r="1399" spans="2:23" ht="14.25" customHeight="1">
      <c r="B1399" s="32">
        <v>1078</v>
      </c>
      <c r="C1399" s="21" t="s">
        <v>22</v>
      </c>
      <c r="D1399" s="21" t="s">
        <v>22</v>
      </c>
      <c r="E1399" s="21" t="s">
        <v>23</v>
      </c>
      <c r="F1399" s="21" t="s">
        <v>24</v>
      </c>
      <c r="G1399" s="21" t="s">
        <v>678</v>
      </c>
      <c r="H1399" s="21" t="s">
        <v>679</v>
      </c>
      <c r="I1399" s="21" t="s">
        <v>60</v>
      </c>
      <c r="J1399" s="33"/>
      <c r="K1399" s="34">
        <v>10</v>
      </c>
      <c r="L1399" s="14"/>
      <c r="M1399" s="35" t="str">
        <f>IF(I1399="","",IF(I1399="인문",성적입력!$C$8,성적입력!$C$9))</f>
        <v>A</v>
      </c>
      <c r="N1399" s="36">
        <f>성적입력!$C$15</f>
        <v>3</v>
      </c>
      <c r="O1399" s="14"/>
      <c r="P1399" s="37" t="str">
        <f t="shared" si="63"/>
        <v/>
      </c>
      <c r="Q1399" s="14"/>
      <c r="R1399" s="36" t="str">
        <f t="array" ref="R1399">IFERROR(IF(OR(J1399="",M1399="",F1399=""),"",IF(F1399="학생부종합",INDEX(종합배치표!$C:$Q,MATCH(J1399,종합배치표!$B:$B,0),(MATCH(M1399,{"A","B","C","D","E"},0)-1)*3+1),INDEX(교과배치표!$C:$Q,MATCH(J1399,교과배치표!$B:$B,0),(MATCH(M1399,{"A","B","C","D","E"},0)-1)*3+1))),"")</f>
        <v/>
      </c>
      <c r="S1399" s="36" t="str">
        <f t="array" ref="S1399">IFERROR(IF(OR(J1399="",M1399="",F1399=""),"",IF(F1399="학생부종합",INDEX(종합배치표!$C:$Q,MATCH(J1399,종합배치표!$B:$B,0),(MATCH(M1399,{"A","B","C","D","E"},0)-1)*3+2),INDEX(교과배치표!$C:$Q,MATCH(J1399,교과배치표!$B:$B,0),(MATCH(M1399,{"A","B","C","D","E"},0)-1)*3+2))),"")</f>
        <v/>
      </c>
      <c r="T1399" s="36" t="str">
        <f t="array" ref="T1399">IFERROR(IF(OR(J1399="",M1399="",F1399=""),"",IF(F1399="학생부종합",INDEX(종합배치표!$C:$Q,MATCH(J1399,종합배치표!$B:$B,0),(MATCH(M1399,{"A","B","C","D","E"},0)-1)*3+3),INDEX(교과배치표!$C:$Q,MATCH(J1399,교과배치표!$B:$B,0),(MATCH(M1399,{"A","B","C","D","E"},0)-1)*3+3))),"")</f>
        <v/>
      </c>
      <c r="V1399" s="140">
        <f t="shared" si="64"/>
        <v>2.7</v>
      </c>
      <c r="W1399" s="141" t="str">
        <f t="shared" si="65"/>
        <v/>
      </c>
    </row>
    <row r="1400" spans="2:23" ht="14.25" customHeight="1">
      <c r="B1400" s="32">
        <v>1135</v>
      </c>
      <c r="C1400" s="21" t="s">
        <v>22</v>
      </c>
      <c r="D1400" s="21" t="s">
        <v>22</v>
      </c>
      <c r="E1400" s="21" t="s">
        <v>23</v>
      </c>
      <c r="F1400" s="21" t="s">
        <v>68</v>
      </c>
      <c r="G1400" s="21" t="s">
        <v>139</v>
      </c>
      <c r="H1400" s="21" t="s">
        <v>680</v>
      </c>
      <c r="I1400" s="21" t="s">
        <v>429</v>
      </c>
      <c r="J1400" s="33"/>
      <c r="K1400" s="34">
        <v>18</v>
      </c>
      <c r="L1400" s="14"/>
      <c r="M1400" s="35" t="str">
        <f>IF(I1400="","",IF(I1400="인문",성적입력!$C$8,성적입력!$C$9))</f>
        <v>A</v>
      </c>
      <c r="N1400" s="36">
        <f>성적입력!$C$15</f>
        <v>3</v>
      </c>
      <c r="O1400" s="14"/>
      <c r="P1400" s="37" t="str">
        <f t="shared" si="63"/>
        <v/>
      </c>
      <c r="Q1400" s="14"/>
      <c r="R1400" s="36" t="str">
        <f t="array" ref="R1400">IFERROR(IF(OR(J1400="",M1400="",F1400=""),"",IF(F1400="학생부종합",INDEX(종합배치표!$C:$Q,MATCH(J1400,종합배치표!$B:$B,0),(MATCH(M1400,{"A","B","C","D","E"},0)-1)*3+1),INDEX(교과배치표!$C:$Q,MATCH(J1400,교과배치표!$B:$B,0),(MATCH(M1400,{"A","B","C","D","E"},0)-1)*3+1))),"")</f>
        <v/>
      </c>
      <c r="S1400" s="36" t="str">
        <f t="array" ref="S1400">IFERROR(IF(OR(J1400="",M1400="",F1400=""),"",IF(F1400="학생부종합",INDEX(종합배치표!$C:$Q,MATCH(J1400,종합배치표!$B:$B,0),(MATCH(M1400,{"A","B","C","D","E"},0)-1)*3+2),INDEX(교과배치표!$C:$Q,MATCH(J1400,교과배치표!$B:$B,0),(MATCH(M1400,{"A","B","C","D","E"},0)-1)*3+2))),"")</f>
        <v/>
      </c>
      <c r="T1400" s="36" t="str">
        <f t="array" ref="T1400">IFERROR(IF(OR(J1400="",M1400="",F1400=""),"",IF(F1400="학생부종합",INDEX(종합배치표!$C:$Q,MATCH(J1400,종합배치표!$B:$B,0),(MATCH(M1400,{"A","B","C","D","E"},0)-1)*3+3),INDEX(교과배치표!$C:$Q,MATCH(J1400,교과배치표!$B:$B,0),(MATCH(M1400,{"A","B","C","D","E"},0)-1)*3+3))),"")</f>
        <v/>
      </c>
      <c r="V1400" s="140">
        <f t="shared" si="64"/>
        <v>2.7</v>
      </c>
      <c r="W1400" s="141" t="str">
        <f t="shared" si="65"/>
        <v/>
      </c>
    </row>
    <row r="1401" spans="2:23" ht="14.25" customHeight="1">
      <c r="B1401" s="32">
        <v>1136</v>
      </c>
      <c r="C1401" s="21" t="s">
        <v>22</v>
      </c>
      <c r="D1401" s="21" t="s">
        <v>22</v>
      </c>
      <c r="E1401" s="21" t="s">
        <v>23</v>
      </c>
      <c r="F1401" s="21" t="s">
        <v>68</v>
      </c>
      <c r="G1401" s="21" t="s">
        <v>139</v>
      </c>
      <c r="H1401" s="21" t="s">
        <v>680</v>
      </c>
      <c r="I1401" s="21" t="s">
        <v>60</v>
      </c>
      <c r="J1401" s="33"/>
      <c r="K1401" s="34">
        <v>18</v>
      </c>
      <c r="L1401" s="14"/>
      <c r="M1401" s="35" t="str">
        <f>IF(I1401="","",IF(I1401="인문",성적입력!$C$8,성적입력!$C$9))</f>
        <v>A</v>
      </c>
      <c r="N1401" s="36">
        <f>성적입력!$C$15</f>
        <v>3</v>
      </c>
      <c r="O1401" s="14"/>
      <c r="P1401" s="37" t="str">
        <f t="shared" si="63"/>
        <v/>
      </c>
      <c r="Q1401" s="14"/>
      <c r="R1401" s="36" t="str">
        <f t="array" ref="R1401">IFERROR(IF(OR(J1401="",M1401="",F1401=""),"",IF(F1401="학생부종합",INDEX(종합배치표!$C:$Q,MATCH(J1401,종합배치표!$B:$B,0),(MATCH(M1401,{"A","B","C","D","E"},0)-1)*3+1),INDEX(교과배치표!$C:$Q,MATCH(J1401,교과배치표!$B:$B,0),(MATCH(M1401,{"A","B","C","D","E"},0)-1)*3+1))),"")</f>
        <v/>
      </c>
      <c r="S1401" s="36" t="str">
        <f t="array" ref="S1401">IFERROR(IF(OR(J1401="",M1401="",F1401=""),"",IF(F1401="학생부종합",INDEX(종합배치표!$C:$Q,MATCH(J1401,종합배치표!$B:$B,0),(MATCH(M1401,{"A","B","C","D","E"},0)-1)*3+2),INDEX(교과배치표!$C:$Q,MATCH(J1401,교과배치표!$B:$B,0),(MATCH(M1401,{"A","B","C","D","E"},0)-1)*3+2))),"")</f>
        <v/>
      </c>
      <c r="T1401" s="36" t="str">
        <f t="array" ref="T1401">IFERROR(IF(OR(J1401="",M1401="",F1401=""),"",IF(F1401="학생부종합",INDEX(종합배치표!$C:$Q,MATCH(J1401,종합배치표!$B:$B,0),(MATCH(M1401,{"A","B","C","D","E"},0)-1)*3+3),INDEX(교과배치표!$C:$Q,MATCH(J1401,교과배치표!$B:$B,0),(MATCH(M1401,{"A","B","C","D","E"},0)-1)*3+3))),"")</f>
        <v/>
      </c>
      <c r="V1401" s="140">
        <f t="shared" si="64"/>
        <v>2.7</v>
      </c>
      <c r="W1401" s="141" t="str">
        <f t="shared" si="65"/>
        <v/>
      </c>
    </row>
    <row r="1402" spans="2:23" ht="14.25" customHeight="1">
      <c r="B1402" s="32">
        <v>1137</v>
      </c>
      <c r="C1402" s="21" t="s">
        <v>22</v>
      </c>
      <c r="D1402" s="21" t="s">
        <v>22</v>
      </c>
      <c r="E1402" s="21" t="s">
        <v>23</v>
      </c>
      <c r="F1402" s="21" t="s">
        <v>24</v>
      </c>
      <c r="G1402" s="21" t="s">
        <v>243</v>
      </c>
      <c r="H1402" s="21" t="s">
        <v>680</v>
      </c>
      <c r="I1402" s="21" t="s">
        <v>429</v>
      </c>
      <c r="J1402" s="33"/>
      <c r="K1402" s="34">
        <v>28</v>
      </c>
      <c r="L1402" s="14"/>
      <c r="M1402" s="35" t="str">
        <f>IF(I1402="","",IF(I1402="인문",성적입력!$C$8,성적입력!$C$9))</f>
        <v>A</v>
      </c>
      <c r="N1402" s="36">
        <f>성적입력!$C$15</f>
        <v>3</v>
      </c>
      <c r="O1402" s="14"/>
      <c r="P1402" s="37" t="str">
        <f t="shared" si="63"/>
        <v/>
      </c>
      <c r="Q1402" s="14"/>
      <c r="R1402" s="36" t="str">
        <f t="array" ref="R1402">IFERROR(IF(OR(J1402="",M1402="",F1402=""),"",IF(F1402="학생부종합",INDEX(종합배치표!$C:$Q,MATCH(J1402,종합배치표!$B:$B,0),(MATCH(M1402,{"A","B","C","D","E"},0)-1)*3+1),INDEX(교과배치표!$C:$Q,MATCH(J1402,교과배치표!$B:$B,0),(MATCH(M1402,{"A","B","C","D","E"},0)-1)*3+1))),"")</f>
        <v/>
      </c>
      <c r="S1402" s="36" t="str">
        <f t="array" ref="S1402">IFERROR(IF(OR(J1402="",M1402="",F1402=""),"",IF(F1402="학생부종합",INDEX(종합배치표!$C:$Q,MATCH(J1402,종합배치표!$B:$B,0),(MATCH(M1402,{"A","B","C","D","E"},0)-1)*3+2),INDEX(교과배치표!$C:$Q,MATCH(J1402,교과배치표!$B:$B,0),(MATCH(M1402,{"A","B","C","D","E"},0)-1)*3+2))),"")</f>
        <v/>
      </c>
      <c r="T1402" s="36" t="str">
        <f t="array" ref="T1402">IFERROR(IF(OR(J1402="",M1402="",F1402=""),"",IF(F1402="학생부종합",INDEX(종합배치표!$C:$Q,MATCH(J1402,종합배치표!$B:$B,0),(MATCH(M1402,{"A","B","C","D","E"},0)-1)*3+3),INDEX(교과배치표!$C:$Q,MATCH(J1402,교과배치표!$B:$B,0),(MATCH(M1402,{"A","B","C","D","E"},0)-1)*3+3))),"")</f>
        <v/>
      </c>
      <c r="V1402" s="140">
        <f t="shared" si="64"/>
        <v>2.7</v>
      </c>
      <c r="W1402" s="141" t="str">
        <f t="shared" si="65"/>
        <v/>
      </c>
    </row>
    <row r="1403" spans="2:23" ht="14.25" customHeight="1">
      <c r="B1403" s="32">
        <v>1138</v>
      </c>
      <c r="C1403" s="21" t="s">
        <v>22</v>
      </c>
      <c r="D1403" s="21" t="s">
        <v>22</v>
      </c>
      <c r="E1403" s="21" t="s">
        <v>23</v>
      </c>
      <c r="F1403" s="21" t="s">
        <v>24</v>
      </c>
      <c r="G1403" s="21" t="s">
        <v>243</v>
      </c>
      <c r="H1403" s="21" t="s">
        <v>680</v>
      </c>
      <c r="I1403" s="21" t="s">
        <v>60</v>
      </c>
      <c r="J1403" s="33"/>
      <c r="K1403" s="34">
        <v>28</v>
      </c>
      <c r="L1403" s="14"/>
      <c r="M1403" s="35" t="str">
        <f>IF(I1403="","",IF(I1403="인문",성적입력!$C$8,성적입력!$C$9))</f>
        <v>A</v>
      </c>
      <c r="N1403" s="36">
        <f>성적입력!$C$15</f>
        <v>3</v>
      </c>
      <c r="O1403" s="14"/>
      <c r="P1403" s="37" t="str">
        <f t="shared" si="63"/>
        <v/>
      </c>
      <c r="Q1403" s="14"/>
      <c r="R1403" s="36" t="str">
        <f t="array" ref="R1403">IFERROR(IF(OR(J1403="",M1403="",F1403=""),"",IF(F1403="학생부종합",INDEX(종합배치표!$C:$Q,MATCH(J1403,종합배치표!$B:$B,0),(MATCH(M1403,{"A","B","C","D","E"},0)-1)*3+1),INDEX(교과배치표!$C:$Q,MATCH(J1403,교과배치표!$B:$B,0),(MATCH(M1403,{"A","B","C","D","E"},0)-1)*3+1))),"")</f>
        <v/>
      </c>
      <c r="S1403" s="36" t="str">
        <f t="array" ref="S1403">IFERROR(IF(OR(J1403="",M1403="",F1403=""),"",IF(F1403="학생부종합",INDEX(종합배치표!$C:$Q,MATCH(J1403,종합배치표!$B:$B,0),(MATCH(M1403,{"A","B","C","D","E"},0)-1)*3+2),INDEX(교과배치표!$C:$Q,MATCH(J1403,교과배치표!$B:$B,0),(MATCH(M1403,{"A","B","C","D","E"},0)-1)*3+2))),"")</f>
        <v/>
      </c>
      <c r="T1403" s="36" t="str">
        <f t="array" ref="T1403">IFERROR(IF(OR(J1403="",M1403="",F1403=""),"",IF(F1403="학생부종합",INDEX(종합배치표!$C:$Q,MATCH(J1403,종합배치표!$B:$B,0),(MATCH(M1403,{"A","B","C","D","E"},0)-1)*3+3),INDEX(교과배치표!$C:$Q,MATCH(J1403,교과배치표!$B:$B,0),(MATCH(M1403,{"A","B","C","D","E"},0)-1)*3+3))),"")</f>
        <v/>
      </c>
      <c r="V1403" s="140">
        <f t="shared" si="64"/>
        <v>2.7</v>
      </c>
      <c r="W1403" s="141" t="str">
        <f t="shared" si="65"/>
        <v/>
      </c>
    </row>
    <row r="1404" spans="2:23" ht="14.25" customHeight="1">
      <c r="B1404" s="32">
        <v>1139</v>
      </c>
      <c r="C1404" s="21" t="s">
        <v>22</v>
      </c>
      <c r="D1404" s="21" t="s">
        <v>22</v>
      </c>
      <c r="E1404" s="21" t="s">
        <v>23</v>
      </c>
      <c r="F1404" s="21" t="s">
        <v>24</v>
      </c>
      <c r="G1404" s="21" t="s">
        <v>25</v>
      </c>
      <c r="H1404" s="21" t="s">
        <v>680</v>
      </c>
      <c r="I1404" s="21" t="s">
        <v>429</v>
      </c>
      <c r="J1404" s="33"/>
      <c r="K1404" s="34">
        <v>15</v>
      </c>
      <c r="L1404" s="14"/>
      <c r="M1404" s="35" t="str">
        <f>IF(I1404="","",IF(I1404="인문",성적입력!$C$8,성적입력!$C$9))</f>
        <v>A</v>
      </c>
      <c r="N1404" s="36">
        <f>성적입력!$C$15</f>
        <v>3</v>
      </c>
      <c r="O1404" s="14"/>
      <c r="P1404" s="37" t="str">
        <f t="shared" si="63"/>
        <v/>
      </c>
      <c r="Q1404" s="14"/>
      <c r="R1404" s="36" t="str">
        <f t="array" ref="R1404">IFERROR(IF(OR(J1404="",M1404="",F1404=""),"",IF(F1404="학생부종합",INDEX(종합배치표!$C:$Q,MATCH(J1404,종합배치표!$B:$B,0),(MATCH(M1404,{"A","B","C","D","E"},0)-1)*3+1),INDEX(교과배치표!$C:$Q,MATCH(J1404,교과배치표!$B:$B,0),(MATCH(M1404,{"A","B","C","D","E"},0)-1)*3+1))),"")</f>
        <v/>
      </c>
      <c r="S1404" s="36" t="str">
        <f t="array" ref="S1404">IFERROR(IF(OR(J1404="",M1404="",F1404=""),"",IF(F1404="학생부종합",INDEX(종합배치표!$C:$Q,MATCH(J1404,종합배치표!$B:$B,0),(MATCH(M1404,{"A","B","C","D","E"},0)-1)*3+2),INDEX(교과배치표!$C:$Q,MATCH(J1404,교과배치표!$B:$B,0),(MATCH(M1404,{"A","B","C","D","E"},0)-1)*3+2))),"")</f>
        <v/>
      </c>
      <c r="T1404" s="36" t="str">
        <f t="array" ref="T1404">IFERROR(IF(OR(J1404="",M1404="",F1404=""),"",IF(F1404="학생부종합",INDEX(종합배치표!$C:$Q,MATCH(J1404,종합배치표!$B:$B,0),(MATCH(M1404,{"A","B","C","D","E"},0)-1)*3+3),INDEX(교과배치표!$C:$Q,MATCH(J1404,교과배치표!$B:$B,0),(MATCH(M1404,{"A","B","C","D","E"},0)-1)*3+3))),"")</f>
        <v/>
      </c>
      <c r="V1404" s="140">
        <f t="shared" si="64"/>
        <v>2.7</v>
      </c>
      <c r="W1404" s="141" t="str">
        <f t="shared" si="65"/>
        <v/>
      </c>
    </row>
    <row r="1405" spans="2:23" ht="14.25" customHeight="1">
      <c r="B1405" s="32">
        <v>1140</v>
      </c>
      <c r="C1405" s="21" t="s">
        <v>22</v>
      </c>
      <c r="D1405" s="21" t="s">
        <v>22</v>
      </c>
      <c r="E1405" s="21" t="s">
        <v>23</v>
      </c>
      <c r="F1405" s="21" t="s">
        <v>24</v>
      </c>
      <c r="G1405" s="21" t="s">
        <v>25</v>
      </c>
      <c r="H1405" s="21" t="s">
        <v>680</v>
      </c>
      <c r="I1405" s="21" t="s">
        <v>60</v>
      </c>
      <c r="J1405" s="33"/>
      <c r="K1405" s="34">
        <v>15</v>
      </c>
      <c r="L1405" s="14"/>
      <c r="M1405" s="35" t="str">
        <f>IF(I1405="","",IF(I1405="인문",성적입력!$C$8,성적입력!$C$9))</f>
        <v>A</v>
      </c>
      <c r="N1405" s="36">
        <f>성적입력!$C$15</f>
        <v>3</v>
      </c>
      <c r="O1405" s="14"/>
      <c r="P1405" s="37" t="str">
        <f t="shared" si="63"/>
        <v/>
      </c>
      <c r="Q1405" s="14"/>
      <c r="R1405" s="36" t="str">
        <f t="array" ref="R1405">IFERROR(IF(OR(J1405="",M1405="",F1405=""),"",IF(F1405="학생부종합",INDEX(종합배치표!$C:$Q,MATCH(J1405,종합배치표!$B:$B,0),(MATCH(M1405,{"A","B","C","D","E"},0)-1)*3+1),INDEX(교과배치표!$C:$Q,MATCH(J1405,교과배치표!$B:$B,0),(MATCH(M1405,{"A","B","C","D","E"},0)-1)*3+1))),"")</f>
        <v/>
      </c>
      <c r="S1405" s="36" t="str">
        <f t="array" ref="S1405">IFERROR(IF(OR(J1405="",M1405="",F1405=""),"",IF(F1405="학생부종합",INDEX(종합배치표!$C:$Q,MATCH(J1405,종합배치표!$B:$B,0),(MATCH(M1405,{"A","B","C","D","E"},0)-1)*3+2),INDEX(교과배치표!$C:$Q,MATCH(J1405,교과배치표!$B:$B,0),(MATCH(M1405,{"A","B","C","D","E"},0)-1)*3+2))),"")</f>
        <v/>
      </c>
      <c r="T1405" s="36" t="str">
        <f t="array" ref="T1405">IFERROR(IF(OR(J1405="",M1405="",F1405=""),"",IF(F1405="학생부종합",INDEX(종합배치표!$C:$Q,MATCH(J1405,종합배치표!$B:$B,0),(MATCH(M1405,{"A","B","C","D","E"},0)-1)*3+3),INDEX(교과배치표!$C:$Q,MATCH(J1405,교과배치표!$B:$B,0),(MATCH(M1405,{"A","B","C","D","E"},0)-1)*3+3))),"")</f>
        <v/>
      </c>
      <c r="V1405" s="140">
        <f t="shared" si="64"/>
        <v>2.7</v>
      </c>
      <c r="W1405" s="141" t="str">
        <f t="shared" si="65"/>
        <v/>
      </c>
    </row>
    <row r="1406" spans="2:23" ht="14.25" customHeight="1">
      <c r="B1406" s="32">
        <v>1148</v>
      </c>
      <c r="C1406" s="21" t="s">
        <v>22</v>
      </c>
      <c r="D1406" s="21" t="s">
        <v>22</v>
      </c>
      <c r="E1406" s="21" t="s">
        <v>23</v>
      </c>
      <c r="F1406" s="21" t="s">
        <v>68</v>
      </c>
      <c r="G1406" s="21" t="s">
        <v>139</v>
      </c>
      <c r="H1406" s="21" t="s">
        <v>318</v>
      </c>
      <c r="I1406" s="21" t="s">
        <v>27</v>
      </c>
      <c r="J1406" s="33"/>
      <c r="K1406" s="34">
        <v>18</v>
      </c>
      <c r="L1406" s="14"/>
      <c r="M1406" s="35" t="str">
        <f>IF(I1406="","",IF(I1406="인문",성적입력!$C$8,성적입력!$C$9))</f>
        <v>A</v>
      </c>
      <c r="N1406" s="36">
        <f>성적입력!$C$15</f>
        <v>3</v>
      </c>
      <c r="O1406" s="14"/>
      <c r="P1406" s="37" t="str">
        <f t="shared" si="63"/>
        <v/>
      </c>
      <c r="Q1406" s="14"/>
      <c r="R1406" s="36" t="str">
        <f t="array" ref="R1406">IFERROR(IF(OR(J1406="",M1406="",F1406=""),"",IF(F1406="학생부종합",INDEX(종합배치표!$C:$Q,MATCH(J1406,종합배치표!$B:$B,0),(MATCH(M1406,{"A","B","C","D","E"},0)-1)*3+1),INDEX(교과배치표!$C:$Q,MATCH(J1406,교과배치표!$B:$B,0),(MATCH(M1406,{"A","B","C","D","E"},0)-1)*3+1))),"")</f>
        <v/>
      </c>
      <c r="S1406" s="36" t="str">
        <f t="array" ref="S1406">IFERROR(IF(OR(J1406="",M1406="",F1406=""),"",IF(F1406="학생부종합",INDEX(종합배치표!$C:$Q,MATCH(J1406,종합배치표!$B:$B,0),(MATCH(M1406,{"A","B","C","D","E"},0)-1)*3+2),INDEX(교과배치표!$C:$Q,MATCH(J1406,교과배치표!$B:$B,0),(MATCH(M1406,{"A","B","C","D","E"},0)-1)*3+2))),"")</f>
        <v/>
      </c>
      <c r="T1406" s="36" t="str">
        <f t="array" ref="T1406">IFERROR(IF(OR(J1406="",M1406="",F1406=""),"",IF(F1406="학생부종합",INDEX(종합배치표!$C:$Q,MATCH(J1406,종합배치표!$B:$B,0),(MATCH(M1406,{"A","B","C","D","E"},0)-1)*3+3),INDEX(교과배치표!$C:$Q,MATCH(J1406,교과배치표!$B:$B,0),(MATCH(M1406,{"A","B","C","D","E"},0)-1)*3+3))),"")</f>
        <v/>
      </c>
      <c r="V1406" s="140">
        <f t="shared" si="64"/>
        <v>2.7</v>
      </c>
      <c r="W1406" s="141" t="str">
        <f t="shared" si="65"/>
        <v/>
      </c>
    </row>
    <row r="1407" spans="2:23" ht="14.25" customHeight="1">
      <c r="B1407" s="32">
        <v>1149</v>
      </c>
      <c r="C1407" s="21" t="s">
        <v>22</v>
      </c>
      <c r="D1407" s="21" t="s">
        <v>22</v>
      </c>
      <c r="E1407" s="21" t="s">
        <v>23</v>
      </c>
      <c r="F1407" s="21" t="s">
        <v>24</v>
      </c>
      <c r="G1407" s="21" t="s">
        <v>243</v>
      </c>
      <c r="H1407" s="21" t="s">
        <v>318</v>
      </c>
      <c r="I1407" s="21" t="s">
        <v>27</v>
      </c>
      <c r="J1407" s="33"/>
      <c r="K1407" s="34">
        <v>21</v>
      </c>
      <c r="L1407" s="14"/>
      <c r="M1407" s="35" t="str">
        <f>IF(I1407="","",IF(I1407="인문",성적입력!$C$8,성적입력!$C$9))</f>
        <v>A</v>
      </c>
      <c r="N1407" s="36">
        <f>성적입력!$C$15</f>
        <v>3</v>
      </c>
      <c r="O1407" s="14"/>
      <c r="P1407" s="37" t="str">
        <f t="shared" si="63"/>
        <v/>
      </c>
      <c r="Q1407" s="14"/>
      <c r="R1407" s="36" t="str">
        <f t="array" ref="R1407">IFERROR(IF(OR(J1407="",M1407="",F1407=""),"",IF(F1407="학생부종합",INDEX(종합배치표!$C:$Q,MATCH(J1407,종합배치표!$B:$B,0),(MATCH(M1407,{"A","B","C","D","E"},0)-1)*3+1),INDEX(교과배치표!$C:$Q,MATCH(J1407,교과배치표!$B:$B,0),(MATCH(M1407,{"A","B","C","D","E"},0)-1)*3+1))),"")</f>
        <v/>
      </c>
      <c r="S1407" s="36" t="str">
        <f t="array" ref="S1407">IFERROR(IF(OR(J1407="",M1407="",F1407=""),"",IF(F1407="학생부종합",INDEX(종합배치표!$C:$Q,MATCH(J1407,종합배치표!$B:$B,0),(MATCH(M1407,{"A","B","C","D","E"},0)-1)*3+2),INDEX(교과배치표!$C:$Q,MATCH(J1407,교과배치표!$B:$B,0),(MATCH(M1407,{"A","B","C","D","E"},0)-1)*3+2))),"")</f>
        <v/>
      </c>
      <c r="T1407" s="36" t="str">
        <f t="array" ref="T1407">IFERROR(IF(OR(J1407="",M1407="",F1407=""),"",IF(F1407="학생부종합",INDEX(종합배치표!$C:$Q,MATCH(J1407,종합배치표!$B:$B,0),(MATCH(M1407,{"A","B","C","D","E"},0)-1)*3+3),INDEX(교과배치표!$C:$Q,MATCH(J1407,교과배치표!$B:$B,0),(MATCH(M1407,{"A","B","C","D","E"},0)-1)*3+3))),"")</f>
        <v/>
      </c>
      <c r="V1407" s="140">
        <f t="shared" si="64"/>
        <v>2.7</v>
      </c>
      <c r="W1407" s="141" t="str">
        <f t="shared" si="65"/>
        <v/>
      </c>
    </row>
    <row r="1408" spans="2:23" ht="14.25" customHeight="1">
      <c r="B1408" s="32">
        <v>1195</v>
      </c>
      <c r="C1408" s="21" t="s">
        <v>681</v>
      </c>
      <c r="D1408" s="21" t="s">
        <v>681</v>
      </c>
      <c r="E1408" s="21" t="s">
        <v>682</v>
      </c>
      <c r="F1408" s="21" t="s">
        <v>68</v>
      </c>
      <c r="G1408" s="21" t="s">
        <v>192</v>
      </c>
      <c r="H1408" s="21" t="s">
        <v>683</v>
      </c>
      <c r="I1408" s="21" t="s">
        <v>27</v>
      </c>
      <c r="J1408" s="33"/>
      <c r="K1408" s="34">
        <v>12</v>
      </c>
      <c r="L1408" s="14"/>
      <c r="M1408" s="35" t="str">
        <f>IF(I1408="","",IF(I1408="인문",성적입력!$C$8,성적입력!$C$9))</f>
        <v>A</v>
      </c>
      <c r="N1408" s="36">
        <f>성적입력!$C$15</f>
        <v>3</v>
      </c>
      <c r="O1408" s="14"/>
      <c r="P1408" s="37" t="str">
        <f t="shared" si="63"/>
        <v/>
      </c>
      <c r="Q1408" s="14"/>
      <c r="R1408" s="36" t="str">
        <f t="array" ref="R1408">IFERROR(IF(OR(J1408="",M1408="",F1408=""),"",IF(F1408="학생부종합",INDEX(종합배치표!$C:$Q,MATCH(J1408,종합배치표!$B:$B,0),(MATCH(M1408,{"A","B","C","D","E"},0)-1)*3+1),INDEX(교과배치표!$C:$Q,MATCH(J1408,교과배치표!$B:$B,0),(MATCH(M1408,{"A","B","C","D","E"},0)-1)*3+1))),"")</f>
        <v/>
      </c>
      <c r="S1408" s="36" t="str">
        <f t="array" ref="S1408">IFERROR(IF(OR(J1408="",M1408="",F1408=""),"",IF(F1408="학생부종합",INDEX(종합배치표!$C:$Q,MATCH(J1408,종합배치표!$B:$B,0),(MATCH(M1408,{"A","B","C","D","E"},0)-1)*3+2),INDEX(교과배치표!$C:$Q,MATCH(J1408,교과배치표!$B:$B,0),(MATCH(M1408,{"A","B","C","D","E"},0)-1)*3+2))),"")</f>
        <v/>
      </c>
      <c r="T1408" s="36" t="str">
        <f t="array" ref="T1408">IFERROR(IF(OR(J1408="",M1408="",F1408=""),"",IF(F1408="학생부종합",INDEX(종합배치표!$C:$Q,MATCH(J1408,종합배치표!$B:$B,0),(MATCH(M1408,{"A","B","C","D","E"},0)-1)*3+3),INDEX(교과배치표!$C:$Q,MATCH(J1408,교과배치표!$B:$B,0),(MATCH(M1408,{"A","B","C","D","E"},0)-1)*3+3))),"")</f>
        <v/>
      </c>
      <c r="V1408" s="140">
        <f t="shared" si="64"/>
        <v>2.7</v>
      </c>
      <c r="W1408" s="141" t="str">
        <f t="shared" si="65"/>
        <v/>
      </c>
    </row>
    <row r="1409" spans="2:23" ht="14.25" customHeight="1">
      <c r="B1409" s="32">
        <v>1196</v>
      </c>
      <c r="C1409" s="21" t="s">
        <v>681</v>
      </c>
      <c r="D1409" s="21" t="s">
        <v>681</v>
      </c>
      <c r="E1409" s="21" t="s">
        <v>682</v>
      </c>
      <c r="F1409" s="21" t="s">
        <v>24</v>
      </c>
      <c r="G1409" s="21" t="s">
        <v>684</v>
      </c>
      <c r="H1409" s="21" t="s">
        <v>683</v>
      </c>
      <c r="I1409" s="21" t="s">
        <v>27</v>
      </c>
      <c r="J1409" s="33"/>
      <c r="K1409" s="34">
        <v>16</v>
      </c>
      <c r="L1409" s="14"/>
      <c r="M1409" s="35" t="str">
        <f>IF(I1409="","",IF(I1409="인문",성적입력!$C$8,성적입력!$C$9))</f>
        <v>A</v>
      </c>
      <c r="N1409" s="36">
        <f>성적입력!$C$15</f>
        <v>3</v>
      </c>
      <c r="O1409" s="14"/>
      <c r="P1409" s="37" t="str">
        <f t="shared" si="63"/>
        <v/>
      </c>
      <c r="Q1409" s="14"/>
      <c r="R1409" s="36" t="str">
        <f t="array" ref="R1409">IFERROR(IF(OR(J1409="",M1409="",F1409=""),"",IF(F1409="학생부종합",INDEX(종합배치표!$C:$Q,MATCH(J1409,종합배치표!$B:$B,0),(MATCH(M1409,{"A","B","C","D","E"},0)-1)*3+1),INDEX(교과배치표!$C:$Q,MATCH(J1409,교과배치표!$B:$B,0),(MATCH(M1409,{"A","B","C","D","E"},0)-1)*3+1))),"")</f>
        <v/>
      </c>
      <c r="S1409" s="36" t="str">
        <f t="array" ref="S1409">IFERROR(IF(OR(J1409="",M1409="",F1409=""),"",IF(F1409="학생부종합",INDEX(종합배치표!$C:$Q,MATCH(J1409,종합배치표!$B:$B,0),(MATCH(M1409,{"A","B","C","D","E"},0)-1)*3+2),INDEX(교과배치표!$C:$Q,MATCH(J1409,교과배치표!$B:$B,0),(MATCH(M1409,{"A","B","C","D","E"},0)-1)*3+2))),"")</f>
        <v/>
      </c>
      <c r="T1409" s="36" t="str">
        <f t="array" ref="T1409">IFERROR(IF(OR(J1409="",M1409="",F1409=""),"",IF(F1409="학생부종합",INDEX(종합배치표!$C:$Q,MATCH(J1409,종합배치표!$B:$B,0),(MATCH(M1409,{"A","B","C","D","E"},0)-1)*3+3),INDEX(교과배치표!$C:$Q,MATCH(J1409,교과배치표!$B:$B,0),(MATCH(M1409,{"A","B","C","D","E"},0)-1)*3+3))),"")</f>
        <v/>
      </c>
      <c r="V1409" s="140">
        <f t="shared" si="64"/>
        <v>2.7</v>
      </c>
      <c r="W1409" s="141" t="str">
        <f t="shared" si="65"/>
        <v/>
      </c>
    </row>
    <row r="1410" spans="2:23" ht="14.25" customHeight="1">
      <c r="B1410" s="32">
        <v>1198</v>
      </c>
      <c r="C1410" s="21" t="s">
        <v>681</v>
      </c>
      <c r="D1410" s="21" t="s">
        <v>681</v>
      </c>
      <c r="E1410" s="21" t="s">
        <v>682</v>
      </c>
      <c r="F1410" s="21" t="s">
        <v>68</v>
      </c>
      <c r="G1410" s="21" t="s">
        <v>192</v>
      </c>
      <c r="H1410" s="29" t="s">
        <v>685</v>
      </c>
      <c r="I1410" s="21" t="s">
        <v>27</v>
      </c>
      <c r="J1410" s="33"/>
      <c r="K1410" s="34">
        <v>14</v>
      </c>
      <c r="L1410" s="14"/>
      <c r="M1410" s="35" t="str">
        <f>IF(I1410="","",IF(I1410="인문",성적입력!$C$8,성적입력!$C$9))</f>
        <v>A</v>
      </c>
      <c r="N1410" s="36">
        <f>성적입력!$C$15</f>
        <v>3</v>
      </c>
      <c r="O1410" s="14"/>
      <c r="P1410" s="37" t="str">
        <f t="shared" si="63"/>
        <v/>
      </c>
      <c r="Q1410" s="14"/>
      <c r="R1410" s="36" t="str">
        <f t="array" ref="R1410">IFERROR(IF(OR(J1410="",M1410="",F1410=""),"",IF(F1410="학생부종합",INDEX(종합배치표!$C:$Q,MATCH(J1410,종합배치표!$B:$B,0),(MATCH(M1410,{"A","B","C","D","E"},0)-1)*3+1),INDEX(교과배치표!$C:$Q,MATCH(J1410,교과배치표!$B:$B,0),(MATCH(M1410,{"A","B","C","D","E"},0)-1)*3+1))),"")</f>
        <v/>
      </c>
      <c r="S1410" s="36" t="str">
        <f t="array" ref="S1410">IFERROR(IF(OR(J1410="",M1410="",F1410=""),"",IF(F1410="학생부종합",INDEX(종합배치표!$C:$Q,MATCH(J1410,종합배치표!$B:$B,0),(MATCH(M1410,{"A","B","C","D","E"},0)-1)*3+2),INDEX(교과배치표!$C:$Q,MATCH(J1410,교과배치표!$B:$B,0),(MATCH(M1410,{"A","B","C","D","E"},0)-1)*3+2))),"")</f>
        <v/>
      </c>
      <c r="T1410" s="36" t="str">
        <f t="array" ref="T1410">IFERROR(IF(OR(J1410="",M1410="",F1410=""),"",IF(F1410="학생부종합",INDEX(종합배치표!$C:$Q,MATCH(J1410,종합배치표!$B:$B,0),(MATCH(M1410,{"A","B","C","D","E"},0)-1)*3+3),INDEX(교과배치표!$C:$Q,MATCH(J1410,교과배치표!$B:$B,0),(MATCH(M1410,{"A","B","C","D","E"},0)-1)*3+3))),"")</f>
        <v/>
      </c>
      <c r="V1410" s="140">
        <f t="shared" si="64"/>
        <v>2.7</v>
      </c>
      <c r="W1410" s="141" t="str">
        <f t="shared" si="65"/>
        <v/>
      </c>
    </row>
    <row r="1411" spans="2:23" ht="14.25" customHeight="1">
      <c r="B1411" s="32">
        <v>1199</v>
      </c>
      <c r="C1411" s="21" t="s">
        <v>681</v>
      </c>
      <c r="D1411" s="21" t="s">
        <v>681</v>
      </c>
      <c r="E1411" s="21" t="s">
        <v>682</v>
      </c>
      <c r="F1411" s="21" t="s">
        <v>24</v>
      </c>
      <c r="G1411" s="21" t="s">
        <v>684</v>
      </c>
      <c r="H1411" s="29" t="s">
        <v>685</v>
      </c>
      <c r="I1411" s="21" t="s">
        <v>27</v>
      </c>
      <c r="J1411" s="33"/>
      <c r="K1411" s="34">
        <v>18</v>
      </c>
      <c r="L1411" s="14"/>
      <c r="M1411" s="35" t="str">
        <f>IF(I1411="","",IF(I1411="인문",성적입력!$C$8,성적입력!$C$9))</f>
        <v>A</v>
      </c>
      <c r="N1411" s="36">
        <f>성적입력!$C$15</f>
        <v>3</v>
      </c>
      <c r="O1411" s="14"/>
      <c r="P1411" s="37" t="str">
        <f t="shared" si="63"/>
        <v/>
      </c>
      <c r="Q1411" s="14"/>
      <c r="R1411" s="36" t="str">
        <f t="array" ref="R1411">IFERROR(IF(OR(J1411="",M1411="",F1411=""),"",IF(F1411="학생부종합",INDEX(종합배치표!$C:$Q,MATCH(J1411,종합배치표!$B:$B,0),(MATCH(M1411,{"A","B","C","D","E"},0)-1)*3+1),INDEX(교과배치표!$C:$Q,MATCH(J1411,교과배치표!$B:$B,0),(MATCH(M1411,{"A","B","C","D","E"},0)-1)*3+1))),"")</f>
        <v/>
      </c>
      <c r="S1411" s="36" t="str">
        <f t="array" ref="S1411">IFERROR(IF(OR(J1411="",M1411="",F1411=""),"",IF(F1411="학생부종합",INDEX(종합배치표!$C:$Q,MATCH(J1411,종합배치표!$B:$B,0),(MATCH(M1411,{"A","B","C","D","E"},0)-1)*3+2),INDEX(교과배치표!$C:$Q,MATCH(J1411,교과배치표!$B:$B,0),(MATCH(M1411,{"A","B","C","D","E"},0)-1)*3+2))),"")</f>
        <v/>
      </c>
      <c r="T1411" s="36" t="str">
        <f t="array" ref="T1411">IFERROR(IF(OR(J1411="",M1411="",F1411=""),"",IF(F1411="학생부종합",INDEX(종합배치표!$C:$Q,MATCH(J1411,종합배치표!$B:$B,0),(MATCH(M1411,{"A","B","C","D","E"},0)-1)*3+3),INDEX(교과배치표!$C:$Q,MATCH(J1411,교과배치표!$B:$B,0),(MATCH(M1411,{"A","B","C","D","E"},0)-1)*3+3))),"")</f>
        <v/>
      </c>
      <c r="V1411" s="140">
        <f t="shared" si="64"/>
        <v>2.7</v>
      </c>
      <c r="W1411" s="141" t="str">
        <f t="shared" si="65"/>
        <v/>
      </c>
    </row>
    <row r="1412" spans="2:23" ht="14.25" customHeight="1">
      <c r="B1412" s="32">
        <v>1200</v>
      </c>
      <c r="C1412" s="21" t="s">
        <v>681</v>
      </c>
      <c r="D1412" s="21" t="s">
        <v>681</v>
      </c>
      <c r="E1412" s="21" t="s">
        <v>682</v>
      </c>
      <c r="F1412" s="21" t="s">
        <v>68</v>
      </c>
      <c r="G1412" s="21" t="s">
        <v>192</v>
      </c>
      <c r="H1412" s="29" t="s">
        <v>686</v>
      </c>
      <c r="I1412" s="21" t="s">
        <v>514</v>
      </c>
      <c r="J1412" s="33"/>
      <c r="K1412" s="34">
        <v>13</v>
      </c>
      <c r="L1412" s="14"/>
      <c r="M1412" s="35" t="str">
        <f>IF(I1412="","",IF(I1412="인문",성적입력!$C$8,성적입력!$C$9))</f>
        <v>A</v>
      </c>
      <c r="N1412" s="36">
        <f>성적입력!$C$15</f>
        <v>3</v>
      </c>
      <c r="O1412" s="14"/>
      <c r="P1412" s="37" t="str">
        <f t="shared" si="63"/>
        <v/>
      </c>
      <c r="Q1412" s="14"/>
      <c r="R1412" s="36" t="str">
        <f t="array" ref="R1412">IFERROR(IF(OR(J1412="",M1412="",F1412=""),"",IF(F1412="학생부종합",INDEX(종합배치표!$C:$Q,MATCH(J1412,종합배치표!$B:$B,0),(MATCH(M1412,{"A","B","C","D","E"},0)-1)*3+1),INDEX(교과배치표!$C:$Q,MATCH(J1412,교과배치표!$B:$B,0),(MATCH(M1412,{"A","B","C","D","E"},0)-1)*3+1))),"")</f>
        <v/>
      </c>
      <c r="S1412" s="36" t="str">
        <f t="array" ref="S1412">IFERROR(IF(OR(J1412="",M1412="",F1412=""),"",IF(F1412="학생부종합",INDEX(종합배치표!$C:$Q,MATCH(J1412,종합배치표!$B:$B,0),(MATCH(M1412,{"A","B","C","D","E"},0)-1)*3+2),INDEX(교과배치표!$C:$Q,MATCH(J1412,교과배치표!$B:$B,0),(MATCH(M1412,{"A","B","C","D","E"},0)-1)*3+2))),"")</f>
        <v/>
      </c>
      <c r="T1412" s="36" t="str">
        <f t="array" ref="T1412">IFERROR(IF(OR(J1412="",M1412="",F1412=""),"",IF(F1412="학생부종합",INDEX(종합배치표!$C:$Q,MATCH(J1412,종합배치표!$B:$B,0),(MATCH(M1412,{"A","B","C","D","E"},0)-1)*3+3),INDEX(교과배치표!$C:$Q,MATCH(J1412,교과배치표!$B:$B,0),(MATCH(M1412,{"A","B","C","D","E"},0)-1)*3+3))),"")</f>
        <v/>
      </c>
      <c r="V1412" s="140">
        <f t="shared" si="64"/>
        <v>2.7</v>
      </c>
      <c r="W1412" s="141" t="str">
        <f t="shared" si="65"/>
        <v/>
      </c>
    </row>
    <row r="1413" spans="2:23" ht="14.25" customHeight="1">
      <c r="B1413" s="32">
        <v>1201</v>
      </c>
      <c r="C1413" s="21" t="s">
        <v>681</v>
      </c>
      <c r="D1413" s="21" t="s">
        <v>681</v>
      </c>
      <c r="E1413" s="21" t="s">
        <v>682</v>
      </c>
      <c r="F1413" s="21" t="s">
        <v>24</v>
      </c>
      <c r="G1413" s="21" t="s">
        <v>684</v>
      </c>
      <c r="H1413" s="29" t="s">
        <v>686</v>
      </c>
      <c r="I1413" s="21" t="s">
        <v>514</v>
      </c>
      <c r="J1413" s="33"/>
      <c r="K1413" s="34">
        <v>17</v>
      </c>
      <c r="L1413" s="14"/>
      <c r="M1413" s="35" t="str">
        <f>IF(I1413="","",IF(I1413="인문",성적입력!$C$8,성적입력!$C$9))</f>
        <v>A</v>
      </c>
      <c r="N1413" s="36">
        <f>성적입력!$C$15</f>
        <v>3</v>
      </c>
      <c r="O1413" s="14"/>
      <c r="P1413" s="37" t="str">
        <f t="shared" ref="P1413:P1476" si="66">IF(OR(J1413="",N1413="",M1413=""),"",IF(N1413&lt;=T1413,"안정",IF(N1413&lt;=S1413,"적정",IF(N1413&lt;=R1413,"소신","상향"))))</f>
        <v/>
      </c>
      <c r="Q1413" s="14"/>
      <c r="R1413" s="36" t="str">
        <f t="array" ref="R1413">IFERROR(IF(OR(J1413="",M1413="",F1413=""),"",IF(F1413="학생부종합",INDEX(종합배치표!$C:$Q,MATCH(J1413,종합배치표!$B:$B,0),(MATCH(M1413,{"A","B","C","D","E"},0)-1)*3+1),INDEX(교과배치표!$C:$Q,MATCH(J1413,교과배치표!$B:$B,0),(MATCH(M1413,{"A","B","C","D","E"},0)-1)*3+1))),"")</f>
        <v/>
      </c>
      <c r="S1413" s="36" t="str">
        <f t="array" ref="S1413">IFERROR(IF(OR(J1413="",M1413="",F1413=""),"",IF(F1413="학생부종합",INDEX(종합배치표!$C:$Q,MATCH(J1413,종합배치표!$B:$B,0),(MATCH(M1413,{"A","B","C","D","E"},0)-1)*3+2),INDEX(교과배치표!$C:$Q,MATCH(J1413,교과배치표!$B:$B,0),(MATCH(M1413,{"A","B","C","D","E"},0)-1)*3+2))),"")</f>
        <v/>
      </c>
      <c r="T1413" s="36" t="str">
        <f t="array" ref="T1413">IFERROR(IF(OR(J1413="",M1413="",F1413=""),"",IF(F1413="학생부종합",INDEX(종합배치표!$C:$Q,MATCH(J1413,종합배치표!$B:$B,0),(MATCH(M1413,{"A","B","C","D","E"},0)-1)*3+3),INDEX(교과배치표!$C:$Q,MATCH(J1413,교과배치표!$B:$B,0),(MATCH(M1413,{"A","B","C","D","E"},0)-1)*3+3))),"")</f>
        <v/>
      </c>
      <c r="V1413" s="140">
        <f t="shared" ref="V1413:V1476" si="67">$W$2</f>
        <v>2.7</v>
      </c>
      <c r="W1413" s="141" t="str">
        <f t="shared" ref="W1413:W1476" si="68">IF(OR(J1413="",V1413="",M1413=""),"",IF(V1413&lt;=T1413,"안정",IF(V1413&lt;=S1413,"적정",IF(V1413&lt;=R1413,"소신","상향"))))</f>
        <v/>
      </c>
    </row>
    <row r="1414" spans="2:23" ht="14.25" customHeight="1">
      <c r="B1414" s="32">
        <v>1202</v>
      </c>
      <c r="C1414" s="21" t="s">
        <v>681</v>
      </c>
      <c r="D1414" s="21" t="s">
        <v>681</v>
      </c>
      <c r="E1414" s="21" t="s">
        <v>682</v>
      </c>
      <c r="F1414" s="21" t="s">
        <v>68</v>
      </c>
      <c r="G1414" s="21" t="s">
        <v>192</v>
      </c>
      <c r="H1414" s="29" t="s">
        <v>687</v>
      </c>
      <c r="I1414" s="21" t="s">
        <v>27</v>
      </c>
      <c r="J1414" s="33"/>
      <c r="K1414" s="34">
        <v>29</v>
      </c>
      <c r="L1414" s="14"/>
      <c r="M1414" s="35" t="str">
        <f>IF(I1414="","",IF(I1414="인문",성적입력!$C$8,성적입력!$C$9))</f>
        <v>A</v>
      </c>
      <c r="N1414" s="36">
        <f>성적입력!$C$15</f>
        <v>3</v>
      </c>
      <c r="O1414" s="14"/>
      <c r="P1414" s="37" t="str">
        <f t="shared" si="66"/>
        <v/>
      </c>
      <c r="Q1414" s="14"/>
      <c r="R1414" s="36" t="str">
        <f t="array" ref="R1414">IFERROR(IF(OR(J1414="",M1414="",F1414=""),"",IF(F1414="학생부종합",INDEX(종합배치표!$C:$Q,MATCH(J1414,종합배치표!$B:$B,0),(MATCH(M1414,{"A","B","C","D","E"},0)-1)*3+1),INDEX(교과배치표!$C:$Q,MATCH(J1414,교과배치표!$B:$B,0),(MATCH(M1414,{"A","B","C","D","E"},0)-1)*3+1))),"")</f>
        <v/>
      </c>
      <c r="S1414" s="36" t="str">
        <f t="array" ref="S1414">IFERROR(IF(OR(J1414="",M1414="",F1414=""),"",IF(F1414="학생부종합",INDEX(종합배치표!$C:$Q,MATCH(J1414,종합배치표!$B:$B,0),(MATCH(M1414,{"A","B","C","D","E"},0)-1)*3+2),INDEX(교과배치표!$C:$Q,MATCH(J1414,교과배치표!$B:$B,0),(MATCH(M1414,{"A","B","C","D","E"},0)-1)*3+2))),"")</f>
        <v/>
      </c>
      <c r="T1414" s="36" t="str">
        <f t="array" ref="T1414">IFERROR(IF(OR(J1414="",M1414="",F1414=""),"",IF(F1414="학생부종합",INDEX(종합배치표!$C:$Q,MATCH(J1414,종합배치표!$B:$B,0),(MATCH(M1414,{"A","B","C","D","E"},0)-1)*3+3),INDEX(교과배치표!$C:$Q,MATCH(J1414,교과배치표!$B:$B,0),(MATCH(M1414,{"A","B","C","D","E"},0)-1)*3+3))),"")</f>
        <v/>
      </c>
      <c r="V1414" s="140">
        <f t="shared" si="67"/>
        <v>2.7</v>
      </c>
      <c r="W1414" s="141" t="str">
        <f t="shared" si="68"/>
        <v/>
      </c>
    </row>
    <row r="1415" spans="2:23" ht="14.25" customHeight="1">
      <c r="B1415" s="32">
        <v>1203</v>
      </c>
      <c r="C1415" s="21" t="s">
        <v>681</v>
      </c>
      <c r="D1415" s="21" t="s">
        <v>681</v>
      </c>
      <c r="E1415" s="21" t="s">
        <v>682</v>
      </c>
      <c r="F1415" s="21" t="s">
        <v>24</v>
      </c>
      <c r="G1415" s="21" t="s">
        <v>684</v>
      </c>
      <c r="H1415" s="29" t="s">
        <v>687</v>
      </c>
      <c r="I1415" s="21" t="s">
        <v>27</v>
      </c>
      <c r="J1415" s="33"/>
      <c r="K1415" s="34">
        <v>39</v>
      </c>
      <c r="L1415" s="14"/>
      <c r="M1415" s="35" t="str">
        <f>IF(I1415="","",IF(I1415="인문",성적입력!$C$8,성적입력!$C$9))</f>
        <v>A</v>
      </c>
      <c r="N1415" s="36">
        <f>성적입력!$C$15</f>
        <v>3</v>
      </c>
      <c r="O1415" s="14"/>
      <c r="P1415" s="37" t="str">
        <f t="shared" si="66"/>
        <v/>
      </c>
      <c r="Q1415" s="14"/>
      <c r="R1415" s="36" t="str">
        <f t="array" ref="R1415">IFERROR(IF(OR(J1415="",M1415="",F1415=""),"",IF(F1415="학생부종합",INDEX(종합배치표!$C:$Q,MATCH(J1415,종합배치표!$B:$B,0),(MATCH(M1415,{"A","B","C","D","E"},0)-1)*3+1),INDEX(교과배치표!$C:$Q,MATCH(J1415,교과배치표!$B:$B,0),(MATCH(M1415,{"A","B","C","D","E"},0)-1)*3+1))),"")</f>
        <v/>
      </c>
      <c r="S1415" s="36" t="str">
        <f t="array" ref="S1415">IFERROR(IF(OR(J1415="",M1415="",F1415=""),"",IF(F1415="학생부종합",INDEX(종합배치표!$C:$Q,MATCH(J1415,종합배치표!$B:$B,0),(MATCH(M1415,{"A","B","C","D","E"},0)-1)*3+2),INDEX(교과배치표!$C:$Q,MATCH(J1415,교과배치표!$B:$B,0),(MATCH(M1415,{"A","B","C","D","E"},0)-1)*3+2))),"")</f>
        <v/>
      </c>
      <c r="T1415" s="36" t="str">
        <f t="array" ref="T1415">IFERROR(IF(OR(J1415="",M1415="",F1415=""),"",IF(F1415="학생부종합",INDEX(종합배치표!$C:$Q,MATCH(J1415,종합배치표!$B:$B,0),(MATCH(M1415,{"A","B","C","D","E"},0)-1)*3+3),INDEX(교과배치표!$C:$Q,MATCH(J1415,교과배치표!$B:$B,0),(MATCH(M1415,{"A","B","C","D","E"},0)-1)*3+3))),"")</f>
        <v/>
      </c>
      <c r="V1415" s="140">
        <f t="shared" si="67"/>
        <v>2.7</v>
      </c>
      <c r="W1415" s="141" t="str">
        <f t="shared" si="68"/>
        <v/>
      </c>
    </row>
    <row r="1416" spans="2:23" ht="14.25" customHeight="1">
      <c r="B1416" s="32">
        <v>1204</v>
      </c>
      <c r="C1416" s="21" t="s">
        <v>681</v>
      </c>
      <c r="D1416" s="21" t="s">
        <v>681</v>
      </c>
      <c r="E1416" s="21" t="s">
        <v>682</v>
      </c>
      <c r="F1416" s="21" t="s">
        <v>68</v>
      </c>
      <c r="G1416" s="21" t="s">
        <v>192</v>
      </c>
      <c r="H1416" s="21" t="s">
        <v>688</v>
      </c>
      <c r="I1416" s="21" t="s">
        <v>60</v>
      </c>
      <c r="J1416" s="33"/>
      <c r="K1416" s="34">
        <v>7</v>
      </c>
      <c r="L1416" s="14"/>
      <c r="M1416" s="35" t="str">
        <f>IF(I1416="","",IF(I1416="인문",성적입력!$C$8,성적입력!$C$9))</f>
        <v>A</v>
      </c>
      <c r="N1416" s="36">
        <f>성적입력!$C$15</f>
        <v>3</v>
      </c>
      <c r="O1416" s="14"/>
      <c r="P1416" s="37" t="str">
        <f t="shared" si="66"/>
        <v/>
      </c>
      <c r="Q1416" s="14"/>
      <c r="R1416" s="36" t="str">
        <f t="array" ref="R1416">IFERROR(IF(OR(J1416="",M1416="",F1416=""),"",IF(F1416="학생부종합",INDEX(종합배치표!$C:$Q,MATCH(J1416,종합배치표!$B:$B,0),(MATCH(M1416,{"A","B","C","D","E"},0)-1)*3+1),INDEX(교과배치표!$C:$Q,MATCH(J1416,교과배치표!$B:$B,0),(MATCH(M1416,{"A","B","C","D","E"},0)-1)*3+1))),"")</f>
        <v/>
      </c>
      <c r="S1416" s="36" t="str">
        <f t="array" ref="S1416">IFERROR(IF(OR(J1416="",M1416="",F1416=""),"",IF(F1416="학생부종합",INDEX(종합배치표!$C:$Q,MATCH(J1416,종합배치표!$B:$B,0),(MATCH(M1416,{"A","B","C","D","E"},0)-1)*3+2),INDEX(교과배치표!$C:$Q,MATCH(J1416,교과배치표!$B:$B,0),(MATCH(M1416,{"A","B","C","D","E"},0)-1)*3+2))),"")</f>
        <v/>
      </c>
      <c r="T1416" s="36" t="str">
        <f t="array" ref="T1416">IFERROR(IF(OR(J1416="",M1416="",F1416=""),"",IF(F1416="학생부종합",INDEX(종합배치표!$C:$Q,MATCH(J1416,종합배치표!$B:$B,0),(MATCH(M1416,{"A","B","C","D","E"},0)-1)*3+3),INDEX(교과배치표!$C:$Q,MATCH(J1416,교과배치표!$B:$B,0),(MATCH(M1416,{"A","B","C","D","E"},0)-1)*3+3))),"")</f>
        <v/>
      </c>
      <c r="V1416" s="140">
        <f t="shared" si="67"/>
        <v>2.7</v>
      </c>
      <c r="W1416" s="141" t="str">
        <f t="shared" si="68"/>
        <v/>
      </c>
    </row>
    <row r="1417" spans="2:23" ht="14.25" customHeight="1">
      <c r="B1417" s="32">
        <v>1205</v>
      </c>
      <c r="C1417" s="21" t="s">
        <v>681</v>
      </c>
      <c r="D1417" s="21" t="s">
        <v>681</v>
      </c>
      <c r="E1417" s="21" t="s">
        <v>682</v>
      </c>
      <c r="F1417" s="21" t="s">
        <v>24</v>
      </c>
      <c r="G1417" s="21" t="s">
        <v>684</v>
      </c>
      <c r="H1417" s="21" t="s">
        <v>688</v>
      </c>
      <c r="I1417" s="21" t="s">
        <v>60</v>
      </c>
      <c r="J1417" s="33"/>
      <c r="K1417" s="34">
        <v>11</v>
      </c>
      <c r="L1417" s="14"/>
      <c r="M1417" s="35" t="str">
        <f>IF(I1417="","",IF(I1417="인문",성적입력!$C$8,성적입력!$C$9))</f>
        <v>A</v>
      </c>
      <c r="N1417" s="36">
        <f>성적입력!$C$15</f>
        <v>3</v>
      </c>
      <c r="O1417" s="14"/>
      <c r="P1417" s="37" t="str">
        <f t="shared" si="66"/>
        <v/>
      </c>
      <c r="Q1417" s="14"/>
      <c r="R1417" s="36" t="str">
        <f t="array" ref="R1417">IFERROR(IF(OR(J1417="",M1417="",F1417=""),"",IF(F1417="학생부종합",INDEX(종합배치표!$C:$Q,MATCH(J1417,종합배치표!$B:$B,0),(MATCH(M1417,{"A","B","C","D","E"},0)-1)*3+1),INDEX(교과배치표!$C:$Q,MATCH(J1417,교과배치표!$B:$B,0),(MATCH(M1417,{"A","B","C","D","E"},0)-1)*3+1))),"")</f>
        <v/>
      </c>
      <c r="S1417" s="36" t="str">
        <f t="array" ref="S1417">IFERROR(IF(OR(J1417="",M1417="",F1417=""),"",IF(F1417="학생부종합",INDEX(종합배치표!$C:$Q,MATCH(J1417,종합배치표!$B:$B,0),(MATCH(M1417,{"A","B","C","D","E"},0)-1)*3+2),INDEX(교과배치표!$C:$Q,MATCH(J1417,교과배치표!$B:$B,0),(MATCH(M1417,{"A","B","C","D","E"},0)-1)*3+2))),"")</f>
        <v/>
      </c>
      <c r="T1417" s="36" t="str">
        <f t="array" ref="T1417">IFERROR(IF(OR(J1417="",M1417="",F1417=""),"",IF(F1417="학생부종합",INDEX(종합배치표!$C:$Q,MATCH(J1417,종합배치표!$B:$B,0),(MATCH(M1417,{"A","B","C","D","E"},0)-1)*3+3),INDEX(교과배치표!$C:$Q,MATCH(J1417,교과배치표!$B:$B,0),(MATCH(M1417,{"A","B","C","D","E"},0)-1)*3+3))),"")</f>
        <v/>
      </c>
      <c r="V1417" s="140">
        <f t="shared" si="67"/>
        <v>2.7</v>
      </c>
      <c r="W1417" s="141" t="str">
        <f t="shared" si="68"/>
        <v/>
      </c>
    </row>
    <row r="1418" spans="2:23" ht="14.25" customHeight="1">
      <c r="B1418" s="32">
        <v>1206</v>
      </c>
      <c r="C1418" s="21" t="s">
        <v>681</v>
      </c>
      <c r="D1418" s="21" t="s">
        <v>681</v>
      </c>
      <c r="E1418" s="21" t="s">
        <v>682</v>
      </c>
      <c r="F1418" s="21" t="s">
        <v>68</v>
      </c>
      <c r="G1418" s="21" t="s">
        <v>192</v>
      </c>
      <c r="H1418" s="21" t="s">
        <v>689</v>
      </c>
      <c r="I1418" s="21" t="s">
        <v>27</v>
      </c>
      <c r="J1418" s="33"/>
      <c r="K1418" s="34">
        <v>10</v>
      </c>
      <c r="L1418" s="14"/>
      <c r="M1418" s="35" t="str">
        <f>IF(I1418="","",IF(I1418="인문",성적입력!$C$8,성적입력!$C$9))</f>
        <v>A</v>
      </c>
      <c r="N1418" s="36">
        <f>성적입력!$C$15</f>
        <v>3</v>
      </c>
      <c r="O1418" s="14"/>
      <c r="P1418" s="37" t="str">
        <f t="shared" si="66"/>
        <v/>
      </c>
      <c r="Q1418" s="14"/>
      <c r="R1418" s="36" t="str">
        <f t="array" ref="R1418">IFERROR(IF(OR(J1418="",M1418="",F1418=""),"",IF(F1418="학생부종합",INDEX(종합배치표!$C:$Q,MATCH(J1418,종합배치표!$B:$B,0),(MATCH(M1418,{"A","B","C","D","E"},0)-1)*3+1),INDEX(교과배치표!$C:$Q,MATCH(J1418,교과배치표!$B:$B,0),(MATCH(M1418,{"A","B","C","D","E"},0)-1)*3+1))),"")</f>
        <v/>
      </c>
      <c r="S1418" s="36" t="str">
        <f t="array" ref="S1418">IFERROR(IF(OR(J1418="",M1418="",F1418=""),"",IF(F1418="학생부종합",INDEX(종합배치표!$C:$Q,MATCH(J1418,종합배치표!$B:$B,0),(MATCH(M1418,{"A","B","C","D","E"},0)-1)*3+2),INDEX(교과배치표!$C:$Q,MATCH(J1418,교과배치표!$B:$B,0),(MATCH(M1418,{"A","B","C","D","E"},0)-1)*3+2))),"")</f>
        <v/>
      </c>
      <c r="T1418" s="36" t="str">
        <f t="array" ref="T1418">IFERROR(IF(OR(J1418="",M1418="",F1418=""),"",IF(F1418="학생부종합",INDEX(종합배치표!$C:$Q,MATCH(J1418,종합배치표!$B:$B,0),(MATCH(M1418,{"A","B","C","D","E"},0)-1)*3+3),INDEX(교과배치표!$C:$Q,MATCH(J1418,교과배치표!$B:$B,0),(MATCH(M1418,{"A","B","C","D","E"},0)-1)*3+3))),"")</f>
        <v/>
      </c>
      <c r="V1418" s="140">
        <f t="shared" si="67"/>
        <v>2.7</v>
      </c>
      <c r="W1418" s="141" t="str">
        <f t="shared" si="68"/>
        <v/>
      </c>
    </row>
    <row r="1419" spans="2:23" ht="14.25" customHeight="1">
      <c r="B1419" s="32">
        <v>1207</v>
      </c>
      <c r="C1419" s="21" t="s">
        <v>681</v>
      </c>
      <c r="D1419" s="21" t="s">
        <v>681</v>
      </c>
      <c r="E1419" s="21" t="s">
        <v>682</v>
      </c>
      <c r="F1419" s="21" t="s">
        <v>24</v>
      </c>
      <c r="G1419" s="21" t="s">
        <v>684</v>
      </c>
      <c r="H1419" s="21" t="s">
        <v>689</v>
      </c>
      <c r="I1419" s="21" t="s">
        <v>27</v>
      </c>
      <c r="J1419" s="33"/>
      <c r="K1419" s="34">
        <v>13</v>
      </c>
      <c r="L1419" s="14"/>
      <c r="M1419" s="35" t="str">
        <f>IF(I1419="","",IF(I1419="인문",성적입력!$C$8,성적입력!$C$9))</f>
        <v>A</v>
      </c>
      <c r="N1419" s="36">
        <f>성적입력!$C$15</f>
        <v>3</v>
      </c>
      <c r="O1419" s="14"/>
      <c r="P1419" s="37" t="str">
        <f t="shared" si="66"/>
        <v/>
      </c>
      <c r="Q1419" s="14"/>
      <c r="R1419" s="36" t="str">
        <f t="array" ref="R1419">IFERROR(IF(OR(J1419="",M1419="",F1419=""),"",IF(F1419="학생부종합",INDEX(종합배치표!$C:$Q,MATCH(J1419,종합배치표!$B:$B,0),(MATCH(M1419,{"A","B","C","D","E"},0)-1)*3+1),INDEX(교과배치표!$C:$Q,MATCH(J1419,교과배치표!$B:$B,0),(MATCH(M1419,{"A","B","C","D","E"},0)-1)*3+1))),"")</f>
        <v/>
      </c>
      <c r="S1419" s="36" t="str">
        <f t="array" ref="S1419">IFERROR(IF(OR(J1419="",M1419="",F1419=""),"",IF(F1419="학생부종합",INDEX(종합배치표!$C:$Q,MATCH(J1419,종합배치표!$B:$B,0),(MATCH(M1419,{"A","B","C","D","E"},0)-1)*3+2),INDEX(교과배치표!$C:$Q,MATCH(J1419,교과배치표!$B:$B,0),(MATCH(M1419,{"A","B","C","D","E"},0)-1)*3+2))),"")</f>
        <v/>
      </c>
      <c r="T1419" s="36" t="str">
        <f t="array" ref="T1419">IFERROR(IF(OR(J1419="",M1419="",F1419=""),"",IF(F1419="학생부종합",INDEX(종합배치표!$C:$Q,MATCH(J1419,종합배치표!$B:$B,0),(MATCH(M1419,{"A","B","C","D","E"},0)-1)*3+3),INDEX(교과배치표!$C:$Q,MATCH(J1419,교과배치표!$B:$B,0),(MATCH(M1419,{"A","B","C","D","E"},0)-1)*3+3))),"")</f>
        <v/>
      </c>
      <c r="V1419" s="140">
        <f t="shared" si="67"/>
        <v>2.7</v>
      </c>
      <c r="W1419" s="141" t="str">
        <f t="shared" si="68"/>
        <v/>
      </c>
    </row>
    <row r="1420" spans="2:23" ht="14.25" customHeight="1">
      <c r="B1420" s="32">
        <v>1208</v>
      </c>
      <c r="C1420" s="21" t="s">
        <v>681</v>
      </c>
      <c r="D1420" s="21" t="s">
        <v>681</v>
      </c>
      <c r="E1420" s="21" t="s">
        <v>682</v>
      </c>
      <c r="F1420" s="21" t="s">
        <v>68</v>
      </c>
      <c r="G1420" s="21" t="s">
        <v>192</v>
      </c>
      <c r="H1420" s="29" t="s">
        <v>690</v>
      </c>
      <c r="I1420" s="21" t="s">
        <v>27</v>
      </c>
      <c r="J1420" s="33"/>
      <c r="K1420" s="34">
        <v>10</v>
      </c>
      <c r="L1420" s="14"/>
      <c r="M1420" s="35" t="str">
        <f>IF(I1420="","",IF(I1420="인문",성적입력!$C$8,성적입력!$C$9))</f>
        <v>A</v>
      </c>
      <c r="N1420" s="36">
        <f>성적입력!$C$15</f>
        <v>3</v>
      </c>
      <c r="O1420" s="14"/>
      <c r="P1420" s="37" t="str">
        <f t="shared" si="66"/>
        <v/>
      </c>
      <c r="Q1420" s="14"/>
      <c r="R1420" s="36" t="str">
        <f t="array" ref="R1420">IFERROR(IF(OR(J1420="",M1420="",F1420=""),"",IF(F1420="학생부종합",INDEX(종합배치표!$C:$Q,MATCH(J1420,종합배치표!$B:$B,0),(MATCH(M1420,{"A","B","C","D","E"},0)-1)*3+1),INDEX(교과배치표!$C:$Q,MATCH(J1420,교과배치표!$B:$B,0),(MATCH(M1420,{"A","B","C","D","E"},0)-1)*3+1))),"")</f>
        <v/>
      </c>
      <c r="S1420" s="36" t="str">
        <f t="array" ref="S1420">IFERROR(IF(OR(J1420="",M1420="",F1420=""),"",IF(F1420="학생부종합",INDEX(종합배치표!$C:$Q,MATCH(J1420,종합배치표!$B:$B,0),(MATCH(M1420,{"A","B","C","D","E"},0)-1)*3+2),INDEX(교과배치표!$C:$Q,MATCH(J1420,교과배치표!$B:$B,0),(MATCH(M1420,{"A","B","C","D","E"},0)-1)*3+2))),"")</f>
        <v/>
      </c>
      <c r="T1420" s="36" t="str">
        <f t="array" ref="T1420">IFERROR(IF(OR(J1420="",M1420="",F1420=""),"",IF(F1420="학생부종합",INDEX(종합배치표!$C:$Q,MATCH(J1420,종합배치표!$B:$B,0),(MATCH(M1420,{"A","B","C","D","E"},0)-1)*3+3),INDEX(교과배치표!$C:$Q,MATCH(J1420,교과배치표!$B:$B,0),(MATCH(M1420,{"A","B","C","D","E"},0)-1)*3+3))),"")</f>
        <v/>
      </c>
      <c r="V1420" s="140">
        <f t="shared" si="67"/>
        <v>2.7</v>
      </c>
      <c r="W1420" s="141" t="str">
        <f t="shared" si="68"/>
        <v/>
      </c>
    </row>
    <row r="1421" spans="2:23" ht="14.25" customHeight="1">
      <c r="B1421" s="32">
        <v>1209</v>
      </c>
      <c r="C1421" s="21" t="s">
        <v>681</v>
      </c>
      <c r="D1421" s="21" t="s">
        <v>681</v>
      </c>
      <c r="E1421" s="21" t="s">
        <v>682</v>
      </c>
      <c r="F1421" s="21" t="s">
        <v>24</v>
      </c>
      <c r="G1421" s="21" t="s">
        <v>684</v>
      </c>
      <c r="H1421" s="29" t="s">
        <v>691</v>
      </c>
      <c r="I1421" s="21" t="s">
        <v>27</v>
      </c>
      <c r="J1421" s="33"/>
      <c r="K1421" s="34">
        <v>13</v>
      </c>
      <c r="L1421" s="14"/>
      <c r="M1421" s="35" t="str">
        <f>IF(I1421="","",IF(I1421="인문",성적입력!$C$8,성적입력!$C$9))</f>
        <v>A</v>
      </c>
      <c r="N1421" s="36">
        <f>성적입력!$C$15</f>
        <v>3</v>
      </c>
      <c r="O1421" s="14"/>
      <c r="P1421" s="37" t="str">
        <f t="shared" si="66"/>
        <v/>
      </c>
      <c r="Q1421" s="14"/>
      <c r="R1421" s="36" t="str">
        <f t="array" ref="R1421">IFERROR(IF(OR(J1421="",M1421="",F1421=""),"",IF(F1421="학생부종합",INDEX(종합배치표!$C:$Q,MATCH(J1421,종합배치표!$B:$B,0),(MATCH(M1421,{"A","B","C","D","E"},0)-1)*3+1),INDEX(교과배치표!$C:$Q,MATCH(J1421,교과배치표!$B:$B,0),(MATCH(M1421,{"A","B","C","D","E"},0)-1)*3+1))),"")</f>
        <v/>
      </c>
      <c r="S1421" s="36" t="str">
        <f t="array" ref="S1421">IFERROR(IF(OR(J1421="",M1421="",F1421=""),"",IF(F1421="학생부종합",INDEX(종합배치표!$C:$Q,MATCH(J1421,종합배치표!$B:$B,0),(MATCH(M1421,{"A","B","C","D","E"},0)-1)*3+2),INDEX(교과배치표!$C:$Q,MATCH(J1421,교과배치표!$B:$B,0),(MATCH(M1421,{"A","B","C","D","E"},0)-1)*3+2))),"")</f>
        <v/>
      </c>
      <c r="T1421" s="36" t="str">
        <f t="array" ref="T1421">IFERROR(IF(OR(J1421="",M1421="",F1421=""),"",IF(F1421="학생부종합",INDEX(종합배치표!$C:$Q,MATCH(J1421,종합배치표!$B:$B,0),(MATCH(M1421,{"A","B","C","D","E"},0)-1)*3+3),INDEX(교과배치표!$C:$Q,MATCH(J1421,교과배치표!$B:$B,0),(MATCH(M1421,{"A","B","C","D","E"},0)-1)*3+3))),"")</f>
        <v/>
      </c>
      <c r="V1421" s="140">
        <f t="shared" si="67"/>
        <v>2.7</v>
      </c>
      <c r="W1421" s="141" t="str">
        <f t="shared" si="68"/>
        <v/>
      </c>
    </row>
    <row r="1422" spans="2:23" ht="14.25" customHeight="1">
      <c r="B1422" s="32">
        <v>1210</v>
      </c>
      <c r="C1422" s="21" t="s">
        <v>681</v>
      </c>
      <c r="D1422" s="21" t="s">
        <v>681</v>
      </c>
      <c r="E1422" s="21" t="s">
        <v>682</v>
      </c>
      <c r="F1422" s="21" t="s">
        <v>68</v>
      </c>
      <c r="G1422" s="21" t="s">
        <v>192</v>
      </c>
      <c r="H1422" s="21" t="s">
        <v>692</v>
      </c>
      <c r="I1422" s="21" t="s">
        <v>60</v>
      </c>
      <c r="J1422" s="33"/>
      <c r="K1422" s="34">
        <v>8</v>
      </c>
      <c r="L1422" s="14"/>
      <c r="M1422" s="35" t="str">
        <f>IF(I1422="","",IF(I1422="인문",성적입력!$C$8,성적입력!$C$9))</f>
        <v>A</v>
      </c>
      <c r="N1422" s="36">
        <f>성적입력!$C$15</f>
        <v>3</v>
      </c>
      <c r="O1422" s="14"/>
      <c r="P1422" s="37" t="str">
        <f t="shared" si="66"/>
        <v/>
      </c>
      <c r="Q1422" s="14"/>
      <c r="R1422" s="36" t="str">
        <f t="array" ref="R1422">IFERROR(IF(OR(J1422="",M1422="",F1422=""),"",IF(F1422="학생부종합",INDEX(종합배치표!$C:$Q,MATCH(J1422,종합배치표!$B:$B,0),(MATCH(M1422,{"A","B","C","D","E"},0)-1)*3+1),INDEX(교과배치표!$C:$Q,MATCH(J1422,교과배치표!$B:$B,0),(MATCH(M1422,{"A","B","C","D","E"},0)-1)*3+1))),"")</f>
        <v/>
      </c>
      <c r="S1422" s="36" t="str">
        <f t="array" ref="S1422">IFERROR(IF(OR(J1422="",M1422="",F1422=""),"",IF(F1422="학생부종합",INDEX(종합배치표!$C:$Q,MATCH(J1422,종합배치표!$B:$B,0),(MATCH(M1422,{"A","B","C","D","E"},0)-1)*3+2),INDEX(교과배치표!$C:$Q,MATCH(J1422,교과배치표!$B:$B,0),(MATCH(M1422,{"A","B","C","D","E"},0)-1)*3+2))),"")</f>
        <v/>
      </c>
      <c r="T1422" s="36" t="str">
        <f t="array" ref="T1422">IFERROR(IF(OR(J1422="",M1422="",F1422=""),"",IF(F1422="학생부종합",INDEX(종합배치표!$C:$Q,MATCH(J1422,종합배치표!$B:$B,0),(MATCH(M1422,{"A","B","C","D","E"},0)-1)*3+3),INDEX(교과배치표!$C:$Q,MATCH(J1422,교과배치표!$B:$B,0),(MATCH(M1422,{"A","B","C","D","E"},0)-1)*3+3))),"")</f>
        <v/>
      </c>
      <c r="V1422" s="140">
        <f t="shared" si="67"/>
        <v>2.7</v>
      </c>
      <c r="W1422" s="141" t="str">
        <f t="shared" si="68"/>
        <v/>
      </c>
    </row>
    <row r="1423" spans="2:23" ht="14.25" customHeight="1">
      <c r="B1423" s="32">
        <v>1211</v>
      </c>
      <c r="C1423" s="21" t="s">
        <v>681</v>
      </c>
      <c r="D1423" s="21" t="s">
        <v>681</v>
      </c>
      <c r="E1423" s="21" t="s">
        <v>682</v>
      </c>
      <c r="F1423" s="21" t="s">
        <v>24</v>
      </c>
      <c r="G1423" s="21" t="s">
        <v>684</v>
      </c>
      <c r="H1423" s="21" t="s">
        <v>692</v>
      </c>
      <c r="I1423" s="21" t="s">
        <v>60</v>
      </c>
      <c r="J1423" s="33"/>
      <c r="K1423" s="34">
        <v>11</v>
      </c>
      <c r="L1423" s="14"/>
      <c r="M1423" s="35" t="str">
        <f>IF(I1423="","",IF(I1423="인문",성적입력!$C$8,성적입력!$C$9))</f>
        <v>A</v>
      </c>
      <c r="N1423" s="36">
        <f>성적입력!$C$15</f>
        <v>3</v>
      </c>
      <c r="O1423" s="14"/>
      <c r="P1423" s="37" t="str">
        <f t="shared" si="66"/>
        <v/>
      </c>
      <c r="Q1423" s="14"/>
      <c r="R1423" s="36" t="str">
        <f t="array" ref="R1423">IFERROR(IF(OR(J1423="",M1423="",F1423=""),"",IF(F1423="학생부종합",INDEX(종합배치표!$C:$Q,MATCH(J1423,종합배치표!$B:$B,0),(MATCH(M1423,{"A","B","C","D","E"},0)-1)*3+1),INDEX(교과배치표!$C:$Q,MATCH(J1423,교과배치표!$B:$B,0),(MATCH(M1423,{"A","B","C","D","E"},0)-1)*3+1))),"")</f>
        <v/>
      </c>
      <c r="S1423" s="36" t="str">
        <f t="array" ref="S1423">IFERROR(IF(OR(J1423="",M1423="",F1423=""),"",IF(F1423="학생부종합",INDEX(종합배치표!$C:$Q,MATCH(J1423,종합배치표!$B:$B,0),(MATCH(M1423,{"A","B","C","D","E"},0)-1)*3+2),INDEX(교과배치표!$C:$Q,MATCH(J1423,교과배치표!$B:$B,0),(MATCH(M1423,{"A","B","C","D","E"},0)-1)*3+2))),"")</f>
        <v/>
      </c>
      <c r="T1423" s="36" t="str">
        <f t="array" ref="T1423">IFERROR(IF(OR(J1423="",M1423="",F1423=""),"",IF(F1423="학생부종합",INDEX(종합배치표!$C:$Q,MATCH(J1423,종합배치표!$B:$B,0),(MATCH(M1423,{"A","B","C","D","E"},0)-1)*3+3),INDEX(교과배치표!$C:$Q,MATCH(J1423,교과배치표!$B:$B,0),(MATCH(M1423,{"A","B","C","D","E"},0)-1)*3+3))),"")</f>
        <v/>
      </c>
      <c r="V1423" s="140">
        <f t="shared" si="67"/>
        <v>2.7</v>
      </c>
      <c r="W1423" s="141" t="str">
        <f t="shared" si="68"/>
        <v/>
      </c>
    </row>
    <row r="1424" spans="2:23" ht="14.25" customHeight="1">
      <c r="B1424" s="32">
        <v>1212</v>
      </c>
      <c r="C1424" s="21" t="s">
        <v>681</v>
      </c>
      <c r="D1424" s="21" t="s">
        <v>681</v>
      </c>
      <c r="E1424" s="21" t="s">
        <v>682</v>
      </c>
      <c r="F1424" s="21" t="s">
        <v>68</v>
      </c>
      <c r="G1424" s="21" t="s">
        <v>192</v>
      </c>
      <c r="H1424" s="21" t="s">
        <v>693</v>
      </c>
      <c r="I1424" s="21" t="s">
        <v>60</v>
      </c>
      <c r="J1424" s="33"/>
      <c r="K1424" s="34">
        <v>10</v>
      </c>
      <c r="L1424" s="14"/>
      <c r="M1424" s="35" t="str">
        <f>IF(I1424="","",IF(I1424="인문",성적입력!$C$8,성적입력!$C$9))</f>
        <v>A</v>
      </c>
      <c r="N1424" s="36">
        <f>성적입력!$C$15</f>
        <v>3</v>
      </c>
      <c r="O1424" s="14"/>
      <c r="P1424" s="37" t="str">
        <f t="shared" si="66"/>
        <v/>
      </c>
      <c r="Q1424" s="14"/>
      <c r="R1424" s="36" t="str">
        <f t="array" ref="R1424">IFERROR(IF(OR(J1424="",M1424="",F1424=""),"",IF(F1424="학생부종합",INDEX(종합배치표!$C:$Q,MATCH(J1424,종합배치표!$B:$B,0),(MATCH(M1424,{"A","B","C","D","E"},0)-1)*3+1),INDEX(교과배치표!$C:$Q,MATCH(J1424,교과배치표!$B:$B,0),(MATCH(M1424,{"A","B","C","D","E"},0)-1)*3+1))),"")</f>
        <v/>
      </c>
      <c r="S1424" s="36" t="str">
        <f t="array" ref="S1424">IFERROR(IF(OR(J1424="",M1424="",F1424=""),"",IF(F1424="학생부종합",INDEX(종합배치표!$C:$Q,MATCH(J1424,종합배치표!$B:$B,0),(MATCH(M1424,{"A","B","C","D","E"},0)-1)*3+2),INDEX(교과배치표!$C:$Q,MATCH(J1424,교과배치표!$B:$B,0),(MATCH(M1424,{"A","B","C","D","E"},0)-1)*3+2))),"")</f>
        <v/>
      </c>
      <c r="T1424" s="36" t="str">
        <f t="array" ref="T1424">IFERROR(IF(OR(J1424="",M1424="",F1424=""),"",IF(F1424="학생부종합",INDEX(종합배치표!$C:$Q,MATCH(J1424,종합배치표!$B:$B,0),(MATCH(M1424,{"A","B","C","D","E"},0)-1)*3+3),INDEX(교과배치표!$C:$Q,MATCH(J1424,교과배치표!$B:$B,0),(MATCH(M1424,{"A","B","C","D","E"},0)-1)*3+3))),"")</f>
        <v/>
      </c>
      <c r="V1424" s="140">
        <f t="shared" si="67"/>
        <v>2.7</v>
      </c>
      <c r="W1424" s="141" t="str">
        <f t="shared" si="68"/>
        <v/>
      </c>
    </row>
    <row r="1425" spans="2:23" ht="14.25" customHeight="1">
      <c r="B1425" s="32">
        <v>1213</v>
      </c>
      <c r="C1425" s="21" t="s">
        <v>681</v>
      </c>
      <c r="D1425" s="21" t="s">
        <v>681</v>
      </c>
      <c r="E1425" s="21" t="s">
        <v>682</v>
      </c>
      <c r="F1425" s="21" t="s">
        <v>24</v>
      </c>
      <c r="G1425" s="21" t="s">
        <v>684</v>
      </c>
      <c r="H1425" s="21" t="s">
        <v>693</v>
      </c>
      <c r="I1425" s="21" t="s">
        <v>60</v>
      </c>
      <c r="J1425" s="33"/>
      <c r="K1425" s="34">
        <v>14</v>
      </c>
      <c r="L1425" s="14"/>
      <c r="M1425" s="35" t="str">
        <f>IF(I1425="","",IF(I1425="인문",성적입력!$C$8,성적입력!$C$9))</f>
        <v>A</v>
      </c>
      <c r="N1425" s="36">
        <f>성적입력!$C$15</f>
        <v>3</v>
      </c>
      <c r="O1425" s="14"/>
      <c r="P1425" s="37" t="str">
        <f t="shared" si="66"/>
        <v/>
      </c>
      <c r="Q1425" s="14"/>
      <c r="R1425" s="36" t="str">
        <f t="array" ref="R1425">IFERROR(IF(OR(J1425="",M1425="",F1425=""),"",IF(F1425="학생부종합",INDEX(종합배치표!$C:$Q,MATCH(J1425,종합배치표!$B:$B,0),(MATCH(M1425,{"A","B","C","D","E"},0)-1)*3+1),INDEX(교과배치표!$C:$Q,MATCH(J1425,교과배치표!$B:$B,0),(MATCH(M1425,{"A","B","C","D","E"},0)-1)*3+1))),"")</f>
        <v/>
      </c>
      <c r="S1425" s="36" t="str">
        <f t="array" ref="S1425">IFERROR(IF(OR(J1425="",M1425="",F1425=""),"",IF(F1425="학생부종합",INDEX(종합배치표!$C:$Q,MATCH(J1425,종합배치표!$B:$B,0),(MATCH(M1425,{"A","B","C","D","E"},0)-1)*3+2),INDEX(교과배치표!$C:$Q,MATCH(J1425,교과배치표!$B:$B,0),(MATCH(M1425,{"A","B","C","D","E"},0)-1)*3+2))),"")</f>
        <v/>
      </c>
      <c r="T1425" s="36" t="str">
        <f t="array" ref="T1425">IFERROR(IF(OR(J1425="",M1425="",F1425=""),"",IF(F1425="학생부종합",INDEX(종합배치표!$C:$Q,MATCH(J1425,종합배치표!$B:$B,0),(MATCH(M1425,{"A","B","C","D","E"},0)-1)*3+3),INDEX(교과배치표!$C:$Q,MATCH(J1425,교과배치표!$B:$B,0),(MATCH(M1425,{"A","B","C","D","E"},0)-1)*3+3))),"")</f>
        <v/>
      </c>
      <c r="V1425" s="140">
        <f t="shared" si="67"/>
        <v>2.7</v>
      </c>
      <c r="W1425" s="141" t="str">
        <f t="shared" si="68"/>
        <v/>
      </c>
    </row>
    <row r="1426" spans="2:23" ht="14.25" customHeight="1">
      <c r="B1426" s="32">
        <v>1215</v>
      </c>
      <c r="C1426" s="21" t="s">
        <v>681</v>
      </c>
      <c r="D1426" s="21" t="s">
        <v>681</v>
      </c>
      <c r="E1426" s="21" t="s">
        <v>682</v>
      </c>
      <c r="F1426" s="21" t="s">
        <v>68</v>
      </c>
      <c r="G1426" s="21" t="s">
        <v>192</v>
      </c>
      <c r="H1426" s="21" t="s">
        <v>694</v>
      </c>
      <c r="I1426" s="21" t="s">
        <v>60</v>
      </c>
      <c r="J1426" s="33"/>
      <c r="K1426" s="34">
        <v>11</v>
      </c>
      <c r="L1426" s="14"/>
      <c r="M1426" s="35" t="str">
        <f>IF(I1426="","",IF(I1426="인문",성적입력!$C$8,성적입력!$C$9))</f>
        <v>A</v>
      </c>
      <c r="N1426" s="36">
        <f>성적입력!$C$15</f>
        <v>3</v>
      </c>
      <c r="O1426" s="14"/>
      <c r="P1426" s="37" t="str">
        <f t="shared" si="66"/>
        <v/>
      </c>
      <c r="Q1426" s="14"/>
      <c r="R1426" s="36" t="str">
        <f t="array" ref="R1426">IFERROR(IF(OR(J1426="",M1426="",F1426=""),"",IF(F1426="학생부종합",INDEX(종합배치표!$C:$Q,MATCH(J1426,종합배치표!$B:$B,0),(MATCH(M1426,{"A","B","C","D","E"},0)-1)*3+1),INDEX(교과배치표!$C:$Q,MATCH(J1426,교과배치표!$B:$B,0),(MATCH(M1426,{"A","B","C","D","E"},0)-1)*3+1))),"")</f>
        <v/>
      </c>
      <c r="S1426" s="36" t="str">
        <f t="array" ref="S1426">IFERROR(IF(OR(J1426="",M1426="",F1426=""),"",IF(F1426="학생부종합",INDEX(종합배치표!$C:$Q,MATCH(J1426,종합배치표!$B:$B,0),(MATCH(M1426,{"A","B","C","D","E"},0)-1)*3+2),INDEX(교과배치표!$C:$Q,MATCH(J1426,교과배치표!$B:$B,0),(MATCH(M1426,{"A","B","C","D","E"},0)-1)*3+2))),"")</f>
        <v/>
      </c>
      <c r="T1426" s="36" t="str">
        <f t="array" ref="T1426">IFERROR(IF(OR(J1426="",M1426="",F1426=""),"",IF(F1426="학생부종합",INDEX(종합배치표!$C:$Q,MATCH(J1426,종합배치표!$B:$B,0),(MATCH(M1426,{"A","B","C","D","E"},0)-1)*3+3),INDEX(교과배치표!$C:$Q,MATCH(J1426,교과배치표!$B:$B,0),(MATCH(M1426,{"A","B","C","D","E"},0)-1)*3+3))),"")</f>
        <v/>
      </c>
      <c r="V1426" s="140">
        <f t="shared" si="67"/>
        <v>2.7</v>
      </c>
      <c r="W1426" s="141" t="str">
        <f t="shared" si="68"/>
        <v/>
      </c>
    </row>
    <row r="1427" spans="2:23" ht="14.25" customHeight="1">
      <c r="B1427" s="32">
        <v>1216</v>
      </c>
      <c r="C1427" s="21" t="s">
        <v>681</v>
      </c>
      <c r="D1427" s="21" t="s">
        <v>681</v>
      </c>
      <c r="E1427" s="21" t="s">
        <v>682</v>
      </c>
      <c r="F1427" s="21" t="s">
        <v>24</v>
      </c>
      <c r="G1427" s="21" t="s">
        <v>684</v>
      </c>
      <c r="H1427" s="21" t="s">
        <v>694</v>
      </c>
      <c r="I1427" s="21" t="s">
        <v>60</v>
      </c>
      <c r="J1427" s="33"/>
      <c r="K1427" s="34">
        <v>14</v>
      </c>
      <c r="L1427" s="14"/>
      <c r="M1427" s="35" t="str">
        <f>IF(I1427="","",IF(I1427="인문",성적입력!$C$8,성적입력!$C$9))</f>
        <v>A</v>
      </c>
      <c r="N1427" s="36">
        <f>성적입력!$C$15</f>
        <v>3</v>
      </c>
      <c r="O1427" s="14"/>
      <c r="P1427" s="37" t="str">
        <f t="shared" si="66"/>
        <v/>
      </c>
      <c r="Q1427" s="14"/>
      <c r="R1427" s="36" t="str">
        <f t="array" ref="R1427">IFERROR(IF(OR(J1427="",M1427="",F1427=""),"",IF(F1427="학생부종합",INDEX(종합배치표!$C:$Q,MATCH(J1427,종합배치표!$B:$B,0),(MATCH(M1427,{"A","B","C","D","E"},0)-1)*3+1),INDEX(교과배치표!$C:$Q,MATCH(J1427,교과배치표!$B:$B,0),(MATCH(M1427,{"A","B","C","D","E"},0)-1)*3+1))),"")</f>
        <v/>
      </c>
      <c r="S1427" s="36" t="str">
        <f t="array" ref="S1427">IFERROR(IF(OR(J1427="",M1427="",F1427=""),"",IF(F1427="학생부종합",INDEX(종합배치표!$C:$Q,MATCH(J1427,종합배치표!$B:$B,0),(MATCH(M1427,{"A","B","C","D","E"},0)-1)*3+2),INDEX(교과배치표!$C:$Q,MATCH(J1427,교과배치표!$B:$B,0),(MATCH(M1427,{"A","B","C","D","E"},0)-1)*3+2))),"")</f>
        <v/>
      </c>
      <c r="T1427" s="36" t="str">
        <f t="array" ref="T1427">IFERROR(IF(OR(J1427="",M1427="",F1427=""),"",IF(F1427="학생부종합",INDEX(종합배치표!$C:$Q,MATCH(J1427,종합배치표!$B:$B,0),(MATCH(M1427,{"A","B","C","D","E"},0)-1)*3+3),INDEX(교과배치표!$C:$Q,MATCH(J1427,교과배치표!$B:$B,0),(MATCH(M1427,{"A","B","C","D","E"},0)-1)*3+3))),"")</f>
        <v/>
      </c>
      <c r="V1427" s="140">
        <f t="shared" si="67"/>
        <v>2.7</v>
      </c>
      <c r="W1427" s="141" t="str">
        <f t="shared" si="68"/>
        <v/>
      </c>
    </row>
    <row r="1428" spans="2:23" ht="14.25" customHeight="1">
      <c r="B1428" s="32">
        <v>1217</v>
      </c>
      <c r="C1428" s="21" t="s">
        <v>681</v>
      </c>
      <c r="D1428" s="21" t="s">
        <v>681</v>
      </c>
      <c r="E1428" s="21" t="s">
        <v>682</v>
      </c>
      <c r="F1428" s="21" t="s">
        <v>68</v>
      </c>
      <c r="G1428" s="21" t="s">
        <v>192</v>
      </c>
      <c r="H1428" s="21" t="s">
        <v>695</v>
      </c>
      <c r="I1428" s="21" t="s">
        <v>60</v>
      </c>
      <c r="J1428" s="33"/>
      <c r="K1428" s="34">
        <v>9</v>
      </c>
      <c r="L1428" s="14"/>
      <c r="M1428" s="35" t="str">
        <f>IF(I1428="","",IF(I1428="인문",성적입력!$C$8,성적입력!$C$9))</f>
        <v>A</v>
      </c>
      <c r="N1428" s="36">
        <f>성적입력!$C$15</f>
        <v>3</v>
      </c>
      <c r="O1428" s="14"/>
      <c r="P1428" s="37" t="str">
        <f t="shared" si="66"/>
        <v/>
      </c>
      <c r="Q1428" s="14"/>
      <c r="R1428" s="36" t="str">
        <f t="array" ref="R1428">IFERROR(IF(OR(J1428="",M1428="",F1428=""),"",IF(F1428="학생부종합",INDEX(종합배치표!$C:$Q,MATCH(J1428,종합배치표!$B:$B,0),(MATCH(M1428,{"A","B","C","D","E"},0)-1)*3+1),INDEX(교과배치표!$C:$Q,MATCH(J1428,교과배치표!$B:$B,0),(MATCH(M1428,{"A","B","C","D","E"},0)-1)*3+1))),"")</f>
        <v/>
      </c>
      <c r="S1428" s="36" t="str">
        <f t="array" ref="S1428">IFERROR(IF(OR(J1428="",M1428="",F1428=""),"",IF(F1428="학생부종합",INDEX(종합배치표!$C:$Q,MATCH(J1428,종합배치표!$B:$B,0),(MATCH(M1428,{"A","B","C","D","E"},0)-1)*3+2),INDEX(교과배치표!$C:$Q,MATCH(J1428,교과배치표!$B:$B,0),(MATCH(M1428,{"A","B","C","D","E"},0)-1)*3+2))),"")</f>
        <v/>
      </c>
      <c r="T1428" s="36" t="str">
        <f t="array" ref="T1428">IFERROR(IF(OR(J1428="",M1428="",F1428=""),"",IF(F1428="학생부종합",INDEX(종합배치표!$C:$Q,MATCH(J1428,종합배치표!$B:$B,0),(MATCH(M1428,{"A","B","C","D","E"},0)-1)*3+3),INDEX(교과배치표!$C:$Q,MATCH(J1428,교과배치표!$B:$B,0),(MATCH(M1428,{"A","B","C","D","E"},0)-1)*3+3))),"")</f>
        <v/>
      </c>
      <c r="V1428" s="140">
        <f t="shared" si="67"/>
        <v>2.7</v>
      </c>
      <c r="W1428" s="141" t="str">
        <f t="shared" si="68"/>
        <v/>
      </c>
    </row>
    <row r="1429" spans="2:23" ht="14.25" customHeight="1">
      <c r="B1429" s="32">
        <v>1218</v>
      </c>
      <c r="C1429" s="21" t="s">
        <v>681</v>
      </c>
      <c r="D1429" s="21" t="s">
        <v>681</v>
      </c>
      <c r="E1429" s="21" t="s">
        <v>682</v>
      </c>
      <c r="F1429" s="21" t="s">
        <v>24</v>
      </c>
      <c r="G1429" s="21" t="s">
        <v>684</v>
      </c>
      <c r="H1429" s="21" t="s">
        <v>695</v>
      </c>
      <c r="I1429" s="21" t="s">
        <v>60</v>
      </c>
      <c r="J1429" s="33"/>
      <c r="K1429" s="34">
        <v>16</v>
      </c>
      <c r="L1429" s="14"/>
      <c r="M1429" s="35" t="str">
        <f>IF(I1429="","",IF(I1429="인문",성적입력!$C$8,성적입력!$C$9))</f>
        <v>A</v>
      </c>
      <c r="N1429" s="36">
        <f>성적입력!$C$15</f>
        <v>3</v>
      </c>
      <c r="O1429" s="14"/>
      <c r="P1429" s="37" t="str">
        <f t="shared" si="66"/>
        <v/>
      </c>
      <c r="Q1429" s="14"/>
      <c r="R1429" s="36" t="str">
        <f t="array" ref="R1429">IFERROR(IF(OR(J1429="",M1429="",F1429=""),"",IF(F1429="학생부종합",INDEX(종합배치표!$C:$Q,MATCH(J1429,종합배치표!$B:$B,0),(MATCH(M1429,{"A","B","C","D","E"},0)-1)*3+1),INDEX(교과배치표!$C:$Q,MATCH(J1429,교과배치표!$B:$B,0),(MATCH(M1429,{"A","B","C","D","E"},0)-1)*3+1))),"")</f>
        <v/>
      </c>
      <c r="S1429" s="36" t="str">
        <f t="array" ref="S1429">IFERROR(IF(OR(J1429="",M1429="",F1429=""),"",IF(F1429="학생부종합",INDEX(종합배치표!$C:$Q,MATCH(J1429,종합배치표!$B:$B,0),(MATCH(M1429,{"A","B","C","D","E"},0)-1)*3+2),INDEX(교과배치표!$C:$Q,MATCH(J1429,교과배치표!$B:$B,0),(MATCH(M1429,{"A","B","C","D","E"},0)-1)*3+2))),"")</f>
        <v/>
      </c>
      <c r="T1429" s="36" t="str">
        <f t="array" ref="T1429">IFERROR(IF(OR(J1429="",M1429="",F1429=""),"",IF(F1429="학생부종합",INDEX(종합배치표!$C:$Q,MATCH(J1429,종합배치표!$B:$B,0),(MATCH(M1429,{"A","B","C","D","E"},0)-1)*3+3),INDEX(교과배치표!$C:$Q,MATCH(J1429,교과배치표!$B:$B,0),(MATCH(M1429,{"A","B","C","D","E"},0)-1)*3+3))),"")</f>
        <v/>
      </c>
      <c r="V1429" s="140">
        <f t="shared" si="67"/>
        <v>2.7</v>
      </c>
      <c r="W1429" s="141" t="str">
        <f t="shared" si="68"/>
        <v/>
      </c>
    </row>
    <row r="1430" spans="2:23" ht="14.25" customHeight="1">
      <c r="B1430" s="32">
        <v>1220</v>
      </c>
      <c r="C1430" s="21" t="s">
        <v>681</v>
      </c>
      <c r="D1430" s="21" t="s">
        <v>681</v>
      </c>
      <c r="E1430" s="21" t="s">
        <v>682</v>
      </c>
      <c r="F1430" s="21" t="s">
        <v>68</v>
      </c>
      <c r="G1430" s="21" t="s">
        <v>192</v>
      </c>
      <c r="H1430" s="21" t="s">
        <v>696</v>
      </c>
      <c r="I1430" s="21" t="s">
        <v>60</v>
      </c>
      <c r="J1430" s="33"/>
      <c r="K1430" s="34">
        <v>8</v>
      </c>
      <c r="L1430" s="14"/>
      <c r="M1430" s="35" t="str">
        <f>IF(I1430="","",IF(I1430="인문",성적입력!$C$8,성적입력!$C$9))</f>
        <v>A</v>
      </c>
      <c r="N1430" s="36">
        <f>성적입력!$C$15</f>
        <v>3</v>
      </c>
      <c r="O1430" s="14"/>
      <c r="P1430" s="37" t="str">
        <f t="shared" si="66"/>
        <v/>
      </c>
      <c r="Q1430" s="14"/>
      <c r="R1430" s="36" t="str">
        <f t="array" ref="R1430">IFERROR(IF(OR(J1430="",M1430="",F1430=""),"",IF(F1430="학생부종합",INDEX(종합배치표!$C:$Q,MATCH(J1430,종합배치표!$B:$B,0),(MATCH(M1430,{"A","B","C","D","E"},0)-1)*3+1),INDEX(교과배치표!$C:$Q,MATCH(J1430,교과배치표!$B:$B,0),(MATCH(M1430,{"A","B","C","D","E"},0)-1)*3+1))),"")</f>
        <v/>
      </c>
      <c r="S1430" s="36" t="str">
        <f t="array" ref="S1430">IFERROR(IF(OR(J1430="",M1430="",F1430=""),"",IF(F1430="학생부종합",INDEX(종합배치표!$C:$Q,MATCH(J1430,종합배치표!$B:$B,0),(MATCH(M1430,{"A","B","C","D","E"},0)-1)*3+2),INDEX(교과배치표!$C:$Q,MATCH(J1430,교과배치표!$B:$B,0),(MATCH(M1430,{"A","B","C","D","E"},0)-1)*3+2))),"")</f>
        <v/>
      </c>
      <c r="T1430" s="36" t="str">
        <f t="array" ref="T1430">IFERROR(IF(OR(J1430="",M1430="",F1430=""),"",IF(F1430="학생부종합",INDEX(종합배치표!$C:$Q,MATCH(J1430,종합배치표!$B:$B,0),(MATCH(M1430,{"A","B","C","D","E"},0)-1)*3+3),INDEX(교과배치표!$C:$Q,MATCH(J1430,교과배치표!$B:$B,0),(MATCH(M1430,{"A","B","C","D","E"},0)-1)*3+3))),"")</f>
        <v/>
      </c>
      <c r="V1430" s="140">
        <f t="shared" si="67"/>
        <v>2.7</v>
      </c>
      <c r="W1430" s="141" t="str">
        <f t="shared" si="68"/>
        <v/>
      </c>
    </row>
    <row r="1431" spans="2:23" ht="14.25" customHeight="1">
      <c r="B1431" s="32">
        <v>1221</v>
      </c>
      <c r="C1431" s="21" t="s">
        <v>681</v>
      </c>
      <c r="D1431" s="21" t="s">
        <v>681</v>
      </c>
      <c r="E1431" s="21" t="s">
        <v>682</v>
      </c>
      <c r="F1431" s="21" t="s">
        <v>24</v>
      </c>
      <c r="G1431" s="21" t="s">
        <v>684</v>
      </c>
      <c r="H1431" s="21" t="s">
        <v>696</v>
      </c>
      <c r="I1431" s="21" t="s">
        <v>60</v>
      </c>
      <c r="J1431" s="33"/>
      <c r="K1431" s="34">
        <v>11</v>
      </c>
      <c r="L1431" s="14"/>
      <c r="M1431" s="35" t="str">
        <f>IF(I1431="","",IF(I1431="인문",성적입력!$C$8,성적입력!$C$9))</f>
        <v>A</v>
      </c>
      <c r="N1431" s="36">
        <f>성적입력!$C$15</f>
        <v>3</v>
      </c>
      <c r="O1431" s="14"/>
      <c r="P1431" s="37" t="str">
        <f t="shared" si="66"/>
        <v/>
      </c>
      <c r="Q1431" s="14"/>
      <c r="R1431" s="36" t="str">
        <f t="array" ref="R1431">IFERROR(IF(OR(J1431="",M1431="",F1431=""),"",IF(F1431="학생부종합",INDEX(종합배치표!$C:$Q,MATCH(J1431,종합배치표!$B:$B,0),(MATCH(M1431,{"A","B","C","D","E"},0)-1)*3+1),INDEX(교과배치표!$C:$Q,MATCH(J1431,교과배치표!$B:$B,0),(MATCH(M1431,{"A","B","C","D","E"},0)-1)*3+1))),"")</f>
        <v/>
      </c>
      <c r="S1431" s="36" t="str">
        <f t="array" ref="S1431">IFERROR(IF(OR(J1431="",M1431="",F1431=""),"",IF(F1431="학생부종합",INDEX(종합배치표!$C:$Q,MATCH(J1431,종합배치표!$B:$B,0),(MATCH(M1431,{"A","B","C","D","E"},0)-1)*3+2),INDEX(교과배치표!$C:$Q,MATCH(J1431,교과배치표!$B:$B,0),(MATCH(M1431,{"A","B","C","D","E"},0)-1)*3+2))),"")</f>
        <v/>
      </c>
      <c r="T1431" s="36" t="str">
        <f t="array" ref="T1431">IFERROR(IF(OR(J1431="",M1431="",F1431=""),"",IF(F1431="학생부종합",INDEX(종합배치표!$C:$Q,MATCH(J1431,종합배치표!$B:$B,0),(MATCH(M1431,{"A","B","C","D","E"},0)-1)*3+3),INDEX(교과배치표!$C:$Q,MATCH(J1431,교과배치표!$B:$B,0),(MATCH(M1431,{"A","B","C","D","E"},0)-1)*3+3))),"")</f>
        <v/>
      </c>
      <c r="V1431" s="140">
        <f t="shared" si="67"/>
        <v>2.7</v>
      </c>
      <c r="W1431" s="141" t="str">
        <f t="shared" si="68"/>
        <v/>
      </c>
    </row>
    <row r="1432" spans="2:23" ht="14.25" customHeight="1">
      <c r="B1432" s="32">
        <v>1222</v>
      </c>
      <c r="C1432" s="21" t="s">
        <v>681</v>
      </c>
      <c r="D1432" s="21" t="s">
        <v>681</v>
      </c>
      <c r="E1432" s="21" t="s">
        <v>682</v>
      </c>
      <c r="F1432" s="21" t="s">
        <v>68</v>
      </c>
      <c r="G1432" s="21" t="s">
        <v>192</v>
      </c>
      <c r="H1432" s="21" t="s">
        <v>425</v>
      </c>
      <c r="I1432" s="21" t="s">
        <v>60</v>
      </c>
      <c r="J1432" s="33"/>
      <c r="K1432" s="34">
        <v>11</v>
      </c>
      <c r="L1432" s="14"/>
      <c r="M1432" s="35" t="str">
        <f>IF(I1432="","",IF(I1432="인문",성적입력!$C$8,성적입력!$C$9))</f>
        <v>A</v>
      </c>
      <c r="N1432" s="36">
        <f>성적입력!$C$15</f>
        <v>3</v>
      </c>
      <c r="O1432" s="14"/>
      <c r="P1432" s="37" t="str">
        <f t="shared" si="66"/>
        <v/>
      </c>
      <c r="Q1432" s="14"/>
      <c r="R1432" s="36" t="str">
        <f t="array" ref="R1432">IFERROR(IF(OR(J1432="",M1432="",F1432=""),"",IF(F1432="학생부종합",INDEX(종합배치표!$C:$Q,MATCH(J1432,종합배치표!$B:$B,0),(MATCH(M1432,{"A","B","C","D","E"},0)-1)*3+1),INDEX(교과배치표!$C:$Q,MATCH(J1432,교과배치표!$B:$B,0),(MATCH(M1432,{"A","B","C","D","E"},0)-1)*3+1))),"")</f>
        <v/>
      </c>
      <c r="S1432" s="36" t="str">
        <f t="array" ref="S1432">IFERROR(IF(OR(J1432="",M1432="",F1432=""),"",IF(F1432="학생부종합",INDEX(종합배치표!$C:$Q,MATCH(J1432,종합배치표!$B:$B,0),(MATCH(M1432,{"A","B","C","D","E"},0)-1)*3+2),INDEX(교과배치표!$C:$Q,MATCH(J1432,교과배치표!$B:$B,0),(MATCH(M1432,{"A","B","C","D","E"},0)-1)*3+2))),"")</f>
        <v/>
      </c>
      <c r="T1432" s="36" t="str">
        <f t="array" ref="T1432">IFERROR(IF(OR(J1432="",M1432="",F1432=""),"",IF(F1432="학생부종합",INDEX(종합배치표!$C:$Q,MATCH(J1432,종합배치표!$B:$B,0),(MATCH(M1432,{"A","B","C","D","E"},0)-1)*3+3),INDEX(교과배치표!$C:$Q,MATCH(J1432,교과배치표!$B:$B,0),(MATCH(M1432,{"A","B","C","D","E"},0)-1)*3+3))),"")</f>
        <v/>
      </c>
      <c r="V1432" s="140">
        <f t="shared" si="67"/>
        <v>2.7</v>
      </c>
      <c r="W1432" s="141" t="str">
        <f t="shared" si="68"/>
        <v/>
      </c>
    </row>
    <row r="1433" spans="2:23" ht="14.25" customHeight="1">
      <c r="B1433" s="32">
        <v>1223</v>
      </c>
      <c r="C1433" s="21" t="s">
        <v>681</v>
      </c>
      <c r="D1433" s="21" t="s">
        <v>681</v>
      </c>
      <c r="E1433" s="21" t="s">
        <v>682</v>
      </c>
      <c r="F1433" s="21" t="s">
        <v>24</v>
      </c>
      <c r="G1433" s="21" t="s">
        <v>684</v>
      </c>
      <c r="H1433" s="21" t="s">
        <v>425</v>
      </c>
      <c r="I1433" s="21" t="s">
        <v>60</v>
      </c>
      <c r="J1433" s="33"/>
      <c r="K1433" s="34">
        <v>16</v>
      </c>
      <c r="L1433" s="14"/>
      <c r="M1433" s="35" t="str">
        <f>IF(I1433="","",IF(I1433="인문",성적입력!$C$8,성적입력!$C$9))</f>
        <v>A</v>
      </c>
      <c r="N1433" s="36">
        <f>성적입력!$C$15</f>
        <v>3</v>
      </c>
      <c r="O1433" s="14"/>
      <c r="P1433" s="37" t="str">
        <f t="shared" si="66"/>
        <v/>
      </c>
      <c r="Q1433" s="14"/>
      <c r="R1433" s="36" t="str">
        <f t="array" ref="R1433">IFERROR(IF(OR(J1433="",M1433="",F1433=""),"",IF(F1433="학생부종합",INDEX(종합배치표!$C:$Q,MATCH(J1433,종합배치표!$B:$B,0),(MATCH(M1433,{"A","B","C","D","E"},0)-1)*3+1),INDEX(교과배치표!$C:$Q,MATCH(J1433,교과배치표!$B:$B,0),(MATCH(M1433,{"A","B","C","D","E"},0)-1)*3+1))),"")</f>
        <v/>
      </c>
      <c r="S1433" s="36" t="str">
        <f t="array" ref="S1433">IFERROR(IF(OR(J1433="",M1433="",F1433=""),"",IF(F1433="학생부종합",INDEX(종합배치표!$C:$Q,MATCH(J1433,종합배치표!$B:$B,0),(MATCH(M1433,{"A","B","C","D","E"},0)-1)*3+2),INDEX(교과배치표!$C:$Q,MATCH(J1433,교과배치표!$B:$B,0),(MATCH(M1433,{"A","B","C","D","E"},0)-1)*3+2))),"")</f>
        <v/>
      </c>
      <c r="T1433" s="36" t="str">
        <f t="array" ref="T1433">IFERROR(IF(OR(J1433="",M1433="",F1433=""),"",IF(F1433="학생부종합",INDEX(종합배치표!$C:$Q,MATCH(J1433,종합배치표!$B:$B,0),(MATCH(M1433,{"A","B","C","D","E"},0)-1)*3+3),INDEX(교과배치표!$C:$Q,MATCH(J1433,교과배치표!$B:$B,0),(MATCH(M1433,{"A","B","C","D","E"},0)-1)*3+3))),"")</f>
        <v/>
      </c>
      <c r="V1433" s="140">
        <f t="shared" si="67"/>
        <v>2.7</v>
      </c>
      <c r="W1433" s="141" t="str">
        <f t="shared" si="68"/>
        <v/>
      </c>
    </row>
    <row r="1434" spans="2:23" ht="14.25" customHeight="1">
      <c r="B1434" s="32">
        <v>1225</v>
      </c>
      <c r="C1434" s="21" t="s">
        <v>681</v>
      </c>
      <c r="D1434" s="21" t="s">
        <v>681</v>
      </c>
      <c r="E1434" s="21" t="s">
        <v>682</v>
      </c>
      <c r="F1434" s="21" t="s">
        <v>68</v>
      </c>
      <c r="G1434" s="21" t="s">
        <v>192</v>
      </c>
      <c r="H1434" s="21" t="s">
        <v>697</v>
      </c>
      <c r="I1434" s="21" t="s">
        <v>60</v>
      </c>
      <c r="J1434" s="33"/>
      <c r="K1434" s="34">
        <v>8</v>
      </c>
      <c r="L1434" s="14"/>
      <c r="M1434" s="35" t="str">
        <f>IF(I1434="","",IF(I1434="인문",성적입력!$C$8,성적입력!$C$9))</f>
        <v>A</v>
      </c>
      <c r="N1434" s="36">
        <f>성적입력!$C$15</f>
        <v>3</v>
      </c>
      <c r="O1434" s="14"/>
      <c r="P1434" s="37" t="str">
        <f t="shared" si="66"/>
        <v/>
      </c>
      <c r="Q1434" s="14"/>
      <c r="R1434" s="36" t="str">
        <f t="array" ref="R1434">IFERROR(IF(OR(J1434="",M1434="",F1434=""),"",IF(F1434="학생부종합",INDEX(종합배치표!$C:$Q,MATCH(J1434,종합배치표!$B:$B,0),(MATCH(M1434,{"A","B","C","D","E"},0)-1)*3+1),INDEX(교과배치표!$C:$Q,MATCH(J1434,교과배치표!$B:$B,0),(MATCH(M1434,{"A","B","C","D","E"},0)-1)*3+1))),"")</f>
        <v/>
      </c>
      <c r="S1434" s="36" t="str">
        <f t="array" ref="S1434">IFERROR(IF(OR(J1434="",M1434="",F1434=""),"",IF(F1434="학생부종합",INDEX(종합배치표!$C:$Q,MATCH(J1434,종합배치표!$B:$B,0),(MATCH(M1434,{"A","B","C","D","E"},0)-1)*3+2),INDEX(교과배치표!$C:$Q,MATCH(J1434,교과배치표!$B:$B,0),(MATCH(M1434,{"A","B","C","D","E"},0)-1)*3+2))),"")</f>
        <v/>
      </c>
      <c r="T1434" s="36" t="str">
        <f t="array" ref="T1434">IFERROR(IF(OR(J1434="",M1434="",F1434=""),"",IF(F1434="학생부종합",INDEX(종합배치표!$C:$Q,MATCH(J1434,종합배치표!$B:$B,0),(MATCH(M1434,{"A","B","C","D","E"},0)-1)*3+3),INDEX(교과배치표!$C:$Q,MATCH(J1434,교과배치표!$B:$B,0),(MATCH(M1434,{"A","B","C","D","E"},0)-1)*3+3))),"")</f>
        <v/>
      </c>
      <c r="V1434" s="140">
        <f t="shared" si="67"/>
        <v>2.7</v>
      </c>
      <c r="W1434" s="141" t="str">
        <f t="shared" si="68"/>
        <v/>
      </c>
    </row>
    <row r="1435" spans="2:23" ht="14.25" customHeight="1">
      <c r="B1435" s="32">
        <v>1226</v>
      </c>
      <c r="C1435" s="21" t="s">
        <v>681</v>
      </c>
      <c r="D1435" s="21" t="s">
        <v>681</v>
      </c>
      <c r="E1435" s="21" t="s">
        <v>682</v>
      </c>
      <c r="F1435" s="21" t="s">
        <v>24</v>
      </c>
      <c r="G1435" s="21" t="s">
        <v>684</v>
      </c>
      <c r="H1435" s="21" t="s">
        <v>697</v>
      </c>
      <c r="I1435" s="21" t="s">
        <v>60</v>
      </c>
      <c r="J1435" s="33"/>
      <c r="K1435" s="34">
        <v>12</v>
      </c>
      <c r="L1435" s="14"/>
      <c r="M1435" s="35" t="str">
        <f>IF(I1435="","",IF(I1435="인문",성적입력!$C$8,성적입력!$C$9))</f>
        <v>A</v>
      </c>
      <c r="N1435" s="36">
        <f>성적입력!$C$15</f>
        <v>3</v>
      </c>
      <c r="O1435" s="14"/>
      <c r="P1435" s="37" t="str">
        <f t="shared" si="66"/>
        <v/>
      </c>
      <c r="Q1435" s="14"/>
      <c r="R1435" s="36" t="str">
        <f t="array" ref="R1435">IFERROR(IF(OR(J1435="",M1435="",F1435=""),"",IF(F1435="학생부종합",INDEX(종합배치표!$C:$Q,MATCH(J1435,종합배치표!$B:$B,0),(MATCH(M1435,{"A","B","C","D","E"},0)-1)*3+1),INDEX(교과배치표!$C:$Q,MATCH(J1435,교과배치표!$B:$B,0),(MATCH(M1435,{"A","B","C","D","E"},0)-1)*3+1))),"")</f>
        <v/>
      </c>
      <c r="S1435" s="36" t="str">
        <f t="array" ref="S1435">IFERROR(IF(OR(J1435="",M1435="",F1435=""),"",IF(F1435="학생부종합",INDEX(종합배치표!$C:$Q,MATCH(J1435,종합배치표!$B:$B,0),(MATCH(M1435,{"A","B","C","D","E"},0)-1)*3+2),INDEX(교과배치표!$C:$Q,MATCH(J1435,교과배치표!$B:$B,0),(MATCH(M1435,{"A","B","C","D","E"},0)-1)*3+2))),"")</f>
        <v/>
      </c>
      <c r="T1435" s="36" t="str">
        <f t="array" ref="T1435">IFERROR(IF(OR(J1435="",M1435="",F1435=""),"",IF(F1435="학생부종합",INDEX(종합배치표!$C:$Q,MATCH(J1435,종합배치표!$B:$B,0),(MATCH(M1435,{"A","B","C","D","E"},0)-1)*3+3),INDEX(교과배치표!$C:$Q,MATCH(J1435,교과배치표!$B:$B,0),(MATCH(M1435,{"A","B","C","D","E"},0)-1)*3+3))),"")</f>
        <v/>
      </c>
      <c r="V1435" s="140">
        <f t="shared" si="67"/>
        <v>2.7</v>
      </c>
      <c r="W1435" s="141" t="str">
        <f t="shared" si="68"/>
        <v/>
      </c>
    </row>
    <row r="1436" spans="2:23" ht="14.25" customHeight="1">
      <c r="B1436" s="32">
        <v>1227</v>
      </c>
      <c r="C1436" s="21" t="s">
        <v>681</v>
      </c>
      <c r="D1436" s="21" t="s">
        <v>681</v>
      </c>
      <c r="E1436" s="21" t="s">
        <v>682</v>
      </c>
      <c r="F1436" s="21" t="s">
        <v>24</v>
      </c>
      <c r="G1436" s="21" t="s">
        <v>684</v>
      </c>
      <c r="H1436" s="21" t="s">
        <v>428</v>
      </c>
      <c r="I1436" s="21" t="s">
        <v>429</v>
      </c>
      <c r="J1436" s="33"/>
      <c r="K1436" s="34">
        <v>4</v>
      </c>
      <c r="L1436" s="14"/>
      <c r="M1436" s="35" t="str">
        <f>IF(I1436="","",IF(I1436="인문",성적입력!$C$8,성적입력!$C$9))</f>
        <v>A</v>
      </c>
      <c r="N1436" s="36">
        <f>성적입력!$C$15</f>
        <v>3</v>
      </c>
      <c r="O1436" s="14"/>
      <c r="P1436" s="37" t="str">
        <f t="shared" si="66"/>
        <v/>
      </c>
      <c r="Q1436" s="14"/>
      <c r="R1436" s="36" t="str">
        <f t="array" ref="R1436">IFERROR(IF(OR(J1436="",M1436="",F1436=""),"",IF(F1436="학생부종합",INDEX(종합배치표!$C:$Q,MATCH(J1436,종합배치표!$B:$B,0),(MATCH(M1436,{"A","B","C","D","E"},0)-1)*3+1),INDEX(교과배치표!$C:$Q,MATCH(J1436,교과배치표!$B:$B,0),(MATCH(M1436,{"A","B","C","D","E"},0)-1)*3+1))),"")</f>
        <v/>
      </c>
      <c r="S1436" s="36" t="str">
        <f t="array" ref="S1436">IFERROR(IF(OR(J1436="",M1436="",F1436=""),"",IF(F1436="학생부종합",INDEX(종합배치표!$C:$Q,MATCH(J1436,종합배치표!$B:$B,0),(MATCH(M1436,{"A","B","C","D","E"},0)-1)*3+2),INDEX(교과배치표!$C:$Q,MATCH(J1436,교과배치표!$B:$B,0),(MATCH(M1436,{"A","B","C","D","E"},0)-1)*3+2))),"")</f>
        <v/>
      </c>
      <c r="T1436" s="36" t="str">
        <f t="array" ref="T1436">IFERROR(IF(OR(J1436="",M1436="",F1436=""),"",IF(F1436="학생부종합",INDEX(종합배치표!$C:$Q,MATCH(J1436,종합배치표!$B:$B,0),(MATCH(M1436,{"A","B","C","D","E"},0)-1)*3+3),INDEX(교과배치표!$C:$Q,MATCH(J1436,교과배치표!$B:$B,0),(MATCH(M1436,{"A","B","C","D","E"},0)-1)*3+3))),"")</f>
        <v/>
      </c>
      <c r="V1436" s="140">
        <f t="shared" si="67"/>
        <v>2.7</v>
      </c>
      <c r="W1436" s="141" t="str">
        <f t="shared" si="68"/>
        <v/>
      </c>
    </row>
    <row r="1437" spans="2:23" ht="14.25" customHeight="1">
      <c r="B1437" s="32">
        <v>1228</v>
      </c>
      <c r="C1437" s="21" t="s">
        <v>681</v>
      </c>
      <c r="D1437" s="21" t="s">
        <v>681</v>
      </c>
      <c r="E1437" s="21" t="s">
        <v>682</v>
      </c>
      <c r="F1437" s="21" t="s">
        <v>24</v>
      </c>
      <c r="G1437" s="21" t="s">
        <v>684</v>
      </c>
      <c r="H1437" s="21" t="s">
        <v>428</v>
      </c>
      <c r="I1437" s="21" t="s">
        <v>60</v>
      </c>
      <c r="J1437" s="33"/>
      <c r="K1437" s="34">
        <v>4</v>
      </c>
      <c r="L1437" s="14"/>
      <c r="M1437" s="35" t="str">
        <f>IF(I1437="","",IF(I1437="인문",성적입력!$C$8,성적입력!$C$9))</f>
        <v>A</v>
      </c>
      <c r="N1437" s="36">
        <f>성적입력!$C$15</f>
        <v>3</v>
      </c>
      <c r="O1437" s="14"/>
      <c r="P1437" s="37" t="str">
        <f t="shared" si="66"/>
        <v/>
      </c>
      <c r="Q1437" s="14"/>
      <c r="R1437" s="36" t="str">
        <f t="array" ref="R1437">IFERROR(IF(OR(J1437="",M1437="",F1437=""),"",IF(F1437="학생부종합",INDEX(종합배치표!$C:$Q,MATCH(J1437,종합배치표!$B:$B,0),(MATCH(M1437,{"A","B","C","D","E"},0)-1)*3+1),INDEX(교과배치표!$C:$Q,MATCH(J1437,교과배치표!$B:$B,0),(MATCH(M1437,{"A","B","C","D","E"},0)-1)*3+1))),"")</f>
        <v/>
      </c>
      <c r="S1437" s="36" t="str">
        <f t="array" ref="S1437">IFERROR(IF(OR(J1437="",M1437="",F1437=""),"",IF(F1437="학생부종합",INDEX(종합배치표!$C:$Q,MATCH(J1437,종합배치표!$B:$B,0),(MATCH(M1437,{"A","B","C","D","E"},0)-1)*3+2),INDEX(교과배치표!$C:$Q,MATCH(J1437,교과배치표!$B:$B,0),(MATCH(M1437,{"A","B","C","D","E"},0)-1)*3+2))),"")</f>
        <v/>
      </c>
      <c r="T1437" s="36" t="str">
        <f t="array" ref="T1437">IFERROR(IF(OR(J1437="",M1437="",F1437=""),"",IF(F1437="학생부종합",INDEX(종합배치표!$C:$Q,MATCH(J1437,종합배치표!$B:$B,0),(MATCH(M1437,{"A","B","C","D","E"},0)-1)*3+3),INDEX(교과배치표!$C:$Q,MATCH(J1437,교과배치표!$B:$B,0),(MATCH(M1437,{"A","B","C","D","E"},0)-1)*3+3))),"")</f>
        <v/>
      </c>
      <c r="V1437" s="140">
        <f t="shared" si="67"/>
        <v>2.7</v>
      </c>
      <c r="W1437" s="141" t="str">
        <f t="shared" si="68"/>
        <v/>
      </c>
    </row>
    <row r="1438" spans="2:23" ht="14.25" customHeight="1">
      <c r="B1438" s="32">
        <v>1229</v>
      </c>
      <c r="C1438" s="21" t="s">
        <v>681</v>
      </c>
      <c r="D1438" s="21" t="s">
        <v>681</v>
      </c>
      <c r="E1438" s="21" t="s">
        <v>682</v>
      </c>
      <c r="F1438" s="21" t="s">
        <v>68</v>
      </c>
      <c r="G1438" s="21" t="s">
        <v>192</v>
      </c>
      <c r="H1438" s="29" t="s">
        <v>698</v>
      </c>
      <c r="I1438" s="21" t="s">
        <v>27</v>
      </c>
      <c r="J1438" s="33"/>
      <c r="K1438" s="34">
        <v>35</v>
      </c>
      <c r="L1438" s="14"/>
      <c r="M1438" s="35" t="str">
        <f>IF(I1438="","",IF(I1438="인문",성적입력!$C$8,성적입력!$C$9))</f>
        <v>A</v>
      </c>
      <c r="N1438" s="36">
        <f>성적입력!$C$15</f>
        <v>3</v>
      </c>
      <c r="O1438" s="14"/>
      <c r="P1438" s="37" t="str">
        <f t="shared" si="66"/>
        <v/>
      </c>
      <c r="Q1438" s="14"/>
      <c r="R1438" s="36" t="str">
        <f t="array" ref="R1438">IFERROR(IF(OR(J1438="",M1438="",F1438=""),"",IF(F1438="학생부종합",INDEX(종합배치표!$C:$Q,MATCH(J1438,종합배치표!$B:$B,0),(MATCH(M1438,{"A","B","C","D","E"},0)-1)*3+1),INDEX(교과배치표!$C:$Q,MATCH(J1438,교과배치표!$B:$B,0),(MATCH(M1438,{"A","B","C","D","E"},0)-1)*3+1))),"")</f>
        <v/>
      </c>
      <c r="S1438" s="36" t="str">
        <f t="array" ref="S1438">IFERROR(IF(OR(J1438="",M1438="",F1438=""),"",IF(F1438="학생부종합",INDEX(종합배치표!$C:$Q,MATCH(J1438,종합배치표!$B:$B,0),(MATCH(M1438,{"A","B","C","D","E"},0)-1)*3+2),INDEX(교과배치표!$C:$Q,MATCH(J1438,교과배치표!$B:$B,0),(MATCH(M1438,{"A","B","C","D","E"},0)-1)*3+2))),"")</f>
        <v/>
      </c>
      <c r="T1438" s="36" t="str">
        <f t="array" ref="T1438">IFERROR(IF(OR(J1438="",M1438="",F1438=""),"",IF(F1438="학생부종합",INDEX(종합배치표!$C:$Q,MATCH(J1438,종합배치표!$B:$B,0),(MATCH(M1438,{"A","B","C","D","E"},0)-1)*3+3),INDEX(교과배치표!$C:$Q,MATCH(J1438,교과배치표!$B:$B,0),(MATCH(M1438,{"A","B","C","D","E"},0)-1)*3+3))),"")</f>
        <v/>
      </c>
      <c r="V1438" s="140">
        <f t="shared" si="67"/>
        <v>2.7</v>
      </c>
      <c r="W1438" s="141" t="str">
        <f t="shared" si="68"/>
        <v/>
      </c>
    </row>
    <row r="1439" spans="2:23" ht="14.25" customHeight="1">
      <c r="B1439" s="32">
        <v>1230</v>
      </c>
      <c r="C1439" s="21" t="s">
        <v>681</v>
      </c>
      <c r="D1439" s="21" t="s">
        <v>681</v>
      </c>
      <c r="E1439" s="21" t="s">
        <v>682</v>
      </c>
      <c r="F1439" s="21" t="s">
        <v>24</v>
      </c>
      <c r="G1439" s="21" t="s">
        <v>684</v>
      </c>
      <c r="H1439" s="29" t="s">
        <v>698</v>
      </c>
      <c r="I1439" s="21" t="s">
        <v>27</v>
      </c>
      <c r="J1439" s="33"/>
      <c r="K1439" s="34">
        <v>47</v>
      </c>
      <c r="L1439" s="14"/>
      <c r="M1439" s="35" t="str">
        <f>IF(I1439="","",IF(I1439="인문",성적입력!$C$8,성적입력!$C$9))</f>
        <v>A</v>
      </c>
      <c r="N1439" s="36">
        <f>성적입력!$C$15</f>
        <v>3</v>
      </c>
      <c r="O1439" s="14"/>
      <c r="P1439" s="37" t="str">
        <f t="shared" si="66"/>
        <v/>
      </c>
      <c r="Q1439" s="14"/>
      <c r="R1439" s="36" t="str">
        <f t="array" ref="R1439">IFERROR(IF(OR(J1439="",M1439="",F1439=""),"",IF(F1439="학생부종합",INDEX(종합배치표!$C:$Q,MATCH(J1439,종합배치표!$B:$B,0),(MATCH(M1439,{"A","B","C","D","E"},0)-1)*3+1),INDEX(교과배치표!$C:$Q,MATCH(J1439,교과배치표!$B:$B,0),(MATCH(M1439,{"A","B","C","D","E"},0)-1)*3+1))),"")</f>
        <v/>
      </c>
      <c r="S1439" s="36" t="str">
        <f t="array" ref="S1439">IFERROR(IF(OR(J1439="",M1439="",F1439=""),"",IF(F1439="학생부종합",INDEX(종합배치표!$C:$Q,MATCH(J1439,종합배치표!$B:$B,0),(MATCH(M1439,{"A","B","C","D","E"},0)-1)*3+2),INDEX(교과배치표!$C:$Q,MATCH(J1439,교과배치표!$B:$B,0),(MATCH(M1439,{"A","B","C","D","E"},0)-1)*3+2))),"")</f>
        <v/>
      </c>
      <c r="T1439" s="36" t="str">
        <f t="array" ref="T1439">IFERROR(IF(OR(J1439="",M1439="",F1439=""),"",IF(F1439="학생부종합",INDEX(종합배치표!$C:$Q,MATCH(J1439,종합배치표!$B:$B,0),(MATCH(M1439,{"A","B","C","D","E"},0)-1)*3+3),INDEX(교과배치표!$C:$Q,MATCH(J1439,교과배치표!$B:$B,0),(MATCH(M1439,{"A","B","C","D","E"},0)-1)*3+3))),"")</f>
        <v/>
      </c>
      <c r="V1439" s="140">
        <f t="shared" si="67"/>
        <v>2.7</v>
      </c>
      <c r="W1439" s="141" t="str">
        <f t="shared" si="68"/>
        <v/>
      </c>
    </row>
    <row r="1440" spans="2:23" ht="14.25" customHeight="1">
      <c r="B1440" s="32">
        <v>1232</v>
      </c>
      <c r="C1440" s="21" t="s">
        <v>681</v>
      </c>
      <c r="D1440" s="21" t="s">
        <v>681</v>
      </c>
      <c r="E1440" s="21" t="s">
        <v>682</v>
      </c>
      <c r="F1440" s="21" t="s">
        <v>68</v>
      </c>
      <c r="G1440" s="21" t="s">
        <v>192</v>
      </c>
      <c r="H1440" s="21" t="s">
        <v>699</v>
      </c>
      <c r="I1440" s="21" t="s">
        <v>60</v>
      </c>
      <c r="J1440" s="33"/>
      <c r="K1440" s="34">
        <v>6</v>
      </c>
      <c r="L1440" s="14"/>
      <c r="M1440" s="35" t="str">
        <f>IF(I1440="","",IF(I1440="인문",성적입력!$C$8,성적입력!$C$9))</f>
        <v>A</v>
      </c>
      <c r="N1440" s="36">
        <f>성적입력!$C$15</f>
        <v>3</v>
      </c>
      <c r="O1440" s="14"/>
      <c r="P1440" s="37" t="str">
        <f t="shared" si="66"/>
        <v/>
      </c>
      <c r="Q1440" s="14"/>
      <c r="R1440" s="36" t="str">
        <f t="array" ref="R1440">IFERROR(IF(OR(J1440="",M1440="",F1440=""),"",IF(F1440="학생부종합",INDEX(종합배치표!$C:$Q,MATCH(J1440,종합배치표!$B:$B,0),(MATCH(M1440,{"A","B","C","D","E"},0)-1)*3+1),INDEX(교과배치표!$C:$Q,MATCH(J1440,교과배치표!$B:$B,0),(MATCH(M1440,{"A","B","C","D","E"},0)-1)*3+1))),"")</f>
        <v/>
      </c>
      <c r="S1440" s="36" t="str">
        <f t="array" ref="S1440">IFERROR(IF(OR(J1440="",M1440="",F1440=""),"",IF(F1440="학생부종합",INDEX(종합배치표!$C:$Q,MATCH(J1440,종합배치표!$B:$B,0),(MATCH(M1440,{"A","B","C","D","E"},0)-1)*3+2),INDEX(교과배치표!$C:$Q,MATCH(J1440,교과배치표!$B:$B,0),(MATCH(M1440,{"A","B","C","D","E"},0)-1)*3+2))),"")</f>
        <v/>
      </c>
      <c r="T1440" s="36" t="str">
        <f t="array" ref="T1440">IFERROR(IF(OR(J1440="",M1440="",F1440=""),"",IF(F1440="학생부종합",INDEX(종합배치표!$C:$Q,MATCH(J1440,종합배치표!$B:$B,0),(MATCH(M1440,{"A","B","C","D","E"},0)-1)*3+3),INDEX(교과배치표!$C:$Q,MATCH(J1440,교과배치표!$B:$B,0),(MATCH(M1440,{"A","B","C","D","E"},0)-1)*3+3))),"")</f>
        <v/>
      </c>
      <c r="V1440" s="140">
        <f t="shared" si="67"/>
        <v>2.7</v>
      </c>
      <c r="W1440" s="141" t="str">
        <f t="shared" si="68"/>
        <v/>
      </c>
    </row>
    <row r="1441" spans="2:23" ht="14.25" customHeight="1">
      <c r="B1441" s="32">
        <v>1233</v>
      </c>
      <c r="C1441" s="21" t="s">
        <v>681</v>
      </c>
      <c r="D1441" s="21" t="s">
        <v>681</v>
      </c>
      <c r="E1441" s="21" t="s">
        <v>682</v>
      </c>
      <c r="F1441" s="21" t="s">
        <v>24</v>
      </c>
      <c r="G1441" s="21" t="s">
        <v>684</v>
      </c>
      <c r="H1441" s="21" t="s">
        <v>699</v>
      </c>
      <c r="I1441" s="21" t="s">
        <v>60</v>
      </c>
      <c r="J1441" s="33"/>
      <c r="K1441" s="34">
        <v>9</v>
      </c>
      <c r="L1441" s="14"/>
      <c r="M1441" s="35" t="str">
        <f>IF(I1441="","",IF(I1441="인문",성적입력!$C$8,성적입력!$C$9))</f>
        <v>A</v>
      </c>
      <c r="N1441" s="36">
        <f>성적입력!$C$15</f>
        <v>3</v>
      </c>
      <c r="O1441" s="14"/>
      <c r="P1441" s="37" t="str">
        <f t="shared" si="66"/>
        <v/>
      </c>
      <c r="Q1441" s="14"/>
      <c r="R1441" s="36" t="str">
        <f t="array" ref="R1441">IFERROR(IF(OR(J1441="",M1441="",F1441=""),"",IF(F1441="학생부종합",INDEX(종합배치표!$C:$Q,MATCH(J1441,종합배치표!$B:$B,0),(MATCH(M1441,{"A","B","C","D","E"},0)-1)*3+1),INDEX(교과배치표!$C:$Q,MATCH(J1441,교과배치표!$B:$B,0),(MATCH(M1441,{"A","B","C","D","E"},0)-1)*3+1))),"")</f>
        <v/>
      </c>
      <c r="S1441" s="36" t="str">
        <f t="array" ref="S1441">IFERROR(IF(OR(J1441="",M1441="",F1441=""),"",IF(F1441="학생부종합",INDEX(종합배치표!$C:$Q,MATCH(J1441,종합배치표!$B:$B,0),(MATCH(M1441,{"A","B","C","D","E"},0)-1)*3+2),INDEX(교과배치표!$C:$Q,MATCH(J1441,교과배치표!$B:$B,0),(MATCH(M1441,{"A","B","C","D","E"},0)-1)*3+2))),"")</f>
        <v/>
      </c>
      <c r="T1441" s="36" t="str">
        <f t="array" ref="T1441">IFERROR(IF(OR(J1441="",M1441="",F1441=""),"",IF(F1441="학생부종합",INDEX(종합배치표!$C:$Q,MATCH(J1441,종합배치표!$B:$B,0),(MATCH(M1441,{"A","B","C","D","E"},0)-1)*3+3),INDEX(교과배치표!$C:$Q,MATCH(J1441,교과배치표!$B:$B,0),(MATCH(M1441,{"A","B","C","D","E"},0)-1)*3+3))),"")</f>
        <v/>
      </c>
      <c r="V1441" s="140">
        <f t="shared" si="67"/>
        <v>2.7</v>
      </c>
      <c r="W1441" s="141" t="str">
        <f t="shared" si="68"/>
        <v/>
      </c>
    </row>
    <row r="1442" spans="2:23" ht="14.25" customHeight="1">
      <c r="B1442" s="32">
        <v>1234</v>
      </c>
      <c r="C1442" s="21" t="s">
        <v>681</v>
      </c>
      <c r="D1442" s="21" t="s">
        <v>681</v>
      </c>
      <c r="E1442" s="21" t="s">
        <v>682</v>
      </c>
      <c r="F1442" s="21" t="s">
        <v>68</v>
      </c>
      <c r="G1442" s="21" t="s">
        <v>192</v>
      </c>
      <c r="H1442" s="21" t="s">
        <v>700</v>
      </c>
      <c r="I1442" s="21" t="s">
        <v>60</v>
      </c>
      <c r="J1442" s="33"/>
      <c r="K1442" s="34">
        <v>10</v>
      </c>
      <c r="L1442" s="14"/>
      <c r="M1442" s="35" t="str">
        <f>IF(I1442="","",IF(I1442="인문",성적입력!$C$8,성적입력!$C$9))</f>
        <v>A</v>
      </c>
      <c r="N1442" s="36">
        <f>성적입력!$C$15</f>
        <v>3</v>
      </c>
      <c r="O1442" s="14"/>
      <c r="P1442" s="37" t="str">
        <f t="shared" si="66"/>
        <v/>
      </c>
      <c r="Q1442" s="14"/>
      <c r="R1442" s="36" t="str">
        <f t="array" ref="R1442">IFERROR(IF(OR(J1442="",M1442="",F1442=""),"",IF(F1442="학생부종합",INDEX(종합배치표!$C:$Q,MATCH(J1442,종합배치표!$B:$B,0),(MATCH(M1442,{"A","B","C","D","E"},0)-1)*3+1),INDEX(교과배치표!$C:$Q,MATCH(J1442,교과배치표!$B:$B,0),(MATCH(M1442,{"A","B","C","D","E"},0)-1)*3+1))),"")</f>
        <v/>
      </c>
      <c r="S1442" s="36" t="str">
        <f t="array" ref="S1442">IFERROR(IF(OR(J1442="",M1442="",F1442=""),"",IF(F1442="학생부종합",INDEX(종합배치표!$C:$Q,MATCH(J1442,종합배치표!$B:$B,0),(MATCH(M1442,{"A","B","C","D","E"},0)-1)*3+2),INDEX(교과배치표!$C:$Q,MATCH(J1442,교과배치표!$B:$B,0),(MATCH(M1442,{"A","B","C","D","E"},0)-1)*3+2))),"")</f>
        <v/>
      </c>
      <c r="T1442" s="36" t="str">
        <f t="array" ref="T1442">IFERROR(IF(OR(J1442="",M1442="",F1442=""),"",IF(F1442="학생부종합",INDEX(종합배치표!$C:$Q,MATCH(J1442,종합배치표!$B:$B,0),(MATCH(M1442,{"A","B","C","D","E"},0)-1)*3+3),INDEX(교과배치표!$C:$Q,MATCH(J1442,교과배치표!$B:$B,0),(MATCH(M1442,{"A","B","C","D","E"},0)-1)*3+3))),"")</f>
        <v/>
      </c>
      <c r="V1442" s="140">
        <f t="shared" si="67"/>
        <v>2.7</v>
      </c>
      <c r="W1442" s="141" t="str">
        <f t="shared" si="68"/>
        <v/>
      </c>
    </row>
    <row r="1443" spans="2:23" ht="14.25" customHeight="1">
      <c r="B1443" s="32">
        <v>1235</v>
      </c>
      <c r="C1443" s="21" t="s">
        <v>681</v>
      </c>
      <c r="D1443" s="21" t="s">
        <v>681</v>
      </c>
      <c r="E1443" s="21" t="s">
        <v>682</v>
      </c>
      <c r="F1443" s="21" t="s">
        <v>24</v>
      </c>
      <c r="G1443" s="21" t="s">
        <v>684</v>
      </c>
      <c r="H1443" s="21" t="s">
        <v>700</v>
      </c>
      <c r="I1443" s="21" t="s">
        <v>60</v>
      </c>
      <c r="J1443" s="33"/>
      <c r="K1443" s="34">
        <v>18</v>
      </c>
      <c r="L1443" s="14"/>
      <c r="M1443" s="35" t="str">
        <f>IF(I1443="","",IF(I1443="인문",성적입력!$C$8,성적입력!$C$9))</f>
        <v>A</v>
      </c>
      <c r="N1443" s="36">
        <f>성적입력!$C$15</f>
        <v>3</v>
      </c>
      <c r="O1443" s="14"/>
      <c r="P1443" s="37" t="str">
        <f t="shared" si="66"/>
        <v/>
      </c>
      <c r="Q1443" s="14"/>
      <c r="R1443" s="36" t="str">
        <f t="array" ref="R1443">IFERROR(IF(OR(J1443="",M1443="",F1443=""),"",IF(F1443="학생부종합",INDEX(종합배치표!$C:$Q,MATCH(J1443,종합배치표!$B:$B,0),(MATCH(M1443,{"A","B","C","D","E"},0)-1)*3+1),INDEX(교과배치표!$C:$Q,MATCH(J1443,교과배치표!$B:$B,0),(MATCH(M1443,{"A","B","C","D","E"},0)-1)*3+1))),"")</f>
        <v/>
      </c>
      <c r="S1443" s="36" t="str">
        <f t="array" ref="S1443">IFERROR(IF(OR(J1443="",M1443="",F1443=""),"",IF(F1443="학생부종합",INDEX(종합배치표!$C:$Q,MATCH(J1443,종합배치표!$B:$B,0),(MATCH(M1443,{"A","B","C","D","E"},0)-1)*3+2),INDEX(교과배치표!$C:$Q,MATCH(J1443,교과배치표!$B:$B,0),(MATCH(M1443,{"A","B","C","D","E"},0)-1)*3+2))),"")</f>
        <v/>
      </c>
      <c r="T1443" s="36" t="str">
        <f t="array" ref="T1443">IFERROR(IF(OR(J1443="",M1443="",F1443=""),"",IF(F1443="학생부종합",INDEX(종합배치표!$C:$Q,MATCH(J1443,종합배치표!$B:$B,0),(MATCH(M1443,{"A","B","C","D","E"},0)-1)*3+3),INDEX(교과배치표!$C:$Q,MATCH(J1443,교과배치표!$B:$B,0),(MATCH(M1443,{"A","B","C","D","E"},0)-1)*3+3))),"")</f>
        <v/>
      </c>
      <c r="V1443" s="140">
        <f t="shared" si="67"/>
        <v>2.7</v>
      </c>
      <c r="W1443" s="141" t="str">
        <f t="shared" si="68"/>
        <v/>
      </c>
    </row>
    <row r="1444" spans="2:23" ht="14.25" customHeight="1">
      <c r="B1444" s="32">
        <v>1236</v>
      </c>
      <c r="C1444" s="21" t="s">
        <v>681</v>
      </c>
      <c r="D1444" s="21" t="s">
        <v>681</v>
      </c>
      <c r="E1444" s="21" t="s">
        <v>682</v>
      </c>
      <c r="F1444" s="21" t="s">
        <v>68</v>
      </c>
      <c r="G1444" s="21" t="s">
        <v>192</v>
      </c>
      <c r="H1444" s="21" t="s">
        <v>701</v>
      </c>
      <c r="I1444" s="21" t="s">
        <v>27</v>
      </c>
      <c r="J1444" s="33"/>
      <c r="K1444" s="34">
        <v>18</v>
      </c>
      <c r="L1444" s="14"/>
      <c r="M1444" s="35" t="str">
        <f>IF(I1444="","",IF(I1444="인문",성적입력!$C$8,성적입력!$C$9))</f>
        <v>A</v>
      </c>
      <c r="N1444" s="36">
        <f>성적입력!$C$15</f>
        <v>3</v>
      </c>
      <c r="O1444" s="14"/>
      <c r="P1444" s="37" t="str">
        <f t="shared" si="66"/>
        <v/>
      </c>
      <c r="Q1444" s="14"/>
      <c r="R1444" s="36" t="str">
        <f t="array" ref="R1444">IFERROR(IF(OR(J1444="",M1444="",F1444=""),"",IF(F1444="학생부종합",INDEX(종합배치표!$C:$Q,MATCH(J1444,종합배치표!$B:$B,0),(MATCH(M1444,{"A","B","C","D","E"},0)-1)*3+1),INDEX(교과배치표!$C:$Q,MATCH(J1444,교과배치표!$B:$B,0),(MATCH(M1444,{"A","B","C","D","E"},0)-1)*3+1))),"")</f>
        <v/>
      </c>
      <c r="S1444" s="36" t="str">
        <f t="array" ref="S1444">IFERROR(IF(OR(J1444="",M1444="",F1444=""),"",IF(F1444="학생부종합",INDEX(종합배치표!$C:$Q,MATCH(J1444,종합배치표!$B:$B,0),(MATCH(M1444,{"A","B","C","D","E"},0)-1)*3+2),INDEX(교과배치표!$C:$Q,MATCH(J1444,교과배치표!$B:$B,0),(MATCH(M1444,{"A","B","C","D","E"},0)-1)*3+2))),"")</f>
        <v/>
      </c>
      <c r="T1444" s="36" t="str">
        <f t="array" ref="T1444">IFERROR(IF(OR(J1444="",M1444="",F1444=""),"",IF(F1444="학생부종합",INDEX(종합배치표!$C:$Q,MATCH(J1444,종합배치표!$B:$B,0),(MATCH(M1444,{"A","B","C","D","E"},0)-1)*3+3),INDEX(교과배치표!$C:$Q,MATCH(J1444,교과배치표!$B:$B,0),(MATCH(M1444,{"A","B","C","D","E"},0)-1)*3+3))),"")</f>
        <v/>
      </c>
      <c r="V1444" s="140">
        <f t="shared" si="67"/>
        <v>2.7</v>
      </c>
      <c r="W1444" s="141" t="str">
        <f t="shared" si="68"/>
        <v/>
      </c>
    </row>
    <row r="1445" spans="2:23" ht="14.25" customHeight="1">
      <c r="B1445" s="32">
        <v>1237</v>
      </c>
      <c r="C1445" s="21" t="s">
        <v>681</v>
      </c>
      <c r="D1445" s="21" t="s">
        <v>681</v>
      </c>
      <c r="E1445" s="21" t="s">
        <v>682</v>
      </c>
      <c r="F1445" s="21" t="s">
        <v>68</v>
      </c>
      <c r="G1445" s="21" t="s">
        <v>192</v>
      </c>
      <c r="H1445" s="21" t="s">
        <v>702</v>
      </c>
      <c r="I1445" s="21" t="s">
        <v>60</v>
      </c>
      <c r="J1445" s="33"/>
      <c r="K1445" s="34">
        <v>9</v>
      </c>
      <c r="L1445" s="14"/>
      <c r="M1445" s="35" t="str">
        <f>IF(I1445="","",IF(I1445="인문",성적입력!$C$8,성적입력!$C$9))</f>
        <v>A</v>
      </c>
      <c r="N1445" s="36">
        <f>성적입력!$C$15</f>
        <v>3</v>
      </c>
      <c r="O1445" s="14"/>
      <c r="P1445" s="37" t="str">
        <f t="shared" si="66"/>
        <v/>
      </c>
      <c r="Q1445" s="14"/>
      <c r="R1445" s="36" t="str">
        <f t="array" ref="R1445">IFERROR(IF(OR(J1445="",M1445="",F1445=""),"",IF(F1445="학생부종합",INDEX(종합배치표!$C:$Q,MATCH(J1445,종합배치표!$B:$B,0),(MATCH(M1445,{"A","B","C","D","E"},0)-1)*3+1),INDEX(교과배치표!$C:$Q,MATCH(J1445,교과배치표!$B:$B,0),(MATCH(M1445,{"A","B","C","D","E"},0)-1)*3+1))),"")</f>
        <v/>
      </c>
      <c r="S1445" s="36" t="str">
        <f t="array" ref="S1445">IFERROR(IF(OR(J1445="",M1445="",F1445=""),"",IF(F1445="학생부종합",INDEX(종합배치표!$C:$Q,MATCH(J1445,종합배치표!$B:$B,0),(MATCH(M1445,{"A","B","C","D","E"},0)-1)*3+2),INDEX(교과배치표!$C:$Q,MATCH(J1445,교과배치표!$B:$B,0),(MATCH(M1445,{"A","B","C","D","E"},0)-1)*3+2))),"")</f>
        <v/>
      </c>
      <c r="T1445" s="36" t="str">
        <f t="array" ref="T1445">IFERROR(IF(OR(J1445="",M1445="",F1445=""),"",IF(F1445="학생부종합",INDEX(종합배치표!$C:$Q,MATCH(J1445,종합배치표!$B:$B,0),(MATCH(M1445,{"A","B","C","D","E"},0)-1)*3+3),INDEX(교과배치표!$C:$Q,MATCH(J1445,교과배치표!$B:$B,0),(MATCH(M1445,{"A","B","C","D","E"},0)-1)*3+3))),"")</f>
        <v/>
      </c>
      <c r="V1445" s="140">
        <f t="shared" si="67"/>
        <v>2.7</v>
      </c>
      <c r="W1445" s="141" t="str">
        <f t="shared" si="68"/>
        <v/>
      </c>
    </row>
    <row r="1446" spans="2:23" ht="14.25" customHeight="1">
      <c r="B1446" s="32">
        <v>1238</v>
      </c>
      <c r="C1446" s="21" t="s">
        <v>681</v>
      </c>
      <c r="D1446" s="21" t="s">
        <v>681</v>
      </c>
      <c r="E1446" s="21" t="s">
        <v>682</v>
      </c>
      <c r="F1446" s="21" t="s">
        <v>68</v>
      </c>
      <c r="G1446" s="21" t="s">
        <v>192</v>
      </c>
      <c r="H1446" s="21" t="s">
        <v>703</v>
      </c>
      <c r="I1446" s="21" t="s">
        <v>27</v>
      </c>
      <c r="J1446" s="33"/>
      <c r="K1446" s="34">
        <v>12</v>
      </c>
      <c r="L1446" s="14"/>
      <c r="M1446" s="35" t="str">
        <f>IF(I1446="","",IF(I1446="인문",성적입력!$C$8,성적입력!$C$9))</f>
        <v>A</v>
      </c>
      <c r="N1446" s="36">
        <f>성적입력!$C$15</f>
        <v>3</v>
      </c>
      <c r="O1446" s="14"/>
      <c r="P1446" s="37" t="str">
        <f t="shared" si="66"/>
        <v/>
      </c>
      <c r="Q1446" s="14"/>
      <c r="R1446" s="36" t="str">
        <f t="array" ref="R1446">IFERROR(IF(OR(J1446="",M1446="",F1446=""),"",IF(F1446="학생부종합",INDEX(종합배치표!$C:$Q,MATCH(J1446,종합배치표!$B:$B,0),(MATCH(M1446,{"A","B","C","D","E"},0)-1)*3+1),INDEX(교과배치표!$C:$Q,MATCH(J1446,교과배치표!$B:$B,0),(MATCH(M1446,{"A","B","C","D","E"},0)-1)*3+1))),"")</f>
        <v/>
      </c>
      <c r="S1446" s="36" t="str">
        <f t="array" ref="S1446">IFERROR(IF(OR(J1446="",M1446="",F1446=""),"",IF(F1446="학생부종합",INDEX(종합배치표!$C:$Q,MATCH(J1446,종합배치표!$B:$B,0),(MATCH(M1446,{"A","B","C","D","E"},0)-1)*3+2),INDEX(교과배치표!$C:$Q,MATCH(J1446,교과배치표!$B:$B,0),(MATCH(M1446,{"A","B","C","D","E"},0)-1)*3+2))),"")</f>
        <v/>
      </c>
      <c r="T1446" s="36" t="str">
        <f t="array" ref="T1446">IFERROR(IF(OR(J1446="",M1446="",F1446=""),"",IF(F1446="학생부종합",INDEX(종합배치표!$C:$Q,MATCH(J1446,종합배치표!$B:$B,0),(MATCH(M1446,{"A","B","C","D","E"},0)-1)*3+3),INDEX(교과배치표!$C:$Q,MATCH(J1446,교과배치표!$B:$B,0),(MATCH(M1446,{"A","B","C","D","E"},0)-1)*3+3))),"")</f>
        <v/>
      </c>
      <c r="V1446" s="140">
        <f t="shared" si="67"/>
        <v>2.7</v>
      </c>
      <c r="W1446" s="141" t="str">
        <f t="shared" si="68"/>
        <v/>
      </c>
    </row>
    <row r="1447" spans="2:23" ht="14.25" customHeight="1">
      <c r="B1447" s="32">
        <v>1239</v>
      </c>
      <c r="C1447" s="21" t="s">
        <v>681</v>
      </c>
      <c r="D1447" s="21" t="s">
        <v>681</v>
      </c>
      <c r="E1447" s="21" t="s">
        <v>682</v>
      </c>
      <c r="F1447" s="21" t="s">
        <v>68</v>
      </c>
      <c r="G1447" s="21" t="s">
        <v>192</v>
      </c>
      <c r="H1447" s="21" t="s">
        <v>704</v>
      </c>
      <c r="I1447" s="21" t="s">
        <v>27</v>
      </c>
      <c r="J1447" s="33"/>
      <c r="K1447" s="34">
        <v>9</v>
      </c>
      <c r="L1447" s="14"/>
      <c r="M1447" s="35" t="str">
        <f>IF(I1447="","",IF(I1447="인문",성적입력!$C$8,성적입력!$C$9))</f>
        <v>A</v>
      </c>
      <c r="N1447" s="36">
        <f>성적입력!$C$15</f>
        <v>3</v>
      </c>
      <c r="O1447" s="14"/>
      <c r="P1447" s="37" t="str">
        <f t="shared" si="66"/>
        <v/>
      </c>
      <c r="Q1447" s="14"/>
      <c r="R1447" s="36" t="str">
        <f t="array" ref="R1447">IFERROR(IF(OR(J1447="",M1447="",F1447=""),"",IF(F1447="학생부종합",INDEX(종합배치표!$C:$Q,MATCH(J1447,종합배치표!$B:$B,0),(MATCH(M1447,{"A","B","C","D","E"},0)-1)*3+1),INDEX(교과배치표!$C:$Q,MATCH(J1447,교과배치표!$B:$B,0),(MATCH(M1447,{"A","B","C","D","E"},0)-1)*3+1))),"")</f>
        <v/>
      </c>
      <c r="S1447" s="36" t="str">
        <f t="array" ref="S1447">IFERROR(IF(OR(J1447="",M1447="",F1447=""),"",IF(F1447="학생부종합",INDEX(종합배치표!$C:$Q,MATCH(J1447,종합배치표!$B:$B,0),(MATCH(M1447,{"A","B","C","D","E"},0)-1)*3+2),INDEX(교과배치표!$C:$Q,MATCH(J1447,교과배치표!$B:$B,0),(MATCH(M1447,{"A","B","C","D","E"},0)-1)*3+2))),"")</f>
        <v/>
      </c>
      <c r="T1447" s="36" t="str">
        <f t="array" ref="T1447">IFERROR(IF(OR(J1447="",M1447="",F1447=""),"",IF(F1447="학생부종합",INDEX(종합배치표!$C:$Q,MATCH(J1447,종합배치표!$B:$B,0),(MATCH(M1447,{"A","B","C","D","E"},0)-1)*3+3),INDEX(교과배치표!$C:$Q,MATCH(J1447,교과배치표!$B:$B,0),(MATCH(M1447,{"A","B","C","D","E"},0)-1)*3+3))),"")</f>
        <v/>
      </c>
      <c r="V1447" s="140">
        <f t="shared" si="67"/>
        <v>2.7</v>
      </c>
      <c r="W1447" s="141" t="str">
        <f t="shared" si="68"/>
        <v/>
      </c>
    </row>
    <row r="1448" spans="2:23" ht="14.25" customHeight="1">
      <c r="B1448" s="32">
        <v>1240</v>
      </c>
      <c r="C1448" s="21" t="s">
        <v>681</v>
      </c>
      <c r="D1448" s="21" t="s">
        <v>681</v>
      </c>
      <c r="E1448" s="21" t="s">
        <v>682</v>
      </c>
      <c r="F1448" s="21" t="s">
        <v>68</v>
      </c>
      <c r="G1448" s="21" t="s">
        <v>192</v>
      </c>
      <c r="H1448" s="21" t="s">
        <v>705</v>
      </c>
      <c r="I1448" s="21" t="s">
        <v>60</v>
      </c>
      <c r="J1448" s="33"/>
      <c r="K1448" s="34">
        <v>13</v>
      </c>
      <c r="L1448" s="14"/>
      <c r="M1448" s="35" t="str">
        <f>IF(I1448="","",IF(I1448="인문",성적입력!$C$8,성적입력!$C$9))</f>
        <v>A</v>
      </c>
      <c r="N1448" s="36">
        <f>성적입력!$C$15</f>
        <v>3</v>
      </c>
      <c r="O1448" s="14"/>
      <c r="P1448" s="37" t="str">
        <f t="shared" si="66"/>
        <v/>
      </c>
      <c r="Q1448" s="14"/>
      <c r="R1448" s="36" t="str">
        <f t="array" ref="R1448">IFERROR(IF(OR(J1448="",M1448="",F1448=""),"",IF(F1448="학생부종합",INDEX(종합배치표!$C:$Q,MATCH(J1448,종합배치표!$B:$B,0),(MATCH(M1448,{"A","B","C","D","E"},0)-1)*3+1),INDEX(교과배치표!$C:$Q,MATCH(J1448,교과배치표!$B:$B,0),(MATCH(M1448,{"A","B","C","D","E"},0)-1)*3+1))),"")</f>
        <v/>
      </c>
      <c r="S1448" s="36" t="str">
        <f t="array" ref="S1448">IFERROR(IF(OR(J1448="",M1448="",F1448=""),"",IF(F1448="학생부종합",INDEX(종합배치표!$C:$Q,MATCH(J1448,종합배치표!$B:$B,0),(MATCH(M1448,{"A","B","C","D","E"},0)-1)*3+2),INDEX(교과배치표!$C:$Q,MATCH(J1448,교과배치표!$B:$B,0),(MATCH(M1448,{"A","B","C","D","E"},0)-1)*3+2))),"")</f>
        <v/>
      </c>
      <c r="T1448" s="36" t="str">
        <f t="array" ref="T1448">IFERROR(IF(OR(J1448="",M1448="",F1448=""),"",IF(F1448="학생부종합",INDEX(종합배치표!$C:$Q,MATCH(J1448,종합배치표!$B:$B,0),(MATCH(M1448,{"A","B","C","D","E"},0)-1)*3+3),INDEX(교과배치표!$C:$Q,MATCH(J1448,교과배치표!$B:$B,0),(MATCH(M1448,{"A","B","C","D","E"},0)-1)*3+3))),"")</f>
        <v/>
      </c>
      <c r="V1448" s="140">
        <f t="shared" si="67"/>
        <v>2.7</v>
      </c>
      <c r="W1448" s="141" t="str">
        <f t="shared" si="68"/>
        <v/>
      </c>
    </row>
    <row r="1449" spans="2:23" ht="14.25" customHeight="1">
      <c r="B1449" s="32">
        <v>1241</v>
      </c>
      <c r="C1449" s="21" t="s">
        <v>681</v>
      </c>
      <c r="D1449" s="21" t="s">
        <v>681</v>
      </c>
      <c r="E1449" s="21" t="s">
        <v>682</v>
      </c>
      <c r="F1449" s="21" t="s">
        <v>24</v>
      </c>
      <c r="G1449" s="21" t="s">
        <v>684</v>
      </c>
      <c r="H1449" s="21" t="s">
        <v>705</v>
      </c>
      <c r="I1449" s="21" t="s">
        <v>60</v>
      </c>
      <c r="J1449" s="33"/>
      <c r="K1449" s="34">
        <v>20</v>
      </c>
      <c r="L1449" s="14"/>
      <c r="M1449" s="35" t="str">
        <f>IF(I1449="","",IF(I1449="인문",성적입력!$C$8,성적입력!$C$9))</f>
        <v>A</v>
      </c>
      <c r="N1449" s="36">
        <f>성적입력!$C$15</f>
        <v>3</v>
      </c>
      <c r="O1449" s="14"/>
      <c r="P1449" s="37" t="str">
        <f t="shared" si="66"/>
        <v/>
      </c>
      <c r="Q1449" s="14"/>
      <c r="R1449" s="36" t="str">
        <f t="array" ref="R1449">IFERROR(IF(OR(J1449="",M1449="",F1449=""),"",IF(F1449="학생부종합",INDEX(종합배치표!$C:$Q,MATCH(J1449,종합배치표!$B:$B,0),(MATCH(M1449,{"A","B","C","D","E"},0)-1)*3+1),INDEX(교과배치표!$C:$Q,MATCH(J1449,교과배치표!$B:$B,0),(MATCH(M1449,{"A","B","C","D","E"},0)-1)*3+1))),"")</f>
        <v/>
      </c>
      <c r="S1449" s="36" t="str">
        <f t="array" ref="S1449">IFERROR(IF(OR(J1449="",M1449="",F1449=""),"",IF(F1449="학생부종합",INDEX(종합배치표!$C:$Q,MATCH(J1449,종합배치표!$B:$B,0),(MATCH(M1449,{"A","B","C","D","E"},0)-1)*3+2),INDEX(교과배치표!$C:$Q,MATCH(J1449,교과배치표!$B:$B,0),(MATCH(M1449,{"A","B","C","D","E"},0)-1)*3+2))),"")</f>
        <v/>
      </c>
      <c r="T1449" s="36" t="str">
        <f t="array" ref="T1449">IFERROR(IF(OR(J1449="",M1449="",F1449=""),"",IF(F1449="학생부종합",INDEX(종합배치표!$C:$Q,MATCH(J1449,종합배치표!$B:$B,0),(MATCH(M1449,{"A","B","C","D","E"},0)-1)*3+3),INDEX(교과배치표!$C:$Q,MATCH(J1449,교과배치표!$B:$B,0),(MATCH(M1449,{"A","B","C","D","E"},0)-1)*3+3))),"")</f>
        <v/>
      </c>
      <c r="V1449" s="140">
        <f t="shared" si="67"/>
        <v>2.7</v>
      </c>
      <c r="W1449" s="141" t="str">
        <f t="shared" si="68"/>
        <v/>
      </c>
    </row>
    <row r="1450" spans="2:23" ht="14.25" customHeight="1">
      <c r="B1450" s="32">
        <v>1243</v>
      </c>
      <c r="C1450" s="21" t="s">
        <v>681</v>
      </c>
      <c r="D1450" s="21" t="s">
        <v>681</v>
      </c>
      <c r="E1450" s="21" t="s">
        <v>682</v>
      </c>
      <c r="F1450" s="21" t="s">
        <v>68</v>
      </c>
      <c r="G1450" s="21" t="s">
        <v>192</v>
      </c>
      <c r="H1450" s="21" t="s">
        <v>706</v>
      </c>
      <c r="I1450" s="21" t="s">
        <v>60</v>
      </c>
      <c r="J1450" s="33"/>
      <c r="K1450" s="34">
        <v>22</v>
      </c>
      <c r="L1450" s="14"/>
      <c r="M1450" s="35" t="str">
        <f>IF(I1450="","",IF(I1450="인문",성적입력!$C$8,성적입력!$C$9))</f>
        <v>A</v>
      </c>
      <c r="N1450" s="36">
        <f>성적입력!$C$15</f>
        <v>3</v>
      </c>
      <c r="O1450" s="14"/>
      <c r="P1450" s="37" t="str">
        <f t="shared" si="66"/>
        <v/>
      </c>
      <c r="Q1450" s="14"/>
      <c r="R1450" s="36" t="str">
        <f t="array" ref="R1450">IFERROR(IF(OR(J1450="",M1450="",F1450=""),"",IF(F1450="학생부종합",INDEX(종합배치표!$C:$Q,MATCH(J1450,종합배치표!$B:$B,0),(MATCH(M1450,{"A","B","C","D","E"},0)-1)*3+1),INDEX(교과배치표!$C:$Q,MATCH(J1450,교과배치표!$B:$B,0),(MATCH(M1450,{"A","B","C","D","E"},0)-1)*3+1))),"")</f>
        <v/>
      </c>
      <c r="S1450" s="36" t="str">
        <f t="array" ref="S1450">IFERROR(IF(OR(J1450="",M1450="",F1450=""),"",IF(F1450="학생부종합",INDEX(종합배치표!$C:$Q,MATCH(J1450,종합배치표!$B:$B,0),(MATCH(M1450,{"A","B","C","D","E"},0)-1)*3+2),INDEX(교과배치표!$C:$Q,MATCH(J1450,교과배치표!$B:$B,0),(MATCH(M1450,{"A","B","C","D","E"},0)-1)*3+2))),"")</f>
        <v/>
      </c>
      <c r="T1450" s="36" t="str">
        <f t="array" ref="T1450">IFERROR(IF(OR(J1450="",M1450="",F1450=""),"",IF(F1450="학생부종합",INDEX(종합배치표!$C:$Q,MATCH(J1450,종합배치표!$B:$B,0),(MATCH(M1450,{"A","B","C","D","E"},0)-1)*3+3),INDEX(교과배치표!$C:$Q,MATCH(J1450,교과배치표!$B:$B,0),(MATCH(M1450,{"A","B","C","D","E"},0)-1)*3+3))),"")</f>
        <v/>
      </c>
      <c r="V1450" s="140">
        <f t="shared" si="67"/>
        <v>2.7</v>
      </c>
      <c r="W1450" s="141" t="str">
        <f t="shared" si="68"/>
        <v/>
      </c>
    </row>
    <row r="1451" spans="2:23" ht="14.25" customHeight="1">
      <c r="B1451" s="32">
        <v>1244</v>
      </c>
      <c r="C1451" s="21" t="s">
        <v>681</v>
      </c>
      <c r="D1451" s="21" t="s">
        <v>681</v>
      </c>
      <c r="E1451" s="21" t="s">
        <v>682</v>
      </c>
      <c r="F1451" s="21" t="s">
        <v>24</v>
      </c>
      <c r="G1451" s="21" t="s">
        <v>684</v>
      </c>
      <c r="H1451" s="21" t="s">
        <v>706</v>
      </c>
      <c r="I1451" s="21" t="s">
        <v>60</v>
      </c>
      <c r="J1451" s="33"/>
      <c r="K1451" s="34">
        <v>33</v>
      </c>
      <c r="L1451" s="14"/>
      <c r="M1451" s="35" t="str">
        <f>IF(I1451="","",IF(I1451="인문",성적입력!$C$8,성적입력!$C$9))</f>
        <v>A</v>
      </c>
      <c r="N1451" s="36">
        <f>성적입력!$C$15</f>
        <v>3</v>
      </c>
      <c r="O1451" s="14"/>
      <c r="P1451" s="37" t="str">
        <f t="shared" si="66"/>
        <v/>
      </c>
      <c r="Q1451" s="14"/>
      <c r="R1451" s="36" t="str">
        <f t="array" ref="R1451">IFERROR(IF(OR(J1451="",M1451="",F1451=""),"",IF(F1451="학생부종합",INDEX(종합배치표!$C:$Q,MATCH(J1451,종합배치표!$B:$B,0),(MATCH(M1451,{"A","B","C","D","E"},0)-1)*3+1),INDEX(교과배치표!$C:$Q,MATCH(J1451,교과배치표!$B:$B,0),(MATCH(M1451,{"A","B","C","D","E"},0)-1)*3+1))),"")</f>
        <v/>
      </c>
      <c r="S1451" s="36" t="str">
        <f t="array" ref="S1451">IFERROR(IF(OR(J1451="",M1451="",F1451=""),"",IF(F1451="학생부종합",INDEX(종합배치표!$C:$Q,MATCH(J1451,종합배치표!$B:$B,0),(MATCH(M1451,{"A","B","C","D","E"},0)-1)*3+2),INDEX(교과배치표!$C:$Q,MATCH(J1451,교과배치표!$B:$B,0),(MATCH(M1451,{"A","B","C","D","E"},0)-1)*3+2))),"")</f>
        <v/>
      </c>
      <c r="T1451" s="36" t="str">
        <f t="array" ref="T1451">IFERROR(IF(OR(J1451="",M1451="",F1451=""),"",IF(F1451="학생부종합",INDEX(종합배치표!$C:$Q,MATCH(J1451,종합배치표!$B:$B,0),(MATCH(M1451,{"A","B","C","D","E"},0)-1)*3+3),INDEX(교과배치표!$C:$Q,MATCH(J1451,교과배치표!$B:$B,0),(MATCH(M1451,{"A","B","C","D","E"},0)-1)*3+3))),"")</f>
        <v/>
      </c>
      <c r="V1451" s="140">
        <f t="shared" si="67"/>
        <v>2.7</v>
      </c>
      <c r="W1451" s="141" t="str">
        <f t="shared" si="68"/>
        <v/>
      </c>
    </row>
    <row r="1452" spans="2:23" ht="14.25" customHeight="1">
      <c r="B1452" s="32">
        <v>1246</v>
      </c>
      <c r="C1452" s="21" t="s">
        <v>681</v>
      </c>
      <c r="D1452" s="21" t="s">
        <v>681</v>
      </c>
      <c r="E1452" s="21" t="s">
        <v>682</v>
      </c>
      <c r="F1452" s="21" t="s">
        <v>68</v>
      </c>
      <c r="G1452" s="21" t="s">
        <v>192</v>
      </c>
      <c r="H1452" s="21" t="s">
        <v>707</v>
      </c>
      <c r="I1452" s="21" t="s">
        <v>27</v>
      </c>
      <c r="J1452" s="33"/>
      <c r="K1452" s="34">
        <v>11</v>
      </c>
      <c r="L1452" s="14"/>
      <c r="M1452" s="35" t="str">
        <f>IF(I1452="","",IF(I1452="인문",성적입력!$C$8,성적입력!$C$9))</f>
        <v>A</v>
      </c>
      <c r="N1452" s="36">
        <f>성적입력!$C$15</f>
        <v>3</v>
      </c>
      <c r="O1452" s="14"/>
      <c r="P1452" s="37" t="str">
        <f t="shared" si="66"/>
        <v/>
      </c>
      <c r="Q1452" s="14"/>
      <c r="R1452" s="36" t="str">
        <f t="array" ref="R1452">IFERROR(IF(OR(J1452="",M1452="",F1452=""),"",IF(F1452="학생부종합",INDEX(종합배치표!$C:$Q,MATCH(J1452,종합배치표!$B:$B,0),(MATCH(M1452,{"A","B","C","D","E"},0)-1)*3+1),INDEX(교과배치표!$C:$Q,MATCH(J1452,교과배치표!$B:$B,0),(MATCH(M1452,{"A","B","C","D","E"},0)-1)*3+1))),"")</f>
        <v/>
      </c>
      <c r="S1452" s="36" t="str">
        <f t="array" ref="S1452">IFERROR(IF(OR(J1452="",M1452="",F1452=""),"",IF(F1452="학생부종합",INDEX(종합배치표!$C:$Q,MATCH(J1452,종합배치표!$B:$B,0),(MATCH(M1452,{"A","B","C","D","E"},0)-1)*3+2),INDEX(교과배치표!$C:$Q,MATCH(J1452,교과배치표!$B:$B,0),(MATCH(M1452,{"A","B","C","D","E"},0)-1)*3+2))),"")</f>
        <v/>
      </c>
      <c r="T1452" s="36" t="str">
        <f t="array" ref="T1452">IFERROR(IF(OR(J1452="",M1452="",F1452=""),"",IF(F1452="학생부종합",INDEX(종합배치표!$C:$Q,MATCH(J1452,종합배치표!$B:$B,0),(MATCH(M1452,{"A","B","C","D","E"},0)-1)*3+3),INDEX(교과배치표!$C:$Q,MATCH(J1452,교과배치표!$B:$B,0),(MATCH(M1452,{"A","B","C","D","E"},0)-1)*3+3))),"")</f>
        <v/>
      </c>
      <c r="V1452" s="140">
        <f t="shared" si="67"/>
        <v>2.7</v>
      </c>
      <c r="W1452" s="141" t="str">
        <f t="shared" si="68"/>
        <v/>
      </c>
    </row>
    <row r="1453" spans="2:23" ht="14.25" customHeight="1">
      <c r="B1453" s="32">
        <v>1247</v>
      </c>
      <c r="C1453" s="21" t="s">
        <v>681</v>
      </c>
      <c r="D1453" s="21" t="s">
        <v>681</v>
      </c>
      <c r="E1453" s="21" t="s">
        <v>682</v>
      </c>
      <c r="F1453" s="21" t="s">
        <v>24</v>
      </c>
      <c r="G1453" s="21" t="s">
        <v>684</v>
      </c>
      <c r="H1453" s="21" t="s">
        <v>707</v>
      </c>
      <c r="I1453" s="21" t="s">
        <v>27</v>
      </c>
      <c r="J1453" s="33"/>
      <c r="K1453" s="34">
        <v>15</v>
      </c>
      <c r="L1453" s="14"/>
      <c r="M1453" s="35" t="str">
        <f>IF(I1453="","",IF(I1453="인문",성적입력!$C$8,성적입력!$C$9))</f>
        <v>A</v>
      </c>
      <c r="N1453" s="36">
        <f>성적입력!$C$15</f>
        <v>3</v>
      </c>
      <c r="O1453" s="14"/>
      <c r="P1453" s="37" t="str">
        <f t="shared" si="66"/>
        <v/>
      </c>
      <c r="Q1453" s="14"/>
      <c r="R1453" s="36" t="str">
        <f t="array" ref="R1453">IFERROR(IF(OR(J1453="",M1453="",F1453=""),"",IF(F1453="학생부종합",INDEX(종합배치표!$C:$Q,MATCH(J1453,종합배치표!$B:$B,0),(MATCH(M1453,{"A","B","C","D","E"},0)-1)*3+1),INDEX(교과배치표!$C:$Q,MATCH(J1453,교과배치표!$B:$B,0),(MATCH(M1453,{"A","B","C","D","E"},0)-1)*3+1))),"")</f>
        <v/>
      </c>
      <c r="S1453" s="36" t="str">
        <f t="array" ref="S1453">IFERROR(IF(OR(J1453="",M1453="",F1453=""),"",IF(F1453="학생부종합",INDEX(종합배치표!$C:$Q,MATCH(J1453,종합배치표!$B:$B,0),(MATCH(M1453,{"A","B","C","D","E"},0)-1)*3+2),INDEX(교과배치표!$C:$Q,MATCH(J1453,교과배치표!$B:$B,0),(MATCH(M1453,{"A","B","C","D","E"},0)-1)*3+2))),"")</f>
        <v/>
      </c>
      <c r="T1453" s="36" t="str">
        <f t="array" ref="T1453">IFERROR(IF(OR(J1453="",M1453="",F1453=""),"",IF(F1453="학생부종합",INDEX(종합배치표!$C:$Q,MATCH(J1453,종합배치표!$B:$B,0),(MATCH(M1453,{"A","B","C","D","E"},0)-1)*3+3),INDEX(교과배치표!$C:$Q,MATCH(J1453,교과배치표!$B:$B,0),(MATCH(M1453,{"A","B","C","D","E"},0)-1)*3+3))),"")</f>
        <v/>
      </c>
      <c r="V1453" s="140">
        <f t="shared" si="67"/>
        <v>2.7</v>
      </c>
      <c r="W1453" s="141" t="str">
        <f t="shared" si="68"/>
        <v/>
      </c>
    </row>
    <row r="1454" spans="2:23" ht="14.25" customHeight="1">
      <c r="B1454" s="32">
        <v>1248</v>
      </c>
      <c r="C1454" s="21" t="s">
        <v>681</v>
      </c>
      <c r="D1454" s="21" t="s">
        <v>681</v>
      </c>
      <c r="E1454" s="21" t="s">
        <v>682</v>
      </c>
      <c r="F1454" s="21" t="s">
        <v>68</v>
      </c>
      <c r="G1454" s="21" t="s">
        <v>192</v>
      </c>
      <c r="H1454" s="21" t="s">
        <v>708</v>
      </c>
      <c r="I1454" s="21" t="s">
        <v>60</v>
      </c>
      <c r="J1454" s="33"/>
      <c r="K1454" s="34">
        <v>13</v>
      </c>
      <c r="L1454" s="14"/>
      <c r="M1454" s="35" t="str">
        <f>IF(I1454="","",IF(I1454="인문",성적입력!$C$8,성적입력!$C$9))</f>
        <v>A</v>
      </c>
      <c r="N1454" s="36">
        <f>성적입력!$C$15</f>
        <v>3</v>
      </c>
      <c r="O1454" s="14"/>
      <c r="P1454" s="37" t="str">
        <f t="shared" si="66"/>
        <v/>
      </c>
      <c r="Q1454" s="14"/>
      <c r="R1454" s="36" t="str">
        <f t="array" ref="R1454">IFERROR(IF(OR(J1454="",M1454="",F1454=""),"",IF(F1454="학생부종합",INDEX(종합배치표!$C:$Q,MATCH(J1454,종합배치표!$B:$B,0),(MATCH(M1454,{"A","B","C","D","E"},0)-1)*3+1),INDEX(교과배치표!$C:$Q,MATCH(J1454,교과배치표!$B:$B,0),(MATCH(M1454,{"A","B","C","D","E"},0)-1)*3+1))),"")</f>
        <v/>
      </c>
      <c r="S1454" s="36" t="str">
        <f t="array" ref="S1454">IFERROR(IF(OR(J1454="",M1454="",F1454=""),"",IF(F1454="학생부종합",INDEX(종합배치표!$C:$Q,MATCH(J1454,종합배치표!$B:$B,0),(MATCH(M1454,{"A","B","C","D","E"},0)-1)*3+2),INDEX(교과배치표!$C:$Q,MATCH(J1454,교과배치표!$B:$B,0),(MATCH(M1454,{"A","B","C","D","E"},0)-1)*3+2))),"")</f>
        <v/>
      </c>
      <c r="T1454" s="36" t="str">
        <f t="array" ref="T1454">IFERROR(IF(OR(J1454="",M1454="",F1454=""),"",IF(F1454="학생부종합",INDEX(종합배치표!$C:$Q,MATCH(J1454,종합배치표!$B:$B,0),(MATCH(M1454,{"A","B","C","D","E"},0)-1)*3+3),INDEX(교과배치표!$C:$Q,MATCH(J1454,교과배치표!$B:$B,0),(MATCH(M1454,{"A","B","C","D","E"},0)-1)*3+3))),"")</f>
        <v/>
      </c>
      <c r="V1454" s="140">
        <f t="shared" si="67"/>
        <v>2.7</v>
      </c>
      <c r="W1454" s="141" t="str">
        <f t="shared" si="68"/>
        <v/>
      </c>
    </row>
    <row r="1455" spans="2:23" ht="14.25" customHeight="1">
      <c r="B1455" s="32">
        <v>1249</v>
      </c>
      <c r="C1455" s="21" t="s">
        <v>681</v>
      </c>
      <c r="D1455" s="21" t="s">
        <v>681</v>
      </c>
      <c r="E1455" s="21" t="s">
        <v>682</v>
      </c>
      <c r="F1455" s="21" t="s">
        <v>24</v>
      </c>
      <c r="G1455" s="21" t="s">
        <v>684</v>
      </c>
      <c r="H1455" s="21" t="s">
        <v>708</v>
      </c>
      <c r="I1455" s="21" t="s">
        <v>60</v>
      </c>
      <c r="J1455" s="33"/>
      <c r="K1455" s="34">
        <v>21</v>
      </c>
      <c r="L1455" s="14"/>
      <c r="M1455" s="35" t="str">
        <f>IF(I1455="","",IF(I1455="인문",성적입력!$C$8,성적입력!$C$9))</f>
        <v>A</v>
      </c>
      <c r="N1455" s="36">
        <f>성적입력!$C$15</f>
        <v>3</v>
      </c>
      <c r="O1455" s="14"/>
      <c r="P1455" s="37" t="str">
        <f t="shared" si="66"/>
        <v/>
      </c>
      <c r="Q1455" s="14"/>
      <c r="R1455" s="36" t="str">
        <f t="array" ref="R1455">IFERROR(IF(OR(J1455="",M1455="",F1455=""),"",IF(F1455="학생부종합",INDEX(종합배치표!$C:$Q,MATCH(J1455,종합배치표!$B:$B,0),(MATCH(M1455,{"A","B","C","D","E"},0)-1)*3+1),INDEX(교과배치표!$C:$Q,MATCH(J1455,교과배치표!$B:$B,0),(MATCH(M1455,{"A","B","C","D","E"},0)-1)*3+1))),"")</f>
        <v/>
      </c>
      <c r="S1455" s="36" t="str">
        <f t="array" ref="S1455">IFERROR(IF(OR(J1455="",M1455="",F1455=""),"",IF(F1455="학생부종합",INDEX(종합배치표!$C:$Q,MATCH(J1455,종합배치표!$B:$B,0),(MATCH(M1455,{"A","B","C","D","E"},0)-1)*3+2),INDEX(교과배치표!$C:$Q,MATCH(J1455,교과배치표!$B:$B,0),(MATCH(M1455,{"A","B","C","D","E"},0)-1)*3+2))),"")</f>
        <v/>
      </c>
      <c r="T1455" s="36" t="str">
        <f t="array" ref="T1455">IFERROR(IF(OR(J1455="",M1455="",F1455=""),"",IF(F1455="학생부종합",INDEX(종합배치표!$C:$Q,MATCH(J1455,종합배치표!$B:$B,0),(MATCH(M1455,{"A","B","C","D","E"},0)-1)*3+3),INDEX(교과배치표!$C:$Q,MATCH(J1455,교과배치표!$B:$B,0),(MATCH(M1455,{"A","B","C","D","E"},0)-1)*3+3))),"")</f>
        <v/>
      </c>
      <c r="V1455" s="140">
        <f t="shared" si="67"/>
        <v>2.7</v>
      </c>
      <c r="W1455" s="141" t="str">
        <f t="shared" si="68"/>
        <v/>
      </c>
    </row>
    <row r="1456" spans="2:23" ht="14.25" customHeight="1">
      <c r="B1456" s="32">
        <v>1250</v>
      </c>
      <c r="C1456" s="21" t="s">
        <v>681</v>
      </c>
      <c r="D1456" s="21" t="s">
        <v>681</v>
      </c>
      <c r="E1456" s="21" t="s">
        <v>682</v>
      </c>
      <c r="F1456" s="21" t="s">
        <v>68</v>
      </c>
      <c r="G1456" s="21" t="s">
        <v>192</v>
      </c>
      <c r="H1456" s="21" t="s">
        <v>709</v>
      </c>
      <c r="I1456" s="21" t="s">
        <v>60</v>
      </c>
      <c r="J1456" s="33"/>
      <c r="K1456" s="34">
        <v>7</v>
      </c>
      <c r="L1456" s="14"/>
      <c r="M1456" s="35" t="str">
        <f>IF(I1456="","",IF(I1456="인문",성적입력!$C$8,성적입력!$C$9))</f>
        <v>A</v>
      </c>
      <c r="N1456" s="36">
        <f>성적입력!$C$15</f>
        <v>3</v>
      </c>
      <c r="O1456" s="14"/>
      <c r="P1456" s="37" t="str">
        <f t="shared" si="66"/>
        <v/>
      </c>
      <c r="Q1456" s="14"/>
      <c r="R1456" s="36" t="str">
        <f t="array" ref="R1456">IFERROR(IF(OR(J1456="",M1456="",F1456=""),"",IF(F1456="학생부종합",INDEX(종합배치표!$C:$Q,MATCH(J1456,종합배치표!$B:$B,0),(MATCH(M1456,{"A","B","C","D","E"},0)-1)*3+1),INDEX(교과배치표!$C:$Q,MATCH(J1456,교과배치표!$B:$B,0),(MATCH(M1456,{"A","B","C","D","E"},0)-1)*3+1))),"")</f>
        <v/>
      </c>
      <c r="S1456" s="36" t="str">
        <f t="array" ref="S1456">IFERROR(IF(OR(J1456="",M1456="",F1456=""),"",IF(F1456="학생부종합",INDEX(종합배치표!$C:$Q,MATCH(J1456,종합배치표!$B:$B,0),(MATCH(M1456,{"A","B","C","D","E"},0)-1)*3+2),INDEX(교과배치표!$C:$Q,MATCH(J1456,교과배치표!$B:$B,0),(MATCH(M1456,{"A","B","C","D","E"},0)-1)*3+2))),"")</f>
        <v/>
      </c>
      <c r="T1456" s="36" t="str">
        <f t="array" ref="T1456">IFERROR(IF(OR(J1456="",M1456="",F1456=""),"",IF(F1456="학생부종합",INDEX(종합배치표!$C:$Q,MATCH(J1456,종합배치표!$B:$B,0),(MATCH(M1456,{"A","B","C","D","E"},0)-1)*3+3),INDEX(교과배치표!$C:$Q,MATCH(J1456,교과배치표!$B:$B,0),(MATCH(M1456,{"A","B","C","D","E"},0)-1)*3+3))),"")</f>
        <v/>
      </c>
      <c r="V1456" s="140">
        <f t="shared" si="67"/>
        <v>2.7</v>
      </c>
      <c r="W1456" s="141" t="str">
        <f t="shared" si="68"/>
        <v/>
      </c>
    </row>
    <row r="1457" spans="2:23" ht="14.25" customHeight="1">
      <c r="B1457" s="32">
        <v>1251</v>
      </c>
      <c r="C1457" s="21" t="s">
        <v>681</v>
      </c>
      <c r="D1457" s="21" t="s">
        <v>681</v>
      </c>
      <c r="E1457" s="21" t="s">
        <v>682</v>
      </c>
      <c r="F1457" s="21" t="s">
        <v>24</v>
      </c>
      <c r="G1457" s="21" t="s">
        <v>684</v>
      </c>
      <c r="H1457" s="21" t="s">
        <v>709</v>
      </c>
      <c r="I1457" s="21" t="s">
        <v>60</v>
      </c>
      <c r="J1457" s="33"/>
      <c r="K1457" s="34">
        <v>11</v>
      </c>
      <c r="L1457" s="14"/>
      <c r="M1457" s="35" t="str">
        <f>IF(I1457="","",IF(I1457="인문",성적입력!$C$8,성적입력!$C$9))</f>
        <v>A</v>
      </c>
      <c r="N1457" s="36">
        <f>성적입력!$C$15</f>
        <v>3</v>
      </c>
      <c r="O1457" s="14"/>
      <c r="P1457" s="37" t="str">
        <f t="shared" si="66"/>
        <v/>
      </c>
      <c r="Q1457" s="14"/>
      <c r="R1457" s="36" t="str">
        <f t="array" ref="R1457">IFERROR(IF(OR(J1457="",M1457="",F1457=""),"",IF(F1457="학생부종합",INDEX(종합배치표!$C:$Q,MATCH(J1457,종합배치표!$B:$B,0),(MATCH(M1457,{"A","B","C","D","E"},0)-1)*3+1),INDEX(교과배치표!$C:$Q,MATCH(J1457,교과배치표!$B:$B,0),(MATCH(M1457,{"A","B","C","D","E"},0)-1)*3+1))),"")</f>
        <v/>
      </c>
      <c r="S1457" s="36" t="str">
        <f t="array" ref="S1457">IFERROR(IF(OR(J1457="",M1457="",F1457=""),"",IF(F1457="학생부종합",INDEX(종합배치표!$C:$Q,MATCH(J1457,종합배치표!$B:$B,0),(MATCH(M1457,{"A","B","C","D","E"},0)-1)*3+2),INDEX(교과배치표!$C:$Q,MATCH(J1457,교과배치표!$B:$B,0),(MATCH(M1457,{"A","B","C","D","E"},0)-1)*3+2))),"")</f>
        <v/>
      </c>
      <c r="T1457" s="36" t="str">
        <f t="array" ref="T1457">IFERROR(IF(OR(J1457="",M1457="",F1457=""),"",IF(F1457="학생부종합",INDEX(종합배치표!$C:$Q,MATCH(J1457,종합배치표!$B:$B,0),(MATCH(M1457,{"A","B","C","D","E"},0)-1)*3+3),INDEX(교과배치표!$C:$Q,MATCH(J1457,교과배치표!$B:$B,0),(MATCH(M1457,{"A","B","C","D","E"},0)-1)*3+3))),"")</f>
        <v/>
      </c>
      <c r="V1457" s="140">
        <f t="shared" si="67"/>
        <v>2.7</v>
      </c>
      <c r="W1457" s="141" t="str">
        <f t="shared" si="68"/>
        <v/>
      </c>
    </row>
    <row r="1458" spans="2:23" ht="14.25" customHeight="1">
      <c r="B1458" s="32">
        <v>1252</v>
      </c>
      <c r="C1458" s="21" t="s">
        <v>681</v>
      </c>
      <c r="D1458" s="21" t="s">
        <v>681</v>
      </c>
      <c r="E1458" s="21" t="s">
        <v>682</v>
      </c>
      <c r="F1458" s="21" t="s">
        <v>68</v>
      </c>
      <c r="G1458" s="21" t="s">
        <v>192</v>
      </c>
      <c r="H1458" s="21" t="s">
        <v>710</v>
      </c>
      <c r="I1458" s="21" t="s">
        <v>60</v>
      </c>
      <c r="J1458" s="33"/>
      <c r="K1458" s="34">
        <v>13</v>
      </c>
      <c r="L1458" s="14"/>
      <c r="M1458" s="35" t="str">
        <f>IF(I1458="","",IF(I1458="인문",성적입력!$C$8,성적입력!$C$9))</f>
        <v>A</v>
      </c>
      <c r="N1458" s="36">
        <f>성적입력!$C$15</f>
        <v>3</v>
      </c>
      <c r="O1458" s="14"/>
      <c r="P1458" s="37" t="str">
        <f t="shared" si="66"/>
        <v/>
      </c>
      <c r="Q1458" s="14"/>
      <c r="R1458" s="36" t="str">
        <f t="array" ref="R1458">IFERROR(IF(OR(J1458="",M1458="",F1458=""),"",IF(F1458="학생부종합",INDEX(종합배치표!$C:$Q,MATCH(J1458,종합배치표!$B:$B,0),(MATCH(M1458,{"A","B","C","D","E"},0)-1)*3+1),INDEX(교과배치표!$C:$Q,MATCH(J1458,교과배치표!$B:$B,0),(MATCH(M1458,{"A","B","C","D","E"},0)-1)*3+1))),"")</f>
        <v/>
      </c>
      <c r="S1458" s="36" t="str">
        <f t="array" ref="S1458">IFERROR(IF(OR(J1458="",M1458="",F1458=""),"",IF(F1458="학생부종합",INDEX(종합배치표!$C:$Q,MATCH(J1458,종합배치표!$B:$B,0),(MATCH(M1458,{"A","B","C","D","E"},0)-1)*3+2),INDEX(교과배치표!$C:$Q,MATCH(J1458,교과배치표!$B:$B,0),(MATCH(M1458,{"A","B","C","D","E"},0)-1)*3+2))),"")</f>
        <v/>
      </c>
      <c r="T1458" s="36" t="str">
        <f t="array" ref="T1458">IFERROR(IF(OR(J1458="",M1458="",F1458=""),"",IF(F1458="학생부종합",INDEX(종합배치표!$C:$Q,MATCH(J1458,종합배치표!$B:$B,0),(MATCH(M1458,{"A","B","C","D","E"},0)-1)*3+3),INDEX(교과배치표!$C:$Q,MATCH(J1458,교과배치표!$B:$B,0),(MATCH(M1458,{"A","B","C","D","E"},0)-1)*3+3))),"")</f>
        <v/>
      </c>
      <c r="V1458" s="140">
        <f t="shared" si="67"/>
        <v>2.7</v>
      </c>
      <c r="W1458" s="141" t="str">
        <f t="shared" si="68"/>
        <v/>
      </c>
    </row>
    <row r="1459" spans="2:23" ht="14.25" customHeight="1">
      <c r="B1459" s="32">
        <v>1253</v>
      </c>
      <c r="C1459" s="21" t="s">
        <v>681</v>
      </c>
      <c r="D1459" s="21" t="s">
        <v>681</v>
      </c>
      <c r="E1459" s="21" t="s">
        <v>682</v>
      </c>
      <c r="F1459" s="21" t="s">
        <v>24</v>
      </c>
      <c r="G1459" s="21" t="s">
        <v>684</v>
      </c>
      <c r="H1459" s="21" t="s">
        <v>710</v>
      </c>
      <c r="I1459" s="21" t="s">
        <v>60</v>
      </c>
      <c r="J1459" s="33"/>
      <c r="K1459" s="34">
        <v>20</v>
      </c>
      <c r="L1459" s="14"/>
      <c r="M1459" s="35" t="str">
        <f>IF(I1459="","",IF(I1459="인문",성적입력!$C$8,성적입력!$C$9))</f>
        <v>A</v>
      </c>
      <c r="N1459" s="36">
        <f>성적입력!$C$15</f>
        <v>3</v>
      </c>
      <c r="O1459" s="14"/>
      <c r="P1459" s="37" t="str">
        <f t="shared" si="66"/>
        <v/>
      </c>
      <c r="Q1459" s="14"/>
      <c r="R1459" s="36" t="str">
        <f t="array" ref="R1459">IFERROR(IF(OR(J1459="",M1459="",F1459=""),"",IF(F1459="학생부종합",INDEX(종합배치표!$C:$Q,MATCH(J1459,종합배치표!$B:$B,0),(MATCH(M1459,{"A","B","C","D","E"},0)-1)*3+1),INDEX(교과배치표!$C:$Q,MATCH(J1459,교과배치표!$B:$B,0),(MATCH(M1459,{"A","B","C","D","E"},0)-1)*3+1))),"")</f>
        <v/>
      </c>
      <c r="S1459" s="36" t="str">
        <f t="array" ref="S1459">IFERROR(IF(OR(J1459="",M1459="",F1459=""),"",IF(F1459="학생부종합",INDEX(종합배치표!$C:$Q,MATCH(J1459,종합배치표!$B:$B,0),(MATCH(M1459,{"A","B","C","D","E"},0)-1)*3+2),INDEX(교과배치표!$C:$Q,MATCH(J1459,교과배치표!$B:$B,0),(MATCH(M1459,{"A","B","C","D","E"},0)-1)*3+2))),"")</f>
        <v/>
      </c>
      <c r="T1459" s="36" t="str">
        <f t="array" ref="T1459">IFERROR(IF(OR(J1459="",M1459="",F1459=""),"",IF(F1459="학생부종합",INDEX(종합배치표!$C:$Q,MATCH(J1459,종합배치표!$B:$B,0),(MATCH(M1459,{"A","B","C","D","E"},0)-1)*3+3),INDEX(교과배치표!$C:$Q,MATCH(J1459,교과배치표!$B:$B,0),(MATCH(M1459,{"A","B","C","D","E"},0)-1)*3+3))),"")</f>
        <v/>
      </c>
      <c r="V1459" s="140">
        <f t="shared" si="67"/>
        <v>2.7</v>
      </c>
      <c r="W1459" s="141" t="str">
        <f t="shared" si="68"/>
        <v/>
      </c>
    </row>
    <row r="1460" spans="2:23" ht="14.25" customHeight="1">
      <c r="B1460" s="32">
        <v>1255</v>
      </c>
      <c r="C1460" s="21" t="s">
        <v>681</v>
      </c>
      <c r="D1460" s="21" t="s">
        <v>681</v>
      </c>
      <c r="E1460" s="21" t="s">
        <v>682</v>
      </c>
      <c r="F1460" s="21" t="s">
        <v>68</v>
      </c>
      <c r="G1460" s="21" t="s">
        <v>192</v>
      </c>
      <c r="H1460" s="21" t="s">
        <v>711</v>
      </c>
      <c r="I1460" s="21" t="s">
        <v>27</v>
      </c>
      <c r="J1460" s="33"/>
      <c r="K1460" s="34">
        <v>8</v>
      </c>
      <c r="L1460" s="14"/>
      <c r="M1460" s="35" t="str">
        <f>IF(I1460="","",IF(I1460="인문",성적입력!$C$8,성적입력!$C$9))</f>
        <v>A</v>
      </c>
      <c r="N1460" s="36">
        <f>성적입력!$C$15</f>
        <v>3</v>
      </c>
      <c r="O1460" s="14"/>
      <c r="P1460" s="37" t="str">
        <f t="shared" si="66"/>
        <v/>
      </c>
      <c r="Q1460" s="14"/>
      <c r="R1460" s="36" t="str">
        <f t="array" ref="R1460">IFERROR(IF(OR(J1460="",M1460="",F1460=""),"",IF(F1460="학생부종합",INDEX(종합배치표!$C:$Q,MATCH(J1460,종합배치표!$B:$B,0),(MATCH(M1460,{"A","B","C","D","E"},0)-1)*3+1),INDEX(교과배치표!$C:$Q,MATCH(J1460,교과배치표!$B:$B,0),(MATCH(M1460,{"A","B","C","D","E"},0)-1)*3+1))),"")</f>
        <v/>
      </c>
      <c r="S1460" s="36" t="str">
        <f t="array" ref="S1460">IFERROR(IF(OR(J1460="",M1460="",F1460=""),"",IF(F1460="학생부종합",INDEX(종합배치표!$C:$Q,MATCH(J1460,종합배치표!$B:$B,0),(MATCH(M1460,{"A","B","C","D","E"},0)-1)*3+2),INDEX(교과배치표!$C:$Q,MATCH(J1460,교과배치표!$B:$B,0),(MATCH(M1460,{"A","B","C","D","E"},0)-1)*3+2))),"")</f>
        <v/>
      </c>
      <c r="T1460" s="36" t="str">
        <f t="array" ref="T1460">IFERROR(IF(OR(J1460="",M1460="",F1460=""),"",IF(F1460="학생부종합",INDEX(종합배치표!$C:$Q,MATCH(J1460,종합배치표!$B:$B,0),(MATCH(M1460,{"A","B","C","D","E"},0)-1)*3+3),INDEX(교과배치표!$C:$Q,MATCH(J1460,교과배치표!$B:$B,0),(MATCH(M1460,{"A","B","C","D","E"},0)-1)*3+3))),"")</f>
        <v/>
      </c>
      <c r="V1460" s="140">
        <f t="shared" si="67"/>
        <v>2.7</v>
      </c>
      <c r="W1460" s="141" t="str">
        <f t="shared" si="68"/>
        <v/>
      </c>
    </row>
    <row r="1461" spans="2:23" ht="14.25" customHeight="1">
      <c r="B1461" s="32">
        <v>1256</v>
      </c>
      <c r="C1461" s="21" t="s">
        <v>681</v>
      </c>
      <c r="D1461" s="21" t="s">
        <v>681</v>
      </c>
      <c r="E1461" s="21" t="s">
        <v>682</v>
      </c>
      <c r="F1461" s="21" t="s">
        <v>24</v>
      </c>
      <c r="G1461" s="21" t="s">
        <v>684</v>
      </c>
      <c r="H1461" s="21" t="s">
        <v>711</v>
      </c>
      <c r="I1461" s="21" t="s">
        <v>27</v>
      </c>
      <c r="J1461" s="33"/>
      <c r="K1461" s="34">
        <v>11</v>
      </c>
      <c r="L1461" s="14"/>
      <c r="M1461" s="35" t="str">
        <f>IF(I1461="","",IF(I1461="인문",성적입력!$C$8,성적입력!$C$9))</f>
        <v>A</v>
      </c>
      <c r="N1461" s="36">
        <f>성적입력!$C$15</f>
        <v>3</v>
      </c>
      <c r="O1461" s="14"/>
      <c r="P1461" s="37" t="str">
        <f t="shared" si="66"/>
        <v/>
      </c>
      <c r="Q1461" s="14"/>
      <c r="R1461" s="36" t="str">
        <f t="array" ref="R1461">IFERROR(IF(OR(J1461="",M1461="",F1461=""),"",IF(F1461="학생부종합",INDEX(종합배치표!$C:$Q,MATCH(J1461,종합배치표!$B:$B,0),(MATCH(M1461,{"A","B","C","D","E"},0)-1)*3+1),INDEX(교과배치표!$C:$Q,MATCH(J1461,교과배치표!$B:$B,0),(MATCH(M1461,{"A","B","C","D","E"},0)-1)*3+1))),"")</f>
        <v/>
      </c>
      <c r="S1461" s="36" t="str">
        <f t="array" ref="S1461">IFERROR(IF(OR(J1461="",M1461="",F1461=""),"",IF(F1461="학생부종합",INDEX(종합배치표!$C:$Q,MATCH(J1461,종합배치표!$B:$B,0),(MATCH(M1461,{"A","B","C","D","E"},0)-1)*3+2),INDEX(교과배치표!$C:$Q,MATCH(J1461,교과배치표!$B:$B,0),(MATCH(M1461,{"A","B","C","D","E"},0)-1)*3+2))),"")</f>
        <v/>
      </c>
      <c r="T1461" s="36" t="str">
        <f t="array" ref="T1461">IFERROR(IF(OR(J1461="",M1461="",F1461=""),"",IF(F1461="학생부종합",INDEX(종합배치표!$C:$Q,MATCH(J1461,종합배치표!$B:$B,0),(MATCH(M1461,{"A","B","C","D","E"},0)-1)*3+3),INDEX(교과배치표!$C:$Q,MATCH(J1461,교과배치표!$B:$B,0),(MATCH(M1461,{"A","B","C","D","E"},0)-1)*3+3))),"")</f>
        <v/>
      </c>
      <c r="V1461" s="140">
        <f t="shared" si="67"/>
        <v>2.7</v>
      </c>
      <c r="W1461" s="141" t="str">
        <f t="shared" si="68"/>
        <v/>
      </c>
    </row>
    <row r="1462" spans="2:23" ht="14.25" customHeight="1">
      <c r="B1462" s="32">
        <v>1257</v>
      </c>
      <c r="C1462" s="21" t="s">
        <v>681</v>
      </c>
      <c r="D1462" s="21" t="s">
        <v>681</v>
      </c>
      <c r="E1462" s="21" t="s">
        <v>682</v>
      </c>
      <c r="F1462" s="21" t="s">
        <v>68</v>
      </c>
      <c r="G1462" s="21" t="s">
        <v>192</v>
      </c>
      <c r="H1462" s="21" t="s">
        <v>712</v>
      </c>
      <c r="I1462" s="21" t="s">
        <v>60</v>
      </c>
      <c r="J1462" s="33"/>
      <c r="K1462" s="34">
        <v>9</v>
      </c>
      <c r="L1462" s="14"/>
      <c r="M1462" s="35" t="str">
        <f>IF(I1462="","",IF(I1462="인문",성적입력!$C$8,성적입력!$C$9))</f>
        <v>A</v>
      </c>
      <c r="N1462" s="36">
        <f>성적입력!$C$15</f>
        <v>3</v>
      </c>
      <c r="O1462" s="14"/>
      <c r="P1462" s="37" t="str">
        <f t="shared" si="66"/>
        <v/>
      </c>
      <c r="Q1462" s="14"/>
      <c r="R1462" s="36" t="str">
        <f t="array" ref="R1462">IFERROR(IF(OR(J1462="",M1462="",F1462=""),"",IF(F1462="학생부종합",INDEX(종합배치표!$C:$Q,MATCH(J1462,종합배치표!$B:$B,0),(MATCH(M1462,{"A","B","C","D","E"},0)-1)*3+1),INDEX(교과배치표!$C:$Q,MATCH(J1462,교과배치표!$B:$B,0),(MATCH(M1462,{"A","B","C","D","E"},0)-1)*3+1))),"")</f>
        <v/>
      </c>
      <c r="S1462" s="36" t="str">
        <f t="array" ref="S1462">IFERROR(IF(OR(J1462="",M1462="",F1462=""),"",IF(F1462="학생부종합",INDEX(종합배치표!$C:$Q,MATCH(J1462,종합배치표!$B:$B,0),(MATCH(M1462,{"A","B","C","D","E"},0)-1)*3+2),INDEX(교과배치표!$C:$Q,MATCH(J1462,교과배치표!$B:$B,0),(MATCH(M1462,{"A","B","C","D","E"},0)-1)*3+2))),"")</f>
        <v/>
      </c>
      <c r="T1462" s="36" t="str">
        <f t="array" ref="T1462">IFERROR(IF(OR(J1462="",M1462="",F1462=""),"",IF(F1462="학생부종합",INDEX(종합배치표!$C:$Q,MATCH(J1462,종합배치표!$B:$B,0),(MATCH(M1462,{"A","B","C","D","E"},0)-1)*3+3),INDEX(교과배치표!$C:$Q,MATCH(J1462,교과배치표!$B:$B,0),(MATCH(M1462,{"A","B","C","D","E"},0)-1)*3+3))),"")</f>
        <v/>
      </c>
      <c r="V1462" s="140">
        <f t="shared" si="67"/>
        <v>2.7</v>
      </c>
      <c r="W1462" s="141" t="str">
        <f t="shared" si="68"/>
        <v/>
      </c>
    </row>
    <row r="1463" spans="2:23" ht="14.25" customHeight="1">
      <c r="B1463" s="32">
        <v>1258</v>
      </c>
      <c r="C1463" s="21" t="s">
        <v>681</v>
      </c>
      <c r="D1463" s="21" t="s">
        <v>681</v>
      </c>
      <c r="E1463" s="21" t="s">
        <v>682</v>
      </c>
      <c r="F1463" s="21" t="s">
        <v>24</v>
      </c>
      <c r="G1463" s="21" t="s">
        <v>684</v>
      </c>
      <c r="H1463" s="21" t="s">
        <v>712</v>
      </c>
      <c r="I1463" s="21" t="s">
        <v>60</v>
      </c>
      <c r="J1463" s="33"/>
      <c r="K1463" s="34">
        <v>14</v>
      </c>
      <c r="L1463" s="14"/>
      <c r="M1463" s="35" t="str">
        <f>IF(I1463="","",IF(I1463="인문",성적입력!$C$8,성적입력!$C$9))</f>
        <v>A</v>
      </c>
      <c r="N1463" s="36">
        <f>성적입력!$C$15</f>
        <v>3</v>
      </c>
      <c r="O1463" s="14"/>
      <c r="P1463" s="37" t="str">
        <f t="shared" si="66"/>
        <v/>
      </c>
      <c r="Q1463" s="14"/>
      <c r="R1463" s="36" t="str">
        <f t="array" ref="R1463">IFERROR(IF(OR(J1463="",M1463="",F1463=""),"",IF(F1463="학생부종합",INDEX(종합배치표!$C:$Q,MATCH(J1463,종합배치표!$B:$B,0),(MATCH(M1463,{"A","B","C","D","E"},0)-1)*3+1),INDEX(교과배치표!$C:$Q,MATCH(J1463,교과배치표!$B:$B,0),(MATCH(M1463,{"A","B","C","D","E"},0)-1)*3+1))),"")</f>
        <v/>
      </c>
      <c r="S1463" s="36" t="str">
        <f t="array" ref="S1463">IFERROR(IF(OR(J1463="",M1463="",F1463=""),"",IF(F1463="학생부종합",INDEX(종합배치표!$C:$Q,MATCH(J1463,종합배치표!$B:$B,0),(MATCH(M1463,{"A","B","C","D","E"},0)-1)*3+2),INDEX(교과배치표!$C:$Q,MATCH(J1463,교과배치표!$B:$B,0),(MATCH(M1463,{"A","B","C","D","E"},0)-1)*3+2))),"")</f>
        <v/>
      </c>
      <c r="T1463" s="36" t="str">
        <f t="array" ref="T1463">IFERROR(IF(OR(J1463="",M1463="",F1463=""),"",IF(F1463="학생부종합",INDEX(종합배치표!$C:$Q,MATCH(J1463,종합배치표!$B:$B,0),(MATCH(M1463,{"A","B","C","D","E"},0)-1)*3+3),INDEX(교과배치표!$C:$Q,MATCH(J1463,교과배치표!$B:$B,0),(MATCH(M1463,{"A","B","C","D","E"},0)-1)*3+3))),"")</f>
        <v/>
      </c>
      <c r="V1463" s="140">
        <f t="shared" si="67"/>
        <v>2.7</v>
      </c>
      <c r="W1463" s="141" t="str">
        <f t="shared" si="68"/>
        <v/>
      </c>
    </row>
    <row r="1464" spans="2:23" ht="14.25" customHeight="1">
      <c r="B1464" s="20">
        <v>1260</v>
      </c>
      <c r="C1464" s="21" t="s">
        <v>611</v>
      </c>
      <c r="D1464" s="21" t="s">
        <v>611</v>
      </c>
      <c r="E1464" s="21" t="s">
        <v>713</v>
      </c>
      <c r="F1464" s="21" t="s">
        <v>68</v>
      </c>
      <c r="G1464" s="21" t="s">
        <v>714</v>
      </c>
      <c r="H1464" s="21" t="s">
        <v>435</v>
      </c>
      <c r="I1464" s="21" t="s">
        <v>429</v>
      </c>
      <c r="J1464" s="23"/>
      <c r="K1464" s="24">
        <v>26</v>
      </c>
      <c r="M1464" s="25" t="str">
        <f>IF(I1464="","",IF(I1464="인문",성적입력!$C$8,성적입력!$C$9))</f>
        <v>A</v>
      </c>
      <c r="N1464" s="26">
        <f>성적입력!$C$15</f>
        <v>3</v>
      </c>
      <c r="P1464" s="27" t="str">
        <f t="shared" si="66"/>
        <v/>
      </c>
      <c r="R1464" s="26" t="str">
        <f t="array" ref="R1464">IFERROR(IF(OR(J1464="",M1464="",F1464=""),"",IF(F1464="학생부종합",INDEX(종합배치표!$C:$Q,MATCH(J1464,종합배치표!$B:$B,0),(MATCH(M1464,{"A","B","C","D","E"},0)-1)*3+1),INDEX(교과배치표!$C:$Q,MATCH(J1464,교과배치표!$B:$B,0),(MATCH(M1464,{"A","B","C","D","E"},0)-1)*3+1))),"")</f>
        <v/>
      </c>
      <c r="S1464" s="26" t="str">
        <f t="array" ref="S1464">IFERROR(IF(OR(J1464="",M1464="",F1464=""),"",IF(F1464="학생부종합",INDEX(종합배치표!$C:$Q,MATCH(J1464,종합배치표!$B:$B,0),(MATCH(M1464,{"A","B","C","D","E"},0)-1)*3+2),INDEX(교과배치표!$C:$Q,MATCH(J1464,교과배치표!$B:$B,0),(MATCH(M1464,{"A","B","C","D","E"},0)-1)*3+2))),"")</f>
        <v/>
      </c>
      <c r="T1464" s="26" t="str">
        <f t="array" ref="T1464">IFERROR(IF(OR(J1464="",M1464="",F1464=""),"",IF(F1464="학생부종합",INDEX(종합배치표!$C:$Q,MATCH(J1464,종합배치표!$B:$B,0),(MATCH(M1464,{"A","B","C","D","E"},0)-1)*3+3),INDEX(교과배치표!$C:$Q,MATCH(J1464,교과배치표!$B:$B,0),(MATCH(M1464,{"A","B","C","D","E"},0)-1)*3+3))),"")</f>
        <v/>
      </c>
      <c r="V1464" s="140">
        <f t="shared" si="67"/>
        <v>2.7</v>
      </c>
      <c r="W1464" s="141" t="str">
        <f t="shared" si="68"/>
        <v/>
      </c>
    </row>
    <row r="1465" spans="2:23" ht="14.25" customHeight="1">
      <c r="B1465" s="20">
        <v>1261</v>
      </c>
      <c r="C1465" s="21" t="s">
        <v>611</v>
      </c>
      <c r="D1465" s="21" t="s">
        <v>611</v>
      </c>
      <c r="E1465" s="21" t="s">
        <v>713</v>
      </c>
      <c r="F1465" s="21" t="s">
        <v>24</v>
      </c>
      <c r="G1465" s="21" t="s">
        <v>715</v>
      </c>
      <c r="H1465" s="21" t="s">
        <v>435</v>
      </c>
      <c r="I1465" s="21" t="s">
        <v>429</v>
      </c>
      <c r="J1465" s="23"/>
      <c r="K1465" s="24">
        <v>2</v>
      </c>
      <c r="M1465" s="25" t="str">
        <f>IF(I1465="","",IF(I1465="인문",성적입력!$C$8,성적입력!$C$9))</f>
        <v>A</v>
      </c>
      <c r="N1465" s="26">
        <f>성적입력!$C$15</f>
        <v>3</v>
      </c>
      <c r="P1465" s="27" t="str">
        <f t="shared" si="66"/>
        <v/>
      </c>
      <c r="R1465" s="26" t="str">
        <f t="array" ref="R1465">IFERROR(IF(OR(J1465="",M1465="",F1465=""),"",IF(F1465="학생부종합",INDEX(종합배치표!$C:$Q,MATCH(J1465,종합배치표!$B:$B,0),(MATCH(M1465,{"A","B","C","D","E"},0)-1)*3+1),INDEX(교과배치표!$C:$Q,MATCH(J1465,교과배치표!$B:$B,0),(MATCH(M1465,{"A","B","C","D","E"},0)-1)*3+1))),"")</f>
        <v/>
      </c>
      <c r="S1465" s="26" t="str">
        <f t="array" ref="S1465">IFERROR(IF(OR(J1465="",M1465="",F1465=""),"",IF(F1465="학생부종합",INDEX(종합배치표!$C:$Q,MATCH(J1465,종합배치표!$B:$B,0),(MATCH(M1465,{"A","B","C","D","E"},0)-1)*3+2),INDEX(교과배치표!$C:$Q,MATCH(J1465,교과배치표!$B:$B,0),(MATCH(M1465,{"A","B","C","D","E"},0)-1)*3+2))),"")</f>
        <v/>
      </c>
      <c r="T1465" s="26" t="str">
        <f t="array" ref="T1465">IFERROR(IF(OR(J1465="",M1465="",F1465=""),"",IF(F1465="학생부종합",INDEX(종합배치표!$C:$Q,MATCH(J1465,종합배치표!$B:$B,0),(MATCH(M1465,{"A","B","C","D","E"},0)-1)*3+3),INDEX(교과배치표!$C:$Q,MATCH(J1465,교과배치표!$B:$B,0),(MATCH(M1465,{"A","B","C","D","E"},0)-1)*3+3))),"")</f>
        <v/>
      </c>
      <c r="V1465" s="140">
        <f t="shared" si="67"/>
        <v>2.7</v>
      </c>
      <c r="W1465" s="141" t="str">
        <f t="shared" si="68"/>
        <v/>
      </c>
    </row>
    <row r="1466" spans="2:23" ht="14.25" customHeight="1">
      <c r="B1466" s="20">
        <v>1262</v>
      </c>
      <c r="C1466" s="21" t="s">
        <v>382</v>
      </c>
      <c r="D1466" s="21" t="s">
        <v>716</v>
      </c>
      <c r="E1466" s="21" t="s">
        <v>717</v>
      </c>
      <c r="F1466" s="21" t="s">
        <v>24</v>
      </c>
      <c r="G1466" s="21" t="s">
        <v>718</v>
      </c>
      <c r="H1466" s="21" t="s">
        <v>615</v>
      </c>
      <c r="I1466" s="21" t="s">
        <v>319</v>
      </c>
      <c r="J1466" s="23"/>
      <c r="K1466" s="24">
        <v>53</v>
      </c>
      <c r="M1466" s="25" t="str">
        <f>IF(I1466="","",IF(I1466="인문",성적입력!$C$8,성적입력!$C$9))</f>
        <v>A</v>
      </c>
      <c r="N1466" s="26">
        <f>성적입력!$C$15</f>
        <v>3</v>
      </c>
      <c r="P1466" s="27" t="str">
        <f t="shared" si="66"/>
        <v/>
      </c>
      <c r="R1466" s="26" t="str">
        <f t="array" ref="R1466">IFERROR(IF(OR(J1466="",M1466="",F1466=""),"",IF(F1466="학생부종합",INDEX(종합배치표!$C:$Q,MATCH(J1466,종합배치표!$B:$B,0),(MATCH(M1466,{"A","B","C","D","E"},0)-1)*3+1),INDEX(교과배치표!$C:$Q,MATCH(J1466,교과배치표!$B:$B,0),(MATCH(M1466,{"A","B","C","D","E"},0)-1)*3+1))),"")</f>
        <v/>
      </c>
      <c r="S1466" s="26" t="str">
        <f t="array" ref="S1466">IFERROR(IF(OR(J1466="",M1466="",F1466=""),"",IF(F1466="학생부종합",INDEX(종합배치표!$C:$Q,MATCH(J1466,종합배치표!$B:$B,0),(MATCH(M1466,{"A","B","C","D","E"},0)-1)*3+2),INDEX(교과배치표!$C:$Q,MATCH(J1466,교과배치표!$B:$B,0),(MATCH(M1466,{"A","B","C","D","E"},0)-1)*3+2))),"")</f>
        <v/>
      </c>
      <c r="T1466" s="26" t="str">
        <f t="array" ref="T1466">IFERROR(IF(OR(J1466="",M1466="",F1466=""),"",IF(F1466="학생부종합",INDEX(종합배치표!$C:$Q,MATCH(J1466,종합배치표!$B:$B,0),(MATCH(M1466,{"A","B","C","D","E"},0)-1)*3+3),INDEX(교과배치표!$C:$Q,MATCH(J1466,교과배치표!$B:$B,0),(MATCH(M1466,{"A","B","C","D","E"},0)-1)*3+3))),"")</f>
        <v/>
      </c>
      <c r="V1466" s="140">
        <f t="shared" si="67"/>
        <v>2.7</v>
      </c>
      <c r="W1466" s="141" t="str">
        <f t="shared" si="68"/>
        <v/>
      </c>
    </row>
    <row r="1467" spans="2:23" ht="14.25" customHeight="1">
      <c r="B1467" s="20">
        <v>1263</v>
      </c>
      <c r="C1467" s="21" t="s">
        <v>22</v>
      </c>
      <c r="D1467" s="21" t="s">
        <v>22</v>
      </c>
      <c r="E1467" s="21" t="s">
        <v>719</v>
      </c>
      <c r="F1467" s="21" t="s">
        <v>24</v>
      </c>
      <c r="G1467" s="21" t="s">
        <v>720</v>
      </c>
      <c r="H1467" s="21" t="s">
        <v>339</v>
      </c>
      <c r="I1467" s="21" t="s">
        <v>60</v>
      </c>
      <c r="J1467" s="23"/>
      <c r="K1467" s="24">
        <v>6</v>
      </c>
      <c r="M1467" s="25" t="str">
        <f>IF(I1467="","",IF(I1467="인문",성적입력!$C$8,성적입력!$C$9))</f>
        <v>A</v>
      </c>
      <c r="N1467" s="26">
        <f>성적입력!$C$15</f>
        <v>3</v>
      </c>
      <c r="P1467" s="27" t="str">
        <f t="shared" si="66"/>
        <v/>
      </c>
      <c r="R1467" s="26" t="str">
        <f t="array" ref="R1467">IFERROR(IF(OR(J1467="",M1467="",F1467=""),"",IF(F1467="학생부종합",INDEX(종합배치표!$C:$Q,MATCH(J1467,종합배치표!$B:$B,0),(MATCH(M1467,{"A","B","C","D","E"},0)-1)*3+1),INDEX(교과배치표!$C:$Q,MATCH(J1467,교과배치표!$B:$B,0),(MATCH(M1467,{"A","B","C","D","E"},0)-1)*3+1))),"")</f>
        <v/>
      </c>
      <c r="S1467" s="26" t="str">
        <f t="array" ref="S1467">IFERROR(IF(OR(J1467="",M1467="",F1467=""),"",IF(F1467="학생부종합",INDEX(종합배치표!$C:$Q,MATCH(J1467,종합배치표!$B:$B,0),(MATCH(M1467,{"A","B","C","D","E"},0)-1)*3+2),INDEX(교과배치표!$C:$Q,MATCH(J1467,교과배치표!$B:$B,0),(MATCH(M1467,{"A","B","C","D","E"},0)-1)*3+2))),"")</f>
        <v/>
      </c>
      <c r="T1467" s="26" t="str">
        <f t="array" ref="T1467">IFERROR(IF(OR(J1467="",M1467="",F1467=""),"",IF(F1467="학생부종합",INDEX(종합배치표!$C:$Q,MATCH(J1467,종합배치표!$B:$B,0),(MATCH(M1467,{"A","B","C","D","E"},0)-1)*3+3),INDEX(교과배치표!$C:$Q,MATCH(J1467,교과배치표!$B:$B,0),(MATCH(M1467,{"A","B","C","D","E"},0)-1)*3+3))),"")</f>
        <v/>
      </c>
      <c r="V1467" s="140">
        <f t="shared" si="67"/>
        <v>2.7</v>
      </c>
      <c r="W1467" s="141" t="str">
        <f t="shared" si="68"/>
        <v/>
      </c>
    </row>
    <row r="1468" spans="2:23" ht="14.25" customHeight="1">
      <c r="B1468" s="20">
        <v>1264</v>
      </c>
      <c r="C1468" s="21" t="s">
        <v>22</v>
      </c>
      <c r="D1468" s="21" t="s">
        <v>22</v>
      </c>
      <c r="E1468" s="21" t="s">
        <v>719</v>
      </c>
      <c r="F1468" s="21" t="s">
        <v>24</v>
      </c>
      <c r="G1468" s="21" t="s">
        <v>721</v>
      </c>
      <c r="H1468" s="21" t="s">
        <v>339</v>
      </c>
      <c r="I1468" s="21" t="s">
        <v>60</v>
      </c>
      <c r="J1468" s="23"/>
      <c r="K1468" s="24">
        <v>4</v>
      </c>
      <c r="M1468" s="25" t="str">
        <f>IF(I1468="","",IF(I1468="인문",성적입력!$C$8,성적입력!$C$9))</f>
        <v>A</v>
      </c>
      <c r="N1468" s="26">
        <f>성적입력!$C$15</f>
        <v>3</v>
      </c>
      <c r="P1468" s="27" t="str">
        <f t="shared" si="66"/>
        <v/>
      </c>
      <c r="R1468" s="26" t="str">
        <f t="array" ref="R1468">IFERROR(IF(OR(J1468="",M1468="",F1468=""),"",IF(F1468="학생부종합",INDEX(종합배치표!$C:$Q,MATCH(J1468,종합배치표!$B:$B,0),(MATCH(M1468,{"A","B","C","D","E"},0)-1)*3+1),INDEX(교과배치표!$C:$Q,MATCH(J1468,교과배치표!$B:$B,0),(MATCH(M1468,{"A","B","C","D","E"},0)-1)*3+1))),"")</f>
        <v/>
      </c>
      <c r="S1468" s="26" t="str">
        <f t="array" ref="S1468">IFERROR(IF(OR(J1468="",M1468="",F1468=""),"",IF(F1468="학생부종합",INDEX(종합배치표!$C:$Q,MATCH(J1468,종합배치표!$B:$B,0),(MATCH(M1468,{"A","B","C","D","E"},0)-1)*3+2),INDEX(교과배치표!$C:$Q,MATCH(J1468,교과배치표!$B:$B,0),(MATCH(M1468,{"A","B","C","D","E"},0)-1)*3+2))),"")</f>
        <v/>
      </c>
      <c r="T1468" s="26" t="str">
        <f t="array" ref="T1468">IFERROR(IF(OR(J1468="",M1468="",F1468=""),"",IF(F1468="학생부종합",INDEX(종합배치표!$C:$Q,MATCH(J1468,종합배치표!$B:$B,0),(MATCH(M1468,{"A","B","C","D","E"},0)-1)*3+3),INDEX(교과배치표!$C:$Q,MATCH(J1468,교과배치표!$B:$B,0),(MATCH(M1468,{"A","B","C","D","E"},0)-1)*3+3))),"")</f>
        <v/>
      </c>
      <c r="V1468" s="140">
        <f t="shared" si="67"/>
        <v>2.7</v>
      </c>
      <c r="W1468" s="141" t="str">
        <f t="shared" si="68"/>
        <v/>
      </c>
    </row>
    <row r="1469" spans="2:23" ht="14.25" customHeight="1">
      <c r="B1469" s="20">
        <v>1265</v>
      </c>
      <c r="C1469" s="21" t="s">
        <v>22</v>
      </c>
      <c r="D1469" s="21" t="s">
        <v>22</v>
      </c>
      <c r="E1469" s="21" t="s">
        <v>719</v>
      </c>
      <c r="F1469" s="21" t="s">
        <v>68</v>
      </c>
      <c r="G1469" s="21" t="s">
        <v>246</v>
      </c>
      <c r="H1469" s="21" t="s">
        <v>339</v>
      </c>
      <c r="I1469" s="21" t="s">
        <v>60</v>
      </c>
      <c r="J1469" s="23"/>
      <c r="K1469" s="24">
        <v>4</v>
      </c>
      <c r="M1469" s="25" t="str">
        <f>IF(I1469="","",IF(I1469="인문",성적입력!$C$8,성적입력!$C$9))</f>
        <v>A</v>
      </c>
      <c r="N1469" s="26">
        <f>성적입력!$C$15</f>
        <v>3</v>
      </c>
      <c r="P1469" s="27" t="str">
        <f t="shared" si="66"/>
        <v/>
      </c>
      <c r="R1469" s="26" t="str">
        <f t="array" ref="R1469">IFERROR(IF(OR(J1469="",M1469="",F1469=""),"",IF(F1469="학생부종합",INDEX(종합배치표!$C:$Q,MATCH(J1469,종합배치표!$B:$B,0),(MATCH(M1469,{"A","B","C","D","E"},0)-1)*3+1),INDEX(교과배치표!$C:$Q,MATCH(J1469,교과배치표!$B:$B,0),(MATCH(M1469,{"A","B","C","D","E"},0)-1)*3+1))),"")</f>
        <v/>
      </c>
      <c r="S1469" s="26" t="str">
        <f t="array" ref="S1469">IFERROR(IF(OR(J1469="",M1469="",F1469=""),"",IF(F1469="학생부종합",INDEX(종합배치표!$C:$Q,MATCH(J1469,종합배치표!$B:$B,0),(MATCH(M1469,{"A","B","C","D","E"},0)-1)*3+2),INDEX(교과배치표!$C:$Q,MATCH(J1469,교과배치표!$B:$B,0),(MATCH(M1469,{"A","B","C","D","E"},0)-1)*3+2))),"")</f>
        <v/>
      </c>
      <c r="T1469" s="26" t="str">
        <f t="array" ref="T1469">IFERROR(IF(OR(J1469="",M1469="",F1469=""),"",IF(F1469="학생부종합",INDEX(종합배치표!$C:$Q,MATCH(J1469,종합배치표!$B:$B,0),(MATCH(M1469,{"A","B","C","D","E"},0)-1)*3+3),INDEX(교과배치표!$C:$Q,MATCH(J1469,교과배치표!$B:$B,0),(MATCH(M1469,{"A","B","C","D","E"},0)-1)*3+3))),"")</f>
        <v/>
      </c>
      <c r="V1469" s="140">
        <f t="shared" si="67"/>
        <v>2.7</v>
      </c>
      <c r="W1469" s="141" t="str">
        <f t="shared" si="68"/>
        <v/>
      </c>
    </row>
    <row r="1470" spans="2:23" ht="14.25" customHeight="1">
      <c r="B1470" s="20">
        <v>1266</v>
      </c>
      <c r="C1470" s="21" t="s">
        <v>22</v>
      </c>
      <c r="D1470" s="21" t="s">
        <v>22</v>
      </c>
      <c r="E1470" s="21" t="s">
        <v>719</v>
      </c>
      <c r="F1470" s="21" t="s">
        <v>24</v>
      </c>
      <c r="G1470" s="21" t="s">
        <v>720</v>
      </c>
      <c r="H1470" s="21" t="s">
        <v>502</v>
      </c>
      <c r="I1470" s="21" t="s">
        <v>60</v>
      </c>
      <c r="J1470" s="23"/>
      <c r="K1470" s="24">
        <v>6</v>
      </c>
      <c r="M1470" s="25" t="str">
        <f>IF(I1470="","",IF(I1470="인문",성적입력!$C$8,성적입력!$C$9))</f>
        <v>A</v>
      </c>
      <c r="N1470" s="26">
        <f>성적입력!$C$15</f>
        <v>3</v>
      </c>
      <c r="P1470" s="27" t="str">
        <f t="shared" si="66"/>
        <v/>
      </c>
      <c r="R1470" s="26" t="str">
        <f t="array" ref="R1470">IFERROR(IF(OR(J1470="",M1470="",F1470=""),"",IF(F1470="학생부종합",INDEX(종합배치표!$C:$Q,MATCH(J1470,종합배치표!$B:$B,0),(MATCH(M1470,{"A","B","C","D","E"},0)-1)*3+1),INDEX(교과배치표!$C:$Q,MATCH(J1470,교과배치표!$B:$B,0),(MATCH(M1470,{"A","B","C","D","E"},0)-1)*3+1))),"")</f>
        <v/>
      </c>
      <c r="S1470" s="26" t="str">
        <f t="array" ref="S1470">IFERROR(IF(OR(J1470="",M1470="",F1470=""),"",IF(F1470="학생부종합",INDEX(종합배치표!$C:$Q,MATCH(J1470,종합배치표!$B:$B,0),(MATCH(M1470,{"A","B","C","D","E"},0)-1)*3+2),INDEX(교과배치표!$C:$Q,MATCH(J1470,교과배치표!$B:$B,0),(MATCH(M1470,{"A","B","C","D","E"},0)-1)*3+2))),"")</f>
        <v/>
      </c>
      <c r="T1470" s="26" t="str">
        <f t="array" ref="T1470">IFERROR(IF(OR(J1470="",M1470="",F1470=""),"",IF(F1470="학생부종합",INDEX(종합배치표!$C:$Q,MATCH(J1470,종합배치표!$B:$B,0),(MATCH(M1470,{"A","B","C","D","E"},0)-1)*3+3),INDEX(교과배치표!$C:$Q,MATCH(J1470,교과배치표!$B:$B,0),(MATCH(M1470,{"A","B","C","D","E"},0)-1)*3+3))),"")</f>
        <v/>
      </c>
      <c r="V1470" s="140">
        <f t="shared" si="67"/>
        <v>2.7</v>
      </c>
      <c r="W1470" s="141" t="str">
        <f t="shared" si="68"/>
        <v/>
      </c>
    </row>
    <row r="1471" spans="2:23" ht="14.25" customHeight="1">
      <c r="B1471" s="20">
        <v>1267</v>
      </c>
      <c r="C1471" s="21" t="s">
        <v>22</v>
      </c>
      <c r="D1471" s="21" t="s">
        <v>22</v>
      </c>
      <c r="E1471" s="21" t="s">
        <v>719</v>
      </c>
      <c r="F1471" s="21" t="s">
        <v>24</v>
      </c>
      <c r="G1471" s="21" t="s">
        <v>721</v>
      </c>
      <c r="H1471" s="21" t="s">
        <v>502</v>
      </c>
      <c r="I1471" s="21" t="s">
        <v>60</v>
      </c>
      <c r="J1471" s="23"/>
      <c r="K1471" s="24">
        <v>3</v>
      </c>
      <c r="M1471" s="25" t="str">
        <f>IF(I1471="","",IF(I1471="인문",성적입력!$C$8,성적입력!$C$9))</f>
        <v>A</v>
      </c>
      <c r="N1471" s="26">
        <f>성적입력!$C$15</f>
        <v>3</v>
      </c>
      <c r="P1471" s="27" t="str">
        <f t="shared" si="66"/>
        <v/>
      </c>
      <c r="R1471" s="26" t="str">
        <f t="array" ref="R1471">IFERROR(IF(OR(J1471="",M1471="",F1471=""),"",IF(F1471="학생부종합",INDEX(종합배치표!$C:$Q,MATCH(J1471,종합배치표!$B:$B,0),(MATCH(M1471,{"A","B","C","D","E"},0)-1)*3+1),INDEX(교과배치표!$C:$Q,MATCH(J1471,교과배치표!$B:$B,0),(MATCH(M1471,{"A","B","C","D","E"},0)-1)*3+1))),"")</f>
        <v/>
      </c>
      <c r="S1471" s="26" t="str">
        <f t="array" ref="S1471">IFERROR(IF(OR(J1471="",M1471="",F1471=""),"",IF(F1471="학생부종합",INDEX(종합배치표!$C:$Q,MATCH(J1471,종합배치표!$B:$B,0),(MATCH(M1471,{"A","B","C","D","E"},0)-1)*3+2),INDEX(교과배치표!$C:$Q,MATCH(J1471,교과배치표!$B:$B,0),(MATCH(M1471,{"A","B","C","D","E"},0)-1)*3+2))),"")</f>
        <v/>
      </c>
      <c r="T1471" s="26" t="str">
        <f t="array" ref="T1471">IFERROR(IF(OR(J1471="",M1471="",F1471=""),"",IF(F1471="학생부종합",INDEX(종합배치표!$C:$Q,MATCH(J1471,종합배치표!$B:$B,0),(MATCH(M1471,{"A","B","C","D","E"},0)-1)*3+3),INDEX(교과배치표!$C:$Q,MATCH(J1471,교과배치표!$B:$B,0),(MATCH(M1471,{"A","B","C","D","E"},0)-1)*3+3))),"")</f>
        <v/>
      </c>
      <c r="V1471" s="140">
        <f t="shared" si="67"/>
        <v>2.7</v>
      </c>
      <c r="W1471" s="141" t="str">
        <f t="shared" si="68"/>
        <v/>
      </c>
    </row>
    <row r="1472" spans="2:23" ht="14.25" customHeight="1">
      <c r="B1472" s="20">
        <v>1268</v>
      </c>
      <c r="C1472" s="21" t="s">
        <v>22</v>
      </c>
      <c r="D1472" s="21" t="s">
        <v>22</v>
      </c>
      <c r="E1472" s="21" t="s">
        <v>719</v>
      </c>
      <c r="F1472" s="21" t="s">
        <v>68</v>
      </c>
      <c r="G1472" s="21" t="s">
        <v>246</v>
      </c>
      <c r="H1472" s="21" t="s">
        <v>502</v>
      </c>
      <c r="I1472" s="21" t="s">
        <v>60</v>
      </c>
      <c r="J1472" s="23"/>
      <c r="K1472" s="24">
        <v>4</v>
      </c>
      <c r="M1472" s="25" t="str">
        <f>IF(I1472="","",IF(I1472="인문",성적입력!$C$8,성적입력!$C$9))</f>
        <v>A</v>
      </c>
      <c r="N1472" s="26">
        <f>성적입력!$C$15</f>
        <v>3</v>
      </c>
      <c r="P1472" s="27" t="str">
        <f t="shared" si="66"/>
        <v/>
      </c>
      <c r="R1472" s="26" t="str">
        <f t="array" ref="R1472">IFERROR(IF(OR(J1472="",M1472="",F1472=""),"",IF(F1472="학생부종합",INDEX(종합배치표!$C:$Q,MATCH(J1472,종합배치표!$B:$B,0),(MATCH(M1472,{"A","B","C","D","E"},0)-1)*3+1),INDEX(교과배치표!$C:$Q,MATCH(J1472,교과배치표!$B:$B,0),(MATCH(M1472,{"A","B","C","D","E"},0)-1)*3+1))),"")</f>
        <v/>
      </c>
      <c r="S1472" s="26" t="str">
        <f t="array" ref="S1472">IFERROR(IF(OR(J1472="",M1472="",F1472=""),"",IF(F1472="학생부종합",INDEX(종합배치표!$C:$Q,MATCH(J1472,종합배치표!$B:$B,0),(MATCH(M1472,{"A","B","C","D","E"},0)-1)*3+2),INDEX(교과배치표!$C:$Q,MATCH(J1472,교과배치표!$B:$B,0),(MATCH(M1472,{"A","B","C","D","E"},0)-1)*3+2))),"")</f>
        <v/>
      </c>
      <c r="T1472" s="26" t="str">
        <f t="array" ref="T1472">IFERROR(IF(OR(J1472="",M1472="",F1472=""),"",IF(F1472="학생부종합",INDEX(종합배치표!$C:$Q,MATCH(J1472,종합배치표!$B:$B,0),(MATCH(M1472,{"A","B","C","D","E"},0)-1)*3+3),INDEX(교과배치표!$C:$Q,MATCH(J1472,교과배치표!$B:$B,0),(MATCH(M1472,{"A","B","C","D","E"},0)-1)*3+3))),"")</f>
        <v/>
      </c>
      <c r="V1472" s="140">
        <f t="shared" si="67"/>
        <v>2.7</v>
      </c>
      <c r="W1472" s="141" t="str">
        <f t="shared" si="68"/>
        <v/>
      </c>
    </row>
    <row r="1473" spans="2:23" ht="14.25" customHeight="1">
      <c r="B1473" s="20">
        <v>1269</v>
      </c>
      <c r="C1473" s="21" t="s">
        <v>22</v>
      </c>
      <c r="D1473" s="21" t="s">
        <v>22</v>
      </c>
      <c r="E1473" s="21" t="s">
        <v>719</v>
      </c>
      <c r="F1473" s="21" t="s">
        <v>24</v>
      </c>
      <c r="G1473" s="21" t="s">
        <v>720</v>
      </c>
      <c r="H1473" s="21" t="s">
        <v>722</v>
      </c>
      <c r="I1473" s="21" t="s">
        <v>27</v>
      </c>
      <c r="J1473" s="23"/>
      <c r="K1473" s="24">
        <v>24</v>
      </c>
      <c r="M1473" s="25" t="str">
        <f>IF(I1473="","",IF(I1473="인문",성적입력!$C$8,성적입력!$C$9))</f>
        <v>A</v>
      </c>
      <c r="N1473" s="26">
        <f>성적입력!$C$15</f>
        <v>3</v>
      </c>
      <c r="P1473" s="27" t="str">
        <f t="shared" si="66"/>
        <v/>
      </c>
      <c r="R1473" s="26" t="str">
        <f t="array" ref="R1473">IFERROR(IF(OR(J1473="",M1473="",F1473=""),"",IF(F1473="학생부종합",INDEX(종합배치표!$C:$Q,MATCH(J1473,종합배치표!$B:$B,0),(MATCH(M1473,{"A","B","C","D","E"},0)-1)*3+1),INDEX(교과배치표!$C:$Q,MATCH(J1473,교과배치표!$B:$B,0),(MATCH(M1473,{"A","B","C","D","E"},0)-1)*3+1))),"")</f>
        <v/>
      </c>
      <c r="S1473" s="26" t="str">
        <f t="array" ref="S1473">IFERROR(IF(OR(J1473="",M1473="",F1473=""),"",IF(F1473="학생부종합",INDEX(종합배치표!$C:$Q,MATCH(J1473,종합배치표!$B:$B,0),(MATCH(M1473,{"A","B","C","D","E"},0)-1)*3+2),INDEX(교과배치표!$C:$Q,MATCH(J1473,교과배치표!$B:$B,0),(MATCH(M1473,{"A","B","C","D","E"},0)-1)*3+2))),"")</f>
        <v/>
      </c>
      <c r="T1473" s="26" t="str">
        <f t="array" ref="T1473">IFERROR(IF(OR(J1473="",M1473="",F1473=""),"",IF(F1473="학생부종합",INDEX(종합배치표!$C:$Q,MATCH(J1473,종합배치표!$B:$B,0),(MATCH(M1473,{"A","B","C","D","E"},0)-1)*3+3),INDEX(교과배치표!$C:$Q,MATCH(J1473,교과배치표!$B:$B,0),(MATCH(M1473,{"A","B","C","D","E"},0)-1)*3+3))),"")</f>
        <v/>
      </c>
      <c r="V1473" s="140">
        <f t="shared" si="67"/>
        <v>2.7</v>
      </c>
      <c r="W1473" s="141" t="str">
        <f t="shared" si="68"/>
        <v/>
      </c>
    </row>
    <row r="1474" spans="2:23" ht="14.25" customHeight="1">
      <c r="B1474" s="20">
        <v>1270</v>
      </c>
      <c r="C1474" s="21" t="s">
        <v>22</v>
      </c>
      <c r="D1474" s="21" t="s">
        <v>22</v>
      </c>
      <c r="E1474" s="21" t="s">
        <v>719</v>
      </c>
      <c r="F1474" s="21" t="s">
        <v>24</v>
      </c>
      <c r="G1474" s="21" t="s">
        <v>721</v>
      </c>
      <c r="H1474" s="21" t="s">
        <v>722</v>
      </c>
      <c r="I1474" s="21" t="s">
        <v>27</v>
      </c>
      <c r="J1474" s="23"/>
      <c r="K1474" s="24">
        <v>16</v>
      </c>
      <c r="M1474" s="25" t="str">
        <f>IF(I1474="","",IF(I1474="인문",성적입력!$C$8,성적입력!$C$9))</f>
        <v>A</v>
      </c>
      <c r="N1474" s="26">
        <f>성적입력!$C$15</f>
        <v>3</v>
      </c>
      <c r="P1474" s="27" t="str">
        <f t="shared" si="66"/>
        <v/>
      </c>
      <c r="R1474" s="26" t="str">
        <f t="array" ref="R1474">IFERROR(IF(OR(J1474="",M1474="",F1474=""),"",IF(F1474="학생부종합",INDEX(종합배치표!$C:$Q,MATCH(J1474,종합배치표!$B:$B,0),(MATCH(M1474,{"A","B","C","D","E"},0)-1)*3+1),INDEX(교과배치표!$C:$Q,MATCH(J1474,교과배치표!$B:$B,0),(MATCH(M1474,{"A","B","C","D","E"},0)-1)*3+1))),"")</f>
        <v/>
      </c>
      <c r="S1474" s="26" t="str">
        <f t="array" ref="S1474">IFERROR(IF(OR(J1474="",M1474="",F1474=""),"",IF(F1474="학생부종합",INDEX(종합배치표!$C:$Q,MATCH(J1474,종합배치표!$B:$B,0),(MATCH(M1474,{"A","B","C","D","E"},0)-1)*3+2),INDEX(교과배치표!$C:$Q,MATCH(J1474,교과배치표!$B:$B,0),(MATCH(M1474,{"A","B","C","D","E"},0)-1)*3+2))),"")</f>
        <v/>
      </c>
      <c r="T1474" s="26" t="str">
        <f t="array" ref="T1474">IFERROR(IF(OR(J1474="",M1474="",F1474=""),"",IF(F1474="학생부종합",INDEX(종합배치표!$C:$Q,MATCH(J1474,종합배치표!$B:$B,0),(MATCH(M1474,{"A","B","C","D","E"},0)-1)*3+3),INDEX(교과배치표!$C:$Q,MATCH(J1474,교과배치표!$B:$B,0),(MATCH(M1474,{"A","B","C","D","E"},0)-1)*3+3))),"")</f>
        <v/>
      </c>
      <c r="V1474" s="140">
        <f t="shared" si="67"/>
        <v>2.7</v>
      </c>
      <c r="W1474" s="141" t="str">
        <f t="shared" si="68"/>
        <v/>
      </c>
    </row>
    <row r="1475" spans="2:23" ht="14.25" customHeight="1">
      <c r="B1475" s="20">
        <v>1271</v>
      </c>
      <c r="C1475" s="21" t="s">
        <v>22</v>
      </c>
      <c r="D1475" s="21" t="s">
        <v>22</v>
      </c>
      <c r="E1475" s="21" t="s">
        <v>719</v>
      </c>
      <c r="F1475" s="21" t="s">
        <v>68</v>
      </c>
      <c r="G1475" s="21" t="s">
        <v>246</v>
      </c>
      <c r="H1475" s="21" t="s">
        <v>722</v>
      </c>
      <c r="I1475" s="21" t="s">
        <v>27</v>
      </c>
      <c r="J1475" s="23"/>
      <c r="K1475" s="24">
        <v>14</v>
      </c>
      <c r="M1475" s="25" t="str">
        <f>IF(I1475="","",IF(I1475="인문",성적입력!$C$8,성적입력!$C$9))</f>
        <v>A</v>
      </c>
      <c r="N1475" s="26">
        <f>성적입력!$C$15</f>
        <v>3</v>
      </c>
      <c r="P1475" s="27" t="str">
        <f t="shared" si="66"/>
        <v/>
      </c>
      <c r="R1475" s="26" t="str">
        <f t="array" ref="R1475">IFERROR(IF(OR(J1475="",M1475="",F1475=""),"",IF(F1475="학생부종합",INDEX(종합배치표!$C:$Q,MATCH(J1475,종합배치표!$B:$B,0),(MATCH(M1475,{"A","B","C","D","E"},0)-1)*3+1),INDEX(교과배치표!$C:$Q,MATCH(J1475,교과배치표!$B:$B,0),(MATCH(M1475,{"A","B","C","D","E"},0)-1)*3+1))),"")</f>
        <v/>
      </c>
      <c r="S1475" s="26" t="str">
        <f t="array" ref="S1475">IFERROR(IF(OR(J1475="",M1475="",F1475=""),"",IF(F1475="학생부종합",INDEX(종합배치표!$C:$Q,MATCH(J1475,종합배치표!$B:$B,0),(MATCH(M1475,{"A","B","C","D","E"},0)-1)*3+2),INDEX(교과배치표!$C:$Q,MATCH(J1475,교과배치표!$B:$B,0),(MATCH(M1475,{"A","B","C","D","E"},0)-1)*3+2))),"")</f>
        <v/>
      </c>
      <c r="T1475" s="26" t="str">
        <f t="array" ref="T1475">IFERROR(IF(OR(J1475="",M1475="",F1475=""),"",IF(F1475="학생부종합",INDEX(종합배치표!$C:$Q,MATCH(J1475,종합배치표!$B:$B,0),(MATCH(M1475,{"A","B","C","D","E"},0)-1)*3+3),INDEX(교과배치표!$C:$Q,MATCH(J1475,교과배치표!$B:$B,0),(MATCH(M1475,{"A","B","C","D","E"},0)-1)*3+3))),"")</f>
        <v/>
      </c>
      <c r="V1475" s="140">
        <f t="shared" si="67"/>
        <v>2.7</v>
      </c>
      <c r="W1475" s="141" t="str">
        <f t="shared" si="68"/>
        <v/>
      </c>
    </row>
    <row r="1476" spans="2:23" ht="14.25" customHeight="1">
      <c r="B1476" s="20">
        <v>1272</v>
      </c>
      <c r="C1476" s="21" t="s">
        <v>22</v>
      </c>
      <c r="D1476" s="21" t="s">
        <v>22</v>
      </c>
      <c r="E1476" s="21" t="s">
        <v>719</v>
      </c>
      <c r="F1476" s="21" t="s">
        <v>24</v>
      </c>
      <c r="G1476" s="21" t="s">
        <v>720</v>
      </c>
      <c r="H1476" s="21" t="s">
        <v>723</v>
      </c>
      <c r="I1476" s="21" t="s">
        <v>27</v>
      </c>
      <c r="J1476" s="23"/>
      <c r="K1476" s="24">
        <v>10</v>
      </c>
      <c r="M1476" s="25" t="str">
        <f>IF(I1476="","",IF(I1476="인문",성적입력!$C$8,성적입력!$C$9))</f>
        <v>A</v>
      </c>
      <c r="N1476" s="26">
        <f>성적입력!$C$15</f>
        <v>3</v>
      </c>
      <c r="P1476" s="27" t="str">
        <f t="shared" si="66"/>
        <v/>
      </c>
      <c r="R1476" s="26" t="str">
        <f t="array" ref="R1476">IFERROR(IF(OR(J1476="",M1476="",F1476=""),"",IF(F1476="학생부종합",INDEX(종합배치표!$C:$Q,MATCH(J1476,종합배치표!$B:$B,0),(MATCH(M1476,{"A","B","C","D","E"},0)-1)*3+1),INDEX(교과배치표!$C:$Q,MATCH(J1476,교과배치표!$B:$B,0),(MATCH(M1476,{"A","B","C","D","E"},0)-1)*3+1))),"")</f>
        <v/>
      </c>
      <c r="S1476" s="26" t="str">
        <f t="array" ref="S1476">IFERROR(IF(OR(J1476="",M1476="",F1476=""),"",IF(F1476="학생부종합",INDEX(종합배치표!$C:$Q,MATCH(J1476,종합배치표!$B:$B,0),(MATCH(M1476,{"A","B","C","D","E"},0)-1)*3+2),INDEX(교과배치표!$C:$Q,MATCH(J1476,교과배치표!$B:$B,0),(MATCH(M1476,{"A","B","C","D","E"},0)-1)*3+2))),"")</f>
        <v/>
      </c>
      <c r="T1476" s="26" t="str">
        <f t="array" ref="T1476">IFERROR(IF(OR(J1476="",M1476="",F1476=""),"",IF(F1476="학생부종합",INDEX(종합배치표!$C:$Q,MATCH(J1476,종합배치표!$B:$B,0),(MATCH(M1476,{"A","B","C","D","E"},0)-1)*3+3),INDEX(교과배치표!$C:$Q,MATCH(J1476,교과배치표!$B:$B,0),(MATCH(M1476,{"A","B","C","D","E"},0)-1)*3+3))),"")</f>
        <v/>
      </c>
      <c r="V1476" s="140">
        <f t="shared" si="67"/>
        <v>2.7</v>
      </c>
      <c r="W1476" s="141" t="str">
        <f t="shared" si="68"/>
        <v/>
      </c>
    </row>
    <row r="1477" spans="2:23" ht="14.25" customHeight="1">
      <c r="B1477" s="20">
        <v>1273</v>
      </c>
      <c r="C1477" s="21" t="s">
        <v>22</v>
      </c>
      <c r="D1477" s="21" t="s">
        <v>22</v>
      </c>
      <c r="E1477" s="21" t="s">
        <v>719</v>
      </c>
      <c r="F1477" s="21" t="s">
        <v>24</v>
      </c>
      <c r="G1477" s="21" t="s">
        <v>721</v>
      </c>
      <c r="H1477" s="21" t="s">
        <v>723</v>
      </c>
      <c r="I1477" s="21" t="s">
        <v>27</v>
      </c>
      <c r="J1477" s="23"/>
      <c r="K1477" s="24">
        <v>6</v>
      </c>
      <c r="M1477" s="25" t="str">
        <f>IF(I1477="","",IF(I1477="인문",성적입력!$C$8,성적입력!$C$9))</f>
        <v>A</v>
      </c>
      <c r="N1477" s="26">
        <f>성적입력!$C$15</f>
        <v>3</v>
      </c>
      <c r="P1477" s="27" t="str">
        <f t="shared" ref="P1477:P1540" si="69">IF(OR(J1477="",N1477="",M1477=""),"",IF(N1477&lt;=T1477,"안정",IF(N1477&lt;=S1477,"적정",IF(N1477&lt;=R1477,"소신","상향"))))</f>
        <v/>
      </c>
      <c r="R1477" s="26" t="str">
        <f t="array" ref="R1477">IFERROR(IF(OR(J1477="",M1477="",F1477=""),"",IF(F1477="학생부종합",INDEX(종합배치표!$C:$Q,MATCH(J1477,종합배치표!$B:$B,0),(MATCH(M1477,{"A","B","C","D","E"},0)-1)*3+1),INDEX(교과배치표!$C:$Q,MATCH(J1477,교과배치표!$B:$B,0),(MATCH(M1477,{"A","B","C","D","E"},0)-1)*3+1))),"")</f>
        <v/>
      </c>
      <c r="S1477" s="26" t="str">
        <f t="array" ref="S1477">IFERROR(IF(OR(J1477="",M1477="",F1477=""),"",IF(F1477="학생부종합",INDEX(종합배치표!$C:$Q,MATCH(J1477,종합배치표!$B:$B,0),(MATCH(M1477,{"A","B","C","D","E"},0)-1)*3+2),INDEX(교과배치표!$C:$Q,MATCH(J1477,교과배치표!$B:$B,0),(MATCH(M1477,{"A","B","C","D","E"},0)-1)*3+2))),"")</f>
        <v/>
      </c>
      <c r="T1477" s="26" t="str">
        <f t="array" ref="T1477">IFERROR(IF(OR(J1477="",M1477="",F1477=""),"",IF(F1477="학생부종합",INDEX(종합배치표!$C:$Q,MATCH(J1477,종합배치표!$B:$B,0),(MATCH(M1477,{"A","B","C","D","E"},0)-1)*3+3),INDEX(교과배치표!$C:$Q,MATCH(J1477,교과배치표!$B:$B,0),(MATCH(M1477,{"A","B","C","D","E"},0)-1)*3+3))),"")</f>
        <v/>
      </c>
      <c r="V1477" s="140">
        <f t="shared" ref="V1477:V1540" si="70">$W$2</f>
        <v>2.7</v>
      </c>
      <c r="W1477" s="141" t="str">
        <f t="shared" ref="W1477:W1540" si="71">IF(OR(J1477="",V1477="",M1477=""),"",IF(V1477&lt;=T1477,"안정",IF(V1477&lt;=S1477,"적정",IF(V1477&lt;=R1477,"소신","상향"))))</f>
        <v/>
      </c>
    </row>
    <row r="1478" spans="2:23" ht="14.25" customHeight="1">
      <c r="B1478" s="20">
        <v>1274</v>
      </c>
      <c r="C1478" s="21" t="s">
        <v>22</v>
      </c>
      <c r="D1478" s="21" t="s">
        <v>22</v>
      </c>
      <c r="E1478" s="21" t="s">
        <v>719</v>
      </c>
      <c r="F1478" s="21" t="s">
        <v>68</v>
      </c>
      <c r="G1478" s="21" t="s">
        <v>246</v>
      </c>
      <c r="H1478" s="21" t="s">
        <v>723</v>
      </c>
      <c r="I1478" s="21" t="s">
        <v>27</v>
      </c>
      <c r="J1478" s="23"/>
      <c r="K1478" s="24">
        <v>4</v>
      </c>
      <c r="M1478" s="25" t="str">
        <f>IF(I1478="","",IF(I1478="인문",성적입력!$C$8,성적입력!$C$9))</f>
        <v>A</v>
      </c>
      <c r="N1478" s="26">
        <f>성적입력!$C$15</f>
        <v>3</v>
      </c>
      <c r="P1478" s="27" t="str">
        <f t="shared" si="69"/>
        <v/>
      </c>
      <c r="R1478" s="26" t="str">
        <f t="array" ref="R1478">IFERROR(IF(OR(J1478="",M1478="",F1478=""),"",IF(F1478="학생부종합",INDEX(종합배치표!$C:$Q,MATCH(J1478,종합배치표!$B:$B,0),(MATCH(M1478,{"A","B","C","D","E"},0)-1)*3+1),INDEX(교과배치표!$C:$Q,MATCH(J1478,교과배치표!$B:$B,0),(MATCH(M1478,{"A","B","C","D","E"},0)-1)*3+1))),"")</f>
        <v/>
      </c>
      <c r="S1478" s="26" t="str">
        <f t="array" ref="S1478">IFERROR(IF(OR(J1478="",M1478="",F1478=""),"",IF(F1478="학생부종합",INDEX(종합배치표!$C:$Q,MATCH(J1478,종합배치표!$B:$B,0),(MATCH(M1478,{"A","B","C","D","E"},0)-1)*3+2),INDEX(교과배치표!$C:$Q,MATCH(J1478,교과배치표!$B:$B,0),(MATCH(M1478,{"A","B","C","D","E"},0)-1)*3+2))),"")</f>
        <v/>
      </c>
      <c r="T1478" s="26" t="str">
        <f t="array" ref="T1478">IFERROR(IF(OR(J1478="",M1478="",F1478=""),"",IF(F1478="학생부종합",INDEX(종합배치표!$C:$Q,MATCH(J1478,종합배치표!$B:$B,0),(MATCH(M1478,{"A","B","C","D","E"},0)-1)*3+3),INDEX(교과배치표!$C:$Q,MATCH(J1478,교과배치표!$B:$B,0),(MATCH(M1478,{"A","B","C","D","E"},0)-1)*3+3))),"")</f>
        <v/>
      </c>
      <c r="V1478" s="140">
        <f t="shared" si="70"/>
        <v>2.7</v>
      </c>
      <c r="W1478" s="141" t="str">
        <f t="shared" si="71"/>
        <v/>
      </c>
    </row>
    <row r="1479" spans="2:23" ht="14.25" customHeight="1">
      <c r="B1479" s="20">
        <v>1276</v>
      </c>
      <c r="C1479" s="21" t="s">
        <v>22</v>
      </c>
      <c r="D1479" s="21" t="s">
        <v>22</v>
      </c>
      <c r="E1479" s="21" t="s">
        <v>719</v>
      </c>
      <c r="F1479" s="21" t="s">
        <v>24</v>
      </c>
      <c r="G1479" s="21" t="s">
        <v>720</v>
      </c>
      <c r="H1479" s="21" t="s">
        <v>47</v>
      </c>
      <c r="I1479" s="21" t="s">
        <v>27</v>
      </c>
      <c r="J1479" s="23"/>
      <c r="K1479" s="24">
        <v>6</v>
      </c>
      <c r="M1479" s="25" t="str">
        <f>IF(I1479="","",IF(I1479="인문",성적입력!$C$8,성적입력!$C$9))</f>
        <v>A</v>
      </c>
      <c r="N1479" s="26">
        <f>성적입력!$C$15</f>
        <v>3</v>
      </c>
      <c r="P1479" s="27" t="str">
        <f t="shared" si="69"/>
        <v/>
      </c>
      <c r="R1479" s="26" t="str">
        <f t="array" ref="R1479">IFERROR(IF(OR(J1479="",M1479="",F1479=""),"",IF(F1479="학생부종합",INDEX(종합배치표!$C:$Q,MATCH(J1479,종합배치표!$B:$B,0),(MATCH(M1479,{"A","B","C","D","E"},0)-1)*3+1),INDEX(교과배치표!$C:$Q,MATCH(J1479,교과배치표!$B:$B,0),(MATCH(M1479,{"A","B","C","D","E"},0)-1)*3+1))),"")</f>
        <v/>
      </c>
      <c r="S1479" s="26" t="str">
        <f t="array" ref="S1479">IFERROR(IF(OR(J1479="",M1479="",F1479=""),"",IF(F1479="학생부종합",INDEX(종합배치표!$C:$Q,MATCH(J1479,종합배치표!$B:$B,0),(MATCH(M1479,{"A","B","C","D","E"},0)-1)*3+2),INDEX(교과배치표!$C:$Q,MATCH(J1479,교과배치표!$B:$B,0),(MATCH(M1479,{"A","B","C","D","E"},0)-1)*3+2))),"")</f>
        <v/>
      </c>
      <c r="T1479" s="26" t="str">
        <f t="array" ref="T1479">IFERROR(IF(OR(J1479="",M1479="",F1479=""),"",IF(F1479="학생부종합",INDEX(종합배치표!$C:$Q,MATCH(J1479,종합배치표!$B:$B,0),(MATCH(M1479,{"A","B","C","D","E"},0)-1)*3+3),INDEX(교과배치표!$C:$Q,MATCH(J1479,교과배치표!$B:$B,0),(MATCH(M1479,{"A","B","C","D","E"},0)-1)*3+3))),"")</f>
        <v/>
      </c>
      <c r="V1479" s="140">
        <f t="shared" si="70"/>
        <v>2.7</v>
      </c>
      <c r="W1479" s="141" t="str">
        <f t="shared" si="71"/>
        <v/>
      </c>
    </row>
    <row r="1480" spans="2:23" ht="14.25" customHeight="1">
      <c r="B1480" s="20">
        <v>1277</v>
      </c>
      <c r="C1480" s="21" t="s">
        <v>22</v>
      </c>
      <c r="D1480" s="21" t="s">
        <v>22</v>
      </c>
      <c r="E1480" s="21" t="s">
        <v>719</v>
      </c>
      <c r="F1480" s="21" t="s">
        <v>24</v>
      </c>
      <c r="G1480" s="21" t="s">
        <v>721</v>
      </c>
      <c r="H1480" s="21" t="s">
        <v>47</v>
      </c>
      <c r="I1480" s="21" t="s">
        <v>27</v>
      </c>
      <c r="J1480" s="23"/>
      <c r="K1480" s="24">
        <v>4</v>
      </c>
      <c r="M1480" s="25" t="str">
        <f>IF(I1480="","",IF(I1480="인문",성적입력!$C$8,성적입력!$C$9))</f>
        <v>A</v>
      </c>
      <c r="N1480" s="26">
        <f>성적입력!$C$15</f>
        <v>3</v>
      </c>
      <c r="P1480" s="27" t="str">
        <f t="shared" si="69"/>
        <v/>
      </c>
      <c r="R1480" s="26" t="str">
        <f t="array" ref="R1480">IFERROR(IF(OR(J1480="",M1480="",F1480=""),"",IF(F1480="학생부종합",INDEX(종합배치표!$C:$Q,MATCH(J1480,종합배치표!$B:$B,0),(MATCH(M1480,{"A","B","C","D","E"},0)-1)*3+1),INDEX(교과배치표!$C:$Q,MATCH(J1480,교과배치표!$B:$B,0),(MATCH(M1480,{"A","B","C","D","E"},0)-1)*3+1))),"")</f>
        <v/>
      </c>
      <c r="S1480" s="26" t="str">
        <f t="array" ref="S1480">IFERROR(IF(OR(J1480="",M1480="",F1480=""),"",IF(F1480="학생부종합",INDEX(종합배치표!$C:$Q,MATCH(J1480,종합배치표!$B:$B,0),(MATCH(M1480,{"A","B","C","D","E"},0)-1)*3+2),INDEX(교과배치표!$C:$Q,MATCH(J1480,교과배치표!$B:$B,0),(MATCH(M1480,{"A","B","C","D","E"},0)-1)*3+2))),"")</f>
        <v/>
      </c>
      <c r="T1480" s="26" t="str">
        <f t="array" ref="T1480">IFERROR(IF(OR(J1480="",M1480="",F1480=""),"",IF(F1480="학생부종합",INDEX(종합배치표!$C:$Q,MATCH(J1480,종합배치표!$B:$B,0),(MATCH(M1480,{"A","B","C","D","E"},0)-1)*3+3),INDEX(교과배치표!$C:$Q,MATCH(J1480,교과배치표!$B:$B,0),(MATCH(M1480,{"A","B","C","D","E"},0)-1)*3+3))),"")</f>
        <v/>
      </c>
      <c r="V1480" s="140">
        <f t="shared" si="70"/>
        <v>2.7</v>
      </c>
      <c r="W1480" s="141" t="str">
        <f t="shared" si="71"/>
        <v/>
      </c>
    </row>
    <row r="1481" spans="2:23" ht="14.25" customHeight="1">
      <c r="B1481" s="20">
        <v>1278</v>
      </c>
      <c r="C1481" s="21" t="s">
        <v>22</v>
      </c>
      <c r="D1481" s="21" t="s">
        <v>22</v>
      </c>
      <c r="E1481" s="21" t="s">
        <v>719</v>
      </c>
      <c r="F1481" s="21" t="s">
        <v>68</v>
      </c>
      <c r="G1481" s="21" t="s">
        <v>246</v>
      </c>
      <c r="H1481" s="21" t="s">
        <v>47</v>
      </c>
      <c r="I1481" s="21" t="s">
        <v>27</v>
      </c>
      <c r="J1481" s="23"/>
      <c r="K1481" s="24">
        <v>3</v>
      </c>
      <c r="M1481" s="25" t="str">
        <f>IF(I1481="","",IF(I1481="인문",성적입력!$C$8,성적입력!$C$9))</f>
        <v>A</v>
      </c>
      <c r="N1481" s="26">
        <f>성적입력!$C$15</f>
        <v>3</v>
      </c>
      <c r="P1481" s="27" t="str">
        <f t="shared" si="69"/>
        <v/>
      </c>
      <c r="R1481" s="26" t="str">
        <f t="array" ref="R1481">IFERROR(IF(OR(J1481="",M1481="",F1481=""),"",IF(F1481="학생부종합",INDEX(종합배치표!$C:$Q,MATCH(J1481,종합배치표!$B:$B,0),(MATCH(M1481,{"A","B","C","D","E"},0)-1)*3+1),INDEX(교과배치표!$C:$Q,MATCH(J1481,교과배치표!$B:$B,0),(MATCH(M1481,{"A","B","C","D","E"},0)-1)*3+1))),"")</f>
        <v/>
      </c>
      <c r="S1481" s="26" t="str">
        <f t="array" ref="S1481">IFERROR(IF(OR(J1481="",M1481="",F1481=""),"",IF(F1481="학생부종합",INDEX(종합배치표!$C:$Q,MATCH(J1481,종합배치표!$B:$B,0),(MATCH(M1481,{"A","B","C","D","E"},0)-1)*3+2),INDEX(교과배치표!$C:$Q,MATCH(J1481,교과배치표!$B:$B,0),(MATCH(M1481,{"A","B","C","D","E"},0)-1)*3+2))),"")</f>
        <v/>
      </c>
      <c r="T1481" s="26" t="str">
        <f t="array" ref="T1481">IFERROR(IF(OR(J1481="",M1481="",F1481=""),"",IF(F1481="학생부종합",INDEX(종합배치표!$C:$Q,MATCH(J1481,종합배치표!$B:$B,0),(MATCH(M1481,{"A","B","C","D","E"},0)-1)*3+3),INDEX(교과배치표!$C:$Q,MATCH(J1481,교과배치표!$B:$B,0),(MATCH(M1481,{"A","B","C","D","E"},0)-1)*3+3))),"")</f>
        <v/>
      </c>
      <c r="V1481" s="140">
        <f t="shared" si="70"/>
        <v>2.7</v>
      </c>
      <c r="W1481" s="141" t="str">
        <f t="shared" si="71"/>
        <v/>
      </c>
    </row>
    <row r="1482" spans="2:23" ht="14.25" customHeight="1">
      <c r="B1482" s="20">
        <v>1279</v>
      </c>
      <c r="C1482" s="21" t="s">
        <v>22</v>
      </c>
      <c r="D1482" s="21" t="s">
        <v>22</v>
      </c>
      <c r="E1482" s="21" t="s">
        <v>719</v>
      </c>
      <c r="F1482" s="21" t="s">
        <v>24</v>
      </c>
      <c r="G1482" s="21" t="s">
        <v>720</v>
      </c>
      <c r="H1482" s="21" t="s">
        <v>724</v>
      </c>
      <c r="I1482" s="21" t="s">
        <v>27</v>
      </c>
      <c r="J1482" s="23"/>
      <c r="K1482" s="24">
        <v>10</v>
      </c>
      <c r="M1482" s="25" t="str">
        <f>IF(I1482="","",IF(I1482="인문",성적입력!$C$8,성적입력!$C$9))</f>
        <v>A</v>
      </c>
      <c r="N1482" s="26">
        <f>성적입력!$C$15</f>
        <v>3</v>
      </c>
      <c r="P1482" s="27" t="str">
        <f t="shared" si="69"/>
        <v/>
      </c>
      <c r="R1482" s="26" t="str">
        <f t="array" ref="R1482">IFERROR(IF(OR(J1482="",M1482="",F1482=""),"",IF(F1482="학생부종합",INDEX(종합배치표!$C:$Q,MATCH(J1482,종합배치표!$B:$B,0),(MATCH(M1482,{"A","B","C","D","E"},0)-1)*3+1),INDEX(교과배치표!$C:$Q,MATCH(J1482,교과배치표!$B:$B,0),(MATCH(M1482,{"A","B","C","D","E"},0)-1)*3+1))),"")</f>
        <v/>
      </c>
      <c r="S1482" s="26" t="str">
        <f t="array" ref="S1482">IFERROR(IF(OR(J1482="",M1482="",F1482=""),"",IF(F1482="학생부종합",INDEX(종합배치표!$C:$Q,MATCH(J1482,종합배치표!$B:$B,0),(MATCH(M1482,{"A","B","C","D","E"},0)-1)*3+2),INDEX(교과배치표!$C:$Q,MATCH(J1482,교과배치표!$B:$B,0),(MATCH(M1482,{"A","B","C","D","E"},0)-1)*3+2))),"")</f>
        <v/>
      </c>
      <c r="T1482" s="26" t="str">
        <f t="array" ref="T1482">IFERROR(IF(OR(J1482="",M1482="",F1482=""),"",IF(F1482="학생부종합",INDEX(종합배치표!$C:$Q,MATCH(J1482,종합배치표!$B:$B,0),(MATCH(M1482,{"A","B","C","D","E"},0)-1)*3+3),INDEX(교과배치표!$C:$Q,MATCH(J1482,교과배치표!$B:$B,0),(MATCH(M1482,{"A","B","C","D","E"},0)-1)*3+3))),"")</f>
        <v/>
      </c>
      <c r="V1482" s="140">
        <f t="shared" si="70"/>
        <v>2.7</v>
      </c>
      <c r="W1482" s="141" t="str">
        <f t="shared" si="71"/>
        <v/>
      </c>
    </row>
    <row r="1483" spans="2:23" ht="14.25" customHeight="1">
      <c r="B1483" s="20">
        <v>1280</v>
      </c>
      <c r="C1483" s="21" t="s">
        <v>22</v>
      </c>
      <c r="D1483" s="21" t="s">
        <v>22</v>
      </c>
      <c r="E1483" s="21" t="s">
        <v>719</v>
      </c>
      <c r="F1483" s="21" t="s">
        <v>24</v>
      </c>
      <c r="G1483" s="21" t="s">
        <v>721</v>
      </c>
      <c r="H1483" s="21" t="s">
        <v>724</v>
      </c>
      <c r="I1483" s="21" t="s">
        <v>27</v>
      </c>
      <c r="J1483" s="23"/>
      <c r="K1483" s="24">
        <v>6</v>
      </c>
      <c r="M1483" s="25" t="str">
        <f>IF(I1483="","",IF(I1483="인문",성적입력!$C$8,성적입력!$C$9))</f>
        <v>A</v>
      </c>
      <c r="N1483" s="26">
        <f>성적입력!$C$15</f>
        <v>3</v>
      </c>
      <c r="P1483" s="27" t="str">
        <f t="shared" si="69"/>
        <v/>
      </c>
      <c r="R1483" s="26" t="str">
        <f t="array" ref="R1483">IFERROR(IF(OR(J1483="",M1483="",F1483=""),"",IF(F1483="학생부종합",INDEX(종합배치표!$C:$Q,MATCH(J1483,종합배치표!$B:$B,0),(MATCH(M1483,{"A","B","C","D","E"},0)-1)*3+1),INDEX(교과배치표!$C:$Q,MATCH(J1483,교과배치표!$B:$B,0),(MATCH(M1483,{"A","B","C","D","E"},0)-1)*3+1))),"")</f>
        <v/>
      </c>
      <c r="S1483" s="26" t="str">
        <f t="array" ref="S1483">IFERROR(IF(OR(J1483="",M1483="",F1483=""),"",IF(F1483="학생부종합",INDEX(종합배치표!$C:$Q,MATCH(J1483,종합배치표!$B:$B,0),(MATCH(M1483,{"A","B","C","D","E"},0)-1)*3+2),INDEX(교과배치표!$C:$Q,MATCH(J1483,교과배치표!$B:$B,0),(MATCH(M1483,{"A","B","C","D","E"},0)-1)*3+2))),"")</f>
        <v/>
      </c>
      <c r="T1483" s="26" t="str">
        <f t="array" ref="T1483">IFERROR(IF(OR(J1483="",M1483="",F1483=""),"",IF(F1483="학생부종합",INDEX(종합배치표!$C:$Q,MATCH(J1483,종합배치표!$B:$B,0),(MATCH(M1483,{"A","B","C","D","E"},0)-1)*3+3),INDEX(교과배치표!$C:$Q,MATCH(J1483,교과배치표!$B:$B,0),(MATCH(M1483,{"A","B","C","D","E"},0)-1)*3+3))),"")</f>
        <v/>
      </c>
      <c r="V1483" s="140">
        <f t="shared" si="70"/>
        <v>2.7</v>
      </c>
      <c r="W1483" s="141" t="str">
        <f t="shared" si="71"/>
        <v/>
      </c>
    </row>
    <row r="1484" spans="2:23" ht="14.25" customHeight="1">
      <c r="B1484" s="20">
        <v>1281</v>
      </c>
      <c r="C1484" s="21" t="s">
        <v>22</v>
      </c>
      <c r="D1484" s="21" t="s">
        <v>22</v>
      </c>
      <c r="E1484" s="21" t="s">
        <v>719</v>
      </c>
      <c r="F1484" s="21" t="s">
        <v>68</v>
      </c>
      <c r="G1484" s="21" t="s">
        <v>246</v>
      </c>
      <c r="H1484" s="21" t="s">
        <v>724</v>
      </c>
      <c r="I1484" s="21" t="s">
        <v>27</v>
      </c>
      <c r="J1484" s="23"/>
      <c r="K1484" s="24">
        <v>6</v>
      </c>
      <c r="M1484" s="25" t="str">
        <f>IF(I1484="","",IF(I1484="인문",성적입력!$C$8,성적입력!$C$9))</f>
        <v>A</v>
      </c>
      <c r="N1484" s="26">
        <f>성적입력!$C$15</f>
        <v>3</v>
      </c>
      <c r="P1484" s="27" t="str">
        <f t="shared" si="69"/>
        <v/>
      </c>
      <c r="R1484" s="26" t="str">
        <f t="array" ref="R1484">IFERROR(IF(OR(J1484="",M1484="",F1484=""),"",IF(F1484="학생부종합",INDEX(종합배치표!$C:$Q,MATCH(J1484,종합배치표!$B:$B,0),(MATCH(M1484,{"A","B","C","D","E"},0)-1)*3+1),INDEX(교과배치표!$C:$Q,MATCH(J1484,교과배치표!$B:$B,0),(MATCH(M1484,{"A","B","C","D","E"},0)-1)*3+1))),"")</f>
        <v/>
      </c>
      <c r="S1484" s="26" t="str">
        <f t="array" ref="S1484">IFERROR(IF(OR(J1484="",M1484="",F1484=""),"",IF(F1484="학생부종합",INDEX(종합배치표!$C:$Q,MATCH(J1484,종합배치표!$B:$B,0),(MATCH(M1484,{"A","B","C","D","E"},0)-1)*3+2),INDEX(교과배치표!$C:$Q,MATCH(J1484,교과배치표!$B:$B,0),(MATCH(M1484,{"A","B","C","D","E"},0)-1)*3+2))),"")</f>
        <v/>
      </c>
      <c r="T1484" s="26" t="str">
        <f t="array" ref="T1484">IFERROR(IF(OR(J1484="",M1484="",F1484=""),"",IF(F1484="학생부종합",INDEX(종합배치표!$C:$Q,MATCH(J1484,종합배치표!$B:$B,0),(MATCH(M1484,{"A","B","C","D","E"},0)-1)*3+3),INDEX(교과배치표!$C:$Q,MATCH(J1484,교과배치표!$B:$B,0),(MATCH(M1484,{"A","B","C","D","E"},0)-1)*3+3))),"")</f>
        <v/>
      </c>
      <c r="V1484" s="140">
        <f t="shared" si="70"/>
        <v>2.7</v>
      </c>
      <c r="W1484" s="141" t="str">
        <f t="shared" si="71"/>
        <v/>
      </c>
    </row>
    <row r="1485" spans="2:23" ht="14.25" customHeight="1">
      <c r="B1485" s="20">
        <v>1283</v>
      </c>
      <c r="C1485" s="21" t="s">
        <v>22</v>
      </c>
      <c r="D1485" s="21" t="s">
        <v>22</v>
      </c>
      <c r="E1485" s="21" t="s">
        <v>719</v>
      </c>
      <c r="F1485" s="21" t="s">
        <v>24</v>
      </c>
      <c r="G1485" s="21" t="s">
        <v>720</v>
      </c>
      <c r="H1485" s="21" t="s">
        <v>34</v>
      </c>
      <c r="I1485" s="21" t="s">
        <v>27</v>
      </c>
      <c r="J1485" s="23"/>
      <c r="K1485" s="24">
        <v>6</v>
      </c>
      <c r="M1485" s="25" t="str">
        <f>IF(I1485="","",IF(I1485="인문",성적입력!$C$8,성적입력!$C$9))</f>
        <v>A</v>
      </c>
      <c r="N1485" s="26">
        <f>성적입력!$C$15</f>
        <v>3</v>
      </c>
      <c r="P1485" s="27" t="str">
        <f t="shared" si="69"/>
        <v/>
      </c>
      <c r="R1485" s="26" t="str">
        <f t="array" ref="R1485">IFERROR(IF(OR(J1485="",M1485="",F1485=""),"",IF(F1485="학생부종합",INDEX(종합배치표!$C:$Q,MATCH(J1485,종합배치표!$B:$B,0),(MATCH(M1485,{"A","B","C","D","E"},0)-1)*3+1),INDEX(교과배치표!$C:$Q,MATCH(J1485,교과배치표!$B:$B,0),(MATCH(M1485,{"A","B","C","D","E"},0)-1)*3+1))),"")</f>
        <v/>
      </c>
      <c r="S1485" s="26" t="str">
        <f t="array" ref="S1485">IFERROR(IF(OR(J1485="",M1485="",F1485=""),"",IF(F1485="학생부종합",INDEX(종합배치표!$C:$Q,MATCH(J1485,종합배치표!$B:$B,0),(MATCH(M1485,{"A","B","C","D","E"},0)-1)*3+2),INDEX(교과배치표!$C:$Q,MATCH(J1485,교과배치표!$B:$B,0),(MATCH(M1485,{"A","B","C","D","E"},0)-1)*3+2))),"")</f>
        <v/>
      </c>
      <c r="T1485" s="26" t="str">
        <f t="array" ref="T1485">IFERROR(IF(OR(J1485="",M1485="",F1485=""),"",IF(F1485="학생부종합",INDEX(종합배치표!$C:$Q,MATCH(J1485,종합배치표!$B:$B,0),(MATCH(M1485,{"A","B","C","D","E"},0)-1)*3+3),INDEX(교과배치표!$C:$Q,MATCH(J1485,교과배치표!$B:$B,0),(MATCH(M1485,{"A","B","C","D","E"},0)-1)*3+3))),"")</f>
        <v/>
      </c>
      <c r="V1485" s="140">
        <f t="shared" si="70"/>
        <v>2.7</v>
      </c>
      <c r="W1485" s="141" t="str">
        <f t="shared" si="71"/>
        <v/>
      </c>
    </row>
    <row r="1486" spans="2:23" ht="14.25" customHeight="1">
      <c r="B1486" s="20">
        <v>1284</v>
      </c>
      <c r="C1486" s="21" t="s">
        <v>22</v>
      </c>
      <c r="D1486" s="21" t="s">
        <v>22</v>
      </c>
      <c r="E1486" s="21" t="s">
        <v>719</v>
      </c>
      <c r="F1486" s="21" t="s">
        <v>24</v>
      </c>
      <c r="G1486" s="21" t="s">
        <v>721</v>
      </c>
      <c r="H1486" s="21" t="s">
        <v>34</v>
      </c>
      <c r="I1486" s="21" t="s">
        <v>27</v>
      </c>
      <c r="J1486" s="23"/>
      <c r="K1486" s="24">
        <v>3</v>
      </c>
      <c r="M1486" s="25" t="str">
        <f>IF(I1486="","",IF(I1486="인문",성적입력!$C$8,성적입력!$C$9))</f>
        <v>A</v>
      </c>
      <c r="N1486" s="26">
        <f>성적입력!$C$15</f>
        <v>3</v>
      </c>
      <c r="P1486" s="27" t="str">
        <f t="shared" si="69"/>
        <v/>
      </c>
      <c r="R1486" s="26" t="str">
        <f t="array" ref="R1486">IFERROR(IF(OR(J1486="",M1486="",F1486=""),"",IF(F1486="학생부종합",INDEX(종합배치표!$C:$Q,MATCH(J1486,종합배치표!$B:$B,0),(MATCH(M1486,{"A","B","C","D","E"},0)-1)*3+1),INDEX(교과배치표!$C:$Q,MATCH(J1486,교과배치표!$B:$B,0),(MATCH(M1486,{"A","B","C","D","E"},0)-1)*3+1))),"")</f>
        <v/>
      </c>
      <c r="S1486" s="26" t="str">
        <f t="array" ref="S1486">IFERROR(IF(OR(J1486="",M1486="",F1486=""),"",IF(F1486="학생부종합",INDEX(종합배치표!$C:$Q,MATCH(J1486,종합배치표!$B:$B,0),(MATCH(M1486,{"A","B","C","D","E"},0)-1)*3+2),INDEX(교과배치표!$C:$Q,MATCH(J1486,교과배치표!$B:$B,0),(MATCH(M1486,{"A","B","C","D","E"},0)-1)*3+2))),"")</f>
        <v/>
      </c>
      <c r="T1486" s="26" t="str">
        <f t="array" ref="T1486">IFERROR(IF(OR(J1486="",M1486="",F1486=""),"",IF(F1486="학생부종합",INDEX(종합배치표!$C:$Q,MATCH(J1486,종합배치표!$B:$B,0),(MATCH(M1486,{"A","B","C","D","E"},0)-1)*3+3),INDEX(교과배치표!$C:$Q,MATCH(J1486,교과배치표!$B:$B,0),(MATCH(M1486,{"A","B","C","D","E"},0)-1)*3+3))),"")</f>
        <v/>
      </c>
      <c r="V1486" s="140">
        <f t="shared" si="70"/>
        <v>2.7</v>
      </c>
      <c r="W1486" s="141" t="str">
        <f t="shared" si="71"/>
        <v/>
      </c>
    </row>
    <row r="1487" spans="2:23" ht="14.25" customHeight="1">
      <c r="B1487" s="20">
        <v>1285</v>
      </c>
      <c r="C1487" s="21" t="s">
        <v>22</v>
      </c>
      <c r="D1487" s="21" t="s">
        <v>22</v>
      </c>
      <c r="E1487" s="21" t="s">
        <v>719</v>
      </c>
      <c r="F1487" s="21" t="s">
        <v>68</v>
      </c>
      <c r="G1487" s="21" t="s">
        <v>246</v>
      </c>
      <c r="H1487" s="21" t="s">
        <v>34</v>
      </c>
      <c r="I1487" s="21" t="s">
        <v>27</v>
      </c>
      <c r="J1487" s="23"/>
      <c r="K1487" s="24">
        <v>4</v>
      </c>
      <c r="M1487" s="25" t="str">
        <f>IF(I1487="","",IF(I1487="인문",성적입력!$C$8,성적입력!$C$9))</f>
        <v>A</v>
      </c>
      <c r="N1487" s="26">
        <f>성적입력!$C$15</f>
        <v>3</v>
      </c>
      <c r="P1487" s="27" t="str">
        <f t="shared" si="69"/>
        <v/>
      </c>
      <c r="R1487" s="26" t="str">
        <f t="array" ref="R1487">IFERROR(IF(OR(J1487="",M1487="",F1487=""),"",IF(F1487="학생부종합",INDEX(종합배치표!$C:$Q,MATCH(J1487,종합배치표!$B:$B,0),(MATCH(M1487,{"A","B","C","D","E"},0)-1)*3+1),INDEX(교과배치표!$C:$Q,MATCH(J1487,교과배치표!$B:$B,0),(MATCH(M1487,{"A","B","C","D","E"},0)-1)*3+1))),"")</f>
        <v/>
      </c>
      <c r="S1487" s="26" t="str">
        <f t="array" ref="S1487">IFERROR(IF(OR(J1487="",M1487="",F1487=""),"",IF(F1487="학생부종합",INDEX(종합배치표!$C:$Q,MATCH(J1487,종합배치표!$B:$B,0),(MATCH(M1487,{"A","B","C","D","E"},0)-1)*3+2),INDEX(교과배치표!$C:$Q,MATCH(J1487,교과배치표!$B:$B,0),(MATCH(M1487,{"A","B","C","D","E"},0)-1)*3+2))),"")</f>
        <v/>
      </c>
      <c r="T1487" s="26" t="str">
        <f t="array" ref="T1487">IFERROR(IF(OR(J1487="",M1487="",F1487=""),"",IF(F1487="학생부종합",INDEX(종합배치표!$C:$Q,MATCH(J1487,종합배치표!$B:$B,0),(MATCH(M1487,{"A","B","C","D","E"},0)-1)*3+3),INDEX(교과배치표!$C:$Q,MATCH(J1487,교과배치표!$B:$B,0),(MATCH(M1487,{"A","B","C","D","E"},0)-1)*3+3))),"")</f>
        <v/>
      </c>
      <c r="V1487" s="140">
        <f t="shared" si="70"/>
        <v>2.7</v>
      </c>
      <c r="W1487" s="141" t="str">
        <f t="shared" si="71"/>
        <v/>
      </c>
    </row>
    <row r="1488" spans="2:23" ht="14.25" customHeight="1">
      <c r="B1488" s="20">
        <v>1286</v>
      </c>
      <c r="C1488" s="21" t="s">
        <v>22</v>
      </c>
      <c r="D1488" s="21" t="s">
        <v>22</v>
      </c>
      <c r="E1488" s="21" t="s">
        <v>719</v>
      </c>
      <c r="F1488" s="21" t="s">
        <v>24</v>
      </c>
      <c r="G1488" s="21" t="s">
        <v>720</v>
      </c>
      <c r="H1488" s="21" t="s">
        <v>725</v>
      </c>
      <c r="I1488" s="21" t="s">
        <v>27</v>
      </c>
      <c r="J1488" s="23"/>
      <c r="K1488" s="24">
        <v>10</v>
      </c>
      <c r="M1488" s="25" t="str">
        <f>IF(I1488="","",IF(I1488="인문",성적입력!$C$8,성적입력!$C$9))</f>
        <v>A</v>
      </c>
      <c r="N1488" s="26">
        <f>성적입력!$C$15</f>
        <v>3</v>
      </c>
      <c r="P1488" s="27" t="str">
        <f t="shared" si="69"/>
        <v/>
      </c>
      <c r="R1488" s="26" t="str">
        <f t="array" ref="R1488">IFERROR(IF(OR(J1488="",M1488="",F1488=""),"",IF(F1488="학생부종합",INDEX(종합배치표!$C:$Q,MATCH(J1488,종합배치표!$B:$B,0),(MATCH(M1488,{"A","B","C","D","E"},0)-1)*3+1),INDEX(교과배치표!$C:$Q,MATCH(J1488,교과배치표!$B:$B,0),(MATCH(M1488,{"A","B","C","D","E"},0)-1)*3+1))),"")</f>
        <v/>
      </c>
      <c r="S1488" s="26" t="str">
        <f t="array" ref="S1488">IFERROR(IF(OR(J1488="",M1488="",F1488=""),"",IF(F1488="학생부종합",INDEX(종합배치표!$C:$Q,MATCH(J1488,종합배치표!$B:$B,0),(MATCH(M1488,{"A","B","C","D","E"},0)-1)*3+2),INDEX(교과배치표!$C:$Q,MATCH(J1488,교과배치표!$B:$B,0),(MATCH(M1488,{"A","B","C","D","E"},0)-1)*3+2))),"")</f>
        <v/>
      </c>
      <c r="T1488" s="26" t="str">
        <f t="array" ref="T1488">IFERROR(IF(OR(J1488="",M1488="",F1488=""),"",IF(F1488="학생부종합",INDEX(종합배치표!$C:$Q,MATCH(J1488,종합배치표!$B:$B,0),(MATCH(M1488,{"A","B","C","D","E"},0)-1)*3+3),INDEX(교과배치표!$C:$Q,MATCH(J1488,교과배치표!$B:$B,0),(MATCH(M1488,{"A","B","C","D","E"},0)-1)*3+3))),"")</f>
        <v/>
      </c>
      <c r="V1488" s="140">
        <f t="shared" si="70"/>
        <v>2.7</v>
      </c>
      <c r="W1488" s="141" t="str">
        <f t="shared" si="71"/>
        <v/>
      </c>
    </row>
    <row r="1489" spans="2:23" ht="14.25" customHeight="1">
      <c r="B1489" s="20">
        <v>1287</v>
      </c>
      <c r="C1489" s="21" t="s">
        <v>22</v>
      </c>
      <c r="D1489" s="21" t="s">
        <v>22</v>
      </c>
      <c r="E1489" s="21" t="s">
        <v>719</v>
      </c>
      <c r="F1489" s="21" t="s">
        <v>24</v>
      </c>
      <c r="G1489" s="21" t="s">
        <v>721</v>
      </c>
      <c r="H1489" s="21" t="s">
        <v>725</v>
      </c>
      <c r="I1489" s="21" t="s">
        <v>27</v>
      </c>
      <c r="J1489" s="23"/>
      <c r="K1489" s="24">
        <v>6</v>
      </c>
      <c r="M1489" s="25" t="str">
        <f>IF(I1489="","",IF(I1489="인문",성적입력!$C$8,성적입력!$C$9))</f>
        <v>A</v>
      </c>
      <c r="N1489" s="26">
        <f>성적입력!$C$15</f>
        <v>3</v>
      </c>
      <c r="P1489" s="27" t="str">
        <f t="shared" si="69"/>
        <v/>
      </c>
      <c r="R1489" s="26" t="str">
        <f t="array" ref="R1489">IFERROR(IF(OR(J1489="",M1489="",F1489=""),"",IF(F1489="학생부종합",INDEX(종합배치표!$C:$Q,MATCH(J1489,종합배치표!$B:$B,0),(MATCH(M1489,{"A","B","C","D","E"},0)-1)*3+1),INDEX(교과배치표!$C:$Q,MATCH(J1489,교과배치표!$B:$B,0),(MATCH(M1489,{"A","B","C","D","E"},0)-1)*3+1))),"")</f>
        <v/>
      </c>
      <c r="S1489" s="26" t="str">
        <f t="array" ref="S1489">IFERROR(IF(OR(J1489="",M1489="",F1489=""),"",IF(F1489="학생부종합",INDEX(종합배치표!$C:$Q,MATCH(J1489,종합배치표!$B:$B,0),(MATCH(M1489,{"A","B","C","D","E"},0)-1)*3+2),INDEX(교과배치표!$C:$Q,MATCH(J1489,교과배치표!$B:$B,0),(MATCH(M1489,{"A","B","C","D","E"},0)-1)*3+2))),"")</f>
        <v/>
      </c>
      <c r="T1489" s="26" t="str">
        <f t="array" ref="T1489">IFERROR(IF(OR(J1489="",M1489="",F1489=""),"",IF(F1489="학생부종합",INDEX(종합배치표!$C:$Q,MATCH(J1489,종합배치표!$B:$B,0),(MATCH(M1489,{"A","B","C","D","E"},0)-1)*3+3),INDEX(교과배치표!$C:$Q,MATCH(J1489,교과배치표!$B:$B,0),(MATCH(M1489,{"A","B","C","D","E"},0)-1)*3+3))),"")</f>
        <v/>
      </c>
      <c r="V1489" s="140">
        <f t="shared" si="70"/>
        <v>2.7</v>
      </c>
      <c r="W1489" s="141" t="str">
        <f t="shared" si="71"/>
        <v/>
      </c>
    </row>
    <row r="1490" spans="2:23" ht="14.25" customHeight="1">
      <c r="B1490" s="20">
        <v>1288</v>
      </c>
      <c r="C1490" s="21" t="s">
        <v>22</v>
      </c>
      <c r="D1490" s="21" t="s">
        <v>22</v>
      </c>
      <c r="E1490" s="21" t="s">
        <v>719</v>
      </c>
      <c r="F1490" s="21" t="s">
        <v>68</v>
      </c>
      <c r="G1490" s="21" t="s">
        <v>246</v>
      </c>
      <c r="H1490" s="21" t="s">
        <v>725</v>
      </c>
      <c r="I1490" s="21" t="s">
        <v>27</v>
      </c>
      <c r="J1490" s="23"/>
      <c r="K1490" s="24">
        <v>7</v>
      </c>
      <c r="M1490" s="25" t="str">
        <f>IF(I1490="","",IF(I1490="인문",성적입력!$C$8,성적입력!$C$9))</f>
        <v>A</v>
      </c>
      <c r="N1490" s="26">
        <f>성적입력!$C$15</f>
        <v>3</v>
      </c>
      <c r="P1490" s="27" t="str">
        <f t="shared" si="69"/>
        <v/>
      </c>
      <c r="R1490" s="26" t="str">
        <f t="array" ref="R1490">IFERROR(IF(OR(J1490="",M1490="",F1490=""),"",IF(F1490="학생부종합",INDEX(종합배치표!$C:$Q,MATCH(J1490,종합배치표!$B:$B,0),(MATCH(M1490,{"A","B","C","D","E"},0)-1)*3+1),INDEX(교과배치표!$C:$Q,MATCH(J1490,교과배치표!$B:$B,0),(MATCH(M1490,{"A","B","C","D","E"},0)-1)*3+1))),"")</f>
        <v/>
      </c>
      <c r="S1490" s="26" t="str">
        <f t="array" ref="S1490">IFERROR(IF(OR(J1490="",M1490="",F1490=""),"",IF(F1490="학생부종합",INDEX(종합배치표!$C:$Q,MATCH(J1490,종합배치표!$B:$B,0),(MATCH(M1490,{"A","B","C","D","E"},0)-1)*3+2),INDEX(교과배치표!$C:$Q,MATCH(J1490,교과배치표!$B:$B,0),(MATCH(M1490,{"A","B","C","D","E"},0)-1)*3+2))),"")</f>
        <v/>
      </c>
      <c r="T1490" s="26" t="str">
        <f t="array" ref="T1490">IFERROR(IF(OR(J1490="",M1490="",F1490=""),"",IF(F1490="학생부종합",INDEX(종합배치표!$C:$Q,MATCH(J1490,종합배치표!$B:$B,0),(MATCH(M1490,{"A","B","C","D","E"},0)-1)*3+3),INDEX(교과배치표!$C:$Q,MATCH(J1490,교과배치표!$B:$B,0),(MATCH(M1490,{"A","B","C","D","E"},0)-1)*3+3))),"")</f>
        <v/>
      </c>
      <c r="V1490" s="140">
        <f t="shared" si="70"/>
        <v>2.7</v>
      </c>
      <c r="W1490" s="141" t="str">
        <f t="shared" si="71"/>
        <v/>
      </c>
    </row>
    <row r="1491" spans="2:23" ht="14.25" customHeight="1">
      <c r="B1491" s="20">
        <v>1290</v>
      </c>
      <c r="C1491" s="21" t="s">
        <v>22</v>
      </c>
      <c r="D1491" s="21" t="s">
        <v>22</v>
      </c>
      <c r="E1491" s="21" t="s">
        <v>719</v>
      </c>
      <c r="F1491" s="21" t="s">
        <v>24</v>
      </c>
      <c r="G1491" s="21" t="s">
        <v>721</v>
      </c>
      <c r="H1491" s="21" t="s">
        <v>726</v>
      </c>
      <c r="I1491" s="21" t="s">
        <v>60</v>
      </c>
      <c r="J1491" s="23"/>
      <c r="K1491" s="24">
        <v>10</v>
      </c>
      <c r="M1491" s="25" t="str">
        <f>IF(I1491="","",IF(I1491="인문",성적입력!$C$8,성적입력!$C$9))</f>
        <v>A</v>
      </c>
      <c r="N1491" s="26">
        <f>성적입력!$C$15</f>
        <v>3</v>
      </c>
      <c r="P1491" s="27" t="str">
        <f t="shared" si="69"/>
        <v/>
      </c>
      <c r="R1491" s="26" t="str">
        <f t="array" ref="R1491">IFERROR(IF(OR(J1491="",M1491="",F1491=""),"",IF(F1491="학생부종합",INDEX(종합배치표!$C:$Q,MATCH(J1491,종합배치표!$B:$B,0),(MATCH(M1491,{"A","B","C","D","E"},0)-1)*3+1),INDEX(교과배치표!$C:$Q,MATCH(J1491,교과배치표!$B:$B,0),(MATCH(M1491,{"A","B","C","D","E"},0)-1)*3+1))),"")</f>
        <v/>
      </c>
      <c r="S1491" s="26" t="str">
        <f t="array" ref="S1491">IFERROR(IF(OR(J1491="",M1491="",F1491=""),"",IF(F1491="학생부종합",INDEX(종합배치표!$C:$Q,MATCH(J1491,종합배치표!$B:$B,0),(MATCH(M1491,{"A","B","C","D","E"},0)-1)*3+2),INDEX(교과배치표!$C:$Q,MATCH(J1491,교과배치표!$B:$B,0),(MATCH(M1491,{"A","B","C","D","E"},0)-1)*3+2))),"")</f>
        <v/>
      </c>
      <c r="T1491" s="26" t="str">
        <f t="array" ref="T1491">IFERROR(IF(OR(J1491="",M1491="",F1491=""),"",IF(F1491="학생부종합",INDEX(종합배치표!$C:$Q,MATCH(J1491,종합배치표!$B:$B,0),(MATCH(M1491,{"A","B","C","D","E"},0)-1)*3+3),INDEX(교과배치표!$C:$Q,MATCH(J1491,교과배치표!$B:$B,0),(MATCH(M1491,{"A","B","C","D","E"},0)-1)*3+3))),"")</f>
        <v/>
      </c>
      <c r="V1491" s="140">
        <f t="shared" si="70"/>
        <v>2.7</v>
      </c>
      <c r="W1491" s="141" t="str">
        <f t="shared" si="71"/>
        <v/>
      </c>
    </row>
    <row r="1492" spans="2:23" ht="14.25" customHeight="1">
      <c r="B1492" s="20">
        <v>1291</v>
      </c>
      <c r="C1492" s="21" t="s">
        <v>22</v>
      </c>
      <c r="D1492" s="21" t="s">
        <v>22</v>
      </c>
      <c r="E1492" s="21" t="s">
        <v>719</v>
      </c>
      <c r="F1492" s="21" t="s">
        <v>24</v>
      </c>
      <c r="G1492" s="21" t="s">
        <v>727</v>
      </c>
      <c r="H1492" s="21" t="s">
        <v>726</v>
      </c>
      <c r="I1492" s="21" t="s">
        <v>60</v>
      </c>
      <c r="J1492" s="23"/>
      <c r="K1492" s="24">
        <v>16</v>
      </c>
      <c r="M1492" s="25" t="str">
        <f>IF(I1492="","",IF(I1492="인문",성적입력!$C$8,성적입력!$C$9))</f>
        <v>A</v>
      </c>
      <c r="N1492" s="26">
        <f>성적입력!$C$15</f>
        <v>3</v>
      </c>
      <c r="P1492" s="27" t="str">
        <f t="shared" si="69"/>
        <v/>
      </c>
      <c r="R1492" s="26" t="str">
        <f t="array" ref="R1492">IFERROR(IF(OR(J1492="",M1492="",F1492=""),"",IF(F1492="학생부종합",INDEX(종합배치표!$C:$Q,MATCH(J1492,종합배치표!$B:$B,0),(MATCH(M1492,{"A","B","C","D","E"},0)-1)*3+1),INDEX(교과배치표!$C:$Q,MATCH(J1492,교과배치표!$B:$B,0),(MATCH(M1492,{"A","B","C","D","E"},0)-1)*3+1))),"")</f>
        <v/>
      </c>
      <c r="S1492" s="26" t="str">
        <f t="array" ref="S1492">IFERROR(IF(OR(J1492="",M1492="",F1492=""),"",IF(F1492="학생부종합",INDEX(종합배치표!$C:$Q,MATCH(J1492,종합배치표!$B:$B,0),(MATCH(M1492,{"A","B","C","D","E"},0)-1)*3+2),INDEX(교과배치표!$C:$Q,MATCH(J1492,교과배치표!$B:$B,0),(MATCH(M1492,{"A","B","C","D","E"},0)-1)*3+2))),"")</f>
        <v/>
      </c>
      <c r="T1492" s="26" t="str">
        <f t="array" ref="T1492">IFERROR(IF(OR(J1492="",M1492="",F1492=""),"",IF(F1492="학생부종합",INDEX(종합배치표!$C:$Q,MATCH(J1492,종합배치표!$B:$B,0),(MATCH(M1492,{"A","B","C","D","E"},0)-1)*3+3),INDEX(교과배치표!$C:$Q,MATCH(J1492,교과배치표!$B:$B,0),(MATCH(M1492,{"A","B","C","D","E"},0)-1)*3+3))),"")</f>
        <v/>
      </c>
      <c r="V1492" s="140">
        <f t="shared" si="70"/>
        <v>2.7</v>
      </c>
      <c r="W1492" s="141" t="str">
        <f t="shared" si="71"/>
        <v/>
      </c>
    </row>
    <row r="1493" spans="2:23" ht="14.25" customHeight="1">
      <c r="B1493" s="20">
        <v>1292</v>
      </c>
      <c r="C1493" s="21" t="s">
        <v>22</v>
      </c>
      <c r="D1493" s="21" t="s">
        <v>22</v>
      </c>
      <c r="E1493" s="21" t="s">
        <v>719</v>
      </c>
      <c r="F1493" s="21" t="s">
        <v>68</v>
      </c>
      <c r="G1493" s="21" t="s">
        <v>246</v>
      </c>
      <c r="H1493" s="21" t="s">
        <v>726</v>
      </c>
      <c r="I1493" s="21" t="s">
        <v>60</v>
      </c>
      <c r="J1493" s="23"/>
      <c r="K1493" s="24">
        <v>8</v>
      </c>
      <c r="M1493" s="25" t="str">
        <f>IF(I1493="","",IF(I1493="인문",성적입력!$C$8,성적입력!$C$9))</f>
        <v>A</v>
      </c>
      <c r="N1493" s="26">
        <f>성적입력!$C$15</f>
        <v>3</v>
      </c>
      <c r="P1493" s="27" t="str">
        <f t="shared" si="69"/>
        <v/>
      </c>
      <c r="R1493" s="26" t="str">
        <f t="array" ref="R1493">IFERROR(IF(OR(J1493="",M1493="",F1493=""),"",IF(F1493="학생부종합",INDEX(종합배치표!$C:$Q,MATCH(J1493,종합배치표!$B:$B,0),(MATCH(M1493,{"A","B","C","D","E"},0)-1)*3+1),INDEX(교과배치표!$C:$Q,MATCH(J1493,교과배치표!$B:$B,0),(MATCH(M1493,{"A","B","C","D","E"},0)-1)*3+1))),"")</f>
        <v/>
      </c>
      <c r="S1493" s="26" t="str">
        <f t="array" ref="S1493">IFERROR(IF(OR(J1493="",M1493="",F1493=""),"",IF(F1493="학생부종합",INDEX(종합배치표!$C:$Q,MATCH(J1493,종합배치표!$B:$B,0),(MATCH(M1493,{"A","B","C","D","E"},0)-1)*3+2),INDEX(교과배치표!$C:$Q,MATCH(J1493,교과배치표!$B:$B,0),(MATCH(M1493,{"A","B","C","D","E"},0)-1)*3+2))),"")</f>
        <v/>
      </c>
      <c r="T1493" s="26" t="str">
        <f t="array" ref="T1493">IFERROR(IF(OR(J1493="",M1493="",F1493=""),"",IF(F1493="학생부종합",INDEX(종합배치표!$C:$Q,MATCH(J1493,종합배치표!$B:$B,0),(MATCH(M1493,{"A","B","C","D","E"},0)-1)*3+3),INDEX(교과배치표!$C:$Q,MATCH(J1493,교과배치표!$B:$B,0),(MATCH(M1493,{"A","B","C","D","E"},0)-1)*3+3))),"")</f>
        <v/>
      </c>
      <c r="V1493" s="140">
        <f t="shared" si="70"/>
        <v>2.7</v>
      </c>
      <c r="W1493" s="141" t="str">
        <f t="shared" si="71"/>
        <v/>
      </c>
    </row>
    <row r="1494" spans="2:23" ht="14.25" customHeight="1">
      <c r="B1494" s="20">
        <v>1293</v>
      </c>
      <c r="C1494" s="21" t="s">
        <v>22</v>
      </c>
      <c r="D1494" s="21" t="s">
        <v>22</v>
      </c>
      <c r="E1494" s="21" t="s">
        <v>719</v>
      </c>
      <c r="F1494" s="21" t="s">
        <v>24</v>
      </c>
      <c r="G1494" s="21" t="s">
        <v>720</v>
      </c>
      <c r="H1494" s="21" t="s">
        <v>728</v>
      </c>
      <c r="I1494" s="21" t="s">
        <v>27</v>
      </c>
      <c r="J1494" s="23"/>
      <c r="K1494" s="24">
        <v>12</v>
      </c>
      <c r="M1494" s="25" t="str">
        <f>IF(I1494="","",IF(I1494="인문",성적입력!$C$8,성적입력!$C$9))</f>
        <v>A</v>
      </c>
      <c r="N1494" s="26">
        <f>성적입력!$C$15</f>
        <v>3</v>
      </c>
      <c r="P1494" s="27" t="str">
        <f t="shared" si="69"/>
        <v/>
      </c>
      <c r="R1494" s="26" t="str">
        <f t="array" ref="R1494">IFERROR(IF(OR(J1494="",M1494="",F1494=""),"",IF(F1494="학생부종합",INDEX(종합배치표!$C:$Q,MATCH(J1494,종합배치표!$B:$B,0),(MATCH(M1494,{"A","B","C","D","E"},0)-1)*3+1),INDEX(교과배치표!$C:$Q,MATCH(J1494,교과배치표!$B:$B,0),(MATCH(M1494,{"A","B","C","D","E"},0)-1)*3+1))),"")</f>
        <v/>
      </c>
      <c r="S1494" s="26" t="str">
        <f t="array" ref="S1494">IFERROR(IF(OR(J1494="",M1494="",F1494=""),"",IF(F1494="학생부종합",INDEX(종합배치표!$C:$Q,MATCH(J1494,종합배치표!$B:$B,0),(MATCH(M1494,{"A","B","C","D","E"},0)-1)*3+2),INDEX(교과배치표!$C:$Q,MATCH(J1494,교과배치표!$B:$B,0),(MATCH(M1494,{"A","B","C","D","E"},0)-1)*3+2))),"")</f>
        <v/>
      </c>
      <c r="T1494" s="26" t="str">
        <f t="array" ref="T1494">IFERROR(IF(OR(J1494="",M1494="",F1494=""),"",IF(F1494="학생부종합",INDEX(종합배치표!$C:$Q,MATCH(J1494,종합배치표!$B:$B,0),(MATCH(M1494,{"A","B","C","D","E"},0)-1)*3+3),INDEX(교과배치표!$C:$Q,MATCH(J1494,교과배치표!$B:$B,0),(MATCH(M1494,{"A","B","C","D","E"},0)-1)*3+3))),"")</f>
        <v/>
      </c>
      <c r="V1494" s="140">
        <f t="shared" si="70"/>
        <v>2.7</v>
      </c>
      <c r="W1494" s="141" t="str">
        <f t="shared" si="71"/>
        <v/>
      </c>
    </row>
    <row r="1495" spans="2:23" ht="14.25" customHeight="1">
      <c r="B1495" s="20">
        <v>1294</v>
      </c>
      <c r="C1495" s="21" t="s">
        <v>22</v>
      </c>
      <c r="D1495" s="21" t="s">
        <v>22</v>
      </c>
      <c r="E1495" s="21" t="s">
        <v>719</v>
      </c>
      <c r="F1495" s="21" t="s">
        <v>24</v>
      </c>
      <c r="G1495" s="21" t="s">
        <v>721</v>
      </c>
      <c r="H1495" s="21" t="s">
        <v>728</v>
      </c>
      <c r="I1495" s="21" t="s">
        <v>27</v>
      </c>
      <c r="J1495" s="23"/>
      <c r="K1495" s="24">
        <v>9</v>
      </c>
      <c r="M1495" s="25" t="str">
        <f>IF(I1495="","",IF(I1495="인문",성적입력!$C$8,성적입력!$C$9))</f>
        <v>A</v>
      </c>
      <c r="N1495" s="26">
        <f>성적입력!$C$15</f>
        <v>3</v>
      </c>
      <c r="P1495" s="27" t="str">
        <f t="shared" si="69"/>
        <v/>
      </c>
      <c r="R1495" s="26" t="str">
        <f t="array" ref="R1495">IFERROR(IF(OR(J1495="",M1495="",F1495=""),"",IF(F1495="학생부종합",INDEX(종합배치표!$C:$Q,MATCH(J1495,종합배치표!$B:$B,0),(MATCH(M1495,{"A","B","C","D","E"},0)-1)*3+1),INDEX(교과배치표!$C:$Q,MATCH(J1495,교과배치표!$B:$B,0),(MATCH(M1495,{"A","B","C","D","E"},0)-1)*3+1))),"")</f>
        <v/>
      </c>
      <c r="S1495" s="26" t="str">
        <f t="array" ref="S1495">IFERROR(IF(OR(J1495="",M1495="",F1495=""),"",IF(F1495="학생부종합",INDEX(종합배치표!$C:$Q,MATCH(J1495,종합배치표!$B:$B,0),(MATCH(M1495,{"A","B","C","D","E"},0)-1)*3+2),INDEX(교과배치표!$C:$Q,MATCH(J1495,교과배치표!$B:$B,0),(MATCH(M1495,{"A","B","C","D","E"},0)-1)*3+2))),"")</f>
        <v/>
      </c>
      <c r="T1495" s="26" t="str">
        <f t="array" ref="T1495">IFERROR(IF(OR(J1495="",M1495="",F1495=""),"",IF(F1495="학생부종합",INDEX(종합배치표!$C:$Q,MATCH(J1495,종합배치표!$B:$B,0),(MATCH(M1495,{"A","B","C","D","E"},0)-1)*3+3),INDEX(교과배치표!$C:$Q,MATCH(J1495,교과배치표!$B:$B,0),(MATCH(M1495,{"A","B","C","D","E"},0)-1)*3+3))),"")</f>
        <v/>
      </c>
      <c r="V1495" s="140">
        <f t="shared" si="70"/>
        <v>2.7</v>
      </c>
      <c r="W1495" s="141" t="str">
        <f t="shared" si="71"/>
        <v/>
      </c>
    </row>
    <row r="1496" spans="2:23" ht="14.25" customHeight="1">
      <c r="B1496" s="20">
        <v>1295</v>
      </c>
      <c r="C1496" s="21" t="s">
        <v>22</v>
      </c>
      <c r="D1496" s="21" t="s">
        <v>22</v>
      </c>
      <c r="E1496" s="21" t="s">
        <v>719</v>
      </c>
      <c r="F1496" s="21" t="s">
        <v>68</v>
      </c>
      <c r="G1496" s="21" t="s">
        <v>246</v>
      </c>
      <c r="H1496" s="21" t="s">
        <v>728</v>
      </c>
      <c r="I1496" s="21" t="s">
        <v>27</v>
      </c>
      <c r="J1496" s="23"/>
      <c r="K1496" s="24">
        <v>8</v>
      </c>
      <c r="M1496" s="25" t="str">
        <f>IF(I1496="","",IF(I1496="인문",성적입력!$C$8,성적입력!$C$9))</f>
        <v>A</v>
      </c>
      <c r="N1496" s="26">
        <f>성적입력!$C$15</f>
        <v>3</v>
      </c>
      <c r="P1496" s="27" t="str">
        <f t="shared" si="69"/>
        <v/>
      </c>
      <c r="R1496" s="26" t="str">
        <f t="array" ref="R1496">IFERROR(IF(OR(J1496="",M1496="",F1496=""),"",IF(F1496="학생부종합",INDEX(종합배치표!$C:$Q,MATCH(J1496,종합배치표!$B:$B,0),(MATCH(M1496,{"A","B","C","D","E"},0)-1)*3+1),INDEX(교과배치표!$C:$Q,MATCH(J1496,교과배치표!$B:$B,0),(MATCH(M1496,{"A","B","C","D","E"},0)-1)*3+1))),"")</f>
        <v/>
      </c>
      <c r="S1496" s="26" t="str">
        <f t="array" ref="S1496">IFERROR(IF(OR(J1496="",M1496="",F1496=""),"",IF(F1496="학생부종합",INDEX(종합배치표!$C:$Q,MATCH(J1496,종합배치표!$B:$B,0),(MATCH(M1496,{"A","B","C","D","E"},0)-1)*3+2),INDEX(교과배치표!$C:$Q,MATCH(J1496,교과배치표!$B:$B,0),(MATCH(M1496,{"A","B","C","D","E"},0)-1)*3+2))),"")</f>
        <v/>
      </c>
      <c r="T1496" s="26" t="str">
        <f t="array" ref="T1496">IFERROR(IF(OR(J1496="",M1496="",F1496=""),"",IF(F1496="학생부종합",INDEX(종합배치표!$C:$Q,MATCH(J1496,종합배치표!$B:$B,0),(MATCH(M1496,{"A","B","C","D","E"},0)-1)*3+3),INDEX(교과배치표!$C:$Q,MATCH(J1496,교과배치표!$B:$B,0),(MATCH(M1496,{"A","B","C","D","E"},0)-1)*3+3))),"")</f>
        <v/>
      </c>
      <c r="V1496" s="140">
        <f t="shared" si="70"/>
        <v>2.7</v>
      </c>
      <c r="W1496" s="141" t="str">
        <f t="shared" si="71"/>
        <v/>
      </c>
    </row>
    <row r="1497" spans="2:23" ht="14.25" customHeight="1">
      <c r="B1497" s="20">
        <v>1297</v>
      </c>
      <c r="C1497" s="21" t="s">
        <v>22</v>
      </c>
      <c r="D1497" s="21" t="s">
        <v>22</v>
      </c>
      <c r="E1497" s="21" t="s">
        <v>719</v>
      </c>
      <c r="F1497" s="21" t="s">
        <v>24</v>
      </c>
      <c r="G1497" s="21" t="s">
        <v>720</v>
      </c>
      <c r="H1497" s="21" t="s">
        <v>729</v>
      </c>
      <c r="I1497" s="21" t="s">
        <v>60</v>
      </c>
      <c r="J1497" s="23"/>
      <c r="K1497" s="24">
        <v>12</v>
      </c>
      <c r="M1497" s="25" t="str">
        <f>IF(I1497="","",IF(I1497="인문",성적입력!$C$8,성적입력!$C$9))</f>
        <v>A</v>
      </c>
      <c r="N1497" s="26">
        <f>성적입력!$C$15</f>
        <v>3</v>
      </c>
      <c r="P1497" s="27" t="str">
        <f t="shared" si="69"/>
        <v/>
      </c>
      <c r="R1497" s="26" t="str">
        <f t="array" ref="R1497">IFERROR(IF(OR(J1497="",M1497="",F1497=""),"",IF(F1497="학생부종합",INDEX(종합배치표!$C:$Q,MATCH(J1497,종합배치표!$B:$B,0),(MATCH(M1497,{"A","B","C","D","E"},0)-1)*3+1),INDEX(교과배치표!$C:$Q,MATCH(J1497,교과배치표!$B:$B,0),(MATCH(M1497,{"A","B","C","D","E"},0)-1)*3+1))),"")</f>
        <v/>
      </c>
      <c r="S1497" s="26" t="str">
        <f t="array" ref="S1497">IFERROR(IF(OR(J1497="",M1497="",F1497=""),"",IF(F1497="학생부종합",INDEX(종합배치표!$C:$Q,MATCH(J1497,종합배치표!$B:$B,0),(MATCH(M1497,{"A","B","C","D","E"},0)-1)*3+2),INDEX(교과배치표!$C:$Q,MATCH(J1497,교과배치표!$B:$B,0),(MATCH(M1497,{"A","B","C","D","E"},0)-1)*3+2))),"")</f>
        <v/>
      </c>
      <c r="T1497" s="26" t="str">
        <f t="array" ref="T1497">IFERROR(IF(OR(J1497="",M1497="",F1497=""),"",IF(F1497="학생부종합",INDEX(종합배치표!$C:$Q,MATCH(J1497,종합배치표!$B:$B,0),(MATCH(M1497,{"A","B","C","D","E"},0)-1)*3+3),INDEX(교과배치표!$C:$Q,MATCH(J1497,교과배치표!$B:$B,0),(MATCH(M1497,{"A","B","C","D","E"},0)-1)*3+3))),"")</f>
        <v/>
      </c>
      <c r="V1497" s="140">
        <f t="shared" si="70"/>
        <v>2.7</v>
      </c>
      <c r="W1497" s="141" t="str">
        <f t="shared" si="71"/>
        <v/>
      </c>
    </row>
    <row r="1498" spans="2:23" ht="14.25" customHeight="1">
      <c r="B1498" s="20">
        <v>1298</v>
      </c>
      <c r="C1498" s="21" t="s">
        <v>22</v>
      </c>
      <c r="D1498" s="21" t="s">
        <v>22</v>
      </c>
      <c r="E1498" s="21" t="s">
        <v>719</v>
      </c>
      <c r="F1498" s="21" t="s">
        <v>24</v>
      </c>
      <c r="G1498" s="21" t="s">
        <v>721</v>
      </c>
      <c r="H1498" s="21" t="s">
        <v>729</v>
      </c>
      <c r="I1498" s="21" t="s">
        <v>60</v>
      </c>
      <c r="J1498" s="23"/>
      <c r="K1498" s="24">
        <v>8</v>
      </c>
      <c r="M1498" s="25" t="str">
        <f>IF(I1498="","",IF(I1498="인문",성적입력!$C$8,성적입력!$C$9))</f>
        <v>A</v>
      </c>
      <c r="N1498" s="26">
        <f>성적입력!$C$15</f>
        <v>3</v>
      </c>
      <c r="P1498" s="27" t="str">
        <f t="shared" si="69"/>
        <v/>
      </c>
      <c r="R1498" s="26" t="str">
        <f t="array" ref="R1498">IFERROR(IF(OR(J1498="",M1498="",F1498=""),"",IF(F1498="학생부종합",INDEX(종합배치표!$C:$Q,MATCH(J1498,종합배치표!$B:$B,0),(MATCH(M1498,{"A","B","C","D","E"},0)-1)*3+1),INDEX(교과배치표!$C:$Q,MATCH(J1498,교과배치표!$B:$B,0),(MATCH(M1498,{"A","B","C","D","E"},0)-1)*3+1))),"")</f>
        <v/>
      </c>
      <c r="S1498" s="26" t="str">
        <f t="array" ref="S1498">IFERROR(IF(OR(J1498="",M1498="",F1498=""),"",IF(F1498="학생부종합",INDEX(종합배치표!$C:$Q,MATCH(J1498,종합배치표!$B:$B,0),(MATCH(M1498,{"A","B","C","D","E"},0)-1)*3+2),INDEX(교과배치표!$C:$Q,MATCH(J1498,교과배치표!$B:$B,0),(MATCH(M1498,{"A","B","C","D","E"},0)-1)*3+2))),"")</f>
        <v/>
      </c>
      <c r="T1498" s="26" t="str">
        <f t="array" ref="T1498">IFERROR(IF(OR(J1498="",M1498="",F1498=""),"",IF(F1498="학생부종합",INDEX(종합배치표!$C:$Q,MATCH(J1498,종합배치표!$B:$B,0),(MATCH(M1498,{"A","B","C","D","E"},0)-1)*3+3),INDEX(교과배치표!$C:$Q,MATCH(J1498,교과배치표!$B:$B,0),(MATCH(M1498,{"A","B","C","D","E"},0)-1)*3+3))),"")</f>
        <v/>
      </c>
      <c r="V1498" s="140">
        <f t="shared" si="70"/>
        <v>2.7</v>
      </c>
      <c r="W1498" s="141" t="str">
        <f t="shared" si="71"/>
        <v/>
      </c>
    </row>
    <row r="1499" spans="2:23" ht="14.25" customHeight="1">
      <c r="B1499" s="20">
        <v>1299</v>
      </c>
      <c r="C1499" s="21" t="s">
        <v>22</v>
      </c>
      <c r="D1499" s="21" t="s">
        <v>22</v>
      </c>
      <c r="E1499" s="21" t="s">
        <v>719</v>
      </c>
      <c r="F1499" s="21" t="s">
        <v>68</v>
      </c>
      <c r="G1499" s="21" t="s">
        <v>246</v>
      </c>
      <c r="H1499" s="21" t="s">
        <v>729</v>
      </c>
      <c r="I1499" s="21" t="s">
        <v>60</v>
      </c>
      <c r="J1499" s="23"/>
      <c r="K1499" s="24">
        <v>6</v>
      </c>
      <c r="M1499" s="25" t="str">
        <f>IF(I1499="","",IF(I1499="인문",성적입력!$C$8,성적입력!$C$9))</f>
        <v>A</v>
      </c>
      <c r="N1499" s="26">
        <f>성적입력!$C$15</f>
        <v>3</v>
      </c>
      <c r="P1499" s="27" t="str">
        <f t="shared" si="69"/>
        <v/>
      </c>
      <c r="R1499" s="26" t="str">
        <f t="array" ref="R1499">IFERROR(IF(OR(J1499="",M1499="",F1499=""),"",IF(F1499="학생부종합",INDEX(종합배치표!$C:$Q,MATCH(J1499,종합배치표!$B:$B,0),(MATCH(M1499,{"A","B","C","D","E"},0)-1)*3+1),INDEX(교과배치표!$C:$Q,MATCH(J1499,교과배치표!$B:$B,0),(MATCH(M1499,{"A","B","C","D","E"},0)-1)*3+1))),"")</f>
        <v/>
      </c>
      <c r="S1499" s="26" t="str">
        <f t="array" ref="S1499">IFERROR(IF(OR(J1499="",M1499="",F1499=""),"",IF(F1499="학생부종합",INDEX(종합배치표!$C:$Q,MATCH(J1499,종합배치표!$B:$B,0),(MATCH(M1499,{"A","B","C","D","E"},0)-1)*3+2),INDEX(교과배치표!$C:$Q,MATCH(J1499,교과배치표!$B:$B,0),(MATCH(M1499,{"A","B","C","D","E"},0)-1)*3+2))),"")</f>
        <v/>
      </c>
      <c r="T1499" s="26" t="str">
        <f t="array" ref="T1499">IFERROR(IF(OR(J1499="",M1499="",F1499=""),"",IF(F1499="학생부종합",INDEX(종합배치표!$C:$Q,MATCH(J1499,종합배치표!$B:$B,0),(MATCH(M1499,{"A","B","C","D","E"},0)-1)*3+3),INDEX(교과배치표!$C:$Q,MATCH(J1499,교과배치표!$B:$B,0),(MATCH(M1499,{"A","B","C","D","E"},0)-1)*3+3))),"")</f>
        <v/>
      </c>
      <c r="V1499" s="140">
        <f t="shared" si="70"/>
        <v>2.7</v>
      </c>
      <c r="W1499" s="141" t="str">
        <f t="shared" si="71"/>
        <v/>
      </c>
    </row>
    <row r="1500" spans="2:23" ht="14.25" customHeight="1">
      <c r="B1500" s="20">
        <v>1300</v>
      </c>
      <c r="C1500" s="21" t="s">
        <v>22</v>
      </c>
      <c r="D1500" s="21" t="s">
        <v>22</v>
      </c>
      <c r="E1500" s="21" t="s">
        <v>719</v>
      </c>
      <c r="F1500" s="21" t="s">
        <v>24</v>
      </c>
      <c r="G1500" s="21" t="s">
        <v>720</v>
      </c>
      <c r="H1500" s="21" t="s">
        <v>232</v>
      </c>
      <c r="I1500" s="21" t="s">
        <v>27</v>
      </c>
      <c r="J1500" s="23"/>
      <c r="K1500" s="24">
        <v>16</v>
      </c>
      <c r="M1500" s="25" t="str">
        <f>IF(I1500="","",IF(I1500="인문",성적입력!$C$8,성적입력!$C$9))</f>
        <v>A</v>
      </c>
      <c r="N1500" s="26">
        <f>성적입력!$C$15</f>
        <v>3</v>
      </c>
      <c r="P1500" s="27" t="str">
        <f t="shared" si="69"/>
        <v/>
      </c>
      <c r="R1500" s="26" t="str">
        <f t="array" ref="R1500">IFERROR(IF(OR(J1500="",M1500="",F1500=""),"",IF(F1500="학생부종합",INDEX(종합배치표!$C:$Q,MATCH(J1500,종합배치표!$B:$B,0),(MATCH(M1500,{"A","B","C","D","E"},0)-1)*3+1),INDEX(교과배치표!$C:$Q,MATCH(J1500,교과배치표!$B:$B,0),(MATCH(M1500,{"A","B","C","D","E"},0)-1)*3+1))),"")</f>
        <v/>
      </c>
      <c r="S1500" s="26" t="str">
        <f t="array" ref="S1500">IFERROR(IF(OR(J1500="",M1500="",F1500=""),"",IF(F1500="학생부종합",INDEX(종합배치표!$C:$Q,MATCH(J1500,종합배치표!$B:$B,0),(MATCH(M1500,{"A","B","C","D","E"},0)-1)*3+2),INDEX(교과배치표!$C:$Q,MATCH(J1500,교과배치표!$B:$B,0),(MATCH(M1500,{"A","B","C","D","E"},0)-1)*3+2))),"")</f>
        <v/>
      </c>
      <c r="T1500" s="26" t="str">
        <f t="array" ref="T1500">IFERROR(IF(OR(J1500="",M1500="",F1500=""),"",IF(F1500="학생부종합",INDEX(종합배치표!$C:$Q,MATCH(J1500,종합배치표!$B:$B,0),(MATCH(M1500,{"A","B","C","D","E"},0)-1)*3+3),INDEX(교과배치표!$C:$Q,MATCH(J1500,교과배치표!$B:$B,0),(MATCH(M1500,{"A","B","C","D","E"},0)-1)*3+3))),"")</f>
        <v/>
      </c>
      <c r="V1500" s="140">
        <f t="shared" si="70"/>
        <v>2.7</v>
      </c>
      <c r="W1500" s="141" t="str">
        <f t="shared" si="71"/>
        <v/>
      </c>
    </row>
    <row r="1501" spans="2:23" ht="14.25" customHeight="1">
      <c r="B1501" s="20">
        <v>1301</v>
      </c>
      <c r="C1501" s="21" t="s">
        <v>22</v>
      </c>
      <c r="D1501" s="21" t="s">
        <v>22</v>
      </c>
      <c r="E1501" s="21" t="s">
        <v>719</v>
      </c>
      <c r="F1501" s="21" t="s">
        <v>24</v>
      </c>
      <c r="G1501" s="21" t="s">
        <v>721</v>
      </c>
      <c r="H1501" s="21" t="s">
        <v>232</v>
      </c>
      <c r="I1501" s="21" t="s">
        <v>27</v>
      </c>
      <c r="J1501" s="23"/>
      <c r="K1501" s="24">
        <v>13</v>
      </c>
      <c r="M1501" s="25" t="str">
        <f>IF(I1501="","",IF(I1501="인문",성적입력!$C$8,성적입력!$C$9))</f>
        <v>A</v>
      </c>
      <c r="N1501" s="26">
        <f>성적입력!$C$15</f>
        <v>3</v>
      </c>
      <c r="P1501" s="27" t="str">
        <f t="shared" si="69"/>
        <v/>
      </c>
      <c r="R1501" s="26" t="str">
        <f t="array" ref="R1501">IFERROR(IF(OR(J1501="",M1501="",F1501=""),"",IF(F1501="학생부종합",INDEX(종합배치표!$C:$Q,MATCH(J1501,종합배치표!$B:$B,0),(MATCH(M1501,{"A","B","C","D","E"},0)-1)*3+1),INDEX(교과배치표!$C:$Q,MATCH(J1501,교과배치표!$B:$B,0),(MATCH(M1501,{"A","B","C","D","E"},0)-1)*3+1))),"")</f>
        <v/>
      </c>
      <c r="S1501" s="26" t="str">
        <f t="array" ref="S1501">IFERROR(IF(OR(J1501="",M1501="",F1501=""),"",IF(F1501="학생부종합",INDEX(종합배치표!$C:$Q,MATCH(J1501,종합배치표!$B:$B,0),(MATCH(M1501,{"A","B","C","D","E"},0)-1)*3+2),INDEX(교과배치표!$C:$Q,MATCH(J1501,교과배치표!$B:$B,0),(MATCH(M1501,{"A","B","C","D","E"},0)-1)*3+2))),"")</f>
        <v/>
      </c>
      <c r="T1501" s="26" t="str">
        <f t="array" ref="T1501">IFERROR(IF(OR(J1501="",M1501="",F1501=""),"",IF(F1501="학생부종합",INDEX(종합배치표!$C:$Q,MATCH(J1501,종합배치표!$B:$B,0),(MATCH(M1501,{"A","B","C","D","E"},0)-1)*3+3),INDEX(교과배치표!$C:$Q,MATCH(J1501,교과배치표!$B:$B,0),(MATCH(M1501,{"A","B","C","D","E"},0)-1)*3+3))),"")</f>
        <v/>
      </c>
      <c r="V1501" s="140">
        <f t="shared" si="70"/>
        <v>2.7</v>
      </c>
      <c r="W1501" s="141" t="str">
        <f t="shared" si="71"/>
        <v/>
      </c>
    </row>
    <row r="1502" spans="2:23" ht="14.25" customHeight="1">
      <c r="B1502" s="20">
        <v>1302</v>
      </c>
      <c r="C1502" s="21" t="s">
        <v>22</v>
      </c>
      <c r="D1502" s="21" t="s">
        <v>22</v>
      </c>
      <c r="E1502" s="21" t="s">
        <v>719</v>
      </c>
      <c r="F1502" s="21" t="s">
        <v>68</v>
      </c>
      <c r="G1502" s="21" t="s">
        <v>246</v>
      </c>
      <c r="H1502" s="21" t="s">
        <v>232</v>
      </c>
      <c r="I1502" s="21" t="s">
        <v>27</v>
      </c>
      <c r="J1502" s="23"/>
      <c r="K1502" s="24">
        <v>12</v>
      </c>
      <c r="M1502" s="25" t="str">
        <f>IF(I1502="","",IF(I1502="인문",성적입력!$C$8,성적입력!$C$9))</f>
        <v>A</v>
      </c>
      <c r="N1502" s="26">
        <f>성적입력!$C$15</f>
        <v>3</v>
      </c>
      <c r="P1502" s="27" t="str">
        <f t="shared" si="69"/>
        <v/>
      </c>
      <c r="R1502" s="26" t="str">
        <f t="array" ref="R1502">IFERROR(IF(OR(J1502="",M1502="",F1502=""),"",IF(F1502="학생부종합",INDEX(종합배치표!$C:$Q,MATCH(J1502,종합배치표!$B:$B,0),(MATCH(M1502,{"A","B","C","D","E"},0)-1)*3+1),INDEX(교과배치표!$C:$Q,MATCH(J1502,교과배치표!$B:$B,0),(MATCH(M1502,{"A","B","C","D","E"},0)-1)*3+1))),"")</f>
        <v/>
      </c>
      <c r="S1502" s="26" t="str">
        <f t="array" ref="S1502">IFERROR(IF(OR(J1502="",M1502="",F1502=""),"",IF(F1502="학생부종합",INDEX(종합배치표!$C:$Q,MATCH(J1502,종합배치표!$B:$B,0),(MATCH(M1502,{"A","B","C","D","E"},0)-1)*3+2),INDEX(교과배치표!$C:$Q,MATCH(J1502,교과배치표!$B:$B,0),(MATCH(M1502,{"A","B","C","D","E"},0)-1)*3+2))),"")</f>
        <v/>
      </c>
      <c r="T1502" s="26" t="str">
        <f t="array" ref="T1502">IFERROR(IF(OR(J1502="",M1502="",F1502=""),"",IF(F1502="학생부종합",INDEX(종합배치표!$C:$Q,MATCH(J1502,종합배치표!$B:$B,0),(MATCH(M1502,{"A","B","C","D","E"},0)-1)*3+3),INDEX(교과배치표!$C:$Q,MATCH(J1502,교과배치표!$B:$B,0),(MATCH(M1502,{"A","B","C","D","E"},0)-1)*3+3))),"")</f>
        <v/>
      </c>
      <c r="V1502" s="140">
        <f t="shared" si="70"/>
        <v>2.7</v>
      </c>
      <c r="W1502" s="141" t="str">
        <f t="shared" si="71"/>
        <v/>
      </c>
    </row>
    <row r="1503" spans="2:23" ht="14.25" customHeight="1">
      <c r="B1503" s="20">
        <v>1303</v>
      </c>
      <c r="C1503" s="21" t="s">
        <v>22</v>
      </c>
      <c r="D1503" s="21" t="s">
        <v>22</v>
      </c>
      <c r="E1503" s="21" t="s">
        <v>719</v>
      </c>
      <c r="F1503" s="21" t="s">
        <v>24</v>
      </c>
      <c r="G1503" s="21" t="s">
        <v>720</v>
      </c>
      <c r="H1503" s="21" t="s">
        <v>730</v>
      </c>
      <c r="I1503" s="21" t="s">
        <v>27</v>
      </c>
      <c r="J1503" s="23"/>
      <c r="K1503" s="24">
        <v>8</v>
      </c>
      <c r="M1503" s="25" t="str">
        <f>IF(I1503="","",IF(I1503="인문",성적입력!$C$8,성적입력!$C$9))</f>
        <v>A</v>
      </c>
      <c r="N1503" s="26">
        <f>성적입력!$C$15</f>
        <v>3</v>
      </c>
      <c r="P1503" s="27" t="str">
        <f t="shared" si="69"/>
        <v/>
      </c>
      <c r="R1503" s="26" t="str">
        <f t="array" ref="R1503">IFERROR(IF(OR(J1503="",M1503="",F1503=""),"",IF(F1503="학생부종합",INDEX(종합배치표!$C:$Q,MATCH(J1503,종합배치표!$B:$B,0),(MATCH(M1503,{"A","B","C","D","E"},0)-1)*3+1),INDEX(교과배치표!$C:$Q,MATCH(J1503,교과배치표!$B:$B,0),(MATCH(M1503,{"A","B","C","D","E"},0)-1)*3+1))),"")</f>
        <v/>
      </c>
      <c r="S1503" s="26" t="str">
        <f t="array" ref="S1503">IFERROR(IF(OR(J1503="",M1503="",F1503=""),"",IF(F1503="학생부종합",INDEX(종합배치표!$C:$Q,MATCH(J1503,종합배치표!$B:$B,0),(MATCH(M1503,{"A","B","C","D","E"},0)-1)*3+2),INDEX(교과배치표!$C:$Q,MATCH(J1503,교과배치표!$B:$B,0),(MATCH(M1503,{"A","B","C","D","E"},0)-1)*3+2))),"")</f>
        <v/>
      </c>
      <c r="T1503" s="26" t="str">
        <f t="array" ref="T1503">IFERROR(IF(OR(J1503="",M1503="",F1503=""),"",IF(F1503="학생부종합",INDEX(종합배치표!$C:$Q,MATCH(J1503,종합배치표!$B:$B,0),(MATCH(M1503,{"A","B","C","D","E"},0)-1)*3+3),INDEX(교과배치표!$C:$Q,MATCH(J1503,교과배치표!$B:$B,0),(MATCH(M1503,{"A","B","C","D","E"},0)-1)*3+3))),"")</f>
        <v/>
      </c>
      <c r="V1503" s="140">
        <f t="shared" si="70"/>
        <v>2.7</v>
      </c>
      <c r="W1503" s="141" t="str">
        <f t="shared" si="71"/>
        <v/>
      </c>
    </row>
    <row r="1504" spans="2:23" ht="14.25" customHeight="1">
      <c r="B1504" s="20">
        <v>1304</v>
      </c>
      <c r="C1504" s="21" t="s">
        <v>22</v>
      </c>
      <c r="D1504" s="21" t="s">
        <v>22</v>
      </c>
      <c r="E1504" s="21" t="s">
        <v>719</v>
      </c>
      <c r="F1504" s="21" t="s">
        <v>24</v>
      </c>
      <c r="G1504" s="21" t="s">
        <v>721</v>
      </c>
      <c r="H1504" s="21" t="s">
        <v>730</v>
      </c>
      <c r="I1504" s="21" t="s">
        <v>27</v>
      </c>
      <c r="J1504" s="23"/>
      <c r="K1504" s="24">
        <v>4</v>
      </c>
      <c r="M1504" s="25" t="str">
        <f>IF(I1504="","",IF(I1504="인문",성적입력!$C$8,성적입력!$C$9))</f>
        <v>A</v>
      </c>
      <c r="N1504" s="26">
        <f>성적입력!$C$15</f>
        <v>3</v>
      </c>
      <c r="P1504" s="27" t="str">
        <f t="shared" si="69"/>
        <v/>
      </c>
      <c r="R1504" s="26" t="str">
        <f t="array" ref="R1504">IFERROR(IF(OR(J1504="",M1504="",F1504=""),"",IF(F1504="학생부종합",INDEX(종합배치표!$C:$Q,MATCH(J1504,종합배치표!$B:$B,0),(MATCH(M1504,{"A","B","C","D","E"},0)-1)*3+1),INDEX(교과배치표!$C:$Q,MATCH(J1504,교과배치표!$B:$B,0),(MATCH(M1504,{"A","B","C","D","E"},0)-1)*3+1))),"")</f>
        <v/>
      </c>
      <c r="S1504" s="26" t="str">
        <f t="array" ref="S1504">IFERROR(IF(OR(J1504="",M1504="",F1504=""),"",IF(F1504="학생부종합",INDEX(종합배치표!$C:$Q,MATCH(J1504,종합배치표!$B:$B,0),(MATCH(M1504,{"A","B","C","D","E"},0)-1)*3+2),INDEX(교과배치표!$C:$Q,MATCH(J1504,교과배치표!$B:$B,0),(MATCH(M1504,{"A","B","C","D","E"},0)-1)*3+2))),"")</f>
        <v/>
      </c>
      <c r="T1504" s="26" t="str">
        <f t="array" ref="T1504">IFERROR(IF(OR(J1504="",M1504="",F1504=""),"",IF(F1504="학생부종합",INDEX(종합배치표!$C:$Q,MATCH(J1504,종합배치표!$B:$B,0),(MATCH(M1504,{"A","B","C","D","E"},0)-1)*3+3),INDEX(교과배치표!$C:$Q,MATCH(J1504,교과배치표!$B:$B,0),(MATCH(M1504,{"A","B","C","D","E"},0)-1)*3+3))),"")</f>
        <v/>
      </c>
      <c r="V1504" s="140">
        <f t="shared" si="70"/>
        <v>2.7</v>
      </c>
      <c r="W1504" s="141" t="str">
        <f t="shared" si="71"/>
        <v/>
      </c>
    </row>
    <row r="1505" spans="2:23" ht="14.25" customHeight="1">
      <c r="B1505" s="20">
        <v>1305</v>
      </c>
      <c r="C1505" s="21" t="s">
        <v>22</v>
      </c>
      <c r="D1505" s="21" t="s">
        <v>22</v>
      </c>
      <c r="E1505" s="21" t="s">
        <v>719</v>
      </c>
      <c r="F1505" s="21" t="s">
        <v>68</v>
      </c>
      <c r="G1505" s="21" t="s">
        <v>246</v>
      </c>
      <c r="H1505" s="21" t="s">
        <v>730</v>
      </c>
      <c r="I1505" s="21" t="s">
        <v>27</v>
      </c>
      <c r="J1505" s="23"/>
      <c r="K1505" s="24">
        <v>5</v>
      </c>
      <c r="M1505" s="25" t="str">
        <f>IF(I1505="","",IF(I1505="인문",성적입력!$C$8,성적입력!$C$9))</f>
        <v>A</v>
      </c>
      <c r="N1505" s="26">
        <f>성적입력!$C$15</f>
        <v>3</v>
      </c>
      <c r="P1505" s="27" t="str">
        <f t="shared" si="69"/>
        <v/>
      </c>
      <c r="R1505" s="26" t="str">
        <f t="array" ref="R1505">IFERROR(IF(OR(J1505="",M1505="",F1505=""),"",IF(F1505="학생부종합",INDEX(종합배치표!$C:$Q,MATCH(J1505,종합배치표!$B:$B,0),(MATCH(M1505,{"A","B","C","D","E"},0)-1)*3+1),INDEX(교과배치표!$C:$Q,MATCH(J1505,교과배치표!$B:$B,0),(MATCH(M1505,{"A","B","C","D","E"},0)-1)*3+1))),"")</f>
        <v/>
      </c>
      <c r="S1505" s="26" t="str">
        <f t="array" ref="S1505">IFERROR(IF(OR(J1505="",M1505="",F1505=""),"",IF(F1505="학생부종합",INDEX(종합배치표!$C:$Q,MATCH(J1505,종합배치표!$B:$B,0),(MATCH(M1505,{"A","B","C","D","E"},0)-1)*3+2),INDEX(교과배치표!$C:$Q,MATCH(J1505,교과배치표!$B:$B,0),(MATCH(M1505,{"A","B","C","D","E"},0)-1)*3+2))),"")</f>
        <v/>
      </c>
      <c r="T1505" s="26" t="str">
        <f t="array" ref="T1505">IFERROR(IF(OR(J1505="",M1505="",F1505=""),"",IF(F1505="학생부종합",INDEX(종합배치표!$C:$Q,MATCH(J1505,종합배치표!$B:$B,0),(MATCH(M1505,{"A","B","C","D","E"},0)-1)*3+3),INDEX(교과배치표!$C:$Q,MATCH(J1505,교과배치표!$B:$B,0),(MATCH(M1505,{"A","B","C","D","E"},0)-1)*3+3))),"")</f>
        <v/>
      </c>
      <c r="V1505" s="140">
        <f t="shared" si="70"/>
        <v>2.7</v>
      </c>
      <c r="W1505" s="141" t="str">
        <f t="shared" si="71"/>
        <v/>
      </c>
    </row>
    <row r="1506" spans="2:23" ht="14.25" customHeight="1">
      <c r="B1506" s="20">
        <v>1306</v>
      </c>
      <c r="C1506" s="21" t="s">
        <v>22</v>
      </c>
      <c r="D1506" s="21" t="s">
        <v>22</v>
      </c>
      <c r="E1506" s="21" t="s">
        <v>719</v>
      </c>
      <c r="F1506" s="21" t="s">
        <v>24</v>
      </c>
      <c r="G1506" s="21" t="s">
        <v>721</v>
      </c>
      <c r="H1506" s="21" t="s">
        <v>731</v>
      </c>
      <c r="I1506" s="21" t="s">
        <v>60</v>
      </c>
      <c r="J1506" s="23"/>
      <c r="K1506" s="24">
        <v>11</v>
      </c>
      <c r="M1506" s="25" t="str">
        <f>IF(I1506="","",IF(I1506="인문",성적입력!$C$8,성적입력!$C$9))</f>
        <v>A</v>
      </c>
      <c r="N1506" s="26">
        <f>성적입력!$C$15</f>
        <v>3</v>
      </c>
      <c r="P1506" s="27" t="str">
        <f t="shared" si="69"/>
        <v/>
      </c>
      <c r="R1506" s="26" t="str">
        <f t="array" ref="R1506">IFERROR(IF(OR(J1506="",M1506="",F1506=""),"",IF(F1506="학생부종합",INDEX(종합배치표!$C:$Q,MATCH(J1506,종합배치표!$B:$B,0),(MATCH(M1506,{"A","B","C","D","E"},0)-1)*3+1),INDEX(교과배치표!$C:$Q,MATCH(J1506,교과배치표!$B:$B,0),(MATCH(M1506,{"A","B","C","D","E"},0)-1)*3+1))),"")</f>
        <v/>
      </c>
      <c r="S1506" s="26" t="str">
        <f t="array" ref="S1506">IFERROR(IF(OR(J1506="",M1506="",F1506=""),"",IF(F1506="학생부종합",INDEX(종합배치표!$C:$Q,MATCH(J1506,종합배치표!$B:$B,0),(MATCH(M1506,{"A","B","C","D","E"},0)-1)*3+2),INDEX(교과배치표!$C:$Q,MATCH(J1506,교과배치표!$B:$B,0),(MATCH(M1506,{"A","B","C","D","E"},0)-1)*3+2))),"")</f>
        <v/>
      </c>
      <c r="T1506" s="26" t="str">
        <f t="array" ref="T1506">IFERROR(IF(OR(J1506="",M1506="",F1506=""),"",IF(F1506="학생부종합",INDEX(종합배치표!$C:$Q,MATCH(J1506,종합배치표!$B:$B,0),(MATCH(M1506,{"A","B","C","D","E"},0)-1)*3+3),INDEX(교과배치표!$C:$Q,MATCH(J1506,교과배치표!$B:$B,0),(MATCH(M1506,{"A","B","C","D","E"},0)-1)*3+3))),"")</f>
        <v/>
      </c>
      <c r="V1506" s="140">
        <f t="shared" si="70"/>
        <v>2.7</v>
      </c>
      <c r="W1506" s="141" t="str">
        <f t="shared" si="71"/>
        <v/>
      </c>
    </row>
    <row r="1507" spans="2:23" ht="14.25" customHeight="1">
      <c r="B1507" s="20">
        <v>1307</v>
      </c>
      <c r="C1507" s="21" t="s">
        <v>22</v>
      </c>
      <c r="D1507" s="21" t="s">
        <v>22</v>
      </c>
      <c r="E1507" s="21" t="s">
        <v>719</v>
      </c>
      <c r="F1507" s="21" t="s">
        <v>24</v>
      </c>
      <c r="G1507" s="21" t="s">
        <v>727</v>
      </c>
      <c r="H1507" s="21" t="s">
        <v>731</v>
      </c>
      <c r="I1507" s="21" t="s">
        <v>60</v>
      </c>
      <c r="J1507" s="23"/>
      <c r="K1507" s="24">
        <v>22</v>
      </c>
      <c r="M1507" s="25" t="str">
        <f>IF(I1507="","",IF(I1507="인문",성적입력!$C$8,성적입력!$C$9))</f>
        <v>A</v>
      </c>
      <c r="N1507" s="26">
        <f>성적입력!$C$15</f>
        <v>3</v>
      </c>
      <c r="P1507" s="27" t="str">
        <f t="shared" si="69"/>
        <v/>
      </c>
      <c r="R1507" s="26" t="str">
        <f t="array" ref="R1507">IFERROR(IF(OR(J1507="",M1507="",F1507=""),"",IF(F1507="학생부종합",INDEX(종합배치표!$C:$Q,MATCH(J1507,종합배치표!$B:$B,0),(MATCH(M1507,{"A","B","C","D","E"},0)-1)*3+1),INDEX(교과배치표!$C:$Q,MATCH(J1507,교과배치표!$B:$B,0),(MATCH(M1507,{"A","B","C","D","E"},0)-1)*3+1))),"")</f>
        <v/>
      </c>
      <c r="S1507" s="26" t="str">
        <f t="array" ref="S1507">IFERROR(IF(OR(J1507="",M1507="",F1507=""),"",IF(F1507="학생부종합",INDEX(종합배치표!$C:$Q,MATCH(J1507,종합배치표!$B:$B,0),(MATCH(M1507,{"A","B","C","D","E"},0)-1)*3+2),INDEX(교과배치표!$C:$Q,MATCH(J1507,교과배치표!$B:$B,0),(MATCH(M1507,{"A","B","C","D","E"},0)-1)*3+2))),"")</f>
        <v/>
      </c>
      <c r="T1507" s="26" t="str">
        <f t="array" ref="T1507">IFERROR(IF(OR(J1507="",M1507="",F1507=""),"",IF(F1507="학생부종합",INDEX(종합배치표!$C:$Q,MATCH(J1507,종합배치표!$B:$B,0),(MATCH(M1507,{"A","B","C","D","E"},0)-1)*3+3),INDEX(교과배치표!$C:$Q,MATCH(J1507,교과배치표!$B:$B,0),(MATCH(M1507,{"A","B","C","D","E"},0)-1)*3+3))),"")</f>
        <v/>
      </c>
      <c r="V1507" s="140">
        <f t="shared" si="70"/>
        <v>2.7</v>
      </c>
      <c r="W1507" s="141" t="str">
        <f t="shared" si="71"/>
        <v/>
      </c>
    </row>
    <row r="1508" spans="2:23" ht="14.25" customHeight="1">
      <c r="B1508" s="20">
        <v>1308</v>
      </c>
      <c r="C1508" s="21" t="s">
        <v>22</v>
      </c>
      <c r="D1508" s="21" t="s">
        <v>22</v>
      </c>
      <c r="E1508" s="21" t="s">
        <v>719</v>
      </c>
      <c r="F1508" s="21" t="s">
        <v>68</v>
      </c>
      <c r="G1508" s="21" t="s">
        <v>246</v>
      </c>
      <c r="H1508" s="21" t="s">
        <v>731</v>
      </c>
      <c r="I1508" s="21" t="s">
        <v>60</v>
      </c>
      <c r="J1508" s="23"/>
      <c r="K1508" s="24">
        <v>9</v>
      </c>
      <c r="M1508" s="25" t="str">
        <f>IF(I1508="","",IF(I1508="인문",성적입력!$C$8,성적입력!$C$9))</f>
        <v>A</v>
      </c>
      <c r="N1508" s="26">
        <f>성적입력!$C$15</f>
        <v>3</v>
      </c>
      <c r="P1508" s="27" t="str">
        <f t="shared" si="69"/>
        <v/>
      </c>
      <c r="R1508" s="26" t="str">
        <f t="array" ref="R1508">IFERROR(IF(OR(J1508="",M1508="",F1508=""),"",IF(F1508="학생부종합",INDEX(종합배치표!$C:$Q,MATCH(J1508,종합배치표!$B:$B,0),(MATCH(M1508,{"A","B","C","D","E"},0)-1)*3+1),INDEX(교과배치표!$C:$Q,MATCH(J1508,교과배치표!$B:$B,0),(MATCH(M1508,{"A","B","C","D","E"},0)-1)*3+1))),"")</f>
        <v/>
      </c>
      <c r="S1508" s="26" t="str">
        <f t="array" ref="S1508">IFERROR(IF(OR(J1508="",M1508="",F1508=""),"",IF(F1508="학생부종합",INDEX(종합배치표!$C:$Q,MATCH(J1508,종합배치표!$B:$B,0),(MATCH(M1508,{"A","B","C","D","E"},0)-1)*3+2),INDEX(교과배치표!$C:$Q,MATCH(J1508,교과배치표!$B:$B,0),(MATCH(M1508,{"A","B","C","D","E"},0)-1)*3+2))),"")</f>
        <v/>
      </c>
      <c r="T1508" s="26" t="str">
        <f t="array" ref="T1508">IFERROR(IF(OR(J1508="",M1508="",F1508=""),"",IF(F1508="학생부종합",INDEX(종합배치표!$C:$Q,MATCH(J1508,종합배치표!$B:$B,0),(MATCH(M1508,{"A","B","C","D","E"},0)-1)*3+3),INDEX(교과배치표!$C:$Q,MATCH(J1508,교과배치표!$B:$B,0),(MATCH(M1508,{"A","B","C","D","E"},0)-1)*3+3))),"")</f>
        <v/>
      </c>
      <c r="V1508" s="140">
        <f t="shared" si="70"/>
        <v>2.7</v>
      </c>
      <c r="W1508" s="141" t="str">
        <f t="shared" si="71"/>
        <v/>
      </c>
    </row>
    <row r="1509" spans="2:23" ht="14.25" customHeight="1">
      <c r="B1509" s="20">
        <v>1309</v>
      </c>
      <c r="C1509" s="21" t="s">
        <v>22</v>
      </c>
      <c r="D1509" s="21" t="s">
        <v>22</v>
      </c>
      <c r="E1509" s="21" t="s">
        <v>719</v>
      </c>
      <c r="F1509" s="21" t="s">
        <v>24</v>
      </c>
      <c r="G1509" s="21" t="s">
        <v>720</v>
      </c>
      <c r="H1509" s="21" t="s">
        <v>95</v>
      </c>
      <c r="I1509" s="21" t="s">
        <v>60</v>
      </c>
      <c r="J1509" s="23"/>
      <c r="K1509" s="24">
        <v>8</v>
      </c>
      <c r="M1509" s="25" t="str">
        <f>IF(I1509="","",IF(I1509="인문",성적입력!$C$8,성적입력!$C$9))</f>
        <v>A</v>
      </c>
      <c r="N1509" s="26">
        <f>성적입력!$C$15</f>
        <v>3</v>
      </c>
      <c r="P1509" s="27" t="str">
        <f t="shared" si="69"/>
        <v/>
      </c>
      <c r="R1509" s="26" t="str">
        <f t="array" ref="R1509">IFERROR(IF(OR(J1509="",M1509="",F1509=""),"",IF(F1509="학생부종합",INDEX(종합배치표!$C:$Q,MATCH(J1509,종합배치표!$B:$B,0),(MATCH(M1509,{"A","B","C","D","E"},0)-1)*3+1),INDEX(교과배치표!$C:$Q,MATCH(J1509,교과배치표!$B:$B,0),(MATCH(M1509,{"A","B","C","D","E"},0)-1)*3+1))),"")</f>
        <v/>
      </c>
      <c r="S1509" s="26" t="str">
        <f t="array" ref="S1509">IFERROR(IF(OR(J1509="",M1509="",F1509=""),"",IF(F1509="학생부종합",INDEX(종합배치표!$C:$Q,MATCH(J1509,종합배치표!$B:$B,0),(MATCH(M1509,{"A","B","C","D","E"},0)-1)*3+2),INDEX(교과배치표!$C:$Q,MATCH(J1509,교과배치표!$B:$B,0),(MATCH(M1509,{"A","B","C","D","E"},0)-1)*3+2))),"")</f>
        <v/>
      </c>
      <c r="T1509" s="26" t="str">
        <f t="array" ref="T1509">IFERROR(IF(OR(J1509="",M1509="",F1509=""),"",IF(F1509="학생부종합",INDEX(종합배치표!$C:$Q,MATCH(J1509,종합배치표!$B:$B,0),(MATCH(M1509,{"A","B","C","D","E"},0)-1)*3+3),INDEX(교과배치표!$C:$Q,MATCH(J1509,교과배치표!$B:$B,0),(MATCH(M1509,{"A","B","C","D","E"},0)-1)*3+3))),"")</f>
        <v/>
      </c>
      <c r="V1509" s="140">
        <f t="shared" si="70"/>
        <v>2.7</v>
      </c>
      <c r="W1509" s="141" t="str">
        <f t="shared" si="71"/>
        <v/>
      </c>
    </row>
    <row r="1510" spans="2:23" ht="14.25" customHeight="1">
      <c r="B1510" s="20">
        <v>1310</v>
      </c>
      <c r="C1510" s="21" t="s">
        <v>22</v>
      </c>
      <c r="D1510" s="21" t="s">
        <v>22</v>
      </c>
      <c r="E1510" s="21" t="s">
        <v>719</v>
      </c>
      <c r="F1510" s="21" t="s">
        <v>24</v>
      </c>
      <c r="G1510" s="21" t="s">
        <v>721</v>
      </c>
      <c r="H1510" s="21" t="s">
        <v>95</v>
      </c>
      <c r="I1510" s="21" t="s">
        <v>60</v>
      </c>
      <c r="J1510" s="23"/>
      <c r="K1510" s="24">
        <v>5</v>
      </c>
      <c r="M1510" s="25" t="str">
        <f>IF(I1510="","",IF(I1510="인문",성적입력!$C$8,성적입력!$C$9))</f>
        <v>A</v>
      </c>
      <c r="N1510" s="26">
        <f>성적입력!$C$15</f>
        <v>3</v>
      </c>
      <c r="P1510" s="27" t="str">
        <f t="shared" si="69"/>
        <v/>
      </c>
      <c r="R1510" s="26" t="str">
        <f t="array" ref="R1510">IFERROR(IF(OR(J1510="",M1510="",F1510=""),"",IF(F1510="학생부종합",INDEX(종합배치표!$C:$Q,MATCH(J1510,종합배치표!$B:$B,0),(MATCH(M1510,{"A","B","C","D","E"},0)-1)*3+1),INDEX(교과배치표!$C:$Q,MATCH(J1510,교과배치표!$B:$B,0),(MATCH(M1510,{"A","B","C","D","E"},0)-1)*3+1))),"")</f>
        <v/>
      </c>
      <c r="S1510" s="26" t="str">
        <f t="array" ref="S1510">IFERROR(IF(OR(J1510="",M1510="",F1510=""),"",IF(F1510="학생부종합",INDEX(종합배치표!$C:$Q,MATCH(J1510,종합배치표!$B:$B,0),(MATCH(M1510,{"A","B","C","D","E"},0)-1)*3+2),INDEX(교과배치표!$C:$Q,MATCH(J1510,교과배치표!$B:$B,0),(MATCH(M1510,{"A","B","C","D","E"},0)-1)*3+2))),"")</f>
        <v/>
      </c>
      <c r="T1510" s="26" t="str">
        <f t="array" ref="T1510">IFERROR(IF(OR(J1510="",M1510="",F1510=""),"",IF(F1510="학생부종합",INDEX(종합배치표!$C:$Q,MATCH(J1510,종합배치표!$B:$B,0),(MATCH(M1510,{"A","B","C","D","E"},0)-1)*3+3),INDEX(교과배치표!$C:$Q,MATCH(J1510,교과배치표!$B:$B,0),(MATCH(M1510,{"A","B","C","D","E"},0)-1)*3+3))),"")</f>
        <v/>
      </c>
      <c r="V1510" s="140">
        <f t="shared" si="70"/>
        <v>2.7</v>
      </c>
      <c r="W1510" s="141" t="str">
        <f t="shared" si="71"/>
        <v/>
      </c>
    </row>
    <row r="1511" spans="2:23" ht="14.25" customHeight="1">
      <c r="B1511" s="20">
        <v>1311</v>
      </c>
      <c r="C1511" s="21" t="s">
        <v>22</v>
      </c>
      <c r="D1511" s="21" t="s">
        <v>22</v>
      </c>
      <c r="E1511" s="21" t="s">
        <v>719</v>
      </c>
      <c r="F1511" s="21" t="s">
        <v>68</v>
      </c>
      <c r="G1511" s="21" t="s">
        <v>246</v>
      </c>
      <c r="H1511" s="21" t="s">
        <v>95</v>
      </c>
      <c r="I1511" s="21" t="s">
        <v>60</v>
      </c>
      <c r="J1511" s="23"/>
      <c r="K1511" s="24">
        <v>5</v>
      </c>
      <c r="M1511" s="25" t="str">
        <f>IF(I1511="","",IF(I1511="인문",성적입력!$C$8,성적입력!$C$9))</f>
        <v>A</v>
      </c>
      <c r="N1511" s="26">
        <f>성적입력!$C$15</f>
        <v>3</v>
      </c>
      <c r="P1511" s="27" t="str">
        <f t="shared" si="69"/>
        <v/>
      </c>
      <c r="R1511" s="26" t="str">
        <f t="array" ref="R1511">IFERROR(IF(OR(J1511="",M1511="",F1511=""),"",IF(F1511="학생부종합",INDEX(종합배치표!$C:$Q,MATCH(J1511,종합배치표!$B:$B,0),(MATCH(M1511,{"A","B","C","D","E"},0)-1)*3+1),INDEX(교과배치표!$C:$Q,MATCH(J1511,교과배치표!$B:$B,0),(MATCH(M1511,{"A","B","C","D","E"},0)-1)*3+1))),"")</f>
        <v/>
      </c>
      <c r="S1511" s="26" t="str">
        <f t="array" ref="S1511">IFERROR(IF(OR(J1511="",M1511="",F1511=""),"",IF(F1511="학생부종합",INDEX(종합배치표!$C:$Q,MATCH(J1511,종합배치표!$B:$B,0),(MATCH(M1511,{"A","B","C","D","E"},0)-1)*3+2),INDEX(교과배치표!$C:$Q,MATCH(J1511,교과배치표!$B:$B,0),(MATCH(M1511,{"A","B","C","D","E"},0)-1)*3+2))),"")</f>
        <v/>
      </c>
      <c r="T1511" s="26" t="str">
        <f t="array" ref="T1511">IFERROR(IF(OR(J1511="",M1511="",F1511=""),"",IF(F1511="학생부종합",INDEX(종합배치표!$C:$Q,MATCH(J1511,종합배치표!$B:$B,0),(MATCH(M1511,{"A","B","C","D","E"},0)-1)*3+3),INDEX(교과배치표!$C:$Q,MATCH(J1511,교과배치표!$B:$B,0),(MATCH(M1511,{"A","B","C","D","E"},0)-1)*3+3))),"")</f>
        <v/>
      </c>
      <c r="V1511" s="140">
        <f t="shared" si="70"/>
        <v>2.7</v>
      </c>
      <c r="W1511" s="141" t="str">
        <f t="shared" si="71"/>
        <v/>
      </c>
    </row>
    <row r="1512" spans="2:23" ht="14.25" customHeight="1">
      <c r="B1512" s="20">
        <v>1312</v>
      </c>
      <c r="C1512" s="21" t="s">
        <v>22</v>
      </c>
      <c r="D1512" s="21" t="s">
        <v>22</v>
      </c>
      <c r="E1512" s="21" t="s">
        <v>719</v>
      </c>
      <c r="F1512" s="21" t="s">
        <v>24</v>
      </c>
      <c r="G1512" s="21" t="s">
        <v>720</v>
      </c>
      <c r="H1512" s="21" t="s">
        <v>732</v>
      </c>
      <c r="I1512" s="21" t="s">
        <v>27</v>
      </c>
      <c r="J1512" s="23"/>
      <c r="K1512" s="24">
        <v>6</v>
      </c>
      <c r="M1512" s="25" t="str">
        <f>IF(I1512="","",IF(I1512="인문",성적입력!$C$8,성적입력!$C$9))</f>
        <v>A</v>
      </c>
      <c r="N1512" s="26">
        <f>성적입력!$C$15</f>
        <v>3</v>
      </c>
      <c r="P1512" s="27" t="str">
        <f t="shared" si="69"/>
        <v/>
      </c>
      <c r="R1512" s="26" t="str">
        <f t="array" ref="R1512">IFERROR(IF(OR(J1512="",M1512="",F1512=""),"",IF(F1512="학생부종합",INDEX(종합배치표!$C:$Q,MATCH(J1512,종합배치표!$B:$B,0),(MATCH(M1512,{"A","B","C","D","E"},0)-1)*3+1),INDEX(교과배치표!$C:$Q,MATCH(J1512,교과배치표!$B:$B,0),(MATCH(M1512,{"A","B","C","D","E"},0)-1)*3+1))),"")</f>
        <v/>
      </c>
      <c r="S1512" s="26" t="str">
        <f t="array" ref="S1512">IFERROR(IF(OR(J1512="",M1512="",F1512=""),"",IF(F1512="학생부종합",INDEX(종합배치표!$C:$Q,MATCH(J1512,종합배치표!$B:$B,0),(MATCH(M1512,{"A","B","C","D","E"},0)-1)*3+2),INDEX(교과배치표!$C:$Q,MATCH(J1512,교과배치표!$B:$B,0),(MATCH(M1512,{"A","B","C","D","E"},0)-1)*3+2))),"")</f>
        <v/>
      </c>
      <c r="T1512" s="26" t="str">
        <f t="array" ref="T1512">IFERROR(IF(OR(J1512="",M1512="",F1512=""),"",IF(F1512="학생부종합",INDEX(종합배치표!$C:$Q,MATCH(J1512,종합배치표!$B:$B,0),(MATCH(M1512,{"A","B","C","D","E"},0)-1)*3+3),INDEX(교과배치표!$C:$Q,MATCH(J1512,교과배치표!$B:$B,0),(MATCH(M1512,{"A","B","C","D","E"},0)-1)*3+3))),"")</f>
        <v/>
      </c>
      <c r="V1512" s="140">
        <f t="shared" si="70"/>
        <v>2.7</v>
      </c>
      <c r="W1512" s="141" t="str">
        <f t="shared" si="71"/>
        <v/>
      </c>
    </row>
    <row r="1513" spans="2:23" ht="14.25" customHeight="1">
      <c r="B1513" s="20">
        <v>1313</v>
      </c>
      <c r="C1513" s="21" t="s">
        <v>22</v>
      </c>
      <c r="D1513" s="21" t="s">
        <v>22</v>
      </c>
      <c r="E1513" s="21" t="s">
        <v>719</v>
      </c>
      <c r="F1513" s="21" t="s">
        <v>24</v>
      </c>
      <c r="G1513" s="21" t="s">
        <v>721</v>
      </c>
      <c r="H1513" s="21" t="s">
        <v>732</v>
      </c>
      <c r="I1513" s="21" t="s">
        <v>27</v>
      </c>
      <c r="J1513" s="23"/>
      <c r="K1513" s="24">
        <v>4</v>
      </c>
      <c r="M1513" s="25" t="str">
        <f>IF(I1513="","",IF(I1513="인문",성적입력!$C$8,성적입력!$C$9))</f>
        <v>A</v>
      </c>
      <c r="N1513" s="26">
        <f>성적입력!$C$15</f>
        <v>3</v>
      </c>
      <c r="P1513" s="27" t="str">
        <f t="shared" si="69"/>
        <v/>
      </c>
      <c r="R1513" s="26" t="str">
        <f t="array" ref="R1513">IFERROR(IF(OR(J1513="",M1513="",F1513=""),"",IF(F1513="학생부종합",INDEX(종합배치표!$C:$Q,MATCH(J1513,종합배치표!$B:$B,0),(MATCH(M1513,{"A","B","C","D","E"},0)-1)*3+1),INDEX(교과배치표!$C:$Q,MATCH(J1513,교과배치표!$B:$B,0),(MATCH(M1513,{"A","B","C","D","E"},0)-1)*3+1))),"")</f>
        <v/>
      </c>
      <c r="S1513" s="26" t="str">
        <f t="array" ref="S1513">IFERROR(IF(OR(J1513="",M1513="",F1513=""),"",IF(F1513="학생부종합",INDEX(종합배치표!$C:$Q,MATCH(J1513,종합배치표!$B:$B,0),(MATCH(M1513,{"A","B","C","D","E"},0)-1)*3+2),INDEX(교과배치표!$C:$Q,MATCH(J1513,교과배치표!$B:$B,0),(MATCH(M1513,{"A","B","C","D","E"},0)-1)*3+2))),"")</f>
        <v/>
      </c>
      <c r="T1513" s="26" t="str">
        <f t="array" ref="T1513">IFERROR(IF(OR(J1513="",M1513="",F1513=""),"",IF(F1513="학생부종합",INDEX(종합배치표!$C:$Q,MATCH(J1513,종합배치표!$B:$B,0),(MATCH(M1513,{"A","B","C","D","E"},0)-1)*3+3),INDEX(교과배치표!$C:$Q,MATCH(J1513,교과배치표!$B:$B,0),(MATCH(M1513,{"A","B","C","D","E"},0)-1)*3+3))),"")</f>
        <v/>
      </c>
      <c r="V1513" s="140">
        <f t="shared" si="70"/>
        <v>2.7</v>
      </c>
      <c r="W1513" s="141" t="str">
        <f t="shared" si="71"/>
        <v/>
      </c>
    </row>
    <row r="1514" spans="2:23" ht="14.25" customHeight="1">
      <c r="B1514" s="20">
        <v>1314</v>
      </c>
      <c r="C1514" s="21" t="s">
        <v>22</v>
      </c>
      <c r="D1514" s="21" t="s">
        <v>22</v>
      </c>
      <c r="E1514" s="21" t="s">
        <v>719</v>
      </c>
      <c r="F1514" s="21" t="s">
        <v>68</v>
      </c>
      <c r="G1514" s="21" t="s">
        <v>246</v>
      </c>
      <c r="H1514" s="21" t="s">
        <v>732</v>
      </c>
      <c r="I1514" s="21" t="s">
        <v>27</v>
      </c>
      <c r="J1514" s="23"/>
      <c r="K1514" s="24">
        <v>4</v>
      </c>
      <c r="M1514" s="25" t="str">
        <f>IF(I1514="","",IF(I1514="인문",성적입력!$C$8,성적입력!$C$9))</f>
        <v>A</v>
      </c>
      <c r="N1514" s="26">
        <f>성적입력!$C$15</f>
        <v>3</v>
      </c>
      <c r="P1514" s="27" t="str">
        <f t="shared" si="69"/>
        <v/>
      </c>
      <c r="R1514" s="26" t="str">
        <f t="array" ref="R1514">IFERROR(IF(OR(J1514="",M1514="",F1514=""),"",IF(F1514="학생부종합",INDEX(종합배치표!$C:$Q,MATCH(J1514,종합배치표!$B:$B,0),(MATCH(M1514,{"A","B","C","D","E"},0)-1)*3+1),INDEX(교과배치표!$C:$Q,MATCH(J1514,교과배치표!$B:$B,0),(MATCH(M1514,{"A","B","C","D","E"},0)-1)*3+1))),"")</f>
        <v/>
      </c>
      <c r="S1514" s="26" t="str">
        <f t="array" ref="S1514">IFERROR(IF(OR(J1514="",M1514="",F1514=""),"",IF(F1514="학생부종합",INDEX(종합배치표!$C:$Q,MATCH(J1514,종합배치표!$B:$B,0),(MATCH(M1514,{"A","B","C","D","E"},0)-1)*3+2),INDEX(교과배치표!$C:$Q,MATCH(J1514,교과배치표!$B:$B,0),(MATCH(M1514,{"A","B","C","D","E"},0)-1)*3+2))),"")</f>
        <v/>
      </c>
      <c r="T1514" s="26" t="str">
        <f t="array" ref="T1514">IFERROR(IF(OR(J1514="",M1514="",F1514=""),"",IF(F1514="학생부종합",INDEX(종합배치표!$C:$Q,MATCH(J1514,종합배치표!$B:$B,0),(MATCH(M1514,{"A","B","C","D","E"},0)-1)*3+3),INDEX(교과배치표!$C:$Q,MATCH(J1514,교과배치표!$B:$B,0),(MATCH(M1514,{"A","B","C","D","E"},0)-1)*3+3))),"")</f>
        <v/>
      </c>
      <c r="V1514" s="140">
        <f t="shared" si="70"/>
        <v>2.7</v>
      </c>
      <c r="W1514" s="141" t="str">
        <f t="shared" si="71"/>
        <v/>
      </c>
    </row>
    <row r="1515" spans="2:23" ht="14.25" customHeight="1">
      <c r="B1515" s="20">
        <v>1316</v>
      </c>
      <c r="C1515" s="21" t="s">
        <v>22</v>
      </c>
      <c r="D1515" s="21" t="s">
        <v>22</v>
      </c>
      <c r="E1515" s="21" t="s">
        <v>719</v>
      </c>
      <c r="F1515" s="21" t="s">
        <v>24</v>
      </c>
      <c r="G1515" s="21" t="s">
        <v>720</v>
      </c>
      <c r="H1515" s="21" t="s">
        <v>437</v>
      </c>
      <c r="I1515" s="21" t="s">
        <v>60</v>
      </c>
      <c r="J1515" s="23"/>
      <c r="K1515" s="24">
        <v>12</v>
      </c>
      <c r="M1515" s="25" t="str">
        <f>IF(I1515="","",IF(I1515="인문",성적입력!$C$8,성적입력!$C$9))</f>
        <v>A</v>
      </c>
      <c r="N1515" s="26">
        <f>성적입력!$C$15</f>
        <v>3</v>
      </c>
      <c r="P1515" s="27" t="str">
        <f t="shared" si="69"/>
        <v/>
      </c>
      <c r="R1515" s="26" t="str">
        <f t="array" ref="R1515">IFERROR(IF(OR(J1515="",M1515="",F1515=""),"",IF(F1515="학생부종합",INDEX(종합배치표!$C:$Q,MATCH(J1515,종합배치표!$B:$B,0),(MATCH(M1515,{"A","B","C","D","E"},0)-1)*3+1),INDEX(교과배치표!$C:$Q,MATCH(J1515,교과배치표!$B:$B,0),(MATCH(M1515,{"A","B","C","D","E"},0)-1)*3+1))),"")</f>
        <v/>
      </c>
      <c r="S1515" s="26" t="str">
        <f t="array" ref="S1515">IFERROR(IF(OR(J1515="",M1515="",F1515=""),"",IF(F1515="학생부종합",INDEX(종합배치표!$C:$Q,MATCH(J1515,종합배치표!$B:$B,0),(MATCH(M1515,{"A","B","C","D","E"},0)-1)*3+2),INDEX(교과배치표!$C:$Q,MATCH(J1515,교과배치표!$B:$B,0),(MATCH(M1515,{"A","B","C","D","E"},0)-1)*3+2))),"")</f>
        <v/>
      </c>
      <c r="T1515" s="26" t="str">
        <f t="array" ref="T1515">IFERROR(IF(OR(J1515="",M1515="",F1515=""),"",IF(F1515="학생부종합",INDEX(종합배치표!$C:$Q,MATCH(J1515,종합배치표!$B:$B,0),(MATCH(M1515,{"A","B","C","D","E"},0)-1)*3+3),INDEX(교과배치표!$C:$Q,MATCH(J1515,교과배치표!$B:$B,0),(MATCH(M1515,{"A","B","C","D","E"},0)-1)*3+3))),"")</f>
        <v/>
      </c>
      <c r="V1515" s="140">
        <f t="shared" si="70"/>
        <v>2.7</v>
      </c>
      <c r="W1515" s="141" t="str">
        <f t="shared" si="71"/>
        <v/>
      </c>
    </row>
    <row r="1516" spans="2:23" ht="14.25" customHeight="1">
      <c r="B1516" s="20">
        <v>1317</v>
      </c>
      <c r="C1516" s="21" t="s">
        <v>22</v>
      </c>
      <c r="D1516" s="21" t="s">
        <v>22</v>
      </c>
      <c r="E1516" s="21" t="s">
        <v>719</v>
      </c>
      <c r="F1516" s="21" t="s">
        <v>24</v>
      </c>
      <c r="G1516" s="21" t="s">
        <v>721</v>
      </c>
      <c r="H1516" s="21" t="s">
        <v>437</v>
      </c>
      <c r="I1516" s="21" t="s">
        <v>60</v>
      </c>
      <c r="J1516" s="23"/>
      <c r="K1516" s="24">
        <v>10</v>
      </c>
      <c r="M1516" s="25" t="str">
        <f>IF(I1516="","",IF(I1516="인문",성적입력!$C$8,성적입력!$C$9))</f>
        <v>A</v>
      </c>
      <c r="N1516" s="26">
        <f>성적입력!$C$15</f>
        <v>3</v>
      </c>
      <c r="P1516" s="27" t="str">
        <f t="shared" si="69"/>
        <v/>
      </c>
      <c r="R1516" s="26" t="str">
        <f t="array" ref="R1516">IFERROR(IF(OR(J1516="",M1516="",F1516=""),"",IF(F1516="학생부종합",INDEX(종합배치표!$C:$Q,MATCH(J1516,종합배치표!$B:$B,0),(MATCH(M1516,{"A","B","C","D","E"},0)-1)*3+1),INDEX(교과배치표!$C:$Q,MATCH(J1516,교과배치표!$B:$B,0),(MATCH(M1516,{"A","B","C","D","E"},0)-1)*3+1))),"")</f>
        <v/>
      </c>
      <c r="S1516" s="26" t="str">
        <f t="array" ref="S1516">IFERROR(IF(OR(J1516="",M1516="",F1516=""),"",IF(F1516="학생부종합",INDEX(종합배치표!$C:$Q,MATCH(J1516,종합배치표!$B:$B,0),(MATCH(M1516,{"A","B","C","D","E"},0)-1)*3+2),INDEX(교과배치표!$C:$Q,MATCH(J1516,교과배치표!$B:$B,0),(MATCH(M1516,{"A","B","C","D","E"},0)-1)*3+2))),"")</f>
        <v/>
      </c>
      <c r="T1516" s="26" t="str">
        <f t="array" ref="T1516">IFERROR(IF(OR(J1516="",M1516="",F1516=""),"",IF(F1516="학생부종합",INDEX(종합배치표!$C:$Q,MATCH(J1516,종합배치표!$B:$B,0),(MATCH(M1516,{"A","B","C","D","E"},0)-1)*3+3),INDEX(교과배치표!$C:$Q,MATCH(J1516,교과배치표!$B:$B,0),(MATCH(M1516,{"A","B","C","D","E"},0)-1)*3+3))),"")</f>
        <v/>
      </c>
      <c r="V1516" s="140">
        <f t="shared" si="70"/>
        <v>2.7</v>
      </c>
      <c r="W1516" s="141" t="str">
        <f t="shared" si="71"/>
        <v/>
      </c>
    </row>
    <row r="1517" spans="2:23" ht="14.25" customHeight="1">
      <c r="B1517" s="20">
        <v>1318</v>
      </c>
      <c r="C1517" s="21" t="s">
        <v>22</v>
      </c>
      <c r="D1517" s="21" t="s">
        <v>22</v>
      </c>
      <c r="E1517" s="21" t="s">
        <v>719</v>
      </c>
      <c r="F1517" s="21" t="s">
        <v>68</v>
      </c>
      <c r="G1517" s="21" t="s">
        <v>246</v>
      </c>
      <c r="H1517" s="21" t="s">
        <v>437</v>
      </c>
      <c r="I1517" s="21" t="s">
        <v>60</v>
      </c>
      <c r="J1517" s="23"/>
      <c r="K1517" s="24">
        <v>9</v>
      </c>
      <c r="M1517" s="25" t="str">
        <f>IF(I1517="","",IF(I1517="인문",성적입력!$C$8,성적입력!$C$9))</f>
        <v>A</v>
      </c>
      <c r="N1517" s="26">
        <f>성적입력!$C$15</f>
        <v>3</v>
      </c>
      <c r="P1517" s="27" t="str">
        <f t="shared" si="69"/>
        <v/>
      </c>
      <c r="R1517" s="26" t="str">
        <f t="array" ref="R1517">IFERROR(IF(OR(J1517="",M1517="",F1517=""),"",IF(F1517="학생부종합",INDEX(종합배치표!$C:$Q,MATCH(J1517,종합배치표!$B:$B,0),(MATCH(M1517,{"A","B","C","D","E"},0)-1)*3+1),INDEX(교과배치표!$C:$Q,MATCH(J1517,교과배치표!$B:$B,0),(MATCH(M1517,{"A","B","C","D","E"},0)-1)*3+1))),"")</f>
        <v/>
      </c>
      <c r="S1517" s="26" t="str">
        <f t="array" ref="S1517">IFERROR(IF(OR(J1517="",M1517="",F1517=""),"",IF(F1517="학생부종합",INDEX(종합배치표!$C:$Q,MATCH(J1517,종합배치표!$B:$B,0),(MATCH(M1517,{"A","B","C","D","E"},0)-1)*3+2),INDEX(교과배치표!$C:$Q,MATCH(J1517,교과배치표!$B:$B,0),(MATCH(M1517,{"A","B","C","D","E"},0)-1)*3+2))),"")</f>
        <v/>
      </c>
      <c r="T1517" s="26" t="str">
        <f t="array" ref="T1517">IFERROR(IF(OR(J1517="",M1517="",F1517=""),"",IF(F1517="학생부종합",INDEX(종합배치표!$C:$Q,MATCH(J1517,종합배치표!$B:$B,0),(MATCH(M1517,{"A","B","C","D","E"},0)-1)*3+3),INDEX(교과배치표!$C:$Q,MATCH(J1517,교과배치표!$B:$B,0),(MATCH(M1517,{"A","B","C","D","E"},0)-1)*3+3))),"")</f>
        <v/>
      </c>
      <c r="V1517" s="140">
        <f t="shared" si="70"/>
        <v>2.7</v>
      </c>
      <c r="W1517" s="141" t="str">
        <f t="shared" si="71"/>
        <v/>
      </c>
    </row>
    <row r="1518" spans="2:23" ht="14.25" customHeight="1">
      <c r="B1518" s="20">
        <v>1320</v>
      </c>
      <c r="C1518" s="21" t="s">
        <v>22</v>
      </c>
      <c r="D1518" s="21" t="s">
        <v>22</v>
      </c>
      <c r="E1518" s="21" t="s">
        <v>719</v>
      </c>
      <c r="F1518" s="21" t="s">
        <v>24</v>
      </c>
      <c r="G1518" s="21" t="s">
        <v>720</v>
      </c>
      <c r="H1518" s="21" t="s">
        <v>205</v>
      </c>
      <c r="I1518" s="21" t="s">
        <v>60</v>
      </c>
      <c r="J1518" s="23"/>
      <c r="K1518" s="24">
        <v>24</v>
      </c>
      <c r="M1518" s="25" t="str">
        <f>IF(I1518="","",IF(I1518="인문",성적입력!$C$8,성적입력!$C$9))</f>
        <v>A</v>
      </c>
      <c r="N1518" s="26">
        <f>성적입력!$C$15</f>
        <v>3</v>
      </c>
      <c r="P1518" s="27" t="str">
        <f t="shared" si="69"/>
        <v/>
      </c>
      <c r="R1518" s="26" t="str">
        <f t="array" ref="R1518">IFERROR(IF(OR(J1518="",M1518="",F1518=""),"",IF(F1518="학생부종합",INDEX(종합배치표!$C:$Q,MATCH(J1518,종합배치표!$B:$B,0),(MATCH(M1518,{"A","B","C","D","E"},0)-1)*3+1),INDEX(교과배치표!$C:$Q,MATCH(J1518,교과배치표!$B:$B,0),(MATCH(M1518,{"A","B","C","D","E"},0)-1)*3+1))),"")</f>
        <v/>
      </c>
      <c r="S1518" s="26" t="str">
        <f t="array" ref="S1518">IFERROR(IF(OR(J1518="",M1518="",F1518=""),"",IF(F1518="학생부종합",INDEX(종합배치표!$C:$Q,MATCH(J1518,종합배치표!$B:$B,0),(MATCH(M1518,{"A","B","C","D","E"},0)-1)*3+2),INDEX(교과배치표!$C:$Q,MATCH(J1518,교과배치표!$B:$B,0),(MATCH(M1518,{"A","B","C","D","E"},0)-1)*3+2))),"")</f>
        <v/>
      </c>
      <c r="T1518" s="26" t="str">
        <f t="array" ref="T1518">IFERROR(IF(OR(J1518="",M1518="",F1518=""),"",IF(F1518="학생부종합",INDEX(종합배치표!$C:$Q,MATCH(J1518,종합배치표!$B:$B,0),(MATCH(M1518,{"A","B","C","D","E"},0)-1)*3+3),INDEX(교과배치표!$C:$Q,MATCH(J1518,교과배치표!$B:$B,0),(MATCH(M1518,{"A","B","C","D","E"},0)-1)*3+3))),"")</f>
        <v/>
      </c>
      <c r="V1518" s="140">
        <f t="shared" si="70"/>
        <v>2.7</v>
      </c>
      <c r="W1518" s="141" t="str">
        <f t="shared" si="71"/>
        <v/>
      </c>
    </row>
    <row r="1519" spans="2:23" ht="14.25" customHeight="1">
      <c r="B1519" s="20">
        <v>1321</v>
      </c>
      <c r="C1519" s="21" t="s">
        <v>22</v>
      </c>
      <c r="D1519" s="21" t="s">
        <v>22</v>
      </c>
      <c r="E1519" s="21" t="s">
        <v>719</v>
      </c>
      <c r="F1519" s="21" t="s">
        <v>24</v>
      </c>
      <c r="G1519" s="21" t="s">
        <v>721</v>
      </c>
      <c r="H1519" s="21" t="s">
        <v>205</v>
      </c>
      <c r="I1519" s="21" t="s">
        <v>60</v>
      </c>
      <c r="J1519" s="23"/>
      <c r="K1519" s="24">
        <v>20</v>
      </c>
      <c r="M1519" s="25" t="str">
        <f>IF(I1519="","",IF(I1519="인문",성적입력!$C$8,성적입력!$C$9))</f>
        <v>A</v>
      </c>
      <c r="N1519" s="26">
        <f>성적입력!$C$15</f>
        <v>3</v>
      </c>
      <c r="P1519" s="27" t="str">
        <f t="shared" si="69"/>
        <v/>
      </c>
      <c r="R1519" s="26" t="str">
        <f t="array" ref="R1519">IFERROR(IF(OR(J1519="",M1519="",F1519=""),"",IF(F1519="학생부종합",INDEX(종합배치표!$C:$Q,MATCH(J1519,종합배치표!$B:$B,0),(MATCH(M1519,{"A","B","C","D","E"},0)-1)*3+1),INDEX(교과배치표!$C:$Q,MATCH(J1519,교과배치표!$B:$B,0),(MATCH(M1519,{"A","B","C","D","E"},0)-1)*3+1))),"")</f>
        <v/>
      </c>
      <c r="S1519" s="26" t="str">
        <f t="array" ref="S1519">IFERROR(IF(OR(J1519="",M1519="",F1519=""),"",IF(F1519="학생부종합",INDEX(종합배치표!$C:$Q,MATCH(J1519,종합배치표!$B:$B,0),(MATCH(M1519,{"A","B","C","D","E"},0)-1)*3+2),INDEX(교과배치표!$C:$Q,MATCH(J1519,교과배치표!$B:$B,0),(MATCH(M1519,{"A","B","C","D","E"},0)-1)*3+2))),"")</f>
        <v/>
      </c>
      <c r="T1519" s="26" t="str">
        <f t="array" ref="T1519">IFERROR(IF(OR(J1519="",M1519="",F1519=""),"",IF(F1519="학생부종합",INDEX(종합배치표!$C:$Q,MATCH(J1519,종합배치표!$B:$B,0),(MATCH(M1519,{"A","B","C","D","E"},0)-1)*3+3),INDEX(교과배치표!$C:$Q,MATCH(J1519,교과배치표!$B:$B,0),(MATCH(M1519,{"A","B","C","D","E"},0)-1)*3+3))),"")</f>
        <v/>
      </c>
      <c r="V1519" s="140">
        <f t="shared" si="70"/>
        <v>2.7</v>
      </c>
      <c r="W1519" s="141" t="str">
        <f t="shared" si="71"/>
        <v/>
      </c>
    </row>
    <row r="1520" spans="2:23" ht="14.25" customHeight="1">
      <c r="B1520" s="20">
        <v>1322</v>
      </c>
      <c r="C1520" s="21" t="s">
        <v>22</v>
      </c>
      <c r="D1520" s="21" t="s">
        <v>22</v>
      </c>
      <c r="E1520" s="21" t="s">
        <v>719</v>
      </c>
      <c r="F1520" s="21" t="s">
        <v>68</v>
      </c>
      <c r="G1520" s="21" t="s">
        <v>246</v>
      </c>
      <c r="H1520" s="21" t="s">
        <v>205</v>
      </c>
      <c r="I1520" s="21" t="s">
        <v>60</v>
      </c>
      <c r="J1520" s="23"/>
      <c r="K1520" s="24">
        <v>17</v>
      </c>
      <c r="M1520" s="25" t="str">
        <f>IF(I1520="","",IF(I1520="인문",성적입력!$C$8,성적입력!$C$9))</f>
        <v>A</v>
      </c>
      <c r="N1520" s="26">
        <f>성적입력!$C$15</f>
        <v>3</v>
      </c>
      <c r="P1520" s="27" t="str">
        <f t="shared" si="69"/>
        <v/>
      </c>
      <c r="R1520" s="26" t="str">
        <f t="array" ref="R1520">IFERROR(IF(OR(J1520="",M1520="",F1520=""),"",IF(F1520="학생부종합",INDEX(종합배치표!$C:$Q,MATCH(J1520,종합배치표!$B:$B,0),(MATCH(M1520,{"A","B","C","D","E"},0)-1)*3+1),INDEX(교과배치표!$C:$Q,MATCH(J1520,교과배치표!$B:$B,0),(MATCH(M1520,{"A","B","C","D","E"},0)-1)*3+1))),"")</f>
        <v/>
      </c>
      <c r="S1520" s="26" t="str">
        <f t="array" ref="S1520">IFERROR(IF(OR(J1520="",M1520="",F1520=""),"",IF(F1520="학생부종합",INDEX(종합배치표!$C:$Q,MATCH(J1520,종합배치표!$B:$B,0),(MATCH(M1520,{"A","B","C","D","E"},0)-1)*3+2),INDEX(교과배치표!$C:$Q,MATCH(J1520,교과배치표!$B:$B,0),(MATCH(M1520,{"A","B","C","D","E"},0)-1)*3+2))),"")</f>
        <v/>
      </c>
      <c r="T1520" s="26" t="str">
        <f t="array" ref="T1520">IFERROR(IF(OR(J1520="",M1520="",F1520=""),"",IF(F1520="학생부종합",INDEX(종합배치표!$C:$Q,MATCH(J1520,종합배치표!$B:$B,0),(MATCH(M1520,{"A","B","C","D","E"},0)-1)*3+3),INDEX(교과배치표!$C:$Q,MATCH(J1520,교과배치표!$B:$B,0),(MATCH(M1520,{"A","B","C","D","E"},0)-1)*3+3))),"")</f>
        <v/>
      </c>
      <c r="V1520" s="140">
        <f t="shared" si="70"/>
        <v>2.7</v>
      </c>
      <c r="W1520" s="141" t="str">
        <f t="shared" si="71"/>
        <v/>
      </c>
    </row>
    <row r="1521" spans="2:23" ht="14.25" customHeight="1">
      <c r="B1521" s="20">
        <v>1324</v>
      </c>
      <c r="C1521" s="21" t="s">
        <v>22</v>
      </c>
      <c r="D1521" s="21" t="s">
        <v>22</v>
      </c>
      <c r="E1521" s="21" t="s">
        <v>719</v>
      </c>
      <c r="F1521" s="21" t="s">
        <v>24</v>
      </c>
      <c r="G1521" s="21" t="s">
        <v>720</v>
      </c>
      <c r="H1521" s="21" t="s">
        <v>733</v>
      </c>
      <c r="I1521" s="21" t="s">
        <v>60</v>
      </c>
      <c r="J1521" s="23"/>
      <c r="K1521" s="24">
        <v>8</v>
      </c>
      <c r="M1521" s="25" t="str">
        <f>IF(I1521="","",IF(I1521="인문",성적입력!$C$8,성적입력!$C$9))</f>
        <v>A</v>
      </c>
      <c r="N1521" s="26">
        <f>성적입력!$C$15</f>
        <v>3</v>
      </c>
      <c r="P1521" s="27" t="str">
        <f t="shared" si="69"/>
        <v/>
      </c>
      <c r="R1521" s="26" t="str">
        <f t="array" ref="R1521">IFERROR(IF(OR(J1521="",M1521="",F1521=""),"",IF(F1521="학생부종합",INDEX(종합배치표!$C:$Q,MATCH(J1521,종합배치표!$B:$B,0),(MATCH(M1521,{"A","B","C","D","E"},0)-1)*3+1),INDEX(교과배치표!$C:$Q,MATCH(J1521,교과배치표!$B:$B,0),(MATCH(M1521,{"A","B","C","D","E"},0)-1)*3+1))),"")</f>
        <v/>
      </c>
      <c r="S1521" s="26" t="str">
        <f t="array" ref="S1521">IFERROR(IF(OR(J1521="",M1521="",F1521=""),"",IF(F1521="학생부종합",INDEX(종합배치표!$C:$Q,MATCH(J1521,종합배치표!$B:$B,0),(MATCH(M1521,{"A","B","C","D","E"},0)-1)*3+2),INDEX(교과배치표!$C:$Q,MATCH(J1521,교과배치표!$B:$B,0),(MATCH(M1521,{"A","B","C","D","E"},0)-1)*3+2))),"")</f>
        <v/>
      </c>
      <c r="T1521" s="26" t="str">
        <f t="array" ref="T1521">IFERROR(IF(OR(J1521="",M1521="",F1521=""),"",IF(F1521="학생부종합",INDEX(종합배치표!$C:$Q,MATCH(J1521,종합배치표!$B:$B,0),(MATCH(M1521,{"A","B","C","D","E"},0)-1)*3+3),INDEX(교과배치표!$C:$Q,MATCH(J1521,교과배치표!$B:$B,0),(MATCH(M1521,{"A","B","C","D","E"},0)-1)*3+3))),"")</f>
        <v/>
      </c>
      <c r="V1521" s="140">
        <f t="shared" si="70"/>
        <v>2.7</v>
      </c>
      <c r="W1521" s="141" t="str">
        <f t="shared" si="71"/>
        <v/>
      </c>
    </row>
    <row r="1522" spans="2:23" ht="14.25" customHeight="1">
      <c r="B1522" s="20">
        <v>1325</v>
      </c>
      <c r="C1522" s="21" t="s">
        <v>22</v>
      </c>
      <c r="D1522" s="21" t="s">
        <v>22</v>
      </c>
      <c r="E1522" s="21" t="s">
        <v>719</v>
      </c>
      <c r="F1522" s="21" t="s">
        <v>24</v>
      </c>
      <c r="G1522" s="21" t="s">
        <v>721</v>
      </c>
      <c r="H1522" s="21" t="s">
        <v>733</v>
      </c>
      <c r="I1522" s="21" t="s">
        <v>60</v>
      </c>
      <c r="J1522" s="23"/>
      <c r="K1522" s="24">
        <v>7</v>
      </c>
      <c r="M1522" s="25" t="str">
        <f>IF(I1522="","",IF(I1522="인문",성적입력!$C$8,성적입력!$C$9))</f>
        <v>A</v>
      </c>
      <c r="N1522" s="26">
        <f>성적입력!$C$15</f>
        <v>3</v>
      </c>
      <c r="P1522" s="27" t="str">
        <f t="shared" si="69"/>
        <v/>
      </c>
      <c r="R1522" s="26" t="str">
        <f t="array" ref="R1522">IFERROR(IF(OR(J1522="",M1522="",F1522=""),"",IF(F1522="학생부종합",INDEX(종합배치표!$C:$Q,MATCH(J1522,종합배치표!$B:$B,0),(MATCH(M1522,{"A","B","C","D","E"},0)-1)*3+1),INDEX(교과배치표!$C:$Q,MATCH(J1522,교과배치표!$B:$B,0),(MATCH(M1522,{"A","B","C","D","E"},0)-1)*3+1))),"")</f>
        <v/>
      </c>
      <c r="S1522" s="26" t="str">
        <f t="array" ref="S1522">IFERROR(IF(OR(J1522="",M1522="",F1522=""),"",IF(F1522="학생부종합",INDEX(종합배치표!$C:$Q,MATCH(J1522,종합배치표!$B:$B,0),(MATCH(M1522,{"A","B","C","D","E"},0)-1)*3+2),INDEX(교과배치표!$C:$Q,MATCH(J1522,교과배치표!$B:$B,0),(MATCH(M1522,{"A","B","C","D","E"},0)-1)*3+2))),"")</f>
        <v/>
      </c>
      <c r="T1522" s="26" t="str">
        <f t="array" ref="T1522">IFERROR(IF(OR(J1522="",M1522="",F1522=""),"",IF(F1522="학생부종합",INDEX(종합배치표!$C:$Q,MATCH(J1522,종합배치표!$B:$B,0),(MATCH(M1522,{"A","B","C","D","E"},0)-1)*3+3),INDEX(교과배치표!$C:$Q,MATCH(J1522,교과배치표!$B:$B,0),(MATCH(M1522,{"A","B","C","D","E"},0)-1)*3+3))),"")</f>
        <v/>
      </c>
      <c r="V1522" s="140">
        <f t="shared" si="70"/>
        <v>2.7</v>
      </c>
      <c r="W1522" s="141" t="str">
        <f t="shared" si="71"/>
        <v/>
      </c>
    </row>
    <row r="1523" spans="2:23" ht="14.25" customHeight="1">
      <c r="B1523" s="20">
        <v>1326</v>
      </c>
      <c r="C1523" s="21" t="s">
        <v>22</v>
      </c>
      <c r="D1523" s="21" t="s">
        <v>22</v>
      </c>
      <c r="E1523" s="21" t="s">
        <v>719</v>
      </c>
      <c r="F1523" s="21" t="s">
        <v>68</v>
      </c>
      <c r="G1523" s="21" t="s">
        <v>246</v>
      </c>
      <c r="H1523" s="21" t="s">
        <v>733</v>
      </c>
      <c r="I1523" s="21" t="s">
        <v>60</v>
      </c>
      <c r="J1523" s="23"/>
      <c r="K1523" s="24">
        <v>6</v>
      </c>
      <c r="M1523" s="25" t="str">
        <f>IF(I1523="","",IF(I1523="인문",성적입력!$C$8,성적입력!$C$9))</f>
        <v>A</v>
      </c>
      <c r="N1523" s="26">
        <f>성적입력!$C$15</f>
        <v>3</v>
      </c>
      <c r="P1523" s="27" t="str">
        <f t="shared" si="69"/>
        <v/>
      </c>
      <c r="R1523" s="26" t="str">
        <f t="array" ref="R1523">IFERROR(IF(OR(J1523="",M1523="",F1523=""),"",IF(F1523="학생부종합",INDEX(종합배치표!$C:$Q,MATCH(J1523,종합배치표!$B:$B,0),(MATCH(M1523,{"A","B","C","D","E"},0)-1)*3+1),INDEX(교과배치표!$C:$Q,MATCH(J1523,교과배치표!$B:$B,0),(MATCH(M1523,{"A","B","C","D","E"},0)-1)*3+1))),"")</f>
        <v/>
      </c>
      <c r="S1523" s="26" t="str">
        <f t="array" ref="S1523">IFERROR(IF(OR(J1523="",M1523="",F1523=""),"",IF(F1523="학생부종합",INDEX(종합배치표!$C:$Q,MATCH(J1523,종합배치표!$B:$B,0),(MATCH(M1523,{"A","B","C","D","E"},0)-1)*3+2),INDEX(교과배치표!$C:$Q,MATCH(J1523,교과배치표!$B:$B,0),(MATCH(M1523,{"A","B","C","D","E"},0)-1)*3+2))),"")</f>
        <v/>
      </c>
      <c r="T1523" s="26" t="str">
        <f t="array" ref="T1523">IFERROR(IF(OR(J1523="",M1523="",F1523=""),"",IF(F1523="학생부종합",INDEX(종합배치표!$C:$Q,MATCH(J1523,종합배치표!$B:$B,0),(MATCH(M1523,{"A","B","C","D","E"},0)-1)*3+3),INDEX(교과배치표!$C:$Q,MATCH(J1523,교과배치표!$B:$B,0),(MATCH(M1523,{"A","B","C","D","E"},0)-1)*3+3))),"")</f>
        <v/>
      </c>
      <c r="V1523" s="140">
        <f t="shared" si="70"/>
        <v>2.7</v>
      </c>
      <c r="W1523" s="141" t="str">
        <f t="shared" si="71"/>
        <v/>
      </c>
    </row>
    <row r="1524" spans="2:23" ht="14.25" customHeight="1">
      <c r="B1524" s="20">
        <v>1327</v>
      </c>
      <c r="C1524" s="21" t="s">
        <v>22</v>
      </c>
      <c r="D1524" s="21" t="s">
        <v>22</v>
      </c>
      <c r="E1524" s="21" t="s">
        <v>719</v>
      </c>
      <c r="F1524" s="21" t="s">
        <v>24</v>
      </c>
      <c r="G1524" s="21" t="s">
        <v>720</v>
      </c>
      <c r="H1524" s="21" t="s">
        <v>734</v>
      </c>
      <c r="I1524" s="21" t="s">
        <v>60</v>
      </c>
      <c r="J1524" s="23"/>
      <c r="K1524" s="24">
        <v>12</v>
      </c>
      <c r="M1524" s="25" t="str">
        <f>IF(I1524="","",IF(I1524="인문",성적입력!$C$8,성적입력!$C$9))</f>
        <v>A</v>
      </c>
      <c r="N1524" s="26">
        <f>성적입력!$C$15</f>
        <v>3</v>
      </c>
      <c r="P1524" s="27" t="str">
        <f t="shared" si="69"/>
        <v/>
      </c>
      <c r="R1524" s="26" t="str">
        <f t="array" ref="R1524">IFERROR(IF(OR(J1524="",M1524="",F1524=""),"",IF(F1524="학생부종합",INDEX(종합배치표!$C:$Q,MATCH(J1524,종합배치표!$B:$B,0),(MATCH(M1524,{"A","B","C","D","E"},0)-1)*3+1),INDEX(교과배치표!$C:$Q,MATCH(J1524,교과배치표!$B:$B,0),(MATCH(M1524,{"A","B","C","D","E"},0)-1)*3+1))),"")</f>
        <v/>
      </c>
      <c r="S1524" s="26" t="str">
        <f t="array" ref="S1524">IFERROR(IF(OR(J1524="",M1524="",F1524=""),"",IF(F1524="학생부종합",INDEX(종합배치표!$C:$Q,MATCH(J1524,종합배치표!$B:$B,0),(MATCH(M1524,{"A","B","C","D","E"},0)-1)*3+2),INDEX(교과배치표!$C:$Q,MATCH(J1524,교과배치표!$B:$B,0),(MATCH(M1524,{"A","B","C","D","E"},0)-1)*3+2))),"")</f>
        <v/>
      </c>
      <c r="T1524" s="26" t="str">
        <f t="array" ref="T1524">IFERROR(IF(OR(J1524="",M1524="",F1524=""),"",IF(F1524="학생부종합",INDEX(종합배치표!$C:$Q,MATCH(J1524,종합배치표!$B:$B,0),(MATCH(M1524,{"A","B","C","D","E"},0)-1)*3+3),INDEX(교과배치표!$C:$Q,MATCH(J1524,교과배치표!$B:$B,0),(MATCH(M1524,{"A","B","C","D","E"},0)-1)*3+3))),"")</f>
        <v/>
      </c>
      <c r="V1524" s="140">
        <f t="shared" si="70"/>
        <v>2.7</v>
      </c>
      <c r="W1524" s="141" t="str">
        <f t="shared" si="71"/>
        <v/>
      </c>
    </row>
    <row r="1525" spans="2:23" ht="14.25" customHeight="1">
      <c r="B1525" s="20">
        <v>1328</v>
      </c>
      <c r="C1525" s="21" t="s">
        <v>22</v>
      </c>
      <c r="D1525" s="21" t="s">
        <v>22</v>
      </c>
      <c r="E1525" s="21" t="s">
        <v>719</v>
      </c>
      <c r="F1525" s="21" t="s">
        <v>24</v>
      </c>
      <c r="G1525" s="21" t="s">
        <v>721</v>
      </c>
      <c r="H1525" s="21" t="s">
        <v>734</v>
      </c>
      <c r="I1525" s="21" t="s">
        <v>60</v>
      </c>
      <c r="J1525" s="23"/>
      <c r="K1525" s="24">
        <v>10</v>
      </c>
      <c r="M1525" s="25" t="str">
        <f>IF(I1525="","",IF(I1525="인문",성적입력!$C$8,성적입력!$C$9))</f>
        <v>A</v>
      </c>
      <c r="N1525" s="26">
        <f>성적입력!$C$15</f>
        <v>3</v>
      </c>
      <c r="P1525" s="27" t="str">
        <f t="shared" si="69"/>
        <v/>
      </c>
      <c r="R1525" s="26" t="str">
        <f t="array" ref="R1525">IFERROR(IF(OR(J1525="",M1525="",F1525=""),"",IF(F1525="학생부종합",INDEX(종합배치표!$C:$Q,MATCH(J1525,종합배치표!$B:$B,0),(MATCH(M1525,{"A","B","C","D","E"},0)-1)*3+1),INDEX(교과배치표!$C:$Q,MATCH(J1525,교과배치표!$B:$B,0),(MATCH(M1525,{"A","B","C","D","E"},0)-1)*3+1))),"")</f>
        <v/>
      </c>
      <c r="S1525" s="26" t="str">
        <f t="array" ref="S1525">IFERROR(IF(OR(J1525="",M1525="",F1525=""),"",IF(F1525="학생부종합",INDEX(종합배치표!$C:$Q,MATCH(J1525,종합배치표!$B:$B,0),(MATCH(M1525,{"A","B","C","D","E"},0)-1)*3+2),INDEX(교과배치표!$C:$Q,MATCH(J1525,교과배치표!$B:$B,0),(MATCH(M1525,{"A","B","C","D","E"},0)-1)*3+2))),"")</f>
        <v/>
      </c>
      <c r="T1525" s="26" t="str">
        <f t="array" ref="T1525">IFERROR(IF(OR(J1525="",M1525="",F1525=""),"",IF(F1525="학생부종합",INDEX(종합배치표!$C:$Q,MATCH(J1525,종합배치표!$B:$B,0),(MATCH(M1525,{"A","B","C","D","E"},0)-1)*3+3),INDEX(교과배치표!$C:$Q,MATCH(J1525,교과배치표!$B:$B,0),(MATCH(M1525,{"A","B","C","D","E"},0)-1)*3+3))),"")</f>
        <v/>
      </c>
      <c r="V1525" s="140">
        <f t="shared" si="70"/>
        <v>2.7</v>
      </c>
      <c r="W1525" s="141" t="str">
        <f t="shared" si="71"/>
        <v/>
      </c>
    </row>
    <row r="1526" spans="2:23" ht="14.25" customHeight="1">
      <c r="B1526" s="20">
        <v>1329</v>
      </c>
      <c r="C1526" s="21" t="s">
        <v>22</v>
      </c>
      <c r="D1526" s="21" t="s">
        <v>22</v>
      </c>
      <c r="E1526" s="21" t="s">
        <v>719</v>
      </c>
      <c r="F1526" s="21" t="s">
        <v>68</v>
      </c>
      <c r="G1526" s="21" t="s">
        <v>246</v>
      </c>
      <c r="H1526" s="21" t="s">
        <v>734</v>
      </c>
      <c r="I1526" s="21" t="s">
        <v>60</v>
      </c>
      <c r="J1526" s="23"/>
      <c r="K1526" s="24">
        <v>8</v>
      </c>
      <c r="M1526" s="25" t="str">
        <f>IF(I1526="","",IF(I1526="인문",성적입력!$C$8,성적입력!$C$9))</f>
        <v>A</v>
      </c>
      <c r="N1526" s="26">
        <f>성적입력!$C$15</f>
        <v>3</v>
      </c>
      <c r="P1526" s="27" t="str">
        <f t="shared" si="69"/>
        <v/>
      </c>
      <c r="R1526" s="26" t="str">
        <f t="array" ref="R1526">IFERROR(IF(OR(J1526="",M1526="",F1526=""),"",IF(F1526="학생부종합",INDEX(종합배치표!$C:$Q,MATCH(J1526,종합배치표!$B:$B,0),(MATCH(M1526,{"A","B","C","D","E"},0)-1)*3+1),INDEX(교과배치표!$C:$Q,MATCH(J1526,교과배치표!$B:$B,0),(MATCH(M1526,{"A","B","C","D","E"},0)-1)*3+1))),"")</f>
        <v/>
      </c>
      <c r="S1526" s="26" t="str">
        <f t="array" ref="S1526">IFERROR(IF(OR(J1526="",M1526="",F1526=""),"",IF(F1526="학생부종합",INDEX(종합배치표!$C:$Q,MATCH(J1526,종합배치표!$B:$B,0),(MATCH(M1526,{"A","B","C","D","E"},0)-1)*3+2),INDEX(교과배치표!$C:$Q,MATCH(J1526,교과배치표!$B:$B,0),(MATCH(M1526,{"A","B","C","D","E"},0)-1)*3+2))),"")</f>
        <v/>
      </c>
      <c r="T1526" s="26" t="str">
        <f t="array" ref="T1526">IFERROR(IF(OR(J1526="",M1526="",F1526=""),"",IF(F1526="학생부종합",INDEX(종합배치표!$C:$Q,MATCH(J1526,종합배치표!$B:$B,0),(MATCH(M1526,{"A","B","C","D","E"},0)-1)*3+3),INDEX(교과배치표!$C:$Q,MATCH(J1526,교과배치표!$B:$B,0),(MATCH(M1526,{"A","B","C","D","E"},0)-1)*3+3))),"")</f>
        <v/>
      </c>
      <c r="V1526" s="140">
        <f t="shared" si="70"/>
        <v>2.7</v>
      </c>
      <c r="W1526" s="141" t="str">
        <f t="shared" si="71"/>
        <v/>
      </c>
    </row>
    <row r="1527" spans="2:23" ht="14.25" customHeight="1">
      <c r="B1527" s="20">
        <v>1330</v>
      </c>
      <c r="C1527" s="21" t="s">
        <v>22</v>
      </c>
      <c r="D1527" s="21" t="s">
        <v>22</v>
      </c>
      <c r="E1527" s="21" t="s">
        <v>719</v>
      </c>
      <c r="F1527" s="21" t="s">
        <v>24</v>
      </c>
      <c r="G1527" s="21" t="s">
        <v>720</v>
      </c>
      <c r="H1527" s="21" t="s">
        <v>735</v>
      </c>
      <c r="I1527" s="21" t="s">
        <v>60</v>
      </c>
      <c r="J1527" s="23"/>
      <c r="K1527" s="24">
        <v>14</v>
      </c>
      <c r="M1527" s="25" t="str">
        <f>IF(I1527="","",IF(I1527="인문",성적입력!$C$8,성적입력!$C$9))</f>
        <v>A</v>
      </c>
      <c r="N1527" s="26">
        <f>성적입력!$C$15</f>
        <v>3</v>
      </c>
      <c r="P1527" s="27" t="str">
        <f t="shared" si="69"/>
        <v/>
      </c>
      <c r="R1527" s="26" t="str">
        <f t="array" ref="R1527">IFERROR(IF(OR(J1527="",M1527="",F1527=""),"",IF(F1527="학생부종합",INDEX(종합배치표!$C:$Q,MATCH(J1527,종합배치표!$B:$B,0),(MATCH(M1527,{"A","B","C","D","E"},0)-1)*3+1),INDEX(교과배치표!$C:$Q,MATCH(J1527,교과배치표!$B:$B,0),(MATCH(M1527,{"A","B","C","D","E"},0)-1)*3+1))),"")</f>
        <v/>
      </c>
      <c r="S1527" s="26" t="str">
        <f t="array" ref="S1527">IFERROR(IF(OR(J1527="",M1527="",F1527=""),"",IF(F1527="학생부종합",INDEX(종합배치표!$C:$Q,MATCH(J1527,종합배치표!$B:$B,0),(MATCH(M1527,{"A","B","C","D","E"},0)-1)*3+2),INDEX(교과배치표!$C:$Q,MATCH(J1527,교과배치표!$B:$B,0),(MATCH(M1527,{"A","B","C","D","E"},0)-1)*3+2))),"")</f>
        <v/>
      </c>
      <c r="T1527" s="26" t="str">
        <f t="array" ref="T1527">IFERROR(IF(OR(J1527="",M1527="",F1527=""),"",IF(F1527="학생부종합",INDEX(종합배치표!$C:$Q,MATCH(J1527,종합배치표!$B:$B,0),(MATCH(M1527,{"A","B","C","D","E"},0)-1)*3+3),INDEX(교과배치표!$C:$Q,MATCH(J1527,교과배치표!$B:$B,0),(MATCH(M1527,{"A","B","C","D","E"},0)-1)*3+3))),"")</f>
        <v/>
      </c>
      <c r="V1527" s="140">
        <f t="shared" si="70"/>
        <v>2.7</v>
      </c>
      <c r="W1527" s="141" t="str">
        <f t="shared" si="71"/>
        <v/>
      </c>
    </row>
    <row r="1528" spans="2:23" ht="14.25" customHeight="1">
      <c r="B1528" s="20">
        <v>1331</v>
      </c>
      <c r="C1528" s="21" t="s">
        <v>22</v>
      </c>
      <c r="D1528" s="21" t="s">
        <v>22</v>
      </c>
      <c r="E1528" s="21" t="s">
        <v>719</v>
      </c>
      <c r="F1528" s="21" t="s">
        <v>24</v>
      </c>
      <c r="G1528" s="21" t="s">
        <v>721</v>
      </c>
      <c r="H1528" s="21" t="s">
        <v>735</v>
      </c>
      <c r="I1528" s="21" t="s">
        <v>60</v>
      </c>
      <c r="J1528" s="23"/>
      <c r="K1528" s="24">
        <v>10</v>
      </c>
      <c r="M1528" s="25" t="str">
        <f>IF(I1528="","",IF(I1528="인문",성적입력!$C$8,성적입력!$C$9))</f>
        <v>A</v>
      </c>
      <c r="N1528" s="26">
        <f>성적입력!$C$15</f>
        <v>3</v>
      </c>
      <c r="P1528" s="27" t="str">
        <f t="shared" si="69"/>
        <v/>
      </c>
      <c r="R1528" s="26" t="str">
        <f t="array" ref="R1528">IFERROR(IF(OR(J1528="",M1528="",F1528=""),"",IF(F1528="학생부종합",INDEX(종합배치표!$C:$Q,MATCH(J1528,종합배치표!$B:$B,0),(MATCH(M1528,{"A","B","C","D","E"},0)-1)*3+1),INDEX(교과배치표!$C:$Q,MATCH(J1528,교과배치표!$B:$B,0),(MATCH(M1528,{"A","B","C","D","E"},0)-1)*3+1))),"")</f>
        <v/>
      </c>
      <c r="S1528" s="26" t="str">
        <f t="array" ref="S1528">IFERROR(IF(OR(J1528="",M1528="",F1528=""),"",IF(F1528="학생부종합",INDEX(종합배치표!$C:$Q,MATCH(J1528,종합배치표!$B:$B,0),(MATCH(M1528,{"A","B","C","D","E"},0)-1)*3+2),INDEX(교과배치표!$C:$Q,MATCH(J1528,교과배치표!$B:$B,0),(MATCH(M1528,{"A","B","C","D","E"},0)-1)*3+2))),"")</f>
        <v/>
      </c>
      <c r="T1528" s="26" t="str">
        <f t="array" ref="T1528">IFERROR(IF(OR(J1528="",M1528="",F1528=""),"",IF(F1528="학생부종합",INDEX(종합배치표!$C:$Q,MATCH(J1528,종합배치표!$B:$B,0),(MATCH(M1528,{"A","B","C","D","E"},0)-1)*3+3),INDEX(교과배치표!$C:$Q,MATCH(J1528,교과배치표!$B:$B,0),(MATCH(M1528,{"A","B","C","D","E"},0)-1)*3+3))),"")</f>
        <v/>
      </c>
      <c r="V1528" s="140">
        <f t="shared" si="70"/>
        <v>2.7</v>
      </c>
      <c r="W1528" s="141" t="str">
        <f t="shared" si="71"/>
        <v/>
      </c>
    </row>
    <row r="1529" spans="2:23" ht="14.25" customHeight="1">
      <c r="B1529" s="20">
        <v>1332</v>
      </c>
      <c r="C1529" s="21" t="s">
        <v>22</v>
      </c>
      <c r="D1529" s="21" t="s">
        <v>22</v>
      </c>
      <c r="E1529" s="21" t="s">
        <v>719</v>
      </c>
      <c r="F1529" s="21" t="s">
        <v>68</v>
      </c>
      <c r="G1529" s="21" t="s">
        <v>246</v>
      </c>
      <c r="H1529" s="21" t="s">
        <v>735</v>
      </c>
      <c r="I1529" s="21" t="s">
        <v>60</v>
      </c>
      <c r="J1529" s="23"/>
      <c r="K1529" s="24">
        <v>9</v>
      </c>
      <c r="M1529" s="25" t="str">
        <f>IF(I1529="","",IF(I1529="인문",성적입력!$C$8,성적입력!$C$9))</f>
        <v>A</v>
      </c>
      <c r="N1529" s="26">
        <f>성적입력!$C$15</f>
        <v>3</v>
      </c>
      <c r="P1529" s="27" t="str">
        <f t="shared" si="69"/>
        <v/>
      </c>
      <c r="R1529" s="26" t="str">
        <f t="array" ref="R1529">IFERROR(IF(OR(J1529="",M1529="",F1529=""),"",IF(F1529="학생부종합",INDEX(종합배치표!$C:$Q,MATCH(J1529,종합배치표!$B:$B,0),(MATCH(M1529,{"A","B","C","D","E"},0)-1)*3+1),INDEX(교과배치표!$C:$Q,MATCH(J1529,교과배치표!$B:$B,0),(MATCH(M1529,{"A","B","C","D","E"},0)-1)*3+1))),"")</f>
        <v/>
      </c>
      <c r="S1529" s="26" t="str">
        <f t="array" ref="S1529">IFERROR(IF(OR(J1529="",M1529="",F1529=""),"",IF(F1529="학생부종합",INDEX(종합배치표!$C:$Q,MATCH(J1529,종합배치표!$B:$B,0),(MATCH(M1529,{"A","B","C","D","E"},0)-1)*3+2),INDEX(교과배치표!$C:$Q,MATCH(J1529,교과배치표!$B:$B,0),(MATCH(M1529,{"A","B","C","D","E"},0)-1)*3+2))),"")</f>
        <v/>
      </c>
      <c r="T1529" s="26" t="str">
        <f t="array" ref="T1529">IFERROR(IF(OR(J1529="",M1529="",F1529=""),"",IF(F1529="학생부종합",INDEX(종합배치표!$C:$Q,MATCH(J1529,종합배치표!$B:$B,0),(MATCH(M1529,{"A","B","C","D","E"},0)-1)*3+3),INDEX(교과배치표!$C:$Q,MATCH(J1529,교과배치표!$B:$B,0),(MATCH(M1529,{"A","B","C","D","E"},0)-1)*3+3))),"")</f>
        <v/>
      </c>
      <c r="V1529" s="140">
        <f t="shared" si="70"/>
        <v>2.7</v>
      </c>
      <c r="W1529" s="141" t="str">
        <f t="shared" si="71"/>
        <v/>
      </c>
    </row>
    <row r="1530" spans="2:23" ht="14.25" customHeight="1">
      <c r="B1530" s="20">
        <v>1333</v>
      </c>
      <c r="C1530" s="21" t="s">
        <v>22</v>
      </c>
      <c r="D1530" s="21" t="s">
        <v>22</v>
      </c>
      <c r="E1530" s="21" t="s">
        <v>719</v>
      </c>
      <c r="F1530" s="21" t="s">
        <v>24</v>
      </c>
      <c r="G1530" s="21" t="s">
        <v>720</v>
      </c>
      <c r="H1530" s="21" t="s">
        <v>736</v>
      </c>
      <c r="I1530" s="21" t="s">
        <v>60</v>
      </c>
      <c r="J1530" s="23"/>
      <c r="K1530" s="24">
        <v>16</v>
      </c>
      <c r="M1530" s="25" t="str">
        <f>IF(I1530="","",IF(I1530="인문",성적입력!$C$8,성적입력!$C$9))</f>
        <v>A</v>
      </c>
      <c r="N1530" s="26">
        <f>성적입력!$C$15</f>
        <v>3</v>
      </c>
      <c r="P1530" s="27" t="str">
        <f t="shared" si="69"/>
        <v/>
      </c>
      <c r="R1530" s="26" t="str">
        <f t="array" ref="R1530">IFERROR(IF(OR(J1530="",M1530="",F1530=""),"",IF(F1530="학생부종합",INDEX(종합배치표!$C:$Q,MATCH(J1530,종합배치표!$B:$B,0),(MATCH(M1530,{"A","B","C","D","E"},0)-1)*3+1),INDEX(교과배치표!$C:$Q,MATCH(J1530,교과배치표!$B:$B,0),(MATCH(M1530,{"A","B","C","D","E"},0)-1)*3+1))),"")</f>
        <v/>
      </c>
      <c r="S1530" s="26" t="str">
        <f t="array" ref="S1530">IFERROR(IF(OR(J1530="",M1530="",F1530=""),"",IF(F1530="학생부종합",INDEX(종합배치표!$C:$Q,MATCH(J1530,종합배치표!$B:$B,0),(MATCH(M1530,{"A","B","C","D","E"},0)-1)*3+2),INDEX(교과배치표!$C:$Q,MATCH(J1530,교과배치표!$B:$B,0),(MATCH(M1530,{"A","B","C","D","E"},0)-1)*3+2))),"")</f>
        <v/>
      </c>
      <c r="T1530" s="26" t="str">
        <f t="array" ref="T1530">IFERROR(IF(OR(J1530="",M1530="",F1530=""),"",IF(F1530="학생부종합",INDEX(종합배치표!$C:$Q,MATCH(J1530,종합배치표!$B:$B,0),(MATCH(M1530,{"A","B","C","D","E"},0)-1)*3+3),INDEX(교과배치표!$C:$Q,MATCH(J1530,교과배치표!$B:$B,0),(MATCH(M1530,{"A","B","C","D","E"},0)-1)*3+3))),"")</f>
        <v/>
      </c>
      <c r="V1530" s="140">
        <f t="shared" si="70"/>
        <v>2.7</v>
      </c>
      <c r="W1530" s="141" t="str">
        <f t="shared" si="71"/>
        <v/>
      </c>
    </row>
    <row r="1531" spans="2:23" ht="14.25" customHeight="1">
      <c r="B1531" s="20">
        <v>1334</v>
      </c>
      <c r="C1531" s="21" t="s">
        <v>22</v>
      </c>
      <c r="D1531" s="21" t="s">
        <v>22</v>
      </c>
      <c r="E1531" s="21" t="s">
        <v>719</v>
      </c>
      <c r="F1531" s="21" t="s">
        <v>24</v>
      </c>
      <c r="G1531" s="21" t="s">
        <v>721</v>
      </c>
      <c r="H1531" s="21" t="s">
        <v>736</v>
      </c>
      <c r="I1531" s="21" t="s">
        <v>60</v>
      </c>
      <c r="J1531" s="23"/>
      <c r="K1531" s="24">
        <v>10</v>
      </c>
      <c r="M1531" s="25" t="str">
        <f>IF(I1531="","",IF(I1531="인문",성적입력!$C$8,성적입력!$C$9))</f>
        <v>A</v>
      </c>
      <c r="N1531" s="26">
        <f>성적입력!$C$15</f>
        <v>3</v>
      </c>
      <c r="P1531" s="27" t="str">
        <f t="shared" si="69"/>
        <v/>
      </c>
      <c r="R1531" s="26" t="str">
        <f t="array" ref="R1531">IFERROR(IF(OR(J1531="",M1531="",F1531=""),"",IF(F1531="학생부종합",INDEX(종합배치표!$C:$Q,MATCH(J1531,종합배치표!$B:$B,0),(MATCH(M1531,{"A","B","C","D","E"},0)-1)*3+1),INDEX(교과배치표!$C:$Q,MATCH(J1531,교과배치표!$B:$B,0),(MATCH(M1531,{"A","B","C","D","E"},0)-1)*3+1))),"")</f>
        <v/>
      </c>
      <c r="S1531" s="26" t="str">
        <f t="array" ref="S1531">IFERROR(IF(OR(J1531="",M1531="",F1531=""),"",IF(F1531="학생부종합",INDEX(종합배치표!$C:$Q,MATCH(J1531,종합배치표!$B:$B,0),(MATCH(M1531,{"A","B","C","D","E"},0)-1)*3+2),INDEX(교과배치표!$C:$Q,MATCH(J1531,교과배치표!$B:$B,0),(MATCH(M1531,{"A","B","C","D","E"},0)-1)*3+2))),"")</f>
        <v/>
      </c>
      <c r="T1531" s="26" t="str">
        <f t="array" ref="T1531">IFERROR(IF(OR(J1531="",M1531="",F1531=""),"",IF(F1531="학생부종합",INDEX(종합배치표!$C:$Q,MATCH(J1531,종합배치표!$B:$B,0),(MATCH(M1531,{"A","B","C","D","E"},0)-1)*3+3),INDEX(교과배치표!$C:$Q,MATCH(J1531,교과배치표!$B:$B,0),(MATCH(M1531,{"A","B","C","D","E"},0)-1)*3+3))),"")</f>
        <v/>
      </c>
      <c r="V1531" s="140">
        <f t="shared" si="70"/>
        <v>2.7</v>
      </c>
      <c r="W1531" s="141" t="str">
        <f t="shared" si="71"/>
        <v/>
      </c>
    </row>
    <row r="1532" spans="2:23" ht="14.25" customHeight="1">
      <c r="B1532" s="20">
        <v>1335</v>
      </c>
      <c r="C1532" s="21" t="s">
        <v>22</v>
      </c>
      <c r="D1532" s="21" t="s">
        <v>22</v>
      </c>
      <c r="E1532" s="21" t="s">
        <v>719</v>
      </c>
      <c r="F1532" s="21" t="s">
        <v>68</v>
      </c>
      <c r="G1532" s="21" t="s">
        <v>246</v>
      </c>
      <c r="H1532" s="21" t="s">
        <v>736</v>
      </c>
      <c r="I1532" s="21" t="s">
        <v>60</v>
      </c>
      <c r="J1532" s="23"/>
      <c r="K1532" s="24">
        <v>10</v>
      </c>
      <c r="M1532" s="25" t="str">
        <f>IF(I1532="","",IF(I1532="인문",성적입력!$C$8,성적입력!$C$9))</f>
        <v>A</v>
      </c>
      <c r="N1532" s="26">
        <f>성적입력!$C$15</f>
        <v>3</v>
      </c>
      <c r="P1532" s="27" t="str">
        <f t="shared" si="69"/>
        <v/>
      </c>
      <c r="R1532" s="26" t="str">
        <f t="array" ref="R1532">IFERROR(IF(OR(J1532="",M1532="",F1532=""),"",IF(F1532="학생부종합",INDEX(종합배치표!$C:$Q,MATCH(J1532,종합배치표!$B:$B,0),(MATCH(M1532,{"A","B","C","D","E"},0)-1)*3+1),INDEX(교과배치표!$C:$Q,MATCH(J1532,교과배치표!$B:$B,0),(MATCH(M1532,{"A","B","C","D","E"},0)-1)*3+1))),"")</f>
        <v/>
      </c>
      <c r="S1532" s="26" t="str">
        <f t="array" ref="S1532">IFERROR(IF(OR(J1532="",M1532="",F1532=""),"",IF(F1532="학생부종합",INDEX(종합배치표!$C:$Q,MATCH(J1532,종합배치표!$B:$B,0),(MATCH(M1532,{"A","B","C","D","E"},0)-1)*3+2),INDEX(교과배치표!$C:$Q,MATCH(J1532,교과배치표!$B:$B,0),(MATCH(M1532,{"A","B","C","D","E"},0)-1)*3+2))),"")</f>
        <v/>
      </c>
      <c r="T1532" s="26" t="str">
        <f t="array" ref="T1532">IFERROR(IF(OR(J1532="",M1532="",F1532=""),"",IF(F1532="학생부종합",INDEX(종합배치표!$C:$Q,MATCH(J1532,종합배치표!$B:$B,0),(MATCH(M1532,{"A","B","C","D","E"},0)-1)*3+3),INDEX(교과배치표!$C:$Q,MATCH(J1532,교과배치표!$B:$B,0),(MATCH(M1532,{"A","B","C","D","E"},0)-1)*3+3))),"")</f>
        <v/>
      </c>
      <c r="V1532" s="140">
        <f t="shared" si="70"/>
        <v>2.7</v>
      </c>
      <c r="W1532" s="141" t="str">
        <f t="shared" si="71"/>
        <v/>
      </c>
    </row>
    <row r="1533" spans="2:23" ht="14.25" customHeight="1">
      <c r="B1533" s="20">
        <v>1336</v>
      </c>
      <c r="C1533" s="21" t="s">
        <v>22</v>
      </c>
      <c r="D1533" s="21" t="s">
        <v>22</v>
      </c>
      <c r="E1533" s="21" t="s">
        <v>719</v>
      </c>
      <c r="F1533" s="21" t="s">
        <v>24</v>
      </c>
      <c r="G1533" s="21" t="s">
        <v>721</v>
      </c>
      <c r="H1533" s="21" t="s">
        <v>737</v>
      </c>
      <c r="I1533" s="21" t="s">
        <v>60</v>
      </c>
      <c r="J1533" s="23"/>
      <c r="K1533" s="24">
        <v>11</v>
      </c>
      <c r="M1533" s="25" t="str">
        <f>IF(I1533="","",IF(I1533="인문",성적입력!$C$8,성적입력!$C$9))</f>
        <v>A</v>
      </c>
      <c r="N1533" s="26">
        <f>성적입력!$C$15</f>
        <v>3</v>
      </c>
      <c r="P1533" s="27" t="str">
        <f t="shared" si="69"/>
        <v/>
      </c>
      <c r="R1533" s="26" t="str">
        <f t="array" ref="R1533">IFERROR(IF(OR(J1533="",M1533="",F1533=""),"",IF(F1533="학생부종합",INDEX(종합배치표!$C:$Q,MATCH(J1533,종합배치표!$B:$B,0),(MATCH(M1533,{"A","B","C","D","E"},0)-1)*3+1),INDEX(교과배치표!$C:$Q,MATCH(J1533,교과배치표!$B:$B,0),(MATCH(M1533,{"A","B","C","D","E"},0)-1)*3+1))),"")</f>
        <v/>
      </c>
      <c r="S1533" s="26" t="str">
        <f t="array" ref="S1533">IFERROR(IF(OR(J1533="",M1533="",F1533=""),"",IF(F1533="학생부종합",INDEX(종합배치표!$C:$Q,MATCH(J1533,종합배치표!$B:$B,0),(MATCH(M1533,{"A","B","C","D","E"},0)-1)*3+2),INDEX(교과배치표!$C:$Q,MATCH(J1533,교과배치표!$B:$B,0),(MATCH(M1533,{"A","B","C","D","E"},0)-1)*3+2))),"")</f>
        <v/>
      </c>
      <c r="T1533" s="26" t="str">
        <f t="array" ref="T1533">IFERROR(IF(OR(J1533="",M1533="",F1533=""),"",IF(F1533="학생부종합",INDEX(종합배치표!$C:$Q,MATCH(J1533,종합배치표!$B:$B,0),(MATCH(M1533,{"A","B","C","D","E"},0)-1)*3+3),INDEX(교과배치표!$C:$Q,MATCH(J1533,교과배치표!$B:$B,0),(MATCH(M1533,{"A","B","C","D","E"},0)-1)*3+3))),"")</f>
        <v/>
      </c>
      <c r="V1533" s="140">
        <f t="shared" si="70"/>
        <v>2.7</v>
      </c>
      <c r="W1533" s="141" t="str">
        <f t="shared" si="71"/>
        <v/>
      </c>
    </row>
    <row r="1534" spans="2:23" ht="14.25" customHeight="1">
      <c r="B1534" s="20">
        <v>1337</v>
      </c>
      <c r="C1534" s="21" t="s">
        <v>22</v>
      </c>
      <c r="D1534" s="21" t="s">
        <v>22</v>
      </c>
      <c r="E1534" s="21" t="s">
        <v>719</v>
      </c>
      <c r="F1534" s="21" t="s">
        <v>24</v>
      </c>
      <c r="G1534" s="21" t="s">
        <v>727</v>
      </c>
      <c r="H1534" s="21" t="s">
        <v>737</v>
      </c>
      <c r="I1534" s="21" t="s">
        <v>60</v>
      </c>
      <c r="J1534" s="23"/>
      <c r="K1534" s="24">
        <v>22</v>
      </c>
      <c r="M1534" s="25" t="str">
        <f>IF(I1534="","",IF(I1534="인문",성적입력!$C$8,성적입력!$C$9))</f>
        <v>A</v>
      </c>
      <c r="N1534" s="26">
        <f>성적입력!$C$15</f>
        <v>3</v>
      </c>
      <c r="P1534" s="27" t="str">
        <f t="shared" si="69"/>
        <v/>
      </c>
      <c r="R1534" s="26" t="str">
        <f t="array" ref="R1534">IFERROR(IF(OR(J1534="",M1534="",F1534=""),"",IF(F1534="학생부종합",INDEX(종합배치표!$C:$Q,MATCH(J1534,종합배치표!$B:$B,0),(MATCH(M1534,{"A","B","C","D","E"},0)-1)*3+1),INDEX(교과배치표!$C:$Q,MATCH(J1534,교과배치표!$B:$B,0),(MATCH(M1534,{"A","B","C","D","E"},0)-1)*3+1))),"")</f>
        <v/>
      </c>
      <c r="S1534" s="26" t="str">
        <f t="array" ref="S1534">IFERROR(IF(OR(J1534="",M1534="",F1534=""),"",IF(F1534="학생부종합",INDEX(종합배치표!$C:$Q,MATCH(J1534,종합배치표!$B:$B,0),(MATCH(M1534,{"A","B","C","D","E"},0)-1)*3+2),INDEX(교과배치표!$C:$Q,MATCH(J1534,교과배치표!$B:$B,0),(MATCH(M1534,{"A","B","C","D","E"},0)-1)*3+2))),"")</f>
        <v/>
      </c>
      <c r="T1534" s="26" t="str">
        <f t="array" ref="T1534">IFERROR(IF(OR(J1534="",M1534="",F1534=""),"",IF(F1534="학생부종합",INDEX(종합배치표!$C:$Q,MATCH(J1534,종합배치표!$B:$B,0),(MATCH(M1534,{"A","B","C","D","E"},0)-1)*3+3),INDEX(교과배치표!$C:$Q,MATCH(J1534,교과배치표!$B:$B,0),(MATCH(M1534,{"A","B","C","D","E"},0)-1)*3+3))),"")</f>
        <v/>
      </c>
      <c r="V1534" s="140">
        <f t="shared" si="70"/>
        <v>2.7</v>
      </c>
      <c r="W1534" s="141" t="str">
        <f t="shared" si="71"/>
        <v/>
      </c>
    </row>
    <row r="1535" spans="2:23" ht="14.25" customHeight="1">
      <c r="B1535" s="20">
        <v>1338</v>
      </c>
      <c r="C1535" s="21" t="s">
        <v>22</v>
      </c>
      <c r="D1535" s="21" t="s">
        <v>22</v>
      </c>
      <c r="E1535" s="21" t="s">
        <v>719</v>
      </c>
      <c r="F1535" s="21" t="s">
        <v>68</v>
      </c>
      <c r="G1535" s="21" t="s">
        <v>246</v>
      </c>
      <c r="H1535" s="21" t="s">
        <v>737</v>
      </c>
      <c r="I1535" s="21" t="s">
        <v>60</v>
      </c>
      <c r="J1535" s="23"/>
      <c r="K1535" s="24">
        <v>9</v>
      </c>
      <c r="M1535" s="25" t="str">
        <f>IF(I1535="","",IF(I1535="인문",성적입력!$C$8,성적입력!$C$9))</f>
        <v>A</v>
      </c>
      <c r="N1535" s="26">
        <f>성적입력!$C$15</f>
        <v>3</v>
      </c>
      <c r="P1535" s="27" t="str">
        <f t="shared" si="69"/>
        <v/>
      </c>
      <c r="R1535" s="26" t="str">
        <f t="array" ref="R1535">IFERROR(IF(OR(J1535="",M1535="",F1535=""),"",IF(F1535="학생부종합",INDEX(종합배치표!$C:$Q,MATCH(J1535,종합배치표!$B:$B,0),(MATCH(M1535,{"A","B","C","D","E"},0)-1)*3+1),INDEX(교과배치표!$C:$Q,MATCH(J1535,교과배치표!$B:$B,0),(MATCH(M1535,{"A","B","C","D","E"},0)-1)*3+1))),"")</f>
        <v/>
      </c>
      <c r="S1535" s="26" t="str">
        <f t="array" ref="S1535">IFERROR(IF(OR(J1535="",M1535="",F1535=""),"",IF(F1535="학생부종합",INDEX(종합배치표!$C:$Q,MATCH(J1535,종합배치표!$B:$B,0),(MATCH(M1535,{"A","B","C","D","E"},0)-1)*3+2),INDEX(교과배치표!$C:$Q,MATCH(J1535,교과배치표!$B:$B,0),(MATCH(M1535,{"A","B","C","D","E"},0)-1)*3+2))),"")</f>
        <v/>
      </c>
      <c r="T1535" s="26" t="str">
        <f t="array" ref="T1535">IFERROR(IF(OR(J1535="",M1535="",F1535=""),"",IF(F1535="학생부종합",INDEX(종합배치표!$C:$Q,MATCH(J1535,종합배치표!$B:$B,0),(MATCH(M1535,{"A","B","C","D","E"},0)-1)*3+3),INDEX(교과배치표!$C:$Q,MATCH(J1535,교과배치표!$B:$B,0),(MATCH(M1535,{"A","B","C","D","E"},0)-1)*3+3))),"")</f>
        <v/>
      </c>
      <c r="V1535" s="140">
        <f t="shared" si="70"/>
        <v>2.7</v>
      </c>
      <c r="W1535" s="141" t="str">
        <f t="shared" si="71"/>
        <v/>
      </c>
    </row>
    <row r="1536" spans="2:23" ht="14.25" customHeight="1">
      <c r="B1536" s="20">
        <v>1339</v>
      </c>
      <c r="C1536" s="21" t="s">
        <v>22</v>
      </c>
      <c r="D1536" s="21" t="s">
        <v>22</v>
      </c>
      <c r="E1536" s="21" t="s">
        <v>719</v>
      </c>
      <c r="F1536" s="21" t="s">
        <v>24</v>
      </c>
      <c r="G1536" s="21" t="s">
        <v>721</v>
      </c>
      <c r="H1536" s="21" t="s">
        <v>471</v>
      </c>
      <c r="I1536" s="21" t="s">
        <v>60</v>
      </c>
      <c r="J1536" s="23"/>
      <c r="K1536" s="24">
        <v>10</v>
      </c>
      <c r="M1536" s="25" t="str">
        <f>IF(I1536="","",IF(I1536="인문",성적입력!$C$8,성적입력!$C$9))</f>
        <v>A</v>
      </c>
      <c r="N1536" s="26">
        <f>성적입력!$C$15</f>
        <v>3</v>
      </c>
      <c r="P1536" s="27" t="str">
        <f t="shared" si="69"/>
        <v/>
      </c>
      <c r="R1536" s="26" t="str">
        <f t="array" ref="R1536">IFERROR(IF(OR(J1536="",M1536="",F1536=""),"",IF(F1536="학생부종합",INDEX(종합배치표!$C:$Q,MATCH(J1536,종합배치표!$B:$B,0),(MATCH(M1536,{"A","B","C","D","E"},0)-1)*3+1),INDEX(교과배치표!$C:$Q,MATCH(J1536,교과배치표!$B:$B,0),(MATCH(M1536,{"A","B","C","D","E"},0)-1)*3+1))),"")</f>
        <v/>
      </c>
      <c r="S1536" s="26" t="str">
        <f t="array" ref="S1536">IFERROR(IF(OR(J1536="",M1536="",F1536=""),"",IF(F1536="학생부종합",INDEX(종합배치표!$C:$Q,MATCH(J1536,종합배치표!$B:$B,0),(MATCH(M1536,{"A","B","C","D","E"},0)-1)*3+2),INDEX(교과배치표!$C:$Q,MATCH(J1536,교과배치표!$B:$B,0),(MATCH(M1536,{"A","B","C","D","E"},0)-1)*3+2))),"")</f>
        <v/>
      </c>
      <c r="T1536" s="26" t="str">
        <f t="array" ref="T1536">IFERROR(IF(OR(J1536="",M1536="",F1536=""),"",IF(F1536="학생부종합",INDEX(종합배치표!$C:$Q,MATCH(J1536,종합배치표!$B:$B,0),(MATCH(M1536,{"A","B","C","D","E"},0)-1)*3+3),INDEX(교과배치표!$C:$Q,MATCH(J1536,교과배치표!$B:$B,0),(MATCH(M1536,{"A","B","C","D","E"},0)-1)*3+3))),"")</f>
        <v/>
      </c>
      <c r="V1536" s="140">
        <f t="shared" si="70"/>
        <v>2.7</v>
      </c>
      <c r="W1536" s="141" t="str">
        <f t="shared" si="71"/>
        <v/>
      </c>
    </row>
    <row r="1537" spans="2:23" ht="14.25" customHeight="1">
      <c r="B1537" s="20">
        <v>1340</v>
      </c>
      <c r="C1537" s="21" t="s">
        <v>22</v>
      </c>
      <c r="D1537" s="21" t="s">
        <v>22</v>
      </c>
      <c r="E1537" s="21" t="s">
        <v>719</v>
      </c>
      <c r="F1537" s="21" t="s">
        <v>24</v>
      </c>
      <c r="G1537" s="21" t="s">
        <v>727</v>
      </c>
      <c r="H1537" s="21" t="s">
        <v>471</v>
      </c>
      <c r="I1537" s="21" t="s">
        <v>60</v>
      </c>
      <c r="J1537" s="23"/>
      <c r="K1537" s="24">
        <v>22</v>
      </c>
      <c r="M1537" s="25" t="str">
        <f>IF(I1537="","",IF(I1537="인문",성적입력!$C$8,성적입력!$C$9))</f>
        <v>A</v>
      </c>
      <c r="N1537" s="26">
        <f>성적입력!$C$15</f>
        <v>3</v>
      </c>
      <c r="P1537" s="27" t="str">
        <f t="shared" si="69"/>
        <v/>
      </c>
      <c r="R1537" s="26" t="str">
        <f t="array" ref="R1537">IFERROR(IF(OR(J1537="",M1537="",F1537=""),"",IF(F1537="학생부종합",INDEX(종합배치표!$C:$Q,MATCH(J1537,종합배치표!$B:$B,0),(MATCH(M1537,{"A","B","C","D","E"},0)-1)*3+1),INDEX(교과배치표!$C:$Q,MATCH(J1537,교과배치표!$B:$B,0),(MATCH(M1537,{"A","B","C","D","E"},0)-1)*3+1))),"")</f>
        <v/>
      </c>
      <c r="S1537" s="26" t="str">
        <f t="array" ref="S1537">IFERROR(IF(OR(J1537="",M1537="",F1537=""),"",IF(F1537="학생부종합",INDEX(종합배치표!$C:$Q,MATCH(J1537,종합배치표!$B:$B,0),(MATCH(M1537,{"A","B","C","D","E"},0)-1)*3+2),INDEX(교과배치표!$C:$Q,MATCH(J1537,교과배치표!$B:$B,0),(MATCH(M1537,{"A","B","C","D","E"},0)-1)*3+2))),"")</f>
        <v/>
      </c>
      <c r="T1537" s="26" t="str">
        <f t="array" ref="T1537">IFERROR(IF(OR(J1537="",M1537="",F1537=""),"",IF(F1537="학생부종합",INDEX(종합배치표!$C:$Q,MATCH(J1537,종합배치표!$B:$B,0),(MATCH(M1537,{"A","B","C","D","E"},0)-1)*3+3),INDEX(교과배치표!$C:$Q,MATCH(J1537,교과배치표!$B:$B,0),(MATCH(M1537,{"A","B","C","D","E"},0)-1)*3+3))),"")</f>
        <v/>
      </c>
      <c r="V1537" s="140">
        <f t="shared" si="70"/>
        <v>2.7</v>
      </c>
      <c r="W1537" s="141" t="str">
        <f t="shared" si="71"/>
        <v/>
      </c>
    </row>
    <row r="1538" spans="2:23" ht="14.25" customHeight="1">
      <c r="B1538" s="20">
        <v>1341</v>
      </c>
      <c r="C1538" s="21" t="s">
        <v>22</v>
      </c>
      <c r="D1538" s="21" t="s">
        <v>22</v>
      </c>
      <c r="E1538" s="21" t="s">
        <v>719</v>
      </c>
      <c r="F1538" s="21" t="s">
        <v>68</v>
      </c>
      <c r="G1538" s="21" t="s">
        <v>246</v>
      </c>
      <c r="H1538" s="21" t="s">
        <v>471</v>
      </c>
      <c r="I1538" s="21" t="s">
        <v>60</v>
      </c>
      <c r="J1538" s="23"/>
      <c r="K1538" s="24">
        <v>8</v>
      </c>
      <c r="M1538" s="25" t="str">
        <f>IF(I1538="","",IF(I1538="인문",성적입력!$C$8,성적입력!$C$9))</f>
        <v>A</v>
      </c>
      <c r="N1538" s="26">
        <f>성적입력!$C$15</f>
        <v>3</v>
      </c>
      <c r="P1538" s="27" t="str">
        <f t="shared" si="69"/>
        <v/>
      </c>
      <c r="R1538" s="26" t="str">
        <f t="array" ref="R1538">IFERROR(IF(OR(J1538="",M1538="",F1538=""),"",IF(F1538="학생부종합",INDEX(종합배치표!$C:$Q,MATCH(J1538,종합배치표!$B:$B,0),(MATCH(M1538,{"A","B","C","D","E"},0)-1)*3+1),INDEX(교과배치표!$C:$Q,MATCH(J1538,교과배치표!$B:$B,0),(MATCH(M1538,{"A","B","C","D","E"},0)-1)*3+1))),"")</f>
        <v/>
      </c>
      <c r="S1538" s="26" t="str">
        <f t="array" ref="S1538">IFERROR(IF(OR(J1538="",M1538="",F1538=""),"",IF(F1538="학생부종합",INDEX(종합배치표!$C:$Q,MATCH(J1538,종합배치표!$B:$B,0),(MATCH(M1538,{"A","B","C","D","E"},0)-1)*3+2),INDEX(교과배치표!$C:$Q,MATCH(J1538,교과배치표!$B:$B,0),(MATCH(M1538,{"A","B","C","D","E"},0)-1)*3+2))),"")</f>
        <v/>
      </c>
      <c r="T1538" s="26" t="str">
        <f t="array" ref="T1538">IFERROR(IF(OR(J1538="",M1538="",F1538=""),"",IF(F1538="학생부종합",INDEX(종합배치표!$C:$Q,MATCH(J1538,종합배치표!$B:$B,0),(MATCH(M1538,{"A","B","C","D","E"},0)-1)*3+3),INDEX(교과배치표!$C:$Q,MATCH(J1538,교과배치표!$B:$B,0),(MATCH(M1538,{"A","B","C","D","E"},0)-1)*3+3))),"")</f>
        <v/>
      </c>
      <c r="V1538" s="140">
        <f t="shared" si="70"/>
        <v>2.7</v>
      </c>
      <c r="W1538" s="141" t="str">
        <f t="shared" si="71"/>
        <v/>
      </c>
    </row>
    <row r="1539" spans="2:23" ht="14.25" customHeight="1">
      <c r="B1539" s="20">
        <v>1342</v>
      </c>
      <c r="C1539" s="21" t="s">
        <v>22</v>
      </c>
      <c r="D1539" s="21" t="s">
        <v>22</v>
      </c>
      <c r="E1539" s="21" t="s">
        <v>719</v>
      </c>
      <c r="F1539" s="21" t="s">
        <v>24</v>
      </c>
      <c r="G1539" s="21" t="s">
        <v>720</v>
      </c>
      <c r="H1539" s="21" t="s">
        <v>40</v>
      </c>
      <c r="I1539" s="21" t="s">
        <v>27</v>
      </c>
      <c r="J1539" s="23"/>
      <c r="K1539" s="24">
        <v>8</v>
      </c>
      <c r="M1539" s="25" t="str">
        <f>IF(I1539="","",IF(I1539="인문",성적입력!$C$8,성적입력!$C$9))</f>
        <v>A</v>
      </c>
      <c r="N1539" s="26">
        <f>성적입력!$C$15</f>
        <v>3</v>
      </c>
      <c r="P1539" s="27" t="str">
        <f t="shared" si="69"/>
        <v/>
      </c>
      <c r="R1539" s="26" t="str">
        <f t="array" ref="R1539">IFERROR(IF(OR(J1539="",M1539="",F1539=""),"",IF(F1539="학생부종합",INDEX(종합배치표!$C:$Q,MATCH(J1539,종합배치표!$B:$B,0),(MATCH(M1539,{"A","B","C","D","E"},0)-1)*3+1),INDEX(교과배치표!$C:$Q,MATCH(J1539,교과배치표!$B:$B,0),(MATCH(M1539,{"A","B","C","D","E"},0)-1)*3+1))),"")</f>
        <v/>
      </c>
      <c r="S1539" s="26" t="str">
        <f t="array" ref="S1539">IFERROR(IF(OR(J1539="",M1539="",F1539=""),"",IF(F1539="학생부종합",INDEX(종합배치표!$C:$Q,MATCH(J1539,종합배치표!$B:$B,0),(MATCH(M1539,{"A","B","C","D","E"},0)-1)*3+2),INDEX(교과배치표!$C:$Q,MATCH(J1539,교과배치표!$B:$B,0),(MATCH(M1539,{"A","B","C","D","E"},0)-1)*3+2))),"")</f>
        <v/>
      </c>
      <c r="T1539" s="26" t="str">
        <f t="array" ref="T1539">IFERROR(IF(OR(J1539="",M1539="",F1539=""),"",IF(F1539="학생부종합",INDEX(종합배치표!$C:$Q,MATCH(J1539,종합배치표!$B:$B,0),(MATCH(M1539,{"A","B","C","D","E"},0)-1)*3+3),INDEX(교과배치표!$C:$Q,MATCH(J1539,교과배치표!$B:$B,0),(MATCH(M1539,{"A","B","C","D","E"},0)-1)*3+3))),"")</f>
        <v/>
      </c>
      <c r="V1539" s="140">
        <f t="shared" si="70"/>
        <v>2.7</v>
      </c>
      <c r="W1539" s="141" t="str">
        <f t="shared" si="71"/>
        <v/>
      </c>
    </row>
    <row r="1540" spans="2:23" ht="14.25" customHeight="1">
      <c r="B1540" s="20">
        <v>1343</v>
      </c>
      <c r="C1540" s="21" t="s">
        <v>22</v>
      </c>
      <c r="D1540" s="21" t="s">
        <v>22</v>
      </c>
      <c r="E1540" s="21" t="s">
        <v>719</v>
      </c>
      <c r="F1540" s="21" t="s">
        <v>24</v>
      </c>
      <c r="G1540" s="21" t="s">
        <v>721</v>
      </c>
      <c r="H1540" s="21" t="s">
        <v>40</v>
      </c>
      <c r="I1540" s="21" t="s">
        <v>27</v>
      </c>
      <c r="J1540" s="23"/>
      <c r="K1540" s="24">
        <v>6</v>
      </c>
      <c r="M1540" s="25" t="str">
        <f>IF(I1540="","",IF(I1540="인문",성적입력!$C$8,성적입력!$C$9))</f>
        <v>A</v>
      </c>
      <c r="N1540" s="26">
        <f>성적입력!$C$15</f>
        <v>3</v>
      </c>
      <c r="P1540" s="27" t="str">
        <f t="shared" si="69"/>
        <v/>
      </c>
      <c r="R1540" s="26" t="str">
        <f t="array" ref="R1540">IFERROR(IF(OR(J1540="",M1540="",F1540=""),"",IF(F1540="학생부종합",INDEX(종합배치표!$C:$Q,MATCH(J1540,종합배치표!$B:$B,0),(MATCH(M1540,{"A","B","C","D","E"},0)-1)*3+1),INDEX(교과배치표!$C:$Q,MATCH(J1540,교과배치표!$B:$B,0),(MATCH(M1540,{"A","B","C","D","E"},0)-1)*3+1))),"")</f>
        <v/>
      </c>
      <c r="S1540" s="26" t="str">
        <f t="array" ref="S1540">IFERROR(IF(OR(J1540="",M1540="",F1540=""),"",IF(F1540="학생부종합",INDEX(종합배치표!$C:$Q,MATCH(J1540,종합배치표!$B:$B,0),(MATCH(M1540,{"A","B","C","D","E"},0)-1)*3+2),INDEX(교과배치표!$C:$Q,MATCH(J1540,교과배치표!$B:$B,0),(MATCH(M1540,{"A","B","C","D","E"},0)-1)*3+2))),"")</f>
        <v/>
      </c>
      <c r="T1540" s="26" t="str">
        <f t="array" ref="T1540">IFERROR(IF(OR(J1540="",M1540="",F1540=""),"",IF(F1540="학생부종합",INDEX(종합배치표!$C:$Q,MATCH(J1540,종합배치표!$B:$B,0),(MATCH(M1540,{"A","B","C","D","E"},0)-1)*3+3),INDEX(교과배치표!$C:$Q,MATCH(J1540,교과배치표!$B:$B,0),(MATCH(M1540,{"A","B","C","D","E"},0)-1)*3+3))),"")</f>
        <v/>
      </c>
      <c r="V1540" s="140">
        <f t="shared" si="70"/>
        <v>2.7</v>
      </c>
      <c r="W1540" s="141" t="str">
        <f t="shared" si="71"/>
        <v/>
      </c>
    </row>
    <row r="1541" spans="2:23" ht="14.25" customHeight="1">
      <c r="B1541" s="20">
        <v>1344</v>
      </c>
      <c r="C1541" s="21" t="s">
        <v>22</v>
      </c>
      <c r="D1541" s="21" t="s">
        <v>22</v>
      </c>
      <c r="E1541" s="21" t="s">
        <v>719</v>
      </c>
      <c r="F1541" s="21" t="s">
        <v>68</v>
      </c>
      <c r="G1541" s="21" t="s">
        <v>246</v>
      </c>
      <c r="H1541" s="21" t="s">
        <v>40</v>
      </c>
      <c r="I1541" s="21" t="s">
        <v>27</v>
      </c>
      <c r="J1541" s="23"/>
      <c r="K1541" s="24">
        <v>5</v>
      </c>
      <c r="M1541" s="25" t="str">
        <f>IF(I1541="","",IF(I1541="인문",성적입력!$C$8,성적입력!$C$9))</f>
        <v>A</v>
      </c>
      <c r="N1541" s="26">
        <f>성적입력!$C$15</f>
        <v>3</v>
      </c>
      <c r="P1541" s="27" t="str">
        <f t="shared" ref="P1541:P1604" si="72">IF(OR(J1541="",N1541="",M1541=""),"",IF(N1541&lt;=T1541,"안정",IF(N1541&lt;=S1541,"적정",IF(N1541&lt;=R1541,"소신","상향"))))</f>
        <v/>
      </c>
      <c r="R1541" s="26" t="str">
        <f t="array" ref="R1541">IFERROR(IF(OR(J1541="",M1541="",F1541=""),"",IF(F1541="학생부종합",INDEX(종합배치표!$C:$Q,MATCH(J1541,종합배치표!$B:$B,0),(MATCH(M1541,{"A","B","C","D","E"},0)-1)*3+1),INDEX(교과배치표!$C:$Q,MATCH(J1541,교과배치표!$B:$B,0),(MATCH(M1541,{"A","B","C","D","E"},0)-1)*3+1))),"")</f>
        <v/>
      </c>
      <c r="S1541" s="26" t="str">
        <f t="array" ref="S1541">IFERROR(IF(OR(J1541="",M1541="",F1541=""),"",IF(F1541="학생부종합",INDEX(종합배치표!$C:$Q,MATCH(J1541,종합배치표!$B:$B,0),(MATCH(M1541,{"A","B","C","D","E"},0)-1)*3+2),INDEX(교과배치표!$C:$Q,MATCH(J1541,교과배치표!$B:$B,0),(MATCH(M1541,{"A","B","C","D","E"},0)-1)*3+2))),"")</f>
        <v/>
      </c>
      <c r="T1541" s="26" t="str">
        <f t="array" ref="T1541">IFERROR(IF(OR(J1541="",M1541="",F1541=""),"",IF(F1541="학생부종합",INDEX(종합배치표!$C:$Q,MATCH(J1541,종합배치표!$B:$B,0),(MATCH(M1541,{"A","B","C","D","E"},0)-1)*3+3),INDEX(교과배치표!$C:$Q,MATCH(J1541,교과배치표!$B:$B,0),(MATCH(M1541,{"A","B","C","D","E"},0)-1)*3+3))),"")</f>
        <v/>
      </c>
      <c r="V1541" s="140">
        <f t="shared" ref="V1541:V1604" si="73">$W$2</f>
        <v>2.7</v>
      </c>
      <c r="W1541" s="141" t="str">
        <f t="shared" ref="W1541:W1604" si="74">IF(OR(J1541="",V1541="",M1541=""),"",IF(V1541&lt;=T1541,"안정",IF(V1541&lt;=S1541,"적정",IF(V1541&lt;=R1541,"소신","상향"))))</f>
        <v/>
      </c>
    </row>
    <row r="1542" spans="2:23" ht="14.25" customHeight="1">
      <c r="B1542" s="20">
        <v>1345</v>
      </c>
      <c r="C1542" s="21" t="s">
        <v>22</v>
      </c>
      <c r="D1542" s="21" t="s">
        <v>22</v>
      </c>
      <c r="E1542" s="21" t="s">
        <v>719</v>
      </c>
      <c r="F1542" s="21" t="s">
        <v>24</v>
      </c>
      <c r="G1542" s="21" t="s">
        <v>720</v>
      </c>
      <c r="H1542" s="21" t="s">
        <v>670</v>
      </c>
      <c r="I1542" s="21" t="s">
        <v>60</v>
      </c>
      <c r="J1542" s="23"/>
      <c r="K1542" s="24">
        <v>12</v>
      </c>
      <c r="M1542" s="25" t="str">
        <f>IF(I1542="","",IF(I1542="인문",성적입력!$C$8,성적입력!$C$9))</f>
        <v>A</v>
      </c>
      <c r="N1542" s="26">
        <f>성적입력!$C$15</f>
        <v>3</v>
      </c>
      <c r="P1542" s="27" t="str">
        <f t="shared" si="72"/>
        <v/>
      </c>
      <c r="R1542" s="26" t="str">
        <f t="array" ref="R1542">IFERROR(IF(OR(J1542="",M1542="",F1542=""),"",IF(F1542="학생부종합",INDEX(종합배치표!$C:$Q,MATCH(J1542,종합배치표!$B:$B,0),(MATCH(M1542,{"A","B","C","D","E"},0)-1)*3+1),INDEX(교과배치표!$C:$Q,MATCH(J1542,교과배치표!$B:$B,0),(MATCH(M1542,{"A","B","C","D","E"},0)-1)*3+1))),"")</f>
        <v/>
      </c>
      <c r="S1542" s="26" t="str">
        <f t="array" ref="S1542">IFERROR(IF(OR(J1542="",M1542="",F1542=""),"",IF(F1542="학생부종합",INDEX(종합배치표!$C:$Q,MATCH(J1542,종합배치표!$B:$B,0),(MATCH(M1542,{"A","B","C","D","E"},0)-1)*3+2),INDEX(교과배치표!$C:$Q,MATCH(J1542,교과배치표!$B:$B,0),(MATCH(M1542,{"A","B","C","D","E"},0)-1)*3+2))),"")</f>
        <v/>
      </c>
      <c r="T1542" s="26" t="str">
        <f t="array" ref="T1542">IFERROR(IF(OR(J1542="",M1542="",F1542=""),"",IF(F1542="학생부종합",INDEX(종합배치표!$C:$Q,MATCH(J1542,종합배치표!$B:$B,0),(MATCH(M1542,{"A","B","C","D","E"},0)-1)*3+3),INDEX(교과배치표!$C:$Q,MATCH(J1542,교과배치표!$B:$B,0),(MATCH(M1542,{"A","B","C","D","E"},0)-1)*3+3))),"")</f>
        <v/>
      </c>
      <c r="V1542" s="140">
        <f t="shared" si="73"/>
        <v>2.7</v>
      </c>
      <c r="W1542" s="141" t="str">
        <f t="shared" si="74"/>
        <v/>
      </c>
    </row>
    <row r="1543" spans="2:23" ht="14.25" customHeight="1">
      <c r="B1543" s="20">
        <v>1346</v>
      </c>
      <c r="C1543" s="21" t="s">
        <v>22</v>
      </c>
      <c r="D1543" s="21" t="s">
        <v>22</v>
      </c>
      <c r="E1543" s="21" t="s">
        <v>719</v>
      </c>
      <c r="F1543" s="21" t="s">
        <v>24</v>
      </c>
      <c r="G1543" s="21" t="s">
        <v>721</v>
      </c>
      <c r="H1543" s="21" t="s">
        <v>670</v>
      </c>
      <c r="I1543" s="21" t="s">
        <v>60</v>
      </c>
      <c r="J1543" s="23"/>
      <c r="K1543" s="24">
        <v>10</v>
      </c>
      <c r="M1543" s="25" t="str">
        <f>IF(I1543="","",IF(I1543="인문",성적입력!$C$8,성적입력!$C$9))</f>
        <v>A</v>
      </c>
      <c r="N1543" s="26">
        <f>성적입력!$C$15</f>
        <v>3</v>
      </c>
      <c r="P1543" s="27" t="str">
        <f t="shared" si="72"/>
        <v/>
      </c>
      <c r="R1543" s="26" t="str">
        <f t="array" ref="R1543">IFERROR(IF(OR(J1543="",M1543="",F1543=""),"",IF(F1543="학생부종합",INDEX(종합배치표!$C:$Q,MATCH(J1543,종합배치표!$B:$B,0),(MATCH(M1543,{"A","B","C","D","E"},0)-1)*3+1),INDEX(교과배치표!$C:$Q,MATCH(J1543,교과배치표!$B:$B,0),(MATCH(M1543,{"A","B","C","D","E"},0)-1)*3+1))),"")</f>
        <v/>
      </c>
      <c r="S1543" s="26" t="str">
        <f t="array" ref="S1543">IFERROR(IF(OR(J1543="",M1543="",F1543=""),"",IF(F1543="학생부종합",INDEX(종합배치표!$C:$Q,MATCH(J1543,종합배치표!$B:$B,0),(MATCH(M1543,{"A","B","C","D","E"},0)-1)*3+2),INDEX(교과배치표!$C:$Q,MATCH(J1543,교과배치표!$B:$B,0),(MATCH(M1543,{"A","B","C","D","E"},0)-1)*3+2))),"")</f>
        <v/>
      </c>
      <c r="T1543" s="26" t="str">
        <f t="array" ref="T1543">IFERROR(IF(OR(J1543="",M1543="",F1543=""),"",IF(F1543="학생부종합",INDEX(종합배치표!$C:$Q,MATCH(J1543,종합배치표!$B:$B,0),(MATCH(M1543,{"A","B","C","D","E"},0)-1)*3+3),INDEX(교과배치표!$C:$Q,MATCH(J1543,교과배치표!$B:$B,0),(MATCH(M1543,{"A","B","C","D","E"},0)-1)*3+3))),"")</f>
        <v/>
      </c>
      <c r="V1543" s="140">
        <f t="shared" si="73"/>
        <v>2.7</v>
      </c>
      <c r="W1543" s="141" t="str">
        <f t="shared" si="74"/>
        <v/>
      </c>
    </row>
    <row r="1544" spans="2:23" ht="14.25" customHeight="1">
      <c r="B1544" s="20">
        <v>1347</v>
      </c>
      <c r="C1544" s="21" t="s">
        <v>22</v>
      </c>
      <c r="D1544" s="21" t="s">
        <v>22</v>
      </c>
      <c r="E1544" s="21" t="s">
        <v>719</v>
      </c>
      <c r="F1544" s="21" t="s">
        <v>68</v>
      </c>
      <c r="G1544" s="21" t="s">
        <v>246</v>
      </c>
      <c r="H1544" s="21" t="s">
        <v>670</v>
      </c>
      <c r="I1544" s="21" t="s">
        <v>60</v>
      </c>
      <c r="J1544" s="23"/>
      <c r="K1544" s="24">
        <v>9</v>
      </c>
      <c r="M1544" s="25" t="str">
        <f>IF(I1544="","",IF(I1544="인문",성적입력!$C$8,성적입력!$C$9))</f>
        <v>A</v>
      </c>
      <c r="N1544" s="26">
        <f>성적입력!$C$15</f>
        <v>3</v>
      </c>
      <c r="P1544" s="27" t="str">
        <f t="shared" si="72"/>
        <v/>
      </c>
      <c r="R1544" s="26" t="str">
        <f t="array" ref="R1544">IFERROR(IF(OR(J1544="",M1544="",F1544=""),"",IF(F1544="학생부종합",INDEX(종합배치표!$C:$Q,MATCH(J1544,종합배치표!$B:$B,0),(MATCH(M1544,{"A","B","C","D","E"},0)-1)*3+1),INDEX(교과배치표!$C:$Q,MATCH(J1544,교과배치표!$B:$B,0),(MATCH(M1544,{"A","B","C","D","E"},0)-1)*3+1))),"")</f>
        <v/>
      </c>
      <c r="S1544" s="26" t="str">
        <f t="array" ref="S1544">IFERROR(IF(OR(J1544="",M1544="",F1544=""),"",IF(F1544="학생부종합",INDEX(종합배치표!$C:$Q,MATCH(J1544,종합배치표!$B:$B,0),(MATCH(M1544,{"A","B","C","D","E"},0)-1)*3+2),INDEX(교과배치표!$C:$Q,MATCH(J1544,교과배치표!$B:$B,0),(MATCH(M1544,{"A","B","C","D","E"},0)-1)*3+2))),"")</f>
        <v/>
      </c>
      <c r="T1544" s="26" t="str">
        <f t="array" ref="T1544">IFERROR(IF(OR(J1544="",M1544="",F1544=""),"",IF(F1544="학생부종합",INDEX(종합배치표!$C:$Q,MATCH(J1544,종합배치표!$B:$B,0),(MATCH(M1544,{"A","B","C","D","E"},0)-1)*3+3),INDEX(교과배치표!$C:$Q,MATCH(J1544,교과배치표!$B:$B,0),(MATCH(M1544,{"A","B","C","D","E"},0)-1)*3+3))),"")</f>
        <v/>
      </c>
      <c r="V1544" s="140">
        <f t="shared" si="73"/>
        <v>2.7</v>
      </c>
      <c r="W1544" s="141" t="str">
        <f t="shared" si="74"/>
        <v/>
      </c>
    </row>
    <row r="1545" spans="2:23" ht="14.25" customHeight="1">
      <c r="B1545" s="20">
        <v>1349</v>
      </c>
      <c r="C1545" s="21" t="s">
        <v>22</v>
      </c>
      <c r="D1545" s="21" t="s">
        <v>22</v>
      </c>
      <c r="E1545" s="21" t="s">
        <v>719</v>
      </c>
      <c r="F1545" s="21" t="s">
        <v>24</v>
      </c>
      <c r="G1545" s="21" t="s">
        <v>720</v>
      </c>
      <c r="H1545" s="21" t="s">
        <v>110</v>
      </c>
      <c r="I1545" s="21" t="s">
        <v>60</v>
      </c>
      <c r="J1545" s="23"/>
      <c r="K1545" s="24">
        <v>10</v>
      </c>
      <c r="M1545" s="25" t="str">
        <f>IF(I1545="","",IF(I1545="인문",성적입력!$C$8,성적입력!$C$9))</f>
        <v>A</v>
      </c>
      <c r="N1545" s="26">
        <f>성적입력!$C$15</f>
        <v>3</v>
      </c>
      <c r="P1545" s="27" t="str">
        <f t="shared" si="72"/>
        <v/>
      </c>
      <c r="R1545" s="26" t="str">
        <f t="array" ref="R1545">IFERROR(IF(OR(J1545="",M1545="",F1545=""),"",IF(F1545="학생부종합",INDEX(종합배치표!$C:$Q,MATCH(J1545,종합배치표!$B:$B,0),(MATCH(M1545,{"A","B","C","D","E"},0)-1)*3+1),INDEX(교과배치표!$C:$Q,MATCH(J1545,교과배치표!$B:$B,0),(MATCH(M1545,{"A","B","C","D","E"},0)-1)*3+1))),"")</f>
        <v/>
      </c>
      <c r="S1545" s="26" t="str">
        <f t="array" ref="S1545">IFERROR(IF(OR(J1545="",M1545="",F1545=""),"",IF(F1545="학생부종합",INDEX(종합배치표!$C:$Q,MATCH(J1545,종합배치표!$B:$B,0),(MATCH(M1545,{"A","B","C","D","E"},0)-1)*3+2),INDEX(교과배치표!$C:$Q,MATCH(J1545,교과배치표!$B:$B,0),(MATCH(M1545,{"A","B","C","D","E"},0)-1)*3+2))),"")</f>
        <v/>
      </c>
      <c r="T1545" s="26" t="str">
        <f t="array" ref="T1545">IFERROR(IF(OR(J1545="",M1545="",F1545=""),"",IF(F1545="학생부종합",INDEX(종합배치표!$C:$Q,MATCH(J1545,종합배치표!$B:$B,0),(MATCH(M1545,{"A","B","C","D","E"},0)-1)*3+3),INDEX(교과배치표!$C:$Q,MATCH(J1545,교과배치표!$B:$B,0),(MATCH(M1545,{"A","B","C","D","E"},0)-1)*3+3))),"")</f>
        <v/>
      </c>
      <c r="V1545" s="140">
        <f t="shared" si="73"/>
        <v>2.7</v>
      </c>
      <c r="W1545" s="141" t="str">
        <f t="shared" si="74"/>
        <v/>
      </c>
    </row>
    <row r="1546" spans="2:23" ht="14.25" customHeight="1">
      <c r="B1546" s="20">
        <v>1350</v>
      </c>
      <c r="C1546" s="21" t="s">
        <v>22</v>
      </c>
      <c r="D1546" s="21" t="s">
        <v>22</v>
      </c>
      <c r="E1546" s="21" t="s">
        <v>719</v>
      </c>
      <c r="F1546" s="21" t="s">
        <v>24</v>
      </c>
      <c r="G1546" s="21" t="s">
        <v>721</v>
      </c>
      <c r="H1546" s="21" t="s">
        <v>110</v>
      </c>
      <c r="I1546" s="21" t="s">
        <v>60</v>
      </c>
      <c r="J1546" s="23"/>
      <c r="K1546" s="24">
        <v>6</v>
      </c>
      <c r="M1546" s="25" t="str">
        <f>IF(I1546="","",IF(I1546="인문",성적입력!$C$8,성적입력!$C$9))</f>
        <v>A</v>
      </c>
      <c r="N1546" s="26">
        <f>성적입력!$C$15</f>
        <v>3</v>
      </c>
      <c r="P1546" s="27" t="str">
        <f t="shared" si="72"/>
        <v/>
      </c>
      <c r="R1546" s="26" t="str">
        <f t="array" ref="R1546">IFERROR(IF(OR(J1546="",M1546="",F1546=""),"",IF(F1546="학생부종합",INDEX(종합배치표!$C:$Q,MATCH(J1546,종합배치표!$B:$B,0),(MATCH(M1546,{"A","B","C","D","E"},0)-1)*3+1),INDEX(교과배치표!$C:$Q,MATCH(J1546,교과배치표!$B:$B,0),(MATCH(M1546,{"A","B","C","D","E"},0)-1)*3+1))),"")</f>
        <v/>
      </c>
      <c r="S1546" s="26" t="str">
        <f t="array" ref="S1546">IFERROR(IF(OR(J1546="",M1546="",F1546=""),"",IF(F1546="학생부종합",INDEX(종합배치표!$C:$Q,MATCH(J1546,종합배치표!$B:$B,0),(MATCH(M1546,{"A","B","C","D","E"},0)-1)*3+2),INDEX(교과배치표!$C:$Q,MATCH(J1546,교과배치표!$B:$B,0),(MATCH(M1546,{"A","B","C","D","E"},0)-1)*3+2))),"")</f>
        <v/>
      </c>
      <c r="T1546" s="26" t="str">
        <f t="array" ref="T1546">IFERROR(IF(OR(J1546="",M1546="",F1546=""),"",IF(F1546="학생부종합",INDEX(종합배치표!$C:$Q,MATCH(J1546,종합배치표!$B:$B,0),(MATCH(M1546,{"A","B","C","D","E"},0)-1)*3+3),INDEX(교과배치표!$C:$Q,MATCH(J1546,교과배치표!$B:$B,0),(MATCH(M1546,{"A","B","C","D","E"},0)-1)*3+3))),"")</f>
        <v/>
      </c>
      <c r="V1546" s="140">
        <f t="shared" si="73"/>
        <v>2.7</v>
      </c>
      <c r="W1546" s="141" t="str">
        <f t="shared" si="74"/>
        <v/>
      </c>
    </row>
    <row r="1547" spans="2:23" ht="14.25" customHeight="1">
      <c r="B1547" s="20">
        <v>1351</v>
      </c>
      <c r="C1547" s="21" t="s">
        <v>22</v>
      </c>
      <c r="D1547" s="21" t="s">
        <v>22</v>
      </c>
      <c r="E1547" s="21" t="s">
        <v>719</v>
      </c>
      <c r="F1547" s="21" t="s">
        <v>68</v>
      </c>
      <c r="G1547" s="21" t="s">
        <v>246</v>
      </c>
      <c r="H1547" s="21" t="s">
        <v>110</v>
      </c>
      <c r="I1547" s="21" t="s">
        <v>60</v>
      </c>
      <c r="J1547" s="23"/>
      <c r="K1547" s="24">
        <v>6</v>
      </c>
      <c r="M1547" s="25" t="str">
        <f>IF(I1547="","",IF(I1547="인문",성적입력!$C$8,성적입력!$C$9))</f>
        <v>A</v>
      </c>
      <c r="N1547" s="26">
        <f>성적입력!$C$15</f>
        <v>3</v>
      </c>
      <c r="P1547" s="27" t="str">
        <f t="shared" si="72"/>
        <v/>
      </c>
      <c r="R1547" s="26" t="str">
        <f t="array" ref="R1547">IFERROR(IF(OR(J1547="",M1547="",F1547=""),"",IF(F1547="학생부종합",INDEX(종합배치표!$C:$Q,MATCH(J1547,종합배치표!$B:$B,0),(MATCH(M1547,{"A","B","C","D","E"},0)-1)*3+1),INDEX(교과배치표!$C:$Q,MATCH(J1547,교과배치표!$B:$B,0),(MATCH(M1547,{"A","B","C","D","E"},0)-1)*3+1))),"")</f>
        <v/>
      </c>
      <c r="S1547" s="26" t="str">
        <f t="array" ref="S1547">IFERROR(IF(OR(J1547="",M1547="",F1547=""),"",IF(F1547="학생부종합",INDEX(종합배치표!$C:$Q,MATCH(J1547,종합배치표!$B:$B,0),(MATCH(M1547,{"A","B","C","D","E"},0)-1)*3+2),INDEX(교과배치표!$C:$Q,MATCH(J1547,교과배치표!$B:$B,0),(MATCH(M1547,{"A","B","C","D","E"},0)-1)*3+2))),"")</f>
        <v/>
      </c>
      <c r="T1547" s="26" t="str">
        <f t="array" ref="T1547">IFERROR(IF(OR(J1547="",M1547="",F1547=""),"",IF(F1547="학생부종합",INDEX(종합배치표!$C:$Q,MATCH(J1547,종합배치표!$B:$B,0),(MATCH(M1547,{"A","B","C","D","E"},0)-1)*3+3),INDEX(교과배치표!$C:$Q,MATCH(J1547,교과배치표!$B:$B,0),(MATCH(M1547,{"A","B","C","D","E"},0)-1)*3+3))),"")</f>
        <v/>
      </c>
      <c r="V1547" s="140">
        <f t="shared" si="73"/>
        <v>2.7</v>
      </c>
      <c r="W1547" s="141" t="str">
        <f t="shared" si="74"/>
        <v/>
      </c>
    </row>
    <row r="1548" spans="2:23" ht="14.25" customHeight="1">
      <c r="B1548" s="20">
        <v>1352</v>
      </c>
      <c r="C1548" s="21" t="s">
        <v>22</v>
      </c>
      <c r="D1548" s="21" t="s">
        <v>22</v>
      </c>
      <c r="E1548" s="21" t="s">
        <v>719</v>
      </c>
      <c r="F1548" s="21" t="s">
        <v>24</v>
      </c>
      <c r="G1548" s="21" t="s">
        <v>720</v>
      </c>
      <c r="H1548" s="21" t="s">
        <v>604</v>
      </c>
      <c r="I1548" s="21" t="s">
        <v>60</v>
      </c>
      <c r="J1548" s="23"/>
      <c r="K1548" s="24">
        <v>6</v>
      </c>
      <c r="M1548" s="25" t="str">
        <f>IF(I1548="","",IF(I1548="인문",성적입력!$C$8,성적입력!$C$9))</f>
        <v>A</v>
      </c>
      <c r="N1548" s="26">
        <f>성적입력!$C$15</f>
        <v>3</v>
      </c>
      <c r="P1548" s="27" t="str">
        <f t="shared" si="72"/>
        <v/>
      </c>
      <c r="R1548" s="26" t="str">
        <f t="array" ref="R1548">IFERROR(IF(OR(J1548="",M1548="",F1548=""),"",IF(F1548="학생부종합",INDEX(종합배치표!$C:$Q,MATCH(J1548,종합배치표!$B:$B,0),(MATCH(M1548,{"A","B","C","D","E"},0)-1)*3+1),INDEX(교과배치표!$C:$Q,MATCH(J1548,교과배치표!$B:$B,0),(MATCH(M1548,{"A","B","C","D","E"},0)-1)*3+1))),"")</f>
        <v/>
      </c>
      <c r="S1548" s="26" t="str">
        <f t="array" ref="S1548">IFERROR(IF(OR(J1548="",M1548="",F1548=""),"",IF(F1548="학생부종합",INDEX(종합배치표!$C:$Q,MATCH(J1548,종합배치표!$B:$B,0),(MATCH(M1548,{"A","B","C","D","E"},0)-1)*3+2),INDEX(교과배치표!$C:$Q,MATCH(J1548,교과배치표!$B:$B,0),(MATCH(M1548,{"A","B","C","D","E"},0)-1)*3+2))),"")</f>
        <v/>
      </c>
      <c r="T1548" s="26" t="str">
        <f t="array" ref="T1548">IFERROR(IF(OR(J1548="",M1548="",F1548=""),"",IF(F1548="학생부종합",INDEX(종합배치표!$C:$Q,MATCH(J1548,종합배치표!$B:$B,0),(MATCH(M1548,{"A","B","C","D","E"},0)-1)*3+3),INDEX(교과배치표!$C:$Q,MATCH(J1548,교과배치표!$B:$B,0),(MATCH(M1548,{"A","B","C","D","E"},0)-1)*3+3))),"")</f>
        <v/>
      </c>
      <c r="V1548" s="140">
        <f t="shared" si="73"/>
        <v>2.7</v>
      </c>
      <c r="W1548" s="141" t="str">
        <f t="shared" si="74"/>
        <v/>
      </c>
    </row>
    <row r="1549" spans="2:23" ht="14.25" customHeight="1">
      <c r="B1549" s="20">
        <v>1353</v>
      </c>
      <c r="C1549" s="21" t="s">
        <v>22</v>
      </c>
      <c r="D1549" s="21" t="s">
        <v>22</v>
      </c>
      <c r="E1549" s="21" t="s">
        <v>719</v>
      </c>
      <c r="F1549" s="21" t="s">
        <v>24</v>
      </c>
      <c r="G1549" s="21" t="s">
        <v>721</v>
      </c>
      <c r="H1549" s="21" t="s">
        <v>604</v>
      </c>
      <c r="I1549" s="21" t="s">
        <v>60</v>
      </c>
      <c r="J1549" s="23"/>
      <c r="K1549" s="24">
        <v>3</v>
      </c>
      <c r="M1549" s="25" t="str">
        <f>IF(I1549="","",IF(I1549="인문",성적입력!$C$8,성적입력!$C$9))</f>
        <v>A</v>
      </c>
      <c r="N1549" s="26">
        <f>성적입력!$C$15</f>
        <v>3</v>
      </c>
      <c r="P1549" s="27" t="str">
        <f t="shared" si="72"/>
        <v/>
      </c>
      <c r="R1549" s="26" t="str">
        <f t="array" ref="R1549">IFERROR(IF(OR(J1549="",M1549="",F1549=""),"",IF(F1549="학생부종합",INDEX(종합배치표!$C:$Q,MATCH(J1549,종합배치표!$B:$B,0),(MATCH(M1549,{"A","B","C","D","E"},0)-1)*3+1),INDEX(교과배치표!$C:$Q,MATCH(J1549,교과배치표!$B:$B,0),(MATCH(M1549,{"A","B","C","D","E"},0)-1)*3+1))),"")</f>
        <v/>
      </c>
      <c r="S1549" s="26" t="str">
        <f t="array" ref="S1549">IFERROR(IF(OR(J1549="",M1549="",F1549=""),"",IF(F1549="학생부종합",INDEX(종합배치표!$C:$Q,MATCH(J1549,종합배치표!$B:$B,0),(MATCH(M1549,{"A","B","C","D","E"},0)-1)*3+2),INDEX(교과배치표!$C:$Q,MATCH(J1549,교과배치표!$B:$B,0),(MATCH(M1549,{"A","B","C","D","E"},0)-1)*3+2))),"")</f>
        <v/>
      </c>
      <c r="T1549" s="26" t="str">
        <f t="array" ref="T1549">IFERROR(IF(OR(J1549="",M1549="",F1549=""),"",IF(F1549="학생부종합",INDEX(종합배치표!$C:$Q,MATCH(J1549,종합배치표!$B:$B,0),(MATCH(M1549,{"A","B","C","D","E"},0)-1)*3+3),INDEX(교과배치표!$C:$Q,MATCH(J1549,교과배치표!$B:$B,0),(MATCH(M1549,{"A","B","C","D","E"},0)-1)*3+3))),"")</f>
        <v/>
      </c>
      <c r="V1549" s="140">
        <f t="shared" si="73"/>
        <v>2.7</v>
      </c>
      <c r="W1549" s="141" t="str">
        <f t="shared" si="74"/>
        <v/>
      </c>
    </row>
    <row r="1550" spans="2:23" ht="14.25" customHeight="1">
      <c r="B1550" s="20">
        <v>1354</v>
      </c>
      <c r="C1550" s="21" t="s">
        <v>22</v>
      </c>
      <c r="D1550" s="21" t="s">
        <v>22</v>
      </c>
      <c r="E1550" s="21" t="s">
        <v>719</v>
      </c>
      <c r="F1550" s="21" t="s">
        <v>68</v>
      </c>
      <c r="G1550" s="21" t="s">
        <v>246</v>
      </c>
      <c r="H1550" s="21" t="s">
        <v>604</v>
      </c>
      <c r="I1550" s="21" t="s">
        <v>60</v>
      </c>
      <c r="J1550" s="23"/>
      <c r="K1550" s="24">
        <v>4</v>
      </c>
      <c r="M1550" s="25" t="str">
        <f>IF(I1550="","",IF(I1550="인문",성적입력!$C$8,성적입력!$C$9))</f>
        <v>A</v>
      </c>
      <c r="N1550" s="26">
        <f>성적입력!$C$15</f>
        <v>3</v>
      </c>
      <c r="P1550" s="27" t="str">
        <f t="shared" si="72"/>
        <v/>
      </c>
      <c r="R1550" s="26" t="str">
        <f t="array" ref="R1550">IFERROR(IF(OR(J1550="",M1550="",F1550=""),"",IF(F1550="학생부종합",INDEX(종합배치표!$C:$Q,MATCH(J1550,종합배치표!$B:$B,0),(MATCH(M1550,{"A","B","C","D","E"},0)-1)*3+1),INDEX(교과배치표!$C:$Q,MATCH(J1550,교과배치표!$B:$B,0),(MATCH(M1550,{"A","B","C","D","E"},0)-1)*3+1))),"")</f>
        <v/>
      </c>
      <c r="S1550" s="26" t="str">
        <f t="array" ref="S1550">IFERROR(IF(OR(J1550="",M1550="",F1550=""),"",IF(F1550="학생부종합",INDEX(종합배치표!$C:$Q,MATCH(J1550,종합배치표!$B:$B,0),(MATCH(M1550,{"A","B","C","D","E"},0)-1)*3+2),INDEX(교과배치표!$C:$Q,MATCH(J1550,교과배치표!$B:$B,0),(MATCH(M1550,{"A","B","C","D","E"},0)-1)*3+2))),"")</f>
        <v/>
      </c>
      <c r="T1550" s="26" t="str">
        <f t="array" ref="T1550">IFERROR(IF(OR(J1550="",M1550="",F1550=""),"",IF(F1550="학생부종합",INDEX(종합배치표!$C:$Q,MATCH(J1550,종합배치표!$B:$B,0),(MATCH(M1550,{"A","B","C","D","E"},0)-1)*3+3),INDEX(교과배치표!$C:$Q,MATCH(J1550,교과배치표!$B:$B,0),(MATCH(M1550,{"A","B","C","D","E"},0)-1)*3+3))),"")</f>
        <v/>
      </c>
      <c r="V1550" s="140">
        <f t="shared" si="73"/>
        <v>2.7</v>
      </c>
      <c r="W1550" s="141" t="str">
        <f t="shared" si="74"/>
        <v/>
      </c>
    </row>
    <row r="1551" spans="2:23" ht="14.25" customHeight="1">
      <c r="B1551" s="20">
        <v>1355</v>
      </c>
      <c r="C1551" s="21" t="s">
        <v>378</v>
      </c>
      <c r="D1551" s="21" t="s">
        <v>378</v>
      </c>
      <c r="E1551" s="21" t="s">
        <v>738</v>
      </c>
      <c r="F1551" s="21" t="s">
        <v>68</v>
      </c>
      <c r="G1551" s="21" t="s">
        <v>739</v>
      </c>
      <c r="H1551" s="21" t="s">
        <v>615</v>
      </c>
      <c r="I1551" s="21" t="s">
        <v>319</v>
      </c>
      <c r="J1551" s="23"/>
      <c r="K1551" s="24">
        <v>30</v>
      </c>
      <c r="M1551" s="25" t="str">
        <f>IF(I1551="","",IF(I1551="인문",성적입력!$C$8,성적입력!$C$9))</f>
        <v>A</v>
      </c>
      <c r="N1551" s="26">
        <f>성적입력!$C$15</f>
        <v>3</v>
      </c>
      <c r="P1551" s="27" t="str">
        <f t="shared" si="72"/>
        <v/>
      </c>
      <c r="R1551" s="26" t="str">
        <f t="array" ref="R1551">IFERROR(IF(OR(J1551="",M1551="",F1551=""),"",IF(F1551="학생부종합",INDEX(종합배치표!$C:$Q,MATCH(J1551,종합배치표!$B:$B,0),(MATCH(M1551,{"A","B","C","D","E"},0)-1)*3+1),INDEX(교과배치표!$C:$Q,MATCH(J1551,교과배치표!$B:$B,0),(MATCH(M1551,{"A","B","C","D","E"},0)-1)*3+1))),"")</f>
        <v/>
      </c>
      <c r="S1551" s="26" t="str">
        <f t="array" ref="S1551">IFERROR(IF(OR(J1551="",M1551="",F1551=""),"",IF(F1551="학생부종합",INDEX(종합배치표!$C:$Q,MATCH(J1551,종합배치표!$B:$B,0),(MATCH(M1551,{"A","B","C","D","E"},0)-1)*3+2),INDEX(교과배치표!$C:$Q,MATCH(J1551,교과배치표!$B:$B,0),(MATCH(M1551,{"A","B","C","D","E"},0)-1)*3+2))),"")</f>
        <v/>
      </c>
      <c r="T1551" s="26" t="str">
        <f t="array" ref="T1551">IFERROR(IF(OR(J1551="",M1551="",F1551=""),"",IF(F1551="학생부종합",INDEX(종합배치표!$C:$Q,MATCH(J1551,종합배치표!$B:$B,0),(MATCH(M1551,{"A","B","C","D","E"},0)-1)*3+3),INDEX(교과배치표!$C:$Q,MATCH(J1551,교과배치표!$B:$B,0),(MATCH(M1551,{"A","B","C","D","E"},0)-1)*3+3))),"")</f>
        <v/>
      </c>
      <c r="V1551" s="140">
        <f t="shared" si="73"/>
        <v>2.7</v>
      </c>
      <c r="W1551" s="141" t="str">
        <f t="shared" si="74"/>
        <v/>
      </c>
    </row>
    <row r="1552" spans="2:23" ht="14.25" customHeight="1">
      <c r="B1552" s="20">
        <v>1356</v>
      </c>
      <c r="C1552" s="21" t="s">
        <v>378</v>
      </c>
      <c r="D1552" s="21" t="s">
        <v>378</v>
      </c>
      <c r="E1552" s="21" t="s">
        <v>738</v>
      </c>
      <c r="F1552" s="21" t="s">
        <v>24</v>
      </c>
      <c r="G1552" s="21" t="s">
        <v>740</v>
      </c>
      <c r="H1552" s="21" t="s">
        <v>615</v>
      </c>
      <c r="I1552" s="21" t="s">
        <v>319</v>
      </c>
      <c r="J1552" s="23"/>
      <c r="K1552" s="24">
        <v>30</v>
      </c>
      <c r="M1552" s="25" t="str">
        <f>IF(I1552="","",IF(I1552="인문",성적입력!$C$8,성적입력!$C$9))</f>
        <v>A</v>
      </c>
      <c r="N1552" s="26">
        <f>성적입력!$C$15</f>
        <v>3</v>
      </c>
      <c r="P1552" s="27" t="str">
        <f t="shared" si="72"/>
        <v/>
      </c>
      <c r="R1552" s="26" t="str">
        <f t="array" ref="R1552">IFERROR(IF(OR(J1552="",M1552="",F1552=""),"",IF(F1552="학생부종합",INDEX(종합배치표!$C:$Q,MATCH(J1552,종합배치표!$B:$B,0),(MATCH(M1552,{"A","B","C","D","E"},0)-1)*3+1),INDEX(교과배치표!$C:$Q,MATCH(J1552,교과배치표!$B:$B,0),(MATCH(M1552,{"A","B","C","D","E"},0)-1)*3+1))),"")</f>
        <v/>
      </c>
      <c r="S1552" s="26" t="str">
        <f t="array" ref="S1552">IFERROR(IF(OR(J1552="",M1552="",F1552=""),"",IF(F1552="학생부종합",INDEX(종합배치표!$C:$Q,MATCH(J1552,종합배치표!$B:$B,0),(MATCH(M1552,{"A","B","C","D","E"},0)-1)*3+2),INDEX(교과배치표!$C:$Q,MATCH(J1552,교과배치표!$B:$B,0),(MATCH(M1552,{"A","B","C","D","E"},0)-1)*3+2))),"")</f>
        <v/>
      </c>
      <c r="T1552" s="26" t="str">
        <f t="array" ref="T1552">IFERROR(IF(OR(J1552="",M1552="",F1552=""),"",IF(F1552="학생부종합",INDEX(종합배치표!$C:$Q,MATCH(J1552,종합배치표!$B:$B,0),(MATCH(M1552,{"A","B","C","D","E"},0)-1)*3+3),INDEX(교과배치표!$C:$Q,MATCH(J1552,교과배치표!$B:$B,0),(MATCH(M1552,{"A","B","C","D","E"},0)-1)*3+3))),"")</f>
        <v/>
      </c>
      <c r="V1552" s="140">
        <f t="shared" si="73"/>
        <v>2.7</v>
      </c>
      <c r="W1552" s="141" t="str">
        <f t="shared" si="74"/>
        <v/>
      </c>
    </row>
    <row r="1553" spans="2:23" ht="14.25" customHeight="1">
      <c r="B1553" s="20">
        <v>1358</v>
      </c>
      <c r="C1553" s="21" t="s">
        <v>22</v>
      </c>
      <c r="D1553" s="21" t="s">
        <v>22</v>
      </c>
      <c r="E1553" s="21" t="s">
        <v>741</v>
      </c>
      <c r="F1553" s="21" t="s">
        <v>24</v>
      </c>
      <c r="G1553" s="21" t="s">
        <v>742</v>
      </c>
      <c r="H1553" s="21" t="s">
        <v>743</v>
      </c>
      <c r="I1553" s="21" t="s">
        <v>60</v>
      </c>
      <c r="J1553" s="23"/>
      <c r="K1553" s="24">
        <v>34</v>
      </c>
      <c r="M1553" s="25" t="str">
        <f>IF(I1553="","",IF(I1553="인문",성적입력!$C$8,성적입력!$C$9))</f>
        <v>A</v>
      </c>
      <c r="N1553" s="26">
        <f>성적입력!$C$15</f>
        <v>3</v>
      </c>
      <c r="P1553" s="27" t="str">
        <f t="shared" si="72"/>
        <v/>
      </c>
      <c r="R1553" s="26" t="str">
        <f t="array" ref="R1553">IFERROR(IF(OR(J1553="",M1553="",F1553=""),"",IF(F1553="학생부종합",INDEX(종합배치표!$C:$Q,MATCH(J1553,종합배치표!$B:$B,0),(MATCH(M1553,{"A","B","C","D","E"},0)-1)*3+1),INDEX(교과배치표!$C:$Q,MATCH(J1553,교과배치표!$B:$B,0),(MATCH(M1553,{"A","B","C","D","E"},0)-1)*3+1))),"")</f>
        <v/>
      </c>
      <c r="S1553" s="26" t="str">
        <f t="array" ref="S1553">IFERROR(IF(OR(J1553="",M1553="",F1553=""),"",IF(F1553="학생부종합",INDEX(종합배치표!$C:$Q,MATCH(J1553,종합배치표!$B:$B,0),(MATCH(M1553,{"A","B","C","D","E"},0)-1)*3+2),INDEX(교과배치표!$C:$Q,MATCH(J1553,교과배치표!$B:$B,0),(MATCH(M1553,{"A","B","C","D","E"},0)-1)*3+2))),"")</f>
        <v/>
      </c>
      <c r="T1553" s="26" t="str">
        <f t="array" ref="T1553">IFERROR(IF(OR(J1553="",M1553="",F1553=""),"",IF(F1553="학생부종합",INDEX(종합배치표!$C:$Q,MATCH(J1553,종합배치표!$B:$B,0),(MATCH(M1553,{"A","B","C","D","E"},0)-1)*3+3),INDEX(교과배치표!$C:$Q,MATCH(J1553,교과배치표!$B:$B,0),(MATCH(M1553,{"A","B","C","D","E"},0)-1)*3+3))),"")</f>
        <v/>
      </c>
      <c r="V1553" s="140">
        <f t="shared" si="73"/>
        <v>2.7</v>
      </c>
      <c r="W1553" s="141" t="str">
        <f t="shared" si="74"/>
        <v/>
      </c>
    </row>
    <row r="1554" spans="2:23" ht="14.25" customHeight="1">
      <c r="B1554" s="20">
        <v>1359</v>
      </c>
      <c r="C1554" s="21" t="s">
        <v>22</v>
      </c>
      <c r="D1554" s="21" t="s">
        <v>22</v>
      </c>
      <c r="E1554" s="21" t="s">
        <v>741</v>
      </c>
      <c r="F1554" s="21" t="s">
        <v>68</v>
      </c>
      <c r="G1554" s="21" t="s">
        <v>501</v>
      </c>
      <c r="H1554" s="21" t="s">
        <v>744</v>
      </c>
      <c r="I1554" s="21" t="s">
        <v>60</v>
      </c>
      <c r="J1554" s="23"/>
      <c r="K1554" s="24">
        <v>17</v>
      </c>
      <c r="M1554" s="25" t="str">
        <f>IF(I1554="","",IF(I1554="인문",성적입력!$C$8,성적입력!$C$9))</f>
        <v>A</v>
      </c>
      <c r="N1554" s="26">
        <f>성적입력!$C$15</f>
        <v>3</v>
      </c>
      <c r="P1554" s="27" t="str">
        <f t="shared" si="72"/>
        <v/>
      </c>
      <c r="R1554" s="26" t="str">
        <f t="array" ref="R1554">IFERROR(IF(OR(J1554="",M1554="",F1554=""),"",IF(F1554="학생부종합",INDEX(종합배치표!$C:$Q,MATCH(J1554,종합배치표!$B:$B,0),(MATCH(M1554,{"A","B","C","D","E"},0)-1)*3+1),INDEX(교과배치표!$C:$Q,MATCH(J1554,교과배치표!$B:$B,0),(MATCH(M1554,{"A","B","C","D","E"},0)-1)*3+1))),"")</f>
        <v/>
      </c>
      <c r="S1554" s="26" t="str">
        <f t="array" ref="S1554">IFERROR(IF(OR(J1554="",M1554="",F1554=""),"",IF(F1554="학생부종합",INDEX(종합배치표!$C:$Q,MATCH(J1554,종합배치표!$B:$B,0),(MATCH(M1554,{"A","B","C","D","E"},0)-1)*3+2),INDEX(교과배치표!$C:$Q,MATCH(J1554,교과배치표!$B:$B,0),(MATCH(M1554,{"A","B","C","D","E"},0)-1)*3+2))),"")</f>
        <v/>
      </c>
      <c r="T1554" s="26" t="str">
        <f t="array" ref="T1554">IFERROR(IF(OR(J1554="",M1554="",F1554=""),"",IF(F1554="학생부종합",INDEX(종합배치표!$C:$Q,MATCH(J1554,종합배치표!$B:$B,0),(MATCH(M1554,{"A","B","C","D","E"},0)-1)*3+3),INDEX(교과배치표!$C:$Q,MATCH(J1554,교과배치표!$B:$B,0),(MATCH(M1554,{"A","B","C","D","E"},0)-1)*3+3))),"")</f>
        <v/>
      </c>
      <c r="V1554" s="140">
        <f t="shared" si="73"/>
        <v>2.7</v>
      </c>
      <c r="W1554" s="141" t="str">
        <f t="shared" si="74"/>
        <v/>
      </c>
    </row>
    <row r="1555" spans="2:23" ht="14.25" customHeight="1">
      <c r="B1555" s="20">
        <v>1360</v>
      </c>
      <c r="C1555" s="21" t="s">
        <v>22</v>
      </c>
      <c r="D1555" s="21" t="s">
        <v>22</v>
      </c>
      <c r="E1555" s="21" t="s">
        <v>741</v>
      </c>
      <c r="F1555" s="21" t="s">
        <v>24</v>
      </c>
      <c r="G1555" s="21" t="s">
        <v>742</v>
      </c>
      <c r="H1555" s="21" t="s">
        <v>744</v>
      </c>
      <c r="I1555" s="21" t="s">
        <v>60</v>
      </c>
      <c r="J1555" s="23"/>
      <c r="K1555" s="24">
        <v>18</v>
      </c>
      <c r="M1555" s="25" t="str">
        <f>IF(I1555="","",IF(I1555="인문",성적입력!$C$8,성적입력!$C$9))</f>
        <v>A</v>
      </c>
      <c r="N1555" s="26">
        <f>성적입력!$C$15</f>
        <v>3</v>
      </c>
      <c r="P1555" s="27" t="str">
        <f t="shared" si="72"/>
        <v/>
      </c>
      <c r="R1555" s="26" t="str">
        <f t="array" ref="R1555">IFERROR(IF(OR(J1555="",M1555="",F1555=""),"",IF(F1555="학생부종합",INDEX(종합배치표!$C:$Q,MATCH(J1555,종합배치표!$B:$B,0),(MATCH(M1555,{"A","B","C","D","E"},0)-1)*3+1),INDEX(교과배치표!$C:$Q,MATCH(J1555,교과배치표!$B:$B,0),(MATCH(M1555,{"A","B","C","D","E"},0)-1)*3+1))),"")</f>
        <v/>
      </c>
      <c r="S1555" s="26" t="str">
        <f t="array" ref="S1555">IFERROR(IF(OR(J1555="",M1555="",F1555=""),"",IF(F1555="학생부종합",INDEX(종합배치표!$C:$Q,MATCH(J1555,종합배치표!$B:$B,0),(MATCH(M1555,{"A","B","C","D","E"},0)-1)*3+2),INDEX(교과배치표!$C:$Q,MATCH(J1555,교과배치표!$B:$B,0),(MATCH(M1555,{"A","B","C","D","E"},0)-1)*3+2))),"")</f>
        <v/>
      </c>
      <c r="T1555" s="26" t="str">
        <f t="array" ref="T1555">IFERROR(IF(OR(J1555="",M1555="",F1555=""),"",IF(F1555="학생부종합",INDEX(종합배치표!$C:$Q,MATCH(J1555,종합배치표!$B:$B,0),(MATCH(M1555,{"A","B","C","D","E"},0)-1)*3+3),INDEX(교과배치표!$C:$Q,MATCH(J1555,교과배치표!$B:$B,0),(MATCH(M1555,{"A","B","C","D","E"},0)-1)*3+3))),"")</f>
        <v/>
      </c>
      <c r="V1555" s="140">
        <f t="shared" si="73"/>
        <v>2.7</v>
      </c>
      <c r="W1555" s="141" t="str">
        <f t="shared" si="74"/>
        <v/>
      </c>
    </row>
    <row r="1556" spans="2:23" ht="14.25" customHeight="1">
      <c r="B1556" s="20">
        <v>1361</v>
      </c>
      <c r="C1556" s="21" t="s">
        <v>22</v>
      </c>
      <c r="D1556" s="21" t="s">
        <v>22</v>
      </c>
      <c r="E1556" s="21" t="s">
        <v>741</v>
      </c>
      <c r="F1556" s="21" t="s">
        <v>24</v>
      </c>
      <c r="G1556" s="21" t="s">
        <v>742</v>
      </c>
      <c r="H1556" s="21" t="s">
        <v>745</v>
      </c>
      <c r="I1556" s="21" t="s">
        <v>27</v>
      </c>
      <c r="J1556" s="23"/>
      <c r="K1556" s="24">
        <v>13</v>
      </c>
      <c r="M1556" s="25" t="str">
        <f>IF(I1556="","",IF(I1556="인문",성적입력!$C$8,성적입력!$C$9))</f>
        <v>A</v>
      </c>
      <c r="N1556" s="26">
        <f>성적입력!$C$15</f>
        <v>3</v>
      </c>
      <c r="P1556" s="27" t="str">
        <f t="shared" si="72"/>
        <v/>
      </c>
      <c r="R1556" s="26" t="str">
        <f t="array" ref="R1556">IFERROR(IF(OR(J1556="",M1556="",F1556=""),"",IF(F1556="학생부종합",INDEX(종합배치표!$C:$Q,MATCH(J1556,종합배치표!$B:$B,0),(MATCH(M1556,{"A","B","C","D","E"},0)-1)*3+1),INDEX(교과배치표!$C:$Q,MATCH(J1556,교과배치표!$B:$B,0),(MATCH(M1556,{"A","B","C","D","E"},0)-1)*3+1))),"")</f>
        <v/>
      </c>
      <c r="S1556" s="26" t="str">
        <f t="array" ref="S1556">IFERROR(IF(OR(J1556="",M1556="",F1556=""),"",IF(F1556="학생부종합",INDEX(종합배치표!$C:$Q,MATCH(J1556,종합배치표!$B:$B,0),(MATCH(M1556,{"A","B","C","D","E"},0)-1)*3+2),INDEX(교과배치표!$C:$Q,MATCH(J1556,교과배치표!$B:$B,0),(MATCH(M1556,{"A","B","C","D","E"},0)-1)*3+2))),"")</f>
        <v/>
      </c>
      <c r="T1556" s="26" t="str">
        <f t="array" ref="T1556">IFERROR(IF(OR(J1556="",M1556="",F1556=""),"",IF(F1556="학생부종합",INDEX(종합배치표!$C:$Q,MATCH(J1556,종합배치표!$B:$B,0),(MATCH(M1556,{"A","B","C","D","E"},0)-1)*3+3),INDEX(교과배치표!$C:$Q,MATCH(J1556,교과배치표!$B:$B,0),(MATCH(M1556,{"A","B","C","D","E"},0)-1)*3+3))),"")</f>
        <v/>
      </c>
      <c r="V1556" s="140">
        <f t="shared" si="73"/>
        <v>2.7</v>
      </c>
      <c r="W1556" s="141" t="str">
        <f t="shared" si="74"/>
        <v/>
      </c>
    </row>
    <row r="1557" spans="2:23" ht="14.25" customHeight="1">
      <c r="B1557" s="20">
        <v>1362</v>
      </c>
      <c r="C1557" s="21" t="s">
        <v>22</v>
      </c>
      <c r="D1557" s="21" t="s">
        <v>22</v>
      </c>
      <c r="E1557" s="21" t="s">
        <v>741</v>
      </c>
      <c r="F1557" s="21" t="s">
        <v>24</v>
      </c>
      <c r="G1557" s="21" t="s">
        <v>742</v>
      </c>
      <c r="H1557" s="21" t="s">
        <v>746</v>
      </c>
      <c r="I1557" s="21" t="s">
        <v>60</v>
      </c>
      <c r="J1557" s="23"/>
      <c r="K1557" s="24">
        <v>5</v>
      </c>
      <c r="M1557" s="25" t="str">
        <f>IF(I1557="","",IF(I1557="인문",성적입력!$C$8,성적입력!$C$9))</f>
        <v>A</v>
      </c>
      <c r="N1557" s="26">
        <f>성적입력!$C$15</f>
        <v>3</v>
      </c>
      <c r="P1557" s="27" t="str">
        <f t="shared" si="72"/>
        <v/>
      </c>
      <c r="R1557" s="26" t="str">
        <f t="array" ref="R1557">IFERROR(IF(OR(J1557="",M1557="",F1557=""),"",IF(F1557="학생부종합",INDEX(종합배치표!$C:$Q,MATCH(J1557,종합배치표!$B:$B,0),(MATCH(M1557,{"A","B","C","D","E"},0)-1)*3+1),INDEX(교과배치표!$C:$Q,MATCH(J1557,교과배치표!$B:$B,0),(MATCH(M1557,{"A","B","C","D","E"},0)-1)*3+1))),"")</f>
        <v/>
      </c>
      <c r="S1557" s="26" t="str">
        <f t="array" ref="S1557">IFERROR(IF(OR(J1557="",M1557="",F1557=""),"",IF(F1557="학생부종합",INDEX(종합배치표!$C:$Q,MATCH(J1557,종합배치표!$B:$B,0),(MATCH(M1557,{"A","B","C","D","E"},0)-1)*3+2),INDEX(교과배치표!$C:$Q,MATCH(J1557,교과배치표!$B:$B,0),(MATCH(M1557,{"A","B","C","D","E"},0)-1)*3+2))),"")</f>
        <v/>
      </c>
      <c r="T1557" s="26" t="str">
        <f t="array" ref="T1557">IFERROR(IF(OR(J1557="",M1557="",F1557=""),"",IF(F1557="학생부종합",INDEX(종합배치표!$C:$Q,MATCH(J1557,종합배치표!$B:$B,0),(MATCH(M1557,{"A","B","C","D","E"},0)-1)*3+3),INDEX(교과배치표!$C:$Q,MATCH(J1557,교과배치표!$B:$B,0),(MATCH(M1557,{"A","B","C","D","E"},0)-1)*3+3))),"")</f>
        <v/>
      </c>
      <c r="V1557" s="140">
        <f t="shared" si="73"/>
        <v>2.7</v>
      </c>
      <c r="W1557" s="141" t="str">
        <f t="shared" si="74"/>
        <v/>
      </c>
    </row>
    <row r="1558" spans="2:23" ht="14.25" customHeight="1">
      <c r="B1558" s="20">
        <v>1363</v>
      </c>
      <c r="C1558" s="21" t="s">
        <v>22</v>
      </c>
      <c r="D1558" s="21" t="s">
        <v>22</v>
      </c>
      <c r="E1558" s="21" t="s">
        <v>741</v>
      </c>
      <c r="F1558" s="21" t="s">
        <v>68</v>
      </c>
      <c r="G1558" s="21" t="s">
        <v>501</v>
      </c>
      <c r="H1558" s="21" t="s">
        <v>722</v>
      </c>
      <c r="I1558" s="21" t="s">
        <v>27</v>
      </c>
      <c r="J1558" s="23"/>
      <c r="K1558" s="24">
        <v>22</v>
      </c>
      <c r="M1558" s="25" t="str">
        <f>IF(I1558="","",IF(I1558="인문",성적입력!$C$8,성적입력!$C$9))</f>
        <v>A</v>
      </c>
      <c r="N1558" s="26">
        <f>성적입력!$C$15</f>
        <v>3</v>
      </c>
      <c r="P1558" s="27" t="str">
        <f t="shared" si="72"/>
        <v/>
      </c>
      <c r="R1558" s="26" t="str">
        <f t="array" ref="R1558">IFERROR(IF(OR(J1558="",M1558="",F1558=""),"",IF(F1558="학생부종합",INDEX(종합배치표!$C:$Q,MATCH(J1558,종합배치표!$B:$B,0),(MATCH(M1558,{"A","B","C","D","E"},0)-1)*3+1),INDEX(교과배치표!$C:$Q,MATCH(J1558,교과배치표!$B:$B,0),(MATCH(M1558,{"A","B","C","D","E"},0)-1)*3+1))),"")</f>
        <v/>
      </c>
      <c r="S1558" s="26" t="str">
        <f t="array" ref="S1558">IFERROR(IF(OR(J1558="",M1558="",F1558=""),"",IF(F1558="학생부종합",INDEX(종합배치표!$C:$Q,MATCH(J1558,종합배치표!$B:$B,0),(MATCH(M1558,{"A","B","C","D","E"},0)-1)*3+2),INDEX(교과배치표!$C:$Q,MATCH(J1558,교과배치표!$B:$B,0),(MATCH(M1558,{"A","B","C","D","E"},0)-1)*3+2))),"")</f>
        <v/>
      </c>
      <c r="T1558" s="26" t="str">
        <f t="array" ref="T1558">IFERROR(IF(OR(J1558="",M1558="",F1558=""),"",IF(F1558="학생부종합",INDEX(종합배치표!$C:$Q,MATCH(J1558,종합배치표!$B:$B,0),(MATCH(M1558,{"A","B","C","D","E"},0)-1)*3+3),INDEX(교과배치표!$C:$Q,MATCH(J1558,교과배치표!$B:$B,0),(MATCH(M1558,{"A","B","C","D","E"},0)-1)*3+3))),"")</f>
        <v/>
      </c>
      <c r="V1558" s="140">
        <f t="shared" si="73"/>
        <v>2.7</v>
      </c>
      <c r="W1558" s="141" t="str">
        <f t="shared" si="74"/>
        <v/>
      </c>
    </row>
    <row r="1559" spans="2:23" ht="14.25" customHeight="1">
      <c r="B1559" s="20">
        <v>1364</v>
      </c>
      <c r="C1559" s="21" t="s">
        <v>22</v>
      </c>
      <c r="D1559" s="21" t="s">
        <v>22</v>
      </c>
      <c r="E1559" s="21" t="s">
        <v>741</v>
      </c>
      <c r="F1559" s="21" t="s">
        <v>24</v>
      </c>
      <c r="G1559" s="21" t="s">
        <v>742</v>
      </c>
      <c r="H1559" s="21" t="s">
        <v>722</v>
      </c>
      <c r="I1559" s="21" t="s">
        <v>27</v>
      </c>
      <c r="J1559" s="23"/>
      <c r="K1559" s="24">
        <v>48</v>
      </c>
      <c r="M1559" s="25" t="str">
        <f>IF(I1559="","",IF(I1559="인문",성적입력!$C$8,성적입력!$C$9))</f>
        <v>A</v>
      </c>
      <c r="N1559" s="26">
        <f>성적입력!$C$15</f>
        <v>3</v>
      </c>
      <c r="P1559" s="27" t="str">
        <f t="shared" si="72"/>
        <v/>
      </c>
      <c r="R1559" s="26" t="str">
        <f t="array" ref="R1559">IFERROR(IF(OR(J1559="",M1559="",F1559=""),"",IF(F1559="학생부종합",INDEX(종합배치표!$C:$Q,MATCH(J1559,종합배치표!$B:$B,0),(MATCH(M1559,{"A","B","C","D","E"},0)-1)*3+1),INDEX(교과배치표!$C:$Q,MATCH(J1559,교과배치표!$B:$B,0),(MATCH(M1559,{"A","B","C","D","E"},0)-1)*3+1))),"")</f>
        <v/>
      </c>
      <c r="S1559" s="26" t="str">
        <f t="array" ref="S1559">IFERROR(IF(OR(J1559="",M1559="",F1559=""),"",IF(F1559="학생부종합",INDEX(종합배치표!$C:$Q,MATCH(J1559,종합배치표!$B:$B,0),(MATCH(M1559,{"A","B","C","D","E"},0)-1)*3+2),INDEX(교과배치표!$C:$Q,MATCH(J1559,교과배치표!$B:$B,0),(MATCH(M1559,{"A","B","C","D","E"},0)-1)*3+2))),"")</f>
        <v/>
      </c>
      <c r="T1559" s="26" t="str">
        <f t="array" ref="T1559">IFERROR(IF(OR(J1559="",M1559="",F1559=""),"",IF(F1559="학생부종합",INDEX(종합배치표!$C:$Q,MATCH(J1559,종합배치표!$B:$B,0),(MATCH(M1559,{"A","B","C","D","E"},0)-1)*3+3),INDEX(교과배치표!$C:$Q,MATCH(J1559,교과배치표!$B:$B,0),(MATCH(M1559,{"A","B","C","D","E"},0)-1)*3+3))),"")</f>
        <v/>
      </c>
      <c r="V1559" s="140">
        <f t="shared" si="73"/>
        <v>2.7</v>
      </c>
      <c r="W1559" s="141" t="str">
        <f t="shared" si="74"/>
        <v/>
      </c>
    </row>
    <row r="1560" spans="2:23" ht="14.25" customHeight="1">
      <c r="B1560" s="20">
        <v>1365</v>
      </c>
      <c r="C1560" s="21" t="s">
        <v>22</v>
      </c>
      <c r="D1560" s="21" t="s">
        <v>22</v>
      </c>
      <c r="E1560" s="21" t="s">
        <v>741</v>
      </c>
      <c r="F1560" s="21" t="s">
        <v>24</v>
      </c>
      <c r="G1560" s="21" t="s">
        <v>742</v>
      </c>
      <c r="H1560" s="21" t="s">
        <v>747</v>
      </c>
      <c r="I1560" s="21" t="s">
        <v>27</v>
      </c>
      <c r="J1560" s="23"/>
      <c r="K1560" s="24">
        <v>5</v>
      </c>
      <c r="M1560" s="25" t="str">
        <f>IF(I1560="","",IF(I1560="인문",성적입력!$C$8,성적입력!$C$9))</f>
        <v>A</v>
      </c>
      <c r="N1560" s="26">
        <f>성적입력!$C$15</f>
        <v>3</v>
      </c>
      <c r="P1560" s="27" t="str">
        <f t="shared" si="72"/>
        <v/>
      </c>
      <c r="R1560" s="26" t="str">
        <f t="array" ref="R1560">IFERROR(IF(OR(J1560="",M1560="",F1560=""),"",IF(F1560="학생부종합",INDEX(종합배치표!$C:$Q,MATCH(J1560,종합배치표!$B:$B,0),(MATCH(M1560,{"A","B","C","D","E"},0)-1)*3+1),INDEX(교과배치표!$C:$Q,MATCH(J1560,교과배치표!$B:$B,0),(MATCH(M1560,{"A","B","C","D","E"},0)-1)*3+1))),"")</f>
        <v/>
      </c>
      <c r="S1560" s="26" t="str">
        <f t="array" ref="S1560">IFERROR(IF(OR(J1560="",M1560="",F1560=""),"",IF(F1560="학생부종합",INDEX(종합배치표!$C:$Q,MATCH(J1560,종합배치표!$B:$B,0),(MATCH(M1560,{"A","B","C","D","E"},0)-1)*3+2),INDEX(교과배치표!$C:$Q,MATCH(J1560,교과배치표!$B:$B,0),(MATCH(M1560,{"A","B","C","D","E"},0)-1)*3+2))),"")</f>
        <v/>
      </c>
      <c r="T1560" s="26" t="str">
        <f t="array" ref="T1560">IFERROR(IF(OR(J1560="",M1560="",F1560=""),"",IF(F1560="학생부종합",INDEX(종합배치표!$C:$Q,MATCH(J1560,종합배치표!$B:$B,0),(MATCH(M1560,{"A","B","C","D","E"},0)-1)*3+3),INDEX(교과배치표!$C:$Q,MATCH(J1560,교과배치표!$B:$B,0),(MATCH(M1560,{"A","B","C","D","E"},0)-1)*3+3))),"")</f>
        <v/>
      </c>
      <c r="V1560" s="140">
        <f t="shared" si="73"/>
        <v>2.7</v>
      </c>
      <c r="W1560" s="141" t="str">
        <f t="shared" si="74"/>
        <v/>
      </c>
    </row>
    <row r="1561" spans="2:23" ht="14.25" customHeight="1">
      <c r="B1561" s="20">
        <v>1366</v>
      </c>
      <c r="C1561" s="21" t="s">
        <v>22</v>
      </c>
      <c r="D1561" s="21" t="s">
        <v>22</v>
      </c>
      <c r="E1561" s="21" t="s">
        <v>741</v>
      </c>
      <c r="F1561" s="21" t="s">
        <v>68</v>
      </c>
      <c r="G1561" s="21" t="s">
        <v>501</v>
      </c>
      <c r="H1561" s="21" t="s">
        <v>29</v>
      </c>
      <c r="I1561" s="21" t="s">
        <v>27</v>
      </c>
      <c r="J1561" s="23"/>
      <c r="K1561" s="24">
        <v>16</v>
      </c>
      <c r="M1561" s="25" t="str">
        <f>IF(I1561="","",IF(I1561="인문",성적입력!$C$8,성적입력!$C$9))</f>
        <v>A</v>
      </c>
      <c r="N1561" s="26">
        <f>성적입력!$C$15</f>
        <v>3</v>
      </c>
      <c r="P1561" s="27" t="str">
        <f t="shared" si="72"/>
        <v/>
      </c>
      <c r="R1561" s="26" t="str">
        <f t="array" ref="R1561">IFERROR(IF(OR(J1561="",M1561="",F1561=""),"",IF(F1561="학생부종합",INDEX(종합배치표!$C:$Q,MATCH(J1561,종합배치표!$B:$B,0),(MATCH(M1561,{"A","B","C","D","E"},0)-1)*3+1),INDEX(교과배치표!$C:$Q,MATCH(J1561,교과배치표!$B:$B,0),(MATCH(M1561,{"A","B","C","D","E"},0)-1)*3+1))),"")</f>
        <v/>
      </c>
      <c r="S1561" s="26" t="str">
        <f t="array" ref="S1561">IFERROR(IF(OR(J1561="",M1561="",F1561=""),"",IF(F1561="학생부종합",INDEX(종합배치표!$C:$Q,MATCH(J1561,종합배치표!$B:$B,0),(MATCH(M1561,{"A","B","C","D","E"},0)-1)*3+2),INDEX(교과배치표!$C:$Q,MATCH(J1561,교과배치표!$B:$B,0),(MATCH(M1561,{"A","B","C","D","E"},0)-1)*3+2))),"")</f>
        <v/>
      </c>
      <c r="T1561" s="26" t="str">
        <f t="array" ref="T1561">IFERROR(IF(OR(J1561="",M1561="",F1561=""),"",IF(F1561="학생부종합",INDEX(종합배치표!$C:$Q,MATCH(J1561,종합배치표!$B:$B,0),(MATCH(M1561,{"A","B","C","D","E"},0)-1)*3+3),INDEX(교과배치표!$C:$Q,MATCH(J1561,교과배치표!$B:$B,0),(MATCH(M1561,{"A","B","C","D","E"},0)-1)*3+3))),"")</f>
        <v/>
      </c>
      <c r="V1561" s="140">
        <f t="shared" si="73"/>
        <v>2.7</v>
      </c>
      <c r="W1561" s="141" t="str">
        <f t="shared" si="74"/>
        <v/>
      </c>
    </row>
    <row r="1562" spans="2:23" ht="14.25" customHeight="1">
      <c r="B1562" s="20">
        <v>1367</v>
      </c>
      <c r="C1562" s="21" t="s">
        <v>22</v>
      </c>
      <c r="D1562" s="21" t="s">
        <v>22</v>
      </c>
      <c r="E1562" s="21" t="s">
        <v>741</v>
      </c>
      <c r="F1562" s="21" t="s">
        <v>24</v>
      </c>
      <c r="G1562" s="21" t="s">
        <v>742</v>
      </c>
      <c r="H1562" s="21" t="s">
        <v>29</v>
      </c>
      <c r="I1562" s="21" t="s">
        <v>27</v>
      </c>
      <c r="J1562" s="23"/>
      <c r="K1562" s="24">
        <v>12</v>
      </c>
      <c r="M1562" s="25" t="str">
        <f>IF(I1562="","",IF(I1562="인문",성적입력!$C$8,성적입력!$C$9))</f>
        <v>A</v>
      </c>
      <c r="N1562" s="26">
        <f>성적입력!$C$15</f>
        <v>3</v>
      </c>
      <c r="P1562" s="27" t="str">
        <f t="shared" si="72"/>
        <v/>
      </c>
      <c r="R1562" s="26" t="str">
        <f t="array" ref="R1562">IFERROR(IF(OR(J1562="",M1562="",F1562=""),"",IF(F1562="학생부종합",INDEX(종합배치표!$C:$Q,MATCH(J1562,종합배치표!$B:$B,0),(MATCH(M1562,{"A","B","C","D","E"},0)-1)*3+1),INDEX(교과배치표!$C:$Q,MATCH(J1562,교과배치표!$B:$B,0),(MATCH(M1562,{"A","B","C","D","E"},0)-1)*3+1))),"")</f>
        <v/>
      </c>
      <c r="S1562" s="26" t="str">
        <f t="array" ref="S1562">IFERROR(IF(OR(J1562="",M1562="",F1562=""),"",IF(F1562="학생부종합",INDEX(종합배치표!$C:$Q,MATCH(J1562,종합배치표!$B:$B,0),(MATCH(M1562,{"A","B","C","D","E"},0)-1)*3+2),INDEX(교과배치표!$C:$Q,MATCH(J1562,교과배치표!$B:$B,0),(MATCH(M1562,{"A","B","C","D","E"},0)-1)*3+2))),"")</f>
        <v/>
      </c>
      <c r="T1562" s="26" t="str">
        <f t="array" ref="T1562">IFERROR(IF(OR(J1562="",M1562="",F1562=""),"",IF(F1562="학생부종합",INDEX(종합배치표!$C:$Q,MATCH(J1562,종합배치표!$B:$B,0),(MATCH(M1562,{"A","B","C","D","E"},0)-1)*3+3),INDEX(교과배치표!$C:$Q,MATCH(J1562,교과배치표!$B:$B,0),(MATCH(M1562,{"A","B","C","D","E"},0)-1)*3+3))),"")</f>
        <v/>
      </c>
      <c r="V1562" s="140">
        <f t="shared" si="73"/>
        <v>2.7</v>
      </c>
      <c r="W1562" s="141" t="str">
        <f t="shared" si="74"/>
        <v/>
      </c>
    </row>
    <row r="1563" spans="2:23" ht="14.25" customHeight="1">
      <c r="B1563" s="20">
        <v>1368</v>
      </c>
      <c r="C1563" s="21" t="s">
        <v>22</v>
      </c>
      <c r="D1563" s="21" t="s">
        <v>22</v>
      </c>
      <c r="E1563" s="21" t="s">
        <v>741</v>
      </c>
      <c r="F1563" s="21" t="s">
        <v>68</v>
      </c>
      <c r="G1563" s="21" t="s">
        <v>501</v>
      </c>
      <c r="H1563" s="21" t="s">
        <v>41</v>
      </c>
      <c r="I1563" s="21" t="s">
        <v>27</v>
      </c>
      <c r="J1563" s="23"/>
      <c r="K1563" s="24">
        <v>10</v>
      </c>
      <c r="M1563" s="25" t="str">
        <f>IF(I1563="","",IF(I1563="인문",성적입력!$C$8,성적입력!$C$9))</f>
        <v>A</v>
      </c>
      <c r="N1563" s="26">
        <f>성적입력!$C$15</f>
        <v>3</v>
      </c>
      <c r="P1563" s="27" t="str">
        <f t="shared" si="72"/>
        <v/>
      </c>
      <c r="R1563" s="26" t="str">
        <f t="array" ref="R1563">IFERROR(IF(OR(J1563="",M1563="",F1563=""),"",IF(F1563="학생부종합",INDEX(종합배치표!$C:$Q,MATCH(J1563,종합배치표!$B:$B,0),(MATCH(M1563,{"A","B","C","D","E"},0)-1)*3+1),INDEX(교과배치표!$C:$Q,MATCH(J1563,교과배치표!$B:$B,0),(MATCH(M1563,{"A","B","C","D","E"},0)-1)*3+1))),"")</f>
        <v/>
      </c>
      <c r="S1563" s="26" t="str">
        <f t="array" ref="S1563">IFERROR(IF(OR(J1563="",M1563="",F1563=""),"",IF(F1563="학생부종합",INDEX(종합배치표!$C:$Q,MATCH(J1563,종합배치표!$B:$B,0),(MATCH(M1563,{"A","B","C","D","E"},0)-1)*3+2),INDEX(교과배치표!$C:$Q,MATCH(J1563,교과배치표!$B:$B,0),(MATCH(M1563,{"A","B","C","D","E"},0)-1)*3+2))),"")</f>
        <v/>
      </c>
      <c r="T1563" s="26" t="str">
        <f t="array" ref="T1563">IFERROR(IF(OR(J1563="",M1563="",F1563=""),"",IF(F1563="학생부종합",INDEX(종합배치표!$C:$Q,MATCH(J1563,종합배치표!$B:$B,0),(MATCH(M1563,{"A","B","C","D","E"},0)-1)*3+3),INDEX(교과배치표!$C:$Q,MATCH(J1563,교과배치표!$B:$B,0),(MATCH(M1563,{"A","B","C","D","E"},0)-1)*3+3))),"")</f>
        <v/>
      </c>
      <c r="V1563" s="140">
        <f t="shared" si="73"/>
        <v>2.7</v>
      </c>
      <c r="W1563" s="141" t="str">
        <f t="shared" si="74"/>
        <v/>
      </c>
    </row>
    <row r="1564" spans="2:23" ht="14.25" customHeight="1">
      <c r="B1564" s="20">
        <v>1369</v>
      </c>
      <c r="C1564" s="21" t="s">
        <v>22</v>
      </c>
      <c r="D1564" s="21" t="s">
        <v>22</v>
      </c>
      <c r="E1564" s="21" t="s">
        <v>741</v>
      </c>
      <c r="F1564" s="21" t="s">
        <v>24</v>
      </c>
      <c r="G1564" s="21" t="s">
        <v>742</v>
      </c>
      <c r="H1564" s="21" t="s">
        <v>41</v>
      </c>
      <c r="I1564" s="21" t="s">
        <v>27</v>
      </c>
      <c r="J1564" s="23"/>
      <c r="K1564" s="24">
        <v>10</v>
      </c>
      <c r="M1564" s="25" t="str">
        <f>IF(I1564="","",IF(I1564="인문",성적입력!$C$8,성적입력!$C$9))</f>
        <v>A</v>
      </c>
      <c r="N1564" s="26">
        <f>성적입력!$C$15</f>
        <v>3</v>
      </c>
      <c r="P1564" s="27" t="str">
        <f t="shared" si="72"/>
        <v/>
      </c>
      <c r="R1564" s="26" t="str">
        <f t="array" ref="R1564">IFERROR(IF(OR(J1564="",M1564="",F1564=""),"",IF(F1564="학생부종합",INDEX(종합배치표!$C:$Q,MATCH(J1564,종합배치표!$B:$B,0),(MATCH(M1564,{"A","B","C","D","E"},0)-1)*3+1),INDEX(교과배치표!$C:$Q,MATCH(J1564,교과배치표!$B:$B,0),(MATCH(M1564,{"A","B","C","D","E"},0)-1)*3+1))),"")</f>
        <v/>
      </c>
      <c r="S1564" s="26" t="str">
        <f t="array" ref="S1564">IFERROR(IF(OR(J1564="",M1564="",F1564=""),"",IF(F1564="학생부종합",INDEX(종합배치표!$C:$Q,MATCH(J1564,종합배치표!$B:$B,0),(MATCH(M1564,{"A","B","C","D","E"},0)-1)*3+2),INDEX(교과배치표!$C:$Q,MATCH(J1564,교과배치표!$B:$B,0),(MATCH(M1564,{"A","B","C","D","E"},0)-1)*3+2))),"")</f>
        <v/>
      </c>
      <c r="T1564" s="26" t="str">
        <f t="array" ref="T1564">IFERROR(IF(OR(J1564="",M1564="",F1564=""),"",IF(F1564="학생부종합",INDEX(종합배치표!$C:$Q,MATCH(J1564,종합배치표!$B:$B,0),(MATCH(M1564,{"A","B","C","D","E"},0)-1)*3+3),INDEX(교과배치표!$C:$Q,MATCH(J1564,교과배치표!$B:$B,0),(MATCH(M1564,{"A","B","C","D","E"},0)-1)*3+3))),"")</f>
        <v/>
      </c>
      <c r="V1564" s="140">
        <f t="shared" si="73"/>
        <v>2.7</v>
      </c>
      <c r="W1564" s="141" t="str">
        <f t="shared" si="74"/>
        <v/>
      </c>
    </row>
    <row r="1565" spans="2:23" ht="14.25" customHeight="1">
      <c r="B1565" s="20">
        <v>1370</v>
      </c>
      <c r="C1565" s="21" t="s">
        <v>22</v>
      </c>
      <c r="D1565" s="21" t="s">
        <v>22</v>
      </c>
      <c r="E1565" s="21" t="s">
        <v>741</v>
      </c>
      <c r="F1565" s="21" t="s">
        <v>68</v>
      </c>
      <c r="G1565" s="21" t="s">
        <v>501</v>
      </c>
      <c r="H1565" s="21" t="s">
        <v>159</v>
      </c>
      <c r="I1565" s="21" t="s">
        <v>27</v>
      </c>
      <c r="J1565" s="23"/>
      <c r="K1565" s="24">
        <v>13</v>
      </c>
      <c r="M1565" s="25" t="str">
        <f>IF(I1565="","",IF(I1565="인문",성적입력!$C$8,성적입력!$C$9))</f>
        <v>A</v>
      </c>
      <c r="N1565" s="26">
        <f>성적입력!$C$15</f>
        <v>3</v>
      </c>
      <c r="P1565" s="27" t="str">
        <f t="shared" si="72"/>
        <v/>
      </c>
      <c r="R1565" s="26" t="str">
        <f t="array" ref="R1565">IFERROR(IF(OR(J1565="",M1565="",F1565=""),"",IF(F1565="학생부종합",INDEX(종합배치표!$C:$Q,MATCH(J1565,종합배치표!$B:$B,0),(MATCH(M1565,{"A","B","C","D","E"},0)-1)*3+1),INDEX(교과배치표!$C:$Q,MATCH(J1565,교과배치표!$B:$B,0),(MATCH(M1565,{"A","B","C","D","E"},0)-1)*3+1))),"")</f>
        <v/>
      </c>
      <c r="S1565" s="26" t="str">
        <f t="array" ref="S1565">IFERROR(IF(OR(J1565="",M1565="",F1565=""),"",IF(F1565="학생부종합",INDEX(종합배치표!$C:$Q,MATCH(J1565,종합배치표!$B:$B,0),(MATCH(M1565,{"A","B","C","D","E"},0)-1)*3+2),INDEX(교과배치표!$C:$Q,MATCH(J1565,교과배치표!$B:$B,0),(MATCH(M1565,{"A","B","C","D","E"},0)-1)*3+2))),"")</f>
        <v/>
      </c>
      <c r="T1565" s="26" t="str">
        <f t="array" ref="T1565">IFERROR(IF(OR(J1565="",M1565="",F1565=""),"",IF(F1565="학생부종합",INDEX(종합배치표!$C:$Q,MATCH(J1565,종합배치표!$B:$B,0),(MATCH(M1565,{"A","B","C","D","E"},0)-1)*3+3),INDEX(교과배치표!$C:$Q,MATCH(J1565,교과배치표!$B:$B,0),(MATCH(M1565,{"A","B","C","D","E"},0)-1)*3+3))),"")</f>
        <v/>
      </c>
      <c r="V1565" s="140">
        <f t="shared" si="73"/>
        <v>2.7</v>
      </c>
      <c r="W1565" s="141" t="str">
        <f t="shared" si="74"/>
        <v/>
      </c>
    </row>
    <row r="1566" spans="2:23" ht="14.25" customHeight="1">
      <c r="B1566" s="20">
        <v>1371</v>
      </c>
      <c r="C1566" s="21" t="s">
        <v>22</v>
      </c>
      <c r="D1566" s="21" t="s">
        <v>22</v>
      </c>
      <c r="E1566" s="21" t="s">
        <v>741</v>
      </c>
      <c r="F1566" s="21" t="s">
        <v>24</v>
      </c>
      <c r="G1566" s="21" t="s">
        <v>742</v>
      </c>
      <c r="H1566" s="21" t="s">
        <v>159</v>
      </c>
      <c r="I1566" s="21" t="s">
        <v>27</v>
      </c>
      <c r="J1566" s="23"/>
      <c r="K1566" s="24">
        <v>10</v>
      </c>
      <c r="M1566" s="25" t="str">
        <f>IF(I1566="","",IF(I1566="인문",성적입력!$C$8,성적입력!$C$9))</f>
        <v>A</v>
      </c>
      <c r="N1566" s="26">
        <f>성적입력!$C$15</f>
        <v>3</v>
      </c>
      <c r="P1566" s="27" t="str">
        <f t="shared" si="72"/>
        <v/>
      </c>
      <c r="R1566" s="26" t="str">
        <f t="array" ref="R1566">IFERROR(IF(OR(J1566="",M1566="",F1566=""),"",IF(F1566="학생부종합",INDEX(종합배치표!$C:$Q,MATCH(J1566,종합배치표!$B:$B,0),(MATCH(M1566,{"A","B","C","D","E"},0)-1)*3+1),INDEX(교과배치표!$C:$Q,MATCH(J1566,교과배치표!$B:$B,0),(MATCH(M1566,{"A","B","C","D","E"},0)-1)*3+1))),"")</f>
        <v/>
      </c>
      <c r="S1566" s="26" t="str">
        <f t="array" ref="S1566">IFERROR(IF(OR(J1566="",M1566="",F1566=""),"",IF(F1566="학생부종합",INDEX(종합배치표!$C:$Q,MATCH(J1566,종합배치표!$B:$B,0),(MATCH(M1566,{"A","B","C","D","E"},0)-1)*3+2),INDEX(교과배치표!$C:$Q,MATCH(J1566,교과배치표!$B:$B,0),(MATCH(M1566,{"A","B","C","D","E"},0)-1)*3+2))),"")</f>
        <v/>
      </c>
      <c r="T1566" s="26" t="str">
        <f t="array" ref="T1566">IFERROR(IF(OR(J1566="",M1566="",F1566=""),"",IF(F1566="학생부종합",INDEX(종합배치표!$C:$Q,MATCH(J1566,종합배치표!$B:$B,0),(MATCH(M1566,{"A","B","C","D","E"},0)-1)*3+3),INDEX(교과배치표!$C:$Q,MATCH(J1566,교과배치표!$B:$B,0),(MATCH(M1566,{"A","B","C","D","E"},0)-1)*3+3))),"")</f>
        <v/>
      </c>
      <c r="V1566" s="140">
        <f t="shared" si="73"/>
        <v>2.7</v>
      </c>
      <c r="W1566" s="141" t="str">
        <f t="shared" si="74"/>
        <v/>
      </c>
    </row>
    <row r="1567" spans="2:23" ht="14.25" customHeight="1">
      <c r="B1567" s="20">
        <v>1372</v>
      </c>
      <c r="C1567" s="21" t="s">
        <v>22</v>
      </c>
      <c r="D1567" s="21" t="s">
        <v>22</v>
      </c>
      <c r="E1567" s="21" t="s">
        <v>741</v>
      </c>
      <c r="F1567" s="21" t="s">
        <v>68</v>
      </c>
      <c r="G1567" s="21" t="s">
        <v>501</v>
      </c>
      <c r="H1567" s="21" t="s">
        <v>59</v>
      </c>
      <c r="I1567" s="21" t="s">
        <v>60</v>
      </c>
      <c r="J1567" s="23"/>
      <c r="K1567" s="24">
        <v>30</v>
      </c>
      <c r="M1567" s="25" t="str">
        <f>IF(I1567="","",IF(I1567="인문",성적입력!$C$8,성적입력!$C$9))</f>
        <v>A</v>
      </c>
      <c r="N1567" s="26">
        <f>성적입력!$C$15</f>
        <v>3</v>
      </c>
      <c r="P1567" s="27" t="str">
        <f t="shared" si="72"/>
        <v/>
      </c>
      <c r="R1567" s="26" t="str">
        <f t="array" ref="R1567">IFERROR(IF(OR(J1567="",M1567="",F1567=""),"",IF(F1567="학생부종합",INDEX(종합배치표!$C:$Q,MATCH(J1567,종합배치표!$B:$B,0),(MATCH(M1567,{"A","B","C","D","E"},0)-1)*3+1),INDEX(교과배치표!$C:$Q,MATCH(J1567,교과배치표!$B:$B,0),(MATCH(M1567,{"A","B","C","D","E"},0)-1)*3+1))),"")</f>
        <v/>
      </c>
      <c r="S1567" s="26" t="str">
        <f t="array" ref="S1567">IFERROR(IF(OR(J1567="",M1567="",F1567=""),"",IF(F1567="학생부종합",INDEX(종합배치표!$C:$Q,MATCH(J1567,종합배치표!$B:$B,0),(MATCH(M1567,{"A","B","C","D","E"},0)-1)*3+2),INDEX(교과배치표!$C:$Q,MATCH(J1567,교과배치표!$B:$B,0),(MATCH(M1567,{"A","B","C","D","E"},0)-1)*3+2))),"")</f>
        <v/>
      </c>
      <c r="T1567" s="26" t="str">
        <f t="array" ref="T1567">IFERROR(IF(OR(J1567="",M1567="",F1567=""),"",IF(F1567="학생부종합",INDEX(종합배치표!$C:$Q,MATCH(J1567,종합배치표!$B:$B,0),(MATCH(M1567,{"A","B","C","D","E"},0)-1)*3+3),INDEX(교과배치표!$C:$Q,MATCH(J1567,교과배치표!$B:$B,0),(MATCH(M1567,{"A","B","C","D","E"},0)-1)*3+3))),"")</f>
        <v/>
      </c>
      <c r="V1567" s="140">
        <f t="shared" si="73"/>
        <v>2.7</v>
      </c>
      <c r="W1567" s="141" t="str">
        <f t="shared" si="74"/>
        <v/>
      </c>
    </row>
    <row r="1568" spans="2:23" ht="14.25" customHeight="1">
      <c r="B1568" s="20">
        <v>1373</v>
      </c>
      <c r="C1568" s="21" t="s">
        <v>22</v>
      </c>
      <c r="D1568" s="21" t="s">
        <v>22</v>
      </c>
      <c r="E1568" s="21" t="s">
        <v>741</v>
      </c>
      <c r="F1568" s="21" t="s">
        <v>24</v>
      </c>
      <c r="G1568" s="21" t="s">
        <v>742</v>
      </c>
      <c r="H1568" s="21" t="s">
        <v>59</v>
      </c>
      <c r="I1568" s="21" t="s">
        <v>60</v>
      </c>
      <c r="J1568" s="23"/>
      <c r="K1568" s="24">
        <v>37</v>
      </c>
      <c r="M1568" s="25" t="str">
        <f>IF(I1568="","",IF(I1568="인문",성적입력!$C$8,성적입력!$C$9))</f>
        <v>A</v>
      </c>
      <c r="N1568" s="26">
        <f>성적입력!$C$15</f>
        <v>3</v>
      </c>
      <c r="P1568" s="27" t="str">
        <f t="shared" si="72"/>
        <v/>
      </c>
      <c r="R1568" s="26" t="str">
        <f t="array" ref="R1568">IFERROR(IF(OR(J1568="",M1568="",F1568=""),"",IF(F1568="학생부종합",INDEX(종합배치표!$C:$Q,MATCH(J1568,종합배치표!$B:$B,0),(MATCH(M1568,{"A","B","C","D","E"},0)-1)*3+1),INDEX(교과배치표!$C:$Q,MATCH(J1568,교과배치표!$B:$B,0),(MATCH(M1568,{"A","B","C","D","E"},0)-1)*3+1))),"")</f>
        <v/>
      </c>
      <c r="S1568" s="26" t="str">
        <f t="array" ref="S1568">IFERROR(IF(OR(J1568="",M1568="",F1568=""),"",IF(F1568="학생부종합",INDEX(종합배치표!$C:$Q,MATCH(J1568,종합배치표!$B:$B,0),(MATCH(M1568,{"A","B","C","D","E"},0)-1)*3+2),INDEX(교과배치표!$C:$Q,MATCH(J1568,교과배치표!$B:$B,0),(MATCH(M1568,{"A","B","C","D","E"},0)-1)*3+2))),"")</f>
        <v/>
      </c>
      <c r="T1568" s="26" t="str">
        <f t="array" ref="T1568">IFERROR(IF(OR(J1568="",M1568="",F1568=""),"",IF(F1568="학생부종합",INDEX(종합배치표!$C:$Q,MATCH(J1568,종합배치표!$B:$B,0),(MATCH(M1568,{"A","B","C","D","E"},0)-1)*3+3),INDEX(교과배치표!$C:$Q,MATCH(J1568,교과배치표!$B:$B,0),(MATCH(M1568,{"A","B","C","D","E"},0)-1)*3+3))),"")</f>
        <v/>
      </c>
      <c r="V1568" s="140">
        <f t="shared" si="73"/>
        <v>2.7</v>
      </c>
      <c r="W1568" s="141" t="str">
        <f t="shared" si="74"/>
        <v/>
      </c>
    </row>
    <row r="1569" spans="2:23" ht="14.25" customHeight="1">
      <c r="B1569" s="20">
        <v>1374</v>
      </c>
      <c r="C1569" s="21" t="s">
        <v>22</v>
      </c>
      <c r="D1569" s="21" t="s">
        <v>22</v>
      </c>
      <c r="E1569" s="21" t="s">
        <v>741</v>
      </c>
      <c r="F1569" s="21" t="s">
        <v>68</v>
      </c>
      <c r="G1569" s="21" t="s">
        <v>501</v>
      </c>
      <c r="H1569" s="21" t="s">
        <v>748</v>
      </c>
      <c r="I1569" s="21" t="s">
        <v>60</v>
      </c>
      <c r="J1569" s="23"/>
      <c r="K1569" s="24">
        <v>6</v>
      </c>
      <c r="M1569" s="25" t="str">
        <f>IF(I1569="","",IF(I1569="인문",성적입력!$C$8,성적입력!$C$9))</f>
        <v>A</v>
      </c>
      <c r="N1569" s="26">
        <f>성적입력!$C$15</f>
        <v>3</v>
      </c>
      <c r="P1569" s="27" t="str">
        <f t="shared" si="72"/>
        <v/>
      </c>
      <c r="R1569" s="26" t="str">
        <f t="array" ref="R1569">IFERROR(IF(OR(J1569="",M1569="",F1569=""),"",IF(F1569="학생부종합",INDEX(종합배치표!$C:$Q,MATCH(J1569,종합배치표!$B:$B,0),(MATCH(M1569,{"A","B","C","D","E"},0)-1)*3+1),INDEX(교과배치표!$C:$Q,MATCH(J1569,교과배치표!$B:$B,0),(MATCH(M1569,{"A","B","C","D","E"},0)-1)*3+1))),"")</f>
        <v/>
      </c>
      <c r="S1569" s="26" t="str">
        <f t="array" ref="S1569">IFERROR(IF(OR(J1569="",M1569="",F1569=""),"",IF(F1569="학생부종합",INDEX(종합배치표!$C:$Q,MATCH(J1569,종합배치표!$B:$B,0),(MATCH(M1569,{"A","B","C","D","E"},0)-1)*3+2),INDEX(교과배치표!$C:$Q,MATCH(J1569,교과배치표!$B:$B,0),(MATCH(M1569,{"A","B","C","D","E"},0)-1)*3+2))),"")</f>
        <v/>
      </c>
      <c r="T1569" s="26" t="str">
        <f t="array" ref="T1569">IFERROR(IF(OR(J1569="",M1569="",F1569=""),"",IF(F1569="학생부종합",INDEX(종합배치표!$C:$Q,MATCH(J1569,종합배치표!$B:$B,0),(MATCH(M1569,{"A","B","C","D","E"},0)-1)*3+3),INDEX(교과배치표!$C:$Q,MATCH(J1569,교과배치표!$B:$B,0),(MATCH(M1569,{"A","B","C","D","E"},0)-1)*3+3))),"")</f>
        <v/>
      </c>
      <c r="V1569" s="140">
        <f t="shared" si="73"/>
        <v>2.7</v>
      </c>
      <c r="W1569" s="141" t="str">
        <f t="shared" si="74"/>
        <v/>
      </c>
    </row>
    <row r="1570" spans="2:23" ht="14.25" customHeight="1">
      <c r="B1570" s="20">
        <v>1375</v>
      </c>
      <c r="C1570" s="21" t="s">
        <v>22</v>
      </c>
      <c r="D1570" s="21" t="s">
        <v>22</v>
      </c>
      <c r="E1570" s="21" t="s">
        <v>741</v>
      </c>
      <c r="F1570" s="21" t="s">
        <v>24</v>
      </c>
      <c r="G1570" s="21" t="s">
        <v>742</v>
      </c>
      <c r="H1570" s="21" t="s">
        <v>748</v>
      </c>
      <c r="I1570" s="21" t="s">
        <v>60</v>
      </c>
      <c r="J1570" s="23"/>
      <c r="K1570" s="24">
        <v>11</v>
      </c>
      <c r="M1570" s="25" t="str">
        <f>IF(I1570="","",IF(I1570="인문",성적입력!$C$8,성적입력!$C$9))</f>
        <v>A</v>
      </c>
      <c r="N1570" s="26">
        <f>성적입력!$C$15</f>
        <v>3</v>
      </c>
      <c r="P1570" s="27" t="str">
        <f t="shared" si="72"/>
        <v/>
      </c>
      <c r="R1570" s="26" t="str">
        <f t="array" ref="R1570">IFERROR(IF(OR(J1570="",M1570="",F1570=""),"",IF(F1570="학생부종합",INDEX(종합배치표!$C:$Q,MATCH(J1570,종합배치표!$B:$B,0),(MATCH(M1570,{"A","B","C","D","E"},0)-1)*3+1),INDEX(교과배치표!$C:$Q,MATCH(J1570,교과배치표!$B:$B,0),(MATCH(M1570,{"A","B","C","D","E"},0)-1)*3+1))),"")</f>
        <v/>
      </c>
      <c r="S1570" s="26" t="str">
        <f t="array" ref="S1570">IFERROR(IF(OR(J1570="",M1570="",F1570=""),"",IF(F1570="학생부종합",INDEX(종합배치표!$C:$Q,MATCH(J1570,종합배치표!$B:$B,0),(MATCH(M1570,{"A","B","C","D","E"},0)-1)*3+2),INDEX(교과배치표!$C:$Q,MATCH(J1570,교과배치표!$B:$B,0),(MATCH(M1570,{"A","B","C","D","E"},0)-1)*3+2))),"")</f>
        <v/>
      </c>
      <c r="T1570" s="26" t="str">
        <f t="array" ref="T1570">IFERROR(IF(OR(J1570="",M1570="",F1570=""),"",IF(F1570="학생부종합",INDEX(종합배치표!$C:$Q,MATCH(J1570,종합배치표!$B:$B,0),(MATCH(M1570,{"A","B","C","D","E"},0)-1)*3+3),INDEX(교과배치표!$C:$Q,MATCH(J1570,교과배치표!$B:$B,0),(MATCH(M1570,{"A","B","C","D","E"},0)-1)*3+3))),"")</f>
        <v/>
      </c>
      <c r="V1570" s="140">
        <f t="shared" si="73"/>
        <v>2.7</v>
      </c>
      <c r="W1570" s="141" t="str">
        <f t="shared" si="74"/>
        <v/>
      </c>
    </row>
    <row r="1571" spans="2:23" ht="14.25" customHeight="1">
      <c r="B1571" s="20">
        <v>1376</v>
      </c>
      <c r="C1571" s="21" t="s">
        <v>22</v>
      </c>
      <c r="D1571" s="21" t="s">
        <v>22</v>
      </c>
      <c r="E1571" s="21" t="s">
        <v>741</v>
      </c>
      <c r="F1571" s="21" t="s">
        <v>68</v>
      </c>
      <c r="G1571" s="21" t="s">
        <v>501</v>
      </c>
      <c r="H1571" s="21" t="s">
        <v>749</v>
      </c>
      <c r="I1571" s="21" t="s">
        <v>27</v>
      </c>
      <c r="J1571" s="23"/>
      <c r="K1571" s="24">
        <v>4</v>
      </c>
      <c r="M1571" s="25" t="str">
        <f>IF(I1571="","",IF(I1571="인문",성적입력!$C$8,성적입력!$C$9))</f>
        <v>A</v>
      </c>
      <c r="N1571" s="26">
        <f>성적입력!$C$15</f>
        <v>3</v>
      </c>
      <c r="P1571" s="27" t="str">
        <f t="shared" si="72"/>
        <v/>
      </c>
      <c r="R1571" s="26" t="str">
        <f t="array" ref="R1571">IFERROR(IF(OR(J1571="",M1571="",F1571=""),"",IF(F1571="학생부종합",INDEX(종합배치표!$C:$Q,MATCH(J1571,종합배치표!$B:$B,0),(MATCH(M1571,{"A","B","C","D","E"},0)-1)*3+1),INDEX(교과배치표!$C:$Q,MATCH(J1571,교과배치표!$B:$B,0),(MATCH(M1571,{"A","B","C","D","E"},0)-1)*3+1))),"")</f>
        <v/>
      </c>
      <c r="S1571" s="26" t="str">
        <f t="array" ref="S1571">IFERROR(IF(OR(J1571="",M1571="",F1571=""),"",IF(F1571="학생부종합",INDEX(종합배치표!$C:$Q,MATCH(J1571,종합배치표!$B:$B,0),(MATCH(M1571,{"A","B","C","D","E"},0)-1)*3+2),INDEX(교과배치표!$C:$Q,MATCH(J1571,교과배치표!$B:$B,0),(MATCH(M1571,{"A","B","C","D","E"},0)-1)*3+2))),"")</f>
        <v/>
      </c>
      <c r="T1571" s="26" t="str">
        <f t="array" ref="T1571">IFERROR(IF(OR(J1571="",M1571="",F1571=""),"",IF(F1571="학생부종합",INDEX(종합배치표!$C:$Q,MATCH(J1571,종합배치표!$B:$B,0),(MATCH(M1571,{"A","B","C","D","E"},0)-1)*3+3),INDEX(교과배치표!$C:$Q,MATCH(J1571,교과배치표!$B:$B,0),(MATCH(M1571,{"A","B","C","D","E"},0)-1)*3+3))),"")</f>
        <v/>
      </c>
      <c r="V1571" s="140">
        <f t="shared" si="73"/>
        <v>2.7</v>
      </c>
      <c r="W1571" s="141" t="str">
        <f t="shared" si="74"/>
        <v/>
      </c>
    </row>
    <row r="1572" spans="2:23" ht="14.25" customHeight="1">
      <c r="B1572" s="20">
        <v>1377</v>
      </c>
      <c r="C1572" s="21" t="s">
        <v>22</v>
      </c>
      <c r="D1572" s="21" t="s">
        <v>22</v>
      </c>
      <c r="E1572" s="21" t="s">
        <v>741</v>
      </c>
      <c r="F1572" s="21" t="s">
        <v>24</v>
      </c>
      <c r="G1572" s="21" t="s">
        <v>742</v>
      </c>
      <c r="H1572" s="21" t="s">
        <v>749</v>
      </c>
      <c r="I1572" s="21" t="s">
        <v>27</v>
      </c>
      <c r="J1572" s="23"/>
      <c r="K1572" s="24">
        <v>25</v>
      </c>
      <c r="M1572" s="25" t="str">
        <f>IF(I1572="","",IF(I1572="인문",성적입력!$C$8,성적입력!$C$9))</f>
        <v>A</v>
      </c>
      <c r="N1572" s="26">
        <f>성적입력!$C$15</f>
        <v>3</v>
      </c>
      <c r="P1572" s="27" t="str">
        <f t="shared" si="72"/>
        <v/>
      </c>
      <c r="R1572" s="26" t="str">
        <f t="array" ref="R1572">IFERROR(IF(OR(J1572="",M1572="",F1572=""),"",IF(F1572="학생부종합",INDEX(종합배치표!$C:$Q,MATCH(J1572,종합배치표!$B:$B,0),(MATCH(M1572,{"A","B","C","D","E"},0)-1)*3+1),INDEX(교과배치표!$C:$Q,MATCH(J1572,교과배치표!$B:$B,0),(MATCH(M1572,{"A","B","C","D","E"},0)-1)*3+1))),"")</f>
        <v/>
      </c>
      <c r="S1572" s="26" t="str">
        <f t="array" ref="S1572">IFERROR(IF(OR(J1572="",M1572="",F1572=""),"",IF(F1572="학생부종합",INDEX(종합배치표!$C:$Q,MATCH(J1572,종합배치표!$B:$B,0),(MATCH(M1572,{"A","B","C","D","E"},0)-1)*3+2),INDEX(교과배치표!$C:$Q,MATCH(J1572,교과배치표!$B:$B,0),(MATCH(M1572,{"A","B","C","D","E"},0)-1)*3+2))),"")</f>
        <v/>
      </c>
      <c r="T1572" s="26" t="str">
        <f t="array" ref="T1572">IFERROR(IF(OR(J1572="",M1572="",F1572=""),"",IF(F1572="학생부종합",INDEX(종합배치표!$C:$Q,MATCH(J1572,종합배치표!$B:$B,0),(MATCH(M1572,{"A","B","C","D","E"},0)-1)*3+3),INDEX(교과배치표!$C:$Q,MATCH(J1572,교과배치표!$B:$B,0),(MATCH(M1572,{"A","B","C","D","E"},0)-1)*3+3))),"")</f>
        <v/>
      </c>
      <c r="V1572" s="140">
        <f t="shared" si="73"/>
        <v>2.7</v>
      </c>
      <c r="W1572" s="141" t="str">
        <f t="shared" si="74"/>
        <v/>
      </c>
    </row>
    <row r="1573" spans="2:23" ht="14.25" customHeight="1">
      <c r="B1573" s="20">
        <v>1378</v>
      </c>
      <c r="C1573" s="21" t="s">
        <v>22</v>
      </c>
      <c r="D1573" s="21" t="s">
        <v>22</v>
      </c>
      <c r="E1573" s="21" t="s">
        <v>741</v>
      </c>
      <c r="F1573" s="21" t="s">
        <v>68</v>
      </c>
      <c r="G1573" s="21" t="s">
        <v>501</v>
      </c>
      <c r="H1573" s="21" t="s">
        <v>750</v>
      </c>
      <c r="I1573" s="21" t="s">
        <v>27</v>
      </c>
      <c r="J1573" s="23"/>
      <c r="K1573" s="24">
        <v>4</v>
      </c>
      <c r="M1573" s="25" t="str">
        <f>IF(I1573="","",IF(I1573="인문",성적입력!$C$8,성적입력!$C$9))</f>
        <v>A</v>
      </c>
      <c r="N1573" s="26">
        <f>성적입력!$C$15</f>
        <v>3</v>
      </c>
      <c r="P1573" s="27" t="str">
        <f t="shared" si="72"/>
        <v/>
      </c>
      <c r="R1573" s="26" t="str">
        <f t="array" ref="R1573">IFERROR(IF(OR(J1573="",M1573="",F1573=""),"",IF(F1573="학생부종합",INDEX(종합배치표!$C:$Q,MATCH(J1573,종합배치표!$B:$B,0),(MATCH(M1573,{"A","B","C","D","E"},0)-1)*3+1),INDEX(교과배치표!$C:$Q,MATCH(J1573,교과배치표!$B:$B,0),(MATCH(M1573,{"A","B","C","D","E"},0)-1)*3+1))),"")</f>
        <v/>
      </c>
      <c r="S1573" s="26" t="str">
        <f t="array" ref="S1573">IFERROR(IF(OR(J1573="",M1573="",F1573=""),"",IF(F1573="학생부종합",INDEX(종합배치표!$C:$Q,MATCH(J1573,종합배치표!$B:$B,0),(MATCH(M1573,{"A","B","C","D","E"},0)-1)*3+2),INDEX(교과배치표!$C:$Q,MATCH(J1573,교과배치표!$B:$B,0),(MATCH(M1573,{"A","B","C","D","E"},0)-1)*3+2))),"")</f>
        <v/>
      </c>
      <c r="T1573" s="26" t="str">
        <f t="array" ref="T1573">IFERROR(IF(OR(J1573="",M1573="",F1573=""),"",IF(F1573="학생부종합",INDEX(종합배치표!$C:$Q,MATCH(J1573,종합배치표!$B:$B,0),(MATCH(M1573,{"A","B","C","D","E"},0)-1)*3+3),INDEX(교과배치표!$C:$Q,MATCH(J1573,교과배치표!$B:$B,0),(MATCH(M1573,{"A","B","C","D","E"},0)-1)*3+3))),"")</f>
        <v/>
      </c>
      <c r="V1573" s="140">
        <f t="shared" si="73"/>
        <v>2.7</v>
      </c>
      <c r="W1573" s="141" t="str">
        <f t="shared" si="74"/>
        <v/>
      </c>
    </row>
    <row r="1574" spans="2:23" ht="14.25" customHeight="1">
      <c r="B1574" s="20">
        <v>1379</v>
      </c>
      <c r="C1574" s="21" t="s">
        <v>22</v>
      </c>
      <c r="D1574" s="21" t="s">
        <v>22</v>
      </c>
      <c r="E1574" s="21" t="s">
        <v>741</v>
      </c>
      <c r="F1574" s="21" t="s">
        <v>24</v>
      </c>
      <c r="G1574" s="21" t="s">
        <v>742</v>
      </c>
      <c r="H1574" s="21" t="s">
        <v>750</v>
      </c>
      <c r="I1574" s="21" t="s">
        <v>27</v>
      </c>
      <c r="J1574" s="23"/>
      <c r="K1574" s="24">
        <v>7</v>
      </c>
      <c r="M1574" s="25" t="str">
        <f>IF(I1574="","",IF(I1574="인문",성적입력!$C$8,성적입력!$C$9))</f>
        <v>A</v>
      </c>
      <c r="N1574" s="26">
        <f>성적입력!$C$15</f>
        <v>3</v>
      </c>
      <c r="P1574" s="27" t="str">
        <f t="shared" si="72"/>
        <v/>
      </c>
      <c r="R1574" s="26" t="str">
        <f t="array" ref="R1574">IFERROR(IF(OR(J1574="",M1574="",F1574=""),"",IF(F1574="학생부종합",INDEX(종합배치표!$C:$Q,MATCH(J1574,종합배치표!$B:$B,0),(MATCH(M1574,{"A","B","C","D","E"},0)-1)*3+1),INDEX(교과배치표!$C:$Q,MATCH(J1574,교과배치표!$B:$B,0),(MATCH(M1574,{"A","B","C","D","E"},0)-1)*3+1))),"")</f>
        <v/>
      </c>
      <c r="S1574" s="26" t="str">
        <f t="array" ref="S1574">IFERROR(IF(OR(J1574="",M1574="",F1574=""),"",IF(F1574="학생부종합",INDEX(종합배치표!$C:$Q,MATCH(J1574,종합배치표!$B:$B,0),(MATCH(M1574,{"A","B","C","D","E"},0)-1)*3+2),INDEX(교과배치표!$C:$Q,MATCH(J1574,교과배치표!$B:$B,0),(MATCH(M1574,{"A","B","C","D","E"},0)-1)*3+2))),"")</f>
        <v/>
      </c>
      <c r="T1574" s="26" t="str">
        <f t="array" ref="T1574">IFERROR(IF(OR(J1574="",M1574="",F1574=""),"",IF(F1574="학생부종합",INDEX(종합배치표!$C:$Q,MATCH(J1574,종합배치표!$B:$B,0),(MATCH(M1574,{"A","B","C","D","E"},0)-1)*3+3),INDEX(교과배치표!$C:$Q,MATCH(J1574,교과배치표!$B:$B,0),(MATCH(M1574,{"A","B","C","D","E"},0)-1)*3+3))),"")</f>
        <v/>
      </c>
      <c r="V1574" s="140">
        <f t="shared" si="73"/>
        <v>2.7</v>
      </c>
      <c r="W1574" s="141" t="str">
        <f t="shared" si="74"/>
        <v/>
      </c>
    </row>
    <row r="1575" spans="2:23" ht="14.25" customHeight="1">
      <c r="B1575" s="20">
        <v>1380</v>
      </c>
      <c r="C1575" s="21" t="s">
        <v>22</v>
      </c>
      <c r="D1575" s="21" t="s">
        <v>22</v>
      </c>
      <c r="E1575" s="21" t="s">
        <v>741</v>
      </c>
      <c r="F1575" s="21" t="s">
        <v>68</v>
      </c>
      <c r="G1575" s="21" t="s">
        <v>501</v>
      </c>
      <c r="H1575" s="21" t="s">
        <v>751</v>
      </c>
      <c r="I1575" s="21" t="s">
        <v>27</v>
      </c>
      <c r="J1575" s="23"/>
      <c r="K1575" s="24">
        <v>6</v>
      </c>
      <c r="M1575" s="25" t="str">
        <f>IF(I1575="","",IF(I1575="인문",성적입력!$C$8,성적입력!$C$9))</f>
        <v>A</v>
      </c>
      <c r="N1575" s="26">
        <f>성적입력!$C$15</f>
        <v>3</v>
      </c>
      <c r="P1575" s="27" t="str">
        <f t="shared" si="72"/>
        <v/>
      </c>
      <c r="R1575" s="26" t="str">
        <f t="array" ref="R1575">IFERROR(IF(OR(J1575="",M1575="",F1575=""),"",IF(F1575="학생부종합",INDEX(종합배치표!$C:$Q,MATCH(J1575,종합배치표!$B:$B,0),(MATCH(M1575,{"A","B","C","D","E"},0)-1)*3+1),INDEX(교과배치표!$C:$Q,MATCH(J1575,교과배치표!$B:$B,0),(MATCH(M1575,{"A","B","C","D","E"},0)-1)*3+1))),"")</f>
        <v/>
      </c>
      <c r="S1575" s="26" t="str">
        <f t="array" ref="S1575">IFERROR(IF(OR(J1575="",M1575="",F1575=""),"",IF(F1575="학생부종합",INDEX(종합배치표!$C:$Q,MATCH(J1575,종합배치표!$B:$B,0),(MATCH(M1575,{"A","B","C","D","E"},0)-1)*3+2),INDEX(교과배치표!$C:$Q,MATCH(J1575,교과배치표!$B:$B,0),(MATCH(M1575,{"A","B","C","D","E"},0)-1)*3+2))),"")</f>
        <v/>
      </c>
      <c r="T1575" s="26" t="str">
        <f t="array" ref="T1575">IFERROR(IF(OR(J1575="",M1575="",F1575=""),"",IF(F1575="학생부종합",INDEX(종합배치표!$C:$Q,MATCH(J1575,종합배치표!$B:$B,0),(MATCH(M1575,{"A","B","C","D","E"},0)-1)*3+3),INDEX(교과배치표!$C:$Q,MATCH(J1575,교과배치표!$B:$B,0),(MATCH(M1575,{"A","B","C","D","E"},0)-1)*3+3))),"")</f>
        <v/>
      </c>
      <c r="V1575" s="140">
        <f t="shared" si="73"/>
        <v>2.7</v>
      </c>
      <c r="W1575" s="141" t="str">
        <f t="shared" si="74"/>
        <v/>
      </c>
    </row>
    <row r="1576" spans="2:23" ht="14.25" customHeight="1">
      <c r="B1576" s="20">
        <v>1381</v>
      </c>
      <c r="C1576" s="21" t="s">
        <v>22</v>
      </c>
      <c r="D1576" s="21" t="s">
        <v>22</v>
      </c>
      <c r="E1576" s="21" t="s">
        <v>741</v>
      </c>
      <c r="F1576" s="21" t="s">
        <v>24</v>
      </c>
      <c r="G1576" s="21" t="s">
        <v>742</v>
      </c>
      <c r="H1576" s="21" t="s">
        <v>751</v>
      </c>
      <c r="I1576" s="21" t="s">
        <v>27</v>
      </c>
      <c r="J1576" s="23"/>
      <c r="K1576" s="24">
        <v>11</v>
      </c>
      <c r="M1576" s="25" t="str">
        <f>IF(I1576="","",IF(I1576="인문",성적입력!$C$8,성적입력!$C$9))</f>
        <v>A</v>
      </c>
      <c r="N1576" s="26">
        <f>성적입력!$C$15</f>
        <v>3</v>
      </c>
      <c r="P1576" s="27" t="str">
        <f t="shared" si="72"/>
        <v/>
      </c>
      <c r="R1576" s="26" t="str">
        <f t="array" ref="R1576">IFERROR(IF(OR(J1576="",M1576="",F1576=""),"",IF(F1576="학생부종합",INDEX(종합배치표!$C:$Q,MATCH(J1576,종합배치표!$B:$B,0),(MATCH(M1576,{"A","B","C","D","E"},0)-1)*3+1),INDEX(교과배치표!$C:$Q,MATCH(J1576,교과배치표!$B:$B,0),(MATCH(M1576,{"A","B","C","D","E"},0)-1)*3+1))),"")</f>
        <v/>
      </c>
      <c r="S1576" s="26" t="str">
        <f t="array" ref="S1576">IFERROR(IF(OR(J1576="",M1576="",F1576=""),"",IF(F1576="학생부종합",INDEX(종합배치표!$C:$Q,MATCH(J1576,종합배치표!$B:$B,0),(MATCH(M1576,{"A","B","C","D","E"},0)-1)*3+2),INDEX(교과배치표!$C:$Q,MATCH(J1576,교과배치표!$B:$B,0),(MATCH(M1576,{"A","B","C","D","E"},0)-1)*3+2))),"")</f>
        <v/>
      </c>
      <c r="T1576" s="26" t="str">
        <f t="array" ref="T1576">IFERROR(IF(OR(J1576="",M1576="",F1576=""),"",IF(F1576="학생부종합",INDEX(종합배치표!$C:$Q,MATCH(J1576,종합배치표!$B:$B,0),(MATCH(M1576,{"A","B","C","D","E"},0)-1)*3+3),INDEX(교과배치표!$C:$Q,MATCH(J1576,교과배치표!$B:$B,0),(MATCH(M1576,{"A","B","C","D","E"},0)-1)*3+3))),"")</f>
        <v/>
      </c>
      <c r="V1576" s="140">
        <f t="shared" si="73"/>
        <v>2.7</v>
      </c>
      <c r="W1576" s="141" t="str">
        <f t="shared" si="74"/>
        <v/>
      </c>
    </row>
    <row r="1577" spans="2:23" ht="14.25" customHeight="1">
      <c r="B1577" s="20">
        <v>1382</v>
      </c>
      <c r="C1577" s="21" t="s">
        <v>22</v>
      </c>
      <c r="D1577" s="21" t="s">
        <v>22</v>
      </c>
      <c r="E1577" s="21" t="s">
        <v>741</v>
      </c>
      <c r="F1577" s="21" t="s">
        <v>68</v>
      </c>
      <c r="G1577" s="21" t="s">
        <v>501</v>
      </c>
      <c r="H1577" s="21" t="s">
        <v>752</v>
      </c>
      <c r="I1577" s="21" t="s">
        <v>27</v>
      </c>
      <c r="J1577" s="23"/>
      <c r="K1577" s="24">
        <v>4</v>
      </c>
      <c r="M1577" s="25" t="str">
        <f>IF(I1577="","",IF(I1577="인문",성적입력!$C$8,성적입력!$C$9))</f>
        <v>A</v>
      </c>
      <c r="N1577" s="26">
        <f>성적입력!$C$15</f>
        <v>3</v>
      </c>
      <c r="P1577" s="27" t="str">
        <f t="shared" si="72"/>
        <v/>
      </c>
      <c r="R1577" s="26" t="str">
        <f t="array" ref="R1577">IFERROR(IF(OR(J1577="",M1577="",F1577=""),"",IF(F1577="학생부종합",INDEX(종합배치표!$C:$Q,MATCH(J1577,종합배치표!$B:$B,0),(MATCH(M1577,{"A","B","C","D","E"},0)-1)*3+1),INDEX(교과배치표!$C:$Q,MATCH(J1577,교과배치표!$B:$B,0),(MATCH(M1577,{"A","B","C","D","E"},0)-1)*3+1))),"")</f>
        <v/>
      </c>
      <c r="S1577" s="26" t="str">
        <f t="array" ref="S1577">IFERROR(IF(OR(J1577="",M1577="",F1577=""),"",IF(F1577="학생부종합",INDEX(종합배치표!$C:$Q,MATCH(J1577,종합배치표!$B:$B,0),(MATCH(M1577,{"A","B","C","D","E"},0)-1)*3+2),INDEX(교과배치표!$C:$Q,MATCH(J1577,교과배치표!$B:$B,0),(MATCH(M1577,{"A","B","C","D","E"},0)-1)*3+2))),"")</f>
        <v/>
      </c>
      <c r="T1577" s="26" t="str">
        <f t="array" ref="T1577">IFERROR(IF(OR(J1577="",M1577="",F1577=""),"",IF(F1577="학생부종합",INDEX(종합배치표!$C:$Q,MATCH(J1577,종합배치표!$B:$B,0),(MATCH(M1577,{"A","B","C","D","E"},0)-1)*3+3),INDEX(교과배치표!$C:$Q,MATCH(J1577,교과배치표!$B:$B,0),(MATCH(M1577,{"A","B","C","D","E"},0)-1)*3+3))),"")</f>
        <v/>
      </c>
      <c r="V1577" s="140">
        <f t="shared" si="73"/>
        <v>2.7</v>
      </c>
      <c r="W1577" s="141" t="str">
        <f t="shared" si="74"/>
        <v/>
      </c>
    </row>
    <row r="1578" spans="2:23" ht="14.25" customHeight="1">
      <c r="B1578" s="20">
        <v>1383</v>
      </c>
      <c r="C1578" s="21" t="s">
        <v>22</v>
      </c>
      <c r="D1578" s="21" t="s">
        <v>22</v>
      </c>
      <c r="E1578" s="21" t="s">
        <v>741</v>
      </c>
      <c r="F1578" s="21" t="s">
        <v>24</v>
      </c>
      <c r="G1578" s="21" t="s">
        <v>742</v>
      </c>
      <c r="H1578" s="21" t="s">
        <v>752</v>
      </c>
      <c r="I1578" s="21" t="s">
        <v>27</v>
      </c>
      <c r="J1578" s="23"/>
      <c r="K1578" s="24">
        <v>8</v>
      </c>
      <c r="M1578" s="25" t="str">
        <f>IF(I1578="","",IF(I1578="인문",성적입력!$C$8,성적입력!$C$9))</f>
        <v>A</v>
      </c>
      <c r="N1578" s="26">
        <f>성적입력!$C$15</f>
        <v>3</v>
      </c>
      <c r="P1578" s="27" t="str">
        <f t="shared" si="72"/>
        <v/>
      </c>
      <c r="R1578" s="26" t="str">
        <f t="array" ref="R1578">IFERROR(IF(OR(J1578="",M1578="",F1578=""),"",IF(F1578="학생부종합",INDEX(종합배치표!$C:$Q,MATCH(J1578,종합배치표!$B:$B,0),(MATCH(M1578,{"A","B","C","D","E"},0)-1)*3+1),INDEX(교과배치표!$C:$Q,MATCH(J1578,교과배치표!$B:$B,0),(MATCH(M1578,{"A","B","C","D","E"},0)-1)*3+1))),"")</f>
        <v/>
      </c>
      <c r="S1578" s="26" t="str">
        <f t="array" ref="S1578">IFERROR(IF(OR(J1578="",M1578="",F1578=""),"",IF(F1578="학생부종합",INDEX(종합배치표!$C:$Q,MATCH(J1578,종합배치표!$B:$B,0),(MATCH(M1578,{"A","B","C","D","E"},0)-1)*3+2),INDEX(교과배치표!$C:$Q,MATCH(J1578,교과배치표!$B:$B,0),(MATCH(M1578,{"A","B","C","D","E"},0)-1)*3+2))),"")</f>
        <v/>
      </c>
      <c r="T1578" s="26" t="str">
        <f t="array" ref="T1578">IFERROR(IF(OR(J1578="",M1578="",F1578=""),"",IF(F1578="학생부종합",INDEX(종합배치표!$C:$Q,MATCH(J1578,종합배치표!$B:$B,0),(MATCH(M1578,{"A","B","C","D","E"},0)-1)*3+3),INDEX(교과배치표!$C:$Q,MATCH(J1578,교과배치표!$B:$B,0),(MATCH(M1578,{"A","B","C","D","E"},0)-1)*3+3))),"")</f>
        <v/>
      </c>
      <c r="V1578" s="140">
        <f t="shared" si="73"/>
        <v>2.7</v>
      </c>
      <c r="W1578" s="141" t="str">
        <f t="shared" si="74"/>
        <v/>
      </c>
    </row>
    <row r="1579" spans="2:23" ht="14.25" customHeight="1">
      <c r="B1579" s="20">
        <v>1384</v>
      </c>
      <c r="C1579" s="21" t="s">
        <v>22</v>
      </c>
      <c r="D1579" s="21" t="s">
        <v>22</v>
      </c>
      <c r="E1579" s="21" t="s">
        <v>741</v>
      </c>
      <c r="F1579" s="21" t="s">
        <v>68</v>
      </c>
      <c r="G1579" s="21" t="s">
        <v>501</v>
      </c>
      <c r="H1579" s="21" t="s">
        <v>692</v>
      </c>
      <c r="I1579" s="21" t="s">
        <v>60</v>
      </c>
      <c r="J1579" s="23"/>
      <c r="K1579" s="24">
        <v>14</v>
      </c>
      <c r="M1579" s="25" t="str">
        <f>IF(I1579="","",IF(I1579="인문",성적입력!$C$8,성적입력!$C$9))</f>
        <v>A</v>
      </c>
      <c r="N1579" s="26">
        <f>성적입력!$C$15</f>
        <v>3</v>
      </c>
      <c r="P1579" s="27" t="str">
        <f t="shared" si="72"/>
        <v/>
      </c>
      <c r="R1579" s="26" t="str">
        <f t="array" ref="R1579">IFERROR(IF(OR(J1579="",M1579="",F1579=""),"",IF(F1579="학생부종합",INDEX(종합배치표!$C:$Q,MATCH(J1579,종합배치표!$B:$B,0),(MATCH(M1579,{"A","B","C","D","E"},0)-1)*3+1),INDEX(교과배치표!$C:$Q,MATCH(J1579,교과배치표!$B:$B,0),(MATCH(M1579,{"A","B","C","D","E"},0)-1)*3+1))),"")</f>
        <v/>
      </c>
      <c r="S1579" s="26" t="str">
        <f t="array" ref="S1579">IFERROR(IF(OR(J1579="",M1579="",F1579=""),"",IF(F1579="학생부종합",INDEX(종합배치표!$C:$Q,MATCH(J1579,종합배치표!$B:$B,0),(MATCH(M1579,{"A","B","C","D","E"},0)-1)*3+2),INDEX(교과배치표!$C:$Q,MATCH(J1579,교과배치표!$B:$B,0),(MATCH(M1579,{"A","B","C","D","E"},0)-1)*3+2))),"")</f>
        <v/>
      </c>
      <c r="T1579" s="26" t="str">
        <f t="array" ref="T1579">IFERROR(IF(OR(J1579="",M1579="",F1579=""),"",IF(F1579="학생부종합",INDEX(종합배치표!$C:$Q,MATCH(J1579,종합배치표!$B:$B,0),(MATCH(M1579,{"A","B","C","D","E"},0)-1)*3+3),INDEX(교과배치표!$C:$Q,MATCH(J1579,교과배치표!$B:$B,0),(MATCH(M1579,{"A","B","C","D","E"},0)-1)*3+3))),"")</f>
        <v/>
      </c>
      <c r="V1579" s="140">
        <f t="shared" si="73"/>
        <v>2.7</v>
      </c>
      <c r="W1579" s="141" t="str">
        <f t="shared" si="74"/>
        <v/>
      </c>
    </row>
    <row r="1580" spans="2:23" ht="14.25" customHeight="1">
      <c r="B1580" s="20">
        <v>1385</v>
      </c>
      <c r="C1580" s="21" t="s">
        <v>22</v>
      </c>
      <c r="D1580" s="21" t="s">
        <v>22</v>
      </c>
      <c r="E1580" s="21" t="s">
        <v>741</v>
      </c>
      <c r="F1580" s="21" t="s">
        <v>24</v>
      </c>
      <c r="G1580" s="21" t="s">
        <v>742</v>
      </c>
      <c r="H1580" s="21" t="s">
        <v>692</v>
      </c>
      <c r="I1580" s="21" t="s">
        <v>60</v>
      </c>
      <c r="J1580" s="23"/>
      <c r="K1580" s="24">
        <v>9</v>
      </c>
      <c r="M1580" s="25" t="str">
        <f>IF(I1580="","",IF(I1580="인문",성적입력!$C$8,성적입력!$C$9))</f>
        <v>A</v>
      </c>
      <c r="N1580" s="26">
        <f>성적입력!$C$15</f>
        <v>3</v>
      </c>
      <c r="P1580" s="27" t="str">
        <f t="shared" si="72"/>
        <v/>
      </c>
      <c r="R1580" s="26" t="str">
        <f t="array" ref="R1580">IFERROR(IF(OR(J1580="",M1580="",F1580=""),"",IF(F1580="학생부종합",INDEX(종합배치표!$C:$Q,MATCH(J1580,종합배치표!$B:$B,0),(MATCH(M1580,{"A","B","C","D","E"},0)-1)*3+1),INDEX(교과배치표!$C:$Q,MATCH(J1580,교과배치표!$B:$B,0),(MATCH(M1580,{"A","B","C","D","E"},0)-1)*3+1))),"")</f>
        <v/>
      </c>
      <c r="S1580" s="26" t="str">
        <f t="array" ref="S1580">IFERROR(IF(OR(J1580="",M1580="",F1580=""),"",IF(F1580="학생부종합",INDEX(종합배치표!$C:$Q,MATCH(J1580,종합배치표!$B:$B,0),(MATCH(M1580,{"A","B","C","D","E"},0)-1)*3+2),INDEX(교과배치표!$C:$Q,MATCH(J1580,교과배치표!$B:$B,0),(MATCH(M1580,{"A","B","C","D","E"},0)-1)*3+2))),"")</f>
        <v/>
      </c>
      <c r="T1580" s="26" t="str">
        <f t="array" ref="T1580">IFERROR(IF(OR(J1580="",M1580="",F1580=""),"",IF(F1580="학생부종합",INDEX(종합배치표!$C:$Q,MATCH(J1580,종합배치표!$B:$B,0),(MATCH(M1580,{"A","B","C","D","E"},0)-1)*3+3),INDEX(교과배치표!$C:$Q,MATCH(J1580,교과배치표!$B:$B,0),(MATCH(M1580,{"A","B","C","D","E"},0)-1)*3+3))),"")</f>
        <v/>
      </c>
      <c r="V1580" s="140">
        <f t="shared" si="73"/>
        <v>2.7</v>
      </c>
      <c r="W1580" s="141" t="str">
        <f t="shared" si="74"/>
        <v/>
      </c>
    </row>
    <row r="1581" spans="2:23" ht="14.25" customHeight="1">
      <c r="B1581" s="20">
        <v>1386</v>
      </c>
      <c r="C1581" s="21" t="s">
        <v>22</v>
      </c>
      <c r="D1581" s="21" t="s">
        <v>22</v>
      </c>
      <c r="E1581" s="21" t="s">
        <v>741</v>
      </c>
      <c r="F1581" s="21" t="s">
        <v>68</v>
      </c>
      <c r="G1581" s="21" t="s">
        <v>501</v>
      </c>
      <c r="H1581" s="21" t="s">
        <v>232</v>
      </c>
      <c r="I1581" s="21" t="s">
        <v>27</v>
      </c>
      <c r="J1581" s="23"/>
      <c r="K1581" s="24">
        <v>8</v>
      </c>
      <c r="M1581" s="25" t="str">
        <f>IF(I1581="","",IF(I1581="인문",성적입력!$C$8,성적입력!$C$9))</f>
        <v>A</v>
      </c>
      <c r="N1581" s="26">
        <f>성적입력!$C$15</f>
        <v>3</v>
      </c>
      <c r="P1581" s="27" t="str">
        <f t="shared" si="72"/>
        <v/>
      </c>
      <c r="R1581" s="26" t="str">
        <f t="array" ref="R1581">IFERROR(IF(OR(J1581="",M1581="",F1581=""),"",IF(F1581="학생부종합",INDEX(종합배치표!$C:$Q,MATCH(J1581,종합배치표!$B:$B,0),(MATCH(M1581,{"A","B","C","D","E"},0)-1)*3+1),INDEX(교과배치표!$C:$Q,MATCH(J1581,교과배치표!$B:$B,0),(MATCH(M1581,{"A","B","C","D","E"},0)-1)*3+1))),"")</f>
        <v/>
      </c>
      <c r="S1581" s="26" t="str">
        <f t="array" ref="S1581">IFERROR(IF(OR(J1581="",M1581="",F1581=""),"",IF(F1581="학생부종합",INDEX(종합배치표!$C:$Q,MATCH(J1581,종합배치표!$B:$B,0),(MATCH(M1581,{"A","B","C","D","E"},0)-1)*3+2),INDEX(교과배치표!$C:$Q,MATCH(J1581,교과배치표!$B:$B,0),(MATCH(M1581,{"A","B","C","D","E"},0)-1)*3+2))),"")</f>
        <v/>
      </c>
      <c r="T1581" s="26" t="str">
        <f t="array" ref="T1581">IFERROR(IF(OR(J1581="",M1581="",F1581=""),"",IF(F1581="학생부종합",INDEX(종합배치표!$C:$Q,MATCH(J1581,종합배치표!$B:$B,0),(MATCH(M1581,{"A","B","C","D","E"},0)-1)*3+3),INDEX(교과배치표!$C:$Q,MATCH(J1581,교과배치표!$B:$B,0),(MATCH(M1581,{"A","B","C","D","E"},0)-1)*3+3))),"")</f>
        <v/>
      </c>
      <c r="V1581" s="140">
        <f t="shared" si="73"/>
        <v>2.7</v>
      </c>
      <c r="W1581" s="141" t="str">
        <f t="shared" si="74"/>
        <v/>
      </c>
    </row>
    <row r="1582" spans="2:23" ht="14.25" customHeight="1">
      <c r="B1582" s="20">
        <v>1387</v>
      </c>
      <c r="C1582" s="21" t="s">
        <v>22</v>
      </c>
      <c r="D1582" s="21" t="s">
        <v>22</v>
      </c>
      <c r="E1582" s="21" t="s">
        <v>741</v>
      </c>
      <c r="F1582" s="21" t="s">
        <v>24</v>
      </c>
      <c r="G1582" s="21" t="s">
        <v>742</v>
      </c>
      <c r="H1582" s="21" t="s">
        <v>232</v>
      </c>
      <c r="I1582" s="21" t="s">
        <v>27</v>
      </c>
      <c r="J1582" s="23"/>
      <c r="K1582" s="24">
        <v>25</v>
      </c>
      <c r="M1582" s="25" t="str">
        <f>IF(I1582="","",IF(I1582="인문",성적입력!$C$8,성적입력!$C$9))</f>
        <v>A</v>
      </c>
      <c r="N1582" s="26">
        <f>성적입력!$C$15</f>
        <v>3</v>
      </c>
      <c r="P1582" s="27" t="str">
        <f t="shared" si="72"/>
        <v/>
      </c>
      <c r="R1582" s="26" t="str">
        <f t="array" ref="R1582">IFERROR(IF(OR(J1582="",M1582="",F1582=""),"",IF(F1582="학생부종합",INDEX(종합배치표!$C:$Q,MATCH(J1582,종합배치표!$B:$B,0),(MATCH(M1582,{"A","B","C","D","E"},0)-1)*3+1),INDEX(교과배치표!$C:$Q,MATCH(J1582,교과배치표!$B:$B,0),(MATCH(M1582,{"A","B","C","D","E"},0)-1)*3+1))),"")</f>
        <v/>
      </c>
      <c r="S1582" s="26" t="str">
        <f t="array" ref="S1582">IFERROR(IF(OR(J1582="",M1582="",F1582=""),"",IF(F1582="학생부종합",INDEX(종합배치표!$C:$Q,MATCH(J1582,종합배치표!$B:$B,0),(MATCH(M1582,{"A","B","C","D","E"},0)-1)*3+2),INDEX(교과배치표!$C:$Q,MATCH(J1582,교과배치표!$B:$B,0),(MATCH(M1582,{"A","B","C","D","E"},0)-1)*3+2))),"")</f>
        <v/>
      </c>
      <c r="T1582" s="26" t="str">
        <f t="array" ref="T1582">IFERROR(IF(OR(J1582="",M1582="",F1582=""),"",IF(F1582="학생부종합",INDEX(종합배치표!$C:$Q,MATCH(J1582,종합배치표!$B:$B,0),(MATCH(M1582,{"A","B","C","D","E"},0)-1)*3+3),INDEX(교과배치표!$C:$Q,MATCH(J1582,교과배치표!$B:$B,0),(MATCH(M1582,{"A","B","C","D","E"},0)-1)*3+3))),"")</f>
        <v/>
      </c>
      <c r="V1582" s="140">
        <f t="shared" si="73"/>
        <v>2.7</v>
      </c>
      <c r="W1582" s="141" t="str">
        <f t="shared" si="74"/>
        <v/>
      </c>
    </row>
    <row r="1583" spans="2:23" ht="14.25" customHeight="1">
      <c r="B1583" s="20">
        <v>1388</v>
      </c>
      <c r="C1583" s="21" t="s">
        <v>22</v>
      </c>
      <c r="D1583" s="21" t="s">
        <v>22</v>
      </c>
      <c r="E1583" s="21" t="s">
        <v>741</v>
      </c>
      <c r="F1583" s="21" t="s">
        <v>68</v>
      </c>
      <c r="G1583" s="21" t="s">
        <v>501</v>
      </c>
      <c r="H1583" s="21" t="s">
        <v>37</v>
      </c>
      <c r="I1583" s="21" t="s">
        <v>27</v>
      </c>
      <c r="J1583" s="23"/>
      <c r="K1583" s="24">
        <v>10</v>
      </c>
      <c r="M1583" s="25" t="str">
        <f>IF(I1583="","",IF(I1583="인문",성적입력!$C$8,성적입력!$C$9))</f>
        <v>A</v>
      </c>
      <c r="N1583" s="26">
        <f>성적입력!$C$15</f>
        <v>3</v>
      </c>
      <c r="P1583" s="27" t="str">
        <f t="shared" si="72"/>
        <v/>
      </c>
      <c r="R1583" s="26" t="str">
        <f t="array" ref="R1583">IFERROR(IF(OR(J1583="",M1583="",F1583=""),"",IF(F1583="학생부종합",INDEX(종합배치표!$C:$Q,MATCH(J1583,종합배치표!$B:$B,0),(MATCH(M1583,{"A","B","C","D","E"},0)-1)*3+1),INDEX(교과배치표!$C:$Q,MATCH(J1583,교과배치표!$B:$B,0),(MATCH(M1583,{"A","B","C","D","E"},0)-1)*3+1))),"")</f>
        <v/>
      </c>
      <c r="S1583" s="26" t="str">
        <f t="array" ref="S1583">IFERROR(IF(OR(J1583="",M1583="",F1583=""),"",IF(F1583="학생부종합",INDEX(종합배치표!$C:$Q,MATCH(J1583,종합배치표!$B:$B,0),(MATCH(M1583,{"A","B","C","D","E"},0)-1)*3+2),INDEX(교과배치표!$C:$Q,MATCH(J1583,교과배치표!$B:$B,0),(MATCH(M1583,{"A","B","C","D","E"},0)-1)*3+2))),"")</f>
        <v/>
      </c>
      <c r="T1583" s="26" t="str">
        <f t="array" ref="T1583">IFERROR(IF(OR(J1583="",M1583="",F1583=""),"",IF(F1583="학생부종합",INDEX(종합배치표!$C:$Q,MATCH(J1583,종합배치표!$B:$B,0),(MATCH(M1583,{"A","B","C","D","E"},0)-1)*3+3),INDEX(교과배치표!$C:$Q,MATCH(J1583,교과배치표!$B:$B,0),(MATCH(M1583,{"A","B","C","D","E"},0)-1)*3+3))),"")</f>
        <v/>
      </c>
      <c r="V1583" s="140">
        <f t="shared" si="73"/>
        <v>2.7</v>
      </c>
      <c r="W1583" s="141" t="str">
        <f t="shared" si="74"/>
        <v/>
      </c>
    </row>
    <row r="1584" spans="2:23" ht="14.25" customHeight="1">
      <c r="B1584" s="20">
        <v>1389</v>
      </c>
      <c r="C1584" s="21" t="s">
        <v>22</v>
      </c>
      <c r="D1584" s="21" t="s">
        <v>22</v>
      </c>
      <c r="E1584" s="21" t="s">
        <v>741</v>
      </c>
      <c r="F1584" s="21" t="s">
        <v>24</v>
      </c>
      <c r="G1584" s="21" t="s">
        <v>742</v>
      </c>
      <c r="H1584" s="21" t="s">
        <v>37</v>
      </c>
      <c r="I1584" s="21" t="s">
        <v>27</v>
      </c>
      <c r="J1584" s="23"/>
      <c r="K1584" s="24">
        <v>12</v>
      </c>
      <c r="M1584" s="25" t="str">
        <f>IF(I1584="","",IF(I1584="인문",성적입력!$C$8,성적입력!$C$9))</f>
        <v>A</v>
      </c>
      <c r="N1584" s="26">
        <f>성적입력!$C$15</f>
        <v>3</v>
      </c>
      <c r="P1584" s="27" t="str">
        <f t="shared" si="72"/>
        <v/>
      </c>
      <c r="R1584" s="26" t="str">
        <f t="array" ref="R1584">IFERROR(IF(OR(J1584="",M1584="",F1584=""),"",IF(F1584="학생부종합",INDEX(종합배치표!$C:$Q,MATCH(J1584,종합배치표!$B:$B,0),(MATCH(M1584,{"A","B","C","D","E"},0)-1)*3+1),INDEX(교과배치표!$C:$Q,MATCH(J1584,교과배치표!$B:$B,0),(MATCH(M1584,{"A","B","C","D","E"},0)-1)*3+1))),"")</f>
        <v/>
      </c>
      <c r="S1584" s="26" t="str">
        <f t="array" ref="S1584">IFERROR(IF(OR(J1584="",M1584="",F1584=""),"",IF(F1584="학생부종합",INDEX(종합배치표!$C:$Q,MATCH(J1584,종합배치표!$B:$B,0),(MATCH(M1584,{"A","B","C","D","E"},0)-1)*3+2),INDEX(교과배치표!$C:$Q,MATCH(J1584,교과배치표!$B:$B,0),(MATCH(M1584,{"A","B","C","D","E"},0)-1)*3+2))),"")</f>
        <v/>
      </c>
      <c r="T1584" s="26" t="str">
        <f t="array" ref="T1584">IFERROR(IF(OR(J1584="",M1584="",F1584=""),"",IF(F1584="학생부종합",INDEX(종합배치표!$C:$Q,MATCH(J1584,종합배치표!$B:$B,0),(MATCH(M1584,{"A","B","C","D","E"},0)-1)*3+3),INDEX(교과배치표!$C:$Q,MATCH(J1584,교과배치표!$B:$B,0),(MATCH(M1584,{"A","B","C","D","E"},0)-1)*3+3))),"")</f>
        <v/>
      </c>
      <c r="V1584" s="140">
        <f t="shared" si="73"/>
        <v>2.7</v>
      </c>
      <c r="W1584" s="141" t="str">
        <f t="shared" si="74"/>
        <v/>
      </c>
    </row>
    <row r="1585" spans="2:23" ht="14.25" customHeight="1">
      <c r="B1585" s="20">
        <v>1390</v>
      </c>
      <c r="C1585" s="21" t="s">
        <v>22</v>
      </c>
      <c r="D1585" s="21" t="s">
        <v>22</v>
      </c>
      <c r="E1585" s="21" t="s">
        <v>741</v>
      </c>
      <c r="F1585" s="21" t="s">
        <v>68</v>
      </c>
      <c r="G1585" s="21" t="s">
        <v>501</v>
      </c>
      <c r="H1585" s="21" t="s">
        <v>753</v>
      </c>
      <c r="I1585" s="21" t="s">
        <v>60</v>
      </c>
      <c r="J1585" s="23"/>
      <c r="K1585" s="24">
        <v>3</v>
      </c>
      <c r="M1585" s="25" t="str">
        <f>IF(I1585="","",IF(I1585="인문",성적입력!$C$8,성적입력!$C$9))</f>
        <v>A</v>
      </c>
      <c r="N1585" s="26">
        <f>성적입력!$C$15</f>
        <v>3</v>
      </c>
      <c r="P1585" s="27" t="str">
        <f t="shared" si="72"/>
        <v/>
      </c>
      <c r="R1585" s="26" t="str">
        <f t="array" ref="R1585">IFERROR(IF(OR(J1585="",M1585="",F1585=""),"",IF(F1585="학생부종합",INDEX(종합배치표!$C:$Q,MATCH(J1585,종합배치표!$B:$B,0),(MATCH(M1585,{"A","B","C","D","E"},0)-1)*3+1),INDEX(교과배치표!$C:$Q,MATCH(J1585,교과배치표!$B:$B,0),(MATCH(M1585,{"A","B","C","D","E"},0)-1)*3+1))),"")</f>
        <v/>
      </c>
      <c r="S1585" s="26" t="str">
        <f t="array" ref="S1585">IFERROR(IF(OR(J1585="",M1585="",F1585=""),"",IF(F1585="학생부종합",INDEX(종합배치표!$C:$Q,MATCH(J1585,종합배치표!$B:$B,0),(MATCH(M1585,{"A","B","C","D","E"},0)-1)*3+2),INDEX(교과배치표!$C:$Q,MATCH(J1585,교과배치표!$B:$B,0),(MATCH(M1585,{"A","B","C","D","E"},0)-1)*3+2))),"")</f>
        <v/>
      </c>
      <c r="T1585" s="26" t="str">
        <f t="array" ref="T1585">IFERROR(IF(OR(J1585="",M1585="",F1585=""),"",IF(F1585="학생부종합",INDEX(종합배치표!$C:$Q,MATCH(J1585,종합배치표!$B:$B,0),(MATCH(M1585,{"A","B","C","D","E"},0)-1)*3+3),INDEX(교과배치표!$C:$Q,MATCH(J1585,교과배치표!$B:$B,0),(MATCH(M1585,{"A","B","C","D","E"},0)-1)*3+3))),"")</f>
        <v/>
      </c>
      <c r="V1585" s="140">
        <f t="shared" si="73"/>
        <v>2.7</v>
      </c>
      <c r="W1585" s="141" t="str">
        <f t="shared" si="74"/>
        <v/>
      </c>
    </row>
    <row r="1586" spans="2:23" ht="14.25" customHeight="1">
      <c r="B1586" s="20">
        <v>1391</v>
      </c>
      <c r="C1586" s="21" t="s">
        <v>22</v>
      </c>
      <c r="D1586" s="21" t="s">
        <v>22</v>
      </c>
      <c r="E1586" s="21" t="s">
        <v>741</v>
      </c>
      <c r="F1586" s="21" t="s">
        <v>24</v>
      </c>
      <c r="G1586" s="21" t="s">
        <v>742</v>
      </c>
      <c r="H1586" s="21" t="s">
        <v>753</v>
      </c>
      <c r="I1586" s="21" t="s">
        <v>60</v>
      </c>
      <c r="J1586" s="23"/>
      <c r="K1586" s="24">
        <v>15</v>
      </c>
      <c r="M1586" s="25" t="str">
        <f>IF(I1586="","",IF(I1586="인문",성적입력!$C$8,성적입력!$C$9))</f>
        <v>A</v>
      </c>
      <c r="N1586" s="26">
        <f>성적입력!$C$15</f>
        <v>3</v>
      </c>
      <c r="P1586" s="27" t="str">
        <f t="shared" si="72"/>
        <v/>
      </c>
      <c r="R1586" s="26" t="str">
        <f t="array" ref="R1586">IFERROR(IF(OR(J1586="",M1586="",F1586=""),"",IF(F1586="학생부종합",INDEX(종합배치표!$C:$Q,MATCH(J1586,종합배치표!$B:$B,0),(MATCH(M1586,{"A","B","C","D","E"},0)-1)*3+1),INDEX(교과배치표!$C:$Q,MATCH(J1586,교과배치표!$B:$B,0),(MATCH(M1586,{"A","B","C","D","E"},0)-1)*3+1))),"")</f>
        <v/>
      </c>
      <c r="S1586" s="26" t="str">
        <f t="array" ref="S1586">IFERROR(IF(OR(J1586="",M1586="",F1586=""),"",IF(F1586="학생부종합",INDEX(종합배치표!$C:$Q,MATCH(J1586,종합배치표!$B:$B,0),(MATCH(M1586,{"A","B","C","D","E"},0)-1)*3+2),INDEX(교과배치표!$C:$Q,MATCH(J1586,교과배치표!$B:$B,0),(MATCH(M1586,{"A","B","C","D","E"},0)-1)*3+2))),"")</f>
        <v/>
      </c>
      <c r="T1586" s="26" t="str">
        <f t="array" ref="T1586">IFERROR(IF(OR(J1586="",M1586="",F1586=""),"",IF(F1586="학생부종합",INDEX(종합배치표!$C:$Q,MATCH(J1586,종합배치표!$B:$B,0),(MATCH(M1586,{"A","B","C","D","E"},0)-1)*3+3),INDEX(교과배치표!$C:$Q,MATCH(J1586,교과배치표!$B:$B,0),(MATCH(M1586,{"A","B","C","D","E"},0)-1)*3+3))),"")</f>
        <v/>
      </c>
      <c r="V1586" s="140">
        <f t="shared" si="73"/>
        <v>2.7</v>
      </c>
      <c r="W1586" s="141" t="str">
        <f t="shared" si="74"/>
        <v/>
      </c>
    </row>
    <row r="1587" spans="2:23" ht="14.25" customHeight="1">
      <c r="B1587" s="20">
        <v>1392</v>
      </c>
      <c r="C1587" s="21" t="s">
        <v>22</v>
      </c>
      <c r="D1587" s="21" t="s">
        <v>22</v>
      </c>
      <c r="E1587" s="21" t="s">
        <v>741</v>
      </c>
      <c r="F1587" s="21" t="s">
        <v>68</v>
      </c>
      <c r="G1587" s="21" t="s">
        <v>501</v>
      </c>
      <c r="H1587" s="21" t="s">
        <v>731</v>
      </c>
      <c r="I1587" s="21" t="s">
        <v>60</v>
      </c>
      <c r="J1587" s="23"/>
      <c r="K1587" s="24">
        <v>10</v>
      </c>
      <c r="M1587" s="25" t="str">
        <f>IF(I1587="","",IF(I1587="인문",성적입력!$C$8,성적입력!$C$9))</f>
        <v>A</v>
      </c>
      <c r="N1587" s="26">
        <f>성적입력!$C$15</f>
        <v>3</v>
      </c>
      <c r="P1587" s="27" t="str">
        <f t="shared" si="72"/>
        <v/>
      </c>
      <c r="R1587" s="26" t="str">
        <f t="array" ref="R1587">IFERROR(IF(OR(J1587="",M1587="",F1587=""),"",IF(F1587="학생부종합",INDEX(종합배치표!$C:$Q,MATCH(J1587,종합배치표!$B:$B,0),(MATCH(M1587,{"A","B","C","D","E"},0)-1)*3+1),INDEX(교과배치표!$C:$Q,MATCH(J1587,교과배치표!$B:$B,0),(MATCH(M1587,{"A","B","C","D","E"},0)-1)*3+1))),"")</f>
        <v/>
      </c>
      <c r="S1587" s="26" t="str">
        <f t="array" ref="S1587">IFERROR(IF(OR(J1587="",M1587="",F1587=""),"",IF(F1587="학생부종합",INDEX(종합배치표!$C:$Q,MATCH(J1587,종합배치표!$B:$B,0),(MATCH(M1587,{"A","B","C","D","E"},0)-1)*3+2),INDEX(교과배치표!$C:$Q,MATCH(J1587,교과배치표!$B:$B,0),(MATCH(M1587,{"A","B","C","D","E"},0)-1)*3+2))),"")</f>
        <v/>
      </c>
      <c r="T1587" s="26" t="str">
        <f t="array" ref="T1587">IFERROR(IF(OR(J1587="",M1587="",F1587=""),"",IF(F1587="학생부종합",INDEX(종합배치표!$C:$Q,MATCH(J1587,종합배치표!$B:$B,0),(MATCH(M1587,{"A","B","C","D","E"},0)-1)*3+3),INDEX(교과배치표!$C:$Q,MATCH(J1587,교과배치표!$B:$B,0),(MATCH(M1587,{"A","B","C","D","E"},0)-1)*3+3))),"")</f>
        <v/>
      </c>
      <c r="V1587" s="140">
        <f t="shared" si="73"/>
        <v>2.7</v>
      </c>
      <c r="W1587" s="141" t="str">
        <f t="shared" si="74"/>
        <v/>
      </c>
    </row>
    <row r="1588" spans="2:23" ht="14.25" customHeight="1">
      <c r="B1588" s="20">
        <v>1393</v>
      </c>
      <c r="C1588" s="21" t="s">
        <v>22</v>
      </c>
      <c r="D1588" s="21" t="s">
        <v>22</v>
      </c>
      <c r="E1588" s="21" t="s">
        <v>741</v>
      </c>
      <c r="F1588" s="21" t="s">
        <v>24</v>
      </c>
      <c r="G1588" s="21" t="s">
        <v>742</v>
      </c>
      <c r="H1588" s="21" t="s">
        <v>731</v>
      </c>
      <c r="I1588" s="21" t="s">
        <v>60</v>
      </c>
      <c r="J1588" s="23"/>
      <c r="K1588" s="24">
        <v>19</v>
      </c>
      <c r="M1588" s="25" t="str">
        <f>IF(I1588="","",IF(I1588="인문",성적입력!$C$8,성적입력!$C$9))</f>
        <v>A</v>
      </c>
      <c r="N1588" s="26">
        <f>성적입력!$C$15</f>
        <v>3</v>
      </c>
      <c r="P1588" s="27" t="str">
        <f t="shared" si="72"/>
        <v/>
      </c>
      <c r="R1588" s="26" t="str">
        <f t="array" ref="R1588">IFERROR(IF(OR(J1588="",M1588="",F1588=""),"",IF(F1588="학생부종합",INDEX(종합배치표!$C:$Q,MATCH(J1588,종합배치표!$B:$B,0),(MATCH(M1588,{"A","B","C","D","E"},0)-1)*3+1),INDEX(교과배치표!$C:$Q,MATCH(J1588,교과배치표!$B:$B,0),(MATCH(M1588,{"A","B","C","D","E"},0)-1)*3+1))),"")</f>
        <v/>
      </c>
      <c r="S1588" s="26" t="str">
        <f t="array" ref="S1588">IFERROR(IF(OR(J1588="",M1588="",F1588=""),"",IF(F1588="학생부종합",INDEX(종합배치표!$C:$Q,MATCH(J1588,종합배치표!$B:$B,0),(MATCH(M1588,{"A","B","C","D","E"},0)-1)*3+2),INDEX(교과배치표!$C:$Q,MATCH(J1588,교과배치표!$B:$B,0),(MATCH(M1588,{"A","B","C","D","E"},0)-1)*3+2))),"")</f>
        <v/>
      </c>
      <c r="T1588" s="26" t="str">
        <f t="array" ref="T1588">IFERROR(IF(OR(J1588="",M1588="",F1588=""),"",IF(F1588="학생부종합",INDEX(종합배치표!$C:$Q,MATCH(J1588,종합배치표!$B:$B,0),(MATCH(M1588,{"A","B","C","D","E"},0)-1)*3+3),INDEX(교과배치표!$C:$Q,MATCH(J1588,교과배치표!$B:$B,0),(MATCH(M1588,{"A","B","C","D","E"},0)-1)*3+3))),"")</f>
        <v/>
      </c>
      <c r="V1588" s="140">
        <f t="shared" si="73"/>
        <v>2.7</v>
      </c>
      <c r="W1588" s="141" t="str">
        <f t="shared" si="74"/>
        <v/>
      </c>
    </row>
    <row r="1589" spans="2:23" ht="14.25" customHeight="1">
      <c r="B1589" s="20">
        <v>1394</v>
      </c>
      <c r="C1589" s="21" t="s">
        <v>22</v>
      </c>
      <c r="D1589" s="21" t="s">
        <v>22</v>
      </c>
      <c r="E1589" s="21" t="s">
        <v>741</v>
      </c>
      <c r="F1589" s="21" t="s">
        <v>24</v>
      </c>
      <c r="G1589" s="21" t="s">
        <v>742</v>
      </c>
      <c r="H1589" s="21" t="s">
        <v>754</v>
      </c>
      <c r="I1589" s="21" t="s">
        <v>514</v>
      </c>
      <c r="J1589" s="23"/>
      <c r="K1589" s="24">
        <v>19</v>
      </c>
      <c r="M1589" s="25" t="str">
        <f>IF(I1589="","",IF(I1589="인문",성적입력!$C$8,성적입력!$C$9))</f>
        <v>A</v>
      </c>
      <c r="N1589" s="26">
        <f>성적입력!$C$15</f>
        <v>3</v>
      </c>
      <c r="P1589" s="27" t="str">
        <f t="shared" si="72"/>
        <v/>
      </c>
      <c r="R1589" s="26" t="str">
        <f t="array" ref="R1589">IFERROR(IF(OR(J1589="",M1589="",F1589=""),"",IF(F1589="학생부종합",INDEX(종합배치표!$C:$Q,MATCH(J1589,종합배치표!$B:$B,0),(MATCH(M1589,{"A","B","C","D","E"},0)-1)*3+1),INDEX(교과배치표!$C:$Q,MATCH(J1589,교과배치표!$B:$B,0),(MATCH(M1589,{"A","B","C","D","E"},0)-1)*3+1))),"")</f>
        <v/>
      </c>
      <c r="S1589" s="26" t="str">
        <f t="array" ref="S1589">IFERROR(IF(OR(J1589="",M1589="",F1589=""),"",IF(F1589="학생부종합",INDEX(종합배치표!$C:$Q,MATCH(J1589,종합배치표!$B:$B,0),(MATCH(M1589,{"A","B","C","D","E"},0)-1)*3+2),INDEX(교과배치표!$C:$Q,MATCH(J1589,교과배치표!$B:$B,0),(MATCH(M1589,{"A","B","C","D","E"},0)-1)*3+2))),"")</f>
        <v/>
      </c>
      <c r="T1589" s="26" t="str">
        <f t="array" ref="T1589">IFERROR(IF(OR(J1589="",M1589="",F1589=""),"",IF(F1589="학생부종합",INDEX(종합배치표!$C:$Q,MATCH(J1589,종합배치표!$B:$B,0),(MATCH(M1589,{"A","B","C","D","E"},0)-1)*3+3),INDEX(교과배치표!$C:$Q,MATCH(J1589,교과배치표!$B:$B,0),(MATCH(M1589,{"A","B","C","D","E"},0)-1)*3+3))),"")</f>
        <v/>
      </c>
      <c r="V1589" s="140">
        <f t="shared" si="73"/>
        <v>2.7</v>
      </c>
      <c r="W1589" s="141" t="str">
        <f t="shared" si="74"/>
        <v/>
      </c>
    </row>
    <row r="1590" spans="2:23" ht="14.25" customHeight="1">
      <c r="B1590" s="20">
        <v>1395</v>
      </c>
      <c r="C1590" s="21" t="s">
        <v>22</v>
      </c>
      <c r="D1590" s="21" t="s">
        <v>22</v>
      </c>
      <c r="E1590" s="21" t="s">
        <v>741</v>
      </c>
      <c r="F1590" s="21" t="s">
        <v>24</v>
      </c>
      <c r="G1590" s="21" t="s">
        <v>742</v>
      </c>
      <c r="H1590" s="21" t="s">
        <v>642</v>
      </c>
      <c r="I1590" s="21" t="s">
        <v>514</v>
      </c>
      <c r="J1590" s="23"/>
      <c r="K1590" s="24">
        <v>12</v>
      </c>
      <c r="M1590" s="25" t="str">
        <f>IF(I1590="","",IF(I1590="인문",성적입력!$C$8,성적입력!$C$9))</f>
        <v>A</v>
      </c>
      <c r="N1590" s="26">
        <f>성적입력!$C$15</f>
        <v>3</v>
      </c>
      <c r="P1590" s="27" t="str">
        <f t="shared" si="72"/>
        <v/>
      </c>
      <c r="R1590" s="26" t="str">
        <f t="array" ref="R1590">IFERROR(IF(OR(J1590="",M1590="",F1590=""),"",IF(F1590="학생부종합",INDEX(종합배치표!$C:$Q,MATCH(J1590,종합배치표!$B:$B,0),(MATCH(M1590,{"A","B","C","D","E"},0)-1)*3+1),INDEX(교과배치표!$C:$Q,MATCH(J1590,교과배치표!$B:$B,0),(MATCH(M1590,{"A","B","C","D","E"},0)-1)*3+1))),"")</f>
        <v/>
      </c>
      <c r="S1590" s="26" t="str">
        <f t="array" ref="S1590">IFERROR(IF(OR(J1590="",M1590="",F1590=""),"",IF(F1590="학생부종합",INDEX(종합배치표!$C:$Q,MATCH(J1590,종합배치표!$B:$B,0),(MATCH(M1590,{"A","B","C","D","E"},0)-1)*3+2),INDEX(교과배치표!$C:$Q,MATCH(J1590,교과배치표!$B:$B,0),(MATCH(M1590,{"A","B","C","D","E"},0)-1)*3+2))),"")</f>
        <v/>
      </c>
      <c r="T1590" s="26" t="str">
        <f t="array" ref="T1590">IFERROR(IF(OR(J1590="",M1590="",F1590=""),"",IF(F1590="학생부종합",INDEX(종합배치표!$C:$Q,MATCH(J1590,종합배치표!$B:$B,0),(MATCH(M1590,{"A","B","C","D","E"},0)-1)*3+3),INDEX(교과배치표!$C:$Q,MATCH(J1590,교과배치표!$B:$B,0),(MATCH(M1590,{"A","B","C","D","E"},0)-1)*3+3))),"")</f>
        <v/>
      </c>
      <c r="V1590" s="140">
        <f t="shared" si="73"/>
        <v>2.7</v>
      </c>
      <c r="W1590" s="141" t="str">
        <f t="shared" si="74"/>
        <v/>
      </c>
    </row>
    <row r="1591" spans="2:23" ht="14.25" customHeight="1">
      <c r="B1591" s="20">
        <v>1396</v>
      </c>
      <c r="C1591" s="21" t="s">
        <v>22</v>
      </c>
      <c r="D1591" s="21" t="s">
        <v>22</v>
      </c>
      <c r="E1591" s="21" t="s">
        <v>741</v>
      </c>
      <c r="F1591" s="21" t="s">
        <v>68</v>
      </c>
      <c r="G1591" s="21" t="s">
        <v>501</v>
      </c>
      <c r="H1591" s="21" t="s">
        <v>305</v>
      </c>
      <c r="I1591" s="21" t="s">
        <v>60</v>
      </c>
      <c r="J1591" s="23"/>
      <c r="K1591" s="24">
        <v>3</v>
      </c>
      <c r="M1591" s="25" t="str">
        <f>IF(I1591="","",IF(I1591="인문",성적입력!$C$8,성적입력!$C$9))</f>
        <v>A</v>
      </c>
      <c r="N1591" s="26">
        <f>성적입력!$C$15</f>
        <v>3</v>
      </c>
      <c r="P1591" s="27" t="str">
        <f t="shared" si="72"/>
        <v/>
      </c>
      <c r="R1591" s="26" t="str">
        <f t="array" ref="R1591">IFERROR(IF(OR(J1591="",M1591="",F1591=""),"",IF(F1591="학생부종합",INDEX(종합배치표!$C:$Q,MATCH(J1591,종합배치표!$B:$B,0),(MATCH(M1591,{"A","B","C","D","E"},0)-1)*3+1),INDEX(교과배치표!$C:$Q,MATCH(J1591,교과배치표!$B:$B,0),(MATCH(M1591,{"A","B","C","D","E"},0)-1)*3+1))),"")</f>
        <v/>
      </c>
      <c r="S1591" s="26" t="str">
        <f t="array" ref="S1591">IFERROR(IF(OR(J1591="",M1591="",F1591=""),"",IF(F1591="학생부종합",INDEX(종합배치표!$C:$Q,MATCH(J1591,종합배치표!$B:$B,0),(MATCH(M1591,{"A","B","C","D","E"},0)-1)*3+2),INDEX(교과배치표!$C:$Q,MATCH(J1591,교과배치표!$B:$B,0),(MATCH(M1591,{"A","B","C","D","E"},0)-1)*3+2))),"")</f>
        <v/>
      </c>
      <c r="T1591" s="26" t="str">
        <f t="array" ref="T1591">IFERROR(IF(OR(J1591="",M1591="",F1591=""),"",IF(F1591="학생부종합",INDEX(종합배치표!$C:$Q,MATCH(J1591,종합배치표!$B:$B,0),(MATCH(M1591,{"A","B","C","D","E"},0)-1)*3+3),INDEX(교과배치표!$C:$Q,MATCH(J1591,교과배치표!$B:$B,0),(MATCH(M1591,{"A","B","C","D","E"},0)-1)*3+3))),"")</f>
        <v/>
      </c>
      <c r="V1591" s="140">
        <f t="shared" si="73"/>
        <v>2.7</v>
      </c>
      <c r="W1591" s="141" t="str">
        <f t="shared" si="74"/>
        <v/>
      </c>
    </row>
    <row r="1592" spans="2:23" ht="14.25" customHeight="1">
      <c r="B1592" s="20">
        <v>1397</v>
      </c>
      <c r="C1592" s="21" t="s">
        <v>22</v>
      </c>
      <c r="D1592" s="21" t="s">
        <v>22</v>
      </c>
      <c r="E1592" s="21" t="s">
        <v>741</v>
      </c>
      <c r="F1592" s="21" t="s">
        <v>24</v>
      </c>
      <c r="G1592" s="21" t="s">
        <v>742</v>
      </c>
      <c r="H1592" s="21" t="s">
        <v>305</v>
      </c>
      <c r="I1592" s="21" t="s">
        <v>60</v>
      </c>
      <c r="J1592" s="23"/>
      <c r="K1592" s="24">
        <v>14</v>
      </c>
      <c r="M1592" s="25" t="str">
        <f>IF(I1592="","",IF(I1592="인문",성적입력!$C$8,성적입력!$C$9))</f>
        <v>A</v>
      </c>
      <c r="N1592" s="26">
        <f>성적입력!$C$15</f>
        <v>3</v>
      </c>
      <c r="P1592" s="27" t="str">
        <f t="shared" si="72"/>
        <v/>
      </c>
      <c r="R1592" s="26" t="str">
        <f t="array" ref="R1592">IFERROR(IF(OR(J1592="",M1592="",F1592=""),"",IF(F1592="학생부종합",INDEX(종합배치표!$C:$Q,MATCH(J1592,종합배치표!$B:$B,0),(MATCH(M1592,{"A","B","C","D","E"},0)-1)*3+1),INDEX(교과배치표!$C:$Q,MATCH(J1592,교과배치표!$B:$B,0),(MATCH(M1592,{"A","B","C","D","E"},0)-1)*3+1))),"")</f>
        <v/>
      </c>
      <c r="S1592" s="26" t="str">
        <f t="array" ref="S1592">IFERROR(IF(OR(J1592="",M1592="",F1592=""),"",IF(F1592="학생부종합",INDEX(종합배치표!$C:$Q,MATCH(J1592,종합배치표!$B:$B,0),(MATCH(M1592,{"A","B","C","D","E"},0)-1)*3+2),INDEX(교과배치표!$C:$Q,MATCH(J1592,교과배치표!$B:$B,0),(MATCH(M1592,{"A","B","C","D","E"},0)-1)*3+2))),"")</f>
        <v/>
      </c>
      <c r="T1592" s="26" t="str">
        <f t="array" ref="T1592">IFERROR(IF(OR(J1592="",M1592="",F1592=""),"",IF(F1592="학생부종합",INDEX(종합배치표!$C:$Q,MATCH(J1592,종합배치표!$B:$B,0),(MATCH(M1592,{"A","B","C","D","E"},0)-1)*3+3),INDEX(교과배치표!$C:$Q,MATCH(J1592,교과배치표!$B:$B,0),(MATCH(M1592,{"A","B","C","D","E"},0)-1)*3+3))),"")</f>
        <v/>
      </c>
      <c r="V1592" s="140">
        <f t="shared" si="73"/>
        <v>2.7</v>
      </c>
      <c r="W1592" s="141" t="str">
        <f t="shared" si="74"/>
        <v/>
      </c>
    </row>
    <row r="1593" spans="2:23" ht="14.25" customHeight="1">
      <c r="B1593" s="20">
        <v>1398</v>
      </c>
      <c r="C1593" s="21" t="s">
        <v>22</v>
      </c>
      <c r="D1593" s="21" t="s">
        <v>22</v>
      </c>
      <c r="E1593" s="21" t="s">
        <v>741</v>
      </c>
      <c r="F1593" s="21" t="s">
        <v>68</v>
      </c>
      <c r="G1593" s="21" t="s">
        <v>501</v>
      </c>
      <c r="H1593" s="21" t="s">
        <v>755</v>
      </c>
      <c r="I1593" s="21" t="s">
        <v>60</v>
      </c>
      <c r="J1593" s="23"/>
      <c r="K1593" s="24">
        <v>16</v>
      </c>
      <c r="M1593" s="25" t="str">
        <f>IF(I1593="","",IF(I1593="인문",성적입력!$C$8,성적입력!$C$9))</f>
        <v>A</v>
      </c>
      <c r="N1593" s="26">
        <f>성적입력!$C$15</f>
        <v>3</v>
      </c>
      <c r="P1593" s="27" t="str">
        <f t="shared" si="72"/>
        <v/>
      </c>
      <c r="R1593" s="26" t="str">
        <f t="array" ref="R1593">IFERROR(IF(OR(J1593="",M1593="",F1593=""),"",IF(F1593="학생부종합",INDEX(종합배치표!$C:$Q,MATCH(J1593,종합배치표!$B:$B,0),(MATCH(M1593,{"A","B","C","D","E"},0)-1)*3+1),INDEX(교과배치표!$C:$Q,MATCH(J1593,교과배치표!$B:$B,0),(MATCH(M1593,{"A","B","C","D","E"},0)-1)*3+1))),"")</f>
        <v/>
      </c>
      <c r="S1593" s="26" t="str">
        <f t="array" ref="S1593">IFERROR(IF(OR(J1593="",M1593="",F1593=""),"",IF(F1593="학생부종합",INDEX(종합배치표!$C:$Q,MATCH(J1593,종합배치표!$B:$B,0),(MATCH(M1593,{"A","B","C","D","E"},0)-1)*3+2),INDEX(교과배치표!$C:$Q,MATCH(J1593,교과배치표!$B:$B,0),(MATCH(M1593,{"A","B","C","D","E"},0)-1)*3+2))),"")</f>
        <v/>
      </c>
      <c r="T1593" s="26" t="str">
        <f t="array" ref="T1593">IFERROR(IF(OR(J1593="",M1593="",F1593=""),"",IF(F1593="학생부종합",INDEX(종합배치표!$C:$Q,MATCH(J1593,종합배치표!$B:$B,0),(MATCH(M1593,{"A","B","C","D","E"},0)-1)*3+3),INDEX(교과배치표!$C:$Q,MATCH(J1593,교과배치표!$B:$B,0),(MATCH(M1593,{"A","B","C","D","E"},0)-1)*3+3))),"")</f>
        <v/>
      </c>
      <c r="V1593" s="140">
        <f t="shared" si="73"/>
        <v>2.7</v>
      </c>
      <c r="W1593" s="141" t="str">
        <f t="shared" si="74"/>
        <v/>
      </c>
    </row>
    <row r="1594" spans="2:23" ht="14.25" customHeight="1">
      <c r="B1594" s="20">
        <v>1399</v>
      </c>
      <c r="C1594" s="21" t="s">
        <v>22</v>
      </c>
      <c r="D1594" s="21" t="s">
        <v>22</v>
      </c>
      <c r="E1594" s="21" t="s">
        <v>741</v>
      </c>
      <c r="F1594" s="21" t="s">
        <v>24</v>
      </c>
      <c r="G1594" s="21" t="s">
        <v>742</v>
      </c>
      <c r="H1594" s="21" t="s">
        <v>755</v>
      </c>
      <c r="I1594" s="21" t="s">
        <v>60</v>
      </c>
      <c r="J1594" s="23"/>
      <c r="K1594" s="24">
        <v>15</v>
      </c>
      <c r="M1594" s="25" t="str">
        <f>IF(I1594="","",IF(I1594="인문",성적입력!$C$8,성적입력!$C$9))</f>
        <v>A</v>
      </c>
      <c r="N1594" s="26">
        <f>성적입력!$C$15</f>
        <v>3</v>
      </c>
      <c r="P1594" s="27" t="str">
        <f t="shared" si="72"/>
        <v/>
      </c>
      <c r="R1594" s="26" t="str">
        <f t="array" ref="R1594">IFERROR(IF(OR(J1594="",M1594="",F1594=""),"",IF(F1594="학생부종합",INDEX(종합배치표!$C:$Q,MATCH(J1594,종합배치표!$B:$B,0),(MATCH(M1594,{"A","B","C","D","E"},0)-1)*3+1),INDEX(교과배치표!$C:$Q,MATCH(J1594,교과배치표!$B:$B,0),(MATCH(M1594,{"A","B","C","D","E"},0)-1)*3+1))),"")</f>
        <v/>
      </c>
      <c r="S1594" s="26" t="str">
        <f t="array" ref="S1594">IFERROR(IF(OR(J1594="",M1594="",F1594=""),"",IF(F1594="학생부종합",INDEX(종합배치표!$C:$Q,MATCH(J1594,종합배치표!$B:$B,0),(MATCH(M1594,{"A","B","C","D","E"},0)-1)*3+2),INDEX(교과배치표!$C:$Q,MATCH(J1594,교과배치표!$B:$B,0),(MATCH(M1594,{"A","B","C","D","E"},0)-1)*3+2))),"")</f>
        <v/>
      </c>
      <c r="T1594" s="26" t="str">
        <f t="array" ref="T1594">IFERROR(IF(OR(J1594="",M1594="",F1594=""),"",IF(F1594="학생부종합",INDEX(종합배치표!$C:$Q,MATCH(J1594,종합배치표!$B:$B,0),(MATCH(M1594,{"A","B","C","D","E"},0)-1)*3+3),INDEX(교과배치표!$C:$Q,MATCH(J1594,교과배치표!$B:$B,0),(MATCH(M1594,{"A","B","C","D","E"},0)-1)*3+3))),"")</f>
        <v/>
      </c>
      <c r="V1594" s="140">
        <f t="shared" si="73"/>
        <v>2.7</v>
      </c>
      <c r="W1594" s="141" t="str">
        <f t="shared" si="74"/>
        <v/>
      </c>
    </row>
    <row r="1595" spans="2:23" ht="14.25" customHeight="1">
      <c r="B1595" s="20">
        <v>1400</v>
      </c>
      <c r="C1595" s="21" t="s">
        <v>22</v>
      </c>
      <c r="D1595" s="21" t="s">
        <v>22</v>
      </c>
      <c r="E1595" s="21" t="s">
        <v>741</v>
      </c>
      <c r="F1595" s="21" t="s">
        <v>68</v>
      </c>
      <c r="G1595" s="21" t="s">
        <v>501</v>
      </c>
      <c r="H1595" s="21" t="s">
        <v>756</v>
      </c>
      <c r="I1595" s="21" t="s">
        <v>60</v>
      </c>
      <c r="J1595" s="23"/>
      <c r="K1595" s="24">
        <v>16</v>
      </c>
      <c r="M1595" s="25" t="str">
        <f>IF(I1595="","",IF(I1595="인문",성적입력!$C$8,성적입력!$C$9))</f>
        <v>A</v>
      </c>
      <c r="N1595" s="26">
        <f>성적입력!$C$15</f>
        <v>3</v>
      </c>
      <c r="P1595" s="27" t="str">
        <f t="shared" si="72"/>
        <v/>
      </c>
      <c r="R1595" s="26" t="str">
        <f t="array" ref="R1595">IFERROR(IF(OR(J1595="",M1595="",F1595=""),"",IF(F1595="학생부종합",INDEX(종합배치표!$C:$Q,MATCH(J1595,종합배치표!$B:$B,0),(MATCH(M1595,{"A","B","C","D","E"},0)-1)*3+1),INDEX(교과배치표!$C:$Q,MATCH(J1595,교과배치표!$B:$B,0),(MATCH(M1595,{"A","B","C","D","E"},0)-1)*3+1))),"")</f>
        <v/>
      </c>
      <c r="S1595" s="26" t="str">
        <f t="array" ref="S1595">IFERROR(IF(OR(J1595="",M1595="",F1595=""),"",IF(F1595="학생부종합",INDEX(종합배치표!$C:$Q,MATCH(J1595,종합배치표!$B:$B,0),(MATCH(M1595,{"A","B","C","D","E"},0)-1)*3+2),INDEX(교과배치표!$C:$Q,MATCH(J1595,교과배치표!$B:$B,0),(MATCH(M1595,{"A","B","C","D","E"},0)-1)*3+2))),"")</f>
        <v/>
      </c>
      <c r="T1595" s="26" t="str">
        <f t="array" ref="T1595">IFERROR(IF(OR(J1595="",M1595="",F1595=""),"",IF(F1595="학생부종합",INDEX(종합배치표!$C:$Q,MATCH(J1595,종합배치표!$B:$B,0),(MATCH(M1595,{"A","B","C","D","E"},0)-1)*3+3),INDEX(교과배치표!$C:$Q,MATCH(J1595,교과배치표!$B:$B,0),(MATCH(M1595,{"A","B","C","D","E"},0)-1)*3+3))),"")</f>
        <v/>
      </c>
      <c r="V1595" s="140">
        <f t="shared" si="73"/>
        <v>2.7</v>
      </c>
      <c r="W1595" s="141" t="str">
        <f t="shared" si="74"/>
        <v/>
      </c>
    </row>
    <row r="1596" spans="2:23" ht="14.25" customHeight="1">
      <c r="B1596" s="20">
        <v>1401</v>
      </c>
      <c r="C1596" s="21" t="s">
        <v>22</v>
      </c>
      <c r="D1596" s="21" t="s">
        <v>22</v>
      </c>
      <c r="E1596" s="21" t="s">
        <v>741</v>
      </c>
      <c r="F1596" s="21" t="s">
        <v>24</v>
      </c>
      <c r="G1596" s="21" t="s">
        <v>742</v>
      </c>
      <c r="H1596" s="21" t="s">
        <v>756</v>
      </c>
      <c r="I1596" s="21" t="s">
        <v>60</v>
      </c>
      <c r="J1596" s="23"/>
      <c r="K1596" s="24">
        <v>15</v>
      </c>
      <c r="M1596" s="25" t="str">
        <f>IF(I1596="","",IF(I1596="인문",성적입력!$C$8,성적입력!$C$9))</f>
        <v>A</v>
      </c>
      <c r="N1596" s="26">
        <f>성적입력!$C$15</f>
        <v>3</v>
      </c>
      <c r="P1596" s="27" t="str">
        <f t="shared" si="72"/>
        <v/>
      </c>
      <c r="R1596" s="26" t="str">
        <f t="array" ref="R1596">IFERROR(IF(OR(J1596="",M1596="",F1596=""),"",IF(F1596="학생부종합",INDEX(종합배치표!$C:$Q,MATCH(J1596,종합배치표!$B:$B,0),(MATCH(M1596,{"A","B","C","D","E"},0)-1)*3+1),INDEX(교과배치표!$C:$Q,MATCH(J1596,교과배치표!$B:$B,0),(MATCH(M1596,{"A","B","C","D","E"},0)-1)*3+1))),"")</f>
        <v/>
      </c>
      <c r="S1596" s="26" t="str">
        <f t="array" ref="S1596">IFERROR(IF(OR(J1596="",M1596="",F1596=""),"",IF(F1596="학생부종합",INDEX(종합배치표!$C:$Q,MATCH(J1596,종합배치표!$B:$B,0),(MATCH(M1596,{"A","B","C","D","E"},0)-1)*3+2),INDEX(교과배치표!$C:$Q,MATCH(J1596,교과배치표!$B:$B,0),(MATCH(M1596,{"A","B","C","D","E"},0)-1)*3+2))),"")</f>
        <v/>
      </c>
      <c r="T1596" s="26" t="str">
        <f t="array" ref="T1596">IFERROR(IF(OR(J1596="",M1596="",F1596=""),"",IF(F1596="학생부종합",INDEX(종합배치표!$C:$Q,MATCH(J1596,종합배치표!$B:$B,0),(MATCH(M1596,{"A","B","C","D","E"},0)-1)*3+3),INDEX(교과배치표!$C:$Q,MATCH(J1596,교과배치표!$B:$B,0),(MATCH(M1596,{"A","B","C","D","E"},0)-1)*3+3))),"")</f>
        <v/>
      </c>
      <c r="V1596" s="140">
        <f t="shared" si="73"/>
        <v>2.7</v>
      </c>
      <c r="W1596" s="141" t="str">
        <f t="shared" si="74"/>
        <v/>
      </c>
    </row>
    <row r="1597" spans="2:23" ht="14.25" customHeight="1">
      <c r="B1597" s="20">
        <v>1402</v>
      </c>
      <c r="C1597" s="21" t="s">
        <v>22</v>
      </c>
      <c r="D1597" s="21" t="s">
        <v>22</v>
      </c>
      <c r="E1597" s="21" t="s">
        <v>741</v>
      </c>
      <c r="F1597" s="21" t="s">
        <v>68</v>
      </c>
      <c r="G1597" s="21" t="s">
        <v>501</v>
      </c>
      <c r="H1597" s="21" t="s">
        <v>464</v>
      </c>
      <c r="I1597" s="21" t="s">
        <v>27</v>
      </c>
      <c r="J1597" s="23"/>
      <c r="K1597" s="24">
        <v>16</v>
      </c>
      <c r="M1597" s="25" t="str">
        <f>IF(I1597="","",IF(I1597="인문",성적입력!$C$8,성적입력!$C$9))</f>
        <v>A</v>
      </c>
      <c r="N1597" s="26">
        <f>성적입력!$C$15</f>
        <v>3</v>
      </c>
      <c r="P1597" s="27" t="str">
        <f t="shared" si="72"/>
        <v/>
      </c>
      <c r="R1597" s="26" t="str">
        <f t="array" ref="R1597">IFERROR(IF(OR(J1597="",M1597="",F1597=""),"",IF(F1597="학생부종합",INDEX(종합배치표!$C:$Q,MATCH(J1597,종합배치표!$B:$B,0),(MATCH(M1597,{"A","B","C","D","E"},0)-1)*3+1),INDEX(교과배치표!$C:$Q,MATCH(J1597,교과배치표!$B:$B,0),(MATCH(M1597,{"A","B","C","D","E"},0)-1)*3+1))),"")</f>
        <v/>
      </c>
      <c r="S1597" s="26" t="str">
        <f t="array" ref="S1597">IFERROR(IF(OR(J1597="",M1597="",F1597=""),"",IF(F1597="학생부종합",INDEX(종합배치표!$C:$Q,MATCH(J1597,종합배치표!$B:$B,0),(MATCH(M1597,{"A","B","C","D","E"},0)-1)*3+2),INDEX(교과배치표!$C:$Q,MATCH(J1597,교과배치표!$B:$B,0),(MATCH(M1597,{"A","B","C","D","E"},0)-1)*3+2))),"")</f>
        <v/>
      </c>
      <c r="T1597" s="26" t="str">
        <f t="array" ref="T1597">IFERROR(IF(OR(J1597="",M1597="",F1597=""),"",IF(F1597="학생부종합",INDEX(종합배치표!$C:$Q,MATCH(J1597,종합배치표!$B:$B,0),(MATCH(M1597,{"A","B","C","D","E"},0)-1)*3+3),INDEX(교과배치표!$C:$Q,MATCH(J1597,교과배치표!$B:$B,0),(MATCH(M1597,{"A","B","C","D","E"},0)-1)*3+3))),"")</f>
        <v/>
      </c>
      <c r="V1597" s="140">
        <f t="shared" si="73"/>
        <v>2.7</v>
      </c>
      <c r="W1597" s="141" t="str">
        <f t="shared" si="74"/>
        <v/>
      </c>
    </row>
    <row r="1598" spans="2:23" ht="14.25" customHeight="1">
      <c r="B1598" s="20">
        <v>1403</v>
      </c>
      <c r="C1598" s="21" t="s">
        <v>22</v>
      </c>
      <c r="D1598" s="21" t="s">
        <v>22</v>
      </c>
      <c r="E1598" s="21" t="s">
        <v>741</v>
      </c>
      <c r="F1598" s="21" t="s">
        <v>24</v>
      </c>
      <c r="G1598" s="21" t="s">
        <v>742</v>
      </c>
      <c r="H1598" s="21" t="s">
        <v>464</v>
      </c>
      <c r="I1598" s="21" t="s">
        <v>27</v>
      </c>
      <c r="J1598" s="23"/>
      <c r="K1598" s="24">
        <v>20</v>
      </c>
      <c r="M1598" s="25" t="str">
        <f>IF(I1598="","",IF(I1598="인문",성적입력!$C$8,성적입력!$C$9))</f>
        <v>A</v>
      </c>
      <c r="N1598" s="26">
        <f>성적입력!$C$15</f>
        <v>3</v>
      </c>
      <c r="P1598" s="27" t="str">
        <f t="shared" si="72"/>
        <v/>
      </c>
      <c r="R1598" s="26" t="str">
        <f t="array" ref="R1598">IFERROR(IF(OR(J1598="",M1598="",F1598=""),"",IF(F1598="학생부종합",INDEX(종합배치표!$C:$Q,MATCH(J1598,종합배치표!$B:$B,0),(MATCH(M1598,{"A","B","C","D","E"},0)-1)*3+1),INDEX(교과배치표!$C:$Q,MATCH(J1598,교과배치표!$B:$B,0),(MATCH(M1598,{"A","B","C","D","E"},0)-1)*3+1))),"")</f>
        <v/>
      </c>
      <c r="S1598" s="26" t="str">
        <f t="array" ref="S1598">IFERROR(IF(OR(J1598="",M1598="",F1598=""),"",IF(F1598="학생부종합",INDEX(종합배치표!$C:$Q,MATCH(J1598,종합배치표!$B:$B,0),(MATCH(M1598,{"A","B","C","D","E"},0)-1)*3+2),INDEX(교과배치표!$C:$Q,MATCH(J1598,교과배치표!$B:$B,0),(MATCH(M1598,{"A","B","C","D","E"},0)-1)*3+2))),"")</f>
        <v/>
      </c>
      <c r="T1598" s="26" t="str">
        <f t="array" ref="T1598">IFERROR(IF(OR(J1598="",M1598="",F1598=""),"",IF(F1598="학생부종합",INDEX(종합배치표!$C:$Q,MATCH(J1598,종합배치표!$B:$B,0),(MATCH(M1598,{"A","B","C","D","E"},0)-1)*3+3),INDEX(교과배치표!$C:$Q,MATCH(J1598,교과배치표!$B:$B,0),(MATCH(M1598,{"A","B","C","D","E"},0)-1)*3+3))),"")</f>
        <v/>
      </c>
      <c r="V1598" s="140">
        <f t="shared" si="73"/>
        <v>2.7</v>
      </c>
      <c r="W1598" s="141" t="str">
        <f t="shared" si="74"/>
        <v/>
      </c>
    </row>
    <row r="1599" spans="2:23" ht="14.25" customHeight="1">
      <c r="B1599" s="20">
        <v>1404</v>
      </c>
      <c r="C1599" s="21" t="s">
        <v>22</v>
      </c>
      <c r="D1599" s="21" t="s">
        <v>22</v>
      </c>
      <c r="E1599" s="21" t="s">
        <v>741</v>
      </c>
      <c r="F1599" s="21" t="s">
        <v>68</v>
      </c>
      <c r="G1599" s="21" t="s">
        <v>501</v>
      </c>
      <c r="H1599" s="21" t="s">
        <v>757</v>
      </c>
      <c r="I1599" s="21" t="s">
        <v>60</v>
      </c>
      <c r="J1599" s="23"/>
      <c r="K1599" s="24">
        <v>5</v>
      </c>
      <c r="M1599" s="25" t="str">
        <f>IF(I1599="","",IF(I1599="인문",성적입력!$C$8,성적입력!$C$9))</f>
        <v>A</v>
      </c>
      <c r="N1599" s="26">
        <f>성적입력!$C$15</f>
        <v>3</v>
      </c>
      <c r="P1599" s="27" t="str">
        <f t="shared" si="72"/>
        <v/>
      </c>
      <c r="R1599" s="26" t="str">
        <f t="array" ref="R1599">IFERROR(IF(OR(J1599="",M1599="",F1599=""),"",IF(F1599="학생부종합",INDEX(종합배치표!$C:$Q,MATCH(J1599,종합배치표!$B:$B,0),(MATCH(M1599,{"A","B","C","D","E"},0)-1)*3+1),INDEX(교과배치표!$C:$Q,MATCH(J1599,교과배치표!$B:$B,0),(MATCH(M1599,{"A","B","C","D","E"},0)-1)*3+1))),"")</f>
        <v/>
      </c>
      <c r="S1599" s="26" t="str">
        <f t="array" ref="S1599">IFERROR(IF(OR(J1599="",M1599="",F1599=""),"",IF(F1599="학생부종합",INDEX(종합배치표!$C:$Q,MATCH(J1599,종합배치표!$B:$B,0),(MATCH(M1599,{"A","B","C","D","E"},0)-1)*3+2),INDEX(교과배치표!$C:$Q,MATCH(J1599,교과배치표!$B:$B,0),(MATCH(M1599,{"A","B","C","D","E"},0)-1)*3+2))),"")</f>
        <v/>
      </c>
      <c r="T1599" s="26" t="str">
        <f t="array" ref="T1599">IFERROR(IF(OR(J1599="",M1599="",F1599=""),"",IF(F1599="학생부종합",INDEX(종합배치표!$C:$Q,MATCH(J1599,종합배치표!$B:$B,0),(MATCH(M1599,{"A","B","C","D","E"},0)-1)*3+3),INDEX(교과배치표!$C:$Q,MATCH(J1599,교과배치표!$B:$B,0),(MATCH(M1599,{"A","B","C","D","E"},0)-1)*3+3))),"")</f>
        <v/>
      </c>
      <c r="V1599" s="140">
        <f t="shared" si="73"/>
        <v>2.7</v>
      </c>
      <c r="W1599" s="141" t="str">
        <f t="shared" si="74"/>
        <v/>
      </c>
    </row>
    <row r="1600" spans="2:23" ht="14.25" customHeight="1">
      <c r="B1600" s="20">
        <v>1405</v>
      </c>
      <c r="C1600" s="21" t="s">
        <v>22</v>
      </c>
      <c r="D1600" s="21" t="s">
        <v>22</v>
      </c>
      <c r="E1600" s="21" t="s">
        <v>741</v>
      </c>
      <c r="F1600" s="21" t="s">
        <v>24</v>
      </c>
      <c r="G1600" s="21" t="s">
        <v>742</v>
      </c>
      <c r="H1600" s="21" t="s">
        <v>757</v>
      </c>
      <c r="I1600" s="21" t="s">
        <v>60</v>
      </c>
      <c r="J1600" s="23"/>
      <c r="K1600" s="24">
        <v>10</v>
      </c>
      <c r="M1600" s="25" t="str">
        <f>IF(I1600="","",IF(I1600="인문",성적입력!$C$8,성적입력!$C$9))</f>
        <v>A</v>
      </c>
      <c r="N1600" s="26">
        <f>성적입력!$C$15</f>
        <v>3</v>
      </c>
      <c r="P1600" s="27" t="str">
        <f t="shared" si="72"/>
        <v/>
      </c>
      <c r="R1600" s="26" t="str">
        <f t="array" ref="R1600">IFERROR(IF(OR(J1600="",M1600="",F1600=""),"",IF(F1600="학생부종합",INDEX(종합배치표!$C:$Q,MATCH(J1600,종합배치표!$B:$B,0),(MATCH(M1600,{"A","B","C","D","E"},0)-1)*3+1),INDEX(교과배치표!$C:$Q,MATCH(J1600,교과배치표!$B:$B,0),(MATCH(M1600,{"A","B","C","D","E"},0)-1)*3+1))),"")</f>
        <v/>
      </c>
      <c r="S1600" s="26" t="str">
        <f t="array" ref="S1600">IFERROR(IF(OR(J1600="",M1600="",F1600=""),"",IF(F1600="학생부종합",INDEX(종합배치표!$C:$Q,MATCH(J1600,종합배치표!$B:$B,0),(MATCH(M1600,{"A","B","C","D","E"},0)-1)*3+2),INDEX(교과배치표!$C:$Q,MATCH(J1600,교과배치표!$B:$B,0),(MATCH(M1600,{"A","B","C","D","E"},0)-1)*3+2))),"")</f>
        <v/>
      </c>
      <c r="T1600" s="26" t="str">
        <f t="array" ref="T1600">IFERROR(IF(OR(J1600="",M1600="",F1600=""),"",IF(F1600="학생부종합",INDEX(종합배치표!$C:$Q,MATCH(J1600,종합배치표!$B:$B,0),(MATCH(M1600,{"A","B","C","D","E"},0)-1)*3+3),INDEX(교과배치표!$C:$Q,MATCH(J1600,교과배치표!$B:$B,0),(MATCH(M1600,{"A","B","C","D","E"},0)-1)*3+3))),"")</f>
        <v/>
      </c>
      <c r="V1600" s="140">
        <f t="shared" si="73"/>
        <v>2.7</v>
      </c>
      <c r="W1600" s="141" t="str">
        <f t="shared" si="74"/>
        <v/>
      </c>
    </row>
    <row r="1601" spans="2:23" ht="14.25" customHeight="1">
      <c r="B1601" s="20">
        <v>1406</v>
      </c>
      <c r="C1601" s="21" t="s">
        <v>22</v>
      </c>
      <c r="D1601" s="21" t="s">
        <v>22</v>
      </c>
      <c r="E1601" s="21" t="s">
        <v>741</v>
      </c>
      <c r="F1601" s="21" t="s">
        <v>68</v>
      </c>
      <c r="G1601" s="21" t="s">
        <v>501</v>
      </c>
      <c r="H1601" s="21" t="s">
        <v>758</v>
      </c>
      <c r="I1601" s="21" t="s">
        <v>60</v>
      </c>
      <c r="J1601" s="23"/>
      <c r="K1601" s="24">
        <v>4</v>
      </c>
      <c r="M1601" s="25" t="str">
        <f>IF(I1601="","",IF(I1601="인문",성적입력!$C$8,성적입력!$C$9))</f>
        <v>A</v>
      </c>
      <c r="N1601" s="26">
        <f>성적입력!$C$15</f>
        <v>3</v>
      </c>
      <c r="P1601" s="27" t="str">
        <f t="shared" si="72"/>
        <v/>
      </c>
      <c r="R1601" s="26" t="str">
        <f t="array" ref="R1601">IFERROR(IF(OR(J1601="",M1601="",F1601=""),"",IF(F1601="학생부종합",INDEX(종합배치표!$C:$Q,MATCH(J1601,종합배치표!$B:$B,0),(MATCH(M1601,{"A","B","C","D","E"},0)-1)*3+1),INDEX(교과배치표!$C:$Q,MATCH(J1601,교과배치표!$B:$B,0),(MATCH(M1601,{"A","B","C","D","E"},0)-1)*3+1))),"")</f>
        <v/>
      </c>
      <c r="S1601" s="26" t="str">
        <f t="array" ref="S1601">IFERROR(IF(OR(J1601="",M1601="",F1601=""),"",IF(F1601="학생부종합",INDEX(종합배치표!$C:$Q,MATCH(J1601,종합배치표!$B:$B,0),(MATCH(M1601,{"A","B","C","D","E"},0)-1)*3+2),INDEX(교과배치표!$C:$Q,MATCH(J1601,교과배치표!$B:$B,0),(MATCH(M1601,{"A","B","C","D","E"},0)-1)*3+2))),"")</f>
        <v/>
      </c>
      <c r="T1601" s="26" t="str">
        <f t="array" ref="T1601">IFERROR(IF(OR(J1601="",M1601="",F1601=""),"",IF(F1601="학생부종합",INDEX(종합배치표!$C:$Q,MATCH(J1601,종합배치표!$B:$B,0),(MATCH(M1601,{"A","B","C","D","E"},0)-1)*3+3),INDEX(교과배치표!$C:$Q,MATCH(J1601,교과배치표!$B:$B,0),(MATCH(M1601,{"A","B","C","D","E"},0)-1)*3+3))),"")</f>
        <v/>
      </c>
      <c r="V1601" s="140">
        <f t="shared" si="73"/>
        <v>2.7</v>
      </c>
      <c r="W1601" s="141" t="str">
        <f t="shared" si="74"/>
        <v/>
      </c>
    </row>
    <row r="1602" spans="2:23" ht="14.25" customHeight="1">
      <c r="B1602" s="20">
        <v>1407</v>
      </c>
      <c r="C1602" s="21" t="s">
        <v>22</v>
      </c>
      <c r="D1602" s="21" t="s">
        <v>22</v>
      </c>
      <c r="E1602" s="21" t="s">
        <v>741</v>
      </c>
      <c r="F1602" s="21" t="s">
        <v>24</v>
      </c>
      <c r="G1602" s="21" t="s">
        <v>742</v>
      </c>
      <c r="H1602" s="21" t="s">
        <v>758</v>
      </c>
      <c r="I1602" s="21" t="s">
        <v>60</v>
      </c>
      <c r="J1602" s="23"/>
      <c r="K1602" s="24">
        <v>15</v>
      </c>
      <c r="M1602" s="25" t="str">
        <f>IF(I1602="","",IF(I1602="인문",성적입력!$C$8,성적입력!$C$9))</f>
        <v>A</v>
      </c>
      <c r="N1602" s="26">
        <f>성적입력!$C$15</f>
        <v>3</v>
      </c>
      <c r="P1602" s="27" t="str">
        <f t="shared" si="72"/>
        <v/>
      </c>
      <c r="R1602" s="26" t="str">
        <f t="array" ref="R1602">IFERROR(IF(OR(J1602="",M1602="",F1602=""),"",IF(F1602="학생부종합",INDEX(종합배치표!$C:$Q,MATCH(J1602,종합배치표!$B:$B,0),(MATCH(M1602,{"A","B","C","D","E"},0)-1)*3+1),INDEX(교과배치표!$C:$Q,MATCH(J1602,교과배치표!$B:$B,0),(MATCH(M1602,{"A","B","C","D","E"},0)-1)*3+1))),"")</f>
        <v/>
      </c>
      <c r="S1602" s="26" t="str">
        <f t="array" ref="S1602">IFERROR(IF(OR(J1602="",M1602="",F1602=""),"",IF(F1602="학생부종합",INDEX(종합배치표!$C:$Q,MATCH(J1602,종합배치표!$B:$B,0),(MATCH(M1602,{"A","B","C","D","E"},0)-1)*3+2),INDEX(교과배치표!$C:$Q,MATCH(J1602,교과배치표!$B:$B,0),(MATCH(M1602,{"A","B","C","D","E"},0)-1)*3+2))),"")</f>
        <v/>
      </c>
      <c r="T1602" s="26" t="str">
        <f t="array" ref="T1602">IFERROR(IF(OR(J1602="",M1602="",F1602=""),"",IF(F1602="학생부종합",INDEX(종합배치표!$C:$Q,MATCH(J1602,종합배치표!$B:$B,0),(MATCH(M1602,{"A","B","C","D","E"},0)-1)*3+3),INDEX(교과배치표!$C:$Q,MATCH(J1602,교과배치표!$B:$B,0),(MATCH(M1602,{"A","B","C","D","E"},0)-1)*3+3))),"")</f>
        <v/>
      </c>
      <c r="V1602" s="140">
        <f t="shared" si="73"/>
        <v>2.7</v>
      </c>
      <c r="W1602" s="141" t="str">
        <f t="shared" si="74"/>
        <v/>
      </c>
    </row>
    <row r="1603" spans="2:23" ht="14.25" customHeight="1">
      <c r="B1603" s="20">
        <v>1408</v>
      </c>
      <c r="C1603" s="21" t="s">
        <v>22</v>
      </c>
      <c r="D1603" s="21" t="s">
        <v>22</v>
      </c>
      <c r="E1603" s="21" t="s">
        <v>741</v>
      </c>
      <c r="F1603" s="21" t="s">
        <v>68</v>
      </c>
      <c r="G1603" s="21" t="s">
        <v>501</v>
      </c>
      <c r="H1603" s="21" t="s">
        <v>759</v>
      </c>
      <c r="I1603" s="21" t="s">
        <v>60</v>
      </c>
      <c r="J1603" s="23"/>
      <c r="K1603" s="24">
        <v>7</v>
      </c>
      <c r="M1603" s="25" t="str">
        <f>IF(I1603="","",IF(I1603="인문",성적입력!$C$8,성적입력!$C$9))</f>
        <v>A</v>
      </c>
      <c r="N1603" s="26">
        <f>성적입력!$C$15</f>
        <v>3</v>
      </c>
      <c r="P1603" s="27" t="str">
        <f t="shared" si="72"/>
        <v/>
      </c>
      <c r="R1603" s="26" t="str">
        <f t="array" ref="R1603">IFERROR(IF(OR(J1603="",M1603="",F1603=""),"",IF(F1603="학생부종합",INDEX(종합배치표!$C:$Q,MATCH(J1603,종합배치표!$B:$B,0),(MATCH(M1603,{"A","B","C","D","E"},0)-1)*3+1),INDEX(교과배치표!$C:$Q,MATCH(J1603,교과배치표!$B:$B,0),(MATCH(M1603,{"A","B","C","D","E"},0)-1)*3+1))),"")</f>
        <v/>
      </c>
      <c r="S1603" s="26" t="str">
        <f t="array" ref="S1603">IFERROR(IF(OR(J1603="",M1603="",F1603=""),"",IF(F1603="학생부종합",INDEX(종합배치표!$C:$Q,MATCH(J1603,종합배치표!$B:$B,0),(MATCH(M1603,{"A","B","C","D","E"},0)-1)*3+2),INDEX(교과배치표!$C:$Q,MATCH(J1603,교과배치표!$B:$B,0),(MATCH(M1603,{"A","B","C","D","E"},0)-1)*3+2))),"")</f>
        <v/>
      </c>
      <c r="T1603" s="26" t="str">
        <f t="array" ref="T1603">IFERROR(IF(OR(J1603="",M1603="",F1603=""),"",IF(F1603="학생부종합",INDEX(종합배치표!$C:$Q,MATCH(J1603,종합배치표!$B:$B,0),(MATCH(M1603,{"A","B","C","D","E"},0)-1)*3+3),INDEX(교과배치표!$C:$Q,MATCH(J1603,교과배치표!$B:$B,0),(MATCH(M1603,{"A","B","C","D","E"},0)-1)*3+3))),"")</f>
        <v/>
      </c>
      <c r="V1603" s="140">
        <f t="shared" si="73"/>
        <v>2.7</v>
      </c>
      <c r="W1603" s="141" t="str">
        <f t="shared" si="74"/>
        <v/>
      </c>
    </row>
    <row r="1604" spans="2:23" ht="14.25" customHeight="1">
      <c r="B1604" s="20">
        <v>1409</v>
      </c>
      <c r="C1604" s="21" t="s">
        <v>22</v>
      </c>
      <c r="D1604" s="21" t="s">
        <v>22</v>
      </c>
      <c r="E1604" s="21" t="s">
        <v>741</v>
      </c>
      <c r="F1604" s="21" t="s">
        <v>24</v>
      </c>
      <c r="G1604" s="21" t="s">
        <v>742</v>
      </c>
      <c r="H1604" s="21" t="s">
        <v>759</v>
      </c>
      <c r="I1604" s="21" t="s">
        <v>60</v>
      </c>
      <c r="J1604" s="23"/>
      <c r="K1604" s="24">
        <v>15</v>
      </c>
      <c r="M1604" s="25" t="str">
        <f>IF(I1604="","",IF(I1604="인문",성적입력!$C$8,성적입력!$C$9))</f>
        <v>A</v>
      </c>
      <c r="N1604" s="26">
        <f>성적입력!$C$15</f>
        <v>3</v>
      </c>
      <c r="P1604" s="27" t="str">
        <f t="shared" si="72"/>
        <v/>
      </c>
      <c r="R1604" s="26" t="str">
        <f t="array" ref="R1604">IFERROR(IF(OR(J1604="",M1604="",F1604=""),"",IF(F1604="학생부종합",INDEX(종합배치표!$C:$Q,MATCH(J1604,종합배치표!$B:$B,0),(MATCH(M1604,{"A","B","C","D","E"},0)-1)*3+1),INDEX(교과배치표!$C:$Q,MATCH(J1604,교과배치표!$B:$B,0),(MATCH(M1604,{"A","B","C","D","E"},0)-1)*3+1))),"")</f>
        <v/>
      </c>
      <c r="S1604" s="26" t="str">
        <f t="array" ref="S1604">IFERROR(IF(OR(J1604="",M1604="",F1604=""),"",IF(F1604="학생부종합",INDEX(종합배치표!$C:$Q,MATCH(J1604,종합배치표!$B:$B,0),(MATCH(M1604,{"A","B","C","D","E"},0)-1)*3+2),INDEX(교과배치표!$C:$Q,MATCH(J1604,교과배치표!$B:$B,0),(MATCH(M1604,{"A","B","C","D","E"},0)-1)*3+2))),"")</f>
        <v/>
      </c>
      <c r="T1604" s="26" t="str">
        <f t="array" ref="T1604">IFERROR(IF(OR(J1604="",M1604="",F1604=""),"",IF(F1604="학생부종합",INDEX(종합배치표!$C:$Q,MATCH(J1604,종합배치표!$B:$B,0),(MATCH(M1604,{"A","B","C","D","E"},0)-1)*3+3),INDEX(교과배치표!$C:$Q,MATCH(J1604,교과배치표!$B:$B,0),(MATCH(M1604,{"A","B","C","D","E"},0)-1)*3+3))),"")</f>
        <v/>
      </c>
      <c r="V1604" s="140">
        <f t="shared" si="73"/>
        <v>2.7</v>
      </c>
      <c r="W1604" s="141" t="str">
        <f t="shared" si="74"/>
        <v/>
      </c>
    </row>
    <row r="1605" spans="2:23" ht="14.25" customHeight="1">
      <c r="B1605" s="20">
        <v>1410</v>
      </c>
      <c r="C1605" s="21" t="s">
        <v>22</v>
      </c>
      <c r="D1605" s="21" t="s">
        <v>22</v>
      </c>
      <c r="E1605" s="21" t="s">
        <v>741</v>
      </c>
      <c r="F1605" s="21" t="s">
        <v>68</v>
      </c>
      <c r="G1605" s="21" t="s">
        <v>501</v>
      </c>
      <c r="H1605" s="21" t="s">
        <v>760</v>
      </c>
      <c r="I1605" s="21" t="s">
        <v>60</v>
      </c>
      <c r="J1605" s="23"/>
      <c r="K1605" s="24">
        <v>7</v>
      </c>
      <c r="M1605" s="25" t="str">
        <f>IF(I1605="","",IF(I1605="인문",성적입력!$C$8,성적입력!$C$9))</f>
        <v>A</v>
      </c>
      <c r="N1605" s="26">
        <f>성적입력!$C$15</f>
        <v>3</v>
      </c>
      <c r="P1605" s="27" t="str">
        <f t="shared" ref="P1605:P1668" si="75">IF(OR(J1605="",N1605="",M1605=""),"",IF(N1605&lt;=T1605,"안정",IF(N1605&lt;=S1605,"적정",IF(N1605&lt;=R1605,"소신","상향"))))</f>
        <v/>
      </c>
      <c r="R1605" s="26" t="str">
        <f t="array" ref="R1605">IFERROR(IF(OR(J1605="",M1605="",F1605=""),"",IF(F1605="학생부종합",INDEX(종합배치표!$C:$Q,MATCH(J1605,종합배치표!$B:$B,0),(MATCH(M1605,{"A","B","C","D","E"},0)-1)*3+1),INDEX(교과배치표!$C:$Q,MATCH(J1605,교과배치표!$B:$B,0),(MATCH(M1605,{"A","B","C","D","E"},0)-1)*3+1))),"")</f>
        <v/>
      </c>
      <c r="S1605" s="26" t="str">
        <f t="array" ref="S1605">IFERROR(IF(OR(J1605="",M1605="",F1605=""),"",IF(F1605="학생부종합",INDEX(종합배치표!$C:$Q,MATCH(J1605,종합배치표!$B:$B,0),(MATCH(M1605,{"A","B","C","D","E"},0)-1)*3+2),INDEX(교과배치표!$C:$Q,MATCH(J1605,교과배치표!$B:$B,0),(MATCH(M1605,{"A","B","C","D","E"},0)-1)*3+2))),"")</f>
        <v/>
      </c>
      <c r="T1605" s="26" t="str">
        <f t="array" ref="T1605">IFERROR(IF(OR(J1605="",M1605="",F1605=""),"",IF(F1605="학생부종합",INDEX(종합배치표!$C:$Q,MATCH(J1605,종합배치표!$B:$B,0),(MATCH(M1605,{"A","B","C","D","E"},0)-1)*3+3),INDEX(교과배치표!$C:$Q,MATCH(J1605,교과배치표!$B:$B,0),(MATCH(M1605,{"A","B","C","D","E"},0)-1)*3+3))),"")</f>
        <v/>
      </c>
      <c r="V1605" s="140">
        <f t="shared" ref="V1605:V1668" si="76">$W$2</f>
        <v>2.7</v>
      </c>
      <c r="W1605" s="141" t="str">
        <f t="shared" ref="W1605:W1668" si="77">IF(OR(J1605="",V1605="",M1605=""),"",IF(V1605&lt;=T1605,"안정",IF(V1605&lt;=S1605,"적정",IF(V1605&lt;=R1605,"소신","상향"))))</f>
        <v/>
      </c>
    </row>
    <row r="1606" spans="2:23" ht="14.25" customHeight="1">
      <c r="B1606" s="20">
        <v>1411</v>
      </c>
      <c r="C1606" s="21" t="s">
        <v>22</v>
      </c>
      <c r="D1606" s="21" t="s">
        <v>22</v>
      </c>
      <c r="E1606" s="21" t="s">
        <v>741</v>
      </c>
      <c r="F1606" s="21" t="s">
        <v>24</v>
      </c>
      <c r="G1606" s="21" t="s">
        <v>742</v>
      </c>
      <c r="H1606" s="21" t="s">
        <v>760</v>
      </c>
      <c r="I1606" s="21" t="s">
        <v>60</v>
      </c>
      <c r="J1606" s="23"/>
      <c r="K1606" s="24">
        <v>11</v>
      </c>
      <c r="M1606" s="25" t="str">
        <f>IF(I1606="","",IF(I1606="인문",성적입력!$C$8,성적입력!$C$9))</f>
        <v>A</v>
      </c>
      <c r="N1606" s="26">
        <f>성적입력!$C$15</f>
        <v>3</v>
      </c>
      <c r="P1606" s="27" t="str">
        <f t="shared" si="75"/>
        <v/>
      </c>
      <c r="R1606" s="26" t="str">
        <f t="array" ref="R1606">IFERROR(IF(OR(J1606="",M1606="",F1606=""),"",IF(F1606="학생부종합",INDEX(종합배치표!$C:$Q,MATCH(J1606,종합배치표!$B:$B,0),(MATCH(M1606,{"A","B","C","D","E"},0)-1)*3+1),INDEX(교과배치표!$C:$Q,MATCH(J1606,교과배치표!$B:$B,0),(MATCH(M1606,{"A","B","C","D","E"},0)-1)*3+1))),"")</f>
        <v/>
      </c>
      <c r="S1606" s="26" t="str">
        <f t="array" ref="S1606">IFERROR(IF(OR(J1606="",M1606="",F1606=""),"",IF(F1606="학생부종합",INDEX(종합배치표!$C:$Q,MATCH(J1606,종합배치표!$B:$B,0),(MATCH(M1606,{"A","B","C","D","E"},0)-1)*3+2),INDEX(교과배치표!$C:$Q,MATCH(J1606,교과배치표!$B:$B,0),(MATCH(M1606,{"A","B","C","D","E"},0)-1)*3+2))),"")</f>
        <v/>
      </c>
      <c r="T1606" s="26" t="str">
        <f t="array" ref="T1606">IFERROR(IF(OR(J1606="",M1606="",F1606=""),"",IF(F1606="학생부종합",INDEX(종합배치표!$C:$Q,MATCH(J1606,종합배치표!$B:$B,0),(MATCH(M1606,{"A","B","C","D","E"},0)-1)*3+3),INDEX(교과배치표!$C:$Q,MATCH(J1606,교과배치표!$B:$B,0),(MATCH(M1606,{"A","B","C","D","E"},0)-1)*3+3))),"")</f>
        <v/>
      </c>
      <c r="V1606" s="140">
        <f t="shared" si="76"/>
        <v>2.7</v>
      </c>
      <c r="W1606" s="141" t="str">
        <f t="shared" si="77"/>
        <v/>
      </c>
    </row>
    <row r="1607" spans="2:23" ht="14.25" customHeight="1">
      <c r="B1607" s="20">
        <v>1412</v>
      </c>
      <c r="C1607" s="21" t="s">
        <v>22</v>
      </c>
      <c r="D1607" s="21" t="s">
        <v>22</v>
      </c>
      <c r="E1607" s="21" t="s">
        <v>741</v>
      </c>
      <c r="F1607" s="21" t="s">
        <v>68</v>
      </c>
      <c r="G1607" s="21" t="s">
        <v>501</v>
      </c>
      <c r="H1607" s="21" t="s">
        <v>761</v>
      </c>
      <c r="I1607" s="21" t="s">
        <v>27</v>
      </c>
      <c r="J1607" s="23"/>
      <c r="K1607" s="24">
        <v>70</v>
      </c>
      <c r="M1607" s="25" t="str">
        <f>IF(I1607="","",IF(I1607="인문",성적입력!$C$8,성적입력!$C$9))</f>
        <v>A</v>
      </c>
      <c r="N1607" s="26">
        <f>성적입력!$C$15</f>
        <v>3</v>
      </c>
      <c r="P1607" s="27" t="str">
        <f t="shared" si="75"/>
        <v/>
      </c>
      <c r="R1607" s="26" t="str">
        <f t="array" ref="R1607">IFERROR(IF(OR(J1607="",M1607="",F1607=""),"",IF(F1607="학생부종합",INDEX(종합배치표!$C:$Q,MATCH(J1607,종합배치표!$B:$B,0),(MATCH(M1607,{"A","B","C","D","E"},0)-1)*3+1),INDEX(교과배치표!$C:$Q,MATCH(J1607,교과배치표!$B:$B,0),(MATCH(M1607,{"A","B","C","D","E"},0)-1)*3+1))),"")</f>
        <v/>
      </c>
      <c r="S1607" s="26" t="str">
        <f t="array" ref="S1607">IFERROR(IF(OR(J1607="",M1607="",F1607=""),"",IF(F1607="학생부종합",INDEX(종합배치표!$C:$Q,MATCH(J1607,종합배치표!$B:$B,0),(MATCH(M1607,{"A","B","C","D","E"},0)-1)*3+2),INDEX(교과배치표!$C:$Q,MATCH(J1607,교과배치표!$B:$B,0),(MATCH(M1607,{"A","B","C","D","E"},0)-1)*3+2))),"")</f>
        <v/>
      </c>
      <c r="T1607" s="26" t="str">
        <f t="array" ref="T1607">IFERROR(IF(OR(J1607="",M1607="",F1607=""),"",IF(F1607="학생부종합",INDEX(종합배치표!$C:$Q,MATCH(J1607,종합배치표!$B:$B,0),(MATCH(M1607,{"A","B","C","D","E"},0)-1)*3+3),INDEX(교과배치표!$C:$Q,MATCH(J1607,교과배치표!$B:$B,0),(MATCH(M1607,{"A","B","C","D","E"},0)-1)*3+3))),"")</f>
        <v/>
      </c>
      <c r="V1607" s="140">
        <f t="shared" si="76"/>
        <v>2.7</v>
      </c>
      <c r="W1607" s="141" t="str">
        <f t="shared" si="77"/>
        <v/>
      </c>
    </row>
    <row r="1608" spans="2:23" ht="14.25" customHeight="1">
      <c r="B1608" s="20">
        <v>1413</v>
      </c>
      <c r="C1608" s="21" t="s">
        <v>22</v>
      </c>
      <c r="D1608" s="21" t="s">
        <v>22</v>
      </c>
      <c r="E1608" s="21" t="s">
        <v>741</v>
      </c>
      <c r="F1608" s="21" t="s">
        <v>68</v>
      </c>
      <c r="G1608" s="21" t="s">
        <v>501</v>
      </c>
      <c r="H1608" s="21" t="s">
        <v>762</v>
      </c>
      <c r="I1608" s="21" t="s">
        <v>60</v>
      </c>
      <c r="J1608" s="23"/>
      <c r="K1608" s="24">
        <v>70</v>
      </c>
      <c r="M1608" s="25" t="str">
        <f>IF(I1608="","",IF(I1608="인문",성적입력!$C$8,성적입력!$C$9))</f>
        <v>A</v>
      </c>
      <c r="N1608" s="26">
        <f>성적입력!$C$15</f>
        <v>3</v>
      </c>
      <c r="P1608" s="27" t="str">
        <f t="shared" si="75"/>
        <v/>
      </c>
      <c r="R1608" s="26" t="str">
        <f t="array" ref="R1608">IFERROR(IF(OR(J1608="",M1608="",F1608=""),"",IF(F1608="학생부종합",INDEX(종합배치표!$C:$Q,MATCH(J1608,종합배치표!$B:$B,0),(MATCH(M1608,{"A","B","C","D","E"},0)-1)*3+1),INDEX(교과배치표!$C:$Q,MATCH(J1608,교과배치표!$B:$B,0),(MATCH(M1608,{"A","B","C","D","E"},0)-1)*3+1))),"")</f>
        <v/>
      </c>
      <c r="S1608" s="26" t="str">
        <f t="array" ref="S1608">IFERROR(IF(OR(J1608="",M1608="",F1608=""),"",IF(F1608="학생부종합",INDEX(종합배치표!$C:$Q,MATCH(J1608,종합배치표!$B:$B,0),(MATCH(M1608,{"A","B","C","D","E"},0)-1)*3+2),INDEX(교과배치표!$C:$Q,MATCH(J1608,교과배치표!$B:$B,0),(MATCH(M1608,{"A","B","C","D","E"},0)-1)*3+2))),"")</f>
        <v/>
      </c>
      <c r="T1608" s="26" t="str">
        <f t="array" ref="T1608">IFERROR(IF(OR(J1608="",M1608="",F1608=""),"",IF(F1608="학생부종합",INDEX(종합배치표!$C:$Q,MATCH(J1608,종합배치표!$B:$B,0),(MATCH(M1608,{"A","B","C","D","E"},0)-1)*3+3),INDEX(교과배치표!$C:$Q,MATCH(J1608,교과배치표!$B:$B,0),(MATCH(M1608,{"A","B","C","D","E"},0)-1)*3+3))),"")</f>
        <v/>
      </c>
      <c r="V1608" s="140">
        <f t="shared" si="76"/>
        <v>2.7</v>
      </c>
      <c r="W1608" s="141" t="str">
        <f t="shared" si="77"/>
        <v/>
      </c>
    </row>
    <row r="1609" spans="2:23" ht="14.25" customHeight="1">
      <c r="B1609" s="20">
        <v>1414</v>
      </c>
      <c r="C1609" s="21" t="s">
        <v>22</v>
      </c>
      <c r="D1609" s="21" t="s">
        <v>22</v>
      </c>
      <c r="E1609" s="21" t="s">
        <v>741</v>
      </c>
      <c r="F1609" s="21" t="s">
        <v>68</v>
      </c>
      <c r="G1609" s="21" t="s">
        <v>501</v>
      </c>
      <c r="H1609" s="21" t="s">
        <v>763</v>
      </c>
      <c r="I1609" s="21" t="s">
        <v>27</v>
      </c>
      <c r="J1609" s="23"/>
      <c r="K1609" s="24">
        <v>30</v>
      </c>
      <c r="M1609" s="25" t="str">
        <f>IF(I1609="","",IF(I1609="인문",성적입력!$C$8,성적입력!$C$9))</f>
        <v>A</v>
      </c>
      <c r="N1609" s="26">
        <f>성적입력!$C$15</f>
        <v>3</v>
      </c>
      <c r="P1609" s="27" t="str">
        <f t="shared" si="75"/>
        <v/>
      </c>
      <c r="R1609" s="26" t="str">
        <f t="array" ref="R1609">IFERROR(IF(OR(J1609="",M1609="",F1609=""),"",IF(F1609="학생부종합",INDEX(종합배치표!$C:$Q,MATCH(J1609,종합배치표!$B:$B,0),(MATCH(M1609,{"A","B","C","D","E"},0)-1)*3+1),INDEX(교과배치표!$C:$Q,MATCH(J1609,교과배치표!$B:$B,0),(MATCH(M1609,{"A","B","C","D","E"},0)-1)*3+1))),"")</f>
        <v/>
      </c>
      <c r="S1609" s="26" t="str">
        <f t="array" ref="S1609">IFERROR(IF(OR(J1609="",M1609="",F1609=""),"",IF(F1609="학생부종합",INDEX(종합배치표!$C:$Q,MATCH(J1609,종합배치표!$B:$B,0),(MATCH(M1609,{"A","B","C","D","E"},0)-1)*3+2),INDEX(교과배치표!$C:$Q,MATCH(J1609,교과배치표!$B:$B,0),(MATCH(M1609,{"A","B","C","D","E"},0)-1)*3+2))),"")</f>
        <v/>
      </c>
      <c r="T1609" s="26" t="str">
        <f t="array" ref="T1609">IFERROR(IF(OR(J1609="",M1609="",F1609=""),"",IF(F1609="학생부종합",INDEX(종합배치표!$C:$Q,MATCH(J1609,종합배치표!$B:$B,0),(MATCH(M1609,{"A","B","C","D","E"},0)-1)*3+3),INDEX(교과배치표!$C:$Q,MATCH(J1609,교과배치표!$B:$B,0),(MATCH(M1609,{"A","B","C","D","E"},0)-1)*3+3))),"")</f>
        <v/>
      </c>
      <c r="V1609" s="140">
        <f t="shared" si="76"/>
        <v>2.7</v>
      </c>
      <c r="W1609" s="141" t="str">
        <f t="shared" si="77"/>
        <v/>
      </c>
    </row>
    <row r="1610" spans="2:23" ht="14.25" customHeight="1">
      <c r="B1610" s="20">
        <v>1415</v>
      </c>
      <c r="C1610" s="21" t="s">
        <v>22</v>
      </c>
      <c r="D1610" s="21" t="s">
        <v>22</v>
      </c>
      <c r="E1610" s="21" t="s">
        <v>741</v>
      </c>
      <c r="F1610" s="21" t="s">
        <v>68</v>
      </c>
      <c r="G1610" s="21" t="s">
        <v>501</v>
      </c>
      <c r="H1610" s="21" t="s">
        <v>764</v>
      </c>
      <c r="I1610" s="21" t="s">
        <v>60</v>
      </c>
      <c r="J1610" s="23"/>
      <c r="K1610" s="24">
        <v>30</v>
      </c>
      <c r="M1610" s="25" t="str">
        <f>IF(I1610="","",IF(I1610="인문",성적입력!$C$8,성적입력!$C$9))</f>
        <v>A</v>
      </c>
      <c r="N1610" s="26">
        <f>성적입력!$C$15</f>
        <v>3</v>
      </c>
      <c r="P1610" s="27" t="str">
        <f t="shared" si="75"/>
        <v/>
      </c>
      <c r="R1610" s="26" t="str">
        <f t="array" ref="R1610">IFERROR(IF(OR(J1610="",M1610="",F1610=""),"",IF(F1610="학생부종합",INDEX(종합배치표!$C:$Q,MATCH(J1610,종합배치표!$B:$B,0),(MATCH(M1610,{"A","B","C","D","E"},0)-1)*3+1),INDEX(교과배치표!$C:$Q,MATCH(J1610,교과배치표!$B:$B,0),(MATCH(M1610,{"A","B","C","D","E"},0)-1)*3+1))),"")</f>
        <v/>
      </c>
      <c r="S1610" s="26" t="str">
        <f t="array" ref="S1610">IFERROR(IF(OR(J1610="",M1610="",F1610=""),"",IF(F1610="학생부종합",INDEX(종합배치표!$C:$Q,MATCH(J1610,종합배치표!$B:$B,0),(MATCH(M1610,{"A","B","C","D","E"},0)-1)*3+2),INDEX(교과배치표!$C:$Q,MATCH(J1610,교과배치표!$B:$B,0),(MATCH(M1610,{"A","B","C","D","E"},0)-1)*3+2))),"")</f>
        <v/>
      </c>
      <c r="T1610" s="26" t="str">
        <f t="array" ref="T1610">IFERROR(IF(OR(J1610="",M1610="",F1610=""),"",IF(F1610="학생부종합",INDEX(종합배치표!$C:$Q,MATCH(J1610,종합배치표!$B:$B,0),(MATCH(M1610,{"A","B","C","D","E"},0)-1)*3+3),INDEX(교과배치표!$C:$Q,MATCH(J1610,교과배치표!$B:$B,0),(MATCH(M1610,{"A","B","C","D","E"},0)-1)*3+3))),"")</f>
        <v/>
      </c>
      <c r="V1610" s="140">
        <f t="shared" si="76"/>
        <v>2.7</v>
      </c>
      <c r="W1610" s="141" t="str">
        <f t="shared" si="77"/>
        <v/>
      </c>
    </row>
    <row r="1611" spans="2:23" ht="14.25" customHeight="1">
      <c r="B1611" s="20">
        <v>1416</v>
      </c>
      <c r="C1611" s="21" t="s">
        <v>22</v>
      </c>
      <c r="D1611" s="21" t="s">
        <v>22</v>
      </c>
      <c r="E1611" s="21" t="s">
        <v>741</v>
      </c>
      <c r="F1611" s="21" t="s">
        <v>68</v>
      </c>
      <c r="G1611" s="21" t="s">
        <v>501</v>
      </c>
      <c r="H1611" s="21" t="s">
        <v>765</v>
      </c>
      <c r="I1611" s="21" t="s">
        <v>60</v>
      </c>
      <c r="J1611" s="23"/>
      <c r="K1611" s="24">
        <v>7</v>
      </c>
      <c r="M1611" s="25" t="str">
        <f>IF(I1611="","",IF(I1611="인문",성적입력!$C$8,성적입력!$C$9))</f>
        <v>A</v>
      </c>
      <c r="N1611" s="26">
        <f>성적입력!$C$15</f>
        <v>3</v>
      </c>
      <c r="P1611" s="27" t="str">
        <f t="shared" si="75"/>
        <v/>
      </c>
      <c r="R1611" s="26" t="str">
        <f t="array" ref="R1611">IFERROR(IF(OR(J1611="",M1611="",F1611=""),"",IF(F1611="학생부종합",INDEX(종합배치표!$C:$Q,MATCH(J1611,종합배치표!$B:$B,0),(MATCH(M1611,{"A","B","C","D","E"},0)-1)*3+1),INDEX(교과배치표!$C:$Q,MATCH(J1611,교과배치표!$B:$B,0),(MATCH(M1611,{"A","B","C","D","E"},0)-1)*3+1))),"")</f>
        <v/>
      </c>
      <c r="S1611" s="26" t="str">
        <f t="array" ref="S1611">IFERROR(IF(OR(J1611="",M1611="",F1611=""),"",IF(F1611="학생부종합",INDEX(종합배치표!$C:$Q,MATCH(J1611,종합배치표!$B:$B,0),(MATCH(M1611,{"A","B","C","D","E"},0)-1)*3+2),INDEX(교과배치표!$C:$Q,MATCH(J1611,교과배치표!$B:$B,0),(MATCH(M1611,{"A","B","C","D","E"},0)-1)*3+2))),"")</f>
        <v/>
      </c>
      <c r="T1611" s="26" t="str">
        <f t="array" ref="T1611">IFERROR(IF(OR(J1611="",M1611="",F1611=""),"",IF(F1611="학생부종합",INDEX(종합배치표!$C:$Q,MATCH(J1611,종합배치표!$B:$B,0),(MATCH(M1611,{"A","B","C","D","E"},0)-1)*3+3),INDEX(교과배치표!$C:$Q,MATCH(J1611,교과배치표!$B:$B,0),(MATCH(M1611,{"A","B","C","D","E"},0)-1)*3+3))),"")</f>
        <v/>
      </c>
      <c r="V1611" s="140">
        <f t="shared" si="76"/>
        <v>2.7</v>
      </c>
      <c r="W1611" s="141" t="str">
        <f t="shared" si="77"/>
        <v/>
      </c>
    </row>
    <row r="1612" spans="2:23" ht="14.25" customHeight="1">
      <c r="B1612" s="20">
        <v>1417</v>
      </c>
      <c r="C1612" s="21" t="s">
        <v>22</v>
      </c>
      <c r="D1612" s="21" t="s">
        <v>22</v>
      </c>
      <c r="E1612" s="21" t="s">
        <v>741</v>
      </c>
      <c r="F1612" s="21" t="s">
        <v>24</v>
      </c>
      <c r="G1612" s="21" t="s">
        <v>742</v>
      </c>
      <c r="H1612" s="21" t="s">
        <v>765</v>
      </c>
      <c r="I1612" s="21" t="s">
        <v>60</v>
      </c>
      <c r="J1612" s="23"/>
      <c r="K1612" s="24">
        <v>11</v>
      </c>
      <c r="M1612" s="25" t="str">
        <f>IF(I1612="","",IF(I1612="인문",성적입력!$C$8,성적입력!$C$9))</f>
        <v>A</v>
      </c>
      <c r="N1612" s="26">
        <f>성적입력!$C$15</f>
        <v>3</v>
      </c>
      <c r="P1612" s="27" t="str">
        <f t="shared" si="75"/>
        <v/>
      </c>
      <c r="R1612" s="26" t="str">
        <f t="array" ref="R1612">IFERROR(IF(OR(J1612="",M1612="",F1612=""),"",IF(F1612="학생부종합",INDEX(종합배치표!$C:$Q,MATCH(J1612,종합배치표!$B:$B,0),(MATCH(M1612,{"A","B","C","D","E"},0)-1)*3+1),INDEX(교과배치표!$C:$Q,MATCH(J1612,교과배치표!$B:$B,0),(MATCH(M1612,{"A","B","C","D","E"},0)-1)*3+1))),"")</f>
        <v/>
      </c>
      <c r="S1612" s="26" t="str">
        <f t="array" ref="S1612">IFERROR(IF(OR(J1612="",M1612="",F1612=""),"",IF(F1612="학생부종합",INDEX(종합배치표!$C:$Q,MATCH(J1612,종합배치표!$B:$B,0),(MATCH(M1612,{"A","B","C","D","E"},0)-1)*3+2),INDEX(교과배치표!$C:$Q,MATCH(J1612,교과배치표!$B:$B,0),(MATCH(M1612,{"A","B","C","D","E"},0)-1)*3+2))),"")</f>
        <v/>
      </c>
      <c r="T1612" s="26" t="str">
        <f t="array" ref="T1612">IFERROR(IF(OR(J1612="",M1612="",F1612=""),"",IF(F1612="학생부종합",INDEX(종합배치표!$C:$Q,MATCH(J1612,종합배치표!$B:$B,0),(MATCH(M1612,{"A","B","C","D","E"},0)-1)*3+3),INDEX(교과배치표!$C:$Q,MATCH(J1612,교과배치표!$B:$B,0),(MATCH(M1612,{"A","B","C","D","E"},0)-1)*3+3))),"")</f>
        <v/>
      </c>
      <c r="V1612" s="140">
        <f t="shared" si="76"/>
        <v>2.7</v>
      </c>
      <c r="W1612" s="141" t="str">
        <f t="shared" si="77"/>
        <v/>
      </c>
    </row>
    <row r="1613" spans="2:23" ht="14.25" customHeight="1">
      <c r="B1613" s="20">
        <v>1418</v>
      </c>
      <c r="C1613" s="21" t="s">
        <v>22</v>
      </c>
      <c r="D1613" s="21" t="s">
        <v>22</v>
      </c>
      <c r="E1613" s="21" t="s">
        <v>741</v>
      </c>
      <c r="F1613" s="21" t="s">
        <v>68</v>
      </c>
      <c r="G1613" s="21" t="s">
        <v>501</v>
      </c>
      <c r="H1613" s="21" t="s">
        <v>766</v>
      </c>
      <c r="I1613" s="21" t="s">
        <v>60</v>
      </c>
      <c r="J1613" s="23"/>
      <c r="K1613" s="24">
        <v>33</v>
      </c>
      <c r="M1613" s="25" t="str">
        <f>IF(I1613="","",IF(I1613="인문",성적입력!$C$8,성적입력!$C$9))</f>
        <v>A</v>
      </c>
      <c r="N1613" s="26">
        <f>성적입력!$C$15</f>
        <v>3</v>
      </c>
      <c r="P1613" s="27" t="str">
        <f t="shared" si="75"/>
        <v/>
      </c>
      <c r="R1613" s="26" t="str">
        <f t="array" ref="R1613">IFERROR(IF(OR(J1613="",M1613="",F1613=""),"",IF(F1613="학생부종합",INDEX(종합배치표!$C:$Q,MATCH(J1613,종합배치표!$B:$B,0),(MATCH(M1613,{"A","B","C","D","E"},0)-1)*3+1),INDEX(교과배치표!$C:$Q,MATCH(J1613,교과배치표!$B:$B,0),(MATCH(M1613,{"A","B","C","D","E"},0)-1)*3+1))),"")</f>
        <v/>
      </c>
      <c r="S1613" s="26" t="str">
        <f t="array" ref="S1613">IFERROR(IF(OR(J1613="",M1613="",F1613=""),"",IF(F1613="학생부종합",INDEX(종합배치표!$C:$Q,MATCH(J1613,종합배치표!$B:$B,0),(MATCH(M1613,{"A","B","C","D","E"},0)-1)*3+2),INDEX(교과배치표!$C:$Q,MATCH(J1613,교과배치표!$B:$B,0),(MATCH(M1613,{"A","B","C","D","E"},0)-1)*3+2))),"")</f>
        <v/>
      </c>
      <c r="T1613" s="26" t="str">
        <f t="array" ref="T1613">IFERROR(IF(OR(J1613="",M1613="",F1613=""),"",IF(F1613="학생부종합",INDEX(종합배치표!$C:$Q,MATCH(J1613,종합배치표!$B:$B,0),(MATCH(M1613,{"A","B","C","D","E"},0)-1)*3+3),INDEX(교과배치표!$C:$Q,MATCH(J1613,교과배치표!$B:$B,0),(MATCH(M1613,{"A","B","C","D","E"},0)-1)*3+3))),"")</f>
        <v/>
      </c>
      <c r="V1613" s="140">
        <f t="shared" si="76"/>
        <v>2.7</v>
      </c>
      <c r="W1613" s="141" t="str">
        <f t="shared" si="77"/>
        <v/>
      </c>
    </row>
    <row r="1614" spans="2:23" ht="14.25" customHeight="1">
      <c r="B1614" s="20">
        <v>1419</v>
      </c>
      <c r="C1614" s="21" t="s">
        <v>22</v>
      </c>
      <c r="D1614" s="21" t="s">
        <v>22</v>
      </c>
      <c r="E1614" s="21" t="s">
        <v>741</v>
      </c>
      <c r="F1614" s="21" t="s">
        <v>24</v>
      </c>
      <c r="G1614" s="21" t="s">
        <v>742</v>
      </c>
      <c r="H1614" s="21" t="s">
        <v>766</v>
      </c>
      <c r="I1614" s="21" t="s">
        <v>60</v>
      </c>
      <c r="J1614" s="23"/>
      <c r="K1614" s="24">
        <v>20</v>
      </c>
      <c r="M1614" s="25" t="str">
        <f>IF(I1614="","",IF(I1614="인문",성적입력!$C$8,성적입력!$C$9))</f>
        <v>A</v>
      </c>
      <c r="N1614" s="26">
        <f>성적입력!$C$15</f>
        <v>3</v>
      </c>
      <c r="P1614" s="27" t="str">
        <f t="shared" si="75"/>
        <v/>
      </c>
      <c r="R1614" s="26" t="str">
        <f t="array" ref="R1614">IFERROR(IF(OR(J1614="",M1614="",F1614=""),"",IF(F1614="학생부종합",INDEX(종합배치표!$C:$Q,MATCH(J1614,종합배치표!$B:$B,0),(MATCH(M1614,{"A","B","C","D","E"},0)-1)*3+1),INDEX(교과배치표!$C:$Q,MATCH(J1614,교과배치표!$B:$B,0),(MATCH(M1614,{"A","B","C","D","E"},0)-1)*3+1))),"")</f>
        <v/>
      </c>
      <c r="S1614" s="26" t="str">
        <f t="array" ref="S1614">IFERROR(IF(OR(J1614="",M1614="",F1614=""),"",IF(F1614="학생부종합",INDEX(종합배치표!$C:$Q,MATCH(J1614,종합배치표!$B:$B,0),(MATCH(M1614,{"A","B","C","D","E"},0)-1)*3+2),INDEX(교과배치표!$C:$Q,MATCH(J1614,교과배치표!$B:$B,0),(MATCH(M1614,{"A","B","C","D","E"},0)-1)*3+2))),"")</f>
        <v/>
      </c>
      <c r="T1614" s="26" t="str">
        <f t="array" ref="T1614">IFERROR(IF(OR(J1614="",M1614="",F1614=""),"",IF(F1614="학생부종합",INDEX(종합배치표!$C:$Q,MATCH(J1614,종합배치표!$B:$B,0),(MATCH(M1614,{"A","B","C","D","E"},0)-1)*3+3),INDEX(교과배치표!$C:$Q,MATCH(J1614,교과배치표!$B:$B,0),(MATCH(M1614,{"A","B","C","D","E"},0)-1)*3+3))),"")</f>
        <v/>
      </c>
      <c r="V1614" s="140">
        <f t="shared" si="76"/>
        <v>2.7</v>
      </c>
      <c r="W1614" s="141" t="str">
        <f t="shared" si="77"/>
        <v/>
      </c>
    </row>
    <row r="1615" spans="2:23" ht="14.25" customHeight="1">
      <c r="B1615" s="20">
        <v>1420</v>
      </c>
      <c r="C1615" s="21" t="s">
        <v>22</v>
      </c>
      <c r="D1615" s="21" t="s">
        <v>22</v>
      </c>
      <c r="E1615" s="21" t="s">
        <v>741</v>
      </c>
      <c r="F1615" s="21" t="s">
        <v>68</v>
      </c>
      <c r="G1615" s="21" t="s">
        <v>501</v>
      </c>
      <c r="H1615" s="21" t="s">
        <v>767</v>
      </c>
      <c r="I1615" s="21" t="s">
        <v>60</v>
      </c>
      <c r="J1615" s="23"/>
      <c r="K1615" s="24">
        <v>11</v>
      </c>
      <c r="M1615" s="25" t="str">
        <f>IF(I1615="","",IF(I1615="인문",성적입력!$C$8,성적입력!$C$9))</f>
        <v>A</v>
      </c>
      <c r="N1615" s="26">
        <f>성적입력!$C$15</f>
        <v>3</v>
      </c>
      <c r="P1615" s="27" t="str">
        <f t="shared" si="75"/>
        <v/>
      </c>
      <c r="R1615" s="26" t="str">
        <f t="array" ref="R1615">IFERROR(IF(OR(J1615="",M1615="",F1615=""),"",IF(F1615="학생부종합",INDEX(종합배치표!$C:$Q,MATCH(J1615,종합배치표!$B:$B,0),(MATCH(M1615,{"A","B","C","D","E"},0)-1)*3+1),INDEX(교과배치표!$C:$Q,MATCH(J1615,교과배치표!$B:$B,0),(MATCH(M1615,{"A","B","C","D","E"},0)-1)*3+1))),"")</f>
        <v/>
      </c>
      <c r="S1615" s="26" t="str">
        <f t="array" ref="S1615">IFERROR(IF(OR(J1615="",M1615="",F1615=""),"",IF(F1615="학생부종합",INDEX(종합배치표!$C:$Q,MATCH(J1615,종합배치표!$B:$B,0),(MATCH(M1615,{"A","B","C","D","E"},0)-1)*3+2),INDEX(교과배치표!$C:$Q,MATCH(J1615,교과배치표!$B:$B,0),(MATCH(M1615,{"A","B","C","D","E"},0)-1)*3+2))),"")</f>
        <v/>
      </c>
      <c r="T1615" s="26" t="str">
        <f t="array" ref="T1615">IFERROR(IF(OR(J1615="",M1615="",F1615=""),"",IF(F1615="학생부종합",INDEX(종합배치표!$C:$Q,MATCH(J1615,종합배치표!$B:$B,0),(MATCH(M1615,{"A","B","C","D","E"},0)-1)*3+3),INDEX(교과배치표!$C:$Q,MATCH(J1615,교과배치표!$B:$B,0),(MATCH(M1615,{"A","B","C","D","E"},0)-1)*3+3))),"")</f>
        <v/>
      </c>
      <c r="V1615" s="140">
        <f t="shared" si="76"/>
        <v>2.7</v>
      </c>
      <c r="W1615" s="141" t="str">
        <f t="shared" si="77"/>
        <v/>
      </c>
    </row>
    <row r="1616" spans="2:23" ht="14.25" customHeight="1">
      <c r="B1616" s="20">
        <v>1421</v>
      </c>
      <c r="C1616" s="21" t="s">
        <v>22</v>
      </c>
      <c r="D1616" s="21" t="s">
        <v>22</v>
      </c>
      <c r="E1616" s="21" t="s">
        <v>741</v>
      </c>
      <c r="F1616" s="21" t="s">
        <v>24</v>
      </c>
      <c r="G1616" s="21" t="s">
        <v>742</v>
      </c>
      <c r="H1616" s="21" t="s">
        <v>767</v>
      </c>
      <c r="I1616" s="21" t="s">
        <v>60</v>
      </c>
      <c r="J1616" s="23"/>
      <c r="K1616" s="24">
        <v>13</v>
      </c>
      <c r="M1616" s="25" t="str">
        <f>IF(I1616="","",IF(I1616="인문",성적입력!$C$8,성적입력!$C$9))</f>
        <v>A</v>
      </c>
      <c r="N1616" s="26">
        <f>성적입력!$C$15</f>
        <v>3</v>
      </c>
      <c r="P1616" s="27" t="str">
        <f t="shared" si="75"/>
        <v/>
      </c>
      <c r="R1616" s="26" t="str">
        <f t="array" ref="R1616">IFERROR(IF(OR(J1616="",M1616="",F1616=""),"",IF(F1616="학생부종합",INDEX(종합배치표!$C:$Q,MATCH(J1616,종합배치표!$B:$B,0),(MATCH(M1616,{"A","B","C","D","E"},0)-1)*3+1),INDEX(교과배치표!$C:$Q,MATCH(J1616,교과배치표!$B:$B,0),(MATCH(M1616,{"A","B","C","D","E"},0)-1)*3+1))),"")</f>
        <v/>
      </c>
      <c r="S1616" s="26" t="str">
        <f t="array" ref="S1616">IFERROR(IF(OR(J1616="",M1616="",F1616=""),"",IF(F1616="학생부종합",INDEX(종합배치표!$C:$Q,MATCH(J1616,종합배치표!$B:$B,0),(MATCH(M1616,{"A","B","C","D","E"},0)-1)*3+2),INDEX(교과배치표!$C:$Q,MATCH(J1616,교과배치표!$B:$B,0),(MATCH(M1616,{"A","B","C","D","E"},0)-1)*3+2))),"")</f>
        <v/>
      </c>
      <c r="T1616" s="26" t="str">
        <f t="array" ref="T1616">IFERROR(IF(OR(J1616="",M1616="",F1616=""),"",IF(F1616="학생부종합",INDEX(종합배치표!$C:$Q,MATCH(J1616,종합배치표!$B:$B,0),(MATCH(M1616,{"A","B","C","D","E"},0)-1)*3+3),INDEX(교과배치표!$C:$Q,MATCH(J1616,교과배치표!$B:$B,0),(MATCH(M1616,{"A","B","C","D","E"},0)-1)*3+3))),"")</f>
        <v/>
      </c>
      <c r="V1616" s="140">
        <f t="shared" si="76"/>
        <v>2.7</v>
      </c>
      <c r="W1616" s="141" t="str">
        <f t="shared" si="77"/>
        <v/>
      </c>
    </row>
    <row r="1617" spans="2:23" ht="14.25" customHeight="1">
      <c r="B1617" s="20">
        <v>1422</v>
      </c>
      <c r="C1617" s="21" t="s">
        <v>22</v>
      </c>
      <c r="D1617" s="21" t="s">
        <v>22</v>
      </c>
      <c r="E1617" s="21" t="s">
        <v>741</v>
      </c>
      <c r="F1617" s="21" t="s">
        <v>68</v>
      </c>
      <c r="G1617" s="21" t="s">
        <v>501</v>
      </c>
      <c r="H1617" s="21" t="s">
        <v>768</v>
      </c>
      <c r="I1617" s="21" t="s">
        <v>60</v>
      </c>
      <c r="J1617" s="23"/>
      <c r="K1617" s="24">
        <v>22</v>
      </c>
      <c r="M1617" s="25" t="str">
        <f>IF(I1617="","",IF(I1617="인문",성적입력!$C$8,성적입력!$C$9))</f>
        <v>A</v>
      </c>
      <c r="N1617" s="26">
        <f>성적입력!$C$15</f>
        <v>3</v>
      </c>
      <c r="P1617" s="27" t="str">
        <f t="shared" si="75"/>
        <v/>
      </c>
      <c r="R1617" s="26" t="str">
        <f t="array" ref="R1617">IFERROR(IF(OR(J1617="",M1617="",F1617=""),"",IF(F1617="학생부종합",INDEX(종합배치표!$C:$Q,MATCH(J1617,종합배치표!$B:$B,0),(MATCH(M1617,{"A","B","C","D","E"},0)-1)*3+1),INDEX(교과배치표!$C:$Q,MATCH(J1617,교과배치표!$B:$B,0),(MATCH(M1617,{"A","B","C","D","E"},0)-1)*3+1))),"")</f>
        <v/>
      </c>
      <c r="S1617" s="26" t="str">
        <f t="array" ref="S1617">IFERROR(IF(OR(J1617="",M1617="",F1617=""),"",IF(F1617="학생부종합",INDEX(종합배치표!$C:$Q,MATCH(J1617,종합배치표!$B:$B,0),(MATCH(M1617,{"A","B","C","D","E"},0)-1)*3+2),INDEX(교과배치표!$C:$Q,MATCH(J1617,교과배치표!$B:$B,0),(MATCH(M1617,{"A","B","C","D","E"},0)-1)*3+2))),"")</f>
        <v/>
      </c>
      <c r="T1617" s="26" t="str">
        <f t="array" ref="T1617">IFERROR(IF(OR(J1617="",M1617="",F1617=""),"",IF(F1617="학생부종합",INDEX(종합배치표!$C:$Q,MATCH(J1617,종합배치표!$B:$B,0),(MATCH(M1617,{"A","B","C","D","E"},0)-1)*3+3),INDEX(교과배치표!$C:$Q,MATCH(J1617,교과배치표!$B:$B,0),(MATCH(M1617,{"A","B","C","D","E"},0)-1)*3+3))),"")</f>
        <v/>
      </c>
      <c r="V1617" s="140">
        <f t="shared" si="76"/>
        <v>2.7</v>
      </c>
      <c r="W1617" s="141" t="str">
        <f t="shared" si="77"/>
        <v/>
      </c>
    </row>
    <row r="1618" spans="2:23" ht="14.25" customHeight="1">
      <c r="B1618" s="20">
        <v>1423</v>
      </c>
      <c r="C1618" s="21" t="s">
        <v>22</v>
      </c>
      <c r="D1618" s="21" t="s">
        <v>22</v>
      </c>
      <c r="E1618" s="21" t="s">
        <v>741</v>
      </c>
      <c r="F1618" s="21" t="s">
        <v>24</v>
      </c>
      <c r="G1618" s="21" t="s">
        <v>742</v>
      </c>
      <c r="H1618" s="21" t="s">
        <v>768</v>
      </c>
      <c r="I1618" s="21" t="s">
        <v>60</v>
      </c>
      <c r="J1618" s="23"/>
      <c r="K1618" s="24">
        <v>26</v>
      </c>
      <c r="M1618" s="25" t="str">
        <f>IF(I1618="","",IF(I1618="인문",성적입력!$C$8,성적입력!$C$9))</f>
        <v>A</v>
      </c>
      <c r="N1618" s="26">
        <f>성적입력!$C$15</f>
        <v>3</v>
      </c>
      <c r="P1618" s="27" t="str">
        <f t="shared" si="75"/>
        <v/>
      </c>
      <c r="R1618" s="26" t="str">
        <f t="array" ref="R1618">IFERROR(IF(OR(J1618="",M1618="",F1618=""),"",IF(F1618="학생부종합",INDEX(종합배치표!$C:$Q,MATCH(J1618,종합배치표!$B:$B,0),(MATCH(M1618,{"A","B","C","D","E"},0)-1)*3+1),INDEX(교과배치표!$C:$Q,MATCH(J1618,교과배치표!$B:$B,0),(MATCH(M1618,{"A","B","C","D","E"},0)-1)*3+1))),"")</f>
        <v/>
      </c>
      <c r="S1618" s="26" t="str">
        <f t="array" ref="S1618">IFERROR(IF(OR(J1618="",M1618="",F1618=""),"",IF(F1618="학생부종합",INDEX(종합배치표!$C:$Q,MATCH(J1618,종합배치표!$B:$B,0),(MATCH(M1618,{"A","B","C","D","E"},0)-1)*3+2),INDEX(교과배치표!$C:$Q,MATCH(J1618,교과배치표!$B:$B,0),(MATCH(M1618,{"A","B","C","D","E"},0)-1)*3+2))),"")</f>
        <v/>
      </c>
      <c r="T1618" s="26" t="str">
        <f t="array" ref="T1618">IFERROR(IF(OR(J1618="",M1618="",F1618=""),"",IF(F1618="학생부종합",INDEX(종합배치표!$C:$Q,MATCH(J1618,종합배치표!$B:$B,0),(MATCH(M1618,{"A","B","C","D","E"},0)-1)*3+3),INDEX(교과배치표!$C:$Q,MATCH(J1618,교과배치표!$B:$B,0),(MATCH(M1618,{"A","B","C","D","E"},0)-1)*3+3))),"")</f>
        <v/>
      </c>
      <c r="V1618" s="140">
        <f t="shared" si="76"/>
        <v>2.7</v>
      </c>
      <c r="W1618" s="141" t="str">
        <f t="shared" si="77"/>
        <v/>
      </c>
    </row>
    <row r="1619" spans="2:23" ht="14.25" customHeight="1">
      <c r="B1619" s="20">
        <v>1424</v>
      </c>
      <c r="C1619" s="21" t="s">
        <v>22</v>
      </c>
      <c r="D1619" s="21" t="s">
        <v>22</v>
      </c>
      <c r="E1619" s="21" t="s">
        <v>741</v>
      </c>
      <c r="F1619" s="21" t="s">
        <v>68</v>
      </c>
      <c r="G1619" s="21" t="s">
        <v>501</v>
      </c>
      <c r="H1619" s="21" t="s">
        <v>769</v>
      </c>
      <c r="I1619" s="21" t="s">
        <v>60</v>
      </c>
      <c r="J1619" s="23"/>
      <c r="K1619" s="24">
        <v>21</v>
      </c>
      <c r="M1619" s="25" t="str">
        <f>IF(I1619="","",IF(I1619="인문",성적입력!$C$8,성적입력!$C$9))</f>
        <v>A</v>
      </c>
      <c r="N1619" s="26">
        <f>성적입력!$C$15</f>
        <v>3</v>
      </c>
      <c r="P1619" s="27" t="str">
        <f t="shared" si="75"/>
        <v/>
      </c>
      <c r="R1619" s="26" t="str">
        <f t="array" ref="R1619">IFERROR(IF(OR(J1619="",M1619="",F1619=""),"",IF(F1619="학생부종합",INDEX(종합배치표!$C:$Q,MATCH(J1619,종합배치표!$B:$B,0),(MATCH(M1619,{"A","B","C","D","E"},0)-1)*3+1),INDEX(교과배치표!$C:$Q,MATCH(J1619,교과배치표!$B:$B,0),(MATCH(M1619,{"A","B","C","D","E"},0)-1)*3+1))),"")</f>
        <v/>
      </c>
      <c r="S1619" s="26" t="str">
        <f t="array" ref="S1619">IFERROR(IF(OR(J1619="",M1619="",F1619=""),"",IF(F1619="학생부종합",INDEX(종합배치표!$C:$Q,MATCH(J1619,종합배치표!$B:$B,0),(MATCH(M1619,{"A","B","C","D","E"},0)-1)*3+2),INDEX(교과배치표!$C:$Q,MATCH(J1619,교과배치표!$B:$B,0),(MATCH(M1619,{"A","B","C","D","E"},0)-1)*3+2))),"")</f>
        <v/>
      </c>
      <c r="T1619" s="26" t="str">
        <f t="array" ref="T1619">IFERROR(IF(OR(J1619="",M1619="",F1619=""),"",IF(F1619="학생부종합",INDEX(종합배치표!$C:$Q,MATCH(J1619,종합배치표!$B:$B,0),(MATCH(M1619,{"A","B","C","D","E"},0)-1)*3+3),INDEX(교과배치표!$C:$Q,MATCH(J1619,교과배치표!$B:$B,0),(MATCH(M1619,{"A","B","C","D","E"},0)-1)*3+3))),"")</f>
        <v/>
      </c>
      <c r="V1619" s="140">
        <f t="shared" si="76"/>
        <v>2.7</v>
      </c>
      <c r="W1619" s="141" t="str">
        <f t="shared" si="77"/>
        <v/>
      </c>
    </row>
    <row r="1620" spans="2:23" ht="14.25" customHeight="1">
      <c r="B1620" s="20">
        <v>1425</v>
      </c>
      <c r="C1620" s="21" t="s">
        <v>22</v>
      </c>
      <c r="D1620" s="21" t="s">
        <v>22</v>
      </c>
      <c r="E1620" s="21" t="s">
        <v>741</v>
      </c>
      <c r="F1620" s="21" t="s">
        <v>24</v>
      </c>
      <c r="G1620" s="21" t="s">
        <v>742</v>
      </c>
      <c r="H1620" s="21" t="s">
        <v>769</v>
      </c>
      <c r="I1620" s="21" t="s">
        <v>60</v>
      </c>
      <c r="J1620" s="23"/>
      <c r="K1620" s="24">
        <v>26</v>
      </c>
      <c r="M1620" s="25" t="str">
        <f>IF(I1620="","",IF(I1620="인문",성적입력!$C$8,성적입력!$C$9))</f>
        <v>A</v>
      </c>
      <c r="N1620" s="26">
        <f>성적입력!$C$15</f>
        <v>3</v>
      </c>
      <c r="P1620" s="27" t="str">
        <f t="shared" si="75"/>
        <v/>
      </c>
      <c r="R1620" s="26" t="str">
        <f t="array" ref="R1620">IFERROR(IF(OR(J1620="",M1620="",F1620=""),"",IF(F1620="학생부종합",INDEX(종합배치표!$C:$Q,MATCH(J1620,종합배치표!$B:$B,0),(MATCH(M1620,{"A","B","C","D","E"},0)-1)*3+1),INDEX(교과배치표!$C:$Q,MATCH(J1620,교과배치표!$B:$B,0),(MATCH(M1620,{"A","B","C","D","E"},0)-1)*3+1))),"")</f>
        <v/>
      </c>
      <c r="S1620" s="26" t="str">
        <f t="array" ref="S1620">IFERROR(IF(OR(J1620="",M1620="",F1620=""),"",IF(F1620="학생부종합",INDEX(종합배치표!$C:$Q,MATCH(J1620,종합배치표!$B:$B,0),(MATCH(M1620,{"A","B","C","D","E"},0)-1)*3+2),INDEX(교과배치표!$C:$Q,MATCH(J1620,교과배치표!$B:$B,0),(MATCH(M1620,{"A","B","C","D","E"},0)-1)*3+2))),"")</f>
        <v/>
      </c>
      <c r="T1620" s="26" t="str">
        <f t="array" ref="T1620">IFERROR(IF(OR(J1620="",M1620="",F1620=""),"",IF(F1620="학생부종합",INDEX(종합배치표!$C:$Q,MATCH(J1620,종합배치표!$B:$B,0),(MATCH(M1620,{"A","B","C","D","E"},0)-1)*3+3),INDEX(교과배치표!$C:$Q,MATCH(J1620,교과배치표!$B:$B,0),(MATCH(M1620,{"A","B","C","D","E"},0)-1)*3+3))),"")</f>
        <v/>
      </c>
      <c r="V1620" s="140">
        <f t="shared" si="76"/>
        <v>2.7</v>
      </c>
      <c r="W1620" s="141" t="str">
        <f t="shared" si="77"/>
        <v/>
      </c>
    </row>
    <row r="1621" spans="2:23" ht="14.25" customHeight="1">
      <c r="B1621" s="20">
        <v>1426</v>
      </c>
      <c r="C1621" s="21" t="s">
        <v>22</v>
      </c>
      <c r="D1621" s="21" t="s">
        <v>22</v>
      </c>
      <c r="E1621" s="21" t="s">
        <v>741</v>
      </c>
      <c r="F1621" s="21" t="s">
        <v>68</v>
      </c>
      <c r="G1621" s="21" t="s">
        <v>501</v>
      </c>
      <c r="H1621" s="21" t="s">
        <v>770</v>
      </c>
      <c r="I1621" s="21" t="s">
        <v>60</v>
      </c>
      <c r="J1621" s="23"/>
      <c r="K1621" s="24">
        <v>6</v>
      </c>
      <c r="M1621" s="25" t="str">
        <f>IF(I1621="","",IF(I1621="인문",성적입력!$C$8,성적입력!$C$9))</f>
        <v>A</v>
      </c>
      <c r="N1621" s="26">
        <f>성적입력!$C$15</f>
        <v>3</v>
      </c>
      <c r="P1621" s="27" t="str">
        <f t="shared" si="75"/>
        <v/>
      </c>
      <c r="R1621" s="26" t="str">
        <f t="array" ref="R1621">IFERROR(IF(OR(J1621="",M1621="",F1621=""),"",IF(F1621="학생부종합",INDEX(종합배치표!$C:$Q,MATCH(J1621,종합배치표!$B:$B,0),(MATCH(M1621,{"A","B","C","D","E"},0)-1)*3+1),INDEX(교과배치표!$C:$Q,MATCH(J1621,교과배치표!$B:$B,0),(MATCH(M1621,{"A","B","C","D","E"},0)-1)*3+1))),"")</f>
        <v/>
      </c>
      <c r="S1621" s="26" t="str">
        <f t="array" ref="S1621">IFERROR(IF(OR(J1621="",M1621="",F1621=""),"",IF(F1621="학생부종합",INDEX(종합배치표!$C:$Q,MATCH(J1621,종합배치표!$B:$B,0),(MATCH(M1621,{"A","B","C","D","E"},0)-1)*3+2),INDEX(교과배치표!$C:$Q,MATCH(J1621,교과배치표!$B:$B,0),(MATCH(M1621,{"A","B","C","D","E"},0)-1)*3+2))),"")</f>
        <v/>
      </c>
      <c r="T1621" s="26" t="str">
        <f t="array" ref="T1621">IFERROR(IF(OR(J1621="",M1621="",F1621=""),"",IF(F1621="학생부종합",INDEX(종합배치표!$C:$Q,MATCH(J1621,종합배치표!$B:$B,0),(MATCH(M1621,{"A","B","C","D","E"},0)-1)*3+3),INDEX(교과배치표!$C:$Q,MATCH(J1621,교과배치표!$B:$B,0),(MATCH(M1621,{"A","B","C","D","E"},0)-1)*3+3))),"")</f>
        <v/>
      </c>
      <c r="V1621" s="140">
        <f t="shared" si="76"/>
        <v>2.7</v>
      </c>
      <c r="W1621" s="141" t="str">
        <f t="shared" si="77"/>
        <v/>
      </c>
    </row>
    <row r="1622" spans="2:23" ht="14.25" customHeight="1">
      <c r="B1622" s="20">
        <v>1427</v>
      </c>
      <c r="C1622" s="21" t="s">
        <v>22</v>
      </c>
      <c r="D1622" s="21" t="s">
        <v>22</v>
      </c>
      <c r="E1622" s="21" t="s">
        <v>741</v>
      </c>
      <c r="F1622" s="21" t="s">
        <v>24</v>
      </c>
      <c r="G1622" s="21" t="s">
        <v>742</v>
      </c>
      <c r="H1622" s="21" t="s">
        <v>770</v>
      </c>
      <c r="I1622" s="21" t="s">
        <v>60</v>
      </c>
      <c r="J1622" s="23"/>
      <c r="K1622" s="24">
        <v>8</v>
      </c>
      <c r="M1622" s="25" t="str">
        <f>IF(I1622="","",IF(I1622="인문",성적입력!$C$8,성적입력!$C$9))</f>
        <v>A</v>
      </c>
      <c r="N1622" s="26">
        <f>성적입력!$C$15</f>
        <v>3</v>
      </c>
      <c r="P1622" s="27" t="str">
        <f t="shared" si="75"/>
        <v/>
      </c>
      <c r="R1622" s="26" t="str">
        <f t="array" ref="R1622">IFERROR(IF(OR(J1622="",M1622="",F1622=""),"",IF(F1622="학생부종합",INDEX(종합배치표!$C:$Q,MATCH(J1622,종합배치표!$B:$B,0),(MATCH(M1622,{"A","B","C","D","E"},0)-1)*3+1),INDEX(교과배치표!$C:$Q,MATCH(J1622,교과배치표!$B:$B,0),(MATCH(M1622,{"A","B","C","D","E"},0)-1)*3+1))),"")</f>
        <v/>
      </c>
      <c r="S1622" s="26" t="str">
        <f t="array" ref="S1622">IFERROR(IF(OR(J1622="",M1622="",F1622=""),"",IF(F1622="학생부종합",INDEX(종합배치표!$C:$Q,MATCH(J1622,종합배치표!$B:$B,0),(MATCH(M1622,{"A","B","C","D","E"},0)-1)*3+2),INDEX(교과배치표!$C:$Q,MATCH(J1622,교과배치표!$B:$B,0),(MATCH(M1622,{"A","B","C","D","E"},0)-1)*3+2))),"")</f>
        <v/>
      </c>
      <c r="T1622" s="26" t="str">
        <f t="array" ref="T1622">IFERROR(IF(OR(J1622="",M1622="",F1622=""),"",IF(F1622="학생부종합",INDEX(종합배치표!$C:$Q,MATCH(J1622,종합배치표!$B:$B,0),(MATCH(M1622,{"A","B","C","D","E"},0)-1)*3+3),INDEX(교과배치표!$C:$Q,MATCH(J1622,교과배치표!$B:$B,0),(MATCH(M1622,{"A","B","C","D","E"},0)-1)*3+3))),"")</f>
        <v/>
      </c>
      <c r="V1622" s="140">
        <f t="shared" si="76"/>
        <v>2.7</v>
      </c>
      <c r="W1622" s="141" t="str">
        <f t="shared" si="77"/>
        <v/>
      </c>
    </row>
    <row r="1623" spans="2:23" ht="14.25" customHeight="1">
      <c r="B1623" s="20">
        <v>1428</v>
      </c>
      <c r="C1623" s="21" t="s">
        <v>22</v>
      </c>
      <c r="D1623" s="21" t="s">
        <v>22</v>
      </c>
      <c r="E1623" s="21" t="s">
        <v>741</v>
      </c>
      <c r="F1623" s="21" t="s">
        <v>68</v>
      </c>
      <c r="G1623" s="21" t="s">
        <v>501</v>
      </c>
      <c r="H1623" s="21" t="s">
        <v>39</v>
      </c>
      <c r="I1623" s="21" t="s">
        <v>27</v>
      </c>
      <c r="J1623" s="23"/>
      <c r="K1623" s="24">
        <v>6</v>
      </c>
      <c r="M1623" s="25" t="str">
        <f>IF(I1623="","",IF(I1623="인문",성적입력!$C$8,성적입력!$C$9))</f>
        <v>A</v>
      </c>
      <c r="N1623" s="26">
        <f>성적입력!$C$15</f>
        <v>3</v>
      </c>
      <c r="P1623" s="27" t="str">
        <f t="shared" si="75"/>
        <v/>
      </c>
      <c r="R1623" s="26" t="str">
        <f t="array" ref="R1623">IFERROR(IF(OR(J1623="",M1623="",F1623=""),"",IF(F1623="학생부종합",INDEX(종합배치표!$C:$Q,MATCH(J1623,종합배치표!$B:$B,0),(MATCH(M1623,{"A","B","C","D","E"},0)-1)*3+1),INDEX(교과배치표!$C:$Q,MATCH(J1623,교과배치표!$B:$B,0),(MATCH(M1623,{"A","B","C","D","E"},0)-1)*3+1))),"")</f>
        <v/>
      </c>
      <c r="S1623" s="26" t="str">
        <f t="array" ref="S1623">IFERROR(IF(OR(J1623="",M1623="",F1623=""),"",IF(F1623="학생부종합",INDEX(종합배치표!$C:$Q,MATCH(J1623,종합배치표!$B:$B,0),(MATCH(M1623,{"A","B","C","D","E"},0)-1)*3+2),INDEX(교과배치표!$C:$Q,MATCH(J1623,교과배치표!$B:$B,0),(MATCH(M1623,{"A","B","C","D","E"},0)-1)*3+2))),"")</f>
        <v/>
      </c>
      <c r="T1623" s="26" t="str">
        <f t="array" ref="T1623">IFERROR(IF(OR(J1623="",M1623="",F1623=""),"",IF(F1623="학생부종합",INDEX(종합배치표!$C:$Q,MATCH(J1623,종합배치표!$B:$B,0),(MATCH(M1623,{"A","B","C","D","E"},0)-1)*3+3),INDEX(교과배치표!$C:$Q,MATCH(J1623,교과배치표!$B:$B,0),(MATCH(M1623,{"A","B","C","D","E"},0)-1)*3+3))),"")</f>
        <v/>
      </c>
      <c r="V1623" s="140">
        <f t="shared" si="76"/>
        <v>2.7</v>
      </c>
      <c r="W1623" s="141" t="str">
        <f t="shared" si="77"/>
        <v/>
      </c>
    </row>
    <row r="1624" spans="2:23" ht="14.25" customHeight="1">
      <c r="B1624" s="20">
        <v>1429</v>
      </c>
      <c r="C1624" s="21" t="s">
        <v>22</v>
      </c>
      <c r="D1624" s="21" t="s">
        <v>22</v>
      </c>
      <c r="E1624" s="21" t="s">
        <v>741</v>
      </c>
      <c r="F1624" s="21" t="s">
        <v>24</v>
      </c>
      <c r="G1624" s="21" t="s">
        <v>742</v>
      </c>
      <c r="H1624" s="21" t="s">
        <v>39</v>
      </c>
      <c r="I1624" s="21" t="s">
        <v>27</v>
      </c>
      <c r="J1624" s="23"/>
      <c r="K1624" s="24">
        <v>13</v>
      </c>
      <c r="M1624" s="25" t="str">
        <f>IF(I1624="","",IF(I1624="인문",성적입력!$C$8,성적입력!$C$9))</f>
        <v>A</v>
      </c>
      <c r="N1624" s="26">
        <f>성적입력!$C$15</f>
        <v>3</v>
      </c>
      <c r="P1624" s="27" t="str">
        <f t="shared" si="75"/>
        <v/>
      </c>
      <c r="R1624" s="26" t="str">
        <f t="array" ref="R1624">IFERROR(IF(OR(J1624="",M1624="",F1624=""),"",IF(F1624="학생부종합",INDEX(종합배치표!$C:$Q,MATCH(J1624,종합배치표!$B:$B,0),(MATCH(M1624,{"A","B","C","D","E"},0)-1)*3+1),INDEX(교과배치표!$C:$Q,MATCH(J1624,교과배치표!$B:$B,0),(MATCH(M1624,{"A","B","C","D","E"},0)-1)*3+1))),"")</f>
        <v/>
      </c>
      <c r="S1624" s="26" t="str">
        <f t="array" ref="S1624">IFERROR(IF(OR(J1624="",M1624="",F1624=""),"",IF(F1624="학생부종합",INDEX(종합배치표!$C:$Q,MATCH(J1624,종합배치표!$B:$B,0),(MATCH(M1624,{"A","B","C","D","E"},0)-1)*3+2),INDEX(교과배치표!$C:$Q,MATCH(J1624,교과배치표!$B:$B,0),(MATCH(M1624,{"A","B","C","D","E"},0)-1)*3+2))),"")</f>
        <v/>
      </c>
      <c r="T1624" s="26" t="str">
        <f t="array" ref="T1624">IFERROR(IF(OR(J1624="",M1624="",F1624=""),"",IF(F1624="학생부종합",INDEX(종합배치표!$C:$Q,MATCH(J1624,종합배치표!$B:$B,0),(MATCH(M1624,{"A","B","C","D","E"},0)-1)*3+3),INDEX(교과배치표!$C:$Q,MATCH(J1624,교과배치표!$B:$B,0),(MATCH(M1624,{"A","B","C","D","E"},0)-1)*3+3))),"")</f>
        <v/>
      </c>
      <c r="V1624" s="140">
        <f t="shared" si="76"/>
        <v>2.7</v>
      </c>
      <c r="W1624" s="141" t="str">
        <f t="shared" si="77"/>
        <v/>
      </c>
    </row>
    <row r="1625" spans="2:23" ht="14.25" customHeight="1">
      <c r="B1625" s="20">
        <v>1430</v>
      </c>
      <c r="C1625" s="21" t="s">
        <v>22</v>
      </c>
      <c r="D1625" s="21" t="s">
        <v>22</v>
      </c>
      <c r="E1625" s="21" t="s">
        <v>741</v>
      </c>
      <c r="F1625" s="21" t="s">
        <v>68</v>
      </c>
      <c r="G1625" s="21" t="s">
        <v>501</v>
      </c>
      <c r="H1625" s="21" t="s">
        <v>55</v>
      </c>
      <c r="I1625" s="21" t="s">
        <v>27</v>
      </c>
      <c r="J1625" s="23"/>
      <c r="K1625" s="24">
        <v>5</v>
      </c>
      <c r="M1625" s="25" t="str">
        <f>IF(I1625="","",IF(I1625="인문",성적입력!$C$8,성적입력!$C$9))</f>
        <v>A</v>
      </c>
      <c r="N1625" s="26">
        <f>성적입력!$C$15</f>
        <v>3</v>
      </c>
      <c r="P1625" s="27" t="str">
        <f t="shared" si="75"/>
        <v/>
      </c>
      <c r="R1625" s="26" t="str">
        <f t="array" ref="R1625">IFERROR(IF(OR(J1625="",M1625="",F1625=""),"",IF(F1625="학생부종합",INDEX(종합배치표!$C:$Q,MATCH(J1625,종합배치표!$B:$B,0),(MATCH(M1625,{"A","B","C","D","E"},0)-1)*3+1),INDEX(교과배치표!$C:$Q,MATCH(J1625,교과배치표!$B:$B,0),(MATCH(M1625,{"A","B","C","D","E"},0)-1)*3+1))),"")</f>
        <v/>
      </c>
      <c r="S1625" s="26" t="str">
        <f t="array" ref="S1625">IFERROR(IF(OR(J1625="",M1625="",F1625=""),"",IF(F1625="학생부종합",INDEX(종합배치표!$C:$Q,MATCH(J1625,종합배치표!$B:$B,0),(MATCH(M1625,{"A","B","C","D","E"},0)-1)*3+2),INDEX(교과배치표!$C:$Q,MATCH(J1625,교과배치표!$B:$B,0),(MATCH(M1625,{"A","B","C","D","E"},0)-1)*3+2))),"")</f>
        <v/>
      </c>
      <c r="T1625" s="26" t="str">
        <f t="array" ref="T1625">IFERROR(IF(OR(J1625="",M1625="",F1625=""),"",IF(F1625="학생부종합",INDEX(종합배치표!$C:$Q,MATCH(J1625,종합배치표!$B:$B,0),(MATCH(M1625,{"A","B","C","D","E"},0)-1)*3+3),INDEX(교과배치표!$C:$Q,MATCH(J1625,교과배치표!$B:$B,0),(MATCH(M1625,{"A","B","C","D","E"},0)-1)*3+3))),"")</f>
        <v/>
      </c>
      <c r="V1625" s="140">
        <f t="shared" si="76"/>
        <v>2.7</v>
      </c>
      <c r="W1625" s="141" t="str">
        <f t="shared" si="77"/>
        <v/>
      </c>
    </row>
    <row r="1626" spans="2:23" ht="14.25" customHeight="1">
      <c r="B1626" s="20">
        <v>1431</v>
      </c>
      <c r="C1626" s="21" t="s">
        <v>22</v>
      </c>
      <c r="D1626" s="21" t="s">
        <v>22</v>
      </c>
      <c r="E1626" s="21" t="s">
        <v>741</v>
      </c>
      <c r="F1626" s="21" t="s">
        <v>24</v>
      </c>
      <c r="G1626" s="21" t="s">
        <v>742</v>
      </c>
      <c r="H1626" s="21" t="s">
        <v>55</v>
      </c>
      <c r="I1626" s="21" t="s">
        <v>27</v>
      </c>
      <c r="J1626" s="23"/>
      <c r="K1626" s="24">
        <v>19</v>
      </c>
      <c r="M1626" s="25" t="str">
        <f>IF(I1626="","",IF(I1626="인문",성적입력!$C$8,성적입력!$C$9))</f>
        <v>A</v>
      </c>
      <c r="N1626" s="26">
        <f>성적입력!$C$15</f>
        <v>3</v>
      </c>
      <c r="P1626" s="27" t="str">
        <f t="shared" si="75"/>
        <v/>
      </c>
      <c r="R1626" s="26" t="str">
        <f t="array" ref="R1626">IFERROR(IF(OR(J1626="",M1626="",F1626=""),"",IF(F1626="학생부종합",INDEX(종합배치표!$C:$Q,MATCH(J1626,종합배치표!$B:$B,0),(MATCH(M1626,{"A","B","C","D","E"},0)-1)*3+1),INDEX(교과배치표!$C:$Q,MATCH(J1626,교과배치표!$B:$B,0),(MATCH(M1626,{"A","B","C","D","E"},0)-1)*3+1))),"")</f>
        <v/>
      </c>
      <c r="S1626" s="26" t="str">
        <f t="array" ref="S1626">IFERROR(IF(OR(J1626="",M1626="",F1626=""),"",IF(F1626="학생부종합",INDEX(종합배치표!$C:$Q,MATCH(J1626,종합배치표!$B:$B,0),(MATCH(M1626,{"A","B","C","D","E"},0)-1)*3+2),INDEX(교과배치표!$C:$Q,MATCH(J1626,교과배치표!$B:$B,0),(MATCH(M1626,{"A","B","C","D","E"},0)-1)*3+2))),"")</f>
        <v/>
      </c>
      <c r="T1626" s="26" t="str">
        <f t="array" ref="T1626">IFERROR(IF(OR(J1626="",M1626="",F1626=""),"",IF(F1626="학생부종합",INDEX(종합배치표!$C:$Q,MATCH(J1626,종합배치표!$B:$B,0),(MATCH(M1626,{"A","B","C","D","E"},0)-1)*3+3),INDEX(교과배치표!$C:$Q,MATCH(J1626,교과배치표!$B:$B,0),(MATCH(M1626,{"A","B","C","D","E"},0)-1)*3+3))),"")</f>
        <v/>
      </c>
      <c r="V1626" s="140">
        <f t="shared" si="76"/>
        <v>2.7</v>
      </c>
      <c r="W1626" s="141" t="str">
        <f t="shared" si="77"/>
        <v/>
      </c>
    </row>
    <row r="1627" spans="2:23" ht="14.25" customHeight="1">
      <c r="B1627" s="20">
        <v>1432</v>
      </c>
      <c r="C1627" s="21" t="s">
        <v>22</v>
      </c>
      <c r="D1627" s="21" t="s">
        <v>22</v>
      </c>
      <c r="E1627" s="21" t="s">
        <v>741</v>
      </c>
      <c r="F1627" s="21" t="s">
        <v>68</v>
      </c>
      <c r="G1627" s="21" t="s">
        <v>501</v>
      </c>
      <c r="H1627" s="21" t="s">
        <v>771</v>
      </c>
      <c r="I1627" s="21" t="s">
        <v>27</v>
      </c>
      <c r="J1627" s="23"/>
      <c r="K1627" s="24">
        <v>9</v>
      </c>
      <c r="M1627" s="25" t="str">
        <f>IF(I1627="","",IF(I1627="인문",성적입력!$C$8,성적입력!$C$9))</f>
        <v>A</v>
      </c>
      <c r="N1627" s="26">
        <f>성적입력!$C$15</f>
        <v>3</v>
      </c>
      <c r="P1627" s="27" t="str">
        <f t="shared" si="75"/>
        <v/>
      </c>
      <c r="R1627" s="26" t="str">
        <f t="array" ref="R1627">IFERROR(IF(OR(J1627="",M1627="",F1627=""),"",IF(F1627="학생부종합",INDEX(종합배치표!$C:$Q,MATCH(J1627,종합배치표!$B:$B,0),(MATCH(M1627,{"A","B","C","D","E"},0)-1)*3+1),INDEX(교과배치표!$C:$Q,MATCH(J1627,교과배치표!$B:$B,0),(MATCH(M1627,{"A","B","C","D","E"},0)-1)*3+1))),"")</f>
        <v/>
      </c>
      <c r="S1627" s="26" t="str">
        <f t="array" ref="S1627">IFERROR(IF(OR(J1627="",M1627="",F1627=""),"",IF(F1627="학생부종합",INDEX(종합배치표!$C:$Q,MATCH(J1627,종합배치표!$B:$B,0),(MATCH(M1627,{"A","B","C","D","E"},0)-1)*3+2),INDEX(교과배치표!$C:$Q,MATCH(J1627,교과배치표!$B:$B,0),(MATCH(M1627,{"A","B","C","D","E"},0)-1)*3+2))),"")</f>
        <v/>
      </c>
      <c r="T1627" s="26" t="str">
        <f t="array" ref="T1627">IFERROR(IF(OR(J1627="",M1627="",F1627=""),"",IF(F1627="학생부종합",INDEX(종합배치표!$C:$Q,MATCH(J1627,종합배치표!$B:$B,0),(MATCH(M1627,{"A","B","C","D","E"},0)-1)*3+3),INDEX(교과배치표!$C:$Q,MATCH(J1627,교과배치표!$B:$B,0),(MATCH(M1627,{"A","B","C","D","E"},0)-1)*3+3))),"")</f>
        <v/>
      </c>
      <c r="V1627" s="140">
        <f t="shared" si="76"/>
        <v>2.7</v>
      </c>
      <c r="W1627" s="141" t="str">
        <f t="shared" si="77"/>
        <v/>
      </c>
    </row>
    <row r="1628" spans="2:23" ht="14.25" customHeight="1">
      <c r="B1628" s="20">
        <v>1433</v>
      </c>
      <c r="C1628" s="21" t="s">
        <v>22</v>
      </c>
      <c r="D1628" s="21" t="s">
        <v>22</v>
      </c>
      <c r="E1628" s="21" t="s">
        <v>741</v>
      </c>
      <c r="F1628" s="21" t="s">
        <v>24</v>
      </c>
      <c r="G1628" s="21" t="s">
        <v>742</v>
      </c>
      <c r="H1628" s="21" t="s">
        <v>771</v>
      </c>
      <c r="I1628" s="21" t="s">
        <v>27</v>
      </c>
      <c r="J1628" s="23"/>
      <c r="K1628" s="24">
        <v>9</v>
      </c>
      <c r="M1628" s="25" t="str">
        <f>IF(I1628="","",IF(I1628="인문",성적입력!$C$8,성적입력!$C$9))</f>
        <v>A</v>
      </c>
      <c r="N1628" s="26">
        <f>성적입력!$C$15</f>
        <v>3</v>
      </c>
      <c r="P1628" s="27" t="str">
        <f t="shared" si="75"/>
        <v/>
      </c>
      <c r="R1628" s="26" t="str">
        <f t="array" ref="R1628">IFERROR(IF(OR(J1628="",M1628="",F1628=""),"",IF(F1628="학생부종합",INDEX(종합배치표!$C:$Q,MATCH(J1628,종합배치표!$B:$B,0),(MATCH(M1628,{"A","B","C","D","E"},0)-1)*3+1),INDEX(교과배치표!$C:$Q,MATCH(J1628,교과배치표!$B:$B,0),(MATCH(M1628,{"A","B","C","D","E"},0)-1)*3+1))),"")</f>
        <v/>
      </c>
      <c r="S1628" s="26" t="str">
        <f t="array" ref="S1628">IFERROR(IF(OR(J1628="",M1628="",F1628=""),"",IF(F1628="학생부종합",INDEX(종합배치표!$C:$Q,MATCH(J1628,종합배치표!$B:$B,0),(MATCH(M1628,{"A","B","C","D","E"},0)-1)*3+2),INDEX(교과배치표!$C:$Q,MATCH(J1628,교과배치표!$B:$B,0),(MATCH(M1628,{"A","B","C","D","E"},0)-1)*3+2))),"")</f>
        <v/>
      </c>
      <c r="T1628" s="26" t="str">
        <f t="array" ref="T1628">IFERROR(IF(OR(J1628="",M1628="",F1628=""),"",IF(F1628="학생부종합",INDEX(종합배치표!$C:$Q,MATCH(J1628,종합배치표!$B:$B,0),(MATCH(M1628,{"A","B","C","D","E"},0)-1)*3+3),INDEX(교과배치표!$C:$Q,MATCH(J1628,교과배치표!$B:$B,0),(MATCH(M1628,{"A","B","C","D","E"},0)-1)*3+3))),"")</f>
        <v/>
      </c>
      <c r="V1628" s="140">
        <f t="shared" si="76"/>
        <v>2.7</v>
      </c>
      <c r="W1628" s="141" t="str">
        <f t="shared" si="77"/>
        <v/>
      </c>
    </row>
    <row r="1629" spans="2:23" ht="14.25" customHeight="1">
      <c r="B1629" s="20">
        <v>1434</v>
      </c>
      <c r="C1629" s="21" t="s">
        <v>22</v>
      </c>
      <c r="D1629" s="21" t="s">
        <v>22</v>
      </c>
      <c r="E1629" s="21" t="s">
        <v>741</v>
      </c>
      <c r="F1629" s="21" t="s">
        <v>68</v>
      </c>
      <c r="G1629" s="21" t="s">
        <v>501</v>
      </c>
      <c r="H1629" s="21" t="s">
        <v>772</v>
      </c>
      <c r="I1629" s="21" t="s">
        <v>27</v>
      </c>
      <c r="J1629" s="23"/>
      <c r="K1629" s="24">
        <v>1</v>
      </c>
      <c r="M1629" s="25" t="str">
        <f>IF(I1629="","",IF(I1629="인문",성적입력!$C$8,성적입력!$C$9))</f>
        <v>A</v>
      </c>
      <c r="N1629" s="26">
        <f>성적입력!$C$15</f>
        <v>3</v>
      </c>
      <c r="P1629" s="27" t="str">
        <f t="shared" si="75"/>
        <v/>
      </c>
      <c r="R1629" s="26" t="str">
        <f t="array" ref="R1629">IFERROR(IF(OR(J1629="",M1629="",F1629=""),"",IF(F1629="학생부종합",INDEX(종합배치표!$C:$Q,MATCH(J1629,종합배치표!$B:$B,0),(MATCH(M1629,{"A","B","C","D","E"},0)-1)*3+1),INDEX(교과배치표!$C:$Q,MATCH(J1629,교과배치표!$B:$B,0),(MATCH(M1629,{"A","B","C","D","E"},0)-1)*3+1))),"")</f>
        <v/>
      </c>
      <c r="S1629" s="26" t="str">
        <f t="array" ref="S1629">IFERROR(IF(OR(J1629="",M1629="",F1629=""),"",IF(F1629="학생부종합",INDEX(종합배치표!$C:$Q,MATCH(J1629,종합배치표!$B:$B,0),(MATCH(M1629,{"A","B","C","D","E"},0)-1)*3+2),INDEX(교과배치표!$C:$Q,MATCH(J1629,교과배치표!$B:$B,0),(MATCH(M1629,{"A","B","C","D","E"},0)-1)*3+2))),"")</f>
        <v/>
      </c>
      <c r="T1629" s="26" t="str">
        <f t="array" ref="T1629">IFERROR(IF(OR(J1629="",M1629="",F1629=""),"",IF(F1629="학생부종합",INDEX(종합배치표!$C:$Q,MATCH(J1629,종합배치표!$B:$B,0),(MATCH(M1629,{"A","B","C","D","E"},0)-1)*3+3),INDEX(교과배치표!$C:$Q,MATCH(J1629,교과배치표!$B:$B,0),(MATCH(M1629,{"A","B","C","D","E"},0)-1)*3+3))),"")</f>
        <v/>
      </c>
      <c r="V1629" s="140">
        <f t="shared" si="76"/>
        <v>2.7</v>
      </c>
      <c r="W1629" s="141" t="str">
        <f t="shared" si="77"/>
        <v/>
      </c>
    </row>
    <row r="1630" spans="2:23" ht="14.25" customHeight="1">
      <c r="B1630" s="20">
        <v>1435</v>
      </c>
      <c r="C1630" s="21" t="s">
        <v>22</v>
      </c>
      <c r="D1630" s="21" t="s">
        <v>22</v>
      </c>
      <c r="E1630" s="21" t="s">
        <v>741</v>
      </c>
      <c r="F1630" s="21" t="s">
        <v>24</v>
      </c>
      <c r="G1630" s="21" t="s">
        <v>742</v>
      </c>
      <c r="H1630" s="21" t="s">
        <v>772</v>
      </c>
      <c r="I1630" s="21" t="s">
        <v>27</v>
      </c>
      <c r="J1630" s="23"/>
      <c r="K1630" s="24">
        <v>2</v>
      </c>
      <c r="M1630" s="25" t="str">
        <f>IF(I1630="","",IF(I1630="인문",성적입력!$C$8,성적입력!$C$9))</f>
        <v>A</v>
      </c>
      <c r="N1630" s="26">
        <f>성적입력!$C$15</f>
        <v>3</v>
      </c>
      <c r="P1630" s="27" t="str">
        <f t="shared" si="75"/>
        <v/>
      </c>
      <c r="R1630" s="26" t="str">
        <f t="array" ref="R1630">IFERROR(IF(OR(J1630="",M1630="",F1630=""),"",IF(F1630="학생부종합",INDEX(종합배치표!$C:$Q,MATCH(J1630,종합배치표!$B:$B,0),(MATCH(M1630,{"A","B","C","D","E"},0)-1)*3+1),INDEX(교과배치표!$C:$Q,MATCH(J1630,교과배치표!$B:$B,0),(MATCH(M1630,{"A","B","C","D","E"},0)-1)*3+1))),"")</f>
        <v/>
      </c>
      <c r="S1630" s="26" t="str">
        <f t="array" ref="S1630">IFERROR(IF(OR(J1630="",M1630="",F1630=""),"",IF(F1630="학생부종합",INDEX(종합배치표!$C:$Q,MATCH(J1630,종합배치표!$B:$B,0),(MATCH(M1630,{"A","B","C","D","E"},0)-1)*3+2),INDEX(교과배치표!$C:$Q,MATCH(J1630,교과배치표!$B:$B,0),(MATCH(M1630,{"A","B","C","D","E"},0)-1)*3+2))),"")</f>
        <v/>
      </c>
      <c r="T1630" s="26" t="str">
        <f t="array" ref="T1630">IFERROR(IF(OR(J1630="",M1630="",F1630=""),"",IF(F1630="학생부종합",INDEX(종합배치표!$C:$Q,MATCH(J1630,종합배치표!$B:$B,0),(MATCH(M1630,{"A","B","C","D","E"},0)-1)*3+3),INDEX(교과배치표!$C:$Q,MATCH(J1630,교과배치표!$B:$B,0),(MATCH(M1630,{"A","B","C","D","E"},0)-1)*3+3))),"")</f>
        <v/>
      </c>
      <c r="V1630" s="140">
        <f t="shared" si="76"/>
        <v>2.7</v>
      </c>
      <c r="W1630" s="141" t="str">
        <f t="shared" si="77"/>
        <v/>
      </c>
    </row>
    <row r="1631" spans="2:23" ht="14.25" customHeight="1">
      <c r="B1631" s="20">
        <v>1436</v>
      </c>
      <c r="C1631" s="21" t="s">
        <v>22</v>
      </c>
      <c r="D1631" s="21" t="s">
        <v>22</v>
      </c>
      <c r="E1631" s="21" t="s">
        <v>741</v>
      </c>
      <c r="F1631" s="21" t="s">
        <v>68</v>
      </c>
      <c r="G1631" s="21" t="s">
        <v>501</v>
      </c>
      <c r="H1631" s="21" t="s">
        <v>773</v>
      </c>
      <c r="I1631" s="21" t="s">
        <v>27</v>
      </c>
      <c r="J1631" s="23"/>
      <c r="K1631" s="24">
        <v>10</v>
      </c>
      <c r="M1631" s="25" t="str">
        <f>IF(I1631="","",IF(I1631="인문",성적입력!$C$8,성적입력!$C$9))</f>
        <v>A</v>
      </c>
      <c r="N1631" s="26">
        <f>성적입력!$C$15</f>
        <v>3</v>
      </c>
      <c r="P1631" s="27" t="str">
        <f t="shared" si="75"/>
        <v/>
      </c>
      <c r="R1631" s="26" t="str">
        <f t="array" ref="R1631">IFERROR(IF(OR(J1631="",M1631="",F1631=""),"",IF(F1631="학생부종합",INDEX(종합배치표!$C:$Q,MATCH(J1631,종합배치표!$B:$B,0),(MATCH(M1631,{"A","B","C","D","E"},0)-1)*3+1),INDEX(교과배치표!$C:$Q,MATCH(J1631,교과배치표!$B:$B,0),(MATCH(M1631,{"A","B","C","D","E"},0)-1)*3+1))),"")</f>
        <v/>
      </c>
      <c r="S1631" s="26" t="str">
        <f t="array" ref="S1631">IFERROR(IF(OR(J1631="",M1631="",F1631=""),"",IF(F1631="학생부종합",INDEX(종합배치표!$C:$Q,MATCH(J1631,종합배치표!$B:$B,0),(MATCH(M1631,{"A","B","C","D","E"},0)-1)*3+2),INDEX(교과배치표!$C:$Q,MATCH(J1631,교과배치표!$B:$B,0),(MATCH(M1631,{"A","B","C","D","E"},0)-1)*3+2))),"")</f>
        <v/>
      </c>
      <c r="T1631" s="26" t="str">
        <f t="array" ref="T1631">IFERROR(IF(OR(J1631="",M1631="",F1631=""),"",IF(F1631="학생부종합",INDEX(종합배치표!$C:$Q,MATCH(J1631,종합배치표!$B:$B,0),(MATCH(M1631,{"A","B","C","D","E"},0)-1)*3+3),INDEX(교과배치표!$C:$Q,MATCH(J1631,교과배치표!$B:$B,0),(MATCH(M1631,{"A","B","C","D","E"},0)-1)*3+3))),"")</f>
        <v/>
      </c>
      <c r="V1631" s="140">
        <f t="shared" si="76"/>
        <v>2.7</v>
      </c>
      <c r="W1631" s="141" t="str">
        <f t="shared" si="77"/>
        <v/>
      </c>
    </row>
    <row r="1632" spans="2:23" ht="14.25" customHeight="1">
      <c r="B1632" s="20">
        <v>1437</v>
      </c>
      <c r="C1632" s="21" t="s">
        <v>22</v>
      </c>
      <c r="D1632" s="21" t="s">
        <v>22</v>
      </c>
      <c r="E1632" s="21" t="s">
        <v>741</v>
      </c>
      <c r="F1632" s="21" t="s">
        <v>24</v>
      </c>
      <c r="G1632" s="21" t="s">
        <v>742</v>
      </c>
      <c r="H1632" s="21" t="s">
        <v>773</v>
      </c>
      <c r="I1632" s="21" t="s">
        <v>27</v>
      </c>
      <c r="J1632" s="23"/>
      <c r="K1632" s="24">
        <v>15</v>
      </c>
      <c r="M1632" s="25" t="str">
        <f>IF(I1632="","",IF(I1632="인문",성적입력!$C$8,성적입력!$C$9))</f>
        <v>A</v>
      </c>
      <c r="N1632" s="26">
        <f>성적입력!$C$15</f>
        <v>3</v>
      </c>
      <c r="P1632" s="27" t="str">
        <f t="shared" si="75"/>
        <v/>
      </c>
      <c r="R1632" s="26" t="str">
        <f t="array" ref="R1632">IFERROR(IF(OR(J1632="",M1632="",F1632=""),"",IF(F1632="학생부종합",INDEX(종합배치표!$C:$Q,MATCH(J1632,종합배치표!$B:$B,0),(MATCH(M1632,{"A","B","C","D","E"},0)-1)*3+1),INDEX(교과배치표!$C:$Q,MATCH(J1632,교과배치표!$B:$B,0),(MATCH(M1632,{"A","B","C","D","E"},0)-1)*3+1))),"")</f>
        <v/>
      </c>
      <c r="S1632" s="26" t="str">
        <f t="array" ref="S1632">IFERROR(IF(OR(J1632="",M1632="",F1632=""),"",IF(F1632="학생부종합",INDEX(종합배치표!$C:$Q,MATCH(J1632,종합배치표!$B:$B,0),(MATCH(M1632,{"A","B","C","D","E"},0)-1)*3+2),INDEX(교과배치표!$C:$Q,MATCH(J1632,교과배치표!$B:$B,0),(MATCH(M1632,{"A","B","C","D","E"},0)-1)*3+2))),"")</f>
        <v/>
      </c>
      <c r="T1632" s="26" t="str">
        <f t="array" ref="T1632">IFERROR(IF(OR(J1632="",M1632="",F1632=""),"",IF(F1632="학생부종합",INDEX(종합배치표!$C:$Q,MATCH(J1632,종합배치표!$B:$B,0),(MATCH(M1632,{"A","B","C","D","E"},0)-1)*3+3),INDEX(교과배치표!$C:$Q,MATCH(J1632,교과배치표!$B:$B,0),(MATCH(M1632,{"A","B","C","D","E"},0)-1)*3+3))),"")</f>
        <v/>
      </c>
      <c r="V1632" s="140">
        <f t="shared" si="76"/>
        <v>2.7</v>
      </c>
      <c r="W1632" s="141" t="str">
        <f t="shared" si="77"/>
        <v/>
      </c>
    </row>
    <row r="1633" spans="2:23" ht="14.25" customHeight="1">
      <c r="B1633" s="20">
        <v>1438</v>
      </c>
      <c r="C1633" s="21" t="s">
        <v>22</v>
      </c>
      <c r="D1633" s="21" t="s">
        <v>22</v>
      </c>
      <c r="E1633" s="21" t="s">
        <v>741</v>
      </c>
      <c r="F1633" s="21" t="s">
        <v>68</v>
      </c>
      <c r="G1633" s="21" t="s">
        <v>501</v>
      </c>
      <c r="H1633" s="21" t="s">
        <v>40</v>
      </c>
      <c r="I1633" s="21" t="s">
        <v>27</v>
      </c>
      <c r="J1633" s="23"/>
      <c r="K1633" s="24">
        <v>14</v>
      </c>
      <c r="M1633" s="25" t="str">
        <f>IF(I1633="","",IF(I1633="인문",성적입력!$C$8,성적입력!$C$9))</f>
        <v>A</v>
      </c>
      <c r="N1633" s="26">
        <f>성적입력!$C$15</f>
        <v>3</v>
      </c>
      <c r="P1633" s="27" t="str">
        <f t="shared" si="75"/>
        <v/>
      </c>
      <c r="R1633" s="26" t="str">
        <f t="array" ref="R1633">IFERROR(IF(OR(J1633="",M1633="",F1633=""),"",IF(F1633="학생부종합",INDEX(종합배치표!$C:$Q,MATCH(J1633,종합배치표!$B:$B,0),(MATCH(M1633,{"A","B","C","D","E"},0)-1)*3+1),INDEX(교과배치표!$C:$Q,MATCH(J1633,교과배치표!$B:$B,0),(MATCH(M1633,{"A","B","C","D","E"},0)-1)*3+1))),"")</f>
        <v/>
      </c>
      <c r="S1633" s="26" t="str">
        <f t="array" ref="S1633">IFERROR(IF(OR(J1633="",M1633="",F1633=""),"",IF(F1633="학생부종합",INDEX(종합배치표!$C:$Q,MATCH(J1633,종합배치표!$B:$B,0),(MATCH(M1633,{"A","B","C","D","E"},0)-1)*3+2),INDEX(교과배치표!$C:$Q,MATCH(J1633,교과배치표!$B:$B,0),(MATCH(M1633,{"A","B","C","D","E"},0)-1)*3+2))),"")</f>
        <v/>
      </c>
      <c r="T1633" s="26" t="str">
        <f t="array" ref="T1633">IFERROR(IF(OR(J1633="",M1633="",F1633=""),"",IF(F1633="학생부종합",INDEX(종합배치표!$C:$Q,MATCH(J1633,종합배치표!$B:$B,0),(MATCH(M1633,{"A","B","C","D","E"},0)-1)*3+3),INDEX(교과배치표!$C:$Q,MATCH(J1633,교과배치표!$B:$B,0),(MATCH(M1633,{"A","B","C","D","E"},0)-1)*3+3))),"")</f>
        <v/>
      </c>
      <c r="V1633" s="140">
        <f t="shared" si="76"/>
        <v>2.7</v>
      </c>
      <c r="W1633" s="141" t="str">
        <f t="shared" si="77"/>
        <v/>
      </c>
    </row>
    <row r="1634" spans="2:23" ht="14.25" customHeight="1">
      <c r="B1634" s="20">
        <v>1439</v>
      </c>
      <c r="C1634" s="21" t="s">
        <v>22</v>
      </c>
      <c r="D1634" s="21" t="s">
        <v>22</v>
      </c>
      <c r="E1634" s="21" t="s">
        <v>741</v>
      </c>
      <c r="F1634" s="21" t="s">
        <v>24</v>
      </c>
      <c r="G1634" s="21" t="s">
        <v>742</v>
      </c>
      <c r="H1634" s="21" t="s">
        <v>40</v>
      </c>
      <c r="I1634" s="21" t="s">
        <v>27</v>
      </c>
      <c r="J1634" s="23"/>
      <c r="K1634" s="24">
        <v>15</v>
      </c>
      <c r="M1634" s="25" t="str">
        <f>IF(I1634="","",IF(I1634="인문",성적입력!$C$8,성적입력!$C$9))</f>
        <v>A</v>
      </c>
      <c r="N1634" s="26">
        <f>성적입력!$C$15</f>
        <v>3</v>
      </c>
      <c r="P1634" s="27" t="str">
        <f t="shared" si="75"/>
        <v/>
      </c>
      <c r="R1634" s="26" t="str">
        <f t="array" ref="R1634">IFERROR(IF(OR(J1634="",M1634="",F1634=""),"",IF(F1634="학생부종합",INDEX(종합배치표!$C:$Q,MATCH(J1634,종합배치표!$B:$B,0),(MATCH(M1634,{"A","B","C","D","E"},0)-1)*3+1),INDEX(교과배치표!$C:$Q,MATCH(J1634,교과배치표!$B:$B,0),(MATCH(M1634,{"A","B","C","D","E"},0)-1)*3+1))),"")</f>
        <v/>
      </c>
      <c r="S1634" s="26" t="str">
        <f t="array" ref="S1634">IFERROR(IF(OR(J1634="",M1634="",F1634=""),"",IF(F1634="학생부종합",INDEX(종합배치표!$C:$Q,MATCH(J1634,종합배치표!$B:$B,0),(MATCH(M1634,{"A","B","C","D","E"},0)-1)*3+2),INDEX(교과배치표!$C:$Q,MATCH(J1634,교과배치표!$B:$B,0),(MATCH(M1634,{"A","B","C","D","E"},0)-1)*3+2))),"")</f>
        <v/>
      </c>
      <c r="T1634" s="26" t="str">
        <f t="array" ref="T1634">IFERROR(IF(OR(J1634="",M1634="",F1634=""),"",IF(F1634="학생부종합",INDEX(종합배치표!$C:$Q,MATCH(J1634,종합배치표!$B:$B,0),(MATCH(M1634,{"A","B","C","D","E"},0)-1)*3+3),INDEX(교과배치표!$C:$Q,MATCH(J1634,교과배치표!$B:$B,0),(MATCH(M1634,{"A","B","C","D","E"},0)-1)*3+3))),"")</f>
        <v/>
      </c>
      <c r="V1634" s="140">
        <f t="shared" si="76"/>
        <v>2.7</v>
      </c>
      <c r="W1634" s="141" t="str">
        <f t="shared" si="77"/>
        <v/>
      </c>
    </row>
    <row r="1635" spans="2:23" ht="14.25" customHeight="1">
      <c r="B1635" s="20">
        <v>1440</v>
      </c>
      <c r="C1635" s="21" t="s">
        <v>22</v>
      </c>
      <c r="D1635" s="21" t="s">
        <v>22</v>
      </c>
      <c r="E1635" s="21" t="s">
        <v>741</v>
      </c>
      <c r="F1635" s="21" t="s">
        <v>24</v>
      </c>
      <c r="G1635" s="21" t="s">
        <v>742</v>
      </c>
      <c r="H1635" s="22" t="s">
        <v>774</v>
      </c>
      <c r="I1635" s="21" t="s">
        <v>514</v>
      </c>
      <c r="J1635" s="23"/>
      <c r="K1635" s="24">
        <v>15</v>
      </c>
      <c r="M1635" s="25" t="str">
        <f>IF(I1635="","",IF(I1635="인문",성적입력!$C$8,성적입력!$C$9))</f>
        <v>A</v>
      </c>
      <c r="N1635" s="26">
        <f>성적입력!$C$15</f>
        <v>3</v>
      </c>
      <c r="P1635" s="27" t="str">
        <f t="shared" si="75"/>
        <v/>
      </c>
      <c r="R1635" s="26" t="str">
        <f t="array" ref="R1635">IFERROR(IF(OR(J1635="",M1635="",F1635=""),"",IF(F1635="학생부종합",INDEX(종합배치표!$C:$Q,MATCH(J1635,종합배치표!$B:$B,0),(MATCH(M1635,{"A","B","C","D","E"},0)-1)*3+1),INDEX(교과배치표!$C:$Q,MATCH(J1635,교과배치표!$B:$B,0),(MATCH(M1635,{"A","B","C","D","E"},0)-1)*3+1))),"")</f>
        <v/>
      </c>
      <c r="S1635" s="26" t="str">
        <f t="array" ref="S1635">IFERROR(IF(OR(J1635="",M1635="",F1635=""),"",IF(F1635="학생부종합",INDEX(종합배치표!$C:$Q,MATCH(J1635,종합배치표!$B:$B,0),(MATCH(M1635,{"A","B","C","D","E"},0)-1)*3+2),INDEX(교과배치표!$C:$Q,MATCH(J1635,교과배치표!$B:$B,0),(MATCH(M1635,{"A","B","C","D","E"},0)-1)*3+2))),"")</f>
        <v/>
      </c>
      <c r="T1635" s="26" t="str">
        <f t="array" ref="T1635">IFERROR(IF(OR(J1635="",M1635="",F1635=""),"",IF(F1635="학생부종합",INDEX(종합배치표!$C:$Q,MATCH(J1635,종합배치표!$B:$B,0),(MATCH(M1635,{"A","B","C","D","E"},0)-1)*3+3),INDEX(교과배치표!$C:$Q,MATCH(J1635,교과배치표!$B:$B,0),(MATCH(M1635,{"A","B","C","D","E"},0)-1)*3+3))),"")</f>
        <v/>
      </c>
      <c r="V1635" s="140">
        <f t="shared" si="76"/>
        <v>2.7</v>
      </c>
      <c r="W1635" s="141" t="str">
        <f t="shared" si="77"/>
        <v/>
      </c>
    </row>
    <row r="1636" spans="2:23" ht="14.25" customHeight="1">
      <c r="B1636" s="20">
        <v>1441</v>
      </c>
      <c r="C1636" s="21" t="s">
        <v>22</v>
      </c>
      <c r="D1636" s="21" t="s">
        <v>22</v>
      </c>
      <c r="E1636" s="21" t="s">
        <v>741</v>
      </c>
      <c r="F1636" s="21" t="s">
        <v>68</v>
      </c>
      <c r="G1636" s="21" t="s">
        <v>501</v>
      </c>
      <c r="H1636" s="22" t="s">
        <v>775</v>
      </c>
      <c r="I1636" s="21" t="s">
        <v>27</v>
      </c>
      <c r="J1636" s="23"/>
      <c r="K1636" s="24">
        <v>5</v>
      </c>
      <c r="M1636" s="25" t="str">
        <f>IF(I1636="","",IF(I1636="인문",성적입력!$C$8,성적입력!$C$9))</f>
        <v>A</v>
      </c>
      <c r="N1636" s="26">
        <f>성적입력!$C$15</f>
        <v>3</v>
      </c>
      <c r="P1636" s="27" t="str">
        <f t="shared" si="75"/>
        <v/>
      </c>
      <c r="R1636" s="26" t="str">
        <f t="array" ref="R1636">IFERROR(IF(OR(J1636="",M1636="",F1636=""),"",IF(F1636="학생부종합",INDEX(종합배치표!$C:$Q,MATCH(J1636,종합배치표!$B:$B,0),(MATCH(M1636,{"A","B","C","D","E"},0)-1)*3+1),INDEX(교과배치표!$C:$Q,MATCH(J1636,교과배치표!$B:$B,0),(MATCH(M1636,{"A","B","C","D","E"},0)-1)*3+1))),"")</f>
        <v/>
      </c>
      <c r="S1636" s="26" t="str">
        <f t="array" ref="S1636">IFERROR(IF(OR(J1636="",M1636="",F1636=""),"",IF(F1636="학생부종합",INDEX(종합배치표!$C:$Q,MATCH(J1636,종합배치표!$B:$B,0),(MATCH(M1636,{"A","B","C","D","E"},0)-1)*3+2),INDEX(교과배치표!$C:$Q,MATCH(J1636,교과배치표!$B:$B,0),(MATCH(M1636,{"A","B","C","D","E"},0)-1)*3+2))),"")</f>
        <v/>
      </c>
      <c r="T1636" s="26" t="str">
        <f t="array" ref="T1636">IFERROR(IF(OR(J1636="",M1636="",F1636=""),"",IF(F1636="학생부종합",INDEX(종합배치표!$C:$Q,MATCH(J1636,종합배치표!$B:$B,0),(MATCH(M1636,{"A","B","C","D","E"},0)-1)*3+3),INDEX(교과배치표!$C:$Q,MATCH(J1636,교과배치표!$B:$B,0),(MATCH(M1636,{"A","B","C","D","E"},0)-1)*3+3))),"")</f>
        <v/>
      </c>
      <c r="V1636" s="140">
        <f t="shared" si="76"/>
        <v>2.7</v>
      </c>
      <c r="W1636" s="141" t="str">
        <f t="shared" si="77"/>
        <v/>
      </c>
    </row>
    <row r="1637" spans="2:23" ht="14.25" customHeight="1">
      <c r="B1637" s="20">
        <v>1442</v>
      </c>
      <c r="C1637" s="21" t="s">
        <v>22</v>
      </c>
      <c r="D1637" s="21" t="s">
        <v>22</v>
      </c>
      <c r="E1637" s="21" t="s">
        <v>741</v>
      </c>
      <c r="F1637" s="21" t="s">
        <v>24</v>
      </c>
      <c r="G1637" s="21" t="s">
        <v>742</v>
      </c>
      <c r="H1637" s="22" t="s">
        <v>775</v>
      </c>
      <c r="I1637" s="21" t="s">
        <v>27</v>
      </c>
      <c r="J1637" s="23"/>
      <c r="K1637" s="24">
        <v>18</v>
      </c>
      <c r="M1637" s="25" t="str">
        <f>IF(I1637="","",IF(I1637="인문",성적입력!$C$8,성적입력!$C$9))</f>
        <v>A</v>
      </c>
      <c r="N1637" s="26">
        <f>성적입력!$C$15</f>
        <v>3</v>
      </c>
      <c r="P1637" s="27" t="str">
        <f t="shared" si="75"/>
        <v/>
      </c>
      <c r="R1637" s="26" t="str">
        <f t="array" ref="R1637">IFERROR(IF(OR(J1637="",M1637="",F1637=""),"",IF(F1637="학생부종합",INDEX(종합배치표!$C:$Q,MATCH(J1637,종합배치표!$B:$B,0),(MATCH(M1637,{"A","B","C","D","E"},0)-1)*3+1),INDEX(교과배치표!$C:$Q,MATCH(J1637,교과배치표!$B:$B,0),(MATCH(M1637,{"A","B","C","D","E"},0)-1)*3+1))),"")</f>
        <v/>
      </c>
      <c r="S1637" s="26" t="str">
        <f t="array" ref="S1637">IFERROR(IF(OR(J1637="",M1637="",F1637=""),"",IF(F1637="학생부종합",INDEX(종합배치표!$C:$Q,MATCH(J1637,종합배치표!$B:$B,0),(MATCH(M1637,{"A","B","C","D","E"},0)-1)*3+2),INDEX(교과배치표!$C:$Q,MATCH(J1637,교과배치표!$B:$B,0),(MATCH(M1637,{"A","B","C","D","E"},0)-1)*3+2))),"")</f>
        <v/>
      </c>
      <c r="T1637" s="26" t="str">
        <f t="array" ref="T1637">IFERROR(IF(OR(J1637="",M1637="",F1637=""),"",IF(F1637="학생부종합",INDEX(종합배치표!$C:$Q,MATCH(J1637,종합배치표!$B:$B,0),(MATCH(M1637,{"A","B","C","D","E"},0)-1)*3+3),INDEX(교과배치표!$C:$Q,MATCH(J1637,교과배치표!$B:$B,0),(MATCH(M1637,{"A","B","C","D","E"},0)-1)*3+3))),"")</f>
        <v/>
      </c>
      <c r="V1637" s="140">
        <f t="shared" si="76"/>
        <v>2.7</v>
      </c>
      <c r="W1637" s="141" t="str">
        <f t="shared" si="77"/>
        <v/>
      </c>
    </row>
    <row r="1638" spans="2:23" ht="14.25" customHeight="1">
      <c r="B1638" s="20">
        <v>1443</v>
      </c>
      <c r="C1638" s="21" t="s">
        <v>22</v>
      </c>
      <c r="D1638" s="21" t="s">
        <v>22</v>
      </c>
      <c r="E1638" s="21" t="s">
        <v>741</v>
      </c>
      <c r="F1638" s="21" t="s">
        <v>24</v>
      </c>
      <c r="G1638" s="21" t="s">
        <v>742</v>
      </c>
      <c r="H1638" s="22" t="s">
        <v>776</v>
      </c>
      <c r="I1638" s="21" t="s">
        <v>60</v>
      </c>
      <c r="J1638" s="23"/>
      <c r="K1638" s="24">
        <v>6</v>
      </c>
      <c r="M1638" s="25" t="str">
        <f>IF(I1638="","",IF(I1638="인문",성적입력!$C$8,성적입력!$C$9))</f>
        <v>A</v>
      </c>
      <c r="N1638" s="26">
        <f>성적입력!$C$15</f>
        <v>3</v>
      </c>
      <c r="P1638" s="27" t="str">
        <f t="shared" si="75"/>
        <v/>
      </c>
      <c r="R1638" s="26" t="str">
        <f t="array" ref="R1638">IFERROR(IF(OR(J1638="",M1638="",F1638=""),"",IF(F1638="학생부종합",INDEX(종합배치표!$C:$Q,MATCH(J1638,종합배치표!$B:$B,0),(MATCH(M1638,{"A","B","C","D","E"},0)-1)*3+1),INDEX(교과배치표!$C:$Q,MATCH(J1638,교과배치표!$B:$B,0),(MATCH(M1638,{"A","B","C","D","E"},0)-1)*3+1))),"")</f>
        <v/>
      </c>
      <c r="S1638" s="26" t="str">
        <f t="array" ref="S1638">IFERROR(IF(OR(J1638="",M1638="",F1638=""),"",IF(F1638="학생부종합",INDEX(종합배치표!$C:$Q,MATCH(J1638,종합배치표!$B:$B,0),(MATCH(M1638,{"A","B","C","D","E"},0)-1)*3+2),INDEX(교과배치표!$C:$Q,MATCH(J1638,교과배치표!$B:$B,0),(MATCH(M1638,{"A","B","C","D","E"},0)-1)*3+2))),"")</f>
        <v/>
      </c>
      <c r="T1638" s="26" t="str">
        <f t="array" ref="T1638">IFERROR(IF(OR(J1638="",M1638="",F1638=""),"",IF(F1638="학생부종합",INDEX(종합배치표!$C:$Q,MATCH(J1638,종합배치표!$B:$B,0),(MATCH(M1638,{"A","B","C","D","E"},0)-1)*3+3),INDEX(교과배치표!$C:$Q,MATCH(J1638,교과배치표!$B:$B,0),(MATCH(M1638,{"A","B","C","D","E"},0)-1)*3+3))),"")</f>
        <v/>
      </c>
      <c r="V1638" s="140">
        <f t="shared" si="76"/>
        <v>2.7</v>
      </c>
      <c r="W1638" s="141" t="str">
        <f t="shared" si="77"/>
        <v/>
      </c>
    </row>
    <row r="1639" spans="2:23" ht="14.25" customHeight="1">
      <c r="B1639" s="20">
        <v>1444</v>
      </c>
      <c r="C1639" s="21" t="s">
        <v>170</v>
      </c>
      <c r="D1639" s="21" t="s">
        <v>619</v>
      </c>
      <c r="E1639" s="21" t="s">
        <v>777</v>
      </c>
      <c r="F1639" s="21" t="s">
        <v>68</v>
      </c>
      <c r="G1639" s="21" t="s">
        <v>310</v>
      </c>
      <c r="H1639" s="21" t="s">
        <v>778</v>
      </c>
      <c r="I1639" s="21" t="s">
        <v>60</v>
      </c>
      <c r="J1639" s="23"/>
      <c r="K1639" s="24">
        <v>6</v>
      </c>
      <c r="M1639" s="25" t="str">
        <f>IF(I1639="","",IF(I1639="인문",성적입력!$C$8,성적입력!$C$9))</f>
        <v>A</v>
      </c>
      <c r="N1639" s="26">
        <f>성적입력!$C$15</f>
        <v>3</v>
      </c>
      <c r="P1639" s="27" t="str">
        <f t="shared" si="75"/>
        <v/>
      </c>
      <c r="R1639" s="26" t="str">
        <f t="array" ref="R1639">IFERROR(IF(OR(J1639="",M1639="",F1639=""),"",IF(F1639="학생부종합",INDEX(종합배치표!$C:$Q,MATCH(J1639,종합배치표!$B:$B,0),(MATCH(M1639,{"A","B","C","D","E"},0)-1)*3+1),INDEX(교과배치표!$C:$Q,MATCH(J1639,교과배치표!$B:$B,0),(MATCH(M1639,{"A","B","C","D","E"},0)-1)*3+1))),"")</f>
        <v/>
      </c>
      <c r="S1639" s="26" t="str">
        <f t="array" ref="S1639">IFERROR(IF(OR(J1639="",M1639="",F1639=""),"",IF(F1639="학생부종합",INDEX(종합배치표!$C:$Q,MATCH(J1639,종합배치표!$B:$B,0),(MATCH(M1639,{"A","B","C","D","E"},0)-1)*3+2),INDEX(교과배치표!$C:$Q,MATCH(J1639,교과배치표!$B:$B,0),(MATCH(M1639,{"A","B","C","D","E"},0)-1)*3+2))),"")</f>
        <v/>
      </c>
      <c r="T1639" s="26" t="str">
        <f t="array" ref="T1639">IFERROR(IF(OR(J1639="",M1639="",F1639=""),"",IF(F1639="학생부종합",INDEX(종합배치표!$C:$Q,MATCH(J1639,종합배치표!$B:$B,0),(MATCH(M1639,{"A","B","C","D","E"},0)-1)*3+3),INDEX(교과배치표!$C:$Q,MATCH(J1639,교과배치표!$B:$B,0),(MATCH(M1639,{"A","B","C","D","E"},0)-1)*3+3))),"")</f>
        <v/>
      </c>
      <c r="V1639" s="140">
        <f t="shared" si="76"/>
        <v>2.7</v>
      </c>
      <c r="W1639" s="141" t="str">
        <f t="shared" si="77"/>
        <v/>
      </c>
    </row>
    <row r="1640" spans="2:23" ht="14.25" customHeight="1">
      <c r="B1640" s="20">
        <v>1447</v>
      </c>
      <c r="C1640" s="21" t="s">
        <v>170</v>
      </c>
      <c r="D1640" s="21" t="s">
        <v>619</v>
      </c>
      <c r="E1640" s="21" t="s">
        <v>777</v>
      </c>
      <c r="F1640" s="21" t="s">
        <v>24</v>
      </c>
      <c r="G1640" s="22" t="s">
        <v>779</v>
      </c>
      <c r="H1640" s="21" t="s">
        <v>778</v>
      </c>
      <c r="I1640" s="21" t="s">
        <v>60</v>
      </c>
      <c r="J1640" s="23"/>
      <c r="K1640" s="24">
        <v>5</v>
      </c>
      <c r="M1640" s="25" t="str">
        <f>IF(I1640="","",IF(I1640="인문",성적입력!$C$8,성적입력!$C$9))</f>
        <v>A</v>
      </c>
      <c r="N1640" s="26">
        <f>성적입력!$C$15</f>
        <v>3</v>
      </c>
      <c r="P1640" s="27" t="str">
        <f t="shared" si="75"/>
        <v/>
      </c>
      <c r="R1640" s="26" t="str">
        <f t="array" ref="R1640">IFERROR(IF(OR(J1640="",M1640="",F1640=""),"",IF(F1640="학생부종합",INDEX(종합배치표!$C:$Q,MATCH(J1640,종합배치표!$B:$B,0),(MATCH(M1640,{"A","B","C","D","E"},0)-1)*3+1),INDEX(교과배치표!$C:$Q,MATCH(J1640,교과배치표!$B:$B,0),(MATCH(M1640,{"A","B","C","D","E"},0)-1)*3+1))),"")</f>
        <v/>
      </c>
      <c r="S1640" s="26" t="str">
        <f t="array" ref="S1640">IFERROR(IF(OR(J1640="",M1640="",F1640=""),"",IF(F1640="학생부종합",INDEX(종합배치표!$C:$Q,MATCH(J1640,종합배치표!$B:$B,0),(MATCH(M1640,{"A","B","C","D","E"},0)-1)*3+2),INDEX(교과배치표!$C:$Q,MATCH(J1640,교과배치표!$B:$B,0),(MATCH(M1640,{"A","B","C","D","E"},0)-1)*3+2))),"")</f>
        <v/>
      </c>
      <c r="T1640" s="26" t="str">
        <f t="array" ref="T1640">IFERROR(IF(OR(J1640="",M1640="",F1640=""),"",IF(F1640="학생부종합",INDEX(종합배치표!$C:$Q,MATCH(J1640,종합배치표!$B:$B,0),(MATCH(M1640,{"A","B","C","D","E"},0)-1)*3+3),INDEX(교과배치표!$C:$Q,MATCH(J1640,교과배치표!$B:$B,0),(MATCH(M1640,{"A","B","C","D","E"},0)-1)*3+3))),"")</f>
        <v/>
      </c>
      <c r="V1640" s="140">
        <f t="shared" si="76"/>
        <v>2.7</v>
      </c>
      <c r="W1640" s="141" t="str">
        <f t="shared" si="77"/>
        <v/>
      </c>
    </row>
    <row r="1641" spans="2:23" ht="14.25" customHeight="1">
      <c r="B1641" s="20">
        <v>1448</v>
      </c>
      <c r="C1641" s="21" t="s">
        <v>170</v>
      </c>
      <c r="D1641" s="21" t="s">
        <v>619</v>
      </c>
      <c r="E1641" s="21" t="s">
        <v>777</v>
      </c>
      <c r="F1641" s="21" t="s">
        <v>24</v>
      </c>
      <c r="G1641" s="22" t="s">
        <v>780</v>
      </c>
      <c r="H1641" s="21" t="s">
        <v>778</v>
      </c>
      <c r="I1641" s="21" t="s">
        <v>60</v>
      </c>
      <c r="J1641" s="23"/>
      <c r="K1641" s="24">
        <v>5</v>
      </c>
      <c r="M1641" s="25" t="str">
        <f>IF(I1641="","",IF(I1641="인문",성적입력!$C$8,성적입력!$C$9))</f>
        <v>A</v>
      </c>
      <c r="N1641" s="26">
        <f>성적입력!$C$15</f>
        <v>3</v>
      </c>
      <c r="P1641" s="27" t="str">
        <f t="shared" si="75"/>
        <v/>
      </c>
      <c r="R1641" s="26" t="str">
        <f t="array" ref="R1641">IFERROR(IF(OR(J1641="",M1641="",F1641=""),"",IF(F1641="학생부종합",INDEX(종합배치표!$C:$Q,MATCH(J1641,종합배치표!$B:$B,0),(MATCH(M1641,{"A","B","C","D","E"},0)-1)*3+1),INDEX(교과배치표!$C:$Q,MATCH(J1641,교과배치표!$B:$B,0),(MATCH(M1641,{"A","B","C","D","E"},0)-1)*3+1))),"")</f>
        <v/>
      </c>
      <c r="S1641" s="26" t="str">
        <f t="array" ref="S1641">IFERROR(IF(OR(J1641="",M1641="",F1641=""),"",IF(F1641="학생부종합",INDEX(종합배치표!$C:$Q,MATCH(J1641,종합배치표!$B:$B,0),(MATCH(M1641,{"A","B","C","D","E"},0)-1)*3+2),INDEX(교과배치표!$C:$Q,MATCH(J1641,교과배치표!$B:$B,0),(MATCH(M1641,{"A","B","C","D","E"},0)-1)*3+2))),"")</f>
        <v/>
      </c>
      <c r="T1641" s="26" t="str">
        <f t="array" ref="T1641">IFERROR(IF(OR(J1641="",M1641="",F1641=""),"",IF(F1641="학생부종합",INDEX(종합배치표!$C:$Q,MATCH(J1641,종합배치표!$B:$B,0),(MATCH(M1641,{"A","B","C","D","E"},0)-1)*3+3),INDEX(교과배치표!$C:$Q,MATCH(J1641,교과배치표!$B:$B,0),(MATCH(M1641,{"A","B","C","D","E"},0)-1)*3+3))),"")</f>
        <v/>
      </c>
      <c r="V1641" s="140">
        <f t="shared" si="76"/>
        <v>2.7</v>
      </c>
      <c r="W1641" s="141" t="str">
        <f t="shared" si="77"/>
        <v/>
      </c>
    </row>
    <row r="1642" spans="2:23" ht="14.25" customHeight="1">
      <c r="B1642" s="20">
        <v>1449</v>
      </c>
      <c r="C1642" s="21" t="s">
        <v>170</v>
      </c>
      <c r="D1642" s="21" t="s">
        <v>619</v>
      </c>
      <c r="E1642" s="21" t="s">
        <v>777</v>
      </c>
      <c r="F1642" s="21" t="s">
        <v>68</v>
      </c>
      <c r="G1642" s="21" t="s">
        <v>310</v>
      </c>
      <c r="H1642" s="21" t="s">
        <v>220</v>
      </c>
      <c r="I1642" s="21" t="s">
        <v>60</v>
      </c>
      <c r="J1642" s="23"/>
      <c r="K1642" s="24">
        <v>5</v>
      </c>
      <c r="M1642" s="25" t="str">
        <f>IF(I1642="","",IF(I1642="인문",성적입력!$C$8,성적입력!$C$9))</f>
        <v>A</v>
      </c>
      <c r="N1642" s="26">
        <f>성적입력!$C$15</f>
        <v>3</v>
      </c>
      <c r="P1642" s="27" t="str">
        <f t="shared" si="75"/>
        <v/>
      </c>
      <c r="R1642" s="26" t="str">
        <f t="array" ref="R1642">IFERROR(IF(OR(J1642="",M1642="",F1642=""),"",IF(F1642="학생부종합",INDEX(종합배치표!$C:$Q,MATCH(J1642,종합배치표!$B:$B,0),(MATCH(M1642,{"A","B","C","D","E"},0)-1)*3+1),INDEX(교과배치표!$C:$Q,MATCH(J1642,교과배치표!$B:$B,0),(MATCH(M1642,{"A","B","C","D","E"},0)-1)*3+1))),"")</f>
        <v/>
      </c>
      <c r="S1642" s="26" t="str">
        <f t="array" ref="S1642">IFERROR(IF(OR(J1642="",M1642="",F1642=""),"",IF(F1642="학생부종합",INDEX(종합배치표!$C:$Q,MATCH(J1642,종합배치표!$B:$B,0),(MATCH(M1642,{"A","B","C","D","E"},0)-1)*3+2),INDEX(교과배치표!$C:$Q,MATCH(J1642,교과배치표!$B:$B,0),(MATCH(M1642,{"A","B","C","D","E"},0)-1)*3+2))),"")</f>
        <v/>
      </c>
      <c r="T1642" s="26" t="str">
        <f t="array" ref="T1642">IFERROR(IF(OR(J1642="",M1642="",F1642=""),"",IF(F1642="학생부종합",INDEX(종합배치표!$C:$Q,MATCH(J1642,종합배치표!$B:$B,0),(MATCH(M1642,{"A","B","C","D","E"},0)-1)*3+3),INDEX(교과배치표!$C:$Q,MATCH(J1642,교과배치표!$B:$B,0),(MATCH(M1642,{"A","B","C","D","E"},0)-1)*3+3))),"")</f>
        <v/>
      </c>
      <c r="V1642" s="140">
        <f t="shared" si="76"/>
        <v>2.7</v>
      </c>
      <c r="W1642" s="141" t="str">
        <f t="shared" si="77"/>
        <v/>
      </c>
    </row>
    <row r="1643" spans="2:23" ht="14.25" customHeight="1">
      <c r="B1643" s="20">
        <v>1451</v>
      </c>
      <c r="C1643" s="21" t="s">
        <v>170</v>
      </c>
      <c r="D1643" s="21" t="s">
        <v>619</v>
      </c>
      <c r="E1643" s="21" t="s">
        <v>777</v>
      </c>
      <c r="F1643" s="21" t="s">
        <v>24</v>
      </c>
      <c r="G1643" s="22" t="s">
        <v>779</v>
      </c>
      <c r="H1643" s="21" t="s">
        <v>220</v>
      </c>
      <c r="I1643" s="21" t="s">
        <v>60</v>
      </c>
      <c r="J1643" s="23"/>
      <c r="K1643" s="24">
        <v>4</v>
      </c>
      <c r="M1643" s="25" t="str">
        <f>IF(I1643="","",IF(I1643="인문",성적입력!$C$8,성적입력!$C$9))</f>
        <v>A</v>
      </c>
      <c r="N1643" s="26">
        <f>성적입력!$C$15</f>
        <v>3</v>
      </c>
      <c r="P1643" s="27" t="str">
        <f t="shared" si="75"/>
        <v/>
      </c>
      <c r="R1643" s="26" t="str">
        <f t="array" ref="R1643">IFERROR(IF(OR(J1643="",M1643="",F1643=""),"",IF(F1643="학생부종합",INDEX(종합배치표!$C:$Q,MATCH(J1643,종합배치표!$B:$B,0),(MATCH(M1643,{"A","B","C","D","E"},0)-1)*3+1),INDEX(교과배치표!$C:$Q,MATCH(J1643,교과배치표!$B:$B,0),(MATCH(M1643,{"A","B","C","D","E"},0)-1)*3+1))),"")</f>
        <v/>
      </c>
      <c r="S1643" s="26" t="str">
        <f t="array" ref="S1643">IFERROR(IF(OR(J1643="",M1643="",F1643=""),"",IF(F1643="학생부종합",INDEX(종합배치표!$C:$Q,MATCH(J1643,종합배치표!$B:$B,0),(MATCH(M1643,{"A","B","C","D","E"},0)-1)*3+2),INDEX(교과배치표!$C:$Q,MATCH(J1643,교과배치표!$B:$B,0),(MATCH(M1643,{"A","B","C","D","E"},0)-1)*3+2))),"")</f>
        <v/>
      </c>
      <c r="T1643" s="26" t="str">
        <f t="array" ref="T1643">IFERROR(IF(OR(J1643="",M1643="",F1643=""),"",IF(F1643="학생부종합",INDEX(종합배치표!$C:$Q,MATCH(J1643,종합배치표!$B:$B,0),(MATCH(M1643,{"A","B","C","D","E"},0)-1)*3+3),INDEX(교과배치표!$C:$Q,MATCH(J1643,교과배치표!$B:$B,0),(MATCH(M1643,{"A","B","C","D","E"},0)-1)*3+3))),"")</f>
        <v/>
      </c>
      <c r="V1643" s="140">
        <f t="shared" si="76"/>
        <v>2.7</v>
      </c>
      <c r="W1643" s="141" t="str">
        <f t="shared" si="77"/>
        <v/>
      </c>
    </row>
    <row r="1644" spans="2:23" ht="14.25" customHeight="1">
      <c r="B1644" s="20">
        <v>1452</v>
      </c>
      <c r="C1644" s="21" t="s">
        <v>170</v>
      </c>
      <c r="D1644" s="21" t="s">
        <v>619</v>
      </c>
      <c r="E1644" s="21" t="s">
        <v>777</v>
      </c>
      <c r="F1644" s="21" t="s">
        <v>24</v>
      </c>
      <c r="G1644" s="22" t="s">
        <v>780</v>
      </c>
      <c r="H1644" s="21" t="s">
        <v>220</v>
      </c>
      <c r="I1644" s="21" t="s">
        <v>60</v>
      </c>
      <c r="J1644" s="23"/>
      <c r="K1644" s="24">
        <v>8</v>
      </c>
      <c r="M1644" s="25" t="str">
        <f>IF(I1644="","",IF(I1644="인문",성적입력!$C$8,성적입력!$C$9))</f>
        <v>A</v>
      </c>
      <c r="N1644" s="26">
        <f>성적입력!$C$15</f>
        <v>3</v>
      </c>
      <c r="P1644" s="27" t="str">
        <f t="shared" si="75"/>
        <v/>
      </c>
      <c r="R1644" s="26" t="str">
        <f t="array" ref="R1644">IFERROR(IF(OR(J1644="",M1644="",F1644=""),"",IF(F1644="학생부종합",INDEX(종합배치표!$C:$Q,MATCH(J1644,종합배치표!$B:$B,0),(MATCH(M1644,{"A","B","C","D","E"},0)-1)*3+1),INDEX(교과배치표!$C:$Q,MATCH(J1644,교과배치표!$B:$B,0),(MATCH(M1644,{"A","B","C","D","E"},0)-1)*3+1))),"")</f>
        <v/>
      </c>
      <c r="S1644" s="26" t="str">
        <f t="array" ref="S1644">IFERROR(IF(OR(J1644="",M1644="",F1644=""),"",IF(F1644="학생부종합",INDEX(종합배치표!$C:$Q,MATCH(J1644,종합배치표!$B:$B,0),(MATCH(M1644,{"A","B","C","D","E"},0)-1)*3+2),INDEX(교과배치표!$C:$Q,MATCH(J1644,교과배치표!$B:$B,0),(MATCH(M1644,{"A","B","C","D","E"},0)-1)*3+2))),"")</f>
        <v/>
      </c>
      <c r="T1644" s="26" t="str">
        <f t="array" ref="T1644">IFERROR(IF(OR(J1644="",M1644="",F1644=""),"",IF(F1644="학생부종합",INDEX(종합배치표!$C:$Q,MATCH(J1644,종합배치표!$B:$B,0),(MATCH(M1644,{"A","B","C","D","E"},0)-1)*3+3),INDEX(교과배치표!$C:$Q,MATCH(J1644,교과배치표!$B:$B,0),(MATCH(M1644,{"A","B","C","D","E"},0)-1)*3+3))),"")</f>
        <v/>
      </c>
      <c r="V1644" s="140">
        <f t="shared" si="76"/>
        <v>2.7</v>
      </c>
      <c r="W1644" s="141" t="str">
        <f t="shared" si="77"/>
        <v/>
      </c>
    </row>
    <row r="1645" spans="2:23" ht="14.25" customHeight="1">
      <c r="B1645" s="20">
        <v>1454</v>
      </c>
      <c r="C1645" s="21" t="s">
        <v>170</v>
      </c>
      <c r="D1645" s="21" t="s">
        <v>619</v>
      </c>
      <c r="E1645" s="21" t="s">
        <v>777</v>
      </c>
      <c r="F1645" s="21" t="s">
        <v>24</v>
      </c>
      <c r="G1645" s="21" t="s">
        <v>781</v>
      </c>
      <c r="H1645" s="21" t="s">
        <v>782</v>
      </c>
      <c r="I1645" s="21" t="s">
        <v>27</v>
      </c>
      <c r="J1645" s="23"/>
      <c r="K1645" s="24">
        <v>8</v>
      </c>
      <c r="M1645" s="25" t="str">
        <f>IF(I1645="","",IF(I1645="인문",성적입력!$C$8,성적입력!$C$9))</f>
        <v>A</v>
      </c>
      <c r="N1645" s="26">
        <f>성적입력!$C$15</f>
        <v>3</v>
      </c>
      <c r="P1645" s="27" t="str">
        <f t="shared" si="75"/>
        <v/>
      </c>
      <c r="R1645" s="26" t="str">
        <f t="array" ref="R1645">IFERROR(IF(OR(J1645="",M1645="",F1645=""),"",IF(F1645="학생부종합",INDEX(종합배치표!$C:$Q,MATCH(J1645,종합배치표!$B:$B,0),(MATCH(M1645,{"A","B","C","D","E"},0)-1)*3+1),INDEX(교과배치표!$C:$Q,MATCH(J1645,교과배치표!$B:$B,0),(MATCH(M1645,{"A","B","C","D","E"},0)-1)*3+1))),"")</f>
        <v/>
      </c>
      <c r="S1645" s="26" t="str">
        <f t="array" ref="S1645">IFERROR(IF(OR(J1645="",M1645="",F1645=""),"",IF(F1645="학생부종합",INDEX(종합배치표!$C:$Q,MATCH(J1645,종합배치표!$B:$B,0),(MATCH(M1645,{"A","B","C","D","E"},0)-1)*3+2),INDEX(교과배치표!$C:$Q,MATCH(J1645,교과배치표!$B:$B,0),(MATCH(M1645,{"A","B","C","D","E"},0)-1)*3+2))),"")</f>
        <v/>
      </c>
      <c r="T1645" s="26" t="str">
        <f t="array" ref="T1645">IFERROR(IF(OR(J1645="",M1645="",F1645=""),"",IF(F1645="학생부종합",INDEX(종합배치표!$C:$Q,MATCH(J1645,종합배치표!$B:$B,0),(MATCH(M1645,{"A","B","C","D","E"},0)-1)*3+3),INDEX(교과배치표!$C:$Q,MATCH(J1645,교과배치표!$B:$B,0),(MATCH(M1645,{"A","B","C","D","E"},0)-1)*3+3))),"")</f>
        <v/>
      </c>
      <c r="V1645" s="140">
        <f t="shared" si="76"/>
        <v>2.7</v>
      </c>
      <c r="W1645" s="141" t="str">
        <f t="shared" si="77"/>
        <v/>
      </c>
    </row>
    <row r="1646" spans="2:23" ht="14.25" customHeight="1">
      <c r="B1646" s="20">
        <v>1456</v>
      </c>
      <c r="C1646" s="21" t="s">
        <v>170</v>
      </c>
      <c r="D1646" s="21" t="s">
        <v>619</v>
      </c>
      <c r="E1646" s="21" t="s">
        <v>777</v>
      </c>
      <c r="F1646" s="21" t="s">
        <v>24</v>
      </c>
      <c r="G1646" s="22" t="s">
        <v>779</v>
      </c>
      <c r="H1646" s="21" t="s">
        <v>782</v>
      </c>
      <c r="I1646" s="21" t="s">
        <v>27</v>
      </c>
      <c r="J1646" s="23"/>
      <c r="K1646" s="24">
        <v>11</v>
      </c>
      <c r="M1646" s="25" t="str">
        <f>IF(I1646="","",IF(I1646="인문",성적입력!$C$8,성적입력!$C$9))</f>
        <v>A</v>
      </c>
      <c r="N1646" s="26">
        <f>성적입력!$C$15</f>
        <v>3</v>
      </c>
      <c r="P1646" s="27" t="str">
        <f t="shared" si="75"/>
        <v/>
      </c>
      <c r="R1646" s="26" t="str">
        <f t="array" ref="R1646">IFERROR(IF(OR(J1646="",M1646="",F1646=""),"",IF(F1646="학생부종합",INDEX(종합배치표!$C:$Q,MATCH(J1646,종합배치표!$B:$B,0),(MATCH(M1646,{"A","B","C","D","E"},0)-1)*3+1),INDEX(교과배치표!$C:$Q,MATCH(J1646,교과배치표!$B:$B,0),(MATCH(M1646,{"A","B","C","D","E"},0)-1)*3+1))),"")</f>
        <v/>
      </c>
      <c r="S1646" s="26" t="str">
        <f t="array" ref="S1646">IFERROR(IF(OR(J1646="",M1646="",F1646=""),"",IF(F1646="학생부종합",INDEX(종합배치표!$C:$Q,MATCH(J1646,종합배치표!$B:$B,0),(MATCH(M1646,{"A","B","C","D","E"},0)-1)*3+2),INDEX(교과배치표!$C:$Q,MATCH(J1646,교과배치표!$B:$B,0),(MATCH(M1646,{"A","B","C","D","E"},0)-1)*3+2))),"")</f>
        <v/>
      </c>
      <c r="T1646" s="26" t="str">
        <f t="array" ref="T1646">IFERROR(IF(OR(J1646="",M1646="",F1646=""),"",IF(F1646="학생부종합",INDEX(종합배치표!$C:$Q,MATCH(J1646,종합배치표!$B:$B,0),(MATCH(M1646,{"A","B","C","D","E"},0)-1)*3+3),INDEX(교과배치표!$C:$Q,MATCH(J1646,교과배치표!$B:$B,0),(MATCH(M1646,{"A","B","C","D","E"},0)-1)*3+3))),"")</f>
        <v/>
      </c>
      <c r="V1646" s="140">
        <f t="shared" si="76"/>
        <v>2.7</v>
      </c>
      <c r="W1646" s="141" t="str">
        <f t="shared" si="77"/>
        <v/>
      </c>
    </row>
    <row r="1647" spans="2:23" ht="14.25" customHeight="1">
      <c r="B1647" s="20">
        <v>1457</v>
      </c>
      <c r="C1647" s="21" t="s">
        <v>170</v>
      </c>
      <c r="D1647" s="21" t="s">
        <v>619</v>
      </c>
      <c r="E1647" s="21" t="s">
        <v>777</v>
      </c>
      <c r="F1647" s="21" t="s">
        <v>24</v>
      </c>
      <c r="G1647" s="22" t="s">
        <v>780</v>
      </c>
      <c r="H1647" s="21" t="s">
        <v>782</v>
      </c>
      <c r="I1647" s="21" t="s">
        <v>27</v>
      </c>
      <c r="J1647" s="23"/>
      <c r="K1647" s="24">
        <v>13</v>
      </c>
      <c r="M1647" s="25" t="str">
        <f>IF(I1647="","",IF(I1647="인문",성적입력!$C$8,성적입력!$C$9))</f>
        <v>A</v>
      </c>
      <c r="N1647" s="26">
        <f>성적입력!$C$15</f>
        <v>3</v>
      </c>
      <c r="P1647" s="27" t="str">
        <f t="shared" si="75"/>
        <v/>
      </c>
      <c r="R1647" s="26" t="str">
        <f t="array" ref="R1647">IFERROR(IF(OR(J1647="",M1647="",F1647=""),"",IF(F1647="학생부종합",INDEX(종합배치표!$C:$Q,MATCH(J1647,종합배치표!$B:$B,0),(MATCH(M1647,{"A","B","C","D","E"},0)-1)*3+1),INDEX(교과배치표!$C:$Q,MATCH(J1647,교과배치표!$B:$B,0),(MATCH(M1647,{"A","B","C","D","E"},0)-1)*3+1))),"")</f>
        <v/>
      </c>
      <c r="S1647" s="26" t="str">
        <f t="array" ref="S1647">IFERROR(IF(OR(J1647="",M1647="",F1647=""),"",IF(F1647="학생부종합",INDEX(종합배치표!$C:$Q,MATCH(J1647,종합배치표!$B:$B,0),(MATCH(M1647,{"A","B","C","D","E"},0)-1)*3+2),INDEX(교과배치표!$C:$Q,MATCH(J1647,교과배치표!$B:$B,0),(MATCH(M1647,{"A","B","C","D","E"},0)-1)*3+2))),"")</f>
        <v/>
      </c>
      <c r="T1647" s="26" t="str">
        <f t="array" ref="T1647">IFERROR(IF(OR(J1647="",M1647="",F1647=""),"",IF(F1647="학생부종합",INDEX(종합배치표!$C:$Q,MATCH(J1647,종합배치표!$B:$B,0),(MATCH(M1647,{"A","B","C","D","E"},0)-1)*3+3),INDEX(교과배치표!$C:$Q,MATCH(J1647,교과배치표!$B:$B,0),(MATCH(M1647,{"A","B","C","D","E"},0)-1)*3+3))),"")</f>
        <v/>
      </c>
      <c r="V1647" s="140">
        <f t="shared" si="76"/>
        <v>2.7</v>
      </c>
      <c r="W1647" s="141" t="str">
        <f t="shared" si="77"/>
        <v/>
      </c>
    </row>
    <row r="1648" spans="2:23" ht="14.25" customHeight="1">
      <c r="B1648" s="20">
        <v>1460</v>
      </c>
      <c r="C1648" s="21" t="s">
        <v>170</v>
      </c>
      <c r="D1648" s="21" t="s">
        <v>619</v>
      </c>
      <c r="E1648" s="21" t="s">
        <v>777</v>
      </c>
      <c r="F1648" s="21" t="s">
        <v>24</v>
      </c>
      <c r="G1648" s="22" t="s">
        <v>779</v>
      </c>
      <c r="H1648" s="21" t="s">
        <v>29</v>
      </c>
      <c r="I1648" s="21" t="s">
        <v>27</v>
      </c>
      <c r="J1648" s="23"/>
      <c r="K1648" s="24">
        <v>9</v>
      </c>
      <c r="M1648" s="25" t="str">
        <f>IF(I1648="","",IF(I1648="인문",성적입력!$C$8,성적입력!$C$9))</f>
        <v>A</v>
      </c>
      <c r="N1648" s="26">
        <f>성적입력!$C$15</f>
        <v>3</v>
      </c>
      <c r="P1648" s="27" t="str">
        <f t="shared" si="75"/>
        <v/>
      </c>
      <c r="R1648" s="26" t="str">
        <f t="array" ref="R1648">IFERROR(IF(OR(J1648="",M1648="",F1648=""),"",IF(F1648="학생부종합",INDEX(종합배치표!$C:$Q,MATCH(J1648,종합배치표!$B:$B,0),(MATCH(M1648,{"A","B","C","D","E"},0)-1)*3+1),INDEX(교과배치표!$C:$Q,MATCH(J1648,교과배치표!$B:$B,0),(MATCH(M1648,{"A","B","C","D","E"},0)-1)*3+1))),"")</f>
        <v/>
      </c>
      <c r="S1648" s="26" t="str">
        <f t="array" ref="S1648">IFERROR(IF(OR(J1648="",M1648="",F1648=""),"",IF(F1648="학생부종합",INDEX(종합배치표!$C:$Q,MATCH(J1648,종합배치표!$B:$B,0),(MATCH(M1648,{"A","B","C","D","E"},0)-1)*3+2),INDEX(교과배치표!$C:$Q,MATCH(J1648,교과배치표!$B:$B,0),(MATCH(M1648,{"A","B","C","D","E"},0)-1)*3+2))),"")</f>
        <v/>
      </c>
      <c r="T1648" s="26" t="str">
        <f t="array" ref="T1648">IFERROR(IF(OR(J1648="",M1648="",F1648=""),"",IF(F1648="학생부종합",INDEX(종합배치표!$C:$Q,MATCH(J1648,종합배치표!$B:$B,0),(MATCH(M1648,{"A","B","C","D","E"},0)-1)*3+3),INDEX(교과배치표!$C:$Q,MATCH(J1648,교과배치표!$B:$B,0),(MATCH(M1648,{"A","B","C","D","E"},0)-1)*3+3))),"")</f>
        <v/>
      </c>
      <c r="V1648" s="140">
        <f t="shared" si="76"/>
        <v>2.7</v>
      </c>
      <c r="W1648" s="141" t="str">
        <f t="shared" si="77"/>
        <v/>
      </c>
    </row>
    <row r="1649" spans="2:23" ht="14.25" customHeight="1">
      <c r="B1649" s="20">
        <v>1461</v>
      </c>
      <c r="C1649" s="21" t="s">
        <v>170</v>
      </c>
      <c r="D1649" s="21" t="s">
        <v>619</v>
      </c>
      <c r="E1649" s="21" t="s">
        <v>777</v>
      </c>
      <c r="F1649" s="21" t="s">
        <v>24</v>
      </c>
      <c r="G1649" s="22" t="s">
        <v>780</v>
      </c>
      <c r="H1649" s="21" t="s">
        <v>29</v>
      </c>
      <c r="I1649" s="21" t="s">
        <v>27</v>
      </c>
      <c r="J1649" s="23"/>
      <c r="K1649" s="24">
        <v>9</v>
      </c>
      <c r="M1649" s="25" t="str">
        <f>IF(I1649="","",IF(I1649="인문",성적입력!$C$8,성적입력!$C$9))</f>
        <v>A</v>
      </c>
      <c r="N1649" s="26">
        <f>성적입력!$C$15</f>
        <v>3</v>
      </c>
      <c r="P1649" s="27" t="str">
        <f t="shared" si="75"/>
        <v/>
      </c>
      <c r="R1649" s="26" t="str">
        <f t="array" ref="R1649">IFERROR(IF(OR(J1649="",M1649="",F1649=""),"",IF(F1649="학생부종합",INDEX(종합배치표!$C:$Q,MATCH(J1649,종합배치표!$B:$B,0),(MATCH(M1649,{"A","B","C","D","E"},0)-1)*3+1),INDEX(교과배치표!$C:$Q,MATCH(J1649,교과배치표!$B:$B,0),(MATCH(M1649,{"A","B","C","D","E"},0)-1)*3+1))),"")</f>
        <v/>
      </c>
      <c r="S1649" s="26" t="str">
        <f t="array" ref="S1649">IFERROR(IF(OR(J1649="",M1649="",F1649=""),"",IF(F1649="학생부종합",INDEX(종합배치표!$C:$Q,MATCH(J1649,종합배치표!$B:$B,0),(MATCH(M1649,{"A","B","C","D","E"},0)-1)*3+2),INDEX(교과배치표!$C:$Q,MATCH(J1649,교과배치표!$B:$B,0),(MATCH(M1649,{"A","B","C","D","E"},0)-1)*3+2))),"")</f>
        <v/>
      </c>
      <c r="T1649" s="26" t="str">
        <f t="array" ref="T1649">IFERROR(IF(OR(J1649="",M1649="",F1649=""),"",IF(F1649="학생부종합",INDEX(종합배치표!$C:$Q,MATCH(J1649,종합배치표!$B:$B,0),(MATCH(M1649,{"A","B","C","D","E"},0)-1)*3+3),INDEX(교과배치표!$C:$Q,MATCH(J1649,교과배치표!$B:$B,0),(MATCH(M1649,{"A","B","C","D","E"},0)-1)*3+3))),"")</f>
        <v/>
      </c>
      <c r="V1649" s="140">
        <f t="shared" si="76"/>
        <v>2.7</v>
      </c>
      <c r="W1649" s="141" t="str">
        <f t="shared" si="77"/>
        <v/>
      </c>
    </row>
    <row r="1650" spans="2:23" ht="14.25" customHeight="1">
      <c r="B1650" s="20">
        <v>1462</v>
      </c>
      <c r="C1650" s="21" t="s">
        <v>170</v>
      </c>
      <c r="D1650" s="21" t="s">
        <v>619</v>
      </c>
      <c r="E1650" s="21" t="s">
        <v>777</v>
      </c>
      <c r="F1650" s="21" t="s">
        <v>68</v>
      </c>
      <c r="G1650" s="21" t="s">
        <v>310</v>
      </c>
      <c r="H1650" s="21" t="s">
        <v>783</v>
      </c>
      <c r="I1650" s="21" t="s">
        <v>60</v>
      </c>
      <c r="J1650" s="23"/>
      <c r="K1650" s="24">
        <v>7</v>
      </c>
      <c r="M1650" s="25" t="str">
        <f>IF(I1650="","",IF(I1650="인문",성적입력!$C$8,성적입력!$C$9))</f>
        <v>A</v>
      </c>
      <c r="N1650" s="26">
        <f>성적입력!$C$15</f>
        <v>3</v>
      </c>
      <c r="P1650" s="27" t="str">
        <f t="shared" si="75"/>
        <v/>
      </c>
      <c r="R1650" s="26" t="str">
        <f t="array" ref="R1650">IFERROR(IF(OR(J1650="",M1650="",F1650=""),"",IF(F1650="학생부종합",INDEX(종합배치표!$C:$Q,MATCH(J1650,종합배치표!$B:$B,0),(MATCH(M1650,{"A","B","C","D","E"},0)-1)*3+1),INDEX(교과배치표!$C:$Q,MATCH(J1650,교과배치표!$B:$B,0),(MATCH(M1650,{"A","B","C","D","E"},0)-1)*3+1))),"")</f>
        <v/>
      </c>
      <c r="S1650" s="26" t="str">
        <f t="array" ref="S1650">IFERROR(IF(OR(J1650="",M1650="",F1650=""),"",IF(F1650="학생부종합",INDEX(종합배치표!$C:$Q,MATCH(J1650,종합배치표!$B:$B,0),(MATCH(M1650,{"A","B","C","D","E"},0)-1)*3+2),INDEX(교과배치표!$C:$Q,MATCH(J1650,교과배치표!$B:$B,0),(MATCH(M1650,{"A","B","C","D","E"},0)-1)*3+2))),"")</f>
        <v/>
      </c>
      <c r="T1650" s="26" t="str">
        <f t="array" ref="T1650">IFERROR(IF(OR(J1650="",M1650="",F1650=""),"",IF(F1650="학생부종합",INDEX(종합배치표!$C:$Q,MATCH(J1650,종합배치표!$B:$B,0),(MATCH(M1650,{"A","B","C","D","E"},0)-1)*3+3),INDEX(교과배치표!$C:$Q,MATCH(J1650,교과배치표!$B:$B,0),(MATCH(M1650,{"A","B","C","D","E"},0)-1)*3+3))),"")</f>
        <v/>
      </c>
      <c r="V1650" s="140">
        <f t="shared" si="76"/>
        <v>2.7</v>
      </c>
      <c r="W1650" s="141" t="str">
        <f t="shared" si="77"/>
        <v/>
      </c>
    </row>
    <row r="1651" spans="2:23" ht="14.25" customHeight="1">
      <c r="B1651" s="20">
        <v>1465</v>
      </c>
      <c r="C1651" s="21" t="s">
        <v>170</v>
      </c>
      <c r="D1651" s="21" t="s">
        <v>619</v>
      </c>
      <c r="E1651" s="21" t="s">
        <v>777</v>
      </c>
      <c r="F1651" s="21" t="s">
        <v>24</v>
      </c>
      <c r="G1651" s="22" t="s">
        <v>779</v>
      </c>
      <c r="H1651" s="21" t="s">
        <v>783</v>
      </c>
      <c r="I1651" s="21" t="s">
        <v>60</v>
      </c>
      <c r="J1651" s="23"/>
      <c r="K1651" s="24">
        <v>8</v>
      </c>
      <c r="M1651" s="25" t="str">
        <f>IF(I1651="","",IF(I1651="인문",성적입력!$C$8,성적입력!$C$9))</f>
        <v>A</v>
      </c>
      <c r="N1651" s="26">
        <f>성적입력!$C$15</f>
        <v>3</v>
      </c>
      <c r="P1651" s="27" t="str">
        <f t="shared" si="75"/>
        <v/>
      </c>
      <c r="R1651" s="26" t="str">
        <f t="array" ref="R1651">IFERROR(IF(OR(J1651="",M1651="",F1651=""),"",IF(F1651="학생부종합",INDEX(종합배치표!$C:$Q,MATCH(J1651,종합배치표!$B:$B,0),(MATCH(M1651,{"A","B","C","D","E"},0)-1)*3+1),INDEX(교과배치표!$C:$Q,MATCH(J1651,교과배치표!$B:$B,0),(MATCH(M1651,{"A","B","C","D","E"},0)-1)*3+1))),"")</f>
        <v/>
      </c>
      <c r="S1651" s="26" t="str">
        <f t="array" ref="S1651">IFERROR(IF(OR(J1651="",M1651="",F1651=""),"",IF(F1651="학생부종합",INDEX(종합배치표!$C:$Q,MATCH(J1651,종합배치표!$B:$B,0),(MATCH(M1651,{"A","B","C","D","E"},0)-1)*3+2),INDEX(교과배치표!$C:$Q,MATCH(J1651,교과배치표!$B:$B,0),(MATCH(M1651,{"A","B","C","D","E"},0)-1)*3+2))),"")</f>
        <v/>
      </c>
      <c r="T1651" s="26" t="str">
        <f t="array" ref="T1651">IFERROR(IF(OR(J1651="",M1651="",F1651=""),"",IF(F1651="학생부종합",INDEX(종합배치표!$C:$Q,MATCH(J1651,종합배치표!$B:$B,0),(MATCH(M1651,{"A","B","C","D","E"},0)-1)*3+3),INDEX(교과배치표!$C:$Q,MATCH(J1651,교과배치표!$B:$B,0),(MATCH(M1651,{"A","B","C","D","E"},0)-1)*3+3))),"")</f>
        <v/>
      </c>
      <c r="V1651" s="140">
        <f t="shared" si="76"/>
        <v>2.7</v>
      </c>
      <c r="W1651" s="141" t="str">
        <f t="shared" si="77"/>
        <v/>
      </c>
    </row>
    <row r="1652" spans="2:23" ht="14.25" customHeight="1">
      <c r="B1652" s="20">
        <v>1466</v>
      </c>
      <c r="C1652" s="21" t="s">
        <v>170</v>
      </c>
      <c r="D1652" s="21" t="s">
        <v>619</v>
      </c>
      <c r="E1652" s="21" t="s">
        <v>777</v>
      </c>
      <c r="F1652" s="21" t="s">
        <v>24</v>
      </c>
      <c r="G1652" s="22" t="s">
        <v>780</v>
      </c>
      <c r="H1652" s="21" t="s">
        <v>783</v>
      </c>
      <c r="I1652" s="21" t="s">
        <v>60</v>
      </c>
      <c r="J1652" s="23"/>
      <c r="K1652" s="24">
        <v>8</v>
      </c>
      <c r="M1652" s="25" t="str">
        <f>IF(I1652="","",IF(I1652="인문",성적입력!$C$8,성적입력!$C$9))</f>
        <v>A</v>
      </c>
      <c r="N1652" s="26">
        <f>성적입력!$C$15</f>
        <v>3</v>
      </c>
      <c r="P1652" s="27" t="str">
        <f t="shared" si="75"/>
        <v/>
      </c>
      <c r="R1652" s="26" t="str">
        <f t="array" ref="R1652">IFERROR(IF(OR(J1652="",M1652="",F1652=""),"",IF(F1652="학생부종합",INDEX(종합배치표!$C:$Q,MATCH(J1652,종합배치표!$B:$B,0),(MATCH(M1652,{"A","B","C","D","E"},0)-1)*3+1),INDEX(교과배치표!$C:$Q,MATCH(J1652,교과배치표!$B:$B,0),(MATCH(M1652,{"A","B","C","D","E"},0)-1)*3+1))),"")</f>
        <v/>
      </c>
      <c r="S1652" s="26" t="str">
        <f t="array" ref="S1652">IFERROR(IF(OR(J1652="",M1652="",F1652=""),"",IF(F1652="학생부종합",INDEX(종합배치표!$C:$Q,MATCH(J1652,종합배치표!$B:$B,0),(MATCH(M1652,{"A","B","C","D","E"},0)-1)*3+2),INDEX(교과배치표!$C:$Q,MATCH(J1652,교과배치표!$B:$B,0),(MATCH(M1652,{"A","B","C","D","E"},0)-1)*3+2))),"")</f>
        <v/>
      </c>
      <c r="T1652" s="26" t="str">
        <f t="array" ref="T1652">IFERROR(IF(OR(J1652="",M1652="",F1652=""),"",IF(F1652="학생부종합",INDEX(종합배치표!$C:$Q,MATCH(J1652,종합배치표!$B:$B,0),(MATCH(M1652,{"A","B","C","D","E"},0)-1)*3+3),INDEX(교과배치표!$C:$Q,MATCH(J1652,교과배치표!$B:$B,0),(MATCH(M1652,{"A","B","C","D","E"},0)-1)*3+3))),"")</f>
        <v/>
      </c>
      <c r="V1652" s="140">
        <f t="shared" si="76"/>
        <v>2.7</v>
      </c>
      <c r="W1652" s="141" t="str">
        <f t="shared" si="77"/>
        <v/>
      </c>
    </row>
    <row r="1653" spans="2:23" ht="14.25" customHeight="1">
      <c r="B1653" s="20">
        <v>1467</v>
      </c>
      <c r="C1653" s="21" t="s">
        <v>170</v>
      </c>
      <c r="D1653" s="21" t="s">
        <v>619</v>
      </c>
      <c r="E1653" s="21" t="s">
        <v>777</v>
      </c>
      <c r="F1653" s="21" t="s">
        <v>68</v>
      </c>
      <c r="G1653" s="21" t="s">
        <v>310</v>
      </c>
      <c r="H1653" s="21" t="s">
        <v>784</v>
      </c>
      <c r="I1653" s="21" t="s">
        <v>60</v>
      </c>
      <c r="J1653" s="23"/>
      <c r="K1653" s="24">
        <v>7</v>
      </c>
      <c r="M1653" s="25" t="str">
        <f>IF(I1653="","",IF(I1653="인문",성적입력!$C$8,성적입력!$C$9))</f>
        <v>A</v>
      </c>
      <c r="N1653" s="26">
        <f>성적입력!$C$15</f>
        <v>3</v>
      </c>
      <c r="P1653" s="27" t="str">
        <f t="shared" si="75"/>
        <v/>
      </c>
      <c r="R1653" s="26" t="str">
        <f t="array" ref="R1653">IFERROR(IF(OR(J1653="",M1653="",F1653=""),"",IF(F1653="학생부종합",INDEX(종합배치표!$C:$Q,MATCH(J1653,종합배치표!$B:$B,0),(MATCH(M1653,{"A","B","C","D","E"},0)-1)*3+1),INDEX(교과배치표!$C:$Q,MATCH(J1653,교과배치표!$B:$B,0),(MATCH(M1653,{"A","B","C","D","E"},0)-1)*3+1))),"")</f>
        <v/>
      </c>
      <c r="S1653" s="26" t="str">
        <f t="array" ref="S1653">IFERROR(IF(OR(J1653="",M1653="",F1653=""),"",IF(F1653="학생부종합",INDEX(종합배치표!$C:$Q,MATCH(J1653,종합배치표!$B:$B,0),(MATCH(M1653,{"A","B","C","D","E"},0)-1)*3+2),INDEX(교과배치표!$C:$Q,MATCH(J1653,교과배치표!$B:$B,0),(MATCH(M1653,{"A","B","C","D","E"},0)-1)*3+2))),"")</f>
        <v/>
      </c>
      <c r="T1653" s="26" t="str">
        <f t="array" ref="T1653">IFERROR(IF(OR(J1653="",M1653="",F1653=""),"",IF(F1653="학생부종합",INDEX(종합배치표!$C:$Q,MATCH(J1653,종합배치표!$B:$B,0),(MATCH(M1653,{"A","B","C","D","E"},0)-1)*3+3),INDEX(교과배치표!$C:$Q,MATCH(J1653,교과배치표!$B:$B,0),(MATCH(M1653,{"A","B","C","D","E"},0)-1)*3+3))),"")</f>
        <v/>
      </c>
      <c r="V1653" s="140">
        <f t="shared" si="76"/>
        <v>2.7</v>
      </c>
      <c r="W1653" s="141" t="str">
        <f t="shared" si="77"/>
        <v/>
      </c>
    </row>
    <row r="1654" spans="2:23" ht="14.25" customHeight="1">
      <c r="B1654" s="20">
        <v>1468</v>
      </c>
      <c r="C1654" s="21" t="s">
        <v>170</v>
      </c>
      <c r="D1654" s="21" t="s">
        <v>619</v>
      </c>
      <c r="E1654" s="21" t="s">
        <v>777</v>
      </c>
      <c r="F1654" s="21" t="s">
        <v>24</v>
      </c>
      <c r="G1654" s="22" t="s">
        <v>779</v>
      </c>
      <c r="H1654" s="21" t="s">
        <v>784</v>
      </c>
      <c r="I1654" s="21" t="s">
        <v>60</v>
      </c>
      <c r="J1654" s="23"/>
      <c r="K1654" s="24">
        <v>4</v>
      </c>
      <c r="M1654" s="25" t="str">
        <f>IF(I1654="","",IF(I1654="인문",성적입력!$C$8,성적입력!$C$9))</f>
        <v>A</v>
      </c>
      <c r="N1654" s="26">
        <f>성적입력!$C$15</f>
        <v>3</v>
      </c>
      <c r="P1654" s="27" t="str">
        <f t="shared" si="75"/>
        <v/>
      </c>
      <c r="R1654" s="26" t="str">
        <f t="array" ref="R1654">IFERROR(IF(OR(J1654="",M1654="",F1654=""),"",IF(F1654="학생부종합",INDEX(종합배치표!$C:$Q,MATCH(J1654,종합배치표!$B:$B,0),(MATCH(M1654,{"A","B","C","D","E"},0)-1)*3+1),INDEX(교과배치표!$C:$Q,MATCH(J1654,교과배치표!$B:$B,0),(MATCH(M1654,{"A","B","C","D","E"},0)-1)*3+1))),"")</f>
        <v/>
      </c>
      <c r="S1654" s="26" t="str">
        <f t="array" ref="S1654">IFERROR(IF(OR(J1654="",M1654="",F1654=""),"",IF(F1654="학생부종합",INDEX(종합배치표!$C:$Q,MATCH(J1654,종합배치표!$B:$B,0),(MATCH(M1654,{"A","B","C","D","E"},0)-1)*3+2),INDEX(교과배치표!$C:$Q,MATCH(J1654,교과배치표!$B:$B,0),(MATCH(M1654,{"A","B","C","D","E"},0)-1)*3+2))),"")</f>
        <v/>
      </c>
      <c r="T1654" s="26" t="str">
        <f t="array" ref="T1654">IFERROR(IF(OR(J1654="",M1654="",F1654=""),"",IF(F1654="학생부종합",INDEX(종합배치표!$C:$Q,MATCH(J1654,종합배치표!$B:$B,0),(MATCH(M1654,{"A","B","C","D","E"},0)-1)*3+3),INDEX(교과배치표!$C:$Q,MATCH(J1654,교과배치표!$B:$B,0),(MATCH(M1654,{"A","B","C","D","E"},0)-1)*3+3))),"")</f>
        <v/>
      </c>
      <c r="V1654" s="140">
        <f t="shared" si="76"/>
        <v>2.7</v>
      </c>
      <c r="W1654" s="141" t="str">
        <f t="shared" si="77"/>
        <v/>
      </c>
    </row>
    <row r="1655" spans="2:23" ht="14.25" customHeight="1">
      <c r="B1655" s="20">
        <v>1469</v>
      </c>
      <c r="C1655" s="21" t="s">
        <v>170</v>
      </c>
      <c r="D1655" s="21" t="s">
        <v>619</v>
      </c>
      <c r="E1655" s="21" t="s">
        <v>777</v>
      </c>
      <c r="F1655" s="21" t="s">
        <v>24</v>
      </c>
      <c r="G1655" s="22" t="s">
        <v>780</v>
      </c>
      <c r="H1655" s="21" t="s">
        <v>784</v>
      </c>
      <c r="I1655" s="21" t="s">
        <v>60</v>
      </c>
      <c r="J1655" s="23"/>
      <c r="K1655" s="24">
        <v>4</v>
      </c>
      <c r="M1655" s="25" t="str">
        <f>IF(I1655="","",IF(I1655="인문",성적입력!$C$8,성적입력!$C$9))</f>
        <v>A</v>
      </c>
      <c r="N1655" s="26">
        <f>성적입력!$C$15</f>
        <v>3</v>
      </c>
      <c r="P1655" s="27" t="str">
        <f t="shared" si="75"/>
        <v/>
      </c>
      <c r="R1655" s="26" t="str">
        <f t="array" ref="R1655">IFERROR(IF(OR(J1655="",M1655="",F1655=""),"",IF(F1655="학생부종합",INDEX(종합배치표!$C:$Q,MATCH(J1655,종합배치표!$B:$B,0),(MATCH(M1655,{"A","B","C","D","E"},0)-1)*3+1),INDEX(교과배치표!$C:$Q,MATCH(J1655,교과배치표!$B:$B,0),(MATCH(M1655,{"A","B","C","D","E"},0)-1)*3+1))),"")</f>
        <v/>
      </c>
      <c r="S1655" s="26" t="str">
        <f t="array" ref="S1655">IFERROR(IF(OR(J1655="",M1655="",F1655=""),"",IF(F1655="학생부종합",INDEX(종합배치표!$C:$Q,MATCH(J1655,종합배치표!$B:$B,0),(MATCH(M1655,{"A","B","C","D","E"},0)-1)*3+2),INDEX(교과배치표!$C:$Q,MATCH(J1655,교과배치표!$B:$B,0),(MATCH(M1655,{"A","B","C","D","E"},0)-1)*3+2))),"")</f>
        <v/>
      </c>
      <c r="T1655" s="26" t="str">
        <f t="array" ref="T1655">IFERROR(IF(OR(J1655="",M1655="",F1655=""),"",IF(F1655="학생부종합",INDEX(종합배치표!$C:$Q,MATCH(J1655,종합배치표!$B:$B,0),(MATCH(M1655,{"A","B","C","D","E"},0)-1)*3+3),INDEX(교과배치표!$C:$Q,MATCH(J1655,교과배치표!$B:$B,0),(MATCH(M1655,{"A","B","C","D","E"},0)-1)*3+3))),"")</f>
        <v/>
      </c>
      <c r="V1655" s="140">
        <f t="shared" si="76"/>
        <v>2.7</v>
      </c>
      <c r="W1655" s="141" t="str">
        <f t="shared" si="77"/>
        <v/>
      </c>
    </row>
    <row r="1656" spans="2:23" ht="14.25" customHeight="1">
      <c r="B1656" s="20">
        <v>1470</v>
      </c>
      <c r="C1656" s="21" t="s">
        <v>170</v>
      </c>
      <c r="D1656" s="21" t="s">
        <v>619</v>
      </c>
      <c r="E1656" s="21" t="s">
        <v>777</v>
      </c>
      <c r="F1656" s="21" t="s">
        <v>68</v>
      </c>
      <c r="G1656" s="21" t="s">
        <v>310</v>
      </c>
      <c r="H1656" s="21" t="s">
        <v>47</v>
      </c>
      <c r="I1656" s="21" t="s">
        <v>27</v>
      </c>
      <c r="J1656" s="23"/>
      <c r="K1656" s="24">
        <v>6</v>
      </c>
      <c r="M1656" s="25" t="str">
        <f>IF(I1656="","",IF(I1656="인문",성적입력!$C$8,성적입력!$C$9))</f>
        <v>A</v>
      </c>
      <c r="N1656" s="26">
        <f>성적입력!$C$15</f>
        <v>3</v>
      </c>
      <c r="P1656" s="27" t="str">
        <f t="shared" si="75"/>
        <v/>
      </c>
      <c r="R1656" s="26" t="str">
        <f t="array" ref="R1656">IFERROR(IF(OR(J1656="",M1656="",F1656=""),"",IF(F1656="학생부종합",INDEX(종합배치표!$C:$Q,MATCH(J1656,종합배치표!$B:$B,0),(MATCH(M1656,{"A","B","C","D","E"},0)-1)*3+1),INDEX(교과배치표!$C:$Q,MATCH(J1656,교과배치표!$B:$B,0),(MATCH(M1656,{"A","B","C","D","E"},0)-1)*3+1))),"")</f>
        <v/>
      </c>
      <c r="S1656" s="26" t="str">
        <f t="array" ref="S1656">IFERROR(IF(OR(J1656="",M1656="",F1656=""),"",IF(F1656="학생부종합",INDEX(종합배치표!$C:$Q,MATCH(J1656,종합배치표!$B:$B,0),(MATCH(M1656,{"A","B","C","D","E"},0)-1)*3+2),INDEX(교과배치표!$C:$Q,MATCH(J1656,교과배치표!$B:$B,0),(MATCH(M1656,{"A","B","C","D","E"},0)-1)*3+2))),"")</f>
        <v/>
      </c>
      <c r="T1656" s="26" t="str">
        <f t="array" ref="T1656">IFERROR(IF(OR(J1656="",M1656="",F1656=""),"",IF(F1656="학생부종합",INDEX(종합배치표!$C:$Q,MATCH(J1656,종합배치표!$B:$B,0),(MATCH(M1656,{"A","B","C","D","E"},0)-1)*3+3),INDEX(교과배치표!$C:$Q,MATCH(J1656,교과배치표!$B:$B,0),(MATCH(M1656,{"A","B","C","D","E"},0)-1)*3+3))),"")</f>
        <v/>
      </c>
      <c r="V1656" s="140">
        <f t="shared" si="76"/>
        <v>2.7</v>
      </c>
      <c r="W1656" s="141" t="str">
        <f t="shared" si="77"/>
        <v/>
      </c>
    </row>
    <row r="1657" spans="2:23" ht="14.25" customHeight="1">
      <c r="B1657" s="20">
        <v>1473</v>
      </c>
      <c r="C1657" s="21" t="s">
        <v>170</v>
      </c>
      <c r="D1657" s="21" t="s">
        <v>619</v>
      </c>
      <c r="E1657" s="21" t="s">
        <v>777</v>
      </c>
      <c r="F1657" s="21" t="s">
        <v>24</v>
      </c>
      <c r="G1657" s="22" t="s">
        <v>779</v>
      </c>
      <c r="H1657" s="21" t="s">
        <v>47</v>
      </c>
      <c r="I1657" s="21" t="s">
        <v>27</v>
      </c>
      <c r="J1657" s="23"/>
      <c r="K1657" s="24">
        <v>7</v>
      </c>
      <c r="M1657" s="25" t="str">
        <f>IF(I1657="","",IF(I1657="인문",성적입력!$C$8,성적입력!$C$9))</f>
        <v>A</v>
      </c>
      <c r="N1657" s="26">
        <f>성적입력!$C$15</f>
        <v>3</v>
      </c>
      <c r="P1657" s="27" t="str">
        <f t="shared" si="75"/>
        <v/>
      </c>
      <c r="R1657" s="26" t="str">
        <f t="array" ref="R1657">IFERROR(IF(OR(J1657="",M1657="",F1657=""),"",IF(F1657="학생부종합",INDEX(종합배치표!$C:$Q,MATCH(J1657,종합배치표!$B:$B,0),(MATCH(M1657,{"A","B","C","D","E"},0)-1)*3+1),INDEX(교과배치표!$C:$Q,MATCH(J1657,교과배치표!$B:$B,0),(MATCH(M1657,{"A","B","C","D","E"},0)-1)*3+1))),"")</f>
        <v/>
      </c>
      <c r="S1657" s="26" t="str">
        <f t="array" ref="S1657">IFERROR(IF(OR(J1657="",M1657="",F1657=""),"",IF(F1657="학생부종합",INDEX(종합배치표!$C:$Q,MATCH(J1657,종합배치표!$B:$B,0),(MATCH(M1657,{"A","B","C","D","E"},0)-1)*3+2),INDEX(교과배치표!$C:$Q,MATCH(J1657,교과배치표!$B:$B,0),(MATCH(M1657,{"A","B","C","D","E"},0)-1)*3+2))),"")</f>
        <v/>
      </c>
      <c r="T1657" s="26" t="str">
        <f t="array" ref="T1657">IFERROR(IF(OR(J1657="",M1657="",F1657=""),"",IF(F1657="학생부종합",INDEX(종합배치표!$C:$Q,MATCH(J1657,종합배치표!$B:$B,0),(MATCH(M1657,{"A","B","C","D","E"},0)-1)*3+3),INDEX(교과배치표!$C:$Q,MATCH(J1657,교과배치표!$B:$B,0),(MATCH(M1657,{"A","B","C","D","E"},0)-1)*3+3))),"")</f>
        <v/>
      </c>
      <c r="V1657" s="140">
        <f t="shared" si="76"/>
        <v>2.7</v>
      </c>
      <c r="W1657" s="141" t="str">
        <f t="shared" si="77"/>
        <v/>
      </c>
    </row>
    <row r="1658" spans="2:23" ht="14.25" customHeight="1">
      <c r="B1658" s="20">
        <v>1474</v>
      </c>
      <c r="C1658" s="21" t="s">
        <v>170</v>
      </c>
      <c r="D1658" s="21" t="s">
        <v>619</v>
      </c>
      <c r="E1658" s="21" t="s">
        <v>777</v>
      </c>
      <c r="F1658" s="21" t="s">
        <v>68</v>
      </c>
      <c r="G1658" s="21" t="s">
        <v>310</v>
      </c>
      <c r="H1658" s="21" t="s">
        <v>785</v>
      </c>
      <c r="I1658" s="21" t="s">
        <v>27</v>
      </c>
      <c r="J1658" s="23"/>
      <c r="K1658" s="24">
        <v>5</v>
      </c>
      <c r="M1658" s="25" t="str">
        <f>IF(I1658="","",IF(I1658="인문",성적입력!$C$8,성적입력!$C$9))</f>
        <v>A</v>
      </c>
      <c r="N1658" s="26">
        <f>성적입력!$C$15</f>
        <v>3</v>
      </c>
      <c r="P1658" s="27" t="str">
        <f t="shared" si="75"/>
        <v/>
      </c>
      <c r="R1658" s="26" t="str">
        <f t="array" ref="R1658">IFERROR(IF(OR(J1658="",M1658="",F1658=""),"",IF(F1658="학생부종합",INDEX(종합배치표!$C:$Q,MATCH(J1658,종합배치표!$B:$B,0),(MATCH(M1658,{"A","B","C","D","E"},0)-1)*3+1),INDEX(교과배치표!$C:$Q,MATCH(J1658,교과배치표!$B:$B,0),(MATCH(M1658,{"A","B","C","D","E"},0)-1)*3+1))),"")</f>
        <v/>
      </c>
      <c r="S1658" s="26" t="str">
        <f t="array" ref="S1658">IFERROR(IF(OR(J1658="",M1658="",F1658=""),"",IF(F1658="학생부종합",INDEX(종합배치표!$C:$Q,MATCH(J1658,종합배치표!$B:$B,0),(MATCH(M1658,{"A","B","C","D","E"},0)-1)*3+2),INDEX(교과배치표!$C:$Q,MATCH(J1658,교과배치표!$B:$B,0),(MATCH(M1658,{"A","B","C","D","E"},0)-1)*3+2))),"")</f>
        <v/>
      </c>
      <c r="T1658" s="26" t="str">
        <f t="array" ref="T1658">IFERROR(IF(OR(J1658="",M1658="",F1658=""),"",IF(F1658="학생부종합",INDEX(종합배치표!$C:$Q,MATCH(J1658,종합배치표!$B:$B,0),(MATCH(M1658,{"A","B","C","D","E"},0)-1)*3+3),INDEX(교과배치표!$C:$Q,MATCH(J1658,교과배치표!$B:$B,0),(MATCH(M1658,{"A","B","C","D","E"},0)-1)*3+3))),"")</f>
        <v/>
      </c>
      <c r="V1658" s="140">
        <f t="shared" si="76"/>
        <v>2.7</v>
      </c>
      <c r="W1658" s="141" t="str">
        <f t="shared" si="77"/>
        <v/>
      </c>
    </row>
    <row r="1659" spans="2:23" ht="14.25" customHeight="1">
      <c r="B1659" s="20">
        <v>1476</v>
      </c>
      <c r="C1659" s="21" t="s">
        <v>170</v>
      </c>
      <c r="D1659" s="21" t="s">
        <v>619</v>
      </c>
      <c r="E1659" s="21" t="s">
        <v>777</v>
      </c>
      <c r="F1659" s="21" t="s">
        <v>24</v>
      </c>
      <c r="G1659" s="22" t="s">
        <v>779</v>
      </c>
      <c r="H1659" s="21" t="s">
        <v>785</v>
      </c>
      <c r="I1659" s="21" t="s">
        <v>27</v>
      </c>
      <c r="J1659" s="23"/>
      <c r="K1659" s="24">
        <v>8</v>
      </c>
      <c r="M1659" s="25" t="str">
        <f>IF(I1659="","",IF(I1659="인문",성적입력!$C$8,성적입력!$C$9))</f>
        <v>A</v>
      </c>
      <c r="N1659" s="26">
        <f>성적입력!$C$15</f>
        <v>3</v>
      </c>
      <c r="P1659" s="27" t="str">
        <f t="shared" si="75"/>
        <v/>
      </c>
      <c r="R1659" s="26" t="str">
        <f t="array" ref="R1659">IFERROR(IF(OR(J1659="",M1659="",F1659=""),"",IF(F1659="학생부종합",INDEX(종합배치표!$C:$Q,MATCH(J1659,종합배치표!$B:$B,0),(MATCH(M1659,{"A","B","C","D","E"},0)-1)*3+1),INDEX(교과배치표!$C:$Q,MATCH(J1659,교과배치표!$B:$B,0),(MATCH(M1659,{"A","B","C","D","E"},0)-1)*3+1))),"")</f>
        <v/>
      </c>
      <c r="S1659" s="26" t="str">
        <f t="array" ref="S1659">IFERROR(IF(OR(J1659="",M1659="",F1659=""),"",IF(F1659="학생부종합",INDEX(종합배치표!$C:$Q,MATCH(J1659,종합배치표!$B:$B,0),(MATCH(M1659,{"A","B","C","D","E"},0)-1)*3+2),INDEX(교과배치표!$C:$Q,MATCH(J1659,교과배치표!$B:$B,0),(MATCH(M1659,{"A","B","C","D","E"},0)-1)*3+2))),"")</f>
        <v/>
      </c>
      <c r="T1659" s="26" t="str">
        <f t="array" ref="T1659">IFERROR(IF(OR(J1659="",M1659="",F1659=""),"",IF(F1659="학생부종합",INDEX(종합배치표!$C:$Q,MATCH(J1659,종합배치표!$B:$B,0),(MATCH(M1659,{"A","B","C","D","E"},0)-1)*3+3),INDEX(교과배치표!$C:$Q,MATCH(J1659,교과배치표!$B:$B,0),(MATCH(M1659,{"A","B","C","D","E"},0)-1)*3+3))),"")</f>
        <v/>
      </c>
      <c r="V1659" s="140">
        <f t="shared" si="76"/>
        <v>2.7</v>
      </c>
      <c r="W1659" s="141" t="str">
        <f t="shared" si="77"/>
        <v/>
      </c>
    </row>
    <row r="1660" spans="2:23" ht="14.25" customHeight="1">
      <c r="B1660" s="20">
        <v>1477</v>
      </c>
      <c r="C1660" s="21" t="s">
        <v>170</v>
      </c>
      <c r="D1660" s="21" t="s">
        <v>619</v>
      </c>
      <c r="E1660" s="21" t="s">
        <v>777</v>
      </c>
      <c r="F1660" s="21" t="s">
        <v>24</v>
      </c>
      <c r="G1660" s="22" t="s">
        <v>780</v>
      </c>
      <c r="H1660" s="21" t="s">
        <v>785</v>
      </c>
      <c r="I1660" s="21" t="s">
        <v>27</v>
      </c>
      <c r="J1660" s="23"/>
      <c r="K1660" s="24">
        <v>8</v>
      </c>
      <c r="M1660" s="25" t="str">
        <f>IF(I1660="","",IF(I1660="인문",성적입력!$C$8,성적입력!$C$9))</f>
        <v>A</v>
      </c>
      <c r="N1660" s="26">
        <f>성적입력!$C$15</f>
        <v>3</v>
      </c>
      <c r="P1660" s="27" t="str">
        <f t="shared" si="75"/>
        <v/>
      </c>
      <c r="R1660" s="26" t="str">
        <f t="array" ref="R1660">IFERROR(IF(OR(J1660="",M1660="",F1660=""),"",IF(F1660="학생부종합",INDEX(종합배치표!$C:$Q,MATCH(J1660,종합배치표!$B:$B,0),(MATCH(M1660,{"A","B","C","D","E"},0)-1)*3+1),INDEX(교과배치표!$C:$Q,MATCH(J1660,교과배치표!$B:$B,0),(MATCH(M1660,{"A","B","C","D","E"},0)-1)*3+1))),"")</f>
        <v/>
      </c>
      <c r="S1660" s="26" t="str">
        <f t="array" ref="S1660">IFERROR(IF(OR(J1660="",M1660="",F1660=""),"",IF(F1660="학생부종합",INDEX(종합배치표!$C:$Q,MATCH(J1660,종합배치표!$B:$B,0),(MATCH(M1660,{"A","B","C","D","E"},0)-1)*3+2),INDEX(교과배치표!$C:$Q,MATCH(J1660,교과배치표!$B:$B,0),(MATCH(M1660,{"A","B","C","D","E"},0)-1)*3+2))),"")</f>
        <v/>
      </c>
      <c r="T1660" s="26" t="str">
        <f t="array" ref="T1660">IFERROR(IF(OR(J1660="",M1660="",F1660=""),"",IF(F1660="학생부종합",INDEX(종합배치표!$C:$Q,MATCH(J1660,종합배치표!$B:$B,0),(MATCH(M1660,{"A","B","C","D","E"},0)-1)*3+3),INDEX(교과배치표!$C:$Q,MATCH(J1660,교과배치표!$B:$B,0),(MATCH(M1660,{"A","B","C","D","E"},0)-1)*3+3))),"")</f>
        <v/>
      </c>
      <c r="V1660" s="140">
        <f t="shared" si="76"/>
        <v>2.7</v>
      </c>
      <c r="W1660" s="141" t="str">
        <f t="shared" si="77"/>
        <v/>
      </c>
    </row>
    <row r="1661" spans="2:23" ht="14.25" customHeight="1">
      <c r="B1661" s="20">
        <v>1478</v>
      </c>
      <c r="C1661" s="21" t="s">
        <v>170</v>
      </c>
      <c r="D1661" s="21" t="s">
        <v>619</v>
      </c>
      <c r="E1661" s="21" t="s">
        <v>777</v>
      </c>
      <c r="F1661" s="21" t="s">
        <v>68</v>
      </c>
      <c r="G1661" s="21" t="s">
        <v>310</v>
      </c>
      <c r="H1661" s="21" t="s">
        <v>198</v>
      </c>
      <c r="I1661" s="21" t="s">
        <v>60</v>
      </c>
      <c r="J1661" s="23"/>
      <c r="K1661" s="24">
        <v>8</v>
      </c>
      <c r="M1661" s="25" t="str">
        <f>IF(I1661="","",IF(I1661="인문",성적입력!$C$8,성적입력!$C$9))</f>
        <v>A</v>
      </c>
      <c r="N1661" s="26">
        <f>성적입력!$C$15</f>
        <v>3</v>
      </c>
      <c r="P1661" s="27" t="str">
        <f t="shared" si="75"/>
        <v/>
      </c>
      <c r="R1661" s="26" t="str">
        <f t="array" ref="R1661">IFERROR(IF(OR(J1661="",M1661="",F1661=""),"",IF(F1661="학생부종합",INDEX(종합배치표!$C:$Q,MATCH(J1661,종합배치표!$B:$B,0),(MATCH(M1661,{"A","B","C","D","E"},0)-1)*3+1),INDEX(교과배치표!$C:$Q,MATCH(J1661,교과배치표!$B:$B,0),(MATCH(M1661,{"A","B","C","D","E"},0)-1)*3+1))),"")</f>
        <v/>
      </c>
      <c r="S1661" s="26" t="str">
        <f t="array" ref="S1661">IFERROR(IF(OR(J1661="",M1661="",F1661=""),"",IF(F1661="학생부종합",INDEX(종합배치표!$C:$Q,MATCH(J1661,종합배치표!$B:$B,0),(MATCH(M1661,{"A","B","C","D","E"},0)-1)*3+2),INDEX(교과배치표!$C:$Q,MATCH(J1661,교과배치표!$B:$B,0),(MATCH(M1661,{"A","B","C","D","E"},0)-1)*3+2))),"")</f>
        <v/>
      </c>
      <c r="T1661" s="26" t="str">
        <f t="array" ref="T1661">IFERROR(IF(OR(J1661="",M1661="",F1661=""),"",IF(F1661="학생부종합",INDEX(종합배치표!$C:$Q,MATCH(J1661,종합배치표!$B:$B,0),(MATCH(M1661,{"A","B","C","D","E"},0)-1)*3+3),INDEX(교과배치표!$C:$Q,MATCH(J1661,교과배치표!$B:$B,0),(MATCH(M1661,{"A","B","C","D","E"},0)-1)*3+3))),"")</f>
        <v/>
      </c>
      <c r="V1661" s="140">
        <f t="shared" si="76"/>
        <v>2.7</v>
      </c>
      <c r="W1661" s="141" t="str">
        <f t="shared" si="77"/>
        <v/>
      </c>
    </row>
    <row r="1662" spans="2:23" ht="14.25" customHeight="1">
      <c r="B1662" s="20">
        <v>1481</v>
      </c>
      <c r="C1662" s="21" t="s">
        <v>170</v>
      </c>
      <c r="D1662" s="21" t="s">
        <v>619</v>
      </c>
      <c r="E1662" s="21" t="s">
        <v>777</v>
      </c>
      <c r="F1662" s="21" t="s">
        <v>24</v>
      </c>
      <c r="G1662" s="22" t="s">
        <v>779</v>
      </c>
      <c r="H1662" s="21" t="s">
        <v>198</v>
      </c>
      <c r="I1662" s="21" t="s">
        <v>60</v>
      </c>
      <c r="J1662" s="23"/>
      <c r="K1662" s="24">
        <v>8</v>
      </c>
      <c r="M1662" s="25" t="str">
        <f>IF(I1662="","",IF(I1662="인문",성적입력!$C$8,성적입력!$C$9))</f>
        <v>A</v>
      </c>
      <c r="N1662" s="26">
        <f>성적입력!$C$15</f>
        <v>3</v>
      </c>
      <c r="P1662" s="27" t="str">
        <f t="shared" si="75"/>
        <v/>
      </c>
      <c r="R1662" s="26" t="str">
        <f t="array" ref="R1662">IFERROR(IF(OR(J1662="",M1662="",F1662=""),"",IF(F1662="학생부종합",INDEX(종합배치표!$C:$Q,MATCH(J1662,종합배치표!$B:$B,0),(MATCH(M1662,{"A","B","C","D","E"},0)-1)*3+1),INDEX(교과배치표!$C:$Q,MATCH(J1662,교과배치표!$B:$B,0),(MATCH(M1662,{"A","B","C","D","E"},0)-1)*3+1))),"")</f>
        <v/>
      </c>
      <c r="S1662" s="26" t="str">
        <f t="array" ref="S1662">IFERROR(IF(OR(J1662="",M1662="",F1662=""),"",IF(F1662="학생부종합",INDEX(종합배치표!$C:$Q,MATCH(J1662,종합배치표!$B:$B,0),(MATCH(M1662,{"A","B","C","D","E"},0)-1)*3+2),INDEX(교과배치표!$C:$Q,MATCH(J1662,교과배치표!$B:$B,0),(MATCH(M1662,{"A","B","C","D","E"},0)-1)*3+2))),"")</f>
        <v/>
      </c>
      <c r="T1662" s="26" t="str">
        <f t="array" ref="T1662">IFERROR(IF(OR(J1662="",M1662="",F1662=""),"",IF(F1662="학생부종합",INDEX(종합배치표!$C:$Q,MATCH(J1662,종합배치표!$B:$B,0),(MATCH(M1662,{"A","B","C","D","E"},0)-1)*3+3),INDEX(교과배치표!$C:$Q,MATCH(J1662,교과배치표!$B:$B,0),(MATCH(M1662,{"A","B","C","D","E"},0)-1)*3+3))),"")</f>
        <v/>
      </c>
      <c r="V1662" s="140">
        <f t="shared" si="76"/>
        <v>2.7</v>
      </c>
      <c r="W1662" s="141" t="str">
        <f t="shared" si="77"/>
        <v/>
      </c>
    </row>
    <row r="1663" spans="2:23" ht="14.25" customHeight="1">
      <c r="B1663" s="20">
        <v>1482</v>
      </c>
      <c r="C1663" s="21" t="s">
        <v>170</v>
      </c>
      <c r="D1663" s="21" t="s">
        <v>619</v>
      </c>
      <c r="E1663" s="21" t="s">
        <v>777</v>
      </c>
      <c r="F1663" s="21" t="s">
        <v>24</v>
      </c>
      <c r="G1663" s="22" t="s">
        <v>780</v>
      </c>
      <c r="H1663" s="21" t="s">
        <v>198</v>
      </c>
      <c r="I1663" s="21" t="s">
        <v>60</v>
      </c>
      <c r="J1663" s="23"/>
      <c r="K1663" s="24">
        <v>8</v>
      </c>
      <c r="M1663" s="25" t="str">
        <f>IF(I1663="","",IF(I1663="인문",성적입력!$C$8,성적입력!$C$9))</f>
        <v>A</v>
      </c>
      <c r="N1663" s="26">
        <f>성적입력!$C$15</f>
        <v>3</v>
      </c>
      <c r="P1663" s="27" t="str">
        <f t="shared" si="75"/>
        <v/>
      </c>
      <c r="R1663" s="26" t="str">
        <f t="array" ref="R1663">IFERROR(IF(OR(J1663="",M1663="",F1663=""),"",IF(F1663="학생부종합",INDEX(종합배치표!$C:$Q,MATCH(J1663,종합배치표!$B:$B,0),(MATCH(M1663,{"A","B","C","D","E"},0)-1)*3+1),INDEX(교과배치표!$C:$Q,MATCH(J1663,교과배치표!$B:$B,0),(MATCH(M1663,{"A","B","C","D","E"},0)-1)*3+1))),"")</f>
        <v/>
      </c>
      <c r="S1663" s="26" t="str">
        <f t="array" ref="S1663">IFERROR(IF(OR(J1663="",M1663="",F1663=""),"",IF(F1663="학생부종합",INDEX(종합배치표!$C:$Q,MATCH(J1663,종합배치표!$B:$B,0),(MATCH(M1663,{"A","B","C","D","E"},0)-1)*3+2),INDEX(교과배치표!$C:$Q,MATCH(J1663,교과배치표!$B:$B,0),(MATCH(M1663,{"A","B","C","D","E"},0)-1)*3+2))),"")</f>
        <v/>
      </c>
      <c r="T1663" s="26" t="str">
        <f t="array" ref="T1663">IFERROR(IF(OR(J1663="",M1663="",F1663=""),"",IF(F1663="학생부종합",INDEX(종합배치표!$C:$Q,MATCH(J1663,종합배치표!$B:$B,0),(MATCH(M1663,{"A","B","C","D","E"},0)-1)*3+3),INDEX(교과배치표!$C:$Q,MATCH(J1663,교과배치표!$B:$B,0),(MATCH(M1663,{"A","B","C","D","E"},0)-1)*3+3))),"")</f>
        <v/>
      </c>
      <c r="V1663" s="140">
        <f t="shared" si="76"/>
        <v>2.7</v>
      </c>
      <c r="W1663" s="141" t="str">
        <f t="shared" si="77"/>
        <v/>
      </c>
    </row>
    <row r="1664" spans="2:23" ht="14.25" customHeight="1">
      <c r="B1664" s="20">
        <v>1485</v>
      </c>
      <c r="C1664" s="21" t="s">
        <v>170</v>
      </c>
      <c r="D1664" s="21" t="s">
        <v>619</v>
      </c>
      <c r="E1664" s="21" t="s">
        <v>777</v>
      </c>
      <c r="F1664" s="21" t="s">
        <v>24</v>
      </c>
      <c r="G1664" s="22" t="s">
        <v>779</v>
      </c>
      <c r="H1664" s="29" t="s">
        <v>786</v>
      </c>
      <c r="I1664" s="21" t="s">
        <v>27</v>
      </c>
      <c r="J1664" s="23"/>
      <c r="K1664" s="24">
        <v>7</v>
      </c>
      <c r="M1664" s="25" t="str">
        <f>IF(I1664="","",IF(I1664="인문",성적입력!$C$8,성적입력!$C$9))</f>
        <v>A</v>
      </c>
      <c r="N1664" s="26">
        <f>성적입력!$C$15</f>
        <v>3</v>
      </c>
      <c r="P1664" s="27" t="str">
        <f t="shared" si="75"/>
        <v/>
      </c>
      <c r="R1664" s="26" t="str">
        <f t="array" ref="R1664">IFERROR(IF(OR(J1664="",M1664="",F1664=""),"",IF(F1664="학생부종합",INDEX(종합배치표!$C:$Q,MATCH(J1664,종합배치표!$B:$B,0),(MATCH(M1664,{"A","B","C","D","E"},0)-1)*3+1),INDEX(교과배치표!$C:$Q,MATCH(J1664,교과배치표!$B:$B,0),(MATCH(M1664,{"A","B","C","D","E"},0)-1)*3+1))),"")</f>
        <v/>
      </c>
      <c r="S1664" s="26" t="str">
        <f t="array" ref="S1664">IFERROR(IF(OR(J1664="",M1664="",F1664=""),"",IF(F1664="학생부종합",INDEX(종합배치표!$C:$Q,MATCH(J1664,종합배치표!$B:$B,0),(MATCH(M1664,{"A","B","C","D","E"},0)-1)*3+2),INDEX(교과배치표!$C:$Q,MATCH(J1664,교과배치표!$B:$B,0),(MATCH(M1664,{"A","B","C","D","E"},0)-1)*3+2))),"")</f>
        <v/>
      </c>
      <c r="T1664" s="26" t="str">
        <f t="array" ref="T1664">IFERROR(IF(OR(J1664="",M1664="",F1664=""),"",IF(F1664="학생부종합",INDEX(종합배치표!$C:$Q,MATCH(J1664,종합배치표!$B:$B,0),(MATCH(M1664,{"A","B","C","D","E"},0)-1)*3+3),INDEX(교과배치표!$C:$Q,MATCH(J1664,교과배치표!$B:$B,0),(MATCH(M1664,{"A","B","C","D","E"},0)-1)*3+3))),"")</f>
        <v/>
      </c>
      <c r="V1664" s="140">
        <f t="shared" si="76"/>
        <v>2.7</v>
      </c>
      <c r="W1664" s="141" t="str">
        <f t="shared" si="77"/>
        <v/>
      </c>
    </row>
    <row r="1665" spans="2:23" ht="14.25" customHeight="1">
      <c r="B1665" s="20">
        <v>1486</v>
      </c>
      <c r="C1665" s="21" t="s">
        <v>170</v>
      </c>
      <c r="D1665" s="21" t="s">
        <v>619</v>
      </c>
      <c r="E1665" s="21" t="s">
        <v>777</v>
      </c>
      <c r="F1665" s="21" t="s">
        <v>24</v>
      </c>
      <c r="G1665" s="22" t="s">
        <v>780</v>
      </c>
      <c r="H1665" s="29" t="s">
        <v>786</v>
      </c>
      <c r="I1665" s="21" t="s">
        <v>27</v>
      </c>
      <c r="J1665" s="23"/>
      <c r="K1665" s="24">
        <v>7</v>
      </c>
      <c r="M1665" s="25" t="str">
        <f>IF(I1665="","",IF(I1665="인문",성적입력!$C$8,성적입력!$C$9))</f>
        <v>A</v>
      </c>
      <c r="N1665" s="26">
        <f>성적입력!$C$15</f>
        <v>3</v>
      </c>
      <c r="P1665" s="27" t="str">
        <f t="shared" si="75"/>
        <v/>
      </c>
      <c r="R1665" s="26" t="str">
        <f t="array" ref="R1665">IFERROR(IF(OR(J1665="",M1665="",F1665=""),"",IF(F1665="학생부종합",INDEX(종합배치표!$C:$Q,MATCH(J1665,종합배치표!$B:$B,0),(MATCH(M1665,{"A","B","C","D","E"},0)-1)*3+1),INDEX(교과배치표!$C:$Q,MATCH(J1665,교과배치표!$B:$B,0),(MATCH(M1665,{"A","B","C","D","E"},0)-1)*3+1))),"")</f>
        <v/>
      </c>
      <c r="S1665" s="26" t="str">
        <f t="array" ref="S1665">IFERROR(IF(OR(J1665="",M1665="",F1665=""),"",IF(F1665="학생부종합",INDEX(종합배치표!$C:$Q,MATCH(J1665,종합배치표!$B:$B,0),(MATCH(M1665,{"A","B","C","D","E"},0)-1)*3+2),INDEX(교과배치표!$C:$Q,MATCH(J1665,교과배치표!$B:$B,0),(MATCH(M1665,{"A","B","C","D","E"},0)-1)*3+2))),"")</f>
        <v/>
      </c>
      <c r="T1665" s="26" t="str">
        <f t="array" ref="T1665">IFERROR(IF(OR(J1665="",M1665="",F1665=""),"",IF(F1665="학생부종합",INDEX(종합배치표!$C:$Q,MATCH(J1665,종합배치표!$B:$B,0),(MATCH(M1665,{"A","B","C","D","E"},0)-1)*3+3),INDEX(교과배치표!$C:$Q,MATCH(J1665,교과배치표!$B:$B,0),(MATCH(M1665,{"A","B","C","D","E"},0)-1)*3+3))),"")</f>
        <v/>
      </c>
      <c r="V1665" s="140">
        <f t="shared" si="76"/>
        <v>2.7</v>
      </c>
      <c r="W1665" s="141" t="str">
        <f t="shared" si="77"/>
        <v/>
      </c>
    </row>
    <row r="1666" spans="2:23" ht="14.25" customHeight="1">
      <c r="B1666" s="20">
        <v>1487</v>
      </c>
      <c r="C1666" s="21" t="s">
        <v>170</v>
      </c>
      <c r="D1666" s="21" t="s">
        <v>619</v>
      </c>
      <c r="E1666" s="21" t="s">
        <v>777</v>
      </c>
      <c r="F1666" s="21" t="s">
        <v>68</v>
      </c>
      <c r="G1666" s="21" t="s">
        <v>310</v>
      </c>
      <c r="H1666" s="21" t="s">
        <v>787</v>
      </c>
      <c r="I1666" s="21" t="s">
        <v>60</v>
      </c>
      <c r="J1666" s="23"/>
      <c r="K1666" s="24">
        <v>3</v>
      </c>
      <c r="M1666" s="25" t="str">
        <f>IF(I1666="","",IF(I1666="인문",성적입력!$C$8,성적입력!$C$9))</f>
        <v>A</v>
      </c>
      <c r="N1666" s="26">
        <f>성적입력!$C$15</f>
        <v>3</v>
      </c>
      <c r="P1666" s="27" t="str">
        <f t="shared" si="75"/>
        <v/>
      </c>
      <c r="R1666" s="26" t="str">
        <f t="array" ref="R1666">IFERROR(IF(OR(J1666="",M1666="",F1666=""),"",IF(F1666="학생부종합",INDEX(종합배치표!$C:$Q,MATCH(J1666,종합배치표!$B:$B,0),(MATCH(M1666,{"A","B","C","D","E"},0)-1)*3+1),INDEX(교과배치표!$C:$Q,MATCH(J1666,교과배치표!$B:$B,0),(MATCH(M1666,{"A","B","C","D","E"},0)-1)*3+1))),"")</f>
        <v/>
      </c>
      <c r="S1666" s="26" t="str">
        <f t="array" ref="S1666">IFERROR(IF(OR(J1666="",M1666="",F1666=""),"",IF(F1666="학생부종합",INDEX(종합배치표!$C:$Q,MATCH(J1666,종합배치표!$B:$B,0),(MATCH(M1666,{"A","B","C","D","E"},0)-1)*3+2),INDEX(교과배치표!$C:$Q,MATCH(J1666,교과배치표!$B:$B,0),(MATCH(M1666,{"A","B","C","D","E"},0)-1)*3+2))),"")</f>
        <v/>
      </c>
      <c r="T1666" s="26" t="str">
        <f t="array" ref="T1666">IFERROR(IF(OR(J1666="",M1666="",F1666=""),"",IF(F1666="학생부종합",INDEX(종합배치표!$C:$Q,MATCH(J1666,종합배치표!$B:$B,0),(MATCH(M1666,{"A","B","C","D","E"},0)-1)*3+3),INDEX(교과배치표!$C:$Q,MATCH(J1666,교과배치표!$B:$B,0),(MATCH(M1666,{"A","B","C","D","E"},0)-1)*3+3))),"")</f>
        <v/>
      </c>
      <c r="V1666" s="140">
        <f t="shared" si="76"/>
        <v>2.7</v>
      </c>
      <c r="W1666" s="141" t="str">
        <f t="shared" si="77"/>
        <v/>
      </c>
    </row>
    <row r="1667" spans="2:23" ht="14.25" customHeight="1">
      <c r="B1667" s="20">
        <v>1489</v>
      </c>
      <c r="C1667" s="21" t="s">
        <v>170</v>
      </c>
      <c r="D1667" s="21" t="s">
        <v>619</v>
      </c>
      <c r="E1667" s="21" t="s">
        <v>777</v>
      </c>
      <c r="F1667" s="21" t="s">
        <v>24</v>
      </c>
      <c r="G1667" s="22" t="s">
        <v>779</v>
      </c>
      <c r="H1667" s="21" t="s">
        <v>787</v>
      </c>
      <c r="I1667" s="21" t="s">
        <v>60</v>
      </c>
      <c r="J1667" s="23"/>
      <c r="K1667" s="24">
        <v>8</v>
      </c>
      <c r="M1667" s="25" t="str">
        <f>IF(I1667="","",IF(I1667="인문",성적입력!$C$8,성적입력!$C$9))</f>
        <v>A</v>
      </c>
      <c r="N1667" s="26">
        <f>성적입력!$C$15</f>
        <v>3</v>
      </c>
      <c r="P1667" s="27" t="str">
        <f t="shared" si="75"/>
        <v/>
      </c>
      <c r="R1667" s="26" t="str">
        <f t="array" ref="R1667">IFERROR(IF(OR(J1667="",M1667="",F1667=""),"",IF(F1667="학생부종합",INDEX(종합배치표!$C:$Q,MATCH(J1667,종합배치표!$B:$B,0),(MATCH(M1667,{"A","B","C","D","E"},0)-1)*3+1),INDEX(교과배치표!$C:$Q,MATCH(J1667,교과배치표!$B:$B,0),(MATCH(M1667,{"A","B","C","D","E"},0)-1)*3+1))),"")</f>
        <v/>
      </c>
      <c r="S1667" s="26" t="str">
        <f t="array" ref="S1667">IFERROR(IF(OR(J1667="",M1667="",F1667=""),"",IF(F1667="학생부종합",INDEX(종합배치표!$C:$Q,MATCH(J1667,종합배치표!$B:$B,0),(MATCH(M1667,{"A","B","C","D","E"},0)-1)*3+2),INDEX(교과배치표!$C:$Q,MATCH(J1667,교과배치표!$B:$B,0),(MATCH(M1667,{"A","B","C","D","E"},0)-1)*3+2))),"")</f>
        <v/>
      </c>
      <c r="T1667" s="26" t="str">
        <f t="array" ref="T1667">IFERROR(IF(OR(J1667="",M1667="",F1667=""),"",IF(F1667="학생부종합",INDEX(종합배치표!$C:$Q,MATCH(J1667,종합배치표!$B:$B,0),(MATCH(M1667,{"A","B","C","D","E"},0)-1)*3+3),INDEX(교과배치표!$C:$Q,MATCH(J1667,교과배치표!$B:$B,0),(MATCH(M1667,{"A","B","C","D","E"},0)-1)*3+3))),"")</f>
        <v/>
      </c>
      <c r="V1667" s="140">
        <f t="shared" si="76"/>
        <v>2.7</v>
      </c>
      <c r="W1667" s="141" t="str">
        <f t="shared" si="77"/>
        <v/>
      </c>
    </row>
    <row r="1668" spans="2:23" ht="14.25" customHeight="1">
      <c r="B1668" s="20">
        <v>1490</v>
      </c>
      <c r="C1668" s="21" t="s">
        <v>170</v>
      </c>
      <c r="D1668" s="21" t="s">
        <v>619</v>
      </c>
      <c r="E1668" s="21" t="s">
        <v>777</v>
      </c>
      <c r="F1668" s="21" t="s">
        <v>24</v>
      </c>
      <c r="G1668" s="22" t="s">
        <v>780</v>
      </c>
      <c r="H1668" s="21" t="s">
        <v>787</v>
      </c>
      <c r="I1668" s="21" t="s">
        <v>60</v>
      </c>
      <c r="J1668" s="23"/>
      <c r="K1668" s="24">
        <v>4</v>
      </c>
      <c r="M1668" s="25" t="str">
        <f>IF(I1668="","",IF(I1668="인문",성적입력!$C$8,성적입력!$C$9))</f>
        <v>A</v>
      </c>
      <c r="N1668" s="26">
        <f>성적입력!$C$15</f>
        <v>3</v>
      </c>
      <c r="P1668" s="27" t="str">
        <f t="shared" si="75"/>
        <v/>
      </c>
      <c r="R1668" s="26" t="str">
        <f t="array" ref="R1668">IFERROR(IF(OR(J1668="",M1668="",F1668=""),"",IF(F1668="학생부종합",INDEX(종합배치표!$C:$Q,MATCH(J1668,종합배치표!$B:$B,0),(MATCH(M1668,{"A","B","C","D","E"},0)-1)*3+1),INDEX(교과배치표!$C:$Q,MATCH(J1668,교과배치표!$B:$B,0),(MATCH(M1668,{"A","B","C","D","E"},0)-1)*3+1))),"")</f>
        <v/>
      </c>
      <c r="S1668" s="26" t="str">
        <f t="array" ref="S1668">IFERROR(IF(OR(J1668="",M1668="",F1668=""),"",IF(F1668="학생부종합",INDEX(종합배치표!$C:$Q,MATCH(J1668,종합배치표!$B:$B,0),(MATCH(M1668,{"A","B","C","D","E"},0)-1)*3+2),INDEX(교과배치표!$C:$Q,MATCH(J1668,교과배치표!$B:$B,0),(MATCH(M1668,{"A","B","C","D","E"},0)-1)*3+2))),"")</f>
        <v/>
      </c>
      <c r="T1668" s="26" t="str">
        <f t="array" ref="T1668">IFERROR(IF(OR(J1668="",M1668="",F1668=""),"",IF(F1668="학생부종합",INDEX(종합배치표!$C:$Q,MATCH(J1668,종합배치표!$B:$B,0),(MATCH(M1668,{"A","B","C","D","E"},0)-1)*3+3),INDEX(교과배치표!$C:$Q,MATCH(J1668,교과배치표!$B:$B,0),(MATCH(M1668,{"A","B","C","D","E"},0)-1)*3+3))),"")</f>
        <v/>
      </c>
      <c r="V1668" s="140">
        <f t="shared" si="76"/>
        <v>2.7</v>
      </c>
      <c r="W1668" s="141" t="str">
        <f t="shared" si="77"/>
        <v/>
      </c>
    </row>
    <row r="1669" spans="2:23" ht="14.25" customHeight="1">
      <c r="B1669" s="20">
        <v>1493</v>
      </c>
      <c r="C1669" s="21" t="s">
        <v>170</v>
      </c>
      <c r="D1669" s="21" t="s">
        <v>619</v>
      </c>
      <c r="E1669" s="21" t="s">
        <v>777</v>
      </c>
      <c r="F1669" s="21" t="s">
        <v>24</v>
      </c>
      <c r="G1669" s="22" t="s">
        <v>779</v>
      </c>
      <c r="H1669" s="21" t="s">
        <v>515</v>
      </c>
      <c r="I1669" s="21" t="s">
        <v>27</v>
      </c>
      <c r="J1669" s="23"/>
      <c r="K1669" s="24">
        <v>10</v>
      </c>
      <c r="M1669" s="25" t="str">
        <f>IF(I1669="","",IF(I1669="인문",성적입력!$C$8,성적입력!$C$9))</f>
        <v>A</v>
      </c>
      <c r="N1669" s="26">
        <f>성적입력!$C$15</f>
        <v>3</v>
      </c>
      <c r="P1669" s="27" t="str">
        <f t="shared" ref="P1669:P1732" si="78">IF(OR(J1669="",N1669="",M1669=""),"",IF(N1669&lt;=T1669,"안정",IF(N1669&lt;=S1669,"적정",IF(N1669&lt;=R1669,"소신","상향"))))</f>
        <v/>
      </c>
      <c r="R1669" s="26" t="str">
        <f t="array" ref="R1669">IFERROR(IF(OR(J1669="",M1669="",F1669=""),"",IF(F1669="학생부종합",INDEX(종합배치표!$C:$Q,MATCH(J1669,종합배치표!$B:$B,0),(MATCH(M1669,{"A","B","C","D","E"},0)-1)*3+1),INDEX(교과배치표!$C:$Q,MATCH(J1669,교과배치표!$B:$B,0),(MATCH(M1669,{"A","B","C","D","E"},0)-1)*3+1))),"")</f>
        <v/>
      </c>
      <c r="S1669" s="26" t="str">
        <f t="array" ref="S1669">IFERROR(IF(OR(J1669="",M1669="",F1669=""),"",IF(F1669="학생부종합",INDEX(종합배치표!$C:$Q,MATCH(J1669,종합배치표!$B:$B,0),(MATCH(M1669,{"A","B","C","D","E"},0)-1)*3+2),INDEX(교과배치표!$C:$Q,MATCH(J1669,교과배치표!$B:$B,0),(MATCH(M1669,{"A","B","C","D","E"},0)-1)*3+2))),"")</f>
        <v/>
      </c>
      <c r="T1669" s="26" t="str">
        <f t="array" ref="T1669">IFERROR(IF(OR(J1669="",M1669="",F1669=""),"",IF(F1669="학생부종합",INDEX(종합배치표!$C:$Q,MATCH(J1669,종합배치표!$B:$B,0),(MATCH(M1669,{"A","B","C","D","E"},0)-1)*3+3),INDEX(교과배치표!$C:$Q,MATCH(J1669,교과배치표!$B:$B,0),(MATCH(M1669,{"A","B","C","D","E"},0)-1)*3+3))),"")</f>
        <v/>
      </c>
      <c r="V1669" s="140">
        <f t="shared" ref="V1669:V1732" si="79">$W$2</f>
        <v>2.7</v>
      </c>
      <c r="W1669" s="141" t="str">
        <f t="shared" ref="W1669:W1732" si="80">IF(OR(J1669="",V1669="",M1669=""),"",IF(V1669&lt;=T1669,"안정",IF(V1669&lt;=S1669,"적정",IF(V1669&lt;=R1669,"소신","상향"))))</f>
        <v/>
      </c>
    </row>
    <row r="1670" spans="2:23" ht="14.25" customHeight="1">
      <c r="B1670" s="20">
        <v>1494</v>
      </c>
      <c r="C1670" s="21" t="s">
        <v>170</v>
      </c>
      <c r="D1670" s="21" t="s">
        <v>619</v>
      </c>
      <c r="E1670" s="21" t="s">
        <v>777</v>
      </c>
      <c r="F1670" s="21" t="s">
        <v>24</v>
      </c>
      <c r="G1670" s="22" t="s">
        <v>780</v>
      </c>
      <c r="H1670" s="21" t="s">
        <v>515</v>
      </c>
      <c r="I1670" s="21" t="s">
        <v>27</v>
      </c>
      <c r="J1670" s="23"/>
      <c r="K1670" s="24">
        <v>10</v>
      </c>
      <c r="M1670" s="25" t="str">
        <f>IF(I1670="","",IF(I1670="인문",성적입력!$C$8,성적입력!$C$9))</f>
        <v>A</v>
      </c>
      <c r="N1670" s="26">
        <f>성적입력!$C$15</f>
        <v>3</v>
      </c>
      <c r="P1670" s="27" t="str">
        <f t="shared" si="78"/>
        <v/>
      </c>
      <c r="R1670" s="26" t="str">
        <f t="array" ref="R1670">IFERROR(IF(OR(J1670="",M1670="",F1670=""),"",IF(F1670="학생부종합",INDEX(종합배치표!$C:$Q,MATCH(J1670,종합배치표!$B:$B,0),(MATCH(M1670,{"A","B","C","D","E"},0)-1)*3+1),INDEX(교과배치표!$C:$Q,MATCH(J1670,교과배치표!$B:$B,0),(MATCH(M1670,{"A","B","C","D","E"},0)-1)*3+1))),"")</f>
        <v/>
      </c>
      <c r="S1670" s="26" t="str">
        <f t="array" ref="S1670">IFERROR(IF(OR(J1670="",M1670="",F1670=""),"",IF(F1670="학생부종합",INDEX(종합배치표!$C:$Q,MATCH(J1670,종합배치표!$B:$B,0),(MATCH(M1670,{"A","B","C","D","E"},0)-1)*3+2),INDEX(교과배치표!$C:$Q,MATCH(J1670,교과배치표!$B:$B,0),(MATCH(M1670,{"A","B","C","D","E"},0)-1)*3+2))),"")</f>
        <v/>
      </c>
      <c r="T1670" s="26" t="str">
        <f t="array" ref="T1670">IFERROR(IF(OR(J1670="",M1670="",F1670=""),"",IF(F1670="학생부종합",INDEX(종합배치표!$C:$Q,MATCH(J1670,종합배치표!$B:$B,0),(MATCH(M1670,{"A","B","C","D","E"},0)-1)*3+3),INDEX(교과배치표!$C:$Q,MATCH(J1670,교과배치표!$B:$B,0),(MATCH(M1670,{"A","B","C","D","E"},0)-1)*3+3))),"")</f>
        <v/>
      </c>
      <c r="V1670" s="140">
        <f t="shared" si="79"/>
        <v>2.7</v>
      </c>
      <c r="W1670" s="141" t="str">
        <f t="shared" si="80"/>
        <v/>
      </c>
    </row>
    <row r="1671" spans="2:23" ht="14.25" customHeight="1">
      <c r="B1671" s="20">
        <v>1497</v>
      </c>
      <c r="C1671" s="21" t="s">
        <v>170</v>
      </c>
      <c r="D1671" s="21" t="s">
        <v>619</v>
      </c>
      <c r="E1671" s="21" t="s">
        <v>777</v>
      </c>
      <c r="F1671" s="21" t="s">
        <v>24</v>
      </c>
      <c r="G1671" s="22" t="s">
        <v>779</v>
      </c>
      <c r="H1671" s="29" t="s">
        <v>788</v>
      </c>
      <c r="I1671" s="21" t="s">
        <v>27</v>
      </c>
      <c r="J1671" s="23"/>
      <c r="K1671" s="24">
        <v>7</v>
      </c>
      <c r="M1671" s="25" t="str">
        <f>IF(I1671="","",IF(I1671="인문",성적입력!$C$8,성적입력!$C$9))</f>
        <v>A</v>
      </c>
      <c r="N1671" s="26">
        <f>성적입력!$C$15</f>
        <v>3</v>
      </c>
      <c r="P1671" s="27" t="str">
        <f t="shared" si="78"/>
        <v/>
      </c>
      <c r="R1671" s="26" t="str">
        <f t="array" ref="R1671">IFERROR(IF(OR(J1671="",M1671="",F1671=""),"",IF(F1671="학생부종합",INDEX(종합배치표!$C:$Q,MATCH(J1671,종합배치표!$B:$B,0),(MATCH(M1671,{"A","B","C","D","E"},0)-1)*3+1),INDEX(교과배치표!$C:$Q,MATCH(J1671,교과배치표!$B:$B,0),(MATCH(M1671,{"A","B","C","D","E"},0)-1)*3+1))),"")</f>
        <v/>
      </c>
      <c r="S1671" s="26" t="str">
        <f t="array" ref="S1671">IFERROR(IF(OR(J1671="",M1671="",F1671=""),"",IF(F1671="학생부종합",INDEX(종합배치표!$C:$Q,MATCH(J1671,종합배치표!$B:$B,0),(MATCH(M1671,{"A","B","C","D","E"},0)-1)*3+2),INDEX(교과배치표!$C:$Q,MATCH(J1671,교과배치표!$B:$B,0),(MATCH(M1671,{"A","B","C","D","E"},0)-1)*3+2))),"")</f>
        <v/>
      </c>
      <c r="T1671" s="26" t="str">
        <f t="array" ref="T1671">IFERROR(IF(OR(J1671="",M1671="",F1671=""),"",IF(F1671="학생부종합",INDEX(종합배치표!$C:$Q,MATCH(J1671,종합배치표!$B:$B,0),(MATCH(M1671,{"A","B","C","D","E"},0)-1)*3+3),INDEX(교과배치표!$C:$Q,MATCH(J1671,교과배치표!$B:$B,0),(MATCH(M1671,{"A","B","C","D","E"},0)-1)*3+3))),"")</f>
        <v/>
      </c>
      <c r="V1671" s="140">
        <f t="shared" si="79"/>
        <v>2.7</v>
      </c>
      <c r="W1671" s="141" t="str">
        <f t="shared" si="80"/>
        <v/>
      </c>
    </row>
    <row r="1672" spans="2:23" ht="14.25" customHeight="1">
      <c r="B1672" s="20">
        <v>1498</v>
      </c>
      <c r="C1672" s="21" t="s">
        <v>170</v>
      </c>
      <c r="D1672" s="21" t="s">
        <v>619</v>
      </c>
      <c r="E1672" s="21" t="s">
        <v>777</v>
      </c>
      <c r="F1672" s="21" t="s">
        <v>24</v>
      </c>
      <c r="G1672" s="22" t="s">
        <v>780</v>
      </c>
      <c r="H1672" s="29" t="s">
        <v>788</v>
      </c>
      <c r="I1672" s="21" t="s">
        <v>27</v>
      </c>
      <c r="J1672" s="23"/>
      <c r="K1672" s="24">
        <v>7</v>
      </c>
      <c r="M1672" s="25" t="str">
        <f>IF(I1672="","",IF(I1672="인문",성적입력!$C$8,성적입력!$C$9))</f>
        <v>A</v>
      </c>
      <c r="N1672" s="26">
        <f>성적입력!$C$15</f>
        <v>3</v>
      </c>
      <c r="P1672" s="27" t="str">
        <f t="shared" si="78"/>
        <v/>
      </c>
      <c r="R1672" s="26" t="str">
        <f t="array" ref="R1672">IFERROR(IF(OR(J1672="",M1672="",F1672=""),"",IF(F1672="학생부종합",INDEX(종합배치표!$C:$Q,MATCH(J1672,종합배치표!$B:$B,0),(MATCH(M1672,{"A","B","C","D","E"},0)-1)*3+1),INDEX(교과배치표!$C:$Q,MATCH(J1672,교과배치표!$B:$B,0),(MATCH(M1672,{"A","B","C","D","E"},0)-1)*3+1))),"")</f>
        <v/>
      </c>
      <c r="S1672" s="26" t="str">
        <f t="array" ref="S1672">IFERROR(IF(OR(J1672="",M1672="",F1672=""),"",IF(F1672="학생부종합",INDEX(종합배치표!$C:$Q,MATCH(J1672,종합배치표!$B:$B,0),(MATCH(M1672,{"A","B","C","D","E"},0)-1)*3+2),INDEX(교과배치표!$C:$Q,MATCH(J1672,교과배치표!$B:$B,0),(MATCH(M1672,{"A","B","C","D","E"},0)-1)*3+2))),"")</f>
        <v/>
      </c>
      <c r="T1672" s="26" t="str">
        <f t="array" ref="T1672">IFERROR(IF(OR(J1672="",M1672="",F1672=""),"",IF(F1672="학생부종합",INDEX(종합배치표!$C:$Q,MATCH(J1672,종합배치표!$B:$B,0),(MATCH(M1672,{"A","B","C","D","E"},0)-1)*3+3),INDEX(교과배치표!$C:$Q,MATCH(J1672,교과배치표!$B:$B,0),(MATCH(M1672,{"A","B","C","D","E"},0)-1)*3+3))),"")</f>
        <v/>
      </c>
      <c r="V1672" s="140">
        <f t="shared" si="79"/>
        <v>2.7</v>
      </c>
      <c r="W1672" s="141" t="str">
        <f t="shared" si="80"/>
        <v/>
      </c>
    </row>
    <row r="1673" spans="2:23" ht="14.25" customHeight="1">
      <c r="B1673" s="20">
        <v>1501</v>
      </c>
      <c r="C1673" s="21" t="s">
        <v>170</v>
      </c>
      <c r="D1673" s="21" t="s">
        <v>619</v>
      </c>
      <c r="E1673" s="21" t="s">
        <v>777</v>
      </c>
      <c r="F1673" s="21" t="s">
        <v>24</v>
      </c>
      <c r="G1673" s="22" t="s">
        <v>779</v>
      </c>
      <c r="H1673" s="21" t="s">
        <v>164</v>
      </c>
      <c r="I1673" s="21" t="s">
        <v>27</v>
      </c>
      <c r="J1673" s="23"/>
      <c r="K1673" s="24">
        <v>11</v>
      </c>
      <c r="M1673" s="25" t="str">
        <f>IF(I1673="","",IF(I1673="인문",성적입력!$C$8,성적입력!$C$9))</f>
        <v>A</v>
      </c>
      <c r="N1673" s="26">
        <f>성적입력!$C$15</f>
        <v>3</v>
      </c>
      <c r="P1673" s="27" t="str">
        <f t="shared" si="78"/>
        <v/>
      </c>
      <c r="R1673" s="26" t="str">
        <f t="array" ref="R1673">IFERROR(IF(OR(J1673="",M1673="",F1673=""),"",IF(F1673="학생부종합",INDEX(종합배치표!$C:$Q,MATCH(J1673,종합배치표!$B:$B,0),(MATCH(M1673,{"A","B","C","D","E"},0)-1)*3+1),INDEX(교과배치표!$C:$Q,MATCH(J1673,교과배치표!$B:$B,0),(MATCH(M1673,{"A","B","C","D","E"},0)-1)*3+1))),"")</f>
        <v/>
      </c>
      <c r="S1673" s="26" t="str">
        <f t="array" ref="S1673">IFERROR(IF(OR(J1673="",M1673="",F1673=""),"",IF(F1673="학생부종합",INDEX(종합배치표!$C:$Q,MATCH(J1673,종합배치표!$B:$B,0),(MATCH(M1673,{"A","B","C","D","E"},0)-1)*3+2),INDEX(교과배치표!$C:$Q,MATCH(J1673,교과배치표!$B:$B,0),(MATCH(M1673,{"A","B","C","D","E"},0)-1)*3+2))),"")</f>
        <v/>
      </c>
      <c r="T1673" s="26" t="str">
        <f t="array" ref="T1673">IFERROR(IF(OR(J1673="",M1673="",F1673=""),"",IF(F1673="학생부종합",INDEX(종합배치표!$C:$Q,MATCH(J1673,종합배치표!$B:$B,0),(MATCH(M1673,{"A","B","C","D","E"},0)-1)*3+3),INDEX(교과배치표!$C:$Q,MATCH(J1673,교과배치표!$B:$B,0),(MATCH(M1673,{"A","B","C","D","E"},0)-1)*3+3))),"")</f>
        <v/>
      </c>
      <c r="V1673" s="140">
        <f t="shared" si="79"/>
        <v>2.7</v>
      </c>
      <c r="W1673" s="141" t="str">
        <f t="shared" si="80"/>
        <v/>
      </c>
    </row>
    <row r="1674" spans="2:23" ht="14.25" customHeight="1">
      <c r="B1674" s="20">
        <v>1502</v>
      </c>
      <c r="C1674" s="21" t="s">
        <v>170</v>
      </c>
      <c r="D1674" s="21" t="s">
        <v>619</v>
      </c>
      <c r="E1674" s="21" t="s">
        <v>777</v>
      </c>
      <c r="F1674" s="21" t="s">
        <v>24</v>
      </c>
      <c r="G1674" s="22" t="s">
        <v>780</v>
      </c>
      <c r="H1674" s="21" t="s">
        <v>164</v>
      </c>
      <c r="I1674" s="21" t="s">
        <v>27</v>
      </c>
      <c r="J1674" s="23"/>
      <c r="K1674" s="24">
        <v>13</v>
      </c>
      <c r="M1674" s="25" t="str">
        <f>IF(I1674="","",IF(I1674="인문",성적입력!$C$8,성적입력!$C$9))</f>
        <v>A</v>
      </c>
      <c r="N1674" s="26">
        <f>성적입력!$C$15</f>
        <v>3</v>
      </c>
      <c r="P1674" s="27" t="str">
        <f t="shared" si="78"/>
        <v/>
      </c>
      <c r="R1674" s="26" t="str">
        <f t="array" ref="R1674">IFERROR(IF(OR(J1674="",M1674="",F1674=""),"",IF(F1674="학생부종합",INDEX(종합배치표!$C:$Q,MATCH(J1674,종합배치표!$B:$B,0),(MATCH(M1674,{"A","B","C","D","E"},0)-1)*3+1),INDEX(교과배치표!$C:$Q,MATCH(J1674,교과배치표!$B:$B,0),(MATCH(M1674,{"A","B","C","D","E"},0)-1)*3+1))),"")</f>
        <v/>
      </c>
      <c r="S1674" s="26" t="str">
        <f t="array" ref="S1674">IFERROR(IF(OR(J1674="",M1674="",F1674=""),"",IF(F1674="학생부종합",INDEX(종합배치표!$C:$Q,MATCH(J1674,종합배치표!$B:$B,0),(MATCH(M1674,{"A","B","C","D","E"},0)-1)*3+2),INDEX(교과배치표!$C:$Q,MATCH(J1674,교과배치표!$B:$B,0),(MATCH(M1674,{"A","B","C","D","E"},0)-1)*3+2))),"")</f>
        <v/>
      </c>
      <c r="T1674" s="26" t="str">
        <f t="array" ref="T1674">IFERROR(IF(OR(J1674="",M1674="",F1674=""),"",IF(F1674="학생부종합",INDEX(종합배치표!$C:$Q,MATCH(J1674,종합배치표!$B:$B,0),(MATCH(M1674,{"A","B","C","D","E"},0)-1)*3+3),INDEX(교과배치표!$C:$Q,MATCH(J1674,교과배치표!$B:$B,0),(MATCH(M1674,{"A","B","C","D","E"},0)-1)*3+3))),"")</f>
        <v/>
      </c>
      <c r="V1674" s="140">
        <f t="shared" si="79"/>
        <v>2.7</v>
      </c>
      <c r="W1674" s="141" t="str">
        <f t="shared" si="80"/>
        <v/>
      </c>
    </row>
    <row r="1675" spans="2:23" ht="14.25" customHeight="1">
      <c r="B1675" s="20">
        <v>1503</v>
      </c>
      <c r="C1675" s="21" t="s">
        <v>170</v>
      </c>
      <c r="D1675" s="21" t="s">
        <v>619</v>
      </c>
      <c r="E1675" s="21" t="s">
        <v>777</v>
      </c>
      <c r="F1675" s="21" t="s">
        <v>68</v>
      </c>
      <c r="G1675" s="21" t="s">
        <v>310</v>
      </c>
      <c r="H1675" s="21" t="s">
        <v>789</v>
      </c>
      <c r="I1675" s="21" t="s">
        <v>60</v>
      </c>
      <c r="J1675" s="23"/>
      <c r="K1675" s="24">
        <v>6</v>
      </c>
      <c r="M1675" s="25" t="str">
        <f>IF(I1675="","",IF(I1675="인문",성적입력!$C$8,성적입력!$C$9))</f>
        <v>A</v>
      </c>
      <c r="N1675" s="26">
        <f>성적입력!$C$15</f>
        <v>3</v>
      </c>
      <c r="P1675" s="27" t="str">
        <f t="shared" si="78"/>
        <v/>
      </c>
      <c r="R1675" s="26" t="str">
        <f t="array" ref="R1675">IFERROR(IF(OR(J1675="",M1675="",F1675=""),"",IF(F1675="학생부종합",INDEX(종합배치표!$C:$Q,MATCH(J1675,종합배치표!$B:$B,0),(MATCH(M1675,{"A","B","C","D","E"},0)-1)*3+1),INDEX(교과배치표!$C:$Q,MATCH(J1675,교과배치표!$B:$B,0),(MATCH(M1675,{"A","B","C","D","E"},0)-1)*3+1))),"")</f>
        <v/>
      </c>
      <c r="S1675" s="26" t="str">
        <f t="array" ref="S1675">IFERROR(IF(OR(J1675="",M1675="",F1675=""),"",IF(F1675="학생부종합",INDEX(종합배치표!$C:$Q,MATCH(J1675,종합배치표!$B:$B,0),(MATCH(M1675,{"A","B","C","D","E"},0)-1)*3+2),INDEX(교과배치표!$C:$Q,MATCH(J1675,교과배치표!$B:$B,0),(MATCH(M1675,{"A","B","C","D","E"},0)-1)*3+2))),"")</f>
        <v/>
      </c>
      <c r="T1675" s="26" t="str">
        <f t="array" ref="T1675">IFERROR(IF(OR(J1675="",M1675="",F1675=""),"",IF(F1675="학생부종합",INDEX(종합배치표!$C:$Q,MATCH(J1675,종합배치표!$B:$B,0),(MATCH(M1675,{"A","B","C","D","E"},0)-1)*3+3),INDEX(교과배치표!$C:$Q,MATCH(J1675,교과배치표!$B:$B,0),(MATCH(M1675,{"A","B","C","D","E"},0)-1)*3+3))),"")</f>
        <v/>
      </c>
      <c r="V1675" s="140">
        <f t="shared" si="79"/>
        <v>2.7</v>
      </c>
      <c r="W1675" s="141" t="str">
        <f t="shared" si="80"/>
        <v/>
      </c>
    </row>
    <row r="1676" spans="2:23" ht="14.25" customHeight="1">
      <c r="B1676" s="20">
        <v>1506</v>
      </c>
      <c r="C1676" s="21" t="s">
        <v>170</v>
      </c>
      <c r="D1676" s="21" t="s">
        <v>619</v>
      </c>
      <c r="E1676" s="21" t="s">
        <v>777</v>
      </c>
      <c r="F1676" s="21" t="s">
        <v>68</v>
      </c>
      <c r="G1676" s="21" t="s">
        <v>310</v>
      </c>
      <c r="H1676" s="21" t="s">
        <v>51</v>
      </c>
      <c r="I1676" s="21" t="s">
        <v>27</v>
      </c>
      <c r="J1676" s="23"/>
      <c r="K1676" s="24">
        <v>4</v>
      </c>
      <c r="M1676" s="25" t="str">
        <f>IF(I1676="","",IF(I1676="인문",성적입력!$C$8,성적입력!$C$9))</f>
        <v>A</v>
      </c>
      <c r="N1676" s="26">
        <f>성적입력!$C$15</f>
        <v>3</v>
      </c>
      <c r="P1676" s="27" t="str">
        <f t="shared" si="78"/>
        <v/>
      </c>
      <c r="R1676" s="26" t="str">
        <f t="array" ref="R1676">IFERROR(IF(OR(J1676="",M1676="",F1676=""),"",IF(F1676="학생부종합",INDEX(종합배치표!$C:$Q,MATCH(J1676,종합배치표!$B:$B,0),(MATCH(M1676,{"A","B","C","D","E"},0)-1)*3+1),INDEX(교과배치표!$C:$Q,MATCH(J1676,교과배치표!$B:$B,0),(MATCH(M1676,{"A","B","C","D","E"},0)-1)*3+1))),"")</f>
        <v/>
      </c>
      <c r="S1676" s="26" t="str">
        <f t="array" ref="S1676">IFERROR(IF(OR(J1676="",M1676="",F1676=""),"",IF(F1676="학생부종합",INDEX(종합배치표!$C:$Q,MATCH(J1676,종합배치표!$B:$B,0),(MATCH(M1676,{"A","B","C","D","E"},0)-1)*3+2),INDEX(교과배치표!$C:$Q,MATCH(J1676,교과배치표!$B:$B,0),(MATCH(M1676,{"A","B","C","D","E"},0)-1)*3+2))),"")</f>
        <v/>
      </c>
      <c r="T1676" s="26" t="str">
        <f t="array" ref="T1676">IFERROR(IF(OR(J1676="",M1676="",F1676=""),"",IF(F1676="학생부종합",INDEX(종합배치표!$C:$Q,MATCH(J1676,종합배치표!$B:$B,0),(MATCH(M1676,{"A","B","C","D","E"},0)-1)*3+3),INDEX(교과배치표!$C:$Q,MATCH(J1676,교과배치표!$B:$B,0),(MATCH(M1676,{"A","B","C","D","E"},0)-1)*3+3))),"")</f>
        <v/>
      </c>
      <c r="V1676" s="140">
        <f t="shared" si="79"/>
        <v>2.7</v>
      </c>
      <c r="W1676" s="141" t="str">
        <f t="shared" si="80"/>
        <v/>
      </c>
    </row>
    <row r="1677" spans="2:23" ht="14.25" customHeight="1">
      <c r="B1677" s="20">
        <v>1509</v>
      </c>
      <c r="C1677" s="21" t="s">
        <v>170</v>
      </c>
      <c r="D1677" s="21" t="s">
        <v>619</v>
      </c>
      <c r="E1677" s="21" t="s">
        <v>777</v>
      </c>
      <c r="F1677" s="21" t="s">
        <v>24</v>
      </c>
      <c r="G1677" s="22" t="s">
        <v>779</v>
      </c>
      <c r="H1677" s="21" t="s">
        <v>51</v>
      </c>
      <c r="I1677" s="21" t="s">
        <v>27</v>
      </c>
      <c r="J1677" s="23"/>
      <c r="K1677" s="24">
        <v>5</v>
      </c>
      <c r="M1677" s="25" t="str">
        <f>IF(I1677="","",IF(I1677="인문",성적입력!$C$8,성적입력!$C$9))</f>
        <v>A</v>
      </c>
      <c r="N1677" s="26">
        <f>성적입력!$C$15</f>
        <v>3</v>
      </c>
      <c r="P1677" s="27" t="str">
        <f t="shared" si="78"/>
        <v/>
      </c>
      <c r="R1677" s="26" t="str">
        <f t="array" ref="R1677">IFERROR(IF(OR(J1677="",M1677="",F1677=""),"",IF(F1677="학생부종합",INDEX(종합배치표!$C:$Q,MATCH(J1677,종합배치표!$B:$B,0),(MATCH(M1677,{"A","B","C","D","E"},0)-1)*3+1),INDEX(교과배치표!$C:$Q,MATCH(J1677,교과배치표!$B:$B,0),(MATCH(M1677,{"A","B","C","D","E"},0)-1)*3+1))),"")</f>
        <v/>
      </c>
      <c r="S1677" s="26" t="str">
        <f t="array" ref="S1677">IFERROR(IF(OR(J1677="",M1677="",F1677=""),"",IF(F1677="학생부종합",INDEX(종합배치표!$C:$Q,MATCH(J1677,종합배치표!$B:$B,0),(MATCH(M1677,{"A","B","C","D","E"},0)-1)*3+2),INDEX(교과배치표!$C:$Q,MATCH(J1677,교과배치표!$B:$B,0),(MATCH(M1677,{"A","B","C","D","E"},0)-1)*3+2))),"")</f>
        <v/>
      </c>
      <c r="T1677" s="26" t="str">
        <f t="array" ref="T1677">IFERROR(IF(OR(J1677="",M1677="",F1677=""),"",IF(F1677="학생부종합",INDEX(종합배치표!$C:$Q,MATCH(J1677,종합배치표!$B:$B,0),(MATCH(M1677,{"A","B","C","D","E"},0)-1)*3+3),INDEX(교과배치표!$C:$Q,MATCH(J1677,교과배치표!$B:$B,0),(MATCH(M1677,{"A","B","C","D","E"},0)-1)*3+3))),"")</f>
        <v/>
      </c>
      <c r="V1677" s="140">
        <f t="shared" si="79"/>
        <v>2.7</v>
      </c>
      <c r="W1677" s="141" t="str">
        <f t="shared" si="80"/>
        <v/>
      </c>
    </row>
    <row r="1678" spans="2:23" ht="14.25" customHeight="1">
      <c r="B1678" s="20">
        <v>1510</v>
      </c>
      <c r="C1678" s="21" t="s">
        <v>170</v>
      </c>
      <c r="D1678" s="21" t="s">
        <v>619</v>
      </c>
      <c r="E1678" s="21" t="s">
        <v>777</v>
      </c>
      <c r="F1678" s="21" t="s">
        <v>68</v>
      </c>
      <c r="G1678" s="21" t="s">
        <v>310</v>
      </c>
      <c r="H1678" s="21" t="s">
        <v>790</v>
      </c>
      <c r="I1678" s="21" t="s">
        <v>27</v>
      </c>
      <c r="J1678" s="23"/>
      <c r="K1678" s="24">
        <v>90</v>
      </c>
      <c r="M1678" s="25" t="str">
        <f>IF(I1678="","",IF(I1678="인문",성적입력!$C$8,성적입력!$C$9))</f>
        <v>A</v>
      </c>
      <c r="N1678" s="26">
        <f>성적입력!$C$15</f>
        <v>3</v>
      </c>
      <c r="P1678" s="27" t="str">
        <f t="shared" si="78"/>
        <v/>
      </c>
      <c r="R1678" s="26" t="str">
        <f t="array" ref="R1678">IFERROR(IF(OR(J1678="",M1678="",F1678=""),"",IF(F1678="학생부종합",INDEX(종합배치표!$C:$Q,MATCH(J1678,종합배치표!$B:$B,0),(MATCH(M1678,{"A","B","C","D","E"},0)-1)*3+1),INDEX(교과배치표!$C:$Q,MATCH(J1678,교과배치표!$B:$B,0),(MATCH(M1678,{"A","B","C","D","E"},0)-1)*3+1))),"")</f>
        <v/>
      </c>
      <c r="S1678" s="26" t="str">
        <f t="array" ref="S1678">IFERROR(IF(OR(J1678="",M1678="",F1678=""),"",IF(F1678="학생부종합",INDEX(종합배치표!$C:$Q,MATCH(J1678,종합배치표!$B:$B,0),(MATCH(M1678,{"A","B","C","D","E"},0)-1)*3+2),INDEX(교과배치표!$C:$Q,MATCH(J1678,교과배치표!$B:$B,0),(MATCH(M1678,{"A","B","C","D","E"},0)-1)*3+2))),"")</f>
        <v/>
      </c>
      <c r="T1678" s="26" t="str">
        <f t="array" ref="T1678">IFERROR(IF(OR(J1678="",M1678="",F1678=""),"",IF(F1678="학생부종합",INDEX(종합배치표!$C:$Q,MATCH(J1678,종합배치표!$B:$B,0),(MATCH(M1678,{"A","B","C","D","E"},0)-1)*3+3),INDEX(교과배치표!$C:$Q,MATCH(J1678,교과배치표!$B:$B,0),(MATCH(M1678,{"A","B","C","D","E"},0)-1)*3+3))),"")</f>
        <v/>
      </c>
      <c r="V1678" s="140">
        <f t="shared" si="79"/>
        <v>2.7</v>
      </c>
      <c r="W1678" s="141" t="str">
        <f t="shared" si="80"/>
        <v/>
      </c>
    </row>
    <row r="1679" spans="2:23" ht="14.25" customHeight="1">
      <c r="B1679" s="20">
        <v>1511</v>
      </c>
      <c r="C1679" s="21" t="s">
        <v>170</v>
      </c>
      <c r="D1679" s="21" t="s">
        <v>619</v>
      </c>
      <c r="E1679" s="21" t="s">
        <v>777</v>
      </c>
      <c r="F1679" s="21" t="s">
        <v>24</v>
      </c>
      <c r="G1679" s="22" t="s">
        <v>780</v>
      </c>
      <c r="H1679" s="21" t="s">
        <v>790</v>
      </c>
      <c r="I1679" s="21" t="s">
        <v>27</v>
      </c>
      <c r="J1679" s="23"/>
      <c r="K1679" s="24">
        <v>21</v>
      </c>
      <c r="M1679" s="25" t="str">
        <f>IF(I1679="","",IF(I1679="인문",성적입력!$C$8,성적입력!$C$9))</f>
        <v>A</v>
      </c>
      <c r="N1679" s="26">
        <f>성적입력!$C$15</f>
        <v>3</v>
      </c>
      <c r="P1679" s="27" t="str">
        <f t="shared" si="78"/>
        <v/>
      </c>
      <c r="R1679" s="26" t="str">
        <f t="array" ref="R1679">IFERROR(IF(OR(J1679="",M1679="",F1679=""),"",IF(F1679="학생부종합",INDEX(종합배치표!$C:$Q,MATCH(J1679,종합배치표!$B:$B,0),(MATCH(M1679,{"A","B","C","D","E"},0)-1)*3+1),INDEX(교과배치표!$C:$Q,MATCH(J1679,교과배치표!$B:$B,0),(MATCH(M1679,{"A","B","C","D","E"},0)-1)*3+1))),"")</f>
        <v/>
      </c>
      <c r="S1679" s="26" t="str">
        <f t="array" ref="S1679">IFERROR(IF(OR(J1679="",M1679="",F1679=""),"",IF(F1679="학생부종합",INDEX(종합배치표!$C:$Q,MATCH(J1679,종합배치표!$B:$B,0),(MATCH(M1679,{"A","B","C","D","E"},0)-1)*3+2),INDEX(교과배치표!$C:$Q,MATCH(J1679,교과배치표!$B:$B,0),(MATCH(M1679,{"A","B","C","D","E"},0)-1)*3+2))),"")</f>
        <v/>
      </c>
      <c r="T1679" s="26" t="str">
        <f t="array" ref="T1679">IFERROR(IF(OR(J1679="",M1679="",F1679=""),"",IF(F1679="학생부종합",INDEX(종합배치표!$C:$Q,MATCH(J1679,종합배치표!$B:$B,0),(MATCH(M1679,{"A","B","C","D","E"},0)-1)*3+3),INDEX(교과배치표!$C:$Q,MATCH(J1679,교과배치표!$B:$B,0),(MATCH(M1679,{"A","B","C","D","E"},0)-1)*3+3))),"")</f>
        <v/>
      </c>
      <c r="V1679" s="140">
        <f t="shared" si="79"/>
        <v>2.7</v>
      </c>
      <c r="W1679" s="141" t="str">
        <f t="shared" si="80"/>
        <v/>
      </c>
    </row>
    <row r="1680" spans="2:23" ht="14.25" customHeight="1">
      <c r="B1680" s="20">
        <v>1514</v>
      </c>
      <c r="C1680" s="21" t="s">
        <v>170</v>
      </c>
      <c r="D1680" s="21" t="s">
        <v>619</v>
      </c>
      <c r="E1680" s="21" t="s">
        <v>777</v>
      </c>
      <c r="F1680" s="21" t="s">
        <v>24</v>
      </c>
      <c r="G1680" s="22" t="s">
        <v>779</v>
      </c>
      <c r="H1680" s="21" t="s">
        <v>791</v>
      </c>
      <c r="I1680" s="21" t="s">
        <v>27</v>
      </c>
      <c r="J1680" s="23"/>
      <c r="K1680" s="24">
        <v>7</v>
      </c>
      <c r="M1680" s="25" t="str">
        <f>IF(I1680="","",IF(I1680="인문",성적입력!$C$8,성적입력!$C$9))</f>
        <v>A</v>
      </c>
      <c r="N1680" s="26">
        <f>성적입력!$C$15</f>
        <v>3</v>
      </c>
      <c r="P1680" s="27" t="str">
        <f t="shared" si="78"/>
        <v/>
      </c>
      <c r="R1680" s="26" t="str">
        <f t="array" ref="R1680">IFERROR(IF(OR(J1680="",M1680="",F1680=""),"",IF(F1680="학생부종합",INDEX(종합배치표!$C:$Q,MATCH(J1680,종합배치표!$B:$B,0),(MATCH(M1680,{"A","B","C","D","E"},0)-1)*3+1),INDEX(교과배치표!$C:$Q,MATCH(J1680,교과배치표!$B:$B,0),(MATCH(M1680,{"A","B","C","D","E"},0)-1)*3+1))),"")</f>
        <v/>
      </c>
      <c r="S1680" s="26" t="str">
        <f t="array" ref="S1680">IFERROR(IF(OR(J1680="",M1680="",F1680=""),"",IF(F1680="학생부종합",INDEX(종합배치표!$C:$Q,MATCH(J1680,종합배치표!$B:$B,0),(MATCH(M1680,{"A","B","C","D","E"},0)-1)*3+2),INDEX(교과배치표!$C:$Q,MATCH(J1680,교과배치표!$B:$B,0),(MATCH(M1680,{"A","B","C","D","E"},0)-1)*3+2))),"")</f>
        <v/>
      </c>
      <c r="T1680" s="26" t="str">
        <f t="array" ref="T1680">IFERROR(IF(OR(J1680="",M1680="",F1680=""),"",IF(F1680="학생부종합",INDEX(종합배치표!$C:$Q,MATCH(J1680,종합배치표!$B:$B,0),(MATCH(M1680,{"A","B","C","D","E"},0)-1)*3+3),INDEX(교과배치표!$C:$Q,MATCH(J1680,교과배치표!$B:$B,0),(MATCH(M1680,{"A","B","C","D","E"},0)-1)*3+3))),"")</f>
        <v/>
      </c>
      <c r="V1680" s="140">
        <f t="shared" si="79"/>
        <v>2.7</v>
      </c>
      <c r="W1680" s="141" t="str">
        <f t="shared" si="80"/>
        <v/>
      </c>
    </row>
    <row r="1681" spans="2:23" ht="14.25" customHeight="1">
      <c r="B1681" s="20">
        <v>1515</v>
      </c>
      <c r="C1681" s="21" t="s">
        <v>170</v>
      </c>
      <c r="D1681" s="21" t="s">
        <v>619</v>
      </c>
      <c r="E1681" s="21" t="s">
        <v>777</v>
      </c>
      <c r="F1681" s="21" t="s">
        <v>24</v>
      </c>
      <c r="G1681" s="22" t="s">
        <v>780</v>
      </c>
      <c r="H1681" s="21" t="s">
        <v>791</v>
      </c>
      <c r="I1681" s="21" t="s">
        <v>27</v>
      </c>
      <c r="J1681" s="23"/>
      <c r="K1681" s="24">
        <v>7</v>
      </c>
      <c r="M1681" s="25" t="str">
        <f>IF(I1681="","",IF(I1681="인문",성적입력!$C$8,성적입력!$C$9))</f>
        <v>A</v>
      </c>
      <c r="N1681" s="26">
        <f>성적입력!$C$15</f>
        <v>3</v>
      </c>
      <c r="P1681" s="27" t="str">
        <f t="shared" si="78"/>
        <v/>
      </c>
      <c r="R1681" s="26" t="str">
        <f t="array" ref="R1681">IFERROR(IF(OR(J1681="",M1681="",F1681=""),"",IF(F1681="학생부종합",INDEX(종합배치표!$C:$Q,MATCH(J1681,종합배치표!$B:$B,0),(MATCH(M1681,{"A","B","C","D","E"},0)-1)*3+1),INDEX(교과배치표!$C:$Q,MATCH(J1681,교과배치표!$B:$B,0),(MATCH(M1681,{"A","B","C","D","E"},0)-1)*3+1))),"")</f>
        <v/>
      </c>
      <c r="S1681" s="26" t="str">
        <f t="array" ref="S1681">IFERROR(IF(OR(J1681="",M1681="",F1681=""),"",IF(F1681="학생부종합",INDEX(종합배치표!$C:$Q,MATCH(J1681,종합배치표!$B:$B,0),(MATCH(M1681,{"A","B","C","D","E"},0)-1)*3+2),INDEX(교과배치표!$C:$Q,MATCH(J1681,교과배치표!$B:$B,0),(MATCH(M1681,{"A","B","C","D","E"},0)-1)*3+2))),"")</f>
        <v/>
      </c>
      <c r="T1681" s="26" t="str">
        <f t="array" ref="T1681">IFERROR(IF(OR(J1681="",M1681="",F1681=""),"",IF(F1681="학생부종합",INDEX(종합배치표!$C:$Q,MATCH(J1681,종합배치표!$B:$B,0),(MATCH(M1681,{"A","B","C","D","E"},0)-1)*3+3),INDEX(교과배치표!$C:$Q,MATCH(J1681,교과배치표!$B:$B,0),(MATCH(M1681,{"A","B","C","D","E"},0)-1)*3+3))),"")</f>
        <v/>
      </c>
      <c r="V1681" s="140">
        <f t="shared" si="79"/>
        <v>2.7</v>
      </c>
      <c r="W1681" s="141" t="str">
        <f t="shared" si="80"/>
        <v/>
      </c>
    </row>
    <row r="1682" spans="2:23" ht="14.25" customHeight="1">
      <c r="B1682" s="20">
        <v>1516</v>
      </c>
      <c r="C1682" s="21" t="s">
        <v>170</v>
      </c>
      <c r="D1682" s="21" t="s">
        <v>619</v>
      </c>
      <c r="E1682" s="21" t="s">
        <v>777</v>
      </c>
      <c r="F1682" s="21" t="s">
        <v>68</v>
      </c>
      <c r="G1682" s="21" t="s">
        <v>310</v>
      </c>
      <c r="H1682" s="21" t="s">
        <v>566</v>
      </c>
      <c r="I1682" s="21" t="s">
        <v>60</v>
      </c>
      <c r="J1682" s="23"/>
      <c r="K1682" s="24">
        <v>4</v>
      </c>
      <c r="M1682" s="25" t="str">
        <f>IF(I1682="","",IF(I1682="인문",성적입력!$C$8,성적입력!$C$9))</f>
        <v>A</v>
      </c>
      <c r="N1682" s="26">
        <f>성적입력!$C$15</f>
        <v>3</v>
      </c>
      <c r="P1682" s="27" t="str">
        <f t="shared" si="78"/>
        <v/>
      </c>
      <c r="R1682" s="26" t="str">
        <f t="array" ref="R1682">IFERROR(IF(OR(J1682="",M1682="",F1682=""),"",IF(F1682="학생부종합",INDEX(종합배치표!$C:$Q,MATCH(J1682,종합배치표!$B:$B,0),(MATCH(M1682,{"A","B","C","D","E"},0)-1)*3+1),INDEX(교과배치표!$C:$Q,MATCH(J1682,교과배치표!$B:$B,0),(MATCH(M1682,{"A","B","C","D","E"},0)-1)*3+1))),"")</f>
        <v/>
      </c>
      <c r="S1682" s="26" t="str">
        <f t="array" ref="S1682">IFERROR(IF(OR(J1682="",M1682="",F1682=""),"",IF(F1682="학생부종합",INDEX(종합배치표!$C:$Q,MATCH(J1682,종합배치표!$B:$B,0),(MATCH(M1682,{"A","B","C","D","E"},0)-1)*3+2),INDEX(교과배치표!$C:$Q,MATCH(J1682,교과배치표!$B:$B,0),(MATCH(M1682,{"A","B","C","D","E"},0)-1)*3+2))),"")</f>
        <v/>
      </c>
      <c r="T1682" s="26" t="str">
        <f t="array" ref="T1682">IFERROR(IF(OR(J1682="",M1682="",F1682=""),"",IF(F1682="학생부종합",INDEX(종합배치표!$C:$Q,MATCH(J1682,종합배치표!$B:$B,0),(MATCH(M1682,{"A","B","C","D","E"},0)-1)*3+3),INDEX(교과배치표!$C:$Q,MATCH(J1682,교과배치표!$B:$B,0),(MATCH(M1682,{"A","B","C","D","E"},0)-1)*3+3))),"")</f>
        <v/>
      </c>
      <c r="V1682" s="140">
        <f t="shared" si="79"/>
        <v>2.7</v>
      </c>
      <c r="W1682" s="141" t="str">
        <f t="shared" si="80"/>
        <v/>
      </c>
    </row>
    <row r="1683" spans="2:23" ht="14.25" customHeight="1">
      <c r="B1683" s="20">
        <v>1519</v>
      </c>
      <c r="C1683" s="21" t="s">
        <v>170</v>
      </c>
      <c r="D1683" s="21" t="s">
        <v>619</v>
      </c>
      <c r="E1683" s="21" t="s">
        <v>777</v>
      </c>
      <c r="F1683" s="21" t="s">
        <v>68</v>
      </c>
      <c r="G1683" s="21" t="s">
        <v>310</v>
      </c>
      <c r="H1683" s="21" t="s">
        <v>133</v>
      </c>
      <c r="I1683" s="21" t="s">
        <v>60</v>
      </c>
      <c r="J1683" s="23"/>
      <c r="K1683" s="24">
        <v>5</v>
      </c>
      <c r="M1683" s="25" t="str">
        <f>IF(I1683="","",IF(I1683="인문",성적입력!$C$8,성적입력!$C$9))</f>
        <v>A</v>
      </c>
      <c r="N1683" s="26">
        <f>성적입력!$C$15</f>
        <v>3</v>
      </c>
      <c r="P1683" s="27" t="str">
        <f t="shared" si="78"/>
        <v/>
      </c>
      <c r="R1683" s="26" t="str">
        <f t="array" ref="R1683">IFERROR(IF(OR(J1683="",M1683="",F1683=""),"",IF(F1683="학생부종합",INDEX(종합배치표!$C:$Q,MATCH(J1683,종합배치표!$B:$B,0),(MATCH(M1683,{"A","B","C","D","E"},0)-1)*3+1),INDEX(교과배치표!$C:$Q,MATCH(J1683,교과배치표!$B:$B,0),(MATCH(M1683,{"A","B","C","D","E"},0)-1)*3+1))),"")</f>
        <v/>
      </c>
      <c r="S1683" s="26" t="str">
        <f t="array" ref="S1683">IFERROR(IF(OR(J1683="",M1683="",F1683=""),"",IF(F1683="학생부종합",INDEX(종합배치표!$C:$Q,MATCH(J1683,종합배치표!$B:$B,0),(MATCH(M1683,{"A","B","C","D","E"},0)-1)*3+2),INDEX(교과배치표!$C:$Q,MATCH(J1683,교과배치표!$B:$B,0),(MATCH(M1683,{"A","B","C","D","E"},0)-1)*3+2))),"")</f>
        <v/>
      </c>
      <c r="T1683" s="26" t="str">
        <f t="array" ref="T1683">IFERROR(IF(OR(J1683="",M1683="",F1683=""),"",IF(F1683="학생부종합",INDEX(종합배치표!$C:$Q,MATCH(J1683,종합배치표!$B:$B,0),(MATCH(M1683,{"A","B","C","D","E"},0)-1)*3+3),INDEX(교과배치표!$C:$Q,MATCH(J1683,교과배치표!$B:$B,0),(MATCH(M1683,{"A","B","C","D","E"},0)-1)*3+3))),"")</f>
        <v/>
      </c>
      <c r="V1683" s="140">
        <f t="shared" si="79"/>
        <v>2.7</v>
      </c>
      <c r="W1683" s="141" t="str">
        <f t="shared" si="80"/>
        <v/>
      </c>
    </row>
    <row r="1684" spans="2:23" ht="14.25" customHeight="1">
      <c r="B1684" s="20">
        <v>1520</v>
      </c>
      <c r="C1684" s="21" t="s">
        <v>170</v>
      </c>
      <c r="D1684" s="21" t="s">
        <v>619</v>
      </c>
      <c r="E1684" s="21" t="s">
        <v>777</v>
      </c>
      <c r="F1684" s="21" t="s">
        <v>24</v>
      </c>
      <c r="G1684" s="22" t="s">
        <v>779</v>
      </c>
      <c r="H1684" s="21" t="s">
        <v>133</v>
      </c>
      <c r="I1684" s="21" t="s">
        <v>60</v>
      </c>
      <c r="J1684" s="23"/>
      <c r="K1684" s="24">
        <v>5</v>
      </c>
      <c r="M1684" s="25" t="str">
        <f>IF(I1684="","",IF(I1684="인문",성적입력!$C$8,성적입력!$C$9))</f>
        <v>A</v>
      </c>
      <c r="N1684" s="26">
        <f>성적입력!$C$15</f>
        <v>3</v>
      </c>
      <c r="P1684" s="27" t="str">
        <f t="shared" si="78"/>
        <v/>
      </c>
      <c r="R1684" s="26" t="str">
        <f t="array" ref="R1684">IFERROR(IF(OR(J1684="",M1684="",F1684=""),"",IF(F1684="학생부종합",INDEX(종합배치표!$C:$Q,MATCH(J1684,종합배치표!$B:$B,0),(MATCH(M1684,{"A","B","C","D","E"},0)-1)*3+1),INDEX(교과배치표!$C:$Q,MATCH(J1684,교과배치표!$B:$B,0),(MATCH(M1684,{"A","B","C","D","E"},0)-1)*3+1))),"")</f>
        <v/>
      </c>
      <c r="S1684" s="26" t="str">
        <f t="array" ref="S1684">IFERROR(IF(OR(J1684="",M1684="",F1684=""),"",IF(F1684="학생부종합",INDEX(종합배치표!$C:$Q,MATCH(J1684,종합배치표!$B:$B,0),(MATCH(M1684,{"A","B","C","D","E"},0)-1)*3+2),INDEX(교과배치표!$C:$Q,MATCH(J1684,교과배치표!$B:$B,0),(MATCH(M1684,{"A","B","C","D","E"},0)-1)*3+2))),"")</f>
        <v/>
      </c>
      <c r="T1684" s="26" t="str">
        <f t="array" ref="T1684">IFERROR(IF(OR(J1684="",M1684="",F1684=""),"",IF(F1684="학생부종합",INDEX(종합배치표!$C:$Q,MATCH(J1684,종합배치표!$B:$B,0),(MATCH(M1684,{"A","B","C","D","E"},0)-1)*3+3),INDEX(교과배치표!$C:$Q,MATCH(J1684,교과배치표!$B:$B,0),(MATCH(M1684,{"A","B","C","D","E"},0)-1)*3+3))),"")</f>
        <v/>
      </c>
      <c r="V1684" s="140">
        <f t="shared" si="79"/>
        <v>2.7</v>
      </c>
      <c r="W1684" s="141" t="str">
        <f t="shared" si="80"/>
        <v/>
      </c>
    </row>
    <row r="1685" spans="2:23" ht="14.25" customHeight="1">
      <c r="B1685" s="20">
        <v>1521</v>
      </c>
      <c r="C1685" s="21" t="s">
        <v>170</v>
      </c>
      <c r="D1685" s="21" t="s">
        <v>619</v>
      </c>
      <c r="E1685" s="21" t="s">
        <v>777</v>
      </c>
      <c r="F1685" s="21" t="s">
        <v>24</v>
      </c>
      <c r="G1685" s="22" t="s">
        <v>780</v>
      </c>
      <c r="H1685" s="21" t="s">
        <v>133</v>
      </c>
      <c r="I1685" s="21" t="s">
        <v>60</v>
      </c>
      <c r="J1685" s="23"/>
      <c r="K1685" s="24">
        <v>5</v>
      </c>
      <c r="M1685" s="25" t="str">
        <f>IF(I1685="","",IF(I1685="인문",성적입력!$C$8,성적입력!$C$9))</f>
        <v>A</v>
      </c>
      <c r="N1685" s="26">
        <f>성적입력!$C$15</f>
        <v>3</v>
      </c>
      <c r="P1685" s="27" t="str">
        <f t="shared" si="78"/>
        <v/>
      </c>
      <c r="R1685" s="26" t="str">
        <f t="array" ref="R1685">IFERROR(IF(OR(J1685="",M1685="",F1685=""),"",IF(F1685="학생부종합",INDEX(종합배치표!$C:$Q,MATCH(J1685,종합배치표!$B:$B,0),(MATCH(M1685,{"A","B","C","D","E"},0)-1)*3+1),INDEX(교과배치표!$C:$Q,MATCH(J1685,교과배치표!$B:$B,0),(MATCH(M1685,{"A","B","C","D","E"},0)-1)*3+1))),"")</f>
        <v/>
      </c>
      <c r="S1685" s="26" t="str">
        <f t="array" ref="S1685">IFERROR(IF(OR(J1685="",M1685="",F1685=""),"",IF(F1685="학생부종합",INDEX(종합배치표!$C:$Q,MATCH(J1685,종합배치표!$B:$B,0),(MATCH(M1685,{"A","B","C","D","E"},0)-1)*3+2),INDEX(교과배치표!$C:$Q,MATCH(J1685,교과배치표!$B:$B,0),(MATCH(M1685,{"A","B","C","D","E"},0)-1)*3+2))),"")</f>
        <v/>
      </c>
      <c r="T1685" s="26" t="str">
        <f t="array" ref="T1685">IFERROR(IF(OR(J1685="",M1685="",F1685=""),"",IF(F1685="학생부종합",INDEX(종합배치표!$C:$Q,MATCH(J1685,종합배치표!$B:$B,0),(MATCH(M1685,{"A","B","C","D","E"},0)-1)*3+3),INDEX(교과배치표!$C:$Q,MATCH(J1685,교과배치표!$B:$B,0),(MATCH(M1685,{"A","B","C","D","E"},0)-1)*3+3))),"")</f>
        <v/>
      </c>
      <c r="V1685" s="140">
        <f t="shared" si="79"/>
        <v>2.7</v>
      </c>
      <c r="W1685" s="141" t="str">
        <f t="shared" si="80"/>
        <v/>
      </c>
    </row>
    <row r="1686" spans="2:23" ht="14.25" customHeight="1">
      <c r="B1686" s="20">
        <v>1522</v>
      </c>
      <c r="C1686" s="21" t="s">
        <v>170</v>
      </c>
      <c r="D1686" s="21" t="s">
        <v>619</v>
      </c>
      <c r="E1686" s="21" t="s">
        <v>777</v>
      </c>
      <c r="F1686" s="21" t="s">
        <v>68</v>
      </c>
      <c r="G1686" s="21" t="s">
        <v>310</v>
      </c>
      <c r="H1686" s="21" t="s">
        <v>792</v>
      </c>
      <c r="I1686" s="21" t="s">
        <v>27</v>
      </c>
      <c r="J1686" s="23"/>
      <c r="K1686" s="24">
        <v>5</v>
      </c>
      <c r="M1686" s="25" t="str">
        <f>IF(I1686="","",IF(I1686="인문",성적입력!$C$8,성적입력!$C$9))</f>
        <v>A</v>
      </c>
      <c r="N1686" s="26">
        <f>성적입력!$C$15</f>
        <v>3</v>
      </c>
      <c r="P1686" s="27" t="str">
        <f t="shared" si="78"/>
        <v/>
      </c>
      <c r="R1686" s="26" t="str">
        <f t="array" ref="R1686">IFERROR(IF(OR(J1686="",M1686="",F1686=""),"",IF(F1686="학생부종합",INDEX(종합배치표!$C:$Q,MATCH(J1686,종합배치표!$B:$B,0),(MATCH(M1686,{"A","B","C","D","E"},0)-1)*3+1),INDEX(교과배치표!$C:$Q,MATCH(J1686,교과배치표!$B:$B,0),(MATCH(M1686,{"A","B","C","D","E"},0)-1)*3+1))),"")</f>
        <v/>
      </c>
      <c r="S1686" s="26" t="str">
        <f t="array" ref="S1686">IFERROR(IF(OR(J1686="",M1686="",F1686=""),"",IF(F1686="학생부종합",INDEX(종합배치표!$C:$Q,MATCH(J1686,종합배치표!$B:$B,0),(MATCH(M1686,{"A","B","C","D","E"},0)-1)*3+2),INDEX(교과배치표!$C:$Q,MATCH(J1686,교과배치표!$B:$B,0),(MATCH(M1686,{"A","B","C","D","E"},0)-1)*3+2))),"")</f>
        <v/>
      </c>
      <c r="T1686" s="26" t="str">
        <f t="array" ref="T1686">IFERROR(IF(OR(J1686="",M1686="",F1686=""),"",IF(F1686="학생부종합",INDEX(종합배치표!$C:$Q,MATCH(J1686,종합배치표!$B:$B,0),(MATCH(M1686,{"A","B","C","D","E"},0)-1)*3+3),INDEX(교과배치표!$C:$Q,MATCH(J1686,교과배치표!$B:$B,0),(MATCH(M1686,{"A","B","C","D","E"},0)-1)*3+3))),"")</f>
        <v/>
      </c>
      <c r="V1686" s="140">
        <f t="shared" si="79"/>
        <v>2.7</v>
      </c>
      <c r="W1686" s="141" t="str">
        <f t="shared" si="80"/>
        <v/>
      </c>
    </row>
    <row r="1687" spans="2:23" ht="14.25" customHeight="1">
      <c r="B1687" s="20">
        <v>1525</v>
      </c>
      <c r="C1687" s="21" t="s">
        <v>170</v>
      </c>
      <c r="D1687" s="21" t="s">
        <v>619</v>
      </c>
      <c r="E1687" s="21" t="s">
        <v>777</v>
      </c>
      <c r="F1687" s="21" t="s">
        <v>24</v>
      </c>
      <c r="G1687" s="22" t="s">
        <v>779</v>
      </c>
      <c r="H1687" s="21" t="s">
        <v>792</v>
      </c>
      <c r="I1687" s="21" t="s">
        <v>27</v>
      </c>
      <c r="J1687" s="23"/>
      <c r="K1687" s="24">
        <v>7</v>
      </c>
      <c r="M1687" s="25" t="str">
        <f>IF(I1687="","",IF(I1687="인문",성적입력!$C$8,성적입력!$C$9))</f>
        <v>A</v>
      </c>
      <c r="N1687" s="26">
        <f>성적입력!$C$15</f>
        <v>3</v>
      </c>
      <c r="P1687" s="27" t="str">
        <f t="shared" si="78"/>
        <v/>
      </c>
      <c r="R1687" s="26" t="str">
        <f t="array" ref="R1687">IFERROR(IF(OR(J1687="",M1687="",F1687=""),"",IF(F1687="학생부종합",INDEX(종합배치표!$C:$Q,MATCH(J1687,종합배치표!$B:$B,0),(MATCH(M1687,{"A","B","C","D","E"},0)-1)*3+1),INDEX(교과배치표!$C:$Q,MATCH(J1687,교과배치표!$B:$B,0),(MATCH(M1687,{"A","B","C","D","E"},0)-1)*3+1))),"")</f>
        <v/>
      </c>
      <c r="S1687" s="26" t="str">
        <f t="array" ref="S1687">IFERROR(IF(OR(J1687="",M1687="",F1687=""),"",IF(F1687="학생부종합",INDEX(종합배치표!$C:$Q,MATCH(J1687,종합배치표!$B:$B,0),(MATCH(M1687,{"A","B","C","D","E"},0)-1)*3+2),INDEX(교과배치표!$C:$Q,MATCH(J1687,교과배치표!$B:$B,0),(MATCH(M1687,{"A","B","C","D","E"},0)-1)*3+2))),"")</f>
        <v/>
      </c>
      <c r="T1687" s="26" t="str">
        <f t="array" ref="T1687">IFERROR(IF(OR(J1687="",M1687="",F1687=""),"",IF(F1687="학생부종합",INDEX(종합배치표!$C:$Q,MATCH(J1687,종합배치표!$B:$B,0),(MATCH(M1687,{"A","B","C","D","E"},0)-1)*3+3),INDEX(교과배치표!$C:$Q,MATCH(J1687,교과배치표!$B:$B,0),(MATCH(M1687,{"A","B","C","D","E"},0)-1)*3+3))),"")</f>
        <v/>
      </c>
      <c r="V1687" s="140">
        <f t="shared" si="79"/>
        <v>2.7</v>
      </c>
      <c r="W1687" s="141" t="str">
        <f t="shared" si="80"/>
        <v/>
      </c>
    </row>
    <row r="1688" spans="2:23" ht="14.25" customHeight="1">
      <c r="B1688" s="20">
        <v>1526</v>
      </c>
      <c r="C1688" s="21" t="s">
        <v>170</v>
      </c>
      <c r="D1688" s="21" t="s">
        <v>619</v>
      </c>
      <c r="E1688" s="21" t="s">
        <v>777</v>
      </c>
      <c r="F1688" s="21" t="s">
        <v>68</v>
      </c>
      <c r="G1688" s="21" t="s">
        <v>310</v>
      </c>
      <c r="H1688" s="21" t="s">
        <v>793</v>
      </c>
      <c r="I1688" s="21" t="s">
        <v>60</v>
      </c>
      <c r="J1688" s="23"/>
      <c r="K1688" s="24">
        <v>12</v>
      </c>
      <c r="M1688" s="25" t="str">
        <f>IF(I1688="","",IF(I1688="인문",성적입력!$C$8,성적입력!$C$9))</f>
        <v>A</v>
      </c>
      <c r="N1688" s="26">
        <f>성적입력!$C$15</f>
        <v>3</v>
      </c>
      <c r="P1688" s="27" t="str">
        <f t="shared" si="78"/>
        <v/>
      </c>
      <c r="R1688" s="26" t="str">
        <f t="array" ref="R1688">IFERROR(IF(OR(J1688="",M1688="",F1688=""),"",IF(F1688="학생부종합",INDEX(종합배치표!$C:$Q,MATCH(J1688,종합배치표!$B:$B,0),(MATCH(M1688,{"A","B","C","D","E"},0)-1)*3+1),INDEX(교과배치표!$C:$Q,MATCH(J1688,교과배치표!$B:$B,0),(MATCH(M1688,{"A","B","C","D","E"},0)-1)*3+1))),"")</f>
        <v/>
      </c>
      <c r="S1688" s="26" t="str">
        <f t="array" ref="S1688">IFERROR(IF(OR(J1688="",M1688="",F1688=""),"",IF(F1688="학생부종합",INDEX(종합배치표!$C:$Q,MATCH(J1688,종합배치표!$B:$B,0),(MATCH(M1688,{"A","B","C","D","E"},0)-1)*3+2),INDEX(교과배치표!$C:$Q,MATCH(J1688,교과배치표!$B:$B,0),(MATCH(M1688,{"A","B","C","D","E"},0)-1)*3+2))),"")</f>
        <v/>
      </c>
      <c r="T1688" s="26" t="str">
        <f t="array" ref="T1688">IFERROR(IF(OR(J1688="",M1688="",F1688=""),"",IF(F1688="학생부종합",INDEX(종합배치표!$C:$Q,MATCH(J1688,종합배치표!$B:$B,0),(MATCH(M1688,{"A","B","C","D","E"},0)-1)*3+3),INDEX(교과배치표!$C:$Q,MATCH(J1688,교과배치표!$B:$B,0),(MATCH(M1688,{"A","B","C","D","E"},0)-1)*3+3))),"")</f>
        <v/>
      </c>
      <c r="V1688" s="140">
        <f t="shared" si="79"/>
        <v>2.7</v>
      </c>
      <c r="W1688" s="141" t="str">
        <f t="shared" si="80"/>
        <v/>
      </c>
    </row>
    <row r="1689" spans="2:23" ht="14.25" customHeight="1">
      <c r="B1689" s="20">
        <v>1528</v>
      </c>
      <c r="C1689" s="21" t="s">
        <v>170</v>
      </c>
      <c r="D1689" s="21" t="s">
        <v>619</v>
      </c>
      <c r="E1689" s="21" t="s">
        <v>777</v>
      </c>
      <c r="F1689" s="21" t="s">
        <v>24</v>
      </c>
      <c r="G1689" s="21" t="s">
        <v>781</v>
      </c>
      <c r="H1689" s="21" t="s">
        <v>793</v>
      </c>
      <c r="I1689" s="21" t="s">
        <v>60</v>
      </c>
      <c r="J1689" s="23"/>
      <c r="K1689" s="24">
        <v>3</v>
      </c>
      <c r="M1689" s="25" t="str">
        <f>IF(I1689="","",IF(I1689="인문",성적입력!$C$8,성적입력!$C$9))</f>
        <v>A</v>
      </c>
      <c r="N1689" s="26">
        <f>성적입력!$C$15</f>
        <v>3</v>
      </c>
      <c r="P1689" s="27" t="str">
        <f t="shared" si="78"/>
        <v/>
      </c>
      <c r="R1689" s="26" t="str">
        <f t="array" ref="R1689">IFERROR(IF(OR(J1689="",M1689="",F1689=""),"",IF(F1689="학생부종합",INDEX(종합배치표!$C:$Q,MATCH(J1689,종합배치표!$B:$B,0),(MATCH(M1689,{"A","B","C","D","E"},0)-1)*3+1),INDEX(교과배치표!$C:$Q,MATCH(J1689,교과배치표!$B:$B,0),(MATCH(M1689,{"A","B","C","D","E"},0)-1)*3+1))),"")</f>
        <v/>
      </c>
      <c r="S1689" s="26" t="str">
        <f t="array" ref="S1689">IFERROR(IF(OR(J1689="",M1689="",F1689=""),"",IF(F1689="학생부종합",INDEX(종합배치표!$C:$Q,MATCH(J1689,종합배치표!$B:$B,0),(MATCH(M1689,{"A","B","C","D","E"},0)-1)*3+2),INDEX(교과배치표!$C:$Q,MATCH(J1689,교과배치표!$B:$B,0),(MATCH(M1689,{"A","B","C","D","E"},0)-1)*3+2))),"")</f>
        <v/>
      </c>
      <c r="T1689" s="26" t="str">
        <f t="array" ref="T1689">IFERROR(IF(OR(J1689="",M1689="",F1689=""),"",IF(F1689="학생부종합",INDEX(종합배치표!$C:$Q,MATCH(J1689,종합배치표!$B:$B,0),(MATCH(M1689,{"A","B","C","D","E"},0)-1)*3+3),INDEX(교과배치표!$C:$Q,MATCH(J1689,교과배치표!$B:$B,0),(MATCH(M1689,{"A","B","C","D","E"},0)-1)*3+3))),"")</f>
        <v/>
      </c>
      <c r="V1689" s="140">
        <f t="shared" si="79"/>
        <v>2.7</v>
      </c>
      <c r="W1689" s="141" t="str">
        <f t="shared" si="80"/>
        <v/>
      </c>
    </row>
    <row r="1690" spans="2:23" ht="14.25" customHeight="1">
      <c r="B1690" s="20">
        <v>1530</v>
      </c>
      <c r="C1690" s="21" t="s">
        <v>170</v>
      </c>
      <c r="D1690" s="21" t="s">
        <v>619</v>
      </c>
      <c r="E1690" s="21" t="s">
        <v>777</v>
      </c>
      <c r="F1690" s="21" t="s">
        <v>24</v>
      </c>
      <c r="G1690" s="22" t="s">
        <v>779</v>
      </c>
      <c r="H1690" s="21" t="s">
        <v>793</v>
      </c>
      <c r="I1690" s="21" t="s">
        <v>60</v>
      </c>
      <c r="J1690" s="23"/>
      <c r="K1690" s="24">
        <v>6</v>
      </c>
      <c r="M1690" s="25" t="str">
        <f>IF(I1690="","",IF(I1690="인문",성적입력!$C$8,성적입력!$C$9))</f>
        <v>A</v>
      </c>
      <c r="N1690" s="26">
        <f>성적입력!$C$15</f>
        <v>3</v>
      </c>
      <c r="P1690" s="27" t="str">
        <f t="shared" si="78"/>
        <v/>
      </c>
      <c r="R1690" s="26" t="str">
        <f t="array" ref="R1690">IFERROR(IF(OR(J1690="",M1690="",F1690=""),"",IF(F1690="학생부종합",INDEX(종합배치표!$C:$Q,MATCH(J1690,종합배치표!$B:$B,0),(MATCH(M1690,{"A","B","C","D","E"},0)-1)*3+1),INDEX(교과배치표!$C:$Q,MATCH(J1690,교과배치표!$B:$B,0),(MATCH(M1690,{"A","B","C","D","E"},0)-1)*3+1))),"")</f>
        <v/>
      </c>
      <c r="S1690" s="26" t="str">
        <f t="array" ref="S1690">IFERROR(IF(OR(J1690="",M1690="",F1690=""),"",IF(F1690="학생부종합",INDEX(종합배치표!$C:$Q,MATCH(J1690,종합배치표!$B:$B,0),(MATCH(M1690,{"A","B","C","D","E"},0)-1)*3+2),INDEX(교과배치표!$C:$Q,MATCH(J1690,교과배치표!$B:$B,0),(MATCH(M1690,{"A","B","C","D","E"},0)-1)*3+2))),"")</f>
        <v/>
      </c>
      <c r="T1690" s="26" t="str">
        <f t="array" ref="T1690">IFERROR(IF(OR(J1690="",M1690="",F1690=""),"",IF(F1690="학생부종합",INDEX(종합배치표!$C:$Q,MATCH(J1690,종합배치표!$B:$B,0),(MATCH(M1690,{"A","B","C","D","E"},0)-1)*3+3),INDEX(교과배치표!$C:$Q,MATCH(J1690,교과배치표!$B:$B,0),(MATCH(M1690,{"A","B","C","D","E"},0)-1)*3+3))),"")</f>
        <v/>
      </c>
      <c r="V1690" s="140">
        <f t="shared" si="79"/>
        <v>2.7</v>
      </c>
      <c r="W1690" s="141" t="str">
        <f t="shared" si="80"/>
        <v/>
      </c>
    </row>
    <row r="1691" spans="2:23" ht="14.25" customHeight="1">
      <c r="B1691" s="20">
        <v>1531</v>
      </c>
      <c r="C1691" s="21" t="s">
        <v>170</v>
      </c>
      <c r="D1691" s="21" t="s">
        <v>619</v>
      </c>
      <c r="E1691" s="21" t="s">
        <v>777</v>
      </c>
      <c r="F1691" s="21" t="s">
        <v>24</v>
      </c>
      <c r="G1691" s="22" t="s">
        <v>780</v>
      </c>
      <c r="H1691" s="21" t="s">
        <v>793</v>
      </c>
      <c r="I1691" s="21" t="s">
        <v>60</v>
      </c>
      <c r="J1691" s="23"/>
      <c r="K1691" s="24">
        <v>6</v>
      </c>
      <c r="M1691" s="25" t="str">
        <f>IF(I1691="","",IF(I1691="인문",성적입력!$C$8,성적입력!$C$9))</f>
        <v>A</v>
      </c>
      <c r="N1691" s="26">
        <f>성적입력!$C$15</f>
        <v>3</v>
      </c>
      <c r="P1691" s="27" t="str">
        <f t="shared" si="78"/>
        <v/>
      </c>
      <c r="R1691" s="26" t="str">
        <f t="array" ref="R1691">IFERROR(IF(OR(J1691="",M1691="",F1691=""),"",IF(F1691="학생부종합",INDEX(종합배치표!$C:$Q,MATCH(J1691,종합배치표!$B:$B,0),(MATCH(M1691,{"A","B","C","D","E"},0)-1)*3+1),INDEX(교과배치표!$C:$Q,MATCH(J1691,교과배치표!$B:$B,0),(MATCH(M1691,{"A","B","C","D","E"},0)-1)*3+1))),"")</f>
        <v/>
      </c>
      <c r="S1691" s="26" t="str">
        <f t="array" ref="S1691">IFERROR(IF(OR(J1691="",M1691="",F1691=""),"",IF(F1691="학생부종합",INDEX(종합배치표!$C:$Q,MATCH(J1691,종합배치표!$B:$B,0),(MATCH(M1691,{"A","B","C","D","E"},0)-1)*3+2),INDEX(교과배치표!$C:$Q,MATCH(J1691,교과배치표!$B:$B,0),(MATCH(M1691,{"A","B","C","D","E"},0)-1)*3+2))),"")</f>
        <v/>
      </c>
      <c r="T1691" s="26" t="str">
        <f t="array" ref="T1691">IFERROR(IF(OR(J1691="",M1691="",F1691=""),"",IF(F1691="학생부종합",INDEX(종합배치표!$C:$Q,MATCH(J1691,종합배치표!$B:$B,0),(MATCH(M1691,{"A","B","C","D","E"},0)-1)*3+3),INDEX(교과배치표!$C:$Q,MATCH(J1691,교과배치표!$B:$B,0),(MATCH(M1691,{"A","B","C","D","E"},0)-1)*3+3))),"")</f>
        <v/>
      </c>
      <c r="V1691" s="140">
        <f t="shared" si="79"/>
        <v>2.7</v>
      </c>
      <c r="W1691" s="141" t="str">
        <f t="shared" si="80"/>
        <v/>
      </c>
    </row>
    <row r="1692" spans="2:23" ht="14.25" customHeight="1">
      <c r="B1692" s="20">
        <v>1532</v>
      </c>
      <c r="C1692" s="21" t="s">
        <v>170</v>
      </c>
      <c r="D1692" s="21" t="s">
        <v>619</v>
      </c>
      <c r="E1692" s="21" t="s">
        <v>777</v>
      </c>
      <c r="F1692" s="21" t="s">
        <v>68</v>
      </c>
      <c r="G1692" s="21" t="s">
        <v>310</v>
      </c>
      <c r="H1692" s="21" t="s">
        <v>794</v>
      </c>
      <c r="I1692" s="21" t="s">
        <v>60</v>
      </c>
      <c r="J1692" s="23"/>
      <c r="K1692" s="24">
        <v>6</v>
      </c>
      <c r="M1692" s="25" t="str">
        <f>IF(I1692="","",IF(I1692="인문",성적입력!$C$8,성적입력!$C$9))</f>
        <v>A</v>
      </c>
      <c r="N1692" s="26">
        <f>성적입력!$C$15</f>
        <v>3</v>
      </c>
      <c r="P1692" s="27" t="str">
        <f t="shared" si="78"/>
        <v/>
      </c>
      <c r="R1692" s="26" t="str">
        <f t="array" ref="R1692">IFERROR(IF(OR(J1692="",M1692="",F1692=""),"",IF(F1692="학생부종합",INDEX(종합배치표!$C:$Q,MATCH(J1692,종합배치표!$B:$B,0),(MATCH(M1692,{"A","B","C","D","E"},0)-1)*3+1),INDEX(교과배치표!$C:$Q,MATCH(J1692,교과배치표!$B:$B,0),(MATCH(M1692,{"A","B","C","D","E"},0)-1)*3+1))),"")</f>
        <v/>
      </c>
      <c r="S1692" s="26" t="str">
        <f t="array" ref="S1692">IFERROR(IF(OR(J1692="",M1692="",F1692=""),"",IF(F1692="학생부종합",INDEX(종합배치표!$C:$Q,MATCH(J1692,종합배치표!$B:$B,0),(MATCH(M1692,{"A","B","C","D","E"},0)-1)*3+2),INDEX(교과배치표!$C:$Q,MATCH(J1692,교과배치표!$B:$B,0),(MATCH(M1692,{"A","B","C","D","E"},0)-1)*3+2))),"")</f>
        <v/>
      </c>
      <c r="T1692" s="26" t="str">
        <f t="array" ref="T1692">IFERROR(IF(OR(J1692="",M1692="",F1692=""),"",IF(F1692="학생부종합",INDEX(종합배치표!$C:$Q,MATCH(J1692,종합배치표!$B:$B,0),(MATCH(M1692,{"A","B","C","D","E"},0)-1)*3+3),INDEX(교과배치표!$C:$Q,MATCH(J1692,교과배치표!$B:$B,0),(MATCH(M1692,{"A","B","C","D","E"},0)-1)*3+3))),"")</f>
        <v/>
      </c>
      <c r="V1692" s="140">
        <f t="shared" si="79"/>
        <v>2.7</v>
      </c>
      <c r="W1692" s="141" t="str">
        <f t="shared" si="80"/>
        <v/>
      </c>
    </row>
    <row r="1693" spans="2:23" ht="14.25" customHeight="1">
      <c r="B1693" s="20">
        <v>1534</v>
      </c>
      <c r="C1693" s="21" t="s">
        <v>170</v>
      </c>
      <c r="D1693" s="21" t="s">
        <v>619</v>
      </c>
      <c r="E1693" s="21" t="s">
        <v>777</v>
      </c>
      <c r="F1693" s="21" t="s">
        <v>24</v>
      </c>
      <c r="G1693" s="22" t="s">
        <v>779</v>
      </c>
      <c r="H1693" s="21" t="s">
        <v>794</v>
      </c>
      <c r="I1693" s="21" t="s">
        <v>60</v>
      </c>
      <c r="J1693" s="23"/>
      <c r="K1693" s="24">
        <v>6</v>
      </c>
      <c r="M1693" s="25" t="str">
        <f>IF(I1693="","",IF(I1693="인문",성적입력!$C$8,성적입력!$C$9))</f>
        <v>A</v>
      </c>
      <c r="N1693" s="26">
        <f>성적입력!$C$15</f>
        <v>3</v>
      </c>
      <c r="P1693" s="27" t="str">
        <f t="shared" si="78"/>
        <v/>
      </c>
      <c r="R1693" s="26" t="str">
        <f t="array" ref="R1693">IFERROR(IF(OR(J1693="",M1693="",F1693=""),"",IF(F1693="학생부종합",INDEX(종합배치표!$C:$Q,MATCH(J1693,종합배치표!$B:$B,0),(MATCH(M1693,{"A","B","C","D","E"},0)-1)*3+1),INDEX(교과배치표!$C:$Q,MATCH(J1693,교과배치표!$B:$B,0),(MATCH(M1693,{"A","B","C","D","E"},0)-1)*3+1))),"")</f>
        <v/>
      </c>
      <c r="S1693" s="26" t="str">
        <f t="array" ref="S1693">IFERROR(IF(OR(J1693="",M1693="",F1693=""),"",IF(F1693="학생부종합",INDEX(종합배치표!$C:$Q,MATCH(J1693,종합배치표!$B:$B,0),(MATCH(M1693,{"A","B","C","D","E"},0)-1)*3+2),INDEX(교과배치표!$C:$Q,MATCH(J1693,교과배치표!$B:$B,0),(MATCH(M1693,{"A","B","C","D","E"},0)-1)*3+2))),"")</f>
        <v/>
      </c>
      <c r="T1693" s="26" t="str">
        <f t="array" ref="T1693">IFERROR(IF(OR(J1693="",M1693="",F1693=""),"",IF(F1693="학생부종합",INDEX(종합배치표!$C:$Q,MATCH(J1693,종합배치표!$B:$B,0),(MATCH(M1693,{"A","B","C","D","E"},0)-1)*3+3),INDEX(교과배치표!$C:$Q,MATCH(J1693,교과배치표!$B:$B,0),(MATCH(M1693,{"A","B","C","D","E"},0)-1)*3+3))),"")</f>
        <v/>
      </c>
      <c r="V1693" s="140">
        <f t="shared" si="79"/>
        <v>2.7</v>
      </c>
      <c r="W1693" s="141" t="str">
        <f t="shared" si="80"/>
        <v/>
      </c>
    </row>
    <row r="1694" spans="2:23" ht="14.25" customHeight="1">
      <c r="B1694" s="20">
        <v>1535</v>
      </c>
      <c r="C1694" s="21" t="s">
        <v>170</v>
      </c>
      <c r="D1694" s="21" t="s">
        <v>619</v>
      </c>
      <c r="E1694" s="21" t="s">
        <v>777</v>
      </c>
      <c r="F1694" s="21" t="s">
        <v>24</v>
      </c>
      <c r="G1694" s="22" t="s">
        <v>780</v>
      </c>
      <c r="H1694" s="21" t="s">
        <v>794</v>
      </c>
      <c r="I1694" s="21" t="s">
        <v>60</v>
      </c>
      <c r="J1694" s="23"/>
      <c r="K1694" s="24">
        <v>6</v>
      </c>
      <c r="M1694" s="25" t="str">
        <f>IF(I1694="","",IF(I1694="인문",성적입력!$C$8,성적입력!$C$9))</f>
        <v>A</v>
      </c>
      <c r="N1694" s="26">
        <f>성적입력!$C$15</f>
        <v>3</v>
      </c>
      <c r="P1694" s="27" t="str">
        <f t="shared" si="78"/>
        <v/>
      </c>
      <c r="R1694" s="26" t="str">
        <f t="array" ref="R1694">IFERROR(IF(OR(J1694="",M1694="",F1694=""),"",IF(F1694="학생부종합",INDEX(종합배치표!$C:$Q,MATCH(J1694,종합배치표!$B:$B,0),(MATCH(M1694,{"A","B","C","D","E"},0)-1)*3+1),INDEX(교과배치표!$C:$Q,MATCH(J1694,교과배치표!$B:$B,0),(MATCH(M1694,{"A","B","C","D","E"},0)-1)*3+1))),"")</f>
        <v/>
      </c>
      <c r="S1694" s="26" t="str">
        <f t="array" ref="S1694">IFERROR(IF(OR(J1694="",M1694="",F1694=""),"",IF(F1694="학생부종합",INDEX(종합배치표!$C:$Q,MATCH(J1694,종합배치표!$B:$B,0),(MATCH(M1694,{"A","B","C","D","E"},0)-1)*3+2),INDEX(교과배치표!$C:$Q,MATCH(J1694,교과배치표!$B:$B,0),(MATCH(M1694,{"A","B","C","D","E"},0)-1)*3+2))),"")</f>
        <v/>
      </c>
      <c r="T1694" s="26" t="str">
        <f t="array" ref="T1694">IFERROR(IF(OR(J1694="",M1694="",F1694=""),"",IF(F1694="학생부종합",INDEX(종합배치표!$C:$Q,MATCH(J1694,종합배치표!$B:$B,0),(MATCH(M1694,{"A","B","C","D","E"},0)-1)*3+3),INDEX(교과배치표!$C:$Q,MATCH(J1694,교과배치표!$B:$B,0),(MATCH(M1694,{"A","B","C","D","E"},0)-1)*3+3))),"")</f>
        <v/>
      </c>
      <c r="V1694" s="140">
        <f t="shared" si="79"/>
        <v>2.7</v>
      </c>
      <c r="W1694" s="141" t="str">
        <f t="shared" si="80"/>
        <v/>
      </c>
    </row>
    <row r="1695" spans="2:23" ht="14.25" customHeight="1">
      <c r="B1695" s="20">
        <v>1536</v>
      </c>
      <c r="C1695" s="21" t="s">
        <v>170</v>
      </c>
      <c r="D1695" s="21" t="s">
        <v>619</v>
      </c>
      <c r="E1695" s="21" t="s">
        <v>777</v>
      </c>
      <c r="F1695" s="21" t="s">
        <v>68</v>
      </c>
      <c r="G1695" s="21" t="s">
        <v>310</v>
      </c>
      <c r="H1695" s="21" t="s">
        <v>130</v>
      </c>
      <c r="I1695" s="21" t="s">
        <v>60</v>
      </c>
      <c r="J1695" s="23"/>
      <c r="K1695" s="24">
        <v>5</v>
      </c>
      <c r="M1695" s="25" t="str">
        <f>IF(I1695="","",IF(I1695="인문",성적입력!$C$8,성적입력!$C$9))</f>
        <v>A</v>
      </c>
      <c r="N1695" s="26">
        <f>성적입력!$C$15</f>
        <v>3</v>
      </c>
      <c r="P1695" s="27" t="str">
        <f t="shared" si="78"/>
        <v/>
      </c>
      <c r="R1695" s="26" t="str">
        <f t="array" ref="R1695">IFERROR(IF(OR(J1695="",M1695="",F1695=""),"",IF(F1695="학생부종합",INDEX(종합배치표!$C:$Q,MATCH(J1695,종합배치표!$B:$B,0),(MATCH(M1695,{"A","B","C","D","E"},0)-1)*3+1),INDEX(교과배치표!$C:$Q,MATCH(J1695,교과배치표!$B:$B,0),(MATCH(M1695,{"A","B","C","D","E"},0)-1)*3+1))),"")</f>
        <v/>
      </c>
      <c r="S1695" s="26" t="str">
        <f t="array" ref="S1695">IFERROR(IF(OR(J1695="",M1695="",F1695=""),"",IF(F1695="학생부종합",INDEX(종합배치표!$C:$Q,MATCH(J1695,종합배치표!$B:$B,0),(MATCH(M1695,{"A","B","C","D","E"},0)-1)*3+2),INDEX(교과배치표!$C:$Q,MATCH(J1695,교과배치표!$B:$B,0),(MATCH(M1695,{"A","B","C","D","E"},0)-1)*3+2))),"")</f>
        <v/>
      </c>
      <c r="T1695" s="26" t="str">
        <f t="array" ref="T1695">IFERROR(IF(OR(J1695="",M1695="",F1695=""),"",IF(F1695="학생부종합",INDEX(종합배치표!$C:$Q,MATCH(J1695,종합배치표!$B:$B,0),(MATCH(M1695,{"A","B","C","D","E"},0)-1)*3+3),INDEX(교과배치표!$C:$Q,MATCH(J1695,교과배치표!$B:$B,0),(MATCH(M1695,{"A","B","C","D","E"},0)-1)*3+3))),"")</f>
        <v/>
      </c>
      <c r="V1695" s="140">
        <f t="shared" si="79"/>
        <v>2.7</v>
      </c>
      <c r="W1695" s="141" t="str">
        <f t="shared" si="80"/>
        <v/>
      </c>
    </row>
    <row r="1696" spans="2:23" ht="14.25" customHeight="1">
      <c r="B1696" s="20">
        <v>1538</v>
      </c>
      <c r="C1696" s="21" t="s">
        <v>170</v>
      </c>
      <c r="D1696" s="21" t="s">
        <v>619</v>
      </c>
      <c r="E1696" s="21" t="s">
        <v>777</v>
      </c>
      <c r="F1696" s="21" t="s">
        <v>24</v>
      </c>
      <c r="G1696" s="22" t="s">
        <v>780</v>
      </c>
      <c r="H1696" s="21" t="s">
        <v>795</v>
      </c>
      <c r="I1696" s="21" t="s">
        <v>27</v>
      </c>
      <c r="J1696" s="23"/>
      <c r="K1696" s="24">
        <v>30</v>
      </c>
      <c r="M1696" s="25" t="str">
        <f>IF(I1696="","",IF(I1696="인문",성적입력!$C$8,성적입력!$C$9))</f>
        <v>A</v>
      </c>
      <c r="N1696" s="26">
        <f>성적입력!$C$15</f>
        <v>3</v>
      </c>
      <c r="P1696" s="27" t="str">
        <f t="shared" si="78"/>
        <v/>
      </c>
      <c r="R1696" s="26" t="str">
        <f t="array" ref="R1696">IFERROR(IF(OR(J1696="",M1696="",F1696=""),"",IF(F1696="학생부종합",INDEX(종합배치표!$C:$Q,MATCH(J1696,종합배치표!$B:$B,0),(MATCH(M1696,{"A","B","C","D","E"},0)-1)*3+1),INDEX(교과배치표!$C:$Q,MATCH(J1696,교과배치표!$B:$B,0),(MATCH(M1696,{"A","B","C","D","E"},0)-1)*3+1))),"")</f>
        <v/>
      </c>
      <c r="S1696" s="26" t="str">
        <f t="array" ref="S1696">IFERROR(IF(OR(J1696="",M1696="",F1696=""),"",IF(F1696="학생부종합",INDEX(종합배치표!$C:$Q,MATCH(J1696,종합배치표!$B:$B,0),(MATCH(M1696,{"A","B","C","D","E"},0)-1)*3+2),INDEX(교과배치표!$C:$Q,MATCH(J1696,교과배치표!$B:$B,0),(MATCH(M1696,{"A","B","C","D","E"},0)-1)*3+2))),"")</f>
        <v/>
      </c>
      <c r="T1696" s="26" t="str">
        <f t="array" ref="T1696">IFERROR(IF(OR(J1696="",M1696="",F1696=""),"",IF(F1696="학생부종합",INDEX(종합배치표!$C:$Q,MATCH(J1696,종합배치표!$B:$B,0),(MATCH(M1696,{"A","B","C","D","E"},0)-1)*3+3),INDEX(교과배치표!$C:$Q,MATCH(J1696,교과배치표!$B:$B,0),(MATCH(M1696,{"A","B","C","D","E"},0)-1)*3+3))),"")</f>
        <v/>
      </c>
      <c r="V1696" s="140">
        <f t="shared" si="79"/>
        <v>2.7</v>
      </c>
      <c r="W1696" s="141" t="str">
        <f t="shared" si="80"/>
        <v/>
      </c>
    </row>
    <row r="1697" spans="2:23" ht="14.25" customHeight="1">
      <c r="B1697" s="20">
        <v>1539</v>
      </c>
      <c r="C1697" s="21" t="s">
        <v>170</v>
      </c>
      <c r="D1697" s="21" t="s">
        <v>619</v>
      </c>
      <c r="E1697" s="21" t="s">
        <v>777</v>
      </c>
      <c r="F1697" s="21" t="s">
        <v>68</v>
      </c>
      <c r="G1697" s="21" t="s">
        <v>310</v>
      </c>
      <c r="H1697" s="21" t="s">
        <v>796</v>
      </c>
      <c r="I1697" s="21" t="s">
        <v>60</v>
      </c>
      <c r="J1697" s="23"/>
      <c r="K1697" s="24">
        <v>8</v>
      </c>
      <c r="M1697" s="25" t="str">
        <f>IF(I1697="","",IF(I1697="인문",성적입력!$C$8,성적입력!$C$9))</f>
        <v>A</v>
      </c>
      <c r="N1697" s="26">
        <f>성적입력!$C$15</f>
        <v>3</v>
      </c>
      <c r="P1697" s="27" t="str">
        <f t="shared" si="78"/>
        <v/>
      </c>
      <c r="R1697" s="26" t="str">
        <f t="array" ref="R1697">IFERROR(IF(OR(J1697="",M1697="",F1697=""),"",IF(F1697="학생부종합",INDEX(종합배치표!$C:$Q,MATCH(J1697,종합배치표!$B:$B,0),(MATCH(M1697,{"A","B","C","D","E"},0)-1)*3+1),INDEX(교과배치표!$C:$Q,MATCH(J1697,교과배치표!$B:$B,0),(MATCH(M1697,{"A","B","C","D","E"},0)-1)*3+1))),"")</f>
        <v/>
      </c>
      <c r="S1697" s="26" t="str">
        <f t="array" ref="S1697">IFERROR(IF(OR(J1697="",M1697="",F1697=""),"",IF(F1697="학생부종합",INDEX(종합배치표!$C:$Q,MATCH(J1697,종합배치표!$B:$B,0),(MATCH(M1697,{"A","B","C","D","E"},0)-1)*3+2),INDEX(교과배치표!$C:$Q,MATCH(J1697,교과배치표!$B:$B,0),(MATCH(M1697,{"A","B","C","D","E"},0)-1)*3+2))),"")</f>
        <v/>
      </c>
      <c r="T1697" s="26" t="str">
        <f t="array" ref="T1697">IFERROR(IF(OR(J1697="",M1697="",F1697=""),"",IF(F1697="학생부종합",INDEX(종합배치표!$C:$Q,MATCH(J1697,종합배치표!$B:$B,0),(MATCH(M1697,{"A","B","C","D","E"},0)-1)*3+3),INDEX(교과배치표!$C:$Q,MATCH(J1697,교과배치표!$B:$B,0),(MATCH(M1697,{"A","B","C","D","E"},0)-1)*3+3))),"")</f>
        <v/>
      </c>
      <c r="V1697" s="140">
        <f t="shared" si="79"/>
        <v>2.7</v>
      </c>
      <c r="W1697" s="141" t="str">
        <f t="shared" si="80"/>
        <v/>
      </c>
    </row>
    <row r="1698" spans="2:23" ht="14.25" customHeight="1">
      <c r="B1698" s="20">
        <v>1542</v>
      </c>
      <c r="C1698" s="21" t="s">
        <v>170</v>
      </c>
      <c r="D1698" s="21" t="s">
        <v>619</v>
      </c>
      <c r="E1698" s="21" t="s">
        <v>777</v>
      </c>
      <c r="F1698" s="21" t="s">
        <v>24</v>
      </c>
      <c r="G1698" s="22" t="s">
        <v>779</v>
      </c>
      <c r="H1698" s="21" t="s">
        <v>796</v>
      </c>
      <c r="I1698" s="21" t="s">
        <v>60</v>
      </c>
      <c r="J1698" s="23"/>
      <c r="K1698" s="24">
        <v>8</v>
      </c>
      <c r="M1698" s="25" t="str">
        <f>IF(I1698="","",IF(I1698="인문",성적입력!$C$8,성적입력!$C$9))</f>
        <v>A</v>
      </c>
      <c r="N1698" s="26">
        <f>성적입력!$C$15</f>
        <v>3</v>
      </c>
      <c r="P1698" s="27" t="str">
        <f t="shared" si="78"/>
        <v/>
      </c>
      <c r="R1698" s="26" t="str">
        <f t="array" ref="R1698">IFERROR(IF(OR(J1698="",M1698="",F1698=""),"",IF(F1698="학생부종합",INDEX(종합배치표!$C:$Q,MATCH(J1698,종합배치표!$B:$B,0),(MATCH(M1698,{"A","B","C","D","E"},0)-1)*3+1),INDEX(교과배치표!$C:$Q,MATCH(J1698,교과배치표!$B:$B,0),(MATCH(M1698,{"A","B","C","D","E"},0)-1)*3+1))),"")</f>
        <v/>
      </c>
      <c r="S1698" s="26" t="str">
        <f t="array" ref="S1698">IFERROR(IF(OR(J1698="",M1698="",F1698=""),"",IF(F1698="학생부종합",INDEX(종합배치표!$C:$Q,MATCH(J1698,종합배치표!$B:$B,0),(MATCH(M1698,{"A","B","C","D","E"},0)-1)*3+2),INDEX(교과배치표!$C:$Q,MATCH(J1698,교과배치표!$B:$B,0),(MATCH(M1698,{"A","B","C","D","E"},0)-1)*3+2))),"")</f>
        <v/>
      </c>
      <c r="T1698" s="26" t="str">
        <f t="array" ref="T1698">IFERROR(IF(OR(J1698="",M1698="",F1698=""),"",IF(F1698="학생부종합",INDEX(종합배치표!$C:$Q,MATCH(J1698,종합배치표!$B:$B,0),(MATCH(M1698,{"A","B","C","D","E"},0)-1)*3+3),INDEX(교과배치표!$C:$Q,MATCH(J1698,교과배치표!$B:$B,0),(MATCH(M1698,{"A","B","C","D","E"},0)-1)*3+3))),"")</f>
        <v/>
      </c>
      <c r="V1698" s="140">
        <f t="shared" si="79"/>
        <v>2.7</v>
      </c>
      <c r="W1698" s="141" t="str">
        <f t="shared" si="80"/>
        <v/>
      </c>
    </row>
    <row r="1699" spans="2:23" ht="14.25" customHeight="1">
      <c r="B1699" s="20">
        <v>1543</v>
      </c>
      <c r="C1699" s="21" t="s">
        <v>170</v>
      </c>
      <c r="D1699" s="21" t="s">
        <v>619</v>
      </c>
      <c r="E1699" s="21" t="s">
        <v>777</v>
      </c>
      <c r="F1699" s="21" t="s">
        <v>24</v>
      </c>
      <c r="G1699" s="22" t="s">
        <v>780</v>
      </c>
      <c r="H1699" s="21" t="s">
        <v>796</v>
      </c>
      <c r="I1699" s="21" t="s">
        <v>60</v>
      </c>
      <c r="J1699" s="23"/>
      <c r="K1699" s="24">
        <v>8</v>
      </c>
      <c r="M1699" s="25" t="str">
        <f>IF(I1699="","",IF(I1699="인문",성적입력!$C$8,성적입력!$C$9))</f>
        <v>A</v>
      </c>
      <c r="N1699" s="26">
        <f>성적입력!$C$15</f>
        <v>3</v>
      </c>
      <c r="P1699" s="27" t="str">
        <f t="shared" si="78"/>
        <v/>
      </c>
      <c r="R1699" s="26" t="str">
        <f t="array" ref="R1699">IFERROR(IF(OR(J1699="",M1699="",F1699=""),"",IF(F1699="학생부종합",INDEX(종합배치표!$C:$Q,MATCH(J1699,종합배치표!$B:$B,0),(MATCH(M1699,{"A","B","C","D","E"},0)-1)*3+1),INDEX(교과배치표!$C:$Q,MATCH(J1699,교과배치표!$B:$B,0),(MATCH(M1699,{"A","B","C","D","E"},0)-1)*3+1))),"")</f>
        <v/>
      </c>
      <c r="S1699" s="26" t="str">
        <f t="array" ref="S1699">IFERROR(IF(OR(J1699="",M1699="",F1699=""),"",IF(F1699="학생부종합",INDEX(종합배치표!$C:$Q,MATCH(J1699,종합배치표!$B:$B,0),(MATCH(M1699,{"A","B","C","D","E"},0)-1)*3+2),INDEX(교과배치표!$C:$Q,MATCH(J1699,교과배치표!$B:$B,0),(MATCH(M1699,{"A","B","C","D","E"},0)-1)*3+2))),"")</f>
        <v/>
      </c>
      <c r="T1699" s="26" t="str">
        <f t="array" ref="T1699">IFERROR(IF(OR(J1699="",M1699="",F1699=""),"",IF(F1699="학생부종합",INDEX(종합배치표!$C:$Q,MATCH(J1699,종합배치표!$B:$B,0),(MATCH(M1699,{"A","B","C","D","E"},0)-1)*3+3),INDEX(교과배치표!$C:$Q,MATCH(J1699,교과배치표!$B:$B,0),(MATCH(M1699,{"A","B","C","D","E"},0)-1)*3+3))),"")</f>
        <v/>
      </c>
      <c r="V1699" s="140">
        <f t="shared" si="79"/>
        <v>2.7</v>
      </c>
      <c r="W1699" s="141" t="str">
        <f t="shared" si="80"/>
        <v/>
      </c>
    </row>
    <row r="1700" spans="2:23" ht="14.25" customHeight="1">
      <c r="B1700" s="20">
        <v>1544</v>
      </c>
      <c r="C1700" s="21" t="s">
        <v>170</v>
      </c>
      <c r="D1700" s="21" t="s">
        <v>619</v>
      </c>
      <c r="E1700" s="21" t="s">
        <v>777</v>
      </c>
      <c r="F1700" s="21" t="s">
        <v>68</v>
      </c>
      <c r="G1700" s="21" t="s">
        <v>310</v>
      </c>
      <c r="H1700" s="21" t="s">
        <v>797</v>
      </c>
      <c r="I1700" s="21" t="s">
        <v>60</v>
      </c>
      <c r="J1700" s="23"/>
      <c r="K1700" s="24">
        <v>14</v>
      </c>
      <c r="M1700" s="25" t="str">
        <f>IF(I1700="","",IF(I1700="인문",성적입력!$C$8,성적입력!$C$9))</f>
        <v>A</v>
      </c>
      <c r="N1700" s="26">
        <f>성적입력!$C$15</f>
        <v>3</v>
      </c>
      <c r="P1700" s="27" t="str">
        <f t="shared" si="78"/>
        <v/>
      </c>
      <c r="R1700" s="26" t="str">
        <f t="array" ref="R1700">IFERROR(IF(OR(J1700="",M1700="",F1700=""),"",IF(F1700="학생부종합",INDEX(종합배치표!$C:$Q,MATCH(J1700,종합배치표!$B:$B,0),(MATCH(M1700,{"A","B","C","D","E"},0)-1)*3+1),INDEX(교과배치표!$C:$Q,MATCH(J1700,교과배치표!$B:$B,0),(MATCH(M1700,{"A","B","C","D","E"},0)-1)*3+1))),"")</f>
        <v/>
      </c>
      <c r="S1700" s="26" t="str">
        <f t="array" ref="S1700">IFERROR(IF(OR(J1700="",M1700="",F1700=""),"",IF(F1700="학생부종합",INDEX(종합배치표!$C:$Q,MATCH(J1700,종합배치표!$B:$B,0),(MATCH(M1700,{"A","B","C","D","E"},0)-1)*3+2),INDEX(교과배치표!$C:$Q,MATCH(J1700,교과배치표!$B:$B,0),(MATCH(M1700,{"A","B","C","D","E"},0)-1)*3+2))),"")</f>
        <v/>
      </c>
      <c r="T1700" s="26" t="str">
        <f t="array" ref="T1700">IFERROR(IF(OR(J1700="",M1700="",F1700=""),"",IF(F1700="학생부종합",INDEX(종합배치표!$C:$Q,MATCH(J1700,종합배치표!$B:$B,0),(MATCH(M1700,{"A","B","C","D","E"},0)-1)*3+3),INDEX(교과배치표!$C:$Q,MATCH(J1700,교과배치표!$B:$B,0),(MATCH(M1700,{"A","B","C","D","E"},0)-1)*3+3))),"")</f>
        <v/>
      </c>
      <c r="V1700" s="140">
        <f t="shared" si="79"/>
        <v>2.7</v>
      </c>
      <c r="W1700" s="141" t="str">
        <f t="shared" si="80"/>
        <v/>
      </c>
    </row>
    <row r="1701" spans="2:23" ht="14.25" customHeight="1">
      <c r="B1701" s="20">
        <v>1546</v>
      </c>
      <c r="C1701" s="21" t="s">
        <v>170</v>
      </c>
      <c r="D1701" s="21" t="s">
        <v>619</v>
      </c>
      <c r="E1701" s="21" t="s">
        <v>777</v>
      </c>
      <c r="F1701" s="21" t="s">
        <v>24</v>
      </c>
      <c r="G1701" s="21" t="s">
        <v>781</v>
      </c>
      <c r="H1701" s="21" t="s">
        <v>797</v>
      </c>
      <c r="I1701" s="21" t="s">
        <v>60</v>
      </c>
      <c r="J1701" s="23"/>
      <c r="K1701" s="24">
        <v>4</v>
      </c>
      <c r="M1701" s="25" t="str">
        <f>IF(I1701="","",IF(I1701="인문",성적입력!$C$8,성적입력!$C$9))</f>
        <v>A</v>
      </c>
      <c r="N1701" s="26">
        <f>성적입력!$C$15</f>
        <v>3</v>
      </c>
      <c r="P1701" s="27" t="str">
        <f t="shared" si="78"/>
        <v/>
      </c>
      <c r="R1701" s="26" t="str">
        <f t="array" ref="R1701">IFERROR(IF(OR(J1701="",M1701="",F1701=""),"",IF(F1701="학생부종합",INDEX(종합배치표!$C:$Q,MATCH(J1701,종합배치표!$B:$B,0),(MATCH(M1701,{"A","B","C","D","E"},0)-1)*3+1),INDEX(교과배치표!$C:$Q,MATCH(J1701,교과배치표!$B:$B,0),(MATCH(M1701,{"A","B","C","D","E"},0)-1)*3+1))),"")</f>
        <v/>
      </c>
      <c r="S1701" s="26" t="str">
        <f t="array" ref="S1701">IFERROR(IF(OR(J1701="",M1701="",F1701=""),"",IF(F1701="학생부종합",INDEX(종합배치표!$C:$Q,MATCH(J1701,종합배치표!$B:$B,0),(MATCH(M1701,{"A","B","C","D","E"},0)-1)*3+2),INDEX(교과배치표!$C:$Q,MATCH(J1701,교과배치표!$B:$B,0),(MATCH(M1701,{"A","B","C","D","E"},0)-1)*3+2))),"")</f>
        <v/>
      </c>
      <c r="T1701" s="26" t="str">
        <f t="array" ref="T1701">IFERROR(IF(OR(J1701="",M1701="",F1701=""),"",IF(F1701="학생부종합",INDEX(종합배치표!$C:$Q,MATCH(J1701,종합배치표!$B:$B,0),(MATCH(M1701,{"A","B","C","D","E"},0)-1)*3+3),INDEX(교과배치표!$C:$Q,MATCH(J1701,교과배치표!$B:$B,0),(MATCH(M1701,{"A","B","C","D","E"},0)-1)*3+3))),"")</f>
        <v/>
      </c>
      <c r="V1701" s="140">
        <f t="shared" si="79"/>
        <v>2.7</v>
      </c>
      <c r="W1701" s="141" t="str">
        <f t="shared" si="80"/>
        <v/>
      </c>
    </row>
    <row r="1702" spans="2:23" ht="14.25" customHeight="1">
      <c r="B1702" s="20">
        <v>1548</v>
      </c>
      <c r="C1702" s="21" t="s">
        <v>170</v>
      </c>
      <c r="D1702" s="21" t="s">
        <v>619</v>
      </c>
      <c r="E1702" s="21" t="s">
        <v>777</v>
      </c>
      <c r="F1702" s="21" t="s">
        <v>24</v>
      </c>
      <c r="G1702" s="22" t="s">
        <v>779</v>
      </c>
      <c r="H1702" s="21" t="s">
        <v>797</v>
      </c>
      <c r="I1702" s="21" t="s">
        <v>60</v>
      </c>
      <c r="J1702" s="23"/>
      <c r="K1702" s="24">
        <v>8</v>
      </c>
      <c r="M1702" s="25" t="str">
        <f>IF(I1702="","",IF(I1702="인문",성적입력!$C$8,성적입력!$C$9))</f>
        <v>A</v>
      </c>
      <c r="N1702" s="26">
        <f>성적입력!$C$15</f>
        <v>3</v>
      </c>
      <c r="P1702" s="27" t="str">
        <f t="shared" si="78"/>
        <v/>
      </c>
      <c r="R1702" s="26" t="str">
        <f t="array" ref="R1702">IFERROR(IF(OR(J1702="",M1702="",F1702=""),"",IF(F1702="학생부종합",INDEX(종합배치표!$C:$Q,MATCH(J1702,종합배치표!$B:$B,0),(MATCH(M1702,{"A","B","C","D","E"},0)-1)*3+1),INDEX(교과배치표!$C:$Q,MATCH(J1702,교과배치표!$B:$B,0),(MATCH(M1702,{"A","B","C","D","E"},0)-1)*3+1))),"")</f>
        <v/>
      </c>
      <c r="S1702" s="26" t="str">
        <f t="array" ref="S1702">IFERROR(IF(OR(J1702="",M1702="",F1702=""),"",IF(F1702="학생부종합",INDEX(종합배치표!$C:$Q,MATCH(J1702,종합배치표!$B:$B,0),(MATCH(M1702,{"A","B","C","D","E"},0)-1)*3+2),INDEX(교과배치표!$C:$Q,MATCH(J1702,교과배치표!$B:$B,0),(MATCH(M1702,{"A","B","C","D","E"},0)-1)*3+2))),"")</f>
        <v/>
      </c>
      <c r="T1702" s="26" t="str">
        <f t="array" ref="T1702">IFERROR(IF(OR(J1702="",M1702="",F1702=""),"",IF(F1702="학생부종합",INDEX(종합배치표!$C:$Q,MATCH(J1702,종합배치표!$B:$B,0),(MATCH(M1702,{"A","B","C","D","E"},0)-1)*3+3),INDEX(교과배치표!$C:$Q,MATCH(J1702,교과배치표!$B:$B,0),(MATCH(M1702,{"A","B","C","D","E"},0)-1)*3+3))),"")</f>
        <v/>
      </c>
      <c r="V1702" s="140">
        <f t="shared" si="79"/>
        <v>2.7</v>
      </c>
      <c r="W1702" s="141" t="str">
        <f t="shared" si="80"/>
        <v/>
      </c>
    </row>
    <row r="1703" spans="2:23" ht="14.25" customHeight="1">
      <c r="B1703" s="20">
        <v>1549</v>
      </c>
      <c r="C1703" s="21" t="s">
        <v>170</v>
      </c>
      <c r="D1703" s="21" t="s">
        <v>619</v>
      </c>
      <c r="E1703" s="21" t="s">
        <v>777</v>
      </c>
      <c r="F1703" s="21" t="s">
        <v>24</v>
      </c>
      <c r="G1703" s="22" t="s">
        <v>780</v>
      </c>
      <c r="H1703" s="21" t="s">
        <v>797</v>
      </c>
      <c r="I1703" s="21" t="s">
        <v>60</v>
      </c>
      <c r="J1703" s="23"/>
      <c r="K1703" s="24">
        <v>8</v>
      </c>
      <c r="M1703" s="25" t="str">
        <f>IF(I1703="","",IF(I1703="인문",성적입력!$C$8,성적입력!$C$9))</f>
        <v>A</v>
      </c>
      <c r="N1703" s="26">
        <f>성적입력!$C$15</f>
        <v>3</v>
      </c>
      <c r="P1703" s="27" t="str">
        <f t="shared" si="78"/>
        <v/>
      </c>
      <c r="R1703" s="26" t="str">
        <f t="array" ref="R1703">IFERROR(IF(OR(J1703="",M1703="",F1703=""),"",IF(F1703="학생부종합",INDEX(종합배치표!$C:$Q,MATCH(J1703,종합배치표!$B:$B,0),(MATCH(M1703,{"A","B","C","D","E"},0)-1)*3+1),INDEX(교과배치표!$C:$Q,MATCH(J1703,교과배치표!$B:$B,0),(MATCH(M1703,{"A","B","C","D","E"},0)-1)*3+1))),"")</f>
        <v/>
      </c>
      <c r="S1703" s="26" t="str">
        <f t="array" ref="S1703">IFERROR(IF(OR(J1703="",M1703="",F1703=""),"",IF(F1703="학생부종합",INDEX(종합배치표!$C:$Q,MATCH(J1703,종합배치표!$B:$B,0),(MATCH(M1703,{"A","B","C","D","E"},0)-1)*3+2),INDEX(교과배치표!$C:$Q,MATCH(J1703,교과배치표!$B:$B,0),(MATCH(M1703,{"A","B","C","D","E"},0)-1)*3+2))),"")</f>
        <v/>
      </c>
      <c r="T1703" s="26" t="str">
        <f t="array" ref="T1703">IFERROR(IF(OR(J1703="",M1703="",F1703=""),"",IF(F1703="학생부종합",INDEX(종합배치표!$C:$Q,MATCH(J1703,종합배치표!$B:$B,0),(MATCH(M1703,{"A","B","C","D","E"},0)-1)*3+3),INDEX(교과배치표!$C:$Q,MATCH(J1703,교과배치표!$B:$B,0),(MATCH(M1703,{"A","B","C","D","E"},0)-1)*3+3))),"")</f>
        <v/>
      </c>
      <c r="V1703" s="140">
        <f t="shared" si="79"/>
        <v>2.7</v>
      </c>
      <c r="W1703" s="141" t="str">
        <f t="shared" si="80"/>
        <v/>
      </c>
    </row>
    <row r="1704" spans="2:23" ht="14.25" customHeight="1">
      <c r="B1704" s="20">
        <v>1552</v>
      </c>
      <c r="C1704" s="21" t="s">
        <v>170</v>
      </c>
      <c r="D1704" s="21" t="s">
        <v>619</v>
      </c>
      <c r="E1704" s="21" t="s">
        <v>777</v>
      </c>
      <c r="F1704" s="21" t="s">
        <v>24</v>
      </c>
      <c r="G1704" s="22" t="s">
        <v>779</v>
      </c>
      <c r="H1704" s="21" t="s">
        <v>39</v>
      </c>
      <c r="I1704" s="21" t="s">
        <v>27</v>
      </c>
      <c r="J1704" s="23"/>
      <c r="K1704" s="24">
        <v>6</v>
      </c>
      <c r="M1704" s="25" t="str">
        <f>IF(I1704="","",IF(I1704="인문",성적입력!$C$8,성적입력!$C$9))</f>
        <v>A</v>
      </c>
      <c r="N1704" s="26">
        <f>성적입력!$C$15</f>
        <v>3</v>
      </c>
      <c r="P1704" s="27" t="str">
        <f t="shared" si="78"/>
        <v/>
      </c>
      <c r="R1704" s="26" t="str">
        <f t="array" ref="R1704">IFERROR(IF(OR(J1704="",M1704="",F1704=""),"",IF(F1704="학생부종합",INDEX(종합배치표!$C:$Q,MATCH(J1704,종합배치표!$B:$B,0),(MATCH(M1704,{"A","B","C","D","E"},0)-1)*3+1),INDEX(교과배치표!$C:$Q,MATCH(J1704,교과배치표!$B:$B,0),(MATCH(M1704,{"A","B","C","D","E"},0)-1)*3+1))),"")</f>
        <v/>
      </c>
      <c r="S1704" s="26" t="str">
        <f t="array" ref="S1704">IFERROR(IF(OR(J1704="",M1704="",F1704=""),"",IF(F1704="학생부종합",INDEX(종합배치표!$C:$Q,MATCH(J1704,종합배치표!$B:$B,0),(MATCH(M1704,{"A","B","C","D","E"},0)-1)*3+2),INDEX(교과배치표!$C:$Q,MATCH(J1704,교과배치표!$B:$B,0),(MATCH(M1704,{"A","B","C","D","E"},0)-1)*3+2))),"")</f>
        <v/>
      </c>
      <c r="T1704" s="26" t="str">
        <f t="array" ref="T1704">IFERROR(IF(OR(J1704="",M1704="",F1704=""),"",IF(F1704="학생부종합",INDEX(종합배치표!$C:$Q,MATCH(J1704,종합배치표!$B:$B,0),(MATCH(M1704,{"A","B","C","D","E"},0)-1)*3+3),INDEX(교과배치표!$C:$Q,MATCH(J1704,교과배치표!$B:$B,0),(MATCH(M1704,{"A","B","C","D","E"},0)-1)*3+3))),"")</f>
        <v/>
      </c>
      <c r="V1704" s="140">
        <f t="shared" si="79"/>
        <v>2.7</v>
      </c>
      <c r="W1704" s="141" t="str">
        <f t="shared" si="80"/>
        <v/>
      </c>
    </row>
    <row r="1705" spans="2:23" ht="14.25" customHeight="1">
      <c r="B1705" s="20">
        <v>1553</v>
      </c>
      <c r="C1705" s="21" t="s">
        <v>170</v>
      </c>
      <c r="D1705" s="21" t="s">
        <v>619</v>
      </c>
      <c r="E1705" s="21" t="s">
        <v>777</v>
      </c>
      <c r="F1705" s="21" t="s">
        <v>24</v>
      </c>
      <c r="G1705" s="22" t="s">
        <v>780</v>
      </c>
      <c r="H1705" s="21" t="s">
        <v>39</v>
      </c>
      <c r="I1705" s="21" t="s">
        <v>27</v>
      </c>
      <c r="J1705" s="23"/>
      <c r="K1705" s="24">
        <v>6</v>
      </c>
      <c r="M1705" s="25" t="str">
        <f>IF(I1705="","",IF(I1705="인문",성적입력!$C$8,성적입력!$C$9))</f>
        <v>A</v>
      </c>
      <c r="N1705" s="26">
        <f>성적입력!$C$15</f>
        <v>3</v>
      </c>
      <c r="P1705" s="27" t="str">
        <f t="shared" si="78"/>
        <v/>
      </c>
      <c r="R1705" s="26" t="str">
        <f t="array" ref="R1705">IFERROR(IF(OR(J1705="",M1705="",F1705=""),"",IF(F1705="학생부종합",INDEX(종합배치표!$C:$Q,MATCH(J1705,종합배치표!$B:$B,0),(MATCH(M1705,{"A","B","C","D","E"},0)-1)*3+1),INDEX(교과배치표!$C:$Q,MATCH(J1705,교과배치표!$B:$B,0),(MATCH(M1705,{"A","B","C","D","E"},0)-1)*3+1))),"")</f>
        <v/>
      </c>
      <c r="S1705" s="26" t="str">
        <f t="array" ref="S1705">IFERROR(IF(OR(J1705="",M1705="",F1705=""),"",IF(F1705="학생부종합",INDEX(종합배치표!$C:$Q,MATCH(J1705,종합배치표!$B:$B,0),(MATCH(M1705,{"A","B","C","D","E"},0)-1)*3+2),INDEX(교과배치표!$C:$Q,MATCH(J1705,교과배치표!$B:$B,0),(MATCH(M1705,{"A","B","C","D","E"},0)-1)*3+2))),"")</f>
        <v/>
      </c>
      <c r="T1705" s="26" t="str">
        <f t="array" ref="T1705">IFERROR(IF(OR(J1705="",M1705="",F1705=""),"",IF(F1705="학생부종합",INDEX(종합배치표!$C:$Q,MATCH(J1705,종합배치표!$B:$B,0),(MATCH(M1705,{"A","B","C","D","E"},0)-1)*3+3),INDEX(교과배치표!$C:$Q,MATCH(J1705,교과배치표!$B:$B,0),(MATCH(M1705,{"A","B","C","D","E"},0)-1)*3+3))),"")</f>
        <v/>
      </c>
      <c r="V1705" s="140">
        <f t="shared" si="79"/>
        <v>2.7</v>
      </c>
      <c r="W1705" s="141" t="str">
        <f t="shared" si="80"/>
        <v/>
      </c>
    </row>
    <row r="1706" spans="2:23" ht="14.25" customHeight="1">
      <c r="B1706" s="20">
        <v>1554</v>
      </c>
      <c r="C1706" s="21" t="s">
        <v>170</v>
      </c>
      <c r="D1706" s="21" t="s">
        <v>619</v>
      </c>
      <c r="E1706" s="21" t="s">
        <v>777</v>
      </c>
      <c r="F1706" s="21" t="s">
        <v>68</v>
      </c>
      <c r="G1706" s="21" t="s">
        <v>310</v>
      </c>
      <c r="H1706" s="21" t="s">
        <v>56</v>
      </c>
      <c r="I1706" s="21" t="s">
        <v>27</v>
      </c>
      <c r="J1706" s="23"/>
      <c r="K1706" s="24">
        <v>3</v>
      </c>
      <c r="M1706" s="25" t="str">
        <f>IF(I1706="","",IF(I1706="인문",성적입력!$C$8,성적입력!$C$9))</f>
        <v>A</v>
      </c>
      <c r="N1706" s="26">
        <f>성적입력!$C$15</f>
        <v>3</v>
      </c>
      <c r="P1706" s="27" t="str">
        <f t="shared" si="78"/>
        <v/>
      </c>
      <c r="R1706" s="26" t="str">
        <f t="array" ref="R1706">IFERROR(IF(OR(J1706="",M1706="",F1706=""),"",IF(F1706="학생부종합",INDEX(종합배치표!$C:$Q,MATCH(J1706,종합배치표!$B:$B,0),(MATCH(M1706,{"A","B","C","D","E"},0)-1)*3+1),INDEX(교과배치표!$C:$Q,MATCH(J1706,교과배치표!$B:$B,0),(MATCH(M1706,{"A","B","C","D","E"},0)-1)*3+1))),"")</f>
        <v/>
      </c>
      <c r="S1706" s="26" t="str">
        <f t="array" ref="S1706">IFERROR(IF(OR(J1706="",M1706="",F1706=""),"",IF(F1706="학생부종합",INDEX(종합배치표!$C:$Q,MATCH(J1706,종합배치표!$B:$B,0),(MATCH(M1706,{"A","B","C","D","E"},0)-1)*3+2),INDEX(교과배치표!$C:$Q,MATCH(J1706,교과배치표!$B:$B,0),(MATCH(M1706,{"A","B","C","D","E"},0)-1)*3+2))),"")</f>
        <v/>
      </c>
      <c r="T1706" s="26" t="str">
        <f t="array" ref="T1706">IFERROR(IF(OR(J1706="",M1706="",F1706=""),"",IF(F1706="학생부종합",INDEX(종합배치표!$C:$Q,MATCH(J1706,종합배치표!$B:$B,0),(MATCH(M1706,{"A","B","C","D","E"},0)-1)*3+3),INDEX(교과배치표!$C:$Q,MATCH(J1706,교과배치표!$B:$B,0),(MATCH(M1706,{"A","B","C","D","E"},0)-1)*3+3))),"")</f>
        <v/>
      </c>
      <c r="V1706" s="140">
        <f t="shared" si="79"/>
        <v>2.7</v>
      </c>
      <c r="W1706" s="141" t="str">
        <f t="shared" si="80"/>
        <v/>
      </c>
    </row>
    <row r="1707" spans="2:23" ht="14.25" customHeight="1">
      <c r="B1707" s="20">
        <v>1557</v>
      </c>
      <c r="C1707" s="21" t="s">
        <v>170</v>
      </c>
      <c r="D1707" s="21" t="s">
        <v>619</v>
      </c>
      <c r="E1707" s="21" t="s">
        <v>777</v>
      </c>
      <c r="F1707" s="21" t="s">
        <v>24</v>
      </c>
      <c r="G1707" s="22" t="s">
        <v>779</v>
      </c>
      <c r="H1707" s="21" t="s">
        <v>56</v>
      </c>
      <c r="I1707" s="21" t="s">
        <v>27</v>
      </c>
      <c r="J1707" s="23"/>
      <c r="K1707" s="24">
        <v>4</v>
      </c>
      <c r="M1707" s="25" t="str">
        <f>IF(I1707="","",IF(I1707="인문",성적입력!$C$8,성적입력!$C$9))</f>
        <v>A</v>
      </c>
      <c r="N1707" s="26">
        <f>성적입력!$C$15</f>
        <v>3</v>
      </c>
      <c r="P1707" s="27" t="str">
        <f t="shared" si="78"/>
        <v/>
      </c>
      <c r="R1707" s="26" t="str">
        <f t="array" ref="R1707">IFERROR(IF(OR(J1707="",M1707="",F1707=""),"",IF(F1707="학생부종합",INDEX(종합배치표!$C:$Q,MATCH(J1707,종합배치표!$B:$B,0),(MATCH(M1707,{"A","B","C","D","E"},0)-1)*3+1),INDEX(교과배치표!$C:$Q,MATCH(J1707,교과배치표!$B:$B,0),(MATCH(M1707,{"A","B","C","D","E"},0)-1)*3+1))),"")</f>
        <v/>
      </c>
      <c r="S1707" s="26" t="str">
        <f t="array" ref="S1707">IFERROR(IF(OR(J1707="",M1707="",F1707=""),"",IF(F1707="학생부종합",INDEX(종합배치표!$C:$Q,MATCH(J1707,종합배치표!$B:$B,0),(MATCH(M1707,{"A","B","C","D","E"},0)-1)*3+2),INDEX(교과배치표!$C:$Q,MATCH(J1707,교과배치표!$B:$B,0),(MATCH(M1707,{"A","B","C","D","E"},0)-1)*3+2))),"")</f>
        <v/>
      </c>
      <c r="T1707" s="26" t="str">
        <f t="array" ref="T1707">IFERROR(IF(OR(J1707="",M1707="",F1707=""),"",IF(F1707="학생부종합",INDEX(종합배치표!$C:$Q,MATCH(J1707,종합배치표!$B:$B,0),(MATCH(M1707,{"A","B","C","D","E"},0)-1)*3+3),INDEX(교과배치표!$C:$Q,MATCH(J1707,교과배치표!$B:$B,0),(MATCH(M1707,{"A","B","C","D","E"},0)-1)*3+3))),"")</f>
        <v/>
      </c>
      <c r="V1707" s="140">
        <f t="shared" si="79"/>
        <v>2.7</v>
      </c>
      <c r="W1707" s="141" t="str">
        <f t="shared" si="80"/>
        <v/>
      </c>
    </row>
    <row r="1708" spans="2:23" ht="14.25" customHeight="1">
      <c r="B1708" s="20">
        <v>1558</v>
      </c>
      <c r="C1708" s="21" t="s">
        <v>170</v>
      </c>
      <c r="D1708" s="21" t="s">
        <v>619</v>
      </c>
      <c r="E1708" s="21" t="s">
        <v>777</v>
      </c>
      <c r="F1708" s="21" t="s">
        <v>68</v>
      </c>
      <c r="G1708" s="21" t="s">
        <v>310</v>
      </c>
      <c r="H1708" s="21" t="s">
        <v>595</v>
      </c>
      <c r="I1708" s="21" t="s">
        <v>514</v>
      </c>
      <c r="J1708" s="23"/>
      <c r="K1708" s="24">
        <v>10</v>
      </c>
      <c r="M1708" s="25" t="str">
        <f>IF(I1708="","",IF(I1708="인문",성적입력!$C$8,성적입력!$C$9))</f>
        <v>A</v>
      </c>
      <c r="N1708" s="26">
        <f>성적입력!$C$15</f>
        <v>3</v>
      </c>
      <c r="P1708" s="27" t="str">
        <f t="shared" si="78"/>
        <v/>
      </c>
      <c r="R1708" s="26" t="str">
        <f t="array" ref="R1708">IFERROR(IF(OR(J1708="",M1708="",F1708=""),"",IF(F1708="학생부종합",INDEX(종합배치표!$C:$Q,MATCH(J1708,종합배치표!$B:$B,0),(MATCH(M1708,{"A","B","C","D","E"},0)-1)*3+1),INDEX(교과배치표!$C:$Q,MATCH(J1708,교과배치표!$B:$B,0),(MATCH(M1708,{"A","B","C","D","E"},0)-1)*3+1))),"")</f>
        <v/>
      </c>
      <c r="S1708" s="26" t="str">
        <f t="array" ref="S1708">IFERROR(IF(OR(J1708="",M1708="",F1708=""),"",IF(F1708="학생부종합",INDEX(종합배치표!$C:$Q,MATCH(J1708,종합배치표!$B:$B,0),(MATCH(M1708,{"A","B","C","D","E"},0)-1)*3+2),INDEX(교과배치표!$C:$Q,MATCH(J1708,교과배치표!$B:$B,0),(MATCH(M1708,{"A","B","C","D","E"},0)-1)*3+2))),"")</f>
        <v/>
      </c>
      <c r="T1708" s="26" t="str">
        <f t="array" ref="T1708">IFERROR(IF(OR(J1708="",M1708="",F1708=""),"",IF(F1708="학생부종합",INDEX(종합배치표!$C:$Q,MATCH(J1708,종합배치표!$B:$B,0),(MATCH(M1708,{"A","B","C","D","E"},0)-1)*3+3),INDEX(교과배치표!$C:$Q,MATCH(J1708,교과배치표!$B:$B,0),(MATCH(M1708,{"A","B","C","D","E"},0)-1)*3+3))),"")</f>
        <v/>
      </c>
      <c r="V1708" s="140">
        <f t="shared" si="79"/>
        <v>2.7</v>
      </c>
      <c r="W1708" s="141" t="str">
        <f t="shared" si="80"/>
        <v/>
      </c>
    </row>
    <row r="1709" spans="2:23" ht="14.25" customHeight="1">
      <c r="B1709" s="20">
        <v>1559</v>
      </c>
      <c r="C1709" s="21" t="s">
        <v>170</v>
      </c>
      <c r="D1709" s="21" t="s">
        <v>619</v>
      </c>
      <c r="E1709" s="21" t="s">
        <v>777</v>
      </c>
      <c r="F1709" s="21" t="s">
        <v>68</v>
      </c>
      <c r="G1709" s="21" t="s">
        <v>310</v>
      </c>
      <c r="H1709" s="21" t="s">
        <v>206</v>
      </c>
      <c r="I1709" s="21" t="s">
        <v>60</v>
      </c>
      <c r="J1709" s="23"/>
      <c r="K1709" s="24">
        <v>5</v>
      </c>
      <c r="M1709" s="25" t="str">
        <f>IF(I1709="","",IF(I1709="인문",성적입력!$C$8,성적입력!$C$9))</f>
        <v>A</v>
      </c>
      <c r="N1709" s="26">
        <f>성적입력!$C$15</f>
        <v>3</v>
      </c>
      <c r="P1709" s="27" t="str">
        <f t="shared" si="78"/>
        <v/>
      </c>
      <c r="R1709" s="26" t="str">
        <f t="array" ref="R1709">IFERROR(IF(OR(J1709="",M1709="",F1709=""),"",IF(F1709="학생부종합",INDEX(종합배치표!$C:$Q,MATCH(J1709,종합배치표!$B:$B,0),(MATCH(M1709,{"A","B","C","D","E"},0)-1)*3+1),INDEX(교과배치표!$C:$Q,MATCH(J1709,교과배치표!$B:$B,0),(MATCH(M1709,{"A","B","C","D","E"},0)-1)*3+1))),"")</f>
        <v/>
      </c>
      <c r="S1709" s="26" t="str">
        <f t="array" ref="S1709">IFERROR(IF(OR(J1709="",M1709="",F1709=""),"",IF(F1709="학생부종합",INDEX(종합배치표!$C:$Q,MATCH(J1709,종합배치표!$B:$B,0),(MATCH(M1709,{"A","B","C","D","E"},0)-1)*3+2),INDEX(교과배치표!$C:$Q,MATCH(J1709,교과배치표!$B:$B,0),(MATCH(M1709,{"A","B","C","D","E"},0)-1)*3+2))),"")</f>
        <v/>
      </c>
      <c r="T1709" s="26" t="str">
        <f t="array" ref="T1709">IFERROR(IF(OR(J1709="",M1709="",F1709=""),"",IF(F1709="학생부종합",INDEX(종합배치표!$C:$Q,MATCH(J1709,종합배치표!$B:$B,0),(MATCH(M1709,{"A","B","C","D","E"},0)-1)*3+3),INDEX(교과배치표!$C:$Q,MATCH(J1709,교과배치표!$B:$B,0),(MATCH(M1709,{"A","B","C","D","E"},0)-1)*3+3))),"")</f>
        <v/>
      </c>
      <c r="V1709" s="140">
        <f t="shared" si="79"/>
        <v>2.7</v>
      </c>
      <c r="W1709" s="141" t="str">
        <f t="shared" si="80"/>
        <v/>
      </c>
    </row>
    <row r="1710" spans="2:23" ht="14.25" customHeight="1">
      <c r="B1710" s="20">
        <v>1562</v>
      </c>
      <c r="C1710" s="21" t="s">
        <v>170</v>
      </c>
      <c r="D1710" s="21" t="s">
        <v>619</v>
      </c>
      <c r="E1710" s="21" t="s">
        <v>777</v>
      </c>
      <c r="F1710" s="21" t="s">
        <v>68</v>
      </c>
      <c r="G1710" s="21" t="s">
        <v>310</v>
      </c>
      <c r="H1710" s="21" t="s">
        <v>798</v>
      </c>
      <c r="I1710" s="21" t="s">
        <v>60</v>
      </c>
      <c r="J1710" s="23"/>
      <c r="K1710" s="24">
        <v>6</v>
      </c>
      <c r="M1710" s="25" t="str">
        <f>IF(I1710="","",IF(I1710="인문",성적입력!$C$8,성적입력!$C$9))</f>
        <v>A</v>
      </c>
      <c r="N1710" s="26">
        <f>성적입력!$C$15</f>
        <v>3</v>
      </c>
      <c r="P1710" s="27" t="str">
        <f t="shared" si="78"/>
        <v/>
      </c>
      <c r="R1710" s="26" t="str">
        <f t="array" ref="R1710">IFERROR(IF(OR(J1710="",M1710="",F1710=""),"",IF(F1710="학생부종합",INDEX(종합배치표!$C:$Q,MATCH(J1710,종합배치표!$B:$B,0),(MATCH(M1710,{"A","B","C","D","E"},0)-1)*3+1),INDEX(교과배치표!$C:$Q,MATCH(J1710,교과배치표!$B:$B,0),(MATCH(M1710,{"A","B","C","D","E"},0)-1)*3+1))),"")</f>
        <v/>
      </c>
      <c r="S1710" s="26" t="str">
        <f t="array" ref="S1710">IFERROR(IF(OR(J1710="",M1710="",F1710=""),"",IF(F1710="학생부종합",INDEX(종합배치표!$C:$Q,MATCH(J1710,종합배치표!$B:$B,0),(MATCH(M1710,{"A","B","C","D","E"},0)-1)*3+2),INDEX(교과배치표!$C:$Q,MATCH(J1710,교과배치표!$B:$B,0),(MATCH(M1710,{"A","B","C","D","E"},0)-1)*3+2))),"")</f>
        <v/>
      </c>
      <c r="T1710" s="26" t="str">
        <f t="array" ref="T1710">IFERROR(IF(OR(J1710="",M1710="",F1710=""),"",IF(F1710="학생부종합",INDEX(종합배치표!$C:$Q,MATCH(J1710,종합배치표!$B:$B,0),(MATCH(M1710,{"A","B","C","D","E"},0)-1)*3+3),INDEX(교과배치표!$C:$Q,MATCH(J1710,교과배치표!$B:$B,0),(MATCH(M1710,{"A","B","C","D","E"},0)-1)*3+3))),"")</f>
        <v/>
      </c>
      <c r="V1710" s="140">
        <f t="shared" si="79"/>
        <v>2.7</v>
      </c>
      <c r="W1710" s="141" t="str">
        <f t="shared" si="80"/>
        <v/>
      </c>
    </row>
    <row r="1711" spans="2:23" ht="14.25" customHeight="1">
      <c r="B1711" s="20">
        <v>1565</v>
      </c>
      <c r="C1711" s="21" t="s">
        <v>170</v>
      </c>
      <c r="D1711" s="21" t="s">
        <v>619</v>
      </c>
      <c r="E1711" s="21" t="s">
        <v>777</v>
      </c>
      <c r="F1711" s="21" t="s">
        <v>68</v>
      </c>
      <c r="G1711" s="21" t="s">
        <v>310</v>
      </c>
      <c r="H1711" s="21" t="s">
        <v>472</v>
      </c>
      <c r="I1711" s="21" t="s">
        <v>27</v>
      </c>
      <c r="J1711" s="23"/>
      <c r="K1711" s="24">
        <v>4</v>
      </c>
      <c r="M1711" s="25" t="str">
        <f>IF(I1711="","",IF(I1711="인문",성적입력!$C$8,성적입력!$C$9))</f>
        <v>A</v>
      </c>
      <c r="N1711" s="26">
        <f>성적입력!$C$15</f>
        <v>3</v>
      </c>
      <c r="P1711" s="27" t="str">
        <f t="shared" si="78"/>
        <v/>
      </c>
      <c r="R1711" s="26" t="str">
        <f t="array" ref="R1711">IFERROR(IF(OR(J1711="",M1711="",F1711=""),"",IF(F1711="학생부종합",INDEX(종합배치표!$C:$Q,MATCH(J1711,종합배치표!$B:$B,0),(MATCH(M1711,{"A","B","C","D","E"},0)-1)*3+1),INDEX(교과배치표!$C:$Q,MATCH(J1711,교과배치표!$B:$B,0),(MATCH(M1711,{"A","B","C","D","E"},0)-1)*3+1))),"")</f>
        <v/>
      </c>
      <c r="S1711" s="26" t="str">
        <f t="array" ref="S1711">IFERROR(IF(OR(J1711="",M1711="",F1711=""),"",IF(F1711="학생부종합",INDEX(종합배치표!$C:$Q,MATCH(J1711,종합배치표!$B:$B,0),(MATCH(M1711,{"A","B","C","D","E"},0)-1)*3+2),INDEX(교과배치표!$C:$Q,MATCH(J1711,교과배치표!$B:$B,0),(MATCH(M1711,{"A","B","C","D","E"},0)-1)*3+2))),"")</f>
        <v/>
      </c>
      <c r="T1711" s="26" t="str">
        <f t="array" ref="T1711">IFERROR(IF(OR(J1711="",M1711="",F1711=""),"",IF(F1711="학생부종합",INDEX(종합배치표!$C:$Q,MATCH(J1711,종합배치표!$B:$B,0),(MATCH(M1711,{"A","B","C","D","E"},0)-1)*3+3),INDEX(교과배치표!$C:$Q,MATCH(J1711,교과배치표!$B:$B,0),(MATCH(M1711,{"A","B","C","D","E"},0)-1)*3+3))),"")</f>
        <v/>
      </c>
      <c r="V1711" s="140">
        <f t="shared" si="79"/>
        <v>2.7</v>
      </c>
      <c r="W1711" s="141" t="str">
        <f t="shared" si="80"/>
        <v/>
      </c>
    </row>
    <row r="1712" spans="2:23" ht="14.25" customHeight="1">
      <c r="B1712" s="20">
        <v>1567</v>
      </c>
      <c r="C1712" s="21" t="s">
        <v>170</v>
      </c>
      <c r="D1712" s="21" t="s">
        <v>619</v>
      </c>
      <c r="E1712" s="21" t="s">
        <v>777</v>
      </c>
      <c r="F1712" s="21" t="s">
        <v>24</v>
      </c>
      <c r="G1712" s="22" t="s">
        <v>779</v>
      </c>
      <c r="H1712" s="21" t="s">
        <v>472</v>
      </c>
      <c r="I1712" s="21" t="s">
        <v>27</v>
      </c>
      <c r="J1712" s="23"/>
      <c r="K1712" s="24">
        <v>10</v>
      </c>
      <c r="M1712" s="25" t="str">
        <f>IF(I1712="","",IF(I1712="인문",성적입력!$C$8,성적입력!$C$9))</f>
        <v>A</v>
      </c>
      <c r="N1712" s="26">
        <f>성적입력!$C$15</f>
        <v>3</v>
      </c>
      <c r="P1712" s="27" t="str">
        <f t="shared" si="78"/>
        <v/>
      </c>
      <c r="R1712" s="26" t="str">
        <f t="array" ref="R1712">IFERROR(IF(OR(J1712="",M1712="",F1712=""),"",IF(F1712="학생부종합",INDEX(종합배치표!$C:$Q,MATCH(J1712,종합배치표!$B:$B,0),(MATCH(M1712,{"A","B","C","D","E"},0)-1)*3+1),INDEX(교과배치표!$C:$Q,MATCH(J1712,교과배치표!$B:$B,0),(MATCH(M1712,{"A","B","C","D","E"},0)-1)*3+1))),"")</f>
        <v/>
      </c>
      <c r="S1712" s="26" t="str">
        <f t="array" ref="S1712">IFERROR(IF(OR(J1712="",M1712="",F1712=""),"",IF(F1712="학생부종합",INDEX(종합배치표!$C:$Q,MATCH(J1712,종합배치표!$B:$B,0),(MATCH(M1712,{"A","B","C","D","E"},0)-1)*3+2),INDEX(교과배치표!$C:$Q,MATCH(J1712,교과배치표!$B:$B,0),(MATCH(M1712,{"A","B","C","D","E"},0)-1)*3+2))),"")</f>
        <v/>
      </c>
      <c r="T1712" s="26" t="str">
        <f t="array" ref="T1712">IFERROR(IF(OR(J1712="",M1712="",F1712=""),"",IF(F1712="학생부종합",INDEX(종합배치표!$C:$Q,MATCH(J1712,종합배치표!$B:$B,0),(MATCH(M1712,{"A","B","C","D","E"},0)-1)*3+3),INDEX(교과배치표!$C:$Q,MATCH(J1712,교과배치표!$B:$B,0),(MATCH(M1712,{"A","B","C","D","E"},0)-1)*3+3))),"")</f>
        <v/>
      </c>
      <c r="V1712" s="140">
        <f t="shared" si="79"/>
        <v>2.7</v>
      </c>
      <c r="W1712" s="141" t="str">
        <f t="shared" si="80"/>
        <v/>
      </c>
    </row>
    <row r="1713" spans="2:23" ht="14.25" customHeight="1">
      <c r="B1713" s="20">
        <v>1568</v>
      </c>
      <c r="C1713" s="21" t="s">
        <v>170</v>
      </c>
      <c r="D1713" s="21" t="s">
        <v>619</v>
      </c>
      <c r="E1713" s="21" t="s">
        <v>777</v>
      </c>
      <c r="F1713" s="21" t="s">
        <v>24</v>
      </c>
      <c r="G1713" s="22" t="s">
        <v>780</v>
      </c>
      <c r="H1713" s="21" t="s">
        <v>472</v>
      </c>
      <c r="I1713" s="21" t="s">
        <v>27</v>
      </c>
      <c r="J1713" s="23"/>
      <c r="K1713" s="24">
        <v>4</v>
      </c>
      <c r="M1713" s="25" t="str">
        <f>IF(I1713="","",IF(I1713="인문",성적입력!$C$8,성적입력!$C$9))</f>
        <v>A</v>
      </c>
      <c r="N1713" s="26">
        <f>성적입력!$C$15</f>
        <v>3</v>
      </c>
      <c r="P1713" s="27" t="str">
        <f t="shared" si="78"/>
        <v/>
      </c>
      <c r="R1713" s="26" t="str">
        <f t="array" ref="R1713">IFERROR(IF(OR(J1713="",M1713="",F1713=""),"",IF(F1713="학생부종합",INDEX(종합배치표!$C:$Q,MATCH(J1713,종합배치표!$B:$B,0),(MATCH(M1713,{"A","B","C","D","E"},0)-1)*3+1),INDEX(교과배치표!$C:$Q,MATCH(J1713,교과배치표!$B:$B,0),(MATCH(M1713,{"A","B","C","D","E"},0)-1)*3+1))),"")</f>
        <v/>
      </c>
      <c r="S1713" s="26" t="str">
        <f t="array" ref="S1713">IFERROR(IF(OR(J1713="",M1713="",F1713=""),"",IF(F1713="학생부종합",INDEX(종합배치표!$C:$Q,MATCH(J1713,종합배치표!$B:$B,0),(MATCH(M1713,{"A","B","C","D","E"},0)-1)*3+2),INDEX(교과배치표!$C:$Q,MATCH(J1713,교과배치표!$B:$B,0),(MATCH(M1713,{"A","B","C","D","E"},0)-1)*3+2))),"")</f>
        <v/>
      </c>
      <c r="T1713" s="26" t="str">
        <f t="array" ref="T1713">IFERROR(IF(OR(J1713="",M1713="",F1713=""),"",IF(F1713="학생부종합",INDEX(종합배치표!$C:$Q,MATCH(J1713,종합배치표!$B:$B,0),(MATCH(M1713,{"A","B","C","D","E"},0)-1)*3+3),INDEX(교과배치표!$C:$Q,MATCH(J1713,교과배치표!$B:$B,0),(MATCH(M1713,{"A","B","C","D","E"},0)-1)*3+3))),"")</f>
        <v/>
      </c>
      <c r="V1713" s="140">
        <f t="shared" si="79"/>
        <v>2.7</v>
      </c>
      <c r="W1713" s="141" t="str">
        <f t="shared" si="80"/>
        <v/>
      </c>
    </row>
    <row r="1714" spans="2:23" ht="14.25" customHeight="1">
      <c r="B1714" s="20">
        <v>1570</v>
      </c>
      <c r="C1714" s="21" t="s">
        <v>170</v>
      </c>
      <c r="D1714" s="21" t="s">
        <v>619</v>
      </c>
      <c r="E1714" s="21" t="s">
        <v>777</v>
      </c>
      <c r="F1714" s="21" t="s">
        <v>68</v>
      </c>
      <c r="G1714" s="21" t="s">
        <v>310</v>
      </c>
      <c r="H1714" s="21" t="s">
        <v>799</v>
      </c>
      <c r="I1714" s="21" t="s">
        <v>27</v>
      </c>
      <c r="J1714" s="23"/>
      <c r="K1714" s="24">
        <v>4</v>
      </c>
      <c r="M1714" s="25" t="str">
        <f>IF(I1714="","",IF(I1714="인문",성적입력!$C$8,성적입력!$C$9))</f>
        <v>A</v>
      </c>
      <c r="N1714" s="26">
        <f>성적입력!$C$15</f>
        <v>3</v>
      </c>
      <c r="P1714" s="27" t="str">
        <f t="shared" si="78"/>
        <v/>
      </c>
      <c r="R1714" s="26" t="str">
        <f t="array" ref="R1714">IFERROR(IF(OR(J1714="",M1714="",F1714=""),"",IF(F1714="학생부종합",INDEX(종합배치표!$C:$Q,MATCH(J1714,종합배치표!$B:$B,0),(MATCH(M1714,{"A","B","C","D","E"},0)-1)*3+1),INDEX(교과배치표!$C:$Q,MATCH(J1714,교과배치표!$B:$B,0),(MATCH(M1714,{"A","B","C","D","E"},0)-1)*3+1))),"")</f>
        <v/>
      </c>
      <c r="S1714" s="26" t="str">
        <f t="array" ref="S1714">IFERROR(IF(OR(J1714="",M1714="",F1714=""),"",IF(F1714="학생부종합",INDEX(종합배치표!$C:$Q,MATCH(J1714,종합배치표!$B:$B,0),(MATCH(M1714,{"A","B","C","D","E"},0)-1)*3+2),INDEX(교과배치표!$C:$Q,MATCH(J1714,교과배치표!$B:$B,0),(MATCH(M1714,{"A","B","C","D","E"},0)-1)*3+2))),"")</f>
        <v/>
      </c>
      <c r="T1714" s="26" t="str">
        <f t="array" ref="T1714">IFERROR(IF(OR(J1714="",M1714="",F1714=""),"",IF(F1714="학생부종합",INDEX(종합배치표!$C:$Q,MATCH(J1714,종합배치표!$B:$B,0),(MATCH(M1714,{"A","B","C","D","E"},0)-1)*3+3),INDEX(교과배치표!$C:$Q,MATCH(J1714,교과배치표!$B:$B,0),(MATCH(M1714,{"A","B","C","D","E"},0)-1)*3+3))),"")</f>
        <v/>
      </c>
      <c r="V1714" s="140">
        <f t="shared" si="79"/>
        <v>2.7</v>
      </c>
      <c r="W1714" s="141" t="str">
        <f t="shared" si="80"/>
        <v/>
      </c>
    </row>
    <row r="1715" spans="2:23" ht="14.25" customHeight="1">
      <c r="B1715" s="20">
        <v>1572</v>
      </c>
      <c r="C1715" s="21" t="s">
        <v>170</v>
      </c>
      <c r="D1715" s="21" t="s">
        <v>619</v>
      </c>
      <c r="E1715" s="21" t="s">
        <v>777</v>
      </c>
      <c r="F1715" s="21" t="s">
        <v>24</v>
      </c>
      <c r="G1715" s="22" t="s">
        <v>779</v>
      </c>
      <c r="H1715" s="21" t="s">
        <v>799</v>
      </c>
      <c r="I1715" s="21" t="s">
        <v>27</v>
      </c>
      <c r="J1715" s="23"/>
      <c r="K1715" s="24">
        <v>4</v>
      </c>
      <c r="M1715" s="25" t="str">
        <f>IF(I1715="","",IF(I1715="인문",성적입력!$C$8,성적입력!$C$9))</f>
        <v>A</v>
      </c>
      <c r="N1715" s="26">
        <f>성적입력!$C$15</f>
        <v>3</v>
      </c>
      <c r="P1715" s="27" t="str">
        <f t="shared" si="78"/>
        <v/>
      </c>
      <c r="R1715" s="26" t="str">
        <f t="array" ref="R1715">IFERROR(IF(OR(J1715="",M1715="",F1715=""),"",IF(F1715="학생부종합",INDEX(종합배치표!$C:$Q,MATCH(J1715,종합배치표!$B:$B,0),(MATCH(M1715,{"A","B","C","D","E"},0)-1)*3+1),INDEX(교과배치표!$C:$Q,MATCH(J1715,교과배치표!$B:$B,0),(MATCH(M1715,{"A","B","C","D","E"},0)-1)*3+1))),"")</f>
        <v/>
      </c>
      <c r="S1715" s="26" t="str">
        <f t="array" ref="S1715">IFERROR(IF(OR(J1715="",M1715="",F1715=""),"",IF(F1715="학생부종합",INDEX(종합배치표!$C:$Q,MATCH(J1715,종합배치표!$B:$B,0),(MATCH(M1715,{"A","B","C","D","E"},0)-1)*3+2),INDEX(교과배치표!$C:$Q,MATCH(J1715,교과배치표!$B:$B,0),(MATCH(M1715,{"A","B","C","D","E"},0)-1)*3+2))),"")</f>
        <v/>
      </c>
      <c r="T1715" s="26" t="str">
        <f t="array" ref="T1715">IFERROR(IF(OR(J1715="",M1715="",F1715=""),"",IF(F1715="학생부종합",INDEX(종합배치표!$C:$Q,MATCH(J1715,종합배치표!$B:$B,0),(MATCH(M1715,{"A","B","C","D","E"},0)-1)*3+3),INDEX(교과배치표!$C:$Q,MATCH(J1715,교과배치표!$B:$B,0),(MATCH(M1715,{"A","B","C","D","E"},0)-1)*3+3))),"")</f>
        <v/>
      </c>
      <c r="V1715" s="140">
        <f t="shared" si="79"/>
        <v>2.7</v>
      </c>
      <c r="W1715" s="141" t="str">
        <f t="shared" si="80"/>
        <v/>
      </c>
    </row>
    <row r="1716" spans="2:23" ht="14.25" customHeight="1">
      <c r="B1716" s="20">
        <v>1573</v>
      </c>
      <c r="C1716" s="21" t="s">
        <v>170</v>
      </c>
      <c r="D1716" s="21" t="s">
        <v>619</v>
      </c>
      <c r="E1716" s="21" t="s">
        <v>777</v>
      </c>
      <c r="F1716" s="21" t="s">
        <v>24</v>
      </c>
      <c r="G1716" s="22" t="s">
        <v>780</v>
      </c>
      <c r="H1716" s="21" t="s">
        <v>799</v>
      </c>
      <c r="I1716" s="21" t="s">
        <v>27</v>
      </c>
      <c r="J1716" s="23"/>
      <c r="K1716" s="24">
        <v>4</v>
      </c>
      <c r="M1716" s="25" t="str">
        <f>IF(I1716="","",IF(I1716="인문",성적입력!$C$8,성적입력!$C$9))</f>
        <v>A</v>
      </c>
      <c r="N1716" s="26">
        <f>성적입력!$C$15</f>
        <v>3</v>
      </c>
      <c r="P1716" s="27" t="str">
        <f t="shared" si="78"/>
        <v/>
      </c>
      <c r="R1716" s="26" t="str">
        <f t="array" ref="R1716">IFERROR(IF(OR(J1716="",M1716="",F1716=""),"",IF(F1716="학생부종합",INDEX(종합배치표!$C:$Q,MATCH(J1716,종합배치표!$B:$B,0),(MATCH(M1716,{"A","B","C","D","E"},0)-1)*3+1),INDEX(교과배치표!$C:$Q,MATCH(J1716,교과배치표!$B:$B,0),(MATCH(M1716,{"A","B","C","D","E"},0)-1)*3+1))),"")</f>
        <v/>
      </c>
      <c r="S1716" s="26" t="str">
        <f t="array" ref="S1716">IFERROR(IF(OR(J1716="",M1716="",F1716=""),"",IF(F1716="학생부종합",INDEX(종합배치표!$C:$Q,MATCH(J1716,종합배치표!$B:$B,0),(MATCH(M1716,{"A","B","C","D","E"},0)-1)*3+2),INDEX(교과배치표!$C:$Q,MATCH(J1716,교과배치표!$B:$B,0),(MATCH(M1716,{"A","B","C","D","E"},0)-1)*3+2))),"")</f>
        <v/>
      </c>
      <c r="T1716" s="26" t="str">
        <f t="array" ref="T1716">IFERROR(IF(OR(J1716="",M1716="",F1716=""),"",IF(F1716="학생부종합",INDEX(종합배치표!$C:$Q,MATCH(J1716,종합배치표!$B:$B,0),(MATCH(M1716,{"A","B","C","D","E"},0)-1)*3+3),INDEX(교과배치표!$C:$Q,MATCH(J1716,교과배치표!$B:$B,0),(MATCH(M1716,{"A","B","C","D","E"},0)-1)*3+3))),"")</f>
        <v/>
      </c>
      <c r="V1716" s="140">
        <f t="shared" si="79"/>
        <v>2.7</v>
      </c>
      <c r="W1716" s="141" t="str">
        <f t="shared" si="80"/>
        <v/>
      </c>
    </row>
    <row r="1717" spans="2:23" ht="14.25" customHeight="1">
      <c r="B1717" s="20">
        <v>1576</v>
      </c>
      <c r="C1717" s="21" t="s">
        <v>170</v>
      </c>
      <c r="D1717" s="21" t="s">
        <v>619</v>
      </c>
      <c r="E1717" s="21" t="s">
        <v>777</v>
      </c>
      <c r="F1717" s="21" t="s">
        <v>24</v>
      </c>
      <c r="G1717" s="22" t="s">
        <v>779</v>
      </c>
      <c r="H1717" s="21" t="s">
        <v>40</v>
      </c>
      <c r="I1717" s="21" t="s">
        <v>27</v>
      </c>
      <c r="J1717" s="23"/>
      <c r="K1717" s="24">
        <v>6</v>
      </c>
      <c r="M1717" s="25" t="str">
        <f>IF(I1717="","",IF(I1717="인문",성적입력!$C$8,성적입력!$C$9))</f>
        <v>A</v>
      </c>
      <c r="N1717" s="26">
        <f>성적입력!$C$15</f>
        <v>3</v>
      </c>
      <c r="P1717" s="27" t="str">
        <f t="shared" si="78"/>
        <v/>
      </c>
      <c r="R1717" s="26" t="str">
        <f t="array" ref="R1717">IFERROR(IF(OR(J1717="",M1717="",F1717=""),"",IF(F1717="학생부종합",INDEX(종합배치표!$C:$Q,MATCH(J1717,종합배치표!$B:$B,0),(MATCH(M1717,{"A","B","C","D","E"},0)-1)*3+1),INDEX(교과배치표!$C:$Q,MATCH(J1717,교과배치표!$B:$B,0),(MATCH(M1717,{"A","B","C","D","E"},0)-1)*3+1))),"")</f>
        <v/>
      </c>
      <c r="S1717" s="26" t="str">
        <f t="array" ref="S1717">IFERROR(IF(OR(J1717="",M1717="",F1717=""),"",IF(F1717="학생부종합",INDEX(종합배치표!$C:$Q,MATCH(J1717,종합배치표!$B:$B,0),(MATCH(M1717,{"A","B","C","D","E"},0)-1)*3+2),INDEX(교과배치표!$C:$Q,MATCH(J1717,교과배치표!$B:$B,0),(MATCH(M1717,{"A","B","C","D","E"},0)-1)*3+2))),"")</f>
        <v/>
      </c>
      <c r="T1717" s="26" t="str">
        <f t="array" ref="T1717">IFERROR(IF(OR(J1717="",M1717="",F1717=""),"",IF(F1717="학생부종합",INDEX(종합배치표!$C:$Q,MATCH(J1717,종합배치표!$B:$B,0),(MATCH(M1717,{"A","B","C","D","E"},0)-1)*3+3),INDEX(교과배치표!$C:$Q,MATCH(J1717,교과배치표!$B:$B,0),(MATCH(M1717,{"A","B","C","D","E"},0)-1)*3+3))),"")</f>
        <v/>
      </c>
      <c r="V1717" s="140">
        <f t="shared" si="79"/>
        <v>2.7</v>
      </c>
      <c r="W1717" s="141" t="str">
        <f t="shared" si="80"/>
        <v/>
      </c>
    </row>
    <row r="1718" spans="2:23" ht="14.25" customHeight="1">
      <c r="B1718" s="20">
        <v>1577</v>
      </c>
      <c r="C1718" s="21" t="s">
        <v>170</v>
      </c>
      <c r="D1718" s="21" t="s">
        <v>619</v>
      </c>
      <c r="E1718" s="21" t="s">
        <v>777</v>
      </c>
      <c r="F1718" s="21" t="s">
        <v>24</v>
      </c>
      <c r="G1718" s="22" t="s">
        <v>780</v>
      </c>
      <c r="H1718" s="21" t="s">
        <v>40</v>
      </c>
      <c r="I1718" s="21" t="s">
        <v>27</v>
      </c>
      <c r="J1718" s="23"/>
      <c r="K1718" s="24">
        <v>6</v>
      </c>
      <c r="M1718" s="25" t="str">
        <f>IF(I1718="","",IF(I1718="인문",성적입력!$C$8,성적입력!$C$9))</f>
        <v>A</v>
      </c>
      <c r="N1718" s="26">
        <f>성적입력!$C$15</f>
        <v>3</v>
      </c>
      <c r="P1718" s="27" t="str">
        <f t="shared" si="78"/>
        <v/>
      </c>
      <c r="R1718" s="26" t="str">
        <f t="array" ref="R1718">IFERROR(IF(OR(J1718="",M1718="",F1718=""),"",IF(F1718="학생부종합",INDEX(종합배치표!$C:$Q,MATCH(J1718,종합배치표!$B:$B,0),(MATCH(M1718,{"A","B","C","D","E"},0)-1)*3+1),INDEX(교과배치표!$C:$Q,MATCH(J1718,교과배치표!$B:$B,0),(MATCH(M1718,{"A","B","C","D","E"},0)-1)*3+1))),"")</f>
        <v/>
      </c>
      <c r="S1718" s="26" t="str">
        <f t="array" ref="S1718">IFERROR(IF(OR(J1718="",M1718="",F1718=""),"",IF(F1718="학생부종합",INDEX(종합배치표!$C:$Q,MATCH(J1718,종합배치표!$B:$B,0),(MATCH(M1718,{"A","B","C","D","E"},0)-1)*3+2),INDEX(교과배치표!$C:$Q,MATCH(J1718,교과배치표!$B:$B,0),(MATCH(M1718,{"A","B","C","D","E"},0)-1)*3+2))),"")</f>
        <v/>
      </c>
      <c r="T1718" s="26" t="str">
        <f t="array" ref="T1718">IFERROR(IF(OR(J1718="",M1718="",F1718=""),"",IF(F1718="학생부종합",INDEX(종합배치표!$C:$Q,MATCH(J1718,종합배치표!$B:$B,0),(MATCH(M1718,{"A","B","C","D","E"},0)-1)*3+3),INDEX(교과배치표!$C:$Q,MATCH(J1718,교과배치표!$B:$B,0),(MATCH(M1718,{"A","B","C","D","E"},0)-1)*3+3))),"")</f>
        <v/>
      </c>
      <c r="V1718" s="140">
        <f t="shared" si="79"/>
        <v>2.7</v>
      </c>
      <c r="W1718" s="141" t="str">
        <f t="shared" si="80"/>
        <v/>
      </c>
    </row>
    <row r="1719" spans="2:23" ht="14.25" customHeight="1">
      <c r="B1719" s="20">
        <v>1578</v>
      </c>
      <c r="C1719" s="21" t="s">
        <v>170</v>
      </c>
      <c r="D1719" s="21" t="s">
        <v>619</v>
      </c>
      <c r="E1719" s="21" t="s">
        <v>777</v>
      </c>
      <c r="F1719" s="21" t="s">
        <v>68</v>
      </c>
      <c r="G1719" s="21" t="s">
        <v>310</v>
      </c>
      <c r="H1719" s="21" t="s">
        <v>670</v>
      </c>
      <c r="I1719" s="21" t="s">
        <v>60</v>
      </c>
      <c r="J1719" s="23"/>
      <c r="K1719" s="24">
        <v>14</v>
      </c>
      <c r="M1719" s="25" t="str">
        <f>IF(I1719="","",IF(I1719="인문",성적입력!$C$8,성적입력!$C$9))</f>
        <v>A</v>
      </c>
      <c r="N1719" s="26">
        <f>성적입력!$C$15</f>
        <v>3</v>
      </c>
      <c r="P1719" s="27" t="str">
        <f t="shared" si="78"/>
        <v/>
      </c>
      <c r="R1719" s="26" t="str">
        <f t="array" ref="R1719">IFERROR(IF(OR(J1719="",M1719="",F1719=""),"",IF(F1719="학생부종합",INDEX(종합배치표!$C:$Q,MATCH(J1719,종합배치표!$B:$B,0),(MATCH(M1719,{"A","B","C","D","E"},0)-1)*3+1),INDEX(교과배치표!$C:$Q,MATCH(J1719,교과배치표!$B:$B,0),(MATCH(M1719,{"A","B","C","D","E"},0)-1)*3+1))),"")</f>
        <v/>
      </c>
      <c r="S1719" s="26" t="str">
        <f t="array" ref="S1719">IFERROR(IF(OR(J1719="",M1719="",F1719=""),"",IF(F1719="학생부종합",INDEX(종합배치표!$C:$Q,MATCH(J1719,종합배치표!$B:$B,0),(MATCH(M1719,{"A","B","C","D","E"},0)-1)*3+2),INDEX(교과배치표!$C:$Q,MATCH(J1719,교과배치표!$B:$B,0),(MATCH(M1719,{"A","B","C","D","E"},0)-1)*3+2))),"")</f>
        <v/>
      </c>
      <c r="T1719" s="26" t="str">
        <f t="array" ref="T1719">IFERROR(IF(OR(J1719="",M1719="",F1719=""),"",IF(F1719="학생부종합",INDEX(종합배치표!$C:$Q,MATCH(J1719,종합배치표!$B:$B,0),(MATCH(M1719,{"A","B","C","D","E"},0)-1)*3+3),INDEX(교과배치표!$C:$Q,MATCH(J1719,교과배치표!$B:$B,0),(MATCH(M1719,{"A","B","C","D","E"},0)-1)*3+3))),"")</f>
        <v/>
      </c>
      <c r="V1719" s="140">
        <f t="shared" si="79"/>
        <v>2.7</v>
      </c>
      <c r="W1719" s="141" t="str">
        <f t="shared" si="80"/>
        <v/>
      </c>
    </row>
    <row r="1720" spans="2:23" ht="14.25" customHeight="1">
      <c r="B1720" s="20">
        <v>1581</v>
      </c>
      <c r="C1720" s="21" t="s">
        <v>170</v>
      </c>
      <c r="D1720" s="21" t="s">
        <v>619</v>
      </c>
      <c r="E1720" s="21" t="s">
        <v>777</v>
      </c>
      <c r="F1720" s="21" t="s">
        <v>24</v>
      </c>
      <c r="G1720" s="22" t="s">
        <v>779</v>
      </c>
      <c r="H1720" s="21" t="s">
        <v>670</v>
      </c>
      <c r="I1720" s="21" t="s">
        <v>60</v>
      </c>
      <c r="J1720" s="23"/>
      <c r="K1720" s="24">
        <v>10</v>
      </c>
      <c r="M1720" s="25" t="str">
        <f>IF(I1720="","",IF(I1720="인문",성적입력!$C$8,성적입력!$C$9))</f>
        <v>A</v>
      </c>
      <c r="N1720" s="26">
        <f>성적입력!$C$15</f>
        <v>3</v>
      </c>
      <c r="P1720" s="27" t="str">
        <f t="shared" si="78"/>
        <v/>
      </c>
      <c r="R1720" s="26" t="str">
        <f t="array" ref="R1720">IFERROR(IF(OR(J1720="",M1720="",F1720=""),"",IF(F1720="학생부종합",INDEX(종합배치표!$C:$Q,MATCH(J1720,종합배치표!$B:$B,0),(MATCH(M1720,{"A","B","C","D","E"},0)-1)*3+1),INDEX(교과배치표!$C:$Q,MATCH(J1720,교과배치표!$B:$B,0),(MATCH(M1720,{"A","B","C","D","E"},0)-1)*3+1))),"")</f>
        <v/>
      </c>
      <c r="S1720" s="26" t="str">
        <f t="array" ref="S1720">IFERROR(IF(OR(J1720="",M1720="",F1720=""),"",IF(F1720="학생부종합",INDEX(종합배치표!$C:$Q,MATCH(J1720,종합배치표!$B:$B,0),(MATCH(M1720,{"A","B","C","D","E"},0)-1)*3+2),INDEX(교과배치표!$C:$Q,MATCH(J1720,교과배치표!$B:$B,0),(MATCH(M1720,{"A","B","C","D","E"},0)-1)*3+2))),"")</f>
        <v/>
      </c>
      <c r="T1720" s="26" t="str">
        <f t="array" ref="T1720">IFERROR(IF(OR(J1720="",M1720="",F1720=""),"",IF(F1720="학생부종합",INDEX(종합배치표!$C:$Q,MATCH(J1720,종합배치표!$B:$B,0),(MATCH(M1720,{"A","B","C","D","E"},0)-1)*3+3),INDEX(교과배치표!$C:$Q,MATCH(J1720,교과배치표!$B:$B,0),(MATCH(M1720,{"A","B","C","D","E"},0)-1)*3+3))),"")</f>
        <v/>
      </c>
      <c r="V1720" s="140">
        <f t="shared" si="79"/>
        <v>2.7</v>
      </c>
      <c r="W1720" s="141" t="str">
        <f t="shared" si="80"/>
        <v/>
      </c>
    </row>
    <row r="1721" spans="2:23" ht="14.25" customHeight="1">
      <c r="B1721" s="20">
        <v>1582</v>
      </c>
      <c r="C1721" s="21" t="s">
        <v>170</v>
      </c>
      <c r="D1721" s="21" t="s">
        <v>619</v>
      </c>
      <c r="E1721" s="21" t="s">
        <v>777</v>
      </c>
      <c r="F1721" s="21" t="s">
        <v>24</v>
      </c>
      <c r="G1721" s="22" t="s">
        <v>780</v>
      </c>
      <c r="H1721" s="21" t="s">
        <v>670</v>
      </c>
      <c r="I1721" s="21" t="s">
        <v>60</v>
      </c>
      <c r="J1721" s="23"/>
      <c r="K1721" s="24">
        <v>10</v>
      </c>
      <c r="M1721" s="25" t="str">
        <f>IF(I1721="","",IF(I1721="인문",성적입력!$C$8,성적입력!$C$9))</f>
        <v>A</v>
      </c>
      <c r="N1721" s="26">
        <f>성적입력!$C$15</f>
        <v>3</v>
      </c>
      <c r="P1721" s="27" t="str">
        <f t="shared" si="78"/>
        <v/>
      </c>
      <c r="R1721" s="26" t="str">
        <f t="array" ref="R1721">IFERROR(IF(OR(J1721="",M1721="",F1721=""),"",IF(F1721="학생부종합",INDEX(종합배치표!$C:$Q,MATCH(J1721,종합배치표!$B:$B,0),(MATCH(M1721,{"A","B","C","D","E"},0)-1)*3+1),INDEX(교과배치표!$C:$Q,MATCH(J1721,교과배치표!$B:$B,0),(MATCH(M1721,{"A","B","C","D","E"},0)-1)*3+1))),"")</f>
        <v/>
      </c>
      <c r="S1721" s="26" t="str">
        <f t="array" ref="S1721">IFERROR(IF(OR(J1721="",M1721="",F1721=""),"",IF(F1721="학생부종합",INDEX(종합배치표!$C:$Q,MATCH(J1721,종합배치표!$B:$B,0),(MATCH(M1721,{"A","B","C","D","E"},0)-1)*3+2),INDEX(교과배치표!$C:$Q,MATCH(J1721,교과배치표!$B:$B,0),(MATCH(M1721,{"A","B","C","D","E"},0)-1)*3+2))),"")</f>
        <v/>
      </c>
      <c r="T1721" s="26" t="str">
        <f t="array" ref="T1721">IFERROR(IF(OR(J1721="",M1721="",F1721=""),"",IF(F1721="학생부종합",INDEX(종합배치표!$C:$Q,MATCH(J1721,종합배치표!$B:$B,0),(MATCH(M1721,{"A","B","C","D","E"},0)-1)*3+3),INDEX(교과배치표!$C:$Q,MATCH(J1721,교과배치표!$B:$B,0),(MATCH(M1721,{"A","B","C","D","E"},0)-1)*3+3))),"")</f>
        <v/>
      </c>
      <c r="V1721" s="140">
        <f t="shared" si="79"/>
        <v>2.7</v>
      </c>
      <c r="W1721" s="141" t="str">
        <f t="shared" si="80"/>
        <v/>
      </c>
    </row>
    <row r="1722" spans="2:23" ht="14.25" customHeight="1">
      <c r="B1722" s="20">
        <v>1583</v>
      </c>
      <c r="C1722" s="21" t="s">
        <v>170</v>
      </c>
      <c r="D1722" s="21" t="s">
        <v>619</v>
      </c>
      <c r="E1722" s="21" t="s">
        <v>777</v>
      </c>
      <c r="F1722" s="21" t="s">
        <v>24</v>
      </c>
      <c r="G1722" s="22" t="s">
        <v>800</v>
      </c>
      <c r="H1722" s="22" t="s">
        <v>801</v>
      </c>
      <c r="I1722" s="21" t="s">
        <v>60</v>
      </c>
      <c r="J1722" s="23"/>
      <c r="K1722" s="24">
        <v>34</v>
      </c>
      <c r="M1722" s="25" t="str">
        <f>IF(I1722="","",IF(I1722="인문",성적입력!$C$8,성적입력!$C$9))</f>
        <v>A</v>
      </c>
      <c r="N1722" s="26">
        <f>성적입력!$C$15</f>
        <v>3</v>
      </c>
      <c r="P1722" s="27" t="str">
        <f t="shared" si="78"/>
        <v/>
      </c>
      <c r="R1722" s="26" t="str">
        <f t="array" ref="R1722">IFERROR(IF(OR(J1722="",M1722="",F1722=""),"",IF(F1722="학생부종합",INDEX(종합배치표!$C:$Q,MATCH(J1722,종합배치표!$B:$B,0),(MATCH(M1722,{"A","B","C","D","E"},0)-1)*3+1),INDEX(교과배치표!$C:$Q,MATCH(J1722,교과배치표!$B:$B,0),(MATCH(M1722,{"A","B","C","D","E"},0)-1)*3+1))),"")</f>
        <v/>
      </c>
      <c r="S1722" s="26" t="str">
        <f t="array" ref="S1722">IFERROR(IF(OR(J1722="",M1722="",F1722=""),"",IF(F1722="학생부종합",INDEX(종합배치표!$C:$Q,MATCH(J1722,종합배치표!$B:$B,0),(MATCH(M1722,{"A","B","C","D","E"},0)-1)*3+2),INDEX(교과배치표!$C:$Q,MATCH(J1722,교과배치표!$B:$B,0),(MATCH(M1722,{"A","B","C","D","E"},0)-1)*3+2))),"")</f>
        <v/>
      </c>
      <c r="T1722" s="26" t="str">
        <f t="array" ref="T1722">IFERROR(IF(OR(J1722="",M1722="",F1722=""),"",IF(F1722="학생부종합",INDEX(종합배치표!$C:$Q,MATCH(J1722,종합배치표!$B:$B,0),(MATCH(M1722,{"A","B","C","D","E"},0)-1)*3+3),INDEX(교과배치표!$C:$Q,MATCH(J1722,교과배치표!$B:$B,0),(MATCH(M1722,{"A","B","C","D","E"},0)-1)*3+3))),"")</f>
        <v/>
      </c>
      <c r="V1722" s="140">
        <f t="shared" si="79"/>
        <v>2.7</v>
      </c>
      <c r="W1722" s="141" t="str">
        <f t="shared" si="80"/>
        <v/>
      </c>
    </row>
    <row r="1723" spans="2:23" ht="14.25" customHeight="1">
      <c r="B1723" s="20">
        <v>1584</v>
      </c>
      <c r="C1723" s="21" t="s">
        <v>382</v>
      </c>
      <c r="D1723" s="21" t="s">
        <v>802</v>
      </c>
      <c r="E1723" s="21" t="s">
        <v>803</v>
      </c>
      <c r="F1723" s="21" t="s">
        <v>24</v>
      </c>
      <c r="G1723" s="22" t="s">
        <v>779</v>
      </c>
      <c r="H1723" s="21" t="s">
        <v>428</v>
      </c>
      <c r="I1723" s="21" t="s">
        <v>429</v>
      </c>
      <c r="J1723" s="23"/>
      <c r="K1723" s="24">
        <v>5</v>
      </c>
      <c r="M1723" s="25" t="str">
        <f>IF(I1723="","",IF(I1723="인문",성적입력!$C$8,성적입력!$C$9))</f>
        <v>A</v>
      </c>
      <c r="N1723" s="26">
        <f>성적입력!$C$15</f>
        <v>3</v>
      </c>
      <c r="P1723" s="27" t="str">
        <f t="shared" si="78"/>
        <v/>
      </c>
      <c r="R1723" s="26" t="str">
        <f t="array" ref="R1723">IFERROR(IF(OR(J1723="",M1723="",F1723=""),"",IF(F1723="학생부종합",INDEX(종합배치표!$C:$Q,MATCH(J1723,종합배치표!$B:$B,0),(MATCH(M1723,{"A","B","C","D","E"},0)-1)*3+1),INDEX(교과배치표!$C:$Q,MATCH(J1723,교과배치표!$B:$B,0),(MATCH(M1723,{"A","B","C","D","E"},0)-1)*3+1))),"")</f>
        <v/>
      </c>
      <c r="S1723" s="26" t="str">
        <f t="array" ref="S1723">IFERROR(IF(OR(J1723="",M1723="",F1723=""),"",IF(F1723="학생부종합",INDEX(종합배치표!$C:$Q,MATCH(J1723,종합배치표!$B:$B,0),(MATCH(M1723,{"A","B","C","D","E"},0)-1)*3+2),INDEX(교과배치표!$C:$Q,MATCH(J1723,교과배치표!$B:$B,0),(MATCH(M1723,{"A","B","C","D","E"},0)-1)*3+2))),"")</f>
        <v/>
      </c>
      <c r="T1723" s="26" t="str">
        <f t="array" ref="T1723">IFERROR(IF(OR(J1723="",M1723="",F1723=""),"",IF(F1723="학생부종합",INDEX(종합배치표!$C:$Q,MATCH(J1723,종합배치표!$B:$B,0),(MATCH(M1723,{"A","B","C","D","E"},0)-1)*3+3),INDEX(교과배치표!$C:$Q,MATCH(J1723,교과배치표!$B:$B,0),(MATCH(M1723,{"A","B","C","D","E"},0)-1)*3+3))),"")</f>
        <v/>
      </c>
      <c r="V1723" s="140">
        <f t="shared" si="79"/>
        <v>2.7</v>
      </c>
      <c r="W1723" s="141" t="str">
        <f t="shared" si="80"/>
        <v/>
      </c>
    </row>
    <row r="1724" spans="2:23" ht="14.25" customHeight="1">
      <c r="B1724" s="20">
        <v>1585</v>
      </c>
      <c r="C1724" s="21" t="s">
        <v>382</v>
      </c>
      <c r="D1724" s="21" t="s">
        <v>802</v>
      </c>
      <c r="E1724" s="21" t="s">
        <v>803</v>
      </c>
      <c r="F1724" s="21" t="s">
        <v>24</v>
      </c>
      <c r="G1724" s="22" t="s">
        <v>779</v>
      </c>
      <c r="H1724" s="21" t="s">
        <v>435</v>
      </c>
      <c r="I1724" s="21" t="s">
        <v>429</v>
      </c>
      <c r="J1724" s="23"/>
      <c r="K1724" s="24">
        <v>12</v>
      </c>
      <c r="M1724" s="25" t="str">
        <f>IF(I1724="","",IF(I1724="인문",성적입력!$C$8,성적입력!$C$9))</f>
        <v>A</v>
      </c>
      <c r="N1724" s="26">
        <f>성적입력!$C$15</f>
        <v>3</v>
      </c>
      <c r="P1724" s="27" t="str">
        <f t="shared" si="78"/>
        <v/>
      </c>
      <c r="R1724" s="26" t="str">
        <f t="array" ref="R1724">IFERROR(IF(OR(J1724="",M1724="",F1724=""),"",IF(F1724="학생부종합",INDEX(종합배치표!$C:$Q,MATCH(J1724,종합배치표!$B:$B,0),(MATCH(M1724,{"A","B","C","D","E"},0)-1)*3+1),INDEX(교과배치표!$C:$Q,MATCH(J1724,교과배치표!$B:$B,0),(MATCH(M1724,{"A","B","C","D","E"},0)-1)*3+1))),"")</f>
        <v/>
      </c>
      <c r="S1724" s="26" t="str">
        <f t="array" ref="S1724">IFERROR(IF(OR(J1724="",M1724="",F1724=""),"",IF(F1724="학생부종합",INDEX(종합배치표!$C:$Q,MATCH(J1724,종합배치표!$B:$B,0),(MATCH(M1724,{"A","B","C","D","E"},0)-1)*3+2),INDEX(교과배치표!$C:$Q,MATCH(J1724,교과배치표!$B:$B,0),(MATCH(M1724,{"A","B","C","D","E"},0)-1)*3+2))),"")</f>
        <v/>
      </c>
      <c r="T1724" s="26" t="str">
        <f t="array" ref="T1724">IFERROR(IF(OR(J1724="",M1724="",F1724=""),"",IF(F1724="학생부종합",INDEX(종합배치표!$C:$Q,MATCH(J1724,종합배치표!$B:$B,0),(MATCH(M1724,{"A","B","C","D","E"},0)-1)*3+3),INDEX(교과배치표!$C:$Q,MATCH(J1724,교과배치표!$B:$B,0),(MATCH(M1724,{"A","B","C","D","E"},0)-1)*3+3))),"")</f>
        <v/>
      </c>
      <c r="V1724" s="140">
        <f t="shared" si="79"/>
        <v>2.7</v>
      </c>
      <c r="W1724" s="141" t="str">
        <f t="shared" si="80"/>
        <v/>
      </c>
    </row>
    <row r="1725" spans="2:23" ht="14.25" customHeight="1">
      <c r="B1725" s="20">
        <v>1586</v>
      </c>
      <c r="C1725" s="21" t="s">
        <v>382</v>
      </c>
      <c r="D1725" s="21" t="s">
        <v>802</v>
      </c>
      <c r="E1725" s="21" t="s">
        <v>803</v>
      </c>
      <c r="F1725" s="21" t="s">
        <v>24</v>
      </c>
      <c r="G1725" s="22" t="s">
        <v>779</v>
      </c>
      <c r="H1725" s="21" t="s">
        <v>478</v>
      </c>
      <c r="I1725" s="21" t="s">
        <v>429</v>
      </c>
      <c r="J1725" s="23"/>
      <c r="K1725" s="24">
        <v>8</v>
      </c>
      <c r="M1725" s="25" t="str">
        <f>IF(I1725="","",IF(I1725="인문",성적입력!$C$8,성적입력!$C$9))</f>
        <v>A</v>
      </c>
      <c r="N1725" s="26">
        <f>성적입력!$C$15</f>
        <v>3</v>
      </c>
      <c r="P1725" s="27" t="str">
        <f t="shared" si="78"/>
        <v/>
      </c>
      <c r="R1725" s="26" t="str">
        <f t="array" ref="R1725">IFERROR(IF(OR(J1725="",M1725="",F1725=""),"",IF(F1725="학생부종합",INDEX(종합배치표!$C:$Q,MATCH(J1725,종합배치표!$B:$B,0),(MATCH(M1725,{"A","B","C","D","E"},0)-1)*3+1),INDEX(교과배치표!$C:$Q,MATCH(J1725,교과배치표!$B:$B,0),(MATCH(M1725,{"A","B","C","D","E"},0)-1)*3+1))),"")</f>
        <v/>
      </c>
      <c r="S1725" s="26" t="str">
        <f t="array" ref="S1725">IFERROR(IF(OR(J1725="",M1725="",F1725=""),"",IF(F1725="학생부종합",INDEX(종합배치표!$C:$Q,MATCH(J1725,종합배치표!$B:$B,0),(MATCH(M1725,{"A","B","C","D","E"},0)-1)*3+2),INDEX(교과배치표!$C:$Q,MATCH(J1725,교과배치표!$B:$B,0),(MATCH(M1725,{"A","B","C","D","E"},0)-1)*3+2))),"")</f>
        <v/>
      </c>
      <c r="T1725" s="26" t="str">
        <f t="array" ref="T1725">IFERROR(IF(OR(J1725="",M1725="",F1725=""),"",IF(F1725="학생부종합",INDEX(종합배치표!$C:$Q,MATCH(J1725,종합배치표!$B:$B,0),(MATCH(M1725,{"A","B","C","D","E"},0)-1)*3+3),INDEX(교과배치표!$C:$Q,MATCH(J1725,교과배치표!$B:$B,0),(MATCH(M1725,{"A","B","C","D","E"},0)-1)*3+3))),"")</f>
        <v/>
      </c>
      <c r="V1725" s="140">
        <f t="shared" si="79"/>
        <v>2.7</v>
      </c>
      <c r="W1725" s="141" t="str">
        <f t="shared" si="80"/>
        <v/>
      </c>
    </row>
    <row r="1726" spans="2:23" ht="14.25" customHeight="1">
      <c r="B1726" s="20">
        <v>1587</v>
      </c>
      <c r="C1726" s="21" t="s">
        <v>393</v>
      </c>
      <c r="D1726" s="21" t="s">
        <v>804</v>
      </c>
      <c r="E1726" s="21" t="s">
        <v>805</v>
      </c>
      <c r="F1726" s="21" t="s">
        <v>68</v>
      </c>
      <c r="G1726" s="21" t="s">
        <v>806</v>
      </c>
      <c r="H1726" s="21" t="s">
        <v>807</v>
      </c>
      <c r="I1726" s="21" t="s">
        <v>429</v>
      </c>
      <c r="J1726" s="23"/>
      <c r="K1726" s="24">
        <v>11</v>
      </c>
      <c r="M1726" s="25" t="str">
        <f>IF(I1726="","",IF(I1726="인문",성적입력!$C$8,성적입력!$C$9))</f>
        <v>A</v>
      </c>
      <c r="N1726" s="26">
        <f>성적입력!$C$15</f>
        <v>3</v>
      </c>
      <c r="P1726" s="27" t="str">
        <f t="shared" si="78"/>
        <v/>
      </c>
      <c r="R1726" s="26" t="str">
        <f t="array" ref="R1726">IFERROR(IF(OR(J1726="",M1726="",F1726=""),"",IF(F1726="학생부종합",INDEX(종합배치표!$C:$Q,MATCH(J1726,종합배치표!$B:$B,0),(MATCH(M1726,{"A","B","C","D","E"},0)-1)*3+1),INDEX(교과배치표!$C:$Q,MATCH(J1726,교과배치표!$B:$B,0),(MATCH(M1726,{"A","B","C","D","E"},0)-1)*3+1))),"")</f>
        <v/>
      </c>
      <c r="S1726" s="26" t="str">
        <f t="array" ref="S1726">IFERROR(IF(OR(J1726="",M1726="",F1726=""),"",IF(F1726="학생부종합",INDEX(종합배치표!$C:$Q,MATCH(J1726,종합배치표!$B:$B,0),(MATCH(M1726,{"A","B","C","D","E"},0)-1)*3+2),INDEX(교과배치표!$C:$Q,MATCH(J1726,교과배치표!$B:$B,0),(MATCH(M1726,{"A","B","C","D","E"},0)-1)*3+2))),"")</f>
        <v/>
      </c>
      <c r="T1726" s="26" t="str">
        <f t="array" ref="T1726">IFERROR(IF(OR(J1726="",M1726="",F1726=""),"",IF(F1726="학생부종합",INDEX(종합배치표!$C:$Q,MATCH(J1726,종합배치표!$B:$B,0),(MATCH(M1726,{"A","B","C","D","E"},0)-1)*3+3),INDEX(교과배치표!$C:$Q,MATCH(J1726,교과배치표!$B:$B,0),(MATCH(M1726,{"A","B","C","D","E"},0)-1)*3+3))),"")</f>
        <v/>
      </c>
      <c r="V1726" s="140">
        <f t="shared" si="79"/>
        <v>2.7</v>
      </c>
      <c r="W1726" s="141" t="str">
        <f t="shared" si="80"/>
        <v/>
      </c>
    </row>
    <row r="1727" spans="2:23" ht="14.25" customHeight="1">
      <c r="B1727" s="20">
        <v>1588</v>
      </c>
      <c r="C1727" s="21" t="s">
        <v>393</v>
      </c>
      <c r="D1727" s="21" t="s">
        <v>804</v>
      </c>
      <c r="E1727" s="21" t="s">
        <v>805</v>
      </c>
      <c r="F1727" s="21" t="s">
        <v>68</v>
      </c>
      <c r="G1727" s="21" t="s">
        <v>479</v>
      </c>
      <c r="H1727" s="21" t="s">
        <v>807</v>
      </c>
      <c r="I1727" s="21" t="s">
        <v>429</v>
      </c>
      <c r="J1727" s="23"/>
      <c r="K1727" s="24">
        <v>15</v>
      </c>
      <c r="M1727" s="25" t="str">
        <f>IF(I1727="","",IF(I1727="인문",성적입력!$C$8,성적입력!$C$9))</f>
        <v>A</v>
      </c>
      <c r="N1727" s="26">
        <f>성적입력!$C$15</f>
        <v>3</v>
      </c>
      <c r="P1727" s="27" t="str">
        <f t="shared" si="78"/>
        <v/>
      </c>
      <c r="R1727" s="26" t="str">
        <f t="array" ref="R1727">IFERROR(IF(OR(J1727="",M1727="",F1727=""),"",IF(F1727="학생부종합",INDEX(종합배치표!$C:$Q,MATCH(J1727,종합배치표!$B:$B,0),(MATCH(M1727,{"A","B","C","D","E"},0)-1)*3+1),INDEX(교과배치표!$C:$Q,MATCH(J1727,교과배치표!$B:$B,0),(MATCH(M1727,{"A","B","C","D","E"},0)-1)*3+1))),"")</f>
        <v/>
      </c>
      <c r="S1727" s="26" t="str">
        <f t="array" ref="S1727">IFERROR(IF(OR(J1727="",M1727="",F1727=""),"",IF(F1727="학생부종합",INDEX(종합배치표!$C:$Q,MATCH(J1727,종합배치표!$B:$B,0),(MATCH(M1727,{"A","B","C","D","E"},0)-1)*3+2),INDEX(교과배치표!$C:$Q,MATCH(J1727,교과배치표!$B:$B,0),(MATCH(M1727,{"A","B","C","D","E"},0)-1)*3+2))),"")</f>
        <v/>
      </c>
      <c r="T1727" s="26" t="str">
        <f t="array" ref="T1727">IFERROR(IF(OR(J1727="",M1727="",F1727=""),"",IF(F1727="학생부종합",INDEX(종합배치표!$C:$Q,MATCH(J1727,종합배치표!$B:$B,0),(MATCH(M1727,{"A","B","C","D","E"},0)-1)*3+3),INDEX(교과배치표!$C:$Q,MATCH(J1727,교과배치표!$B:$B,0),(MATCH(M1727,{"A","B","C","D","E"},0)-1)*3+3))),"")</f>
        <v/>
      </c>
      <c r="V1727" s="140">
        <f t="shared" si="79"/>
        <v>2.7</v>
      </c>
      <c r="W1727" s="141" t="str">
        <f t="shared" si="80"/>
        <v/>
      </c>
    </row>
    <row r="1728" spans="2:23" ht="14.25" customHeight="1">
      <c r="B1728" s="20">
        <v>1589</v>
      </c>
      <c r="C1728" s="21" t="s">
        <v>373</v>
      </c>
      <c r="D1728" s="21" t="s">
        <v>373</v>
      </c>
      <c r="E1728" s="21" t="s">
        <v>805</v>
      </c>
      <c r="F1728" s="21" t="s">
        <v>68</v>
      </c>
      <c r="G1728" s="21" t="s">
        <v>806</v>
      </c>
      <c r="H1728" s="21" t="s">
        <v>435</v>
      </c>
      <c r="I1728" s="21" t="s">
        <v>429</v>
      </c>
      <c r="J1728" s="23"/>
      <c r="K1728" s="24">
        <v>4</v>
      </c>
      <c r="M1728" s="25" t="str">
        <f>IF(I1728="","",IF(I1728="인문",성적입력!$C$8,성적입력!$C$9))</f>
        <v>A</v>
      </c>
      <c r="N1728" s="26">
        <f>성적입력!$C$15</f>
        <v>3</v>
      </c>
      <c r="P1728" s="27" t="str">
        <f t="shared" si="78"/>
        <v/>
      </c>
      <c r="R1728" s="26" t="str">
        <f t="array" ref="R1728">IFERROR(IF(OR(J1728="",M1728="",F1728=""),"",IF(F1728="학생부종합",INDEX(종합배치표!$C:$Q,MATCH(J1728,종합배치표!$B:$B,0),(MATCH(M1728,{"A","B","C","D","E"},0)-1)*3+1),INDEX(교과배치표!$C:$Q,MATCH(J1728,교과배치표!$B:$B,0),(MATCH(M1728,{"A","B","C","D","E"},0)-1)*3+1))),"")</f>
        <v/>
      </c>
      <c r="S1728" s="26" t="str">
        <f t="array" ref="S1728">IFERROR(IF(OR(J1728="",M1728="",F1728=""),"",IF(F1728="학생부종합",INDEX(종합배치표!$C:$Q,MATCH(J1728,종합배치표!$B:$B,0),(MATCH(M1728,{"A","B","C","D","E"},0)-1)*3+2),INDEX(교과배치표!$C:$Q,MATCH(J1728,교과배치표!$B:$B,0),(MATCH(M1728,{"A","B","C","D","E"},0)-1)*3+2))),"")</f>
        <v/>
      </c>
      <c r="T1728" s="26" t="str">
        <f t="array" ref="T1728">IFERROR(IF(OR(J1728="",M1728="",F1728=""),"",IF(F1728="학생부종합",INDEX(종합배치표!$C:$Q,MATCH(J1728,종합배치표!$B:$B,0),(MATCH(M1728,{"A","B","C","D","E"},0)-1)*3+3),INDEX(교과배치표!$C:$Q,MATCH(J1728,교과배치표!$B:$B,0),(MATCH(M1728,{"A","B","C","D","E"},0)-1)*3+3))),"")</f>
        <v/>
      </c>
      <c r="V1728" s="140">
        <f t="shared" si="79"/>
        <v>2.7</v>
      </c>
      <c r="W1728" s="141" t="str">
        <f t="shared" si="80"/>
        <v/>
      </c>
    </row>
    <row r="1729" spans="2:23" ht="14.25" customHeight="1">
      <c r="B1729" s="20">
        <v>1590</v>
      </c>
      <c r="C1729" s="21" t="s">
        <v>373</v>
      </c>
      <c r="D1729" s="21" t="s">
        <v>373</v>
      </c>
      <c r="E1729" s="21" t="s">
        <v>805</v>
      </c>
      <c r="F1729" s="21" t="s">
        <v>68</v>
      </c>
      <c r="G1729" s="21" t="s">
        <v>479</v>
      </c>
      <c r="H1729" s="21" t="s">
        <v>435</v>
      </c>
      <c r="I1729" s="21" t="s">
        <v>429</v>
      </c>
      <c r="J1729" s="23"/>
      <c r="K1729" s="24">
        <v>20</v>
      </c>
      <c r="M1729" s="25" t="str">
        <f>IF(I1729="","",IF(I1729="인문",성적입력!$C$8,성적입력!$C$9))</f>
        <v>A</v>
      </c>
      <c r="N1729" s="26">
        <f>성적입력!$C$15</f>
        <v>3</v>
      </c>
      <c r="P1729" s="27" t="str">
        <f t="shared" si="78"/>
        <v/>
      </c>
      <c r="R1729" s="26" t="str">
        <f t="array" ref="R1729">IFERROR(IF(OR(J1729="",M1729="",F1729=""),"",IF(F1729="학생부종합",INDEX(종합배치표!$C:$Q,MATCH(J1729,종합배치표!$B:$B,0),(MATCH(M1729,{"A","B","C","D","E"},0)-1)*3+1),INDEX(교과배치표!$C:$Q,MATCH(J1729,교과배치표!$B:$B,0),(MATCH(M1729,{"A","B","C","D","E"},0)-1)*3+1))),"")</f>
        <v/>
      </c>
      <c r="S1729" s="26" t="str">
        <f t="array" ref="S1729">IFERROR(IF(OR(J1729="",M1729="",F1729=""),"",IF(F1729="학생부종합",INDEX(종합배치표!$C:$Q,MATCH(J1729,종합배치표!$B:$B,0),(MATCH(M1729,{"A","B","C","D","E"},0)-1)*3+2),INDEX(교과배치표!$C:$Q,MATCH(J1729,교과배치표!$B:$B,0),(MATCH(M1729,{"A","B","C","D","E"},0)-1)*3+2))),"")</f>
        <v/>
      </c>
      <c r="T1729" s="26" t="str">
        <f t="array" ref="T1729">IFERROR(IF(OR(J1729="",M1729="",F1729=""),"",IF(F1729="학생부종합",INDEX(종합배치표!$C:$Q,MATCH(J1729,종합배치표!$B:$B,0),(MATCH(M1729,{"A","B","C","D","E"},0)-1)*3+3),INDEX(교과배치표!$C:$Q,MATCH(J1729,교과배치표!$B:$B,0),(MATCH(M1729,{"A","B","C","D","E"},0)-1)*3+3))),"")</f>
        <v/>
      </c>
      <c r="V1729" s="140">
        <f t="shared" si="79"/>
        <v>2.7</v>
      </c>
      <c r="W1729" s="141" t="str">
        <f t="shared" si="80"/>
        <v/>
      </c>
    </row>
    <row r="1730" spans="2:23" ht="14.25" customHeight="1">
      <c r="B1730" s="20">
        <v>1591</v>
      </c>
      <c r="C1730" s="21" t="s">
        <v>373</v>
      </c>
      <c r="D1730" s="21" t="s">
        <v>373</v>
      </c>
      <c r="E1730" s="21" t="s">
        <v>808</v>
      </c>
      <c r="F1730" s="21" t="s">
        <v>24</v>
      </c>
      <c r="G1730" s="21" t="s">
        <v>809</v>
      </c>
      <c r="H1730" s="21" t="s">
        <v>615</v>
      </c>
      <c r="I1730" s="21" t="s">
        <v>319</v>
      </c>
      <c r="J1730" s="23"/>
      <c r="K1730" s="24">
        <v>50</v>
      </c>
      <c r="M1730" s="25" t="str">
        <f>IF(I1730="","",IF(I1730="인문",성적입력!$C$8,성적입력!$C$9))</f>
        <v>A</v>
      </c>
      <c r="N1730" s="26">
        <f>성적입력!$C$15</f>
        <v>3</v>
      </c>
      <c r="P1730" s="27" t="str">
        <f t="shared" si="78"/>
        <v/>
      </c>
      <c r="R1730" s="26" t="str">
        <f t="array" ref="R1730">IFERROR(IF(OR(J1730="",M1730="",F1730=""),"",IF(F1730="학생부종합",INDEX(종합배치표!$C:$Q,MATCH(J1730,종합배치표!$B:$B,0),(MATCH(M1730,{"A","B","C","D","E"},0)-1)*3+1),INDEX(교과배치표!$C:$Q,MATCH(J1730,교과배치표!$B:$B,0),(MATCH(M1730,{"A","B","C","D","E"},0)-1)*3+1))),"")</f>
        <v/>
      </c>
      <c r="S1730" s="26" t="str">
        <f t="array" ref="S1730">IFERROR(IF(OR(J1730="",M1730="",F1730=""),"",IF(F1730="학생부종합",INDEX(종합배치표!$C:$Q,MATCH(J1730,종합배치표!$B:$B,0),(MATCH(M1730,{"A","B","C","D","E"},0)-1)*3+2),INDEX(교과배치표!$C:$Q,MATCH(J1730,교과배치표!$B:$B,0),(MATCH(M1730,{"A","B","C","D","E"},0)-1)*3+2))),"")</f>
        <v/>
      </c>
      <c r="T1730" s="26" t="str">
        <f t="array" ref="T1730">IFERROR(IF(OR(J1730="",M1730="",F1730=""),"",IF(F1730="학생부종합",INDEX(종합배치표!$C:$Q,MATCH(J1730,종합배치표!$B:$B,0),(MATCH(M1730,{"A","B","C","D","E"},0)-1)*3+3),INDEX(교과배치표!$C:$Q,MATCH(J1730,교과배치표!$B:$B,0),(MATCH(M1730,{"A","B","C","D","E"},0)-1)*3+3))),"")</f>
        <v/>
      </c>
      <c r="V1730" s="140">
        <f t="shared" si="79"/>
        <v>2.7</v>
      </c>
      <c r="W1730" s="141" t="str">
        <f t="shared" si="80"/>
        <v/>
      </c>
    </row>
    <row r="1731" spans="2:23" ht="14.25" customHeight="1">
      <c r="B1731" s="20">
        <v>1593</v>
      </c>
      <c r="C1731" s="21" t="s">
        <v>393</v>
      </c>
      <c r="D1731" s="21" t="s">
        <v>804</v>
      </c>
      <c r="E1731" s="21" t="s">
        <v>810</v>
      </c>
      <c r="F1731" s="21" t="s">
        <v>68</v>
      </c>
      <c r="G1731" s="21" t="s">
        <v>192</v>
      </c>
      <c r="H1731" s="21" t="s">
        <v>668</v>
      </c>
      <c r="I1731" s="21" t="s">
        <v>429</v>
      </c>
      <c r="J1731" s="23"/>
      <c r="K1731" s="24">
        <v>7</v>
      </c>
      <c r="M1731" s="25" t="str">
        <f>IF(I1731="","",IF(I1731="인문",성적입력!$C$8,성적입력!$C$9))</f>
        <v>A</v>
      </c>
      <c r="N1731" s="26">
        <f>성적입력!$C$15</f>
        <v>3</v>
      </c>
      <c r="P1731" s="27" t="str">
        <f t="shared" si="78"/>
        <v/>
      </c>
      <c r="R1731" s="26" t="str">
        <f t="array" ref="R1731">IFERROR(IF(OR(J1731="",M1731="",F1731=""),"",IF(F1731="학생부종합",INDEX(종합배치표!$C:$Q,MATCH(J1731,종합배치표!$B:$B,0),(MATCH(M1731,{"A","B","C","D","E"},0)-1)*3+1),INDEX(교과배치표!$C:$Q,MATCH(J1731,교과배치표!$B:$B,0),(MATCH(M1731,{"A","B","C","D","E"},0)-1)*3+1))),"")</f>
        <v/>
      </c>
      <c r="S1731" s="26" t="str">
        <f t="array" ref="S1731">IFERROR(IF(OR(J1731="",M1731="",F1731=""),"",IF(F1731="학생부종합",INDEX(종합배치표!$C:$Q,MATCH(J1731,종합배치표!$B:$B,0),(MATCH(M1731,{"A","B","C","D","E"},0)-1)*3+2),INDEX(교과배치표!$C:$Q,MATCH(J1731,교과배치표!$B:$B,0),(MATCH(M1731,{"A","B","C","D","E"},0)-1)*3+2))),"")</f>
        <v/>
      </c>
      <c r="T1731" s="26" t="str">
        <f t="array" ref="T1731">IFERROR(IF(OR(J1731="",M1731="",F1731=""),"",IF(F1731="학생부종합",INDEX(종합배치표!$C:$Q,MATCH(J1731,종합배치표!$B:$B,0),(MATCH(M1731,{"A","B","C","D","E"},0)-1)*3+3),INDEX(교과배치표!$C:$Q,MATCH(J1731,교과배치표!$B:$B,0),(MATCH(M1731,{"A","B","C","D","E"},0)-1)*3+3))),"")</f>
        <v/>
      </c>
      <c r="V1731" s="140">
        <f t="shared" si="79"/>
        <v>2.7</v>
      </c>
      <c r="W1731" s="141" t="str">
        <f t="shared" si="80"/>
        <v/>
      </c>
    </row>
    <row r="1732" spans="2:23" ht="14.25" customHeight="1">
      <c r="B1732" s="20">
        <v>1594</v>
      </c>
      <c r="C1732" s="21" t="s">
        <v>393</v>
      </c>
      <c r="D1732" s="21" t="s">
        <v>804</v>
      </c>
      <c r="E1732" s="21" t="s">
        <v>810</v>
      </c>
      <c r="F1732" s="21" t="s">
        <v>24</v>
      </c>
      <c r="G1732" s="21" t="s">
        <v>192</v>
      </c>
      <c r="H1732" s="21" t="s">
        <v>668</v>
      </c>
      <c r="I1732" s="21" t="s">
        <v>429</v>
      </c>
      <c r="J1732" s="23"/>
      <c r="K1732" s="24">
        <v>5</v>
      </c>
      <c r="M1732" s="25" t="str">
        <f>IF(I1732="","",IF(I1732="인문",성적입력!$C$8,성적입력!$C$9))</f>
        <v>A</v>
      </c>
      <c r="N1732" s="26">
        <f>성적입력!$C$15</f>
        <v>3</v>
      </c>
      <c r="P1732" s="27" t="str">
        <f t="shared" si="78"/>
        <v/>
      </c>
      <c r="R1732" s="26" t="str">
        <f t="array" ref="R1732">IFERROR(IF(OR(J1732="",M1732="",F1732=""),"",IF(F1732="학생부종합",INDEX(종합배치표!$C:$Q,MATCH(J1732,종합배치표!$B:$B,0),(MATCH(M1732,{"A","B","C","D","E"},0)-1)*3+1),INDEX(교과배치표!$C:$Q,MATCH(J1732,교과배치표!$B:$B,0),(MATCH(M1732,{"A","B","C","D","E"},0)-1)*3+1))),"")</f>
        <v/>
      </c>
      <c r="S1732" s="26" t="str">
        <f t="array" ref="S1732">IFERROR(IF(OR(J1732="",M1732="",F1732=""),"",IF(F1732="학생부종합",INDEX(종합배치표!$C:$Q,MATCH(J1732,종합배치표!$B:$B,0),(MATCH(M1732,{"A","B","C","D","E"},0)-1)*3+2),INDEX(교과배치표!$C:$Q,MATCH(J1732,교과배치표!$B:$B,0),(MATCH(M1732,{"A","B","C","D","E"},0)-1)*3+2))),"")</f>
        <v/>
      </c>
      <c r="T1732" s="26" t="str">
        <f t="array" ref="T1732">IFERROR(IF(OR(J1732="",M1732="",F1732=""),"",IF(F1732="학생부종합",INDEX(종합배치표!$C:$Q,MATCH(J1732,종합배치표!$B:$B,0),(MATCH(M1732,{"A","B","C","D","E"},0)-1)*3+3),INDEX(교과배치표!$C:$Q,MATCH(J1732,교과배치표!$B:$B,0),(MATCH(M1732,{"A","B","C","D","E"},0)-1)*3+3))),"")</f>
        <v/>
      </c>
      <c r="V1732" s="140">
        <f t="shared" si="79"/>
        <v>2.7</v>
      </c>
      <c r="W1732" s="141" t="str">
        <f t="shared" si="80"/>
        <v/>
      </c>
    </row>
    <row r="1733" spans="2:23" ht="14.25" customHeight="1">
      <c r="B1733" s="20">
        <v>1595</v>
      </c>
      <c r="C1733" s="21" t="s">
        <v>393</v>
      </c>
      <c r="D1733" s="21" t="s">
        <v>804</v>
      </c>
      <c r="E1733" s="21" t="s">
        <v>810</v>
      </c>
      <c r="F1733" s="21" t="s">
        <v>68</v>
      </c>
      <c r="G1733" s="21" t="s">
        <v>192</v>
      </c>
      <c r="H1733" s="21" t="s">
        <v>669</v>
      </c>
      <c r="I1733" s="21" t="s">
        <v>429</v>
      </c>
      <c r="J1733" s="23"/>
      <c r="K1733" s="24">
        <v>12</v>
      </c>
      <c r="M1733" s="25" t="str">
        <f>IF(I1733="","",IF(I1733="인문",성적입력!$C$8,성적입력!$C$9))</f>
        <v>A</v>
      </c>
      <c r="N1733" s="26">
        <f>성적입력!$C$15</f>
        <v>3</v>
      </c>
      <c r="P1733" s="27" t="str">
        <f t="shared" ref="P1733:P1796" si="81">IF(OR(J1733="",N1733="",M1733=""),"",IF(N1733&lt;=T1733,"안정",IF(N1733&lt;=S1733,"적정",IF(N1733&lt;=R1733,"소신","상향"))))</f>
        <v/>
      </c>
      <c r="R1733" s="26" t="str">
        <f t="array" ref="R1733">IFERROR(IF(OR(J1733="",M1733="",F1733=""),"",IF(F1733="학생부종합",INDEX(종합배치표!$C:$Q,MATCH(J1733,종합배치표!$B:$B,0),(MATCH(M1733,{"A","B","C","D","E"},0)-1)*3+1),INDEX(교과배치표!$C:$Q,MATCH(J1733,교과배치표!$B:$B,0),(MATCH(M1733,{"A","B","C","D","E"},0)-1)*3+1))),"")</f>
        <v/>
      </c>
      <c r="S1733" s="26" t="str">
        <f t="array" ref="S1733">IFERROR(IF(OR(J1733="",M1733="",F1733=""),"",IF(F1733="학생부종합",INDEX(종합배치표!$C:$Q,MATCH(J1733,종합배치표!$B:$B,0),(MATCH(M1733,{"A","B","C","D","E"},0)-1)*3+2),INDEX(교과배치표!$C:$Q,MATCH(J1733,교과배치표!$B:$B,0),(MATCH(M1733,{"A","B","C","D","E"},0)-1)*3+2))),"")</f>
        <v/>
      </c>
      <c r="T1733" s="26" t="str">
        <f t="array" ref="T1733">IFERROR(IF(OR(J1733="",M1733="",F1733=""),"",IF(F1733="학생부종합",INDEX(종합배치표!$C:$Q,MATCH(J1733,종합배치표!$B:$B,0),(MATCH(M1733,{"A","B","C","D","E"},0)-1)*3+3),INDEX(교과배치표!$C:$Q,MATCH(J1733,교과배치표!$B:$B,0),(MATCH(M1733,{"A","B","C","D","E"},0)-1)*3+3))),"")</f>
        <v/>
      </c>
      <c r="V1733" s="140">
        <f t="shared" ref="V1733:V1796" si="82">$W$2</f>
        <v>2.7</v>
      </c>
      <c r="W1733" s="141" t="str">
        <f t="shared" ref="W1733:W1796" si="83">IF(OR(J1733="",V1733="",M1733=""),"",IF(V1733&lt;=T1733,"안정",IF(V1733&lt;=S1733,"적정",IF(V1733&lt;=R1733,"소신","상향"))))</f>
        <v/>
      </c>
    </row>
    <row r="1734" spans="2:23" ht="14.25" customHeight="1">
      <c r="B1734" s="20">
        <v>1596</v>
      </c>
      <c r="C1734" s="21" t="s">
        <v>393</v>
      </c>
      <c r="D1734" s="21" t="s">
        <v>804</v>
      </c>
      <c r="E1734" s="21" t="s">
        <v>810</v>
      </c>
      <c r="F1734" s="21" t="s">
        <v>24</v>
      </c>
      <c r="G1734" s="21" t="s">
        <v>192</v>
      </c>
      <c r="H1734" s="21" t="s">
        <v>669</v>
      </c>
      <c r="I1734" s="21" t="s">
        <v>429</v>
      </c>
      <c r="J1734" s="23"/>
      <c r="K1734" s="24">
        <v>10</v>
      </c>
      <c r="M1734" s="25" t="str">
        <f>IF(I1734="","",IF(I1734="인문",성적입력!$C$8,성적입력!$C$9))</f>
        <v>A</v>
      </c>
      <c r="N1734" s="26">
        <f>성적입력!$C$15</f>
        <v>3</v>
      </c>
      <c r="P1734" s="27" t="str">
        <f t="shared" si="81"/>
        <v/>
      </c>
      <c r="R1734" s="26" t="str">
        <f t="array" ref="R1734">IFERROR(IF(OR(J1734="",M1734="",F1734=""),"",IF(F1734="학생부종합",INDEX(종합배치표!$C:$Q,MATCH(J1734,종합배치표!$B:$B,0),(MATCH(M1734,{"A","B","C","D","E"},0)-1)*3+1),INDEX(교과배치표!$C:$Q,MATCH(J1734,교과배치표!$B:$B,0),(MATCH(M1734,{"A","B","C","D","E"},0)-1)*3+1))),"")</f>
        <v/>
      </c>
      <c r="S1734" s="26" t="str">
        <f t="array" ref="S1734">IFERROR(IF(OR(J1734="",M1734="",F1734=""),"",IF(F1734="학생부종합",INDEX(종합배치표!$C:$Q,MATCH(J1734,종합배치표!$B:$B,0),(MATCH(M1734,{"A","B","C","D","E"},0)-1)*3+2),INDEX(교과배치표!$C:$Q,MATCH(J1734,교과배치표!$B:$B,0),(MATCH(M1734,{"A","B","C","D","E"},0)-1)*3+2))),"")</f>
        <v/>
      </c>
      <c r="T1734" s="26" t="str">
        <f t="array" ref="T1734">IFERROR(IF(OR(J1734="",M1734="",F1734=""),"",IF(F1734="학생부종합",INDEX(종합배치표!$C:$Q,MATCH(J1734,종합배치표!$B:$B,0),(MATCH(M1734,{"A","B","C","D","E"},0)-1)*3+3),INDEX(교과배치표!$C:$Q,MATCH(J1734,교과배치표!$B:$B,0),(MATCH(M1734,{"A","B","C","D","E"},0)-1)*3+3))),"")</f>
        <v/>
      </c>
      <c r="V1734" s="140">
        <f t="shared" si="82"/>
        <v>2.7</v>
      </c>
      <c r="W1734" s="141" t="str">
        <f t="shared" si="83"/>
        <v/>
      </c>
    </row>
    <row r="1735" spans="2:23" ht="14.25" customHeight="1">
      <c r="B1735" s="20">
        <v>1597</v>
      </c>
      <c r="C1735" s="21" t="s">
        <v>383</v>
      </c>
      <c r="D1735" s="21" t="s">
        <v>383</v>
      </c>
      <c r="E1735" s="21" t="s">
        <v>811</v>
      </c>
      <c r="F1735" s="21" t="s">
        <v>68</v>
      </c>
      <c r="G1735" s="21" t="s">
        <v>812</v>
      </c>
      <c r="H1735" s="21" t="s">
        <v>441</v>
      </c>
      <c r="I1735" s="21" t="s">
        <v>429</v>
      </c>
      <c r="J1735" s="23"/>
      <c r="K1735" s="24">
        <v>15</v>
      </c>
      <c r="M1735" s="25" t="str">
        <f>IF(I1735="","",IF(I1735="인문",성적입력!$C$8,성적입력!$C$9))</f>
        <v>A</v>
      </c>
      <c r="N1735" s="26">
        <f>성적입력!$C$15</f>
        <v>3</v>
      </c>
      <c r="P1735" s="27" t="str">
        <f t="shared" si="81"/>
        <v/>
      </c>
      <c r="R1735" s="26" t="str">
        <f t="array" ref="R1735">IFERROR(IF(OR(J1735="",M1735="",F1735=""),"",IF(F1735="학생부종합",INDEX(종합배치표!$C:$Q,MATCH(J1735,종합배치표!$B:$B,0),(MATCH(M1735,{"A","B","C","D","E"},0)-1)*3+1),INDEX(교과배치표!$C:$Q,MATCH(J1735,교과배치표!$B:$B,0),(MATCH(M1735,{"A","B","C","D","E"},0)-1)*3+1))),"")</f>
        <v/>
      </c>
      <c r="S1735" s="26" t="str">
        <f t="array" ref="S1735">IFERROR(IF(OR(J1735="",M1735="",F1735=""),"",IF(F1735="학생부종합",INDEX(종합배치표!$C:$Q,MATCH(J1735,종합배치표!$B:$B,0),(MATCH(M1735,{"A","B","C","D","E"},0)-1)*3+2),INDEX(교과배치표!$C:$Q,MATCH(J1735,교과배치표!$B:$B,0),(MATCH(M1735,{"A","B","C","D","E"},0)-1)*3+2))),"")</f>
        <v/>
      </c>
      <c r="T1735" s="26" t="str">
        <f t="array" ref="T1735">IFERROR(IF(OR(J1735="",M1735="",F1735=""),"",IF(F1735="학생부종합",INDEX(종합배치표!$C:$Q,MATCH(J1735,종합배치표!$B:$B,0),(MATCH(M1735,{"A","B","C","D","E"},0)-1)*3+3),INDEX(교과배치표!$C:$Q,MATCH(J1735,교과배치표!$B:$B,0),(MATCH(M1735,{"A","B","C","D","E"},0)-1)*3+3))),"")</f>
        <v/>
      </c>
      <c r="V1735" s="140">
        <f t="shared" si="82"/>
        <v>2.7</v>
      </c>
      <c r="W1735" s="141" t="str">
        <f t="shared" si="83"/>
        <v/>
      </c>
    </row>
    <row r="1736" spans="2:23" ht="14.25" customHeight="1">
      <c r="B1736" s="20">
        <v>1598</v>
      </c>
      <c r="C1736" s="21" t="s">
        <v>383</v>
      </c>
      <c r="D1736" s="21" t="s">
        <v>383</v>
      </c>
      <c r="E1736" s="21" t="s">
        <v>811</v>
      </c>
      <c r="F1736" s="21" t="s">
        <v>68</v>
      </c>
      <c r="G1736" s="21" t="s">
        <v>813</v>
      </c>
      <c r="H1736" s="21" t="s">
        <v>441</v>
      </c>
      <c r="I1736" s="21" t="s">
        <v>429</v>
      </c>
      <c r="J1736" s="23"/>
      <c r="K1736" s="24">
        <v>15</v>
      </c>
      <c r="M1736" s="25" t="str">
        <f>IF(I1736="","",IF(I1736="인문",성적입력!$C$8,성적입력!$C$9))</f>
        <v>A</v>
      </c>
      <c r="N1736" s="26">
        <f>성적입력!$C$15</f>
        <v>3</v>
      </c>
      <c r="P1736" s="27" t="str">
        <f t="shared" si="81"/>
        <v/>
      </c>
      <c r="R1736" s="26" t="str">
        <f t="array" ref="R1736">IFERROR(IF(OR(J1736="",M1736="",F1736=""),"",IF(F1736="학생부종합",INDEX(종합배치표!$C:$Q,MATCH(J1736,종합배치표!$B:$B,0),(MATCH(M1736,{"A","B","C","D","E"},0)-1)*3+1),INDEX(교과배치표!$C:$Q,MATCH(J1736,교과배치표!$B:$B,0),(MATCH(M1736,{"A","B","C","D","E"},0)-1)*3+1))),"")</f>
        <v/>
      </c>
      <c r="S1736" s="26" t="str">
        <f t="array" ref="S1736">IFERROR(IF(OR(J1736="",M1736="",F1736=""),"",IF(F1736="학생부종합",INDEX(종합배치표!$C:$Q,MATCH(J1736,종합배치표!$B:$B,0),(MATCH(M1736,{"A","B","C","D","E"},0)-1)*3+2),INDEX(교과배치표!$C:$Q,MATCH(J1736,교과배치표!$B:$B,0),(MATCH(M1736,{"A","B","C","D","E"},0)-1)*3+2))),"")</f>
        <v/>
      </c>
      <c r="T1736" s="26" t="str">
        <f t="array" ref="T1736">IFERROR(IF(OR(J1736="",M1736="",F1736=""),"",IF(F1736="학생부종합",INDEX(종합배치표!$C:$Q,MATCH(J1736,종합배치표!$B:$B,0),(MATCH(M1736,{"A","B","C","D","E"},0)-1)*3+3),INDEX(교과배치표!$C:$Q,MATCH(J1736,교과배치표!$B:$B,0),(MATCH(M1736,{"A","B","C","D","E"},0)-1)*3+3))),"")</f>
        <v/>
      </c>
      <c r="V1736" s="140">
        <f t="shared" si="82"/>
        <v>2.7</v>
      </c>
      <c r="W1736" s="141" t="str">
        <f t="shared" si="83"/>
        <v/>
      </c>
    </row>
    <row r="1737" spans="2:23" ht="14.25" customHeight="1">
      <c r="B1737" s="20">
        <v>1599</v>
      </c>
      <c r="C1737" s="21" t="s">
        <v>383</v>
      </c>
      <c r="D1737" s="21" t="s">
        <v>383</v>
      </c>
      <c r="E1737" s="21" t="s">
        <v>811</v>
      </c>
      <c r="F1737" s="21" t="s">
        <v>24</v>
      </c>
      <c r="G1737" s="21" t="s">
        <v>814</v>
      </c>
      <c r="H1737" s="21" t="s">
        <v>441</v>
      </c>
      <c r="I1737" s="21" t="s">
        <v>429</v>
      </c>
      <c r="J1737" s="23"/>
      <c r="K1737" s="24">
        <v>6</v>
      </c>
      <c r="M1737" s="25" t="str">
        <f>IF(I1737="","",IF(I1737="인문",성적입력!$C$8,성적입력!$C$9))</f>
        <v>A</v>
      </c>
      <c r="N1737" s="26">
        <f>성적입력!$C$15</f>
        <v>3</v>
      </c>
      <c r="P1737" s="27" t="str">
        <f t="shared" si="81"/>
        <v/>
      </c>
      <c r="R1737" s="26" t="str">
        <f t="array" ref="R1737">IFERROR(IF(OR(J1737="",M1737="",F1737=""),"",IF(F1737="학생부종합",INDEX(종합배치표!$C:$Q,MATCH(J1737,종합배치표!$B:$B,0),(MATCH(M1737,{"A","B","C","D","E"},0)-1)*3+1),INDEX(교과배치표!$C:$Q,MATCH(J1737,교과배치표!$B:$B,0),(MATCH(M1737,{"A","B","C","D","E"},0)-1)*3+1))),"")</f>
        <v/>
      </c>
      <c r="S1737" s="26" t="str">
        <f t="array" ref="S1737">IFERROR(IF(OR(J1737="",M1737="",F1737=""),"",IF(F1737="학생부종합",INDEX(종합배치표!$C:$Q,MATCH(J1737,종합배치표!$B:$B,0),(MATCH(M1737,{"A","B","C","D","E"},0)-1)*3+2),INDEX(교과배치표!$C:$Q,MATCH(J1737,교과배치표!$B:$B,0),(MATCH(M1737,{"A","B","C","D","E"},0)-1)*3+2))),"")</f>
        <v/>
      </c>
      <c r="T1737" s="26" t="str">
        <f t="array" ref="T1737">IFERROR(IF(OR(J1737="",M1737="",F1737=""),"",IF(F1737="학생부종합",INDEX(종합배치표!$C:$Q,MATCH(J1737,종합배치표!$B:$B,0),(MATCH(M1737,{"A","B","C","D","E"},0)-1)*3+3),INDEX(교과배치표!$C:$Q,MATCH(J1737,교과배치표!$B:$B,0),(MATCH(M1737,{"A","B","C","D","E"},0)-1)*3+3))),"")</f>
        <v/>
      </c>
      <c r="V1737" s="140">
        <f t="shared" si="82"/>
        <v>2.7</v>
      </c>
      <c r="W1737" s="141" t="str">
        <f t="shared" si="83"/>
        <v/>
      </c>
    </row>
    <row r="1738" spans="2:23" ht="14.25" customHeight="1">
      <c r="B1738" s="20">
        <v>1600</v>
      </c>
      <c r="C1738" s="21" t="s">
        <v>22</v>
      </c>
      <c r="D1738" s="21" t="s">
        <v>22</v>
      </c>
      <c r="E1738" s="21" t="s">
        <v>815</v>
      </c>
      <c r="F1738" s="21" t="s">
        <v>68</v>
      </c>
      <c r="G1738" s="21" t="s">
        <v>816</v>
      </c>
      <c r="H1738" s="21" t="s">
        <v>817</v>
      </c>
      <c r="I1738" s="21" t="s">
        <v>60</v>
      </c>
      <c r="J1738" s="23"/>
      <c r="K1738" s="24">
        <v>7</v>
      </c>
      <c r="M1738" s="25" t="str">
        <f>IF(I1738="","",IF(I1738="인문",성적입력!$C$8,성적입력!$C$9))</f>
        <v>A</v>
      </c>
      <c r="N1738" s="26">
        <f>성적입력!$C$15</f>
        <v>3</v>
      </c>
      <c r="P1738" s="27" t="str">
        <f t="shared" si="81"/>
        <v/>
      </c>
      <c r="R1738" s="26" t="str">
        <f t="array" ref="R1738">IFERROR(IF(OR(J1738="",M1738="",F1738=""),"",IF(F1738="학생부종합",INDEX(종합배치표!$C:$Q,MATCH(J1738,종합배치표!$B:$B,0),(MATCH(M1738,{"A","B","C","D","E"},0)-1)*3+1),INDEX(교과배치표!$C:$Q,MATCH(J1738,교과배치표!$B:$B,0),(MATCH(M1738,{"A","B","C","D","E"},0)-1)*3+1))),"")</f>
        <v/>
      </c>
      <c r="S1738" s="26" t="str">
        <f t="array" ref="S1738">IFERROR(IF(OR(J1738="",M1738="",F1738=""),"",IF(F1738="학생부종합",INDEX(종합배치표!$C:$Q,MATCH(J1738,종합배치표!$B:$B,0),(MATCH(M1738,{"A","B","C","D","E"},0)-1)*3+2),INDEX(교과배치표!$C:$Q,MATCH(J1738,교과배치표!$B:$B,0),(MATCH(M1738,{"A","B","C","D","E"},0)-1)*3+2))),"")</f>
        <v/>
      </c>
      <c r="T1738" s="26" t="str">
        <f t="array" ref="T1738">IFERROR(IF(OR(J1738="",M1738="",F1738=""),"",IF(F1738="학생부종합",INDEX(종합배치표!$C:$Q,MATCH(J1738,종합배치표!$B:$B,0),(MATCH(M1738,{"A","B","C","D","E"},0)-1)*3+3),INDEX(교과배치표!$C:$Q,MATCH(J1738,교과배치표!$B:$B,0),(MATCH(M1738,{"A","B","C","D","E"},0)-1)*3+3))),"")</f>
        <v/>
      </c>
      <c r="V1738" s="140">
        <f t="shared" si="82"/>
        <v>2.7</v>
      </c>
      <c r="W1738" s="141" t="str">
        <f t="shared" si="83"/>
        <v/>
      </c>
    </row>
    <row r="1739" spans="2:23" ht="14.25" customHeight="1">
      <c r="B1739" s="20">
        <v>1601</v>
      </c>
      <c r="C1739" s="21" t="s">
        <v>22</v>
      </c>
      <c r="D1739" s="21" t="s">
        <v>22</v>
      </c>
      <c r="E1739" s="21" t="s">
        <v>815</v>
      </c>
      <c r="F1739" s="21" t="s">
        <v>24</v>
      </c>
      <c r="G1739" s="21" t="s">
        <v>818</v>
      </c>
      <c r="H1739" s="21" t="s">
        <v>817</v>
      </c>
      <c r="I1739" s="21" t="s">
        <v>60</v>
      </c>
      <c r="J1739" s="23"/>
      <c r="K1739" s="24">
        <v>18</v>
      </c>
      <c r="M1739" s="25" t="str">
        <f>IF(I1739="","",IF(I1739="인문",성적입력!$C$8,성적입력!$C$9))</f>
        <v>A</v>
      </c>
      <c r="N1739" s="26">
        <f>성적입력!$C$15</f>
        <v>3</v>
      </c>
      <c r="P1739" s="27" t="str">
        <f t="shared" si="81"/>
        <v/>
      </c>
      <c r="R1739" s="26" t="str">
        <f t="array" ref="R1739">IFERROR(IF(OR(J1739="",M1739="",F1739=""),"",IF(F1739="학생부종합",INDEX(종합배치표!$C:$Q,MATCH(J1739,종합배치표!$B:$B,0),(MATCH(M1739,{"A","B","C","D","E"},0)-1)*3+1),INDEX(교과배치표!$C:$Q,MATCH(J1739,교과배치표!$B:$B,0),(MATCH(M1739,{"A","B","C","D","E"},0)-1)*3+1))),"")</f>
        <v/>
      </c>
      <c r="S1739" s="26" t="str">
        <f t="array" ref="S1739">IFERROR(IF(OR(J1739="",M1739="",F1739=""),"",IF(F1739="학생부종합",INDEX(종합배치표!$C:$Q,MATCH(J1739,종합배치표!$B:$B,0),(MATCH(M1739,{"A","B","C","D","E"},0)-1)*3+2),INDEX(교과배치표!$C:$Q,MATCH(J1739,교과배치표!$B:$B,0),(MATCH(M1739,{"A","B","C","D","E"},0)-1)*3+2))),"")</f>
        <v/>
      </c>
      <c r="T1739" s="26" t="str">
        <f t="array" ref="T1739">IFERROR(IF(OR(J1739="",M1739="",F1739=""),"",IF(F1739="학생부종합",INDEX(종합배치표!$C:$Q,MATCH(J1739,종합배치표!$B:$B,0),(MATCH(M1739,{"A","B","C","D","E"},0)-1)*3+3),INDEX(교과배치표!$C:$Q,MATCH(J1739,교과배치표!$B:$B,0),(MATCH(M1739,{"A","B","C","D","E"},0)-1)*3+3))),"")</f>
        <v/>
      </c>
      <c r="V1739" s="140">
        <f t="shared" si="82"/>
        <v>2.7</v>
      </c>
      <c r="W1739" s="141" t="str">
        <f t="shared" si="83"/>
        <v/>
      </c>
    </row>
    <row r="1740" spans="2:23" ht="14.25" customHeight="1">
      <c r="B1740" s="20">
        <v>1602</v>
      </c>
      <c r="C1740" s="21" t="s">
        <v>22</v>
      </c>
      <c r="D1740" s="21" t="s">
        <v>22</v>
      </c>
      <c r="E1740" s="21" t="s">
        <v>815</v>
      </c>
      <c r="F1740" s="21" t="s">
        <v>68</v>
      </c>
      <c r="G1740" s="21" t="s">
        <v>816</v>
      </c>
      <c r="H1740" s="21" t="s">
        <v>819</v>
      </c>
      <c r="I1740" s="21" t="s">
        <v>60</v>
      </c>
      <c r="J1740" s="23"/>
      <c r="K1740" s="24">
        <v>5</v>
      </c>
      <c r="M1740" s="25" t="str">
        <f>IF(I1740="","",IF(I1740="인문",성적입력!$C$8,성적입력!$C$9))</f>
        <v>A</v>
      </c>
      <c r="N1740" s="26">
        <f>성적입력!$C$15</f>
        <v>3</v>
      </c>
      <c r="P1740" s="27" t="str">
        <f t="shared" si="81"/>
        <v/>
      </c>
      <c r="R1740" s="26" t="str">
        <f t="array" ref="R1740">IFERROR(IF(OR(J1740="",M1740="",F1740=""),"",IF(F1740="학생부종합",INDEX(종합배치표!$C:$Q,MATCH(J1740,종합배치표!$B:$B,0),(MATCH(M1740,{"A","B","C","D","E"},0)-1)*3+1),INDEX(교과배치표!$C:$Q,MATCH(J1740,교과배치표!$B:$B,0),(MATCH(M1740,{"A","B","C","D","E"},0)-1)*3+1))),"")</f>
        <v/>
      </c>
      <c r="S1740" s="26" t="str">
        <f t="array" ref="S1740">IFERROR(IF(OR(J1740="",M1740="",F1740=""),"",IF(F1740="학생부종합",INDEX(종합배치표!$C:$Q,MATCH(J1740,종합배치표!$B:$B,0),(MATCH(M1740,{"A","B","C","D","E"},0)-1)*3+2),INDEX(교과배치표!$C:$Q,MATCH(J1740,교과배치표!$B:$B,0),(MATCH(M1740,{"A","B","C","D","E"},0)-1)*3+2))),"")</f>
        <v/>
      </c>
      <c r="T1740" s="26" t="str">
        <f t="array" ref="T1740">IFERROR(IF(OR(J1740="",M1740="",F1740=""),"",IF(F1740="학생부종합",INDEX(종합배치표!$C:$Q,MATCH(J1740,종합배치표!$B:$B,0),(MATCH(M1740,{"A","B","C","D","E"},0)-1)*3+3),INDEX(교과배치표!$C:$Q,MATCH(J1740,교과배치표!$B:$B,0),(MATCH(M1740,{"A","B","C","D","E"},0)-1)*3+3))),"")</f>
        <v/>
      </c>
      <c r="V1740" s="140">
        <f t="shared" si="82"/>
        <v>2.7</v>
      </c>
      <c r="W1740" s="141" t="str">
        <f t="shared" si="83"/>
        <v/>
      </c>
    </row>
    <row r="1741" spans="2:23" ht="14.25" customHeight="1">
      <c r="B1741" s="20">
        <v>1603</v>
      </c>
      <c r="C1741" s="21" t="s">
        <v>22</v>
      </c>
      <c r="D1741" s="21" t="s">
        <v>22</v>
      </c>
      <c r="E1741" s="21" t="s">
        <v>815</v>
      </c>
      <c r="F1741" s="21" t="s">
        <v>24</v>
      </c>
      <c r="G1741" s="21" t="s">
        <v>820</v>
      </c>
      <c r="H1741" s="21" t="s">
        <v>819</v>
      </c>
      <c r="I1741" s="21" t="s">
        <v>60</v>
      </c>
      <c r="J1741" s="23"/>
      <c r="K1741" s="24">
        <v>25</v>
      </c>
      <c r="M1741" s="25" t="str">
        <f>IF(I1741="","",IF(I1741="인문",성적입력!$C$8,성적입력!$C$9))</f>
        <v>A</v>
      </c>
      <c r="N1741" s="26">
        <f>성적입력!$C$15</f>
        <v>3</v>
      </c>
      <c r="P1741" s="27" t="str">
        <f t="shared" si="81"/>
        <v/>
      </c>
      <c r="R1741" s="26" t="str">
        <f t="array" ref="R1741">IFERROR(IF(OR(J1741="",M1741="",F1741=""),"",IF(F1741="학생부종합",INDEX(종합배치표!$C:$Q,MATCH(J1741,종합배치표!$B:$B,0),(MATCH(M1741,{"A","B","C","D","E"},0)-1)*3+1),INDEX(교과배치표!$C:$Q,MATCH(J1741,교과배치표!$B:$B,0),(MATCH(M1741,{"A","B","C","D","E"},0)-1)*3+1))),"")</f>
        <v/>
      </c>
      <c r="S1741" s="26" t="str">
        <f t="array" ref="S1741">IFERROR(IF(OR(J1741="",M1741="",F1741=""),"",IF(F1741="학생부종합",INDEX(종합배치표!$C:$Q,MATCH(J1741,종합배치표!$B:$B,0),(MATCH(M1741,{"A","B","C","D","E"},0)-1)*3+2),INDEX(교과배치표!$C:$Q,MATCH(J1741,교과배치표!$B:$B,0),(MATCH(M1741,{"A","B","C","D","E"},0)-1)*3+2))),"")</f>
        <v/>
      </c>
      <c r="T1741" s="26" t="str">
        <f t="array" ref="T1741">IFERROR(IF(OR(J1741="",M1741="",F1741=""),"",IF(F1741="학생부종합",INDEX(종합배치표!$C:$Q,MATCH(J1741,종합배치표!$B:$B,0),(MATCH(M1741,{"A","B","C","D","E"},0)-1)*3+3),INDEX(교과배치표!$C:$Q,MATCH(J1741,교과배치표!$B:$B,0),(MATCH(M1741,{"A","B","C","D","E"},0)-1)*3+3))),"")</f>
        <v/>
      </c>
      <c r="V1741" s="140">
        <f t="shared" si="82"/>
        <v>2.7</v>
      </c>
      <c r="W1741" s="141" t="str">
        <f t="shared" si="83"/>
        <v/>
      </c>
    </row>
    <row r="1742" spans="2:23" ht="14.25" customHeight="1">
      <c r="B1742" s="20">
        <v>1604</v>
      </c>
      <c r="C1742" s="21" t="s">
        <v>22</v>
      </c>
      <c r="D1742" s="21" t="s">
        <v>22</v>
      </c>
      <c r="E1742" s="21" t="s">
        <v>815</v>
      </c>
      <c r="F1742" s="21" t="s">
        <v>24</v>
      </c>
      <c r="G1742" s="21" t="s">
        <v>818</v>
      </c>
      <c r="H1742" s="21" t="s">
        <v>819</v>
      </c>
      <c r="I1742" s="21" t="s">
        <v>60</v>
      </c>
      <c r="J1742" s="23"/>
      <c r="K1742" s="24">
        <v>30</v>
      </c>
      <c r="M1742" s="25" t="str">
        <f>IF(I1742="","",IF(I1742="인문",성적입력!$C$8,성적입력!$C$9))</f>
        <v>A</v>
      </c>
      <c r="N1742" s="26">
        <f>성적입력!$C$15</f>
        <v>3</v>
      </c>
      <c r="P1742" s="27" t="str">
        <f t="shared" si="81"/>
        <v/>
      </c>
      <c r="R1742" s="26" t="str">
        <f t="array" ref="R1742">IFERROR(IF(OR(J1742="",M1742="",F1742=""),"",IF(F1742="학생부종합",INDEX(종합배치표!$C:$Q,MATCH(J1742,종합배치표!$B:$B,0),(MATCH(M1742,{"A","B","C","D","E"},0)-1)*3+1),INDEX(교과배치표!$C:$Q,MATCH(J1742,교과배치표!$B:$B,0),(MATCH(M1742,{"A","B","C","D","E"},0)-1)*3+1))),"")</f>
        <v/>
      </c>
      <c r="S1742" s="26" t="str">
        <f t="array" ref="S1742">IFERROR(IF(OR(J1742="",M1742="",F1742=""),"",IF(F1742="학생부종합",INDEX(종합배치표!$C:$Q,MATCH(J1742,종합배치표!$B:$B,0),(MATCH(M1742,{"A","B","C","D","E"},0)-1)*3+2),INDEX(교과배치표!$C:$Q,MATCH(J1742,교과배치표!$B:$B,0),(MATCH(M1742,{"A","B","C","D","E"},0)-1)*3+2))),"")</f>
        <v/>
      </c>
      <c r="T1742" s="26" t="str">
        <f t="array" ref="T1742">IFERROR(IF(OR(J1742="",M1742="",F1742=""),"",IF(F1742="학생부종합",INDEX(종합배치표!$C:$Q,MATCH(J1742,종합배치표!$B:$B,0),(MATCH(M1742,{"A","B","C","D","E"},0)-1)*3+3),INDEX(교과배치표!$C:$Q,MATCH(J1742,교과배치표!$B:$B,0),(MATCH(M1742,{"A","B","C","D","E"},0)-1)*3+3))),"")</f>
        <v/>
      </c>
      <c r="V1742" s="140">
        <f t="shared" si="82"/>
        <v>2.7</v>
      </c>
      <c r="W1742" s="141" t="str">
        <f t="shared" si="83"/>
        <v/>
      </c>
    </row>
    <row r="1743" spans="2:23" ht="14.25" customHeight="1">
      <c r="B1743" s="20">
        <v>1605</v>
      </c>
      <c r="C1743" s="21" t="s">
        <v>22</v>
      </c>
      <c r="D1743" s="21" t="s">
        <v>22</v>
      </c>
      <c r="E1743" s="21" t="s">
        <v>815</v>
      </c>
      <c r="F1743" s="21" t="s">
        <v>68</v>
      </c>
      <c r="G1743" s="21" t="s">
        <v>816</v>
      </c>
      <c r="H1743" s="21" t="s">
        <v>821</v>
      </c>
      <c r="I1743" s="21" t="s">
        <v>27</v>
      </c>
      <c r="J1743" s="23"/>
      <c r="K1743" s="24">
        <v>35</v>
      </c>
      <c r="M1743" s="25" t="str">
        <f>IF(I1743="","",IF(I1743="인문",성적입력!$C$8,성적입력!$C$9))</f>
        <v>A</v>
      </c>
      <c r="N1743" s="26">
        <f>성적입력!$C$15</f>
        <v>3</v>
      </c>
      <c r="P1743" s="27" t="str">
        <f t="shared" si="81"/>
        <v/>
      </c>
      <c r="R1743" s="26" t="str">
        <f t="array" ref="R1743">IFERROR(IF(OR(J1743="",M1743="",F1743=""),"",IF(F1743="학생부종합",INDEX(종합배치표!$C:$Q,MATCH(J1743,종합배치표!$B:$B,0),(MATCH(M1743,{"A","B","C","D","E"},0)-1)*3+1),INDEX(교과배치표!$C:$Q,MATCH(J1743,교과배치표!$B:$B,0),(MATCH(M1743,{"A","B","C","D","E"},0)-1)*3+1))),"")</f>
        <v/>
      </c>
      <c r="S1743" s="26" t="str">
        <f t="array" ref="S1743">IFERROR(IF(OR(J1743="",M1743="",F1743=""),"",IF(F1743="학생부종합",INDEX(종합배치표!$C:$Q,MATCH(J1743,종합배치표!$B:$B,0),(MATCH(M1743,{"A","B","C","D","E"},0)-1)*3+2),INDEX(교과배치표!$C:$Q,MATCH(J1743,교과배치표!$B:$B,0),(MATCH(M1743,{"A","B","C","D","E"},0)-1)*3+2))),"")</f>
        <v/>
      </c>
      <c r="T1743" s="26" t="str">
        <f t="array" ref="T1743">IFERROR(IF(OR(J1743="",M1743="",F1743=""),"",IF(F1743="학생부종합",INDEX(종합배치표!$C:$Q,MATCH(J1743,종합배치표!$B:$B,0),(MATCH(M1743,{"A","B","C","D","E"},0)-1)*3+3),INDEX(교과배치표!$C:$Q,MATCH(J1743,교과배치표!$B:$B,0),(MATCH(M1743,{"A","B","C","D","E"},0)-1)*3+3))),"")</f>
        <v/>
      </c>
      <c r="V1743" s="140">
        <f t="shared" si="82"/>
        <v>2.7</v>
      </c>
      <c r="W1743" s="141" t="str">
        <f t="shared" si="83"/>
        <v/>
      </c>
    </row>
    <row r="1744" spans="2:23" ht="14.25" customHeight="1">
      <c r="B1744" s="20">
        <v>1606</v>
      </c>
      <c r="C1744" s="21" t="s">
        <v>22</v>
      </c>
      <c r="D1744" s="21" t="s">
        <v>22</v>
      </c>
      <c r="E1744" s="21" t="s">
        <v>815</v>
      </c>
      <c r="F1744" s="21" t="s">
        <v>24</v>
      </c>
      <c r="G1744" s="21" t="s">
        <v>820</v>
      </c>
      <c r="H1744" s="21" t="s">
        <v>821</v>
      </c>
      <c r="I1744" s="21" t="s">
        <v>27</v>
      </c>
      <c r="J1744" s="23"/>
      <c r="K1744" s="24">
        <v>60</v>
      </c>
      <c r="M1744" s="25" t="str">
        <f>IF(I1744="","",IF(I1744="인문",성적입력!$C$8,성적입력!$C$9))</f>
        <v>A</v>
      </c>
      <c r="N1744" s="26">
        <f>성적입력!$C$15</f>
        <v>3</v>
      </c>
      <c r="P1744" s="27" t="str">
        <f t="shared" si="81"/>
        <v/>
      </c>
      <c r="R1744" s="26" t="str">
        <f t="array" ref="R1744">IFERROR(IF(OR(J1744="",M1744="",F1744=""),"",IF(F1744="학생부종합",INDEX(종합배치표!$C:$Q,MATCH(J1744,종합배치표!$B:$B,0),(MATCH(M1744,{"A","B","C","D","E"},0)-1)*3+1),INDEX(교과배치표!$C:$Q,MATCH(J1744,교과배치표!$B:$B,0),(MATCH(M1744,{"A","B","C","D","E"},0)-1)*3+1))),"")</f>
        <v/>
      </c>
      <c r="S1744" s="26" t="str">
        <f t="array" ref="S1744">IFERROR(IF(OR(J1744="",M1744="",F1744=""),"",IF(F1744="학생부종합",INDEX(종합배치표!$C:$Q,MATCH(J1744,종합배치표!$B:$B,0),(MATCH(M1744,{"A","B","C","D","E"},0)-1)*3+2),INDEX(교과배치표!$C:$Q,MATCH(J1744,교과배치표!$B:$B,0),(MATCH(M1744,{"A","B","C","D","E"},0)-1)*3+2))),"")</f>
        <v/>
      </c>
      <c r="T1744" s="26" t="str">
        <f t="array" ref="T1744">IFERROR(IF(OR(J1744="",M1744="",F1744=""),"",IF(F1744="학생부종합",INDEX(종합배치표!$C:$Q,MATCH(J1744,종합배치표!$B:$B,0),(MATCH(M1744,{"A","B","C","D","E"},0)-1)*3+3),INDEX(교과배치표!$C:$Q,MATCH(J1744,교과배치표!$B:$B,0),(MATCH(M1744,{"A","B","C","D","E"},0)-1)*3+3))),"")</f>
        <v/>
      </c>
      <c r="V1744" s="140">
        <f t="shared" si="82"/>
        <v>2.7</v>
      </c>
      <c r="W1744" s="141" t="str">
        <f t="shared" si="83"/>
        <v/>
      </c>
    </row>
    <row r="1745" spans="2:23" ht="14.25" customHeight="1">
      <c r="B1745" s="20">
        <v>1607</v>
      </c>
      <c r="C1745" s="21" t="s">
        <v>22</v>
      </c>
      <c r="D1745" s="21" t="s">
        <v>22</v>
      </c>
      <c r="E1745" s="21" t="s">
        <v>815</v>
      </c>
      <c r="F1745" s="21" t="s">
        <v>24</v>
      </c>
      <c r="G1745" s="21" t="s">
        <v>818</v>
      </c>
      <c r="H1745" s="21" t="s">
        <v>821</v>
      </c>
      <c r="I1745" s="21" t="s">
        <v>27</v>
      </c>
      <c r="J1745" s="23"/>
      <c r="K1745" s="24">
        <v>64</v>
      </c>
      <c r="M1745" s="25" t="str">
        <f>IF(I1745="","",IF(I1745="인문",성적입력!$C$8,성적입력!$C$9))</f>
        <v>A</v>
      </c>
      <c r="N1745" s="26">
        <f>성적입력!$C$15</f>
        <v>3</v>
      </c>
      <c r="P1745" s="27" t="str">
        <f t="shared" si="81"/>
        <v/>
      </c>
      <c r="R1745" s="26" t="str">
        <f t="array" ref="R1745">IFERROR(IF(OR(J1745="",M1745="",F1745=""),"",IF(F1745="학생부종합",INDEX(종합배치표!$C:$Q,MATCH(J1745,종합배치표!$B:$B,0),(MATCH(M1745,{"A","B","C","D","E"},0)-1)*3+1),INDEX(교과배치표!$C:$Q,MATCH(J1745,교과배치표!$B:$B,0),(MATCH(M1745,{"A","B","C","D","E"},0)-1)*3+1))),"")</f>
        <v/>
      </c>
      <c r="S1745" s="26" t="str">
        <f t="array" ref="S1745">IFERROR(IF(OR(J1745="",M1745="",F1745=""),"",IF(F1745="학생부종합",INDEX(종합배치표!$C:$Q,MATCH(J1745,종합배치표!$B:$B,0),(MATCH(M1745,{"A","B","C","D","E"},0)-1)*3+2),INDEX(교과배치표!$C:$Q,MATCH(J1745,교과배치표!$B:$B,0),(MATCH(M1745,{"A","B","C","D","E"},0)-1)*3+2))),"")</f>
        <v/>
      </c>
      <c r="T1745" s="26" t="str">
        <f t="array" ref="T1745">IFERROR(IF(OR(J1745="",M1745="",F1745=""),"",IF(F1745="학생부종합",INDEX(종합배치표!$C:$Q,MATCH(J1745,종합배치표!$B:$B,0),(MATCH(M1745,{"A","B","C","D","E"},0)-1)*3+3),INDEX(교과배치표!$C:$Q,MATCH(J1745,교과배치표!$B:$B,0),(MATCH(M1745,{"A","B","C","D","E"},0)-1)*3+3))),"")</f>
        <v/>
      </c>
      <c r="V1745" s="140">
        <f t="shared" si="82"/>
        <v>2.7</v>
      </c>
      <c r="W1745" s="141" t="str">
        <f t="shared" si="83"/>
        <v/>
      </c>
    </row>
    <row r="1746" spans="2:23" ht="14.25" customHeight="1">
      <c r="B1746" s="20">
        <v>1608</v>
      </c>
      <c r="C1746" s="21" t="s">
        <v>22</v>
      </c>
      <c r="D1746" s="21" t="s">
        <v>22</v>
      </c>
      <c r="E1746" s="21" t="s">
        <v>815</v>
      </c>
      <c r="F1746" s="21" t="s">
        <v>68</v>
      </c>
      <c r="G1746" s="21" t="s">
        <v>816</v>
      </c>
      <c r="H1746" s="21" t="s">
        <v>455</v>
      </c>
      <c r="I1746" s="21" t="s">
        <v>60</v>
      </c>
      <c r="J1746" s="23"/>
      <c r="K1746" s="24">
        <v>7</v>
      </c>
      <c r="M1746" s="25" t="str">
        <f>IF(I1746="","",IF(I1746="인문",성적입력!$C$8,성적입력!$C$9))</f>
        <v>A</v>
      </c>
      <c r="N1746" s="26">
        <f>성적입력!$C$15</f>
        <v>3</v>
      </c>
      <c r="P1746" s="27" t="str">
        <f t="shared" si="81"/>
        <v/>
      </c>
      <c r="R1746" s="26" t="str">
        <f t="array" ref="R1746">IFERROR(IF(OR(J1746="",M1746="",F1746=""),"",IF(F1746="학생부종합",INDEX(종합배치표!$C:$Q,MATCH(J1746,종합배치표!$B:$B,0),(MATCH(M1746,{"A","B","C","D","E"},0)-1)*3+1),INDEX(교과배치표!$C:$Q,MATCH(J1746,교과배치표!$B:$B,0),(MATCH(M1746,{"A","B","C","D","E"},0)-1)*3+1))),"")</f>
        <v/>
      </c>
      <c r="S1746" s="26" t="str">
        <f t="array" ref="S1746">IFERROR(IF(OR(J1746="",M1746="",F1746=""),"",IF(F1746="학생부종합",INDEX(종합배치표!$C:$Q,MATCH(J1746,종합배치표!$B:$B,0),(MATCH(M1746,{"A","B","C","D","E"},0)-1)*3+2),INDEX(교과배치표!$C:$Q,MATCH(J1746,교과배치표!$B:$B,0),(MATCH(M1746,{"A","B","C","D","E"},0)-1)*3+2))),"")</f>
        <v/>
      </c>
      <c r="T1746" s="26" t="str">
        <f t="array" ref="T1746">IFERROR(IF(OR(J1746="",M1746="",F1746=""),"",IF(F1746="학생부종합",INDEX(종합배치표!$C:$Q,MATCH(J1746,종합배치표!$B:$B,0),(MATCH(M1746,{"A","B","C","D","E"},0)-1)*3+3),INDEX(교과배치표!$C:$Q,MATCH(J1746,교과배치표!$B:$B,0),(MATCH(M1746,{"A","B","C","D","E"},0)-1)*3+3))),"")</f>
        <v/>
      </c>
      <c r="V1746" s="140">
        <f t="shared" si="82"/>
        <v>2.7</v>
      </c>
      <c r="W1746" s="141" t="str">
        <f t="shared" si="83"/>
        <v/>
      </c>
    </row>
    <row r="1747" spans="2:23" ht="14.25" customHeight="1">
      <c r="B1747" s="20">
        <v>1609</v>
      </c>
      <c r="C1747" s="21" t="s">
        <v>22</v>
      </c>
      <c r="D1747" s="21" t="s">
        <v>22</v>
      </c>
      <c r="E1747" s="21" t="s">
        <v>815</v>
      </c>
      <c r="F1747" s="21" t="s">
        <v>24</v>
      </c>
      <c r="G1747" s="21" t="s">
        <v>818</v>
      </c>
      <c r="H1747" s="21" t="s">
        <v>455</v>
      </c>
      <c r="I1747" s="21" t="s">
        <v>60</v>
      </c>
      <c r="J1747" s="23"/>
      <c r="K1747" s="24">
        <v>18</v>
      </c>
      <c r="M1747" s="25" t="str">
        <f>IF(I1747="","",IF(I1747="인문",성적입력!$C$8,성적입력!$C$9))</f>
        <v>A</v>
      </c>
      <c r="N1747" s="26">
        <f>성적입력!$C$15</f>
        <v>3</v>
      </c>
      <c r="P1747" s="27" t="str">
        <f t="shared" si="81"/>
        <v/>
      </c>
      <c r="R1747" s="26" t="str">
        <f t="array" ref="R1747">IFERROR(IF(OR(J1747="",M1747="",F1747=""),"",IF(F1747="학생부종합",INDEX(종합배치표!$C:$Q,MATCH(J1747,종합배치표!$B:$B,0),(MATCH(M1747,{"A","B","C","D","E"},0)-1)*3+1),INDEX(교과배치표!$C:$Q,MATCH(J1747,교과배치표!$B:$B,0),(MATCH(M1747,{"A","B","C","D","E"},0)-1)*3+1))),"")</f>
        <v/>
      </c>
      <c r="S1747" s="26" t="str">
        <f t="array" ref="S1747">IFERROR(IF(OR(J1747="",M1747="",F1747=""),"",IF(F1747="학생부종합",INDEX(종합배치표!$C:$Q,MATCH(J1747,종합배치표!$B:$B,0),(MATCH(M1747,{"A","B","C","D","E"},0)-1)*3+2),INDEX(교과배치표!$C:$Q,MATCH(J1747,교과배치표!$B:$B,0),(MATCH(M1747,{"A","B","C","D","E"},0)-1)*3+2))),"")</f>
        <v/>
      </c>
      <c r="T1747" s="26" t="str">
        <f t="array" ref="T1747">IFERROR(IF(OR(J1747="",M1747="",F1747=""),"",IF(F1747="학생부종합",INDEX(종합배치표!$C:$Q,MATCH(J1747,종합배치표!$B:$B,0),(MATCH(M1747,{"A","B","C","D","E"},0)-1)*3+3),INDEX(교과배치표!$C:$Q,MATCH(J1747,교과배치표!$B:$B,0),(MATCH(M1747,{"A","B","C","D","E"},0)-1)*3+3))),"")</f>
        <v/>
      </c>
      <c r="V1747" s="140">
        <f t="shared" si="82"/>
        <v>2.7</v>
      </c>
      <c r="W1747" s="141" t="str">
        <f t="shared" si="83"/>
        <v/>
      </c>
    </row>
    <row r="1748" spans="2:23" ht="14.25" customHeight="1">
      <c r="B1748" s="20">
        <v>1610</v>
      </c>
      <c r="C1748" s="21" t="s">
        <v>22</v>
      </c>
      <c r="D1748" s="21" t="s">
        <v>22</v>
      </c>
      <c r="E1748" s="21" t="s">
        <v>815</v>
      </c>
      <c r="F1748" s="21" t="s">
        <v>68</v>
      </c>
      <c r="G1748" s="21" t="s">
        <v>816</v>
      </c>
      <c r="H1748" s="21" t="s">
        <v>428</v>
      </c>
      <c r="I1748" s="21" t="s">
        <v>429</v>
      </c>
      <c r="J1748" s="23"/>
      <c r="K1748" s="24">
        <v>20</v>
      </c>
      <c r="M1748" s="25" t="str">
        <f>IF(I1748="","",IF(I1748="인문",성적입력!$C$8,성적입력!$C$9))</f>
        <v>A</v>
      </c>
      <c r="N1748" s="26">
        <f>성적입력!$C$15</f>
        <v>3</v>
      </c>
      <c r="P1748" s="27" t="str">
        <f t="shared" si="81"/>
        <v/>
      </c>
      <c r="R1748" s="26" t="str">
        <f t="array" ref="R1748">IFERROR(IF(OR(J1748="",M1748="",F1748=""),"",IF(F1748="학생부종합",INDEX(종합배치표!$C:$Q,MATCH(J1748,종합배치표!$B:$B,0),(MATCH(M1748,{"A","B","C","D","E"},0)-1)*3+1),INDEX(교과배치표!$C:$Q,MATCH(J1748,교과배치표!$B:$B,0),(MATCH(M1748,{"A","B","C","D","E"},0)-1)*3+1))),"")</f>
        <v/>
      </c>
      <c r="S1748" s="26" t="str">
        <f t="array" ref="S1748">IFERROR(IF(OR(J1748="",M1748="",F1748=""),"",IF(F1748="학생부종합",INDEX(종합배치표!$C:$Q,MATCH(J1748,종합배치표!$B:$B,0),(MATCH(M1748,{"A","B","C","D","E"},0)-1)*3+2),INDEX(교과배치표!$C:$Q,MATCH(J1748,교과배치표!$B:$B,0),(MATCH(M1748,{"A","B","C","D","E"},0)-1)*3+2))),"")</f>
        <v/>
      </c>
      <c r="T1748" s="26" t="str">
        <f t="array" ref="T1748">IFERROR(IF(OR(J1748="",M1748="",F1748=""),"",IF(F1748="학생부종합",INDEX(종합배치표!$C:$Q,MATCH(J1748,종합배치표!$B:$B,0),(MATCH(M1748,{"A","B","C","D","E"},0)-1)*3+3),INDEX(교과배치표!$C:$Q,MATCH(J1748,교과배치표!$B:$B,0),(MATCH(M1748,{"A","B","C","D","E"},0)-1)*3+3))),"")</f>
        <v/>
      </c>
      <c r="V1748" s="140">
        <f t="shared" si="82"/>
        <v>2.7</v>
      </c>
      <c r="W1748" s="141" t="str">
        <f t="shared" si="83"/>
        <v/>
      </c>
    </row>
    <row r="1749" spans="2:23" ht="14.25" customHeight="1">
      <c r="B1749" s="20">
        <v>1611</v>
      </c>
      <c r="C1749" s="21" t="s">
        <v>22</v>
      </c>
      <c r="D1749" s="21" t="s">
        <v>22</v>
      </c>
      <c r="E1749" s="21" t="s">
        <v>815</v>
      </c>
      <c r="F1749" s="21" t="s">
        <v>68</v>
      </c>
      <c r="G1749" s="21" t="s">
        <v>816</v>
      </c>
      <c r="H1749" s="21" t="s">
        <v>428</v>
      </c>
      <c r="I1749" s="21" t="s">
        <v>60</v>
      </c>
      <c r="J1749" s="23"/>
      <c r="K1749" s="24">
        <v>20</v>
      </c>
      <c r="M1749" s="25" t="str">
        <f>IF(I1749="","",IF(I1749="인문",성적입력!$C$8,성적입력!$C$9))</f>
        <v>A</v>
      </c>
      <c r="N1749" s="26">
        <f>성적입력!$C$15</f>
        <v>3</v>
      </c>
      <c r="P1749" s="27" t="str">
        <f t="shared" si="81"/>
        <v/>
      </c>
      <c r="R1749" s="26" t="str">
        <f t="array" ref="R1749">IFERROR(IF(OR(J1749="",M1749="",F1749=""),"",IF(F1749="학생부종합",INDEX(종합배치표!$C:$Q,MATCH(J1749,종합배치표!$B:$B,0),(MATCH(M1749,{"A","B","C","D","E"},0)-1)*3+1),INDEX(교과배치표!$C:$Q,MATCH(J1749,교과배치표!$B:$B,0),(MATCH(M1749,{"A","B","C","D","E"},0)-1)*3+1))),"")</f>
        <v/>
      </c>
      <c r="S1749" s="26" t="str">
        <f t="array" ref="S1749">IFERROR(IF(OR(J1749="",M1749="",F1749=""),"",IF(F1749="학생부종합",INDEX(종합배치표!$C:$Q,MATCH(J1749,종합배치표!$B:$B,0),(MATCH(M1749,{"A","B","C","D","E"},0)-1)*3+2),INDEX(교과배치표!$C:$Q,MATCH(J1749,교과배치표!$B:$B,0),(MATCH(M1749,{"A","B","C","D","E"},0)-1)*3+2))),"")</f>
        <v/>
      </c>
      <c r="T1749" s="26" t="str">
        <f t="array" ref="T1749">IFERROR(IF(OR(J1749="",M1749="",F1749=""),"",IF(F1749="학생부종합",INDEX(종합배치표!$C:$Q,MATCH(J1749,종합배치표!$B:$B,0),(MATCH(M1749,{"A","B","C","D","E"},0)-1)*3+3),INDEX(교과배치표!$C:$Q,MATCH(J1749,교과배치표!$B:$B,0),(MATCH(M1749,{"A","B","C","D","E"},0)-1)*3+3))),"")</f>
        <v/>
      </c>
      <c r="V1749" s="140">
        <f t="shared" si="82"/>
        <v>2.7</v>
      </c>
      <c r="W1749" s="141" t="str">
        <f t="shared" si="83"/>
        <v/>
      </c>
    </row>
    <row r="1750" spans="2:23" ht="14.25" customHeight="1">
      <c r="B1750" s="20">
        <v>1612</v>
      </c>
      <c r="C1750" s="21" t="s">
        <v>22</v>
      </c>
      <c r="D1750" s="21" t="s">
        <v>22</v>
      </c>
      <c r="E1750" s="21" t="s">
        <v>815</v>
      </c>
      <c r="F1750" s="21" t="s">
        <v>24</v>
      </c>
      <c r="G1750" s="21" t="s">
        <v>818</v>
      </c>
      <c r="H1750" s="21" t="s">
        <v>428</v>
      </c>
      <c r="I1750" s="21" t="s">
        <v>429</v>
      </c>
      <c r="J1750" s="23"/>
      <c r="K1750" s="24">
        <v>25</v>
      </c>
      <c r="M1750" s="25" t="str">
        <f>IF(I1750="","",IF(I1750="인문",성적입력!$C$8,성적입력!$C$9))</f>
        <v>A</v>
      </c>
      <c r="N1750" s="26">
        <f>성적입력!$C$15</f>
        <v>3</v>
      </c>
      <c r="P1750" s="27" t="str">
        <f t="shared" si="81"/>
        <v/>
      </c>
      <c r="R1750" s="26" t="str">
        <f t="array" ref="R1750">IFERROR(IF(OR(J1750="",M1750="",F1750=""),"",IF(F1750="학생부종합",INDEX(종합배치표!$C:$Q,MATCH(J1750,종합배치표!$B:$B,0),(MATCH(M1750,{"A","B","C","D","E"},0)-1)*3+1),INDEX(교과배치표!$C:$Q,MATCH(J1750,교과배치표!$B:$B,0),(MATCH(M1750,{"A","B","C","D","E"},0)-1)*3+1))),"")</f>
        <v/>
      </c>
      <c r="S1750" s="26" t="str">
        <f t="array" ref="S1750">IFERROR(IF(OR(J1750="",M1750="",F1750=""),"",IF(F1750="학생부종합",INDEX(종합배치표!$C:$Q,MATCH(J1750,종합배치표!$B:$B,0),(MATCH(M1750,{"A","B","C","D","E"},0)-1)*3+2),INDEX(교과배치표!$C:$Q,MATCH(J1750,교과배치표!$B:$B,0),(MATCH(M1750,{"A","B","C","D","E"},0)-1)*3+2))),"")</f>
        <v/>
      </c>
      <c r="T1750" s="26" t="str">
        <f t="array" ref="T1750">IFERROR(IF(OR(J1750="",M1750="",F1750=""),"",IF(F1750="학생부종합",INDEX(종합배치표!$C:$Q,MATCH(J1750,종합배치표!$B:$B,0),(MATCH(M1750,{"A","B","C","D","E"},0)-1)*3+3),INDEX(교과배치표!$C:$Q,MATCH(J1750,교과배치표!$B:$B,0),(MATCH(M1750,{"A","B","C","D","E"},0)-1)*3+3))),"")</f>
        <v/>
      </c>
      <c r="V1750" s="140">
        <f t="shared" si="82"/>
        <v>2.7</v>
      </c>
      <c r="W1750" s="141" t="str">
        <f t="shared" si="83"/>
        <v/>
      </c>
    </row>
    <row r="1751" spans="2:23" ht="14.25" customHeight="1">
      <c r="B1751" s="20">
        <v>1613</v>
      </c>
      <c r="C1751" s="21" t="s">
        <v>22</v>
      </c>
      <c r="D1751" s="21" t="s">
        <v>22</v>
      </c>
      <c r="E1751" s="21" t="s">
        <v>815</v>
      </c>
      <c r="F1751" s="21" t="s">
        <v>24</v>
      </c>
      <c r="G1751" s="21" t="s">
        <v>818</v>
      </c>
      <c r="H1751" s="21" t="s">
        <v>428</v>
      </c>
      <c r="I1751" s="21" t="s">
        <v>60</v>
      </c>
      <c r="J1751" s="23"/>
      <c r="K1751" s="24">
        <v>25</v>
      </c>
      <c r="M1751" s="25" t="str">
        <f>IF(I1751="","",IF(I1751="인문",성적입력!$C$8,성적입력!$C$9))</f>
        <v>A</v>
      </c>
      <c r="N1751" s="26">
        <f>성적입력!$C$15</f>
        <v>3</v>
      </c>
      <c r="P1751" s="27" t="str">
        <f t="shared" si="81"/>
        <v/>
      </c>
      <c r="R1751" s="26" t="str">
        <f t="array" ref="R1751">IFERROR(IF(OR(J1751="",M1751="",F1751=""),"",IF(F1751="학생부종합",INDEX(종합배치표!$C:$Q,MATCH(J1751,종합배치표!$B:$B,0),(MATCH(M1751,{"A","B","C","D","E"},0)-1)*3+1),INDEX(교과배치표!$C:$Q,MATCH(J1751,교과배치표!$B:$B,0),(MATCH(M1751,{"A","B","C","D","E"},0)-1)*3+1))),"")</f>
        <v/>
      </c>
      <c r="S1751" s="26" t="str">
        <f t="array" ref="S1751">IFERROR(IF(OR(J1751="",M1751="",F1751=""),"",IF(F1751="학생부종합",INDEX(종합배치표!$C:$Q,MATCH(J1751,종합배치표!$B:$B,0),(MATCH(M1751,{"A","B","C","D","E"},0)-1)*3+2),INDEX(교과배치표!$C:$Q,MATCH(J1751,교과배치표!$B:$B,0),(MATCH(M1751,{"A","B","C","D","E"},0)-1)*3+2))),"")</f>
        <v/>
      </c>
      <c r="T1751" s="26" t="str">
        <f t="array" ref="T1751">IFERROR(IF(OR(J1751="",M1751="",F1751=""),"",IF(F1751="학생부종합",INDEX(종합배치표!$C:$Q,MATCH(J1751,종합배치표!$B:$B,0),(MATCH(M1751,{"A","B","C","D","E"},0)-1)*3+3),INDEX(교과배치표!$C:$Q,MATCH(J1751,교과배치표!$B:$B,0),(MATCH(M1751,{"A","B","C","D","E"},0)-1)*3+3))),"")</f>
        <v/>
      </c>
      <c r="V1751" s="140">
        <f t="shared" si="82"/>
        <v>2.7</v>
      </c>
      <c r="W1751" s="141" t="str">
        <f t="shared" si="83"/>
        <v/>
      </c>
    </row>
    <row r="1752" spans="2:23" ht="14.25" customHeight="1">
      <c r="B1752" s="20">
        <v>1614</v>
      </c>
      <c r="C1752" s="21" t="s">
        <v>22</v>
      </c>
      <c r="D1752" s="21" t="s">
        <v>22</v>
      </c>
      <c r="E1752" s="21" t="s">
        <v>815</v>
      </c>
      <c r="F1752" s="21" t="s">
        <v>68</v>
      </c>
      <c r="G1752" s="21" t="s">
        <v>816</v>
      </c>
      <c r="H1752" s="21" t="s">
        <v>525</v>
      </c>
      <c r="I1752" s="21" t="s">
        <v>27</v>
      </c>
      <c r="J1752" s="23"/>
      <c r="K1752" s="24">
        <v>6</v>
      </c>
      <c r="M1752" s="25" t="str">
        <f>IF(I1752="","",IF(I1752="인문",성적입력!$C$8,성적입력!$C$9))</f>
        <v>A</v>
      </c>
      <c r="N1752" s="26">
        <f>성적입력!$C$15</f>
        <v>3</v>
      </c>
      <c r="P1752" s="27" t="str">
        <f t="shared" si="81"/>
        <v/>
      </c>
      <c r="R1752" s="26" t="str">
        <f t="array" ref="R1752">IFERROR(IF(OR(J1752="",M1752="",F1752=""),"",IF(F1752="학생부종합",INDEX(종합배치표!$C:$Q,MATCH(J1752,종합배치표!$B:$B,0),(MATCH(M1752,{"A","B","C","D","E"},0)-1)*3+1),INDEX(교과배치표!$C:$Q,MATCH(J1752,교과배치표!$B:$B,0),(MATCH(M1752,{"A","B","C","D","E"},0)-1)*3+1))),"")</f>
        <v/>
      </c>
      <c r="S1752" s="26" t="str">
        <f t="array" ref="S1752">IFERROR(IF(OR(J1752="",M1752="",F1752=""),"",IF(F1752="학생부종합",INDEX(종합배치표!$C:$Q,MATCH(J1752,종합배치표!$B:$B,0),(MATCH(M1752,{"A","B","C","D","E"},0)-1)*3+2),INDEX(교과배치표!$C:$Q,MATCH(J1752,교과배치표!$B:$B,0),(MATCH(M1752,{"A","B","C","D","E"},0)-1)*3+2))),"")</f>
        <v/>
      </c>
      <c r="T1752" s="26" t="str">
        <f t="array" ref="T1752">IFERROR(IF(OR(J1752="",M1752="",F1752=""),"",IF(F1752="학생부종합",INDEX(종합배치표!$C:$Q,MATCH(J1752,종합배치표!$B:$B,0),(MATCH(M1752,{"A","B","C","D","E"},0)-1)*3+3),INDEX(교과배치표!$C:$Q,MATCH(J1752,교과배치표!$B:$B,0),(MATCH(M1752,{"A","B","C","D","E"},0)-1)*3+3))),"")</f>
        <v/>
      </c>
      <c r="V1752" s="140">
        <f t="shared" si="82"/>
        <v>2.7</v>
      </c>
      <c r="W1752" s="141" t="str">
        <f t="shared" si="83"/>
        <v/>
      </c>
    </row>
    <row r="1753" spans="2:23" ht="14.25" customHeight="1">
      <c r="B1753" s="20">
        <v>1615</v>
      </c>
      <c r="C1753" s="21" t="s">
        <v>22</v>
      </c>
      <c r="D1753" s="21" t="s">
        <v>22</v>
      </c>
      <c r="E1753" s="21" t="s">
        <v>815</v>
      </c>
      <c r="F1753" s="21" t="s">
        <v>24</v>
      </c>
      <c r="G1753" s="21" t="s">
        <v>818</v>
      </c>
      <c r="H1753" s="21" t="s">
        <v>525</v>
      </c>
      <c r="I1753" s="21" t="s">
        <v>27</v>
      </c>
      <c r="J1753" s="23"/>
      <c r="K1753" s="24">
        <v>11</v>
      </c>
      <c r="M1753" s="25" t="str">
        <f>IF(I1753="","",IF(I1753="인문",성적입력!$C$8,성적입력!$C$9))</f>
        <v>A</v>
      </c>
      <c r="N1753" s="26">
        <f>성적입력!$C$15</f>
        <v>3</v>
      </c>
      <c r="P1753" s="27" t="str">
        <f t="shared" si="81"/>
        <v/>
      </c>
      <c r="R1753" s="26" t="str">
        <f t="array" ref="R1753">IFERROR(IF(OR(J1753="",M1753="",F1753=""),"",IF(F1753="학생부종합",INDEX(종합배치표!$C:$Q,MATCH(J1753,종합배치표!$B:$B,0),(MATCH(M1753,{"A","B","C","D","E"},0)-1)*3+1),INDEX(교과배치표!$C:$Q,MATCH(J1753,교과배치표!$B:$B,0),(MATCH(M1753,{"A","B","C","D","E"},0)-1)*3+1))),"")</f>
        <v/>
      </c>
      <c r="S1753" s="26" t="str">
        <f t="array" ref="S1753">IFERROR(IF(OR(J1753="",M1753="",F1753=""),"",IF(F1753="학생부종합",INDEX(종합배치표!$C:$Q,MATCH(J1753,종합배치표!$B:$B,0),(MATCH(M1753,{"A","B","C","D","E"},0)-1)*3+2),INDEX(교과배치표!$C:$Q,MATCH(J1753,교과배치표!$B:$B,0),(MATCH(M1753,{"A","B","C","D","E"},0)-1)*3+2))),"")</f>
        <v/>
      </c>
      <c r="T1753" s="26" t="str">
        <f t="array" ref="T1753">IFERROR(IF(OR(J1753="",M1753="",F1753=""),"",IF(F1753="학생부종합",INDEX(종합배치표!$C:$Q,MATCH(J1753,종합배치표!$B:$B,0),(MATCH(M1753,{"A","B","C","D","E"},0)-1)*3+3),INDEX(교과배치표!$C:$Q,MATCH(J1753,교과배치표!$B:$B,0),(MATCH(M1753,{"A","B","C","D","E"},0)-1)*3+3))),"")</f>
        <v/>
      </c>
      <c r="V1753" s="140">
        <f t="shared" si="82"/>
        <v>2.7</v>
      </c>
      <c r="W1753" s="141" t="str">
        <f t="shared" si="83"/>
        <v/>
      </c>
    </row>
    <row r="1754" spans="2:23" ht="14.25" customHeight="1">
      <c r="B1754" s="20">
        <v>1616</v>
      </c>
      <c r="C1754" s="21" t="s">
        <v>22</v>
      </c>
      <c r="D1754" s="21" t="s">
        <v>22</v>
      </c>
      <c r="E1754" s="21" t="s">
        <v>815</v>
      </c>
      <c r="F1754" s="21" t="s">
        <v>68</v>
      </c>
      <c r="G1754" s="21" t="s">
        <v>816</v>
      </c>
      <c r="H1754" s="21" t="s">
        <v>318</v>
      </c>
      <c r="I1754" s="21" t="s">
        <v>319</v>
      </c>
      <c r="J1754" s="23"/>
      <c r="K1754" s="24">
        <v>88</v>
      </c>
      <c r="M1754" s="25" t="str">
        <f>IF(I1754="","",IF(I1754="인문",성적입력!$C$8,성적입력!$C$9))</f>
        <v>A</v>
      </c>
      <c r="N1754" s="26">
        <f>성적입력!$C$15</f>
        <v>3</v>
      </c>
      <c r="P1754" s="27" t="str">
        <f t="shared" si="81"/>
        <v/>
      </c>
      <c r="R1754" s="26" t="str">
        <f t="array" ref="R1754">IFERROR(IF(OR(J1754="",M1754="",F1754=""),"",IF(F1754="학생부종합",INDEX(종합배치표!$C:$Q,MATCH(J1754,종합배치표!$B:$B,0),(MATCH(M1754,{"A","B","C","D","E"},0)-1)*3+1),INDEX(교과배치표!$C:$Q,MATCH(J1754,교과배치표!$B:$B,0),(MATCH(M1754,{"A","B","C","D","E"},0)-1)*3+1))),"")</f>
        <v/>
      </c>
      <c r="S1754" s="26" t="str">
        <f t="array" ref="S1754">IFERROR(IF(OR(J1754="",M1754="",F1754=""),"",IF(F1754="학생부종합",INDEX(종합배치표!$C:$Q,MATCH(J1754,종합배치표!$B:$B,0),(MATCH(M1754,{"A","B","C","D","E"},0)-1)*3+2),INDEX(교과배치표!$C:$Q,MATCH(J1754,교과배치표!$B:$B,0),(MATCH(M1754,{"A","B","C","D","E"},0)-1)*3+2))),"")</f>
        <v/>
      </c>
      <c r="T1754" s="26" t="str">
        <f t="array" ref="T1754">IFERROR(IF(OR(J1754="",M1754="",F1754=""),"",IF(F1754="학생부종합",INDEX(종합배치표!$C:$Q,MATCH(J1754,종합배치표!$B:$B,0),(MATCH(M1754,{"A","B","C","D","E"},0)-1)*3+3),INDEX(교과배치표!$C:$Q,MATCH(J1754,교과배치표!$B:$B,0),(MATCH(M1754,{"A","B","C","D","E"},0)-1)*3+3))),"")</f>
        <v/>
      </c>
      <c r="V1754" s="140">
        <f t="shared" si="82"/>
        <v>2.7</v>
      </c>
      <c r="W1754" s="141" t="str">
        <f t="shared" si="83"/>
        <v/>
      </c>
    </row>
    <row r="1755" spans="2:23" ht="14.25" customHeight="1">
      <c r="B1755" s="20">
        <v>1617</v>
      </c>
      <c r="C1755" s="21" t="s">
        <v>22</v>
      </c>
      <c r="D1755" s="21" t="s">
        <v>22</v>
      </c>
      <c r="E1755" s="21" t="s">
        <v>815</v>
      </c>
      <c r="F1755" s="21" t="s">
        <v>24</v>
      </c>
      <c r="G1755" s="21" t="s">
        <v>820</v>
      </c>
      <c r="H1755" s="21" t="s">
        <v>318</v>
      </c>
      <c r="I1755" s="21" t="s">
        <v>319</v>
      </c>
      <c r="J1755" s="23"/>
      <c r="K1755" s="24">
        <v>26</v>
      </c>
      <c r="M1755" s="25" t="str">
        <f>IF(I1755="","",IF(I1755="인문",성적입력!$C$8,성적입력!$C$9))</f>
        <v>A</v>
      </c>
      <c r="N1755" s="26">
        <f>성적입력!$C$15</f>
        <v>3</v>
      </c>
      <c r="P1755" s="27" t="str">
        <f t="shared" si="81"/>
        <v/>
      </c>
      <c r="R1755" s="26" t="str">
        <f t="array" ref="R1755">IFERROR(IF(OR(J1755="",M1755="",F1755=""),"",IF(F1755="학생부종합",INDEX(종합배치표!$C:$Q,MATCH(J1755,종합배치표!$B:$B,0),(MATCH(M1755,{"A","B","C","D","E"},0)-1)*3+1),INDEX(교과배치표!$C:$Q,MATCH(J1755,교과배치표!$B:$B,0),(MATCH(M1755,{"A","B","C","D","E"},0)-1)*3+1))),"")</f>
        <v/>
      </c>
      <c r="S1755" s="26" t="str">
        <f t="array" ref="S1755">IFERROR(IF(OR(J1755="",M1755="",F1755=""),"",IF(F1755="학생부종합",INDEX(종합배치표!$C:$Q,MATCH(J1755,종합배치표!$B:$B,0),(MATCH(M1755,{"A","B","C","D","E"},0)-1)*3+2),INDEX(교과배치표!$C:$Q,MATCH(J1755,교과배치표!$B:$B,0),(MATCH(M1755,{"A","B","C","D","E"},0)-1)*3+2))),"")</f>
        <v/>
      </c>
      <c r="T1755" s="26" t="str">
        <f t="array" ref="T1755">IFERROR(IF(OR(J1755="",M1755="",F1755=""),"",IF(F1755="학생부종합",INDEX(종합배치표!$C:$Q,MATCH(J1755,종합배치표!$B:$B,0),(MATCH(M1755,{"A","B","C","D","E"},0)-1)*3+3),INDEX(교과배치표!$C:$Q,MATCH(J1755,교과배치표!$B:$B,0),(MATCH(M1755,{"A","B","C","D","E"},0)-1)*3+3))),"")</f>
        <v/>
      </c>
      <c r="V1755" s="140">
        <f t="shared" si="82"/>
        <v>2.7</v>
      </c>
      <c r="W1755" s="141" t="str">
        <f t="shared" si="83"/>
        <v/>
      </c>
    </row>
    <row r="1756" spans="2:23" ht="14.25" customHeight="1">
      <c r="B1756" s="20">
        <v>1618</v>
      </c>
      <c r="C1756" s="21" t="s">
        <v>22</v>
      </c>
      <c r="D1756" s="21" t="s">
        <v>22</v>
      </c>
      <c r="E1756" s="21" t="s">
        <v>815</v>
      </c>
      <c r="F1756" s="21" t="s">
        <v>24</v>
      </c>
      <c r="G1756" s="21" t="s">
        <v>818</v>
      </c>
      <c r="H1756" s="21" t="s">
        <v>318</v>
      </c>
      <c r="I1756" s="21" t="s">
        <v>319</v>
      </c>
      <c r="J1756" s="23"/>
      <c r="K1756" s="24">
        <v>30</v>
      </c>
      <c r="M1756" s="25" t="str">
        <f>IF(I1756="","",IF(I1756="인문",성적입력!$C$8,성적입력!$C$9))</f>
        <v>A</v>
      </c>
      <c r="N1756" s="26">
        <f>성적입력!$C$15</f>
        <v>3</v>
      </c>
      <c r="P1756" s="27" t="str">
        <f t="shared" si="81"/>
        <v/>
      </c>
      <c r="R1756" s="26" t="str">
        <f t="array" ref="R1756">IFERROR(IF(OR(J1756="",M1756="",F1756=""),"",IF(F1756="학생부종합",INDEX(종합배치표!$C:$Q,MATCH(J1756,종합배치표!$B:$B,0),(MATCH(M1756,{"A","B","C","D","E"},0)-1)*3+1),INDEX(교과배치표!$C:$Q,MATCH(J1756,교과배치표!$B:$B,0),(MATCH(M1756,{"A","B","C","D","E"},0)-1)*3+1))),"")</f>
        <v/>
      </c>
      <c r="S1756" s="26" t="str">
        <f t="array" ref="S1756">IFERROR(IF(OR(J1756="",M1756="",F1756=""),"",IF(F1756="학생부종합",INDEX(종합배치표!$C:$Q,MATCH(J1756,종합배치표!$B:$B,0),(MATCH(M1756,{"A","B","C","D","E"},0)-1)*3+2),INDEX(교과배치표!$C:$Q,MATCH(J1756,교과배치표!$B:$B,0),(MATCH(M1756,{"A","B","C","D","E"},0)-1)*3+2))),"")</f>
        <v/>
      </c>
      <c r="T1756" s="26" t="str">
        <f t="array" ref="T1756">IFERROR(IF(OR(J1756="",M1756="",F1756=""),"",IF(F1756="학생부종합",INDEX(종합배치표!$C:$Q,MATCH(J1756,종합배치표!$B:$B,0),(MATCH(M1756,{"A","B","C","D","E"},0)-1)*3+3),INDEX(교과배치표!$C:$Q,MATCH(J1756,교과배치표!$B:$B,0),(MATCH(M1756,{"A","B","C","D","E"},0)-1)*3+3))),"")</f>
        <v/>
      </c>
      <c r="V1756" s="140">
        <f t="shared" si="82"/>
        <v>2.7</v>
      </c>
      <c r="W1756" s="141" t="str">
        <f t="shared" si="83"/>
        <v/>
      </c>
    </row>
    <row r="1757" spans="2:23" ht="14.25" customHeight="1">
      <c r="B1757" s="20">
        <v>1619</v>
      </c>
      <c r="C1757" s="21" t="s">
        <v>22</v>
      </c>
      <c r="D1757" s="21" t="s">
        <v>22</v>
      </c>
      <c r="E1757" s="21" t="s">
        <v>815</v>
      </c>
      <c r="F1757" s="21" t="s">
        <v>68</v>
      </c>
      <c r="G1757" s="21" t="s">
        <v>816</v>
      </c>
      <c r="H1757" s="22" t="s">
        <v>822</v>
      </c>
      <c r="I1757" s="21" t="s">
        <v>60</v>
      </c>
      <c r="J1757" s="23"/>
      <c r="K1757" s="24">
        <v>7</v>
      </c>
      <c r="M1757" s="25" t="str">
        <f>IF(I1757="","",IF(I1757="인문",성적입력!$C$8,성적입력!$C$9))</f>
        <v>A</v>
      </c>
      <c r="N1757" s="26">
        <f>성적입력!$C$15</f>
        <v>3</v>
      </c>
      <c r="P1757" s="27" t="str">
        <f t="shared" si="81"/>
        <v/>
      </c>
      <c r="R1757" s="26" t="str">
        <f t="array" ref="R1757">IFERROR(IF(OR(J1757="",M1757="",F1757=""),"",IF(F1757="학생부종합",INDEX(종합배치표!$C:$Q,MATCH(J1757,종합배치표!$B:$B,0),(MATCH(M1757,{"A","B","C","D","E"},0)-1)*3+1),INDEX(교과배치표!$C:$Q,MATCH(J1757,교과배치표!$B:$B,0),(MATCH(M1757,{"A","B","C","D","E"},0)-1)*3+1))),"")</f>
        <v/>
      </c>
      <c r="S1757" s="26" t="str">
        <f t="array" ref="S1757">IFERROR(IF(OR(J1757="",M1757="",F1757=""),"",IF(F1757="학생부종합",INDEX(종합배치표!$C:$Q,MATCH(J1757,종합배치표!$B:$B,0),(MATCH(M1757,{"A","B","C","D","E"},0)-1)*3+2),INDEX(교과배치표!$C:$Q,MATCH(J1757,교과배치표!$B:$B,0),(MATCH(M1757,{"A","B","C","D","E"},0)-1)*3+2))),"")</f>
        <v/>
      </c>
      <c r="T1757" s="26" t="str">
        <f t="array" ref="T1757">IFERROR(IF(OR(J1757="",M1757="",F1757=""),"",IF(F1757="학생부종합",INDEX(종합배치표!$C:$Q,MATCH(J1757,종합배치표!$B:$B,0),(MATCH(M1757,{"A","B","C","D","E"},0)-1)*3+3),INDEX(교과배치표!$C:$Q,MATCH(J1757,교과배치표!$B:$B,0),(MATCH(M1757,{"A","B","C","D","E"},0)-1)*3+3))),"")</f>
        <v/>
      </c>
      <c r="V1757" s="140">
        <f t="shared" si="82"/>
        <v>2.7</v>
      </c>
      <c r="W1757" s="141" t="str">
        <f t="shared" si="83"/>
        <v/>
      </c>
    </row>
    <row r="1758" spans="2:23" ht="14.25" customHeight="1">
      <c r="B1758" s="20">
        <v>1620</v>
      </c>
      <c r="C1758" s="21" t="s">
        <v>22</v>
      </c>
      <c r="D1758" s="21" t="s">
        <v>22</v>
      </c>
      <c r="E1758" s="21" t="s">
        <v>815</v>
      </c>
      <c r="F1758" s="21" t="s">
        <v>24</v>
      </c>
      <c r="G1758" s="21" t="s">
        <v>818</v>
      </c>
      <c r="H1758" s="22" t="s">
        <v>822</v>
      </c>
      <c r="I1758" s="21" t="s">
        <v>60</v>
      </c>
      <c r="J1758" s="23"/>
      <c r="K1758" s="24">
        <v>18</v>
      </c>
      <c r="M1758" s="25" t="str">
        <f>IF(I1758="","",IF(I1758="인문",성적입력!$C$8,성적입력!$C$9))</f>
        <v>A</v>
      </c>
      <c r="N1758" s="26">
        <f>성적입력!$C$15</f>
        <v>3</v>
      </c>
      <c r="P1758" s="27" t="str">
        <f t="shared" si="81"/>
        <v/>
      </c>
      <c r="R1758" s="26" t="str">
        <f t="array" ref="R1758">IFERROR(IF(OR(J1758="",M1758="",F1758=""),"",IF(F1758="학생부종합",INDEX(종합배치표!$C:$Q,MATCH(J1758,종합배치표!$B:$B,0),(MATCH(M1758,{"A","B","C","D","E"},0)-1)*3+1),INDEX(교과배치표!$C:$Q,MATCH(J1758,교과배치표!$B:$B,0),(MATCH(M1758,{"A","B","C","D","E"},0)-1)*3+1))),"")</f>
        <v/>
      </c>
      <c r="S1758" s="26" t="str">
        <f t="array" ref="S1758">IFERROR(IF(OR(J1758="",M1758="",F1758=""),"",IF(F1758="학생부종합",INDEX(종합배치표!$C:$Q,MATCH(J1758,종합배치표!$B:$B,0),(MATCH(M1758,{"A","B","C","D","E"},0)-1)*3+2),INDEX(교과배치표!$C:$Q,MATCH(J1758,교과배치표!$B:$B,0),(MATCH(M1758,{"A","B","C","D","E"},0)-1)*3+2))),"")</f>
        <v/>
      </c>
      <c r="T1758" s="26" t="str">
        <f t="array" ref="T1758">IFERROR(IF(OR(J1758="",M1758="",F1758=""),"",IF(F1758="학생부종합",INDEX(종합배치표!$C:$Q,MATCH(J1758,종합배치표!$B:$B,0),(MATCH(M1758,{"A","B","C","D","E"},0)-1)*3+3),INDEX(교과배치표!$C:$Q,MATCH(J1758,교과배치표!$B:$B,0),(MATCH(M1758,{"A","B","C","D","E"},0)-1)*3+3))),"")</f>
        <v/>
      </c>
      <c r="V1758" s="140">
        <f t="shared" si="82"/>
        <v>2.7</v>
      </c>
      <c r="W1758" s="141" t="str">
        <f t="shared" si="83"/>
        <v/>
      </c>
    </row>
    <row r="1759" spans="2:23" ht="14.25" customHeight="1">
      <c r="B1759" s="20">
        <v>1658</v>
      </c>
      <c r="C1759" s="21" t="s">
        <v>22</v>
      </c>
      <c r="D1759" s="21" t="s">
        <v>22</v>
      </c>
      <c r="E1759" s="21" t="s">
        <v>142</v>
      </c>
      <c r="F1759" s="21" t="s">
        <v>24</v>
      </c>
      <c r="G1759" s="22" t="s">
        <v>143</v>
      </c>
      <c r="H1759" s="21" t="s">
        <v>823</v>
      </c>
      <c r="I1759" s="21" t="s">
        <v>27</v>
      </c>
      <c r="J1759" s="23"/>
      <c r="K1759" s="24">
        <v>3</v>
      </c>
      <c r="M1759" s="25" t="str">
        <f>IF(I1759="","",IF(I1759="인문",성적입력!$C$8,성적입력!$C$9))</f>
        <v>A</v>
      </c>
      <c r="N1759" s="26">
        <f>성적입력!$C$15</f>
        <v>3</v>
      </c>
      <c r="P1759" s="27" t="str">
        <f t="shared" si="81"/>
        <v/>
      </c>
      <c r="R1759" s="26" t="str">
        <f t="array" ref="R1759">IFERROR(IF(OR(J1759="",M1759="",F1759=""),"",IF(F1759="학생부종합",INDEX(종합배치표!$C:$Q,MATCH(J1759,종합배치표!$B:$B,0),(MATCH(M1759,{"A","B","C","D","E"},0)-1)*3+1),INDEX(교과배치표!$C:$Q,MATCH(J1759,교과배치표!$B:$B,0),(MATCH(M1759,{"A","B","C","D","E"},0)-1)*3+1))),"")</f>
        <v/>
      </c>
      <c r="S1759" s="26" t="str">
        <f t="array" ref="S1759">IFERROR(IF(OR(J1759="",M1759="",F1759=""),"",IF(F1759="학생부종합",INDEX(종합배치표!$C:$Q,MATCH(J1759,종합배치표!$B:$B,0),(MATCH(M1759,{"A","B","C","D","E"},0)-1)*3+2),INDEX(교과배치표!$C:$Q,MATCH(J1759,교과배치표!$B:$B,0),(MATCH(M1759,{"A","B","C","D","E"},0)-1)*3+2))),"")</f>
        <v/>
      </c>
      <c r="T1759" s="26" t="str">
        <f t="array" ref="T1759">IFERROR(IF(OR(J1759="",M1759="",F1759=""),"",IF(F1759="학생부종합",INDEX(종합배치표!$C:$Q,MATCH(J1759,종합배치표!$B:$B,0),(MATCH(M1759,{"A","B","C","D","E"},0)-1)*3+3),INDEX(교과배치표!$C:$Q,MATCH(J1759,교과배치표!$B:$B,0),(MATCH(M1759,{"A","B","C","D","E"},0)-1)*3+3))),"")</f>
        <v/>
      </c>
      <c r="V1759" s="140">
        <f t="shared" si="82"/>
        <v>2.7</v>
      </c>
      <c r="W1759" s="141" t="str">
        <f t="shared" si="83"/>
        <v/>
      </c>
    </row>
    <row r="1760" spans="2:23" ht="14.25" customHeight="1">
      <c r="B1760" s="20">
        <v>1657</v>
      </c>
      <c r="C1760" s="21" t="s">
        <v>22</v>
      </c>
      <c r="D1760" s="21" t="s">
        <v>22</v>
      </c>
      <c r="E1760" s="21" t="s">
        <v>142</v>
      </c>
      <c r="F1760" s="21" t="s">
        <v>68</v>
      </c>
      <c r="G1760" s="21" t="s">
        <v>145</v>
      </c>
      <c r="H1760" s="21" t="s">
        <v>823</v>
      </c>
      <c r="I1760" s="21" t="s">
        <v>27</v>
      </c>
      <c r="J1760" s="23"/>
      <c r="K1760" s="24">
        <v>3</v>
      </c>
      <c r="M1760" s="25" t="str">
        <f>IF(I1760="","",IF(I1760="인문",성적입력!$C$8,성적입력!$C$9))</f>
        <v>A</v>
      </c>
      <c r="N1760" s="26">
        <f>성적입력!$C$15</f>
        <v>3</v>
      </c>
      <c r="P1760" s="27" t="str">
        <f t="shared" si="81"/>
        <v/>
      </c>
      <c r="R1760" s="26" t="str">
        <f t="array" ref="R1760">IFERROR(IF(OR(J1760="",M1760="",F1760=""),"",IF(F1760="학생부종합",INDEX(종합배치표!$C:$Q,MATCH(J1760,종합배치표!$B:$B,0),(MATCH(M1760,{"A","B","C","D","E"},0)-1)*3+1),INDEX(교과배치표!$C:$Q,MATCH(J1760,교과배치표!$B:$B,0),(MATCH(M1760,{"A","B","C","D","E"},0)-1)*3+1))),"")</f>
        <v/>
      </c>
      <c r="S1760" s="26" t="str">
        <f t="array" ref="S1760">IFERROR(IF(OR(J1760="",M1760="",F1760=""),"",IF(F1760="학생부종합",INDEX(종합배치표!$C:$Q,MATCH(J1760,종합배치표!$B:$B,0),(MATCH(M1760,{"A","B","C","D","E"},0)-1)*3+2),INDEX(교과배치표!$C:$Q,MATCH(J1760,교과배치표!$B:$B,0),(MATCH(M1760,{"A","B","C","D","E"},0)-1)*3+2))),"")</f>
        <v/>
      </c>
      <c r="T1760" s="26" t="str">
        <f t="array" ref="T1760">IFERROR(IF(OR(J1760="",M1760="",F1760=""),"",IF(F1760="학생부종합",INDEX(종합배치표!$C:$Q,MATCH(J1760,종합배치표!$B:$B,0),(MATCH(M1760,{"A","B","C","D","E"},0)-1)*3+3),INDEX(교과배치표!$C:$Q,MATCH(J1760,교과배치표!$B:$B,0),(MATCH(M1760,{"A","B","C","D","E"},0)-1)*3+3))),"")</f>
        <v/>
      </c>
      <c r="V1760" s="140">
        <f t="shared" si="82"/>
        <v>2.7</v>
      </c>
      <c r="W1760" s="141" t="str">
        <f t="shared" si="83"/>
        <v/>
      </c>
    </row>
    <row r="1761" spans="2:23" ht="14.25" customHeight="1">
      <c r="B1761" s="20">
        <v>1660</v>
      </c>
      <c r="C1761" s="21" t="s">
        <v>22</v>
      </c>
      <c r="D1761" s="21" t="s">
        <v>22</v>
      </c>
      <c r="E1761" s="21" t="s">
        <v>142</v>
      </c>
      <c r="F1761" s="21" t="s">
        <v>24</v>
      </c>
      <c r="G1761" s="22" t="s">
        <v>143</v>
      </c>
      <c r="H1761" s="21" t="s">
        <v>87</v>
      </c>
      <c r="I1761" s="21" t="s">
        <v>60</v>
      </c>
      <c r="J1761" s="23"/>
      <c r="K1761" s="24">
        <v>9</v>
      </c>
      <c r="M1761" s="25" t="str">
        <f>IF(I1761="","",IF(I1761="인문",성적입력!$C$8,성적입력!$C$9))</f>
        <v>A</v>
      </c>
      <c r="N1761" s="26">
        <f>성적입력!$C$15</f>
        <v>3</v>
      </c>
      <c r="P1761" s="27" t="str">
        <f t="shared" si="81"/>
        <v/>
      </c>
      <c r="R1761" s="26" t="str">
        <f t="array" ref="R1761">IFERROR(IF(OR(J1761="",M1761="",F1761=""),"",IF(F1761="학생부종합",INDEX(종합배치표!$C:$Q,MATCH(J1761,종합배치표!$B:$B,0),(MATCH(M1761,{"A","B","C","D","E"},0)-1)*3+1),INDEX(교과배치표!$C:$Q,MATCH(J1761,교과배치표!$B:$B,0),(MATCH(M1761,{"A","B","C","D","E"},0)-1)*3+1))),"")</f>
        <v/>
      </c>
      <c r="S1761" s="26" t="str">
        <f t="array" ref="S1761">IFERROR(IF(OR(J1761="",M1761="",F1761=""),"",IF(F1761="학생부종합",INDEX(종합배치표!$C:$Q,MATCH(J1761,종합배치표!$B:$B,0),(MATCH(M1761,{"A","B","C","D","E"},0)-1)*3+2),INDEX(교과배치표!$C:$Q,MATCH(J1761,교과배치표!$B:$B,0),(MATCH(M1761,{"A","B","C","D","E"},0)-1)*3+2))),"")</f>
        <v/>
      </c>
      <c r="T1761" s="26" t="str">
        <f t="array" ref="T1761">IFERROR(IF(OR(J1761="",M1761="",F1761=""),"",IF(F1761="학생부종합",INDEX(종합배치표!$C:$Q,MATCH(J1761,종합배치표!$B:$B,0),(MATCH(M1761,{"A","B","C","D","E"},0)-1)*3+3),INDEX(교과배치표!$C:$Q,MATCH(J1761,교과배치표!$B:$B,0),(MATCH(M1761,{"A","B","C","D","E"},0)-1)*3+3))),"")</f>
        <v/>
      </c>
      <c r="V1761" s="140">
        <f t="shared" si="82"/>
        <v>2.7</v>
      </c>
      <c r="W1761" s="141" t="str">
        <f t="shared" si="83"/>
        <v/>
      </c>
    </row>
    <row r="1762" spans="2:23" ht="14.25" customHeight="1">
      <c r="B1762" s="20">
        <v>1659</v>
      </c>
      <c r="C1762" s="21" t="s">
        <v>22</v>
      </c>
      <c r="D1762" s="21" t="s">
        <v>22</v>
      </c>
      <c r="E1762" s="21" t="s">
        <v>142</v>
      </c>
      <c r="F1762" s="21" t="s">
        <v>68</v>
      </c>
      <c r="G1762" s="21" t="s">
        <v>145</v>
      </c>
      <c r="H1762" s="21" t="s">
        <v>87</v>
      </c>
      <c r="I1762" s="21" t="s">
        <v>60</v>
      </c>
      <c r="J1762" s="23"/>
      <c r="K1762" s="24">
        <v>4</v>
      </c>
      <c r="M1762" s="25" t="str">
        <f>IF(I1762="","",IF(I1762="인문",성적입력!$C$8,성적입력!$C$9))</f>
        <v>A</v>
      </c>
      <c r="N1762" s="26">
        <f>성적입력!$C$15</f>
        <v>3</v>
      </c>
      <c r="P1762" s="27" t="str">
        <f t="shared" si="81"/>
        <v/>
      </c>
      <c r="R1762" s="26" t="str">
        <f t="array" ref="R1762">IFERROR(IF(OR(J1762="",M1762="",F1762=""),"",IF(F1762="학생부종합",INDEX(종합배치표!$C:$Q,MATCH(J1762,종합배치표!$B:$B,0),(MATCH(M1762,{"A","B","C","D","E"},0)-1)*3+1),INDEX(교과배치표!$C:$Q,MATCH(J1762,교과배치표!$B:$B,0),(MATCH(M1762,{"A","B","C","D","E"},0)-1)*3+1))),"")</f>
        <v/>
      </c>
      <c r="S1762" s="26" t="str">
        <f t="array" ref="S1762">IFERROR(IF(OR(J1762="",M1762="",F1762=""),"",IF(F1762="학생부종합",INDEX(종합배치표!$C:$Q,MATCH(J1762,종합배치표!$B:$B,0),(MATCH(M1762,{"A","B","C","D","E"},0)-1)*3+2),INDEX(교과배치표!$C:$Q,MATCH(J1762,교과배치표!$B:$B,0),(MATCH(M1762,{"A","B","C","D","E"},0)-1)*3+2))),"")</f>
        <v/>
      </c>
      <c r="T1762" s="26" t="str">
        <f t="array" ref="T1762">IFERROR(IF(OR(J1762="",M1762="",F1762=""),"",IF(F1762="학생부종합",INDEX(종합배치표!$C:$Q,MATCH(J1762,종합배치표!$B:$B,0),(MATCH(M1762,{"A","B","C","D","E"},0)-1)*3+3),INDEX(교과배치표!$C:$Q,MATCH(J1762,교과배치표!$B:$B,0),(MATCH(M1762,{"A","B","C","D","E"},0)-1)*3+3))),"")</f>
        <v/>
      </c>
      <c r="V1762" s="140">
        <f t="shared" si="82"/>
        <v>2.7</v>
      </c>
      <c r="W1762" s="141" t="str">
        <f t="shared" si="83"/>
        <v/>
      </c>
    </row>
    <row r="1763" spans="2:23" ht="14.25" customHeight="1">
      <c r="B1763" s="20">
        <v>1664</v>
      </c>
      <c r="C1763" s="21" t="s">
        <v>170</v>
      </c>
      <c r="D1763" s="21" t="s">
        <v>171</v>
      </c>
      <c r="E1763" s="21" t="s">
        <v>142</v>
      </c>
      <c r="F1763" s="21" t="s">
        <v>68</v>
      </c>
      <c r="G1763" s="21" t="s">
        <v>145</v>
      </c>
      <c r="H1763" s="21" t="s">
        <v>824</v>
      </c>
      <c r="I1763" s="21" t="s">
        <v>60</v>
      </c>
      <c r="J1763" s="23"/>
      <c r="K1763" s="24">
        <v>9</v>
      </c>
      <c r="M1763" s="25" t="str">
        <f>IF(I1763="","",IF(I1763="인문",성적입력!$C$8,성적입력!$C$9))</f>
        <v>A</v>
      </c>
      <c r="N1763" s="26">
        <f>성적입력!$C$15</f>
        <v>3</v>
      </c>
      <c r="P1763" s="27" t="str">
        <f t="shared" si="81"/>
        <v/>
      </c>
      <c r="R1763" s="26" t="str">
        <f t="array" ref="R1763">IFERROR(IF(OR(J1763="",M1763="",F1763=""),"",IF(F1763="학생부종합",INDEX(종합배치표!$C:$Q,MATCH(J1763,종합배치표!$B:$B,0),(MATCH(M1763,{"A","B","C","D","E"},0)-1)*3+1),INDEX(교과배치표!$C:$Q,MATCH(J1763,교과배치표!$B:$B,0),(MATCH(M1763,{"A","B","C","D","E"},0)-1)*3+1))),"")</f>
        <v/>
      </c>
      <c r="S1763" s="26" t="str">
        <f t="array" ref="S1763">IFERROR(IF(OR(J1763="",M1763="",F1763=""),"",IF(F1763="학생부종합",INDEX(종합배치표!$C:$Q,MATCH(J1763,종합배치표!$B:$B,0),(MATCH(M1763,{"A","B","C","D","E"},0)-1)*3+2),INDEX(교과배치표!$C:$Q,MATCH(J1763,교과배치표!$B:$B,0),(MATCH(M1763,{"A","B","C","D","E"},0)-1)*3+2))),"")</f>
        <v/>
      </c>
      <c r="T1763" s="26" t="str">
        <f t="array" ref="T1763">IFERROR(IF(OR(J1763="",M1763="",F1763=""),"",IF(F1763="학생부종합",INDEX(종합배치표!$C:$Q,MATCH(J1763,종합배치표!$B:$B,0),(MATCH(M1763,{"A","B","C","D","E"},0)-1)*3+3),INDEX(교과배치표!$C:$Q,MATCH(J1763,교과배치표!$B:$B,0),(MATCH(M1763,{"A","B","C","D","E"},0)-1)*3+3))),"")</f>
        <v/>
      </c>
      <c r="V1763" s="140">
        <f t="shared" si="82"/>
        <v>2.7</v>
      </c>
      <c r="W1763" s="141" t="str">
        <f t="shared" si="83"/>
        <v/>
      </c>
    </row>
    <row r="1764" spans="2:23" ht="14.25" customHeight="1">
      <c r="B1764" s="20">
        <v>1672</v>
      </c>
      <c r="C1764" s="21" t="s">
        <v>22</v>
      </c>
      <c r="D1764" s="21" t="s">
        <v>22</v>
      </c>
      <c r="E1764" s="21" t="s">
        <v>142</v>
      </c>
      <c r="F1764" s="21" t="s">
        <v>68</v>
      </c>
      <c r="G1764" s="21" t="s">
        <v>145</v>
      </c>
      <c r="H1764" s="21" t="s">
        <v>825</v>
      </c>
      <c r="I1764" s="21" t="s">
        <v>27</v>
      </c>
      <c r="J1764" s="23"/>
      <c r="K1764" s="24">
        <v>3</v>
      </c>
      <c r="M1764" s="25" t="str">
        <f>IF(I1764="","",IF(I1764="인문",성적입력!$C$8,성적입력!$C$9))</f>
        <v>A</v>
      </c>
      <c r="N1764" s="26">
        <f>성적입력!$C$15</f>
        <v>3</v>
      </c>
      <c r="P1764" s="27" t="str">
        <f t="shared" si="81"/>
        <v/>
      </c>
      <c r="R1764" s="26" t="str">
        <f t="array" ref="R1764">IFERROR(IF(OR(J1764="",M1764="",F1764=""),"",IF(F1764="학생부종합",INDEX(종합배치표!$C:$Q,MATCH(J1764,종합배치표!$B:$B,0),(MATCH(M1764,{"A","B","C","D","E"},0)-1)*3+1),INDEX(교과배치표!$C:$Q,MATCH(J1764,교과배치표!$B:$B,0),(MATCH(M1764,{"A","B","C","D","E"},0)-1)*3+1))),"")</f>
        <v/>
      </c>
      <c r="S1764" s="26" t="str">
        <f t="array" ref="S1764">IFERROR(IF(OR(J1764="",M1764="",F1764=""),"",IF(F1764="학생부종합",INDEX(종합배치표!$C:$Q,MATCH(J1764,종합배치표!$B:$B,0),(MATCH(M1764,{"A","B","C","D","E"},0)-1)*3+2),INDEX(교과배치표!$C:$Q,MATCH(J1764,교과배치표!$B:$B,0),(MATCH(M1764,{"A","B","C","D","E"},0)-1)*3+2))),"")</f>
        <v/>
      </c>
      <c r="T1764" s="26" t="str">
        <f t="array" ref="T1764">IFERROR(IF(OR(J1764="",M1764="",F1764=""),"",IF(F1764="학생부종합",INDEX(종합배치표!$C:$Q,MATCH(J1764,종합배치표!$B:$B,0),(MATCH(M1764,{"A","B","C","D","E"},0)-1)*3+3),INDEX(교과배치표!$C:$Q,MATCH(J1764,교과배치표!$B:$B,0),(MATCH(M1764,{"A","B","C","D","E"},0)-1)*3+3))),"")</f>
        <v/>
      </c>
      <c r="V1764" s="140">
        <f t="shared" si="82"/>
        <v>2.7</v>
      </c>
      <c r="W1764" s="141" t="str">
        <f t="shared" si="83"/>
        <v/>
      </c>
    </row>
    <row r="1765" spans="2:23" ht="14.25" customHeight="1">
      <c r="B1765" s="20">
        <v>1678</v>
      </c>
      <c r="C1765" s="21" t="s">
        <v>22</v>
      </c>
      <c r="D1765" s="21" t="s">
        <v>22</v>
      </c>
      <c r="E1765" s="21" t="s">
        <v>142</v>
      </c>
      <c r="F1765" s="21" t="s">
        <v>24</v>
      </c>
      <c r="G1765" s="22" t="s">
        <v>143</v>
      </c>
      <c r="H1765" s="21" t="s">
        <v>276</v>
      </c>
      <c r="I1765" s="21" t="s">
        <v>27</v>
      </c>
      <c r="J1765" s="23"/>
      <c r="K1765" s="24">
        <v>5</v>
      </c>
      <c r="M1765" s="25" t="str">
        <f>IF(I1765="","",IF(I1765="인문",성적입력!$C$8,성적입력!$C$9))</f>
        <v>A</v>
      </c>
      <c r="N1765" s="26">
        <f>성적입력!$C$15</f>
        <v>3</v>
      </c>
      <c r="P1765" s="27" t="str">
        <f t="shared" si="81"/>
        <v/>
      </c>
      <c r="R1765" s="26" t="str">
        <f t="array" ref="R1765">IFERROR(IF(OR(J1765="",M1765="",F1765=""),"",IF(F1765="학생부종합",INDEX(종합배치표!$C:$Q,MATCH(J1765,종합배치표!$B:$B,0),(MATCH(M1765,{"A","B","C","D","E"},0)-1)*3+1),INDEX(교과배치표!$C:$Q,MATCH(J1765,교과배치표!$B:$B,0),(MATCH(M1765,{"A","B","C","D","E"},0)-1)*3+1))),"")</f>
        <v/>
      </c>
      <c r="S1765" s="26" t="str">
        <f t="array" ref="S1765">IFERROR(IF(OR(J1765="",M1765="",F1765=""),"",IF(F1765="학생부종합",INDEX(종합배치표!$C:$Q,MATCH(J1765,종합배치표!$B:$B,0),(MATCH(M1765,{"A","B","C","D","E"},0)-1)*3+2),INDEX(교과배치표!$C:$Q,MATCH(J1765,교과배치표!$B:$B,0),(MATCH(M1765,{"A","B","C","D","E"},0)-1)*3+2))),"")</f>
        <v/>
      </c>
      <c r="T1765" s="26" t="str">
        <f t="array" ref="T1765">IFERROR(IF(OR(J1765="",M1765="",F1765=""),"",IF(F1765="학생부종합",INDEX(종합배치표!$C:$Q,MATCH(J1765,종합배치표!$B:$B,0),(MATCH(M1765,{"A","B","C","D","E"},0)-1)*3+3),INDEX(교과배치표!$C:$Q,MATCH(J1765,교과배치표!$B:$B,0),(MATCH(M1765,{"A","B","C","D","E"},0)-1)*3+3))),"")</f>
        <v/>
      </c>
      <c r="V1765" s="140">
        <f t="shared" si="82"/>
        <v>2.7</v>
      </c>
      <c r="W1765" s="141" t="str">
        <f t="shared" si="83"/>
        <v/>
      </c>
    </row>
    <row r="1766" spans="2:23" ht="14.25" customHeight="1">
      <c r="B1766" s="20">
        <v>1677</v>
      </c>
      <c r="C1766" s="21" t="s">
        <v>22</v>
      </c>
      <c r="D1766" s="21" t="s">
        <v>22</v>
      </c>
      <c r="E1766" s="21" t="s">
        <v>142</v>
      </c>
      <c r="F1766" s="21" t="s">
        <v>68</v>
      </c>
      <c r="G1766" s="21" t="s">
        <v>145</v>
      </c>
      <c r="H1766" s="21" t="s">
        <v>276</v>
      </c>
      <c r="I1766" s="21" t="s">
        <v>27</v>
      </c>
      <c r="J1766" s="23"/>
      <c r="K1766" s="24">
        <v>3</v>
      </c>
      <c r="M1766" s="25" t="str">
        <f>IF(I1766="","",IF(I1766="인문",성적입력!$C$8,성적입력!$C$9))</f>
        <v>A</v>
      </c>
      <c r="N1766" s="26">
        <f>성적입력!$C$15</f>
        <v>3</v>
      </c>
      <c r="P1766" s="27" t="str">
        <f t="shared" si="81"/>
        <v/>
      </c>
      <c r="R1766" s="26" t="str">
        <f t="array" ref="R1766">IFERROR(IF(OR(J1766="",M1766="",F1766=""),"",IF(F1766="학생부종합",INDEX(종합배치표!$C:$Q,MATCH(J1766,종합배치표!$B:$B,0),(MATCH(M1766,{"A","B","C","D","E"},0)-1)*3+1),INDEX(교과배치표!$C:$Q,MATCH(J1766,교과배치표!$B:$B,0),(MATCH(M1766,{"A","B","C","D","E"},0)-1)*3+1))),"")</f>
        <v/>
      </c>
      <c r="S1766" s="26" t="str">
        <f t="array" ref="S1766">IFERROR(IF(OR(J1766="",M1766="",F1766=""),"",IF(F1766="학생부종합",INDEX(종합배치표!$C:$Q,MATCH(J1766,종합배치표!$B:$B,0),(MATCH(M1766,{"A","B","C","D","E"},0)-1)*3+2),INDEX(교과배치표!$C:$Q,MATCH(J1766,교과배치표!$B:$B,0),(MATCH(M1766,{"A","B","C","D","E"},0)-1)*3+2))),"")</f>
        <v/>
      </c>
      <c r="T1766" s="26" t="str">
        <f t="array" ref="T1766">IFERROR(IF(OR(J1766="",M1766="",F1766=""),"",IF(F1766="학생부종합",INDEX(종합배치표!$C:$Q,MATCH(J1766,종합배치표!$B:$B,0),(MATCH(M1766,{"A","B","C","D","E"},0)-1)*3+3),INDEX(교과배치표!$C:$Q,MATCH(J1766,교과배치표!$B:$B,0),(MATCH(M1766,{"A","B","C","D","E"},0)-1)*3+3))),"")</f>
        <v/>
      </c>
      <c r="V1766" s="140">
        <f t="shared" si="82"/>
        <v>2.7</v>
      </c>
      <c r="W1766" s="141" t="str">
        <f t="shared" si="83"/>
        <v/>
      </c>
    </row>
    <row r="1767" spans="2:23" ht="14.25" customHeight="1">
      <c r="B1767" s="20">
        <v>1695</v>
      </c>
      <c r="C1767" s="21" t="s">
        <v>170</v>
      </c>
      <c r="D1767" s="21" t="s">
        <v>171</v>
      </c>
      <c r="E1767" s="21" t="s">
        <v>142</v>
      </c>
      <c r="F1767" s="21" t="s">
        <v>24</v>
      </c>
      <c r="G1767" s="22" t="s">
        <v>143</v>
      </c>
      <c r="H1767" s="21" t="s">
        <v>826</v>
      </c>
      <c r="I1767" s="21" t="s">
        <v>60</v>
      </c>
      <c r="J1767" s="23"/>
      <c r="K1767" s="24">
        <v>13</v>
      </c>
      <c r="M1767" s="25" t="str">
        <f>IF(I1767="","",IF(I1767="인문",성적입력!$C$8,성적입력!$C$9))</f>
        <v>A</v>
      </c>
      <c r="N1767" s="26">
        <f>성적입력!$C$15</f>
        <v>3</v>
      </c>
      <c r="P1767" s="27" t="str">
        <f t="shared" si="81"/>
        <v/>
      </c>
      <c r="R1767" s="26" t="str">
        <f t="array" ref="R1767">IFERROR(IF(OR(J1767="",M1767="",F1767=""),"",IF(F1767="학생부종합",INDEX(종합배치표!$C:$Q,MATCH(J1767,종합배치표!$B:$B,0),(MATCH(M1767,{"A","B","C","D","E"},0)-1)*3+1),INDEX(교과배치표!$C:$Q,MATCH(J1767,교과배치표!$B:$B,0),(MATCH(M1767,{"A","B","C","D","E"},0)-1)*3+1))),"")</f>
        <v/>
      </c>
      <c r="S1767" s="26" t="str">
        <f t="array" ref="S1767">IFERROR(IF(OR(J1767="",M1767="",F1767=""),"",IF(F1767="학생부종합",INDEX(종합배치표!$C:$Q,MATCH(J1767,종합배치표!$B:$B,0),(MATCH(M1767,{"A","B","C","D","E"},0)-1)*3+2),INDEX(교과배치표!$C:$Q,MATCH(J1767,교과배치표!$B:$B,0),(MATCH(M1767,{"A","B","C","D","E"},0)-1)*3+2))),"")</f>
        <v/>
      </c>
      <c r="T1767" s="26" t="str">
        <f t="array" ref="T1767">IFERROR(IF(OR(J1767="",M1767="",F1767=""),"",IF(F1767="학생부종합",INDEX(종합배치표!$C:$Q,MATCH(J1767,종합배치표!$B:$B,0),(MATCH(M1767,{"A","B","C","D","E"},0)-1)*3+3),INDEX(교과배치표!$C:$Q,MATCH(J1767,교과배치표!$B:$B,0),(MATCH(M1767,{"A","B","C","D","E"},0)-1)*3+3))),"")</f>
        <v/>
      </c>
      <c r="V1767" s="140">
        <f t="shared" si="82"/>
        <v>2.7</v>
      </c>
      <c r="W1767" s="141" t="str">
        <f t="shared" si="83"/>
        <v/>
      </c>
    </row>
    <row r="1768" spans="2:23" ht="14.25" customHeight="1">
      <c r="B1768" s="20">
        <v>1694</v>
      </c>
      <c r="C1768" s="21" t="s">
        <v>170</v>
      </c>
      <c r="D1768" s="21" t="s">
        <v>171</v>
      </c>
      <c r="E1768" s="21" t="s">
        <v>142</v>
      </c>
      <c r="F1768" s="21" t="s">
        <v>68</v>
      </c>
      <c r="G1768" s="21" t="s">
        <v>145</v>
      </c>
      <c r="H1768" s="21" t="s">
        <v>826</v>
      </c>
      <c r="I1768" s="21" t="s">
        <v>60</v>
      </c>
      <c r="J1768" s="23"/>
      <c r="K1768" s="24">
        <v>7</v>
      </c>
      <c r="M1768" s="25" t="str">
        <f>IF(I1768="","",IF(I1768="인문",성적입력!$C$8,성적입력!$C$9))</f>
        <v>A</v>
      </c>
      <c r="N1768" s="26">
        <f>성적입력!$C$15</f>
        <v>3</v>
      </c>
      <c r="P1768" s="27" t="str">
        <f t="shared" si="81"/>
        <v/>
      </c>
      <c r="R1768" s="26" t="str">
        <f t="array" ref="R1768">IFERROR(IF(OR(J1768="",M1768="",F1768=""),"",IF(F1768="학생부종합",INDEX(종합배치표!$C:$Q,MATCH(J1768,종합배치표!$B:$B,0),(MATCH(M1768,{"A","B","C","D","E"},0)-1)*3+1),INDEX(교과배치표!$C:$Q,MATCH(J1768,교과배치표!$B:$B,0),(MATCH(M1768,{"A","B","C","D","E"},0)-1)*3+1))),"")</f>
        <v/>
      </c>
      <c r="S1768" s="26" t="str">
        <f t="array" ref="S1768">IFERROR(IF(OR(J1768="",M1768="",F1768=""),"",IF(F1768="학생부종합",INDEX(종합배치표!$C:$Q,MATCH(J1768,종합배치표!$B:$B,0),(MATCH(M1768,{"A","B","C","D","E"},0)-1)*3+2),INDEX(교과배치표!$C:$Q,MATCH(J1768,교과배치표!$B:$B,0),(MATCH(M1768,{"A","B","C","D","E"},0)-1)*3+2))),"")</f>
        <v/>
      </c>
      <c r="T1768" s="26" t="str">
        <f t="array" ref="T1768">IFERROR(IF(OR(J1768="",M1768="",F1768=""),"",IF(F1768="학생부종합",INDEX(종합배치표!$C:$Q,MATCH(J1768,종합배치표!$B:$B,0),(MATCH(M1768,{"A","B","C","D","E"},0)-1)*3+3),INDEX(교과배치표!$C:$Q,MATCH(J1768,교과배치표!$B:$B,0),(MATCH(M1768,{"A","B","C","D","E"},0)-1)*3+3))),"")</f>
        <v/>
      </c>
      <c r="V1768" s="140">
        <f t="shared" si="82"/>
        <v>2.7</v>
      </c>
      <c r="W1768" s="141" t="str">
        <f t="shared" si="83"/>
        <v/>
      </c>
    </row>
    <row r="1769" spans="2:23" ht="14.25" customHeight="1">
      <c r="B1769" s="20">
        <v>1697</v>
      </c>
      <c r="C1769" s="21" t="s">
        <v>22</v>
      </c>
      <c r="D1769" s="21" t="s">
        <v>22</v>
      </c>
      <c r="E1769" s="21" t="s">
        <v>142</v>
      </c>
      <c r="F1769" s="21" t="s">
        <v>24</v>
      </c>
      <c r="G1769" s="22" t="s">
        <v>143</v>
      </c>
      <c r="H1769" s="21" t="s">
        <v>827</v>
      </c>
      <c r="I1769" s="21" t="s">
        <v>27</v>
      </c>
      <c r="J1769" s="23"/>
      <c r="K1769" s="24">
        <v>8</v>
      </c>
      <c r="M1769" s="25" t="str">
        <f>IF(I1769="","",IF(I1769="인문",성적입력!$C$8,성적입력!$C$9))</f>
        <v>A</v>
      </c>
      <c r="N1769" s="26">
        <f>성적입력!$C$15</f>
        <v>3</v>
      </c>
      <c r="P1769" s="27" t="str">
        <f t="shared" si="81"/>
        <v/>
      </c>
      <c r="R1769" s="26" t="str">
        <f t="array" ref="R1769">IFERROR(IF(OR(J1769="",M1769="",F1769=""),"",IF(F1769="학생부종합",INDEX(종합배치표!$C:$Q,MATCH(J1769,종합배치표!$B:$B,0),(MATCH(M1769,{"A","B","C","D","E"},0)-1)*3+1),INDEX(교과배치표!$C:$Q,MATCH(J1769,교과배치표!$B:$B,0),(MATCH(M1769,{"A","B","C","D","E"},0)-1)*3+1))),"")</f>
        <v/>
      </c>
      <c r="S1769" s="26" t="str">
        <f t="array" ref="S1769">IFERROR(IF(OR(J1769="",M1769="",F1769=""),"",IF(F1769="학생부종합",INDEX(종합배치표!$C:$Q,MATCH(J1769,종합배치표!$B:$B,0),(MATCH(M1769,{"A","B","C","D","E"},0)-1)*3+2),INDEX(교과배치표!$C:$Q,MATCH(J1769,교과배치표!$B:$B,0),(MATCH(M1769,{"A","B","C","D","E"},0)-1)*3+2))),"")</f>
        <v/>
      </c>
      <c r="T1769" s="26" t="str">
        <f t="array" ref="T1769">IFERROR(IF(OR(J1769="",M1769="",F1769=""),"",IF(F1769="학생부종합",INDEX(종합배치표!$C:$Q,MATCH(J1769,종합배치표!$B:$B,0),(MATCH(M1769,{"A","B","C","D","E"},0)-1)*3+3),INDEX(교과배치표!$C:$Q,MATCH(J1769,교과배치표!$B:$B,0),(MATCH(M1769,{"A","B","C","D","E"},0)-1)*3+3))),"")</f>
        <v/>
      </c>
      <c r="V1769" s="140">
        <f t="shared" si="82"/>
        <v>2.7</v>
      </c>
      <c r="W1769" s="141" t="str">
        <f t="shared" si="83"/>
        <v/>
      </c>
    </row>
    <row r="1770" spans="2:23" ht="14.25" customHeight="1">
      <c r="B1770" s="20">
        <v>1696</v>
      </c>
      <c r="C1770" s="21" t="s">
        <v>22</v>
      </c>
      <c r="D1770" s="21" t="s">
        <v>22</v>
      </c>
      <c r="E1770" s="21" t="s">
        <v>142</v>
      </c>
      <c r="F1770" s="21" t="s">
        <v>68</v>
      </c>
      <c r="G1770" s="21" t="s">
        <v>145</v>
      </c>
      <c r="H1770" s="21" t="s">
        <v>827</v>
      </c>
      <c r="I1770" s="21" t="s">
        <v>27</v>
      </c>
      <c r="J1770" s="23"/>
      <c r="K1770" s="24">
        <v>3</v>
      </c>
      <c r="M1770" s="25" t="str">
        <f>IF(I1770="","",IF(I1770="인문",성적입력!$C$8,성적입력!$C$9))</f>
        <v>A</v>
      </c>
      <c r="N1770" s="26">
        <f>성적입력!$C$15</f>
        <v>3</v>
      </c>
      <c r="P1770" s="27" t="str">
        <f t="shared" si="81"/>
        <v/>
      </c>
      <c r="R1770" s="26" t="str">
        <f t="array" ref="R1770">IFERROR(IF(OR(J1770="",M1770="",F1770=""),"",IF(F1770="학생부종합",INDEX(종합배치표!$C:$Q,MATCH(J1770,종합배치표!$B:$B,0),(MATCH(M1770,{"A","B","C","D","E"},0)-1)*3+1),INDEX(교과배치표!$C:$Q,MATCH(J1770,교과배치표!$B:$B,0),(MATCH(M1770,{"A","B","C","D","E"},0)-1)*3+1))),"")</f>
        <v/>
      </c>
      <c r="S1770" s="26" t="str">
        <f t="array" ref="S1770">IFERROR(IF(OR(J1770="",M1770="",F1770=""),"",IF(F1770="학생부종합",INDEX(종합배치표!$C:$Q,MATCH(J1770,종합배치표!$B:$B,0),(MATCH(M1770,{"A","B","C","D","E"},0)-1)*3+2),INDEX(교과배치표!$C:$Q,MATCH(J1770,교과배치표!$B:$B,0),(MATCH(M1770,{"A","B","C","D","E"},0)-1)*3+2))),"")</f>
        <v/>
      </c>
      <c r="T1770" s="26" t="str">
        <f t="array" ref="T1770">IFERROR(IF(OR(J1770="",M1770="",F1770=""),"",IF(F1770="학생부종합",INDEX(종합배치표!$C:$Q,MATCH(J1770,종합배치표!$B:$B,0),(MATCH(M1770,{"A","B","C","D","E"},0)-1)*3+3),INDEX(교과배치표!$C:$Q,MATCH(J1770,교과배치표!$B:$B,0),(MATCH(M1770,{"A","B","C","D","E"},0)-1)*3+3))),"")</f>
        <v/>
      </c>
      <c r="V1770" s="140">
        <f t="shared" si="82"/>
        <v>2.7</v>
      </c>
      <c r="W1770" s="141" t="str">
        <f t="shared" si="83"/>
        <v/>
      </c>
    </row>
    <row r="1771" spans="2:23" ht="14.25" customHeight="1">
      <c r="B1771" s="20">
        <v>1700</v>
      </c>
      <c r="C1771" s="21" t="s">
        <v>170</v>
      </c>
      <c r="D1771" s="21" t="s">
        <v>171</v>
      </c>
      <c r="E1771" s="21" t="s">
        <v>142</v>
      </c>
      <c r="F1771" s="21" t="s">
        <v>24</v>
      </c>
      <c r="G1771" s="22" t="s">
        <v>143</v>
      </c>
      <c r="H1771" s="21" t="s">
        <v>428</v>
      </c>
      <c r="I1771" s="21" t="s">
        <v>429</v>
      </c>
      <c r="J1771" s="23"/>
      <c r="K1771" s="24">
        <v>11</v>
      </c>
      <c r="M1771" s="25" t="str">
        <f>IF(I1771="","",IF(I1771="인문",성적입력!$C$8,성적입력!$C$9))</f>
        <v>A</v>
      </c>
      <c r="N1771" s="26">
        <f>성적입력!$C$15</f>
        <v>3</v>
      </c>
      <c r="P1771" s="27" t="str">
        <f t="shared" si="81"/>
        <v/>
      </c>
      <c r="R1771" s="26" t="str">
        <f t="array" ref="R1771">IFERROR(IF(OR(J1771="",M1771="",F1771=""),"",IF(F1771="학생부종합",INDEX(종합배치표!$C:$Q,MATCH(J1771,종합배치표!$B:$B,0),(MATCH(M1771,{"A","B","C","D","E"},0)-1)*3+1),INDEX(교과배치표!$C:$Q,MATCH(J1771,교과배치표!$B:$B,0),(MATCH(M1771,{"A","B","C","D","E"},0)-1)*3+1))),"")</f>
        <v/>
      </c>
      <c r="S1771" s="26" t="str">
        <f t="array" ref="S1771">IFERROR(IF(OR(J1771="",M1771="",F1771=""),"",IF(F1771="학생부종합",INDEX(종합배치표!$C:$Q,MATCH(J1771,종합배치표!$B:$B,0),(MATCH(M1771,{"A","B","C","D","E"},0)-1)*3+2),INDEX(교과배치표!$C:$Q,MATCH(J1771,교과배치표!$B:$B,0),(MATCH(M1771,{"A","B","C","D","E"},0)-1)*3+2))),"")</f>
        <v/>
      </c>
      <c r="T1771" s="26" t="str">
        <f t="array" ref="T1771">IFERROR(IF(OR(J1771="",M1771="",F1771=""),"",IF(F1771="학생부종합",INDEX(종합배치표!$C:$Q,MATCH(J1771,종합배치표!$B:$B,0),(MATCH(M1771,{"A","B","C","D","E"},0)-1)*3+3),INDEX(교과배치표!$C:$Q,MATCH(J1771,교과배치표!$B:$B,0),(MATCH(M1771,{"A","B","C","D","E"},0)-1)*3+3))),"")</f>
        <v/>
      </c>
      <c r="V1771" s="140">
        <f t="shared" si="82"/>
        <v>2.7</v>
      </c>
      <c r="W1771" s="141" t="str">
        <f t="shared" si="83"/>
        <v/>
      </c>
    </row>
    <row r="1772" spans="2:23" ht="14.25" customHeight="1">
      <c r="B1772" s="20">
        <v>1701</v>
      </c>
      <c r="C1772" s="21" t="s">
        <v>170</v>
      </c>
      <c r="D1772" s="21" t="s">
        <v>171</v>
      </c>
      <c r="E1772" s="21" t="s">
        <v>142</v>
      </c>
      <c r="F1772" s="21" t="s">
        <v>24</v>
      </c>
      <c r="G1772" s="22" t="s">
        <v>143</v>
      </c>
      <c r="H1772" s="21" t="s">
        <v>428</v>
      </c>
      <c r="I1772" s="21" t="s">
        <v>60</v>
      </c>
      <c r="J1772" s="23"/>
      <c r="K1772" s="24">
        <v>11</v>
      </c>
      <c r="M1772" s="25" t="str">
        <f>IF(I1772="","",IF(I1772="인문",성적입력!$C$8,성적입력!$C$9))</f>
        <v>A</v>
      </c>
      <c r="N1772" s="26">
        <f>성적입력!$C$15</f>
        <v>3</v>
      </c>
      <c r="P1772" s="27" t="str">
        <f t="shared" si="81"/>
        <v/>
      </c>
      <c r="R1772" s="26" t="str">
        <f t="array" ref="R1772">IFERROR(IF(OR(J1772="",M1772="",F1772=""),"",IF(F1772="학생부종합",INDEX(종합배치표!$C:$Q,MATCH(J1772,종합배치표!$B:$B,0),(MATCH(M1772,{"A","B","C","D","E"},0)-1)*3+1),INDEX(교과배치표!$C:$Q,MATCH(J1772,교과배치표!$B:$B,0),(MATCH(M1772,{"A","B","C","D","E"},0)-1)*3+1))),"")</f>
        <v/>
      </c>
      <c r="S1772" s="26" t="str">
        <f t="array" ref="S1772">IFERROR(IF(OR(J1772="",M1772="",F1772=""),"",IF(F1772="학생부종합",INDEX(종합배치표!$C:$Q,MATCH(J1772,종합배치표!$B:$B,0),(MATCH(M1772,{"A","B","C","D","E"},0)-1)*3+2),INDEX(교과배치표!$C:$Q,MATCH(J1772,교과배치표!$B:$B,0),(MATCH(M1772,{"A","B","C","D","E"},0)-1)*3+2))),"")</f>
        <v/>
      </c>
      <c r="T1772" s="26" t="str">
        <f t="array" ref="T1772">IFERROR(IF(OR(J1772="",M1772="",F1772=""),"",IF(F1772="학생부종합",INDEX(종합배치표!$C:$Q,MATCH(J1772,종합배치표!$B:$B,0),(MATCH(M1772,{"A","B","C","D","E"},0)-1)*3+3),INDEX(교과배치표!$C:$Q,MATCH(J1772,교과배치표!$B:$B,0),(MATCH(M1772,{"A","B","C","D","E"},0)-1)*3+3))),"")</f>
        <v/>
      </c>
      <c r="V1772" s="140">
        <f t="shared" si="82"/>
        <v>2.7</v>
      </c>
      <c r="W1772" s="141" t="str">
        <f t="shared" si="83"/>
        <v/>
      </c>
    </row>
    <row r="1773" spans="2:23" ht="14.25" customHeight="1">
      <c r="B1773" s="20">
        <v>1698</v>
      </c>
      <c r="C1773" s="21" t="s">
        <v>170</v>
      </c>
      <c r="D1773" s="21" t="s">
        <v>171</v>
      </c>
      <c r="E1773" s="21" t="s">
        <v>142</v>
      </c>
      <c r="F1773" s="21" t="s">
        <v>68</v>
      </c>
      <c r="G1773" s="21" t="s">
        <v>145</v>
      </c>
      <c r="H1773" s="21" t="s">
        <v>428</v>
      </c>
      <c r="I1773" s="21" t="s">
        <v>429</v>
      </c>
      <c r="J1773" s="23"/>
      <c r="K1773" s="24">
        <v>4</v>
      </c>
      <c r="M1773" s="25" t="str">
        <f>IF(I1773="","",IF(I1773="인문",성적입력!$C$8,성적입력!$C$9))</f>
        <v>A</v>
      </c>
      <c r="N1773" s="26">
        <f>성적입력!$C$15</f>
        <v>3</v>
      </c>
      <c r="P1773" s="27" t="str">
        <f t="shared" si="81"/>
        <v/>
      </c>
      <c r="R1773" s="26" t="str">
        <f t="array" ref="R1773">IFERROR(IF(OR(J1773="",M1773="",F1773=""),"",IF(F1773="학생부종합",INDEX(종합배치표!$C:$Q,MATCH(J1773,종합배치표!$B:$B,0),(MATCH(M1773,{"A","B","C","D","E"},0)-1)*3+1),INDEX(교과배치표!$C:$Q,MATCH(J1773,교과배치표!$B:$B,0),(MATCH(M1773,{"A","B","C","D","E"},0)-1)*3+1))),"")</f>
        <v/>
      </c>
      <c r="S1773" s="26" t="str">
        <f t="array" ref="S1773">IFERROR(IF(OR(J1773="",M1773="",F1773=""),"",IF(F1773="학생부종합",INDEX(종합배치표!$C:$Q,MATCH(J1773,종합배치표!$B:$B,0),(MATCH(M1773,{"A","B","C","D","E"},0)-1)*3+2),INDEX(교과배치표!$C:$Q,MATCH(J1773,교과배치표!$B:$B,0),(MATCH(M1773,{"A","B","C","D","E"},0)-1)*3+2))),"")</f>
        <v/>
      </c>
      <c r="T1773" s="26" t="str">
        <f t="array" ref="T1773">IFERROR(IF(OR(J1773="",M1773="",F1773=""),"",IF(F1773="학생부종합",INDEX(종합배치표!$C:$Q,MATCH(J1773,종합배치표!$B:$B,0),(MATCH(M1773,{"A","B","C","D","E"},0)-1)*3+3),INDEX(교과배치표!$C:$Q,MATCH(J1773,교과배치표!$B:$B,0),(MATCH(M1773,{"A","B","C","D","E"},0)-1)*3+3))),"")</f>
        <v/>
      </c>
      <c r="V1773" s="140">
        <f t="shared" si="82"/>
        <v>2.7</v>
      </c>
      <c r="W1773" s="141" t="str">
        <f t="shared" si="83"/>
        <v/>
      </c>
    </row>
    <row r="1774" spans="2:23" ht="14.25" customHeight="1">
      <c r="B1774" s="20">
        <v>1699</v>
      </c>
      <c r="C1774" s="21" t="s">
        <v>170</v>
      </c>
      <c r="D1774" s="21" t="s">
        <v>171</v>
      </c>
      <c r="E1774" s="21" t="s">
        <v>142</v>
      </c>
      <c r="F1774" s="21" t="s">
        <v>68</v>
      </c>
      <c r="G1774" s="21" t="s">
        <v>145</v>
      </c>
      <c r="H1774" s="21" t="s">
        <v>428</v>
      </c>
      <c r="I1774" s="21" t="s">
        <v>60</v>
      </c>
      <c r="J1774" s="23"/>
      <c r="K1774" s="24">
        <v>4</v>
      </c>
      <c r="M1774" s="25" t="str">
        <f>IF(I1774="","",IF(I1774="인문",성적입력!$C$8,성적입력!$C$9))</f>
        <v>A</v>
      </c>
      <c r="N1774" s="26">
        <f>성적입력!$C$15</f>
        <v>3</v>
      </c>
      <c r="P1774" s="27" t="str">
        <f t="shared" si="81"/>
        <v/>
      </c>
      <c r="R1774" s="26" t="str">
        <f t="array" ref="R1774">IFERROR(IF(OR(J1774="",M1774="",F1774=""),"",IF(F1774="학생부종합",INDEX(종합배치표!$C:$Q,MATCH(J1774,종합배치표!$B:$B,0),(MATCH(M1774,{"A","B","C","D","E"},0)-1)*3+1),INDEX(교과배치표!$C:$Q,MATCH(J1774,교과배치표!$B:$B,0),(MATCH(M1774,{"A","B","C","D","E"},0)-1)*3+1))),"")</f>
        <v/>
      </c>
      <c r="S1774" s="26" t="str">
        <f t="array" ref="S1774">IFERROR(IF(OR(J1774="",M1774="",F1774=""),"",IF(F1774="학생부종합",INDEX(종합배치표!$C:$Q,MATCH(J1774,종합배치표!$B:$B,0),(MATCH(M1774,{"A","B","C","D","E"},0)-1)*3+2),INDEX(교과배치표!$C:$Q,MATCH(J1774,교과배치표!$B:$B,0),(MATCH(M1774,{"A","B","C","D","E"},0)-1)*3+2))),"")</f>
        <v/>
      </c>
      <c r="T1774" s="26" t="str">
        <f t="array" ref="T1774">IFERROR(IF(OR(J1774="",M1774="",F1774=""),"",IF(F1774="학생부종합",INDEX(종합배치표!$C:$Q,MATCH(J1774,종합배치표!$B:$B,0),(MATCH(M1774,{"A","B","C","D","E"},0)-1)*3+3),INDEX(교과배치표!$C:$Q,MATCH(J1774,교과배치표!$B:$B,0),(MATCH(M1774,{"A","B","C","D","E"},0)-1)*3+3))),"")</f>
        <v/>
      </c>
      <c r="V1774" s="140">
        <f t="shared" si="82"/>
        <v>2.7</v>
      </c>
      <c r="W1774" s="141" t="str">
        <f t="shared" si="83"/>
        <v/>
      </c>
    </row>
    <row r="1775" spans="2:23" ht="14.25" customHeight="1">
      <c r="B1775" s="20">
        <v>1706</v>
      </c>
      <c r="C1775" s="21" t="s">
        <v>22</v>
      </c>
      <c r="D1775" s="21" t="s">
        <v>22</v>
      </c>
      <c r="E1775" s="21" t="s">
        <v>142</v>
      </c>
      <c r="F1775" s="21" t="s">
        <v>24</v>
      </c>
      <c r="G1775" s="22" t="s">
        <v>143</v>
      </c>
      <c r="H1775" s="21" t="s">
        <v>828</v>
      </c>
      <c r="I1775" s="21" t="s">
        <v>514</v>
      </c>
      <c r="J1775" s="23"/>
      <c r="K1775" s="24">
        <v>10</v>
      </c>
      <c r="M1775" s="25" t="str">
        <f>IF(I1775="","",IF(I1775="인문",성적입력!$C$8,성적입력!$C$9))</f>
        <v>A</v>
      </c>
      <c r="N1775" s="26">
        <f>성적입력!$C$15</f>
        <v>3</v>
      </c>
      <c r="P1775" s="27" t="str">
        <f t="shared" si="81"/>
        <v/>
      </c>
      <c r="R1775" s="26" t="str">
        <f t="array" ref="R1775">IFERROR(IF(OR(J1775="",M1775="",F1775=""),"",IF(F1775="학생부종합",INDEX(종합배치표!$C:$Q,MATCH(J1775,종합배치표!$B:$B,0),(MATCH(M1775,{"A","B","C","D","E"},0)-1)*3+1),INDEX(교과배치표!$C:$Q,MATCH(J1775,교과배치표!$B:$B,0),(MATCH(M1775,{"A","B","C","D","E"},0)-1)*3+1))),"")</f>
        <v/>
      </c>
      <c r="S1775" s="26" t="str">
        <f t="array" ref="S1775">IFERROR(IF(OR(J1775="",M1775="",F1775=""),"",IF(F1775="학생부종합",INDEX(종합배치표!$C:$Q,MATCH(J1775,종합배치표!$B:$B,0),(MATCH(M1775,{"A","B","C","D","E"},0)-1)*3+2),INDEX(교과배치표!$C:$Q,MATCH(J1775,교과배치표!$B:$B,0),(MATCH(M1775,{"A","B","C","D","E"},0)-1)*3+2))),"")</f>
        <v/>
      </c>
      <c r="T1775" s="26" t="str">
        <f t="array" ref="T1775">IFERROR(IF(OR(J1775="",M1775="",F1775=""),"",IF(F1775="학생부종합",INDEX(종합배치표!$C:$Q,MATCH(J1775,종합배치표!$B:$B,0),(MATCH(M1775,{"A","B","C","D","E"},0)-1)*3+3),INDEX(교과배치표!$C:$Q,MATCH(J1775,교과배치표!$B:$B,0),(MATCH(M1775,{"A","B","C","D","E"},0)-1)*3+3))),"")</f>
        <v/>
      </c>
      <c r="V1775" s="140">
        <f t="shared" si="82"/>
        <v>2.7</v>
      </c>
      <c r="W1775" s="141" t="str">
        <f t="shared" si="83"/>
        <v/>
      </c>
    </row>
    <row r="1776" spans="2:23" ht="14.25" customHeight="1">
      <c r="B1776" s="20">
        <v>1713</v>
      </c>
      <c r="C1776" s="21" t="s">
        <v>22</v>
      </c>
      <c r="D1776" s="21" t="s">
        <v>22</v>
      </c>
      <c r="E1776" s="21" t="s">
        <v>142</v>
      </c>
      <c r="F1776" s="21" t="s">
        <v>24</v>
      </c>
      <c r="G1776" s="22" t="s">
        <v>143</v>
      </c>
      <c r="H1776" s="21" t="s">
        <v>829</v>
      </c>
      <c r="I1776" s="21" t="s">
        <v>514</v>
      </c>
      <c r="J1776" s="23"/>
      <c r="K1776" s="24">
        <v>11</v>
      </c>
      <c r="M1776" s="25" t="str">
        <f>IF(I1776="","",IF(I1776="인문",성적입력!$C$8,성적입력!$C$9))</f>
        <v>A</v>
      </c>
      <c r="N1776" s="26">
        <f>성적입력!$C$15</f>
        <v>3</v>
      </c>
      <c r="P1776" s="27" t="str">
        <f t="shared" si="81"/>
        <v/>
      </c>
      <c r="R1776" s="26" t="str">
        <f t="array" ref="R1776">IFERROR(IF(OR(J1776="",M1776="",F1776=""),"",IF(F1776="학생부종합",INDEX(종합배치표!$C:$Q,MATCH(J1776,종합배치표!$B:$B,0),(MATCH(M1776,{"A","B","C","D","E"},0)-1)*3+1),INDEX(교과배치표!$C:$Q,MATCH(J1776,교과배치표!$B:$B,0),(MATCH(M1776,{"A","B","C","D","E"},0)-1)*3+1))),"")</f>
        <v/>
      </c>
      <c r="S1776" s="26" t="str">
        <f t="array" ref="S1776">IFERROR(IF(OR(J1776="",M1776="",F1776=""),"",IF(F1776="학생부종합",INDEX(종합배치표!$C:$Q,MATCH(J1776,종합배치표!$B:$B,0),(MATCH(M1776,{"A","B","C","D","E"},0)-1)*3+2),INDEX(교과배치표!$C:$Q,MATCH(J1776,교과배치표!$B:$B,0),(MATCH(M1776,{"A","B","C","D","E"},0)-1)*3+2))),"")</f>
        <v/>
      </c>
      <c r="T1776" s="26" t="str">
        <f t="array" ref="T1776">IFERROR(IF(OR(J1776="",M1776="",F1776=""),"",IF(F1776="학생부종합",INDEX(종합배치표!$C:$Q,MATCH(J1776,종합배치표!$B:$B,0),(MATCH(M1776,{"A","B","C","D","E"},0)-1)*3+3),INDEX(교과배치표!$C:$Q,MATCH(J1776,교과배치표!$B:$B,0),(MATCH(M1776,{"A","B","C","D","E"},0)-1)*3+3))),"")</f>
        <v/>
      </c>
      <c r="V1776" s="140">
        <f t="shared" si="82"/>
        <v>2.7</v>
      </c>
      <c r="W1776" s="141" t="str">
        <f t="shared" si="83"/>
        <v/>
      </c>
    </row>
    <row r="1777" spans="2:23" ht="14.25" customHeight="1">
      <c r="B1777" s="20">
        <v>1712</v>
      </c>
      <c r="C1777" s="21" t="s">
        <v>22</v>
      </c>
      <c r="D1777" s="21" t="s">
        <v>22</v>
      </c>
      <c r="E1777" s="21" t="s">
        <v>142</v>
      </c>
      <c r="F1777" s="21" t="s">
        <v>68</v>
      </c>
      <c r="G1777" s="21" t="s">
        <v>145</v>
      </c>
      <c r="H1777" s="21" t="s">
        <v>829</v>
      </c>
      <c r="I1777" s="21" t="s">
        <v>514</v>
      </c>
      <c r="J1777" s="23"/>
      <c r="K1777" s="24">
        <v>3</v>
      </c>
      <c r="M1777" s="25" t="str">
        <f>IF(I1777="","",IF(I1777="인문",성적입력!$C$8,성적입력!$C$9))</f>
        <v>A</v>
      </c>
      <c r="N1777" s="26">
        <f>성적입력!$C$15</f>
        <v>3</v>
      </c>
      <c r="P1777" s="27" t="str">
        <f t="shared" si="81"/>
        <v/>
      </c>
      <c r="R1777" s="26" t="str">
        <f t="array" ref="R1777">IFERROR(IF(OR(J1777="",M1777="",F1777=""),"",IF(F1777="학생부종합",INDEX(종합배치표!$C:$Q,MATCH(J1777,종합배치표!$B:$B,0),(MATCH(M1777,{"A","B","C","D","E"},0)-1)*3+1),INDEX(교과배치표!$C:$Q,MATCH(J1777,교과배치표!$B:$B,0),(MATCH(M1777,{"A","B","C","D","E"},0)-1)*3+1))),"")</f>
        <v/>
      </c>
      <c r="S1777" s="26" t="str">
        <f t="array" ref="S1777">IFERROR(IF(OR(J1777="",M1777="",F1777=""),"",IF(F1777="학생부종합",INDEX(종합배치표!$C:$Q,MATCH(J1777,종합배치표!$B:$B,0),(MATCH(M1777,{"A","B","C","D","E"},0)-1)*3+2),INDEX(교과배치표!$C:$Q,MATCH(J1777,교과배치표!$B:$B,0),(MATCH(M1777,{"A","B","C","D","E"},0)-1)*3+2))),"")</f>
        <v/>
      </c>
      <c r="T1777" s="26" t="str">
        <f t="array" ref="T1777">IFERROR(IF(OR(J1777="",M1777="",F1777=""),"",IF(F1777="학생부종합",INDEX(종합배치표!$C:$Q,MATCH(J1777,종합배치표!$B:$B,0),(MATCH(M1777,{"A","B","C","D","E"},0)-1)*3+3),INDEX(교과배치표!$C:$Q,MATCH(J1777,교과배치표!$B:$B,0),(MATCH(M1777,{"A","B","C","D","E"},0)-1)*3+3))),"")</f>
        <v/>
      </c>
      <c r="V1777" s="140">
        <f t="shared" si="82"/>
        <v>2.7</v>
      </c>
      <c r="W1777" s="141" t="str">
        <f t="shared" si="83"/>
        <v/>
      </c>
    </row>
    <row r="1778" spans="2:23" ht="14.25" customHeight="1">
      <c r="B1778" s="20">
        <v>1718</v>
      </c>
      <c r="C1778" s="21" t="s">
        <v>22</v>
      </c>
      <c r="D1778" s="21" t="s">
        <v>22</v>
      </c>
      <c r="E1778" s="21" t="s">
        <v>142</v>
      </c>
      <c r="F1778" s="21" t="s">
        <v>24</v>
      </c>
      <c r="G1778" s="22" t="s">
        <v>143</v>
      </c>
      <c r="H1778" s="21" t="s">
        <v>830</v>
      </c>
      <c r="I1778" s="21" t="s">
        <v>60</v>
      </c>
      <c r="J1778" s="23"/>
      <c r="K1778" s="24">
        <v>11</v>
      </c>
      <c r="M1778" s="25" t="str">
        <f>IF(I1778="","",IF(I1778="인문",성적입력!$C$8,성적입력!$C$9))</f>
        <v>A</v>
      </c>
      <c r="N1778" s="26">
        <f>성적입력!$C$15</f>
        <v>3</v>
      </c>
      <c r="P1778" s="27" t="str">
        <f t="shared" si="81"/>
        <v/>
      </c>
      <c r="R1778" s="26" t="str">
        <f t="array" ref="R1778">IFERROR(IF(OR(J1778="",M1778="",F1778=""),"",IF(F1778="학생부종합",INDEX(종합배치표!$C:$Q,MATCH(J1778,종합배치표!$B:$B,0),(MATCH(M1778,{"A","B","C","D","E"},0)-1)*3+1),INDEX(교과배치표!$C:$Q,MATCH(J1778,교과배치표!$B:$B,0),(MATCH(M1778,{"A","B","C","D","E"},0)-1)*3+1))),"")</f>
        <v/>
      </c>
      <c r="S1778" s="26" t="str">
        <f t="array" ref="S1778">IFERROR(IF(OR(J1778="",M1778="",F1778=""),"",IF(F1778="학생부종합",INDEX(종합배치표!$C:$Q,MATCH(J1778,종합배치표!$B:$B,0),(MATCH(M1778,{"A","B","C","D","E"},0)-1)*3+2),INDEX(교과배치표!$C:$Q,MATCH(J1778,교과배치표!$B:$B,0),(MATCH(M1778,{"A","B","C","D","E"},0)-1)*3+2))),"")</f>
        <v/>
      </c>
      <c r="T1778" s="26" t="str">
        <f t="array" ref="T1778">IFERROR(IF(OR(J1778="",M1778="",F1778=""),"",IF(F1778="학생부종합",INDEX(종합배치표!$C:$Q,MATCH(J1778,종합배치표!$B:$B,0),(MATCH(M1778,{"A","B","C","D","E"},0)-1)*3+3),INDEX(교과배치표!$C:$Q,MATCH(J1778,교과배치표!$B:$B,0),(MATCH(M1778,{"A","B","C","D","E"},0)-1)*3+3))),"")</f>
        <v/>
      </c>
      <c r="V1778" s="140">
        <f t="shared" si="82"/>
        <v>2.7</v>
      </c>
      <c r="W1778" s="141" t="str">
        <f t="shared" si="83"/>
        <v/>
      </c>
    </row>
    <row r="1779" spans="2:23" ht="14.25" customHeight="1">
      <c r="B1779" s="20">
        <v>1717</v>
      </c>
      <c r="C1779" s="21" t="s">
        <v>22</v>
      </c>
      <c r="D1779" s="21" t="s">
        <v>22</v>
      </c>
      <c r="E1779" s="21" t="s">
        <v>142</v>
      </c>
      <c r="F1779" s="21" t="s">
        <v>68</v>
      </c>
      <c r="G1779" s="21" t="s">
        <v>145</v>
      </c>
      <c r="H1779" s="21" t="s">
        <v>830</v>
      </c>
      <c r="I1779" s="21" t="s">
        <v>60</v>
      </c>
      <c r="J1779" s="23"/>
      <c r="K1779" s="24">
        <v>5</v>
      </c>
      <c r="M1779" s="25" t="str">
        <f>IF(I1779="","",IF(I1779="인문",성적입력!$C$8,성적입력!$C$9))</f>
        <v>A</v>
      </c>
      <c r="N1779" s="26">
        <f>성적입력!$C$15</f>
        <v>3</v>
      </c>
      <c r="P1779" s="27" t="str">
        <f t="shared" si="81"/>
        <v/>
      </c>
      <c r="R1779" s="26" t="str">
        <f t="array" ref="R1779">IFERROR(IF(OR(J1779="",M1779="",F1779=""),"",IF(F1779="학생부종합",INDEX(종합배치표!$C:$Q,MATCH(J1779,종합배치표!$B:$B,0),(MATCH(M1779,{"A","B","C","D","E"},0)-1)*3+1),INDEX(교과배치표!$C:$Q,MATCH(J1779,교과배치표!$B:$B,0),(MATCH(M1779,{"A","B","C","D","E"},0)-1)*3+1))),"")</f>
        <v/>
      </c>
      <c r="S1779" s="26" t="str">
        <f t="array" ref="S1779">IFERROR(IF(OR(J1779="",M1779="",F1779=""),"",IF(F1779="학생부종합",INDEX(종합배치표!$C:$Q,MATCH(J1779,종합배치표!$B:$B,0),(MATCH(M1779,{"A","B","C","D","E"},0)-1)*3+2),INDEX(교과배치표!$C:$Q,MATCH(J1779,교과배치표!$B:$B,0),(MATCH(M1779,{"A","B","C","D","E"},0)-1)*3+2))),"")</f>
        <v/>
      </c>
      <c r="T1779" s="26" t="str">
        <f t="array" ref="T1779">IFERROR(IF(OR(J1779="",M1779="",F1779=""),"",IF(F1779="학생부종합",INDEX(종합배치표!$C:$Q,MATCH(J1779,종합배치표!$B:$B,0),(MATCH(M1779,{"A","B","C","D","E"},0)-1)*3+3),INDEX(교과배치표!$C:$Q,MATCH(J1779,교과배치표!$B:$B,0),(MATCH(M1779,{"A","B","C","D","E"},0)-1)*3+3))),"")</f>
        <v/>
      </c>
      <c r="V1779" s="140">
        <f t="shared" si="82"/>
        <v>2.7</v>
      </c>
      <c r="W1779" s="141" t="str">
        <f t="shared" si="83"/>
        <v/>
      </c>
    </row>
    <row r="1780" spans="2:23" ht="14.25" customHeight="1">
      <c r="B1780" s="20">
        <v>1758</v>
      </c>
      <c r="C1780" s="21" t="s">
        <v>393</v>
      </c>
      <c r="D1780" s="21" t="s">
        <v>831</v>
      </c>
      <c r="E1780" s="21" t="s">
        <v>832</v>
      </c>
      <c r="F1780" s="21" t="s">
        <v>68</v>
      </c>
      <c r="G1780" s="21" t="s">
        <v>806</v>
      </c>
      <c r="H1780" s="21" t="s">
        <v>435</v>
      </c>
      <c r="I1780" s="21" t="s">
        <v>429</v>
      </c>
      <c r="J1780" s="23"/>
      <c r="K1780" s="24">
        <v>6</v>
      </c>
      <c r="M1780" s="25" t="str">
        <f>IF(I1780="","",IF(I1780="인문",성적입력!$C$8,성적입력!$C$9))</f>
        <v>A</v>
      </c>
      <c r="N1780" s="26">
        <f>성적입력!$C$15</f>
        <v>3</v>
      </c>
      <c r="P1780" s="27" t="str">
        <f t="shared" si="81"/>
        <v/>
      </c>
      <c r="R1780" s="26" t="str">
        <f t="array" ref="R1780">IFERROR(IF(OR(J1780="",M1780="",F1780=""),"",IF(F1780="학생부종합",INDEX(종합배치표!$C:$Q,MATCH(J1780,종합배치표!$B:$B,0),(MATCH(M1780,{"A","B","C","D","E"},0)-1)*3+1),INDEX(교과배치표!$C:$Q,MATCH(J1780,교과배치표!$B:$B,0),(MATCH(M1780,{"A","B","C","D","E"},0)-1)*3+1))),"")</f>
        <v/>
      </c>
      <c r="S1780" s="26" t="str">
        <f t="array" ref="S1780">IFERROR(IF(OR(J1780="",M1780="",F1780=""),"",IF(F1780="학생부종합",INDEX(종합배치표!$C:$Q,MATCH(J1780,종합배치표!$B:$B,0),(MATCH(M1780,{"A","B","C","D","E"},0)-1)*3+2),INDEX(교과배치표!$C:$Q,MATCH(J1780,교과배치표!$B:$B,0),(MATCH(M1780,{"A","B","C","D","E"},0)-1)*3+2))),"")</f>
        <v/>
      </c>
      <c r="T1780" s="26" t="str">
        <f t="array" ref="T1780">IFERROR(IF(OR(J1780="",M1780="",F1780=""),"",IF(F1780="학생부종합",INDEX(종합배치표!$C:$Q,MATCH(J1780,종합배치표!$B:$B,0),(MATCH(M1780,{"A","B","C","D","E"},0)-1)*3+3),INDEX(교과배치표!$C:$Q,MATCH(J1780,교과배치표!$B:$B,0),(MATCH(M1780,{"A","B","C","D","E"},0)-1)*3+3))),"")</f>
        <v/>
      </c>
      <c r="V1780" s="140">
        <f t="shared" si="82"/>
        <v>2.7</v>
      </c>
      <c r="W1780" s="141" t="str">
        <f t="shared" si="83"/>
        <v/>
      </c>
    </row>
    <row r="1781" spans="2:23" ht="14.25" customHeight="1">
      <c r="B1781" s="20">
        <v>1760</v>
      </c>
      <c r="C1781" s="21" t="s">
        <v>393</v>
      </c>
      <c r="D1781" s="21" t="s">
        <v>831</v>
      </c>
      <c r="E1781" s="21" t="s">
        <v>832</v>
      </c>
      <c r="F1781" s="21" t="s">
        <v>24</v>
      </c>
      <c r="G1781" s="21" t="s">
        <v>833</v>
      </c>
      <c r="H1781" s="21" t="s">
        <v>435</v>
      </c>
      <c r="I1781" s="21" t="s">
        <v>429</v>
      </c>
      <c r="J1781" s="23"/>
      <c r="K1781" s="24">
        <v>3</v>
      </c>
      <c r="M1781" s="25" t="str">
        <f>IF(I1781="","",IF(I1781="인문",성적입력!$C$8,성적입력!$C$9))</f>
        <v>A</v>
      </c>
      <c r="N1781" s="26">
        <f>성적입력!$C$15</f>
        <v>3</v>
      </c>
      <c r="P1781" s="27" t="str">
        <f t="shared" si="81"/>
        <v/>
      </c>
      <c r="R1781" s="26" t="str">
        <f t="array" ref="R1781">IFERROR(IF(OR(J1781="",M1781="",F1781=""),"",IF(F1781="학생부종합",INDEX(종합배치표!$C:$Q,MATCH(J1781,종합배치표!$B:$B,0),(MATCH(M1781,{"A","B","C","D","E"},0)-1)*3+1),INDEX(교과배치표!$C:$Q,MATCH(J1781,교과배치표!$B:$B,0),(MATCH(M1781,{"A","B","C","D","E"},0)-1)*3+1))),"")</f>
        <v/>
      </c>
      <c r="S1781" s="26" t="str">
        <f t="array" ref="S1781">IFERROR(IF(OR(J1781="",M1781="",F1781=""),"",IF(F1781="학생부종합",INDEX(종합배치표!$C:$Q,MATCH(J1781,종합배치표!$B:$B,0),(MATCH(M1781,{"A","B","C","D","E"},0)-1)*3+2),INDEX(교과배치표!$C:$Q,MATCH(J1781,교과배치표!$B:$B,0),(MATCH(M1781,{"A","B","C","D","E"},0)-1)*3+2))),"")</f>
        <v/>
      </c>
      <c r="T1781" s="26" t="str">
        <f t="array" ref="T1781">IFERROR(IF(OR(J1781="",M1781="",F1781=""),"",IF(F1781="학생부종합",INDEX(종합배치표!$C:$Q,MATCH(J1781,종합배치표!$B:$B,0),(MATCH(M1781,{"A","B","C","D","E"},0)-1)*3+3),INDEX(교과배치표!$C:$Q,MATCH(J1781,교과배치표!$B:$B,0),(MATCH(M1781,{"A","B","C","D","E"},0)-1)*3+3))),"")</f>
        <v/>
      </c>
      <c r="V1781" s="140">
        <f t="shared" si="82"/>
        <v>2.7</v>
      </c>
      <c r="W1781" s="141" t="str">
        <f t="shared" si="83"/>
        <v/>
      </c>
    </row>
    <row r="1782" spans="2:23" ht="14.25" customHeight="1">
      <c r="B1782" s="20">
        <v>1738</v>
      </c>
      <c r="C1782" s="21" t="s">
        <v>22</v>
      </c>
      <c r="D1782" s="21" t="s">
        <v>22</v>
      </c>
      <c r="E1782" s="21" t="s">
        <v>142</v>
      </c>
      <c r="F1782" s="21" t="s">
        <v>24</v>
      </c>
      <c r="G1782" s="22" t="s">
        <v>143</v>
      </c>
      <c r="H1782" s="21" t="s">
        <v>834</v>
      </c>
      <c r="I1782" s="21" t="s">
        <v>60</v>
      </c>
      <c r="J1782" s="23"/>
      <c r="K1782" s="24">
        <v>8</v>
      </c>
      <c r="M1782" s="25" t="str">
        <f>IF(I1782="","",IF(I1782="인문",성적입력!$C$8,성적입력!$C$9))</f>
        <v>A</v>
      </c>
      <c r="N1782" s="26">
        <f>성적입력!$C$15</f>
        <v>3</v>
      </c>
      <c r="P1782" s="27" t="str">
        <f t="shared" si="81"/>
        <v/>
      </c>
      <c r="R1782" s="26" t="str">
        <f t="array" ref="R1782">IFERROR(IF(OR(J1782="",M1782="",F1782=""),"",IF(F1782="학생부종합",INDEX(종합배치표!$C:$Q,MATCH(J1782,종합배치표!$B:$B,0),(MATCH(M1782,{"A","B","C","D","E"},0)-1)*3+1),INDEX(교과배치표!$C:$Q,MATCH(J1782,교과배치표!$B:$B,0),(MATCH(M1782,{"A","B","C","D","E"},0)-1)*3+1))),"")</f>
        <v/>
      </c>
      <c r="S1782" s="26" t="str">
        <f t="array" ref="S1782">IFERROR(IF(OR(J1782="",M1782="",F1782=""),"",IF(F1782="학생부종합",INDEX(종합배치표!$C:$Q,MATCH(J1782,종합배치표!$B:$B,0),(MATCH(M1782,{"A","B","C","D","E"},0)-1)*3+2),INDEX(교과배치표!$C:$Q,MATCH(J1782,교과배치표!$B:$B,0),(MATCH(M1782,{"A","B","C","D","E"},0)-1)*3+2))),"")</f>
        <v/>
      </c>
      <c r="T1782" s="26" t="str">
        <f t="array" ref="T1782">IFERROR(IF(OR(J1782="",M1782="",F1782=""),"",IF(F1782="학생부종합",INDEX(종합배치표!$C:$Q,MATCH(J1782,종합배치표!$B:$B,0),(MATCH(M1782,{"A","B","C","D","E"},0)-1)*3+3),INDEX(교과배치표!$C:$Q,MATCH(J1782,교과배치표!$B:$B,0),(MATCH(M1782,{"A","B","C","D","E"},0)-1)*3+3))),"")</f>
        <v/>
      </c>
      <c r="V1782" s="140">
        <f t="shared" si="82"/>
        <v>2.7</v>
      </c>
      <c r="W1782" s="141" t="str">
        <f t="shared" si="83"/>
        <v/>
      </c>
    </row>
    <row r="1783" spans="2:23" ht="14.25" customHeight="1">
      <c r="B1783" s="20">
        <v>1737</v>
      </c>
      <c r="C1783" s="21" t="s">
        <v>22</v>
      </c>
      <c r="D1783" s="21" t="s">
        <v>22</v>
      </c>
      <c r="E1783" s="21" t="s">
        <v>142</v>
      </c>
      <c r="F1783" s="21" t="s">
        <v>68</v>
      </c>
      <c r="G1783" s="21" t="s">
        <v>145</v>
      </c>
      <c r="H1783" s="21" t="s">
        <v>834</v>
      </c>
      <c r="I1783" s="21" t="s">
        <v>60</v>
      </c>
      <c r="J1783" s="23"/>
      <c r="K1783" s="24">
        <v>4</v>
      </c>
      <c r="M1783" s="25" t="str">
        <f>IF(I1783="","",IF(I1783="인문",성적입력!$C$8,성적입력!$C$9))</f>
        <v>A</v>
      </c>
      <c r="N1783" s="26">
        <f>성적입력!$C$15</f>
        <v>3</v>
      </c>
      <c r="P1783" s="27" t="str">
        <f t="shared" si="81"/>
        <v/>
      </c>
      <c r="R1783" s="26" t="str">
        <f t="array" ref="R1783">IFERROR(IF(OR(J1783="",M1783="",F1783=""),"",IF(F1783="학생부종합",INDEX(종합배치표!$C:$Q,MATCH(J1783,종합배치표!$B:$B,0),(MATCH(M1783,{"A","B","C","D","E"},0)-1)*3+1),INDEX(교과배치표!$C:$Q,MATCH(J1783,교과배치표!$B:$B,0),(MATCH(M1783,{"A","B","C","D","E"},0)-1)*3+1))),"")</f>
        <v/>
      </c>
      <c r="S1783" s="26" t="str">
        <f t="array" ref="S1783">IFERROR(IF(OR(J1783="",M1783="",F1783=""),"",IF(F1783="학생부종합",INDEX(종합배치표!$C:$Q,MATCH(J1783,종합배치표!$B:$B,0),(MATCH(M1783,{"A","B","C","D","E"},0)-1)*3+2),INDEX(교과배치표!$C:$Q,MATCH(J1783,교과배치표!$B:$B,0),(MATCH(M1783,{"A","B","C","D","E"},0)-1)*3+2))),"")</f>
        <v/>
      </c>
      <c r="T1783" s="26" t="str">
        <f t="array" ref="T1783">IFERROR(IF(OR(J1783="",M1783="",F1783=""),"",IF(F1783="학생부종합",INDEX(종합배치표!$C:$Q,MATCH(J1783,종합배치표!$B:$B,0),(MATCH(M1783,{"A","B","C","D","E"},0)-1)*3+3),INDEX(교과배치표!$C:$Q,MATCH(J1783,교과배치표!$B:$B,0),(MATCH(M1783,{"A","B","C","D","E"},0)-1)*3+3))),"")</f>
        <v/>
      </c>
      <c r="V1783" s="140">
        <f t="shared" si="82"/>
        <v>2.7</v>
      </c>
      <c r="W1783" s="141" t="str">
        <f t="shared" si="83"/>
        <v/>
      </c>
    </row>
    <row r="1784" spans="2:23" ht="14.25" customHeight="1">
      <c r="B1784" s="20">
        <v>1761</v>
      </c>
      <c r="C1784" s="21" t="s">
        <v>393</v>
      </c>
      <c r="D1784" s="21" t="s">
        <v>831</v>
      </c>
      <c r="E1784" s="21" t="s">
        <v>832</v>
      </c>
      <c r="F1784" s="21" t="s">
        <v>68</v>
      </c>
      <c r="G1784" s="21" t="s">
        <v>806</v>
      </c>
      <c r="H1784" s="21" t="s">
        <v>441</v>
      </c>
      <c r="I1784" s="21" t="s">
        <v>429</v>
      </c>
      <c r="J1784" s="23"/>
      <c r="K1784" s="24">
        <v>17</v>
      </c>
      <c r="M1784" s="25" t="str">
        <f>IF(I1784="","",IF(I1784="인문",성적입력!$C$8,성적입력!$C$9))</f>
        <v>A</v>
      </c>
      <c r="N1784" s="26">
        <f>성적입력!$C$15</f>
        <v>3</v>
      </c>
      <c r="P1784" s="27" t="str">
        <f t="shared" si="81"/>
        <v/>
      </c>
      <c r="R1784" s="26" t="str">
        <f t="array" ref="R1784">IFERROR(IF(OR(J1784="",M1784="",F1784=""),"",IF(F1784="학생부종합",INDEX(종합배치표!$C:$Q,MATCH(J1784,종합배치표!$B:$B,0),(MATCH(M1784,{"A","B","C","D","E"},0)-1)*3+1),INDEX(교과배치표!$C:$Q,MATCH(J1784,교과배치표!$B:$B,0),(MATCH(M1784,{"A","B","C","D","E"},0)-1)*3+1))),"")</f>
        <v/>
      </c>
      <c r="S1784" s="26" t="str">
        <f t="array" ref="S1784">IFERROR(IF(OR(J1784="",M1784="",F1784=""),"",IF(F1784="학생부종합",INDEX(종합배치표!$C:$Q,MATCH(J1784,종합배치표!$B:$B,0),(MATCH(M1784,{"A","B","C","D","E"},0)-1)*3+2),INDEX(교과배치표!$C:$Q,MATCH(J1784,교과배치표!$B:$B,0),(MATCH(M1784,{"A","B","C","D","E"},0)-1)*3+2))),"")</f>
        <v/>
      </c>
      <c r="T1784" s="26" t="str">
        <f t="array" ref="T1784">IFERROR(IF(OR(J1784="",M1784="",F1784=""),"",IF(F1784="학생부종합",INDEX(종합배치표!$C:$Q,MATCH(J1784,종합배치표!$B:$B,0),(MATCH(M1784,{"A","B","C","D","E"},0)-1)*3+3),INDEX(교과배치표!$C:$Q,MATCH(J1784,교과배치표!$B:$B,0),(MATCH(M1784,{"A","B","C","D","E"},0)-1)*3+3))),"")</f>
        <v/>
      </c>
      <c r="V1784" s="140">
        <f t="shared" si="82"/>
        <v>2.7</v>
      </c>
      <c r="W1784" s="141" t="str">
        <f t="shared" si="83"/>
        <v/>
      </c>
    </row>
    <row r="1785" spans="2:23" ht="14.25" customHeight="1">
      <c r="B1785" s="20">
        <v>1763</v>
      </c>
      <c r="C1785" s="21" t="s">
        <v>393</v>
      </c>
      <c r="D1785" s="21" t="s">
        <v>831</v>
      </c>
      <c r="E1785" s="21" t="s">
        <v>832</v>
      </c>
      <c r="F1785" s="21" t="s">
        <v>24</v>
      </c>
      <c r="G1785" s="21" t="s">
        <v>833</v>
      </c>
      <c r="H1785" s="21" t="s">
        <v>441</v>
      </c>
      <c r="I1785" s="21" t="s">
        <v>429</v>
      </c>
      <c r="J1785" s="23"/>
      <c r="K1785" s="24">
        <v>7</v>
      </c>
      <c r="M1785" s="25" t="str">
        <f>IF(I1785="","",IF(I1785="인문",성적입력!$C$8,성적입력!$C$9))</f>
        <v>A</v>
      </c>
      <c r="N1785" s="26">
        <f>성적입력!$C$15</f>
        <v>3</v>
      </c>
      <c r="P1785" s="27" t="str">
        <f t="shared" si="81"/>
        <v/>
      </c>
      <c r="R1785" s="26" t="str">
        <f t="array" ref="R1785">IFERROR(IF(OR(J1785="",M1785="",F1785=""),"",IF(F1785="학생부종합",INDEX(종합배치표!$C:$Q,MATCH(J1785,종합배치표!$B:$B,0),(MATCH(M1785,{"A","B","C","D","E"},0)-1)*3+1),INDEX(교과배치표!$C:$Q,MATCH(J1785,교과배치표!$B:$B,0),(MATCH(M1785,{"A","B","C","D","E"},0)-1)*3+1))),"")</f>
        <v/>
      </c>
      <c r="S1785" s="26" t="str">
        <f t="array" ref="S1785">IFERROR(IF(OR(J1785="",M1785="",F1785=""),"",IF(F1785="학생부종합",INDEX(종합배치표!$C:$Q,MATCH(J1785,종합배치표!$B:$B,0),(MATCH(M1785,{"A","B","C","D","E"},0)-1)*3+2),INDEX(교과배치표!$C:$Q,MATCH(J1785,교과배치표!$B:$B,0),(MATCH(M1785,{"A","B","C","D","E"},0)-1)*3+2))),"")</f>
        <v/>
      </c>
      <c r="T1785" s="26" t="str">
        <f t="array" ref="T1785">IFERROR(IF(OR(J1785="",M1785="",F1785=""),"",IF(F1785="학생부종합",INDEX(종합배치표!$C:$Q,MATCH(J1785,종합배치표!$B:$B,0),(MATCH(M1785,{"A","B","C","D","E"},0)-1)*3+3),INDEX(교과배치표!$C:$Q,MATCH(J1785,교과배치표!$B:$B,0),(MATCH(M1785,{"A","B","C","D","E"},0)-1)*3+3))),"")</f>
        <v/>
      </c>
      <c r="V1785" s="140">
        <f t="shared" si="82"/>
        <v>2.7</v>
      </c>
      <c r="W1785" s="141" t="str">
        <f t="shared" si="83"/>
        <v/>
      </c>
    </row>
    <row r="1786" spans="2:23" ht="14.25" customHeight="1">
      <c r="B1786" s="20">
        <v>1764</v>
      </c>
      <c r="C1786" s="21" t="s">
        <v>22</v>
      </c>
      <c r="D1786" s="21" t="s">
        <v>22</v>
      </c>
      <c r="E1786" s="21" t="s">
        <v>835</v>
      </c>
      <c r="F1786" s="21" t="s">
        <v>68</v>
      </c>
      <c r="G1786" s="21" t="s">
        <v>836</v>
      </c>
      <c r="H1786" s="21" t="s">
        <v>837</v>
      </c>
      <c r="I1786" s="21" t="s">
        <v>27</v>
      </c>
      <c r="J1786" s="23"/>
      <c r="K1786" s="24">
        <v>32</v>
      </c>
      <c r="M1786" s="25" t="str">
        <f>IF(I1786="","",IF(I1786="인문",성적입력!$C$8,성적입력!$C$9))</f>
        <v>A</v>
      </c>
      <c r="N1786" s="26">
        <f>성적입력!$C$15</f>
        <v>3</v>
      </c>
      <c r="P1786" s="27" t="str">
        <f t="shared" si="81"/>
        <v/>
      </c>
      <c r="R1786" s="26" t="str">
        <f t="array" ref="R1786">IFERROR(IF(OR(J1786="",M1786="",F1786=""),"",IF(F1786="학생부종합",INDEX(종합배치표!$C:$Q,MATCH(J1786,종합배치표!$B:$B,0),(MATCH(M1786,{"A","B","C","D","E"},0)-1)*3+1),INDEX(교과배치표!$C:$Q,MATCH(J1786,교과배치표!$B:$B,0),(MATCH(M1786,{"A","B","C","D","E"},0)-1)*3+1))),"")</f>
        <v/>
      </c>
      <c r="S1786" s="26" t="str">
        <f t="array" ref="S1786">IFERROR(IF(OR(J1786="",M1786="",F1786=""),"",IF(F1786="학생부종합",INDEX(종합배치표!$C:$Q,MATCH(J1786,종합배치표!$B:$B,0),(MATCH(M1786,{"A","B","C","D","E"},0)-1)*3+2),INDEX(교과배치표!$C:$Q,MATCH(J1786,교과배치표!$B:$B,0),(MATCH(M1786,{"A","B","C","D","E"},0)-1)*3+2))),"")</f>
        <v/>
      </c>
      <c r="T1786" s="26" t="str">
        <f t="array" ref="T1786">IFERROR(IF(OR(J1786="",M1786="",F1786=""),"",IF(F1786="학생부종합",INDEX(종합배치표!$C:$Q,MATCH(J1786,종합배치표!$B:$B,0),(MATCH(M1786,{"A","B","C","D","E"},0)-1)*3+3),INDEX(교과배치표!$C:$Q,MATCH(J1786,교과배치표!$B:$B,0),(MATCH(M1786,{"A","B","C","D","E"},0)-1)*3+3))),"")</f>
        <v/>
      </c>
      <c r="V1786" s="140">
        <f t="shared" si="82"/>
        <v>2.7</v>
      </c>
      <c r="W1786" s="141" t="str">
        <f t="shared" si="83"/>
        <v/>
      </c>
    </row>
    <row r="1787" spans="2:23" ht="14.25" customHeight="1">
      <c r="B1787" s="20">
        <v>1765</v>
      </c>
      <c r="C1787" s="21" t="s">
        <v>22</v>
      </c>
      <c r="D1787" s="21" t="s">
        <v>22</v>
      </c>
      <c r="E1787" s="21" t="s">
        <v>835</v>
      </c>
      <c r="F1787" s="21" t="s">
        <v>24</v>
      </c>
      <c r="G1787" s="21" t="s">
        <v>838</v>
      </c>
      <c r="H1787" s="21" t="s">
        <v>837</v>
      </c>
      <c r="I1787" s="21" t="s">
        <v>27</v>
      </c>
      <c r="J1787" s="23"/>
      <c r="K1787" s="24">
        <v>33</v>
      </c>
      <c r="M1787" s="25" t="str">
        <f>IF(I1787="","",IF(I1787="인문",성적입력!$C$8,성적입력!$C$9))</f>
        <v>A</v>
      </c>
      <c r="N1787" s="26">
        <f>성적입력!$C$15</f>
        <v>3</v>
      </c>
      <c r="P1787" s="27" t="str">
        <f t="shared" si="81"/>
        <v/>
      </c>
      <c r="R1787" s="26" t="str">
        <f t="array" ref="R1787">IFERROR(IF(OR(J1787="",M1787="",F1787=""),"",IF(F1787="학생부종합",INDEX(종합배치표!$C:$Q,MATCH(J1787,종합배치표!$B:$B,0),(MATCH(M1787,{"A","B","C","D","E"},0)-1)*3+1),INDEX(교과배치표!$C:$Q,MATCH(J1787,교과배치표!$B:$B,0),(MATCH(M1787,{"A","B","C","D","E"},0)-1)*3+1))),"")</f>
        <v/>
      </c>
      <c r="S1787" s="26" t="str">
        <f t="array" ref="S1787">IFERROR(IF(OR(J1787="",M1787="",F1787=""),"",IF(F1787="학생부종합",INDEX(종합배치표!$C:$Q,MATCH(J1787,종합배치표!$B:$B,0),(MATCH(M1787,{"A","B","C","D","E"},0)-1)*3+2),INDEX(교과배치표!$C:$Q,MATCH(J1787,교과배치표!$B:$B,0),(MATCH(M1787,{"A","B","C","D","E"},0)-1)*3+2))),"")</f>
        <v/>
      </c>
      <c r="T1787" s="26" t="str">
        <f t="array" ref="T1787">IFERROR(IF(OR(J1787="",M1787="",F1787=""),"",IF(F1787="학생부종합",INDEX(종합배치표!$C:$Q,MATCH(J1787,종합배치표!$B:$B,0),(MATCH(M1787,{"A","B","C","D","E"},0)-1)*3+3),INDEX(교과배치표!$C:$Q,MATCH(J1787,교과배치표!$B:$B,0),(MATCH(M1787,{"A","B","C","D","E"},0)-1)*3+3))),"")</f>
        <v/>
      </c>
      <c r="V1787" s="140">
        <f t="shared" si="82"/>
        <v>2.7</v>
      </c>
      <c r="W1787" s="141" t="str">
        <f t="shared" si="83"/>
        <v/>
      </c>
    </row>
    <row r="1788" spans="2:23" ht="14.25" customHeight="1">
      <c r="B1788" s="20">
        <v>1766</v>
      </c>
      <c r="C1788" s="21" t="s">
        <v>22</v>
      </c>
      <c r="D1788" s="21" t="s">
        <v>22</v>
      </c>
      <c r="E1788" s="21" t="s">
        <v>835</v>
      </c>
      <c r="F1788" s="21" t="s">
        <v>68</v>
      </c>
      <c r="G1788" s="21" t="s">
        <v>836</v>
      </c>
      <c r="H1788" s="21" t="s">
        <v>839</v>
      </c>
      <c r="I1788" s="21" t="s">
        <v>27</v>
      </c>
      <c r="J1788" s="23"/>
      <c r="K1788" s="24">
        <v>7</v>
      </c>
      <c r="M1788" s="25" t="str">
        <f>IF(I1788="","",IF(I1788="인문",성적입력!$C$8,성적입력!$C$9))</f>
        <v>A</v>
      </c>
      <c r="N1788" s="26">
        <f>성적입력!$C$15</f>
        <v>3</v>
      </c>
      <c r="P1788" s="27" t="str">
        <f t="shared" si="81"/>
        <v/>
      </c>
      <c r="R1788" s="26" t="str">
        <f t="array" ref="R1788">IFERROR(IF(OR(J1788="",M1788="",F1788=""),"",IF(F1788="학생부종합",INDEX(종합배치표!$C:$Q,MATCH(J1788,종합배치표!$B:$B,0),(MATCH(M1788,{"A","B","C","D","E"},0)-1)*3+1),INDEX(교과배치표!$C:$Q,MATCH(J1788,교과배치표!$B:$B,0),(MATCH(M1788,{"A","B","C","D","E"},0)-1)*3+1))),"")</f>
        <v/>
      </c>
      <c r="S1788" s="26" t="str">
        <f t="array" ref="S1788">IFERROR(IF(OR(J1788="",M1788="",F1788=""),"",IF(F1788="학생부종합",INDEX(종합배치표!$C:$Q,MATCH(J1788,종합배치표!$B:$B,0),(MATCH(M1788,{"A","B","C","D","E"},0)-1)*3+2),INDEX(교과배치표!$C:$Q,MATCH(J1788,교과배치표!$B:$B,0),(MATCH(M1788,{"A","B","C","D","E"},0)-1)*3+2))),"")</f>
        <v/>
      </c>
      <c r="T1788" s="26" t="str">
        <f t="array" ref="T1788">IFERROR(IF(OR(J1788="",M1788="",F1788=""),"",IF(F1788="학생부종합",INDEX(종합배치표!$C:$Q,MATCH(J1788,종합배치표!$B:$B,0),(MATCH(M1788,{"A","B","C","D","E"},0)-1)*3+3),INDEX(교과배치표!$C:$Q,MATCH(J1788,교과배치표!$B:$B,0),(MATCH(M1788,{"A","B","C","D","E"},0)-1)*3+3))),"")</f>
        <v/>
      </c>
      <c r="V1788" s="140">
        <f t="shared" si="82"/>
        <v>2.7</v>
      </c>
      <c r="W1788" s="141" t="str">
        <f t="shared" si="83"/>
        <v/>
      </c>
    </row>
    <row r="1789" spans="2:23" ht="14.25" customHeight="1">
      <c r="B1789" s="20">
        <v>1767</v>
      </c>
      <c r="C1789" s="21" t="s">
        <v>22</v>
      </c>
      <c r="D1789" s="21" t="s">
        <v>22</v>
      </c>
      <c r="E1789" s="21" t="s">
        <v>835</v>
      </c>
      <c r="F1789" s="21" t="s">
        <v>24</v>
      </c>
      <c r="G1789" s="21" t="s">
        <v>838</v>
      </c>
      <c r="H1789" s="21" t="s">
        <v>839</v>
      </c>
      <c r="I1789" s="21" t="s">
        <v>27</v>
      </c>
      <c r="J1789" s="23"/>
      <c r="K1789" s="24">
        <v>6</v>
      </c>
      <c r="M1789" s="25" t="str">
        <f>IF(I1789="","",IF(I1789="인문",성적입력!$C$8,성적입력!$C$9))</f>
        <v>A</v>
      </c>
      <c r="N1789" s="26">
        <f>성적입력!$C$15</f>
        <v>3</v>
      </c>
      <c r="P1789" s="27" t="str">
        <f t="shared" si="81"/>
        <v/>
      </c>
      <c r="R1789" s="26" t="str">
        <f t="array" ref="R1789">IFERROR(IF(OR(J1789="",M1789="",F1789=""),"",IF(F1789="학생부종합",INDEX(종합배치표!$C:$Q,MATCH(J1789,종합배치표!$B:$B,0),(MATCH(M1789,{"A","B","C","D","E"},0)-1)*3+1),INDEX(교과배치표!$C:$Q,MATCH(J1789,교과배치표!$B:$B,0),(MATCH(M1789,{"A","B","C","D","E"},0)-1)*3+1))),"")</f>
        <v/>
      </c>
      <c r="S1789" s="26" t="str">
        <f t="array" ref="S1789">IFERROR(IF(OR(J1789="",M1789="",F1789=""),"",IF(F1789="학생부종합",INDEX(종합배치표!$C:$Q,MATCH(J1789,종합배치표!$B:$B,0),(MATCH(M1789,{"A","B","C","D","E"},0)-1)*3+2),INDEX(교과배치표!$C:$Q,MATCH(J1789,교과배치표!$B:$B,0),(MATCH(M1789,{"A","B","C","D","E"},0)-1)*3+2))),"")</f>
        <v/>
      </c>
      <c r="T1789" s="26" t="str">
        <f t="array" ref="T1789">IFERROR(IF(OR(J1789="",M1789="",F1789=""),"",IF(F1789="학생부종합",INDEX(종합배치표!$C:$Q,MATCH(J1789,종합배치표!$B:$B,0),(MATCH(M1789,{"A","B","C","D","E"},0)-1)*3+3),INDEX(교과배치표!$C:$Q,MATCH(J1789,교과배치표!$B:$B,0),(MATCH(M1789,{"A","B","C","D","E"},0)-1)*3+3))),"")</f>
        <v/>
      </c>
      <c r="V1789" s="140">
        <f t="shared" si="82"/>
        <v>2.7</v>
      </c>
      <c r="W1789" s="141" t="str">
        <f t="shared" si="83"/>
        <v/>
      </c>
    </row>
    <row r="1790" spans="2:23" ht="14.25" customHeight="1">
      <c r="B1790" s="20">
        <v>1768</v>
      </c>
      <c r="C1790" s="21" t="s">
        <v>22</v>
      </c>
      <c r="D1790" s="21" t="s">
        <v>22</v>
      </c>
      <c r="E1790" s="21" t="s">
        <v>835</v>
      </c>
      <c r="F1790" s="21" t="s">
        <v>68</v>
      </c>
      <c r="G1790" s="21" t="s">
        <v>836</v>
      </c>
      <c r="H1790" s="21" t="s">
        <v>840</v>
      </c>
      <c r="I1790" s="21" t="s">
        <v>27</v>
      </c>
      <c r="J1790" s="23"/>
      <c r="K1790" s="24">
        <v>8</v>
      </c>
      <c r="M1790" s="25" t="str">
        <f>IF(I1790="","",IF(I1790="인문",성적입력!$C$8,성적입력!$C$9))</f>
        <v>A</v>
      </c>
      <c r="N1790" s="26">
        <f>성적입력!$C$15</f>
        <v>3</v>
      </c>
      <c r="P1790" s="27" t="str">
        <f t="shared" si="81"/>
        <v/>
      </c>
      <c r="R1790" s="26" t="str">
        <f t="array" ref="R1790">IFERROR(IF(OR(J1790="",M1790="",F1790=""),"",IF(F1790="학생부종합",INDEX(종합배치표!$C:$Q,MATCH(J1790,종합배치표!$B:$B,0),(MATCH(M1790,{"A","B","C","D","E"},0)-1)*3+1),INDEX(교과배치표!$C:$Q,MATCH(J1790,교과배치표!$B:$B,0),(MATCH(M1790,{"A","B","C","D","E"},0)-1)*3+1))),"")</f>
        <v/>
      </c>
      <c r="S1790" s="26" t="str">
        <f t="array" ref="S1790">IFERROR(IF(OR(J1790="",M1790="",F1790=""),"",IF(F1790="학생부종합",INDEX(종합배치표!$C:$Q,MATCH(J1790,종합배치표!$B:$B,0),(MATCH(M1790,{"A","B","C","D","E"},0)-1)*3+2),INDEX(교과배치표!$C:$Q,MATCH(J1790,교과배치표!$B:$B,0),(MATCH(M1790,{"A","B","C","D","E"},0)-1)*3+2))),"")</f>
        <v/>
      </c>
      <c r="T1790" s="26" t="str">
        <f t="array" ref="T1790">IFERROR(IF(OR(J1790="",M1790="",F1790=""),"",IF(F1790="학생부종합",INDEX(종합배치표!$C:$Q,MATCH(J1790,종합배치표!$B:$B,0),(MATCH(M1790,{"A","B","C","D","E"},0)-1)*3+3),INDEX(교과배치표!$C:$Q,MATCH(J1790,교과배치표!$B:$B,0),(MATCH(M1790,{"A","B","C","D","E"},0)-1)*3+3))),"")</f>
        <v/>
      </c>
      <c r="V1790" s="140">
        <f t="shared" si="82"/>
        <v>2.7</v>
      </c>
      <c r="W1790" s="141" t="str">
        <f t="shared" si="83"/>
        <v/>
      </c>
    </row>
    <row r="1791" spans="2:23" ht="14.25" customHeight="1">
      <c r="B1791" s="20">
        <v>1769</v>
      </c>
      <c r="C1791" s="21" t="s">
        <v>22</v>
      </c>
      <c r="D1791" s="21" t="s">
        <v>22</v>
      </c>
      <c r="E1791" s="21" t="s">
        <v>835</v>
      </c>
      <c r="F1791" s="21" t="s">
        <v>24</v>
      </c>
      <c r="G1791" s="21" t="s">
        <v>838</v>
      </c>
      <c r="H1791" s="21" t="s">
        <v>840</v>
      </c>
      <c r="I1791" s="21" t="s">
        <v>27</v>
      </c>
      <c r="J1791" s="23"/>
      <c r="K1791" s="24">
        <v>9</v>
      </c>
      <c r="M1791" s="25" t="str">
        <f>IF(I1791="","",IF(I1791="인문",성적입력!$C$8,성적입력!$C$9))</f>
        <v>A</v>
      </c>
      <c r="N1791" s="26">
        <f>성적입력!$C$15</f>
        <v>3</v>
      </c>
      <c r="P1791" s="27" t="str">
        <f t="shared" si="81"/>
        <v/>
      </c>
      <c r="R1791" s="26" t="str">
        <f t="array" ref="R1791">IFERROR(IF(OR(J1791="",M1791="",F1791=""),"",IF(F1791="학생부종합",INDEX(종합배치표!$C:$Q,MATCH(J1791,종합배치표!$B:$B,0),(MATCH(M1791,{"A","B","C","D","E"},0)-1)*3+1),INDEX(교과배치표!$C:$Q,MATCH(J1791,교과배치표!$B:$B,0),(MATCH(M1791,{"A","B","C","D","E"},0)-1)*3+1))),"")</f>
        <v/>
      </c>
      <c r="S1791" s="26" t="str">
        <f t="array" ref="S1791">IFERROR(IF(OR(J1791="",M1791="",F1791=""),"",IF(F1791="학생부종합",INDEX(종합배치표!$C:$Q,MATCH(J1791,종합배치표!$B:$B,0),(MATCH(M1791,{"A","B","C","D","E"},0)-1)*3+2),INDEX(교과배치표!$C:$Q,MATCH(J1791,교과배치표!$B:$B,0),(MATCH(M1791,{"A","B","C","D","E"},0)-1)*3+2))),"")</f>
        <v/>
      </c>
      <c r="T1791" s="26" t="str">
        <f t="array" ref="T1791">IFERROR(IF(OR(J1791="",M1791="",F1791=""),"",IF(F1791="학생부종합",INDEX(종합배치표!$C:$Q,MATCH(J1791,종합배치표!$B:$B,0),(MATCH(M1791,{"A","B","C","D","E"},0)-1)*3+3),INDEX(교과배치표!$C:$Q,MATCH(J1791,교과배치표!$B:$B,0),(MATCH(M1791,{"A","B","C","D","E"},0)-1)*3+3))),"")</f>
        <v/>
      </c>
      <c r="V1791" s="140">
        <f t="shared" si="82"/>
        <v>2.7</v>
      </c>
      <c r="W1791" s="141" t="str">
        <f t="shared" si="83"/>
        <v/>
      </c>
    </row>
    <row r="1792" spans="2:23" ht="14.25" customHeight="1">
      <c r="B1792" s="20">
        <v>1770</v>
      </c>
      <c r="C1792" s="21" t="s">
        <v>22</v>
      </c>
      <c r="D1792" s="21" t="s">
        <v>22</v>
      </c>
      <c r="E1792" s="21" t="s">
        <v>835</v>
      </c>
      <c r="F1792" s="21" t="s">
        <v>24</v>
      </c>
      <c r="G1792" s="21" t="s">
        <v>838</v>
      </c>
      <c r="H1792" s="21" t="s">
        <v>841</v>
      </c>
      <c r="I1792" s="21" t="s">
        <v>27</v>
      </c>
      <c r="J1792" s="23"/>
      <c r="K1792" s="24">
        <v>9</v>
      </c>
      <c r="M1792" s="25" t="str">
        <f>IF(I1792="","",IF(I1792="인문",성적입력!$C$8,성적입력!$C$9))</f>
        <v>A</v>
      </c>
      <c r="N1792" s="26">
        <f>성적입력!$C$15</f>
        <v>3</v>
      </c>
      <c r="P1792" s="27" t="str">
        <f t="shared" si="81"/>
        <v/>
      </c>
      <c r="R1792" s="26" t="str">
        <f t="array" ref="R1792">IFERROR(IF(OR(J1792="",M1792="",F1792=""),"",IF(F1792="학생부종합",INDEX(종합배치표!$C:$Q,MATCH(J1792,종합배치표!$B:$B,0),(MATCH(M1792,{"A","B","C","D","E"},0)-1)*3+1),INDEX(교과배치표!$C:$Q,MATCH(J1792,교과배치표!$B:$B,0),(MATCH(M1792,{"A","B","C","D","E"},0)-1)*3+1))),"")</f>
        <v/>
      </c>
      <c r="S1792" s="26" t="str">
        <f t="array" ref="S1792">IFERROR(IF(OR(J1792="",M1792="",F1792=""),"",IF(F1792="학생부종합",INDEX(종합배치표!$C:$Q,MATCH(J1792,종합배치표!$B:$B,0),(MATCH(M1792,{"A","B","C","D","E"},0)-1)*3+2),INDEX(교과배치표!$C:$Q,MATCH(J1792,교과배치표!$B:$B,0),(MATCH(M1792,{"A","B","C","D","E"},0)-1)*3+2))),"")</f>
        <v/>
      </c>
      <c r="T1792" s="26" t="str">
        <f t="array" ref="T1792">IFERROR(IF(OR(J1792="",M1792="",F1792=""),"",IF(F1792="학생부종합",INDEX(종합배치표!$C:$Q,MATCH(J1792,종합배치표!$B:$B,0),(MATCH(M1792,{"A","B","C","D","E"},0)-1)*3+3),INDEX(교과배치표!$C:$Q,MATCH(J1792,교과배치표!$B:$B,0),(MATCH(M1792,{"A","B","C","D","E"},0)-1)*3+3))),"")</f>
        <v/>
      </c>
      <c r="V1792" s="140">
        <f t="shared" si="82"/>
        <v>2.7</v>
      </c>
      <c r="W1792" s="141" t="str">
        <f t="shared" si="83"/>
        <v/>
      </c>
    </row>
    <row r="1793" spans="2:23" ht="14.25" customHeight="1">
      <c r="B1793" s="20">
        <v>1771</v>
      </c>
      <c r="C1793" s="21" t="s">
        <v>22</v>
      </c>
      <c r="D1793" s="21" t="s">
        <v>22</v>
      </c>
      <c r="E1793" s="21" t="s">
        <v>835</v>
      </c>
      <c r="F1793" s="21" t="s">
        <v>68</v>
      </c>
      <c r="G1793" s="21" t="s">
        <v>836</v>
      </c>
      <c r="H1793" s="21" t="s">
        <v>842</v>
      </c>
      <c r="I1793" s="21" t="s">
        <v>27</v>
      </c>
      <c r="J1793" s="23"/>
      <c r="K1793" s="24">
        <v>10</v>
      </c>
      <c r="M1793" s="25" t="str">
        <f>IF(I1793="","",IF(I1793="인문",성적입력!$C$8,성적입력!$C$9))</f>
        <v>A</v>
      </c>
      <c r="N1793" s="26">
        <f>성적입력!$C$15</f>
        <v>3</v>
      </c>
      <c r="P1793" s="27" t="str">
        <f t="shared" si="81"/>
        <v/>
      </c>
      <c r="R1793" s="26" t="str">
        <f t="array" ref="R1793">IFERROR(IF(OR(J1793="",M1793="",F1793=""),"",IF(F1793="학생부종합",INDEX(종합배치표!$C:$Q,MATCH(J1793,종합배치표!$B:$B,0),(MATCH(M1793,{"A","B","C","D","E"},0)-1)*3+1),INDEX(교과배치표!$C:$Q,MATCH(J1793,교과배치표!$B:$B,0),(MATCH(M1793,{"A","B","C","D","E"},0)-1)*3+1))),"")</f>
        <v/>
      </c>
      <c r="S1793" s="26" t="str">
        <f t="array" ref="S1793">IFERROR(IF(OR(J1793="",M1793="",F1793=""),"",IF(F1793="학생부종합",INDEX(종합배치표!$C:$Q,MATCH(J1793,종합배치표!$B:$B,0),(MATCH(M1793,{"A","B","C","D","E"},0)-1)*3+2),INDEX(교과배치표!$C:$Q,MATCH(J1793,교과배치표!$B:$B,0),(MATCH(M1793,{"A","B","C","D","E"},0)-1)*3+2))),"")</f>
        <v/>
      </c>
      <c r="T1793" s="26" t="str">
        <f t="array" ref="T1793">IFERROR(IF(OR(J1793="",M1793="",F1793=""),"",IF(F1793="학생부종합",INDEX(종합배치표!$C:$Q,MATCH(J1793,종합배치표!$B:$B,0),(MATCH(M1793,{"A","B","C","D","E"},0)-1)*3+3),INDEX(교과배치표!$C:$Q,MATCH(J1793,교과배치표!$B:$B,0),(MATCH(M1793,{"A","B","C","D","E"},0)-1)*3+3))),"")</f>
        <v/>
      </c>
      <c r="V1793" s="140">
        <f t="shared" si="82"/>
        <v>2.7</v>
      </c>
      <c r="W1793" s="141" t="str">
        <f t="shared" si="83"/>
        <v/>
      </c>
    </row>
    <row r="1794" spans="2:23" ht="14.25" customHeight="1">
      <c r="B1794" s="20">
        <v>1772</v>
      </c>
      <c r="C1794" s="21" t="s">
        <v>22</v>
      </c>
      <c r="D1794" s="21" t="s">
        <v>22</v>
      </c>
      <c r="E1794" s="21" t="s">
        <v>835</v>
      </c>
      <c r="F1794" s="21" t="s">
        <v>68</v>
      </c>
      <c r="G1794" s="21" t="s">
        <v>836</v>
      </c>
      <c r="H1794" s="21" t="s">
        <v>843</v>
      </c>
      <c r="I1794" s="21" t="s">
        <v>60</v>
      </c>
      <c r="J1794" s="23"/>
      <c r="K1794" s="24">
        <v>8</v>
      </c>
      <c r="M1794" s="25" t="str">
        <f>IF(I1794="","",IF(I1794="인문",성적입력!$C$8,성적입력!$C$9))</f>
        <v>A</v>
      </c>
      <c r="N1794" s="26">
        <f>성적입력!$C$15</f>
        <v>3</v>
      </c>
      <c r="P1794" s="27" t="str">
        <f t="shared" si="81"/>
        <v/>
      </c>
      <c r="R1794" s="26" t="str">
        <f t="array" ref="R1794">IFERROR(IF(OR(J1794="",M1794="",F1794=""),"",IF(F1794="학생부종합",INDEX(종합배치표!$C:$Q,MATCH(J1794,종합배치표!$B:$B,0),(MATCH(M1794,{"A","B","C","D","E"},0)-1)*3+1),INDEX(교과배치표!$C:$Q,MATCH(J1794,교과배치표!$B:$B,0),(MATCH(M1794,{"A","B","C","D","E"},0)-1)*3+1))),"")</f>
        <v/>
      </c>
      <c r="S1794" s="26" t="str">
        <f t="array" ref="S1794">IFERROR(IF(OR(J1794="",M1794="",F1794=""),"",IF(F1794="학생부종합",INDEX(종합배치표!$C:$Q,MATCH(J1794,종합배치표!$B:$B,0),(MATCH(M1794,{"A","B","C","D","E"},0)-1)*3+2),INDEX(교과배치표!$C:$Q,MATCH(J1794,교과배치표!$B:$B,0),(MATCH(M1794,{"A","B","C","D","E"},0)-1)*3+2))),"")</f>
        <v/>
      </c>
      <c r="T1794" s="26" t="str">
        <f t="array" ref="T1794">IFERROR(IF(OR(J1794="",M1794="",F1794=""),"",IF(F1794="학생부종합",INDEX(종합배치표!$C:$Q,MATCH(J1794,종합배치표!$B:$B,0),(MATCH(M1794,{"A","B","C","D","E"},0)-1)*3+3),INDEX(교과배치표!$C:$Q,MATCH(J1794,교과배치표!$B:$B,0),(MATCH(M1794,{"A","B","C","D","E"},0)-1)*3+3))),"")</f>
        <v/>
      </c>
      <c r="V1794" s="140">
        <f t="shared" si="82"/>
        <v>2.7</v>
      </c>
      <c r="W1794" s="141" t="str">
        <f t="shared" si="83"/>
        <v/>
      </c>
    </row>
    <row r="1795" spans="2:23" ht="14.25" customHeight="1">
      <c r="B1795" s="20">
        <v>1773</v>
      </c>
      <c r="C1795" s="21" t="s">
        <v>22</v>
      </c>
      <c r="D1795" s="21" t="s">
        <v>22</v>
      </c>
      <c r="E1795" s="21" t="s">
        <v>835</v>
      </c>
      <c r="F1795" s="21" t="s">
        <v>24</v>
      </c>
      <c r="G1795" s="21" t="s">
        <v>838</v>
      </c>
      <c r="H1795" s="21" t="s">
        <v>843</v>
      </c>
      <c r="I1795" s="21" t="s">
        <v>60</v>
      </c>
      <c r="J1795" s="23"/>
      <c r="K1795" s="24">
        <v>5</v>
      </c>
      <c r="M1795" s="25" t="str">
        <f>IF(I1795="","",IF(I1795="인문",성적입력!$C$8,성적입력!$C$9))</f>
        <v>A</v>
      </c>
      <c r="N1795" s="26">
        <f>성적입력!$C$15</f>
        <v>3</v>
      </c>
      <c r="P1795" s="27" t="str">
        <f t="shared" si="81"/>
        <v/>
      </c>
      <c r="R1795" s="26" t="str">
        <f t="array" ref="R1795">IFERROR(IF(OR(J1795="",M1795="",F1795=""),"",IF(F1795="학생부종합",INDEX(종합배치표!$C:$Q,MATCH(J1795,종합배치표!$B:$B,0),(MATCH(M1795,{"A","B","C","D","E"},0)-1)*3+1),INDEX(교과배치표!$C:$Q,MATCH(J1795,교과배치표!$B:$B,0),(MATCH(M1795,{"A","B","C","D","E"},0)-1)*3+1))),"")</f>
        <v/>
      </c>
      <c r="S1795" s="26" t="str">
        <f t="array" ref="S1795">IFERROR(IF(OR(J1795="",M1795="",F1795=""),"",IF(F1795="학생부종합",INDEX(종합배치표!$C:$Q,MATCH(J1795,종합배치표!$B:$B,0),(MATCH(M1795,{"A","B","C","D","E"},0)-1)*3+2),INDEX(교과배치표!$C:$Q,MATCH(J1795,교과배치표!$B:$B,0),(MATCH(M1795,{"A","B","C","D","E"},0)-1)*3+2))),"")</f>
        <v/>
      </c>
      <c r="T1795" s="26" t="str">
        <f t="array" ref="T1795">IFERROR(IF(OR(J1795="",M1795="",F1795=""),"",IF(F1795="학생부종합",INDEX(종합배치표!$C:$Q,MATCH(J1795,종합배치표!$B:$B,0),(MATCH(M1795,{"A","B","C","D","E"},0)-1)*3+3),INDEX(교과배치표!$C:$Q,MATCH(J1795,교과배치표!$B:$B,0),(MATCH(M1795,{"A","B","C","D","E"},0)-1)*3+3))),"")</f>
        <v/>
      </c>
      <c r="V1795" s="140">
        <f t="shared" si="82"/>
        <v>2.7</v>
      </c>
      <c r="W1795" s="141" t="str">
        <f t="shared" si="83"/>
        <v/>
      </c>
    </row>
    <row r="1796" spans="2:23" ht="14.25" customHeight="1">
      <c r="B1796" s="20">
        <v>1774</v>
      </c>
      <c r="C1796" s="21" t="s">
        <v>22</v>
      </c>
      <c r="D1796" s="21" t="s">
        <v>22</v>
      </c>
      <c r="E1796" s="21" t="s">
        <v>835</v>
      </c>
      <c r="F1796" s="21" t="s">
        <v>68</v>
      </c>
      <c r="G1796" s="21" t="s">
        <v>836</v>
      </c>
      <c r="H1796" s="21" t="s">
        <v>844</v>
      </c>
      <c r="I1796" s="21" t="s">
        <v>27</v>
      </c>
      <c r="J1796" s="23"/>
      <c r="K1796" s="24">
        <v>7</v>
      </c>
      <c r="M1796" s="25" t="str">
        <f>IF(I1796="","",IF(I1796="인문",성적입력!$C$8,성적입력!$C$9))</f>
        <v>A</v>
      </c>
      <c r="N1796" s="26">
        <f>성적입력!$C$15</f>
        <v>3</v>
      </c>
      <c r="P1796" s="27" t="str">
        <f t="shared" si="81"/>
        <v/>
      </c>
      <c r="R1796" s="26" t="str">
        <f t="array" ref="R1796">IFERROR(IF(OR(J1796="",M1796="",F1796=""),"",IF(F1796="학생부종합",INDEX(종합배치표!$C:$Q,MATCH(J1796,종합배치표!$B:$B,0),(MATCH(M1796,{"A","B","C","D","E"},0)-1)*3+1),INDEX(교과배치표!$C:$Q,MATCH(J1796,교과배치표!$B:$B,0),(MATCH(M1796,{"A","B","C","D","E"},0)-1)*3+1))),"")</f>
        <v/>
      </c>
      <c r="S1796" s="26" t="str">
        <f t="array" ref="S1796">IFERROR(IF(OR(J1796="",M1796="",F1796=""),"",IF(F1796="학생부종합",INDEX(종합배치표!$C:$Q,MATCH(J1796,종합배치표!$B:$B,0),(MATCH(M1796,{"A","B","C","D","E"},0)-1)*3+2),INDEX(교과배치표!$C:$Q,MATCH(J1796,교과배치표!$B:$B,0),(MATCH(M1796,{"A","B","C","D","E"},0)-1)*3+2))),"")</f>
        <v/>
      </c>
      <c r="T1796" s="26" t="str">
        <f t="array" ref="T1796">IFERROR(IF(OR(J1796="",M1796="",F1796=""),"",IF(F1796="학생부종합",INDEX(종합배치표!$C:$Q,MATCH(J1796,종합배치표!$B:$B,0),(MATCH(M1796,{"A","B","C","D","E"},0)-1)*3+3),INDEX(교과배치표!$C:$Q,MATCH(J1796,교과배치표!$B:$B,0),(MATCH(M1796,{"A","B","C","D","E"},0)-1)*3+3))),"")</f>
        <v/>
      </c>
      <c r="V1796" s="140">
        <f t="shared" si="82"/>
        <v>2.7</v>
      </c>
      <c r="W1796" s="141" t="str">
        <f t="shared" si="83"/>
        <v/>
      </c>
    </row>
    <row r="1797" spans="2:23" ht="14.25" customHeight="1">
      <c r="B1797" s="20">
        <v>1775</v>
      </c>
      <c r="C1797" s="21" t="s">
        <v>22</v>
      </c>
      <c r="D1797" s="21" t="s">
        <v>22</v>
      </c>
      <c r="E1797" s="21" t="s">
        <v>835</v>
      </c>
      <c r="F1797" s="21" t="s">
        <v>24</v>
      </c>
      <c r="G1797" s="21" t="s">
        <v>838</v>
      </c>
      <c r="H1797" s="21" t="s">
        <v>844</v>
      </c>
      <c r="I1797" s="21" t="s">
        <v>27</v>
      </c>
      <c r="J1797" s="23"/>
      <c r="K1797" s="24">
        <v>6</v>
      </c>
      <c r="M1797" s="25" t="str">
        <f>IF(I1797="","",IF(I1797="인문",성적입력!$C$8,성적입력!$C$9))</f>
        <v>A</v>
      </c>
      <c r="N1797" s="26">
        <f>성적입력!$C$15</f>
        <v>3</v>
      </c>
      <c r="P1797" s="27" t="str">
        <f t="shared" ref="P1797:P1860" si="84">IF(OR(J1797="",N1797="",M1797=""),"",IF(N1797&lt;=T1797,"안정",IF(N1797&lt;=S1797,"적정",IF(N1797&lt;=R1797,"소신","상향"))))</f>
        <v/>
      </c>
      <c r="R1797" s="26" t="str">
        <f t="array" ref="R1797">IFERROR(IF(OR(J1797="",M1797="",F1797=""),"",IF(F1797="학생부종합",INDEX(종합배치표!$C:$Q,MATCH(J1797,종합배치표!$B:$B,0),(MATCH(M1797,{"A","B","C","D","E"},0)-1)*3+1),INDEX(교과배치표!$C:$Q,MATCH(J1797,교과배치표!$B:$B,0),(MATCH(M1797,{"A","B","C","D","E"},0)-1)*3+1))),"")</f>
        <v/>
      </c>
      <c r="S1797" s="26" t="str">
        <f t="array" ref="S1797">IFERROR(IF(OR(J1797="",M1797="",F1797=""),"",IF(F1797="학생부종합",INDEX(종합배치표!$C:$Q,MATCH(J1797,종합배치표!$B:$B,0),(MATCH(M1797,{"A","B","C","D","E"},0)-1)*3+2),INDEX(교과배치표!$C:$Q,MATCH(J1797,교과배치표!$B:$B,0),(MATCH(M1797,{"A","B","C","D","E"},0)-1)*3+2))),"")</f>
        <v/>
      </c>
      <c r="T1797" s="26" t="str">
        <f t="array" ref="T1797">IFERROR(IF(OR(J1797="",M1797="",F1797=""),"",IF(F1797="학생부종합",INDEX(종합배치표!$C:$Q,MATCH(J1797,종합배치표!$B:$B,0),(MATCH(M1797,{"A","B","C","D","E"},0)-1)*3+3),INDEX(교과배치표!$C:$Q,MATCH(J1797,교과배치표!$B:$B,0),(MATCH(M1797,{"A","B","C","D","E"},0)-1)*3+3))),"")</f>
        <v/>
      </c>
      <c r="V1797" s="140">
        <f t="shared" ref="V1797:V1860" si="85">$W$2</f>
        <v>2.7</v>
      </c>
      <c r="W1797" s="141" t="str">
        <f t="shared" ref="W1797:W1860" si="86">IF(OR(J1797="",V1797="",M1797=""),"",IF(V1797&lt;=T1797,"안정",IF(V1797&lt;=S1797,"적정",IF(V1797&lt;=R1797,"소신","상향"))))</f>
        <v/>
      </c>
    </row>
    <row r="1798" spans="2:23" ht="14.25" customHeight="1">
      <c r="B1798" s="20">
        <v>1776</v>
      </c>
      <c r="C1798" s="21" t="s">
        <v>22</v>
      </c>
      <c r="D1798" s="21" t="s">
        <v>22</v>
      </c>
      <c r="E1798" s="21" t="s">
        <v>835</v>
      </c>
      <c r="F1798" s="21" t="s">
        <v>68</v>
      </c>
      <c r="G1798" s="21" t="s">
        <v>836</v>
      </c>
      <c r="H1798" s="21" t="s">
        <v>845</v>
      </c>
      <c r="I1798" s="21" t="s">
        <v>27</v>
      </c>
      <c r="J1798" s="23"/>
      <c r="K1798" s="24">
        <v>7</v>
      </c>
      <c r="M1798" s="25" t="str">
        <f>IF(I1798="","",IF(I1798="인문",성적입력!$C$8,성적입력!$C$9))</f>
        <v>A</v>
      </c>
      <c r="N1798" s="26">
        <f>성적입력!$C$15</f>
        <v>3</v>
      </c>
      <c r="P1798" s="27" t="str">
        <f t="shared" si="84"/>
        <v/>
      </c>
      <c r="R1798" s="26" t="str">
        <f t="array" ref="R1798">IFERROR(IF(OR(J1798="",M1798="",F1798=""),"",IF(F1798="학생부종합",INDEX(종합배치표!$C:$Q,MATCH(J1798,종합배치표!$B:$B,0),(MATCH(M1798,{"A","B","C","D","E"},0)-1)*3+1),INDEX(교과배치표!$C:$Q,MATCH(J1798,교과배치표!$B:$B,0),(MATCH(M1798,{"A","B","C","D","E"},0)-1)*3+1))),"")</f>
        <v/>
      </c>
      <c r="S1798" s="26" t="str">
        <f t="array" ref="S1798">IFERROR(IF(OR(J1798="",M1798="",F1798=""),"",IF(F1798="학생부종합",INDEX(종합배치표!$C:$Q,MATCH(J1798,종합배치표!$B:$B,0),(MATCH(M1798,{"A","B","C","D","E"},0)-1)*3+2),INDEX(교과배치표!$C:$Q,MATCH(J1798,교과배치표!$B:$B,0),(MATCH(M1798,{"A","B","C","D","E"},0)-1)*3+2))),"")</f>
        <v/>
      </c>
      <c r="T1798" s="26" t="str">
        <f t="array" ref="T1798">IFERROR(IF(OR(J1798="",M1798="",F1798=""),"",IF(F1798="학생부종합",INDEX(종합배치표!$C:$Q,MATCH(J1798,종합배치표!$B:$B,0),(MATCH(M1798,{"A","B","C","D","E"},0)-1)*3+3),INDEX(교과배치표!$C:$Q,MATCH(J1798,교과배치표!$B:$B,0),(MATCH(M1798,{"A","B","C","D","E"},0)-1)*3+3))),"")</f>
        <v/>
      </c>
      <c r="V1798" s="140">
        <f t="shared" si="85"/>
        <v>2.7</v>
      </c>
      <c r="W1798" s="141" t="str">
        <f t="shared" si="86"/>
        <v/>
      </c>
    </row>
    <row r="1799" spans="2:23" ht="14.25" customHeight="1">
      <c r="B1799" s="20">
        <v>1777</v>
      </c>
      <c r="C1799" s="21" t="s">
        <v>22</v>
      </c>
      <c r="D1799" s="21" t="s">
        <v>22</v>
      </c>
      <c r="E1799" s="21" t="s">
        <v>835</v>
      </c>
      <c r="F1799" s="21" t="s">
        <v>24</v>
      </c>
      <c r="G1799" s="21" t="s">
        <v>838</v>
      </c>
      <c r="H1799" s="21" t="s">
        <v>845</v>
      </c>
      <c r="I1799" s="21" t="s">
        <v>27</v>
      </c>
      <c r="J1799" s="23"/>
      <c r="K1799" s="24">
        <v>8</v>
      </c>
      <c r="M1799" s="25" t="str">
        <f>IF(I1799="","",IF(I1799="인문",성적입력!$C$8,성적입력!$C$9))</f>
        <v>A</v>
      </c>
      <c r="N1799" s="26">
        <f>성적입력!$C$15</f>
        <v>3</v>
      </c>
      <c r="P1799" s="27" t="str">
        <f t="shared" si="84"/>
        <v/>
      </c>
      <c r="R1799" s="26" t="str">
        <f t="array" ref="R1799">IFERROR(IF(OR(J1799="",M1799="",F1799=""),"",IF(F1799="학생부종합",INDEX(종합배치표!$C:$Q,MATCH(J1799,종합배치표!$B:$B,0),(MATCH(M1799,{"A","B","C","D","E"},0)-1)*3+1),INDEX(교과배치표!$C:$Q,MATCH(J1799,교과배치표!$B:$B,0),(MATCH(M1799,{"A","B","C","D","E"},0)-1)*3+1))),"")</f>
        <v/>
      </c>
      <c r="S1799" s="26" t="str">
        <f t="array" ref="S1799">IFERROR(IF(OR(J1799="",M1799="",F1799=""),"",IF(F1799="학생부종합",INDEX(종합배치표!$C:$Q,MATCH(J1799,종합배치표!$B:$B,0),(MATCH(M1799,{"A","B","C","D","E"},0)-1)*3+2),INDEX(교과배치표!$C:$Q,MATCH(J1799,교과배치표!$B:$B,0),(MATCH(M1799,{"A","B","C","D","E"},0)-1)*3+2))),"")</f>
        <v/>
      </c>
      <c r="T1799" s="26" t="str">
        <f t="array" ref="T1799">IFERROR(IF(OR(J1799="",M1799="",F1799=""),"",IF(F1799="학생부종합",INDEX(종합배치표!$C:$Q,MATCH(J1799,종합배치표!$B:$B,0),(MATCH(M1799,{"A","B","C","D","E"},0)-1)*3+3),INDEX(교과배치표!$C:$Q,MATCH(J1799,교과배치표!$B:$B,0),(MATCH(M1799,{"A","B","C","D","E"},0)-1)*3+3))),"")</f>
        <v/>
      </c>
      <c r="V1799" s="140">
        <f t="shared" si="85"/>
        <v>2.7</v>
      </c>
      <c r="W1799" s="141" t="str">
        <f t="shared" si="86"/>
        <v/>
      </c>
    </row>
    <row r="1800" spans="2:23" ht="14.25" customHeight="1">
      <c r="B1800" s="20">
        <v>1778</v>
      </c>
      <c r="C1800" s="21" t="s">
        <v>22</v>
      </c>
      <c r="D1800" s="21" t="s">
        <v>22</v>
      </c>
      <c r="E1800" s="21" t="s">
        <v>835</v>
      </c>
      <c r="F1800" s="21" t="s">
        <v>68</v>
      </c>
      <c r="G1800" s="21" t="s">
        <v>836</v>
      </c>
      <c r="H1800" s="21" t="s">
        <v>846</v>
      </c>
      <c r="I1800" s="21" t="s">
        <v>27</v>
      </c>
      <c r="J1800" s="23"/>
      <c r="K1800" s="24">
        <v>10</v>
      </c>
      <c r="M1800" s="25" t="str">
        <f>IF(I1800="","",IF(I1800="인문",성적입력!$C$8,성적입력!$C$9))</f>
        <v>A</v>
      </c>
      <c r="N1800" s="26">
        <f>성적입력!$C$15</f>
        <v>3</v>
      </c>
      <c r="P1800" s="27" t="str">
        <f t="shared" si="84"/>
        <v/>
      </c>
      <c r="R1800" s="26" t="str">
        <f t="array" ref="R1800">IFERROR(IF(OR(J1800="",M1800="",F1800=""),"",IF(F1800="학생부종합",INDEX(종합배치표!$C:$Q,MATCH(J1800,종합배치표!$B:$B,0),(MATCH(M1800,{"A","B","C","D","E"},0)-1)*3+1),INDEX(교과배치표!$C:$Q,MATCH(J1800,교과배치표!$B:$B,0),(MATCH(M1800,{"A","B","C","D","E"},0)-1)*3+1))),"")</f>
        <v/>
      </c>
      <c r="S1800" s="26" t="str">
        <f t="array" ref="S1800">IFERROR(IF(OR(J1800="",M1800="",F1800=""),"",IF(F1800="학생부종합",INDEX(종합배치표!$C:$Q,MATCH(J1800,종합배치표!$B:$B,0),(MATCH(M1800,{"A","B","C","D","E"},0)-1)*3+2),INDEX(교과배치표!$C:$Q,MATCH(J1800,교과배치표!$B:$B,0),(MATCH(M1800,{"A","B","C","D","E"},0)-1)*3+2))),"")</f>
        <v/>
      </c>
      <c r="T1800" s="26" t="str">
        <f t="array" ref="T1800">IFERROR(IF(OR(J1800="",M1800="",F1800=""),"",IF(F1800="학생부종합",INDEX(종합배치표!$C:$Q,MATCH(J1800,종합배치표!$B:$B,0),(MATCH(M1800,{"A","B","C","D","E"},0)-1)*3+3),INDEX(교과배치표!$C:$Q,MATCH(J1800,교과배치표!$B:$B,0),(MATCH(M1800,{"A","B","C","D","E"},0)-1)*3+3))),"")</f>
        <v/>
      </c>
      <c r="V1800" s="140">
        <f t="shared" si="85"/>
        <v>2.7</v>
      </c>
      <c r="W1800" s="141" t="str">
        <f t="shared" si="86"/>
        <v/>
      </c>
    </row>
    <row r="1801" spans="2:23" ht="14.25" customHeight="1">
      <c r="B1801" s="20">
        <v>1779</v>
      </c>
      <c r="C1801" s="21" t="s">
        <v>22</v>
      </c>
      <c r="D1801" s="21" t="s">
        <v>22</v>
      </c>
      <c r="E1801" s="21" t="s">
        <v>835</v>
      </c>
      <c r="F1801" s="21" t="s">
        <v>24</v>
      </c>
      <c r="G1801" s="21" t="s">
        <v>838</v>
      </c>
      <c r="H1801" s="21" t="s">
        <v>846</v>
      </c>
      <c r="I1801" s="21" t="s">
        <v>27</v>
      </c>
      <c r="J1801" s="23"/>
      <c r="K1801" s="24">
        <v>9</v>
      </c>
      <c r="M1801" s="25" t="str">
        <f>IF(I1801="","",IF(I1801="인문",성적입력!$C$8,성적입력!$C$9))</f>
        <v>A</v>
      </c>
      <c r="N1801" s="26">
        <f>성적입력!$C$15</f>
        <v>3</v>
      </c>
      <c r="P1801" s="27" t="str">
        <f t="shared" si="84"/>
        <v/>
      </c>
      <c r="R1801" s="26" t="str">
        <f t="array" ref="R1801">IFERROR(IF(OR(J1801="",M1801="",F1801=""),"",IF(F1801="학생부종합",INDEX(종합배치표!$C:$Q,MATCH(J1801,종합배치표!$B:$B,0),(MATCH(M1801,{"A","B","C","D","E"},0)-1)*3+1),INDEX(교과배치표!$C:$Q,MATCH(J1801,교과배치표!$B:$B,0),(MATCH(M1801,{"A","B","C","D","E"},0)-1)*3+1))),"")</f>
        <v/>
      </c>
      <c r="S1801" s="26" t="str">
        <f t="array" ref="S1801">IFERROR(IF(OR(J1801="",M1801="",F1801=""),"",IF(F1801="학생부종합",INDEX(종합배치표!$C:$Q,MATCH(J1801,종합배치표!$B:$B,0),(MATCH(M1801,{"A","B","C","D","E"},0)-1)*3+2),INDEX(교과배치표!$C:$Q,MATCH(J1801,교과배치표!$B:$B,0),(MATCH(M1801,{"A","B","C","D","E"},0)-1)*3+2))),"")</f>
        <v/>
      </c>
      <c r="T1801" s="26" t="str">
        <f t="array" ref="T1801">IFERROR(IF(OR(J1801="",M1801="",F1801=""),"",IF(F1801="학생부종합",INDEX(종합배치표!$C:$Q,MATCH(J1801,종합배치표!$B:$B,0),(MATCH(M1801,{"A","B","C","D","E"},0)-1)*3+3),INDEX(교과배치표!$C:$Q,MATCH(J1801,교과배치표!$B:$B,0),(MATCH(M1801,{"A","B","C","D","E"},0)-1)*3+3))),"")</f>
        <v/>
      </c>
      <c r="V1801" s="140">
        <f t="shared" si="85"/>
        <v>2.7</v>
      </c>
      <c r="W1801" s="141" t="str">
        <f t="shared" si="86"/>
        <v/>
      </c>
    </row>
    <row r="1802" spans="2:23" ht="14.25" customHeight="1">
      <c r="B1802" s="20">
        <v>1780</v>
      </c>
      <c r="C1802" s="21" t="s">
        <v>22</v>
      </c>
      <c r="D1802" s="21" t="s">
        <v>22</v>
      </c>
      <c r="E1802" s="21" t="s">
        <v>835</v>
      </c>
      <c r="F1802" s="21" t="s">
        <v>68</v>
      </c>
      <c r="G1802" s="21" t="s">
        <v>836</v>
      </c>
      <c r="H1802" s="21" t="s">
        <v>847</v>
      </c>
      <c r="I1802" s="21" t="s">
        <v>60</v>
      </c>
      <c r="J1802" s="23"/>
      <c r="K1802" s="24">
        <v>8</v>
      </c>
      <c r="M1802" s="25" t="str">
        <f>IF(I1802="","",IF(I1802="인문",성적입력!$C$8,성적입력!$C$9))</f>
        <v>A</v>
      </c>
      <c r="N1802" s="26">
        <f>성적입력!$C$15</f>
        <v>3</v>
      </c>
      <c r="P1802" s="27" t="str">
        <f t="shared" si="84"/>
        <v/>
      </c>
      <c r="R1802" s="26" t="str">
        <f t="array" ref="R1802">IFERROR(IF(OR(J1802="",M1802="",F1802=""),"",IF(F1802="학생부종합",INDEX(종합배치표!$C:$Q,MATCH(J1802,종합배치표!$B:$B,0),(MATCH(M1802,{"A","B","C","D","E"},0)-1)*3+1),INDEX(교과배치표!$C:$Q,MATCH(J1802,교과배치표!$B:$B,0),(MATCH(M1802,{"A","B","C","D","E"},0)-1)*3+1))),"")</f>
        <v/>
      </c>
      <c r="S1802" s="26" t="str">
        <f t="array" ref="S1802">IFERROR(IF(OR(J1802="",M1802="",F1802=""),"",IF(F1802="학생부종합",INDEX(종합배치표!$C:$Q,MATCH(J1802,종합배치표!$B:$B,0),(MATCH(M1802,{"A","B","C","D","E"},0)-1)*3+2),INDEX(교과배치표!$C:$Q,MATCH(J1802,교과배치표!$B:$B,0),(MATCH(M1802,{"A","B","C","D","E"},0)-1)*3+2))),"")</f>
        <v/>
      </c>
      <c r="T1802" s="26" t="str">
        <f t="array" ref="T1802">IFERROR(IF(OR(J1802="",M1802="",F1802=""),"",IF(F1802="학생부종합",INDEX(종합배치표!$C:$Q,MATCH(J1802,종합배치표!$B:$B,0),(MATCH(M1802,{"A","B","C","D","E"},0)-1)*3+3),INDEX(교과배치표!$C:$Q,MATCH(J1802,교과배치표!$B:$B,0),(MATCH(M1802,{"A","B","C","D","E"},0)-1)*3+3))),"")</f>
        <v/>
      </c>
      <c r="V1802" s="140">
        <f t="shared" si="85"/>
        <v>2.7</v>
      </c>
      <c r="W1802" s="141" t="str">
        <f t="shared" si="86"/>
        <v/>
      </c>
    </row>
    <row r="1803" spans="2:23" ht="14.25" customHeight="1">
      <c r="B1803" s="20">
        <v>1781</v>
      </c>
      <c r="C1803" s="21" t="s">
        <v>22</v>
      </c>
      <c r="D1803" s="21" t="s">
        <v>22</v>
      </c>
      <c r="E1803" s="21" t="s">
        <v>835</v>
      </c>
      <c r="F1803" s="21" t="s">
        <v>24</v>
      </c>
      <c r="G1803" s="21" t="s">
        <v>838</v>
      </c>
      <c r="H1803" s="21" t="s">
        <v>847</v>
      </c>
      <c r="I1803" s="21" t="s">
        <v>60</v>
      </c>
      <c r="J1803" s="23"/>
      <c r="K1803" s="24">
        <v>7</v>
      </c>
      <c r="M1803" s="25" t="str">
        <f>IF(I1803="","",IF(I1803="인문",성적입력!$C$8,성적입력!$C$9))</f>
        <v>A</v>
      </c>
      <c r="N1803" s="26">
        <f>성적입력!$C$15</f>
        <v>3</v>
      </c>
      <c r="P1803" s="27" t="str">
        <f t="shared" si="84"/>
        <v/>
      </c>
      <c r="R1803" s="26" t="str">
        <f t="array" ref="R1803">IFERROR(IF(OR(J1803="",M1803="",F1803=""),"",IF(F1803="학생부종합",INDEX(종합배치표!$C:$Q,MATCH(J1803,종합배치표!$B:$B,0),(MATCH(M1803,{"A","B","C","D","E"},0)-1)*3+1),INDEX(교과배치표!$C:$Q,MATCH(J1803,교과배치표!$B:$B,0),(MATCH(M1803,{"A","B","C","D","E"},0)-1)*3+1))),"")</f>
        <v/>
      </c>
      <c r="S1803" s="26" t="str">
        <f t="array" ref="S1803">IFERROR(IF(OR(J1803="",M1803="",F1803=""),"",IF(F1803="학생부종합",INDEX(종합배치표!$C:$Q,MATCH(J1803,종합배치표!$B:$B,0),(MATCH(M1803,{"A","B","C","D","E"},0)-1)*3+2),INDEX(교과배치표!$C:$Q,MATCH(J1803,교과배치표!$B:$B,0),(MATCH(M1803,{"A","B","C","D","E"},0)-1)*3+2))),"")</f>
        <v/>
      </c>
      <c r="T1803" s="26" t="str">
        <f t="array" ref="T1803">IFERROR(IF(OR(J1803="",M1803="",F1803=""),"",IF(F1803="학생부종합",INDEX(종합배치표!$C:$Q,MATCH(J1803,종합배치표!$B:$B,0),(MATCH(M1803,{"A","B","C","D","E"},0)-1)*3+3),INDEX(교과배치표!$C:$Q,MATCH(J1803,교과배치표!$B:$B,0),(MATCH(M1803,{"A","B","C","D","E"},0)-1)*3+3))),"")</f>
        <v/>
      </c>
      <c r="V1803" s="140">
        <f t="shared" si="85"/>
        <v>2.7</v>
      </c>
      <c r="W1803" s="141" t="str">
        <f t="shared" si="86"/>
        <v/>
      </c>
    </row>
    <row r="1804" spans="2:23" ht="14.25" customHeight="1">
      <c r="B1804" s="20">
        <v>1782</v>
      </c>
      <c r="C1804" s="21" t="s">
        <v>22</v>
      </c>
      <c r="D1804" s="21" t="s">
        <v>22</v>
      </c>
      <c r="E1804" s="21" t="s">
        <v>835</v>
      </c>
      <c r="F1804" s="21" t="s">
        <v>68</v>
      </c>
      <c r="G1804" s="21" t="s">
        <v>836</v>
      </c>
      <c r="H1804" s="21" t="s">
        <v>848</v>
      </c>
      <c r="I1804" s="21" t="s">
        <v>27</v>
      </c>
      <c r="J1804" s="23"/>
      <c r="K1804" s="24">
        <v>7</v>
      </c>
      <c r="M1804" s="25" t="str">
        <f>IF(I1804="","",IF(I1804="인문",성적입력!$C$8,성적입력!$C$9))</f>
        <v>A</v>
      </c>
      <c r="N1804" s="26">
        <f>성적입력!$C$15</f>
        <v>3</v>
      </c>
      <c r="P1804" s="27" t="str">
        <f t="shared" si="84"/>
        <v/>
      </c>
      <c r="R1804" s="26" t="str">
        <f t="array" ref="R1804">IFERROR(IF(OR(J1804="",M1804="",F1804=""),"",IF(F1804="학생부종합",INDEX(종합배치표!$C:$Q,MATCH(J1804,종합배치표!$B:$B,0),(MATCH(M1804,{"A","B","C","D","E"},0)-1)*3+1),INDEX(교과배치표!$C:$Q,MATCH(J1804,교과배치표!$B:$B,0),(MATCH(M1804,{"A","B","C","D","E"},0)-1)*3+1))),"")</f>
        <v/>
      </c>
      <c r="S1804" s="26" t="str">
        <f t="array" ref="S1804">IFERROR(IF(OR(J1804="",M1804="",F1804=""),"",IF(F1804="학생부종합",INDEX(종합배치표!$C:$Q,MATCH(J1804,종합배치표!$B:$B,0),(MATCH(M1804,{"A","B","C","D","E"},0)-1)*3+2),INDEX(교과배치표!$C:$Q,MATCH(J1804,교과배치표!$B:$B,0),(MATCH(M1804,{"A","B","C","D","E"},0)-1)*3+2))),"")</f>
        <v/>
      </c>
      <c r="T1804" s="26" t="str">
        <f t="array" ref="T1804">IFERROR(IF(OR(J1804="",M1804="",F1804=""),"",IF(F1804="학생부종합",INDEX(종합배치표!$C:$Q,MATCH(J1804,종합배치표!$B:$B,0),(MATCH(M1804,{"A","B","C","D","E"},0)-1)*3+3),INDEX(교과배치표!$C:$Q,MATCH(J1804,교과배치표!$B:$B,0),(MATCH(M1804,{"A","B","C","D","E"},0)-1)*3+3))),"")</f>
        <v/>
      </c>
      <c r="V1804" s="140">
        <f t="shared" si="85"/>
        <v>2.7</v>
      </c>
      <c r="W1804" s="141" t="str">
        <f t="shared" si="86"/>
        <v/>
      </c>
    </row>
    <row r="1805" spans="2:23" ht="14.25" customHeight="1">
      <c r="B1805" s="20">
        <v>1783</v>
      </c>
      <c r="C1805" s="21" t="s">
        <v>22</v>
      </c>
      <c r="D1805" s="21" t="s">
        <v>22</v>
      </c>
      <c r="E1805" s="21" t="s">
        <v>835</v>
      </c>
      <c r="F1805" s="21" t="s">
        <v>24</v>
      </c>
      <c r="G1805" s="21" t="s">
        <v>838</v>
      </c>
      <c r="H1805" s="21" t="s">
        <v>848</v>
      </c>
      <c r="I1805" s="21" t="s">
        <v>27</v>
      </c>
      <c r="J1805" s="23"/>
      <c r="K1805" s="24">
        <v>6</v>
      </c>
      <c r="M1805" s="25" t="str">
        <f>IF(I1805="","",IF(I1805="인문",성적입력!$C$8,성적입력!$C$9))</f>
        <v>A</v>
      </c>
      <c r="N1805" s="26">
        <f>성적입력!$C$15</f>
        <v>3</v>
      </c>
      <c r="P1805" s="27" t="str">
        <f t="shared" si="84"/>
        <v/>
      </c>
      <c r="R1805" s="26" t="str">
        <f t="array" ref="R1805">IFERROR(IF(OR(J1805="",M1805="",F1805=""),"",IF(F1805="학생부종합",INDEX(종합배치표!$C:$Q,MATCH(J1805,종합배치표!$B:$B,0),(MATCH(M1805,{"A","B","C","D","E"},0)-1)*3+1),INDEX(교과배치표!$C:$Q,MATCH(J1805,교과배치표!$B:$B,0),(MATCH(M1805,{"A","B","C","D","E"},0)-1)*3+1))),"")</f>
        <v/>
      </c>
      <c r="S1805" s="26" t="str">
        <f t="array" ref="S1805">IFERROR(IF(OR(J1805="",M1805="",F1805=""),"",IF(F1805="학생부종합",INDEX(종합배치표!$C:$Q,MATCH(J1805,종합배치표!$B:$B,0),(MATCH(M1805,{"A","B","C","D","E"},0)-1)*3+2),INDEX(교과배치표!$C:$Q,MATCH(J1805,교과배치표!$B:$B,0),(MATCH(M1805,{"A","B","C","D","E"},0)-1)*3+2))),"")</f>
        <v/>
      </c>
      <c r="T1805" s="26" t="str">
        <f t="array" ref="T1805">IFERROR(IF(OR(J1805="",M1805="",F1805=""),"",IF(F1805="학생부종합",INDEX(종합배치표!$C:$Q,MATCH(J1805,종합배치표!$B:$B,0),(MATCH(M1805,{"A","B","C","D","E"},0)-1)*3+3),INDEX(교과배치표!$C:$Q,MATCH(J1805,교과배치표!$B:$B,0),(MATCH(M1805,{"A","B","C","D","E"},0)-1)*3+3))),"")</f>
        <v/>
      </c>
      <c r="V1805" s="140">
        <f t="shared" si="85"/>
        <v>2.7</v>
      </c>
      <c r="W1805" s="141" t="str">
        <f t="shared" si="86"/>
        <v/>
      </c>
    </row>
    <row r="1806" spans="2:23" ht="14.25" customHeight="1">
      <c r="B1806" s="20">
        <v>1784</v>
      </c>
      <c r="C1806" s="21" t="s">
        <v>22</v>
      </c>
      <c r="D1806" s="21" t="s">
        <v>22</v>
      </c>
      <c r="E1806" s="21" t="s">
        <v>835</v>
      </c>
      <c r="F1806" s="21" t="s">
        <v>68</v>
      </c>
      <c r="G1806" s="21" t="s">
        <v>836</v>
      </c>
      <c r="H1806" s="21" t="s">
        <v>849</v>
      </c>
      <c r="I1806" s="21" t="s">
        <v>60</v>
      </c>
      <c r="J1806" s="23"/>
      <c r="K1806" s="24">
        <v>9</v>
      </c>
      <c r="M1806" s="25" t="str">
        <f>IF(I1806="","",IF(I1806="인문",성적입력!$C$8,성적입력!$C$9))</f>
        <v>A</v>
      </c>
      <c r="N1806" s="26">
        <f>성적입력!$C$15</f>
        <v>3</v>
      </c>
      <c r="P1806" s="27" t="str">
        <f t="shared" si="84"/>
        <v/>
      </c>
      <c r="R1806" s="26" t="str">
        <f t="array" ref="R1806">IFERROR(IF(OR(J1806="",M1806="",F1806=""),"",IF(F1806="학생부종합",INDEX(종합배치표!$C:$Q,MATCH(J1806,종합배치표!$B:$B,0),(MATCH(M1806,{"A","B","C","D","E"},0)-1)*3+1),INDEX(교과배치표!$C:$Q,MATCH(J1806,교과배치표!$B:$B,0),(MATCH(M1806,{"A","B","C","D","E"},0)-1)*3+1))),"")</f>
        <v/>
      </c>
      <c r="S1806" s="26" t="str">
        <f t="array" ref="S1806">IFERROR(IF(OR(J1806="",M1806="",F1806=""),"",IF(F1806="학생부종합",INDEX(종합배치표!$C:$Q,MATCH(J1806,종합배치표!$B:$B,0),(MATCH(M1806,{"A","B","C","D","E"},0)-1)*3+2),INDEX(교과배치표!$C:$Q,MATCH(J1806,교과배치표!$B:$B,0),(MATCH(M1806,{"A","B","C","D","E"},0)-1)*3+2))),"")</f>
        <v/>
      </c>
      <c r="T1806" s="26" t="str">
        <f t="array" ref="T1806">IFERROR(IF(OR(J1806="",M1806="",F1806=""),"",IF(F1806="학생부종합",INDEX(종합배치표!$C:$Q,MATCH(J1806,종합배치표!$B:$B,0),(MATCH(M1806,{"A","B","C","D","E"},0)-1)*3+3),INDEX(교과배치표!$C:$Q,MATCH(J1806,교과배치표!$B:$B,0),(MATCH(M1806,{"A","B","C","D","E"},0)-1)*3+3))),"")</f>
        <v/>
      </c>
      <c r="V1806" s="140">
        <f t="shared" si="85"/>
        <v>2.7</v>
      </c>
      <c r="W1806" s="141" t="str">
        <f t="shared" si="86"/>
        <v/>
      </c>
    </row>
    <row r="1807" spans="2:23" ht="14.25" customHeight="1">
      <c r="B1807" s="20">
        <v>1785</v>
      </c>
      <c r="C1807" s="21" t="s">
        <v>22</v>
      </c>
      <c r="D1807" s="21" t="s">
        <v>22</v>
      </c>
      <c r="E1807" s="21" t="s">
        <v>835</v>
      </c>
      <c r="F1807" s="21" t="s">
        <v>24</v>
      </c>
      <c r="G1807" s="21" t="s">
        <v>838</v>
      </c>
      <c r="H1807" s="21" t="s">
        <v>849</v>
      </c>
      <c r="I1807" s="21" t="s">
        <v>60</v>
      </c>
      <c r="J1807" s="23"/>
      <c r="K1807" s="24">
        <v>8</v>
      </c>
      <c r="M1807" s="25" t="str">
        <f>IF(I1807="","",IF(I1807="인문",성적입력!$C$8,성적입력!$C$9))</f>
        <v>A</v>
      </c>
      <c r="N1807" s="26">
        <f>성적입력!$C$15</f>
        <v>3</v>
      </c>
      <c r="P1807" s="27" t="str">
        <f t="shared" si="84"/>
        <v/>
      </c>
      <c r="R1807" s="26" t="str">
        <f t="array" ref="R1807">IFERROR(IF(OR(J1807="",M1807="",F1807=""),"",IF(F1807="학생부종합",INDEX(종합배치표!$C:$Q,MATCH(J1807,종합배치표!$B:$B,0),(MATCH(M1807,{"A","B","C","D","E"},0)-1)*3+1),INDEX(교과배치표!$C:$Q,MATCH(J1807,교과배치표!$B:$B,0),(MATCH(M1807,{"A","B","C","D","E"},0)-1)*3+1))),"")</f>
        <v/>
      </c>
      <c r="S1807" s="26" t="str">
        <f t="array" ref="S1807">IFERROR(IF(OR(J1807="",M1807="",F1807=""),"",IF(F1807="학생부종합",INDEX(종합배치표!$C:$Q,MATCH(J1807,종합배치표!$B:$B,0),(MATCH(M1807,{"A","B","C","D","E"},0)-1)*3+2),INDEX(교과배치표!$C:$Q,MATCH(J1807,교과배치표!$B:$B,0),(MATCH(M1807,{"A","B","C","D","E"},0)-1)*3+2))),"")</f>
        <v/>
      </c>
      <c r="T1807" s="26" t="str">
        <f t="array" ref="T1807">IFERROR(IF(OR(J1807="",M1807="",F1807=""),"",IF(F1807="학생부종합",INDEX(종합배치표!$C:$Q,MATCH(J1807,종합배치표!$B:$B,0),(MATCH(M1807,{"A","B","C","D","E"},0)-1)*3+3),INDEX(교과배치표!$C:$Q,MATCH(J1807,교과배치표!$B:$B,0),(MATCH(M1807,{"A","B","C","D","E"},0)-1)*3+3))),"")</f>
        <v/>
      </c>
      <c r="V1807" s="140">
        <f t="shared" si="85"/>
        <v>2.7</v>
      </c>
      <c r="W1807" s="141" t="str">
        <f t="shared" si="86"/>
        <v/>
      </c>
    </row>
    <row r="1808" spans="2:23" ht="14.25" customHeight="1">
      <c r="B1808" s="20">
        <v>1786</v>
      </c>
      <c r="C1808" s="21" t="s">
        <v>22</v>
      </c>
      <c r="D1808" s="21" t="s">
        <v>22</v>
      </c>
      <c r="E1808" s="21" t="s">
        <v>835</v>
      </c>
      <c r="F1808" s="21" t="s">
        <v>68</v>
      </c>
      <c r="G1808" s="21" t="s">
        <v>836</v>
      </c>
      <c r="H1808" s="21" t="s">
        <v>850</v>
      </c>
      <c r="I1808" s="21" t="s">
        <v>27</v>
      </c>
      <c r="J1808" s="23"/>
      <c r="K1808" s="24">
        <v>10</v>
      </c>
      <c r="M1808" s="25" t="str">
        <f>IF(I1808="","",IF(I1808="인문",성적입력!$C$8,성적입력!$C$9))</f>
        <v>A</v>
      </c>
      <c r="N1808" s="26">
        <f>성적입력!$C$15</f>
        <v>3</v>
      </c>
      <c r="P1808" s="27" t="str">
        <f t="shared" si="84"/>
        <v/>
      </c>
      <c r="R1808" s="26" t="str">
        <f t="array" ref="R1808">IFERROR(IF(OR(J1808="",M1808="",F1808=""),"",IF(F1808="학생부종합",INDEX(종합배치표!$C:$Q,MATCH(J1808,종합배치표!$B:$B,0),(MATCH(M1808,{"A","B","C","D","E"},0)-1)*3+1),INDEX(교과배치표!$C:$Q,MATCH(J1808,교과배치표!$B:$B,0),(MATCH(M1808,{"A","B","C","D","E"},0)-1)*3+1))),"")</f>
        <v/>
      </c>
      <c r="S1808" s="26" t="str">
        <f t="array" ref="S1808">IFERROR(IF(OR(J1808="",M1808="",F1808=""),"",IF(F1808="학생부종합",INDEX(종합배치표!$C:$Q,MATCH(J1808,종합배치표!$B:$B,0),(MATCH(M1808,{"A","B","C","D","E"},0)-1)*3+2),INDEX(교과배치표!$C:$Q,MATCH(J1808,교과배치표!$B:$B,0),(MATCH(M1808,{"A","B","C","D","E"},0)-1)*3+2))),"")</f>
        <v/>
      </c>
      <c r="T1808" s="26" t="str">
        <f t="array" ref="T1808">IFERROR(IF(OR(J1808="",M1808="",F1808=""),"",IF(F1808="학생부종합",INDEX(종합배치표!$C:$Q,MATCH(J1808,종합배치표!$B:$B,0),(MATCH(M1808,{"A","B","C","D","E"},0)-1)*3+3),INDEX(교과배치표!$C:$Q,MATCH(J1808,교과배치표!$B:$B,0),(MATCH(M1808,{"A","B","C","D","E"},0)-1)*3+3))),"")</f>
        <v/>
      </c>
      <c r="V1808" s="140">
        <f t="shared" si="85"/>
        <v>2.7</v>
      </c>
      <c r="W1808" s="141" t="str">
        <f t="shared" si="86"/>
        <v/>
      </c>
    </row>
    <row r="1809" spans="2:23" ht="14.25" customHeight="1">
      <c r="B1809" s="20">
        <v>1787</v>
      </c>
      <c r="C1809" s="21" t="s">
        <v>22</v>
      </c>
      <c r="D1809" s="21" t="s">
        <v>22</v>
      </c>
      <c r="E1809" s="21" t="s">
        <v>835</v>
      </c>
      <c r="F1809" s="21" t="s">
        <v>24</v>
      </c>
      <c r="G1809" s="21" t="s">
        <v>838</v>
      </c>
      <c r="H1809" s="21" t="s">
        <v>850</v>
      </c>
      <c r="I1809" s="21" t="s">
        <v>27</v>
      </c>
      <c r="J1809" s="23"/>
      <c r="K1809" s="24">
        <v>10</v>
      </c>
      <c r="M1809" s="25" t="str">
        <f>IF(I1809="","",IF(I1809="인문",성적입력!$C$8,성적입력!$C$9))</f>
        <v>A</v>
      </c>
      <c r="N1809" s="26">
        <f>성적입력!$C$15</f>
        <v>3</v>
      </c>
      <c r="P1809" s="27" t="str">
        <f t="shared" si="84"/>
        <v/>
      </c>
      <c r="R1809" s="26" t="str">
        <f t="array" ref="R1809">IFERROR(IF(OR(J1809="",M1809="",F1809=""),"",IF(F1809="학생부종합",INDEX(종합배치표!$C:$Q,MATCH(J1809,종합배치표!$B:$B,0),(MATCH(M1809,{"A","B","C","D","E"},0)-1)*3+1),INDEX(교과배치표!$C:$Q,MATCH(J1809,교과배치표!$B:$B,0),(MATCH(M1809,{"A","B","C","D","E"},0)-1)*3+1))),"")</f>
        <v/>
      </c>
      <c r="S1809" s="26" t="str">
        <f t="array" ref="S1809">IFERROR(IF(OR(J1809="",M1809="",F1809=""),"",IF(F1809="학생부종합",INDEX(종합배치표!$C:$Q,MATCH(J1809,종합배치표!$B:$B,0),(MATCH(M1809,{"A","B","C","D","E"},0)-1)*3+2),INDEX(교과배치표!$C:$Q,MATCH(J1809,교과배치표!$B:$B,0),(MATCH(M1809,{"A","B","C","D","E"},0)-1)*3+2))),"")</f>
        <v/>
      </c>
      <c r="T1809" s="26" t="str">
        <f t="array" ref="T1809">IFERROR(IF(OR(J1809="",M1809="",F1809=""),"",IF(F1809="학생부종합",INDEX(종합배치표!$C:$Q,MATCH(J1809,종합배치표!$B:$B,0),(MATCH(M1809,{"A","B","C","D","E"},0)-1)*3+3),INDEX(교과배치표!$C:$Q,MATCH(J1809,교과배치표!$B:$B,0),(MATCH(M1809,{"A","B","C","D","E"},0)-1)*3+3))),"")</f>
        <v/>
      </c>
      <c r="V1809" s="140">
        <f t="shared" si="85"/>
        <v>2.7</v>
      </c>
      <c r="W1809" s="141" t="str">
        <f t="shared" si="86"/>
        <v/>
      </c>
    </row>
    <row r="1810" spans="2:23" ht="14.25" customHeight="1">
      <c r="B1810" s="20">
        <v>1788</v>
      </c>
      <c r="C1810" s="21" t="s">
        <v>22</v>
      </c>
      <c r="D1810" s="21" t="s">
        <v>22</v>
      </c>
      <c r="E1810" s="21" t="s">
        <v>835</v>
      </c>
      <c r="F1810" s="21" t="s">
        <v>24</v>
      </c>
      <c r="G1810" s="21" t="s">
        <v>838</v>
      </c>
      <c r="H1810" s="21" t="s">
        <v>851</v>
      </c>
      <c r="I1810" s="21" t="s">
        <v>27</v>
      </c>
      <c r="J1810" s="23"/>
      <c r="K1810" s="24">
        <v>15</v>
      </c>
      <c r="M1810" s="25" t="str">
        <f>IF(I1810="","",IF(I1810="인문",성적입력!$C$8,성적입력!$C$9))</f>
        <v>A</v>
      </c>
      <c r="N1810" s="26">
        <f>성적입력!$C$15</f>
        <v>3</v>
      </c>
      <c r="P1810" s="27" t="str">
        <f t="shared" si="84"/>
        <v/>
      </c>
      <c r="R1810" s="26" t="str">
        <f t="array" ref="R1810">IFERROR(IF(OR(J1810="",M1810="",F1810=""),"",IF(F1810="학생부종합",INDEX(종합배치표!$C:$Q,MATCH(J1810,종합배치표!$B:$B,0),(MATCH(M1810,{"A","B","C","D","E"},0)-1)*3+1),INDEX(교과배치표!$C:$Q,MATCH(J1810,교과배치표!$B:$B,0),(MATCH(M1810,{"A","B","C","D","E"},0)-1)*3+1))),"")</f>
        <v/>
      </c>
      <c r="S1810" s="26" t="str">
        <f t="array" ref="S1810">IFERROR(IF(OR(J1810="",M1810="",F1810=""),"",IF(F1810="학생부종합",INDEX(종합배치표!$C:$Q,MATCH(J1810,종합배치표!$B:$B,0),(MATCH(M1810,{"A","B","C","D","E"},0)-1)*3+2),INDEX(교과배치표!$C:$Q,MATCH(J1810,교과배치표!$B:$B,0),(MATCH(M1810,{"A","B","C","D","E"},0)-1)*3+2))),"")</f>
        <v/>
      </c>
      <c r="T1810" s="26" t="str">
        <f t="array" ref="T1810">IFERROR(IF(OR(J1810="",M1810="",F1810=""),"",IF(F1810="학생부종합",INDEX(종합배치표!$C:$Q,MATCH(J1810,종합배치표!$B:$B,0),(MATCH(M1810,{"A","B","C","D","E"},0)-1)*3+3),INDEX(교과배치표!$C:$Q,MATCH(J1810,교과배치표!$B:$B,0),(MATCH(M1810,{"A","B","C","D","E"},0)-1)*3+3))),"")</f>
        <v/>
      </c>
      <c r="V1810" s="140">
        <f t="shared" si="85"/>
        <v>2.7</v>
      </c>
      <c r="W1810" s="141" t="str">
        <f t="shared" si="86"/>
        <v/>
      </c>
    </row>
    <row r="1811" spans="2:23" ht="14.25" customHeight="1">
      <c r="B1811" s="20">
        <v>1789</v>
      </c>
      <c r="C1811" s="21" t="s">
        <v>22</v>
      </c>
      <c r="D1811" s="21" t="s">
        <v>22</v>
      </c>
      <c r="E1811" s="21" t="s">
        <v>835</v>
      </c>
      <c r="F1811" s="21" t="s">
        <v>24</v>
      </c>
      <c r="G1811" s="21" t="s">
        <v>838</v>
      </c>
      <c r="H1811" s="21" t="s">
        <v>428</v>
      </c>
      <c r="I1811" s="21" t="s">
        <v>429</v>
      </c>
      <c r="J1811" s="23"/>
      <c r="K1811" s="24">
        <v>8</v>
      </c>
      <c r="M1811" s="25" t="str">
        <f>IF(I1811="","",IF(I1811="인문",성적입력!$C$8,성적입력!$C$9))</f>
        <v>A</v>
      </c>
      <c r="N1811" s="26">
        <f>성적입력!$C$15</f>
        <v>3</v>
      </c>
      <c r="P1811" s="27" t="str">
        <f t="shared" si="84"/>
        <v/>
      </c>
      <c r="R1811" s="26" t="str">
        <f t="array" ref="R1811">IFERROR(IF(OR(J1811="",M1811="",F1811=""),"",IF(F1811="학생부종합",INDEX(종합배치표!$C:$Q,MATCH(J1811,종합배치표!$B:$B,0),(MATCH(M1811,{"A","B","C","D","E"},0)-1)*3+1),INDEX(교과배치표!$C:$Q,MATCH(J1811,교과배치표!$B:$B,0),(MATCH(M1811,{"A","B","C","D","E"},0)-1)*3+1))),"")</f>
        <v/>
      </c>
      <c r="S1811" s="26" t="str">
        <f t="array" ref="S1811">IFERROR(IF(OR(J1811="",M1811="",F1811=""),"",IF(F1811="학생부종합",INDEX(종합배치표!$C:$Q,MATCH(J1811,종합배치표!$B:$B,0),(MATCH(M1811,{"A","B","C","D","E"},0)-1)*3+2),INDEX(교과배치표!$C:$Q,MATCH(J1811,교과배치표!$B:$B,0),(MATCH(M1811,{"A","B","C","D","E"},0)-1)*3+2))),"")</f>
        <v/>
      </c>
      <c r="T1811" s="26" t="str">
        <f t="array" ref="T1811">IFERROR(IF(OR(J1811="",M1811="",F1811=""),"",IF(F1811="학생부종합",INDEX(종합배치표!$C:$Q,MATCH(J1811,종합배치표!$B:$B,0),(MATCH(M1811,{"A","B","C","D","E"},0)-1)*3+3),INDEX(교과배치표!$C:$Q,MATCH(J1811,교과배치표!$B:$B,0),(MATCH(M1811,{"A","B","C","D","E"},0)-1)*3+3))),"")</f>
        <v/>
      </c>
      <c r="V1811" s="140">
        <f t="shared" si="85"/>
        <v>2.7</v>
      </c>
      <c r="W1811" s="141" t="str">
        <f t="shared" si="86"/>
        <v/>
      </c>
    </row>
    <row r="1812" spans="2:23" ht="14.25" customHeight="1">
      <c r="B1812" s="20">
        <v>1790</v>
      </c>
      <c r="C1812" s="21" t="s">
        <v>22</v>
      </c>
      <c r="D1812" s="21" t="s">
        <v>22</v>
      </c>
      <c r="E1812" s="21" t="s">
        <v>835</v>
      </c>
      <c r="F1812" s="21" t="s">
        <v>24</v>
      </c>
      <c r="G1812" s="21" t="s">
        <v>838</v>
      </c>
      <c r="H1812" s="21" t="s">
        <v>428</v>
      </c>
      <c r="I1812" s="21" t="s">
        <v>60</v>
      </c>
      <c r="J1812" s="23"/>
      <c r="K1812" s="24">
        <v>8</v>
      </c>
      <c r="M1812" s="25" t="str">
        <f>IF(I1812="","",IF(I1812="인문",성적입력!$C$8,성적입력!$C$9))</f>
        <v>A</v>
      </c>
      <c r="N1812" s="26">
        <f>성적입력!$C$15</f>
        <v>3</v>
      </c>
      <c r="P1812" s="27" t="str">
        <f t="shared" si="84"/>
        <v/>
      </c>
      <c r="R1812" s="26" t="str">
        <f t="array" ref="R1812">IFERROR(IF(OR(J1812="",M1812="",F1812=""),"",IF(F1812="학생부종합",INDEX(종합배치표!$C:$Q,MATCH(J1812,종합배치표!$B:$B,0),(MATCH(M1812,{"A","B","C","D","E"},0)-1)*3+1),INDEX(교과배치표!$C:$Q,MATCH(J1812,교과배치표!$B:$B,0),(MATCH(M1812,{"A","B","C","D","E"},0)-1)*3+1))),"")</f>
        <v/>
      </c>
      <c r="S1812" s="26" t="str">
        <f t="array" ref="S1812">IFERROR(IF(OR(J1812="",M1812="",F1812=""),"",IF(F1812="학생부종합",INDEX(종합배치표!$C:$Q,MATCH(J1812,종합배치표!$B:$B,0),(MATCH(M1812,{"A","B","C","D","E"},0)-1)*3+2),INDEX(교과배치표!$C:$Q,MATCH(J1812,교과배치표!$B:$B,0),(MATCH(M1812,{"A","B","C","D","E"},0)-1)*3+2))),"")</f>
        <v/>
      </c>
      <c r="T1812" s="26" t="str">
        <f t="array" ref="T1812">IFERROR(IF(OR(J1812="",M1812="",F1812=""),"",IF(F1812="학생부종합",INDEX(종합배치표!$C:$Q,MATCH(J1812,종합배치표!$B:$B,0),(MATCH(M1812,{"A","B","C","D","E"},0)-1)*3+3),INDEX(교과배치표!$C:$Q,MATCH(J1812,교과배치표!$B:$B,0),(MATCH(M1812,{"A","B","C","D","E"},0)-1)*3+3))),"")</f>
        <v/>
      </c>
      <c r="V1812" s="140">
        <f t="shared" si="85"/>
        <v>2.7</v>
      </c>
      <c r="W1812" s="141" t="str">
        <f t="shared" si="86"/>
        <v/>
      </c>
    </row>
    <row r="1813" spans="2:23" ht="14.25" customHeight="1">
      <c r="B1813" s="20">
        <v>1791</v>
      </c>
      <c r="C1813" s="21" t="s">
        <v>22</v>
      </c>
      <c r="D1813" s="21" t="s">
        <v>22</v>
      </c>
      <c r="E1813" s="21" t="s">
        <v>835</v>
      </c>
      <c r="F1813" s="21" t="s">
        <v>68</v>
      </c>
      <c r="G1813" s="21" t="s">
        <v>836</v>
      </c>
      <c r="H1813" s="21" t="s">
        <v>428</v>
      </c>
      <c r="I1813" s="21" t="s">
        <v>429</v>
      </c>
      <c r="J1813" s="23"/>
      <c r="K1813" s="24">
        <v>12</v>
      </c>
      <c r="M1813" s="25" t="str">
        <f>IF(I1813="","",IF(I1813="인문",성적입력!$C$8,성적입력!$C$9))</f>
        <v>A</v>
      </c>
      <c r="N1813" s="26">
        <f>성적입력!$C$15</f>
        <v>3</v>
      </c>
      <c r="P1813" s="27" t="str">
        <f t="shared" si="84"/>
        <v/>
      </c>
      <c r="R1813" s="26" t="str">
        <f t="array" ref="R1813">IFERROR(IF(OR(J1813="",M1813="",F1813=""),"",IF(F1813="학생부종합",INDEX(종합배치표!$C:$Q,MATCH(J1813,종합배치표!$B:$B,0),(MATCH(M1813,{"A","B","C","D","E"},0)-1)*3+1),INDEX(교과배치표!$C:$Q,MATCH(J1813,교과배치표!$B:$B,0),(MATCH(M1813,{"A","B","C","D","E"},0)-1)*3+1))),"")</f>
        <v/>
      </c>
      <c r="S1813" s="26" t="str">
        <f t="array" ref="S1813">IFERROR(IF(OR(J1813="",M1813="",F1813=""),"",IF(F1813="학생부종합",INDEX(종합배치표!$C:$Q,MATCH(J1813,종합배치표!$B:$B,0),(MATCH(M1813,{"A","B","C","D","E"},0)-1)*3+2),INDEX(교과배치표!$C:$Q,MATCH(J1813,교과배치표!$B:$B,0),(MATCH(M1813,{"A","B","C","D","E"},0)-1)*3+2))),"")</f>
        <v/>
      </c>
      <c r="T1813" s="26" t="str">
        <f t="array" ref="T1813">IFERROR(IF(OR(J1813="",M1813="",F1813=""),"",IF(F1813="학생부종합",INDEX(종합배치표!$C:$Q,MATCH(J1813,종합배치표!$B:$B,0),(MATCH(M1813,{"A","B","C","D","E"},0)-1)*3+3),INDEX(교과배치표!$C:$Q,MATCH(J1813,교과배치표!$B:$B,0),(MATCH(M1813,{"A","B","C","D","E"},0)-1)*3+3))),"")</f>
        <v/>
      </c>
      <c r="V1813" s="140">
        <f t="shared" si="85"/>
        <v>2.7</v>
      </c>
      <c r="W1813" s="141" t="str">
        <f t="shared" si="86"/>
        <v/>
      </c>
    </row>
    <row r="1814" spans="2:23" ht="14.25" customHeight="1">
      <c r="B1814" s="20">
        <v>1792</v>
      </c>
      <c r="C1814" s="21" t="s">
        <v>22</v>
      </c>
      <c r="D1814" s="21" t="s">
        <v>22</v>
      </c>
      <c r="E1814" s="21" t="s">
        <v>835</v>
      </c>
      <c r="F1814" s="21" t="s">
        <v>68</v>
      </c>
      <c r="G1814" s="21" t="s">
        <v>836</v>
      </c>
      <c r="H1814" s="21" t="s">
        <v>428</v>
      </c>
      <c r="I1814" s="21" t="s">
        <v>60</v>
      </c>
      <c r="J1814" s="23"/>
      <c r="K1814" s="24">
        <v>12</v>
      </c>
      <c r="M1814" s="25" t="str">
        <f>IF(I1814="","",IF(I1814="인문",성적입력!$C$8,성적입력!$C$9))</f>
        <v>A</v>
      </c>
      <c r="N1814" s="26">
        <f>성적입력!$C$15</f>
        <v>3</v>
      </c>
      <c r="P1814" s="27" t="str">
        <f t="shared" si="84"/>
        <v/>
      </c>
      <c r="R1814" s="26" t="str">
        <f t="array" ref="R1814">IFERROR(IF(OR(J1814="",M1814="",F1814=""),"",IF(F1814="학생부종합",INDEX(종합배치표!$C:$Q,MATCH(J1814,종합배치표!$B:$B,0),(MATCH(M1814,{"A","B","C","D","E"},0)-1)*3+1),INDEX(교과배치표!$C:$Q,MATCH(J1814,교과배치표!$B:$B,0),(MATCH(M1814,{"A","B","C","D","E"},0)-1)*3+1))),"")</f>
        <v/>
      </c>
      <c r="S1814" s="26" t="str">
        <f t="array" ref="S1814">IFERROR(IF(OR(J1814="",M1814="",F1814=""),"",IF(F1814="학생부종합",INDEX(종합배치표!$C:$Q,MATCH(J1814,종합배치표!$B:$B,0),(MATCH(M1814,{"A","B","C","D","E"},0)-1)*3+2),INDEX(교과배치표!$C:$Q,MATCH(J1814,교과배치표!$B:$B,0),(MATCH(M1814,{"A","B","C","D","E"},0)-1)*3+2))),"")</f>
        <v/>
      </c>
      <c r="T1814" s="26" t="str">
        <f t="array" ref="T1814">IFERROR(IF(OR(J1814="",M1814="",F1814=""),"",IF(F1814="학생부종합",INDEX(종합배치표!$C:$Q,MATCH(J1814,종합배치표!$B:$B,0),(MATCH(M1814,{"A","B","C","D","E"},0)-1)*3+3),INDEX(교과배치표!$C:$Q,MATCH(J1814,교과배치표!$B:$B,0),(MATCH(M1814,{"A","B","C","D","E"},0)-1)*3+3))),"")</f>
        <v/>
      </c>
      <c r="V1814" s="140">
        <f t="shared" si="85"/>
        <v>2.7</v>
      </c>
      <c r="W1814" s="141" t="str">
        <f t="shared" si="86"/>
        <v/>
      </c>
    </row>
    <row r="1815" spans="2:23" ht="14.25" customHeight="1">
      <c r="B1815" s="20">
        <v>1793</v>
      </c>
      <c r="C1815" s="21" t="s">
        <v>22</v>
      </c>
      <c r="D1815" s="21" t="s">
        <v>22</v>
      </c>
      <c r="E1815" s="21" t="s">
        <v>835</v>
      </c>
      <c r="F1815" s="21" t="s">
        <v>68</v>
      </c>
      <c r="G1815" s="21" t="s">
        <v>836</v>
      </c>
      <c r="H1815" s="21" t="s">
        <v>852</v>
      </c>
      <c r="I1815" s="21" t="s">
        <v>27</v>
      </c>
      <c r="J1815" s="23"/>
      <c r="K1815" s="24">
        <v>13</v>
      </c>
      <c r="M1815" s="25" t="str">
        <f>IF(I1815="","",IF(I1815="인문",성적입력!$C$8,성적입력!$C$9))</f>
        <v>A</v>
      </c>
      <c r="N1815" s="26">
        <f>성적입력!$C$15</f>
        <v>3</v>
      </c>
      <c r="P1815" s="27" t="str">
        <f t="shared" si="84"/>
        <v/>
      </c>
      <c r="R1815" s="26" t="str">
        <f t="array" ref="R1815">IFERROR(IF(OR(J1815="",M1815="",F1815=""),"",IF(F1815="학생부종합",INDEX(종합배치표!$C:$Q,MATCH(J1815,종합배치표!$B:$B,0),(MATCH(M1815,{"A","B","C","D","E"},0)-1)*3+1),INDEX(교과배치표!$C:$Q,MATCH(J1815,교과배치표!$B:$B,0),(MATCH(M1815,{"A","B","C","D","E"},0)-1)*3+1))),"")</f>
        <v/>
      </c>
      <c r="S1815" s="26" t="str">
        <f t="array" ref="S1815">IFERROR(IF(OR(J1815="",M1815="",F1815=""),"",IF(F1815="학생부종합",INDEX(종합배치표!$C:$Q,MATCH(J1815,종합배치표!$B:$B,0),(MATCH(M1815,{"A","B","C","D","E"},0)-1)*3+2),INDEX(교과배치표!$C:$Q,MATCH(J1815,교과배치표!$B:$B,0),(MATCH(M1815,{"A","B","C","D","E"},0)-1)*3+2))),"")</f>
        <v/>
      </c>
      <c r="T1815" s="26" t="str">
        <f t="array" ref="T1815">IFERROR(IF(OR(J1815="",M1815="",F1815=""),"",IF(F1815="학생부종합",INDEX(종합배치표!$C:$Q,MATCH(J1815,종합배치표!$B:$B,0),(MATCH(M1815,{"A","B","C","D","E"},0)-1)*3+3),INDEX(교과배치표!$C:$Q,MATCH(J1815,교과배치표!$B:$B,0),(MATCH(M1815,{"A","B","C","D","E"},0)-1)*3+3))),"")</f>
        <v/>
      </c>
      <c r="V1815" s="140">
        <f t="shared" si="85"/>
        <v>2.7</v>
      </c>
      <c r="W1815" s="141" t="str">
        <f t="shared" si="86"/>
        <v/>
      </c>
    </row>
    <row r="1816" spans="2:23" ht="14.25" customHeight="1">
      <c r="B1816" s="20">
        <v>1794</v>
      </c>
      <c r="C1816" s="21" t="s">
        <v>22</v>
      </c>
      <c r="D1816" s="21" t="s">
        <v>22</v>
      </c>
      <c r="E1816" s="21" t="s">
        <v>835</v>
      </c>
      <c r="F1816" s="21" t="s">
        <v>24</v>
      </c>
      <c r="G1816" s="21" t="s">
        <v>838</v>
      </c>
      <c r="H1816" s="21" t="s">
        <v>852</v>
      </c>
      <c r="I1816" s="21" t="s">
        <v>27</v>
      </c>
      <c r="J1816" s="23"/>
      <c r="K1816" s="24">
        <v>12</v>
      </c>
      <c r="M1816" s="25" t="str">
        <f>IF(I1816="","",IF(I1816="인문",성적입력!$C$8,성적입력!$C$9))</f>
        <v>A</v>
      </c>
      <c r="N1816" s="26">
        <f>성적입력!$C$15</f>
        <v>3</v>
      </c>
      <c r="P1816" s="27" t="str">
        <f t="shared" si="84"/>
        <v/>
      </c>
      <c r="R1816" s="26" t="str">
        <f t="array" ref="R1816">IFERROR(IF(OR(J1816="",M1816="",F1816=""),"",IF(F1816="학생부종합",INDEX(종합배치표!$C:$Q,MATCH(J1816,종합배치표!$B:$B,0),(MATCH(M1816,{"A","B","C","D","E"},0)-1)*3+1),INDEX(교과배치표!$C:$Q,MATCH(J1816,교과배치표!$B:$B,0),(MATCH(M1816,{"A","B","C","D","E"},0)-1)*3+1))),"")</f>
        <v/>
      </c>
      <c r="S1816" s="26" t="str">
        <f t="array" ref="S1816">IFERROR(IF(OR(J1816="",M1816="",F1816=""),"",IF(F1816="학생부종합",INDEX(종합배치표!$C:$Q,MATCH(J1816,종합배치표!$B:$B,0),(MATCH(M1816,{"A","B","C","D","E"},0)-1)*3+2),INDEX(교과배치표!$C:$Q,MATCH(J1816,교과배치표!$B:$B,0),(MATCH(M1816,{"A","B","C","D","E"},0)-1)*3+2))),"")</f>
        <v/>
      </c>
      <c r="T1816" s="26" t="str">
        <f t="array" ref="T1816">IFERROR(IF(OR(J1816="",M1816="",F1816=""),"",IF(F1816="학생부종합",INDEX(종합배치표!$C:$Q,MATCH(J1816,종합배치표!$B:$B,0),(MATCH(M1816,{"A","B","C","D","E"},0)-1)*3+3),INDEX(교과배치표!$C:$Q,MATCH(J1816,교과배치표!$B:$B,0),(MATCH(M1816,{"A","B","C","D","E"},0)-1)*3+3))),"")</f>
        <v/>
      </c>
      <c r="V1816" s="140">
        <f t="shared" si="85"/>
        <v>2.7</v>
      </c>
      <c r="W1816" s="141" t="str">
        <f t="shared" si="86"/>
        <v/>
      </c>
    </row>
    <row r="1817" spans="2:23" ht="14.25" customHeight="1">
      <c r="B1817" s="20">
        <v>1795</v>
      </c>
      <c r="C1817" s="21" t="s">
        <v>22</v>
      </c>
      <c r="D1817" s="21" t="s">
        <v>22</v>
      </c>
      <c r="E1817" s="21" t="s">
        <v>835</v>
      </c>
      <c r="F1817" s="21" t="s">
        <v>68</v>
      </c>
      <c r="G1817" s="21" t="s">
        <v>836</v>
      </c>
      <c r="H1817" s="21" t="s">
        <v>853</v>
      </c>
      <c r="I1817" s="21" t="s">
        <v>27</v>
      </c>
      <c r="J1817" s="23"/>
      <c r="K1817" s="24">
        <v>11</v>
      </c>
      <c r="M1817" s="25" t="str">
        <f>IF(I1817="","",IF(I1817="인문",성적입력!$C$8,성적입력!$C$9))</f>
        <v>A</v>
      </c>
      <c r="N1817" s="26">
        <f>성적입력!$C$15</f>
        <v>3</v>
      </c>
      <c r="P1817" s="27" t="str">
        <f t="shared" si="84"/>
        <v/>
      </c>
      <c r="R1817" s="26" t="str">
        <f t="array" ref="R1817">IFERROR(IF(OR(J1817="",M1817="",F1817=""),"",IF(F1817="학생부종합",INDEX(종합배치표!$C:$Q,MATCH(J1817,종합배치표!$B:$B,0),(MATCH(M1817,{"A","B","C","D","E"},0)-1)*3+1),INDEX(교과배치표!$C:$Q,MATCH(J1817,교과배치표!$B:$B,0),(MATCH(M1817,{"A","B","C","D","E"},0)-1)*3+1))),"")</f>
        <v/>
      </c>
      <c r="S1817" s="26" t="str">
        <f t="array" ref="S1817">IFERROR(IF(OR(J1817="",M1817="",F1817=""),"",IF(F1817="학생부종합",INDEX(종합배치표!$C:$Q,MATCH(J1817,종합배치표!$B:$B,0),(MATCH(M1817,{"A","B","C","D","E"},0)-1)*3+2),INDEX(교과배치표!$C:$Q,MATCH(J1817,교과배치표!$B:$B,0),(MATCH(M1817,{"A","B","C","D","E"},0)-1)*3+2))),"")</f>
        <v/>
      </c>
      <c r="T1817" s="26" t="str">
        <f t="array" ref="T1817">IFERROR(IF(OR(J1817="",M1817="",F1817=""),"",IF(F1817="학생부종합",INDEX(종합배치표!$C:$Q,MATCH(J1817,종합배치표!$B:$B,0),(MATCH(M1817,{"A","B","C","D","E"},0)-1)*3+3),INDEX(교과배치표!$C:$Q,MATCH(J1817,교과배치표!$B:$B,0),(MATCH(M1817,{"A","B","C","D","E"},0)-1)*3+3))),"")</f>
        <v/>
      </c>
      <c r="V1817" s="140">
        <f t="shared" si="85"/>
        <v>2.7</v>
      </c>
      <c r="W1817" s="141" t="str">
        <f t="shared" si="86"/>
        <v/>
      </c>
    </row>
    <row r="1818" spans="2:23" ht="14.25" customHeight="1">
      <c r="B1818" s="20">
        <v>1796</v>
      </c>
      <c r="C1818" s="21" t="s">
        <v>22</v>
      </c>
      <c r="D1818" s="21" t="s">
        <v>22</v>
      </c>
      <c r="E1818" s="21" t="s">
        <v>835</v>
      </c>
      <c r="F1818" s="21" t="s">
        <v>24</v>
      </c>
      <c r="G1818" s="21" t="s">
        <v>838</v>
      </c>
      <c r="H1818" s="21" t="s">
        <v>853</v>
      </c>
      <c r="I1818" s="21" t="s">
        <v>27</v>
      </c>
      <c r="J1818" s="23"/>
      <c r="K1818" s="24">
        <v>10</v>
      </c>
      <c r="M1818" s="25" t="str">
        <f>IF(I1818="","",IF(I1818="인문",성적입력!$C$8,성적입력!$C$9))</f>
        <v>A</v>
      </c>
      <c r="N1818" s="26">
        <f>성적입력!$C$15</f>
        <v>3</v>
      </c>
      <c r="P1818" s="27" t="str">
        <f t="shared" si="84"/>
        <v/>
      </c>
      <c r="R1818" s="26" t="str">
        <f t="array" ref="R1818">IFERROR(IF(OR(J1818="",M1818="",F1818=""),"",IF(F1818="학생부종합",INDEX(종합배치표!$C:$Q,MATCH(J1818,종합배치표!$B:$B,0),(MATCH(M1818,{"A","B","C","D","E"},0)-1)*3+1),INDEX(교과배치표!$C:$Q,MATCH(J1818,교과배치표!$B:$B,0),(MATCH(M1818,{"A","B","C","D","E"},0)-1)*3+1))),"")</f>
        <v/>
      </c>
      <c r="S1818" s="26" t="str">
        <f t="array" ref="S1818">IFERROR(IF(OR(J1818="",M1818="",F1818=""),"",IF(F1818="학생부종합",INDEX(종합배치표!$C:$Q,MATCH(J1818,종합배치표!$B:$B,0),(MATCH(M1818,{"A","B","C","D","E"},0)-1)*3+2),INDEX(교과배치표!$C:$Q,MATCH(J1818,교과배치표!$B:$B,0),(MATCH(M1818,{"A","B","C","D","E"},0)-1)*3+2))),"")</f>
        <v/>
      </c>
      <c r="T1818" s="26" t="str">
        <f t="array" ref="T1818">IFERROR(IF(OR(J1818="",M1818="",F1818=""),"",IF(F1818="학생부종합",INDEX(종합배치표!$C:$Q,MATCH(J1818,종합배치표!$B:$B,0),(MATCH(M1818,{"A","B","C","D","E"},0)-1)*3+3),INDEX(교과배치표!$C:$Q,MATCH(J1818,교과배치표!$B:$B,0),(MATCH(M1818,{"A","B","C","D","E"},0)-1)*3+3))),"")</f>
        <v/>
      </c>
      <c r="V1818" s="140">
        <f t="shared" si="85"/>
        <v>2.7</v>
      </c>
      <c r="W1818" s="141" t="str">
        <f t="shared" si="86"/>
        <v/>
      </c>
    </row>
    <row r="1819" spans="2:23" ht="14.25" customHeight="1">
      <c r="B1819" s="20">
        <v>1797</v>
      </c>
      <c r="C1819" s="21" t="s">
        <v>22</v>
      </c>
      <c r="D1819" s="21" t="s">
        <v>22</v>
      </c>
      <c r="E1819" s="21" t="s">
        <v>835</v>
      </c>
      <c r="F1819" s="21" t="s">
        <v>68</v>
      </c>
      <c r="G1819" s="21" t="s">
        <v>836</v>
      </c>
      <c r="H1819" s="21" t="s">
        <v>854</v>
      </c>
      <c r="I1819" s="21" t="s">
        <v>60</v>
      </c>
      <c r="J1819" s="23"/>
      <c r="K1819" s="24">
        <v>7</v>
      </c>
      <c r="M1819" s="25" t="str">
        <f>IF(I1819="","",IF(I1819="인문",성적입력!$C$8,성적입력!$C$9))</f>
        <v>A</v>
      </c>
      <c r="N1819" s="26">
        <f>성적입력!$C$15</f>
        <v>3</v>
      </c>
      <c r="P1819" s="27" t="str">
        <f t="shared" si="84"/>
        <v/>
      </c>
      <c r="R1819" s="26" t="str">
        <f t="array" ref="R1819">IFERROR(IF(OR(J1819="",M1819="",F1819=""),"",IF(F1819="학생부종합",INDEX(종합배치표!$C:$Q,MATCH(J1819,종합배치표!$B:$B,0),(MATCH(M1819,{"A","B","C","D","E"},0)-1)*3+1),INDEX(교과배치표!$C:$Q,MATCH(J1819,교과배치표!$B:$B,0),(MATCH(M1819,{"A","B","C","D","E"},0)-1)*3+1))),"")</f>
        <v/>
      </c>
      <c r="S1819" s="26" t="str">
        <f t="array" ref="S1819">IFERROR(IF(OR(J1819="",M1819="",F1819=""),"",IF(F1819="학생부종합",INDEX(종합배치표!$C:$Q,MATCH(J1819,종합배치표!$B:$B,0),(MATCH(M1819,{"A","B","C","D","E"},0)-1)*3+2),INDEX(교과배치표!$C:$Q,MATCH(J1819,교과배치표!$B:$B,0),(MATCH(M1819,{"A","B","C","D","E"},0)-1)*3+2))),"")</f>
        <v/>
      </c>
      <c r="T1819" s="26" t="str">
        <f t="array" ref="T1819">IFERROR(IF(OR(J1819="",M1819="",F1819=""),"",IF(F1819="학생부종합",INDEX(종합배치표!$C:$Q,MATCH(J1819,종합배치표!$B:$B,0),(MATCH(M1819,{"A","B","C","D","E"},0)-1)*3+3),INDEX(교과배치표!$C:$Q,MATCH(J1819,교과배치표!$B:$B,0),(MATCH(M1819,{"A","B","C","D","E"},0)-1)*3+3))),"")</f>
        <v/>
      </c>
      <c r="V1819" s="140">
        <f t="shared" si="85"/>
        <v>2.7</v>
      </c>
      <c r="W1819" s="141" t="str">
        <f t="shared" si="86"/>
        <v/>
      </c>
    </row>
    <row r="1820" spans="2:23" ht="14.25" customHeight="1">
      <c r="B1820" s="20">
        <v>1798</v>
      </c>
      <c r="C1820" s="21" t="s">
        <v>22</v>
      </c>
      <c r="D1820" s="21" t="s">
        <v>22</v>
      </c>
      <c r="E1820" s="21" t="s">
        <v>835</v>
      </c>
      <c r="F1820" s="21" t="s">
        <v>24</v>
      </c>
      <c r="G1820" s="21" t="s">
        <v>838</v>
      </c>
      <c r="H1820" s="21" t="s">
        <v>854</v>
      </c>
      <c r="I1820" s="21" t="s">
        <v>60</v>
      </c>
      <c r="J1820" s="23"/>
      <c r="K1820" s="24">
        <v>7</v>
      </c>
      <c r="M1820" s="25" t="str">
        <f>IF(I1820="","",IF(I1820="인문",성적입력!$C$8,성적입력!$C$9))</f>
        <v>A</v>
      </c>
      <c r="N1820" s="26">
        <f>성적입력!$C$15</f>
        <v>3</v>
      </c>
      <c r="P1820" s="27" t="str">
        <f t="shared" si="84"/>
        <v/>
      </c>
      <c r="R1820" s="26" t="str">
        <f t="array" ref="R1820">IFERROR(IF(OR(J1820="",M1820="",F1820=""),"",IF(F1820="학생부종합",INDEX(종합배치표!$C:$Q,MATCH(J1820,종합배치표!$B:$B,0),(MATCH(M1820,{"A","B","C","D","E"},0)-1)*3+1),INDEX(교과배치표!$C:$Q,MATCH(J1820,교과배치표!$B:$B,0),(MATCH(M1820,{"A","B","C","D","E"},0)-1)*3+1))),"")</f>
        <v/>
      </c>
      <c r="S1820" s="26" t="str">
        <f t="array" ref="S1820">IFERROR(IF(OR(J1820="",M1820="",F1820=""),"",IF(F1820="학생부종합",INDEX(종합배치표!$C:$Q,MATCH(J1820,종합배치표!$B:$B,0),(MATCH(M1820,{"A","B","C","D","E"},0)-1)*3+2),INDEX(교과배치표!$C:$Q,MATCH(J1820,교과배치표!$B:$B,0),(MATCH(M1820,{"A","B","C","D","E"},0)-1)*3+2))),"")</f>
        <v/>
      </c>
      <c r="T1820" s="26" t="str">
        <f t="array" ref="T1820">IFERROR(IF(OR(J1820="",M1820="",F1820=""),"",IF(F1820="학생부종합",INDEX(종합배치표!$C:$Q,MATCH(J1820,종합배치표!$B:$B,0),(MATCH(M1820,{"A","B","C","D","E"},0)-1)*3+3),INDEX(교과배치표!$C:$Q,MATCH(J1820,교과배치표!$B:$B,0),(MATCH(M1820,{"A","B","C","D","E"},0)-1)*3+3))),"")</f>
        <v/>
      </c>
      <c r="V1820" s="140">
        <f t="shared" si="85"/>
        <v>2.7</v>
      </c>
      <c r="W1820" s="141" t="str">
        <f t="shared" si="86"/>
        <v/>
      </c>
    </row>
    <row r="1821" spans="2:23" ht="14.25" customHeight="1">
      <c r="B1821" s="20">
        <v>1799</v>
      </c>
      <c r="C1821" s="21" t="s">
        <v>22</v>
      </c>
      <c r="D1821" s="21" t="s">
        <v>22</v>
      </c>
      <c r="E1821" s="21" t="s">
        <v>835</v>
      </c>
      <c r="F1821" s="21" t="s">
        <v>68</v>
      </c>
      <c r="G1821" s="21" t="s">
        <v>836</v>
      </c>
      <c r="H1821" s="21" t="s">
        <v>855</v>
      </c>
      <c r="I1821" s="21" t="s">
        <v>27</v>
      </c>
      <c r="J1821" s="23"/>
      <c r="K1821" s="24">
        <v>9</v>
      </c>
      <c r="M1821" s="25" t="str">
        <f>IF(I1821="","",IF(I1821="인문",성적입력!$C$8,성적입력!$C$9))</f>
        <v>A</v>
      </c>
      <c r="N1821" s="26">
        <f>성적입력!$C$15</f>
        <v>3</v>
      </c>
      <c r="P1821" s="27" t="str">
        <f t="shared" si="84"/>
        <v/>
      </c>
      <c r="R1821" s="26" t="str">
        <f t="array" ref="R1821">IFERROR(IF(OR(J1821="",M1821="",F1821=""),"",IF(F1821="학생부종합",INDEX(종합배치표!$C:$Q,MATCH(J1821,종합배치표!$B:$B,0),(MATCH(M1821,{"A","B","C","D","E"},0)-1)*3+1),INDEX(교과배치표!$C:$Q,MATCH(J1821,교과배치표!$B:$B,0),(MATCH(M1821,{"A","B","C","D","E"},0)-1)*3+1))),"")</f>
        <v/>
      </c>
      <c r="S1821" s="26" t="str">
        <f t="array" ref="S1821">IFERROR(IF(OR(J1821="",M1821="",F1821=""),"",IF(F1821="학생부종합",INDEX(종합배치표!$C:$Q,MATCH(J1821,종합배치표!$B:$B,0),(MATCH(M1821,{"A","B","C","D","E"},0)-1)*3+2),INDEX(교과배치표!$C:$Q,MATCH(J1821,교과배치표!$B:$B,0),(MATCH(M1821,{"A","B","C","D","E"},0)-1)*3+2))),"")</f>
        <v/>
      </c>
      <c r="T1821" s="26" t="str">
        <f t="array" ref="T1821">IFERROR(IF(OR(J1821="",M1821="",F1821=""),"",IF(F1821="학생부종합",INDEX(종합배치표!$C:$Q,MATCH(J1821,종합배치표!$B:$B,0),(MATCH(M1821,{"A","B","C","D","E"},0)-1)*3+3),INDEX(교과배치표!$C:$Q,MATCH(J1821,교과배치표!$B:$B,0),(MATCH(M1821,{"A","B","C","D","E"},0)-1)*3+3))),"")</f>
        <v/>
      </c>
      <c r="V1821" s="140">
        <f t="shared" si="85"/>
        <v>2.7</v>
      </c>
      <c r="W1821" s="141" t="str">
        <f t="shared" si="86"/>
        <v/>
      </c>
    </row>
    <row r="1822" spans="2:23" ht="14.25" customHeight="1">
      <c r="B1822" s="20">
        <v>1800</v>
      </c>
      <c r="C1822" s="21" t="s">
        <v>22</v>
      </c>
      <c r="D1822" s="21" t="s">
        <v>22</v>
      </c>
      <c r="E1822" s="21" t="s">
        <v>835</v>
      </c>
      <c r="F1822" s="21" t="s">
        <v>24</v>
      </c>
      <c r="G1822" s="21" t="s">
        <v>838</v>
      </c>
      <c r="H1822" s="21" t="s">
        <v>855</v>
      </c>
      <c r="I1822" s="21" t="s">
        <v>27</v>
      </c>
      <c r="J1822" s="23"/>
      <c r="K1822" s="24">
        <v>10</v>
      </c>
      <c r="M1822" s="25" t="str">
        <f>IF(I1822="","",IF(I1822="인문",성적입력!$C$8,성적입력!$C$9))</f>
        <v>A</v>
      </c>
      <c r="N1822" s="26">
        <f>성적입력!$C$15</f>
        <v>3</v>
      </c>
      <c r="P1822" s="27" t="str">
        <f t="shared" si="84"/>
        <v/>
      </c>
      <c r="R1822" s="26" t="str">
        <f t="array" ref="R1822">IFERROR(IF(OR(J1822="",M1822="",F1822=""),"",IF(F1822="학생부종합",INDEX(종합배치표!$C:$Q,MATCH(J1822,종합배치표!$B:$B,0),(MATCH(M1822,{"A","B","C","D","E"},0)-1)*3+1),INDEX(교과배치표!$C:$Q,MATCH(J1822,교과배치표!$B:$B,0),(MATCH(M1822,{"A","B","C","D","E"},0)-1)*3+1))),"")</f>
        <v/>
      </c>
      <c r="S1822" s="26" t="str">
        <f t="array" ref="S1822">IFERROR(IF(OR(J1822="",M1822="",F1822=""),"",IF(F1822="학생부종합",INDEX(종합배치표!$C:$Q,MATCH(J1822,종합배치표!$B:$B,0),(MATCH(M1822,{"A","B","C","D","E"},0)-1)*3+2),INDEX(교과배치표!$C:$Q,MATCH(J1822,교과배치표!$B:$B,0),(MATCH(M1822,{"A","B","C","D","E"},0)-1)*3+2))),"")</f>
        <v/>
      </c>
      <c r="T1822" s="26" t="str">
        <f t="array" ref="T1822">IFERROR(IF(OR(J1822="",M1822="",F1822=""),"",IF(F1822="학생부종합",INDEX(종합배치표!$C:$Q,MATCH(J1822,종합배치표!$B:$B,0),(MATCH(M1822,{"A","B","C","D","E"},0)-1)*3+3),INDEX(교과배치표!$C:$Q,MATCH(J1822,교과배치표!$B:$B,0),(MATCH(M1822,{"A","B","C","D","E"},0)-1)*3+3))),"")</f>
        <v/>
      </c>
      <c r="V1822" s="140">
        <f t="shared" si="85"/>
        <v>2.7</v>
      </c>
      <c r="W1822" s="141" t="str">
        <f t="shared" si="86"/>
        <v/>
      </c>
    </row>
    <row r="1823" spans="2:23" ht="14.25" customHeight="1">
      <c r="B1823" s="20">
        <v>1801</v>
      </c>
      <c r="C1823" s="21" t="s">
        <v>22</v>
      </c>
      <c r="D1823" s="21" t="s">
        <v>22</v>
      </c>
      <c r="E1823" s="21" t="s">
        <v>835</v>
      </c>
      <c r="F1823" s="21" t="s">
        <v>68</v>
      </c>
      <c r="G1823" s="21" t="s">
        <v>836</v>
      </c>
      <c r="H1823" s="21" t="s">
        <v>856</v>
      </c>
      <c r="I1823" s="21" t="s">
        <v>60</v>
      </c>
      <c r="J1823" s="23"/>
      <c r="K1823" s="24">
        <v>10</v>
      </c>
      <c r="M1823" s="25" t="str">
        <f>IF(I1823="","",IF(I1823="인문",성적입력!$C$8,성적입력!$C$9))</f>
        <v>A</v>
      </c>
      <c r="N1823" s="26">
        <f>성적입력!$C$15</f>
        <v>3</v>
      </c>
      <c r="P1823" s="27" t="str">
        <f t="shared" si="84"/>
        <v/>
      </c>
      <c r="R1823" s="26" t="str">
        <f t="array" ref="R1823">IFERROR(IF(OR(J1823="",M1823="",F1823=""),"",IF(F1823="학생부종합",INDEX(종합배치표!$C:$Q,MATCH(J1823,종합배치표!$B:$B,0),(MATCH(M1823,{"A","B","C","D","E"},0)-1)*3+1),INDEX(교과배치표!$C:$Q,MATCH(J1823,교과배치표!$B:$B,0),(MATCH(M1823,{"A","B","C","D","E"},0)-1)*3+1))),"")</f>
        <v/>
      </c>
      <c r="S1823" s="26" t="str">
        <f t="array" ref="S1823">IFERROR(IF(OR(J1823="",M1823="",F1823=""),"",IF(F1823="학생부종합",INDEX(종합배치표!$C:$Q,MATCH(J1823,종합배치표!$B:$B,0),(MATCH(M1823,{"A","B","C","D","E"},0)-1)*3+2),INDEX(교과배치표!$C:$Q,MATCH(J1823,교과배치표!$B:$B,0),(MATCH(M1823,{"A","B","C","D","E"},0)-1)*3+2))),"")</f>
        <v/>
      </c>
      <c r="T1823" s="26" t="str">
        <f t="array" ref="T1823">IFERROR(IF(OR(J1823="",M1823="",F1823=""),"",IF(F1823="학생부종합",INDEX(종합배치표!$C:$Q,MATCH(J1823,종합배치표!$B:$B,0),(MATCH(M1823,{"A","B","C","D","E"},0)-1)*3+3),INDEX(교과배치표!$C:$Q,MATCH(J1823,교과배치표!$B:$B,0),(MATCH(M1823,{"A","B","C","D","E"},0)-1)*3+3))),"")</f>
        <v/>
      </c>
      <c r="V1823" s="140">
        <f t="shared" si="85"/>
        <v>2.7</v>
      </c>
      <c r="W1823" s="141" t="str">
        <f t="shared" si="86"/>
        <v/>
      </c>
    </row>
    <row r="1824" spans="2:23" ht="14.25" customHeight="1">
      <c r="B1824" s="20">
        <v>1802</v>
      </c>
      <c r="C1824" s="21" t="s">
        <v>22</v>
      </c>
      <c r="D1824" s="21" t="s">
        <v>22</v>
      </c>
      <c r="E1824" s="21" t="s">
        <v>835</v>
      </c>
      <c r="F1824" s="21" t="s">
        <v>24</v>
      </c>
      <c r="G1824" s="21" t="s">
        <v>838</v>
      </c>
      <c r="H1824" s="21" t="s">
        <v>856</v>
      </c>
      <c r="I1824" s="21" t="s">
        <v>60</v>
      </c>
      <c r="J1824" s="23"/>
      <c r="K1824" s="24">
        <v>9</v>
      </c>
      <c r="M1824" s="25" t="str">
        <f>IF(I1824="","",IF(I1824="인문",성적입력!$C$8,성적입력!$C$9))</f>
        <v>A</v>
      </c>
      <c r="N1824" s="26">
        <f>성적입력!$C$15</f>
        <v>3</v>
      </c>
      <c r="P1824" s="27" t="str">
        <f t="shared" si="84"/>
        <v/>
      </c>
      <c r="R1824" s="26" t="str">
        <f t="array" ref="R1824">IFERROR(IF(OR(J1824="",M1824="",F1824=""),"",IF(F1824="학생부종합",INDEX(종합배치표!$C:$Q,MATCH(J1824,종합배치표!$B:$B,0),(MATCH(M1824,{"A","B","C","D","E"},0)-1)*3+1),INDEX(교과배치표!$C:$Q,MATCH(J1824,교과배치표!$B:$B,0),(MATCH(M1824,{"A","B","C","D","E"},0)-1)*3+1))),"")</f>
        <v/>
      </c>
      <c r="S1824" s="26" t="str">
        <f t="array" ref="S1824">IFERROR(IF(OR(J1824="",M1824="",F1824=""),"",IF(F1824="학생부종합",INDEX(종합배치표!$C:$Q,MATCH(J1824,종합배치표!$B:$B,0),(MATCH(M1824,{"A","B","C","D","E"},0)-1)*3+2),INDEX(교과배치표!$C:$Q,MATCH(J1824,교과배치표!$B:$B,0),(MATCH(M1824,{"A","B","C","D","E"},0)-1)*3+2))),"")</f>
        <v/>
      </c>
      <c r="T1824" s="26" t="str">
        <f t="array" ref="T1824">IFERROR(IF(OR(J1824="",M1824="",F1824=""),"",IF(F1824="학생부종합",INDEX(종합배치표!$C:$Q,MATCH(J1824,종합배치표!$B:$B,0),(MATCH(M1824,{"A","B","C","D","E"},0)-1)*3+3),INDEX(교과배치표!$C:$Q,MATCH(J1824,교과배치표!$B:$B,0),(MATCH(M1824,{"A","B","C","D","E"},0)-1)*3+3))),"")</f>
        <v/>
      </c>
      <c r="V1824" s="140">
        <f t="shared" si="85"/>
        <v>2.7</v>
      </c>
      <c r="W1824" s="141" t="str">
        <f t="shared" si="86"/>
        <v/>
      </c>
    </row>
    <row r="1825" spans="2:23" ht="14.25" customHeight="1">
      <c r="B1825" s="20">
        <v>1803</v>
      </c>
      <c r="C1825" s="21" t="s">
        <v>22</v>
      </c>
      <c r="D1825" s="21" t="s">
        <v>22</v>
      </c>
      <c r="E1825" s="21" t="s">
        <v>835</v>
      </c>
      <c r="F1825" s="21" t="s">
        <v>68</v>
      </c>
      <c r="G1825" s="21" t="s">
        <v>836</v>
      </c>
      <c r="H1825" s="21" t="s">
        <v>857</v>
      </c>
      <c r="I1825" s="21" t="s">
        <v>27</v>
      </c>
      <c r="J1825" s="23"/>
      <c r="K1825" s="24">
        <v>12</v>
      </c>
      <c r="M1825" s="25" t="str">
        <f>IF(I1825="","",IF(I1825="인문",성적입력!$C$8,성적입력!$C$9))</f>
        <v>A</v>
      </c>
      <c r="N1825" s="26">
        <f>성적입력!$C$15</f>
        <v>3</v>
      </c>
      <c r="P1825" s="27" t="str">
        <f t="shared" si="84"/>
        <v/>
      </c>
      <c r="R1825" s="26" t="str">
        <f t="array" ref="R1825">IFERROR(IF(OR(J1825="",M1825="",F1825=""),"",IF(F1825="학생부종합",INDEX(종합배치표!$C:$Q,MATCH(J1825,종합배치표!$B:$B,0),(MATCH(M1825,{"A","B","C","D","E"},0)-1)*3+1),INDEX(교과배치표!$C:$Q,MATCH(J1825,교과배치표!$B:$B,0),(MATCH(M1825,{"A","B","C","D","E"},0)-1)*3+1))),"")</f>
        <v/>
      </c>
      <c r="S1825" s="26" t="str">
        <f t="array" ref="S1825">IFERROR(IF(OR(J1825="",M1825="",F1825=""),"",IF(F1825="학생부종합",INDEX(종합배치표!$C:$Q,MATCH(J1825,종합배치표!$B:$B,0),(MATCH(M1825,{"A","B","C","D","E"},0)-1)*3+2),INDEX(교과배치표!$C:$Q,MATCH(J1825,교과배치표!$B:$B,0),(MATCH(M1825,{"A","B","C","D","E"},0)-1)*3+2))),"")</f>
        <v/>
      </c>
      <c r="T1825" s="26" t="str">
        <f t="array" ref="T1825">IFERROR(IF(OR(J1825="",M1825="",F1825=""),"",IF(F1825="학생부종합",INDEX(종합배치표!$C:$Q,MATCH(J1825,종합배치표!$B:$B,0),(MATCH(M1825,{"A","B","C","D","E"},0)-1)*3+3),INDEX(교과배치표!$C:$Q,MATCH(J1825,교과배치표!$B:$B,0),(MATCH(M1825,{"A","B","C","D","E"},0)-1)*3+3))),"")</f>
        <v/>
      </c>
      <c r="V1825" s="140">
        <f t="shared" si="85"/>
        <v>2.7</v>
      </c>
      <c r="W1825" s="141" t="str">
        <f t="shared" si="86"/>
        <v/>
      </c>
    </row>
    <row r="1826" spans="2:23" ht="14.25" customHeight="1">
      <c r="B1826" s="20">
        <v>1804</v>
      </c>
      <c r="C1826" s="21" t="s">
        <v>22</v>
      </c>
      <c r="D1826" s="21" t="s">
        <v>22</v>
      </c>
      <c r="E1826" s="21" t="s">
        <v>835</v>
      </c>
      <c r="F1826" s="21" t="s">
        <v>24</v>
      </c>
      <c r="G1826" s="21" t="s">
        <v>838</v>
      </c>
      <c r="H1826" s="21" t="s">
        <v>857</v>
      </c>
      <c r="I1826" s="21" t="s">
        <v>27</v>
      </c>
      <c r="J1826" s="23"/>
      <c r="K1826" s="24">
        <v>11</v>
      </c>
      <c r="M1826" s="25" t="str">
        <f>IF(I1826="","",IF(I1826="인문",성적입력!$C$8,성적입력!$C$9))</f>
        <v>A</v>
      </c>
      <c r="N1826" s="26">
        <f>성적입력!$C$15</f>
        <v>3</v>
      </c>
      <c r="P1826" s="27" t="str">
        <f t="shared" si="84"/>
        <v/>
      </c>
      <c r="R1826" s="26" t="str">
        <f t="array" ref="R1826">IFERROR(IF(OR(J1826="",M1826="",F1826=""),"",IF(F1826="학생부종합",INDEX(종합배치표!$C:$Q,MATCH(J1826,종합배치표!$B:$B,0),(MATCH(M1826,{"A","B","C","D","E"},0)-1)*3+1),INDEX(교과배치표!$C:$Q,MATCH(J1826,교과배치표!$B:$B,0),(MATCH(M1826,{"A","B","C","D","E"},0)-1)*3+1))),"")</f>
        <v/>
      </c>
      <c r="S1826" s="26" t="str">
        <f t="array" ref="S1826">IFERROR(IF(OR(J1826="",M1826="",F1826=""),"",IF(F1826="학생부종합",INDEX(종합배치표!$C:$Q,MATCH(J1826,종합배치표!$B:$B,0),(MATCH(M1826,{"A","B","C","D","E"},0)-1)*3+2),INDEX(교과배치표!$C:$Q,MATCH(J1826,교과배치표!$B:$B,0),(MATCH(M1826,{"A","B","C","D","E"},0)-1)*3+2))),"")</f>
        <v/>
      </c>
      <c r="T1826" s="26" t="str">
        <f t="array" ref="T1826">IFERROR(IF(OR(J1826="",M1826="",F1826=""),"",IF(F1826="학생부종합",INDEX(종합배치표!$C:$Q,MATCH(J1826,종합배치표!$B:$B,0),(MATCH(M1826,{"A","B","C","D","E"},0)-1)*3+3),INDEX(교과배치표!$C:$Q,MATCH(J1826,교과배치표!$B:$B,0),(MATCH(M1826,{"A","B","C","D","E"},0)-1)*3+3))),"")</f>
        <v/>
      </c>
      <c r="V1826" s="140">
        <f t="shared" si="85"/>
        <v>2.7</v>
      </c>
      <c r="W1826" s="141" t="str">
        <f t="shared" si="86"/>
        <v/>
      </c>
    </row>
    <row r="1827" spans="2:23" ht="14.25" customHeight="1">
      <c r="B1827" s="20">
        <v>1805</v>
      </c>
      <c r="C1827" s="21" t="s">
        <v>22</v>
      </c>
      <c r="D1827" s="21" t="s">
        <v>22</v>
      </c>
      <c r="E1827" s="21" t="s">
        <v>835</v>
      </c>
      <c r="F1827" s="21" t="s">
        <v>68</v>
      </c>
      <c r="G1827" s="21" t="s">
        <v>836</v>
      </c>
      <c r="H1827" s="21" t="s">
        <v>858</v>
      </c>
      <c r="I1827" s="21" t="s">
        <v>27</v>
      </c>
      <c r="J1827" s="23"/>
      <c r="K1827" s="24">
        <v>10</v>
      </c>
      <c r="M1827" s="25" t="str">
        <f>IF(I1827="","",IF(I1827="인문",성적입력!$C$8,성적입력!$C$9))</f>
        <v>A</v>
      </c>
      <c r="N1827" s="26">
        <f>성적입력!$C$15</f>
        <v>3</v>
      </c>
      <c r="P1827" s="27" t="str">
        <f t="shared" si="84"/>
        <v/>
      </c>
      <c r="R1827" s="26" t="str">
        <f t="array" ref="R1827">IFERROR(IF(OR(J1827="",M1827="",F1827=""),"",IF(F1827="학생부종합",INDEX(종합배치표!$C:$Q,MATCH(J1827,종합배치표!$B:$B,0),(MATCH(M1827,{"A","B","C","D","E"},0)-1)*3+1),INDEX(교과배치표!$C:$Q,MATCH(J1827,교과배치표!$B:$B,0),(MATCH(M1827,{"A","B","C","D","E"},0)-1)*3+1))),"")</f>
        <v/>
      </c>
      <c r="S1827" s="26" t="str">
        <f t="array" ref="S1827">IFERROR(IF(OR(J1827="",M1827="",F1827=""),"",IF(F1827="학생부종합",INDEX(종합배치표!$C:$Q,MATCH(J1827,종합배치표!$B:$B,0),(MATCH(M1827,{"A","B","C","D","E"},0)-1)*3+2),INDEX(교과배치표!$C:$Q,MATCH(J1827,교과배치표!$B:$B,0),(MATCH(M1827,{"A","B","C","D","E"},0)-1)*3+2))),"")</f>
        <v/>
      </c>
      <c r="T1827" s="26" t="str">
        <f t="array" ref="T1827">IFERROR(IF(OR(J1827="",M1827="",F1827=""),"",IF(F1827="학생부종합",INDEX(종합배치표!$C:$Q,MATCH(J1827,종합배치표!$B:$B,0),(MATCH(M1827,{"A","B","C","D","E"},0)-1)*3+3),INDEX(교과배치표!$C:$Q,MATCH(J1827,교과배치표!$B:$B,0),(MATCH(M1827,{"A","B","C","D","E"},0)-1)*3+3))),"")</f>
        <v/>
      </c>
      <c r="V1827" s="140">
        <f t="shared" si="85"/>
        <v>2.7</v>
      </c>
      <c r="W1827" s="141" t="str">
        <f t="shared" si="86"/>
        <v/>
      </c>
    </row>
    <row r="1828" spans="2:23" ht="14.25" customHeight="1">
      <c r="B1828" s="20">
        <v>1806</v>
      </c>
      <c r="C1828" s="21" t="s">
        <v>22</v>
      </c>
      <c r="D1828" s="21" t="s">
        <v>22</v>
      </c>
      <c r="E1828" s="21" t="s">
        <v>835</v>
      </c>
      <c r="F1828" s="21" t="s">
        <v>24</v>
      </c>
      <c r="G1828" s="21" t="s">
        <v>838</v>
      </c>
      <c r="H1828" s="21" t="s">
        <v>858</v>
      </c>
      <c r="I1828" s="21" t="s">
        <v>27</v>
      </c>
      <c r="J1828" s="23"/>
      <c r="K1828" s="24">
        <v>9</v>
      </c>
      <c r="M1828" s="25" t="str">
        <f>IF(I1828="","",IF(I1828="인문",성적입력!$C$8,성적입력!$C$9))</f>
        <v>A</v>
      </c>
      <c r="N1828" s="26">
        <f>성적입력!$C$15</f>
        <v>3</v>
      </c>
      <c r="P1828" s="27" t="str">
        <f t="shared" si="84"/>
        <v/>
      </c>
      <c r="R1828" s="26" t="str">
        <f t="array" ref="R1828">IFERROR(IF(OR(J1828="",M1828="",F1828=""),"",IF(F1828="학생부종합",INDEX(종합배치표!$C:$Q,MATCH(J1828,종합배치표!$B:$B,0),(MATCH(M1828,{"A","B","C","D","E"},0)-1)*3+1),INDEX(교과배치표!$C:$Q,MATCH(J1828,교과배치표!$B:$B,0),(MATCH(M1828,{"A","B","C","D","E"},0)-1)*3+1))),"")</f>
        <v/>
      </c>
      <c r="S1828" s="26" t="str">
        <f t="array" ref="S1828">IFERROR(IF(OR(J1828="",M1828="",F1828=""),"",IF(F1828="학생부종합",INDEX(종합배치표!$C:$Q,MATCH(J1828,종합배치표!$B:$B,0),(MATCH(M1828,{"A","B","C","D","E"},0)-1)*3+2),INDEX(교과배치표!$C:$Q,MATCH(J1828,교과배치표!$B:$B,0),(MATCH(M1828,{"A","B","C","D","E"},0)-1)*3+2))),"")</f>
        <v/>
      </c>
      <c r="T1828" s="26" t="str">
        <f t="array" ref="T1828">IFERROR(IF(OR(J1828="",M1828="",F1828=""),"",IF(F1828="학생부종합",INDEX(종합배치표!$C:$Q,MATCH(J1828,종합배치표!$B:$B,0),(MATCH(M1828,{"A","B","C","D","E"},0)-1)*3+3),INDEX(교과배치표!$C:$Q,MATCH(J1828,교과배치표!$B:$B,0),(MATCH(M1828,{"A","B","C","D","E"},0)-1)*3+3))),"")</f>
        <v/>
      </c>
      <c r="V1828" s="140">
        <f t="shared" si="85"/>
        <v>2.7</v>
      </c>
      <c r="W1828" s="141" t="str">
        <f t="shared" si="86"/>
        <v/>
      </c>
    </row>
    <row r="1829" spans="2:23" ht="14.25" customHeight="1">
      <c r="B1829" s="20">
        <v>1807</v>
      </c>
      <c r="C1829" s="21" t="s">
        <v>22</v>
      </c>
      <c r="D1829" s="21" t="s">
        <v>22</v>
      </c>
      <c r="E1829" s="21" t="s">
        <v>835</v>
      </c>
      <c r="F1829" s="21" t="s">
        <v>68</v>
      </c>
      <c r="G1829" s="21" t="s">
        <v>836</v>
      </c>
      <c r="H1829" s="21" t="s">
        <v>859</v>
      </c>
      <c r="I1829" s="21" t="s">
        <v>60</v>
      </c>
      <c r="J1829" s="23"/>
      <c r="K1829" s="24">
        <v>16</v>
      </c>
      <c r="M1829" s="25" t="str">
        <f>IF(I1829="","",IF(I1829="인문",성적입력!$C$8,성적입력!$C$9))</f>
        <v>A</v>
      </c>
      <c r="N1829" s="26">
        <f>성적입력!$C$15</f>
        <v>3</v>
      </c>
      <c r="P1829" s="27" t="str">
        <f t="shared" si="84"/>
        <v/>
      </c>
      <c r="R1829" s="26" t="str">
        <f t="array" ref="R1829">IFERROR(IF(OR(J1829="",M1829="",F1829=""),"",IF(F1829="학생부종합",INDEX(종합배치표!$C:$Q,MATCH(J1829,종합배치표!$B:$B,0),(MATCH(M1829,{"A","B","C","D","E"},0)-1)*3+1),INDEX(교과배치표!$C:$Q,MATCH(J1829,교과배치표!$B:$B,0),(MATCH(M1829,{"A","B","C","D","E"},0)-1)*3+1))),"")</f>
        <v/>
      </c>
      <c r="S1829" s="26" t="str">
        <f t="array" ref="S1829">IFERROR(IF(OR(J1829="",M1829="",F1829=""),"",IF(F1829="학생부종합",INDEX(종합배치표!$C:$Q,MATCH(J1829,종합배치표!$B:$B,0),(MATCH(M1829,{"A","B","C","D","E"},0)-1)*3+2),INDEX(교과배치표!$C:$Q,MATCH(J1829,교과배치표!$B:$B,0),(MATCH(M1829,{"A","B","C","D","E"},0)-1)*3+2))),"")</f>
        <v/>
      </c>
      <c r="T1829" s="26" t="str">
        <f t="array" ref="T1829">IFERROR(IF(OR(J1829="",M1829="",F1829=""),"",IF(F1829="학생부종합",INDEX(종합배치표!$C:$Q,MATCH(J1829,종합배치표!$B:$B,0),(MATCH(M1829,{"A","B","C","D","E"},0)-1)*3+3),INDEX(교과배치표!$C:$Q,MATCH(J1829,교과배치표!$B:$B,0),(MATCH(M1829,{"A","B","C","D","E"},0)-1)*3+3))),"")</f>
        <v/>
      </c>
      <c r="V1829" s="140">
        <f t="shared" si="85"/>
        <v>2.7</v>
      </c>
      <c r="W1829" s="141" t="str">
        <f t="shared" si="86"/>
        <v/>
      </c>
    </row>
    <row r="1830" spans="2:23" ht="14.25" customHeight="1">
      <c r="B1830" s="20">
        <v>1808</v>
      </c>
      <c r="C1830" s="21" t="s">
        <v>22</v>
      </c>
      <c r="D1830" s="21" t="s">
        <v>22</v>
      </c>
      <c r="E1830" s="21" t="s">
        <v>835</v>
      </c>
      <c r="F1830" s="21" t="s">
        <v>24</v>
      </c>
      <c r="G1830" s="21" t="s">
        <v>838</v>
      </c>
      <c r="H1830" s="21" t="s">
        <v>859</v>
      </c>
      <c r="I1830" s="21" t="s">
        <v>60</v>
      </c>
      <c r="J1830" s="23"/>
      <c r="K1830" s="24">
        <v>16</v>
      </c>
      <c r="M1830" s="25" t="str">
        <f>IF(I1830="","",IF(I1830="인문",성적입력!$C$8,성적입력!$C$9))</f>
        <v>A</v>
      </c>
      <c r="N1830" s="26">
        <f>성적입력!$C$15</f>
        <v>3</v>
      </c>
      <c r="P1830" s="27" t="str">
        <f t="shared" si="84"/>
        <v/>
      </c>
      <c r="R1830" s="26" t="str">
        <f t="array" ref="R1830">IFERROR(IF(OR(J1830="",M1830="",F1830=""),"",IF(F1830="학생부종합",INDEX(종합배치표!$C:$Q,MATCH(J1830,종합배치표!$B:$B,0),(MATCH(M1830,{"A","B","C","D","E"},0)-1)*3+1),INDEX(교과배치표!$C:$Q,MATCH(J1830,교과배치표!$B:$B,0),(MATCH(M1830,{"A","B","C","D","E"},0)-1)*3+1))),"")</f>
        <v/>
      </c>
      <c r="S1830" s="26" t="str">
        <f t="array" ref="S1830">IFERROR(IF(OR(J1830="",M1830="",F1830=""),"",IF(F1830="학생부종합",INDEX(종합배치표!$C:$Q,MATCH(J1830,종합배치표!$B:$B,0),(MATCH(M1830,{"A","B","C","D","E"},0)-1)*3+2),INDEX(교과배치표!$C:$Q,MATCH(J1830,교과배치표!$B:$B,0),(MATCH(M1830,{"A","B","C","D","E"},0)-1)*3+2))),"")</f>
        <v/>
      </c>
      <c r="T1830" s="26" t="str">
        <f t="array" ref="T1830">IFERROR(IF(OR(J1830="",M1830="",F1830=""),"",IF(F1830="학생부종합",INDEX(종합배치표!$C:$Q,MATCH(J1830,종합배치표!$B:$B,0),(MATCH(M1830,{"A","B","C","D","E"},0)-1)*3+3),INDEX(교과배치표!$C:$Q,MATCH(J1830,교과배치표!$B:$B,0),(MATCH(M1830,{"A","B","C","D","E"},0)-1)*3+3))),"")</f>
        <v/>
      </c>
      <c r="V1830" s="140">
        <f t="shared" si="85"/>
        <v>2.7</v>
      </c>
      <c r="W1830" s="141" t="str">
        <f t="shared" si="86"/>
        <v/>
      </c>
    </row>
    <row r="1831" spans="2:23" ht="14.25" customHeight="1">
      <c r="B1831" s="20">
        <v>1809</v>
      </c>
      <c r="C1831" s="21" t="s">
        <v>22</v>
      </c>
      <c r="D1831" s="21" t="s">
        <v>22</v>
      </c>
      <c r="E1831" s="21" t="s">
        <v>835</v>
      </c>
      <c r="F1831" s="21" t="s">
        <v>68</v>
      </c>
      <c r="G1831" s="21" t="s">
        <v>836</v>
      </c>
      <c r="H1831" s="21" t="s">
        <v>860</v>
      </c>
      <c r="I1831" s="21" t="s">
        <v>514</v>
      </c>
      <c r="J1831" s="23"/>
      <c r="K1831" s="24">
        <v>3</v>
      </c>
      <c r="M1831" s="25" t="str">
        <f>IF(I1831="","",IF(I1831="인문",성적입력!$C$8,성적입력!$C$9))</f>
        <v>A</v>
      </c>
      <c r="N1831" s="26">
        <f>성적입력!$C$15</f>
        <v>3</v>
      </c>
      <c r="P1831" s="27" t="str">
        <f t="shared" si="84"/>
        <v/>
      </c>
      <c r="R1831" s="26" t="str">
        <f t="array" ref="R1831">IFERROR(IF(OR(J1831="",M1831="",F1831=""),"",IF(F1831="학생부종합",INDEX(종합배치표!$C:$Q,MATCH(J1831,종합배치표!$B:$B,0),(MATCH(M1831,{"A","B","C","D","E"},0)-1)*3+1),INDEX(교과배치표!$C:$Q,MATCH(J1831,교과배치표!$B:$B,0),(MATCH(M1831,{"A","B","C","D","E"},0)-1)*3+1))),"")</f>
        <v/>
      </c>
      <c r="S1831" s="26" t="str">
        <f t="array" ref="S1831">IFERROR(IF(OR(J1831="",M1831="",F1831=""),"",IF(F1831="학생부종합",INDEX(종합배치표!$C:$Q,MATCH(J1831,종합배치표!$B:$B,0),(MATCH(M1831,{"A","B","C","D","E"},0)-1)*3+2),INDEX(교과배치표!$C:$Q,MATCH(J1831,교과배치표!$B:$B,0),(MATCH(M1831,{"A","B","C","D","E"},0)-1)*3+2))),"")</f>
        <v/>
      </c>
      <c r="T1831" s="26" t="str">
        <f t="array" ref="T1831">IFERROR(IF(OR(J1831="",M1831="",F1831=""),"",IF(F1831="학생부종합",INDEX(종합배치표!$C:$Q,MATCH(J1831,종합배치표!$B:$B,0),(MATCH(M1831,{"A","B","C","D","E"},0)-1)*3+3),INDEX(교과배치표!$C:$Q,MATCH(J1831,교과배치표!$B:$B,0),(MATCH(M1831,{"A","B","C","D","E"},0)-1)*3+3))),"")</f>
        <v/>
      </c>
      <c r="V1831" s="140">
        <f t="shared" si="85"/>
        <v>2.7</v>
      </c>
      <c r="W1831" s="141" t="str">
        <f t="shared" si="86"/>
        <v/>
      </c>
    </row>
    <row r="1832" spans="2:23" ht="14.25" customHeight="1">
      <c r="B1832" s="20">
        <v>1810</v>
      </c>
      <c r="C1832" s="21" t="s">
        <v>22</v>
      </c>
      <c r="D1832" s="21" t="s">
        <v>22</v>
      </c>
      <c r="E1832" s="21" t="s">
        <v>835</v>
      </c>
      <c r="F1832" s="21" t="s">
        <v>24</v>
      </c>
      <c r="G1832" s="21" t="s">
        <v>838</v>
      </c>
      <c r="H1832" s="21" t="s">
        <v>860</v>
      </c>
      <c r="I1832" s="21" t="s">
        <v>514</v>
      </c>
      <c r="J1832" s="23"/>
      <c r="K1832" s="24">
        <v>4</v>
      </c>
      <c r="M1832" s="25" t="str">
        <f>IF(I1832="","",IF(I1832="인문",성적입력!$C$8,성적입력!$C$9))</f>
        <v>A</v>
      </c>
      <c r="N1832" s="26">
        <f>성적입력!$C$15</f>
        <v>3</v>
      </c>
      <c r="P1832" s="27" t="str">
        <f t="shared" si="84"/>
        <v/>
      </c>
      <c r="R1832" s="26" t="str">
        <f t="array" ref="R1832">IFERROR(IF(OR(J1832="",M1832="",F1832=""),"",IF(F1832="학생부종합",INDEX(종합배치표!$C:$Q,MATCH(J1832,종합배치표!$B:$B,0),(MATCH(M1832,{"A","B","C","D","E"},0)-1)*3+1),INDEX(교과배치표!$C:$Q,MATCH(J1832,교과배치표!$B:$B,0),(MATCH(M1832,{"A","B","C","D","E"},0)-1)*3+1))),"")</f>
        <v/>
      </c>
      <c r="S1832" s="26" t="str">
        <f t="array" ref="S1832">IFERROR(IF(OR(J1832="",M1832="",F1832=""),"",IF(F1832="학생부종합",INDEX(종합배치표!$C:$Q,MATCH(J1832,종합배치표!$B:$B,0),(MATCH(M1832,{"A","B","C","D","E"},0)-1)*3+2),INDEX(교과배치표!$C:$Q,MATCH(J1832,교과배치표!$B:$B,0),(MATCH(M1832,{"A","B","C","D","E"},0)-1)*3+2))),"")</f>
        <v/>
      </c>
      <c r="T1832" s="26" t="str">
        <f t="array" ref="T1832">IFERROR(IF(OR(J1832="",M1832="",F1832=""),"",IF(F1832="학생부종합",INDEX(종합배치표!$C:$Q,MATCH(J1832,종합배치표!$B:$B,0),(MATCH(M1832,{"A","B","C","D","E"},0)-1)*3+3),INDEX(교과배치표!$C:$Q,MATCH(J1832,교과배치표!$B:$B,0),(MATCH(M1832,{"A","B","C","D","E"},0)-1)*3+3))),"")</f>
        <v/>
      </c>
      <c r="V1832" s="140">
        <f t="shared" si="85"/>
        <v>2.7</v>
      </c>
      <c r="W1832" s="141" t="str">
        <f t="shared" si="86"/>
        <v/>
      </c>
    </row>
    <row r="1833" spans="2:23" ht="14.25" customHeight="1">
      <c r="B1833" s="20">
        <v>1811</v>
      </c>
      <c r="C1833" s="21" t="s">
        <v>22</v>
      </c>
      <c r="D1833" s="21" t="s">
        <v>22</v>
      </c>
      <c r="E1833" s="21" t="s">
        <v>835</v>
      </c>
      <c r="F1833" s="21" t="s">
        <v>68</v>
      </c>
      <c r="G1833" s="21" t="s">
        <v>836</v>
      </c>
      <c r="H1833" s="21" t="s">
        <v>861</v>
      </c>
      <c r="I1833" s="21" t="s">
        <v>60</v>
      </c>
      <c r="J1833" s="23"/>
      <c r="K1833" s="24">
        <v>7</v>
      </c>
      <c r="M1833" s="25" t="str">
        <f>IF(I1833="","",IF(I1833="인문",성적입력!$C$8,성적입력!$C$9))</f>
        <v>A</v>
      </c>
      <c r="N1833" s="26">
        <f>성적입력!$C$15</f>
        <v>3</v>
      </c>
      <c r="P1833" s="27" t="str">
        <f t="shared" si="84"/>
        <v/>
      </c>
      <c r="R1833" s="26" t="str">
        <f t="array" ref="R1833">IFERROR(IF(OR(J1833="",M1833="",F1833=""),"",IF(F1833="학생부종합",INDEX(종합배치표!$C:$Q,MATCH(J1833,종합배치표!$B:$B,0),(MATCH(M1833,{"A","B","C","D","E"},0)-1)*3+1),INDEX(교과배치표!$C:$Q,MATCH(J1833,교과배치표!$B:$B,0),(MATCH(M1833,{"A","B","C","D","E"},0)-1)*3+1))),"")</f>
        <v/>
      </c>
      <c r="S1833" s="26" t="str">
        <f t="array" ref="S1833">IFERROR(IF(OR(J1833="",M1833="",F1833=""),"",IF(F1833="학생부종합",INDEX(종합배치표!$C:$Q,MATCH(J1833,종합배치표!$B:$B,0),(MATCH(M1833,{"A","B","C","D","E"},0)-1)*3+2),INDEX(교과배치표!$C:$Q,MATCH(J1833,교과배치표!$B:$B,0),(MATCH(M1833,{"A","B","C","D","E"},0)-1)*3+2))),"")</f>
        <v/>
      </c>
      <c r="T1833" s="26" t="str">
        <f t="array" ref="T1833">IFERROR(IF(OR(J1833="",M1833="",F1833=""),"",IF(F1833="학생부종합",INDEX(종합배치표!$C:$Q,MATCH(J1833,종합배치표!$B:$B,0),(MATCH(M1833,{"A","B","C","D","E"},0)-1)*3+3),INDEX(교과배치표!$C:$Q,MATCH(J1833,교과배치표!$B:$B,0),(MATCH(M1833,{"A","B","C","D","E"},0)-1)*3+3))),"")</f>
        <v/>
      </c>
      <c r="V1833" s="140">
        <f t="shared" si="85"/>
        <v>2.7</v>
      </c>
      <c r="W1833" s="141" t="str">
        <f t="shared" si="86"/>
        <v/>
      </c>
    </row>
    <row r="1834" spans="2:23" ht="14.25" customHeight="1">
      <c r="B1834" s="20">
        <v>1812</v>
      </c>
      <c r="C1834" s="21" t="s">
        <v>22</v>
      </c>
      <c r="D1834" s="21" t="s">
        <v>22</v>
      </c>
      <c r="E1834" s="21" t="s">
        <v>835</v>
      </c>
      <c r="F1834" s="21" t="s">
        <v>24</v>
      </c>
      <c r="G1834" s="21" t="s">
        <v>838</v>
      </c>
      <c r="H1834" s="21" t="s">
        <v>861</v>
      </c>
      <c r="I1834" s="21" t="s">
        <v>60</v>
      </c>
      <c r="J1834" s="23"/>
      <c r="K1834" s="24">
        <v>6</v>
      </c>
      <c r="M1834" s="25" t="str">
        <f>IF(I1834="","",IF(I1834="인문",성적입력!$C$8,성적입력!$C$9))</f>
        <v>A</v>
      </c>
      <c r="N1834" s="26">
        <f>성적입력!$C$15</f>
        <v>3</v>
      </c>
      <c r="P1834" s="27" t="str">
        <f t="shared" si="84"/>
        <v/>
      </c>
      <c r="R1834" s="26" t="str">
        <f t="array" ref="R1834">IFERROR(IF(OR(J1834="",M1834="",F1834=""),"",IF(F1834="학생부종합",INDEX(종합배치표!$C:$Q,MATCH(J1834,종합배치표!$B:$B,0),(MATCH(M1834,{"A","B","C","D","E"},0)-1)*3+1),INDEX(교과배치표!$C:$Q,MATCH(J1834,교과배치표!$B:$B,0),(MATCH(M1834,{"A","B","C","D","E"},0)-1)*3+1))),"")</f>
        <v/>
      </c>
      <c r="S1834" s="26" t="str">
        <f t="array" ref="S1834">IFERROR(IF(OR(J1834="",M1834="",F1834=""),"",IF(F1834="학생부종합",INDEX(종합배치표!$C:$Q,MATCH(J1834,종합배치표!$B:$B,0),(MATCH(M1834,{"A","B","C","D","E"},0)-1)*3+2),INDEX(교과배치표!$C:$Q,MATCH(J1834,교과배치표!$B:$B,0),(MATCH(M1834,{"A","B","C","D","E"},0)-1)*3+2))),"")</f>
        <v/>
      </c>
      <c r="T1834" s="26" t="str">
        <f t="array" ref="T1834">IFERROR(IF(OR(J1834="",M1834="",F1834=""),"",IF(F1834="학생부종합",INDEX(종합배치표!$C:$Q,MATCH(J1834,종합배치표!$B:$B,0),(MATCH(M1834,{"A","B","C","D","E"},0)-1)*3+3),INDEX(교과배치표!$C:$Q,MATCH(J1834,교과배치표!$B:$B,0),(MATCH(M1834,{"A","B","C","D","E"},0)-1)*3+3))),"")</f>
        <v/>
      </c>
      <c r="V1834" s="140">
        <f t="shared" si="85"/>
        <v>2.7</v>
      </c>
      <c r="W1834" s="141" t="str">
        <f t="shared" si="86"/>
        <v/>
      </c>
    </row>
    <row r="1835" spans="2:23" ht="14.25" customHeight="1">
      <c r="B1835" s="20">
        <v>1813</v>
      </c>
      <c r="C1835" s="21" t="s">
        <v>22</v>
      </c>
      <c r="D1835" s="21" t="s">
        <v>22</v>
      </c>
      <c r="E1835" s="21" t="s">
        <v>835</v>
      </c>
      <c r="F1835" s="21" t="s">
        <v>68</v>
      </c>
      <c r="G1835" s="21" t="s">
        <v>836</v>
      </c>
      <c r="H1835" s="22" t="s">
        <v>862</v>
      </c>
      <c r="I1835" s="21" t="s">
        <v>60</v>
      </c>
      <c r="J1835" s="23"/>
      <c r="K1835" s="24">
        <v>11</v>
      </c>
      <c r="M1835" s="25" t="str">
        <f>IF(I1835="","",IF(I1835="인문",성적입력!$C$8,성적입력!$C$9))</f>
        <v>A</v>
      </c>
      <c r="N1835" s="26">
        <f>성적입력!$C$15</f>
        <v>3</v>
      </c>
      <c r="P1835" s="27" t="str">
        <f t="shared" si="84"/>
        <v/>
      </c>
      <c r="R1835" s="26" t="str">
        <f t="array" ref="R1835">IFERROR(IF(OR(J1835="",M1835="",F1835=""),"",IF(F1835="학생부종합",INDEX(종합배치표!$C:$Q,MATCH(J1835,종합배치표!$B:$B,0),(MATCH(M1835,{"A","B","C","D","E"},0)-1)*3+1),INDEX(교과배치표!$C:$Q,MATCH(J1835,교과배치표!$B:$B,0),(MATCH(M1835,{"A","B","C","D","E"},0)-1)*3+1))),"")</f>
        <v/>
      </c>
      <c r="S1835" s="26" t="str">
        <f t="array" ref="S1835">IFERROR(IF(OR(J1835="",M1835="",F1835=""),"",IF(F1835="학생부종합",INDEX(종합배치표!$C:$Q,MATCH(J1835,종합배치표!$B:$B,0),(MATCH(M1835,{"A","B","C","D","E"},0)-1)*3+2),INDEX(교과배치표!$C:$Q,MATCH(J1835,교과배치표!$B:$B,0),(MATCH(M1835,{"A","B","C","D","E"},0)-1)*3+2))),"")</f>
        <v/>
      </c>
      <c r="T1835" s="26" t="str">
        <f t="array" ref="T1835">IFERROR(IF(OR(J1835="",M1835="",F1835=""),"",IF(F1835="학생부종합",INDEX(종합배치표!$C:$Q,MATCH(J1835,종합배치표!$B:$B,0),(MATCH(M1835,{"A","B","C","D","E"},0)-1)*3+3),INDEX(교과배치표!$C:$Q,MATCH(J1835,교과배치표!$B:$B,0),(MATCH(M1835,{"A","B","C","D","E"},0)-1)*3+3))),"")</f>
        <v/>
      </c>
      <c r="V1835" s="140">
        <f t="shared" si="85"/>
        <v>2.7</v>
      </c>
      <c r="W1835" s="141" t="str">
        <f t="shared" si="86"/>
        <v/>
      </c>
    </row>
    <row r="1836" spans="2:23" ht="14.25" customHeight="1">
      <c r="B1836" s="20">
        <v>1814</v>
      </c>
      <c r="C1836" s="21" t="s">
        <v>22</v>
      </c>
      <c r="D1836" s="21" t="s">
        <v>22</v>
      </c>
      <c r="E1836" s="21" t="s">
        <v>835</v>
      </c>
      <c r="F1836" s="21" t="s">
        <v>24</v>
      </c>
      <c r="G1836" s="21" t="s">
        <v>838</v>
      </c>
      <c r="H1836" s="22" t="s">
        <v>862</v>
      </c>
      <c r="I1836" s="21" t="s">
        <v>60</v>
      </c>
      <c r="J1836" s="23"/>
      <c r="K1836" s="24">
        <v>9</v>
      </c>
      <c r="M1836" s="25" t="str">
        <f>IF(I1836="","",IF(I1836="인문",성적입력!$C$8,성적입력!$C$9))</f>
        <v>A</v>
      </c>
      <c r="N1836" s="26">
        <f>성적입력!$C$15</f>
        <v>3</v>
      </c>
      <c r="P1836" s="27" t="str">
        <f t="shared" si="84"/>
        <v/>
      </c>
      <c r="R1836" s="26" t="str">
        <f t="array" ref="R1836">IFERROR(IF(OR(J1836="",M1836="",F1836=""),"",IF(F1836="학생부종합",INDEX(종합배치표!$C:$Q,MATCH(J1836,종합배치표!$B:$B,0),(MATCH(M1836,{"A","B","C","D","E"},0)-1)*3+1),INDEX(교과배치표!$C:$Q,MATCH(J1836,교과배치표!$B:$B,0),(MATCH(M1836,{"A","B","C","D","E"},0)-1)*3+1))),"")</f>
        <v/>
      </c>
      <c r="S1836" s="26" t="str">
        <f t="array" ref="S1836">IFERROR(IF(OR(J1836="",M1836="",F1836=""),"",IF(F1836="학생부종합",INDEX(종합배치표!$C:$Q,MATCH(J1836,종합배치표!$B:$B,0),(MATCH(M1836,{"A","B","C","D","E"},0)-1)*3+2),INDEX(교과배치표!$C:$Q,MATCH(J1836,교과배치표!$B:$B,0),(MATCH(M1836,{"A","B","C","D","E"},0)-1)*3+2))),"")</f>
        <v/>
      </c>
      <c r="T1836" s="26" t="str">
        <f t="array" ref="T1836">IFERROR(IF(OR(J1836="",M1836="",F1836=""),"",IF(F1836="학생부종합",INDEX(종합배치표!$C:$Q,MATCH(J1836,종합배치표!$B:$B,0),(MATCH(M1836,{"A","B","C","D","E"},0)-1)*3+3),INDEX(교과배치표!$C:$Q,MATCH(J1836,교과배치표!$B:$B,0),(MATCH(M1836,{"A","B","C","D","E"},0)-1)*3+3))),"")</f>
        <v/>
      </c>
      <c r="V1836" s="140">
        <f t="shared" si="85"/>
        <v>2.7</v>
      </c>
      <c r="W1836" s="141" t="str">
        <f t="shared" si="86"/>
        <v/>
      </c>
    </row>
    <row r="1837" spans="2:23" ht="14.25" customHeight="1">
      <c r="B1837" s="20">
        <v>1815</v>
      </c>
      <c r="C1837" s="21" t="s">
        <v>389</v>
      </c>
      <c r="D1837" s="21" t="s">
        <v>390</v>
      </c>
      <c r="E1837" s="21" t="s">
        <v>863</v>
      </c>
      <c r="F1837" s="21" t="s">
        <v>68</v>
      </c>
      <c r="G1837" s="21" t="s">
        <v>192</v>
      </c>
      <c r="H1837" s="21" t="s">
        <v>441</v>
      </c>
      <c r="I1837" s="21" t="s">
        <v>429</v>
      </c>
      <c r="J1837" s="23"/>
      <c r="K1837" s="24">
        <v>8</v>
      </c>
      <c r="M1837" s="25" t="str">
        <f>IF(I1837="","",IF(I1837="인문",성적입력!$C$8,성적입력!$C$9))</f>
        <v>A</v>
      </c>
      <c r="N1837" s="26">
        <f>성적입력!$C$15</f>
        <v>3</v>
      </c>
      <c r="P1837" s="27" t="str">
        <f t="shared" si="84"/>
        <v/>
      </c>
      <c r="R1837" s="26" t="str">
        <f t="array" ref="R1837">IFERROR(IF(OR(J1837="",M1837="",F1837=""),"",IF(F1837="학생부종합",INDEX(종합배치표!$C:$Q,MATCH(J1837,종합배치표!$B:$B,0),(MATCH(M1837,{"A","B","C","D","E"},0)-1)*3+1),INDEX(교과배치표!$C:$Q,MATCH(J1837,교과배치표!$B:$B,0),(MATCH(M1837,{"A","B","C","D","E"},0)-1)*3+1))),"")</f>
        <v/>
      </c>
      <c r="S1837" s="26" t="str">
        <f t="array" ref="S1837">IFERROR(IF(OR(J1837="",M1837="",F1837=""),"",IF(F1837="학생부종합",INDEX(종합배치표!$C:$Q,MATCH(J1837,종합배치표!$B:$B,0),(MATCH(M1837,{"A","B","C","D","E"},0)-1)*3+2),INDEX(교과배치표!$C:$Q,MATCH(J1837,교과배치표!$B:$B,0),(MATCH(M1837,{"A","B","C","D","E"},0)-1)*3+2))),"")</f>
        <v/>
      </c>
      <c r="T1837" s="26" t="str">
        <f t="array" ref="T1837">IFERROR(IF(OR(J1837="",M1837="",F1837=""),"",IF(F1837="학생부종합",INDEX(종합배치표!$C:$Q,MATCH(J1837,종합배치표!$B:$B,0),(MATCH(M1837,{"A","B","C","D","E"},0)-1)*3+3),INDEX(교과배치표!$C:$Q,MATCH(J1837,교과배치표!$B:$B,0),(MATCH(M1837,{"A","B","C","D","E"},0)-1)*3+3))),"")</f>
        <v/>
      </c>
      <c r="V1837" s="140">
        <f t="shared" si="85"/>
        <v>2.7</v>
      </c>
      <c r="W1837" s="141" t="str">
        <f t="shared" si="86"/>
        <v/>
      </c>
    </row>
    <row r="1838" spans="2:23" ht="14.25" customHeight="1">
      <c r="B1838" s="20">
        <v>1816</v>
      </c>
      <c r="C1838" s="21" t="s">
        <v>611</v>
      </c>
      <c r="D1838" s="21" t="s">
        <v>611</v>
      </c>
      <c r="E1838" s="21" t="s">
        <v>864</v>
      </c>
      <c r="F1838" s="21" t="s">
        <v>68</v>
      </c>
      <c r="G1838" s="21" t="s">
        <v>865</v>
      </c>
      <c r="H1838" s="21" t="s">
        <v>441</v>
      </c>
      <c r="I1838" s="21" t="s">
        <v>429</v>
      </c>
      <c r="J1838" s="23"/>
      <c r="K1838" s="24">
        <v>9</v>
      </c>
      <c r="M1838" s="25" t="str">
        <f>IF(I1838="","",IF(I1838="인문",성적입력!$C$8,성적입력!$C$9))</f>
        <v>A</v>
      </c>
      <c r="N1838" s="26">
        <f>성적입력!$C$15</f>
        <v>3</v>
      </c>
      <c r="P1838" s="27" t="str">
        <f t="shared" si="84"/>
        <v/>
      </c>
      <c r="R1838" s="26" t="str">
        <f t="array" ref="R1838">IFERROR(IF(OR(J1838="",M1838="",F1838=""),"",IF(F1838="학생부종합",INDEX(종합배치표!$C:$Q,MATCH(J1838,종합배치표!$B:$B,0),(MATCH(M1838,{"A","B","C","D","E"},0)-1)*3+1),INDEX(교과배치표!$C:$Q,MATCH(J1838,교과배치표!$B:$B,0),(MATCH(M1838,{"A","B","C","D","E"},0)-1)*3+1))),"")</f>
        <v/>
      </c>
      <c r="S1838" s="26" t="str">
        <f t="array" ref="S1838">IFERROR(IF(OR(J1838="",M1838="",F1838=""),"",IF(F1838="학생부종합",INDEX(종합배치표!$C:$Q,MATCH(J1838,종합배치표!$B:$B,0),(MATCH(M1838,{"A","B","C","D","E"},0)-1)*3+2),INDEX(교과배치표!$C:$Q,MATCH(J1838,교과배치표!$B:$B,0),(MATCH(M1838,{"A","B","C","D","E"},0)-1)*3+2))),"")</f>
        <v/>
      </c>
      <c r="T1838" s="26" t="str">
        <f t="array" ref="T1838">IFERROR(IF(OR(J1838="",M1838="",F1838=""),"",IF(F1838="학생부종합",INDEX(종합배치표!$C:$Q,MATCH(J1838,종합배치표!$B:$B,0),(MATCH(M1838,{"A","B","C","D","E"},0)-1)*3+3),INDEX(교과배치표!$C:$Q,MATCH(J1838,교과배치표!$B:$B,0),(MATCH(M1838,{"A","B","C","D","E"},0)-1)*3+3))),"")</f>
        <v/>
      </c>
      <c r="V1838" s="140">
        <f t="shared" si="85"/>
        <v>2.7</v>
      </c>
      <c r="W1838" s="141" t="str">
        <f t="shared" si="86"/>
        <v/>
      </c>
    </row>
    <row r="1839" spans="2:23" ht="14.25" customHeight="1">
      <c r="B1839" s="20">
        <v>1817</v>
      </c>
      <c r="C1839" s="21" t="s">
        <v>611</v>
      </c>
      <c r="D1839" s="21" t="s">
        <v>611</v>
      </c>
      <c r="E1839" s="21" t="s">
        <v>864</v>
      </c>
      <c r="F1839" s="21" t="s">
        <v>24</v>
      </c>
      <c r="G1839" s="21" t="s">
        <v>866</v>
      </c>
      <c r="H1839" s="21" t="s">
        <v>441</v>
      </c>
      <c r="I1839" s="21" t="s">
        <v>429</v>
      </c>
      <c r="J1839" s="23"/>
      <c r="K1839" s="24">
        <v>9</v>
      </c>
      <c r="M1839" s="25" t="str">
        <f>IF(I1839="","",IF(I1839="인문",성적입력!$C$8,성적입력!$C$9))</f>
        <v>A</v>
      </c>
      <c r="N1839" s="26">
        <f>성적입력!$C$15</f>
        <v>3</v>
      </c>
      <c r="P1839" s="27" t="str">
        <f t="shared" si="84"/>
        <v/>
      </c>
      <c r="R1839" s="26" t="str">
        <f t="array" ref="R1839">IFERROR(IF(OR(J1839="",M1839="",F1839=""),"",IF(F1839="학생부종합",INDEX(종합배치표!$C:$Q,MATCH(J1839,종합배치표!$B:$B,0),(MATCH(M1839,{"A","B","C","D","E"},0)-1)*3+1),INDEX(교과배치표!$C:$Q,MATCH(J1839,교과배치표!$B:$B,0),(MATCH(M1839,{"A","B","C","D","E"},0)-1)*3+1))),"")</f>
        <v/>
      </c>
      <c r="S1839" s="26" t="str">
        <f t="array" ref="S1839">IFERROR(IF(OR(J1839="",M1839="",F1839=""),"",IF(F1839="학생부종합",INDEX(종합배치표!$C:$Q,MATCH(J1839,종합배치표!$B:$B,0),(MATCH(M1839,{"A","B","C","D","E"},0)-1)*3+2),INDEX(교과배치표!$C:$Q,MATCH(J1839,교과배치표!$B:$B,0),(MATCH(M1839,{"A","B","C","D","E"},0)-1)*3+2))),"")</f>
        <v/>
      </c>
      <c r="T1839" s="26" t="str">
        <f t="array" ref="T1839">IFERROR(IF(OR(J1839="",M1839="",F1839=""),"",IF(F1839="학생부종합",INDEX(종합배치표!$C:$Q,MATCH(J1839,종합배치표!$B:$B,0),(MATCH(M1839,{"A","B","C","D","E"},0)-1)*3+3),INDEX(교과배치표!$C:$Q,MATCH(J1839,교과배치표!$B:$B,0),(MATCH(M1839,{"A","B","C","D","E"},0)-1)*3+3))),"")</f>
        <v/>
      </c>
      <c r="V1839" s="140">
        <f t="shared" si="85"/>
        <v>2.7</v>
      </c>
      <c r="W1839" s="141" t="str">
        <f t="shared" si="86"/>
        <v/>
      </c>
    </row>
    <row r="1840" spans="2:23" ht="14.25" customHeight="1">
      <c r="B1840" s="20">
        <v>1818</v>
      </c>
      <c r="C1840" s="21" t="s">
        <v>170</v>
      </c>
      <c r="D1840" s="21" t="s">
        <v>619</v>
      </c>
      <c r="E1840" s="21" t="s">
        <v>867</v>
      </c>
      <c r="F1840" s="21" t="s">
        <v>68</v>
      </c>
      <c r="G1840" s="21" t="s">
        <v>812</v>
      </c>
      <c r="H1840" s="21" t="s">
        <v>868</v>
      </c>
      <c r="I1840" s="21" t="s">
        <v>60</v>
      </c>
      <c r="J1840" s="23"/>
      <c r="K1840" s="24">
        <v>5</v>
      </c>
      <c r="M1840" s="25" t="str">
        <f>IF(I1840="","",IF(I1840="인문",성적입력!$C$8,성적입력!$C$9))</f>
        <v>A</v>
      </c>
      <c r="N1840" s="26">
        <f>성적입력!$C$15</f>
        <v>3</v>
      </c>
      <c r="P1840" s="27" t="str">
        <f t="shared" si="84"/>
        <v/>
      </c>
      <c r="R1840" s="26" t="str">
        <f t="array" ref="R1840">IFERROR(IF(OR(J1840="",M1840="",F1840=""),"",IF(F1840="학생부종합",INDEX(종합배치표!$C:$Q,MATCH(J1840,종합배치표!$B:$B,0),(MATCH(M1840,{"A","B","C","D","E"},0)-1)*3+1),INDEX(교과배치표!$C:$Q,MATCH(J1840,교과배치표!$B:$B,0),(MATCH(M1840,{"A","B","C","D","E"},0)-1)*3+1))),"")</f>
        <v/>
      </c>
      <c r="S1840" s="26" t="str">
        <f t="array" ref="S1840">IFERROR(IF(OR(J1840="",M1840="",F1840=""),"",IF(F1840="학생부종합",INDEX(종합배치표!$C:$Q,MATCH(J1840,종합배치표!$B:$B,0),(MATCH(M1840,{"A","B","C","D","E"},0)-1)*3+2),INDEX(교과배치표!$C:$Q,MATCH(J1840,교과배치표!$B:$B,0),(MATCH(M1840,{"A","B","C","D","E"},0)-1)*3+2))),"")</f>
        <v/>
      </c>
      <c r="T1840" s="26" t="str">
        <f t="array" ref="T1840">IFERROR(IF(OR(J1840="",M1840="",F1840=""),"",IF(F1840="학생부종합",INDEX(종합배치표!$C:$Q,MATCH(J1840,종합배치표!$B:$B,0),(MATCH(M1840,{"A","B","C","D","E"},0)-1)*3+3),INDEX(교과배치표!$C:$Q,MATCH(J1840,교과배치표!$B:$B,0),(MATCH(M1840,{"A","B","C","D","E"},0)-1)*3+3))),"")</f>
        <v/>
      </c>
      <c r="V1840" s="140">
        <f t="shared" si="85"/>
        <v>2.7</v>
      </c>
      <c r="W1840" s="141" t="str">
        <f t="shared" si="86"/>
        <v/>
      </c>
    </row>
    <row r="1841" spans="2:23" ht="14.25" customHeight="1">
      <c r="B1841" s="20">
        <v>1819</v>
      </c>
      <c r="C1841" s="21" t="s">
        <v>170</v>
      </c>
      <c r="D1841" s="21" t="s">
        <v>619</v>
      </c>
      <c r="E1841" s="21" t="s">
        <v>867</v>
      </c>
      <c r="F1841" s="21" t="s">
        <v>24</v>
      </c>
      <c r="G1841" s="21" t="s">
        <v>869</v>
      </c>
      <c r="H1841" s="21" t="s">
        <v>868</v>
      </c>
      <c r="I1841" s="21" t="s">
        <v>60</v>
      </c>
      <c r="J1841" s="23"/>
      <c r="K1841" s="24">
        <v>14</v>
      </c>
      <c r="M1841" s="25" t="str">
        <f>IF(I1841="","",IF(I1841="인문",성적입력!$C$8,성적입력!$C$9))</f>
        <v>A</v>
      </c>
      <c r="N1841" s="26">
        <f>성적입력!$C$15</f>
        <v>3</v>
      </c>
      <c r="P1841" s="27" t="str">
        <f t="shared" si="84"/>
        <v/>
      </c>
      <c r="R1841" s="26" t="str">
        <f t="array" ref="R1841">IFERROR(IF(OR(J1841="",M1841="",F1841=""),"",IF(F1841="학생부종합",INDEX(종합배치표!$C:$Q,MATCH(J1841,종합배치표!$B:$B,0),(MATCH(M1841,{"A","B","C","D","E"},0)-1)*3+1),INDEX(교과배치표!$C:$Q,MATCH(J1841,교과배치표!$B:$B,0),(MATCH(M1841,{"A","B","C","D","E"},0)-1)*3+1))),"")</f>
        <v/>
      </c>
      <c r="S1841" s="26" t="str">
        <f t="array" ref="S1841">IFERROR(IF(OR(J1841="",M1841="",F1841=""),"",IF(F1841="학생부종합",INDEX(종합배치표!$C:$Q,MATCH(J1841,종합배치표!$B:$B,0),(MATCH(M1841,{"A","B","C","D","E"},0)-1)*3+2),INDEX(교과배치표!$C:$Q,MATCH(J1841,교과배치표!$B:$B,0),(MATCH(M1841,{"A","B","C","D","E"},0)-1)*3+2))),"")</f>
        <v/>
      </c>
      <c r="T1841" s="26" t="str">
        <f t="array" ref="T1841">IFERROR(IF(OR(J1841="",M1841="",F1841=""),"",IF(F1841="학생부종합",INDEX(종합배치표!$C:$Q,MATCH(J1841,종합배치표!$B:$B,0),(MATCH(M1841,{"A","B","C","D","E"},0)-1)*3+3),INDEX(교과배치표!$C:$Q,MATCH(J1841,교과배치표!$B:$B,0),(MATCH(M1841,{"A","B","C","D","E"},0)-1)*3+3))),"")</f>
        <v/>
      </c>
      <c r="V1841" s="140">
        <f t="shared" si="85"/>
        <v>2.7</v>
      </c>
      <c r="W1841" s="141" t="str">
        <f t="shared" si="86"/>
        <v/>
      </c>
    </row>
    <row r="1842" spans="2:23" ht="14.25" customHeight="1">
      <c r="B1842" s="20">
        <v>1820</v>
      </c>
      <c r="C1842" s="21" t="s">
        <v>170</v>
      </c>
      <c r="D1842" s="21" t="s">
        <v>619</v>
      </c>
      <c r="E1842" s="21" t="s">
        <v>867</v>
      </c>
      <c r="F1842" s="21" t="s">
        <v>24</v>
      </c>
      <c r="G1842" s="21" t="s">
        <v>870</v>
      </c>
      <c r="H1842" s="21" t="s">
        <v>868</v>
      </c>
      <c r="I1842" s="21" t="s">
        <v>60</v>
      </c>
      <c r="J1842" s="23"/>
      <c r="K1842" s="24">
        <v>6</v>
      </c>
      <c r="M1842" s="25" t="str">
        <f>IF(I1842="","",IF(I1842="인문",성적입력!$C$8,성적입력!$C$9))</f>
        <v>A</v>
      </c>
      <c r="N1842" s="26">
        <f>성적입력!$C$15</f>
        <v>3</v>
      </c>
      <c r="P1842" s="27" t="str">
        <f t="shared" si="84"/>
        <v/>
      </c>
      <c r="R1842" s="26" t="str">
        <f t="array" ref="R1842">IFERROR(IF(OR(J1842="",M1842="",F1842=""),"",IF(F1842="학생부종합",INDEX(종합배치표!$C:$Q,MATCH(J1842,종합배치표!$B:$B,0),(MATCH(M1842,{"A","B","C","D","E"},0)-1)*3+1),INDEX(교과배치표!$C:$Q,MATCH(J1842,교과배치표!$B:$B,0),(MATCH(M1842,{"A","B","C","D","E"},0)-1)*3+1))),"")</f>
        <v/>
      </c>
      <c r="S1842" s="26" t="str">
        <f t="array" ref="S1842">IFERROR(IF(OR(J1842="",M1842="",F1842=""),"",IF(F1842="학생부종합",INDEX(종합배치표!$C:$Q,MATCH(J1842,종합배치표!$B:$B,0),(MATCH(M1842,{"A","B","C","D","E"},0)-1)*3+2),INDEX(교과배치표!$C:$Q,MATCH(J1842,교과배치표!$B:$B,0),(MATCH(M1842,{"A","B","C","D","E"},0)-1)*3+2))),"")</f>
        <v/>
      </c>
      <c r="T1842" s="26" t="str">
        <f t="array" ref="T1842">IFERROR(IF(OR(J1842="",M1842="",F1842=""),"",IF(F1842="학생부종합",INDEX(종합배치표!$C:$Q,MATCH(J1842,종합배치표!$B:$B,0),(MATCH(M1842,{"A","B","C","D","E"},0)-1)*3+3),INDEX(교과배치표!$C:$Q,MATCH(J1842,교과배치표!$B:$B,0),(MATCH(M1842,{"A","B","C","D","E"},0)-1)*3+3))),"")</f>
        <v/>
      </c>
      <c r="V1842" s="140">
        <f t="shared" si="85"/>
        <v>2.7</v>
      </c>
      <c r="W1842" s="141" t="str">
        <f t="shared" si="86"/>
        <v/>
      </c>
    </row>
    <row r="1843" spans="2:23" ht="14.25" customHeight="1">
      <c r="B1843" s="20">
        <v>1822</v>
      </c>
      <c r="C1843" s="21" t="s">
        <v>170</v>
      </c>
      <c r="D1843" s="21" t="s">
        <v>619</v>
      </c>
      <c r="E1843" s="21" t="s">
        <v>867</v>
      </c>
      <c r="F1843" s="21" t="s">
        <v>68</v>
      </c>
      <c r="G1843" s="21" t="s">
        <v>376</v>
      </c>
      <c r="H1843" s="21" t="s">
        <v>868</v>
      </c>
      <c r="I1843" s="21" t="s">
        <v>60</v>
      </c>
      <c r="J1843" s="23"/>
      <c r="K1843" s="24">
        <v>5</v>
      </c>
      <c r="M1843" s="25" t="str">
        <f>IF(I1843="","",IF(I1843="인문",성적입력!$C$8,성적입력!$C$9))</f>
        <v>A</v>
      </c>
      <c r="N1843" s="26">
        <f>성적입력!$C$15</f>
        <v>3</v>
      </c>
      <c r="P1843" s="27" t="str">
        <f t="shared" si="84"/>
        <v/>
      </c>
      <c r="R1843" s="26" t="str">
        <f t="array" ref="R1843">IFERROR(IF(OR(J1843="",M1843="",F1843=""),"",IF(F1843="학생부종합",INDEX(종합배치표!$C:$Q,MATCH(J1843,종합배치표!$B:$B,0),(MATCH(M1843,{"A","B","C","D","E"},0)-1)*3+1),INDEX(교과배치표!$C:$Q,MATCH(J1843,교과배치표!$B:$B,0),(MATCH(M1843,{"A","B","C","D","E"},0)-1)*3+1))),"")</f>
        <v/>
      </c>
      <c r="S1843" s="26" t="str">
        <f t="array" ref="S1843">IFERROR(IF(OR(J1843="",M1843="",F1843=""),"",IF(F1843="학생부종합",INDEX(종합배치표!$C:$Q,MATCH(J1843,종합배치표!$B:$B,0),(MATCH(M1843,{"A","B","C","D","E"},0)-1)*3+2),INDEX(교과배치표!$C:$Q,MATCH(J1843,교과배치표!$B:$B,0),(MATCH(M1843,{"A","B","C","D","E"},0)-1)*3+2))),"")</f>
        <v/>
      </c>
      <c r="T1843" s="26" t="str">
        <f t="array" ref="T1843">IFERROR(IF(OR(J1843="",M1843="",F1843=""),"",IF(F1843="학생부종합",INDEX(종합배치표!$C:$Q,MATCH(J1843,종합배치표!$B:$B,0),(MATCH(M1843,{"A","B","C","D","E"},0)-1)*3+3),INDEX(교과배치표!$C:$Q,MATCH(J1843,교과배치표!$B:$B,0),(MATCH(M1843,{"A","B","C","D","E"},0)-1)*3+3))),"")</f>
        <v/>
      </c>
      <c r="V1843" s="140">
        <f t="shared" si="85"/>
        <v>2.7</v>
      </c>
      <c r="W1843" s="141" t="str">
        <f t="shared" si="86"/>
        <v/>
      </c>
    </row>
    <row r="1844" spans="2:23" ht="14.25" customHeight="1">
      <c r="B1844" s="20">
        <v>1823</v>
      </c>
      <c r="C1844" s="21" t="s">
        <v>170</v>
      </c>
      <c r="D1844" s="21" t="s">
        <v>619</v>
      </c>
      <c r="E1844" s="21" t="s">
        <v>867</v>
      </c>
      <c r="F1844" s="21" t="s">
        <v>24</v>
      </c>
      <c r="G1844" s="21" t="s">
        <v>871</v>
      </c>
      <c r="H1844" s="21" t="s">
        <v>872</v>
      </c>
      <c r="I1844" s="21" t="s">
        <v>60</v>
      </c>
      <c r="J1844" s="23"/>
      <c r="K1844" s="24">
        <v>2</v>
      </c>
      <c r="M1844" s="25" t="str">
        <f>IF(I1844="","",IF(I1844="인문",성적입력!$C$8,성적입력!$C$9))</f>
        <v>A</v>
      </c>
      <c r="N1844" s="26">
        <f>성적입력!$C$15</f>
        <v>3</v>
      </c>
      <c r="P1844" s="27" t="str">
        <f t="shared" si="84"/>
        <v/>
      </c>
      <c r="R1844" s="26" t="str">
        <f t="array" ref="R1844">IFERROR(IF(OR(J1844="",M1844="",F1844=""),"",IF(F1844="학생부종합",INDEX(종합배치표!$C:$Q,MATCH(J1844,종합배치표!$B:$B,0),(MATCH(M1844,{"A","B","C","D","E"},0)-1)*3+1),INDEX(교과배치표!$C:$Q,MATCH(J1844,교과배치표!$B:$B,0),(MATCH(M1844,{"A","B","C","D","E"},0)-1)*3+1))),"")</f>
        <v/>
      </c>
      <c r="S1844" s="26" t="str">
        <f t="array" ref="S1844">IFERROR(IF(OR(J1844="",M1844="",F1844=""),"",IF(F1844="학생부종합",INDEX(종합배치표!$C:$Q,MATCH(J1844,종합배치표!$B:$B,0),(MATCH(M1844,{"A","B","C","D","E"},0)-1)*3+2),INDEX(교과배치표!$C:$Q,MATCH(J1844,교과배치표!$B:$B,0),(MATCH(M1844,{"A","B","C","D","E"},0)-1)*3+2))),"")</f>
        <v/>
      </c>
      <c r="T1844" s="26" t="str">
        <f t="array" ref="T1844">IFERROR(IF(OR(J1844="",M1844="",F1844=""),"",IF(F1844="학생부종합",INDEX(종합배치표!$C:$Q,MATCH(J1844,종합배치표!$B:$B,0),(MATCH(M1844,{"A","B","C","D","E"},0)-1)*3+3),INDEX(교과배치표!$C:$Q,MATCH(J1844,교과배치표!$B:$B,0),(MATCH(M1844,{"A","B","C","D","E"},0)-1)*3+3))),"")</f>
        <v/>
      </c>
      <c r="V1844" s="140">
        <f t="shared" si="85"/>
        <v>2.7</v>
      </c>
      <c r="W1844" s="141" t="str">
        <f t="shared" si="86"/>
        <v/>
      </c>
    </row>
    <row r="1845" spans="2:23" ht="14.25" customHeight="1">
      <c r="B1845" s="20">
        <v>1824</v>
      </c>
      <c r="C1845" s="21" t="s">
        <v>170</v>
      </c>
      <c r="D1845" s="21" t="s">
        <v>619</v>
      </c>
      <c r="E1845" s="21" t="s">
        <v>867</v>
      </c>
      <c r="F1845" s="21" t="s">
        <v>68</v>
      </c>
      <c r="G1845" s="21" t="s">
        <v>812</v>
      </c>
      <c r="H1845" s="21" t="s">
        <v>873</v>
      </c>
      <c r="I1845" s="21" t="s">
        <v>60</v>
      </c>
      <c r="J1845" s="23"/>
      <c r="K1845" s="24">
        <v>5</v>
      </c>
      <c r="M1845" s="25" t="str">
        <f>IF(I1845="","",IF(I1845="인문",성적입력!$C$8,성적입력!$C$9))</f>
        <v>A</v>
      </c>
      <c r="N1845" s="26">
        <f>성적입력!$C$15</f>
        <v>3</v>
      </c>
      <c r="P1845" s="27" t="str">
        <f t="shared" si="84"/>
        <v/>
      </c>
      <c r="R1845" s="26" t="str">
        <f t="array" ref="R1845">IFERROR(IF(OR(J1845="",M1845="",F1845=""),"",IF(F1845="학생부종합",INDEX(종합배치표!$C:$Q,MATCH(J1845,종합배치표!$B:$B,0),(MATCH(M1845,{"A","B","C","D","E"},0)-1)*3+1),INDEX(교과배치표!$C:$Q,MATCH(J1845,교과배치표!$B:$B,0),(MATCH(M1845,{"A","B","C","D","E"},0)-1)*3+1))),"")</f>
        <v/>
      </c>
      <c r="S1845" s="26" t="str">
        <f t="array" ref="S1845">IFERROR(IF(OR(J1845="",M1845="",F1845=""),"",IF(F1845="학생부종합",INDEX(종합배치표!$C:$Q,MATCH(J1845,종합배치표!$B:$B,0),(MATCH(M1845,{"A","B","C","D","E"},0)-1)*3+2),INDEX(교과배치표!$C:$Q,MATCH(J1845,교과배치표!$B:$B,0),(MATCH(M1845,{"A","B","C","D","E"},0)-1)*3+2))),"")</f>
        <v/>
      </c>
      <c r="T1845" s="26" t="str">
        <f t="array" ref="T1845">IFERROR(IF(OR(J1845="",M1845="",F1845=""),"",IF(F1845="학생부종합",INDEX(종합배치표!$C:$Q,MATCH(J1845,종합배치표!$B:$B,0),(MATCH(M1845,{"A","B","C","D","E"},0)-1)*3+3),INDEX(교과배치표!$C:$Q,MATCH(J1845,교과배치표!$B:$B,0),(MATCH(M1845,{"A","B","C","D","E"},0)-1)*3+3))),"")</f>
        <v/>
      </c>
      <c r="V1845" s="140">
        <f t="shared" si="85"/>
        <v>2.7</v>
      </c>
      <c r="W1845" s="141" t="str">
        <f t="shared" si="86"/>
        <v/>
      </c>
    </row>
    <row r="1846" spans="2:23" ht="14.25" customHeight="1">
      <c r="B1846" s="20">
        <v>1825</v>
      </c>
      <c r="C1846" s="21" t="s">
        <v>170</v>
      </c>
      <c r="D1846" s="21" t="s">
        <v>619</v>
      </c>
      <c r="E1846" s="21" t="s">
        <v>867</v>
      </c>
      <c r="F1846" s="21" t="s">
        <v>24</v>
      </c>
      <c r="G1846" s="21" t="s">
        <v>869</v>
      </c>
      <c r="H1846" s="21" t="s">
        <v>873</v>
      </c>
      <c r="I1846" s="21" t="s">
        <v>60</v>
      </c>
      <c r="J1846" s="23"/>
      <c r="K1846" s="24">
        <v>6</v>
      </c>
      <c r="M1846" s="25" t="str">
        <f>IF(I1846="","",IF(I1846="인문",성적입력!$C$8,성적입력!$C$9))</f>
        <v>A</v>
      </c>
      <c r="N1846" s="26">
        <f>성적입력!$C$15</f>
        <v>3</v>
      </c>
      <c r="P1846" s="27" t="str">
        <f t="shared" si="84"/>
        <v/>
      </c>
      <c r="R1846" s="26" t="str">
        <f t="array" ref="R1846">IFERROR(IF(OR(J1846="",M1846="",F1846=""),"",IF(F1846="학생부종합",INDEX(종합배치표!$C:$Q,MATCH(J1846,종합배치표!$B:$B,0),(MATCH(M1846,{"A","B","C","D","E"},0)-1)*3+1),INDEX(교과배치표!$C:$Q,MATCH(J1846,교과배치표!$B:$B,0),(MATCH(M1846,{"A","B","C","D","E"},0)-1)*3+1))),"")</f>
        <v/>
      </c>
      <c r="S1846" s="26" t="str">
        <f t="array" ref="S1846">IFERROR(IF(OR(J1846="",M1846="",F1846=""),"",IF(F1846="학생부종합",INDEX(종합배치표!$C:$Q,MATCH(J1846,종합배치표!$B:$B,0),(MATCH(M1846,{"A","B","C","D","E"},0)-1)*3+2),INDEX(교과배치표!$C:$Q,MATCH(J1846,교과배치표!$B:$B,0),(MATCH(M1846,{"A","B","C","D","E"},0)-1)*3+2))),"")</f>
        <v/>
      </c>
      <c r="T1846" s="26" t="str">
        <f t="array" ref="T1846">IFERROR(IF(OR(J1846="",M1846="",F1846=""),"",IF(F1846="학생부종합",INDEX(종합배치표!$C:$Q,MATCH(J1846,종합배치표!$B:$B,0),(MATCH(M1846,{"A","B","C","D","E"},0)-1)*3+3),INDEX(교과배치표!$C:$Q,MATCH(J1846,교과배치표!$B:$B,0),(MATCH(M1846,{"A","B","C","D","E"},0)-1)*3+3))),"")</f>
        <v/>
      </c>
      <c r="V1846" s="140">
        <f t="shared" si="85"/>
        <v>2.7</v>
      </c>
      <c r="W1846" s="141" t="str">
        <f t="shared" si="86"/>
        <v/>
      </c>
    </row>
    <row r="1847" spans="2:23" ht="14.25" customHeight="1">
      <c r="B1847" s="20">
        <v>1826</v>
      </c>
      <c r="C1847" s="21" t="s">
        <v>170</v>
      </c>
      <c r="D1847" s="21" t="s">
        <v>619</v>
      </c>
      <c r="E1847" s="21" t="s">
        <v>867</v>
      </c>
      <c r="F1847" s="21" t="s">
        <v>24</v>
      </c>
      <c r="G1847" s="21" t="s">
        <v>870</v>
      </c>
      <c r="H1847" s="21" t="s">
        <v>873</v>
      </c>
      <c r="I1847" s="21" t="s">
        <v>60</v>
      </c>
      <c r="J1847" s="23"/>
      <c r="K1847" s="24">
        <v>11</v>
      </c>
      <c r="M1847" s="25" t="str">
        <f>IF(I1847="","",IF(I1847="인문",성적입력!$C$8,성적입력!$C$9))</f>
        <v>A</v>
      </c>
      <c r="N1847" s="26">
        <f>성적입력!$C$15</f>
        <v>3</v>
      </c>
      <c r="P1847" s="27" t="str">
        <f t="shared" si="84"/>
        <v/>
      </c>
      <c r="R1847" s="26" t="str">
        <f t="array" ref="R1847">IFERROR(IF(OR(J1847="",M1847="",F1847=""),"",IF(F1847="학생부종합",INDEX(종합배치표!$C:$Q,MATCH(J1847,종합배치표!$B:$B,0),(MATCH(M1847,{"A","B","C","D","E"},0)-1)*3+1),INDEX(교과배치표!$C:$Q,MATCH(J1847,교과배치표!$B:$B,0),(MATCH(M1847,{"A","B","C","D","E"},0)-1)*3+1))),"")</f>
        <v/>
      </c>
      <c r="S1847" s="26" t="str">
        <f t="array" ref="S1847">IFERROR(IF(OR(J1847="",M1847="",F1847=""),"",IF(F1847="학생부종합",INDEX(종합배치표!$C:$Q,MATCH(J1847,종합배치표!$B:$B,0),(MATCH(M1847,{"A","B","C","D","E"},0)-1)*3+2),INDEX(교과배치표!$C:$Q,MATCH(J1847,교과배치표!$B:$B,0),(MATCH(M1847,{"A","B","C","D","E"},0)-1)*3+2))),"")</f>
        <v/>
      </c>
      <c r="T1847" s="26" t="str">
        <f t="array" ref="T1847">IFERROR(IF(OR(J1847="",M1847="",F1847=""),"",IF(F1847="학생부종합",INDEX(종합배치표!$C:$Q,MATCH(J1847,종합배치표!$B:$B,0),(MATCH(M1847,{"A","B","C","D","E"},0)-1)*3+3),INDEX(교과배치표!$C:$Q,MATCH(J1847,교과배치표!$B:$B,0),(MATCH(M1847,{"A","B","C","D","E"},0)-1)*3+3))),"")</f>
        <v/>
      </c>
      <c r="V1847" s="140">
        <f t="shared" si="85"/>
        <v>2.7</v>
      </c>
      <c r="W1847" s="141" t="str">
        <f t="shared" si="86"/>
        <v/>
      </c>
    </row>
    <row r="1848" spans="2:23" ht="14.25" customHeight="1">
      <c r="B1848" s="20">
        <v>1828</v>
      </c>
      <c r="C1848" s="21" t="s">
        <v>170</v>
      </c>
      <c r="D1848" s="21" t="s">
        <v>619</v>
      </c>
      <c r="E1848" s="21" t="s">
        <v>867</v>
      </c>
      <c r="F1848" s="21" t="s">
        <v>68</v>
      </c>
      <c r="G1848" s="21" t="s">
        <v>376</v>
      </c>
      <c r="H1848" s="21" t="s">
        <v>873</v>
      </c>
      <c r="I1848" s="21" t="s">
        <v>60</v>
      </c>
      <c r="J1848" s="23"/>
      <c r="K1848" s="24">
        <v>4</v>
      </c>
      <c r="M1848" s="25" t="str">
        <f>IF(I1848="","",IF(I1848="인문",성적입력!$C$8,성적입력!$C$9))</f>
        <v>A</v>
      </c>
      <c r="N1848" s="26">
        <f>성적입력!$C$15</f>
        <v>3</v>
      </c>
      <c r="P1848" s="27" t="str">
        <f t="shared" si="84"/>
        <v/>
      </c>
      <c r="R1848" s="26" t="str">
        <f t="array" ref="R1848">IFERROR(IF(OR(J1848="",M1848="",F1848=""),"",IF(F1848="학생부종합",INDEX(종합배치표!$C:$Q,MATCH(J1848,종합배치표!$B:$B,0),(MATCH(M1848,{"A","B","C","D","E"},0)-1)*3+1),INDEX(교과배치표!$C:$Q,MATCH(J1848,교과배치표!$B:$B,0),(MATCH(M1848,{"A","B","C","D","E"},0)-1)*3+1))),"")</f>
        <v/>
      </c>
      <c r="S1848" s="26" t="str">
        <f t="array" ref="S1848">IFERROR(IF(OR(J1848="",M1848="",F1848=""),"",IF(F1848="학생부종합",INDEX(종합배치표!$C:$Q,MATCH(J1848,종합배치표!$B:$B,0),(MATCH(M1848,{"A","B","C","D","E"},0)-1)*3+2),INDEX(교과배치표!$C:$Q,MATCH(J1848,교과배치표!$B:$B,0),(MATCH(M1848,{"A","B","C","D","E"},0)-1)*3+2))),"")</f>
        <v/>
      </c>
      <c r="T1848" s="26" t="str">
        <f t="array" ref="T1848">IFERROR(IF(OR(J1848="",M1848="",F1848=""),"",IF(F1848="학생부종합",INDEX(종합배치표!$C:$Q,MATCH(J1848,종합배치표!$B:$B,0),(MATCH(M1848,{"A","B","C","D","E"},0)-1)*3+3),INDEX(교과배치표!$C:$Q,MATCH(J1848,교과배치표!$B:$B,0),(MATCH(M1848,{"A","B","C","D","E"},0)-1)*3+3))),"")</f>
        <v/>
      </c>
      <c r="V1848" s="140">
        <f t="shared" si="85"/>
        <v>2.7</v>
      </c>
      <c r="W1848" s="141" t="str">
        <f t="shared" si="86"/>
        <v/>
      </c>
    </row>
    <row r="1849" spans="2:23" ht="14.25" customHeight="1">
      <c r="B1849" s="20">
        <v>1830</v>
      </c>
      <c r="C1849" s="21" t="s">
        <v>22</v>
      </c>
      <c r="D1849" s="21" t="s">
        <v>22</v>
      </c>
      <c r="E1849" s="21" t="s">
        <v>867</v>
      </c>
      <c r="F1849" s="21" t="s">
        <v>24</v>
      </c>
      <c r="G1849" s="21" t="s">
        <v>871</v>
      </c>
      <c r="H1849" s="21" t="s">
        <v>26</v>
      </c>
      <c r="I1849" s="21" t="s">
        <v>27</v>
      </c>
      <c r="J1849" s="23"/>
      <c r="K1849" s="24">
        <v>4</v>
      </c>
      <c r="M1849" s="25" t="str">
        <f>IF(I1849="","",IF(I1849="인문",성적입력!$C$8,성적입력!$C$9))</f>
        <v>A</v>
      </c>
      <c r="N1849" s="26">
        <f>성적입력!$C$15</f>
        <v>3</v>
      </c>
      <c r="P1849" s="27" t="str">
        <f t="shared" si="84"/>
        <v/>
      </c>
      <c r="R1849" s="26" t="str">
        <f t="array" ref="R1849">IFERROR(IF(OR(J1849="",M1849="",F1849=""),"",IF(F1849="학생부종합",INDEX(종합배치표!$C:$Q,MATCH(J1849,종합배치표!$B:$B,0),(MATCH(M1849,{"A","B","C","D","E"},0)-1)*3+1),INDEX(교과배치표!$C:$Q,MATCH(J1849,교과배치표!$B:$B,0),(MATCH(M1849,{"A","B","C","D","E"},0)-1)*3+1))),"")</f>
        <v/>
      </c>
      <c r="S1849" s="26" t="str">
        <f t="array" ref="S1849">IFERROR(IF(OR(J1849="",M1849="",F1849=""),"",IF(F1849="학생부종합",INDEX(종합배치표!$C:$Q,MATCH(J1849,종합배치표!$B:$B,0),(MATCH(M1849,{"A","B","C","D","E"},0)-1)*3+2),INDEX(교과배치표!$C:$Q,MATCH(J1849,교과배치표!$B:$B,0),(MATCH(M1849,{"A","B","C","D","E"},0)-1)*3+2))),"")</f>
        <v/>
      </c>
      <c r="T1849" s="26" t="str">
        <f t="array" ref="T1849">IFERROR(IF(OR(J1849="",M1849="",F1849=""),"",IF(F1849="학생부종합",INDEX(종합배치표!$C:$Q,MATCH(J1849,종합배치표!$B:$B,0),(MATCH(M1849,{"A","B","C","D","E"},0)-1)*3+3),INDEX(교과배치표!$C:$Q,MATCH(J1849,교과배치표!$B:$B,0),(MATCH(M1849,{"A","B","C","D","E"},0)-1)*3+3))),"")</f>
        <v/>
      </c>
      <c r="V1849" s="140">
        <f t="shared" si="85"/>
        <v>2.7</v>
      </c>
      <c r="W1849" s="141" t="str">
        <f t="shared" si="86"/>
        <v/>
      </c>
    </row>
    <row r="1850" spans="2:23" ht="14.25" customHeight="1">
      <c r="B1850" s="20">
        <v>1832</v>
      </c>
      <c r="C1850" s="21" t="s">
        <v>22</v>
      </c>
      <c r="D1850" s="21" t="s">
        <v>22</v>
      </c>
      <c r="E1850" s="21" t="s">
        <v>867</v>
      </c>
      <c r="F1850" s="21" t="s">
        <v>68</v>
      </c>
      <c r="G1850" s="21" t="s">
        <v>812</v>
      </c>
      <c r="H1850" s="21" t="s">
        <v>874</v>
      </c>
      <c r="I1850" s="21" t="s">
        <v>27</v>
      </c>
      <c r="J1850" s="23"/>
      <c r="K1850" s="24">
        <v>5</v>
      </c>
      <c r="M1850" s="25" t="str">
        <f>IF(I1850="","",IF(I1850="인문",성적입력!$C$8,성적입력!$C$9))</f>
        <v>A</v>
      </c>
      <c r="N1850" s="26">
        <f>성적입력!$C$15</f>
        <v>3</v>
      </c>
      <c r="P1850" s="27" t="str">
        <f t="shared" si="84"/>
        <v/>
      </c>
      <c r="R1850" s="26" t="str">
        <f t="array" ref="R1850">IFERROR(IF(OR(J1850="",M1850="",F1850=""),"",IF(F1850="학생부종합",INDEX(종합배치표!$C:$Q,MATCH(J1850,종합배치표!$B:$B,0),(MATCH(M1850,{"A","B","C","D","E"},0)-1)*3+1),INDEX(교과배치표!$C:$Q,MATCH(J1850,교과배치표!$B:$B,0),(MATCH(M1850,{"A","B","C","D","E"},0)-1)*3+1))),"")</f>
        <v/>
      </c>
      <c r="S1850" s="26" t="str">
        <f t="array" ref="S1850">IFERROR(IF(OR(J1850="",M1850="",F1850=""),"",IF(F1850="학생부종합",INDEX(종합배치표!$C:$Q,MATCH(J1850,종합배치표!$B:$B,0),(MATCH(M1850,{"A","B","C","D","E"},0)-1)*3+2),INDEX(교과배치표!$C:$Q,MATCH(J1850,교과배치표!$B:$B,0),(MATCH(M1850,{"A","B","C","D","E"},0)-1)*3+2))),"")</f>
        <v/>
      </c>
      <c r="T1850" s="26" t="str">
        <f t="array" ref="T1850">IFERROR(IF(OR(J1850="",M1850="",F1850=""),"",IF(F1850="학생부종합",INDEX(종합배치표!$C:$Q,MATCH(J1850,종합배치표!$B:$B,0),(MATCH(M1850,{"A","B","C","D","E"},0)-1)*3+3),INDEX(교과배치표!$C:$Q,MATCH(J1850,교과배치표!$B:$B,0),(MATCH(M1850,{"A","B","C","D","E"},0)-1)*3+3))),"")</f>
        <v/>
      </c>
      <c r="V1850" s="140">
        <f t="shared" si="85"/>
        <v>2.7</v>
      </c>
      <c r="W1850" s="141" t="str">
        <f t="shared" si="86"/>
        <v/>
      </c>
    </row>
    <row r="1851" spans="2:23" ht="14.25" customHeight="1">
      <c r="B1851" s="20">
        <v>1833</v>
      </c>
      <c r="C1851" s="21" t="s">
        <v>22</v>
      </c>
      <c r="D1851" s="21" t="s">
        <v>22</v>
      </c>
      <c r="E1851" s="21" t="s">
        <v>867</v>
      </c>
      <c r="F1851" s="21" t="s">
        <v>24</v>
      </c>
      <c r="G1851" s="21" t="s">
        <v>869</v>
      </c>
      <c r="H1851" s="21" t="s">
        <v>874</v>
      </c>
      <c r="I1851" s="21" t="s">
        <v>27</v>
      </c>
      <c r="J1851" s="23"/>
      <c r="K1851" s="24">
        <v>6</v>
      </c>
      <c r="M1851" s="25" t="str">
        <f>IF(I1851="","",IF(I1851="인문",성적입력!$C$8,성적입력!$C$9))</f>
        <v>A</v>
      </c>
      <c r="N1851" s="26">
        <f>성적입력!$C$15</f>
        <v>3</v>
      </c>
      <c r="P1851" s="27" t="str">
        <f t="shared" si="84"/>
        <v/>
      </c>
      <c r="R1851" s="26" t="str">
        <f t="array" ref="R1851">IFERROR(IF(OR(J1851="",M1851="",F1851=""),"",IF(F1851="학생부종합",INDEX(종합배치표!$C:$Q,MATCH(J1851,종합배치표!$B:$B,0),(MATCH(M1851,{"A","B","C","D","E"},0)-1)*3+1),INDEX(교과배치표!$C:$Q,MATCH(J1851,교과배치표!$B:$B,0),(MATCH(M1851,{"A","B","C","D","E"},0)-1)*3+1))),"")</f>
        <v/>
      </c>
      <c r="S1851" s="26" t="str">
        <f t="array" ref="S1851">IFERROR(IF(OR(J1851="",M1851="",F1851=""),"",IF(F1851="학생부종합",INDEX(종합배치표!$C:$Q,MATCH(J1851,종합배치표!$B:$B,0),(MATCH(M1851,{"A","B","C","D","E"},0)-1)*3+2),INDEX(교과배치표!$C:$Q,MATCH(J1851,교과배치표!$B:$B,0),(MATCH(M1851,{"A","B","C","D","E"},0)-1)*3+2))),"")</f>
        <v/>
      </c>
      <c r="T1851" s="26" t="str">
        <f t="array" ref="T1851">IFERROR(IF(OR(J1851="",M1851="",F1851=""),"",IF(F1851="학생부종합",INDEX(종합배치표!$C:$Q,MATCH(J1851,종합배치표!$B:$B,0),(MATCH(M1851,{"A","B","C","D","E"},0)-1)*3+3),INDEX(교과배치표!$C:$Q,MATCH(J1851,교과배치표!$B:$B,0),(MATCH(M1851,{"A","B","C","D","E"},0)-1)*3+3))),"")</f>
        <v/>
      </c>
      <c r="V1851" s="140">
        <f t="shared" si="85"/>
        <v>2.7</v>
      </c>
      <c r="W1851" s="141" t="str">
        <f t="shared" si="86"/>
        <v/>
      </c>
    </row>
    <row r="1852" spans="2:23" ht="14.25" customHeight="1">
      <c r="B1852" s="20">
        <v>1834</v>
      </c>
      <c r="C1852" s="21" t="s">
        <v>22</v>
      </c>
      <c r="D1852" s="21" t="s">
        <v>22</v>
      </c>
      <c r="E1852" s="21" t="s">
        <v>867</v>
      </c>
      <c r="F1852" s="21" t="s">
        <v>24</v>
      </c>
      <c r="G1852" s="21" t="s">
        <v>870</v>
      </c>
      <c r="H1852" s="21" t="s">
        <v>874</v>
      </c>
      <c r="I1852" s="21" t="s">
        <v>27</v>
      </c>
      <c r="J1852" s="23"/>
      <c r="K1852" s="24">
        <v>6</v>
      </c>
      <c r="M1852" s="25" t="str">
        <f>IF(I1852="","",IF(I1852="인문",성적입력!$C$8,성적입력!$C$9))</f>
        <v>A</v>
      </c>
      <c r="N1852" s="26">
        <f>성적입력!$C$15</f>
        <v>3</v>
      </c>
      <c r="P1852" s="27" t="str">
        <f t="shared" si="84"/>
        <v/>
      </c>
      <c r="R1852" s="26" t="str">
        <f t="array" ref="R1852">IFERROR(IF(OR(J1852="",M1852="",F1852=""),"",IF(F1852="학생부종합",INDEX(종합배치표!$C:$Q,MATCH(J1852,종합배치표!$B:$B,0),(MATCH(M1852,{"A","B","C","D","E"},0)-1)*3+1),INDEX(교과배치표!$C:$Q,MATCH(J1852,교과배치표!$B:$B,0),(MATCH(M1852,{"A","B","C","D","E"},0)-1)*3+1))),"")</f>
        <v/>
      </c>
      <c r="S1852" s="26" t="str">
        <f t="array" ref="S1852">IFERROR(IF(OR(J1852="",M1852="",F1852=""),"",IF(F1852="학생부종합",INDEX(종합배치표!$C:$Q,MATCH(J1852,종합배치표!$B:$B,0),(MATCH(M1852,{"A","B","C","D","E"},0)-1)*3+2),INDEX(교과배치표!$C:$Q,MATCH(J1852,교과배치표!$B:$B,0),(MATCH(M1852,{"A","B","C","D","E"},0)-1)*3+2))),"")</f>
        <v/>
      </c>
      <c r="T1852" s="26" t="str">
        <f t="array" ref="T1852">IFERROR(IF(OR(J1852="",M1852="",F1852=""),"",IF(F1852="학생부종합",INDEX(종합배치표!$C:$Q,MATCH(J1852,종합배치표!$B:$B,0),(MATCH(M1852,{"A","B","C","D","E"},0)-1)*3+3),INDEX(교과배치표!$C:$Q,MATCH(J1852,교과배치표!$B:$B,0),(MATCH(M1852,{"A","B","C","D","E"},0)-1)*3+3))),"")</f>
        <v/>
      </c>
      <c r="V1852" s="140">
        <f t="shared" si="85"/>
        <v>2.7</v>
      </c>
      <c r="W1852" s="141" t="str">
        <f t="shared" si="86"/>
        <v/>
      </c>
    </row>
    <row r="1853" spans="2:23" ht="14.25" customHeight="1">
      <c r="B1853" s="20">
        <v>1836</v>
      </c>
      <c r="C1853" s="21" t="s">
        <v>22</v>
      </c>
      <c r="D1853" s="21" t="s">
        <v>22</v>
      </c>
      <c r="E1853" s="21" t="s">
        <v>867</v>
      </c>
      <c r="F1853" s="21" t="s">
        <v>68</v>
      </c>
      <c r="G1853" s="21" t="s">
        <v>376</v>
      </c>
      <c r="H1853" s="21" t="s">
        <v>874</v>
      </c>
      <c r="I1853" s="21" t="s">
        <v>27</v>
      </c>
      <c r="J1853" s="23"/>
      <c r="K1853" s="24">
        <v>5</v>
      </c>
      <c r="M1853" s="25" t="str">
        <f>IF(I1853="","",IF(I1853="인문",성적입력!$C$8,성적입력!$C$9))</f>
        <v>A</v>
      </c>
      <c r="N1853" s="26">
        <f>성적입력!$C$15</f>
        <v>3</v>
      </c>
      <c r="P1853" s="27" t="str">
        <f t="shared" si="84"/>
        <v/>
      </c>
      <c r="R1853" s="26" t="str">
        <f t="array" ref="R1853">IFERROR(IF(OR(J1853="",M1853="",F1853=""),"",IF(F1853="학생부종합",INDEX(종합배치표!$C:$Q,MATCH(J1853,종합배치표!$B:$B,0),(MATCH(M1853,{"A","B","C","D","E"},0)-1)*3+1),INDEX(교과배치표!$C:$Q,MATCH(J1853,교과배치표!$B:$B,0),(MATCH(M1853,{"A","B","C","D","E"},0)-1)*3+1))),"")</f>
        <v/>
      </c>
      <c r="S1853" s="26" t="str">
        <f t="array" ref="S1853">IFERROR(IF(OR(J1853="",M1853="",F1853=""),"",IF(F1853="학생부종합",INDEX(종합배치표!$C:$Q,MATCH(J1853,종합배치표!$B:$B,0),(MATCH(M1853,{"A","B","C","D","E"},0)-1)*3+2),INDEX(교과배치표!$C:$Q,MATCH(J1853,교과배치표!$B:$B,0),(MATCH(M1853,{"A","B","C","D","E"},0)-1)*3+2))),"")</f>
        <v/>
      </c>
      <c r="T1853" s="26" t="str">
        <f t="array" ref="T1853">IFERROR(IF(OR(J1853="",M1853="",F1853=""),"",IF(F1853="학생부종합",INDEX(종합배치표!$C:$Q,MATCH(J1853,종합배치표!$B:$B,0),(MATCH(M1853,{"A","B","C","D","E"},0)-1)*3+3),INDEX(교과배치표!$C:$Q,MATCH(J1853,교과배치표!$B:$B,0),(MATCH(M1853,{"A","B","C","D","E"},0)-1)*3+3))),"")</f>
        <v/>
      </c>
      <c r="V1853" s="140">
        <f t="shared" si="85"/>
        <v>2.7</v>
      </c>
      <c r="W1853" s="141" t="str">
        <f t="shared" si="86"/>
        <v/>
      </c>
    </row>
    <row r="1854" spans="2:23" ht="14.25" customHeight="1">
      <c r="B1854" s="20">
        <v>1837</v>
      </c>
      <c r="C1854" s="21" t="s">
        <v>22</v>
      </c>
      <c r="D1854" s="21" t="s">
        <v>22</v>
      </c>
      <c r="E1854" s="21" t="s">
        <v>867</v>
      </c>
      <c r="F1854" s="21" t="s">
        <v>68</v>
      </c>
      <c r="G1854" s="21" t="s">
        <v>812</v>
      </c>
      <c r="H1854" s="21" t="s">
        <v>875</v>
      </c>
      <c r="I1854" s="21" t="s">
        <v>27</v>
      </c>
      <c r="J1854" s="23"/>
      <c r="K1854" s="24">
        <v>18</v>
      </c>
      <c r="M1854" s="25" t="str">
        <f>IF(I1854="","",IF(I1854="인문",성적입력!$C$8,성적입력!$C$9))</f>
        <v>A</v>
      </c>
      <c r="N1854" s="26">
        <f>성적입력!$C$15</f>
        <v>3</v>
      </c>
      <c r="P1854" s="27" t="str">
        <f t="shared" si="84"/>
        <v/>
      </c>
      <c r="R1854" s="26" t="str">
        <f t="array" ref="R1854">IFERROR(IF(OR(J1854="",M1854="",F1854=""),"",IF(F1854="학생부종합",INDEX(종합배치표!$C:$Q,MATCH(J1854,종합배치표!$B:$B,0),(MATCH(M1854,{"A","B","C","D","E"},0)-1)*3+1),INDEX(교과배치표!$C:$Q,MATCH(J1854,교과배치표!$B:$B,0),(MATCH(M1854,{"A","B","C","D","E"},0)-1)*3+1))),"")</f>
        <v/>
      </c>
      <c r="S1854" s="26" t="str">
        <f t="array" ref="S1854">IFERROR(IF(OR(J1854="",M1854="",F1854=""),"",IF(F1854="학생부종합",INDEX(종합배치표!$C:$Q,MATCH(J1854,종합배치표!$B:$B,0),(MATCH(M1854,{"A","B","C","D","E"},0)-1)*3+2),INDEX(교과배치표!$C:$Q,MATCH(J1854,교과배치표!$B:$B,0),(MATCH(M1854,{"A","B","C","D","E"},0)-1)*3+2))),"")</f>
        <v/>
      </c>
      <c r="T1854" s="26" t="str">
        <f t="array" ref="T1854">IFERROR(IF(OR(J1854="",M1854="",F1854=""),"",IF(F1854="학생부종합",INDEX(종합배치표!$C:$Q,MATCH(J1854,종합배치표!$B:$B,0),(MATCH(M1854,{"A","B","C","D","E"},0)-1)*3+3),INDEX(교과배치표!$C:$Q,MATCH(J1854,교과배치표!$B:$B,0),(MATCH(M1854,{"A","B","C","D","E"},0)-1)*3+3))),"")</f>
        <v/>
      </c>
      <c r="V1854" s="140">
        <f t="shared" si="85"/>
        <v>2.7</v>
      </c>
      <c r="W1854" s="141" t="str">
        <f t="shared" si="86"/>
        <v/>
      </c>
    </row>
    <row r="1855" spans="2:23" ht="14.25" customHeight="1">
      <c r="B1855" s="20">
        <v>1838</v>
      </c>
      <c r="C1855" s="21" t="s">
        <v>22</v>
      </c>
      <c r="D1855" s="21" t="s">
        <v>22</v>
      </c>
      <c r="E1855" s="21" t="s">
        <v>867</v>
      </c>
      <c r="F1855" s="21" t="s">
        <v>24</v>
      </c>
      <c r="G1855" s="21" t="s">
        <v>869</v>
      </c>
      <c r="H1855" s="21" t="s">
        <v>875</v>
      </c>
      <c r="I1855" s="21" t="s">
        <v>27</v>
      </c>
      <c r="J1855" s="23"/>
      <c r="K1855" s="24">
        <v>28</v>
      </c>
      <c r="M1855" s="25" t="str">
        <f>IF(I1855="","",IF(I1855="인문",성적입력!$C$8,성적입력!$C$9))</f>
        <v>A</v>
      </c>
      <c r="N1855" s="26">
        <f>성적입력!$C$15</f>
        <v>3</v>
      </c>
      <c r="P1855" s="27" t="str">
        <f t="shared" si="84"/>
        <v/>
      </c>
      <c r="R1855" s="26" t="str">
        <f t="array" ref="R1855">IFERROR(IF(OR(J1855="",M1855="",F1855=""),"",IF(F1855="학생부종합",INDEX(종합배치표!$C:$Q,MATCH(J1855,종합배치표!$B:$B,0),(MATCH(M1855,{"A","B","C","D","E"},0)-1)*3+1),INDEX(교과배치표!$C:$Q,MATCH(J1855,교과배치표!$B:$B,0),(MATCH(M1855,{"A","B","C","D","E"},0)-1)*3+1))),"")</f>
        <v/>
      </c>
      <c r="S1855" s="26" t="str">
        <f t="array" ref="S1855">IFERROR(IF(OR(J1855="",M1855="",F1855=""),"",IF(F1855="학생부종합",INDEX(종합배치표!$C:$Q,MATCH(J1855,종합배치표!$B:$B,0),(MATCH(M1855,{"A","B","C","D","E"},0)-1)*3+2),INDEX(교과배치표!$C:$Q,MATCH(J1855,교과배치표!$B:$B,0),(MATCH(M1855,{"A","B","C","D","E"},0)-1)*3+2))),"")</f>
        <v/>
      </c>
      <c r="T1855" s="26" t="str">
        <f t="array" ref="T1855">IFERROR(IF(OR(J1855="",M1855="",F1855=""),"",IF(F1855="학생부종합",INDEX(종합배치표!$C:$Q,MATCH(J1855,종합배치표!$B:$B,0),(MATCH(M1855,{"A","B","C","D","E"},0)-1)*3+3),INDEX(교과배치표!$C:$Q,MATCH(J1855,교과배치표!$B:$B,0),(MATCH(M1855,{"A","B","C","D","E"},0)-1)*3+3))),"")</f>
        <v/>
      </c>
      <c r="V1855" s="140">
        <f t="shared" si="85"/>
        <v>2.7</v>
      </c>
      <c r="W1855" s="141" t="str">
        <f t="shared" si="86"/>
        <v/>
      </c>
    </row>
    <row r="1856" spans="2:23" ht="14.25" customHeight="1">
      <c r="B1856" s="20">
        <v>1839</v>
      </c>
      <c r="C1856" s="21" t="s">
        <v>22</v>
      </c>
      <c r="D1856" s="21" t="s">
        <v>22</v>
      </c>
      <c r="E1856" s="21" t="s">
        <v>867</v>
      </c>
      <c r="F1856" s="21" t="s">
        <v>24</v>
      </c>
      <c r="G1856" s="21" t="s">
        <v>870</v>
      </c>
      <c r="H1856" s="21" t="s">
        <v>875</v>
      </c>
      <c r="I1856" s="21" t="s">
        <v>27</v>
      </c>
      <c r="J1856" s="23"/>
      <c r="K1856" s="24">
        <v>32</v>
      </c>
      <c r="M1856" s="25" t="str">
        <f>IF(I1856="","",IF(I1856="인문",성적입력!$C$8,성적입력!$C$9))</f>
        <v>A</v>
      </c>
      <c r="N1856" s="26">
        <f>성적입력!$C$15</f>
        <v>3</v>
      </c>
      <c r="P1856" s="27" t="str">
        <f t="shared" si="84"/>
        <v/>
      </c>
      <c r="R1856" s="26" t="str">
        <f t="array" ref="R1856">IFERROR(IF(OR(J1856="",M1856="",F1856=""),"",IF(F1856="학생부종합",INDEX(종합배치표!$C:$Q,MATCH(J1856,종합배치표!$B:$B,0),(MATCH(M1856,{"A","B","C","D","E"},0)-1)*3+1),INDEX(교과배치표!$C:$Q,MATCH(J1856,교과배치표!$B:$B,0),(MATCH(M1856,{"A","B","C","D","E"},0)-1)*3+1))),"")</f>
        <v/>
      </c>
      <c r="S1856" s="26" t="str">
        <f t="array" ref="S1856">IFERROR(IF(OR(J1856="",M1856="",F1856=""),"",IF(F1856="학생부종합",INDEX(종합배치표!$C:$Q,MATCH(J1856,종합배치표!$B:$B,0),(MATCH(M1856,{"A","B","C","D","E"},0)-1)*3+2),INDEX(교과배치표!$C:$Q,MATCH(J1856,교과배치표!$B:$B,0),(MATCH(M1856,{"A","B","C","D","E"},0)-1)*3+2))),"")</f>
        <v/>
      </c>
      <c r="T1856" s="26" t="str">
        <f t="array" ref="T1856">IFERROR(IF(OR(J1856="",M1856="",F1856=""),"",IF(F1856="학생부종합",INDEX(종합배치표!$C:$Q,MATCH(J1856,종합배치표!$B:$B,0),(MATCH(M1856,{"A","B","C","D","E"},0)-1)*3+3),INDEX(교과배치표!$C:$Q,MATCH(J1856,교과배치표!$B:$B,0),(MATCH(M1856,{"A","B","C","D","E"},0)-1)*3+3))),"")</f>
        <v/>
      </c>
      <c r="V1856" s="140">
        <f t="shared" si="85"/>
        <v>2.7</v>
      </c>
      <c r="W1856" s="141" t="str">
        <f t="shared" si="86"/>
        <v/>
      </c>
    </row>
    <row r="1857" spans="2:23" ht="14.25" customHeight="1">
      <c r="B1857" s="20">
        <v>1841</v>
      </c>
      <c r="C1857" s="21" t="s">
        <v>22</v>
      </c>
      <c r="D1857" s="21" t="s">
        <v>22</v>
      </c>
      <c r="E1857" s="21" t="s">
        <v>867</v>
      </c>
      <c r="F1857" s="21" t="s">
        <v>68</v>
      </c>
      <c r="G1857" s="21" t="s">
        <v>376</v>
      </c>
      <c r="H1857" s="21" t="s">
        <v>875</v>
      </c>
      <c r="I1857" s="21" t="s">
        <v>27</v>
      </c>
      <c r="J1857" s="23"/>
      <c r="K1857" s="24">
        <v>18</v>
      </c>
      <c r="M1857" s="25" t="str">
        <f>IF(I1857="","",IF(I1857="인문",성적입력!$C$8,성적입력!$C$9))</f>
        <v>A</v>
      </c>
      <c r="N1857" s="26">
        <f>성적입력!$C$15</f>
        <v>3</v>
      </c>
      <c r="P1857" s="27" t="str">
        <f t="shared" si="84"/>
        <v/>
      </c>
      <c r="R1857" s="26" t="str">
        <f t="array" ref="R1857">IFERROR(IF(OR(J1857="",M1857="",F1857=""),"",IF(F1857="학생부종합",INDEX(종합배치표!$C:$Q,MATCH(J1857,종합배치표!$B:$B,0),(MATCH(M1857,{"A","B","C","D","E"},0)-1)*3+1),INDEX(교과배치표!$C:$Q,MATCH(J1857,교과배치표!$B:$B,0),(MATCH(M1857,{"A","B","C","D","E"},0)-1)*3+1))),"")</f>
        <v/>
      </c>
      <c r="S1857" s="26" t="str">
        <f t="array" ref="S1857">IFERROR(IF(OR(J1857="",M1857="",F1857=""),"",IF(F1857="학생부종합",INDEX(종합배치표!$C:$Q,MATCH(J1857,종합배치표!$B:$B,0),(MATCH(M1857,{"A","B","C","D","E"},0)-1)*3+2),INDEX(교과배치표!$C:$Q,MATCH(J1857,교과배치표!$B:$B,0),(MATCH(M1857,{"A","B","C","D","E"},0)-1)*3+2))),"")</f>
        <v/>
      </c>
      <c r="T1857" s="26" t="str">
        <f t="array" ref="T1857">IFERROR(IF(OR(J1857="",M1857="",F1857=""),"",IF(F1857="학생부종합",INDEX(종합배치표!$C:$Q,MATCH(J1857,종합배치표!$B:$B,0),(MATCH(M1857,{"A","B","C","D","E"},0)-1)*3+3),INDEX(교과배치표!$C:$Q,MATCH(J1857,교과배치표!$B:$B,0),(MATCH(M1857,{"A","B","C","D","E"},0)-1)*3+3))),"")</f>
        <v/>
      </c>
      <c r="V1857" s="140">
        <f t="shared" si="85"/>
        <v>2.7</v>
      </c>
      <c r="W1857" s="141" t="str">
        <f t="shared" si="86"/>
        <v/>
      </c>
    </row>
    <row r="1858" spans="2:23" ht="14.25" customHeight="1">
      <c r="B1858" s="20">
        <v>1842</v>
      </c>
      <c r="C1858" s="21" t="s">
        <v>22</v>
      </c>
      <c r="D1858" s="21" t="s">
        <v>22</v>
      </c>
      <c r="E1858" s="21" t="s">
        <v>867</v>
      </c>
      <c r="F1858" s="21" t="s">
        <v>68</v>
      </c>
      <c r="G1858" s="21" t="s">
        <v>812</v>
      </c>
      <c r="H1858" s="21" t="s">
        <v>876</v>
      </c>
      <c r="I1858" s="21" t="s">
        <v>27</v>
      </c>
      <c r="J1858" s="23"/>
      <c r="K1858" s="24">
        <v>5</v>
      </c>
      <c r="M1858" s="25" t="str">
        <f>IF(I1858="","",IF(I1858="인문",성적입력!$C$8,성적입력!$C$9))</f>
        <v>A</v>
      </c>
      <c r="N1858" s="26">
        <f>성적입력!$C$15</f>
        <v>3</v>
      </c>
      <c r="P1858" s="27" t="str">
        <f t="shared" si="84"/>
        <v/>
      </c>
      <c r="R1858" s="26" t="str">
        <f t="array" ref="R1858">IFERROR(IF(OR(J1858="",M1858="",F1858=""),"",IF(F1858="학생부종합",INDEX(종합배치표!$C:$Q,MATCH(J1858,종합배치표!$B:$B,0),(MATCH(M1858,{"A","B","C","D","E"},0)-1)*3+1),INDEX(교과배치표!$C:$Q,MATCH(J1858,교과배치표!$B:$B,0),(MATCH(M1858,{"A","B","C","D","E"},0)-1)*3+1))),"")</f>
        <v/>
      </c>
      <c r="S1858" s="26" t="str">
        <f t="array" ref="S1858">IFERROR(IF(OR(J1858="",M1858="",F1858=""),"",IF(F1858="학생부종합",INDEX(종합배치표!$C:$Q,MATCH(J1858,종합배치표!$B:$B,0),(MATCH(M1858,{"A","B","C","D","E"},0)-1)*3+2),INDEX(교과배치표!$C:$Q,MATCH(J1858,교과배치표!$B:$B,0),(MATCH(M1858,{"A","B","C","D","E"},0)-1)*3+2))),"")</f>
        <v/>
      </c>
      <c r="T1858" s="26" t="str">
        <f t="array" ref="T1858">IFERROR(IF(OR(J1858="",M1858="",F1858=""),"",IF(F1858="학생부종합",INDEX(종합배치표!$C:$Q,MATCH(J1858,종합배치표!$B:$B,0),(MATCH(M1858,{"A","B","C","D","E"},0)-1)*3+3),INDEX(교과배치표!$C:$Q,MATCH(J1858,교과배치표!$B:$B,0),(MATCH(M1858,{"A","B","C","D","E"},0)-1)*3+3))),"")</f>
        <v/>
      </c>
      <c r="V1858" s="140">
        <f t="shared" si="85"/>
        <v>2.7</v>
      </c>
      <c r="W1858" s="141" t="str">
        <f t="shared" si="86"/>
        <v/>
      </c>
    </row>
    <row r="1859" spans="2:23" ht="14.25" customHeight="1">
      <c r="B1859" s="20">
        <v>1843</v>
      </c>
      <c r="C1859" s="21" t="s">
        <v>22</v>
      </c>
      <c r="D1859" s="21" t="s">
        <v>22</v>
      </c>
      <c r="E1859" s="21" t="s">
        <v>867</v>
      </c>
      <c r="F1859" s="21" t="s">
        <v>24</v>
      </c>
      <c r="G1859" s="21" t="s">
        <v>869</v>
      </c>
      <c r="H1859" s="21" t="s">
        <v>876</v>
      </c>
      <c r="I1859" s="21" t="s">
        <v>27</v>
      </c>
      <c r="J1859" s="23"/>
      <c r="K1859" s="24">
        <v>6</v>
      </c>
      <c r="M1859" s="25" t="str">
        <f>IF(I1859="","",IF(I1859="인문",성적입력!$C$8,성적입력!$C$9))</f>
        <v>A</v>
      </c>
      <c r="N1859" s="26">
        <f>성적입력!$C$15</f>
        <v>3</v>
      </c>
      <c r="P1859" s="27" t="str">
        <f t="shared" si="84"/>
        <v/>
      </c>
      <c r="R1859" s="26" t="str">
        <f t="array" ref="R1859">IFERROR(IF(OR(J1859="",M1859="",F1859=""),"",IF(F1859="학생부종합",INDEX(종합배치표!$C:$Q,MATCH(J1859,종합배치표!$B:$B,0),(MATCH(M1859,{"A","B","C","D","E"},0)-1)*3+1),INDEX(교과배치표!$C:$Q,MATCH(J1859,교과배치표!$B:$B,0),(MATCH(M1859,{"A","B","C","D","E"},0)-1)*3+1))),"")</f>
        <v/>
      </c>
      <c r="S1859" s="26" t="str">
        <f t="array" ref="S1859">IFERROR(IF(OR(J1859="",M1859="",F1859=""),"",IF(F1859="학생부종합",INDEX(종합배치표!$C:$Q,MATCH(J1859,종합배치표!$B:$B,0),(MATCH(M1859,{"A","B","C","D","E"},0)-1)*3+2),INDEX(교과배치표!$C:$Q,MATCH(J1859,교과배치표!$B:$B,0),(MATCH(M1859,{"A","B","C","D","E"},0)-1)*3+2))),"")</f>
        <v/>
      </c>
      <c r="T1859" s="26" t="str">
        <f t="array" ref="T1859">IFERROR(IF(OR(J1859="",M1859="",F1859=""),"",IF(F1859="학생부종합",INDEX(종합배치표!$C:$Q,MATCH(J1859,종합배치표!$B:$B,0),(MATCH(M1859,{"A","B","C","D","E"},0)-1)*3+3),INDEX(교과배치표!$C:$Q,MATCH(J1859,교과배치표!$B:$B,0),(MATCH(M1859,{"A","B","C","D","E"},0)-1)*3+3))),"")</f>
        <v/>
      </c>
      <c r="V1859" s="140">
        <f t="shared" si="85"/>
        <v>2.7</v>
      </c>
      <c r="W1859" s="141" t="str">
        <f t="shared" si="86"/>
        <v/>
      </c>
    </row>
    <row r="1860" spans="2:23" ht="14.25" customHeight="1">
      <c r="B1860" s="20">
        <v>1844</v>
      </c>
      <c r="C1860" s="21" t="s">
        <v>22</v>
      </c>
      <c r="D1860" s="21" t="s">
        <v>22</v>
      </c>
      <c r="E1860" s="21" t="s">
        <v>867</v>
      </c>
      <c r="F1860" s="21" t="s">
        <v>24</v>
      </c>
      <c r="G1860" s="21" t="s">
        <v>870</v>
      </c>
      <c r="H1860" s="21" t="s">
        <v>876</v>
      </c>
      <c r="I1860" s="21" t="s">
        <v>27</v>
      </c>
      <c r="J1860" s="23"/>
      <c r="K1860" s="24">
        <v>11</v>
      </c>
      <c r="M1860" s="25" t="str">
        <f>IF(I1860="","",IF(I1860="인문",성적입력!$C$8,성적입력!$C$9))</f>
        <v>A</v>
      </c>
      <c r="N1860" s="26">
        <f>성적입력!$C$15</f>
        <v>3</v>
      </c>
      <c r="P1860" s="27" t="str">
        <f t="shared" si="84"/>
        <v/>
      </c>
      <c r="R1860" s="26" t="str">
        <f t="array" ref="R1860">IFERROR(IF(OR(J1860="",M1860="",F1860=""),"",IF(F1860="학생부종합",INDEX(종합배치표!$C:$Q,MATCH(J1860,종합배치표!$B:$B,0),(MATCH(M1860,{"A","B","C","D","E"},0)-1)*3+1),INDEX(교과배치표!$C:$Q,MATCH(J1860,교과배치표!$B:$B,0),(MATCH(M1860,{"A","B","C","D","E"},0)-1)*3+1))),"")</f>
        <v/>
      </c>
      <c r="S1860" s="26" t="str">
        <f t="array" ref="S1860">IFERROR(IF(OR(J1860="",M1860="",F1860=""),"",IF(F1860="학생부종합",INDEX(종합배치표!$C:$Q,MATCH(J1860,종합배치표!$B:$B,0),(MATCH(M1860,{"A","B","C","D","E"},0)-1)*3+2),INDEX(교과배치표!$C:$Q,MATCH(J1860,교과배치표!$B:$B,0),(MATCH(M1860,{"A","B","C","D","E"},0)-1)*3+2))),"")</f>
        <v/>
      </c>
      <c r="T1860" s="26" t="str">
        <f t="array" ref="T1860">IFERROR(IF(OR(J1860="",M1860="",F1860=""),"",IF(F1860="학생부종합",INDEX(종합배치표!$C:$Q,MATCH(J1860,종합배치표!$B:$B,0),(MATCH(M1860,{"A","B","C","D","E"},0)-1)*3+3),INDEX(교과배치표!$C:$Q,MATCH(J1860,교과배치표!$B:$B,0),(MATCH(M1860,{"A","B","C","D","E"},0)-1)*3+3))),"")</f>
        <v/>
      </c>
      <c r="V1860" s="140">
        <f t="shared" si="85"/>
        <v>2.7</v>
      </c>
      <c r="W1860" s="141" t="str">
        <f t="shared" si="86"/>
        <v/>
      </c>
    </row>
    <row r="1861" spans="2:23" ht="14.25" customHeight="1">
      <c r="B1861" s="20">
        <v>1846</v>
      </c>
      <c r="C1861" s="21" t="s">
        <v>22</v>
      </c>
      <c r="D1861" s="21" t="s">
        <v>22</v>
      </c>
      <c r="E1861" s="21" t="s">
        <v>867</v>
      </c>
      <c r="F1861" s="21" t="s">
        <v>68</v>
      </c>
      <c r="G1861" s="21" t="s">
        <v>376</v>
      </c>
      <c r="H1861" s="21" t="s">
        <v>876</v>
      </c>
      <c r="I1861" s="21" t="s">
        <v>27</v>
      </c>
      <c r="J1861" s="23"/>
      <c r="K1861" s="24">
        <v>6</v>
      </c>
      <c r="M1861" s="25" t="str">
        <f>IF(I1861="","",IF(I1861="인문",성적입력!$C$8,성적입력!$C$9))</f>
        <v>A</v>
      </c>
      <c r="N1861" s="26">
        <f>성적입력!$C$15</f>
        <v>3</v>
      </c>
      <c r="P1861" s="27" t="str">
        <f t="shared" ref="P1861:P1924" si="87">IF(OR(J1861="",N1861="",M1861=""),"",IF(N1861&lt;=T1861,"안정",IF(N1861&lt;=S1861,"적정",IF(N1861&lt;=R1861,"소신","상향"))))</f>
        <v/>
      </c>
      <c r="R1861" s="26" t="str">
        <f t="array" ref="R1861">IFERROR(IF(OR(J1861="",M1861="",F1861=""),"",IF(F1861="학생부종합",INDEX(종합배치표!$C:$Q,MATCH(J1861,종합배치표!$B:$B,0),(MATCH(M1861,{"A","B","C","D","E"},0)-1)*3+1),INDEX(교과배치표!$C:$Q,MATCH(J1861,교과배치표!$B:$B,0),(MATCH(M1861,{"A","B","C","D","E"},0)-1)*3+1))),"")</f>
        <v/>
      </c>
      <c r="S1861" s="26" t="str">
        <f t="array" ref="S1861">IFERROR(IF(OR(J1861="",M1861="",F1861=""),"",IF(F1861="학생부종합",INDEX(종합배치표!$C:$Q,MATCH(J1861,종합배치표!$B:$B,0),(MATCH(M1861,{"A","B","C","D","E"},0)-1)*3+2),INDEX(교과배치표!$C:$Q,MATCH(J1861,교과배치표!$B:$B,0),(MATCH(M1861,{"A","B","C","D","E"},0)-1)*3+2))),"")</f>
        <v/>
      </c>
      <c r="T1861" s="26" t="str">
        <f t="array" ref="T1861">IFERROR(IF(OR(J1861="",M1861="",F1861=""),"",IF(F1861="학생부종합",INDEX(종합배치표!$C:$Q,MATCH(J1861,종합배치표!$B:$B,0),(MATCH(M1861,{"A","B","C","D","E"},0)-1)*3+3),INDEX(교과배치표!$C:$Q,MATCH(J1861,교과배치표!$B:$B,0),(MATCH(M1861,{"A","B","C","D","E"},0)-1)*3+3))),"")</f>
        <v/>
      </c>
      <c r="V1861" s="140">
        <f t="shared" ref="V1861:V1924" si="88">$W$2</f>
        <v>2.7</v>
      </c>
      <c r="W1861" s="141" t="str">
        <f t="shared" ref="W1861:W1924" si="89">IF(OR(J1861="",V1861="",M1861=""),"",IF(V1861&lt;=T1861,"안정",IF(V1861&lt;=S1861,"적정",IF(V1861&lt;=R1861,"소신","상향"))))</f>
        <v/>
      </c>
    </row>
    <row r="1862" spans="2:23" ht="14.25" customHeight="1">
      <c r="B1862" s="20">
        <v>1847</v>
      </c>
      <c r="C1862" s="21" t="s">
        <v>170</v>
      </c>
      <c r="D1862" s="21" t="s">
        <v>619</v>
      </c>
      <c r="E1862" s="21" t="s">
        <v>867</v>
      </c>
      <c r="F1862" s="21" t="s">
        <v>68</v>
      </c>
      <c r="G1862" s="21" t="s">
        <v>812</v>
      </c>
      <c r="H1862" s="21" t="s">
        <v>877</v>
      </c>
      <c r="I1862" s="21" t="s">
        <v>514</v>
      </c>
      <c r="J1862" s="23"/>
      <c r="K1862" s="24">
        <v>5</v>
      </c>
      <c r="M1862" s="25" t="str">
        <f>IF(I1862="","",IF(I1862="인문",성적입력!$C$8,성적입력!$C$9))</f>
        <v>A</v>
      </c>
      <c r="N1862" s="26">
        <f>성적입력!$C$15</f>
        <v>3</v>
      </c>
      <c r="P1862" s="27" t="str">
        <f t="shared" si="87"/>
        <v/>
      </c>
      <c r="R1862" s="26" t="str">
        <f t="array" ref="R1862">IFERROR(IF(OR(J1862="",M1862="",F1862=""),"",IF(F1862="학생부종합",INDEX(종합배치표!$C:$Q,MATCH(J1862,종합배치표!$B:$B,0),(MATCH(M1862,{"A","B","C","D","E"},0)-1)*3+1),INDEX(교과배치표!$C:$Q,MATCH(J1862,교과배치표!$B:$B,0),(MATCH(M1862,{"A","B","C","D","E"},0)-1)*3+1))),"")</f>
        <v/>
      </c>
      <c r="S1862" s="26" t="str">
        <f t="array" ref="S1862">IFERROR(IF(OR(J1862="",M1862="",F1862=""),"",IF(F1862="학생부종합",INDEX(종합배치표!$C:$Q,MATCH(J1862,종합배치표!$B:$B,0),(MATCH(M1862,{"A","B","C","D","E"},0)-1)*3+2),INDEX(교과배치표!$C:$Q,MATCH(J1862,교과배치표!$B:$B,0),(MATCH(M1862,{"A","B","C","D","E"},0)-1)*3+2))),"")</f>
        <v/>
      </c>
      <c r="T1862" s="26" t="str">
        <f t="array" ref="T1862">IFERROR(IF(OR(J1862="",M1862="",F1862=""),"",IF(F1862="학생부종합",INDEX(종합배치표!$C:$Q,MATCH(J1862,종합배치표!$B:$B,0),(MATCH(M1862,{"A","B","C","D","E"},0)-1)*3+3),INDEX(교과배치표!$C:$Q,MATCH(J1862,교과배치표!$B:$B,0),(MATCH(M1862,{"A","B","C","D","E"},0)-1)*3+3))),"")</f>
        <v/>
      </c>
      <c r="V1862" s="140">
        <f t="shared" si="88"/>
        <v>2.7</v>
      </c>
      <c r="W1862" s="141" t="str">
        <f t="shared" si="89"/>
        <v/>
      </c>
    </row>
    <row r="1863" spans="2:23" ht="14.25" customHeight="1">
      <c r="B1863" s="20">
        <v>1848</v>
      </c>
      <c r="C1863" s="21" t="s">
        <v>170</v>
      </c>
      <c r="D1863" s="21" t="s">
        <v>619</v>
      </c>
      <c r="E1863" s="21" t="s">
        <v>867</v>
      </c>
      <c r="F1863" s="21" t="s">
        <v>24</v>
      </c>
      <c r="G1863" s="21" t="s">
        <v>869</v>
      </c>
      <c r="H1863" s="21" t="s">
        <v>877</v>
      </c>
      <c r="I1863" s="21" t="s">
        <v>514</v>
      </c>
      <c r="J1863" s="23"/>
      <c r="K1863" s="24">
        <v>6</v>
      </c>
      <c r="M1863" s="25" t="str">
        <f>IF(I1863="","",IF(I1863="인문",성적입력!$C$8,성적입력!$C$9))</f>
        <v>A</v>
      </c>
      <c r="N1863" s="26">
        <f>성적입력!$C$15</f>
        <v>3</v>
      </c>
      <c r="P1863" s="27" t="str">
        <f t="shared" si="87"/>
        <v/>
      </c>
      <c r="R1863" s="26" t="str">
        <f t="array" ref="R1863">IFERROR(IF(OR(J1863="",M1863="",F1863=""),"",IF(F1863="학생부종합",INDEX(종합배치표!$C:$Q,MATCH(J1863,종합배치표!$B:$B,0),(MATCH(M1863,{"A","B","C","D","E"},0)-1)*3+1),INDEX(교과배치표!$C:$Q,MATCH(J1863,교과배치표!$B:$B,0),(MATCH(M1863,{"A","B","C","D","E"},0)-1)*3+1))),"")</f>
        <v/>
      </c>
      <c r="S1863" s="26" t="str">
        <f t="array" ref="S1863">IFERROR(IF(OR(J1863="",M1863="",F1863=""),"",IF(F1863="학생부종합",INDEX(종합배치표!$C:$Q,MATCH(J1863,종합배치표!$B:$B,0),(MATCH(M1863,{"A","B","C","D","E"},0)-1)*3+2),INDEX(교과배치표!$C:$Q,MATCH(J1863,교과배치표!$B:$B,0),(MATCH(M1863,{"A","B","C","D","E"},0)-1)*3+2))),"")</f>
        <v/>
      </c>
      <c r="T1863" s="26" t="str">
        <f t="array" ref="T1863">IFERROR(IF(OR(J1863="",M1863="",F1863=""),"",IF(F1863="학생부종합",INDEX(종합배치표!$C:$Q,MATCH(J1863,종합배치표!$B:$B,0),(MATCH(M1863,{"A","B","C","D","E"},0)-1)*3+3),INDEX(교과배치표!$C:$Q,MATCH(J1863,교과배치표!$B:$B,0),(MATCH(M1863,{"A","B","C","D","E"},0)-1)*3+3))),"")</f>
        <v/>
      </c>
      <c r="V1863" s="140">
        <f t="shared" si="88"/>
        <v>2.7</v>
      </c>
      <c r="W1863" s="141" t="str">
        <f t="shared" si="89"/>
        <v/>
      </c>
    </row>
    <row r="1864" spans="2:23" ht="14.25" customHeight="1">
      <c r="B1864" s="20">
        <v>1849</v>
      </c>
      <c r="C1864" s="21" t="s">
        <v>170</v>
      </c>
      <c r="D1864" s="21" t="s">
        <v>619</v>
      </c>
      <c r="E1864" s="21" t="s">
        <v>867</v>
      </c>
      <c r="F1864" s="21" t="s">
        <v>24</v>
      </c>
      <c r="G1864" s="21" t="s">
        <v>870</v>
      </c>
      <c r="H1864" s="21" t="s">
        <v>877</v>
      </c>
      <c r="I1864" s="21" t="s">
        <v>514</v>
      </c>
      <c r="J1864" s="23"/>
      <c r="K1864" s="24">
        <v>2</v>
      </c>
      <c r="M1864" s="25" t="str">
        <f>IF(I1864="","",IF(I1864="인문",성적입력!$C$8,성적입력!$C$9))</f>
        <v>A</v>
      </c>
      <c r="N1864" s="26">
        <f>성적입력!$C$15</f>
        <v>3</v>
      </c>
      <c r="P1864" s="27" t="str">
        <f t="shared" si="87"/>
        <v/>
      </c>
      <c r="R1864" s="26" t="str">
        <f t="array" ref="R1864">IFERROR(IF(OR(J1864="",M1864="",F1864=""),"",IF(F1864="학생부종합",INDEX(종합배치표!$C:$Q,MATCH(J1864,종합배치표!$B:$B,0),(MATCH(M1864,{"A","B","C","D","E"},0)-1)*3+1),INDEX(교과배치표!$C:$Q,MATCH(J1864,교과배치표!$B:$B,0),(MATCH(M1864,{"A","B","C","D","E"},0)-1)*3+1))),"")</f>
        <v/>
      </c>
      <c r="S1864" s="26" t="str">
        <f t="array" ref="S1864">IFERROR(IF(OR(J1864="",M1864="",F1864=""),"",IF(F1864="학생부종합",INDEX(종합배치표!$C:$Q,MATCH(J1864,종합배치표!$B:$B,0),(MATCH(M1864,{"A","B","C","D","E"},0)-1)*3+2),INDEX(교과배치표!$C:$Q,MATCH(J1864,교과배치표!$B:$B,0),(MATCH(M1864,{"A","B","C","D","E"},0)-1)*3+2))),"")</f>
        <v/>
      </c>
      <c r="T1864" s="26" t="str">
        <f t="array" ref="T1864">IFERROR(IF(OR(J1864="",M1864="",F1864=""),"",IF(F1864="학생부종합",INDEX(종합배치표!$C:$Q,MATCH(J1864,종합배치표!$B:$B,0),(MATCH(M1864,{"A","B","C","D","E"},0)-1)*3+3),INDEX(교과배치표!$C:$Q,MATCH(J1864,교과배치표!$B:$B,0),(MATCH(M1864,{"A","B","C","D","E"},0)-1)*3+3))),"")</f>
        <v/>
      </c>
      <c r="V1864" s="140">
        <f t="shared" si="88"/>
        <v>2.7</v>
      </c>
      <c r="W1864" s="141" t="str">
        <f t="shared" si="89"/>
        <v/>
      </c>
    </row>
    <row r="1865" spans="2:23" ht="14.25" customHeight="1">
      <c r="B1865" s="20">
        <v>1850</v>
      </c>
      <c r="C1865" s="21" t="s">
        <v>170</v>
      </c>
      <c r="D1865" s="21" t="s">
        <v>619</v>
      </c>
      <c r="E1865" s="21" t="s">
        <v>867</v>
      </c>
      <c r="F1865" s="21" t="s">
        <v>68</v>
      </c>
      <c r="G1865" s="21" t="s">
        <v>376</v>
      </c>
      <c r="H1865" s="21" t="s">
        <v>877</v>
      </c>
      <c r="I1865" s="21" t="s">
        <v>514</v>
      </c>
      <c r="J1865" s="23"/>
      <c r="K1865" s="24">
        <v>2</v>
      </c>
      <c r="M1865" s="25" t="str">
        <f>IF(I1865="","",IF(I1865="인문",성적입력!$C$8,성적입력!$C$9))</f>
        <v>A</v>
      </c>
      <c r="N1865" s="26">
        <f>성적입력!$C$15</f>
        <v>3</v>
      </c>
      <c r="P1865" s="27" t="str">
        <f t="shared" si="87"/>
        <v/>
      </c>
      <c r="R1865" s="26" t="str">
        <f t="array" ref="R1865">IFERROR(IF(OR(J1865="",M1865="",F1865=""),"",IF(F1865="학생부종합",INDEX(종합배치표!$C:$Q,MATCH(J1865,종합배치표!$B:$B,0),(MATCH(M1865,{"A","B","C","D","E"},0)-1)*3+1),INDEX(교과배치표!$C:$Q,MATCH(J1865,교과배치표!$B:$B,0),(MATCH(M1865,{"A","B","C","D","E"},0)-1)*3+1))),"")</f>
        <v/>
      </c>
      <c r="S1865" s="26" t="str">
        <f t="array" ref="S1865">IFERROR(IF(OR(J1865="",M1865="",F1865=""),"",IF(F1865="학생부종합",INDEX(종합배치표!$C:$Q,MATCH(J1865,종합배치표!$B:$B,0),(MATCH(M1865,{"A","B","C","D","E"},0)-1)*3+2),INDEX(교과배치표!$C:$Q,MATCH(J1865,교과배치표!$B:$B,0),(MATCH(M1865,{"A","B","C","D","E"},0)-1)*3+2))),"")</f>
        <v/>
      </c>
      <c r="T1865" s="26" t="str">
        <f t="array" ref="T1865">IFERROR(IF(OR(J1865="",M1865="",F1865=""),"",IF(F1865="학생부종합",INDEX(종합배치표!$C:$Q,MATCH(J1865,종합배치표!$B:$B,0),(MATCH(M1865,{"A","B","C","D","E"},0)-1)*3+3),INDEX(교과배치표!$C:$Q,MATCH(J1865,교과배치표!$B:$B,0),(MATCH(M1865,{"A","B","C","D","E"},0)-1)*3+3))),"")</f>
        <v/>
      </c>
      <c r="V1865" s="140">
        <f t="shared" si="88"/>
        <v>2.7</v>
      </c>
      <c r="W1865" s="141" t="str">
        <f t="shared" si="89"/>
        <v/>
      </c>
    </row>
    <row r="1866" spans="2:23" ht="14.25" customHeight="1">
      <c r="B1866" s="20">
        <v>1851</v>
      </c>
      <c r="C1866" s="21" t="s">
        <v>22</v>
      </c>
      <c r="D1866" s="21" t="s">
        <v>22</v>
      </c>
      <c r="E1866" s="21" t="s">
        <v>867</v>
      </c>
      <c r="F1866" s="21" t="s">
        <v>68</v>
      </c>
      <c r="G1866" s="21" t="s">
        <v>812</v>
      </c>
      <c r="H1866" s="21" t="s">
        <v>840</v>
      </c>
      <c r="I1866" s="21" t="s">
        <v>27</v>
      </c>
      <c r="J1866" s="23"/>
      <c r="K1866" s="24">
        <v>5</v>
      </c>
      <c r="M1866" s="25" t="str">
        <f>IF(I1866="","",IF(I1866="인문",성적입력!$C$8,성적입력!$C$9))</f>
        <v>A</v>
      </c>
      <c r="N1866" s="26">
        <f>성적입력!$C$15</f>
        <v>3</v>
      </c>
      <c r="P1866" s="27" t="str">
        <f t="shared" si="87"/>
        <v/>
      </c>
      <c r="R1866" s="26" t="str">
        <f t="array" ref="R1866">IFERROR(IF(OR(J1866="",M1866="",F1866=""),"",IF(F1866="학생부종합",INDEX(종합배치표!$C:$Q,MATCH(J1866,종합배치표!$B:$B,0),(MATCH(M1866,{"A","B","C","D","E"},0)-1)*3+1),INDEX(교과배치표!$C:$Q,MATCH(J1866,교과배치표!$B:$B,0),(MATCH(M1866,{"A","B","C","D","E"},0)-1)*3+1))),"")</f>
        <v/>
      </c>
      <c r="S1866" s="26" t="str">
        <f t="array" ref="S1866">IFERROR(IF(OR(J1866="",M1866="",F1866=""),"",IF(F1866="학생부종합",INDEX(종합배치표!$C:$Q,MATCH(J1866,종합배치표!$B:$B,0),(MATCH(M1866,{"A","B","C","D","E"},0)-1)*3+2),INDEX(교과배치표!$C:$Q,MATCH(J1866,교과배치표!$B:$B,0),(MATCH(M1866,{"A","B","C","D","E"},0)-1)*3+2))),"")</f>
        <v/>
      </c>
      <c r="T1866" s="26" t="str">
        <f t="array" ref="T1866">IFERROR(IF(OR(J1866="",M1866="",F1866=""),"",IF(F1866="학생부종합",INDEX(종합배치표!$C:$Q,MATCH(J1866,종합배치표!$B:$B,0),(MATCH(M1866,{"A","B","C","D","E"},0)-1)*3+3),INDEX(교과배치표!$C:$Q,MATCH(J1866,교과배치표!$B:$B,0),(MATCH(M1866,{"A","B","C","D","E"},0)-1)*3+3))),"")</f>
        <v/>
      </c>
      <c r="V1866" s="140">
        <f t="shared" si="88"/>
        <v>2.7</v>
      </c>
      <c r="W1866" s="141" t="str">
        <f t="shared" si="89"/>
        <v/>
      </c>
    </row>
    <row r="1867" spans="2:23" ht="14.25" customHeight="1">
      <c r="B1867" s="20">
        <v>1852</v>
      </c>
      <c r="C1867" s="21" t="s">
        <v>22</v>
      </c>
      <c r="D1867" s="21" t="s">
        <v>22</v>
      </c>
      <c r="E1867" s="21" t="s">
        <v>867</v>
      </c>
      <c r="F1867" s="21" t="s">
        <v>24</v>
      </c>
      <c r="G1867" s="21" t="s">
        <v>869</v>
      </c>
      <c r="H1867" s="21" t="s">
        <v>840</v>
      </c>
      <c r="I1867" s="21" t="s">
        <v>27</v>
      </c>
      <c r="J1867" s="23"/>
      <c r="K1867" s="24">
        <v>6</v>
      </c>
      <c r="M1867" s="25" t="str">
        <f>IF(I1867="","",IF(I1867="인문",성적입력!$C$8,성적입력!$C$9))</f>
        <v>A</v>
      </c>
      <c r="N1867" s="26">
        <f>성적입력!$C$15</f>
        <v>3</v>
      </c>
      <c r="P1867" s="27" t="str">
        <f t="shared" si="87"/>
        <v/>
      </c>
      <c r="R1867" s="26" t="str">
        <f t="array" ref="R1867">IFERROR(IF(OR(J1867="",M1867="",F1867=""),"",IF(F1867="학생부종합",INDEX(종합배치표!$C:$Q,MATCH(J1867,종합배치표!$B:$B,0),(MATCH(M1867,{"A","B","C","D","E"},0)-1)*3+1),INDEX(교과배치표!$C:$Q,MATCH(J1867,교과배치표!$B:$B,0),(MATCH(M1867,{"A","B","C","D","E"},0)-1)*3+1))),"")</f>
        <v/>
      </c>
      <c r="S1867" s="26" t="str">
        <f t="array" ref="S1867">IFERROR(IF(OR(J1867="",M1867="",F1867=""),"",IF(F1867="학생부종합",INDEX(종합배치표!$C:$Q,MATCH(J1867,종합배치표!$B:$B,0),(MATCH(M1867,{"A","B","C","D","E"},0)-1)*3+2),INDEX(교과배치표!$C:$Q,MATCH(J1867,교과배치표!$B:$B,0),(MATCH(M1867,{"A","B","C","D","E"},0)-1)*3+2))),"")</f>
        <v/>
      </c>
      <c r="T1867" s="26" t="str">
        <f t="array" ref="T1867">IFERROR(IF(OR(J1867="",M1867="",F1867=""),"",IF(F1867="학생부종합",INDEX(종합배치표!$C:$Q,MATCH(J1867,종합배치표!$B:$B,0),(MATCH(M1867,{"A","B","C","D","E"},0)-1)*3+3),INDEX(교과배치표!$C:$Q,MATCH(J1867,교과배치표!$B:$B,0),(MATCH(M1867,{"A","B","C","D","E"},0)-1)*3+3))),"")</f>
        <v/>
      </c>
      <c r="V1867" s="140">
        <f t="shared" si="88"/>
        <v>2.7</v>
      </c>
      <c r="W1867" s="141" t="str">
        <f t="shared" si="89"/>
        <v/>
      </c>
    </row>
    <row r="1868" spans="2:23" ht="14.25" customHeight="1">
      <c r="B1868" s="20">
        <v>1853</v>
      </c>
      <c r="C1868" s="21" t="s">
        <v>22</v>
      </c>
      <c r="D1868" s="21" t="s">
        <v>22</v>
      </c>
      <c r="E1868" s="21" t="s">
        <v>867</v>
      </c>
      <c r="F1868" s="21" t="s">
        <v>24</v>
      </c>
      <c r="G1868" s="21" t="s">
        <v>870</v>
      </c>
      <c r="H1868" s="21" t="s">
        <v>840</v>
      </c>
      <c r="I1868" s="21" t="s">
        <v>27</v>
      </c>
      <c r="J1868" s="23"/>
      <c r="K1868" s="24">
        <v>3</v>
      </c>
      <c r="M1868" s="25" t="str">
        <f>IF(I1868="","",IF(I1868="인문",성적입력!$C$8,성적입력!$C$9))</f>
        <v>A</v>
      </c>
      <c r="N1868" s="26">
        <f>성적입력!$C$15</f>
        <v>3</v>
      </c>
      <c r="P1868" s="27" t="str">
        <f t="shared" si="87"/>
        <v/>
      </c>
      <c r="R1868" s="26" t="str">
        <f t="array" ref="R1868">IFERROR(IF(OR(J1868="",M1868="",F1868=""),"",IF(F1868="학생부종합",INDEX(종합배치표!$C:$Q,MATCH(J1868,종합배치표!$B:$B,0),(MATCH(M1868,{"A","B","C","D","E"},0)-1)*3+1),INDEX(교과배치표!$C:$Q,MATCH(J1868,교과배치표!$B:$B,0),(MATCH(M1868,{"A","B","C","D","E"},0)-1)*3+1))),"")</f>
        <v/>
      </c>
      <c r="S1868" s="26" t="str">
        <f t="array" ref="S1868">IFERROR(IF(OR(J1868="",M1868="",F1868=""),"",IF(F1868="학생부종합",INDEX(종합배치표!$C:$Q,MATCH(J1868,종합배치표!$B:$B,0),(MATCH(M1868,{"A","B","C","D","E"},0)-1)*3+2),INDEX(교과배치표!$C:$Q,MATCH(J1868,교과배치표!$B:$B,0),(MATCH(M1868,{"A","B","C","D","E"},0)-1)*3+2))),"")</f>
        <v/>
      </c>
      <c r="T1868" s="26" t="str">
        <f t="array" ref="T1868">IFERROR(IF(OR(J1868="",M1868="",F1868=""),"",IF(F1868="학생부종합",INDEX(종합배치표!$C:$Q,MATCH(J1868,종합배치표!$B:$B,0),(MATCH(M1868,{"A","B","C","D","E"},0)-1)*3+3),INDEX(교과배치표!$C:$Q,MATCH(J1868,교과배치표!$B:$B,0),(MATCH(M1868,{"A","B","C","D","E"},0)-1)*3+3))),"")</f>
        <v/>
      </c>
      <c r="V1868" s="140">
        <f t="shared" si="88"/>
        <v>2.7</v>
      </c>
      <c r="W1868" s="141" t="str">
        <f t="shared" si="89"/>
        <v/>
      </c>
    </row>
    <row r="1869" spans="2:23" ht="14.25" customHeight="1">
      <c r="B1869" s="20">
        <v>1854</v>
      </c>
      <c r="C1869" s="21" t="s">
        <v>22</v>
      </c>
      <c r="D1869" s="21" t="s">
        <v>22</v>
      </c>
      <c r="E1869" s="21" t="s">
        <v>867</v>
      </c>
      <c r="F1869" s="21" t="s">
        <v>68</v>
      </c>
      <c r="G1869" s="21" t="s">
        <v>376</v>
      </c>
      <c r="H1869" s="21" t="s">
        <v>840</v>
      </c>
      <c r="I1869" s="21" t="s">
        <v>27</v>
      </c>
      <c r="J1869" s="23"/>
      <c r="K1869" s="24">
        <v>4</v>
      </c>
      <c r="M1869" s="25" t="str">
        <f>IF(I1869="","",IF(I1869="인문",성적입력!$C$8,성적입력!$C$9))</f>
        <v>A</v>
      </c>
      <c r="N1869" s="26">
        <f>성적입력!$C$15</f>
        <v>3</v>
      </c>
      <c r="P1869" s="27" t="str">
        <f t="shared" si="87"/>
        <v/>
      </c>
      <c r="R1869" s="26" t="str">
        <f t="array" ref="R1869">IFERROR(IF(OR(J1869="",M1869="",F1869=""),"",IF(F1869="학생부종합",INDEX(종합배치표!$C:$Q,MATCH(J1869,종합배치표!$B:$B,0),(MATCH(M1869,{"A","B","C","D","E"},0)-1)*3+1),INDEX(교과배치표!$C:$Q,MATCH(J1869,교과배치표!$B:$B,0),(MATCH(M1869,{"A","B","C","D","E"},0)-1)*3+1))),"")</f>
        <v/>
      </c>
      <c r="S1869" s="26" t="str">
        <f t="array" ref="S1869">IFERROR(IF(OR(J1869="",M1869="",F1869=""),"",IF(F1869="학생부종합",INDEX(종합배치표!$C:$Q,MATCH(J1869,종합배치표!$B:$B,0),(MATCH(M1869,{"A","B","C","D","E"},0)-1)*3+2),INDEX(교과배치표!$C:$Q,MATCH(J1869,교과배치표!$B:$B,0),(MATCH(M1869,{"A","B","C","D","E"},0)-1)*3+2))),"")</f>
        <v/>
      </c>
      <c r="T1869" s="26" t="str">
        <f t="array" ref="T1869">IFERROR(IF(OR(J1869="",M1869="",F1869=""),"",IF(F1869="학생부종합",INDEX(종합배치표!$C:$Q,MATCH(J1869,종합배치표!$B:$B,0),(MATCH(M1869,{"A","B","C","D","E"},0)-1)*3+3),INDEX(교과배치표!$C:$Q,MATCH(J1869,교과배치표!$B:$B,0),(MATCH(M1869,{"A","B","C","D","E"},0)-1)*3+3))),"")</f>
        <v/>
      </c>
      <c r="V1869" s="140">
        <f t="shared" si="88"/>
        <v>2.7</v>
      </c>
      <c r="W1869" s="141" t="str">
        <f t="shared" si="89"/>
        <v/>
      </c>
    </row>
    <row r="1870" spans="2:23" ht="14.25" customHeight="1">
      <c r="B1870" s="20">
        <v>1855</v>
      </c>
      <c r="C1870" s="21" t="s">
        <v>22</v>
      </c>
      <c r="D1870" s="21" t="s">
        <v>22</v>
      </c>
      <c r="E1870" s="21" t="s">
        <v>867</v>
      </c>
      <c r="F1870" s="21" t="s">
        <v>68</v>
      </c>
      <c r="G1870" s="21" t="s">
        <v>812</v>
      </c>
      <c r="H1870" s="21" t="s">
        <v>878</v>
      </c>
      <c r="I1870" s="21" t="s">
        <v>27</v>
      </c>
      <c r="J1870" s="23"/>
      <c r="K1870" s="24">
        <v>5</v>
      </c>
      <c r="M1870" s="25" t="str">
        <f>IF(I1870="","",IF(I1870="인문",성적입력!$C$8,성적입력!$C$9))</f>
        <v>A</v>
      </c>
      <c r="N1870" s="26">
        <f>성적입력!$C$15</f>
        <v>3</v>
      </c>
      <c r="P1870" s="27" t="str">
        <f t="shared" si="87"/>
        <v/>
      </c>
      <c r="R1870" s="26" t="str">
        <f t="array" ref="R1870">IFERROR(IF(OR(J1870="",M1870="",F1870=""),"",IF(F1870="학생부종합",INDEX(종합배치표!$C:$Q,MATCH(J1870,종합배치표!$B:$B,0),(MATCH(M1870,{"A","B","C","D","E"},0)-1)*3+1),INDEX(교과배치표!$C:$Q,MATCH(J1870,교과배치표!$B:$B,0),(MATCH(M1870,{"A","B","C","D","E"},0)-1)*3+1))),"")</f>
        <v/>
      </c>
      <c r="S1870" s="26" t="str">
        <f t="array" ref="S1870">IFERROR(IF(OR(J1870="",M1870="",F1870=""),"",IF(F1870="학생부종합",INDEX(종합배치표!$C:$Q,MATCH(J1870,종합배치표!$B:$B,0),(MATCH(M1870,{"A","B","C","D","E"},0)-1)*3+2),INDEX(교과배치표!$C:$Q,MATCH(J1870,교과배치표!$B:$B,0),(MATCH(M1870,{"A","B","C","D","E"},0)-1)*3+2))),"")</f>
        <v/>
      </c>
      <c r="T1870" s="26" t="str">
        <f t="array" ref="T1870">IFERROR(IF(OR(J1870="",M1870="",F1870=""),"",IF(F1870="학생부종합",INDEX(종합배치표!$C:$Q,MATCH(J1870,종합배치표!$B:$B,0),(MATCH(M1870,{"A","B","C","D","E"},0)-1)*3+3),INDEX(교과배치표!$C:$Q,MATCH(J1870,교과배치표!$B:$B,0),(MATCH(M1870,{"A","B","C","D","E"},0)-1)*3+3))),"")</f>
        <v/>
      </c>
      <c r="V1870" s="140">
        <f t="shared" si="88"/>
        <v>2.7</v>
      </c>
      <c r="W1870" s="141" t="str">
        <f t="shared" si="89"/>
        <v/>
      </c>
    </row>
    <row r="1871" spans="2:23" ht="14.25" customHeight="1">
      <c r="B1871" s="20">
        <v>1856</v>
      </c>
      <c r="C1871" s="21" t="s">
        <v>22</v>
      </c>
      <c r="D1871" s="21" t="s">
        <v>22</v>
      </c>
      <c r="E1871" s="21" t="s">
        <v>867</v>
      </c>
      <c r="F1871" s="21" t="s">
        <v>24</v>
      </c>
      <c r="G1871" s="21" t="s">
        <v>869</v>
      </c>
      <c r="H1871" s="21" t="s">
        <v>878</v>
      </c>
      <c r="I1871" s="21" t="s">
        <v>27</v>
      </c>
      <c r="J1871" s="23"/>
      <c r="K1871" s="24">
        <v>6</v>
      </c>
      <c r="M1871" s="25" t="str">
        <f>IF(I1871="","",IF(I1871="인문",성적입력!$C$8,성적입력!$C$9))</f>
        <v>A</v>
      </c>
      <c r="N1871" s="26">
        <f>성적입력!$C$15</f>
        <v>3</v>
      </c>
      <c r="P1871" s="27" t="str">
        <f t="shared" si="87"/>
        <v/>
      </c>
      <c r="R1871" s="26" t="str">
        <f t="array" ref="R1871">IFERROR(IF(OR(J1871="",M1871="",F1871=""),"",IF(F1871="학생부종합",INDEX(종합배치표!$C:$Q,MATCH(J1871,종합배치표!$B:$B,0),(MATCH(M1871,{"A","B","C","D","E"},0)-1)*3+1),INDEX(교과배치표!$C:$Q,MATCH(J1871,교과배치표!$B:$B,0),(MATCH(M1871,{"A","B","C","D","E"},0)-1)*3+1))),"")</f>
        <v/>
      </c>
      <c r="S1871" s="26" t="str">
        <f t="array" ref="S1871">IFERROR(IF(OR(J1871="",M1871="",F1871=""),"",IF(F1871="학생부종합",INDEX(종합배치표!$C:$Q,MATCH(J1871,종합배치표!$B:$B,0),(MATCH(M1871,{"A","B","C","D","E"},0)-1)*3+2),INDEX(교과배치표!$C:$Q,MATCH(J1871,교과배치표!$B:$B,0),(MATCH(M1871,{"A","B","C","D","E"},0)-1)*3+2))),"")</f>
        <v/>
      </c>
      <c r="T1871" s="26" t="str">
        <f t="array" ref="T1871">IFERROR(IF(OR(J1871="",M1871="",F1871=""),"",IF(F1871="학생부종합",INDEX(종합배치표!$C:$Q,MATCH(J1871,종합배치표!$B:$B,0),(MATCH(M1871,{"A","B","C","D","E"},0)-1)*3+3),INDEX(교과배치표!$C:$Q,MATCH(J1871,교과배치표!$B:$B,0),(MATCH(M1871,{"A","B","C","D","E"},0)-1)*3+3))),"")</f>
        <v/>
      </c>
      <c r="V1871" s="140">
        <f t="shared" si="88"/>
        <v>2.7</v>
      </c>
      <c r="W1871" s="141" t="str">
        <f t="shared" si="89"/>
        <v/>
      </c>
    </row>
    <row r="1872" spans="2:23" ht="14.25" customHeight="1">
      <c r="B1872" s="20">
        <v>1857</v>
      </c>
      <c r="C1872" s="21" t="s">
        <v>22</v>
      </c>
      <c r="D1872" s="21" t="s">
        <v>22</v>
      </c>
      <c r="E1872" s="21" t="s">
        <v>867</v>
      </c>
      <c r="F1872" s="21" t="s">
        <v>24</v>
      </c>
      <c r="G1872" s="21" t="s">
        <v>870</v>
      </c>
      <c r="H1872" s="21" t="s">
        <v>878</v>
      </c>
      <c r="I1872" s="21" t="s">
        <v>27</v>
      </c>
      <c r="J1872" s="23"/>
      <c r="K1872" s="24">
        <v>4</v>
      </c>
      <c r="M1872" s="25" t="str">
        <f>IF(I1872="","",IF(I1872="인문",성적입력!$C$8,성적입력!$C$9))</f>
        <v>A</v>
      </c>
      <c r="N1872" s="26">
        <f>성적입력!$C$15</f>
        <v>3</v>
      </c>
      <c r="P1872" s="27" t="str">
        <f t="shared" si="87"/>
        <v/>
      </c>
      <c r="R1872" s="26" t="str">
        <f t="array" ref="R1872">IFERROR(IF(OR(J1872="",M1872="",F1872=""),"",IF(F1872="학생부종합",INDEX(종합배치표!$C:$Q,MATCH(J1872,종합배치표!$B:$B,0),(MATCH(M1872,{"A","B","C","D","E"},0)-1)*3+1),INDEX(교과배치표!$C:$Q,MATCH(J1872,교과배치표!$B:$B,0),(MATCH(M1872,{"A","B","C","D","E"},0)-1)*3+1))),"")</f>
        <v/>
      </c>
      <c r="S1872" s="26" t="str">
        <f t="array" ref="S1872">IFERROR(IF(OR(J1872="",M1872="",F1872=""),"",IF(F1872="학생부종합",INDEX(종합배치표!$C:$Q,MATCH(J1872,종합배치표!$B:$B,0),(MATCH(M1872,{"A","B","C","D","E"},0)-1)*3+2),INDEX(교과배치표!$C:$Q,MATCH(J1872,교과배치표!$B:$B,0),(MATCH(M1872,{"A","B","C","D","E"},0)-1)*3+2))),"")</f>
        <v/>
      </c>
      <c r="T1872" s="26" t="str">
        <f t="array" ref="T1872">IFERROR(IF(OR(J1872="",M1872="",F1872=""),"",IF(F1872="학생부종합",INDEX(종합배치표!$C:$Q,MATCH(J1872,종합배치표!$B:$B,0),(MATCH(M1872,{"A","B","C","D","E"},0)-1)*3+3),INDEX(교과배치표!$C:$Q,MATCH(J1872,교과배치표!$B:$B,0),(MATCH(M1872,{"A","B","C","D","E"},0)-1)*3+3))),"")</f>
        <v/>
      </c>
      <c r="V1872" s="140">
        <f t="shared" si="88"/>
        <v>2.7</v>
      </c>
      <c r="W1872" s="141" t="str">
        <f t="shared" si="89"/>
        <v/>
      </c>
    </row>
    <row r="1873" spans="2:23" ht="14.25" customHeight="1">
      <c r="B1873" s="20">
        <v>1858</v>
      </c>
      <c r="C1873" s="21" t="s">
        <v>22</v>
      </c>
      <c r="D1873" s="21" t="s">
        <v>22</v>
      </c>
      <c r="E1873" s="21" t="s">
        <v>867</v>
      </c>
      <c r="F1873" s="21" t="s">
        <v>68</v>
      </c>
      <c r="G1873" s="21" t="s">
        <v>376</v>
      </c>
      <c r="H1873" s="21" t="s">
        <v>878</v>
      </c>
      <c r="I1873" s="21" t="s">
        <v>27</v>
      </c>
      <c r="J1873" s="23"/>
      <c r="K1873" s="24">
        <v>4</v>
      </c>
      <c r="M1873" s="25" t="str">
        <f>IF(I1873="","",IF(I1873="인문",성적입력!$C$8,성적입력!$C$9))</f>
        <v>A</v>
      </c>
      <c r="N1873" s="26">
        <f>성적입력!$C$15</f>
        <v>3</v>
      </c>
      <c r="P1873" s="27" t="str">
        <f t="shared" si="87"/>
        <v/>
      </c>
      <c r="R1873" s="26" t="str">
        <f t="array" ref="R1873">IFERROR(IF(OR(J1873="",M1873="",F1873=""),"",IF(F1873="학생부종합",INDEX(종합배치표!$C:$Q,MATCH(J1873,종합배치표!$B:$B,0),(MATCH(M1873,{"A","B","C","D","E"},0)-1)*3+1),INDEX(교과배치표!$C:$Q,MATCH(J1873,교과배치표!$B:$B,0),(MATCH(M1873,{"A","B","C","D","E"},0)-1)*3+1))),"")</f>
        <v/>
      </c>
      <c r="S1873" s="26" t="str">
        <f t="array" ref="S1873">IFERROR(IF(OR(J1873="",M1873="",F1873=""),"",IF(F1873="학생부종합",INDEX(종합배치표!$C:$Q,MATCH(J1873,종합배치표!$B:$B,0),(MATCH(M1873,{"A","B","C","D","E"},0)-1)*3+2),INDEX(교과배치표!$C:$Q,MATCH(J1873,교과배치표!$B:$B,0),(MATCH(M1873,{"A","B","C","D","E"},0)-1)*3+2))),"")</f>
        <v/>
      </c>
      <c r="T1873" s="26" t="str">
        <f t="array" ref="T1873">IFERROR(IF(OR(J1873="",M1873="",F1873=""),"",IF(F1873="학생부종합",INDEX(종합배치표!$C:$Q,MATCH(J1873,종합배치표!$B:$B,0),(MATCH(M1873,{"A","B","C","D","E"},0)-1)*3+3),INDEX(교과배치표!$C:$Q,MATCH(J1873,교과배치표!$B:$B,0),(MATCH(M1873,{"A","B","C","D","E"},0)-1)*3+3))),"")</f>
        <v/>
      </c>
      <c r="V1873" s="140">
        <f t="shared" si="88"/>
        <v>2.7</v>
      </c>
      <c r="W1873" s="141" t="str">
        <f t="shared" si="89"/>
        <v/>
      </c>
    </row>
    <row r="1874" spans="2:23" ht="14.25" customHeight="1">
      <c r="B1874" s="20">
        <v>1859</v>
      </c>
      <c r="C1874" s="21" t="s">
        <v>170</v>
      </c>
      <c r="D1874" s="21" t="s">
        <v>619</v>
      </c>
      <c r="E1874" s="21" t="s">
        <v>867</v>
      </c>
      <c r="F1874" s="21" t="s">
        <v>68</v>
      </c>
      <c r="G1874" s="21" t="s">
        <v>812</v>
      </c>
      <c r="H1874" s="21" t="s">
        <v>879</v>
      </c>
      <c r="I1874" s="21" t="s">
        <v>60</v>
      </c>
      <c r="J1874" s="23"/>
      <c r="K1874" s="24">
        <v>9</v>
      </c>
      <c r="M1874" s="25" t="str">
        <f>IF(I1874="","",IF(I1874="인문",성적입력!$C$8,성적입력!$C$9))</f>
        <v>A</v>
      </c>
      <c r="N1874" s="26">
        <f>성적입력!$C$15</f>
        <v>3</v>
      </c>
      <c r="P1874" s="27" t="str">
        <f t="shared" si="87"/>
        <v/>
      </c>
      <c r="R1874" s="26" t="str">
        <f t="array" ref="R1874">IFERROR(IF(OR(J1874="",M1874="",F1874=""),"",IF(F1874="학생부종합",INDEX(종합배치표!$C:$Q,MATCH(J1874,종합배치표!$B:$B,0),(MATCH(M1874,{"A","B","C","D","E"},0)-1)*3+1),INDEX(교과배치표!$C:$Q,MATCH(J1874,교과배치표!$B:$B,0),(MATCH(M1874,{"A","B","C","D","E"},0)-1)*3+1))),"")</f>
        <v/>
      </c>
      <c r="S1874" s="26" t="str">
        <f t="array" ref="S1874">IFERROR(IF(OR(J1874="",M1874="",F1874=""),"",IF(F1874="학생부종합",INDEX(종합배치표!$C:$Q,MATCH(J1874,종합배치표!$B:$B,0),(MATCH(M1874,{"A","B","C","D","E"},0)-1)*3+2),INDEX(교과배치표!$C:$Q,MATCH(J1874,교과배치표!$B:$B,0),(MATCH(M1874,{"A","B","C","D","E"},0)-1)*3+2))),"")</f>
        <v/>
      </c>
      <c r="T1874" s="26" t="str">
        <f t="array" ref="T1874">IFERROR(IF(OR(J1874="",M1874="",F1874=""),"",IF(F1874="학생부종합",INDEX(종합배치표!$C:$Q,MATCH(J1874,종합배치표!$B:$B,0),(MATCH(M1874,{"A","B","C","D","E"},0)-1)*3+3),INDEX(교과배치표!$C:$Q,MATCH(J1874,교과배치표!$B:$B,0),(MATCH(M1874,{"A","B","C","D","E"},0)-1)*3+3))),"")</f>
        <v/>
      </c>
      <c r="V1874" s="140">
        <f t="shared" si="88"/>
        <v>2.7</v>
      </c>
      <c r="W1874" s="141" t="str">
        <f t="shared" si="89"/>
        <v/>
      </c>
    </row>
    <row r="1875" spans="2:23" ht="14.25" customHeight="1">
      <c r="B1875" s="20">
        <v>1860</v>
      </c>
      <c r="C1875" s="21" t="s">
        <v>170</v>
      </c>
      <c r="D1875" s="21" t="s">
        <v>619</v>
      </c>
      <c r="E1875" s="21" t="s">
        <v>867</v>
      </c>
      <c r="F1875" s="21" t="s">
        <v>24</v>
      </c>
      <c r="G1875" s="21" t="s">
        <v>869</v>
      </c>
      <c r="H1875" s="21" t="s">
        <v>879</v>
      </c>
      <c r="I1875" s="21" t="s">
        <v>60</v>
      </c>
      <c r="J1875" s="23"/>
      <c r="K1875" s="24">
        <v>14</v>
      </c>
      <c r="M1875" s="25" t="str">
        <f>IF(I1875="","",IF(I1875="인문",성적입력!$C$8,성적입력!$C$9))</f>
        <v>A</v>
      </c>
      <c r="N1875" s="26">
        <f>성적입력!$C$15</f>
        <v>3</v>
      </c>
      <c r="P1875" s="27" t="str">
        <f t="shared" si="87"/>
        <v/>
      </c>
      <c r="R1875" s="26" t="str">
        <f t="array" ref="R1875">IFERROR(IF(OR(J1875="",M1875="",F1875=""),"",IF(F1875="학생부종합",INDEX(종합배치표!$C:$Q,MATCH(J1875,종합배치표!$B:$B,0),(MATCH(M1875,{"A","B","C","D","E"},0)-1)*3+1),INDEX(교과배치표!$C:$Q,MATCH(J1875,교과배치표!$B:$B,0),(MATCH(M1875,{"A","B","C","D","E"},0)-1)*3+1))),"")</f>
        <v/>
      </c>
      <c r="S1875" s="26" t="str">
        <f t="array" ref="S1875">IFERROR(IF(OR(J1875="",M1875="",F1875=""),"",IF(F1875="학생부종합",INDEX(종합배치표!$C:$Q,MATCH(J1875,종합배치표!$B:$B,0),(MATCH(M1875,{"A","B","C","D","E"},0)-1)*3+2),INDEX(교과배치표!$C:$Q,MATCH(J1875,교과배치표!$B:$B,0),(MATCH(M1875,{"A","B","C","D","E"},0)-1)*3+2))),"")</f>
        <v/>
      </c>
      <c r="T1875" s="26" t="str">
        <f t="array" ref="T1875">IFERROR(IF(OR(J1875="",M1875="",F1875=""),"",IF(F1875="학생부종합",INDEX(종합배치표!$C:$Q,MATCH(J1875,종합배치표!$B:$B,0),(MATCH(M1875,{"A","B","C","D","E"},0)-1)*3+3),INDEX(교과배치표!$C:$Q,MATCH(J1875,교과배치표!$B:$B,0),(MATCH(M1875,{"A","B","C","D","E"},0)-1)*3+3))),"")</f>
        <v/>
      </c>
      <c r="V1875" s="140">
        <f t="shared" si="88"/>
        <v>2.7</v>
      </c>
      <c r="W1875" s="141" t="str">
        <f t="shared" si="89"/>
        <v/>
      </c>
    </row>
    <row r="1876" spans="2:23" ht="14.25" customHeight="1">
      <c r="B1876" s="20">
        <v>1861</v>
      </c>
      <c r="C1876" s="21" t="s">
        <v>170</v>
      </c>
      <c r="D1876" s="21" t="s">
        <v>619</v>
      </c>
      <c r="E1876" s="21" t="s">
        <v>867</v>
      </c>
      <c r="F1876" s="21" t="s">
        <v>24</v>
      </c>
      <c r="G1876" s="21" t="s">
        <v>870</v>
      </c>
      <c r="H1876" s="21" t="s">
        <v>879</v>
      </c>
      <c r="I1876" s="21" t="s">
        <v>60</v>
      </c>
      <c r="J1876" s="23"/>
      <c r="K1876" s="24">
        <v>9</v>
      </c>
      <c r="M1876" s="25" t="str">
        <f>IF(I1876="","",IF(I1876="인문",성적입력!$C$8,성적입력!$C$9))</f>
        <v>A</v>
      </c>
      <c r="N1876" s="26">
        <f>성적입력!$C$15</f>
        <v>3</v>
      </c>
      <c r="P1876" s="27" t="str">
        <f t="shared" si="87"/>
        <v/>
      </c>
      <c r="R1876" s="26" t="str">
        <f t="array" ref="R1876">IFERROR(IF(OR(J1876="",M1876="",F1876=""),"",IF(F1876="학생부종합",INDEX(종합배치표!$C:$Q,MATCH(J1876,종합배치표!$B:$B,0),(MATCH(M1876,{"A","B","C","D","E"},0)-1)*3+1),INDEX(교과배치표!$C:$Q,MATCH(J1876,교과배치표!$B:$B,0),(MATCH(M1876,{"A","B","C","D","E"},0)-1)*3+1))),"")</f>
        <v/>
      </c>
      <c r="S1876" s="26" t="str">
        <f t="array" ref="S1876">IFERROR(IF(OR(J1876="",M1876="",F1876=""),"",IF(F1876="학생부종합",INDEX(종합배치표!$C:$Q,MATCH(J1876,종합배치표!$B:$B,0),(MATCH(M1876,{"A","B","C","D","E"},0)-1)*3+2),INDEX(교과배치표!$C:$Q,MATCH(J1876,교과배치표!$B:$B,0),(MATCH(M1876,{"A","B","C","D","E"},0)-1)*3+2))),"")</f>
        <v/>
      </c>
      <c r="T1876" s="26" t="str">
        <f t="array" ref="T1876">IFERROR(IF(OR(J1876="",M1876="",F1876=""),"",IF(F1876="학생부종합",INDEX(종합배치표!$C:$Q,MATCH(J1876,종합배치표!$B:$B,0),(MATCH(M1876,{"A","B","C","D","E"},0)-1)*3+3),INDEX(교과배치표!$C:$Q,MATCH(J1876,교과배치표!$B:$B,0),(MATCH(M1876,{"A","B","C","D","E"},0)-1)*3+3))),"")</f>
        <v/>
      </c>
      <c r="V1876" s="140">
        <f t="shared" si="88"/>
        <v>2.7</v>
      </c>
      <c r="W1876" s="141" t="str">
        <f t="shared" si="89"/>
        <v/>
      </c>
    </row>
    <row r="1877" spans="2:23" ht="14.25" customHeight="1">
      <c r="B1877" s="20">
        <v>1863</v>
      </c>
      <c r="C1877" s="21" t="s">
        <v>170</v>
      </c>
      <c r="D1877" s="21" t="s">
        <v>619</v>
      </c>
      <c r="E1877" s="21" t="s">
        <v>867</v>
      </c>
      <c r="F1877" s="21" t="s">
        <v>68</v>
      </c>
      <c r="G1877" s="21" t="s">
        <v>376</v>
      </c>
      <c r="H1877" s="21" t="s">
        <v>879</v>
      </c>
      <c r="I1877" s="21" t="s">
        <v>60</v>
      </c>
      <c r="J1877" s="23"/>
      <c r="K1877" s="24">
        <v>8</v>
      </c>
      <c r="M1877" s="25" t="str">
        <f>IF(I1877="","",IF(I1877="인문",성적입력!$C$8,성적입력!$C$9))</f>
        <v>A</v>
      </c>
      <c r="N1877" s="26">
        <f>성적입력!$C$15</f>
        <v>3</v>
      </c>
      <c r="P1877" s="27" t="str">
        <f t="shared" si="87"/>
        <v/>
      </c>
      <c r="R1877" s="26" t="str">
        <f t="array" ref="R1877">IFERROR(IF(OR(J1877="",M1877="",F1877=""),"",IF(F1877="학생부종합",INDEX(종합배치표!$C:$Q,MATCH(J1877,종합배치표!$B:$B,0),(MATCH(M1877,{"A","B","C","D","E"},0)-1)*3+1),INDEX(교과배치표!$C:$Q,MATCH(J1877,교과배치표!$B:$B,0),(MATCH(M1877,{"A","B","C","D","E"},0)-1)*3+1))),"")</f>
        <v/>
      </c>
      <c r="S1877" s="26" t="str">
        <f t="array" ref="S1877">IFERROR(IF(OR(J1877="",M1877="",F1877=""),"",IF(F1877="학생부종합",INDEX(종합배치표!$C:$Q,MATCH(J1877,종합배치표!$B:$B,0),(MATCH(M1877,{"A","B","C","D","E"},0)-1)*3+2),INDEX(교과배치표!$C:$Q,MATCH(J1877,교과배치표!$B:$B,0),(MATCH(M1877,{"A","B","C","D","E"},0)-1)*3+2))),"")</f>
        <v/>
      </c>
      <c r="T1877" s="26" t="str">
        <f t="array" ref="T1877">IFERROR(IF(OR(J1877="",M1877="",F1877=""),"",IF(F1877="학생부종합",INDEX(종합배치표!$C:$Q,MATCH(J1877,종합배치표!$B:$B,0),(MATCH(M1877,{"A","B","C","D","E"},0)-1)*3+3),INDEX(교과배치표!$C:$Q,MATCH(J1877,교과배치표!$B:$B,0),(MATCH(M1877,{"A","B","C","D","E"},0)-1)*3+3))),"")</f>
        <v/>
      </c>
      <c r="V1877" s="140">
        <f t="shared" si="88"/>
        <v>2.7</v>
      </c>
      <c r="W1877" s="141" t="str">
        <f t="shared" si="89"/>
        <v/>
      </c>
    </row>
    <row r="1878" spans="2:23" ht="14.25" customHeight="1">
      <c r="B1878" s="20">
        <v>1864</v>
      </c>
      <c r="C1878" s="21" t="s">
        <v>22</v>
      </c>
      <c r="D1878" s="21" t="s">
        <v>22</v>
      </c>
      <c r="E1878" s="21" t="s">
        <v>867</v>
      </c>
      <c r="F1878" s="21" t="s">
        <v>68</v>
      </c>
      <c r="G1878" s="21" t="s">
        <v>812</v>
      </c>
      <c r="H1878" s="21" t="s">
        <v>843</v>
      </c>
      <c r="I1878" s="21" t="s">
        <v>60</v>
      </c>
      <c r="J1878" s="23"/>
      <c r="K1878" s="24">
        <v>5</v>
      </c>
      <c r="M1878" s="25" t="str">
        <f>IF(I1878="","",IF(I1878="인문",성적입력!$C$8,성적입력!$C$9))</f>
        <v>A</v>
      </c>
      <c r="N1878" s="26">
        <f>성적입력!$C$15</f>
        <v>3</v>
      </c>
      <c r="P1878" s="27" t="str">
        <f t="shared" si="87"/>
        <v/>
      </c>
      <c r="R1878" s="26" t="str">
        <f t="array" ref="R1878">IFERROR(IF(OR(J1878="",M1878="",F1878=""),"",IF(F1878="학생부종합",INDEX(종합배치표!$C:$Q,MATCH(J1878,종합배치표!$B:$B,0),(MATCH(M1878,{"A","B","C","D","E"},0)-1)*3+1),INDEX(교과배치표!$C:$Q,MATCH(J1878,교과배치표!$B:$B,0),(MATCH(M1878,{"A","B","C","D","E"},0)-1)*3+1))),"")</f>
        <v/>
      </c>
      <c r="S1878" s="26" t="str">
        <f t="array" ref="S1878">IFERROR(IF(OR(J1878="",M1878="",F1878=""),"",IF(F1878="학생부종합",INDEX(종합배치표!$C:$Q,MATCH(J1878,종합배치표!$B:$B,0),(MATCH(M1878,{"A","B","C","D","E"},0)-1)*3+2),INDEX(교과배치표!$C:$Q,MATCH(J1878,교과배치표!$B:$B,0),(MATCH(M1878,{"A","B","C","D","E"},0)-1)*3+2))),"")</f>
        <v/>
      </c>
      <c r="T1878" s="26" t="str">
        <f t="array" ref="T1878">IFERROR(IF(OR(J1878="",M1878="",F1878=""),"",IF(F1878="학생부종합",INDEX(종합배치표!$C:$Q,MATCH(J1878,종합배치표!$B:$B,0),(MATCH(M1878,{"A","B","C","D","E"},0)-1)*3+3),INDEX(교과배치표!$C:$Q,MATCH(J1878,교과배치표!$B:$B,0),(MATCH(M1878,{"A","B","C","D","E"},0)-1)*3+3))),"")</f>
        <v/>
      </c>
      <c r="V1878" s="140">
        <f t="shared" si="88"/>
        <v>2.7</v>
      </c>
      <c r="W1878" s="141" t="str">
        <f t="shared" si="89"/>
        <v/>
      </c>
    </row>
    <row r="1879" spans="2:23" ht="14.25" customHeight="1">
      <c r="B1879" s="20">
        <v>1865</v>
      </c>
      <c r="C1879" s="21" t="s">
        <v>22</v>
      </c>
      <c r="D1879" s="21" t="s">
        <v>22</v>
      </c>
      <c r="E1879" s="21" t="s">
        <v>867</v>
      </c>
      <c r="F1879" s="21" t="s">
        <v>24</v>
      </c>
      <c r="G1879" s="21" t="s">
        <v>869</v>
      </c>
      <c r="H1879" s="21" t="s">
        <v>843</v>
      </c>
      <c r="I1879" s="21" t="s">
        <v>60</v>
      </c>
      <c r="J1879" s="23"/>
      <c r="K1879" s="24">
        <v>6</v>
      </c>
      <c r="M1879" s="25" t="str">
        <f>IF(I1879="","",IF(I1879="인문",성적입력!$C$8,성적입력!$C$9))</f>
        <v>A</v>
      </c>
      <c r="N1879" s="26">
        <f>성적입력!$C$15</f>
        <v>3</v>
      </c>
      <c r="P1879" s="27" t="str">
        <f t="shared" si="87"/>
        <v/>
      </c>
      <c r="R1879" s="26" t="str">
        <f t="array" ref="R1879">IFERROR(IF(OR(J1879="",M1879="",F1879=""),"",IF(F1879="학생부종합",INDEX(종합배치표!$C:$Q,MATCH(J1879,종합배치표!$B:$B,0),(MATCH(M1879,{"A","B","C","D","E"},0)-1)*3+1),INDEX(교과배치표!$C:$Q,MATCH(J1879,교과배치표!$B:$B,0),(MATCH(M1879,{"A","B","C","D","E"},0)-1)*3+1))),"")</f>
        <v/>
      </c>
      <c r="S1879" s="26" t="str">
        <f t="array" ref="S1879">IFERROR(IF(OR(J1879="",M1879="",F1879=""),"",IF(F1879="학생부종합",INDEX(종합배치표!$C:$Q,MATCH(J1879,종합배치표!$B:$B,0),(MATCH(M1879,{"A","B","C","D","E"},0)-1)*3+2),INDEX(교과배치표!$C:$Q,MATCH(J1879,교과배치표!$B:$B,0),(MATCH(M1879,{"A","B","C","D","E"},0)-1)*3+2))),"")</f>
        <v/>
      </c>
      <c r="T1879" s="26" t="str">
        <f t="array" ref="T1879">IFERROR(IF(OR(J1879="",M1879="",F1879=""),"",IF(F1879="학생부종합",INDEX(종합배치표!$C:$Q,MATCH(J1879,종합배치표!$B:$B,0),(MATCH(M1879,{"A","B","C","D","E"},0)-1)*3+3),INDEX(교과배치표!$C:$Q,MATCH(J1879,교과배치표!$B:$B,0),(MATCH(M1879,{"A","B","C","D","E"},0)-1)*3+3))),"")</f>
        <v/>
      </c>
      <c r="V1879" s="140">
        <f t="shared" si="88"/>
        <v>2.7</v>
      </c>
      <c r="W1879" s="141" t="str">
        <f t="shared" si="89"/>
        <v/>
      </c>
    </row>
    <row r="1880" spans="2:23" ht="14.25" customHeight="1">
      <c r="B1880" s="20">
        <v>1866</v>
      </c>
      <c r="C1880" s="21" t="s">
        <v>22</v>
      </c>
      <c r="D1880" s="21" t="s">
        <v>22</v>
      </c>
      <c r="E1880" s="21" t="s">
        <v>867</v>
      </c>
      <c r="F1880" s="21" t="s">
        <v>24</v>
      </c>
      <c r="G1880" s="21" t="s">
        <v>870</v>
      </c>
      <c r="H1880" s="21" t="s">
        <v>843</v>
      </c>
      <c r="I1880" s="21" t="s">
        <v>60</v>
      </c>
      <c r="J1880" s="23"/>
      <c r="K1880" s="24">
        <v>3</v>
      </c>
      <c r="M1880" s="25" t="str">
        <f>IF(I1880="","",IF(I1880="인문",성적입력!$C$8,성적입력!$C$9))</f>
        <v>A</v>
      </c>
      <c r="N1880" s="26">
        <f>성적입력!$C$15</f>
        <v>3</v>
      </c>
      <c r="P1880" s="27" t="str">
        <f t="shared" si="87"/>
        <v/>
      </c>
      <c r="R1880" s="26" t="str">
        <f t="array" ref="R1880">IFERROR(IF(OR(J1880="",M1880="",F1880=""),"",IF(F1880="학생부종합",INDEX(종합배치표!$C:$Q,MATCH(J1880,종합배치표!$B:$B,0),(MATCH(M1880,{"A","B","C","D","E"},0)-1)*3+1),INDEX(교과배치표!$C:$Q,MATCH(J1880,교과배치표!$B:$B,0),(MATCH(M1880,{"A","B","C","D","E"},0)-1)*3+1))),"")</f>
        <v/>
      </c>
      <c r="S1880" s="26" t="str">
        <f t="array" ref="S1880">IFERROR(IF(OR(J1880="",M1880="",F1880=""),"",IF(F1880="학생부종합",INDEX(종합배치표!$C:$Q,MATCH(J1880,종합배치표!$B:$B,0),(MATCH(M1880,{"A","B","C","D","E"},0)-1)*3+2),INDEX(교과배치표!$C:$Q,MATCH(J1880,교과배치표!$B:$B,0),(MATCH(M1880,{"A","B","C","D","E"},0)-1)*3+2))),"")</f>
        <v/>
      </c>
      <c r="T1880" s="26" t="str">
        <f t="array" ref="T1880">IFERROR(IF(OR(J1880="",M1880="",F1880=""),"",IF(F1880="학생부종합",INDEX(종합배치표!$C:$Q,MATCH(J1880,종합배치표!$B:$B,0),(MATCH(M1880,{"A","B","C","D","E"},0)-1)*3+3),INDEX(교과배치표!$C:$Q,MATCH(J1880,교과배치표!$B:$B,0),(MATCH(M1880,{"A","B","C","D","E"},0)-1)*3+3))),"")</f>
        <v/>
      </c>
      <c r="V1880" s="140">
        <f t="shared" si="88"/>
        <v>2.7</v>
      </c>
      <c r="W1880" s="141" t="str">
        <f t="shared" si="89"/>
        <v/>
      </c>
    </row>
    <row r="1881" spans="2:23" ht="14.25" customHeight="1">
      <c r="B1881" s="20">
        <v>1868</v>
      </c>
      <c r="C1881" s="21" t="s">
        <v>22</v>
      </c>
      <c r="D1881" s="21" t="s">
        <v>22</v>
      </c>
      <c r="E1881" s="21" t="s">
        <v>867</v>
      </c>
      <c r="F1881" s="21" t="s">
        <v>68</v>
      </c>
      <c r="G1881" s="21" t="s">
        <v>376</v>
      </c>
      <c r="H1881" s="21" t="s">
        <v>843</v>
      </c>
      <c r="I1881" s="21" t="s">
        <v>60</v>
      </c>
      <c r="J1881" s="23"/>
      <c r="K1881" s="24">
        <v>3</v>
      </c>
      <c r="M1881" s="25" t="str">
        <f>IF(I1881="","",IF(I1881="인문",성적입력!$C$8,성적입력!$C$9))</f>
        <v>A</v>
      </c>
      <c r="N1881" s="26">
        <f>성적입력!$C$15</f>
        <v>3</v>
      </c>
      <c r="P1881" s="27" t="str">
        <f t="shared" si="87"/>
        <v/>
      </c>
      <c r="R1881" s="26" t="str">
        <f t="array" ref="R1881">IFERROR(IF(OR(J1881="",M1881="",F1881=""),"",IF(F1881="학생부종합",INDEX(종합배치표!$C:$Q,MATCH(J1881,종합배치표!$B:$B,0),(MATCH(M1881,{"A","B","C","D","E"},0)-1)*3+1),INDEX(교과배치표!$C:$Q,MATCH(J1881,교과배치표!$B:$B,0),(MATCH(M1881,{"A","B","C","D","E"},0)-1)*3+1))),"")</f>
        <v/>
      </c>
      <c r="S1881" s="26" t="str">
        <f t="array" ref="S1881">IFERROR(IF(OR(J1881="",M1881="",F1881=""),"",IF(F1881="학생부종합",INDEX(종합배치표!$C:$Q,MATCH(J1881,종합배치표!$B:$B,0),(MATCH(M1881,{"A","B","C","D","E"},0)-1)*3+2),INDEX(교과배치표!$C:$Q,MATCH(J1881,교과배치표!$B:$B,0),(MATCH(M1881,{"A","B","C","D","E"},0)-1)*3+2))),"")</f>
        <v/>
      </c>
      <c r="T1881" s="26" t="str">
        <f t="array" ref="T1881">IFERROR(IF(OR(J1881="",M1881="",F1881=""),"",IF(F1881="학생부종합",INDEX(종합배치표!$C:$Q,MATCH(J1881,종합배치표!$B:$B,0),(MATCH(M1881,{"A","B","C","D","E"},0)-1)*3+3),INDEX(교과배치표!$C:$Q,MATCH(J1881,교과배치표!$B:$B,0),(MATCH(M1881,{"A","B","C","D","E"},0)-1)*3+3))),"")</f>
        <v/>
      </c>
      <c r="V1881" s="140">
        <f t="shared" si="88"/>
        <v>2.7</v>
      </c>
      <c r="W1881" s="141" t="str">
        <f t="shared" si="89"/>
        <v/>
      </c>
    </row>
    <row r="1882" spans="2:23" ht="14.25" customHeight="1">
      <c r="B1882" s="20">
        <v>1869</v>
      </c>
      <c r="C1882" s="21" t="s">
        <v>22</v>
      </c>
      <c r="D1882" s="21" t="s">
        <v>22</v>
      </c>
      <c r="E1882" s="21" t="s">
        <v>867</v>
      </c>
      <c r="F1882" s="21" t="s">
        <v>68</v>
      </c>
      <c r="G1882" s="21" t="s">
        <v>812</v>
      </c>
      <c r="H1882" s="21" t="s">
        <v>880</v>
      </c>
      <c r="I1882" s="21" t="s">
        <v>27</v>
      </c>
      <c r="J1882" s="23"/>
      <c r="K1882" s="24">
        <v>5</v>
      </c>
      <c r="M1882" s="25" t="str">
        <f>IF(I1882="","",IF(I1882="인문",성적입력!$C$8,성적입력!$C$9))</f>
        <v>A</v>
      </c>
      <c r="N1882" s="26">
        <f>성적입력!$C$15</f>
        <v>3</v>
      </c>
      <c r="P1882" s="27" t="str">
        <f t="shared" si="87"/>
        <v/>
      </c>
      <c r="R1882" s="26" t="str">
        <f t="array" ref="R1882">IFERROR(IF(OR(J1882="",M1882="",F1882=""),"",IF(F1882="학생부종합",INDEX(종합배치표!$C:$Q,MATCH(J1882,종합배치표!$B:$B,0),(MATCH(M1882,{"A","B","C","D","E"},0)-1)*3+1),INDEX(교과배치표!$C:$Q,MATCH(J1882,교과배치표!$B:$B,0),(MATCH(M1882,{"A","B","C","D","E"},0)-1)*3+1))),"")</f>
        <v/>
      </c>
      <c r="S1882" s="26" t="str">
        <f t="array" ref="S1882">IFERROR(IF(OR(J1882="",M1882="",F1882=""),"",IF(F1882="학생부종합",INDEX(종합배치표!$C:$Q,MATCH(J1882,종합배치표!$B:$B,0),(MATCH(M1882,{"A","B","C","D","E"},0)-1)*3+2),INDEX(교과배치표!$C:$Q,MATCH(J1882,교과배치표!$B:$B,0),(MATCH(M1882,{"A","B","C","D","E"},0)-1)*3+2))),"")</f>
        <v/>
      </c>
      <c r="T1882" s="26" t="str">
        <f t="array" ref="T1882">IFERROR(IF(OR(J1882="",M1882="",F1882=""),"",IF(F1882="학생부종합",INDEX(종합배치표!$C:$Q,MATCH(J1882,종합배치표!$B:$B,0),(MATCH(M1882,{"A","B","C","D","E"},0)-1)*3+3),INDEX(교과배치표!$C:$Q,MATCH(J1882,교과배치표!$B:$B,0),(MATCH(M1882,{"A","B","C","D","E"},0)-1)*3+3))),"")</f>
        <v/>
      </c>
      <c r="V1882" s="140">
        <f t="shared" si="88"/>
        <v>2.7</v>
      </c>
      <c r="W1882" s="141" t="str">
        <f t="shared" si="89"/>
        <v/>
      </c>
    </row>
    <row r="1883" spans="2:23" ht="14.25" customHeight="1">
      <c r="B1883" s="20">
        <v>1870</v>
      </c>
      <c r="C1883" s="21" t="s">
        <v>22</v>
      </c>
      <c r="D1883" s="21" t="s">
        <v>22</v>
      </c>
      <c r="E1883" s="21" t="s">
        <v>867</v>
      </c>
      <c r="F1883" s="21" t="s">
        <v>24</v>
      </c>
      <c r="G1883" s="21" t="s">
        <v>869</v>
      </c>
      <c r="H1883" s="21" t="s">
        <v>880</v>
      </c>
      <c r="I1883" s="21" t="s">
        <v>27</v>
      </c>
      <c r="J1883" s="23"/>
      <c r="K1883" s="24">
        <v>6</v>
      </c>
      <c r="M1883" s="25" t="str">
        <f>IF(I1883="","",IF(I1883="인문",성적입력!$C$8,성적입력!$C$9))</f>
        <v>A</v>
      </c>
      <c r="N1883" s="26">
        <f>성적입력!$C$15</f>
        <v>3</v>
      </c>
      <c r="P1883" s="27" t="str">
        <f t="shared" si="87"/>
        <v/>
      </c>
      <c r="R1883" s="26" t="str">
        <f t="array" ref="R1883">IFERROR(IF(OR(J1883="",M1883="",F1883=""),"",IF(F1883="학생부종합",INDEX(종합배치표!$C:$Q,MATCH(J1883,종합배치표!$B:$B,0),(MATCH(M1883,{"A","B","C","D","E"},0)-1)*3+1),INDEX(교과배치표!$C:$Q,MATCH(J1883,교과배치표!$B:$B,0),(MATCH(M1883,{"A","B","C","D","E"},0)-1)*3+1))),"")</f>
        <v/>
      </c>
      <c r="S1883" s="26" t="str">
        <f t="array" ref="S1883">IFERROR(IF(OR(J1883="",M1883="",F1883=""),"",IF(F1883="학생부종합",INDEX(종합배치표!$C:$Q,MATCH(J1883,종합배치표!$B:$B,0),(MATCH(M1883,{"A","B","C","D","E"},0)-1)*3+2),INDEX(교과배치표!$C:$Q,MATCH(J1883,교과배치표!$B:$B,0),(MATCH(M1883,{"A","B","C","D","E"},0)-1)*3+2))),"")</f>
        <v/>
      </c>
      <c r="T1883" s="26" t="str">
        <f t="array" ref="T1883">IFERROR(IF(OR(J1883="",M1883="",F1883=""),"",IF(F1883="학생부종합",INDEX(종합배치표!$C:$Q,MATCH(J1883,종합배치표!$B:$B,0),(MATCH(M1883,{"A","B","C","D","E"},0)-1)*3+3),INDEX(교과배치표!$C:$Q,MATCH(J1883,교과배치표!$B:$B,0),(MATCH(M1883,{"A","B","C","D","E"},0)-1)*3+3))),"")</f>
        <v/>
      </c>
      <c r="V1883" s="140">
        <f t="shared" si="88"/>
        <v>2.7</v>
      </c>
      <c r="W1883" s="141" t="str">
        <f t="shared" si="89"/>
        <v/>
      </c>
    </row>
    <row r="1884" spans="2:23" ht="14.25" customHeight="1">
      <c r="B1884" s="20">
        <v>1871</v>
      </c>
      <c r="C1884" s="21" t="s">
        <v>22</v>
      </c>
      <c r="D1884" s="21" t="s">
        <v>22</v>
      </c>
      <c r="E1884" s="21" t="s">
        <v>867</v>
      </c>
      <c r="F1884" s="21" t="s">
        <v>24</v>
      </c>
      <c r="G1884" s="21" t="s">
        <v>870</v>
      </c>
      <c r="H1884" s="21" t="s">
        <v>880</v>
      </c>
      <c r="I1884" s="21" t="s">
        <v>27</v>
      </c>
      <c r="J1884" s="23"/>
      <c r="K1884" s="24">
        <v>6</v>
      </c>
      <c r="M1884" s="25" t="str">
        <f>IF(I1884="","",IF(I1884="인문",성적입력!$C$8,성적입력!$C$9))</f>
        <v>A</v>
      </c>
      <c r="N1884" s="26">
        <f>성적입력!$C$15</f>
        <v>3</v>
      </c>
      <c r="P1884" s="27" t="str">
        <f t="shared" si="87"/>
        <v/>
      </c>
      <c r="R1884" s="26" t="str">
        <f t="array" ref="R1884">IFERROR(IF(OR(J1884="",M1884="",F1884=""),"",IF(F1884="학생부종합",INDEX(종합배치표!$C:$Q,MATCH(J1884,종합배치표!$B:$B,0),(MATCH(M1884,{"A","B","C","D","E"},0)-1)*3+1),INDEX(교과배치표!$C:$Q,MATCH(J1884,교과배치표!$B:$B,0),(MATCH(M1884,{"A","B","C","D","E"},0)-1)*3+1))),"")</f>
        <v/>
      </c>
      <c r="S1884" s="26" t="str">
        <f t="array" ref="S1884">IFERROR(IF(OR(J1884="",M1884="",F1884=""),"",IF(F1884="학생부종합",INDEX(종합배치표!$C:$Q,MATCH(J1884,종합배치표!$B:$B,0),(MATCH(M1884,{"A","B","C","D","E"},0)-1)*3+2),INDEX(교과배치표!$C:$Q,MATCH(J1884,교과배치표!$B:$B,0),(MATCH(M1884,{"A","B","C","D","E"},0)-1)*3+2))),"")</f>
        <v/>
      </c>
      <c r="T1884" s="26" t="str">
        <f t="array" ref="T1884">IFERROR(IF(OR(J1884="",M1884="",F1884=""),"",IF(F1884="학생부종합",INDEX(종합배치표!$C:$Q,MATCH(J1884,종합배치표!$B:$B,0),(MATCH(M1884,{"A","B","C","D","E"},0)-1)*3+3),INDEX(교과배치표!$C:$Q,MATCH(J1884,교과배치표!$B:$B,0),(MATCH(M1884,{"A","B","C","D","E"},0)-1)*3+3))),"")</f>
        <v/>
      </c>
      <c r="V1884" s="140">
        <f t="shared" si="88"/>
        <v>2.7</v>
      </c>
      <c r="W1884" s="141" t="str">
        <f t="shared" si="89"/>
        <v/>
      </c>
    </row>
    <row r="1885" spans="2:23" ht="14.25" customHeight="1">
      <c r="B1885" s="20">
        <v>1873</v>
      </c>
      <c r="C1885" s="21" t="s">
        <v>22</v>
      </c>
      <c r="D1885" s="21" t="s">
        <v>22</v>
      </c>
      <c r="E1885" s="21" t="s">
        <v>867</v>
      </c>
      <c r="F1885" s="21" t="s">
        <v>68</v>
      </c>
      <c r="G1885" s="21" t="s">
        <v>376</v>
      </c>
      <c r="H1885" s="21" t="s">
        <v>880</v>
      </c>
      <c r="I1885" s="21" t="s">
        <v>27</v>
      </c>
      <c r="J1885" s="23"/>
      <c r="K1885" s="24">
        <v>5</v>
      </c>
      <c r="M1885" s="25" t="str">
        <f>IF(I1885="","",IF(I1885="인문",성적입력!$C$8,성적입력!$C$9))</f>
        <v>A</v>
      </c>
      <c r="N1885" s="26">
        <f>성적입력!$C$15</f>
        <v>3</v>
      </c>
      <c r="P1885" s="27" t="str">
        <f t="shared" si="87"/>
        <v/>
      </c>
      <c r="R1885" s="26" t="str">
        <f t="array" ref="R1885">IFERROR(IF(OR(J1885="",M1885="",F1885=""),"",IF(F1885="학생부종합",INDEX(종합배치표!$C:$Q,MATCH(J1885,종합배치표!$B:$B,0),(MATCH(M1885,{"A","B","C","D","E"},0)-1)*3+1),INDEX(교과배치표!$C:$Q,MATCH(J1885,교과배치표!$B:$B,0),(MATCH(M1885,{"A","B","C","D","E"},0)-1)*3+1))),"")</f>
        <v/>
      </c>
      <c r="S1885" s="26" t="str">
        <f t="array" ref="S1885">IFERROR(IF(OR(J1885="",M1885="",F1885=""),"",IF(F1885="학생부종합",INDEX(종합배치표!$C:$Q,MATCH(J1885,종합배치표!$B:$B,0),(MATCH(M1885,{"A","B","C","D","E"},0)-1)*3+2),INDEX(교과배치표!$C:$Q,MATCH(J1885,교과배치표!$B:$B,0),(MATCH(M1885,{"A","B","C","D","E"},0)-1)*3+2))),"")</f>
        <v/>
      </c>
      <c r="T1885" s="26" t="str">
        <f t="array" ref="T1885">IFERROR(IF(OR(J1885="",M1885="",F1885=""),"",IF(F1885="학생부종합",INDEX(종합배치표!$C:$Q,MATCH(J1885,종합배치표!$B:$B,0),(MATCH(M1885,{"A","B","C","D","E"},0)-1)*3+3),INDEX(교과배치표!$C:$Q,MATCH(J1885,교과배치표!$B:$B,0),(MATCH(M1885,{"A","B","C","D","E"},0)-1)*3+3))),"")</f>
        <v/>
      </c>
      <c r="V1885" s="140">
        <f t="shared" si="88"/>
        <v>2.7</v>
      </c>
      <c r="W1885" s="141" t="str">
        <f t="shared" si="89"/>
        <v/>
      </c>
    </row>
    <row r="1886" spans="2:23" ht="14.25" customHeight="1">
      <c r="B1886" s="20">
        <v>1874</v>
      </c>
      <c r="C1886" s="21" t="s">
        <v>22</v>
      </c>
      <c r="D1886" s="21" t="s">
        <v>22</v>
      </c>
      <c r="E1886" s="21" t="s">
        <v>867</v>
      </c>
      <c r="F1886" s="21" t="s">
        <v>24</v>
      </c>
      <c r="G1886" s="21" t="s">
        <v>869</v>
      </c>
      <c r="H1886" s="21" t="s">
        <v>881</v>
      </c>
      <c r="I1886" s="21" t="s">
        <v>60</v>
      </c>
      <c r="J1886" s="23"/>
      <c r="K1886" s="24">
        <v>6</v>
      </c>
      <c r="M1886" s="25" t="str">
        <f>IF(I1886="","",IF(I1886="인문",성적입력!$C$8,성적입력!$C$9))</f>
        <v>A</v>
      </c>
      <c r="N1886" s="26">
        <f>성적입력!$C$15</f>
        <v>3</v>
      </c>
      <c r="P1886" s="27" t="str">
        <f t="shared" si="87"/>
        <v/>
      </c>
      <c r="R1886" s="26" t="str">
        <f t="array" ref="R1886">IFERROR(IF(OR(J1886="",M1886="",F1886=""),"",IF(F1886="학생부종합",INDEX(종합배치표!$C:$Q,MATCH(J1886,종합배치표!$B:$B,0),(MATCH(M1886,{"A","B","C","D","E"},0)-1)*3+1),INDEX(교과배치표!$C:$Q,MATCH(J1886,교과배치표!$B:$B,0),(MATCH(M1886,{"A","B","C","D","E"},0)-1)*3+1))),"")</f>
        <v/>
      </c>
      <c r="S1886" s="26" t="str">
        <f t="array" ref="S1886">IFERROR(IF(OR(J1886="",M1886="",F1886=""),"",IF(F1886="학생부종합",INDEX(종합배치표!$C:$Q,MATCH(J1886,종합배치표!$B:$B,0),(MATCH(M1886,{"A","B","C","D","E"},0)-1)*3+2),INDEX(교과배치표!$C:$Q,MATCH(J1886,교과배치표!$B:$B,0),(MATCH(M1886,{"A","B","C","D","E"},0)-1)*3+2))),"")</f>
        <v/>
      </c>
      <c r="T1886" s="26" t="str">
        <f t="array" ref="T1886">IFERROR(IF(OR(J1886="",M1886="",F1886=""),"",IF(F1886="학생부종합",INDEX(종합배치표!$C:$Q,MATCH(J1886,종합배치표!$B:$B,0),(MATCH(M1886,{"A","B","C","D","E"},0)-1)*3+3),INDEX(교과배치표!$C:$Q,MATCH(J1886,교과배치표!$B:$B,0),(MATCH(M1886,{"A","B","C","D","E"},0)-1)*3+3))),"")</f>
        <v/>
      </c>
      <c r="V1886" s="140">
        <f t="shared" si="88"/>
        <v>2.7</v>
      </c>
      <c r="W1886" s="141" t="str">
        <f t="shared" si="89"/>
        <v/>
      </c>
    </row>
    <row r="1887" spans="2:23" ht="14.25" customHeight="1">
      <c r="B1887" s="20">
        <v>1875</v>
      </c>
      <c r="C1887" s="21" t="s">
        <v>22</v>
      </c>
      <c r="D1887" s="21" t="s">
        <v>22</v>
      </c>
      <c r="E1887" s="21" t="s">
        <v>867</v>
      </c>
      <c r="F1887" s="21" t="s">
        <v>24</v>
      </c>
      <c r="G1887" s="21" t="s">
        <v>870</v>
      </c>
      <c r="H1887" s="21" t="s">
        <v>881</v>
      </c>
      <c r="I1887" s="21" t="s">
        <v>60</v>
      </c>
      <c r="J1887" s="23"/>
      <c r="K1887" s="24">
        <v>3</v>
      </c>
      <c r="M1887" s="25" t="str">
        <f>IF(I1887="","",IF(I1887="인문",성적입력!$C$8,성적입력!$C$9))</f>
        <v>A</v>
      </c>
      <c r="N1887" s="26">
        <f>성적입력!$C$15</f>
        <v>3</v>
      </c>
      <c r="P1887" s="27" t="str">
        <f t="shared" si="87"/>
        <v/>
      </c>
      <c r="R1887" s="26" t="str">
        <f t="array" ref="R1887">IFERROR(IF(OR(J1887="",M1887="",F1887=""),"",IF(F1887="학생부종합",INDEX(종합배치표!$C:$Q,MATCH(J1887,종합배치표!$B:$B,0),(MATCH(M1887,{"A","B","C","D","E"},0)-1)*3+1),INDEX(교과배치표!$C:$Q,MATCH(J1887,교과배치표!$B:$B,0),(MATCH(M1887,{"A","B","C","D","E"},0)-1)*3+1))),"")</f>
        <v/>
      </c>
      <c r="S1887" s="26" t="str">
        <f t="array" ref="S1887">IFERROR(IF(OR(J1887="",M1887="",F1887=""),"",IF(F1887="학생부종합",INDEX(종합배치표!$C:$Q,MATCH(J1887,종합배치표!$B:$B,0),(MATCH(M1887,{"A","B","C","D","E"},0)-1)*3+2),INDEX(교과배치표!$C:$Q,MATCH(J1887,교과배치표!$B:$B,0),(MATCH(M1887,{"A","B","C","D","E"},0)-1)*3+2))),"")</f>
        <v/>
      </c>
      <c r="T1887" s="26" t="str">
        <f t="array" ref="T1887">IFERROR(IF(OR(J1887="",M1887="",F1887=""),"",IF(F1887="학생부종합",INDEX(종합배치표!$C:$Q,MATCH(J1887,종합배치표!$B:$B,0),(MATCH(M1887,{"A","B","C","D","E"},0)-1)*3+3),INDEX(교과배치표!$C:$Q,MATCH(J1887,교과배치표!$B:$B,0),(MATCH(M1887,{"A","B","C","D","E"},0)-1)*3+3))),"")</f>
        <v/>
      </c>
      <c r="V1887" s="140">
        <f t="shared" si="88"/>
        <v>2.7</v>
      </c>
      <c r="W1887" s="141" t="str">
        <f t="shared" si="89"/>
        <v/>
      </c>
    </row>
    <row r="1888" spans="2:23" ht="14.25" customHeight="1">
      <c r="B1888" s="20">
        <v>1877</v>
      </c>
      <c r="C1888" s="21" t="s">
        <v>22</v>
      </c>
      <c r="D1888" s="21" t="s">
        <v>22</v>
      </c>
      <c r="E1888" s="21" t="s">
        <v>867</v>
      </c>
      <c r="F1888" s="21" t="s">
        <v>68</v>
      </c>
      <c r="G1888" s="21" t="s">
        <v>376</v>
      </c>
      <c r="H1888" s="21" t="s">
        <v>881</v>
      </c>
      <c r="I1888" s="21" t="s">
        <v>60</v>
      </c>
      <c r="J1888" s="23"/>
      <c r="K1888" s="24">
        <v>5</v>
      </c>
      <c r="M1888" s="25" t="str">
        <f>IF(I1888="","",IF(I1888="인문",성적입력!$C$8,성적입력!$C$9))</f>
        <v>A</v>
      </c>
      <c r="N1888" s="26">
        <f>성적입력!$C$15</f>
        <v>3</v>
      </c>
      <c r="P1888" s="27" t="str">
        <f t="shared" si="87"/>
        <v/>
      </c>
      <c r="R1888" s="26" t="str">
        <f t="array" ref="R1888">IFERROR(IF(OR(J1888="",M1888="",F1888=""),"",IF(F1888="학생부종합",INDEX(종합배치표!$C:$Q,MATCH(J1888,종합배치표!$B:$B,0),(MATCH(M1888,{"A","B","C","D","E"},0)-1)*3+1),INDEX(교과배치표!$C:$Q,MATCH(J1888,교과배치표!$B:$B,0),(MATCH(M1888,{"A","B","C","D","E"},0)-1)*3+1))),"")</f>
        <v/>
      </c>
      <c r="S1888" s="26" t="str">
        <f t="array" ref="S1888">IFERROR(IF(OR(J1888="",M1888="",F1888=""),"",IF(F1888="학생부종합",INDEX(종합배치표!$C:$Q,MATCH(J1888,종합배치표!$B:$B,0),(MATCH(M1888,{"A","B","C","D","E"},0)-1)*3+2),INDEX(교과배치표!$C:$Q,MATCH(J1888,교과배치표!$B:$B,0),(MATCH(M1888,{"A","B","C","D","E"},0)-1)*3+2))),"")</f>
        <v/>
      </c>
      <c r="T1888" s="26" t="str">
        <f t="array" ref="T1888">IFERROR(IF(OR(J1888="",M1888="",F1888=""),"",IF(F1888="학생부종합",INDEX(종합배치표!$C:$Q,MATCH(J1888,종합배치표!$B:$B,0),(MATCH(M1888,{"A","B","C","D","E"},0)-1)*3+3),INDEX(교과배치표!$C:$Q,MATCH(J1888,교과배치표!$B:$B,0),(MATCH(M1888,{"A","B","C","D","E"},0)-1)*3+3))),"")</f>
        <v/>
      </c>
      <c r="V1888" s="140">
        <f t="shared" si="88"/>
        <v>2.7</v>
      </c>
      <c r="W1888" s="141" t="str">
        <f t="shared" si="89"/>
        <v/>
      </c>
    </row>
    <row r="1889" spans="2:23" ht="14.25" customHeight="1">
      <c r="B1889" s="20">
        <v>1878</v>
      </c>
      <c r="C1889" s="21" t="s">
        <v>22</v>
      </c>
      <c r="D1889" s="21" t="s">
        <v>22</v>
      </c>
      <c r="E1889" s="21" t="s">
        <v>867</v>
      </c>
      <c r="F1889" s="21" t="s">
        <v>24</v>
      </c>
      <c r="G1889" s="21" t="s">
        <v>869</v>
      </c>
      <c r="H1889" s="21" t="s">
        <v>882</v>
      </c>
      <c r="I1889" s="21" t="s">
        <v>27</v>
      </c>
      <c r="J1889" s="23"/>
      <c r="K1889" s="24">
        <v>12</v>
      </c>
      <c r="M1889" s="25" t="str">
        <f>IF(I1889="","",IF(I1889="인문",성적입력!$C$8,성적입력!$C$9))</f>
        <v>A</v>
      </c>
      <c r="N1889" s="26">
        <f>성적입력!$C$15</f>
        <v>3</v>
      </c>
      <c r="P1889" s="27" t="str">
        <f t="shared" si="87"/>
        <v/>
      </c>
      <c r="R1889" s="26" t="str">
        <f t="array" ref="R1889">IFERROR(IF(OR(J1889="",M1889="",F1889=""),"",IF(F1889="학생부종합",INDEX(종합배치표!$C:$Q,MATCH(J1889,종합배치표!$B:$B,0),(MATCH(M1889,{"A","B","C","D","E"},0)-1)*3+1),INDEX(교과배치표!$C:$Q,MATCH(J1889,교과배치표!$B:$B,0),(MATCH(M1889,{"A","B","C","D","E"},0)-1)*3+1))),"")</f>
        <v/>
      </c>
      <c r="S1889" s="26" t="str">
        <f t="array" ref="S1889">IFERROR(IF(OR(J1889="",M1889="",F1889=""),"",IF(F1889="학생부종합",INDEX(종합배치표!$C:$Q,MATCH(J1889,종합배치표!$B:$B,0),(MATCH(M1889,{"A","B","C","D","E"},0)-1)*3+2),INDEX(교과배치표!$C:$Q,MATCH(J1889,교과배치표!$B:$B,0),(MATCH(M1889,{"A","B","C","D","E"},0)-1)*3+2))),"")</f>
        <v/>
      </c>
      <c r="T1889" s="26" t="str">
        <f t="array" ref="T1889">IFERROR(IF(OR(J1889="",M1889="",F1889=""),"",IF(F1889="학생부종합",INDEX(종합배치표!$C:$Q,MATCH(J1889,종합배치표!$B:$B,0),(MATCH(M1889,{"A","B","C","D","E"},0)-1)*3+3),INDEX(교과배치표!$C:$Q,MATCH(J1889,교과배치표!$B:$B,0),(MATCH(M1889,{"A","B","C","D","E"},0)-1)*3+3))),"")</f>
        <v/>
      </c>
      <c r="V1889" s="140">
        <f t="shared" si="88"/>
        <v>2.7</v>
      </c>
      <c r="W1889" s="141" t="str">
        <f t="shared" si="89"/>
        <v/>
      </c>
    </row>
    <row r="1890" spans="2:23" ht="14.25" customHeight="1">
      <c r="B1890" s="20">
        <v>1879</v>
      </c>
      <c r="C1890" s="21" t="s">
        <v>22</v>
      </c>
      <c r="D1890" s="21" t="s">
        <v>22</v>
      </c>
      <c r="E1890" s="21" t="s">
        <v>867</v>
      </c>
      <c r="F1890" s="21" t="s">
        <v>68</v>
      </c>
      <c r="G1890" s="21" t="s">
        <v>812</v>
      </c>
      <c r="H1890" s="21" t="s">
        <v>845</v>
      </c>
      <c r="I1890" s="21" t="s">
        <v>27</v>
      </c>
      <c r="J1890" s="23"/>
      <c r="K1890" s="24">
        <v>5</v>
      </c>
      <c r="M1890" s="25" t="str">
        <f>IF(I1890="","",IF(I1890="인문",성적입력!$C$8,성적입력!$C$9))</f>
        <v>A</v>
      </c>
      <c r="N1890" s="26">
        <f>성적입력!$C$15</f>
        <v>3</v>
      </c>
      <c r="P1890" s="27" t="str">
        <f t="shared" si="87"/>
        <v/>
      </c>
      <c r="R1890" s="26" t="str">
        <f t="array" ref="R1890">IFERROR(IF(OR(J1890="",M1890="",F1890=""),"",IF(F1890="학생부종합",INDEX(종합배치표!$C:$Q,MATCH(J1890,종합배치표!$B:$B,0),(MATCH(M1890,{"A","B","C","D","E"},0)-1)*3+1),INDEX(교과배치표!$C:$Q,MATCH(J1890,교과배치표!$B:$B,0),(MATCH(M1890,{"A","B","C","D","E"},0)-1)*3+1))),"")</f>
        <v/>
      </c>
      <c r="S1890" s="26" t="str">
        <f t="array" ref="S1890">IFERROR(IF(OR(J1890="",M1890="",F1890=""),"",IF(F1890="학생부종합",INDEX(종합배치표!$C:$Q,MATCH(J1890,종합배치표!$B:$B,0),(MATCH(M1890,{"A","B","C","D","E"},0)-1)*3+2),INDEX(교과배치표!$C:$Q,MATCH(J1890,교과배치표!$B:$B,0),(MATCH(M1890,{"A","B","C","D","E"},0)-1)*3+2))),"")</f>
        <v/>
      </c>
      <c r="T1890" s="26" t="str">
        <f t="array" ref="T1890">IFERROR(IF(OR(J1890="",M1890="",F1890=""),"",IF(F1890="학생부종합",INDEX(종합배치표!$C:$Q,MATCH(J1890,종합배치표!$B:$B,0),(MATCH(M1890,{"A","B","C","D","E"},0)-1)*3+3),INDEX(교과배치표!$C:$Q,MATCH(J1890,교과배치표!$B:$B,0),(MATCH(M1890,{"A","B","C","D","E"},0)-1)*3+3))),"")</f>
        <v/>
      </c>
      <c r="V1890" s="140">
        <f t="shared" si="88"/>
        <v>2.7</v>
      </c>
      <c r="W1890" s="141" t="str">
        <f t="shared" si="89"/>
        <v/>
      </c>
    </row>
    <row r="1891" spans="2:23" ht="14.25" customHeight="1">
      <c r="B1891" s="20">
        <v>1880</v>
      </c>
      <c r="C1891" s="21" t="s">
        <v>22</v>
      </c>
      <c r="D1891" s="21" t="s">
        <v>22</v>
      </c>
      <c r="E1891" s="21" t="s">
        <v>867</v>
      </c>
      <c r="F1891" s="21" t="s">
        <v>24</v>
      </c>
      <c r="G1891" s="21" t="s">
        <v>869</v>
      </c>
      <c r="H1891" s="21" t="s">
        <v>845</v>
      </c>
      <c r="I1891" s="21" t="s">
        <v>27</v>
      </c>
      <c r="J1891" s="23"/>
      <c r="K1891" s="24">
        <v>6</v>
      </c>
      <c r="M1891" s="25" t="str">
        <f>IF(I1891="","",IF(I1891="인문",성적입력!$C$8,성적입력!$C$9))</f>
        <v>A</v>
      </c>
      <c r="N1891" s="26">
        <f>성적입력!$C$15</f>
        <v>3</v>
      </c>
      <c r="P1891" s="27" t="str">
        <f t="shared" si="87"/>
        <v/>
      </c>
      <c r="R1891" s="26" t="str">
        <f t="array" ref="R1891">IFERROR(IF(OR(J1891="",M1891="",F1891=""),"",IF(F1891="학생부종합",INDEX(종합배치표!$C:$Q,MATCH(J1891,종합배치표!$B:$B,0),(MATCH(M1891,{"A","B","C","D","E"},0)-1)*3+1),INDEX(교과배치표!$C:$Q,MATCH(J1891,교과배치표!$B:$B,0),(MATCH(M1891,{"A","B","C","D","E"},0)-1)*3+1))),"")</f>
        <v/>
      </c>
      <c r="S1891" s="26" t="str">
        <f t="array" ref="S1891">IFERROR(IF(OR(J1891="",M1891="",F1891=""),"",IF(F1891="학생부종합",INDEX(종합배치표!$C:$Q,MATCH(J1891,종합배치표!$B:$B,0),(MATCH(M1891,{"A","B","C","D","E"},0)-1)*3+2),INDEX(교과배치표!$C:$Q,MATCH(J1891,교과배치표!$B:$B,0),(MATCH(M1891,{"A","B","C","D","E"},0)-1)*3+2))),"")</f>
        <v/>
      </c>
      <c r="T1891" s="26" t="str">
        <f t="array" ref="T1891">IFERROR(IF(OR(J1891="",M1891="",F1891=""),"",IF(F1891="학생부종합",INDEX(종합배치표!$C:$Q,MATCH(J1891,종합배치표!$B:$B,0),(MATCH(M1891,{"A","B","C","D","E"},0)-1)*3+3),INDEX(교과배치표!$C:$Q,MATCH(J1891,교과배치표!$B:$B,0),(MATCH(M1891,{"A","B","C","D","E"},0)-1)*3+3))),"")</f>
        <v/>
      </c>
      <c r="V1891" s="140">
        <f t="shared" si="88"/>
        <v>2.7</v>
      </c>
      <c r="W1891" s="141" t="str">
        <f t="shared" si="89"/>
        <v/>
      </c>
    </row>
    <row r="1892" spans="2:23" ht="14.25" customHeight="1">
      <c r="B1892" s="20">
        <v>1881</v>
      </c>
      <c r="C1892" s="21" t="s">
        <v>22</v>
      </c>
      <c r="D1892" s="21" t="s">
        <v>22</v>
      </c>
      <c r="E1892" s="21" t="s">
        <v>867</v>
      </c>
      <c r="F1892" s="21" t="s">
        <v>24</v>
      </c>
      <c r="G1892" s="21" t="s">
        <v>870</v>
      </c>
      <c r="H1892" s="21" t="s">
        <v>845</v>
      </c>
      <c r="I1892" s="21" t="s">
        <v>27</v>
      </c>
      <c r="J1892" s="23"/>
      <c r="K1892" s="24">
        <v>3</v>
      </c>
      <c r="M1892" s="25" t="str">
        <f>IF(I1892="","",IF(I1892="인문",성적입력!$C$8,성적입력!$C$9))</f>
        <v>A</v>
      </c>
      <c r="N1892" s="26">
        <f>성적입력!$C$15</f>
        <v>3</v>
      </c>
      <c r="P1892" s="27" t="str">
        <f t="shared" si="87"/>
        <v/>
      </c>
      <c r="R1892" s="26" t="str">
        <f t="array" ref="R1892">IFERROR(IF(OR(J1892="",M1892="",F1892=""),"",IF(F1892="학생부종합",INDEX(종합배치표!$C:$Q,MATCH(J1892,종합배치표!$B:$B,0),(MATCH(M1892,{"A","B","C","D","E"},0)-1)*3+1),INDEX(교과배치표!$C:$Q,MATCH(J1892,교과배치표!$B:$B,0),(MATCH(M1892,{"A","B","C","D","E"},0)-1)*3+1))),"")</f>
        <v/>
      </c>
      <c r="S1892" s="26" t="str">
        <f t="array" ref="S1892">IFERROR(IF(OR(J1892="",M1892="",F1892=""),"",IF(F1892="학생부종합",INDEX(종합배치표!$C:$Q,MATCH(J1892,종합배치표!$B:$B,0),(MATCH(M1892,{"A","B","C","D","E"},0)-1)*3+2),INDEX(교과배치표!$C:$Q,MATCH(J1892,교과배치표!$B:$B,0),(MATCH(M1892,{"A","B","C","D","E"},0)-1)*3+2))),"")</f>
        <v/>
      </c>
      <c r="T1892" s="26" t="str">
        <f t="array" ref="T1892">IFERROR(IF(OR(J1892="",M1892="",F1892=""),"",IF(F1892="학생부종합",INDEX(종합배치표!$C:$Q,MATCH(J1892,종합배치표!$B:$B,0),(MATCH(M1892,{"A","B","C","D","E"},0)-1)*3+3),INDEX(교과배치표!$C:$Q,MATCH(J1892,교과배치표!$B:$B,0),(MATCH(M1892,{"A","B","C","D","E"},0)-1)*3+3))),"")</f>
        <v/>
      </c>
      <c r="V1892" s="140">
        <f t="shared" si="88"/>
        <v>2.7</v>
      </c>
      <c r="W1892" s="141" t="str">
        <f t="shared" si="89"/>
        <v/>
      </c>
    </row>
    <row r="1893" spans="2:23" ht="14.25" customHeight="1">
      <c r="B1893" s="20">
        <v>1882</v>
      </c>
      <c r="C1893" s="21" t="s">
        <v>22</v>
      </c>
      <c r="D1893" s="21" t="s">
        <v>22</v>
      </c>
      <c r="E1893" s="21" t="s">
        <v>867</v>
      </c>
      <c r="F1893" s="21" t="s">
        <v>68</v>
      </c>
      <c r="G1893" s="21" t="s">
        <v>376</v>
      </c>
      <c r="H1893" s="21" t="s">
        <v>845</v>
      </c>
      <c r="I1893" s="21" t="s">
        <v>27</v>
      </c>
      <c r="J1893" s="23"/>
      <c r="K1893" s="24">
        <v>3</v>
      </c>
      <c r="M1893" s="25" t="str">
        <f>IF(I1893="","",IF(I1893="인문",성적입력!$C$8,성적입력!$C$9))</f>
        <v>A</v>
      </c>
      <c r="N1893" s="26">
        <f>성적입력!$C$15</f>
        <v>3</v>
      </c>
      <c r="P1893" s="27" t="str">
        <f t="shared" si="87"/>
        <v/>
      </c>
      <c r="R1893" s="26" t="str">
        <f t="array" ref="R1893">IFERROR(IF(OR(J1893="",M1893="",F1893=""),"",IF(F1893="학생부종합",INDEX(종합배치표!$C:$Q,MATCH(J1893,종합배치표!$B:$B,0),(MATCH(M1893,{"A","B","C","D","E"},0)-1)*3+1),INDEX(교과배치표!$C:$Q,MATCH(J1893,교과배치표!$B:$B,0),(MATCH(M1893,{"A","B","C","D","E"},0)-1)*3+1))),"")</f>
        <v/>
      </c>
      <c r="S1893" s="26" t="str">
        <f t="array" ref="S1893">IFERROR(IF(OR(J1893="",M1893="",F1893=""),"",IF(F1893="학생부종합",INDEX(종합배치표!$C:$Q,MATCH(J1893,종합배치표!$B:$B,0),(MATCH(M1893,{"A","B","C","D","E"},0)-1)*3+2),INDEX(교과배치표!$C:$Q,MATCH(J1893,교과배치표!$B:$B,0),(MATCH(M1893,{"A","B","C","D","E"},0)-1)*3+2))),"")</f>
        <v/>
      </c>
      <c r="T1893" s="26" t="str">
        <f t="array" ref="T1893">IFERROR(IF(OR(J1893="",M1893="",F1893=""),"",IF(F1893="학생부종합",INDEX(종합배치표!$C:$Q,MATCH(J1893,종합배치표!$B:$B,0),(MATCH(M1893,{"A","B","C","D","E"},0)-1)*3+3),INDEX(교과배치표!$C:$Q,MATCH(J1893,교과배치표!$B:$B,0),(MATCH(M1893,{"A","B","C","D","E"},0)-1)*3+3))),"")</f>
        <v/>
      </c>
      <c r="V1893" s="140">
        <f t="shared" si="88"/>
        <v>2.7</v>
      </c>
      <c r="W1893" s="141" t="str">
        <f t="shared" si="89"/>
        <v/>
      </c>
    </row>
    <row r="1894" spans="2:23" ht="14.25" customHeight="1">
      <c r="B1894" s="20">
        <v>1884</v>
      </c>
      <c r="C1894" s="21" t="s">
        <v>22</v>
      </c>
      <c r="D1894" s="21" t="s">
        <v>22</v>
      </c>
      <c r="E1894" s="21" t="s">
        <v>867</v>
      </c>
      <c r="F1894" s="21" t="s">
        <v>24</v>
      </c>
      <c r="G1894" s="21" t="s">
        <v>871</v>
      </c>
      <c r="H1894" s="21" t="s">
        <v>883</v>
      </c>
      <c r="I1894" s="21" t="s">
        <v>27</v>
      </c>
      <c r="J1894" s="23"/>
      <c r="K1894" s="24">
        <v>4</v>
      </c>
      <c r="M1894" s="25" t="str">
        <f>IF(I1894="","",IF(I1894="인문",성적입력!$C$8,성적입력!$C$9))</f>
        <v>A</v>
      </c>
      <c r="N1894" s="26">
        <f>성적입력!$C$15</f>
        <v>3</v>
      </c>
      <c r="P1894" s="27" t="str">
        <f t="shared" si="87"/>
        <v/>
      </c>
      <c r="R1894" s="26" t="str">
        <f t="array" ref="R1894">IFERROR(IF(OR(J1894="",M1894="",F1894=""),"",IF(F1894="학생부종합",INDEX(종합배치표!$C:$Q,MATCH(J1894,종합배치표!$B:$B,0),(MATCH(M1894,{"A","B","C","D","E"},0)-1)*3+1),INDEX(교과배치표!$C:$Q,MATCH(J1894,교과배치표!$B:$B,0),(MATCH(M1894,{"A","B","C","D","E"},0)-1)*3+1))),"")</f>
        <v/>
      </c>
      <c r="S1894" s="26" t="str">
        <f t="array" ref="S1894">IFERROR(IF(OR(J1894="",M1894="",F1894=""),"",IF(F1894="학생부종합",INDEX(종합배치표!$C:$Q,MATCH(J1894,종합배치표!$B:$B,0),(MATCH(M1894,{"A","B","C","D","E"},0)-1)*3+2),INDEX(교과배치표!$C:$Q,MATCH(J1894,교과배치표!$B:$B,0),(MATCH(M1894,{"A","B","C","D","E"},0)-1)*3+2))),"")</f>
        <v/>
      </c>
      <c r="T1894" s="26" t="str">
        <f t="array" ref="T1894">IFERROR(IF(OR(J1894="",M1894="",F1894=""),"",IF(F1894="학생부종합",INDEX(종합배치표!$C:$Q,MATCH(J1894,종합배치표!$B:$B,0),(MATCH(M1894,{"A","B","C","D","E"},0)-1)*3+3),INDEX(교과배치표!$C:$Q,MATCH(J1894,교과배치표!$B:$B,0),(MATCH(M1894,{"A","B","C","D","E"},0)-1)*3+3))),"")</f>
        <v/>
      </c>
      <c r="V1894" s="140">
        <f t="shared" si="88"/>
        <v>2.7</v>
      </c>
      <c r="W1894" s="141" t="str">
        <f t="shared" si="89"/>
        <v/>
      </c>
    </row>
    <row r="1895" spans="2:23" ht="14.25" customHeight="1">
      <c r="B1895" s="20">
        <v>1886</v>
      </c>
      <c r="C1895" s="21" t="s">
        <v>22</v>
      </c>
      <c r="D1895" s="21" t="s">
        <v>22</v>
      </c>
      <c r="E1895" s="21" t="s">
        <v>867</v>
      </c>
      <c r="F1895" s="21" t="s">
        <v>68</v>
      </c>
      <c r="G1895" s="21" t="s">
        <v>812</v>
      </c>
      <c r="H1895" s="21" t="s">
        <v>884</v>
      </c>
      <c r="I1895" s="21" t="s">
        <v>27</v>
      </c>
      <c r="J1895" s="23"/>
      <c r="K1895" s="24">
        <v>5</v>
      </c>
      <c r="M1895" s="25" t="str">
        <f>IF(I1895="","",IF(I1895="인문",성적입력!$C$8,성적입력!$C$9))</f>
        <v>A</v>
      </c>
      <c r="N1895" s="26">
        <f>성적입력!$C$15</f>
        <v>3</v>
      </c>
      <c r="P1895" s="27" t="str">
        <f t="shared" si="87"/>
        <v/>
      </c>
      <c r="R1895" s="26" t="str">
        <f t="array" ref="R1895">IFERROR(IF(OR(J1895="",M1895="",F1895=""),"",IF(F1895="학생부종합",INDEX(종합배치표!$C:$Q,MATCH(J1895,종합배치표!$B:$B,0),(MATCH(M1895,{"A","B","C","D","E"},0)-1)*3+1),INDEX(교과배치표!$C:$Q,MATCH(J1895,교과배치표!$B:$B,0),(MATCH(M1895,{"A","B","C","D","E"},0)-1)*3+1))),"")</f>
        <v/>
      </c>
      <c r="S1895" s="26" t="str">
        <f t="array" ref="S1895">IFERROR(IF(OR(J1895="",M1895="",F1895=""),"",IF(F1895="학생부종합",INDEX(종합배치표!$C:$Q,MATCH(J1895,종합배치표!$B:$B,0),(MATCH(M1895,{"A","B","C","D","E"},0)-1)*3+2),INDEX(교과배치표!$C:$Q,MATCH(J1895,교과배치표!$B:$B,0),(MATCH(M1895,{"A","B","C","D","E"},0)-1)*3+2))),"")</f>
        <v/>
      </c>
      <c r="T1895" s="26" t="str">
        <f t="array" ref="T1895">IFERROR(IF(OR(J1895="",M1895="",F1895=""),"",IF(F1895="학생부종합",INDEX(종합배치표!$C:$Q,MATCH(J1895,종합배치표!$B:$B,0),(MATCH(M1895,{"A","B","C","D","E"},0)-1)*3+3),INDEX(교과배치표!$C:$Q,MATCH(J1895,교과배치표!$B:$B,0),(MATCH(M1895,{"A","B","C","D","E"},0)-1)*3+3))),"")</f>
        <v/>
      </c>
      <c r="V1895" s="140">
        <f t="shared" si="88"/>
        <v>2.7</v>
      </c>
      <c r="W1895" s="141" t="str">
        <f t="shared" si="89"/>
        <v/>
      </c>
    </row>
    <row r="1896" spans="2:23" ht="14.25" customHeight="1">
      <c r="B1896" s="20">
        <v>1887</v>
      </c>
      <c r="C1896" s="21" t="s">
        <v>22</v>
      </c>
      <c r="D1896" s="21" t="s">
        <v>22</v>
      </c>
      <c r="E1896" s="21" t="s">
        <v>867</v>
      </c>
      <c r="F1896" s="21" t="s">
        <v>24</v>
      </c>
      <c r="G1896" s="21" t="s">
        <v>869</v>
      </c>
      <c r="H1896" s="21" t="s">
        <v>884</v>
      </c>
      <c r="I1896" s="21" t="s">
        <v>27</v>
      </c>
      <c r="J1896" s="23"/>
      <c r="K1896" s="24">
        <v>6</v>
      </c>
      <c r="M1896" s="25" t="str">
        <f>IF(I1896="","",IF(I1896="인문",성적입력!$C$8,성적입력!$C$9))</f>
        <v>A</v>
      </c>
      <c r="N1896" s="26">
        <f>성적입력!$C$15</f>
        <v>3</v>
      </c>
      <c r="P1896" s="27" t="str">
        <f t="shared" si="87"/>
        <v/>
      </c>
      <c r="R1896" s="26" t="str">
        <f t="array" ref="R1896">IFERROR(IF(OR(J1896="",M1896="",F1896=""),"",IF(F1896="학생부종합",INDEX(종합배치표!$C:$Q,MATCH(J1896,종합배치표!$B:$B,0),(MATCH(M1896,{"A","B","C","D","E"},0)-1)*3+1),INDEX(교과배치표!$C:$Q,MATCH(J1896,교과배치표!$B:$B,0),(MATCH(M1896,{"A","B","C","D","E"},0)-1)*3+1))),"")</f>
        <v/>
      </c>
      <c r="S1896" s="26" t="str">
        <f t="array" ref="S1896">IFERROR(IF(OR(J1896="",M1896="",F1896=""),"",IF(F1896="학생부종합",INDEX(종합배치표!$C:$Q,MATCH(J1896,종합배치표!$B:$B,0),(MATCH(M1896,{"A","B","C","D","E"},0)-1)*3+2),INDEX(교과배치표!$C:$Q,MATCH(J1896,교과배치표!$B:$B,0),(MATCH(M1896,{"A","B","C","D","E"},0)-1)*3+2))),"")</f>
        <v/>
      </c>
      <c r="T1896" s="26" t="str">
        <f t="array" ref="T1896">IFERROR(IF(OR(J1896="",M1896="",F1896=""),"",IF(F1896="학생부종합",INDEX(종합배치표!$C:$Q,MATCH(J1896,종합배치표!$B:$B,0),(MATCH(M1896,{"A","B","C","D","E"},0)-1)*3+3),INDEX(교과배치표!$C:$Q,MATCH(J1896,교과배치표!$B:$B,0),(MATCH(M1896,{"A","B","C","D","E"},0)-1)*3+3))),"")</f>
        <v/>
      </c>
      <c r="V1896" s="140">
        <f t="shared" si="88"/>
        <v>2.7</v>
      </c>
      <c r="W1896" s="141" t="str">
        <f t="shared" si="89"/>
        <v/>
      </c>
    </row>
    <row r="1897" spans="2:23" ht="14.25" customHeight="1">
      <c r="B1897" s="20">
        <v>1888</v>
      </c>
      <c r="C1897" s="21" t="s">
        <v>22</v>
      </c>
      <c r="D1897" s="21" t="s">
        <v>22</v>
      </c>
      <c r="E1897" s="21" t="s">
        <v>867</v>
      </c>
      <c r="F1897" s="21" t="s">
        <v>24</v>
      </c>
      <c r="G1897" s="21" t="s">
        <v>870</v>
      </c>
      <c r="H1897" s="21" t="s">
        <v>884</v>
      </c>
      <c r="I1897" s="21" t="s">
        <v>27</v>
      </c>
      <c r="J1897" s="23"/>
      <c r="K1897" s="24">
        <v>5</v>
      </c>
      <c r="M1897" s="25" t="str">
        <f>IF(I1897="","",IF(I1897="인문",성적입력!$C$8,성적입력!$C$9))</f>
        <v>A</v>
      </c>
      <c r="N1897" s="26">
        <f>성적입력!$C$15</f>
        <v>3</v>
      </c>
      <c r="P1897" s="27" t="str">
        <f t="shared" si="87"/>
        <v/>
      </c>
      <c r="R1897" s="26" t="str">
        <f t="array" ref="R1897">IFERROR(IF(OR(J1897="",M1897="",F1897=""),"",IF(F1897="학생부종합",INDEX(종합배치표!$C:$Q,MATCH(J1897,종합배치표!$B:$B,0),(MATCH(M1897,{"A","B","C","D","E"},0)-1)*3+1),INDEX(교과배치표!$C:$Q,MATCH(J1897,교과배치표!$B:$B,0),(MATCH(M1897,{"A","B","C","D","E"},0)-1)*3+1))),"")</f>
        <v/>
      </c>
      <c r="S1897" s="26" t="str">
        <f t="array" ref="S1897">IFERROR(IF(OR(J1897="",M1897="",F1897=""),"",IF(F1897="학생부종합",INDEX(종합배치표!$C:$Q,MATCH(J1897,종합배치표!$B:$B,0),(MATCH(M1897,{"A","B","C","D","E"},0)-1)*3+2),INDEX(교과배치표!$C:$Q,MATCH(J1897,교과배치표!$B:$B,0),(MATCH(M1897,{"A","B","C","D","E"},0)-1)*3+2))),"")</f>
        <v/>
      </c>
      <c r="T1897" s="26" t="str">
        <f t="array" ref="T1897">IFERROR(IF(OR(J1897="",M1897="",F1897=""),"",IF(F1897="학생부종합",INDEX(종합배치표!$C:$Q,MATCH(J1897,종합배치표!$B:$B,0),(MATCH(M1897,{"A","B","C","D","E"},0)-1)*3+3),INDEX(교과배치표!$C:$Q,MATCH(J1897,교과배치표!$B:$B,0),(MATCH(M1897,{"A","B","C","D","E"},0)-1)*3+3))),"")</f>
        <v/>
      </c>
      <c r="V1897" s="140">
        <f t="shared" si="88"/>
        <v>2.7</v>
      </c>
      <c r="W1897" s="141" t="str">
        <f t="shared" si="89"/>
        <v/>
      </c>
    </row>
    <row r="1898" spans="2:23" ht="14.25" customHeight="1">
      <c r="B1898" s="20">
        <v>1889</v>
      </c>
      <c r="C1898" s="21" t="s">
        <v>22</v>
      </c>
      <c r="D1898" s="21" t="s">
        <v>22</v>
      </c>
      <c r="E1898" s="21" t="s">
        <v>867</v>
      </c>
      <c r="F1898" s="21" t="s">
        <v>68</v>
      </c>
      <c r="G1898" s="21" t="s">
        <v>376</v>
      </c>
      <c r="H1898" s="21" t="s">
        <v>884</v>
      </c>
      <c r="I1898" s="21" t="s">
        <v>27</v>
      </c>
      <c r="J1898" s="23"/>
      <c r="K1898" s="24">
        <v>5</v>
      </c>
      <c r="M1898" s="25" t="str">
        <f>IF(I1898="","",IF(I1898="인문",성적입력!$C$8,성적입력!$C$9))</f>
        <v>A</v>
      </c>
      <c r="N1898" s="26">
        <f>성적입력!$C$15</f>
        <v>3</v>
      </c>
      <c r="P1898" s="27" t="str">
        <f t="shared" si="87"/>
        <v/>
      </c>
      <c r="R1898" s="26" t="str">
        <f t="array" ref="R1898">IFERROR(IF(OR(J1898="",M1898="",F1898=""),"",IF(F1898="학생부종합",INDEX(종합배치표!$C:$Q,MATCH(J1898,종합배치표!$B:$B,0),(MATCH(M1898,{"A","B","C","D","E"},0)-1)*3+1),INDEX(교과배치표!$C:$Q,MATCH(J1898,교과배치표!$B:$B,0),(MATCH(M1898,{"A","B","C","D","E"},0)-1)*3+1))),"")</f>
        <v/>
      </c>
      <c r="S1898" s="26" t="str">
        <f t="array" ref="S1898">IFERROR(IF(OR(J1898="",M1898="",F1898=""),"",IF(F1898="학생부종합",INDEX(종합배치표!$C:$Q,MATCH(J1898,종합배치표!$B:$B,0),(MATCH(M1898,{"A","B","C","D","E"},0)-1)*3+2),INDEX(교과배치표!$C:$Q,MATCH(J1898,교과배치표!$B:$B,0),(MATCH(M1898,{"A","B","C","D","E"},0)-1)*3+2))),"")</f>
        <v/>
      </c>
      <c r="T1898" s="26" t="str">
        <f t="array" ref="T1898">IFERROR(IF(OR(J1898="",M1898="",F1898=""),"",IF(F1898="학생부종합",INDEX(종합배치표!$C:$Q,MATCH(J1898,종합배치표!$B:$B,0),(MATCH(M1898,{"A","B","C","D","E"},0)-1)*3+3),INDEX(교과배치표!$C:$Q,MATCH(J1898,교과배치표!$B:$B,0),(MATCH(M1898,{"A","B","C","D","E"},0)-1)*3+3))),"")</f>
        <v/>
      </c>
      <c r="V1898" s="140">
        <f t="shared" si="88"/>
        <v>2.7</v>
      </c>
      <c r="W1898" s="141" t="str">
        <f t="shared" si="89"/>
        <v/>
      </c>
    </row>
    <row r="1899" spans="2:23" ht="14.25" customHeight="1">
      <c r="B1899" s="20">
        <v>1890</v>
      </c>
      <c r="C1899" s="21" t="s">
        <v>170</v>
      </c>
      <c r="D1899" s="21" t="s">
        <v>619</v>
      </c>
      <c r="E1899" s="21" t="s">
        <v>867</v>
      </c>
      <c r="F1899" s="21" t="s">
        <v>68</v>
      </c>
      <c r="G1899" s="21" t="s">
        <v>812</v>
      </c>
      <c r="H1899" s="21" t="s">
        <v>885</v>
      </c>
      <c r="I1899" s="21" t="s">
        <v>60</v>
      </c>
      <c r="J1899" s="23"/>
      <c r="K1899" s="24">
        <v>5</v>
      </c>
      <c r="M1899" s="25" t="str">
        <f>IF(I1899="","",IF(I1899="인문",성적입력!$C$8,성적입력!$C$9))</f>
        <v>A</v>
      </c>
      <c r="N1899" s="26">
        <f>성적입력!$C$15</f>
        <v>3</v>
      </c>
      <c r="P1899" s="27" t="str">
        <f t="shared" si="87"/>
        <v/>
      </c>
      <c r="R1899" s="26" t="str">
        <f t="array" ref="R1899">IFERROR(IF(OR(J1899="",M1899="",F1899=""),"",IF(F1899="학생부종합",INDEX(종합배치표!$C:$Q,MATCH(J1899,종합배치표!$B:$B,0),(MATCH(M1899,{"A","B","C","D","E"},0)-1)*3+1),INDEX(교과배치표!$C:$Q,MATCH(J1899,교과배치표!$B:$B,0),(MATCH(M1899,{"A","B","C","D","E"},0)-1)*3+1))),"")</f>
        <v/>
      </c>
      <c r="S1899" s="26" t="str">
        <f t="array" ref="S1899">IFERROR(IF(OR(J1899="",M1899="",F1899=""),"",IF(F1899="학생부종합",INDEX(종합배치표!$C:$Q,MATCH(J1899,종합배치표!$B:$B,0),(MATCH(M1899,{"A","B","C","D","E"},0)-1)*3+2),INDEX(교과배치표!$C:$Q,MATCH(J1899,교과배치표!$B:$B,0),(MATCH(M1899,{"A","B","C","D","E"},0)-1)*3+2))),"")</f>
        <v/>
      </c>
      <c r="T1899" s="26" t="str">
        <f t="array" ref="T1899">IFERROR(IF(OR(J1899="",M1899="",F1899=""),"",IF(F1899="학생부종합",INDEX(종합배치표!$C:$Q,MATCH(J1899,종합배치표!$B:$B,0),(MATCH(M1899,{"A","B","C","D","E"},0)-1)*3+3),INDEX(교과배치표!$C:$Q,MATCH(J1899,교과배치표!$B:$B,0),(MATCH(M1899,{"A","B","C","D","E"},0)-1)*3+3))),"")</f>
        <v/>
      </c>
      <c r="V1899" s="140">
        <f t="shared" si="88"/>
        <v>2.7</v>
      </c>
      <c r="W1899" s="141" t="str">
        <f t="shared" si="89"/>
        <v/>
      </c>
    </row>
    <row r="1900" spans="2:23" ht="14.25" customHeight="1">
      <c r="B1900" s="20">
        <v>1891</v>
      </c>
      <c r="C1900" s="21" t="s">
        <v>170</v>
      </c>
      <c r="D1900" s="21" t="s">
        <v>619</v>
      </c>
      <c r="E1900" s="21" t="s">
        <v>867</v>
      </c>
      <c r="F1900" s="21" t="s">
        <v>24</v>
      </c>
      <c r="G1900" s="21" t="s">
        <v>869</v>
      </c>
      <c r="H1900" s="21" t="s">
        <v>885</v>
      </c>
      <c r="I1900" s="21" t="s">
        <v>60</v>
      </c>
      <c r="J1900" s="23"/>
      <c r="K1900" s="24">
        <v>6</v>
      </c>
      <c r="M1900" s="25" t="str">
        <f>IF(I1900="","",IF(I1900="인문",성적입력!$C$8,성적입력!$C$9))</f>
        <v>A</v>
      </c>
      <c r="N1900" s="26">
        <f>성적입력!$C$15</f>
        <v>3</v>
      </c>
      <c r="P1900" s="27" t="str">
        <f t="shared" si="87"/>
        <v/>
      </c>
      <c r="R1900" s="26" t="str">
        <f t="array" ref="R1900">IFERROR(IF(OR(J1900="",M1900="",F1900=""),"",IF(F1900="학생부종합",INDEX(종합배치표!$C:$Q,MATCH(J1900,종합배치표!$B:$B,0),(MATCH(M1900,{"A","B","C","D","E"},0)-1)*3+1),INDEX(교과배치표!$C:$Q,MATCH(J1900,교과배치표!$B:$B,0),(MATCH(M1900,{"A","B","C","D","E"},0)-1)*3+1))),"")</f>
        <v/>
      </c>
      <c r="S1900" s="26" t="str">
        <f t="array" ref="S1900">IFERROR(IF(OR(J1900="",M1900="",F1900=""),"",IF(F1900="학생부종합",INDEX(종합배치표!$C:$Q,MATCH(J1900,종합배치표!$B:$B,0),(MATCH(M1900,{"A","B","C","D","E"},0)-1)*3+2),INDEX(교과배치표!$C:$Q,MATCH(J1900,교과배치표!$B:$B,0),(MATCH(M1900,{"A","B","C","D","E"},0)-1)*3+2))),"")</f>
        <v/>
      </c>
      <c r="T1900" s="26" t="str">
        <f t="array" ref="T1900">IFERROR(IF(OR(J1900="",M1900="",F1900=""),"",IF(F1900="학생부종합",INDEX(종합배치표!$C:$Q,MATCH(J1900,종합배치표!$B:$B,0),(MATCH(M1900,{"A","B","C","D","E"},0)-1)*3+3),INDEX(교과배치표!$C:$Q,MATCH(J1900,교과배치표!$B:$B,0),(MATCH(M1900,{"A","B","C","D","E"},0)-1)*3+3))),"")</f>
        <v/>
      </c>
      <c r="V1900" s="140">
        <f t="shared" si="88"/>
        <v>2.7</v>
      </c>
      <c r="W1900" s="141" t="str">
        <f t="shared" si="89"/>
        <v/>
      </c>
    </row>
    <row r="1901" spans="2:23" ht="14.25" customHeight="1">
      <c r="B1901" s="20">
        <v>1892</v>
      </c>
      <c r="C1901" s="21" t="s">
        <v>170</v>
      </c>
      <c r="D1901" s="21" t="s">
        <v>619</v>
      </c>
      <c r="E1901" s="21" t="s">
        <v>867</v>
      </c>
      <c r="F1901" s="21" t="s">
        <v>24</v>
      </c>
      <c r="G1901" s="21" t="s">
        <v>870</v>
      </c>
      <c r="H1901" s="21" t="s">
        <v>885</v>
      </c>
      <c r="I1901" s="21" t="s">
        <v>60</v>
      </c>
      <c r="J1901" s="23"/>
      <c r="K1901" s="24">
        <v>3</v>
      </c>
      <c r="M1901" s="25" t="str">
        <f>IF(I1901="","",IF(I1901="인문",성적입력!$C$8,성적입력!$C$9))</f>
        <v>A</v>
      </c>
      <c r="N1901" s="26">
        <f>성적입력!$C$15</f>
        <v>3</v>
      </c>
      <c r="P1901" s="27" t="str">
        <f t="shared" si="87"/>
        <v/>
      </c>
      <c r="R1901" s="26" t="str">
        <f t="array" ref="R1901">IFERROR(IF(OR(J1901="",M1901="",F1901=""),"",IF(F1901="학생부종합",INDEX(종합배치표!$C:$Q,MATCH(J1901,종합배치표!$B:$B,0),(MATCH(M1901,{"A","B","C","D","E"},0)-1)*3+1),INDEX(교과배치표!$C:$Q,MATCH(J1901,교과배치표!$B:$B,0),(MATCH(M1901,{"A","B","C","D","E"},0)-1)*3+1))),"")</f>
        <v/>
      </c>
      <c r="S1901" s="26" t="str">
        <f t="array" ref="S1901">IFERROR(IF(OR(J1901="",M1901="",F1901=""),"",IF(F1901="학생부종합",INDEX(종합배치표!$C:$Q,MATCH(J1901,종합배치표!$B:$B,0),(MATCH(M1901,{"A","B","C","D","E"},0)-1)*3+2),INDEX(교과배치표!$C:$Q,MATCH(J1901,교과배치표!$B:$B,0),(MATCH(M1901,{"A","B","C","D","E"},0)-1)*3+2))),"")</f>
        <v/>
      </c>
      <c r="T1901" s="26" t="str">
        <f t="array" ref="T1901">IFERROR(IF(OR(J1901="",M1901="",F1901=""),"",IF(F1901="학생부종합",INDEX(종합배치표!$C:$Q,MATCH(J1901,종합배치표!$B:$B,0),(MATCH(M1901,{"A","B","C","D","E"},0)-1)*3+3),INDEX(교과배치표!$C:$Q,MATCH(J1901,교과배치표!$B:$B,0),(MATCH(M1901,{"A","B","C","D","E"},0)-1)*3+3))),"")</f>
        <v/>
      </c>
      <c r="V1901" s="140">
        <f t="shared" si="88"/>
        <v>2.7</v>
      </c>
      <c r="W1901" s="141" t="str">
        <f t="shared" si="89"/>
        <v/>
      </c>
    </row>
    <row r="1902" spans="2:23" ht="14.25" customHeight="1">
      <c r="B1902" s="20">
        <v>1893</v>
      </c>
      <c r="C1902" s="21" t="s">
        <v>170</v>
      </c>
      <c r="D1902" s="21" t="s">
        <v>619</v>
      </c>
      <c r="E1902" s="21" t="s">
        <v>867</v>
      </c>
      <c r="F1902" s="21" t="s">
        <v>68</v>
      </c>
      <c r="G1902" s="21" t="s">
        <v>376</v>
      </c>
      <c r="H1902" s="21" t="s">
        <v>885</v>
      </c>
      <c r="I1902" s="21" t="s">
        <v>60</v>
      </c>
      <c r="J1902" s="23"/>
      <c r="K1902" s="24">
        <v>3</v>
      </c>
      <c r="M1902" s="25" t="str">
        <f>IF(I1902="","",IF(I1902="인문",성적입력!$C$8,성적입력!$C$9))</f>
        <v>A</v>
      </c>
      <c r="N1902" s="26">
        <f>성적입력!$C$15</f>
        <v>3</v>
      </c>
      <c r="P1902" s="27" t="str">
        <f t="shared" si="87"/>
        <v/>
      </c>
      <c r="R1902" s="26" t="str">
        <f t="array" ref="R1902">IFERROR(IF(OR(J1902="",M1902="",F1902=""),"",IF(F1902="학생부종합",INDEX(종합배치표!$C:$Q,MATCH(J1902,종합배치표!$B:$B,0),(MATCH(M1902,{"A","B","C","D","E"},0)-1)*3+1),INDEX(교과배치표!$C:$Q,MATCH(J1902,교과배치표!$B:$B,0),(MATCH(M1902,{"A","B","C","D","E"},0)-1)*3+1))),"")</f>
        <v/>
      </c>
      <c r="S1902" s="26" t="str">
        <f t="array" ref="S1902">IFERROR(IF(OR(J1902="",M1902="",F1902=""),"",IF(F1902="학생부종합",INDEX(종합배치표!$C:$Q,MATCH(J1902,종합배치표!$B:$B,0),(MATCH(M1902,{"A","B","C","D","E"},0)-1)*3+2),INDEX(교과배치표!$C:$Q,MATCH(J1902,교과배치표!$B:$B,0),(MATCH(M1902,{"A","B","C","D","E"},0)-1)*3+2))),"")</f>
        <v/>
      </c>
      <c r="T1902" s="26" t="str">
        <f t="array" ref="T1902">IFERROR(IF(OR(J1902="",M1902="",F1902=""),"",IF(F1902="학생부종합",INDEX(종합배치표!$C:$Q,MATCH(J1902,종합배치표!$B:$B,0),(MATCH(M1902,{"A","B","C","D","E"},0)-1)*3+3),INDEX(교과배치표!$C:$Q,MATCH(J1902,교과배치표!$B:$B,0),(MATCH(M1902,{"A","B","C","D","E"},0)-1)*3+3))),"")</f>
        <v/>
      </c>
      <c r="V1902" s="140">
        <f t="shared" si="88"/>
        <v>2.7</v>
      </c>
      <c r="W1902" s="141" t="str">
        <f t="shared" si="89"/>
        <v/>
      </c>
    </row>
    <row r="1903" spans="2:23" ht="14.25" customHeight="1">
      <c r="B1903" s="20">
        <v>1895</v>
      </c>
      <c r="C1903" s="21" t="s">
        <v>170</v>
      </c>
      <c r="D1903" s="21" t="s">
        <v>619</v>
      </c>
      <c r="E1903" s="21" t="s">
        <v>867</v>
      </c>
      <c r="F1903" s="21" t="s">
        <v>24</v>
      </c>
      <c r="G1903" s="21" t="s">
        <v>871</v>
      </c>
      <c r="H1903" s="21" t="s">
        <v>886</v>
      </c>
      <c r="I1903" s="21" t="s">
        <v>60</v>
      </c>
      <c r="J1903" s="23"/>
      <c r="K1903" s="24">
        <v>7</v>
      </c>
      <c r="M1903" s="25" t="str">
        <f>IF(I1903="","",IF(I1903="인문",성적입력!$C$8,성적입력!$C$9))</f>
        <v>A</v>
      </c>
      <c r="N1903" s="26">
        <f>성적입력!$C$15</f>
        <v>3</v>
      </c>
      <c r="P1903" s="27" t="str">
        <f t="shared" si="87"/>
        <v/>
      </c>
      <c r="R1903" s="26" t="str">
        <f t="array" ref="R1903">IFERROR(IF(OR(J1903="",M1903="",F1903=""),"",IF(F1903="학생부종합",INDEX(종합배치표!$C:$Q,MATCH(J1903,종합배치표!$B:$B,0),(MATCH(M1903,{"A","B","C","D","E"},0)-1)*3+1),INDEX(교과배치표!$C:$Q,MATCH(J1903,교과배치표!$B:$B,0),(MATCH(M1903,{"A","B","C","D","E"},0)-1)*3+1))),"")</f>
        <v/>
      </c>
      <c r="S1903" s="26" t="str">
        <f t="array" ref="S1903">IFERROR(IF(OR(J1903="",M1903="",F1903=""),"",IF(F1903="학생부종합",INDEX(종합배치표!$C:$Q,MATCH(J1903,종합배치표!$B:$B,0),(MATCH(M1903,{"A","B","C","D","E"},0)-1)*3+2),INDEX(교과배치표!$C:$Q,MATCH(J1903,교과배치표!$B:$B,0),(MATCH(M1903,{"A","B","C","D","E"},0)-1)*3+2))),"")</f>
        <v/>
      </c>
      <c r="T1903" s="26" t="str">
        <f t="array" ref="T1903">IFERROR(IF(OR(J1903="",M1903="",F1903=""),"",IF(F1903="학생부종합",INDEX(종합배치표!$C:$Q,MATCH(J1903,종합배치표!$B:$B,0),(MATCH(M1903,{"A","B","C","D","E"},0)-1)*3+3),INDEX(교과배치표!$C:$Q,MATCH(J1903,교과배치표!$B:$B,0),(MATCH(M1903,{"A","B","C","D","E"},0)-1)*3+3))),"")</f>
        <v/>
      </c>
      <c r="V1903" s="140">
        <f t="shared" si="88"/>
        <v>2.7</v>
      </c>
      <c r="W1903" s="141" t="str">
        <f t="shared" si="89"/>
        <v/>
      </c>
    </row>
    <row r="1904" spans="2:23" ht="14.25" customHeight="1">
      <c r="B1904" s="20">
        <v>1896</v>
      </c>
      <c r="C1904" s="21" t="s">
        <v>22</v>
      </c>
      <c r="D1904" s="21" t="s">
        <v>22</v>
      </c>
      <c r="E1904" s="21" t="s">
        <v>867</v>
      </c>
      <c r="F1904" s="21" t="s">
        <v>68</v>
      </c>
      <c r="G1904" s="21" t="s">
        <v>812</v>
      </c>
      <c r="H1904" s="21" t="s">
        <v>164</v>
      </c>
      <c r="I1904" s="21" t="s">
        <v>27</v>
      </c>
      <c r="J1904" s="23"/>
      <c r="K1904" s="24">
        <v>9</v>
      </c>
      <c r="M1904" s="25" t="str">
        <f>IF(I1904="","",IF(I1904="인문",성적입력!$C$8,성적입력!$C$9))</f>
        <v>A</v>
      </c>
      <c r="N1904" s="26">
        <f>성적입력!$C$15</f>
        <v>3</v>
      </c>
      <c r="P1904" s="27" t="str">
        <f t="shared" si="87"/>
        <v/>
      </c>
      <c r="R1904" s="26" t="str">
        <f t="array" ref="R1904">IFERROR(IF(OR(J1904="",M1904="",F1904=""),"",IF(F1904="학생부종합",INDEX(종합배치표!$C:$Q,MATCH(J1904,종합배치표!$B:$B,0),(MATCH(M1904,{"A","B","C","D","E"},0)-1)*3+1),INDEX(교과배치표!$C:$Q,MATCH(J1904,교과배치표!$B:$B,0),(MATCH(M1904,{"A","B","C","D","E"},0)-1)*3+1))),"")</f>
        <v/>
      </c>
      <c r="S1904" s="26" t="str">
        <f t="array" ref="S1904">IFERROR(IF(OR(J1904="",M1904="",F1904=""),"",IF(F1904="학생부종합",INDEX(종합배치표!$C:$Q,MATCH(J1904,종합배치표!$B:$B,0),(MATCH(M1904,{"A","B","C","D","E"},0)-1)*3+2),INDEX(교과배치표!$C:$Q,MATCH(J1904,교과배치표!$B:$B,0),(MATCH(M1904,{"A","B","C","D","E"},0)-1)*3+2))),"")</f>
        <v/>
      </c>
      <c r="T1904" s="26" t="str">
        <f t="array" ref="T1904">IFERROR(IF(OR(J1904="",M1904="",F1904=""),"",IF(F1904="학생부종합",INDEX(종합배치표!$C:$Q,MATCH(J1904,종합배치표!$B:$B,0),(MATCH(M1904,{"A","B","C","D","E"},0)-1)*3+3),INDEX(교과배치표!$C:$Q,MATCH(J1904,교과배치표!$B:$B,0),(MATCH(M1904,{"A","B","C","D","E"},0)-1)*3+3))),"")</f>
        <v/>
      </c>
      <c r="V1904" s="140">
        <f t="shared" si="88"/>
        <v>2.7</v>
      </c>
      <c r="W1904" s="141" t="str">
        <f t="shared" si="89"/>
        <v/>
      </c>
    </row>
    <row r="1905" spans="2:23" ht="14.25" customHeight="1">
      <c r="B1905" s="20">
        <v>1897</v>
      </c>
      <c r="C1905" s="21" t="s">
        <v>22</v>
      </c>
      <c r="D1905" s="21" t="s">
        <v>22</v>
      </c>
      <c r="E1905" s="21" t="s">
        <v>867</v>
      </c>
      <c r="F1905" s="21" t="s">
        <v>24</v>
      </c>
      <c r="G1905" s="21" t="s">
        <v>869</v>
      </c>
      <c r="H1905" s="21" t="s">
        <v>164</v>
      </c>
      <c r="I1905" s="21" t="s">
        <v>27</v>
      </c>
      <c r="J1905" s="23"/>
      <c r="K1905" s="24">
        <v>14</v>
      </c>
      <c r="M1905" s="25" t="str">
        <f>IF(I1905="","",IF(I1905="인문",성적입력!$C$8,성적입력!$C$9))</f>
        <v>A</v>
      </c>
      <c r="N1905" s="26">
        <f>성적입력!$C$15</f>
        <v>3</v>
      </c>
      <c r="P1905" s="27" t="str">
        <f t="shared" si="87"/>
        <v/>
      </c>
      <c r="R1905" s="26" t="str">
        <f t="array" ref="R1905">IFERROR(IF(OR(J1905="",M1905="",F1905=""),"",IF(F1905="학생부종합",INDEX(종합배치표!$C:$Q,MATCH(J1905,종합배치표!$B:$B,0),(MATCH(M1905,{"A","B","C","D","E"},0)-1)*3+1),INDEX(교과배치표!$C:$Q,MATCH(J1905,교과배치표!$B:$B,0),(MATCH(M1905,{"A","B","C","D","E"},0)-1)*3+1))),"")</f>
        <v/>
      </c>
      <c r="S1905" s="26" t="str">
        <f t="array" ref="S1905">IFERROR(IF(OR(J1905="",M1905="",F1905=""),"",IF(F1905="학생부종합",INDEX(종합배치표!$C:$Q,MATCH(J1905,종합배치표!$B:$B,0),(MATCH(M1905,{"A","B","C","D","E"},0)-1)*3+2),INDEX(교과배치표!$C:$Q,MATCH(J1905,교과배치표!$B:$B,0),(MATCH(M1905,{"A","B","C","D","E"},0)-1)*3+2))),"")</f>
        <v/>
      </c>
      <c r="T1905" s="26" t="str">
        <f t="array" ref="T1905">IFERROR(IF(OR(J1905="",M1905="",F1905=""),"",IF(F1905="학생부종합",INDEX(종합배치표!$C:$Q,MATCH(J1905,종합배치표!$B:$B,0),(MATCH(M1905,{"A","B","C","D","E"},0)-1)*3+3),INDEX(교과배치표!$C:$Q,MATCH(J1905,교과배치표!$B:$B,0),(MATCH(M1905,{"A","B","C","D","E"},0)-1)*3+3))),"")</f>
        <v/>
      </c>
      <c r="V1905" s="140">
        <f t="shared" si="88"/>
        <v>2.7</v>
      </c>
      <c r="W1905" s="141" t="str">
        <f t="shared" si="89"/>
        <v/>
      </c>
    </row>
    <row r="1906" spans="2:23" ht="14.25" customHeight="1">
      <c r="B1906" s="20">
        <v>1898</v>
      </c>
      <c r="C1906" s="21" t="s">
        <v>22</v>
      </c>
      <c r="D1906" s="21" t="s">
        <v>22</v>
      </c>
      <c r="E1906" s="21" t="s">
        <v>867</v>
      </c>
      <c r="F1906" s="21" t="s">
        <v>24</v>
      </c>
      <c r="G1906" s="21" t="s">
        <v>870</v>
      </c>
      <c r="H1906" s="21" t="s">
        <v>164</v>
      </c>
      <c r="I1906" s="21" t="s">
        <v>27</v>
      </c>
      <c r="J1906" s="23"/>
      <c r="K1906" s="24">
        <v>10</v>
      </c>
      <c r="M1906" s="25" t="str">
        <f>IF(I1906="","",IF(I1906="인문",성적입력!$C$8,성적입력!$C$9))</f>
        <v>A</v>
      </c>
      <c r="N1906" s="26">
        <f>성적입력!$C$15</f>
        <v>3</v>
      </c>
      <c r="P1906" s="27" t="str">
        <f t="shared" si="87"/>
        <v/>
      </c>
      <c r="R1906" s="26" t="str">
        <f t="array" ref="R1906">IFERROR(IF(OR(J1906="",M1906="",F1906=""),"",IF(F1906="학생부종합",INDEX(종합배치표!$C:$Q,MATCH(J1906,종합배치표!$B:$B,0),(MATCH(M1906,{"A","B","C","D","E"},0)-1)*3+1),INDEX(교과배치표!$C:$Q,MATCH(J1906,교과배치표!$B:$B,0),(MATCH(M1906,{"A","B","C","D","E"},0)-1)*3+1))),"")</f>
        <v/>
      </c>
      <c r="S1906" s="26" t="str">
        <f t="array" ref="S1906">IFERROR(IF(OR(J1906="",M1906="",F1906=""),"",IF(F1906="학생부종합",INDEX(종합배치표!$C:$Q,MATCH(J1906,종합배치표!$B:$B,0),(MATCH(M1906,{"A","B","C","D","E"},0)-1)*3+2),INDEX(교과배치표!$C:$Q,MATCH(J1906,교과배치표!$B:$B,0),(MATCH(M1906,{"A","B","C","D","E"},0)-1)*3+2))),"")</f>
        <v/>
      </c>
      <c r="T1906" s="26" t="str">
        <f t="array" ref="T1906">IFERROR(IF(OR(J1906="",M1906="",F1906=""),"",IF(F1906="학생부종합",INDEX(종합배치표!$C:$Q,MATCH(J1906,종합배치표!$B:$B,0),(MATCH(M1906,{"A","B","C","D","E"},0)-1)*3+3),INDEX(교과배치표!$C:$Q,MATCH(J1906,교과배치표!$B:$B,0),(MATCH(M1906,{"A","B","C","D","E"},0)-1)*3+3))),"")</f>
        <v/>
      </c>
      <c r="V1906" s="140">
        <f t="shared" si="88"/>
        <v>2.7</v>
      </c>
      <c r="W1906" s="141" t="str">
        <f t="shared" si="89"/>
        <v/>
      </c>
    </row>
    <row r="1907" spans="2:23" ht="14.25" customHeight="1">
      <c r="B1907" s="20">
        <v>1899</v>
      </c>
      <c r="C1907" s="21" t="s">
        <v>22</v>
      </c>
      <c r="D1907" s="21" t="s">
        <v>22</v>
      </c>
      <c r="E1907" s="21" t="s">
        <v>867</v>
      </c>
      <c r="F1907" s="21" t="s">
        <v>68</v>
      </c>
      <c r="G1907" s="21" t="s">
        <v>376</v>
      </c>
      <c r="H1907" s="21" t="s">
        <v>164</v>
      </c>
      <c r="I1907" s="21" t="s">
        <v>27</v>
      </c>
      <c r="J1907" s="23"/>
      <c r="K1907" s="24">
        <v>6</v>
      </c>
      <c r="M1907" s="25" t="str">
        <f>IF(I1907="","",IF(I1907="인문",성적입력!$C$8,성적입력!$C$9))</f>
        <v>A</v>
      </c>
      <c r="N1907" s="26">
        <f>성적입력!$C$15</f>
        <v>3</v>
      </c>
      <c r="P1907" s="27" t="str">
        <f t="shared" si="87"/>
        <v/>
      </c>
      <c r="R1907" s="26" t="str">
        <f t="array" ref="R1907">IFERROR(IF(OR(J1907="",M1907="",F1907=""),"",IF(F1907="학생부종합",INDEX(종합배치표!$C:$Q,MATCH(J1907,종합배치표!$B:$B,0),(MATCH(M1907,{"A","B","C","D","E"},0)-1)*3+1),INDEX(교과배치표!$C:$Q,MATCH(J1907,교과배치표!$B:$B,0),(MATCH(M1907,{"A","B","C","D","E"},0)-1)*3+1))),"")</f>
        <v/>
      </c>
      <c r="S1907" s="26" t="str">
        <f t="array" ref="S1907">IFERROR(IF(OR(J1907="",M1907="",F1907=""),"",IF(F1907="학생부종합",INDEX(종합배치표!$C:$Q,MATCH(J1907,종합배치표!$B:$B,0),(MATCH(M1907,{"A","B","C","D","E"},0)-1)*3+2),INDEX(교과배치표!$C:$Q,MATCH(J1907,교과배치표!$B:$B,0),(MATCH(M1907,{"A","B","C","D","E"},0)-1)*3+2))),"")</f>
        <v/>
      </c>
      <c r="T1907" s="26" t="str">
        <f t="array" ref="T1907">IFERROR(IF(OR(J1907="",M1907="",F1907=""),"",IF(F1907="학생부종합",INDEX(종합배치표!$C:$Q,MATCH(J1907,종합배치표!$B:$B,0),(MATCH(M1907,{"A","B","C","D","E"},0)-1)*3+3),INDEX(교과배치표!$C:$Q,MATCH(J1907,교과배치표!$B:$B,0),(MATCH(M1907,{"A","B","C","D","E"},0)-1)*3+3))),"")</f>
        <v/>
      </c>
      <c r="V1907" s="140">
        <f t="shared" si="88"/>
        <v>2.7</v>
      </c>
      <c r="W1907" s="141" t="str">
        <f t="shared" si="89"/>
        <v/>
      </c>
    </row>
    <row r="1908" spans="2:23" ht="14.25" customHeight="1">
      <c r="B1908" s="20">
        <v>1901</v>
      </c>
      <c r="C1908" s="21" t="s">
        <v>22</v>
      </c>
      <c r="D1908" s="21" t="s">
        <v>22</v>
      </c>
      <c r="E1908" s="21" t="s">
        <v>867</v>
      </c>
      <c r="F1908" s="21" t="s">
        <v>24</v>
      </c>
      <c r="G1908" s="21" t="s">
        <v>871</v>
      </c>
      <c r="H1908" s="21" t="s">
        <v>887</v>
      </c>
      <c r="I1908" s="21" t="s">
        <v>27</v>
      </c>
      <c r="J1908" s="23"/>
      <c r="K1908" s="24">
        <v>4</v>
      </c>
      <c r="M1908" s="25" t="str">
        <f>IF(I1908="","",IF(I1908="인문",성적입력!$C$8,성적입력!$C$9))</f>
        <v>A</v>
      </c>
      <c r="N1908" s="26">
        <f>성적입력!$C$15</f>
        <v>3</v>
      </c>
      <c r="P1908" s="27" t="str">
        <f t="shared" si="87"/>
        <v/>
      </c>
      <c r="R1908" s="26" t="str">
        <f t="array" ref="R1908">IFERROR(IF(OR(J1908="",M1908="",F1908=""),"",IF(F1908="학생부종합",INDEX(종합배치표!$C:$Q,MATCH(J1908,종합배치표!$B:$B,0),(MATCH(M1908,{"A","B","C","D","E"},0)-1)*3+1),INDEX(교과배치표!$C:$Q,MATCH(J1908,교과배치표!$B:$B,0),(MATCH(M1908,{"A","B","C","D","E"},0)-1)*3+1))),"")</f>
        <v/>
      </c>
      <c r="S1908" s="26" t="str">
        <f t="array" ref="S1908">IFERROR(IF(OR(J1908="",M1908="",F1908=""),"",IF(F1908="학생부종합",INDEX(종합배치표!$C:$Q,MATCH(J1908,종합배치표!$B:$B,0),(MATCH(M1908,{"A","B","C","D","E"},0)-1)*3+2),INDEX(교과배치표!$C:$Q,MATCH(J1908,교과배치표!$B:$B,0),(MATCH(M1908,{"A","B","C","D","E"},0)-1)*3+2))),"")</f>
        <v/>
      </c>
      <c r="T1908" s="26" t="str">
        <f t="array" ref="T1908">IFERROR(IF(OR(J1908="",M1908="",F1908=""),"",IF(F1908="학생부종합",INDEX(종합배치표!$C:$Q,MATCH(J1908,종합배치표!$B:$B,0),(MATCH(M1908,{"A","B","C","D","E"},0)-1)*3+3),INDEX(교과배치표!$C:$Q,MATCH(J1908,교과배치표!$B:$B,0),(MATCH(M1908,{"A","B","C","D","E"},0)-1)*3+3))),"")</f>
        <v/>
      </c>
      <c r="V1908" s="140">
        <f t="shared" si="88"/>
        <v>2.7</v>
      </c>
      <c r="W1908" s="141" t="str">
        <f t="shared" si="89"/>
        <v/>
      </c>
    </row>
    <row r="1909" spans="2:23" ht="14.25" customHeight="1">
      <c r="B1909" s="20">
        <v>1903</v>
      </c>
      <c r="C1909" s="21" t="s">
        <v>170</v>
      </c>
      <c r="D1909" s="21" t="s">
        <v>619</v>
      </c>
      <c r="E1909" s="21" t="s">
        <v>867</v>
      </c>
      <c r="F1909" s="21" t="s">
        <v>68</v>
      </c>
      <c r="G1909" s="21" t="s">
        <v>812</v>
      </c>
      <c r="H1909" s="21" t="s">
        <v>635</v>
      </c>
      <c r="I1909" s="21" t="s">
        <v>60</v>
      </c>
      <c r="J1909" s="23"/>
      <c r="K1909" s="24">
        <v>5</v>
      </c>
      <c r="M1909" s="25" t="str">
        <f>IF(I1909="","",IF(I1909="인문",성적입력!$C$8,성적입력!$C$9))</f>
        <v>A</v>
      </c>
      <c r="N1909" s="26">
        <f>성적입력!$C$15</f>
        <v>3</v>
      </c>
      <c r="P1909" s="27" t="str">
        <f t="shared" si="87"/>
        <v/>
      </c>
      <c r="R1909" s="26" t="str">
        <f t="array" ref="R1909">IFERROR(IF(OR(J1909="",M1909="",F1909=""),"",IF(F1909="학생부종합",INDEX(종합배치표!$C:$Q,MATCH(J1909,종합배치표!$B:$B,0),(MATCH(M1909,{"A","B","C","D","E"},0)-1)*3+1),INDEX(교과배치표!$C:$Q,MATCH(J1909,교과배치표!$B:$B,0),(MATCH(M1909,{"A","B","C","D","E"},0)-1)*3+1))),"")</f>
        <v/>
      </c>
      <c r="S1909" s="26" t="str">
        <f t="array" ref="S1909">IFERROR(IF(OR(J1909="",M1909="",F1909=""),"",IF(F1909="학생부종합",INDEX(종합배치표!$C:$Q,MATCH(J1909,종합배치표!$B:$B,0),(MATCH(M1909,{"A","B","C","D","E"},0)-1)*3+2),INDEX(교과배치표!$C:$Q,MATCH(J1909,교과배치표!$B:$B,0),(MATCH(M1909,{"A","B","C","D","E"},0)-1)*3+2))),"")</f>
        <v/>
      </c>
      <c r="T1909" s="26" t="str">
        <f t="array" ref="T1909">IFERROR(IF(OR(J1909="",M1909="",F1909=""),"",IF(F1909="학생부종합",INDEX(종합배치표!$C:$Q,MATCH(J1909,종합배치표!$B:$B,0),(MATCH(M1909,{"A","B","C","D","E"},0)-1)*3+3),INDEX(교과배치표!$C:$Q,MATCH(J1909,교과배치표!$B:$B,0),(MATCH(M1909,{"A","B","C","D","E"},0)-1)*3+3))),"")</f>
        <v/>
      </c>
      <c r="V1909" s="140">
        <f t="shared" si="88"/>
        <v>2.7</v>
      </c>
      <c r="W1909" s="141" t="str">
        <f t="shared" si="89"/>
        <v/>
      </c>
    </row>
    <row r="1910" spans="2:23" ht="14.25" customHeight="1">
      <c r="B1910" s="20">
        <v>1904</v>
      </c>
      <c r="C1910" s="21" t="s">
        <v>170</v>
      </c>
      <c r="D1910" s="21" t="s">
        <v>619</v>
      </c>
      <c r="E1910" s="21" t="s">
        <v>867</v>
      </c>
      <c r="F1910" s="21" t="s">
        <v>24</v>
      </c>
      <c r="G1910" s="21" t="s">
        <v>869</v>
      </c>
      <c r="H1910" s="21" t="s">
        <v>635</v>
      </c>
      <c r="I1910" s="21" t="s">
        <v>60</v>
      </c>
      <c r="J1910" s="23"/>
      <c r="K1910" s="24">
        <v>14</v>
      </c>
      <c r="M1910" s="25" t="str">
        <f>IF(I1910="","",IF(I1910="인문",성적입력!$C$8,성적입력!$C$9))</f>
        <v>A</v>
      </c>
      <c r="N1910" s="26">
        <f>성적입력!$C$15</f>
        <v>3</v>
      </c>
      <c r="P1910" s="27" t="str">
        <f t="shared" si="87"/>
        <v/>
      </c>
      <c r="R1910" s="26" t="str">
        <f t="array" ref="R1910">IFERROR(IF(OR(J1910="",M1910="",F1910=""),"",IF(F1910="학생부종합",INDEX(종합배치표!$C:$Q,MATCH(J1910,종합배치표!$B:$B,0),(MATCH(M1910,{"A","B","C","D","E"},0)-1)*3+1),INDEX(교과배치표!$C:$Q,MATCH(J1910,교과배치표!$B:$B,0),(MATCH(M1910,{"A","B","C","D","E"},0)-1)*3+1))),"")</f>
        <v/>
      </c>
      <c r="S1910" s="26" t="str">
        <f t="array" ref="S1910">IFERROR(IF(OR(J1910="",M1910="",F1910=""),"",IF(F1910="학생부종합",INDEX(종합배치표!$C:$Q,MATCH(J1910,종합배치표!$B:$B,0),(MATCH(M1910,{"A","B","C","D","E"},0)-1)*3+2),INDEX(교과배치표!$C:$Q,MATCH(J1910,교과배치표!$B:$B,0),(MATCH(M1910,{"A","B","C","D","E"},0)-1)*3+2))),"")</f>
        <v/>
      </c>
      <c r="T1910" s="26" t="str">
        <f t="array" ref="T1910">IFERROR(IF(OR(J1910="",M1910="",F1910=""),"",IF(F1910="학생부종합",INDEX(종합배치표!$C:$Q,MATCH(J1910,종합배치표!$B:$B,0),(MATCH(M1910,{"A","B","C","D","E"},0)-1)*3+3),INDEX(교과배치표!$C:$Q,MATCH(J1910,교과배치표!$B:$B,0),(MATCH(M1910,{"A","B","C","D","E"},0)-1)*3+3))),"")</f>
        <v/>
      </c>
      <c r="V1910" s="140">
        <f t="shared" si="88"/>
        <v>2.7</v>
      </c>
      <c r="W1910" s="141" t="str">
        <f t="shared" si="89"/>
        <v/>
      </c>
    </row>
    <row r="1911" spans="2:23" ht="14.25" customHeight="1">
      <c r="B1911" s="20">
        <v>1905</v>
      </c>
      <c r="C1911" s="21" t="s">
        <v>170</v>
      </c>
      <c r="D1911" s="21" t="s">
        <v>619</v>
      </c>
      <c r="E1911" s="21" t="s">
        <v>867</v>
      </c>
      <c r="F1911" s="21" t="s">
        <v>24</v>
      </c>
      <c r="G1911" s="21" t="s">
        <v>870</v>
      </c>
      <c r="H1911" s="21" t="s">
        <v>635</v>
      </c>
      <c r="I1911" s="21" t="s">
        <v>60</v>
      </c>
      <c r="J1911" s="23"/>
      <c r="K1911" s="24">
        <v>7</v>
      </c>
      <c r="M1911" s="25" t="str">
        <f>IF(I1911="","",IF(I1911="인문",성적입력!$C$8,성적입력!$C$9))</f>
        <v>A</v>
      </c>
      <c r="N1911" s="26">
        <f>성적입력!$C$15</f>
        <v>3</v>
      </c>
      <c r="P1911" s="27" t="str">
        <f t="shared" si="87"/>
        <v/>
      </c>
      <c r="R1911" s="26" t="str">
        <f t="array" ref="R1911">IFERROR(IF(OR(J1911="",M1911="",F1911=""),"",IF(F1911="학생부종합",INDEX(종합배치표!$C:$Q,MATCH(J1911,종합배치표!$B:$B,0),(MATCH(M1911,{"A","B","C","D","E"},0)-1)*3+1),INDEX(교과배치표!$C:$Q,MATCH(J1911,교과배치표!$B:$B,0),(MATCH(M1911,{"A","B","C","D","E"},0)-1)*3+1))),"")</f>
        <v/>
      </c>
      <c r="S1911" s="26" t="str">
        <f t="array" ref="S1911">IFERROR(IF(OR(J1911="",M1911="",F1911=""),"",IF(F1911="학생부종합",INDEX(종합배치표!$C:$Q,MATCH(J1911,종합배치표!$B:$B,0),(MATCH(M1911,{"A","B","C","D","E"},0)-1)*3+2),INDEX(교과배치표!$C:$Q,MATCH(J1911,교과배치표!$B:$B,0),(MATCH(M1911,{"A","B","C","D","E"},0)-1)*3+2))),"")</f>
        <v/>
      </c>
      <c r="T1911" s="26" t="str">
        <f t="array" ref="T1911">IFERROR(IF(OR(J1911="",M1911="",F1911=""),"",IF(F1911="학생부종합",INDEX(종합배치표!$C:$Q,MATCH(J1911,종합배치표!$B:$B,0),(MATCH(M1911,{"A","B","C","D","E"},0)-1)*3+3),INDEX(교과배치표!$C:$Q,MATCH(J1911,교과배치표!$B:$B,0),(MATCH(M1911,{"A","B","C","D","E"},0)-1)*3+3))),"")</f>
        <v/>
      </c>
      <c r="V1911" s="140">
        <f t="shared" si="88"/>
        <v>2.7</v>
      </c>
      <c r="W1911" s="141" t="str">
        <f t="shared" si="89"/>
        <v/>
      </c>
    </row>
    <row r="1912" spans="2:23" ht="14.25" customHeight="1">
      <c r="B1912" s="20">
        <v>1908</v>
      </c>
      <c r="C1912" s="21" t="s">
        <v>170</v>
      </c>
      <c r="D1912" s="21" t="s">
        <v>619</v>
      </c>
      <c r="E1912" s="21" t="s">
        <v>867</v>
      </c>
      <c r="F1912" s="21" t="s">
        <v>68</v>
      </c>
      <c r="G1912" s="21" t="s">
        <v>376</v>
      </c>
      <c r="H1912" s="21" t="s">
        <v>635</v>
      </c>
      <c r="I1912" s="21" t="s">
        <v>60</v>
      </c>
      <c r="J1912" s="23"/>
      <c r="K1912" s="24">
        <v>6</v>
      </c>
      <c r="M1912" s="25" t="str">
        <f>IF(I1912="","",IF(I1912="인문",성적입력!$C$8,성적입력!$C$9))</f>
        <v>A</v>
      </c>
      <c r="N1912" s="26">
        <f>성적입력!$C$15</f>
        <v>3</v>
      </c>
      <c r="P1912" s="27" t="str">
        <f t="shared" si="87"/>
        <v/>
      </c>
      <c r="R1912" s="26" t="str">
        <f t="array" ref="R1912">IFERROR(IF(OR(J1912="",M1912="",F1912=""),"",IF(F1912="학생부종합",INDEX(종합배치표!$C:$Q,MATCH(J1912,종합배치표!$B:$B,0),(MATCH(M1912,{"A","B","C","D","E"},0)-1)*3+1),INDEX(교과배치표!$C:$Q,MATCH(J1912,교과배치표!$B:$B,0),(MATCH(M1912,{"A","B","C","D","E"},0)-1)*3+1))),"")</f>
        <v/>
      </c>
      <c r="S1912" s="26" t="str">
        <f t="array" ref="S1912">IFERROR(IF(OR(J1912="",M1912="",F1912=""),"",IF(F1912="학생부종합",INDEX(종합배치표!$C:$Q,MATCH(J1912,종합배치표!$B:$B,0),(MATCH(M1912,{"A","B","C","D","E"},0)-1)*3+2),INDEX(교과배치표!$C:$Q,MATCH(J1912,교과배치표!$B:$B,0),(MATCH(M1912,{"A","B","C","D","E"},0)-1)*3+2))),"")</f>
        <v/>
      </c>
      <c r="T1912" s="26" t="str">
        <f t="array" ref="T1912">IFERROR(IF(OR(J1912="",M1912="",F1912=""),"",IF(F1912="학생부종합",INDEX(종합배치표!$C:$Q,MATCH(J1912,종합배치표!$B:$B,0),(MATCH(M1912,{"A","B","C","D","E"},0)-1)*3+3),INDEX(교과배치표!$C:$Q,MATCH(J1912,교과배치표!$B:$B,0),(MATCH(M1912,{"A","B","C","D","E"},0)-1)*3+3))),"")</f>
        <v/>
      </c>
      <c r="V1912" s="140">
        <f t="shared" si="88"/>
        <v>2.7</v>
      </c>
      <c r="W1912" s="141" t="str">
        <f t="shared" si="89"/>
        <v/>
      </c>
    </row>
    <row r="1913" spans="2:23" ht="14.25" customHeight="1">
      <c r="B1913" s="20">
        <v>1909</v>
      </c>
      <c r="C1913" s="21" t="s">
        <v>170</v>
      </c>
      <c r="D1913" s="21" t="s">
        <v>619</v>
      </c>
      <c r="E1913" s="21" t="s">
        <v>867</v>
      </c>
      <c r="F1913" s="21" t="s">
        <v>68</v>
      </c>
      <c r="G1913" s="21" t="s">
        <v>812</v>
      </c>
      <c r="H1913" s="21" t="s">
        <v>888</v>
      </c>
      <c r="I1913" s="21" t="s">
        <v>60</v>
      </c>
      <c r="J1913" s="23"/>
      <c r="K1913" s="24">
        <v>5</v>
      </c>
      <c r="M1913" s="25" t="str">
        <f>IF(I1913="","",IF(I1913="인문",성적입력!$C$8,성적입력!$C$9))</f>
        <v>A</v>
      </c>
      <c r="N1913" s="26">
        <f>성적입력!$C$15</f>
        <v>3</v>
      </c>
      <c r="P1913" s="27" t="str">
        <f t="shared" si="87"/>
        <v/>
      </c>
      <c r="R1913" s="26" t="str">
        <f t="array" ref="R1913">IFERROR(IF(OR(J1913="",M1913="",F1913=""),"",IF(F1913="학생부종합",INDEX(종합배치표!$C:$Q,MATCH(J1913,종합배치표!$B:$B,0),(MATCH(M1913,{"A","B","C","D","E"},0)-1)*3+1),INDEX(교과배치표!$C:$Q,MATCH(J1913,교과배치표!$B:$B,0),(MATCH(M1913,{"A","B","C","D","E"},0)-1)*3+1))),"")</f>
        <v/>
      </c>
      <c r="S1913" s="26" t="str">
        <f t="array" ref="S1913">IFERROR(IF(OR(J1913="",M1913="",F1913=""),"",IF(F1913="학생부종합",INDEX(종합배치표!$C:$Q,MATCH(J1913,종합배치표!$B:$B,0),(MATCH(M1913,{"A","B","C","D","E"},0)-1)*3+2),INDEX(교과배치표!$C:$Q,MATCH(J1913,교과배치표!$B:$B,0),(MATCH(M1913,{"A","B","C","D","E"},0)-1)*3+2))),"")</f>
        <v/>
      </c>
      <c r="T1913" s="26" t="str">
        <f t="array" ref="T1913">IFERROR(IF(OR(J1913="",M1913="",F1913=""),"",IF(F1913="학생부종합",INDEX(종합배치표!$C:$Q,MATCH(J1913,종합배치표!$B:$B,0),(MATCH(M1913,{"A","B","C","D","E"},0)-1)*3+3),INDEX(교과배치표!$C:$Q,MATCH(J1913,교과배치표!$B:$B,0),(MATCH(M1913,{"A","B","C","D","E"},0)-1)*3+3))),"")</f>
        <v/>
      </c>
      <c r="V1913" s="140">
        <f t="shared" si="88"/>
        <v>2.7</v>
      </c>
      <c r="W1913" s="141" t="str">
        <f t="shared" si="89"/>
        <v/>
      </c>
    </row>
    <row r="1914" spans="2:23" ht="14.25" customHeight="1">
      <c r="B1914" s="20">
        <v>1910</v>
      </c>
      <c r="C1914" s="21" t="s">
        <v>170</v>
      </c>
      <c r="D1914" s="21" t="s">
        <v>619</v>
      </c>
      <c r="E1914" s="21" t="s">
        <v>867</v>
      </c>
      <c r="F1914" s="21" t="s">
        <v>24</v>
      </c>
      <c r="G1914" s="21" t="s">
        <v>869</v>
      </c>
      <c r="H1914" s="21" t="s">
        <v>888</v>
      </c>
      <c r="I1914" s="21" t="s">
        <v>60</v>
      </c>
      <c r="J1914" s="23"/>
      <c r="K1914" s="24">
        <v>6</v>
      </c>
      <c r="M1914" s="25" t="str">
        <f>IF(I1914="","",IF(I1914="인문",성적입력!$C$8,성적입력!$C$9))</f>
        <v>A</v>
      </c>
      <c r="N1914" s="26">
        <f>성적입력!$C$15</f>
        <v>3</v>
      </c>
      <c r="P1914" s="27" t="str">
        <f t="shared" si="87"/>
        <v/>
      </c>
      <c r="R1914" s="26" t="str">
        <f t="array" ref="R1914">IFERROR(IF(OR(J1914="",M1914="",F1914=""),"",IF(F1914="학생부종합",INDEX(종합배치표!$C:$Q,MATCH(J1914,종합배치표!$B:$B,0),(MATCH(M1914,{"A","B","C","D","E"},0)-1)*3+1),INDEX(교과배치표!$C:$Q,MATCH(J1914,교과배치표!$B:$B,0),(MATCH(M1914,{"A","B","C","D","E"},0)-1)*3+1))),"")</f>
        <v/>
      </c>
      <c r="S1914" s="26" t="str">
        <f t="array" ref="S1914">IFERROR(IF(OR(J1914="",M1914="",F1914=""),"",IF(F1914="학생부종합",INDEX(종합배치표!$C:$Q,MATCH(J1914,종합배치표!$B:$B,0),(MATCH(M1914,{"A","B","C","D","E"},0)-1)*3+2),INDEX(교과배치표!$C:$Q,MATCH(J1914,교과배치표!$B:$B,0),(MATCH(M1914,{"A","B","C","D","E"},0)-1)*3+2))),"")</f>
        <v/>
      </c>
      <c r="T1914" s="26" t="str">
        <f t="array" ref="T1914">IFERROR(IF(OR(J1914="",M1914="",F1914=""),"",IF(F1914="학생부종합",INDEX(종합배치표!$C:$Q,MATCH(J1914,종합배치표!$B:$B,0),(MATCH(M1914,{"A","B","C","D","E"},0)-1)*3+3),INDEX(교과배치표!$C:$Q,MATCH(J1914,교과배치표!$B:$B,0),(MATCH(M1914,{"A","B","C","D","E"},0)-1)*3+3))),"")</f>
        <v/>
      </c>
      <c r="V1914" s="140">
        <f t="shared" si="88"/>
        <v>2.7</v>
      </c>
      <c r="W1914" s="141" t="str">
        <f t="shared" si="89"/>
        <v/>
      </c>
    </row>
    <row r="1915" spans="2:23" ht="14.25" customHeight="1">
      <c r="B1915" s="20">
        <v>1911</v>
      </c>
      <c r="C1915" s="21" t="s">
        <v>170</v>
      </c>
      <c r="D1915" s="21" t="s">
        <v>619</v>
      </c>
      <c r="E1915" s="21" t="s">
        <v>867</v>
      </c>
      <c r="F1915" s="21" t="s">
        <v>24</v>
      </c>
      <c r="G1915" s="21" t="s">
        <v>870</v>
      </c>
      <c r="H1915" s="21" t="s">
        <v>888</v>
      </c>
      <c r="I1915" s="21" t="s">
        <v>60</v>
      </c>
      <c r="J1915" s="23"/>
      <c r="K1915" s="24">
        <v>5</v>
      </c>
      <c r="M1915" s="25" t="str">
        <f>IF(I1915="","",IF(I1915="인문",성적입력!$C$8,성적입력!$C$9))</f>
        <v>A</v>
      </c>
      <c r="N1915" s="26">
        <f>성적입력!$C$15</f>
        <v>3</v>
      </c>
      <c r="P1915" s="27" t="str">
        <f t="shared" si="87"/>
        <v/>
      </c>
      <c r="R1915" s="26" t="str">
        <f t="array" ref="R1915">IFERROR(IF(OR(J1915="",M1915="",F1915=""),"",IF(F1915="학생부종합",INDEX(종합배치표!$C:$Q,MATCH(J1915,종합배치표!$B:$B,0),(MATCH(M1915,{"A","B","C","D","E"},0)-1)*3+1),INDEX(교과배치표!$C:$Q,MATCH(J1915,교과배치표!$B:$B,0),(MATCH(M1915,{"A","B","C","D","E"},0)-1)*3+1))),"")</f>
        <v/>
      </c>
      <c r="S1915" s="26" t="str">
        <f t="array" ref="S1915">IFERROR(IF(OR(J1915="",M1915="",F1915=""),"",IF(F1915="학생부종합",INDEX(종합배치표!$C:$Q,MATCH(J1915,종합배치표!$B:$B,0),(MATCH(M1915,{"A","B","C","D","E"},0)-1)*3+2),INDEX(교과배치표!$C:$Q,MATCH(J1915,교과배치표!$B:$B,0),(MATCH(M1915,{"A","B","C","D","E"},0)-1)*3+2))),"")</f>
        <v/>
      </c>
      <c r="T1915" s="26" t="str">
        <f t="array" ref="T1915">IFERROR(IF(OR(J1915="",M1915="",F1915=""),"",IF(F1915="학생부종합",INDEX(종합배치표!$C:$Q,MATCH(J1915,종합배치표!$B:$B,0),(MATCH(M1915,{"A","B","C","D","E"},0)-1)*3+3),INDEX(교과배치표!$C:$Q,MATCH(J1915,교과배치표!$B:$B,0),(MATCH(M1915,{"A","B","C","D","E"},0)-1)*3+3))),"")</f>
        <v/>
      </c>
      <c r="V1915" s="140">
        <f t="shared" si="88"/>
        <v>2.7</v>
      </c>
      <c r="W1915" s="141" t="str">
        <f t="shared" si="89"/>
        <v/>
      </c>
    </row>
    <row r="1916" spans="2:23" ht="14.25" customHeight="1">
      <c r="B1916" s="20">
        <v>1914</v>
      </c>
      <c r="C1916" s="21" t="s">
        <v>170</v>
      </c>
      <c r="D1916" s="21" t="s">
        <v>619</v>
      </c>
      <c r="E1916" s="21" t="s">
        <v>867</v>
      </c>
      <c r="F1916" s="21" t="s">
        <v>68</v>
      </c>
      <c r="G1916" s="21" t="s">
        <v>376</v>
      </c>
      <c r="H1916" s="21" t="s">
        <v>888</v>
      </c>
      <c r="I1916" s="21" t="s">
        <v>60</v>
      </c>
      <c r="J1916" s="23"/>
      <c r="K1916" s="24">
        <v>4</v>
      </c>
      <c r="M1916" s="25" t="str">
        <f>IF(I1916="","",IF(I1916="인문",성적입력!$C$8,성적입력!$C$9))</f>
        <v>A</v>
      </c>
      <c r="N1916" s="26">
        <f>성적입력!$C$15</f>
        <v>3</v>
      </c>
      <c r="P1916" s="27" t="str">
        <f t="shared" si="87"/>
        <v/>
      </c>
      <c r="R1916" s="26" t="str">
        <f t="array" ref="R1916">IFERROR(IF(OR(J1916="",M1916="",F1916=""),"",IF(F1916="학생부종합",INDEX(종합배치표!$C:$Q,MATCH(J1916,종합배치표!$B:$B,0),(MATCH(M1916,{"A","B","C","D","E"},0)-1)*3+1),INDEX(교과배치표!$C:$Q,MATCH(J1916,교과배치표!$B:$B,0),(MATCH(M1916,{"A","B","C","D","E"},0)-1)*3+1))),"")</f>
        <v/>
      </c>
      <c r="S1916" s="26" t="str">
        <f t="array" ref="S1916">IFERROR(IF(OR(J1916="",M1916="",F1916=""),"",IF(F1916="학생부종합",INDEX(종합배치표!$C:$Q,MATCH(J1916,종합배치표!$B:$B,0),(MATCH(M1916,{"A","B","C","D","E"},0)-1)*3+2),INDEX(교과배치표!$C:$Q,MATCH(J1916,교과배치표!$B:$B,0),(MATCH(M1916,{"A","B","C","D","E"},0)-1)*3+2))),"")</f>
        <v/>
      </c>
      <c r="T1916" s="26" t="str">
        <f t="array" ref="T1916">IFERROR(IF(OR(J1916="",M1916="",F1916=""),"",IF(F1916="학생부종합",INDEX(종합배치표!$C:$Q,MATCH(J1916,종합배치표!$B:$B,0),(MATCH(M1916,{"A","B","C","D","E"},0)-1)*3+3),INDEX(교과배치표!$C:$Q,MATCH(J1916,교과배치표!$B:$B,0),(MATCH(M1916,{"A","B","C","D","E"},0)-1)*3+3))),"")</f>
        <v/>
      </c>
      <c r="V1916" s="140">
        <f t="shared" si="88"/>
        <v>2.7</v>
      </c>
      <c r="W1916" s="141" t="str">
        <f t="shared" si="89"/>
        <v/>
      </c>
    </row>
    <row r="1917" spans="2:23" ht="14.25" customHeight="1">
      <c r="B1917" s="20">
        <v>1916</v>
      </c>
      <c r="C1917" s="21" t="s">
        <v>170</v>
      </c>
      <c r="D1917" s="21" t="s">
        <v>619</v>
      </c>
      <c r="E1917" s="21" t="s">
        <v>867</v>
      </c>
      <c r="F1917" s="21" t="s">
        <v>24</v>
      </c>
      <c r="G1917" s="21" t="s">
        <v>871</v>
      </c>
      <c r="H1917" s="21" t="s">
        <v>889</v>
      </c>
      <c r="I1917" s="21" t="s">
        <v>60</v>
      </c>
      <c r="J1917" s="23"/>
      <c r="K1917" s="24">
        <v>7</v>
      </c>
      <c r="M1917" s="25" t="str">
        <f>IF(I1917="","",IF(I1917="인문",성적입력!$C$8,성적입력!$C$9))</f>
        <v>A</v>
      </c>
      <c r="N1917" s="26">
        <f>성적입력!$C$15</f>
        <v>3</v>
      </c>
      <c r="P1917" s="27" t="str">
        <f t="shared" si="87"/>
        <v/>
      </c>
      <c r="R1917" s="26" t="str">
        <f t="array" ref="R1917">IFERROR(IF(OR(J1917="",M1917="",F1917=""),"",IF(F1917="학생부종합",INDEX(종합배치표!$C:$Q,MATCH(J1917,종합배치표!$B:$B,0),(MATCH(M1917,{"A","B","C","D","E"},0)-1)*3+1),INDEX(교과배치표!$C:$Q,MATCH(J1917,교과배치표!$B:$B,0),(MATCH(M1917,{"A","B","C","D","E"},0)-1)*3+1))),"")</f>
        <v/>
      </c>
      <c r="S1917" s="26" t="str">
        <f t="array" ref="S1917">IFERROR(IF(OR(J1917="",M1917="",F1917=""),"",IF(F1917="학생부종합",INDEX(종합배치표!$C:$Q,MATCH(J1917,종합배치표!$B:$B,0),(MATCH(M1917,{"A","B","C","D","E"},0)-1)*3+2),INDEX(교과배치표!$C:$Q,MATCH(J1917,교과배치표!$B:$B,0),(MATCH(M1917,{"A","B","C","D","E"},0)-1)*3+2))),"")</f>
        <v/>
      </c>
      <c r="T1917" s="26" t="str">
        <f t="array" ref="T1917">IFERROR(IF(OR(J1917="",M1917="",F1917=""),"",IF(F1917="학생부종합",INDEX(종합배치표!$C:$Q,MATCH(J1917,종합배치표!$B:$B,0),(MATCH(M1917,{"A","B","C","D","E"},0)-1)*3+3),INDEX(교과배치표!$C:$Q,MATCH(J1917,교과배치표!$B:$B,0),(MATCH(M1917,{"A","B","C","D","E"},0)-1)*3+3))),"")</f>
        <v/>
      </c>
      <c r="V1917" s="140">
        <f t="shared" si="88"/>
        <v>2.7</v>
      </c>
      <c r="W1917" s="141" t="str">
        <f t="shared" si="89"/>
        <v/>
      </c>
    </row>
    <row r="1918" spans="2:23" ht="14.25" customHeight="1">
      <c r="B1918" s="20">
        <v>1917</v>
      </c>
      <c r="C1918" s="21" t="s">
        <v>170</v>
      </c>
      <c r="D1918" s="21" t="s">
        <v>619</v>
      </c>
      <c r="E1918" s="21" t="s">
        <v>867</v>
      </c>
      <c r="F1918" s="21" t="s">
        <v>68</v>
      </c>
      <c r="G1918" s="21" t="s">
        <v>812</v>
      </c>
      <c r="H1918" s="21" t="s">
        <v>890</v>
      </c>
      <c r="I1918" s="21" t="s">
        <v>60</v>
      </c>
      <c r="J1918" s="23"/>
      <c r="K1918" s="24">
        <v>5</v>
      </c>
      <c r="M1918" s="25" t="str">
        <f>IF(I1918="","",IF(I1918="인문",성적입력!$C$8,성적입력!$C$9))</f>
        <v>A</v>
      </c>
      <c r="N1918" s="26">
        <f>성적입력!$C$15</f>
        <v>3</v>
      </c>
      <c r="P1918" s="27" t="str">
        <f t="shared" si="87"/>
        <v/>
      </c>
      <c r="R1918" s="26" t="str">
        <f t="array" ref="R1918">IFERROR(IF(OR(J1918="",M1918="",F1918=""),"",IF(F1918="학생부종합",INDEX(종합배치표!$C:$Q,MATCH(J1918,종합배치표!$B:$B,0),(MATCH(M1918,{"A","B","C","D","E"},0)-1)*3+1),INDEX(교과배치표!$C:$Q,MATCH(J1918,교과배치표!$B:$B,0),(MATCH(M1918,{"A","B","C","D","E"},0)-1)*3+1))),"")</f>
        <v/>
      </c>
      <c r="S1918" s="26" t="str">
        <f t="array" ref="S1918">IFERROR(IF(OR(J1918="",M1918="",F1918=""),"",IF(F1918="학생부종합",INDEX(종합배치표!$C:$Q,MATCH(J1918,종합배치표!$B:$B,0),(MATCH(M1918,{"A","B","C","D","E"},0)-1)*3+2),INDEX(교과배치표!$C:$Q,MATCH(J1918,교과배치표!$B:$B,0),(MATCH(M1918,{"A","B","C","D","E"},0)-1)*3+2))),"")</f>
        <v/>
      </c>
      <c r="T1918" s="26" t="str">
        <f t="array" ref="T1918">IFERROR(IF(OR(J1918="",M1918="",F1918=""),"",IF(F1918="학생부종합",INDEX(종합배치표!$C:$Q,MATCH(J1918,종합배치표!$B:$B,0),(MATCH(M1918,{"A","B","C","D","E"},0)-1)*3+3),INDEX(교과배치표!$C:$Q,MATCH(J1918,교과배치표!$B:$B,0),(MATCH(M1918,{"A","B","C","D","E"},0)-1)*3+3))),"")</f>
        <v/>
      </c>
      <c r="V1918" s="140">
        <f t="shared" si="88"/>
        <v>2.7</v>
      </c>
      <c r="W1918" s="141" t="str">
        <f t="shared" si="89"/>
        <v/>
      </c>
    </row>
    <row r="1919" spans="2:23" ht="14.25" customHeight="1">
      <c r="B1919" s="20">
        <v>1918</v>
      </c>
      <c r="C1919" s="21" t="s">
        <v>170</v>
      </c>
      <c r="D1919" s="21" t="s">
        <v>619</v>
      </c>
      <c r="E1919" s="21" t="s">
        <v>867</v>
      </c>
      <c r="F1919" s="21" t="s">
        <v>24</v>
      </c>
      <c r="G1919" s="21" t="s">
        <v>869</v>
      </c>
      <c r="H1919" s="21" t="s">
        <v>890</v>
      </c>
      <c r="I1919" s="21" t="s">
        <v>60</v>
      </c>
      <c r="J1919" s="23"/>
      <c r="K1919" s="24">
        <v>6</v>
      </c>
      <c r="M1919" s="25" t="str">
        <f>IF(I1919="","",IF(I1919="인문",성적입력!$C$8,성적입력!$C$9))</f>
        <v>A</v>
      </c>
      <c r="N1919" s="26">
        <f>성적입력!$C$15</f>
        <v>3</v>
      </c>
      <c r="P1919" s="27" t="str">
        <f t="shared" si="87"/>
        <v/>
      </c>
      <c r="R1919" s="26" t="str">
        <f t="array" ref="R1919">IFERROR(IF(OR(J1919="",M1919="",F1919=""),"",IF(F1919="학생부종합",INDEX(종합배치표!$C:$Q,MATCH(J1919,종합배치표!$B:$B,0),(MATCH(M1919,{"A","B","C","D","E"},0)-1)*3+1),INDEX(교과배치표!$C:$Q,MATCH(J1919,교과배치표!$B:$B,0),(MATCH(M1919,{"A","B","C","D","E"},0)-1)*3+1))),"")</f>
        <v/>
      </c>
      <c r="S1919" s="26" t="str">
        <f t="array" ref="S1919">IFERROR(IF(OR(J1919="",M1919="",F1919=""),"",IF(F1919="학생부종합",INDEX(종합배치표!$C:$Q,MATCH(J1919,종합배치표!$B:$B,0),(MATCH(M1919,{"A","B","C","D","E"},0)-1)*3+2),INDEX(교과배치표!$C:$Q,MATCH(J1919,교과배치표!$B:$B,0),(MATCH(M1919,{"A","B","C","D","E"},0)-1)*3+2))),"")</f>
        <v/>
      </c>
      <c r="T1919" s="26" t="str">
        <f t="array" ref="T1919">IFERROR(IF(OR(J1919="",M1919="",F1919=""),"",IF(F1919="학생부종합",INDEX(종합배치표!$C:$Q,MATCH(J1919,종합배치표!$B:$B,0),(MATCH(M1919,{"A","B","C","D","E"},0)-1)*3+3),INDEX(교과배치표!$C:$Q,MATCH(J1919,교과배치표!$B:$B,0),(MATCH(M1919,{"A","B","C","D","E"},0)-1)*3+3))),"")</f>
        <v/>
      </c>
      <c r="V1919" s="140">
        <f t="shared" si="88"/>
        <v>2.7</v>
      </c>
      <c r="W1919" s="141" t="str">
        <f t="shared" si="89"/>
        <v/>
      </c>
    </row>
    <row r="1920" spans="2:23" ht="14.25" customHeight="1">
      <c r="B1920" s="20">
        <v>1919</v>
      </c>
      <c r="C1920" s="21" t="s">
        <v>170</v>
      </c>
      <c r="D1920" s="21" t="s">
        <v>619</v>
      </c>
      <c r="E1920" s="21" t="s">
        <v>867</v>
      </c>
      <c r="F1920" s="21" t="s">
        <v>24</v>
      </c>
      <c r="G1920" s="21" t="s">
        <v>870</v>
      </c>
      <c r="H1920" s="21" t="s">
        <v>890</v>
      </c>
      <c r="I1920" s="21" t="s">
        <v>60</v>
      </c>
      <c r="J1920" s="23"/>
      <c r="K1920" s="24">
        <v>8</v>
      </c>
      <c r="M1920" s="25" t="str">
        <f>IF(I1920="","",IF(I1920="인문",성적입력!$C$8,성적입력!$C$9))</f>
        <v>A</v>
      </c>
      <c r="N1920" s="26">
        <f>성적입력!$C$15</f>
        <v>3</v>
      </c>
      <c r="P1920" s="27" t="str">
        <f t="shared" si="87"/>
        <v/>
      </c>
      <c r="R1920" s="26" t="str">
        <f t="array" ref="R1920">IFERROR(IF(OR(J1920="",M1920="",F1920=""),"",IF(F1920="학생부종합",INDEX(종합배치표!$C:$Q,MATCH(J1920,종합배치표!$B:$B,0),(MATCH(M1920,{"A","B","C","D","E"},0)-1)*3+1),INDEX(교과배치표!$C:$Q,MATCH(J1920,교과배치표!$B:$B,0),(MATCH(M1920,{"A","B","C","D","E"},0)-1)*3+1))),"")</f>
        <v/>
      </c>
      <c r="S1920" s="26" t="str">
        <f t="array" ref="S1920">IFERROR(IF(OR(J1920="",M1920="",F1920=""),"",IF(F1920="학생부종합",INDEX(종합배치표!$C:$Q,MATCH(J1920,종합배치표!$B:$B,0),(MATCH(M1920,{"A","B","C","D","E"},0)-1)*3+2),INDEX(교과배치표!$C:$Q,MATCH(J1920,교과배치표!$B:$B,0),(MATCH(M1920,{"A","B","C","D","E"},0)-1)*3+2))),"")</f>
        <v/>
      </c>
      <c r="T1920" s="26" t="str">
        <f t="array" ref="T1920">IFERROR(IF(OR(J1920="",M1920="",F1920=""),"",IF(F1920="학생부종합",INDEX(종합배치표!$C:$Q,MATCH(J1920,종합배치표!$B:$B,0),(MATCH(M1920,{"A","B","C","D","E"},0)-1)*3+3),INDEX(교과배치표!$C:$Q,MATCH(J1920,교과배치표!$B:$B,0),(MATCH(M1920,{"A","B","C","D","E"},0)-1)*3+3))),"")</f>
        <v/>
      </c>
      <c r="V1920" s="140">
        <f t="shared" si="88"/>
        <v>2.7</v>
      </c>
      <c r="W1920" s="141" t="str">
        <f t="shared" si="89"/>
        <v/>
      </c>
    </row>
    <row r="1921" spans="2:23" ht="14.25" customHeight="1">
      <c r="B1921" s="20">
        <v>1921</v>
      </c>
      <c r="C1921" s="21" t="s">
        <v>170</v>
      </c>
      <c r="D1921" s="21" t="s">
        <v>619</v>
      </c>
      <c r="E1921" s="21" t="s">
        <v>867</v>
      </c>
      <c r="F1921" s="21" t="s">
        <v>68</v>
      </c>
      <c r="G1921" s="21" t="s">
        <v>376</v>
      </c>
      <c r="H1921" s="21" t="s">
        <v>890</v>
      </c>
      <c r="I1921" s="21" t="s">
        <v>60</v>
      </c>
      <c r="J1921" s="23"/>
      <c r="K1921" s="24">
        <v>6</v>
      </c>
      <c r="M1921" s="25" t="str">
        <f>IF(I1921="","",IF(I1921="인문",성적입력!$C$8,성적입력!$C$9))</f>
        <v>A</v>
      </c>
      <c r="N1921" s="26">
        <f>성적입력!$C$15</f>
        <v>3</v>
      </c>
      <c r="P1921" s="27" t="str">
        <f t="shared" si="87"/>
        <v/>
      </c>
      <c r="R1921" s="26" t="str">
        <f t="array" ref="R1921">IFERROR(IF(OR(J1921="",M1921="",F1921=""),"",IF(F1921="학생부종합",INDEX(종합배치표!$C:$Q,MATCH(J1921,종합배치표!$B:$B,0),(MATCH(M1921,{"A","B","C","D","E"},0)-1)*3+1),INDEX(교과배치표!$C:$Q,MATCH(J1921,교과배치표!$B:$B,0),(MATCH(M1921,{"A","B","C","D","E"},0)-1)*3+1))),"")</f>
        <v/>
      </c>
      <c r="S1921" s="26" t="str">
        <f t="array" ref="S1921">IFERROR(IF(OR(J1921="",M1921="",F1921=""),"",IF(F1921="학생부종합",INDEX(종합배치표!$C:$Q,MATCH(J1921,종합배치표!$B:$B,0),(MATCH(M1921,{"A","B","C","D","E"},0)-1)*3+2),INDEX(교과배치표!$C:$Q,MATCH(J1921,교과배치표!$B:$B,0),(MATCH(M1921,{"A","B","C","D","E"},0)-1)*3+2))),"")</f>
        <v/>
      </c>
      <c r="T1921" s="26" t="str">
        <f t="array" ref="T1921">IFERROR(IF(OR(J1921="",M1921="",F1921=""),"",IF(F1921="학생부종합",INDEX(종합배치표!$C:$Q,MATCH(J1921,종합배치표!$B:$B,0),(MATCH(M1921,{"A","B","C","D","E"},0)-1)*3+3),INDEX(교과배치표!$C:$Q,MATCH(J1921,교과배치표!$B:$B,0),(MATCH(M1921,{"A","B","C","D","E"},0)-1)*3+3))),"")</f>
        <v/>
      </c>
      <c r="V1921" s="140">
        <f t="shared" si="88"/>
        <v>2.7</v>
      </c>
      <c r="W1921" s="141" t="str">
        <f t="shared" si="89"/>
        <v/>
      </c>
    </row>
    <row r="1922" spans="2:23" ht="14.25" customHeight="1">
      <c r="B1922" s="20">
        <v>1922</v>
      </c>
      <c r="C1922" s="21" t="s">
        <v>170</v>
      </c>
      <c r="D1922" s="21" t="s">
        <v>619</v>
      </c>
      <c r="E1922" s="21" t="s">
        <v>867</v>
      </c>
      <c r="F1922" s="21" t="s">
        <v>68</v>
      </c>
      <c r="G1922" s="21" t="s">
        <v>812</v>
      </c>
      <c r="H1922" s="21" t="s">
        <v>849</v>
      </c>
      <c r="I1922" s="21" t="s">
        <v>60</v>
      </c>
      <c r="J1922" s="23"/>
      <c r="K1922" s="24">
        <v>5</v>
      </c>
      <c r="M1922" s="25" t="str">
        <f>IF(I1922="","",IF(I1922="인문",성적입력!$C$8,성적입력!$C$9))</f>
        <v>A</v>
      </c>
      <c r="N1922" s="26">
        <f>성적입력!$C$15</f>
        <v>3</v>
      </c>
      <c r="P1922" s="27" t="str">
        <f t="shared" si="87"/>
        <v/>
      </c>
      <c r="R1922" s="26" t="str">
        <f t="array" ref="R1922">IFERROR(IF(OR(J1922="",M1922="",F1922=""),"",IF(F1922="학생부종합",INDEX(종합배치표!$C:$Q,MATCH(J1922,종합배치표!$B:$B,0),(MATCH(M1922,{"A","B","C","D","E"},0)-1)*3+1),INDEX(교과배치표!$C:$Q,MATCH(J1922,교과배치표!$B:$B,0),(MATCH(M1922,{"A","B","C","D","E"},0)-1)*3+1))),"")</f>
        <v/>
      </c>
      <c r="S1922" s="26" t="str">
        <f t="array" ref="S1922">IFERROR(IF(OR(J1922="",M1922="",F1922=""),"",IF(F1922="학생부종합",INDEX(종합배치표!$C:$Q,MATCH(J1922,종합배치표!$B:$B,0),(MATCH(M1922,{"A","B","C","D","E"},0)-1)*3+2),INDEX(교과배치표!$C:$Q,MATCH(J1922,교과배치표!$B:$B,0),(MATCH(M1922,{"A","B","C","D","E"},0)-1)*3+2))),"")</f>
        <v/>
      </c>
      <c r="T1922" s="26" t="str">
        <f t="array" ref="T1922">IFERROR(IF(OR(J1922="",M1922="",F1922=""),"",IF(F1922="학생부종합",INDEX(종합배치표!$C:$Q,MATCH(J1922,종합배치표!$B:$B,0),(MATCH(M1922,{"A","B","C","D","E"},0)-1)*3+3),INDEX(교과배치표!$C:$Q,MATCH(J1922,교과배치표!$B:$B,0),(MATCH(M1922,{"A","B","C","D","E"},0)-1)*3+3))),"")</f>
        <v/>
      </c>
      <c r="V1922" s="140">
        <f t="shared" si="88"/>
        <v>2.7</v>
      </c>
      <c r="W1922" s="141" t="str">
        <f t="shared" si="89"/>
        <v/>
      </c>
    </row>
    <row r="1923" spans="2:23" ht="14.25" customHeight="1">
      <c r="B1923" s="20">
        <v>1923</v>
      </c>
      <c r="C1923" s="21" t="s">
        <v>170</v>
      </c>
      <c r="D1923" s="21" t="s">
        <v>619</v>
      </c>
      <c r="E1923" s="21" t="s">
        <v>867</v>
      </c>
      <c r="F1923" s="21" t="s">
        <v>24</v>
      </c>
      <c r="G1923" s="21" t="s">
        <v>869</v>
      </c>
      <c r="H1923" s="21" t="s">
        <v>849</v>
      </c>
      <c r="I1923" s="21" t="s">
        <v>60</v>
      </c>
      <c r="J1923" s="23"/>
      <c r="K1923" s="24">
        <v>6</v>
      </c>
      <c r="M1923" s="25" t="str">
        <f>IF(I1923="","",IF(I1923="인문",성적입력!$C$8,성적입력!$C$9))</f>
        <v>A</v>
      </c>
      <c r="N1923" s="26">
        <f>성적입력!$C$15</f>
        <v>3</v>
      </c>
      <c r="P1923" s="27" t="str">
        <f t="shared" si="87"/>
        <v/>
      </c>
      <c r="R1923" s="26" t="str">
        <f t="array" ref="R1923">IFERROR(IF(OR(J1923="",M1923="",F1923=""),"",IF(F1923="학생부종합",INDEX(종합배치표!$C:$Q,MATCH(J1923,종합배치표!$B:$B,0),(MATCH(M1923,{"A","B","C","D","E"},0)-1)*3+1),INDEX(교과배치표!$C:$Q,MATCH(J1923,교과배치표!$B:$B,0),(MATCH(M1923,{"A","B","C","D","E"},0)-1)*3+1))),"")</f>
        <v/>
      </c>
      <c r="S1923" s="26" t="str">
        <f t="array" ref="S1923">IFERROR(IF(OR(J1923="",M1923="",F1923=""),"",IF(F1923="학생부종합",INDEX(종합배치표!$C:$Q,MATCH(J1923,종합배치표!$B:$B,0),(MATCH(M1923,{"A","B","C","D","E"},0)-1)*3+2),INDEX(교과배치표!$C:$Q,MATCH(J1923,교과배치표!$B:$B,0),(MATCH(M1923,{"A","B","C","D","E"},0)-1)*3+2))),"")</f>
        <v/>
      </c>
      <c r="T1923" s="26" t="str">
        <f t="array" ref="T1923">IFERROR(IF(OR(J1923="",M1923="",F1923=""),"",IF(F1923="학생부종합",INDEX(종합배치표!$C:$Q,MATCH(J1923,종합배치표!$B:$B,0),(MATCH(M1923,{"A","B","C","D","E"},0)-1)*3+3),INDEX(교과배치표!$C:$Q,MATCH(J1923,교과배치표!$B:$B,0),(MATCH(M1923,{"A","B","C","D","E"},0)-1)*3+3))),"")</f>
        <v/>
      </c>
      <c r="V1923" s="140">
        <f t="shared" si="88"/>
        <v>2.7</v>
      </c>
      <c r="W1923" s="141" t="str">
        <f t="shared" si="89"/>
        <v/>
      </c>
    </row>
    <row r="1924" spans="2:23" ht="14.25" customHeight="1">
      <c r="B1924" s="20">
        <v>1924</v>
      </c>
      <c r="C1924" s="21" t="s">
        <v>170</v>
      </c>
      <c r="D1924" s="21" t="s">
        <v>619</v>
      </c>
      <c r="E1924" s="21" t="s">
        <v>867</v>
      </c>
      <c r="F1924" s="21" t="s">
        <v>24</v>
      </c>
      <c r="G1924" s="21" t="s">
        <v>870</v>
      </c>
      <c r="H1924" s="21" t="s">
        <v>849</v>
      </c>
      <c r="I1924" s="21" t="s">
        <v>60</v>
      </c>
      <c r="J1924" s="23"/>
      <c r="K1924" s="24">
        <v>3</v>
      </c>
      <c r="M1924" s="25" t="str">
        <f>IF(I1924="","",IF(I1924="인문",성적입력!$C$8,성적입력!$C$9))</f>
        <v>A</v>
      </c>
      <c r="N1924" s="26">
        <f>성적입력!$C$15</f>
        <v>3</v>
      </c>
      <c r="P1924" s="27" t="str">
        <f t="shared" si="87"/>
        <v/>
      </c>
      <c r="R1924" s="26" t="str">
        <f t="array" ref="R1924">IFERROR(IF(OR(J1924="",M1924="",F1924=""),"",IF(F1924="학생부종합",INDEX(종합배치표!$C:$Q,MATCH(J1924,종합배치표!$B:$B,0),(MATCH(M1924,{"A","B","C","D","E"},0)-1)*3+1),INDEX(교과배치표!$C:$Q,MATCH(J1924,교과배치표!$B:$B,0),(MATCH(M1924,{"A","B","C","D","E"},0)-1)*3+1))),"")</f>
        <v/>
      </c>
      <c r="S1924" s="26" t="str">
        <f t="array" ref="S1924">IFERROR(IF(OR(J1924="",M1924="",F1924=""),"",IF(F1924="학생부종합",INDEX(종합배치표!$C:$Q,MATCH(J1924,종합배치표!$B:$B,0),(MATCH(M1924,{"A","B","C","D","E"},0)-1)*3+2),INDEX(교과배치표!$C:$Q,MATCH(J1924,교과배치표!$B:$B,0),(MATCH(M1924,{"A","B","C","D","E"},0)-1)*3+2))),"")</f>
        <v/>
      </c>
      <c r="T1924" s="26" t="str">
        <f t="array" ref="T1924">IFERROR(IF(OR(J1924="",M1924="",F1924=""),"",IF(F1924="학생부종합",INDEX(종합배치표!$C:$Q,MATCH(J1924,종합배치표!$B:$B,0),(MATCH(M1924,{"A","B","C","D","E"},0)-1)*3+3),INDEX(교과배치표!$C:$Q,MATCH(J1924,교과배치표!$B:$B,0),(MATCH(M1924,{"A","B","C","D","E"},0)-1)*3+3))),"")</f>
        <v/>
      </c>
      <c r="V1924" s="140">
        <f t="shared" si="88"/>
        <v>2.7</v>
      </c>
      <c r="W1924" s="141" t="str">
        <f t="shared" si="89"/>
        <v/>
      </c>
    </row>
    <row r="1925" spans="2:23" ht="14.25" customHeight="1">
      <c r="B1925" s="20">
        <v>1926</v>
      </c>
      <c r="C1925" s="21" t="s">
        <v>170</v>
      </c>
      <c r="D1925" s="21" t="s">
        <v>619</v>
      </c>
      <c r="E1925" s="21" t="s">
        <v>867</v>
      </c>
      <c r="F1925" s="21" t="s">
        <v>68</v>
      </c>
      <c r="G1925" s="21" t="s">
        <v>376</v>
      </c>
      <c r="H1925" s="21" t="s">
        <v>849</v>
      </c>
      <c r="I1925" s="21" t="s">
        <v>60</v>
      </c>
      <c r="J1925" s="23"/>
      <c r="K1925" s="24">
        <v>4</v>
      </c>
      <c r="M1925" s="25" t="str">
        <f>IF(I1925="","",IF(I1925="인문",성적입력!$C$8,성적입력!$C$9))</f>
        <v>A</v>
      </c>
      <c r="N1925" s="26">
        <f>성적입력!$C$15</f>
        <v>3</v>
      </c>
      <c r="P1925" s="27" t="str">
        <f t="shared" ref="P1925:P1988" si="90">IF(OR(J1925="",N1925="",M1925=""),"",IF(N1925&lt;=T1925,"안정",IF(N1925&lt;=S1925,"적정",IF(N1925&lt;=R1925,"소신","상향"))))</f>
        <v/>
      </c>
      <c r="R1925" s="26" t="str">
        <f t="array" ref="R1925">IFERROR(IF(OR(J1925="",M1925="",F1925=""),"",IF(F1925="학생부종합",INDEX(종합배치표!$C:$Q,MATCH(J1925,종합배치표!$B:$B,0),(MATCH(M1925,{"A","B","C","D","E"},0)-1)*3+1),INDEX(교과배치표!$C:$Q,MATCH(J1925,교과배치표!$B:$B,0),(MATCH(M1925,{"A","B","C","D","E"},0)-1)*3+1))),"")</f>
        <v/>
      </c>
      <c r="S1925" s="26" t="str">
        <f t="array" ref="S1925">IFERROR(IF(OR(J1925="",M1925="",F1925=""),"",IF(F1925="학생부종합",INDEX(종합배치표!$C:$Q,MATCH(J1925,종합배치표!$B:$B,0),(MATCH(M1925,{"A","B","C","D","E"},0)-1)*3+2),INDEX(교과배치표!$C:$Q,MATCH(J1925,교과배치표!$B:$B,0),(MATCH(M1925,{"A","B","C","D","E"},0)-1)*3+2))),"")</f>
        <v/>
      </c>
      <c r="T1925" s="26" t="str">
        <f t="array" ref="T1925">IFERROR(IF(OR(J1925="",M1925="",F1925=""),"",IF(F1925="학생부종합",INDEX(종합배치표!$C:$Q,MATCH(J1925,종합배치표!$B:$B,0),(MATCH(M1925,{"A","B","C","D","E"},0)-1)*3+3),INDEX(교과배치표!$C:$Q,MATCH(J1925,교과배치표!$B:$B,0),(MATCH(M1925,{"A","B","C","D","E"},0)-1)*3+3))),"")</f>
        <v/>
      </c>
      <c r="V1925" s="140">
        <f t="shared" ref="V1925:V1988" si="91">$W$2</f>
        <v>2.7</v>
      </c>
      <c r="W1925" s="141" t="str">
        <f t="shared" ref="W1925:W1988" si="92">IF(OR(J1925="",V1925="",M1925=""),"",IF(V1925&lt;=T1925,"안정",IF(V1925&lt;=S1925,"적정",IF(V1925&lt;=R1925,"소신","상향"))))</f>
        <v/>
      </c>
    </row>
    <row r="1926" spans="2:23" ht="14.25" customHeight="1">
      <c r="B1926" s="20">
        <v>1927</v>
      </c>
      <c r="C1926" s="21" t="s">
        <v>170</v>
      </c>
      <c r="D1926" s="21" t="s">
        <v>619</v>
      </c>
      <c r="E1926" s="21" t="s">
        <v>867</v>
      </c>
      <c r="F1926" s="21" t="s">
        <v>68</v>
      </c>
      <c r="G1926" s="21" t="s">
        <v>812</v>
      </c>
      <c r="H1926" s="21" t="s">
        <v>891</v>
      </c>
      <c r="I1926" s="21" t="s">
        <v>60</v>
      </c>
      <c r="J1926" s="23"/>
      <c r="K1926" s="24">
        <v>5</v>
      </c>
      <c r="M1926" s="25" t="str">
        <f>IF(I1926="","",IF(I1926="인문",성적입력!$C$8,성적입력!$C$9))</f>
        <v>A</v>
      </c>
      <c r="N1926" s="26">
        <f>성적입력!$C$15</f>
        <v>3</v>
      </c>
      <c r="P1926" s="27" t="str">
        <f t="shared" si="90"/>
        <v/>
      </c>
      <c r="R1926" s="26" t="str">
        <f t="array" ref="R1926">IFERROR(IF(OR(J1926="",M1926="",F1926=""),"",IF(F1926="학생부종합",INDEX(종합배치표!$C:$Q,MATCH(J1926,종합배치표!$B:$B,0),(MATCH(M1926,{"A","B","C","D","E"},0)-1)*3+1),INDEX(교과배치표!$C:$Q,MATCH(J1926,교과배치표!$B:$B,0),(MATCH(M1926,{"A","B","C","D","E"},0)-1)*3+1))),"")</f>
        <v/>
      </c>
      <c r="S1926" s="26" t="str">
        <f t="array" ref="S1926">IFERROR(IF(OR(J1926="",M1926="",F1926=""),"",IF(F1926="학생부종합",INDEX(종합배치표!$C:$Q,MATCH(J1926,종합배치표!$B:$B,0),(MATCH(M1926,{"A","B","C","D","E"},0)-1)*3+2),INDEX(교과배치표!$C:$Q,MATCH(J1926,교과배치표!$B:$B,0),(MATCH(M1926,{"A","B","C","D","E"},0)-1)*3+2))),"")</f>
        <v/>
      </c>
      <c r="T1926" s="26" t="str">
        <f t="array" ref="T1926">IFERROR(IF(OR(J1926="",M1926="",F1926=""),"",IF(F1926="학생부종합",INDEX(종합배치표!$C:$Q,MATCH(J1926,종합배치표!$B:$B,0),(MATCH(M1926,{"A","B","C","D","E"},0)-1)*3+3),INDEX(교과배치표!$C:$Q,MATCH(J1926,교과배치표!$B:$B,0),(MATCH(M1926,{"A","B","C","D","E"},0)-1)*3+3))),"")</f>
        <v/>
      </c>
      <c r="V1926" s="140">
        <f t="shared" si="91"/>
        <v>2.7</v>
      </c>
      <c r="W1926" s="141" t="str">
        <f t="shared" si="92"/>
        <v/>
      </c>
    </row>
    <row r="1927" spans="2:23" ht="14.25" customHeight="1">
      <c r="B1927" s="20">
        <v>1928</v>
      </c>
      <c r="C1927" s="21" t="s">
        <v>170</v>
      </c>
      <c r="D1927" s="21" t="s">
        <v>619</v>
      </c>
      <c r="E1927" s="21" t="s">
        <v>867</v>
      </c>
      <c r="F1927" s="21" t="s">
        <v>24</v>
      </c>
      <c r="G1927" s="21" t="s">
        <v>869</v>
      </c>
      <c r="H1927" s="21" t="s">
        <v>891</v>
      </c>
      <c r="I1927" s="21" t="s">
        <v>60</v>
      </c>
      <c r="J1927" s="23"/>
      <c r="K1927" s="24">
        <v>6</v>
      </c>
      <c r="M1927" s="25" t="str">
        <f>IF(I1927="","",IF(I1927="인문",성적입력!$C$8,성적입력!$C$9))</f>
        <v>A</v>
      </c>
      <c r="N1927" s="26">
        <f>성적입력!$C$15</f>
        <v>3</v>
      </c>
      <c r="P1927" s="27" t="str">
        <f t="shared" si="90"/>
        <v/>
      </c>
      <c r="R1927" s="26" t="str">
        <f t="array" ref="R1927">IFERROR(IF(OR(J1927="",M1927="",F1927=""),"",IF(F1927="학생부종합",INDEX(종합배치표!$C:$Q,MATCH(J1927,종합배치표!$B:$B,0),(MATCH(M1927,{"A","B","C","D","E"},0)-1)*3+1),INDEX(교과배치표!$C:$Q,MATCH(J1927,교과배치표!$B:$B,0),(MATCH(M1927,{"A","B","C","D","E"},0)-1)*3+1))),"")</f>
        <v/>
      </c>
      <c r="S1927" s="26" t="str">
        <f t="array" ref="S1927">IFERROR(IF(OR(J1927="",M1927="",F1927=""),"",IF(F1927="학생부종합",INDEX(종합배치표!$C:$Q,MATCH(J1927,종합배치표!$B:$B,0),(MATCH(M1927,{"A","B","C","D","E"},0)-1)*3+2),INDEX(교과배치표!$C:$Q,MATCH(J1927,교과배치표!$B:$B,0),(MATCH(M1927,{"A","B","C","D","E"},0)-1)*3+2))),"")</f>
        <v/>
      </c>
      <c r="T1927" s="26" t="str">
        <f t="array" ref="T1927">IFERROR(IF(OR(J1927="",M1927="",F1927=""),"",IF(F1927="학생부종합",INDEX(종합배치표!$C:$Q,MATCH(J1927,종합배치표!$B:$B,0),(MATCH(M1927,{"A","B","C","D","E"},0)-1)*3+3),INDEX(교과배치표!$C:$Q,MATCH(J1927,교과배치표!$B:$B,0),(MATCH(M1927,{"A","B","C","D","E"},0)-1)*3+3))),"")</f>
        <v/>
      </c>
      <c r="V1927" s="140">
        <f t="shared" si="91"/>
        <v>2.7</v>
      </c>
      <c r="W1927" s="141" t="str">
        <f t="shared" si="92"/>
        <v/>
      </c>
    </row>
    <row r="1928" spans="2:23" ht="14.25" customHeight="1">
      <c r="B1928" s="20">
        <v>1929</v>
      </c>
      <c r="C1928" s="21" t="s">
        <v>170</v>
      </c>
      <c r="D1928" s="21" t="s">
        <v>619</v>
      </c>
      <c r="E1928" s="21" t="s">
        <v>867</v>
      </c>
      <c r="F1928" s="21" t="s">
        <v>24</v>
      </c>
      <c r="G1928" s="21" t="s">
        <v>870</v>
      </c>
      <c r="H1928" s="21" t="s">
        <v>891</v>
      </c>
      <c r="I1928" s="21" t="s">
        <v>60</v>
      </c>
      <c r="J1928" s="23"/>
      <c r="K1928" s="24">
        <v>7</v>
      </c>
      <c r="M1928" s="25" t="str">
        <f>IF(I1928="","",IF(I1928="인문",성적입력!$C$8,성적입력!$C$9))</f>
        <v>A</v>
      </c>
      <c r="N1928" s="26">
        <f>성적입력!$C$15</f>
        <v>3</v>
      </c>
      <c r="P1928" s="27" t="str">
        <f t="shared" si="90"/>
        <v/>
      </c>
      <c r="R1928" s="26" t="str">
        <f t="array" ref="R1928">IFERROR(IF(OR(J1928="",M1928="",F1928=""),"",IF(F1928="학생부종합",INDEX(종합배치표!$C:$Q,MATCH(J1928,종합배치표!$B:$B,0),(MATCH(M1928,{"A","B","C","D","E"},0)-1)*3+1),INDEX(교과배치표!$C:$Q,MATCH(J1928,교과배치표!$B:$B,0),(MATCH(M1928,{"A","B","C","D","E"},0)-1)*3+1))),"")</f>
        <v/>
      </c>
      <c r="S1928" s="26" t="str">
        <f t="array" ref="S1928">IFERROR(IF(OR(J1928="",M1928="",F1928=""),"",IF(F1928="학생부종합",INDEX(종합배치표!$C:$Q,MATCH(J1928,종합배치표!$B:$B,0),(MATCH(M1928,{"A","B","C","D","E"},0)-1)*3+2),INDEX(교과배치표!$C:$Q,MATCH(J1928,교과배치표!$B:$B,0),(MATCH(M1928,{"A","B","C","D","E"},0)-1)*3+2))),"")</f>
        <v/>
      </c>
      <c r="T1928" s="26" t="str">
        <f t="array" ref="T1928">IFERROR(IF(OR(J1928="",M1928="",F1928=""),"",IF(F1928="학생부종합",INDEX(종합배치표!$C:$Q,MATCH(J1928,종합배치표!$B:$B,0),(MATCH(M1928,{"A","B","C","D","E"},0)-1)*3+3),INDEX(교과배치표!$C:$Q,MATCH(J1928,교과배치표!$B:$B,0),(MATCH(M1928,{"A","B","C","D","E"},0)-1)*3+3))),"")</f>
        <v/>
      </c>
      <c r="V1928" s="140">
        <f t="shared" si="91"/>
        <v>2.7</v>
      </c>
      <c r="W1928" s="141" t="str">
        <f t="shared" si="92"/>
        <v/>
      </c>
    </row>
    <row r="1929" spans="2:23" ht="14.25" customHeight="1">
      <c r="B1929" s="20">
        <v>1930</v>
      </c>
      <c r="C1929" s="21" t="s">
        <v>170</v>
      </c>
      <c r="D1929" s="21" t="s">
        <v>619</v>
      </c>
      <c r="E1929" s="21" t="s">
        <v>867</v>
      </c>
      <c r="F1929" s="21" t="s">
        <v>68</v>
      </c>
      <c r="G1929" s="21" t="s">
        <v>376</v>
      </c>
      <c r="H1929" s="21" t="s">
        <v>891</v>
      </c>
      <c r="I1929" s="21" t="s">
        <v>60</v>
      </c>
      <c r="J1929" s="23"/>
      <c r="K1929" s="24">
        <v>6</v>
      </c>
      <c r="M1929" s="25" t="str">
        <f>IF(I1929="","",IF(I1929="인문",성적입력!$C$8,성적입력!$C$9))</f>
        <v>A</v>
      </c>
      <c r="N1929" s="26">
        <f>성적입력!$C$15</f>
        <v>3</v>
      </c>
      <c r="P1929" s="27" t="str">
        <f t="shared" si="90"/>
        <v/>
      </c>
      <c r="R1929" s="26" t="str">
        <f t="array" ref="R1929">IFERROR(IF(OR(J1929="",M1929="",F1929=""),"",IF(F1929="학생부종합",INDEX(종합배치표!$C:$Q,MATCH(J1929,종합배치표!$B:$B,0),(MATCH(M1929,{"A","B","C","D","E"},0)-1)*3+1),INDEX(교과배치표!$C:$Q,MATCH(J1929,교과배치표!$B:$B,0),(MATCH(M1929,{"A","B","C","D","E"},0)-1)*3+1))),"")</f>
        <v/>
      </c>
      <c r="S1929" s="26" t="str">
        <f t="array" ref="S1929">IFERROR(IF(OR(J1929="",M1929="",F1929=""),"",IF(F1929="학생부종합",INDEX(종합배치표!$C:$Q,MATCH(J1929,종합배치표!$B:$B,0),(MATCH(M1929,{"A","B","C","D","E"},0)-1)*3+2),INDEX(교과배치표!$C:$Q,MATCH(J1929,교과배치표!$B:$B,0),(MATCH(M1929,{"A","B","C","D","E"},0)-1)*3+2))),"")</f>
        <v/>
      </c>
      <c r="T1929" s="26" t="str">
        <f t="array" ref="T1929">IFERROR(IF(OR(J1929="",M1929="",F1929=""),"",IF(F1929="학생부종합",INDEX(종합배치표!$C:$Q,MATCH(J1929,종합배치표!$B:$B,0),(MATCH(M1929,{"A","B","C","D","E"},0)-1)*3+3),INDEX(교과배치표!$C:$Q,MATCH(J1929,교과배치표!$B:$B,0),(MATCH(M1929,{"A","B","C","D","E"},0)-1)*3+3))),"")</f>
        <v/>
      </c>
      <c r="V1929" s="140">
        <f t="shared" si="91"/>
        <v>2.7</v>
      </c>
      <c r="W1929" s="141" t="str">
        <f t="shared" si="92"/>
        <v/>
      </c>
    </row>
    <row r="1930" spans="2:23" ht="14.25" customHeight="1">
      <c r="B1930" s="20">
        <v>1931</v>
      </c>
      <c r="C1930" s="21" t="s">
        <v>22</v>
      </c>
      <c r="D1930" s="21" t="s">
        <v>22</v>
      </c>
      <c r="E1930" s="21" t="s">
        <v>867</v>
      </c>
      <c r="F1930" s="21" t="s">
        <v>68</v>
      </c>
      <c r="G1930" s="21" t="s">
        <v>812</v>
      </c>
      <c r="H1930" s="21" t="s">
        <v>850</v>
      </c>
      <c r="I1930" s="21" t="s">
        <v>27</v>
      </c>
      <c r="J1930" s="23"/>
      <c r="K1930" s="24">
        <v>5</v>
      </c>
      <c r="M1930" s="25" t="str">
        <f>IF(I1930="","",IF(I1930="인문",성적입력!$C$8,성적입력!$C$9))</f>
        <v>A</v>
      </c>
      <c r="N1930" s="26">
        <f>성적입력!$C$15</f>
        <v>3</v>
      </c>
      <c r="P1930" s="27" t="str">
        <f t="shared" si="90"/>
        <v/>
      </c>
      <c r="R1930" s="26" t="str">
        <f t="array" ref="R1930">IFERROR(IF(OR(J1930="",M1930="",F1930=""),"",IF(F1930="학생부종합",INDEX(종합배치표!$C:$Q,MATCH(J1930,종합배치표!$B:$B,0),(MATCH(M1930,{"A","B","C","D","E"},0)-1)*3+1),INDEX(교과배치표!$C:$Q,MATCH(J1930,교과배치표!$B:$B,0),(MATCH(M1930,{"A","B","C","D","E"},0)-1)*3+1))),"")</f>
        <v/>
      </c>
      <c r="S1930" s="26" t="str">
        <f t="array" ref="S1930">IFERROR(IF(OR(J1930="",M1930="",F1930=""),"",IF(F1930="학생부종합",INDEX(종합배치표!$C:$Q,MATCH(J1930,종합배치표!$B:$B,0),(MATCH(M1930,{"A","B","C","D","E"},0)-1)*3+2),INDEX(교과배치표!$C:$Q,MATCH(J1930,교과배치표!$B:$B,0),(MATCH(M1930,{"A","B","C","D","E"},0)-1)*3+2))),"")</f>
        <v/>
      </c>
      <c r="T1930" s="26" t="str">
        <f t="array" ref="T1930">IFERROR(IF(OR(J1930="",M1930="",F1930=""),"",IF(F1930="학생부종합",INDEX(종합배치표!$C:$Q,MATCH(J1930,종합배치표!$B:$B,0),(MATCH(M1930,{"A","B","C","D","E"},0)-1)*3+3),INDEX(교과배치표!$C:$Q,MATCH(J1930,교과배치표!$B:$B,0),(MATCH(M1930,{"A","B","C","D","E"},0)-1)*3+3))),"")</f>
        <v/>
      </c>
      <c r="V1930" s="140">
        <f t="shared" si="91"/>
        <v>2.7</v>
      </c>
      <c r="W1930" s="141" t="str">
        <f t="shared" si="92"/>
        <v/>
      </c>
    </row>
    <row r="1931" spans="2:23" ht="14.25" customHeight="1">
      <c r="B1931" s="20">
        <v>1932</v>
      </c>
      <c r="C1931" s="21" t="s">
        <v>22</v>
      </c>
      <c r="D1931" s="21" t="s">
        <v>22</v>
      </c>
      <c r="E1931" s="21" t="s">
        <v>867</v>
      </c>
      <c r="F1931" s="21" t="s">
        <v>24</v>
      </c>
      <c r="G1931" s="21" t="s">
        <v>869</v>
      </c>
      <c r="H1931" s="21" t="s">
        <v>850</v>
      </c>
      <c r="I1931" s="21" t="s">
        <v>27</v>
      </c>
      <c r="J1931" s="23"/>
      <c r="K1931" s="24">
        <v>6</v>
      </c>
      <c r="M1931" s="25" t="str">
        <f>IF(I1931="","",IF(I1931="인문",성적입력!$C$8,성적입력!$C$9))</f>
        <v>A</v>
      </c>
      <c r="N1931" s="26">
        <f>성적입력!$C$15</f>
        <v>3</v>
      </c>
      <c r="P1931" s="27" t="str">
        <f t="shared" si="90"/>
        <v/>
      </c>
      <c r="R1931" s="26" t="str">
        <f t="array" ref="R1931">IFERROR(IF(OR(J1931="",M1931="",F1931=""),"",IF(F1931="학생부종합",INDEX(종합배치표!$C:$Q,MATCH(J1931,종합배치표!$B:$B,0),(MATCH(M1931,{"A","B","C","D","E"},0)-1)*3+1),INDEX(교과배치표!$C:$Q,MATCH(J1931,교과배치표!$B:$B,0),(MATCH(M1931,{"A","B","C","D","E"},0)-1)*3+1))),"")</f>
        <v/>
      </c>
      <c r="S1931" s="26" t="str">
        <f t="array" ref="S1931">IFERROR(IF(OR(J1931="",M1931="",F1931=""),"",IF(F1931="학생부종합",INDEX(종합배치표!$C:$Q,MATCH(J1931,종합배치표!$B:$B,0),(MATCH(M1931,{"A","B","C","D","E"},0)-1)*3+2),INDEX(교과배치표!$C:$Q,MATCH(J1931,교과배치표!$B:$B,0),(MATCH(M1931,{"A","B","C","D","E"},0)-1)*3+2))),"")</f>
        <v/>
      </c>
      <c r="T1931" s="26" t="str">
        <f t="array" ref="T1931">IFERROR(IF(OR(J1931="",M1931="",F1931=""),"",IF(F1931="학생부종합",INDEX(종합배치표!$C:$Q,MATCH(J1931,종합배치표!$B:$B,0),(MATCH(M1931,{"A","B","C","D","E"},0)-1)*3+3),INDEX(교과배치표!$C:$Q,MATCH(J1931,교과배치표!$B:$B,0),(MATCH(M1931,{"A","B","C","D","E"},0)-1)*3+3))),"")</f>
        <v/>
      </c>
      <c r="V1931" s="140">
        <f t="shared" si="91"/>
        <v>2.7</v>
      </c>
      <c r="W1931" s="141" t="str">
        <f t="shared" si="92"/>
        <v/>
      </c>
    </row>
    <row r="1932" spans="2:23" ht="14.25" customHeight="1">
      <c r="B1932" s="20">
        <v>1933</v>
      </c>
      <c r="C1932" s="21" t="s">
        <v>22</v>
      </c>
      <c r="D1932" s="21" t="s">
        <v>22</v>
      </c>
      <c r="E1932" s="21" t="s">
        <v>867</v>
      </c>
      <c r="F1932" s="21" t="s">
        <v>24</v>
      </c>
      <c r="G1932" s="21" t="s">
        <v>870</v>
      </c>
      <c r="H1932" s="21" t="s">
        <v>850</v>
      </c>
      <c r="I1932" s="21" t="s">
        <v>27</v>
      </c>
      <c r="J1932" s="23"/>
      <c r="K1932" s="24">
        <v>3</v>
      </c>
      <c r="M1932" s="25" t="str">
        <f>IF(I1932="","",IF(I1932="인문",성적입력!$C$8,성적입력!$C$9))</f>
        <v>A</v>
      </c>
      <c r="N1932" s="26">
        <f>성적입력!$C$15</f>
        <v>3</v>
      </c>
      <c r="P1932" s="27" t="str">
        <f t="shared" si="90"/>
        <v/>
      </c>
      <c r="R1932" s="26" t="str">
        <f t="array" ref="R1932">IFERROR(IF(OR(J1932="",M1932="",F1932=""),"",IF(F1932="학생부종합",INDEX(종합배치표!$C:$Q,MATCH(J1932,종합배치표!$B:$B,0),(MATCH(M1932,{"A","B","C","D","E"},0)-1)*3+1),INDEX(교과배치표!$C:$Q,MATCH(J1932,교과배치표!$B:$B,0),(MATCH(M1932,{"A","B","C","D","E"},0)-1)*3+1))),"")</f>
        <v/>
      </c>
      <c r="S1932" s="26" t="str">
        <f t="array" ref="S1932">IFERROR(IF(OR(J1932="",M1932="",F1932=""),"",IF(F1932="학생부종합",INDEX(종합배치표!$C:$Q,MATCH(J1932,종합배치표!$B:$B,0),(MATCH(M1932,{"A","B","C","D","E"},0)-1)*3+2),INDEX(교과배치표!$C:$Q,MATCH(J1932,교과배치표!$B:$B,0),(MATCH(M1932,{"A","B","C","D","E"},0)-1)*3+2))),"")</f>
        <v/>
      </c>
      <c r="T1932" s="26" t="str">
        <f t="array" ref="T1932">IFERROR(IF(OR(J1932="",M1932="",F1932=""),"",IF(F1932="학생부종합",INDEX(종합배치표!$C:$Q,MATCH(J1932,종합배치표!$B:$B,0),(MATCH(M1932,{"A","B","C","D","E"},0)-1)*3+3),INDEX(교과배치표!$C:$Q,MATCH(J1932,교과배치표!$B:$B,0),(MATCH(M1932,{"A","B","C","D","E"},0)-1)*3+3))),"")</f>
        <v/>
      </c>
      <c r="V1932" s="140">
        <f t="shared" si="91"/>
        <v>2.7</v>
      </c>
      <c r="W1932" s="141" t="str">
        <f t="shared" si="92"/>
        <v/>
      </c>
    </row>
    <row r="1933" spans="2:23" ht="14.25" customHeight="1">
      <c r="B1933" s="20">
        <v>1934</v>
      </c>
      <c r="C1933" s="21" t="s">
        <v>22</v>
      </c>
      <c r="D1933" s="21" t="s">
        <v>22</v>
      </c>
      <c r="E1933" s="21" t="s">
        <v>867</v>
      </c>
      <c r="F1933" s="21" t="s">
        <v>68</v>
      </c>
      <c r="G1933" s="21" t="s">
        <v>376</v>
      </c>
      <c r="H1933" s="21" t="s">
        <v>850</v>
      </c>
      <c r="I1933" s="21" t="s">
        <v>27</v>
      </c>
      <c r="J1933" s="23"/>
      <c r="K1933" s="24">
        <v>4</v>
      </c>
      <c r="M1933" s="25" t="str">
        <f>IF(I1933="","",IF(I1933="인문",성적입력!$C$8,성적입력!$C$9))</f>
        <v>A</v>
      </c>
      <c r="N1933" s="26">
        <f>성적입력!$C$15</f>
        <v>3</v>
      </c>
      <c r="P1933" s="27" t="str">
        <f t="shared" si="90"/>
        <v/>
      </c>
      <c r="R1933" s="26" t="str">
        <f t="array" ref="R1933">IFERROR(IF(OR(J1933="",M1933="",F1933=""),"",IF(F1933="학생부종합",INDEX(종합배치표!$C:$Q,MATCH(J1933,종합배치표!$B:$B,0),(MATCH(M1933,{"A","B","C","D","E"},0)-1)*3+1),INDEX(교과배치표!$C:$Q,MATCH(J1933,교과배치표!$B:$B,0),(MATCH(M1933,{"A","B","C","D","E"},0)-1)*3+1))),"")</f>
        <v/>
      </c>
      <c r="S1933" s="26" t="str">
        <f t="array" ref="S1933">IFERROR(IF(OR(J1933="",M1933="",F1933=""),"",IF(F1933="학생부종합",INDEX(종합배치표!$C:$Q,MATCH(J1933,종합배치표!$B:$B,0),(MATCH(M1933,{"A","B","C","D","E"},0)-1)*3+2),INDEX(교과배치표!$C:$Q,MATCH(J1933,교과배치표!$B:$B,0),(MATCH(M1933,{"A","B","C","D","E"},0)-1)*3+2))),"")</f>
        <v/>
      </c>
      <c r="T1933" s="26" t="str">
        <f t="array" ref="T1933">IFERROR(IF(OR(J1933="",M1933="",F1933=""),"",IF(F1933="학생부종합",INDEX(종합배치표!$C:$Q,MATCH(J1933,종합배치표!$B:$B,0),(MATCH(M1933,{"A","B","C","D","E"},0)-1)*3+3),INDEX(교과배치표!$C:$Q,MATCH(J1933,교과배치표!$B:$B,0),(MATCH(M1933,{"A","B","C","D","E"},0)-1)*3+3))),"")</f>
        <v/>
      </c>
      <c r="V1933" s="140">
        <f t="shared" si="91"/>
        <v>2.7</v>
      </c>
      <c r="W1933" s="141" t="str">
        <f t="shared" si="92"/>
        <v/>
      </c>
    </row>
    <row r="1934" spans="2:23" ht="14.25" customHeight="1">
      <c r="B1934" s="20">
        <v>1935</v>
      </c>
      <c r="C1934" s="21" t="s">
        <v>22</v>
      </c>
      <c r="D1934" s="21" t="s">
        <v>22</v>
      </c>
      <c r="E1934" s="21" t="s">
        <v>867</v>
      </c>
      <c r="F1934" s="21" t="s">
        <v>68</v>
      </c>
      <c r="G1934" s="21" t="s">
        <v>812</v>
      </c>
      <c r="H1934" s="21" t="s">
        <v>892</v>
      </c>
      <c r="I1934" s="21" t="s">
        <v>27</v>
      </c>
      <c r="J1934" s="23"/>
      <c r="K1934" s="24">
        <v>5</v>
      </c>
      <c r="M1934" s="25" t="str">
        <f>IF(I1934="","",IF(I1934="인문",성적입력!$C$8,성적입력!$C$9))</f>
        <v>A</v>
      </c>
      <c r="N1934" s="26">
        <f>성적입력!$C$15</f>
        <v>3</v>
      </c>
      <c r="P1934" s="27" t="str">
        <f t="shared" si="90"/>
        <v/>
      </c>
      <c r="R1934" s="26" t="str">
        <f t="array" ref="R1934">IFERROR(IF(OR(J1934="",M1934="",F1934=""),"",IF(F1934="학생부종합",INDEX(종합배치표!$C:$Q,MATCH(J1934,종합배치표!$B:$B,0),(MATCH(M1934,{"A","B","C","D","E"},0)-1)*3+1),INDEX(교과배치표!$C:$Q,MATCH(J1934,교과배치표!$B:$B,0),(MATCH(M1934,{"A","B","C","D","E"},0)-1)*3+1))),"")</f>
        <v/>
      </c>
      <c r="S1934" s="26" t="str">
        <f t="array" ref="S1934">IFERROR(IF(OR(J1934="",M1934="",F1934=""),"",IF(F1934="학생부종합",INDEX(종합배치표!$C:$Q,MATCH(J1934,종합배치표!$B:$B,0),(MATCH(M1934,{"A","B","C","D","E"},0)-1)*3+2),INDEX(교과배치표!$C:$Q,MATCH(J1934,교과배치표!$B:$B,0),(MATCH(M1934,{"A","B","C","D","E"},0)-1)*3+2))),"")</f>
        <v/>
      </c>
      <c r="T1934" s="26" t="str">
        <f t="array" ref="T1934">IFERROR(IF(OR(J1934="",M1934="",F1934=""),"",IF(F1934="학생부종합",INDEX(종합배치표!$C:$Q,MATCH(J1934,종합배치표!$B:$B,0),(MATCH(M1934,{"A","B","C","D","E"},0)-1)*3+3),INDEX(교과배치표!$C:$Q,MATCH(J1934,교과배치표!$B:$B,0),(MATCH(M1934,{"A","B","C","D","E"},0)-1)*3+3))),"")</f>
        <v/>
      </c>
      <c r="V1934" s="140">
        <f t="shared" si="91"/>
        <v>2.7</v>
      </c>
      <c r="W1934" s="141" t="str">
        <f t="shared" si="92"/>
        <v/>
      </c>
    </row>
    <row r="1935" spans="2:23" ht="14.25" customHeight="1">
      <c r="B1935" s="20">
        <v>1936</v>
      </c>
      <c r="C1935" s="21" t="s">
        <v>22</v>
      </c>
      <c r="D1935" s="21" t="s">
        <v>22</v>
      </c>
      <c r="E1935" s="21" t="s">
        <v>867</v>
      </c>
      <c r="F1935" s="21" t="s">
        <v>24</v>
      </c>
      <c r="G1935" s="21" t="s">
        <v>869</v>
      </c>
      <c r="H1935" s="21" t="s">
        <v>892</v>
      </c>
      <c r="I1935" s="21" t="s">
        <v>27</v>
      </c>
      <c r="J1935" s="23"/>
      <c r="K1935" s="24">
        <v>6</v>
      </c>
      <c r="M1935" s="25" t="str">
        <f>IF(I1935="","",IF(I1935="인문",성적입력!$C$8,성적입력!$C$9))</f>
        <v>A</v>
      </c>
      <c r="N1935" s="26">
        <f>성적입력!$C$15</f>
        <v>3</v>
      </c>
      <c r="P1935" s="27" t="str">
        <f t="shared" si="90"/>
        <v/>
      </c>
      <c r="R1935" s="26" t="str">
        <f t="array" ref="R1935">IFERROR(IF(OR(J1935="",M1935="",F1935=""),"",IF(F1935="학생부종합",INDEX(종합배치표!$C:$Q,MATCH(J1935,종합배치표!$B:$B,0),(MATCH(M1935,{"A","B","C","D","E"},0)-1)*3+1),INDEX(교과배치표!$C:$Q,MATCH(J1935,교과배치표!$B:$B,0),(MATCH(M1935,{"A","B","C","D","E"},0)-1)*3+1))),"")</f>
        <v/>
      </c>
      <c r="S1935" s="26" t="str">
        <f t="array" ref="S1935">IFERROR(IF(OR(J1935="",M1935="",F1935=""),"",IF(F1935="학생부종합",INDEX(종합배치표!$C:$Q,MATCH(J1935,종합배치표!$B:$B,0),(MATCH(M1935,{"A","B","C","D","E"},0)-1)*3+2),INDEX(교과배치표!$C:$Q,MATCH(J1935,교과배치표!$B:$B,0),(MATCH(M1935,{"A","B","C","D","E"},0)-1)*3+2))),"")</f>
        <v/>
      </c>
      <c r="T1935" s="26" t="str">
        <f t="array" ref="T1935">IFERROR(IF(OR(J1935="",M1935="",F1935=""),"",IF(F1935="학생부종합",INDEX(종합배치표!$C:$Q,MATCH(J1935,종합배치표!$B:$B,0),(MATCH(M1935,{"A","B","C","D","E"},0)-1)*3+3),INDEX(교과배치표!$C:$Q,MATCH(J1935,교과배치표!$B:$B,0),(MATCH(M1935,{"A","B","C","D","E"},0)-1)*3+3))),"")</f>
        <v/>
      </c>
      <c r="V1935" s="140">
        <f t="shared" si="91"/>
        <v>2.7</v>
      </c>
      <c r="W1935" s="141" t="str">
        <f t="shared" si="92"/>
        <v/>
      </c>
    </row>
    <row r="1936" spans="2:23" ht="14.25" customHeight="1">
      <c r="B1936" s="20">
        <v>1937</v>
      </c>
      <c r="C1936" s="21" t="s">
        <v>22</v>
      </c>
      <c r="D1936" s="21" t="s">
        <v>22</v>
      </c>
      <c r="E1936" s="21" t="s">
        <v>867</v>
      </c>
      <c r="F1936" s="21" t="s">
        <v>24</v>
      </c>
      <c r="G1936" s="21" t="s">
        <v>870</v>
      </c>
      <c r="H1936" s="21" t="s">
        <v>892</v>
      </c>
      <c r="I1936" s="21" t="s">
        <v>27</v>
      </c>
      <c r="J1936" s="23"/>
      <c r="K1936" s="24">
        <v>3</v>
      </c>
      <c r="M1936" s="25" t="str">
        <f>IF(I1936="","",IF(I1936="인문",성적입력!$C$8,성적입력!$C$9))</f>
        <v>A</v>
      </c>
      <c r="N1936" s="26">
        <f>성적입력!$C$15</f>
        <v>3</v>
      </c>
      <c r="P1936" s="27" t="str">
        <f t="shared" si="90"/>
        <v/>
      </c>
      <c r="R1936" s="26" t="str">
        <f t="array" ref="R1936">IFERROR(IF(OR(J1936="",M1936="",F1936=""),"",IF(F1936="학생부종합",INDEX(종합배치표!$C:$Q,MATCH(J1936,종합배치표!$B:$B,0),(MATCH(M1936,{"A","B","C","D","E"},0)-1)*3+1),INDEX(교과배치표!$C:$Q,MATCH(J1936,교과배치표!$B:$B,0),(MATCH(M1936,{"A","B","C","D","E"},0)-1)*3+1))),"")</f>
        <v/>
      </c>
      <c r="S1936" s="26" t="str">
        <f t="array" ref="S1936">IFERROR(IF(OR(J1936="",M1936="",F1936=""),"",IF(F1936="학생부종합",INDEX(종합배치표!$C:$Q,MATCH(J1936,종합배치표!$B:$B,0),(MATCH(M1936,{"A","B","C","D","E"},0)-1)*3+2),INDEX(교과배치표!$C:$Q,MATCH(J1936,교과배치표!$B:$B,0),(MATCH(M1936,{"A","B","C","D","E"},0)-1)*3+2))),"")</f>
        <v/>
      </c>
      <c r="T1936" s="26" t="str">
        <f t="array" ref="T1936">IFERROR(IF(OR(J1936="",M1936="",F1936=""),"",IF(F1936="학생부종합",INDEX(종합배치표!$C:$Q,MATCH(J1936,종합배치표!$B:$B,0),(MATCH(M1936,{"A","B","C","D","E"},0)-1)*3+3),INDEX(교과배치표!$C:$Q,MATCH(J1936,교과배치표!$B:$B,0),(MATCH(M1936,{"A","B","C","D","E"},0)-1)*3+3))),"")</f>
        <v/>
      </c>
      <c r="V1936" s="140">
        <f t="shared" si="91"/>
        <v>2.7</v>
      </c>
      <c r="W1936" s="141" t="str">
        <f t="shared" si="92"/>
        <v/>
      </c>
    </row>
    <row r="1937" spans="2:23" ht="14.25" customHeight="1">
      <c r="B1937" s="20">
        <v>1938</v>
      </c>
      <c r="C1937" s="21" t="s">
        <v>22</v>
      </c>
      <c r="D1937" s="21" t="s">
        <v>22</v>
      </c>
      <c r="E1937" s="21" t="s">
        <v>867</v>
      </c>
      <c r="F1937" s="21" t="s">
        <v>68</v>
      </c>
      <c r="G1937" s="21" t="s">
        <v>376</v>
      </c>
      <c r="H1937" s="21" t="s">
        <v>892</v>
      </c>
      <c r="I1937" s="21" t="s">
        <v>27</v>
      </c>
      <c r="J1937" s="23"/>
      <c r="K1937" s="24">
        <v>4</v>
      </c>
      <c r="M1937" s="25" t="str">
        <f>IF(I1937="","",IF(I1937="인문",성적입력!$C$8,성적입력!$C$9))</f>
        <v>A</v>
      </c>
      <c r="N1937" s="26">
        <f>성적입력!$C$15</f>
        <v>3</v>
      </c>
      <c r="P1937" s="27" t="str">
        <f t="shared" si="90"/>
        <v/>
      </c>
      <c r="R1937" s="26" t="str">
        <f t="array" ref="R1937">IFERROR(IF(OR(J1937="",M1937="",F1937=""),"",IF(F1937="학생부종합",INDEX(종합배치표!$C:$Q,MATCH(J1937,종합배치표!$B:$B,0),(MATCH(M1937,{"A","B","C","D","E"},0)-1)*3+1),INDEX(교과배치표!$C:$Q,MATCH(J1937,교과배치표!$B:$B,0),(MATCH(M1937,{"A","B","C","D","E"},0)-1)*3+1))),"")</f>
        <v/>
      </c>
      <c r="S1937" s="26" t="str">
        <f t="array" ref="S1937">IFERROR(IF(OR(J1937="",M1937="",F1937=""),"",IF(F1937="학생부종합",INDEX(종합배치표!$C:$Q,MATCH(J1937,종합배치표!$B:$B,0),(MATCH(M1937,{"A","B","C","D","E"},0)-1)*3+2),INDEX(교과배치표!$C:$Q,MATCH(J1937,교과배치표!$B:$B,0),(MATCH(M1937,{"A","B","C","D","E"},0)-1)*3+2))),"")</f>
        <v/>
      </c>
      <c r="T1937" s="26" t="str">
        <f t="array" ref="T1937">IFERROR(IF(OR(J1937="",M1937="",F1937=""),"",IF(F1937="학생부종합",INDEX(종합배치표!$C:$Q,MATCH(J1937,종합배치표!$B:$B,0),(MATCH(M1937,{"A","B","C","D","E"},0)-1)*3+3),INDEX(교과배치표!$C:$Q,MATCH(J1937,교과배치표!$B:$B,0),(MATCH(M1937,{"A","B","C","D","E"},0)-1)*3+3))),"")</f>
        <v/>
      </c>
      <c r="V1937" s="140">
        <f t="shared" si="91"/>
        <v>2.7</v>
      </c>
      <c r="W1937" s="141" t="str">
        <f t="shared" si="92"/>
        <v/>
      </c>
    </row>
    <row r="1938" spans="2:23" ht="14.25" customHeight="1">
      <c r="B1938" s="20">
        <v>1939</v>
      </c>
      <c r="C1938" s="21" t="s">
        <v>22</v>
      </c>
      <c r="D1938" s="21" t="s">
        <v>22</v>
      </c>
      <c r="E1938" s="21" t="s">
        <v>867</v>
      </c>
      <c r="F1938" s="21" t="s">
        <v>68</v>
      </c>
      <c r="G1938" s="21" t="s">
        <v>812</v>
      </c>
      <c r="H1938" s="21" t="s">
        <v>893</v>
      </c>
      <c r="I1938" s="21" t="s">
        <v>27</v>
      </c>
      <c r="J1938" s="23"/>
      <c r="K1938" s="24">
        <v>9</v>
      </c>
      <c r="M1938" s="25" t="str">
        <f>IF(I1938="","",IF(I1938="인문",성적입력!$C$8,성적입력!$C$9))</f>
        <v>A</v>
      </c>
      <c r="N1938" s="26">
        <f>성적입력!$C$15</f>
        <v>3</v>
      </c>
      <c r="P1938" s="27" t="str">
        <f t="shared" si="90"/>
        <v/>
      </c>
      <c r="R1938" s="26" t="str">
        <f t="array" ref="R1938">IFERROR(IF(OR(J1938="",M1938="",F1938=""),"",IF(F1938="학생부종합",INDEX(종합배치표!$C:$Q,MATCH(J1938,종합배치표!$B:$B,0),(MATCH(M1938,{"A","B","C","D","E"},0)-1)*3+1),INDEX(교과배치표!$C:$Q,MATCH(J1938,교과배치표!$B:$B,0),(MATCH(M1938,{"A","B","C","D","E"},0)-1)*3+1))),"")</f>
        <v/>
      </c>
      <c r="S1938" s="26" t="str">
        <f t="array" ref="S1938">IFERROR(IF(OR(J1938="",M1938="",F1938=""),"",IF(F1938="학생부종합",INDEX(종합배치표!$C:$Q,MATCH(J1938,종합배치표!$B:$B,0),(MATCH(M1938,{"A","B","C","D","E"},0)-1)*3+2),INDEX(교과배치표!$C:$Q,MATCH(J1938,교과배치표!$B:$B,0),(MATCH(M1938,{"A","B","C","D","E"},0)-1)*3+2))),"")</f>
        <v/>
      </c>
      <c r="T1938" s="26" t="str">
        <f t="array" ref="T1938">IFERROR(IF(OR(J1938="",M1938="",F1938=""),"",IF(F1938="학생부종합",INDEX(종합배치표!$C:$Q,MATCH(J1938,종합배치표!$B:$B,0),(MATCH(M1938,{"A","B","C","D","E"},0)-1)*3+3),INDEX(교과배치표!$C:$Q,MATCH(J1938,교과배치표!$B:$B,0),(MATCH(M1938,{"A","B","C","D","E"},0)-1)*3+3))),"")</f>
        <v/>
      </c>
      <c r="V1938" s="140">
        <f t="shared" si="91"/>
        <v>2.7</v>
      </c>
      <c r="W1938" s="141" t="str">
        <f t="shared" si="92"/>
        <v/>
      </c>
    </row>
    <row r="1939" spans="2:23" ht="14.25" customHeight="1">
      <c r="B1939" s="20">
        <v>1940</v>
      </c>
      <c r="C1939" s="21" t="s">
        <v>22</v>
      </c>
      <c r="D1939" s="21" t="s">
        <v>22</v>
      </c>
      <c r="E1939" s="21" t="s">
        <v>867</v>
      </c>
      <c r="F1939" s="21" t="s">
        <v>24</v>
      </c>
      <c r="G1939" s="21" t="s">
        <v>869</v>
      </c>
      <c r="H1939" s="21" t="s">
        <v>893</v>
      </c>
      <c r="I1939" s="21" t="s">
        <v>27</v>
      </c>
      <c r="J1939" s="23"/>
      <c r="K1939" s="24">
        <v>14</v>
      </c>
      <c r="M1939" s="25" t="str">
        <f>IF(I1939="","",IF(I1939="인문",성적입력!$C$8,성적입력!$C$9))</f>
        <v>A</v>
      </c>
      <c r="N1939" s="26">
        <f>성적입력!$C$15</f>
        <v>3</v>
      </c>
      <c r="P1939" s="27" t="str">
        <f t="shared" si="90"/>
        <v/>
      </c>
      <c r="R1939" s="26" t="str">
        <f t="array" ref="R1939">IFERROR(IF(OR(J1939="",M1939="",F1939=""),"",IF(F1939="학생부종합",INDEX(종합배치표!$C:$Q,MATCH(J1939,종합배치표!$B:$B,0),(MATCH(M1939,{"A","B","C","D","E"},0)-1)*3+1),INDEX(교과배치표!$C:$Q,MATCH(J1939,교과배치표!$B:$B,0),(MATCH(M1939,{"A","B","C","D","E"},0)-1)*3+1))),"")</f>
        <v/>
      </c>
      <c r="S1939" s="26" t="str">
        <f t="array" ref="S1939">IFERROR(IF(OR(J1939="",M1939="",F1939=""),"",IF(F1939="학생부종합",INDEX(종합배치표!$C:$Q,MATCH(J1939,종합배치표!$B:$B,0),(MATCH(M1939,{"A","B","C","D","E"},0)-1)*3+2),INDEX(교과배치표!$C:$Q,MATCH(J1939,교과배치표!$B:$B,0),(MATCH(M1939,{"A","B","C","D","E"},0)-1)*3+2))),"")</f>
        <v/>
      </c>
      <c r="T1939" s="26" t="str">
        <f t="array" ref="T1939">IFERROR(IF(OR(J1939="",M1939="",F1939=""),"",IF(F1939="학생부종합",INDEX(종합배치표!$C:$Q,MATCH(J1939,종합배치표!$B:$B,0),(MATCH(M1939,{"A","B","C","D","E"},0)-1)*3+3),INDEX(교과배치표!$C:$Q,MATCH(J1939,교과배치표!$B:$B,0),(MATCH(M1939,{"A","B","C","D","E"},0)-1)*3+3))),"")</f>
        <v/>
      </c>
      <c r="V1939" s="140">
        <f t="shared" si="91"/>
        <v>2.7</v>
      </c>
      <c r="W1939" s="141" t="str">
        <f t="shared" si="92"/>
        <v/>
      </c>
    </row>
    <row r="1940" spans="2:23" ht="14.25" customHeight="1">
      <c r="B1940" s="20">
        <v>1941</v>
      </c>
      <c r="C1940" s="21" t="s">
        <v>22</v>
      </c>
      <c r="D1940" s="21" t="s">
        <v>22</v>
      </c>
      <c r="E1940" s="21" t="s">
        <v>867</v>
      </c>
      <c r="F1940" s="21" t="s">
        <v>24</v>
      </c>
      <c r="G1940" s="21" t="s">
        <v>870</v>
      </c>
      <c r="H1940" s="21" t="s">
        <v>893</v>
      </c>
      <c r="I1940" s="21" t="s">
        <v>27</v>
      </c>
      <c r="J1940" s="23"/>
      <c r="K1940" s="24">
        <v>10</v>
      </c>
      <c r="M1940" s="25" t="str">
        <f>IF(I1940="","",IF(I1940="인문",성적입력!$C$8,성적입력!$C$9))</f>
        <v>A</v>
      </c>
      <c r="N1940" s="26">
        <f>성적입력!$C$15</f>
        <v>3</v>
      </c>
      <c r="P1940" s="27" t="str">
        <f t="shared" si="90"/>
        <v/>
      </c>
      <c r="R1940" s="26" t="str">
        <f t="array" ref="R1940">IFERROR(IF(OR(J1940="",M1940="",F1940=""),"",IF(F1940="학생부종합",INDEX(종합배치표!$C:$Q,MATCH(J1940,종합배치표!$B:$B,0),(MATCH(M1940,{"A","B","C","D","E"},0)-1)*3+1),INDEX(교과배치표!$C:$Q,MATCH(J1940,교과배치표!$B:$B,0),(MATCH(M1940,{"A","B","C","D","E"},0)-1)*3+1))),"")</f>
        <v/>
      </c>
      <c r="S1940" s="26" t="str">
        <f t="array" ref="S1940">IFERROR(IF(OR(J1940="",M1940="",F1940=""),"",IF(F1940="학생부종합",INDEX(종합배치표!$C:$Q,MATCH(J1940,종합배치표!$B:$B,0),(MATCH(M1940,{"A","B","C","D","E"},0)-1)*3+2),INDEX(교과배치표!$C:$Q,MATCH(J1940,교과배치표!$B:$B,0),(MATCH(M1940,{"A","B","C","D","E"},0)-1)*3+2))),"")</f>
        <v/>
      </c>
      <c r="T1940" s="26" t="str">
        <f t="array" ref="T1940">IFERROR(IF(OR(J1940="",M1940="",F1940=""),"",IF(F1940="학생부종합",INDEX(종합배치표!$C:$Q,MATCH(J1940,종합배치표!$B:$B,0),(MATCH(M1940,{"A","B","C","D","E"},0)-1)*3+3),INDEX(교과배치표!$C:$Q,MATCH(J1940,교과배치표!$B:$B,0),(MATCH(M1940,{"A","B","C","D","E"},0)-1)*3+3))),"")</f>
        <v/>
      </c>
      <c r="V1940" s="140">
        <f t="shared" si="91"/>
        <v>2.7</v>
      </c>
      <c r="W1940" s="141" t="str">
        <f t="shared" si="92"/>
        <v/>
      </c>
    </row>
    <row r="1941" spans="2:23" ht="14.25" customHeight="1">
      <c r="B1941" s="20">
        <v>1942</v>
      </c>
      <c r="C1941" s="21" t="s">
        <v>22</v>
      </c>
      <c r="D1941" s="21" t="s">
        <v>22</v>
      </c>
      <c r="E1941" s="21" t="s">
        <v>867</v>
      </c>
      <c r="F1941" s="21" t="s">
        <v>68</v>
      </c>
      <c r="G1941" s="21" t="s">
        <v>376</v>
      </c>
      <c r="H1941" s="21" t="s">
        <v>893</v>
      </c>
      <c r="I1941" s="21" t="s">
        <v>27</v>
      </c>
      <c r="J1941" s="23"/>
      <c r="K1941" s="24">
        <v>6</v>
      </c>
      <c r="M1941" s="25" t="str">
        <f>IF(I1941="","",IF(I1941="인문",성적입력!$C$8,성적입력!$C$9))</f>
        <v>A</v>
      </c>
      <c r="N1941" s="26">
        <f>성적입력!$C$15</f>
        <v>3</v>
      </c>
      <c r="P1941" s="27" t="str">
        <f t="shared" si="90"/>
        <v/>
      </c>
      <c r="R1941" s="26" t="str">
        <f t="array" ref="R1941">IFERROR(IF(OR(J1941="",M1941="",F1941=""),"",IF(F1941="학생부종합",INDEX(종합배치표!$C:$Q,MATCH(J1941,종합배치표!$B:$B,0),(MATCH(M1941,{"A","B","C","D","E"},0)-1)*3+1),INDEX(교과배치표!$C:$Q,MATCH(J1941,교과배치표!$B:$B,0),(MATCH(M1941,{"A","B","C","D","E"},0)-1)*3+1))),"")</f>
        <v/>
      </c>
      <c r="S1941" s="26" t="str">
        <f t="array" ref="S1941">IFERROR(IF(OR(J1941="",M1941="",F1941=""),"",IF(F1941="학생부종합",INDEX(종합배치표!$C:$Q,MATCH(J1941,종합배치표!$B:$B,0),(MATCH(M1941,{"A","B","C","D","E"},0)-1)*3+2),INDEX(교과배치표!$C:$Q,MATCH(J1941,교과배치표!$B:$B,0),(MATCH(M1941,{"A","B","C","D","E"},0)-1)*3+2))),"")</f>
        <v/>
      </c>
      <c r="T1941" s="26" t="str">
        <f t="array" ref="T1941">IFERROR(IF(OR(J1941="",M1941="",F1941=""),"",IF(F1941="학생부종합",INDEX(종합배치표!$C:$Q,MATCH(J1941,종합배치표!$B:$B,0),(MATCH(M1941,{"A","B","C","D","E"},0)-1)*3+3),INDEX(교과배치표!$C:$Q,MATCH(J1941,교과배치표!$B:$B,0),(MATCH(M1941,{"A","B","C","D","E"},0)-1)*3+3))),"")</f>
        <v/>
      </c>
      <c r="V1941" s="140">
        <f t="shared" si="91"/>
        <v>2.7</v>
      </c>
      <c r="W1941" s="141" t="str">
        <f t="shared" si="92"/>
        <v/>
      </c>
    </row>
    <row r="1942" spans="2:23" ht="14.25" customHeight="1">
      <c r="B1942" s="20">
        <v>1943</v>
      </c>
      <c r="C1942" s="21" t="s">
        <v>170</v>
      </c>
      <c r="D1942" s="21" t="s">
        <v>619</v>
      </c>
      <c r="E1942" s="21" t="s">
        <v>867</v>
      </c>
      <c r="F1942" s="21" t="s">
        <v>68</v>
      </c>
      <c r="G1942" s="21" t="s">
        <v>812</v>
      </c>
      <c r="H1942" s="21" t="s">
        <v>894</v>
      </c>
      <c r="I1942" s="21" t="s">
        <v>60</v>
      </c>
      <c r="J1942" s="23"/>
      <c r="K1942" s="24">
        <v>5</v>
      </c>
      <c r="M1942" s="25" t="str">
        <f>IF(I1942="","",IF(I1942="인문",성적입력!$C$8,성적입력!$C$9))</f>
        <v>A</v>
      </c>
      <c r="N1942" s="26">
        <f>성적입력!$C$15</f>
        <v>3</v>
      </c>
      <c r="P1942" s="27" t="str">
        <f t="shared" si="90"/>
        <v/>
      </c>
      <c r="R1942" s="26" t="str">
        <f t="array" ref="R1942">IFERROR(IF(OR(J1942="",M1942="",F1942=""),"",IF(F1942="학생부종합",INDEX(종합배치표!$C:$Q,MATCH(J1942,종합배치표!$B:$B,0),(MATCH(M1942,{"A","B","C","D","E"},0)-1)*3+1),INDEX(교과배치표!$C:$Q,MATCH(J1942,교과배치표!$B:$B,0),(MATCH(M1942,{"A","B","C","D","E"},0)-1)*3+1))),"")</f>
        <v/>
      </c>
      <c r="S1942" s="26" t="str">
        <f t="array" ref="S1942">IFERROR(IF(OR(J1942="",M1942="",F1942=""),"",IF(F1942="학생부종합",INDEX(종합배치표!$C:$Q,MATCH(J1942,종합배치표!$B:$B,0),(MATCH(M1942,{"A","B","C","D","E"},0)-1)*3+2),INDEX(교과배치표!$C:$Q,MATCH(J1942,교과배치표!$B:$B,0),(MATCH(M1942,{"A","B","C","D","E"},0)-1)*3+2))),"")</f>
        <v/>
      </c>
      <c r="T1942" s="26" t="str">
        <f t="array" ref="T1942">IFERROR(IF(OR(J1942="",M1942="",F1942=""),"",IF(F1942="학생부종합",INDEX(종합배치표!$C:$Q,MATCH(J1942,종합배치표!$B:$B,0),(MATCH(M1942,{"A","B","C","D","E"},0)-1)*3+3),INDEX(교과배치표!$C:$Q,MATCH(J1942,교과배치표!$B:$B,0),(MATCH(M1942,{"A","B","C","D","E"},0)-1)*3+3))),"")</f>
        <v/>
      </c>
      <c r="V1942" s="140">
        <f t="shared" si="91"/>
        <v>2.7</v>
      </c>
      <c r="W1942" s="141" t="str">
        <f t="shared" si="92"/>
        <v/>
      </c>
    </row>
    <row r="1943" spans="2:23" ht="14.25" customHeight="1">
      <c r="B1943" s="20">
        <v>1944</v>
      </c>
      <c r="C1943" s="21" t="s">
        <v>170</v>
      </c>
      <c r="D1943" s="21" t="s">
        <v>619</v>
      </c>
      <c r="E1943" s="21" t="s">
        <v>867</v>
      </c>
      <c r="F1943" s="21" t="s">
        <v>24</v>
      </c>
      <c r="G1943" s="21" t="s">
        <v>869</v>
      </c>
      <c r="H1943" s="21" t="s">
        <v>894</v>
      </c>
      <c r="I1943" s="21" t="s">
        <v>60</v>
      </c>
      <c r="J1943" s="23"/>
      <c r="K1943" s="24">
        <v>6</v>
      </c>
      <c r="M1943" s="25" t="str">
        <f>IF(I1943="","",IF(I1943="인문",성적입력!$C$8,성적입력!$C$9))</f>
        <v>A</v>
      </c>
      <c r="N1943" s="26">
        <f>성적입력!$C$15</f>
        <v>3</v>
      </c>
      <c r="P1943" s="27" t="str">
        <f t="shared" si="90"/>
        <v/>
      </c>
      <c r="R1943" s="26" t="str">
        <f t="array" ref="R1943">IFERROR(IF(OR(J1943="",M1943="",F1943=""),"",IF(F1943="학생부종합",INDEX(종합배치표!$C:$Q,MATCH(J1943,종합배치표!$B:$B,0),(MATCH(M1943,{"A","B","C","D","E"},0)-1)*3+1),INDEX(교과배치표!$C:$Q,MATCH(J1943,교과배치표!$B:$B,0),(MATCH(M1943,{"A","B","C","D","E"},0)-1)*3+1))),"")</f>
        <v/>
      </c>
      <c r="S1943" s="26" t="str">
        <f t="array" ref="S1943">IFERROR(IF(OR(J1943="",M1943="",F1943=""),"",IF(F1943="학생부종합",INDEX(종합배치표!$C:$Q,MATCH(J1943,종합배치표!$B:$B,0),(MATCH(M1943,{"A","B","C","D","E"},0)-1)*3+2),INDEX(교과배치표!$C:$Q,MATCH(J1943,교과배치표!$B:$B,0),(MATCH(M1943,{"A","B","C","D","E"},0)-1)*3+2))),"")</f>
        <v/>
      </c>
      <c r="T1943" s="26" t="str">
        <f t="array" ref="T1943">IFERROR(IF(OR(J1943="",M1943="",F1943=""),"",IF(F1943="학생부종합",INDEX(종합배치표!$C:$Q,MATCH(J1943,종합배치표!$B:$B,0),(MATCH(M1943,{"A","B","C","D","E"},0)-1)*3+3),INDEX(교과배치표!$C:$Q,MATCH(J1943,교과배치표!$B:$B,0),(MATCH(M1943,{"A","B","C","D","E"},0)-1)*3+3))),"")</f>
        <v/>
      </c>
      <c r="V1943" s="140">
        <f t="shared" si="91"/>
        <v>2.7</v>
      </c>
      <c r="W1943" s="141" t="str">
        <f t="shared" si="92"/>
        <v/>
      </c>
    </row>
    <row r="1944" spans="2:23" ht="14.25" customHeight="1">
      <c r="B1944" s="20">
        <v>1945</v>
      </c>
      <c r="C1944" s="21" t="s">
        <v>170</v>
      </c>
      <c r="D1944" s="21" t="s">
        <v>619</v>
      </c>
      <c r="E1944" s="21" t="s">
        <v>867</v>
      </c>
      <c r="F1944" s="21" t="s">
        <v>24</v>
      </c>
      <c r="G1944" s="21" t="s">
        <v>870</v>
      </c>
      <c r="H1944" s="21" t="s">
        <v>894</v>
      </c>
      <c r="I1944" s="21" t="s">
        <v>60</v>
      </c>
      <c r="J1944" s="23"/>
      <c r="K1944" s="24">
        <v>2</v>
      </c>
      <c r="M1944" s="25" t="str">
        <f>IF(I1944="","",IF(I1944="인문",성적입력!$C$8,성적입력!$C$9))</f>
        <v>A</v>
      </c>
      <c r="N1944" s="26">
        <f>성적입력!$C$15</f>
        <v>3</v>
      </c>
      <c r="P1944" s="27" t="str">
        <f t="shared" si="90"/>
        <v/>
      </c>
      <c r="R1944" s="26" t="str">
        <f t="array" ref="R1944">IFERROR(IF(OR(J1944="",M1944="",F1944=""),"",IF(F1944="학생부종합",INDEX(종합배치표!$C:$Q,MATCH(J1944,종합배치표!$B:$B,0),(MATCH(M1944,{"A","B","C","D","E"},0)-1)*3+1),INDEX(교과배치표!$C:$Q,MATCH(J1944,교과배치표!$B:$B,0),(MATCH(M1944,{"A","B","C","D","E"},0)-1)*3+1))),"")</f>
        <v/>
      </c>
      <c r="S1944" s="26" t="str">
        <f t="array" ref="S1944">IFERROR(IF(OR(J1944="",M1944="",F1944=""),"",IF(F1944="학생부종합",INDEX(종합배치표!$C:$Q,MATCH(J1944,종합배치표!$B:$B,0),(MATCH(M1944,{"A","B","C","D","E"},0)-1)*3+2),INDEX(교과배치표!$C:$Q,MATCH(J1944,교과배치표!$B:$B,0),(MATCH(M1944,{"A","B","C","D","E"},0)-1)*3+2))),"")</f>
        <v/>
      </c>
      <c r="T1944" s="26" t="str">
        <f t="array" ref="T1944">IFERROR(IF(OR(J1944="",M1944="",F1944=""),"",IF(F1944="학생부종합",INDEX(종합배치표!$C:$Q,MATCH(J1944,종합배치표!$B:$B,0),(MATCH(M1944,{"A","B","C","D","E"},0)-1)*3+3),INDEX(교과배치표!$C:$Q,MATCH(J1944,교과배치표!$B:$B,0),(MATCH(M1944,{"A","B","C","D","E"},0)-1)*3+3))),"")</f>
        <v/>
      </c>
      <c r="V1944" s="140">
        <f t="shared" si="91"/>
        <v>2.7</v>
      </c>
      <c r="W1944" s="141" t="str">
        <f t="shared" si="92"/>
        <v/>
      </c>
    </row>
    <row r="1945" spans="2:23" ht="14.25" customHeight="1">
      <c r="B1945" s="20">
        <v>1947</v>
      </c>
      <c r="C1945" s="21" t="s">
        <v>170</v>
      </c>
      <c r="D1945" s="21" t="s">
        <v>619</v>
      </c>
      <c r="E1945" s="21" t="s">
        <v>867</v>
      </c>
      <c r="F1945" s="21" t="s">
        <v>68</v>
      </c>
      <c r="G1945" s="21" t="s">
        <v>376</v>
      </c>
      <c r="H1945" s="21" t="s">
        <v>894</v>
      </c>
      <c r="I1945" s="21" t="s">
        <v>60</v>
      </c>
      <c r="J1945" s="23"/>
      <c r="K1945" s="24">
        <v>2</v>
      </c>
      <c r="M1945" s="25" t="str">
        <f>IF(I1945="","",IF(I1945="인문",성적입력!$C$8,성적입력!$C$9))</f>
        <v>A</v>
      </c>
      <c r="N1945" s="26">
        <f>성적입력!$C$15</f>
        <v>3</v>
      </c>
      <c r="P1945" s="27" t="str">
        <f t="shared" si="90"/>
        <v/>
      </c>
      <c r="R1945" s="26" t="str">
        <f t="array" ref="R1945">IFERROR(IF(OR(J1945="",M1945="",F1945=""),"",IF(F1945="학생부종합",INDEX(종합배치표!$C:$Q,MATCH(J1945,종합배치표!$B:$B,0),(MATCH(M1945,{"A","B","C","D","E"},0)-1)*3+1),INDEX(교과배치표!$C:$Q,MATCH(J1945,교과배치표!$B:$B,0),(MATCH(M1945,{"A","B","C","D","E"},0)-1)*3+1))),"")</f>
        <v/>
      </c>
      <c r="S1945" s="26" t="str">
        <f t="array" ref="S1945">IFERROR(IF(OR(J1945="",M1945="",F1945=""),"",IF(F1945="학생부종합",INDEX(종합배치표!$C:$Q,MATCH(J1945,종합배치표!$B:$B,0),(MATCH(M1945,{"A","B","C","D","E"},0)-1)*3+2),INDEX(교과배치표!$C:$Q,MATCH(J1945,교과배치표!$B:$B,0),(MATCH(M1945,{"A","B","C","D","E"},0)-1)*3+2))),"")</f>
        <v/>
      </c>
      <c r="T1945" s="26" t="str">
        <f t="array" ref="T1945">IFERROR(IF(OR(J1945="",M1945="",F1945=""),"",IF(F1945="학생부종합",INDEX(종합배치표!$C:$Q,MATCH(J1945,종합배치표!$B:$B,0),(MATCH(M1945,{"A","B","C","D","E"},0)-1)*3+3),INDEX(교과배치표!$C:$Q,MATCH(J1945,교과배치표!$B:$B,0),(MATCH(M1945,{"A","B","C","D","E"},0)-1)*3+3))),"")</f>
        <v/>
      </c>
      <c r="V1945" s="140">
        <f t="shared" si="91"/>
        <v>2.7</v>
      </c>
      <c r="W1945" s="141" t="str">
        <f t="shared" si="92"/>
        <v/>
      </c>
    </row>
    <row r="1946" spans="2:23" ht="14.25" customHeight="1">
      <c r="B1946" s="20">
        <v>1948</v>
      </c>
      <c r="C1946" s="21" t="s">
        <v>22</v>
      </c>
      <c r="D1946" s="21" t="s">
        <v>22</v>
      </c>
      <c r="E1946" s="21" t="s">
        <v>867</v>
      </c>
      <c r="F1946" s="21" t="s">
        <v>68</v>
      </c>
      <c r="G1946" s="21" t="s">
        <v>812</v>
      </c>
      <c r="H1946" s="21" t="s">
        <v>895</v>
      </c>
      <c r="I1946" s="21" t="s">
        <v>60</v>
      </c>
      <c r="J1946" s="23"/>
      <c r="K1946" s="24">
        <v>5</v>
      </c>
      <c r="M1946" s="25" t="str">
        <f>IF(I1946="","",IF(I1946="인문",성적입력!$C$8,성적입력!$C$9))</f>
        <v>A</v>
      </c>
      <c r="N1946" s="26">
        <f>성적입력!$C$15</f>
        <v>3</v>
      </c>
      <c r="P1946" s="27" t="str">
        <f t="shared" si="90"/>
        <v/>
      </c>
      <c r="R1946" s="26" t="str">
        <f t="array" ref="R1946">IFERROR(IF(OR(J1946="",M1946="",F1946=""),"",IF(F1946="학생부종합",INDEX(종합배치표!$C:$Q,MATCH(J1946,종합배치표!$B:$B,0),(MATCH(M1946,{"A","B","C","D","E"},0)-1)*3+1),INDEX(교과배치표!$C:$Q,MATCH(J1946,교과배치표!$B:$B,0),(MATCH(M1946,{"A","B","C","D","E"},0)-1)*3+1))),"")</f>
        <v/>
      </c>
      <c r="S1946" s="26" t="str">
        <f t="array" ref="S1946">IFERROR(IF(OR(J1946="",M1946="",F1946=""),"",IF(F1946="학생부종합",INDEX(종합배치표!$C:$Q,MATCH(J1946,종합배치표!$B:$B,0),(MATCH(M1946,{"A","B","C","D","E"},0)-1)*3+2),INDEX(교과배치표!$C:$Q,MATCH(J1946,교과배치표!$B:$B,0),(MATCH(M1946,{"A","B","C","D","E"},0)-1)*3+2))),"")</f>
        <v/>
      </c>
      <c r="T1946" s="26" t="str">
        <f t="array" ref="T1946">IFERROR(IF(OR(J1946="",M1946="",F1946=""),"",IF(F1946="학생부종합",INDEX(종합배치표!$C:$Q,MATCH(J1946,종합배치표!$B:$B,0),(MATCH(M1946,{"A","B","C","D","E"},0)-1)*3+3),INDEX(교과배치표!$C:$Q,MATCH(J1946,교과배치표!$B:$B,0),(MATCH(M1946,{"A","B","C","D","E"},0)-1)*3+3))),"")</f>
        <v/>
      </c>
      <c r="V1946" s="140">
        <f t="shared" si="91"/>
        <v>2.7</v>
      </c>
      <c r="W1946" s="141" t="str">
        <f t="shared" si="92"/>
        <v/>
      </c>
    </row>
    <row r="1947" spans="2:23" ht="14.25" customHeight="1">
      <c r="B1947" s="20">
        <v>1949</v>
      </c>
      <c r="C1947" s="21" t="s">
        <v>22</v>
      </c>
      <c r="D1947" s="21" t="s">
        <v>22</v>
      </c>
      <c r="E1947" s="21" t="s">
        <v>867</v>
      </c>
      <c r="F1947" s="21" t="s">
        <v>24</v>
      </c>
      <c r="G1947" s="21" t="s">
        <v>869</v>
      </c>
      <c r="H1947" s="21" t="s">
        <v>895</v>
      </c>
      <c r="I1947" s="21" t="s">
        <v>60</v>
      </c>
      <c r="J1947" s="23"/>
      <c r="K1947" s="24">
        <v>6</v>
      </c>
      <c r="M1947" s="25" t="str">
        <f>IF(I1947="","",IF(I1947="인문",성적입력!$C$8,성적입력!$C$9))</f>
        <v>A</v>
      </c>
      <c r="N1947" s="26">
        <f>성적입력!$C$15</f>
        <v>3</v>
      </c>
      <c r="P1947" s="27" t="str">
        <f t="shared" si="90"/>
        <v/>
      </c>
      <c r="R1947" s="26" t="str">
        <f t="array" ref="R1947">IFERROR(IF(OR(J1947="",M1947="",F1947=""),"",IF(F1947="학생부종합",INDEX(종합배치표!$C:$Q,MATCH(J1947,종합배치표!$B:$B,0),(MATCH(M1947,{"A","B","C","D","E"},0)-1)*3+1),INDEX(교과배치표!$C:$Q,MATCH(J1947,교과배치표!$B:$B,0),(MATCH(M1947,{"A","B","C","D","E"},0)-1)*3+1))),"")</f>
        <v/>
      </c>
      <c r="S1947" s="26" t="str">
        <f t="array" ref="S1947">IFERROR(IF(OR(J1947="",M1947="",F1947=""),"",IF(F1947="학생부종합",INDEX(종합배치표!$C:$Q,MATCH(J1947,종합배치표!$B:$B,0),(MATCH(M1947,{"A","B","C","D","E"},0)-1)*3+2),INDEX(교과배치표!$C:$Q,MATCH(J1947,교과배치표!$B:$B,0),(MATCH(M1947,{"A","B","C","D","E"},0)-1)*3+2))),"")</f>
        <v/>
      </c>
      <c r="T1947" s="26" t="str">
        <f t="array" ref="T1947">IFERROR(IF(OR(J1947="",M1947="",F1947=""),"",IF(F1947="학생부종합",INDEX(종합배치표!$C:$Q,MATCH(J1947,종합배치표!$B:$B,0),(MATCH(M1947,{"A","B","C","D","E"},0)-1)*3+3),INDEX(교과배치표!$C:$Q,MATCH(J1947,교과배치표!$B:$B,0),(MATCH(M1947,{"A","B","C","D","E"},0)-1)*3+3))),"")</f>
        <v/>
      </c>
      <c r="V1947" s="140">
        <f t="shared" si="91"/>
        <v>2.7</v>
      </c>
      <c r="W1947" s="141" t="str">
        <f t="shared" si="92"/>
        <v/>
      </c>
    </row>
    <row r="1948" spans="2:23" ht="14.25" customHeight="1">
      <c r="B1948" s="20">
        <v>1950</v>
      </c>
      <c r="C1948" s="21" t="s">
        <v>22</v>
      </c>
      <c r="D1948" s="21" t="s">
        <v>22</v>
      </c>
      <c r="E1948" s="21" t="s">
        <v>867</v>
      </c>
      <c r="F1948" s="21" t="s">
        <v>24</v>
      </c>
      <c r="G1948" s="21" t="s">
        <v>870</v>
      </c>
      <c r="H1948" s="21" t="s">
        <v>895</v>
      </c>
      <c r="I1948" s="21" t="s">
        <v>60</v>
      </c>
      <c r="J1948" s="23"/>
      <c r="K1948" s="24">
        <v>3</v>
      </c>
      <c r="M1948" s="25" t="str">
        <f>IF(I1948="","",IF(I1948="인문",성적입력!$C$8,성적입력!$C$9))</f>
        <v>A</v>
      </c>
      <c r="N1948" s="26">
        <f>성적입력!$C$15</f>
        <v>3</v>
      </c>
      <c r="P1948" s="27" t="str">
        <f t="shared" si="90"/>
        <v/>
      </c>
      <c r="R1948" s="26" t="str">
        <f t="array" ref="R1948">IFERROR(IF(OR(J1948="",M1948="",F1948=""),"",IF(F1948="학생부종합",INDEX(종합배치표!$C:$Q,MATCH(J1948,종합배치표!$B:$B,0),(MATCH(M1948,{"A","B","C","D","E"},0)-1)*3+1),INDEX(교과배치표!$C:$Q,MATCH(J1948,교과배치표!$B:$B,0),(MATCH(M1948,{"A","B","C","D","E"},0)-1)*3+1))),"")</f>
        <v/>
      </c>
      <c r="S1948" s="26" t="str">
        <f t="array" ref="S1948">IFERROR(IF(OR(J1948="",M1948="",F1948=""),"",IF(F1948="학생부종합",INDEX(종합배치표!$C:$Q,MATCH(J1948,종합배치표!$B:$B,0),(MATCH(M1948,{"A","B","C","D","E"},0)-1)*3+2),INDEX(교과배치표!$C:$Q,MATCH(J1948,교과배치표!$B:$B,0),(MATCH(M1948,{"A","B","C","D","E"},0)-1)*3+2))),"")</f>
        <v/>
      </c>
      <c r="T1948" s="26" t="str">
        <f t="array" ref="T1948">IFERROR(IF(OR(J1948="",M1948="",F1948=""),"",IF(F1948="학생부종합",INDEX(종합배치표!$C:$Q,MATCH(J1948,종합배치표!$B:$B,0),(MATCH(M1948,{"A","B","C","D","E"},0)-1)*3+3),INDEX(교과배치표!$C:$Q,MATCH(J1948,교과배치표!$B:$B,0),(MATCH(M1948,{"A","B","C","D","E"},0)-1)*3+3))),"")</f>
        <v/>
      </c>
      <c r="V1948" s="140">
        <f t="shared" si="91"/>
        <v>2.7</v>
      </c>
      <c r="W1948" s="141" t="str">
        <f t="shared" si="92"/>
        <v/>
      </c>
    </row>
    <row r="1949" spans="2:23" ht="14.25" customHeight="1">
      <c r="B1949" s="20">
        <v>1952</v>
      </c>
      <c r="C1949" s="21" t="s">
        <v>22</v>
      </c>
      <c r="D1949" s="21" t="s">
        <v>22</v>
      </c>
      <c r="E1949" s="21" t="s">
        <v>867</v>
      </c>
      <c r="F1949" s="21" t="s">
        <v>68</v>
      </c>
      <c r="G1949" s="21" t="s">
        <v>376</v>
      </c>
      <c r="H1949" s="21" t="s">
        <v>895</v>
      </c>
      <c r="I1949" s="21" t="s">
        <v>60</v>
      </c>
      <c r="J1949" s="23"/>
      <c r="K1949" s="24">
        <v>3</v>
      </c>
      <c r="M1949" s="25" t="str">
        <f>IF(I1949="","",IF(I1949="인문",성적입력!$C$8,성적입력!$C$9))</f>
        <v>A</v>
      </c>
      <c r="N1949" s="26">
        <f>성적입력!$C$15</f>
        <v>3</v>
      </c>
      <c r="P1949" s="27" t="str">
        <f t="shared" si="90"/>
        <v/>
      </c>
      <c r="R1949" s="26" t="str">
        <f t="array" ref="R1949">IFERROR(IF(OR(J1949="",M1949="",F1949=""),"",IF(F1949="학생부종합",INDEX(종합배치표!$C:$Q,MATCH(J1949,종합배치표!$B:$B,0),(MATCH(M1949,{"A","B","C","D","E"},0)-1)*3+1),INDEX(교과배치표!$C:$Q,MATCH(J1949,교과배치표!$B:$B,0),(MATCH(M1949,{"A","B","C","D","E"},0)-1)*3+1))),"")</f>
        <v/>
      </c>
      <c r="S1949" s="26" t="str">
        <f t="array" ref="S1949">IFERROR(IF(OR(J1949="",M1949="",F1949=""),"",IF(F1949="학생부종합",INDEX(종합배치표!$C:$Q,MATCH(J1949,종합배치표!$B:$B,0),(MATCH(M1949,{"A","B","C","D","E"},0)-1)*3+2),INDEX(교과배치표!$C:$Q,MATCH(J1949,교과배치표!$B:$B,0),(MATCH(M1949,{"A","B","C","D","E"},0)-1)*3+2))),"")</f>
        <v/>
      </c>
      <c r="T1949" s="26" t="str">
        <f t="array" ref="T1949">IFERROR(IF(OR(J1949="",M1949="",F1949=""),"",IF(F1949="학생부종합",INDEX(종합배치표!$C:$Q,MATCH(J1949,종합배치표!$B:$B,0),(MATCH(M1949,{"A","B","C","D","E"},0)-1)*3+3),INDEX(교과배치표!$C:$Q,MATCH(J1949,교과배치표!$B:$B,0),(MATCH(M1949,{"A","B","C","D","E"},0)-1)*3+3))),"")</f>
        <v/>
      </c>
      <c r="V1949" s="140">
        <f t="shared" si="91"/>
        <v>2.7</v>
      </c>
      <c r="W1949" s="141" t="str">
        <f t="shared" si="92"/>
        <v/>
      </c>
    </row>
    <row r="1950" spans="2:23" ht="14.25" customHeight="1">
      <c r="B1950" s="20">
        <v>1953</v>
      </c>
      <c r="C1950" s="21" t="s">
        <v>22</v>
      </c>
      <c r="D1950" s="21" t="s">
        <v>22</v>
      </c>
      <c r="E1950" s="21" t="s">
        <v>867</v>
      </c>
      <c r="F1950" s="21" t="s">
        <v>68</v>
      </c>
      <c r="G1950" s="21" t="s">
        <v>812</v>
      </c>
      <c r="H1950" s="21" t="s">
        <v>896</v>
      </c>
      <c r="I1950" s="21" t="s">
        <v>27</v>
      </c>
      <c r="J1950" s="23"/>
      <c r="K1950" s="24">
        <v>5</v>
      </c>
      <c r="M1950" s="25" t="str">
        <f>IF(I1950="","",IF(I1950="인문",성적입력!$C$8,성적입력!$C$9))</f>
        <v>A</v>
      </c>
      <c r="N1950" s="26">
        <f>성적입력!$C$15</f>
        <v>3</v>
      </c>
      <c r="P1950" s="27" t="str">
        <f t="shared" si="90"/>
        <v/>
      </c>
      <c r="R1950" s="26" t="str">
        <f t="array" ref="R1950">IFERROR(IF(OR(J1950="",M1950="",F1950=""),"",IF(F1950="학생부종합",INDEX(종합배치표!$C:$Q,MATCH(J1950,종합배치표!$B:$B,0),(MATCH(M1950,{"A","B","C","D","E"},0)-1)*3+1),INDEX(교과배치표!$C:$Q,MATCH(J1950,교과배치표!$B:$B,0),(MATCH(M1950,{"A","B","C","D","E"},0)-1)*3+1))),"")</f>
        <v/>
      </c>
      <c r="S1950" s="26" t="str">
        <f t="array" ref="S1950">IFERROR(IF(OR(J1950="",M1950="",F1950=""),"",IF(F1950="학생부종합",INDEX(종합배치표!$C:$Q,MATCH(J1950,종합배치표!$B:$B,0),(MATCH(M1950,{"A","B","C","D","E"},0)-1)*3+2),INDEX(교과배치표!$C:$Q,MATCH(J1950,교과배치표!$B:$B,0),(MATCH(M1950,{"A","B","C","D","E"},0)-1)*3+2))),"")</f>
        <v/>
      </c>
      <c r="T1950" s="26" t="str">
        <f t="array" ref="T1950">IFERROR(IF(OR(J1950="",M1950="",F1950=""),"",IF(F1950="학생부종합",INDEX(종합배치표!$C:$Q,MATCH(J1950,종합배치표!$B:$B,0),(MATCH(M1950,{"A","B","C","D","E"},0)-1)*3+3),INDEX(교과배치표!$C:$Q,MATCH(J1950,교과배치표!$B:$B,0),(MATCH(M1950,{"A","B","C","D","E"},0)-1)*3+3))),"")</f>
        <v/>
      </c>
      <c r="V1950" s="140">
        <f t="shared" si="91"/>
        <v>2.7</v>
      </c>
      <c r="W1950" s="141" t="str">
        <f t="shared" si="92"/>
        <v/>
      </c>
    </row>
    <row r="1951" spans="2:23" ht="14.25" customHeight="1">
      <c r="B1951" s="20">
        <v>1954</v>
      </c>
      <c r="C1951" s="21" t="s">
        <v>22</v>
      </c>
      <c r="D1951" s="21" t="s">
        <v>22</v>
      </c>
      <c r="E1951" s="21" t="s">
        <v>867</v>
      </c>
      <c r="F1951" s="21" t="s">
        <v>24</v>
      </c>
      <c r="G1951" s="21" t="s">
        <v>869</v>
      </c>
      <c r="H1951" s="21" t="s">
        <v>896</v>
      </c>
      <c r="I1951" s="21" t="s">
        <v>27</v>
      </c>
      <c r="J1951" s="23"/>
      <c r="K1951" s="24">
        <v>6</v>
      </c>
      <c r="M1951" s="25" t="str">
        <f>IF(I1951="","",IF(I1951="인문",성적입력!$C$8,성적입력!$C$9))</f>
        <v>A</v>
      </c>
      <c r="N1951" s="26">
        <f>성적입력!$C$15</f>
        <v>3</v>
      </c>
      <c r="P1951" s="27" t="str">
        <f t="shared" si="90"/>
        <v/>
      </c>
      <c r="R1951" s="26" t="str">
        <f t="array" ref="R1951">IFERROR(IF(OR(J1951="",M1951="",F1951=""),"",IF(F1951="학생부종합",INDEX(종합배치표!$C:$Q,MATCH(J1951,종합배치표!$B:$B,0),(MATCH(M1951,{"A","B","C","D","E"},0)-1)*3+1),INDEX(교과배치표!$C:$Q,MATCH(J1951,교과배치표!$B:$B,0),(MATCH(M1951,{"A","B","C","D","E"},0)-1)*3+1))),"")</f>
        <v/>
      </c>
      <c r="S1951" s="26" t="str">
        <f t="array" ref="S1951">IFERROR(IF(OR(J1951="",M1951="",F1951=""),"",IF(F1951="학생부종합",INDEX(종합배치표!$C:$Q,MATCH(J1951,종합배치표!$B:$B,0),(MATCH(M1951,{"A","B","C","D","E"},0)-1)*3+2),INDEX(교과배치표!$C:$Q,MATCH(J1951,교과배치표!$B:$B,0),(MATCH(M1951,{"A","B","C","D","E"},0)-1)*3+2))),"")</f>
        <v/>
      </c>
      <c r="T1951" s="26" t="str">
        <f t="array" ref="T1951">IFERROR(IF(OR(J1951="",M1951="",F1951=""),"",IF(F1951="학생부종합",INDEX(종합배치표!$C:$Q,MATCH(J1951,종합배치표!$B:$B,0),(MATCH(M1951,{"A","B","C","D","E"},0)-1)*3+3),INDEX(교과배치표!$C:$Q,MATCH(J1951,교과배치표!$B:$B,0),(MATCH(M1951,{"A","B","C","D","E"},0)-1)*3+3))),"")</f>
        <v/>
      </c>
      <c r="V1951" s="140">
        <f t="shared" si="91"/>
        <v>2.7</v>
      </c>
      <c r="W1951" s="141" t="str">
        <f t="shared" si="92"/>
        <v/>
      </c>
    </row>
    <row r="1952" spans="2:23" ht="14.25" customHeight="1">
      <c r="B1952" s="20">
        <v>1955</v>
      </c>
      <c r="C1952" s="21" t="s">
        <v>22</v>
      </c>
      <c r="D1952" s="21" t="s">
        <v>22</v>
      </c>
      <c r="E1952" s="21" t="s">
        <v>867</v>
      </c>
      <c r="F1952" s="21" t="s">
        <v>24</v>
      </c>
      <c r="G1952" s="21" t="s">
        <v>870</v>
      </c>
      <c r="H1952" s="21" t="s">
        <v>896</v>
      </c>
      <c r="I1952" s="21" t="s">
        <v>27</v>
      </c>
      <c r="J1952" s="23"/>
      <c r="K1952" s="24">
        <v>3</v>
      </c>
      <c r="M1952" s="25" t="str">
        <f>IF(I1952="","",IF(I1952="인문",성적입력!$C$8,성적입력!$C$9))</f>
        <v>A</v>
      </c>
      <c r="N1952" s="26">
        <f>성적입력!$C$15</f>
        <v>3</v>
      </c>
      <c r="P1952" s="27" t="str">
        <f t="shared" si="90"/>
        <v/>
      </c>
      <c r="R1952" s="26" t="str">
        <f t="array" ref="R1952">IFERROR(IF(OR(J1952="",M1952="",F1952=""),"",IF(F1952="학생부종합",INDEX(종합배치표!$C:$Q,MATCH(J1952,종합배치표!$B:$B,0),(MATCH(M1952,{"A","B","C","D","E"},0)-1)*3+1),INDEX(교과배치표!$C:$Q,MATCH(J1952,교과배치표!$B:$B,0),(MATCH(M1952,{"A","B","C","D","E"},0)-1)*3+1))),"")</f>
        <v/>
      </c>
      <c r="S1952" s="26" t="str">
        <f t="array" ref="S1952">IFERROR(IF(OR(J1952="",M1952="",F1952=""),"",IF(F1952="학생부종합",INDEX(종합배치표!$C:$Q,MATCH(J1952,종합배치표!$B:$B,0),(MATCH(M1952,{"A","B","C","D","E"},0)-1)*3+2),INDEX(교과배치표!$C:$Q,MATCH(J1952,교과배치표!$B:$B,0),(MATCH(M1952,{"A","B","C","D","E"},0)-1)*3+2))),"")</f>
        <v/>
      </c>
      <c r="T1952" s="26" t="str">
        <f t="array" ref="T1952">IFERROR(IF(OR(J1952="",M1952="",F1952=""),"",IF(F1952="학생부종합",INDEX(종합배치표!$C:$Q,MATCH(J1952,종합배치표!$B:$B,0),(MATCH(M1952,{"A","B","C","D","E"},0)-1)*3+3),INDEX(교과배치표!$C:$Q,MATCH(J1952,교과배치표!$B:$B,0),(MATCH(M1952,{"A","B","C","D","E"},0)-1)*3+3))),"")</f>
        <v/>
      </c>
      <c r="V1952" s="140">
        <f t="shared" si="91"/>
        <v>2.7</v>
      </c>
      <c r="W1952" s="141" t="str">
        <f t="shared" si="92"/>
        <v/>
      </c>
    </row>
    <row r="1953" spans="2:23" ht="14.25" customHeight="1">
      <c r="B1953" s="20">
        <v>1956</v>
      </c>
      <c r="C1953" s="21" t="s">
        <v>22</v>
      </c>
      <c r="D1953" s="21" t="s">
        <v>22</v>
      </c>
      <c r="E1953" s="21" t="s">
        <v>867</v>
      </c>
      <c r="F1953" s="21" t="s">
        <v>68</v>
      </c>
      <c r="G1953" s="21" t="s">
        <v>376</v>
      </c>
      <c r="H1953" s="21" t="s">
        <v>896</v>
      </c>
      <c r="I1953" s="21" t="s">
        <v>27</v>
      </c>
      <c r="J1953" s="23"/>
      <c r="K1953" s="24">
        <v>3</v>
      </c>
      <c r="M1953" s="25" t="str">
        <f>IF(I1953="","",IF(I1953="인문",성적입력!$C$8,성적입력!$C$9))</f>
        <v>A</v>
      </c>
      <c r="N1953" s="26">
        <f>성적입력!$C$15</f>
        <v>3</v>
      </c>
      <c r="P1953" s="27" t="str">
        <f t="shared" si="90"/>
        <v/>
      </c>
      <c r="R1953" s="26" t="str">
        <f t="array" ref="R1953">IFERROR(IF(OR(J1953="",M1953="",F1953=""),"",IF(F1953="학생부종합",INDEX(종합배치표!$C:$Q,MATCH(J1953,종합배치표!$B:$B,0),(MATCH(M1953,{"A","B","C","D","E"},0)-1)*3+1),INDEX(교과배치표!$C:$Q,MATCH(J1953,교과배치표!$B:$B,0),(MATCH(M1953,{"A","B","C","D","E"},0)-1)*3+1))),"")</f>
        <v/>
      </c>
      <c r="S1953" s="26" t="str">
        <f t="array" ref="S1953">IFERROR(IF(OR(J1953="",M1953="",F1953=""),"",IF(F1953="학생부종합",INDEX(종합배치표!$C:$Q,MATCH(J1953,종합배치표!$B:$B,0),(MATCH(M1953,{"A","B","C","D","E"},0)-1)*3+2),INDEX(교과배치표!$C:$Q,MATCH(J1953,교과배치표!$B:$B,0),(MATCH(M1953,{"A","B","C","D","E"},0)-1)*3+2))),"")</f>
        <v/>
      </c>
      <c r="T1953" s="26" t="str">
        <f t="array" ref="T1953">IFERROR(IF(OR(J1953="",M1953="",F1953=""),"",IF(F1953="학생부종합",INDEX(종합배치표!$C:$Q,MATCH(J1953,종합배치표!$B:$B,0),(MATCH(M1953,{"A","B","C","D","E"},0)-1)*3+3),INDEX(교과배치표!$C:$Q,MATCH(J1953,교과배치표!$B:$B,0),(MATCH(M1953,{"A","B","C","D","E"},0)-1)*3+3))),"")</f>
        <v/>
      </c>
      <c r="V1953" s="140">
        <f t="shared" si="91"/>
        <v>2.7</v>
      </c>
      <c r="W1953" s="141" t="str">
        <f t="shared" si="92"/>
        <v/>
      </c>
    </row>
    <row r="1954" spans="2:23" ht="14.25" customHeight="1">
      <c r="B1954" s="20">
        <v>1958</v>
      </c>
      <c r="C1954" s="21" t="s">
        <v>22</v>
      </c>
      <c r="D1954" s="21" t="s">
        <v>22</v>
      </c>
      <c r="E1954" s="21" t="s">
        <v>867</v>
      </c>
      <c r="F1954" s="21" t="s">
        <v>24</v>
      </c>
      <c r="G1954" s="21" t="s">
        <v>871</v>
      </c>
      <c r="H1954" s="21" t="s">
        <v>897</v>
      </c>
      <c r="I1954" s="21" t="s">
        <v>60</v>
      </c>
      <c r="J1954" s="23"/>
      <c r="K1954" s="24">
        <v>5</v>
      </c>
      <c r="M1954" s="25" t="str">
        <f>IF(I1954="","",IF(I1954="인문",성적입력!$C$8,성적입력!$C$9))</f>
        <v>A</v>
      </c>
      <c r="N1954" s="26">
        <f>성적입력!$C$15</f>
        <v>3</v>
      </c>
      <c r="P1954" s="27" t="str">
        <f t="shared" si="90"/>
        <v/>
      </c>
      <c r="R1954" s="26" t="str">
        <f t="array" ref="R1954">IFERROR(IF(OR(J1954="",M1954="",F1954=""),"",IF(F1954="학생부종합",INDEX(종합배치표!$C:$Q,MATCH(J1954,종합배치표!$B:$B,0),(MATCH(M1954,{"A","B","C","D","E"},0)-1)*3+1),INDEX(교과배치표!$C:$Q,MATCH(J1954,교과배치표!$B:$B,0),(MATCH(M1954,{"A","B","C","D","E"},0)-1)*3+1))),"")</f>
        <v/>
      </c>
      <c r="S1954" s="26" t="str">
        <f t="array" ref="S1954">IFERROR(IF(OR(J1954="",M1954="",F1954=""),"",IF(F1954="학생부종합",INDEX(종합배치표!$C:$Q,MATCH(J1954,종합배치표!$B:$B,0),(MATCH(M1954,{"A","B","C","D","E"},0)-1)*3+2),INDEX(교과배치표!$C:$Q,MATCH(J1954,교과배치표!$B:$B,0),(MATCH(M1954,{"A","B","C","D","E"},0)-1)*3+2))),"")</f>
        <v/>
      </c>
      <c r="T1954" s="26" t="str">
        <f t="array" ref="T1954">IFERROR(IF(OR(J1954="",M1954="",F1954=""),"",IF(F1954="학생부종합",INDEX(종합배치표!$C:$Q,MATCH(J1954,종합배치표!$B:$B,0),(MATCH(M1954,{"A","B","C","D","E"},0)-1)*3+3),INDEX(교과배치표!$C:$Q,MATCH(J1954,교과배치표!$B:$B,0),(MATCH(M1954,{"A","B","C","D","E"},0)-1)*3+3))),"")</f>
        <v/>
      </c>
      <c r="V1954" s="140">
        <f t="shared" si="91"/>
        <v>2.7</v>
      </c>
      <c r="W1954" s="141" t="str">
        <f t="shared" si="92"/>
        <v/>
      </c>
    </row>
    <row r="1955" spans="2:23" ht="14.25" customHeight="1">
      <c r="B1955" s="20">
        <v>1960</v>
      </c>
      <c r="C1955" s="21" t="s">
        <v>22</v>
      </c>
      <c r="D1955" s="21" t="s">
        <v>22</v>
      </c>
      <c r="E1955" s="21" t="s">
        <v>867</v>
      </c>
      <c r="F1955" s="21" t="s">
        <v>68</v>
      </c>
      <c r="G1955" s="21" t="s">
        <v>812</v>
      </c>
      <c r="H1955" s="21" t="s">
        <v>898</v>
      </c>
      <c r="I1955" s="21" t="s">
        <v>60</v>
      </c>
      <c r="J1955" s="23"/>
      <c r="K1955" s="24">
        <v>5</v>
      </c>
      <c r="M1955" s="25" t="str">
        <f>IF(I1955="","",IF(I1955="인문",성적입력!$C$8,성적입력!$C$9))</f>
        <v>A</v>
      </c>
      <c r="N1955" s="26">
        <f>성적입력!$C$15</f>
        <v>3</v>
      </c>
      <c r="P1955" s="27" t="str">
        <f t="shared" si="90"/>
        <v/>
      </c>
      <c r="R1955" s="26" t="str">
        <f t="array" ref="R1955">IFERROR(IF(OR(J1955="",M1955="",F1955=""),"",IF(F1955="학생부종합",INDEX(종합배치표!$C:$Q,MATCH(J1955,종합배치표!$B:$B,0),(MATCH(M1955,{"A","B","C","D","E"},0)-1)*3+1),INDEX(교과배치표!$C:$Q,MATCH(J1955,교과배치표!$B:$B,0),(MATCH(M1955,{"A","B","C","D","E"},0)-1)*3+1))),"")</f>
        <v/>
      </c>
      <c r="S1955" s="26" t="str">
        <f t="array" ref="S1955">IFERROR(IF(OR(J1955="",M1955="",F1955=""),"",IF(F1955="학생부종합",INDEX(종합배치표!$C:$Q,MATCH(J1955,종합배치표!$B:$B,0),(MATCH(M1955,{"A","B","C","D","E"},0)-1)*3+2),INDEX(교과배치표!$C:$Q,MATCH(J1955,교과배치표!$B:$B,0),(MATCH(M1955,{"A","B","C","D","E"},0)-1)*3+2))),"")</f>
        <v/>
      </c>
      <c r="T1955" s="26" t="str">
        <f t="array" ref="T1955">IFERROR(IF(OR(J1955="",M1955="",F1955=""),"",IF(F1955="학생부종합",INDEX(종합배치표!$C:$Q,MATCH(J1955,종합배치표!$B:$B,0),(MATCH(M1955,{"A","B","C","D","E"},0)-1)*3+3),INDEX(교과배치표!$C:$Q,MATCH(J1955,교과배치표!$B:$B,0),(MATCH(M1955,{"A","B","C","D","E"},0)-1)*3+3))),"")</f>
        <v/>
      </c>
      <c r="V1955" s="140">
        <f t="shared" si="91"/>
        <v>2.7</v>
      </c>
      <c r="W1955" s="141" t="str">
        <f t="shared" si="92"/>
        <v/>
      </c>
    </row>
    <row r="1956" spans="2:23" ht="14.25" customHeight="1">
      <c r="B1956" s="20">
        <v>1961</v>
      </c>
      <c r="C1956" s="21" t="s">
        <v>22</v>
      </c>
      <c r="D1956" s="21" t="s">
        <v>22</v>
      </c>
      <c r="E1956" s="21" t="s">
        <v>867</v>
      </c>
      <c r="F1956" s="21" t="s">
        <v>24</v>
      </c>
      <c r="G1956" s="21" t="s">
        <v>869</v>
      </c>
      <c r="H1956" s="21" t="s">
        <v>898</v>
      </c>
      <c r="I1956" s="21" t="s">
        <v>60</v>
      </c>
      <c r="J1956" s="23"/>
      <c r="K1956" s="24">
        <v>6</v>
      </c>
      <c r="M1956" s="25" t="str">
        <f>IF(I1956="","",IF(I1956="인문",성적입력!$C$8,성적입력!$C$9))</f>
        <v>A</v>
      </c>
      <c r="N1956" s="26">
        <f>성적입력!$C$15</f>
        <v>3</v>
      </c>
      <c r="P1956" s="27" t="str">
        <f t="shared" si="90"/>
        <v/>
      </c>
      <c r="R1956" s="26" t="str">
        <f t="array" ref="R1956">IFERROR(IF(OR(J1956="",M1956="",F1956=""),"",IF(F1956="학생부종합",INDEX(종합배치표!$C:$Q,MATCH(J1956,종합배치표!$B:$B,0),(MATCH(M1956,{"A","B","C","D","E"},0)-1)*3+1),INDEX(교과배치표!$C:$Q,MATCH(J1956,교과배치표!$B:$B,0),(MATCH(M1956,{"A","B","C","D","E"},0)-1)*3+1))),"")</f>
        <v/>
      </c>
      <c r="S1956" s="26" t="str">
        <f t="array" ref="S1956">IFERROR(IF(OR(J1956="",M1956="",F1956=""),"",IF(F1956="학생부종합",INDEX(종합배치표!$C:$Q,MATCH(J1956,종합배치표!$B:$B,0),(MATCH(M1956,{"A","B","C","D","E"},0)-1)*3+2),INDEX(교과배치표!$C:$Q,MATCH(J1956,교과배치표!$B:$B,0),(MATCH(M1956,{"A","B","C","D","E"},0)-1)*3+2))),"")</f>
        <v/>
      </c>
      <c r="T1956" s="26" t="str">
        <f t="array" ref="T1956">IFERROR(IF(OR(J1956="",M1956="",F1956=""),"",IF(F1956="학생부종합",INDEX(종합배치표!$C:$Q,MATCH(J1956,종합배치표!$B:$B,0),(MATCH(M1956,{"A","B","C","D","E"},0)-1)*3+3),INDEX(교과배치표!$C:$Q,MATCH(J1956,교과배치표!$B:$B,0),(MATCH(M1956,{"A","B","C","D","E"},0)-1)*3+3))),"")</f>
        <v/>
      </c>
      <c r="V1956" s="140">
        <f t="shared" si="91"/>
        <v>2.7</v>
      </c>
      <c r="W1956" s="141" t="str">
        <f t="shared" si="92"/>
        <v/>
      </c>
    </row>
    <row r="1957" spans="2:23" ht="14.25" customHeight="1">
      <c r="B1957" s="20">
        <v>1962</v>
      </c>
      <c r="C1957" s="21" t="s">
        <v>22</v>
      </c>
      <c r="D1957" s="21" t="s">
        <v>22</v>
      </c>
      <c r="E1957" s="21" t="s">
        <v>867</v>
      </c>
      <c r="F1957" s="21" t="s">
        <v>24</v>
      </c>
      <c r="G1957" s="21" t="s">
        <v>870</v>
      </c>
      <c r="H1957" s="21" t="s">
        <v>898</v>
      </c>
      <c r="I1957" s="21" t="s">
        <v>60</v>
      </c>
      <c r="J1957" s="23"/>
      <c r="K1957" s="24">
        <v>3</v>
      </c>
      <c r="M1957" s="25" t="str">
        <f>IF(I1957="","",IF(I1957="인문",성적입력!$C$8,성적입력!$C$9))</f>
        <v>A</v>
      </c>
      <c r="N1957" s="26">
        <f>성적입력!$C$15</f>
        <v>3</v>
      </c>
      <c r="P1957" s="27" t="str">
        <f t="shared" si="90"/>
        <v/>
      </c>
      <c r="R1957" s="26" t="str">
        <f t="array" ref="R1957">IFERROR(IF(OR(J1957="",M1957="",F1957=""),"",IF(F1957="학생부종합",INDEX(종합배치표!$C:$Q,MATCH(J1957,종합배치표!$B:$B,0),(MATCH(M1957,{"A","B","C","D","E"},0)-1)*3+1),INDEX(교과배치표!$C:$Q,MATCH(J1957,교과배치표!$B:$B,0),(MATCH(M1957,{"A","B","C","D","E"},0)-1)*3+1))),"")</f>
        <v/>
      </c>
      <c r="S1957" s="26" t="str">
        <f t="array" ref="S1957">IFERROR(IF(OR(J1957="",M1957="",F1957=""),"",IF(F1957="학생부종합",INDEX(종합배치표!$C:$Q,MATCH(J1957,종합배치표!$B:$B,0),(MATCH(M1957,{"A","B","C","D","E"},0)-1)*3+2),INDEX(교과배치표!$C:$Q,MATCH(J1957,교과배치표!$B:$B,0),(MATCH(M1957,{"A","B","C","D","E"},0)-1)*3+2))),"")</f>
        <v/>
      </c>
      <c r="T1957" s="26" t="str">
        <f t="array" ref="T1957">IFERROR(IF(OR(J1957="",M1957="",F1957=""),"",IF(F1957="학생부종합",INDEX(종합배치표!$C:$Q,MATCH(J1957,종합배치표!$B:$B,0),(MATCH(M1957,{"A","B","C","D","E"},0)-1)*3+3),INDEX(교과배치표!$C:$Q,MATCH(J1957,교과배치표!$B:$B,0),(MATCH(M1957,{"A","B","C","D","E"},0)-1)*3+3))),"")</f>
        <v/>
      </c>
      <c r="V1957" s="140">
        <f t="shared" si="91"/>
        <v>2.7</v>
      </c>
      <c r="W1957" s="141" t="str">
        <f t="shared" si="92"/>
        <v/>
      </c>
    </row>
    <row r="1958" spans="2:23" ht="14.25" customHeight="1">
      <c r="B1958" s="20">
        <v>1964</v>
      </c>
      <c r="C1958" s="21" t="s">
        <v>22</v>
      </c>
      <c r="D1958" s="21" t="s">
        <v>22</v>
      </c>
      <c r="E1958" s="21" t="s">
        <v>867</v>
      </c>
      <c r="F1958" s="21" t="s">
        <v>68</v>
      </c>
      <c r="G1958" s="21" t="s">
        <v>376</v>
      </c>
      <c r="H1958" s="21" t="s">
        <v>898</v>
      </c>
      <c r="I1958" s="21" t="s">
        <v>60</v>
      </c>
      <c r="J1958" s="23"/>
      <c r="K1958" s="24">
        <v>3</v>
      </c>
      <c r="M1958" s="25" t="str">
        <f>IF(I1958="","",IF(I1958="인문",성적입력!$C$8,성적입력!$C$9))</f>
        <v>A</v>
      </c>
      <c r="N1958" s="26">
        <f>성적입력!$C$15</f>
        <v>3</v>
      </c>
      <c r="P1958" s="27" t="str">
        <f t="shared" si="90"/>
        <v/>
      </c>
      <c r="R1958" s="26" t="str">
        <f t="array" ref="R1958">IFERROR(IF(OR(J1958="",M1958="",F1958=""),"",IF(F1958="학생부종합",INDEX(종합배치표!$C:$Q,MATCH(J1958,종합배치표!$B:$B,0),(MATCH(M1958,{"A","B","C","D","E"},0)-1)*3+1),INDEX(교과배치표!$C:$Q,MATCH(J1958,교과배치표!$B:$B,0),(MATCH(M1958,{"A","B","C","D","E"},0)-1)*3+1))),"")</f>
        <v/>
      </c>
      <c r="S1958" s="26" t="str">
        <f t="array" ref="S1958">IFERROR(IF(OR(J1958="",M1958="",F1958=""),"",IF(F1958="학생부종합",INDEX(종합배치표!$C:$Q,MATCH(J1958,종합배치표!$B:$B,0),(MATCH(M1958,{"A","B","C","D","E"},0)-1)*3+2),INDEX(교과배치표!$C:$Q,MATCH(J1958,교과배치표!$B:$B,0),(MATCH(M1958,{"A","B","C","D","E"},0)-1)*3+2))),"")</f>
        <v/>
      </c>
      <c r="T1958" s="26" t="str">
        <f t="array" ref="T1958">IFERROR(IF(OR(J1958="",M1958="",F1958=""),"",IF(F1958="학생부종합",INDEX(종합배치표!$C:$Q,MATCH(J1958,종합배치표!$B:$B,0),(MATCH(M1958,{"A","B","C","D","E"},0)-1)*3+3),INDEX(교과배치표!$C:$Q,MATCH(J1958,교과배치표!$B:$B,0),(MATCH(M1958,{"A","B","C","D","E"},0)-1)*3+3))),"")</f>
        <v/>
      </c>
      <c r="V1958" s="140">
        <f t="shared" si="91"/>
        <v>2.7</v>
      </c>
      <c r="W1958" s="141" t="str">
        <f t="shared" si="92"/>
        <v/>
      </c>
    </row>
    <row r="1959" spans="2:23" ht="14.25" customHeight="1">
      <c r="B1959" s="20">
        <v>1966</v>
      </c>
      <c r="C1959" s="21" t="s">
        <v>22</v>
      </c>
      <c r="D1959" s="21" t="s">
        <v>22</v>
      </c>
      <c r="E1959" s="21" t="s">
        <v>867</v>
      </c>
      <c r="F1959" s="21" t="s">
        <v>24</v>
      </c>
      <c r="G1959" s="21" t="s">
        <v>871</v>
      </c>
      <c r="H1959" s="21" t="s">
        <v>899</v>
      </c>
      <c r="I1959" s="21" t="s">
        <v>27</v>
      </c>
      <c r="J1959" s="23"/>
      <c r="K1959" s="24">
        <v>4</v>
      </c>
      <c r="M1959" s="25" t="str">
        <f>IF(I1959="","",IF(I1959="인문",성적입력!$C$8,성적입력!$C$9))</f>
        <v>A</v>
      </c>
      <c r="N1959" s="26">
        <f>성적입력!$C$15</f>
        <v>3</v>
      </c>
      <c r="P1959" s="27" t="str">
        <f t="shared" si="90"/>
        <v/>
      </c>
      <c r="R1959" s="26" t="str">
        <f t="array" ref="R1959">IFERROR(IF(OR(J1959="",M1959="",F1959=""),"",IF(F1959="학생부종합",INDEX(종합배치표!$C:$Q,MATCH(J1959,종합배치표!$B:$B,0),(MATCH(M1959,{"A","B","C","D","E"},0)-1)*3+1),INDEX(교과배치표!$C:$Q,MATCH(J1959,교과배치표!$B:$B,0),(MATCH(M1959,{"A","B","C","D","E"},0)-1)*3+1))),"")</f>
        <v/>
      </c>
      <c r="S1959" s="26" t="str">
        <f t="array" ref="S1959">IFERROR(IF(OR(J1959="",M1959="",F1959=""),"",IF(F1959="학생부종합",INDEX(종합배치표!$C:$Q,MATCH(J1959,종합배치표!$B:$B,0),(MATCH(M1959,{"A","B","C","D","E"},0)-1)*3+2),INDEX(교과배치표!$C:$Q,MATCH(J1959,교과배치표!$B:$B,0),(MATCH(M1959,{"A","B","C","D","E"},0)-1)*3+2))),"")</f>
        <v/>
      </c>
      <c r="T1959" s="26" t="str">
        <f t="array" ref="T1959">IFERROR(IF(OR(J1959="",M1959="",F1959=""),"",IF(F1959="학생부종합",INDEX(종합배치표!$C:$Q,MATCH(J1959,종합배치표!$B:$B,0),(MATCH(M1959,{"A","B","C","D","E"},0)-1)*3+3),INDEX(교과배치표!$C:$Q,MATCH(J1959,교과배치표!$B:$B,0),(MATCH(M1959,{"A","B","C","D","E"},0)-1)*3+3))),"")</f>
        <v/>
      </c>
      <c r="V1959" s="140">
        <f t="shared" si="91"/>
        <v>2.7</v>
      </c>
      <c r="W1959" s="141" t="str">
        <f t="shared" si="92"/>
        <v/>
      </c>
    </row>
    <row r="1960" spans="2:23" ht="14.25" customHeight="1">
      <c r="B1960" s="20">
        <v>1968</v>
      </c>
      <c r="C1960" s="21" t="s">
        <v>22</v>
      </c>
      <c r="D1960" s="21" t="s">
        <v>22</v>
      </c>
      <c r="E1960" s="21" t="s">
        <v>867</v>
      </c>
      <c r="F1960" s="21" t="s">
        <v>68</v>
      </c>
      <c r="G1960" s="21" t="s">
        <v>812</v>
      </c>
      <c r="H1960" s="21" t="s">
        <v>900</v>
      </c>
      <c r="I1960" s="21" t="s">
        <v>27</v>
      </c>
      <c r="J1960" s="23"/>
      <c r="K1960" s="24">
        <v>5</v>
      </c>
      <c r="M1960" s="25" t="str">
        <f>IF(I1960="","",IF(I1960="인문",성적입력!$C$8,성적입력!$C$9))</f>
        <v>A</v>
      </c>
      <c r="N1960" s="26">
        <f>성적입력!$C$15</f>
        <v>3</v>
      </c>
      <c r="P1960" s="27" t="str">
        <f t="shared" si="90"/>
        <v/>
      </c>
      <c r="R1960" s="26" t="str">
        <f t="array" ref="R1960">IFERROR(IF(OR(J1960="",M1960="",F1960=""),"",IF(F1960="학생부종합",INDEX(종합배치표!$C:$Q,MATCH(J1960,종합배치표!$B:$B,0),(MATCH(M1960,{"A","B","C","D","E"},0)-1)*3+1),INDEX(교과배치표!$C:$Q,MATCH(J1960,교과배치표!$B:$B,0),(MATCH(M1960,{"A","B","C","D","E"},0)-1)*3+1))),"")</f>
        <v/>
      </c>
      <c r="S1960" s="26" t="str">
        <f t="array" ref="S1960">IFERROR(IF(OR(J1960="",M1960="",F1960=""),"",IF(F1960="학생부종합",INDEX(종합배치표!$C:$Q,MATCH(J1960,종합배치표!$B:$B,0),(MATCH(M1960,{"A","B","C","D","E"},0)-1)*3+2),INDEX(교과배치표!$C:$Q,MATCH(J1960,교과배치표!$B:$B,0),(MATCH(M1960,{"A","B","C","D","E"},0)-1)*3+2))),"")</f>
        <v/>
      </c>
      <c r="T1960" s="26" t="str">
        <f t="array" ref="T1960">IFERROR(IF(OR(J1960="",M1960="",F1960=""),"",IF(F1960="학생부종합",INDEX(종합배치표!$C:$Q,MATCH(J1960,종합배치표!$B:$B,0),(MATCH(M1960,{"A","B","C","D","E"},0)-1)*3+3),INDEX(교과배치표!$C:$Q,MATCH(J1960,교과배치표!$B:$B,0),(MATCH(M1960,{"A","B","C","D","E"},0)-1)*3+3))),"")</f>
        <v/>
      </c>
      <c r="V1960" s="140">
        <f t="shared" si="91"/>
        <v>2.7</v>
      </c>
      <c r="W1960" s="141" t="str">
        <f t="shared" si="92"/>
        <v/>
      </c>
    </row>
    <row r="1961" spans="2:23" ht="14.25" customHeight="1">
      <c r="B1961" s="20">
        <v>1969</v>
      </c>
      <c r="C1961" s="21" t="s">
        <v>22</v>
      </c>
      <c r="D1961" s="21" t="s">
        <v>22</v>
      </c>
      <c r="E1961" s="21" t="s">
        <v>867</v>
      </c>
      <c r="F1961" s="21" t="s">
        <v>24</v>
      </c>
      <c r="G1961" s="21" t="s">
        <v>869</v>
      </c>
      <c r="H1961" s="21" t="s">
        <v>900</v>
      </c>
      <c r="I1961" s="21" t="s">
        <v>27</v>
      </c>
      <c r="J1961" s="23"/>
      <c r="K1961" s="24">
        <v>6</v>
      </c>
      <c r="M1961" s="25" t="str">
        <f>IF(I1961="","",IF(I1961="인문",성적입력!$C$8,성적입력!$C$9))</f>
        <v>A</v>
      </c>
      <c r="N1961" s="26">
        <f>성적입력!$C$15</f>
        <v>3</v>
      </c>
      <c r="P1961" s="27" t="str">
        <f t="shared" si="90"/>
        <v/>
      </c>
      <c r="R1961" s="26" t="str">
        <f t="array" ref="R1961">IFERROR(IF(OR(J1961="",M1961="",F1961=""),"",IF(F1961="학생부종합",INDEX(종합배치표!$C:$Q,MATCH(J1961,종합배치표!$B:$B,0),(MATCH(M1961,{"A","B","C","D","E"},0)-1)*3+1),INDEX(교과배치표!$C:$Q,MATCH(J1961,교과배치표!$B:$B,0),(MATCH(M1961,{"A","B","C","D","E"},0)-1)*3+1))),"")</f>
        <v/>
      </c>
      <c r="S1961" s="26" t="str">
        <f t="array" ref="S1961">IFERROR(IF(OR(J1961="",M1961="",F1961=""),"",IF(F1961="학생부종합",INDEX(종합배치표!$C:$Q,MATCH(J1961,종합배치표!$B:$B,0),(MATCH(M1961,{"A","B","C","D","E"},0)-1)*3+2),INDEX(교과배치표!$C:$Q,MATCH(J1961,교과배치표!$B:$B,0),(MATCH(M1961,{"A","B","C","D","E"},0)-1)*3+2))),"")</f>
        <v/>
      </c>
      <c r="T1961" s="26" t="str">
        <f t="array" ref="T1961">IFERROR(IF(OR(J1961="",M1961="",F1961=""),"",IF(F1961="학생부종합",INDEX(종합배치표!$C:$Q,MATCH(J1961,종합배치표!$B:$B,0),(MATCH(M1961,{"A","B","C","D","E"},0)-1)*3+3),INDEX(교과배치표!$C:$Q,MATCH(J1961,교과배치표!$B:$B,0),(MATCH(M1961,{"A","B","C","D","E"},0)-1)*3+3))),"")</f>
        <v/>
      </c>
      <c r="V1961" s="140">
        <f t="shared" si="91"/>
        <v>2.7</v>
      </c>
      <c r="W1961" s="141" t="str">
        <f t="shared" si="92"/>
        <v/>
      </c>
    </row>
    <row r="1962" spans="2:23" ht="14.25" customHeight="1">
      <c r="B1962" s="20">
        <v>1970</v>
      </c>
      <c r="C1962" s="21" t="s">
        <v>22</v>
      </c>
      <c r="D1962" s="21" t="s">
        <v>22</v>
      </c>
      <c r="E1962" s="21" t="s">
        <v>867</v>
      </c>
      <c r="F1962" s="21" t="s">
        <v>24</v>
      </c>
      <c r="G1962" s="21" t="s">
        <v>870</v>
      </c>
      <c r="H1962" s="21" t="s">
        <v>900</v>
      </c>
      <c r="I1962" s="21" t="s">
        <v>27</v>
      </c>
      <c r="J1962" s="23"/>
      <c r="K1962" s="24">
        <v>5</v>
      </c>
      <c r="M1962" s="25" t="str">
        <f>IF(I1962="","",IF(I1962="인문",성적입력!$C$8,성적입력!$C$9))</f>
        <v>A</v>
      </c>
      <c r="N1962" s="26">
        <f>성적입력!$C$15</f>
        <v>3</v>
      </c>
      <c r="P1962" s="27" t="str">
        <f t="shared" si="90"/>
        <v/>
      </c>
      <c r="R1962" s="26" t="str">
        <f t="array" ref="R1962">IFERROR(IF(OR(J1962="",M1962="",F1962=""),"",IF(F1962="학생부종합",INDEX(종합배치표!$C:$Q,MATCH(J1962,종합배치표!$B:$B,0),(MATCH(M1962,{"A","B","C","D","E"},0)-1)*3+1),INDEX(교과배치표!$C:$Q,MATCH(J1962,교과배치표!$B:$B,0),(MATCH(M1962,{"A","B","C","D","E"},0)-1)*3+1))),"")</f>
        <v/>
      </c>
      <c r="S1962" s="26" t="str">
        <f t="array" ref="S1962">IFERROR(IF(OR(J1962="",M1962="",F1962=""),"",IF(F1962="학생부종합",INDEX(종합배치표!$C:$Q,MATCH(J1962,종합배치표!$B:$B,0),(MATCH(M1962,{"A","B","C","D","E"},0)-1)*3+2),INDEX(교과배치표!$C:$Q,MATCH(J1962,교과배치표!$B:$B,0),(MATCH(M1962,{"A","B","C","D","E"},0)-1)*3+2))),"")</f>
        <v/>
      </c>
      <c r="T1962" s="26" t="str">
        <f t="array" ref="T1962">IFERROR(IF(OR(J1962="",M1962="",F1962=""),"",IF(F1962="학생부종합",INDEX(종합배치표!$C:$Q,MATCH(J1962,종합배치표!$B:$B,0),(MATCH(M1962,{"A","B","C","D","E"},0)-1)*3+3),INDEX(교과배치표!$C:$Q,MATCH(J1962,교과배치표!$B:$B,0),(MATCH(M1962,{"A","B","C","D","E"},0)-1)*3+3))),"")</f>
        <v/>
      </c>
      <c r="V1962" s="140">
        <f t="shared" si="91"/>
        <v>2.7</v>
      </c>
      <c r="W1962" s="141" t="str">
        <f t="shared" si="92"/>
        <v/>
      </c>
    </row>
    <row r="1963" spans="2:23" ht="14.25" customHeight="1">
      <c r="B1963" s="20">
        <v>1971</v>
      </c>
      <c r="C1963" s="21" t="s">
        <v>22</v>
      </c>
      <c r="D1963" s="21" t="s">
        <v>22</v>
      </c>
      <c r="E1963" s="21" t="s">
        <v>867</v>
      </c>
      <c r="F1963" s="21" t="s">
        <v>68</v>
      </c>
      <c r="G1963" s="21" t="s">
        <v>376</v>
      </c>
      <c r="H1963" s="21" t="s">
        <v>900</v>
      </c>
      <c r="I1963" s="21" t="s">
        <v>27</v>
      </c>
      <c r="J1963" s="23"/>
      <c r="K1963" s="24">
        <v>4</v>
      </c>
      <c r="M1963" s="25" t="str">
        <f>IF(I1963="","",IF(I1963="인문",성적입력!$C$8,성적입력!$C$9))</f>
        <v>A</v>
      </c>
      <c r="N1963" s="26">
        <f>성적입력!$C$15</f>
        <v>3</v>
      </c>
      <c r="P1963" s="27" t="str">
        <f t="shared" si="90"/>
        <v/>
      </c>
      <c r="R1963" s="26" t="str">
        <f t="array" ref="R1963">IFERROR(IF(OR(J1963="",M1963="",F1963=""),"",IF(F1963="학생부종합",INDEX(종합배치표!$C:$Q,MATCH(J1963,종합배치표!$B:$B,0),(MATCH(M1963,{"A","B","C","D","E"},0)-1)*3+1),INDEX(교과배치표!$C:$Q,MATCH(J1963,교과배치표!$B:$B,0),(MATCH(M1963,{"A","B","C","D","E"},0)-1)*3+1))),"")</f>
        <v/>
      </c>
      <c r="S1963" s="26" t="str">
        <f t="array" ref="S1963">IFERROR(IF(OR(J1963="",M1963="",F1963=""),"",IF(F1963="학생부종합",INDEX(종합배치표!$C:$Q,MATCH(J1963,종합배치표!$B:$B,0),(MATCH(M1963,{"A","B","C","D","E"},0)-1)*3+2),INDEX(교과배치표!$C:$Q,MATCH(J1963,교과배치표!$B:$B,0),(MATCH(M1963,{"A","B","C","D","E"},0)-1)*3+2))),"")</f>
        <v/>
      </c>
      <c r="T1963" s="26" t="str">
        <f t="array" ref="T1963">IFERROR(IF(OR(J1963="",M1963="",F1963=""),"",IF(F1963="학생부종합",INDEX(종합배치표!$C:$Q,MATCH(J1963,종합배치표!$B:$B,0),(MATCH(M1963,{"A","B","C","D","E"},0)-1)*3+3),INDEX(교과배치표!$C:$Q,MATCH(J1963,교과배치표!$B:$B,0),(MATCH(M1963,{"A","B","C","D","E"},0)-1)*3+3))),"")</f>
        <v/>
      </c>
      <c r="V1963" s="140">
        <f t="shared" si="91"/>
        <v>2.7</v>
      </c>
      <c r="W1963" s="141" t="str">
        <f t="shared" si="92"/>
        <v/>
      </c>
    </row>
    <row r="1964" spans="2:23" ht="14.25" customHeight="1">
      <c r="B1964" s="20">
        <v>1972</v>
      </c>
      <c r="C1964" s="21" t="s">
        <v>22</v>
      </c>
      <c r="D1964" s="21" t="s">
        <v>22</v>
      </c>
      <c r="E1964" s="21" t="s">
        <v>867</v>
      </c>
      <c r="F1964" s="21" t="s">
        <v>24</v>
      </c>
      <c r="G1964" s="21" t="s">
        <v>870</v>
      </c>
      <c r="H1964" s="21" t="s">
        <v>901</v>
      </c>
      <c r="I1964" s="21" t="s">
        <v>27</v>
      </c>
      <c r="J1964" s="23"/>
      <c r="K1964" s="24">
        <v>62</v>
      </c>
      <c r="M1964" s="25" t="str">
        <f>IF(I1964="","",IF(I1964="인문",성적입력!$C$8,성적입력!$C$9))</f>
        <v>A</v>
      </c>
      <c r="N1964" s="26">
        <f>성적입력!$C$15</f>
        <v>3</v>
      </c>
      <c r="P1964" s="27" t="str">
        <f t="shared" si="90"/>
        <v/>
      </c>
      <c r="R1964" s="26" t="str">
        <f t="array" ref="R1964">IFERROR(IF(OR(J1964="",M1964="",F1964=""),"",IF(F1964="학생부종합",INDEX(종합배치표!$C:$Q,MATCH(J1964,종합배치표!$B:$B,0),(MATCH(M1964,{"A","B","C","D","E"},0)-1)*3+1),INDEX(교과배치표!$C:$Q,MATCH(J1964,교과배치표!$B:$B,0),(MATCH(M1964,{"A","B","C","D","E"},0)-1)*3+1))),"")</f>
        <v/>
      </c>
      <c r="S1964" s="26" t="str">
        <f t="array" ref="S1964">IFERROR(IF(OR(J1964="",M1964="",F1964=""),"",IF(F1964="학생부종합",INDEX(종합배치표!$C:$Q,MATCH(J1964,종합배치표!$B:$B,0),(MATCH(M1964,{"A","B","C","D","E"},0)-1)*3+2),INDEX(교과배치표!$C:$Q,MATCH(J1964,교과배치표!$B:$B,0),(MATCH(M1964,{"A","B","C","D","E"},0)-1)*3+2))),"")</f>
        <v/>
      </c>
      <c r="T1964" s="26" t="str">
        <f t="array" ref="T1964">IFERROR(IF(OR(J1964="",M1964="",F1964=""),"",IF(F1964="학생부종합",INDEX(종합배치표!$C:$Q,MATCH(J1964,종합배치표!$B:$B,0),(MATCH(M1964,{"A","B","C","D","E"},0)-1)*3+3),INDEX(교과배치표!$C:$Q,MATCH(J1964,교과배치표!$B:$B,0),(MATCH(M1964,{"A","B","C","D","E"},0)-1)*3+3))),"")</f>
        <v/>
      </c>
      <c r="V1964" s="140">
        <f t="shared" si="91"/>
        <v>2.7</v>
      </c>
      <c r="W1964" s="141" t="str">
        <f t="shared" si="92"/>
        <v/>
      </c>
    </row>
    <row r="1965" spans="2:23" ht="14.25" customHeight="1">
      <c r="B1965" s="20">
        <v>1973</v>
      </c>
      <c r="C1965" s="21" t="s">
        <v>22</v>
      </c>
      <c r="D1965" s="21" t="s">
        <v>22</v>
      </c>
      <c r="E1965" s="21" t="s">
        <v>867</v>
      </c>
      <c r="F1965" s="21" t="s">
        <v>24</v>
      </c>
      <c r="G1965" s="21" t="s">
        <v>871</v>
      </c>
      <c r="H1965" s="21" t="s">
        <v>901</v>
      </c>
      <c r="I1965" s="21" t="s">
        <v>27</v>
      </c>
      <c r="J1965" s="23"/>
      <c r="K1965" s="24">
        <v>5</v>
      </c>
      <c r="M1965" s="25" t="str">
        <f>IF(I1965="","",IF(I1965="인문",성적입력!$C$8,성적입력!$C$9))</f>
        <v>A</v>
      </c>
      <c r="N1965" s="26">
        <f>성적입력!$C$15</f>
        <v>3</v>
      </c>
      <c r="P1965" s="27" t="str">
        <f t="shared" si="90"/>
        <v/>
      </c>
      <c r="R1965" s="26" t="str">
        <f t="array" ref="R1965">IFERROR(IF(OR(J1965="",M1965="",F1965=""),"",IF(F1965="학생부종합",INDEX(종합배치표!$C:$Q,MATCH(J1965,종합배치표!$B:$B,0),(MATCH(M1965,{"A","B","C","D","E"},0)-1)*3+1),INDEX(교과배치표!$C:$Q,MATCH(J1965,교과배치표!$B:$B,0),(MATCH(M1965,{"A","B","C","D","E"},0)-1)*3+1))),"")</f>
        <v/>
      </c>
      <c r="S1965" s="26" t="str">
        <f t="array" ref="S1965">IFERROR(IF(OR(J1965="",M1965="",F1965=""),"",IF(F1965="학생부종합",INDEX(종합배치표!$C:$Q,MATCH(J1965,종합배치표!$B:$B,0),(MATCH(M1965,{"A","B","C","D","E"},0)-1)*3+2),INDEX(교과배치표!$C:$Q,MATCH(J1965,교과배치표!$B:$B,0),(MATCH(M1965,{"A","B","C","D","E"},0)-1)*3+2))),"")</f>
        <v/>
      </c>
      <c r="T1965" s="26" t="str">
        <f t="array" ref="T1965">IFERROR(IF(OR(J1965="",M1965="",F1965=""),"",IF(F1965="학생부종합",INDEX(종합배치표!$C:$Q,MATCH(J1965,종합배치표!$B:$B,0),(MATCH(M1965,{"A","B","C","D","E"},0)-1)*3+3),INDEX(교과배치표!$C:$Q,MATCH(J1965,교과배치표!$B:$B,0),(MATCH(M1965,{"A","B","C","D","E"},0)-1)*3+3))),"")</f>
        <v/>
      </c>
      <c r="V1965" s="140">
        <f t="shared" si="91"/>
        <v>2.7</v>
      </c>
      <c r="W1965" s="141" t="str">
        <f t="shared" si="92"/>
        <v/>
      </c>
    </row>
    <row r="1966" spans="2:23" ht="14.25" customHeight="1">
      <c r="B1966" s="20">
        <v>1974</v>
      </c>
      <c r="C1966" s="21" t="s">
        <v>22</v>
      </c>
      <c r="D1966" s="21" t="s">
        <v>22</v>
      </c>
      <c r="E1966" s="21" t="s">
        <v>867</v>
      </c>
      <c r="F1966" s="21" t="s">
        <v>68</v>
      </c>
      <c r="G1966" s="21" t="s">
        <v>376</v>
      </c>
      <c r="H1966" s="21" t="s">
        <v>901</v>
      </c>
      <c r="I1966" s="21" t="s">
        <v>27</v>
      </c>
      <c r="J1966" s="23"/>
      <c r="K1966" s="24">
        <v>60</v>
      </c>
      <c r="M1966" s="25" t="str">
        <f>IF(I1966="","",IF(I1966="인문",성적입력!$C$8,성적입력!$C$9))</f>
        <v>A</v>
      </c>
      <c r="N1966" s="26">
        <f>성적입력!$C$15</f>
        <v>3</v>
      </c>
      <c r="P1966" s="27" t="str">
        <f t="shared" si="90"/>
        <v/>
      </c>
      <c r="R1966" s="26" t="str">
        <f t="array" ref="R1966">IFERROR(IF(OR(J1966="",M1966="",F1966=""),"",IF(F1966="학생부종합",INDEX(종합배치표!$C:$Q,MATCH(J1966,종합배치표!$B:$B,0),(MATCH(M1966,{"A","B","C","D","E"},0)-1)*3+1),INDEX(교과배치표!$C:$Q,MATCH(J1966,교과배치표!$B:$B,0),(MATCH(M1966,{"A","B","C","D","E"},0)-1)*3+1))),"")</f>
        <v/>
      </c>
      <c r="S1966" s="26" t="str">
        <f t="array" ref="S1966">IFERROR(IF(OR(J1966="",M1966="",F1966=""),"",IF(F1966="학생부종합",INDEX(종합배치표!$C:$Q,MATCH(J1966,종합배치표!$B:$B,0),(MATCH(M1966,{"A","B","C","D","E"},0)-1)*3+2),INDEX(교과배치표!$C:$Q,MATCH(J1966,교과배치표!$B:$B,0),(MATCH(M1966,{"A","B","C","D","E"},0)-1)*3+2))),"")</f>
        <v/>
      </c>
      <c r="T1966" s="26" t="str">
        <f t="array" ref="T1966">IFERROR(IF(OR(J1966="",M1966="",F1966=""),"",IF(F1966="학생부종합",INDEX(종합배치표!$C:$Q,MATCH(J1966,종합배치표!$B:$B,0),(MATCH(M1966,{"A","B","C","D","E"},0)-1)*3+3),INDEX(교과배치표!$C:$Q,MATCH(J1966,교과배치표!$B:$B,0),(MATCH(M1966,{"A","B","C","D","E"},0)-1)*3+3))),"")</f>
        <v/>
      </c>
      <c r="V1966" s="140">
        <f t="shared" si="91"/>
        <v>2.7</v>
      </c>
      <c r="W1966" s="141" t="str">
        <f t="shared" si="92"/>
        <v/>
      </c>
    </row>
    <row r="1967" spans="2:23" ht="14.25" customHeight="1">
      <c r="B1967" s="20">
        <v>1975</v>
      </c>
      <c r="C1967" s="21" t="s">
        <v>170</v>
      </c>
      <c r="D1967" s="21" t="s">
        <v>619</v>
      </c>
      <c r="E1967" s="21" t="s">
        <v>867</v>
      </c>
      <c r="F1967" s="21" t="s">
        <v>24</v>
      </c>
      <c r="G1967" s="21" t="s">
        <v>870</v>
      </c>
      <c r="H1967" s="21" t="s">
        <v>902</v>
      </c>
      <c r="I1967" s="21" t="s">
        <v>60</v>
      </c>
      <c r="J1967" s="23"/>
      <c r="K1967" s="24">
        <v>23</v>
      </c>
      <c r="M1967" s="25" t="str">
        <f>IF(I1967="","",IF(I1967="인문",성적입력!$C$8,성적입력!$C$9))</f>
        <v>A</v>
      </c>
      <c r="N1967" s="26">
        <f>성적입력!$C$15</f>
        <v>3</v>
      </c>
      <c r="P1967" s="27" t="str">
        <f t="shared" si="90"/>
        <v/>
      </c>
      <c r="R1967" s="26" t="str">
        <f t="array" ref="R1967">IFERROR(IF(OR(J1967="",M1967="",F1967=""),"",IF(F1967="학생부종합",INDEX(종합배치표!$C:$Q,MATCH(J1967,종합배치표!$B:$B,0),(MATCH(M1967,{"A","B","C","D","E"},0)-1)*3+1),INDEX(교과배치표!$C:$Q,MATCH(J1967,교과배치표!$B:$B,0),(MATCH(M1967,{"A","B","C","D","E"},0)-1)*3+1))),"")</f>
        <v/>
      </c>
      <c r="S1967" s="26" t="str">
        <f t="array" ref="S1967">IFERROR(IF(OR(J1967="",M1967="",F1967=""),"",IF(F1967="학생부종합",INDEX(종합배치표!$C:$Q,MATCH(J1967,종합배치표!$B:$B,0),(MATCH(M1967,{"A","B","C","D","E"},0)-1)*3+2),INDEX(교과배치표!$C:$Q,MATCH(J1967,교과배치표!$B:$B,0),(MATCH(M1967,{"A","B","C","D","E"},0)-1)*3+2))),"")</f>
        <v/>
      </c>
      <c r="T1967" s="26" t="str">
        <f t="array" ref="T1967">IFERROR(IF(OR(J1967="",M1967="",F1967=""),"",IF(F1967="학생부종합",INDEX(종합배치표!$C:$Q,MATCH(J1967,종합배치표!$B:$B,0),(MATCH(M1967,{"A","B","C","D","E"},0)-1)*3+3),INDEX(교과배치표!$C:$Q,MATCH(J1967,교과배치표!$B:$B,0),(MATCH(M1967,{"A","B","C","D","E"},0)-1)*3+3))),"")</f>
        <v/>
      </c>
      <c r="V1967" s="140">
        <f t="shared" si="91"/>
        <v>2.7</v>
      </c>
      <c r="W1967" s="141" t="str">
        <f t="shared" si="92"/>
        <v/>
      </c>
    </row>
    <row r="1968" spans="2:23" ht="14.25" customHeight="1">
      <c r="B1968" s="20">
        <v>1976</v>
      </c>
      <c r="C1968" s="21" t="s">
        <v>170</v>
      </c>
      <c r="D1968" s="21" t="s">
        <v>619</v>
      </c>
      <c r="E1968" s="21" t="s">
        <v>867</v>
      </c>
      <c r="F1968" s="21" t="s">
        <v>24</v>
      </c>
      <c r="G1968" s="21" t="s">
        <v>871</v>
      </c>
      <c r="H1968" s="21" t="s">
        <v>902</v>
      </c>
      <c r="I1968" s="21" t="s">
        <v>60</v>
      </c>
      <c r="J1968" s="23"/>
      <c r="K1968" s="24">
        <v>5</v>
      </c>
      <c r="M1968" s="25" t="str">
        <f>IF(I1968="","",IF(I1968="인문",성적입력!$C$8,성적입력!$C$9))</f>
        <v>A</v>
      </c>
      <c r="N1968" s="26">
        <f>성적입력!$C$15</f>
        <v>3</v>
      </c>
      <c r="P1968" s="27" t="str">
        <f t="shared" si="90"/>
        <v/>
      </c>
      <c r="R1968" s="26" t="str">
        <f t="array" ref="R1968">IFERROR(IF(OR(J1968="",M1968="",F1968=""),"",IF(F1968="학생부종합",INDEX(종합배치표!$C:$Q,MATCH(J1968,종합배치표!$B:$B,0),(MATCH(M1968,{"A","B","C","D","E"},0)-1)*3+1),INDEX(교과배치표!$C:$Q,MATCH(J1968,교과배치표!$B:$B,0),(MATCH(M1968,{"A","B","C","D","E"},0)-1)*3+1))),"")</f>
        <v/>
      </c>
      <c r="S1968" s="26" t="str">
        <f t="array" ref="S1968">IFERROR(IF(OR(J1968="",M1968="",F1968=""),"",IF(F1968="학생부종합",INDEX(종합배치표!$C:$Q,MATCH(J1968,종합배치표!$B:$B,0),(MATCH(M1968,{"A","B","C","D","E"},0)-1)*3+2),INDEX(교과배치표!$C:$Q,MATCH(J1968,교과배치표!$B:$B,0),(MATCH(M1968,{"A","B","C","D","E"},0)-1)*3+2))),"")</f>
        <v/>
      </c>
      <c r="T1968" s="26" t="str">
        <f t="array" ref="T1968">IFERROR(IF(OR(J1968="",M1968="",F1968=""),"",IF(F1968="학생부종합",INDEX(종합배치표!$C:$Q,MATCH(J1968,종합배치표!$B:$B,0),(MATCH(M1968,{"A","B","C","D","E"},0)-1)*3+3),INDEX(교과배치표!$C:$Q,MATCH(J1968,교과배치표!$B:$B,0),(MATCH(M1968,{"A","B","C","D","E"},0)-1)*3+3))),"")</f>
        <v/>
      </c>
      <c r="V1968" s="140">
        <f t="shared" si="91"/>
        <v>2.7</v>
      </c>
      <c r="W1968" s="141" t="str">
        <f t="shared" si="92"/>
        <v/>
      </c>
    </row>
    <row r="1969" spans="2:23" ht="14.25" customHeight="1">
      <c r="B1969" s="20">
        <v>1977</v>
      </c>
      <c r="C1969" s="21" t="s">
        <v>170</v>
      </c>
      <c r="D1969" s="21" t="s">
        <v>619</v>
      </c>
      <c r="E1969" s="21" t="s">
        <v>867</v>
      </c>
      <c r="F1969" s="21" t="s">
        <v>68</v>
      </c>
      <c r="G1969" s="21" t="s">
        <v>376</v>
      </c>
      <c r="H1969" s="21" t="s">
        <v>902</v>
      </c>
      <c r="I1969" s="21" t="s">
        <v>60</v>
      </c>
      <c r="J1969" s="23"/>
      <c r="K1969" s="24">
        <v>22</v>
      </c>
      <c r="M1969" s="25" t="str">
        <f>IF(I1969="","",IF(I1969="인문",성적입력!$C$8,성적입력!$C$9))</f>
        <v>A</v>
      </c>
      <c r="N1969" s="26">
        <f>성적입력!$C$15</f>
        <v>3</v>
      </c>
      <c r="P1969" s="27" t="str">
        <f t="shared" si="90"/>
        <v/>
      </c>
      <c r="R1969" s="26" t="str">
        <f t="array" ref="R1969">IFERROR(IF(OR(J1969="",M1969="",F1969=""),"",IF(F1969="학생부종합",INDEX(종합배치표!$C:$Q,MATCH(J1969,종합배치표!$B:$B,0),(MATCH(M1969,{"A","B","C","D","E"},0)-1)*3+1),INDEX(교과배치표!$C:$Q,MATCH(J1969,교과배치표!$B:$B,0),(MATCH(M1969,{"A","B","C","D","E"},0)-1)*3+1))),"")</f>
        <v/>
      </c>
      <c r="S1969" s="26" t="str">
        <f t="array" ref="S1969">IFERROR(IF(OR(J1969="",M1969="",F1969=""),"",IF(F1969="학생부종합",INDEX(종합배치표!$C:$Q,MATCH(J1969,종합배치표!$B:$B,0),(MATCH(M1969,{"A","B","C","D","E"},0)-1)*3+2),INDEX(교과배치표!$C:$Q,MATCH(J1969,교과배치표!$B:$B,0),(MATCH(M1969,{"A","B","C","D","E"},0)-1)*3+2))),"")</f>
        <v/>
      </c>
      <c r="T1969" s="26" t="str">
        <f t="array" ref="T1969">IFERROR(IF(OR(J1969="",M1969="",F1969=""),"",IF(F1969="학생부종합",INDEX(종합배치표!$C:$Q,MATCH(J1969,종합배치표!$B:$B,0),(MATCH(M1969,{"A","B","C","D","E"},0)-1)*3+3),INDEX(교과배치표!$C:$Q,MATCH(J1969,교과배치표!$B:$B,0),(MATCH(M1969,{"A","B","C","D","E"},0)-1)*3+3))),"")</f>
        <v/>
      </c>
      <c r="V1969" s="140">
        <f t="shared" si="91"/>
        <v>2.7</v>
      </c>
      <c r="W1969" s="141" t="str">
        <f t="shared" si="92"/>
        <v/>
      </c>
    </row>
    <row r="1970" spans="2:23" ht="14.25" customHeight="1">
      <c r="B1970" s="20">
        <v>1978</v>
      </c>
      <c r="C1970" s="21" t="s">
        <v>170</v>
      </c>
      <c r="D1970" s="21" t="s">
        <v>619</v>
      </c>
      <c r="E1970" s="21" t="s">
        <v>867</v>
      </c>
      <c r="F1970" s="21" t="s">
        <v>68</v>
      </c>
      <c r="G1970" s="21" t="s">
        <v>812</v>
      </c>
      <c r="H1970" s="21" t="s">
        <v>903</v>
      </c>
      <c r="I1970" s="21" t="s">
        <v>60</v>
      </c>
      <c r="J1970" s="23"/>
      <c r="K1970" s="24">
        <v>18</v>
      </c>
      <c r="M1970" s="25" t="str">
        <f>IF(I1970="","",IF(I1970="인문",성적입력!$C$8,성적입력!$C$9))</f>
        <v>A</v>
      </c>
      <c r="N1970" s="26">
        <f>성적입력!$C$15</f>
        <v>3</v>
      </c>
      <c r="P1970" s="27" t="str">
        <f t="shared" si="90"/>
        <v/>
      </c>
      <c r="R1970" s="26" t="str">
        <f t="array" ref="R1970">IFERROR(IF(OR(J1970="",M1970="",F1970=""),"",IF(F1970="학생부종합",INDEX(종합배치표!$C:$Q,MATCH(J1970,종합배치표!$B:$B,0),(MATCH(M1970,{"A","B","C","D","E"},0)-1)*3+1),INDEX(교과배치표!$C:$Q,MATCH(J1970,교과배치표!$B:$B,0),(MATCH(M1970,{"A","B","C","D","E"},0)-1)*3+1))),"")</f>
        <v/>
      </c>
      <c r="S1970" s="26" t="str">
        <f t="array" ref="S1970">IFERROR(IF(OR(J1970="",M1970="",F1970=""),"",IF(F1970="학생부종합",INDEX(종합배치표!$C:$Q,MATCH(J1970,종합배치표!$B:$B,0),(MATCH(M1970,{"A","B","C","D","E"},0)-1)*3+2),INDEX(교과배치표!$C:$Q,MATCH(J1970,교과배치표!$B:$B,0),(MATCH(M1970,{"A","B","C","D","E"},0)-1)*3+2))),"")</f>
        <v/>
      </c>
      <c r="T1970" s="26" t="str">
        <f t="array" ref="T1970">IFERROR(IF(OR(J1970="",M1970="",F1970=""),"",IF(F1970="학생부종합",INDEX(종합배치표!$C:$Q,MATCH(J1970,종합배치표!$B:$B,0),(MATCH(M1970,{"A","B","C","D","E"},0)-1)*3+3),INDEX(교과배치표!$C:$Q,MATCH(J1970,교과배치표!$B:$B,0),(MATCH(M1970,{"A","B","C","D","E"},0)-1)*3+3))),"")</f>
        <v/>
      </c>
      <c r="V1970" s="140">
        <f t="shared" si="91"/>
        <v>2.7</v>
      </c>
      <c r="W1970" s="141" t="str">
        <f t="shared" si="92"/>
        <v/>
      </c>
    </row>
    <row r="1971" spans="2:23" ht="14.25" customHeight="1">
      <c r="B1971" s="20">
        <v>1979</v>
      </c>
      <c r="C1971" s="21" t="s">
        <v>170</v>
      </c>
      <c r="D1971" s="21" t="s">
        <v>619</v>
      </c>
      <c r="E1971" s="21" t="s">
        <v>867</v>
      </c>
      <c r="F1971" s="21" t="s">
        <v>24</v>
      </c>
      <c r="G1971" s="21" t="s">
        <v>869</v>
      </c>
      <c r="H1971" s="21" t="s">
        <v>903</v>
      </c>
      <c r="I1971" s="21" t="s">
        <v>60</v>
      </c>
      <c r="J1971" s="23"/>
      <c r="K1971" s="24">
        <v>21</v>
      </c>
      <c r="M1971" s="25" t="str">
        <f>IF(I1971="","",IF(I1971="인문",성적입력!$C$8,성적입력!$C$9))</f>
        <v>A</v>
      </c>
      <c r="N1971" s="26">
        <f>성적입력!$C$15</f>
        <v>3</v>
      </c>
      <c r="P1971" s="27" t="str">
        <f t="shared" si="90"/>
        <v/>
      </c>
      <c r="R1971" s="26" t="str">
        <f t="array" ref="R1971">IFERROR(IF(OR(J1971="",M1971="",F1971=""),"",IF(F1971="학생부종합",INDEX(종합배치표!$C:$Q,MATCH(J1971,종합배치표!$B:$B,0),(MATCH(M1971,{"A","B","C","D","E"},0)-1)*3+1),INDEX(교과배치표!$C:$Q,MATCH(J1971,교과배치표!$B:$B,0),(MATCH(M1971,{"A","B","C","D","E"},0)-1)*3+1))),"")</f>
        <v/>
      </c>
      <c r="S1971" s="26" t="str">
        <f t="array" ref="S1971">IFERROR(IF(OR(J1971="",M1971="",F1971=""),"",IF(F1971="학생부종합",INDEX(종합배치표!$C:$Q,MATCH(J1971,종합배치표!$B:$B,0),(MATCH(M1971,{"A","B","C","D","E"},0)-1)*3+2),INDEX(교과배치표!$C:$Q,MATCH(J1971,교과배치표!$B:$B,0),(MATCH(M1971,{"A","B","C","D","E"},0)-1)*3+2))),"")</f>
        <v/>
      </c>
      <c r="T1971" s="26" t="str">
        <f t="array" ref="T1971">IFERROR(IF(OR(J1971="",M1971="",F1971=""),"",IF(F1971="학생부종합",INDEX(종합배치표!$C:$Q,MATCH(J1971,종합배치표!$B:$B,0),(MATCH(M1971,{"A","B","C","D","E"},0)-1)*3+3),INDEX(교과배치표!$C:$Q,MATCH(J1971,교과배치표!$B:$B,0),(MATCH(M1971,{"A","B","C","D","E"},0)-1)*3+3))),"")</f>
        <v/>
      </c>
      <c r="V1971" s="140">
        <f t="shared" si="91"/>
        <v>2.7</v>
      </c>
      <c r="W1971" s="141" t="str">
        <f t="shared" si="92"/>
        <v/>
      </c>
    </row>
    <row r="1972" spans="2:23" ht="14.25" customHeight="1">
      <c r="B1972" s="20">
        <v>1980</v>
      </c>
      <c r="C1972" s="21" t="s">
        <v>170</v>
      </c>
      <c r="D1972" s="21" t="s">
        <v>619</v>
      </c>
      <c r="E1972" s="21" t="s">
        <v>867</v>
      </c>
      <c r="F1972" s="21" t="s">
        <v>24</v>
      </c>
      <c r="G1972" s="21" t="s">
        <v>870</v>
      </c>
      <c r="H1972" s="21" t="s">
        <v>903</v>
      </c>
      <c r="I1972" s="21" t="s">
        <v>60</v>
      </c>
      <c r="J1972" s="23"/>
      <c r="K1972" s="24">
        <v>25</v>
      </c>
      <c r="M1972" s="25" t="str">
        <f>IF(I1972="","",IF(I1972="인문",성적입력!$C$8,성적입력!$C$9))</f>
        <v>A</v>
      </c>
      <c r="N1972" s="26">
        <f>성적입력!$C$15</f>
        <v>3</v>
      </c>
      <c r="P1972" s="27" t="str">
        <f t="shared" si="90"/>
        <v/>
      </c>
      <c r="R1972" s="26" t="str">
        <f t="array" ref="R1972">IFERROR(IF(OR(J1972="",M1972="",F1972=""),"",IF(F1972="학생부종합",INDEX(종합배치표!$C:$Q,MATCH(J1972,종합배치표!$B:$B,0),(MATCH(M1972,{"A","B","C","D","E"},0)-1)*3+1),INDEX(교과배치표!$C:$Q,MATCH(J1972,교과배치표!$B:$B,0),(MATCH(M1972,{"A","B","C","D","E"},0)-1)*3+1))),"")</f>
        <v/>
      </c>
      <c r="S1972" s="26" t="str">
        <f t="array" ref="S1972">IFERROR(IF(OR(J1972="",M1972="",F1972=""),"",IF(F1972="학생부종합",INDEX(종합배치표!$C:$Q,MATCH(J1972,종합배치표!$B:$B,0),(MATCH(M1972,{"A","B","C","D","E"},0)-1)*3+2),INDEX(교과배치표!$C:$Q,MATCH(J1972,교과배치표!$B:$B,0),(MATCH(M1972,{"A","B","C","D","E"},0)-1)*3+2))),"")</f>
        <v/>
      </c>
      <c r="T1972" s="26" t="str">
        <f t="array" ref="T1972">IFERROR(IF(OR(J1972="",M1972="",F1972=""),"",IF(F1972="학생부종합",INDEX(종합배치표!$C:$Q,MATCH(J1972,종합배치표!$B:$B,0),(MATCH(M1972,{"A","B","C","D","E"},0)-1)*3+3),INDEX(교과배치표!$C:$Q,MATCH(J1972,교과배치표!$B:$B,0),(MATCH(M1972,{"A","B","C","D","E"},0)-1)*3+3))),"")</f>
        <v/>
      </c>
      <c r="V1972" s="140">
        <f t="shared" si="91"/>
        <v>2.7</v>
      </c>
      <c r="W1972" s="141" t="str">
        <f t="shared" si="92"/>
        <v/>
      </c>
    </row>
    <row r="1973" spans="2:23" ht="14.25" customHeight="1">
      <c r="B1973" s="20">
        <v>1982</v>
      </c>
      <c r="C1973" s="21" t="s">
        <v>170</v>
      </c>
      <c r="D1973" s="21" t="s">
        <v>619</v>
      </c>
      <c r="E1973" s="21" t="s">
        <v>867</v>
      </c>
      <c r="F1973" s="21" t="s">
        <v>68</v>
      </c>
      <c r="G1973" s="21" t="s">
        <v>376</v>
      </c>
      <c r="H1973" s="21" t="s">
        <v>903</v>
      </c>
      <c r="I1973" s="21" t="s">
        <v>60</v>
      </c>
      <c r="J1973" s="23"/>
      <c r="K1973" s="24">
        <v>13</v>
      </c>
      <c r="M1973" s="25" t="str">
        <f>IF(I1973="","",IF(I1973="인문",성적입력!$C$8,성적입력!$C$9))</f>
        <v>A</v>
      </c>
      <c r="N1973" s="26">
        <f>성적입력!$C$15</f>
        <v>3</v>
      </c>
      <c r="P1973" s="27" t="str">
        <f t="shared" si="90"/>
        <v/>
      </c>
      <c r="R1973" s="26" t="str">
        <f t="array" ref="R1973">IFERROR(IF(OR(J1973="",M1973="",F1973=""),"",IF(F1973="학생부종합",INDEX(종합배치표!$C:$Q,MATCH(J1973,종합배치표!$B:$B,0),(MATCH(M1973,{"A","B","C","D","E"},0)-1)*3+1),INDEX(교과배치표!$C:$Q,MATCH(J1973,교과배치표!$B:$B,0),(MATCH(M1973,{"A","B","C","D","E"},0)-1)*3+1))),"")</f>
        <v/>
      </c>
      <c r="S1973" s="26" t="str">
        <f t="array" ref="S1973">IFERROR(IF(OR(J1973="",M1973="",F1973=""),"",IF(F1973="학생부종합",INDEX(종합배치표!$C:$Q,MATCH(J1973,종합배치표!$B:$B,0),(MATCH(M1973,{"A","B","C","D","E"},0)-1)*3+2),INDEX(교과배치표!$C:$Q,MATCH(J1973,교과배치표!$B:$B,0),(MATCH(M1973,{"A","B","C","D","E"},0)-1)*3+2))),"")</f>
        <v/>
      </c>
      <c r="T1973" s="26" t="str">
        <f t="array" ref="T1973">IFERROR(IF(OR(J1973="",M1973="",F1973=""),"",IF(F1973="학생부종합",INDEX(종합배치표!$C:$Q,MATCH(J1973,종합배치표!$B:$B,0),(MATCH(M1973,{"A","B","C","D","E"},0)-1)*3+3),INDEX(교과배치표!$C:$Q,MATCH(J1973,교과배치표!$B:$B,0),(MATCH(M1973,{"A","B","C","D","E"},0)-1)*3+3))),"")</f>
        <v/>
      </c>
      <c r="V1973" s="140">
        <f t="shared" si="91"/>
        <v>2.7</v>
      </c>
      <c r="W1973" s="141" t="str">
        <f t="shared" si="92"/>
        <v/>
      </c>
    </row>
    <row r="1974" spans="2:23" ht="14.25" customHeight="1">
      <c r="B1974" s="20">
        <v>1984</v>
      </c>
      <c r="C1974" s="21" t="s">
        <v>170</v>
      </c>
      <c r="D1974" s="21" t="s">
        <v>619</v>
      </c>
      <c r="E1974" s="21" t="s">
        <v>867</v>
      </c>
      <c r="F1974" s="21" t="s">
        <v>68</v>
      </c>
      <c r="G1974" s="21" t="s">
        <v>812</v>
      </c>
      <c r="H1974" s="21" t="s">
        <v>904</v>
      </c>
      <c r="I1974" s="21" t="s">
        <v>60</v>
      </c>
      <c r="J1974" s="23"/>
      <c r="K1974" s="24">
        <v>5</v>
      </c>
      <c r="M1974" s="25" t="str">
        <f>IF(I1974="","",IF(I1974="인문",성적입력!$C$8,성적입력!$C$9))</f>
        <v>A</v>
      </c>
      <c r="N1974" s="26">
        <f>성적입력!$C$15</f>
        <v>3</v>
      </c>
      <c r="P1974" s="27" t="str">
        <f t="shared" si="90"/>
        <v/>
      </c>
      <c r="R1974" s="26" t="str">
        <f t="array" ref="R1974">IFERROR(IF(OR(J1974="",M1974="",F1974=""),"",IF(F1974="학생부종합",INDEX(종합배치표!$C:$Q,MATCH(J1974,종합배치표!$B:$B,0),(MATCH(M1974,{"A","B","C","D","E"},0)-1)*3+1),INDEX(교과배치표!$C:$Q,MATCH(J1974,교과배치표!$B:$B,0),(MATCH(M1974,{"A","B","C","D","E"},0)-1)*3+1))),"")</f>
        <v/>
      </c>
      <c r="S1974" s="26" t="str">
        <f t="array" ref="S1974">IFERROR(IF(OR(J1974="",M1974="",F1974=""),"",IF(F1974="학생부종합",INDEX(종합배치표!$C:$Q,MATCH(J1974,종합배치표!$B:$B,0),(MATCH(M1974,{"A","B","C","D","E"},0)-1)*3+2),INDEX(교과배치표!$C:$Q,MATCH(J1974,교과배치표!$B:$B,0),(MATCH(M1974,{"A","B","C","D","E"},0)-1)*3+2))),"")</f>
        <v/>
      </c>
      <c r="T1974" s="26" t="str">
        <f t="array" ref="T1974">IFERROR(IF(OR(J1974="",M1974="",F1974=""),"",IF(F1974="학생부종합",INDEX(종합배치표!$C:$Q,MATCH(J1974,종합배치표!$B:$B,0),(MATCH(M1974,{"A","B","C","D","E"},0)-1)*3+3),INDEX(교과배치표!$C:$Q,MATCH(J1974,교과배치표!$B:$B,0),(MATCH(M1974,{"A","B","C","D","E"},0)-1)*3+3))),"")</f>
        <v/>
      </c>
      <c r="V1974" s="140">
        <f t="shared" si="91"/>
        <v>2.7</v>
      </c>
      <c r="W1974" s="141" t="str">
        <f t="shared" si="92"/>
        <v/>
      </c>
    </row>
    <row r="1975" spans="2:23" ht="14.25" customHeight="1">
      <c r="B1975" s="20">
        <v>1985</v>
      </c>
      <c r="C1975" s="21" t="s">
        <v>170</v>
      </c>
      <c r="D1975" s="21" t="s">
        <v>619</v>
      </c>
      <c r="E1975" s="21" t="s">
        <v>867</v>
      </c>
      <c r="F1975" s="21" t="s">
        <v>24</v>
      </c>
      <c r="G1975" s="21" t="s">
        <v>869</v>
      </c>
      <c r="H1975" s="21" t="s">
        <v>904</v>
      </c>
      <c r="I1975" s="21" t="s">
        <v>60</v>
      </c>
      <c r="J1975" s="23"/>
      <c r="K1975" s="24">
        <v>6</v>
      </c>
      <c r="M1975" s="25" t="str">
        <f>IF(I1975="","",IF(I1975="인문",성적입력!$C$8,성적입력!$C$9))</f>
        <v>A</v>
      </c>
      <c r="N1975" s="26">
        <f>성적입력!$C$15</f>
        <v>3</v>
      </c>
      <c r="P1975" s="27" t="str">
        <f t="shared" si="90"/>
        <v/>
      </c>
      <c r="R1975" s="26" t="str">
        <f t="array" ref="R1975">IFERROR(IF(OR(J1975="",M1975="",F1975=""),"",IF(F1975="학생부종합",INDEX(종합배치표!$C:$Q,MATCH(J1975,종합배치표!$B:$B,0),(MATCH(M1975,{"A","B","C","D","E"},0)-1)*3+1),INDEX(교과배치표!$C:$Q,MATCH(J1975,교과배치표!$B:$B,0),(MATCH(M1975,{"A","B","C","D","E"},0)-1)*3+1))),"")</f>
        <v/>
      </c>
      <c r="S1975" s="26" t="str">
        <f t="array" ref="S1975">IFERROR(IF(OR(J1975="",M1975="",F1975=""),"",IF(F1975="학생부종합",INDEX(종합배치표!$C:$Q,MATCH(J1975,종합배치표!$B:$B,0),(MATCH(M1975,{"A","B","C","D","E"},0)-1)*3+2),INDEX(교과배치표!$C:$Q,MATCH(J1975,교과배치표!$B:$B,0),(MATCH(M1975,{"A","B","C","D","E"},0)-1)*3+2))),"")</f>
        <v/>
      </c>
      <c r="T1975" s="26" t="str">
        <f t="array" ref="T1975">IFERROR(IF(OR(J1975="",M1975="",F1975=""),"",IF(F1975="학생부종합",INDEX(종합배치표!$C:$Q,MATCH(J1975,종합배치표!$B:$B,0),(MATCH(M1975,{"A","B","C","D","E"},0)-1)*3+3),INDEX(교과배치표!$C:$Q,MATCH(J1975,교과배치표!$B:$B,0),(MATCH(M1975,{"A","B","C","D","E"},0)-1)*3+3))),"")</f>
        <v/>
      </c>
      <c r="V1975" s="140">
        <f t="shared" si="91"/>
        <v>2.7</v>
      </c>
      <c r="W1975" s="141" t="str">
        <f t="shared" si="92"/>
        <v/>
      </c>
    </row>
    <row r="1976" spans="2:23" ht="14.25" customHeight="1">
      <c r="B1976" s="20">
        <v>1986</v>
      </c>
      <c r="C1976" s="21" t="s">
        <v>170</v>
      </c>
      <c r="D1976" s="21" t="s">
        <v>619</v>
      </c>
      <c r="E1976" s="21" t="s">
        <v>867</v>
      </c>
      <c r="F1976" s="21" t="s">
        <v>24</v>
      </c>
      <c r="G1976" s="21" t="s">
        <v>870</v>
      </c>
      <c r="H1976" s="21" t="s">
        <v>904</v>
      </c>
      <c r="I1976" s="21" t="s">
        <v>60</v>
      </c>
      <c r="J1976" s="23"/>
      <c r="K1976" s="24">
        <v>2</v>
      </c>
      <c r="M1976" s="25" t="str">
        <f>IF(I1976="","",IF(I1976="인문",성적입력!$C$8,성적입력!$C$9))</f>
        <v>A</v>
      </c>
      <c r="N1976" s="26">
        <f>성적입력!$C$15</f>
        <v>3</v>
      </c>
      <c r="P1976" s="27" t="str">
        <f t="shared" si="90"/>
        <v/>
      </c>
      <c r="R1976" s="26" t="str">
        <f t="array" ref="R1976">IFERROR(IF(OR(J1976="",M1976="",F1976=""),"",IF(F1976="학생부종합",INDEX(종합배치표!$C:$Q,MATCH(J1976,종합배치표!$B:$B,0),(MATCH(M1976,{"A","B","C","D","E"},0)-1)*3+1),INDEX(교과배치표!$C:$Q,MATCH(J1976,교과배치표!$B:$B,0),(MATCH(M1976,{"A","B","C","D","E"},0)-1)*3+1))),"")</f>
        <v/>
      </c>
      <c r="S1976" s="26" t="str">
        <f t="array" ref="S1976">IFERROR(IF(OR(J1976="",M1976="",F1976=""),"",IF(F1976="학생부종합",INDEX(종합배치표!$C:$Q,MATCH(J1976,종합배치표!$B:$B,0),(MATCH(M1976,{"A","B","C","D","E"},0)-1)*3+2),INDEX(교과배치표!$C:$Q,MATCH(J1976,교과배치표!$B:$B,0),(MATCH(M1976,{"A","B","C","D","E"},0)-1)*3+2))),"")</f>
        <v/>
      </c>
      <c r="T1976" s="26" t="str">
        <f t="array" ref="T1976">IFERROR(IF(OR(J1976="",M1976="",F1976=""),"",IF(F1976="학생부종합",INDEX(종합배치표!$C:$Q,MATCH(J1976,종합배치표!$B:$B,0),(MATCH(M1976,{"A","B","C","D","E"},0)-1)*3+3),INDEX(교과배치표!$C:$Q,MATCH(J1976,교과배치표!$B:$B,0),(MATCH(M1976,{"A","B","C","D","E"},0)-1)*3+3))),"")</f>
        <v/>
      </c>
      <c r="V1976" s="140">
        <f t="shared" si="91"/>
        <v>2.7</v>
      </c>
      <c r="W1976" s="141" t="str">
        <f t="shared" si="92"/>
        <v/>
      </c>
    </row>
    <row r="1977" spans="2:23" ht="14.25" customHeight="1">
      <c r="B1977" s="20">
        <v>1987</v>
      </c>
      <c r="C1977" s="21" t="s">
        <v>170</v>
      </c>
      <c r="D1977" s="21" t="s">
        <v>619</v>
      </c>
      <c r="E1977" s="21" t="s">
        <v>867</v>
      </c>
      <c r="F1977" s="21" t="s">
        <v>68</v>
      </c>
      <c r="G1977" s="21" t="s">
        <v>376</v>
      </c>
      <c r="H1977" s="21" t="s">
        <v>904</v>
      </c>
      <c r="I1977" s="21" t="s">
        <v>60</v>
      </c>
      <c r="J1977" s="23"/>
      <c r="K1977" s="24">
        <v>2</v>
      </c>
      <c r="M1977" s="25" t="str">
        <f>IF(I1977="","",IF(I1977="인문",성적입력!$C$8,성적입력!$C$9))</f>
        <v>A</v>
      </c>
      <c r="N1977" s="26">
        <f>성적입력!$C$15</f>
        <v>3</v>
      </c>
      <c r="P1977" s="27" t="str">
        <f t="shared" si="90"/>
        <v/>
      </c>
      <c r="R1977" s="26" t="str">
        <f t="array" ref="R1977">IFERROR(IF(OR(J1977="",M1977="",F1977=""),"",IF(F1977="학생부종합",INDEX(종합배치표!$C:$Q,MATCH(J1977,종합배치표!$B:$B,0),(MATCH(M1977,{"A","B","C","D","E"},0)-1)*3+1),INDEX(교과배치표!$C:$Q,MATCH(J1977,교과배치표!$B:$B,0),(MATCH(M1977,{"A","B","C","D","E"},0)-1)*3+1))),"")</f>
        <v/>
      </c>
      <c r="S1977" s="26" t="str">
        <f t="array" ref="S1977">IFERROR(IF(OR(J1977="",M1977="",F1977=""),"",IF(F1977="학생부종합",INDEX(종합배치표!$C:$Q,MATCH(J1977,종합배치표!$B:$B,0),(MATCH(M1977,{"A","B","C","D","E"},0)-1)*3+2),INDEX(교과배치표!$C:$Q,MATCH(J1977,교과배치표!$B:$B,0),(MATCH(M1977,{"A","B","C","D","E"},0)-1)*3+2))),"")</f>
        <v/>
      </c>
      <c r="T1977" s="26" t="str">
        <f t="array" ref="T1977">IFERROR(IF(OR(J1977="",M1977="",F1977=""),"",IF(F1977="학생부종합",INDEX(종합배치표!$C:$Q,MATCH(J1977,종합배치표!$B:$B,0),(MATCH(M1977,{"A","B","C","D","E"},0)-1)*3+3),INDEX(교과배치표!$C:$Q,MATCH(J1977,교과배치표!$B:$B,0),(MATCH(M1977,{"A","B","C","D","E"},0)-1)*3+3))),"")</f>
        <v/>
      </c>
      <c r="V1977" s="140">
        <f t="shared" si="91"/>
        <v>2.7</v>
      </c>
      <c r="W1977" s="141" t="str">
        <f t="shared" si="92"/>
        <v/>
      </c>
    </row>
    <row r="1978" spans="2:23" ht="14.25" customHeight="1">
      <c r="B1978" s="20">
        <v>1989</v>
      </c>
      <c r="C1978" s="21" t="s">
        <v>170</v>
      </c>
      <c r="D1978" s="21" t="s">
        <v>619</v>
      </c>
      <c r="E1978" s="21" t="s">
        <v>867</v>
      </c>
      <c r="F1978" s="21" t="s">
        <v>68</v>
      </c>
      <c r="G1978" s="21" t="s">
        <v>812</v>
      </c>
      <c r="H1978" s="21" t="s">
        <v>905</v>
      </c>
      <c r="I1978" s="21" t="s">
        <v>60</v>
      </c>
      <c r="J1978" s="23"/>
      <c r="K1978" s="24">
        <v>9</v>
      </c>
      <c r="M1978" s="25" t="str">
        <f>IF(I1978="","",IF(I1978="인문",성적입력!$C$8,성적입력!$C$9))</f>
        <v>A</v>
      </c>
      <c r="N1978" s="26">
        <f>성적입력!$C$15</f>
        <v>3</v>
      </c>
      <c r="P1978" s="27" t="str">
        <f t="shared" si="90"/>
        <v/>
      </c>
      <c r="R1978" s="26" t="str">
        <f t="array" ref="R1978">IFERROR(IF(OR(J1978="",M1978="",F1978=""),"",IF(F1978="학생부종합",INDEX(종합배치표!$C:$Q,MATCH(J1978,종합배치표!$B:$B,0),(MATCH(M1978,{"A","B","C","D","E"},0)-1)*3+1),INDEX(교과배치표!$C:$Q,MATCH(J1978,교과배치표!$B:$B,0),(MATCH(M1978,{"A","B","C","D","E"},0)-1)*3+1))),"")</f>
        <v/>
      </c>
      <c r="S1978" s="26" t="str">
        <f t="array" ref="S1978">IFERROR(IF(OR(J1978="",M1978="",F1978=""),"",IF(F1978="학생부종합",INDEX(종합배치표!$C:$Q,MATCH(J1978,종합배치표!$B:$B,0),(MATCH(M1978,{"A","B","C","D","E"},0)-1)*3+2),INDEX(교과배치표!$C:$Q,MATCH(J1978,교과배치표!$B:$B,0),(MATCH(M1978,{"A","B","C","D","E"},0)-1)*3+2))),"")</f>
        <v/>
      </c>
      <c r="T1978" s="26" t="str">
        <f t="array" ref="T1978">IFERROR(IF(OR(J1978="",M1978="",F1978=""),"",IF(F1978="학생부종합",INDEX(종합배치표!$C:$Q,MATCH(J1978,종합배치표!$B:$B,0),(MATCH(M1978,{"A","B","C","D","E"},0)-1)*3+3),INDEX(교과배치표!$C:$Q,MATCH(J1978,교과배치표!$B:$B,0),(MATCH(M1978,{"A","B","C","D","E"},0)-1)*3+3))),"")</f>
        <v/>
      </c>
      <c r="V1978" s="140">
        <f t="shared" si="91"/>
        <v>2.7</v>
      </c>
      <c r="W1978" s="141" t="str">
        <f t="shared" si="92"/>
        <v/>
      </c>
    </row>
    <row r="1979" spans="2:23" ht="14.25" customHeight="1">
      <c r="B1979" s="20">
        <v>1990</v>
      </c>
      <c r="C1979" s="21" t="s">
        <v>170</v>
      </c>
      <c r="D1979" s="21" t="s">
        <v>619</v>
      </c>
      <c r="E1979" s="21" t="s">
        <v>867</v>
      </c>
      <c r="F1979" s="21" t="s">
        <v>24</v>
      </c>
      <c r="G1979" s="21" t="s">
        <v>869</v>
      </c>
      <c r="H1979" s="21" t="s">
        <v>905</v>
      </c>
      <c r="I1979" s="21" t="s">
        <v>60</v>
      </c>
      <c r="J1979" s="23"/>
      <c r="K1979" s="24">
        <v>14</v>
      </c>
      <c r="M1979" s="25" t="str">
        <f>IF(I1979="","",IF(I1979="인문",성적입력!$C$8,성적입력!$C$9))</f>
        <v>A</v>
      </c>
      <c r="N1979" s="26">
        <f>성적입력!$C$15</f>
        <v>3</v>
      </c>
      <c r="P1979" s="27" t="str">
        <f t="shared" si="90"/>
        <v/>
      </c>
      <c r="R1979" s="26" t="str">
        <f t="array" ref="R1979">IFERROR(IF(OR(J1979="",M1979="",F1979=""),"",IF(F1979="학생부종합",INDEX(종합배치표!$C:$Q,MATCH(J1979,종합배치표!$B:$B,0),(MATCH(M1979,{"A","B","C","D","E"},0)-1)*3+1),INDEX(교과배치표!$C:$Q,MATCH(J1979,교과배치표!$B:$B,0),(MATCH(M1979,{"A","B","C","D","E"},0)-1)*3+1))),"")</f>
        <v/>
      </c>
      <c r="S1979" s="26" t="str">
        <f t="array" ref="S1979">IFERROR(IF(OR(J1979="",M1979="",F1979=""),"",IF(F1979="학생부종합",INDEX(종합배치표!$C:$Q,MATCH(J1979,종합배치표!$B:$B,0),(MATCH(M1979,{"A","B","C","D","E"},0)-1)*3+2),INDEX(교과배치표!$C:$Q,MATCH(J1979,교과배치표!$B:$B,0),(MATCH(M1979,{"A","B","C","D","E"},0)-1)*3+2))),"")</f>
        <v/>
      </c>
      <c r="T1979" s="26" t="str">
        <f t="array" ref="T1979">IFERROR(IF(OR(J1979="",M1979="",F1979=""),"",IF(F1979="학생부종합",INDEX(종합배치표!$C:$Q,MATCH(J1979,종합배치표!$B:$B,0),(MATCH(M1979,{"A","B","C","D","E"},0)-1)*3+3),INDEX(교과배치표!$C:$Q,MATCH(J1979,교과배치표!$B:$B,0),(MATCH(M1979,{"A","B","C","D","E"},0)-1)*3+3))),"")</f>
        <v/>
      </c>
      <c r="V1979" s="140">
        <f t="shared" si="91"/>
        <v>2.7</v>
      </c>
      <c r="W1979" s="141" t="str">
        <f t="shared" si="92"/>
        <v/>
      </c>
    </row>
    <row r="1980" spans="2:23" ht="14.25" customHeight="1">
      <c r="B1980" s="20">
        <v>1991</v>
      </c>
      <c r="C1980" s="21" t="s">
        <v>170</v>
      </c>
      <c r="D1980" s="21" t="s">
        <v>619</v>
      </c>
      <c r="E1980" s="21" t="s">
        <v>867</v>
      </c>
      <c r="F1980" s="21" t="s">
        <v>24</v>
      </c>
      <c r="G1980" s="21" t="s">
        <v>870</v>
      </c>
      <c r="H1980" s="21" t="s">
        <v>905</v>
      </c>
      <c r="I1980" s="21" t="s">
        <v>60</v>
      </c>
      <c r="J1980" s="23"/>
      <c r="K1980" s="24">
        <v>16</v>
      </c>
      <c r="M1980" s="25" t="str">
        <f>IF(I1980="","",IF(I1980="인문",성적입력!$C$8,성적입력!$C$9))</f>
        <v>A</v>
      </c>
      <c r="N1980" s="26">
        <f>성적입력!$C$15</f>
        <v>3</v>
      </c>
      <c r="P1980" s="27" t="str">
        <f t="shared" si="90"/>
        <v/>
      </c>
      <c r="R1980" s="26" t="str">
        <f t="array" ref="R1980">IFERROR(IF(OR(J1980="",M1980="",F1980=""),"",IF(F1980="학생부종합",INDEX(종합배치표!$C:$Q,MATCH(J1980,종합배치표!$B:$B,0),(MATCH(M1980,{"A","B","C","D","E"},0)-1)*3+1),INDEX(교과배치표!$C:$Q,MATCH(J1980,교과배치표!$B:$B,0),(MATCH(M1980,{"A","B","C","D","E"},0)-1)*3+1))),"")</f>
        <v/>
      </c>
      <c r="S1980" s="26" t="str">
        <f t="array" ref="S1980">IFERROR(IF(OR(J1980="",M1980="",F1980=""),"",IF(F1980="학생부종합",INDEX(종합배치표!$C:$Q,MATCH(J1980,종합배치표!$B:$B,0),(MATCH(M1980,{"A","B","C","D","E"},0)-1)*3+2),INDEX(교과배치표!$C:$Q,MATCH(J1980,교과배치표!$B:$B,0),(MATCH(M1980,{"A","B","C","D","E"},0)-1)*3+2))),"")</f>
        <v/>
      </c>
      <c r="T1980" s="26" t="str">
        <f t="array" ref="T1980">IFERROR(IF(OR(J1980="",M1980="",F1980=""),"",IF(F1980="학생부종합",INDEX(종합배치표!$C:$Q,MATCH(J1980,종합배치표!$B:$B,0),(MATCH(M1980,{"A","B","C","D","E"},0)-1)*3+3),INDEX(교과배치표!$C:$Q,MATCH(J1980,교과배치표!$B:$B,0),(MATCH(M1980,{"A","B","C","D","E"},0)-1)*3+3))),"")</f>
        <v/>
      </c>
      <c r="V1980" s="140">
        <f t="shared" si="91"/>
        <v>2.7</v>
      </c>
      <c r="W1980" s="141" t="str">
        <f t="shared" si="92"/>
        <v/>
      </c>
    </row>
    <row r="1981" spans="2:23" ht="14.25" customHeight="1">
      <c r="B1981" s="20">
        <v>1994</v>
      </c>
      <c r="C1981" s="21" t="s">
        <v>170</v>
      </c>
      <c r="D1981" s="21" t="s">
        <v>619</v>
      </c>
      <c r="E1981" s="21" t="s">
        <v>867</v>
      </c>
      <c r="F1981" s="21" t="s">
        <v>68</v>
      </c>
      <c r="G1981" s="21" t="s">
        <v>376</v>
      </c>
      <c r="H1981" s="21" t="s">
        <v>905</v>
      </c>
      <c r="I1981" s="21" t="s">
        <v>60</v>
      </c>
      <c r="J1981" s="23"/>
      <c r="K1981" s="24">
        <v>9</v>
      </c>
      <c r="M1981" s="25" t="str">
        <f>IF(I1981="","",IF(I1981="인문",성적입력!$C$8,성적입력!$C$9))</f>
        <v>A</v>
      </c>
      <c r="N1981" s="26">
        <f>성적입력!$C$15</f>
        <v>3</v>
      </c>
      <c r="P1981" s="27" t="str">
        <f t="shared" si="90"/>
        <v/>
      </c>
      <c r="R1981" s="26" t="str">
        <f t="array" ref="R1981">IFERROR(IF(OR(J1981="",M1981="",F1981=""),"",IF(F1981="학생부종합",INDEX(종합배치표!$C:$Q,MATCH(J1981,종합배치표!$B:$B,0),(MATCH(M1981,{"A","B","C","D","E"},0)-1)*3+1),INDEX(교과배치표!$C:$Q,MATCH(J1981,교과배치표!$B:$B,0),(MATCH(M1981,{"A","B","C","D","E"},0)-1)*3+1))),"")</f>
        <v/>
      </c>
      <c r="S1981" s="26" t="str">
        <f t="array" ref="S1981">IFERROR(IF(OR(J1981="",M1981="",F1981=""),"",IF(F1981="학생부종합",INDEX(종합배치표!$C:$Q,MATCH(J1981,종합배치표!$B:$B,0),(MATCH(M1981,{"A","B","C","D","E"},0)-1)*3+2),INDEX(교과배치표!$C:$Q,MATCH(J1981,교과배치표!$B:$B,0),(MATCH(M1981,{"A","B","C","D","E"},0)-1)*3+2))),"")</f>
        <v/>
      </c>
      <c r="T1981" s="26" t="str">
        <f t="array" ref="T1981">IFERROR(IF(OR(J1981="",M1981="",F1981=""),"",IF(F1981="학생부종합",INDEX(종합배치표!$C:$Q,MATCH(J1981,종합배치표!$B:$B,0),(MATCH(M1981,{"A","B","C","D","E"},0)-1)*3+3),INDEX(교과배치표!$C:$Q,MATCH(J1981,교과배치표!$B:$B,0),(MATCH(M1981,{"A","B","C","D","E"},0)-1)*3+3))),"")</f>
        <v/>
      </c>
      <c r="V1981" s="140">
        <f t="shared" si="91"/>
        <v>2.7</v>
      </c>
      <c r="W1981" s="141" t="str">
        <f t="shared" si="92"/>
        <v/>
      </c>
    </row>
    <row r="1982" spans="2:23" ht="14.25" customHeight="1">
      <c r="B1982" s="20">
        <v>1995</v>
      </c>
      <c r="C1982" s="21" t="s">
        <v>22</v>
      </c>
      <c r="D1982" s="21" t="s">
        <v>22</v>
      </c>
      <c r="E1982" s="21" t="s">
        <v>867</v>
      </c>
      <c r="F1982" s="21" t="s">
        <v>68</v>
      </c>
      <c r="G1982" s="21" t="s">
        <v>812</v>
      </c>
      <c r="H1982" s="21" t="s">
        <v>906</v>
      </c>
      <c r="I1982" s="21" t="s">
        <v>27</v>
      </c>
      <c r="J1982" s="23"/>
      <c r="K1982" s="24">
        <v>9</v>
      </c>
      <c r="M1982" s="25" t="str">
        <f>IF(I1982="","",IF(I1982="인문",성적입력!$C$8,성적입력!$C$9))</f>
        <v>A</v>
      </c>
      <c r="N1982" s="26">
        <f>성적입력!$C$15</f>
        <v>3</v>
      </c>
      <c r="P1982" s="27" t="str">
        <f t="shared" si="90"/>
        <v/>
      </c>
      <c r="R1982" s="26" t="str">
        <f t="array" ref="R1982">IFERROR(IF(OR(J1982="",M1982="",F1982=""),"",IF(F1982="학생부종합",INDEX(종합배치표!$C:$Q,MATCH(J1982,종합배치표!$B:$B,0),(MATCH(M1982,{"A","B","C","D","E"},0)-1)*3+1),INDEX(교과배치표!$C:$Q,MATCH(J1982,교과배치표!$B:$B,0),(MATCH(M1982,{"A","B","C","D","E"},0)-1)*3+1))),"")</f>
        <v/>
      </c>
      <c r="S1982" s="26" t="str">
        <f t="array" ref="S1982">IFERROR(IF(OR(J1982="",M1982="",F1982=""),"",IF(F1982="학생부종합",INDEX(종합배치표!$C:$Q,MATCH(J1982,종합배치표!$B:$B,0),(MATCH(M1982,{"A","B","C","D","E"},0)-1)*3+2),INDEX(교과배치표!$C:$Q,MATCH(J1982,교과배치표!$B:$B,0),(MATCH(M1982,{"A","B","C","D","E"},0)-1)*3+2))),"")</f>
        <v/>
      </c>
      <c r="T1982" s="26" t="str">
        <f t="array" ref="T1982">IFERROR(IF(OR(J1982="",M1982="",F1982=""),"",IF(F1982="학생부종합",INDEX(종합배치표!$C:$Q,MATCH(J1982,종합배치표!$B:$B,0),(MATCH(M1982,{"A","B","C","D","E"},0)-1)*3+3),INDEX(교과배치표!$C:$Q,MATCH(J1982,교과배치표!$B:$B,0),(MATCH(M1982,{"A","B","C","D","E"},0)-1)*3+3))),"")</f>
        <v/>
      </c>
      <c r="V1982" s="140">
        <f t="shared" si="91"/>
        <v>2.7</v>
      </c>
      <c r="W1982" s="141" t="str">
        <f t="shared" si="92"/>
        <v/>
      </c>
    </row>
    <row r="1983" spans="2:23" ht="14.25" customHeight="1">
      <c r="B1983" s="20">
        <v>1996</v>
      </c>
      <c r="C1983" s="21" t="s">
        <v>22</v>
      </c>
      <c r="D1983" s="21" t="s">
        <v>22</v>
      </c>
      <c r="E1983" s="21" t="s">
        <v>867</v>
      </c>
      <c r="F1983" s="21" t="s">
        <v>24</v>
      </c>
      <c r="G1983" s="21" t="s">
        <v>869</v>
      </c>
      <c r="H1983" s="21" t="s">
        <v>906</v>
      </c>
      <c r="I1983" s="21" t="s">
        <v>27</v>
      </c>
      <c r="J1983" s="23"/>
      <c r="K1983" s="24">
        <v>14</v>
      </c>
      <c r="M1983" s="25" t="str">
        <f>IF(I1983="","",IF(I1983="인문",성적입력!$C$8,성적입력!$C$9))</f>
        <v>A</v>
      </c>
      <c r="N1983" s="26">
        <f>성적입력!$C$15</f>
        <v>3</v>
      </c>
      <c r="P1983" s="27" t="str">
        <f t="shared" si="90"/>
        <v/>
      </c>
      <c r="R1983" s="26" t="str">
        <f t="array" ref="R1983">IFERROR(IF(OR(J1983="",M1983="",F1983=""),"",IF(F1983="학생부종합",INDEX(종합배치표!$C:$Q,MATCH(J1983,종합배치표!$B:$B,0),(MATCH(M1983,{"A","B","C","D","E"},0)-1)*3+1),INDEX(교과배치표!$C:$Q,MATCH(J1983,교과배치표!$B:$B,0),(MATCH(M1983,{"A","B","C","D","E"},0)-1)*3+1))),"")</f>
        <v/>
      </c>
      <c r="S1983" s="26" t="str">
        <f t="array" ref="S1983">IFERROR(IF(OR(J1983="",M1983="",F1983=""),"",IF(F1983="학생부종합",INDEX(종합배치표!$C:$Q,MATCH(J1983,종합배치표!$B:$B,0),(MATCH(M1983,{"A","B","C","D","E"},0)-1)*3+2),INDEX(교과배치표!$C:$Q,MATCH(J1983,교과배치표!$B:$B,0),(MATCH(M1983,{"A","B","C","D","E"},0)-1)*3+2))),"")</f>
        <v/>
      </c>
      <c r="T1983" s="26" t="str">
        <f t="array" ref="T1983">IFERROR(IF(OR(J1983="",M1983="",F1983=""),"",IF(F1983="학생부종합",INDEX(종합배치표!$C:$Q,MATCH(J1983,종합배치표!$B:$B,0),(MATCH(M1983,{"A","B","C","D","E"},0)-1)*3+3),INDEX(교과배치표!$C:$Q,MATCH(J1983,교과배치표!$B:$B,0),(MATCH(M1983,{"A","B","C","D","E"},0)-1)*3+3))),"")</f>
        <v/>
      </c>
      <c r="V1983" s="140">
        <f t="shared" si="91"/>
        <v>2.7</v>
      </c>
      <c r="W1983" s="141" t="str">
        <f t="shared" si="92"/>
        <v/>
      </c>
    </row>
    <row r="1984" spans="2:23" ht="14.25" customHeight="1">
      <c r="B1984" s="20">
        <v>1997</v>
      </c>
      <c r="C1984" s="21" t="s">
        <v>22</v>
      </c>
      <c r="D1984" s="21" t="s">
        <v>22</v>
      </c>
      <c r="E1984" s="21" t="s">
        <v>867</v>
      </c>
      <c r="F1984" s="21" t="s">
        <v>24</v>
      </c>
      <c r="G1984" s="21" t="s">
        <v>870</v>
      </c>
      <c r="H1984" s="21" t="s">
        <v>906</v>
      </c>
      <c r="I1984" s="21" t="s">
        <v>27</v>
      </c>
      <c r="J1984" s="23"/>
      <c r="K1984" s="24">
        <v>10</v>
      </c>
      <c r="M1984" s="25" t="str">
        <f>IF(I1984="","",IF(I1984="인문",성적입력!$C$8,성적입력!$C$9))</f>
        <v>A</v>
      </c>
      <c r="N1984" s="26">
        <f>성적입력!$C$15</f>
        <v>3</v>
      </c>
      <c r="P1984" s="27" t="str">
        <f t="shared" si="90"/>
        <v/>
      </c>
      <c r="R1984" s="26" t="str">
        <f t="array" ref="R1984">IFERROR(IF(OR(J1984="",M1984="",F1984=""),"",IF(F1984="학생부종합",INDEX(종합배치표!$C:$Q,MATCH(J1984,종합배치표!$B:$B,0),(MATCH(M1984,{"A","B","C","D","E"},0)-1)*3+1),INDEX(교과배치표!$C:$Q,MATCH(J1984,교과배치표!$B:$B,0),(MATCH(M1984,{"A","B","C","D","E"},0)-1)*3+1))),"")</f>
        <v/>
      </c>
      <c r="S1984" s="26" t="str">
        <f t="array" ref="S1984">IFERROR(IF(OR(J1984="",M1984="",F1984=""),"",IF(F1984="학생부종합",INDEX(종합배치표!$C:$Q,MATCH(J1984,종합배치표!$B:$B,0),(MATCH(M1984,{"A","B","C","D","E"},0)-1)*3+2),INDEX(교과배치표!$C:$Q,MATCH(J1984,교과배치표!$B:$B,0),(MATCH(M1984,{"A","B","C","D","E"},0)-1)*3+2))),"")</f>
        <v/>
      </c>
      <c r="T1984" s="26" t="str">
        <f t="array" ref="T1984">IFERROR(IF(OR(J1984="",M1984="",F1984=""),"",IF(F1984="학생부종합",INDEX(종합배치표!$C:$Q,MATCH(J1984,종합배치표!$B:$B,0),(MATCH(M1984,{"A","B","C","D","E"},0)-1)*3+3),INDEX(교과배치표!$C:$Q,MATCH(J1984,교과배치표!$B:$B,0),(MATCH(M1984,{"A","B","C","D","E"},0)-1)*3+3))),"")</f>
        <v/>
      </c>
      <c r="V1984" s="140">
        <f t="shared" si="91"/>
        <v>2.7</v>
      </c>
      <c r="W1984" s="141" t="str">
        <f t="shared" si="92"/>
        <v/>
      </c>
    </row>
    <row r="1985" spans="2:23" ht="14.25" customHeight="1">
      <c r="B1985" s="20">
        <v>1998</v>
      </c>
      <c r="C1985" s="21" t="s">
        <v>22</v>
      </c>
      <c r="D1985" s="21" t="s">
        <v>22</v>
      </c>
      <c r="E1985" s="21" t="s">
        <v>867</v>
      </c>
      <c r="F1985" s="21" t="s">
        <v>68</v>
      </c>
      <c r="G1985" s="21" t="s">
        <v>376</v>
      </c>
      <c r="H1985" s="21" t="s">
        <v>906</v>
      </c>
      <c r="I1985" s="21" t="s">
        <v>27</v>
      </c>
      <c r="J1985" s="23"/>
      <c r="K1985" s="24">
        <v>6</v>
      </c>
      <c r="M1985" s="25" t="str">
        <f>IF(I1985="","",IF(I1985="인문",성적입력!$C$8,성적입력!$C$9))</f>
        <v>A</v>
      </c>
      <c r="N1985" s="26">
        <f>성적입력!$C$15</f>
        <v>3</v>
      </c>
      <c r="P1985" s="27" t="str">
        <f t="shared" si="90"/>
        <v/>
      </c>
      <c r="R1985" s="26" t="str">
        <f t="array" ref="R1985">IFERROR(IF(OR(J1985="",M1985="",F1985=""),"",IF(F1985="학생부종합",INDEX(종합배치표!$C:$Q,MATCH(J1985,종합배치표!$B:$B,0),(MATCH(M1985,{"A","B","C","D","E"},0)-1)*3+1),INDEX(교과배치표!$C:$Q,MATCH(J1985,교과배치표!$B:$B,0),(MATCH(M1985,{"A","B","C","D","E"},0)-1)*3+1))),"")</f>
        <v/>
      </c>
      <c r="S1985" s="26" t="str">
        <f t="array" ref="S1985">IFERROR(IF(OR(J1985="",M1985="",F1985=""),"",IF(F1985="학생부종합",INDEX(종합배치표!$C:$Q,MATCH(J1985,종합배치표!$B:$B,0),(MATCH(M1985,{"A","B","C","D","E"},0)-1)*3+2),INDEX(교과배치표!$C:$Q,MATCH(J1985,교과배치표!$B:$B,0),(MATCH(M1985,{"A","B","C","D","E"},0)-1)*3+2))),"")</f>
        <v/>
      </c>
      <c r="T1985" s="26" t="str">
        <f t="array" ref="T1985">IFERROR(IF(OR(J1985="",M1985="",F1985=""),"",IF(F1985="학생부종합",INDEX(종합배치표!$C:$Q,MATCH(J1985,종합배치표!$B:$B,0),(MATCH(M1985,{"A","B","C","D","E"},0)-1)*3+3),INDEX(교과배치표!$C:$Q,MATCH(J1985,교과배치표!$B:$B,0),(MATCH(M1985,{"A","B","C","D","E"},0)-1)*3+3))),"")</f>
        <v/>
      </c>
      <c r="V1985" s="140">
        <f t="shared" si="91"/>
        <v>2.7</v>
      </c>
      <c r="W1985" s="141" t="str">
        <f t="shared" si="92"/>
        <v/>
      </c>
    </row>
    <row r="1986" spans="2:23" ht="14.25" customHeight="1">
      <c r="B1986" s="20">
        <v>1999</v>
      </c>
      <c r="C1986" s="21" t="s">
        <v>22</v>
      </c>
      <c r="D1986" s="21" t="s">
        <v>22</v>
      </c>
      <c r="E1986" s="21" t="s">
        <v>867</v>
      </c>
      <c r="F1986" s="21" t="s">
        <v>68</v>
      </c>
      <c r="G1986" s="21" t="s">
        <v>812</v>
      </c>
      <c r="H1986" s="21" t="s">
        <v>907</v>
      </c>
      <c r="I1986" s="21" t="s">
        <v>27</v>
      </c>
      <c r="J1986" s="23"/>
      <c r="K1986" s="24">
        <v>5</v>
      </c>
      <c r="M1986" s="25" t="str">
        <f>IF(I1986="","",IF(I1986="인문",성적입력!$C$8,성적입력!$C$9))</f>
        <v>A</v>
      </c>
      <c r="N1986" s="26">
        <f>성적입력!$C$15</f>
        <v>3</v>
      </c>
      <c r="P1986" s="27" t="str">
        <f t="shared" si="90"/>
        <v/>
      </c>
      <c r="R1986" s="26" t="str">
        <f t="array" ref="R1986">IFERROR(IF(OR(J1986="",M1986="",F1986=""),"",IF(F1986="학생부종합",INDEX(종합배치표!$C:$Q,MATCH(J1986,종합배치표!$B:$B,0),(MATCH(M1986,{"A","B","C","D","E"},0)-1)*3+1),INDEX(교과배치표!$C:$Q,MATCH(J1986,교과배치표!$B:$B,0),(MATCH(M1986,{"A","B","C","D","E"},0)-1)*3+1))),"")</f>
        <v/>
      </c>
      <c r="S1986" s="26" t="str">
        <f t="array" ref="S1986">IFERROR(IF(OR(J1986="",M1986="",F1986=""),"",IF(F1986="학생부종합",INDEX(종합배치표!$C:$Q,MATCH(J1986,종합배치표!$B:$B,0),(MATCH(M1986,{"A","B","C","D","E"},0)-1)*3+2),INDEX(교과배치표!$C:$Q,MATCH(J1986,교과배치표!$B:$B,0),(MATCH(M1986,{"A","B","C","D","E"},0)-1)*3+2))),"")</f>
        <v/>
      </c>
      <c r="T1986" s="26" t="str">
        <f t="array" ref="T1986">IFERROR(IF(OR(J1986="",M1986="",F1986=""),"",IF(F1986="학생부종합",INDEX(종합배치표!$C:$Q,MATCH(J1986,종합배치표!$B:$B,0),(MATCH(M1986,{"A","B","C","D","E"},0)-1)*3+3),INDEX(교과배치표!$C:$Q,MATCH(J1986,교과배치표!$B:$B,0),(MATCH(M1986,{"A","B","C","D","E"},0)-1)*3+3))),"")</f>
        <v/>
      </c>
      <c r="V1986" s="140">
        <f t="shared" si="91"/>
        <v>2.7</v>
      </c>
      <c r="W1986" s="141" t="str">
        <f t="shared" si="92"/>
        <v/>
      </c>
    </row>
    <row r="1987" spans="2:23" ht="14.25" customHeight="1">
      <c r="B1987" s="20">
        <v>2000</v>
      </c>
      <c r="C1987" s="21" t="s">
        <v>22</v>
      </c>
      <c r="D1987" s="21" t="s">
        <v>22</v>
      </c>
      <c r="E1987" s="21" t="s">
        <v>867</v>
      </c>
      <c r="F1987" s="21" t="s">
        <v>24</v>
      </c>
      <c r="G1987" s="21" t="s">
        <v>869</v>
      </c>
      <c r="H1987" s="21" t="s">
        <v>907</v>
      </c>
      <c r="I1987" s="21" t="s">
        <v>27</v>
      </c>
      <c r="J1987" s="23"/>
      <c r="K1987" s="24">
        <v>6</v>
      </c>
      <c r="M1987" s="25" t="str">
        <f>IF(I1987="","",IF(I1987="인문",성적입력!$C$8,성적입력!$C$9))</f>
        <v>A</v>
      </c>
      <c r="N1987" s="26">
        <f>성적입력!$C$15</f>
        <v>3</v>
      </c>
      <c r="P1987" s="27" t="str">
        <f t="shared" si="90"/>
        <v/>
      </c>
      <c r="R1987" s="26" t="str">
        <f t="array" ref="R1987">IFERROR(IF(OR(J1987="",M1987="",F1987=""),"",IF(F1987="학생부종합",INDEX(종합배치표!$C:$Q,MATCH(J1987,종합배치표!$B:$B,0),(MATCH(M1987,{"A","B","C","D","E"},0)-1)*3+1),INDEX(교과배치표!$C:$Q,MATCH(J1987,교과배치표!$B:$B,0),(MATCH(M1987,{"A","B","C","D","E"},0)-1)*3+1))),"")</f>
        <v/>
      </c>
      <c r="S1987" s="26" t="str">
        <f t="array" ref="S1987">IFERROR(IF(OR(J1987="",M1987="",F1987=""),"",IF(F1987="학생부종합",INDEX(종합배치표!$C:$Q,MATCH(J1987,종합배치표!$B:$B,0),(MATCH(M1987,{"A","B","C","D","E"},0)-1)*3+2),INDEX(교과배치표!$C:$Q,MATCH(J1987,교과배치표!$B:$B,0),(MATCH(M1987,{"A","B","C","D","E"},0)-1)*3+2))),"")</f>
        <v/>
      </c>
      <c r="T1987" s="26" t="str">
        <f t="array" ref="T1987">IFERROR(IF(OR(J1987="",M1987="",F1987=""),"",IF(F1987="학생부종합",INDEX(종합배치표!$C:$Q,MATCH(J1987,종합배치표!$B:$B,0),(MATCH(M1987,{"A","B","C","D","E"},0)-1)*3+3),INDEX(교과배치표!$C:$Q,MATCH(J1987,교과배치표!$B:$B,0),(MATCH(M1987,{"A","B","C","D","E"},0)-1)*3+3))),"")</f>
        <v/>
      </c>
      <c r="V1987" s="140">
        <f t="shared" si="91"/>
        <v>2.7</v>
      </c>
      <c r="W1987" s="141" t="str">
        <f t="shared" si="92"/>
        <v/>
      </c>
    </row>
    <row r="1988" spans="2:23" ht="14.25" customHeight="1">
      <c r="B1988" s="20">
        <v>2001</v>
      </c>
      <c r="C1988" s="21" t="s">
        <v>22</v>
      </c>
      <c r="D1988" s="21" t="s">
        <v>22</v>
      </c>
      <c r="E1988" s="21" t="s">
        <v>867</v>
      </c>
      <c r="F1988" s="21" t="s">
        <v>24</v>
      </c>
      <c r="G1988" s="21" t="s">
        <v>870</v>
      </c>
      <c r="H1988" s="21" t="s">
        <v>907</v>
      </c>
      <c r="I1988" s="21" t="s">
        <v>27</v>
      </c>
      <c r="J1988" s="23"/>
      <c r="K1988" s="24">
        <v>6</v>
      </c>
      <c r="M1988" s="25" t="str">
        <f>IF(I1988="","",IF(I1988="인문",성적입력!$C$8,성적입력!$C$9))</f>
        <v>A</v>
      </c>
      <c r="N1988" s="26">
        <f>성적입력!$C$15</f>
        <v>3</v>
      </c>
      <c r="P1988" s="27" t="str">
        <f t="shared" si="90"/>
        <v/>
      </c>
      <c r="R1988" s="26" t="str">
        <f t="array" ref="R1988">IFERROR(IF(OR(J1988="",M1988="",F1988=""),"",IF(F1988="학생부종합",INDEX(종합배치표!$C:$Q,MATCH(J1988,종합배치표!$B:$B,0),(MATCH(M1988,{"A","B","C","D","E"},0)-1)*3+1),INDEX(교과배치표!$C:$Q,MATCH(J1988,교과배치표!$B:$B,0),(MATCH(M1988,{"A","B","C","D","E"},0)-1)*3+1))),"")</f>
        <v/>
      </c>
      <c r="S1988" s="26" t="str">
        <f t="array" ref="S1988">IFERROR(IF(OR(J1988="",M1988="",F1988=""),"",IF(F1988="학생부종합",INDEX(종합배치표!$C:$Q,MATCH(J1988,종합배치표!$B:$B,0),(MATCH(M1988,{"A","B","C","D","E"},0)-1)*3+2),INDEX(교과배치표!$C:$Q,MATCH(J1988,교과배치표!$B:$B,0),(MATCH(M1988,{"A","B","C","D","E"},0)-1)*3+2))),"")</f>
        <v/>
      </c>
      <c r="T1988" s="26" t="str">
        <f t="array" ref="T1988">IFERROR(IF(OR(J1988="",M1988="",F1988=""),"",IF(F1988="학생부종합",INDEX(종합배치표!$C:$Q,MATCH(J1988,종합배치표!$B:$B,0),(MATCH(M1988,{"A","B","C","D","E"},0)-1)*3+3),INDEX(교과배치표!$C:$Q,MATCH(J1988,교과배치표!$B:$B,0),(MATCH(M1988,{"A","B","C","D","E"},0)-1)*3+3))),"")</f>
        <v/>
      </c>
      <c r="V1988" s="140">
        <f t="shared" si="91"/>
        <v>2.7</v>
      </c>
      <c r="W1988" s="141" t="str">
        <f t="shared" si="92"/>
        <v/>
      </c>
    </row>
    <row r="1989" spans="2:23" ht="14.25" customHeight="1">
      <c r="B1989" s="20">
        <v>2002</v>
      </c>
      <c r="C1989" s="21" t="s">
        <v>22</v>
      </c>
      <c r="D1989" s="21" t="s">
        <v>22</v>
      </c>
      <c r="E1989" s="21" t="s">
        <v>867</v>
      </c>
      <c r="F1989" s="21" t="s">
        <v>68</v>
      </c>
      <c r="G1989" s="21" t="s">
        <v>376</v>
      </c>
      <c r="H1989" s="21" t="s">
        <v>907</v>
      </c>
      <c r="I1989" s="21" t="s">
        <v>27</v>
      </c>
      <c r="J1989" s="23"/>
      <c r="K1989" s="24">
        <v>5</v>
      </c>
      <c r="M1989" s="25" t="str">
        <f>IF(I1989="","",IF(I1989="인문",성적입력!$C$8,성적입력!$C$9))</f>
        <v>A</v>
      </c>
      <c r="N1989" s="26">
        <f>성적입력!$C$15</f>
        <v>3</v>
      </c>
      <c r="P1989" s="27" t="str">
        <f t="shared" ref="P1989:P2052" si="93">IF(OR(J1989="",N1989="",M1989=""),"",IF(N1989&lt;=T1989,"안정",IF(N1989&lt;=S1989,"적정",IF(N1989&lt;=R1989,"소신","상향"))))</f>
        <v/>
      </c>
      <c r="R1989" s="26" t="str">
        <f t="array" ref="R1989">IFERROR(IF(OR(J1989="",M1989="",F1989=""),"",IF(F1989="학생부종합",INDEX(종합배치표!$C:$Q,MATCH(J1989,종합배치표!$B:$B,0),(MATCH(M1989,{"A","B","C","D","E"},0)-1)*3+1),INDEX(교과배치표!$C:$Q,MATCH(J1989,교과배치표!$B:$B,0),(MATCH(M1989,{"A","B","C","D","E"},0)-1)*3+1))),"")</f>
        <v/>
      </c>
      <c r="S1989" s="26" t="str">
        <f t="array" ref="S1989">IFERROR(IF(OR(J1989="",M1989="",F1989=""),"",IF(F1989="학생부종합",INDEX(종합배치표!$C:$Q,MATCH(J1989,종합배치표!$B:$B,0),(MATCH(M1989,{"A","B","C","D","E"},0)-1)*3+2),INDEX(교과배치표!$C:$Q,MATCH(J1989,교과배치표!$B:$B,0),(MATCH(M1989,{"A","B","C","D","E"},0)-1)*3+2))),"")</f>
        <v/>
      </c>
      <c r="T1989" s="26" t="str">
        <f t="array" ref="T1989">IFERROR(IF(OR(J1989="",M1989="",F1989=""),"",IF(F1989="학생부종합",INDEX(종합배치표!$C:$Q,MATCH(J1989,종합배치표!$B:$B,0),(MATCH(M1989,{"A","B","C","D","E"},0)-1)*3+3),INDEX(교과배치표!$C:$Q,MATCH(J1989,교과배치표!$B:$B,0),(MATCH(M1989,{"A","B","C","D","E"},0)-1)*3+3))),"")</f>
        <v/>
      </c>
      <c r="V1989" s="140">
        <f t="shared" ref="V1989:V2052" si="94">$W$2</f>
        <v>2.7</v>
      </c>
      <c r="W1989" s="141" t="str">
        <f t="shared" ref="W1989:W2052" si="95">IF(OR(J1989="",V1989="",M1989=""),"",IF(V1989&lt;=T1989,"안정",IF(V1989&lt;=S1989,"적정",IF(V1989&lt;=R1989,"소신","상향"))))</f>
        <v/>
      </c>
    </row>
    <row r="1990" spans="2:23" ht="14.25" customHeight="1">
      <c r="B1990" s="20">
        <v>2003</v>
      </c>
      <c r="C1990" s="21" t="s">
        <v>22</v>
      </c>
      <c r="D1990" s="21" t="s">
        <v>22</v>
      </c>
      <c r="E1990" s="21" t="s">
        <v>867</v>
      </c>
      <c r="F1990" s="21" t="s">
        <v>68</v>
      </c>
      <c r="G1990" s="21" t="s">
        <v>812</v>
      </c>
      <c r="H1990" s="21" t="s">
        <v>908</v>
      </c>
      <c r="I1990" s="21" t="s">
        <v>27</v>
      </c>
      <c r="J1990" s="23"/>
      <c r="K1990" s="24">
        <v>5</v>
      </c>
      <c r="M1990" s="25" t="str">
        <f>IF(I1990="","",IF(I1990="인문",성적입력!$C$8,성적입력!$C$9))</f>
        <v>A</v>
      </c>
      <c r="N1990" s="26">
        <f>성적입력!$C$15</f>
        <v>3</v>
      </c>
      <c r="P1990" s="27" t="str">
        <f t="shared" si="93"/>
        <v/>
      </c>
      <c r="R1990" s="26" t="str">
        <f t="array" ref="R1990">IFERROR(IF(OR(J1990="",M1990="",F1990=""),"",IF(F1990="학생부종합",INDEX(종합배치표!$C:$Q,MATCH(J1990,종합배치표!$B:$B,0),(MATCH(M1990,{"A","B","C","D","E"},0)-1)*3+1),INDEX(교과배치표!$C:$Q,MATCH(J1990,교과배치표!$B:$B,0),(MATCH(M1990,{"A","B","C","D","E"},0)-1)*3+1))),"")</f>
        <v/>
      </c>
      <c r="S1990" s="26" t="str">
        <f t="array" ref="S1990">IFERROR(IF(OR(J1990="",M1990="",F1990=""),"",IF(F1990="학생부종합",INDEX(종합배치표!$C:$Q,MATCH(J1990,종합배치표!$B:$B,0),(MATCH(M1990,{"A","B","C","D","E"},0)-1)*3+2),INDEX(교과배치표!$C:$Q,MATCH(J1990,교과배치표!$B:$B,0),(MATCH(M1990,{"A","B","C","D","E"},0)-1)*3+2))),"")</f>
        <v/>
      </c>
      <c r="T1990" s="26" t="str">
        <f t="array" ref="T1990">IFERROR(IF(OR(J1990="",M1990="",F1990=""),"",IF(F1990="학생부종합",INDEX(종합배치표!$C:$Q,MATCH(J1990,종합배치표!$B:$B,0),(MATCH(M1990,{"A","B","C","D","E"},0)-1)*3+3),INDEX(교과배치표!$C:$Q,MATCH(J1990,교과배치표!$B:$B,0),(MATCH(M1990,{"A","B","C","D","E"},0)-1)*3+3))),"")</f>
        <v/>
      </c>
      <c r="V1990" s="140">
        <f t="shared" si="94"/>
        <v>2.7</v>
      </c>
      <c r="W1990" s="141" t="str">
        <f t="shared" si="95"/>
        <v/>
      </c>
    </row>
    <row r="1991" spans="2:23" ht="14.25" customHeight="1">
      <c r="B1991" s="20">
        <v>2004</v>
      </c>
      <c r="C1991" s="21" t="s">
        <v>22</v>
      </c>
      <c r="D1991" s="21" t="s">
        <v>22</v>
      </c>
      <c r="E1991" s="21" t="s">
        <v>867</v>
      </c>
      <c r="F1991" s="21" t="s">
        <v>24</v>
      </c>
      <c r="G1991" s="21" t="s">
        <v>869</v>
      </c>
      <c r="H1991" s="21" t="s">
        <v>908</v>
      </c>
      <c r="I1991" s="21" t="s">
        <v>27</v>
      </c>
      <c r="J1991" s="23"/>
      <c r="K1991" s="24">
        <v>6</v>
      </c>
      <c r="M1991" s="25" t="str">
        <f>IF(I1991="","",IF(I1991="인문",성적입력!$C$8,성적입력!$C$9))</f>
        <v>A</v>
      </c>
      <c r="N1991" s="26">
        <f>성적입력!$C$15</f>
        <v>3</v>
      </c>
      <c r="P1991" s="27" t="str">
        <f t="shared" si="93"/>
        <v/>
      </c>
      <c r="R1991" s="26" t="str">
        <f t="array" ref="R1991">IFERROR(IF(OR(J1991="",M1991="",F1991=""),"",IF(F1991="학생부종합",INDEX(종합배치표!$C:$Q,MATCH(J1991,종합배치표!$B:$B,0),(MATCH(M1991,{"A","B","C","D","E"},0)-1)*3+1),INDEX(교과배치표!$C:$Q,MATCH(J1991,교과배치표!$B:$B,0),(MATCH(M1991,{"A","B","C","D","E"},0)-1)*3+1))),"")</f>
        <v/>
      </c>
      <c r="S1991" s="26" t="str">
        <f t="array" ref="S1991">IFERROR(IF(OR(J1991="",M1991="",F1991=""),"",IF(F1991="학생부종합",INDEX(종합배치표!$C:$Q,MATCH(J1991,종합배치표!$B:$B,0),(MATCH(M1991,{"A","B","C","D","E"},0)-1)*3+2),INDEX(교과배치표!$C:$Q,MATCH(J1991,교과배치표!$B:$B,0),(MATCH(M1991,{"A","B","C","D","E"},0)-1)*3+2))),"")</f>
        <v/>
      </c>
      <c r="T1991" s="26" t="str">
        <f t="array" ref="T1991">IFERROR(IF(OR(J1991="",M1991="",F1991=""),"",IF(F1991="학생부종합",INDEX(종합배치표!$C:$Q,MATCH(J1991,종합배치표!$B:$B,0),(MATCH(M1991,{"A","B","C","D","E"},0)-1)*3+3),INDEX(교과배치표!$C:$Q,MATCH(J1991,교과배치표!$B:$B,0),(MATCH(M1991,{"A","B","C","D","E"},0)-1)*3+3))),"")</f>
        <v/>
      </c>
      <c r="V1991" s="140">
        <f t="shared" si="94"/>
        <v>2.7</v>
      </c>
      <c r="W1991" s="141" t="str">
        <f t="shared" si="95"/>
        <v/>
      </c>
    </row>
    <row r="1992" spans="2:23" ht="14.25" customHeight="1">
      <c r="B1992" s="20">
        <v>2005</v>
      </c>
      <c r="C1992" s="21" t="s">
        <v>22</v>
      </c>
      <c r="D1992" s="21" t="s">
        <v>22</v>
      </c>
      <c r="E1992" s="21" t="s">
        <v>867</v>
      </c>
      <c r="F1992" s="21" t="s">
        <v>24</v>
      </c>
      <c r="G1992" s="21" t="s">
        <v>870</v>
      </c>
      <c r="H1992" s="21" t="s">
        <v>908</v>
      </c>
      <c r="I1992" s="21" t="s">
        <v>27</v>
      </c>
      <c r="J1992" s="23"/>
      <c r="K1992" s="24">
        <v>3</v>
      </c>
      <c r="M1992" s="25" t="str">
        <f>IF(I1992="","",IF(I1992="인문",성적입력!$C$8,성적입력!$C$9))</f>
        <v>A</v>
      </c>
      <c r="N1992" s="26">
        <f>성적입력!$C$15</f>
        <v>3</v>
      </c>
      <c r="P1992" s="27" t="str">
        <f t="shared" si="93"/>
        <v/>
      </c>
      <c r="R1992" s="26" t="str">
        <f t="array" ref="R1992">IFERROR(IF(OR(J1992="",M1992="",F1992=""),"",IF(F1992="학생부종합",INDEX(종합배치표!$C:$Q,MATCH(J1992,종합배치표!$B:$B,0),(MATCH(M1992,{"A","B","C","D","E"},0)-1)*3+1),INDEX(교과배치표!$C:$Q,MATCH(J1992,교과배치표!$B:$B,0),(MATCH(M1992,{"A","B","C","D","E"},0)-1)*3+1))),"")</f>
        <v/>
      </c>
      <c r="S1992" s="26" t="str">
        <f t="array" ref="S1992">IFERROR(IF(OR(J1992="",M1992="",F1992=""),"",IF(F1992="학생부종합",INDEX(종합배치표!$C:$Q,MATCH(J1992,종합배치표!$B:$B,0),(MATCH(M1992,{"A","B","C","D","E"},0)-1)*3+2),INDEX(교과배치표!$C:$Q,MATCH(J1992,교과배치표!$B:$B,0),(MATCH(M1992,{"A","B","C","D","E"},0)-1)*3+2))),"")</f>
        <v/>
      </c>
      <c r="T1992" s="26" t="str">
        <f t="array" ref="T1992">IFERROR(IF(OR(J1992="",M1992="",F1992=""),"",IF(F1992="학생부종합",INDEX(종합배치표!$C:$Q,MATCH(J1992,종합배치표!$B:$B,0),(MATCH(M1992,{"A","B","C","D","E"},0)-1)*3+3),INDEX(교과배치표!$C:$Q,MATCH(J1992,교과배치표!$B:$B,0),(MATCH(M1992,{"A","B","C","D","E"},0)-1)*3+3))),"")</f>
        <v/>
      </c>
      <c r="V1992" s="140">
        <f t="shared" si="94"/>
        <v>2.7</v>
      </c>
      <c r="W1992" s="141" t="str">
        <f t="shared" si="95"/>
        <v/>
      </c>
    </row>
    <row r="1993" spans="2:23" ht="14.25" customHeight="1">
      <c r="B1993" s="20">
        <v>2006</v>
      </c>
      <c r="C1993" s="21" t="s">
        <v>22</v>
      </c>
      <c r="D1993" s="21" t="s">
        <v>22</v>
      </c>
      <c r="E1993" s="21" t="s">
        <v>867</v>
      </c>
      <c r="F1993" s="21" t="s">
        <v>68</v>
      </c>
      <c r="G1993" s="21" t="s">
        <v>376</v>
      </c>
      <c r="H1993" s="21" t="s">
        <v>908</v>
      </c>
      <c r="I1993" s="21" t="s">
        <v>27</v>
      </c>
      <c r="J1993" s="23"/>
      <c r="K1993" s="24">
        <v>3</v>
      </c>
      <c r="M1993" s="25" t="str">
        <f>IF(I1993="","",IF(I1993="인문",성적입력!$C$8,성적입력!$C$9))</f>
        <v>A</v>
      </c>
      <c r="N1993" s="26">
        <f>성적입력!$C$15</f>
        <v>3</v>
      </c>
      <c r="P1993" s="27" t="str">
        <f t="shared" si="93"/>
        <v/>
      </c>
      <c r="R1993" s="26" t="str">
        <f t="array" ref="R1993">IFERROR(IF(OR(J1993="",M1993="",F1993=""),"",IF(F1993="학생부종합",INDEX(종합배치표!$C:$Q,MATCH(J1993,종합배치표!$B:$B,0),(MATCH(M1993,{"A","B","C","D","E"},0)-1)*3+1),INDEX(교과배치표!$C:$Q,MATCH(J1993,교과배치표!$B:$B,0),(MATCH(M1993,{"A","B","C","D","E"},0)-1)*3+1))),"")</f>
        <v/>
      </c>
      <c r="S1993" s="26" t="str">
        <f t="array" ref="S1993">IFERROR(IF(OR(J1993="",M1993="",F1993=""),"",IF(F1993="학생부종합",INDEX(종합배치표!$C:$Q,MATCH(J1993,종합배치표!$B:$B,0),(MATCH(M1993,{"A","B","C","D","E"},0)-1)*3+2),INDEX(교과배치표!$C:$Q,MATCH(J1993,교과배치표!$B:$B,0),(MATCH(M1993,{"A","B","C","D","E"},0)-1)*3+2))),"")</f>
        <v/>
      </c>
      <c r="T1993" s="26" t="str">
        <f t="array" ref="T1993">IFERROR(IF(OR(J1993="",M1993="",F1993=""),"",IF(F1993="학생부종합",INDEX(종합배치표!$C:$Q,MATCH(J1993,종합배치표!$B:$B,0),(MATCH(M1993,{"A","B","C","D","E"},0)-1)*3+3),INDEX(교과배치표!$C:$Q,MATCH(J1993,교과배치표!$B:$B,0),(MATCH(M1993,{"A","B","C","D","E"},0)-1)*3+3))),"")</f>
        <v/>
      </c>
      <c r="V1993" s="140">
        <f t="shared" si="94"/>
        <v>2.7</v>
      </c>
      <c r="W1993" s="141" t="str">
        <f t="shared" si="95"/>
        <v/>
      </c>
    </row>
    <row r="1994" spans="2:23" ht="14.25" customHeight="1">
      <c r="B1994" s="20">
        <v>2007</v>
      </c>
      <c r="C1994" s="21" t="s">
        <v>170</v>
      </c>
      <c r="D1994" s="21" t="s">
        <v>619</v>
      </c>
      <c r="E1994" s="21" t="s">
        <v>867</v>
      </c>
      <c r="F1994" s="21" t="s">
        <v>68</v>
      </c>
      <c r="G1994" s="21" t="s">
        <v>812</v>
      </c>
      <c r="H1994" s="21" t="s">
        <v>909</v>
      </c>
      <c r="I1994" s="21" t="s">
        <v>60</v>
      </c>
      <c r="J1994" s="23"/>
      <c r="K1994" s="24">
        <v>9</v>
      </c>
      <c r="M1994" s="25" t="str">
        <f>IF(I1994="","",IF(I1994="인문",성적입력!$C$8,성적입력!$C$9))</f>
        <v>A</v>
      </c>
      <c r="N1994" s="26">
        <f>성적입력!$C$15</f>
        <v>3</v>
      </c>
      <c r="P1994" s="27" t="str">
        <f t="shared" si="93"/>
        <v/>
      </c>
      <c r="R1994" s="26" t="str">
        <f t="array" ref="R1994">IFERROR(IF(OR(J1994="",M1994="",F1994=""),"",IF(F1994="학생부종합",INDEX(종합배치표!$C:$Q,MATCH(J1994,종합배치표!$B:$B,0),(MATCH(M1994,{"A","B","C","D","E"},0)-1)*3+1),INDEX(교과배치표!$C:$Q,MATCH(J1994,교과배치표!$B:$B,0),(MATCH(M1994,{"A","B","C","D","E"},0)-1)*3+1))),"")</f>
        <v/>
      </c>
      <c r="S1994" s="26" t="str">
        <f t="array" ref="S1994">IFERROR(IF(OR(J1994="",M1994="",F1994=""),"",IF(F1994="학생부종합",INDEX(종합배치표!$C:$Q,MATCH(J1994,종합배치표!$B:$B,0),(MATCH(M1994,{"A","B","C","D","E"},0)-1)*3+2),INDEX(교과배치표!$C:$Q,MATCH(J1994,교과배치표!$B:$B,0),(MATCH(M1994,{"A","B","C","D","E"},0)-1)*3+2))),"")</f>
        <v/>
      </c>
      <c r="T1994" s="26" t="str">
        <f t="array" ref="T1994">IFERROR(IF(OR(J1994="",M1994="",F1994=""),"",IF(F1994="학생부종합",INDEX(종합배치표!$C:$Q,MATCH(J1994,종합배치표!$B:$B,0),(MATCH(M1994,{"A","B","C","D","E"},0)-1)*3+3),INDEX(교과배치표!$C:$Q,MATCH(J1994,교과배치표!$B:$B,0),(MATCH(M1994,{"A","B","C","D","E"},0)-1)*3+3))),"")</f>
        <v/>
      </c>
      <c r="V1994" s="140">
        <f t="shared" si="94"/>
        <v>2.7</v>
      </c>
      <c r="W1994" s="141" t="str">
        <f t="shared" si="95"/>
        <v/>
      </c>
    </row>
    <row r="1995" spans="2:23" ht="14.25" customHeight="1">
      <c r="B1995" s="20">
        <v>2008</v>
      </c>
      <c r="C1995" s="21" t="s">
        <v>170</v>
      </c>
      <c r="D1995" s="21" t="s">
        <v>619</v>
      </c>
      <c r="E1995" s="21" t="s">
        <v>867</v>
      </c>
      <c r="F1995" s="21" t="s">
        <v>24</v>
      </c>
      <c r="G1995" s="21" t="s">
        <v>869</v>
      </c>
      <c r="H1995" s="21" t="s">
        <v>909</v>
      </c>
      <c r="I1995" s="21" t="s">
        <v>60</v>
      </c>
      <c r="J1995" s="23"/>
      <c r="K1995" s="24">
        <v>14</v>
      </c>
      <c r="M1995" s="25" t="str">
        <f>IF(I1995="","",IF(I1995="인문",성적입력!$C$8,성적입력!$C$9))</f>
        <v>A</v>
      </c>
      <c r="N1995" s="26">
        <f>성적입력!$C$15</f>
        <v>3</v>
      </c>
      <c r="P1995" s="27" t="str">
        <f t="shared" si="93"/>
        <v/>
      </c>
      <c r="R1995" s="26" t="str">
        <f t="array" ref="R1995">IFERROR(IF(OR(J1995="",M1995="",F1995=""),"",IF(F1995="학생부종합",INDEX(종합배치표!$C:$Q,MATCH(J1995,종합배치표!$B:$B,0),(MATCH(M1995,{"A","B","C","D","E"},0)-1)*3+1),INDEX(교과배치표!$C:$Q,MATCH(J1995,교과배치표!$B:$B,0),(MATCH(M1995,{"A","B","C","D","E"},0)-1)*3+1))),"")</f>
        <v/>
      </c>
      <c r="S1995" s="26" t="str">
        <f t="array" ref="S1995">IFERROR(IF(OR(J1995="",M1995="",F1995=""),"",IF(F1995="학생부종합",INDEX(종합배치표!$C:$Q,MATCH(J1995,종합배치표!$B:$B,0),(MATCH(M1995,{"A","B","C","D","E"},0)-1)*3+2),INDEX(교과배치표!$C:$Q,MATCH(J1995,교과배치표!$B:$B,0),(MATCH(M1995,{"A","B","C","D","E"},0)-1)*3+2))),"")</f>
        <v/>
      </c>
      <c r="T1995" s="26" t="str">
        <f t="array" ref="T1995">IFERROR(IF(OR(J1995="",M1995="",F1995=""),"",IF(F1995="학생부종합",INDEX(종합배치표!$C:$Q,MATCH(J1995,종합배치표!$B:$B,0),(MATCH(M1995,{"A","B","C","D","E"},0)-1)*3+3),INDEX(교과배치표!$C:$Q,MATCH(J1995,교과배치표!$B:$B,0),(MATCH(M1995,{"A","B","C","D","E"},0)-1)*3+3))),"")</f>
        <v/>
      </c>
      <c r="V1995" s="140">
        <f t="shared" si="94"/>
        <v>2.7</v>
      </c>
      <c r="W1995" s="141" t="str">
        <f t="shared" si="95"/>
        <v/>
      </c>
    </row>
    <row r="1996" spans="2:23" ht="14.25" customHeight="1">
      <c r="B1996" s="20">
        <v>2009</v>
      </c>
      <c r="C1996" s="21" t="s">
        <v>170</v>
      </c>
      <c r="D1996" s="21" t="s">
        <v>619</v>
      </c>
      <c r="E1996" s="21" t="s">
        <v>867</v>
      </c>
      <c r="F1996" s="21" t="s">
        <v>24</v>
      </c>
      <c r="G1996" s="21" t="s">
        <v>870</v>
      </c>
      <c r="H1996" s="21" t="s">
        <v>909</v>
      </c>
      <c r="I1996" s="21" t="s">
        <v>60</v>
      </c>
      <c r="J1996" s="23"/>
      <c r="K1996" s="24">
        <v>18</v>
      </c>
      <c r="M1996" s="25" t="str">
        <f>IF(I1996="","",IF(I1996="인문",성적입력!$C$8,성적입력!$C$9))</f>
        <v>A</v>
      </c>
      <c r="N1996" s="26">
        <f>성적입력!$C$15</f>
        <v>3</v>
      </c>
      <c r="P1996" s="27" t="str">
        <f t="shared" si="93"/>
        <v/>
      </c>
      <c r="R1996" s="26" t="str">
        <f t="array" ref="R1996">IFERROR(IF(OR(J1996="",M1996="",F1996=""),"",IF(F1996="학생부종합",INDEX(종합배치표!$C:$Q,MATCH(J1996,종합배치표!$B:$B,0),(MATCH(M1996,{"A","B","C","D","E"},0)-1)*3+1),INDEX(교과배치표!$C:$Q,MATCH(J1996,교과배치표!$B:$B,0),(MATCH(M1996,{"A","B","C","D","E"},0)-1)*3+1))),"")</f>
        <v/>
      </c>
      <c r="S1996" s="26" t="str">
        <f t="array" ref="S1996">IFERROR(IF(OR(J1996="",M1996="",F1996=""),"",IF(F1996="학생부종합",INDEX(종합배치표!$C:$Q,MATCH(J1996,종합배치표!$B:$B,0),(MATCH(M1996,{"A","B","C","D","E"},0)-1)*3+2),INDEX(교과배치표!$C:$Q,MATCH(J1996,교과배치표!$B:$B,0),(MATCH(M1996,{"A","B","C","D","E"},0)-1)*3+2))),"")</f>
        <v/>
      </c>
      <c r="T1996" s="26" t="str">
        <f t="array" ref="T1996">IFERROR(IF(OR(J1996="",M1996="",F1996=""),"",IF(F1996="학생부종합",INDEX(종합배치표!$C:$Q,MATCH(J1996,종합배치표!$B:$B,0),(MATCH(M1996,{"A","B","C","D","E"},0)-1)*3+3),INDEX(교과배치표!$C:$Q,MATCH(J1996,교과배치표!$B:$B,0),(MATCH(M1996,{"A","B","C","D","E"},0)-1)*3+3))),"")</f>
        <v/>
      </c>
      <c r="V1996" s="140">
        <f t="shared" si="94"/>
        <v>2.7</v>
      </c>
      <c r="W1996" s="141" t="str">
        <f t="shared" si="95"/>
        <v/>
      </c>
    </row>
    <row r="1997" spans="2:23" ht="14.25" customHeight="1">
      <c r="B1997" s="20">
        <v>2011</v>
      </c>
      <c r="C1997" s="21" t="s">
        <v>170</v>
      </c>
      <c r="D1997" s="21" t="s">
        <v>619</v>
      </c>
      <c r="E1997" s="21" t="s">
        <v>867</v>
      </c>
      <c r="F1997" s="21" t="s">
        <v>68</v>
      </c>
      <c r="G1997" s="21" t="s">
        <v>376</v>
      </c>
      <c r="H1997" s="21" t="s">
        <v>909</v>
      </c>
      <c r="I1997" s="21" t="s">
        <v>60</v>
      </c>
      <c r="J1997" s="23"/>
      <c r="K1997" s="24">
        <v>10</v>
      </c>
      <c r="M1997" s="25" t="str">
        <f>IF(I1997="","",IF(I1997="인문",성적입력!$C$8,성적입력!$C$9))</f>
        <v>A</v>
      </c>
      <c r="N1997" s="26">
        <f>성적입력!$C$15</f>
        <v>3</v>
      </c>
      <c r="P1997" s="27" t="str">
        <f t="shared" si="93"/>
        <v/>
      </c>
      <c r="R1997" s="26" t="str">
        <f t="array" ref="R1997">IFERROR(IF(OR(J1997="",M1997="",F1997=""),"",IF(F1997="학생부종합",INDEX(종합배치표!$C:$Q,MATCH(J1997,종합배치표!$B:$B,0),(MATCH(M1997,{"A","B","C","D","E"},0)-1)*3+1),INDEX(교과배치표!$C:$Q,MATCH(J1997,교과배치표!$B:$B,0),(MATCH(M1997,{"A","B","C","D","E"},0)-1)*3+1))),"")</f>
        <v/>
      </c>
      <c r="S1997" s="26" t="str">
        <f t="array" ref="S1997">IFERROR(IF(OR(J1997="",M1997="",F1997=""),"",IF(F1997="학생부종합",INDEX(종합배치표!$C:$Q,MATCH(J1997,종합배치표!$B:$B,0),(MATCH(M1997,{"A","B","C","D","E"},0)-1)*3+2),INDEX(교과배치표!$C:$Q,MATCH(J1997,교과배치표!$B:$B,0),(MATCH(M1997,{"A","B","C","D","E"},0)-1)*3+2))),"")</f>
        <v/>
      </c>
      <c r="T1997" s="26" t="str">
        <f t="array" ref="T1997">IFERROR(IF(OR(J1997="",M1997="",F1997=""),"",IF(F1997="학생부종합",INDEX(종합배치표!$C:$Q,MATCH(J1997,종합배치표!$B:$B,0),(MATCH(M1997,{"A","B","C","D","E"},0)-1)*3+3),INDEX(교과배치표!$C:$Q,MATCH(J1997,교과배치표!$B:$B,0),(MATCH(M1997,{"A","B","C","D","E"},0)-1)*3+3))),"")</f>
        <v/>
      </c>
      <c r="V1997" s="140">
        <f t="shared" si="94"/>
        <v>2.7</v>
      </c>
      <c r="W1997" s="141" t="str">
        <f t="shared" si="95"/>
        <v/>
      </c>
    </row>
    <row r="1998" spans="2:23" ht="14.25" customHeight="1">
      <c r="B1998" s="20">
        <v>2013</v>
      </c>
      <c r="C1998" s="21" t="s">
        <v>22</v>
      </c>
      <c r="D1998" s="21" t="s">
        <v>22</v>
      </c>
      <c r="E1998" s="21" t="s">
        <v>867</v>
      </c>
      <c r="F1998" s="21" t="s">
        <v>68</v>
      </c>
      <c r="G1998" s="21" t="s">
        <v>812</v>
      </c>
      <c r="H1998" s="21" t="s">
        <v>910</v>
      </c>
      <c r="I1998" s="21" t="s">
        <v>27</v>
      </c>
      <c r="J1998" s="23"/>
      <c r="K1998" s="24">
        <v>9</v>
      </c>
      <c r="M1998" s="25" t="str">
        <f>IF(I1998="","",IF(I1998="인문",성적입력!$C$8,성적입력!$C$9))</f>
        <v>A</v>
      </c>
      <c r="N1998" s="26">
        <f>성적입력!$C$15</f>
        <v>3</v>
      </c>
      <c r="P1998" s="27" t="str">
        <f t="shared" si="93"/>
        <v/>
      </c>
      <c r="R1998" s="26" t="str">
        <f t="array" ref="R1998">IFERROR(IF(OR(J1998="",M1998="",F1998=""),"",IF(F1998="학생부종합",INDEX(종합배치표!$C:$Q,MATCH(J1998,종합배치표!$B:$B,0),(MATCH(M1998,{"A","B","C","D","E"},0)-1)*3+1),INDEX(교과배치표!$C:$Q,MATCH(J1998,교과배치표!$B:$B,0),(MATCH(M1998,{"A","B","C","D","E"},0)-1)*3+1))),"")</f>
        <v/>
      </c>
      <c r="S1998" s="26" t="str">
        <f t="array" ref="S1998">IFERROR(IF(OR(J1998="",M1998="",F1998=""),"",IF(F1998="학생부종합",INDEX(종합배치표!$C:$Q,MATCH(J1998,종합배치표!$B:$B,0),(MATCH(M1998,{"A","B","C","D","E"},0)-1)*3+2),INDEX(교과배치표!$C:$Q,MATCH(J1998,교과배치표!$B:$B,0),(MATCH(M1998,{"A","B","C","D","E"},0)-1)*3+2))),"")</f>
        <v/>
      </c>
      <c r="T1998" s="26" t="str">
        <f t="array" ref="T1998">IFERROR(IF(OR(J1998="",M1998="",F1998=""),"",IF(F1998="학생부종합",INDEX(종합배치표!$C:$Q,MATCH(J1998,종합배치표!$B:$B,0),(MATCH(M1998,{"A","B","C","D","E"},0)-1)*3+3),INDEX(교과배치표!$C:$Q,MATCH(J1998,교과배치표!$B:$B,0),(MATCH(M1998,{"A","B","C","D","E"},0)-1)*3+3))),"")</f>
        <v/>
      </c>
      <c r="V1998" s="140">
        <f t="shared" si="94"/>
        <v>2.7</v>
      </c>
      <c r="W1998" s="141" t="str">
        <f t="shared" si="95"/>
        <v/>
      </c>
    </row>
    <row r="1999" spans="2:23" ht="14.25" customHeight="1">
      <c r="B1999" s="20">
        <v>2014</v>
      </c>
      <c r="C1999" s="21" t="s">
        <v>22</v>
      </c>
      <c r="D1999" s="21" t="s">
        <v>22</v>
      </c>
      <c r="E1999" s="21" t="s">
        <v>867</v>
      </c>
      <c r="F1999" s="21" t="s">
        <v>24</v>
      </c>
      <c r="G1999" s="21" t="s">
        <v>869</v>
      </c>
      <c r="H1999" s="21" t="s">
        <v>910</v>
      </c>
      <c r="I1999" s="21" t="s">
        <v>27</v>
      </c>
      <c r="J1999" s="23"/>
      <c r="K1999" s="24">
        <v>14</v>
      </c>
      <c r="M1999" s="25" t="str">
        <f>IF(I1999="","",IF(I1999="인문",성적입력!$C$8,성적입력!$C$9))</f>
        <v>A</v>
      </c>
      <c r="N1999" s="26">
        <f>성적입력!$C$15</f>
        <v>3</v>
      </c>
      <c r="P1999" s="27" t="str">
        <f t="shared" si="93"/>
        <v/>
      </c>
      <c r="R1999" s="26" t="str">
        <f t="array" ref="R1999">IFERROR(IF(OR(J1999="",M1999="",F1999=""),"",IF(F1999="학생부종합",INDEX(종합배치표!$C:$Q,MATCH(J1999,종합배치표!$B:$B,0),(MATCH(M1999,{"A","B","C","D","E"},0)-1)*3+1),INDEX(교과배치표!$C:$Q,MATCH(J1999,교과배치표!$B:$B,0),(MATCH(M1999,{"A","B","C","D","E"},0)-1)*3+1))),"")</f>
        <v/>
      </c>
      <c r="S1999" s="26" t="str">
        <f t="array" ref="S1999">IFERROR(IF(OR(J1999="",M1999="",F1999=""),"",IF(F1999="학생부종합",INDEX(종합배치표!$C:$Q,MATCH(J1999,종합배치표!$B:$B,0),(MATCH(M1999,{"A","B","C","D","E"},0)-1)*3+2),INDEX(교과배치표!$C:$Q,MATCH(J1999,교과배치표!$B:$B,0),(MATCH(M1999,{"A","B","C","D","E"},0)-1)*3+2))),"")</f>
        <v/>
      </c>
      <c r="T1999" s="26" t="str">
        <f t="array" ref="T1999">IFERROR(IF(OR(J1999="",M1999="",F1999=""),"",IF(F1999="학생부종합",INDEX(종합배치표!$C:$Q,MATCH(J1999,종합배치표!$B:$B,0),(MATCH(M1999,{"A","B","C","D","E"},0)-1)*3+3),INDEX(교과배치표!$C:$Q,MATCH(J1999,교과배치표!$B:$B,0),(MATCH(M1999,{"A","B","C","D","E"},0)-1)*3+3))),"")</f>
        <v/>
      </c>
      <c r="V1999" s="140">
        <f t="shared" si="94"/>
        <v>2.7</v>
      </c>
      <c r="W1999" s="141" t="str">
        <f t="shared" si="95"/>
        <v/>
      </c>
    </row>
    <row r="2000" spans="2:23" ht="14.25" customHeight="1">
      <c r="B2000" s="20">
        <v>2015</v>
      </c>
      <c r="C2000" s="21" t="s">
        <v>22</v>
      </c>
      <c r="D2000" s="21" t="s">
        <v>22</v>
      </c>
      <c r="E2000" s="21" t="s">
        <v>867</v>
      </c>
      <c r="F2000" s="21" t="s">
        <v>24</v>
      </c>
      <c r="G2000" s="21" t="s">
        <v>870</v>
      </c>
      <c r="H2000" s="21" t="s">
        <v>910</v>
      </c>
      <c r="I2000" s="21" t="s">
        <v>27</v>
      </c>
      <c r="J2000" s="23"/>
      <c r="K2000" s="24">
        <v>10</v>
      </c>
      <c r="M2000" s="25" t="str">
        <f>IF(I2000="","",IF(I2000="인문",성적입력!$C$8,성적입력!$C$9))</f>
        <v>A</v>
      </c>
      <c r="N2000" s="26">
        <f>성적입력!$C$15</f>
        <v>3</v>
      </c>
      <c r="P2000" s="27" t="str">
        <f t="shared" si="93"/>
        <v/>
      </c>
      <c r="R2000" s="26" t="str">
        <f t="array" ref="R2000">IFERROR(IF(OR(J2000="",M2000="",F2000=""),"",IF(F2000="학생부종합",INDEX(종합배치표!$C:$Q,MATCH(J2000,종합배치표!$B:$B,0),(MATCH(M2000,{"A","B","C","D","E"},0)-1)*3+1),INDEX(교과배치표!$C:$Q,MATCH(J2000,교과배치표!$B:$B,0),(MATCH(M2000,{"A","B","C","D","E"},0)-1)*3+1))),"")</f>
        <v/>
      </c>
      <c r="S2000" s="26" t="str">
        <f t="array" ref="S2000">IFERROR(IF(OR(J2000="",M2000="",F2000=""),"",IF(F2000="학생부종합",INDEX(종합배치표!$C:$Q,MATCH(J2000,종합배치표!$B:$B,0),(MATCH(M2000,{"A","B","C","D","E"},0)-1)*3+2),INDEX(교과배치표!$C:$Q,MATCH(J2000,교과배치표!$B:$B,0),(MATCH(M2000,{"A","B","C","D","E"},0)-1)*3+2))),"")</f>
        <v/>
      </c>
      <c r="T2000" s="26" t="str">
        <f t="array" ref="T2000">IFERROR(IF(OR(J2000="",M2000="",F2000=""),"",IF(F2000="학생부종합",INDEX(종합배치표!$C:$Q,MATCH(J2000,종합배치표!$B:$B,0),(MATCH(M2000,{"A","B","C","D","E"},0)-1)*3+3),INDEX(교과배치표!$C:$Q,MATCH(J2000,교과배치표!$B:$B,0),(MATCH(M2000,{"A","B","C","D","E"},0)-1)*3+3))),"")</f>
        <v/>
      </c>
      <c r="V2000" s="140">
        <f t="shared" si="94"/>
        <v>2.7</v>
      </c>
      <c r="W2000" s="141" t="str">
        <f t="shared" si="95"/>
        <v/>
      </c>
    </row>
    <row r="2001" spans="2:23" ht="14.25" customHeight="1">
      <c r="B2001" s="20">
        <v>2017</v>
      </c>
      <c r="C2001" s="21" t="s">
        <v>22</v>
      </c>
      <c r="D2001" s="21" t="s">
        <v>22</v>
      </c>
      <c r="E2001" s="21" t="s">
        <v>867</v>
      </c>
      <c r="F2001" s="21" t="s">
        <v>68</v>
      </c>
      <c r="G2001" s="21" t="s">
        <v>376</v>
      </c>
      <c r="H2001" s="21" t="s">
        <v>910</v>
      </c>
      <c r="I2001" s="21" t="s">
        <v>27</v>
      </c>
      <c r="J2001" s="23"/>
      <c r="K2001" s="24">
        <v>6</v>
      </c>
      <c r="M2001" s="25" t="str">
        <f>IF(I2001="","",IF(I2001="인문",성적입력!$C$8,성적입력!$C$9))</f>
        <v>A</v>
      </c>
      <c r="N2001" s="26">
        <f>성적입력!$C$15</f>
        <v>3</v>
      </c>
      <c r="P2001" s="27" t="str">
        <f t="shared" si="93"/>
        <v/>
      </c>
      <c r="R2001" s="26" t="str">
        <f t="array" ref="R2001">IFERROR(IF(OR(J2001="",M2001="",F2001=""),"",IF(F2001="학생부종합",INDEX(종합배치표!$C:$Q,MATCH(J2001,종합배치표!$B:$B,0),(MATCH(M2001,{"A","B","C","D","E"},0)-1)*3+1),INDEX(교과배치표!$C:$Q,MATCH(J2001,교과배치표!$B:$B,0),(MATCH(M2001,{"A","B","C","D","E"},0)-1)*3+1))),"")</f>
        <v/>
      </c>
      <c r="S2001" s="26" t="str">
        <f t="array" ref="S2001">IFERROR(IF(OR(J2001="",M2001="",F2001=""),"",IF(F2001="학생부종합",INDEX(종합배치표!$C:$Q,MATCH(J2001,종합배치표!$B:$B,0),(MATCH(M2001,{"A","B","C","D","E"},0)-1)*3+2),INDEX(교과배치표!$C:$Q,MATCH(J2001,교과배치표!$B:$B,0),(MATCH(M2001,{"A","B","C","D","E"},0)-1)*3+2))),"")</f>
        <v/>
      </c>
      <c r="T2001" s="26" t="str">
        <f t="array" ref="T2001">IFERROR(IF(OR(J2001="",M2001="",F2001=""),"",IF(F2001="학생부종합",INDEX(종합배치표!$C:$Q,MATCH(J2001,종합배치표!$B:$B,0),(MATCH(M2001,{"A","B","C","D","E"},0)-1)*3+3),INDEX(교과배치표!$C:$Q,MATCH(J2001,교과배치표!$B:$B,0),(MATCH(M2001,{"A","B","C","D","E"},0)-1)*3+3))),"")</f>
        <v/>
      </c>
      <c r="V2001" s="140">
        <f t="shared" si="94"/>
        <v>2.7</v>
      </c>
      <c r="W2001" s="141" t="str">
        <f t="shared" si="95"/>
        <v/>
      </c>
    </row>
    <row r="2002" spans="2:23" ht="14.25" customHeight="1">
      <c r="B2002" s="20">
        <v>2018</v>
      </c>
      <c r="C2002" s="21" t="s">
        <v>170</v>
      </c>
      <c r="D2002" s="21" t="s">
        <v>619</v>
      </c>
      <c r="E2002" s="21" t="s">
        <v>867</v>
      </c>
      <c r="F2002" s="21" t="s">
        <v>68</v>
      </c>
      <c r="G2002" s="21" t="s">
        <v>812</v>
      </c>
      <c r="H2002" s="21" t="s">
        <v>911</v>
      </c>
      <c r="I2002" s="21" t="s">
        <v>60</v>
      </c>
      <c r="J2002" s="23"/>
      <c r="K2002" s="24">
        <v>5</v>
      </c>
      <c r="M2002" s="25" t="str">
        <f>IF(I2002="","",IF(I2002="인문",성적입력!$C$8,성적입력!$C$9))</f>
        <v>A</v>
      </c>
      <c r="N2002" s="26">
        <f>성적입력!$C$15</f>
        <v>3</v>
      </c>
      <c r="P2002" s="27" t="str">
        <f t="shared" si="93"/>
        <v/>
      </c>
      <c r="R2002" s="26" t="str">
        <f t="array" ref="R2002">IFERROR(IF(OR(J2002="",M2002="",F2002=""),"",IF(F2002="학생부종합",INDEX(종합배치표!$C:$Q,MATCH(J2002,종합배치표!$B:$B,0),(MATCH(M2002,{"A","B","C","D","E"},0)-1)*3+1),INDEX(교과배치표!$C:$Q,MATCH(J2002,교과배치표!$B:$B,0),(MATCH(M2002,{"A","B","C","D","E"},0)-1)*3+1))),"")</f>
        <v/>
      </c>
      <c r="S2002" s="26" t="str">
        <f t="array" ref="S2002">IFERROR(IF(OR(J2002="",M2002="",F2002=""),"",IF(F2002="학생부종합",INDEX(종합배치표!$C:$Q,MATCH(J2002,종합배치표!$B:$B,0),(MATCH(M2002,{"A","B","C","D","E"},0)-1)*3+2),INDEX(교과배치표!$C:$Q,MATCH(J2002,교과배치표!$B:$B,0),(MATCH(M2002,{"A","B","C","D","E"},0)-1)*3+2))),"")</f>
        <v/>
      </c>
      <c r="T2002" s="26" t="str">
        <f t="array" ref="T2002">IFERROR(IF(OR(J2002="",M2002="",F2002=""),"",IF(F2002="학생부종합",INDEX(종합배치표!$C:$Q,MATCH(J2002,종합배치표!$B:$B,0),(MATCH(M2002,{"A","B","C","D","E"},0)-1)*3+3),INDEX(교과배치표!$C:$Q,MATCH(J2002,교과배치표!$B:$B,0),(MATCH(M2002,{"A","B","C","D","E"},0)-1)*3+3))),"")</f>
        <v/>
      </c>
      <c r="V2002" s="140">
        <f t="shared" si="94"/>
        <v>2.7</v>
      </c>
      <c r="W2002" s="141" t="str">
        <f t="shared" si="95"/>
        <v/>
      </c>
    </row>
    <row r="2003" spans="2:23" ht="14.25" customHeight="1">
      <c r="B2003" s="20">
        <v>2019</v>
      </c>
      <c r="C2003" s="21" t="s">
        <v>170</v>
      </c>
      <c r="D2003" s="21" t="s">
        <v>619</v>
      </c>
      <c r="E2003" s="21" t="s">
        <v>867</v>
      </c>
      <c r="F2003" s="21" t="s">
        <v>24</v>
      </c>
      <c r="G2003" s="21" t="s">
        <v>869</v>
      </c>
      <c r="H2003" s="21" t="s">
        <v>911</v>
      </c>
      <c r="I2003" s="21" t="s">
        <v>60</v>
      </c>
      <c r="J2003" s="23"/>
      <c r="K2003" s="24">
        <v>6</v>
      </c>
      <c r="M2003" s="25" t="str">
        <f>IF(I2003="","",IF(I2003="인문",성적입력!$C$8,성적입력!$C$9))</f>
        <v>A</v>
      </c>
      <c r="N2003" s="26">
        <f>성적입력!$C$15</f>
        <v>3</v>
      </c>
      <c r="P2003" s="27" t="str">
        <f t="shared" si="93"/>
        <v/>
      </c>
      <c r="R2003" s="26" t="str">
        <f t="array" ref="R2003">IFERROR(IF(OR(J2003="",M2003="",F2003=""),"",IF(F2003="학생부종합",INDEX(종합배치표!$C:$Q,MATCH(J2003,종합배치표!$B:$B,0),(MATCH(M2003,{"A","B","C","D","E"},0)-1)*3+1),INDEX(교과배치표!$C:$Q,MATCH(J2003,교과배치표!$B:$B,0),(MATCH(M2003,{"A","B","C","D","E"},0)-1)*3+1))),"")</f>
        <v/>
      </c>
      <c r="S2003" s="26" t="str">
        <f t="array" ref="S2003">IFERROR(IF(OR(J2003="",M2003="",F2003=""),"",IF(F2003="학생부종합",INDEX(종합배치표!$C:$Q,MATCH(J2003,종합배치표!$B:$B,0),(MATCH(M2003,{"A","B","C","D","E"},0)-1)*3+2),INDEX(교과배치표!$C:$Q,MATCH(J2003,교과배치표!$B:$B,0),(MATCH(M2003,{"A","B","C","D","E"},0)-1)*3+2))),"")</f>
        <v/>
      </c>
      <c r="T2003" s="26" t="str">
        <f t="array" ref="T2003">IFERROR(IF(OR(J2003="",M2003="",F2003=""),"",IF(F2003="학생부종합",INDEX(종합배치표!$C:$Q,MATCH(J2003,종합배치표!$B:$B,0),(MATCH(M2003,{"A","B","C","D","E"},0)-1)*3+3),INDEX(교과배치표!$C:$Q,MATCH(J2003,교과배치표!$B:$B,0),(MATCH(M2003,{"A","B","C","D","E"},0)-1)*3+3))),"")</f>
        <v/>
      </c>
      <c r="V2003" s="140">
        <f t="shared" si="94"/>
        <v>2.7</v>
      </c>
      <c r="W2003" s="141" t="str">
        <f t="shared" si="95"/>
        <v/>
      </c>
    </row>
    <row r="2004" spans="2:23" ht="14.25" customHeight="1">
      <c r="B2004" s="20">
        <v>2020</v>
      </c>
      <c r="C2004" s="21" t="s">
        <v>170</v>
      </c>
      <c r="D2004" s="21" t="s">
        <v>619</v>
      </c>
      <c r="E2004" s="21" t="s">
        <v>867</v>
      </c>
      <c r="F2004" s="21" t="s">
        <v>24</v>
      </c>
      <c r="G2004" s="21" t="s">
        <v>870</v>
      </c>
      <c r="H2004" s="21" t="s">
        <v>911</v>
      </c>
      <c r="I2004" s="21" t="s">
        <v>60</v>
      </c>
      <c r="J2004" s="23"/>
      <c r="K2004" s="24">
        <v>8</v>
      </c>
      <c r="M2004" s="25" t="str">
        <f>IF(I2004="","",IF(I2004="인문",성적입력!$C$8,성적입력!$C$9))</f>
        <v>A</v>
      </c>
      <c r="N2004" s="26">
        <f>성적입력!$C$15</f>
        <v>3</v>
      </c>
      <c r="P2004" s="27" t="str">
        <f t="shared" si="93"/>
        <v/>
      </c>
      <c r="R2004" s="26" t="str">
        <f t="array" ref="R2004">IFERROR(IF(OR(J2004="",M2004="",F2004=""),"",IF(F2004="학생부종합",INDEX(종합배치표!$C:$Q,MATCH(J2004,종합배치표!$B:$B,0),(MATCH(M2004,{"A","B","C","D","E"},0)-1)*3+1),INDEX(교과배치표!$C:$Q,MATCH(J2004,교과배치표!$B:$B,0),(MATCH(M2004,{"A","B","C","D","E"},0)-1)*3+1))),"")</f>
        <v/>
      </c>
      <c r="S2004" s="26" t="str">
        <f t="array" ref="S2004">IFERROR(IF(OR(J2004="",M2004="",F2004=""),"",IF(F2004="학생부종합",INDEX(종합배치표!$C:$Q,MATCH(J2004,종합배치표!$B:$B,0),(MATCH(M2004,{"A","B","C","D","E"},0)-1)*3+2),INDEX(교과배치표!$C:$Q,MATCH(J2004,교과배치표!$B:$B,0),(MATCH(M2004,{"A","B","C","D","E"},0)-1)*3+2))),"")</f>
        <v/>
      </c>
      <c r="T2004" s="26" t="str">
        <f t="array" ref="T2004">IFERROR(IF(OR(J2004="",M2004="",F2004=""),"",IF(F2004="학생부종합",INDEX(종합배치표!$C:$Q,MATCH(J2004,종합배치표!$B:$B,0),(MATCH(M2004,{"A","B","C","D","E"},0)-1)*3+3),INDEX(교과배치표!$C:$Q,MATCH(J2004,교과배치표!$B:$B,0),(MATCH(M2004,{"A","B","C","D","E"},0)-1)*3+3))),"")</f>
        <v/>
      </c>
      <c r="V2004" s="140">
        <f t="shared" si="94"/>
        <v>2.7</v>
      </c>
      <c r="W2004" s="141" t="str">
        <f t="shared" si="95"/>
        <v/>
      </c>
    </row>
    <row r="2005" spans="2:23" ht="14.25" customHeight="1">
      <c r="B2005" s="20">
        <v>2021</v>
      </c>
      <c r="C2005" s="21" t="s">
        <v>170</v>
      </c>
      <c r="D2005" s="21" t="s">
        <v>619</v>
      </c>
      <c r="E2005" s="21" t="s">
        <v>867</v>
      </c>
      <c r="F2005" s="21" t="s">
        <v>68</v>
      </c>
      <c r="G2005" s="21" t="s">
        <v>376</v>
      </c>
      <c r="H2005" s="21" t="s">
        <v>911</v>
      </c>
      <c r="I2005" s="21" t="s">
        <v>60</v>
      </c>
      <c r="J2005" s="23"/>
      <c r="K2005" s="24">
        <v>6</v>
      </c>
      <c r="M2005" s="25" t="str">
        <f>IF(I2005="","",IF(I2005="인문",성적입력!$C$8,성적입력!$C$9))</f>
        <v>A</v>
      </c>
      <c r="N2005" s="26">
        <f>성적입력!$C$15</f>
        <v>3</v>
      </c>
      <c r="P2005" s="27" t="str">
        <f t="shared" si="93"/>
        <v/>
      </c>
      <c r="R2005" s="26" t="str">
        <f t="array" ref="R2005">IFERROR(IF(OR(J2005="",M2005="",F2005=""),"",IF(F2005="학생부종합",INDEX(종합배치표!$C:$Q,MATCH(J2005,종합배치표!$B:$B,0),(MATCH(M2005,{"A","B","C","D","E"},0)-1)*3+1),INDEX(교과배치표!$C:$Q,MATCH(J2005,교과배치표!$B:$B,0),(MATCH(M2005,{"A","B","C","D","E"},0)-1)*3+1))),"")</f>
        <v/>
      </c>
      <c r="S2005" s="26" t="str">
        <f t="array" ref="S2005">IFERROR(IF(OR(J2005="",M2005="",F2005=""),"",IF(F2005="학생부종합",INDEX(종합배치표!$C:$Q,MATCH(J2005,종합배치표!$B:$B,0),(MATCH(M2005,{"A","B","C","D","E"},0)-1)*3+2),INDEX(교과배치표!$C:$Q,MATCH(J2005,교과배치표!$B:$B,0),(MATCH(M2005,{"A","B","C","D","E"},0)-1)*3+2))),"")</f>
        <v/>
      </c>
      <c r="T2005" s="26" t="str">
        <f t="array" ref="T2005">IFERROR(IF(OR(J2005="",M2005="",F2005=""),"",IF(F2005="학생부종합",INDEX(종합배치표!$C:$Q,MATCH(J2005,종합배치표!$B:$B,0),(MATCH(M2005,{"A","B","C","D","E"},0)-1)*3+3),INDEX(교과배치표!$C:$Q,MATCH(J2005,교과배치표!$B:$B,0),(MATCH(M2005,{"A","B","C","D","E"},0)-1)*3+3))),"")</f>
        <v/>
      </c>
      <c r="V2005" s="140">
        <f t="shared" si="94"/>
        <v>2.7</v>
      </c>
      <c r="W2005" s="141" t="str">
        <f t="shared" si="95"/>
        <v/>
      </c>
    </row>
    <row r="2006" spans="2:23" ht="14.25" customHeight="1">
      <c r="B2006" s="20">
        <v>2022</v>
      </c>
      <c r="C2006" s="21" t="s">
        <v>170</v>
      </c>
      <c r="D2006" s="21" t="s">
        <v>619</v>
      </c>
      <c r="E2006" s="21" t="s">
        <v>867</v>
      </c>
      <c r="F2006" s="21" t="s">
        <v>68</v>
      </c>
      <c r="G2006" s="21" t="s">
        <v>812</v>
      </c>
      <c r="H2006" s="21" t="s">
        <v>912</v>
      </c>
      <c r="I2006" s="21" t="s">
        <v>60</v>
      </c>
      <c r="J2006" s="23"/>
      <c r="K2006" s="24">
        <v>5</v>
      </c>
      <c r="M2006" s="25" t="str">
        <f>IF(I2006="","",IF(I2006="인문",성적입력!$C$8,성적입력!$C$9))</f>
        <v>A</v>
      </c>
      <c r="N2006" s="26">
        <f>성적입력!$C$15</f>
        <v>3</v>
      </c>
      <c r="P2006" s="27" t="str">
        <f t="shared" si="93"/>
        <v/>
      </c>
      <c r="R2006" s="26" t="str">
        <f t="array" ref="R2006">IFERROR(IF(OR(J2006="",M2006="",F2006=""),"",IF(F2006="학생부종합",INDEX(종합배치표!$C:$Q,MATCH(J2006,종합배치표!$B:$B,0),(MATCH(M2006,{"A","B","C","D","E"},0)-1)*3+1),INDEX(교과배치표!$C:$Q,MATCH(J2006,교과배치표!$B:$B,0),(MATCH(M2006,{"A","B","C","D","E"},0)-1)*3+1))),"")</f>
        <v/>
      </c>
      <c r="S2006" s="26" t="str">
        <f t="array" ref="S2006">IFERROR(IF(OR(J2006="",M2006="",F2006=""),"",IF(F2006="학생부종합",INDEX(종합배치표!$C:$Q,MATCH(J2006,종합배치표!$B:$B,0),(MATCH(M2006,{"A","B","C","D","E"},0)-1)*3+2),INDEX(교과배치표!$C:$Q,MATCH(J2006,교과배치표!$B:$B,0),(MATCH(M2006,{"A","B","C","D","E"},0)-1)*3+2))),"")</f>
        <v/>
      </c>
      <c r="T2006" s="26" t="str">
        <f t="array" ref="T2006">IFERROR(IF(OR(J2006="",M2006="",F2006=""),"",IF(F2006="학생부종합",INDEX(종합배치표!$C:$Q,MATCH(J2006,종합배치표!$B:$B,0),(MATCH(M2006,{"A","B","C","D","E"},0)-1)*3+3),INDEX(교과배치표!$C:$Q,MATCH(J2006,교과배치표!$B:$B,0),(MATCH(M2006,{"A","B","C","D","E"},0)-1)*3+3))),"")</f>
        <v/>
      </c>
      <c r="V2006" s="140">
        <f t="shared" si="94"/>
        <v>2.7</v>
      </c>
      <c r="W2006" s="141" t="str">
        <f t="shared" si="95"/>
        <v/>
      </c>
    </row>
    <row r="2007" spans="2:23" ht="14.25" customHeight="1">
      <c r="B2007" s="20">
        <v>2023</v>
      </c>
      <c r="C2007" s="21" t="s">
        <v>170</v>
      </c>
      <c r="D2007" s="21" t="s">
        <v>619</v>
      </c>
      <c r="E2007" s="21" t="s">
        <v>867</v>
      </c>
      <c r="F2007" s="21" t="s">
        <v>24</v>
      </c>
      <c r="G2007" s="21" t="s">
        <v>869</v>
      </c>
      <c r="H2007" s="21" t="s">
        <v>912</v>
      </c>
      <c r="I2007" s="21" t="s">
        <v>60</v>
      </c>
      <c r="J2007" s="23"/>
      <c r="K2007" s="24">
        <v>6</v>
      </c>
      <c r="M2007" s="25" t="str">
        <f>IF(I2007="","",IF(I2007="인문",성적입력!$C$8,성적입력!$C$9))</f>
        <v>A</v>
      </c>
      <c r="N2007" s="26">
        <f>성적입력!$C$15</f>
        <v>3</v>
      </c>
      <c r="P2007" s="27" t="str">
        <f t="shared" si="93"/>
        <v/>
      </c>
      <c r="R2007" s="26" t="str">
        <f t="array" ref="R2007">IFERROR(IF(OR(J2007="",M2007="",F2007=""),"",IF(F2007="학생부종합",INDEX(종합배치표!$C:$Q,MATCH(J2007,종합배치표!$B:$B,0),(MATCH(M2007,{"A","B","C","D","E"},0)-1)*3+1),INDEX(교과배치표!$C:$Q,MATCH(J2007,교과배치표!$B:$B,0),(MATCH(M2007,{"A","B","C","D","E"},0)-1)*3+1))),"")</f>
        <v/>
      </c>
      <c r="S2007" s="26" t="str">
        <f t="array" ref="S2007">IFERROR(IF(OR(J2007="",M2007="",F2007=""),"",IF(F2007="학생부종합",INDEX(종합배치표!$C:$Q,MATCH(J2007,종합배치표!$B:$B,0),(MATCH(M2007,{"A","B","C","D","E"},0)-1)*3+2),INDEX(교과배치표!$C:$Q,MATCH(J2007,교과배치표!$B:$B,0),(MATCH(M2007,{"A","B","C","D","E"},0)-1)*3+2))),"")</f>
        <v/>
      </c>
      <c r="T2007" s="26" t="str">
        <f t="array" ref="T2007">IFERROR(IF(OR(J2007="",M2007="",F2007=""),"",IF(F2007="학생부종합",INDEX(종합배치표!$C:$Q,MATCH(J2007,종합배치표!$B:$B,0),(MATCH(M2007,{"A","B","C","D","E"},0)-1)*3+3),INDEX(교과배치표!$C:$Q,MATCH(J2007,교과배치표!$B:$B,0),(MATCH(M2007,{"A","B","C","D","E"},0)-1)*3+3))),"")</f>
        <v/>
      </c>
      <c r="V2007" s="140">
        <f t="shared" si="94"/>
        <v>2.7</v>
      </c>
      <c r="W2007" s="141" t="str">
        <f t="shared" si="95"/>
        <v/>
      </c>
    </row>
    <row r="2008" spans="2:23" ht="14.25" customHeight="1">
      <c r="B2008" s="20">
        <v>2024</v>
      </c>
      <c r="C2008" s="21" t="s">
        <v>170</v>
      </c>
      <c r="D2008" s="21" t="s">
        <v>619</v>
      </c>
      <c r="E2008" s="21" t="s">
        <v>867</v>
      </c>
      <c r="F2008" s="21" t="s">
        <v>24</v>
      </c>
      <c r="G2008" s="21" t="s">
        <v>870</v>
      </c>
      <c r="H2008" s="21" t="s">
        <v>912</v>
      </c>
      <c r="I2008" s="21" t="s">
        <v>60</v>
      </c>
      <c r="J2008" s="23"/>
      <c r="K2008" s="24">
        <v>3</v>
      </c>
      <c r="M2008" s="25" t="str">
        <f>IF(I2008="","",IF(I2008="인문",성적입력!$C$8,성적입력!$C$9))</f>
        <v>A</v>
      </c>
      <c r="N2008" s="26">
        <f>성적입력!$C$15</f>
        <v>3</v>
      </c>
      <c r="P2008" s="27" t="str">
        <f t="shared" si="93"/>
        <v/>
      </c>
      <c r="R2008" s="26" t="str">
        <f t="array" ref="R2008">IFERROR(IF(OR(J2008="",M2008="",F2008=""),"",IF(F2008="학생부종합",INDEX(종합배치표!$C:$Q,MATCH(J2008,종합배치표!$B:$B,0),(MATCH(M2008,{"A","B","C","D","E"},0)-1)*3+1),INDEX(교과배치표!$C:$Q,MATCH(J2008,교과배치표!$B:$B,0),(MATCH(M2008,{"A","B","C","D","E"},0)-1)*3+1))),"")</f>
        <v/>
      </c>
      <c r="S2008" s="26" t="str">
        <f t="array" ref="S2008">IFERROR(IF(OR(J2008="",M2008="",F2008=""),"",IF(F2008="학생부종합",INDEX(종합배치표!$C:$Q,MATCH(J2008,종합배치표!$B:$B,0),(MATCH(M2008,{"A","B","C","D","E"},0)-1)*3+2),INDEX(교과배치표!$C:$Q,MATCH(J2008,교과배치표!$B:$B,0),(MATCH(M2008,{"A","B","C","D","E"},0)-1)*3+2))),"")</f>
        <v/>
      </c>
      <c r="T2008" s="26" t="str">
        <f t="array" ref="T2008">IFERROR(IF(OR(J2008="",M2008="",F2008=""),"",IF(F2008="학생부종합",INDEX(종합배치표!$C:$Q,MATCH(J2008,종합배치표!$B:$B,0),(MATCH(M2008,{"A","B","C","D","E"},0)-1)*3+3),INDEX(교과배치표!$C:$Q,MATCH(J2008,교과배치표!$B:$B,0),(MATCH(M2008,{"A","B","C","D","E"},0)-1)*3+3))),"")</f>
        <v/>
      </c>
      <c r="V2008" s="140">
        <f t="shared" si="94"/>
        <v>2.7</v>
      </c>
      <c r="W2008" s="141" t="str">
        <f t="shared" si="95"/>
        <v/>
      </c>
    </row>
    <row r="2009" spans="2:23" ht="14.25" customHeight="1">
      <c r="B2009" s="20">
        <v>2025</v>
      </c>
      <c r="C2009" s="21" t="s">
        <v>170</v>
      </c>
      <c r="D2009" s="21" t="s">
        <v>619</v>
      </c>
      <c r="E2009" s="21" t="s">
        <v>867</v>
      </c>
      <c r="F2009" s="21" t="s">
        <v>68</v>
      </c>
      <c r="G2009" s="21" t="s">
        <v>376</v>
      </c>
      <c r="H2009" s="21" t="s">
        <v>912</v>
      </c>
      <c r="I2009" s="21" t="s">
        <v>60</v>
      </c>
      <c r="J2009" s="23"/>
      <c r="K2009" s="24">
        <v>2</v>
      </c>
      <c r="M2009" s="25" t="str">
        <f>IF(I2009="","",IF(I2009="인문",성적입력!$C$8,성적입력!$C$9))</f>
        <v>A</v>
      </c>
      <c r="N2009" s="26">
        <f>성적입력!$C$15</f>
        <v>3</v>
      </c>
      <c r="P2009" s="27" t="str">
        <f t="shared" si="93"/>
        <v/>
      </c>
      <c r="R2009" s="26" t="str">
        <f t="array" ref="R2009">IFERROR(IF(OR(J2009="",M2009="",F2009=""),"",IF(F2009="학생부종합",INDEX(종합배치표!$C:$Q,MATCH(J2009,종합배치표!$B:$B,0),(MATCH(M2009,{"A","B","C","D","E"},0)-1)*3+1),INDEX(교과배치표!$C:$Q,MATCH(J2009,교과배치표!$B:$B,0),(MATCH(M2009,{"A","B","C","D","E"},0)-1)*3+1))),"")</f>
        <v/>
      </c>
      <c r="S2009" s="26" t="str">
        <f t="array" ref="S2009">IFERROR(IF(OR(J2009="",M2009="",F2009=""),"",IF(F2009="학생부종합",INDEX(종합배치표!$C:$Q,MATCH(J2009,종합배치표!$B:$B,0),(MATCH(M2009,{"A","B","C","D","E"},0)-1)*3+2),INDEX(교과배치표!$C:$Q,MATCH(J2009,교과배치표!$B:$B,0),(MATCH(M2009,{"A","B","C","D","E"},0)-1)*3+2))),"")</f>
        <v/>
      </c>
      <c r="T2009" s="26" t="str">
        <f t="array" ref="T2009">IFERROR(IF(OR(J2009="",M2009="",F2009=""),"",IF(F2009="학생부종합",INDEX(종합배치표!$C:$Q,MATCH(J2009,종합배치표!$B:$B,0),(MATCH(M2009,{"A","B","C","D","E"},0)-1)*3+3),INDEX(교과배치표!$C:$Q,MATCH(J2009,교과배치표!$B:$B,0),(MATCH(M2009,{"A","B","C","D","E"},0)-1)*3+3))),"")</f>
        <v/>
      </c>
      <c r="V2009" s="140">
        <f t="shared" si="94"/>
        <v>2.7</v>
      </c>
      <c r="W2009" s="141" t="str">
        <f t="shared" si="95"/>
        <v/>
      </c>
    </row>
    <row r="2010" spans="2:23" ht="14.25" customHeight="1">
      <c r="B2010" s="20">
        <v>2028</v>
      </c>
      <c r="C2010" s="21" t="s">
        <v>170</v>
      </c>
      <c r="D2010" s="21" t="s">
        <v>619</v>
      </c>
      <c r="E2010" s="21" t="s">
        <v>867</v>
      </c>
      <c r="F2010" s="21" t="s">
        <v>24</v>
      </c>
      <c r="G2010" s="21" t="s">
        <v>871</v>
      </c>
      <c r="H2010" s="21" t="s">
        <v>913</v>
      </c>
      <c r="I2010" s="21" t="s">
        <v>60</v>
      </c>
      <c r="J2010" s="23"/>
      <c r="K2010" s="24">
        <v>5</v>
      </c>
      <c r="M2010" s="25" t="str">
        <f>IF(I2010="","",IF(I2010="인문",성적입력!$C$8,성적입력!$C$9))</f>
        <v>A</v>
      </c>
      <c r="N2010" s="26">
        <f>성적입력!$C$15</f>
        <v>3</v>
      </c>
      <c r="P2010" s="27" t="str">
        <f t="shared" si="93"/>
        <v/>
      </c>
      <c r="R2010" s="26" t="str">
        <f t="array" ref="R2010">IFERROR(IF(OR(J2010="",M2010="",F2010=""),"",IF(F2010="학생부종합",INDEX(종합배치표!$C:$Q,MATCH(J2010,종합배치표!$B:$B,0),(MATCH(M2010,{"A","B","C","D","E"},0)-1)*3+1),INDEX(교과배치표!$C:$Q,MATCH(J2010,교과배치표!$B:$B,0),(MATCH(M2010,{"A","B","C","D","E"},0)-1)*3+1))),"")</f>
        <v/>
      </c>
      <c r="S2010" s="26" t="str">
        <f t="array" ref="S2010">IFERROR(IF(OR(J2010="",M2010="",F2010=""),"",IF(F2010="학생부종합",INDEX(종합배치표!$C:$Q,MATCH(J2010,종합배치표!$B:$B,0),(MATCH(M2010,{"A","B","C","D","E"},0)-1)*3+2),INDEX(교과배치표!$C:$Q,MATCH(J2010,교과배치표!$B:$B,0),(MATCH(M2010,{"A","B","C","D","E"},0)-1)*3+2))),"")</f>
        <v/>
      </c>
      <c r="T2010" s="26" t="str">
        <f t="array" ref="T2010">IFERROR(IF(OR(J2010="",M2010="",F2010=""),"",IF(F2010="학생부종합",INDEX(종합배치표!$C:$Q,MATCH(J2010,종합배치표!$B:$B,0),(MATCH(M2010,{"A","B","C","D","E"},0)-1)*3+3),INDEX(교과배치표!$C:$Q,MATCH(J2010,교과배치표!$B:$B,0),(MATCH(M2010,{"A","B","C","D","E"},0)-1)*3+3))),"")</f>
        <v/>
      </c>
      <c r="V2010" s="140">
        <f t="shared" si="94"/>
        <v>2.7</v>
      </c>
      <c r="W2010" s="141" t="str">
        <f t="shared" si="95"/>
        <v/>
      </c>
    </row>
    <row r="2011" spans="2:23" ht="14.25" customHeight="1">
      <c r="B2011" s="20">
        <v>2029</v>
      </c>
      <c r="C2011" s="21" t="s">
        <v>170</v>
      </c>
      <c r="D2011" s="21" t="s">
        <v>619</v>
      </c>
      <c r="E2011" s="21" t="s">
        <v>867</v>
      </c>
      <c r="F2011" s="21" t="s">
        <v>68</v>
      </c>
      <c r="G2011" s="21" t="s">
        <v>812</v>
      </c>
      <c r="H2011" s="21" t="s">
        <v>914</v>
      </c>
      <c r="I2011" s="21" t="s">
        <v>60</v>
      </c>
      <c r="J2011" s="23"/>
      <c r="K2011" s="24">
        <v>5</v>
      </c>
      <c r="M2011" s="25" t="str">
        <f>IF(I2011="","",IF(I2011="인문",성적입력!$C$8,성적입력!$C$9))</f>
        <v>A</v>
      </c>
      <c r="N2011" s="26">
        <f>성적입력!$C$15</f>
        <v>3</v>
      </c>
      <c r="P2011" s="27" t="str">
        <f t="shared" si="93"/>
        <v/>
      </c>
      <c r="R2011" s="26" t="str">
        <f t="array" ref="R2011">IFERROR(IF(OR(J2011="",M2011="",F2011=""),"",IF(F2011="학생부종합",INDEX(종합배치표!$C:$Q,MATCH(J2011,종합배치표!$B:$B,0),(MATCH(M2011,{"A","B","C","D","E"},0)-1)*3+1),INDEX(교과배치표!$C:$Q,MATCH(J2011,교과배치표!$B:$B,0),(MATCH(M2011,{"A","B","C","D","E"},0)-1)*3+1))),"")</f>
        <v/>
      </c>
      <c r="S2011" s="26" t="str">
        <f t="array" ref="S2011">IFERROR(IF(OR(J2011="",M2011="",F2011=""),"",IF(F2011="학생부종합",INDEX(종합배치표!$C:$Q,MATCH(J2011,종합배치표!$B:$B,0),(MATCH(M2011,{"A","B","C","D","E"},0)-1)*3+2),INDEX(교과배치표!$C:$Q,MATCH(J2011,교과배치표!$B:$B,0),(MATCH(M2011,{"A","B","C","D","E"},0)-1)*3+2))),"")</f>
        <v/>
      </c>
      <c r="T2011" s="26" t="str">
        <f t="array" ref="T2011">IFERROR(IF(OR(J2011="",M2011="",F2011=""),"",IF(F2011="학생부종합",INDEX(종합배치표!$C:$Q,MATCH(J2011,종합배치표!$B:$B,0),(MATCH(M2011,{"A","B","C","D","E"},0)-1)*3+3),INDEX(교과배치표!$C:$Q,MATCH(J2011,교과배치표!$B:$B,0),(MATCH(M2011,{"A","B","C","D","E"},0)-1)*3+3))),"")</f>
        <v/>
      </c>
      <c r="V2011" s="140">
        <f t="shared" si="94"/>
        <v>2.7</v>
      </c>
      <c r="W2011" s="141" t="str">
        <f t="shared" si="95"/>
        <v/>
      </c>
    </row>
    <row r="2012" spans="2:23" ht="14.25" customHeight="1">
      <c r="B2012" s="20">
        <v>2030</v>
      </c>
      <c r="C2012" s="21" t="s">
        <v>170</v>
      </c>
      <c r="D2012" s="21" t="s">
        <v>619</v>
      </c>
      <c r="E2012" s="21" t="s">
        <v>867</v>
      </c>
      <c r="F2012" s="21" t="s">
        <v>24</v>
      </c>
      <c r="G2012" s="21" t="s">
        <v>869</v>
      </c>
      <c r="H2012" s="21" t="s">
        <v>914</v>
      </c>
      <c r="I2012" s="21" t="s">
        <v>60</v>
      </c>
      <c r="J2012" s="23"/>
      <c r="K2012" s="24">
        <v>14</v>
      </c>
      <c r="M2012" s="25" t="str">
        <f>IF(I2012="","",IF(I2012="인문",성적입력!$C$8,성적입력!$C$9))</f>
        <v>A</v>
      </c>
      <c r="N2012" s="26">
        <f>성적입력!$C$15</f>
        <v>3</v>
      </c>
      <c r="P2012" s="27" t="str">
        <f t="shared" si="93"/>
        <v/>
      </c>
      <c r="R2012" s="26" t="str">
        <f t="array" ref="R2012">IFERROR(IF(OR(J2012="",M2012="",F2012=""),"",IF(F2012="학생부종합",INDEX(종합배치표!$C:$Q,MATCH(J2012,종합배치표!$B:$B,0),(MATCH(M2012,{"A","B","C","D","E"},0)-1)*3+1),INDEX(교과배치표!$C:$Q,MATCH(J2012,교과배치표!$B:$B,0),(MATCH(M2012,{"A","B","C","D","E"},0)-1)*3+1))),"")</f>
        <v/>
      </c>
      <c r="S2012" s="26" t="str">
        <f t="array" ref="S2012">IFERROR(IF(OR(J2012="",M2012="",F2012=""),"",IF(F2012="학생부종합",INDEX(종합배치표!$C:$Q,MATCH(J2012,종합배치표!$B:$B,0),(MATCH(M2012,{"A","B","C","D","E"},0)-1)*3+2),INDEX(교과배치표!$C:$Q,MATCH(J2012,교과배치표!$B:$B,0),(MATCH(M2012,{"A","B","C","D","E"},0)-1)*3+2))),"")</f>
        <v/>
      </c>
      <c r="T2012" s="26" t="str">
        <f t="array" ref="T2012">IFERROR(IF(OR(J2012="",M2012="",F2012=""),"",IF(F2012="학생부종합",INDEX(종합배치표!$C:$Q,MATCH(J2012,종합배치표!$B:$B,0),(MATCH(M2012,{"A","B","C","D","E"},0)-1)*3+3),INDEX(교과배치표!$C:$Q,MATCH(J2012,교과배치표!$B:$B,0),(MATCH(M2012,{"A","B","C","D","E"},0)-1)*3+3))),"")</f>
        <v/>
      </c>
      <c r="V2012" s="140">
        <f t="shared" si="94"/>
        <v>2.7</v>
      </c>
      <c r="W2012" s="141" t="str">
        <f t="shared" si="95"/>
        <v/>
      </c>
    </row>
    <row r="2013" spans="2:23" ht="14.25" customHeight="1">
      <c r="B2013" s="20">
        <v>2031</v>
      </c>
      <c r="C2013" s="21" t="s">
        <v>170</v>
      </c>
      <c r="D2013" s="21" t="s">
        <v>619</v>
      </c>
      <c r="E2013" s="21" t="s">
        <v>867</v>
      </c>
      <c r="F2013" s="21" t="s">
        <v>24</v>
      </c>
      <c r="G2013" s="21" t="s">
        <v>870</v>
      </c>
      <c r="H2013" s="21" t="s">
        <v>914</v>
      </c>
      <c r="I2013" s="21" t="s">
        <v>60</v>
      </c>
      <c r="J2013" s="23"/>
      <c r="K2013" s="24">
        <v>8</v>
      </c>
      <c r="M2013" s="25" t="str">
        <f>IF(I2013="","",IF(I2013="인문",성적입력!$C$8,성적입력!$C$9))</f>
        <v>A</v>
      </c>
      <c r="N2013" s="26">
        <f>성적입력!$C$15</f>
        <v>3</v>
      </c>
      <c r="P2013" s="27" t="str">
        <f t="shared" si="93"/>
        <v/>
      </c>
      <c r="R2013" s="26" t="str">
        <f t="array" ref="R2013">IFERROR(IF(OR(J2013="",M2013="",F2013=""),"",IF(F2013="학생부종합",INDEX(종합배치표!$C:$Q,MATCH(J2013,종합배치표!$B:$B,0),(MATCH(M2013,{"A","B","C","D","E"},0)-1)*3+1),INDEX(교과배치표!$C:$Q,MATCH(J2013,교과배치표!$B:$B,0),(MATCH(M2013,{"A","B","C","D","E"},0)-1)*3+1))),"")</f>
        <v/>
      </c>
      <c r="S2013" s="26" t="str">
        <f t="array" ref="S2013">IFERROR(IF(OR(J2013="",M2013="",F2013=""),"",IF(F2013="학생부종합",INDEX(종합배치표!$C:$Q,MATCH(J2013,종합배치표!$B:$B,0),(MATCH(M2013,{"A","B","C","D","E"},0)-1)*3+2),INDEX(교과배치표!$C:$Q,MATCH(J2013,교과배치표!$B:$B,0),(MATCH(M2013,{"A","B","C","D","E"},0)-1)*3+2))),"")</f>
        <v/>
      </c>
      <c r="T2013" s="26" t="str">
        <f t="array" ref="T2013">IFERROR(IF(OR(J2013="",M2013="",F2013=""),"",IF(F2013="학생부종합",INDEX(종합배치표!$C:$Q,MATCH(J2013,종합배치표!$B:$B,0),(MATCH(M2013,{"A","B","C","D","E"},0)-1)*3+3),INDEX(교과배치표!$C:$Q,MATCH(J2013,교과배치표!$B:$B,0),(MATCH(M2013,{"A","B","C","D","E"},0)-1)*3+3))),"")</f>
        <v/>
      </c>
      <c r="V2013" s="140">
        <f t="shared" si="94"/>
        <v>2.7</v>
      </c>
      <c r="W2013" s="141" t="str">
        <f t="shared" si="95"/>
        <v/>
      </c>
    </row>
    <row r="2014" spans="2:23" ht="14.25" customHeight="1">
      <c r="B2014" s="20">
        <v>2033</v>
      </c>
      <c r="C2014" s="21" t="s">
        <v>170</v>
      </c>
      <c r="D2014" s="21" t="s">
        <v>619</v>
      </c>
      <c r="E2014" s="21" t="s">
        <v>867</v>
      </c>
      <c r="F2014" s="21" t="s">
        <v>68</v>
      </c>
      <c r="G2014" s="21" t="s">
        <v>376</v>
      </c>
      <c r="H2014" s="21" t="s">
        <v>914</v>
      </c>
      <c r="I2014" s="21" t="s">
        <v>60</v>
      </c>
      <c r="J2014" s="23"/>
      <c r="K2014" s="24">
        <v>6</v>
      </c>
      <c r="M2014" s="25" t="str">
        <f>IF(I2014="","",IF(I2014="인문",성적입력!$C$8,성적입력!$C$9))</f>
        <v>A</v>
      </c>
      <c r="N2014" s="26">
        <f>성적입력!$C$15</f>
        <v>3</v>
      </c>
      <c r="P2014" s="27" t="str">
        <f t="shared" si="93"/>
        <v/>
      </c>
      <c r="R2014" s="26" t="str">
        <f t="array" ref="R2014">IFERROR(IF(OR(J2014="",M2014="",F2014=""),"",IF(F2014="학생부종합",INDEX(종합배치표!$C:$Q,MATCH(J2014,종합배치표!$B:$B,0),(MATCH(M2014,{"A","B","C","D","E"},0)-1)*3+1),INDEX(교과배치표!$C:$Q,MATCH(J2014,교과배치표!$B:$B,0),(MATCH(M2014,{"A","B","C","D","E"},0)-1)*3+1))),"")</f>
        <v/>
      </c>
      <c r="S2014" s="26" t="str">
        <f t="array" ref="S2014">IFERROR(IF(OR(J2014="",M2014="",F2014=""),"",IF(F2014="학생부종합",INDEX(종합배치표!$C:$Q,MATCH(J2014,종합배치표!$B:$B,0),(MATCH(M2014,{"A","B","C","D","E"},0)-1)*3+2),INDEX(교과배치표!$C:$Q,MATCH(J2014,교과배치표!$B:$B,0),(MATCH(M2014,{"A","B","C","D","E"},0)-1)*3+2))),"")</f>
        <v/>
      </c>
      <c r="T2014" s="26" t="str">
        <f t="array" ref="T2014">IFERROR(IF(OR(J2014="",M2014="",F2014=""),"",IF(F2014="학생부종합",INDEX(종합배치표!$C:$Q,MATCH(J2014,종합배치표!$B:$B,0),(MATCH(M2014,{"A","B","C","D","E"},0)-1)*3+3),INDEX(교과배치표!$C:$Q,MATCH(J2014,교과배치표!$B:$B,0),(MATCH(M2014,{"A","B","C","D","E"},0)-1)*3+3))),"")</f>
        <v/>
      </c>
      <c r="V2014" s="140">
        <f t="shared" si="94"/>
        <v>2.7</v>
      </c>
      <c r="W2014" s="141" t="str">
        <f t="shared" si="95"/>
        <v/>
      </c>
    </row>
    <row r="2015" spans="2:23" ht="14.25" customHeight="1">
      <c r="B2015" s="20">
        <v>2034</v>
      </c>
      <c r="C2015" s="21" t="s">
        <v>389</v>
      </c>
      <c r="D2015" s="21" t="s">
        <v>915</v>
      </c>
      <c r="E2015" s="21" t="s">
        <v>916</v>
      </c>
      <c r="F2015" s="21" t="s">
        <v>68</v>
      </c>
      <c r="G2015" s="21" t="s">
        <v>917</v>
      </c>
      <c r="H2015" s="21" t="s">
        <v>428</v>
      </c>
      <c r="I2015" s="21" t="s">
        <v>429</v>
      </c>
      <c r="J2015" s="23"/>
      <c r="K2015" s="24">
        <v>3</v>
      </c>
      <c r="M2015" s="25" t="str">
        <f>IF(I2015="","",IF(I2015="인문",성적입력!$C$8,성적입력!$C$9))</f>
        <v>A</v>
      </c>
      <c r="N2015" s="26">
        <f>성적입력!$C$15</f>
        <v>3</v>
      </c>
      <c r="P2015" s="27" t="str">
        <f t="shared" si="93"/>
        <v/>
      </c>
      <c r="R2015" s="26" t="str">
        <f t="array" ref="R2015">IFERROR(IF(OR(J2015="",M2015="",F2015=""),"",IF(F2015="학생부종합",INDEX(종합배치표!$C:$Q,MATCH(J2015,종합배치표!$B:$B,0),(MATCH(M2015,{"A","B","C","D","E"},0)-1)*3+1),INDEX(교과배치표!$C:$Q,MATCH(J2015,교과배치표!$B:$B,0),(MATCH(M2015,{"A","B","C","D","E"},0)-1)*3+1))),"")</f>
        <v/>
      </c>
      <c r="S2015" s="26" t="str">
        <f t="array" ref="S2015">IFERROR(IF(OR(J2015="",M2015="",F2015=""),"",IF(F2015="학생부종합",INDEX(종합배치표!$C:$Q,MATCH(J2015,종합배치표!$B:$B,0),(MATCH(M2015,{"A","B","C","D","E"},0)-1)*3+2),INDEX(교과배치표!$C:$Q,MATCH(J2015,교과배치표!$B:$B,0),(MATCH(M2015,{"A","B","C","D","E"},0)-1)*3+2))),"")</f>
        <v/>
      </c>
      <c r="T2015" s="26" t="str">
        <f t="array" ref="T2015">IFERROR(IF(OR(J2015="",M2015="",F2015=""),"",IF(F2015="학생부종합",INDEX(종합배치표!$C:$Q,MATCH(J2015,종합배치표!$B:$B,0),(MATCH(M2015,{"A","B","C","D","E"},0)-1)*3+3),INDEX(교과배치표!$C:$Q,MATCH(J2015,교과배치표!$B:$B,0),(MATCH(M2015,{"A","B","C","D","E"},0)-1)*3+3))),"")</f>
        <v/>
      </c>
      <c r="V2015" s="140">
        <f t="shared" si="94"/>
        <v>2.7</v>
      </c>
      <c r="W2015" s="141" t="str">
        <f t="shared" si="95"/>
        <v/>
      </c>
    </row>
    <row r="2016" spans="2:23" ht="14.25" customHeight="1">
      <c r="B2016" s="20">
        <v>2035</v>
      </c>
      <c r="C2016" s="21" t="s">
        <v>611</v>
      </c>
      <c r="D2016" s="21" t="s">
        <v>611</v>
      </c>
      <c r="E2016" s="21" t="s">
        <v>918</v>
      </c>
      <c r="F2016" s="21" t="s">
        <v>24</v>
      </c>
      <c r="G2016" s="21" t="s">
        <v>919</v>
      </c>
      <c r="H2016" s="21" t="s">
        <v>615</v>
      </c>
      <c r="I2016" s="21" t="s">
        <v>319</v>
      </c>
      <c r="J2016" s="23"/>
      <c r="K2016" s="24">
        <v>65</v>
      </c>
      <c r="M2016" s="25" t="str">
        <f>IF(I2016="","",IF(I2016="인문",성적입력!$C$8,성적입력!$C$9))</f>
        <v>A</v>
      </c>
      <c r="N2016" s="26">
        <f>성적입력!$C$15</f>
        <v>3</v>
      </c>
      <c r="P2016" s="27" t="str">
        <f t="shared" si="93"/>
        <v/>
      </c>
      <c r="R2016" s="26" t="str">
        <f t="array" ref="R2016">IFERROR(IF(OR(J2016="",M2016="",F2016=""),"",IF(F2016="학생부종합",INDEX(종합배치표!$C:$Q,MATCH(J2016,종합배치표!$B:$B,0),(MATCH(M2016,{"A","B","C","D","E"},0)-1)*3+1),INDEX(교과배치표!$C:$Q,MATCH(J2016,교과배치표!$B:$B,0),(MATCH(M2016,{"A","B","C","D","E"},0)-1)*3+1))),"")</f>
        <v/>
      </c>
      <c r="S2016" s="26" t="str">
        <f t="array" ref="S2016">IFERROR(IF(OR(J2016="",M2016="",F2016=""),"",IF(F2016="학생부종합",INDEX(종합배치표!$C:$Q,MATCH(J2016,종합배치표!$B:$B,0),(MATCH(M2016,{"A","B","C","D","E"},0)-1)*3+2),INDEX(교과배치표!$C:$Q,MATCH(J2016,교과배치표!$B:$B,0),(MATCH(M2016,{"A","B","C","D","E"},0)-1)*3+2))),"")</f>
        <v/>
      </c>
      <c r="T2016" s="26" t="str">
        <f t="array" ref="T2016">IFERROR(IF(OR(J2016="",M2016="",F2016=""),"",IF(F2016="학생부종합",INDEX(종합배치표!$C:$Q,MATCH(J2016,종합배치표!$B:$B,0),(MATCH(M2016,{"A","B","C","D","E"},0)-1)*3+3),INDEX(교과배치표!$C:$Q,MATCH(J2016,교과배치표!$B:$B,0),(MATCH(M2016,{"A","B","C","D","E"},0)-1)*3+3))),"")</f>
        <v/>
      </c>
      <c r="V2016" s="140">
        <f t="shared" si="94"/>
        <v>2.7</v>
      </c>
      <c r="W2016" s="141" t="str">
        <f t="shared" si="95"/>
        <v/>
      </c>
    </row>
    <row r="2017" spans="2:23" ht="14.25" customHeight="1">
      <c r="B2017" s="20">
        <v>2036</v>
      </c>
      <c r="C2017" s="21" t="s">
        <v>608</v>
      </c>
      <c r="D2017" s="21" t="s">
        <v>920</v>
      </c>
      <c r="E2017" s="21" t="s">
        <v>921</v>
      </c>
      <c r="F2017" s="21" t="s">
        <v>68</v>
      </c>
      <c r="G2017" s="21" t="s">
        <v>922</v>
      </c>
      <c r="H2017" s="21" t="s">
        <v>407</v>
      </c>
      <c r="I2017" s="21" t="s">
        <v>60</v>
      </c>
      <c r="J2017" s="23"/>
      <c r="K2017" s="24">
        <v>10</v>
      </c>
      <c r="M2017" s="25" t="str">
        <f>IF(I2017="","",IF(I2017="인문",성적입력!$C$8,성적입력!$C$9))</f>
        <v>A</v>
      </c>
      <c r="N2017" s="26">
        <f>성적입력!$C$15</f>
        <v>3</v>
      </c>
      <c r="P2017" s="27" t="str">
        <f t="shared" si="93"/>
        <v/>
      </c>
      <c r="R2017" s="26" t="str">
        <f t="array" ref="R2017">IFERROR(IF(OR(J2017="",M2017="",F2017=""),"",IF(F2017="학생부종합",INDEX(종합배치표!$C:$Q,MATCH(J2017,종합배치표!$B:$B,0),(MATCH(M2017,{"A","B","C","D","E"},0)-1)*3+1),INDEX(교과배치표!$C:$Q,MATCH(J2017,교과배치표!$B:$B,0),(MATCH(M2017,{"A","B","C","D","E"},0)-1)*3+1))),"")</f>
        <v/>
      </c>
      <c r="S2017" s="26" t="str">
        <f t="array" ref="S2017">IFERROR(IF(OR(J2017="",M2017="",F2017=""),"",IF(F2017="학생부종합",INDEX(종합배치표!$C:$Q,MATCH(J2017,종합배치표!$B:$B,0),(MATCH(M2017,{"A","B","C","D","E"},0)-1)*3+2),INDEX(교과배치표!$C:$Q,MATCH(J2017,교과배치표!$B:$B,0),(MATCH(M2017,{"A","B","C","D","E"},0)-1)*3+2))),"")</f>
        <v/>
      </c>
      <c r="T2017" s="26" t="str">
        <f t="array" ref="T2017">IFERROR(IF(OR(J2017="",M2017="",F2017=""),"",IF(F2017="학생부종합",INDEX(종합배치표!$C:$Q,MATCH(J2017,종합배치표!$B:$B,0),(MATCH(M2017,{"A","B","C","D","E"},0)-1)*3+3),INDEX(교과배치표!$C:$Q,MATCH(J2017,교과배치표!$B:$B,0),(MATCH(M2017,{"A","B","C","D","E"},0)-1)*3+3))),"")</f>
        <v/>
      </c>
      <c r="V2017" s="140">
        <f t="shared" si="94"/>
        <v>2.7</v>
      </c>
      <c r="W2017" s="141" t="str">
        <f t="shared" si="95"/>
        <v/>
      </c>
    </row>
    <row r="2018" spans="2:23" ht="14.25" customHeight="1">
      <c r="B2018" s="20">
        <v>2038</v>
      </c>
      <c r="C2018" s="21" t="s">
        <v>611</v>
      </c>
      <c r="D2018" s="21" t="s">
        <v>611</v>
      </c>
      <c r="E2018" s="21" t="s">
        <v>921</v>
      </c>
      <c r="F2018" s="21" t="s">
        <v>68</v>
      </c>
      <c r="G2018" s="21" t="s">
        <v>922</v>
      </c>
      <c r="H2018" s="21" t="s">
        <v>339</v>
      </c>
      <c r="I2018" s="21" t="s">
        <v>60</v>
      </c>
      <c r="J2018" s="23"/>
      <c r="K2018" s="24">
        <v>8</v>
      </c>
      <c r="M2018" s="25" t="str">
        <f>IF(I2018="","",IF(I2018="인문",성적입력!$C$8,성적입력!$C$9))</f>
        <v>A</v>
      </c>
      <c r="N2018" s="26">
        <f>성적입력!$C$15</f>
        <v>3</v>
      </c>
      <c r="P2018" s="27" t="str">
        <f t="shared" si="93"/>
        <v/>
      </c>
      <c r="R2018" s="26" t="str">
        <f t="array" ref="R2018">IFERROR(IF(OR(J2018="",M2018="",F2018=""),"",IF(F2018="학생부종합",INDEX(종합배치표!$C:$Q,MATCH(J2018,종합배치표!$B:$B,0),(MATCH(M2018,{"A","B","C","D","E"},0)-1)*3+1),INDEX(교과배치표!$C:$Q,MATCH(J2018,교과배치표!$B:$B,0),(MATCH(M2018,{"A","B","C","D","E"},0)-1)*3+1))),"")</f>
        <v/>
      </c>
      <c r="S2018" s="26" t="str">
        <f t="array" ref="S2018">IFERROR(IF(OR(J2018="",M2018="",F2018=""),"",IF(F2018="학생부종합",INDEX(종합배치표!$C:$Q,MATCH(J2018,종합배치표!$B:$B,0),(MATCH(M2018,{"A","B","C","D","E"},0)-1)*3+2),INDEX(교과배치표!$C:$Q,MATCH(J2018,교과배치표!$B:$B,0),(MATCH(M2018,{"A","B","C","D","E"},0)-1)*3+2))),"")</f>
        <v/>
      </c>
      <c r="T2018" s="26" t="str">
        <f t="array" ref="T2018">IFERROR(IF(OR(J2018="",M2018="",F2018=""),"",IF(F2018="학생부종합",INDEX(종합배치표!$C:$Q,MATCH(J2018,종합배치표!$B:$B,0),(MATCH(M2018,{"A","B","C","D","E"},0)-1)*3+3),INDEX(교과배치표!$C:$Q,MATCH(J2018,교과배치표!$B:$B,0),(MATCH(M2018,{"A","B","C","D","E"},0)-1)*3+3))),"")</f>
        <v/>
      </c>
      <c r="V2018" s="140">
        <f t="shared" si="94"/>
        <v>2.7</v>
      </c>
      <c r="W2018" s="141" t="str">
        <f t="shared" si="95"/>
        <v/>
      </c>
    </row>
    <row r="2019" spans="2:23" ht="14.25" customHeight="1">
      <c r="B2019" s="20">
        <v>2041</v>
      </c>
      <c r="C2019" s="21" t="s">
        <v>611</v>
      </c>
      <c r="D2019" s="21" t="s">
        <v>611</v>
      </c>
      <c r="E2019" s="21" t="s">
        <v>921</v>
      </c>
      <c r="F2019" s="21" t="s">
        <v>24</v>
      </c>
      <c r="G2019" s="21" t="s">
        <v>923</v>
      </c>
      <c r="H2019" s="21" t="s">
        <v>339</v>
      </c>
      <c r="I2019" s="21" t="s">
        <v>60</v>
      </c>
      <c r="J2019" s="23"/>
      <c r="K2019" s="24">
        <v>7</v>
      </c>
      <c r="M2019" s="25" t="str">
        <f>IF(I2019="","",IF(I2019="인문",성적입력!$C$8,성적입력!$C$9))</f>
        <v>A</v>
      </c>
      <c r="N2019" s="26">
        <f>성적입력!$C$15</f>
        <v>3</v>
      </c>
      <c r="P2019" s="27" t="str">
        <f t="shared" si="93"/>
        <v/>
      </c>
      <c r="R2019" s="26" t="str">
        <f t="array" ref="R2019">IFERROR(IF(OR(J2019="",M2019="",F2019=""),"",IF(F2019="학생부종합",INDEX(종합배치표!$C:$Q,MATCH(J2019,종합배치표!$B:$B,0),(MATCH(M2019,{"A","B","C","D","E"},0)-1)*3+1),INDEX(교과배치표!$C:$Q,MATCH(J2019,교과배치표!$B:$B,0),(MATCH(M2019,{"A","B","C","D","E"},0)-1)*3+1))),"")</f>
        <v/>
      </c>
      <c r="S2019" s="26" t="str">
        <f t="array" ref="S2019">IFERROR(IF(OR(J2019="",M2019="",F2019=""),"",IF(F2019="학생부종합",INDEX(종합배치표!$C:$Q,MATCH(J2019,종합배치표!$B:$B,0),(MATCH(M2019,{"A","B","C","D","E"},0)-1)*3+2),INDEX(교과배치표!$C:$Q,MATCH(J2019,교과배치표!$B:$B,0),(MATCH(M2019,{"A","B","C","D","E"},0)-1)*3+2))),"")</f>
        <v/>
      </c>
      <c r="T2019" s="26" t="str">
        <f t="array" ref="T2019">IFERROR(IF(OR(J2019="",M2019="",F2019=""),"",IF(F2019="학생부종합",INDEX(종합배치표!$C:$Q,MATCH(J2019,종합배치표!$B:$B,0),(MATCH(M2019,{"A","B","C","D","E"},0)-1)*3+3),INDEX(교과배치표!$C:$Q,MATCH(J2019,교과배치표!$B:$B,0),(MATCH(M2019,{"A","B","C","D","E"},0)-1)*3+3))),"")</f>
        <v/>
      </c>
      <c r="V2019" s="140">
        <f t="shared" si="94"/>
        <v>2.7</v>
      </c>
      <c r="W2019" s="141" t="str">
        <f t="shared" si="95"/>
        <v/>
      </c>
    </row>
    <row r="2020" spans="2:23" ht="14.25" customHeight="1">
      <c r="B2020" s="20">
        <v>2042</v>
      </c>
      <c r="C2020" s="21" t="s">
        <v>611</v>
      </c>
      <c r="D2020" s="21" t="s">
        <v>611</v>
      </c>
      <c r="E2020" s="21" t="s">
        <v>921</v>
      </c>
      <c r="F2020" s="21" t="s">
        <v>68</v>
      </c>
      <c r="G2020" s="21" t="s">
        <v>922</v>
      </c>
      <c r="H2020" s="21" t="s">
        <v>124</v>
      </c>
      <c r="I2020" s="21" t="s">
        <v>60</v>
      </c>
      <c r="J2020" s="23"/>
      <c r="K2020" s="24">
        <v>7</v>
      </c>
      <c r="M2020" s="25" t="str">
        <f>IF(I2020="","",IF(I2020="인문",성적입력!$C$8,성적입력!$C$9))</f>
        <v>A</v>
      </c>
      <c r="N2020" s="26">
        <f>성적입력!$C$15</f>
        <v>3</v>
      </c>
      <c r="P2020" s="27" t="str">
        <f t="shared" si="93"/>
        <v/>
      </c>
      <c r="R2020" s="26" t="str">
        <f t="array" ref="R2020">IFERROR(IF(OR(J2020="",M2020="",F2020=""),"",IF(F2020="학생부종합",INDEX(종합배치표!$C:$Q,MATCH(J2020,종합배치표!$B:$B,0),(MATCH(M2020,{"A","B","C","D","E"},0)-1)*3+1),INDEX(교과배치표!$C:$Q,MATCH(J2020,교과배치표!$B:$B,0),(MATCH(M2020,{"A","B","C","D","E"},0)-1)*3+1))),"")</f>
        <v/>
      </c>
      <c r="S2020" s="26" t="str">
        <f t="array" ref="S2020">IFERROR(IF(OR(J2020="",M2020="",F2020=""),"",IF(F2020="학생부종합",INDEX(종합배치표!$C:$Q,MATCH(J2020,종합배치표!$B:$B,0),(MATCH(M2020,{"A","B","C","D","E"},0)-1)*3+2),INDEX(교과배치표!$C:$Q,MATCH(J2020,교과배치표!$B:$B,0),(MATCH(M2020,{"A","B","C","D","E"},0)-1)*3+2))),"")</f>
        <v/>
      </c>
      <c r="T2020" s="26" t="str">
        <f t="array" ref="T2020">IFERROR(IF(OR(J2020="",M2020="",F2020=""),"",IF(F2020="학생부종합",INDEX(종합배치표!$C:$Q,MATCH(J2020,종합배치표!$B:$B,0),(MATCH(M2020,{"A","B","C","D","E"},0)-1)*3+3),INDEX(교과배치표!$C:$Q,MATCH(J2020,교과배치표!$B:$B,0),(MATCH(M2020,{"A","B","C","D","E"},0)-1)*3+3))),"")</f>
        <v/>
      </c>
      <c r="V2020" s="140">
        <f t="shared" si="94"/>
        <v>2.7</v>
      </c>
      <c r="W2020" s="141" t="str">
        <f t="shared" si="95"/>
        <v/>
      </c>
    </row>
    <row r="2021" spans="2:23" ht="14.25" customHeight="1">
      <c r="B2021" s="20">
        <v>2044</v>
      </c>
      <c r="C2021" s="21" t="s">
        <v>611</v>
      </c>
      <c r="D2021" s="21" t="s">
        <v>611</v>
      </c>
      <c r="E2021" s="21" t="s">
        <v>921</v>
      </c>
      <c r="F2021" s="21" t="s">
        <v>24</v>
      </c>
      <c r="G2021" s="21" t="s">
        <v>923</v>
      </c>
      <c r="H2021" s="21" t="s">
        <v>124</v>
      </c>
      <c r="I2021" s="21" t="s">
        <v>60</v>
      </c>
      <c r="J2021" s="23"/>
      <c r="K2021" s="24">
        <v>8</v>
      </c>
      <c r="M2021" s="25" t="str">
        <f>IF(I2021="","",IF(I2021="인문",성적입력!$C$8,성적입력!$C$9))</f>
        <v>A</v>
      </c>
      <c r="N2021" s="26">
        <f>성적입력!$C$15</f>
        <v>3</v>
      </c>
      <c r="P2021" s="27" t="str">
        <f t="shared" si="93"/>
        <v/>
      </c>
      <c r="R2021" s="26" t="str">
        <f t="array" ref="R2021">IFERROR(IF(OR(J2021="",M2021="",F2021=""),"",IF(F2021="학생부종합",INDEX(종합배치표!$C:$Q,MATCH(J2021,종합배치표!$B:$B,0),(MATCH(M2021,{"A","B","C","D","E"},0)-1)*3+1),INDEX(교과배치표!$C:$Q,MATCH(J2021,교과배치표!$B:$B,0),(MATCH(M2021,{"A","B","C","D","E"},0)-1)*3+1))),"")</f>
        <v/>
      </c>
      <c r="S2021" s="26" t="str">
        <f t="array" ref="S2021">IFERROR(IF(OR(J2021="",M2021="",F2021=""),"",IF(F2021="학생부종합",INDEX(종합배치표!$C:$Q,MATCH(J2021,종합배치표!$B:$B,0),(MATCH(M2021,{"A","B","C","D","E"},0)-1)*3+2),INDEX(교과배치표!$C:$Q,MATCH(J2021,교과배치표!$B:$B,0),(MATCH(M2021,{"A","B","C","D","E"},0)-1)*3+2))),"")</f>
        <v/>
      </c>
      <c r="T2021" s="26" t="str">
        <f t="array" ref="T2021">IFERROR(IF(OR(J2021="",M2021="",F2021=""),"",IF(F2021="학생부종합",INDEX(종합배치표!$C:$Q,MATCH(J2021,종합배치표!$B:$B,0),(MATCH(M2021,{"A","B","C","D","E"},0)-1)*3+3),INDEX(교과배치표!$C:$Q,MATCH(J2021,교과배치표!$B:$B,0),(MATCH(M2021,{"A","B","C","D","E"},0)-1)*3+3))),"")</f>
        <v/>
      </c>
      <c r="V2021" s="140">
        <f t="shared" si="94"/>
        <v>2.7</v>
      </c>
      <c r="W2021" s="141" t="str">
        <f t="shared" si="95"/>
        <v/>
      </c>
    </row>
    <row r="2022" spans="2:23" ht="14.25" customHeight="1">
      <c r="B2022" s="20">
        <v>2045</v>
      </c>
      <c r="C2022" s="21" t="s">
        <v>611</v>
      </c>
      <c r="D2022" s="21" t="s">
        <v>611</v>
      </c>
      <c r="E2022" s="21" t="s">
        <v>921</v>
      </c>
      <c r="F2022" s="21" t="s">
        <v>68</v>
      </c>
      <c r="G2022" s="21" t="s">
        <v>922</v>
      </c>
      <c r="H2022" s="21" t="s">
        <v>71</v>
      </c>
      <c r="I2022" s="21" t="s">
        <v>27</v>
      </c>
      <c r="J2022" s="23"/>
      <c r="K2022" s="24">
        <v>40</v>
      </c>
      <c r="M2022" s="25" t="str">
        <f>IF(I2022="","",IF(I2022="인문",성적입력!$C$8,성적입력!$C$9))</f>
        <v>A</v>
      </c>
      <c r="N2022" s="26">
        <f>성적입력!$C$15</f>
        <v>3</v>
      </c>
      <c r="P2022" s="27" t="str">
        <f t="shared" si="93"/>
        <v/>
      </c>
      <c r="R2022" s="26" t="str">
        <f t="array" ref="R2022">IFERROR(IF(OR(J2022="",M2022="",F2022=""),"",IF(F2022="학생부종합",INDEX(종합배치표!$C:$Q,MATCH(J2022,종합배치표!$B:$B,0),(MATCH(M2022,{"A","B","C","D","E"},0)-1)*3+1),INDEX(교과배치표!$C:$Q,MATCH(J2022,교과배치표!$B:$B,0),(MATCH(M2022,{"A","B","C","D","E"},0)-1)*3+1))),"")</f>
        <v/>
      </c>
      <c r="S2022" s="26" t="str">
        <f t="array" ref="S2022">IFERROR(IF(OR(J2022="",M2022="",F2022=""),"",IF(F2022="학생부종합",INDEX(종합배치표!$C:$Q,MATCH(J2022,종합배치표!$B:$B,0),(MATCH(M2022,{"A","B","C","D","E"},0)-1)*3+2),INDEX(교과배치표!$C:$Q,MATCH(J2022,교과배치표!$B:$B,0),(MATCH(M2022,{"A","B","C","D","E"},0)-1)*3+2))),"")</f>
        <v/>
      </c>
      <c r="T2022" s="26" t="str">
        <f t="array" ref="T2022">IFERROR(IF(OR(J2022="",M2022="",F2022=""),"",IF(F2022="학생부종합",INDEX(종합배치표!$C:$Q,MATCH(J2022,종합배치표!$B:$B,0),(MATCH(M2022,{"A","B","C","D","E"},0)-1)*3+3),INDEX(교과배치표!$C:$Q,MATCH(J2022,교과배치표!$B:$B,0),(MATCH(M2022,{"A","B","C","D","E"},0)-1)*3+3))),"")</f>
        <v/>
      </c>
      <c r="V2022" s="140">
        <f t="shared" si="94"/>
        <v>2.7</v>
      </c>
      <c r="W2022" s="141" t="str">
        <f t="shared" si="95"/>
        <v/>
      </c>
    </row>
    <row r="2023" spans="2:23" ht="14.25" customHeight="1">
      <c r="B2023" s="20">
        <v>2048</v>
      </c>
      <c r="C2023" s="21" t="s">
        <v>611</v>
      </c>
      <c r="D2023" s="21" t="s">
        <v>611</v>
      </c>
      <c r="E2023" s="21" t="s">
        <v>921</v>
      </c>
      <c r="F2023" s="21" t="s">
        <v>24</v>
      </c>
      <c r="G2023" s="21" t="s">
        <v>923</v>
      </c>
      <c r="H2023" s="21" t="s">
        <v>71</v>
      </c>
      <c r="I2023" s="21" t="s">
        <v>27</v>
      </c>
      <c r="J2023" s="23"/>
      <c r="K2023" s="24">
        <v>20</v>
      </c>
      <c r="M2023" s="25" t="str">
        <f>IF(I2023="","",IF(I2023="인문",성적입력!$C$8,성적입력!$C$9))</f>
        <v>A</v>
      </c>
      <c r="N2023" s="26">
        <f>성적입력!$C$15</f>
        <v>3</v>
      </c>
      <c r="P2023" s="27" t="str">
        <f t="shared" si="93"/>
        <v/>
      </c>
      <c r="R2023" s="26" t="str">
        <f t="array" ref="R2023">IFERROR(IF(OR(J2023="",M2023="",F2023=""),"",IF(F2023="학생부종합",INDEX(종합배치표!$C:$Q,MATCH(J2023,종합배치표!$B:$B,0),(MATCH(M2023,{"A","B","C","D","E"},0)-1)*3+1),INDEX(교과배치표!$C:$Q,MATCH(J2023,교과배치표!$B:$B,0),(MATCH(M2023,{"A","B","C","D","E"},0)-1)*3+1))),"")</f>
        <v/>
      </c>
      <c r="S2023" s="26" t="str">
        <f t="array" ref="S2023">IFERROR(IF(OR(J2023="",M2023="",F2023=""),"",IF(F2023="학생부종합",INDEX(종합배치표!$C:$Q,MATCH(J2023,종합배치표!$B:$B,0),(MATCH(M2023,{"A","B","C","D","E"},0)-1)*3+2),INDEX(교과배치표!$C:$Q,MATCH(J2023,교과배치표!$B:$B,0),(MATCH(M2023,{"A","B","C","D","E"},0)-1)*3+2))),"")</f>
        <v/>
      </c>
      <c r="T2023" s="26" t="str">
        <f t="array" ref="T2023">IFERROR(IF(OR(J2023="",M2023="",F2023=""),"",IF(F2023="학생부종합",INDEX(종합배치표!$C:$Q,MATCH(J2023,종합배치표!$B:$B,0),(MATCH(M2023,{"A","B","C","D","E"},0)-1)*3+3),INDEX(교과배치표!$C:$Q,MATCH(J2023,교과배치표!$B:$B,0),(MATCH(M2023,{"A","B","C","D","E"},0)-1)*3+3))),"")</f>
        <v/>
      </c>
      <c r="V2023" s="140">
        <f t="shared" si="94"/>
        <v>2.7</v>
      </c>
      <c r="W2023" s="141" t="str">
        <f t="shared" si="95"/>
        <v/>
      </c>
    </row>
    <row r="2024" spans="2:23" ht="14.25" customHeight="1">
      <c r="B2024" s="20">
        <v>2050</v>
      </c>
      <c r="C2024" s="21" t="s">
        <v>611</v>
      </c>
      <c r="D2024" s="21" t="s">
        <v>611</v>
      </c>
      <c r="E2024" s="21" t="s">
        <v>921</v>
      </c>
      <c r="F2024" s="21" t="s">
        <v>68</v>
      </c>
      <c r="G2024" s="21" t="s">
        <v>922</v>
      </c>
      <c r="H2024" s="21" t="s">
        <v>223</v>
      </c>
      <c r="I2024" s="21" t="s">
        <v>27</v>
      </c>
      <c r="J2024" s="23"/>
      <c r="K2024" s="24">
        <v>19</v>
      </c>
      <c r="M2024" s="25" t="str">
        <f>IF(I2024="","",IF(I2024="인문",성적입력!$C$8,성적입력!$C$9))</f>
        <v>A</v>
      </c>
      <c r="N2024" s="26">
        <f>성적입력!$C$15</f>
        <v>3</v>
      </c>
      <c r="P2024" s="27" t="str">
        <f t="shared" si="93"/>
        <v/>
      </c>
      <c r="R2024" s="26" t="str">
        <f t="array" ref="R2024">IFERROR(IF(OR(J2024="",M2024="",F2024=""),"",IF(F2024="학생부종합",INDEX(종합배치표!$C:$Q,MATCH(J2024,종합배치표!$B:$B,0),(MATCH(M2024,{"A","B","C","D","E"},0)-1)*3+1),INDEX(교과배치표!$C:$Q,MATCH(J2024,교과배치표!$B:$B,0),(MATCH(M2024,{"A","B","C","D","E"},0)-1)*3+1))),"")</f>
        <v/>
      </c>
      <c r="S2024" s="26" t="str">
        <f t="array" ref="S2024">IFERROR(IF(OR(J2024="",M2024="",F2024=""),"",IF(F2024="학생부종합",INDEX(종합배치표!$C:$Q,MATCH(J2024,종합배치표!$B:$B,0),(MATCH(M2024,{"A","B","C","D","E"},0)-1)*3+2),INDEX(교과배치표!$C:$Q,MATCH(J2024,교과배치표!$B:$B,0),(MATCH(M2024,{"A","B","C","D","E"},0)-1)*3+2))),"")</f>
        <v/>
      </c>
      <c r="T2024" s="26" t="str">
        <f t="array" ref="T2024">IFERROR(IF(OR(J2024="",M2024="",F2024=""),"",IF(F2024="학생부종합",INDEX(종합배치표!$C:$Q,MATCH(J2024,종합배치표!$B:$B,0),(MATCH(M2024,{"A","B","C","D","E"},0)-1)*3+3),INDEX(교과배치표!$C:$Q,MATCH(J2024,교과배치표!$B:$B,0),(MATCH(M2024,{"A","B","C","D","E"},0)-1)*3+3))),"")</f>
        <v/>
      </c>
      <c r="V2024" s="140">
        <f t="shared" si="94"/>
        <v>2.7</v>
      </c>
      <c r="W2024" s="141" t="str">
        <f t="shared" si="95"/>
        <v/>
      </c>
    </row>
    <row r="2025" spans="2:23" ht="14.25" customHeight="1">
      <c r="B2025" s="20">
        <v>2052</v>
      </c>
      <c r="C2025" s="21" t="s">
        <v>611</v>
      </c>
      <c r="D2025" s="21" t="s">
        <v>611</v>
      </c>
      <c r="E2025" s="21" t="s">
        <v>921</v>
      </c>
      <c r="F2025" s="21" t="s">
        <v>24</v>
      </c>
      <c r="G2025" s="21" t="s">
        <v>923</v>
      </c>
      <c r="H2025" s="21" t="s">
        <v>223</v>
      </c>
      <c r="I2025" s="21" t="s">
        <v>27</v>
      </c>
      <c r="J2025" s="23"/>
      <c r="K2025" s="24">
        <v>14</v>
      </c>
      <c r="M2025" s="25" t="str">
        <f>IF(I2025="","",IF(I2025="인문",성적입력!$C$8,성적입력!$C$9))</f>
        <v>A</v>
      </c>
      <c r="N2025" s="26">
        <f>성적입력!$C$15</f>
        <v>3</v>
      </c>
      <c r="P2025" s="27" t="str">
        <f t="shared" si="93"/>
        <v/>
      </c>
      <c r="R2025" s="26" t="str">
        <f t="array" ref="R2025">IFERROR(IF(OR(J2025="",M2025="",F2025=""),"",IF(F2025="학생부종합",INDEX(종합배치표!$C:$Q,MATCH(J2025,종합배치표!$B:$B,0),(MATCH(M2025,{"A","B","C","D","E"},0)-1)*3+1),INDEX(교과배치표!$C:$Q,MATCH(J2025,교과배치표!$B:$B,0),(MATCH(M2025,{"A","B","C","D","E"},0)-1)*3+1))),"")</f>
        <v/>
      </c>
      <c r="S2025" s="26" t="str">
        <f t="array" ref="S2025">IFERROR(IF(OR(J2025="",M2025="",F2025=""),"",IF(F2025="학생부종합",INDEX(종합배치표!$C:$Q,MATCH(J2025,종합배치표!$B:$B,0),(MATCH(M2025,{"A","B","C","D","E"},0)-1)*3+2),INDEX(교과배치표!$C:$Q,MATCH(J2025,교과배치표!$B:$B,0),(MATCH(M2025,{"A","B","C","D","E"},0)-1)*3+2))),"")</f>
        <v/>
      </c>
      <c r="T2025" s="26" t="str">
        <f t="array" ref="T2025">IFERROR(IF(OR(J2025="",M2025="",F2025=""),"",IF(F2025="학생부종합",INDEX(종합배치표!$C:$Q,MATCH(J2025,종합배치표!$B:$B,0),(MATCH(M2025,{"A","B","C","D","E"},0)-1)*3+3),INDEX(교과배치표!$C:$Q,MATCH(J2025,교과배치표!$B:$B,0),(MATCH(M2025,{"A","B","C","D","E"},0)-1)*3+3))),"")</f>
        <v/>
      </c>
      <c r="V2025" s="140">
        <f t="shared" si="94"/>
        <v>2.7</v>
      </c>
      <c r="W2025" s="141" t="str">
        <f t="shared" si="95"/>
        <v/>
      </c>
    </row>
    <row r="2026" spans="2:23" ht="14.25" customHeight="1">
      <c r="B2026" s="20">
        <v>2053</v>
      </c>
      <c r="C2026" s="21" t="s">
        <v>611</v>
      </c>
      <c r="D2026" s="21" t="s">
        <v>611</v>
      </c>
      <c r="E2026" s="21" t="s">
        <v>921</v>
      </c>
      <c r="F2026" s="21" t="s">
        <v>68</v>
      </c>
      <c r="G2026" s="21" t="s">
        <v>922</v>
      </c>
      <c r="H2026" s="21" t="s">
        <v>924</v>
      </c>
      <c r="I2026" s="21" t="s">
        <v>27</v>
      </c>
      <c r="J2026" s="23"/>
      <c r="K2026" s="24">
        <v>8</v>
      </c>
      <c r="M2026" s="25" t="str">
        <f>IF(I2026="","",IF(I2026="인문",성적입력!$C$8,성적입력!$C$9))</f>
        <v>A</v>
      </c>
      <c r="N2026" s="26">
        <f>성적입력!$C$15</f>
        <v>3</v>
      </c>
      <c r="P2026" s="27" t="str">
        <f t="shared" si="93"/>
        <v/>
      </c>
      <c r="R2026" s="26" t="str">
        <f t="array" ref="R2026">IFERROR(IF(OR(J2026="",M2026="",F2026=""),"",IF(F2026="학생부종합",INDEX(종합배치표!$C:$Q,MATCH(J2026,종합배치표!$B:$B,0),(MATCH(M2026,{"A","B","C","D","E"},0)-1)*3+1),INDEX(교과배치표!$C:$Q,MATCH(J2026,교과배치표!$B:$B,0),(MATCH(M2026,{"A","B","C","D","E"},0)-1)*3+1))),"")</f>
        <v/>
      </c>
      <c r="S2026" s="26" t="str">
        <f t="array" ref="S2026">IFERROR(IF(OR(J2026="",M2026="",F2026=""),"",IF(F2026="학생부종합",INDEX(종합배치표!$C:$Q,MATCH(J2026,종합배치표!$B:$B,0),(MATCH(M2026,{"A","B","C","D","E"},0)-1)*3+2),INDEX(교과배치표!$C:$Q,MATCH(J2026,교과배치표!$B:$B,0),(MATCH(M2026,{"A","B","C","D","E"},0)-1)*3+2))),"")</f>
        <v/>
      </c>
      <c r="T2026" s="26" t="str">
        <f t="array" ref="T2026">IFERROR(IF(OR(J2026="",M2026="",F2026=""),"",IF(F2026="학생부종합",INDEX(종합배치표!$C:$Q,MATCH(J2026,종합배치표!$B:$B,0),(MATCH(M2026,{"A","B","C","D","E"},0)-1)*3+3),INDEX(교과배치표!$C:$Q,MATCH(J2026,교과배치표!$B:$B,0),(MATCH(M2026,{"A","B","C","D","E"},0)-1)*3+3))),"")</f>
        <v/>
      </c>
      <c r="V2026" s="140">
        <f t="shared" si="94"/>
        <v>2.7</v>
      </c>
      <c r="W2026" s="141" t="str">
        <f t="shared" si="95"/>
        <v/>
      </c>
    </row>
    <row r="2027" spans="2:23" ht="14.25" customHeight="1">
      <c r="B2027" s="20">
        <v>2055</v>
      </c>
      <c r="C2027" s="21" t="s">
        <v>611</v>
      </c>
      <c r="D2027" s="21" t="s">
        <v>611</v>
      </c>
      <c r="E2027" s="21" t="s">
        <v>921</v>
      </c>
      <c r="F2027" s="21" t="s">
        <v>24</v>
      </c>
      <c r="G2027" s="21" t="s">
        <v>923</v>
      </c>
      <c r="H2027" s="21" t="s">
        <v>924</v>
      </c>
      <c r="I2027" s="21" t="s">
        <v>27</v>
      </c>
      <c r="J2027" s="23"/>
      <c r="K2027" s="24">
        <v>8</v>
      </c>
      <c r="M2027" s="25" t="str">
        <f>IF(I2027="","",IF(I2027="인문",성적입력!$C$8,성적입력!$C$9))</f>
        <v>A</v>
      </c>
      <c r="N2027" s="26">
        <f>성적입력!$C$15</f>
        <v>3</v>
      </c>
      <c r="P2027" s="27" t="str">
        <f t="shared" si="93"/>
        <v/>
      </c>
      <c r="R2027" s="26" t="str">
        <f t="array" ref="R2027">IFERROR(IF(OR(J2027="",M2027="",F2027=""),"",IF(F2027="학생부종합",INDEX(종합배치표!$C:$Q,MATCH(J2027,종합배치표!$B:$B,0),(MATCH(M2027,{"A","B","C","D","E"},0)-1)*3+1),INDEX(교과배치표!$C:$Q,MATCH(J2027,교과배치표!$B:$B,0),(MATCH(M2027,{"A","B","C","D","E"},0)-1)*3+1))),"")</f>
        <v/>
      </c>
      <c r="S2027" s="26" t="str">
        <f t="array" ref="S2027">IFERROR(IF(OR(J2027="",M2027="",F2027=""),"",IF(F2027="학생부종합",INDEX(종합배치표!$C:$Q,MATCH(J2027,종합배치표!$B:$B,0),(MATCH(M2027,{"A","B","C","D","E"},0)-1)*3+2),INDEX(교과배치표!$C:$Q,MATCH(J2027,교과배치표!$B:$B,0),(MATCH(M2027,{"A","B","C","D","E"},0)-1)*3+2))),"")</f>
        <v/>
      </c>
      <c r="T2027" s="26" t="str">
        <f t="array" ref="T2027">IFERROR(IF(OR(J2027="",M2027="",F2027=""),"",IF(F2027="학생부종합",INDEX(종합배치표!$C:$Q,MATCH(J2027,종합배치표!$B:$B,0),(MATCH(M2027,{"A","B","C","D","E"},0)-1)*3+3),INDEX(교과배치표!$C:$Q,MATCH(J2027,교과배치표!$B:$B,0),(MATCH(M2027,{"A","B","C","D","E"},0)-1)*3+3))),"")</f>
        <v/>
      </c>
      <c r="V2027" s="140">
        <f t="shared" si="94"/>
        <v>2.7</v>
      </c>
      <c r="W2027" s="141" t="str">
        <f t="shared" si="95"/>
        <v/>
      </c>
    </row>
    <row r="2028" spans="2:23" ht="14.25" customHeight="1">
      <c r="B2028" s="20">
        <v>2056</v>
      </c>
      <c r="C2028" s="21" t="s">
        <v>611</v>
      </c>
      <c r="D2028" s="21" t="s">
        <v>611</v>
      </c>
      <c r="E2028" s="21" t="s">
        <v>921</v>
      </c>
      <c r="F2028" s="21" t="s">
        <v>68</v>
      </c>
      <c r="G2028" s="21" t="s">
        <v>922</v>
      </c>
      <c r="H2028" s="21" t="s">
        <v>546</v>
      </c>
      <c r="I2028" s="21" t="s">
        <v>60</v>
      </c>
      <c r="J2028" s="23"/>
      <c r="K2028" s="24">
        <v>11</v>
      </c>
      <c r="M2028" s="25" t="str">
        <f>IF(I2028="","",IF(I2028="인문",성적입력!$C$8,성적입력!$C$9))</f>
        <v>A</v>
      </c>
      <c r="N2028" s="26">
        <f>성적입력!$C$15</f>
        <v>3</v>
      </c>
      <c r="P2028" s="27" t="str">
        <f t="shared" si="93"/>
        <v/>
      </c>
      <c r="R2028" s="26" t="str">
        <f t="array" ref="R2028">IFERROR(IF(OR(J2028="",M2028="",F2028=""),"",IF(F2028="학생부종합",INDEX(종합배치표!$C:$Q,MATCH(J2028,종합배치표!$B:$B,0),(MATCH(M2028,{"A","B","C","D","E"},0)-1)*3+1),INDEX(교과배치표!$C:$Q,MATCH(J2028,교과배치표!$B:$B,0),(MATCH(M2028,{"A","B","C","D","E"},0)-1)*3+1))),"")</f>
        <v/>
      </c>
      <c r="S2028" s="26" t="str">
        <f t="array" ref="S2028">IFERROR(IF(OR(J2028="",M2028="",F2028=""),"",IF(F2028="학생부종합",INDEX(종합배치표!$C:$Q,MATCH(J2028,종합배치표!$B:$B,0),(MATCH(M2028,{"A","B","C","D","E"},0)-1)*3+2),INDEX(교과배치표!$C:$Q,MATCH(J2028,교과배치표!$B:$B,0),(MATCH(M2028,{"A","B","C","D","E"},0)-1)*3+2))),"")</f>
        <v/>
      </c>
      <c r="T2028" s="26" t="str">
        <f t="array" ref="T2028">IFERROR(IF(OR(J2028="",M2028="",F2028=""),"",IF(F2028="학생부종합",INDEX(종합배치표!$C:$Q,MATCH(J2028,종합배치표!$B:$B,0),(MATCH(M2028,{"A","B","C","D","E"},0)-1)*3+3),INDEX(교과배치표!$C:$Q,MATCH(J2028,교과배치표!$B:$B,0),(MATCH(M2028,{"A","B","C","D","E"},0)-1)*3+3))),"")</f>
        <v/>
      </c>
      <c r="V2028" s="140">
        <f t="shared" si="94"/>
        <v>2.7</v>
      </c>
      <c r="W2028" s="141" t="str">
        <f t="shared" si="95"/>
        <v/>
      </c>
    </row>
    <row r="2029" spans="2:23" ht="14.25" customHeight="1">
      <c r="B2029" s="20">
        <v>2058</v>
      </c>
      <c r="C2029" s="21" t="s">
        <v>611</v>
      </c>
      <c r="D2029" s="21" t="s">
        <v>611</v>
      </c>
      <c r="E2029" s="21" t="s">
        <v>921</v>
      </c>
      <c r="F2029" s="21" t="s">
        <v>24</v>
      </c>
      <c r="G2029" s="21" t="s">
        <v>923</v>
      </c>
      <c r="H2029" s="21" t="s">
        <v>546</v>
      </c>
      <c r="I2029" s="21" t="s">
        <v>60</v>
      </c>
      <c r="J2029" s="23"/>
      <c r="K2029" s="24">
        <v>10</v>
      </c>
      <c r="M2029" s="25" t="str">
        <f>IF(I2029="","",IF(I2029="인문",성적입력!$C$8,성적입력!$C$9))</f>
        <v>A</v>
      </c>
      <c r="N2029" s="26">
        <f>성적입력!$C$15</f>
        <v>3</v>
      </c>
      <c r="P2029" s="27" t="str">
        <f t="shared" si="93"/>
        <v/>
      </c>
      <c r="R2029" s="26" t="str">
        <f t="array" ref="R2029">IFERROR(IF(OR(J2029="",M2029="",F2029=""),"",IF(F2029="학생부종합",INDEX(종합배치표!$C:$Q,MATCH(J2029,종합배치표!$B:$B,0),(MATCH(M2029,{"A","B","C","D","E"},0)-1)*3+1),INDEX(교과배치표!$C:$Q,MATCH(J2029,교과배치표!$B:$B,0),(MATCH(M2029,{"A","B","C","D","E"},0)-1)*3+1))),"")</f>
        <v/>
      </c>
      <c r="S2029" s="26" t="str">
        <f t="array" ref="S2029">IFERROR(IF(OR(J2029="",M2029="",F2029=""),"",IF(F2029="학생부종합",INDEX(종합배치표!$C:$Q,MATCH(J2029,종합배치표!$B:$B,0),(MATCH(M2029,{"A","B","C","D","E"},0)-1)*3+2),INDEX(교과배치표!$C:$Q,MATCH(J2029,교과배치표!$B:$B,0),(MATCH(M2029,{"A","B","C","D","E"},0)-1)*3+2))),"")</f>
        <v/>
      </c>
      <c r="T2029" s="26" t="str">
        <f t="array" ref="T2029">IFERROR(IF(OR(J2029="",M2029="",F2029=""),"",IF(F2029="학생부종합",INDEX(종합배치표!$C:$Q,MATCH(J2029,종합배치표!$B:$B,0),(MATCH(M2029,{"A","B","C","D","E"},0)-1)*3+3),INDEX(교과배치표!$C:$Q,MATCH(J2029,교과배치표!$B:$B,0),(MATCH(M2029,{"A","B","C","D","E"},0)-1)*3+3))),"")</f>
        <v/>
      </c>
      <c r="V2029" s="140">
        <f t="shared" si="94"/>
        <v>2.7</v>
      </c>
      <c r="W2029" s="141" t="str">
        <f t="shared" si="95"/>
        <v/>
      </c>
    </row>
    <row r="2030" spans="2:23" ht="14.25" customHeight="1">
      <c r="B2030" s="20">
        <v>2059</v>
      </c>
      <c r="C2030" s="21" t="s">
        <v>611</v>
      </c>
      <c r="D2030" s="21" t="s">
        <v>611</v>
      </c>
      <c r="E2030" s="21" t="s">
        <v>921</v>
      </c>
      <c r="F2030" s="21" t="s">
        <v>68</v>
      </c>
      <c r="G2030" s="21" t="s">
        <v>922</v>
      </c>
      <c r="H2030" s="21" t="s">
        <v>925</v>
      </c>
      <c r="I2030" s="21" t="s">
        <v>27</v>
      </c>
      <c r="J2030" s="23"/>
      <c r="K2030" s="24">
        <v>6</v>
      </c>
      <c r="M2030" s="25" t="str">
        <f>IF(I2030="","",IF(I2030="인문",성적입력!$C$8,성적입력!$C$9))</f>
        <v>A</v>
      </c>
      <c r="N2030" s="26">
        <f>성적입력!$C$15</f>
        <v>3</v>
      </c>
      <c r="P2030" s="27" t="str">
        <f t="shared" si="93"/>
        <v/>
      </c>
      <c r="R2030" s="26" t="str">
        <f t="array" ref="R2030">IFERROR(IF(OR(J2030="",M2030="",F2030=""),"",IF(F2030="학생부종합",INDEX(종합배치표!$C:$Q,MATCH(J2030,종합배치표!$B:$B,0),(MATCH(M2030,{"A","B","C","D","E"},0)-1)*3+1),INDEX(교과배치표!$C:$Q,MATCH(J2030,교과배치표!$B:$B,0),(MATCH(M2030,{"A","B","C","D","E"},0)-1)*3+1))),"")</f>
        <v/>
      </c>
      <c r="S2030" s="26" t="str">
        <f t="array" ref="S2030">IFERROR(IF(OR(J2030="",M2030="",F2030=""),"",IF(F2030="학생부종합",INDEX(종합배치표!$C:$Q,MATCH(J2030,종합배치표!$B:$B,0),(MATCH(M2030,{"A","B","C","D","E"},0)-1)*3+2),INDEX(교과배치표!$C:$Q,MATCH(J2030,교과배치표!$B:$B,0),(MATCH(M2030,{"A","B","C","D","E"},0)-1)*3+2))),"")</f>
        <v/>
      </c>
      <c r="T2030" s="26" t="str">
        <f t="array" ref="T2030">IFERROR(IF(OR(J2030="",M2030="",F2030=""),"",IF(F2030="학생부종합",INDEX(종합배치표!$C:$Q,MATCH(J2030,종합배치표!$B:$B,0),(MATCH(M2030,{"A","B","C","D","E"},0)-1)*3+3),INDEX(교과배치표!$C:$Q,MATCH(J2030,교과배치표!$B:$B,0),(MATCH(M2030,{"A","B","C","D","E"},0)-1)*3+3))),"")</f>
        <v/>
      </c>
      <c r="V2030" s="140">
        <f t="shared" si="94"/>
        <v>2.7</v>
      </c>
      <c r="W2030" s="141" t="str">
        <f t="shared" si="95"/>
        <v/>
      </c>
    </row>
    <row r="2031" spans="2:23" ht="14.25" customHeight="1">
      <c r="B2031" s="20">
        <v>2061</v>
      </c>
      <c r="C2031" s="21" t="s">
        <v>611</v>
      </c>
      <c r="D2031" s="21" t="s">
        <v>611</v>
      </c>
      <c r="E2031" s="21" t="s">
        <v>921</v>
      </c>
      <c r="F2031" s="21" t="s">
        <v>24</v>
      </c>
      <c r="G2031" s="21" t="s">
        <v>923</v>
      </c>
      <c r="H2031" s="21" t="s">
        <v>925</v>
      </c>
      <c r="I2031" s="21" t="s">
        <v>27</v>
      </c>
      <c r="J2031" s="23"/>
      <c r="K2031" s="24">
        <v>5</v>
      </c>
      <c r="M2031" s="25" t="str">
        <f>IF(I2031="","",IF(I2031="인문",성적입력!$C$8,성적입력!$C$9))</f>
        <v>A</v>
      </c>
      <c r="N2031" s="26">
        <f>성적입력!$C$15</f>
        <v>3</v>
      </c>
      <c r="P2031" s="27" t="str">
        <f t="shared" si="93"/>
        <v/>
      </c>
      <c r="R2031" s="26" t="str">
        <f t="array" ref="R2031">IFERROR(IF(OR(J2031="",M2031="",F2031=""),"",IF(F2031="학생부종합",INDEX(종합배치표!$C:$Q,MATCH(J2031,종합배치표!$B:$B,0),(MATCH(M2031,{"A","B","C","D","E"},0)-1)*3+1),INDEX(교과배치표!$C:$Q,MATCH(J2031,교과배치표!$B:$B,0),(MATCH(M2031,{"A","B","C","D","E"},0)-1)*3+1))),"")</f>
        <v/>
      </c>
      <c r="S2031" s="26" t="str">
        <f t="array" ref="S2031">IFERROR(IF(OR(J2031="",M2031="",F2031=""),"",IF(F2031="학생부종합",INDEX(종합배치표!$C:$Q,MATCH(J2031,종합배치표!$B:$B,0),(MATCH(M2031,{"A","B","C","D","E"},0)-1)*3+2),INDEX(교과배치표!$C:$Q,MATCH(J2031,교과배치표!$B:$B,0),(MATCH(M2031,{"A","B","C","D","E"},0)-1)*3+2))),"")</f>
        <v/>
      </c>
      <c r="T2031" s="26" t="str">
        <f t="array" ref="T2031">IFERROR(IF(OR(J2031="",M2031="",F2031=""),"",IF(F2031="학생부종합",INDEX(종합배치표!$C:$Q,MATCH(J2031,종합배치표!$B:$B,0),(MATCH(M2031,{"A","B","C","D","E"},0)-1)*3+3),INDEX(교과배치표!$C:$Q,MATCH(J2031,교과배치표!$B:$B,0),(MATCH(M2031,{"A","B","C","D","E"},0)-1)*3+3))),"")</f>
        <v/>
      </c>
      <c r="V2031" s="140">
        <f t="shared" si="94"/>
        <v>2.7</v>
      </c>
      <c r="W2031" s="141" t="str">
        <f t="shared" si="95"/>
        <v/>
      </c>
    </row>
    <row r="2032" spans="2:23" ht="14.25" customHeight="1">
      <c r="B2032" s="20">
        <v>2063</v>
      </c>
      <c r="C2032" s="21" t="s">
        <v>611</v>
      </c>
      <c r="D2032" s="21" t="s">
        <v>611</v>
      </c>
      <c r="E2032" s="21" t="s">
        <v>921</v>
      </c>
      <c r="F2032" s="21" t="s">
        <v>68</v>
      </c>
      <c r="G2032" s="21" t="s">
        <v>922</v>
      </c>
      <c r="H2032" s="21" t="s">
        <v>926</v>
      </c>
      <c r="I2032" s="21" t="s">
        <v>27</v>
      </c>
      <c r="J2032" s="23"/>
      <c r="K2032" s="24">
        <v>6</v>
      </c>
      <c r="M2032" s="25" t="str">
        <f>IF(I2032="","",IF(I2032="인문",성적입력!$C$8,성적입력!$C$9))</f>
        <v>A</v>
      </c>
      <c r="N2032" s="26">
        <f>성적입력!$C$15</f>
        <v>3</v>
      </c>
      <c r="P2032" s="27" t="str">
        <f t="shared" si="93"/>
        <v/>
      </c>
      <c r="R2032" s="26" t="str">
        <f t="array" ref="R2032">IFERROR(IF(OR(J2032="",M2032="",F2032=""),"",IF(F2032="학생부종합",INDEX(종합배치표!$C:$Q,MATCH(J2032,종합배치표!$B:$B,0),(MATCH(M2032,{"A","B","C","D","E"},0)-1)*3+1),INDEX(교과배치표!$C:$Q,MATCH(J2032,교과배치표!$B:$B,0),(MATCH(M2032,{"A","B","C","D","E"},0)-1)*3+1))),"")</f>
        <v/>
      </c>
      <c r="S2032" s="26" t="str">
        <f t="array" ref="S2032">IFERROR(IF(OR(J2032="",M2032="",F2032=""),"",IF(F2032="학생부종합",INDEX(종합배치표!$C:$Q,MATCH(J2032,종합배치표!$B:$B,0),(MATCH(M2032,{"A","B","C","D","E"},0)-1)*3+2),INDEX(교과배치표!$C:$Q,MATCH(J2032,교과배치표!$B:$B,0),(MATCH(M2032,{"A","B","C","D","E"},0)-1)*3+2))),"")</f>
        <v/>
      </c>
      <c r="T2032" s="26" t="str">
        <f t="array" ref="T2032">IFERROR(IF(OR(J2032="",M2032="",F2032=""),"",IF(F2032="학생부종합",INDEX(종합배치표!$C:$Q,MATCH(J2032,종합배치표!$B:$B,0),(MATCH(M2032,{"A","B","C","D","E"},0)-1)*3+3),INDEX(교과배치표!$C:$Q,MATCH(J2032,교과배치표!$B:$B,0),(MATCH(M2032,{"A","B","C","D","E"},0)-1)*3+3))),"")</f>
        <v/>
      </c>
      <c r="V2032" s="140">
        <f t="shared" si="94"/>
        <v>2.7</v>
      </c>
      <c r="W2032" s="141" t="str">
        <f t="shared" si="95"/>
        <v/>
      </c>
    </row>
    <row r="2033" spans="2:23" ht="14.25" customHeight="1">
      <c r="B2033" s="20">
        <v>2066</v>
      </c>
      <c r="C2033" s="21" t="s">
        <v>611</v>
      </c>
      <c r="D2033" s="21" t="s">
        <v>611</v>
      </c>
      <c r="E2033" s="21" t="s">
        <v>921</v>
      </c>
      <c r="F2033" s="21" t="s">
        <v>24</v>
      </c>
      <c r="G2033" s="21" t="s">
        <v>923</v>
      </c>
      <c r="H2033" s="21" t="s">
        <v>926</v>
      </c>
      <c r="I2033" s="21" t="s">
        <v>27</v>
      </c>
      <c r="J2033" s="23"/>
      <c r="K2033" s="24">
        <v>4</v>
      </c>
      <c r="M2033" s="25" t="str">
        <f>IF(I2033="","",IF(I2033="인문",성적입력!$C$8,성적입력!$C$9))</f>
        <v>A</v>
      </c>
      <c r="N2033" s="26">
        <f>성적입력!$C$15</f>
        <v>3</v>
      </c>
      <c r="P2033" s="27" t="str">
        <f t="shared" si="93"/>
        <v/>
      </c>
      <c r="R2033" s="26" t="str">
        <f t="array" ref="R2033">IFERROR(IF(OR(J2033="",M2033="",F2033=""),"",IF(F2033="학생부종합",INDEX(종합배치표!$C:$Q,MATCH(J2033,종합배치표!$B:$B,0),(MATCH(M2033,{"A","B","C","D","E"},0)-1)*3+1),INDEX(교과배치표!$C:$Q,MATCH(J2033,교과배치표!$B:$B,0),(MATCH(M2033,{"A","B","C","D","E"},0)-1)*3+1))),"")</f>
        <v/>
      </c>
      <c r="S2033" s="26" t="str">
        <f t="array" ref="S2033">IFERROR(IF(OR(J2033="",M2033="",F2033=""),"",IF(F2033="학생부종합",INDEX(종합배치표!$C:$Q,MATCH(J2033,종합배치표!$B:$B,0),(MATCH(M2033,{"A","B","C","D","E"},0)-1)*3+2),INDEX(교과배치표!$C:$Q,MATCH(J2033,교과배치표!$B:$B,0),(MATCH(M2033,{"A","B","C","D","E"},0)-1)*3+2))),"")</f>
        <v/>
      </c>
      <c r="T2033" s="26" t="str">
        <f t="array" ref="T2033">IFERROR(IF(OR(J2033="",M2033="",F2033=""),"",IF(F2033="학생부종합",INDEX(종합배치표!$C:$Q,MATCH(J2033,종합배치표!$B:$B,0),(MATCH(M2033,{"A","B","C","D","E"},0)-1)*3+3),INDEX(교과배치표!$C:$Q,MATCH(J2033,교과배치표!$B:$B,0),(MATCH(M2033,{"A","B","C","D","E"},0)-1)*3+3))),"")</f>
        <v/>
      </c>
      <c r="V2033" s="140">
        <f t="shared" si="94"/>
        <v>2.7</v>
      </c>
      <c r="W2033" s="141" t="str">
        <f t="shared" si="95"/>
        <v/>
      </c>
    </row>
    <row r="2034" spans="2:23" ht="14.25" customHeight="1">
      <c r="B2034" s="20">
        <v>2067</v>
      </c>
      <c r="C2034" s="21" t="s">
        <v>611</v>
      </c>
      <c r="D2034" s="21" t="s">
        <v>611</v>
      </c>
      <c r="E2034" s="21" t="s">
        <v>921</v>
      </c>
      <c r="F2034" s="21" t="s">
        <v>68</v>
      </c>
      <c r="G2034" s="21" t="s">
        <v>922</v>
      </c>
      <c r="H2034" s="21" t="s">
        <v>41</v>
      </c>
      <c r="I2034" s="21" t="s">
        <v>27</v>
      </c>
      <c r="J2034" s="23"/>
      <c r="K2034" s="24">
        <v>4</v>
      </c>
      <c r="M2034" s="25" t="str">
        <f>IF(I2034="","",IF(I2034="인문",성적입력!$C$8,성적입력!$C$9))</f>
        <v>A</v>
      </c>
      <c r="N2034" s="26">
        <f>성적입력!$C$15</f>
        <v>3</v>
      </c>
      <c r="P2034" s="27" t="str">
        <f t="shared" si="93"/>
        <v/>
      </c>
      <c r="R2034" s="26" t="str">
        <f t="array" ref="R2034">IFERROR(IF(OR(J2034="",M2034="",F2034=""),"",IF(F2034="학생부종합",INDEX(종합배치표!$C:$Q,MATCH(J2034,종합배치표!$B:$B,0),(MATCH(M2034,{"A","B","C","D","E"},0)-1)*3+1),INDEX(교과배치표!$C:$Q,MATCH(J2034,교과배치표!$B:$B,0),(MATCH(M2034,{"A","B","C","D","E"},0)-1)*3+1))),"")</f>
        <v/>
      </c>
      <c r="S2034" s="26" t="str">
        <f t="array" ref="S2034">IFERROR(IF(OR(J2034="",M2034="",F2034=""),"",IF(F2034="학생부종합",INDEX(종합배치표!$C:$Q,MATCH(J2034,종합배치표!$B:$B,0),(MATCH(M2034,{"A","B","C","D","E"},0)-1)*3+2),INDEX(교과배치표!$C:$Q,MATCH(J2034,교과배치표!$B:$B,0),(MATCH(M2034,{"A","B","C","D","E"},0)-1)*3+2))),"")</f>
        <v/>
      </c>
      <c r="T2034" s="26" t="str">
        <f t="array" ref="T2034">IFERROR(IF(OR(J2034="",M2034="",F2034=""),"",IF(F2034="학생부종합",INDEX(종합배치표!$C:$Q,MATCH(J2034,종합배치표!$B:$B,0),(MATCH(M2034,{"A","B","C","D","E"},0)-1)*3+3),INDEX(교과배치표!$C:$Q,MATCH(J2034,교과배치표!$B:$B,0),(MATCH(M2034,{"A","B","C","D","E"},0)-1)*3+3))),"")</f>
        <v/>
      </c>
      <c r="V2034" s="140">
        <f t="shared" si="94"/>
        <v>2.7</v>
      </c>
      <c r="W2034" s="141" t="str">
        <f t="shared" si="95"/>
        <v/>
      </c>
    </row>
    <row r="2035" spans="2:23" ht="14.25" customHeight="1">
      <c r="B2035" s="20">
        <v>2068</v>
      </c>
      <c r="C2035" s="21" t="s">
        <v>611</v>
      </c>
      <c r="D2035" s="21" t="s">
        <v>611</v>
      </c>
      <c r="E2035" s="21" t="s">
        <v>921</v>
      </c>
      <c r="F2035" s="21" t="s">
        <v>24</v>
      </c>
      <c r="G2035" s="21" t="s">
        <v>923</v>
      </c>
      <c r="H2035" s="21" t="s">
        <v>41</v>
      </c>
      <c r="I2035" s="21" t="s">
        <v>27</v>
      </c>
      <c r="J2035" s="23"/>
      <c r="K2035" s="24">
        <v>6</v>
      </c>
      <c r="M2035" s="25" t="str">
        <f>IF(I2035="","",IF(I2035="인문",성적입력!$C$8,성적입력!$C$9))</f>
        <v>A</v>
      </c>
      <c r="N2035" s="26">
        <f>성적입력!$C$15</f>
        <v>3</v>
      </c>
      <c r="P2035" s="27" t="str">
        <f t="shared" si="93"/>
        <v/>
      </c>
      <c r="R2035" s="26" t="str">
        <f t="array" ref="R2035">IFERROR(IF(OR(J2035="",M2035="",F2035=""),"",IF(F2035="학생부종합",INDEX(종합배치표!$C:$Q,MATCH(J2035,종합배치표!$B:$B,0),(MATCH(M2035,{"A","B","C","D","E"},0)-1)*3+1),INDEX(교과배치표!$C:$Q,MATCH(J2035,교과배치표!$B:$B,0),(MATCH(M2035,{"A","B","C","D","E"},0)-1)*3+1))),"")</f>
        <v/>
      </c>
      <c r="S2035" s="26" t="str">
        <f t="array" ref="S2035">IFERROR(IF(OR(J2035="",M2035="",F2035=""),"",IF(F2035="학생부종합",INDEX(종합배치표!$C:$Q,MATCH(J2035,종합배치표!$B:$B,0),(MATCH(M2035,{"A","B","C","D","E"},0)-1)*3+2),INDEX(교과배치표!$C:$Q,MATCH(J2035,교과배치표!$B:$B,0),(MATCH(M2035,{"A","B","C","D","E"},0)-1)*3+2))),"")</f>
        <v/>
      </c>
      <c r="T2035" s="26" t="str">
        <f t="array" ref="T2035">IFERROR(IF(OR(J2035="",M2035="",F2035=""),"",IF(F2035="학생부종합",INDEX(종합배치표!$C:$Q,MATCH(J2035,종합배치표!$B:$B,0),(MATCH(M2035,{"A","B","C","D","E"},0)-1)*3+3),INDEX(교과배치표!$C:$Q,MATCH(J2035,교과배치표!$B:$B,0),(MATCH(M2035,{"A","B","C","D","E"},0)-1)*3+3))),"")</f>
        <v/>
      </c>
      <c r="V2035" s="140">
        <f t="shared" si="94"/>
        <v>2.7</v>
      </c>
      <c r="W2035" s="141" t="str">
        <f t="shared" si="95"/>
        <v/>
      </c>
    </row>
    <row r="2036" spans="2:23" ht="14.25" customHeight="1">
      <c r="B2036" s="20">
        <v>2069</v>
      </c>
      <c r="C2036" s="21" t="s">
        <v>611</v>
      </c>
      <c r="D2036" s="21" t="s">
        <v>611</v>
      </c>
      <c r="E2036" s="21" t="s">
        <v>921</v>
      </c>
      <c r="F2036" s="21" t="s">
        <v>68</v>
      </c>
      <c r="G2036" s="21" t="s">
        <v>922</v>
      </c>
      <c r="H2036" s="21" t="s">
        <v>43</v>
      </c>
      <c r="I2036" s="21" t="s">
        <v>27</v>
      </c>
      <c r="J2036" s="23"/>
      <c r="K2036" s="24">
        <v>9</v>
      </c>
      <c r="M2036" s="25" t="str">
        <f>IF(I2036="","",IF(I2036="인문",성적입력!$C$8,성적입력!$C$9))</f>
        <v>A</v>
      </c>
      <c r="N2036" s="26">
        <f>성적입력!$C$15</f>
        <v>3</v>
      </c>
      <c r="P2036" s="27" t="str">
        <f t="shared" si="93"/>
        <v/>
      </c>
      <c r="R2036" s="26" t="str">
        <f t="array" ref="R2036">IFERROR(IF(OR(J2036="",M2036="",F2036=""),"",IF(F2036="학생부종합",INDEX(종합배치표!$C:$Q,MATCH(J2036,종합배치표!$B:$B,0),(MATCH(M2036,{"A","B","C","D","E"},0)-1)*3+1),INDEX(교과배치표!$C:$Q,MATCH(J2036,교과배치표!$B:$B,0),(MATCH(M2036,{"A","B","C","D","E"},0)-1)*3+1))),"")</f>
        <v/>
      </c>
      <c r="S2036" s="26" t="str">
        <f t="array" ref="S2036">IFERROR(IF(OR(J2036="",M2036="",F2036=""),"",IF(F2036="학생부종합",INDEX(종합배치표!$C:$Q,MATCH(J2036,종합배치표!$B:$B,0),(MATCH(M2036,{"A","B","C","D","E"},0)-1)*3+2),INDEX(교과배치표!$C:$Q,MATCH(J2036,교과배치표!$B:$B,0),(MATCH(M2036,{"A","B","C","D","E"},0)-1)*3+2))),"")</f>
        <v/>
      </c>
      <c r="T2036" s="26" t="str">
        <f t="array" ref="T2036">IFERROR(IF(OR(J2036="",M2036="",F2036=""),"",IF(F2036="학생부종합",INDEX(종합배치표!$C:$Q,MATCH(J2036,종합배치표!$B:$B,0),(MATCH(M2036,{"A","B","C","D","E"},0)-1)*3+3),INDEX(교과배치표!$C:$Q,MATCH(J2036,교과배치표!$B:$B,0),(MATCH(M2036,{"A","B","C","D","E"},0)-1)*3+3))),"")</f>
        <v/>
      </c>
      <c r="V2036" s="140">
        <f t="shared" si="94"/>
        <v>2.7</v>
      </c>
      <c r="W2036" s="141" t="str">
        <f t="shared" si="95"/>
        <v/>
      </c>
    </row>
    <row r="2037" spans="2:23" ht="14.25" customHeight="1">
      <c r="B2037" s="20">
        <v>2071</v>
      </c>
      <c r="C2037" s="21" t="s">
        <v>611</v>
      </c>
      <c r="D2037" s="21" t="s">
        <v>611</v>
      </c>
      <c r="E2037" s="21" t="s">
        <v>921</v>
      </c>
      <c r="F2037" s="21" t="s">
        <v>24</v>
      </c>
      <c r="G2037" s="21" t="s">
        <v>923</v>
      </c>
      <c r="H2037" s="21" t="s">
        <v>43</v>
      </c>
      <c r="I2037" s="21" t="s">
        <v>27</v>
      </c>
      <c r="J2037" s="23"/>
      <c r="K2037" s="24">
        <v>6</v>
      </c>
      <c r="M2037" s="25" t="str">
        <f>IF(I2037="","",IF(I2037="인문",성적입력!$C$8,성적입력!$C$9))</f>
        <v>A</v>
      </c>
      <c r="N2037" s="26">
        <f>성적입력!$C$15</f>
        <v>3</v>
      </c>
      <c r="P2037" s="27" t="str">
        <f t="shared" si="93"/>
        <v/>
      </c>
      <c r="R2037" s="26" t="str">
        <f t="array" ref="R2037">IFERROR(IF(OR(J2037="",M2037="",F2037=""),"",IF(F2037="학생부종합",INDEX(종합배치표!$C:$Q,MATCH(J2037,종합배치표!$B:$B,0),(MATCH(M2037,{"A","B","C","D","E"},0)-1)*3+1),INDEX(교과배치표!$C:$Q,MATCH(J2037,교과배치표!$B:$B,0),(MATCH(M2037,{"A","B","C","D","E"},0)-1)*3+1))),"")</f>
        <v/>
      </c>
      <c r="S2037" s="26" t="str">
        <f t="array" ref="S2037">IFERROR(IF(OR(J2037="",M2037="",F2037=""),"",IF(F2037="학생부종합",INDEX(종합배치표!$C:$Q,MATCH(J2037,종합배치표!$B:$B,0),(MATCH(M2037,{"A","B","C","D","E"},0)-1)*3+2),INDEX(교과배치표!$C:$Q,MATCH(J2037,교과배치표!$B:$B,0),(MATCH(M2037,{"A","B","C","D","E"},0)-1)*3+2))),"")</f>
        <v/>
      </c>
      <c r="T2037" s="26" t="str">
        <f t="array" ref="T2037">IFERROR(IF(OR(J2037="",M2037="",F2037=""),"",IF(F2037="학생부종합",INDEX(종합배치표!$C:$Q,MATCH(J2037,종합배치표!$B:$B,0),(MATCH(M2037,{"A","B","C","D","E"},0)-1)*3+3),INDEX(교과배치표!$C:$Q,MATCH(J2037,교과배치표!$B:$B,0),(MATCH(M2037,{"A","B","C","D","E"},0)-1)*3+3))),"")</f>
        <v/>
      </c>
      <c r="V2037" s="140">
        <f t="shared" si="94"/>
        <v>2.7</v>
      </c>
      <c r="W2037" s="141" t="str">
        <f t="shared" si="95"/>
        <v/>
      </c>
    </row>
    <row r="2038" spans="2:23" ht="14.25" customHeight="1">
      <c r="B2038" s="20">
        <v>2072</v>
      </c>
      <c r="C2038" s="21" t="s">
        <v>611</v>
      </c>
      <c r="D2038" s="21" t="s">
        <v>611</v>
      </c>
      <c r="E2038" s="21" t="s">
        <v>921</v>
      </c>
      <c r="F2038" s="21" t="s">
        <v>68</v>
      </c>
      <c r="G2038" s="21" t="s">
        <v>922</v>
      </c>
      <c r="H2038" s="21" t="s">
        <v>47</v>
      </c>
      <c r="I2038" s="21" t="s">
        <v>27</v>
      </c>
      <c r="J2038" s="23"/>
      <c r="K2038" s="24">
        <v>8</v>
      </c>
      <c r="M2038" s="25" t="str">
        <f>IF(I2038="","",IF(I2038="인문",성적입력!$C$8,성적입력!$C$9))</f>
        <v>A</v>
      </c>
      <c r="N2038" s="26">
        <f>성적입력!$C$15</f>
        <v>3</v>
      </c>
      <c r="P2038" s="27" t="str">
        <f t="shared" si="93"/>
        <v/>
      </c>
      <c r="R2038" s="26" t="str">
        <f t="array" ref="R2038">IFERROR(IF(OR(J2038="",M2038="",F2038=""),"",IF(F2038="학생부종합",INDEX(종합배치표!$C:$Q,MATCH(J2038,종합배치표!$B:$B,0),(MATCH(M2038,{"A","B","C","D","E"},0)-1)*3+1),INDEX(교과배치표!$C:$Q,MATCH(J2038,교과배치표!$B:$B,0),(MATCH(M2038,{"A","B","C","D","E"},0)-1)*3+1))),"")</f>
        <v/>
      </c>
      <c r="S2038" s="26" t="str">
        <f t="array" ref="S2038">IFERROR(IF(OR(J2038="",M2038="",F2038=""),"",IF(F2038="학생부종합",INDEX(종합배치표!$C:$Q,MATCH(J2038,종합배치표!$B:$B,0),(MATCH(M2038,{"A","B","C","D","E"},0)-1)*3+2),INDEX(교과배치표!$C:$Q,MATCH(J2038,교과배치표!$B:$B,0),(MATCH(M2038,{"A","B","C","D","E"},0)-1)*3+2))),"")</f>
        <v/>
      </c>
      <c r="T2038" s="26" t="str">
        <f t="array" ref="T2038">IFERROR(IF(OR(J2038="",M2038="",F2038=""),"",IF(F2038="학생부종합",INDEX(종합배치표!$C:$Q,MATCH(J2038,종합배치표!$B:$B,0),(MATCH(M2038,{"A","B","C","D","E"},0)-1)*3+3),INDEX(교과배치표!$C:$Q,MATCH(J2038,교과배치표!$B:$B,0),(MATCH(M2038,{"A","B","C","D","E"},0)-1)*3+3))),"")</f>
        <v/>
      </c>
      <c r="V2038" s="140">
        <f t="shared" si="94"/>
        <v>2.7</v>
      </c>
      <c r="W2038" s="141" t="str">
        <f t="shared" si="95"/>
        <v/>
      </c>
    </row>
    <row r="2039" spans="2:23" ht="14.25" customHeight="1">
      <c r="B2039" s="20">
        <v>2074</v>
      </c>
      <c r="C2039" s="21" t="s">
        <v>611</v>
      </c>
      <c r="D2039" s="21" t="s">
        <v>611</v>
      </c>
      <c r="E2039" s="21" t="s">
        <v>921</v>
      </c>
      <c r="F2039" s="21" t="s">
        <v>24</v>
      </c>
      <c r="G2039" s="21" t="s">
        <v>923</v>
      </c>
      <c r="H2039" s="21" t="s">
        <v>47</v>
      </c>
      <c r="I2039" s="21" t="s">
        <v>27</v>
      </c>
      <c r="J2039" s="23"/>
      <c r="K2039" s="24">
        <v>4</v>
      </c>
      <c r="M2039" s="25" t="str">
        <f>IF(I2039="","",IF(I2039="인문",성적입력!$C$8,성적입력!$C$9))</f>
        <v>A</v>
      </c>
      <c r="N2039" s="26">
        <f>성적입력!$C$15</f>
        <v>3</v>
      </c>
      <c r="P2039" s="27" t="str">
        <f t="shared" si="93"/>
        <v/>
      </c>
      <c r="R2039" s="26" t="str">
        <f t="array" ref="R2039">IFERROR(IF(OR(J2039="",M2039="",F2039=""),"",IF(F2039="학생부종합",INDEX(종합배치표!$C:$Q,MATCH(J2039,종합배치표!$B:$B,0),(MATCH(M2039,{"A","B","C","D","E"},0)-1)*3+1),INDEX(교과배치표!$C:$Q,MATCH(J2039,교과배치표!$B:$B,0),(MATCH(M2039,{"A","B","C","D","E"},0)-1)*3+1))),"")</f>
        <v/>
      </c>
      <c r="S2039" s="26" t="str">
        <f t="array" ref="S2039">IFERROR(IF(OR(J2039="",M2039="",F2039=""),"",IF(F2039="학생부종합",INDEX(종합배치표!$C:$Q,MATCH(J2039,종합배치표!$B:$B,0),(MATCH(M2039,{"A","B","C","D","E"},0)-1)*3+2),INDEX(교과배치표!$C:$Q,MATCH(J2039,교과배치표!$B:$B,0),(MATCH(M2039,{"A","B","C","D","E"},0)-1)*3+2))),"")</f>
        <v/>
      </c>
      <c r="T2039" s="26" t="str">
        <f t="array" ref="T2039">IFERROR(IF(OR(J2039="",M2039="",F2039=""),"",IF(F2039="학생부종합",INDEX(종합배치표!$C:$Q,MATCH(J2039,종합배치표!$B:$B,0),(MATCH(M2039,{"A","B","C","D","E"},0)-1)*3+3),INDEX(교과배치표!$C:$Q,MATCH(J2039,교과배치표!$B:$B,0),(MATCH(M2039,{"A","B","C","D","E"},0)-1)*3+3))),"")</f>
        <v/>
      </c>
      <c r="V2039" s="140">
        <f t="shared" si="94"/>
        <v>2.7</v>
      </c>
      <c r="W2039" s="141" t="str">
        <f t="shared" si="95"/>
        <v/>
      </c>
    </row>
    <row r="2040" spans="2:23" ht="14.25" customHeight="1">
      <c r="B2040" s="20">
        <v>2075</v>
      </c>
      <c r="C2040" s="21" t="s">
        <v>611</v>
      </c>
      <c r="D2040" s="21" t="s">
        <v>611</v>
      </c>
      <c r="E2040" s="21" t="s">
        <v>921</v>
      </c>
      <c r="F2040" s="21" t="s">
        <v>68</v>
      </c>
      <c r="G2040" s="21" t="s">
        <v>922</v>
      </c>
      <c r="H2040" s="21" t="s">
        <v>34</v>
      </c>
      <c r="I2040" s="21" t="s">
        <v>27</v>
      </c>
      <c r="J2040" s="23"/>
      <c r="K2040" s="24">
        <v>6</v>
      </c>
      <c r="M2040" s="25" t="str">
        <f>IF(I2040="","",IF(I2040="인문",성적입력!$C$8,성적입력!$C$9))</f>
        <v>A</v>
      </c>
      <c r="N2040" s="26">
        <f>성적입력!$C$15</f>
        <v>3</v>
      </c>
      <c r="P2040" s="27" t="str">
        <f t="shared" si="93"/>
        <v/>
      </c>
      <c r="R2040" s="26" t="str">
        <f t="array" ref="R2040">IFERROR(IF(OR(J2040="",M2040="",F2040=""),"",IF(F2040="학생부종합",INDEX(종합배치표!$C:$Q,MATCH(J2040,종합배치표!$B:$B,0),(MATCH(M2040,{"A","B","C","D","E"},0)-1)*3+1),INDEX(교과배치표!$C:$Q,MATCH(J2040,교과배치표!$B:$B,0),(MATCH(M2040,{"A","B","C","D","E"},0)-1)*3+1))),"")</f>
        <v/>
      </c>
      <c r="S2040" s="26" t="str">
        <f t="array" ref="S2040">IFERROR(IF(OR(J2040="",M2040="",F2040=""),"",IF(F2040="학생부종합",INDEX(종합배치표!$C:$Q,MATCH(J2040,종합배치표!$B:$B,0),(MATCH(M2040,{"A","B","C","D","E"},0)-1)*3+2),INDEX(교과배치표!$C:$Q,MATCH(J2040,교과배치표!$B:$B,0),(MATCH(M2040,{"A","B","C","D","E"},0)-1)*3+2))),"")</f>
        <v/>
      </c>
      <c r="T2040" s="26" t="str">
        <f t="array" ref="T2040">IFERROR(IF(OR(J2040="",M2040="",F2040=""),"",IF(F2040="학생부종합",INDEX(종합배치표!$C:$Q,MATCH(J2040,종합배치표!$B:$B,0),(MATCH(M2040,{"A","B","C","D","E"},0)-1)*3+3),INDEX(교과배치표!$C:$Q,MATCH(J2040,교과배치표!$B:$B,0),(MATCH(M2040,{"A","B","C","D","E"},0)-1)*3+3))),"")</f>
        <v/>
      </c>
      <c r="V2040" s="140">
        <f t="shared" si="94"/>
        <v>2.7</v>
      </c>
      <c r="W2040" s="141" t="str">
        <f t="shared" si="95"/>
        <v/>
      </c>
    </row>
    <row r="2041" spans="2:23" ht="14.25" customHeight="1">
      <c r="B2041" s="20">
        <v>2077</v>
      </c>
      <c r="C2041" s="21" t="s">
        <v>611</v>
      </c>
      <c r="D2041" s="21" t="s">
        <v>611</v>
      </c>
      <c r="E2041" s="21" t="s">
        <v>921</v>
      </c>
      <c r="F2041" s="21" t="s">
        <v>24</v>
      </c>
      <c r="G2041" s="21" t="s">
        <v>923</v>
      </c>
      <c r="H2041" s="21" t="s">
        <v>34</v>
      </c>
      <c r="I2041" s="21" t="s">
        <v>27</v>
      </c>
      <c r="J2041" s="23"/>
      <c r="K2041" s="24">
        <v>8</v>
      </c>
      <c r="M2041" s="25" t="str">
        <f>IF(I2041="","",IF(I2041="인문",성적입력!$C$8,성적입력!$C$9))</f>
        <v>A</v>
      </c>
      <c r="N2041" s="26">
        <f>성적입력!$C$15</f>
        <v>3</v>
      </c>
      <c r="P2041" s="27" t="str">
        <f t="shared" si="93"/>
        <v/>
      </c>
      <c r="R2041" s="26" t="str">
        <f t="array" ref="R2041">IFERROR(IF(OR(J2041="",M2041="",F2041=""),"",IF(F2041="학생부종합",INDEX(종합배치표!$C:$Q,MATCH(J2041,종합배치표!$B:$B,0),(MATCH(M2041,{"A","B","C","D","E"},0)-1)*3+1),INDEX(교과배치표!$C:$Q,MATCH(J2041,교과배치표!$B:$B,0),(MATCH(M2041,{"A","B","C","D","E"},0)-1)*3+1))),"")</f>
        <v/>
      </c>
      <c r="S2041" s="26" t="str">
        <f t="array" ref="S2041">IFERROR(IF(OR(J2041="",M2041="",F2041=""),"",IF(F2041="학생부종합",INDEX(종합배치표!$C:$Q,MATCH(J2041,종합배치표!$B:$B,0),(MATCH(M2041,{"A","B","C","D","E"},0)-1)*3+2),INDEX(교과배치표!$C:$Q,MATCH(J2041,교과배치표!$B:$B,0),(MATCH(M2041,{"A","B","C","D","E"},0)-1)*3+2))),"")</f>
        <v/>
      </c>
      <c r="T2041" s="26" t="str">
        <f t="array" ref="T2041">IFERROR(IF(OR(J2041="",M2041="",F2041=""),"",IF(F2041="학생부종합",INDEX(종합배치표!$C:$Q,MATCH(J2041,종합배치표!$B:$B,0),(MATCH(M2041,{"A","B","C","D","E"},0)-1)*3+3),INDEX(교과배치표!$C:$Q,MATCH(J2041,교과배치표!$B:$B,0),(MATCH(M2041,{"A","B","C","D","E"},0)-1)*3+3))),"")</f>
        <v/>
      </c>
      <c r="V2041" s="140">
        <f t="shared" si="94"/>
        <v>2.7</v>
      </c>
      <c r="W2041" s="141" t="str">
        <f t="shared" si="95"/>
        <v/>
      </c>
    </row>
    <row r="2042" spans="2:23" ht="14.25" customHeight="1">
      <c r="B2042" s="20">
        <v>2078</v>
      </c>
      <c r="C2042" s="21" t="s">
        <v>611</v>
      </c>
      <c r="D2042" s="21" t="s">
        <v>611</v>
      </c>
      <c r="E2042" s="21" t="s">
        <v>921</v>
      </c>
      <c r="F2042" s="21" t="s">
        <v>68</v>
      </c>
      <c r="G2042" s="21" t="s">
        <v>922</v>
      </c>
      <c r="H2042" s="21" t="s">
        <v>59</v>
      </c>
      <c r="I2042" s="21" t="s">
        <v>60</v>
      </c>
      <c r="J2042" s="23"/>
      <c r="K2042" s="24">
        <v>57</v>
      </c>
      <c r="M2042" s="25" t="str">
        <f>IF(I2042="","",IF(I2042="인문",성적입력!$C$8,성적입력!$C$9))</f>
        <v>A</v>
      </c>
      <c r="N2042" s="26">
        <f>성적입력!$C$15</f>
        <v>3</v>
      </c>
      <c r="P2042" s="27" t="str">
        <f t="shared" si="93"/>
        <v/>
      </c>
      <c r="R2042" s="26" t="str">
        <f t="array" ref="R2042">IFERROR(IF(OR(J2042="",M2042="",F2042=""),"",IF(F2042="학생부종합",INDEX(종합배치표!$C:$Q,MATCH(J2042,종합배치표!$B:$B,0),(MATCH(M2042,{"A","B","C","D","E"},0)-1)*3+1),INDEX(교과배치표!$C:$Q,MATCH(J2042,교과배치표!$B:$B,0),(MATCH(M2042,{"A","B","C","D","E"},0)-1)*3+1))),"")</f>
        <v/>
      </c>
      <c r="S2042" s="26" t="str">
        <f t="array" ref="S2042">IFERROR(IF(OR(J2042="",M2042="",F2042=""),"",IF(F2042="학생부종합",INDEX(종합배치표!$C:$Q,MATCH(J2042,종합배치표!$B:$B,0),(MATCH(M2042,{"A","B","C","D","E"},0)-1)*3+2),INDEX(교과배치표!$C:$Q,MATCH(J2042,교과배치표!$B:$B,0),(MATCH(M2042,{"A","B","C","D","E"},0)-1)*3+2))),"")</f>
        <v/>
      </c>
      <c r="T2042" s="26" t="str">
        <f t="array" ref="T2042">IFERROR(IF(OR(J2042="",M2042="",F2042=""),"",IF(F2042="학생부종합",INDEX(종합배치표!$C:$Q,MATCH(J2042,종합배치표!$B:$B,0),(MATCH(M2042,{"A","B","C","D","E"},0)-1)*3+3),INDEX(교과배치표!$C:$Q,MATCH(J2042,교과배치표!$B:$B,0),(MATCH(M2042,{"A","B","C","D","E"},0)-1)*3+3))),"")</f>
        <v/>
      </c>
      <c r="V2042" s="140">
        <f t="shared" si="94"/>
        <v>2.7</v>
      </c>
      <c r="W2042" s="141" t="str">
        <f t="shared" si="95"/>
        <v/>
      </c>
    </row>
    <row r="2043" spans="2:23" ht="14.25" customHeight="1">
      <c r="B2043" s="20">
        <v>2081</v>
      </c>
      <c r="C2043" s="21" t="s">
        <v>611</v>
      </c>
      <c r="D2043" s="21" t="s">
        <v>611</v>
      </c>
      <c r="E2043" s="21" t="s">
        <v>921</v>
      </c>
      <c r="F2043" s="21" t="s">
        <v>24</v>
      </c>
      <c r="G2043" s="21" t="s">
        <v>923</v>
      </c>
      <c r="H2043" s="21" t="s">
        <v>59</v>
      </c>
      <c r="I2043" s="21" t="s">
        <v>60</v>
      </c>
      <c r="J2043" s="23"/>
      <c r="K2043" s="24">
        <v>30</v>
      </c>
      <c r="M2043" s="25" t="str">
        <f>IF(I2043="","",IF(I2043="인문",성적입력!$C$8,성적입력!$C$9))</f>
        <v>A</v>
      </c>
      <c r="N2043" s="26">
        <f>성적입력!$C$15</f>
        <v>3</v>
      </c>
      <c r="P2043" s="27" t="str">
        <f t="shared" si="93"/>
        <v/>
      </c>
      <c r="R2043" s="26" t="str">
        <f t="array" ref="R2043">IFERROR(IF(OR(J2043="",M2043="",F2043=""),"",IF(F2043="학생부종합",INDEX(종합배치표!$C:$Q,MATCH(J2043,종합배치표!$B:$B,0),(MATCH(M2043,{"A","B","C","D","E"},0)-1)*3+1),INDEX(교과배치표!$C:$Q,MATCH(J2043,교과배치표!$B:$B,0),(MATCH(M2043,{"A","B","C","D","E"},0)-1)*3+1))),"")</f>
        <v/>
      </c>
      <c r="S2043" s="26" t="str">
        <f t="array" ref="S2043">IFERROR(IF(OR(J2043="",M2043="",F2043=""),"",IF(F2043="학생부종합",INDEX(종합배치표!$C:$Q,MATCH(J2043,종합배치표!$B:$B,0),(MATCH(M2043,{"A","B","C","D","E"},0)-1)*3+2),INDEX(교과배치표!$C:$Q,MATCH(J2043,교과배치표!$B:$B,0),(MATCH(M2043,{"A","B","C","D","E"},0)-1)*3+2))),"")</f>
        <v/>
      </c>
      <c r="T2043" s="26" t="str">
        <f t="array" ref="T2043">IFERROR(IF(OR(J2043="",M2043="",F2043=""),"",IF(F2043="학생부종합",INDEX(종합배치표!$C:$Q,MATCH(J2043,종합배치표!$B:$B,0),(MATCH(M2043,{"A","B","C","D","E"},0)-1)*3+3),INDEX(교과배치표!$C:$Q,MATCH(J2043,교과배치표!$B:$B,0),(MATCH(M2043,{"A","B","C","D","E"},0)-1)*3+3))),"")</f>
        <v/>
      </c>
      <c r="V2043" s="140">
        <f t="shared" si="94"/>
        <v>2.7</v>
      </c>
      <c r="W2043" s="141" t="str">
        <f t="shared" si="95"/>
        <v/>
      </c>
    </row>
    <row r="2044" spans="2:23" ht="14.25" customHeight="1">
      <c r="B2044" s="20">
        <v>2082</v>
      </c>
      <c r="C2044" s="21" t="s">
        <v>611</v>
      </c>
      <c r="D2044" s="21" t="s">
        <v>611</v>
      </c>
      <c r="E2044" s="21" t="s">
        <v>921</v>
      </c>
      <c r="F2044" s="21" t="s">
        <v>68</v>
      </c>
      <c r="G2044" s="21" t="s">
        <v>922</v>
      </c>
      <c r="H2044" s="21" t="s">
        <v>48</v>
      </c>
      <c r="I2044" s="21" t="s">
        <v>27</v>
      </c>
      <c r="J2044" s="23"/>
      <c r="K2044" s="24">
        <v>9</v>
      </c>
      <c r="M2044" s="25" t="str">
        <f>IF(I2044="","",IF(I2044="인문",성적입력!$C$8,성적입력!$C$9))</f>
        <v>A</v>
      </c>
      <c r="N2044" s="26">
        <f>성적입력!$C$15</f>
        <v>3</v>
      </c>
      <c r="P2044" s="27" t="str">
        <f t="shared" si="93"/>
        <v/>
      </c>
      <c r="R2044" s="26" t="str">
        <f t="array" ref="R2044">IFERROR(IF(OR(J2044="",M2044="",F2044=""),"",IF(F2044="학생부종합",INDEX(종합배치표!$C:$Q,MATCH(J2044,종합배치표!$B:$B,0),(MATCH(M2044,{"A","B","C","D","E"},0)-1)*3+1),INDEX(교과배치표!$C:$Q,MATCH(J2044,교과배치표!$B:$B,0),(MATCH(M2044,{"A","B","C","D","E"},0)-1)*3+1))),"")</f>
        <v/>
      </c>
      <c r="S2044" s="26" t="str">
        <f t="array" ref="S2044">IFERROR(IF(OR(J2044="",M2044="",F2044=""),"",IF(F2044="학생부종합",INDEX(종합배치표!$C:$Q,MATCH(J2044,종합배치표!$B:$B,0),(MATCH(M2044,{"A","B","C","D","E"},0)-1)*3+2),INDEX(교과배치표!$C:$Q,MATCH(J2044,교과배치표!$B:$B,0),(MATCH(M2044,{"A","B","C","D","E"},0)-1)*3+2))),"")</f>
        <v/>
      </c>
      <c r="T2044" s="26" t="str">
        <f t="array" ref="T2044">IFERROR(IF(OR(J2044="",M2044="",F2044=""),"",IF(F2044="학생부종합",INDEX(종합배치표!$C:$Q,MATCH(J2044,종합배치표!$B:$B,0),(MATCH(M2044,{"A","B","C","D","E"},0)-1)*3+3),INDEX(교과배치표!$C:$Q,MATCH(J2044,교과배치표!$B:$B,0),(MATCH(M2044,{"A","B","C","D","E"},0)-1)*3+3))),"")</f>
        <v/>
      </c>
      <c r="V2044" s="140">
        <f t="shared" si="94"/>
        <v>2.7</v>
      </c>
      <c r="W2044" s="141" t="str">
        <f t="shared" si="95"/>
        <v/>
      </c>
    </row>
    <row r="2045" spans="2:23" ht="14.25" customHeight="1">
      <c r="B2045" s="20">
        <v>2084</v>
      </c>
      <c r="C2045" s="21" t="s">
        <v>611</v>
      </c>
      <c r="D2045" s="21" t="s">
        <v>611</v>
      </c>
      <c r="E2045" s="21" t="s">
        <v>921</v>
      </c>
      <c r="F2045" s="21" t="s">
        <v>24</v>
      </c>
      <c r="G2045" s="21" t="s">
        <v>923</v>
      </c>
      <c r="H2045" s="21" t="s">
        <v>48</v>
      </c>
      <c r="I2045" s="21" t="s">
        <v>27</v>
      </c>
      <c r="J2045" s="23"/>
      <c r="K2045" s="24">
        <v>4</v>
      </c>
      <c r="M2045" s="25" t="str">
        <f>IF(I2045="","",IF(I2045="인문",성적입력!$C$8,성적입력!$C$9))</f>
        <v>A</v>
      </c>
      <c r="N2045" s="26">
        <f>성적입력!$C$15</f>
        <v>3</v>
      </c>
      <c r="P2045" s="27" t="str">
        <f t="shared" si="93"/>
        <v/>
      </c>
      <c r="R2045" s="26" t="str">
        <f t="array" ref="R2045">IFERROR(IF(OR(J2045="",M2045="",F2045=""),"",IF(F2045="학생부종합",INDEX(종합배치표!$C:$Q,MATCH(J2045,종합배치표!$B:$B,0),(MATCH(M2045,{"A","B","C","D","E"},0)-1)*3+1),INDEX(교과배치표!$C:$Q,MATCH(J2045,교과배치표!$B:$B,0),(MATCH(M2045,{"A","B","C","D","E"},0)-1)*3+1))),"")</f>
        <v/>
      </c>
      <c r="S2045" s="26" t="str">
        <f t="array" ref="S2045">IFERROR(IF(OR(J2045="",M2045="",F2045=""),"",IF(F2045="학생부종합",INDEX(종합배치표!$C:$Q,MATCH(J2045,종합배치표!$B:$B,0),(MATCH(M2045,{"A","B","C","D","E"},0)-1)*3+2),INDEX(교과배치표!$C:$Q,MATCH(J2045,교과배치표!$B:$B,0),(MATCH(M2045,{"A","B","C","D","E"},0)-1)*3+2))),"")</f>
        <v/>
      </c>
      <c r="T2045" s="26" t="str">
        <f t="array" ref="T2045">IFERROR(IF(OR(J2045="",M2045="",F2045=""),"",IF(F2045="학생부종합",INDEX(종합배치표!$C:$Q,MATCH(J2045,종합배치표!$B:$B,0),(MATCH(M2045,{"A","B","C","D","E"},0)-1)*3+3),INDEX(교과배치표!$C:$Q,MATCH(J2045,교과배치표!$B:$B,0),(MATCH(M2045,{"A","B","C","D","E"},0)-1)*3+3))),"")</f>
        <v/>
      </c>
      <c r="V2045" s="140">
        <f t="shared" si="94"/>
        <v>2.7</v>
      </c>
      <c r="W2045" s="141" t="str">
        <f t="shared" si="95"/>
        <v/>
      </c>
    </row>
    <row r="2046" spans="2:23" ht="14.25" customHeight="1">
      <c r="B2046" s="20">
        <v>2085</v>
      </c>
      <c r="C2046" s="21" t="s">
        <v>611</v>
      </c>
      <c r="D2046" s="21" t="s">
        <v>611</v>
      </c>
      <c r="E2046" s="21" t="s">
        <v>921</v>
      </c>
      <c r="F2046" s="21" t="s">
        <v>68</v>
      </c>
      <c r="G2046" s="21" t="s">
        <v>922</v>
      </c>
      <c r="H2046" s="21" t="s">
        <v>927</v>
      </c>
      <c r="I2046" s="21" t="s">
        <v>60</v>
      </c>
      <c r="J2046" s="23"/>
      <c r="K2046" s="24">
        <v>6</v>
      </c>
      <c r="M2046" s="25" t="str">
        <f>IF(I2046="","",IF(I2046="인문",성적입력!$C$8,성적입력!$C$9))</f>
        <v>A</v>
      </c>
      <c r="N2046" s="26">
        <f>성적입력!$C$15</f>
        <v>3</v>
      </c>
      <c r="P2046" s="27" t="str">
        <f t="shared" si="93"/>
        <v/>
      </c>
      <c r="R2046" s="26" t="str">
        <f t="array" ref="R2046">IFERROR(IF(OR(J2046="",M2046="",F2046=""),"",IF(F2046="학생부종합",INDEX(종합배치표!$C:$Q,MATCH(J2046,종합배치표!$B:$B,0),(MATCH(M2046,{"A","B","C","D","E"},0)-1)*3+1),INDEX(교과배치표!$C:$Q,MATCH(J2046,교과배치표!$B:$B,0),(MATCH(M2046,{"A","B","C","D","E"},0)-1)*3+1))),"")</f>
        <v/>
      </c>
      <c r="S2046" s="26" t="str">
        <f t="array" ref="S2046">IFERROR(IF(OR(J2046="",M2046="",F2046=""),"",IF(F2046="학생부종합",INDEX(종합배치표!$C:$Q,MATCH(J2046,종합배치표!$B:$B,0),(MATCH(M2046,{"A","B","C","D","E"},0)-1)*3+2),INDEX(교과배치표!$C:$Q,MATCH(J2046,교과배치표!$B:$B,0),(MATCH(M2046,{"A","B","C","D","E"},0)-1)*3+2))),"")</f>
        <v/>
      </c>
      <c r="T2046" s="26" t="str">
        <f t="array" ref="T2046">IFERROR(IF(OR(J2046="",M2046="",F2046=""),"",IF(F2046="학생부종합",INDEX(종합배치표!$C:$Q,MATCH(J2046,종합배치표!$B:$B,0),(MATCH(M2046,{"A","B","C","D","E"},0)-1)*3+3),INDEX(교과배치표!$C:$Q,MATCH(J2046,교과배치표!$B:$B,0),(MATCH(M2046,{"A","B","C","D","E"},0)-1)*3+3))),"")</f>
        <v/>
      </c>
      <c r="V2046" s="140">
        <f t="shared" si="94"/>
        <v>2.7</v>
      </c>
      <c r="W2046" s="141" t="str">
        <f t="shared" si="95"/>
        <v/>
      </c>
    </row>
    <row r="2047" spans="2:23" ht="14.25" customHeight="1">
      <c r="B2047" s="20">
        <v>2087</v>
      </c>
      <c r="C2047" s="21" t="s">
        <v>611</v>
      </c>
      <c r="D2047" s="21" t="s">
        <v>611</v>
      </c>
      <c r="E2047" s="21" t="s">
        <v>921</v>
      </c>
      <c r="F2047" s="21" t="s">
        <v>24</v>
      </c>
      <c r="G2047" s="21" t="s">
        <v>923</v>
      </c>
      <c r="H2047" s="21" t="s">
        <v>927</v>
      </c>
      <c r="I2047" s="21" t="s">
        <v>60</v>
      </c>
      <c r="J2047" s="23"/>
      <c r="K2047" s="24">
        <v>6</v>
      </c>
      <c r="M2047" s="25" t="str">
        <f>IF(I2047="","",IF(I2047="인문",성적입력!$C$8,성적입력!$C$9))</f>
        <v>A</v>
      </c>
      <c r="N2047" s="26">
        <f>성적입력!$C$15</f>
        <v>3</v>
      </c>
      <c r="P2047" s="27" t="str">
        <f t="shared" si="93"/>
        <v/>
      </c>
      <c r="R2047" s="26" t="str">
        <f t="array" ref="R2047">IFERROR(IF(OR(J2047="",M2047="",F2047=""),"",IF(F2047="학생부종합",INDEX(종합배치표!$C:$Q,MATCH(J2047,종합배치표!$B:$B,0),(MATCH(M2047,{"A","B","C","D","E"},0)-1)*3+1),INDEX(교과배치표!$C:$Q,MATCH(J2047,교과배치표!$B:$B,0),(MATCH(M2047,{"A","B","C","D","E"},0)-1)*3+1))),"")</f>
        <v/>
      </c>
      <c r="S2047" s="26" t="str">
        <f t="array" ref="S2047">IFERROR(IF(OR(J2047="",M2047="",F2047=""),"",IF(F2047="학생부종합",INDEX(종합배치표!$C:$Q,MATCH(J2047,종합배치표!$B:$B,0),(MATCH(M2047,{"A","B","C","D","E"},0)-1)*3+2),INDEX(교과배치표!$C:$Q,MATCH(J2047,교과배치표!$B:$B,0),(MATCH(M2047,{"A","B","C","D","E"},0)-1)*3+2))),"")</f>
        <v/>
      </c>
      <c r="T2047" s="26" t="str">
        <f t="array" ref="T2047">IFERROR(IF(OR(J2047="",M2047="",F2047=""),"",IF(F2047="학생부종합",INDEX(종합배치표!$C:$Q,MATCH(J2047,종합배치표!$B:$B,0),(MATCH(M2047,{"A","B","C","D","E"},0)-1)*3+3),INDEX(교과배치표!$C:$Q,MATCH(J2047,교과배치표!$B:$B,0),(MATCH(M2047,{"A","B","C","D","E"},0)-1)*3+3))),"")</f>
        <v/>
      </c>
      <c r="V2047" s="140">
        <f t="shared" si="94"/>
        <v>2.7</v>
      </c>
      <c r="W2047" s="141" t="str">
        <f t="shared" si="95"/>
        <v/>
      </c>
    </row>
    <row r="2048" spans="2:23" ht="14.25" customHeight="1">
      <c r="B2048" s="20">
        <v>2088</v>
      </c>
      <c r="C2048" s="21" t="s">
        <v>611</v>
      </c>
      <c r="D2048" s="21" t="s">
        <v>611</v>
      </c>
      <c r="E2048" s="21" t="s">
        <v>921</v>
      </c>
      <c r="F2048" s="21" t="s">
        <v>68</v>
      </c>
      <c r="G2048" s="21" t="s">
        <v>922</v>
      </c>
      <c r="H2048" s="21" t="s">
        <v>231</v>
      </c>
      <c r="I2048" s="21" t="s">
        <v>60</v>
      </c>
      <c r="J2048" s="23"/>
      <c r="K2048" s="24">
        <v>6</v>
      </c>
      <c r="M2048" s="25" t="str">
        <f>IF(I2048="","",IF(I2048="인문",성적입력!$C$8,성적입력!$C$9))</f>
        <v>A</v>
      </c>
      <c r="N2048" s="26">
        <f>성적입력!$C$15</f>
        <v>3</v>
      </c>
      <c r="P2048" s="27" t="str">
        <f t="shared" si="93"/>
        <v/>
      </c>
      <c r="R2048" s="26" t="str">
        <f t="array" ref="R2048">IFERROR(IF(OR(J2048="",M2048="",F2048=""),"",IF(F2048="학생부종합",INDEX(종합배치표!$C:$Q,MATCH(J2048,종합배치표!$B:$B,0),(MATCH(M2048,{"A","B","C","D","E"},0)-1)*3+1),INDEX(교과배치표!$C:$Q,MATCH(J2048,교과배치표!$B:$B,0),(MATCH(M2048,{"A","B","C","D","E"},0)-1)*3+1))),"")</f>
        <v/>
      </c>
      <c r="S2048" s="26" t="str">
        <f t="array" ref="S2048">IFERROR(IF(OR(J2048="",M2048="",F2048=""),"",IF(F2048="학생부종합",INDEX(종합배치표!$C:$Q,MATCH(J2048,종합배치표!$B:$B,0),(MATCH(M2048,{"A","B","C","D","E"},0)-1)*3+2),INDEX(교과배치표!$C:$Q,MATCH(J2048,교과배치표!$B:$B,0),(MATCH(M2048,{"A","B","C","D","E"},0)-1)*3+2))),"")</f>
        <v/>
      </c>
      <c r="T2048" s="26" t="str">
        <f t="array" ref="T2048">IFERROR(IF(OR(J2048="",M2048="",F2048=""),"",IF(F2048="학생부종합",INDEX(종합배치표!$C:$Q,MATCH(J2048,종합배치표!$B:$B,0),(MATCH(M2048,{"A","B","C","D","E"},0)-1)*3+3),INDEX(교과배치표!$C:$Q,MATCH(J2048,교과배치표!$B:$B,0),(MATCH(M2048,{"A","B","C","D","E"},0)-1)*3+3))),"")</f>
        <v/>
      </c>
      <c r="V2048" s="140">
        <f t="shared" si="94"/>
        <v>2.7</v>
      </c>
      <c r="W2048" s="141" t="str">
        <f t="shared" si="95"/>
        <v/>
      </c>
    </row>
    <row r="2049" spans="2:23" ht="14.25" customHeight="1">
      <c r="B2049" s="20">
        <v>2090</v>
      </c>
      <c r="C2049" s="21" t="s">
        <v>611</v>
      </c>
      <c r="D2049" s="21" t="s">
        <v>611</v>
      </c>
      <c r="E2049" s="21" t="s">
        <v>921</v>
      </c>
      <c r="F2049" s="21" t="s">
        <v>24</v>
      </c>
      <c r="G2049" s="21" t="s">
        <v>923</v>
      </c>
      <c r="H2049" s="21" t="s">
        <v>231</v>
      </c>
      <c r="I2049" s="21" t="s">
        <v>60</v>
      </c>
      <c r="J2049" s="23"/>
      <c r="K2049" s="24">
        <v>7</v>
      </c>
      <c r="M2049" s="25" t="str">
        <f>IF(I2049="","",IF(I2049="인문",성적입력!$C$8,성적입력!$C$9))</f>
        <v>A</v>
      </c>
      <c r="N2049" s="26">
        <f>성적입력!$C$15</f>
        <v>3</v>
      </c>
      <c r="P2049" s="27" t="str">
        <f t="shared" si="93"/>
        <v/>
      </c>
      <c r="R2049" s="26" t="str">
        <f t="array" ref="R2049">IFERROR(IF(OR(J2049="",M2049="",F2049=""),"",IF(F2049="학생부종합",INDEX(종합배치표!$C:$Q,MATCH(J2049,종합배치표!$B:$B,0),(MATCH(M2049,{"A","B","C","D","E"},0)-1)*3+1),INDEX(교과배치표!$C:$Q,MATCH(J2049,교과배치표!$B:$B,0),(MATCH(M2049,{"A","B","C","D","E"},0)-1)*3+1))),"")</f>
        <v/>
      </c>
      <c r="S2049" s="26" t="str">
        <f t="array" ref="S2049">IFERROR(IF(OR(J2049="",M2049="",F2049=""),"",IF(F2049="학생부종합",INDEX(종합배치표!$C:$Q,MATCH(J2049,종합배치표!$B:$B,0),(MATCH(M2049,{"A","B","C","D","E"},0)-1)*3+2),INDEX(교과배치표!$C:$Q,MATCH(J2049,교과배치표!$B:$B,0),(MATCH(M2049,{"A","B","C","D","E"},0)-1)*3+2))),"")</f>
        <v/>
      </c>
      <c r="T2049" s="26" t="str">
        <f t="array" ref="T2049">IFERROR(IF(OR(J2049="",M2049="",F2049=""),"",IF(F2049="학생부종합",INDEX(종합배치표!$C:$Q,MATCH(J2049,종합배치표!$B:$B,0),(MATCH(M2049,{"A","B","C","D","E"},0)-1)*3+3),INDEX(교과배치표!$C:$Q,MATCH(J2049,교과배치표!$B:$B,0),(MATCH(M2049,{"A","B","C","D","E"},0)-1)*3+3))),"")</f>
        <v/>
      </c>
      <c r="V2049" s="140">
        <f t="shared" si="94"/>
        <v>2.7</v>
      </c>
      <c r="W2049" s="141" t="str">
        <f t="shared" si="95"/>
        <v/>
      </c>
    </row>
    <row r="2050" spans="2:23" ht="14.25" customHeight="1">
      <c r="B2050" s="20">
        <v>2091</v>
      </c>
      <c r="C2050" s="21" t="s">
        <v>611</v>
      </c>
      <c r="D2050" s="21" t="s">
        <v>611</v>
      </c>
      <c r="E2050" s="21" t="s">
        <v>921</v>
      </c>
      <c r="F2050" s="21" t="s">
        <v>68</v>
      </c>
      <c r="G2050" s="21" t="s">
        <v>922</v>
      </c>
      <c r="H2050" s="21" t="s">
        <v>49</v>
      </c>
      <c r="I2050" s="21" t="s">
        <v>27</v>
      </c>
      <c r="J2050" s="23"/>
      <c r="K2050" s="24">
        <v>6</v>
      </c>
      <c r="M2050" s="25" t="str">
        <f>IF(I2050="","",IF(I2050="인문",성적입력!$C$8,성적입력!$C$9))</f>
        <v>A</v>
      </c>
      <c r="N2050" s="26">
        <f>성적입력!$C$15</f>
        <v>3</v>
      </c>
      <c r="P2050" s="27" t="str">
        <f t="shared" si="93"/>
        <v/>
      </c>
      <c r="R2050" s="26" t="str">
        <f t="array" ref="R2050">IFERROR(IF(OR(J2050="",M2050="",F2050=""),"",IF(F2050="학생부종합",INDEX(종합배치표!$C:$Q,MATCH(J2050,종합배치표!$B:$B,0),(MATCH(M2050,{"A","B","C","D","E"},0)-1)*3+1),INDEX(교과배치표!$C:$Q,MATCH(J2050,교과배치표!$B:$B,0),(MATCH(M2050,{"A","B","C","D","E"},0)-1)*3+1))),"")</f>
        <v/>
      </c>
      <c r="S2050" s="26" t="str">
        <f t="array" ref="S2050">IFERROR(IF(OR(J2050="",M2050="",F2050=""),"",IF(F2050="학생부종합",INDEX(종합배치표!$C:$Q,MATCH(J2050,종합배치표!$B:$B,0),(MATCH(M2050,{"A","B","C","D","E"},0)-1)*3+2),INDEX(교과배치표!$C:$Q,MATCH(J2050,교과배치표!$B:$B,0),(MATCH(M2050,{"A","B","C","D","E"},0)-1)*3+2))),"")</f>
        <v/>
      </c>
      <c r="T2050" s="26" t="str">
        <f t="array" ref="T2050">IFERROR(IF(OR(J2050="",M2050="",F2050=""),"",IF(F2050="학생부종합",INDEX(종합배치표!$C:$Q,MATCH(J2050,종합배치표!$B:$B,0),(MATCH(M2050,{"A","B","C","D","E"},0)-1)*3+3),INDEX(교과배치표!$C:$Q,MATCH(J2050,교과배치표!$B:$B,0),(MATCH(M2050,{"A","B","C","D","E"},0)-1)*3+3))),"")</f>
        <v/>
      </c>
      <c r="V2050" s="140">
        <f t="shared" si="94"/>
        <v>2.7</v>
      </c>
      <c r="W2050" s="141" t="str">
        <f t="shared" si="95"/>
        <v/>
      </c>
    </row>
    <row r="2051" spans="2:23" ht="14.25" customHeight="1">
      <c r="B2051" s="20">
        <v>2093</v>
      </c>
      <c r="C2051" s="21" t="s">
        <v>611</v>
      </c>
      <c r="D2051" s="21" t="s">
        <v>611</v>
      </c>
      <c r="E2051" s="21" t="s">
        <v>921</v>
      </c>
      <c r="F2051" s="21" t="s">
        <v>24</v>
      </c>
      <c r="G2051" s="21" t="s">
        <v>923</v>
      </c>
      <c r="H2051" s="21" t="s">
        <v>49</v>
      </c>
      <c r="I2051" s="21" t="s">
        <v>27</v>
      </c>
      <c r="J2051" s="23"/>
      <c r="K2051" s="24">
        <v>9</v>
      </c>
      <c r="M2051" s="25" t="str">
        <f>IF(I2051="","",IF(I2051="인문",성적입력!$C$8,성적입력!$C$9))</f>
        <v>A</v>
      </c>
      <c r="N2051" s="26">
        <f>성적입력!$C$15</f>
        <v>3</v>
      </c>
      <c r="P2051" s="27" t="str">
        <f t="shared" si="93"/>
        <v/>
      </c>
      <c r="R2051" s="26" t="str">
        <f t="array" ref="R2051">IFERROR(IF(OR(J2051="",M2051="",F2051=""),"",IF(F2051="학생부종합",INDEX(종합배치표!$C:$Q,MATCH(J2051,종합배치표!$B:$B,0),(MATCH(M2051,{"A","B","C","D","E"},0)-1)*3+1),INDEX(교과배치표!$C:$Q,MATCH(J2051,교과배치표!$B:$B,0),(MATCH(M2051,{"A","B","C","D","E"},0)-1)*3+1))),"")</f>
        <v/>
      </c>
      <c r="S2051" s="26" t="str">
        <f t="array" ref="S2051">IFERROR(IF(OR(J2051="",M2051="",F2051=""),"",IF(F2051="학생부종합",INDEX(종합배치표!$C:$Q,MATCH(J2051,종합배치표!$B:$B,0),(MATCH(M2051,{"A","B","C","D","E"},0)-1)*3+2),INDEX(교과배치표!$C:$Q,MATCH(J2051,교과배치표!$B:$B,0),(MATCH(M2051,{"A","B","C","D","E"},0)-1)*3+2))),"")</f>
        <v/>
      </c>
      <c r="T2051" s="26" t="str">
        <f t="array" ref="T2051">IFERROR(IF(OR(J2051="",M2051="",F2051=""),"",IF(F2051="학생부종합",INDEX(종합배치표!$C:$Q,MATCH(J2051,종합배치표!$B:$B,0),(MATCH(M2051,{"A","B","C","D","E"},0)-1)*3+3),INDEX(교과배치표!$C:$Q,MATCH(J2051,교과배치표!$B:$B,0),(MATCH(M2051,{"A","B","C","D","E"},0)-1)*3+3))),"")</f>
        <v/>
      </c>
      <c r="V2051" s="140">
        <f t="shared" si="94"/>
        <v>2.7</v>
      </c>
      <c r="W2051" s="141" t="str">
        <f t="shared" si="95"/>
        <v/>
      </c>
    </row>
    <row r="2052" spans="2:23" ht="14.25" customHeight="1">
      <c r="B2052" s="20">
        <v>2094</v>
      </c>
      <c r="C2052" s="21" t="s">
        <v>611</v>
      </c>
      <c r="D2052" s="21" t="s">
        <v>611</v>
      </c>
      <c r="E2052" s="21" t="s">
        <v>921</v>
      </c>
      <c r="F2052" s="21" t="s">
        <v>68</v>
      </c>
      <c r="G2052" s="21" t="s">
        <v>922</v>
      </c>
      <c r="H2052" s="21" t="s">
        <v>928</v>
      </c>
      <c r="I2052" s="21" t="s">
        <v>27</v>
      </c>
      <c r="J2052" s="23"/>
      <c r="K2052" s="24">
        <v>23</v>
      </c>
      <c r="M2052" s="25" t="str">
        <f>IF(I2052="","",IF(I2052="인문",성적입력!$C$8,성적입력!$C$9))</f>
        <v>A</v>
      </c>
      <c r="N2052" s="26">
        <f>성적입력!$C$15</f>
        <v>3</v>
      </c>
      <c r="P2052" s="27" t="str">
        <f t="shared" si="93"/>
        <v/>
      </c>
      <c r="R2052" s="26" t="str">
        <f t="array" ref="R2052">IFERROR(IF(OR(J2052="",M2052="",F2052=""),"",IF(F2052="학생부종합",INDEX(종합배치표!$C:$Q,MATCH(J2052,종합배치표!$B:$B,0),(MATCH(M2052,{"A","B","C","D","E"},0)-1)*3+1),INDEX(교과배치표!$C:$Q,MATCH(J2052,교과배치표!$B:$B,0),(MATCH(M2052,{"A","B","C","D","E"},0)-1)*3+1))),"")</f>
        <v/>
      </c>
      <c r="S2052" s="26" t="str">
        <f t="array" ref="S2052">IFERROR(IF(OR(J2052="",M2052="",F2052=""),"",IF(F2052="학생부종합",INDEX(종합배치표!$C:$Q,MATCH(J2052,종합배치표!$B:$B,0),(MATCH(M2052,{"A","B","C","D","E"},0)-1)*3+2),INDEX(교과배치표!$C:$Q,MATCH(J2052,교과배치표!$B:$B,0),(MATCH(M2052,{"A","B","C","D","E"},0)-1)*3+2))),"")</f>
        <v/>
      </c>
      <c r="T2052" s="26" t="str">
        <f t="array" ref="T2052">IFERROR(IF(OR(J2052="",M2052="",F2052=""),"",IF(F2052="학생부종합",INDEX(종합배치표!$C:$Q,MATCH(J2052,종합배치표!$B:$B,0),(MATCH(M2052,{"A","B","C","D","E"},0)-1)*3+3),INDEX(교과배치표!$C:$Q,MATCH(J2052,교과배치표!$B:$B,0),(MATCH(M2052,{"A","B","C","D","E"},0)-1)*3+3))),"")</f>
        <v/>
      </c>
      <c r="V2052" s="140">
        <f t="shared" si="94"/>
        <v>2.7</v>
      </c>
      <c r="W2052" s="141" t="str">
        <f t="shared" si="95"/>
        <v/>
      </c>
    </row>
    <row r="2053" spans="2:23" ht="14.25" customHeight="1">
      <c r="B2053" s="20">
        <v>2096</v>
      </c>
      <c r="C2053" s="21" t="s">
        <v>611</v>
      </c>
      <c r="D2053" s="21" t="s">
        <v>611</v>
      </c>
      <c r="E2053" s="21" t="s">
        <v>921</v>
      </c>
      <c r="F2053" s="21" t="s">
        <v>24</v>
      </c>
      <c r="G2053" s="21" t="s">
        <v>923</v>
      </c>
      <c r="H2053" s="21" t="s">
        <v>928</v>
      </c>
      <c r="I2053" s="21" t="s">
        <v>27</v>
      </c>
      <c r="J2053" s="23"/>
      <c r="K2053" s="24">
        <v>7</v>
      </c>
      <c r="M2053" s="25" t="str">
        <f>IF(I2053="","",IF(I2053="인문",성적입력!$C$8,성적입력!$C$9))</f>
        <v>A</v>
      </c>
      <c r="N2053" s="26">
        <f>성적입력!$C$15</f>
        <v>3</v>
      </c>
      <c r="P2053" s="27" t="str">
        <f t="shared" ref="P2053:P2116" si="96">IF(OR(J2053="",N2053="",M2053=""),"",IF(N2053&lt;=T2053,"안정",IF(N2053&lt;=S2053,"적정",IF(N2053&lt;=R2053,"소신","상향"))))</f>
        <v/>
      </c>
      <c r="R2053" s="26" t="str">
        <f t="array" ref="R2053">IFERROR(IF(OR(J2053="",M2053="",F2053=""),"",IF(F2053="학생부종합",INDEX(종합배치표!$C:$Q,MATCH(J2053,종합배치표!$B:$B,0),(MATCH(M2053,{"A","B","C","D","E"},0)-1)*3+1),INDEX(교과배치표!$C:$Q,MATCH(J2053,교과배치표!$B:$B,0),(MATCH(M2053,{"A","B","C","D","E"},0)-1)*3+1))),"")</f>
        <v/>
      </c>
      <c r="S2053" s="26" t="str">
        <f t="array" ref="S2053">IFERROR(IF(OR(J2053="",M2053="",F2053=""),"",IF(F2053="학생부종합",INDEX(종합배치표!$C:$Q,MATCH(J2053,종합배치표!$B:$B,0),(MATCH(M2053,{"A","B","C","D","E"},0)-1)*3+2),INDEX(교과배치표!$C:$Q,MATCH(J2053,교과배치표!$B:$B,0),(MATCH(M2053,{"A","B","C","D","E"},0)-1)*3+2))),"")</f>
        <v/>
      </c>
      <c r="T2053" s="26" t="str">
        <f t="array" ref="T2053">IFERROR(IF(OR(J2053="",M2053="",F2053=""),"",IF(F2053="학생부종합",INDEX(종합배치표!$C:$Q,MATCH(J2053,종합배치표!$B:$B,0),(MATCH(M2053,{"A","B","C","D","E"},0)-1)*3+3),INDEX(교과배치표!$C:$Q,MATCH(J2053,교과배치표!$B:$B,0),(MATCH(M2053,{"A","B","C","D","E"},0)-1)*3+3))),"")</f>
        <v/>
      </c>
      <c r="V2053" s="140">
        <f t="shared" ref="V2053:V2116" si="97">$W$2</f>
        <v>2.7</v>
      </c>
      <c r="W2053" s="141" t="str">
        <f t="shared" ref="W2053:W2116" si="98">IF(OR(J2053="",V2053="",M2053=""),"",IF(V2053&lt;=T2053,"안정",IF(V2053&lt;=S2053,"적정",IF(V2053&lt;=R2053,"소신","상향"))))</f>
        <v/>
      </c>
    </row>
    <row r="2054" spans="2:23" ht="14.25" customHeight="1">
      <c r="B2054" s="20">
        <v>2097</v>
      </c>
      <c r="C2054" s="21" t="s">
        <v>611</v>
      </c>
      <c r="D2054" s="21" t="s">
        <v>611</v>
      </c>
      <c r="E2054" s="21" t="s">
        <v>921</v>
      </c>
      <c r="F2054" s="21" t="s">
        <v>68</v>
      </c>
      <c r="G2054" s="21" t="s">
        <v>922</v>
      </c>
      <c r="H2054" s="21" t="s">
        <v>516</v>
      </c>
      <c r="I2054" s="21" t="s">
        <v>27</v>
      </c>
      <c r="J2054" s="23"/>
      <c r="K2054" s="24">
        <v>9</v>
      </c>
      <c r="M2054" s="25" t="str">
        <f>IF(I2054="","",IF(I2054="인문",성적입력!$C$8,성적입력!$C$9))</f>
        <v>A</v>
      </c>
      <c r="N2054" s="26">
        <f>성적입력!$C$15</f>
        <v>3</v>
      </c>
      <c r="P2054" s="27" t="str">
        <f t="shared" si="96"/>
        <v/>
      </c>
      <c r="R2054" s="26" t="str">
        <f t="array" ref="R2054">IFERROR(IF(OR(J2054="",M2054="",F2054=""),"",IF(F2054="학생부종합",INDEX(종합배치표!$C:$Q,MATCH(J2054,종합배치표!$B:$B,0),(MATCH(M2054,{"A","B","C","D","E"},0)-1)*3+1),INDEX(교과배치표!$C:$Q,MATCH(J2054,교과배치표!$B:$B,0),(MATCH(M2054,{"A","B","C","D","E"},0)-1)*3+1))),"")</f>
        <v/>
      </c>
      <c r="S2054" s="26" t="str">
        <f t="array" ref="S2054">IFERROR(IF(OR(J2054="",M2054="",F2054=""),"",IF(F2054="학생부종합",INDEX(종합배치표!$C:$Q,MATCH(J2054,종합배치표!$B:$B,0),(MATCH(M2054,{"A","B","C","D","E"},0)-1)*3+2),INDEX(교과배치표!$C:$Q,MATCH(J2054,교과배치표!$B:$B,0),(MATCH(M2054,{"A","B","C","D","E"},0)-1)*3+2))),"")</f>
        <v/>
      </c>
      <c r="T2054" s="26" t="str">
        <f t="array" ref="T2054">IFERROR(IF(OR(J2054="",M2054="",F2054=""),"",IF(F2054="학생부종합",INDEX(종합배치표!$C:$Q,MATCH(J2054,종합배치표!$B:$B,0),(MATCH(M2054,{"A","B","C","D","E"},0)-1)*3+3),INDEX(교과배치표!$C:$Q,MATCH(J2054,교과배치표!$B:$B,0),(MATCH(M2054,{"A","B","C","D","E"},0)-1)*3+3))),"")</f>
        <v/>
      </c>
      <c r="V2054" s="140">
        <f t="shared" si="97"/>
        <v>2.7</v>
      </c>
      <c r="W2054" s="141" t="str">
        <f t="shared" si="98"/>
        <v/>
      </c>
    </row>
    <row r="2055" spans="2:23" ht="14.25" customHeight="1">
      <c r="B2055" s="20">
        <v>2099</v>
      </c>
      <c r="C2055" s="21" t="s">
        <v>611</v>
      </c>
      <c r="D2055" s="21" t="s">
        <v>611</v>
      </c>
      <c r="E2055" s="21" t="s">
        <v>921</v>
      </c>
      <c r="F2055" s="21" t="s">
        <v>24</v>
      </c>
      <c r="G2055" s="21" t="s">
        <v>923</v>
      </c>
      <c r="H2055" s="21" t="s">
        <v>516</v>
      </c>
      <c r="I2055" s="21" t="s">
        <v>27</v>
      </c>
      <c r="J2055" s="23"/>
      <c r="K2055" s="24">
        <v>5</v>
      </c>
      <c r="M2055" s="25" t="str">
        <f>IF(I2055="","",IF(I2055="인문",성적입력!$C$8,성적입력!$C$9))</f>
        <v>A</v>
      </c>
      <c r="N2055" s="26">
        <f>성적입력!$C$15</f>
        <v>3</v>
      </c>
      <c r="P2055" s="27" t="str">
        <f t="shared" si="96"/>
        <v/>
      </c>
      <c r="R2055" s="26" t="str">
        <f t="array" ref="R2055">IFERROR(IF(OR(J2055="",M2055="",F2055=""),"",IF(F2055="학생부종합",INDEX(종합배치표!$C:$Q,MATCH(J2055,종합배치표!$B:$B,0),(MATCH(M2055,{"A","B","C","D","E"},0)-1)*3+1),INDEX(교과배치표!$C:$Q,MATCH(J2055,교과배치표!$B:$B,0),(MATCH(M2055,{"A","B","C","D","E"},0)-1)*3+1))),"")</f>
        <v/>
      </c>
      <c r="S2055" s="26" t="str">
        <f t="array" ref="S2055">IFERROR(IF(OR(J2055="",M2055="",F2055=""),"",IF(F2055="학생부종합",INDEX(종합배치표!$C:$Q,MATCH(J2055,종합배치표!$B:$B,0),(MATCH(M2055,{"A","B","C","D","E"},0)-1)*3+2),INDEX(교과배치표!$C:$Q,MATCH(J2055,교과배치표!$B:$B,0),(MATCH(M2055,{"A","B","C","D","E"},0)-1)*3+2))),"")</f>
        <v/>
      </c>
      <c r="T2055" s="26" t="str">
        <f t="array" ref="T2055">IFERROR(IF(OR(J2055="",M2055="",F2055=""),"",IF(F2055="학생부종합",INDEX(종합배치표!$C:$Q,MATCH(J2055,종합배치표!$B:$B,0),(MATCH(M2055,{"A","B","C","D","E"},0)-1)*3+3),INDEX(교과배치표!$C:$Q,MATCH(J2055,교과배치표!$B:$B,0),(MATCH(M2055,{"A","B","C","D","E"},0)-1)*3+3))),"")</f>
        <v/>
      </c>
      <c r="V2055" s="140">
        <f t="shared" si="97"/>
        <v>2.7</v>
      </c>
      <c r="W2055" s="141" t="str">
        <f t="shared" si="98"/>
        <v/>
      </c>
    </row>
    <row r="2056" spans="2:23" ht="14.25" customHeight="1">
      <c r="B2056" s="20">
        <v>2100</v>
      </c>
      <c r="C2056" s="21" t="s">
        <v>611</v>
      </c>
      <c r="D2056" s="21" t="s">
        <v>611</v>
      </c>
      <c r="E2056" s="21" t="s">
        <v>921</v>
      </c>
      <c r="F2056" s="21" t="s">
        <v>68</v>
      </c>
      <c r="G2056" s="21" t="s">
        <v>922</v>
      </c>
      <c r="H2056" s="21" t="s">
        <v>261</v>
      </c>
      <c r="I2056" s="21" t="s">
        <v>60</v>
      </c>
      <c r="J2056" s="23"/>
      <c r="K2056" s="24">
        <v>7</v>
      </c>
      <c r="M2056" s="25" t="str">
        <f>IF(I2056="","",IF(I2056="인문",성적입력!$C$8,성적입력!$C$9))</f>
        <v>A</v>
      </c>
      <c r="N2056" s="26">
        <f>성적입력!$C$15</f>
        <v>3</v>
      </c>
      <c r="P2056" s="27" t="str">
        <f t="shared" si="96"/>
        <v/>
      </c>
      <c r="R2056" s="26" t="str">
        <f t="array" ref="R2056">IFERROR(IF(OR(J2056="",M2056="",F2056=""),"",IF(F2056="학생부종합",INDEX(종합배치표!$C:$Q,MATCH(J2056,종합배치표!$B:$B,0),(MATCH(M2056,{"A","B","C","D","E"},0)-1)*3+1),INDEX(교과배치표!$C:$Q,MATCH(J2056,교과배치표!$B:$B,0),(MATCH(M2056,{"A","B","C","D","E"},0)-1)*3+1))),"")</f>
        <v/>
      </c>
      <c r="S2056" s="26" t="str">
        <f t="array" ref="S2056">IFERROR(IF(OR(J2056="",M2056="",F2056=""),"",IF(F2056="학생부종합",INDEX(종합배치표!$C:$Q,MATCH(J2056,종합배치표!$B:$B,0),(MATCH(M2056,{"A","B","C","D","E"},0)-1)*3+2),INDEX(교과배치표!$C:$Q,MATCH(J2056,교과배치표!$B:$B,0),(MATCH(M2056,{"A","B","C","D","E"},0)-1)*3+2))),"")</f>
        <v/>
      </c>
      <c r="T2056" s="26" t="str">
        <f t="array" ref="T2056">IFERROR(IF(OR(J2056="",M2056="",F2056=""),"",IF(F2056="학생부종합",INDEX(종합배치표!$C:$Q,MATCH(J2056,종합배치표!$B:$B,0),(MATCH(M2056,{"A","B","C","D","E"},0)-1)*3+3),INDEX(교과배치표!$C:$Q,MATCH(J2056,교과배치표!$B:$B,0),(MATCH(M2056,{"A","B","C","D","E"},0)-1)*3+3))),"")</f>
        <v/>
      </c>
      <c r="V2056" s="140">
        <f t="shared" si="97"/>
        <v>2.7</v>
      </c>
      <c r="W2056" s="141" t="str">
        <f t="shared" si="98"/>
        <v/>
      </c>
    </row>
    <row r="2057" spans="2:23" ht="14.25" customHeight="1">
      <c r="B2057" s="20">
        <v>2101</v>
      </c>
      <c r="C2057" s="21" t="s">
        <v>611</v>
      </c>
      <c r="D2057" s="21" t="s">
        <v>611</v>
      </c>
      <c r="E2057" s="21" t="s">
        <v>921</v>
      </c>
      <c r="F2057" s="21" t="s">
        <v>68</v>
      </c>
      <c r="G2057" s="21" t="s">
        <v>922</v>
      </c>
      <c r="H2057" s="21" t="s">
        <v>87</v>
      </c>
      <c r="I2057" s="21" t="s">
        <v>60</v>
      </c>
      <c r="J2057" s="23"/>
      <c r="K2057" s="24">
        <v>10</v>
      </c>
      <c r="M2057" s="25" t="str">
        <f>IF(I2057="","",IF(I2057="인문",성적입력!$C$8,성적입력!$C$9))</f>
        <v>A</v>
      </c>
      <c r="N2057" s="26">
        <f>성적입력!$C$15</f>
        <v>3</v>
      </c>
      <c r="P2057" s="27" t="str">
        <f t="shared" si="96"/>
        <v/>
      </c>
      <c r="R2057" s="26" t="str">
        <f t="array" ref="R2057">IFERROR(IF(OR(J2057="",M2057="",F2057=""),"",IF(F2057="학생부종합",INDEX(종합배치표!$C:$Q,MATCH(J2057,종합배치표!$B:$B,0),(MATCH(M2057,{"A","B","C","D","E"},0)-1)*3+1),INDEX(교과배치표!$C:$Q,MATCH(J2057,교과배치표!$B:$B,0),(MATCH(M2057,{"A","B","C","D","E"},0)-1)*3+1))),"")</f>
        <v/>
      </c>
      <c r="S2057" s="26" t="str">
        <f t="array" ref="S2057">IFERROR(IF(OR(J2057="",M2057="",F2057=""),"",IF(F2057="학생부종합",INDEX(종합배치표!$C:$Q,MATCH(J2057,종합배치표!$B:$B,0),(MATCH(M2057,{"A","B","C","D","E"},0)-1)*3+2),INDEX(교과배치표!$C:$Q,MATCH(J2057,교과배치표!$B:$B,0),(MATCH(M2057,{"A","B","C","D","E"},0)-1)*3+2))),"")</f>
        <v/>
      </c>
      <c r="T2057" s="26" t="str">
        <f t="array" ref="T2057">IFERROR(IF(OR(J2057="",M2057="",F2057=""),"",IF(F2057="학생부종합",INDEX(종합배치표!$C:$Q,MATCH(J2057,종합배치표!$B:$B,0),(MATCH(M2057,{"A","B","C","D","E"},0)-1)*3+3),INDEX(교과배치표!$C:$Q,MATCH(J2057,교과배치표!$B:$B,0),(MATCH(M2057,{"A","B","C","D","E"},0)-1)*3+3))),"")</f>
        <v/>
      </c>
      <c r="V2057" s="140">
        <f t="shared" si="97"/>
        <v>2.7</v>
      </c>
      <c r="W2057" s="141" t="str">
        <f t="shared" si="98"/>
        <v/>
      </c>
    </row>
    <row r="2058" spans="2:23" ht="14.25" customHeight="1">
      <c r="B2058" s="20">
        <v>2103</v>
      </c>
      <c r="C2058" s="21" t="s">
        <v>611</v>
      </c>
      <c r="D2058" s="21" t="s">
        <v>611</v>
      </c>
      <c r="E2058" s="21" t="s">
        <v>921</v>
      </c>
      <c r="F2058" s="21" t="s">
        <v>24</v>
      </c>
      <c r="G2058" s="21" t="s">
        <v>923</v>
      </c>
      <c r="H2058" s="21" t="s">
        <v>87</v>
      </c>
      <c r="I2058" s="21" t="s">
        <v>60</v>
      </c>
      <c r="J2058" s="23"/>
      <c r="K2058" s="24">
        <v>15</v>
      </c>
      <c r="M2058" s="25" t="str">
        <f>IF(I2058="","",IF(I2058="인문",성적입력!$C$8,성적입력!$C$9))</f>
        <v>A</v>
      </c>
      <c r="N2058" s="26">
        <f>성적입력!$C$15</f>
        <v>3</v>
      </c>
      <c r="P2058" s="27" t="str">
        <f t="shared" si="96"/>
        <v/>
      </c>
      <c r="R2058" s="26" t="str">
        <f t="array" ref="R2058">IFERROR(IF(OR(J2058="",M2058="",F2058=""),"",IF(F2058="학생부종합",INDEX(종합배치표!$C:$Q,MATCH(J2058,종합배치표!$B:$B,0),(MATCH(M2058,{"A","B","C","D","E"},0)-1)*3+1),INDEX(교과배치표!$C:$Q,MATCH(J2058,교과배치표!$B:$B,0),(MATCH(M2058,{"A","B","C","D","E"},0)-1)*3+1))),"")</f>
        <v/>
      </c>
      <c r="S2058" s="26" t="str">
        <f t="array" ref="S2058">IFERROR(IF(OR(J2058="",M2058="",F2058=""),"",IF(F2058="학생부종합",INDEX(종합배치표!$C:$Q,MATCH(J2058,종합배치표!$B:$B,0),(MATCH(M2058,{"A","B","C","D","E"},0)-1)*3+2),INDEX(교과배치표!$C:$Q,MATCH(J2058,교과배치표!$B:$B,0),(MATCH(M2058,{"A","B","C","D","E"},0)-1)*3+2))),"")</f>
        <v/>
      </c>
      <c r="T2058" s="26" t="str">
        <f t="array" ref="T2058">IFERROR(IF(OR(J2058="",M2058="",F2058=""),"",IF(F2058="학생부종합",INDEX(종합배치표!$C:$Q,MATCH(J2058,종합배치표!$B:$B,0),(MATCH(M2058,{"A","B","C","D","E"},0)-1)*3+3),INDEX(교과배치표!$C:$Q,MATCH(J2058,교과배치표!$B:$B,0),(MATCH(M2058,{"A","B","C","D","E"},0)-1)*3+3))),"")</f>
        <v/>
      </c>
      <c r="V2058" s="140">
        <f t="shared" si="97"/>
        <v>2.7</v>
      </c>
      <c r="W2058" s="141" t="str">
        <f t="shared" si="98"/>
        <v/>
      </c>
    </row>
    <row r="2059" spans="2:23" ht="14.25" customHeight="1">
      <c r="B2059" s="20">
        <v>2104</v>
      </c>
      <c r="C2059" s="21" t="s">
        <v>611</v>
      </c>
      <c r="D2059" s="21" t="s">
        <v>611</v>
      </c>
      <c r="E2059" s="21" t="s">
        <v>921</v>
      </c>
      <c r="F2059" s="21" t="s">
        <v>68</v>
      </c>
      <c r="G2059" s="21" t="s">
        <v>922</v>
      </c>
      <c r="H2059" s="21" t="s">
        <v>88</v>
      </c>
      <c r="I2059" s="21" t="s">
        <v>27</v>
      </c>
      <c r="J2059" s="23"/>
      <c r="K2059" s="24">
        <v>10</v>
      </c>
      <c r="M2059" s="25" t="str">
        <f>IF(I2059="","",IF(I2059="인문",성적입력!$C$8,성적입력!$C$9))</f>
        <v>A</v>
      </c>
      <c r="N2059" s="26">
        <f>성적입력!$C$15</f>
        <v>3</v>
      </c>
      <c r="P2059" s="27" t="str">
        <f t="shared" si="96"/>
        <v/>
      </c>
      <c r="R2059" s="26" t="str">
        <f t="array" ref="R2059">IFERROR(IF(OR(J2059="",M2059="",F2059=""),"",IF(F2059="학생부종합",INDEX(종합배치표!$C:$Q,MATCH(J2059,종합배치표!$B:$B,0),(MATCH(M2059,{"A","B","C","D","E"},0)-1)*3+1),INDEX(교과배치표!$C:$Q,MATCH(J2059,교과배치표!$B:$B,0),(MATCH(M2059,{"A","B","C","D","E"},0)-1)*3+1))),"")</f>
        <v/>
      </c>
      <c r="S2059" s="26" t="str">
        <f t="array" ref="S2059">IFERROR(IF(OR(J2059="",M2059="",F2059=""),"",IF(F2059="학생부종합",INDEX(종합배치표!$C:$Q,MATCH(J2059,종합배치표!$B:$B,0),(MATCH(M2059,{"A","B","C","D","E"},0)-1)*3+2),INDEX(교과배치표!$C:$Q,MATCH(J2059,교과배치표!$B:$B,0),(MATCH(M2059,{"A","B","C","D","E"},0)-1)*3+2))),"")</f>
        <v/>
      </c>
      <c r="T2059" s="26" t="str">
        <f t="array" ref="T2059">IFERROR(IF(OR(J2059="",M2059="",F2059=""),"",IF(F2059="학생부종합",INDEX(종합배치표!$C:$Q,MATCH(J2059,종합배치표!$B:$B,0),(MATCH(M2059,{"A","B","C","D","E"},0)-1)*3+3),INDEX(교과배치표!$C:$Q,MATCH(J2059,교과배치표!$B:$B,0),(MATCH(M2059,{"A","B","C","D","E"},0)-1)*3+3))),"")</f>
        <v/>
      </c>
      <c r="V2059" s="140">
        <f t="shared" si="97"/>
        <v>2.7</v>
      </c>
      <c r="W2059" s="141" t="str">
        <f t="shared" si="98"/>
        <v/>
      </c>
    </row>
    <row r="2060" spans="2:23" ht="14.25" customHeight="1">
      <c r="B2060" s="20">
        <v>2106</v>
      </c>
      <c r="C2060" s="21" t="s">
        <v>611</v>
      </c>
      <c r="D2060" s="21" t="s">
        <v>611</v>
      </c>
      <c r="E2060" s="21" t="s">
        <v>921</v>
      </c>
      <c r="F2060" s="21" t="s">
        <v>68</v>
      </c>
      <c r="G2060" s="21" t="s">
        <v>922</v>
      </c>
      <c r="H2060" s="21" t="s">
        <v>929</v>
      </c>
      <c r="I2060" s="21" t="s">
        <v>60</v>
      </c>
      <c r="J2060" s="23"/>
      <c r="K2060" s="24">
        <v>7</v>
      </c>
      <c r="M2060" s="25" t="str">
        <f>IF(I2060="","",IF(I2060="인문",성적입력!$C$8,성적입력!$C$9))</f>
        <v>A</v>
      </c>
      <c r="N2060" s="26">
        <f>성적입력!$C$15</f>
        <v>3</v>
      </c>
      <c r="P2060" s="27" t="str">
        <f t="shared" si="96"/>
        <v/>
      </c>
      <c r="R2060" s="26" t="str">
        <f t="array" ref="R2060">IFERROR(IF(OR(J2060="",M2060="",F2060=""),"",IF(F2060="학생부종합",INDEX(종합배치표!$C:$Q,MATCH(J2060,종합배치표!$B:$B,0),(MATCH(M2060,{"A","B","C","D","E"},0)-1)*3+1),INDEX(교과배치표!$C:$Q,MATCH(J2060,교과배치표!$B:$B,0),(MATCH(M2060,{"A","B","C","D","E"},0)-1)*3+1))),"")</f>
        <v/>
      </c>
      <c r="S2060" s="26" t="str">
        <f t="array" ref="S2060">IFERROR(IF(OR(J2060="",M2060="",F2060=""),"",IF(F2060="학생부종합",INDEX(종합배치표!$C:$Q,MATCH(J2060,종합배치표!$B:$B,0),(MATCH(M2060,{"A","B","C","D","E"},0)-1)*3+2),INDEX(교과배치표!$C:$Q,MATCH(J2060,교과배치표!$B:$B,0),(MATCH(M2060,{"A","B","C","D","E"},0)-1)*3+2))),"")</f>
        <v/>
      </c>
      <c r="T2060" s="26" t="str">
        <f t="array" ref="T2060">IFERROR(IF(OR(J2060="",M2060="",F2060=""),"",IF(F2060="학생부종합",INDEX(종합배치표!$C:$Q,MATCH(J2060,종합배치표!$B:$B,0),(MATCH(M2060,{"A","B","C","D","E"},0)-1)*3+3),INDEX(교과배치표!$C:$Q,MATCH(J2060,교과배치표!$B:$B,0),(MATCH(M2060,{"A","B","C","D","E"},0)-1)*3+3))),"")</f>
        <v/>
      </c>
      <c r="V2060" s="140">
        <f t="shared" si="97"/>
        <v>2.7</v>
      </c>
      <c r="W2060" s="141" t="str">
        <f t="shared" si="98"/>
        <v/>
      </c>
    </row>
    <row r="2061" spans="2:23" ht="14.25" customHeight="1">
      <c r="B2061" s="20">
        <v>2107</v>
      </c>
      <c r="C2061" s="21" t="s">
        <v>611</v>
      </c>
      <c r="D2061" s="21" t="s">
        <v>611</v>
      </c>
      <c r="E2061" s="21" t="s">
        <v>921</v>
      </c>
      <c r="F2061" s="21" t="s">
        <v>68</v>
      </c>
      <c r="G2061" s="21" t="s">
        <v>922</v>
      </c>
      <c r="H2061" s="21" t="s">
        <v>930</v>
      </c>
      <c r="I2061" s="21" t="s">
        <v>60</v>
      </c>
      <c r="J2061" s="23"/>
      <c r="K2061" s="24">
        <v>9</v>
      </c>
      <c r="M2061" s="25" t="str">
        <f>IF(I2061="","",IF(I2061="인문",성적입력!$C$8,성적입력!$C$9))</f>
        <v>A</v>
      </c>
      <c r="N2061" s="26">
        <f>성적입력!$C$15</f>
        <v>3</v>
      </c>
      <c r="P2061" s="27" t="str">
        <f t="shared" si="96"/>
        <v/>
      </c>
      <c r="R2061" s="26" t="str">
        <f t="array" ref="R2061">IFERROR(IF(OR(J2061="",M2061="",F2061=""),"",IF(F2061="학생부종합",INDEX(종합배치표!$C:$Q,MATCH(J2061,종합배치표!$B:$B,0),(MATCH(M2061,{"A","B","C","D","E"},0)-1)*3+1),INDEX(교과배치표!$C:$Q,MATCH(J2061,교과배치표!$B:$B,0),(MATCH(M2061,{"A","B","C","D","E"},0)-1)*3+1))),"")</f>
        <v/>
      </c>
      <c r="S2061" s="26" t="str">
        <f t="array" ref="S2061">IFERROR(IF(OR(J2061="",M2061="",F2061=""),"",IF(F2061="학생부종합",INDEX(종합배치표!$C:$Q,MATCH(J2061,종합배치표!$B:$B,0),(MATCH(M2061,{"A","B","C","D","E"},0)-1)*3+2),INDEX(교과배치표!$C:$Q,MATCH(J2061,교과배치표!$B:$B,0),(MATCH(M2061,{"A","B","C","D","E"},0)-1)*3+2))),"")</f>
        <v/>
      </c>
      <c r="T2061" s="26" t="str">
        <f t="array" ref="T2061">IFERROR(IF(OR(J2061="",M2061="",F2061=""),"",IF(F2061="학생부종합",INDEX(종합배치표!$C:$Q,MATCH(J2061,종합배치표!$B:$B,0),(MATCH(M2061,{"A","B","C","D","E"},0)-1)*3+3),INDEX(교과배치표!$C:$Q,MATCH(J2061,교과배치표!$B:$B,0),(MATCH(M2061,{"A","B","C","D","E"},0)-1)*3+3))),"")</f>
        <v/>
      </c>
      <c r="V2061" s="140">
        <f t="shared" si="97"/>
        <v>2.7</v>
      </c>
      <c r="W2061" s="141" t="str">
        <f t="shared" si="98"/>
        <v/>
      </c>
    </row>
    <row r="2062" spans="2:23" ht="14.25" customHeight="1">
      <c r="B2062" s="20">
        <v>2109</v>
      </c>
      <c r="C2062" s="21" t="s">
        <v>611</v>
      </c>
      <c r="D2062" s="21" t="s">
        <v>611</v>
      </c>
      <c r="E2062" s="21" t="s">
        <v>921</v>
      </c>
      <c r="F2062" s="21" t="s">
        <v>24</v>
      </c>
      <c r="G2062" s="21" t="s">
        <v>923</v>
      </c>
      <c r="H2062" s="21" t="s">
        <v>930</v>
      </c>
      <c r="I2062" s="21" t="s">
        <v>60</v>
      </c>
      <c r="J2062" s="23"/>
      <c r="K2062" s="24">
        <v>10</v>
      </c>
      <c r="M2062" s="25" t="str">
        <f>IF(I2062="","",IF(I2062="인문",성적입력!$C$8,성적입력!$C$9))</f>
        <v>A</v>
      </c>
      <c r="N2062" s="26">
        <f>성적입력!$C$15</f>
        <v>3</v>
      </c>
      <c r="P2062" s="27" t="str">
        <f t="shared" si="96"/>
        <v/>
      </c>
      <c r="R2062" s="26" t="str">
        <f t="array" ref="R2062">IFERROR(IF(OR(J2062="",M2062="",F2062=""),"",IF(F2062="학생부종합",INDEX(종합배치표!$C:$Q,MATCH(J2062,종합배치표!$B:$B,0),(MATCH(M2062,{"A","B","C","D","E"},0)-1)*3+1),INDEX(교과배치표!$C:$Q,MATCH(J2062,교과배치표!$B:$B,0),(MATCH(M2062,{"A","B","C","D","E"},0)-1)*3+1))),"")</f>
        <v/>
      </c>
      <c r="S2062" s="26" t="str">
        <f t="array" ref="S2062">IFERROR(IF(OR(J2062="",M2062="",F2062=""),"",IF(F2062="학생부종합",INDEX(종합배치표!$C:$Q,MATCH(J2062,종합배치표!$B:$B,0),(MATCH(M2062,{"A","B","C","D","E"},0)-1)*3+2),INDEX(교과배치표!$C:$Q,MATCH(J2062,교과배치표!$B:$B,0),(MATCH(M2062,{"A","B","C","D","E"},0)-1)*3+2))),"")</f>
        <v/>
      </c>
      <c r="T2062" s="26" t="str">
        <f t="array" ref="T2062">IFERROR(IF(OR(J2062="",M2062="",F2062=""),"",IF(F2062="학생부종합",INDEX(종합배치표!$C:$Q,MATCH(J2062,종합배치표!$B:$B,0),(MATCH(M2062,{"A","B","C","D","E"},0)-1)*3+3),INDEX(교과배치표!$C:$Q,MATCH(J2062,교과배치표!$B:$B,0),(MATCH(M2062,{"A","B","C","D","E"},0)-1)*3+3))),"")</f>
        <v/>
      </c>
      <c r="V2062" s="140">
        <f t="shared" si="97"/>
        <v>2.7</v>
      </c>
      <c r="W2062" s="141" t="str">
        <f t="shared" si="98"/>
        <v/>
      </c>
    </row>
    <row r="2063" spans="2:23" ht="14.25" customHeight="1">
      <c r="B2063" s="20">
        <v>2110</v>
      </c>
      <c r="C2063" s="21" t="s">
        <v>608</v>
      </c>
      <c r="D2063" s="21" t="s">
        <v>931</v>
      </c>
      <c r="E2063" s="21" t="s">
        <v>921</v>
      </c>
      <c r="F2063" s="21" t="s">
        <v>68</v>
      </c>
      <c r="G2063" s="21" t="s">
        <v>922</v>
      </c>
      <c r="H2063" s="21" t="s">
        <v>932</v>
      </c>
      <c r="I2063" s="21" t="s">
        <v>60</v>
      </c>
      <c r="J2063" s="23"/>
      <c r="K2063" s="24">
        <v>10</v>
      </c>
      <c r="M2063" s="25" t="str">
        <f>IF(I2063="","",IF(I2063="인문",성적입력!$C$8,성적입력!$C$9))</f>
        <v>A</v>
      </c>
      <c r="N2063" s="26">
        <f>성적입력!$C$15</f>
        <v>3</v>
      </c>
      <c r="P2063" s="27" t="str">
        <f t="shared" si="96"/>
        <v/>
      </c>
      <c r="R2063" s="26" t="str">
        <f t="array" ref="R2063">IFERROR(IF(OR(J2063="",M2063="",F2063=""),"",IF(F2063="학생부종합",INDEX(종합배치표!$C:$Q,MATCH(J2063,종합배치표!$B:$B,0),(MATCH(M2063,{"A","B","C","D","E"},0)-1)*3+1),INDEX(교과배치표!$C:$Q,MATCH(J2063,교과배치표!$B:$B,0),(MATCH(M2063,{"A","B","C","D","E"},0)-1)*3+1))),"")</f>
        <v/>
      </c>
      <c r="S2063" s="26" t="str">
        <f t="array" ref="S2063">IFERROR(IF(OR(J2063="",M2063="",F2063=""),"",IF(F2063="학생부종합",INDEX(종합배치표!$C:$Q,MATCH(J2063,종합배치표!$B:$B,0),(MATCH(M2063,{"A","B","C","D","E"},0)-1)*3+2),INDEX(교과배치표!$C:$Q,MATCH(J2063,교과배치표!$B:$B,0),(MATCH(M2063,{"A","B","C","D","E"},0)-1)*3+2))),"")</f>
        <v/>
      </c>
      <c r="T2063" s="26" t="str">
        <f t="array" ref="T2063">IFERROR(IF(OR(J2063="",M2063="",F2063=""),"",IF(F2063="학생부종합",INDEX(종합배치표!$C:$Q,MATCH(J2063,종합배치표!$B:$B,0),(MATCH(M2063,{"A","B","C","D","E"},0)-1)*3+3),INDEX(교과배치표!$C:$Q,MATCH(J2063,교과배치표!$B:$B,0),(MATCH(M2063,{"A","B","C","D","E"},0)-1)*3+3))),"")</f>
        <v/>
      </c>
      <c r="V2063" s="140">
        <f t="shared" si="97"/>
        <v>2.7</v>
      </c>
      <c r="W2063" s="141" t="str">
        <f t="shared" si="98"/>
        <v/>
      </c>
    </row>
    <row r="2064" spans="2:23" ht="14.25" customHeight="1">
      <c r="B2064" s="20">
        <v>2112</v>
      </c>
      <c r="C2064" s="21" t="s">
        <v>608</v>
      </c>
      <c r="D2064" s="21" t="s">
        <v>931</v>
      </c>
      <c r="E2064" s="21" t="s">
        <v>921</v>
      </c>
      <c r="F2064" s="21" t="s">
        <v>24</v>
      </c>
      <c r="G2064" s="21" t="s">
        <v>923</v>
      </c>
      <c r="H2064" s="21" t="s">
        <v>932</v>
      </c>
      <c r="I2064" s="21" t="s">
        <v>60</v>
      </c>
      <c r="J2064" s="23"/>
      <c r="K2064" s="24">
        <v>5</v>
      </c>
      <c r="M2064" s="25" t="str">
        <f>IF(I2064="","",IF(I2064="인문",성적입력!$C$8,성적입력!$C$9))</f>
        <v>A</v>
      </c>
      <c r="N2064" s="26">
        <f>성적입력!$C$15</f>
        <v>3</v>
      </c>
      <c r="P2064" s="27" t="str">
        <f t="shared" si="96"/>
        <v/>
      </c>
      <c r="R2064" s="26" t="str">
        <f t="array" ref="R2064">IFERROR(IF(OR(J2064="",M2064="",F2064=""),"",IF(F2064="학생부종합",INDEX(종합배치표!$C:$Q,MATCH(J2064,종합배치표!$B:$B,0),(MATCH(M2064,{"A","B","C","D","E"},0)-1)*3+1),INDEX(교과배치표!$C:$Q,MATCH(J2064,교과배치표!$B:$B,0),(MATCH(M2064,{"A","B","C","D","E"},0)-1)*3+1))),"")</f>
        <v/>
      </c>
      <c r="S2064" s="26" t="str">
        <f t="array" ref="S2064">IFERROR(IF(OR(J2064="",M2064="",F2064=""),"",IF(F2064="학생부종합",INDEX(종합배치표!$C:$Q,MATCH(J2064,종합배치표!$B:$B,0),(MATCH(M2064,{"A","B","C","D","E"},0)-1)*3+2),INDEX(교과배치표!$C:$Q,MATCH(J2064,교과배치표!$B:$B,0),(MATCH(M2064,{"A","B","C","D","E"},0)-1)*3+2))),"")</f>
        <v/>
      </c>
      <c r="T2064" s="26" t="str">
        <f t="array" ref="T2064">IFERROR(IF(OR(J2064="",M2064="",F2064=""),"",IF(F2064="학생부종합",INDEX(종합배치표!$C:$Q,MATCH(J2064,종합배치표!$B:$B,0),(MATCH(M2064,{"A","B","C","D","E"},0)-1)*3+3),INDEX(교과배치표!$C:$Q,MATCH(J2064,교과배치표!$B:$B,0),(MATCH(M2064,{"A","B","C","D","E"},0)-1)*3+3))),"")</f>
        <v/>
      </c>
      <c r="V2064" s="140">
        <f t="shared" si="97"/>
        <v>2.7</v>
      </c>
      <c r="W2064" s="141" t="str">
        <f t="shared" si="98"/>
        <v/>
      </c>
    </row>
    <row r="2065" spans="2:23" ht="14.25" customHeight="1">
      <c r="B2065" s="20">
        <v>2113</v>
      </c>
      <c r="C2065" s="21" t="s">
        <v>608</v>
      </c>
      <c r="D2065" s="21" t="s">
        <v>931</v>
      </c>
      <c r="E2065" s="21" t="s">
        <v>921</v>
      </c>
      <c r="F2065" s="21" t="s">
        <v>68</v>
      </c>
      <c r="G2065" s="21" t="s">
        <v>922</v>
      </c>
      <c r="H2065" s="21" t="s">
        <v>933</v>
      </c>
      <c r="I2065" s="21" t="s">
        <v>60</v>
      </c>
      <c r="J2065" s="23"/>
      <c r="K2065" s="24">
        <v>5</v>
      </c>
      <c r="M2065" s="25" t="str">
        <f>IF(I2065="","",IF(I2065="인문",성적입력!$C$8,성적입력!$C$9))</f>
        <v>A</v>
      </c>
      <c r="N2065" s="26">
        <f>성적입력!$C$15</f>
        <v>3</v>
      </c>
      <c r="P2065" s="27" t="str">
        <f t="shared" si="96"/>
        <v/>
      </c>
      <c r="R2065" s="26" t="str">
        <f t="array" ref="R2065">IFERROR(IF(OR(J2065="",M2065="",F2065=""),"",IF(F2065="학생부종합",INDEX(종합배치표!$C:$Q,MATCH(J2065,종합배치표!$B:$B,0),(MATCH(M2065,{"A","B","C","D","E"},0)-1)*3+1),INDEX(교과배치표!$C:$Q,MATCH(J2065,교과배치표!$B:$B,0),(MATCH(M2065,{"A","B","C","D","E"},0)-1)*3+1))),"")</f>
        <v/>
      </c>
      <c r="S2065" s="26" t="str">
        <f t="array" ref="S2065">IFERROR(IF(OR(J2065="",M2065="",F2065=""),"",IF(F2065="학생부종합",INDEX(종합배치표!$C:$Q,MATCH(J2065,종합배치표!$B:$B,0),(MATCH(M2065,{"A","B","C","D","E"},0)-1)*3+2),INDEX(교과배치표!$C:$Q,MATCH(J2065,교과배치표!$B:$B,0),(MATCH(M2065,{"A","B","C","D","E"},0)-1)*3+2))),"")</f>
        <v/>
      </c>
      <c r="T2065" s="26" t="str">
        <f t="array" ref="T2065">IFERROR(IF(OR(J2065="",M2065="",F2065=""),"",IF(F2065="학생부종합",INDEX(종합배치표!$C:$Q,MATCH(J2065,종합배치표!$B:$B,0),(MATCH(M2065,{"A","B","C","D","E"},0)-1)*3+3),INDEX(교과배치표!$C:$Q,MATCH(J2065,교과배치표!$B:$B,0),(MATCH(M2065,{"A","B","C","D","E"},0)-1)*3+3))),"")</f>
        <v/>
      </c>
      <c r="V2065" s="140">
        <f t="shared" si="97"/>
        <v>2.7</v>
      </c>
      <c r="W2065" s="141" t="str">
        <f t="shared" si="98"/>
        <v/>
      </c>
    </row>
    <row r="2066" spans="2:23" ht="14.25" customHeight="1">
      <c r="B2066" s="20">
        <v>2115</v>
      </c>
      <c r="C2066" s="21" t="s">
        <v>608</v>
      </c>
      <c r="D2066" s="21" t="s">
        <v>931</v>
      </c>
      <c r="E2066" s="21" t="s">
        <v>921</v>
      </c>
      <c r="F2066" s="21" t="s">
        <v>24</v>
      </c>
      <c r="G2066" s="21" t="s">
        <v>923</v>
      </c>
      <c r="H2066" s="21" t="s">
        <v>933</v>
      </c>
      <c r="I2066" s="21" t="s">
        <v>60</v>
      </c>
      <c r="J2066" s="23"/>
      <c r="K2066" s="24">
        <v>5</v>
      </c>
      <c r="M2066" s="25" t="str">
        <f>IF(I2066="","",IF(I2066="인문",성적입력!$C$8,성적입력!$C$9))</f>
        <v>A</v>
      </c>
      <c r="N2066" s="26">
        <f>성적입력!$C$15</f>
        <v>3</v>
      </c>
      <c r="P2066" s="27" t="str">
        <f t="shared" si="96"/>
        <v/>
      </c>
      <c r="R2066" s="26" t="str">
        <f t="array" ref="R2066">IFERROR(IF(OR(J2066="",M2066="",F2066=""),"",IF(F2066="학생부종합",INDEX(종합배치표!$C:$Q,MATCH(J2066,종합배치표!$B:$B,0),(MATCH(M2066,{"A","B","C","D","E"},0)-1)*3+1),INDEX(교과배치표!$C:$Q,MATCH(J2066,교과배치표!$B:$B,0),(MATCH(M2066,{"A","B","C","D","E"},0)-1)*3+1))),"")</f>
        <v/>
      </c>
      <c r="S2066" s="26" t="str">
        <f t="array" ref="S2066">IFERROR(IF(OR(J2066="",M2066="",F2066=""),"",IF(F2066="학생부종합",INDEX(종합배치표!$C:$Q,MATCH(J2066,종합배치표!$B:$B,0),(MATCH(M2066,{"A","B","C","D","E"},0)-1)*3+2),INDEX(교과배치표!$C:$Q,MATCH(J2066,교과배치표!$B:$B,0),(MATCH(M2066,{"A","B","C","D","E"},0)-1)*3+2))),"")</f>
        <v/>
      </c>
      <c r="T2066" s="26" t="str">
        <f t="array" ref="T2066">IFERROR(IF(OR(J2066="",M2066="",F2066=""),"",IF(F2066="학생부종합",INDEX(종합배치표!$C:$Q,MATCH(J2066,종합배치표!$B:$B,0),(MATCH(M2066,{"A","B","C","D","E"},0)-1)*3+3),INDEX(교과배치표!$C:$Q,MATCH(J2066,교과배치표!$B:$B,0),(MATCH(M2066,{"A","B","C","D","E"},0)-1)*3+3))),"")</f>
        <v/>
      </c>
      <c r="V2066" s="140">
        <f t="shared" si="97"/>
        <v>2.7</v>
      </c>
      <c r="W2066" s="141" t="str">
        <f t="shared" si="98"/>
        <v/>
      </c>
    </row>
    <row r="2067" spans="2:23" ht="14.25" customHeight="1">
      <c r="B2067" s="20">
        <v>2116</v>
      </c>
      <c r="C2067" s="21" t="s">
        <v>608</v>
      </c>
      <c r="D2067" s="21" t="s">
        <v>931</v>
      </c>
      <c r="E2067" s="21" t="s">
        <v>921</v>
      </c>
      <c r="F2067" s="21" t="s">
        <v>68</v>
      </c>
      <c r="G2067" s="21" t="s">
        <v>922</v>
      </c>
      <c r="H2067" s="21" t="s">
        <v>934</v>
      </c>
      <c r="I2067" s="21" t="s">
        <v>60</v>
      </c>
      <c r="J2067" s="23"/>
      <c r="K2067" s="24">
        <v>8</v>
      </c>
      <c r="M2067" s="25" t="str">
        <f>IF(I2067="","",IF(I2067="인문",성적입력!$C$8,성적입력!$C$9))</f>
        <v>A</v>
      </c>
      <c r="N2067" s="26">
        <f>성적입력!$C$15</f>
        <v>3</v>
      </c>
      <c r="P2067" s="27" t="str">
        <f t="shared" si="96"/>
        <v/>
      </c>
      <c r="R2067" s="26" t="str">
        <f t="array" ref="R2067">IFERROR(IF(OR(J2067="",M2067="",F2067=""),"",IF(F2067="학생부종합",INDEX(종합배치표!$C:$Q,MATCH(J2067,종합배치표!$B:$B,0),(MATCH(M2067,{"A","B","C","D","E"},0)-1)*3+1),INDEX(교과배치표!$C:$Q,MATCH(J2067,교과배치표!$B:$B,0),(MATCH(M2067,{"A","B","C","D","E"},0)-1)*3+1))),"")</f>
        <v/>
      </c>
      <c r="S2067" s="26" t="str">
        <f t="array" ref="S2067">IFERROR(IF(OR(J2067="",M2067="",F2067=""),"",IF(F2067="학생부종합",INDEX(종합배치표!$C:$Q,MATCH(J2067,종합배치표!$B:$B,0),(MATCH(M2067,{"A","B","C","D","E"},0)-1)*3+2),INDEX(교과배치표!$C:$Q,MATCH(J2067,교과배치표!$B:$B,0),(MATCH(M2067,{"A","B","C","D","E"},0)-1)*3+2))),"")</f>
        <v/>
      </c>
      <c r="T2067" s="26" t="str">
        <f t="array" ref="T2067">IFERROR(IF(OR(J2067="",M2067="",F2067=""),"",IF(F2067="학생부종합",INDEX(종합배치표!$C:$Q,MATCH(J2067,종합배치표!$B:$B,0),(MATCH(M2067,{"A","B","C","D","E"},0)-1)*3+3),INDEX(교과배치표!$C:$Q,MATCH(J2067,교과배치표!$B:$B,0),(MATCH(M2067,{"A","B","C","D","E"},0)-1)*3+3))),"")</f>
        <v/>
      </c>
      <c r="V2067" s="140">
        <f t="shared" si="97"/>
        <v>2.7</v>
      </c>
      <c r="W2067" s="141" t="str">
        <f t="shared" si="98"/>
        <v/>
      </c>
    </row>
    <row r="2068" spans="2:23" ht="14.25" customHeight="1">
      <c r="B2068" s="20">
        <v>2118</v>
      </c>
      <c r="C2068" s="21" t="s">
        <v>608</v>
      </c>
      <c r="D2068" s="21" t="s">
        <v>931</v>
      </c>
      <c r="E2068" s="21" t="s">
        <v>921</v>
      </c>
      <c r="F2068" s="21" t="s">
        <v>24</v>
      </c>
      <c r="G2068" s="21" t="s">
        <v>923</v>
      </c>
      <c r="H2068" s="21" t="s">
        <v>934</v>
      </c>
      <c r="I2068" s="21" t="s">
        <v>60</v>
      </c>
      <c r="J2068" s="23"/>
      <c r="K2068" s="24">
        <v>5</v>
      </c>
      <c r="M2068" s="25" t="str">
        <f>IF(I2068="","",IF(I2068="인문",성적입력!$C$8,성적입력!$C$9))</f>
        <v>A</v>
      </c>
      <c r="N2068" s="26">
        <f>성적입력!$C$15</f>
        <v>3</v>
      </c>
      <c r="P2068" s="27" t="str">
        <f t="shared" si="96"/>
        <v/>
      </c>
      <c r="R2068" s="26" t="str">
        <f t="array" ref="R2068">IFERROR(IF(OR(J2068="",M2068="",F2068=""),"",IF(F2068="학생부종합",INDEX(종합배치표!$C:$Q,MATCH(J2068,종합배치표!$B:$B,0),(MATCH(M2068,{"A","B","C","D","E"},0)-1)*3+1),INDEX(교과배치표!$C:$Q,MATCH(J2068,교과배치표!$B:$B,0),(MATCH(M2068,{"A","B","C","D","E"},0)-1)*3+1))),"")</f>
        <v/>
      </c>
      <c r="S2068" s="26" t="str">
        <f t="array" ref="S2068">IFERROR(IF(OR(J2068="",M2068="",F2068=""),"",IF(F2068="학생부종합",INDEX(종합배치표!$C:$Q,MATCH(J2068,종합배치표!$B:$B,0),(MATCH(M2068,{"A","B","C","D","E"},0)-1)*3+2),INDEX(교과배치표!$C:$Q,MATCH(J2068,교과배치표!$B:$B,0),(MATCH(M2068,{"A","B","C","D","E"},0)-1)*3+2))),"")</f>
        <v/>
      </c>
      <c r="T2068" s="26" t="str">
        <f t="array" ref="T2068">IFERROR(IF(OR(J2068="",M2068="",F2068=""),"",IF(F2068="학생부종합",INDEX(종합배치표!$C:$Q,MATCH(J2068,종합배치표!$B:$B,0),(MATCH(M2068,{"A","B","C","D","E"},0)-1)*3+3),INDEX(교과배치표!$C:$Q,MATCH(J2068,교과배치표!$B:$B,0),(MATCH(M2068,{"A","B","C","D","E"},0)-1)*3+3))),"")</f>
        <v/>
      </c>
      <c r="V2068" s="140">
        <f t="shared" si="97"/>
        <v>2.7</v>
      </c>
      <c r="W2068" s="141" t="str">
        <f t="shared" si="98"/>
        <v/>
      </c>
    </row>
    <row r="2069" spans="2:23" ht="14.25" customHeight="1">
      <c r="B2069" s="20">
        <v>2119</v>
      </c>
      <c r="C2069" s="21" t="s">
        <v>611</v>
      </c>
      <c r="D2069" s="21" t="s">
        <v>611</v>
      </c>
      <c r="E2069" s="21" t="s">
        <v>921</v>
      </c>
      <c r="F2069" s="21" t="s">
        <v>68</v>
      </c>
      <c r="G2069" s="21" t="s">
        <v>922</v>
      </c>
      <c r="H2069" s="21" t="s">
        <v>935</v>
      </c>
      <c r="I2069" s="21" t="s">
        <v>60</v>
      </c>
      <c r="J2069" s="23"/>
      <c r="K2069" s="24">
        <v>8</v>
      </c>
      <c r="M2069" s="25" t="str">
        <f>IF(I2069="","",IF(I2069="인문",성적입력!$C$8,성적입력!$C$9))</f>
        <v>A</v>
      </c>
      <c r="N2069" s="26">
        <f>성적입력!$C$15</f>
        <v>3</v>
      </c>
      <c r="P2069" s="27" t="str">
        <f t="shared" si="96"/>
        <v/>
      </c>
      <c r="R2069" s="26" t="str">
        <f t="array" ref="R2069">IFERROR(IF(OR(J2069="",M2069="",F2069=""),"",IF(F2069="학생부종합",INDEX(종합배치표!$C:$Q,MATCH(J2069,종합배치표!$B:$B,0),(MATCH(M2069,{"A","B","C","D","E"},0)-1)*3+1),INDEX(교과배치표!$C:$Q,MATCH(J2069,교과배치표!$B:$B,0),(MATCH(M2069,{"A","B","C","D","E"},0)-1)*3+1))),"")</f>
        <v/>
      </c>
      <c r="S2069" s="26" t="str">
        <f t="array" ref="S2069">IFERROR(IF(OR(J2069="",M2069="",F2069=""),"",IF(F2069="학생부종합",INDEX(종합배치표!$C:$Q,MATCH(J2069,종합배치표!$B:$B,0),(MATCH(M2069,{"A","B","C","D","E"},0)-1)*3+2),INDEX(교과배치표!$C:$Q,MATCH(J2069,교과배치표!$B:$B,0),(MATCH(M2069,{"A","B","C","D","E"},0)-1)*3+2))),"")</f>
        <v/>
      </c>
      <c r="T2069" s="26" t="str">
        <f t="array" ref="T2069">IFERROR(IF(OR(J2069="",M2069="",F2069=""),"",IF(F2069="학생부종합",INDEX(종합배치표!$C:$Q,MATCH(J2069,종합배치표!$B:$B,0),(MATCH(M2069,{"A","B","C","D","E"},0)-1)*3+3),INDEX(교과배치표!$C:$Q,MATCH(J2069,교과배치표!$B:$B,0),(MATCH(M2069,{"A","B","C","D","E"},0)-1)*3+3))),"")</f>
        <v/>
      </c>
      <c r="V2069" s="140">
        <f t="shared" si="97"/>
        <v>2.7</v>
      </c>
      <c r="W2069" s="141" t="str">
        <f t="shared" si="98"/>
        <v/>
      </c>
    </row>
    <row r="2070" spans="2:23" ht="14.25" customHeight="1">
      <c r="B2070" s="20">
        <v>2121</v>
      </c>
      <c r="C2070" s="21" t="s">
        <v>611</v>
      </c>
      <c r="D2070" s="21" t="s">
        <v>611</v>
      </c>
      <c r="E2070" s="21" t="s">
        <v>921</v>
      </c>
      <c r="F2070" s="21" t="s">
        <v>24</v>
      </c>
      <c r="G2070" s="21" t="s">
        <v>923</v>
      </c>
      <c r="H2070" s="21" t="s">
        <v>935</v>
      </c>
      <c r="I2070" s="21" t="s">
        <v>60</v>
      </c>
      <c r="J2070" s="23"/>
      <c r="K2070" s="24">
        <v>5</v>
      </c>
      <c r="M2070" s="25" t="str">
        <f>IF(I2070="","",IF(I2070="인문",성적입력!$C$8,성적입력!$C$9))</f>
        <v>A</v>
      </c>
      <c r="N2070" s="26">
        <f>성적입력!$C$15</f>
        <v>3</v>
      </c>
      <c r="P2070" s="27" t="str">
        <f t="shared" si="96"/>
        <v/>
      </c>
      <c r="R2070" s="26" t="str">
        <f t="array" ref="R2070">IFERROR(IF(OR(J2070="",M2070="",F2070=""),"",IF(F2070="학생부종합",INDEX(종합배치표!$C:$Q,MATCH(J2070,종합배치표!$B:$B,0),(MATCH(M2070,{"A","B","C","D","E"},0)-1)*3+1),INDEX(교과배치표!$C:$Q,MATCH(J2070,교과배치표!$B:$B,0),(MATCH(M2070,{"A","B","C","D","E"},0)-1)*3+1))),"")</f>
        <v/>
      </c>
      <c r="S2070" s="26" t="str">
        <f t="array" ref="S2070">IFERROR(IF(OR(J2070="",M2070="",F2070=""),"",IF(F2070="학생부종합",INDEX(종합배치표!$C:$Q,MATCH(J2070,종합배치표!$B:$B,0),(MATCH(M2070,{"A","B","C","D","E"},0)-1)*3+2),INDEX(교과배치표!$C:$Q,MATCH(J2070,교과배치표!$B:$B,0),(MATCH(M2070,{"A","B","C","D","E"},0)-1)*3+2))),"")</f>
        <v/>
      </c>
      <c r="T2070" s="26" t="str">
        <f t="array" ref="T2070">IFERROR(IF(OR(J2070="",M2070="",F2070=""),"",IF(F2070="학생부종합",INDEX(종합배치표!$C:$Q,MATCH(J2070,종합배치표!$B:$B,0),(MATCH(M2070,{"A","B","C","D","E"},0)-1)*3+3),INDEX(교과배치표!$C:$Q,MATCH(J2070,교과배치표!$B:$B,0),(MATCH(M2070,{"A","B","C","D","E"},0)-1)*3+3))),"")</f>
        <v/>
      </c>
      <c r="V2070" s="140">
        <f t="shared" si="97"/>
        <v>2.7</v>
      </c>
      <c r="W2070" s="141" t="str">
        <f t="shared" si="98"/>
        <v/>
      </c>
    </row>
    <row r="2071" spans="2:23" ht="14.25" customHeight="1">
      <c r="B2071" s="20">
        <v>2122</v>
      </c>
      <c r="C2071" s="21" t="s">
        <v>611</v>
      </c>
      <c r="D2071" s="21" t="s">
        <v>611</v>
      </c>
      <c r="E2071" s="21" t="s">
        <v>921</v>
      </c>
      <c r="F2071" s="21" t="s">
        <v>68</v>
      </c>
      <c r="G2071" s="21" t="s">
        <v>922</v>
      </c>
      <c r="H2071" s="21" t="s">
        <v>936</v>
      </c>
      <c r="I2071" s="21" t="s">
        <v>60</v>
      </c>
      <c r="J2071" s="23"/>
      <c r="K2071" s="24">
        <v>9</v>
      </c>
      <c r="M2071" s="25" t="str">
        <f>IF(I2071="","",IF(I2071="인문",성적입력!$C$8,성적입력!$C$9))</f>
        <v>A</v>
      </c>
      <c r="N2071" s="26">
        <f>성적입력!$C$15</f>
        <v>3</v>
      </c>
      <c r="P2071" s="27" t="str">
        <f t="shared" si="96"/>
        <v/>
      </c>
      <c r="R2071" s="26" t="str">
        <f t="array" ref="R2071">IFERROR(IF(OR(J2071="",M2071="",F2071=""),"",IF(F2071="학생부종합",INDEX(종합배치표!$C:$Q,MATCH(J2071,종합배치표!$B:$B,0),(MATCH(M2071,{"A","B","C","D","E"},0)-1)*3+1),INDEX(교과배치표!$C:$Q,MATCH(J2071,교과배치표!$B:$B,0),(MATCH(M2071,{"A","B","C","D","E"},0)-1)*3+1))),"")</f>
        <v/>
      </c>
      <c r="S2071" s="26" t="str">
        <f t="array" ref="S2071">IFERROR(IF(OR(J2071="",M2071="",F2071=""),"",IF(F2071="학생부종합",INDEX(종합배치표!$C:$Q,MATCH(J2071,종합배치표!$B:$B,0),(MATCH(M2071,{"A","B","C","D","E"},0)-1)*3+2),INDEX(교과배치표!$C:$Q,MATCH(J2071,교과배치표!$B:$B,0),(MATCH(M2071,{"A","B","C","D","E"},0)-1)*3+2))),"")</f>
        <v/>
      </c>
      <c r="T2071" s="26" t="str">
        <f t="array" ref="T2071">IFERROR(IF(OR(J2071="",M2071="",F2071=""),"",IF(F2071="학생부종합",INDEX(종합배치표!$C:$Q,MATCH(J2071,종합배치표!$B:$B,0),(MATCH(M2071,{"A","B","C","D","E"},0)-1)*3+3),INDEX(교과배치표!$C:$Q,MATCH(J2071,교과배치표!$B:$B,0),(MATCH(M2071,{"A","B","C","D","E"},0)-1)*3+3))),"")</f>
        <v/>
      </c>
      <c r="V2071" s="140">
        <f t="shared" si="97"/>
        <v>2.7</v>
      </c>
      <c r="W2071" s="141" t="str">
        <f t="shared" si="98"/>
        <v/>
      </c>
    </row>
    <row r="2072" spans="2:23" ht="14.25" customHeight="1">
      <c r="B2072" s="20">
        <v>2124</v>
      </c>
      <c r="C2072" s="21" t="s">
        <v>611</v>
      </c>
      <c r="D2072" s="21" t="s">
        <v>611</v>
      </c>
      <c r="E2072" s="21" t="s">
        <v>921</v>
      </c>
      <c r="F2072" s="21" t="s">
        <v>24</v>
      </c>
      <c r="G2072" s="21" t="s">
        <v>923</v>
      </c>
      <c r="H2072" s="21" t="s">
        <v>936</v>
      </c>
      <c r="I2072" s="21" t="s">
        <v>60</v>
      </c>
      <c r="J2072" s="23"/>
      <c r="K2072" s="24">
        <v>13</v>
      </c>
      <c r="M2072" s="25" t="str">
        <f>IF(I2072="","",IF(I2072="인문",성적입력!$C$8,성적입력!$C$9))</f>
        <v>A</v>
      </c>
      <c r="N2072" s="26">
        <f>성적입력!$C$15</f>
        <v>3</v>
      </c>
      <c r="P2072" s="27" t="str">
        <f t="shared" si="96"/>
        <v/>
      </c>
      <c r="R2072" s="26" t="str">
        <f t="array" ref="R2072">IFERROR(IF(OR(J2072="",M2072="",F2072=""),"",IF(F2072="학생부종합",INDEX(종합배치표!$C:$Q,MATCH(J2072,종합배치표!$B:$B,0),(MATCH(M2072,{"A","B","C","D","E"},0)-1)*3+1),INDEX(교과배치표!$C:$Q,MATCH(J2072,교과배치표!$B:$B,0),(MATCH(M2072,{"A","B","C","D","E"},0)-1)*3+1))),"")</f>
        <v/>
      </c>
      <c r="S2072" s="26" t="str">
        <f t="array" ref="S2072">IFERROR(IF(OR(J2072="",M2072="",F2072=""),"",IF(F2072="학생부종합",INDEX(종합배치표!$C:$Q,MATCH(J2072,종합배치표!$B:$B,0),(MATCH(M2072,{"A","B","C","D","E"},0)-1)*3+2),INDEX(교과배치표!$C:$Q,MATCH(J2072,교과배치표!$B:$B,0),(MATCH(M2072,{"A","B","C","D","E"},0)-1)*3+2))),"")</f>
        <v/>
      </c>
      <c r="T2072" s="26" t="str">
        <f t="array" ref="T2072">IFERROR(IF(OR(J2072="",M2072="",F2072=""),"",IF(F2072="학생부종합",INDEX(종합배치표!$C:$Q,MATCH(J2072,종합배치표!$B:$B,0),(MATCH(M2072,{"A","B","C","D","E"},0)-1)*3+3),INDEX(교과배치표!$C:$Q,MATCH(J2072,교과배치표!$B:$B,0),(MATCH(M2072,{"A","B","C","D","E"},0)-1)*3+3))),"")</f>
        <v/>
      </c>
      <c r="V2072" s="140">
        <f t="shared" si="97"/>
        <v>2.7</v>
      </c>
      <c r="W2072" s="141" t="str">
        <f t="shared" si="98"/>
        <v/>
      </c>
    </row>
    <row r="2073" spans="2:23" ht="14.25" customHeight="1">
      <c r="B2073" s="20">
        <v>2125</v>
      </c>
      <c r="C2073" s="21" t="s">
        <v>611</v>
      </c>
      <c r="D2073" s="21" t="s">
        <v>611</v>
      </c>
      <c r="E2073" s="21" t="s">
        <v>921</v>
      </c>
      <c r="F2073" s="21" t="s">
        <v>68</v>
      </c>
      <c r="G2073" s="21" t="s">
        <v>922</v>
      </c>
      <c r="H2073" s="21" t="s">
        <v>50</v>
      </c>
      <c r="I2073" s="21" t="s">
        <v>27</v>
      </c>
      <c r="J2073" s="23"/>
      <c r="K2073" s="24">
        <v>9</v>
      </c>
      <c r="M2073" s="25" t="str">
        <f>IF(I2073="","",IF(I2073="인문",성적입력!$C$8,성적입력!$C$9))</f>
        <v>A</v>
      </c>
      <c r="N2073" s="26">
        <f>성적입력!$C$15</f>
        <v>3</v>
      </c>
      <c r="P2073" s="27" t="str">
        <f t="shared" si="96"/>
        <v/>
      </c>
      <c r="R2073" s="26" t="str">
        <f t="array" ref="R2073">IFERROR(IF(OR(J2073="",M2073="",F2073=""),"",IF(F2073="학생부종합",INDEX(종합배치표!$C:$Q,MATCH(J2073,종합배치표!$B:$B,0),(MATCH(M2073,{"A","B","C","D","E"},0)-1)*3+1),INDEX(교과배치표!$C:$Q,MATCH(J2073,교과배치표!$B:$B,0),(MATCH(M2073,{"A","B","C","D","E"},0)-1)*3+1))),"")</f>
        <v/>
      </c>
      <c r="S2073" s="26" t="str">
        <f t="array" ref="S2073">IFERROR(IF(OR(J2073="",M2073="",F2073=""),"",IF(F2073="학생부종합",INDEX(종합배치표!$C:$Q,MATCH(J2073,종합배치표!$B:$B,0),(MATCH(M2073,{"A","B","C","D","E"},0)-1)*3+2),INDEX(교과배치표!$C:$Q,MATCH(J2073,교과배치표!$B:$B,0),(MATCH(M2073,{"A","B","C","D","E"},0)-1)*3+2))),"")</f>
        <v/>
      </c>
      <c r="T2073" s="26" t="str">
        <f t="array" ref="T2073">IFERROR(IF(OR(J2073="",M2073="",F2073=""),"",IF(F2073="학생부종합",INDEX(종합배치표!$C:$Q,MATCH(J2073,종합배치표!$B:$B,0),(MATCH(M2073,{"A","B","C","D","E"},0)-1)*3+3),INDEX(교과배치표!$C:$Q,MATCH(J2073,교과배치표!$B:$B,0),(MATCH(M2073,{"A","B","C","D","E"},0)-1)*3+3))),"")</f>
        <v/>
      </c>
      <c r="V2073" s="140">
        <f t="shared" si="97"/>
        <v>2.7</v>
      </c>
      <c r="W2073" s="141" t="str">
        <f t="shared" si="98"/>
        <v/>
      </c>
    </row>
    <row r="2074" spans="2:23" ht="14.25" customHeight="1">
      <c r="B2074" s="20">
        <v>2128</v>
      </c>
      <c r="C2074" s="21" t="s">
        <v>611</v>
      </c>
      <c r="D2074" s="21" t="s">
        <v>611</v>
      </c>
      <c r="E2074" s="21" t="s">
        <v>921</v>
      </c>
      <c r="F2074" s="21" t="s">
        <v>68</v>
      </c>
      <c r="G2074" s="21" t="s">
        <v>922</v>
      </c>
      <c r="H2074" s="21" t="s">
        <v>51</v>
      </c>
      <c r="I2074" s="21" t="s">
        <v>27</v>
      </c>
      <c r="J2074" s="23"/>
      <c r="K2074" s="24">
        <v>8</v>
      </c>
      <c r="M2074" s="25" t="str">
        <f>IF(I2074="","",IF(I2074="인문",성적입력!$C$8,성적입력!$C$9))</f>
        <v>A</v>
      </c>
      <c r="N2074" s="26">
        <f>성적입력!$C$15</f>
        <v>3</v>
      </c>
      <c r="P2074" s="27" t="str">
        <f t="shared" si="96"/>
        <v/>
      </c>
      <c r="R2074" s="26" t="str">
        <f t="array" ref="R2074">IFERROR(IF(OR(J2074="",M2074="",F2074=""),"",IF(F2074="학생부종합",INDEX(종합배치표!$C:$Q,MATCH(J2074,종합배치표!$B:$B,0),(MATCH(M2074,{"A","B","C","D","E"},0)-1)*3+1),INDEX(교과배치표!$C:$Q,MATCH(J2074,교과배치표!$B:$B,0),(MATCH(M2074,{"A","B","C","D","E"},0)-1)*3+1))),"")</f>
        <v/>
      </c>
      <c r="S2074" s="26" t="str">
        <f t="array" ref="S2074">IFERROR(IF(OR(J2074="",M2074="",F2074=""),"",IF(F2074="학생부종합",INDEX(종합배치표!$C:$Q,MATCH(J2074,종합배치표!$B:$B,0),(MATCH(M2074,{"A","B","C","D","E"},0)-1)*3+2),INDEX(교과배치표!$C:$Q,MATCH(J2074,교과배치표!$B:$B,0),(MATCH(M2074,{"A","B","C","D","E"},0)-1)*3+2))),"")</f>
        <v/>
      </c>
      <c r="T2074" s="26" t="str">
        <f t="array" ref="T2074">IFERROR(IF(OR(J2074="",M2074="",F2074=""),"",IF(F2074="학생부종합",INDEX(종합배치표!$C:$Q,MATCH(J2074,종합배치표!$B:$B,0),(MATCH(M2074,{"A","B","C","D","E"},0)-1)*3+3),INDEX(교과배치표!$C:$Q,MATCH(J2074,교과배치표!$B:$B,0),(MATCH(M2074,{"A","B","C","D","E"},0)-1)*3+3))),"")</f>
        <v/>
      </c>
      <c r="V2074" s="140">
        <f t="shared" si="97"/>
        <v>2.7</v>
      </c>
      <c r="W2074" s="141" t="str">
        <f t="shared" si="98"/>
        <v/>
      </c>
    </row>
    <row r="2075" spans="2:23" ht="14.25" customHeight="1">
      <c r="B2075" s="20">
        <v>2130</v>
      </c>
      <c r="C2075" s="21" t="s">
        <v>611</v>
      </c>
      <c r="D2075" s="21" t="s">
        <v>611</v>
      </c>
      <c r="E2075" s="21" t="s">
        <v>921</v>
      </c>
      <c r="F2075" s="21" t="s">
        <v>24</v>
      </c>
      <c r="G2075" s="21" t="s">
        <v>923</v>
      </c>
      <c r="H2075" s="21" t="s">
        <v>51</v>
      </c>
      <c r="I2075" s="21" t="s">
        <v>27</v>
      </c>
      <c r="J2075" s="23"/>
      <c r="K2075" s="24">
        <v>8</v>
      </c>
      <c r="M2075" s="25" t="str">
        <f>IF(I2075="","",IF(I2075="인문",성적입력!$C$8,성적입력!$C$9))</f>
        <v>A</v>
      </c>
      <c r="N2075" s="26">
        <f>성적입력!$C$15</f>
        <v>3</v>
      </c>
      <c r="P2075" s="27" t="str">
        <f t="shared" si="96"/>
        <v/>
      </c>
      <c r="R2075" s="26" t="str">
        <f t="array" ref="R2075">IFERROR(IF(OR(J2075="",M2075="",F2075=""),"",IF(F2075="학생부종합",INDEX(종합배치표!$C:$Q,MATCH(J2075,종합배치표!$B:$B,0),(MATCH(M2075,{"A","B","C","D","E"},0)-1)*3+1),INDEX(교과배치표!$C:$Q,MATCH(J2075,교과배치표!$B:$B,0),(MATCH(M2075,{"A","B","C","D","E"},0)-1)*3+1))),"")</f>
        <v/>
      </c>
      <c r="S2075" s="26" t="str">
        <f t="array" ref="S2075">IFERROR(IF(OR(J2075="",M2075="",F2075=""),"",IF(F2075="학생부종합",INDEX(종합배치표!$C:$Q,MATCH(J2075,종합배치표!$B:$B,0),(MATCH(M2075,{"A","B","C","D","E"},0)-1)*3+2),INDEX(교과배치표!$C:$Q,MATCH(J2075,교과배치표!$B:$B,0),(MATCH(M2075,{"A","B","C","D","E"},0)-1)*3+2))),"")</f>
        <v/>
      </c>
      <c r="T2075" s="26" t="str">
        <f t="array" ref="T2075">IFERROR(IF(OR(J2075="",M2075="",F2075=""),"",IF(F2075="학생부종합",INDEX(종합배치표!$C:$Q,MATCH(J2075,종합배치표!$B:$B,0),(MATCH(M2075,{"A","B","C","D","E"},0)-1)*3+3),INDEX(교과배치표!$C:$Q,MATCH(J2075,교과배치표!$B:$B,0),(MATCH(M2075,{"A","B","C","D","E"},0)-1)*3+3))),"")</f>
        <v/>
      </c>
      <c r="V2075" s="140">
        <f t="shared" si="97"/>
        <v>2.7</v>
      </c>
      <c r="W2075" s="141" t="str">
        <f t="shared" si="98"/>
        <v/>
      </c>
    </row>
    <row r="2076" spans="2:23" ht="14.25" customHeight="1">
      <c r="B2076" s="20">
        <v>2132</v>
      </c>
      <c r="C2076" s="21" t="s">
        <v>611</v>
      </c>
      <c r="D2076" s="21" t="s">
        <v>611</v>
      </c>
      <c r="E2076" s="21" t="s">
        <v>921</v>
      </c>
      <c r="F2076" s="21" t="s">
        <v>68</v>
      </c>
      <c r="G2076" s="21" t="s">
        <v>922</v>
      </c>
      <c r="H2076" s="21" t="s">
        <v>634</v>
      </c>
      <c r="I2076" s="21" t="s">
        <v>60</v>
      </c>
      <c r="J2076" s="23"/>
      <c r="K2076" s="24">
        <v>14</v>
      </c>
      <c r="M2076" s="25" t="str">
        <f>IF(I2076="","",IF(I2076="인문",성적입력!$C$8,성적입력!$C$9))</f>
        <v>A</v>
      </c>
      <c r="N2076" s="26">
        <f>성적입력!$C$15</f>
        <v>3</v>
      </c>
      <c r="P2076" s="27" t="str">
        <f t="shared" si="96"/>
        <v/>
      </c>
      <c r="R2076" s="26" t="str">
        <f t="array" ref="R2076">IFERROR(IF(OR(J2076="",M2076="",F2076=""),"",IF(F2076="학생부종합",INDEX(종합배치표!$C:$Q,MATCH(J2076,종합배치표!$B:$B,0),(MATCH(M2076,{"A","B","C","D","E"},0)-1)*3+1),INDEX(교과배치표!$C:$Q,MATCH(J2076,교과배치표!$B:$B,0),(MATCH(M2076,{"A","B","C","D","E"},0)-1)*3+1))),"")</f>
        <v/>
      </c>
      <c r="S2076" s="26" t="str">
        <f t="array" ref="S2076">IFERROR(IF(OR(J2076="",M2076="",F2076=""),"",IF(F2076="학생부종합",INDEX(종합배치표!$C:$Q,MATCH(J2076,종합배치표!$B:$B,0),(MATCH(M2076,{"A","B","C","D","E"},0)-1)*3+2),INDEX(교과배치표!$C:$Q,MATCH(J2076,교과배치표!$B:$B,0),(MATCH(M2076,{"A","B","C","D","E"},0)-1)*3+2))),"")</f>
        <v/>
      </c>
      <c r="T2076" s="26" t="str">
        <f t="array" ref="T2076">IFERROR(IF(OR(J2076="",M2076="",F2076=""),"",IF(F2076="학생부종합",INDEX(종합배치표!$C:$Q,MATCH(J2076,종합배치표!$B:$B,0),(MATCH(M2076,{"A","B","C","D","E"},0)-1)*3+3),INDEX(교과배치표!$C:$Q,MATCH(J2076,교과배치표!$B:$B,0),(MATCH(M2076,{"A","B","C","D","E"},0)-1)*3+3))),"")</f>
        <v/>
      </c>
      <c r="V2076" s="140">
        <f t="shared" si="97"/>
        <v>2.7</v>
      </c>
      <c r="W2076" s="141" t="str">
        <f t="shared" si="98"/>
        <v/>
      </c>
    </row>
    <row r="2077" spans="2:23" ht="14.25" customHeight="1">
      <c r="B2077" s="20">
        <v>2134</v>
      </c>
      <c r="C2077" s="21" t="s">
        <v>611</v>
      </c>
      <c r="D2077" s="21" t="s">
        <v>611</v>
      </c>
      <c r="E2077" s="21" t="s">
        <v>921</v>
      </c>
      <c r="F2077" s="21" t="s">
        <v>24</v>
      </c>
      <c r="G2077" s="21" t="s">
        <v>923</v>
      </c>
      <c r="H2077" s="21" t="s">
        <v>634</v>
      </c>
      <c r="I2077" s="21" t="s">
        <v>60</v>
      </c>
      <c r="J2077" s="23"/>
      <c r="K2077" s="24">
        <v>7</v>
      </c>
      <c r="M2077" s="25" t="str">
        <f>IF(I2077="","",IF(I2077="인문",성적입력!$C$8,성적입력!$C$9))</f>
        <v>A</v>
      </c>
      <c r="N2077" s="26">
        <f>성적입력!$C$15</f>
        <v>3</v>
      </c>
      <c r="P2077" s="27" t="str">
        <f t="shared" si="96"/>
        <v/>
      </c>
      <c r="R2077" s="26" t="str">
        <f t="array" ref="R2077">IFERROR(IF(OR(J2077="",M2077="",F2077=""),"",IF(F2077="학생부종합",INDEX(종합배치표!$C:$Q,MATCH(J2077,종합배치표!$B:$B,0),(MATCH(M2077,{"A","B","C","D","E"},0)-1)*3+1),INDEX(교과배치표!$C:$Q,MATCH(J2077,교과배치표!$B:$B,0),(MATCH(M2077,{"A","B","C","D","E"},0)-1)*3+1))),"")</f>
        <v/>
      </c>
      <c r="S2077" s="26" t="str">
        <f t="array" ref="S2077">IFERROR(IF(OR(J2077="",M2077="",F2077=""),"",IF(F2077="학생부종합",INDEX(종합배치표!$C:$Q,MATCH(J2077,종합배치표!$B:$B,0),(MATCH(M2077,{"A","B","C","D","E"},0)-1)*3+2),INDEX(교과배치표!$C:$Q,MATCH(J2077,교과배치표!$B:$B,0),(MATCH(M2077,{"A","B","C","D","E"},0)-1)*3+2))),"")</f>
        <v/>
      </c>
      <c r="T2077" s="26" t="str">
        <f t="array" ref="T2077">IFERROR(IF(OR(J2077="",M2077="",F2077=""),"",IF(F2077="학생부종합",INDEX(종합배치표!$C:$Q,MATCH(J2077,종합배치표!$B:$B,0),(MATCH(M2077,{"A","B","C","D","E"},0)-1)*3+3),INDEX(교과배치표!$C:$Q,MATCH(J2077,교과배치표!$B:$B,0),(MATCH(M2077,{"A","B","C","D","E"},0)-1)*3+3))),"")</f>
        <v/>
      </c>
      <c r="V2077" s="140">
        <f t="shared" si="97"/>
        <v>2.7</v>
      </c>
      <c r="W2077" s="141" t="str">
        <f t="shared" si="98"/>
        <v/>
      </c>
    </row>
    <row r="2078" spans="2:23" ht="14.25" customHeight="1">
      <c r="B2078" s="20">
        <v>2135</v>
      </c>
      <c r="C2078" s="21" t="s">
        <v>611</v>
      </c>
      <c r="D2078" s="21" t="s">
        <v>611</v>
      </c>
      <c r="E2078" s="21" t="s">
        <v>921</v>
      </c>
      <c r="F2078" s="21" t="s">
        <v>68</v>
      </c>
      <c r="G2078" s="21" t="s">
        <v>922</v>
      </c>
      <c r="H2078" s="21" t="s">
        <v>276</v>
      </c>
      <c r="I2078" s="21" t="s">
        <v>27</v>
      </c>
      <c r="J2078" s="23"/>
      <c r="K2078" s="24">
        <v>11</v>
      </c>
      <c r="M2078" s="25" t="str">
        <f>IF(I2078="","",IF(I2078="인문",성적입력!$C$8,성적입력!$C$9))</f>
        <v>A</v>
      </c>
      <c r="N2078" s="26">
        <f>성적입력!$C$15</f>
        <v>3</v>
      </c>
      <c r="P2078" s="27" t="str">
        <f t="shared" si="96"/>
        <v/>
      </c>
      <c r="R2078" s="26" t="str">
        <f t="array" ref="R2078">IFERROR(IF(OR(J2078="",M2078="",F2078=""),"",IF(F2078="학생부종합",INDEX(종합배치표!$C:$Q,MATCH(J2078,종합배치표!$B:$B,0),(MATCH(M2078,{"A","B","C","D","E"},0)-1)*3+1),INDEX(교과배치표!$C:$Q,MATCH(J2078,교과배치표!$B:$B,0),(MATCH(M2078,{"A","B","C","D","E"},0)-1)*3+1))),"")</f>
        <v/>
      </c>
      <c r="S2078" s="26" t="str">
        <f t="array" ref="S2078">IFERROR(IF(OR(J2078="",M2078="",F2078=""),"",IF(F2078="학생부종합",INDEX(종합배치표!$C:$Q,MATCH(J2078,종합배치표!$B:$B,0),(MATCH(M2078,{"A","B","C","D","E"},0)-1)*3+2),INDEX(교과배치표!$C:$Q,MATCH(J2078,교과배치표!$B:$B,0),(MATCH(M2078,{"A","B","C","D","E"},0)-1)*3+2))),"")</f>
        <v/>
      </c>
      <c r="T2078" s="26" t="str">
        <f t="array" ref="T2078">IFERROR(IF(OR(J2078="",M2078="",F2078=""),"",IF(F2078="학생부종합",INDEX(종합배치표!$C:$Q,MATCH(J2078,종합배치표!$B:$B,0),(MATCH(M2078,{"A","B","C","D","E"},0)-1)*3+3),INDEX(교과배치표!$C:$Q,MATCH(J2078,교과배치표!$B:$B,0),(MATCH(M2078,{"A","B","C","D","E"},0)-1)*3+3))),"")</f>
        <v/>
      </c>
      <c r="V2078" s="140">
        <f t="shared" si="97"/>
        <v>2.7</v>
      </c>
      <c r="W2078" s="141" t="str">
        <f t="shared" si="98"/>
        <v/>
      </c>
    </row>
    <row r="2079" spans="2:23" ht="14.25" customHeight="1">
      <c r="B2079" s="20">
        <v>2137</v>
      </c>
      <c r="C2079" s="21" t="s">
        <v>611</v>
      </c>
      <c r="D2079" s="21" t="s">
        <v>611</v>
      </c>
      <c r="E2079" s="21" t="s">
        <v>921</v>
      </c>
      <c r="F2079" s="21" t="s">
        <v>68</v>
      </c>
      <c r="G2079" s="21" t="s">
        <v>922</v>
      </c>
      <c r="H2079" s="21" t="s">
        <v>37</v>
      </c>
      <c r="I2079" s="21" t="s">
        <v>27</v>
      </c>
      <c r="J2079" s="23"/>
      <c r="K2079" s="24">
        <v>10</v>
      </c>
      <c r="M2079" s="25" t="str">
        <f>IF(I2079="","",IF(I2079="인문",성적입력!$C$8,성적입력!$C$9))</f>
        <v>A</v>
      </c>
      <c r="N2079" s="26">
        <f>성적입력!$C$15</f>
        <v>3</v>
      </c>
      <c r="P2079" s="27" t="str">
        <f t="shared" si="96"/>
        <v/>
      </c>
      <c r="R2079" s="26" t="str">
        <f t="array" ref="R2079">IFERROR(IF(OR(J2079="",M2079="",F2079=""),"",IF(F2079="학생부종합",INDEX(종합배치표!$C:$Q,MATCH(J2079,종합배치표!$B:$B,0),(MATCH(M2079,{"A","B","C","D","E"},0)-1)*3+1),INDEX(교과배치표!$C:$Q,MATCH(J2079,교과배치표!$B:$B,0),(MATCH(M2079,{"A","B","C","D","E"},0)-1)*3+1))),"")</f>
        <v/>
      </c>
      <c r="S2079" s="26" t="str">
        <f t="array" ref="S2079">IFERROR(IF(OR(J2079="",M2079="",F2079=""),"",IF(F2079="학생부종합",INDEX(종합배치표!$C:$Q,MATCH(J2079,종합배치표!$B:$B,0),(MATCH(M2079,{"A","B","C","D","E"},0)-1)*3+2),INDEX(교과배치표!$C:$Q,MATCH(J2079,교과배치표!$B:$B,0),(MATCH(M2079,{"A","B","C","D","E"},0)-1)*3+2))),"")</f>
        <v/>
      </c>
      <c r="T2079" s="26" t="str">
        <f t="array" ref="T2079">IFERROR(IF(OR(J2079="",M2079="",F2079=""),"",IF(F2079="학생부종합",INDEX(종합배치표!$C:$Q,MATCH(J2079,종합배치표!$B:$B,0),(MATCH(M2079,{"A","B","C","D","E"},0)-1)*3+3),INDEX(교과배치표!$C:$Q,MATCH(J2079,교과배치표!$B:$B,0),(MATCH(M2079,{"A","B","C","D","E"},0)-1)*3+3))),"")</f>
        <v/>
      </c>
      <c r="V2079" s="140">
        <f t="shared" si="97"/>
        <v>2.7</v>
      </c>
      <c r="W2079" s="141" t="str">
        <f t="shared" si="98"/>
        <v/>
      </c>
    </row>
    <row r="2080" spans="2:23" ht="14.25" customHeight="1">
      <c r="B2080" s="20">
        <v>2139</v>
      </c>
      <c r="C2080" s="21" t="s">
        <v>611</v>
      </c>
      <c r="D2080" s="21" t="s">
        <v>611</v>
      </c>
      <c r="E2080" s="21" t="s">
        <v>921</v>
      </c>
      <c r="F2080" s="21" t="s">
        <v>24</v>
      </c>
      <c r="G2080" s="21" t="s">
        <v>923</v>
      </c>
      <c r="H2080" s="21" t="s">
        <v>37</v>
      </c>
      <c r="I2080" s="21" t="s">
        <v>27</v>
      </c>
      <c r="J2080" s="23"/>
      <c r="K2080" s="24">
        <v>7</v>
      </c>
      <c r="M2080" s="25" t="str">
        <f>IF(I2080="","",IF(I2080="인문",성적입력!$C$8,성적입력!$C$9))</f>
        <v>A</v>
      </c>
      <c r="N2080" s="26">
        <f>성적입력!$C$15</f>
        <v>3</v>
      </c>
      <c r="P2080" s="27" t="str">
        <f t="shared" si="96"/>
        <v/>
      </c>
      <c r="R2080" s="26" t="str">
        <f t="array" ref="R2080">IFERROR(IF(OR(J2080="",M2080="",F2080=""),"",IF(F2080="학생부종합",INDEX(종합배치표!$C:$Q,MATCH(J2080,종합배치표!$B:$B,0),(MATCH(M2080,{"A","B","C","D","E"},0)-1)*3+1),INDEX(교과배치표!$C:$Q,MATCH(J2080,교과배치표!$B:$B,0),(MATCH(M2080,{"A","B","C","D","E"},0)-1)*3+1))),"")</f>
        <v/>
      </c>
      <c r="S2080" s="26" t="str">
        <f t="array" ref="S2080">IFERROR(IF(OR(J2080="",M2080="",F2080=""),"",IF(F2080="학생부종합",INDEX(종합배치표!$C:$Q,MATCH(J2080,종합배치표!$B:$B,0),(MATCH(M2080,{"A","B","C","D","E"},0)-1)*3+2),INDEX(교과배치표!$C:$Q,MATCH(J2080,교과배치표!$B:$B,0),(MATCH(M2080,{"A","B","C","D","E"},0)-1)*3+2))),"")</f>
        <v/>
      </c>
      <c r="T2080" s="26" t="str">
        <f t="array" ref="T2080">IFERROR(IF(OR(J2080="",M2080="",F2080=""),"",IF(F2080="학생부종합",INDEX(종합배치표!$C:$Q,MATCH(J2080,종합배치표!$B:$B,0),(MATCH(M2080,{"A","B","C","D","E"},0)-1)*3+3),INDEX(교과배치표!$C:$Q,MATCH(J2080,교과배치표!$B:$B,0),(MATCH(M2080,{"A","B","C","D","E"},0)-1)*3+3))),"")</f>
        <v/>
      </c>
      <c r="V2080" s="140">
        <f t="shared" si="97"/>
        <v>2.7</v>
      </c>
      <c r="W2080" s="141" t="str">
        <f t="shared" si="98"/>
        <v/>
      </c>
    </row>
    <row r="2081" spans="2:23" ht="14.25" customHeight="1">
      <c r="B2081" s="20">
        <v>2140</v>
      </c>
      <c r="C2081" s="21" t="s">
        <v>611</v>
      </c>
      <c r="D2081" s="21" t="s">
        <v>611</v>
      </c>
      <c r="E2081" s="21" t="s">
        <v>921</v>
      </c>
      <c r="F2081" s="21" t="s">
        <v>68</v>
      </c>
      <c r="G2081" s="21" t="s">
        <v>922</v>
      </c>
      <c r="H2081" s="21" t="s">
        <v>92</v>
      </c>
      <c r="I2081" s="21" t="s">
        <v>60</v>
      </c>
      <c r="J2081" s="23"/>
      <c r="K2081" s="24">
        <v>9</v>
      </c>
      <c r="M2081" s="25" t="str">
        <f>IF(I2081="","",IF(I2081="인문",성적입력!$C$8,성적입력!$C$9))</f>
        <v>A</v>
      </c>
      <c r="N2081" s="26">
        <f>성적입력!$C$15</f>
        <v>3</v>
      </c>
      <c r="P2081" s="27" t="str">
        <f t="shared" si="96"/>
        <v/>
      </c>
      <c r="R2081" s="26" t="str">
        <f t="array" ref="R2081">IFERROR(IF(OR(J2081="",M2081="",F2081=""),"",IF(F2081="학생부종합",INDEX(종합배치표!$C:$Q,MATCH(J2081,종합배치표!$B:$B,0),(MATCH(M2081,{"A","B","C","D","E"},0)-1)*3+1),INDEX(교과배치표!$C:$Q,MATCH(J2081,교과배치표!$B:$B,0),(MATCH(M2081,{"A","B","C","D","E"},0)-1)*3+1))),"")</f>
        <v/>
      </c>
      <c r="S2081" s="26" t="str">
        <f t="array" ref="S2081">IFERROR(IF(OR(J2081="",M2081="",F2081=""),"",IF(F2081="학생부종합",INDEX(종합배치표!$C:$Q,MATCH(J2081,종합배치표!$B:$B,0),(MATCH(M2081,{"A","B","C","D","E"},0)-1)*3+2),INDEX(교과배치표!$C:$Q,MATCH(J2081,교과배치표!$B:$B,0),(MATCH(M2081,{"A","B","C","D","E"},0)-1)*3+2))),"")</f>
        <v/>
      </c>
      <c r="T2081" s="26" t="str">
        <f t="array" ref="T2081">IFERROR(IF(OR(J2081="",M2081="",F2081=""),"",IF(F2081="학생부종합",INDEX(종합배치표!$C:$Q,MATCH(J2081,종합배치표!$B:$B,0),(MATCH(M2081,{"A","B","C","D","E"},0)-1)*3+3),INDEX(교과배치표!$C:$Q,MATCH(J2081,교과배치표!$B:$B,0),(MATCH(M2081,{"A","B","C","D","E"},0)-1)*3+3))),"")</f>
        <v/>
      </c>
      <c r="V2081" s="140">
        <f t="shared" si="97"/>
        <v>2.7</v>
      </c>
      <c r="W2081" s="141" t="str">
        <f t="shared" si="98"/>
        <v/>
      </c>
    </row>
    <row r="2082" spans="2:23" ht="14.25" customHeight="1">
      <c r="B2082" s="20">
        <v>2142</v>
      </c>
      <c r="C2082" s="21" t="s">
        <v>611</v>
      </c>
      <c r="D2082" s="21" t="s">
        <v>611</v>
      </c>
      <c r="E2082" s="21" t="s">
        <v>921</v>
      </c>
      <c r="F2082" s="21" t="s">
        <v>24</v>
      </c>
      <c r="G2082" s="21" t="s">
        <v>923</v>
      </c>
      <c r="H2082" s="21" t="s">
        <v>92</v>
      </c>
      <c r="I2082" s="21" t="s">
        <v>60</v>
      </c>
      <c r="J2082" s="23"/>
      <c r="K2082" s="24">
        <v>10</v>
      </c>
      <c r="M2082" s="25" t="str">
        <f>IF(I2082="","",IF(I2082="인문",성적입력!$C$8,성적입력!$C$9))</f>
        <v>A</v>
      </c>
      <c r="N2082" s="26">
        <f>성적입력!$C$15</f>
        <v>3</v>
      </c>
      <c r="P2082" s="27" t="str">
        <f t="shared" si="96"/>
        <v/>
      </c>
      <c r="R2082" s="26" t="str">
        <f t="array" ref="R2082">IFERROR(IF(OR(J2082="",M2082="",F2082=""),"",IF(F2082="학생부종합",INDEX(종합배치표!$C:$Q,MATCH(J2082,종합배치표!$B:$B,0),(MATCH(M2082,{"A","B","C","D","E"},0)-1)*3+1),INDEX(교과배치표!$C:$Q,MATCH(J2082,교과배치표!$B:$B,0),(MATCH(M2082,{"A","B","C","D","E"},0)-1)*3+1))),"")</f>
        <v/>
      </c>
      <c r="S2082" s="26" t="str">
        <f t="array" ref="S2082">IFERROR(IF(OR(J2082="",M2082="",F2082=""),"",IF(F2082="학생부종합",INDEX(종합배치표!$C:$Q,MATCH(J2082,종합배치표!$B:$B,0),(MATCH(M2082,{"A","B","C","D","E"},0)-1)*3+2),INDEX(교과배치표!$C:$Q,MATCH(J2082,교과배치표!$B:$B,0),(MATCH(M2082,{"A","B","C","D","E"},0)-1)*3+2))),"")</f>
        <v/>
      </c>
      <c r="T2082" s="26" t="str">
        <f t="array" ref="T2082">IFERROR(IF(OR(J2082="",M2082="",F2082=""),"",IF(F2082="학생부종합",INDEX(종합배치표!$C:$Q,MATCH(J2082,종합배치표!$B:$B,0),(MATCH(M2082,{"A","B","C","D","E"},0)-1)*3+3),INDEX(교과배치표!$C:$Q,MATCH(J2082,교과배치표!$B:$B,0),(MATCH(M2082,{"A","B","C","D","E"},0)-1)*3+3))),"")</f>
        <v/>
      </c>
      <c r="V2082" s="140">
        <f t="shared" si="97"/>
        <v>2.7</v>
      </c>
      <c r="W2082" s="141" t="str">
        <f t="shared" si="98"/>
        <v/>
      </c>
    </row>
    <row r="2083" spans="2:23" ht="14.25" customHeight="1">
      <c r="B2083" s="20">
        <v>2143</v>
      </c>
      <c r="C2083" s="21" t="s">
        <v>611</v>
      </c>
      <c r="D2083" s="21" t="s">
        <v>611</v>
      </c>
      <c r="E2083" s="21" t="s">
        <v>921</v>
      </c>
      <c r="F2083" s="21" t="s">
        <v>68</v>
      </c>
      <c r="G2083" s="21" t="s">
        <v>922</v>
      </c>
      <c r="H2083" s="21" t="s">
        <v>172</v>
      </c>
      <c r="I2083" s="21" t="s">
        <v>60</v>
      </c>
      <c r="J2083" s="23"/>
      <c r="K2083" s="24">
        <v>12</v>
      </c>
      <c r="M2083" s="25" t="str">
        <f>IF(I2083="","",IF(I2083="인문",성적입력!$C$8,성적입력!$C$9))</f>
        <v>A</v>
      </c>
      <c r="N2083" s="26">
        <f>성적입력!$C$15</f>
        <v>3</v>
      </c>
      <c r="P2083" s="27" t="str">
        <f t="shared" si="96"/>
        <v/>
      </c>
      <c r="R2083" s="26" t="str">
        <f t="array" ref="R2083">IFERROR(IF(OR(J2083="",M2083="",F2083=""),"",IF(F2083="학생부종합",INDEX(종합배치표!$C:$Q,MATCH(J2083,종합배치표!$B:$B,0),(MATCH(M2083,{"A","B","C","D","E"},0)-1)*3+1),INDEX(교과배치표!$C:$Q,MATCH(J2083,교과배치표!$B:$B,0),(MATCH(M2083,{"A","B","C","D","E"},0)-1)*3+1))),"")</f>
        <v/>
      </c>
      <c r="S2083" s="26" t="str">
        <f t="array" ref="S2083">IFERROR(IF(OR(J2083="",M2083="",F2083=""),"",IF(F2083="학생부종합",INDEX(종합배치표!$C:$Q,MATCH(J2083,종합배치표!$B:$B,0),(MATCH(M2083,{"A","B","C","D","E"},0)-1)*3+2),INDEX(교과배치표!$C:$Q,MATCH(J2083,교과배치표!$B:$B,0),(MATCH(M2083,{"A","B","C","D","E"},0)-1)*3+2))),"")</f>
        <v/>
      </c>
      <c r="T2083" s="26" t="str">
        <f t="array" ref="T2083">IFERROR(IF(OR(J2083="",M2083="",F2083=""),"",IF(F2083="학생부종합",INDEX(종합배치표!$C:$Q,MATCH(J2083,종합배치표!$B:$B,0),(MATCH(M2083,{"A","B","C","D","E"},0)-1)*3+3),INDEX(교과배치표!$C:$Q,MATCH(J2083,교과배치표!$B:$B,0),(MATCH(M2083,{"A","B","C","D","E"},0)-1)*3+3))),"")</f>
        <v/>
      </c>
      <c r="V2083" s="140">
        <f t="shared" si="97"/>
        <v>2.7</v>
      </c>
      <c r="W2083" s="141" t="str">
        <f t="shared" si="98"/>
        <v/>
      </c>
    </row>
    <row r="2084" spans="2:23" ht="14.25" customHeight="1">
      <c r="B2084" s="20">
        <v>2145</v>
      </c>
      <c r="C2084" s="21" t="s">
        <v>611</v>
      </c>
      <c r="D2084" s="21" t="s">
        <v>611</v>
      </c>
      <c r="E2084" s="21" t="s">
        <v>921</v>
      </c>
      <c r="F2084" s="21" t="s">
        <v>24</v>
      </c>
      <c r="G2084" s="21" t="s">
        <v>923</v>
      </c>
      <c r="H2084" s="21" t="s">
        <v>172</v>
      </c>
      <c r="I2084" s="21" t="s">
        <v>60</v>
      </c>
      <c r="J2084" s="23"/>
      <c r="K2084" s="24">
        <v>10</v>
      </c>
      <c r="M2084" s="25" t="str">
        <f>IF(I2084="","",IF(I2084="인문",성적입력!$C$8,성적입력!$C$9))</f>
        <v>A</v>
      </c>
      <c r="N2084" s="26">
        <f>성적입력!$C$15</f>
        <v>3</v>
      </c>
      <c r="P2084" s="27" t="str">
        <f t="shared" si="96"/>
        <v/>
      </c>
      <c r="R2084" s="26" t="str">
        <f t="array" ref="R2084">IFERROR(IF(OR(J2084="",M2084="",F2084=""),"",IF(F2084="학생부종합",INDEX(종합배치표!$C:$Q,MATCH(J2084,종합배치표!$B:$B,0),(MATCH(M2084,{"A","B","C","D","E"},0)-1)*3+1),INDEX(교과배치표!$C:$Q,MATCH(J2084,교과배치표!$B:$B,0),(MATCH(M2084,{"A","B","C","D","E"},0)-1)*3+1))),"")</f>
        <v/>
      </c>
      <c r="S2084" s="26" t="str">
        <f t="array" ref="S2084">IFERROR(IF(OR(J2084="",M2084="",F2084=""),"",IF(F2084="학생부종합",INDEX(종합배치표!$C:$Q,MATCH(J2084,종합배치표!$B:$B,0),(MATCH(M2084,{"A","B","C","D","E"},0)-1)*3+2),INDEX(교과배치표!$C:$Q,MATCH(J2084,교과배치표!$B:$B,0),(MATCH(M2084,{"A","B","C","D","E"},0)-1)*3+2))),"")</f>
        <v/>
      </c>
      <c r="T2084" s="26" t="str">
        <f t="array" ref="T2084">IFERROR(IF(OR(J2084="",M2084="",F2084=""),"",IF(F2084="학생부종합",INDEX(종합배치표!$C:$Q,MATCH(J2084,종합배치표!$B:$B,0),(MATCH(M2084,{"A","B","C","D","E"},0)-1)*3+3),INDEX(교과배치표!$C:$Q,MATCH(J2084,교과배치표!$B:$B,0),(MATCH(M2084,{"A","B","C","D","E"},0)-1)*3+3))),"")</f>
        <v/>
      </c>
      <c r="V2084" s="140">
        <f t="shared" si="97"/>
        <v>2.7</v>
      </c>
      <c r="W2084" s="141" t="str">
        <f t="shared" si="98"/>
        <v/>
      </c>
    </row>
    <row r="2085" spans="2:23" ht="14.25" customHeight="1">
      <c r="B2085" s="20">
        <v>2147</v>
      </c>
      <c r="C2085" s="21" t="s">
        <v>608</v>
      </c>
      <c r="D2085" s="21" t="s">
        <v>931</v>
      </c>
      <c r="E2085" s="21" t="s">
        <v>921</v>
      </c>
      <c r="F2085" s="21" t="s">
        <v>68</v>
      </c>
      <c r="G2085" s="21" t="s">
        <v>922</v>
      </c>
      <c r="H2085" s="21" t="s">
        <v>937</v>
      </c>
      <c r="I2085" s="21" t="s">
        <v>60</v>
      </c>
      <c r="J2085" s="23"/>
      <c r="K2085" s="24">
        <v>5</v>
      </c>
      <c r="M2085" s="25" t="str">
        <f>IF(I2085="","",IF(I2085="인문",성적입력!$C$8,성적입력!$C$9))</f>
        <v>A</v>
      </c>
      <c r="N2085" s="26">
        <f>성적입력!$C$15</f>
        <v>3</v>
      </c>
      <c r="P2085" s="27" t="str">
        <f t="shared" si="96"/>
        <v/>
      </c>
      <c r="R2085" s="26" t="str">
        <f t="array" ref="R2085">IFERROR(IF(OR(J2085="",M2085="",F2085=""),"",IF(F2085="학생부종합",INDEX(종합배치표!$C:$Q,MATCH(J2085,종합배치표!$B:$B,0),(MATCH(M2085,{"A","B","C","D","E"},0)-1)*3+1),INDEX(교과배치표!$C:$Q,MATCH(J2085,교과배치표!$B:$B,0),(MATCH(M2085,{"A","B","C","D","E"},0)-1)*3+1))),"")</f>
        <v/>
      </c>
      <c r="S2085" s="26" t="str">
        <f t="array" ref="S2085">IFERROR(IF(OR(J2085="",M2085="",F2085=""),"",IF(F2085="학생부종합",INDEX(종합배치표!$C:$Q,MATCH(J2085,종합배치표!$B:$B,0),(MATCH(M2085,{"A","B","C","D","E"},0)-1)*3+2),INDEX(교과배치표!$C:$Q,MATCH(J2085,교과배치표!$B:$B,0),(MATCH(M2085,{"A","B","C","D","E"},0)-1)*3+2))),"")</f>
        <v/>
      </c>
      <c r="T2085" s="26" t="str">
        <f t="array" ref="T2085">IFERROR(IF(OR(J2085="",M2085="",F2085=""),"",IF(F2085="학생부종합",INDEX(종합배치표!$C:$Q,MATCH(J2085,종합배치표!$B:$B,0),(MATCH(M2085,{"A","B","C","D","E"},0)-1)*3+3),INDEX(교과배치표!$C:$Q,MATCH(J2085,교과배치표!$B:$B,0),(MATCH(M2085,{"A","B","C","D","E"},0)-1)*3+3))),"")</f>
        <v/>
      </c>
      <c r="V2085" s="140">
        <f t="shared" si="97"/>
        <v>2.7</v>
      </c>
      <c r="W2085" s="141" t="str">
        <f t="shared" si="98"/>
        <v/>
      </c>
    </row>
    <row r="2086" spans="2:23" ht="14.25" customHeight="1">
      <c r="B2086" s="20">
        <v>2149</v>
      </c>
      <c r="C2086" s="21" t="s">
        <v>608</v>
      </c>
      <c r="D2086" s="21" t="s">
        <v>931</v>
      </c>
      <c r="E2086" s="21" t="s">
        <v>921</v>
      </c>
      <c r="F2086" s="21" t="s">
        <v>24</v>
      </c>
      <c r="G2086" s="21" t="s">
        <v>923</v>
      </c>
      <c r="H2086" s="21" t="s">
        <v>937</v>
      </c>
      <c r="I2086" s="21" t="s">
        <v>60</v>
      </c>
      <c r="J2086" s="23"/>
      <c r="K2086" s="24">
        <v>5</v>
      </c>
      <c r="M2086" s="25" t="str">
        <f>IF(I2086="","",IF(I2086="인문",성적입력!$C$8,성적입력!$C$9))</f>
        <v>A</v>
      </c>
      <c r="N2086" s="26">
        <f>성적입력!$C$15</f>
        <v>3</v>
      </c>
      <c r="P2086" s="27" t="str">
        <f t="shared" si="96"/>
        <v/>
      </c>
      <c r="R2086" s="26" t="str">
        <f t="array" ref="R2086">IFERROR(IF(OR(J2086="",M2086="",F2086=""),"",IF(F2086="학생부종합",INDEX(종합배치표!$C:$Q,MATCH(J2086,종합배치표!$B:$B,0),(MATCH(M2086,{"A","B","C","D","E"},0)-1)*3+1),INDEX(교과배치표!$C:$Q,MATCH(J2086,교과배치표!$B:$B,0),(MATCH(M2086,{"A","B","C","D","E"},0)-1)*3+1))),"")</f>
        <v/>
      </c>
      <c r="S2086" s="26" t="str">
        <f t="array" ref="S2086">IFERROR(IF(OR(J2086="",M2086="",F2086=""),"",IF(F2086="학생부종합",INDEX(종합배치표!$C:$Q,MATCH(J2086,종합배치표!$B:$B,0),(MATCH(M2086,{"A","B","C","D","E"},0)-1)*3+2),INDEX(교과배치표!$C:$Q,MATCH(J2086,교과배치표!$B:$B,0),(MATCH(M2086,{"A","B","C","D","E"},0)-1)*3+2))),"")</f>
        <v/>
      </c>
      <c r="T2086" s="26" t="str">
        <f t="array" ref="T2086">IFERROR(IF(OR(J2086="",M2086="",F2086=""),"",IF(F2086="학생부종합",INDEX(종합배치표!$C:$Q,MATCH(J2086,종합배치표!$B:$B,0),(MATCH(M2086,{"A","B","C","D","E"},0)-1)*3+3),INDEX(교과배치표!$C:$Q,MATCH(J2086,교과배치표!$B:$B,0),(MATCH(M2086,{"A","B","C","D","E"},0)-1)*3+3))),"")</f>
        <v/>
      </c>
      <c r="V2086" s="140">
        <f t="shared" si="97"/>
        <v>2.7</v>
      </c>
      <c r="W2086" s="141" t="str">
        <f t="shared" si="98"/>
        <v/>
      </c>
    </row>
    <row r="2087" spans="2:23" ht="14.25" customHeight="1">
      <c r="B2087" s="20">
        <v>2150</v>
      </c>
      <c r="C2087" s="21" t="s">
        <v>611</v>
      </c>
      <c r="D2087" s="21" t="s">
        <v>611</v>
      </c>
      <c r="E2087" s="21" t="s">
        <v>921</v>
      </c>
      <c r="F2087" s="21" t="s">
        <v>68</v>
      </c>
      <c r="G2087" s="21" t="s">
        <v>922</v>
      </c>
      <c r="H2087" s="21" t="s">
        <v>262</v>
      </c>
      <c r="I2087" s="21" t="s">
        <v>60</v>
      </c>
      <c r="J2087" s="23"/>
      <c r="K2087" s="24">
        <v>7</v>
      </c>
      <c r="M2087" s="25" t="str">
        <f>IF(I2087="","",IF(I2087="인문",성적입력!$C$8,성적입력!$C$9))</f>
        <v>A</v>
      </c>
      <c r="N2087" s="26">
        <f>성적입력!$C$15</f>
        <v>3</v>
      </c>
      <c r="P2087" s="27" t="str">
        <f t="shared" si="96"/>
        <v/>
      </c>
      <c r="R2087" s="26" t="str">
        <f t="array" ref="R2087">IFERROR(IF(OR(J2087="",M2087="",F2087=""),"",IF(F2087="학생부종합",INDEX(종합배치표!$C:$Q,MATCH(J2087,종합배치표!$B:$B,0),(MATCH(M2087,{"A","B","C","D","E"},0)-1)*3+1),INDEX(교과배치표!$C:$Q,MATCH(J2087,교과배치표!$B:$B,0),(MATCH(M2087,{"A","B","C","D","E"},0)-1)*3+1))),"")</f>
        <v/>
      </c>
      <c r="S2087" s="26" t="str">
        <f t="array" ref="S2087">IFERROR(IF(OR(J2087="",M2087="",F2087=""),"",IF(F2087="학생부종합",INDEX(종합배치표!$C:$Q,MATCH(J2087,종합배치표!$B:$B,0),(MATCH(M2087,{"A","B","C","D","E"},0)-1)*3+2),INDEX(교과배치표!$C:$Q,MATCH(J2087,교과배치표!$B:$B,0),(MATCH(M2087,{"A","B","C","D","E"},0)-1)*3+2))),"")</f>
        <v/>
      </c>
      <c r="T2087" s="26" t="str">
        <f t="array" ref="T2087">IFERROR(IF(OR(J2087="",M2087="",F2087=""),"",IF(F2087="학생부종합",INDEX(종합배치표!$C:$Q,MATCH(J2087,종합배치표!$B:$B,0),(MATCH(M2087,{"A","B","C","D","E"},0)-1)*3+3),INDEX(교과배치표!$C:$Q,MATCH(J2087,교과배치표!$B:$B,0),(MATCH(M2087,{"A","B","C","D","E"},0)-1)*3+3))),"")</f>
        <v/>
      </c>
      <c r="V2087" s="140">
        <f t="shared" si="97"/>
        <v>2.7</v>
      </c>
      <c r="W2087" s="141" t="str">
        <f t="shared" si="98"/>
        <v/>
      </c>
    </row>
    <row r="2088" spans="2:23" ht="14.25" customHeight="1">
      <c r="B2088" s="20">
        <v>2152</v>
      </c>
      <c r="C2088" s="21" t="s">
        <v>611</v>
      </c>
      <c r="D2088" s="21" t="s">
        <v>611</v>
      </c>
      <c r="E2088" s="21" t="s">
        <v>921</v>
      </c>
      <c r="F2088" s="21" t="s">
        <v>24</v>
      </c>
      <c r="G2088" s="21" t="s">
        <v>923</v>
      </c>
      <c r="H2088" s="21" t="s">
        <v>262</v>
      </c>
      <c r="I2088" s="21" t="s">
        <v>60</v>
      </c>
      <c r="J2088" s="23"/>
      <c r="K2088" s="24">
        <v>5</v>
      </c>
      <c r="M2088" s="25" t="str">
        <f>IF(I2088="","",IF(I2088="인문",성적입력!$C$8,성적입력!$C$9))</f>
        <v>A</v>
      </c>
      <c r="N2088" s="26">
        <f>성적입력!$C$15</f>
        <v>3</v>
      </c>
      <c r="P2088" s="27" t="str">
        <f t="shared" si="96"/>
        <v/>
      </c>
      <c r="R2088" s="26" t="str">
        <f t="array" ref="R2088">IFERROR(IF(OR(J2088="",M2088="",F2088=""),"",IF(F2088="학생부종합",INDEX(종합배치표!$C:$Q,MATCH(J2088,종합배치표!$B:$B,0),(MATCH(M2088,{"A","B","C","D","E"},0)-1)*3+1),INDEX(교과배치표!$C:$Q,MATCH(J2088,교과배치표!$B:$B,0),(MATCH(M2088,{"A","B","C","D","E"},0)-1)*3+1))),"")</f>
        <v/>
      </c>
      <c r="S2088" s="26" t="str">
        <f t="array" ref="S2088">IFERROR(IF(OR(J2088="",M2088="",F2088=""),"",IF(F2088="학생부종합",INDEX(종합배치표!$C:$Q,MATCH(J2088,종합배치표!$B:$B,0),(MATCH(M2088,{"A","B","C","D","E"},0)-1)*3+2),INDEX(교과배치표!$C:$Q,MATCH(J2088,교과배치표!$B:$B,0),(MATCH(M2088,{"A","B","C","D","E"},0)-1)*3+2))),"")</f>
        <v/>
      </c>
      <c r="T2088" s="26" t="str">
        <f t="array" ref="T2088">IFERROR(IF(OR(J2088="",M2088="",F2088=""),"",IF(F2088="학생부종합",INDEX(종합배치표!$C:$Q,MATCH(J2088,종합배치표!$B:$B,0),(MATCH(M2088,{"A","B","C","D","E"},0)-1)*3+3),INDEX(교과배치표!$C:$Q,MATCH(J2088,교과배치표!$B:$B,0),(MATCH(M2088,{"A","B","C","D","E"},0)-1)*3+3))),"")</f>
        <v/>
      </c>
      <c r="V2088" s="140">
        <f t="shared" si="97"/>
        <v>2.7</v>
      </c>
      <c r="W2088" s="141" t="str">
        <f t="shared" si="98"/>
        <v/>
      </c>
    </row>
    <row r="2089" spans="2:23" ht="14.25" customHeight="1">
      <c r="B2089" s="20">
        <v>2153</v>
      </c>
      <c r="C2089" s="21" t="s">
        <v>611</v>
      </c>
      <c r="D2089" s="21" t="s">
        <v>611</v>
      </c>
      <c r="E2089" s="21" t="s">
        <v>921</v>
      </c>
      <c r="F2089" s="21" t="s">
        <v>68</v>
      </c>
      <c r="G2089" s="21" t="s">
        <v>922</v>
      </c>
      <c r="H2089" s="21" t="s">
        <v>95</v>
      </c>
      <c r="I2089" s="21" t="s">
        <v>60</v>
      </c>
      <c r="J2089" s="23"/>
      <c r="K2089" s="24">
        <v>9</v>
      </c>
      <c r="M2089" s="25" t="str">
        <f>IF(I2089="","",IF(I2089="인문",성적입력!$C$8,성적입력!$C$9))</f>
        <v>A</v>
      </c>
      <c r="N2089" s="26">
        <f>성적입력!$C$15</f>
        <v>3</v>
      </c>
      <c r="P2089" s="27" t="str">
        <f t="shared" si="96"/>
        <v/>
      </c>
      <c r="R2089" s="26" t="str">
        <f t="array" ref="R2089">IFERROR(IF(OR(J2089="",M2089="",F2089=""),"",IF(F2089="학생부종합",INDEX(종합배치표!$C:$Q,MATCH(J2089,종합배치표!$B:$B,0),(MATCH(M2089,{"A","B","C","D","E"},0)-1)*3+1),INDEX(교과배치표!$C:$Q,MATCH(J2089,교과배치표!$B:$B,0),(MATCH(M2089,{"A","B","C","D","E"},0)-1)*3+1))),"")</f>
        <v/>
      </c>
      <c r="S2089" s="26" t="str">
        <f t="array" ref="S2089">IFERROR(IF(OR(J2089="",M2089="",F2089=""),"",IF(F2089="학생부종합",INDEX(종합배치표!$C:$Q,MATCH(J2089,종합배치표!$B:$B,0),(MATCH(M2089,{"A","B","C","D","E"},0)-1)*3+2),INDEX(교과배치표!$C:$Q,MATCH(J2089,교과배치표!$B:$B,0),(MATCH(M2089,{"A","B","C","D","E"},0)-1)*3+2))),"")</f>
        <v/>
      </c>
      <c r="T2089" s="26" t="str">
        <f t="array" ref="T2089">IFERROR(IF(OR(J2089="",M2089="",F2089=""),"",IF(F2089="학생부종합",INDEX(종합배치표!$C:$Q,MATCH(J2089,종합배치표!$B:$B,0),(MATCH(M2089,{"A","B","C","D","E"},0)-1)*3+3),INDEX(교과배치표!$C:$Q,MATCH(J2089,교과배치표!$B:$B,0),(MATCH(M2089,{"A","B","C","D","E"},0)-1)*3+3))),"")</f>
        <v/>
      </c>
      <c r="V2089" s="140">
        <f t="shared" si="97"/>
        <v>2.7</v>
      </c>
      <c r="W2089" s="141" t="str">
        <f t="shared" si="98"/>
        <v/>
      </c>
    </row>
    <row r="2090" spans="2:23" ht="14.25" customHeight="1">
      <c r="B2090" s="20">
        <v>2155</v>
      </c>
      <c r="C2090" s="21" t="s">
        <v>611</v>
      </c>
      <c r="D2090" s="21" t="s">
        <v>611</v>
      </c>
      <c r="E2090" s="21" t="s">
        <v>921</v>
      </c>
      <c r="F2090" s="21" t="s">
        <v>24</v>
      </c>
      <c r="G2090" s="21" t="s">
        <v>923</v>
      </c>
      <c r="H2090" s="21" t="s">
        <v>95</v>
      </c>
      <c r="I2090" s="21" t="s">
        <v>60</v>
      </c>
      <c r="J2090" s="23"/>
      <c r="K2090" s="24">
        <v>6</v>
      </c>
      <c r="M2090" s="25" t="str">
        <f>IF(I2090="","",IF(I2090="인문",성적입력!$C$8,성적입력!$C$9))</f>
        <v>A</v>
      </c>
      <c r="N2090" s="26">
        <f>성적입력!$C$15</f>
        <v>3</v>
      </c>
      <c r="P2090" s="27" t="str">
        <f t="shared" si="96"/>
        <v/>
      </c>
      <c r="R2090" s="26" t="str">
        <f t="array" ref="R2090">IFERROR(IF(OR(J2090="",M2090="",F2090=""),"",IF(F2090="학생부종합",INDEX(종합배치표!$C:$Q,MATCH(J2090,종합배치표!$B:$B,0),(MATCH(M2090,{"A","B","C","D","E"},0)-1)*3+1),INDEX(교과배치표!$C:$Q,MATCH(J2090,교과배치표!$B:$B,0),(MATCH(M2090,{"A","B","C","D","E"},0)-1)*3+1))),"")</f>
        <v/>
      </c>
      <c r="S2090" s="26" t="str">
        <f t="array" ref="S2090">IFERROR(IF(OR(J2090="",M2090="",F2090=""),"",IF(F2090="학생부종합",INDEX(종합배치표!$C:$Q,MATCH(J2090,종합배치표!$B:$B,0),(MATCH(M2090,{"A","B","C","D","E"},0)-1)*3+2),INDEX(교과배치표!$C:$Q,MATCH(J2090,교과배치표!$B:$B,0),(MATCH(M2090,{"A","B","C","D","E"},0)-1)*3+2))),"")</f>
        <v/>
      </c>
      <c r="T2090" s="26" t="str">
        <f t="array" ref="T2090">IFERROR(IF(OR(J2090="",M2090="",F2090=""),"",IF(F2090="학생부종합",INDEX(종합배치표!$C:$Q,MATCH(J2090,종합배치표!$B:$B,0),(MATCH(M2090,{"A","B","C","D","E"},0)-1)*3+3),INDEX(교과배치표!$C:$Q,MATCH(J2090,교과배치표!$B:$B,0),(MATCH(M2090,{"A","B","C","D","E"},0)-1)*3+3))),"")</f>
        <v/>
      </c>
      <c r="V2090" s="140">
        <f t="shared" si="97"/>
        <v>2.7</v>
      </c>
      <c r="W2090" s="141" t="str">
        <f t="shared" si="98"/>
        <v/>
      </c>
    </row>
    <row r="2091" spans="2:23" ht="14.25" customHeight="1">
      <c r="B2091" s="20">
        <v>2156</v>
      </c>
      <c r="C2091" s="21" t="s">
        <v>611</v>
      </c>
      <c r="D2091" s="21" t="s">
        <v>611</v>
      </c>
      <c r="E2091" s="21" t="s">
        <v>921</v>
      </c>
      <c r="F2091" s="21" t="s">
        <v>68</v>
      </c>
      <c r="G2091" s="21" t="s">
        <v>922</v>
      </c>
      <c r="H2091" s="21" t="s">
        <v>133</v>
      </c>
      <c r="I2091" s="21" t="s">
        <v>60</v>
      </c>
      <c r="J2091" s="23"/>
      <c r="K2091" s="24">
        <v>6</v>
      </c>
      <c r="M2091" s="25" t="str">
        <f>IF(I2091="","",IF(I2091="인문",성적입력!$C$8,성적입력!$C$9))</f>
        <v>A</v>
      </c>
      <c r="N2091" s="26">
        <f>성적입력!$C$15</f>
        <v>3</v>
      </c>
      <c r="P2091" s="27" t="str">
        <f t="shared" si="96"/>
        <v/>
      </c>
      <c r="R2091" s="26" t="str">
        <f t="array" ref="R2091">IFERROR(IF(OR(J2091="",M2091="",F2091=""),"",IF(F2091="학생부종합",INDEX(종합배치표!$C:$Q,MATCH(J2091,종합배치표!$B:$B,0),(MATCH(M2091,{"A","B","C","D","E"},0)-1)*3+1),INDEX(교과배치표!$C:$Q,MATCH(J2091,교과배치표!$B:$B,0),(MATCH(M2091,{"A","B","C","D","E"},0)-1)*3+1))),"")</f>
        <v/>
      </c>
      <c r="S2091" s="26" t="str">
        <f t="array" ref="S2091">IFERROR(IF(OR(J2091="",M2091="",F2091=""),"",IF(F2091="학생부종합",INDEX(종합배치표!$C:$Q,MATCH(J2091,종합배치표!$B:$B,0),(MATCH(M2091,{"A","B","C","D","E"},0)-1)*3+2),INDEX(교과배치표!$C:$Q,MATCH(J2091,교과배치표!$B:$B,0),(MATCH(M2091,{"A","B","C","D","E"},0)-1)*3+2))),"")</f>
        <v/>
      </c>
      <c r="T2091" s="26" t="str">
        <f t="array" ref="T2091">IFERROR(IF(OR(J2091="",M2091="",F2091=""),"",IF(F2091="학생부종합",INDEX(종합배치표!$C:$Q,MATCH(J2091,종합배치표!$B:$B,0),(MATCH(M2091,{"A","B","C","D","E"},0)-1)*3+3),INDEX(교과배치표!$C:$Q,MATCH(J2091,교과배치표!$B:$B,0),(MATCH(M2091,{"A","B","C","D","E"},0)-1)*3+3))),"")</f>
        <v/>
      </c>
      <c r="V2091" s="140">
        <f t="shared" si="97"/>
        <v>2.7</v>
      </c>
      <c r="W2091" s="141" t="str">
        <f t="shared" si="98"/>
        <v/>
      </c>
    </row>
    <row r="2092" spans="2:23" ht="14.25" customHeight="1">
      <c r="B2092" s="20">
        <v>2158</v>
      </c>
      <c r="C2092" s="21" t="s">
        <v>611</v>
      </c>
      <c r="D2092" s="21" t="s">
        <v>611</v>
      </c>
      <c r="E2092" s="21" t="s">
        <v>921</v>
      </c>
      <c r="F2092" s="21" t="s">
        <v>24</v>
      </c>
      <c r="G2092" s="21" t="s">
        <v>923</v>
      </c>
      <c r="H2092" s="21" t="s">
        <v>133</v>
      </c>
      <c r="I2092" s="21" t="s">
        <v>60</v>
      </c>
      <c r="J2092" s="23"/>
      <c r="K2092" s="24">
        <v>9</v>
      </c>
      <c r="M2092" s="25" t="str">
        <f>IF(I2092="","",IF(I2092="인문",성적입력!$C$8,성적입력!$C$9))</f>
        <v>A</v>
      </c>
      <c r="N2092" s="26">
        <f>성적입력!$C$15</f>
        <v>3</v>
      </c>
      <c r="P2092" s="27" t="str">
        <f t="shared" si="96"/>
        <v/>
      </c>
      <c r="R2092" s="26" t="str">
        <f t="array" ref="R2092">IFERROR(IF(OR(J2092="",M2092="",F2092=""),"",IF(F2092="학생부종합",INDEX(종합배치표!$C:$Q,MATCH(J2092,종합배치표!$B:$B,0),(MATCH(M2092,{"A","B","C","D","E"},0)-1)*3+1),INDEX(교과배치표!$C:$Q,MATCH(J2092,교과배치표!$B:$B,0),(MATCH(M2092,{"A","B","C","D","E"},0)-1)*3+1))),"")</f>
        <v/>
      </c>
      <c r="S2092" s="26" t="str">
        <f t="array" ref="S2092">IFERROR(IF(OR(J2092="",M2092="",F2092=""),"",IF(F2092="학생부종합",INDEX(종합배치표!$C:$Q,MATCH(J2092,종합배치표!$B:$B,0),(MATCH(M2092,{"A","B","C","D","E"},0)-1)*3+2),INDEX(교과배치표!$C:$Q,MATCH(J2092,교과배치표!$B:$B,0),(MATCH(M2092,{"A","B","C","D","E"},0)-1)*3+2))),"")</f>
        <v/>
      </c>
      <c r="T2092" s="26" t="str">
        <f t="array" ref="T2092">IFERROR(IF(OR(J2092="",M2092="",F2092=""),"",IF(F2092="학생부종합",INDEX(종합배치표!$C:$Q,MATCH(J2092,종합배치표!$B:$B,0),(MATCH(M2092,{"A","B","C","D","E"},0)-1)*3+3),INDEX(교과배치표!$C:$Q,MATCH(J2092,교과배치표!$B:$B,0),(MATCH(M2092,{"A","B","C","D","E"},0)-1)*3+3))),"")</f>
        <v/>
      </c>
      <c r="V2092" s="140">
        <f t="shared" si="97"/>
        <v>2.7</v>
      </c>
      <c r="W2092" s="141" t="str">
        <f t="shared" si="98"/>
        <v/>
      </c>
    </row>
    <row r="2093" spans="2:23" ht="14.25" customHeight="1">
      <c r="B2093" s="20">
        <v>2159</v>
      </c>
      <c r="C2093" s="21" t="s">
        <v>611</v>
      </c>
      <c r="D2093" s="21" t="s">
        <v>611</v>
      </c>
      <c r="E2093" s="21" t="s">
        <v>921</v>
      </c>
      <c r="F2093" s="21" t="s">
        <v>68</v>
      </c>
      <c r="G2093" s="21" t="s">
        <v>922</v>
      </c>
      <c r="H2093" s="21" t="s">
        <v>938</v>
      </c>
      <c r="I2093" s="21" t="s">
        <v>60</v>
      </c>
      <c r="J2093" s="23"/>
      <c r="K2093" s="24">
        <v>11</v>
      </c>
      <c r="M2093" s="25" t="str">
        <f>IF(I2093="","",IF(I2093="인문",성적입력!$C$8,성적입력!$C$9))</f>
        <v>A</v>
      </c>
      <c r="N2093" s="26">
        <f>성적입력!$C$15</f>
        <v>3</v>
      </c>
      <c r="P2093" s="27" t="str">
        <f t="shared" si="96"/>
        <v/>
      </c>
      <c r="R2093" s="26" t="str">
        <f t="array" ref="R2093">IFERROR(IF(OR(J2093="",M2093="",F2093=""),"",IF(F2093="학생부종합",INDEX(종합배치표!$C:$Q,MATCH(J2093,종합배치표!$B:$B,0),(MATCH(M2093,{"A","B","C","D","E"},0)-1)*3+1),INDEX(교과배치표!$C:$Q,MATCH(J2093,교과배치표!$B:$B,0),(MATCH(M2093,{"A","B","C","D","E"},0)-1)*3+1))),"")</f>
        <v/>
      </c>
      <c r="S2093" s="26" t="str">
        <f t="array" ref="S2093">IFERROR(IF(OR(J2093="",M2093="",F2093=""),"",IF(F2093="학생부종합",INDEX(종합배치표!$C:$Q,MATCH(J2093,종합배치표!$B:$B,0),(MATCH(M2093,{"A","B","C","D","E"},0)-1)*3+2),INDEX(교과배치표!$C:$Q,MATCH(J2093,교과배치표!$B:$B,0),(MATCH(M2093,{"A","B","C","D","E"},0)-1)*3+2))),"")</f>
        <v/>
      </c>
      <c r="T2093" s="26" t="str">
        <f t="array" ref="T2093">IFERROR(IF(OR(J2093="",M2093="",F2093=""),"",IF(F2093="학생부종합",INDEX(종합배치표!$C:$Q,MATCH(J2093,종합배치표!$B:$B,0),(MATCH(M2093,{"A","B","C","D","E"},0)-1)*3+3),INDEX(교과배치표!$C:$Q,MATCH(J2093,교과배치표!$B:$B,0),(MATCH(M2093,{"A","B","C","D","E"},0)-1)*3+3))),"")</f>
        <v/>
      </c>
      <c r="V2093" s="140">
        <f t="shared" si="97"/>
        <v>2.7</v>
      </c>
      <c r="W2093" s="141" t="str">
        <f t="shared" si="98"/>
        <v/>
      </c>
    </row>
    <row r="2094" spans="2:23" ht="14.25" customHeight="1">
      <c r="B2094" s="20">
        <v>2161</v>
      </c>
      <c r="C2094" s="21" t="s">
        <v>611</v>
      </c>
      <c r="D2094" s="21" t="s">
        <v>611</v>
      </c>
      <c r="E2094" s="21" t="s">
        <v>921</v>
      </c>
      <c r="F2094" s="21" t="s">
        <v>68</v>
      </c>
      <c r="G2094" s="21" t="s">
        <v>922</v>
      </c>
      <c r="H2094" s="21" t="s">
        <v>939</v>
      </c>
      <c r="I2094" s="21" t="s">
        <v>514</v>
      </c>
      <c r="J2094" s="23"/>
      <c r="K2094" s="24">
        <v>17</v>
      </c>
      <c r="M2094" s="25" t="str">
        <f>IF(I2094="","",IF(I2094="인문",성적입력!$C$8,성적입력!$C$9))</f>
        <v>A</v>
      </c>
      <c r="N2094" s="26">
        <f>성적입력!$C$15</f>
        <v>3</v>
      </c>
      <c r="P2094" s="27" t="str">
        <f t="shared" si="96"/>
        <v/>
      </c>
      <c r="R2094" s="26" t="str">
        <f t="array" ref="R2094">IFERROR(IF(OR(J2094="",M2094="",F2094=""),"",IF(F2094="학생부종합",INDEX(종합배치표!$C:$Q,MATCH(J2094,종합배치표!$B:$B,0),(MATCH(M2094,{"A","B","C","D","E"},0)-1)*3+1),INDEX(교과배치표!$C:$Q,MATCH(J2094,교과배치표!$B:$B,0),(MATCH(M2094,{"A","B","C","D","E"},0)-1)*3+1))),"")</f>
        <v/>
      </c>
      <c r="S2094" s="26" t="str">
        <f t="array" ref="S2094">IFERROR(IF(OR(J2094="",M2094="",F2094=""),"",IF(F2094="학생부종합",INDEX(종합배치표!$C:$Q,MATCH(J2094,종합배치표!$B:$B,0),(MATCH(M2094,{"A","B","C","D","E"},0)-1)*3+2),INDEX(교과배치표!$C:$Q,MATCH(J2094,교과배치표!$B:$B,0),(MATCH(M2094,{"A","B","C","D","E"},0)-1)*3+2))),"")</f>
        <v/>
      </c>
      <c r="T2094" s="26" t="str">
        <f t="array" ref="T2094">IFERROR(IF(OR(J2094="",M2094="",F2094=""),"",IF(F2094="학생부종합",INDEX(종합배치표!$C:$Q,MATCH(J2094,종합배치표!$B:$B,0),(MATCH(M2094,{"A","B","C","D","E"},0)-1)*3+3),INDEX(교과배치표!$C:$Q,MATCH(J2094,교과배치표!$B:$B,0),(MATCH(M2094,{"A","B","C","D","E"},0)-1)*3+3))),"")</f>
        <v/>
      </c>
      <c r="V2094" s="140">
        <f t="shared" si="97"/>
        <v>2.7</v>
      </c>
      <c r="W2094" s="141" t="str">
        <f t="shared" si="98"/>
        <v/>
      </c>
    </row>
    <row r="2095" spans="2:23" ht="14.25" customHeight="1">
      <c r="B2095" s="20">
        <v>2163</v>
      </c>
      <c r="C2095" s="21" t="s">
        <v>608</v>
      </c>
      <c r="D2095" s="21" t="s">
        <v>931</v>
      </c>
      <c r="E2095" s="21" t="s">
        <v>921</v>
      </c>
      <c r="F2095" s="21" t="s">
        <v>68</v>
      </c>
      <c r="G2095" s="21" t="s">
        <v>922</v>
      </c>
      <c r="H2095" s="21" t="s">
        <v>136</v>
      </c>
      <c r="I2095" s="21" t="s">
        <v>60</v>
      </c>
      <c r="J2095" s="23"/>
      <c r="K2095" s="24">
        <v>6</v>
      </c>
      <c r="M2095" s="25" t="str">
        <f>IF(I2095="","",IF(I2095="인문",성적입력!$C$8,성적입력!$C$9))</f>
        <v>A</v>
      </c>
      <c r="N2095" s="26">
        <f>성적입력!$C$15</f>
        <v>3</v>
      </c>
      <c r="P2095" s="27" t="str">
        <f t="shared" si="96"/>
        <v/>
      </c>
      <c r="R2095" s="26" t="str">
        <f t="array" ref="R2095">IFERROR(IF(OR(J2095="",M2095="",F2095=""),"",IF(F2095="학생부종합",INDEX(종합배치표!$C:$Q,MATCH(J2095,종합배치표!$B:$B,0),(MATCH(M2095,{"A","B","C","D","E"},0)-1)*3+1),INDEX(교과배치표!$C:$Q,MATCH(J2095,교과배치표!$B:$B,0),(MATCH(M2095,{"A","B","C","D","E"},0)-1)*3+1))),"")</f>
        <v/>
      </c>
      <c r="S2095" s="26" t="str">
        <f t="array" ref="S2095">IFERROR(IF(OR(J2095="",M2095="",F2095=""),"",IF(F2095="학생부종합",INDEX(종합배치표!$C:$Q,MATCH(J2095,종합배치표!$B:$B,0),(MATCH(M2095,{"A","B","C","D","E"},0)-1)*3+2),INDEX(교과배치표!$C:$Q,MATCH(J2095,교과배치표!$B:$B,0),(MATCH(M2095,{"A","B","C","D","E"},0)-1)*3+2))),"")</f>
        <v/>
      </c>
      <c r="T2095" s="26" t="str">
        <f t="array" ref="T2095">IFERROR(IF(OR(J2095="",M2095="",F2095=""),"",IF(F2095="학생부종합",INDEX(종합배치표!$C:$Q,MATCH(J2095,종합배치표!$B:$B,0),(MATCH(M2095,{"A","B","C","D","E"},0)-1)*3+3),INDEX(교과배치표!$C:$Q,MATCH(J2095,교과배치표!$B:$B,0),(MATCH(M2095,{"A","B","C","D","E"},0)-1)*3+3))),"")</f>
        <v/>
      </c>
      <c r="V2095" s="140">
        <f t="shared" si="97"/>
        <v>2.7</v>
      </c>
      <c r="W2095" s="141" t="str">
        <f t="shared" si="98"/>
        <v/>
      </c>
    </row>
    <row r="2096" spans="2:23" ht="14.25" customHeight="1">
      <c r="B2096" s="20">
        <v>2165</v>
      </c>
      <c r="C2096" s="21" t="s">
        <v>608</v>
      </c>
      <c r="D2096" s="21" t="s">
        <v>931</v>
      </c>
      <c r="E2096" s="21" t="s">
        <v>921</v>
      </c>
      <c r="F2096" s="21" t="s">
        <v>24</v>
      </c>
      <c r="G2096" s="21" t="s">
        <v>923</v>
      </c>
      <c r="H2096" s="21" t="s">
        <v>136</v>
      </c>
      <c r="I2096" s="21" t="s">
        <v>60</v>
      </c>
      <c r="J2096" s="23"/>
      <c r="K2096" s="24">
        <v>7</v>
      </c>
      <c r="M2096" s="25" t="str">
        <f>IF(I2096="","",IF(I2096="인문",성적입력!$C$8,성적입력!$C$9))</f>
        <v>A</v>
      </c>
      <c r="N2096" s="26">
        <f>성적입력!$C$15</f>
        <v>3</v>
      </c>
      <c r="P2096" s="27" t="str">
        <f t="shared" si="96"/>
        <v/>
      </c>
      <c r="R2096" s="26" t="str">
        <f t="array" ref="R2096">IFERROR(IF(OR(J2096="",M2096="",F2096=""),"",IF(F2096="학생부종합",INDEX(종합배치표!$C:$Q,MATCH(J2096,종합배치표!$B:$B,0),(MATCH(M2096,{"A","B","C","D","E"},0)-1)*3+1),INDEX(교과배치표!$C:$Q,MATCH(J2096,교과배치표!$B:$B,0),(MATCH(M2096,{"A","B","C","D","E"},0)-1)*3+1))),"")</f>
        <v/>
      </c>
      <c r="S2096" s="26" t="str">
        <f t="array" ref="S2096">IFERROR(IF(OR(J2096="",M2096="",F2096=""),"",IF(F2096="학생부종합",INDEX(종합배치표!$C:$Q,MATCH(J2096,종합배치표!$B:$B,0),(MATCH(M2096,{"A","B","C","D","E"},0)-1)*3+2),INDEX(교과배치표!$C:$Q,MATCH(J2096,교과배치표!$B:$B,0),(MATCH(M2096,{"A","B","C","D","E"},0)-1)*3+2))),"")</f>
        <v/>
      </c>
      <c r="T2096" s="26" t="str">
        <f t="array" ref="T2096">IFERROR(IF(OR(J2096="",M2096="",F2096=""),"",IF(F2096="학생부종합",INDEX(종합배치표!$C:$Q,MATCH(J2096,종합배치표!$B:$B,0),(MATCH(M2096,{"A","B","C","D","E"},0)-1)*3+3),INDEX(교과배치표!$C:$Q,MATCH(J2096,교과배치표!$B:$B,0),(MATCH(M2096,{"A","B","C","D","E"},0)-1)*3+3))),"")</f>
        <v/>
      </c>
      <c r="V2096" s="140">
        <f t="shared" si="97"/>
        <v>2.7</v>
      </c>
      <c r="W2096" s="141" t="str">
        <f t="shared" si="98"/>
        <v/>
      </c>
    </row>
    <row r="2097" spans="2:23" ht="14.25" customHeight="1">
      <c r="B2097" s="20">
        <v>2166</v>
      </c>
      <c r="C2097" s="21" t="s">
        <v>611</v>
      </c>
      <c r="D2097" s="21" t="s">
        <v>611</v>
      </c>
      <c r="E2097" s="21" t="s">
        <v>921</v>
      </c>
      <c r="F2097" s="21" t="s">
        <v>68</v>
      </c>
      <c r="G2097" s="21" t="s">
        <v>922</v>
      </c>
      <c r="H2097" s="21" t="s">
        <v>305</v>
      </c>
      <c r="I2097" s="21" t="s">
        <v>60</v>
      </c>
      <c r="J2097" s="23"/>
      <c r="K2097" s="24">
        <v>12</v>
      </c>
      <c r="M2097" s="25" t="str">
        <f>IF(I2097="","",IF(I2097="인문",성적입력!$C$8,성적입력!$C$9))</f>
        <v>A</v>
      </c>
      <c r="N2097" s="26">
        <f>성적입력!$C$15</f>
        <v>3</v>
      </c>
      <c r="P2097" s="27" t="str">
        <f t="shared" si="96"/>
        <v/>
      </c>
      <c r="R2097" s="26" t="str">
        <f t="array" ref="R2097">IFERROR(IF(OR(J2097="",M2097="",F2097=""),"",IF(F2097="학생부종합",INDEX(종합배치표!$C:$Q,MATCH(J2097,종합배치표!$B:$B,0),(MATCH(M2097,{"A","B","C","D","E"},0)-1)*3+1),INDEX(교과배치표!$C:$Q,MATCH(J2097,교과배치표!$B:$B,0),(MATCH(M2097,{"A","B","C","D","E"},0)-1)*3+1))),"")</f>
        <v/>
      </c>
      <c r="S2097" s="26" t="str">
        <f t="array" ref="S2097">IFERROR(IF(OR(J2097="",M2097="",F2097=""),"",IF(F2097="학생부종합",INDEX(종합배치표!$C:$Q,MATCH(J2097,종합배치표!$B:$B,0),(MATCH(M2097,{"A","B","C","D","E"},0)-1)*3+2),INDEX(교과배치표!$C:$Q,MATCH(J2097,교과배치표!$B:$B,0),(MATCH(M2097,{"A","B","C","D","E"},0)-1)*3+2))),"")</f>
        <v/>
      </c>
      <c r="T2097" s="26" t="str">
        <f t="array" ref="T2097">IFERROR(IF(OR(J2097="",M2097="",F2097=""),"",IF(F2097="학생부종합",INDEX(종합배치표!$C:$Q,MATCH(J2097,종합배치표!$B:$B,0),(MATCH(M2097,{"A","B","C","D","E"},0)-1)*3+3),INDEX(교과배치표!$C:$Q,MATCH(J2097,교과배치표!$B:$B,0),(MATCH(M2097,{"A","B","C","D","E"},0)-1)*3+3))),"")</f>
        <v/>
      </c>
      <c r="V2097" s="140">
        <f t="shared" si="97"/>
        <v>2.7</v>
      </c>
      <c r="W2097" s="141" t="str">
        <f t="shared" si="98"/>
        <v/>
      </c>
    </row>
    <row r="2098" spans="2:23" ht="14.25" customHeight="1">
      <c r="B2098" s="20">
        <v>2168</v>
      </c>
      <c r="C2098" s="21" t="s">
        <v>611</v>
      </c>
      <c r="D2098" s="21" t="s">
        <v>611</v>
      </c>
      <c r="E2098" s="21" t="s">
        <v>921</v>
      </c>
      <c r="F2098" s="21" t="s">
        <v>24</v>
      </c>
      <c r="G2098" s="21" t="s">
        <v>923</v>
      </c>
      <c r="H2098" s="21" t="s">
        <v>305</v>
      </c>
      <c r="I2098" s="21" t="s">
        <v>60</v>
      </c>
      <c r="J2098" s="23"/>
      <c r="K2098" s="24">
        <v>11</v>
      </c>
      <c r="M2098" s="25" t="str">
        <f>IF(I2098="","",IF(I2098="인문",성적입력!$C$8,성적입력!$C$9))</f>
        <v>A</v>
      </c>
      <c r="N2098" s="26">
        <f>성적입력!$C$15</f>
        <v>3</v>
      </c>
      <c r="P2098" s="27" t="str">
        <f t="shared" si="96"/>
        <v/>
      </c>
      <c r="R2098" s="26" t="str">
        <f t="array" ref="R2098">IFERROR(IF(OR(J2098="",M2098="",F2098=""),"",IF(F2098="학생부종합",INDEX(종합배치표!$C:$Q,MATCH(J2098,종합배치표!$B:$B,0),(MATCH(M2098,{"A","B","C","D","E"},0)-1)*3+1),INDEX(교과배치표!$C:$Q,MATCH(J2098,교과배치표!$B:$B,0),(MATCH(M2098,{"A","B","C","D","E"},0)-1)*3+1))),"")</f>
        <v/>
      </c>
      <c r="S2098" s="26" t="str">
        <f t="array" ref="S2098">IFERROR(IF(OR(J2098="",M2098="",F2098=""),"",IF(F2098="학생부종합",INDEX(종합배치표!$C:$Q,MATCH(J2098,종합배치표!$B:$B,0),(MATCH(M2098,{"A","B","C","D","E"},0)-1)*3+2),INDEX(교과배치표!$C:$Q,MATCH(J2098,교과배치표!$B:$B,0),(MATCH(M2098,{"A","B","C","D","E"},0)-1)*3+2))),"")</f>
        <v/>
      </c>
      <c r="T2098" s="26" t="str">
        <f t="array" ref="T2098">IFERROR(IF(OR(J2098="",M2098="",F2098=""),"",IF(F2098="학생부종합",INDEX(종합배치표!$C:$Q,MATCH(J2098,종합배치표!$B:$B,0),(MATCH(M2098,{"A","B","C","D","E"},0)-1)*3+3),INDEX(교과배치표!$C:$Q,MATCH(J2098,교과배치표!$B:$B,0),(MATCH(M2098,{"A","B","C","D","E"},0)-1)*3+3))),"")</f>
        <v/>
      </c>
      <c r="V2098" s="140">
        <f t="shared" si="97"/>
        <v>2.7</v>
      </c>
      <c r="W2098" s="141" t="str">
        <f t="shared" si="98"/>
        <v/>
      </c>
    </row>
    <row r="2099" spans="2:23" ht="14.25" customHeight="1">
      <c r="B2099" s="20">
        <v>2169</v>
      </c>
      <c r="C2099" s="21" t="s">
        <v>608</v>
      </c>
      <c r="D2099" s="21" t="s">
        <v>931</v>
      </c>
      <c r="E2099" s="21" t="s">
        <v>921</v>
      </c>
      <c r="F2099" s="21" t="s">
        <v>68</v>
      </c>
      <c r="G2099" s="21" t="s">
        <v>922</v>
      </c>
      <c r="H2099" s="21" t="s">
        <v>31</v>
      </c>
      <c r="I2099" s="21" t="s">
        <v>27</v>
      </c>
      <c r="J2099" s="23"/>
      <c r="K2099" s="24">
        <v>7</v>
      </c>
      <c r="M2099" s="25" t="str">
        <f>IF(I2099="","",IF(I2099="인문",성적입력!$C$8,성적입력!$C$9))</f>
        <v>A</v>
      </c>
      <c r="N2099" s="26">
        <f>성적입력!$C$15</f>
        <v>3</v>
      </c>
      <c r="P2099" s="27" t="str">
        <f t="shared" si="96"/>
        <v/>
      </c>
      <c r="R2099" s="26" t="str">
        <f t="array" ref="R2099">IFERROR(IF(OR(J2099="",M2099="",F2099=""),"",IF(F2099="학생부종합",INDEX(종합배치표!$C:$Q,MATCH(J2099,종합배치표!$B:$B,0),(MATCH(M2099,{"A","B","C","D","E"},0)-1)*3+1),INDEX(교과배치표!$C:$Q,MATCH(J2099,교과배치표!$B:$B,0),(MATCH(M2099,{"A","B","C","D","E"},0)-1)*3+1))),"")</f>
        <v/>
      </c>
      <c r="S2099" s="26" t="str">
        <f t="array" ref="S2099">IFERROR(IF(OR(J2099="",M2099="",F2099=""),"",IF(F2099="학생부종합",INDEX(종합배치표!$C:$Q,MATCH(J2099,종합배치표!$B:$B,0),(MATCH(M2099,{"A","B","C","D","E"},0)-1)*3+2),INDEX(교과배치표!$C:$Q,MATCH(J2099,교과배치표!$B:$B,0),(MATCH(M2099,{"A","B","C","D","E"},0)-1)*3+2))),"")</f>
        <v/>
      </c>
      <c r="T2099" s="26" t="str">
        <f t="array" ref="T2099">IFERROR(IF(OR(J2099="",M2099="",F2099=""),"",IF(F2099="학생부종합",INDEX(종합배치표!$C:$Q,MATCH(J2099,종합배치표!$B:$B,0),(MATCH(M2099,{"A","B","C","D","E"},0)-1)*3+3),INDEX(교과배치표!$C:$Q,MATCH(J2099,교과배치표!$B:$B,0),(MATCH(M2099,{"A","B","C","D","E"},0)-1)*3+3))),"")</f>
        <v/>
      </c>
      <c r="V2099" s="140">
        <f t="shared" si="97"/>
        <v>2.7</v>
      </c>
      <c r="W2099" s="141" t="str">
        <f t="shared" si="98"/>
        <v/>
      </c>
    </row>
    <row r="2100" spans="2:23" ht="14.25" customHeight="1">
      <c r="B2100" s="20">
        <v>2172</v>
      </c>
      <c r="C2100" s="21" t="s">
        <v>608</v>
      </c>
      <c r="D2100" s="21" t="s">
        <v>931</v>
      </c>
      <c r="E2100" s="21" t="s">
        <v>921</v>
      </c>
      <c r="F2100" s="21" t="s">
        <v>24</v>
      </c>
      <c r="G2100" s="21" t="s">
        <v>923</v>
      </c>
      <c r="H2100" s="21" t="s">
        <v>31</v>
      </c>
      <c r="I2100" s="21" t="s">
        <v>27</v>
      </c>
      <c r="J2100" s="23"/>
      <c r="K2100" s="24">
        <v>5</v>
      </c>
      <c r="M2100" s="25" t="str">
        <f>IF(I2100="","",IF(I2100="인문",성적입력!$C$8,성적입력!$C$9))</f>
        <v>A</v>
      </c>
      <c r="N2100" s="26">
        <f>성적입력!$C$15</f>
        <v>3</v>
      </c>
      <c r="P2100" s="27" t="str">
        <f t="shared" si="96"/>
        <v/>
      </c>
      <c r="R2100" s="26" t="str">
        <f t="array" ref="R2100">IFERROR(IF(OR(J2100="",M2100="",F2100=""),"",IF(F2100="학생부종합",INDEX(종합배치표!$C:$Q,MATCH(J2100,종합배치표!$B:$B,0),(MATCH(M2100,{"A","B","C","D","E"},0)-1)*3+1),INDEX(교과배치표!$C:$Q,MATCH(J2100,교과배치표!$B:$B,0),(MATCH(M2100,{"A","B","C","D","E"},0)-1)*3+1))),"")</f>
        <v/>
      </c>
      <c r="S2100" s="26" t="str">
        <f t="array" ref="S2100">IFERROR(IF(OR(J2100="",M2100="",F2100=""),"",IF(F2100="학생부종합",INDEX(종합배치표!$C:$Q,MATCH(J2100,종합배치표!$B:$B,0),(MATCH(M2100,{"A","B","C","D","E"},0)-1)*3+2),INDEX(교과배치표!$C:$Q,MATCH(J2100,교과배치표!$B:$B,0),(MATCH(M2100,{"A","B","C","D","E"},0)-1)*3+2))),"")</f>
        <v/>
      </c>
      <c r="T2100" s="26" t="str">
        <f t="array" ref="T2100">IFERROR(IF(OR(J2100="",M2100="",F2100=""),"",IF(F2100="학생부종합",INDEX(종합배치표!$C:$Q,MATCH(J2100,종합배치표!$B:$B,0),(MATCH(M2100,{"A","B","C","D","E"},0)-1)*3+3),INDEX(교과배치표!$C:$Q,MATCH(J2100,교과배치표!$B:$B,0),(MATCH(M2100,{"A","B","C","D","E"},0)-1)*3+3))),"")</f>
        <v/>
      </c>
      <c r="V2100" s="140">
        <f t="shared" si="97"/>
        <v>2.7</v>
      </c>
      <c r="W2100" s="141" t="str">
        <f t="shared" si="98"/>
        <v/>
      </c>
    </row>
    <row r="2101" spans="2:23" ht="14.25" customHeight="1">
      <c r="B2101" s="20">
        <v>2173</v>
      </c>
      <c r="C2101" s="21" t="s">
        <v>611</v>
      </c>
      <c r="D2101" s="21" t="s">
        <v>611</v>
      </c>
      <c r="E2101" s="21" t="s">
        <v>921</v>
      </c>
      <c r="F2101" s="21" t="s">
        <v>68</v>
      </c>
      <c r="G2101" s="21" t="s">
        <v>922</v>
      </c>
      <c r="H2101" s="21" t="s">
        <v>940</v>
      </c>
      <c r="I2101" s="21" t="s">
        <v>27</v>
      </c>
      <c r="J2101" s="23"/>
      <c r="K2101" s="24">
        <v>7</v>
      </c>
      <c r="M2101" s="25" t="str">
        <f>IF(I2101="","",IF(I2101="인문",성적입력!$C$8,성적입력!$C$9))</f>
        <v>A</v>
      </c>
      <c r="N2101" s="26">
        <f>성적입력!$C$15</f>
        <v>3</v>
      </c>
      <c r="P2101" s="27" t="str">
        <f t="shared" si="96"/>
        <v/>
      </c>
      <c r="R2101" s="26" t="str">
        <f t="array" ref="R2101">IFERROR(IF(OR(J2101="",M2101="",F2101=""),"",IF(F2101="학생부종합",INDEX(종합배치표!$C:$Q,MATCH(J2101,종합배치표!$B:$B,0),(MATCH(M2101,{"A","B","C","D","E"},0)-1)*3+1),INDEX(교과배치표!$C:$Q,MATCH(J2101,교과배치표!$B:$B,0),(MATCH(M2101,{"A","B","C","D","E"},0)-1)*3+1))),"")</f>
        <v/>
      </c>
      <c r="S2101" s="26" t="str">
        <f t="array" ref="S2101">IFERROR(IF(OR(J2101="",M2101="",F2101=""),"",IF(F2101="학생부종합",INDEX(종합배치표!$C:$Q,MATCH(J2101,종합배치표!$B:$B,0),(MATCH(M2101,{"A","B","C","D","E"},0)-1)*3+2),INDEX(교과배치표!$C:$Q,MATCH(J2101,교과배치표!$B:$B,0),(MATCH(M2101,{"A","B","C","D","E"},0)-1)*3+2))),"")</f>
        <v/>
      </c>
      <c r="T2101" s="26" t="str">
        <f t="array" ref="T2101">IFERROR(IF(OR(J2101="",M2101="",F2101=""),"",IF(F2101="학생부종합",INDEX(종합배치표!$C:$Q,MATCH(J2101,종합배치표!$B:$B,0),(MATCH(M2101,{"A","B","C","D","E"},0)-1)*3+3),INDEX(교과배치표!$C:$Q,MATCH(J2101,교과배치표!$B:$B,0),(MATCH(M2101,{"A","B","C","D","E"},0)-1)*3+3))),"")</f>
        <v/>
      </c>
      <c r="V2101" s="140">
        <f t="shared" si="97"/>
        <v>2.7</v>
      </c>
      <c r="W2101" s="141" t="str">
        <f t="shared" si="98"/>
        <v/>
      </c>
    </row>
    <row r="2102" spans="2:23" ht="14.25" customHeight="1">
      <c r="B2102" s="20">
        <v>2175</v>
      </c>
      <c r="C2102" s="21" t="s">
        <v>611</v>
      </c>
      <c r="D2102" s="21" t="s">
        <v>611</v>
      </c>
      <c r="E2102" s="21" t="s">
        <v>921</v>
      </c>
      <c r="F2102" s="21" t="s">
        <v>24</v>
      </c>
      <c r="G2102" s="21" t="s">
        <v>923</v>
      </c>
      <c r="H2102" s="21" t="s">
        <v>940</v>
      </c>
      <c r="I2102" s="21" t="s">
        <v>27</v>
      </c>
      <c r="J2102" s="23"/>
      <c r="K2102" s="24">
        <v>7</v>
      </c>
      <c r="M2102" s="25" t="str">
        <f>IF(I2102="","",IF(I2102="인문",성적입력!$C$8,성적입력!$C$9))</f>
        <v>A</v>
      </c>
      <c r="N2102" s="26">
        <f>성적입력!$C$15</f>
        <v>3</v>
      </c>
      <c r="P2102" s="27" t="str">
        <f t="shared" si="96"/>
        <v/>
      </c>
      <c r="R2102" s="26" t="str">
        <f t="array" ref="R2102">IFERROR(IF(OR(J2102="",M2102="",F2102=""),"",IF(F2102="학생부종합",INDEX(종합배치표!$C:$Q,MATCH(J2102,종합배치표!$B:$B,0),(MATCH(M2102,{"A","B","C","D","E"},0)-1)*3+1),INDEX(교과배치표!$C:$Q,MATCH(J2102,교과배치표!$B:$B,0),(MATCH(M2102,{"A","B","C","D","E"},0)-1)*3+1))),"")</f>
        <v/>
      </c>
      <c r="S2102" s="26" t="str">
        <f t="array" ref="S2102">IFERROR(IF(OR(J2102="",M2102="",F2102=""),"",IF(F2102="학생부종합",INDEX(종합배치표!$C:$Q,MATCH(J2102,종합배치표!$B:$B,0),(MATCH(M2102,{"A","B","C","D","E"},0)-1)*3+2),INDEX(교과배치표!$C:$Q,MATCH(J2102,교과배치표!$B:$B,0),(MATCH(M2102,{"A","B","C","D","E"},0)-1)*3+2))),"")</f>
        <v/>
      </c>
      <c r="T2102" s="26" t="str">
        <f t="array" ref="T2102">IFERROR(IF(OR(J2102="",M2102="",F2102=""),"",IF(F2102="학생부종합",INDEX(종합배치표!$C:$Q,MATCH(J2102,종합배치표!$B:$B,0),(MATCH(M2102,{"A","B","C","D","E"},0)-1)*3+3),INDEX(교과배치표!$C:$Q,MATCH(J2102,교과배치표!$B:$B,0),(MATCH(M2102,{"A","B","C","D","E"},0)-1)*3+3))),"")</f>
        <v/>
      </c>
      <c r="V2102" s="140">
        <f t="shared" si="97"/>
        <v>2.7</v>
      </c>
      <c r="W2102" s="141" t="str">
        <f t="shared" si="98"/>
        <v/>
      </c>
    </row>
    <row r="2103" spans="2:23" ht="14.25" customHeight="1">
      <c r="B2103" s="20">
        <v>2176</v>
      </c>
      <c r="C2103" s="21" t="s">
        <v>611</v>
      </c>
      <c r="D2103" s="21" t="s">
        <v>611</v>
      </c>
      <c r="E2103" s="21" t="s">
        <v>921</v>
      </c>
      <c r="F2103" s="21" t="s">
        <v>68</v>
      </c>
      <c r="G2103" s="21" t="s">
        <v>922</v>
      </c>
      <c r="H2103" s="21" t="s">
        <v>212</v>
      </c>
      <c r="I2103" s="21" t="s">
        <v>27</v>
      </c>
      <c r="J2103" s="23"/>
      <c r="K2103" s="24">
        <v>11</v>
      </c>
      <c r="M2103" s="25" t="str">
        <f>IF(I2103="","",IF(I2103="인문",성적입력!$C$8,성적입력!$C$9))</f>
        <v>A</v>
      </c>
      <c r="N2103" s="26">
        <f>성적입력!$C$15</f>
        <v>3</v>
      </c>
      <c r="P2103" s="27" t="str">
        <f t="shared" si="96"/>
        <v/>
      </c>
      <c r="R2103" s="26" t="str">
        <f t="array" ref="R2103">IFERROR(IF(OR(J2103="",M2103="",F2103=""),"",IF(F2103="학생부종합",INDEX(종합배치표!$C:$Q,MATCH(J2103,종합배치표!$B:$B,0),(MATCH(M2103,{"A","B","C","D","E"},0)-1)*3+1),INDEX(교과배치표!$C:$Q,MATCH(J2103,교과배치표!$B:$B,0),(MATCH(M2103,{"A","B","C","D","E"},0)-1)*3+1))),"")</f>
        <v/>
      </c>
      <c r="S2103" s="26" t="str">
        <f t="array" ref="S2103">IFERROR(IF(OR(J2103="",M2103="",F2103=""),"",IF(F2103="학생부종합",INDEX(종합배치표!$C:$Q,MATCH(J2103,종합배치표!$B:$B,0),(MATCH(M2103,{"A","B","C","D","E"},0)-1)*3+2),INDEX(교과배치표!$C:$Q,MATCH(J2103,교과배치표!$B:$B,0),(MATCH(M2103,{"A","B","C","D","E"},0)-1)*3+2))),"")</f>
        <v/>
      </c>
      <c r="T2103" s="26" t="str">
        <f t="array" ref="T2103">IFERROR(IF(OR(J2103="",M2103="",F2103=""),"",IF(F2103="학생부종합",INDEX(종합배치표!$C:$Q,MATCH(J2103,종합배치표!$B:$B,0),(MATCH(M2103,{"A","B","C","D","E"},0)-1)*3+3),INDEX(교과배치표!$C:$Q,MATCH(J2103,교과배치표!$B:$B,0),(MATCH(M2103,{"A","B","C","D","E"},0)-1)*3+3))),"")</f>
        <v/>
      </c>
      <c r="V2103" s="140">
        <f t="shared" si="97"/>
        <v>2.7</v>
      </c>
      <c r="W2103" s="141" t="str">
        <f t="shared" si="98"/>
        <v/>
      </c>
    </row>
    <row r="2104" spans="2:23" ht="14.25" customHeight="1">
      <c r="B2104" s="20">
        <v>2178</v>
      </c>
      <c r="C2104" s="21" t="s">
        <v>611</v>
      </c>
      <c r="D2104" s="21" t="s">
        <v>611</v>
      </c>
      <c r="E2104" s="21" t="s">
        <v>921</v>
      </c>
      <c r="F2104" s="21" t="s">
        <v>68</v>
      </c>
      <c r="G2104" s="21" t="s">
        <v>922</v>
      </c>
      <c r="H2104" s="21" t="s">
        <v>643</v>
      </c>
      <c r="I2104" s="21" t="s">
        <v>27</v>
      </c>
      <c r="J2104" s="23"/>
      <c r="K2104" s="24">
        <v>7</v>
      </c>
      <c r="M2104" s="25" t="str">
        <f>IF(I2104="","",IF(I2104="인문",성적입력!$C$8,성적입력!$C$9))</f>
        <v>A</v>
      </c>
      <c r="N2104" s="26">
        <f>성적입력!$C$15</f>
        <v>3</v>
      </c>
      <c r="P2104" s="27" t="str">
        <f t="shared" si="96"/>
        <v/>
      </c>
      <c r="R2104" s="26" t="str">
        <f t="array" ref="R2104">IFERROR(IF(OR(J2104="",M2104="",F2104=""),"",IF(F2104="학생부종합",INDEX(종합배치표!$C:$Q,MATCH(J2104,종합배치표!$B:$B,0),(MATCH(M2104,{"A","B","C","D","E"},0)-1)*3+1),INDEX(교과배치표!$C:$Q,MATCH(J2104,교과배치표!$B:$B,0),(MATCH(M2104,{"A","B","C","D","E"},0)-1)*3+1))),"")</f>
        <v/>
      </c>
      <c r="S2104" s="26" t="str">
        <f t="array" ref="S2104">IFERROR(IF(OR(J2104="",M2104="",F2104=""),"",IF(F2104="학생부종합",INDEX(종합배치표!$C:$Q,MATCH(J2104,종합배치표!$B:$B,0),(MATCH(M2104,{"A","B","C","D","E"},0)-1)*3+2),INDEX(교과배치표!$C:$Q,MATCH(J2104,교과배치표!$B:$B,0),(MATCH(M2104,{"A","B","C","D","E"},0)-1)*3+2))),"")</f>
        <v/>
      </c>
      <c r="T2104" s="26" t="str">
        <f t="array" ref="T2104">IFERROR(IF(OR(J2104="",M2104="",F2104=""),"",IF(F2104="학생부종합",INDEX(종합배치표!$C:$Q,MATCH(J2104,종합배치표!$B:$B,0),(MATCH(M2104,{"A","B","C","D","E"},0)-1)*3+3),INDEX(교과배치표!$C:$Q,MATCH(J2104,교과배치표!$B:$B,0),(MATCH(M2104,{"A","B","C","D","E"},0)-1)*3+3))),"")</f>
        <v/>
      </c>
      <c r="V2104" s="140">
        <f t="shared" si="97"/>
        <v>2.7</v>
      </c>
      <c r="W2104" s="141" t="str">
        <f t="shared" si="98"/>
        <v/>
      </c>
    </row>
    <row r="2105" spans="2:23" ht="14.25" customHeight="1">
      <c r="B2105" s="20">
        <v>2180</v>
      </c>
      <c r="C2105" s="21" t="s">
        <v>611</v>
      </c>
      <c r="D2105" s="21" t="s">
        <v>611</v>
      </c>
      <c r="E2105" s="21" t="s">
        <v>921</v>
      </c>
      <c r="F2105" s="21" t="s">
        <v>24</v>
      </c>
      <c r="G2105" s="21" t="s">
        <v>923</v>
      </c>
      <c r="H2105" s="21" t="s">
        <v>643</v>
      </c>
      <c r="I2105" s="21" t="s">
        <v>27</v>
      </c>
      <c r="J2105" s="23"/>
      <c r="K2105" s="24">
        <v>5</v>
      </c>
      <c r="M2105" s="25" t="str">
        <f>IF(I2105="","",IF(I2105="인문",성적입력!$C$8,성적입력!$C$9))</f>
        <v>A</v>
      </c>
      <c r="N2105" s="26">
        <f>성적입력!$C$15</f>
        <v>3</v>
      </c>
      <c r="P2105" s="27" t="str">
        <f t="shared" si="96"/>
        <v/>
      </c>
      <c r="R2105" s="26" t="str">
        <f t="array" ref="R2105">IFERROR(IF(OR(J2105="",M2105="",F2105=""),"",IF(F2105="학생부종합",INDEX(종합배치표!$C:$Q,MATCH(J2105,종합배치표!$B:$B,0),(MATCH(M2105,{"A","B","C","D","E"},0)-1)*3+1),INDEX(교과배치표!$C:$Q,MATCH(J2105,교과배치표!$B:$B,0),(MATCH(M2105,{"A","B","C","D","E"},0)-1)*3+1))),"")</f>
        <v/>
      </c>
      <c r="S2105" s="26" t="str">
        <f t="array" ref="S2105">IFERROR(IF(OR(J2105="",M2105="",F2105=""),"",IF(F2105="학생부종합",INDEX(종합배치표!$C:$Q,MATCH(J2105,종합배치표!$B:$B,0),(MATCH(M2105,{"A","B","C","D","E"},0)-1)*3+2),INDEX(교과배치표!$C:$Q,MATCH(J2105,교과배치표!$B:$B,0),(MATCH(M2105,{"A","B","C","D","E"},0)-1)*3+2))),"")</f>
        <v/>
      </c>
      <c r="T2105" s="26" t="str">
        <f t="array" ref="T2105">IFERROR(IF(OR(J2105="",M2105="",F2105=""),"",IF(F2105="학생부종합",INDEX(종합배치표!$C:$Q,MATCH(J2105,종합배치표!$B:$B,0),(MATCH(M2105,{"A","B","C","D","E"},0)-1)*3+3),INDEX(교과배치표!$C:$Q,MATCH(J2105,교과배치표!$B:$B,0),(MATCH(M2105,{"A","B","C","D","E"},0)-1)*3+3))),"")</f>
        <v/>
      </c>
      <c r="V2105" s="140">
        <f t="shared" si="97"/>
        <v>2.7</v>
      </c>
      <c r="W2105" s="141" t="str">
        <f t="shared" si="98"/>
        <v/>
      </c>
    </row>
    <row r="2106" spans="2:23" ht="14.25" customHeight="1">
      <c r="B2106" s="20">
        <v>2181</v>
      </c>
      <c r="C2106" s="21" t="s">
        <v>611</v>
      </c>
      <c r="D2106" s="21" t="s">
        <v>611</v>
      </c>
      <c r="E2106" s="21" t="s">
        <v>921</v>
      </c>
      <c r="F2106" s="21" t="s">
        <v>68</v>
      </c>
      <c r="G2106" s="21" t="s">
        <v>922</v>
      </c>
      <c r="H2106" s="21" t="s">
        <v>941</v>
      </c>
      <c r="I2106" s="21" t="s">
        <v>27</v>
      </c>
      <c r="J2106" s="23"/>
      <c r="K2106" s="24">
        <v>6</v>
      </c>
      <c r="M2106" s="25" t="str">
        <f>IF(I2106="","",IF(I2106="인문",성적입력!$C$8,성적입력!$C$9))</f>
        <v>A</v>
      </c>
      <c r="N2106" s="26">
        <f>성적입력!$C$15</f>
        <v>3</v>
      </c>
      <c r="P2106" s="27" t="str">
        <f t="shared" si="96"/>
        <v/>
      </c>
      <c r="R2106" s="26" t="str">
        <f t="array" ref="R2106">IFERROR(IF(OR(J2106="",M2106="",F2106=""),"",IF(F2106="학생부종합",INDEX(종합배치표!$C:$Q,MATCH(J2106,종합배치표!$B:$B,0),(MATCH(M2106,{"A","B","C","D","E"},0)-1)*3+1),INDEX(교과배치표!$C:$Q,MATCH(J2106,교과배치표!$B:$B,0),(MATCH(M2106,{"A","B","C","D","E"},0)-1)*3+1))),"")</f>
        <v/>
      </c>
      <c r="S2106" s="26" t="str">
        <f t="array" ref="S2106">IFERROR(IF(OR(J2106="",M2106="",F2106=""),"",IF(F2106="학생부종합",INDEX(종합배치표!$C:$Q,MATCH(J2106,종합배치표!$B:$B,0),(MATCH(M2106,{"A","B","C","D","E"},0)-1)*3+2),INDEX(교과배치표!$C:$Q,MATCH(J2106,교과배치표!$B:$B,0),(MATCH(M2106,{"A","B","C","D","E"},0)-1)*3+2))),"")</f>
        <v/>
      </c>
      <c r="T2106" s="26" t="str">
        <f t="array" ref="T2106">IFERROR(IF(OR(J2106="",M2106="",F2106=""),"",IF(F2106="학생부종합",INDEX(종합배치표!$C:$Q,MATCH(J2106,종합배치표!$B:$B,0),(MATCH(M2106,{"A","B","C","D","E"},0)-1)*3+3),INDEX(교과배치표!$C:$Q,MATCH(J2106,교과배치표!$B:$B,0),(MATCH(M2106,{"A","B","C","D","E"},0)-1)*3+3))),"")</f>
        <v/>
      </c>
      <c r="V2106" s="140">
        <f t="shared" si="97"/>
        <v>2.7</v>
      </c>
      <c r="W2106" s="141" t="str">
        <f t="shared" si="98"/>
        <v/>
      </c>
    </row>
    <row r="2107" spans="2:23" ht="14.25" customHeight="1">
      <c r="B2107" s="20">
        <v>2183</v>
      </c>
      <c r="C2107" s="21" t="s">
        <v>611</v>
      </c>
      <c r="D2107" s="21" t="s">
        <v>611</v>
      </c>
      <c r="E2107" s="21" t="s">
        <v>921</v>
      </c>
      <c r="F2107" s="21" t="s">
        <v>24</v>
      </c>
      <c r="G2107" s="21" t="s">
        <v>923</v>
      </c>
      <c r="H2107" s="21" t="s">
        <v>941</v>
      </c>
      <c r="I2107" s="21" t="s">
        <v>27</v>
      </c>
      <c r="J2107" s="23"/>
      <c r="K2107" s="24">
        <v>5</v>
      </c>
      <c r="M2107" s="25" t="str">
        <f>IF(I2107="","",IF(I2107="인문",성적입력!$C$8,성적입력!$C$9))</f>
        <v>A</v>
      </c>
      <c r="N2107" s="26">
        <f>성적입력!$C$15</f>
        <v>3</v>
      </c>
      <c r="P2107" s="27" t="str">
        <f t="shared" si="96"/>
        <v/>
      </c>
      <c r="R2107" s="26" t="str">
        <f t="array" ref="R2107">IFERROR(IF(OR(J2107="",M2107="",F2107=""),"",IF(F2107="학생부종합",INDEX(종합배치표!$C:$Q,MATCH(J2107,종합배치표!$B:$B,0),(MATCH(M2107,{"A","B","C","D","E"},0)-1)*3+1),INDEX(교과배치표!$C:$Q,MATCH(J2107,교과배치표!$B:$B,0),(MATCH(M2107,{"A","B","C","D","E"},0)-1)*3+1))),"")</f>
        <v/>
      </c>
      <c r="S2107" s="26" t="str">
        <f t="array" ref="S2107">IFERROR(IF(OR(J2107="",M2107="",F2107=""),"",IF(F2107="학생부종합",INDEX(종합배치표!$C:$Q,MATCH(J2107,종합배치표!$B:$B,0),(MATCH(M2107,{"A","B","C","D","E"},0)-1)*3+2),INDEX(교과배치표!$C:$Q,MATCH(J2107,교과배치표!$B:$B,0),(MATCH(M2107,{"A","B","C","D","E"},0)-1)*3+2))),"")</f>
        <v/>
      </c>
      <c r="T2107" s="26" t="str">
        <f t="array" ref="T2107">IFERROR(IF(OR(J2107="",M2107="",F2107=""),"",IF(F2107="학생부종합",INDEX(종합배치표!$C:$Q,MATCH(J2107,종합배치표!$B:$B,0),(MATCH(M2107,{"A","B","C","D","E"},0)-1)*3+3),INDEX(교과배치표!$C:$Q,MATCH(J2107,교과배치표!$B:$B,0),(MATCH(M2107,{"A","B","C","D","E"},0)-1)*3+3))),"")</f>
        <v/>
      </c>
      <c r="V2107" s="140">
        <f t="shared" si="97"/>
        <v>2.7</v>
      </c>
      <c r="W2107" s="141" t="str">
        <f t="shared" si="98"/>
        <v/>
      </c>
    </row>
    <row r="2108" spans="2:23" ht="14.25" customHeight="1">
      <c r="B2108" s="20">
        <v>2184</v>
      </c>
      <c r="C2108" s="21" t="s">
        <v>611</v>
      </c>
      <c r="D2108" s="21" t="s">
        <v>611</v>
      </c>
      <c r="E2108" s="21" t="s">
        <v>921</v>
      </c>
      <c r="F2108" s="21" t="s">
        <v>68</v>
      </c>
      <c r="G2108" s="21" t="s">
        <v>922</v>
      </c>
      <c r="H2108" s="21" t="s">
        <v>44</v>
      </c>
      <c r="I2108" s="21" t="s">
        <v>27</v>
      </c>
      <c r="J2108" s="23"/>
      <c r="K2108" s="24">
        <v>6</v>
      </c>
      <c r="M2108" s="25" t="str">
        <f>IF(I2108="","",IF(I2108="인문",성적입력!$C$8,성적입력!$C$9))</f>
        <v>A</v>
      </c>
      <c r="N2108" s="26">
        <f>성적입력!$C$15</f>
        <v>3</v>
      </c>
      <c r="P2108" s="27" t="str">
        <f t="shared" si="96"/>
        <v/>
      </c>
      <c r="R2108" s="26" t="str">
        <f t="array" ref="R2108">IFERROR(IF(OR(J2108="",M2108="",F2108=""),"",IF(F2108="학생부종합",INDEX(종합배치표!$C:$Q,MATCH(J2108,종합배치표!$B:$B,0),(MATCH(M2108,{"A","B","C","D","E"},0)-1)*3+1),INDEX(교과배치표!$C:$Q,MATCH(J2108,교과배치표!$B:$B,0),(MATCH(M2108,{"A","B","C","D","E"},0)-1)*3+1))),"")</f>
        <v/>
      </c>
      <c r="S2108" s="26" t="str">
        <f t="array" ref="S2108">IFERROR(IF(OR(J2108="",M2108="",F2108=""),"",IF(F2108="학생부종합",INDEX(종합배치표!$C:$Q,MATCH(J2108,종합배치표!$B:$B,0),(MATCH(M2108,{"A","B","C","D","E"},0)-1)*3+2),INDEX(교과배치표!$C:$Q,MATCH(J2108,교과배치표!$B:$B,0),(MATCH(M2108,{"A","B","C","D","E"},0)-1)*3+2))),"")</f>
        <v/>
      </c>
      <c r="T2108" s="26" t="str">
        <f t="array" ref="T2108">IFERROR(IF(OR(J2108="",M2108="",F2108=""),"",IF(F2108="학생부종합",INDEX(종합배치표!$C:$Q,MATCH(J2108,종합배치표!$B:$B,0),(MATCH(M2108,{"A","B","C","D","E"},0)-1)*3+3),INDEX(교과배치표!$C:$Q,MATCH(J2108,교과배치표!$B:$B,0),(MATCH(M2108,{"A","B","C","D","E"},0)-1)*3+3))),"")</f>
        <v/>
      </c>
      <c r="V2108" s="140">
        <f t="shared" si="97"/>
        <v>2.7</v>
      </c>
      <c r="W2108" s="141" t="str">
        <f t="shared" si="98"/>
        <v/>
      </c>
    </row>
    <row r="2109" spans="2:23" ht="14.25" customHeight="1">
      <c r="B2109" s="20">
        <v>2186</v>
      </c>
      <c r="C2109" s="21" t="s">
        <v>611</v>
      </c>
      <c r="D2109" s="21" t="s">
        <v>611</v>
      </c>
      <c r="E2109" s="21" t="s">
        <v>921</v>
      </c>
      <c r="F2109" s="21" t="s">
        <v>24</v>
      </c>
      <c r="G2109" s="21" t="s">
        <v>923</v>
      </c>
      <c r="H2109" s="21" t="s">
        <v>44</v>
      </c>
      <c r="I2109" s="21" t="s">
        <v>27</v>
      </c>
      <c r="J2109" s="23"/>
      <c r="K2109" s="24">
        <v>6</v>
      </c>
      <c r="M2109" s="25" t="str">
        <f>IF(I2109="","",IF(I2109="인문",성적입력!$C$8,성적입력!$C$9))</f>
        <v>A</v>
      </c>
      <c r="N2109" s="26">
        <f>성적입력!$C$15</f>
        <v>3</v>
      </c>
      <c r="P2109" s="27" t="str">
        <f t="shared" si="96"/>
        <v/>
      </c>
      <c r="R2109" s="26" t="str">
        <f t="array" ref="R2109">IFERROR(IF(OR(J2109="",M2109="",F2109=""),"",IF(F2109="학생부종합",INDEX(종합배치표!$C:$Q,MATCH(J2109,종합배치표!$B:$B,0),(MATCH(M2109,{"A","B","C","D","E"},0)-1)*3+1),INDEX(교과배치표!$C:$Q,MATCH(J2109,교과배치표!$B:$B,0),(MATCH(M2109,{"A","B","C","D","E"},0)-1)*3+1))),"")</f>
        <v/>
      </c>
      <c r="S2109" s="26" t="str">
        <f t="array" ref="S2109">IFERROR(IF(OR(J2109="",M2109="",F2109=""),"",IF(F2109="학생부종합",INDEX(종합배치표!$C:$Q,MATCH(J2109,종합배치표!$B:$B,0),(MATCH(M2109,{"A","B","C","D","E"},0)-1)*3+2),INDEX(교과배치표!$C:$Q,MATCH(J2109,교과배치표!$B:$B,0),(MATCH(M2109,{"A","B","C","D","E"},0)-1)*3+2))),"")</f>
        <v/>
      </c>
      <c r="T2109" s="26" t="str">
        <f t="array" ref="T2109">IFERROR(IF(OR(J2109="",M2109="",F2109=""),"",IF(F2109="학생부종합",INDEX(종합배치표!$C:$Q,MATCH(J2109,종합배치표!$B:$B,0),(MATCH(M2109,{"A","B","C","D","E"},0)-1)*3+3),INDEX(교과배치표!$C:$Q,MATCH(J2109,교과배치표!$B:$B,0),(MATCH(M2109,{"A","B","C","D","E"},0)-1)*3+3))),"")</f>
        <v/>
      </c>
      <c r="V2109" s="140">
        <f t="shared" si="97"/>
        <v>2.7</v>
      </c>
      <c r="W2109" s="141" t="str">
        <f t="shared" si="98"/>
        <v/>
      </c>
    </row>
    <row r="2110" spans="2:23" ht="14.25" customHeight="1">
      <c r="B2110" s="20">
        <v>2187</v>
      </c>
      <c r="C2110" s="21" t="s">
        <v>611</v>
      </c>
      <c r="D2110" s="21" t="s">
        <v>611</v>
      </c>
      <c r="E2110" s="21" t="s">
        <v>921</v>
      </c>
      <c r="F2110" s="21" t="s">
        <v>68</v>
      </c>
      <c r="G2110" s="21" t="s">
        <v>922</v>
      </c>
      <c r="H2110" s="21" t="s">
        <v>45</v>
      </c>
      <c r="I2110" s="21" t="s">
        <v>27</v>
      </c>
      <c r="J2110" s="23"/>
      <c r="K2110" s="24">
        <v>7</v>
      </c>
      <c r="M2110" s="25" t="str">
        <f>IF(I2110="","",IF(I2110="인문",성적입력!$C$8,성적입력!$C$9))</f>
        <v>A</v>
      </c>
      <c r="N2110" s="26">
        <f>성적입력!$C$15</f>
        <v>3</v>
      </c>
      <c r="P2110" s="27" t="str">
        <f t="shared" si="96"/>
        <v/>
      </c>
      <c r="R2110" s="26" t="str">
        <f t="array" ref="R2110">IFERROR(IF(OR(J2110="",M2110="",F2110=""),"",IF(F2110="학생부종합",INDEX(종합배치표!$C:$Q,MATCH(J2110,종합배치표!$B:$B,0),(MATCH(M2110,{"A","B","C","D","E"},0)-1)*3+1),INDEX(교과배치표!$C:$Q,MATCH(J2110,교과배치표!$B:$B,0),(MATCH(M2110,{"A","B","C","D","E"},0)-1)*3+1))),"")</f>
        <v/>
      </c>
      <c r="S2110" s="26" t="str">
        <f t="array" ref="S2110">IFERROR(IF(OR(J2110="",M2110="",F2110=""),"",IF(F2110="학생부종합",INDEX(종합배치표!$C:$Q,MATCH(J2110,종합배치표!$B:$B,0),(MATCH(M2110,{"A","B","C","D","E"},0)-1)*3+2),INDEX(교과배치표!$C:$Q,MATCH(J2110,교과배치표!$B:$B,0),(MATCH(M2110,{"A","B","C","D","E"},0)-1)*3+2))),"")</f>
        <v/>
      </c>
      <c r="T2110" s="26" t="str">
        <f t="array" ref="T2110">IFERROR(IF(OR(J2110="",M2110="",F2110=""),"",IF(F2110="학생부종합",INDEX(종합배치표!$C:$Q,MATCH(J2110,종합배치표!$B:$B,0),(MATCH(M2110,{"A","B","C","D","E"},0)-1)*3+3),INDEX(교과배치표!$C:$Q,MATCH(J2110,교과배치표!$B:$B,0),(MATCH(M2110,{"A","B","C","D","E"},0)-1)*3+3))),"")</f>
        <v/>
      </c>
      <c r="V2110" s="140">
        <f t="shared" si="97"/>
        <v>2.7</v>
      </c>
      <c r="W2110" s="141" t="str">
        <f t="shared" si="98"/>
        <v/>
      </c>
    </row>
    <row r="2111" spans="2:23" ht="14.25" customHeight="1">
      <c r="B2111" s="20">
        <v>2189</v>
      </c>
      <c r="C2111" s="21" t="s">
        <v>611</v>
      </c>
      <c r="D2111" s="21" t="s">
        <v>611</v>
      </c>
      <c r="E2111" s="21" t="s">
        <v>921</v>
      </c>
      <c r="F2111" s="21" t="s">
        <v>24</v>
      </c>
      <c r="G2111" s="21" t="s">
        <v>923</v>
      </c>
      <c r="H2111" s="21" t="s">
        <v>45</v>
      </c>
      <c r="I2111" s="21" t="s">
        <v>27</v>
      </c>
      <c r="J2111" s="23"/>
      <c r="K2111" s="24">
        <v>8</v>
      </c>
      <c r="M2111" s="25" t="str">
        <f>IF(I2111="","",IF(I2111="인문",성적입력!$C$8,성적입력!$C$9))</f>
        <v>A</v>
      </c>
      <c r="N2111" s="26">
        <f>성적입력!$C$15</f>
        <v>3</v>
      </c>
      <c r="P2111" s="27" t="str">
        <f t="shared" si="96"/>
        <v/>
      </c>
      <c r="R2111" s="26" t="str">
        <f t="array" ref="R2111">IFERROR(IF(OR(J2111="",M2111="",F2111=""),"",IF(F2111="학생부종합",INDEX(종합배치표!$C:$Q,MATCH(J2111,종합배치표!$B:$B,0),(MATCH(M2111,{"A","B","C","D","E"},0)-1)*3+1),INDEX(교과배치표!$C:$Q,MATCH(J2111,교과배치표!$B:$B,0),(MATCH(M2111,{"A","B","C","D","E"},0)-1)*3+1))),"")</f>
        <v/>
      </c>
      <c r="S2111" s="26" t="str">
        <f t="array" ref="S2111">IFERROR(IF(OR(J2111="",M2111="",F2111=""),"",IF(F2111="학생부종합",INDEX(종합배치표!$C:$Q,MATCH(J2111,종합배치표!$B:$B,0),(MATCH(M2111,{"A","B","C","D","E"},0)-1)*3+2),INDEX(교과배치표!$C:$Q,MATCH(J2111,교과배치표!$B:$B,0),(MATCH(M2111,{"A","B","C","D","E"},0)-1)*3+2))),"")</f>
        <v/>
      </c>
      <c r="T2111" s="26" t="str">
        <f t="array" ref="T2111">IFERROR(IF(OR(J2111="",M2111="",F2111=""),"",IF(F2111="학생부종합",INDEX(종합배치표!$C:$Q,MATCH(J2111,종합배치표!$B:$B,0),(MATCH(M2111,{"A","B","C","D","E"},0)-1)*3+3),INDEX(교과배치표!$C:$Q,MATCH(J2111,교과배치표!$B:$B,0),(MATCH(M2111,{"A","B","C","D","E"},0)-1)*3+3))),"")</f>
        <v/>
      </c>
      <c r="V2111" s="140">
        <f t="shared" si="97"/>
        <v>2.7</v>
      </c>
      <c r="W2111" s="141" t="str">
        <f t="shared" si="98"/>
        <v/>
      </c>
    </row>
    <row r="2112" spans="2:23" ht="14.25" customHeight="1">
      <c r="B2112" s="20">
        <v>2190</v>
      </c>
      <c r="C2112" s="21" t="s">
        <v>611</v>
      </c>
      <c r="D2112" s="21" t="s">
        <v>611</v>
      </c>
      <c r="E2112" s="21" t="s">
        <v>921</v>
      </c>
      <c r="F2112" s="21" t="s">
        <v>68</v>
      </c>
      <c r="G2112" s="21" t="s">
        <v>922</v>
      </c>
      <c r="H2112" s="21" t="s">
        <v>53</v>
      </c>
      <c r="I2112" s="21" t="s">
        <v>27</v>
      </c>
      <c r="J2112" s="23"/>
      <c r="K2112" s="24">
        <v>9</v>
      </c>
      <c r="M2112" s="25" t="str">
        <f>IF(I2112="","",IF(I2112="인문",성적입력!$C$8,성적입력!$C$9))</f>
        <v>A</v>
      </c>
      <c r="N2112" s="26">
        <f>성적입력!$C$15</f>
        <v>3</v>
      </c>
      <c r="P2112" s="27" t="str">
        <f t="shared" si="96"/>
        <v/>
      </c>
      <c r="R2112" s="26" t="str">
        <f t="array" ref="R2112">IFERROR(IF(OR(J2112="",M2112="",F2112=""),"",IF(F2112="학생부종합",INDEX(종합배치표!$C:$Q,MATCH(J2112,종합배치표!$B:$B,0),(MATCH(M2112,{"A","B","C","D","E"},0)-1)*3+1),INDEX(교과배치표!$C:$Q,MATCH(J2112,교과배치표!$B:$B,0),(MATCH(M2112,{"A","B","C","D","E"},0)-1)*3+1))),"")</f>
        <v/>
      </c>
      <c r="S2112" s="26" t="str">
        <f t="array" ref="S2112">IFERROR(IF(OR(J2112="",M2112="",F2112=""),"",IF(F2112="학생부종합",INDEX(종합배치표!$C:$Q,MATCH(J2112,종합배치표!$B:$B,0),(MATCH(M2112,{"A","B","C","D","E"},0)-1)*3+2),INDEX(교과배치표!$C:$Q,MATCH(J2112,교과배치표!$B:$B,0),(MATCH(M2112,{"A","B","C","D","E"},0)-1)*3+2))),"")</f>
        <v/>
      </c>
      <c r="T2112" s="26" t="str">
        <f t="array" ref="T2112">IFERROR(IF(OR(J2112="",M2112="",F2112=""),"",IF(F2112="학생부종합",INDEX(종합배치표!$C:$Q,MATCH(J2112,종합배치표!$B:$B,0),(MATCH(M2112,{"A","B","C","D","E"},0)-1)*3+3),INDEX(교과배치표!$C:$Q,MATCH(J2112,교과배치표!$B:$B,0),(MATCH(M2112,{"A","B","C","D","E"},0)-1)*3+3))),"")</f>
        <v/>
      </c>
      <c r="V2112" s="140">
        <f t="shared" si="97"/>
        <v>2.7</v>
      </c>
      <c r="W2112" s="141" t="str">
        <f t="shared" si="98"/>
        <v/>
      </c>
    </row>
    <row r="2113" spans="2:23" ht="14.25" customHeight="1">
      <c r="B2113" s="20">
        <v>2192</v>
      </c>
      <c r="C2113" s="21" t="s">
        <v>611</v>
      </c>
      <c r="D2113" s="21" t="s">
        <v>611</v>
      </c>
      <c r="E2113" s="21" t="s">
        <v>921</v>
      </c>
      <c r="F2113" s="21" t="s">
        <v>24</v>
      </c>
      <c r="G2113" s="21" t="s">
        <v>923</v>
      </c>
      <c r="H2113" s="21" t="s">
        <v>53</v>
      </c>
      <c r="I2113" s="21" t="s">
        <v>27</v>
      </c>
      <c r="J2113" s="23"/>
      <c r="K2113" s="24">
        <v>7</v>
      </c>
      <c r="M2113" s="25" t="str">
        <f>IF(I2113="","",IF(I2113="인문",성적입력!$C$8,성적입력!$C$9))</f>
        <v>A</v>
      </c>
      <c r="N2113" s="26">
        <f>성적입력!$C$15</f>
        <v>3</v>
      </c>
      <c r="P2113" s="27" t="str">
        <f t="shared" si="96"/>
        <v/>
      </c>
      <c r="R2113" s="26" t="str">
        <f t="array" ref="R2113">IFERROR(IF(OR(J2113="",M2113="",F2113=""),"",IF(F2113="학생부종합",INDEX(종합배치표!$C:$Q,MATCH(J2113,종합배치표!$B:$B,0),(MATCH(M2113,{"A","B","C","D","E"},0)-1)*3+1),INDEX(교과배치표!$C:$Q,MATCH(J2113,교과배치표!$B:$B,0),(MATCH(M2113,{"A","B","C","D","E"},0)-1)*3+1))),"")</f>
        <v/>
      </c>
      <c r="S2113" s="26" t="str">
        <f t="array" ref="S2113">IFERROR(IF(OR(J2113="",M2113="",F2113=""),"",IF(F2113="학생부종합",INDEX(종합배치표!$C:$Q,MATCH(J2113,종합배치표!$B:$B,0),(MATCH(M2113,{"A","B","C","D","E"},0)-1)*3+2),INDEX(교과배치표!$C:$Q,MATCH(J2113,교과배치표!$B:$B,0),(MATCH(M2113,{"A","B","C","D","E"},0)-1)*3+2))),"")</f>
        <v/>
      </c>
      <c r="T2113" s="26" t="str">
        <f t="array" ref="T2113">IFERROR(IF(OR(J2113="",M2113="",F2113=""),"",IF(F2113="학생부종합",INDEX(종합배치표!$C:$Q,MATCH(J2113,종합배치표!$B:$B,0),(MATCH(M2113,{"A","B","C","D","E"},0)-1)*3+3),INDEX(교과배치표!$C:$Q,MATCH(J2113,교과배치표!$B:$B,0),(MATCH(M2113,{"A","B","C","D","E"},0)-1)*3+3))),"")</f>
        <v/>
      </c>
      <c r="V2113" s="140">
        <f t="shared" si="97"/>
        <v>2.7</v>
      </c>
      <c r="W2113" s="141" t="str">
        <f t="shared" si="98"/>
        <v/>
      </c>
    </row>
    <row r="2114" spans="2:23" ht="14.25" customHeight="1">
      <c r="B2114" s="20">
        <v>2193</v>
      </c>
      <c r="C2114" s="21" t="s">
        <v>611</v>
      </c>
      <c r="D2114" s="21" t="s">
        <v>611</v>
      </c>
      <c r="E2114" s="21" t="s">
        <v>921</v>
      </c>
      <c r="F2114" s="21" t="s">
        <v>68</v>
      </c>
      <c r="G2114" s="21" t="s">
        <v>922</v>
      </c>
      <c r="H2114" s="21" t="s">
        <v>942</v>
      </c>
      <c r="I2114" s="21" t="s">
        <v>27</v>
      </c>
      <c r="J2114" s="23"/>
      <c r="K2114" s="24">
        <v>4</v>
      </c>
      <c r="M2114" s="25" t="str">
        <f>IF(I2114="","",IF(I2114="인문",성적입력!$C$8,성적입력!$C$9))</f>
        <v>A</v>
      </c>
      <c r="N2114" s="26">
        <f>성적입력!$C$15</f>
        <v>3</v>
      </c>
      <c r="P2114" s="27" t="str">
        <f t="shared" si="96"/>
        <v/>
      </c>
      <c r="R2114" s="26" t="str">
        <f t="array" ref="R2114">IFERROR(IF(OR(J2114="",M2114="",F2114=""),"",IF(F2114="학생부종합",INDEX(종합배치표!$C:$Q,MATCH(J2114,종합배치표!$B:$B,0),(MATCH(M2114,{"A","B","C","D","E"},0)-1)*3+1),INDEX(교과배치표!$C:$Q,MATCH(J2114,교과배치표!$B:$B,0),(MATCH(M2114,{"A","B","C","D","E"},0)-1)*3+1))),"")</f>
        <v/>
      </c>
      <c r="S2114" s="26" t="str">
        <f t="array" ref="S2114">IFERROR(IF(OR(J2114="",M2114="",F2114=""),"",IF(F2114="학생부종합",INDEX(종합배치표!$C:$Q,MATCH(J2114,종합배치표!$B:$B,0),(MATCH(M2114,{"A","B","C","D","E"},0)-1)*3+2),INDEX(교과배치표!$C:$Q,MATCH(J2114,교과배치표!$B:$B,0),(MATCH(M2114,{"A","B","C","D","E"},0)-1)*3+2))),"")</f>
        <v/>
      </c>
      <c r="T2114" s="26" t="str">
        <f t="array" ref="T2114">IFERROR(IF(OR(J2114="",M2114="",F2114=""),"",IF(F2114="학생부종합",INDEX(종합배치표!$C:$Q,MATCH(J2114,종합배치표!$B:$B,0),(MATCH(M2114,{"A","B","C","D","E"},0)-1)*3+3),INDEX(교과배치표!$C:$Q,MATCH(J2114,교과배치표!$B:$B,0),(MATCH(M2114,{"A","B","C","D","E"},0)-1)*3+3))),"")</f>
        <v/>
      </c>
      <c r="V2114" s="140">
        <f t="shared" si="97"/>
        <v>2.7</v>
      </c>
      <c r="W2114" s="141" t="str">
        <f t="shared" si="98"/>
        <v/>
      </c>
    </row>
    <row r="2115" spans="2:23" ht="14.25" customHeight="1">
      <c r="B2115" s="20">
        <v>2195</v>
      </c>
      <c r="C2115" s="21" t="s">
        <v>611</v>
      </c>
      <c r="D2115" s="21" t="s">
        <v>611</v>
      </c>
      <c r="E2115" s="21" t="s">
        <v>921</v>
      </c>
      <c r="F2115" s="21" t="s">
        <v>24</v>
      </c>
      <c r="G2115" s="21" t="s">
        <v>923</v>
      </c>
      <c r="H2115" s="21" t="s">
        <v>942</v>
      </c>
      <c r="I2115" s="21" t="s">
        <v>27</v>
      </c>
      <c r="J2115" s="23"/>
      <c r="K2115" s="24">
        <v>5</v>
      </c>
      <c r="M2115" s="25" t="str">
        <f>IF(I2115="","",IF(I2115="인문",성적입력!$C$8,성적입력!$C$9))</f>
        <v>A</v>
      </c>
      <c r="N2115" s="26">
        <f>성적입력!$C$15</f>
        <v>3</v>
      </c>
      <c r="P2115" s="27" t="str">
        <f t="shared" si="96"/>
        <v/>
      </c>
      <c r="R2115" s="26" t="str">
        <f t="array" ref="R2115">IFERROR(IF(OR(J2115="",M2115="",F2115=""),"",IF(F2115="학생부종합",INDEX(종합배치표!$C:$Q,MATCH(J2115,종합배치표!$B:$B,0),(MATCH(M2115,{"A","B","C","D","E"},0)-1)*3+1),INDEX(교과배치표!$C:$Q,MATCH(J2115,교과배치표!$B:$B,0),(MATCH(M2115,{"A","B","C","D","E"},0)-1)*3+1))),"")</f>
        <v/>
      </c>
      <c r="S2115" s="26" t="str">
        <f t="array" ref="S2115">IFERROR(IF(OR(J2115="",M2115="",F2115=""),"",IF(F2115="학생부종합",INDEX(종합배치표!$C:$Q,MATCH(J2115,종합배치표!$B:$B,0),(MATCH(M2115,{"A","B","C","D","E"},0)-1)*3+2),INDEX(교과배치표!$C:$Q,MATCH(J2115,교과배치표!$B:$B,0),(MATCH(M2115,{"A","B","C","D","E"},0)-1)*3+2))),"")</f>
        <v/>
      </c>
      <c r="T2115" s="26" t="str">
        <f t="array" ref="T2115">IFERROR(IF(OR(J2115="",M2115="",F2115=""),"",IF(F2115="학생부종합",INDEX(종합배치표!$C:$Q,MATCH(J2115,종합배치표!$B:$B,0),(MATCH(M2115,{"A","B","C","D","E"},0)-1)*3+3),INDEX(교과배치표!$C:$Q,MATCH(J2115,교과배치표!$B:$B,0),(MATCH(M2115,{"A","B","C","D","E"},0)-1)*3+3))),"")</f>
        <v/>
      </c>
      <c r="V2115" s="140">
        <f t="shared" si="97"/>
        <v>2.7</v>
      </c>
      <c r="W2115" s="141" t="str">
        <f t="shared" si="98"/>
        <v/>
      </c>
    </row>
    <row r="2116" spans="2:23" ht="14.25" customHeight="1">
      <c r="B2116" s="20">
        <v>2196</v>
      </c>
      <c r="C2116" s="21" t="s">
        <v>608</v>
      </c>
      <c r="D2116" s="21" t="s">
        <v>931</v>
      </c>
      <c r="E2116" s="21" t="s">
        <v>921</v>
      </c>
      <c r="F2116" s="21" t="s">
        <v>68</v>
      </c>
      <c r="G2116" s="21" t="s">
        <v>922</v>
      </c>
      <c r="H2116" s="21" t="s">
        <v>943</v>
      </c>
      <c r="I2116" s="21" t="s">
        <v>60</v>
      </c>
      <c r="J2116" s="23"/>
      <c r="K2116" s="24">
        <v>6</v>
      </c>
      <c r="M2116" s="25" t="str">
        <f>IF(I2116="","",IF(I2116="인문",성적입력!$C$8,성적입력!$C$9))</f>
        <v>A</v>
      </c>
      <c r="N2116" s="26">
        <f>성적입력!$C$15</f>
        <v>3</v>
      </c>
      <c r="P2116" s="27" t="str">
        <f t="shared" si="96"/>
        <v/>
      </c>
      <c r="R2116" s="26" t="str">
        <f t="array" ref="R2116">IFERROR(IF(OR(J2116="",M2116="",F2116=""),"",IF(F2116="학생부종합",INDEX(종합배치표!$C:$Q,MATCH(J2116,종합배치표!$B:$B,0),(MATCH(M2116,{"A","B","C","D","E"},0)-1)*3+1),INDEX(교과배치표!$C:$Q,MATCH(J2116,교과배치표!$B:$B,0),(MATCH(M2116,{"A","B","C","D","E"},0)-1)*3+1))),"")</f>
        <v/>
      </c>
      <c r="S2116" s="26" t="str">
        <f t="array" ref="S2116">IFERROR(IF(OR(J2116="",M2116="",F2116=""),"",IF(F2116="학생부종합",INDEX(종합배치표!$C:$Q,MATCH(J2116,종합배치표!$B:$B,0),(MATCH(M2116,{"A","B","C","D","E"},0)-1)*3+2),INDEX(교과배치표!$C:$Q,MATCH(J2116,교과배치표!$B:$B,0),(MATCH(M2116,{"A","B","C","D","E"},0)-1)*3+2))),"")</f>
        <v/>
      </c>
      <c r="T2116" s="26" t="str">
        <f t="array" ref="T2116">IFERROR(IF(OR(J2116="",M2116="",F2116=""),"",IF(F2116="학생부종합",INDEX(종합배치표!$C:$Q,MATCH(J2116,종합배치표!$B:$B,0),(MATCH(M2116,{"A","B","C","D","E"},0)-1)*3+3),INDEX(교과배치표!$C:$Q,MATCH(J2116,교과배치표!$B:$B,0),(MATCH(M2116,{"A","B","C","D","E"},0)-1)*3+3))),"")</f>
        <v/>
      </c>
      <c r="V2116" s="140">
        <f t="shared" si="97"/>
        <v>2.7</v>
      </c>
      <c r="W2116" s="141" t="str">
        <f t="shared" si="98"/>
        <v/>
      </c>
    </row>
    <row r="2117" spans="2:23" ht="14.25" customHeight="1">
      <c r="B2117" s="20">
        <v>2199</v>
      </c>
      <c r="C2117" s="21" t="s">
        <v>608</v>
      </c>
      <c r="D2117" s="21" t="s">
        <v>931</v>
      </c>
      <c r="E2117" s="21" t="s">
        <v>921</v>
      </c>
      <c r="F2117" s="21" t="s">
        <v>24</v>
      </c>
      <c r="G2117" s="21" t="s">
        <v>923</v>
      </c>
      <c r="H2117" s="21" t="s">
        <v>943</v>
      </c>
      <c r="I2117" s="21" t="s">
        <v>60</v>
      </c>
      <c r="J2117" s="23"/>
      <c r="K2117" s="24">
        <v>13</v>
      </c>
      <c r="M2117" s="25" t="str">
        <f>IF(I2117="","",IF(I2117="인문",성적입력!$C$8,성적입력!$C$9))</f>
        <v>A</v>
      </c>
      <c r="N2117" s="26">
        <f>성적입력!$C$15</f>
        <v>3</v>
      </c>
      <c r="P2117" s="27" t="str">
        <f t="shared" ref="P2117:P2180" si="99">IF(OR(J2117="",N2117="",M2117=""),"",IF(N2117&lt;=T2117,"안정",IF(N2117&lt;=S2117,"적정",IF(N2117&lt;=R2117,"소신","상향"))))</f>
        <v/>
      </c>
      <c r="R2117" s="26" t="str">
        <f t="array" ref="R2117">IFERROR(IF(OR(J2117="",M2117="",F2117=""),"",IF(F2117="학생부종합",INDEX(종합배치표!$C:$Q,MATCH(J2117,종합배치표!$B:$B,0),(MATCH(M2117,{"A","B","C","D","E"},0)-1)*3+1),INDEX(교과배치표!$C:$Q,MATCH(J2117,교과배치표!$B:$B,0),(MATCH(M2117,{"A","B","C","D","E"},0)-1)*3+1))),"")</f>
        <v/>
      </c>
      <c r="S2117" s="26" t="str">
        <f t="array" ref="S2117">IFERROR(IF(OR(J2117="",M2117="",F2117=""),"",IF(F2117="학생부종합",INDEX(종합배치표!$C:$Q,MATCH(J2117,종합배치표!$B:$B,0),(MATCH(M2117,{"A","B","C","D","E"},0)-1)*3+2),INDEX(교과배치표!$C:$Q,MATCH(J2117,교과배치표!$B:$B,0),(MATCH(M2117,{"A","B","C","D","E"},0)-1)*3+2))),"")</f>
        <v/>
      </c>
      <c r="T2117" s="26" t="str">
        <f t="array" ref="T2117">IFERROR(IF(OR(J2117="",M2117="",F2117=""),"",IF(F2117="학생부종합",INDEX(종합배치표!$C:$Q,MATCH(J2117,종합배치표!$B:$B,0),(MATCH(M2117,{"A","B","C","D","E"},0)-1)*3+3),INDEX(교과배치표!$C:$Q,MATCH(J2117,교과배치표!$B:$B,0),(MATCH(M2117,{"A","B","C","D","E"},0)-1)*3+3))),"")</f>
        <v/>
      </c>
      <c r="V2117" s="140">
        <f t="shared" ref="V2117:V2180" si="100">$W$2</f>
        <v>2.7</v>
      </c>
      <c r="W2117" s="141" t="str">
        <f t="shared" ref="W2117:W2180" si="101">IF(OR(J2117="",V2117="",M2117=""),"",IF(V2117&lt;=T2117,"안정",IF(V2117&lt;=S2117,"적정",IF(V2117&lt;=R2117,"소신","상향"))))</f>
        <v/>
      </c>
    </row>
    <row r="2118" spans="2:23" ht="14.25" customHeight="1">
      <c r="B2118" s="20">
        <v>2200</v>
      </c>
      <c r="C2118" s="21" t="s">
        <v>611</v>
      </c>
      <c r="D2118" s="21" t="s">
        <v>611</v>
      </c>
      <c r="E2118" s="21" t="s">
        <v>921</v>
      </c>
      <c r="F2118" s="21" t="s">
        <v>68</v>
      </c>
      <c r="G2118" s="21" t="s">
        <v>922</v>
      </c>
      <c r="H2118" s="21" t="s">
        <v>944</v>
      </c>
      <c r="I2118" s="21" t="s">
        <v>60</v>
      </c>
      <c r="J2118" s="23"/>
      <c r="K2118" s="24">
        <v>12</v>
      </c>
      <c r="M2118" s="25" t="str">
        <f>IF(I2118="","",IF(I2118="인문",성적입력!$C$8,성적입력!$C$9))</f>
        <v>A</v>
      </c>
      <c r="N2118" s="26">
        <f>성적입력!$C$15</f>
        <v>3</v>
      </c>
      <c r="P2118" s="27" t="str">
        <f t="shared" si="99"/>
        <v/>
      </c>
      <c r="R2118" s="26" t="str">
        <f t="array" ref="R2118">IFERROR(IF(OR(J2118="",M2118="",F2118=""),"",IF(F2118="학생부종합",INDEX(종합배치표!$C:$Q,MATCH(J2118,종합배치표!$B:$B,0),(MATCH(M2118,{"A","B","C","D","E"},0)-1)*3+1),INDEX(교과배치표!$C:$Q,MATCH(J2118,교과배치표!$B:$B,0),(MATCH(M2118,{"A","B","C","D","E"},0)-1)*3+1))),"")</f>
        <v/>
      </c>
      <c r="S2118" s="26" t="str">
        <f t="array" ref="S2118">IFERROR(IF(OR(J2118="",M2118="",F2118=""),"",IF(F2118="학생부종합",INDEX(종합배치표!$C:$Q,MATCH(J2118,종합배치표!$B:$B,0),(MATCH(M2118,{"A","B","C","D","E"},0)-1)*3+2),INDEX(교과배치표!$C:$Q,MATCH(J2118,교과배치표!$B:$B,0),(MATCH(M2118,{"A","B","C","D","E"},0)-1)*3+2))),"")</f>
        <v/>
      </c>
      <c r="T2118" s="26" t="str">
        <f t="array" ref="T2118">IFERROR(IF(OR(J2118="",M2118="",F2118=""),"",IF(F2118="학생부종합",INDEX(종합배치표!$C:$Q,MATCH(J2118,종합배치표!$B:$B,0),(MATCH(M2118,{"A","B","C","D","E"},0)-1)*3+3),INDEX(교과배치표!$C:$Q,MATCH(J2118,교과배치표!$B:$B,0),(MATCH(M2118,{"A","B","C","D","E"},0)-1)*3+3))),"")</f>
        <v/>
      </c>
      <c r="V2118" s="140">
        <f t="shared" si="100"/>
        <v>2.7</v>
      </c>
      <c r="W2118" s="141" t="str">
        <f t="shared" si="101"/>
        <v/>
      </c>
    </row>
    <row r="2119" spans="2:23" ht="14.25" customHeight="1">
      <c r="B2119" s="20">
        <v>2202</v>
      </c>
      <c r="C2119" s="21" t="s">
        <v>611</v>
      </c>
      <c r="D2119" s="21" t="s">
        <v>611</v>
      </c>
      <c r="E2119" s="21" t="s">
        <v>921</v>
      </c>
      <c r="F2119" s="21" t="s">
        <v>24</v>
      </c>
      <c r="G2119" s="21" t="s">
        <v>923</v>
      </c>
      <c r="H2119" s="21" t="s">
        <v>944</v>
      </c>
      <c r="I2119" s="21" t="s">
        <v>60</v>
      </c>
      <c r="J2119" s="23"/>
      <c r="K2119" s="24">
        <v>13</v>
      </c>
      <c r="M2119" s="25" t="str">
        <f>IF(I2119="","",IF(I2119="인문",성적입력!$C$8,성적입력!$C$9))</f>
        <v>A</v>
      </c>
      <c r="N2119" s="26">
        <f>성적입력!$C$15</f>
        <v>3</v>
      </c>
      <c r="P2119" s="27" t="str">
        <f t="shared" si="99"/>
        <v/>
      </c>
      <c r="R2119" s="26" t="str">
        <f t="array" ref="R2119">IFERROR(IF(OR(J2119="",M2119="",F2119=""),"",IF(F2119="학생부종합",INDEX(종합배치표!$C:$Q,MATCH(J2119,종합배치표!$B:$B,0),(MATCH(M2119,{"A","B","C","D","E"},0)-1)*3+1),INDEX(교과배치표!$C:$Q,MATCH(J2119,교과배치표!$B:$B,0),(MATCH(M2119,{"A","B","C","D","E"},0)-1)*3+1))),"")</f>
        <v/>
      </c>
      <c r="S2119" s="26" t="str">
        <f t="array" ref="S2119">IFERROR(IF(OR(J2119="",M2119="",F2119=""),"",IF(F2119="학생부종합",INDEX(종합배치표!$C:$Q,MATCH(J2119,종합배치표!$B:$B,0),(MATCH(M2119,{"A","B","C","D","E"},0)-1)*3+2),INDEX(교과배치표!$C:$Q,MATCH(J2119,교과배치표!$B:$B,0),(MATCH(M2119,{"A","B","C","D","E"},0)-1)*3+2))),"")</f>
        <v/>
      </c>
      <c r="T2119" s="26" t="str">
        <f t="array" ref="T2119">IFERROR(IF(OR(J2119="",M2119="",F2119=""),"",IF(F2119="학생부종합",INDEX(종합배치표!$C:$Q,MATCH(J2119,종합배치표!$B:$B,0),(MATCH(M2119,{"A","B","C","D","E"},0)-1)*3+3),INDEX(교과배치표!$C:$Q,MATCH(J2119,교과배치표!$B:$B,0),(MATCH(M2119,{"A","B","C","D","E"},0)-1)*3+3))),"")</f>
        <v/>
      </c>
      <c r="V2119" s="140">
        <f t="shared" si="100"/>
        <v>2.7</v>
      </c>
      <c r="W2119" s="141" t="str">
        <f t="shared" si="101"/>
        <v/>
      </c>
    </row>
    <row r="2120" spans="2:23" ht="14.25" customHeight="1">
      <c r="B2120" s="20">
        <v>2204</v>
      </c>
      <c r="C2120" s="21" t="s">
        <v>611</v>
      </c>
      <c r="D2120" s="21" t="s">
        <v>611</v>
      </c>
      <c r="E2120" s="21" t="s">
        <v>921</v>
      </c>
      <c r="F2120" s="21" t="s">
        <v>24</v>
      </c>
      <c r="G2120" s="21" t="s">
        <v>923</v>
      </c>
      <c r="H2120" s="21" t="s">
        <v>525</v>
      </c>
      <c r="I2120" s="21" t="s">
        <v>27</v>
      </c>
      <c r="J2120" s="23"/>
      <c r="K2120" s="24">
        <v>7</v>
      </c>
      <c r="M2120" s="25" t="str">
        <f>IF(I2120="","",IF(I2120="인문",성적입력!$C$8,성적입력!$C$9))</f>
        <v>A</v>
      </c>
      <c r="N2120" s="26">
        <f>성적입력!$C$15</f>
        <v>3</v>
      </c>
      <c r="P2120" s="27" t="str">
        <f t="shared" si="99"/>
        <v/>
      </c>
      <c r="R2120" s="26" t="str">
        <f t="array" ref="R2120">IFERROR(IF(OR(J2120="",M2120="",F2120=""),"",IF(F2120="학생부종합",INDEX(종합배치표!$C:$Q,MATCH(J2120,종합배치표!$B:$B,0),(MATCH(M2120,{"A","B","C","D","E"},0)-1)*3+1),INDEX(교과배치표!$C:$Q,MATCH(J2120,교과배치표!$B:$B,0),(MATCH(M2120,{"A","B","C","D","E"},0)-1)*3+1))),"")</f>
        <v/>
      </c>
      <c r="S2120" s="26" t="str">
        <f t="array" ref="S2120">IFERROR(IF(OR(J2120="",M2120="",F2120=""),"",IF(F2120="학생부종합",INDEX(종합배치표!$C:$Q,MATCH(J2120,종합배치표!$B:$B,0),(MATCH(M2120,{"A","B","C","D","E"},0)-1)*3+2),INDEX(교과배치표!$C:$Q,MATCH(J2120,교과배치표!$B:$B,0),(MATCH(M2120,{"A","B","C","D","E"},0)-1)*3+2))),"")</f>
        <v/>
      </c>
      <c r="T2120" s="26" t="str">
        <f t="array" ref="T2120">IFERROR(IF(OR(J2120="",M2120="",F2120=""),"",IF(F2120="학생부종합",INDEX(종합배치표!$C:$Q,MATCH(J2120,종합배치표!$B:$B,0),(MATCH(M2120,{"A","B","C","D","E"},0)-1)*3+3),INDEX(교과배치표!$C:$Q,MATCH(J2120,교과배치표!$B:$B,0),(MATCH(M2120,{"A","B","C","D","E"},0)-1)*3+3))),"")</f>
        <v/>
      </c>
      <c r="V2120" s="140">
        <f t="shared" si="100"/>
        <v>2.7</v>
      </c>
      <c r="W2120" s="141" t="str">
        <f t="shared" si="101"/>
        <v/>
      </c>
    </row>
    <row r="2121" spans="2:23" ht="14.25" customHeight="1">
      <c r="B2121" s="20">
        <v>2205</v>
      </c>
      <c r="C2121" s="21" t="s">
        <v>611</v>
      </c>
      <c r="D2121" s="21" t="s">
        <v>611</v>
      </c>
      <c r="E2121" s="21" t="s">
        <v>921</v>
      </c>
      <c r="F2121" s="21" t="s">
        <v>68</v>
      </c>
      <c r="G2121" s="21" t="s">
        <v>922</v>
      </c>
      <c r="H2121" s="21" t="s">
        <v>263</v>
      </c>
      <c r="I2121" s="21" t="s">
        <v>27</v>
      </c>
      <c r="J2121" s="23"/>
      <c r="K2121" s="24">
        <v>5</v>
      </c>
      <c r="M2121" s="25" t="str">
        <f>IF(I2121="","",IF(I2121="인문",성적입력!$C$8,성적입력!$C$9))</f>
        <v>A</v>
      </c>
      <c r="N2121" s="26">
        <f>성적입력!$C$15</f>
        <v>3</v>
      </c>
      <c r="P2121" s="27" t="str">
        <f t="shared" si="99"/>
        <v/>
      </c>
      <c r="R2121" s="26" t="str">
        <f t="array" ref="R2121">IFERROR(IF(OR(J2121="",M2121="",F2121=""),"",IF(F2121="학생부종합",INDEX(종합배치표!$C:$Q,MATCH(J2121,종합배치표!$B:$B,0),(MATCH(M2121,{"A","B","C","D","E"},0)-1)*3+1),INDEX(교과배치표!$C:$Q,MATCH(J2121,교과배치표!$B:$B,0),(MATCH(M2121,{"A","B","C","D","E"},0)-1)*3+1))),"")</f>
        <v/>
      </c>
      <c r="S2121" s="26" t="str">
        <f t="array" ref="S2121">IFERROR(IF(OR(J2121="",M2121="",F2121=""),"",IF(F2121="학생부종합",INDEX(종합배치표!$C:$Q,MATCH(J2121,종합배치표!$B:$B,0),(MATCH(M2121,{"A","B","C","D","E"},0)-1)*3+2),INDEX(교과배치표!$C:$Q,MATCH(J2121,교과배치표!$B:$B,0),(MATCH(M2121,{"A","B","C","D","E"},0)-1)*3+2))),"")</f>
        <v/>
      </c>
      <c r="T2121" s="26" t="str">
        <f t="array" ref="T2121">IFERROR(IF(OR(J2121="",M2121="",F2121=""),"",IF(F2121="학생부종합",INDEX(종합배치표!$C:$Q,MATCH(J2121,종합배치표!$B:$B,0),(MATCH(M2121,{"A","B","C","D","E"},0)-1)*3+3),INDEX(교과배치표!$C:$Q,MATCH(J2121,교과배치표!$B:$B,0),(MATCH(M2121,{"A","B","C","D","E"},0)-1)*3+3))),"")</f>
        <v/>
      </c>
      <c r="V2121" s="140">
        <f t="shared" si="100"/>
        <v>2.7</v>
      </c>
      <c r="W2121" s="141" t="str">
        <f t="shared" si="101"/>
        <v/>
      </c>
    </row>
    <row r="2122" spans="2:23" ht="14.25" customHeight="1">
      <c r="B2122" s="20">
        <v>2206</v>
      </c>
      <c r="C2122" s="21" t="s">
        <v>611</v>
      </c>
      <c r="D2122" s="21" t="s">
        <v>611</v>
      </c>
      <c r="E2122" s="21" t="s">
        <v>921</v>
      </c>
      <c r="F2122" s="21" t="s">
        <v>24</v>
      </c>
      <c r="G2122" s="21" t="s">
        <v>923</v>
      </c>
      <c r="H2122" s="21" t="s">
        <v>263</v>
      </c>
      <c r="I2122" s="21" t="s">
        <v>27</v>
      </c>
      <c r="J2122" s="23"/>
      <c r="K2122" s="24">
        <v>3</v>
      </c>
      <c r="M2122" s="25" t="str">
        <f>IF(I2122="","",IF(I2122="인문",성적입력!$C$8,성적입력!$C$9))</f>
        <v>A</v>
      </c>
      <c r="N2122" s="26">
        <f>성적입력!$C$15</f>
        <v>3</v>
      </c>
      <c r="P2122" s="27" t="str">
        <f t="shared" si="99"/>
        <v/>
      </c>
      <c r="R2122" s="26" t="str">
        <f t="array" ref="R2122">IFERROR(IF(OR(J2122="",M2122="",F2122=""),"",IF(F2122="학생부종합",INDEX(종합배치표!$C:$Q,MATCH(J2122,종합배치표!$B:$B,0),(MATCH(M2122,{"A","B","C","D","E"},0)-1)*3+1),INDEX(교과배치표!$C:$Q,MATCH(J2122,교과배치표!$B:$B,0),(MATCH(M2122,{"A","B","C","D","E"},0)-1)*3+1))),"")</f>
        <v/>
      </c>
      <c r="S2122" s="26" t="str">
        <f t="array" ref="S2122">IFERROR(IF(OR(J2122="",M2122="",F2122=""),"",IF(F2122="학생부종합",INDEX(종합배치표!$C:$Q,MATCH(J2122,종합배치표!$B:$B,0),(MATCH(M2122,{"A","B","C","D","E"},0)-1)*3+2),INDEX(교과배치표!$C:$Q,MATCH(J2122,교과배치표!$B:$B,0),(MATCH(M2122,{"A","B","C","D","E"},0)-1)*3+2))),"")</f>
        <v/>
      </c>
      <c r="T2122" s="26" t="str">
        <f t="array" ref="T2122">IFERROR(IF(OR(J2122="",M2122="",F2122=""),"",IF(F2122="학생부종합",INDEX(종합배치표!$C:$Q,MATCH(J2122,종합배치표!$B:$B,0),(MATCH(M2122,{"A","B","C","D","E"},0)-1)*3+3),INDEX(교과배치표!$C:$Q,MATCH(J2122,교과배치표!$B:$B,0),(MATCH(M2122,{"A","B","C","D","E"},0)-1)*3+3))),"")</f>
        <v/>
      </c>
      <c r="V2122" s="140">
        <f t="shared" si="100"/>
        <v>2.7</v>
      </c>
      <c r="W2122" s="141" t="str">
        <f t="shared" si="101"/>
        <v/>
      </c>
    </row>
    <row r="2123" spans="2:23" ht="14.25" customHeight="1">
      <c r="B2123" s="20">
        <v>2207</v>
      </c>
      <c r="C2123" s="21" t="s">
        <v>608</v>
      </c>
      <c r="D2123" s="21" t="s">
        <v>931</v>
      </c>
      <c r="E2123" s="21" t="s">
        <v>921</v>
      </c>
      <c r="F2123" s="21" t="s">
        <v>68</v>
      </c>
      <c r="G2123" s="21" t="s">
        <v>922</v>
      </c>
      <c r="H2123" s="21" t="s">
        <v>945</v>
      </c>
      <c r="I2123" s="21" t="s">
        <v>60</v>
      </c>
      <c r="J2123" s="23"/>
      <c r="K2123" s="24">
        <v>25</v>
      </c>
      <c r="M2123" s="25" t="str">
        <f>IF(I2123="","",IF(I2123="인문",성적입력!$C$8,성적입력!$C$9))</f>
        <v>A</v>
      </c>
      <c r="N2123" s="26">
        <f>성적입력!$C$15</f>
        <v>3</v>
      </c>
      <c r="P2123" s="27" t="str">
        <f t="shared" si="99"/>
        <v/>
      </c>
      <c r="R2123" s="26" t="str">
        <f t="array" ref="R2123">IFERROR(IF(OR(J2123="",M2123="",F2123=""),"",IF(F2123="학생부종합",INDEX(종합배치표!$C:$Q,MATCH(J2123,종합배치표!$B:$B,0),(MATCH(M2123,{"A","B","C","D","E"},0)-1)*3+1),INDEX(교과배치표!$C:$Q,MATCH(J2123,교과배치표!$B:$B,0),(MATCH(M2123,{"A","B","C","D","E"},0)-1)*3+1))),"")</f>
        <v/>
      </c>
      <c r="S2123" s="26" t="str">
        <f t="array" ref="S2123">IFERROR(IF(OR(J2123="",M2123="",F2123=""),"",IF(F2123="학생부종합",INDEX(종합배치표!$C:$Q,MATCH(J2123,종합배치표!$B:$B,0),(MATCH(M2123,{"A","B","C","D","E"},0)-1)*3+2),INDEX(교과배치표!$C:$Q,MATCH(J2123,교과배치표!$B:$B,0),(MATCH(M2123,{"A","B","C","D","E"},0)-1)*3+2))),"")</f>
        <v/>
      </c>
      <c r="T2123" s="26" t="str">
        <f t="array" ref="T2123">IFERROR(IF(OR(J2123="",M2123="",F2123=""),"",IF(F2123="학생부종합",INDEX(종합배치표!$C:$Q,MATCH(J2123,종합배치표!$B:$B,0),(MATCH(M2123,{"A","B","C","D","E"},0)-1)*3+3),INDEX(교과배치표!$C:$Q,MATCH(J2123,교과배치표!$B:$B,0),(MATCH(M2123,{"A","B","C","D","E"},0)-1)*3+3))),"")</f>
        <v/>
      </c>
      <c r="V2123" s="140">
        <f t="shared" si="100"/>
        <v>2.7</v>
      </c>
      <c r="W2123" s="141" t="str">
        <f t="shared" si="101"/>
        <v/>
      </c>
    </row>
    <row r="2124" spans="2:23" ht="14.25" customHeight="1">
      <c r="B2124" s="20">
        <v>2209</v>
      </c>
      <c r="C2124" s="21" t="s">
        <v>611</v>
      </c>
      <c r="D2124" s="21" t="s">
        <v>611</v>
      </c>
      <c r="E2124" s="21" t="s">
        <v>921</v>
      </c>
      <c r="F2124" s="21" t="s">
        <v>24</v>
      </c>
      <c r="G2124" s="21" t="s">
        <v>923</v>
      </c>
      <c r="H2124" s="21" t="s">
        <v>945</v>
      </c>
      <c r="I2124" s="21" t="s">
        <v>60</v>
      </c>
      <c r="J2124" s="23"/>
      <c r="K2124" s="24">
        <v>20</v>
      </c>
      <c r="M2124" s="25" t="str">
        <f>IF(I2124="","",IF(I2124="인문",성적입력!$C$8,성적입력!$C$9))</f>
        <v>A</v>
      </c>
      <c r="N2124" s="26">
        <f>성적입력!$C$15</f>
        <v>3</v>
      </c>
      <c r="P2124" s="27" t="str">
        <f t="shared" si="99"/>
        <v/>
      </c>
      <c r="R2124" s="26" t="str">
        <f t="array" ref="R2124">IFERROR(IF(OR(J2124="",M2124="",F2124=""),"",IF(F2124="학생부종합",INDEX(종합배치표!$C:$Q,MATCH(J2124,종합배치표!$B:$B,0),(MATCH(M2124,{"A","B","C","D","E"},0)-1)*3+1),INDEX(교과배치표!$C:$Q,MATCH(J2124,교과배치표!$B:$B,0),(MATCH(M2124,{"A","B","C","D","E"},0)-1)*3+1))),"")</f>
        <v/>
      </c>
      <c r="S2124" s="26" t="str">
        <f t="array" ref="S2124">IFERROR(IF(OR(J2124="",M2124="",F2124=""),"",IF(F2124="학생부종합",INDEX(종합배치표!$C:$Q,MATCH(J2124,종합배치표!$B:$B,0),(MATCH(M2124,{"A","B","C","D","E"},0)-1)*3+2),INDEX(교과배치표!$C:$Q,MATCH(J2124,교과배치표!$B:$B,0),(MATCH(M2124,{"A","B","C","D","E"},0)-1)*3+2))),"")</f>
        <v/>
      </c>
      <c r="T2124" s="26" t="str">
        <f t="array" ref="T2124">IFERROR(IF(OR(J2124="",M2124="",F2124=""),"",IF(F2124="학생부종합",INDEX(종합배치표!$C:$Q,MATCH(J2124,종합배치표!$B:$B,0),(MATCH(M2124,{"A","B","C","D","E"},0)-1)*3+3),INDEX(교과배치표!$C:$Q,MATCH(J2124,교과배치표!$B:$B,0),(MATCH(M2124,{"A","B","C","D","E"},0)-1)*3+3))),"")</f>
        <v/>
      </c>
      <c r="V2124" s="140">
        <f t="shared" si="100"/>
        <v>2.7</v>
      </c>
      <c r="W2124" s="141" t="str">
        <f t="shared" si="101"/>
        <v/>
      </c>
    </row>
    <row r="2125" spans="2:23" ht="14.25" customHeight="1">
      <c r="B2125" s="20">
        <v>2210</v>
      </c>
      <c r="C2125" s="21" t="s">
        <v>611</v>
      </c>
      <c r="D2125" s="21" t="s">
        <v>611</v>
      </c>
      <c r="E2125" s="21" t="s">
        <v>921</v>
      </c>
      <c r="F2125" s="21" t="s">
        <v>68</v>
      </c>
      <c r="G2125" s="21" t="s">
        <v>922</v>
      </c>
      <c r="H2125" s="21" t="s">
        <v>306</v>
      </c>
      <c r="I2125" s="21" t="s">
        <v>27</v>
      </c>
      <c r="J2125" s="23"/>
      <c r="K2125" s="24">
        <v>5</v>
      </c>
      <c r="M2125" s="25" t="str">
        <f>IF(I2125="","",IF(I2125="인문",성적입력!$C$8,성적입력!$C$9))</f>
        <v>A</v>
      </c>
      <c r="N2125" s="26">
        <f>성적입력!$C$15</f>
        <v>3</v>
      </c>
      <c r="P2125" s="27" t="str">
        <f t="shared" si="99"/>
        <v/>
      </c>
      <c r="R2125" s="26" t="str">
        <f t="array" ref="R2125">IFERROR(IF(OR(J2125="",M2125="",F2125=""),"",IF(F2125="학생부종합",INDEX(종합배치표!$C:$Q,MATCH(J2125,종합배치표!$B:$B,0),(MATCH(M2125,{"A","B","C","D","E"},0)-1)*3+1),INDEX(교과배치표!$C:$Q,MATCH(J2125,교과배치표!$B:$B,0),(MATCH(M2125,{"A","B","C","D","E"},0)-1)*3+1))),"")</f>
        <v/>
      </c>
      <c r="S2125" s="26" t="str">
        <f t="array" ref="S2125">IFERROR(IF(OR(J2125="",M2125="",F2125=""),"",IF(F2125="학생부종합",INDEX(종합배치표!$C:$Q,MATCH(J2125,종합배치표!$B:$B,0),(MATCH(M2125,{"A","B","C","D","E"},0)-1)*3+2),INDEX(교과배치표!$C:$Q,MATCH(J2125,교과배치표!$B:$B,0),(MATCH(M2125,{"A","B","C","D","E"},0)-1)*3+2))),"")</f>
        <v/>
      </c>
      <c r="T2125" s="26" t="str">
        <f t="array" ref="T2125">IFERROR(IF(OR(J2125="",M2125="",F2125=""),"",IF(F2125="학생부종합",INDEX(종합배치표!$C:$Q,MATCH(J2125,종합배치표!$B:$B,0),(MATCH(M2125,{"A","B","C","D","E"},0)-1)*3+3),INDEX(교과배치표!$C:$Q,MATCH(J2125,교과배치표!$B:$B,0),(MATCH(M2125,{"A","B","C","D","E"},0)-1)*3+3))),"")</f>
        <v/>
      </c>
      <c r="V2125" s="140">
        <f t="shared" si="100"/>
        <v>2.7</v>
      </c>
      <c r="W2125" s="141" t="str">
        <f t="shared" si="101"/>
        <v/>
      </c>
    </row>
    <row r="2126" spans="2:23" ht="14.25" customHeight="1">
      <c r="B2126" s="20">
        <v>2213</v>
      </c>
      <c r="C2126" s="21" t="s">
        <v>611</v>
      </c>
      <c r="D2126" s="21" t="s">
        <v>611</v>
      </c>
      <c r="E2126" s="21" t="s">
        <v>921</v>
      </c>
      <c r="F2126" s="21" t="s">
        <v>24</v>
      </c>
      <c r="G2126" s="21" t="s">
        <v>923</v>
      </c>
      <c r="H2126" s="21" t="s">
        <v>306</v>
      </c>
      <c r="I2126" s="21" t="s">
        <v>27</v>
      </c>
      <c r="J2126" s="23"/>
      <c r="K2126" s="24">
        <v>8</v>
      </c>
      <c r="M2126" s="25" t="str">
        <f>IF(I2126="","",IF(I2126="인문",성적입력!$C$8,성적입력!$C$9))</f>
        <v>A</v>
      </c>
      <c r="N2126" s="26">
        <f>성적입력!$C$15</f>
        <v>3</v>
      </c>
      <c r="P2126" s="27" t="str">
        <f t="shared" si="99"/>
        <v/>
      </c>
      <c r="R2126" s="26" t="str">
        <f t="array" ref="R2126">IFERROR(IF(OR(J2126="",M2126="",F2126=""),"",IF(F2126="학생부종합",INDEX(종합배치표!$C:$Q,MATCH(J2126,종합배치표!$B:$B,0),(MATCH(M2126,{"A","B","C","D","E"},0)-1)*3+1),INDEX(교과배치표!$C:$Q,MATCH(J2126,교과배치표!$B:$B,0),(MATCH(M2126,{"A","B","C","D","E"},0)-1)*3+1))),"")</f>
        <v/>
      </c>
      <c r="S2126" s="26" t="str">
        <f t="array" ref="S2126">IFERROR(IF(OR(J2126="",M2126="",F2126=""),"",IF(F2126="학생부종합",INDEX(종합배치표!$C:$Q,MATCH(J2126,종합배치표!$B:$B,0),(MATCH(M2126,{"A","B","C","D","E"},0)-1)*3+2),INDEX(교과배치표!$C:$Q,MATCH(J2126,교과배치표!$B:$B,0),(MATCH(M2126,{"A","B","C","D","E"},0)-1)*3+2))),"")</f>
        <v/>
      </c>
      <c r="T2126" s="26" t="str">
        <f t="array" ref="T2126">IFERROR(IF(OR(J2126="",M2126="",F2126=""),"",IF(F2126="학생부종합",INDEX(종합배치표!$C:$Q,MATCH(J2126,종합배치표!$B:$B,0),(MATCH(M2126,{"A","B","C","D","E"},0)-1)*3+3),INDEX(교과배치표!$C:$Q,MATCH(J2126,교과배치표!$B:$B,0),(MATCH(M2126,{"A","B","C","D","E"},0)-1)*3+3))),"")</f>
        <v/>
      </c>
      <c r="V2126" s="140">
        <f t="shared" si="100"/>
        <v>2.7</v>
      </c>
      <c r="W2126" s="141" t="str">
        <f t="shared" si="101"/>
        <v/>
      </c>
    </row>
    <row r="2127" spans="2:23" ht="14.25" customHeight="1">
      <c r="B2127" s="20">
        <v>2214</v>
      </c>
      <c r="C2127" s="21" t="s">
        <v>608</v>
      </c>
      <c r="D2127" s="21" t="s">
        <v>920</v>
      </c>
      <c r="E2127" s="21" t="s">
        <v>921</v>
      </c>
      <c r="F2127" s="21" t="s">
        <v>68</v>
      </c>
      <c r="G2127" s="21" t="s">
        <v>922</v>
      </c>
      <c r="H2127" s="21" t="s">
        <v>946</v>
      </c>
      <c r="I2127" s="21" t="s">
        <v>60</v>
      </c>
      <c r="J2127" s="23"/>
      <c r="K2127" s="24">
        <v>28</v>
      </c>
      <c r="M2127" s="25" t="str">
        <f>IF(I2127="","",IF(I2127="인문",성적입력!$C$8,성적입력!$C$9))</f>
        <v>A</v>
      </c>
      <c r="N2127" s="26">
        <f>성적입력!$C$15</f>
        <v>3</v>
      </c>
      <c r="P2127" s="27" t="str">
        <f t="shared" si="99"/>
        <v/>
      </c>
      <c r="R2127" s="26" t="str">
        <f t="array" ref="R2127">IFERROR(IF(OR(J2127="",M2127="",F2127=""),"",IF(F2127="학생부종합",INDEX(종합배치표!$C:$Q,MATCH(J2127,종합배치표!$B:$B,0),(MATCH(M2127,{"A","B","C","D","E"},0)-1)*3+1),INDEX(교과배치표!$C:$Q,MATCH(J2127,교과배치표!$B:$B,0),(MATCH(M2127,{"A","B","C","D","E"},0)-1)*3+1))),"")</f>
        <v/>
      </c>
      <c r="S2127" s="26" t="str">
        <f t="array" ref="S2127">IFERROR(IF(OR(J2127="",M2127="",F2127=""),"",IF(F2127="학생부종합",INDEX(종합배치표!$C:$Q,MATCH(J2127,종합배치표!$B:$B,0),(MATCH(M2127,{"A","B","C","D","E"},0)-1)*3+2),INDEX(교과배치표!$C:$Q,MATCH(J2127,교과배치표!$B:$B,0),(MATCH(M2127,{"A","B","C","D","E"},0)-1)*3+2))),"")</f>
        <v/>
      </c>
      <c r="T2127" s="26" t="str">
        <f t="array" ref="T2127">IFERROR(IF(OR(J2127="",M2127="",F2127=""),"",IF(F2127="학생부종합",INDEX(종합배치표!$C:$Q,MATCH(J2127,종합배치표!$B:$B,0),(MATCH(M2127,{"A","B","C","D","E"},0)-1)*3+3),INDEX(교과배치표!$C:$Q,MATCH(J2127,교과배치표!$B:$B,0),(MATCH(M2127,{"A","B","C","D","E"},0)-1)*3+3))),"")</f>
        <v/>
      </c>
      <c r="V2127" s="140">
        <f t="shared" si="100"/>
        <v>2.7</v>
      </c>
      <c r="W2127" s="141" t="str">
        <f t="shared" si="101"/>
        <v/>
      </c>
    </row>
    <row r="2128" spans="2:23" ht="14.25" customHeight="1">
      <c r="B2128" s="20">
        <v>2216</v>
      </c>
      <c r="C2128" s="21" t="s">
        <v>608</v>
      </c>
      <c r="D2128" s="21" t="s">
        <v>920</v>
      </c>
      <c r="E2128" s="21" t="s">
        <v>921</v>
      </c>
      <c r="F2128" s="21" t="s">
        <v>24</v>
      </c>
      <c r="G2128" s="21" t="s">
        <v>923</v>
      </c>
      <c r="H2128" s="21" t="s">
        <v>946</v>
      </c>
      <c r="I2128" s="21" t="s">
        <v>60</v>
      </c>
      <c r="J2128" s="23"/>
      <c r="K2128" s="24">
        <v>15</v>
      </c>
      <c r="M2128" s="25" t="str">
        <f>IF(I2128="","",IF(I2128="인문",성적입력!$C$8,성적입력!$C$9))</f>
        <v>A</v>
      </c>
      <c r="N2128" s="26">
        <f>성적입력!$C$15</f>
        <v>3</v>
      </c>
      <c r="P2128" s="27" t="str">
        <f t="shared" si="99"/>
        <v/>
      </c>
      <c r="R2128" s="26" t="str">
        <f t="array" ref="R2128">IFERROR(IF(OR(J2128="",M2128="",F2128=""),"",IF(F2128="학생부종합",INDEX(종합배치표!$C:$Q,MATCH(J2128,종합배치표!$B:$B,0),(MATCH(M2128,{"A","B","C","D","E"},0)-1)*3+1),INDEX(교과배치표!$C:$Q,MATCH(J2128,교과배치표!$B:$B,0),(MATCH(M2128,{"A","B","C","D","E"},0)-1)*3+1))),"")</f>
        <v/>
      </c>
      <c r="S2128" s="26" t="str">
        <f t="array" ref="S2128">IFERROR(IF(OR(J2128="",M2128="",F2128=""),"",IF(F2128="학생부종합",INDEX(종합배치표!$C:$Q,MATCH(J2128,종합배치표!$B:$B,0),(MATCH(M2128,{"A","B","C","D","E"},0)-1)*3+2),INDEX(교과배치표!$C:$Q,MATCH(J2128,교과배치표!$B:$B,0),(MATCH(M2128,{"A","B","C","D","E"},0)-1)*3+2))),"")</f>
        <v/>
      </c>
      <c r="T2128" s="26" t="str">
        <f t="array" ref="T2128">IFERROR(IF(OR(J2128="",M2128="",F2128=""),"",IF(F2128="학생부종합",INDEX(종합배치표!$C:$Q,MATCH(J2128,종합배치표!$B:$B,0),(MATCH(M2128,{"A","B","C","D","E"},0)-1)*3+3),INDEX(교과배치표!$C:$Q,MATCH(J2128,교과배치표!$B:$B,0),(MATCH(M2128,{"A","B","C","D","E"},0)-1)*3+3))),"")</f>
        <v/>
      </c>
      <c r="V2128" s="140">
        <f t="shared" si="100"/>
        <v>2.7</v>
      </c>
      <c r="W2128" s="141" t="str">
        <f t="shared" si="101"/>
        <v/>
      </c>
    </row>
    <row r="2129" spans="2:23" ht="14.25" customHeight="1">
      <c r="B2129" s="20">
        <v>2217</v>
      </c>
      <c r="C2129" s="21" t="s">
        <v>608</v>
      </c>
      <c r="D2129" s="21" t="s">
        <v>920</v>
      </c>
      <c r="E2129" s="21" t="s">
        <v>921</v>
      </c>
      <c r="F2129" s="21" t="s">
        <v>68</v>
      </c>
      <c r="G2129" s="21" t="s">
        <v>922</v>
      </c>
      <c r="H2129" s="21" t="s">
        <v>435</v>
      </c>
      <c r="I2129" s="21" t="s">
        <v>429</v>
      </c>
      <c r="J2129" s="23"/>
      <c r="K2129" s="24">
        <v>10</v>
      </c>
      <c r="M2129" s="25" t="str">
        <f>IF(I2129="","",IF(I2129="인문",성적입력!$C$8,성적입력!$C$9))</f>
        <v>A</v>
      </c>
      <c r="N2129" s="26">
        <f>성적입력!$C$15</f>
        <v>3</v>
      </c>
      <c r="P2129" s="27" t="str">
        <f t="shared" si="99"/>
        <v/>
      </c>
      <c r="R2129" s="26" t="str">
        <f t="array" ref="R2129">IFERROR(IF(OR(J2129="",M2129="",F2129=""),"",IF(F2129="학생부종합",INDEX(종합배치표!$C:$Q,MATCH(J2129,종합배치표!$B:$B,0),(MATCH(M2129,{"A","B","C","D","E"},0)-1)*3+1),INDEX(교과배치표!$C:$Q,MATCH(J2129,교과배치표!$B:$B,0),(MATCH(M2129,{"A","B","C","D","E"},0)-1)*3+1))),"")</f>
        <v/>
      </c>
      <c r="S2129" s="26" t="str">
        <f t="array" ref="S2129">IFERROR(IF(OR(J2129="",M2129="",F2129=""),"",IF(F2129="학생부종합",INDEX(종합배치표!$C:$Q,MATCH(J2129,종합배치표!$B:$B,0),(MATCH(M2129,{"A","B","C","D","E"},0)-1)*3+2),INDEX(교과배치표!$C:$Q,MATCH(J2129,교과배치표!$B:$B,0),(MATCH(M2129,{"A","B","C","D","E"},0)-1)*3+2))),"")</f>
        <v/>
      </c>
      <c r="T2129" s="26" t="str">
        <f t="array" ref="T2129">IFERROR(IF(OR(J2129="",M2129="",F2129=""),"",IF(F2129="학생부종합",INDEX(종합배치표!$C:$Q,MATCH(J2129,종합배치표!$B:$B,0),(MATCH(M2129,{"A","B","C","D","E"},0)-1)*3+3),INDEX(교과배치표!$C:$Q,MATCH(J2129,교과배치표!$B:$B,0),(MATCH(M2129,{"A","B","C","D","E"},0)-1)*3+3))),"")</f>
        <v/>
      </c>
      <c r="V2129" s="140">
        <f t="shared" si="100"/>
        <v>2.7</v>
      </c>
      <c r="W2129" s="141" t="str">
        <f t="shared" si="101"/>
        <v/>
      </c>
    </row>
    <row r="2130" spans="2:23" ht="14.25" customHeight="1">
      <c r="B2130" s="20">
        <v>2218</v>
      </c>
      <c r="C2130" s="21" t="s">
        <v>608</v>
      </c>
      <c r="D2130" s="21" t="s">
        <v>920</v>
      </c>
      <c r="E2130" s="21" t="s">
        <v>921</v>
      </c>
      <c r="F2130" s="21" t="s">
        <v>68</v>
      </c>
      <c r="G2130" s="21" t="s">
        <v>922</v>
      </c>
      <c r="H2130" s="21" t="s">
        <v>435</v>
      </c>
      <c r="I2130" s="21" t="s">
        <v>60</v>
      </c>
      <c r="J2130" s="23"/>
      <c r="K2130" s="24">
        <v>10</v>
      </c>
      <c r="M2130" s="25" t="str">
        <f>IF(I2130="","",IF(I2130="인문",성적입력!$C$8,성적입력!$C$9))</f>
        <v>A</v>
      </c>
      <c r="N2130" s="26">
        <f>성적입력!$C$15</f>
        <v>3</v>
      </c>
      <c r="P2130" s="27" t="str">
        <f t="shared" si="99"/>
        <v/>
      </c>
      <c r="R2130" s="26" t="str">
        <f t="array" ref="R2130">IFERROR(IF(OR(J2130="",M2130="",F2130=""),"",IF(F2130="학생부종합",INDEX(종합배치표!$C:$Q,MATCH(J2130,종합배치표!$B:$B,0),(MATCH(M2130,{"A","B","C","D","E"},0)-1)*3+1),INDEX(교과배치표!$C:$Q,MATCH(J2130,교과배치표!$B:$B,0),(MATCH(M2130,{"A","B","C","D","E"},0)-1)*3+1))),"")</f>
        <v/>
      </c>
      <c r="S2130" s="26" t="str">
        <f t="array" ref="S2130">IFERROR(IF(OR(J2130="",M2130="",F2130=""),"",IF(F2130="학생부종합",INDEX(종합배치표!$C:$Q,MATCH(J2130,종합배치표!$B:$B,0),(MATCH(M2130,{"A","B","C","D","E"},0)-1)*3+2),INDEX(교과배치표!$C:$Q,MATCH(J2130,교과배치표!$B:$B,0),(MATCH(M2130,{"A","B","C","D","E"},0)-1)*3+2))),"")</f>
        <v/>
      </c>
      <c r="T2130" s="26" t="str">
        <f t="array" ref="T2130">IFERROR(IF(OR(J2130="",M2130="",F2130=""),"",IF(F2130="학생부종합",INDEX(종합배치표!$C:$Q,MATCH(J2130,종합배치표!$B:$B,0),(MATCH(M2130,{"A","B","C","D","E"},0)-1)*3+3),INDEX(교과배치표!$C:$Q,MATCH(J2130,교과배치표!$B:$B,0),(MATCH(M2130,{"A","B","C","D","E"},0)-1)*3+3))),"")</f>
        <v/>
      </c>
      <c r="V2130" s="140">
        <f t="shared" si="100"/>
        <v>2.7</v>
      </c>
      <c r="W2130" s="141" t="str">
        <f t="shared" si="101"/>
        <v/>
      </c>
    </row>
    <row r="2131" spans="2:23" ht="14.25" customHeight="1">
      <c r="B2131" s="20">
        <v>2219</v>
      </c>
      <c r="C2131" s="21" t="s">
        <v>611</v>
      </c>
      <c r="D2131" s="21" t="s">
        <v>611</v>
      </c>
      <c r="E2131" s="21" t="s">
        <v>921</v>
      </c>
      <c r="F2131" s="21" t="s">
        <v>68</v>
      </c>
      <c r="G2131" s="21" t="s">
        <v>922</v>
      </c>
      <c r="H2131" s="21" t="s">
        <v>898</v>
      </c>
      <c r="I2131" s="21" t="s">
        <v>60</v>
      </c>
      <c r="J2131" s="23"/>
      <c r="K2131" s="24">
        <v>12</v>
      </c>
      <c r="M2131" s="25" t="str">
        <f>IF(I2131="","",IF(I2131="인문",성적입력!$C$8,성적입력!$C$9))</f>
        <v>A</v>
      </c>
      <c r="N2131" s="26">
        <f>성적입력!$C$15</f>
        <v>3</v>
      </c>
      <c r="P2131" s="27" t="str">
        <f t="shared" si="99"/>
        <v/>
      </c>
      <c r="R2131" s="26" t="str">
        <f t="array" ref="R2131">IFERROR(IF(OR(J2131="",M2131="",F2131=""),"",IF(F2131="학생부종합",INDEX(종합배치표!$C:$Q,MATCH(J2131,종합배치표!$B:$B,0),(MATCH(M2131,{"A","B","C","D","E"},0)-1)*3+1),INDEX(교과배치표!$C:$Q,MATCH(J2131,교과배치표!$B:$B,0),(MATCH(M2131,{"A","B","C","D","E"},0)-1)*3+1))),"")</f>
        <v/>
      </c>
      <c r="S2131" s="26" t="str">
        <f t="array" ref="S2131">IFERROR(IF(OR(J2131="",M2131="",F2131=""),"",IF(F2131="학생부종합",INDEX(종합배치표!$C:$Q,MATCH(J2131,종합배치표!$B:$B,0),(MATCH(M2131,{"A","B","C","D","E"},0)-1)*3+2),INDEX(교과배치표!$C:$Q,MATCH(J2131,교과배치표!$B:$B,0),(MATCH(M2131,{"A","B","C","D","E"},0)-1)*3+2))),"")</f>
        <v/>
      </c>
      <c r="T2131" s="26" t="str">
        <f t="array" ref="T2131">IFERROR(IF(OR(J2131="",M2131="",F2131=""),"",IF(F2131="학생부종합",INDEX(종합배치표!$C:$Q,MATCH(J2131,종합배치표!$B:$B,0),(MATCH(M2131,{"A","B","C","D","E"},0)-1)*3+3),INDEX(교과배치표!$C:$Q,MATCH(J2131,교과배치표!$B:$B,0),(MATCH(M2131,{"A","B","C","D","E"},0)-1)*3+3))),"")</f>
        <v/>
      </c>
      <c r="V2131" s="140">
        <f t="shared" si="100"/>
        <v>2.7</v>
      </c>
      <c r="W2131" s="141" t="str">
        <f t="shared" si="101"/>
        <v/>
      </c>
    </row>
    <row r="2132" spans="2:23" ht="14.25" customHeight="1">
      <c r="B2132" s="20">
        <v>2221</v>
      </c>
      <c r="C2132" s="21" t="s">
        <v>611</v>
      </c>
      <c r="D2132" s="21" t="s">
        <v>611</v>
      </c>
      <c r="E2132" s="21" t="s">
        <v>921</v>
      </c>
      <c r="F2132" s="21" t="s">
        <v>24</v>
      </c>
      <c r="G2132" s="21" t="s">
        <v>923</v>
      </c>
      <c r="H2132" s="21" t="s">
        <v>898</v>
      </c>
      <c r="I2132" s="21" t="s">
        <v>60</v>
      </c>
      <c r="J2132" s="23"/>
      <c r="K2132" s="24">
        <v>8</v>
      </c>
      <c r="M2132" s="25" t="str">
        <f>IF(I2132="","",IF(I2132="인문",성적입력!$C$8,성적입력!$C$9))</f>
        <v>A</v>
      </c>
      <c r="N2132" s="26">
        <f>성적입력!$C$15</f>
        <v>3</v>
      </c>
      <c r="P2132" s="27" t="str">
        <f t="shared" si="99"/>
        <v/>
      </c>
      <c r="R2132" s="26" t="str">
        <f t="array" ref="R2132">IFERROR(IF(OR(J2132="",M2132="",F2132=""),"",IF(F2132="학생부종합",INDEX(종합배치표!$C:$Q,MATCH(J2132,종합배치표!$B:$B,0),(MATCH(M2132,{"A","B","C","D","E"},0)-1)*3+1),INDEX(교과배치표!$C:$Q,MATCH(J2132,교과배치표!$B:$B,0),(MATCH(M2132,{"A","B","C","D","E"},0)-1)*3+1))),"")</f>
        <v/>
      </c>
      <c r="S2132" s="26" t="str">
        <f t="array" ref="S2132">IFERROR(IF(OR(J2132="",M2132="",F2132=""),"",IF(F2132="학생부종합",INDEX(종합배치표!$C:$Q,MATCH(J2132,종합배치표!$B:$B,0),(MATCH(M2132,{"A","B","C","D","E"},0)-1)*3+2),INDEX(교과배치표!$C:$Q,MATCH(J2132,교과배치표!$B:$B,0),(MATCH(M2132,{"A","B","C","D","E"},0)-1)*3+2))),"")</f>
        <v/>
      </c>
      <c r="T2132" s="26" t="str">
        <f t="array" ref="T2132">IFERROR(IF(OR(J2132="",M2132="",F2132=""),"",IF(F2132="학생부종합",INDEX(종합배치표!$C:$Q,MATCH(J2132,종합배치표!$B:$B,0),(MATCH(M2132,{"A","B","C","D","E"},0)-1)*3+3),INDEX(교과배치표!$C:$Q,MATCH(J2132,교과배치표!$B:$B,0),(MATCH(M2132,{"A","B","C","D","E"},0)-1)*3+3))),"")</f>
        <v/>
      </c>
      <c r="V2132" s="140">
        <f t="shared" si="100"/>
        <v>2.7</v>
      </c>
      <c r="W2132" s="141" t="str">
        <f t="shared" si="101"/>
        <v/>
      </c>
    </row>
    <row r="2133" spans="2:23" ht="14.25" customHeight="1">
      <c r="B2133" s="20">
        <v>2223</v>
      </c>
      <c r="C2133" s="21" t="s">
        <v>611</v>
      </c>
      <c r="D2133" s="21" t="s">
        <v>611</v>
      </c>
      <c r="E2133" s="21" t="s">
        <v>921</v>
      </c>
      <c r="F2133" s="21" t="s">
        <v>68</v>
      </c>
      <c r="G2133" s="21" t="s">
        <v>922</v>
      </c>
      <c r="H2133" s="21" t="s">
        <v>581</v>
      </c>
      <c r="I2133" s="21" t="s">
        <v>27</v>
      </c>
      <c r="J2133" s="23"/>
      <c r="K2133" s="24">
        <v>7</v>
      </c>
      <c r="M2133" s="25" t="str">
        <f>IF(I2133="","",IF(I2133="인문",성적입력!$C$8,성적입력!$C$9))</f>
        <v>A</v>
      </c>
      <c r="N2133" s="26">
        <f>성적입력!$C$15</f>
        <v>3</v>
      </c>
      <c r="P2133" s="27" t="str">
        <f t="shared" si="99"/>
        <v/>
      </c>
      <c r="R2133" s="26" t="str">
        <f t="array" ref="R2133">IFERROR(IF(OR(J2133="",M2133="",F2133=""),"",IF(F2133="학생부종합",INDEX(종합배치표!$C:$Q,MATCH(J2133,종합배치표!$B:$B,0),(MATCH(M2133,{"A","B","C","D","E"},0)-1)*3+1),INDEX(교과배치표!$C:$Q,MATCH(J2133,교과배치표!$B:$B,0),(MATCH(M2133,{"A","B","C","D","E"},0)-1)*3+1))),"")</f>
        <v/>
      </c>
      <c r="S2133" s="26" t="str">
        <f t="array" ref="S2133">IFERROR(IF(OR(J2133="",M2133="",F2133=""),"",IF(F2133="학생부종합",INDEX(종합배치표!$C:$Q,MATCH(J2133,종합배치표!$B:$B,0),(MATCH(M2133,{"A","B","C","D","E"},0)-1)*3+2),INDEX(교과배치표!$C:$Q,MATCH(J2133,교과배치표!$B:$B,0),(MATCH(M2133,{"A","B","C","D","E"},0)-1)*3+2))),"")</f>
        <v/>
      </c>
      <c r="T2133" s="26" t="str">
        <f t="array" ref="T2133">IFERROR(IF(OR(J2133="",M2133="",F2133=""),"",IF(F2133="학생부종합",INDEX(종합배치표!$C:$Q,MATCH(J2133,종합배치표!$B:$B,0),(MATCH(M2133,{"A","B","C","D","E"},0)-1)*3+3),INDEX(교과배치표!$C:$Q,MATCH(J2133,교과배치표!$B:$B,0),(MATCH(M2133,{"A","B","C","D","E"},0)-1)*3+3))),"")</f>
        <v/>
      </c>
      <c r="V2133" s="140">
        <f t="shared" si="100"/>
        <v>2.7</v>
      </c>
      <c r="W2133" s="141" t="str">
        <f t="shared" si="101"/>
        <v/>
      </c>
    </row>
    <row r="2134" spans="2:23" ht="14.25" customHeight="1">
      <c r="B2134" s="20">
        <v>2225</v>
      </c>
      <c r="C2134" s="21" t="s">
        <v>611</v>
      </c>
      <c r="D2134" s="21" t="s">
        <v>611</v>
      </c>
      <c r="E2134" s="21" t="s">
        <v>921</v>
      </c>
      <c r="F2134" s="21" t="s">
        <v>68</v>
      </c>
      <c r="G2134" s="21" t="s">
        <v>922</v>
      </c>
      <c r="H2134" s="21" t="s">
        <v>54</v>
      </c>
      <c r="I2134" s="21" t="s">
        <v>27</v>
      </c>
      <c r="J2134" s="23"/>
      <c r="K2134" s="24">
        <v>7</v>
      </c>
      <c r="M2134" s="25" t="str">
        <f>IF(I2134="","",IF(I2134="인문",성적입력!$C$8,성적입력!$C$9))</f>
        <v>A</v>
      </c>
      <c r="N2134" s="26">
        <f>성적입력!$C$15</f>
        <v>3</v>
      </c>
      <c r="P2134" s="27" t="str">
        <f t="shared" si="99"/>
        <v/>
      </c>
      <c r="R2134" s="26" t="str">
        <f t="array" ref="R2134">IFERROR(IF(OR(J2134="",M2134="",F2134=""),"",IF(F2134="학생부종합",INDEX(종합배치표!$C:$Q,MATCH(J2134,종합배치표!$B:$B,0),(MATCH(M2134,{"A","B","C","D","E"},0)-1)*3+1),INDEX(교과배치표!$C:$Q,MATCH(J2134,교과배치표!$B:$B,0),(MATCH(M2134,{"A","B","C","D","E"},0)-1)*3+1))),"")</f>
        <v/>
      </c>
      <c r="S2134" s="26" t="str">
        <f t="array" ref="S2134">IFERROR(IF(OR(J2134="",M2134="",F2134=""),"",IF(F2134="학생부종합",INDEX(종합배치표!$C:$Q,MATCH(J2134,종합배치표!$B:$B,0),(MATCH(M2134,{"A","B","C","D","E"},0)-1)*3+2),INDEX(교과배치표!$C:$Q,MATCH(J2134,교과배치표!$B:$B,0),(MATCH(M2134,{"A","B","C","D","E"},0)-1)*3+2))),"")</f>
        <v/>
      </c>
      <c r="T2134" s="26" t="str">
        <f t="array" ref="T2134">IFERROR(IF(OR(J2134="",M2134="",F2134=""),"",IF(F2134="학생부종합",INDEX(종합배치표!$C:$Q,MATCH(J2134,종합배치표!$B:$B,0),(MATCH(M2134,{"A","B","C","D","E"},0)-1)*3+3),INDEX(교과배치표!$C:$Q,MATCH(J2134,교과배치표!$B:$B,0),(MATCH(M2134,{"A","B","C","D","E"},0)-1)*3+3))),"")</f>
        <v/>
      </c>
      <c r="V2134" s="140">
        <f t="shared" si="100"/>
        <v>2.7</v>
      </c>
      <c r="W2134" s="141" t="str">
        <f t="shared" si="101"/>
        <v/>
      </c>
    </row>
    <row r="2135" spans="2:23" ht="14.25" customHeight="1">
      <c r="B2135" s="20">
        <v>2227</v>
      </c>
      <c r="C2135" s="21" t="s">
        <v>611</v>
      </c>
      <c r="D2135" s="21" t="s">
        <v>611</v>
      </c>
      <c r="E2135" s="21" t="s">
        <v>921</v>
      </c>
      <c r="F2135" s="21" t="s">
        <v>24</v>
      </c>
      <c r="G2135" s="21" t="s">
        <v>923</v>
      </c>
      <c r="H2135" s="21" t="s">
        <v>54</v>
      </c>
      <c r="I2135" s="21" t="s">
        <v>27</v>
      </c>
      <c r="J2135" s="23"/>
      <c r="K2135" s="24">
        <v>7</v>
      </c>
      <c r="M2135" s="25" t="str">
        <f>IF(I2135="","",IF(I2135="인문",성적입력!$C$8,성적입력!$C$9))</f>
        <v>A</v>
      </c>
      <c r="N2135" s="26">
        <f>성적입력!$C$15</f>
        <v>3</v>
      </c>
      <c r="P2135" s="27" t="str">
        <f t="shared" si="99"/>
        <v/>
      </c>
      <c r="R2135" s="26" t="str">
        <f t="array" ref="R2135">IFERROR(IF(OR(J2135="",M2135="",F2135=""),"",IF(F2135="학생부종합",INDEX(종합배치표!$C:$Q,MATCH(J2135,종합배치표!$B:$B,0),(MATCH(M2135,{"A","B","C","D","E"},0)-1)*3+1),INDEX(교과배치표!$C:$Q,MATCH(J2135,교과배치표!$B:$B,0),(MATCH(M2135,{"A","B","C","D","E"},0)-1)*3+1))),"")</f>
        <v/>
      </c>
      <c r="S2135" s="26" t="str">
        <f t="array" ref="S2135">IFERROR(IF(OR(J2135="",M2135="",F2135=""),"",IF(F2135="학생부종합",INDEX(종합배치표!$C:$Q,MATCH(J2135,종합배치표!$B:$B,0),(MATCH(M2135,{"A","B","C","D","E"},0)-1)*3+2),INDEX(교과배치표!$C:$Q,MATCH(J2135,교과배치표!$B:$B,0),(MATCH(M2135,{"A","B","C","D","E"},0)-1)*3+2))),"")</f>
        <v/>
      </c>
      <c r="T2135" s="26" t="str">
        <f t="array" ref="T2135">IFERROR(IF(OR(J2135="",M2135="",F2135=""),"",IF(F2135="학생부종합",INDEX(종합배치표!$C:$Q,MATCH(J2135,종합배치표!$B:$B,0),(MATCH(M2135,{"A","B","C","D","E"},0)-1)*3+3),INDEX(교과배치표!$C:$Q,MATCH(J2135,교과배치표!$B:$B,0),(MATCH(M2135,{"A","B","C","D","E"},0)-1)*3+3))),"")</f>
        <v/>
      </c>
      <c r="V2135" s="140">
        <f t="shared" si="100"/>
        <v>2.7</v>
      </c>
      <c r="W2135" s="141" t="str">
        <f t="shared" si="101"/>
        <v/>
      </c>
    </row>
    <row r="2136" spans="2:23" ht="14.25" customHeight="1">
      <c r="B2136" s="20">
        <v>2229</v>
      </c>
      <c r="C2136" s="21" t="s">
        <v>611</v>
      </c>
      <c r="D2136" s="21" t="s">
        <v>611</v>
      </c>
      <c r="E2136" s="21" t="s">
        <v>921</v>
      </c>
      <c r="F2136" s="21" t="s">
        <v>68</v>
      </c>
      <c r="G2136" s="21" t="s">
        <v>922</v>
      </c>
      <c r="H2136" s="21" t="s">
        <v>318</v>
      </c>
      <c r="I2136" s="21" t="s">
        <v>60</v>
      </c>
      <c r="J2136" s="23"/>
      <c r="K2136" s="24">
        <v>41</v>
      </c>
      <c r="M2136" s="25" t="str">
        <f>IF(I2136="","",IF(I2136="인문",성적입력!$C$8,성적입력!$C$9))</f>
        <v>A</v>
      </c>
      <c r="N2136" s="26">
        <f>성적입력!$C$15</f>
        <v>3</v>
      </c>
      <c r="P2136" s="27" t="str">
        <f t="shared" si="99"/>
        <v/>
      </c>
      <c r="R2136" s="26" t="str">
        <f t="array" ref="R2136">IFERROR(IF(OR(J2136="",M2136="",F2136=""),"",IF(F2136="학생부종합",INDEX(종합배치표!$C:$Q,MATCH(J2136,종합배치표!$B:$B,0),(MATCH(M2136,{"A","B","C","D","E"},0)-1)*3+1),INDEX(교과배치표!$C:$Q,MATCH(J2136,교과배치표!$B:$B,0),(MATCH(M2136,{"A","B","C","D","E"},0)-1)*3+1))),"")</f>
        <v/>
      </c>
      <c r="S2136" s="26" t="str">
        <f t="array" ref="S2136">IFERROR(IF(OR(J2136="",M2136="",F2136=""),"",IF(F2136="학생부종합",INDEX(종합배치표!$C:$Q,MATCH(J2136,종합배치표!$B:$B,0),(MATCH(M2136,{"A","B","C","D","E"},0)-1)*3+2),INDEX(교과배치표!$C:$Q,MATCH(J2136,교과배치표!$B:$B,0),(MATCH(M2136,{"A","B","C","D","E"},0)-1)*3+2))),"")</f>
        <v/>
      </c>
      <c r="T2136" s="26" t="str">
        <f t="array" ref="T2136">IFERROR(IF(OR(J2136="",M2136="",F2136=""),"",IF(F2136="학생부종합",INDEX(종합배치표!$C:$Q,MATCH(J2136,종합배치표!$B:$B,0),(MATCH(M2136,{"A","B","C","D","E"},0)-1)*3+3),INDEX(교과배치표!$C:$Q,MATCH(J2136,교과배치표!$B:$B,0),(MATCH(M2136,{"A","B","C","D","E"},0)-1)*3+3))),"")</f>
        <v/>
      </c>
      <c r="V2136" s="140">
        <f t="shared" si="100"/>
        <v>2.7</v>
      </c>
      <c r="W2136" s="141" t="str">
        <f t="shared" si="101"/>
        <v/>
      </c>
    </row>
    <row r="2137" spans="2:23" ht="14.25" customHeight="1">
      <c r="B2137" s="20">
        <v>2231</v>
      </c>
      <c r="C2137" s="21" t="s">
        <v>611</v>
      </c>
      <c r="D2137" s="21" t="s">
        <v>611</v>
      </c>
      <c r="E2137" s="21" t="s">
        <v>921</v>
      </c>
      <c r="F2137" s="21" t="s">
        <v>24</v>
      </c>
      <c r="G2137" s="21" t="s">
        <v>923</v>
      </c>
      <c r="H2137" s="21" t="s">
        <v>318</v>
      </c>
      <c r="I2137" s="21" t="s">
        <v>60</v>
      </c>
      <c r="J2137" s="23"/>
      <c r="K2137" s="24">
        <v>30</v>
      </c>
      <c r="M2137" s="25" t="str">
        <f>IF(I2137="","",IF(I2137="인문",성적입력!$C$8,성적입력!$C$9))</f>
        <v>A</v>
      </c>
      <c r="N2137" s="26">
        <f>성적입력!$C$15</f>
        <v>3</v>
      </c>
      <c r="P2137" s="27" t="str">
        <f t="shared" si="99"/>
        <v/>
      </c>
      <c r="R2137" s="26" t="str">
        <f t="array" ref="R2137">IFERROR(IF(OR(J2137="",M2137="",F2137=""),"",IF(F2137="학생부종합",INDEX(종합배치표!$C:$Q,MATCH(J2137,종합배치표!$B:$B,0),(MATCH(M2137,{"A","B","C","D","E"},0)-1)*3+1),INDEX(교과배치표!$C:$Q,MATCH(J2137,교과배치표!$B:$B,0),(MATCH(M2137,{"A","B","C","D","E"},0)-1)*3+1))),"")</f>
        <v/>
      </c>
      <c r="S2137" s="26" t="str">
        <f t="array" ref="S2137">IFERROR(IF(OR(J2137="",M2137="",F2137=""),"",IF(F2137="학생부종합",INDEX(종합배치표!$C:$Q,MATCH(J2137,종합배치표!$B:$B,0),(MATCH(M2137,{"A","B","C","D","E"},0)-1)*3+2),INDEX(교과배치표!$C:$Q,MATCH(J2137,교과배치표!$B:$B,0),(MATCH(M2137,{"A","B","C","D","E"},0)-1)*3+2))),"")</f>
        <v/>
      </c>
      <c r="T2137" s="26" t="str">
        <f t="array" ref="T2137">IFERROR(IF(OR(J2137="",M2137="",F2137=""),"",IF(F2137="학생부종합",INDEX(종합배치표!$C:$Q,MATCH(J2137,종합배치표!$B:$B,0),(MATCH(M2137,{"A","B","C","D","E"},0)-1)*3+3),INDEX(교과배치표!$C:$Q,MATCH(J2137,교과배치표!$B:$B,0),(MATCH(M2137,{"A","B","C","D","E"},0)-1)*3+3))),"")</f>
        <v/>
      </c>
      <c r="V2137" s="140">
        <f t="shared" si="100"/>
        <v>2.7</v>
      </c>
      <c r="W2137" s="141" t="str">
        <f t="shared" si="101"/>
        <v/>
      </c>
    </row>
    <row r="2138" spans="2:23" ht="14.25" customHeight="1">
      <c r="B2138" s="20">
        <v>2232</v>
      </c>
      <c r="C2138" s="21" t="s">
        <v>611</v>
      </c>
      <c r="D2138" s="21" t="s">
        <v>611</v>
      </c>
      <c r="E2138" s="21" t="s">
        <v>921</v>
      </c>
      <c r="F2138" s="21" t="s">
        <v>68</v>
      </c>
      <c r="G2138" s="21" t="s">
        <v>922</v>
      </c>
      <c r="H2138" s="21" t="s">
        <v>286</v>
      </c>
      <c r="I2138" s="21" t="s">
        <v>60</v>
      </c>
      <c r="J2138" s="23"/>
      <c r="K2138" s="24">
        <v>13</v>
      </c>
      <c r="M2138" s="25" t="str">
        <f>IF(I2138="","",IF(I2138="인문",성적입력!$C$8,성적입력!$C$9))</f>
        <v>A</v>
      </c>
      <c r="N2138" s="26">
        <f>성적입력!$C$15</f>
        <v>3</v>
      </c>
      <c r="P2138" s="27" t="str">
        <f t="shared" si="99"/>
        <v/>
      </c>
      <c r="R2138" s="26" t="str">
        <f t="array" ref="R2138">IFERROR(IF(OR(J2138="",M2138="",F2138=""),"",IF(F2138="학생부종합",INDEX(종합배치표!$C:$Q,MATCH(J2138,종합배치표!$B:$B,0),(MATCH(M2138,{"A","B","C","D","E"},0)-1)*3+1),INDEX(교과배치표!$C:$Q,MATCH(J2138,교과배치표!$B:$B,0),(MATCH(M2138,{"A","B","C","D","E"},0)-1)*3+1))),"")</f>
        <v/>
      </c>
      <c r="S2138" s="26" t="str">
        <f t="array" ref="S2138">IFERROR(IF(OR(J2138="",M2138="",F2138=""),"",IF(F2138="학생부종합",INDEX(종합배치표!$C:$Q,MATCH(J2138,종합배치표!$B:$B,0),(MATCH(M2138,{"A","B","C","D","E"},0)-1)*3+2),INDEX(교과배치표!$C:$Q,MATCH(J2138,교과배치표!$B:$B,0),(MATCH(M2138,{"A","B","C","D","E"},0)-1)*3+2))),"")</f>
        <v/>
      </c>
      <c r="T2138" s="26" t="str">
        <f t="array" ref="T2138">IFERROR(IF(OR(J2138="",M2138="",F2138=""),"",IF(F2138="학생부종합",INDEX(종합배치표!$C:$Q,MATCH(J2138,종합배치표!$B:$B,0),(MATCH(M2138,{"A","B","C","D","E"},0)-1)*3+3),INDEX(교과배치표!$C:$Q,MATCH(J2138,교과배치표!$B:$B,0),(MATCH(M2138,{"A","B","C","D","E"},0)-1)*3+3))),"")</f>
        <v/>
      </c>
      <c r="V2138" s="140">
        <f t="shared" si="100"/>
        <v>2.7</v>
      </c>
      <c r="W2138" s="141" t="str">
        <f t="shared" si="101"/>
        <v/>
      </c>
    </row>
    <row r="2139" spans="2:23" ht="14.25" customHeight="1">
      <c r="B2139" s="20">
        <v>2234</v>
      </c>
      <c r="C2139" s="21" t="s">
        <v>611</v>
      </c>
      <c r="D2139" s="21" t="s">
        <v>611</v>
      </c>
      <c r="E2139" s="21" t="s">
        <v>921</v>
      </c>
      <c r="F2139" s="21" t="s">
        <v>24</v>
      </c>
      <c r="G2139" s="21" t="s">
        <v>923</v>
      </c>
      <c r="H2139" s="21" t="s">
        <v>286</v>
      </c>
      <c r="I2139" s="21" t="s">
        <v>60</v>
      </c>
      <c r="J2139" s="23"/>
      <c r="K2139" s="24">
        <v>12</v>
      </c>
      <c r="M2139" s="25" t="str">
        <f>IF(I2139="","",IF(I2139="인문",성적입력!$C$8,성적입력!$C$9))</f>
        <v>A</v>
      </c>
      <c r="N2139" s="26">
        <f>성적입력!$C$15</f>
        <v>3</v>
      </c>
      <c r="P2139" s="27" t="str">
        <f t="shared" si="99"/>
        <v/>
      </c>
      <c r="R2139" s="26" t="str">
        <f t="array" ref="R2139">IFERROR(IF(OR(J2139="",M2139="",F2139=""),"",IF(F2139="학생부종합",INDEX(종합배치표!$C:$Q,MATCH(J2139,종합배치표!$B:$B,0),(MATCH(M2139,{"A","B","C","D","E"},0)-1)*3+1),INDEX(교과배치표!$C:$Q,MATCH(J2139,교과배치표!$B:$B,0),(MATCH(M2139,{"A","B","C","D","E"},0)-1)*3+1))),"")</f>
        <v/>
      </c>
      <c r="S2139" s="26" t="str">
        <f t="array" ref="S2139">IFERROR(IF(OR(J2139="",M2139="",F2139=""),"",IF(F2139="학생부종합",INDEX(종합배치표!$C:$Q,MATCH(J2139,종합배치표!$B:$B,0),(MATCH(M2139,{"A","B","C","D","E"},0)-1)*3+2),INDEX(교과배치표!$C:$Q,MATCH(J2139,교과배치표!$B:$B,0),(MATCH(M2139,{"A","B","C","D","E"},0)-1)*3+2))),"")</f>
        <v/>
      </c>
      <c r="T2139" s="26" t="str">
        <f t="array" ref="T2139">IFERROR(IF(OR(J2139="",M2139="",F2139=""),"",IF(F2139="학생부종합",INDEX(종합배치표!$C:$Q,MATCH(J2139,종합배치표!$B:$B,0),(MATCH(M2139,{"A","B","C","D","E"},0)-1)*3+3),INDEX(교과배치표!$C:$Q,MATCH(J2139,교과배치표!$B:$B,0),(MATCH(M2139,{"A","B","C","D","E"},0)-1)*3+3))),"")</f>
        <v/>
      </c>
      <c r="V2139" s="140">
        <f t="shared" si="100"/>
        <v>2.7</v>
      </c>
      <c r="W2139" s="141" t="str">
        <f t="shared" si="101"/>
        <v/>
      </c>
    </row>
    <row r="2140" spans="2:23" ht="14.25" customHeight="1">
      <c r="B2140" s="20">
        <v>2235</v>
      </c>
      <c r="C2140" s="21" t="s">
        <v>611</v>
      </c>
      <c r="D2140" s="21" t="s">
        <v>611</v>
      </c>
      <c r="E2140" s="21" t="s">
        <v>921</v>
      </c>
      <c r="F2140" s="21" t="s">
        <v>68</v>
      </c>
      <c r="G2140" s="21" t="s">
        <v>922</v>
      </c>
      <c r="H2140" s="21" t="s">
        <v>947</v>
      </c>
      <c r="I2140" s="21" t="s">
        <v>60</v>
      </c>
      <c r="J2140" s="23"/>
      <c r="K2140" s="24">
        <v>12</v>
      </c>
      <c r="M2140" s="25" t="str">
        <f>IF(I2140="","",IF(I2140="인문",성적입력!$C$8,성적입력!$C$9))</f>
        <v>A</v>
      </c>
      <c r="N2140" s="26">
        <f>성적입력!$C$15</f>
        <v>3</v>
      </c>
      <c r="P2140" s="27" t="str">
        <f t="shared" si="99"/>
        <v/>
      </c>
      <c r="R2140" s="26" t="str">
        <f t="array" ref="R2140">IFERROR(IF(OR(J2140="",M2140="",F2140=""),"",IF(F2140="학생부종합",INDEX(종합배치표!$C:$Q,MATCH(J2140,종합배치표!$B:$B,0),(MATCH(M2140,{"A","B","C","D","E"},0)-1)*3+1),INDEX(교과배치표!$C:$Q,MATCH(J2140,교과배치표!$B:$B,0),(MATCH(M2140,{"A","B","C","D","E"},0)-1)*3+1))),"")</f>
        <v/>
      </c>
      <c r="S2140" s="26" t="str">
        <f t="array" ref="S2140">IFERROR(IF(OR(J2140="",M2140="",F2140=""),"",IF(F2140="학생부종합",INDEX(종합배치표!$C:$Q,MATCH(J2140,종합배치표!$B:$B,0),(MATCH(M2140,{"A","B","C","D","E"},0)-1)*3+2),INDEX(교과배치표!$C:$Q,MATCH(J2140,교과배치표!$B:$B,0),(MATCH(M2140,{"A","B","C","D","E"},0)-1)*3+2))),"")</f>
        <v/>
      </c>
      <c r="T2140" s="26" t="str">
        <f t="array" ref="T2140">IFERROR(IF(OR(J2140="",M2140="",F2140=""),"",IF(F2140="학생부종합",INDEX(종합배치표!$C:$Q,MATCH(J2140,종합배치표!$B:$B,0),(MATCH(M2140,{"A","B","C","D","E"},0)-1)*3+3),INDEX(교과배치표!$C:$Q,MATCH(J2140,교과배치표!$B:$B,0),(MATCH(M2140,{"A","B","C","D","E"},0)-1)*3+3))),"")</f>
        <v/>
      </c>
      <c r="V2140" s="140">
        <f t="shared" si="100"/>
        <v>2.7</v>
      </c>
      <c r="W2140" s="141" t="str">
        <f t="shared" si="101"/>
        <v/>
      </c>
    </row>
    <row r="2141" spans="2:23" ht="14.25" customHeight="1">
      <c r="B2141" s="20">
        <v>2237</v>
      </c>
      <c r="C2141" s="21" t="s">
        <v>611</v>
      </c>
      <c r="D2141" s="21" t="s">
        <v>611</v>
      </c>
      <c r="E2141" s="21" t="s">
        <v>921</v>
      </c>
      <c r="F2141" s="21" t="s">
        <v>24</v>
      </c>
      <c r="G2141" s="21" t="s">
        <v>923</v>
      </c>
      <c r="H2141" s="21" t="s">
        <v>947</v>
      </c>
      <c r="I2141" s="21" t="s">
        <v>60</v>
      </c>
      <c r="J2141" s="23"/>
      <c r="K2141" s="24">
        <v>10</v>
      </c>
      <c r="M2141" s="25" t="str">
        <f>IF(I2141="","",IF(I2141="인문",성적입력!$C$8,성적입력!$C$9))</f>
        <v>A</v>
      </c>
      <c r="N2141" s="26">
        <f>성적입력!$C$15</f>
        <v>3</v>
      </c>
      <c r="P2141" s="27" t="str">
        <f t="shared" si="99"/>
        <v/>
      </c>
      <c r="R2141" s="26" t="str">
        <f t="array" ref="R2141">IFERROR(IF(OR(J2141="",M2141="",F2141=""),"",IF(F2141="학생부종합",INDEX(종합배치표!$C:$Q,MATCH(J2141,종합배치표!$B:$B,0),(MATCH(M2141,{"A","B","C","D","E"},0)-1)*3+1),INDEX(교과배치표!$C:$Q,MATCH(J2141,교과배치표!$B:$B,0),(MATCH(M2141,{"A","B","C","D","E"},0)-1)*3+1))),"")</f>
        <v/>
      </c>
      <c r="S2141" s="26" t="str">
        <f t="array" ref="S2141">IFERROR(IF(OR(J2141="",M2141="",F2141=""),"",IF(F2141="학생부종합",INDEX(종합배치표!$C:$Q,MATCH(J2141,종합배치표!$B:$B,0),(MATCH(M2141,{"A","B","C","D","E"},0)-1)*3+2),INDEX(교과배치표!$C:$Q,MATCH(J2141,교과배치표!$B:$B,0),(MATCH(M2141,{"A","B","C","D","E"},0)-1)*3+2))),"")</f>
        <v/>
      </c>
      <c r="T2141" s="26" t="str">
        <f t="array" ref="T2141">IFERROR(IF(OR(J2141="",M2141="",F2141=""),"",IF(F2141="학생부종합",INDEX(종합배치표!$C:$Q,MATCH(J2141,종합배치표!$B:$B,0),(MATCH(M2141,{"A","B","C","D","E"},0)-1)*3+3),INDEX(교과배치표!$C:$Q,MATCH(J2141,교과배치표!$B:$B,0),(MATCH(M2141,{"A","B","C","D","E"},0)-1)*3+3))),"")</f>
        <v/>
      </c>
      <c r="V2141" s="140">
        <f t="shared" si="100"/>
        <v>2.7</v>
      </c>
      <c r="W2141" s="141" t="str">
        <f t="shared" si="101"/>
        <v/>
      </c>
    </row>
    <row r="2142" spans="2:23" ht="14.25" customHeight="1">
      <c r="B2142" s="20">
        <v>2238</v>
      </c>
      <c r="C2142" s="21" t="s">
        <v>611</v>
      </c>
      <c r="D2142" s="21" t="s">
        <v>611</v>
      </c>
      <c r="E2142" s="21" t="s">
        <v>921</v>
      </c>
      <c r="F2142" s="21" t="s">
        <v>68</v>
      </c>
      <c r="G2142" s="21" t="s">
        <v>922</v>
      </c>
      <c r="H2142" s="21" t="s">
        <v>948</v>
      </c>
      <c r="I2142" s="21" t="s">
        <v>60</v>
      </c>
      <c r="J2142" s="23"/>
      <c r="K2142" s="24">
        <v>16</v>
      </c>
      <c r="M2142" s="25" t="str">
        <f>IF(I2142="","",IF(I2142="인문",성적입력!$C$8,성적입력!$C$9))</f>
        <v>A</v>
      </c>
      <c r="N2142" s="26">
        <f>성적입력!$C$15</f>
        <v>3</v>
      </c>
      <c r="P2142" s="27" t="str">
        <f t="shared" si="99"/>
        <v/>
      </c>
      <c r="R2142" s="26" t="str">
        <f t="array" ref="R2142">IFERROR(IF(OR(J2142="",M2142="",F2142=""),"",IF(F2142="학생부종합",INDEX(종합배치표!$C:$Q,MATCH(J2142,종합배치표!$B:$B,0),(MATCH(M2142,{"A","B","C","D","E"},0)-1)*3+1),INDEX(교과배치표!$C:$Q,MATCH(J2142,교과배치표!$B:$B,0),(MATCH(M2142,{"A","B","C","D","E"},0)-1)*3+1))),"")</f>
        <v/>
      </c>
      <c r="S2142" s="26" t="str">
        <f t="array" ref="S2142">IFERROR(IF(OR(J2142="",M2142="",F2142=""),"",IF(F2142="학생부종합",INDEX(종합배치표!$C:$Q,MATCH(J2142,종합배치표!$B:$B,0),(MATCH(M2142,{"A","B","C","D","E"},0)-1)*3+2),INDEX(교과배치표!$C:$Q,MATCH(J2142,교과배치표!$B:$B,0),(MATCH(M2142,{"A","B","C","D","E"},0)-1)*3+2))),"")</f>
        <v/>
      </c>
      <c r="T2142" s="26" t="str">
        <f t="array" ref="T2142">IFERROR(IF(OR(J2142="",M2142="",F2142=""),"",IF(F2142="학생부종합",INDEX(종합배치표!$C:$Q,MATCH(J2142,종합배치표!$B:$B,0),(MATCH(M2142,{"A","B","C","D","E"},0)-1)*3+3),INDEX(교과배치표!$C:$Q,MATCH(J2142,교과배치표!$B:$B,0),(MATCH(M2142,{"A","B","C","D","E"},0)-1)*3+3))),"")</f>
        <v/>
      </c>
      <c r="V2142" s="140">
        <f t="shared" si="100"/>
        <v>2.7</v>
      </c>
      <c r="W2142" s="141" t="str">
        <f t="shared" si="101"/>
        <v/>
      </c>
    </row>
    <row r="2143" spans="2:23" ht="14.25" customHeight="1">
      <c r="B2143" s="20">
        <v>2240</v>
      </c>
      <c r="C2143" s="21" t="s">
        <v>611</v>
      </c>
      <c r="D2143" s="21" t="s">
        <v>611</v>
      </c>
      <c r="E2143" s="21" t="s">
        <v>921</v>
      </c>
      <c r="F2143" s="21" t="s">
        <v>24</v>
      </c>
      <c r="G2143" s="21" t="s">
        <v>923</v>
      </c>
      <c r="H2143" s="21" t="s">
        <v>948</v>
      </c>
      <c r="I2143" s="21" t="s">
        <v>60</v>
      </c>
      <c r="J2143" s="23"/>
      <c r="K2143" s="24">
        <v>6</v>
      </c>
      <c r="M2143" s="25" t="str">
        <f>IF(I2143="","",IF(I2143="인문",성적입력!$C$8,성적입력!$C$9))</f>
        <v>A</v>
      </c>
      <c r="N2143" s="26">
        <f>성적입력!$C$15</f>
        <v>3</v>
      </c>
      <c r="P2143" s="27" t="str">
        <f t="shared" si="99"/>
        <v/>
      </c>
      <c r="R2143" s="26" t="str">
        <f t="array" ref="R2143">IFERROR(IF(OR(J2143="",M2143="",F2143=""),"",IF(F2143="학생부종합",INDEX(종합배치표!$C:$Q,MATCH(J2143,종합배치표!$B:$B,0),(MATCH(M2143,{"A","B","C","D","E"},0)-1)*3+1),INDEX(교과배치표!$C:$Q,MATCH(J2143,교과배치표!$B:$B,0),(MATCH(M2143,{"A","B","C","D","E"},0)-1)*3+1))),"")</f>
        <v/>
      </c>
      <c r="S2143" s="26" t="str">
        <f t="array" ref="S2143">IFERROR(IF(OR(J2143="",M2143="",F2143=""),"",IF(F2143="학생부종합",INDEX(종합배치표!$C:$Q,MATCH(J2143,종합배치표!$B:$B,0),(MATCH(M2143,{"A","B","C","D","E"},0)-1)*3+2),INDEX(교과배치표!$C:$Q,MATCH(J2143,교과배치표!$B:$B,0),(MATCH(M2143,{"A","B","C","D","E"},0)-1)*3+2))),"")</f>
        <v/>
      </c>
      <c r="T2143" s="26" t="str">
        <f t="array" ref="T2143">IFERROR(IF(OR(J2143="",M2143="",F2143=""),"",IF(F2143="학생부종합",INDEX(종합배치표!$C:$Q,MATCH(J2143,종합배치표!$B:$B,0),(MATCH(M2143,{"A","B","C","D","E"},0)-1)*3+3),INDEX(교과배치표!$C:$Q,MATCH(J2143,교과배치표!$B:$B,0),(MATCH(M2143,{"A","B","C","D","E"},0)-1)*3+3))),"")</f>
        <v/>
      </c>
      <c r="V2143" s="140">
        <f t="shared" si="100"/>
        <v>2.7</v>
      </c>
      <c r="W2143" s="141" t="str">
        <f t="shared" si="101"/>
        <v/>
      </c>
    </row>
    <row r="2144" spans="2:23" ht="14.25" customHeight="1">
      <c r="B2144" s="20">
        <v>2242</v>
      </c>
      <c r="C2144" s="21" t="s">
        <v>611</v>
      </c>
      <c r="D2144" s="21" t="s">
        <v>611</v>
      </c>
      <c r="E2144" s="21" t="s">
        <v>921</v>
      </c>
      <c r="F2144" s="21" t="s">
        <v>68</v>
      </c>
      <c r="G2144" s="21" t="s">
        <v>922</v>
      </c>
      <c r="H2144" s="21" t="s">
        <v>949</v>
      </c>
      <c r="I2144" s="21" t="s">
        <v>60</v>
      </c>
      <c r="J2144" s="23"/>
      <c r="K2144" s="24">
        <v>11</v>
      </c>
      <c r="M2144" s="25" t="str">
        <f>IF(I2144="","",IF(I2144="인문",성적입력!$C$8,성적입력!$C$9))</f>
        <v>A</v>
      </c>
      <c r="N2144" s="26">
        <f>성적입력!$C$15</f>
        <v>3</v>
      </c>
      <c r="P2144" s="27" t="str">
        <f t="shared" si="99"/>
        <v/>
      </c>
      <c r="R2144" s="26" t="str">
        <f t="array" ref="R2144">IFERROR(IF(OR(J2144="",M2144="",F2144=""),"",IF(F2144="학생부종합",INDEX(종합배치표!$C:$Q,MATCH(J2144,종합배치표!$B:$B,0),(MATCH(M2144,{"A","B","C","D","E"},0)-1)*3+1),INDEX(교과배치표!$C:$Q,MATCH(J2144,교과배치표!$B:$B,0),(MATCH(M2144,{"A","B","C","D","E"},0)-1)*3+1))),"")</f>
        <v/>
      </c>
      <c r="S2144" s="26" t="str">
        <f t="array" ref="S2144">IFERROR(IF(OR(J2144="",M2144="",F2144=""),"",IF(F2144="학생부종합",INDEX(종합배치표!$C:$Q,MATCH(J2144,종합배치표!$B:$B,0),(MATCH(M2144,{"A","B","C","D","E"},0)-1)*3+2),INDEX(교과배치표!$C:$Q,MATCH(J2144,교과배치표!$B:$B,0),(MATCH(M2144,{"A","B","C","D","E"},0)-1)*3+2))),"")</f>
        <v/>
      </c>
      <c r="T2144" s="26" t="str">
        <f t="array" ref="T2144">IFERROR(IF(OR(J2144="",M2144="",F2144=""),"",IF(F2144="학생부종합",INDEX(종합배치표!$C:$Q,MATCH(J2144,종합배치표!$B:$B,0),(MATCH(M2144,{"A","B","C","D","E"},0)-1)*3+3),INDEX(교과배치표!$C:$Q,MATCH(J2144,교과배치표!$B:$B,0),(MATCH(M2144,{"A","B","C","D","E"},0)-1)*3+3))),"")</f>
        <v/>
      </c>
      <c r="V2144" s="140">
        <f t="shared" si="100"/>
        <v>2.7</v>
      </c>
      <c r="W2144" s="141" t="str">
        <f t="shared" si="101"/>
        <v/>
      </c>
    </row>
    <row r="2145" spans="2:23" ht="14.25" customHeight="1">
      <c r="B2145" s="20">
        <v>2243</v>
      </c>
      <c r="C2145" s="21" t="s">
        <v>611</v>
      </c>
      <c r="D2145" s="21" t="s">
        <v>611</v>
      </c>
      <c r="E2145" s="21" t="s">
        <v>921</v>
      </c>
      <c r="F2145" s="21" t="s">
        <v>68</v>
      </c>
      <c r="G2145" s="21" t="s">
        <v>922</v>
      </c>
      <c r="H2145" s="21" t="s">
        <v>39</v>
      </c>
      <c r="I2145" s="21" t="s">
        <v>27</v>
      </c>
      <c r="J2145" s="23"/>
      <c r="K2145" s="24">
        <v>13</v>
      </c>
      <c r="M2145" s="25" t="str">
        <f>IF(I2145="","",IF(I2145="인문",성적입력!$C$8,성적입력!$C$9))</f>
        <v>A</v>
      </c>
      <c r="N2145" s="26">
        <f>성적입력!$C$15</f>
        <v>3</v>
      </c>
      <c r="P2145" s="27" t="str">
        <f t="shared" si="99"/>
        <v/>
      </c>
      <c r="R2145" s="26" t="str">
        <f t="array" ref="R2145">IFERROR(IF(OR(J2145="",M2145="",F2145=""),"",IF(F2145="학생부종합",INDEX(종합배치표!$C:$Q,MATCH(J2145,종합배치표!$B:$B,0),(MATCH(M2145,{"A","B","C","D","E"},0)-1)*3+1),INDEX(교과배치표!$C:$Q,MATCH(J2145,교과배치표!$B:$B,0),(MATCH(M2145,{"A","B","C","D","E"},0)-1)*3+1))),"")</f>
        <v/>
      </c>
      <c r="S2145" s="26" t="str">
        <f t="array" ref="S2145">IFERROR(IF(OR(J2145="",M2145="",F2145=""),"",IF(F2145="학생부종합",INDEX(종합배치표!$C:$Q,MATCH(J2145,종합배치표!$B:$B,0),(MATCH(M2145,{"A","B","C","D","E"},0)-1)*3+2),INDEX(교과배치표!$C:$Q,MATCH(J2145,교과배치표!$B:$B,0),(MATCH(M2145,{"A","B","C","D","E"},0)-1)*3+2))),"")</f>
        <v/>
      </c>
      <c r="T2145" s="26" t="str">
        <f t="array" ref="T2145">IFERROR(IF(OR(J2145="",M2145="",F2145=""),"",IF(F2145="학생부종합",INDEX(종합배치표!$C:$Q,MATCH(J2145,종합배치표!$B:$B,0),(MATCH(M2145,{"A","B","C","D","E"},0)-1)*3+3),INDEX(교과배치표!$C:$Q,MATCH(J2145,교과배치표!$B:$B,0),(MATCH(M2145,{"A","B","C","D","E"},0)-1)*3+3))),"")</f>
        <v/>
      </c>
      <c r="V2145" s="140">
        <f t="shared" si="100"/>
        <v>2.7</v>
      </c>
      <c r="W2145" s="141" t="str">
        <f t="shared" si="101"/>
        <v/>
      </c>
    </row>
    <row r="2146" spans="2:23" ht="14.25" customHeight="1">
      <c r="B2146" s="20">
        <v>2245</v>
      </c>
      <c r="C2146" s="21" t="s">
        <v>608</v>
      </c>
      <c r="D2146" s="21" t="s">
        <v>931</v>
      </c>
      <c r="E2146" s="21" t="s">
        <v>921</v>
      </c>
      <c r="F2146" s="21" t="s">
        <v>68</v>
      </c>
      <c r="G2146" s="21" t="s">
        <v>922</v>
      </c>
      <c r="H2146" s="21" t="s">
        <v>950</v>
      </c>
      <c r="I2146" s="21" t="s">
        <v>60</v>
      </c>
      <c r="J2146" s="23"/>
      <c r="K2146" s="24">
        <v>10</v>
      </c>
      <c r="M2146" s="25" t="str">
        <f>IF(I2146="","",IF(I2146="인문",성적입력!$C$8,성적입력!$C$9))</f>
        <v>A</v>
      </c>
      <c r="N2146" s="26">
        <f>성적입력!$C$15</f>
        <v>3</v>
      </c>
      <c r="P2146" s="27" t="str">
        <f t="shared" si="99"/>
        <v/>
      </c>
      <c r="R2146" s="26" t="str">
        <f t="array" ref="R2146">IFERROR(IF(OR(J2146="",M2146="",F2146=""),"",IF(F2146="학생부종합",INDEX(종합배치표!$C:$Q,MATCH(J2146,종합배치표!$B:$B,0),(MATCH(M2146,{"A","B","C","D","E"},0)-1)*3+1),INDEX(교과배치표!$C:$Q,MATCH(J2146,교과배치표!$B:$B,0),(MATCH(M2146,{"A","B","C","D","E"},0)-1)*3+1))),"")</f>
        <v/>
      </c>
      <c r="S2146" s="26" t="str">
        <f t="array" ref="S2146">IFERROR(IF(OR(J2146="",M2146="",F2146=""),"",IF(F2146="학생부종합",INDEX(종합배치표!$C:$Q,MATCH(J2146,종합배치표!$B:$B,0),(MATCH(M2146,{"A","B","C","D","E"},0)-1)*3+2),INDEX(교과배치표!$C:$Q,MATCH(J2146,교과배치표!$B:$B,0),(MATCH(M2146,{"A","B","C","D","E"},0)-1)*3+2))),"")</f>
        <v/>
      </c>
      <c r="T2146" s="26" t="str">
        <f t="array" ref="T2146">IFERROR(IF(OR(J2146="",M2146="",F2146=""),"",IF(F2146="학생부종합",INDEX(종합배치표!$C:$Q,MATCH(J2146,종합배치표!$B:$B,0),(MATCH(M2146,{"A","B","C","D","E"},0)-1)*3+3),INDEX(교과배치표!$C:$Q,MATCH(J2146,교과배치표!$B:$B,0),(MATCH(M2146,{"A","B","C","D","E"},0)-1)*3+3))),"")</f>
        <v/>
      </c>
      <c r="V2146" s="140">
        <f t="shared" si="100"/>
        <v>2.7</v>
      </c>
      <c r="W2146" s="141" t="str">
        <f t="shared" si="101"/>
        <v/>
      </c>
    </row>
    <row r="2147" spans="2:23" ht="14.25" customHeight="1">
      <c r="B2147" s="20">
        <v>2248</v>
      </c>
      <c r="C2147" s="21" t="s">
        <v>608</v>
      </c>
      <c r="D2147" s="21" t="s">
        <v>931</v>
      </c>
      <c r="E2147" s="21" t="s">
        <v>921</v>
      </c>
      <c r="F2147" s="21" t="s">
        <v>24</v>
      </c>
      <c r="G2147" s="21" t="s">
        <v>923</v>
      </c>
      <c r="H2147" s="21" t="s">
        <v>950</v>
      </c>
      <c r="I2147" s="21" t="s">
        <v>60</v>
      </c>
      <c r="J2147" s="23"/>
      <c r="K2147" s="24">
        <v>12</v>
      </c>
      <c r="M2147" s="25" t="str">
        <f>IF(I2147="","",IF(I2147="인문",성적입력!$C$8,성적입력!$C$9))</f>
        <v>A</v>
      </c>
      <c r="N2147" s="26">
        <f>성적입력!$C$15</f>
        <v>3</v>
      </c>
      <c r="P2147" s="27" t="str">
        <f t="shared" si="99"/>
        <v/>
      </c>
      <c r="R2147" s="26" t="str">
        <f t="array" ref="R2147">IFERROR(IF(OR(J2147="",M2147="",F2147=""),"",IF(F2147="학생부종합",INDEX(종합배치표!$C:$Q,MATCH(J2147,종합배치표!$B:$B,0),(MATCH(M2147,{"A","B","C","D","E"},0)-1)*3+1),INDEX(교과배치표!$C:$Q,MATCH(J2147,교과배치표!$B:$B,0),(MATCH(M2147,{"A","B","C","D","E"},0)-1)*3+1))),"")</f>
        <v/>
      </c>
      <c r="S2147" s="26" t="str">
        <f t="array" ref="S2147">IFERROR(IF(OR(J2147="",M2147="",F2147=""),"",IF(F2147="학생부종합",INDEX(종합배치표!$C:$Q,MATCH(J2147,종합배치표!$B:$B,0),(MATCH(M2147,{"A","B","C","D","E"},0)-1)*3+2),INDEX(교과배치표!$C:$Q,MATCH(J2147,교과배치표!$B:$B,0),(MATCH(M2147,{"A","B","C","D","E"},0)-1)*3+2))),"")</f>
        <v/>
      </c>
      <c r="T2147" s="26" t="str">
        <f t="array" ref="T2147">IFERROR(IF(OR(J2147="",M2147="",F2147=""),"",IF(F2147="학생부종합",INDEX(종합배치표!$C:$Q,MATCH(J2147,종합배치표!$B:$B,0),(MATCH(M2147,{"A","B","C","D","E"},0)-1)*3+3),INDEX(교과배치표!$C:$Q,MATCH(J2147,교과배치표!$B:$B,0),(MATCH(M2147,{"A","B","C","D","E"},0)-1)*3+3))),"")</f>
        <v/>
      </c>
      <c r="V2147" s="140">
        <f t="shared" si="100"/>
        <v>2.7</v>
      </c>
      <c r="W2147" s="141" t="str">
        <f t="shared" si="101"/>
        <v/>
      </c>
    </row>
    <row r="2148" spans="2:23" ht="14.25" customHeight="1">
      <c r="B2148" s="20">
        <v>2249</v>
      </c>
      <c r="C2148" s="21" t="s">
        <v>611</v>
      </c>
      <c r="D2148" s="21" t="s">
        <v>611</v>
      </c>
      <c r="E2148" s="21" t="s">
        <v>921</v>
      </c>
      <c r="F2148" s="21" t="s">
        <v>68</v>
      </c>
      <c r="G2148" s="21" t="s">
        <v>922</v>
      </c>
      <c r="H2148" s="21" t="s">
        <v>298</v>
      </c>
      <c r="I2148" s="21" t="s">
        <v>60</v>
      </c>
      <c r="J2148" s="23"/>
      <c r="K2148" s="24">
        <v>14</v>
      </c>
      <c r="M2148" s="25" t="str">
        <f>IF(I2148="","",IF(I2148="인문",성적입력!$C$8,성적입력!$C$9))</f>
        <v>A</v>
      </c>
      <c r="N2148" s="26">
        <f>성적입력!$C$15</f>
        <v>3</v>
      </c>
      <c r="P2148" s="27" t="str">
        <f t="shared" si="99"/>
        <v/>
      </c>
      <c r="R2148" s="26" t="str">
        <f t="array" ref="R2148">IFERROR(IF(OR(J2148="",M2148="",F2148=""),"",IF(F2148="학생부종합",INDEX(종합배치표!$C:$Q,MATCH(J2148,종합배치표!$B:$B,0),(MATCH(M2148,{"A","B","C","D","E"},0)-1)*3+1),INDEX(교과배치표!$C:$Q,MATCH(J2148,교과배치표!$B:$B,0),(MATCH(M2148,{"A","B","C","D","E"},0)-1)*3+1))),"")</f>
        <v/>
      </c>
      <c r="S2148" s="26" t="str">
        <f t="array" ref="S2148">IFERROR(IF(OR(J2148="",M2148="",F2148=""),"",IF(F2148="학생부종합",INDEX(종합배치표!$C:$Q,MATCH(J2148,종합배치표!$B:$B,0),(MATCH(M2148,{"A","B","C","D","E"},0)-1)*3+2),INDEX(교과배치표!$C:$Q,MATCH(J2148,교과배치표!$B:$B,0),(MATCH(M2148,{"A","B","C","D","E"},0)-1)*3+2))),"")</f>
        <v/>
      </c>
      <c r="T2148" s="26" t="str">
        <f t="array" ref="T2148">IFERROR(IF(OR(J2148="",M2148="",F2148=""),"",IF(F2148="학생부종합",INDEX(종합배치표!$C:$Q,MATCH(J2148,종합배치표!$B:$B,0),(MATCH(M2148,{"A","B","C","D","E"},0)-1)*3+3),INDEX(교과배치표!$C:$Q,MATCH(J2148,교과배치표!$B:$B,0),(MATCH(M2148,{"A","B","C","D","E"},0)-1)*3+3))),"")</f>
        <v/>
      </c>
      <c r="V2148" s="140">
        <f t="shared" si="100"/>
        <v>2.7</v>
      </c>
      <c r="W2148" s="141" t="str">
        <f t="shared" si="101"/>
        <v/>
      </c>
    </row>
    <row r="2149" spans="2:23" ht="14.25" customHeight="1">
      <c r="B2149" s="20">
        <v>2251</v>
      </c>
      <c r="C2149" s="21" t="s">
        <v>611</v>
      </c>
      <c r="D2149" s="21" t="s">
        <v>611</v>
      </c>
      <c r="E2149" s="21" t="s">
        <v>921</v>
      </c>
      <c r="F2149" s="21" t="s">
        <v>24</v>
      </c>
      <c r="G2149" s="21" t="s">
        <v>923</v>
      </c>
      <c r="H2149" s="21" t="s">
        <v>298</v>
      </c>
      <c r="I2149" s="21" t="s">
        <v>60</v>
      </c>
      <c r="J2149" s="23"/>
      <c r="K2149" s="24">
        <v>10</v>
      </c>
      <c r="M2149" s="25" t="str">
        <f>IF(I2149="","",IF(I2149="인문",성적입력!$C$8,성적입력!$C$9))</f>
        <v>A</v>
      </c>
      <c r="N2149" s="26">
        <f>성적입력!$C$15</f>
        <v>3</v>
      </c>
      <c r="P2149" s="27" t="str">
        <f t="shared" si="99"/>
        <v/>
      </c>
      <c r="R2149" s="26" t="str">
        <f t="array" ref="R2149">IFERROR(IF(OR(J2149="",M2149="",F2149=""),"",IF(F2149="학생부종합",INDEX(종합배치표!$C:$Q,MATCH(J2149,종합배치표!$B:$B,0),(MATCH(M2149,{"A","B","C","D","E"},0)-1)*3+1),INDEX(교과배치표!$C:$Q,MATCH(J2149,교과배치표!$B:$B,0),(MATCH(M2149,{"A","B","C","D","E"},0)-1)*3+1))),"")</f>
        <v/>
      </c>
      <c r="S2149" s="26" t="str">
        <f t="array" ref="S2149">IFERROR(IF(OR(J2149="",M2149="",F2149=""),"",IF(F2149="학생부종합",INDEX(종합배치표!$C:$Q,MATCH(J2149,종합배치표!$B:$B,0),(MATCH(M2149,{"A","B","C","D","E"},0)-1)*3+2),INDEX(교과배치표!$C:$Q,MATCH(J2149,교과배치표!$B:$B,0),(MATCH(M2149,{"A","B","C","D","E"},0)-1)*3+2))),"")</f>
        <v/>
      </c>
      <c r="T2149" s="26" t="str">
        <f t="array" ref="T2149">IFERROR(IF(OR(J2149="",M2149="",F2149=""),"",IF(F2149="학생부종합",INDEX(종합배치표!$C:$Q,MATCH(J2149,종합배치표!$B:$B,0),(MATCH(M2149,{"A","B","C","D","E"},0)-1)*3+3),INDEX(교과배치표!$C:$Q,MATCH(J2149,교과배치표!$B:$B,0),(MATCH(M2149,{"A","B","C","D","E"},0)-1)*3+3))),"")</f>
        <v/>
      </c>
      <c r="V2149" s="140">
        <f t="shared" si="100"/>
        <v>2.7</v>
      </c>
      <c r="W2149" s="141" t="str">
        <f t="shared" si="101"/>
        <v/>
      </c>
    </row>
    <row r="2150" spans="2:23" ht="14.25" customHeight="1">
      <c r="B2150" s="20">
        <v>2252</v>
      </c>
      <c r="C2150" s="21" t="s">
        <v>611</v>
      </c>
      <c r="D2150" s="21" t="s">
        <v>611</v>
      </c>
      <c r="E2150" s="21" t="s">
        <v>921</v>
      </c>
      <c r="F2150" s="21" t="s">
        <v>68</v>
      </c>
      <c r="G2150" s="21" t="s">
        <v>922</v>
      </c>
      <c r="H2150" s="21" t="s">
        <v>55</v>
      </c>
      <c r="I2150" s="21" t="s">
        <v>27</v>
      </c>
      <c r="J2150" s="23"/>
      <c r="K2150" s="24">
        <v>9</v>
      </c>
      <c r="M2150" s="25" t="str">
        <f>IF(I2150="","",IF(I2150="인문",성적입력!$C$8,성적입력!$C$9))</f>
        <v>A</v>
      </c>
      <c r="N2150" s="26">
        <f>성적입력!$C$15</f>
        <v>3</v>
      </c>
      <c r="P2150" s="27" t="str">
        <f t="shared" si="99"/>
        <v/>
      </c>
      <c r="R2150" s="26" t="str">
        <f t="array" ref="R2150">IFERROR(IF(OR(J2150="",M2150="",F2150=""),"",IF(F2150="학생부종합",INDEX(종합배치표!$C:$Q,MATCH(J2150,종합배치표!$B:$B,0),(MATCH(M2150,{"A","B","C","D","E"},0)-1)*3+1),INDEX(교과배치표!$C:$Q,MATCH(J2150,교과배치표!$B:$B,0),(MATCH(M2150,{"A","B","C","D","E"},0)-1)*3+1))),"")</f>
        <v/>
      </c>
      <c r="S2150" s="26" t="str">
        <f t="array" ref="S2150">IFERROR(IF(OR(J2150="",M2150="",F2150=""),"",IF(F2150="학생부종합",INDEX(종합배치표!$C:$Q,MATCH(J2150,종합배치표!$B:$B,0),(MATCH(M2150,{"A","B","C","D","E"},0)-1)*3+2),INDEX(교과배치표!$C:$Q,MATCH(J2150,교과배치표!$B:$B,0),(MATCH(M2150,{"A","B","C","D","E"},0)-1)*3+2))),"")</f>
        <v/>
      </c>
      <c r="T2150" s="26" t="str">
        <f t="array" ref="T2150">IFERROR(IF(OR(J2150="",M2150="",F2150=""),"",IF(F2150="학생부종합",INDEX(종합배치표!$C:$Q,MATCH(J2150,종합배치표!$B:$B,0),(MATCH(M2150,{"A","B","C","D","E"},0)-1)*3+3),INDEX(교과배치표!$C:$Q,MATCH(J2150,교과배치표!$B:$B,0),(MATCH(M2150,{"A","B","C","D","E"},0)-1)*3+3))),"")</f>
        <v/>
      </c>
      <c r="V2150" s="140">
        <f t="shared" si="100"/>
        <v>2.7</v>
      </c>
      <c r="W2150" s="141" t="str">
        <f t="shared" si="101"/>
        <v/>
      </c>
    </row>
    <row r="2151" spans="2:23" ht="14.25" customHeight="1">
      <c r="B2151" s="20">
        <v>2254</v>
      </c>
      <c r="C2151" s="21" t="s">
        <v>611</v>
      </c>
      <c r="D2151" s="21" t="s">
        <v>611</v>
      </c>
      <c r="E2151" s="21" t="s">
        <v>921</v>
      </c>
      <c r="F2151" s="21" t="s">
        <v>24</v>
      </c>
      <c r="G2151" s="21" t="s">
        <v>923</v>
      </c>
      <c r="H2151" s="21" t="s">
        <v>55</v>
      </c>
      <c r="I2151" s="21" t="s">
        <v>27</v>
      </c>
      <c r="J2151" s="23"/>
      <c r="K2151" s="24">
        <v>5</v>
      </c>
      <c r="M2151" s="25" t="str">
        <f>IF(I2151="","",IF(I2151="인문",성적입력!$C$8,성적입력!$C$9))</f>
        <v>A</v>
      </c>
      <c r="N2151" s="26">
        <f>성적입력!$C$15</f>
        <v>3</v>
      </c>
      <c r="P2151" s="27" t="str">
        <f t="shared" si="99"/>
        <v/>
      </c>
      <c r="R2151" s="26" t="str">
        <f t="array" ref="R2151">IFERROR(IF(OR(J2151="",M2151="",F2151=""),"",IF(F2151="학생부종합",INDEX(종합배치표!$C:$Q,MATCH(J2151,종합배치표!$B:$B,0),(MATCH(M2151,{"A","B","C","D","E"},0)-1)*3+1),INDEX(교과배치표!$C:$Q,MATCH(J2151,교과배치표!$B:$B,0),(MATCH(M2151,{"A","B","C","D","E"},0)-1)*3+1))),"")</f>
        <v/>
      </c>
      <c r="S2151" s="26" t="str">
        <f t="array" ref="S2151">IFERROR(IF(OR(J2151="",M2151="",F2151=""),"",IF(F2151="학생부종합",INDEX(종합배치표!$C:$Q,MATCH(J2151,종합배치표!$B:$B,0),(MATCH(M2151,{"A","B","C","D","E"},0)-1)*3+2),INDEX(교과배치표!$C:$Q,MATCH(J2151,교과배치표!$B:$B,0),(MATCH(M2151,{"A","B","C","D","E"},0)-1)*3+2))),"")</f>
        <v/>
      </c>
      <c r="T2151" s="26" t="str">
        <f t="array" ref="T2151">IFERROR(IF(OR(J2151="",M2151="",F2151=""),"",IF(F2151="학생부종합",INDEX(종합배치표!$C:$Q,MATCH(J2151,종합배치표!$B:$B,0),(MATCH(M2151,{"A","B","C","D","E"},0)-1)*3+3),INDEX(교과배치표!$C:$Q,MATCH(J2151,교과배치표!$B:$B,0),(MATCH(M2151,{"A","B","C","D","E"},0)-1)*3+3))),"")</f>
        <v/>
      </c>
      <c r="V2151" s="140">
        <f t="shared" si="100"/>
        <v>2.7</v>
      </c>
      <c r="W2151" s="141" t="str">
        <f t="shared" si="101"/>
        <v/>
      </c>
    </row>
    <row r="2152" spans="2:23" ht="14.25" customHeight="1">
      <c r="B2152" s="20">
        <v>2255</v>
      </c>
      <c r="C2152" s="21" t="s">
        <v>611</v>
      </c>
      <c r="D2152" s="21" t="s">
        <v>611</v>
      </c>
      <c r="E2152" s="21" t="s">
        <v>921</v>
      </c>
      <c r="F2152" s="21" t="s">
        <v>68</v>
      </c>
      <c r="G2152" s="21" t="s">
        <v>922</v>
      </c>
      <c r="H2152" s="21" t="s">
        <v>264</v>
      </c>
      <c r="I2152" s="21" t="s">
        <v>60</v>
      </c>
      <c r="J2152" s="23"/>
      <c r="K2152" s="24">
        <v>7</v>
      </c>
      <c r="M2152" s="25" t="str">
        <f>IF(I2152="","",IF(I2152="인문",성적입력!$C$8,성적입력!$C$9))</f>
        <v>A</v>
      </c>
      <c r="N2152" s="26">
        <f>성적입력!$C$15</f>
        <v>3</v>
      </c>
      <c r="P2152" s="27" t="str">
        <f t="shared" si="99"/>
        <v/>
      </c>
      <c r="R2152" s="26" t="str">
        <f t="array" ref="R2152">IFERROR(IF(OR(J2152="",M2152="",F2152=""),"",IF(F2152="학생부종합",INDEX(종합배치표!$C:$Q,MATCH(J2152,종합배치표!$B:$B,0),(MATCH(M2152,{"A","B","C","D","E"},0)-1)*3+1),INDEX(교과배치표!$C:$Q,MATCH(J2152,교과배치표!$B:$B,0),(MATCH(M2152,{"A","B","C","D","E"},0)-1)*3+1))),"")</f>
        <v/>
      </c>
      <c r="S2152" s="26" t="str">
        <f t="array" ref="S2152">IFERROR(IF(OR(J2152="",M2152="",F2152=""),"",IF(F2152="학생부종합",INDEX(종합배치표!$C:$Q,MATCH(J2152,종합배치표!$B:$B,0),(MATCH(M2152,{"A","B","C","D","E"},0)-1)*3+2),INDEX(교과배치표!$C:$Q,MATCH(J2152,교과배치표!$B:$B,0),(MATCH(M2152,{"A","B","C","D","E"},0)-1)*3+2))),"")</f>
        <v/>
      </c>
      <c r="T2152" s="26" t="str">
        <f t="array" ref="T2152">IFERROR(IF(OR(J2152="",M2152="",F2152=""),"",IF(F2152="학생부종합",INDEX(종합배치표!$C:$Q,MATCH(J2152,종합배치표!$B:$B,0),(MATCH(M2152,{"A","B","C","D","E"},0)-1)*3+3),INDEX(교과배치표!$C:$Q,MATCH(J2152,교과배치표!$B:$B,0),(MATCH(M2152,{"A","B","C","D","E"},0)-1)*3+3))),"")</f>
        <v/>
      </c>
      <c r="V2152" s="140">
        <f t="shared" si="100"/>
        <v>2.7</v>
      </c>
      <c r="W2152" s="141" t="str">
        <f t="shared" si="101"/>
        <v/>
      </c>
    </row>
    <row r="2153" spans="2:23" ht="14.25" customHeight="1">
      <c r="B2153" s="20">
        <v>2257</v>
      </c>
      <c r="C2153" s="21" t="s">
        <v>611</v>
      </c>
      <c r="D2153" s="21" t="s">
        <v>611</v>
      </c>
      <c r="E2153" s="21" t="s">
        <v>921</v>
      </c>
      <c r="F2153" s="21" t="s">
        <v>68</v>
      </c>
      <c r="G2153" s="21" t="s">
        <v>922</v>
      </c>
      <c r="H2153" s="21" t="s">
        <v>46</v>
      </c>
      <c r="I2153" s="21" t="s">
        <v>27</v>
      </c>
      <c r="J2153" s="23"/>
      <c r="K2153" s="24">
        <v>6</v>
      </c>
      <c r="M2153" s="25" t="str">
        <f>IF(I2153="","",IF(I2153="인문",성적입력!$C$8,성적입력!$C$9))</f>
        <v>A</v>
      </c>
      <c r="N2153" s="26">
        <f>성적입력!$C$15</f>
        <v>3</v>
      </c>
      <c r="P2153" s="27" t="str">
        <f t="shared" si="99"/>
        <v/>
      </c>
      <c r="R2153" s="26" t="str">
        <f t="array" ref="R2153">IFERROR(IF(OR(J2153="",M2153="",F2153=""),"",IF(F2153="학생부종합",INDEX(종합배치표!$C:$Q,MATCH(J2153,종합배치표!$B:$B,0),(MATCH(M2153,{"A","B","C","D","E"},0)-1)*3+1),INDEX(교과배치표!$C:$Q,MATCH(J2153,교과배치표!$B:$B,0),(MATCH(M2153,{"A","B","C","D","E"},0)-1)*3+1))),"")</f>
        <v/>
      </c>
      <c r="S2153" s="26" t="str">
        <f t="array" ref="S2153">IFERROR(IF(OR(J2153="",M2153="",F2153=""),"",IF(F2153="학생부종합",INDEX(종합배치표!$C:$Q,MATCH(J2153,종합배치표!$B:$B,0),(MATCH(M2153,{"A","B","C","D","E"},0)-1)*3+2),INDEX(교과배치표!$C:$Q,MATCH(J2153,교과배치표!$B:$B,0),(MATCH(M2153,{"A","B","C","D","E"},0)-1)*3+2))),"")</f>
        <v/>
      </c>
      <c r="T2153" s="26" t="str">
        <f t="array" ref="T2153">IFERROR(IF(OR(J2153="",M2153="",F2153=""),"",IF(F2153="학생부종합",INDEX(종합배치표!$C:$Q,MATCH(J2153,종합배치표!$B:$B,0),(MATCH(M2153,{"A","B","C","D","E"},0)-1)*3+3),INDEX(교과배치표!$C:$Q,MATCH(J2153,교과배치표!$B:$B,0),(MATCH(M2153,{"A","B","C","D","E"},0)-1)*3+3))),"")</f>
        <v/>
      </c>
      <c r="V2153" s="140">
        <f t="shared" si="100"/>
        <v>2.7</v>
      </c>
      <c r="W2153" s="141" t="str">
        <f t="shared" si="101"/>
        <v/>
      </c>
    </row>
    <row r="2154" spans="2:23" ht="14.25" customHeight="1">
      <c r="B2154" s="20">
        <v>2259</v>
      </c>
      <c r="C2154" s="21" t="s">
        <v>611</v>
      </c>
      <c r="D2154" s="21" t="s">
        <v>611</v>
      </c>
      <c r="E2154" s="21" t="s">
        <v>921</v>
      </c>
      <c r="F2154" s="21" t="s">
        <v>68</v>
      </c>
      <c r="G2154" s="21" t="s">
        <v>922</v>
      </c>
      <c r="H2154" s="21" t="s">
        <v>951</v>
      </c>
      <c r="I2154" s="21" t="s">
        <v>60</v>
      </c>
      <c r="J2154" s="23"/>
      <c r="K2154" s="24">
        <v>7</v>
      </c>
      <c r="M2154" s="25" t="str">
        <f>IF(I2154="","",IF(I2154="인문",성적입력!$C$8,성적입력!$C$9))</f>
        <v>A</v>
      </c>
      <c r="N2154" s="26">
        <f>성적입력!$C$15</f>
        <v>3</v>
      </c>
      <c r="P2154" s="27" t="str">
        <f t="shared" si="99"/>
        <v/>
      </c>
      <c r="R2154" s="26" t="str">
        <f t="array" ref="R2154">IFERROR(IF(OR(J2154="",M2154="",F2154=""),"",IF(F2154="학생부종합",INDEX(종합배치표!$C:$Q,MATCH(J2154,종합배치표!$B:$B,0),(MATCH(M2154,{"A","B","C","D","E"},0)-1)*3+1),INDEX(교과배치표!$C:$Q,MATCH(J2154,교과배치표!$B:$B,0),(MATCH(M2154,{"A","B","C","D","E"},0)-1)*3+1))),"")</f>
        <v/>
      </c>
      <c r="S2154" s="26" t="str">
        <f t="array" ref="S2154">IFERROR(IF(OR(J2154="",M2154="",F2154=""),"",IF(F2154="학생부종합",INDEX(종합배치표!$C:$Q,MATCH(J2154,종합배치표!$B:$B,0),(MATCH(M2154,{"A","B","C","D","E"},0)-1)*3+2),INDEX(교과배치표!$C:$Q,MATCH(J2154,교과배치표!$B:$B,0),(MATCH(M2154,{"A","B","C","D","E"},0)-1)*3+2))),"")</f>
        <v/>
      </c>
      <c r="T2154" s="26" t="str">
        <f t="array" ref="T2154">IFERROR(IF(OR(J2154="",M2154="",F2154=""),"",IF(F2154="학생부종합",INDEX(종합배치표!$C:$Q,MATCH(J2154,종합배치표!$B:$B,0),(MATCH(M2154,{"A","B","C","D","E"},0)-1)*3+3),INDEX(교과배치표!$C:$Q,MATCH(J2154,교과배치표!$B:$B,0),(MATCH(M2154,{"A","B","C","D","E"},0)-1)*3+3))),"")</f>
        <v/>
      </c>
      <c r="V2154" s="140">
        <f t="shared" si="100"/>
        <v>2.7</v>
      </c>
      <c r="W2154" s="141" t="str">
        <f t="shared" si="101"/>
        <v/>
      </c>
    </row>
    <row r="2155" spans="2:23" ht="14.25" customHeight="1">
      <c r="B2155" s="20">
        <v>2261</v>
      </c>
      <c r="C2155" s="21" t="s">
        <v>611</v>
      </c>
      <c r="D2155" s="21" t="s">
        <v>611</v>
      </c>
      <c r="E2155" s="21" t="s">
        <v>921</v>
      </c>
      <c r="F2155" s="21" t="s">
        <v>24</v>
      </c>
      <c r="G2155" s="21" t="s">
        <v>923</v>
      </c>
      <c r="H2155" s="21" t="s">
        <v>951</v>
      </c>
      <c r="I2155" s="21" t="s">
        <v>60</v>
      </c>
      <c r="J2155" s="23"/>
      <c r="K2155" s="24">
        <v>5</v>
      </c>
      <c r="M2155" s="25" t="str">
        <f>IF(I2155="","",IF(I2155="인문",성적입력!$C$8,성적입력!$C$9))</f>
        <v>A</v>
      </c>
      <c r="N2155" s="26">
        <f>성적입력!$C$15</f>
        <v>3</v>
      </c>
      <c r="P2155" s="27" t="str">
        <f t="shared" si="99"/>
        <v/>
      </c>
      <c r="R2155" s="26" t="str">
        <f t="array" ref="R2155">IFERROR(IF(OR(J2155="",M2155="",F2155=""),"",IF(F2155="학생부종합",INDEX(종합배치표!$C:$Q,MATCH(J2155,종합배치표!$B:$B,0),(MATCH(M2155,{"A","B","C","D","E"},0)-1)*3+1),INDEX(교과배치표!$C:$Q,MATCH(J2155,교과배치표!$B:$B,0),(MATCH(M2155,{"A","B","C","D","E"},0)-1)*3+1))),"")</f>
        <v/>
      </c>
      <c r="S2155" s="26" t="str">
        <f t="array" ref="S2155">IFERROR(IF(OR(J2155="",M2155="",F2155=""),"",IF(F2155="학생부종합",INDEX(종합배치표!$C:$Q,MATCH(J2155,종합배치표!$B:$B,0),(MATCH(M2155,{"A","B","C","D","E"},0)-1)*3+2),INDEX(교과배치표!$C:$Q,MATCH(J2155,교과배치표!$B:$B,0),(MATCH(M2155,{"A","B","C","D","E"},0)-1)*3+2))),"")</f>
        <v/>
      </c>
      <c r="T2155" s="26" t="str">
        <f t="array" ref="T2155">IFERROR(IF(OR(J2155="",M2155="",F2155=""),"",IF(F2155="학생부종합",INDEX(종합배치표!$C:$Q,MATCH(J2155,종합배치표!$B:$B,0),(MATCH(M2155,{"A","B","C","D","E"},0)-1)*3+3),INDEX(교과배치표!$C:$Q,MATCH(J2155,교과배치표!$B:$B,0),(MATCH(M2155,{"A","B","C","D","E"},0)-1)*3+3))),"")</f>
        <v/>
      </c>
      <c r="V2155" s="140">
        <f t="shared" si="100"/>
        <v>2.7</v>
      </c>
      <c r="W2155" s="141" t="str">
        <f t="shared" si="101"/>
        <v/>
      </c>
    </row>
    <row r="2156" spans="2:23" ht="14.25" customHeight="1">
      <c r="B2156" s="20">
        <v>2262</v>
      </c>
      <c r="C2156" s="21" t="s">
        <v>611</v>
      </c>
      <c r="D2156" s="21" t="s">
        <v>611</v>
      </c>
      <c r="E2156" s="21" t="s">
        <v>921</v>
      </c>
      <c r="F2156" s="21" t="s">
        <v>68</v>
      </c>
      <c r="G2156" s="21" t="s">
        <v>922</v>
      </c>
      <c r="H2156" s="21" t="s">
        <v>56</v>
      </c>
      <c r="I2156" s="21" t="s">
        <v>27</v>
      </c>
      <c r="J2156" s="23"/>
      <c r="K2156" s="24">
        <v>6</v>
      </c>
      <c r="M2156" s="25" t="str">
        <f>IF(I2156="","",IF(I2156="인문",성적입력!$C$8,성적입력!$C$9))</f>
        <v>A</v>
      </c>
      <c r="N2156" s="26">
        <f>성적입력!$C$15</f>
        <v>3</v>
      </c>
      <c r="P2156" s="27" t="str">
        <f t="shared" si="99"/>
        <v/>
      </c>
      <c r="R2156" s="26" t="str">
        <f t="array" ref="R2156">IFERROR(IF(OR(J2156="",M2156="",F2156=""),"",IF(F2156="학생부종합",INDEX(종합배치표!$C:$Q,MATCH(J2156,종합배치표!$B:$B,0),(MATCH(M2156,{"A","B","C","D","E"},0)-1)*3+1),INDEX(교과배치표!$C:$Q,MATCH(J2156,교과배치표!$B:$B,0),(MATCH(M2156,{"A","B","C","D","E"},0)-1)*3+1))),"")</f>
        <v/>
      </c>
      <c r="S2156" s="26" t="str">
        <f t="array" ref="S2156">IFERROR(IF(OR(J2156="",M2156="",F2156=""),"",IF(F2156="학생부종합",INDEX(종합배치표!$C:$Q,MATCH(J2156,종합배치표!$B:$B,0),(MATCH(M2156,{"A","B","C","D","E"},0)-1)*3+2),INDEX(교과배치표!$C:$Q,MATCH(J2156,교과배치표!$B:$B,0),(MATCH(M2156,{"A","B","C","D","E"},0)-1)*3+2))),"")</f>
        <v/>
      </c>
      <c r="T2156" s="26" t="str">
        <f t="array" ref="T2156">IFERROR(IF(OR(J2156="",M2156="",F2156=""),"",IF(F2156="학생부종합",INDEX(종합배치표!$C:$Q,MATCH(J2156,종합배치표!$B:$B,0),(MATCH(M2156,{"A","B","C","D","E"},0)-1)*3+3),INDEX(교과배치표!$C:$Q,MATCH(J2156,교과배치표!$B:$B,0),(MATCH(M2156,{"A","B","C","D","E"},0)-1)*3+3))),"")</f>
        <v/>
      </c>
      <c r="V2156" s="140">
        <f t="shared" si="100"/>
        <v>2.7</v>
      </c>
      <c r="W2156" s="141" t="str">
        <f t="shared" si="101"/>
        <v/>
      </c>
    </row>
    <row r="2157" spans="2:23" ht="14.25" customHeight="1">
      <c r="B2157" s="20">
        <v>2264</v>
      </c>
      <c r="C2157" s="21" t="s">
        <v>611</v>
      </c>
      <c r="D2157" s="21" t="s">
        <v>611</v>
      </c>
      <c r="E2157" s="21" t="s">
        <v>921</v>
      </c>
      <c r="F2157" s="21" t="s">
        <v>24</v>
      </c>
      <c r="G2157" s="21" t="s">
        <v>923</v>
      </c>
      <c r="H2157" s="21" t="s">
        <v>56</v>
      </c>
      <c r="I2157" s="21" t="s">
        <v>27</v>
      </c>
      <c r="J2157" s="23"/>
      <c r="K2157" s="24">
        <v>6</v>
      </c>
      <c r="M2157" s="25" t="str">
        <f>IF(I2157="","",IF(I2157="인문",성적입력!$C$8,성적입력!$C$9))</f>
        <v>A</v>
      </c>
      <c r="N2157" s="26">
        <f>성적입력!$C$15</f>
        <v>3</v>
      </c>
      <c r="P2157" s="27" t="str">
        <f t="shared" si="99"/>
        <v/>
      </c>
      <c r="R2157" s="26" t="str">
        <f t="array" ref="R2157">IFERROR(IF(OR(J2157="",M2157="",F2157=""),"",IF(F2157="학생부종합",INDEX(종합배치표!$C:$Q,MATCH(J2157,종합배치표!$B:$B,0),(MATCH(M2157,{"A","B","C","D","E"},0)-1)*3+1),INDEX(교과배치표!$C:$Q,MATCH(J2157,교과배치표!$B:$B,0),(MATCH(M2157,{"A","B","C","D","E"},0)-1)*3+1))),"")</f>
        <v/>
      </c>
      <c r="S2157" s="26" t="str">
        <f t="array" ref="S2157">IFERROR(IF(OR(J2157="",M2157="",F2157=""),"",IF(F2157="학생부종합",INDEX(종합배치표!$C:$Q,MATCH(J2157,종합배치표!$B:$B,0),(MATCH(M2157,{"A","B","C","D","E"},0)-1)*3+2),INDEX(교과배치표!$C:$Q,MATCH(J2157,교과배치표!$B:$B,0),(MATCH(M2157,{"A","B","C","D","E"},0)-1)*3+2))),"")</f>
        <v/>
      </c>
      <c r="T2157" s="26" t="str">
        <f t="array" ref="T2157">IFERROR(IF(OR(J2157="",M2157="",F2157=""),"",IF(F2157="학생부종합",INDEX(종합배치표!$C:$Q,MATCH(J2157,종합배치표!$B:$B,0),(MATCH(M2157,{"A","B","C","D","E"},0)-1)*3+3),INDEX(교과배치표!$C:$Q,MATCH(J2157,교과배치표!$B:$B,0),(MATCH(M2157,{"A","B","C","D","E"},0)-1)*3+3))),"")</f>
        <v/>
      </c>
      <c r="V2157" s="140">
        <f t="shared" si="100"/>
        <v>2.7</v>
      </c>
      <c r="W2157" s="141" t="str">
        <f t="shared" si="101"/>
        <v/>
      </c>
    </row>
    <row r="2158" spans="2:23" ht="14.25" customHeight="1">
      <c r="B2158" s="20">
        <v>2265</v>
      </c>
      <c r="C2158" s="21" t="s">
        <v>611</v>
      </c>
      <c r="D2158" s="21" t="s">
        <v>611</v>
      </c>
      <c r="E2158" s="21" t="s">
        <v>921</v>
      </c>
      <c r="F2158" s="21" t="s">
        <v>68</v>
      </c>
      <c r="G2158" s="21" t="s">
        <v>922</v>
      </c>
      <c r="H2158" s="21" t="s">
        <v>952</v>
      </c>
      <c r="I2158" s="21" t="s">
        <v>60</v>
      </c>
      <c r="J2158" s="23"/>
      <c r="K2158" s="24">
        <v>20</v>
      </c>
      <c r="M2158" s="25" t="str">
        <f>IF(I2158="","",IF(I2158="인문",성적입력!$C$8,성적입력!$C$9))</f>
        <v>A</v>
      </c>
      <c r="N2158" s="26">
        <f>성적입력!$C$15</f>
        <v>3</v>
      </c>
      <c r="P2158" s="27" t="str">
        <f t="shared" si="99"/>
        <v/>
      </c>
      <c r="R2158" s="26" t="str">
        <f t="array" ref="R2158">IFERROR(IF(OR(J2158="",M2158="",F2158=""),"",IF(F2158="학생부종합",INDEX(종합배치표!$C:$Q,MATCH(J2158,종합배치표!$B:$B,0),(MATCH(M2158,{"A","B","C","D","E"},0)-1)*3+1),INDEX(교과배치표!$C:$Q,MATCH(J2158,교과배치표!$B:$B,0),(MATCH(M2158,{"A","B","C","D","E"},0)-1)*3+1))),"")</f>
        <v/>
      </c>
      <c r="S2158" s="26" t="str">
        <f t="array" ref="S2158">IFERROR(IF(OR(J2158="",M2158="",F2158=""),"",IF(F2158="학생부종합",INDEX(종합배치표!$C:$Q,MATCH(J2158,종합배치표!$B:$B,0),(MATCH(M2158,{"A","B","C","D","E"},0)-1)*3+2),INDEX(교과배치표!$C:$Q,MATCH(J2158,교과배치표!$B:$B,0),(MATCH(M2158,{"A","B","C","D","E"},0)-1)*3+2))),"")</f>
        <v/>
      </c>
      <c r="T2158" s="26" t="str">
        <f t="array" ref="T2158">IFERROR(IF(OR(J2158="",M2158="",F2158=""),"",IF(F2158="학생부종합",INDEX(종합배치표!$C:$Q,MATCH(J2158,종합배치표!$B:$B,0),(MATCH(M2158,{"A","B","C","D","E"},0)-1)*3+3),INDEX(교과배치표!$C:$Q,MATCH(J2158,교과배치표!$B:$B,0),(MATCH(M2158,{"A","B","C","D","E"},0)-1)*3+3))),"")</f>
        <v/>
      </c>
      <c r="V2158" s="140">
        <f t="shared" si="100"/>
        <v>2.7</v>
      </c>
      <c r="W2158" s="141" t="str">
        <f t="shared" si="101"/>
        <v/>
      </c>
    </row>
    <row r="2159" spans="2:23" ht="14.25" customHeight="1">
      <c r="B2159" s="20">
        <v>2267</v>
      </c>
      <c r="C2159" s="21" t="s">
        <v>611</v>
      </c>
      <c r="D2159" s="21" t="s">
        <v>611</v>
      </c>
      <c r="E2159" s="21" t="s">
        <v>921</v>
      </c>
      <c r="F2159" s="21" t="s">
        <v>68</v>
      </c>
      <c r="G2159" s="21" t="s">
        <v>922</v>
      </c>
      <c r="H2159" s="21" t="s">
        <v>953</v>
      </c>
      <c r="I2159" s="21" t="s">
        <v>60</v>
      </c>
      <c r="J2159" s="23"/>
      <c r="K2159" s="24">
        <v>15</v>
      </c>
      <c r="M2159" s="25" t="str">
        <f>IF(I2159="","",IF(I2159="인문",성적입력!$C$8,성적입력!$C$9))</f>
        <v>A</v>
      </c>
      <c r="N2159" s="26">
        <f>성적입력!$C$15</f>
        <v>3</v>
      </c>
      <c r="P2159" s="27" t="str">
        <f t="shared" si="99"/>
        <v/>
      </c>
      <c r="R2159" s="26" t="str">
        <f t="array" ref="R2159">IFERROR(IF(OR(J2159="",M2159="",F2159=""),"",IF(F2159="학생부종합",INDEX(종합배치표!$C:$Q,MATCH(J2159,종합배치표!$B:$B,0),(MATCH(M2159,{"A","B","C","D","E"},0)-1)*3+1),INDEX(교과배치표!$C:$Q,MATCH(J2159,교과배치표!$B:$B,0),(MATCH(M2159,{"A","B","C","D","E"},0)-1)*3+1))),"")</f>
        <v/>
      </c>
      <c r="S2159" s="26" t="str">
        <f t="array" ref="S2159">IFERROR(IF(OR(J2159="",M2159="",F2159=""),"",IF(F2159="학생부종합",INDEX(종합배치표!$C:$Q,MATCH(J2159,종합배치표!$B:$B,0),(MATCH(M2159,{"A","B","C","D","E"},0)-1)*3+2),INDEX(교과배치표!$C:$Q,MATCH(J2159,교과배치표!$B:$B,0),(MATCH(M2159,{"A","B","C","D","E"},0)-1)*3+2))),"")</f>
        <v/>
      </c>
      <c r="T2159" s="26" t="str">
        <f t="array" ref="T2159">IFERROR(IF(OR(J2159="",M2159="",F2159=""),"",IF(F2159="학생부종합",INDEX(종합배치표!$C:$Q,MATCH(J2159,종합배치표!$B:$B,0),(MATCH(M2159,{"A","B","C","D","E"},0)-1)*3+3),INDEX(교과배치표!$C:$Q,MATCH(J2159,교과배치표!$B:$B,0),(MATCH(M2159,{"A","B","C","D","E"},0)-1)*3+3))),"")</f>
        <v/>
      </c>
      <c r="V2159" s="140">
        <f t="shared" si="100"/>
        <v>2.7</v>
      </c>
      <c r="W2159" s="141" t="str">
        <f t="shared" si="101"/>
        <v/>
      </c>
    </row>
    <row r="2160" spans="2:23" ht="14.25" customHeight="1">
      <c r="B2160" s="20">
        <v>2269</v>
      </c>
      <c r="C2160" s="21" t="s">
        <v>608</v>
      </c>
      <c r="D2160" s="21" t="s">
        <v>931</v>
      </c>
      <c r="E2160" s="21" t="s">
        <v>921</v>
      </c>
      <c r="F2160" s="21" t="s">
        <v>68</v>
      </c>
      <c r="G2160" s="21" t="s">
        <v>922</v>
      </c>
      <c r="H2160" s="29" t="s">
        <v>954</v>
      </c>
      <c r="I2160" s="21" t="s">
        <v>60</v>
      </c>
      <c r="J2160" s="23"/>
      <c r="K2160" s="24">
        <v>25</v>
      </c>
      <c r="M2160" s="25" t="str">
        <f>IF(I2160="","",IF(I2160="인문",성적입력!$C$8,성적입력!$C$9))</f>
        <v>A</v>
      </c>
      <c r="N2160" s="26">
        <f>성적입력!$C$15</f>
        <v>3</v>
      </c>
      <c r="P2160" s="27" t="str">
        <f t="shared" si="99"/>
        <v/>
      </c>
      <c r="R2160" s="26" t="str">
        <f t="array" ref="R2160">IFERROR(IF(OR(J2160="",M2160="",F2160=""),"",IF(F2160="학생부종합",INDEX(종합배치표!$C:$Q,MATCH(J2160,종합배치표!$B:$B,0),(MATCH(M2160,{"A","B","C","D","E"},0)-1)*3+1),INDEX(교과배치표!$C:$Q,MATCH(J2160,교과배치표!$B:$B,0),(MATCH(M2160,{"A","B","C","D","E"},0)-1)*3+1))),"")</f>
        <v/>
      </c>
      <c r="S2160" s="26" t="str">
        <f t="array" ref="S2160">IFERROR(IF(OR(J2160="",M2160="",F2160=""),"",IF(F2160="학생부종합",INDEX(종합배치표!$C:$Q,MATCH(J2160,종합배치표!$B:$B,0),(MATCH(M2160,{"A","B","C","D","E"},0)-1)*3+2),INDEX(교과배치표!$C:$Q,MATCH(J2160,교과배치표!$B:$B,0),(MATCH(M2160,{"A","B","C","D","E"},0)-1)*3+2))),"")</f>
        <v/>
      </c>
      <c r="T2160" s="26" t="str">
        <f t="array" ref="T2160">IFERROR(IF(OR(J2160="",M2160="",F2160=""),"",IF(F2160="학생부종합",INDEX(종합배치표!$C:$Q,MATCH(J2160,종합배치표!$B:$B,0),(MATCH(M2160,{"A","B","C","D","E"},0)-1)*3+3),INDEX(교과배치표!$C:$Q,MATCH(J2160,교과배치표!$B:$B,0),(MATCH(M2160,{"A","B","C","D","E"},0)-1)*3+3))),"")</f>
        <v/>
      </c>
      <c r="V2160" s="140">
        <f t="shared" si="100"/>
        <v>2.7</v>
      </c>
      <c r="W2160" s="141" t="str">
        <f t="shared" si="101"/>
        <v/>
      </c>
    </row>
    <row r="2161" spans="2:23" ht="14.25" customHeight="1">
      <c r="B2161" s="20">
        <v>2271</v>
      </c>
      <c r="C2161" s="21" t="s">
        <v>611</v>
      </c>
      <c r="D2161" s="21" t="s">
        <v>611</v>
      </c>
      <c r="E2161" s="21" t="s">
        <v>921</v>
      </c>
      <c r="F2161" s="21" t="s">
        <v>24</v>
      </c>
      <c r="G2161" s="21" t="s">
        <v>923</v>
      </c>
      <c r="H2161" s="29" t="s">
        <v>954</v>
      </c>
      <c r="I2161" s="21" t="s">
        <v>60</v>
      </c>
      <c r="J2161" s="23"/>
      <c r="K2161" s="24">
        <v>42</v>
      </c>
      <c r="M2161" s="25" t="str">
        <f>IF(I2161="","",IF(I2161="인문",성적입력!$C$8,성적입력!$C$9))</f>
        <v>A</v>
      </c>
      <c r="N2161" s="26">
        <f>성적입력!$C$15</f>
        <v>3</v>
      </c>
      <c r="P2161" s="27" t="str">
        <f t="shared" si="99"/>
        <v/>
      </c>
      <c r="R2161" s="26" t="str">
        <f t="array" ref="R2161">IFERROR(IF(OR(J2161="",M2161="",F2161=""),"",IF(F2161="학생부종합",INDEX(종합배치표!$C:$Q,MATCH(J2161,종합배치표!$B:$B,0),(MATCH(M2161,{"A","B","C","D","E"},0)-1)*3+1),INDEX(교과배치표!$C:$Q,MATCH(J2161,교과배치표!$B:$B,0),(MATCH(M2161,{"A","B","C","D","E"},0)-1)*3+1))),"")</f>
        <v/>
      </c>
      <c r="S2161" s="26" t="str">
        <f t="array" ref="S2161">IFERROR(IF(OR(J2161="",M2161="",F2161=""),"",IF(F2161="학생부종합",INDEX(종합배치표!$C:$Q,MATCH(J2161,종합배치표!$B:$B,0),(MATCH(M2161,{"A","B","C","D","E"},0)-1)*3+2),INDEX(교과배치표!$C:$Q,MATCH(J2161,교과배치표!$B:$B,0),(MATCH(M2161,{"A","B","C","D","E"},0)-1)*3+2))),"")</f>
        <v/>
      </c>
      <c r="T2161" s="26" t="str">
        <f t="array" ref="T2161">IFERROR(IF(OR(J2161="",M2161="",F2161=""),"",IF(F2161="학생부종합",INDEX(종합배치표!$C:$Q,MATCH(J2161,종합배치표!$B:$B,0),(MATCH(M2161,{"A","B","C","D","E"},0)-1)*3+3),INDEX(교과배치표!$C:$Q,MATCH(J2161,교과배치표!$B:$B,0),(MATCH(M2161,{"A","B","C","D","E"},0)-1)*3+3))),"")</f>
        <v/>
      </c>
      <c r="V2161" s="140">
        <f t="shared" si="100"/>
        <v>2.7</v>
      </c>
      <c r="W2161" s="141" t="str">
        <f t="shared" si="101"/>
        <v/>
      </c>
    </row>
    <row r="2162" spans="2:23" ht="14.25" customHeight="1">
      <c r="B2162" s="20">
        <v>2272</v>
      </c>
      <c r="C2162" s="21" t="s">
        <v>611</v>
      </c>
      <c r="D2162" s="21" t="s">
        <v>611</v>
      </c>
      <c r="E2162" s="21" t="s">
        <v>921</v>
      </c>
      <c r="F2162" s="21" t="s">
        <v>68</v>
      </c>
      <c r="G2162" s="21" t="s">
        <v>922</v>
      </c>
      <c r="H2162" s="21" t="s">
        <v>955</v>
      </c>
      <c r="I2162" s="21" t="s">
        <v>60</v>
      </c>
      <c r="J2162" s="23"/>
      <c r="K2162" s="24">
        <v>43</v>
      </c>
      <c r="M2162" s="25" t="str">
        <f>IF(I2162="","",IF(I2162="인문",성적입력!$C$8,성적입력!$C$9))</f>
        <v>A</v>
      </c>
      <c r="N2162" s="26">
        <f>성적입력!$C$15</f>
        <v>3</v>
      </c>
      <c r="P2162" s="27" t="str">
        <f t="shared" si="99"/>
        <v/>
      </c>
      <c r="R2162" s="26" t="str">
        <f t="array" ref="R2162">IFERROR(IF(OR(J2162="",M2162="",F2162=""),"",IF(F2162="학생부종합",INDEX(종합배치표!$C:$Q,MATCH(J2162,종합배치표!$B:$B,0),(MATCH(M2162,{"A","B","C","D","E"},0)-1)*3+1),INDEX(교과배치표!$C:$Q,MATCH(J2162,교과배치표!$B:$B,0),(MATCH(M2162,{"A","B","C","D","E"},0)-1)*3+1))),"")</f>
        <v/>
      </c>
      <c r="S2162" s="26" t="str">
        <f t="array" ref="S2162">IFERROR(IF(OR(J2162="",M2162="",F2162=""),"",IF(F2162="학생부종합",INDEX(종합배치표!$C:$Q,MATCH(J2162,종합배치표!$B:$B,0),(MATCH(M2162,{"A","B","C","D","E"},0)-1)*3+2),INDEX(교과배치표!$C:$Q,MATCH(J2162,교과배치표!$B:$B,0),(MATCH(M2162,{"A","B","C","D","E"},0)-1)*3+2))),"")</f>
        <v/>
      </c>
      <c r="T2162" s="26" t="str">
        <f t="array" ref="T2162">IFERROR(IF(OR(J2162="",M2162="",F2162=""),"",IF(F2162="학생부종합",INDEX(종합배치표!$C:$Q,MATCH(J2162,종합배치표!$B:$B,0),(MATCH(M2162,{"A","B","C","D","E"},0)-1)*3+3),INDEX(교과배치표!$C:$Q,MATCH(J2162,교과배치표!$B:$B,0),(MATCH(M2162,{"A","B","C","D","E"},0)-1)*3+3))),"")</f>
        <v/>
      </c>
      <c r="V2162" s="140">
        <f t="shared" si="100"/>
        <v>2.7</v>
      </c>
      <c r="W2162" s="141" t="str">
        <f t="shared" si="101"/>
        <v/>
      </c>
    </row>
    <row r="2163" spans="2:23" ht="14.25" customHeight="1">
      <c r="B2163" s="20">
        <v>2274</v>
      </c>
      <c r="C2163" s="21" t="s">
        <v>611</v>
      </c>
      <c r="D2163" s="21" t="s">
        <v>611</v>
      </c>
      <c r="E2163" s="21" t="s">
        <v>921</v>
      </c>
      <c r="F2163" s="21" t="s">
        <v>68</v>
      </c>
      <c r="G2163" s="21" t="s">
        <v>922</v>
      </c>
      <c r="H2163" s="21" t="s">
        <v>909</v>
      </c>
      <c r="I2163" s="21" t="s">
        <v>60</v>
      </c>
      <c r="J2163" s="23"/>
      <c r="K2163" s="24">
        <v>20</v>
      </c>
      <c r="M2163" s="25" t="str">
        <f>IF(I2163="","",IF(I2163="인문",성적입력!$C$8,성적입력!$C$9))</f>
        <v>A</v>
      </c>
      <c r="N2163" s="26">
        <f>성적입력!$C$15</f>
        <v>3</v>
      </c>
      <c r="P2163" s="27" t="str">
        <f t="shared" si="99"/>
        <v/>
      </c>
      <c r="R2163" s="26" t="str">
        <f t="array" ref="R2163">IFERROR(IF(OR(J2163="",M2163="",F2163=""),"",IF(F2163="학생부종합",INDEX(종합배치표!$C:$Q,MATCH(J2163,종합배치표!$B:$B,0),(MATCH(M2163,{"A","B","C","D","E"},0)-1)*3+1),INDEX(교과배치표!$C:$Q,MATCH(J2163,교과배치표!$B:$B,0),(MATCH(M2163,{"A","B","C","D","E"},0)-1)*3+1))),"")</f>
        <v/>
      </c>
      <c r="S2163" s="26" t="str">
        <f t="array" ref="S2163">IFERROR(IF(OR(J2163="",M2163="",F2163=""),"",IF(F2163="학생부종합",INDEX(종합배치표!$C:$Q,MATCH(J2163,종합배치표!$B:$B,0),(MATCH(M2163,{"A","B","C","D","E"},0)-1)*3+2),INDEX(교과배치표!$C:$Q,MATCH(J2163,교과배치표!$B:$B,0),(MATCH(M2163,{"A","B","C","D","E"},0)-1)*3+2))),"")</f>
        <v/>
      </c>
      <c r="T2163" s="26" t="str">
        <f t="array" ref="T2163">IFERROR(IF(OR(J2163="",M2163="",F2163=""),"",IF(F2163="학생부종합",INDEX(종합배치표!$C:$Q,MATCH(J2163,종합배치표!$B:$B,0),(MATCH(M2163,{"A","B","C","D","E"},0)-1)*3+3),INDEX(교과배치표!$C:$Q,MATCH(J2163,교과배치표!$B:$B,0),(MATCH(M2163,{"A","B","C","D","E"},0)-1)*3+3))),"")</f>
        <v/>
      </c>
      <c r="V2163" s="140">
        <f t="shared" si="100"/>
        <v>2.7</v>
      </c>
      <c r="W2163" s="141" t="str">
        <f t="shared" si="101"/>
        <v/>
      </c>
    </row>
    <row r="2164" spans="2:23" ht="14.25" customHeight="1">
      <c r="B2164" s="20">
        <v>2276</v>
      </c>
      <c r="C2164" s="21" t="s">
        <v>611</v>
      </c>
      <c r="D2164" s="21" t="s">
        <v>611</v>
      </c>
      <c r="E2164" s="21" t="s">
        <v>921</v>
      </c>
      <c r="F2164" s="21" t="s">
        <v>24</v>
      </c>
      <c r="G2164" s="21" t="s">
        <v>923</v>
      </c>
      <c r="H2164" s="21" t="s">
        <v>909</v>
      </c>
      <c r="I2164" s="21" t="s">
        <v>60</v>
      </c>
      <c r="J2164" s="23"/>
      <c r="K2164" s="24">
        <v>12</v>
      </c>
      <c r="M2164" s="25" t="str">
        <f>IF(I2164="","",IF(I2164="인문",성적입력!$C$8,성적입력!$C$9))</f>
        <v>A</v>
      </c>
      <c r="N2164" s="26">
        <f>성적입력!$C$15</f>
        <v>3</v>
      </c>
      <c r="P2164" s="27" t="str">
        <f t="shared" si="99"/>
        <v/>
      </c>
      <c r="R2164" s="26" t="str">
        <f t="array" ref="R2164">IFERROR(IF(OR(J2164="",M2164="",F2164=""),"",IF(F2164="학생부종합",INDEX(종합배치표!$C:$Q,MATCH(J2164,종합배치표!$B:$B,0),(MATCH(M2164,{"A","B","C","D","E"},0)-1)*3+1),INDEX(교과배치표!$C:$Q,MATCH(J2164,교과배치표!$B:$B,0),(MATCH(M2164,{"A","B","C","D","E"},0)-1)*3+1))),"")</f>
        <v/>
      </c>
      <c r="S2164" s="26" t="str">
        <f t="array" ref="S2164">IFERROR(IF(OR(J2164="",M2164="",F2164=""),"",IF(F2164="학생부종합",INDEX(종합배치표!$C:$Q,MATCH(J2164,종합배치표!$B:$B,0),(MATCH(M2164,{"A","B","C","D","E"},0)-1)*3+2),INDEX(교과배치표!$C:$Q,MATCH(J2164,교과배치표!$B:$B,0),(MATCH(M2164,{"A","B","C","D","E"},0)-1)*3+2))),"")</f>
        <v/>
      </c>
      <c r="T2164" s="26" t="str">
        <f t="array" ref="T2164">IFERROR(IF(OR(J2164="",M2164="",F2164=""),"",IF(F2164="학생부종합",INDEX(종합배치표!$C:$Q,MATCH(J2164,종합배치표!$B:$B,0),(MATCH(M2164,{"A","B","C","D","E"},0)-1)*3+3),INDEX(교과배치표!$C:$Q,MATCH(J2164,교과배치표!$B:$B,0),(MATCH(M2164,{"A","B","C","D","E"},0)-1)*3+3))),"")</f>
        <v/>
      </c>
      <c r="V2164" s="140">
        <f t="shared" si="100"/>
        <v>2.7</v>
      </c>
      <c r="W2164" s="141" t="str">
        <f t="shared" si="101"/>
        <v/>
      </c>
    </row>
    <row r="2165" spans="2:23" ht="14.25" customHeight="1">
      <c r="B2165" s="20">
        <v>2277</v>
      </c>
      <c r="C2165" s="21" t="s">
        <v>611</v>
      </c>
      <c r="D2165" s="21" t="s">
        <v>611</v>
      </c>
      <c r="E2165" s="21" t="s">
        <v>921</v>
      </c>
      <c r="F2165" s="21" t="s">
        <v>68</v>
      </c>
      <c r="G2165" s="21" t="s">
        <v>922</v>
      </c>
      <c r="H2165" s="21" t="s">
        <v>33</v>
      </c>
      <c r="I2165" s="21" t="s">
        <v>60</v>
      </c>
      <c r="J2165" s="23"/>
      <c r="K2165" s="24">
        <v>9</v>
      </c>
      <c r="M2165" s="25" t="str">
        <f>IF(I2165="","",IF(I2165="인문",성적입력!$C$8,성적입력!$C$9))</f>
        <v>A</v>
      </c>
      <c r="N2165" s="26">
        <f>성적입력!$C$15</f>
        <v>3</v>
      </c>
      <c r="P2165" s="27" t="str">
        <f t="shared" si="99"/>
        <v/>
      </c>
      <c r="R2165" s="26" t="str">
        <f t="array" ref="R2165">IFERROR(IF(OR(J2165="",M2165="",F2165=""),"",IF(F2165="학생부종합",INDEX(종합배치표!$C:$Q,MATCH(J2165,종합배치표!$B:$B,0),(MATCH(M2165,{"A","B","C","D","E"},0)-1)*3+1),INDEX(교과배치표!$C:$Q,MATCH(J2165,교과배치표!$B:$B,0),(MATCH(M2165,{"A","B","C","D","E"},0)-1)*3+1))),"")</f>
        <v/>
      </c>
      <c r="S2165" s="26" t="str">
        <f t="array" ref="S2165">IFERROR(IF(OR(J2165="",M2165="",F2165=""),"",IF(F2165="학생부종합",INDEX(종합배치표!$C:$Q,MATCH(J2165,종합배치표!$B:$B,0),(MATCH(M2165,{"A","B","C","D","E"},0)-1)*3+2),INDEX(교과배치표!$C:$Q,MATCH(J2165,교과배치표!$B:$B,0),(MATCH(M2165,{"A","B","C","D","E"},0)-1)*3+2))),"")</f>
        <v/>
      </c>
      <c r="T2165" s="26" t="str">
        <f t="array" ref="T2165">IFERROR(IF(OR(J2165="",M2165="",F2165=""),"",IF(F2165="학생부종합",INDEX(종합배치표!$C:$Q,MATCH(J2165,종합배치표!$B:$B,0),(MATCH(M2165,{"A","B","C","D","E"},0)-1)*3+3),INDEX(교과배치표!$C:$Q,MATCH(J2165,교과배치표!$B:$B,0),(MATCH(M2165,{"A","B","C","D","E"},0)-1)*3+3))),"")</f>
        <v/>
      </c>
      <c r="V2165" s="140">
        <f t="shared" si="100"/>
        <v>2.7</v>
      </c>
      <c r="W2165" s="141" t="str">
        <f t="shared" si="101"/>
        <v/>
      </c>
    </row>
    <row r="2166" spans="2:23" ht="14.25" customHeight="1">
      <c r="B2166" s="20">
        <v>2279</v>
      </c>
      <c r="C2166" s="21" t="s">
        <v>611</v>
      </c>
      <c r="D2166" s="21" t="s">
        <v>611</v>
      </c>
      <c r="E2166" s="21" t="s">
        <v>921</v>
      </c>
      <c r="F2166" s="21" t="s">
        <v>68</v>
      </c>
      <c r="G2166" s="21" t="s">
        <v>922</v>
      </c>
      <c r="H2166" s="21" t="s">
        <v>472</v>
      </c>
      <c r="I2166" s="21" t="s">
        <v>27</v>
      </c>
      <c r="J2166" s="23"/>
      <c r="K2166" s="24">
        <v>6</v>
      </c>
      <c r="M2166" s="25" t="str">
        <f>IF(I2166="","",IF(I2166="인문",성적입력!$C$8,성적입력!$C$9))</f>
        <v>A</v>
      </c>
      <c r="N2166" s="26">
        <f>성적입력!$C$15</f>
        <v>3</v>
      </c>
      <c r="P2166" s="27" t="str">
        <f t="shared" si="99"/>
        <v/>
      </c>
      <c r="R2166" s="26" t="str">
        <f t="array" ref="R2166">IFERROR(IF(OR(J2166="",M2166="",F2166=""),"",IF(F2166="학생부종합",INDEX(종합배치표!$C:$Q,MATCH(J2166,종합배치표!$B:$B,0),(MATCH(M2166,{"A","B","C","D","E"},0)-1)*3+1),INDEX(교과배치표!$C:$Q,MATCH(J2166,교과배치표!$B:$B,0),(MATCH(M2166,{"A","B","C","D","E"},0)-1)*3+1))),"")</f>
        <v/>
      </c>
      <c r="S2166" s="26" t="str">
        <f t="array" ref="S2166">IFERROR(IF(OR(J2166="",M2166="",F2166=""),"",IF(F2166="학생부종합",INDEX(종합배치표!$C:$Q,MATCH(J2166,종합배치표!$B:$B,0),(MATCH(M2166,{"A","B","C","D","E"},0)-1)*3+2),INDEX(교과배치표!$C:$Q,MATCH(J2166,교과배치표!$B:$B,0),(MATCH(M2166,{"A","B","C","D","E"},0)-1)*3+2))),"")</f>
        <v/>
      </c>
      <c r="T2166" s="26" t="str">
        <f t="array" ref="T2166">IFERROR(IF(OR(J2166="",M2166="",F2166=""),"",IF(F2166="학생부종합",INDEX(종합배치표!$C:$Q,MATCH(J2166,종합배치표!$B:$B,0),(MATCH(M2166,{"A","B","C","D","E"},0)-1)*3+3),INDEX(교과배치표!$C:$Q,MATCH(J2166,교과배치표!$B:$B,0),(MATCH(M2166,{"A","B","C","D","E"},0)-1)*3+3))),"")</f>
        <v/>
      </c>
      <c r="V2166" s="140">
        <f t="shared" si="100"/>
        <v>2.7</v>
      </c>
      <c r="W2166" s="141" t="str">
        <f t="shared" si="101"/>
        <v/>
      </c>
    </row>
    <row r="2167" spans="2:23" ht="14.25" customHeight="1">
      <c r="B2167" s="20">
        <v>2281</v>
      </c>
      <c r="C2167" s="21" t="s">
        <v>611</v>
      </c>
      <c r="D2167" s="21" t="s">
        <v>611</v>
      </c>
      <c r="E2167" s="21" t="s">
        <v>921</v>
      </c>
      <c r="F2167" s="21" t="s">
        <v>24</v>
      </c>
      <c r="G2167" s="21" t="s">
        <v>923</v>
      </c>
      <c r="H2167" s="21" t="s">
        <v>472</v>
      </c>
      <c r="I2167" s="21" t="s">
        <v>27</v>
      </c>
      <c r="J2167" s="23"/>
      <c r="K2167" s="24">
        <v>6</v>
      </c>
      <c r="M2167" s="25" t="str">
        <f>IF(I2167="","",IF(I2167="인문",성적입력!$C$8,성적입력!$C$9))</f>
        <v>A</v>
      </c>
      <c r="N2167" s="26">
        <f>성적입력!$C$15</f>
        <v>3</v>
      </c>
      <c r="P2167" s="27" t="str">
        <f t="shared" si="99"/>
        <v/>
      </c>
      <c r="R2167" s="26" t="str">
        <f t="array" ref="R2167">IFERROR(IF(OR(J2167="",M2167="",F2167=""),"",IF(F2167="학생부종합",INDEX(종합배치표!$C:$Q,MATCH(J2167,종합배치표!$B:$B,0),(MATCH(M2167,{"A","B","C","D","E"},0)-1)*3+1),INDEX(교과배치표!$C:$Q,MATCH(J2167,교과배치표!$B:$B,0),(MATCH(M2167,{"A","B","C","D","E"},0)-1)*3+1))),"")</f>
        <v/>
      </c>
      <c r="S2167" s="26" t="str">
        <f t="array" ref="S2167">IFERROR(IF(OR(J2167="",M2167="",F2167=""),"",IF(F2167="학생부종합",INDEX(종합배치표!$C:$Q,MATCH(J2167,종합배치표!$B:$B,0),(MATCH(M2167,{"A","B","C","D","E"},0)-1)*3+2),INDEX(교과배치표!$C:$Q,MATCH(J2167,교과배치표!$B:$B,0),(MATCH(M2167,{"A","B","C","D","E"},0)-1)*3+2))),"")</f>
        <v/>
      </c>
      <c r="T2167" s="26" t="str">
        <f t="array" ref="T2167">IFERROR(IF(OR(J2167="",M2167="",F2167=""),"",IF(F2167="학생부종합",INDEX(종합배치표!$C:$Q,MATCH(J2167,종합배치표!$B:$B,0),(MATCH(M2167,{"A","B","C","D","E"},0)-1)*3+3),INDEX(교과배치표!$C:$Q,MATCH(J2167,교과배치표!$B:$B,0),(MATCH(M2167,{"A","B","C","D","E"},0)-1)*3+3))),"")</f>
        <v/>
      </c>
      <c r="V2167" s="140">
        <f t="shared" si="100"/>
        <v>2.7</v>
      </c>
      <c r="W2167" s="141" t="str">
        <f t="shared" si="101"/>
        <v/>
      </c>
    </row>
    <row r="2168" spans="2:23" ht="14.25" customHeight="1">
      <c r="B2168" s="20">
        <v>2282</v>
      </c>
      <c r="C2168" s="21" t="s">
        <v>611</v>
      </c>
      <c r="D2168" s="21" t="s">
        <v>611</v>
      </c>
      <c r="E2168" s="21" t="s">
        <v>921</v>
      </c>
      <c r="F2168" s="21" t="s">
        <v>68</v>
      </c>
      <c r="G2168" s="21" t="s">
        <v>922</v>
      </c>
      <c r="H2168" s="21" t="s">
        <v>58</v>
      </c>
      <c r="I2168" s="21" t="s">
        <v>27</v>
      </c>
      <c r="J2168" s="23"/>
      <c r="K2168" s="24">
        <v>5</v>
      </c>
      <c r="M2168" s="25" t="str">
        <f>IF(I2168="","",IF(I2168="인문",성적입력!$C$8,성적입력!$C$9))</f>
        <v>A</v>
      </c>
      <c r="N2168" s="26">
        <f>성적입력!$C$15</f>
        <v>3</v>
      </c>
      <c r="P2168" s="27" t="str">
        <f t="shared" si="99"/>
        <v/>
      </c>
      <c r="R2168" s="26" t="str">
        <f t="array" ref="R2168">IFERROR(IF(OR(J2168="",M2168="",F2168=""),"",IF(F2168="학생부종합",INDEX(종합배치표!$C:$Q,MATCH(J2168,종합배치표!$B:$B,0),(MATCH(M2168,{"A","B","C","D","E"},0)-1)*3+1),INDEX(교과배치표!$C:$Q,MATCH(J2168,교과배치표!$B:$B,0),(MATCH(M2168,{"A","B","C","D","E"},0)-1)*3+1))),"")</f>
        <v/>
      </c>
      <c r="S2168" s="26" t="str">
        <f t="array" ref="S2168">IFERROR(IF(OR(J2168="",M2168="",F2168=""),"",IF(F2168="학생부종합",INDEX(종합배치표!$C:$Q,MATCH(J2168,종합배치표!$B:$B,0),(MATCH(M2168,{"A","B","C","D","E"},0)-1)*3+2),INDEX(교과배치표!$C:$Q,MATCH(J2168,교과배치표!$B:$B,0),(MATCH(M2168,{"A","B","C","D","E"},0)-1)*3+2))),"")</f>
        <v/>
      </c>
      <c r="T2168" s="26" t="str">
        <f t="array" ref="T2168">IFERROR(IF(OR(J2168="",M2168="",F2168=""),"",IF(F2168="학생부종합",INDEX(종합배치표!$C:$Q,MATCH(J2168,종합배치표!$B:$B,0),(MATCH(M2168,{"A","B","C","D","E"},0)-1)*3+3),INDEX(교과배치표!$C:$Q,MATCH(J2168,교과배치표!$B:$B,0),(MATCH(M2168,{"A","B","C","D","E"},0)-1)*3+3))),"")</f>
        <v/>
      </c>
      <c r="V2168" s="140">
        <f t="shared" si="100"/>
        <v>2.7</v>
      </c>
      <c r="W2168" s="141" t="str">
        <f t="shared" si="101"/>
        <v/>
      </c>
    </row>
    <row r="2169" spans="2:23" ht="14.25" customHeight="1">
      <c r="B2169" s="20">
        <v>2284</v>
      </c>
      <c r="C2169" s="21" t="s">
        <v>611</v>
      </c>
      <c r="D2169" s="21" t="s">
        <v>611</v>
      </c>
      <c r="E2169" s="21" t="s">
        <v>921</v>
      </c>
      <c r="F2169" s="21" t="s">
        <v>24</v>
      </c>
      <c r="G2169" s="21" t="s">
        <v>923</v>
      </c>
      <c r="H2169" s="21" t="s">
        <v>58</v>
      </c>
      <c r="I2169" s="21" t="s">
        <v>27</v>
      </c>
      <c r="J2169" s="23"/>
      <c r="K2169" s="24">
        <v>5</v>
      </c>
      <c r="M2169" s="25" t="str">
        <f>IF(I2169="","",IF(I2169="인문",성적입력!$C$8,성적입력!$C$9))</f>
        <v>A</v>
      </c>
      <c r="N2169" s="26">
        <f>성적입력!$C$15</f>
        <v>3</v>
      </c>
      <c r="P2169" s="27" t="str">
        <f t="shared" si="99"/>
        <v/>
      </c>
      <c r="R2169" s="26" t="str">
        <f t="array" ref="R2169">IFERROR(IF(OR(J2169="",M2169="",F2169=""),"",IF(F2169="학생부종합",INDEX(종합배치표!$C:$Q,MATCH(J2169,종합배치표!$B:$B,0),(MATCH(M2169,{"A","B","C","D","E"},0)-1)*3+1),INDEX(교과배치표!$C:$Q,MATCH(J2169,교과배치표!$B:$B,0),(MATCH(M2169,{"A","B","C","D","E"},0)-1)*3+1))),"")</f>
        <v/>
      </c>
      <c r="S2169" s="26" t="str">
        <f t="array" ref="S2169">IFERROR(IF(OR(J2169="",M2169="",F2169=""),"",IF(F2169="학생부종합",INDEX(종합배치표!$C:$Q,MATCH(J2169,종합배치표!$B:$B,0),(MATCH(M2169,{"A","B","C","D","E"},0)-1)*3+2),INDEX(교과배치표!$C:$Q,MATCH(J2169,교과배치표!$B:$B,0),(MATCH(M2169,{"A","B","C","D","E"},0)-1)*3+2))),"")</f>
        <v/>
      </c>
      <c r="T2169" s="26" t="str">
        <f t="array" ref="T2169">IFERROR(IF(OR(J2169="",M2169="",F2169=""),"",IF(F2169="학생부종합",INDEX(종합배치표!$C:$Q,MATCH(J2169,종합배치표!$B:$B,0),(MATCH(M2169,{"A","B","C","D","E"},0)-1)*3+3),INDEX(교과배치표!$C:$Q,MATCH(J2169,교과배치표!$B:$B,0),(MATCH(M2169,{"A","B","C","D","E"},0)-1)*3+3))),"")</f>
        <v/>
      </c>
      <c r="V2169" s="140">
        <f t="shared" si="100"/>
        <v>2.7</v>
      </c>
      <c r="W2169" s="141" t="str">
        <f t="shared" si="101"/>
        <v/>
      </c>
    </row>
    <row r="2170" spans="2:23" ht="14.25" customHeight="1">
      <c r="B2170" s="20">
        <v>2285</v>
      </c>
      <c r="C2170" s="21" t="s">
        <v>611</v>
      </c>
      <c r="D2170" s="21" t="s">
        <v>611</v>
      </c>
      <c r="E2170" s="21" t="s">
        <v>921</v>
      </c>
      <c r="F2170" s="21" t="s">
        <v>68</v>
      </c>
      <c r="G2170" s="21" t="s">
        <v>922</v>
      </c>
      <c r="H2170" s="21" t="s">
        <v>289</v>
      </c>
      <c r="I2170" s="21" t="s">
        <v>60</v>
      </c>
      <c r="J2170" s="23"/>
      <c r="K2170" s="24">
        <v>15</v>
      </c>
      <c r="M2170" s="25" t="str">
        <f>IF(I2170="","",IF(I2170="인문",성적입력!$C$8,성적입력!$C$9))</f>
        <v>A</v>
      </c>
      <c r="N2170" s="26">
        <f>성적입력!$C$15</f>
        <v>3</v>
      </c>
      <c r="P2170" s="27" t="str">
        <f t="shared" si="99"/>
        <v/>
      </c>
      <c r="R2170" s="26" t="str">
        <f t="array" ref="R2170">IFERROR(IF(OR(J2170="",M2170="",F2170=""),"",IF(F2170="학생부종합",INDEX(종합배치표!$C:$Q,MATCH(J2170,종합배치표!$B:$B,0),(MATCH(M2170,{"A","B","C","D","E"},0)-1)*3+1),INDEX(교과배치표!$C:$Q,MATCH(J2170,교과배치표!$B:$B,0),(MATCH(M2170,{"A","B","C","D","E"},0)-1)*3+1))),"")</f>
        <v/>
      </c>
      <c r="S2170" s="26" t="str">
        <f t="array" ref="S2170">IFERROR(IF(OR(J2170="",M2170="",F2170=""),"",IF(F2170="학생부종합",INDEX(종합배치표!$C:$Q,MATCH(J2170,종합배치표!$B:$B,0),(MATCH(M2170,{"A","B","C","D","E"},0)-1)*3+2),INDEX(교과배치표!$C:$Q,MATCH(J2170,교과배치표!$B:$B,0),(MATCH(M2170,{"A","B","C","D","E"},0)-1)*3+2))),"")</f>
        <v/>
      </c>
      <c r="T2170" s="26" t="str">
        <f t="array" ref="T2170">IFERROR(IF(OR(J2170="",M2170="",F2170=""),"",IF(F2170="학생부종합",INDEX(종합배치표!$C:$Q,MATCH(J2170,종합배치표!$B:$B,0),(MATCH(M2170,{"A","B","C","D","E"},0)-1)*3+3),INDEX(교과배치표!$C:$Q,MATCH(J2170,교과배치표!$B:$B,0),(MATCH(M2170,{"A","B","C","D","E"},0)-1)*3+3))),"")</f>
        <v/>
      </c>
      <c r="V2170" s="140">
        <f t="shared" si="100"/>
        <v>2.7</v>
      </c>
      <c r="W2170" s="141" t="str">
        <f t="shared" si="101"/>
        <v/>
      </c>
    </row>
    <row r="2171" spans="2:23" ht="14.25" customHeight="1">
      <c r="B2171" s="20">
        <v>2288</v>
      </c>
      <c r="C2171" s="21" t="s">
        <v>611</v>
      </c>
      <c r="D2171" s="21" t="s">
        <v>611</v>
      </c>
      <c r="E2171" s="21" t="s">
        <v>921</v>
      </c>
      <c r="F2171" s="21" t="s">
        <v>24</v>
      </c>
      <c r="G2171" s="21" t="s">
        <v>923</v>
      </c>
      <c r="H2171" s="21" t="s">
        <v>289</v>
      </c>
      <c r="I2171" s="21" t="s">
        <v>60</v>
      </c>
      <c r="J2171" s="23"/>
      <c r="K2171" s="24">
        <v>9</v>
      </c>
      <c r="M2171" s="25" t="str">
        <f>IF(I2171="","",IF(I2171="인문",성적입력!$C$8,성적입력!$C$9))</f>
        <v>A</v>
      </c>
      <c r="N2171" s="26">
        <f>성적입력!$C$15</f>
        <v>3</v>
      </c>
      <c r="P2171" s="27" t="str">
        <f t="shared" si="99"/>
        <v/>
      </c>
      <c r="R2171" s="26" t="str">
        <f t="array" ref="R2171">IFERROR(IF(OR(J2171="",M2171="",F2171=""),"",IF(F2171="학생부종합",INDEX(종합배치표!$C:$Q,MATCH(J2171,종합배치표!$B:$B,0),(MATCH(M2171,{"A","B","C","D","E"},0)-1)*3+1),INDEX(교과배치표!$C:$Q,MATCH(J2171,교과배치표!$B:$B,0),(MATCH(M2171,{"A","B","C","D","E"},0)-1)*3+1))),"")</f>
        <v/>
      </c>
      <c r="S2171" s="26" t="str">
        <f t="array" ref="S2171">IFERROR(IF(OR(J2171="",M2171="",F2171=""),"",IF(F2171="학생부종합",INDEX(종합배치표!$C:$Q,MATCH(J2171,종합배치표!$B:$B,0),(MATCH(M2171,{"A","B","C","D","E"},0)-1)*3+2),INDEX(교과배치표!$C:$Q,MATCH(J2171,교과배치표!$B:$B,0),(MATCH(M2171,{"A","B","C","D","E"},0)-1)*3+2))),"")</f>
        <v/>
      </c>
      <c r="T2171" s="26" t="str">
        <f t="array" ref="T2171">IFERROR(IF(OR(J2171="",M2171="",F2171=""),"",IF(F2171="학생부종합",INDEX(종합배치표!$C:$Q,MATCH(J2171,종합배치표!$B:$B,0),(MATCH(M2171,{"A","B","C","D","E"},0)-1)*3+3),INDEX(교과배치표!$C:$Q,MATCH(J2171,교과배치표!$B:$B,0),(MATCH(M2171,{"A","B","C","D","E"},0)-1)*3+3))),"")</f>
        <v/>
      </c>
      <c r="V2171" s="140">
        <f t="shared" si="100"/>
        <v>2.7</v>
      </c>
      <c r="W2171" s="141" t="str">
        <f t="shared" si="101"/>
        <v/>
      </c>
    </row>
    <row r="2172" spans="2:23" ht="14.25" customHeight="1">
      <c r="B2172" s="20">
        <v>2289</v>
      </c>
      <c r="C2172" s="21" t="s">
        <v>611</v>
      </c>
      <c r="D2172" s="21" t="s">
        <v>611</v>
      </c>
      <c r="E2172" s="21" t="s">
        <v>921</v>
      </c>
      <c r="F2172" s="21" t="s">
        <v>68</v>
      </c>
      <c r="G2172" s="21" t="s">
        <v>922</v>
      </c>
      <c r="H2172" s="21" t="s">
        <v>956</v>
      </c>
      <c r="I2172" s="21" t="s">
        <v>60</v>
      </c>
      <c r="J2172" s="23"/>
      <c r="K2172" s="24">
        <v>7</v>
      </c>
      <c r="M2172" s="25" t="str">
        <f>IF(I2172="","",IF(I2172="인문",성적입력!$C$8,성적입력!$C$9))</f>
        <v>A</v>
      </c>
      <c r="N2172" s="26">
        <f>성적입력!$C$15</f>
        <v>3</v>
      </c>
      <c r="P2172" s="27" t="str">
        <f t="shared" si="99"/>
        <v/>
      </c>
      <c r="R2172" s="26" t="str">
        <f t="array" ref="R2172">IFERROR(IF(OR(J2172="",M2172="",F2172=""),"",IF(F2172="학생부종합",INDEX(종합배치표!$C:$Q,MATCH(J2172,종합배치표!$B:$B,0),(MATCH(M2172,{"A","B","C","D","E"},0)-1)*3+1),INDEX(교과배치표!$C:$Q,MATCH(J2172,교과배치표!$B:$B,0),(MATCH(M2172,{"A","B","C","D","E"},0)-1)*3+1))),"")</f>
        <v/>
      </c>
      <c r="S2172" s="26" t="str">
        <f t="array" ref="S2172">IFERROR(IF(OR(J2172="",M2172="",F2172=""),"",IF(F2172="학생부종합",INDEX(종합배치표!$C:$Q,MATCH(J2172,종합배치표!$B:$B,0),(MATCH(M2172,{"A","B","C","D","E"},0)-1)*3+2),INDEX(교과배치표!$C:$Q,MATCH(J2172,교과배치표!$B:$B,0),(MATCH(M2172,{"A","B","C","D","E"},0)-1)*3+2))),"")</f>
        <v/>
      </c>
      <c r="T2172" s="26" t="str">
        <f t="array" ref="T2172">IFERROR(IF(OR(J2172="",M2172="",F2172=""),"",IF(F2172="학생부종합",INDEX(종합배치표!$C:$Q,MATCH(J2172,종합배치표!$B:$B,0),(MATCH(M2172,{"A","B","C","D","E"},0)-1)*3+3),INDEX(교과배치표!$C:$Q,MATCH(J2172,교과배치표!$B:$B,0),(MATCH(M2172,{"A","B","C","D","E"},0)-1)*3+3))),"")</f>
        <v/>
      </c>
      <c r="V2172" s="140">
        <f t="shared" si="100"/>
        <v>2.7</v>
      </c>
      <c r="W2172" s="141" t="str">
        <f t="shared" si="101"/>
        <v/>
      </c>
    </row>
    <row r="2173" spans="2:23" ht="14.25" customHeight="1">
      <c r="B2173" s="20">
        <v>2291</v>
      </c>
      <c r="C2173" s="21" t="s">
        <v>611</v>
      </c>
      <c r="D2173" s="21" t="s">
        <v>611</v>
      </c>
      <c r="E2173" s="21" t="s">
        <v>921</v>
      </c>
      <c r="F2173" s="21" t="s">
        <v>24</v>
      </c>
      <c r="G2173" s="21" t="s">
        <v>923</v>
      </c>
      <c r="H2173" s="21" t="s">
        <v>956</v>
      </c>
      <c r="I2173" s="21" t="s">
        <v>60</v>
      </c>
      <c r="J2173" s="23"/>
      <c r="K2173" s="24">
        <v>7</v>
      </c>
      <c r="M2173" s="25" t="str">
        <f>IF(I2173="","",IF(I2173="인문",성적입력!$C$8,성적입력!$C$9))</f>
        <v>A</v>
      </c>
      <c r="N2173" s="26">
        <f>성적입력!$C$15</f>
        <v>3</v>
      </c>
      <c r="P2173" s="27" t="str">
        <f t="shared" si="99"/>
        <v/>
      </c>
      <c r="R2173" s="26" t="str">
        <f t="array" ref="R2173">IFERROR(IF(OR(J2173="",M2173="",F2173=""),"",IF(F2173="학생부종합",INDEX(종합배치표!$C:$Q,MATCH(J2173,종합배치표!$B:$B,0),(MATCH(M2173,{"A","B","C","D","E"},0)-1)*3+1),INDEX(교과배치표!$C:$Q,MATCH(J2173,교과배치표!$B:$B,0),(MATCH(M2173,{"A","B","C","D","E"},0)-1)*3+1))),"")</f>
        <v/>
      </c>
      <c r="S2173" s="26" t="str">
        <f t="array" ref="S2173">IFERROR(IF(OR(J2173="",M2173="",F2173=""),"",IF(F2173="학생부종합",INDEX(종합배치표!$C:$Q,MATCH(J2173,종합배치표!$B:$B,0),(MATCH(M2173,{"A","B","C","D","E"},0)-1)*3+2),INDEX(교과배치표!$C:$Q,MATCH(J2173,교과배치표!$B:$B,0),(MATCH(M2173,{"A","B","C","D","E"},0)-1)*3+2))),"")</f>
        <v/>
      </c>
      <c r="T2173" s="26" t="str">
        <f t="array" ref="T2173">IFERROR(IF(OR(J2173="",M2173="",F2173=""),"",IF(F2173="학생부종합",INDEX(종합배치표!$C:$Q,MATCH(J2173,종합배치표!$B:$B,0),(MATCH(M2173,{"A","B","C","D","E"},0)-1)*3+3),INDEX(교과배치표!$C:$Q,MATCH(J2173,교과배치표!$B:$B,0),(MATCH(M2173,{"A","B","C","D","E"},0)-1)*3+3))),"")</f>
        <v/>
      </c>
      <c r="V2173" s="140">
        <f t="shared" si="100"/>
        <v>2.7</v>
      </c>
      <c r="W2173" s="141" t="str">
        <f t="shared" si="101"/>
        <v/>
      </c>
    </row>
    <row r="2174" spans="2:23" ht="14.25" customHeight="1">
      <c r="B2174" s="20">
        <v>2292</v>
      </c>
      <c r="C2174" s="21" t="s">
        <v>611</v>
      </c>
      <c r="D2174" s="21" t="s">
        <v>611</v>
      </c>
      <c r="E2174" s="21" t="s">
        <v>921</v>
      </c>
      <c r="F2174" s="21" t="s">
        <v>68</v>
      </c>
      <c r="G2174" s="21" t="s">
        <v>922</v>
      </c>
      <c r="H2174" s="21" t="s">
        <v>40</v>
      </c>
      <c r="I2174" s="21" t="s">
        <v>27</v>
      </c>
      <c r="J2174" s="23"/>
      <c r="K2174" s="24">
        <v>5</v>
      </c>
      <c r="M2174" s="25" t="str">
        <f>IF(I2174="","",IF(I2174="인문",성적입력!$C$8,성적입력!$C$9))</f>
        <v>A</v>
      </c>
      <c r="N2174" s="26">
        <f>성적입력!$C$15</f>
        <v>3</v>
      </c>
      <c r="P2174" s="27" t="str">
        <f t="shared" si="99"/>
        <v/>
      </c>
      <c r="R2174" s="26" t="str">
        <f t="array" ref="R2174">IFERROR(IF(OR(J2174="",M2174="",F2174=""),"",IF(F2174="학생부종합",INDEX(종합배치표!$C:$Q,MATCH(J2174,종합배치표!$B:$B,0),(MATCH(M2174,{"A","B","C","D","E"},0)-1)*3+1),INDEX(교과배치표!$C:$Q,MATCH(J2174,교과배치표!$B:$B,0),(MATCH(M2174,{"A","B","C","D","E"},0)-1)*3+1))),"")</f>
        <v/>
      </c>
      <c r="S2174" s="26" t="str">
        <f t="array" ref="S2174">IFERROR(IF(OR(J2174="",M2174="",F2174=""),"",IF(F2174="학생부종합",INDEX(종합배치표!$C:$Q,MATCH(J2174,종합배치표!$B:$B,0),(MATCH(M2174,{"A","B","C","D","E"},0)-1)*3+2),INDEX(교과배치표!$C:$Q,MATCH(J2174,교과배치표!$B:$B,0),(MATCH(M2174,{"A","B","C","D","E"},0)-1)*3+2))),"")</f>
        <v/>
      </c>
      <c r="T2174" s="26" t="str">
        <f t="array" ref="T2174">IFERROR(IF(OR(J2174="",M2174="",F2174=""),"",IF(F2174="학생부종합",INDEX(종합배치표!$C:$Q,MATCH(J2174,종합배치표!$B:$B,0),(MATCH(M2174,{"A","B","C","D","E"},0)-1)*3+3),INDEX(교과배치표!$C:$Q,MATCH(J2174,교과배치표!$B:$B,0),(MATCH(M2174,{"A","B","C","D","E"},0)-1)*3+3))),"")</f>
        <v/>
      </c>
      <c r="V2174" s="140">
        <f t="shared" si="100"/>
        <v>2.7</v>
      </c>
      <c r="W2174" s="141" t="str">
        <f t="shared" si="101"/>
        <v/>
      </c>
    </row>
    <row r="2175" spans="2:23" ht="14.25" customHeight="1">
      <c r="B2175" s="20">
        <v>2294</v>
      </c>
      <c r="C2175" s="21" t="s">
        <v>611</v>
      </c>
      <c r="D2175" s="21" t="s">
        <v>611</v>
      </c>
      <c r="E2175" s="21" t="s">
        <v>921</v>
      </c>
      <c r="F2175" s="21" t="s">
        <v>24</v>
      </c>
      <c r="G2175" s="21" t="s">
        <v>923</v>
      </c>
      <c r="H2175" s="21" t="s">
        <v>40</v>
      </c>
      <c r="I2175" s="21" t="s">
        <v>27</v>
      </c>
      <c r="J2175" s="23"/>
      <c r="K2175" s="24">
        <v>5</v>
      </c>
      <c r="M2175" s="25" t="str">
        <f>IF(I2175="","",IF(I2175="인문",성적입력!$C$8,성적입력!$C$9))</f>
        <v>A</v>
      </c>
      <c r="N2175" s="26">
        <f>성적입력!$C$15</f>
        <v>3</v>
      </c>
      <c r="P2175" s="27" t="str">
        <f t="shared" si="99"/>
        <v/>
      </c>
      <c r="R2175" s="26" t="str">
        <f t="array" ref="R2175">IFERROR(IF(OR(J2175="",M2175="",F2175=""),"",IF(F2175="학생부종합",INDEX(종합배치표!$C:$Q,MATCH(J2175,종합배치표!$B:$B,0),(MATCH(M2175,{"A","B","C","D","E"},0)-1)*3+1),INDEX(교과배치표!$C:$Q,MATCH(J2175,교과배치표!$B:$B,0),(MATCH(M2175,{"A","B","C","D","E"},0)-1)*3+1))),"")</f>
        <v/>
      </c>
      <c r="S2175" s="26" t="str">
        <f t="array" ref="S2175">IFERROR(IF(OR(J2175="",M2175="",F2175=""),"",IF(F2175="학생부종합",INDEX(종합배치표!$C:$Q,MATCH(J2175,종합배치표!$B:$B,0),(MATCH(M2175,{"A","B","C","D","E"},0)-1)*3+2),INDEX(교과배치표!$C:$Q,MATCH(J2175,교과배치표!$B:$B,0),(MATCH(M2175,{"A","B","C","D","E"},0)-1)*3+2))),"")</f>
        <v/>
      </c>
      <c r="T2175" s="26" t="str">
        <f t="array" ref="T2175">IFERROR(IF(OR(J2175="",M2175="",F2175=""),"",IF(F2175="학생부종합",INDEX(종합배치표!$C:$Q,MATCH(J2175,종합배치표!$B:$B,0),(MATCH(M2175,{"A","B","C","D","E"},0)-1)*3+3),INDEX(교과배치표!$C:$Q,MATCH(J2175,교과배치표!$B:$B,0),(MATCH(M2175,{"A","B","C","D","E"},0)-1)*3+3))),"")</f>
        <v/>
      </c>
      <c r="V2175" s="140">
        <f t="shared" si="100"/>
        <v>2.7</v>
      </c>
      <c r="W2175" s="141" t="str">
        <f t="shared" si="101"/>
        <v/>
      </c>
    </row>
    <row r="2176" spans="2:23" ht="14.25" customHeight="1">
      <c r="B2176" s="20">
        <v>2295</v>
      </c>
      <c r="C2176" s="21" t="s">
        <v>611</v>
      </c>
      <c r="D2176" s="21" t="s">
        <v>611</v>
      </c>
      <c r="E2176" s="21" t="s">
        <v>921</v>
      </c>
      <c r="F2176" s="21" t="s">
        <v>68</v>
      </c>
      <c r="G2176" s="21" t="s">
        <v>922</v>
      </c>
      <c r="H2176" s="21" t="s">
        <v>121</v>
      </c>
      <c r="I2176" s="21" t="s">
        <v>60</v>
      </c>
      <c r="J2176" s="23"/>
      <c r="K2176" s="24">
        <v>12</v>
      </c>
      <c r="M2176" s="25" t="str">
        <f>IF(I2176="","",IF(I2176="인문",성적입력!$C$8,성적입력!$C$9))</f>
        <v>A</v>
      </c>
      <c r="N2176" s="26">
        <f>성적입력!$C$15</f>
        <v>3</v>
      </c>
      <c r="P2176" s="27" t="str">
        <f t="shared" si="99"/>
        <v/>
      </c>
      <c r="R2176" s="26" t="str">
        <f t="array" ref="R2176">IFERROR(IF(OR(J2176="",M2176="",F2176=""),"",IF(F2176="학생부종합",INDEX(종합배치표!$C:$Q,MATCH(J2176,종합배치표!$B:$B,0),(MATCH(M2176,{"A","B","C","D","E"},0)-1)*3+1),INDEX(교과배치표!$C:$Q,MATCH(J2176,교과배치표!$B:$B,0),(MATCH(M2176,{"A","B","C","D","E"},0)-1)*3+1))),"")</f>
        <v/>
      </c>
      <c r="S2176" s="26" t="str">
        <f t="array" ref="S2176">IFERROR(IF(OR(J2176="",M2176="",F2176=""),"",IF(F2176="학생부종합",INDEX(종합배치표!$C:$Q,MATCH(J2176,종합배치표!$B:$B,0),(MATCH(M2176,{"A","B","C","D","E"},0)-1)*3+2),INDEX(교과배치표!$C:$Q,MATCH(J2176,교과배치표!$B:$B,0),(MATCH(M2176,{"A","B","C","D","E"},0)-1)*3+2))),"")</f>
        <v/>
      </c>
      <c r="T2176" s="26" t="str">
        <f t="array" ref="T2176">IFERROR(IF(OR(J2176="",M2176="",F2176=""),"",IF(F2176="학생부종합",INDEX(종합배치표!$C:$Q,MATCH(J2176,종합배치표!$B:$B,0),(MATCH(M2176,{"A","B","C","D","E"},0)-1)*3+3),INDEX(교과배치표!$C:$Q,MATCH(J2176,교과배치표!$B:$B,0),(MATCH(M2176,{"A","B","C","D","E"},0)-1)*3+3))),"")</f>
        <v/>
      </c>
      <c r="V2176" s="140">
        <f t="shared" si="100"/>
        <v>2.7</v>
      </c>
      <c r="W2176" s="141" t="str">
        <f t="shared" si="101"/>
        <v/>
      </c>
    </row>
    <row r="2177" spans="2:23" ht="14.25" customHeight="1">
      <c r="B2177" s="20">
        <v>2297</v>
      </c>
      <c r="C2177" s="21" t="s">
        <v>611</v>
      </c>
      <c r="D2177" s="21" t="s">
        <v>611</v>
      </c>
      <c r="E2177" s="21" t="s">
        <v>921</v>
      </c>
      <c r="F2177" s="21" t="s">
        <v>24</v>
      </c>
      <c r="G2177" s="21" t="s">
        <v>923</v>
      </c>
      <c r="H2177" s="21" t="s">
        <v>121</v>
      </c>
      <c r="I2177" s="21" t="s">
        <v>60</v>
      </c>
      <c r="J2177" s="23"/>
      <c r="K2177" s="24">
        <v>7</v>
      </c>
      <c r="M2177" s="25" t="str">
        <f>IF(I2177="","",IF(I2177="인문",성적입력!$C$8,성적입력!$C$9))</f>
        <v>A</v>
      </c>
      <c r="N2177" s="26">
        <f>성적입력!$C$15</f>
        <v>3</v>
      </c>
      <c r="P2177" s="27" t="str">
        <f t="shared" si="99"/>
        <v/>
      </c>
      <c r="R2177" s="26" t="str">
        <f t="array" ref="R2177">IFERROR(IF(OR(J2177="",M2177="",F2177=""),"",IF(F2177="학생부종합",INDEX(종합배치표!$C:$Q,MATCH(J2177,종합배치표!$B:$B,0),(MATCH(M2177,{"A","B","C","D","E"},0)-1)*3+1),INDEX(교과배치표!$C:$Q,MATCH(J2177,교과배치표!$B:$B,0),(MATCH(M2177,{"A","B","C","D","E"},0)-1)*3+1))),"")</f>
        <v/>
      </c>
      <c r="S2177" s="26" t="str">
        <f t="array" ref="S2177">IFERROR(IF(OR(J2177="",M2177="",F2177=""),"",IF(F2177="학생부종합",INDEX(종합배치표!$C:$Q,MATCH(J2177,종합배치표!$B:$B,0),(MATCH(M2177,{"A","B","C","D","E"},0)-1)*3+2),INDEX(교과배치표!$C:$Q,MATCH(J2177,교과배치표!$B:$B,0),(MATCH(M2177,{"A","B","C","D","E"},0)-1)*3+2))),"")</f>
        <v/>
      </c>
      <c r="T2177" s="26" t="str">
        <f t="array" ref="T2177">IFERROR(IF(OR(J2177="",M2177="",F2177=""),"",IF(F2177="학생부종합",INDEX(종합배치표!$C:$Q,MATCH(J2177,종합배치표!$B:$B,0),(MATCH(M2177,{"A","B","C","D","E"},0)-1)*3+3),INDEX(교과배치표!$C:$Q,MATCH(J2177,교과배치표!$B:$B,0),(MATCH(M2177,{"A","B","C","D","E"},0)-1)*3+3))),"")</f>
        <v/>
      </c>
      <c r="V2177" s="140">
        <f t="shared" si="100"/>
        <v>2.7</v>
      </c>
      <c r="W2177" s="141" t="str">
        <f t="shared" si="101"/>
        <v/>
      </c>
    </row>
    <row r="2178" spans="2:23" ht="14.25" customHeight="1">
      <c r="B2178" s="20">
        <v>2298</v>
      </c>
      <c r="C2178" s="21" t="s">
        <v>611</v>
      </c>
      <c r="D2178" s="21" t="s">
        <v>611</v>
      </c>
      <c r="E2178" s="21" t="s">
        <v>921</v>
      </c>
      <c r="F2178" s="21" t="s">
        <v>68</v>
      </c>
      <c r="G2178" s="21" t="s">
        <v>922</v>
      </c>
      <c r="H2178" s="21" t="s">
        <v>110</v>
      </c>
      <c r="I2178" s="21" t="s">
        <v>60</v>
      </c>
      <c r="J2178" s="23"/>
      <c r="K2178" s="24">
        <v>14</v>
      </c>
      <c r="M2178" s="25" t="str">
        <f>IF(I2178="","",IF(I2178="인문",성적입력!$C$8,성적입력!$C$9))</f>
        <v>A</v>
      </c>
      <c r="N2178" s="26">
        <f>성적입력!$C$15</f>
        <v>3</v>
      </c>
      <c r="P2178" s="27" t="str">
        <f t="shared" si="99"/>
        <v/>
      </c>
      <c r="R2178" s="26" t="str">
        <f t="array" ref="R2178">IFERROR(IF(OR(J2178="",M2178="",F2178=""),"",IF(F2178="학생부종합",INDEX(종합배치표!$C:$Q,MATCH(J2178,종합배치표!$B:$B,0),(MATCH(M2178,{"A","B","C","D","E"},0)-1)*3+1),INDEX(교과배치표!$C:$Q,MATCH(J2178,교과배치표!$B:$B,0),(MATCH(M2178,{"A","B","C","D","E"},0)-1)*3+1))),"")</f>
        <v/>
      </c>
      <c r="S2178" s="26" t="str">
        <f t="array" ref="S2178">IFERROR(IF(OR(J2178="",M2178="",F2178=""),"",IF(F2178="학생부종합",INDEX(종합배치표!$C:$Q,MATCH(J2178,종합배치표!$B:$B,0),(MATCH(M2178,{"A","B","C","D","E"},0)-1)*3+2),INDEX(교과배치표!$C:$Q,MATCH(J2178,교과배치표!$B:$B,0),(MATCH(M2178,{"A","B","C","D","E"},0)-1)*3+2))),"")</f>
        <v/>
      </c>
      <c r="T2178" s="26" t="str">
        <f t="array" ref="T2178">IFERROR(IF(OR(J2178="",M2178="",F2178=""),"",IF(F2178="학생부종합",INDEX(종합배치표!$C:$Q,MATCH(J2178,종합배치표!$B:$B,0),(MATCH(M2178,{"A","B","C","D","E"},0)-1)*3+3),INDEX(교과배치표!$C:$Q,MATCH(J2178,교과배치표!$B:$B,0),(MATCH(M2178,{"A","B","C","D","E"},0)-1)*3+3))),"")</f>
        <v/>
      </c>
      <c r="V2178" s="140">
        <f t="shared" si="100"/>
        <v>2.7</v>
      </c>
      <c r="W2178" s="141" t="str">
        <f t="shared" si="101"/>
        <v/>
      </c>
    </row>
    <row r="2179" spans="2:23" ht="14.25" customHeight="1">
      <c r="B2179" s="20">
        <v>2300</v>
      </c>
      <c r="C2179" s="21" t="s">
        <v>611</v>
      </c>
      <c r="D2179" s="21" t="s">
        <v>611</v>
      </c>
      <c r="E2179" s="21" t="s">
        <v>921</v>
      </c>
      <c r="F2179" s="21" t="s">
        <v>24</v>
      </c>
      <c r="G2179" s="21" t="s">
        <v>923</v>
      </c>
      <c r="H2179" s="21" t="s">
        <v>110</v>
      </c>
      <c r="I2179" s="21" t="s">
        <v>60</v>
      </c>
      <c r="J2179" s="23"/>
      <c r="K2179" s="24">
        <v>5</v>
      </c>
      <c r="M2179" s="25" t="str">
        <f>IF(I2179="","",IF(I2179="인문",성적입력!$C$8,성적입력!$C$9))</f>
        <v>A</v>
      </c>
      <c r="N2179" s="26">
        <f>성적입력!$C$15</f>
        <v>3</v>
      </c>
      <c r="P2179" s="27" t="str">
        <f t="shared" si="99"/>
        <v/>
      </c>
      <c r="R2179" s="26" t="str">
        <f t="array" ref="R2179">IFERROR(IF(OR(J2179="",M2179="",F2179=""),"",IF(F2179="학생부종합",INDEX(종합배치표!$C:$Q,MATCH(J2179,종합배치표!$B:$B,0),(MATCH(M2179,{"A","B","C","D","E"},0)-1)*3+1),INDEX(교과배치표!$C:$Q,MATCH(J2179,교과배치표!$B:$B,0),(MATCH(M2179,{"A","B","C","D","E"},0)-1)*3+1))),"")</f>
        <v/>
      </c>
      <c r="S2179" s="26" t="str">
        <f t="array" ref="S2179">IFERROR(IF(OR(J2179="",M2179="",F2179=""),"",IF(F2179="학생부종합",INDEX(종합배치표!$C:$Q,MATCH(J2179,종합배치표!$B:$B,0),(MATCH(M2179,{"A","B","C","D","E"},0)-1)*3+2),INDEX(교과배치표!$C:$Q,MATCH(J2179,교과배치표!$B:$B,0),(MATCH(M2179,{"A","B","C","D","E"},0)-1)*3+2))),"")</f>
        <v/>
      </c>
      <c r="T2179" s="26" t="str">
        <f t="array" ref="T2179">IFERROR(IF(OR(J2179="",M2179="",F2179=""),"",IF(F2179="학생부종합",INDEX(종합배치표!$C:$Q,MATCH(J2179,종합배치표!$B:$B,0),(MATCH(M2179,{"A","B","C","D","E"},0)-1)*3+3),INDEX(교과배치표!$C:$Q,MATCH(J2179,교과배치표!$B:$B,0),(MATCH(M2179,{"A","B","C","D","E"},0)-1)*3+3))),"")</f>
        <v/>
      </c>
      <c r="V2179" s="140">
        <f t="shared" si="100"/>
        <v>2.7</v>
      </c>
      <c r="W2179" s="141" t="str">
        <f t="shared" si="101"/>
        <v/>
      </c>
    </row>
    <row r="2180" spans="2:23" ht="14.25" customHeight="1">
      <c r="B2180" s="20">
        <v>2301</v>
      </c>
      <c r="C2180" s="21" t="s">
        <v>611</v>
      </c>
      <c r="D2180" s="21" t="s">
        <v>611</v>
      </c>
      <c r="E2180" s="21" t="s">
        <v>921</v>
      </c>
      <c r="F2180" s="21" t="s">
        <v>68</v>
      </c>
      <c r="G2180" s="21" t="s">
        <v>922</v>
      </c>
      <c r="H2180" s="21" t="s">
        <v>265</v>
      </c>
      <c r="I2180" s="21" t="s">
        <v>60</v>
      </c>
      <c r="J2180" s="23"/>
      <c r="K2180" s="24">
        <v>6</v>
      </c>
      <c r="M2180" s="25" t="str">
        <f>IF(I2180="","",IF(I2180="인문",성적입력!$C$8,성적입력!$C$9))</f>
        <v>A</v>
      </c>
      <c r="N2180" s="26">
        <f>성적입력!$C$15</f>
        <v>3</v>
      </c>
      <c r="P2180" s="27" t="str">
        <f t="shared" si="99"/>
        <v/>
      </c>
      <c r="R2180" s="26" t="str">
        <f t="array" ref="R2180">IFERROR(IF(OR(J2180="",M2180="",F2180=""),"",IF(F2180="학생부종합",INDEX(종합배치표!$C:$Q,MATCH(J2180,종합배치표!$B:$B,0),(MATCH(M2180,{"A","B","C","D","E"},0)-1)*3+1),INDEX(교과배치표!$C:$Q,MATCH(J2180,교과배치표!$B:$B,0),(MATCH(M2180,{"A","B","C","D","E"},0)-1)*3+1))),"")</f>
        <v/>
      </c>
      <c r="S2180" s="26" t="str">
        <f t="array" ref="S2180">IFERROR(IF(OR(J2180="",M2180="",F2180=""),"",IF(F2180="학생부종합",INDEX(종합배치표!$C:$Q,MATCH(J2180,종합배치표!$B:$B,0),(MATCH(M2180,{"A","B","C","D","E"},0)-1)*3+2),INDEX(교과배치표!$C:$Q,MATCH(J2180,교과배치표!$B:$B,0),(MATCH(M2180,{"A","B","C","D","E"},0)-1)*3+2))),"")</f>
        <v/>
      </c>
      <c r="T2180" s="26" t="str">
        <f t="array" ref="T2180">IFERROR(IF(OR(J2180="",M2180="",F2180=""),"",IF(F2180="학생부종합",INDEX(종합배치표!$C:$Q,MATCH(J2180,종합배치표!$B:$B,0),(MATCH(M2180,{"A","B","C","D","E"},0)-1)*3+3),INDEX(교과배치표!$C:$Q,MATCH(J2180,교과배치표!$B:$B,0),(MATCH(M2180,{"A","B","C","D","E"},0)-1)*3+3))),"")</f>
        <v/>
      </c>
      <c r="V2180" s="140">
        <f t="shared" si="100"/>
        <v>2.7</v>
      </c>
      <c r="W2180" s="141" t="str">
        <f t="shared" si="101"/>
        <v/>
      </c>
    </row>
    <row r="2181" spans="2:23" ht="14.25" customHeight="1">
      <c r="B2181" s="20">
        <v>2303</v>
      </c>
      <c r="C2181" s="21" t="s">
        <v>611</v>
      </c>
      <c r="D2181" s="21" t="s">
        <v>611</v>
      </c>
      <c r="E2181" s="21" t="s">
        <v>921</v>
      </c>
      <c r="F2181" s="21" t="s">
        <v>24</v>
      </c>
      <c r="G2181" s="21" t="s">
        <v>923</v>
      </c>
      <c r="H2181" s="21" t="s">
        <v>265</v>
      </c>
      <c r="I2181" s="21" t="s">
        <v>60</v>
      </c>
      <c r="J2181" s="23"/>
      <c r="K2181" s="24">
        <v>5</v>
      </c>
      <c r="M2181" s="25" t="str">
        <f>IF(I2181="","",IF(I2181="인문",성적입력!$C$8,성적입력!$C$9))</f>
        <v>A</v>
      </c>
      <c r="N2181" s="26">
        <f>성적입력!$C$15</f>
        <v>3</v>
      </c>
      <c r="P2181" s="27" t="str">
        <f t="shared" ref="P2181:P2244" si="102">IF(OR(J2181="",N2181="",M2181=""),"",IF(N2181&lt;=T2181,"안정",IF(N2181&lt;=S2181,"적정",IF(N2181&lt;=R2181,"소신","상향"))))</f>
        <v/>
      </c>
      <c r="R2181" s="26" t="str">
        <f t="array" ref="R2181">IFERROR(IF(OR(J2181="",M2181="",F2181=""),"",IF(F2181="학생부종합",INDEX(종합배치표!$C:$Q,MATCH(J2181,종합배치표!$B:$B,0),(MATCH(M2181,{"A","B","C","D","E"},0)-1)*3+1),INDEX(교과배치표!$C:$Q,MATCH(J2181,교과배치표!$B:$B,0),(MATCH(M2181,{"A","B","C","D","E"},0)-1)*3+1))),"")</f>
        <v/>
      </c>
      <c r="S2181" s="26" t="str">
        <f t="array" ref="S2181">IFERROR(IF(OR(J2181="",M2181="",F2181=""),"",IF(F2181="학생부종합",INDEX(종합배치표!$C:$Q,MATCH(J2181,종합배치표!$B:$B,0),(MATCH(M2181,{"A","B","C","D","E"},0)-1)*3+2),INDEX(교과배치표!$C:$Q,MATCH(J2181,교과배치표!$B:$B,0),(MATCH(M2181,{"A","B","C","D","E"},0)-1)*3+2))),"")</f>
        <v/>
      </c>
      <c r="T2181" s="26" t="str">
        <f t="array" ref="T2181">IFERROR(IF(OR(J2181="",M2181="",F2181=""),"",IF(F2181="학생부종합",INDEX(종합배치표!$C:$Q,MATCH(J2181,종합배치표!$B:$B,0),(MATCH(M2181,{"A","B","C","D","E"},0)-1)*3+3),INDEX(교과배치표!$C:$Q,MATCH(J2181,교과배치표!$B:$B,0),(MATCH(M2181,{"A","B","C","D","E"},0)-1)*3+3))),"")</f>
        <v/>
      </c>
      <c r="V2181" s="140">
        <f t="shared" ref="V2181:V2244" si="103">$W$2</f>
        <v>2.7</v>
      </c>
      <c r="W2181" s="141" t="str">
        <f t="shared" ref="W2181:W2244" si="104">IF(OR(J2181="",V2181="",M2181=""),"",IF(V2181&lt;=T2181,"안정",IF(V2181&lt;=S2181,"적정",IF(V2181&lt;=R2181,"소신","상향"))))</f>
        <v/>
      </c>
    </row>
    <row r="2182" spans="2:23" ht="14.25" customHeight="1">
      <c r="B2182" s="20">
        <v>2304</v>
      </c>
      <c r="C2182" s="21" t="s">
        <v>611</v>
      </c>
      <c r="D2182" s="21" t="s">
        <v>611</v>
      </c>
      <c r="E2182" s="21" t="s">
        <v>921</v>
      </c>
      <c r="F2182" s="21" t="s">
        <v>68</v>
      </c>
      <c r="G2182" s="21" t="s">
        <v>922</v>
      </c>
      <c r="H2182" s="21" t="s">
        <v>604</v>
      </c>
      <c r="I2182" s="21" t="s">
        <v>60</v>
      </c>
      <c r="J2182" s="23"/>
      <c r="K2182" s="24">
        <v>9</v>
      </c>
      <c r="M2182" s="25" t="str">
        <f>IF(I2182="","",IF(I2182="인문",성적입력!$C$8,성적입력!$C$9))</f>
        <v>A</v>
      </c>
      <c r="N2182" s="26">
        <f>성적입력!$C$15</f>
        <v>3</v>
      </c>
      <c r="P2182" s="27" t="str">
        <f t="shared" si="102"/>
        <v/>
      </c>
      <c r="R2182" s="26" t="str">
        <f t="array" ref="R2182">IFERROR(IF(OR(J2182="",M2182="",F2182=""),"",IF(F2182="학생부종합",INDEX(종합배치표!$C:$Q,MATCH(J2182,종합배치표!$B:$B,0),(MATCH(M2182,{"A","B","C","D","E"},0)-1)*3+1),INDEX(교과배치표!$C:$Q,MATCH(J2182,교과배치표!$B:$B,0),(MATCH(M2182,{"A","B","C","D","E"},0)-1)*3+1))),"")</f>
        <v/>
      </c>
      <c r="S2182" s="26" t="str">
        <f t="array" ref="S2182">IFERROR(IF(OR(J2182="",M2182="",F2182=""),"",IF(F2182="학생부종합",INDEX(종합배치표!$C:$Q,MATCH(J2182,종합배치표!$B:$B,0),(MATCH(M2182,{"A","B","C","D","E"},0)-1)*3+2),INDEX(교과배치표!$C:$Q,MATCH(J2182,교과배치표!$B:$B,0),(MATCH(M2182,{"A","B","C","D","E"},0)-1)*3+2))),"")</f>
        <v/>
      </c>
      <c r="T2182" s="26" t="str">
        <f t="array" ref="T2182">IFERROR(IF(OR(J2182="",M2182="",F2182=""),"",IF(F2182="학생부종합",INDEX(종합배치표!$C:$Q,MATCH(J2182,종합배치표!$B:$B,0),(MATCH(M2182,{"A","B","C","D","E"},0)-1)*3+3),INDEX(교과배치표!$C:$Q,MATCH(J2182,교과배치표!$B:$B,0),(MATCH(M2182,{"A","B","C","D","E"},0)-1)*3+3))),"")</f>
        <v/>
      </c>
      <c r="V2182" s="140">
        <f t="shared" si="103"/>
        <v>2.7</v>
      </c>
      <c r="W2182" s="141" t="str">
        <f t="shared" si="104"/>
        <v/>
      </c>
    </row>
    <row r="2183" spans="2:23" ht="14.25" customHeight="1">
      <c r="B2183" s="20">
        <v>2306</v>
      </c>
      <c r="C2183" s="21" t="s">
        <v>611</v>
      </c>
      <c r="D2183" s="21" t="s">
        <v>611</v>
      </c>
      <c r="E2183" s="21" t="s">
        <v>921</v>
      </c>
      <c r="F2183" s="21" t="s">
        <v>24</v>
      </c>
      <c r="G2183" s="21" t="s">
        <v>923</v>
      </c>
      <c r="H2183" s="21" t="s">
        <v>604</v>
      </c>
      <c r="I2183" s="21" t="s">
        <v>60</v>
      </c>
      <c r="J2183" s="23"/>
      <c r="K2183" s="24">
        <v>14</v>
      </c>
      <c r="M2183" s="25" t="str">
        <f>IF(I2183="","",IF(I2183="인문",성적입력!$C$8,성적입력!$C$9))</f>
        <v>A</v>
      </c>
      <c r="N2183" s="26">
        <f>성적입력!$C$15</f>
        <v>3</v>
      </c>
      <c r="P2183" s="27" t="str">
        <f t="shared" si="102"/>
        <v/>
      </c>
      <c r="R2183" s="26" t="str">
        <f t="array" ref="R2183">IFERROR(IF(OR(J2183="",M2183="",F2183=""),"",IF(F2183="학생부종합",INDEX(종합배치표!$C:$Q,MATCH(J2183,종합배치표!$B:$B,0),(MATCH(M2183,{"A","B","C","D","E"},0)-1)*3+1),INDEX(교과배치표!$C:$Q,MATCH(J2183,교과배치표!$B:$B,0),(MATCH(M2183,{"A","B","C","D","E"},0)-1)*3+1))),"")</f>
        <v/>
      </c>
      <c r="S2183" s="26" t="str">
        <f t="array" ref="S2183">IFERROR(IF(OR(J2183="",M2183="",F2183=""),"",IF(F2183="학생부종합",INDEX(종합배치표!$C:$Q,MATCH(J2183,종합배치표!$B:$B,0),(MATCH(M2183,{"A","B","C","D","E"},0)-1)*3+2),INDEX(교과배치표!$C:$Q,MATCH(J2183,교과배치표!$B:$B,0),(MATCH(M2183,{"A","B","C","D","E"},0)-1)*3+2))),"")</f>
        <v/>
      </c>
      <c r="T2183" s="26" t="str">
        <f t="array" ref="T2183">IFERROR(IF(OR(J2183="",M2183="",F2183=""),"",IF(F2183="학생부종합",INDEX(종합배치표!$C:$Q,MATCH(J2183,종합배치표!$B:$B,0),(MATCH(M2183,{"A","B","C","D","E"},0)-1)*3+3),INDEX(교과배치표!$C:$Q,MATCH(J2183,교과배치표!$B:$B,0),(MATCH(M2183,{"A","B","C","D","E"},0)-1)*3+3))),"")</f>
        <v/>
      </c>
      <c r="V2183" s="140">
        <f t="shared" si="103"/>
        <v>2.7</v>
      </c>
      <c r="W2183" s="141" t="str">
        <f t="shared" si="104"/>
        <v/>
      </c>
    </row>
    <row r="2184" spans="2:23" ht="14.25" customHeight="1">
      <c r="B2184" s="20">
        <v>2307</v>
      </c>
      <c r="C2184" s="21" t="s">
        <v>608</v>
      </c>
      <c r="D2184" s="21" t="s">
        <v>931</v>
      </c>
      <c r="E2184" s="21" t="s">
        <v>921</v>
      </c>
      <c r="F2184" s="21" t="s">
        <v>68</v>
      </c>
      <c r="G2184" s="21" t="s">
        <v>922</v>
      </c>
      <c r="H2184" s="22" t="s">
        <v>957</v>
      </c>
      <c r="I2184" s="21" t="s">
        <v>60</v>
      </c>
      <c r="J2184" s="23"/>
      <c r="K2184" s="24">
        <v>5</v>
      </c>
      <c r="M2184" s="25" t="str">
        <f>IF(I2184="","",IF(I2184="인문",성적입력!$C$8,성적입력!$C$9))</f>
        <v>A</v>
      </c>
      <c r="N2184" s="26">
        <f>성적입력!$C$15</f>
        <v>3</v>
      </c>
      <c r="P2184" s="27" t="str">
        <f t="shared" si="102"/>
        <v/>
      </c>
      <c r="R2184" s="26" t="str">
        <f t="array" ref="R2184">IFERROR(IF(OR(J2184="",M2184="",F2184=""),"",IF(F2184="학생부종합",INDEX(종합배치표!$C:$Q,MATCH(J2184,종합배치표!$B:$B,0),(MATCH(M2184,{"A","B","C","D","E"},0)-1)*3+1),INDEX(교과배치표!$C:$Q,MATCH(J2184,교과배치표!$B:$B,0),(MATCH(M2184,{"A","B","C","D","E"},0)-1)*3+1))),"")</f>
        <v/>
      </c>
      <c r="S2184" s="26" t="str">
        <f t="array" ref="S2184">IFERROR(IF(OR(J2184="",M2184="",F2184=""),"",IF(F2184="학생부종합",INDEX(종합배치표!$C:$Q,MATCH(J2184,종합배치표!$B:$B,0),(MATCH(M2184,{"A","B","C","D","E"},0)-1)*3+2),INDEX(교과배치표!$C:$Q,MATCH(J2184,교과배치표!$B:$B,0),(MATCH(M2184,{"A","B","C","D","E"},0)-1)*3+2))),"")</f>
        <v/>
      </c>
      <c r="T2184" s="26" t="str">
        <f t="array" ref="T2184">IFERROR(IF(OR(J2184="",M2184="",F2184=""),"",IF(F2184="학생부종합",INDEX(종합배치표!$C:$Q,MATCH(J2184,종합배치표!$B:$B,0),(MATCH(M2184,{"A","B","C","D","E"},0)-1)*3+3),INDEX(교과배치표!$C:$Q,MATCH(J2184,교과배치표!$B:$B,0),(MATCH(M2184,{"A","B","C","D","E"},0)-1)*3+3))),"")</f>
        <v/>
      </c>
      <c r="V2184" s="140">
        <f t="shared" si="103"/>
        <v>2.7</v>
      </c>
      <c r="W2184" s="141" t="str">
        <f t="shared" si="104"/>
        <v/>
      </c>
    </row>
    <row r="2185" spans="2:23" ht="14.25" customHeight="1">
      <c r="B2185" s="20">
        <v>2310</v>
      </c>
      <c r="C2185" s="21" t="s">
        <v>608</v>
      </c>
      <c r="D2185" s="21" t="s">
        <v>931</v>
      </c>
      <c r="E2185" s="21" t="s">
        <v>921</v>
      </c>
      <c r="F2185" s="21" t="s">
        <v>24</v>
      </c>
      <c r="G2185" s="21" t="s">
        <v>923</v>
      </c>
      <c r="H2185" s="22" t="s">
        <v>957</v>
      </c>
      <c r="I2185" s="21" t="s">
        <v>60</v>
      </c>
      <c r="J2185" s="23"/>
      <c r="K2185" s="24">
        <v>5</v>
      </c>
      <c r="M2185" s="25" t="str">
        <f>IF(I2185="","",IF(I2185="인문",성적입력!$C$8,성적입력!$C$9))</f>
        <v>A</v>
      </c>
      <c r="N2185" s="26">
        <f>성적입력!$C$15</f>
        <v>3</v>
      </c>
      <c r="P2185" s="27" t="str">
        <f t="shared" si="102"/>
        <v/>
      </c>
      <c r="R2185" s="26" t="str">
        <f t="array" ref="R2185">IFERROR(IF(OR(J2185="",M2185="",F2185=""),"",IF(F2185="학생부종합",INDEX(종합배치표!$C:$Q,MATCH(J2185,종합배치표!$B:$B,0),(MATCH(M2185,{"A","B","C","D","E"},0)-1)*3+1),INDEX(교과배치표!$C:$Q,MATCH(J2185,교과배치표!$B:$B,0),(MATCH(M2185,{"A","B","C","D","E"},0)-1)*3+1))),"")</f>
        <v/>
      </c>
      <c r="S2185" s="26" t="str">
        <f t="array" ref="S2185">IFERROR(IF(OR(J2185="",M2185="",F2185=""),"",IF(F2185="학생부종합",INDEX(종합배치표!$C:$Q,MATCH(J2185,종합배치표!$B:$B,0),(MATCH(M2185,{"A","B","C","D","E"},0)-1)*3+2),INDEX(교과배치표!$C:$Q,MATCH(J2185,교과배치표!$B:$B,0),(MATCH(M2185,{"A","B","C","D","E"},0)-1)*3+2))),"")</f>
        <v/>
      </c>
      <c r="T2185" s="26" t="str">
        <f t="array" ref="T2185">IFERROR(IF(OR(J2185="",M2185="",F2185=""),"",IF(F2185="학생부종합",INDEX(종합배치표!$C:$Q,MATCH(J2185,종합배치표!$B:$B,0),(MATCH(M2185,{"A","B","C","D","E"},0)-1)*3+3),INDEX(교과배치표!$C:$Q,MATCH(J2185,교과배치표!$B:$B,0),(MATCH(M2185,{"A","B","C","D","E"},0)-1)*3+3))),"")</f>
        <v/>
      </c>
      <c r="V2185" s="140">
        <f t="shared" si="103"/>
        <v>2.7</v>
      </c>
      <c r="W2185" s="141" t="str">
        <f t="shared" si="104"/>
        <v/>
      </c>
    </row>
    <row r="2186" spans="2:23" ht="14.25" customHeight="1">
      <c r="B2186" s="20">
        <v>2311</v>
      </c>
      <c r="C2186" s="21" t="s">
        <v>22</v>
      </c>
      <c r="D2186" s="21" t="s">
        <v>22</v>
      </c>
      <c r="E2186" s="21" t="s">
        <v>958</v>
      </c>
      <c r="F2186" s="21" t="s">
        <v>68</v>
      </c>
      <c r="G2186" s="21" t="s">
        <v>376</v>
      </c>
      <c r="H2186" s="21" t="s">
        <v>407</v>
      </c>
      <c r="I2186" s="21" t="s">
        <v>60</v>
      </c>
      <c r="J2186" s="23"/>
      <c r="K2186" s="24">
        <v>5</v>
      </c>
      <c r="M2186" s="25" t="str">
        <f>IF(I2186="","",IF(I2186="인문",성적입력!$C$8,성적입력!$C$9))</f>
        <v>A</v>
      </c>
      <c r="N2186" s="26">
        <f>성적입력!$C$15</f>
        <v>3</v>
      </c>
      <c r="P2186" s="27" t="str">
        <f t="shared" si="102"/>
        <v/>
      </c>
      <c r="R2186" s="26" t="str">
        <f t="array" ref="R2186">IFERROR(IF(OR(J2186="",M2186="",F2186=""),"",IF(F2186="학생부종합",INDEX(종합배치표!$C:$Q,MATCH(J2186,종합배치표!$B:$B,0),(MATCH(M2186,{"A","B","C","D","E"},0)-1)*3+1),INDEX(교과배치표!$C:$Q,MATCH(J2186,교과배치표!$B:$B,0),(MATCH(M2186,{"A","B","C","D","E"},0)-1)*3+1))),"")</f>
        <v/>
      </c>
      <c r="S2186" s="26" t="str">
        <f t="array" ref="S2186">IFERROR(IF(OR(J2186="",M2186="",F2186=""),"",IF(F2186="학생부종합",INDEX(종합배치표!$C:$Q,MATCH(J2186,종합배치표!$B:$B,0),(MATCH(M2186,{"A","B","C","D","E"},0)-1)*3+2),INDEX(교과배치표!$C:$Q,MATCH(J2186,교과배치표!$B:$B,0),(MATCH(M2186,{"A","B","C","D","E"},0)-1)*3+2))),"")</f>
        <v/>
      </c>
      <c r="T2186" s="26" t="str">
        <f t="array" ref="T2186">IFERROR(IF(OR(J2186="",M2186="",F2186=""),"",IF(F2186="학생부종합",INDEX(종합배치표!$C:$Q,MATCH(J2186,종합배치표!$B:$B,0),(MATCH(M2186,{"A","B","C","D","E"},0)-1)*3+3),INDEX(교과배치표!$C:$Q,MATCH(J2186,교과배치표!$B:$B,0),(MATCH(M2186,{"A","B","C","D","E"},0)-1)*3+3))),"")</f>
        <v/>
      </c>
      <c r="V2186" s="140">
        <f t="shared" si="103"/>
        <v>2.7</v>
      </c>
      <c r="W2186" s="141" t="str">
        <f t="shared" si="104"/>
        <v/>
      </c>
    </row>
    <row r="2187" spans="2:23" ht="14.25" customHeight="1">
      <c r="B2187" s="20">
        <v>2312</v>
      </c>
      <c r="C2187" s="21" t="s">
        <v>22</v>
      </c>
      <c r="D2187" s="21" t="s">
        <v>22</v>
      </c>
      <c r="E2187" s="21" t="s">
        <v>958</v>
      </c>
      <c r="F2187" s="21" t="s">
        <v>24</v>
      </c>
      <c r="G2187" s="21" t="s">
        <v>959</v>
      </c>
      <c r="H2187" s="21" t="s">
        <v>407</v>
      </c>
      <c r="I2187" s="21" t="s">
        <v>60</v>
      </c>
      <c r="J2187" s="23"/>
      <c r="K2187" s="24">
        <v>12</v>
      </c>
      <c r="M2187" s="25" t="str">
        <f>IF(I2187="","",IF(I2187="인문",성적입력!$C$8,성적입력!$C$9))</f>
        <v>A</v>
      </c>
      <c r="N2187" s="26">
        <f>성적입력!$C$15</f>
        <v>3</v>
      </c>
      <c r="P2187" s="27" t="str">
        <f t="shared" si="102"/>
        <v/>
      </c>
      <c r="R2187" s="26" t="str">
        <f t="array" ref="R2187">IFERROR(IF(OR(J2187="",M2187="",F2187=""),"",IF(F2187="학생부종합",INDEX(종합배치표!$C:$Q,MATCH(J2187,종합배치표!$B:$B,0),(MATCH(M2187,{"A","B","C","D","E"},0)-1)*3+1),INDEX(교과배치표!$C:$Q,MATCH(J2187,교과배치표!$B:$B,0),(MATCH(M2187,{"A","B","C","D","E"},0)-1)*3+1))),"")</f>
        <v/>
      </c>
      <c r="S2187" s="26" t="str">
        <f t="array" ref="S2187">IFERROR(IF(OR(J2187="",M2187="",F2187=""),"",IF(F2187="학생부종합",INDEX(종합배치표!$C:$Q,MATCH(J2187,종합배치표!$B:$B,0),(MATCH(M2187,{"A","B","C","D","E"},0)-1)*3+2),INDEX(교과배치표!$C:$Q,MATCH(J2187,교과배치표!$B:$B,0),(MATCH(M2187,{"A","B","C","D","E"},0)-1)*3+2))),"")</f>
        <v/>
      </c>
      <c r="T2187" s="26" t="str">
        <f t="array" ref="T2187">IFERROR(IF(OR(J2187="",M2187="",F2187=""),"",IF(F2187="학생부종합",INDEX(종합배치표!$C:$Q,MATCH(J2187,종합배치표!$B:$B,0),(MATCH(M2187,{"A","B","C","D","E"},0)-1)*3+3),INDEX(교과배치표!$C:$Q,MATCH(J2187,교과배치표!$B:$B,0),(MATCH(M2187,{"A","B","C","D","E"},0)-1)*3+3))),"")</f>
        <v/>
      </c>
      <c r="V2187" s="140">
        <f t="shared" si="103"/>
        <v>2.7</v>
      </c>
      <c r="W2187" s="141" t="str">
        <f t="shared" si="104"/>
        <v/>
      </c>
    </row>
    <row r="2188" spans="2:23" ht="14.25" customHeight="1">
      <c r="B2188" s="20">
        <v>2313</v>
      </c>
      <c r="C2188" s="21" t="s">
        <v>22</v>
      </c>
      <c r="D2188" s="21" t="s">
        <v>22</v>
      </c>
      <c r="E2188" s="21" t="s">
        <v>958</v>
      </c>
      <c r="F2188" s="21" t="s">
        <v>68</v>
      </c>
      <c r="G2188" s="21" t="s">
        <v>376</v>
      </c>
      <c r="H2188" s="21" t="s">
        <v>502</v>
      </c>
      <c r="I2188" s="21" t="s">
        <v>60</v>
      </c>
      <c r="J2188" s="23"/>
      <c r="K2188" s="24">
        <v>5</v>
      </c>
      <c r="M2188" s="25" t="str">
        <f>IF(I2188="","",IF(I2188="인문",성적입력!$C$8,성적입력!$C$9))</f>
        <v>A</v>
      </c>
      <c r="N2188" s="26">
        <f>성적입력!$C$15</f>
        <v>3</v>
      </c>
      <c r="P2188" s="27" t="str">
        <f t="shared" si="102"/>
        <v/>
      </c>
      <c r="R2188" s="26" t="str">
        <f t="array" ref="R2188">IFERROR(IF(OR(J2188="",M2188="",F2188=""),"",IF(F2188="학생부종합",INDEX(종합배치표!$C:$Q,MATCH(J2188,종합배치표!$B:$B,0),(MATCH(M2188,{"A","B","C","D","E"},0)-1)*3+1),INDEX(교과배치표!$C:$Q,MATCH(J2188,교과배치표!$B:$B,0),(MATCH(M2188,{"A","B","C","D","E"},0)-1)*3+1))),"")</f>
        <v/>
      </c>
      <c r="S2188" s="26" t="str">
        <f t="array" ref="S2188">IFERROR(IF(OR(J2188="",M2188="",F2188=""),"",IF(F2188="학생부종합",INDEX(종합배치표!$C:$Q,MATCH(J2188,종합배치표!$B:$B,0),(MATCH(M2188,{"A","B","C","D","E"},0)-1)*3+2),INDEX(교과배치표!$C:$Q,MATCH(J2188,교과배치표!$B:$B,0),(MATCH(M2188,{"A","B","C","D","E"},0)-1)*3+2))),"")</f>
        <v/>
      </c>
      <c r="T2188" s="26" t="str">
        <f t="array" ref="T2188">IFERROR(IF(OR(J2188="",M2188="",F2188=""),"",IF(F2188="학생부종합",INDEX(종합배치표!$C:$Q,MATCH(J2188,종합배치표!$B:$B,0),(MATCH(M2188,{"A","B","C","D","E"},0)-1)*3+3),INDEX(교과배치표!$C:$Q,MATCH(J2188,교과배치표!$B:$B,0),(MATCH(M2188,{"A","B","C","D","E"},0)-1)*3+3))),"")</f>
        <v/>
      </c>
      <c r="V2188" s="140">
        <f t="shared" si="103"/>
        <v>2.7</v>
      </c>
      <c r="W2188" s="141" t="str">
        <f t="shared" si="104"/>
        <v/>
      </c>
    </row>
    <row r="2189" spans="2:23" ht="14.25" customHeight="1">
      <c r="B2189" s="20">
        <v>2314</v>
      </c>
      <c r="C2189" s="21" t="s">
        <v>22</v>
      </c>
      <c r="D2189" s="21" t="s">
        <v>22</v>
      </c>
      <c r="E2189" s="21" t="s">
        <v>958</v>
      </c>
      <c r="F2189" s="21" t="s">
        <v>24</v>
      </c>
      <c r="G2189" s="21" t="s">
        <v>959</v>
      </c>
      <c r="H2189" s="21" t="s">
        <v>502</v>
      </c>
      <c r="I2189" s="21" t="s">
        <v>60</v>
      </c>
      <c r="J2189" s="23"/>
      <c r="K2189" s="24">
        <v>11</v>
      </c>
      <c r="M2189" s="25" t="str">
        <f>IF(I2189="","",IF(I2189="인문",성적입력!$C$8,성적입력!$C$9))</f>
        <v>A</v>
      </c>
      <c r="N2189" s="26">
        <f>성적입력!$C$15</f>
        <v>3</v>
      </c>
      <c r="P2189" s="27" t="str">
        <f t="shared" si="102"/>
        <v/>
      </c>
      <c r="R2189" s="26" t="str">
        <f t="array" ref="R2189">IFERROR(IF(OR(J2189="",M2189="",F2189=""),"",IF(F2189="학생부종합",INDEX(종합배치표!$C:$Q,MATCH(J2189,종합배치표!$B:$B,0),(MATCH(M2189,{"A","B","C","D","E"},0)-1)*3+1),INDEX(교과배치표!$C:$Q,MATCH(J2189,교과배치표!$B:$B,0),(MATCH(M2189,{"A","B","C","D","E"},0)-1)*3+1))),"")</f>
        <v/>
      </c>
      <c r="S2189" s="26" t="str">
        <f t="array" ref="S2189">IFERROR(IF(OR(J2189="",M2189="",F2189=""),"",IF(F2189="학생부종합",INDEX(종합배치표!$C:$Q,MATCH(J2189,종합배치표!$B:$B,0),(MATCH(M2189,{"A","B","C","D","E"},0)-1)*3+2),INDEX(교과배치표!$C:$Q,MATCH(J2189,교과배치표!$B:$B,0),(MATCH(M2189,{"A","B","C","D","E"},0)-1)*3+2))),"")</f>
        <v/>
      </c>
      <c r="T2189" s="26" t="str">
        <f t="array" ref="T2189">IFERROR(IF(OR(J2189="",M2189="",F2189=""),"",IF(F2189="학생부종합",INDEX(종합배치표!$C:$Q,MATCH(J2189,종합배치표!$B:$B,0),(MATCH(M2189,{"A","B","C","D","E"},0)-1)*3+3),INDEX(교과배치표!$C:$Q,MATCH(J2189,교과배치표!$B:$B,0),(MATCH(M2189,{"A","B","C","D","E"},0)-1)*3+3))),"")</f>
        <v/>
      </c>
      <c r="V2189" s="140">
        <f t="shared" si="103"/>
        <v>2.7</v>
      </c>
      <c r="W2189" s="141" t="str">
        <f t="shared" si="104"/>
        <v/>
      </c>
    </row>
    <row r="2190" spans="2:23" ht="14.25" customHeight="1">
      <c r="B2190" s="20">
        <v>2316</v>
      </c>
      <c r="C2190" s="21" t="s">
        <v>22</v>
      </c>
      <c r="D2190" s="21" t="s">
        <v>22</v>
      </c>
      <c r="E2190" s="21" t="s">
        <v>958</v>
      </c>
      <c r="F2190" s="21" t="s">
        <v>68</v>
      </c>
      <c r="G2190" s="21" t="s">
        <v>376</v>
      </c>
      <c r="H2190" s="21" t="s">
        <v>71</v>
      </c>
      <c r="I2190" s="21" t="s">
        <v>27</v>
      </c>
      <c r="J2190" s="23"/>
      <c r="K2190" s="24">
        <v>6</v>
      </c>
      <c r="M2190" s="25" t="str">
        <f>IF(I2190="","",IF(I2190="인문",성적입력!$C$8,성적입력!$C$9))</f>
        <v>A</v>
      </c>
      <c r="N2190" s="26">
        <f>성적입력!$C$15</f>
        <v>3</v>
      </c>
      <c r="P2190" s="27" t="str">
        <f t="shared" si="102"/>
        <v/>
      </c>
      <c r="R2190" s="26" t="str">
        <f t="array" ref="R2190">IFERROR(IF(OR(J2190="",M2190="",F2190=""),"",IF(F2190="학생부종합",INDEX(종합배치표!$C:$Q,MATCH(J2190,종합배치표!$B:$B,0),(MATCH(M2190,{"A","B","C","D","E"},0)-1)*3+1),INDEX(교과배치표!$C:$Q,MATCH(J2190,교과배치표!$B:$B,0),(MATCH(M2190,{"A","B","C","D","E"},0)-1)*3+1))),"")</f>
        <v/>
      </c>
      <c r="S2190" s="26" t="str">
        <f t="array" ref="S2190">IFERROR(IF(OR(J2190="",M2190="",F2190=""),"",IF(F2190="학생부종합",INDEX(종합배치표!$C:$Q,MATCH(J2190,종합배치표!$B:$B,0),(MATCH(M2190,{"A","B","C","D","E"},0)-1)*3+2),INDEX(교과배치표!$C:$Q,MATCH(J2190,교과배치표!$B:$B,0),(MATCH(M2190,{"A","B","C","D","E"},0)-1)*3+2))),"")</f>
        <v/>
      </c>
      <c r="T2190" s="26" t="str">
        <f t="array" ref="T2190">IFERROR(IF(OR(J2190="",M2190="",F2190=""),"",IF(F2190="학생부종합",INDEX(종합배치표!$C:$Q,MATCH(J2190,종합배치표!$B:$B,0),(MATCH(M2190,{"A","B","C","D","E"},0)-1)*3+3),INDEX(교과배치표!$C:$Q,MATCH(J2190,교과배치표!$B:$B,0),(MATCH(M2190,{"A","B","C","D","E"},0)-1)*3+3))),"")</f>
        <v/>
      </c>
      <c r="V2190" s="140">
        <f t="shared" si="103"/>
        <v>2.7</v>
      </c>
      <c r="W2190" s="141" t="str">
        <f t="shared" si="104"/>
        <v/>
      </c>
    </row>
    <row r="2191" spans="2:23" ht="14.25" customHeight="1">
      <c r="B2191" s="20">
        <v>2317</v>
      </c>
      <c r="C2191" s="21" t="s">
        <v>22</v>
      </c>
      <c r="D2191" s="21" t="s">
        <v>22</v>
      </c>
      <c r="E2191" s="21" t="s">
        <v>958</v>
      </c>
      <c r="F2191" s="21" t="s">
        <v>24</v>
      </c>
      <c r="G2191" s="21" t="s">
        <v>959</v>
      </c>
      <c r="H2191" s="21" t="s">
        <v>71</v>
      </c>
      <c r="I2191" s="21" t="s">
        <v>27</v>
      </c>
      <c r="J2191" s="23"/>
      <c r="K2191" s="24">
        <v>15</v>
      </c>
      <c r="M2191" s="25" t="str">
        <f>IF(I2191="","",IF(I2191="인문",성적입력!$C$8,성적입력!$C$9))</f>
        <v>A</v>
      </c>
      <c r="N2191" s="26">
        <f>성적입력!$C$15</f>
        <v>3</v>
      </c>
      <c r="P2191" s="27" t="str">
        <f t="shared" si="102"/>
        <v/>
      </c>
      <c r="R2191" s="26" t="str">
        <f t="array" ref="R2191">IFERROR(IF(OR(J2191="",M2191="",F2191=""),"",IF(F2191="학생부종합",INDEX(종합배치표!$C:$Q,MATCH(J2191,종합배치표!$B:$B,0),(MATCH(M2191,{"A","B","C","D","E"},0)-1)*3+1),INDEX(교과배치표!$C:$Q,MATCH(J2191,교과배치표!$B:$B,0),(MATCH(M2191,{"A","B","C","D","E"},0)-1)*3+1))),"")</f>
        <v/>
      </c>
      <c r="S2191" s="26" t="str">
        <f t="array" ref="S2191">IFERROR(IF(OR(J2191="",M2191="",F2191=""),"",IF(F2191="학생부종합",INDEX(종합배치표!$C:$Q,MATCH(J2191,종합배치표!$B:$B,0),(MATCH(M2191,{"A","B","C","D","E"},0)-1)*3+2),INDEX(교과배치표!$C:$Q,MATCH(J2191,교과배치표!$B:$B,0),(MATCH(M2191,{"A","B","C","D","E"},0)-1)*3+2))),"")</f>
        <v/>
      </c>
      <c r="T2191" s="26" t="str">
        <f t="array" ref="T2191">IFERROR(IF(OR(J2191="",M2191="",F2191=""),"",IF(F2191="학생부종합",INDEX(종합배치표!$C:$Q,MATCH(J2191,종합배치표!$B:$B,0),(MATCH(M2191,{"A","B","C","D","E"},0)-1)*3+3),INDEX(교과배치표!$C:$Q,MATCH(J2191,교과배치표!$B:$B,0),(MATCH(M2191,{"A","B","C","D","E"},0)-1)*3+3))),"")</f>
        <v/>
      </c>
      <c r="V2191" s="140">
        <f t="shared" si="103"/>
        <v>2.7</v>
      </c>
      <c r="W2191" s="141" t="str">
        <f t="shared" si="104"/>
        <v/>
      </c>
    </row>
    <row r="2192" spans="2:23" ht="14.25" customHeight="1">
      <c r="B2192" s="20">
        <v>2320</v>
      </c>
      <c r="C2192" s="21" t="s">
        <v>22</v>
      </c>
      <c r="D2192" s="21" t="s">
        <v>22</v>
      </c>
      <c r="E2192" s="21" t="s">
        <v>958</v>
      </c>
      <c r="F2192" s="21" t="s">
        <v>68</v>
      </c>
      <c r="G2192" s="21" t="s">
        <v>376</v>
      </c>
      <c r="H2192" s="21" t="s">
        <v>960</v>
      </c>
      <c r="I2192" s="21" t="s">
        <v>27</v>
      </c>
      <c r="J2192" s="23"/>
      <c r="K2192" s="24">
        <v>3</v>
      </c>
      <c r="M2192" s="25" t="str">
        <f>IF(I2192="","",IF(I2192="인문",성적입력!$C$8,성적입력!$C$9))</f>
        <v>A</v>
      </c>
      <c r="N2192" s="26">
        <f>성적입력!$C$15</f>
        <v>3</v>
      </c>
      <c r="P2192" s="27" t="str">
        <f t="shared" si="102"/>
        <v/>
      </c>
      <c r="R2192" s="26" t="str">
        <f t="array" ref="R2192">IFERROR(IF(OR(J2192="",M2192="",F2192=""),"",IF(F2192="학생부종합",INDEX(종합배치표!$C:$Q,MATCH(J2192,종합배치표!$B:$B,0),(MATCH(M2192,{"A","B","C","D","E"},0)-1)*3+1),INDEX(교과배치표!$C:$Q,MATCH(J2192,교과배치표!$B:$B,0),(MATCH(M2192,{"A","B","C","D","E"},0)-1)*3+1))),"")</f>
        <v/>
      </c>
      <c r="S2192" s="26" t="str">
        <f t="array" ref="S2192">IFERROR(IF(OR(J2192="",M2192="",F2192=""),"",IF(F2192="학생부종합",INDEX(종합배치표!$C:$Q,MATCH(J2192,종합배치표!$B:$B,0),(MATCH(M2192,{"A","B","C","D","E"},0)-1)*3+2),INDEX(교과배치표!$C:$Q,MATCH(J2192,교과배치표!$B:$B,0),(MATCH(M2192,{"A","B","C","D","E"},0)-1)*3+2))),"")</f>
        <v/>
      </c>
      <c r="T2192" s="26" t="str">
        <f t="array" ref="T2192">IFERROR(IF(OR(J2192="",M2192="",F2192=""),"",IF(F2192="학생부종합",INDEX(종합배치표!$C:$Q,MATCH(J2192,종합배치표!$B:$B,0),(MATCH(M2192,{"A","B","C","D","E"},0)-1)*3+3),INDEX(교과배치표!$C:$Q,MATCH(J2192,교과배치표!$B:$B,0),(MATCH(M2192,{"A","B","C","D","E"},0)-1)*3+3))),"")</f>
        <v/>
      </c>
      <c r="V2192" s="140">
        <f t="shared" si="103"/>
        <v>2.7</v>
      </c>
      <c r="W2192" s="141" t="str">
        <f t="shared" si="104"/>
        <v/>
      </c>
    </row>
    <row r="2193" spans="2:23" ht="14.25" customHeight="1">
      <c r="B2193" s="20">
        <v>2321</v>
      </c>
      <c r="C2193" s="21" t="s">
        <v>22</v>
      </c>
      <c r="D2193" s="21" t="s">
        <v>22</v>
      </c>
      <c r="E2193" s="21" t="s">
        <v>958</v>
      </c>
      <c r="F2193" s="21" t="s">
        <v>24</v>
      </c>
      <c r="G2193" s="21" t="s">
        <v>959</v>
      </c>
      <c r="H2193" s="21" t="s">
        <v>960</v>
      </c>
      <c r="I2193" s="21" t="s">
        <v>27</v>
      </c>
      <c r="J2193" s="23"/>
      <c r="K2193" s="24">
        <v>6</v>
      </c>
      <c r="M2193" s="25" t="str">
        <f>IF(I2193="","",IF(I2193="인문",성적입력!$C$8,성적입력!$C$9))</f>
        <v>A</v>
      </c>
      <c r="N2193" s="26">
        <f>성적입력!$C$15</f>
        <v>3</v>
      </c>
      <c r="P2193" s="27" t="str">
        <f t="shared" si="102"/>
        <v/>
      </c>
      <c r="R2193" s="26" t="str">
        <f t="array" ref="R2193">IFERROR(IF(OR(J2193="",M2193="",F2193=""),"",IF(F2193="학생부종합",INDEX(종합배치표!$C:$Q,MATCH(J2193,종합배치표!$B:$B,0),(MATCH(M2193,{"A","B","C","D","E"},0)-1)*3+1),INDEX(교과배치표!$C:$Q,MATCH(J2193,교과배치표!$B:$B,0),(MATCH(M2193,{"A","B","C","D","E"},0)-1)*3+1))),"")</f>
        <v/>
      </c>
      <c r="S2193" s="26" t="str">
        <f t="array" ref="S2193">IFERROR(IF(OR(J2193="",M2193="",F2193=""),"",IF(F2193="학생부종합",INDEX(종합배치표!$C:$Q,MATCH(J2193,종합배치표!$B:$B,0),(MATCH(M2193,{"A","B","C","D","E"},0)-1)*3+2),INDEX(교과배치표!$C:$Q,MATCH(J2193,교과배치표!$B:$B,0),(MATCH(M2193,{"A","B","C","D","E"},0)-1)*3+2))),"")</f>
        <v/>
      </c>
      <c r="T2193" s="26" t="str">
        <f t="array" ref="T2193">IFERROR(IF(OR(J2193="",M2193="",F2193=""),"",IF(F2193="학생부종합",INDEX(종합배치표!$C:$Q,MATCH(J2193,종합배치표!$B:$B,0),(MATCH(M2193,{"A","B","C","D","E"},0)-1)*3+3),INDEX(교과배치표!$C:$Q,MATCH(J2193,교과배치표!$B:$B,0),(MATCH(M2193,{"A","B","C","D","E"},0)-1)*3+3))),"")</f>
        <v/>
      </c>
      <c r="V2193" s="140">
        <f t="shared" si="103"/>
        <v>2.7</v>
      </c>
      <c r="W2193" s="141" t="str">
        <f t="shared" si="104"/>
        <v/>
      </c>
    </row>
    <row r="2194" spans="2:23" ht="14.25" customHeight="1">
      <c r="B2194" s="20">
        <v>2323</v>
      </c>
      <c r="C2194" s="21" t="s">
        <v>22</v>
      </c>
      <c r="D2194" s="21" t="s">
        <v>22</v>
      </c>
      <c r="E2194" s="21" t="s">
        <v>958</v>
      </c>
      <c r="F2194" s="21" t="s">
        <v>68</v>
      </c>
      <c r="G2194" s="21" t="s">
        <v>376</v>
      </c>
      <c r="H2194" s="21" t="s">
        <v>961</v>
      </c>
      <c r="I2194" s="21" t="s">
        <v>60</v>
      </c>
      <c r="J2194" s="23"/>
      <c r="K2194" s="24">
        <v>4</v>
      </c>
      <c r="M2194" s="25" t="str">
        <f>IF(I2194="","",IF(I2194="인문",성적입력!$C$8,성적입력!$C$9))</f>
        <v>A</v>
      </c>
      <c r="N2194" s="26">
        <f>성적입력!$C$15</f>
        <v>3</v>
      </c>
      <c r="P2194" s="27" t="str">
        <f t="shared" si="102"/>
        <v/>
      </c>
      <c r="R2194" s="26" t="str">
        <f t="array" ref="R2194">IFERROR(IF(OR(J2194="",M2194="",F2194=""),"",IF(F2194="학생부종합",INDEX(종합배치표!$C:$Q,MATCH(J2194,종합배치표!$B:$B,0),(MATCH(M2194,{"A","B","C","D","E"},0)-1)*3+1),INDEX(교과배치표!$C:$Q,MATCH(J2194,교과배치표!$B:$B,0),(MATCH(M2194,{"A","B","C","D","E"},0)-1)*3+1))),"")</f>
        <v/>
      </c>
      <c r="S2194" s="26" t="str">
        <f t="array" ref="S2194">IFERROR(IF(OR(J2194="",M2194="",F2194=""),"",IF(F2194="학생부종합",INDEX(종합배치표!$C:$Q,MATCH(J2194,종합배치표!$B:$B,0),(MATCH(M2194,{"A","B","C","D","E"},0)-1)*3+2),INDEX(교과배치표!$C:$Q,MATCH(J2194,교과배치표!$B:$B,0),(MATCH(M2194,{"A","B","C","D","E"},0)-1)*3+2))),"")</f>
        <v/>
      </c>
      <c r="T2194" s="26" t="str">
        <f t="array" ref="T2194">IFERROR(IF(OR(J2194="",M2194="",F2194=""),"",IF(F2194="학생부종합",INDEX(종합배치표!$C:$Q,MATCH(J2194,종합배치표!$B:$B,0),(MATCH(M2194,{"A","B","C","D","E"},0)-1)*3+3),INDEX(교과배치표!$C:$Q,MATCH(J2194,교과배치표!$B:$B,0),(MATCH(M2194,{"A","B","C","D","E"},0)-1)*3+3))),"")</f>
        <v/>
      </c>
      <c r="V2194" s="140">
        <f t="shared" si="103"/>
        <v>2.7</v>
      </c>
      <c r="W2194" s="141" t="str">
        <f t="shared" si="104"/>
        <v/>
      </c>
    </row>
    <row r="2195" spans="2:23" ht="14.25" customHeight="1">
      <c r="B2195" s="20">
        <v>2324</v>
      </c>
      <c r="C2195" s="21" t="s">
        <v>22</v>
      </c>
      <c r="D2195" s="21" t="s">
        <v>22</v>
      </c>
      <c r="E2195" s="21" t="s">
        <v>958</v>
      </c>
      <c r="F2195" s="21" t="s">
        <v>24</v>
      </c>
      <c r="G2195" s="21" t="s">
        <v>959</v>
      </c>
      <c r="H2195" s="21" t="s">
        <v>961</v>
      </c>
      <c r="I2195" s="21" t="s">
        <v>60</v>
      </c>
      <c r="J2195" s="23"/>
      <c r="K2195" s="24">
        <v>8</v>
      </c>
      <c r="M2195" s="25" t="str">
        <f>IF(I2195="","",IF(I2195="인문",성적입력!$C$8,성적입력!$C$9))</f>
        <v>A</v>
      </c>
      <c r="N2195" s="26">
        <f>성적입력!$C$15</f>
        <v>3</v>
      </c>
      <c r="P2195" s="27" t="str">
        <f t="shared" si="102"/>
        <v/>
      </c>
      <c r="R2195" s="26" t="str">
        <f t="array" ref="R2195">IFERROR(IF(OR(J2195="",M2195="",F2195=""),"",IF(F2195="학생부종합",INDEX(종합배치표!$C:$Q,MATCH(J2195,종합배치표!$B:$B,0),(MATCH(M2195,{"A","B","C","D","E"},0)-1)*3+1),INDEX(교과배치표!$C:$Q,MATCH(J2195,교과배치표!$B:$B,0),(MATCH(M2195,{"A","B","C","D","E"},0)-1)*3+1))),"")</f>
        <v/>
      </c>
      <c r="S2195" s="26" t="str">
        <f t="array" ref="S2195">IFERROR(IF(OR(J2195="",M2195="",F2195=""),"",IF(F2195="학생부종합",INDEX(종합배치표!$C:$Q,MATCH(J2195,종합배치표!$B:$B,0),(MATCH(M2195,{"A","B","C","D","E"},0)-1)*3+2),INDEX(교과배치표!$C:$Q,MATCH(J2195,교과배치표!$B:$B,0),(MATCH(M2195,{"A","B","C","D","E"},0)-1)*3+2))),"")</f>
        <v/>
      </c>
      <c r="T2195" s="26" t="str">
        <f t="array" ref="T2195">IFERROR(IF(OR(J2195="",M2195="",F2195=""),"",IF(F2195="학생부종합",INDEX(종합배치표!$C:$Q,MATCH(J2195,종합배치표!$B:$B,0),(MATCH(M2195,{"A","B","C","D","E"},0)-1)*3+3),INDEX(교과배치표!$C:$Q,MATCH(J2195,교과배치표!$B:$B,0),(MATCH(M2195,{"A","B","C","D","E"},0)-1)*3+3))),"")</f>
        <v/>
      </c>
      <c r="V2195" s="140">
        <f t="shared" si="103"/>
        <v>2.7</v>
      </c>
      <c r="W2195" s="141" t="str">
        <f t="shared" si="104"/>
        <v/>
      </c>
    </row>
    <row r="2196" spans="2:23" ht="14.25" customHeight="1">
      <c r="B2196" s="20">
        <v>2325</v>
      </c>
      <c r="C2196" s="21" t="s">
        <v>22</v>
      </c>
      <c r="D2196" s="21" t="s">
        <v>22</v>
      </c>
      <c r="E2196" s="21" t="s">
        <v>958</v>
      </c>
      <c r="F2196" s="21" t="s">
        <v>68</v>
      </c>
      <c r="G2196" s="21" t="s">
        <v>376</v>
      </c>
      <c r="H2196" s="21" t="s">
        <v>962</v>
      </c>
      <c r="I2196" s="21" t="s">
        <v>60</v>
      </c>
      <c r="J2196" s="23"/>
      <c r="K2196" s="24">
        <v>3</v>
      </c>
      <c r="M2196" s="25" t="str">
        <f>IF(I2196="","",IF(I2196="인문",성적입력!$C$8,성적입력!$C$9))</f>
        <v>A</v>
      </c>
      <c r="N2196" s="26">
        <f>성적입력!$C$15</f>
        <v>3</v>
      </c>
      <c r="P2196" s="27" t="str">
        <f t="shared" si="102"/>
        <v/>
      </c>
      <c r="R2196" s="26" t="str">
        <f t="array" ref="R2196">IFERROR(IF(OR(J2196="",M2196="",F2196=""),"",IF(F2196="학생부종합",INDEX(종합배치표!$C:$Q,MATCH(J2196,종합배치표!$B:$B,0),(MATCH(M2196,{"A","B","C","D","E"},0)-1)*3+1),INDEX(교과배치표!$C:$Q,MATCH(J2196,교과배치표!$B:$B,0),(MATCH(M2196,{"A","B","C","D","E"},0)-1)*3+1))),"")</f>
        <v/>
      </c>
      <c r="S2196" s="26" t="str">
        <f t="array" ref="S2196">IFERROR(IF(OR(J2196="",M2196="",F2196=""),"",IF(F2196="학생부종합",INDEX(종합배치표!$C:$Q,MATCH(J2196,종합배치표!$B:$B,0),(MATCH(M2196,{"A","B","C","D","E"},0)-1)*3+2),INDEX(교과배치표!$C:$Q,MATCH(J2196,교과배치표!$B:$B,0),(MATCH(M2196,{"A","B","C","D","E"},0)-1)*3+2))),"")</f>
        <v/>
      </c>
      <c r="T2196" s="26" t="str">
        <f t="array" ref="T2196">IFERROR(IF(OR(J2196="",M2196="",F2196=""),"",IF(F2196="학생부종합",INDEX(종합배치표!$C:$Q,MATCH(J2196,종합배치표!$B:$B,0),(MATCH(M2196,{"A","B","C","D","E"},0)-1)*3+3),INDEX(교과배치표!$C:$Q,MATCH(J2196,교과배치표!$B:$B,0),(MATCH(M2196,{"A","B","C","D","E"},0)-1)*3+3))),"")</f>
        <v/>
      </c>
      <c r="V2196" s="140">
        <f t="shared" si="103"/>
        <v>2.7</v>
      </c>
      <c r="W2196" s="141" t="str">
        <f t="shared" si="104"/>
        <v/>
      </c>
    </row>
    <row r="2197" spans="2:23" ht="14.25" customHeight="1">
      <c r="B2197" s="20">
        <v>2326</v>
      </c>
      <c r="C2197" s="21" t="s">
        <v>22</v>
      </c>
      <c r="D2197" s="21" t="s">
        <v>22</v>
      </c>
      <c r="E2197" s="21" t="s">
        <v>958</v>
      </c>
      <c r="F2197" s="21" t="s">
        <v>24</v>
      </c>
      <c r="G2197" s="21" t="s">
        <v>959</v>
      </c>
      <c r="H2197" s="21" t="s">
        <v>962</v>
      </c>
      <c r="I2197" s="21" t="s">
        <v>60</v>
      </c>
      <c r="J2197" s="23"/>
      <c r="K2197" s="24">
        <v>8</v>
      </c>
      <c r="M2197" s="25" t="str">
        <f>IF(I2197="","",IF(I2197="인문",성적입력!$C$8,성적입력!$C$9))</f>
        <v>A</v>
      </c>
      <c r="N2197" s="26">
        <f>성적입력!$C$15</f>
        <v>3</v>
      </c>
      <c r="P2197" s="27" t="str">
        <f t="shared" si="102"/>
        <v/>
      </c>
      <c r="R2197" s="26" t="str">
        <f t="array" ref="R2197">IFERROR(IF(OR(J2197="",M2197="",F2197=""),"",IF(F2197="학생부종합",INDEX(종합배치표!$C:$Q,MATCH(J2197,종합배치표!$B:$B,0),(MATCH(M2197,{"A","B","C","D","E"},0)-1)*3+1),INDEX(교과배치표!$C:$Q,MATCH(J2197,교과배치표!$B:$B,0),(MATCH(M2197,{"A","B","C","D","E"},0)-1)*3+1))),"")</f>
        <v/>
      </c>
      <c r="S2197" s="26" t="str">
        <f t="array" ref="S2197">IFERROR(IF(OR(J2197="",M2197="",F2197=""),"",IF(F2197="학생부종합",INDEX(종합배치표!$C:$Q,MATCH(J2197,종합배치표!$B:$B,0),(MATCH(M2197,{"A","B","C","D","E"},0)-1)*3+2),INDEX(교과배치표!$C:$Q,MATCH(J2197,교과배치표!$B:$B,0),(MATCH(M2197,{"A","B","C","D","E"},0)-1)*3+2))),"")</f>
        <v/>
      </c>
      <c r="T2197" s="26" t="str">
        <f t="array" ref="T2197">IFERROR(IF(OR(J2197="",M2197="",F2197=""),"",IF(F2197="학생부종합",INDEX(종합배치표!$C:$Q,MATCH(J2197,종합배치표!$B:$B,0),(MATCH(M2197,{"A","B","C","D","E"},0)-1)*3+3),INDEX(교과배치표!$C:$Q,MATCH(J2197,교과배치표!$B:$B,0),(MATCH(M2197,{"A","B","C","D","E"},0)-1)*3+3))),"")</f>
        <v/>
      </c>
      <c r="V2197" s="140">
        <f t="shared" si="103"/>
        <v>2.7</v>
      </c>
      <c r="W2197" s="141" t="str">
        <f t="shared" si="104"/>
        <v/>
      </c>
    </row>
    <row r="2198" spans="2:23" ht="14.25" customHeight="1">
      <c r="B2198" s="20">
        <v>2327</v>
      </c>
      <c r="C2198" s="21" t="s">
        <v>22</v>
      </c>
      <c r="D2198" s="21" t="s">
        <v>22</v>
      </c>
      <c r="E2198" s="21" t="s">
        <v>958</v>
      </c>
      <c r="F2198" s="21" t="s">
        <v>68</v>
      </c>
      <c r="G2198" s="21" t="s">
        <v>376</v>
      </c>
      <c r="H2198" s="21" t="s">
        <v>414</v>
      </c>
      <c r="I2198" s="21" t="s">
        <v>60</v>
      </c>
      <c r="J2198" s="23"/>
      <c r="K2198" s="24">
        <v>4</v>
      </c>
      <c r="M2198" s="25" t="str">
        <f>IF(I2198="","",IF(I2198="인문",성적입력!$C$8,성적입력!$C$9))</f>
        <v>A</v>
      </c>
      <c r="N2198" s="26">
        <f>성적입력!$C$15</f>
        <v>3</v>
      </c>
      <c r="P2198" s="27" t="str">
        <f t="shared" si="102"/>
        <v/>
      </c>
      <c r="R2198" s="26" t="str">
        <f t="array" ref="R2198">IFERROR(IF(OR(J2198="",M2198="",F2198=""),"",IF(F2198="학생부종합",INDEX(종합배치표!$C:$Q,MATCH(J2198,종합배치표!$B:$B,0),(MATCH(M2198,{"A","B","C","D","E"},0)-1)*3+1),INDEX(교과배치표!$C:$Q,MATCH(J2198,교과배치표!$B:$B,0),(MATCH(M2198,{"A","B","C","D","E"},0)-1)*3+1))),"")</f>
        <v/>
      </c>
      <c r="S2198" s="26" t="str">
        <f t="array" ref="S2198">IFERROR(IF(OR(J2198="",M2198="",F2198=""),"",IF(F2198="학생부종합",INDEX(종합배치표!$C:$Q,MATCH(J2198,종합배치표!$B:$B,0),(MATCH(M2198,{"A","B","C","D","E"},0)-1)*3+2),INDEX(교과배치표!$C:$Q,MATCH(J2198,교과배치표!$B:$B,0),(MATCH(M2198,{"A","B","C","D","E"},0)-1)*3+2))),"")</f>
        <v/>
      </c>
      <c r="T2198" s="26" t="str">
        <f t="array" ref="T2198">IFERROR(IF(OR(J2198="",M2198="",F2198=""),"",IF(F2198="학생부종합",INDEX(종합배치표!$C:$Q,MATCH(J2198,종합배치표!$B:$B,0),(MATCH(M2198,{"A","B","C","D","E"},0)-1)*3+3),INDEX(교과배치표!$C:$Q,MATCH(J2198,교과배치표!$B:$B,0),(MATCH(M2198,{"A","B","C","D","E"},0)-1)*3+3))),"")</f>
        <v/>
      </c>
      <c r="V2198" s="140">
        <f t="shared" si="103"/>
        <v>2.7</v>
      </c>
      <c r="W2198" s="141" t="str">
        <f t="shared" si="104"/>
        <v/>
      </c>
    </row>
    <row r="2199" spans="2:23" ht="14.25" customHeight="1">
      <c r="B2199" s="20">
        <v>2328</v>
      </c>
      <c r="C2199" s="21" t="s">
        <v>22</v>
      </c>
      <c r="D2199" s="21" t="s">
        <v>22</v>
      </c>
      <c r="E2199" s="21" t="s">
        <v>958</v>
      </c>
      <c r="F2199" s="21" t="s">
        <v>24</v>
      </c>
      <c r="G2199" s="21" t="s">
        <v>959</v>
      </c>
      <c r="H2199" s="21" t="s">
        <v>414</v>
      </c>
      <c r="I2199" s="21" t="s">
        <v>60</v>
      </c>
      <c r="J2199" s="23"/>
      <c r="K2199" s="24">
        <v>9</v>
      </c>
      <c r="M2199" s="25" t="str">
        <f>IF(I2199="","",IF(I2199="인문",성적입력!$C$8,성적입력!$C$9))</f>
        <v>A</v>
      </c>
      <c r="N2199" s="26">
        <f>성적입력!$C$15</f>
        <v>3</v>
      </c>
      <c r="P2199" s="27" t="str">
        <f t="shared" si="102"/>
        <v/>
      </c>
      <c r="R2199" s="26" t="str">
        <f t="array" ref="R2199">IFERROR(IF(OR(J2199="",M2199="",F2199=""),"",IF(F2199="학생부종합",INDEX(종합배치표!$C:$Q,MATCH(J2199,종합배치표!$B:$B,0),(MATCH(M2199,{"A","B","C","D","E"},0)-1)*3+1),INDEX(교과배치표!$C:$Q,MATCH(J2199,교과배치표!$B:$B,0),(MATCH(M2199,{"A","B","C","D","E"},0)-1)*3+1))),"")</f>
        <v/>
      </c>
      <c r="S2199" s="26" t="str">
        <f t="array" ref="S2199">IFERROR(IF(OR(J2199="",M2199="",F2199=""),"",IF(F2199="학생부종합",INDEX(종합배치표!$C:$Q,MATCH(J2199,종합배치표!$B:$B,0),(MATCH(M2199,{"A","B","C","D","E"},0)-1)*3+2),INDEX(교과배치표!$C:$Q,MATCH(J2199,교과배치표!$B:$B,0),(MATCH(M2199,{"A","B","C","D","E"},0)-1)*3+2))),"")</f>
        <v/>
      </c>
      <c r="T2199" s="26" t="str">
        <f t="array" ref="T2199">IFERROR(IF(OR(J2199="",M2199="",F2199=""),"",IF(F2199="학생부종합",INDEX(종합배치표!$C:$Q,MATCH(J2199,종합배치표!$B:$B,0),(MATCH(M2199,{"A","B","C","D","E"},0)-1)*3+3),INDEX(교과배치표!$C:$Q,MATCH(J2199,교과배치표!$B:$B,0),(MATCH(M2199,{"A","B","C","D","E"},0)-1)*3+3))),"")</f>
        <v/>
      </c>
      <c r="V2199" s="140">
        <f t="shared" si="103"/>
        <v>2.7</v>
      </c>
      <c r="W2199" s="141" t="str">
        <f t="shared" si="104"/>
        <v/>
      </c>
    </row>
    <row r="2200" spans="2:23" ht="14.25" customHeight="1">
      <c r="B2200" s="20">
        <v>2329</v>
      </c>
      <c r="C2200" s="21" t="s">
        <v>22</v>
      </c>
      <c r="D2200" s="21" t="s">
        <v>22</v>
      </c>
      <c r="E2200" s="21" t="s">
        <v>958</v>
      </c>
      <c r="F2200" s="21" t="s">
        <v>68</v>
      </c>
      <c r="G2200" s="21" t="s">
        <v>376</v>
      </c>
      <c r="H2200" s="21" t="s">
        <v>963</v>
      </c>
      <c r="I2200" s="21" t="s">
        <v>60</v>
      </c>
      <c r="J2200" s="23"/>
      <c r="K2200" s="24">
        <v>4</v>
      </c>
      <c r="M2200" s="25" t="str">
        <f>IF(I2200="","",IF(I2200="인문",성적입력!$C$8,성적입력!$C$9))</f>
        <v>A</v>
      </c>
      <c r="N2200" s="26">
        <f>성적입력!$C$15</f>
        <v>3</v>
      </c>
      <c r="P2200" s="27" t="str">
        <f t="shared" si="102"/>
        <v/>
      </c>
      <c r="R2200" s="26" t="str">
        <f t="array" ref="R2200">IFERROR(IF(OR(J2200="",M2200="",F2200=""),"",IF(F2200="학생부종합",INDEX(종합배치표!$C:$Q,MATCH(J2200,종합배치표!$B:$B,0),(MATCH(M2200,{"A","B","C","D","E"},0)-1)*3+1),INDEX(교과배치표!$C:$Q,MATCH(J2200,교과배치표!$B:$B,0),(MATCH(M2200,{"A","B","C","D","E"},0)-1)*3+1))),"")</f>
        <v/>
      </c>
      <c r="S2200" s="26" t="str">
        <f t="array" ref="S2200">IFERROR(IF(OR(J2200="",M2200="",F2200=""),"",IF(F2200="학생부종합",INDEX(종합배치표!$C:$Q,MATCH(J2200,종합배치표!$B:$B,0),(MATCH(M2200,{"A","B","C","D","E"},0)-1)*3+2),INDEX(교과배치표!$C:$Q,MATCH(J2200,교과배치표!$B:$B,0),(MATCH(M2200,{"A","B","C","D","E"},0)-1)*3+2))),"")</f>
        <v/>
      </c>
      <c r="T2200" s="26" t="str">
        <f t="array" ref="T2200">IFERROR(IF(OR(J2200="",M2200="",F2200=""),"",IF(F2200="학생부종합",INDEX(종합배치표!$C:$Q,MATCH(J2200,종합배치표!$B:$B,0),(MATCH(M2200,{"A","B","C","D","E"},0)-1)*3+3),INDEX(교과배치표!$C:$Q,MATCH(J2200,교과배치표!$B:$B,0),(MATCH(M2200,{"A","B","C","D","E"},0)-1)*3+3))),"")</f>
        <v/>
      </c>
      <c r="V2200" s="140">
        <f t="shared" si="103"/>
        <v>2.7</v>
      </c>
      <c r="W2200" s="141" t="str">
        <f t="shared" si="104"/>
        <v/>
      </c>
    </row>
    <row r="2201" spans="2:23" ht="14.25" customHeight="1">
      <c r="B2201" s="20">
        <v>2330</v>
      </c>
      <c r="C2201" s="21" t="s">
        <v>22</v>
      </c>
      <c r="D2201" s="21" t="s">
        <v>22</v>
      </c>
      <c r="E2201" s="21" t="s">
        <v>958</v>
      </c>
      <c r="F2201" s="21" t="s">
        <v>24</v>
      </c>
      <c r="G2201" s="21" t="s">
        <v>959</v>
      </c>
      <c r="H2201" s="21" t="s">
        <v>963</v>
      </c>
      <c r="I2201" s="21" t="s">
        <v>60</v>
      </c>
      <c r="J2201" s="23"/>
      <c r="K2201" s="24">
        <v>8</v>
      </c>
      <c r="M2201" s="25" t="str">
        <f>IF(I2201="","",IF(I2201="인문",성적입력!$C$8,성적입력!$C$9))</f>
        <v>A</v>
      </c>
      <c r="N2201" s="26">
        <f>성적입력!$C$15</f>
        <v>3</v>
      </c>
      <c r="P2201" s="27" t="str">
        <f t="shared" si="102"/>
        <v/>
      </c>
      <c r="R2201" s="26" t="str">
        <f t="array" ref="R2201">IFERROR(IF(OR(J2201="",M2201="",F2201=""),"",IF(F2201="학생부종합",INDEX(종합배치표!$C:$Q,MATCH(J2201,종합배치표!$B:$B,0),(MATCH(M2201,{"A","B","C","D","E"},0)-1)*3+1),INDEX(교과배치표!$C:$Q,MATCH(J2201,교과배치표!$B:$B,0),(MATCH(M2201,{"A","B","C","D","E"},0)-1)*3+1))),"")</f>
        <v/>
      </c>
      <c r="S2201" s="26" t="str">
        <f t="array" ref="S2201">IFERROR(IF(OR(J2201="",M2201="",F2201=""),"",IF(F2201="학생부종합",INDEX(종합배치표!$C:$Q,MATCH(J2201,종합배치표!$B:$B,0),(MATCH(M2201,{"A","B","C","D","E"},0)-1)*3+2),INDEX(교과배치표!$C:$Q,MATCH(J2201,교과배치표!$B:$B,0),(MATCH(M2201,{"A","B","C","D","E"},0)-1)*3+2))),"")</f>
        <v/>
      </c>
      <c r="T2201" s="26" t="str">
        <f t="array" ref="T2201">IFERROR(IF(OR(J2201="",M2201="",F2201=""),"",IF(F2201="학생부종합",INDEX(종합배치표!$C:$Q,MATCH(J2201,종합배치표!$B:$B,0),(MATCH(M2201,{"A","B","C","D","E"},0)-1)*3+3),INDEX(교과배치표!$C:$Q,MATCH(J2201,교과배치표!$B:$B,0),(MATCH(M2201,{"A","B","C","D","E"},0)-1)*3+3))),"")</f>
        <v/>
      </c>
      <c r="V2201" s="140">
        <f t="shared" si="103"/>
        <v>2.7</v>
      </c>
      <c r="W2201" s="141" t="str">
        <f t="shared" si="104"/>
        <v/>
      </c>
    </row>
    <row r="2202" spans="2:23" ht="14.25" customHeight="1">
      <c r="B2202" s="20">
        <v>2331</v>
      </c>
      <c r="C2202" s="21" t="s">
        <v>22</v>
      </c>
      <c r="D2202" s="21" t="s">
        <v>22</v>
      </c>
      <c r="E2202" s="21" t="s">
        <v>958</v>
      </c>
      <c r="F2202" s="21" t="s">
        <v>68</v>
      </c>
      <c r="G2202" s="21" t="s">
        <v>376</v>
      </c>
      <c r="H2202" s="21" t="s">
        <v>964</v>
      </c>
      <c r="I2202" s="21" t="s">
        <v>27</v>
      </c>
      <c r="J2202" s="23"/>
      <c r="K2202" s="24">
        <v>5</v>
      </c>
      <c r="M2202" s="25" t="str">
        <f>IF(I2202="","",IF(I2202="인문",성적입력!$C$8,성적입력!$C$9))</f>
        <v>A</v>
      </c>
      <c r="N2202" s="26">
        <f>성적입력!$C$15</f>
        <v>3</v>
      </c>
      <c r="P2202" s="27" t="str">
        <f t="shared" si="102"/>
        <v/>
      </c>
      <c r="R2202" s="26" t="str">
        <f t="array" ref="R2202">IFERROR(IF(OR(J2202="",M2202="",F2202=""),"",IF(F2202="학생부종합",INDEX(종합배치표!$C:$Q,MATCH(J2202,종합배치표!$B:$B,0),(MATCH(M2202,{"A","B","C","D","E"},0)-1)*3+1),INDEX(교과배치표!$C:$Q,MATCH(J2202,교과배치표!$B:$B,0),(MATCH(M2202,{"A","B","C","D","E"},0)-1)*3+1))),"")</f>
        <v/>
      </c>
      <c r="S2202" s="26" t="str">
        <f t="array" ref="S2202">IFERROR(IF(OR(J2202="",M2202="",F2202=""),"",IF(F2202="학생부종합",INDEX(종합배치표!$C:$Q,MATCH(J2202,종합배치표!$B:$B,0),(MATCH(M2202,{"A","B","C","D","E"},0)-1)*3+2),INDEX(교과배치표!$C:$Q,MATCH(J2202,교과배치표!$B:$B,0),(MATCH(M2202,{"A","B","C","D","E"},0)-1)*3+2))),"")</f>
        <v/>
      </c>
      <c r="T2202" s="26" t="str">
        <f t="array" ref="T2202">IFERROR(IF(OR(J2202="",M2202="",F2202=""),"",IF(F2202="학생부종합",INDEX(종합배치표!$C:$Q,MATCH(J2202,종합배치표!$B:$B,0),(MATCH(M2202,{"A","B","C","D","E"},0)-1)*3+3),INDEX(교과배치표!$C:$Q,MATCH(J2202,교과배치표!$B:$B,0),(MATCH(M2202,{"A","B","C","D","E"},0)-1)*3+3))),"")</f>
        <v/>
      </c>
      <c r="V2202" s="140">
        <f t="shared" si="103"/>
        <v>2.7</v>
      </c>
      <c r="W2202" s="141" t="str">
        <f t="shared" si="104"/>
        <v/>
      </c>
    </row>
    <row r="2203" spans="2:23" ht="14.25" customHeight="1">
      <c r="B2203" s="20">
        <v>2332</v>
      </c>
      <c r="C2203" s="21" t="s">
        <v>22</v>
      </c>
      <c r="D2203" s="21" t="s">
        <v>22</v>
      </c>
      <c r="E2203" s="21" t="s">
        <v>958</v>
      </c>
      <c r="F2203" s="21" t="s">
        <v>24</v>
      </c>
      <c r="G2203" s="21" t="s">
        <v>959</v>
      </c>
      <c r="H2203" s="21" t="s">
        <v>964</v>
      </c>
      <c r="I2203" s="21" t="s">
        <v>27</v>
      </c>
      <c r="J2203" s="23"/>
      <c r="K2203" s="24">
        <v>7</v>
      </c>
      <c r="M2203" s="25" t="str">
        <f>IF(I2203="","",IF(I2203="인문",성적입력!$C$8,성적입력!$C$9))</f>
        <v>A</v>
      </c>
      <c r="N2203" s="26">
        <f>성적입력!$C$15</f>
        <v>3</v>
      </c>
      <c r="P2203" s="27" t="str">
        <f t="shared" si="102"/>
        <v/>
      </c>
      <c r="R2203" s="26" t="str">
        <f t="array" ref="R2203">IFERROR(IF(OR(J2203="",M2203="",F2203=""),"",IF(F2203="학생부종합",INDEX(종합배치표!$C:$Q,MATCH(J2203,종합배치표!$B:$B,0),(MATCH(M2203,{"A","B","C","D","E"},0)-1)*3+1),INDEX(교과배치표!$C:$Q,MATCH(J2203,교과배치표!$B:$B,0),(MATCH(M2203,{"A","B","C","D","E"},0)-1)*3+1))),"")</f>
        <v/>
      </c>
      <c r="S2203" s="26" t="str">
        <f t="array" ref="S2203">IFERROR(IF(OR(J2203="",M2203="",F2203=""),"",IF(F2203="학생부종합",INDEX(종합배치표!$C:$Q,MATCH(J2203,종합배치표!$B:$B,0),(MATCH(M2203,{"A","B","C","D","E"},0)-1)*3+2),INDEX(교과배치표!$C:$Q,MATCH(J2203,교과배치표!$B:$B,0),(MATCH(M2203,{"A","B","C","D","E"},0)-1)*3+2))),"")</f>
        <v/>
      </c>
      <c r="T2203" s="26" t="str">
        <f t="array" ref="T2203">IFERROR(IF(OR(J2203="",M2203="",F2203=""),"",IF(F2203="학생부종합",INDEX(종합배치표!$C:$Q,MATCH(J2203,종합배치표!$B:$B,0),(MATCH(M2203,{"A","B","C","D","E"},0)-1)*3+3),INDEX(교과배치표!$C:$Q,MATCH(J2203,교과배치표!$B:$B,0),(MATCH(M2203,{"A","B","C","D","E"},0)-1)*3+3))),"")</f>
        <v/>
      </c>
      <c r="V2203" s="140">
        <f t="shared" si="103"/>
        <v>2.7</v>
      </c>
      <c r="W2203" s="141" t="str">
        <f t="shared" si="104"/>
        <v/>
      </c>
    </row>
    <row r="2204" spans="2:23" ht="14.25" customHeight="1">
      <c r="B2204" s="20">
        <v>2333</v>
      </c>
      <c r="C2204" s="21" t="s">
        <v>22</v>
      </c>
      <c r="D2204" s="21" t="s">
        <v>22</v>
      </c>
      <c r="E2204" s="21" t="s">
        <v>958</v>
      </c>
      <c r="F2204" s="21" t="s">
        <v>68</v>
      </c>
      <c r="G2204" s="21" t="s">
        <v>376</v>
      </c>
      <c r="H2204" s="21" t="s">
        <v>276</v>
      </c>
      <c r="I2204" s="21" t="s">
        <v>27</v>
      </c>
      <c r="J2204" s="23"/>
      <c r="K2204" s="24">
        <v>3</v>
      </c>
      <c r="M2204" s="25" t="str">
        <f>IF(I2204="","",IF(I2204="인문",성적입력!$C$8,성적입력!$C$9))</f>
        <v>A</v>
      </c>
      <c r="N2204" s="26">
        <f>성적입력!$C$15</f>
        <v>3</v>
      </c>
      <c r="P2204" s="27" t="str">
        <f t="shared" si="102"/>
        <v/>
      </c>
      <c r="R2204" s="26" t="str">
        <f t="array" ref="R2204">IFERROR(IF(OR(J2204="",M2204="",F2204=""),"",IF(F2204="학생부종합",INDEX(종합배치표!$C:$Q,MATCH(J2204,종합배치표!$B:$B,0),(MATCH(M2204,{"A","B","C","D","E"},0)-1)*3+1),INDEX(교과배치표!$C:$Q,MATCH(J2204,교과배치표!$B:$B,0),(MATCH(M2204,{"A","B","C","D","E"},0)-1)*3+1))),"")</f>
        <v/>
      </c>
      <c r="S2204" s="26" t="str">
        <f t="array" ref="S2204">IFERROR(IF(OR(J2204="",M2204="",F2204=""),"",IF(F2204="학생부종합",INDEX(종합배치표!$C:$Q,MATCH(J2204,종합배치표!$B:$B,0),(MATCH(M2204,{"A","B","C","D","E"},0)-1)*3+2),INDEX(교과배치표!$C:$Q,MATCH(J2204,교과배치표!$B:$B,0),(MATCH(M2204,{"A","B","C","D","E"},0)-1)*3+2))),"")</f>
        <v/>
      </c>
      <c r="T2204" s="26" t="str">
        <f t="array" ref="T2204">IFERROR(IF(OR(J2204="",M2204="",F2204=""),"",IF(F2204="학생부종합",INDEX(종합배치표!$C:$Q,MATCH(J2204,종합배치표!$B:$B,0),(MATCH(M2204,{"A","B","C","D","E"},0)-1)*3+3),INDEX(교과배치표!$C:$Q,MATCH(J2204,교과배치표!$B:$B,0),(MATCH(M2204,{"A","B","C","D","E"},0)-1)*3+3))),"")</f>
        <v/>
      </c>
      <c r="V2204" s="140">
        <f t="shared" si="103"/>
        <v>2.7</v>
      </c>
      <c r="W2204" s="141" t="str">
        <f t="shared" si="104"/>
        <v/>
      </c>
    </row>
    <row r="2205" spans="2:23" ht="14.25" customHeight="1">
      <c r="B2205" s="20">
        <v>2334</v>
      </c>
      <c r="C2205" s="21" t="s">
        <v>22</v>
      </c>
      <c r="D2205" s="21" t="s">
        <v>22</v>
      </c>
      <c r="E2205" s="21" t="s">
        <v>958</v>
      </c>
      <c r="F2205" s="21" t="s">
        <v>24</v>
      </c>
      <c r="G2205" s="21" t="s">
        <v>959</v>
      </c>
      <c r="H2205" s="21" t="s">
        <v>276</v>
      </c>
      <c r="I2205" s="21" t="s">
        <v>27</v>
      </c>
      <c r="J2205" s="23"/>
      <c r="K2205" s="24">
        <v>12</v>
      </c>
      <c r="M2205" s="25" t="str">
        <f>IF(I2205="","",IF(I2205="인문",성적입력!$C$8,성적입력!$C$9))</f>
        <v>A</v>
      </c>
      <c r="N2205" s="26">
        <f>성적입력!$C$15</f>
        <v>3</v>
      </c>
      <c r="P2205" s="27" t="str">
        <f t="shared" si="102"/>
        <v/>
      </c>
      <c r="R2205" s="26" t="str">
        <f t="array" ref="R2205">IFERROR(IF(OR(J2205="",M2205="",F2205=""),"",IF(F2205="학생부종합",INDEX(종합배치표!$C:$Q,MATCH(J2205,종합배치표!$B:$B,0),(MATCH(M2205,{"A","B","C","D","E"},0)-1)*3+1),INDEX(교과배치표!$C:$Q,MATCH(J2205,교과배치표!$B:$B,0),(MATCH(M2205,{"A","B","C","D","E"},0)-1)*3+1))),"")</f>
        <v/>
      </c>
      <c r="S2205" s="26" t="str">
        <f t="array" ref="S2205">IFERROR(IF(OR(J2205="",M2205="",F2205=""),"",IF(F2205="학생부종합",INDEX(종합배치표!$C:$Q,MATCH(J2205,종합배치표!$B:$B,0),(MATCH(M2205,{"A","B","C","D","E"},0)-1)*3+2),INDEX(교과배치표!$C:$Q,MATCH(J2205,교과배치표!$B:$B,0),(MATCH(M2205,{"A","B","C","D","E"},0)-1)*3+2))),"")</f>
        <v/>
      </c>
      <c r="T2205" s="26" t="str">
        <f t="array" ref="T2205">IFERROR(IF(OR(J2205="",M2205="",F2205=""),"",IF(F2205="학생부종합",INDEX(종합배치표!$C:$Q,MATCH(J2205,종합배치표!$B:$B,0),(MATCH(M2205,{"A","B","C","D","E"},0)-1)*3+3),INDEX(교과배치표!$C:$Q,MATCH(J2205,교과배치표!$B:$B,0),(MATCH(M2205,{"A","B","C","D","E"},0)-1)*3+3))),"")</f>
        <v/>
      </c>
      <c r="V2205" s="140">
        <f t="shared" si="103"/>
        <v>2.7</v>
      </c>
      <c r="W2205" s="141" t="str">
        <f t="shared" si="104"/>
        <v/>
      </c>
    </row>
    <row r="2206" spans="2:23" ht="14.25" customHeight="1">
      <c r="B2206" s="20">
        <v>2336</v>
      </c>
      <c r="C2206" s="21" t="s">
        <v>22</v>
      </c>
      <c r="D2206" s="21" t="s">
        <v>22</v>
      </c>
      <c r="E2206" s="21" t="s">
        <v>958</v>
      </c>
      <c r="F2206" s="21" t="s">
        <v>68</v>
      </c>
      <c r="G2206" s="21" t="s">
        <v>376</v>
      </c>
      <c r="H2206" s="21" t="s">
        <v>965</v>
      </c>
      <c r="I2206" s="21" t="s">
        <v>27</v>
      </c>
      <c r="J2206" s="23"/>
      <c r="K2206" s="24">
        <v>4</v>
      </c>
      <c r="M2206" s="25" t="str">
        <f>IF(I2206="","",IF(I2206="인문",성적입력!$C$8,성적입력!$C$9))</f>
        <v>A</v>
      </c>
      <c r="N2206" s="26">
        <f>성적입력!$C$15</f>
        <v>3</v>
      </c>
      <c r="P2206" s="27" t="str">
        <f t="shared" si="102"/>
        <v/>
      </c>
      <c r="R2206" s="26" t="str">
        <f t="array" ref="R2206">IFERROR(IF(OR(J2206="",M2206="",F2206=""),"",IF(F2206="학생부종합",INDEX(종합배치표!$C:$Q,MATCH(J2206,종합배치표!$B:$B,0),(MATCH(M2206,{"A","B","C","D","E"},0)-1)*3+1),INDEX(교과배치표!$C:$Q,MATCH(J2206,교과배치표!$B:$B,0),(MATCH(M2206,{"A","B","C","D","E"},0)-1)*3+1))),"")</f>
        <v/>
      </c>
      <c r="S2206" s="26" t="str">
        <f t="array" ref="S2206">IFERROR(IF(OR(J2206="",M2206="",F2206=""),"",IF(F2206="학생부종합",INDEX(종합배치표!$C:$Q,MATCH(J2206,종합배치표!$B:$B,0),(MATCH(M2206,{"A","B","C","D","E"},0)-1)*3+2),INDEX(교과배치표!$C:$Q,MATCH(J2206,교과배치표!$B:$B,0),(MATCH(M2206,{"A","B","C","D","E"},0)-1)*3+2))),"")</f>
        <v/>
      </c>
      <c r="T2206" s="26" t="str">
        <f t="array" ref="T2206">IFERROR(IF(OR(J2206="",M2206="",F2206=""),"",IF(F2206="학생부종합",INDEX(종합배치표!$C:$Q,MATCH(J2206,종합배치표!$B:$B,0),(MATCH(M2206,{"A","B","C","D","E"},0)-1)*3+3),INDEX(교과배치표!$C:$Q,MATCH(J2206,교과배치표!$B:$B,0),(MATCH(M2206,{"A","B","C","D","E"},0)-1)*3+3))),"")</f>
        <v/>
      </c>
      <c r="V2206" s="140">
        <f t="shared" si="103"/>
        <v>2.7</v>
      </c>
      <c r="W2206" s="141" t="str">
        <f t="shared" si="104"/>
        <v/>
      </c>
    </row>
    <row r="2207" spans="2:23" ht="14.25" customHeight="1">
      <c r="B2207" s="20">
        <v>2337</v>
      </c>
      <c r="C2207" s="21" t="s">
        <v>22</v>
      </c>
      <c r="D2207" s="21" t="s">
        <v>22</v>
      </c>
      <c r="E2207" s="21" t="s">
        <v>958</v>
      </c>
      <c r="F2207" s="21" t="s">
        <v>24</v>
      </c>
      <c r="G2207" s="21" t="s">
        <v>959</v>
      </c>
      <c r="H2207" s="21" t="s">
        <v>965</v>
      </c>
      <c r="I2207" s="21" t="s">
        <v>27</v>
      </c>
      <c r="J2207" s="23"/>
      <c r="K2207" s="24">
        <v>13</v>
      </c>
      <c r="M2207" s="25" t="str">
        <f>IF(I2207="","",IF(I2207="인문",성적입력!$C$8,성적입력!$C$9))</f>
        <v>A</v>
      </c>
      <c r="N2207" s="26">
        <f>성적입력!$C$15</f>
        <v>3</v>
      </c>
      <c r="P2207" s="27" t="str">
        <f t="shared" si="102"/>
        <v/>
      </c>
      <c r="R2207" s="26" t="str">
        <f t="array" ref="R2207">IFERROR(IF(OR(J2207="",M2207="",F2207=""),"",IF(F2207="학생부종합",INDEX(종합배치표!$C:$Q,MATCH(J2207,종합배치표!$B:$B,0),(MATCH(M2207,{"A","B","C","D","E"},0)-1)*3+1),INDEX(교과배치표!$C:$Q,MATCH(J2207,교과배치표!$B:$B,0),(MATCH(M2207,{"A","B","C","D","E"},0)-1)*3+1))),"")</f>
        <v/>
      </c>
      <c r="S2207" s="26" t="str">
        <f t="array" ref="S2207">IFERROR(IF(OR(J2207="",M2207="",F2207=""),"",IF(F2207="학생부종합",INDEX(종합배치표!$C:$Q,MATCH(J2207,종합배치표!$B:$B,0),(MATCH(M2207,{"A","B","C","D","E"},0)-1)*3+2),INDEX(교과배치표!$C:$Q,MATCH(J2207,교과배치표!$B:$B,0),(MATCH(M2207,{"A","B","C","D","E"},0)-1)*3+2))),"")</f>
        <v/>
      </c>
      <c r="T2207" s="26" t="str">
        <f t="array" ref="T2207">IFERROR(IF(OR(J2207="",M2207="",F2207=""),"",IF(F2207="학생부종합",INDEX(종합배치표!$C:$Q,MATCH(J2207,종합배치표!$B:$B,0),(MATCH(M2207,{"A","B","C","D","E"},0)-1)*3+3),INDEX(교과배치표!$C:$Q,MATCH(J2207,교과배치표!$B:$B,0),(MATCH(M2207,{"A","B","C","D","E"},0)-1)*3+3))),"")</f>
        <v/>
      </c>
      <c r="V2207" s="140">
        <f t="shared" si="103"/>
        <v>2.7</v>
      </c>
      <c r="W2207" s="141" t="str">
        <f t="shared" si="104"/>
        <v/>
      </c>
    </row>
    <row r="2208" spans="2:23" ht="14.25" customHeight="1">
      <c r="B2208" s="20">
        <v>2338</v>
      </c>
      <c r="C2208" s="21" t="s">
        <v>22</v>
      </c>
      <c r="D2208" s="21" t="s">
        <v>22</v>
      </c>
      <c r="E2208" s="21" t="s">
        <v>958</v>
      </c>
      <c r="F2208" s="21" t="s">
        <v>68</v>
      </c>
      <c r="G2208" s="21" t="s">
        <v>376</v>
      </c>
      <c r="H2208" s="21" t="s">
        <v>305</v>
      </c>
      <c r="I2208" s="21" t="s">
        <v>60</v>
      </c>
      <c r="J2208" s="23"/>
      <c r="K2208" s="24">
        <v>7</v>
      </c>
      <c r="M2208" s="25" t="str">
        <f>IF(I2208="","",IF(I2208="인문",성적입력!$C$8,성적입력!$C$9))</f>
        <v>A</v>
      </c>
      <c r="N2208" s="26">
        <f>성적입력!$C$15</f>
        <v>3</v>
      </c>
      <c r="P2208" s="27" t="str">
        <f t="shared" si="102"/>
        <v/>
      </c>
      <c r="R2208" s="26" t="str">
        <f t="array" ref="R2208">IFERROR(IF(OR(J2208="",M2208="",F2208=""),"",IF(F2208="학생부종합",INDEX(종합배치표!$C:$Q,MATCH(J2208,종합배치표!$B:$B,0),(MATCH(M2208,{"A","B","C","D","E"},0)-1)*3+1),INDEX(교과배치표!$C:$Q,MATCH(J2208,교과배치표!$B:$B,0),(MATCH(M2208,{"A","B","C","D","E"},0)-1)*3+1))),"")</f>
        <v/>
      </c>
      <c r="S2208" s="26" t="str">
        <f t="array" ref="S2208">IFERROR(IF(OR(J2208="",M2208="",F2208=""),"",IF(F2208="학생부종합",INDEX(종합배치표!$C:$Q,MATCH(J2208,종합배치표!$B:$B,0),(MATCH(M2208,{"A","B","C","D","E"},0)-1)*3+2),INDEX(교과배치표!$C:$Q,MATCH(J2208,교과배치표!$B:$B,0),(MATCH(M2208,{"A","B","C","D","E"},0)-1)*3+2))),"")</f>
        <v/>
      </c>
      <c r="T2208" s="26" t="str">
        <f t="array" ref="T2208">IFERROR(IF(OR(J2208="",M2208="",F2208=""),"",IF(F2208="학생부종합",INDEX(종합배치표!$C:$Q,MATCH(J2208,종합배치표!$B:$B,0),(MATCH(M2208,{"A","B","C","D","E"},0)-1)*3+3),INDEX(교과배치표!$C:$Q,MATCH(J2208,교과배치표!$B:$B,0),(MATCH(M2208,{"A","B","C","D","E"},0)-1)*3+3))),"")</f>
        <v/>
      </c>
      <c r="V2208" s="140">
        <f t="shared" si="103"/>
        <v>2.7</v>
      </c>
      <c r="W2208" s="141" t="str">
        <f t="shared" si="104"/>
        <v/>
      </c>
    </row>
    <row r="2209" spans="2:23" ht="14.25" customHeight="1">
      <c r="B2209" s="20">
        <v>2339</v>
      </c>
      <c r="C2209" s="21" t="s">
        <v>22</v>
      </c>
      <c r="D2209" s="21" t="s">
        <v>22</v>
      </c>
      <c r="E2209" s="21" t="s">
        <v>958</v>
      </c>
      <c r="F2209" s="21" t="s">
        <v>24</v>
      </c>
      <c r="G2209" s="21" t="s">
        <v>959</v>
      </c>
      <c r="H2209" s="21" t="s">
        <v>305</v>
      </c>
      <c r="I2209" s="21" t="s">
        <v>60</v>
      </c>
      <c r="J2209" s="23"/>
      <c r="K2209" s="24">
        <v>11</v>
      </c>
      <c r="M2209" s="25" t="str">
        <f>IF(I2209="","",IF(I2209="인문",성적입력!$C$8,성적입력!$C$9))</f>
        <v>A</v>
      </c>
      <c r="N2209" s="26">
        <f>성적입력!$C$15</f>
        <v>3</v>
      </c>
      <c r="P2209" s="27" t="str">
        <f t="shared" si="102"/>
        <v/>
      </c>
      <c r="R2209" s="26" t="str">
        <f t="array" ref="R2209">IFERROR(IF(OR(J2209="",M2209="",F2209=""),"",IF(F2209="학생부종합",INDEX(종합배치표!$C:$Q,MATCH(J2209,종합배치표!$B:$B,0),(MATCH(M2209,{"A","B","C","D","E"},0)-1)*3+1),INDEX(교과배치표!$C:$Q,MATCH(J2209,교과배치표!$B:$B,0),(MATCH(M2209,{"A","B","C","D","E"},0)-1)*3+1))),"")</f>
        <v/>
      </c>
      <c r="S2209" s="26" t="str">
        <f t="array" ref="S2209">IFERROR(IF(OR(J2209="",M2209="",F2209=""),"",IF(F2209="학생부종합",INDEX(종합배치표!$C:$Q,MATCH(J2209,종합배치표!$B:$B,0),(MATCH(M2209,{"A","B","C","D","E"},0)-1)*3+2),INDEX(교과배치표!$C:$Q,MATCH(J2209,교과배치표!$B:$B,0),(MATCH(M2209,{"A","B","C","D","E"},0)-1)*3+2))),"")</f>
        <v/>
      </c>
      <c r="T2209" s="26" t="str">
        <f t="array" ref="T2209">IFERROR(IF(OR(J2209="",M2209="",F2209=""),"",IF(F2209="학생부종합",INDEX(종합배치표!$C:$Q,MATCH(J2209,종합배치표!$B:$B,0),(MATCH(M2209,{"A","B","C","D","E"},0)-1)*3+3),INDEX(교과배치표!$C:$Q,MATCH(J2209,교과배치표!$B:$B,0),(MATCH(M2209,{"A","B","C","D","E"},0)-1)*3+3))),"")</f>
        <v/>
      </c>
      <c r="V2209" s="140">
        <f t="shared" si="103"/>
        <v>2.7</v>
      </c>
      <c r="W2209" s="141" t="str">
        <f t="shared" si="104"/>
        <v/>
      </c>
    </row>
    <row r="2210" spans="2:23" ht="14.25" customHeight="1">
      <c r="B2210" s="20">
        <v>2341</v>
      </c>
      <c r="C2210" s="21" t="s">
        <v>22</v>
      </c>
      <c r="D2210" s="21" t="s">
        <v>22</v>
      </c>
      <c r="E2210" s="21" t="s">
        <v>958</v>
      </c>
      <c r="F2210" s="21" t="s">
        <v>24</v>
      </c>
      <c r="G2210" s="21" t="s">
        <v>959</v>
      </c>
      <c r="H2210" s="21" t="s">
        <v>428</v>
      </c>
      <c r="I2210" s="21" t="s">
        <v>429</v>
      </c>
      <c r="J2210" s="23"/>
      <c r="K2210" s="24">
        <v>5</v>
      </c>
      <c r="M2210" s="25" t="str">
        <f>IF(I2210="","",IF(I2210="인문",성적입력!$C$8,성적입력!$C$9))</f>
        <v>A</v>
      </c>
      <c r="N2210" s="26">
        <f>성적입력!$C$15</f>
        <v>3</v>
      </c>
      <c r="P2210" s="27" t="str">
        <f t="shared" si="102"/>
        <v/>
      </c>
      <c r="R2210" s="26" t="str">
        <f t="array" ref="R2210">IFERROR(IF(OR(J2210="",M2210="",F2210=""),"",IF(F2210="학생부종합",INDEX(종합배치표!$C:$Q,MATCH(J2210,종합배치표!$B:$B,0),(MATCH(M2210,{"A","B","C","D","E"},0)-1)*3+1),INDEX(교과배치표!$C:$Q,MATCH(J2210,교과배치표!$B:$B,0),(MATCH(M2210,{"A","B","C","D","E"},0)-1)*3+1))),"")</f>
        <v/>
      </c>
      <c r="S2210" s="26" t="str">
        <f t="array" ref="S2210">IFERROR(IF(OR(J2210="",M2210="",F2210=""),"",IF(F2210="학생부종합",INDEX(종합배치표!$C:$Q,MATCH(J2210,종합배치표!$B:$B,0),(MATCH(M2210,{"A","B","C","D","E"},0)-1)*3+2),INDEX(교과배치표!$C:$Q,MATCH(J2210,교과배치표!$B:$B,0),(MATCH(M2210,{"A","B","C","D","E"},0)-1)*3+2))),"")</f>
        <v/>
      </c>
      <c r="T2210" s="26" t="str">
        <f t="array" ref="T2210">IFERROR(IF(OR(J2210="",M2210="",F2210=""),"",IF(F2210="학생부종합",INDEX(종합배치표!$C:$Q,MATCH(J2210,종합배치표!$B:$B,0),(MATCH(M2210,{"A","B","C","D","E"},0)-1)*3+3),INDEX(교과배치표!$C:$Q,MATCH(J2210,교과배치표!$B:$B,0),(MATCH(M2210,{"A","B","C","D","E"},0)-1)*3+3))),"")</f>
        <v/>
      </c>
      <c r="V2210" s="140">
        <f t="shared" si="103"/>
        <v>2.7</v>
      </c>
      <c r="W2210" s="141" t="str">
        <f t="shared" si="104"/>
        <v/>
      </c>
    </row>
    <row r="2211" spans="2:23" ht="14.25" customHeight="1">
      <c r="B2211" s="20">
        <v>2342</v>
      </c>
      <c r="C2211" s="21" t="s">
        <v>22</v>
      </c>
      <c r="D2211" s="21" t="s">
        <v>22</v>
      </c>
      <c r="E2211" s="21" t="s">
        <v>958</v>
      </c>
      <c r="F2211" s="21" t="s">
        <v>24</v>
      </c>
      <c r="G2211" s="21" t="s">
        <v>959</v>
      </c>
      <c r="H2211" s="21" t="s">
        <v>428</v>
      </c>
      <c r="I2211" s="21" t="s">
        <v>60</v>
      </c>
      <c r="J2211" s="23"/>
      <c r="K2211" s="24">
        <v>5</v>
      </c>
      <c r="M2211" s="25" t="str">
        <f>IF(I2211="","",IF(I2211="인문",성적입력!$C$8,성적입력!$C$9))</f>
        <v>A</v>
      </c>
      <c r="N2211" s="26">
        <f>성적입력!$C$15</f>
        <v>3</v>
      </c>
      <c r="P2211" s="27" t="str">
        <f t="shared" si="102"/>
        <v/>
      </c>
      <c r="R2211" s="26" t="str">
        <f t="array" ref="R2211">IFERROR(IF(OR(J2211="",M2211="",F2211=""),"",IF(F2211="학생부종합",INDEX(종합배치표!$C:$Q,MATCH(J2211,종합배치표!$B:$B,0),(MATCH(M2211,{"A","B","C","D","E"},0)-1)*3+1),INDEX(교과배치표!$C:$Q,MATCH(J2211,교과배치표!$B:$B,0),(MATCH(M2211,{"A","B","C","D","E"},0)-1)*3+1))),"")</f>
        <v/>
      </c>
      <c r="S2211" s="26" t="str">
        <f t="array" ref="S2211">IFERROR(IF(OR(J2211="",M2211="",F2211=""),"",IF(F2211="학생부종합",INDEX(종합배치표!$C:$Q,MATCH(J2211,종합배치표!$B:$B,0),(MATCH(M2211,{"A","B","C","D","E"},0)-1)*3+2),INDEX(교과배치표!$C:$Q,MATCH(J2211,교과배치표!$B:$B,0),(MATCH(M2211,{"A","B","C","D","E"},0)-1)*3+2))),"")</f>
        <v/>
      </c>
      <c r="T2211" s="26" t="str">
        <f t="array" ref="T2211">IFERROR(IF(OR(J2211="",M2211="",F2211=""),"",IF(F2211="학생부종합",INDEX(종합배치표!$C:$Q,MATCH(J2211,종합배치표!$B:$B,0),(MATCH(M2211,{"A","B","C","D","E"},0)-1)*3+3),INDEX(교과배치표!$C:$Q,MATCH(J2211,교과배치표!$B:$B,0),(MATCH(M2211,{"A","B","C","D","E"},0)-1)*3+3))),"")</f>
        <v/>
      </c>
      <c r="V2211" s="140">
        <f t="shared" si="103"/>
        <v>2.7</v>
      </c>
      <c r="W2211" s="141" t="str">
        <f t="shared" si="104"/>
        <v/>
      </c>
    </row>
    <row r="2212" spans="2:23" ht="14.25" customHeight="1">
      <c r="B2212" s="20">
        <v>2345</v>
      </c>
      <c r="C2212" s="21" t="s">
        <v>22</v>
      </c>
      <c r="D2212" s="21" t="s">
        <v>22</v>
      </c>
      <c r="E2212" s="21" t="s">
        <v>958</v>
      </c>
      <c r="F2212" s="21" t="s">
        <v>68</v>
      </c>
      <c r="G2212" s="21" t="s">
        <v>376</v>
      </c>
      <c r="H2212" s="21" t="s">
        <v>428</v>
      </c>
      <c r="I2212" s="21" t="s">
        <v>429</v>
      </c>
      <c r="J2212" s="23"/>
      <c r="K2212" s="24">
        <v>3</v>
      </c>
      <c r="M2212" s="25" t="str">
        <f>IF(I2212="","",IF(I2212="인문",성적입력!$C$8,성적입력!$C$9))</f>
        <v>A</v>
      </c>
      <c r="N2212" s="26">
        <f>성적입력!$C$15</f>
        <v>3</v>
      </c>
      <c r="P2212" s="27" t="str">
        <f t="shared" si="102"/>
        <v/>
      </c>
      <c r="R2212" s="26" t="str">
        <f t="array" ref="R2212">IFERROR(IF(OR(J2212="",M2212="",F2212=""),"",IF(F2212="학생부종합",INDEX(종합배치표!$C:$Q,MATCH(J2212,종합배치표!$B:$B,0),(MATCH(M2212,{"A","B","C","D","E"},0)-1)*3+1),INDEX(교과배치표!$C:$Q,MATCH(J2212,교과배치표!$B:$B,0),(MATCH(M2212,{"A","B","C","D","E"},0)-1)*3+1))),"")</f>
        <v/>
      </c>
      <c r="S2212" s="26" t="str">
        <f t="array" ref="S2212">IFERROR(IF(OR(J2212="",M2212="",F2212=""),"",IF(F2212="학생부종합",INDEX(종합배치표!$C:$Q,MATCH(J2212,종합배치표!$B:$B,0),(MATCH(M2212,{"A","B","C","D","E"},0)-1)*3+2),INDEX(교과배치표!$C:$Q,MATCH(J2212,교과배치표!$B:$B,0),(MATCH(M2212,{"A","B","C","D","E"},0)-1)*3+2))),"")</f>
        <v/>
      </c>
      <c r="T2212" s="26" t="str">
        <f t="array" ref="T2212">IFERROR(IF(OR(J2212="",M2212="",F2212=""),"",IF(F2212="학생부종합",INDEX(종합배치표!$C:$Q,MATCH(J2212,종합배치표!$B:$B,0),(MATCH(M2212,{"A","B","C","D","E"},0)-1)*3+3),INDEX(교과배치표!$C:$Q,MATCH(J2212,교과배치표!$B:$B,0),(MATCH(M2212,{"A","B","C","D","E"},0)-1)*3+3))),"")</f>
        <v/>
      </c>
      <c r="V2212" s="140">
        <f t="shared" si="103"/>
        <v>2.7</v>
      </c>
      <c r="W2212" s="141" t="str">
        <f t="shared" si="104"/>
        <v/>
      </c>
    </row>
    <row r="2213" spans="2:23" ht="14.25" customHeight="1">
      <c r="B2213" s="20">
        <v>2346</v>
      </c>
      <c r="C2213" s="21" t="s">
        <v>22</v>
      </c>
      <c r="D2213" s="21" t="s">
        <v>22</v>
      </c>
      <c r="E2213" s="21" t="s">
        <v>958</v>
      </c>
      <c r="F2213" s="21" t="s">
        <v>68</v>
      </c>
      <c r="G2213" s="21" t="s">
        <v>376</v>
      </c>
      <c r="H2213" s="21" t="s">
        <v>428</v>
      </c>
      <c r="I2213" s="21" t="s">
        <v>60</v>
      </c>
      <c r="J2213" s="23"/>
      <c r="K2213" s="24">
        <v>3</v>
      </c>
      <c r="M2213" s="25" t="str">
        <f>IF(I2213="","",IF(I2213="인문",성적입력!$C$8,성적입력!$C$9))</f>
        <v>A</v>
      </c>
      <c r="N2213" s="26">
        <f>성적입력!$C$15</f>
        <v>3</v>
      </c>
      <c r="P2213" s="27" t="str">
        <f t="shared" si="102"/>
        <v/>
      </c>
      <c r="R2213" s="26" t="str">
        <f t="array" ref="R2213">IFERROR(IF(OR(J2213="",M2213="",F2213=""),"",IF(F2213="학생부종합",INDEX(종합배치표!$C:$Q,MATCH(J2213,종합배치표!$B:$B,0),(MATCH(M2213,{"A","B","C","D","E"},0)-1)*3+1),INDEX(교과배치표!$C:$Q,MATCH(J2213,교과배치표!$B:$B,0),(MATCH(M2213,{"A","B","C","D","E"},0)-1)*3+1))),"")</f>
        <v/>
      </c>
      <c r="S2213" s="26" t="str">
        <f t="array" ref="S2213">IFERROR(IF(OR(J2213="",M2213="",F2213=""),"",IF(F2213="학생부종합",INDEX(종합배치표!$C:$Q,MATCH(J2213,종합배치표!$B:$B,0),(MATCH(M2213,{"A","B","C","D","E"},0)-1)*3+2),INDEX(교과배치표!$C:$Q,MATCH(J2213,교과배치표!$B:$B,0),(MATCH(M2213,{"A","B","C","D","E"},0)-1)*3+2))),"")</f>
        <v/>
      </c>
      <c r="T2213" s="26" t="str">
        <f t="array" ref="T2213">IFERROR(IF(OR(J2213="",M2213="",F2213=""),"",IF(F2213="학생부종합",INDEX(종합배치표!$C:$Q,MATCH(J2213,종합배치표!$B:$B,0),(MATCH(M2213,{"A","B","C","D","E"},0)-1)*3+3),INDEX(교과배치표!$C:$Q,MATCH(J2213,교과배치표!$B:$B,0),(MATCH(M2213,{"A","B","C","D","E"},0)-1)*3+3))),"")</f>
        <v/>
      </c>
      <c r="V2213" s="140">
        <f t="shared" si="103"/>
        <v>2.7</v>
      </c>
      <c r="W2213" s="141" t="str">
        <f t="shared" si="104"/>
        <v/>
      </c>
    </row>
    <row r="2214" spans="2:23" ht="14.25" customHeight="1">
      <c r="B2214" s="20">
        <v>2347</v>
      </c>
      <c r="C2214" s="21" t="s">
        <v>22</v>
      </c>
      <c r="D2214" s="21" t="s">
        <v>22</v>
      </c>
      <c r="E2214" s="21" t="s">
        <v>958</v>
      </c>
      <c r="F2214" s="21" t="s">
        <v>68</v>
      </c>
      <c r="G2214" s="21" t="s">
        <v>376</v>
      </c>
      <c r="H2214" s="21" t="s">
        <v>53</v>
      </c>
      <c r="I2214" s="21" t="s">
        <v>27</v>
      </c>
      <c r="J2214" s="23"/>
      <c r="K2214" s="24">
        <v>11</v>
      </c>
      <c r="M2214" s="25" t="str">
        <f>IF(I2214="","",IF(I2214="인문",성적입력!$C$8,성적입력!$C$9))</f>
        <v>A</v>
      </c>
      <c r="N2214" s="26">
        <f>성적입력!$C$15</f>
        <v>3</v>
      </c>
      <c r="P2214" s="27" t="str">
        <f t="shared" si="102"/>
        <v/>
      </c>
      <c r="R2214" s="26" t="str">
        <f t="array" ref="R2214">IFERROR(IF(OR(J2214="",M2214="",F2214=""),"",IF(F2214="학생부종합",INDEX(종합배치표!$C:$Q,MATCH(J2214,종합배치표!$B:$B,0),(MATCH(M2214,{"A","B","C","D","E"},0)-1)*3+1),INDEX(교과배치표!$C:$Q,MATCH(J2214,교과배치표!$B:$B,0),(MATCH(M2214,{"A","B","C","D","E"},0)-1)*3+1))),"")</f>
        <v/>
      </c>
      <c r="S2214" s="26" t="str">
        <f t="array" ref="S2214">IFERROR(IF(OR(J2214="",M2214="",F2214=""),"",IF(F2214="학생부종합",INDEX(종합배치표!$C:$Q,MATCH(J2214,종합배치표!$B:$B,0),(MATCH(M2214,{"A","B","C","D","E"},0)-1)*3+2),INDEX(교과배치표!$C:$Q,MATCH(J2214,교과배치표!$B:$B,0),(MATCH(M2214,{"A","B","C","D","E"},0)-1)*3+2))),"")</f>
        <v/>
      </c>
      <c r="T2214" s="26" t="str">
        <f t="array" ref="T2214">IFERROR(IF(OR(J2214="",M2214="",F2214=""),"",IF(F2214="학생부종합",INDEX(종합배치표!$C:$Q,MATCH(J2214,종합배치표!$B:$B,0),(MATCH(M2214,{"A","B","C","D","E"},0)-1)*3+3),INDEX(교과배치표!$C:$Q,MATCH(J2214,교과배치표!$B:$B,0),(MATCH(M2214,{"A","B","C","D","E"},0)-1)*3+3))),"")</f>
        <v/>
      </c>
      <c r="V2214" s="140">
        <f t="shared" si="103"/>
        <v>2.7</v>
      </c>
      <c r="W2214" s="141" t="str">
        <f t="shared" si="104"/>
        <v/>
      </c>
    </row>
    <row r="2215" spans="2:23" ht="14.25" customHeight="1">
      <c r="B2215" s="20">
        <v>2348</v>
      </c>
      <c r="C2215" s="21" t="s">
        <v>22</v>
      </c>
      <c r="D2215" s="21" t="s">
        <v>22</v>
      </c>
      <c r="E2215" s="21" t="s">
        <v>958</v>
      </c>
      <c r="F2215" s="21" t="s">
        <v>24</v>
      </c>
      <c r="G2215" s="21" t="s">
        <v>959</v>
      </c>
      <c r="H2215" s="21" t="s">
        <v>53</v>
      </c>
      <c r="I2215" s="21" t="s">
        <v>27</v>
      </c>
      <c r="J2215" s="23"/>
      <c r="K2215" s="24">
        <v>14</v>
      </c>
      <c r="M2215" s="25" t="str">
        <f>IF(I2215="","",IF(I2215="인문",성적입력!$C$8,성적입력!$C$9))</f>
        <v>A</v>
      </c>
      <c r="N2215" s="26">
        <f>성적입력!$C$15</f>
        <v>3</v>
      </c>
      <c r="P2215" s="27" t="str">
        <f t="shared" si="102"/>
        <v/>
      </c>
      <c r="R2215" s="26" t="str">
        <f t="array" ref="R2215">IFERROR(IF(OR(J2215="",M2215="",F2215=""),"",IF(F2215="학생부종합",INDEX(종합배치표!$C:$Q,MATCH(J2215,종합배치표!$B:$B,0),(MATCH(M2215,{"A","B","C","D","E"},0)-1)*3+1),INDEX(교과배치표!$C:$Q,MATCH(J2215,교과배치표!$B:$B,0),(MATCH(M2215,{"A","B","C","D","E"},0)-1)*3+1))),"")</f>
        <v/>
      </c>
      <c r="S2215" s="26" t="str">
        <f t="array" ref="S2215">IFERROR(IF(OR(J2215="",M2215="",F2215=""),"",IF(F2215="학생부종합",INDEX(종합배치표!$C:$Q,MATCH(J2215,종합배치표!$B:$B,0),(MATCH(M2215,{"A","B","C","D","E"},0)-1)*3+2),INDEX(교과배치표!$C:$Q,MATCH(J2215,교과배치표!$B:$B,0),(MATCH(M2215,{"A","B","C","D","E"},0)-1)*3+2))),"")</f>
        <v/>
      </c>
      <c r="T2215" s="26" t="str">
        <f t="array" ref="T2215">IFERROR(IF(OR(J2215="",M2215="",F2215=""),"",IF(F2215="학생부종합",INDEX(종합배치표!$C:$Q,MATCH(J2215,종합배치표!$B:$B,0),(MATCH(M2215,{"A","B","C","D","E"},0)-1)*3+3),INDEX(교과배치표!$C:$Q,MATCH(J2215,교과배치표!$B:$B,0),(MATCH(M2215,{"A","B","C","D","E"},0)-1)*3+3))),"")</f>
        <v/>
      </c>
      <c r="V2215" s="140">
        <f t="shared" si="103"/>
        <v>2.7</v>
      </c>
      <c r="W2215" s="141" t="str">
        <f t="shared" si="104"/>
        <v/>
      </c>
    </row>
    <row r="2216" spans="2:23" ht="14.25" customHeight="1">
      <c r="B2216" s="20">
        <v>2350</v>
      </c>
      <c r="C2216" s="21" t="s">
        <v>22</v>
      </c>
      <c r="D2216" s="21" t="s">
        <v>22</v>
      </c>
      <c r="E2216" s="21" t="s">
        <v>958</v>
      </c>
      <c r="F2216" s="21" t="s">
        <v>24</v>
      </c>
      <c r="G2216" s="21" t="s">
        <v>959</v>
      </c>
      <c r="H2216" s="21" t="s">
        <v>525</v>
      </c>
      <c r="I2216" s="21" t="s">
        <v>27</v>
      </c>
      <c r="J2216" s="23"/>
      <c r="K2216" s="24">
        <v>19</v>
      </c>
      <c r="M2216" s="25" t="str">
        <f>IF(I2216="","",IF(I2216="인문",성적입력!$C$8,성적입력!$C$9))</f>
        <v>A</v>
      </c>
      <c r="N2216" s="26">
        <f>성적입력!$C$15</f>
        <v>3</v>
      </c>
      <c r="P2216" s="27" t="str">
        <f t="shared" si="102"/>
        <v/>
      </c>
      <c r="R2216" s="26" t="str">
        <f t="array" ref="R2216">IFERROR(IF(OR(J2216="",M2216="",F2216=""),"",IF(F2216="학생부종합",INDEX(종합배치표!$C:$Q,MATCH(J2216,종합배치표!$B:$B,0),(MATCH(M2216,{"A","B","C","D","E"},0)-1)*3+1),INDEX(교과배치표!$C:$Q,MATCH(J2216,교과배치표!$B:$B,0),(MATCH(M2216,{"A","B","C","D","E"},0)-1)*3+1))),"")</f>
        <v/>
      </c>
      <c r="S2216" s="26" t="str">
        <f t="array" ref="S2216">IFERROR(IF(OR(J2216="",M2216="",F2216=""),"",IF(F2216="학생부종합",INDEX(종합배치표!$C:$Q,MATCH(J2216,종합배치표!$B:$B,0),(MATCH(M2216,{"A","B","C","D","E"},0)-1)*3+2),INDEX(교과배치표!$C:$Q,MATCH(J2216,교과배치표!$B:$B,0),(MATCH(M2216,{"A","B","C","D","E"},0)-1)*3+2))),"")</f>
        <v/>
      </c>
      <c r="T2216" s="26" t="str">
        <f t="array" ref="T2216">IFERROR(IF(OR(J2216="",M2216="",F2216=""),"",IF(F2216="학생부종합",INDEX(종합배치표!$C:$Q,MATCH(J2216,종합배치표!$B:$B,0),(MATCH(M2216,{"A","B","C","D","E"},0)-1)*3+3),INDEX(교과배치표!$C:$Q,MATCH(J2216,교과배치표!$B:$B,0),(MATCH(M2216,{"A","B","C","D","E"},0)-1)*3+3))),"")</f>
        <v/>
      </c>
      <c r="V2216" s="140">
        <f t="shared" si="103"/>
        <v>2.7</v>
      </c>
      <c r="W2216" s="141" t="str">
        <f t="shared" si="104"/>
        <v/>
      </c>
    </row>
    <row r="2217" spans="2:23" ht="14.25" customHeight="1">
      <c r="B2217" s="20">
        <v>2351</v>
      </c>
      <c r="C2217" s="21" t="s">
        <v>22</v>
      </c>
      <c r="D2217" s="21" t="s">
        <v>22</v>
      </c>
      <c r="E2217" s="21" t="s">
        <v>958</v>
      </c>
      <c r="F2217" s="21" t="s">
        <v>68</v>
      </c>
      <c r="G2217" s="21" t="s">
        <v>376</v>
      </c>
      <c r="H2217" s="21" t="s">
        <v>966</v>
      </c>
      <c r="I2217" s="21" t="s">
        <v>60</v>
      </c>
      <c r="J2217" s="23"/>
      <c r="K2217" s="24">
        <v>10</v>
      </c>
      <c r="M2217" s="25" t="str">
        <f>IF(I2217="","",IF(I2217="인문",성적입력!$C$8,성적입력!$C$9))</f>
        <v>A</v>
      </c>
      <c r="N2217" s="26">
        <f>성적입력!$C$15</f>
        <v>3</v>
      </c>
      <c r="P2217" s="27" t="str">
        <f t="shared" si="102"/>
        <v/>
      </c>
      <c r="R2217" s="26" t="str">
        <f t="array" ref="R2217">IFERROR(IF(OR(J2217="",M2217="",F2217=""),"",IF(F2217="학생부종합",INDEX(종합배치표!$C:$Q,MATCH(J2217,종합배치표!$B:$B,0),(MATCH(M2217,{"A","B","C","D","E"},0)-1)*3+1),INDEX(교과배치표!$C:$Q,MATCH(J2217,교과배치표!$B:$B,0),(MATCH(M2217,{"A","B","C","D","E"},0)-1)*3+1))),"")</f>
        <v/>
      </c>
      <c r="S2217" s="26" t="str">
        <f t="array" ref="S2217">IFERROR(IF(OR(J2217="",M2217="",F2217=""),"",IF(F2217="학생부종합",INDEX(종합배치표!$C:$Q,MATCH(J2217,종합배치표!$B:$B,0),(MATCH(M2217,{"A","B","C","D","E"},0)-1)*3+2),INDEX(교과배치표!$C:$Q,MATCH(J2217,교과배치표!$B:$B,0),(MATCH(M2217,{"A","B","C","D","E"},0)-1)*3+2))),"")</f>
        <v/>
      </c>
      <c r="T2217" s="26" t="str">
        <f t="array" ref="T2217">IFERROR(IF(OR(J2217="",M2217="",F2217=""),"",IF(F2217="학생부종합",INDEX(종합배치표!$C:$Q,MATCH(J2217,종합배치표!$B:$B,0),(MATCH(M2217,{"A","B","C","D","E"},0)-1)*3+3),INDEX(교과배치표!$C:$Q,MATCH(J2217,교과배치표!$B:$B,0),(MATCH(M2217,{"A","B","C","D","E"},0)-1)*3+3))),"")</f>
        <v/>
      </c>
      <c r="V2217" s="140">
        <f t="shared" si="103"/>
        <v>2.7</v>
      </c>
      <c r="W2217" s="141" t="str">
        <f t="shared" si="104"/>
        <v/>
      </c>
    </row>
    <row r="2218" spans="2:23" ht="14.25" customHeight="1">
      <c r="B2218" s="20">
        <v>2352</v>
      </c>
      <c r="C2218" s="21" t="s">
        <v>22</v>
      </c>
      <c r="D2218" s="21" t="s">
        <v>22</v>
      </c>
      <c r="E2218" s="21" t="s">
        <v>958</v>
      </c>
      <c r="F2218" s="21" t="s">
        <v>24</v>
      </c>
      <c r="G2218" s="21" t="s">
        <v>959</v>
      </c>
      <c r="H2218" s="21" t="s">
        <v>966</v>
      </c>
      <c r="I2218" s="21" t="s">
        <v>60</v>
      </c>
      <c r="J2218" s="23"/>
      <c r="K2218" s="24">
        <v>17</v>
      </c>
      <c r="M2218" s="25" t="str">
        <f>IF(I2218="","",IF(I2218="인문",성적입력!$C$8,성적입력!$C$9))</f>
        <v>A</v>
      </c>
      <c r="N2218" s="26">
        <f>성적입력!$C$15</f>
        <v>3</v>
      </c>
      <c r="P2218" s="27" t="str">
        <f t="shared" si="102"/>
        <v/>
      </c>
      <c r="R2218" s="26" t="str">
        <f t="array" ref="R2218">IFERROR(IF(OR(J2218="",M2218="",F2218=""),"",IF(F2218="학생부종합",INDEX(종합배치표!$C:$Q,MATCH(J2218,종합배치표!$B:$B,0),(MATCH(M2218,{"A","B","C","D","E"},0)-1)*3+1),INDEX(교과배치표!$C:$Q,MATCH(J2218,교과배치표!$B:$B,0),(MATCH(M2218,{"A","B","C","D","E"},0)-1)*3+1))),"")</f>
        <v/>
      </c>
      <c r="S2218" s="26" t="str">
        <f t="array" ref="S2218">IFERROR(IF(OR(J2218="",M2218="",F2218=""),"",IF(F2218="학생부종합",INDEX(종합배치표!$C:$Q,MATCH(J2218,종합배치표!$B:$B,0),(MATCH(M2218,{"A","B","C","D","E"},0)-1)*3+2),INDEX(교과배치표!$C:$Q,MATCH(J2218,교과배치표!$B:$B,0),(MATCH(M2218,{"A","B","C","D","E"},0)-1)*3+2))),"")</f>
        <v/>
      </c>
      <c r="T2218" s="26" t="str">
        <f t="array" ref="T2218">IFERROR(IF(OR(J2218="",M2218="",F2218=""),"",IF(F2218="학생부종합",INDEX(종합배치표!$C:$Q,MATCH(J2218,종합배치표!$B:$B,0),(MATCH(M2218,{"A","B","C","D","E"},0)-1)*3+3),INDEX(교과배치표!$C:$Q,MATCH(J2218,교과배치표!$B:$B,0),(MATCH(M2218,{"A","B","C","D","E"},0)-1)*3+3))),"")</f>
        <v/>
      </c>
      <c r="V2218" s="140">
        <f t="shared" si="103"/>
        <v>2.7</v>
      </c>
      <c r="W2218" s="141" t="str">
        <f t="shared" si="104"/>
        <v/>
      </c>
    </row>
    <row r="2219" spans="2:23" ht="14.25" customHeight="1">
      <c r="B2219" s="20">
        <v>2354</v>
      </c>
      <c r="C2219" s="21" t="s">
        <v>22</v>
      </c>
      <c r="D2219" s="21" t="s">
        <v>22</v>
      </c>
      <c r="E2219" s="21" t="s">
        <v>958</v>
      </c>
      <c r="F2219" s="21" t="s">
        <v>68</v>
      </c>
      <c r="G2219" s="21" t="s">
        <v>376</v>
      </c>
      <c r="H2219" s="21" t="s">
        <v>107</v>
      </c>
      <c r="I2219" s="21" t="s">
        <v>60</v>
      </c>
      <c r="J2219" s="23"/>
      <c r="K2219" s="24">
        <v>5</v>
      </c>
      <c r="M2219" s="25" t="str">
        <f>IF(I2219="","",IF(I2219="인문",성적입력!$C$8,성적입력!$C$9))</f>
        <v>A</v>
      </c>
      <c r="N2219" s="26">
        <f>성적입력!$C$15</f>
        <v>3</v>
      </c>
      <c r="P2219" s="27" t="str">
        <f t="shared" si="102"/>
        <v/>
      </c>
      <c r="R2219" s="26" t="str">
        <f t="array" ref="R2219">IFERROR(IF(OR(J2219="",M2219="",F2219=""),"",IF(F2219="학생부종합",INDEX(종합배치표!$C:$Q,MATCH(J2219,종합배치표!$B:$B,0),(MATCH(M2219,{"A","B","C","D","E"},0)-1)*3+1),INDEX(교과배치표!$C:$Q,MATCH(J2219,교과배치표!$B:$B,0),(MATCH(M2219,{"A","B","C","D","E"},0)-1)*3+1))),"")</f>
        <v/>
      </c>
      <c r="S2219" s="26" t="str">
        <f t="array" ref="S2219">IFERROR(IF(OR(J2219="",M2219="",F2219=""),"",IF(F2219="학생부종합",INDEX(종합배치표!$C:$Q,MATCH(J2219,종합배치표!$B:$B,0),(MATCH(M2219,{"A","B","C","D","E"},0)-1)*3+2),INDEX(교과배치표!$C:$Q,MATCH(J2219,교과배치표!$B:$B,0),(MATCH(M2219,{"A","B","C","D","E"},0)-1)*3+2))),"")</f>
        <v/>
      </c>
      <c r="T2219" s="26" t="str">
        <f t="array" ref="T2219">IFERROR(IF(OR(J2219="",M2219="",F2219=""),"",IF(F2219="학생부종합",INDEX(종합배치표!$C:$Q,MATCH(J2219,종합배치표!$B:$B,0),(MATCH(M2219,{"A","B","C","D","E"},0)-1)*3+3),INDEX(교과배치표!$C:$Q,MATCH(J2219,교과배치표!$B:$B,0),(MATCH(M2219,{"A","B","C","D","E"},0)-1)*3+3))),"")</f>
        <v/>
      </c>
      <c r="V2219" s="140">
        <f t="shared" si="103"/>
        <v>2.7</v>
      </c>
      <c r="W2219" s="141" t="str">
        <f t="shared" si="104"/>
        <v/>
      </c>
    </row>
    <row r="2220" spans="2:23" ht="14.25" customHeight="1">
      <c r="B2220" s="20">
        <v>2355</v>
      </c>
      <c r="C2220" s="21" t="s">
        <v>22</v>
      </c>
      <c r="D2220" s="21" t="s">
        <v>22</v>
      </c>
      <c r="E2220" s="21" t="s">
        <v>958</v>
      </c>
      <c r="F2220" s="21" t="s">
        <v>24</v>
      </c>
      <c r="G2220" s="21" t="s">
        <v>959</v>
      </c>
      <c r="H2220" s="21" t="s">
        <v>107</v>
      </c>
      <c r="I2220" s="21" t="s">
        <v>60</v>
      </c>
      <c r="J2220" s="23"/>
      <c r="K2220" s="24">
        <v>11</v>
      </c>
      <c r="M2220" s="25" t="str">
        <f>IF(I2220="","",IF(I2220="인문",성적입력!$C$8,성적입력!$C$9))</f>
        <v>A</v>
      </c>
      <c r="N2220" s="26">
        <f>성적입력!$C$15</f>
        <v>3</v>
      </c>
      <c r="P2220" s="27" t="str">
        <f t="shared" si="102"/>
        <v/>
      </c>
      <c r="R2220" s="26" t="str">
        <f t="array" ref="R2220">IFERROR(IF(OR(J2220="",M2220="",F2220=""),"",IF(F2220="학생부종합",INDEX(종합배치표!$C:$Q,MATCH(J2220,종합배치표!$B:$B,0),(MATCH(M2220,{"A","B","C","D","E"},0)-1)*3+1),INDEX(교과배치표!$C:$Q,MATCH(J2220,교과배치표!$B:$B,0),(MATCH(M2220,{"A","B","C","D","E"},0)-1)*3+1))),"")</f>
        <v/>
      </c>
      <c r="S2220" s="26" t="str">
        <f t="array" ref="S2220">IFERROR(IF(OR(J2220="",M2220="",F2220=""),"",IF(F2220="학생부종합",INDEX(종합배치표!$C:$Q,MATCH(J2220,종합배치표!$B:$B,0),(MATCH(M2220,{"A","B","C","D","E"},0)-1)*3+2),INDEX(교과배치표!$C:$Q,MATCH(J2220,교과배치표!$B:$B,0),(MATCH(M2220,{"A","B","C","D","E"},0)-1)*3+2))),"")</f>
        <v/>
      </c>
      <c r="T2220" s="26" t="str">
        <f t="array" ref="T2220">IFERROR(IF(OR(J2220="",M2220="",F2220=""),"",IF(F2220="학생부종합",INDEX(종합배치표!$C:$Q,MATCH(J2220,종합배치표!$B:$B,0),(MATCH(M2220,{"A","B","C","D","E"},0)-1)*3+3),INDEX(교과배치표!$C:$Q,MATCH(J2220,교과배치표!$B:$B,0),(MATCH(M2220,{"A","B","C","D","E"},0)-1)*3+3))),"")</f>
        <v/>
      </c>
      <c r="V2220" s="140">
        <f t="shared" si="103"/>
        <v>2.7</v>
      </c>
      <c r="W2220" s="141" t="str">
        <f t="shared" si="104"/>
        <v/>
      </c>
    </row>
    <row r="2221" spans="2:23" ht="14.25" customHeight="1">
      <c r="B2221" s="20">
        <v>2357</v>
      </c>
      <c r="C2221" s="21" t="s">
        <v>22</v>
      </c>
      <c r="D2221" s="21" t="s">
        <v>22</v>
      </c>
      <c r="E2221" s="21" t="s">
        <v>958</v>
      </c>
      <c r="F2221" s="21" t="s">
        <v>24</v>
      </c>
      <c r="G2221" s="21" t="s">
        <v>959</v>
      </c>
      <c r="H2221" s="21" t="s">
        <v>967</v>
      </c>
      <c r="I2221" s="21" t="s">
        <v>27</v>
      </c>
      <c r="J2221" s="23"/>
      <c r="K2221" s="24">
        <v>20</v>
      </c>
      <c r="M2221" s="25" t="str">
        <f>IF(I2221="","",IF(I2221="인문",성적입력!$C$8,성적입력!$C$9))</f>
        <v>A</v>
      </c>
      <c r="N2221" s="26">
        <f>성적입력!$C$15</f>
        <v>3</v>
      </c>
      <c r="P2221" s="27" t="str">
        <f t="shared" si="102"/>
        <v/>
      </c>
      <c r="R2221" s="26" t="str">
        <f t="array" ref="R2221">IFERROR(IF(OR(J2221="",M2221="",F2221=""),"",IF(F2221="학생부종합",INDEX(종합배치표!$C:$Q,MATCH(J2221,종합배치표!$B:$B,0),(MATCH(M2221,{"A","B","C","D","E"},0)-1)*3+1),INDEX(교과배치표!$C:$Q,MATCH(J2221,교과배치표!$B:$B,0),(MATCH(M2221,{"A","B","C","D","E"},0)-1)*3+1))),"")</f>
        <v/>
      </c>
      <c r="S2221" s="26" t="str">
        <f t="array" ref="S2221">IFERROR(IF(OR(J2221="",M2221="",F2221=""),"",IF(F2221="학생부종합",INDEX(종합배치표!$C:$Q,MATCH(J2221,종합배치표!$B:$B,0),(MATCH(M2221,{"A","B","C","D","E"},0)-1)*3+2),INDEX(교과배치표!$C:$Q,MATCH(J2221,교과배치표!$B:$B,0),(MATCH(M2221,{"A","B","C","D","E"},0)-1)*3+2))),"")</f>
        <v/>
      </c>
      <c r="T2221" s="26" t="str">
        <f t="array" ref="T2221">IFERROR(IF(OR(J2221="",M2221="",F2221=""),"",IF(F2221="학생부종합",INDEX(종합배치표!$C:$Q,MATCH(J2221,종합배치표!$B:$B,0),(MATCH(M2221,{"A","B","C","D","E"},0)-1)*3+3),INDEX(교과배치표!$C:$Q,MATCH(J2221,교과배치표!$B:$B,0),(MATCH(M2221,{"A","B","C","D","E"},0)-1)*3+3))),"")</f>
        <v/>
      </c>
      <c r="V2221" s="140">
        <f t="shared" si="103"/>
        <v>2.7</v>
      </c>
      <c r="W2221" s="141" t="str">
        <f t="shared" si="104"/>
        <v/>
      </c>
    </row>
    <row r="2222" spans="2:23" ht="14.25" customHeight="1">
      <c r="B2222" s="20">
        <v>2358</v>
      </c>
      <c r="C2222" s="21" t="s">
        <v>22</v>
      </c>
      <c r="D2222" s="21" t="s">
        <v>22</v>
      </c>
      <c r="E2222" s="21" t="s">
        <v>958</v>
      </c>
      <c r="F2222" s="21" t="s">
        <v>68</v>
      </c>
      <c r="G2222" s="21" t="s">
        <v>376</v>
      </c>
      <c r="H2222" s="21" t="s">
        <v>968</v>
      </c>
      <c r="I2222" s="21" t="s">
        <v>60</v>
      </c>
      <c r="J2222" s="23"/>
      <c r="K2222" s="24">
        <v>10</v>
      </c>
      <c r="M2222" s="25" t="str">
        <f>IF(I2222="","",IF(I2222="인문",성적입력!$C$8,성적입력!$C$9))</f>
        <v>A</v>
      </c>
      <c r="N2222" s="26">
        <f>성적입력!$C$15</f>
        <v>3</v>
      </c>
      <c r="P2222" s="27" t="str">
        <f t="shared" si="102"/>
        <v/>
      </c>
      <c r="R2222" s="26" t="str">
        <f t="array" ref="R2222">IFERROR(IF(OR(J2222="",M2222="",F2222=""),"",IF(F2222="학생부종합",INDEX(종합배치표!$C:$Q,MATCH(J2222,종합배치표!$B:$B,0),(MATCH(M2222,{"A","B","C","D","E"},0)-1)*3+1),INDEX(교과배치표!$C:$Q,MATCH(J2222,교과배치표!$B:$B,0),(MATCH(M2222,{"A","B","C","D","E"},0)-1)*3+1))),"")</f>
        <v/>
      </c>
      <c r="S2222" s="26" t="str">
        <f t="array" ref="S2222">IFERROR(IF(OR(J2222="",M2222="",F2222=""),"",IF(F2222="학생부종합",INDEX(종합배치표!$C:$Q,MATCH(J2222,종합배치표!$B:$B,0),(MATCH(M2222,{"A","B","C","D","E"},0)-1)*3+2),INDEX(교과배치표!$C:$Q,MATCH(J2222,교과배치표!$B:$B,0),(MATCH(M2222,{"A","B","C","D","E"},0)-1)*3+2))),"")</f>
        <v/>
      </c>
      <c r="T2222" s="26" t="str">
        <f t="array" ref="T2222">IFERROR(IF(OR(J2222="",M2222="",F2222=""),"",IF(F2222="학생부종합",INDEX(종합배치표!$C:$Q,MATCH(J2222,종합배치표!$B:$B,0),(MATCH(M2222,{"A","B","C","D","E"},0)-1)*3+3),INDEX(교과배치표!$C:$Q,MATCH(J2222,교과배치표!$B:$B,0),(MATCH(M2222,{"A","B","C","D","E"},0)-1)*3+3))),"")</f>
        <v/>
      </c>
      <c r="V2222" s="140">
        <f t="shared" si="103"/>
        <v>2.7</v>
      </c>
      <c r="W2222" s="141" t="str">
        <f t="shared" si="104"/>
        <v/>
      </c>
    </row>
    <row r="2223" spans="2:23" ht="14.25" customHeight="1">
      <c r="B2223" s="20">
        <v>2359</v>
      </c>
      <c r="C2223" s="21" t="s">
        <v>22</v>
      </c>
      <c r="D2223" s="21" t="s">
        <v>22</v>
      </c>
      <c r="E2223" s="21" t="s">
        <v>958</v>
      </c>
      <c r="F2223" s="21" t="s">
        <v>24</v>
      </c>
      <c r="G2223" s="21" t="s">
        <v>959</v>
      </c>
      <c r="H2223" s="21" t="s">
        <v>968</v>
      </c>
      <c r="I2223" s="21" t="s">
        <v>60</v>
      </c>
      <c r="J2223" s="23"/>
      <c r="K2223" s="24">
        <v>18</v>
      </c>
      <c r="M2223" s="25" t="str">
        <f>IF(I2223="","",IF(I2223="인문",성적입력!$C$8,성적입력!$C$9))</f>
        <v>A</v>
      </c>
      <c r="N2223" s="26">
        <f>성적입력!$C$15</f>
        <v>3</v>
      </c>
      <c r="P2223" s="27" t="str">
        <f t="shared" si="102"/>
        <v/>
      </c>
      <c r="R2223" s="26" t="str">
        <f t="array" ref="R2223">IFERROR(IF(OR(J2223="",M2223="",F2223=""),"",IF(F2223="학생부종합",INDEX(종합배치표!$C:$Q,MATCH(J2223,종합배치표!$B:$B,0),(MATCH(M2223,{"A","B","C","D","E"},0)-1)*3+1),INDEX(교과배치표!$C:$Q,MATCH(J2223,교과배치표!$B:$B,0),(MATCH(M2223,{"A","B","C","D","E"},0)-1)*3+1))),"")</f>
        <v/>
      </c>
      <c r="S2223" s="26" t="str">
        <f t="array" ref="S2223">IFERROR(IF(OR(J2223="",M2223="",F2223=""),"",IF(F2223="학생부종합",INDEX(종합배치표!$C:$Q,MATCH(J2223,종합배치표!$B:$B,0),(MATCH(M2223,{"A","B","C","D","E"},0)-1)*3+2),INDEX(교과배치표!$C:$Q,MATCH(J2223,교과배치표!$B:$B,0),(MATCH(M2223,{"A","B","C","D","E"},0)-1)*3+2))),"")</f>
        <v/>
      </c>
      <c r="T2223" s="26" t="str">
        <f t="array" ref="T2223">IFERROR(IF(OR(J2223="",M2223="",F2223=""),"",IF(F2223="학생부종합",INDEX(종합배치표!$C:$Q,MATCH(J2223,종합배치표!$B:$B,0),(MATCH(M2223,{"A","B","C","D","E"},0)-1)*3+3),INDEX(교과배치표!$C:$Q,MATCH(J2223,교과배치표!$B:$B,0),(MATCH(M2223,{"A","B","C","D","E"},0)-1)*3+3))),"")</f>
        <v/>
      </c>
      <c r="V2223" s="140">
        <f t="shared" si="103"/>
        <v>2.7</v>
      </c>
      <c r="W2223" s="141" t="str">
        <f t="shared" si="104"/>
        <v/>
      </c>
    </row>
    <row r="2224" spans="2:23" ht="14.25" customHeight="1">
      <c r="B2224" s="20">
        <v>2360</v>
      </c>
      <c r="C2224" s="21" t="s">
        <v>22</v>
      </c>
      <c r="D2224" s="21" t="s">
        <v>22</v>
      </c>
      <c r="E2224" s="21" t="s">
        <v>958</v>
      </c>
      <c r="F2224" s="21" t="s">
        <v>68</v>
      </c>
      <c r="G2224" s="21" t="s">
        <v>376</v>
      </c>
      <c r="H2224" s="21" t="s">
        <v>969</v>
      </c>
      <c r="I2224" s="21" t="s">
        <v>60</v>
      </c>
      <c r="J2224" s="23"/>
      <c r="K2224" s="24">
        <v>10</v>
      </c>
      <c r="M2224" s="25" t="str">
        <f>IF(I2224="","",IF(I2224="인문",성적입력!$C$8,성적입력!$C$9))</f>
        <v>A</v>
      </c>
      <c r="N2224" s="26">
        <f>성적입력!$C$15</f>
        <v>3</v>
      </c>
      <c r="P2224" s="27" t="str">
        <f t="shared" si="102"/>
        <v/>
      </c>
      <c r="R2224" s="26" t="str">
        <f t="array" ref="R2224">IFERROR(IF(OR(J2224="",M2224="",F2224=""),"",IF(F2224="학생부종합",INDEX(종합배치표!$C:$Q,MATCH(J2224,종합배치표!$B:$B,0),(MATCH(M2224,{"A","B","C","D","E"},0)-1)*3+1),INDEX(교과배치표!$C:$Q,MATCH(J2224,교과배치표!$B:$B,0),(MATCH(M2224,{"A","B","C","D","E"},0)-1)*3+1))),"")</f>
        <v/>
      </c>
      <c r="S2224" s="26" t="str">
        <f t="array" ref="S2224">IFERROR(IF(OR(J2224="",M2224="",F2224=""),"",IF(F2224="학생부종합",INDEX(종합배치표!$C:$Q,MATCH(J2224,종합배치표!$B:$B,0),(MATCH(M2224,{"A","B","C","D","E"},0)-1)*3+2),INDEX(교과배치표!$C:$Q,MATCH(J2224,교과배치표!$B:$B,0),(MATCH(M2224,{"A","B","C","D","E"},0)-1)*3+2))),"")</f>
        <v/>
      </c>
      <c r="T2224" s="26" t="str">
        <f t="array" ref="T2224">IFERROR(IF(OR(J2224="",M2224="",F2224=""),"",IF(F2224="학생부종합",INDEX(종합배치표!$C:$Q,MATCH(J2224,종합배치표!$B:$B,0),(MATCH(M2224,{"A","B","C","D","E"},0)-1)*3+3),INDEX(교과배치표!$C:$Q,MATCH(J2224,교과배치표!$B:$B,0),(MATCH(M2224,{"A","B","C","D","E"},0)-1)*3+3))),"")</f>
        <v/>
      </c>
      <c r="V2224" s="140">
        <f t="shared" si="103"/>
        <v>2.7</v>
      </c>
      <c r="W2224" s="141" t="str">
        <f t="shared" si="104"/>
        <v/>
      </c>
    </row>
    <row r="2225" spans="2:23" ht="14.25" customHeight="1">
      <c r="B2225" s="20">
        <v>2361</v>
      </c>
      <c r="C2225" s="21" t="s">
        <v>22</v>
      </c>
      <c r="D2225" s="21" t="s">
        <v>22</v>
      </c>
      <c r="E2225" s="21" t="s">
        <v>958</v>
      </c>
      <c r="F2225" s="21" t="s">
        <v>24</v>
      </c>
      <c r="G2225" s="21" t="s">
        <v>959</v>
      </c>
      <c r="H2225" s="21" t="s">
        <v>969</v>
      </c>
      <c r="I2225" s="21" t="s">
        <v>60</v>
      </c>
      <c r="J2225" s="23"/>
      <c r="K2225" s="24">
        <v>16</v>
      </c>
      <c r="M2225" s="25" t="str">
        <f>IF(I2225="","",IF(I2225="인문",성적입력!$C$8,성적입력!$C$9))</f>
        <v>A</v>
      </c>
      <c r="N2225" s="26">
        <f>성적입력!$C$15</f>
        <v>3</v>
      </c>
      <c r="P2225" s="27" t="str">
        <f t="shared" si="102"/>
        <v/>
      </c>
      <c r="R2225" s="26" t="str">
        <f t="array" ref="R2225">IFERROR(IF(OR(J2225="",M2225="",F2225=""),"",IF(F2225="학생부종합",INDEX(종합배치표!$C:$Q,MATCH(J2225,종합배치표!$B:$B,0),(MATCH(M2225,{"A","B","C","D","E"},0)-1)*3+1),INDEX(교과배치표!$C:$Q,MATCH(J2225,교과배치표!$B:$B,0),(MATCH(M2225,{"A","B","C","D","E"},0)-1)*3+1))),"")</f>
        <v/>
      </c>
      <c r="S2225" s="26" t="str">
        <f t="array" ref="S2225">IFERROR(IF(OR(J2225="",M2225="",F2225=""),"",IF(F2225="학생부종합",INDEX(종합배치표!$C:$Q,MATCH(J2225,종합배치표!$B:$B,0),(MATCH(M2225,{"A","B","C","D","E"},0)-1)*3+2),INDEX(교과배치표!$C:$Q,MATCH(J2225,교과배치표!$B:$B,0),(MATCH(M2225,{"A","B","C","D","E"},0)-1)*3+2))),"")</f>
        <v/>
      </c>
      <c r="T2225" s="26" t="str">
        <f t="array" ref="T2225">IFERROR(IF(OR(J2225="",M2225="",F2225=""),"",IF(F2225="학생부종합",INDEX(종합배치표!$C:$Q,MATCH(J2225,종합배치표!$B:$B,0),(MATCH(M2225,{"A","B","C","D","E"},0)-1)*3+3),INDEX(교과배치표!$C:$Q,MATCH(J2225,교과배치표!$B:$B,0),(MATCH(M2225,{"A","B","C","D","E"},0)-1)*3+3))),"")</f>
        <v/>
      </c>
      <c r="V2225" s="140">
        <f t="shared" si="103"/>
        <v>2.7</v>
      </c>
      <c r="W2225" s="141" t="str">
        <f t="shared" si="104"/>
        <v/>
      </c>
    </row>
    <row r="2226" spans="2:23" ht="14.25" customHeight="1">
      <c r="B2226" s="20">
        <v>2362</v>
      </c>
      <c r="C2226" s="21" t="s">
        <v>22</v>
      </c>
      <c r="D2226" s="21" t="s">
        <v>22</v>
      </c>
      <c r="E2226" s="21" t="s">
        <v>970</v>
      </c>
      <c r="F2226" s="21" t="s">
        <v>68</v>
      </c>
      <c r="G2226" s="21" t="s">
        <v>816</v>
      </c>
      <c r="H2226" s="21" t="s">
        <v>971</v>
      </c>
      <c r="I2226" s="21" t="s">
        <v>27</v>
      </c>
      <c r="J2226" s="23"/>
      <c r="K2226" s="24">
        <v>5</v>
      </c>
      <c r="M2226" s="25" t="str">
        <f>IF(I2226="","",IF(I2226="인문",성적입력!$C$8,성적입력!$C$9))</f>
        <v>A</v>
      </c>
      <c r="N2226" s="26">
        <f>성적입력!$C$15</f>
        <v>3</v>
      </c>
      <c r="P2226" s="27" t="str">
        <f t="shared" si="102"/>
        <v/>
      </c>
      <c r="R2226" s="26" t="str">
        <f t="array" ref="R2226">IFERROR(IF(OR(J2226="",M2226="",F2226=""),"",IF(F2226="학생부종합",INDEX(종합배치표!$C:$Q,MATCH(J2226,종합배치표!$B:$B,0),(MATCH(M2226,{"A","B","C","D","E"},0)-1)*3+1),INDEX(교과배치표!$C:$Q,MATCH(J2226,교과배치표!$B:$B,0),(MATCH(M2226,{"A","B","C","D","E"},0)-1)*3+1))),"")</f>
        <v/>
      </c>
      <c r="S2226" s="26" t="str">
        <f t="array" ref="S2226">IFERROR(IF(OR(J2226="",M2226="",F2226=""),"",IF(F2226="학생부종합",INDEX(종합배치표!$C:$Q,MATCH(J2226,종합배치표!$B:$B,0),(MATCH(M2226,{"A","B","C","D","E"},0)-1)*3+2),INDEX(교과배치표!$C:$Q,MATCH(J2226,교과배치표!$B:$B,0),(MATCH(M2226,{"A","B","C","D","E"},0)-1)*3+2))),"")</f>
        <v/>
      </c>
      <c r="T2226" s="26" t="str">
        <f t="array" ref="T2226">IFERROR(IF(OR(J2226="",M2226="",F2226=""),"",IF(F2226="학생부종합",INDEX(종합배치표!$C:$Q,MATCH(J2226,종합배치표!$B:$B,0),(MATCH(M2226,{"A","B","C","D","E"},0)-1)*3+3),INDEX(교과배치표!$C:$Q,MATCH(J2226,교과배치표!$B:$B,0),(MATCH(M2226,{"A","B","C","D","E"},0)-1)*3+3))),"")</f>
        <v/>
      </c>
      <c r="V2226" s="140">
        <f t="shared" si="103"/>
        <v>2.7</v>
      </c>
      <c r="W2226" s="141" t="str">
        <f t="shared" si="104"/>
        <v/>
      </c>
    </row>
    <row r="2227" spans="2:23" ht="14.25" customHeight="1">
      <c r="B2227" s="20">
        <v>2363</v>
      </c>
      <c r="C2227" s="21" t="s">
        <v>22</v>
      </c>
      <c r="D2227" s="21" t="s">
        <v>22</v>
      </c>
      <c r="E2227" s="21" t="s">
        <v>970</v>
      </c>
      <c r="F2227" s="21" t="s">
        <v>24</v>
      </c>
      <c r="G2227" s="21" t="s">
        <v>972</v>
      </c>
      <c r="H2227" s="21" t="s">
        <v>971</v>
      </c>
      <c r="I2227" s="21" t="s">
        <v>27</v>
      </c>
      <c r="J2227" s="23"/>
      <c r="K2227" s="24">
        <v>3</v>
      </c>
      <c r="M2227" s="25" t="str">
        <f>IF(I2227="","",IF(I2227="인문",성적입력!$C$8,성적입력!$C$9))</f>
        <v>A</v>
      </c>
      <c r="N2227" s="26">
        <f>성적입력!$C$15</f>
        <v>3</v>
      </c>
      <c r="P2227" s="27" t="str">
        <f t="shared" si="102"/>
        <v/>
      </c>
      <c r="R2227" s="26" t="str">
        <f t="array" ref="R2227">IFERROR(IF(OR(J2227="",M2227="",F2227=""),"",IF(F2227="학생부종합",INDEX(종합배치표!$C:$Q,MATCH(J2227,종합배치표!$B:$B,0),(MATCH(M2227,{"A","B","C","D","E"},0)-1)*3+1),INDEX(교과배치표!$C:$Q,MATCH(J2227,교과배치표!$B:$B,0),(MATCH(M2227,{"A","B","C","D","E"},0)-1)*3+1))),"")</f>
        <v/>
      </c>
      <c r="S2227" s="26" t="str">
        <f t="array" ref="S2227">IFERROR(IF(OR(J2227="",M2227="",F2227=""),"",IF(F2227="학생부종합",INDEX(종합배치표!$C:$Q,MATCH(J2227,종합배치표!$B:$B,0),(MATCH(M2227,{"A","B","C","D","E"},0)-1)*3+2),INDEX(교과배치표!$C:$Q,MATCH(J2227,교과배치표!$B:$B,0),(MATCH(M2227,{"A","B","C","D","E"},0)-1)*3+2))),"")</f>
        <v/>
      </c>
      <c r="T2227" s="26" t="str">
        <f t="array" ref="T2227">IFERROR(IF(OR(J2227="",M2227="",F2227=""),"",IF(F2227="학생부종합",INDEX(종합배치표!$C:$Q,MATCH(J2227,종합배치표!$B:$B,0),(MATCH(M2227,{"A","B","C","D","E"},0)-1)*3+3),INDEX(교과배치표!$C:$Q,MATCH(J2227,교과배치표!$B:$B,0),(MATCH(M2227,{"A","B","C","D","E"},0)-1)*3+3))),"")</f>
        <v/>
      </c>
      <c r="V2227" s="140">
        <f t="shared" si="103"/>
        <v>2.7</v>
      </c>
      <c r="W2227" s="141" t="str">
        <f t="shared" si="104"/>
        <v/>
      </c>
    </row>
    <row r="2228" spans="2:23" ht="14.25" customHeight="1">
      <c r="B2228" s="20">
        <v>2365</v>
      </c>
      <c r="C2228" s="21" t="s">
        <v>22</v>
      </c>
      <c r="D2228" s="21" t="s">
        <v>22</v>
      </c>
      <c r="E2228" s="21" t="s">
        <v>970</v>
      </c>
      <c r="F2228" s="21" t="s">
        <v>68</v>
      </c>
      <c r="G2228" s="21" t="s">
        <v>816</v>
      </c>
      <c r="H2228" s="21" t="s">
        <v>973</v>
      </c>
      <c r="I2228" s="21" t="s">
        <v>60</v>
      </c>
      <c r="J2228" s="23"/>
      <c r="K2228" s="24">
        <v>7</v>
      </c>
      <c r="M2228" s="25" t="str">
        <f>IF(I2228="","",IF(I2228="인문",성적입력!$C$8,성적입력!$C$9))</f>
        <v>A</v>
      </c>
      <c r="N2228" s="26">
        <f>성적입력!$C$15</f>
        <v>3</v>
      </c>
      <c r="P2228" s="27" t="str">
        <f t="shared" si="102"/>
        <v/>
      </c>
      <c r="R2228" s="26" t="str">
        <f t="array" ref="R2228">IFERROR(IF(OR(J2228="",M2228="",F2228=""),"",IF(F2228="학생부종합",INDEX(종합배치표!$C:$Q,MATCH(J2228,종합배치표!$B:$B,0),(MATCH(M2228,{"A","B","C","D","E"},0)-1)*3+1),INDEX(교과배치표!$C:$Q,MATCH(J2228,교과배치표!$B:$B,0),(MATCH(M2228,{"A","B","C","D","E"},0)-1)*3+1))),"")</f>
        <v/>
      </c>
      <c r="S2228" s="26" t="str">
        <f t="array" ref="S2228">IFERROR(IF(OR(J2228="",M2228="",F2228=""),"",IF(F2228="학생부종합",INDEX(종합배치표!$C:$Q,MATCH(J2228,종합배치표!$B:$B,0),(MATCH(M2228,{"A","B","C","D","E"},0)-1)*3+2),INDEX(교과배치표!$C:$Q,MATCH(J2228,교과배치표!$B:$B,0),(MATCH(M2228,{"A","B","C","D","E"},0)-1)*3+2))),"")</f>
        <v/>
      </c>
      <c r="T2228" s="26" t="str">
        <f t="array" ref="T2228">IFERROR(IF(OR(J2228="",M2228="",F2228=""),"",IF(F2228="학생부종합",INDEX(종합배치표!$C:$Q,MATCH(J2228,종합배치표!$B:$B,0),(MATCH(M2228,{"A","B","C","D","E"},0)-1)*3+3),INDEX(교과배치표!$C:$Q,MATCH(J2228,교과배치표!$B:$B,0),(MATCH(M2228,{"A","B","C","D","E"},0)-1)*3+3))),"")</f>
        <v/>
      </c>
      <c r="V2228" s="140">
        <f t="shared" si="103"/>
        <v>2.7</v>
      </c>
      <c r="W2228" s="141" t="str">
        <f t="shared" si="104"/>
        <v/>
      </c>
    </row>
    <row r="2229" spans="2:23" ht="14.25" customHeight="1">
      <c r="B2229" s="20">
        <v>2366</v>
      </c>
      <c r="C2229" s="21" t="s">
        <v>22</v>
      </c>
      <c r="D2229" s="21" t="s">
        <v>22</v>
      </c>
      <c r="E2229" s="21" t="s">
        <v>970</v>
      </c>
      <c r="F2229" s="21" t="s">
        <v>24</v>
      </c>
      <c r="G2229" s="21" t="s">
        <v>972</v>
      </c>
      <c r="H2229" s="21" t="s">
        <v>973</v>
      </c>
      <c r="I2229" s="21" t="s">
        <v>60</v>
      </c>
      <c r="J2229" s="23"/>
      <c r="K2229" s="24">
        <v>4</v>
      </c>
      <c r="M2229" s="25" t="str">
        <f>IF(I2229="","",IF(I2229="인문",성적입력!$C$8,성적입력!$C$9))</f>
        <v>A</v>
      </c>
      <c r="N2229" s="26">
        <f>성적입력!$C$15</f>
        <v>3</v>
      </c>
      <c r="P2229" s="27" t="str">
        <f t="shared" si="102"/>
        <v/>
      </c>
      <c r="R2229" s="26" t="str">
        <f t="array" ref="R2229">IFERROR(IF(OR(J2229="",M2229="",F2229=""),"",IF(F2229="학생부종합",INDEX(종합배치표!$C:$Q,MATCH(J2229,종합배치표!$B:$B,0),(MATCH(M2229,{"A","B","C","D","E"},0)-1)*3+1),INDEX(교과배치표!$C:$Q,MATCH(J2229,교과배치표!$B:$B,0),(MATCH(M2229,{"A","B","C","D","E"},0)-1)*3+1))),"")</f>
        <v/>
      </c>
      <c r="S2229" s="26" t="str">
        <f t="array" ref="S2229">IFERROR(IF(OR(J2229="",M2229="",F2229=""),"",IF(F2229="학생부종합",INDEX(종합배치표!$C:$Q,MATCH(J2229,종합배치표!$B:$B,0),(MATCH(M2229,{"A","B","C","D","E"},0)-1)*3+2),INDEX(교과배치표!$C:$Q,MATCH(J2229,교과배치표!$B:$B,0),(MATCH(M2229,{"A","B","C","D","E"},0)-1)*3+2))),"")</f>
        <v/>
      </c>
      <c r="T2229" s="26" t="str">
        <f t="array" ref="T2229">IFERROR(IF(OR(J2229="",M2229="",F2229=""),"",IF(F2229="학생부종합",INDEX(종합배치표!$C:$Q,MATCH(J2229,종합배치표!$B:$B,0),(MATCH(M2229,{"A","B","C","D","E"},0)-1)*3+3),INDEX(교과배치표!$C:$Q,MATCH(J2229,교과배치표!$B:$B,0),(MATCH(M2229,{"A","B","C","D","E"},0)-1)*3+3))),"")</f>
        <v/>
      </c>
      <c r="V2229" s="140">
        <f t="shared" si="103"/>
        <v>2.7</v>
      </c>
      <c r="W2229" s="141" t="str">
        <f t="shared" si="104"/>
        <v/>
      </c>
    </row>
    <row r="2230" spans="2:23" ht="14.25" customHeight="1">
      <c r="B2230" s="20">
        <v>2367</v>
      </c>
      <c r="C2230" s="21" t="s">
        <v>22</v>
      </c>
      <c r="D2230" s="21" t="s">
        <v>22</v>
      </c>
      <c r="E2230" s="21" t="s">
        <v>970</v>
      </c>
      <c r="F2230" s="21" t="s">
        <v>68</v>
      </c>
      <c r="G2230" s="21" t="s">
        <v>816</v>
      </c>
      <c r="H2230" s="21" t="s">
        <v>209</v>
      </c>
      <c r="I2230" s="21" t="s">
        <v>27</v>
      </c>
      <c r="J2230" s="23"/>
      <c r="K2230" s="24">
        <v>16</v>
      </c>
      <c r="M2230" s="25" t="str">
        <f>IF(I2230="","",IF(I2230="인문",성적입력!$C$8,성적입력!$C$9))</f>
        <v>A</v>
      </c>
      <c r="N2230" s="26">
        <f>성적입력!$C$15</f>
        <v>3</v>
      </c>
      <c r="P2230" s="27" t="str">
        <f t="shared" si="102"/>
        <v/>
      </c>
      <c r="R2230" s="26" t="str">
        <f t="array" ref="R2230">IFERROR(IF(OR(J2230="",M2230="",F2230=""),"",IF(F2230="학생부종합",INDEX(종합배치표!$C:$Q,MATCH(J2230,종합배치표!$B:$B,0),(MATCH(M2230,{"A","B","C","D","E"},0)-1)*3+1),INDEX(교과배치표!$C:$Q,MATCH(J2230,교과배치표!$B:$B,0),(MATCH(M2230,{"A","B","C","D","E"},0)-1)*3+1))),"")</f>
        <v/>
      </c>
      <c r="S2230" s="26" t="str">
        <f t="array" ref="S2230">IFERROR(IF(OR(J2230="",M2230="",F2230=""),"",IF(F2230="학생부종합",INDEX(종합배치표!$C:$Q,MATCH(J2230,종합배치표!$B:$B,0),(MATCH(M2230,{"A","B","C","D","E"},0)-1)*3+2),INDEX(교과배치표!$C:$Q,MATCH(J2230,교과배치표!$B:$B,0),(MATCH(M2230,{"A","B","C","D","E"},0)-1)*3+2))),"")</f>
        <v/>
      </c>
      <c r="T2230" s="26" t="str">
        <f t="array" ref="T2230">IFERROR(IF(OR(J2230="",M2230="",F2230=""),"",IF(F2230="학생부종합",INDEX(종합배치표!$C:$Q,MATCH(J2230,종합배치표!$B:$B,0),(MATCH(M2230,{"A","B","C","D","E"},0)-1)*3+3),INDEX(교과배치표!$C:$Q,MATCH(J2230,교과배치표!$B:$B,0),(MATCH(M2230,{"A","B","C","D","E"},0)-1)*3+3))),"")</f>
        <v/>
      </c>
      <c r="V2230" s="140">
        <f t="shared" si="103"/>
        <v>2.7</v>
      </c>
      <c r="W2230" s="141" t="str">
        <f t="shared" si="104"/>
        <v/>
      </c>
    </row>
    <row r="2231" spans="2:23" ht="14.25" customHeight="1">
      <c r="B2231" s="20">
        <v>2368</v>
      </c>
      <c r="C2231" s="21" t="s">
        <v>22</v>
      </c>
      <c r="D2231" s="21" t="s">
        <v>22</v>
      </c>
      <c r="E2231" s="21" t="s">
        <v>970</v>
      </c>
      <c r="F2231" s="21" t="s">
        <v>24</v>
      </c>
      <c r="G2231" s="21" t="s">
        <v>972</v>
      </c>
      <c r="H2231" s="21" t="s">
        <v>209</v>
      </c>
      <c r="I2231" s="21" t="s">
        <v>27</v>
      </c>
      <c r="J2231" s="23"/>
      <c r="K2231" s="24">
        <v>11</v>
      </c>
      <c r="M2231" s="25" t="str">
        <f>IF(I2231="","",IF(I2231="인문",성적입력!$C$8,성적입력!$C$9))</f>
        <v>A</v>
      </c>
      <c r="N2231" s="26">
        <f>성적입력!$C$15</f>
        <v>3</v>
      </c>
      <c r="P2231" s="27" t="str">
        <f t="shared" si="102"/>
        <v/>
      </c>
      <c r="R2231" s="26" t="str">
        <f t="array" ref="R2231">IFERROR(IF(OR(J2231="",M2231="",F2231=""),"",IF(F2231="학생부종합",INDEX(종합배치표!$C:$Q,MATCH(J2231,종합배치표!$B:$B,0),(MATCH(M2231,{"A","B","C","D","E"},0)-1)*3+1),INDEX(교과배치표!$C:$Q,MATCH(J2231,교과배치표!$B:$B,0),(MATCH(M2231,{"A","B","C","D","E"},0)-1)*3+1))),"")</f>
        <v/>
      </c>
      <c r="S2231" s="26" t="str">
        <f t="array" ref="S2231">IFERROR(IF(OR(J2231="",M2231="",F2231=""),"",IF(F2231="학생부종합",INDEX(종합배치표!$C:$Q,MATCH(J2231,종합배치표!$B:$B,0),(MATCH(M2231,{"A","B","C","D","E"},0)-1)*3+2),INDEX(교과배치표!$C:$Q,MATCH(J2231,교과배치표!$B:$B,0),(MATCH(M2231,{"A","B","C","D","E"},0)-1)*3+2))),"")</f>
        <v/>
      </c>
      <c r="T2231" s="26" t="str">
        <f t="array" ref="T2231">IFERROR(IF(OR(J2231="",M2231="",F2231=""),"",IF(F2231="학생부종합",INDEX(종합배치표!$C:$Q,MATCH(J2231,종합배치표!$B:$B,0),(MATCH(M2231,{"A","B","C","D","E"},0)-1)*3+3),INDEX(교과배치표!$C:$Q,MATCH(J2231,교과배치표!$B:$B,0),(MATCH(M2231,{"A","B","C","D","E"},0)-1)*3+3))),"")</f>
        <v/>
      </c>
      <c r="V2231" s="140">
        <f t="shared" si="103"/>
        <v>2.7</v>
      </c>
      <c r="W2231" s="141" t="str">
        <f t="shared" si="104"/>
        <v/>
      </c>
    </row>
    <row r="2232" spans="2:23" ht="14.25" customHeight="1">
      <c r="B2232" s="20">
        <v>2369</v>
      </c>
      <c r="C2232" s="21" t="s">
        <v>22</v>
      </c>
      <c r="D2232" s="21" t="s">
        <v>22</v>
      </c>
      <c r="E2232" s="21" t="s">
        <v>970</v>
      </c>
      <c r="F2232" s="21" t="s">
        <v>68</v>
      </c>
      <c r="G2232" s="21" t="s">
        <v>816</v>
      </c>
      <c r="H2232" s="21" t="s">
        <v>974</v>
      </c>
      <c r="I2232" s="21" t="s">
        <v>27</v>
      </c>
      <c r="J2232" s="23"/>
      <c r="K2232" s="24">
        <v>10</v>
      </c>
      <c r="M2232" s="25" t="str">
        <f>IF(I2232="","",IF(I2232="인문",성적입력!$C$8,성적입력!$C$9))</f>
        <v>A</v>
      </c>
      <c r="N2232" s="26">
        <f>성적입력!$C$15</f>
        <v>3</v>
      </c>
      <c r="P2232" s="27" t="str">
        <f t="shared" si="102"/>
        <v/>
      </c>
      <c r="R2232" s="26" t="str">
        <f t="array" ref="R2232">IFERROR(IF(OR(J2232="",M2232="",F2232=""),"",IF(F2232="학생부종합",INDEX(종합배치표!$C:$Q,MATCH(J2232,종합배치표!$B:$B,0),(MATCH(M2232,{"A","B","C","D","E"},0)-1)*3+1),INDEX(교과배치표!$C:$Q,MATCH(J2232,교과배치표!$B:$B,0),(MATCH(M2232,{"A","B","C","D","E"},0)-1)*3+1))),"")</f>
        <v/>
      </c>
      <c r="S2232" s="26" t="str">
        <f t="array" ref="S2232">IFERROR(IF(OR(J2232="",M2232="",F2232=""),"",IF(F2232="학생부종합",INDEX(종합배치표!$C:$Q,MATCH(J2232,종합배치표!$B:$B,0),(MATCH(M2232,{"A","B","C","D","E"},0)-1)*3+2),INDEX(교과배치표!$C:$Q,MATCH(J2232,교과배치표!$B:$B,0),(MATCH(M2232,{"A","B","C","D","E"},0)-1)*3+2))),"")</f>
        <v/>
      </c>
      <c r="T2232" s="26" t="str">
        <f t="array" ref="T2232">IFERROR(IF(OR(J2232="",M2232="",F2232=""),"",IF(F2232="학생부종합",INDEX(종합배치표!$C:$Q,MATCH(J2232,종합배치표!$B:$B,0),(MATCH(M2232,{"A","B","C","D","E"},0)-1)*3+3),INDEX(교과배치표!$C:$Q,MATCH(J2232,교과배치표!$B:$B,0),(MATCH(M2232,{"A","B","C","D","E"},0)-1)*3+3))),"")</f>
        <v/>
      </c>
      <c r="V2232" s="140">
        <f t="shared" si="103"/>
        <v>2.7</v>
      </c>
      <c r="W2232" s="141" t="str">
        <f t="shared" si="104"/>
        <v/>
      </c>
    </row>
    <row r="2233" spans="2:23" ht="14.25" customHeight="1">
      <c r="B2233" s="20">
        <v>2370</v>
      </c>
      <c r="C2233" s="21" t="s">
        <v>22</v>
      </c>
      <c r="D2233" s="21" t="s">
        <v>22</v>
      </c>
      <c r="E2233" s="21" t="s">
        <v>970</v>
      </c>
      <c r="F2233" s="21" t="s">
        <v>24</v>
      </c>
      <c r="G2233" s="21" t="s">
        <v>972</v>
      </c>
      <c r="H2233" s="21" t="s">
        <v>974</v>
      </c>
      <c r="I2233" s="21" t="s">
        <v>27</v>
      </c>
      <c r="J2233" s="23"/>
      <c r="K2233" s="24">
        <v>8</v>
      </c>
      <c r="M2233" s="25" t="str">
        <f>IF(I2233="","",IF(I2233="인문",성적입력!$C$8,성적입력!$C$9))</f>
        <v>A</v>
      </c>
      <c r="N2233" s="26">
        <f>성적입력!$C$15</f>
        <v>3</v>
      </c>
      <c r="P2233" s="27" t="str">
        <f t="shared" si="102"/>
        <v/>
      </c>
      <c r="R2233" s="26" t="str">
        <f t="array" ref="R2233">IFERROR(IF(OR(J2233="",M2233="",F2233=""),"",IF(F2233="학생부종합",INDEX(종합배치표!$C:$Q,MATCH(J2233,종합배치표!$B:$B,0),(MATCH(M2233,{"A","B","C","D","E"},0)-1)*3+1),INDEX(교과배치표!$C:$Q,MATCH(J2233,교과배치표!$B:$B,0),(MATCH(M2233,{"A","B","C","D","E"},0)-1)*3+1))),"")</f>
        <v/>
      </c>
      <c r="S2233" s="26" t="str">
        <f t="array" ref="S2233">IFERROR(IF(OR(J2233="",M2233="",F2233=""),"",IF(F2233="학생부종합",INDEX(종합배치표!$C:$Q,MATCH(J2233,종합배치표!$B:$B,0),(MATCH(M2233,{"A","B","C","D","E"},0)-1)*3+2),INDEX(교과배치표!$C:$Q,MATCH(J2233,교과배치표!$B:$B,0),(MATCH(M2233,{"A","B","C","D","E"},0)-1)*3+2))),"")</f>
        <v/>
      </c>
      <c r="T2233" s="26" t="str">
        <f t="array" ref="T2233">IFERROR(IF(OR(J2233="",M2233="",F2233=""),"",IF(F2233="학생부종합",INDEX(종합배치표!$C:$Q,MATCH(J2233,종합배치표!$B:$B,0),(MATCH(M2233,{"A","B","C","D","E"},0)-1)*3+3),INDEX(교과배치표!$C:$Q,MATCH(J2233,교과배치표!$B:$B,0),(MATCH(M2233,{"A","B","C","D","E"},0)-1)*3+3))),"")</f>
        <v/>
      </c>
      <c r="V2233" s="140">
        <f t="shared" si="103"/>
        <v>2.7</v>
      </c>
      <c r="W2233" s="141" t="str">
        <f t="shared" si="104"/>
        <v/>
      </c>
    </row>
    <row r="2234" spans="2:23" ht="14.25" customHeight="1">
      <c r="B2234" s="20">
        <v>2371</v>
      </c>
      <c r="C2234" s="21" t="s">
        <v>22</v>
      </c>
      <c r="D2234" s="21" t="s">
        <v>22</v>
      </c>
      <c r="E2234" s="21" t="s">
        <v>970</v>
      </c>
      <c r="F2234" s="21" t="s">
        <v>68</v>
      </c>
      <c r="G2234" s="21" t="s">
        <v>816</v>
      </c>
      <c r="H2234" s="21" t="s">
        <v>975</v>
      </c>
      <c r="I2234" s="21" t="s">
        <v>27</v>
      </c>
      <c r="J2234" s="23"/>
      <c r="K2234" s="24">
        <v>7</v>
      </c>
      <c r="M2234" s="25" t="str">
        <f>IF(I2234="","",IF(I2234="인문",성적입력!$C$8,성적입력!$C$9))</f>
        <v>A</v>
      </c>
      <c r="N2234" s="26">
        <f>성적입력!$C$15</f>
        <v>3</v>
      </c>
      <c r="P2234" s="27" t="str">
        <f t="shared" si="102"/>
        <v/>
      </c>
      <c r="R2234" s="26" t="str">
        <f t="array" ref="R2234">IFERROR(IF(OR(J2234="",M2234="",F2234=""),"",IF(F2234="학생부종합",INDEX(종합배치표!$C:$Q,MATCH(J2234,종합배치표!$B:$B,0),(MATCH(M2234,{"A","B","C","D","E"},0)-1)*3+1),INDEX(교과배치표!$C:$Q,MATCH(J2234,교과배치표!$B:$B,0),(MATCH(M2234,{"A","B","C","D","E"},0)-1)*3+1))),"")</f>
        <v/>
      </c>
      <c r="S2234" s="26" t="str">
        <f t="array" ref="S2234">IFERROR(IF(OR(J2234="",M2234="",F2234=""),"",IF(F2234="학생부종합",INDEX(종합배치표!$C:$Q,MATCH(J2234,종합배치표!$B:$B,0),(MATCH(M2234,{"A","B","C","D","E"},0)-1)*3+2),INDEX(교과배치표!$C:$Q,MATCH(J2234,교과배치표!$B:$B,0),(MATCH(M2234,{"A","B","C","D","E"},0)-1)*3+2))),"")</f>
        <v/>
      </c>
      <c r="T2234" s="26" t="str">
        <f t="array" ref="T2234">IFERROR(IF(OR(J2234="",M2234="",F2234=""),"",IF(F2234="학생부종합",INDEX(종합배치표!$C:$Q,MATCH(J2234,종합배치표!$B:$B,0),(MATCH(M2234,{"A","B","C","D","E"},0)-1)*3+3),INDEX(교과배치표!$C:$Q,MATCH(J2234,교과배치표!$B:$B,0),(MATCH(M2234,{"A","B","C","D","E"},0)-1)*3+3))),"")</f>
        <v/>
      </c>
      <c r="V2234" s="140">
        <f t="shared" si="103"/>
        <v>2.7</v>
      </c>
      <c r="W2234" s="141" t="str">
        <f t="shared" si="104"/>
        <v/>
      </c>
    </row>
    <row r="2235" spans="2:23" ht="14.25" customHeight="1">
      <c r="B2235" s="20">
        <v>2372</v>
      </c>
      <c r="C2235" s="21" t="s">
        <v>22</v>
      </c>
      <c r="D2235" s="21" t="s">
        <v>22</v>
      </c>
      <c r="E2235" s="21" t="s">
        <v>970</v>
      </c>
      <c r="F2235" s="21" t="s">
        <v>24</v>
      </c>
      <c r="G2235" s="21" t="s">
        <v>972</v>
      </c>
      <c r="H2235" s="21" t="s">
        <v>975</v>
      </c>
      <c r="I2235" s="21" t="s">
        <v>27</v>
      </c>
      <c r="J2235" s="23"/>
      <c r="K2235" s="24">
        <v>6</v>
      </c>
      <c r="M2235" s="25" t="str">
        <f>IF(I2235="","",IF(I2235="인문",성적입력!$C$8,성적입력!$C$9))</f>
        <v>A</v>
      </c>
      <c r="N2235" s="26">
        <f>성적입력!$C$15</f>
        <v>3</v>
      </c>
      <c r="P2235" s="27" t="str">
        <f t="shared" si="102"/>
        <v/>
      </c>
      <c r="R2235" s="26" t="str">
        <f t="array" ref="R2235">IFERROR(IF(OR(J2235="",M2235="",F2235=""),"",IF(F2235="학생부종합",INDEX(종합배치표!$C:$Q,MATCH(J2235,종합배치표!$B:$B,0),(MATCH(M2235,{"A","B","C","D","E"},0)-1)*3+1),INDEX(교과배치표!$C:$Q,MATCH(J2235,교과배치표!$B:$B,0),(MATCH(M2235,{"A","B","C","D","E"},0)-1)*3+1))),"")</f>
        <v/>
      </c>
      <c r="S2235" s="26" t="str">
        <f t="array" ref="S2235">IFERROR(IF(OR(J2235="",M2235="",F2235=""),"",IF(F2235="학생부종합",INDEX(종합배치표!$C:$Q,MATCH(J2235,종합배치표!$B:$B,0),(MATCH(M2235,{"A","B","C","D","E"},0)-1)*3+2),INDEX(교과배치표!$C:$Q,MATCH(J2235,교과배치표!$B:$B,0),(MATCH(M2235,{"A","B","C","D","E"},0)-1)*3+2))),"")</f>
        <v/>
      </c>
      <c r="T2235" s="26" t="str">
        <f t="array" ref="T2235">IFERROR(IF(OR(J2235="",M2235="",F2235=""),"",IF(F2235="학생부종합",INDEX(종합배치표!$C:$Q,MATCH(J2235,종합배치표!$B:$B,0),(MATCH(M2235,{"A","B","C","D","E"},0)-1)*3+3),INDEX(교과배치표!$C:$Q,MATCH(J2235,교과배치표!$B:$B,0),(MATCH(M2235,{"A","B","C","D","E"},0)-1)*3+3))),"")</f>
        <v/>
      </c>
      <c r="V2235" s="140">
        <f t="shared" si="103"/>
        <v>2.7</v>
      </c>
      <c r="W2235" s="141" t="str">
        <f t="shared" si="104"/>
        <v/>
      </c>
    </row>
    <row r="2236" spans="2:23" ht="14.25" customHeight="1">
      <c r="B2236" s="20">
        <v>2373</v>
      </c>
      <c r="C2236" s="21" t="s">
        <v>22</v>
      </c>
      <c r="D2236" s="21" t="s">
        <v>22</v>
      </c>
      <c r="E2236" s="21" t="s">
        <v>970</v>
      </c>
      <c r="F2236" s="21" t="s">
        <v>68</v>
      </c>
      <c r="G2236" s="21" t="s">
        <v>816</v>
      </c>
      <c r="H2236" s="21" t="s">
        <v>41</v>
      </c>
      <c r="I2236" s="21" t="s">
        <v>27</v>
      </c>
      <c r="J2236" s="23"/>
      <c r="K2236" s="24">
        <v>8</v>
      </c>
      <c r="M2236" s="25" t="str">
        <f>IF(I2236="","",IF(I2236="인문",성적입력!$C$8,성적입력!$C$9))</f>
        <v>A</v>
      </c>
      <c r="N2236" s="26">
        <f>성적입력!$C$15</f>
        <v>3</v>
      </c>
      <c r="P2236" s="27" t="str">
        <f t="shared" si="102"/>
        <v/>
      </c>
      <c r="R2236" s="26" t="str">
        <f t="array" ref="R2236">IFERROR(IF(OR(J2236="",M2236="",F2236=""),"",IF(F2236="학생부종합",INDEX(종합배치표!$C:$Q,MATCH(J2236,종합배치표!$B:$B,0),(MATCH(M2236,{"A","B","C","D","E"},0)-1)*3+1),INDEX(교과배치표!$C:$Q,MATCH(J2236,교과배치표!$B:$B,0),(MATCH(M2236,{"A","B","C","D","E"},0)-1)*3+1))),"")</f>
        <v/>
      </c>
      <c r="S2236" s="26" t="str">
        <f t="array" ref="S2236">IFERROR(IF(OR(J2236="",M2236="",F2236=""),"",IF(F2236="학생부종합",INDEX(종합배치표!$C:$Q,MATCH(J2236,종합배치표!$B:$B,0),(MATCH(M2236,{"A","B","C","D","E"},0)-1)*3+2),INDEX(교과배치표!$C:$Q,MATCH(J2236,교과배치표!$B:$B,0),(MATCH(M2236,{"A","B","C","D","E"},0)-1)*3+2))),"")</f>
        <v/>
      </c>
      <c r="T2236" s="26" t="str">
        <f t="array" ref="T2236">IFERROR(IF(OR(J2236="",M2236="",F2236=""),"",IF(F2236="학생부종합",INDEX(종합배치표!$C:$Q,MATCH(J2236,종합배치표!$B:$B,0),(MATCH(M2236,{"A","B","C","D","E"},0)-1)*3+3),INDEX(교과배치표!$C:$Q,MATCH(J2236,교과배치표!$B:$B,0),(MATCH(M2236,{"A","B","C","D","E"},0)-1)*3+3))),"")</f>
        <v/>
      </c>
      <c r="V2236" s="140">
        <f t="shared" si="103"/>
        <v>2.7</v>
      </c>
      <c r="W2236" s="141" t="str">
        <f t="shared" si="104"/>
        <v/>
      </c>
    </row>
    <row r="2237" spans="2:23" ht="14.25" customHeight="1">
      <c r="B2237" s="20">
        <v>2374</v>
      </c>
      <c r="C2237" s="21" t="s">
        <v>22</v>
      </c>
      <c r="D2237" s="21" t="s">
        <v>22</v>
      </c>
      <c r="E2237" s="21" t="s">
        <v>970</v>
      </c>
      <c r="F2237" s="21" t="s">
        <v>24</v>
      </c>
      <c r="G2237" s="21" t="s">
        <v>972</v>
      </c>
      <c r="H2237" s="21" t="s">
        <v>41</v>
      </c>
      <c r="I2237" s="21" t="s">
        <v>27</v>
      </c>
      <c r="J2237" s="23"/>
      <c r="K2237" s="24">
        <v>3</v>
      </c>
      <c r="M2237" s="25" t="str">
        <f>IF(I2237="","",IF(I2237="인문",성적입력!$C$8,성적입력!$C$9))</f>
        <v>A</v>
      </c>
      <c r="N2237" s="26">
        <f>성적입력!$C$15</f>
        <v>3</v>
      </c>
      <c r="P2237" s="27" t="str">
        <f t="shared" si="102"/>
        <v/>
      </c>
      <c r="R2237" s="26" t="str">
        <f t="array" ref="R2237">IFERROR(IF(OR(J2237="",M2237="",F2237=""),"",IF(F2237="학생부종합",INDEX(종합배치표!$C:$Q,MATCH(J2237,종합배치표!$B:$B,0),(MATCH(M2237,{"A","B","C","D","E"},0)-1)*3+1),INDEX(교과배치표!$C:$Q,MATCH(J2237,교과배치표!$B:$B,0),(MATCH(M2237,{"A","B","C","D","E"},0)-1)*3+1))),"")</f>
        <v/>
      </c>
      <c r="S2237" s="26" t="str">
        <f t="array" ref="S2237">IFERROR(IF(OR(J2237="",M2237="",F2237=""),"",IF(F2237="학생부종합",INDEX(종합배치표!$C:$Q,MATCH(J2237,종합배치표!$B:$B,0),(MATCH(M2237,{"A","B","C","D","E"},0)-1)*3+2),INDEX(교과배치표!$C:$Q,MATCH(J2237,교과배치표!$B:$B,0),(MATCH(M2237,{"A","B","C","D","E"},0)-1)*3+2))),"")</f>
        <v/>
      </c>
      <c r="T2237" s="26" t="str">
        <f t="array" ref="T2237">IFERROR(IF(OR(J2237="",M2237="",F2237=""),"",IF(F2237="학생부종합",INDEX(종합배치표!$C:$Q,MATCH(J2237,종합배치표!$B:$B,0),(MATCH(M2237,{"A","B","C","D","E"},0)-1)*3+3),INDEX(교과배치표!$C:$Q,MATCH(J2237,교과배치표!$B:$B,0),(MATCH(M2237,{"A","B","C","D","E"},0)-1)*3+3))),"")</f>
        <v/>
      </c>
      <c r="V2237" s="140">
        <f t="shared" si="103"/>
        <v>2.7</v>
      </c>
      <c r="W2237" s="141" t="str">
        <f t="shared" si="104"/>
        <v/>
      </c>
    </row>
    <row r="2238" spans="2:23" ht="14.25" customHeight="1">
      <c r="B2238" s="20">
        <v>2375</v>
      </c>
      <c r="C2238" s="21" t="s">
        <v>22</v>
      </c>
      <c r="D2238" s="21" t="s">
        <v>22</v>
      </c>
      <c r="E2238" s="21" t="s">
        <v>970</v>
      </c>
      <c r="F2238" s="21" t="s">
        <v>68</v>
      </c>
      <c r="G2238" s="21" t="s">
        <v>816</v>
      </c>
      <c r="H2238" s="21" t="s">
        <v>976</v>
      </c>
      <c r="I2238" s="21" t="s">
        <v>27</v>
      </c>
      <c r="J2238" s="23"/>
      <c r="K2238" s="24">
        <v>24</v>
      </c>
      <c r="M2238" s="25" t="str">
        <f>IF(I2238="","",IF(I2238="인문",성적입력!$C$8,성적입력!$C$9))</f>
        <v>A</v>
      </c>
      <c r="N2238" s="26">
        <f>성적입력!$C$15</f>
        <v>3</v>
      </c>
      <c r="P2238" s="27" t="str">
        <f t="shared" si="102"/>
        <v/>
      </c>
      <c r="R2238" s="26" t="str">
        <f t="array" ref="R2238">IFERROR(IF(OR(J2238="",M2238="",F2238=""),"",IF(F2238="학생부종합",INDEX(종합배치표!$C:$Q,MATCH(J2238,종합배치표!$B:$B,0),(MATCH(M2238,{"A","B","C","D","E"},0)-1)*3+1),INDEX(교과배치표!$C:$Q,MATCH(J2238,교과배치표!$B:$B,0),(MATCH(M2238,{"A","B","C","D","E"},0)-1)*3+1))),"")</f>
        <v/>
      </c>
      <c r="S2238" s="26" t="str">
        <f t="array" ref="S2238">IFERROR(IF(OR(J2238="",M2238="",F2238=""),"",IF(F2238="학생부종합",INDEX(종합배치표!$C:$Q,MATCH(J2238,종합배치표!$B:$B,0),(MATCH(M2238,{"A","B","C","D","E"},0)-1)*3+2),INDEX(교과배치표!$C:$Q,MATCH(J2238,교과배치표!$B:$B,0),(MATCH(M2238,{"A","B","C","D","E"},0)-1)*3+2))),"")</f>
        <v/>
      </c>
      <c r="T2238" s="26" t="str">
        <f t="array" ref="T2238">IFERROR(IF(OR(J2238="",M2238="",F2238=""),"",IF(F2238="학생부종합",INDEX(종합배치표!$C:$Q,MATCH(J2238,종합배치표!$B:$B,0),(MATCH(M2238,{"A","B","C","D","E"},0)-1)*3+3),INDEX(교과배치표!$C:$Q,MATCH(J2238,교과배치표!$B:$B,0),(MATCH(M2238,{"A","B","C","D","E"},0)-1)*3+3))),"")</f>
        <v/>
      </c>
      <c r="V2238" s="140">
        <f t="shared" si="103"/>
        <v>2.7</v>
      </c>
      <c r="W2238" s="141" t="str">
        <f t="shared" si="104"/>
        <v/>
      </c>
    </row>
    <row r="2239" spans="2:23" ht="14.25" customHeight="1">
      <c r="B2239" s="20">
        <v>2376</v>
      </c>
      <c r="C2239" s="21" t="s">
        <v>22</v>
      </c>
      <c r="D2239" s="21" t="s">
        <v>22</v>
      </c>
      <c r="E2239" s="21" t="s">
        <v>970</v>
      </c>
      <c r="F2239" s="21" t="s">
        <v>68</v>
      </c>
      <c r="G2239" s="21" t="s">
        <v>816</v>
      </c>
      <c r="H2239" s="21" t="s">
        <v>43</v>
      </c>
      <c r="I2239" s="21" t="s">
        <v>27</v>
      </c>
      <c r="J2239" s="23"/>
      <c r="K2239" s="24">
        <v>12</v>
      </c>
      <c r="M2239" s="25" t="str">
        <f>IF(I2239="","",IF(I2239="인문",성적입력!$C$8,성적입력!$C$9))</f>
        <v>A</v>
      </c>
      <c r="N2239" s="26">
        <f>성적입력!$C$15</f>
        <v>3</v>
      </c>
      <c r="P2239" s="27" t="str">
        <f t="shared" si="102"/>
        <v/>
      </c>
      <c r="R2239" s="26" t="str">
        <f t="array" ref="R2239">IFERROR(IF(OR(J2239="",M2239="",F2239=""),"",IF(F2239="학생부종합",INDEX(종합배치표!$C:$Q,MATCH(J2239,종합배치표!$B:$B,0),(MATCH(M2239,{"A","B","C","D","E"},0)-1)*3+1),INDEX(교과배치표!$C:$Q,MATCH(J2239,교과배치표!$B:$B,0),(MATCH(M2239,{"A","B","C","D","E"},0)-1)*3+1))),"")</f>
        <v/>
      </c>
      <c r="S2239" s="26" t="str">
        <f t="array" ref="S2239">IFERROR(IF(OR(J2239="",M2239="",F2239=""),"",IF(F2239="학생부종합",INDEX(종합배치표!$C:$Q,MATCH(J2239,종합배치표!$B:$B,0),(MATCH(M2239,{"A","B","C","D","E"},0)-1)*3+2),INDEX(교과배치표!$C:$Q,MATCH(J2239,교과배치표!$B:$B,0),(MATCH(M2239,{"A","B","C","D","E"},0)-1)*3+2))),"")</f>
        <v/>
      </c>
      <c r="T2239" s="26" t="str">
        <f t="array" ref="T2239">IFERROR(IF(OR(J2239="",M2239="",F2239=""),"",IF(F2239="학생부종합",INDEX(종합배치표!$C:$Q,MATCH(J2239,종합배치표!$B:$B,0),(MATCH(M2239,{"A","B","C","D","E"},0)-1)*3+3),INDEX(교과배치표!$C:$Q,MATCH(J2239,교과배치표!$B:$B,0),(MATCH(M2239,{"A","B","C","D","E"},0)-1)*3+3))),"")</f>
        <v/>
      </c>
      <c r="V2239" s="140">
        <f t="shared" si="103"/>
        <v>2.7</v>
      </c>
      <c r="W2239" s="141" t="str">
        <f t="shared" si="104"/>
        <v/>
      </c>
    </row>
    <row r="2240" spans="2:23" ht="14.25" customHeight="1">
      <c r="B2240" s="20">
        <v>2377</v>
      </c>
      <c r="C2240" s="21" t="s">
        <v>22</v>
      </c>
      <c r="D2240" s="21" t="s">
        <v>22</v>
      </c>
      <c r="E2240" s="21" t="s">
        <v>970</v>
      </c>
      <c r="F2240" s="21" t="s">
        <v>24</v>
      </c>
      <c r="G2240" s="21" t="s">
        <v>972</v>
      </c>
      <c r="H2240" s="21" t="s">
        <v>43</v>
      </c>
      <c r="I2240" s="21" t="s">
        <v>27</v>
      </c>
      <c r="J2240" s="23"/>
      <c r="K2240" s="24">
        <v>5</v>
      </c>
      <c r="M2240" s="25" t="str">
        <f>IF(I2240="","",IF(I2240="인문",성적입력!$C$8,성적입력!$C$9))</f>
        <v>A</v>
      </c>
      <c r="N2240" s="26">
        <f>성적입력!$C$15</f>
        <v>3</v>
      </c>
      <c r="P2240" s="27" t="str">
        <f t="shared" si="102"/>
        <v/>
      </c>
      <c r="R2240" s="26" t="str">
        <f t="array" ref="R2240">IFERROR(IF(OR(J2240="",M2240="",F2240=""),"",IF(F2240="학생부종합",INDEX(종합배치표!$C:$Q,MATCH(J2240,종합배치표!$B:$B,0),(MATCH(M2240,{"A","B","C","D","E"},0)-1)*3+1),INDEX(교과배치표!$C:$Q,MATCH(J2240,교과배치표!$B:$B,0),(MATCH(M2240,{"A","B","C","D","E"},0)-1)*3+1))),"")</f>
        <v/>
      </c>
      <c r="S2240" s="26" t="str">
        <f t="array" ref="S2240">IFERROR(IF(OR(J2240="",M2240="",F2240=""),"",IF(F2240="학생부종합",INDEX(종합배치표!$C:$Q,MATCH(J2240,종합배치표!$B:$B,0),(MATCH(M2240,{"A","B","C","D","E"},0)-1)*3+2),INDEX(교과배치표!$C:$Q,MATCH(J2240,교과배치표!$B:$B,0),(MATCH(M2240,{"A","B","C","D","E"},0)-1)*3+2))),"")</f>
        <v/>
      </c>
      <c r="T2240" s="26" t="str">
        <f t="array" ref="T2240">IFERROR(IF(OR(J2240="",M2240="",F2240=""),"",IF(F2240="학생부종합",INDEX(종합배치표!$C:$Q,MATCH(J2240,종합배치표!$B:$B,0),(MATCH(M2240,{"A","B","C","D","E"},0)-1)*3+3),INDEX(교과배치표!$C:$Q,MATCH(J2240,교과배치표!$B:$B,0),(MATCH(M2240,{"A","B","C","D","E"},0)-1)*3+3))),"")</f>
        <v/>
      </c>
      <c r="V2240" s="140">
        <f t="shared" si="103"/>
        <v>2.7</v>
      </c>
      <c r="W2240" s="141" t="str">
        <f t="shared" si="104"/>
        <v/>
      </c>
    </row>
    <row r="2241" spans="2:23" ht="14.25" customHeight="1">
      <c r="B2241" s="20">
        <v>2379</v>
      </c>
      <c r="C2241" s="21" t="s">
        <v>22</v>
      </c>
      <c r="D2241" s="21" t="s">
        <v>22</v>
      </c>
      <c r="E2241" s="21" t="s">
        <v>970</v>
      </c>
      <c r="F2241" s="21" t="s">
        <v>68</v>
      </c>
      <c r="G2241" s="21" t="s">
        <v>816</v>
      </c>
      <c r="H2241" s="21" t="s">
        <v>977</v>
      </c>
      <c r="I2241" s="21" t="s">
        <v>27</v>
      </c>
      <c r="J2241" s="23"/>
      <c r="K2241" s="24">
        <v>14</v>
      </c>
      <c r="M2241" s="25" t="str">
        <f>IF(I2241="","",IF(I2241="인문",성적입력!$C$8,성적입력!$C$9))</f>
        <v>A</v>
      </c>
      <c r="N2241" s="26">
        <f>성적입력!$C$15</f>
        <v>3</v>
      </c>
      <c r="P2241" s="27" t="str">
        <f t="shared" si="102"/>
        <v/>
      </c>
      <c r="R2241" s="26" t="str">
        <f t="array" ref="R2241">IFERROR(IF(OR(J2241="",M2241="",F2241=""),"",IF(F2241="학생부종합",INDEX(종합배치표!$C:$Q,MATCH(J2241,종합배치표!$B:$B,0),(MATCH(M2241,{"A","B","C","D","E"},0)-1)*3+1),INDEX(교과배치표!$C:$Q,MATCH(J2241,교과배치표!$B:$B,0),(MATCH(M2241,{"A","B","C","D","E"},0)-1)*3+1))),"")</f>
        <v/>
      </c>
      <c r="S2241" s="26" t="str">
        <f t="array" ref="S2241">IFERROR(IF(OR(J2241="",M2241="",F2241=""),"",IF(F2241="학생부종합",INDEX(종합배치표!$C:$Q,MATCH(J2241,종합배치표!$B:$B,0),(MATCH(M2241,{"A","B","C","D","E"},0)-1)*3+2),INDEX(교과배치표!$C:$Q,MATCH(J2241,교과배치표!$B:$B,0),(MATCH(M2241,{"A","B","C","D","E"},0)-1)*3+2))),"")</f>
        <v/>
      </c>
      <c r="T2241" s="26" t="str">
        <f t="array" ref="T2241">IFERROR(IF(OR(J2241="",M2241="",F2241=""),"",IF(F2241="학생부종합",INDEX(종합배치표!$C:$Q,MATCH(J2241,종합배치표!$B:$B,0),(MATCH(M2241,{"A","B","C","D","E"},0)-1)*3+3),INDEX(교과배치표!$C:$Q,MATCH(J2241,교과배치표!$B:$B,0),(MATCH(M2241,{"A","B","C","D","E"},0)-1)*3+3))),"")</f>
        <v/>
      </c>
      <c r="V2241" s="140">
        <f t="shared" si="103"/>
        <v>2.7</v>
      </c>
      <c r="W2241" s="141" t="str">
        <f t="shared" si="104"/>
        <v/>
      </c>
    </row>
    <row r="2242" spans="2:23" ht="14.25" customHeight="1">
      <c r="B2242" s="20">
        <v>2380</v>
      </c>
      <c r="C2242" s="21" t="s">
        <v>22</v>
      </c>
      <c r="D2242" s="21" t="s">
        <v>22</v>
      </c>
      <c r="E2242" s="21" t="s">
        <v>970</v>
      </c>
      <c r="F2242" s="21" t="s">
        <v>24</v>
      </c>
      <c r="G2242" s="21" t="s">
        <v>972</v>
      </c>
      <c r="H2242" s="21" t="s">
        <v>977</v>
      </c>
      <c r="I2242" s="21" t="s">
        <v>27</v>
      </c>
      <c r="J2242" s="23"/>
      <c r="K2242" s="24">
        <v>10</v>
      </c>
      <c r="M2242" s="25" t="str">
        <f>IF(I2242="","",IF(I2242="인문",성적입력!$C$8,성적입력!$C$9))</f>
        <v>A</v>
      </c>
      <c r="N2242" s="26">
        <f>성적입력!$C$15</f>
        <v>3</v>
      </c>
      <c r="P2242" s="27" t="str">
        <f t="shared" si="102"/>
        <v/>
      </c>
      <c r="R2242" s="26" t="str">
        <f t="array" ref="R2242">IFERROR(IF(OR(J2242="",M2242="",F2242=""),"",IF(F2242="학생부종합",INDEX(종합배치표!$C:$Q,MATCH(J2242,종합배치표!$B:$B,0),(MATCH(M2242,{"A","B","C","D","E"},0)-1)*3+1),INDEX(교과배치표!$C:$Q,MATCH(J2242,교과배치표!$B:$B,0),(MATCH(M2242,{"A","B","C","D","E"},0)-1)*3+1))),"")</f>
        <v/>
      </c>
      <c r="S2242" s="26" t="str">
        <f t="array" ref="S2242">IFERROR(IF(OR(J2242="",M2242="",F2242=""),"",IF(F2242="학생부종합",INDEX(종합배치표!$C:$Q,MATCH(J2242,종합배치표!$B:$B,0),(MATCH(M2242,{"A","B","C","D","E"},0)-1)*3+2),INDEX(교과배치표!$C:$Q,MATCH(J2242,교과배치표!$B:$B,0),(MATCH(M2242,{"A","B","C","D","E"},0)-1)*3+2))),"")</f>
        <v/>
      </c>
      <c r="T2242" s="26" t="str">
        <f t="array" ref="T2242">IFERROR(IF(OR(J2242="",M2242="",F2242=""),"",IF(F2242="학생부종합",INDEX(종합배치표!$C:$Q,MATCH(J2242,종합배치표!$B:$B,0),(MATCH(M2242,{"A","B","C","D","E"},0)-1)*3+3),INDEX(교과배치표!$C:$Q,MATCH(J2242,교과배치표!$B:$B,0),(MATCH(M2242,{"A","B","C","D","E"},0)-1)*3+3))),"")</f>
        <v/>
      </c>
      <c r="V2242" s="140">
        <f t="shared" si="103"/>
        <v>2.7</v>
      </c>
      <c r="W2242" s="141" t="str">
        <f t="shared" si="104"/>
        <v/>
      </c>
    </row>
    <row r="2243" spans="2:23" ht="14.25" customHeight="1">
      <c r="B2243" s="20">
        <v>2381</v>
      </c>
      <c r="C2243" s="21" t="s">
        <v>22</v>
      </c>
      <c r="D2243" s="21" t="s">
        <v>22</v>
      </c>
      <c r="E2243" s="21" t="s">
        <v>970</v>
      </c>
      <c r="F2243" s="21" t="s">
        <v>68</v>
      </c>
      <c r="G2243" s="21" t="s">
        <v>816</v>
      </c>
      <c r="H2243" s="21" t="s">
        <v>845</v>
      </c>
      <c r="I2243" s="21" t="s">
        <v>27</v>
      </c>
      <c r="J2243" s="23"/>
      <c r="K2243" s="24">
        <v>4</v>
      </c>
      <c r="M2243" s="25" t="str">
        <f>IF(I2243="","",IF(I2243="인문",성적입력!$C$8,성적입력!$C$9))</f>
        <v>A</v>
      </c>
      <c r="N2243" s="26">
        <f>성적입력!$C$15</f>
        <v>3</v>
      </c>
      <c r="P2243" s="27" t="str">
        <f t="shared" si="102"/>
        <v/>
      </c>
      <c r="R2243" s="26" t="str">
        <f t="array" ref="R2243">IFERROR(IF(OR(J2243="",M2243="",F2243=""),"",IF(F2243="학생부종합",INDEX(종합배치표!$C:$Q,MATCH(J2243,종합배치표!$B:$B,0),(MATCH(M2243,{"A","B","C","D","E"},0)-1)*3+1),INDEX(교과배치표!$C:$Q,MATCH(J2243,교과배치표!$B:$B,0),(MATCH(M2243,{"A","B","C","D","E"},0)-1)*3+1))),"")</f>
        <v/>
      </c>
      <c r="S2243" s="26" t="str">
        <f t="array" ref="S2243">IFERROR(IF(OR(J2243="",M2243="",F2243=""),"",IF(F2243="학생부종합",INDEX(종합배치표!$C:$Q,MATCH(J2243,종합배치표!$B:$B,0),(MATCH(M2243,{"A","B","C","D","E"},0)-1)*3+2),INDEX(교과배치표!$C:$Q,MATCH(J2243,교과배치표!$B:$B,0),(MATCH(M2243,{"A","B","C","D","E"},0)-1)*3+2))),"")</f>
        <v/>
      </c>
      <c r="T2243" s="26" t="str">
        <f t="array" ref="T2243">IFERROR(IF(OR(J2243="",M2243="",F2243=""),"",IF(F2243="학생부종합",INDEX(종합배치표!$C:$Q,MATCH(J2243,종합배치표!$B:$B,0),(MATCH(M2243,{"A","B","C","D","E"},0)-1)*3+3),INDEX(교과배치표!$C:$Q,MATCH(J2243,교과배치표!$B:$B,0),(MATCH(M2243,{"A","B","C","D","E"},0)-1)*3+3))),"")</f>
        <v/>
      </c>
      <c r="V2243" s="140">
        <f t="shared" si="103"/>
        <v>2.7</v>
      </c>
      <c r="W2243" s="141" t="str">
        <f t="shared" si="104"/>
        <v/>
      </c>
    </row>
    <row r="2244" spans="2:23" ht="14.25" customHeight="1">
      <c r="B2244" s="20">
        <v>2382</v>
      </c>
      <c r="C2244" s="21" t="s">
        <v>22</v>
      </c>
      <c r="D2244" s="21" t="s">
        <v>22</v>
      </c>
      <c r="E2244" s="21" t="s">
        <v>970</v>
      </c>
      <c r="F2244" s="21" t="s">
        <v>24</v>
      </c>
      <c r="G2244" s="21" t="s">
        <v>972</v>
      </c>
      <c r="H2244" s="21" t="s">
        <v>845</v>
      </c>
      <c r="I2244" s="21" t="s">
        <v>27</v>
      </c>
      <c r="J2244" s="23"/>
      <c r="K2244" s="24">
        <v>4</v>
      </c>
      <c r="M2244" s="25" t="str">
        <f>IF(I2244="","",IF(I2244="인문",성적입력!$C$8,성적입력!$C$9))</f>
        <v>A</v>
      </c>
      <c r="N2244" s="26">
        <f>성적입력!$C$15</f>
        <v>3</v>
      </c>
      <c r="P2244" s="27" t="str">
        <f t="shared" si="102"/>
        <v/>
      </c>
      <c r="R2244" s="26" t="str">
        <f t="array" ref="R2244">IFERROR(IF(OR(J2244="",M2244="",F2244=""),"",IF(F2244="학생부종합",INDEX(종합배치표!$C:$Q,MATCH(J2244,종합배치표!$B:$B,0),(MATCH(M2244,{"A","B","C","D","E"},0)-1)*3+1),INDEX(교과배치표!$C:$Q,MATCH(J2244,교과배치표!$B:$B,0),(MATCH(M2244,{"A","B","C","D","E"},0)-1)*3+1))),"")</f>
        <v/>
      </c>
      <c r="S2244" s="26" t="str">
        <f t="array" ref="S2244">IFERROR(IF(OR(J2244="",M2244="",F2244=""),"",IF(F2244="학생부종합",INDEX(종합배치표!$C:$Q,MATCH(J2244,종합배치표!$B:$B,0),(MATCH(M2244,{"A","B","C","D","E"},0)-1)*3+2),INDEX(교과배치표!$C:$Q,MATCH(J2244,교과배치표!$B:$B,0),(MATCH(M2244,{"A","B","C","D","E"},0)-1)*3+2))),"")</f>
        <v/>
      </c>
      <c r="T2244" s="26" t="str">
        <f t="array" ref="T2244">IFERROR(IF(OR(J2244="",M2244="",F2244=""),"",IF(F2244="학생부종합",INDEX(종합배치표!$C:$Q,MATCH(J2244,종합배치표!$B:$B,0),(MATCH(M2244,{"A","B","C","D","E"},0)-1)*3+3),INDEX(교과배치표!$C:$Q,MATCH(J2244,교과배치표!$B:$B,0),(MATCH(M2244,{"A","B","C","D","E"},0)-1)*3+3))),"")</f>
        <v/>
      </c>
      <c r="V2244" s="140">
        <f t="shared" si="103"/>
        <v>2.7</v>
      </c>
      <c r="W2244" s="141" t="str">
        <f t="shared" si="104"/>
        <v/>
      </c>
    </row>
    <row r="2245" spans="2:23" ht="14.25" customHeight="1">
      <c r="B2245" s="20">
        <v>2383</v>
      </c>
      <c r="C2245" s="21" t="s">
        <v>22</v>
      </c>
      <c r="D2245" s="21" t="s">
        <v>22</v>
      </c>
      <c r="E2245" s="21" t="s">
        <v>970</v>
      </c>
      <c r="F2245" s="21" t="s">
        <v>68</v>
      </c>
      <c r="G2245" s="21" t="s">
        <v>816</v>
      </c>
      <c r="H2245" s="21" t="s">
        <v>978</v>
      </c>
      <c r="I2245" s="21" t="s">
        <v>60</v>
      </c>
      <c r="J2245" s="23"/>
      <c r="K2245" s="24">
        <v>7</v>
      </c>
      <c r="M2245" s="25" t="str">
        <f>IF(I2245="","",IF(I2245="인문",성적입력!$C$8,성적입력!$C$9))</f>
        <v>A</v>
      </c>
      <c r="N2245" s="26">
        <f>성적입력!$C$15</f>
        <v>3</v>
      </c>
      <c r="P2245" s="27" t="str">
        <f t="shared" ref="P2245:P2308" si="105">IF(OR(J2245="",N2245="",M2245=""),"",IF(N2245&lt;=T2245,"안정",IF(N2245&lt;=S2245,"적정",IF(N2245&lt;=R2245,"소신","상향"))))</f>
        <v/>
      </c>
      <c r="R2245" s="26" t="str">
        <f t="array" ref="R2245">IFERROR(IF(OR(J2245="",M2245="",F2245=""),"",IF(F2245="학생부종합",INDEX(종합배치표!$C:$Q,MATCH(J2245,종합배치표!$B:$B,0),(MATCH(M2245,{"A","B","C","D","E"},0)-1)*3+1),INDEX(교과배치표!$C:$Q,MATCH(J2245,교과배치표!$B:$B,0),(MATCH(M2245,{"A","B","C","D","E"},0)-1)*3+1))),"")</f>
        <v/>
      </c>
      <c r="S2245" s="26" t="str">
        <f t="array" ref="S2245">IFERROR(IF(OR(J2245="",M2245="",F2245=""),"",IF(F2245="학생부종합",INDEX(종합배치표!$C:$Q,MATCH(J2245,종합배치표!$B:$B,0),(MATCH(M2245,{"A","B","C","D","E"},0)-1)*3+2),INDEX(교과배치표!$C:$Q,MATCH(J2245,교과배치표!$B:$B,0),(MATCH(M2245,{"A","B","C","D","E"},0)-1)*3+2))),"")</f>
        <v/>
      </c>
      <c r="T2245" s="26" t="str">
        <f t="array" ref="T2245">IFERROR(IF(OR(J2245="",M2245="",F2245=""),"",IF(F2245="학생부종합",INDEX(종합배치표!$C:$Q,MATCH(J2245,종합배치표!$B:$B,0),(MATCH(M2245,{"A","B","C","D","E"},0)-1)*3+3),INDEX(교과배치표!$C:$Q,MATCH(J2245,교과배치표!$B:$B,0),(MATCH(M2245,{"A","B","C","D","E"},0)-1)*3+3))),"")</f>
        <v/>
      </c>
      <c r="V2245" s="140">
        <f t="shared" ref="V2245:V2308" si="106">$W$2</f>
        <v>2.7</v>
      </c>
      <c r="W2245" s="141" t="str">
        <f t="shared" ref="W2245:W2308" si="107">IF(OR(J2245="",V2245="",M2245=""),"",IF(V2245&lt;=T2245,"안정",IF(V2245&lt;=S2245,"적정",IF(V2245&lt;=R2245,"소신","상향"))))</f>
        <v/>
      </c>
    </row>
    <row r="2246" spans="2:23" ht="14.25" customHeight="1">
      <c r="B2246" s="20">
        <v>2384</v>
      </c>
      <c r="C2246" s="21" t="s">
        <v>22</v>
      </c>
      <c r="D2246" s="21" t="s">
        <v>22</v>
      </c>
      <c r="E2246" s="21" t="s">
        <v>970</v>
      </c>
      <c r="F2246" s="21" t="s">
        <v>24</v>
      </c>
      <c r="G2246" s="21" t="s">
        <v>972</v>
      </c>
      <c r="H2246" s="21" t="s">
        <v>978</v>
      </c>
      <c r="I2246" s="21" t="s">
        <v>60</v>
      </c>
      <c r="J2246" s="23"/>
      <c r="K2246" s="24">
        <v>5</v>
      </c>
      <c r="M2246" s="25" t="str">
        <f>IF(I2246="","",IF(I2246="인문",성적입력!$C$8,성적입력!$C$9))</f>
        <v>A</v>
      </c>
      <c r="N2246" s="26">
        <f>성적입력!$C$15</f>
        <v>3</v>
      </c>
      <c r="P2246" s="27" t="str">
        <f t="shared" si="105"/>
        <v/>
      </c>
      <c r="R2246" s="26" t="str">
        <f t="array" ref="R2246">IFERROR(IF(OR(J2246="",M2246="",F2246=""),"",IF(F2246="학생부종합",INDEX(종합배치표!$C:$Q,MATCH(J2246,종합배치표!$B:$B,0),(MATCH(M2246,{"A","B","C","D","E"},0)-1)*3+1),INDEX(교과배치표!$C:$Q,MATCH(J2246,교과배치표!$B:$B,0),(MATCH(M2246,{"A","B","C","D","E"},0)-1)*3+1))),"")</f>
        <v/>
      </c>
      <c r="S2246" s="26" t="str">
        <f t="array" ref="S2246">IFERROR(IF(OR(J2246="",M2246="",F2246=""),"",IF(F2246="학생부종합",INDEX(종합배치표!$C:$Q,MATCH(J2246,종합배치표!$B:$B,0),(MATCH(M2246,{"A","B","C","D","E"},0)-1)*3+2),INDEX(교과배치표!$C:$Q,MATCH(J2246,교과배치표!$B:$B,0),(MATCH(M2246,{"A","B","C","D","E"},0)-1)*3+2))),"")</f>
        <v/>
      </c>
      <c r="T2246" s="26" t="str">
        <f t="array" ref="T2246">IFERROR(IF(OR(J2246="",M2246="",F2246=""),"",IF(F2246="학생부종합",INDEX(종합배치표!$C:$Q,MATCH(J2246,종합배치표!$B:$B,0),(MATCH(M2246,{"A","B","C","D","E"},0)-1)*3+3),INDEX(교과배치표!$C:$Q,MATCH(J2246,교과배치표!$B:$B,0),(MATCH(M2246,{"A","B","C","D","E"},0)-1)*3+3))),"")</f>
        <v/>
      </c>
      <c r="V2246" s="140">
        <f t="shared" si="106"/>
        <v>2.7</v>
      </c>
      <c r="W2246" s="141" t="str">
        <f t="shared" si="107"/>
        <v/>
      </c>
    </row>
    <row r="2247" spans="2:23" ht="14.25" customHeight="1">
      <c r="B2247" s="20">
        <v>2385</v>
      </c>
      <c r="C2247" s="21" t="s">
        <v>22</v>
      </c>
      <c r="D2247" s="21" t="s">
        <v>22</v>
      </c>
      <c r="E2247" s="21" t="s">
        <v>970</v>
      </c>
      <c r="F2247" s="21" t="s">
        <v>68</v>
      </c>
      <c r="G2247" s="21" t="s">
        <v>816</v>
      </c>
      <c r="H2247" s="21" t="s">
        <v>133</v>
      </c>
      <c r="I2247" s="21" t="s">
        <v>60</v>
      </c>
      <c r="J2247" s="23"/>
      <c r="K2247" s="24">
        <v>9</v>
      </c>
      <c r="M2247" s="25" t="str">
        <f>IF(I2247="","",IF(I2247="인문",성적입력!$C$8,성적입력!$C$9))</f>
        <v>A</v>
      </c>
      <c r="N2247" s="26">
        <f>성적입력!$C$15</f>
        <v>3</v>
      </c>
      <c r="P2247" s="27" t="str">
        <f t="shared" si="105"/>
        <v/>
      </c>
      <c r="R2247" s="26" t="str">
        <f t="array" ref="R2247">IFERROR(IF(OR(J2247="",M2247="",F2247=""),"",IF(F2247="학생부종합",INDEX(종합배치표!$C:$Q,MATCH(J2247,종합배치표!$B:$B,0),(MATCH(M2247,{"A","B","C","D","E"},0)-1)*3+1),INDEX(교과배치표!$C:$Q,MATCH(J2247,교과배치표!$B:$B,0),(MATCH(M2247,{"A","B","C","D","E"},0)-1)*3+1))),"")</f>
        <v/>
      </c>
      <c r="S2247" s="26" t="str">
        <f t="array" ref="S2247">IFERROR(IF(OR(J2247="",M2247="",F2247=""),"",IF(F2247="학생부종합",INDEX(종합배치표!$C:$Q,MATCH(J2247,종합배치표!$B:$B,0),(MATCH(M2247,{"A","B","C","D","E"},0)-1)*3+2),INDEX(교과배치표!$C:$Q,MATCH(J2247,교과배치표!$B:$B,0),(MATCH(M2247,{"A","B","C","D","E"},0)-1)*3+2))),"")</f>
        <v/>
      </c>
      <c r="T2247" s="26" t="str">
        <f t="array" ref="T2247">IFERROR(IF(OR(J2247="",M2247="",F2247=""),"",IF(F2247="학생부종합",INDEX(종합배치표!$C:$Q,MATCH(J2247,종합배치표!$B:$B,0),(MATCH(M2247,{"A","B","C","D","E"},0)-1)*3+3),INDEX(교과배치표!$C:$Q,MATCH(J2247,교과배치표!$B:$B,0),(MATCH(M2247,{"A","B","C","D","E"},0)-1)*3+3))),"")</f>
        <v/>
      </c>
      <c r="V2247" s="140">
        <f t="shared" si="106"/>
        <v>2.7</v>
      </c>
      <c r="W2247" s="141" t="str">
        <f t="shared" si="107"/>
        <v/>
      </c>
    </row>
    <row r="2248" spans="2:23" ht="14.25" customHeight="1">
      <c r="B2248" s="20">
        <v>2386</v>
      </c>
      <c r="C2248" s="21" t="s">
        <v>22</v>
      </c>
      <c r="D2248" s="21" t="s">
        <v>22</v>
      </c>
      <c r="E2248" s="21" t="s">
        <v>970</v>
      </c>
      <c r="F2248" s="21" t="s">
        <v>24</v>
      </c>
      <c r="G2248" s="21" t="s">
        <v>972</v>
      </c>
      <c r="H2248" s="21" t="s">
        <v>133</v>
      </c>
      <c r="I2248" s="21" t="s">
        <v>60</v>
      </c>
      <c r="J2248" s="23"/>
      <c r="K2248" s="24">
        <v>4</v>
      </c>
      <c r="M2248" s="25" t="str">
        <f>IF(I2248="","",IF(I2248="인문",성적입력!$C$8,성적입력!$C$9))</f>
        <v>A</v>
      </c>
      <c r="N2248" s="26">
        <f>성적입력!$C$15</f>
        <v>3</v>
      </c>
      <c r="P2248" s="27" t="str">
        <f t="shared" si="105"/>
        <v/>
      </c>
      <c r="R2248" s="26" t="str">
        <f t="array" ref="R2248">IFERROR(IF(OR(J2248="",M2248="",F2248=""),"",IF(F2248="학생부종합",INDEX(종합배치표!$C:$Q,MATCH(J2248,종합배치표!$B:$B,0),(MATCH(M2248,{"A","B","C","D","E"},0)-1)*3+1),INDEX(교과배치표!$C:$Q,MATCH(J2248,교과배치표!$B:$B,0),(MATCH(M2248,{"A","B","C","D","E"},0)-1)*3+1))),"")</f>
        <v/>
      </c>
      <c r="S2248" s="26" t="str">
        <f t="array" ref="S2248">IFERROR(IF(OR(J2248="",M2248="",F2248=""),"",IF(F2248="학생부종합",INDEX(종합배치표!$C:$Q,MATCH(J2248,종합배치표!$B:$B,0),(MATCH(M2248,{"A","B","C","D","E"},0)-1)*3+2),INDEX(교과배치표!$C:$Q,MATCH(J2248,교과배치표!$B:$B,0),(MATCH(M2248,{"A","B","C","D","E"},0)-1)*3+2))),"")</f>
        <v/>
      </c>
      <c r="T2248" s="26" t="str">
        <f t="array" ref="T2248">IFERROR(IF(OR(J2248="",M2248="",F2248=""),"",IF(F2248="학생부종합",INDEX(종합배치표!$C:$Q,MATCH(J2248,종합배치표!$B:$B,0),(MATCH(M2248,{"A","B","C","D","E"},0)-1)*3+3),INDEX(교과배치표!$C:$Q,MATCH(J2248,교과배치표!$B:$B,0),(MATCH(M2248,{"A","B","C","D","E"},0)-1)*3+3))),"")</f>
        <v/>
      </c>
      <c r="V2248" s="140">
        <f t="shared" si="106"/>
        <v>2.7</v>
      </c>
      <c r="W2248" s="141" t="str">
        <f t="shared" si="107"/>
        <v/>
      </c>
    </row>
    <row r="2249" spans="2:23" ht="14.25" customHeight="1">
      <c r="B2249" s="20">
        <v>2388</v>
      </c>
      <c r="C2249" s="21" t="s">
        <v>22</v>
      </c>
      <c r="D2249" s="21" t="s">
        <v>22</v>
      </c>
      <c r="E2249" s="21" t="s">
        <v>970</v>
      </c>
      <c r="F2249" s="21" t="s">
        <v>24</v>
      </c>
      <c r="G2249" s="21" t="s">
        <v>972</v>
      </c>
      <c r="H2249" s="21" t="s">
        <v>979</v>
      </c>
      <c r="I2249" s="21" t="s">
        <v>514</v>
      </c>
      <c r="J2249" s="23"/>
      <c r="K2249" s="24">
        <v>9</v>
      </c>
      <c r="M2249" s="25" t="str">
        <f>IF(I2249="","",IF(I2249="인문",성적입력!$C$8,성적입력!$C$9))</f>
        <v>A</v>
      </c>
      <c r="N2249" s="26">
        <f>성적입력!$C$15</f>
        <v>3</v>
      </c>
      <c r="P2249" s="27" t="str">
        <f t="shared" si="105"/>
        <v/>
      </c>
      <c r="R2249" s="26" t="str">
        <f t="array" ref="R2249">IFERROR(IF(OR(J2249="",M2249="",F2249=""),"",IF(F2249="학생부종합",INDEX(종합배치표!$C:$Q,MATCH(J2249,종합배치표!$B:$B,0),(MATCH(M2249,{"A","B","C","D","E"},0)-1)*3+1),INDEX(교과배치표!$C:$Q,MATCH(J2249,교과배치표!$B:$B,0),(MATCH(M2249,{"A","B","C","D","E"},0)-1)*3+1))),"")</f>
        <v/>
      </c>
      <c r="S2249" s="26" t="str">
        <f t="array" ref="S2249">IFERROR(IF(OR(J2249="",M2249="",F2249=""),"",IF(F2249="학생부종합",INDEX(종합배치표!$C:$Q,MATCH(J2249,종합배치표!$B:$B,0),(MATCH(M2249,{"A","B","C","D","E"},0)-1)*3+2),INDEX(교과배치표!$C:$Q,MATCH(J2249,교과배치표!$B:$B,0),(MATCH(M2249,{"A","B","C","D","E"},0)-1)*3+2))),"")</f>
        <v/>
      </c>
      <c r="T2249" s="26" t="str">
        <f t="array" ref="T2249">IFERROR(IF(OR(J2249="",M2249="",F2249=""),"",IF(F2249="학생부종합",INDEX(종합배치표!$C:$Q,MATCH(J2249,종합배치표!$B:$B,0),(MATCH(M2249,{"A","B","C","D","E"},0)-1)*3+3),INDEX(교과배치표!$C:$Q,MATCH(J2249,교과배치표!$B:$B,0),(MATCH(M2249,{"A","B","C","D","E"},0)-1)*3+3))),"")</f>
        <v/>
      </c>
      <c r="V2249" s="140">
        <f t="shared" si="106"/>
        <v>2.7</v>
      </c>
      <c r="W2249" s="141" t="str">
        <f t="shared" si="107"/>
        <v/>
      </c>
    </row>
    <row r="2250" spans="2:23" ht="14.25" customHeight="1">
      <c r="B2250" s="20">
        <v>2389</v>
      </c>
      <c r="C2250" s="21" t="s">
        <v>22</v>
      </c>
      <c r="D2250" s="21" t="s">
        <v>22</v>
      </c>
      <c r="E2250" s="21" t="s">
        <v>970</v>
      </c>
      <c r="F2250" s="21" t="s">
        <v>68</v>
      </c>
      <c r="G2250" s="21" t="s">
        <v>816</v>
      </c>
      <c r="H2250" s="21" t="s">
        <v>849</v>
      </c>
      <c r="I2250" s="21" t="s">
        <v>60</v>
      </c>
      <c r="J2250" s="23"/>
      <c r="K2250" s="24">
        <v>5</v>
      </c>
      <c r="M2250" s="25" t="str">
        <f>IF(I2250="","",IF(I2250="인문",성적입력!$C$8,성적입력!$C$9))</f>
        <v>A</v>
      </c>
      <c r="N2250" s="26">
        <f>성적입력!$C$15</f>
        <v>3</v>
      </c>
      <c r="P2250" s="27" t="str">
        <f t="shared" si="105"/>
        <v/>
      </c>
      <c r="R2250" s="26" t="str">
        <f t="array" ref="R2250">IFERROR(IF(OR(J2250="",M2250="",F2250=""),"",IF(F2250="학생부종합",INDEX(종합배치표!$C:$Q,MATCH(J2250,종합배치표!$B:$B,0),(MATCH(M2250,{"A","B","C","D","E"},0)-1)*3+1),INDEX(교과배치표!$C:$Q,MATCH(J2250,교과배치표!$B:$B,0),(MATCH(M2250,{"A","B","C","D","E"},0)-1)*3+1))),"")</f>
        <v/>
      </c>
      <c r="S2250" s="26" t="str">
        <f t="array" ref="S2250">IFERROR(IF(OR(J2250="",M2250="",F2250=""),"",IF(F2250="학생부종합",INDEX(종합배치표!$C:$Q,MATCH(J2250,종합배치표!$B:$B,0),(MATCH(M2250,{"A","B","C","D","E"},0)-1)*3+2),INDEX(교과배치표!$C:$Q,MATCH(J2250,교과배치표!$B:$B,0),(MATCH(M2250,{"A","B","C","D","E"},0)-1)*3+2))),"")</f>
        <v/>
      </c>
      <c r="T2250" s="26" t="str">
        <f t="array" ref="T2250">IFERROR(IF(OR(J2250="",M2250="",F2250=""),"",IF(F2250="학생부종합",INDEX(종합배치표!$C:$Q,MATCH(J2250,종합배치표!$B:$B,0),(MATCH(M2250,{"A","B","C","D","E"},0)-1)*3+3),INDEX(교과배치표!$C:$Q,MATCH(J2250,교과배치표!$B:$B,0),(MATCH(M2250,{"A","B","C","D","E"},0)-1)*3+3))),"")</f>
        <v/>
      </c>
      <c r="V2250" s="140">
        <f t="shared" si="106"/>
        <v>2.7</v>
      </c>
      <c r="W2250" s="141" t="str">
        <f t="shared" si="107"/>
        <v/>
      </c>
    </row>
    <row r="2251" spans="2:23" ht="14.25" customHeight="1">
      <c r="B2251" s="20">
        <v>2390</v>
      </c>
      <c r="C2251" s="21" t="s">
        <v>22</v>
      </c>
      <c r="D2251" s="21" t="s">
        <v>22</v>
      </c>
      <c r="E2251" s="21" t="s">
        <v>970</v>
      </c>
      <c r="F2251" s="21" t="s">
        <v>24</v>
      </c>
      <c r="G2251" s="21" t="s">
        <v>972</v>
      </c>
      <c r="H2251" s="21" t="s">
        <v>849</v>
      </c>
      <c r="I2251" s="21" t="s">
        <v>60</v>
      </c>
      <c r="J2251" s="23"/>
      <c r="K2251" s="24">
        <v>3</v>
      </c>
      <c r="M2251" s="25" t="str">
        <f>IF(I2251="","",IF(I2251="인문",성적입력!$C$8,성적입력!$C$9))</f>
        <v>A</v>
      </c>
      <c r="N2251" s="26">
        <f>성적입력!$C$15</f>
        <v>3</v>
      </c>
      <c r="P2251" s="27" t="str">
        <f t="shared" si="105"/>
        <v/>
      </c>
      <c r="R2251" s="26" t="str">
        <f t="array" ref="R2251">IFERROR(IF(OR(J2251="",M2251="",F2251=""),"",IF(F2251="학생부종합",INDEX(종합배치표!$C:$Q,MATCH(J2251,종합배치표!$B:$B,0),(MATCH(M2251,{"A","B","C","D","E"},0)-1)*3+1),INDEX(교과배치표!$C:$Q,MATCH(J2251,교과배치표!$B:$B,0),(MATCH(M2251,{"A","B","C","D","E"},0)-1)*3+1))),"")</f>
        <v/>
      </c>
      <c r="S2251" s="26" t="str">
        <f t="array" ref="S2251">IFERROR(IF(OR(J2251="",M2251="",F2251=""),"",IF(F2251="학생부종합",INDEX(종합배치표!$C:$Q,MATCH(J2251,종합배치표!$B:$B,0),(MATCH(M2251,{"A","B","C","D","E"},0)-1)*3+2),INDEX(교과배치표!$C:$Q,MATCH(J2251,교과배치표!$B:$B,0),(MATCH(M2251,{"A","B","C","D","E"},0)-1)*3+2))),"")</f>
        <v/>
      </c>
      <c r="T2251" s="26" t="str">
        <f t="array" ref="T2251">IFERROR(IF(OR(J2251="",M2251="",F2251=""),"",IF(F2251="학생부종합",INDEX(종합배치표!$C:$Q,MATCH(J2251,종합배치표!$B:$B,0),(MATCH(M2251,{"A","B","C","D","E"},0)-1)*3+3),INDEX(교과배치표!$C:$Q,MATCH(J2251,교과배치표!$B:$B,0),(MATCH(M2251,{"A","B","C","D","E"},0)-1)*3+3))),"")</f>
        <v/>
      </c>
      <c r="V2251" s="140">
        <f t="shared" si="106"/>
        <v>2.7</v>
      </c>
      <c r="W2251" s="141" t="str">
        <f t="shared" si="107"/>
        <v/>
      </c>
    </row>
    <row r="2252" spans="2:23" ht="14.25" customHeight="1">
      <c r="B2252" s="20">
        <v>2391</v>
      </c>
      <c r="C2252" s="21" t="s">
        <v>22</v>
      </c>
      <c r="D2252" s="21" t="s">
        <v>22</v>
      </c>
      <c r="E2252" s="21" t="s">
        <v>970</v>
      </c>
      <c r="F2252" s="21" t="s">
        <v>68</v>
      </c>
      <c r="G2252" s="21" t="s">
        <v>816</v>
      </c>
      <c r="H2252" s="21" t="s">
        <v>980</v>
      </c>
      <c r="I2252" s="21" t="s">
        <v>514</v>
      </c>
      <c r="J2252" s="23"/>
      <c r="K2252" s="24">
        <v>6</v>
      </c>
      <c r="M2252" s="25" t="str">
        <f>IF(I2252="","",IF(I2252="인문",성적입력!$C$8,성적입력!$C$9))</f>
        <v>A</v>
      </c>
      <c r="N2252" s="26">
        <f>성적입력!$C$15</f>
        <v>3</v>
      </c>
      <c r="P2252" s="27" t="str">
        <f t="shared" si="105"/>
        <v/>
      </c>
      <c r="R2252" s="26" t="str">
        <f t="array" ref="R2252">IFERROR(IF(OR(J2252="",M2252="",F2252=""),"",IF(F2252="학생부종합",INDEX(종합배치표!$C:$Q,MATCH(J2252,종합배치표!$B:$B,0),(MATCH(M2252,{"A","B","C","D","E"},0)-1)*3+1),INDEX(교과배치표!$C:$Q,MATCH(J2252,교과배치표!$B:$B,0),(MATCH(M2252,{"A","B","C","D","E"},0)-1)*3+1))),"")</f>
        <v/>
      </c>
      <c r="S2252" s="26" t="str">
        <f t="array" ref="S2252">IFERROR(IF(OR(J2252="",M2252="",F2252=""),"",IF(F2252="학생부종합",INDEX(종합배치표!$C:$Q,MATCH(J2252,종합배치표!$B:$B,0),(MATCH(M2252,{"A","B","C","D","E"},0)-1)*3+2),INDEX(교과배치표!$C:$Q,MATCH(J2252,교과배치표!$B:$B,0),(MATCH(M2252,{"A","B","C","D","E"},0)-1)*3+2))),"")</f>
        <v/>
      </c>
      <c r="T2252" s="26" t="str">
        <f t="array" ref="T2252">IFERROR(IF(OR(J2252="",M2252="",F2252=""),"",IF(F2252="학생부종합",INDEX(종합배치표!$C:$Q,MATCH(J2252,종합배치표!$B:$B,0),(MATCH(M2252,{"A","B","C","D","E"},0)-1)*3+3),INDEX(교과배치표!$C:$Q,MATCH(J2252,교과배치표!$B:$B,0),(MATCH(M2252,{"A","B","C","D","E"},0)-1)*3+3))),"")</f>
        <v/>
      </c>
      <c r="V2252" s="140">
        <f t="shared" si="106"/>
        <v>2.7</v>
      </c>
      <c r="W2252" s="141" t="str">
        <f t="shared" si="107"/>
        <v/>
      </c>
    </row>
    <row r="2253" spans="2:23" ht="14.25" customHeight="1">
      <c r="B2253" s="20">
        <v>2392</v>
      </c>
      <c r="C2253" s="21" t="s">
        <v>22</v>
      </c>
      <c r="D2253" s="21" t="s">
        <v>22</v>
      </c>
      <c r="E2253" s="21" t="s">
        <v>970</v>
      </c>
      <c r="F2253" s="21" t="s">
        <v>24</v>
      </c>
      <c r="G2253" s="21" t="s">
        <v>972</v>
      </c>
      <c r="H2253" s="21" t="s">
        <v>980</v>
      </c>
      <c r="I2253" s="21" t="s">
        <v>514</v>
      </c>
      <c r="J2253" s="23"/>
      <c r="K2253" s="24">
        <v>2</v>
      </c>
      <c r="M2253" s="25" t="str">
        <f>IF(I2253="","",IF(I2253="인문",성적입력!$C$8,성적입력!$C$9))</f>
        <v>A</v>
      </c>
      <c r="N2253" s="26">
        <f>성적입력!$C$15</f>
        <v>3</v>
      </c>
      <c r="P2253" s="27" t="str">
        <f t="shared" si="105"/>
        <v/>
      </c>
      <c r="R2253" s="26" t="str">
        <f t="array" ref="R2253">IFERROR(IF(OR(J2253="",M2253="",F2253=""),"",IF(F2253="학생부종합",INDEX(종합배치표!$C:$Q,MATCH(J2253,종합배치표!$B:$B,0),(MATCH(M2253,{"A","B","C","D","E"},0)-1)*3+1),INDEX(교과배치표!$C:$Q,MATCH(J2253,교과배치표!$B:$B,0),(MATCH(M2253,{"A","B","C","D","E"},0)-1)*3+1))),"")</f>
        <v/>
      </c>
      <c r="S2253" s="26" t="str">
        <f t="array" ref="S2253">IFERROR(IF(OR(J2253="",M2253="",F2253=""),"",IF(F2253="학생부종합",INDEX(종합배치표!$C:$Q,MATCH(J2253,종합배치표!$B:$B,0),(MATCH(M2253,{"A","B","C","D","E"},0)-1)*3+2),INDEX(교과배치표!$C:$Q,MATCH(J2253,교과배치표!$B:$B,0),(MATCH(M2253,{"A","B","C","D","E"},0)-1)*3+2))),"")</f>
        <v/>
      </c>
      <c r="T2253" s="26" t="str">
        <f t="array" ref="T2253">IFERROR(IF(OR(J2253="",M2253="",F2253=""),"",IF(F2253="학생부종합",INDEX(종합배치표!$C:$Q,MATCH(J2253,종합배치표!$B:$B,0),(MATCH(M2253,{"A","B","C","D","E"},0)-1)*3+3),INDEX(교과배치표!$C:$Q,MATCH(J2253,교과배치표!$B:$B,0),(MATCH(M2253,{"A","B","C","D","E"},0)-1)*3+3))),"")</f>
        <v/>
      </c>
      <c r="V2253" s="140">
        <f t="shared" si="106"/>
        <v>2.7</v>
      </c>
      <c r="W2253" s="141" t="str">
        <f t="shared" si="107"/>
        <v/>
      </c>
    </row>
    <row r="2254" spans="2:23" ht="14.25" customHeight="1">
      <c r="B2254" s="20">
        <v>2394</v>
      </c>
      <c r="C2254" s="21" t="s">
        <v>22</v>
      </c>
      <c r="D2254" s="21" t="s">
        <v>22</v>
      </c>
      <c r="E2254" s="21" t="s">
        <v>970</v>
      </c>
      <c r="F2254" s="21" t="s">
        <v>68</v>
      </c>
      <c r="G2254" s="21" t="s">
        <v>816</v>
      </c>
      <c r="H2254" s="21" t="s">
        <v>981</v>
      </c>
      <c r="I2254" s="21" t="s">
        <v>27</v>
      </c>
      <c r="J2254" s="23"/>
      <c r="K2254" s="24">
        <v>6</v>
      </c>
      <c r="M2254" s="25" t="str">
        <f>IF(I2254="","",IF(I2254="인문",성적입력!$C$8,성적입력!$C$9))</f>
        <v>A</v>
      </c>
      <c r="N2254" s="26">
        <f>성적입력!$C$15</f>
        <v>3</v>
      </c>
      <c r="P2254" s="27" t="str">
        <f t="shared" si="105"/>
        <v/>
      </c>
      <c r="R2254" s="26" t="str">
        <f t="array" ref="R2254">IFERROR(IF(OR(J2254="",M2254="",F2254=""),"",IF(F2254="학생부종합",INDEX(종합배치표!$C:$Q,MATCH(J2254,종합배치표!$B:$B,0),(MATCH(M2254,{"A","B","C","D","E"},0)-1)*3+1),INDEX(교과배치표!$C:$Q,MATCH(J2254,교과배치표!$B:$B,0),(MATCH(M2254,{"A","B","C","D","E"},0)-1)*3+1))),"")</f>
        <v/>
      </c>
      <c r="S2254" s="26" t="str">
        <f t="array" ref="S2254">IFERROR(IF(OR(J2254="",M2254="",F2254=""),"",IF(F2254="학생부종합",INDEX(종합배치표!$C:$Q,MATCH(J2254,종합배치표!$B:$B,0),(MATCH(M2254,{"A","B","C","D","E"},0)-1)*3+2),INDEX(교과배치표!$C:$Q,MATCH(J2254,교과배치표!$B:$B,0),(MATCH(M2254,{"A","B","C","D","E"},0)-1)*3+2))),"")</f>
        <v/>
      </c>
      <c r="T2254" s="26" t="str">
        <f t="array" ref="T2254">IFERROR(IF(OR(J2254="",M2254="",F2254=""),"",IF(F2254="학생부종합",INDEX(종합배치표!$C:$Q,MATCH(J2254,종합배치표!$B:$B,0),(MATCH(M2254,{"A","B","C","D","E"},0)-1)*3+3),INDEX(교과배치표!$C:$Q,MATCH(J2254,교과배치표!$B:$B,0),(MATCH(M2254,{"A","B","C","D","E"},0)-1)*3+3))),"")</f>
        <v/>
      </c>
      <c r="V2254" s="140">
        <f t="shared" si="106"/>
        <v>2.7</v>
      </c>
      <c r="W2254" s="141" t="str">
        <f t="shared" si="107"/>
        <v/>
      </c>
    </row>
    <row r="2255" spans="2:23" ht="14.25" customHeight="1">
      <c r="B2255" s="20">
        <v>2395</v>
      </c>
      <c r="C2255" s="21" t="s">
        <v>22</v>
      </c>
      <c r="D2255" s="21" t="s">
        <v>22</v>
      </c>
      <c r="E2255" s="21" t="s">
        <v>970</v>
      </c>
      <c r="F2255" s="21" t="s">
        <v>24</v>
      </c>
      <c r="G2255" s="21" t="s">
        <v>972</v>
      </c>
      <c r="H2255" s="21" t="s">
        <v>981</v>
      </c>
      <c r="I2255" s="21" t="s">
        <v>27</v>
      </c>
      <c r="J2255" s="23"/>
      <c r="K2255" s="24">
        <v>5</v>
      </c>
      <c r="M2255" s="25" t="str">
        <f>IF(I2255="","",IF(I2255="인문",성적입력!$C$8,성적입력!$C$9))</f>
        <v>A</v>
      </c>
      <c r="N2255" s="26">
        <f>성적입력!$C$15</f>
        <v>3</v>
      </c>
      <c r="P2255" s="27" t="str">
        <f t="shared" si="105"/>
        <v/>
      </c>
      <c r="R2255" s="26" t="str">
        <f t="array" ref="R2255">IFERROR(IF(OR(J2255="",M2255="",F2255=""),"",IF(F2255="학생부종합",INDEX(종합배치표!$C:$Q,MATCH(J2255,종합배치표!$B:$B,0),(MATCH(M2255,{"A","B","C","D","E"},0)-1)*3+1),INDEX(교과배치표!$C:$Q,MATCH(J2255,교과배치표!$B:$B,0),(MATCH(M2255,{"A","B","C","D","E"},0)-1)*3+1))),"")</f>
        <v/>
      </c>
      <c r="S2255" s="26" t="str">
        <f t="array" ref="S2255">IFERROR(IF(OR(J2255="",M2255="",F2255=""),"",IF(F2255="학생부종합",INDEX(종합배치표!$C:$Q,MATCH(J2255,종합배치표!$B:$B,0),(MATCH(M2255,{"A","B","C","D","E"},0)-1)*3+2),INDEX(교과배치표!$C:$Q,MATCH(J2255,교과배치표!$B:$B,0),(MATCH(M2255,{"A","B","C","D","E"},0)-1)*3+2))),"")</f>
        <v/>
      </c>
      <c r="T2255" s="26" t="str">
        <f t="array" ref="T2255">IFERROR(IF(OR(J2255="",M2255="",F2255=""),"",IF(F2255="학생부종합",INDEX(종합배치표!$C:$Q,MATCH(J2255,종합배치표!$B:$B,0),(MATCH(M2255,{"A","B","C","D","E"},0)-1)*3+3),INDEX(교과배치표!$C:$Q,MATCH(J2255,교과배치표!$B:$B,0),(MATCH(M2255,{"A","B","C","D","E"},0)-1)*3+3))),"")</f>
        <v/>
      </c>
      <c r="V2255" s="140">
        <f t="shared" si="106"/>
        <v>2.7</v>
      </c>
      <c r="W2255" s="141" t="str">
        <f t="shared" si="107"/>
        <v/>
      </c>
    </row>
    <row r="2256" spans="2:23" ht="14.25" customHeight="1">
      <c r="B2256" s="20">
        <v>2396</v>
      </c>
      <c r="C2256" s="21" t="s">
        <v>22</v>
      </c>
      <c r="D2256" s="21" t="s">
        <v>22</v>
      </c>
      <c r="E2256" s="21" t="s">
        <v>970</v>
      </c>
      <c r="F2256" s="21" t="s">
        <v>68</v>
      </c>
      <c r="G2256" s="21" t="s">
        <v>816</v>
      </c>
      <c r="H2256" s="21" t="s">
        <v>45</v>
      </c>
      <c r="I2256" s="21" t="s">
        <v>27</v>
      </c>
      <c r="J2256" s="23"/>
      <c r="K2256" s="24">
        <v>11</v>
      </c>
      <c r="M2256" s="25" t="str">
        <f>IF(I2256="","",IF(I2256="인문",성적입력!$C$8,성적입력!$C$9))</f>
        <v>A</v>
      </c>
      <c r="N2256" s="26">
        <f>성적입력!$C$15</f>
        <v>3</v>
      </c>
      <c r="P2256" s="27" t="str">
        <f t="shared" si="105"/>
        <v/>
      </c>
      <c r="R2256" s="26" t="str">
        <f t="array" ref="R2256">IFERROR(IF(OR(J2256="",M2256="",F2256=""),"",IF(F2256="학생부종합",INDEX(종합배치표!$C:$Q,MATCH(J2256,종합배치표!$B:$B,0),(MATCH(M2256,{"A","B","C","D","E"},0)-1)*3+1),INDEX(교과배치표!$C:$Q,MATCH(J2256,교과배치표!$B:$B,0),(MATCH(M2256,{"A","B","C","D","E"},0)-1)*3+1))),"")</f>
        <v/>
      </c>
      <c r="S2256" s="26" t="str">
        <f t="array" ref="S2256">IFERROR(IF(OR(J2256="",M2256="",F2256=""),"",IF(F2256="학생부종합",INDEX(종합배치표!$C:$Q,MATCH(J2256,종합배치표!$B:$B,0),(MATCH(M2256,{"A","B","C","D","E"},0)-1)*3+2),INDEX(교과배치표!$C:$Q,MATCH(J2256,교과배치표!$B:$B,0),(MATCH(M2256,{"A","B","C","D","E"},0)-1)*3+2))),"")</f>
        <v/>
      </c>
      <c r="T2256" s="26" t="str">
        <f t="array" ref="T2256">IFERROR(IF(OR(J2256="",M2256="",F2256=""),"",IF(F2256="학생부종합",INDEX(종합배치표!$C:$Q,MATCH(J2256,종합배치표!$B:$B,0),(MATCH(M2256,{"A","B","C","D","E"},0)-1)*3+3),INDEX(교과배치표!$C:$Q,MATCH(J2256,교과배치표!$B:$B,0),(MATCH(M2256,{"A","B","C","D","E"},0)-1)*3+3))),"")</f>
        <v/>
      </c>
      <c r="V2256" s="140">
        <f t="shared" si="106"/>
        <v>2.7</v>
      </c>
      <c r="W2256" s="141" t="str">
        <f t="shared" si="107"/>
        <v/>
      </c>
    </row>
    <row r="2257" spans="2:23" ht="14.25" customHeight="1">
      <c r="B2257" s="20">
        <v>2397</v>
      </c>
      <c r="C2257" s="21" t="s">
        <v>22</v>
      </c>
      <c r="D2257" s="21" t="s">
        <v>22</v>
      </c>
      <c r="E2257" s="21" t="s">
        <v>970</v>
      </c>
      <c r="F2257" s="21" t="s">
        <v>24</v>
      </c>
      <c r="G2257" s="21" t="s">
        <v>972</v>
      </c>
      <c r="H2257" s="21" t="s">
        <v>45</v>
      </c>
      <c r="I2257" s="21" t="s">
        <v>27</v>
      </c>
      <c r="J2257" s="23"/>
      <c r="K2257" s="24">
        <v>5</v>
      </c>
      <c r="M2257" s="25" t="str">
        <f>IF(I2257="","",IF(I2257="인문",성적입력!$C$8,성적입력!$C$9))</f>
        <v>A</v>
      </c>
      <c r="N2257" s="26">
        <f>성적입력!$C$15</f>
        <v>3</v>
      </c>
      <c r="P2257" s="27" t="str">
        <f t="shared" si="105"/>
        <v/>
      </c>
      <c r="R2257" s="26" t="str">
        <f t="array" ref="R2257">IFERROR(IF(OR(J2257="",M2257="",F2257=""),"",IF(F2257="학생부종합",INDEX(종합배치표!$C:$Q,MATCH(J2257,종합배치표!$B:$B,0),(MATCH(M2257,{"A","B","C","D","E"},0)-1)*3+1),INDEX(교과배치표!$C:$Q,MATCH(J2257,교과배치표!$B:$B,0),(MATCH(M2257,{"A","B","C","D","E"},0)-1)*3+1))),"")</f>
        <v/>
      </c>
      <c r="S2257" s="26" t="str">
        <f t="array" ref="S2257">IFERROR(IF(OR(J2257="",M2257="",F2257=""),"",IF(F2257="학생부종합",INDEX(종합배치표!$C:$Q,MATCH(J2257,종합배치표!$B:$B,0),(MATCH(M2257,{"A","B","C","D","E"},0)-1)*3+2),INDEX(교과배치표!$C:$Q,MATCH(J2257,교과배치표!$B:$B,0),(MATCH(M2257,{"A","B","C","D","E"},0)-1)*3+2))),"")</f>
        <v/>
      </c>
      <c r="T2257" s="26" t="str">
        <f t="array" ref="T2257">IFERROR(IF(OR(J2257="",M2257="",F2257=""),"",IF(F2257="학생부종합",INDEX(종합배치표!$C:$Q,MATCH(J2257,종합배치표!$B:$B,0),(MATCH(M2257,{"A","B","C","D","E"},0)-1)*3+3),INDEX(교과배치표!$C:$Q,MATCH(J2257,교과배치표!$B:$B,0),(MATCH(M2257,{"A","B","C","D","E"},0)-1)*3+3))),"")</f>
        <v/>
      </c>
      <c r="V2257" s="140">
        <f t="shared" si="106"/>
        <v>2.7</v>
      </c>
      <c r="W2257" s="141" t="str">
        <f t="shared" si="107"/>
        <v/>
      </c>
    </row>
    <row r="2258" spans="2:23" ht="14.25" customHeight="1">
      <c r="B2258" s="20">
        <v>2398</v>
      </c>
      <c r="C2258" s="21" t="s">
        <v>22</v>
      </c>
      <c r="D2258" s="21" t="s">
        <v>22</v>
      </c>
      <c r="E2258" s="21" t="s">
        <v>970</v>
      </c>
      <c r="F2258" s="21" t="s">
        <v>68</v>
      </c>
      <c r="G2258" s="21" t="s">
        <v>816</v>
      </c>
      <c r="H2258" s="21" t="s">
        <v>306</v>
      </c>
      <c r="I2258" s="21" t="s">
        <v>60</v>
      </c>
      <c r="J2258" s="23"/>
      <c r="K2258" s="24">
        <v>5</v>
      </c>
      <c r="M2258" s="25" t="str">
        <f>IF(I2258="","",IF(I2258="인문",성적입력!$C$8,성적입력!$C$9))</f>
        <v>A</v>
      </c>
      <c r="N2258" s="26">
        <f>성적입력!$C$15</f>
        <v>3</v>
      </c>
      <c r="P2258" s="27" t="str">
        <f t="shared" si="105"/>
        <v/>
      </c>
      <c r="R2258" s="26" t="str">
        <f t="array" ref="R2258">IFERROR(IF(OR(J2258="",M2258="",F2258=""),"",IF(F2258="학생부종합",INDEX(종합배치표!$C:$Q,MATCH(J2258,종합배치표!$B:$B,0),(MATCH(M2258,{"A","B","C","D","E"},0)-1)*3+1),INDEX(교과배치표!$C:$Q,MATCH(J2258,교과배치표!$B:$B,0),(MATCH(M2258,{"A","B","C","D","E"},0)-1)*3+1))),"")</f>
        <v/>
      </c>
      <c r="S2258" s="26" t="str">
        <f t="array" ref="S2258">IFERROR(IF(OR(J2258="",M2258="",F2258=""),"",IF(F2258="학생부종합",INDEX(종합배치표!$C:$Q,MATCH(J2258,종합배치표!$B:$B,0),(MATCH(M2258,{"A","B","C","D","E"},0)-1)*3+2),INDEX(교과배치표!$C:$Q,MATCH(J2258,교과배치표!$B:$B,0),(MATCH(M2258,{"A","B","C","D","E"},0)-1)*3+2))),"")</f>
        <v/>
      </c>
      <c r="T2258" s="26" t="str">
        <f t="array" ref="T2258">IFERROR(IF(OR(J2258="",M2258="",F2258=""),"",IF(F2258="학생부종합",INDEX(종합배치표!$C:$Q,MATCH(J2258,종합배치표!$B:$B,0),(MATCH(M2258,{"A","B","C","D","E"},0)-1)*3+3),INDEX(교과배치표!$C:$Q,MATCH(J2258,교과배치표!$B:$B,0),(MATCH(M2258,{"A","B","C","D","E"},0)-1)*3+3))),"")</f>
        <v/>
      </c>
      <c r="V2258" s="140">
        <f t="shared" si="106"/>
        <v>2.7</v>
      </c>
      <c r="W2258" s="141" t="str">
        <f t="shared" si="107"/>
        <v/>
      </c>
    </row>
    <row r="2259" spans="2:23" ht="14.25" customHeight="1">
      <c r="B2259" s="20">
        <v>2399</v>
      </c>
      <c r="C2259" s="21" t="s">
        <v>22</v>
      </c>
      <c r="D2259" s="21" t="s">
        <v>22</v>
      </c>
      <c r="E2259" s="21" t="s">
        <v>970</v>
      </c>
      <c r="F2259" s="21" t="s">
        <v>24</v>
      </c>
      <c r="G2259" s="21" t="s">
        <v>972</v>
      </c>
      <c r="H2259" s="21" t="s">
        <v>306</v>
      </c>
      <c r="I2259" s="21" t="s">
        <v>60</v>
      </c>
      <c r="J2259" s="23"/>
      <c r="K2259" s="24">
        <v>3</v>
      </c>
      <c r="M2259" s="25" t="str">
        <f>IF(I2259="","",IF(I2259="인문",성적입력!$C$8,성적입력!$C$9))</f>
        <v>A</v>
      </c>
      <c r="N2259" s="26">
        <f>성적입력!$C$15</f>
        <v>3</v>
      </c>
      <c r="P2259" s="27" t="str">
        <f t="shared" si="105"/>
        <v/>
      </c>
      <c r="R2259" s="26" t="str">
        <f t="array" ref="R2259">IFERROR(IF(OR(J2259="",M2259="",F2259=""),"",IF(F2259="학생부종합",INDEX(종합배치표!$C:$Q,MATCH(J2259,종합배치표!$B:$B,0),(MATCH(M2259,{"A","B","C","D","E"},0)-1)*3+1),INDEX(교과배치표!$C:$Q,MATCH(J2259,교과배치표!$B:$B,0),(MATCH(M2259,{"A","B","C","D","E"},0)-1)*3+1))),"")</f>
        <v/>
      </c>
      <c r="S2259" s="26" t="str">
        <f t="array" ref="S2259">IFERROR(IF(OR(J2259="",M2259="",F2259=""),"",IF(F2259="학생부종합",INDEX(종합배치표!$C:$Q,MATCH(J2259,종합배치표!$B:$B,0),(MATCH(M2259,{"A","B","C","D","E"},0)-1)*3+2),INDEX(교과배치표!$C:$Q,MATCH(J2259,교과배치표!$B:$B,0),(MATCH(M2259,{"A","B","C","D","E"},0)-1)*3+2))),"")</f>
        <v/>
      </c>
      <c r="T2259" s="26" t="str">
        <f t="array" ref="T2259">IFERROR(IF(OR(J2259="",M2259="",F2259=""),"",IF(F2259="학생부종합",INDEX(종합배치표!$C:$Q,MATCH(J2259,종합배치표!$B:$B,0),(MATCH(M2259,{"A","B","C","D","E"},0)-1)*3+3),INDEX(교과배치표!$C:$Q,MATCH(J2259,교과배치표!$B:$B,0),(MATCH(M2259,{"A","B","C","D","E"},0)-1)*3+3))),"")</f>
        <v/>
      </c>
      <c r="V2259" s="140">
        <f t="shared" si="106"/>
        <v>2.7</v>
      </c>
      <c r="W2259" s="141" t="str">
        <f t="shared" si="107"/>
        <v/>
      </c>
    </row>
    <row r="2260" spans="2:23" ht="14.25" customHeight="1">
      <c r="B2260" s="20">
        <v>2400</v>
      </c>
      <c r="C2260" s="21" t="s">
        <v>22</v>
      </c>
      <c r="D2260" s="21" t="s">
        <v>22</v>
      </c>
      <c r="E2260" s="21" t="s">
        <v>970</v>
      </c>
      <c r="F2260" s="21" t="s">
        <v>68</v>
      </c>
      <c r="G2260" s="21" t="s">
        <v>816</v>
      </c>
      <c r="H2260" s="21" t="s">
        <v>982</v>
      </c>
      <c r="I2260" s="21" t="s">
        <v>514</v>
      </c>
      <c r="J2260" s="23"/>
      <c r="K2260" s="24">
        <v>12</v>
      </c>
      <c r="M2260" s="25" t="str">
        <f>IF(I2260="","",IF(I2260="인문",성적입력!$C$8,성적입력!$C$9))</f>
        <v>A</v>
      </c>
      <c r="N2260" s="26">
        <f>성적입력!$C$15</f>
        <v>3</v>
      </c>
      <c r="P2260" s="27" t="str">
        <f t="shared" si="105"/>
        <v/>
      </c>
      <c r="R2260" s="26" t="str">
        <f t="array" ref="R2260">IFERROR(IF(OR(J2260="",M2260="",F2260=""),"",IF(F2260="학생부종합",INDEX(종합배치표!$C:$Q,MATCH(J2260,종합배치표!$B:$B,0),(MATCH(M2260,{"A","B","C","D","E"},0)-1)*3+1),INDEX(교과배치표!$C:$Q,MATCH(J2260,교과배치표!$B:$B,0),(MATCH(M2260,{"A","B","C","D","E"},0)-1)*3+1))),"")</f>
        <v/>
      </c>
      <c r="S2260" s="26" t="str">
        <f t="array" ref="S2260">IFERROR(IF(OR(J2260="",M2260="",F2260=""),"",IF(F2260="학생부종합",INDEX(종합배치표!$C:$Q,MATCH(J2260,종합배치표!$B:$B,0),(MATCH(M2260,{"A","B","C","D","E"},0)-1)*3+2),INDEX(교과배치표!$C:$Q,MATCH(J2260,교과배치표!$B:$B,0),(MATCH(M2260,{"A","B","C","D","E"},0)-1)*3+2))),"")</f>
        <v/>
      </c>
      <c r="T2260" s="26" t="str">
        <f t="array" ref="T2260">IFERROR(IF(OR(J2260="",M2260="",F2260=""),"",IF(F2260="학생부종합",INDEX(종합배치표!$C:$Q,MATCH(J2260,종합배치표!$B:$B,0),(MATCH(M2260,{"A","B","C","D","E"},0)-1)*3+3),INDEX(교과배치표!$C:$Q,MATCH(J2260,교과배치표!$B:$B,0),(MATCH(M2260,{"A","B","C","D","E"},0)-1)*3+3))),"")</f>
        <v/>
      </c>
      <c r="V2260" s="140">
        <f t="shared" si="106"/>
        <v>2.7</v>
      </c>
      <c r="W2260" s="141" t="str">
        <f t="shared" si="107"/>
        <v/>
      </c>
    </row>
    <row r="2261" spans="2:23" ht="14.25" customHeight="1">
      <c r="B2261" s="20">
        <v>2401</v>
      </c>
      <c r="C2261" s="21" t="s">
        <v>22</v>
      </c>
      <c r="D2261" s="21" t="s">
        <v>22</v>
      </c>
      <c r="E2261" s="21" t="s">
        <v>970</v>
      </c>
      <c r="F2261" s="21" t="s">
        <v>68</v>
      </c>
      <c r="G2261" s="21" t="s">
        <v>816</v>
      </c>
      <c r="H2261" s="21" t="s">
        <v>983</v>
      </c>
      <c r="I2261" s="21" t="s">
        <v>60</v>
      </c>
      <c r="J2261" s="23"/>
      <c r="K2261" s="24">
        <v>36</v>
      </c>
      <c r="M2261" s="25" t="str">
        <f>IF(I2261="","",IF(I2261="인문",성적입력!$C$8,성적입력!$C$9))</f>
        <v>A</v>
      </c>
      <c r="N2261" s="26">
        <f>성적입력!$C$15</f>
        <v>3</v>
      </c>
      <c r="P2261" s="27" t="str">
        <f t="shared" si="105"/>
        <v/>
      </c>
      <c r="R2261" s="26" t="str">
        <f t="array" ref="R2261">IFERROR(IF(OR(J2261="",M2261="",F2261=""),"",IF(F2261="학생부종합",INDEX(종합배치표!$C:$Q,MATCH(J2261,종합배치표!$B:$B,0),(MATCH(M2261,{"A","B","C","D","E"},0)-1)*3+1),INDEX(교과배치표!$C:$Q,MATCH(J2261,교과배치표!$B:$B,0),(MATCH(M2261,{"A","B","C","D","E"},0)-1)*3+1))),"")</f>
        <v/>
      </c>
      <c r="S2261" s="26" t="str">
        <f t="array" ref="S2261">IFERROR(IF(OR(J2261="",M2261="",F2261=""),"",IF(F2261="학생부종합",INDEX(종합배치표!$C:$Q,MATCH(J2261,종합배치표!$B:$B,0),(MATCH(M2261,{"A","B","C","D","E"},0)-1)*3+2),INDEX(교과배치표!$C:$Q,MATCH(J2261,교과배치표!$B:$B,0),(MATCH(M2261,{"A","B","C","D","E"},0)-1)*3+2))),"")</f>
        <v/>
      </c>
      <c r="T2261" s="26" t="str">
        <f t="array" ref="T2261">IFERROR(IF(OR(J2261="",M2261="",F2261=""),"",IF(F2261="학생부종합",INDEX(종합배치표!$C:$Q,MATCH(J2261,종합배치표!$B:$B,0),(MATCH(M2261,{"A","B","C","D","E"},0)-1)*3+3),INDEX(교과배치표!$C:$Q,MATCH(J2261,교과배치표!$B:$B,0),(MATCH(M2261,{"A","B","C","D","E"},0)-1)*3+3))),"")</f>
        <v/>
      </c>
      <c r="V2261" s="140">
        <f t="shared" si="106"/>
        <v>2.7</v>
      </c>
      <c r="W2261" s="141" t="str">
        <f t="shared" si="107"/>
        <v/>
      </c>
    </row>
    <row r="2262" spans="2:23" ht="14.25" customHeight="1">
      <c r="B2262" s="20">
        <v>2402</v>
      </c>
      <c r="C2262" s="21" t="s">
        <v>22</v>
      </c>
      <c r="D2262" s="21" t="s">
        <v>22</v>
      </c>
      <c r="E2262" s="21" t="s">
        <v>970</v>
      </c>
      <c r="F2262" s="21" t="s">
        <v>68</v>
      </c>
      <c r="G2262" s="21" t="s">
        <v>816</v>
      </c>
      <c r="H2262" s="21" t="s">
        <v>984</v>
      </c>
      <c r="I2262" s="21" t="s">
        <v>27</v>
      </c>
      <c r="J2262" s="23"/>
      <c r="K2262" s="24">
        <v>56</v>
      </c>
      <c r="M2262" s="25" t="str">
        <f>IF(I2262="","",IF(I2262="인문",성적입력!$C$8,성적입력!$C$9))</f>
        <v>A</v>
      </c>
      <c r="N2262" s="26">
        <f>성적입력!$C$15</f>
        <v>3</v>
      </c>
      <c r="P2262" s="27" t="str">
        <f t="shared" si="105"/>
        <v/>
      </c>
      <c r="R2262" s="26" t="str">
        <f t="array" ref="R2262">IFERROR(IF(OR(J2262="",M2262="",F2262=""),"",IF(F2262="학생부종합",INDEX(종합배치표!$C:$Q,MATCH(J2262,종합배치표!$B:$B,0),(MATCH(M2262,{"A","B","C","D","E"},0)-1)*3+1),INDEX(교과배치표!$C:$Q,MATCH(J2262,교과배치표!$B:$B,0),(MATCH(M2262,{"A","B","C","D","E"},0)-1)*3+1))),"")</f>
        <v/>
      </c>
      <c r="S2262" s="26" t="str">
        <f t="array" ref="S2262">IFERROR(IF(OR(J2262="",M2262="",F2262=""),"",IF(F2262="학생부종합",INDEX(종합배치표!$C:$Q,MATCH(J2262,종합배치표!$B:$B,0),(MATCH(M2262,{"A","B","C","D","E"},0)-1)*3+2),INDEX(교과배치표!$C:$Q,MATCH(J2262,교과배치표!$B:$B,0),(MATCH(M2262,{"A","B","C","D","E"},0)-1)*3+2))),"")</f>
        <v/>
      </c>
      <c r="T2262" s="26" t="str">
        <f t="array" ref="T2262">IFERROR(IF(OR(J2262="",M2262="",F2262=""),"",IF(F2262="학생부종합",INDEX(종합배치표!$C:$Q,MATCH(J2262,종합배치표!$B:$B,0),(MATCH(M2262,{"A","B","C","D","E"},0)-1)*3+3),INDEX(교과배치표!$C:$Q,MATCH(J2262,교과배치표!$B:$B,0),(MATCH(M2262,{"A","B","C","D","E"},0)-1)*3+3))),"")</f>
        <v/>
      </c>
      <c r="V2262" s="140">
        <f t="shared" si="106"/>
        <v>2.7</v>
      </c>
      <c r="W2262" s="141" t="str">
        <f t="shared" si="107"/>
        <v/>
      </c>
    </row>
    <row r="2263" spans="2:23" ht="14.25" customHeight="1">
      <c r="B2263" s="20">
        <v>2403</v>
      </c>
      <c r="C2263" s="21" t="s">
        <v>22</v>
      </c>
      <c r="D2263" s="21" t="s">
        <v>22</v>
      </c>
      <c r="E2263" s="21" t="s">
        <v>970</v>
      </c>
      <c r="F2263" s="21" t="s">
        <v>68</v>
      </c>
      <c r="G2263" s="21" t="s">
        <v>816</v>
      </c>
      <c r="H2263" s="21" t="s">
        <v>947</v>
      </c>
      <c r="I2263" s="21" t="s">
        <v>60</v>
      </c>
      <c r="J2263" s="23"/>
      <c r="K2263" s="24">
        <v>5</v>
      </c>
      <c r="M2263" s="25" t="str">
        <f>IF(I2263="","",IF(I2263="인문",성적입력!$C$8,성적입력!$C$9))</f>
        <v>A</v>
      </c>
      <c r="N2263" s="26">
        <f>성적입력!$C$15</f>
        <v>3</v>
      </c>
      <c r="P2263" s="27" t="str">
        <f t="shared" si="105"/>
        <v/>
      </c>
      <c r="R2263" s="26" t="str">
        <f t="array" ref="R2263">IFERROR(IF(OR(J2263="",M2263="",F2263=""),"",IF(F2263="학생부종합",INDEX(종합배치표!$C:$Q,MATCH(J2263,종합배치표!$B:$B,0),(MATCH(M2263,{"A","B","C","D","E"},0)-1)*3+1),INDEX(교과배치표!$C:$Q,MATCH(J2263,교과배치표!$B:$B,0),(MATCH(M2263,{"A","B","C","D","E"},0)-1)*3+1))),"")</f>
        <v/>
      </c>
      <c r="S2263" s="26" t="str">
        <f t="array" ref="S2263">IFERROR(IF(OR(J2263="",M2263="",F2263=""),"",IF(F2263="학생부종합",INDEX(종합배치표!$C:$Q,MATCH(J2263,종합배치표!$B:$B,0),(MATCH(M2263,{"A","B","C","D","E"},0)-1)*3+2),INDEX(교과배치표!$C:$Q,MATCH(J2263,교과배치표!$B:$B,0),(MATCH(M2263,{"A","B","C","D","E"},0)-1)*3+2))),"")</f>
        <v/>
      </c>
      <c r="T2263" s="26" t="str">
        <f t="array" ref="T2263">IFERROR(IF(OR(J2263="",M2263="",F2263=""),"",IF(F2263="학생부종합",INDEX(종합배치표!$C:$Q,MATCH(J2263,종합배치표!$B:$B,0),(MATCH(M2263,{"A","B","C","D","E"},0)-1)*3+3),INDEX(교과배치표!$C:$Q,MATCH(J2263,교과배치표!$B:$B,0),(MATCH(M2263,{"A","B","C","D","E"},0)-1)*3+3))),"")</f>
        <v/>
      </c>
      <c r="V2263" s="140">
        <f t="shared" si="106"/>
        <v>2.7</v>
      </c>
      <c r="W2263" s="141" t="str">
        <f t="shared" si="107"/>
        <v/>
      </c>
    </row>
    <row r="2264" spans="2:23" ht="14.25" customHeight="1">
      <c r="B2264" s="20">
        <v>2404</v>
      </c>
      <c r="C2264" s="21" t="s">
        <v>22</v>
      </c>
      <c r="D2264" s="21" t="s">
        <v>22</v>
      </c>
      <c r="E2264" s="21" t="s">
        <v>970</v>
      </c>
      <c r="F2264" s="21" t="s">
        <v>24</v>
      </c>
      <c r="G2264" s="21" t="s">
        <v>972</v>
      </c>
      <c r="H2264" s="21" t="s">
        <v>947</v>
      </c>
      <c r="I2264" s="21" t="s">
        <v>60</v>
      </c>
      <c r="J2264" s="23"/>
      <c r="K2264" s="24">
        <v>4</v>
      </c>
      <c r="M2264" s="25" t="str">
        <f>IF(I2264="","",IF(I2264="인문",성적입력!$C$8,성적입력!$C$9))</f>
        <v>A</v>
      </c>
      <c r="N2264" s="26">
        <f>성적입력!$C$15</f>
        <v>3</v>
      </c>
      <c r="P2264" s="27" t="str">
        <f t="shared" si="105"/>
        <v/>
      </c>
      <c r="R2264" s="26" t="str">
        <f t="array" ref="R2264">IFERROR(IF(OR(J2264="",M2264="",F2264=""),"",IF(F2264="학생부종합",INDEX(종합배치표!$C:$Q,MATCH(J2264,종합배치표!$B:$B,0),(MATCH(M2264,{"A","B","C","D","E"},0)-1)*3+1),INDEX(교과배치표!$C:$Q,MATCH(J2264,교과배치표!$B:$B,0),(MATCH(M2264,{"A","B","C","D","E"},0)-1)*3+1))),"")</f>
        <v/>
      </c>
      <c r="S2264" s="26" t="str">
        <f t="array" ref="S2264">IFERROR(IF(OR(J2264="",M2264="",F2264=""),"",IF(F2264="학생부종합",INDEX(종합배치표!$C:$Q,MATCH(J2264,종합배치표!$B:$B,0),(MATCH(M2264,{"A","B","C","D","E"},0)-1)*3+2),INDEX(교과배치표!$C:$Q,MATCH(J2264,교과배치표!$B:$B,0),(MATCH(M2264,{"A","B","C","D","E"},0)-1)*3+2))),"")</f>
        <v/>
      </c>
      <c r="T2264" s="26" t="str">
        <f t="array" ref="T2264">IFERROR(IF(OR(J2264="",M2264="",F2264=""),"",IF(F2264="학생부종합",INDEX(종합배치표!$C:$Q,MATCH(J2264,종합배치표!$B:$B,0),(MATCH(M2264,{"A","B","C","D","E"},0)-1)*3+3),INDEX(교과배치표!$C:$Q,MATCH(J2264,교과배치표!$B:$B,0),(MATCH(M2264,{"A","B","C","D","E"},0)-1)*3+3))),"")</f>
        <v/>
      </c>
      <c r="V2264" s="140">
        <f t="shared" si="106"/>
        <v>2.7</v>
      </c>
      <c r="W2264" s="141" t="str">
        <f t="shared" si="107"/>
        <v/>
      </c>
    </row>
    <row r="2265" spans="2:23" ht="14.25" customHeight="1">
      <c r="B2265" s="20">
        <v>2405</v>
      </c>
      <c r="C2265" s="21" t="s">
        <v>22</v>
      </c>
      <c r="D2265" s="21" t="s">
        <v>22</v>
      </c>
      <c r="E2265" s="21" t="s">
        <v>970</v>
      </c>
      <c r="F2265" s="21" t="s">
        <v>24</v>
      </c>
      <c r="G2265" s="21" t="s">
        <v>972</v>
      </c>
      <c r="H2265" s="21" t="s">
        <v>985</v>
      </c>
      <c r="I2265" s="21" t="s">
        <v>514</v>
      </c>
      <c r="J2265" s="23"/>
      <c r="K2265" s="24">
        <v>10</v>
      </c>
      <c r="M2265" s="25" t="str">
        <f>IF(I2265="","",IF(I2265="인문",성적입력!$C$8,성적입력!$C$9))</f>
        <v>A</v>
      </c>
      <c r="N2265" s="26">
        <f>성적입력!$C$15</f>
        <v>3</v>
      </c>
      <c r="P2265" s="27" t="str">
        <f t="shared" si="105"/>
        <v/>
      </c>
      <c r="R2265" s="26" t="str">
        <f t="array" ref="R2265">IFERROR(IF(OR(J2265="",M2265="",F2265=""),"",IF(F2265="학생부종합",INDEX(종합배치표!$C:$Q,MATCH(J2265,종합배치표!$B:$B,0),(MATCH(M2265,{"A","B","C","D","E"},0)-1)*3+1),INDEX(교과배치표!$C:$Q,MATCH(J2265,교과배치표!$B:$B,0),(MATCH(M2265,{"A","B","C","D","E"},0)-1)*3+1))),"")</f>
        <v/>
      </c>
      <c r="S2265" s="26" t="str">
        <f t="array" ref="S2265">IFERROR(IF(OR(J2265="",M2265="",F2265=""),"",IF(F2265="학생부종합",INDEX(종합배치표!$C:$Q,MATCH(J2265,종합배치표!$B:$B,0),(MATCH(M2265,{"A","B","C","D","E"},0)-1)*3+2),INDEX(교과배치표!$C:$Q,MATCH(J2265,교과배치표!$B:$B,0),(MATCH(M2265,{"A","B","C","D","E"},0)-1)*3+2))),"")</f>
        <v/>
      </c>
      <c r="T2265" s="26" t="str">
        <f t="array" ref="T2265">IFERROR(IF(OR(J2265="",M2265="",F2265=""),"",IF(F2265="학생부종합",INDEX(종합배치표!$C:$Q,MATCH(J2265,종합배치표!$B:$B,0),(MATCH(M2265,{"A","B","C","D","E"},0)-1)*3+3),INDEX(교과배치표!$C:$Q,MATCH(J2265,교과배치표!$B:$B,0),(MATCH(M2265,{"A","B","C","D","E"},0)-1)*3+3))),"")</f>
        <v/>
      </c>
      <c r="V2265" s="140">
        <f t="shared" si="106"/>
        <v>2.7</v>
      </c>
      <c r="W2265" s="141" t="str">
        <f t="shared" si="107"/>
        <v/>
      </c>
    </row>
    <row r="2266" spans="2:23" ht="14.25" customHeight="1">
      <c r="B2266" s="20">
        <v>2406</v>
      </c>
      <c r="C2266" s="21" t="s">
        <v>22</v>
      </c>
      <c r="D2266" s="21" t="s">
        <v>22</v>
      </c>
      <c r="E2266" s="21" t="s">
        <v>970</v>
      </c>
      <c r="F2266" s="21" t="s">
        <v>68</v>
      </c>
      <c r="G2266" s="21" t="s">
        <v>816</v>
      </c>
      <c r="H2266" s="29" t="s">
        <v>986</v>
      </c>
      <c r="I2266" s="21" t="s">
        <v>60</v>
      </c>
      <c r="J2266" s="23"/>
      <c r="K2266" s="24">
        <v>13</v>
      </c>
      <c r="M2266" s="25" t="str">
        <f>IF(I2266="","",IF(I2266="인문",성적입력!$C$8,성적입력!$C$9))</f>
        <v>A</v>
      </c>
      <c r="N2266" s="26">
        <f>성적입력!$C$15</f>
        <v>3</v>
      </c>
      <c r="P2266" s="27" t="str">
        <f t="shared" si="105"/>
        <v/>
      </c>
      <c r="R2266" s="26" t="str">
        <f t="array" ref="R2266">IFERROR(IF(OR(J2266="",M2266="",F2266=""),"",IF(F2266="학생부종합",INDEX(종합배치표!$C:$Q,MATCH(J2266,종합배치표!$B:$B,0),(MATCH(M2266,{"A","B","C","D","E"},0)-1)*3+1),INDEX(교과배치표!$C:$Q,MATCH(J2266,교과배치표!$B:$B,0),(MATCH(M2266,{"A","B","C","D","E"},0)-1)*3+1))),"")</f>
        <v/>
      </c>
      <c r="S2266" s="26" t="str">
        <f t="array" ref="S2266">IFERROR(IF(OR(J2266="",M2266="",F2266=""),"",IF(F2266="학생부종합",INDEX(종합배치표!$C:$Q,MATCH(J2266,종합배치표!$B:$B,0),(MATCH(M2266,{"A","B","C","D","E"},0)-1)*3+2),INDEX(교과배치표!$C:$Q,MATCH(J2266,교과배치표!$B:$B,0),(MATCH(M2266,{"A","B","C","D","E"},0)-1)*3+2))),"")</f>
        <v/>
      </c>
      <c r="T2266" s="26" t="str">
        <f t="array" ref="T2266">IFERROR(IF(OR(J2266="",M2266="",F2266=""),"",IF(F2266="학생부종합",INDEX(종합배치표!$C:$Q,MATCH(J2266,종합배치표!$B:$B,0),(MATCH(M2266,{"A","B","C","D","E"},0)-1)*3+3),INDEX(교과배치표!$C:$Q,MATCH(J2266,교과배치표!$B:$B,0),(MATCH(M2266,{"A","B","C","D","E"},0)-1)*3+3))),"")</f>
        <v/>
      </c>
      <c r="V2266" s="140">
        <f t="shared" si="106"/>
        <v>2.7</v>
      </c>
      <c r="W2266" s="141" t="str">
        <f t="shared" si="107"/>
        <v/>
      </c>
    </row>
    <row r="2267" spans="2:23" ht="14.25" customHeight="1">
      <c r="B2267" s="20">
        <v>2407</v>
      </c>
      <c r="C2267" s="21" t="s">
        <v>22</v>
      </c>
      <c r="D2267" s="21" t="s">
        <v>22</v>
      </c>
      <c r="E2267" s="21" t="s">
        <v>970</v>
      </c>
      <c r="F2267" s="21" t="s">
        <v>24</v>
      </c>
      <c r="G2267" s="21" t="s">
        <v>972</v>
      </c>
      <c r="H2267" s="29" t="s">
        <v>986</v>
      </c>
      <c r="I2267" s="21" t="s">
        <v>60</v>
      </c>
      <c r="J2267" s="23"/>
      <c r="K2267" s="24">
        <v>6</v>
      </c>
      <c r="M2267" s="25" t="str">
        <f>IF(I2267="","",IF(I2267="인문",성적입력!$C$8,성적입력!$C$9))</f>
        <v>A</v>
      </c>
      <c r="N2267" s="26">
        <f>성적입력!$C$15</f>
        <v>3</v>
      </c>
      <c r="P2267" s="27" t="str">
        <f t="shared" si="105"/>
        <v/>
      </c>
      <c r="R2267" s="26" t="str">
        <f t="array" ref="R2267">IFERROR(IF(OR(J2267="",M2267="",F2267=""),"",IF(F2267="학생부종합",INDEX(종합배치표!$C:$Q,MATCH(J2267,종합배치표!$B:$B,0),(MATCH(M2267,{"A","B","C","D","E"},0)-1)*3+1),INDEX(교과배치표!$C:$Q,MATCH(J2267,교과배치표!$B:$B,0),(MATCH(M2267,{"A","B","C","D","E"},0)-1)*3+1))),"")</f>
        <v/>
      </c>
      <c r="S2267" s="26" t="str">
        <f t="array" ref="S2267">IFERROR(IF(OR(J2267="",M2267="",F2267=""),"",IF(F2267="학생부종합",INDEX(종합배치표!$C:$Q,MATCH(J2267,종합배치표!$B:$B,0),(MATCH(M2267,{"A","B","C","D","E"},0)-1)*3+2),INDEX(교과배치표!$C:$Q,MATCH(J2267,교과배치표!$B:$B,0),(MATCH(M2267,{"A","B","C","D","E"},0)-1)*3+2))),"")</f>
        <v/>
      </c>
      <c r="T2267" s="26" t="str">
        <f t="array" ref="T2267">IFERROR(IF(OR(J2267="",M2267="",F2267=""),"",IF(F2267="학생부종합",INDEX(종합배치표!$C:$Q,MATCH(J2267,종합배치표!$B:$B,0),(MATCH(M2267,{"A","B","C","D","E"},0)-1)*3+3),INDEX(교과배치표!$C:$Q,MATCH(J2267,교과배치표!$B:$B,0),(MATCH(M2267,{"A","B","C","D","E"},0)-1)*3+3))),"")</f>
        <v/>
      </c>
      <c r="V2267" s="140">
        <f t="shared" si="106"/>
        <v>2.7</v>
      </c>
      <c r="W2267" s="141" t="str">
        <f t="shared" si="107"/>
        <v/>
      </c>
    </row>
    <row r="2268" spans="2:23" ht="14.25" customHeight="1">
      <c r="B2268" s="20">
        <v>2408</v>
      </c>
      <c r="C2268" s="21" t="s">
        <v>22</v>
      </c>
      <c r="D2268" s="21" t="s">
        <v>22</v>
      </c>
      <c r="E2268" s="21" t="s">
        <v>970</v>
      </c>
      <c r="F2268" s="21" t="s">
        <v>68</v>
      </c>
      <c r="G2268" s="21" t="s">
        <v>816</v>
      </c>
      <c r="H2268" s="21" t="s">
        <v>987</v>
      </c>
      <c r="I2268" s="21" t="s">
        <v>27</v>
      </c>
      <c r="J2268" s="23"/>
      <c r="K2268" s="24">
        <v>5</v>
      </c>
      <c r="M2268" s="25" t="str">
        <f>IF(I2268="","",IF(I2268="인문",성적입력!$C$8,성적입력!$C$9))</f>
        <v>A</v>
      </c>
      <c r="N2268" s="26">
        <f>성적입력!$C$15</f>
        <v>3</v>
      </c>
      <c r="P2268" s="27" t="str">
        <f t="shared" si="105"/>
        <v/>
      </c>
      <c r="R2268" s="26" t="str">
        <f t="array" ref="R2268">IFERROR(IF(OR(J2268="",M2268="",F2268=""),"",IF(F2268="학생부종합",INDEX(종합배치표!$C:$Q,MATCH(J2268,종합배치표!$B:$B,0),(MATCH(M2268,{"A","B","C","D","E"},0)-1)*3+1),INDEX(교과배치표!$C:$Q,MATCH(J2268,교과배치표!$B:$B,0),(MATCH(M2268,{"A","B","C","D","E"},0)-1)*3+1))),"")</f>
        <v/>
      </c>
      <c r="S2268" s="26" t="str">
        <f t="array" ref="S2268">IFERROR(IF(OR(J2268="",M2268="",F2268=""),"",IF(F2268="학생부종합",INDEX(종합배치표!$C:$Q,MATCH(J2268,종합배치표!$B:$B,0),(MATCH(M2268,{"A","B","C","D","E"},0)-1)*3+2),INDEX(교과배치표!$C:$Q,MATCH(J2268,교과배치표!$B:$B,0),(MATCH(M2268,{"A","B","C","D","E"},0)-1)*3+2))),"")</f>
        <v/>
      </c>
      <c r="T2268" s="26" t="str">
        <f t="array" ref="T2268">IFERROR(IF(OR(J2268="",M2268="",F2268=""),"",IF(F2268="학생부종합",INDEX(종합배치표!$C:$Q,MATCH(J2268,종합배치표!$B:$B,0),(MATCH(M2268,{"A","B","C","D","E"},0)-1)*3+3),INDEX(교과배치표!$C:$Q,MATCH(J2268,교과배치표!$B:$B,0),(MATCH(M2268,{"A","B","C","D","E"},0)-1)*3+3))),"")</f>
        <v/>
      </c>
      <c r="V2268" s="140">
        <f t="shared" si="106"/>
        <v>2.7</v>
      </c>
      <c r="W2268" s="141" t="str">
        <f t="shared" si="107"/>
        <v/>
      </c>
    </row>
    <row r="2269" spans="2:23" ht="14.25" customHeight="1">
      <c r="B2269" s="20">
        <v>2409</v>
      </c>
      <c r="C2269" s="21" t="s">
        <v>22</v>
      </c>
      <c r="D2269" s="21" t="s">
        <v>22</v>
      </c>
      <c r="E2269" s="21" t="s">
        <v>970</v>
      </c>
      <c r="F2269" s="21" t="s">
        <v>24</v>
      </c>
      <c r="G2269" s="21" t="s">
        <v>972</v>
      </c>
      <c r="H2269" s="21" t="s">
        <v>987</v>
      </c>
      <c r="I2269" s="21" t="s">
        <v>27</v>
      </c>
      <c r="J2269" s="23"/>
      <c r="K2269" s="24">
        <v>2</v>
      </c>
      <c r="M2269" s="25" t="str">
        <f>IF(I2269="","",IF(I2269="인문",성적입력!$C$8,성적입력!$C$9))</f>
        <v>A</v>
      </c>
      <c r="N2269" s="26">
        <f>성적입력!$C$15</f>
        <v>3</v>
      </c>
      <c r="P2269" s="27" t="str">
        <f t="shared" si="105"/>
        <v/>
      </c>
      <c r="R2269" s="26" t="str">
        <f t="array" ref="R2269">IFERROR(IF(OR(J2269="",M2269="",F2269=""),"",IF(F2269="학생부종합",INDEX(종합배치표!$C:$Q,MATCH(J2269,종합배치표!$B:$B,0),(MATCH(M2269,{"A","B","C","D","E"},0)-1)*3+1),INDEX(교과배치표!$C:$Q,MATCH(J2269,교과배치표!$B:$B,0),(MATCH(M2269,{"A","B","C","D","E"},0)-1)*3+1))),"")</f>
        <v/>
      </c>
      <c r="S2269" s="26" t="str">
        <f t="array" ref="S2269">IFERROR(IF(OR(J2269="",M2269="",F2269=""),"",IF(F2269="학생부종합",INDEX(종합배치표!$C:$Q,MATCH(J2269,종합배치표!$B:$B,0),(MATCH(M2269,{"A","B","C","D","E"},0)-1)*3+2),INDEX(교과배치표!$C:$Q,MATCH(J2269,교과배치표!$B:$B,0),(MATCH(M2269,{"A","B","C","D","E"},0)-1)*3+2))),"")</f>
        <v/>
      </c>
      <c r="T2269" s="26" t="str">
        <f t="array" ref="T2269">IFERROR(IF(OR(J2269="",M2269="",F2269=""),"",IF(F2269="학생부종합",INDEX(종합배치표!$C:$Q,MATCH(J2269,종합배치표!$B:$B,0),(MATCH(M2269,{"A","B","C","D","E"},0)-1)*3+3),INDEX(교과배치표!$C:$Q,MATCH(J2269,교과배치표!$B:$B,0),(MATCH(M2269,{"A","B","C","D","E"},0)-1)*3+3))),"")</f>
        <v/>
      </c>
      <c r="V2269" s="140">
        <f t="shared" si="106"/>
        <v>2.7</v>
      </c>
      <c r="W2269" s="141" t="str">
        <f t="shared" si="107"/>
        <v/>
      </c>
    </row>
    <row r="2270" spans="2:23" ht="14.25" customHeight="1">
      <c r="B2270" s="20">
        <v>2410</v>
      </c>
      <c r="C2270" s="21" t="s">
        <v>22</v>
      </c>
      <c r="D2270" s="21" t="s">
        <v>22</v>
      </c>
      <c r="E2270" s="21" t="s">
        <v>970</v>
      </c>
      <c r="F2270" s="21" t="s">
        <v>68</v>
      </c>
      <c r="G2270" s="21" t="s">
        <v>816</v>
      </c>
      <c r="H2270" s="21" t="s">
        <v>988</v>
      </c>
      <c r="I2270" s="21" t="s">
        <v>60</v>
      </c>
      <c r="J2270" s="23"/>
      <c r="K2270" s="24">
        <v>18</v>
      </c>
      <c r="M2270" s="25" t="str">
        <f>IF(I2270="","",IF(I2270="인문",성적입력!$C$8,성적입력!$C$9))</f>
        <v>A</v>
      </c>
      <c r="N2270" s="26">
        <f>성적입력!$C$15</f>
        <v>3</v>
      </c>
      <c r="P2270" s="27" t="str">
        <f t="shared" si="105"/>
        <v/>
      </c>
      <c r="R2270" s="26" t="str">
        <f t="array" ref="R2270">IFERROR(IF(OR(J2270="",M2270="",F2270=""),"",IF(F2270="학생부종합",INDEX(종합배치표!$C:$Q,MATCH(J2270,종합배치표!$B:$B,0),(MATCH(M2270,{"A","B","C","D","E"},0)-1)*3+1),INDEX(교과배치표!$C:$Q,MATCH(J2270,교과배치표!$B:$B,0),(MATCH(M2270,{"A","B","C","D","E"},0)-1)*3+1))),"")</f>
        <v/>
      </c>
      <c r="S2270" s="26" t="str">
        <f t="array" ref="S2270">IFERROR(IF(OR(J2270="",M2270="",F2270=""),"",IF(F2270="학생부종합",INDEX(종합배치표!$C:$Q,MATCH(J2270,종합배치표!$B:$B,0),(MATCH(M2270,{"A","B","C","D","E"},0)-1)*3+2),INDEX(교과배치표!$C:$Q,MATCH(J2270,교과배치표!$B:$B,0),(MATCH(M2270,{"A","B","C","D","E"},0)-1)*3+2))),"")</f>
        <v/>
      </c>
      <c r="T2270" s="26" t="str">
        <f t="array" ref="T2270">IFERROR(IF(OR(J2270="",M2270="",F2270=""),"",IF(F2270="학생부종합",INDEX(종합배치표!$C:$Q,MATCH(J2270,종합배치표!$B:$B,0),(MATCH(M2270,{"A","B","C","D","E"},0)-1)*3+3),INDEX(교과배치표!$C:$Q,MATCH(J2270,교과배치표!$B:$B,0),(MATCH(M2270,{"A","B","C","D","E"},0)-1)*3+3))),"")</f>
        <v/>
      </c>
      <c r="V2270" s="140">
        <f t="shared" si="106"/>
        <v>2.7</v>
      </c>
      <c r="W2270" s="141" t="str">
        <f t="shared" si="107"/>
        <v/>
      </c>
    </row>
    <row r="2271" spans="2:23" ht="14.25" customHeight="1">
      <c r="B2271" s="20">
        <v>2411</v>
      </c>
      <c r="C2271" s="21" t="s">
        <v>22</v>
      </c>
      <c r="D2271" s="21" t="s">
        <v>22</v>
      </c>
      <c r="E2271" s="21" t="s">
        <v>970</v>
      </c>
      <c r="F2271" s="21" t="s">
        <v>24</v>
      </c>
      <c r="G2271" s="21" t="s">
        <v>972</v>
      </c>
      <c r="H2271" s="21" t="s">
        <v>988</v>
      </c>
      <c r="I2271" s="21" t="s">
        <v>60</v>
      </c>
      <c r="J2271" s="23"/>
      <c r="K2271" s="24">
        <v>15</v>
      </c>
      <c r="M2271" s="25" t="str">
        <f>IF(I2271="","",IF(I2271="인문",성적입력!$C$8,성적입력!$C$9))</f>
        <v>A</v>
      </c>
      <c r="N2271" s="26">
        <f>성적입력!$C$15</f>
        <v>3</v>
      </c>
      <c r="P2271" s="27" t="str">
        <f t="shared" si="105"/>
        <v/>
      </c>
      <c r="R2271" s="26" t="str">
        <f t="array" ref="R2271">IFERROR(IF(OR(J2271="",M2271="",F2271=""),"",IF(F2271="학생부종합",INDEX(종합배치표!$C:$Q,MATCH(J2271,종합배치표!$B:$B,0),(MATCH(M2271,{"A","B","C","D","E"},0)-1)*3+1),INDEX(교과배치표!$C:$Q,MATCH(J2271,교과배치표!$B:$B,0),(MATCH(M2271,{"A","B","C","D","E"},0)-1)*3+1))),"")</f>
        <v/>
      </c>
      <c r="S2271" s="26" t="str">
        <f t="array" ref="S2271">IFERROR(IF(OR(J2271="",M2271="",F2271=""),"",IF(F2271="학생부종합",INDEX(종합배치표!$C:$Q,MATCH(J2271,종합배치표!$B:$B,0),(MATCH(M2271,{"A","B","C","D","E"},0)-1)*3+2),INDEX(교과배치표!$C:$Q,MATCH(J2271,교과배치표!$B:$B,0),(MATCH(M2271,{"A","B","C","D","E"},0)-1)*3+2))),"")</f>
        <v/>
      </c>
      <c r="T2271" s="26" t="str">
        <f t="array" ref="T2271">IFERROR(IF(OR(J2271="",M2271="",F2271=""),"",IF(F2271="학생부종합",INDEX(종합배치표!$C:$Q,MATCH(J2271,종합배치표!$B:$B,0),(MATCH(M2271,{"A","B","C","D","E"},0)-1)*3+3),INDEX(교과배치표!$C:$Q,MATCH(J2271,교과배치표!$B:$B,0),(MATCH(M2271,{"A","B","C","D","E"},0)-1)*3+3))),"")</f>
        <v/>
      </c>
      <c r="V2271" s="140">
        <f t="shared" si="106"/>
        <v>2.7</v>
      </c>
      <c r="W2271" s="141" t="str">
        <f t="shared" si="107"/>
        <v/>
      </c>
    </row>
    <row r="2272" spans="2:23" ht="14.25" customHeight="1">
      <c r="B2272" s="20">
        <v>2412</v>
      </c>
      <c r="C2272" s="21" t="s">
        <v>22</v>
      </c>
      <c r="D2272" s="21" t="s">
        <v>22</v>
      </c>
      <c r="E2272" s="21" t="s">
        <v>970</v>
      </c>
      <c r="F2272" s="21" t="s">
        <v>24</v>
      </c>
      <c r="G2272" s="21" t="s">
        <v>972</v>
      </c>
      <c r="H2272" s="21" t="s">
        <v>989</v>
      </c>
      <c r="I2272" s="21" t="s">
        <v>27</v>
      </c>
      <c r="J2272" s="23"/>
      <c r="K2272" s="24">
        <v>3</v>
      </c>
      <c r="M2272" s="25" t="str">
        <f>IF(I2272="","",IF(I2272="인문",성적입력!$C$8,성적입력!$C$9))</f>
        <v>A</v>
      </c>
      <c r="N2272" s="26">
        <f>성적입력!$C$15</f>
        <v>3</v>
      </c>
      <c r="P2272" s="27" t="str">
        <f t="shared" si="105"/>
        <v/>
      </c>
      <c r="R2272" s="26" t="str">
        <f t="array" ref="R2272">IFERROR(IF(OR(J2272="",M2272="",F2272=""),"",IF(F2272="학생부종합",INDEX(종합배치표!$C:$Q,MATCH(J2272,종합배치표!$B:$B,0),(MATCH(M2272,{"A","B","C","D","E"},0)-1)*3+1),INDEX(교과배치표!$C:$Q,MATCH(J2272,교과배치표!$B:$B,0),(MATCH(M2272,{"A","B","C","D","E"},0)-1)*3+1))),"")</f>
        <v/>
      </c>
      <c r="S2272" s="26" t="str">
        <f t="array" ref="S2272">IFERROR(IF(OR(J2272="",M2272="",F2272=""),"",IF(F2272="학생부종합",INDEX(종합배치표!$C:$Q,MATCH(J2272,종합배치표!$B:$B,0),(MATCH(M2272,{"A","B","C","D","E"},0)-1)*3+2),INDEX(교과배치표!$C:$Q,MATCH(J2272,교과배치표!$B:$B,0),(MATCH(M2272,{"A","B","C","D","E"},0)-1)*3+2))),"")</f>
        <v/>
      </c>
      <c r="T2272" s="26" t="str">
        <f t="array" ref="T2272">IFERROR(IF(OR(J2272="",M2272="",F2272=""),"",IF(F2272="학생부종합",INDEX(종합배치표!$C:$Q,MATCH(J2272,종합배치표!$B:$B,0),(MATCH(M2272,{"A","B","C","D","E"},0)-1)*3+3),INDEX(교과배치표!$C:$Q,MATCH(J2272,교과배치표!$B:$B,0),(MATCH(M2272,{"A","B","C","D","E"},0)-1)*3+3))),"")</f>
        <v/>
      </c>
      <c r="V2272" s="140">
        <f t="shared" si="106"/>
        <v>2.7</v>
      </c>
      <c r="W2272" s="141" t="str">
        <f t="shared" si="107"/>
        <v/>
      </c>
    </row>
    <row r="2273" spans="2:23" ht="14.25" customHeight="1">
      <c r="B2273" s="20">
        <v>2413</v>
      </c>
      <c r="C2273" s="21" t="s">
        <v>22</v>
      </c>
      <c r="D2273" s="21" t="s">
        <v>22</v>
      </c>
      <c r="E2273" s="21" t="s">
        <v>970</v>
      </c>
      <c r="F2273" s="21" t="s">
        <v>68</v>
      </c>
      <c r="G2273" s="21" t="s">
        <v>816</v>
      </c>
      <c r="H2273" s="21" t="s">
        <v>990</v>
      </c>
      <c r="I2273" s="21" t="s">
        <v>27</v>
      </c>
      <c r="J2273" s="23"/>
      <c r="K2273" s="24">
        <v>4</v>
      </c>
      <c r="M2273" s="25" t="str">
        <f>IF(I2273="","",IF(I2273="인문",성적입력!$C$8,성적입력!$C$9))</f>
        <v>A</v>
      </c>
      <c r="N2273" s="26">
        <f>성적입력!$C$15</f>
        <v>3</v>
      </c>
      <c r="P2273" s="27" t="str">
        <f t="shared" si="105"/>
        <v/>
      </c>
      <c r="R2273" s="26" t="str">
        <f t="array" ref="R2273">IFERROR(IF(OR(J2273="",M2273="",F2273=""),"",IF(F2273="학생부종합",INDEX(종합배치표!$C:$Q,MATCH(J2273,종합배치표!$B:$B,0),(MATCH(M2273,{"A","B","C","D","E"},0)-1)*3+1),INDEX(교과배치표!$C:$Q,MATCH(J2273,교과배치표!$B:$B,0),(MATCH(M2273,{"A","B","C","D","E"},0)-1)*3+1))),"")</f>
        <v/>
      </c>
      <c r="S2273" s="26" t="str">
        <f t="array" ref="S2273">IFERROR(IF(OR(J2273="",M2273="",F2273=""),"",IF(F2273="학생부종합",INDEX(종합배치표!$C:$Q,MATCH(J2273,종합배치표!$B:$B,0),(MATCH(M2273,{"A","B","C","D","E"},0)-1)*3+2),INDEX(교과배치표!$C:$Q,MATCH(J2273,교과배치표!$B:$B,0),(MATCH(M2273,{"A","B","C","D","E"},0)-1)*3+2))),"")</f>
        <v/>
      </c>
      <c r="T2273" s="26" t="str">
        <f t="array" ref="T2273">IFERROR(IF(OR(J2273="",M2273="",F2273=""),"",IF(F2273="학생부종합",INDEX(종합배치표!$C:$Q,MATCH(J2273,종합배치표!$B:$B,0),(MATCH(M2273,{"A","B","C","D","E"},0)-1)*3+3),INDEX(교과배치표!$C:$Q,MATCH(J2273,교과배치표!$B:$B,0),(MATCH(M2273,{"A","B","C","D","E"},0)-1)*3+3))),"")</f>
        <v/>
      </c>
      <c r="V2273" s="140">
        <f t="shared" si="106"/>
        <v>2.7</v>
      </c>
      <c r="W2273" s="141" t="str">
        <f t="shared" si="107"/>
        <v/>
      </c>
    </row>
    <row r="2274" spans="2:23" ht="14.25" customHeight="1">
      <c r="B2274" s="20">
        <v>2414</v>
      </c>
      <c r="C2274" s="21" t="s">
        <v>22</v>
      </c>
      <c r="D2274" s="21" t="s">
        <v>22</v>
      </c>
      <c r="E2274" s="21" t="s">
        <v>970</v>
      </c>
      <c r="F2274" s="21" t="s">
        <v>68</v>
      </c>
      <c r="G2274" s="21" t="s">
        <v>816</v>
      </c>
      <c r="H2274" s="21" t="s">
        <v>603</v>
      </c>
      <c r="I2274" s="21" t="s">
        <v>27</v>
      </c>
      <c r="J2274" s="23"/>
      <c r="K2274" s="24">
        <v>8</v>
      </c>
      <c r="M2274" s="25" t="str">
        <f>IF(I2274="","",IF(I2274="인문",성적입력!$C$8,성적입력!$C$9))</f>
        <v>A</v>
      </c>
      <c r="N2274" s="26">
        <f>성적입력!$C$15</f>
        <v>3</v>
      </c>
      <c r="P2274" s="27" t="str">
        <f t="shared" si="105"/>
        <v/>
      </c>
      <c r="R2274" s="26" t="str">
        <f t="array" ref="R2274">IFERROR(IF(OR(J2274="",M2274="",F2274=""),"",IF(F2274="학생부종합",INDEX(종합배치표!$C:$Q,MATCH(J2274,종합배치표!$B:$B,0),(MATCH(M2274,{"A","B","C","D","E"},0)-1)*3+1),INDEX(교과배치표!$C:$Q,MATCH(J2274,교과배치표!$B:$B,0),(MATCH(M2274,{"A","B","C","D","E"},0)-1)*3+1))),"")</f>
        <v/>
      </c>
      <c r="S2274" s="26" t="str">
        <f t="array" ref="S2274">IFERROR(IF(OR(J2274="",M2274="",F2274=""),"",IF(F2274="학생부종합",INDEX(종합배치표!$C:$Q,MATCH(J2274,종합배치표!$B:$B,0),(MATCH(M2274,{"A","B","C","D","E"},0)-1)*3+2),INDEX(교과배치표!$C:$Q,MATCH(J2274,교과배치표!$B:$B,0),(MATCH(M2274,{"A","B","C","D","E"},0)-1)*3+2))),"")</f>
        <v/>
      </c>
      <c r="T2274" s="26" t="str">
        <f t="array" ref="T2274">IFERROR(IF(OR(J2274="",M2274="",F2274=""),"",IF(F2274="학생부종합",INDEX(종합배치표!$C:$Q,MATCH(J2274,종합배치표!$B:$B,0),(MATCH(M2274,{"A","B","C","D","E"},0)-1)*3+3),INDEX(교과배치표!$C:$Q,MATCH(J2274,교과배치표!$B:$B,0),(MATCH(M2274,{"A","B","C","D","E"},0)-1)*3+3))),"")</f>
        <v/>
      </c>
      <c r="V2274" s="140">
        <f t="shared" si="106"/>
        <v>2.7</v>
      </c>
      <c r="W2274" s="141" t="str">
        <f t="shared" si="107"/>
        <v/>
      </c>
    </row>
    <row r="2275" spans="2:23" ht="14.25" customHeight="1">
      <c r="B2275" s="20">
        <v>2415</v>
      </c>
      <c r="C2275" s="21" t="s">
        <v>22</v>
      </c>
      <c r="D2275" s="21" t="s">
        <v>22</v>
      </c>
      <c r="E2275" s="21" t="s">
        <v>970</v>
      </c>
      <c r="F2275" s="21" t="s">
        <v>24</v>
      </c>
      <c r="G2275" s="21" t="s">
        <v>972</v>
      </c>
      <c r="H2275" s="21" t="s">
        <v>603</v>
      </c>
      <c r="I2275" s="21" t="s">
        <v>27</v>
      </c>
      <c r="J2275" s="23"/>
      <c r="K2275" s="24">
        <v>7</v>
      </c>
      <c r="M2275" s="25" t="str">
        <f>IF(I2275="","",IF(I2275="인문",성적입력!$C$8,성적입력!$C$9))</f>
        <v>A</v>
      </c>
      <c r="N2275" s="26">
        <f>성적입력!$C$15</f>
        <v>3</v>
      </c>
      <c r="P2275" s="27" t="str">
        <f t="shared" si="105"/>
        <v/>
      </c>
      <c r="R2275" s="26" t="str">
        <f t="array" ref="R2275">IFERROR(IF(OR(J2275="",M2275="",F2275=""),"",IF(F2275="학생부종합",INDEX(종합배치표!$C:$Q,MATCH(J2275,종합배치표!$B:$B,0),(MATCH(M2275,{"A","B","C","D","E"},0)-1)*3+1),INDEX(교과배치표!$C:$Q,MATCH(J2275,교과배치표!$B:$B,0),(MATCH(M2275,{"A","B","C","D","E"},0)-1)*3+1))),"")</f>
        <v/>
      </c>
      <c r="S2275" s="26" t="str">
        <f t="array" ref="S2275">IFERROR(IF(OR(J2275="",M2275="",F2275=""),"",IF(F2275="학생부종합",INDEX(종합배치표!$C:$Q,MATCH(J2275,종합배치표!$B:$B,0),(MATCH(M2275,{"A","B","C","D","E"},0)-1)*3+2),INDEX(교과배치표!$C:$Q,MATCH(J2275,교과배치표!$B:$B,0),(MATCH(M2275,{"A","B","C","D","E"},0)-1)*3+2))),"")</f>
        <v/>
      </c>
      <c r="T2275" s="26" t="str">
        <f t="array" ref="T2275">IFERROR(IF(OR(J2275="",M2275="",F2275=""),"",IF(F2275="학생부종합",INDEX(종합배치표!$C:$Q,MATCH(J2275,종합배치표!$B:$B,0),(MATCH(M2275,{"A","B","C","D","E"},0)-1)*3+3),INDEX(교과배치표!$C:$Q,MATCH(J2275,교과배치표!$B:$B,0),(MATCH(M2275,{"A","B","C","D","E"},0)-1)*3+3))),"")</f>
        <v/>
      </c>
      <c r="V2275" s="140">
        <f t="shared" si="106"/>
        <v>2.7</v>
      </c>
      <c r="W2275" s="141" t="str">
        <f t="shared" si="107"/>
        <v/>
      </c>
    </row>
    <row r="2276" spans="2:23" ht="14.25" customHeight="1">
      <c r="B2276" s="20">
        <v>2417</v>
      </c>
      <c r="C2276" s="21" t="s">
        <v>22</v>
      </c>
      <c r="D2276" s="21" t="s">
        <v>22</v>
      </c>
      <c r="E2276" s="21" t="s">
        <v>970</v>
      </c>
      <c r="F2276" s="21" t="s">
        <v>68</v>
      </c>
      <c r="G2276" s="21" t="s">
        <v>816</v>
      </c>
      <c r="H2276" s="21" t="s">
        <v>991</v>
      </c>
      <c r="I2276" s="21" t="s">
        <v>60</v>
      </c>
      <c r="J2276" s="23"/>
      <c r="K2276" s="24">
        <v>7</v>
      </c>
      <c r="M2276" s="25" t="str">
        <f>IF(I2276="","",IF(I2276="인문",성적입력!$C$8,성적입력!$C$9))</f>
        <v>A</v>
      </c>
      <c r="N2276" s="26">
        <f>성적입력!$C$15</f>
        <v>3</v>
      </c>
      <c r="P2276" s="27" t="str">
        <f t="shared" si="105"/>
        <v/>
      </c>
      <c r="R2276" s="26" t="str">
        <f t="array" ref="R2276">IFERROR(IF(OR(J2276="",M2276="",F2276=""),"",IF(F2276="학생부종합",INDEX(종합배치표!$C:$Q,MATCH(J2276,종합배치표!$B:$B,0),(MATCH(M2276,{"A","B","C","D","E"},0)-1)*3+1),INDEX(교과배치표!$C:$Q,MATCH(J2276,교과배치표!$B:$B,0),(MATCH(M2276,{"A","B","C","D","E"},0)-1)*3+1))),"")</f>
        <v/>
      </c>
      <c r="S2276" s="26" t="str">
        <f t="array" ref="S2276">IFERROR(IF(OR(J2276="",M2276="",F2276=""),"",IF(F2276="학생부종합",INDEX(종합배치표!$C:$Q,MATCH(J2276,종합배치표!$B:$B,0),(MATCH(M2276,{"A","B","C","D","E"},0)-1)*3+2),INDEX(교과배치표!$C:$Q,MATCH(J2276,교과배치표!$B:$B,0),(MATCH(M2276,{"A","B","C","D","E"},0)-1)*3+2))),"")</f>
        <v/>
      </c>
      <c r="T2276" s="26" t="str">
        <f t="array" ref="T2276">IFERROR(IF(OR(J2276="",M2276="",F2276=""),"",IF(F2276="학생부종합",INDEX(종합배치표!$C:$Q,MATCH(J2276,종합배치표!$B:$B,0),(MATCH(M2276,{"A","B","C","D","E"},0)-1)*3+3),INDEX(교과배치표!$C:$Q,MATCH(J2276,교과배치표!$B:$B,0),(MATCH(M2276,{"A","B","C","D","E"},0)-1)*3+3))),"")</f>
        <v/>
      </c>
      <c r="V2276" s="140">
        <f t="shared" si="106"/>
        <v>2.7</v>
      </c>
      <c r="W2276" s="141" t="str">
        <f t="shared" si="107"/>
        <v/>
      </c>
    </row>
    <row r="2277" spans="2:23" ht="14.25" customHeight="1">
      <c r="B2277" s="20">
        <v>2418</v>
      </c>
      <c r="C2277" s="21" t="s">
        <v>22</v>
      </c>
      <c r="D2277" s="21" t="s">
        <v>22</v>
      </c>
      <c r="E2277" s="21" t="s">
        <v>970</v>
      </c>
      <c r="F2277" s="21" t="s">
        <v>24</v>
      </c>
      <c r="G2277" s="21" t="s">
        <v>972</v>
      </c>
      <c r="H2277" s="21" t="s">
        <v>991</v>
      </c>
      <c r="I2277" s="21" t="s">
        <v>60</v>
      </c>
      <c r="J2277" s="23"/>
      <c r="K2277" s="24">
        <v>4</v>
      </c>
      <c r="M2277" s="25" t="str">
        <f>IF(I2277="","",IF(I2277="인문",성적입력!$C$8,성적입력!$C$9))</f>
        <v>A</v>
      </c>
      <c r="N2277" s="26">
        <f>성적입력!$C$15</f>
        <v>3</v>
      </c>
      <c r="P2277" s="27" t="str">
        <f t="shared" si="105"/>
        <v/>
      </c>
      <c r="R2277" s="26" t="str">
        <f t="array" ref="R2277">IFERROR(IF(OR(J2277="",M2277="",F2277=""),"",IF(F2277="학생부종합",INDEX(종합배치표!$C:$Q,MATCH(J2277,종합배치표!$B:$B,0),(MATCH(M2277,{"A","B","C","D","E"},0)-1)*3+1),INDEX(교과배치표!$C:$Q,MATCH(J2277,교과배치표!$B:$B,0),(MATCH(M2277,{"A","B","C","D","E"},0)-1)*3+1))),"")</f>
        <v/>
      </c>
      <c r="S2277" s="26" t="str">
        <f t="array" ref="S2277">IFERROR(IF(OR(J2277="",M2277="",F2277=""),"",IF(F2277="학생부종합",INDEX(종합배치표!$C:$Q,MATCH(J2277,종합배치표!$B:$B,0),(MATCH(M2277,{"A","B","C","D","E"},0)-1)*3+2),INDEX(교과배치표!$C:$Q,MATCH(J2277,교과배치표!$B:$B,0),(MATCH(M2277,{"A","B","C","D","E"},0)-1)*3+2))),"")</f>
        <v/>
      </c>
      <c r="T2277" s="26" t="str">
        <f t="array" ref="T2277">IFERROR(IF(OR(J2277="",M2277="",F2277=""),"",IF(F2277="학생부종합",INDEX(종합배치표!$C:$Q,MATCH(J2277,종합배치표!$B:$B,0),(MATCH(M2277,{"A","B","C","D","E"},0)-1)*3+3),INDEX(교과배치표!$C:$Q,MATCH(J2277,교과배치표!$B:$B,0),(MATCH(M2277,{"A","B","C","D","E"},0)-1)*3+3))),"")</f>
        <v/>
      </c>
      <c r="V2277" s="140">
        <f t="shared" si="106"/>
        <v>2.7</v>
      </c>
      <c r="W2277" s="141" t="str">
        <f t="shared" si="107"/>
        <v/>
      </c>
    </row>
    <row r="2278" spans="2:23" ht="14.25" customHeight="1">
      <c r="B2278" s="20">
        <v>2419</v>
      </c>
      <c r="C2278" s="21" t="s">
        <v>22</v>
      </c>
      <c r="D2278" s="21" t="s">
        <v>22</v>
      </c>
      <c r="E2278" s="21" t="s">
        <v>970</v>
      </c>
      <c r="F2278" s="21" t="s">
        <v>68</v>
      </c>
      <c r="G2278" s="21" t="s">
        <v>816</v>
      </c>
      <c r="H2278" s="21" t="s">
        <v>992</v>
      </c>
      <c r="I2278" s="21" t="s">
        <v>60</v>
      </c>
      <c r="J2278" s="23"/>
      <c r="K2278" s="24">
        <v>7</v>
      </c>
      <c r="M2278" s="25" t="str">
        <f>IF(I2278="","",IF(I2278="인문",성적입력!$C$8,성적입력!$C$9))</f>
        <v>A</v>
      </c>
      <c r="N2278" s="26">
        <f>성적입력!$C$15</f>
        <v>3</v>
      </c>
      <c r="P2278" s="27" t="str">
        <f t="shared" si="105"/>
        <v/>
      </c>
      <c r="R2278" s="26" t="str">
        <f t="array" ref="R2278">IFERROR(IF(OR(J2278="",M2278="",F2278=""),"",IF(F2278="학생부종합",INDEX(종합배치표!$C:$Q,MATCH(J2278,종합배치표!$B:$B,0),(MATCH(M2278,{"A","B","C","D","E"},0)-1)*3+1),INDEX(교과배치표!$C:$Q,MATCH(J2278,교과배치표!$B:$B,0),(MATCH(M2278,{"A","B","C","D","E"},0)-1)*3+1))),"")</f>
        <v/>
      </c>
      <c r="S2278" s="26" t="str">
        <f t="array" ref="S2278">IFERROR(IF(OR(J2278="",M2278="",F2278=""),"",IF(F2278="학생부종합",INDEX(종합배치표!$C:$Q,MATCH(J2278,종합배치표!$B:$B,0),(MATCH(M2278,{"A","B","C","D","E"},0)-1)*3+2),INDEX(교과배치표!$C:$Q,MATCH(J2278,교과배치표!$B:$B,0),(MATCH(M2278,{"A","B","C","D","E"},0)-1)*3+2))),"")</f>
        <v/>
      </c>
      <c r="T2278" s="26" t="str">
        <f t="array" ref="T2278">IFERROR(IF(OR(J2278="",M2278="",F2278=""),"",IF(F2278="학생부종합",INDEX(종합배치표!$C:$Q,MATCH(J2278,종합배치표!$B:$B,0),(MATCH(M2278,{"A","B","C","D","E"},0)-1)*3+3),INDEX(교과배치표!$C:$Q,MATCH(J2278,교과배치표!$B:$B,0),(MATCH(M2278,{"A","B","C","D","E"},0)-1)*3+3))),"")</f>
        <v/>
      </c>
      <c r="V2278" s="140">
        <f t="shared" si="106"/>
        <v>2.7</v>
      </c>
      <c r="W2278" s="141" t="str">
        <f t="shared" si="107"/>
        <v/>
      </c>
    </row>
    <row r="2279" spans="2:23" ht="14.25" customHeight="1">
      <c r="B2279" s="20">
        <v>2420</v>
      </c>
      <c r="C2279" s="21" t="s">
        <v>22</v>
      </c>
      <c r="D2279" s="21" t="s">
        <v>22</v>
      </c>
      <c r="E2279" s="21" t="s">
        <v>970</v>
      </c>
      <c r="F2279" s="21" t="s">
        <v>24</v>
      </c>
      <c r="G2279" s="21" t="s">
        <v>972</v>
      </c>
      <c r="H2279" s="21" t="s">
        <v>992</v>
      </c>
      <c r="I2279" s="21" t="s">
        <v>60</v>
      </c>
      <c r="J2279" s="23"/>
      <c r="K2279" s="24">
        <v>5</v>
      </c>
      <c r="M2279" s="25" t="str">
        <f>IF(I2279="","",IF(I2279="인문",성적입력!$C$8,성적입력!$C$9))</f>
        <v>A</v>
      </c>
      <c r="N2279" s="26">
        <f>성적입력!$C$15</f>
        <v>3</v>
      </c>
      <c r="P2279" s="27" t="str">
        <f t="shared" si="105"/>
        <v/>
      </c>
      <c r="R2279" s="26" t="str">
        <f t="array" ref="R2279">IFERROR(IF(OR(J2279="",M2279="",F2279=""),"",IF(F2279="학생부종합",INDEX(종합배치표!$C:$Q,MATCH(J2279,종합배치표!$B:$B,0),(MATCH(M2279,{"A","B","C","D","E"},0)-1)*3+1),INDEX(교과배치표!$C:$Q,MATCH(J2279,교과배치표!$B:$B,0),(MATCH(M2279,{"A","B","C","D","E"},0)-1)*3+1))),"")</f>
        <v/>
      </c>
      <c r="S2279" s="26" t="str">
        <f t="array" ref="S2279">IFERROR(IF(OR(J2279="",M2279="",F2279=""),"",IF(F2279="학생부종합",INDEX(종합배치표!$C:$Q,MATCH(J2279,종합배치표!$B:$B,0),(MATCH(M2279,{"A","B","C","D","E"},0)-1)*3+2),INDEX(교과배치표!$C:$Q,MATCH(J2279,교과배치표!$B:$B,0),(MATCH(M2279,{"A","B","C","D","E"},0)-1)*3+2))),"")</f>
        <v/>
      </c>
      <c r="T2279" s="26" t="str">
        <f t="array" ref="T2279">IFERROR(IF(OR(J2279="",M2279="",F2279=""),"",IF(F2279="학생부종합",INDEX(종합배치표!$C:$Q,MATCH(J2279,종합배치표!$B:$B,0),(MATCH(M2279,{"A","B","C","D","E"},0)-1)*3+3),INDEX(교과배치표!$C:$Q,MATCH(J2279,교과배치표!$B:$B,0),(MATCH(M2279,{"A","B","C","D","E"},0)-1)*3+3))),"")</f>
        <v/>
      </c>
      <c r="V2279" s="140">
        <f t="shared" si="106"/>
        <v>2.7</v>
      </c>
      <c r="W2279" s="141" t="str">
        <f t="shared" si="107"/>
        <v/>
      </c>
    </row>
    <row r="2280" spans="2:23" ht="14.25" customHeight="1">
      <c r="B2280" s="20">
        <v>2421</v>
      </c>
      <c r="C2280" s="21" t="s">
        <v>22</v>
      </c>
      <c r="D2280" s="21" t="s">
        <v>22</v>
      </c>
      <c r="E2280" s="21" t="s">
        <v>970</v>
      </c>
      <c r="F2280" s="21" t="s">
        <v>68</v>
      </c>
      <c r="G2280" s="21" t="s">
        <v>816</v>
      </c>
      <c r="H2280" s="21" t="s">
        <v>993</v>
      </c>
      <c r="I2280" s="21" t="s">
        <v>60</v>
      </c>
      <c r="J2280" s="23"/>
      <c r="K2280" s="24">
        <v>22</v>
      </c>
      <c r="M2280" s="25" t="str">
        <f>IF(I2280="","",IF(I2280="인문",성적입력!$C$8,성적입력!$C$9))</f>
        <v>A</v>
      </c>
      <c r="N2280" s="26">
        <f>성적입력!$C$15</f>
        <v>3</v>
      </c>
      <c r="P2280" s="27" t="str">
        <f t="shared" si="105"/>
        <v/>
      </c>
      <c r="R2280" s="26" t="str">
        <f t="array" ref="R2280">IFERROR(IF(OR(J2280="",M2280="",F2280=""),"",IF(F2280="학생부종합",INDEX(종합배치표!$C:$Q,MATCH(J2280,종합배치표!$B:$B,0),(MATCH(M2280,{"A","B","C","D","E"},0)-1)*3+1),INDEX(교과배치표!$C:$Q,MATCH(J2280,교과배치표!$B:$B,0),(MATCH(M2280,{"A","B","C","D","E"},0)-1)*3+1))),"")</f>
        <v/>
      </c>
      <c r="S2280" s="26" t="str">
        <f t="array" ref="S2280">IFERROR(IF(OR(J2280="",M2280="",F2280=""),"",IF(F2280="학생부종합",INDEX(종합배치표!$C:$Q,MATCH(J2280,종합배치표!$B:$B,0),(MATCH(M2280,{"A","B","C","D","E"},0)-1)*3+2),INDEX(교과배치표!$C:$Q,MATCH(J2280,교과배치표!$B:$B,0),(MATCH(M2280,{"A","B","C","D","E"},0)-1)*3+2))),"")</f>
        <v/>
      </c>
      <c r="T2280" s="26" t="str">
        <f t="array" ref="T2280">IFERROR(IF(OR(J2280="",M2280="",F2280=""),"",IF(F2280="학생부종합",INDEX(종합배치표!$C:$Q,MATCH(J2280,종합배치표!$B:$B,0),(MATCH(M2280,{"A","B","C","D","E"},0)-1)*3+3),INDEX(교과배치표!$C:$Q,MATCH(J2280,교과배치표!$B:$B,0),(MATCH(M2280,{"A","B","C","D","E"},0)-1)*3+3))),"")</f>
        <v/>
      </c>
      <c r="V2280" s="140">
        <f t="shared" si="106"/>
        <v>2.7</v>
      </c>
      <c r="W2280" s="141" t="str">
        <f t="shared" si="107"/>
        <v/>
      </c>
    </row>
    <row r="2281" spans="2:23" ht="14.25" customHeight="1">
      <c r="B2281" s="20">
        <v>2422</v>
      </c>
      <c r="C2281" s="21" t="s">
        <v>22</v>
      </c>
      <c r="D2281" s="21" t="s">
        <v>22</v>
      </c>
      <c r="E2281" s="21" t="s">
        <v>970</v>
      </c>
      <c r="F2281" s="21" t="s">
        <v>24</v>
      </c>
      <c r="G2281" s="21" t="s">
        <v>972</v>
      </c>
      <c r="H2281" s="21" t="s">
        <v>993</v>
      </c>
      <c r="I2281" s="21" t="s">
        <v>60</v>
      </c>
      <c r="J2281" s="23"/>
      <c r="K2281" s="24">
        <v>9</v>
      </c>
      <c r="M2281" s="25" t="str">
        <f>IF(I2281="","",IF(I2281="인문",성적입력!$C$8,성적입력!$C$9))</f>
        <v>A</v>
      </c>
      <c r="N2281" s="26">
        <f>성적입력!$C$15</f>
        <v>3</v>
      </c>
      <c r="P2281" s="27" t="str">
        <f t="shared" si="105"/>
        <v/>
      </c>
      <c r="R2281" s="26" t="str">
        <f t="array" ref="R2281">IFERROR(IF(OR(J2281="",M2281="",F2281=""),"",IF(F2281="학생부종합",INDEX(종합배치표!$C:$Q,MATCH(J2281,종합배치표!$B:$B,0),(MATCH(M2281,{"A","B","C","D","E"},0)-1)*3+1),INDEX(교과배치표!$C:$Q,MATCH(J2281,교과배치표!$B:$B,0),(MATCH(M2281,{"A","B","C","D","E"},0)-1)*3+1))),"")</f>
        <v/>
      </c>
      <c r="S2281" s="26" t="str">
        <f t="array" ref="S2281">IFERROR(IF(OR(J2281="",M2281="",F2281=""),"",IF(F2281="학생부종합",INDEX(종합배치표!$C:$Q,MATCH(J2281,종합배치표!$B:$B,0),(MATCH(M2281,{"A","B","C","D","E"},0)-1)*3+2),INDEX(교과배치표!$C:$Q,MATCH(J2281,교과배치표!$B:$B,0),(MATCH(M2281,{"A","B","C","D","E"},0)-1)*3+2))),"")</f>
        <v/>
      </c>
      <c r="T2281" s="26" t="str">
        <f t="array" ref="T2281">IFERROR(IF(OR(J2281="",M2281="",F2281=""),"",IF(F2281="학생부종합",INDEX(종합배치표!$C:$Q,MATCH(J2281,종합배치표!$B:$B,0),(MATCH(M2281,{"A","B","C","D","E"},0)-1)*3+3),INDEX(교과배치표!$C:$Q,MATCH(J2281,교과배치표!$B:$B,0),(MATCH(M2281,{"A","B","C","D","E"},0)-1)*3+3))),"")</f>
        <v/>
      </c>
      <c r="V2281" s="140">
        <f t="shared" si="106"/>
        <v>2.7</v>
      </c>
      <c r="W2281" s="141" t="str">
        <f t="shared" si="107"/>
        <v/>
      </c>
    </row>
    <row r="2282" spans="2:23" ht="14.25" customHeight="1">
      <c r="B2282" s="20">
        <v>2423</v>
      </c>
      <c r="C2282" s="21" t="s">
        <v>445</v>
      </c>
      <c r="D2282" s="21" t="s">
        <v>994</v>
      </c>
      <c r="E2282" s="21" t="s">
        <v>995</v>
      </c>
      <c r="F2282" s="21" t="s">
        <v>68</v>
      </c>
      <c r="G2282" s="21" t="s">
        <v>917</v>
      </c>
      <c r="H2282" s="21" t="s">
        <v>441</v>
      </c>
      <c r="I2282" s="21" t="s">
        <v>429</v>
      </c>
      <c r="J2282" s="23"/>
      <c r="K2282" s="24">
        <v>7</v>
      </c>
      <c r="M2282" s="25" t="str">
        <f>IF(I2282="","",IF(I2282="인문",성적입력!$C$8,성적입력!$C$9))</f>
        <v>A</v>
      </c>
      <c r="N2282" s="26">
        <f>성적입력!$C$15</f>
        <v>3</v>
      </c>
      <c r="P2282" s="27" t="str">
        <f t="shared" si="105"/>
        <v/>
      </c>
      <c r="R2282" s="26" t="str">
        <f t="array" ref="R2282">IFERROR(IF(OR(J2282="",M2282="",F2282=""),"",IF(F2282="학생부종합",INDEX(종합배치표!$C:$Q,MATCH(J2282,종합배치표!$B:$B,0),(MATCH(M2282,{"A","B","C","D","E"},0)-1)*3+1),INDEX(교과배치표!$C:$Q,MATCH(J2282,교과배치표!$B:$B,0),(MATCH(M2282,{"A","B","C","D","E"},0)-1)*3+1))),"")</f>
        <v/>
      </c>
      <c r="S2282" s="26" t="str">
        <f t="array" ref="S2282">IFERROR(IF(OR(J2282="",M2282="",F2282=""),"",IF(F2282="학생부종합",INDEX(종합배치표!$C:$Q,MATCH(J2282,종합배치표!$B:$B,0),(MATCH(M2282,{"A","B","C","D","E"},0)-1)*3+2),INDEX(교과배치표!$C:$Q,MATCH(J2282,교과배치표!$B:$B,0),(MATCH(M2282,{"A","B","C","D","E"},0)-1)*3+2))),"")</f>
        <v/>
      </c>
      <c r="T2282" s="26" t="str">
        <f t="array" ref="T2282">IFERROR(IF(OR(J2282="",M2282="",F2282=""),"",IF(F2282="학생부종합",INDEX(종합배치표!$C:$Q,MATCH(J2282,종합배치표!$B:$B,0),(MATCH(M2282,{"A","B","C","D","E"},0)-1)*3+3),INDEX(교과배치표!$C:$Q,MATCH(J2282,교과배치표!$B:$B,0),(MATCH(M2282,{"A","B","C","D","E"},0)-1)*3+3))),"")</f>
        <v/>
      </c>
      <c r="V2282" s="140">
        <f t="shared" si="106"/>
        <v>2.7</v>
      </c>
      <c r="W2282" s="141" t="str">
        <f t="shared" si="107"/>
        <v/>
      </c>
    </row>
    <row r="2283" spans="2:23" ht="14.25" customHeight="1">
      <c r="B2283" s="20">
        <v>2424</v>
      </c>
      <c r="C2283" s="21" t="s">
        <v>445</v>
      </c>
      <c r="D2283" s="21" t="s">
        <v>994</v>
      </c>
      <c r="E2283" s="21" t="s">
        <v>995</v>
      </c>
      <c r="F2283" s="21" t="s">
        <v>24</v>
      </c>
      <c r="G2283" s="21" t="s">
        <v>996</v>
      </c>
      <c r="H2283" s="21" t="s">
        <v>441</v>
      </c>
      <c r="I2283" s="21" t="s">
        <v>429</v>
      </c>
      <c r="J2283" s="23"/>
      <c r="K2283" s="24">
        <v>15</v>
      </c>
      <c r="M2283" s="25" t="str">
        <f>IF(I2283="","",IF(I2283="인문",성적입력!$C$8,성적입력!$C$9))</f>
        <v>A</v>
      </c>
      <c r="N2283" s="26">
        <f>성적입력!$C$15</f>
        <v>3</v>
      </c>
      <c r="P2283" s="27" t="str">
        <f t="shared" si="105"/>
        <v/>
      </c>
      <c r="R2283" s="26" t="str">
        <f t="array" ref="R2283">IFERROR(IF(OR(J2283="",M2283="",F2283=""),"",IF(F2283="학생부종합",INDEX(종합배치표!$C:$Q,MATCH(J2283,종합배치표!$B:$B,0),(MATCH(M2283,{"A","B","C","D","E"},0)-1)*3+1),INDEX(교과배치표!$C:$Q,MATCH(J2283,교과배치표!$B:$B,0),(MATCH(M2283,{"A","B","C","D","E"},0)-1)*3+1))),"")</f>
        <v/>
      </c>
      <c r="S2283" s="26" t="str">
        <f t="array" ref="S2283">IFERROR(IF(OR(J2283="",M2283="",F2283=""),"",IF(F2283="학생부종합",INDEX(종합배치표!$C:$Q,MATCH(J2283,종합배치표!$B:$B,0),(MATCH(M2283,{"A","B","C","D","E"},0)-1)*3+2),INDEX(교과배치표!$C:$Q,MATCH(J2283,교과배치표!$B:$B,0),(MATCH(M2283,{"A","B","C","D","E"},0)-1)*3+2))),"")</f>
        <v/>
      </c>
      <c r="T2283" s="26" t="str">
        <f t="array" ref="T2283">IFERROR(IF(OR(J2283="",M2283="",F2283=""),"",IF(F2283="학생부종합",INDEX(종합배치표!$C:$Q,MATCH(J2283,종합배치표!$B:$B,0),(MATCH(M2283,{"A","B","C","D","E"},0)-1)*3+3),INDEX(교과배치표!$C:$Q,MATCH(J2283,교과배치표!$B:$B,0),(MATCH(M2283,{"A","B","C","D","E"},0)-1)*3+3))),"")</f>
        <v/>
      </c>
      <c r="V2283" s="140">
        <f t="shared" si="106"/>
        <v>2.7</v>
      </c>
      <c r="W2283" s="141" t="str">
        <f t="shared" si="107"/>
        <v/>
      </c>
    </row>
    <row r="2284" spans="2:23" ht="14.25" customHeight="1">
      <c r="B2284" s="20">
        <v>2426</v>
      </c>
      <c r="C2284" s="21" t="s">
        <v>445</v>
      </c>
      <c r="D2284" s="21" t="s">
        <v>994</v>
      </c>
      <c r="E2284" s="21" t="s">
        <v>995</v>
      </c>
      <c r="F2284" s="21" t="s">
        <v>24</v>
      </c>
      <c r="G2284" s="21" t="s">
        <v>997</v>
      </c>
      <c r="H2284" s="21" t="s">
        <v>441</v>
      </c>
      <c r="I2284" s="21" t="s">
        <v>429</v>
      </c>
      <c r="J2284" s="23"/>
      <c r="K2284" s="24">
        <v>8</v>
      </c>
      <c r="M2284" s="25" t="str">
        <f>IF(I2284="","",IF(I2284="인문",성적입력!$C$8,성적입력!$C$9))</f>
        <v>A</v>
      </c>
      <c r="N2284" s="26">
        <f>성적입력!$C$15</f>
        <v>3</v>
      </c>
      <c r="P2284" s="27" t="str">
        <f t="shared" si="105"/>
        <v/>
      </c>
      <c r="R2284" s="26" t="str">
        <f t="array" ref="R2284">IFERROR(IF(OR(J2284="",M2284="",F2284=""),"",IF(F2284="학생부종합",INDEX(종합배치표!$C:$Q,MATCH(J2284,종합배치표!$B:$B,0),(MATCH(M2284,{"A","B","C","D","E"},0)-1)*3+1),INDEX(교과배치표!$C:$Q,MATCH(J2284,교과배치표!$B:$B,0),(MATCH(M2284,{"A","B","C","D","E"},0)-1)*3+1))),"")</f>
        <v/>
      </c>
      <c r="S2284" s="26" t="str">
        <f t="array" ref="S2284">IFERROR(IF(OR(J2284="",M2284="",F2284=""),"",IF(F2284="학생부종합",INDEX(종합배치표!$C:$Q,MATCH(J2284,종합배치표!$B:$B,0),(MATCH(M2284,{"A","B","C","D","E"},0)-1)*3+2),INDEX(교과배치표!$C:$Q,MATCH(J2284,교과배치표!$B:$B,0),(MATCH(M2284,{"A","B","C","D","E"},0)-1)*3+2))),"")</f>
        <v/>
      </c>
      <c r="T2284" s="26" t="str">
        <f t="array" ref="T2284">IFERROR(IF(OR(J2284="",M2284="",F2284=""),"",IF(F2284="학생부종합",INDEX(종합배치표!$C:$Q,MATCH(J2284,종합배치표!$B:$B,0),(MATCH(M2284,{"A","B","C","D","E"},0)-1)*3+3),INDEX(교과배치표!$C:$Q,MATCH(J2284,교과배치표!$B:$B,0),(MATCH(M2284,{"A","B","C","D","E"},0)-1)*3+3))),"")</f>
        <v/>
      </c>
      <c r="V2284" s="140">
        <f t="shared" si="106"/>
        <v>2.7</v>
      </c>
      <c r="W2284" s="141" t="str">
        <f t="shared" si="107"/>
        <v/>
      </c>
    </row>
    <row r="2285" spans="2:23" ht="14.25" customHeight="1">
      <c r="B2285" s="20">
        <v>2427</v>
      </c>
      <c r="C2285" s="21" t="s">
        <v>22</v>
      </c>
      <c r="D2285" s="21" t="s">
        <v>22</v>
      </c>
      <c r="E2285" s="21" t="s">
        <v>191</v>
      </c>
      <c r="F2285" s="21" t="s">
        <v>24</v>
      </c>
      <c r="G2285" s="21" t="s">
        <v>192</v>
      </c>
      <c r="H2285" s="21" t="s">
        <v>998</v>
      </c>
      <c r="I2285" s="21" t="s">
        <v>27</v>
      </c>
      <c r="J2285" s="23"/>
      <c r="K2285" s="24">
        <v>5</v>
      </c>
      <c r="M2285" s="25" t="str">
        <f>IF(I2285="","",IF(I2285="인문",성적입력!$C$8,성적입력!$C$9))</f>
        <v>A</v>
      </c>
      <c r="N2285" s="26">
        <f>성적입력!$C$15</f>
        <v>3</v>
      </c>
      <c r="P2285" s="27" t="str">
        <f t="shared" si="105"/>
        <v/>
      </c>
      <c r="R2285" s="26" t="str">
        <f t="array" ref="R2285">IFERROR(IF(OR(J2285="",M2285="",F2285=""),"",IF(F2285="학생부종합",INDEX(종합배치표!$C:$Q,MATCH(J2285,종합배치표!$B:$B,0),(MATCH(M2285,{"A","B","C","D","E"},0)-1)*3+1),INDEX(교과배치표!$C:$Q,MATCH(J2285,교과배치표!$B:$B,0),(MATCH(M2285,{"A","B","C","D","E"},0)-1)*3+1))),"")</f>
        <v/>
      </c>
      <c r="S2285" s="26" t="str">
        <f t="array" ref="S2285">IFERROR(IF(OR(J2285="",M2285="",F2285=""),"",IF(F2285="학생부종합",INDEX(종합배치표!$C:$Q,MATCH(J2285,종합배치표!$B:$B,0),(MATCH(M2285,{"A","B","C","D","E"},0)-1)*3+2),INDEX(교과배치표!$C:$Q,MATCH(J2285,교과배치표!$B:$B,0),(MATCH(M2285,{"A","B","C","D","E"},0)-1)*3+2))),"")</f>
        <v/>
      </c>
      <c r="T2285" s="26" t="str">
        <f t="array" ref="T2285">IFERROR(IF(OR(J2285="",M2285="",F2285=""),"",IF(F2285="학생부종합",INDEX(종합배치표!$C:$Q,MATCH(J2285,종합배치표!$B:$B,0),(MATCH(M2285,{"A","B","C","D","E"},0)-1)*3+3),INDEX(교과배치표!$C:$Q,MATCH(J2285,교과배치표!$B:$B,0),(MATCH(M2285,{"A","B","C","D","E"},0)-1)*3+3))),"")</f>
        <v/>
      </c>
      <c r="V2285" s="140">
        <f t="shared" si="106"/>
        <v>2.7</v>
      </c>
      <c r="W2285" s="141" t="str">
        <f t="shared" si="107"/>
        <v/>
      </c>
    </row>
    <row r="2286" spans="2:23" ht="14.25" customHeight="1">
      <c r="B2286" s="20">
        <v>2437</v>
      </c>
      <c r="C2286" s="21" t="s">
        <v>22</v>
      </c>
      <c r="D2286" s="21" t="s">
        <v>22</v>
      </c>
      <c r="E2286" s="21" t="s">
        <v>191</v>
      </c>
      <c r="F2286" s="21" t="s">
        <v>24</v>
      </c>
      <c r="G2286" s="21" t="s">
        <v>192</v>
      </c>
      <c r="H2286" s="21" t="s">
        <v>999</v>
      </c>
      <c r="I2286" s="21" t="s">
        <v>27</v>
      </c>
      <c r="J2286" s="23"/>
      <c r="K2286" s="24">
        <v>8</v>
      </c>
      <c r="M2286" s="25" t="str">
        <f>IF(I2286="","",IF(I2286="인문",성적입력!$C$8,성적입력!$C$9))</f>
        <v>A</v>
      </c>
      <c r="N2286" s="26">
        <f>성적입력!$C$15</f>
        <v>3</v>
      </c>
      <c r="P2286" s="27" t="str">
        <f t="shared" si="105"/>
        <v/>
      </c>
      <c r="R2286" s="26" t="str">
        <f t="array" ref="R2286">IFERROR(IF(OR(J2286="",M2286="",F2286=""),"",IF(F2286="학생부종합",INDEX(종합배치표!$C:$Q,MATCH(J2286,종합배치표!$B:$B,0),(MATCH(M2286,{"A","B","C","D","E"},0)-1)*3+1),INDEX(교과배치표!$C:$Q,MATCH(J2286,교과배치표!$B:$B,0),(MATCH(M2286,{"A","B","C","D","E"},0)-1)*3+1))),"")</f>
        <v/>
      </c>
      <c r="S2286" s="26" t="str">
        <f t="array" ref="S2286">IFERROR(IF(OR(J2286="",M2286="",F2286=""),"",IF(F2286="학생부종합",INDEX(종합배치표!$C:$Q,MATCH(J2286,종합배치표!$B:$B,0),(MATCH(M2286,{"A","B","C","D","E"},0)-1)*3+2),INDEX(교과배치표!$C:$Q,MATCH(J2286,교과배치표!$B:$B,0),(MATCH(M2286,{"A","B","C","D","E"},0)-1)*3+2))),"")</f>
        <v/>
      </c>
      <c r="T2286" s="26" t="str">
        <f t="array" ref="T2286">IFERROR(IF(OR(J2286="",M2286="",F2286=""),"",IF(F2286="학생부종합",INDEX(종합배치표!$C:$Q,MATCH(J2286,종합배치표!$B:$B,0),(MATCH(M2286,{"A","B","C","D","E"},0)-1)*3+3),INDEX(교과배치표!$C:$Q,MATCH(J2286,교과배치표!$B:$B,0),(MATCH(M2286,{"A","B","C","D","E"},0)-1)*3+3))),"")</f>
        <v/>
      </c>
      <c r="V2286" s="140">
        <f t="shared" si="106"/>
        <v>2.7</v>
      </c>
      <c r="W2286" s="141" t="str">
        <f t="shared" si="107"/>
        <v/>
      </c>
    </row>
    <row r="2287" spans="2:23" ht="14.25" customHeight="1">
      <c r="B2287" s="20">
        <v>2444</v>
      </c>
      <c r="C2287" s="21" t="s">
        <v>22</v>
      </c>
      <c r="D2287" s="21" t="s">
        <v>22</v>
      </c>
      <c r="E2287" s="21" t="s">
        <v>191</v>
      </c>
      <c r="F2287" s="21" t="s">
        <v>24</v>
      </c>
      <c r="G2287" s="21" t="s">
        <v>192</v>
      </c>
      <c r="H2287" s="21" t="s">
        <v>1000</v>
      </c>
      <c r="I2287" s="21" t="s">
        <v>27</v>
      </c>
      <c r="J2287" s="23"/>
      <c r="K2287" s="24">
        <v>14</v>
      </c>
      <c r="M2287" s="25" t="str">
        <f>IF(I2287="","",IF(I2287="인문",성적입력!$C$8,성적입력!$C$9))</f>
        <v>A</v>
      </c>
      <c r="N2287" s="26">
        <f>성적입력!$C$15</f>
        <v>3</v>
      </c>
      <c r="P2287" s="27" t="str">
        <f t="shared" si="105"/>
        <v/>
      </c>
      <c r="R2287" s="26" t="str">
        <f t="array" ref="R2287">IFERROR(IF(OR(J2287="",M2287="",F2287=""),"",IF(F2287="학생부종합",INDEX(종합배치표!$C:$Q,MATCH(J2287,종합배치표!$B:$B,0),(MATCH(M2287,{"A","B","C","D","E"},0)-1)*3+1),INDEX(교과배치표!$C:$Q,MATCH(J2287,교과배치표!$B:$B,0),(MATCH(M2287,{"A","B","C","D","E"},0)-1)*3+1))),"")</f>
        <v/>
      </c>
      <c r="S2287" s="26" t="str">
        <f t="array" ref="S2287">IFERROR(IF(OR(J2287="",M2287="",F2287=""),"",IF(F2287="학생부종합",INDEX(종합배치표!$C:$Q,MATCH(J2287,종합배치표!$B:$B,0),(MATCH(M2287,{"A","B","C","D","E"},0)-1)*3+2),INDEX(교과배치표!$C:$Q,MATCH(J2287,교과배치표!$B:$B,0),(MATCH(M2287,{"A","B","C","D","E"},0)-1)*3+2))),"")</f>
        <v/>
      </c>
      <c r="T2287" s="26" t="str">
        <f t="array" ref="T2287">IFERROR(IF(OR(J2287="",M2287="",F2287=""),"",IF(F2287="학생부종합",INDEX(종합배치표!$C:$Q,MATCH(J2287,종합배치표!$B:$B,0),(MATCH(M2287,{"A","B","C","D","E"},0)-1)*3+3),INDEX(교과배치표!$C:$Q,MATCH(J2287,교과배치표!$B:$B,0),(MATCH(M2287,{"A","B","C","D","E"},0)-1)*3+3))),"")</f>
        <v/>
      </c>
      <c r="V2287" s="140">
        <f t="shared" si="106"/>
        <v>2.7</v>
      </c>
      <c r="W2287" s="141" t="str">
        <f t="shared" si="107"/>
        <v/>
      </c>
    </row>
    <row r="2288" spans="2:23" ht="14.25" customHeight="1">
      <c r="B2288" s="20">
        <v>2461</v>
      </c>
      <c r="C2288" s="21" t="s">
        <v>22</v>
      </c>
      <c r="D2288" s="21" t="s">
        <v>22</v>
      </c>
      <c r="E2288" s="21" t="s">
        <v>191</v>
      </c>
      <c r="F2288" s="21" t="s">
        <v>24</v>
      </c>
      <c r="G2288" s="21" t="s">
        <v>192</v>
      </c>
      <c r="H2288" s="21" t="s">
        <v>1001</v>
      </c>
      <c r="I2288" s="21" t="s">
        <v>27</v>
      </c>
      <c r="J2288" s="23"/>
      <c r="K2288" s="24">
        <v>14</v>
      </c>
      <c r="M2288" s="25" t="str">
        <f>IF(I2288="","",IF(I2288="인문",성적입력!$C$8,성적입력!$C$9))</f>
        <v>A</v>
      </c>
      <c r="N2288" s="26">
        <f>성적입력!$C$15</f>
        <v>3</v>
      </c>
      <c r="P2288" s="27" t="str">
        <f t="shared" si="105"/>
        <v/>
      </c>
      <c r="R2288" s="26" t="str">
        <f t="array" ref="R2288">IFERROR(IF(OR(J2288="",M2288="",F2288=""),"",IF(F2288="학생부종합",INDEX(종합배치표!$C:$Q,MATCH(J2288,종합배치표!$B:$B,0),(MATCH(M2288,{"A","B","C","D","E"},0)-1)*3+1),INDEX(교과배치표!$C:$Q,MATCH(J2288,교과배치표!$B:$B,0),(MATCH(M2288,{"A","B","C","D","E"},0)-1)*3+1))),"")</f>
        <v/>
      </c>
      <c r="S2288" s="26" t="str">
        <f t="array" ref="S2288">IFERROR(IF(OR(J2288="",M2288="",F2288=""),"",IF(F2288="학생부종합",INDEX(종합배치표!$C:$Q,MATCH(J2288,종합배치표!$B:$B,0),(MATCH(M2288,{"A","B","C","D","E"},0)-1)*3+2),INDEX(교과배치표!$C:$Q,MATCH(J2288,교과배치표!$B:$B,0),(MATCH(M2288,{"A","B","C","D","E"},0)-1)*3+2))),"")</f>
        <v/>
      </c>
      <c r="T2288" s="26" t="str">
        <f t="array" ref="T2288">IFERROR(IF(OR(J2288="",M2288="",F2288=""),"",IF(F2288="학생부종합",INDEX(종합배치표!$C:$Q,MATCH(J2288,종합배치표!$B:$B,0),(MATCH(M2288,{"A","B","C","D","E"},0)-1)*3+3),INDEX(교과배치표!$C:$Q,MATCH(J2288,교과배치표!$B:$B,0),(MATCH(M2288,{"A","B","C","D","E"},0)-1)*3+3))),"")</f>
        <v/>
      </c>
      <c r="V2288" s="140">
        <f t="shared" si="106"/>
        <v>2.7</v>
      </c>
      <c r="W2288" s="141" t="str">
        <f t="shared" si="107"/>
        <v/>
      </c>
    </row>
    <row r="2289" spans="2:23" ht="14.25" customHeight="1">
      <c r="B2289" s="20">
        <v>2477</v>
      </c>
      <c r="C2289" s="21" t="s">
        <v>22</v>
      </c>
      <c r="D2289" s="21" t="s">
        <v>22</v>
      </c>
      <c r="E2289" s="21" t="s">
        <v>191</v>
      </c>
      <c r="F2289" s="21" t="s">
        <v>24</v>
      </c>
      <c r="G2289" s="21" t="s">
        <v>192</v>
      </c>
      <c r="H2289" s="21" t="s">
        <v>1002</v>
      </c>
      <c r="I2289" s="21" t="s">
        <v>27</v>
      </c>
      <c r="J2289" s="23"/>
      <c r="K2289" s="24">
        <v>8</v>
      </c>
      <c r="M2289" s="25" t="str">
        <f>IF(I2289="","",IF(I2289="인문",성적입력!$C$8,성적입력!$C$9))</f>
        <v>A</v>
      </c>
      <c r="N2289" s="26">
        <f>성적입력!$C$15</f>
        <v>3</v>
      </c>
      <c r="P2289" s="27" t="str">
        <f t="shared" si="105"/>
        <v/>
      </c>
      <c r="R2289" s="26" t="str">
        <f t="array" ref="R2289">IFERROR(IF(OR(J2289="",M2289="",F2289=""),"",IF(F2289="학생부종합",INDEX(종합배치표!$C:$Q,MATCH(J2289,종합배치표!$B:$B,0),(MATCH(M2289,{"A","B","C","D","E"},0)-1)*3+1),INDEX(교과배치표!$C:$Q,MATCH(J2289,교과배치표!$B:$B,0),(MATCH(M2289,{"A","B","C","D","E"},0)-1)*3+1))),"")</f>
        <v/>
      </c>
      <c r="S2289" s="26" t="str">
        <f t="array" ref="S2289">IFERROR(IF(OR(J2289="",M2289="",F2289=""),"",IF(F2289="학생부종합",INDEX(종합배치표!$C:$Q,MATCH(J2289,종합배치표!$B:$B,0),(MATCH(M2289,{"A","B","C","D","E"},0)-1)*3+2),INDEX(교과배치표!$C:$Q,MATCH(J2289,교과배치표!$B:$B,0),(MATCH(M2289,{"A","B","C","D","E"},0)-1)*3+2))),"")</f>
        <v/>
      </c>
      <c r="T2289" s="26" t="str">
        <f t="array" ref="T2289">IFERROR(IF(OR(J2289="",M2289="",F2289=""),"",IF(F2289="학생부종합",INDEX(종합배치표!$C:$Q,MATCH(J2289,종합배치표!$B:$B,0),(MATCH(M2289,{"A","B","C","D","E"},0)-1)*3+3),INDEX(교과배치표!$C:$Q,MATCH(J2289,교과배치표!$B:$B,0),(MATCH(M2289,{"A","B","C","D","E"},0)-1)*3+3))),"")</f>
        <v/>
      </c>
      <c r="V2289" s="140">
        <f t="shared" si="106"/>
        <v>2.7</v>
      </c>
      <c r="W2289" s="141" t="str">
        <f t="shared" si="107"/>
        <v/>
      </c>
    </row>
    <row r="2290" spans="2:23" ht="14.25" customHeight="1">
      <c r="B2290" s="20">
        <v>2480</v>
      </c>
      <c r="C2290" s="21" t="s">
        <v>22</v>
      </c>
      <c r="D2290" s="21" t="s">
        <v>22</v>
      </c>
      <c r="E2290" s="21" t="s">
        <v>191</v>
      </c>
      <c r="F2290" s="21" t="s">
        <v>68</v>
      </c>
      <c r="G2290" s="21" t="s">
        <v>246</v>
      </c>
      <c r="H2290" s="29" t="s">
        <v>1003</v>
      </c>
      <c r="I2290" s="21" t="s">
        <v>27</v>
      </c>
      <c r="J2290" s="28"/>
      <c r="K2290" s="24">
        <v>10</v>
      </c>
      <c r="M2290" s="25" t="str">
        <f>IF(I2290="","",IF(I2290="인문",성적입력!$C$8,성적입력!$C$9))</f>
        <v>A</v>
      </c>
      <c r="N2290" s="26">
        <f>성적입력!$C$15</f>
        <v>3</v>
      </c>
      <c r="P2290" s="27" t="str">
        <f t="shared" si="105"/>
        <v/>
      </c>
      <c r="R2290" s="26" t="str">
        <f t="array" ref="R2290">IFERROR(IF(OR(J2290="",M2290="",F2290=""),"",IF(F2290="학생부종합",INDEX(종합배치표!$C:$Q,MATCH(J2290,종합배치표!$B:$B,0),(MATCH(M2290,{"A","B","C","D","E"},0)-1)*3+1),INDEX(교과배치표!$C:$Q,MATCH(J2290,교과배치표!$B:$B,0),(MATCH(M2290,{"A","B","C","D","E"},0)-1)*3+1))),"")</f>
        <v/>
      </c>
      <c r="S2290" s="26" t="str">
        <f t="array" ref="S2290">IFERROR(IF(OR(J2290="",M2290="",F2290=""),"",IF(F2290="학생부종합",INDEX(종합배치표!$C:$Q,MATCH(J2290,종합배치표!$B:$B,0),(MATCH(M2290,{"A","B","C","D","E"},0)-1)*3+2),INDEX(교과배치표!$C:$Q,MATCH(J2290,교과배치표!$B:$B,0),(MATCH(M2290,{"A","B","C","D","E"},0)-1)*3+2))),"")</f>
        <v/>
      </c>
      <c r="T2290" s="26" t="str">
        <f t="array" ref="T2290">IFERROR(IF(OR(J2290="",M2290="",F2290=""),"",IF(F2290="학생부종합",INDEX(종합배치표!$C:$Q,MATCH(J2290,종합배치표!$B:$B,0),(MATCH(M2290,{"A","B","C","D","E"},0)-1)*3+3),INDEX(교과배치표!$C:$Q,MATCH(J2290,교과배치표!$B:$B,0),(MATCH(M2290,{"A","B","C","D","E"},0)-1)*3+3))),"")</f>
        <v/>
      </c>
      <c r="V2290" s="140">
        <f t="shared" si="106"/>
        <v>2.7</v>
      </c>
      <c r="W2290" s="141" t="str">
        <f t="shared" si="107"/>
        <v/>
      </c>
    </row>
    <row r="2291" spans="2:23" ht="14.25" customHeight="1">
      <c r="B2291" s="20">
        <v>2482</v>
      </c>
      <c r="C2291" s="21" t="s">
        <v>22</v>
      </c>
      <c r="D2291" s="21" t="s">
        <v>22</v>
      </c>
      <c r="E2291" s="21" t="s">
        <v>191</v>
      </c>
      <c r="F2291" s="21" t="s">
        <v>24</v>
      </c>
      <c r="G2291" s="21" t="s">
        <v>192</v>
      </c>
      <c r="H2291" s="21" t="s">
        <v>56</v>
      </c>
      <c r="I2291" s="21" t="s">
        <v>27</v>
      </c>
      <c r="J2291" s="23"/>
      <c r="K2291" s="24">
        <v>10</v>
      </c>
      <c r="M2291" s="25" t="str">
        <f>IF(I2291="","",IF(I2291="인문",성적입력!$C$8,성적입력!$C$9))</f>
        <v>A</v>
      </c>
      <c r="N2291" s="26">
        <f>성적입력!$C$15</f>
        <v>3</v>
      </c>
      <c r="P2291" s="27" t="str">
        <f t="shared" si="105"/>
        <v/>
      </c>
      <c r="R2291" s="26" t="str">
        <f t="array" ref="R2291">IFERROR(IF(OR(J2291="",M2291="",F2291=""),"",IF(F2291="학생부종합",INDEX(종합배치표!$C:$Q,MATCH(J2291,종합배치표!$B:$B,0),(MATCH(M2291,{"A","B","C","D","E"},0)-1)*3+1),INDEX(교과배치표!$C:$Q,MATCH(J2291,교과배치표!$B:$B,0),(MATCH(M2291,{"A","B","C","D","E"},0)-1)*3+1))),"")</f>
        <v/>
      </c>
      <c r="S2291" s="26" t="str">
        <f t="array" ref="S2291">IFERROR(IF(OR(J2291="",M2291="",F2291=""),"",IF(F2291="학생부종합",INDEX(종합배치표!$C:$Q,MATCH(J2291,종합배치표!$B:$B,0),(MATCH(M2291,{"A","B","C","D","E"},0)-1)*3+2),INDEX(교과배치표!$C:$Q,MATCH(J2291,교과배치표!$B:$B,0),(MATCH(M2291,{"A","B","C","D","E"},0)-1)*3+2))),"")</f>
        <v/>
      </c>
      <c r="T2291" s="26" t="str">
        <f t="array" ref="T2291">IFERROR(IF(OR(J2291="",M2291="",F2291=""),"",IF(F2291="학생부종합",INDEX(종합배치표!$C:$Q,MATCH(J2291,종합배치표!$B:$B,0),(MATCH(M2291,{"A","B","C","D","E"},0)-1)*3+3),INDEX(교과배치표!$C:$Q,MATCH(J2291,교과배치표!$B:$B,0),(MATCH(M2291,{"A","B","C","D","E"},0)-1)*3+3))),"")</f>
        <v/>
      </c>
      <c r="V2291" s="140">
        <f t="shared" si="106"/>
        <v>2.7</v>
      </c>
      <c r="W2291" s="141" t="str">
        <f t="shared" si="107"/>
        <v/>
      </c>
    </row>
    <row r="2292" spans="2:23" ht="14.25" customHeight="1">
      <c r="B2292" s="20">
        <v>2496</v>
      </c>
      <c r="C2292" s="21" t="s">
        <v>22</v>
      </c>
      <c r="D2292" s="21" t="s">
        <v>22</v>
      </c>
      <c r="E2292" s="21" t="s">
        <v>1004</v>
      </c>
      <c r="F2292" s="21" t="s">
        <v>68</v>
      </c>
      <c r="G2292" s="21" t="s">
        <v>1005</v>
      </c>
      <c r="H2292" s="21" t="s">
        <v>1006</v>
      </c>
      <c r="I2292" s="21" t="s">
        <v>27</v>
      </c>
      <c r="J2292" s="23"/>
      <c r="K2292" s="24">
        <v>34</v>
      </c>
      <c r="M2292" s="25" t="str">
        <f>IF(I2292="","",IF(I2292="인문",성적입력!$C$8,성적입력!$C$9))</f>
        <v>A</v>
      </c>
      <c r="N2292" s="26">
        <f>성적입력!$C$15</f>
        <v>3</v>
      </c>
      <c r="P2292" s="27" t="str">
        <f t="shared" si="105"/>
        <v/>
      </c>
      <c r="R2292" s="26" t="str">
        <f t="array" ref="R2292">IFERROR(IF(OR(J2292="",M2292="",F2292=""),"",IF(F2292="학생부종합",INDEX(종합배치표!$C:$Q,MATCH(J2292,종합배치표!$B:$B,0),(MATCH(M2292,{"A","B","C","D","E"},0)-1)*3+1),INDEX(교과배치표!$C:$Q,MATCH(J2292,교과배치표!$B:$B,0),(MATCH(M2292,{"A","B","C","D","E"},0)-1)*3+1))),"")</f>
        <v/>
      </c>
      <c r="S2292" s="26" t="str">
        <f t="array" ref="S2292">IFERROR(IF(OR(J2292="",M2292="",F2292=""),"",IF(F2292="학생부종합",INDEX(종합배치표!$C:$Q,MATCH(J2292,종합배치표!$B:$B,0),(MATCH(M2292,{"A","B","C","D","E"},0)-1)*3+2),INDEX(교과배치표!$C:$Q,MATCH(J2292,교과배치표!$B:$B,0),(MATCH(M2292,{"A","B","C","D","E"},0)-1)*3+2))),"")</f>
        <v/>
      </c>
      <c r="T2292" s="26" t="str">
        <f t="array" ref="T2292">IFERROR(IF(OR(J2292="",M2292="",F2292=""),"",IF(F2292="학생부종합",INDEX(종합배치표!$C:$Q,MATCH(J2292,종합배치표!$B:$B,0),(MATCH(M2292,{"A","B","C","D","E"},0)-1)*3+3),INDEX(교과배치표!$C:$Q,MATCH(J2292,교과배치표!$B:$B,0),(MATCH(M2292,{"A","B","C","D","E"},0)-1)*3+3))),"")</f>
        <v/>
      </c>
      <c r="V2292" s="140">
        <f t="shared" si="106"/>
        <v>2.7</v>
      </c>
      <c r="W2292" s="141" t="str">
        <f t="shared" si="107"/>
        <v/>
      </c>
    </row>
    <row r="2293" spans="2:23" ht="14.25" customHeight="1">
      <c r="B2293" s="20">
        <v>2497</v>
      </c>
      <c r="C2293" s="21" t="s">
        <v>22</v>
      </c>
      <c r="D2293" s="21" t="s">
        <v>22</v>
      </c>
      <c r="E2293" s="21" t="s">
        <v>1004</v>
      </c>
      <c r="F2293" s="21" t="s">
        <v>68</v>
      </c>
      <c r="G2293" s="21" t="s">
        <v>1005</v>
      </c>
      <c r="H2293" s="21" t="s">
        <v>1007</v>
      </c>
      <c r="I2293" s="21" t="s">
        <v>27</v>
      </c>
      <c r="J2293" s="23"/>
      <c r="K2293" s="24">
        <v>6</v>
      </c>
      <c r="M2293" s="25" t="str">
        <f>IF(I2293="","",IF(I2293="인문",성적입력!$C$8,성적입력!$C$9))</f>
        <v>A</v>
      </c>
      <c r="N2293" s="26">
        <f>성적입력!$C$15</f>
        <v>3</v>
      </c>
      <c r="P2293" s="27" t="str">
        <f t="shared" si="105"/>
        <v/>
      </c>
      <c r="R2293" s="26" t="str">
        <f t="array" ref="R2293">IFERROR(IF(OR(J2293="",M2293="",F2293=""),"",IF(F2293="학생부종합",INDEX(종합배치표!$C:$Q,MATCH(J2293,종합배치표!$B:$B,0),(MATCH(M2293,{"A","B","C","D","E"},0)-1)*3+1),INDEX(교과배치표!$C:$Q,MATCH(J2293,교과배치표!$B:$B,0),(MATCH(M2293,{"A","B","C","D","E"},0)-1)*3+1))),"")</f>
        <v/>
      </c>
      <c r="S2293" s="26" t="str">
        <f t="array" ref="S2293">IFERROR(IF(OR(J2293="",M2293="",F2293=""),"",IF(F2293="학생부종합",INDEX(종합배치표!$C:$Q,MATCH(J2293,종합배치표!$B:$B,0),(MATCH(M2293,{"A","B","C","D","E"},0)-1)*3+2),INDEX(교과배치표!$C:$Q,MATCH(J2293,교과배치표!$B:$B,0),(MATCH(M2293,{"A","B","C","D","E"},0)-1)*3+2))),"")</f>
        <v/>
      </c>
      <c r="T2293" s="26" t="str">
        <f t="array" ref="T2293">IFERROR(IF(OR(J2293="",M2293="",F2293=""),"",IF(F2293="학생부종합",INDEX(종합배치표!$C:$Q,MATCH(J2293,종합배치표!$B:$B,0),(MATCH(M2293,{"A","B","C","D","E"},0)-1)*3+3),INDEX(교과배치표!$C:$Q,MATCH(J2293,교과배치표!$B:$B,0),(MATCH(M2293,{"A","B","C","D","E"},0)-1)*3+3))),"")</f>
        <v/>
      </c>
      <c r="V2293" s="140">
        <f t="shared" si="106"/>
        <v>2.7</v>
      </c>
      <c r="W2293" s="141" t="str">
        <f t="shared" si="107"/>
        <v/>
      </c>
    </row>
    <row r="2294" spans="2:23" ht="14.25" customHeight="1">
      <c r="B2294" s="20">
        <v>2498</v>
      </c>
      <c r="C2294" s="21" t="s">
        <v>22</v>
      </c>
      <c r="D2294" s="21" t="s">
        <v>22</v>
      </c>
      <c r="E2294" s="21" t="s">
        <v>1004</v>
      </c>
      <c r="F2294" s="21" t="s">
        <v>68</v>
      </c>
      <c r="G2294" s="21" t="s">
        <v>1008</v>
      </c>
      <c r="H2294" s="21" t="s">
        <v>1009</v>
      </c>
      <c r="I2294" s="21" t="s">
        <v>319</v>
      </c>
      <c r="J2294" s="23"/>
      <c r="K2294" s="24">
        <v>90</v>
      </c>
      <c r="M2294" s="25" t="str">
        <f>IF(I2294="","",IF(I2294="인문",성적입력!$C$8,성적입력!$C$9))</f>
        <v>A</v>
      </c>
      <c r="N2294" s="26">
        <f>성적입력!$C$15</f>
        <v>3</v>
      </c>
      <c r="P2294" s="27" t="str">
        <f t="shared" si="105"/>
        <v/>
      </c>
      <c r="R2294" s="26" t="str">
        <f t="array" ref="R2294">IFERROR(IF(OR(J2294="",M2294="",F2294=""),"",IF(F2294="학생부종합",INDEX(종합배치표!$C:$Q,MATCH(J2294,종합배치표!$B:$B,0),(MATCH(M2294,{"A","B","C","D","E"},0)-1)*3+1),INDEX(교과배치표!$C:$Q,MATCH(J2294,교과배치표!$B:$B,0),(MATCH(M2294,{"A","B","C","D","E"},0)-1)*3+1))),"")</f>
        <v/>
      </c>
      <c r="S2294" s="26" t="str">
        <f t="array" ref="S2294">IFERROR(IF(OR(J2294="",M2294="",F2294=""),"",IF(F2294="학생부종합",INDEX(종합배치표!$C:$Q,MATCH(J2294,종합배치표!$B:$B,0),(MATCH(M2294,{"A","B","C","D","E"},0)-1)*3+2),INDEX(교과배치표!$C:$Q,MATCH(J2294,교과배치표!$B:$B,0),(MATCH(M2294,{"A","B","C","D","E"},0)-1)*3+2))),"")</f>
        <v/>
      </c>
      <c r="T2294" s="26" t="str">
        <f t="array" ref="T2294">IFERROR(IF(OR(J2294="",M2294="",F2294=""),"",IF(F2294="학생부종합",INDEX(종합배치표!$C:$Q,MATCH(J2294,종합배치표!$B:$B,0),(MATCH(M2294,{"A","B","C","D","E"},0)-1)*3+3),INDEX(교과배치표!$C:$Q,MATCH(J2294,교과배치표!$B:$B,0),(MATCH(M2294,{"A","B","C","D","E"},0)-1)*3+3))),"")</f>
        <v/>
      </c>
      <c r="V2294" s="140">
        <f t="shared" si="106"/>
        <v>2.7</v>
      </c>
      <c r="W2294" s="141" t="str">
        <f t="shared" si="107"/>
        <v/>
      </c>
    </row>
    <row r="2295" spans="2:23" ht="14.25" customHeight="1">
      <c r="B2295" s="20">
        <v>2499</v>
      </c>
      <c r="C2295" s="21" t="s">
        <v>22</v>
      </c>
      <c r="D2295" s="21" t="s">
        <v>22</v>
      </c>
      <c r="E2295" s="21" t="s">
        <v>1004</v>
      </c>
      <c r="F2295" s="21" t="s">
        <v>68</v>
      </c>
      <c r="G2295" s="21" t="s">
        <v>1010</v>
      </c>
      <c r="H2295" s="21" t="s">
        <v>1009</v>
      </c>
      <c r="I2295" s="21" t="s">
        <v>319</v>
      </c>
      <c r="J2295" s="23"/>
      <c r="K2295" s="24">
        <v>45</v>
      </c>
      <c r="M2295" s="25" t="str">
        <f>IF(I2295="","",IF(I2295="인문",성적입력!$C$8,성적입력!$C$9))</f>
        <v>A</v>
      </c>
      <c r="N2295" s="26">
        <f>성적입력!$C$15</f>
        <v>3</v>
      </c>
      <c r="P2295" s="27" t="str">
        <f t="shared" si="105"/>
        <v/>
      </c>
      <c r="R2295" s="26" t="str">
        <f t="array" ref="R2295">IFERROR(IF(OR(J2295="",M2295="",F2295=""),"",IF(F2295="학생부종합",INDEX(종합배치표!$C:$Q,MATCH(J2295,종합배치표!$B:$B,0),(MATCH(M2295,{"A","B","C","D","E"},0)-1)*3+1),INDEX(교과배치표!$C:$Q,MATCH(J2295,교과배치표!$B:$B,0),(MATCH(M2295,{"A","B","C","D","E"},0)-1)*3+1))),"")</f>
        <v/>
      </c>
      <c r="S2295" s="26" t="str">
        <f t="array" ref="S2295">IFERROR(IF(OR(J2295="",M2295="",F2295=""),"",IF(F2295="학생부종합",INDEX(종합배치표!$C:$Q,MATCH(J2295,종합배치표!$B:$B,0),(MATCH(M2295,{"A","B","C","D","E"},0)-1)*3+2),INDEX(교과배치표!$C:$Q,MATCH(J2295,교과배치표!$B:$B,0),(MATCH(M2295,{"A","B","C","D","E"},0)-1)*3+2))),"")</f>
        <v/>
      </c>
      <c r="T2295" s="26" t="str">
        <f t="array" ref="T2295">IFERROR(IF(OR(J2295="",M2295="",F2295=""),"",IF(F2295="학생부종합",INDEX(종합배치표!$C:$Q,MATCH(J2295,종합배치표!$B:$B,0),(MATCH(M2295,{"A","B","C","D","E"},0)-1)*3+3),INDEX(교과배치표!$C:$Q,MATCH(J2295,교과배치표!$B:$B,0),(MATCH(M2295,{"A","B","C","D","E"},0)-1)*3+3))),"")</f>
        <v/>
      </c>
      <c r="V2295" s="140">
        <f t="shared" si="106"/>
        <v>2.7</v>
      </c>
      <c r="W2295" s="141" t="str">
        <f t="shared" si="107"/>
        <v/>
      </c>
    </row>
    <row r="2296" spans="2:23" ht="14.25" customHeight="1">
      <c r="B2296" s="20">
        <v>2501</v>
      </c>
      <c r="C2296" s="21" t="s">
        <v>22</v>
      </c>
      <c r="D2296" s="21" t="s">
        <v>22</v>
      </c>
      <c r="E2296" s="21" t="s">
        <v>1004</v>
      </c>
      <c r="F2296" s="21" t="s">
        <v>68</v>
      </c>
      <c r="G2296" s="21" t="s">
        <v>1008</v>
      </c>
      <c r="H2296" s="21" t="s">
        <v>1011</v>
      </c>
      <c r="I2296" s="21" t="s">
        <v>319</v>
      </c>
      <c r="J2296" s="23"/>
      <c r="K2296" s="24">
        <v>91</v>
      </c>
      <c r="M2296" s="25" t="str">
        <f>IF(I2296="","",IF(I2296="인문",성적입력!$C$8,성적입력!$C$9))</f>
        <v>A</v>
      </c>
      <c r="N2296" s="26">
        <f>성적입력!$C$15</f>
        <v>3</v>
      </c>
      <c r="P2296" s="27" t="str">
        <f t="shared" si="105"/>
        <v/>
      </c>
      <c r="R2296" s="26" t="str">
        <f t="array" ref="R2296">IFERROR(IF(OR(J2296="",M2296="",F2296=""),"",IF(F2296="학생부종합",INDEX(종합배치표!$C:$Q,MATCH(J2296,종합배치표!$B:$B,0),(MATCH(M2296,{"A","B","C","D","E"},0)-1)*3+1),INDEX(교과배치표!$C:$Q,MATCH(J2296,교과배치표!$B:$B,0),(MATCH(M2296,{"A","B","C","D","E"},0)-1)*3+1))),"")</f>
        <v/>
      </c>
      <c r="S2296" s="26" t="str">
        <f t="array" ref="S2296">IFERROR(IF(OR(J2296="",M2296="",F2296=""),"",IF(F2296="학생부종합",INDEX(종합배치표!$C:$Q,MATCH(J2296,종합배치표!$B:$B,0),(MATCH(M2296,{"A","B","C","D","E"},0)-1)*3+2),INDEX(교과배치표!$C:$Q,MATCH(J2296,교과배치표!$B:$B,0),(MATCH(M2296,{"A","B","C","D","E"},0)-1)*3+2))),"")</f>
        <v/>
      </c>
      <c r="T2296" s="26" t="str">
        <f t="array" ref="T2296">IFERROR(IF(OR(J2296="",M2296="",F2296=""),"",IF(F2296="학생부종합",INDEX(종합배치표!$C:$Q,MATCH(J2296,종합배치표!$B:$B,0),(MATCH(M2296,{"A","B","C","D","E"},0)-1)*3+3),INDEX(교과배치표!$C:$Q,MATCH(J2296,교과배치표!$B:$B,0),(MATCH(M2296,{"A","B","C","D","E"},0)-1)*3+3))),"")</f>
        <v/>
      </c>
      <c r="V2296" s="140">
        <f t="shared" si="106"/>
        <v>2.7</v>
      </c>
      <c r="W2296" s="141" t="str">
        <f t="shared" si="107"/>
        <v/>
      </c>
    </row>
    <row r="2297" spans="2:23" ht="14.25" customHeight="1">
      <c r="B2297" s="20">
        <v>2502</v>
      </c>
      <c r="C2297" s="21" t="s">
        <v>22</v>
      </c>
      <c r="D2297" s="21" t="s">
        <v>22</v>
      </c>
      <c r="E2297" s="21" t="s">
        <v>1004</v>
      </c>
      <c r="F2297" s="21" t="s">
        <v>68</v>
      </c>
      <c r="G2297" s="21" t="s">
        <v>1010</v>
      </c>
      <c r="H2297" s="21" t="s">
        <v>1011</v>
      </c>
      <c r="I2297" s="21" t="s">
        <v>319</v>
      </c>
      <c r="J2297" s="23"/>
      <c r="K2297" s="24">
        <v>45</v>
      </c>
      <c r="M2297" s="25" t="str">
        <f>IF(I2297="","",IF(I2297="인문",성적입력!$C$8,성적입력!$C$9))</f>
        <v>A</v>
      </c>
      <c r="N2297" s="26">
        <f>성적입력!$C$15</f>
        <v>3</v>
      </c>
      <c r="P2297" s="27" t="str">
        <f t="shared" si="105"/>
        <v/>
      </c>
      <c r="R2297" s="26" t="str">
        <f t="array" ref="R2297">IFERROR(IF(OR(J2297="",M2297="",F2297=""),"",IF(F2297="학생부종합",INDEX(종합배치표!$C:$Q,MATCH(J2297,종합배치표!$B:$B,0),(MATCH(M2297,{"A","B","C","D","E"},0)-1)*3+1),INDEX(교과배치표!$C:$Q,MATCH(J2297,교과배치표!$B:$B,0),(MATCH(M2297,{"A","B","C","D","E"},0)-1)*3+1))),"")</f>
        <v/>
      </c>
      <c r="S2297" s="26" t="str">
        <f t="array" ref="S2297">IFERROR(IF(OR(J2297="",M2297="",F2297=""),"",IF(F2297="학생부종합",INDEX(종합배치표!$C:$Q,MATCH(J2297,종합배치표!$B:$B,0),(MATCH(M2297,{"A","B","C","D","E"},0)-1)*3+2),INDEX(교과배치표!$C:$Q,MATCH(J2297,교과배치표!$B:$B,0),(MATCH(M2297,{"A","B","C","D","E"},0)-1)*3+2))),"")</f>
        <v/>
      </c>
      <c r="T2297" s="26" t="str">
        <f t="array" ref="T2297">IFERROR(IF(OR(J2297="",M2297="",F2297=""),"",IF(F2297="학생부종합",INDEX(종합배치표!$C:$Q,MATCH(J2297,종합배치표!$B:$B,0),(MATCH(M2297,{"A","B","C","D","E"},0)-1)*3+3),INDEX(교과배치표!$C:$Q,MATCH(J2297,교과배치표!$B:$B,0),(MATCH(M2297,{"A","B","C","D","E"},0)-1)*3+3))),"")</f>
        <v/>
      </c>
      <c r="V2297" s="140">
        <f t="shared" si="106"/>
        <v>2.7</v>
      </c>
      <c r="W2297" s="141" t="str">
        <f t="shared" si="107"/>
        <v/>
      </c>
    </row>
    <row r="2298" spans="2:23" ht="14.25" customHeight="1">
      <c r="B2298" s="20">
        <v>2504</v>
      </c>
      <c r="C2298" s="21" t="s">
        <v>22</v>
      </c>
      <c r="D2298" s="21" t="s">
        <v>22</v>
      </c>
      <c r="E2298" s="21" t="s">
        <v>1004</v>
      </c>
      <c r="F2298" s="21" t="s">
        <v>68</v>
      </c>
      <c r="G2298" s="21" t="s">
        <v>1008</v>
      </c>
      <c r="H2298" s="21" t="s">
        <v>318</v>
      </c>
      <c r="I2298" s="21" t="s">
        <v>319</v>
      </c>
      <c r="J2298" s="23"/>
      <c r="K2298" s="24">
        <v>24</v>
      </c>
      <c r="M2298" s="25" t="str">
        <f>IF(I2298="","",IF(I2298="인문",성적입력!$C$8,성적입력!$C$9))</f>
        <v>A</v>
      </c>
      <c r="N2298" s="26">
        <f>성적입력!$C$15</f>
        <v>3</v>
      </c>
      <c r="P2298" s="27" t="str">
        <f t="shared" si="105"/>
        <v/>
      </c>
      <c r="R2298" s="26" t="str">
        <f t="array" ref="R2298">IFERROR(IF(OR(J2298="",M2298="",F2298=""),"",IF(F2298="학생부종합",INDEX(종합배치표!$C:$Q,MATCH(J2298,종합배치표!$B:$B,0),(MATCH(M2298,{"A","B","C","D","E"},0)-1)*3+1),INDEX(교과배치표!$C:$Q,MATCH(J2298,교과배치표!$B:$B,0),(MATCH(M2298,{"A","B","C","D","E"},0)-1)*3+1))),"")</f>
        <v/>
      </c>
      <c r="S2298" s="26" t="str">
        <f t="array" ref="S2298">IFERROR(IF(OR(J2298="",M2298="",F2298=""),"",IF(F2298="학생부종합",INDEX(종합배치표!$C:$Q,MATCH(J2298,종합배치표!$B:$B,0),(MATCH(M2298,{"A","B","C","D","E"},0)-1)*3+2),INDEX(교과배치표!$C:$Q,MATCH(J2298,교과배치표!$B:$B,0),(MATCH(M2298,{"A","B","C","D","E"},0)-1)*3+2))),"")</f>
        <v/>
      </c>
      <c r="T2298" s="26" t="str">
        <f t="array" ref="T2298">IFERROR(IF(OR(J2298="",M2298="",F2298=""),"",IF(F2298="학생부종합",INDEX(종합배치표!$C:$Q,MATCH(J2298,종합배치표!$B:$B,0),(MATCH(M2298,{"A","B","C","D","E"},0)-1)*3+3),INDEX(교과배치표!$C:$Q,MATCH(J2298,교과배치표!$B:$B,0),(MATCH(M2298,{"A","B","C","D","E"},0)-1)*3+3))),"")</f>
        <v/>
      </c>
      <c r="V2298" s="140">
        <f t="shared" si="106"/>
        <v>2.7</v>
      </c>
      <c r="W2298" s="141" t="str">
        <f t="shared" si="107"/>
        <v/>
      </c>
    </row>
    <row r="2299" spans="2:23" ht="14.25" customHeight="1">
      <c r="B2299" s="20">
        <v>2505</v>
      </c>
      <c r="C2299" s="21" t="s">
        <v>22</v>
      </c>
      <c r="D2299" s="21" t="s">
        <v>22</v>
      </c>
      <c r="E2299" s="21" t="s">
        <v>1004</v>
      </c>
      <c r="F2299" s="21" t="s">
        <v>68</v>
      </c>
      <c r="G2299" s="21" t="s">
        <v>1010</v>
      </c>
      <c r="H2299" s="21" t="s">
        <v>318</v>
      </c>
      <c r="I2299" s="21" t="s">
        <v>319</v>
      </c>
      <c r="J2299" s="23"/>
      <c r="K2299" s="24">
        <v>12</v>
      </c>
      <c r="M2299" s="25" t="str">
        <f>IF(I2299="","",IF(I2299="인문",성적입력!$C$8,성적입력!$C$9))</f>
        <v>A</v>
      </c>
      <c r="N2299" s="26">
        <f>성적입력!$C$15</f>
        <v>3</v>
      </c>
      <c r="P2299" s="27" t="str">
        <f t="shared" si="105"/>
        <v/>
      </c>
      <c r="R2299" s="26" t="str">
        <f t="array" ref="R2299">IFERROR(IF(OR(J2299="",M2299="",F2299=""),"",IF(F2299="학생부종합",INDEX(종합배치표!$C:$Q,MATCH(J2299,종합배치표!$B:$B,0),(MATCH(M2299,{"A","B","C","D","E"},0)-1)*3+1),INDEX(교과배치표!$C:$Q,MATCH(J2299,교과배치표!$B:$B,0),(MATCH(M2299,{"A","B","C","D","E"},0)-1)*3+1))),"")</f>
        <v/>
      </c>
      <c r="S2299" s="26" t="str">
        <f t="array" ref="S2299">IFERROR(IF(OR(J2299="",M2299="",F2299=""),"",IF(F2299="학생부종합",INDEX(종합배치표!$C:$Q,MATCH(J2299,종합배치표!$B:$B,0),(MATCH(M2299,{"A","B","C","D","E"},0)-1)*3+2),INDEX(교과배치표!$C:$Q,MATCH(J2299,교과배치표!$B:$B,0),(MATCH(M2299,{"A","B","C","D","E"},0)-1)*3+2))),"")</f>
        <v/>
      </c>
      <c r="T2299" s="26" t="str">
        <f t="array" ref="T2299">IFERROR(IF(OR(J2299="",M2299="",F2299=""),"",IF(F2299="학생부종합",INDEX(종합배치표!$C:$Q,MATCH(J2299,종합배치표!$B:$B,0),(MATCH(M2299,{"A","B","C","D","E"},0)-1)*3+3),INDEX(교과배치표!$C:$Q,MATCH(J2299,교과배치표!$B:$B,0),(MATCH(M2299,{"A","B","C","D","E"},0)-1)*3+3))),"")</f>
        <v/>
      </c>
      <c r="V2299" s="140">
        <f t="shared" si="106"/>
        <v>2.7</v>
      </c>
      <c r="W2299" s="141" t="str">
        <f t="shared" si="107"/>
        <v/>
      </c>
    </row>
    <row r="2300" spans="2:23" ht="14.25" customHeight="1">
      <c r="B2300" s="20">
        <v>2506</v>
      </c>
      <c r="C2300" s="21" t="s">
        <v>22</v>
      </c>
      <c r="D2300" s="21" t="s">
        <v>22</v>
      </c>
      <c r="E2300" s="21" t="s">
        <v>1012</v>
      </c>
      <c r="F2300" s="21" t="s">
        <v>68</v>
      </c>
      <c r="G2300" s="21" t="s">
        <v>816</v>
      </c>
      <c r="H2300" s="21" t="s">
        <v>1013</v>
      </c>
      <c r="I2300" s="21" t="s">
        <v>60</v>
      </c>
      <c r="J2300" s="23"/>
      <c r="K2300" s="24">
        <v>28</v>
      </c>
      <c r="M2300" s="25" t="str">
        <f>IF(I2300="","",IF(I2300="인문",성적입력!$C$8,성적입력!$C$9))</f>
        <v>A</v>
      </c>
      <c r="N2300" s="26">
        <f>성적입력!$C$15</f>
        <v>3</v>
      </c>
      <c r="P2300" s="27" t="str">
        <f t="shared" si="105"/>
        <v/>
      </c>
      <c r="R2300" s="26" t="str">
        <f t="array" ref="R2300">IFERROR(IF(OR(J2300="",M2300="",F2300=""),"",IF(F2300="학생부종합",INDEX(종합배치표!$C:$Q,MATCH(J2300,종합배치표!$B:$B,0),(MATCH(M2300,{"A","B","C","D","E"},0)-1)*3+1),INDEX(교과배치표!$C:$Q,MATCH(J2300,교과배치표!$B:$B,0),(MATCH(M2300,{"A","B","C","D","E"},0)-1)*3+1))),"")</f>
        <v/>
      </c>
      <c r="S2300" s="26" t="str">
        <f t="array" ref="S2300">IFERROR(IF(OR(J2300="",M2300="",F2300=""),"",IF(F2300="학생부종합",INDEX(종합배치표!$C:$Q,MATCH(J2300,종합배치표!$B:$B,0),(MATCH(M2300,{"A","B","C","D","E"},0)-1)*3+2),INDEX(교과배치표!$C:$Q,MATCH(J2300,교과배치표!$B:$B,0),(MATCH(M2300,{"A","B","C","D","E"},0)-1)*3+2))),"")</f>
        <v/>
      </c>
      <c r="T2300" s="26" t="str">
        <f t="array" ref="T2300">IFERROR(IF(OR(J2300="",M2300="",F2300=""),"",IF(F2300="학생부종합",INDEX(종합배치표!$C:$Q,MATCH(J2300,종합배치표!$B:$B,0),(MATCH(M2300,{"A","B","C","D","E"},0)-1)*3+3),INDEX(교과배치표!$C:$Q,MATCH(J2300,교과배치표!$B:$B,0),(MATCH(M2300,{"A","B","C","D","E"},0)-1)*3+3))),"")</f>
        <v/>
      </c>
      <c r="V2300" s="140">
        <f t="shared" si="106"/>
        <v>2.7</v>
      </c>
      <c r="W2300" s="141" t="str">
        <f t="shared" si="107"/>
        <v/>
      </c>
    </row>
    <row r="2301" spans="2:23" ht="14.25" customHeight="1">
      <c r="B2301" s="20">
        <v>2507</v>
      </c>
      <c r="C2301" s="21" t="s">
        <v>22</v>
      </c>
      <c r="D2301" s="21" t="s">
        <v>22</v>
      </c>
      <c r="E2301" s="21" t="s">
        <v>1012</v>
      </c>
      <c r="F2301" s="21" t="s">
        <v>24</v>
      </c>
      <c r="G2301" s="21" t="s">
        <v>216</v>
      </c>
      <c r="H2301" s="21" t="s">
        <v>1013</v>
      </c>
      <c r="I2301" s="21" t="s">
        <v>60</v>
      </c>
      <c r="J2301" s="23"/>
      <c r="K2301" s="24">
        <v>29</v>
      </c>
      <c r="M2301" s="25" t="str">
        <f>IF(I2301="","",IF(I2301="인문",성적입력!$C$8,성적입력!$C$9))</f>
        <v>A</v>
      </c>
      <c r="N2301" s="26">
        <f>성적입력!$C$15</f>
        <v>3</v>
      </c>
      <c r="P2301" s="27" t="str">
        <f t="shared" si="105"/>
        <v/>
      </c>
      <c r="R2301" s="26" t="str">
        <f t="array" ref="R2301">IFERROR(IF(OR(J2301="",M2301="",F2301=""),"",IF(F2301="학생부종합",INDEX(종합배치표!$C:$Q,MATCH(J2301,종합배치표!$B:$B,0),(MATCH(M2301,{"A","B","C","D","E"},0)-1)*3+1),INDEX(교과배치표!$C:$Q,MATCH(J2301,교과배치표!$B:$B,0),(MATCH(M2301,{"A","B","C","D","E"},0)-1)*3+1))),"")</f>
        <v/>
      </c>
      <c r="S2301" s="26" t="str">
        <f t="array" ref="S2301">IFERROR(IF(OR(J2301="",M2301="",F2301=""),"",IF(F2301="학생부종합",INDEX(종합배치표!$C:$Q,MATCH(J2301,종합배치표!$B:$B,0),(MATCH(M2301,{"A","B","C","D","E"},0)-1)*3+2),INDEX(교과배치표!$C:$Q,MATCH(J2301,교과배치표!$B:$B,0),(MATCH(M2301,{"A","B","C","D","E"},0)-1)*3+2))),"")</f>
        <v/>
      </c>
      <c r="T2301" s="26" t="str">
        <f t="array" ref="T2301">IFERROR(IF(OR(J2301="",M2301="",F2301=""),"",IF(F2301="학생부종합",INDEX(종합배치표!$C:$Q,MATCH(J2301,종합배치표!$B:$B,0),(MATCH(M2301,{"A","B","C","D","E"},0)-1)*3+3),INDEX(교과배치표!$C:$Q,MATCH(J2301,교과배치표!$B:$B,0),(MATCH(M2301,{"A","B","C","D","E"},0)-1)*3+3))),"")</f>
        <v/>
      </c>
      <c r="V2301" s="140">
        <f t="shared" si="106"/>
        <v>2.7</v>
      </c>
      <c r="W2301" s="141" t="str">
        <f t="shared" si="107"/>
        <v/>
      </c>
    </row>
    <row r="2302" spans="2:23" ht="14.25" customHeight="1">
      <c r="B2302" s="20">
        <v>2508</v>
      </c>
      <c r="C2302" s="21" t="s">
        <v>22</v>
      </c>
      <c r="D2302" s="21" t="s">
        <v>22</v>
      </c>
      <c r="E2302" s="21" t="s">
        <v>1012</v>
      </c>
      <c r="F2302" s="21" t="s">
        <v>68</v>
      </c>
      <c r="G2302" s="21" t="s">
        <v>816</v>
      </c>
      <c r="H2302" s="21" t="s">
        <v>1014</v>
      </c>
      <c r="I2302" s="21" t="s">
        <v>60</v>
      </c>
      <c r="J2302" s="23"/>
      <c r="K2302" s="24">
        <v>18</v>
      </c>
      <c r="M2302" s="25" t="str">
        <f>IF(I2302="","",IF(I2302="인문",성적입력!$C$8,성적입력!$C$9))</f>
        <v>A</v>
      </c>
      <c r="N2302" s="26">
        <f>성적입력!$C$15</f>
        <v>3</v>
      </c>
      <c r="P2302" s="27" t="str">
        <f t="shared" si="105"/>
        <v/>
      </c>
      <c r="R2302" s="26" t="str">
        <f t="array" ref="R2302">IFERROR(IF(OR(J2302="",M2302="",F2302=""),"",IF(F2302="학생부종합",INDEX(종합배치표!$C:$Q,MATCH(J2302,종합배치표!$B:$B,0),(MATCH(M2302,{"A","B","C","D","E"},0)-1)*3+1),INDEX(교과배치표!$C:$Q,MATCH(J2302,교과배치표!$B:$B,0),(MATCH(M2302,{"A","B","C","D","E"},0)-1)*3+1))),"")</f>
        <v/>
      </c>
      <c r="S2302" s="26" t="str">
        <f t="array" ref="S2302">IFERROR(IF(OR(J2302="",M2302="",F2302=""),"",IF(F2302="학생부종합",INDEX(종합배치표!$C:$Q,MATCH(J2302,종합배치표!$B:$B,0),(MATCH(M2302,{"A","B","C","D","E"},0)-1)*3+2),INDEX(교과배치표!$C:$Q,MATCH(J2302,교과배치표!$B:$B,0),(MATCH(M2302,{"A","B","C","D","E"},0)-1)*3+2))),"")</f>
        <v/>
      </c>
      <c r="T2302" s="26" t="str">
        <f t="array" ref="T2302">IFERROR(IF(OR(J2302="",M2302="",F2302=""),"",IF(F2302="학생부종합",INDEX(종합배치표!$C:$Q,MATCH(J2302,종합배치표!$B:$B,0),(MATCH(M2302,{"A","B","C","D","E"},0)-1)*3+3),INDEX(교과배치표!$C:$Q,MATCH(J2302,교과배치표!$B:$B,0),(MATCH(M2302,{"A","B","C","D","E"},0)-1)*3+3))),"")</f>
        <v/>
      </c>
      <c r="V2302" s="140">
        <f t="shared" si="106"/>
        <v>2.7</v>
      </c>
      <c r="W2302" s="141" t="str">
        <f t="shared" si="107"/>
        <v/>
      </c>
    </row>
    <row r="2303" spans="2:23" ht="14.25" customHeight="1">
      <c r="B2303" s="20">
        <v>2509</v>
      </c>
      <c r="C2303" s="21" t="s">
        <v>22</v>
      </c>
      <c r="D2303" s="21" t="s">
        <v>22</v>
      </c>
      <c r="E2303" s="21" t="s">
        <v>1012</v>
      </c>
      <c r="F2303" s="21" t="s">
        <v>24</v>
      </c>
      <c r="G2303" s="21" t="s">
        <v>216</v>
      </c>
      <c r="H2303" s="21" t="s">
        <v>1014</v>
      </c>
      <c r="I2303" s="21" t="s">
        <v>60</v>
      </c>
      <c r="J2303" s="23"/>
      <c r="K2303" s="24">
        <v>17</v>
      </c>
      <c r="M2303" s="25" t="str">
        <f>IF(I2303="","",IF(I2303="인문",성적입력!$C$8,성적입력!$C$9))</f>
        <v>A</v>
      </c>
      <c r="N2303" s="26">
        <f>성적입력!$C$15</f>
        <v>3</v>
      </c>
      <c r="P2303" s="27" t="str">
        <f t="shared" si="105"/>
        <v/>
      </c>
      <c r="R2303" s="26" t="str">
        <f t="array" ref="R2303">IFERROR(IF(OR(J2303="",M2303="",F2303=""),"",IF(F2303="학생부종합",INDEX(종합배치표!$C:$Q,MATCH(J2303,종합배치표!$B:$B,0),(MATCH(M2303,{"A","B","C","D","E"},0)-1)*3+1),INDEX(교과배치표!$C:$Q,MATCH(J2303,교과배치표!$B:$B,0),(MATCH(M2303,{"A","B","C","D","E"},0)-1)*3+1))),"")</f>
        <v/>
      </c>
      <c r="S2303" s="26" t="str">
        <f t="array" ref="S2303">IFERROR(IF(OR(J2303="",M2303="",F2303=""),"",IF(F2303="학생부종합",INDEX(종합배치표!$C:$Q,MATCH(J2303,종합배치표!$B:$B,0),(MATCH(M2303,{"A","B","C","D","E"},0)-1)*3+2),INDEX(교과배치표!$C:$Q,MATCH(J2303,교과배치표!$B:$B,0),(MATCH(M2303,{"A","B","C","D","E"},0)-1)*3+2))),"")</f>
        <v/>
      </c>
      <c r="T2303" s="26" t="str">
        <f t="array" ref="T2303">IFERROR(IF(OR(J2303="",M2303="",F2303=""),"",IF(F2303="학생부종합",INDEX(종합배치표!$C:$Q,MATCH(J2303,종합배치표!$B:$B,0),(MATCH(M2303,{"A","B","C","D","E"},0)-1)*3+3),INDEX(교과배치표!$C:$Q,MATCH(J2303,교과배치표!$B:$B,0),(MATCH(M2303,{"A","B","C","D","E"},0)-1)*3+3))),"")</f>
        <v/>
      </c>
      <c r="V2303" s="140">
        <f t="shared" si="106"/>
        <v>2.7</v>
      </c>
      <c r="W2303" s="141" t="str">
        <f t="shared" si="107"/>
        <v/>
      </c>
    </row>
    <row r="2304" spans="2:23" ht="14.25" customHeight="1">
      <c r="B2304" s="20">
        <v>2510</v>
      </c>
      <c r="C2304" s="21" t="s">
        <v>22</v>
      </c>
      <c r="D2304" s="21" t="s">
        <v>22</v>
      </c>
      <c r="E2304" s="21" t="s">
        <v>1012</v>
      </c>
      <c r="F2304" s="21" t="s">
        <v>68</v>
      </c>
      <c r="G2304" s="21" t="s">
        <v>816</v>
      </c>
      <c r="H2304" s="21" t="s">
        <v>1015</v>
      </c>
      <c r="I2304" s="21" t="s">
        <v>60</v>
      </c>
      <c r="J2304" s="23"/>
      <c r="K2304" s="24">
        <v>13</v>
      </c>
      <c r="M2304" s="25" t="str">
        <f>IF(I2304="","",IF(I2304="인문",성적입력!$C$8,성적입력!$C$9))</f>
        <v>A</v>
      </c>
      <c r="N2304" s="26">
        <f>성적입력!$C$15</f>
        <v>3</v>
      </c>
      <c r="P2304" s="27" t="str">
        <f t="shared" si="105"/>
        <v/>
      </c>
      <c r="R2304" s="26" t="str">
        <f t="array" ref="R2304">IFERROR(IF(OR(J2304="",M2304="",F2304=""),"",IF(F2304="학생부종합",INDEX(종합배치표!$C:$Q,MATCH(J2304,종합배치표!$B:$B,0),(MATCH(M2304,{"A","B","C","D","E"},0)-1)*3+1),INDEX(교과배치표!$C:$Q,MATCH(J2304,교과배치표!$B:$B,0),(MATCH(M2304,{"A","B","C","D","E"},0)-1)*3+1))),"")</f>
        <v/>
      </c>
      <c r="S2304" s="26" t="str">
        <f t="array" ref="S2304">IFERROR(IF(OR(J2304="",M2304="",F2304=""),"",IF(F2304="학생부종합",INDEX(종합배치표!$C:$Q,MATCH(J2304,종합배치표!$B:$B,0),(MATCH(M2304,{"A","B","C","D","E"},0)-1)*3+2),INDEX(교과배치표!$C:$Q,MATCH(J2304,교과배치표!$B:$B,0),(MATCH(M2304,{"A","B","C","D","E"},0)-1)*3+2))),"")</f>
        <v/>
      </c>
      <c r="T2304" s="26" t="str">
        <f t="array" ref="T2304">IFERROR(IF(OR(J2304="",M2304="",F2304=""),"",IF(F2304="학생부종합",INDEX(종합배치표!$C:$Q,MATCH(J2304,종합배치표!$B:$B,0),(MATCH(M2304,{"A","B","C","D","E"},0)-1)*3+3),INDEX(교과배치표!$C:$Q,MATCH(J2304,교과배치표!$B:$B,0),(MATCH(M2304,{"A","B","C","D","E"},0)-1)*3+3))),"")</f>
        <v/>
      </c>
      <c r="V2304" s="140">
        <f t="shared" si="106"/>
        <v>2.7</v>
      </c>
      <c r="W2304" s="141" t="str">
        <f t="shared" si="107"/>
        <v/>
      </c>
    </row>
    <row r="2305" spans="2:23" ht="14.25" customHeight="1">
      <c r="B2305" s="20">
        <v>2511</v>
      </c>
      <c r="C2305" s="21" t="s">
        <v>22</v>
      </c>
      <c r="D2305" s="21" t="s">
        <v>22</v>
      </c>
      <c r="E2305" s="21" t="s">
        <v>1012</v>
      </c>
      <c r="F2305" s="21" t="s">
        <v>24</v>
      </c>
      <c r="G2305" s="21" t="s">
        <v>216</v>
      </c>
      <c r="H2305" s="21" t="s">
        <v>1015</v>
      </c>
      <c r="I2305" s="21" t="s">
        <v>60</v>
      </c>
      <c r="J2305" s="23"/>
      <c r="K2305" s="24">
        <v>13</v>
      </c>
      <c r="M2305" s="25" t="str">
        <f>IF(I2305="","",IF(I2305="인문",성적입력!$C$8,성적입력!$C$9))</f>
        <v>A</v>
      </c>
      <c r="N2305" s="26">
        <f>성적입력!$C$15</f>
        <v>3</v>
      </c>
      <c r="P2305" s="27" t="str">
        <f t="shared" si="105"/>
        <v/>
      </c>
      <c r="R2305" s="26" t="str">
        <f t="array" ref="R2305">IFERROR(IF(OR(J2305="",M2305="",F2305=""),"",IF(F2305="학생부종합",INDEX(종합배치표!$C:$Q,MATCH(J2305,종합배치표!$B:$B,0),(MATCH(M2305,{"A","B","C","D","E"},0)-1)*3+1),INDEX(교과배치표!$C:$Q,MATCH(J2305,교과배치표!$B:$B,0),(MATCH(M2305,{"A","B","C","D","E"},0)-1)*3+1))),"")</f>
        <v/>
      </c>
      <c r="S2305" s="26" t="str">
        <f t="array" ref="S2305">IFERROR(IF(OR(J2305="",M2305="",F2305=""),"",IF(F2305="학생부종합",INDEX(종합배치표!$C:$Q,MATCH(J2305,종합배치표!$B:$B,0),(MATCH(M2305,{"A","B","C","D","E"},0)-1)*3+2),INDEX(교과배치표!$C:$Q,MATCH(J2305,교과배치표!$B:$B,0),(MATCH(M2305,{"A","B","C","D","E"},0)-1)*3+2))),"")</f>
        <v/>
      </c>
      <c r="T2305" s="26" t="str">
        <f t="array" ref="T2305">IFERROR(IF(OR(J2305="",M2305="",F2305=""),"",IF(F2305="학생부종합",INDEX(종합배치표!$C:$Q,MATCH(J2305,종합배치표!$B:$B,0),(MATCH(M2305,{"A","B","C","D","E"},0)-1)*3+3),INDEX(교과배치표!$C:$Q,MATCH(J2305,교과배치표!$B:$B,0),(MATCH(M2305,{"A","B","C","D","E"},0)-1)*3+3))),"")</f>
        <v/>
      </c>
      <c r="V2305" s="140">
        <f t="shared" si="106"/>
        <v>2.7</v>
      </c>
      <c r="W2305" s="141" t="str">
        <f t="shared" si="107"/>
        <v/>
      </c>
    </row>
    <row r="2306" spans="2:23" ht="14.25" customHeight="1">
      <c r="B2306" s="20">
        <v>2512</v>
      </c>
      <c r="C2306" s="21" t="s">
        <v>22</v>
      </c>
      <c r="D2306" s="21" t="s">
        <v>22</v>
      </c>
      <c r="E2306" s="21" t="s">
        <v>1012</v>
      </c>
      <c r="F2306" s="21" t="s">
        <v>68</v>
      </c>
      <c r="G2306" s="21" t="s">
        <v>816</v>
      </c>
      <c r="H2306" s="21" t="s">
        <v>875</v>
      </c>
      <c r="I2306" s="21" t="s">
        <v>27</v>
      </c>
      <c r="J2306" s="23"/>
      <c r="K2306" s="24">
        <v>13</v>
      </c>
      <c r="M2306" s="25" t="str">
        <f>IF(I2306="","",IF(I2306="인문",성적입력!$C$8,성적입력!$C$9))</f>
        <v>A</v>
      </c>
      <c r="N2306" s="26">
        <f>성적입력!$C$15</f>
        <v>3</v>
      </c>
      <c r="P2306" s="27" t="str">
        <f t="shared" si="105"/>
        <v/>
      </c>
      <c r="R2306" s="26" t="str">
        <f t="array" ref="R2306">IFERROR(IF(OR(J2306="",M2306="",F2306=""),"",IF(F2306="학생부종합",INDEX(종합배치표!$C:$Q,MATCH(J2306,종합배치표!$B:$B,0),(MATCH(M2306,{"A","B","C","D","E"},0)-1)*3+1),INDEX(교과배치표!$C:$Q,MATCH(J2306,교과배치표!$B:$B,0),(MATCH(M2306,{"A","B","C","D","E"},0)-1)*3+1))),"")</f>
        <v/>
      </c>
      <c r="S2306" s="26" t="str">
        <f t="array" ref="S2306">IFERROR(IF(OR(J2306="",M2306="",F2306=""),"",IF(F2306="학생부종합",INDEX(종합배치표!$C:$Q,MATCH(J2306,종합배치표!$B:$B,0),(MATCH(M2306,{"A","B","C","D","E"},0)-1)*3+2),INDEX(교과배치표!$C:$Q,MATCH(J2306,교과배치표!$B:$B,0),(MATCH(M2306,{"A","B","C","D","E"},0)-1)*3+2))),"")</f>
        <v/>
      </c>
      <c r="T2306" s="26" t="str">
        <f t="array" ref="T2306">IFERROR(IF(OR(J2306="",M2306="",F2306=""),"",IF(F2306="학생부종합",INDEX(종합배치표!$C:$Q,MATCH(J2306,종합배치표!$B:$B,0),(MATCH(M2306,{"A","B","C","D","E"},0)-1)*3+3),INDEX(교과배치표!$C:$Q,MATCH(J2306,교과배치표!$B:$B,0),(MATCH(M2306,{"A","B","C","D","E"},0)-1)*3+3))),"")</f>
        <v/>
      </c>
      <c r="V2306" s="140">
        <f t="shared" si="106"/>
        <v>2.7</v>
      </c>
      <c r="W2306" s="141" t="str">
        <f t="shared" si="107"/>
        <v/>
      </c>
    </row>
    <row r="2307" spans="2:23" ht="14.25" customHeight="1">
      <c r="B2307" s="20">
        <v>2513</v>
      </c>
      <c r="C2307" s="21" t="s">
        <v>22</v>
      </c>
      <c r="D2307" s="21" t="s">
        <v>22</v>
      </c>
      <c r="E2307" s="21" t="s">
        <v>1012</v>
      </c>
      <c r="F2307" s="21" t="s">
        <v>24</v>
      </c>
      <c r="G2307" s="21" t="s">
        <v>216</v>
      </c>
      <c r="H2307" s="21" t="s">
        <v>875</v>
      </c>
      <c r="I2307" s="21" t="s">
        <v>27</v>
      </c>
      <c r="J2307" s="23"/>
      <c r="K2307" s="24">
        <v>13</v>
      </c>
      <c r="M2307" s="25" t="str">
        <f>IF(I2307="","",IF(I2307="인문",성적입력!$C$8,성적입력!$C$9))</f>
        <v>A</v>
      </c>
      <c r="N2307" s="26">
        <f>성적입력!$C$15</f>
        <v>3</v>
      </c>
      <c r="P2307" s="27" t="str">
        <f t="shared" si="105"/>
        <v/>
      </c>
      <c r="R2307" s="26" t="str">
        <f t="array" ref="R2307">IFERROR(IF(OR(J2307="",M2307="",F2307=""),"",IF(F2307="학생부종합",INDEX(종합배치표!$C:$Q,MATCH(J2307,종합배치표!$B:$B,0),(MATCH(M2307,{"A","B","C","D","E"},0)-1)*3+1),INDEX(교과배치표!$C:$Q,MATCH(J2307,교과배치표!$B:$B,0),(MATCH(M2307,{"A","B","C","D","E"},0)-1)*3+1))),"")</f>
        <v/>
      </c>
      <c r="S2307" s="26" t="str">
        <f t="array" ref="S2307">IFERROR(IF(OR(J2307="",M2307="",F2307=""),"",IF(F2307="학생부종합",INDEX(종합배치표!$C:$Q,MATCH(J2307,종합배치표!$B:$B,0),(MATCH(M2307,{"A","B","C","D","E"},0)-1)*3+2),INDEX(교과배치표!$C:$Q,MATCH(J2307,교과배치표!$B:$B,0),(MATCH(M2307,{"A","B","C","D","E"},0)-1)*3+2))),"")</f>
        <v/>
      </c>
      <c r="T2307" s="26" t="str">
        <f t="array" ref="T2307">IFERROR(IF(OR(J2307="",M2307="",F2307=""),"",IF(F2307="학생부종합",INDEX(종합배치표!$C:$Q,MATCH(J2307,종합배치표!$B:$B,0),(MATCH(M2307,{"A","B","C","D","E"},0)-1)*3+3),INDEX(교과배치표!$C:$Q,MATCH(J2307,교과배치표!$B:$B,0),(MATCH(M2307,{"A","B","C","D","E"},0)-1)*3+3))),"")</f>
        <v/>
      </c>
      <c r="V2307" s="140">
        <f t="shared" si="106"/>
        <v>2.7</v>
      </c>
      <c r="W2307" s="141" t="str">
        <f t="shared" si="107"/>
        <v/>
      </c>
    </row>
    <row r="2308" spans="2:23" ht="14.25" customHeight="1">
      <c r="B2308" s="20">
        <v>2514</v>
      </c>
      <c r="C2308" s="21" t="s">
        <v>22</v>
      </c>
      <c r="D2308" s="21" t="s">
        <v>22</v>
      </c>
      <c r="E2308" s="21" t="s">
        <v>1012</v>
      </c>
      <c r="F2308" s="21" t="s">
        <v>68</v>
      </c>
      <c r="G2308" s="21" t="s">
        <v>816</v>
      </c>
      <c r="H2308" s="21" t="s">
        <v>1016</v>
      </c>
      <c r="I2308" s="21" t="s">
        <v>27</v>
      </c>
      <c r="J2308" s="23"/>
      <c r="K2308" s="24">
        <v>9</v>
      </c>
      <c r="M2308" s="25" t="str">
        <f>IF(I2308="","",IF(I2308="인문",성적입력!$C$8,성적입력!$C$9))</f>
        <v>A</v>
      </c>
      <c r="N2308" s="26">
        <f>성적입력!$C$15</f>
        <v>3</v>
      </c>
      <c r="P2308" s="27" t="str">
        <f t="shared" si="105"/>
        <v/>
      </c>
      <c r="R2308" s="26" t="str">
        <f t="array" ref="R2308">IFERROR(IF(OR(J2308="",M2308="",F2308=""),"",IF(F2308="학생부종합",INDEX(종합배치표!$C:$Q,MATCH(J2308,종합배치표!$B:$B,0),(MATCH(M2308,{"A","B","C","D","E"},0)-1)*3+1),INDEX(교과배치표!$C:$Q,MATCH(J2308,교과배치표!$B:$B,0),(MATCH(M2308,{"A","B","C","D","E"},0)-1)*3+1))),"")</f>
        <v/>
      </c>
      <c r="S2308" s="26" t="str">
        <f t="array" ref="S2308">IFERROR(IF(OR(J2308="",M2308="",F2308=""),"",IF(F2308="학생부종합",INDEX(종합배치표!$C:$Q,MATCH(J2308,종합배치표!$B:$B,0),(MATCH(M2308,{"A","B","C","D","E"},0)-1)*3+2),INDEX(교과배치표!$C:$Q,MATCH(J2308,교과배치표!$B:$B,0),(MATCH(M2308,{"A","B","C","D","E"},0)-1)*3+2))),"")</f>
        <v/>
      </c>
      <c r="T2308" s="26" t="str">
        <f t="array" ref="T2308">IFERROR(IF(OR(J2308="",M2308="",F2308=""),"",IF(F2308="학생부종합",INDEX(종합배치표!$C:$Q,MATCH(J2308,종합배치표!$B:$B,0),(MATCH(M2308,{"A","B","C","D","E"},0)-1)*3+3),INDEX(교과배치표!$C:$Q,MATCH(J2308,교과배치표!$B:$B,0),(MATCH(M2308,{"A","B","C","D","E"},0)-1)*3+3))),"")</f>
        <v/>
      </c>
      <c r="V2308" s="140">
        <f t="shared" si="106"/>
        <v>2.7</v>
      </c>
      <c r="W2308" s="141" t="str">
        <f t="shared" si="107"/>
        <v/>
      </c>
    </row>
    <row r="2309" spans="2:23" ht="14.25" customHeight="1">
      <c r="B2309" s="20">
        <v>2515</v>
      </c>
      <c r="C2309" s="21" t="s">
        <v>22</v>
      </c>
      <c r="D2309" s="21" t="s">
        <v>22</v>
      </c>
      <c r="E2309" s="21" t="s">
        <v>1012</v>
      </c>
      <c r="F2309" s="21" t="s">
        <v>24</v>
      </c>
      <c r="G2309" s="21" t="s">
        <v>216</v>
      </c>
      <c r="H2309" s="21" t="s">
        <v>1016</v>
      </c>
      <c r="I2309" s="21" t="s">
        <v>27</v>
      </c>
      <c r="J2309" s="23"/>
      <c r="K2309" s="24">
        <v>9</v>
      </c>
      <c r="M2309" s="25" t="str">
        <f>IF(I2309="","",IF(I2309="인문",성적입력!$C$8,성적입력!$C$9))</f>
        <v>A</v>
      </c>
      <c r="N2309" s="26">
        <f>성적입력!$C$15</f>
        <v>3</v>
      </c>
      <c r="P2309" s="27" t="str">
        <f t="shared" ref="P2309:P2372" si="108">IF(OR(J2309="",N2309="",M2309=""),"",IF(N2309&lt;=T2309,"안정",IF(N2309&lt;=S2309,"적정",IF(N2309&lt;=R2309,"소신","상향"))))</f>
        <v/>
      </c>
      <c r="R2309" s="26" t="str">
        <f t="array" ref="R2309">IFERROR(IF(OR(J2309="",M2309="",F2309=""),"",IF(F2309="학생부종합",INDEX(종합배치표!$C:$Q,MATCH(J2309,종합배치표!$B:$B,0),(MATCH(M2309,{"A","B","C","D","E"},0)-1)*3+1),INDEX(교과배치표!$C:$Q,MATCH(J2309,교과배치표!$B:$B,0),(MATCH(M2309,{"A","B","C","D","E"},0)-1)*3+1))),"")</f>
        <v/>
      </c>
      <c r="S2309" s="26" t="str">
        <f t="array" ref="S2309">IFERROR(IF(OR(J2309="",M2309="",F2309=""),"",IF(F2309="학생부종합",INDEX(종합배치표!$C:$Q,MATCH(J2309,종합배치표!$B:$B,0),(MATCH(M2309,{"A","B","C","D","E"},0)-1)*3+2),INDEX(교과배치표!$C:$Q,MATCH(J2309,교과배치표!$B:$B,0),(MATCH(M2309,{"A","B","C","D","E"},0)-1)*3+2))),"")</f>
        <v/>
      </c>
      <c r="T2309" s="26" t="str">
        <f t="array" ref="T2309">IFERROR(IF(OR(J2309="",M2309="",F2309=""),"",IF(F2309="학생부종합",INDEX(종합배치표!$C:$Q,MATCH(J2309,종합배치표!$B:$B,0),(MATCH(M2309,{"A","B","C","D","E"},0)-1)*3+3),INDEX(교과배치표!$C:$Q,MATCH(J2309,교과배치표!$B:$B,0),(MATCH(M2309,{"A","B","C","D","E"},0)-1)*3+3))),"")</f>
        <v/>
      </c>
      <c r="V2309" s="140">
        <f t="shared" ref="V2309:V2372" si="109">$W$2</f>
        <v>2.7</v>
      </c>
      <c r="W2309" s="141" t="str">
        <f t="shared" ref="W2309:W2372" si="110">IF(OR(J2309="",V2309="",M2309=""),"",IF(V2309&lt;=T2309,"안정",IF(V2309&lt;=S2309,"적정",IF(V2309&lt;=R2309,"소신","상향"))))</f>
        <v/>
      </c>
    </row>
    <row r="2310" spans="2:23" ht="14.25" customHeight="1">
      <c r="B2310" s="20">
        <v>2516</v>
      </c>
      <c r="C2310" s="21" t="s">
        <v>22</v>
      </c>
      <c r="D2310" s="21" t="s">
        <v>22</v>
      </c>
      <c r="E2310" s="21" t="s">
        <v>1012</v>
      </c>
      <c r="F2310" s="21" t="s">
        <v>68</v>
      </c>
      <c r="G2310" s="21" t="s">
        <v>816</v>
      </c>
      <c r="H2310" s="21" t="s">
        <v>1017</v>
      </c>
      <c r="I2310" s="21" t="s">
        <v>60</v>
      </c>
      <c r="J2310" s="23"/>
      <c r="K2310" s="24">
        <v>3</v>
      </c>
      <c r="M2310" s="25" t="str">
        <f>IF(I2310="","",IF(I2310="인문",성적입력!$C$8,성적입력!$C$9))</f>
        <v>A</v>
      </c>
      <c r="N2310" s="26">
        <f>성적입력!$C$15</f>
        <v>3</v>
      </c>
      <c r="P2310" s="27" t="str">
        <f t="shared" si="108"/>
        <v/>
      </c>
      <c r="R2310" s="26" t="str">
        <f t="array" ref="R2310">IFERROR(IF(OR(J2310="",M2310="",F2310=""),"",IF(F2310="학생부종합",INDEX(종합배치표!$C:$Q,MATCH(J2310,종합배치표!$B:$B,0),(MATCH(M2310,{"A","B","C","D","E"},0)-1)*3+1),INDEX(교과배치표!$C:$Q,MATCH(J2310,교과배치표!$B:$B,0),(MATCH(M2310,{"A","B","C","D","E"},0)-1)*3+1))),"")</f>
        <v/>
      </c>
      <c r="S2310" s="26" t="str">
        <f t="array" ref="S2310">IFERROR(IF(OR(J2310="",M2310="",F2310=""),"",IF(F2310="학생부종합",INDEX(종합배치표!$C:$Q,MATCH(J2310,종합배치표!$B:$B,0),(MATCH(M2310,{"A","B","C","D","E"},0)-1)*3+2),INDEX(교과배치표!$C:$Q,MATCH(J2310,교과배치표!$B:$B,0),(MATCH(M2310,{"A","B","C","D","E"},0)-1)*3+2))),"")</f>
        <v/>
      </c>
      <c r="T2310" s="26" t="str">
        <f t="array" ref="T2310">IFERROR(IF(OR(J2310="",M2310="",F2310=""),"",IF(F2310="학생부종합",INDEX(종합배치표!$C:$Q,MATCH(J2310,종합배치표!$B:$B,0),(MATCH(M2310,{"A","B","C","D","E"},0)-1)*3+3),INDEX(교과배치표!$C:$Q,MATCH(J2310,교과배치표!$B:$B,0),(MATCH(M2310,{"A","B","C","D","E"},0)-1)*3+3))),"")</f>
        <v/>
      </c>
      <c r="V2310" s="140">
        <f t="shared" si="109"/>
        <v>2.7</v>
      </c>
      <c r="W2310" s="141" t="str">
        <f t="shared" si="110"/>
        <v/>
      </c>
    </row>
    <row r="2311" spans="2:23" ht="14.25" customHeight="1">
      <c r="B2311" s="20">
        <v>2517</v>
      </c>
      <c r="C2311" s="21" t="s">
        <v>22</v>
      </c>
      <c r="D2311" s="21" t="s">
        <v>22</v>
      </c>
      <c r="E2311" s="21" t="s">
        <v>1012</v>
      </c>
      <c r="F2311" s="21" t="s">
        <v>24</v>
      </c>
      <c r="G2311" s="21" t="s">
        <v>216</v>
      </c>
      <c r="H2311" s="21" t="s">
        <v>1017</v>
      </c>
      <c r="I2311" s="21" t="s">
        <v>60</v>
      </c>
      <c r="J2311" s="23"/>
      <c r="K2311" s="24">
        <v>3</v>
      </c>
      <c r="M2311" s="25" t="str">
        <f>IF(I2311="","",IF(I2311="인문",성적입력!$C$8,성적입력!$C$9))</f>
        <v>A</v>
      </c>
      <c r="N2311" s="26">
        <f>성적입력!$C$15</f>
        <v>3</v>
      </c>
      <c r="P2311" s="27" t="str">
        <f t="shared" si="108"/>
        <v/>
      </c>
      <c r="R2311" s="26" t="str">
        <f t="array" ref="R2311">IFERROR(IF(OR(J2311="",M2311="",F2311=""),"",IF(F2311="학생부종합",INDEX(종합배치표!$C:$Q,MATCH(J2311,종합배치표!$B:$B,0),(MATCH(M2311,{"A","B","C","D","E"},0)-1)*3+1),INDEX(교과배치표!$C:$Q,MATCH(J2311,교과배치표!$B:$B,0),(MATCH(M2311,{"A","B","C","D","E"},0)-1)*3+1))),"")</f>
        <v/>
      </c>
      <c r="S2311" s="26" t="str">
        <f t="array" ref="S2311">IFERROR(IF(OR(J2311="",M2311="",F2311=""),"",IF(F2311="학생부종합",INDEX(종합배치표!$C:$Q,MATCH(J2311,종합배치표!$B:$B,0),(MATCH(M2311,{"A","B","C","D","E"},0)-1)*3+2),INDEX(교과배치표!$C:$Q,MATCH(J2311,교과배치표!$B:$B,0),(MATCH(M2311,{"A","B","C","D","E"},0)-1)*3+2))),"")</f>
        <v/>
      </c>
      <c r="T2311" s="26" t="str">
        <f t="array" ref="T2311">IFERROR(IF(OR(J2311="",M2311="",F2311=""),"",IF(F2311="학생부종합",INDEX(종합배치표!$C:$Q,MATCH(J2311,종합배치표!$B:$B,0),(MATCH(M2311,{"A","B","C","D","E"},0)-1)*3+3),INDEX(교과배치표!$C:$Q,MATCH(J2311,교과배치표!$B:$B,0),(MATCH(M2311,{"A","B","C","D","E"},0)-1)*3+3))),"")</f>
        <v/>
      </c>
      <c r="V2311" s="140">
        <f t="shared" si="109"/>
        <v>2.7</v>
      </c>
      <c r="W2311" s="141" t="str">
        <f t="shared" si="110"/>
        <v/>
      </c>
    </row>
    <row r="2312" spans="2:23" ht="14.25" customHeight="1">
      <c r="B2312" s="20">
        <v>2518</v>
      </c>
      <c r="C2312" s="21" t="s">
        <v>22</v>
      </c>
      <c r="D2312" s="21" t="s">
        <v>22</v>
      </c>
      <c r="E2312" s="21" t="s">
        <v>1012</v>
      </c>
      <c r="F2312" s="21" t="s">
        <v>24</v>
      </c>
      <c r="G2312" s="21" t="s">
        <v>216</v>
      </c>
      <c r="H2312" s="21" t="s">
        <v>1018</v>
      </c>
      <c r="I2312" s="21" t="s">
        <v>514</v>
      </c>
      <c r="J2312" s="23"/>
      <c r="K2312" s="24">
        <v>3</v>
      </c>
      <c r="M2312" s="25" t="str">
        <f>IF(I2312="","",IF(I2312="인문",성적입력!$C$8,성적입력!$C$9))</f>
        <v>A</v>
      </c>
      <c r="N2312" s="26">
        <f>성적입력!$C$15</f>
        <v>3</v>
      </c>
      <c r="P2312" s="27" t="str">
        <f t="shared" si="108"/>
        <v/>
      </c>
      <c r="R2312" s="26" t="str">
        <f t="array" ref="R2312">IFERROR(IF(OR(J2312="",M2312="",F2312=""),"",IF(F2312="학생부종합",INDEX(종합배치표!$C:$Q,MATCH(J2312,종합배치표!$B:$B,0),(MATCH(M2312,{"A","B","C","D","E"},0)-1)*3+1),INDEX(교과배치표!$C:$Q,MATCH(J2312,교과배치표!$B:$B,0),(MATCH(M2312,{"A","B","C","D","E"},0)-1)*3+1))),"")</f>
        <v/>
      </c>
      <c r="S2312" s="26" t="str">
        <f t="array" ref="S2312">IFERROR(IF(OR(J2312="",M2312="",F2312=""),"",IF(F2312="학생부종합",INDEX(종합배치표!$C:$Q,MATCH(J2312,종합배치표!$B:$B,0),(MATCH(M2312,{"A","B","C","D","E"},0)-1)*3+2),INDEX(교과배치표!$C:$Q,MATCH(J2312,교과배치표!$B:$B,0),(MATCH(M2312,{"A","B","C","D","E"},0)-1)*3+2))),"")</f>
        <v/>
      </c>
      <c r="T2312" s="26" t="str">
        <f t="array" ref="T2312">IFERROR(IF(OR(J2312="",M2312="",F2312=""),"",IF(F2312="학생부종합",INDEX(종합배치표!$C:$Q,MATCH(J2312,종합배치표!$B:$B,0),(MATCH(M2312,{"A","B","C","D","E"},0)-1)*3+3),INDEX(교과배치표!$C:$Q,MATCH(J2312,교과배치표!$B:$B,0),(MATCH(M2312,{"A","B","C","D","E"},0)-1)*3+3))),"")</f>
        <v/>
      </c>
      <c r="V2312" s="140">
        <f t="shared" si="109"/>
        <v>2.7</v>
      </c>
      <c r="W2312" s="141" t="str">
        <f t="shared" si="110"/>
        <v/>
      </c>
    </row>
    <row r="2313" spans="2:23" ht="14.25" customHeight="1">
      <c r="B2313" s="20">
        <v>2519</v>
      </c>
      <c r="C2313" s="21" t="s">
        <v>22</v>
      </c>
      <c r="D2313" s="21" t="s">
        <v>22</v>
      </c>
      <c r="E2313" s="21" t="s">
        <v>1012</v>
      </c>
      <c r="F2313" s="21" t="s">
        <v>68</v>
      </c>
      <c r="G2313" s="21" t="s">
        <v>816</v>
      </c>
      <c r="H2313" s="21" t="s">
        <v>198</v>
      </c>
      <c r="I2313" s="21" t="s">
        <v>60</v>
      </c>
      <c r="J2313" s="23"/>
      <c r="K2313" s="24">
        <v>40</v>
      </c>
      <c r="M2313" s="25" t="str">
        <f>IF(I2313="","",IF(I2313="인문",성적입력!$C$8,성적입력!$C$9))</f>
        <v>A</v>
      </c>
      <c r="N2313" s="26">
        <f>성적입력!$C$15</f>
        <v>3</v>
      </c>
      <c r="P2313" s="27" t="str">
        <f t="shared" si="108"/>
        <v/>
      </c>
      <c r="R2313" s="26" t="str">
        <f t="array" ref="R2313">IFERROR(IF(OR(J2313="",M2313="",F2313=""),"",IF(F2313="학생부종합",INDEX(종합배치표!$C:$Q,MATCH(J2313,종합배치표!$B:$B,0),(MATCH(M2313,{"A","B","C","D","E"},0)-1)*3+1),INDEX(교과배치표!$C:$Q,MATCH(J2313,교과배치표!$B:$B,0),(MATCH(M2313,{"A","B","C","D","E"},0)-1)*3+1))),"")</f>
        <v/>
      </c>
      <c r="S2313" s="26" t="str">
        <f t="array" ref="S2313">IFERROR(IF(OR(J2313="",M2313="",F2313=""),"",IF(F2313="학생부종합",INDEX(종합배치표!$C:$Q,MATCH(J2313,종합배치표!$B:$B,0),(MATCH(M2313,{"A","B","C","D","E"},0)-1)*3+2),INDEX(교과배치표!$C:$Q,MATCH(J2313,교과배치표!$B:$B,0),(MATCH(M2313,{"A","B","C","D","E"},0)-1)*3+2))),"")</f>
        <v/>
      </c>
      <c r="T2313" s="26" t="str">
        <f t="array" ref="T2313">IFERROR(IF(OR(J2313="",M2313="",F2313=""),"",IF(F2313="학생부종합",INDEX(종합배치표!$C:$Q,MATCH(J2313,종합배치표!$B:$B,0),(MATCH(M2313,{"A","B","C","D","E"},0)-1)*3+3),INDEX(교과배치표!$C:$Q,MATCH(J2313,교과배치표!$B:$B,0),(MATCH(M2313,{"A","B","C","D","E"},0)-1)*3+3))),"")</f>
        <v/>
      </c>
      <c r="V2313" s="140">
        <f t="shared" si="109"/>
        <v>2.7</v>
      </c>
      <c r="W2313" s="141" t="str">
        <f t="shared" si="110"/>
        <v/>
      </c>
    </row>
    <row r="2314" spans="2:23" ht="14.25" customHeight="1">
      <c r="B2314" s="20">
        <v>2520</v>
      </c>
      <c r="C2314" s="21" t="s">
        <v>22</v>
      </c>
      <c r="D2314" s="21" t="s">
        <v>22</v>
      </c>
      <c r="E2314" s="21" t="s">
        <v>1012</v>
      </c>
      <c r="F2314" s="21" t="s">
        <v>24</v>
      </c>
      <c r="G2314" s="21" t="s">
        <v>216</v>
      </c>
      <c r="H2314" s="21" t="s">
        <v>198</v>
      </c>
      <c r="I2314" s="21" t="s">
        <v>60</v>
      </c>
      <c r="J2314" s="23"/>
      <c r="K2314" s="24">
        <v>39</v>
      </c>
      <c r="M2314" s="25" t="str">
        <f>IF(I2314="","",IF(I2314="인문",성적입력!$C$8,성적입력!$C$9))</f>
        <v>A</v>
      </c>
      <c r="N2314" s="26">
        <f>성적입력!$C$15</f>
        <v>3</v>
      </c>
      <c r="P2314" s="27" t="str">
        <f t="shared" si="108"/>
        <v/>
      </c>
      <c r="R2314" s="26" t="str">
        <f t="array" ref="R2314">IFERROR(IF(OR(J2314="",M2314="",F2314=""),"",IF(F2314="학생부종합",INDEX(종합배치표!$C:$Q,MATCH(J2314,종합배치표!$B:$B,0),(MATCH(M2314,{"A","B","C","D","E"},0)-1)*3+1),INDEX(교과배치표!$C:$Q,MATCH(J2314,교과배치표!$B:$B,0),(MATCH(M2314,{"A","B","C","D","E"},0)-1)*3+1))),"")</f>
        <v/>
      </c>
      <c r="S2314" s="26" t="str">
        <f t="array" ref="S2314">IFERROR(IF(OR(J2314="",M2314="",F2314=""),"",IF(F2314="학생부종합",INDEX(종합배치표!$C:$Q,MATCH(J2314,종합배치표!$B:$B,0),(MATCH(M2314,{"A","B","C","D","E"},0)-1)*3+2),INDEX(교과배치표!$C:$Q,MATCH(J2314,교과배치표!$B:$B,0),(MATCH(M2314,{"A","B","C","D","E"},0)-1)*3+2))),"")</f>
        <v/>
      </c>
      <c r="T2314" s="26" t="str">
        <f t="array" ref="T2314">IFERROR(IF(OR(J2314="",M2314="",F2314=""),"",IF(F2314="학생부종합",INDEX(종합배치표!$C:$Q,MATCH(J2314,종합배치표!$B:$B,0),(MATCH(M2314,{"A","B","C","D","E"},0)-1)*3+3),INDEX(교과배치표!$C:$Q,MATCH(J2314,교과배치표!$B:$B,0),(MATCH(M2314,{"A","B","C","D","E"},0)-1)*3+3))),"")</f>
        <v/>
      </c>
      <c r="V2314" s="140">
        <f t="shared" si="109"/>
        <v>2.7</v>
      </c>
      <c r="W2314" s="141" t="str">
        <f t="shared" si="110"/>
        <v/>
      </c>
    </row>
    <row r="2315" spans="2:23" ht="14.25" customHeight="1">
      <c r="B2315" s="20">
        <v>2521</v>
      </c>
      <c r="C2315" s="21" t="s">
        <v>22</v>
      </c>
      <c r="D2315" s="21" t="s">
        <v>22</v>
      </c>
      <c r="E2315" s="21" t="s">
        <v>1012</v>
      </c>
      <c r="F2315" s="21" t="s">
        <v>68</v>
      </c>
      <c r="G2315" s="21" t="s">
        <v>816</v>
      </c>
      <c r="H2315" s="21" t="s">
        <v>1019</v>
      </c>
      <c r="I2315" s="21" t="s">
        <v>60</v>
      </c>
      <c r="J2315" s="23"/>
      <c r="K2315" s="24">
        <v>15</v>
      </c>
      <c r="M2315" s="25" t="str">
        <f>IF(I2315="","",IF(I2315="인문",성적입력!$C$8,성적입력!$C$9))</f>
        <v>A</v>
      </c>
      <c r="N2315" s="26">
        <f>성적입력!$C$15</f>
        <v>3</v>
      </c>
      <c r="P2315" s="27" t="str">
        <f t="shared" si="108"/>
        <v/>
      </c>
      <c r="R2315" s="26" t="str">
        <f t="array" ref="R2315">IFERROR(IF(OR(J2315="",M2315="",F2315=""),"",IF(F2315="학생부종합",INDEX(종합배치표!$C:$Q,MATCH(J2315,종합배치표!$B:$B,0),(MATCH(M2315,{"A","B","C","D","E"},0)-1)*3+1),INDEX(교과배치표!$C:$Q,MATCH(J2315,교과배치표!$B:$B,0),(MATCH(M2315,{"A","B","C","D","E"},0)-1)*3+1))),"")</f>
        <v/>
      </c>
      <c r="S2315" s="26" t="str">
        <f t="array" ref="S2315">IFERROR(IF(OR(J2315="",M2315="",F2315=""),"",IF(F2315="학생부종합",INDEX(종합배치표!$C:$Q,MATCH(J2315,종합배치표!$B:$B,0),(MATCH(M2315,{"A","B","C","D","E"},0)-1)*3+2),INDEX(교과배치표!$C:$Q,MATCH(J2315,교과배치표!$B:$B,0),(MATCH(M2315,{"A","B","C","D","E"},0)-1)*3+2))),"")</f>
        <v/>
      </c>
      <c r="T2315" s="26" t="str">
        <f t="array" ref="T2315">IFERROR(IF(OR(J2315="",M2315="",F2315=""),"",IF(F2315="학생부종합",INDEX(종합배치표!$C:$Q,MATCH(J2315,종합배치표!$B:$B,0),(MATCH(M2315,{"A","B","C","D","E"},0)-1)*3+3),INDEX(교과배치표!$C:$Q,MATCH(J2315,교과배치표!$B:$B,0),(MATCH(M2315,{"A","B","C","D","E"},0)-1)*3+3))),"")</f>
        <v/>
      </c>
      <c r="V2315" s="140">
        <f t="shared" si="109"/>
        <v>2.7</v>
      </c>
      <c r="W2315" s="141" t="str">
        <f t="shared" si="110"/>
        <v/>
      </c>
    </row>
    <row r="2316" spans="2:23" ht="14.25" customHeight="1">
      <c r="B2316" s="20">
        <v>2522</v>
      </c>
      <c r="C2316" s="21" t="s">
        <v>22</v>
      </c>
      <c r="D2316" s="21" t="s">
        <v>22</v>
      </c>
      <c r="E2316" s="21" t="s">
        <v>1012</v>
      </c>
      <c r="F2316" s="21" t="s">
        <v>24</v>
      </c>
      <c r="G2316" s="21" t="s">
        <v>216</v>
      </c>
      <c r="H2316" s="21" t="s">
        <v>1019</v>
      </c>
      <c r="I2316" s="21" t="s">
        <v>60</v>
      </c>
      <c r="J2316" s="23"/>
      <c r="K2316" s="24">
        <v>15</v>
      </c>
      <c r="M2316" s="25" t="str">
        <f>IF(I2316="","",IF(I2316="인문",성적입력!$C$8,성적입력!$C$9))</f>
        <v>A</v>
      </c>
      <c r="N2316" s="26">
        <f>성적입력!$C$15</f>
        <v>3</v>
      </c>
      <c r="P2316" s="27" t="str">
        <f t="shared" si="108"/>
        <v/>
      </c>
      <c r="R2316" s="26" t="str">
        <f t="array" ref="R2316">IFERROR(IF(OR(J2316="",M2316="",F2316=""),"",IF(F2316="학생부종합",INDEX(종합배치표!$C:$Q,MATCH(J2316,종합배치표!$B:$B,0),(MATCH(M2316,{"A","B","C","D","E"},0)-1)*3+1),INDEX(교과배치표!$C:$Q,MATCH(J2316,교과배치표!$B:$B,0),(MATCH(M2316,{"A","B","C","D","E"},0)-1)*3+1))),"")</f>
        <v/>
      </c>
      <c r="S2316" s="26" t="str">
        <f t="array" ref="S2316">IFERROR(IF(OR(J2316="",M2316="",F2316=""),"",IF(F2316="학생부종합",INDEX(종합배치표!$C:$Q,MATCH(J2316,종합배치표!$B:$B,0),(MATCH(M2316,{"A","B","C","D","E"},0)-1)*3+2),INDEX(교과배치표!$C:$Q,MATCH(J2316,교과배치표!$B:$B,0),(MATCH(M2316,{"A","B","C","D","E"},0)-1)*3+2))),"")</f>
        <v/>
      </c>
      <c r="T2316" s="26" t="str">
        <f t="array" ref="T2316">IFERROR(IF(OR(J2316="",M2316="",F2316=""),"",IF(F2316="학생부종합",INDEX(종합배치표!$C:$Q,MATCH(J2316,종합배치표!$B:$B,0),(MATCH(M2316,{"A","B","C","D","E"},0)-1)*3+3),INDEX(교과배치표!$C:$Q,MATCH(J2316,교과배치표!$B:$B,0),(MATCH(M2316,{"A","B","C","D","E"},0)-1)*3+3))),"")</f>
        <v/>
      </c>
      <c r="V2316" s="140">
        <f t="shared" si="109"/>
        <v>2.7</v>
      </c>
      <c r="W2316" s="141" t="str">
        <f t="shared" si="110"/>
        <v/>
      </c>
    </row>
    <row r="2317" spans="2:23" ht="14.25" customHeight="1">
      <c r="B2317" s="20">
        <v>2523</v>
      </c>
      <c r="C2317" s="21" t="s">
        <v>22</v>
      </c>
      <c r="D2317" s="21" t="s">
        <v>22</v>
      </c>
      <c r="E2317" s="21" t="s">
        <v>1012</v>
      </c>
      <c r="F2317" s="21" t="s">
        <v>68</v>
      </c>
      <c r="G2317" s="21" t="s">
        <v>816</v>
      </c>
      <c r="H2317" s="21" t="s">
        <v>1020</v>
      </c>
      <c r="I2317" s="21" t="s">
        <v>60</v>
      </c>
      <c r="J2317" s="23"/>
      <c r="K2317" s="24">
        <v>27</v>
      </c>
      <c r="M2317" s="25" t="str">
        <f>IF(I2317="","",IF(I2317="인문",성적입력!$C$8,성적입력!$C$9))</f>
        <v>A</v>
      </c>
      <c r="N2317" s="26">
        <f>성적입력!$C$15</f>
        <v>3</v>
      </c>
      <c r="P2317" s="27" t="str">
        <f t="shared" si="108"/>
        <v/>
      </c>
      <c r="R2317" s="26" t="str">
        <f t="array" ref="R2317">IFERROR(IF(OR(J2317="",M2317="",F2317=""),"",IF(F2317="학생부종합",INDEX(종합배치표!$C:$Q,MATCH(J2317,종합배치표!$B:$B,0),(MATCH(M2317,{"A","B","C","D","E"},0)-1)*3+1),INDEX(교과배치표!$C:$Q,MATCH(J2317,교과배치표!$B:$B,0),(MATCH(M2317,{"A","B","C","D","E"},0)-1)*3+1))),"")</f>
        <v/>
      </c>
      <c r="S2317" s="26" t="str">
        <f t="array" ref="S2317">IFERROR(IF(OR(J2317="",M2317="",F2317=""),"",IF(F2317="학생부종합",INDEX(종합배치표!$C:$Q,MATCH(J2317,종합배치표!$B:$B,0),(MATCH(M2317,{"A","B","C","D","E"},0)-1)*3+2),INDEX(교과배치표!$C:$Q,MATCH(J2317,교과배치표!$B:$B,0),(MATCH(M2317,{"A","B","C","D","E"},0)-1)*3+2))),"")</f>
        <v/>
      </c>
      <c r="T2317" s="26" t="str">
        <f t="array" ref="T2317">IFERROR(IF(OR(J2317="",M2317="",F2317=""),"",IF(F2317="학생부종합",INDEX(종합배치표!$C:$Q,MATCH(J2317,종합배치표!$B:$B,0),(MATCH(M2317,{"A","B","C","D","E"},0)-1)*3+3),INDEX(교과배치표!$C:$Q,MATCH(J2317,교과배치표!$B:$B,0),(MATCH(M2317,{"A","B","C","D","E"},0)-1)*3+3))),"")</f>
        <v/>
      </c>
      <c r="V2317" s="140">
        <f t="shared" si="109"/>
        <v>2.7</v>
      </c>
      <c r="W2317" s="141" t="str">
        <f t="shared" si="110"/>
        <v/>
      </c>
    </row>
    <row r="2318" spans="2:23" ht="14.25" customHeight="1">
      <c r="B2318" s="20">
        <v>2524</v>
      </c>
      <c r="C2318" s="21" t="s">
        <v>22</v>
      </c>
      <c r="D2318" s="21" t="s">
        <v>22</v>
      </c>
      <c r="E2318" s="21" t="s">
        <v>1012</v>
      </c>
      <c r="F2318" s="21" t="s">
        <v>24</v>
      </c>
      <c r="G2318" s="21" t="s">
        <v>216</v>
      </c>
      <c r="H2318" s="21" t="s">
        <v>1020</v>
      </c>
      <c r="I2318" s="21" t="s">
        <v>60</v>
      </c>
      <c r="J2318" s="23"/>
      <c r="K2318" s="24">
        <v>26</v>
      </c>
      <c r="M2318" s="25" t="str">
        <f>IF(I2318="","",IF(I2318="인문",성적입력!$C$8,성적입력!$C$9))</f>
        <v>A</v>
      </c>
      <c r="N2318" s="26">
        <f>성적입력!$C$15</f>
        <v>3</v>
      </c>
      <c r="P2318" s="27" t="str">
        <f t="shared" si="108"/>
        <v/>
      </c>
      <c r="R2318" s="26" t="str">
        <f t="array" ref="R2318">IFERROR(IF(OR(J2318="",M2318="",F2318=""),"",IF(F2318="학생부종합",INDEX(종합배치표!$C:$Q,MATCH(J2318,종합배치표!$B:$B,0),(MATCH(M2318,{"A","B","C","D","E"},0)-1)*3+1),INDEX(교과배치표!$C:$Q,MATCH(J2318,교과배치표!$B:$B,0),(MATCH(M2318,{"A","B","C","D","E"},0)-1)*3+1))),"")</f>
        <v/>
      </c>
      <c r="S2318" s="26" t="str">
        <f t="array" ref="S2318">IFERROR(IF(OR(J2318="",M2318="",F2318=""),"",IF(F2318="학생부종합",INDEX(종합배치표!$C:$Q,MATCH(J2318,종합배치표!$B:$B,0),(MATCH(M2318,{"A","B","C","D","E"},0)-1)*3+2),INDEX(교과배치표!$C:$Q,MATCH(J2318,교과배치표!$B:$B,0),(MATCH(M2318,{"A","B","C","D","E"},0)-1)*3+2))),"")</f>
        <v/>
      </c>
      <c r="T2318" s="26" t="str">
        <f t="array" ref="T2318">IFERROR(IF(OR(J2318="",M2318="",F2318=""),"",IF(F2318="학생부종합",INDEX(종합배치표!$C:$Q,MATCH(J2318,종합배치표!$B:$B,0),(MATCH(M2318,{"A","B","C","D","E"},0)-1)*3+3),INDEX(교과배치표!$C:$Q,MATCH(J2318,교과배치표!$B:$B,0),(MATCH(M2318,{"A","B","C","D","E"},0)-1)*3+3))),"")</f>
        <v/>
      </c>
      <c r="V2318" s="140">
        <f t="shared" si="109"/>
        <v>2.7</v>
      </c>
      <c r="W2318" s="141" t="str">
        <f t="shared" si="110"/>
        <v/>
      </c>
    </row>
    <row r="2319" spans="2:23" ht="14.25" customHeight="1">
      <c r="B2319" s="20">
        <v>2525</v>
      </c>
      <c r="C2319" s="21" t="s">
        <v>22</v>
      </c>
      <c r="D2319" s="21" t="s">
        <v>22</v>
      </c>
      <c r="E2319" s="21" t="s">
        <v>1012</v>
      </c>
      <c r="F2319" s="21" t="s">
        <v>24</v>
      </c>
      <c r="G2319" s="21" t="s">
        <v>216</v>
      </c>
      <c r="H2319" s="21" t="s">
        <v>882</v>
      </c>
      <c r="I2319" s="21" t="s">
        <v>27</v>
      </c>
      <c r="J2319" s="23"/>
      <c r="K2319" s="24">
        <v>32</v>
      </c>
      <c r="M2319" s="25" t="str">
        <f>IF(I2319="","",IF(I2319="인문",성적입력!$C$8,성적입력!$C$9))</f>
        <v>A</v>
      </c>
      <c r="N2319" s="26">
        <f>성적입력!$C$15</f>
        <v>3</v>
      </c>
      <c r="P2319" s="27" t="str">
        <f t="shared" si="108"/>
        <v/>
      </c>
      <c r="R2319" s="26" t="str">
        <f t="array" ref="R2319">IFERROR(IF(OR(J2319="",M2319="",F2319=""),"",IF(F2319="학생부종합",INDEX(종합배치표!$C:$Q,MATCH(J2319,종합배치표!$B:$B,0),(MATCH(M2319,{"A","B","C","D","E"},0)-1)*3+1),INDEX(교과배치표!$C:$Q,MATCH(J2319,교과배치표!$B:$B,0),(MATCH(M2319,{"A","B","C","D","E"},0)-1)*3+1))),"")</f>
        <v/>
      </c>
      <c r="S2319" s="26" t="str">
        <f t="array" ref="S2319">IFERROR(IF(OR(J2319="",M2319="",F2319=""),"",IF(F2319="학생부종합",INDEX(종합배치표!$C:$Q,MATCH(J2319,종합배치표!$B:$B,0),(MATCH(M2319,{"A","B","C","D","E"},0)-1)*3+2),INDEX(교과배치표!$C:$Q,MATCH(J2319,교과배치표!$B:$B,0),(MATCH(M2319,{"A","B","C","D","E"},0)-1)*3+2))),"")</f>
        <v/>
      </c>
      <c r="T2319" s="26" t="str">
        <f t="array" ref="T2319">IFERROR(IF(OR(J2319="",M2319="",F2319=""),"",IF(F2319="학생부종합",INDEX(종합배치표!$C:$Q,MATCH(J2319,종합배치표!$B:$B,0),(MATCH(M2319,{"A","B","C","D","E"},0)-1)*3+3),INDEX(교과배치표!$C:$Q,MATCH(J2319,교과배치표!$B:$B,0),(MATCH(M2319,{"A","B","C","D","E"},0)-1)*3+3))),"")</f>
        <v/>
      </c>
      <c r="V2319" s="140">
        <f t="shared" si="109"/>
        <v>2.7</v>
      </c>
      <c r="W2319" s="141" t="str">
        <f t="shared" si="110"/>
        <v/>
      </c>
    </row>
    <row r="2320" spans="2:23" ht="14.25" customHeight="1">
      <c r="B2320" s="20">
        <v>2526</v>
      </c>
      <c r="C2320" s="21" t="s">
        <v>22</v>
      </c>
      <c r="D2320" s="21" t="s">
        <v>22</v>
      </c>
      <c r="E2320" s="21" t="s">
        <v>1012</v>
      </c>
      <c r="F2320" s="21" t="s">
        <v>68</v>
      </c>
      <c r="G2320" s="21" t="s">
        <v>816</v>
      </c>
      <c r="H2320" s="21" t="s">
        <v>1021</v>
      </c>
      <c r="I2320" s="21" t="s">
        <v>60</v>
      </c>
      <c r="J2320" s="23"/>
      <c r="K2320" s="24">
        <v>8</v>
      </c>
      <c r="M2320" s="25" t="str">
        <f>IF(I2320="","",IF(I2320="인문",성적입력!$C$8,성적입력!$C$9))</f>
        <v>A</v>
      </c>
      <c r="N2320" s="26">
        <f>성적입력!$C$15</f>
        <v>3</v>
      </c>
      <c r="P2320" s="27" t="str">
        <f t="shared" si="108"/>
        <v/>
      </c>
      <c r="R2320" s="26" t="str">
        <f t="array" ref="R2320">IFERROR(IF(OR(J2320="",M2320="",F2320=""),"",IF(F2320="학생부종합",INDEX(종합배치표!$C:$Q,MATCH(J2320,종합배치표!$B:$B,0),(MATCH(M2320,{"A","B","C","D","E"},0)-1)*3+1),INDEX(교과배치표!$C:$Q,MATCH(J2320,교과배치표!$B:$B,0),(MATCH(M2320,{"A","B","C","D","E"},0)-1)*3+1))),"")</f>
        <v/>
      </c>
      <c r="S2320" s="26" t="str">
        <f t="array" ref="S2320">IFERROR(IF(OR(J2320="",M2320="",F2320=""),"",IF(F2320="학생부종합",INDEX(종합배치표!$C:$Q,MATCH(J2320,종합배치표!$B:$B,0),(MATCH(M2320,{"A","B","C","D","E"},0)-1)*3+2),INDEX(교과배치표!$C:$Q,MATCH(J2320,교과배치표!$B:$B,0),(MATCH(M2320,{"A","B","C","D","E"},0)-1)*3+2))),"")</f>
        <v/>
      </c>
      <c r="T2320" s="26" t="str">
        <f t="array" ref="T2320">IFERROR(IF(OR(J2320="",M2320="",F2320=""),"",IF(F2320="학생부종합",INDEX(종합배치표!$C:$Q,MATCH(J2320,종합배치표!$B:$B,0),(MATCH(M2320,{"A","B","C","D","E"},0)-1)*3+3),INDEX(교과배치표!$C:$Q,MATCH(J2320,교과배치표!$B:$B,0),(MATCH(M2320,{"A","B","C","D","E"},0)-1)*3+3))),"")</f>
        <v/>
      </c>
      <c r="V2320" s="140">
        <f t="shared" si="109"/>
        <v>2.7</v>
      </c>
      <c r="W2320" s="141" t="str">
        <f t="shared" si="110"/>
        <v/>
      </c>
    </row>
    <row r="2321" spans="2:23" ht="14.25" customHeight="1">
      <c r="B2321" s="20">
        <v>2527</v>
      </c>
      <c r="C2321" s="21" t="s">
        <v>22</v>
      </c>
      <c r="D2321" s="21" t="s">
        <v>22</v>
      </c>
      <c r="E2321" s="21" t="s">
        <v>1012</v>
      </c>
      <c r="F2321" s="21" t="s">
        <v>24</v>
      </c>
      <c r="G2321" s="21" t="s">
        <v>1022</v>
      </c>
      <c r="H2321" s="21" t="s">
        <v>1021</v>
      </c>
      <c r="I2321" s="21" t="s">
        <v>60</v>
      </c>
      <c r="J2321" s="23"/>
      <c r="K2321" s="24">
        <v>7</v>
      </c>
      <c r="M2321" s="25" t="str">
        <f>IF(I2321="","",IF(I2321="인문",성적입력!$C$8,성적입력!$C$9))</f>
        <v>A</v>
      </c>
      <c r="N2321" s="26">
        <f>성적입력!$C$15</f>
        <v>3</v>
      </c>
      <c r="P2321" s="27" t="str">
        <f t="shared" si="108"/>
        <v/>
      </c>
      <c r="R2321" s="26" t="str">
        <f t="array" ref="R2321">IFERROR(IF(OR(J2321="",M2321="",F2321=""),"",IF(F2321="학생부종합",INDEX(종합배치표!$C:$Q,MATCH(J2321,종합배치표!$B:$B,0),(MATCH(M2321,{"A","B","C","D","E"},0)-1)*3+1),INDEX(교과배치표!$C:$Q,MATCH(J2321,교과배치표!$B:$B,0),(MATCH(M2321,{"A","B","C","D","E"},0)-1)*3+1))),"")</f>
        <v/>
      </c>
      <c r="S2321" s="26" t="str">
        <f t="array" ref="S2321">IFERROR(IF(OR(J2321="",M2321="",F2321=""),"",IF(F2321="학생부종합",INDEX(종합배치표!$C:$Q,MATCH(J2321,종합배치표!$B:$B,0),(MATCH(M2321,{"A","B","C","D","E"},0)-1)*3+2),INDEX(교과배치표!$C:$Q,MATCH(J2321,교과배치표!$B:$B,0),(MATCH(M2321,{"A","B","C","D","E"},0)-1)*3+2))),"")</f>
        <v/>
      </c>
      <c r="T2321" s="26" t="str">
        <f t="array" ref="T2321">IFERROR(IF(OR(J2321="",M2321="",F2321=""),"",IF(F2321="학생부종합",INDEX(종합배치표!$C:$Q,MATCH(J2321,종합배치표!$B:$B,0),(MATCH(M2321,{"A","B","C","D","E"},0)-1)*3+3),INDEX(교과배치표!$C:$Q,MATCH(J2321,교과배치표!$B:$B,0),(MATCH(M2321,{"A","B","C","D","E"},0)-1)*3+3))),"")</f>
        <v/>
      </c>
      <c r="V2321" s="140">
        <f t="shared" si="109"/>
        <v>2.7</v>
      </c>
      <c r="W2321" s="141" t="str">
        <f t="shared" si="110"/>
        <v/>
      </c>
    </row>
    <row r="2322" spans="2:23" ht="14.25" customHeight="1">
      <c r="B2322" s="20">
        <v>2529</v>
      </c>
      <c r="C2322" s="21" t="s">
        <v>22</v>
      </c>
      <c r="D2322" s="21" t="s">
        <v>22</v>
      </c>
      <c r="E2322" s="21" t="s">
        <v>1012</v>
      </c>
      <c r="F2322" s="21" t="s">
        <v>68</v>
      </c>
      <c r="G2322" s="21" t="s">
        <v>816</v>
      </c>
      <c r="H2322" s="21" t="s">
        <v>1023</v>
      </c>
      <c r="I2322" s="21" t="s">
        <v>60</v>
      </c>
      <c r="J2322" s="23"/>
      <c r="K2322" s="24">
        <v>7</v>
      </c>
      <c r="M2322" s="25" t="str">
        <f>IF(I2322="","",IF(I2322="인문",성적입력!$C$8,성적입력!$C$9))</f>
        <v>A</v>
      </c>
      <c r="N2322" s="26">
        <f>성적입력!$C$15</f>
        <v>3</v>
      </c>
      <c r="P2322" s="27" t="str">
        <f t="shared" si="108"/>
        <v/>
      </c>
      <c r="R2322" s="26" t="str">
        <f t="array" ref="R2322">IFERROR(IF(OR(J2322="",M2322="",F2322=""),"",IF(F2322="학생부종합",INDEX(종합배치표!$C:$Q,MATCH(J2322,종합배치표!$B:$B,0),(MATCH(M2322,{"A","B","C","D","E"},0)-1)*3+1),INDEX(교과배치표!$C:$Q,MATCH(J2322,교과배치표!$B:$B,0),(MATCH(M2322,{"A","B","C","D","E"},0)-1)*3+1))),"")</f>
        <v/>
      </c>
      <c r="S2322" s="26" t="str">
        <f t="array" ref="S2322">IFERROR(IF(OR(J2322="",M2322="",F2322=""),"",IF(F2322="학생부종합",INDEX(종합배치표!$C:$Q,MATCH(J2322,종합배치표!$B:$B,0),(MATCH(M2322,{"A","B","C","D","E"},0)-1)*3+2),INDEX(교과배치표!$C:$Q,MATCH(J2322,교과배치표!$B:$B,0),(MATCH(M2322,{"A","B","C","D","E"},0)-1)*3+2))),"")</f>
        <v/>
      </c>
      <c r="T2322" s="26" t="str">
        <f t="array" ref="T2322">IFERROR(IF(OR(J2322="",M2322="",F2322=""),"",IF(F2322="학생부종합",INDEX(종합배치표!$C:$Q,MATCH(J2322,종합배치표!$B:$B,0),(MATCH(M2322,{"A","B","C","D","E"},0)-1)*3+3),INDEX(교과배치표!$C:$Q,MATCH(J2322,교과배치표!$B:$B,0),(MATCH(M2322,{"A","B","C","D","E"},0)-1)*3+3))),"")</f>
        <v/>
      </c>
      <c r="V2322" s="140">
        <f t="shared" si="109"/>
        <v>2.7</v>
      </c>
      <c r="W2322" s="141" t="str">
        <f t="shared" si="110"/>
        <v/>
      </c>
    </row>
    <row r="2323" spans="2:23" ht="14.25" customHeight="1">
      <c r="B2323" s="20">
        <v>2530</v>
      </c>
      <c r="C2323" s="21" t="s">
        <v>22</v>
      </c>
      <c r="D2323" s="21" t="s">
        <v>22</v>
      </c>
      <c r="E2323" s="21" t="s">
        <v>1012</v>
      </c>
      <c r="F2323" s="21" t="s">
        <v>24</v>
      </c>
      <c r="G2323" s="21" t="s">
        <v>1022</v>
      </c>
      <c r="H2323" s="21" t="s">
        <v>1023</v>
      </c>
      <c r="I2323" s="21" t="s">
        <v>60</v>
      </c>
      <c r="J2323" s="23"/>
      <c r="K2323" s="24">
        <v>14</v>
      </c>
      <c r="M2323" s="25" t="str">
        <f>IF(I2323="","",IF(I2323="인문",성적입력!$C$8,성적입력!$C$9))</f>
        <v>A</v>
      </c>
      <c r="N2323" s="26">
        <f>성적입력!$C$15</f>
        <v>3</v>
      </c>
      <c r="P2323" s="27" t="str">
        <f t="shared" si="108"/>
        <v/>
      </c>
      <c r="R2323" s="26" t="str">
        <f t="array" ref="R2323">IFERROR(IF(OR(J2323="",M2323="",F2323=""),"",IF(F2323="학생부종합",INDEX(종합배치표!$C:$Q,MATCH(J2323,종합배치표!$B:$B,0),(MATCH(M2323,{"A","B","C","D","E"},0)-1)*3+1),INDEX(교과배치표!$C:$Q,MATCH(J2323,교과배치표!$B:$B,0),(MATCH(M2323,{"A","B","C","D","E"},0)-1)*3+1))),"")</f>
        <v/>
      </c>
      <c r="S2323" s="26" t="str">
        <f t="array" ref="S2323">IFERROR(IF(OR(J2323="",M2323="",F2323=""),"",IF(F2323="학생부종합",INDEX(종합배치표!$C:$Q,MATCH(J2323,종합배치표!$B:$B,0),(MATCH(M2323,{"A","B","C","D","E"},0)-1)*3+2),INDEX(교과배치표!$C:$Q,MATCH(J2323,교과배치표!$B:$B,0),(MATCH(M2323,{"A","B","C","D","E"},0)-1)*3+2))),"")</f>
        <v/>
      </c>
      <c r="T2323" s="26" t="str">
        <f t="array" ref="T2323">IFERROR(IF(OR(J2323="",M2323="",F2323=""),"",IF(F2323="학생부종합",INDEX(종합배치표!$C:$Q,MATCH(J2323,종합배치표!$B:$B,0),(MATCH(M2323,{"A","B","C","D","E"},0)-1)*3+3),INDEX(교과배치표!$C:$Q,MATCH(J2323,교과배치표!$B:$B,0),(MATCH(M2323,{"A","B","C","D","E"},0)-1)*3+3))),"")</f>
        <v/>
      </c>
      <c r="V2323" s="140">
        <f t="shared" si="109"/>
        <v>2.7</v>
      </c>
      <c r="W2323" s="141" t="str">
        <f t="shared" si="110"/>
        <v/>
      </c>
    </row>
    <row r="2324" spans="2:23" ht="14.25" customHeight="1">
      <c r="B2324" s="20">
        <v>2531</v>
      </c>
      <c r="C2324" s="21" t="s">
        <v>22</v>
      </c>
      <c r="D2324" s="21" t="s">
        <v>22</v>
      </c>
      <c r="E2324" s="21" t="s">
        <v>1012</v>
      </c>
      <c r="F2324" s="21" t="s">
        <v>68</v>
      </c>
      <c r="G2324" s="21" t="s">
        <v>816</v>
      </c>
      <c r="H2324" s="21" t="s">
        <v>1024</v>
      </c>
      <c r="I2324" s="21" t="s">
        <v>60</v>
      </c>
      <c r="J2324" s="23"/>
      <c r="K2324" s="24">
        <v>19</v>
      </c>
      <c r="M2324" s="25" t="str">
        <f>IF(I2324="","",IF(I2324="인문",성적입력!$C$8,성적입력!$C$9))</f>
        <v>A</v>
      </c>
      <c r="N2324" s="26">
        <f>성적입력!$C$15</f>
        <v>3</v>
      </c>
      <c r="P2324" s="27" t="str">
        <f t="shared" si="108"/>
        <v/>
      </c>
      <c r="R2324" s="26" t="str">
        <f t="array" ref="R2324">IFERROR(IF(OR(J2324="",M2324="",F2324=""),"",IF(F2324="학생부종합",INDEX(종합배치표!$C:$Q,MATCH(J2324,종합배치표!$B:$B,0),(MATCH(M2324,{"A","B","C","D","E"},0)-1)*3+1),INDEX(교과배치표!$C:$Q,MATCH(J2324,교과배치표!$B:$B,0),(MATCH(M2324,{"A","B","C","D","E"},0)-1)*3+1))),"")</f>
        <v/>
      </c>
      <c r="S2324" s="26" t="str">
        <f t="array" ref="S2324">IFERROR(IF(OR(J2324="",M2324="",F2324=""),"",IF(F2324="학생부종합",INDEX(종합배치표!$C:$Q,MATCH(J2324,종합배치표!$B:$B,0),(MATCH(M2324,{"A","B","C","D","E"},0)-1)*3+2),INDEX(교과배치표!$C:$Q,MATCH(J2324,교과배치표!$B:$B,0),(MATCH(M2324,{"A","B","C","D","E"},0)-1)*3+2))),"")</f>
        <v/>
      </c>
      <c r="T2324" s="26" t="str">
        <f t="array" ref="T2324">IFERROR(IF(OR(J2324="",M2324="",F2324=""),"",IF(F2324="학생부종합",INDEX(종합배치표!$C:$Q,MATCH(J2324,종합배치표!$B:$B,0),(MATCH(M2324,{"A","B","C","D","E"},0)-1)*3+3),INDEX(교과배치표!$C:$Q,MATCH(J2324,교과배치표!$B:$B,0),(MATCH(M2324,{"A","B","C","D","E"},0)-1)*3+3))),"")</f>
        <v/>
      </c>
      <c r="V2324" s="140">
        <f t="shared" si="109"/>
        <v>2.7</v>
      </c>
      <c r="W2324" s="141" t="str">
        <f t="shared" si="110"/>
        <v/>
      </c>
    </row>
    <row r="2325" spans="2:23" ht="14.25" customHeight="1">
      <c r="B2325" s="20">
        <v>2532</v>
      </c>
      <c r="C2325" s="21" t="s">
        <v>22</v>
      </c>
      <c r="D2325" s="21" t="s">
        <v>22</v>
      </c>
      <c r="E2325" s="21" t="s">
        <v>1012</v>
      </c>
      <c r="F2325" s="21" t="s">
        <v>24</v>
      </c>
      <c r="G2325" s="21" t="s">
        <v>216</v>
      </c>
      <c r="H2325" s="21" t="s">
        <v>1024</v>
      </c>
      <c r="I2325" s="21" t="s">
        <v>60</v>
      </c>
      <c r="J2325" s="23"/>
      <c r="K2325" s="24">
        <v>18</v>
      </c>
      <c r="M2325" s="25" t="str">
        <f>IF(I2325="","",IF(I2325="인문",성적입력!$C$8,성적입력!$C$9))</f>
        <v>A</v>
      </c>
      <c r="N2325" s="26">
        <f>성적입력!$C$15</f>
        <v>3</v>
      </c>
      <c r="P2325" s="27" t="str">
        <f t="shared" si="108"/>
        <v/>
      </c>
      <c r="R2325" s="26" t="str">
        <f t="array" ref="R2325">IFERROR(IF(OR(J2325="",M2325="",F2325=""),"",IF(F2325="학생부종합",INDEX(종합배치표!$C:$Q,MATCH(J2325,종합배치표!$B:$B,0),(MATCH(M2325,{"A","B","C","D","E"},0)-1)*3+1),INDEX(교과배치표!$C:$Q,MATCH(J2325,교과배치표!$B:$B,0),(MATCH(M2325,{"A","B","C","D","E"},0)-1)*3+1))),"")</f>
        <v/>
      </c>
      <c r="S2325" s="26" t="str">
        <f t="array" ref="S2325">IFERROR(IF(OR(J2325="",M2325="",F2325=""),"",IF(F2325="학생부종합",INDEX(종합배치표!$C:$Q,MATCH(J2325,종합배치표!$B:$B,0),(MATCH(M2325,{"A","B","C","D","E"},0)-1)*3+2),INDEX(교과배치표!$C:$Q,MATCH(J2325,교과배치표!$B:$B,0),(MATCH(M2325,{"A","B","C","D","E"},0)-1)*3+2))),"")</f>
        <v/>
      </c>
      <c r="T2325" s="26" t="str">
        <f t="array" ref="T2325">IFERROR(IF(OR(J2325="",M2325="",F2325=""),"",IF(F2325="학생부종합",INDEX(종합배치표!$C:$Q,MATCH(J2325,종합배치표!$B:$B,0),(MATCH(M2325,{"A","B","C","D","E"},0)-1)*3+3),INDEX(교과배치표!$C:$Q,MATCH(J2325,교과배치표!$B:$B,0),(MATCH(M2325,{"A","B","C","D","E"},0)-1)*3+3))),"")</f>
        <v/>
      </c>
      <c r="V2325" s="140">
        <f t="shared" si="109"/>
        <v>2.7</v>
      </c>
      <c r="W2325" s="141" t="str">
        <f t="shared" si="110"/>
        <v/>
      </c>
    </row>
    <row r="2326" spans="2:23" ht="14.25" customHeight="1">
      <c r="B2326" s="20">
        <v>2533</v>
      </c>
      <c r="C2326" s="21" t="s">
        <v>22</v>
      </c>
      <c r="D2326" s="21" t="s">
        <v>22</v>
      </c>
      <c r="E2326" s="21" t="s">
        <v>1012</v>
      </c>
      <c r="F2326" s="21" t="s">
        <v>68</v>
      </c>
      <c r="G2326" s="21" t="s">
        <v>816</v>
      </c>
      <c r="H2326" s="21" t="s">
        <v>1025</v>
      </c>
      <c r="I2326" s="21" t="s">
        <v>60</v>
      </c>
      <c r="J2326" s="23"/>
      <c r="K2326" s="24">
        <v>10</v>
      </c>
      <c r="M2326" s="25" t="str">
        <f>IF(I2326="","",IF(I2326="인문",성적입력!$C$8,성적입력!$C$9))</f>
        <v>A</v>
      </c>
      <c r="N2326" s="26">
        <f>성적입력!$C$15</f>
        <v>3</v>
      </c>
      <c r="P2326" s="27" t="str">
        <f t="shared" si="108"/>
        <v/>
      </c>
      <c r="R2326" s="26" t="str">
        <f t="array" ref="R2326">IFERROR(IF(OR(J2326="",M2326="",F2326=""),"",IF(F2326="학생부종합",INDEX(종합배치표!$C:$Q,MATCH(J2326,종합배치표!$B:$B,0),(MATCH(M2326,{"A","B","C","D","E"},0)-1)*3+1),INDEX(교과배치표!$C:$Q,MATCH(J2326,교과배치표!$B:$B,0),(MATCH(M2326,{"A","B","C","D","E"},0)-1)*3+1))),"")</f>
        <v/>
      </c>
      <c r="S2326" s="26" t="str">
        <f t="array" ref="S2326">IFERROR(IF(OR(J2326="",M2326="",F2326=""),"",IF(F2326="학생부종합",INDEX(종합배치표!$C:$Q,MATCH(J2326,종합배치표!$B:$B,0),(MATCH(M2326,{"A","B","C","D","E"},0)-1)*3+2),INDEX(교과배치표!$C:$Q,MATCH(J2326,교과배치표!$B:$B,0),(MATCH(M2326,{"A","B","C","D","E"},0)-1)*3+2))),"")</f>
        <v/>
      </c>
      <c r="T2326" s="26" t="str">
        <f t="array" ref="T2326">IFERROR(IF(OR(J2326="",M2326="",F2326=""),"",IF(F2326="학생부종합",INDEX(종합배치표!$C:$Q,MATCH(J2326,종합배치표!$B:$B,0),(MATCH(M2326,{"A","B","C","D","E"},0)-1)*3+3),INDEX(교과배치표!$C:$Q,MATCH(J2326,교과배치표!$B:$B,0),(MATCH(M2326,{"A","B","C","D","E"},0)-1)*3+3))),"")</f>
        <v/>
      </c>
      <c r="V2326" s="140">
        <f t="shared" si="109"/>
        <v>2.7</v>
      </c>
      <c r="W2326" s="141" t="str">
        <f t="shared" si="110"/>
        <v/>
      </c>
    </row>
    <row r="2327" spans="2:23" ht="14.25" customHeight="1">
      <c r="B2327" s="20">
        <v>2534</v>
      </c>
      <c r="C2327" s="21" t="s">
        <v>22</v>
      </c>
      <c r="D2327" s="21" t="s">
        <v>22</v>
      </c>
      <c r="E2327" s="21" t="s">
        <v>1012</v>
      </c>
      <c r="F2327" s="21" t="s">
        <v>24</v>
      </c>
      <c r="G2327" s="21" t="s">
        <v>216</v>
      </c>
      <c r="H2327" s="21" t="s">
        <v>1025</v>
      </c>
      <c r="I2327" s="21" t="s">
        <v>60</v>
      </c>
      <c r="J2327" s="23"/>
      <c r="K2327" s="24">
        <v>11</v>
      </c>
      <c r="M2327" s="25" t="str">
        <f>IF(I2327="","",IF(I2327="인문",성적입력!$C$8,성적입력!$C$9))</f>
        <v>A</v>
      </c>
      <c r="N2327" s="26">
        <f>성적입력!$C$15</f>
        <v>3</v>
      </c>
      <c r="P2327" s="27" t="str">
        <f t="shared" si="108"/>
        <v/>
      </c>
      <c r="R2327" s="26" t="str">
        <f t="array" ref="R2327">IFERROR(IF(OR(J2327="",M2327="",F2327=""),"",IF(F2327="학생부종합",INDEX(종합배치표!$C:$Q,MATCH(J2327,종합배치표!$B:$B,0),(MATCH(M2327,{"A","B","C","D","E"},0)-1)*3+1),INDEX(교과배치표!$C:$Q,MATCH(J2327,교과배치표!$B:$B,0),(MATCH(M2327,{"A","B","C","D","E"},0)-1)*3+1))),"")</f>
        <v/>
      </c>
      <c r="S2327" s="26" t="str">
        <f t="array" ref="S2327">IFERROR(IF(OR(J2327="",M2327="",F2327=""),"",IF(F2327="학생부종합",INDEX(종합배치표!$C:$Q,MATCH(J2327,종합배치표!$B:$B,0),(MATCH(M2327,{"A","B","C","D","E"},0)-1)*3+2),INDEX(교과배치표!$C:$Q,MATCH(J2327,교과배치표!$B:$B,0),(MATCH(M2327,{"A","B","C","D","E"},0)-1)*3+2))),"")</f>
        <v/>
      </c>
      <c r="T2327" s="26" t="str">
        <f t="array" ref="T2327">IFERROR(IF(OR(J2327="",M2327="",F2327=""),"",IF(F2327="학생부종합",INDEX(종합배치표!$C:$Q,MATCH(J2327,종합배치표!$B:$B,0),(MATCH(M2327,{"A","B","C","D","E"},0)-1)*3+3),INDEX(교과배치표!$C:$Q,MATCH(J2327,교과배치표!$B:$B,0),(MATCH(M2327,{"A","B","C","D","E"},0)-1)*3+3))),"")</f>
        <v/>
      </c>
      <c r="V2327" s="140">
        <f t="shared" si="109"/>
        <v>2.7</v>
      </c>
      <c r="W2327" s="141" t="str">
        <f t="shared" si="110"/>
        <v/>
      </c>
    </row>
    <row r="2328" spans="2:23" ht="14.25" customHeight="1">
      <c r="B2328" s="20">
        <v>2535</v>
      </c>
      <c r="C2328" s="21" t="s">
        <v>22</v>
      </c>
      <c r="D2328" s="21" t="s">
        <v>22</v>
      </c>
      <c r="E2328" s="21" t="s">
        <v>1012</v>
      </c>
      <c r="F2328" s="21" t="s">
        <v>68</v>
      </c>
      <c r="G2328" s="21" t="s">
        <v>816</v>
      </c>
      <c r="H2328" s="21" t="s">
        <v>1026</v>
      </c>
      <c r="I2328" s="21" t="s">
        <v>60</v>
      </c>
      <c r="J2328" s="23"/>
      <c r="K2328" s="24">
        <v>14</v>
      </c>
      <c r="M2328" s="25" t="str">
        <f>IF(I2328="","",IF(I2328="인문",성적입력!$C$8,성적입력!$C$9))</f>
        <v>A</v>
      </c>
      <c r="N2328" s="26">
        <f>성적입력!$C$15</f>
        <v>3</v>
      </c>
      <c r="P2328" s="27" t="str">
        <f t="shared" si="108"/>
        <v/>
      </c>
      <c r="R2328" s="26" t="str">
        <f t="array" ref="R2328">IFERROR(IF(OR(J2328="",M2328="",F2328=""),"",IF(F2328="학생부종합",INDEX(종합배치표!$C:$Q,MATCH(J2328,종합배치표!$B:$B,0),(MATCH(M2328,{"A","B","C","D","E"},0)-1)*3+1),INDEX(교과배치표!$C:$Q,MATCH(J2328,교과배치표!$B:$B,0),(MATCH(M2328,{"A","B","C","D","E"},0)-1)*3+1))),"")</f>
        <v/>
      </c>
      <c r="S2328" s="26" t="str">
        <f t="array" ref="S2328">IFERROR(IF(OR(J2328="",M2328="",F2328=""),"",IF(F2328="학생부종합",INDEX(종합배치표!$C:$Q,MATCH(J2328,종합배치표!$B:$B,0),(MATCH(M2328,{"A","B","C","D","E"},0)-1)*3+2),INDEX(교과배치표!$C:$Q,MATCH(J2328,교과배치표!$B:$B,0),(MATCH(M2328,{"A","B","C","D","E"},0)-1)*3+2))),"")</f>
        <v/>
      </c>
      <c r="T2328" s="26" t="str">
        <f t="array" ref="T2328">IFERROR(IF(OR(J2328="",M2328="",F2328=""),"",IF(F2328="학생부종합",INDEX(종합배치표!$C:$Q,MATCH(J2328,종합배치표!$B:$B,0),(MATCH(M2328,{"A","B","C","D","E"},0)-1)*3+3),INDEX(교과배치표!$C:$Q,MATCH(J2328,교과배치표!$B:$B,0),(MATCH(M2328,{"A","B","C","D","E"},0)-1)*3+3))),"")</f>
        <v/>
      </c>
      <c r="V2328" s="140">
        <f t="shared" si="109"/>
        <v>2.7</v>
      </c>
      <c r="W2328" s="141" t="str">
        <f t="shared" si="110"/>
        <v/>
      </c>
    </row>
    <row r="2329" spans="2:23" ht="14.25" customHeight="1">
      <c r="B2329" s="20">
        <v>2536</v>
      </c>
      <c r="C2329" s="21" t="s">
        <v>22</v>
      </c>
      <c r="D2329" s="21" t="s">
        <v>22</v>
      </c>
      <c r="E2329" s="21" t="s">
        <v>1012</v>
      </c>
      <c r="F2329" s="21" t="s">
        <v>24</v>
      </c>
      <c r="G2329" s="21" t="s">
        <v>216</v>
      </c>
      <c r="H2329" s="21" t="s">
        <v>1026</v>
      </c>
      <c r="I2329" s="21" t="s">
        <v>60</v>
      </c>
      <c r="J2329" s="23"/>
      <c r="K2329" s="24">
        <v>14</v>
      </c>
      <c r="M2329" s="25" t="str">
        <f>IF(I2329="","",IF(I2329="인문",성적입력!$C$8,성적입력!$C$9))</f>
        <v>A</v>
      </c>
      <c r="N2329" s="26">
        <f>성적입력!$C$15</f>
        <v>3</v>
      </c>
      <c r="P2329" s="27" t="str">
        <f t="shared" si="108"/>
        <v/>
      </c>
      <c r="R2329" s="26" t="str">
        <f t="array" ref="R2329">IFERROR(IF(OR(J2329="",M2329="",F2329=""),"",IF(F2329="학생부종합",INDEX(종합배치표!$C:$Q,MATCH(J2329,종합배치표!$B:$B,0),(MATCH(M2329,{"A","B","C","D","E"},0)-1)*3+1),INDEX(교과배치표!$C:$Q,MATCH(J2329,교과배치표!$B:$B,0),(MATCH(M2329,{"A","B","C","D","E"},0)-1)*3+1))),"")</f>
        <v/>
      </c>
      <c r="S2329" s="26" t="str">
        <f t="array" ref="S2329">IFERROR(IF(OR(J2329="",M2329="",F2329=""),"",IF(F2329="학생부종합",INDEX(종합배치표!$C:$Q,MATCH(J2329,종합배치표!$B:$B,0),(MATCH(M2329,{"A","B","C","D","E"},0)-1)*3+2),INDEX(교과배치표!$C:$Q,MATCH(J2329,교과배치표!$B:$B,0),(MATCH(M2329,{"A","B","C","D","E"},0)-1)*3+2))),"")</f>
        <v/>
      </c>
      <c r="T2329" s="26" t="str">
        <f t="array" ref="T2329">IFERROR(IF(OR(J2329="",M2329="",F2329=""),"",IF(F2329="학생부종합",INDEX(종합배치표!$C:$Q,MATCH(J2329,종합배치표!$B:$B,0),(MATCH(M2329,{"A","B","C","D","E"},0)-1)*3+3),INDEX(교과배치표!$C:$Q,MATCH(J2329,교과배치표!$B:$B,0),(MATCH(M2329,{"A","B","C","D","E"},0)-1)*3+3))),"")</f>
        <v/>
      </c>
      <c r="V2329" s="140">
        <f t="shared" si="109"/>
        <v>2.7</v>
      </c>
      <c r="W2329" s="141" t="str">
        <f t="shared" si="110"/>
        <v/>
      </c>
    </row>
    <row r="2330" spans="2:23" ht="14.25" customHeight="1">
      <c r="B2330" s="20">
        <v>2537</v>
      </c>
      <c r="C2330" s="21" t="s">
        <v>22</v>
      </c>
      <c r="D2330" s="21" t="s">
        <v>22</v>
      </c>
      <c r="E2330" s="21" t="s">
        <v>1012</v>
      </c>
      <c r="F2330" s="21" t="s">
        <v>24</v>
      </c>
      <c r="G2330" s="21" t="s">
        <v>216</v>
      </c>
      <c r="H2330" s="21" t="s">
        <v>939</v>
      </c>
      <c r="I2330" s="21" t="s">
        <v>514</v>
      </c>
      <c r="J2330" s="23"/>
      <c r="K2330" s="24">
        <v>16</v>
      </c>
      <c r="M2330" s="25" t="str">
        <f>IF(I2330="","",IF(I2330="인문",성적입력!$C$8,성적입력!$C$9))</f>
        <v>A</v>
      </c>
      <c r="N2330" s="26">
        <f>성적입력!$C$15</f>
        <v>3</v>
      </c>
      <c r="P2330" s="27" t="str">
        <f t="shared" si="108"/>
        <v/>
      </c>
      <c r="R2330" s="26" t="str">
        <f t="array" ref="R2330">IFERROR(IF(OR(J2330="",M2330="",F2330=""),"",IF(F2330="학생부종합",INDEX(종합배치표!$C:$Q,MATCH(J2330,종합배치표!$B:$B,0),(MATCH(M2330,{"A","B","C","D","E"},0)-1)*3+1),INDEX(교과배치표!$C:$Q,MATCH(J2330,교과배치표!$B:$B,0),(MATCH(M2330,{"A","B","C","D","E"},0)-1)*3+1))),"")</f>
        <v/>
      </c>
      <c r="S2330" s="26" t="str">
        <f t="array" ref="S2330">IFERROR(IF(OR(J2330="",M2330="",F2330=""),"",IF(F2330="학생부종합",INDEX(종합배치표!$C:$Q,MATCH(J2330,종합배치표!$B:$B,0),(MATCH(M2330,{"A","B","C","D","E"},0)-1)*3+2),INDEX(교과배치표!$C:$Q,MATCH(J2330,교과배치표!$B:$B,0),(MATCH(M2330,{"A","B","C","D","E"},0)-1)*3+2))),"")</f>
        <v/>
      </c>
      <c r="T2330" s="26" t="str">
        <f t="array" ref="T2330">IFERROR(IF(OR(J2330="",M2330="",F2330=""),"",IF(F2330="학생부종합",INDEX(종합배치표!$C:$Q,MATCH(J2330,종합배치표!$B:$B,0),(MATCH(M2330,{"A","B","C","D","E"},0)-1)*3+3),INDEX(교과배치표!$C:$Q,MATCH(J2330,교과배치표!$B:$B,0),(MATCH(M2330,{"A","B","C","D","E"},0)-1)*3+3))),"")</f>
        <v/>
      </c>
      <c r="V2330" s="140">
        <f t="shared" si="109"/>
        <v>2.7</v>
      </c>
      <c r="W2330" s="141" t="str">
        <f t="shared" si="110"/>
        <v/>
      </c>
    </row>
    <row r="2331" spans="2:23" ht="14.25" customHeight="1">
      <c r="B2331" s="20">
        <v>2538</v>
      </c>
      <c r="C2331" s="21" t="s">
        <v>22</v>
      </c>
      <c r="D2331" s="21" t="s">
        <v>22</v>
      </c>
      <c r="E2331" s="21" t="s">
        <v>1012</v>
      </c>
      <c r="F2331" s="21" t="s">
        <v>24</v>
      </c>
      <c r="G2331" s="21" t="s">
        <v>216</v>
      </c>
      <c r="H2331" s="21" t="s">
        <v>1027</v>
      </c>
      <c r="I2331" s="21" t="s">
        <v>514</v>
      </c>
      <c r="J2331" s="23"/>
      <c r="K2331" s="24">
        <v>3</v>
      </c>
      <c r="M2331" s="25" t="str">
        <f>IF(I2331="","",IF(I2331="인문",성적입력!$C$8,성적입력!$C$9))</f>
        <v>A</v>
      </c>
      <c r="N2331" s="26">
        <f>성적입력!$C$15</f>
        <v>3</v>
      </c>
      <c r="P2331" s="27" t="str">
        <f t="shared" si="108"/>
        <v/>
      </c>
      <c r="R2331" s="26" t="str">
        <f t="array" ref="R2331">IFERROR(IF(OR(J2331="",M2331="",F2331=""),"",IF(F2331="학생부종합",INDEX(종합배치표!$C:$Q,MATCH(J2331,종합배치표!$B:$B,0),(MATCH(M2331,{"A","B","C","D","E"},0)-1)*3+1),INDEX(교과배치표!$C:$Q,MATCH(J2331,교과배치표!$B:$B,0),(MATCH(M2331,{"A","B","C","D","E"},0)-1)*3+1))),"")</f>
        <v/>
      </c>
      <c r="S2331" s="26" t="str">
        <f t="array" ref="S2331">IFERROR(IF(OR(J2331="",M2331="",F2331=""),"",IF(F2331="학생부종합",INDEX(종합배치표!$C:$Q,MATCH(J2331,종합배치표!$B:$B,0),(MATCH(M2331,{"A","B","C","D","E"},0)-1)*3+2),INDEX(교과배치표!$C:$Q,MATCH(J2331,교과배치표!$B:$B,0),(MATCH(M2331,{"A","B","C","D","E"},0)-1)*3+2))),"")</f>
        <v/>
      </c>
      <c r="T2331" s="26" t="str">
        <f t="array" ref="T2331">IFERROR(IF(OR(J2331="",M2331="",F2331=""),"",IF(F2331="학생부종합",INDEX(종합배치표!$C:$Q,MATCH(J2331,종합배치표!$B:$B,0),(MATCH(M2331,{"A","B","C","D","E"},0)-1)*3+3),INDEX(교과배치표!$C:$Q,MATCH(J2331,교과배치표!$B:$B,0),(MATCH(M2331,{"A","B","C","D","E"},0)-1)*3+3))),"")</f>
        <v/>
      </c>
      <c r="V2331" s="140">
        <f t="shared" si="109"/>
        <v>2.7</v>
      </c>
      <c r="W2331" s="141" t="str">
        <f t="shared" si="110"/>
        <v/>
      </c>
    </row>
    <row r="2332" spans="2:23" ht="14.25" customHeight="1">
      <c r="B2332" s="20">
        <v>2539</v>
      </c>
      <c r="C2332" s="21" t="s">
        <v>22</v>
      </c>
      <c r="D2332" s="21" t="s">
        <v>22</v>
      </c>
      <c r="E2332" s="21" t="s">
        <v>1012</v>
      </c>
      <c r="F2332" s="21" t="s">
        <v>68</v>
      </c>
      <c r="G2332" s="21" t="s">
        <v>816</v>
      </c>
      <c r="H2332" s="21" t="s">
        <v>425</v>
      </c>
      <c r="I2332" s="21" t="s">
        <v>60</v>
      </c>
      <c r="J2332" s="23"/>
      <c r="K2332" s="24">
        <v>13</v>
      </c>
      <c r="M2332" s="25" t="str">
        <f>IF(I2332="","",IF(I2332="인문",성적입력!$C$8,성적입력!$C$9))</f>
        <v>A</v>
      </c>
      <c r="N2332" s="26">
        <f>성적입력!$C$15</f>
        <v>3</v>
      </c>
      <c r="P2332" s="27" t="str">
        <f t="shared" si="108"/>
        <v/>
      </c>
      <c r="R2332" s="26" t="str">
        <f t="array" ref="R2332">IFERROR(IF(OR(J2332="",M2332="",F2332=""),"",IF(F2332="학생부종합",INDEX(종합배치표!$C:$Q,MATCH(J2332,종합배치표!$B:$B,0),(MATCH(M2332,{"A","B","C","D","E"},0)-1)*3+1),INDEX(교과배치표!$C:$Q,MATCH(J2332,교과배치표!$B:$B,0),(MATCH(M2332,{"A","B","C","D","E"},0)-1)*3+1))),"")</f>
        <v/>
      </c>
      <c r="S2332" s="26" t="str">
        <f t="array" ref="S2332">IFERROR(IF(OR(J2332="",M2332="",F2332=""),"",IF(F2332="학생부종합",INDEX(종합배치표!$C:$Q,MATCH(J2332,종합배치표!$B:$B,0),(MATCH(M2332,{"A","B","C","D","E"},0)-1)*3+2),INDEX(교과배치표!$C:$Q,MATCH(J2332,교과배치표!$B:$B,0),(MATCH(M2332,{"A","B","C","D","E"},0)-1)*3+2))),"")</f>
        <v/>
      </c>
      <c r="T2332" s="26" t="str">
        <f t="array" ref="T2332">IFERROR(IF(OR(J2332="",M2332="",F2332=""),"",IF(F2332="학생부종합",INDEX(종합배치표!$C:$Q,MATCH(J2332,종합배치표!$B:$B,0),(MATCH(M2332,{"A","B","C","D","E"},0)-1)*3+3),INDEX(교과배치표!$C:$Q,MATCH(J2332,교과배치표!$B:$B,0),(MATCH(M2332,{"A","B","C","D","E"},0)-1)*3+3))),"")</f>
        <v/>
      </c>
      <c r="V2332" s="140">
        <f t="shared" si="109"/>
        <v>2.7</v>
      </c>
      <c r="W2332" s="141" t="str">
        <f t="shared" si="110"/>
        <v/>
      </c>
    </row>
    <row r="2333" spans="2:23" ht="14.25" customHeight="1">
      <c r="B2333" s="20">
        <v>2540</v>
      </c>
      <c r="C2333" s="21" t="s">
        <v>22</v>
      </c>
      <c r="D2333" s="21" t="s">
        <v>22</v>
      </c>
      <c r="E2333" s="21" t="s">
        <v>1012</v>
      </c>
      <c r="F2333" s="21" t="s">
        <v>24</v>
      </c>
      <c r="G2333" s="21" t="s">
        <v>216</v>
      </c>
      <c r="H2333" s="21" t="s">
        <v>425</v>
      </c>
      <c r="I2333" s="21" t="s">
        <v>60</v>
      </c>
      <c r="J2333" s="23"/>
      <c r="K2333" s="24">
        <v>13</v>
      </c>
      <c r="M2333" s="25" t="str">
        <f>IF(I2333="","",IF(I2333="인문",성적입력!$C$8,성적입력!$C$9))</f>
        <v>A</v>
      </c>
      <c r="N2333" s="26">
        <f>성적입력!$C$15</f>
        <v>3</v>
      </c>
      <c r="P2333" s="27" t="str">
        <f t="shared" si="108"/>
        <v/>
      </c>
      <c r="R2333" s="26" t="str">
        <f t="array" ref="R2333">IFERROR(IF(OR(J2333="",M2333="",F2333=""),"",IF(F2333="학생부종합",INDEX(종합배치표!$C:$Q,MATCH(J2333,종합배치표!$B:$B,0),(MATCH(M2333,{"A","B","C","D","E"},0)-1)*3+1),INDEX(교과배치표!$C:$Q,MATCH(J2333,교과배치표!$B:$B,0),(MATCH(M2333,{"A","B","C","D","E"},0)-1)*3+1))),"")</f>
        <v/>
      </c>
      <c r="S2333" s="26" t="str">
        <f t="array" ref="S2333">IFERROR(IF(OR(J2333="",M2333="",F2333=""),"",IF(F2333="학생부종합",INDEX(종합배치표!$C:$Q,MATCH(J2333,종합배치표!$B:$B,0),(MATCH(M2333,{"A","B","C","D","E"},0)-1)*3+2),INDEX(교과배치표!$C:$Q,MATCH(J2333,교과배치표!$B:$B,0),(MATCH(M2333,{"A","B","C","D","E"},0)-1)*3+2))),"")</f>
        <v/>
      </c>
      <c r="T2333" s="26" t="str">
        <f t="array" ref="T2333">IFERROR(IF(OR(J2333="",M2333="",F2333=""),"",IF(F2333="학생부종합",INDEX(종합배치표!$C:$Q,MATCH(J2333,종합배치표!$B:$B,0),(MATCH(M2333,{"A","B","C","D","E"},0)-1)*3+3),INDEX(교과배치표!$C:$Q,MATCH(J2333,교과배치표!$B:$B,0),(MATCH(M2333,{"A","B","C","D","E"},0)-1)*3+3))),"")</f>
        <v/>
      </c>
      <c r="V2333" s="140">
        <f t="shared" si="109"/>
        <v>2.7</v>
      </c>
      <c r="W2333" s="141" t="str">
        <f t="shared" si="110"/>
        <v/>
      </c>
    </row>
    <row r="2334" spans="2:23" ht="14.25" customHeight="1">
      <c r="B2334" s="20">
        <v>2541</v>
      </c>
      <c r="C2334" s="21" t="s">
        <v>22</v>
      </c>
      <c r="D2334" s="21" t="s">
        <v>22</v>
      </c>
      <c r="E2334" s="21" t="s">
        <v>1012</v>
      </c>
      <c r="F2334" s="21" t="s">
        <v>68</v>
      </c>
      <c r="G2334" s="21" t="s">
        <v>816</v>
      </c>
      <c r="H2334" s="21" t="s">
        <v>426</v>
      </c>
      <c r="I2334" s="21" t="s">
        <v>60</v>
      </c>
      <c r="J2334" s="23"/>
      <c r="K2334" s="24">
        <v>19</v>
      </c>
      <c r="M2334" s="25" t="str">
        <f>IF(I2334="","",IF(I2334="인문",성적입력!$C$8,성적입력!$C$9))</f>
        <v>A</v>
      </c>
      <c r="N2334" s="26">
        <f>성적입력!$C$15</f>
        <v>3</v>
      </c>
      <c r="P2334" s="27" t="str">
        <f t="shared" si="108"/>
        <v/>
      </c>
      <c r="R2334" s="26" t="str">
        <f t="array" ref="R2334">IFERROR(IF(OR(J2334="",M2334="",F2334=""),"",IF(F2334="학생부종합",INDEX(종합배치표!$C:$Q,MATCH(J2334,종합배치표!$B:$B,0),(MATCH(M2334,{"A","B","C","D","E"},0)-1)*3+1),INDEX(교과배치표!$C:$Q,MATCH(J2334,교과배치표!$B:$B,0),(MATCH(M2334,{"A","B","C","D","E"},0)-1)*3+1))),"")</f>
        <v/>
      </c>
      <c r="S2334" s="26" t="str">
        <f t="array" ref="S2334">IFERROR(IF(OR(J2334="",M2334="",F2334=""),"",IF(F2334="학생부종합",INDEX(종합배치표!$C:$Q,MATCH(J2334,종합배치표!$B:$B,0),(MATCH(M2334,{"A","B","C","D","E"},0)-1)*3+2),INDEX(교과배치표!$C:$Q,MATCH(J2334,교과배치표!$B:$B,0),(MATCH(M2334,{"A","B","C","D","E"},0)-1)*3+2))),"")</f>
        <v/>
      </c>
      <c r="T2334" s="26" t="str">
        <f t="array" ref="T2334">IFERROR(IF(OR(J2334="",M2334="",F2334=""),"",IF(F2334="학생부종합",INDEX(종합배치표!$C:$Q,MATCH(J2334,종합배치표!$B:$B,0),(MATCH(M2334,{"A","B","C","D","E"},0)-1)*3+3),INDEX(교과배치표!$C:$Q,MATCH(J2334,교과배치표!$B:$B,0),(MATCH(M2334,{"A","B","C","D","E"},0)-1)*3+3))),"")</f>
        <v/>
      </c>
      <c r="V2334" s="140">
        <f t="shared" si="109"/>
        <v>2.7</v>
      </c>
      <c r="W2334" s="141" t="str">
        <f t="shared" si="110"/>
        <v/>
      </c>
    </row>
    <row r="2335" spans="2:23" ht="14.25" customHeight="1">
      <c r="B2335" s="20">
        <v>2542</v>
      </c>
      <c r="C2335" s="21" t="s">
        <v>22</v>
      </c>
      <c r="D2335" s="21" t="s">
        <v>22</v>
      </c>
      <c r="E2335" s="21" t="s">
        <v>1012</v>
      </c>
      <c r="F2335" s="21" t="s">
        <v>24</v>
      </c>
      <c r="G2335" s="21" t="s">
        <v>216</v>
      </c>
      <c r="H2335" s="21" t="s">
        <v>426</v>
      </c>
      <c r="I2335" s="21" t="s">
        <v>60</v>
      </c>
      <c r="J2335" s="23"/>
      <c r="K2335" s="24">
        <v>18</v>
      </c>
      <c r="M2335" s="25" t="str">
        <f>IF(I2335="","",IF(I2335="인문",성적입력!$C$8,성적입력!$C$9))</f>
        <v>A</v>
      </c>
      <c r="N2335" s="26">
        <f>성적입력!$C$15</f>
        <v>3</v>
      </c>
      <c r="P2335" s="27" t="str">
        <f t="shared" si="108"/>
        <v/>
      </c>
      <c r="R2335" s="26" t="str">
        <f t="array" ref="R2335">IFERROR(IF(OR(J2335="",M2335="",F2335=""),"",IF(F2335="학생부종합",INDEX(종합배치표!$C:$Q,MATCH(J2335,종합배치표!$B:$B,0),(MATCH(M2335,{"A","B","C","D","E"},0)-1)*3+1),INDEX(교과배치표!$C:$Q,MATCH(J2335,교과배치표!$B:$B,0),(MATCH(M2335,{"A","B","C","D","E"},0)-1)*3+1))),"")</f>
        <v/>
      </c>
      <c r="S2335" s="26" t="str">
        <f t="array" ref="S2335">IFERROR(IF(OR(J2335="",M2335="",F2335=""),"",IF(F2335="학생부종합",INDEX(종합배치표!$C:$Q,MATCH(J2335,종합배치표!$B:$B,0),(MATCH(M2335,{"A","B","C","D","E"},0)-1)*3+2),INDEX(교과배치표!$C:$Q,MATCH(J2335,교과배치표!$B:$B,0),(MATCH(M2335,{"A","B","C","D","E"},0)-1)*3+2))),"")</f>
        <v/>
      </c>
      <c r="T2335" s="26" t="str">
        <f t="array" ref="T2335">IFERROR(IF(OR(J2335="",M2335="",F2335=""),"",IF(F2335="학생부종합",INDEX(종합배치표!$C:$Q,MATCH(J2335,종합배치표!$B:$B,0),(MATCH(M2335,{"A","B","C","D","E"},0)-1)*3+3),INDEX(교과배치표!$C:$Q,MATCH(J2335,교과배치표!$B:$B,0),(MATCH(M2335,{"A","B","C","D","E"},0)-1)*3+3))),"")</f>
        <v/>
      </c>
      <c r="V2335" s="140">
        <f t="shared" si="109"/>
        <v>2.7</v>
      </c>
      <c r="W2335" s="141" t="str">
        <f t="shared" si="110"/>
        <v/>
      </c>
    </row>
    <row r="2336" spans="2:23" ht="14.25" customHeight="1">
      <c r="B2336" s="20">
        <v>2543</v>
      </c>
      <c r="C2336" s="21" t="s">
        <v>22</v>
      </c>
      <c r="D2336" s="21" t="s">
        <v>22</v>
      </c>
      <c r="E2336" s="21" t="s">
        <v>1012</v>
      </c>
      <c r="F2336" s="21" t="s">
        <v>68</v>
      </c>
      <c r="G2336" s="21" t="s">
        <v>816</v>
      </c>
      <c r="H2336" s="21" t="s">
        <v>1028</v>
      </c>
      <c r="I2336" s="21" t="s">
        <v>60</v>
      </c>
      <c r="J2336" s="23"/>
      <c r="K2336" s="24">
        <v>11</v>
      </c>
      <c r="M2336" s="25" t="str">
        <f>IF(I2336="","",IF(I2336="인문",성적입력!$C$8,성적입력!$C$9))</f>
        <v>A</v>
      </c>
      <c r="N2336" s="26">
        <f>성적입력!$C$15</f>
        <v>3</v>
      </c>
      <c r="P2336" s="27" t="str">
        <f t="shared" si="108"/>
        <v/>
      </c>
      <c r="R2336" s="26" t="str">
        <f t="array" ref="R2336">IFERROR(IF(OR(J2336="",M2336="",F2336=""),"",IF(F2336="학생부종합",INDEX(종합배치표!$C:$Q,MATCH(J2336,종합배치표!$B:$B,0),(MATCH(M2336,{"A","B","C","D","E"},0)-1)*3+1),INDEX(교과배치표!$C:$Q,MATCH(J2336,교과배치표!$B:$B,0),(MATCH(M2336,{"A","B","C","D","E"},0)-1)*3+1))),"")</f>
        <v/>
      </c>
      <c r="S2336" s="26" t="str">
        <f t="array" ref="S2336">IFERROR(IF(OR(J2336="",M2336="",F2336=""),"",IF(F2336="학생부종합",INDEX(종합배치표!$C:$Q,MATCH(J2336,종합배치표!$B:$B,0),(MATCH(M2336,{"A","B","C","D","E"},0)-1)*3+2),INDEX(교과배치표!$C:$Q,MATCH(J2336,교과배치표!$B:$B,0),(MATCH(M2336,{"A","B","C","D","E"},0)-1)*3+2))),"")</f>
        <v/>
      </c>
      <c r="T2336" s="26" t="str">
        <f t="array" ref="T2336">IFERROR(IF(OR(J2336="",M2336="",F2336=""),"",IF(F2336="학생부종합",INDEX(종합배치표!$C:$Q,MATCH(J2336,종합배치표!$B:$B,0),(MATCH(M2336,{"A","B","C","D","E"},0)-1)*3+3),INDEX(교과배치표!$C:$Q,MATCH(J2336,교과배치표!$B:$B,0),(MATCH(M2336,{"A","B","C","D","E"},0)-1)*3+3))),"")</f>
        <v/>
      </c>
      <c r="V2336" s="140">
        <f t="shared" si="109"/>
        <v>2.7</v>
      </c>
      <c r="W2336" s="141" t="str">
        <f t="shared" si="110"/>
        <v/>
      </c>
    </row>
    <row r="2337" spans="2:23" ht="14.25" customHeight="1">
      <c r="B2337" s="20">
        <v>2544</v>
      </c>
      <c r="C2337" s="21" t="s">
        <v>22</v>
      </c>
      <c r="D2337" s="21" t="s">
        <v>22</v>
      </c>
      <c r="E2337" s="21" t="s">
        <v>1012</v>
      </c>
      <c r="F2337" s="21" t="s">
        <v>24</v>
      </c>
      <c r="G2337" s="21" t="s">
        <v>216</v>
      </c>
      <c r="H2337" s="21" t="s">
        <v>1028</v>
      </c>
      <c r="I2337" s="21" t="s">
        <v>60</v>
      </c>
      <c r="J2337" s="23"/>
      <c r="K2337" s="24">
        <v>11</v>
      </c>
      <c r="M2337" s="25" t="str">
        <f>IF(I2337="","",IF(I2337="인문",성적입력!$C$8,성적입력!$C$9))</f>
        <v>A</v>
      </c>
      <c r="N2337" s="26">
        <f>성적입력!$C$15</f>
        <v>3</v>
      </c>
      <c r="P2337" s="27" t="str">
        <f t="shared" si="108"/>
        <v/>
      </c>
      <c r="R2337" s="26" t="str">
        <f t="array" ref="R2337">IFERROR(IF(OR(J2337="",M2337="",F2337=""),"",IF(F2337="학생부종합",INDEX(종합배치표!$C:$Q,MATCH(J2337,종합배치표!$B:$B,0),(MATCH(M2337,{"A","B","C","D","E"},0)-1)*3+1),INDEX(교과배치표!$C:$Q,MATCH(J2337,교과배치표!$B:$B,0),(MATCH(M2337,{"A","B","C","D","E"},0)-1)*3+1))),"")</f>
        <v/>
      </c>
      <c r="S2337" s="26" t="str">
        <f t="array" ref="S2337">IFERROR(IF(OR(J2337="",M2337="",F2337=""),"",IF(F2337="학생부종합",INDEX(종합배치표!$C:$Q,MATCH(J2337,종합배치표!$B:$B,0),(MATCH(M2337,{"A","B","C","D","E"},0)-1)*3+2),INDEX(교과배치표!$C:$Q,MATCH(J2337,교과배치표!$B:$B,0),(MATCH(M2337,{"A","B","C","D","E"},0)-1)*3+2))),"")</f>
        <v/>
      </c>
      <c r="T2337" s="26" t="str">
        <f t="array" ref="T2337">IFERROR(IF(OR(J2337="",M2337="",F2337=""),"",IF(F2337="학생부종합",INDEX(종합배치표!$C:$Q,MATCH(J2337,종합배치표!$B:$B,0),(MATCH(M2337,{"A","B","C","D","E"},0)-1)*3+3),INDEX(교과배치표!$C:$Q,MATCH(J2337,교과배치표!$B:$B,0),(MATCH(M2337,{"A","B","C","D","E"},0)-1)*3+3))),"")</f>
        <v/>
      </c>
      <c r="V2337" s="140">
        <f t="shared" si="109"/>
        <v>2.7</v>
      </c>
      <c r="W2337" s="141" t="str">
        <f t="shared" si="110"/>
        <v/>
      </c>
    </row>
    <row r="2338" spans="2:23" ht="14.25" customHeight="1">
      <c r="B2338" s="20">
        <v>2545</v>
      </c>
      <c r="C2338" s="21" t="s">
        <v>22</v>
      </c>
      <c r="D2338" s="21" t="s">
        <v>22</v>
      </c>
      <c r="E2338" s="21" t="s">
        <v>1012</v>
      </c>
      <c r="F2338" s="21" t="s">
        <v>68</v>
      </c>
      <c r="G2338" s="21" t="s">
        <v>816</v>
      </c>
      <c r="H2338" s="21" t="s">
        <v>1029</v>
      </c>
      <c r="I2338" s="21" t="s">
        <v>60</v>
      </c>
      <c r="J2338" s="23"/>
      <c r="K2338" s="24">
        <v>16</v>
      </c>
      <c r="M2338" s="25" t="str">
        <f>IF(I2338="","",IF(I2338="인문",성적입력!$C$8,성적입력!$C$9))</f>
        <v>A</v>
      </c>
      <c r="N2338" s="26">
        <f>성적입력!$C$15</f>
        <v>3</v>
      </c>
      <c r="P2338" s="27" t="str">
        <f t="shared" si="108"/>
        <v/>
      </c>
      <c r="R2338" s="26" t="str">
        <f t="array" ref="R2338">IFERROR(IF(OR(J2338="",M2338="",F2338=""),"",IF(F2338="학생부종합",INDEX(종합배치표!$C:$Q,MATCH(J2338,종합배치표!$B:$B,0),(MATCH(M2338,{"A","B","C","D","E"},0)-1)*3+1),INDEX(교과배치표!$C:$Q,MATCH(J2338,교과배치표!$B:$B,0),(MATCH(M2338,{"A","B","C","D","E"},0)-1)*3+1))),"")</f>
        <v/>
      </c>
      <c r="S2338" s="26" t="str">
        <f t="array" ref="S2338">IFERROR(IF(OR(J2338="",M2338="",F2338=""),"",IF(F2338="학생부종합",INDEX(종합배치표!$C:$Q,MATCH(J2338,종합배치표!$B:$B,0),(MATCH(M2338,{"A","B","C","D","E"},0)-1)*3+2),INDEX(교과배치표!$C:$Q,MATCH(J2338,교과배치표!$B:$B,0),(MATCH(M2338,{"A","B","C","D","E"},0)-1)*3+2))),"")</f>
        <v/>
      </c>
      <c r="T2338" s="26" t="str">
        <f t="array" ref="T2338">IFERROR(IF(OR(J2338="",M2338="",F2338=""),"",IF(F2338="학생부종합",INDEX(종합배치표!$C:$Q,MATCH(J2338,종합배치표!$B:$B,0),(MATCH(M2338,{"A","B","C","D","E"},0)-1)*3+3),INDEX(교과배치표!$C:$Q,MATCH(J2338,교과배치표!$B:$B,0),(MATCH(M2338,{"A","B","C","D","E"},0)-1)*3+3))),"")</f>
        <v/>
      </c>
      <c r="V2338" s="140">
        <f t="shared" si="109"/>
        <v>2.7</v>
      </c>
      <c r="W2338" s="141" t="str">
        <f t="shared" si="110"/>
        <v/>
      </c>
    </row>
    <row r="2339" spans="2:23" ht="14.25" customHeight="1">
      <c r="B2339" s="20">
        <v>2546</v>
      </c>
      <c r="C2339" s="21" t="s">
        <v>22</v>
      </c>
      <c r="D2339" s="21" t="s">
        <v>22</v>
      </c>
      <c r="E2339" s="21" t="s">
        <v>1012</v>
      </c>
      <c r="F2339" s="21" t="s">
        <v>24</v>
      </c>
      <c r="G2339" s="21" t="s">
        <v>216</v>
      </c>
      <c r="H2339" s="21" t="s">
        <v>1029</v>
      </c>
      <c r="I2339" s="21" t="s">
        <v>60</v>
      </c>
      <c r="J2339" s="23"/>
      <c r="K2339" s="24">
        <v>15</v>
      </c>
      <c r="M2339" s="25" t="str">
        <f>IF(I2339="","",IF(I2339="인문",성적입력!$C$8,성적입력!$C$9))</f>
        <v>A</v>
      </c>
      <c r="N2339" s="26">
        <f>성적입력!$C$15</f>
        <v>3</v>
      </c>
      <c r="P2339" s="27" t="str">
        <f t="shared" si="108"/>
        <v/>
      </c>
      <c r="R2339" s="26" t="str">
        <f t="array" ref="R2339">IFERROR(IF(OR(J2339="",M2339="",F2339=""),"",IF(F2339="학생부종합",INDEX(종합배치표!$C:$Q,MATCH(J2339,종합배치표!$B:$B,0),(MATCH(M2339,{"A","B","C","D","E"},0)-1)*3+1),INDEX(교과배치표!$C:$Q,MATCH(J2339,교과배치표!$B:$B,0),(MATCH(M2339,{"A","B","C","D","E"},0)-1)*3+1))),"")</f>
        <v/>
      </c>
      <c r="S2339" s="26" t="str">
        <f t="array" ref="S2339">IFERROR(IF(OR(J2339="",M2339="",F2339=""),"",IF(F2339="학생부종합",INDEX(종합배치표!$C:$Q,MATCH(J2339,종합배치표!$B:$B,0),(MATCH(M2339,{"A","B","C","D","E"},0)-1)*3+2),INDEX(교과배치표!$C:$Q,MATCH(J2339,교과배치표!$B:$B,0),(MATCH(M2339,{"A","B","C","D","E"},0)-1)*3+2))),"")</f>
        <v/>
      </c>
      <c r="T2339" s="26" t="str">
        <f t="array" ref="T2339">IFERROR(IF(OR(J2339="",M2339="",F2339=""),"",IF(F2339="학생부종합",INDEX(종합배치표!$C:$Q,MATCH(J2339,종합배치표!$B:$B,0),(MATCH(M2339,{"A","B","C","D","E"},0)-1)*3+3),INDEX(교과배치표!$C:$Q,MATCH(J2339,교과배치표!$B:$B,0),(MATCH(M2339,{"A","B","C","D","E"},0)-1)*3+3))),"")</f>
        <v/>
      </c>
      <c r="V2339" s="140">
        <f t="shared" si="109"/>
        <v>2.7</v>
      </c>
      <c r="W2339" s="141" t="str">
        <f t="shared" si="110"/>
        <v/>
      </c>
    </row>
    <row r="2340" spans="2:23" ht="14.25" customHeight="1">
      <c r="B2340" s="20">
        <v>2547</v>
      </c>
      <c r="C2340" s="21" t="s">
        <v>22</v>
      </c>
      <c r="D2340" s="21" t="s">
        <v>22</v>
      </c>
      <c r="E2340" s="21" t="s">
        <v>1012</v>
      </c>
      <c r="F2340" s="21" t="s">
        <v>68</v>
      </c>
      <c r="G2340" s="21" t="s">
        <v>816</v>
      </c>
      <c r="H2340" s="21" t="s">
        <v>53</v>
      </c>
      <c r="I2340" s="21" t="s">
        <v>27</v>
      </c>
      <c r="J2340" s="23"/>
      <c r="K2340" s="24">
        <v>9</v>
      </c>
      <c r="M2340" s="25" t="str">
        <f>IF(I2340="","",IF(I2340="인문",성적입력!$C$8,성적입력!$C$9))</f>
        <v>A</v>
      </c>
      <c r="N2340" s="26">
        <f>성적입력!$C$15</f>
        <v>3</v>
      </c>
      <c r="P2340" s="27" t="str">
        <f t="shared" si="108"/>
        <v/>
      </c>
      <c r="R2340" s="26" t="str">
        <f t="array" ref="R2340">IFERROR(IF(OR(J2340="",M2340="",F2340=""),"",IF(F2340="학생부종합",INDEX(종합배치표!$C:$Q,MATCH(J2340,종합배치표!$B:$B,0),(MATCH(M2340,{"A","B","C","D","E"},0)-1)*3+1),INDEX(교과배치표!$C:$Q,MATCH(J2340,교과배치표!$B:$B,0),(MATCH(M2340,{"A","B","C","D","E"},0)-1)*3+1))),"")</f>
        <v/>
      </c>
      <c r="S2340" s="26" t="str">
        <f t="array" ref="S2340">IFERROR(IF(OR(J2340="",M2340="",F2340=""),"",IF(F2340="학생부종합",INDEX(종합배치표!$C:$Q,MATCH(J2340,종합배치표!$B:$B,0),(MATCH(M2340,{"A","B","C","D","E"},0)-1)*3+2),INDEX(교과배치표!$C:$Q,MATCH(J2340,교과배치표!$B:$B,0),(MATCH(M2340,{"A","B","C","D","E"},0)-1)*3+2))),"")</f>
        <v/>
      </c>
      <c r="T2340" s="26" t="str">
        <f t="array" ref="T2340">IFERROR(IF(OR(J2340="",M2340="",F2340=""),"",IF(F2340="학생부종합",INDEX(종합배치표!$C:$Q,MATCH(J2340,종합배치표!$B:$B,0),(MATCH(M2340,{"A","B","C","D","E"},0)-1)*3+3),INDEX(교과배치표!$C:$Q,MATCH(J2340,교과배치표!$B:$B,0),(MATCH(M2340,{"A","B","C","D","E"},0)-1)*3+3))),"")</f>
        <v/>
      </c>
      <c r="V2340" s="140">
        <f t="shared" si="109"/>
        <v>2.7</v>
      </c>
      <c r="W2340" s="141" t="str">
        <f t="shared" si="110"/>
        <v/>
      </c>
    </row>
    <row r="2341" spans="2:23" ht="14.25" customHeight="1">
      <c r="B2341" s="20">
        <v>2548</v>
      </c>
      <c r="C2341" s="21" t="s">
        <v>22</v>
      </c>
      <c r="D2341" s="21" t="s">
        <v>22</v>
      </c>
      <c r="E2341" s="21" t="s">
        <v>1012</v>
      </c>
      <c r="F2341" s="21" t="s">
        <v>24</v>
      </c>
      <c r="G2341" s="21" t="s">
        <v>216</v>
      </c>
      <c r="H2341" s="21" t="s">
        <v>53</v>
      </c>
      <c r="I2341" s="21" t="s">
        <v>27</v>
      </c>
      <c r="J2341" s="23"/>
      <c r="K2341" s="24">
        <v>9</v>
      </c>
      <c r="M2341" s="25" t="str">
        <f>IF(I2341="","",IF(I2341="인문",성적입력!$C$8,성적입력!$C$9))</f>
        <v>A</v>
      </c>
      <c r="N2341" s="26">
        <f>성적입력!$C$15</f>
        <v>3</v>
      </c>
      <c r="P2341" s="27" t="str">
        <f t="shared" si="108"/>
        <v/>
      </c>
      <c r="R2341" s="26" t="str">
        <f t="array" ref="R2341">IFERROR(IF(OR(J2341="",M2341="",F2341=""),"",IF(F2341="학생부종합",INDEX(종합배치표!$C:$Q,MATCH(J2341,종합배치표!$B:$B,0),(MATCH(M2341,{"A","B","C","D","E"},0)-1)*3+1),INDEX(교과배치표!$C:$Q,MATCH(J2341,교과배치표!$B:$B,0),(MATCH(M2341,{"A","B","C","D","E"},0)-1)*3+1))),"")</f>
        <v/>
      </c>
      <c r="S2341" s="26" t="str">
        <f t="array" ref="S2341">IFERROR(IF(OR(J2341="",M2341="",F2341=""),"",IF(F2341="학생부종합",INDEX(종합배치표!$C:$Q,MATCH(J2341,종합배치표!$B:$B,0),(MATCH(M2341,{"A","B","C","D","E"},0)-1)*3+2),INDEX(교과배치표!$C:$Q,MATCH(J2341,교과배치표!$B:$B,0),(MATCH(M2341,{"A","B","C","D","E"},0)-1)*3+2))),"")</f>
        <v/>
      </c>
      <c r="T2341" s="26" t="str">
        <f t="array" ref="T2341">IFERROR(IF(OR(J2341="",M2341="",F2341=""),"",IF(F2341="학생부종합",INDEX(종합배치표!$C:$Q,MATCH(J2341,종합배치표!$B:$B,0),(MATCH(M2341,{"A","B","C","D","E"},0)-1)*3+3),INDEX(교과배치표!$C:$Q,MATCH(J2341,교과배치표!$B:$B,0),(MATCH(M2341,{"A","B","C","D","E"},0)-1)*3+3))),"")</f>
        <v/>
      </c>
      <c r="V2341" s="140">
        <f t="shared" si="109"/>
        <v>2.7</v>
      </c>
      <c r="W2341" s="141" t="str">
        <f t="shared" si="110"/>
        <v/>
      </c>
    </row>
    <row r="2342" spans="2:23" ht="14.25" customHeight="1">
      <c r="B2342" s="20">
        <v>2549</v>
      </c>
      <c r="C2342" s="21" t="s">
        <v>22</v>
      </c>
      <c r="D2342" s="21" t="s">
        <v>22</v>
      </c>
      <c r="E2342" s="21" t="s">
        <v>1012</v>
      </c>
      <c r="F2342" s="21" t="s">
        <v>68</v>
      </c>
      <c r="G2342" s="21" t="s">
        <v>816</v>
      </c>
      <c r="H2342" s="21" t="s">
        <v>1030</v>
      </c>
      <c r="I2342" s="21" t="s">
        <v>60</v>
      </c>
      <c r="J2342" s="23"/>
      <c r="K2342" s="24">
        <v>28</v>
      </c>
      <c r="M2342" s="25" t="str">
        <f>IF(I2342="","",IF(I2342="인문",성적입력!$C$8,성적입력!$C$9))</f>
        <v>A</v>
      </c>
      <c r="N2342" s="26">
        <f>성적입력!$C$15</f>
        <v>3</v>
      </c>
      <c r="P2342" s="27" t="str">
        <f t="shared" si="108"/>
        <v/>
      </c>
      <c r="R2342" s="26" t="str">
        <f t="array" ref="R2342">IFERROR(IF(OR(J2342="",M2342="",F2342=""),"",IF(F2342="학생부종합",INDEX(종합배치표!$C:$Q,MATCH(J2342,종합배치표!$B:$B,0),(MATCH(M2342,{"A","B","C","D","E"},0)-1)*3+1),INDEX(교과배치표!$C:$Q,MATCH(J2342,교과배치표!$B:$B,0),(MATCH(M2342,{"A","B","C","D","E"},0)-1)*3+1))),"")</f>
        <v/>
      </c>
      <c r="S2342" s="26" t="str">
        <f t="array" ref="S2342">IFERROR(IF(OR(J2342="",M2342="",F2342=""),"",IF(F2342="학생부종합",INDEX(종합배치표!$C:$Q,MATCH(J2342,종합배치표!$B:$B,0),(MATCH(M2342,{"A","B","C","D","E"},0)-1)*3+2),INDEX(교과배치표!$C:$Q,MATCH(J2342,교과배치표!$B:$B,0),(MATCH(M2342,{"A","B","C","D","E"},0)-1)*3+2))),"")</f>
        <v/>
      </c>
      <c r="T2342" s="26" t="str">
        <f t="array" ref="T2342">IFERROR(IF(OR(J2342="",M2342="",F2342=""),"",IF(F2342="학생부종합",INDEX(종합배치표!$C:$Q,MATCH(J2342,종합배치표!$B:$B,0),(MATCH(M2342,{"A","B","C","D","E"},0)-1)*3+3),INDEX(교과배치표!$C:$Q,MATCH(J2342,교과배치표!$B:$B,0),(MATCH(M2342,{"A","B","C","D","E"},0)-1)*3+3))),"")</f>
        <v/>
      </c>
      <c r="V2342" s="140">
        <f t="shared" si="109"/>
        <v>2.7</v>
      </c>
      <c r="W2342" s="141" t="str">
        <f t="shared" si="110"/>
        <v/>
      </c>
    </row>
    <row r="2343" spans="2:23" ht="14.25" customHeight="1">
      <c r="B2343" s="20">
        <v>2550</v>
      </c>
      <c r="C2343" s="21" t="s">
        <v>22</v>
      </c>
      <c r="D2343" s="21" t="s">
        <v>22</v>
      </c>
      <c r="E2343" s="21" t="s">
        <v>1012</v>
      </c>
      <c r="F2343" s="21" t="s">
        <v>24</v>
      </c>
      <c r="G2343" s="21" t="s">
        <v>1022</v>
      </c>
      <c r="H2343" s="21" t="s">
        <v>1030</v>
      </c>
      <c r="I2343" s="21" t="s">
        <v>60</v>
      </c>
      <c r="J2343" s="23"/>
      <c r="K2343" s="24">
        <v>20</v>
      </c>
      <c r="M2343" s="25" t="str">
        <f>IF(I2343="","",IF(I2343="인문",성적입력!$C$8,성적입력!$C$9))</f>
        <v>A</v>
      </c>
      <c r="N2343" s="26">
        <f>성적입력!$C$15</f>
        <v>3</v>
      </c>
      <c r="P2343" s="27" t="str">
        <f t="shared" si="108"/>
        <v/>
      </c>
      <c r="R2343" s="26" t="str">
        <f t="array" ref="R2343">IFERROR(IF(OR(J2343="",M2343="",F2343=""),"",IF(F2343="학생부종합",INDEX(종합배치표!$C:$Q,MATCH(J2343,종합배치표!$B:$B,0),(MATCH(M2343,{"A","B","C","D","E"},0)-1)*3+1),INDEX(교과배치표!$C:$Q,MATCH(J2343,교과배치표!$B:$B,0),(MATCH(M2343,{"A","B","C","D","E"},0)-1)*3+1))),"")</f>
        <v/>
      </c>
      <c r="S2343" s="26" t="str">
        <f t="array" ref="S2343">IFERROR(IF(OR(J2343="",M2343="",F2343=""),"",IF(F2343="학생부종합",INDEX(종합배치표!$C:$Q,MATCH(J2343,종합배치표!$B:$B,0),(MATCH(M2343,{"A","B","C","D","E"},0)-1)*3+2),INDEX(교과배치표!$C:$Q,MATCH(J2343,교과배치표!$B:$B,0),(MATCH(M2343,{"A","B","C","D","E"},0)-1)*3+2))),"")</f>
        <v/>
      </c>
      <c r="T2343" s="26" t="str">
        <f t="array" ref="T2343">IFERROR(IF(OR(J2343="",M2343="",F2343=""),"",IF(F2343="학생부종합",INDEX(종합배치표!$C:$Q,MATCH(J2343,종합배치표!$B:$B,0),(MATCH(M2343,{"A","B","C","D","E"},0)-1)*3+3),INDEX(교과배치표!$C:$Q,MATCH(J2343,교과배치표!$B:$B,0),(MATCH(M2343,{"A","B","C","D","E"},0)-1)*3+3))),"")</f>
        <v/>
      </c>
      <c r="V2343" s="140">
        <f t="shared" si="109"/>
        <v>2.7</v>
      </c>
      <c r="W2343" s="141" t="str">
        <f t="shared" si="110"/>
        <v/>
      </c>
    </row>
    <row r="2344" spans="2:23" ht="14.25" customHeight="1">
      <c r="B2344" s="20">
        <v>2551</v>
      </c>
      <c r="C2344" s="21" t="s">
        <v>22</v>
      </c>
      <c r="D2344" s="21" t="s">
        <v>22</v>
      </c>
      <c r="E2344" s="21" t="s">
        <v>1012</v>
      </c>
      <c r="F2344" s="21" t="s">
        <v>68</v>
      </c>
      <c r="G2344" s="21" t="s">
        <v>816</v>
      </c>
      <c r="H2344" s="21" t="s">
        <v>1031</v>
      </c>
      <c r="I2344" s="21" t="s">
        <v>60</v>
      </c>
      <c r="J2344" s="23"/>
      <c r="K2344" s="24">
        <v>25</v>
      </c>
      <c r="M2344" s="25" t="str">
        <f>IF(I2344="","",IF(I2344="인문",성적입력!$C$8,성적입력!$C$9))</f>
        <v>A</v>
      </c>
      <c r="N2344" s="26">
        <f>성적입력!$C$15</f>
        <v>3</v>
      </c>
      <c r="P2344" s="27" t="str">
        <f t="shared" si="108"/>
        <v/>
      </c>
      <c r="R2344" s="26" t="str">
        <f t="array" ref="R2344">IFERROR(IF(OR(J2344="",M2344="",F2344=""),"",IF(F2344="학생부종합",INDEX(종합배치표!$C:$Q,MATCH(J2344,종합배치표!$B:$B,0),(MATCH(M2344,{"A","B","C","D","E"},0)-1)*3+1),INDEX(교과배치표!$C:$Q,MATCH(J2344,교과배치표!$B:$B,0),(MATCH(M2344,{"A","B","C","D","E"},0)-1)*3+1))),"")</f>
        <v/>
      </c>
      <c r="S2344" s="26" t="str">
        <f t="array" ref="S2344">IFERROR(IF(OR(J2344="",M2344="",F2344=""),"",IF(F2344="학생부종합",INDEX(종합배치표!$C:$Q,MATCH(J2344,종합배치표!$B:$B,0),(MATCH(M2344,{"A","B","C","D","E"},0)-1)*3+2),INDEX(교과배치표!$C:$Q,MATCH(J2344,교과배치표!$B:$B,0),(MATCH(M2344,{"A","B","C","D","E"},0)-1)*3+2))),"")</f>
        <v/>
      </c>
      <c r="T2344" s="26" t="str">
        <f t="array" ref="T2344">IFERROR(IF(OR(J2344="",M2344="",F2344=""),"",IF(F2344="학생부종합",INDEX(종합배치표!$C:$Q,MATCH(J2344,종합배치표!$B:$B,0),(MATCH(M2344,{"A","B","C","D","E"},0)-1)*3+3),INDEX(교과배치표!$C:$Q,MATCH(J2344,교과배치표!$B:$B,0),(MATCH(M2344,{"A","B","C","D","E"},0)-1)*3+3))),"")</f>
        <v/>
      </c>
      <c r="V2344" s="140">
        <f t="shared" si="109"/>
        <v>2.7</v>
      </c>
      <c r="W2344" s="141" t="str">
        <f t="shared" si="110"/>
        <v/>
      </c>
    </row>
    <row r="2345" spans="2:23" ht="14.25" customHeight="1">
      <c r="B2345" s="20">
        <v>2552</v>
      </c>
      <c r="C2345" s="21" t="s">
        <v>22</v>
      </c>
      <c r="D2345" s="21" t="s">
        <v>22</v>
      </c>
      <c r="E2345" s="21" t="s">
        <v>1012</v>
      </c>
      <c r="F2345" s="21" t="s">
        <v>24</v>
      </c>
      <c r="G2345" s="21" t="s">
        <v>1022</v>
      </c>
      <c r="H2345" s="21" t="s">
        <v>1031</v>
      </c>
      <c r="I2345" s="21" t="s">
        <v>60</v>
      </c>
      <c r="J2345" s="23"/>
      <c r="K2345" s="24">
        <v>25</v>
      </c>
      <c r="M2345" s="25" t="str">
        <f>IF(I2345="","",IF(I2345="인문",성적입력!$C$8,성적입력!$C$9))</f>
        <v>A</v>
      </c>
      <c r="N2345" s="26">
        <f>성적입력!$C$15</f>
        <v>3</v>
      </c>
      <c r="P2345" s="27" t="str">
        <f t="shared" si="108"/>
        <v/>
      </c>
      <c r="R2345" s="26" t="str">
        <f t="array" ref="R2345">IFERROR(IF(OR(J2345="",M2345="",F2345=""),"",IF(F2345="학생부종합",INDEX(종합배치표!$C:$Q,MATCH(J2345,종합배치표!$B:$B,0),(MATCH(M2345,{"A","B","C","D","E"},0)-1)*3+1),INDEX(교과배치표!$C:$Q,MATCH(J2345,교과배치표!$B:$B,0),(MATCH(M2345,{"A","B","C","D","E"},0)-1)*3+1))),"")</f>
        <v/>
      </c>
      <c r="S2345" s="26" t="str">
        <f t="array" ref="S2345">IFERROR(IF(OR(J2345="",M2345="",F2345=""),"",IF(F2345="학생부종합",INDEX(종합배치표!$C:$Q,MATCH(J2345,종합배치표!$B:$B,0),(MATCH(M2345,{"A","B","C","D","E"},0)-1)*3+2),INDEX(교과배치표!$C:$Q,MATCH(J2345,교과배치표!$B:$B,0),(MATCH(M2345,{"A","B","C","D","E"},0)-1)*3+2))),"")</f>
        <v/>
      </c>
      <c r="T2345" s="26" t="str">
        <f t="array" ref="T2345">IFERROR(IF(OR(J2345="",M2345="",F2345=""),"",IF(F2345="학생부종합",INDEX(종합배치표!$C:$Q,MATCH(J2345,종합배치표!$B:$B,0),(MATCH(M2345,{"A","B","C","D","E"},0)-1)*3+3),INDEX(교과배치표!$C:$Q,MATCH(J2345,교과배치표!$B:$B,0),(MATCH(M2345,{"A","B","C","D","E"},0)-1)*3+3))),"")</f>
        <v/>
      </c>
      <c r="V2345" s="140">
        <f t="shared" si="109"/>
        <v>2.7</v>
      </c>
      <c r="W2345" s="141" t="str">
        <f t="shared" si="110"/>
        <v/>
      </c>
    </row>
    <row r="2346" spans="2:23" ht="14.25" customHeight="1">
      <c r="B2346" s="20">
        <v>2553</v>
      </c>
      <c r="C2346" s="21" t="s">
        <v>22</v>
      </c>
      <c r="D2346" s="21" t="s">
        <v>22</v>
      </c>
      <c r="E2346" s="21" t="s">
        <v>1012</v>
      </c>
      <c r="F2346" s="21" t="s">
        <v>68</v>
      </c>
      <c r="G2346" s="21" t="s">
        <v>816</v>
      </c>
      <c r="H2346" s="21" t="s">
        <v>1032</v>
      </c>
      <c r="I2346" s="21" t="s">
        <v>60</v>
      </c>
      <c r="J2346" s="23"/>
      <c r="K2346" s="24">
        <v>34</v>
      </c>
      <c r="M2346" s="25" t="str">
        <f>IF(I2346="","",IF(I2346="인문",성적입력!$C$8,성적입력!$C$9))</f>
        <v>A</v>
      </c>
      <c r="N2346" s="26">
        <f>성적입력!$C$15</f>
        <v>3</v>
      </c>
      <c r="P2346" s="27" t="str">
        <f t="shared" si="108"/>
        <v/>
      </c>
      <c r="R2346" s="26" t="str">
        <f t="array" ref="R2346">IFERROR(IF(OR(J2346="",M2346="",F2346=""),"",IF(F2346="학생부종합",INDEX(종합배치표!$C:$Q,MATCH(J2346,종합배치표!$B:$B,0),(MATCH(M2346,{"A","B","C","D","E"},0)-1)*3+1),INDEX(교과배치표!$C:$Q,MATCH(J2346,교과배치표!$B:$B,0),(MATCH(M2346,{"A","B","C","D","E"},0)-1)*3+1))),"")</f>
        <v/>
      </c>
      <c r="S2346" s="26" t="str">
        <f t="array" ref="S2346">IFERROR(IF(OR(J2346="",M2346="",F2346=""),"",IF(F2346="학생부종합",INDEX(종합배치표!$C:$Q,MATCH(J2346,종합배치표!$B:$B,0),(MATCH(M2346,{"A","B","C","D","E"},0)-1)*3+2),INDEX(교과배치표!$C:$Q,MATCH(J2346,교과배치표!$B:$B,0),(MATCH(M2346,{"A","B","C","D","E"},0)-1)*3+2))),"")</f>
        <v/>
      </c>
      <c r="T2346" s="26" t="str">
        <f t="array" ref="T2346">IFERROR(IF(OR(J2346="",M2346="",F2346=""),"",IF(F2346="학생부종합",INDEX(종합배치표!$C:$Q,MATCH(J2346,종합배치표!$B:$B,0),(MATCH(M2346,{"A","B","C","D","E"},0)-1)*3+3),INDEX(교과배치표!$C:$Q,MATCH(J2346,교과배치표!$B:$B,0),(MATCH(M2346,{"A","B","C","D","E"},0)-1)*3+3))),"")</f>
        <v/>
      </c>
      <c r="V2346" s="140">
        <f t="shared" si="109"/>
        <v>2.7</v>
      </c>
      <c r="W2346" s="141" t="str">
        <f t="shared" si="110"/>
        <v/>
      </c>
    </row>
    <row r="2347" spans="2:23" ht="14.25" customHeight="1">
      <c r="B2347" s="20">
        <v>2554</v>
      </c>
      <c r="C2347" s="21" t="s">
        <v>22</v>
      </c>
      <c r="D2347" s="21" t="s">
        <v>22</v>
      </c>
      <c r="E2347" s="21" t="s">
        <v>1012</v>
      </c>
      <c r="F2347" s="21" t="s">
        <v>24</v>
      </c>
      <c r="G2347" s="21" t="s">
        <v>216</v>
      </c>
      <c r="H2347" s="21" t="s">
        <v>1032</v>
      </c>
      <c r="I2347" s="21" t="s">
        <v>60</v>
      </c>
      <c r="J2347" s="23"/>
      <c r="K2347" s="24">
        <v>32</v>
      </c>
      <c r="M2347" s="25" t="str">
        <f>IF(I2347="","",IF(I2347="인문",성적입력!$C$8,성적입력!$C$9))</f>
        <v>A</v>
      </c>
      <c r="N2347" s="26">
        <f>성적입력!$C$15</f>
        <v>3</v>
      </c>
      <c r="P2347" s="27" t="str">
        <f t="shared" si="108"/>
        <v/>
      </c>
      <c r="R2347" s="26" t="str">
        <f t="array" ref="R2347">IFERROR(IF(OR(J2347="",M2347="",F2347=""),"",IF(F2347="학생부종합",INDEX(종합배치표!$C:$Q,MATCH(J2347,종합배치표!$B:$B,0),(MATCH(M2347,{"A","B","C","D","E"},0)-1)*3+1),INDEX(교과배치표!$C:$Q,MATCH(J2347,교과배치표!$B:$B,0),(MATCH(M2347,{"A","B","C","D","E"},0)-1)*3+1))),"")</f>
        <v/>
      </c>
      <c r="S2347" s="26" t="str">
        <f t="array" ref="S2347">IFERROR(IF(OR(J2347="",M2347="",F2347=""),"",IF(F2347="학생부종합",INDEX(종합배치표!$C:$Q,MATCH(J2347,종합배치표!$B:$B,0),(MATCH(M2347,{"A","B","C","D","E"},0)-1)*3+2),INDEX(교과배치표!$C:$Q,MATCH(J2347,교과배치표!$B:$B,0),(MATCH(M2347,{"A","B","C","D","E"},0)-1)*3+2))),"")</f>
        <v/>
      </c>
      <c r="T2347" s="26" t="str">
        <f t="array" ref="T2347">IFERROR(IF(OR(J2347="",M2347="",F2347=""),"",IF(F2347="학생부종합",INDEX(종합배치표!$C:$Q,MATCH(J2347,종합배치표!$B:$B,0),(MATCH(M2347,{"A","B","C","D","E"},0)-1)*3+3),INDEX(교과배치표!$C:$Q,MATCH(J2347,교과배치표!$B:$B,0),(MATCH(M2347,{"A","B","C","D","E"},0)-1)*3+3))),"")</f>
        <v/>
      </c>
      <c r="V2347" s="140">
        <f t="shared" si="109"/>
        <v>2.7</v>
      </c>
      <c r="W2347" s="141" t="str">
        <f t="shared" si="110"/>
        <v/>
      </c>
    </row>
    <row r="2348" spans="2:23" ht="14.25" customHeight="1">
      <c r="B2348" s="20">
        <v>2555</v>
      </c>
      <c r="C2348" s="21" t="s">
        <v>22</v>
      </c>
      <c r="D2348" s="21" t="s">
        <v>22</v>
      </c>
      <c r="E2348" s="21" t="s">
        <v>1012</v>
      </c>
      <c r="F2348" s="21" t="s">
        <v>68</v>
      </c>
      <c r="G2348" s="21" t="s">
        <v>816</v>
      </c>
      <c r="H2348" s="21" t="s">
        <v>205</v>
      </c>
      <c r="I2348" s="21" t="s">
        <v>60</v>
      </c>
      <c r="J2348" s="23"/>
      <c r="K2348" s="24">
        <v>20</v>
      </c>
      <c r="M2348" s="25" t="str">
        <f>IF(I2348="","",IF(I2348="인문",성적입력!$C$8,성적입력!$C$9))</f>
        <v>A</v>
      </c>
      <c r="N2348" s="26">
        <f>성적입력!$C$15</f>
        <v>3</v>
      </c>
      <c r="P2348" s="27" t="str">
        <f t="shared" si="108"/>
        <v/>
      </c>
      <c r="R2348" s="26" t="str">
        <f t="array" ref="R2348">IFERROR(IF(OR(J2348="",M2348="",F2348=""),"",IF(F2348="학생부종합",INDEX(종합배치표!$C:$Q,MATCH(J2348,종합배치표!$B:$B,0),(MATCH(M2348,{"A","B","C","D","E"},0)-1)*3+1),INDEX(교과배치표!$C:$Q,MATCH(J2348,교과배치표!$B:$B,0),(MATCH(M2348,{"A","B","C","D","E"},0)-1)*3+1))),"")</f>
        <v/>
      </c>
      <c r="S2348" s="26" t="str">
        <f t="array" ref="S2348">IFERROR(IF(OR(J2348="",M2348="",F2348=""),"",IF(F2348="학생부종합",INDEX(종합배치표!$C:$Q,MATCH(J2348,종합배치표!$B:$B,0),(MATCH(M2348,{"A","B","C","D","E"},0)-1)*3+2),INDEX(교과배치표!$C:$Q,MATCH(J2348,교과배치표!$B:$B,0),(MATCH(M2348,{"A","B","C","D","E"},0)-1)*3+2))),"")</f>
        <v/>
      </c>
      <c r="T2348" s="26" t="str">
        <f t="array" ref="T2348">IFERROR(IF(OR(J2348="",M2348="",F2348=""),"",IF(F2348="학생부종합",INDEX(종합배치표!$C:$Q,MATCH(J2348,종합배치표!$B:$B,0),(MATCH(M2348,{"A","B","C","D","E"},0)-1)*3+3),INDEX(교과배치표!$C:$Q,MATCH(J2348,교과배치표!$B:$B,0),(MATCH(M2348,{"A","B","C","D","E"},0)-1)*3+3))),"")</f>
        <v/>
      </c>
      <c r="V2348" s="140">
        <f t="shared" si="109"/>
        <v>2.7</v>
      </c>
      <c r="W2348" s="141" t="str">
        <f t="shared" si="110"/>
        <v/>
      </c>
    </row>
    <row r="2349" spans="2:23" ht="14.25" customHeight="1">
      <c r="B2349" s="20">
        <v>2556</v>
      </c>
      <c r="C2349" s="21" t="s">
        <v>22</v>
      </c>
      <c r="D2349" s="21" t="s">
        <v>22</v>
      </c>
      <c r="E2349" s="21" t="s">
        <v>1012</v>
      </c>
      <c r="F2349" s="21" t="s">
        <v>24</v>
      </c>
      <c r="G2349" s="21" t="s">
        <v>216</v>
      </c>
      <c r="H2349" s="21" t="s">
        <v>205</v>
      </c>
      <c r="I2349" s="21" t="s">
        <v>60</v>
      </c>
      <c r="J2349" s="23"/>
      <c r="K2349" s="24">
        <v>19</v>
      </c>
      <c r="M2349" s="25" t="str">
        <f>IF(I2349="","",IF(I2349="인문",성적입력!$C$8,성적입력!$C$9))</f>
        <v>A</v>
      </c>
      <c r="N2349" s="26">
        <f>성적입력!$C$15</f>
        <v>3</v>
      </c>
      <c r="P2349" s="27" t="str">
        <f t="shared" si="108"/>
        <v/>
      </c>
      <c r="R2349" s="26" t="str">
        <f t="array" ref="R2349">IFERROR(IF(OR(J2349="",M2349="",F2349=""),"",IF(F2349="학생부종합",INDEX(종합배치표!$C:$Q,MATCH(J2349,종합배치표!$B:$B,0),(MATCH(M2349,{"A","B","C","D","E"},0)-1)*3+1),INDEX(교과배치표!$C:$Q,MATCH(J2349,교과배치표!$B:$B,0),(MATCH(M2349,{"A","B","C","D","E"},0)-1)*3+1))),"")</f>
        <v/>
      </c>
      <c r="S2349" s="26" t="str">
        <f t="array" ref="S2349">IFERROR(IF(OR(J2349="",M2349="",F2349=""),"",IF(F2349="학생부종합",INDEX(종합배치표!$C:$Q,MATCH(J2349,종합배치표!$B:$B,0),(MATCH(M2349,{"A","B","C","D","E"},0)-1)*3+2),INDEX(교과배치표!$C:$Q,MATCH(J2349,교과배치표!$B:$B,0),(MATCH(M2349,{"A","B","C","D","E"},0)-1)*3+2))),"")</f>
        <v/>
      </c>
      <c r="T2349" s="26" t="str">
        <f t="array" ref="T2349">IFERROR(IF(OR(J2349="",M2349="",F2349=""),"",IF(F2349="학생부종합",INDEX(종합배치표!$C:$Q,MATCH(J2349,종합배치표!$B:$B,0),(MATCH(M2349,{"A","B","C","D","E"},0)-1)*3+3),INDEX(교과배치표!$C:$Q,MATCH(J2349,교과배치표!$B:$B,0),(MATCH(M2349,{"A","B","C","D","E"},0)-1)*3+3))),"")</f>
        <v/>
      </c>
      <c r="V2349" s="140">
        <f t="shared" si="109"/>
        <v>2.7</v>
      </c>
      <c r="W2349" s="141" t="str">
        <f t="shared" si="110"/>
        <v/>
      </c>
    </row>
    <row r="2350" spans="2:23" ht="14.25" customHeight="1">
      <c r="B2350" s="20">
        <v>2557</v>
      </c>
      <c r="C2350" s="21" t="s">
        <v>22</v>
      </c>
      <c r="D2350" s="21" t="s">
        <v>22</v>
      </c>
      <c r="E2350" s="21" t="s">
        <v>1012</v>
      </c>
      <c r="F2350" s="21" t="s">
        <v>68</v>
      </c>
      <c r="G2350" s="21" t="s">
        <v>816</v>
      </c>
      <c r="H2350" s="21" t="s">
        <v>1033</v>
      </c>
      <c r="I2350" s="21" t="s">
        <v>60</v>
      </c>
      <c r="J2350" s="23"/>
      <c r="K2350" s="24">
        <v>12</v>
      </c>
      <c r="M2350" s="25" t="str">
        <f>IF(I2350="","",IF(I2350="인문",성적입력!$C$8,성적입력!$C$9))</f>
        <v>A</v>
      </c>
      <c r="N2350" s="26">
        <f>성적입력!$C$15</f>
        <v>3</v>
      </c>
      <c r="P2350" s="27" t="str">
        <f t="shared" si="108"/>
        <v/>
      </c>
      <c r="R2350" s="26" t="str">
        <f t="array" ref="R2350">IFERROR(IF(OR(J2350="",M2350="",F2350=""),"",IF(F2350="학생부종합",INDEX(종합배치표!$C:$Q,MATCH(J2350,종합배치표!$B:$B,0),(MATCH(M2350,{"A","B","C","D","E"},0)-1)*3+1),INDEX(교과배치표!$C:$Q,MATCH(J2350,교과배치표!$B:$B,0),(MATCH(M2350,{"A","B","C","D","E"},0)-1)*3+1))),"")</f>
        <v/>
      </c>
      <c r="S2350" s="26" t="str">
        <f t="array" ref="S2350">IFERROR(IF(OR(J2350="",M2350="",F2350=""),"",IF(F2350="학생부종합",INDEX(종합배치표!$C:$Q,MATCH(J2350,종합배치표!$B:$B,0),(MATCH(M2350,{"A","B","C","D","E"},0)-1)*3+2),INDEX(교과배치표!$C:$Q,MATCH(J2350,교과배치표!$B:$B,0),(MATCH(M2350,{"A","B","C","D","E"},0)-1)*3+2))),"")</f>
        <v/>
      </c>
      <c r="T2350" s="26" t="str">
        <f t="array" ref="T2350">IFERROR(IF(OR(J2350="",M2350="",F2350=""),"",IF(F2350="학생부종합",INDEX(종합배치표!$C:$Q,MATCH(J2350,종합배치표!$B:$B,0),(MATCH(M2350,{"A","B","C","D","E"},0)-1)*3+3),INDEX(교과배치표!$C:$Q,MATCH(J2350,교과배치표!$B:$B,0),(MATCH(M2350,{"A","B","C","D","E"},0)-1)*3+3))),"")</f>
        <v/>
      </c>
      <c r="V2350" s="140">
        <f t="shared" si="109"/>
        <v>2.7</v>
      </c>
      <c r="W2350" s="141" t="str">
        <f t="shared" si="110"/>
        <v/>
      </c>
    </row>
    <row r="2351" spans="2:23" ht="14.25" customHeight="1">
      <c r="B2351" s="20">
        <v>2558</v>
      </c>
      <c r="C2351" s="21" t="s">
        <v>22</v>
      </c>
      <c r="D2351" s="21" t="s">
        <v>22</v>
      </c>
      <c r="E2351" s="21" t="s">
        <v>1012</v>
      </c>
      <c r="F2351" s="21" t="s">
        <v>24</v>
      </c>
      <c r="G2351" s="21" t="s">
        <v>216</v>
      </c>
      <c r="H2351" s="21" t="s">
        <v>1033</v>
      </c>
      <c r="I2351" s="21" t="s">
        <v>60</v>
      </c>
      <c r="J2351" s="23"/>
      <c r="K2351" s="24">
        <v>11</v>
      </c>
      <c r="M2351" s="25" t="str">
        <f>IF(I2351="","",IF(I2351="인문",성적입력!$C$8,성적입력!$C$9))</f>
        <v>A</v>
      </c>
      <c r="N2351" s="26">
        <f>성적입력!$C$15</f>
        <v>3</v>
      </c>
      <c r="P2351" s="27" t="str">
        <f t="shared" si="108"/>
        <v/>
      </c>
      <c r="R2351" s="26" t="str">
        <f t="array" ref="R2351">IFERROR(IF(OR(J2351="",M2351="",F2351=""),"",IF(F2351="학생부종합",INDEX(종합배치표!$C:$Q,MATCH(J2351,종합배치표!$B:$B,0),(MATCH(M2351,{"A","B","C","D","E"},0)-1)*3+1),INDEX(교과배치표!$C:$Q,MATCH(J2351,교과배치표!$B:$B,0),(MATCH(M2351,{"A","B","C","D","E"},0)-1)*3+1))),"")</f>
        <v/>
      </c>
      <c r="S2351" s="26" t="str">
        <f t="array" ref="S2351">IFERROR(IF(OR(J2351="",M2351="",F2351=""),"",IF(F2351="학생부종합",INDEX(종합배치표!$C:$Q,MATCH(J2351,종합배치표!$B:$B,0),(MATCH(M2351,{"A","B","C","D","E"},0)-1)*3+2),INDEX(교과배치표!$C:$Q,MATCH(J2351,교과배치표!$B:$B,0),(MATCH(M2351,{"A","B","C","D","E"},0)-1)*3+2))),"")</f>
        <v/>
      </c>
      <c r="T2351" s="26" t="str">
        <f t="array" ref="T2351">IFERROR(IF(OR(J2351="",M2351="",F2351=""),"",IF(F2351="학생부종합",INDEX(종합배치표!$C:$Q,MATCH(J2351,종합배치표!$B:$B,0),(MATCH(M2351,{"A","B","C","D","E"},0)-1)*3+3),INDEX(교과배치표!$C:$Q,MATCH(J2351,교과배치표!$B:$B,0),(MATCH(M2351,{"A","B","C","D","E"},0)-1)*3+3))),"")</f>
        <v/>
      </c>
      <c r="V2351" s="140">
        <f t="shared" si="109"/>
        <v>2.7</v>
      </c>
      <c r="W2351" s="141" t="str">
        <f t="shared" si="110"/>
        <v/>
      </c>
    </row>
    <row r="2352" spans="2:23" ht="14.25" customHeight="1">
      <c r="B2352" s="20">
        <v>2559</v>
      </c>
      <c r="C2352" s="21" t="s">
        <v>22</v>
      </c>
      <c r="D2352" s="21" t="s">
        <v>22</v>
      </c>
      <c r="E2352" s="21" t="s">
        <v>1012</v>
      </c>
      <c r="F2352" s="21" t="s">
        <v>68</v>
      </c>
      <c r="G2352" s="21" t="s">
        <v>816</v>
      </c>
      <c r="H2352" s="21" t="s">
        <v>708</v>
      </c>
      <c r="I2352" s="21" t="s">
        <v>60</v>
      </c>
      <c r="J2352" s="23"/>
      <c r="K2352" s="24">
        <v>20</v>
      </c>
      <c r="M2352" s="25" t="str">
        <f>IF(I2352="","",IF(I2352="인문",성적입력!$C$8,성적입력!$C$9))</f>
        <v>A</v>
      </c>
      <c r="N2352" s="26">
        <f>성적입력!$C$15</f>
        <v>3</v>
      </c>
      <c r="P2352" s="27" t="str">
        <f t="shared" si="108"/>
        <v/>
      </c>
      <c r="R2352" s="26" t="str">
        <f t="array" ref="R2352">IFERROR(IF(OR(J2352="",M2352="",F2352=""),"",IF(F2352="학생부종합",INDEX(종합배치표!$C:$Q,MATCH(J2352,종합배치표!$B:$B,0),(MATCH(M2352,{"A","B","C","D","E"},0)-1)*3+1),INDEX(교과배치표!$C:$Q,MATCH(J2352,교과배치표!$B:$B,0),(MATCH(M2352,{"A","B","C","D","E"},0)-1)*3+1))),"")</f>
        <v/>
      </c>
      <c r="S2352" s="26" t="str">
        <f t="array" ref="S2352">IFERROR(IF(OR(J2352="",M2352="",F2352=""),"",IF(F2352="학생부종합",INDEX(종합배치표!$C:$Q,MATCH(J2352,종합배치표!$B:$B,0),(MATCH(M2352,{"A","B","C","D","E"},0)-1)*3+2),INDEX(교과배치표!$C:$Q,MATCH(J2352,교과배치표!$B:$B,0),(MATCH(M2352,{"A","B","C","D","E"},0)-1)*3+2))),"")</f>
        <v/>
      </c>
      <c r="T2352" s="26" t="str">
        <f t="array" ref="T2352">IFERROR(IF(OR(J2352="",M2352="",F2352=""),"",IF(F2352="학생부종합",INDEX(종합배치표!$C:$Q,MATCH(J2352,종합배치표!$B:$B,0),(MATCH(M2352,{"A","B","C","D","E"},0)-1)*3+3),INDEX(교과배치표!$C:$Q,MATCH(J2352,교과배치표!$B:$B,0),(MATCH(M2352,{"A","B","C","D","E"},0)-1)*3+3))),"")</f>
        <v/>
      </c>
      <c r="V2352" s="140">
        <f t="shared" si="109"/>
        <v>2.7</v>
      </c>
      <c r="W2352" s="141" t="str">
        <f t="shared" si="110"/>
        <v/>
      </c>
    </row>
    <row r="2353" spans="2:23" ht="14.25" customHeight="1">
      <c r="B2353" s="20">
        <v>2560</v>
      </c>
      <c r="C2353" s="21" t="s">
        <v>22</v>
      </c>
      <c r="D2353" s="21" t="s">
        <v>22</v>
      </c>
      <c r="E2353" s="21" t="s">
        <v>1012</v>
      </c>
      <c r="F2353" s="21" t="s">
        <v>24</v>
      </c>
      <c r="G2353" s="21" t="s">
        <v>1022</v>
      </c>
      <c r="H2353" s="21" t="s">
        <v>708</v>
      </c>
      <c r="I2353" s="21" t="s">
        <v>60</v>
      </c>
      <c r="J2353" s="23"/>
      <c r="K2353" s="24">
        <v>19</v>
      </c>
      <c r="M2353" s="25" t="str">
        <f>IF(I2353="","",IF(I2353="인문",성적입력!$C$8,성적입력!$C$9))</f>
        <v>A</v>
      </c>
      <c r="N2353" s="26">
        <f>성적입력!$C$15</f>
        <v>3</v>
      </c>
      <c r="P2353" s="27" t="str">
        <f t="shared" si="108"/>
        <v/>
      </c>
      <c r="R2353" s="26" t="str">
        <f t="array" ref="R2353">IFERROR(IF(OR(J2353="",M2353="",F2353=""),"",IF(F2353="학생부종합",INDEX(종합배치표!$C:$Q,MATCH(J2353,종합배치표!$B:$B,0),(MATCH(M2353,{"A","B","C","D","E"},0)-1)*3+1),INDEX(교과배치표!$C:$Q,MATCH(J2353,교과배치표!$B:$B,0),(MATCH(M2353,{"A","B","C","D","E"},0)-1)*3+1))),"")</f>
        <v/>
      </c>
      <c r="S2353" s="26" t="str">
        <f t="array" ref="S2353">IFERROR(IF(OR(J2353="",M2353="",F2353=""),"",IF(F2353="학생부종합",INDEX(종합배치표!$C:$Q,MATCH(J2353,종합배치표!$B:$B,0),(MATCH(M2353,{"A","B","C","D","E"},0)-1)*3+2),INDEX(교과배치표!$C:$Q,MATCH(J2353,교과배치표!$B:$B,0),(MATCH(M2353,{"A","B","C","D","E"},0)-1)*3+2))),"")</f>
        <v/>
      </c>
      <c r="T2353" s="26" t="str">
        <f t="array" ref="T2353">IFERROR(IF(OR(J2353="",M2353="",F2353=""),"",IF(F2353="학생부종합",INDEX(종합배치표!$C:$Q,MATCH(J2353,종합배치표!$B:$B,0),(MATCH(M2353,{"A","B","C","D","E"},0)-1)*3+3),INDEX(교과배치표!$C:$Q,MATCH(J2353,교과배치표!$B:$B,0),(MATCH(M2353,{"A","B","C","D","E"},0)-1)*3+3))),"")</f>
        <v/>
      </c>
      <c r="V2353" s="140">
        <f t="shared" si="109"/>
        <v>2.7</v>
      </c>
      <c r="W2353" s="141" t="str">
        <f t="shared" si="110"/>
        <v/>
      </c>
    </row>
    <row r="2354" spans="2:23" ht="14.25" customHeight="1">
      <c r="B2354" s="20">
        <v>2561</v>
      </c>
      <c r="C2354" s="21" t="s">
        <v>22</v>
      </c>
      <c r="D2354" s="21" t="s">
        <v>22</v>
      </c>
      <c r="E2354" s="21" t="s">
        <v>1012</v>
      </c>
      <c r="F2354" s="21" t="s">
        <v>68</v>
      </c>
      <c r="G2354" s="21" t="s">
        <v>816</v>
      </c>
      <c r="H2354" s="21" t="s">
        <v>206</v>
      </c>
      <c r="I2354" s="21" t="s">
        <v>60</v>
      </c>
      <c r="J2354" s="23"/>
      <c r="K2354" s="24">
        <v>28</v>
      </c>
      <c r="M2354" s="25" t="str">
        <f>IF(I2354="","",IF(I2354="인문",성적입력!$C$8,성적입력!$C$9))</f>
        <v>A</v>
      </c>
      <c r="N2354" s="26">
        <f>성적입력!$C$15</f>
        <v>3</v>
      </c>
      <c r="P2354" s="27" t="str">
        <f t="shared" si="108"/>
        <v/>
      </c>
      <c r="R2354" s="26" t="str">
        <f t="array" ref="R2354">IFERROR(IF(OR(J2354="",M2354="",F2354=""),"",IF(F2354="학생부종합",INDEX(종합배치표!$C:$Q,MATCH(J2354,종합배치표!$B:$B,0),(MATCH(M2354,{"A","B","C","D","E"},0)-1)*3+1),INDEX(교과배치표!$C:$Q,MATCH(J2354,교과배치표!$B:$B,0),(MATCH(M2354,{"A","B","C","D","E"},0)-1)*3+1))),"")</f>
        <v/>
      </c>
      <c r="S2354" s="26" t="str">
        <f t="array" ref="S2354">IFERROR(IF(OR(J2354="",M2354="",F2354=""),"",IF(F2354="학생부종합",INDEX(종합배치표!$C:$Q,MATCH(J2354,종합배치표!$B:$B,0),(MATCH(M2354,{"A","B","C","D","E"},0)-1)*3+2),INDEX(교과배치표!$C:$Q,MATCH(J2354,교과배치표!$B:$B,0),(MATCH(M2354,{"A","B","C","D","E"},0)-1)*3+2))),"")</f>
        <v/>
      </c>
      <c r="T2354" s="26" t="str">
        <f t="array" ref="T2354">IFERROR(IF(OR(J2354="",M2354="",F2354=""),"",IF(F2354="학생부종합",INDEX(종합배치표!$C:$Q,MATCH(J2354,종합배치표!$B:$B,0),(MATCH(M2354,{"A","B","C","D","E"},0)-1)*3+3),INDEX(교과배치표!$C:$Q,MATCH(J2354,교과배치표!$B:$B,0),(MATCH(M2354,{"A","B","C","D","E"},0)-1)*3+3))),"")</f>
        <v/>
      </c>
      <c r="V2354" s="140">
        <f t="shared" si="109"/>
        <v>2.7</v>
      </c>
      <c r="W2354" s="141" t="str">
        <f t="shared" si="110"/>
        <v/>
      </c>
    </row>
    <row r="2355" spans="2:23" ht="14.25" customHeight="1">
      <c r="B2355" s="20">
        <v>2562</v>
      </c>
      <c r="C2355" s="21" t="s">
        <v>22</v>
      </c>
      <c r="D2355" s="21" t="s">
        <v>22</v>
      </c>
      <c r="E2355" s="21" t="s">
        <v>1012</v>
      </c>
      <c r="F2355" s="21" t="s">
        <v>24</v>
      </c>
      <c r="G2355" s="21" t="s">
        <v>216</v>
      </c>
      <c r="H2355" s="21" t="s">
        <v>206</v>
      </c>
      <c r="I2355" s="21" t="s">
        <v>60</v>
      </c>
      <c r="J2355" s="23"/>
      <c r="K2355" s="24">
        <v>26</v>
      </c>
      <c r="M2355" s="25" t="str">
        <f>IF(I2355="","",IF(I2355="인문",성적입력!$C$8,성적입력!$C$9))</f>
        <v>A</v>
      </c>
      <c r="N2355" s="26">
        <f>성적입력!$C$15</f>
        <v>3</v>
      </c>
      <c r="P2355" s="27" t="str">
        <f t="shared" si="108"/>
        <v/>
      </c>
      <c r="R2355" s="26" t="str">
        <f t="array" ref="R2355">IFERROR(IF(OR(J2355="",M2355="",F2355=""),"",IF(F2355="학생부종합",INDEX(종합배치표!$C:$Q,MATCH(J2355,종합배치표!$B:$B,0),(MATCH(M2355,{"A","B","C","D","E"},0)-1)*3+1),INDEX(교과배치표!$C:$Q,MATCH(J2355,교과배치표!$B:$B,0),(MATCH(M2355,{"A","B","C","D","E"},0)-1)*3+1))),"")</f>
        <v/>
      </c>
      <c r="S2355" s="26" t="str">
        <f t="array" ref="S2355">IFERROR(IF(OR(J2355="",M2355="",F2355=""),"",IF(F2355="학생부종합",INDEX(종합배치표!$C:$Q,MATCH(J2355,종합배치표!$B:$B,0),(MATCH(M2355,{"A","B","C","D","E"},0)-1)*3+2),INDEX(교과배치표!$C:$Q,MATCH(J2355,교과배치표!$B:$B,0),(MATCH(M2355,{"A","B","C","D","E"},0)-1)*3+2))),"")</f>
        <v/>
      </c>
      <c r="T2355" s="26" t="str">
        <f t="array" ref="T2355">IFERROR(IF(OR(J2355="",M2355="",F2355=""),"",IF(F2355="학생부종합",INDEX(종합배치표!$C:$Q,MATCH(J2355,종합배치표!$B:$B,0),(MATCH(M2355,{"A","B","C","D","E"},0)-1)*3+3),INDEX(교과배치표!$C:$Q,MATCH(J2355,교과배치표!$B:$B,0),(MATCH(M2355,{"A","B","C","D","E"},0)-1)*3+3))),"")</f>
        <v/>
      </c>
      <c r="V2355" s="140">
        <f t="shared" si="109"/>
        <v>2.7</v>
      </c>
      <c r="W2355" s="141" t="str">
        <f t="shared" si="110"/>
        <v/>
      </c>
    </row>
    <row r="2356" spans="2:23" ht="14.25" customHeight="1">
      <c r="B2356" s="20">
        <v>2563</v>
      </c>
      <c r="C2356" s="21" t="s">
        <v>22</v>
      </c>
      <c r="D2356" s="21" t="s">
        <v>22</v>
      </c>
      <c r="E2356" s="21" t="s">
        <v>1012</v>
      </c>
      <c r="F2356" s="21" t="s">
        <v>68</v>
      </c>
      <c r="G2356" s="21" t="s">
        <v>816</v>
      </c>
      <c r="H2356" s="21" t="s">
        <v>40</v>
      </c>
      <c r="I2356" s="21" t="s">
        <v>27</v>
      </c>
      <c r="J2356" s="23"/>
      <c r="K2356" s="24">
        <v>16</v>
      </c>
      <c r="M2356" s="25" t="str">
        <f>IF(I2356="","",IF(I2356="인문",성적입력!$C$8,성적입력!$C$9))</f>
        <v>A</v>
      </c>
      <c r="N2356" s="26">
        <f>성적입력!$C$15</f>
        <v>3</v>
      </c>
      <c r="P2356" s="27" t="str">
        <f t="shared" si="108"/>
        <v/>
      </c>
      <c r="R2356" s="26" t="str">
        <f t="array" ref="R2356">IFERROR(IF(OR(J2356="",M2356="",F2356=""),"",IF(F2356="학생부종합",INDEX(종합배치표!$C:$Q,MATCH(J2356,종합배치표!$B:$B,0),(MATCH(M2356,{"A","B","C","D","E"},0)-1)*3+1),INDEX(교과배치표!$C:$Q,MATCH(J2356,교과배치표!$B:$B,0),(MATCH(M2356,{"A","B","C","D","E"},0)-1)*3+1))),"")</f>
        <v/>
      </c>
      <c r="S2356" s="26" t="str">
        <f t="array" ref="S2356">IFERROR(IF(OR(J2356="",M2356="",F2356=""),"",IF(F2356="학생부종합",INDEX(종합배치표!$C:$Q,MATCH(J2356,종합배치표!$B:$B,0),(MATCH(M2356,{"A","B","C","D","E"},0)-1)*3+2),INDEX(교과배치표!$C:$Q,MATCH(J2356,교과배치표!$B:$B,0),(MATCH(M2356,{"A","B","C","D","E"},0)-1)*3+2))),"")</f>
        <v/>
      </c>
      <c r="T2356" s="26" t="str">
        <f t="array" ref="T2356">IFERROR(IF(OR(J2356="",M2356="",F2356=""),"",IF(F2356="학생부종합",INDEX(종합배치표!$C:$Q,MATCH(J2356,종합배치표!$B:$B,0),(MATCH(M2356,{"A","B","C","D","E"},0)-1)*3+3),INDEX(교과배치표!$C:$Q,MATCH(J2356,교과배치표!$B:$B,0),(MATCH(M2356,{"A","B","C","D","E"},0)-1)*3+3))),"")</f>
        <v/>
      </c>
      <c r="V2356" s="140">
        <f t="shared" si="109"/>
        <v>2.7</v>
      </c>
      <c r="W2356" s="141" t="str">
        <f t="shared" si="110"/>
        <v/>
      </c>
    </row>
    <row r="2357" spans="2:23" ht="14.25" customHeight="1">
      <c r="B2357" s="20">
        <v>2564</v>
      </c>
      <c r="C2357" s="21" t="s">
        <v>22</v>
      </c>
      <c r="D2357" s="21" t="s">
        <v>22</v>
      </c>
      <c r="E2357" s="21" t="s">
        <v>1012</v>
      </c>
      <c r="F2357" s="21" t="s">
        <v>24</v>
      </c>
      <c r="G2357" s="21" t="s">
        <v>216</v>
      </c>
      <c r="H2357" s="21" t="s">
        <v>40</v>
      </c>
      <c r="I2357" s="21" t="s">
        <v>27</v>
      </c>
      <c r="J2357" s="23"/>
      <c r="K2357" s="24">
        <v>13</v>
      </c>
      <c r="M2357" s="25" t="str">
        <f>IF(I2357="","",IF(I2357="인문",성적입력!$C$8,성적입력!$C$9))</f>
        <v>A</v>
      </c>
      <c r="N2357" s="26">
        <f>성적입력!$C$15</f>
        <v>3</v>
      </c>
      <c r="P2357" s="27" t="str">
        <f t="shared" si="108"/>
        <v/>
      </c>
      <c r="R2357" s="26" t="str">
        <f t="array" ref="R2357">IFERROR(IF(OR(J2357="",M2357="",F2357=""),"",IF(F2357="학생부종합",INDEX(종합배치표!$C:$Q,MATCH(J2357,종합배치표!$B:$B,0),(MATCH(M2357,{"A","B","C","D","E"},0)-1)*3+1),INDEX(교과배치표!$C:$Q,MATCH(J2357,교과배치표!$B:$B,0),(MATCH(M2357,{"A","B","C","D","E"},0)-1)*3+1))),"")</f>
        <v/>
      </c>
      <c r="S2357" s="26" t="str">
        <f t="array" ref="S2357">IFERROR(IF(OR(J2357="",M2357="",F2357=""),"",IF(F2357="학생부종합",INDEX(종합배치표!$C:$Q,MATCH(J2357,종합배치표!$B:$B,0),(MATCH(M2357,{"A","B","C","D","E"},0)-1)*3+2),INDEX(교과배치표!$C:$Q,MATCH(J2357,교과배치표!$B:$B,0),(MATCH(M2357,{"A","B","C","D","E"},0)-1)*3+2))),"")</f>
        <v/>
      </c>
      <c r="T2357" s="26" t="str">
        <f t="array" ref="T2357">IFERROR(IF(OR(J2357="",M2357="",F2357=""),"",IF(F2357="학생부종합",INDEX(종합배치표!$C:$Q,MATCH(J2357,종합배치표!$B:$B,0),(MATCH(M2357,{"A","B","C","D","E"},0)-1)*3+3),INDEX(교과배치표!$C:$Q,MATCH(J2357,교과배치표!$B:$B,0),(MATCH(M2357,{"A","B","C","D","E"},0)-1)*3+3))),"")</f>
        <v/>
      </c>
      <c r="V2357" s="140">
        <f t="shared" si="109"/>
        <v>2.7</v>
      </c>
      <c r="W2357" s="141" t="str">
        <f t="shared" si="110"/>
        <v/>
      </c>
    </row>
    <row r="2358" spans="2:23" ht="14.25" customHeight="1">
      <c r="B2358" s="20">
        <v>2565</v>
      </c>
      <c r="C2358" s="21" t="s">
        <v>22</v>
      </c>
      <c r="D2358" s="21" t="s">
        <v>22</v>
      </c>
      <c r="E2358" s="21" t="s">
        <v>1012</v>
      </c>
      <c r="F2358" s="21" t="s">
        <v>68</v>
      </c>
      <c r="G2358" s="21" t="s">
        <v>816</v>
      </c>
      <c r="H2358" s="21" t="s">
        <v>121</v>
      </c>
      <c r="I2358" s="21" t="s">
        <v>60</v>
      </c>
      <c r="J2358" s="23"/>
      <c r="K2358" s="24">
        <v>17</v>
      </c>
      <c r="M2358" s="25" t="str">
        <f>IF(I2358="","",IF(I2358="인문",성적입력!$C$8,성적입력!$C$9))</f>
        <v>A</v>
      </c>
      <c r="N2358" s="26">
        <f>성적입력!$C$15</f>
        <v>3</v>
      </c>
      <c r="P2358" s="27" t="str">
        <f t="shared" si="108"/>
        <v/>
      </c>
      <c r="R2358" s="26" t="str">
        <f t="array" ref="R2358">IFERROR(IF(OR(J2358="",M2358="",F2358=""),"",IF(F2358="학생부종합",INDEX(종합배치표!$C:$Q,MATCH(J2358,종합배치표!$B:$B,0),(MATCH(M2358,{"A","B","C","D","E"},0)-1)*3+1),INDEX(교과배치표!$C:$Q,MATCH(J2358,교과배치표!$B:$B,0),(MATCH(M2358,{"A","B","C","D","E"},0)-1)*3+1))),"")</f>
        <v/>
      </c>
      <c r="S2358" s="26" t="str">
        <f t="array" ref="S2358">IFERROR(IF(OR(J2358="",M2358="",F2358=""),"",IF(F2358="학생부종합",INDEX(종합배치표!$C:$Q,MATCH(J2358,종합배치표!$B:$B,0),(MATCH(M2358,{"A","B","C","D","E"},0)-1)*3+2),INDEX(교과배치표!$C:$Q,MATCH(J2358,교과배치표!$B:$B,0),(MATCH(M2358,{"A","B","C","D","E"},0)-1)*3+2))),"")</f>
        <v/>
      </c>
      <c r="T2358" s="26" t="str">
        <f t="array" ref="T2358">IFERROR(IF(OR(J2358="",M2358="",F2358=""),"",IF(F2358="학생부종합",INDEX(종합배치표!$C:$Q,MATCH(J2358,종합배치표!$B:$B,0),(MATCH(M2358,{"A","B","C","D","E"},0)-1)*3+3),INDEX(교과배치표!$C:$Q,MATCH(J2358,교과배치표!$B:$B,0),(MATCH(M2358,{"A","B","C","D","E"},0)-1)*3+3))),"")</f>
        <v/>
      </c>
      <c r="V2358" s="140">
        <f t="shared" si="109"/>
        <v>2.7</v>
      </c>
      <c r="W2358" s="141" t="str">
        <f t="shared" si="110"/>
        <v/>
      </c>
    </row>
    <row r="2359" spans="2:23" ht="14.25" customHeight="1">
      <c r="B2359" s="20">
        <v>2566</v>
      </c>
      <c r="C2359" s="21" t="s">
        <v>22</v>
      </c>
      <c r="D2359" s="21" t="s">
        <v>22</v>
      </c>
      <c r="E2359" s="21" t="s">
        <v>1012</v>
      </c>
      <c r="F2359" s="21" t="s">
        <v>24</v>
      </c>
      <c r="G2359" s="21" t="s">
        <v>216</v>
      </c>
      <c r="H2359" s="21" t="s">
        <v>121</v>
      </c>
      <c r="I2359" s="21" t="s">
        <v>60</v>
      </c>
      <c r="J2359" s="23"/>
      <c r="K2359" s="24">
        <v>16</v>
      </c>
      <c r="M2359" s="25" t="str">
        <f>IF(I2359="","",IF(I2359="인문",성적입력!$C$8,성적입력!$C$9))</f>
        <v>A</v>
      </c>
      <c r="N2359" s="26">
        <f>성적입력!$C$15</f>
        <v>3</v>
      </c>
      <c r="P2359" s="27" t="str">
        <f t="shared" si="108"/>
        <v/>
      </c>
      <c r="R2359" s="26" t="str">
        <f t="array" ref="R2359">IFERROR(IF(OR(J2359="",M2359="",F2359=""),"",IF(F2359="학생부종합",INDEX(종합배치표!$C:$Q,MATCH(J2359,종합배치표!$B:$B,0),(MATCH(M2359,{"A","B","C","D","E"},0)-1)*3+1),INDEX(교과배치표!$C:$Q,MATCH(J2359,교과배치표!$B:$B,0),(MATCH(M2359,{"A","B","C","D","E"},0)-1)*3+1))),"")</f>
        <v/>
      </c>
      <c r="S2359" s="26" t="str">
        <f t="array" ref="S2359">IFERROR(IF(OR(J2359="",M2359="",F2359=""),"",IF(F2359="학생부종합",INDEX(종합배치표!$C:$Q,MATCH(J2359,종합배치표!$B:$B,0),(MATCH(M2359,{"A","B","C","D","E"},0)-1)*3+2),INDEX(교과배치표!$C:$Q,MATCH(J2359,교과배치표!$B:$B,0),(MATCH(M2359,{"A","B","C","D","E"},0)-1)*3+2))),"")</f>
        <v/>
      </c>
      <c r="T2359" s="26" t="str">
        <f t="array" ref="T2359">IFERROR(IF(OR(J2359="",M2359="",F2359=""),"",IF(F2359="학생부종합",INDEX(종합배치표!$C:$Q,MATCH(J2359,종합배치표!$B:$B,0),(MATCH(M2359,{"A","B","C","D","E"},0)-1)*3+3),INDEX(교과배치표!$C:$Q,MATCH(J2359,교과배치표!$B:$B,0),(MATCH(M2359,{"A","B","C","D","E"},0)-1)*3+3))),"")</f>
        <v/>
      </c>
      <c r="V2359" s="140">
        <f t="shared" si="109"/>
        <v>2.7</v>
      </c>
      <c r="W2359" s="141" t="str">
        <f t="shared" si="110"/>
        <v/>
      </c>
    </row>
    <row r="2360" spans="2:23" ht="14.25" customHeight="1">
      <c r="B2360" s="20">
        <v>2567</v>
      </c>
      <c r="C2360" s="21" t="s">
        <v>22</v>
      </c>
      <c r="D2360" s="21" t="s">
        <v>22</v>
      </c>
      <c r="E2360" s="21" t="s">
        <v>1012</v>
      </c>
      <c r="F2360" s="21" t="s">
        <v>68</v>
      </c>
      <c r="G2360" s="21" t="s">
        <v>816</v>
      </c>
      <c r="H2360" s="21" t="s">
        <v>604</v>
      </c>
      <c r="I2360" s="21" t="s">
        <v>60</v>
      </c>
      <c r="J2360" s="23"/>
      <c r="K2360" s="24">
        <v>22</v>
      </c>
      <c r="M2360" s="25" t="str">
        <f>IF(I2360="","",IF(I2360="인문",성적입력!$C$8,성적입력!$C$9))</f>
        <v>A</v>
      </c>
      <c r="N2360" s="26">
        <f>성적입력!$C$15</f>
        <v>3</v>
      </c>
      <c r="P2360" s="27" t="str">
        <f t="shared" si="108"/>
        <v/>
      </c>
      <c r="R2360" s="26" t="str">
        <f t="array" ref="R2360">IFERROR(IF(OR(J2360="",M2360="",F2360=""),"",IF(F2360="학생부종합",INDEX(종합배치표!$C:$Q,MATCH(J2360,종합배치표!$B:$B,0),(MATCH(M2360,{"A","B","C","D","E"},0)-1)*3+1),INDEX(교과배치표!$C:$Q,MATCH(J2360,교과배치표!$B:$B,0),(MATCH(M2360,{"A","B","C","D","E"},0)-1)*3+1))),"")</f>
        <v/>
      </c>
      <c r="S2360" s="26" t="str">
        <f t="array" ref="S2360">IFERROR(IF(OR(J2360="",M2360="",F2360=""),"",IF(F2360="학생부종합",INDEX(종합배치표!$C:$Q,MATCH(J2360,종합배치표!$B:$B,0),(MATCH(M2360,{"A","B","C","D","E"},0)-1)*3+2),INDEX(교과배치표!$C:$Q,MATCH(J2360,교과배치표!$B:$B,0),(MATCH(M2360,{"A","B","C","D","E"},0)-1)*3+2))),"")</f>
        <v/>
      </c>
      <c r="T2360" s="26" t="str">
        <f t="array" ref="T2360">IFERROR(IF(OR(J2360="",M2360="",F2360=""),"",IF(F2360="학생부종합",INDEX(종합배치표!$C:$Q,MATCH(J2360,종합배치표!$B:$B,0),(MATCH(M2360,{"A","B","C","D","E"},0)-1)*3+3),INDEX(교과배치표!$C:$Q,MATCH(J2360,교과배치표!$B:$B,0),(MATCH(M2360,{"A","B","C","D","E"},0)-1)*3+3))),"")</f>
        <v/>
      </c>
      <c r="V2360" s="140">
        <f t="shared" si="109"/>
        <v>2.7</v>
      </c>
      <c r="W2360" s="141" t="str">
        <f t="shared" si="110"/>
        <v/>
      </c>
    </row>
    <row r="2361" spans="2:23" ht="14.25" customHeight="1">
      <c r="B2361" s="20">
        <v>2568</v>
      </c>
      <c r="C2361" s="21" t="s">
        <v>22</v>
      </c>
      <c r="D2361" s="21" t="s">
        <v>22</v>
      </c>
      <c r="E2361" s="21" t="s">
        <v>1012</v>
      </c>
      <c r="F2361" s="21" t="s">
        <v>24</v>
      </c>
      <c r="G2361" s="21" t="s">
        <v>216</v>
      </c>
      <c r="H2361" s="21" t="s">
        <v>604</v>
      </c>
      <c r="I2361" s="21" t="s">
        <v>60</v>
      </c>
      <c r="J2361" s="23"/>
      <c r="K2361" s="24">
        <v>22</v>
      </c>
      <c r="M2361" s="25" t="str">
        <f>IF(I2361="","",IF(I2361="인문",성적입력!$C$8,성적입력!$C$9))</f>
        <v>A</v>
      </c>
      <c r="N2361" s="26">
        <f>성적입력!$C$15</f>
        <v>3</v>
      </c>
      <c r="P2361" s="27" t="str">
        <f t="shared" si="108"/>
        <v/>
      </c>
      <c r="R2361" s="26" t="str">
        <f t="array" ref="R2361">IFERROR(IF(OR(J2361="",M2361="",F2361=""),"",IF(F2361="학생부종합",INDEX(종합배치표!$C:$Q,MATCH(J2361,종합배치표!$B:$B,0),(MATCH(M2361,{"A","B","C","D","E"},0)-1)*3+1),INDEX(교과배치표!$C:$Q,MATCH(J2361,교과배치표!$B:$B,0),(MATCH(M2361,{"A","B","C","D","E"},0)-1)*3+1))),"")</f>
        <v/>
      </c>
      <c r="S2361" s="26" t="str">
        <f t="array" ref="S2361">IFERROR(IF(OR(J2361="",M2361="",F2361=""),"",IF(F2361="학생부종합",INDEX(종합배치표!$C:$Q,MATCH(J2361,종합배치표!$B:$B,0),(MATCH(M2361,{"A","B","C","D","E"},0)-1)*3+2),INDEX(교과배치표!$C:$Q,MATCH(J2361,교과배치표!$B:$B,0),(MATCH(M2361,{"A","B","C","D","E"},0)-1)*3+2))),"")</f>
        <v/>
      </c>
      <c r="T2361" s="26" t="str">
        <f t="array" ref="T2361">IFERROR(IF(OR(J2361="",M2361="",F2361=""),"",IF(F2361="학생부종합",INDEX(종합배치표!$C:$Q,MATCH(J2361,종합배치표!$B:$B,0),(MATCH(M2361,{"A","B","C","D","E"},0)-1)*3+3),INDEX(교과배치표!$C:$Q,MATCH(J2361,교과배치표!$B:$B,0),(MATCH(M2361,{"A","B","C","D","E"},0)-1)*3+3))),"")</f>
        <v/>
      </c>
      <c r="V2361" s="140">
        <f t="shared" si="109"/>
        <v>2.7</v>
      </c>
      <c r="W2361" s="141" t="str">
        <f t="shared" si="110"/>
        <v/>
      </c>
    </row>
    <row r="2362" spans="2:23" ht="14.25" customHeight="1">
      <c r="B2362" s="20">
        <v>2569</v>
      </c>
      <c r="C2362" s="21" t="s">
        <v>22</v>
      </c>
      <c r="D2362" s="21" t="s">
        <v>22</v>
      </c>
      <c r="E2362" s="21" t="s">
        <v>1012</v>
      </c>
      <c r="F2362" s="21" t="s">
        <v>68</v>
      </c>
      <c r="G2362" s="21" t="s">
        <v>816</v>
      </c>
      <c r="H2362" s="22" t="s">
        <v>1034</v>
      </c>
      <c r="I2362" s="21" t="s">
        <v>60</v>
      </c>
      <c r="J2362" s="23"/>
      <c r="K2362" s="24">
        <v>12</v>
      </c>
      <c r="M2362" s="25" t="str">
        <f>IF(I2362="","",IF(I2362="인문",성적입력!$C$8,성적입력!$C$9))</f>
        <v>A</v>
      </c>
      <c r="N2362" s="26">
        <f>성적입력!$C$15</f>
        <v>3</v>
      </c>
      <c r="P2362" s="27" t="str">
        <f t="shared" si="108"/>
        <v/>
      </c>
      <c r="R2362" s="26" t="str">
        <f t="array" ref="R2362">IFERROR(IF(OR(J2362="",M2362="",F2362=""),"",IF(F2362="학생부종합",INDEX(종합배치표!$C:$Q,MATCH(J2362,종합배치표!$B:$B,0),(MATCH(M2362,{"A","B","C","D","E"},0)-1)*3+1),INDEX(교과배치표!$C:$Q,MATCH(J2362,교과배치표!$B:$B,0),(MATCH(M2362,{"A","B","C","D","E"},0)-1)*3+1))),"")</f>
        <v/>
      </c>
      <c r="S2362" s="26" t="str">
        <f t="array" ref="S2362">IFERROR(IF(OR(J2362="",M2362="",F2362=""),"",IF(F2362="학생부종합",INDEX(종합배치표!$C:$Q,MATCH(J2362,종합배치표!$B:$B,0),(MATCH(M2362,{"A","B","C","D","E"},0)-1)*3+2),INDEX(교과배치표!$C:$Q,MATCH(J2362,교과배치표!$B:$B,0),(MATCH(M2362,{"A","B","C","D","E"},0)-1)*3+2))),"")</f>
        <v/>
      </c>
      <c r="T2362" s="26" t="str">
        <f t="array" ref="T2362">IFERROR(IF(OR(J2362="",M2362="",F2362=""),"",IF(F2362="학생부종합",INDEX(종합배치표!$C:$Q,MATCH(J2362,종합배치표!$B:$B,0),(MATCH(M2362,{"A","B","C","D","E"},0)-1)*3+3),INDEX(교과배치표!$C:$Q,MATCH(J2362,교과배치표!$B:$B,0),(MATCH(M2362,{"A","B","C","D","E"},0)-1)*3+3))),"")</f>
        <v/>
      </c>
      <c r="V2362" s="140">
        <f t="shared" si="109"/>
        <v>2.7</v>
      </c>
      <c r="W2362" s="141" t="str">
        <f t="shared" si="110"/>
        <v/>
      </c>
    </row>
    <row r="2363" spans="2:23" ht="14.25" customHeight="1">
      <c r="B2363" s="20">
        <v>2570</v>
      </c>
      <c r="C2363" s="21" t="s">
        <v>22</v>
      </c>
      <c r="D2363" s="21" t="s">
        <v>22</v>
      </c>
      <c r="E2363" s="21" t="s">
        <v>1012</v>
      </c>
      <c r="F2363" s="21" t="s">
        <v>24</v>
      </c>
      <c r="G2363" s="21" t="s">
        <v>216</v>
      </c>
      <c r="H2363" s="22" t="s">
        <v>1034</v>
      </c>
      <c r="I2363" s="21" t="s">
        <v>60</v>
      </c>
      <c r="J2363" s="23"/>
      <c r="K2363" s="24">
        <v>12</v>
      </c>
      <c r="M2363" s="25" t="str">
        <f>IF(I2363="","",IF(I2363="인문",성적입력!$C$8,성적입력!$C$9))</f>
        <v>A</v>
      </c>
      <c r="N2363" s="26">
        <f>성적입력!$C$15</f>
        <v>3</v>
      </c>
      <c r="P2363" s="27" t="str">
        <f t="shared" si="108"/>
        <v/>
      </c>
      <c r="R2363" s="26" t="str">
        <f t="array" ref="R2363">IFERROR(IF(OR(J2363="",M2363="",F2363=""),"",IF(F2363="학생부종합",INDEX(종합배치표!$C:$Q,MATCH(J2363,종합배치표!$B:$B,0),(MATCH(M2363,{"A","B","C","D","E"},0)-1)*3+1),INDEX(교과배치표!$C:$Q,MATCH(J2363,교과배치표!$B:$B,0),(MATCH(M2363,{"A","B","C","D","E"},0)-1)*3+1))),"")</f>
        <v/>
      </c>
      <c r="S2363" s="26" t="str">
        <f t="array" ref="S2363">IFERROR(IF(OR(J2363="",M2363="",F2363=""),"",IF(F2363="학생부종합",INDEX(종합배치표!$C:$Q,MATCH(J2363,종합배치표!$B:$B,0),(MATCH(M2363,{"A","B","C","D","E"},0)-1)*3+2),INDEX(교과배치표!$C:$Q,MATCH(J2363,교과배치표!$B:$B,0),(MATCH(M2363,{"A","B","C","D","E"},0)-1)*3+2))),"")</f>
        <v/>
      </c>
      <c r="T2363" s="26" t="str">
        <f t="array" ref="T2363">IFERROR(IF(OR(J2363="",M2363="",F2363=""),"",IF(F2363="학생부종합",INDEX(종합배치표!$C:$Q,MATCH(J2363,종합배치표!$B:$B,0),(MATCH(M2363,{"A","B","C","D","E"},0)-1)*3+3),INDEX(교과배치표!$C:$Q,MATCH(J2363,교과배치표!$B:$B,0),(MATCH(M2363,{"A","B","C","D","E"},0)-1)*3+3))),"")</f>
        <v/>
      </c>
      <c r="V2363" s="140">
        <f t="shared" si="109"/>
        <v>2.7</v>
      </c>
      <c r="W2363" s="141" t="str">
        <f t="shared" si="110"/>
        <v/>
      </c>
    </row>
    <row r="2364" spans="2:23" ht="14.25" customHeight="1">
      <c r="B2364" s="20">
        <v>2571</v>
      </c>
      <c r="C2364" s="21" t="s">
        <v>22</v>
      </c>
      <c r="D2364" s="21" t="s">
        <v>22</v>
      </c>
      <c r="E2364" s="21" t="s">
        <v>1035</v>
      </c>
      <c r="F2364" s="21" t="s">
        <v>24</v>
      </c>
      <c r="G2364" s="21" t="s">
        <v>1036</v>
      </c>
      <c r="H2364" s="21" t="s">
        <v>615</v>
      </c>
      <c r="I2364" s="21" t="s">
        <v>319</v>
      </c>
      <c r="J2364" s="23"/>
      <c r="K2364" s="24">
        <v>100</v>
      </c>
      <c r="M2364" s="25" t="str">
        <f>IF(I2364="","",IF(I2364="인문",성적입력!$C$8,성적입력!$C$9))</f>
        <v>A</v>
      </c>
      <c r="N2364" s="26">
        <f>성적입력!$C$15</f>
        <v>3</v>
      </c>
      <c r="P2364" s="27" t="str">
        <f t="shared" si="108"/>
        <v/>
      </c>
      <c r="R2364" s="26" t="str">
        <f t="array" ref="R2364">IFERROR(IF(OR(J2364="",M2364="",F2364=""),"",IF(F2364="학생부종합",INDEX(종합배치표!$C:$Q,MATCH(J2364,종합배치표!$B:$B,0),(MATCH(M2364,{"A","B","C","D","E"},0)-1)*3+1),INDEX(교과배치표!$C:$Q,MATCH(J2364,교과배치표!$B:$B,0),(MATCH(M2364,{"A","B","C","D","E"},0)-1)*3+1))),"")</f>
        <v/>
      </c>
      <c r="S2364" s="26" t="str">
        <f t="array" ref="S2364">IFERROR(IF(OR(J2364="",M2364="",F2364=""),"",IF(F2364="학생부종합",INDEX(종합배치표!$C:$Q,MATCH(J2364,종합배치표!$B:$B,0),(MATCH(M2364,{"A","B","C","D","E"},0)-1)*3+2),INDEX(교과배치표!$C:$Q,MATCH(J2364,교과배치표!$B:$B,0),(MATCH(M2364,{"A","B","C","D","E"},0)-1)*3+2))),"")</f>
        <v/>
      </c>
      <c r="T2364" s="26" t="str">
        <f t="array" ref="T2364">IFERROR(IF(OR(J2364="",M2364="",F2364=""),"",IF(F2364="학생부종합",INDEX(종합배치표!$C:$Q,MATCH(J2364,종합배치표!$B:$B,0),(MATCH(M2364,{"A","B","C","D","E"},0)-1)*3+3),INDEX(교과배치표!$C:$Q,MATCH(J2364,교과배치표!$B:$B,0),(MATCH(M2364,{"A","B","C","D","E"},0)-1)*3+3))),"")</f>
        <v/>
      </c>
      <c r="V2364" s="140">
        <f t="shared" si="109"/>
        <v>2.7</v>
      </c>
      <c r="W2364" s="141" t="str">
        <f t="shared" si="110"/>
        <v/>
      </c>
    </row>
    <row r="2365" spans="2:23" ht="14.25" customHeight="1">
      <c r="B2365" s="20">
        <v>2572</v>
      </c>
      <c r="C2365" s="21" t="s">
        <v>22</v>
      </c>
      <c r="D2365" s="21" t="s">
        <v>22</v>
      </c>
      <c r="E2365" s="21" t="s">
        <v>1035</v>
      </c>
      <c r="F2365" s="21" t="s">
        <v>68</v>
      </c>
      <c r="G2365" s="21" t="s">
        <v>376</v>
      </c>
      <c r="H2365" s="21" t="s">
        <v>615</v>
      </c>
      <c r="I2365" s="21" t="s">
        <v>319</v>
      </c>
      <c r="J2365" s="23"/>
      <c r="K2365" s="24">
        <v>40</v>
      </c>
      <c r="M2365" s="25" t="str">
        <f>IF(I2365="","",IF(I2365="인문",성적입력!$C$8,성적입력!$C$9))</f>
        <v>A</v>
      </c>
      <c r="N2365" s="26">
        <f>성적입력!$C$15</f>
        <v>3</v>
      </c>
      <c r="P2365" s="27" t="str">
        <f t="shared" si="108"/>
        <v/>
      </c>
      <c r="R2365" s="26" t="str">
        <f t="array" ref="R2365">IFERROR(IF(OR(J2365="",M2365="",F2365=""),"",IF(F2365="학생부종합",INDEX(종합배치표!$C:$Q,MATCH(J2365,종합배치표!$B:$B,0),(MATCH(M2365,{"A","B","C","D","E"},0)-1)*3+1),INDEX(교과배치표!$C:$Q,MATCH(J2365,교과배치표!$B:$B,0),(MATCH(M2365,{"A","B","C","D","E"},0)-1)*3+1))),"")</f>
        <v/>
      </c>
      <c r="S2365" s="26" t="str">
        <f t="array" ref="S2365">IFERROR(IF(OR(J2365="",M2365="",F2365=""),"",IF(F2365="학생부종합",INDEX(종합배치표!$C:$Q,MATCH(J2365,종합배치표!$B:$B,0),(MATCH(M2365,{"A","B","C","D","E"},0)-1)*3+2),INDEX(교과배치표!$C:$Q,MATCH(J2365,교과배치표!$B:$B,0),(MATCH(M2365,{"A","B","C","D","E"},0)-1)*3+2))),"")</f>
        <v/>
      </c>
      <c r="T2365" s="26" t="str">
        <f t="array" ref="T2365">IFERROR(IF(OR(J2365="",M2365="",F2365=""),"",IF(F2365="학생부종합",INDEX(종합배치표!$C:$Q,MATCH(J2365,종합배치표!$B:$B,0),(MATCH(M2365,{"A","B","C","D","E"},0)-1)*3+3),INDEX(교과배치표!$C:$Q,MATCH(J2365,교과배치표!$B:$B,0),(MATCH(M2365,{"A","B","C","D","E"},0)-1)*3+3))),"")</f>
        <v/>
      </c>
      <c r="V2365" s="140">
        <f t="shared" si="109"/>
        <v>2.7</v>
      </c>
      <c r="W2365" s="141" t="str">
        <f t="shared" si="110"/>
        <v/>
      </c>
    </row>
    <row r="2366" spans="2:23" ht="14.25" customHeight="1">
      <c r="B2366" s="20">
        <v>2584</v>
      </c>
      <c r="C2366" s="21" t="s">
        <v>22</v>
      </c>
      <c r="D2366" s="21" t="s">
        <v>22</v>
      </c>
      <c r="E2366" s="21" t="s">
        <v>258</v>
      </c>
      <c r="F2366" s="21" t="s">
        <v>24</v>
      </c>
      <c r="G2366" s="21" t="s">
        <v>192</v>
      </c>
      <c r="H2366" s="21" t="s">
        <v>1037</v>
      </c>
      <c r="I2366" s="21" t="s">
        <v>514</v>
      </c>
      <c r="J2366" s="33"/>
      <c r="K2366" s="24">
        <v>47</v>
      </c>
      <c r="M2366" s="25" t="str">
        <f>IF(I2366="","",IF(I2366="인문",성적입력!$C$8,성적입력!$C$9))</f>
        <v>A</v>
      </c>
      <c r="N2366" s="26">
        <f>성적입력!$C$15</f>
        <v>3</v>
      </c>
      <c r="P2366" s="27" t="str">
        <f t="shared" si="108"/>
        <v/>
      </c>
      <c r="R2366" s="26" t="str">
        <f t="array" ref="R2366">IFERROR(IF(OR(J2366="",M2366="",F2366=""),"",IF(F2366="학생부종합",INDEX(종합배치표!$C:$Q,MATCH(J2366,종합배치표!$B:$B,0),(MATCH(M2366,{"A","B","C","D","E"},0)-1)*3+1),INDEX(교과배치표!$C:$Q,MATCH(J2366,교과배치표!$B:$B,0),(MATCH(M2366,{"A","B","C","D","E"},0)-1)*3+1))),"")</f>
        <v/>
      </c>
      <c r="S2366" s="26" t="str">
        <f t="array" ref="S2366">IFERROR(IF(OR(J2366="",M2366="",F2366=""),"",IF(F2366="학생부종합",INDEX(종합배치표!$C:$Q,MATCH(J2366,종합배치표!$B:$B,0),(MATCH(M2366,{"A","B","C","D","E"},0)-1)*3+2),INDEX(교과배치표!$C:$Q,MATCH(J2366,교과배치표!$B:$B,0),(MATCH(M2366,{"A","B","C","D","E"},0)-1)*3+2))),"")</f>
        <v/>
      </c>
      <c r="T2366" s="26" t="str">
        <f t="array" ref="T2366">IFERROR(IF(OR(J2366="",M2366="",F2366=""),"",IF(F2366="학생부종합",INDEX(종합배치표!$C:$Q,MATCH(J2366,종합배치표!$B:$B,0),(MATCH(M2366,{"A","B","C","D","E"},0)-1)*3+3),INDEX(교과배치표!$C:$Q,MATCH(J2366,교과배치표!$B:$B,0),(MATCH(M2366,{"A","B","C","D","E"},0)-1)*3+3))),"")</f>
        <v/>
      </c>
      <c r="V2366" s="140">
        <f t="shared" si="109"/>
        <v>2.7</v>
      </c>
      <c r="W2366" s="141" t="str">
        <f t="shared" si="110"/>
        <v/>
      </c>
    </row>
    <row r="2367" spans="2:23" ht="14.25" customHeight="1">
      <c r="B2367" s="20">
        <v>2586</v>
      </c>
      <c r="C2367" s="21" t="s">
        <v>22</v>
      </c>
      <c r="D2367" s="21" t="s">
        <v>22</v>
      </c>
      <c r="E2367" s="21" t="s">
        <v>258</v>
      </c>
      <c r="F2367" s="21" t="s">
        <v>24</v>
      </c>
      <c r="G2367" s="21" t="s">
        <v>192</v>
      </c>
      <c r="H2367" s="21" t="s">
        <v>1038</v>
      </c>
      <c r="I2367" s="21" t="s">
        <v>514</v>
      </c>
      <c r="J2367" s="33"/>
      <c r="K2367" s="24">
        <v>28</v>
      </c>
      <c r="M2367" s="25" t="str">
        <f>IF(I2367="","",IF(I2367="인문",성적입력!$C$8,성적입력!$C$9))</f>
        <v>A</v>
      </c>
      <c r="N2367" s="26">
        <f>성적입력!$C$15</f>
        <v>3</v>
      </c>
      <c r="P2367" s="27" t="str">
        <f t="shared" si="108"/>
        <v/>
      </c>
      <c r="R2367" s="26" t="str">
        <f t="array" ref="R2367">IFERROR(IF(OR(J2367="",M2367="",F2367=""),"",IF(F2367="학생부종합",INDEX(종합배치표!$C:$Q,MATCH(J2367,종합배치표!$B:$B,0),(MATCH(M2367,{"A","B","C","D","E"},0)-1)*3+1),INDEX(교과배치표!$C:$Q,MATCH(J2367,교과배치표!$B:$B,0),(MATCH(M2367,{"A","B","C","D","E"},0)-1)*3+1))),"")</f>
        <v/>
      </c>
      <c r="S2367" s="26" t="str">
        <f t="array" ref="S2367">IFERROR(IF(OR(J2367="",M2367="",F2367=""),"",IF(F2367="학생부종합",INDEX(종합배치표!$C:$Q,MATCH(J2367,종합배치표!$B:$B,0),(MATCH(M2367,{"A","B","C","D","E"},0)-1)*3+2),INDEX(교과배치표!$C:$Q,MATCH(J2367,교과배치표!$B:$B,0),(MATCH(M2367,{"A","B","C","D","E"},0)-1)*3+2))),"")</f>
        <v/>
      </c>
      <c r="T2367" s="26" t="str">
        <f t="array" ref="T2367">IFERROR(IF(OR(J2367="",M2367="",F2367=""),"",IF(F2367="학생부종합",INDEX(종합배치표!$C:$Q,MATCH(J2367,종합배치표!$B:$B,0),(MATCH(M2367,{"A","B","C","D","E"},0)-1)*3+3),INDEX(교과배치표!$C:$Q,MATCH(J2367,교과배치표!$B:$B,0),(MATCH(M2367,{"A","B","C","D","E"},0)-1)*3+3))),"")</f>
        <v/>
      </c>
      <c r="V2367" s="140">
        <f t="shared" si="109"/>
        <v>2.7</v>
      </c>
      <c r="W2367" s="141" t="str">
        <f t="shared" si="110"/>
        <v/>
      </c>
    </row>
    <row r="2368" spans="2:23" ht="14.25" customHeight="1">
      <c r="B2368" s="20">
        <v>2598</v>
      </c>
      <c r="C2368" s="21" t="s">
        <v>22</v>
      </c>
      <c r="D2368" s="21" t="s">
        <v>22</v>
      </c>
      <c r="E2368" s="21" t="s">
        <v>258</v>
      </c>
      <c r="F2368" s="21" t="s">
        <v>24</v>
      </c>
      <c r="G2368" s="21" t="s">
        <v>192</v>
      </c>
      <c r="H2368" s="21" t="s">
        <v>1039</v>
      </c>
      <c r="I2368" s="21" t="s">
        <v>514</v>
      </c>
      <c r="J2368" s="33"/>
      <c r="K2368" s="24">
        <v>7</v>
      </c>
      <c r="M2368" s="25" t="str">
        <f>IF(I2368="","",IF(I2368="인문",성적입력!$C$8,성적입력!$C$9))</f>
        <v>A</v>
      </c>
      <c r="N2368" s="26">
        <f>성적입력!$C$15</f>
        <v>3</v>
      </c>
      <c r="P2368" s="27" t="str">
        <f t="shared" si="108"/>
        <v/>
      </c>
      <c r="R2368" s="26" t="str">
        <f t="array" ref="R2368">IFERROR(IF(OR(J2368="",M2368="",F2368=""),"",IF(F2368="학생부종합",INDEX(종합배치표!$C:$Q,MATCH(J2368,종합배치표!$B:$B,0),(MATCH(M2368,{"A","B","C","D","E"},0)-1)*3+1),INDEX(교과배치표!$C:$Q,MATCH(J2368,교과배치표!$B:$B,0),(MATCH(M2368,{"A","B","C","D","E"},0)-1)*3+1))),"")</f>
        <v/>
      </c>
      <c r="S2368" s="26" t="str">
        <f t="array" ref="S2368">IFERROR(IF(OR(J2368="",M2368="",F2368=""),"",IF(F2368="학생부종합",INDEX(종합배치표!$C:$Q,MATCH(J2368,종합배치표!$B:$B,0),(MATCH(M2368,{"A","B","C","D","E"},0)-1)*3+2),INDEX(교과배치표!$C:$Q,MATCH(J2368,교과배치표!$B:$B,0),(MATCH(M2368,{"A","B","C","D","E"},0)-1)*3+2))),"")</f>
        <v/>
      </c>
      <c r="T2368" s="26" t="str">
        <f t="array" ref="T2368">IFERROR(IF(OR(J2368="",M2368="",F2368=""),"",IF(F2368="학생부종합",INDEX(종합배치표!$C:$Q,MATCH(J2368,종합배치표!$B:$B,0),(MATCH(M2368,{"A","B","C","D","E"},0)-1)*3+3),INDEX(교과배치표!$C:$Q,MATCH(J2368,교과배치표!$B:$B,0),(MATCH(M2368,{"A","B","C","D","E"},0)-1)*3+3))),"")</f>
        <v/>
      </c>
      <c r="V2368" s="140">
        <f t="shared" si="109"/>
        <v>2.7</v>
      </c>
      <c r="W2368" s="141" t="str">
        <f t="shared" si="110"/>
        <v/>
      </c>
    </row>
    <row r="2369" spans="2:23" ht="14.25" customHeight="1">
      <c r="B2369" s="20">
        <v>2628</v>
      </c>
      <c r="C2369" s="21" t="s">
        <v>22</v>
      </c>
      <c r="D2369" s="21" t="s">
        <v>22</v>
      </c>
      <c r="E2369" s="21" t="s">
        <v>258</v>
      </c>
      <c r="F2369" s="21" t="s">
        <v>68</v>
      </c>
      <c r="G2369" s="21" t="s">
        <v>310</v>
      </c>
      <c r="H2369" s="21" t="s">
        <v>488</v>
      </c>
      <c r="I2369" s="21" t="s">
        <v>429</v>
      </c>
      <c r="J2369" s="33"/>
      <c r="K2369" s="24">
        <v>6</v>
      </c>
      <c r="M2369" s="25" t="str">
        <f>IF(I2369="","",IF(I2369="인문",성적입력!$C$8,성적입력!$C$9))</f>
        <v>A</v>
      </c>
      <c r="N2369" s="26">
        <f>성적입력!$C$15</f>
        <v>3</v>
      </c>
      <c r="P2369" s="27" t="str">
        <f t="shared" si="108"/>
        <v/>
      </c>
      <c r="R2369" s="26" t="str">
        <f t="array" ref="R2369">IFERROR(IF(OR(J2369="",M2369="",F2369=""),"",IF(F2369="학생부종합",INDEX(종합배치표!$C:$Q,MATCH(J2369,종합배치표!$B:$B,0),(MATCH(M2369,{"A","B","C","D","E"},0)-1)*3+1),INDEX(교과배치표!$C:$Q,MATCH(J2369,교과배치표!$B:$B,0),(MATCH(M2369,{"A","B","C","D","E"},0)-1)*3+1))),"")</f>
        <v/>
      </c>
      <c r="S2369" s="26" t="str">
        <f t="array" ref="S2369">IFERROR(IF(OR(J2369="",M2369="",F2369=""),"",IF(F2369="학생부종합",INDEX(종합배치표!$C:$Q,MATCH(J2369,종합배치표!$B:$B,0),(MATCH(M2369,{"A","B","C","D","E"},0)-1)*3+2),INDEX(교과배치표!$C:$Q,MATCH(J2369,교과배치표!$B:$B,0),(MATCH(M2369,{"A","B","C","D","E"},0)-1)*3+2))),"")</f>
        <v/>
      </c>
      <c r="T2369" s="26" t="str">
        <f t="array" ref="T2369">IFERROR(IF(OR(J2369="",M2369="",F2369=""),"",IF(F2369="학생부종합",INDEX(종합배치표!$C:$Q,MATCH(J2369,종합배치표!$B:$B,0),(MATCH(M2369,{"A","B","C","D","E"},0)-1)*3+3),INDEX(교과배치표!$C:$Q,MATCH(J2369,교과배치표!$B:$B,0),(MATCH(M2369,{"A","B","C","D","E"},0)-1)*3+3))),"")</f>
        <v/>
      </c>
      <c r="V2369" s="140">
        <f t="shared" si="109"/>
        <v>2.7</v>
      </c>
      <c r="W2369" s="141" t="str">
        <f t="shared" si="110"/>
        <v/>
      </c>
    </row>
    <row r="2370" spans="2:23" ht="14.25" customHeight="1">
      <c r="B2370" s="20">
        <v>2629</v>
      </c>
      <c r="C2370" s="21" t="s">
        <v>22</v>
      </c>
      <c r="D2370" s="21" t="s">
        <v>22</v>
      </c>
      <c r="E2370" s="21" t="s">
        <v>258</v>
      </c>
      <c r="F2370" s="21" t="s">
        <v>68</v>
      </c>
      <c r="G2370" s="21" t="s">
        <v>310</v>
      </c>
      <c r="H2370" s="21" t="s">
        <v>488</v>
      </c>
      <c r="I2370" s="21" t="s">
        <v>60</v>
      </c>
      <c r="J2370" s="33"/>
      <c r="K2370" s="24">
        <v>6</v>
      </c>
      <c r="M2370" s="25" t="str">
        <f>IF(I2370="","",IF(I2370="인문",성적입력!$C$8,성적입력!$C$9))</f>
        <v>A</v>
      </c>
      <c r="N2370" s="26">
        <f>성적입력!$C$15</f>
        <v>3</v>
      </c>
      <c r="P2370" s="27" t="str">
        <f t="shared" si="108"/>
        <v/>
      </c>
      <c r="R2370" s="26" t="str">
        <f t="array" ref="R2370">IFERROR(IF(OR(J2370="",M2370="",F2370=""),"",IF(F2370="학생부종합",INDEX(종합배치표!$C:$Q,MATCH(J2370,종합배치표!$B:$B,0),(MATCH(M2370,{"A","B","C","D","E"},0)-1)*3+1),INDEX(교과배치표!$C:$Q,MATCH(J2370,교과배치표!$B:$B,0),(MATCH(M2370,{"A","B","C","D","E"},0)-1)*3+1))),"")</f>
        <v/>
      </c>
      <c r="S2370" s="26" t="str">
        <f t="array" ref="S2370">IFERROR(IF(OR(J2370="",M2370="",F2370=""),"",IF(F2370="학생부종합",INDEX(종합배치표!$C:$Q,MATCH(J2370,종합배치표!$B:$B,0),(MATCH(M2370,{"A","B","C","D","E"},0)-1)*3+2),INDEX(교과배치표!$C:$Q,MATCH(J2370,교과배치표!$B:$B,0),(MATCH(M2370,{"A","B","C","D","E"},0)-1)*3+2))),"")</f>
        <v/>
      </c>
      <c r="T2370" s="26" t="str">
        <f t="array" ref="T2370">IFERROR(IF(OR(J2370="",M2370="",F2370=""),"",IF(F2370="학생부종합",INDEX(종합배치표!$C:$Q,MATCH(J2370,종합배치표!$B:$B,0),(MATCH(M2370,{"A","B","C","D","E"},0)-1)*3+3),INDEX(교과배치표!$C:$Q,MATCH(J2370,교과배치표!$B:$B,0),(MATCH(M2370,{"A","B","C","D","E"},0)-1)*3+3))),"")</f>
        <v/>
      </c>
      <c r="V2370" s="140">
        <f t="shared" si="109"/>
        <v>2.7</v>
      </c>
      <c r="W2370" s="141" t="str">
        <f t="shared" si="110"/>
        <v/>
      </c>
    </row>
    <row r="2371" spans="2:23" ht="14.25" customHeight="1">
      <c r="B2371" s="20">
        <v>2630</v>
      </c>
      <c r="C2371" s="21" t="s">
        <v>22</v>
      </c>
      <c r="D2371" s="21" t="s">
        <v>22</v>
      </c>
      <c r="E2371" s="21" t="s">
        <v>258</v>
      </c>
      <c r="F2371" s="21" t="s">
        <v>24</v>
      </c>
      <c r="G2371" s="21" t="s">
        <v>192</v>
      </c>
      <c r="H2371" s="21" t="s">
        <v>488</v>
      </c>
      <c r="I2371" s="21" t="s">
        <v>429</v>
      </c>
      <c r="J2371" s="33"/>
      <c r="K2371" s="24">
        <v>17</v>
      </c>
      <c r="M2371" s="25" t="str">
        <f>IF(I2371="","",IF(I2371="인문",성적입력!$C$8,성적입력!$C$9))</f>
        <v>A</v>
      </c>
      <c r="N2371" s="26">
        <f>성적입력!$C$15</f>
        <v>3</v>
      </c>
      <c r="P2371" s="27" t="str">
        <f t="shared" si="108"/>
        <v/>
      </c>
      <c r="R2371" s="26" t="str">
        <f t="array" ref="R2371">IFERROR(IF(OR(J2371="",M2371="",F2371=""),"",IF(F2371="학생부종합",INDEX(종합배치표!$C:$Q,MATCH(J2371,종합배치표!$B:$B,0),(MATCH(M2371,{"A","B","C","D","E"},0)-1)*3+1),INDEX(교과배치표!$C:$Q,MATCH(J2371,교과배치표!$B:$B,0),(MATCH(M2371,{"A","B","C","D","E"},0)-1)*3+1))),"")</f>
        <v/>
      </c>
      <c r="S2371" s="26" t="str">
        <f t="array" ref="S2371">IFERROR(IF(OR(J2371="",M2371="",F2371=""),"",IF(F2371="학생부종합",INDEX(종합배치표!$C:$Q,MATCH(J2371,종합배치표!$B:$B,0),(MATCH(M2371,{"A","B","C","D","E"},0)-1)*3+2),INDEX(교과배치표!$C:$Q,MATCH(J2371,교과배치표!$B:$B,0),(MATCH(M2371,{"A","B","C","D","E"},0)-1)*3+2))),"")</f>
        <v/>
      </c>
      <c r="T2371" s="26" t="str">
        <f t="array" ref="T2371">IFERROR(IF(OR(J2371="",M2371="",F2371=""),"",IF(F2371="학생부종합",INDEX(종합배치표!$C:$Q,MATCH(J2371,종합배치표!$B:$B,0),(MATCH(M2371,{"A","B","C","D","E"},0)-1)*3+3),INDEX(교과배치표!$C:$Q,MATCH(J2371,교과배치표!$B:$B,0),(MATCH(M2371,{"A","B","C","D","E"},0)-1)*3+3))),"")</f>
        <v/>
      </c>
      <c r="V2371" s="140">
        <f t="shared" si="109"/>
        <v>2.7</v>
      </c>
      <c r="W2371" s="141" t="str">
        <f t="shared" si="110"/>
        <v/>
      </c>
    </row>
    <row r="2372" spans="2:23" ht="14.25" customHeight="1">
      <c r="B2372" s="20">
        <v>2631</v>
      </c>
      <c r="C2372" s="21" t="s">
        <v>22</v>
      </c>
      <c r="D2372" s="21" t="s">
        <v>22</v>
      </c>
      <c r="E2372" s="21" t="s">
        <v>258</v>
      </c>
      <c r="F2372" s="21" t="s">
        <v>24</v>
      </c>
      <c r="G2372" s="21" t="s">
        <v>192</v>
      </c>
      <c r="H2372" s="21" t="s">
        <v>488</v>
      </c>
      <c r="I2372" s="21" t="s">
        <v>60</v>
      </c>
      <c r="J2372" s="33"/>
      <c r="K2372" s="24">
        <v>17</v>
      </c>
      <c r="M2372" s="25" t="str">
        <f>IF(I2372="","",IF(I2372="인문",성적입력!$C$8,성적입력!$C$9))</f>
        <v>A</v>
      </c>
      <c r="N2372" s="26">
        <f>성적입력!$C$15</f>
        <v>3</v>
      </c>
      <c r="P2372" s="27" t="str">
        <f t="shared" si="108"/>
        <v/>
      </c>
      <c r="R2372" s="26" t="str">
        <f t="array" ref="R2372">IFERROR(IF(OR(J2372="",M2372="",F2372=""),"",IF(F2372="학생부종합",INDEX(종합배치표!$C:$Q,MATCH(J2372,종합배치표!$B:$B,0),(MATCH(M2372,{"A","B","C","D","E"},0)-1)*3+1),INDEX(교과배치표!$C:$Q,MATCH(J2372,교과배치표!$B:$B,0),(MATCH(M2372,{"A","B","C","D","E"},0)-1)*3+1))),"")</f>
        <v/>
      </c>
      <c r="S2372" s="26" t="str">
        <f t="array" ref="S2372">IFERROR(IF(OR(J2372="",M2372="",F2372=""),"",IF(F2372="학생부종합",INDEX(종합배치표!$C:$Q,MATCH(J2372,종합배치표!$B:$B,0),(MATCH(M2372,{"A","B","C","D","E"},0)-1)*3+2),INDEX(교과배치표!$C:$Q,MATCH(J2372,교과배치표!$B:$B,0),(MATCH(M2372,{"A","B","C","D","E"},0)-1)*3+2))),"")</f>
        <v/>
      </c>
      <c r="T2372" s="26" t="str">
        <f t="array" ref="T2372">IFERROR(IF(OR(J2372="",M2372="",F2372=""),"",IF(F2372="학생부종합",INDEX(종합배치표!$C:$Q,MATCH(J2372,종합배치표!$B:$B,0),(MATCH(M2372,{"A","B","C","D","E"},0)-1)*3+3),INDEX(교과배치표!$C:$Q,MATCH(J2372,교과배치표!$B:$B,0),(MATCH(M2372,{"A","B","C","D","E"},0)-1)*3+3))),"")</f>
        <v/>
      </c>
      <c r="V2372" s="140">
        <f t="shared" si="109"/>
        <v>2.7</v>
      </c>
      <c r="W2372" s="141" t="str">
        <f t="shared" si="110"/>
        <v/>
      </c>
    </row>
    <row r="2373" spans="2:23" ht="14.25" customHeight="1">
      <c r="B2373" s="20">
        <v>2646</v>
      </c>
      <c r="C2373" s="21" t="s">
        <v>22</v>
      </c>
      <c r="D2373" s="21" t="s">
        <v>22</v>
      </c>
      <c r="E2373" s="21" t="s">
        <v>258</v>
      </c>
      <c r="F2373" s="21" t="s">
        <v>24</v>
      </c>
      <c r="G2373" s="21" t="s">
        <v>192</v>
      </c>
      <c r="H2373" s="21" t="s">
        <v>1040</v>
      </c>
      <c r="I2373" s="21" t="s">
        <v>27</v>
      </c>
      <c r="J2373" s="33"/>
      <c r="K2373" s="24">
        <v>9</v>
      </c>
      <c r="M2373" s="25" t="str">
        <f>IF(I2373="","",IF(I2373="인문",성적입력!$C$8,성적입력!$C$9))</f>
        <v>A</v>
      </c>
      <c r="N2373" s="26">
        <f>성적입력!$C$15</f>
        <v>3</v>
      </c>
      <c r="P2373" s="27" t="str">
        <f t="shared" ref="P2373:P2436" si="111">IF(OR(J2373="",N2373="",M2373=""),"",IF(N2373&lt;=T2373,"안정",IF(N2373&lt;=S2373,"적정",IF(N2373&lt;=R2373,"소신","상향"))))</f>
        <v/>
      </c>
      <c r="R2373" s="26" t="str">
        <f t="array" ref="R2373">IFERROR(IF(OR(J2373="",M2373="",F2373=""),"",IF(F2373="학생부종합",INDEX(종합배치표!$C:$Q,MATCH(J2373,종합배치표!$B:$B,0),(MATCH(M2373,{"A","B","C","D","E"},0)-1)*3+1),INDEX(교과배치표!$C:$Q,MATCH(J2373,교과배치표!$B:$B,0),(MATCH(M2373,{"A","B","C","D","E"},0)-1)*3+1))),"")</f>
        <v/>
      </c>
      <c r="S2373" s="26" t="str">
        <f t="array" ref="S2373">IFERROR(IF(OR(J2373="",M2373="",F2373=""),"",IF(F2373="학생부종합",INDEX(종합배치표!$C:$Q,MATCH(J2373,종합배치표!$B:$B,0),(MATCH(M2373,{"A","B","C","D","E"},0)-1)*3+2),INDEX(교과배치표!$C:$Q,MATCH(J2373,교과배치표!$B:$B,0),(MATCH(M2373,{"A","B","C","D","E"},0)-1)*3+2))),"")</f>
        <v/>
      </c>
      <c r="T2373" s="26" t="str">
        <f t="array" ref="T2373">IFERROR(IF(OR(J2373="",M2373="",F2373=""),"",IF(F2373="학생부종합",INDEX(종합배치표!$C:$Q,MATCH(J2373,종합배치표!$B:$B,0),(MATCH(M2373,{"A","B","C","D","E"},0)-1)*3+3),INDEX(교과배치표!$C:$Q,MATCH(J2373,교과배치표!$B:$B,0),(MATCH(M2373,{"A","B","C","D","E"},0)-1)*3+3))),"")</f>
        <v/>
      </c>
      <c r="V2373" s="140">
        <f t="shared" ref="V2373:V2436" si="112">$W$2</f>
        <v>2.7</v>
      </c>
      <c r="W2373" s="141" t="str">
        <f t="shared" ref="W2373:W2436" si="113">IF(OR(J2373="",V2373="",M2373=""),"",IF(V2373&lt;=T2373,"안정",IF(V2373&lt;=S2373,"적정",IF(V2373&lt;=R2373,"소신","상향"))))</f>
        <v/>
      </c>
    </row>
    <row r="2374" spans="2:23" ht="14.25" customHeight="1">
      <c r="B2374" s="20">
        <v>2647</v>
      </c>
      <c r="C2374" s="21" t="s">
        <v>22</v>
      </c>
      <c r="D2374" s="21" t="s">
        <v>22</v>
      </c>
      <c r="E2374" s="21" t="s">
        <v>258</v>
      </c>
      <c r="F2374" s="21" t="s">
        <v>68</v>
      </c>
      <c r="G2374" s="21" t="s">
        <v>310</v>
      </c>
      <c r="H2374" s="21" t="s">
        <v>1041</v>
      </c>
      <c r="I2374" s="21" t="s">
        <v>429</v>
      </c>
      <c r="J2374" s="33"/>
      <c r="K2374" s="24">
        <v>11</v>
      </c>
      <c r="M2374" s="25" t="str">
        <f>IF(I2374="","",IF(I2374="인문",성적입력!$C$8,성적입력!$C$9))</f>
        <v>A</v>
      </c>
      <c r="N2374" s="26">
        <f>성적입력!$C$15</f>
        <v>3</v>
      </c>
      <c r="P2374" s="27" t="str">
        <f t="shared" si="111"/>
        <v/>
      </c>
      <c r="R2374" s="26" t="str">
        <f t="array" ref="R2374">IFERROR(IF(OR(J2374="",M2374="",F2374=""),"",IF(F2374="학생부종합",INDEX(종합배치표!$C:$Q,MATCH(J2374,종합배치표!$B:$B,0),(MATCH(M2374,{"A","B","C","D","E"},0)-1)*3+1),INDEX(교과배치표!$C:$Q,MATCH(J2374,교과배치표!$B:$B,0),(MATCH(M2374,{"A","B","C","D","E"},0)-1)*3+1))),"")</f>
        <v/>
      </c>
      <c r="S2374" s="26" t="str">
        <f t="array" ref="S2374">IFERROR(IF(OR(J2374="",M2374="",F2374=""),"",IF(F2374="학생부종합",INDEX(종합배치표!$C:$Q,MATCH(J2374,종합배치표!$B:$B,0),(MATCH(M2374,{"A","B","C","D","E"},0)-1)*3+2),INDEX(교과배치표!$C:$Q,MATCH(J2374,교과배치표!$B:$B,0),(MATCH(M2374,{"A","B","C","D","E"},0)-1)*3+2))),"")</f>
        <v/>
      </c>
      <c r="T2374" s="26" t="str">
        <f t="array" ref="T2374">IFERROR(IF(OR(J2374="",M2374="",F2374=""),"",IF(F2374="학생부종합",INDEX(종합배치표!$C:$Q,MATCH(J2374,종합배치표!$B:$B,0),(MATCH(M2374,{"A","B","C","D","E"},0)-1)*3+3),INDEX(교과배치표!$C:$Q,MATCH(J2374,교과배치표!$B:$B,0),(MATCH(M2374,{"A","B","C","D","E"},0)-1)*3+3))),"")</f>
        <v/>
      </c>
      <c r="V2374" s="140">
        <f t="shared" si="112"/>
        <v>2.7</v>
      </c>
      <c r="W2374" s="141" t="str">
        <f t="shared" si="113"/>
        <v/>
      </c>
    </row>
    <row r="2375" spans="2:23" ht="14.25" customHeight="1">
      <c r="B2375" s="20">
        <v>2648</v>
      </c>
      <c r="C2375" s="21" t="s">
        <v>22</v>
      </c>
      <c r="D2375" s="21" t="s">
        <v>22</v>
      </c>
      <c r="E2375" s="21" t="s">
        <v>258</v>
      </c>
      <c r="F2375" s="21" t="s">
        <v>68</v>
      </c>
      <c r="G2375" s="21" t="s">
        <v>310</v>
      </c>
      <c r="H2375" s="21" t="s">
        <v>1041</v>
      </c>
      <c r="I2375" s="21" t="s">
        <v>60</v>
      </c>
      <c r="J2375" s="33"/>
      <c r="K2375" s="24">
        <v>11</v>
      </c>
      <c r="M2375" s="25" t="str">
        <f>IF(I2375="","",IF(I2375="인문",성적입력!$C$8,성적입력!$C$9))</f>
        <v>A</v>
      </c>
      <c r="N2375" s="26">
        <f>성적입력!$C$15</f>
        <v>3</v>
      </c>
      <c r="P2375" s="27" t="str">
        <f t="shared" si="111"/>
        <v/>
      </c>
      <c r="R2375" s="26" t="str">
        <f t="array" ref="R2375">IFERROR(IF(OR(J2375="",M2375="",F2375=""),"",IF(F2375="학생부종합",INDEX(종합배치표!$C:$Q,MATCH(J2375,종합배치표!$B:$B,0),(MATCH(M2375,{"A","B","C","D","E"},0)-1)*3+1),INDEX(교과배치표!$C:$Q,MATCH(J2375,교과배치표!$B:$B,0),(MATCH(M2375,{"A","B","C","D","E"},0)-1)*3+1))),"")</f>
        <v/>
      </c>
      <c r="S2375" s="26" t="str">
        <f t="array" ref="S2375">IFERROR(IF(OR(J2375="",M2375="",F2375=""),"",IF(F2375="학생부종합",INDEX(종합배치표!$C:$Q,MATCH(J2375,종합배치표!$B:$B,0),(MATCH(M2375,{"A","B","C","D","E"},0)-1)*3+2),INDEX(교과배치표!$C:$Q,MATCH(J2375,교과배치표!$B:$B,0),(MATCH(M2375,{"A","B","C","D","E"},0)-1)*3+2))),"")</f>
        <v/>
      </c>
      <c r="T2375" s="26" t="str">
        <f t="array" ref="T2375">IFERROR(IF(OR(J2375="",M2375="",F2375=""),"",IF(F2375="학생부종합",INDEX(종합배치표!$C:$Q,MATCH(J2375,종합배치표!$B:$B,0),(MATCH(M2375,{"A","B","C","D","E"},0)-1)*3+3),INDEX(교과배치표!$C:$Q,MATCH(J2375,교과배치표!$B:$B,0),(MATCH(M2375,{"A","B","C","D","E"},0)-1)*3+3))),"")</f>
        <v/>
      </c>
      <c r="V2375" s="140">
        <f t="shared" si="112"/>
        <v>2.7</v>
      </c>
      <c r="W2375" s="141" t="str">
        <f t="shared" si="113"/>
        <v/>
      </c>
    </row>
    <row r="2376" spans="2:23" ht="14.25" customHeight="1">
      <c r="B2376" s="20">
        <v>2649</v>
      </c>
      <c r="C2376" s="21" t="s">
        <v>22</v>
      </c>
      <c r="D2376" s="21" t="s">
        <v>22</v>
      </c>
      <c r="E2376" s="21" t="s">
        <v>258</v>
      </c>
      <c r="F2376" s="21" t="s">
        <v>24</v>
      </c>
      <c r="G2376" s="21" t="s">
        <v>192</v>
      </c>
      <c r="H2376" s="21" t="s">
        <v>1041</v>
      </c>
      <c r="I2376" s="21" t="s">
        <v>429</v>
      </c>
      <c r="J2376" s="33"/>
      <c r="K2376" s="24">
        <v>29</v>
      </c>
      <c r="M2376" s="25" t="str">
        <f>IF(I2376="","",IF(I2376="인문",성적입력!$C$8,성적입력!$C$9))</f>
        <v>A</v>
      </c>
      <c r="N2376" s="26">
        <f>성적입력!$C$15</f>
        <v>3</v>
      </c>
      <c r="P2376" s="27" t="str">
        <f t="shared" si="111"/>
        <v/>
      </c>
      <c r="R2376" s="26" t="str">
        <f t="array" ref="R2376">IFERROR(IF(OR(J2376="",M2376="",F2376=""),"",IF(F2376="학생부종합",INDEX(종합배치표!$C:$Q,MATCH(J2376,종합배치표!$B:$B,0),(MATCH(M2376,{"A","B","C","D","E"},0)-1)*3+1),INDEX(교과배치표!$C:$Q,MATCH(J2376,교과배치표!$B:$B,0),(MATCH(M2376,{"A","B","C","D","E"},0)-1)*3+1))),"")</f>
        <v/>
      </c>
      <c r="S2376" s="26" t="str">
        <f t="array" ref="S2376">IFERROR(IF(OR(J2376="",M2376="",F2376=""),"",IF(F2376="학생부종합",INDEX(종합배치표!$C:$Q,MATCH(J2376,종합배치표!$B:$B,0),(MATCH(M2376,{"A","B","C","D","E"},0)-1)*3+2),INDEX(교과배치표!$C:$Q,MATCH(J2376,교과배치표!$B:$B,0),(MATCH(M2376,{"A","B","C","D","E"},0)-1)*3+2))),"")</f>
        <v/>
      </c>
      <c r="T2376" s="26" t="str">
        <f t="array" ref="T2376">IFERROR(IF(OR(J2376="",M2376="",F2376=""),"",IF(F2376="학생부종합",INDEX(종합배치표!$C:$Q,MATCH(J2376,종합배치표!$B:$B,0),(MATCH(M2376,{"A","B","C","D","E"},0)-1)*3+3),INDEX(교과배치표!$C:$Q,MATCH(J2376,교과배치표!$B:$B,0),(MATCH(M2376,{"A","B","C","D","E"},0)-1)*3+3))),"")</f>
        <v/>
      </c>
      <c r="V2376" s="140">
        <f t="shared" si="112"/>
        <v>2.7</v>
      </c>
      <c r="W2376" s="141" t="str">
        <f t="shared" si="113"/>
        <v/>
      </c>
    </row>
    <row r="2377" spans="2:23" ht="14.25" customHeight="1">
      <c r="B2377" s="20">
        <v>2650</v>
      </c>
      <c r="C2377" s="21" t="s">
        <v>22</v>
      </c>
      <c r="D2377" s="21" t="s">
        <v>22</v>
      </c>
      <c r="E2377" s="21" t="s">
        <v>258</v>
      </c>
      <c r="F2377" s="21" t="s">
        <v>24</v>
      </c>
      <c r="G2377" s="21" t="s">
        <v>192</v>
      </c>
      <c r="H2377" s="21" t="s">
        <v>1041</v>
      </c>
      <c r="I2377" s="21" t="s">
        <v>60</v>
      </c>
      <c r="J2377" s="33"/>
      <c r="K2377" s="24">
        <v>29</v>
      </c>
      <c r="M2377" s="25" t="str">
        <f>IF(I2377="","",IF(I2377="인문",성적입력!$C$8,성적입력!$C$9))</f>
        <v>A</v>
      </c>
      <c r="N2377" s="26">
        <f>성적입력!$C$15</f>
        <v>3</v>
      </c>
      <c r="P2377" s="27" t="str">
        <f t="shared" si="111"/>
        <v/>
      </c>
      <c r="R2377" s="26" t="str">
        <f t="array" ref="R2377">IFERROR(IF(OR(J2377="",M2377="",F2377=""),"",IF(F2377="학생부종합",INDEX(종합배치표!$C:$Q,MATCH(J2377,종합배치표!$B:$B,0),(MATCH(M2377,{"A","B","C","D","E"},0)-1)*3+1),INDEX(교과배치표!$C:$Q,MATCH(J2377,교과배치표!$B:$B,0),(MATCH(M2377,{"A","B","C","D","E"},0)-1)*3+1))),"")</f>
        <v/>
      </c>
      <c r="S2377" s="26" t="str">
        <f t="array" ref="S2377">IFERROR(IF(OR(J2377="",M2377="",F2377=""),"",IF(F2377="학생부종합",INDEX(종합배치표!$C:$Q,MATCH(J2377,종합배치표!$B:$B,0),(MATCH(M2377,{"A","B","C","D","E"},0)-1)*3+2),INDEX(교과배치표!$C:$Q,MATCH(J2377,교과배치표!$B:$B,0),(MATCH(M2377,{"A","B","C","D","E"},0)-1)*3+2))),"")</f>
        <v/>
      </c>
      <c r="T2377" s="26" t="str">
        <f t="array" ref="T2377">IFERROR(IF(OR(J2377="",M2377="",F2377=""),"",IF(F2377="학생부종합",INDEX(종합배치표!$C:$Q,MATCH(J2377,종합배치표!$B:$B,0),(MATCH(M2377,{"A","B","C","D","E"},0)-1)*3+3),INDEX(교과배치표!$C:$Q,MATCH(J2377,교과배치표!$B:$B,0),(MATCH(M2377,{"A","B","C","D","E"},0)-1)*3+3))),"")</f>
        <v/>
      </c>
      <c r="V2377" s="140">
        <f t="shared" si="112"/>
        <v>2.7</v>
      </c>
      <c r="W2377" s="141" t="str">
        <f t="shared" si="113"/>
        <v/>
      </c>
    </row>
    <row r="2378" spans="2:23" ht="14.25" customHeight="1">
      <c r="B2378" s="20">
        <v>2651</v>
      </c>
      <c r="C2378" s="21" t="s">
        <v>22</v>
      </c>
      <c r="D2378" s="21" t="s">
        <v>22</v>
      </c>
      <c r="E2378" s="21" t="s">
        <v>258</v>
      </c>
      <c r="F2378" s="21" t="s">
        <v>24</v>
      </c>
      <c r="G2378" s="21" t="s">
        <v>192</v>
      </c>
      <c r="H2378" s="21" t="s">
        <v>1042</v>
      </c>
      <c r="I2378" s="21" t="s">
        <v>27</v>
      </c>
      <c r="J2378" s="33"/>
      <c r="K2378" s="24">
        <v>12</v>
      </c>
      <c r="M2378" s="25" t="str">
        <f>IF(I2378="","",IF(I2378="인문",성적입력!$C$8,성적입력!$C$9))</f>
        <v>A</v>
      </c>
      <c r="N2378" s="26">
        <f>성적입력!$C$15</f>
        <v>3</v>
      </c>
      <c r="P2378" s="27" t="str">
        <f t="shared" si="111"/>
        <v/>
      </c>
      <c r="R2378" s="26" t="str">
        <f t="array" ref="R2378">IFERROR(IF(OR(J2378="",M2378="",F2378=""),"",IF(F2378="학생부종합",INDEX(종합배치표!$C:$Q,MATCH(J2378,종합배치표!$B:$B,0),(MATCH(M2378,{"A","B","C","D","E"},0)-1)*3+1),INDEX(교과배치표!$C:$Q,MATCH(J2378,교과배치표!$B:$B,0),(MATCH(M2378,{"A","B","C","D","E"},0)-1)*3+1))),"")</f>
        <v/>
      </c>
      <c r="S2378" s="26" t="str">
        <f t="array" ref="S2378">IFERROR(IF(OR(J2378="",M2378="",F2378=""),"",IF(F2378="학생부종합",INDEX(종합배치표!$C:$Q,MATCH(J2378,종합배치표!$B:$B,0),(MATCH(M2378,{"A","B","C","D","E"},0)-1)*3+2),INDEX(교과배치표!$C:$Q,MATCH(J2378,교과배치표!$B:$B,0),(MATCH(M2378,{"A","B","C","D","E"},0)-1)*3+2))),"")</f>
        <v/>
      </c>
      <c r="T2378" s="26" t="str">
        <f t="array" ref="T2378">IFERROR(IF(OR(J2378="",M2378="",F2378=""),"",IF(F2378="학생부종합",INDEX(종합배치표!$C:$Q,MATCH(J2378,종합배치표!$B:$B,0),(MATCH(M2378,{"A","B","C","D","E"},0)-1)*3+3),INDEX(교과배치표!$C:$Q,MATCH(J2378,교과배치표!$B:$B,0),(MATCH(M2378,{"A","B","C","D","E"},0)-1)*3+3))),"")</f>
        <v/>
      </c>
      <c r="V2378" s="140">
        <f t="shared" si="112"/>
        <v>2.7</v>
      </c>
      <c r="W2378" s="141" t="str">
        <f t="shared" si="113"/>
        <v/>
      </c>
    </row>
    <row r="2379" spans="2:23" ht="14.25" customHeight="1">
      <c r="B2379" s="20">
        <v>2652</v>
      </c>
      <c r="C2379" s="21" t="s">
        <v>22</v>
      </c>
      <c r="D2379" s="21" t="s">
        <v>22</v>
      </c>
      <c r="E2379" s="21" t="s">
        <v>258</v>
      </c>
      <c r="F2379" s="21" t="s">
        <v>24</v>
      </c>
      <c r="G2379" s="21" t="s">
        <v>192</v>
      </c>
      <c r="H2379" s="21" t="s">
        <v>38</v>
      </c>
      <c r="I2379" s="21" t="s">
        <v>27</v>
      </c>
      <c r="J2379" s="33"/>
      <c r="K2379" s="24">
        <v>9</v>
      </c>
      <c r="M2379" s="25" t="str">
        <f>IF(I2379="","",IF(I2379="인문",성적입력!$C$8,성적입력!$C$9))</f>
        <v>A</v>
      </c>
      <c r="N2379" s="26">
        <f>성적입력!$C$15</f>
        <v>3</v>
      </c>
      <c r="P2379" s="27" t="str">
        <f t="shared" si="111"/>
        <v/>
      </c>
      <c r="R2379" s="26" t="str">
        <f t="array" ref="R2379">IFERROR(IF(OR(J2379="",M2379="",F2379=""),"",IF(F2379="학생부종합",INDEX(종합배치표!$C:$Q,MATCH(J2379,종합배치표!$B:$B,0),(MATCH(M2379,{"A","B","C","D","E"},0)-1)*3+1),INDEX(교과배치표!$C:$Q,MATCH(J2379,교과배치표!$B:$B,0),(MATCH(M2379,{"A","B","C","D","E"},0)-1)*3+1))),"")</f>
        <v/>
      </c>
      <c r="S2379" s="26" t="str">
        <f t="array" ref="S2379">IFERROR(IF(OR(J2379="",M2379="",F2379=""),"",IF(F2379="학생부종합",INDEX(종합배치표!$C:$Q,MATCH(J2379,종합배치표!$B:$B,0),(MATCH(M2379,{"A","B","C","D","E"},0)-1)*3+2),INDEX(교과배치표!$C:$Q,MATCH(J2379,교과배치표!$B:$B,0),(MATCH(M2379,{"A","B","C","D","E"},0)-1)*3+2))),"")</f>
        <v/>
      </c>
      <c r="T2379" s="26" t="str">
        <f t="array" ref="T2379">IFERROR(IF(OR(J2379="",M2379="",F2379=""),"",IF(F2379="학생부종합",INDEX(종합배치표!$C:$Q,MATCH(J2379,종합배치표!$B:$B,0),(MATCH(M2379,{"A","B","C","D","E"},0)-1)*3+3),INDEX(교과배치표!$C:$Q,MATCH(J2379,교과배치표!$B:$B,0),(MATCH(M2379,{"A","B","C","D","E"},0)-1)*3+3))),"")</f>
        <v/>
      </c>
      <c r="V2379" s="140">
        <f t="shared" si="112"/>
        <v>2.7</v>
      </c>
      <c r="W2379" s="141" t="str">
        <f t="shared" si="113"/>
        <v/>
      </c>
    </row>
    <row r="2380" spans="2:23" ht="14.25" customHeight="1">
      <c r="B2380" s="20">
        <v>2670</v>
      </c>
      <c r="C2380" s="21" t="s">
        <v>22</v>
      </c>
      <c r="D2380" s="21" t="s">
        <v>22</v>
      </c>
      <c r="E2380" s="21" t="s">
        <v>258</v>
      </c>
      <c r="F2380" s="21" t="s">
        <v>68</v>
      </c>
      <c r="G2380" s="21" t="s">
        <v>310</v>
      </c>
      <c r="H2380" s="21" t="s">
        <v>435</v>
      </c>
      <c r="I2380" s="21" t="s">
        <v>429</v>
      </c>
      <c r="J2380" s="33"/>
      <c r="K2380" s="24">
        <v>39</v>
      </c>
      <c r="M2380" s="25" t="str">
        <f>IF(I2380="","",IF(I2380="인문",성적입력!$C$8,성적입력!$C$9))</f>
        <v>A</v>
      </c>
      <c r="N2380" s="26">
        <f>성적입력!$C$15</f>
        <v>3</v>
      </c>
      <c r="P2380" s="27" t="str">
        <f t="shared" si="111"/>
        <v/>
      </c>
      <c r="R2380" s="26" t="str">
        <f t="array" ref="R2380">IFERROR(IF(OR(J2380="",M2380="",F2380=""),"",IF(F2380="학생부종합",INDEX(종합배치표!$C:$Q,MATCH(J2380,종합배치표!$B:$B,0),(MATCH(M2380,{"A","B","C","D","E"},0)-1)*3+1),INDEX(교과배치표!$C:$Q,MATCH(J2380,교과배치표!$B:$B,0),(MATCH(M2380,{"A","B","C","D","E"},0)-1)*3+1))),"")</f>
        <v/>
      </c>
      <c r="S2380" s="26" t="str">
        <f t="array" ref="S2380">IFERROR(IF(OR(J2380="",M2380="",F2380=""),"",IF(F2380="학생부종합",INDEX(종합배치표!$C:$Q,MATCH(J2380,종합배치표!$B:$B,0),(MATCH(M2380,{"A","B","C","D","E"},0)-1)*3+2),INDEX(교과배치표!$C:$Q,MATCH(J2380,교과배치표!$B:$B,0),(MATCH(M2380,{"A","B","C","D","E"},0)-1)*3+2))),"")</f>
        <v/>
      </c>
      <c r="T2380" s="26" t="str">
        <f t="array" ref="T2380">IFERROR(IF(OR(J2380="",M2380="",F2380=""),"",IF(F2380="학생부종합",INDEX(종합배치표!$C:$Q,MATCH(J2380,종합배치표!$B:$B,0),(MATCH(M2380,{"A","B","C","D","E"},0)-1)*3+3),INDEX(교과배치표!$C:$Q,MATCH(J2380,교과배치표!$B:$B,0),(MATCH(M2380,{"A","B","C","D","E"},0)-1)*3+3))),"")</f>
        <v/>
      </c>
      <c r="V2380" s="140">
        <f t="shared" si="112"/>
        <v>2.7</v>
      </c>
      <c r="W2380" s="141" t="str">
        <f t="shared" si="113"/>
        <v/>
      </c>
    </row>
    <row r="2381" spans="2:23" ht="14.25" customHeight="1">
      <c r="B2381" s="20">
        <v>2671</v>
      </c>
      <c r="C2381" s="21" t="s">
        <v>22</v>
      </c>
      <c r="D2381" s="21" t="s">
        <v>22</v>
      </c>
      <c r="E2381" s="21" t="s">
        <v>258</v>
      </c>
      <c r="F2381" s="21" t="s">
        <v>68</v>
      </c>
      <c r="G2381" s="21" t="s">
        <v>310</v>
      </c>
      <c r="H2381" s="21" t="s">
        <v>435</v>
      </c>
      <c r="I2381" s="21" t="s">
        <v>60</v>
      </c>
      <c r="J2381" s="33"/>
      <c r="K2381" s="24">
        <v>39</v>
      </c>
      <c r="M2381" s="25" t="str">
        <f>IF(I2381="","",IF(I2381="인문",성적입력!$C$8,성적입력!$C$9))</f>
        <v>A</v>
      </c>
      <c r="N2381" s="26">
        <f>성적입력!$C$15</f>
        <v>3</v>
      </c>
      <c r="P2381" s="27" t="str">
        <f t="shared" si="111"/>
        <v/>
      </c>
      <c r="R2381" s="26" t="str">
        <f t="array" ref="R2381">IFERROR(IF(OR(J2381="",M2381="",F2381=""),"",IF(F2381="학생부종합",INDEX(종합배치표!$C:$Q,MATCH(J2381,종합배치표!$B:$B,0),(MATCH(M2381,{"A","B","C","D","E"},0)-1)*3+1),INDEX(교과배치표!$C:$Q,MATCH(J2381,교과배치표!$B:$B,0),(MATCH(M2381,{"A","B","C","D","E"},0)-1)*3+1))),"")</f>
        <v/>
      </c>
      <c r="S2381" s="26" t="str">
        <f t="array" ref="S2381">IFERROR(IF(OR(J2381="",M2381="",F2381=""),"",IF(F2381="학생부종합",INDEX(종합배치표!$C:$Q,MATCH(J2381,종합배치표!$B:$B,0),(MATCH(M2381,{"A","B","C","D","E"},0)-1)*3+2),INDEX(교과배치표!$C:$Q,MATCH(J2381,교과배치표!$B:$B,0),(MATCH(M2381,{"A","B","C","D","E"},0)-1)*3+2))),"")</f>
        <v/>
      </c>
      <c r="T2381" s="26" t="str">
        <f t="array" ref="T2381">IFERROR(IF(OR(J2381="",M2381="",F2381=""),"",IF(F2381="학생부종합",INDEX(종합배치표!$C:$Q,MATCH(J2381,종합배치표!$B:$B,0),(MATCH(M2381,{"A","B","C","D","E"},0)-1)*3+3),INDEX(교과배치표!$C:$Q,MATCH(J2381,교과배치표!$B:$B,0),(MATCH(M2381,{"A","B","C","D","E"},0)-1)*3+3))),"")</f>
        <v/>
      </c>
      <c r="V2381" s="140">
        <f t="shared" si="112"/>
        <v>2.7</v>
      </c>
      <c r="W2381" s="141" t="str">
        <f t="shared" si="113"/>
        <v/>
      </c>
    </row>
    <row r="2382" spans="2:23" ht="14.25" customHeight="1">
      <c r="B2382" s="20">
        <v>2672</v>
      </c>
      <c r="C2382" s="21" t="s">
        <v>22</v>
      </c>
      <c r="D2382" s="21" t="s">
        <v>22</v>
      </c>
      <c r="E2382" s="21" t="s">
        <v>258</v>
      </c>
      <c r="F2382" s="21" t="s">
        <v>24</v>
      </c>
      <c r="G2382" s="21" t="s">
        <v>192</v>
      </c>
      <c r="H2382" s="21" t="s">
        <v>435</v>
      </c>
      <c r="I2382" s="21" t="s">
        <v>429</v>
      </c>
      <c r="J2382" s="33"/>
      <c r="K2382" s="24">
        <v>50</v>
      </c>
      <c r="M2382" s="25" t="str">
        <f>IF(I2382="","",IF(I2382="인문",성적입력!$C$8,성적입력!$C$9))</f>
        <v>A</v>
      </c>
      <c r="N2382" s="26">
        <f>성적입력!$C$15</f>
        <v>3</v>
      </c>
      <c r="P2382" s="27" t="str">
        <f t="shared" si="111"/>
        <v/>
      </c>
      <c r="R2382" s="26" t="str">
        <f t="array" ref="R2382">IFERROR(IF(OR(J2382="",M2382="",F2382=""),"",IF(F2382="학생부종합",INDEX(종합배치표!$C:$Q,MATCH(J2382,종합배치표!$B:$B,0),(MATCH(M2382,{"A","B","C","D","E"},0)-1)*3+1),INDEX(교과배치표!$C:$Q,MATCH(J2382,교과배치표!$B:$B,0),(MATCH(M2382,{"A","B","C","D","E"},0)-1)*3+1))),"")</f>
        <v/>
      </c>
      <c r="S2382" s="26" t="str">
        <f t="array" ref="S2382">IFERROR(IF(OR(J2382="",M2382="",F2382=""),"",IF(F2382="학생부종합",INDEX(종합배치표!$C:$Q,MATCH(J2382,종합배치표!$B:$B,0),(MATCH(M2382,{"A","B","C","D","E"},0)-1)*3+2),INDEX(교과배치표!$C:$Q,MATCH(J2382,교과배치표!$B:$B,0),(MATCH(M2382,{"A","B","C","D","E"},0)-1)*3+2))),"")</f>
        <v/>
      </c>
      <c r="T2382" s="26" t="str">
        <f t="array" ref="T2382">IFERROR(IF(OR(J2382="",M2382="",F2382=""),"",IF(F2382="학생부종합",INDEX(종합배치표!$C:$Q,MATCH(J2382,종합배치표!$B:$B,0),(MATCH(M2382,{"A","B","C","D","E"},0)-1)*3+3),INDEX(교과배치표!$C:$Q,MATCH(J2382,교과배치표!$B:$B,0),(MATCH(M2382,{"A","B","C","D","E"},0)-1)*3+3))),"")</f>
        <v/>
      </c>
      <c r="V2382" s="140">
        <f t="shared" si="112"/>
        <v>2.7</v>
      </c>
      <c r="W2382" s="141" t="str">
        <f t="shared" si="113"/>
        <v/>
      </c>
    </row>
    <row r="2383" spans="2:23" ht="14.25" customHeight="1">
      <c r="B2383" s="20">
        <v>2673</v>
      </c>
      <c r="C2383" s="21" t="s">
        <v>22</v>
      </c>
      <c r="D2383" s="21" t="s">
        <v>22</v>
      </c>
      <c r="E2383" s="21" t="s">
        <v>258</v>
      </c>
      <c r="F2383" s="21" t="s">
        <v>24</v>
      </c>
      <c r="G2383" s="21" t="s">
        <v>192</v>
      </c>
      <c r="H2383" s="21" t="s">
        <v>435</v>
      </c>
      <c r="I2383" s="21" t="s">
        <v>60</v>
      </c>
      <c r="J2383" s="33"/>
      <c r="K2383" s="24">
        <v>50</v>
      </c>
      <c r="M2383" s="25" t="str">
        <f>IF(I2383="","",IF(I2383="인문",성적입력!$C$8,성적입력!$C$9))</f>
        <v>A</v>
      </c>
      <c r="N2383" s="26">
        <f>성적입력!$C$15</f>
        <v>3</v>
      </c>
      <c r="P2383" s="27" t="str">
        <f t="shared" si="111"/>
        <v/>
      </c>
      <c r="R2383" s="26" t="str">
        <f t="array" ref="R2383">IFERROR(IF(OR(J2383="",M2383="",F2383=""),"",IF(F2383="학생부종합",INDEX(종합배치표!$C:$Q,MATCH(J2383,종합배치표!$B:$B,0),(MATCH(M2383,{"A","B","C","D","E"},0)-1)*3+1),INDEX(교과배치표!$C:$Q,MATCH(J2383,교과배치표!$B:$B,0),(MATCH(M2383,{"A","B","C","D","E"},0)-1)*3+1))),"")</f>
        <v/>
      </c>
      <c r="S2383" s="26" t="str">
        <f t="array" ref="S2383">IFERROR(IF(OR(J2383="",M2383="",F2383=""),"",IF(F2383="학생부종합",INDEX(종합배치표!$C:$Q,MATCH(J2383,종합배치표!$B:$B,0),(MATCH(M2383,{"A","B","C","D","E"},0)-1)*3+2),INDEX(교과배치표!$C:$Q,MATCH(J2383,교과배치표!$B:$B,0),(MATCH(M2383,{"A","B","C","D","E"},0)-1)*3+2))),"")</f>
        <v/>
      </c>
      <c r="T2383" s="26" t="str">
        <f t="array" ref="T2383">IFERROR(IF(OR(J2383="",M2383="",F2383=""),"",IF(F2383="학생부종합",INDEX(종합배치표!$C:$Q,MATCH(J2383,종합배치표!$B:$B,0),(MATCH(M2383,{"A","B","C","D","E"},0)-1)*3+3),INDEX(교과배치표!$C:$Q,MATCH(J2383,교과배치표!$B:$B,0),(MATCH(M2383,{"A","B","C","D","E"},0)-1)*3+3))),"")</f>
        <v/>
      </c>
      <c r="V2383" s="140">
        <f t="shared" si="112"/>
        <v>2.7</v>
      </c>
      <c r="W2383" s="141" t="str">
        <f t="shared" si="113"/>
        <v/>
      </c>
    </row>
    <row r="2384" spans="2:23" ht="14.25" customHeight="1">
      <c r="B2384" s="20">
        <v>2674</v>
      </c>
      <c r="C2384" s="21" t="s">
        <v>22</v>
      </c>
      <c r="D2384" s="21" t="s">
        <v>22</v>
      </c>
      <c r="E2384" s="21" t="s">
        <v>258</v>
      </c>
      <c r="F2384" s="21" t="s">
        <v>24</v>
      </c>
      <c r="G2384" s="21" t="s">
        <v>192</v>
      </c>
      <c r="H2384" s="21" t="s">
        <v>1043</v>
      </c>
      <c r="I2384" s="21" t="s">
        <v>27</v>
      </c>
      <c r="J2384" s="33"/>
      <c r="K2384" s="24">
        <v>12</v>
      </c>
      <c r="M2384" s="25" t="str">
        <f>IF(I2384="","",IF(I2384="인문",성적입력!$C$8,성적입력!$C$9))</f>
        <v>A</v>
      </c>
      <c r="N2384" s="26">
        <f>성적입력!$C$15</f>
        <v>3</v>
      </c>
      <c r="P2384" s="27" t="str">
        <f t="shared" si="111"/>
        <v/>
      </c>
      <c r="R2384" s="26" t="str">
        <f t="array" ref="R2384">IFERROR(IF(OR(J2384="",M2384="",F2384=""),"",IF(F2384="학생부종합",INDEX(종합배치표!$C:$Q,MATCH(J2384,종합배치표!$B:$B,0),(MATCH(M2384,{"A","B","C","D","E"},0)-1)*3+1),INDEX(교과배치표!$C:$Q,MATCH(J2384,교과배치표!$B:$B,0),(MATCH(M2384,{"A","B","C","D","E"},0)-1)*3+1))),"")</f>
        <v/>
      </c>
      <c r="S2384" s="26" t="str">
        <f t="array" ref="S2384">IFERROR(IF(OR(J2384="",M2384="",F2384=""),"",IF(F2384="학생부종합",INDEX(종합배치표!$C:$Q,MATCH(J2384,종합배치표!$B:$B,0),(MATCH(M2384,{"A","B","C","D","E"},0)-1)*3+2),INDEX(교과배치표!$C:$Q,MATCH(J2384,교과배치표!$B:$B,0),(MATCH(M2384,{"A","B","C","D","E"},0)-1)*3+2))),"")</f>
        <v/>
      </c>
      <c r="T2384" s="26" t="str">
        <f t="array" ref="T2384">IFERROR(IF(OR(J2384="",M2384="",F2384=""),"",IF(F2384="학생부종합",INDEX(종합배치표!$C:$Q,MATCH(J2384,종합배치표!$B:$B,0),(MATCH(M2384,{"A","B","C","D","E"},0)-1)*3+3),INDEX(교과배치표!$C:$Q,MATCH(J2384,교과배치표!$B:$B,0),(MATCH(M2384,{"A","B","C","D","E"},0)-1)*3+3))),"")</f>
        <v/>
      </c>
      <c r="V2384" s="140">
        <f t="shared" si="112"/>
        <v>2.7</v>
      </c>
      <c r="W2384" s="141" t="str">
        <f t="shared" si="113"/>
        <v/>
      </c>
    </row>
    <row r="2385" spans="2:23" ht="14.25" customHeight="1">
      <c r="B2385" s="20">
        <v>2677</v>
      </c>
      <c r="C2385" s="21" t="s">
        <v>22</v>
      </c>
      <c r="D2385" s="21" t="s">
        <v>22</v>
      </c>
      <c r="E2385" s="21" t="s">
        <v>258</v>
      </c>
      <c r="F2385" s="21" t="s">
        <v>24</v>
      </c>
      <c r="G2385" s="21" t="s">
        <v>192</v>
      </c>
      <c r="H2385" s="21" t="s">
        <v>318</v>
      </c>
      <c r="I2385" s="21" t="s">
        <v>319</v>
      </c>
      <c r="J2385" s="33"/>
      <c r="K2385" s="24">
        <v>48</v>
      </c>
      <c r="M2385" s="25" t="str">
        <f>IF(I2385="","",IF(I2385="인문",성적입력!$C$8,성적입력!$C$9))</f>
        <v>A</v>
      </c>
      <c r="N2385" s="26">
        <f>성적입력!$C$15</f>
        <v>3</v>
      </c>
      <c r="P2385" s="27" t="str">
        <f t="shared" si="111"/>
        <v/>
      </c>
      <c r="R2385" s="26" t="str">
        <f t="array" ref="R2385">IFERROR(IF(OR(J2385="",M2385="",F2385=""),"",IF(F2385="학생부종합",INDEX(종합배치표!$C:$Q,MATCH(J2385,종합배치표!$B:$B,0),(MATCH(M2385,{"A","B","C","D","E"},0)-1)*3+1),INDEX(교과배치표!$C:$Q,MATCH(J2385,교과배치표!$B:$B,0),(MATCH(M2385,{"A","B","C","D","E"},0)-1)*3+1))),"")</f>
        <v/>
      </c>
      <c r="S2385" s="26" t="str">
        <f t="array" ref="S2385">IFERROR(IF(OR(J2385="",M2385="",F2385=""),"",IF(F2385="학생부종합",INDEX(종합배치표!$C:$Q,MATCH(J2385,종합배치표!$B:$B,0),(MATCH(M2385,{"A","B","C","D","E"},0)-1)*3+2),INDEX(교과배치표!$C:$Q,MATCH(J2385,교과배치표!$B:$B,0),(MATCH(M2385,{"A","B","C","D","E"},0)-1)*3+2))),"")</f>
        <v/>
      </c>
      <c r="T2385" s="26" t="str">
        <f t="array" ref="T2385">IFERROR(IF(OR(J2385="",M2385="",F2385=""),"",IF(F2385="학생부종합",INDEX(종합배치표!$C:$Q,MATCH(J2385,종합배치표!$B:$B,0),(MATCH(M2385,{"A","B","C","D","E"},0)-1)*3+3),INDEX(교과배치표!$C:$Q,MATCH(J2385,교과배치표!$B:$B,0),(MATCH(M2385,{"A","B","C","D","E"},0)-1)*3+3))),"")</f>
        <v/>
      </c>
      <c r="V2385" s="140">
        <f t="shared" si="112"/>
        <v>2.7</v>
      </c>
      <c r="W2385" s="141" t="str">
        <f t="shared" si="113"/>
        <v/>
      </c>
    </row>
    <row r="2386" spans="2:23" ht="14.25" customHeight="1">
      <c r="B2386" s="20">
        <v>2688</v>
      </c>
      <c r="C2386" s="21" t="s">
        <v>22</v>
      </c>
      <c r="D2386" s="21" t="s">
        <v>22</v>
      </c>
      <c r="E2386" s="21" t="s">
        <v>258</v>
      </c>
      <c r="F2386" s="21" t="s">
        <v>24</v>
      </c>
      <c r="G2386" s="21" t="s">
        <v>192</v>
      </c>
      <c r="H2386" s="21" t="s">
        <v>1002</v>
      </c>
      <c r="I2386" s="21" t="s">
        <v>27</v>
      </c>
      <c r="J2386" s="33"/>
      <c r="K2386" s="24">
        <v>9</v>
      </c>
      <c r="M2386" s="25" t="str">
        <f>IF(I2386="","",IF(I2386="인문",성적입력!$C$8,성적입력!$C$9))</f>
        <v>A</v>
      </c>
      <c r="N2386" s="26">
        <f>성적입력!$C$15</f>
        <v>3</v>
      </c>
      <c r="P2386" s="27" t="str">
        <f t="shared" si="111"/>
        <v/>
      </c>
      <c r="R2386" s="26" t="str">
        <f t="array" ref="R2386">IFERROR(IF(OR(J2386="",M2386="",F2386=""),"",IF(F2386="학생부종합",INDEX(종합배치표!$C:$Q,MATCH(J2386,종합배치표!$B:$B,0),(MATCH(M2386,{"A","B","C","D","E"},0)-1)*3+1),INDEX(교과배치표!$C:$Q,MATCH(J2386,교과배치표!$B:$B,0),(MATCH(M2386,{"A","B","C","D","E"},0)-1)*3+1))),"")</f>
        <v/>
      </c>
      <c r="S2386" s="26" t="str">
        <f t="array" ref="S2386">IFERROR(IF(OR(J2386="",M2386="",F2386=""),"",IF(F2386="학생부종합",INDEX(종합배치표!$C:$Q,MATCH(J2386,종합배치표!$B:$B,0),(MATCH(M2386,{"A","B","C","D","E"},0)-1)*3+2),INDEX(교과배치표!$C:$Q,MATCH(J2386,교과배치표!$B:$B,0),(MATCH(M2386,{"A","B","C","D","E"},0)-1)*3+2))),"")</f>
        <v/>
      </c>
      <c r="T2386" s="26" t="str">
        <f t="array" ref="T2386">IFERROR(IF(OR(J2386="",M2386="",F2386=""),"",IF(F2386="학생부종합",INDEX(종합배치표!$C:$Q,MATCH(J2386,종합배치표!$B:$B,0),(MATCH(M2386,{"A","B","C","D","E"},0)-1)*3+3),INDEX(교과배치표!$C:$Q,MATCH(J2386,교과배치표!$B:$B,0),(MATCH(M2386,{"A","B","C","D","E"},0)-1)*3+3))),"")</f>
        <v/>
      </c>
      <c r="V2386" s="140">
        <f t="shared" si="112"/>
        <v>2.7</v>
      </c>
      <c r="W2386" s="141" t="str">
        <f t="shared" si="113"/>
        <v/>
      </c>
    </row>
    <row r="2387" spans="2:23" ht="14.25" customHeight="1">
      <c r="B2387" s="20">
        <v>2699</v>
      </c>
      <c r="C2387" s="21" t="s">
        <v>22</v>
      </c>
      <c r="D2387" s="21" t="s">
        <v>22</v>
      </c>
      <c r="E2387" s="21" t="s">
        <v>258</v>
      </c>
      <c r="F2387" s="21" t="s">
        <v>24</v>
      </c>
      <c r="G2387" s="21" t="s">
        <v>192</v>
      </c>
      <c r="H2387" s="21" t="s">
        <v>56</v>
      </c>
      <c r="I2387" s="21" t="s">
        <v>27</v>
      </c>
      <c r="J2387" s="33"/>
      <c r="K2387" s="24">
        <v>9</v>
      </c>
      <c r="M2387" s="25" t="str">
        <f>IF(I2387="","",IF(I2387="인문",성적입력!$C$8,성적입력!$C$9))</f>
        <v>A</v>
      </c>
      <c r="N2387" s="26">
        <f>성적입력!$C$15</f>
        <v>3</v>
      </c>
      <c r="P2387" s="27" t="str">
        <f t="shared" si="111"/>
        <v/>
      </c>
      <c r="R2387" s="26" t="str">
        <f t="array" ref="R2387">IFERROR(IF(OR(J2387="",M2387="",F2387=""),"",IF(F2387="학생부종합",INDEX(종합배치표!$C:$Q,MATCH(J2387,종합배치표!$B:$B,0),(MATCH(M2387,{"A","B","C","D","E"},0)-1)*3+1),INDEX(교과배치표!$C:$Q,MATCH(J2387,교과배치표!$B:$B,0),(MATCH(M2387,{"A","B","C","D","E"},0)-1)*3+1))),"")</f>
        <v/>
      </c>
      <c r="S2387" s="26" t="str">
        <f t="array" ref="S2387">IFERROR(IF(OR(J2387="",M2387="",F2387=""),"",IF(F2387="학생부종합",INDEX(종합배치표!$C:$Q,MATCH(J2387,종합배치표!$B:$B,0),(MATCH(M2387,{"A","B","C","D","E"},0)-1)*3+2),INDEX(교과배치표!$C:$Q,MATCH(J2387,교과배치표!$B:$B,0),(MATCH(M2387,{"A","B","C","D","E"},0)-1)*3+2))),"")</f>
        <v/>
      </c>
      <c r="T2387" s="26" t="str">
        <f t="array" ref="T2387">IFERROR(IF(OR(J2387="",M2387="",F2387=""),"",IF(F2387="학생부종합",INDEX(종합배치표!$C:$Q,MATCH(J2387,종합배치표!$B:$B,0),(MATCH(M2387,{"A","B","C","D","E"},0)-1)*3+3),INDEX(교과배치표!$C:$Q,MATCH(J2387,교과배치표!$B:$B,0),(MATCH(M2387,{"A","B","C","D","E"},0)-1)*3+3))),"")</f>
        <v/>
      </c>
      <c r="V2387" s="140">
        <f t="shared" si="112"/>
        <v>2.7</v>
      </c>
      <c r="W2387" s="141" t="str">
        <f t="shared" si="113"/>
        <v/>
      </c>
    </row>
    <row r="2388" spans="2:23" ht="14.25" customHeight="1">
      <c r="B2388" s="20">
        <v>2702</v>
      </c>
      <c r="C2388" s="21" t="s">
        <v>22</v>
      </c>
      <c r="D2388" s="21" t="s">
        <v>22</v>
      </c>
      <c r="E2388" s="21" t="s">
        <v>258</v>
      </c>
      <c r="F2388" s="21" t="s">
        <v>24</v>
      </c>
      <c r="G2388" s="21" t="s">
        <v>192</v>
      </c>
      <c r="H2388" s="21" t="s">
        <v>595</v>
      </c>
      <c r="I2388" s="21" t="s">
        <v>514</v>
      </c>
      <c r="J2388" s="33"/>
      <c r="K2388" s="24">
        <v>4</v>
      </c>
      <c r="M2388" s="25" t="str">
        <f>IF(I2388="","",IF(I2388="인문",성적입력!$C$8,성적입력!$C$9))</f>
        <v>A</v>
      </c>
      <c r="N2388" s="26">
        <f>성적입력!$C$15</f>
        <v>3</v>
      </c>
      <c r="P2388" s="27" t="str">
        <f t="shared" si="111"/>
        <v/>
      </c>
      <c r="R2388" s="26" t="str">
        <f t="array" ref="R2388">IFERROR(IF(OR(J2388="",M2388="",F2388=""),"",IF(F2388="학생부종합",INDEX(종합배치표!$C:$Q,MATCH(J2388,종합배치표!$B:$B,0),(MATCH(M2388,{"A","B","C","D","E"},0)-1)*3+1),INDEX(교과배치표!$C:$Q,MATCH(J2388,교과배치표!$B:$B,0),(MATCH(M2388,{"A","B","C","D","E"},0)-1)*3+1))),"")</f>
        <v/>
      </c>
      <c r="S2388" s="26" t="str">
        <f t="array" ref="S2388">IFERROR(IF(OR(J2388="",M2388="",F2388=""),"",IF(F2388="학생부종합",INDEX(종합배치표!$C:$Q,MATCH(J2388,종합배치표!$B:$B,0),(MATCH(M2388,{"A","B","C","D","E"},0)-1)*3+2),INDEX(교과배치표!$C:$Q,MATCH(J2388,교과배치표!$B:$B,0),(MATCH(M2388,{"A","B","C","D","E"},0)-1)*3+2))),"")</f>
        <v/>
      </c>
      <c r="T2388" s="26" t="str">
        <f t="array" ref="T2388">IFERROR(IF(OR(J2388="",M2388="",F2388=""),"",IF(F2388="학생부종합",INDEX(종합배치표!$C:$Q,MATCH(J2388,종합배치표!$B:$B,0),(MATCH(M2388,{"A","B","C","D","E"},0)-1)*3+3),INDEX(교과배치표!$C:$Q,MATCH(J2388,교과배치표!$B:$B,0),(MATCH(M2388,{"A","B","C","D","E"},0)-1)*3+3))),"")</f>
        <v/>
      </c>
      <c r="V2388" s="140">
        <f t="shared" si="112"/>
        <v>2.7</v>
      </c>
      <c r="W2388" s="141" t="str">
        <f t="shared" si="113"/>
        <v/>
      </c>
    </row>
    <row r="2389" spans="2:23" ht="14.25" customHeight="1">
      <c r="B2389" s="20">
        <v>2703</v>
      </c>
      <c r="C2389" s="21" t="s">
        <v>22</v>
      </c>
      <c r="D2389" s="21" t="s">
        <v>22</v>
      </c>
      <c r="E2389" s="21" t="s">
        <v>258</v>
      </c>
      <c r="F2389" s="21" t="s">
        <v>68</v>
      </c>
      <c r="G2389" s="21" t="s">
        <v>310</v>
      </c>
      <c r="H2389" s="21" t="s">
        <v>595</v>
      </c>
      <c r="I2389" s="21" t="s">
        <v>514</v>
      </c>
      <c r="J2389" s="33"/>
      <c r="K2389" s="24">
        <v>2</v>
      </c>
      <c r="M2389" s="25" t="str">
        <f>IF(I2389="","",IF(I2389="인문",성적입력!$C$8,성적입력!$C$9))</f>
        <v>A</v>
      </c>
      <c r="N2389" s="26">
        <f>성적입력!$C$15</f>
        <v>3</v>
      </c>
      <c r="P2389" s="27" t="str">
        <f t="shared" si="111"/>
        <v/>
      </c>
      <c r="R2389" s="26" t="str">
        <f t="array" ref="R2389">IFERROR(IF(OR(J2389="",M2389="",F2389=""),"",IF(F2389="학생부종합",INDEX(종합배치표!$C:$Q,MATCH(J2389,종합배치표!$B:$B,0),(MATCH(M2389,{"A","B","C","D","E"},0)-1)*3+1),INDEX(교과배치표!$C:$Q,MATCH(J2389,교과배치표!$B:$B,0),(MATCH(M2389,{"A","B","C","D","E"},0)-1)*3+1))),"")</f>
        <v/>
      </c>
      <c r="S2389" s="26" t="str">
        <f t="array" ref="S2389">IFERROR(IF(OR(J2389="",M2389="",F2389=""),"",IF(F2389="학생부종합",INDEX(종합배치표!$C:$Q,MATCH(J2389,종합배치표!$B:$B,0),(MATCH(M2389,{"A","B","C","D","E"},0)-1)*3+2),INDEX(교과배치표!$C:$Q,MATCH(J2389,교과배치표!$B:$B,0),(MATCH(M2389,{"A","B","C","D","E"},0)-1)*3+2))),"")</f>
        <v/>
      </c>
      <c r="T2389" s="26" t="str">
        <f t="array" ref="T2389">IFERROR(IF(OR(J2389="",M2389="",F2389=""),"",IF(F2389="학생부종합",INDEX(종합배치표!$C:$Q,MATCH(J2389,종합배치표!$B:$B,0),(MATCH(M2389,{"A","B","C","D","E"},0)-1)*3+3),INDEX(교과배치표!$C:$Q,MATCH(J2389,교과배치표!$B:$B,0),(MATCH(M2389,{"A","B","C","D","E"},0)-1)*3+3))),"")</f>
        <v/>
      </c>
      <c r="V2389" s="140">
        <f t="shared" si="112"/>
        <v>2.7</v>
      </c>
      <c r="W2389" s="141" t="str">
        <f t="shared" si="113"/>
        <v/>
      </c>
    </row>
    <row r="2390" spans="2:23" ht="14.25" customHeight="1">
      <c r="B2390" s="20">
        <v>2704</v>
      </c>
      <c r="C2390" s="21" t="s">
        <v>22</v>
      </c>
      <c r="D2390" s="21" t="s">
        <v>22</v>
      </c>
      <c r="E2390" s="21" t="s">
        <v>258</v>
      </c>
      <c r="F2390" s="21" t="s">
        <v>24</v>
      </c>
      <c r="G2390" s="21" t="s">
        <v>192</v>
      </c>
      <c r="H2390" s="21" t="s">
        <v>1044</v>
      </c>
      <c r="I2390" s="21" t="s">
        <v>429</v>
      </c>
      <c r="J2390" s="33"/>
      <c r="K2390" s="24">
        <v>25</v>
      </c>
      <c r="M2390" s="25" t="str">
        <f>IF(I2390="","",IF(I2390="인문",성적입력!$C$8,성적입력!$C$9))</f>
        <v>A</v>
      </c>
      <c r="N2390" s="26">
        <f>성적입력!$C$15</f>
        <v>3</v>
      </c>
      <c r="P2390" s="27" t="str">
        <f t="shared" si="111"/>
        <v/>
      </c>
      <c r="R2390" s="26" t="str">
        <f t="array" ref="R2390">IFERROR(IF(OR(J2390="",M2390="",F2390=""),"",IF(F2390="학생부종합",INDEX(종합배치표!$C:$Q,MATCH(J2390,종합배치표!$B:$B,0),(MATCH(M2390,{"A","B","C","D","E"},0)-1)*3+1),INDEX(교과배치표!$C:$Q,MATCH(J2390,교과배치표!$B:$B,0),(MATCH(M2390,{"A","B","C","D","E"},0)-1)*3+1))),"")</f>
        <v/>
      </c>
      <c r="S2390" s="26" t="str">
        <f t="array" ref="S2390">IFERROR(IF(OR(J2390="",M2390="",F2390=""),"",IF(F2390="학생부종합",INDEX(종합배치표!$C:$Q,MATCH(J2390,종합배치표!$B:$B,0),(MATCH(M2390,{"A","B","C","D","E"},0)-1)*3+2),INDEX(교과배치표!$C:$Q,MATCH(J2390,교과배치표!$B:$B,0),(MATCH(M2390,{"A","B","C","D","E"},0)-1)*3+2))),"")</f>
        <v/>
      </c>
      <c r="T2390" s="26" t="str">
        <f t="array" ref="T2390">IFERROR(IF(OR(J2390="",M2390="",F2390=""),"",IF(F2390="학생부종합",INDEX(종합배치표!$C:$Q,MATCH(J2390,종합배치표!$B:$B,0),(MATCH(M2390,{"A","B","C","D","E"},0)-1)*3+3),INDEX(교과배치표!$C:$Q,MATCH(J2390,교과배치표!$B:$B,0),(MATCH(M2390,{"A","B","C","D","E"},0)-1)*3+3))),"")</f>
        <v/>
      </c>
      <c r="V2390" s="140">
        <f t="shared" si="112"/>
        <v>2.7</v>
      </c>
      <c r="W2390" s="141" t="str">
        <f t="shared" si="113"/>
        <v/>
      </c>
    </row>
    <row r="2391" spans="2:23" ht="14.25" customHeight="1">
      <c r="B2391" s="20">
        <v>2705</v>
      </c>
      <c r="C2391" s="21" t="s">
        <v>22</v>
      </c>
      <c r="D2391" s="21" t="s">
        <v>22</v>
      </c>
      <c r="E2391" s="21" t="s">
        <v>258</v>
      </c>
      <c r="F2391" s="21" t="s">
        <v>24</v>
      </c>
      <c r="G2391" s="21" t="s">
        <v>192</v>
      </c>
      <c r="H2391" s="21" t="s">
        <v>1044</v>
      </c>
      <c r="I2391" s="21" t="s">
        <v>60</v>
      </c>
      <c r="J2391" s="33"/>
      <c r="K2391" s="24">
        <v>25</v>
      </c>
      <c r="M2391" s="25" t="str">
        <f>IF(I2391="","",IF(I2391="인문",성적입력!$C$8,성적입력!$C$9))</f>
        <v>A</v>
      </c>
      <c r="N2391" s="26">
        <f>성적입력!$C$15</f>
        <v>3</v>
      </c>
      <c r="P2391" s="27" t="str">
        <f t="shared" si="111"/>
        <v/>
      </c>
      <c r="R2391" s="26" t="str">
        <f t="array" ref="R2391">IFERROR(IF(OR(J2391="",M2391="",F2391=""),"",IF(F2391="학생부종합",INDEX(종합배치표!$C:$Q,MATCH(J2391,종합배치표!$B:$B,0),(MATCH(M2391,{"A","B","C","D","E"},0)-1)*3+1),INDEX(교과배치표!$C:$Q,MATCH(J2391,교과배치표!$B:$B,0),(MATCH(M2391,{"A","B","C","D","E"},0)-1)*3+1))),"")</f>
        <v/>
      </c>
      <c r="S2391" s="26" t="str">
        <f t="array" ref="S2391">IFERROR(IF(OR(J2391="",M2391="",F2391=""),"",IF(F2391="학생부종합",INDEX(종합배치표!$C:$Q,MATCH(J2391,종합배치표!$B:$B,0),(MATCH(M2391,{"A","B","C","D","E"},0)-1)*3+2),INDEX(교과배치표!$C:$Q,MATCH(J2391,교과배치표!$B:$B,0),(MATCH(M2391,{"A","B","C","D","E"},0)-1)*3+2))),"")</f>
        <v/>
      </c>
      <c r="T2391" s="26" t="str">
        <f t="array" ref="T2391">IFERROR(IF(OR(J2391="",M2391="",F2391=""),"",IF(F2391="학생부종합",INDEX(종합배치표!$C:$Q,MATCH(J2391,종합배치표!$B:$B,0),(MATCH(M2391,{"A","B","C","D","E"},0)-1)*3+3),INDEX(교과배치표!$C:$Q,MATCH(J2391,교과배치표!$B:$B,0),(MATCH(M2391,{"A","B","C","D","E"},0)-1)*3+3))),"")</f>
        <v/>
      </c>
      <c r="V2391" s="140">
        <f t="shared" si="112"/>
        <v>2.7</v>
      </c>
      <c r="W2391" s="141" t="str">
        <f t="shared" si="113"/>
        <v/>
      </c>
    </row>
    <row r="2392" spans="2:23" ht="14.25" customHeight="1">
      <c r="B2392" s="20">
        <v>2710</v>
      </c>
      <c r="C2392" s="21" t="s">
        <v>22</v>
      </c>
      <c r="D2392" s="21" t="s">
        <v>22</v>
      </c>
      <c r="E2392" s="21" t="s">
        <v>258</v>
      </c>
      <c r="F2392" s="21" t="s">
        <v>24</v>
      </c>
      <c r="G2392" s="21" t="s">
        <v>192</v>
      </c>
      <c r="H2392" s="21" t="s">
        <v>1045</v>
      </c>
      <c r="I2392" s="21" t="s">
        <v>514</v>
      </c>
      <c r="J2392" s="33"/>
      <c r="K2392" s="24">
        <v>23</v>
      </c>
      <c r="M2392" s="25" t="str">
        <f>IF(I2392="","",IF(I2392="인문",성적입력!$C$8,성적입력!$C$9))</f>
        <v>A</v>
      </c>
      <c r="N2392" s="26">
        <f>성적입력!$C$15</f>
        <v>3</v>
      </c>
      <c r="P2392" s="27" t="str">
        <f t="shared" si="111"/>
        <v/>
      </c>
      <c r="R2392" s="26" t="str">
        <f t="array" ref="R2392">IFERROR(IF(OR(J2392="",M2392="",F2392=""),"",IF(F2392="학생부종합",INDEX(종합배치표!$C:$Q,MATCH(J2392,종합배치표!$B:$B,0),(MATCH(M2392,{"A","B","C","D","E"},0)-1)*3+1),INDEX(교과배치표!$C:$Q,MATCH(J2392,교과배치표!$B:$B,0),(MATCH(M2392,{"A","B","C","D","E"},0)-1)*3+1))),"")</f>
        <v/>
      </c>
      <c r="S2392" s="26" t="str">
        <f t="array" ref="S2392">IFERROR(IF(OR(J2392="",M2392="",F2392=""),"",IF(F2392="학생부종합",INDEX(종합배치표!$C:$Q,MATCH(J2392,종합배치표!$B:$B,0),(MATCH(M2392,{"A","B","C","D","E"},0)-1)*3+2),INDEX(교과배치표!$C:$Q,MATCH(J2392,교과배치표!$B:$B,0),(MATCH(M2392,{"A","B","C","D","E"},0)-1)*3+2))),"")</f>
        <v/>
      </c>
      <c r="T2392" s="26" t="str">
        <f t="array" ref="T2392">IFERROR(IF(OR(J2392="",M2392="",F2392=""),"",IF(F2392="학생부종합",INDEX(종합배치표!$C:$Q,MATCH(J2392,종합배치표!$B:$B,0),(MATCH(M2392,{"A","B","C","D","E"},0)-1)*3+3),INDEX(교과배치표!$C:$Q,MATCH(J2392,교과배치표!$B:$B,0),(MATCH(M2392,{"A","B","C","D","E"},0)-1)*3+3))),"")</f>
        <v/>
      </c>
      <c r="V2392" s="140">
        <f t="shared" si="112"/>
        <v>2.7</v>
      </c>
      <c r="W2392" s="141" t="str">
        <f t="shared" si="113"/>
        <v/>
      </c>
    </row>
    <row r="2393" spans="2:23" ht="14.25" customHeight="1">
      <c r="B2393" s="20">
        <v>2719</v>
      </c>
      <c r="C2393" s="21" t="s">
        <v>22</v>
      </c>
      <c r="D2393" s="21" t="s">
        <v>22</v>
      </c>
      <c r="E2393" s="21" t="s">
        <v>1046</v>
      </c>
      <c r="F2393" s="21" t="s">
        <v>68</v>
      </c>
      <c r="G2393" s="21" t="s">
        <v>310</v>
      </c>
      <c r="H2393" s="21" t="s">
        <v>1014</v>
      </c>
      <c r="I2393" s="21" t="s">
        <v>60</v>
      </c>
      <c r="J2393" s="23"/>
      <c r="K2393" s="24">
        <v>5</v>
      </c>
      <c r="M2393" s="25" t="str">
        <f>IF(I2393="","",IF(I2393="인문",성적입력!$C$8,성적입력!$C$9))</f>
        <v>A</v>
      </c>
      <c r="N2393" s="26">
        <f>성적입력!$C$15</f>
        <v>3</v>
      </c>
      <c r="P2393" s="27" t="str">
        <f t="shared" si="111"/>
        <v/>
      </c>
      <c r="R2393" s="26" t="str">
        <f t="array" ref="R2393">IFERROR(IF(OR(J2393="",M2393="",F2393=""),"",IF(F2393="학생부종합",INDEX(종합배치표!$C:$Q,MATCH(J2393,종합배치표!$B:$B,0),(MATCH(M2393,{"A","B","C","D","E"},0)-1)*3+1),INDEX(교과배치표!$C:$Q,MATCH(J2393,교과배치표!$B:$B,0),(MATCH(M2393,{"A","B","C","D","E"},0)-1)*3+1))),"")</f>
        <v/>
      </c>
      <c r="S2393" s="26" t="str">
        <f t="array" ref="S2393">IFERROR(IF(OR(J2393="",M2393="",F2393=""),"",IF(F2393="학생부종합",INDEX(종합배치표!$C:$Q,MATCH(J2393,종합배치표!$B:$B,0),(MATCH(M2393,{"A","B","C","D","E"},0)-1)*3+2),INDEX(교과배치표!$C:$Q,MATCH(J2393,교과배치표!$B:$B,0),(MATCH(M2393,{"A","B","C","D","E"},0)-1)*3+2))),"")</f>
        <v/>
      </c>
      <c r="T2393" s="26" t="str">
        <f t="array" ref="T2393">IFERROR(IF(OR(J2393="",M2393="",F2393=""),"",IF(F2393="학생부종합",INDEX(종합배치표!$C:$Q,MATCH(J2393,종합배치표!$B:$B,0),(MATCH(M2393,{"A","B","C","D","E"},0)-1)*3+3),INDEX(교과배치표!$C:$Q,MATCH(J2393,교과배치표!$B:$B,0),(MATCH(M2393,{"A","B","C","D","E"},0)-1)*3+3))),"")</f>
        <v/>
      </c>
      <c r="V2393" s="140">
        <f t="shared" si="112"/>
        <v>2.7</v>
      </c>
      <c r="W2393" s="141" t="str">
        <f t="shared" si="113"/>
        <v/>
      </c>
    </row>
    <row r="2394" spans="2:23" ht="14.25" customHeight="1">
      <c r="B2394" s="20">
        <v>2720</v>
      </c>
      <c r="C2394" s="21" t="s">
        <v>22</v>
      </c>
      <c r="D2394" s="21" t="s">
        <v>22</v>
      </c>
      <c r="E2394" s="21" t="s">
        <v>1046</v>
      </c>
      <c r="F2394" s="21" t="s">
        <v>24</v>
      </c>
      <c r="G2394" s="21" t="s">
        <v>1047</v>
      </c>
      <c r="H2394" s="21" t="s">
        <v>1014</v>
      </c>
      <c r="I2394" s="21" t="s">
        <v>60</v>
      </c>
      <c r="J2394" s="23"/>
      <c r="K2394" s="24">
        <v>9</v>
      </c>
      <c r="M2394" s="25" t="str">
        <f>IF(I2394="","",IF(I2394="인문",성적입력!$C$8,성적입력!$C$9))</f>
        <v>A</v>
      </c>
      <c r="N2394" s="26">
        <f>성적입력!$C$15</f>
        <v>3</v>
      </c>
      <c r="P2394" s="27" t="str">
        <f t="shared" si="111"/>
        <v/>
      </c>
      <c r="R2394" s="26" t="str">
        <f t="array" ref="R2394">IFERROR(IF(OR(J2394="",M2394="",F2394=""),"",IF(F2394="학생부종합",INDEX(종합배치표!$C:$Q,MATCH(J2394,종합배치표!$B:$B,0),(MATCH(M2394,{"A","B","C","D","E"},0)-1)*3+1),INDEX(교과배치표!$C:$Q,MATCH(J2394,교과배치표!$B:$B,0),(MATCH(M2394,{"A","B","C","D","E"},0)-1)*3+1))),"")</f>
        <v/>
      </c>
      <c r="S2394" s="26" t="str">
        <f t="array" ref="S2394">IFERROR(IF(OR(J2394="",M2394="",F2394=""),"",IF(F2394="학생부종합",INDEX(종합배치표!$C:$Q,MATCH(J2394,종합배치표!$B:$B,0),(MATCH(M2394,{"A","B","C","D","E"},0)-1)*3+2),INDEX(교과배치표!$C:$Q,MATCH(J2394,교과배치표!$B:$B,0),(MATCH(M2394,{"A","B","C","D","E"},0)-1)*3+2))),"")</f>
        <v/>
      </c>
      <c r="T2394" s="26" t="str">
        <f t="array" ref="T2394">IFERROR(IF(OR(J2394="",M2394="",F2394=""),"",IF(F2394="학생부종합",INDEX(종합배치표!$C:$Q,MATCH(J2394,종합배치표!$B:$B,0),(MATCH(M2394,{"A","B","C","D","E"},0)-1)*3+3),INDEX(교과배치표!$C:$Q,MATCH(J2394,교과배치표!$B:$B,0),(MATCH(M2394,{"A","B","C","D","E"},0)-1)*3+3))),"")</f>
        <v/>
      </c>
      <c r="V2394" s="140">
        <f t="shared" si="112"/>
        <v>2.7</v>
      </c>
      <c r="W2394" s="141" t="str">
        <f t="shared" si="113"/>
        <v/>
      </c>
    </row>
    <row r="2395" spans="2:23" ht="14.25" customHeight="1">
      <c r="B2395" s="20">
        <v>2721</v>
      </c>
      <c r="C2395" s="21" t="s">
        <v>22</v>
      </c>
      <c r="D2395" s="21" t="s">
        <v>22</v>
      </c>
      <c r="E2395" s="21" t="s">
        <v>1046</v>
      </c>
      <c r="F2395" s="21" t="s">
        <v>68</v>
      </c>
      <c r="G2395" s="21" t="s">
        <v>310</v>
      </c>
      <c r="H2395" s="21" t="s">
        <v>1015</v>
      </c>
      <c r="I2395" s="21" t="s">
        <v>60</v>
      </c>
      <c r="J2395" s="23"/>
      <c r="K2395" s="24">
        <v>4</v>
      </c>
      <c r="M2395" s="25" t="str">
        <f>IF(I2395="","",IF(I2395="인문",성적입력!$C$8,성적입력!$C$9))</f>
        <v>A</v>
      </c>
      <c r="N2395" s="26">
        <f>성적입력!$C$15</f>
        <v>3</v>
      </c>
      <c r="P2395" s="27" t="str">
        <f t="shared" si="111"/>
        <v/>
      </c>
      <c r="R2395" s="26" t="str">
        <f t="array" ref="R2395">IFERROR(IF(OR(J2395="",M2395="",F2395=""),"",IF(F2395="학생부종합",INDEX(종합배치표!$C:$Q,MATCH(J2395,종합배치표!$B:$B,0),(MATCH(M2395,{"A","B","C","D","E"},0)-1)*3+1),INDEX(교과배치표!$C:$Q,MATCH(J2395,교과배치표!$B:$B,0),(MATCH(M2395,{"A","B","C","D","E"},0)-1)*3+1))),"")</f>
        <v/>
      </c>
      <c r="S2395" s="26" t="str">
        <f t="array" ref="S2395">IFERROR(IF(OR(J2395="",M2395="",F2395=""),"",IF(F2395="학생부종합",INDEX(종합배치표!$C:$Q,MATCH(J2395,종합배치표!$B:$B,0),(MATCH(M2395,{"A","B","C","D","E"},0)-1)*3+2),INDEX(교과배치표!$C:$Q,MATCH(J2395,교과배치표!$B:$B,0),(MATCH(M2395,{"A","B","C","D","E"},0)-1)*3+2))),"")</f>
        <v/>
      </c>
      <c r="T2395" s="26" t="str">
        <f t="array" ref="T2395">IFERROR(IF(OR(J2395="",M2395="",F2395=""),"",IF(F2395="학생부종합",INDEX(종합배치표!$C:$Q,MATCH(J2395,종합배치표!$B:$B,0),(MATCH(M2395,{"A","B","C","D","E"},0)-1)*3+3),INDEX(교과배치표!$C:$Q,MATCH(J2395,교과배치표!$B:$B,0),(MATCH(M2395,{"A","B","C","D","E"},0)-1)*3+3))),"")</f>
        <v/>
      </c>
      <c r="V2395" s="140">
        <f t="shared" si="112"/>
        <v>2.7</v>
      </c>
      <c r="W2395" s="141" t="str">
        <f t="shared" si="113"/>
        <v/>
      </c>
    </row>
    <row r="2396" spans="2:23" ht="14.25" customHeight="1">
      <c r="B2396" s="20">
        <v>2722</v>
      </c>
      <c r="C2396" s="21" t="s">
        <v>22</v>
      </c>
      <c r="D2396" s="21" t="s">
        <v>22</v>
      </c>
      <c r="E2396" s="21" t="s">
        <v>1046</v>
      </c>
      <c r="F2396" s="21" t="s">
        <v>24</v>
      </c>
      <c r="G2396" s="21" t="s">
        <v>1047</v>
      </c>
      <c r="H2396" s="21" t="s">
        <v>1015</v>
      </c>
      <c r="I2396" s="21" t="s">
        <v>60</v>
      </c>
      <c r="J2396" s="23"/>
      <c r="K2396" s="24">
        <v>18</v>
      </c>
      <c r="M2396" s="25" t="str">
        <f>IF(I2396="","",IF(I2396="인문",성적입력!$C$8,성적입력!$C$9))</f>
        <v>A</v>
      </c>
      <c r="N2396" s="26">
        <f>성적입력!$C$15</f>
        <v>3</v>
      </c>
      <c r="P2396" s="27" t="str">
        <f t="shared" si="111"/>
        <v/>
      </c>
      <c r="R2396" s="26" t="str">
        <f t="array" ref="R2396">IFERROR(IF(OR(J2396="",M2396="",F2396=""),"",IF(F2396="학생부종합",INDEX(종합배치표!$C:$Q,MATCH(J2396,종합배치표!$B:$B,0),(MATCH(M2396,{"A","B","C","D","E"},0)-1)*3+1),INDEX(교과배치표!$C:$Q,MATCH(J2396,교과배치표!$B:$B,0),(MATCH(M2396,{"A","B","C","D","E"},0)-1)*3+1))),"")</f>
        <v/>
      </c>
      <c r="S2396" s="26" t="str">
        <f t="array" ref="S2396">IFERROR(IF(OR(J2396="",M2396="",F2396=""),"",IF(F2396="학생부종합",INDEX(종합배치표!$C:$Q,MATCH(J2396,종합배치표!$B:$B,0),(MATCH(M2396,{"A","B","C","D","E"},0)-1)*3+2),INDEX(교과배치표!$C:$Q,MATCH(J2396,교과배치표!$B:$B,0),(MATCH(M2396,{"A","B","C","D","E"},0)-1)*3+2))),"")</f>
        <v/>
      </c>
      <c r="T2396" s="26" t="str">
        <f t="array" ref="T2396">IFERROR(IF(OR(J2396="",M2396="",F2396=""),"",IF(F2396="학생부종합",INDEX(종합배치표!$C:$Q,MATCH(J2396,종합배치표!$B:$B,0),(MATCH(M2396,{"A","B","C","D","E"},0)-1)*3+3),INDEX(교과배치표!$C:$Q,MATCH(J2396,교과배치표!$B:$B,0),(MATCH(M2396,{"A","B","C","D","E"},0)-1)*3+3))),"")</f>
        <v/>
      </c>
      <c r="V2396" s="140">
        <f t="shared" si="112"/>
        <v>2.7</v>
      </c>
      <c r="W2396" s="141" t="str">
        <f t="shared" si="113"/>
        <v/>
      </c>
    </row>
    <row r="2397" spans="2:23" ht="14.25" customHeight="1">
      <c r="B2397" s="20">
        <v>2723</v>
      </c>
      <c r="C2397" s="21" t="s">
        <v>22</v>
      </c>
      <c r="D2397" s="21" t="s">
        <v>22</v>
      </c>
      <c r="E2397" s="21" t="s">
        <v>1046</v>
      </c>
      <c r="F2397" s="21" t="s">
        <v>24</v>
      </c>
      <c r="G2397" s="21" t="s">
        <v>1047</v>
      </c>
      <c r="H2397" s="21" t="s">
        <v>209</v>
      </c>
      <c r="I2397" s="21" t="s">
        <v>27</v>
      </c>
      <c r="J2397" s="23"/>
      <c r="K2397" s="24">
        <v>23</v>
      </c>
      <c r="M2397" s="25" t="str">
        <f>IF(I2397="","",IF(I2397="인문",성적입력!$C$8,성적입력!$C$9))</f>
        <v>A</v>
      </c>
      <c r="N2397" s="26">
        <f>성적입력!$C$15</f>
        <v>3</v>
      </c>
      <c r="P2397" s="27" t="str">
        <f t="shared" si="111"/>
        <v/>
      </c>
      <c r="R2397" s="26" t="str">
        <f t="array" ref="R2397">IFERROR(IF(OR(J2397="",M2397="",F2397=""),"",IF(F2397="학생부종합",INDEX(종합배치표!$C:$Q,MATCH(J2397,종합배치표!$B:$B,0),(MATCH(M2397,{"A","B","C","D","E"},0)-1)*3+1),INDEX(교과배치표!$C:$Q,MATCH(J2397,교과배치표!$B:$B,0),(MATCH(M2397,{"A","B","C","D","E"},0)-1)*3+1))),"")</f>
        <v/>
      </c>
      <c r="S2397" s="26" t="str">
        <f t="array" ref="S2397">IFERROR(IF(OR(J2397="",M2397="",F2397=""),"",IF(F2397="학생부종합",INDEX(종합배치표!$C:$Q,MATCH(J2397,종합배치표!$B:$B,0),(MATCH(M2397,{"A","B","C","D","E"},0)-1)*3+2),INDEX(교과배치표!$C:$Q,MATCH(J2397,교과배치표!$B:$B,0),(MATCH(M2397,{"A","B","C","D","E"},0)-1)*3+2))),"")</f>
        <v/>
      </c>
      <c r="T2397" s="26" t="str">
        <f t="array" ref="T2397">IFERROR(IF(OR(J2397="",M2397="",F2397=""),"",IF(F2397="학생부종합",INDEX(종합배치표!$C:$Q,MATCH(J2397,종합배치표!$B:$B,0),(MATCH(M2397,{"A","B","C","D","E"},0)-1)*3+3),INDEX(교과배치표!$C:$Q,MATCH(J2397,교과배치표!$B:$B,0),(MATCH(M2397,{"A","B","C","D","E"},0)-1)*3+3))),"")</f>
        <v/>
      </c>
      <c r="V2397" s="140">
        <f t="shared" si="112"/>
        <v>2.7</v>
      </c>
      <c r="W2397" s="141" t="str">
        <f t="shared" si="113"/>
        <v/>
      </c>
    </row>
    <row r="2398" spans="2:23" ht="14.25" customHeight="1">
      <c r="B2398" s="20">
        <v>2724</v>
      </c>
      <c r="C2398" s="21" t="s">
        <v>22</v>
      </c>
      <c r="D2398" s="21" t="s">
        <v>22</v>
      </c>
      <c r="E2398" s="21" t="s">
        <v>1046</v>
      </c>
      <c r="F2398" s="21" t="s">
        <v>24</v>
      </c>
      <c r="G2398" s="21" t="s">
        <v>1048</v>
      </c>
      <c r="H2398" s="21" t="s">
        <v>209</v>
      </c>
      <c r="I2398" s="21" t="s">
        <v>27</v>
      </c>
      <c r="J2398" s="23"/>
      <c r="K2398" s="24">
        <v>80</v>
      </c>
      <c r="M2398" s="25" t="str">
        <f>IF(I2398="","",IF(I2398="인문",성적입력!$C$8,성적입력!$C$9))</f>
        <v>A</v>
      </c>
      <c r="N2398" s="26">
        <f>성적입력!$C$15</f>
        <v>3</v>
      </c>
      <c r="P2398" s="27" t="str">
        <f t="shared" si="111"/>
        <v/>
      </c>
      <c r="R2398" s="26" t="str">
        <f t="array" ref="R2398">IFERROR(IF(OR(J2398="",M2398="",F2398=""),"",IF(F2398="학생부종합",INDEX(종합배치표!$C:$Q,MATCH(J2398,종합배치표!$B:$B,0),(MATCH(M2398,{"A","B","C","D","E"},0)-1)*3+1),INDEX(교과배치표!$C:$Q,MATCH(J2398,교과배치표!$B:$B,0),(MATCH(M2398,{"A","B","C","D","E"},0)-1)*3+1))),"")</f>
        <v/>
      </c>
      <c r="S2398" s="26" t="str">
        <f t="array" ref="S2398">IFERROR(IF(OR(J2398="",M2398="",F2398=""),"",IF(F2398="학생부종합",INDEX(종합배치표!$C:$Q,MATCH(J2398,종합배치표!$B:$B,0),(MATCH(M2398,{"A","B","C","D","E"},0)-1)*3+2),INDEX(교과배치표!$C:$Q,MATCH(J2398,교과배치표!$B:$B,0),(MATCH(M2398,{"A","B","C","D","E"},0)-1)*3+2))),"")</f>
        <v/>
      </c>
      <c r="T2398" s="26" t="str">
        <f t="array" ref="T2398">IFERROR(IF(OR(J2398="",M2398="",F2398=""),"",IF(F2398="학생부종합",INDEX(종합배치표!$C:$Q,MATCH(J2398,종합배치표!$B:$B,0),(MATCH(M2398,{"A","B","C","D","E"},0)-1)*3+3),INDEX(교과배치표!$C:$Q,MATCH(J2398,교과배치표!$B:$B,0),(MATCH(M2398,{"A","B","C","D","E"},0)-1)*3+3))),"")</f>
        <v/>
      </c>
      <c r="V2398" s="140">
        <f t="shared" si="112"/>
        <v>2.7</v>
      </c>
      <c r="W2398" s="141" t="str">
        <f t="shared" si="113"/>
        <v/>
      </c>
    </row>
    <row r="2399" spans="2:23" ht="14.25" customHeight="1">
      <c r="B2399" s="20">
        <v>2725</v>
      </c>
      <c r="C2399" s="21" t="s">
        <v>22</v>
      </c>
      <c r="D2399" s="21" t="s">
        <v>22</v>
      </c>
      <c r="E2399" s="21" t="s">
        <v>1046</v>
      </c>
      <c r="F2399" s="21" t="s">
        <v>68</v>
      </c>
      <c r="G2399" s="21" t="s">
        <v>310</v>
      </c>
      <c r="H2399" s="21" t="s">
        <v>223</v>
      </c>
      <c r="I2399" s="21" t="s">
        <v>27</v>
      </c>
      <c r="J2399" s="23"/>
      <c r="K2399" s="24">
        <v>15</v>
      </c>
      <c r="M2399" s="25" t="str">
        <f>IF(I2399="","",IF(I2399="인문",성적입력!$C$8,성적입력!$C$9))</f>
        <v>A</v>
      </c>
      <c r="N2399" s="26">
        <f>성적입력!$C$15</f>
        <v>3</v>
      </c>
      <c r="P2399" s="27" t="str">
        <f t="shared" si="111"/>
        <v/>
      </c>
      <c r="R2399" s="26" t="str">
        <f t="array" ref="R2399">IFERROR(IF(OR(J2399="",M2399="",F2399=""),"",IF(F2399="학생부종합",INDEX(종합배치표!$C:$Q,MATCH(J2399,종합배치표!$B:$B,0),(MATCH(M2399,{"A","B","C","D","E"},0)-1)*3+1),INDEX(교과배치표!$C:$Q,MATCH(J2399,교과배치표!$B:$B,0),(MATCH(M2399,{"A","B","C","D","E"},0)-1)*3+1))),"")</f>
        <v/>
      </c>
      <c r="S2399" s="26" t="str">
        <f t="array" ref="S2399">IFERROR(IF(OR(J2399="",M2399="",F2399=""),"",IF(F2399="학생부종합",INDEX(종합배치표!$C:$Q,MATCH(J2399,종합배치표!$B:$B,0),(MATCH(M2399,{"A","B","C","D","E"},0)-1)*3+2),INDEX(교과배치표!$C:$Q,MATCH(J2399,교과배치표!$B:$B,0),(MATCH(M2399,{"A","B","C","D","E"},0)-1)*3+2))),"")</f>
        <v/>
      </c>
      <c r="T2399" s="26" t="str">
        <f t="array" ref="T2399">IFERROR(IF(OR(J2399="",M2399="",F2399=""),"",IF(F2399="학생부종합",INDEX(종합배치표!$C:$Q,MATCH(J2399,종합배치표!$B:$B,0),(MATCH(M2399,{"A","B","C","D","E"},0)-1)*3+3),INDEX(교과배치표!$C:$Q,MATCH(J2399,교과배치표!$B:$B,0),(MATCH(M2399,{"A","B","C","D","E"},0)-1)*3+3))),"")</f>
        <v/>
      </c>
      <c r="V2399" s="140">
        <f t="shared" si="112"/>
        <v>2.7</v>
      </c>
      <c r="W2399" s="141" t="str">
        <f t="shared" si="113"/>
        <v/>
      </c>
    </row>
    <row r="2400" spans="2:23" ht="14.25" customHeight="1">
      <c r="B2400" s="20">
        <v>2726</v>
      </c>
      <c r="C2400" s="21" t="s">
        <v>22</v>
      </c>
      <c r="D2400" s="21" t="s">
        <v>22</v>
      </c>
      <c r="E2400" s="21" t="s">
        <v>1046</v>
      </c>
      <c r="F2400" s="21" t="s">
        <v>24</v>
      </c>
      <c r="G2400" s="21" t="s">
        <v>1047</v>
      </c>
      <c r="H2400" s="21" t="s">
        <v>223</v>
      </c>
      <c r="I2400" s="21" t="s">
        <v>27</v>
      </c>
      <c r="J2400" s="23"/>
      <c r="K2400" s="24">
        <v>21</v>
      </c>
      <c r="M2400" s="25" t="str">
        <f>IF(I2400="","",IF(I2400="인문",성적입력!$C$8,성적입력!$C$9))</f>
        <v>A</v>
      </c>
      <c r="N2400" s="26">
        <f>성적입력!$C$15</f>
        <v>3</v>
      </c>
      <c r="P2400" s="27" t="str">
        <f t="shared" si="111"/>
        <v/>
      </c>
      <c r="R2400" s="26" t="str">
        <f t="array" ref="R2400">IFERROR(IF(OR(J2400="",M2400="",F2400=""),"",IF(F2400="학생부종합",INDEX(종합배치표!$C:$Q,MATCH(J2400,종합배치표!$B:$B,0),(MATCH(M2400,{"A","B","C","D","E"},0)-1)*3+1),INDEX(교과배치표!$C:$Q,MATCH(J2400,교과배치표!$B:$B,0),(MATCH(M2400,{"A","B","C","D","E"},0)-1)*3+1))),"")</f>
        <v/>
      </c>
      <c r="S2400" s="26" t="str">
        <f t="array" ref="S2400">IFERROR(IF(OR(J2400="",M2400="",F2400=""),"",IF(F2400="학생부종합",INDEX(종합배치표!$C:$Q,MATCH(J2400,종합배치표!$B:$B,0),(MATCH(M2400,{"A","B","C","D","E"},0)-1)*3+2),INDEX(교과배치표!$C:$Q,MATCH(J2400,교과배치표!$B:$B,0),(MATCH(M2400,{"A","B","C","D","E"},0)-1)*3+2))),"")</f>
        <v/>
      </c>
      <c r="T2400" s="26" t="str">
        <f t="array" ref="T2400">IFERROR(IF(OR(J2400="",M2400="",F2400=""),"",IF(F2400="학생부종합",INDEX(종합배치표!$C:$Q,MATCH(J2400,종합배치표!$B:$B,0),(MATCH(M2400,{"A","B","C","D","E"},0)-1)*3+3),INDEX(교과배치표!$C:$Q,MATCH(J2400,교과배치표!$B:$B,0),(MATCH(M2400,{"A","B","C","D","E"},0)-1)*3+3))),"")</f>
        <v/>
      </c>
      <c r="V2400" s="140">
        <f t="shared" si="112"/>
        <v>2.7</v>
      </c>
      <c r="W2400" s="141" t="str">
        <f t="shared" si="113"/>
        <v/>
      </c>
    </row>
    <row r="2401" spans="2:23" ht="14.25" customHeight="1">
      <c r="B2401" s="20">
        <v>2727</v>
      </c>
      <c r="C2401" s="21" t="s">
        <v>22</v>
      </c>
      <c r="D2401" s="21" t="s">
        <v>22</v>
      </c>
      <c r="E2401" s="21" t="s">
        <v>1046</v>
      </c>
      <c r="F2401" s="21" t="s">
        <v>68</v>
      </c>
      <c r="G2401" s="21" t="s">
        <v>310</v>
      </c>
      <c r="H2401" s="21" t="s">
        <v>1049</v>
      </c>
      <c r="I2401" s="21" t="s">
        <v>60</v>
      </c>
      <c r="J2401" s="23"/>
      <c r="K2401" s="24">
        <v>5</v>
      </c>
      <c r="M2401" s="25" t="str">
        <f>IF(I2401="","",IF(I2401="인문",성적입력!$C$8,성적입력!$C$9))</f>
        <v>A</v>
      </c>
      <c r="N2401" s="26">
        <f>성적입력!$C$15</f>
        <v>3</v>
      </c>
      <c r="P2401" s="27" t="str">
        <f t="shared" si="111"/>
        <v/>
      </c>
      <c r="R2401" s="26" t="str">
        <f t="array" ref="R2401">IFERROR(IF(OR(J2401="",M2401="",F2401=""),"",IF(F2401="학생부종합",INDEX(종합배치표!$C:$Q,MATCH(J2401,종합배치표!$B:$B,0),(MATCH(M2401,{"A","B","C","D","E"},0)-1)*3+1),INDEX(교과배치표!$C:$Q,MATCH(J2401,교과배치표!$B:$B,0),(MATCH(M2401,{"A","B","C","D","E"},0)-1)*3+1))),"")</f>
        <v/>
      </c>
      <c r="S2401" s="26" t="str">
        <f t="array" ref="S2401">IFERROR(IF(OR(J2401="",M2401="",F2401=""),"",IF(F2401="학생부종합",INDEX(종합배치표!$C:$Q,MATCH(J2401,종합배치표!$B:$B,0),(MATCH(M2401,{"A","B","C","D","E"},0)-1)*3+2),INDEX(교과배치표!$C:$Q,MATCH(J2401,교과배치표!$B:$B,0),(MATCH(M2401,{"A","B","C","D","E"},0)-1)*3+2))),"")</f>
        <v/>
      </c>
      <c r="T2401" s="26" t="str">
        <f t="array" ref="T2401">IFERROR(IF(OR(J2401="",M2401="",F2401=""),"",IF(F2401="학생부종합",INDEX(종합배치표!$C:$Q,MATCH(J2401,종합배치표!$B:$B,0),(MATCH(M2401,{"A","B","C","D","E"},0)-1)*3+3),INDEX(교과배치표!$C:$Q,MATCH(J2401,교과배치표!$B:$B,0),(MATCH(M2401,{"A","B","C","D","E"},0)-1)*3+3))),"")</f>
        <v/>
      </c>
      <c r="V2401" s="140">
        <f t="shared" si="112"/>
        <v>2.7</v>
      </c>
      <c r="W2401" s="141" t="str">
        <f t="shared" si="113"/>
        <v/>
      </c>
    </row>
    <row r="2402" spans="2:23" ht="14.25" customHeight="1">
      <c r="B2402" s="20">
        <v>2728</v>
      </c>
      <c r="C2402" s="21" t="s">
        <v>22</v>
      </c>
      <c r="D2402" s="21" t="s">
        <v>22</v>
      </c>
      <c r="E2402" s="21" t="s">
        <v>1046</v>
      </c>
      <c r="F2402" s="21" t="s">
        <v>24</v>
      </c>
      <c r="G2402" s="21" t="s">
        <v>1047</v>
      </c>
      <c r="H2402" s="21" t="s">
        <v>1049</v>
      </c>
      <c r="I2402" s="21" t="s">
        <v>60</v>
      </c>
      <c r="J2402" s="23"/>
      <c r="K2402" s="24">
        <v>7</v>
      </c>
      <c r="M2402" s="25" t="str">
        <f>IF(I2402="","",IF(I2402="인문",성적입력!$C$8,성적입력!$C$9))</f>
        <v>A</v>
      </c>
      <c r="N2402" s="26">
        <f>성적입력!$C$15</f>
        <v>3</v>
      </c>
      <c r="P2402" s="27" t="str">
        <f t="shared" si="111"/>
        <v/>
      </c>
      <c r="R2402" s="26" t="str">
        <f t="array" ref="R2402">IFERROR(IF(OR(J2402="",M2402="",F2402=""),"",IF(F2402="학생부종합",INDEX(종합배치표!$C:$Q,MATCH(J2402,종합배치표!$B:$B,0),(MATCH(M2402,{"A","B","C","D","E"},0)-1)*3+1),INDEX(교과배치표!$C:$Q,MATCH(J2402,교과배치표!$B:$B,0),(MATCH(M2402,{"A","B","C","D","E"},0)-1)*3+1))),"")</f>
        <v/>
      </c>
      <c r="S2402" s="26" t="str">
        <f t="array" ref="S2402">IFERROR(IF(OR(J2402="",M2402="",F2402=""),"",IF(F2402="학생부종합",INDEX(종합배치표!$C:$Q,MATCH(J2402,종합배치표!$B:$B,0),(MATCH(M2402,{"A","B","C","D","E"},0)-1)*3+2),INDEX(교과배치표!$C:$Q,MATCH(J2402,교과배치표!$B:$B,0),(MATCH(M2402,{"A","B","C","D","E"},0)-1)*3+2))),"")</f>
        <v/>
      </c>
      <c r="T2402" s="26" t="str">
        <f t="array" ref="T2402">IFERROR(IF(OR(J2402="",M2402="",F2402=""),"",IF(F2402="학생부종합",INDEX(종합배치표!$C:$Q,MATCH(J2402,종합배치표!$B:$B,0),(MATCH(M2402,{"A","B","C","D","E"},0)-1)*3+3),INDEX(교과배치표!$C:$Q,MATCH(J2402,교과배치표!$B:$B,0),(MATCH(M2402,{"A","B","C","D","E"},0)-1)*3+3))),"")</f>
        <v/>
      </c>
      <c r="V2402" s="140">
        <f t="shared" si="112"/>
        <v>2.7</v>
      </c>
      <c r="W2402" s="141" t="str">
        <f t="shared" si="113"/>
        <v/>
      </c>
    </row>
    <row r="2403" spans="2:23" ht="14.25" customHeight="1">
      <c r="B2403" s="20">
        <v>2729</v>
      </c>
      <c r="C2403" s="21" t="s">
        <v>22</v>
      </c>
      <c r="D2403" s="21" t="s">
        <v>22</v>
      </c>
      <c r="E2403" s="21" t="s">
        <v>1046</v>
      </c>
      <c r="F2403" s="21" t="s">
        <v>68</v>
      </c>
      <c r="G2403" s="21" t="s">
        <v>310</v>
      </c>
      <c r="H2403" s="21" t="s">
        <v>1050</v>
      </c>
      <c r="I2403" s="21" t="s">
        <v>60</v>
      </c>
      <c r="J2403" s="23"/>
      <c r="K2403" s="24">
        <v>4</v>
      </c>
      <c r="M2403" s="25" t="str">
        <f>IF(I2403="","",IF(I2403="인문",성적입력!$C$8,성적입력!$C$9))</f>
        <v>A</v>
      </c>
      <c r="N2403" s="26">
        <f>성적입력!$C$15</f>
        <v>3</v>
      </c>
      <c r="P2403" s="27" t="str">
        <f t="shared" si="111"/>
        <v/>
      </c>
      <c r="R2403" s="26" t="str">
        <f t="array" ref="R2403">IFERROR(IF(OR(J2403="",M2403="",F2403=""),"",IF(F2403="학생부종합",INDEX(종합배치표!$C:$Q,MATCH(J2403,종합배치표!$B:$B,0),(MATCH(M2403,{"A","B","C","D","E"},0)-1)*3+1),INDEX(교과배치표!$C:$Q,MATCH(J2403,교과배치표!$B:$B,0),(MATCH(M2403,{"A","B","C","D","E"},0)-1)*3+1))),"")</f>
        <v/>
      </c>
      <c r="S2403" s="26" t="str">
        <f t="array" ref="S2403">IFERROR(IF(OR(J2403="",M2403="",F2403=""),"",IF(F2403="학생부종합",INDEX(종합배치표!$C:$Q,MATCH(J2403,종합배치표!$B:$B,0),(MATCH(M2403,{"A","B","C","D","E"},0)-1)*3+2),INDEX(교과배치표!$C:$Q,MATCH(J2403,교과배치표!$B:$B,0),(MATCH(M2403,{"A","B","C","D","E"},0)-1)*3+2))),"")</f>
        <v/>
      </c>
      <c r="T2403" s="26" t="str">
        <f t="array" ref="T2403">IFERROR(IF(OR(J2403="",M2403="",F2403=""),"",IF(F2403="학생부종합",INDEX(종합배치표!$C:$Q,MATCH(J2403,종합배치표!$B:$B,0),(MATCH(M2403,{"A","B","C","D","E"},0)-1)*3+3),INDEX(교과배치표!$C:$Q,MATCH(J2403,교과배치표!$B:$B,0),(MATCH(M2403,{"A","B","C","D","E"},0)-1)*3+3))),"")</f>
        <v/>
      </c>
      <c r="V2403" s="140">
        <f t="shared" si="112"/>
        <v>2.7</v>
      </c>
      <c r="W2403" s="141" t="str">
        <f t="shared" si="113"/>
        <v/>
      </c>
    </row>
    <row r="2404" spans="2:23" ht="14.25" customHeight="1">
      <c r="B2404" s="20">
        <v>2730</v>
      </c>
      <c r="C2404" s="21" t="s">
        <v>22</v>
      </c>
      <c r="D2404" s="21" t="s">
        <v>22</v>
      </c>
      <c r="E2404" s="21" t="s">
        <v>1046</v>
      </c>
      <c r="F2404" s="21" t="s">
        <v>24</v>
      </c>
      <c r="G2404" s="21" t="s">
        <v>1047</v>
      </c>
      <c r="H2404" s="21" t="s">
        <v>1050</v>
      </c>
      <c r="I2404" s="21" t="s">
        <v>60</v>
      </c>
      <c r="J2404" s="23"/>
      <c r="K2404" s="24">
        <v>7</v>
      </c>
      <c r="M2404" s="25" t="str">
        <f>IF(I2404="","",IF(I2404="인문",성적입력!$C$8,성적입력!$C$9))</f>
        <v>A</v>
      </c>
      <c r="N2404" s="26">
        <f>성적입력!$C$15</f>
        <v>3</v>
      </c>
      <c r="P2404" s="27" t="str">
        <f t="shared" si="111"/>
        <v/>
      </c>
      <c r="R2404" s="26" t="str">
        <f t="array" ref="R2404">IFERROR(IF(OR(J2404="",M2404="",F2404=""),"",IF(F2404="학생부종합",INDEX(종합배치표!$C:$Q,MATCH(J2404,종합배치표!$B:$B,0),(MATCH(M2404,{"A","B","C","D","E"},0)-1)*3+1),INDEX(교과배치표!$C:$Q,MATCH(J2404,교과배치표!$B:$B,0),(MATCH(M2404,{"A","B","C","D","E"},0)-1)*3+1))),"")</f>
        <v/>
      </c>
      <c r="S2404" s="26" t="str">
        <f t="array" ref="S2404">IFERROR(IF(OR(J2404="",M2404="",F2404=""),"",IF(F2404="학생부종합",INDEX(종합배치표!$C:$Q,MATCH(J2404,종합배치표!$B:$B,0),(MATCH(M2404,{"A","B","C","D","E"},0)-1)*3+2),INDEX(교과배치표!$C:$Q,MATCH(J2404,교과배치표!$B:$B,0),(MATCH(M2404,{"A","B","C","D","E"},0)-1)*3+2))),"")</f>
        <v/>
      </c>
      <c r="T2404" s="26" t="str">
        <f t="array" ref="T2404">IFERROR(IF(OR(J2404="",M2404="",F2404=""),"",IF(F2404="학생부종합",INDEX(종합배치표!$C:$Q,MATCH(J2404,종합배치표!$B:$B,0),(MATCH(M2404,{"A","B","C","D","E"},0)-1)*3+3),INDEX(교과배치표!$C:$Q,MATCH(J2404,교과배치표!$B:$B,0),(MATCH(M2404,{"A","B","C","D","E"},0)-1)*3+3))),"")</f>
        <v/>
      </c>
      <c r="V2404" s="140">
        <f t="shared" si="112"/>
        <v>2.7</v>
      </c>
      <c r="W2404" s="141" t="str">
        <f t="shared" si="113"/>
        <v/>
      </c>
    </row>
    <row r="2405" spans="2:23" ht="14.25" customHeight="1">
      <c r="B2405" s="20">
        <v>2731</v>
      </c>
      <c r="C2405" s="21" t="s">
        <v>22</v>
      </c>
      <c r="D2405" s="21" t="s">
        <v>22</v>
      </c>
      <c r="E2405" s="21" t="s">
        <v>1046</v>
      </c>
      <c r="F2405" s="21" t="s">
        <v>68</v>
      </c>
      <c r="G2405" s="21" t="s">
        <v>310</v>
      </c>
      <c r="H2405" s="21" t="s">
        <v>454</v>
      </c>
      <c r="I2405" s="21" t="s">
        <v>27</v>
      </c>
      <c r="J2405" s="23"/>
      <c r="K2405" s="24">
        <v>3</v>
      </c>
      <c r="M2405" s="25" t="str">
        <f>IF(I2405="","",IF(I2405="인문",성적입력!$C$8,성적입력!$C$9))</f>
        <v>A</v>
      </c>
      <c r="N2405" s="26">
        <f>성적입력!$C$15</f>
        <v>3</v>
      </c>
      <c r="P2405" s="27" t="str">
        <f t="shared" si="111"/>
        <v/>
      </c>
      <c r="R2405" s="26" t="str">
        <f t="array" ref="R2405">IFERROR(IF(OR(J2405="",M2405="",F2405=""),"",IF(F2405="학생부종합",INDEX(종합배치표!$C:$Q,MATCH(J2405,종합배치표!$B:$B,0),(MATCH(M2405,{"A","B","C","D","E"},0)-1)*3+1),INDEX(교과배치표!$C:$Q,MATCH(J2405,교과배치표!$B:$B,0),(MATCH(M2405,{"A","B","C","D","E"},0)-1)*3+1))),"")</f>
        <v/>
      </c>
      <c r="S2405" s="26" t="str">
        <f t="array" ref="S2405">IFERROR(IF(OR(J2405="",M2405="",F2405=""),"",IF(F2405="학생부종합",INDEX(종합배치표!$C:$Q,MATCH(J2405,종합배치표!$B:$B,0),(MATCH(M2405,{"A","B","C","D","E"},0)-1)*3+2),INDEX(교과배치표!$C:$Q,MATCH(J2405,교과배치표!$B:$B,0),(MATCH(M2405,{"A","B","C","D","E"},0)-1)*3+2))),"")</f>
        <v/>
      </c>
      <c r="T2405" s="26" t="str">
        <f t="array" ref="T2405">IFERROR(IF(OR(J2405="",M2405="",F2405=""),"",IF(F2405="학생부종합",INDEX(종합배치표!$C:$Q,MATCH(J2405,종합배치표!$B:$B,0),(MATCH(M2405,{"A","B","C","D","E"},0)-1)*3+3),INDEX(교과배치표!$C:$Q,MATCH(J2405,교과배치표!$B:$B,0),(MATCH(M2405,{"A","B","C","D","E"},0)-1)*3+3))),"")</f>
        <v/>
      </c>
      <c r="V2405" s="140">
        <f t="shared" si="112"/>
        <v>2.7</v>
      </c>
      <c r="W2405" s="141" t="str">
        <f t="shared" si="113"/>
        <v/>
      </c>
    </row>
    <row r="2406" spans="2:23" ht="14.25" customHeight="1">
      <c r="B2406" s="20">
        <v>2732</v>
      </c>
      <c r="C2406" s="21" t="s">
        <v>22</v>
      </c>
      <c r="D2406" s="21" t="s">
        <v>22</v>
      </c>
      <c r="E2406" s="21" t="s">
        <v>1046</v>
      </c>
      <c r="F2406" s="21" t="s">
        <v>24</v>
      </c>
      <c r="G2406" s="21" t="s">
        <v>1047</v>
      </c>
      <c r="H2406" s="21" t="s">
        <v>454</v>
      </c>
      <c r="I2406" s="21" t="s">
        <v>27</v>
      </c>
      <c r="J2406" s="23"/>
      <c r="K2406" s="24">
        <v>10</v>
      </c>
      <c r="M2406" s="25" t="str">
        <f>IF(I2406="","",IF(I2406="인문",성적입력!$C$8,성적입력!$C$9))</f>
        <v>A</v>
      </c>
      <c r="N2406" s="26">
        <f>성적입력!$C$15</f>
        <v>3</v>
      </c>
      <c r="P2406" s="27" t="str">
        <f t="shared" si="111"/>
        <v/>
      </c>
      <c r="R2406" s="26" t="str">
        <f t="array" ref="R2406">IFERROR(IF(OR(J2406="",M2406="",F2406=""),"",IF(F2406="학생부종합",INDEX(종합배치표!$C:$Q,MATCH(J2406,종합배치표!$B:$B,0),(MATCH(M2406,{"A","B","C","D","E"},0)-1)*3+1),INDEX(교과배치표!$C:$Q,MATCH(J2406,교과배치표!$B:$B,0),(MATCH(M2406,{"A","B","C","D","E"},0)-1)*3+1))),"")</f>
        <v/>
      </c>
      <c r="S2406" s="26" t="str">
        <f t="array" ref="S2406">IFERROR(IF(OR(J2406="",M2406="",F2406=""),"",IF(F2406="학생부종합",INDEX(종합배치표!$C:$Q,MATCH(J2406,종합배치표!$B:$B,0),(MATCH(M2406,{"A","B","C","D","E"},0)-1)*3+2),INDEX(교과배치표!$C:$Q,MATCH(J2406,교과배치표!$B:$B,0),(MATCH(M2406,{"A","B","C","D","E"},0)-1)*3+2))),"")</f>
        <v/>
      </c>
      <c r="T2406" s="26" t="str">
        <f t="array" ref="T2406">IFERROR(IF(OR(J2406="",M2406="",F2406=""),"",IF(F2406="학생부종합",INDEX(종합배치표!$C:$Q,MATCH(J2406,종합배치표!$B:$B,0),(MATCH(M2406,{"A","B","C","D","E"},0)-1)*3+3),INDEX(교과배치표!$C:$Q,MATCH(J2406,교과배치표!$B:$B,0),(MATCH(M2406,{"A","B","C","D","E"},0)-1)*3+3))),"")</f>
        <v/>
      </c>
      <c r="V2406" s="140">
        <f t="shared" si="112"/>
        <v>2.7</v>
      </c>
      <c r="W2406" s="141" t="str">
        <f t="shared" si="113"/>
        <v/>
      </c>
    </row>
    <row r="2407" spans="2:23" ht="14.25" customHeight="1">
      <c r="B2407" s="20">
        <v>2733</v>
      </c>
      <c r="C2407" s="21" t="s">
        <v>22</v>
      </c>
      <c r="D2407" s="21" t="s">
        <v>22</v>
      </c>
      <c r="E2407" s="21" t="s">
        <v>1046</v>
      </c>
      <c r="F2407" s="21" t="s">
        <v>68</v>
      </c>
      <c r="G2407" s="21" t="s">
        <v>310</v>
      </c>
      <c r="H2407" s="21" t="s">
        <v>47</v>
      </c>
      <c r="I2407" s="21" t="s">
        <v>27</v>
      </c>
      <c r="J2407" s="23"/>
      <c r="K2407" s="24">
        <v>3</v>
      </c>
      <c r="M2407" s="25" t="str">
        <f>IF(I2407="","",IF(I2407="인문",성적입력!$C$8,성적입력!$C$9))</f>
        <v>A</v>
      </c>
      <c r="N2407" s="26">
        <f>성적입력!$C$15</f>
        <v>3</v>
      </c>
      <c r="P2407" s="27" t="str">
        <f t="shared" si="111"/>
        <v/>
      </c>
      <c r="R2407" s="26" t="str">
        <f t="array" ref="R2407">IFERROR(IF(OR(J2407="",M2407="",F2407=""),"",IF(F2407="학생부종합",INDEX(종합배치표!$C:$Q,MATCH(J2407,종합배치표!$B:$B,0),(MATCH(M2407,{"A","B","C","D","E"},0)-1)*3+1),INDEX(교과배치표!$C:$Q,MATCH(J2407,교과배치표!$B:$B,0),(MATCH(M2407,{"A","B","C","D","E"},0)-1)*3+1))),"")</f>
        <v/>
      </c>
      <c r="S2407" s="26" t="str">
        <f t="array" ref="S2407">IFERROR(IF(OR(J2407="",M2407="",F2407=""),"",IF(F2407="학생부종합",INDEX(종합배치표!$C:$Q,MATCH(J2407,종합배치표!$B:$B,0),(MATCH(M2407,{"A","B","C","D","E"},0)-1)*3+2),INDEX(교과배치표!$C:$Q,MATCH(J2407,교과배치표!$B:$B,0),(MATCH(M2407,{"A","B","C","D","E"},0)-1)*3+2))),"")</f>
        <v/>
      </c>
      <c r="T2407" s="26" t="str">
        <f t="array" ref="T2407">IFERROR(IF(OR(J2407="",M2407="",F2407=""),"",IF(F2407="학생부종합",INDEX(종합배치표!$C:$Q,MATCH(J2407,종합배치표!$B:$B,0),(MATCH(M2407,{"A","B","C","D","E"},0)-1)*3+3),INDEX(교과배치표!$C:$Q,MATCH(J2407,교과배치표!$B:$B,0),(MATCH(M2407,{"A","B","C","D","E"},0)-1)*3+3))),"")</f>
        <v/>
      </c>
      <c r="V2407" s="140">
        <f t="shared" si="112"/>
        <v>2.7</v>
      </c>
      <c r="W2407" s="141" t="str">
        <f t="shared" si="113"/>
        <v/>
      </c>
    </row>
    <row r="2408" spans="2:23" ht="14.25" customHeight="1">
      <c r="B2408" s="20">
        <v>2734</v>
      </c>
      <c r="C2408" s="21" t="s">
        <v>22</v>
      </c>
      <c r="D2408" s="21" t="s">
        <v>22</v>
      </c>
      <c r="E2408" s="21" t="s">
        <v>1046</v>
      </c>
      <c r="F2408" s="21" t="s">
        <v>24</v>
      </c>
      <c r="G2408" s="21" t="s">
        <v>1047</v>
      </c>
      <c r="H2408" s="21" t="s">
        <v>47</v>
      </c>
      <c r="I2408" s="21" t="s">
        <v>27</v>
      </c>
      <c r="J2408" s="23"/>
      <c r="K2408" s="24">
        <v>11</v>
      </c>
      <c r="M2408" s="25" t="str">
        <f>IF(I2408="","",IF(I2408="인문",성적입력!$C$8,성적입력!$C$9))</f>
        <v>A</v>
      </c>
      <c r="N2408" s="26">
        <f>성적입력!$C$15</f>
        <v>3</v>
      </c>
      <c r="P2408" s="27" t="str">
        <f t="shared" si="111"/>
        <v/>
      </c>
      <c r="R2408" s="26" t="str">
        <f t="array" ref="R2408">IFERROR(IF(OR(J2408="",M2408="",F2408=""),"",IF(F2408="학생부종합",INDEX(종합배치표!$C:$Q,MATCH(J2408,종합배치표!$B:$B,0),(MATCH(M2408,{"A","B","C","D","E"},0)-1)*3+1),INDEX(교과배치표!$C:$Q,MATCH(J2408,교과배치표!$B:$B,0),(MATCH(M2408,{"A","B","C","D","E"},0)-1)*3+1))),"")</f>
        <v/>
      </c>
      <c r="S2408" s="26" t="str">
        <f t="array" ref="S2408">IFERROR(IF(OR(J2408="",M2408="",F2408=""),"",IF(F2408="학생부종합",INDEX(종합배치표!$C:$Q,MATCH(J2408,종합배치표!$B:$B,0),(MATCH(M2408,{"A","B","C","D","E"},0)-1)*3+2),INDEX(교과배치표!$C:$Q,MATCH(J2408,교과배치표!$B:$B,0),(MATCH(M2408,{"A","B","C","D","E"},0)-1)*3+2))),"")</f>
        <v/>
      </c>
      <c r="T2408" s="26" t="str">
        <f t="array" ref="T2408">IFERROR(IF(OR(J2408="",M2408="",F2408=""),"",IF(F2408="학생부종합",INDEX(종합배치표!$C:$Q,MATCH(J2408,종합배치표!$B:$B,0),(MATCH(M2408,{"A","B","C","D","E"},0)-1)*3+3),INDEX(교과배치표!$C:$Q,MATCH(J2408,교과배치표!$B:$B,0),(MATCH(M2408,{"A","B","C","D","E"},0)-1)*3+3))),"")</f>
        <v/>
      </c>
      <c r="V2408" s="140">
        <f t="shared" si="112"/>
        <v>2.7</v>
      </c>
      <c r="W2408" s="141" t="str">
        <f t="shared" si="113"/>
        <v/>
      </c>
    </row>
    <row r="2409" spans="2:23" ht="14.25" customHeight="1">
      <c r="B2409" s="20">
        <v>2735</v>
      </c>
      <c r="C2409" s="21" t="s">
        <v>22</v>
      </c>
      <c r="D2409" s="21" t="s">
        <v>22</v>
      </c>
      <c r="E2409" s="21" t="s">
        <v>1046</v>
      </c>
      <c r="F2409" s="21" t="s">
        <v>68</v>
      </c>
      <c r="G2409" s="21" t="s">
        <v>310</v>
      </c>
      <c r="H2409" s="21" t="s">
        <v>1051</v>
      </c>
      <c r="I2409" s="21" t="s">
        <v>27</v>
      </c>
      <c r="J2409" s="23"/>
      <c r="K2409" s="24">
        <v>7</v>
      </c>
      <c r="M2409" s="25" t="str">
        <f>IF(I2409="","",IF(I2409="인문",성적입력!$C$8,성적입력!$C$9))</f>
        <v>A</v>
      </c>
      <c r="N2409" s="26">
        <f>성적입력!$C$15</f>
        <v>3</v>
      </c>
      <c r="P2409" s="27" t="str">
        <f t="shared" si="111"/>
        <v/>
      </c>
      <c r="R2409" s="26" t="str">
        <f t="array" ref="R2409">IFERROR(IF(OR(J2409="",M2409="",F2409=""),"",IF(F2409="학생부종합",INDEX(종합배치표!$C:$Q,MATCH(J2409,종합배치표!$B:$B,0),(MATCH(M2409,{"A","B","C","D","E"},0)-1)*3+1),INDEX(교과배치표!$C:$Q,MATCH(J2409,교과배치표!$B:$B,0),(MATCH(M2409,{"A","B","C","D","E"},0)-1)*3+1))),"")</f>
        <v/>
      </c>
      <c r="S2409" s="26" t="str">
        <f t="array" ref="S2409">IFERROR(IF(OR(J2409="",M2409="",F2409=""),"",IF(F2409="학생부종합",INDEX(종합배치표!$C:$Q,MATCH(J2409,종합배치표!$B:$B,0),(MATCH(M2409,{"A","B","C","D","E"},0)-1)*3+2),INDEX(교과배치표!$C:$Q,MATCH(J2409,교과배치표!$B:$B,0),(MATCH(M2409,{"A","B","C","D","E"},0)-1)*3+2))),"")</f>
        <v/>
      </c>
      <c r="T2409" s="26" t="str">
        <f t="array" ref="T2409">IFERROR(IF(OR(J2409="",M2409="",F2409=""),"",IF(F2409="학생부종합",INDEX(종합배치표!$C:$Q,MATCH(J2409,종합배치표!$B:$B,0),(MATCH(M2409,{"A","B","C","D","E"},0)-1)*3+3),INDEX(교과배치표!$C:$Q,MATCH(J2409,교과배치표!$B:$B,0),(MATCH(M2409,{"A","B","C","D","E"},0)-1)*3+3))),"")</f>
        <v/>
      </c>
      <c r="V2409" s="140">
        <f t="shared" si="112"/>
        <v>2.7</v>
      </c>
      <c r="W2409" s="141" t="str">
        <f t="shared" si="113"/>
        <v/>
      </c>
    </row>
    <row r="2410" spans="2:23" ht="14.25" customHeight="1">
      <c r="B2410" s="20">
        <v>2736</v>
      </c>
      <c r="C2410" s="21" t="s">
        <v>22</v>
      </c>
      <c r="D2410" s="21" t="s">
        <v>22</v>
      </c>
      <c r="E2410" s="21" t="s">
        <v>1046</v>
      </c>
      <c r="F2410" s="21" t="s">
        <v>24</v>
      </c>
      <c r="G2410" s="21" t="s">
        <v>1047</v>
      </c>
      <c r="H2410" s="21" t="s">
        <v>1051</v>
      </c>
      <c r="I2410" s="21" t="s">
        <v>27</v>
      </c>
      <c r="J2410" s="23"/>
      <c r="K2410" s="24">
        <v>17</v>
      </c>
      <c r="M2410" s="25" t="str">
        <f>IF(I2410="","",IF(I2410="인문",성적입력!$C$8,성적입력!$C$9))</f>
        <v>A</v>
      </c>
      <c r="N2410" s="26">
        <f>성적입력!$C$15</f>
        <v>3</v>
      </c>
      <c r="P2410" s="27" t="str">
        <f t="shared" si="111"/>
        <v/>
      </c>
      <c r="R2410" s="26" t="str">
        <f t="array" ref="R2410">IFERROR(IF(OR(J2410="",M2410="",F2410=""),"",IF(F2410="학생부종합",INDEX(종합배치표!$C:$Q,MATCH(J2410,종합배치표!$B:$B,0),(MATCH(M2410,{"A","B","C","D","E"},0)-1)*3+1),INDEX(교과배치표!$C:$Q,MATCH(J2410,교과배치표!$B:$B,0),(MATCH(M2410,{"A","B","C","D","E"},0)-1)*3+1))),"")</f>
        <v/>
      </c>
      <c r="S2410" s="26" t="str">
        <f t="array" ref="S2410">IFERROR(IF(OR(J2410="",M2410="",F2410=""),"",IF(F2410="학생부종합",INDEX(종합배치표!$C:$Q,MATCH(J2410,종합배치표!$B:$B,0),(MATCH(M2410,{"A","B","C","D","E"},0)-1)*3+2),INDEX(교과배치표!$C:$Q,MATCH(J2410,교과배치표!$B:$B,0),(MATCH(M2410,{"A","B","C","D","E"},0)-1)*3+2))),"")</f>
        <v/>
      </c>
      <c r="T2410" s="26" t="str">
        <f t="array" ref="T2410">IFERROR(IF(OR(J2410="",M2410="",F2410=""),"",IF(F2410="학생부종합",INDEX(종합배치표!$C:$Q,MATCH(J2410,종합배치표!$B:$B,0),(MATCH(M2410,{"A","B","C","D","E"},0)-1)*3+3),INDEX(교과배치표!$C:$Q,MATCH(J2410,교과배치표!$B:$B,0),(MATCH(M2410,{"A","B","C","D","E"},0)-1)*3+3))),"")</f>
        <v/>
      </c>
      <c r="V2410" s="140">
        <f t="shared" si="112"/>
        <v>2.7</v>
      </c>
      <c r="W2410" s="141" t="str">
        <f t="shared" si="113"/>
        <v/>
      </c>
    </row>
    <row r="2411" spans="2:23" ht="14.25" customHeight="1">
      <c r="B2411" s="20">
        <v>2737</v>
      </c>
      <c r="C2411" s="21" t="s">
        <v>22</v>
      </c>
      <c r="D2411" s="21" t="s">
        <v>22</v>
      </c>
      <c r="E2411" s="21" t="s">
        <v>1046</v>
      </c>
      <c r="F2411" s="21" t="s">
        <v>68</v>
      </c>
      <c r="G2411" s="21" t="s">
        <v>310</v>
      </c>
      <c r="H2411" s="21" t="s">
        <v>1052</v>
      </c>
      <c r="I2411" s="21" t="s">
        <v>60</v>
      </c>
      <c r="J2411" s="23"/>
      <c r="K2411" s="24">
        <v>5</v>
      </c>
      <c r="M2411" s="25" t="str">
        <f>IF(I2411="","",IF(I2411="인문",성적입력!$C$8,성적입력!$C$9))</f>
        <v>A</v>
      </c>
      <c r="N2411" s="26">
        <f>성적입력!$C$15</f>
        <v>3</v>
      </c>
      <c r="P2411" s="27" t="str">
        <f t="shared" si="111"/>
        <v/>
      </c>
      <c r="R2411" s="26" t="str">
        <f t="array" ref="R2411">IFERROR(IF(OR(J2411="",M2411="",F2411=""),"",IF(F2411="학생부종합",INDEX(종합배치표!$C:$Q,MATCH(J2411,종합배치표!$B:$B,0),(MATCH(M2411,{"A","B","C","D","E"},0)-1)*3+1),INDEX(교과배치표!$C:$Q,MATCH(J2411,교과배치표!$B:$B,0),(MATCH(M2411,{"A","B","C","D","E"},0)-1)*3+1))),"")</f>
        <v/>
      </c>
      <c r="S2411" s="26" t="str">
        <f t="array" ref="S2411">IFERROR(IF(OR(J2411="",M2411="",F2411=""),"",IF(F2411="학생부종합",INDEX(종합배치표!$C:$Q,MATCH(J2411,종합배치표!$B:$B,0),(MATCH(M2411,{"A","B","C","D","E"},0)-1)*3+2),INDEX(교과배치표!$C:$Q,MATCH(J2411,교과배치표!$B:$B,0),(MATCH(M2411,{"A","B","C","D","E"},0)-1)*3+2))),"")</f>
        <v/>
      </c>
      <c r="T2411" s="26" t="str">
        <f t="array" ref="T2411">IFERROR(IF(OR(J2411="",M2411="",F2411=""),"",IF(F2411="학생부종합",INDEX(종합배치표!$C:$Q,MATCH(J2411,종합배치표!$B:$B,0),(MATCH(M2411,{"A","B","C","D","E"},0)-1)*3+3),INDEX(교과배치표!$C:$Q,MATCH(J2411,교과배치표!$B:$B,0),(MATCH(M2411,{"A","B","C","D","E"},0)-1)*3+3))),"")</f>
        <v/>
      </c>
      <c r="V2411" s="140">
        <f t="shared" si="112"/>
        <v>2.7</v>
      </c>
      <c r="W2411" s="141" t="str">
        <f t="shared" si="113"/>
        <v/>
      </c>
    </row>
    <row r="2412" spans="2:23" ht="14.25" customHeight="1">
      <c r="B2412" s="20">
        <v>2738</v>
      </c>
      <c r="C2412" s="21" t="s">
        <v>22</v>
      </c>
      <c r="D2412" s="21" t="s">
        <v>22</v>
      </c>
      <c r="E2412" s="21" t="s">
        <v>1046</v>
      </c>
      <c r="F2412" s="21" t="s">
        <v>24</v>
      </c>
      <c r="G2412" s="21" t="s">
        <v>1047</v>
      </c>
      <c r="H2412" s="21" t="s">
        <v>1052</v>
      </c>
      <c r="I2412" s="21" t="s">
        <v>60</v>
      </c>
      <c r="J2412" s="23"/>
      <c r="K2412" s="24">
        <v>10</v>
      </c>
      <c r="M2412" s="25" t="str">
        <f>IF(I2412="","",IF(I2412="인문",성적입력!$C$8,성적입력!$C$9))</f>
        <v>A</v>
      </c>
      <c r="N2412" s="26">
        <f>성적입력!$C$15</f>
        <v>3</v>
      </c>
      <c r="P2412" s="27" t="str">
        <f t="shared" si="111"/>
        <v/>
      </c>
      <c r="R2412" s="26" t="str">
        <f t="array" ref="R2412">IFERROR(IF(OR(J2412="",M2412="",F2412=""),"",IF(F2412="학생부종합",INDEX(종합배치표!$C:$Q,MATCH(J2412,종합배치표!$B:$B,0),(MATCH(M2412,{"A","B","C","D","E"},0)-1)*3+1),INDEX(교과배치표!$C:$Q,MATCH(J2412,교과배치표!$B:$B,0),(MATCH(M2412,{"A","B","C","D","E"},0)-1)*3+1))),"")</f>
        <v/>
      </c>
      <c r="S2412" s="26" t="str">
        <f t="array" ref="S2412">IFERROR(IF(OR(J2412="",M2412="",F2412=""),"",IF(F2412="학생부종합",INDEX(종합배치표!$C:$Q,MATCH(J2412,종합배치표!$B:$B,0),(MATCH(M2412,{"A","B","C","D","E"},0)-1)*3+2),INDEX(교과배치표!$C:$Q,MATCH(J2412,교과배치표!$B:$B,0),(MATCH(M2412,{"A","B","C","D","E"},0)-1)*3+2))),"")</f>
        <v/>
      </c>
      <c r="T2412" s="26" t="str">
        <f t="array" ref="T2412">IFERROR(IF(OR(J2412="",M2412="",F2412=""),"",IF(F2412="학생부종합",INDEX(종합배치표!$C:$Q,MATCH(J2412,종합배치표!$B:$B,0),(MATCH(M2412,{"A","B","C","D","E"},0)-1)*3+3),INDEX(교과배치표!$C:$Q,MATCH(J2412,교과배치표!$B:$B,0),(MATCH(M2412,{"A","B","C","D","E"},0)-1)*3+3))),"")</f>
        <v/>
      </c>
      <c r="V2412" s="140">
        <f t="shared" si="112"/>
        <v>2.7</v>
      </c>
      <c r="W2412" s="141" t="str">
        <f t="shared" si="113"/>
        <v/>
      </c>
    </row>
    <row r="2413" spans="2:23" ht="14.25" customHeight="1">
      <c r="B2413" s="20">
        <v>2739</v>
      </c>
      <c r="C2413" s="21" t="s">
        <v>22</v>
      </c>
      <c r="D2413" s="21" t="s">
        <v>22</v>
      </c>
      <c r="E2413" s="21" t="s">
        <v>1046</v>
      </c>
      <c r="F2413" s="21" t="s">
        <v>68</v>
      </c>
      <c r="G2413" s="21" t="s">
        <v>310</v>
      </c>
      <c r="H2413" s="21" t="s">
        <v>231</v>
      </c>
      <c r="I2413" s="21" t="s">
        <v>60</v>
      </c>
      <c r="J2413" s="23"/>
      <c r="K2413" s="24">
        <v>3</v>
      </c>
      <c r="M2413" s="25" t="str">
        <f>IF(I2413="","",IF(I2413="인문",성적입력!$C$8,성적입력!$C$9))</f>
        <v>A</v>
      </c>
      <c r="N2413" s="26">
        <f>성적입력!$C$15</f>
        <v>3</v>
      </c>
      <c r="P2413" s="27" t="str">
        <f t="shared" si="111"/>
        <v/>
      </c>
      <c r="R2413" s="26" t="str">
        <f t="array" ref="R2413">IFERROR(IF(OR(J2413="",M2413="",F2413=""),"",IF(F2413="학생부종합",INDEX(종합배치표!$C:$Q,MATCH(J2413,종합배치표!$B:$B,0),(MATCH(M2413,{"A","B","C","D","E"},0)-1)*3+1),INDEX(교과배치표!$C:$Q,MATCH(J2413,교과배치표!$B:$B,0),(MATCH(M2413,{"A","B","C","D","E"},0)-1)*3+1))),"")</f>
        <v/>
      </c>
      <c r="S2413" s="26" t="str">
        <f t="array" ref="S2413">IFERROR(IF(OR(J2413="",M2413="",F2413=""),"",IF(F2413="학생부종합",INDEX(종합배치표!$C:$Q,MATCH(J2413,종합배치표!$B:$B,0),(MATCH(M2413,{"A","B","C","D","E"},0)-1)*3+2),INDEX(교과배치표!$C:$Q,MATCH(J2413,교과배치표!$B:$B,0),(MATCH(M2413,{"A","B","C","D","E"},0)-1)*3+2))),"")</f>
        <v/>
      </c>
      <c r="T2413" s="26" t="str">
        <f t="array" ref="T2413">IFERROR(IF(OR(J2413="",M2413="",F2413=""),"",IF(F2413="학생부종합",INDEX(종합배치표!$C:$Q,MATCH(J2413,종합배치표!$B:$B,0),(MATCH(M2413,{"A","B","C","D","E"},0)-1)*3+3),INDEX(교과배치표!$C:$Q,MATCH(J2413,교과배치표!$B:$B,0),(MATCH(M2413,{"A","B","C","D","E"},0)-1)*3+3))),"")</f>
        <v/>
      </c>
      <c r="V2413" s="140">
        <f t="shared" si="112"/>
        <v>2.7</v>
      </c>
      <c r="W2413" s="141" t="str">
        <f t="shared" si="113"/>
        <v/>
      </c>
    </row>
    <row r="2414" spans="2:23" ht="14.25" customHeight="1">
      <c r="B2414" s="20">
        <v>2740</v>
      </c>
      <c r="C2414" s="21" t="s">
        <v>22</v>
      </c>
      <c r="D2414" s="21" t="s">
        <v>22</v>
      </c>
      <c r="E2414" s="21" t="s">
        <v>1046</v>
      </c>
      <c r="F2414" s="21" t="s">
        <v>24</v>
      </c>
      <c r="G2414" s="21" t="s">
        <v>1047</v>
      </c>
      <c r="H2414" s="21" t="s">
        <v>231</v>
      </c>
      <c r="I2414" s="21" t="s">
        <v>60</v>
      </c>
      <c r="J2414" s="23"/>
      <c r="K2414" s="24">
        <v>13</v>
      </c>
      <c r="M2414" s="25" t="str">
        <f>IF(I2414="","",IF(I2414="인문",성적입력!$C$8,성적입력!$C$9))</f>
        <v>A</v>
      </c>
      <c r="N2414" s="26">
        <f>성적입력!$C$15</f>
        <v>3</v>
      </c>
      <c r="P2414" s="27" t="str">
        <f t="shared" si="111"/>
        <v/>
      </c>
      <c r="R2414" s="26" t="str">
        <f t="array" ref="R2414">IFERROR(IF(OR(J2414="",M2414="",F2414=""),"",IF(F2414="학생부종합",INDEX(종합배치표!$C:$Q,MATCH(J2414,종합배치표!$B:$B,0),(MATCH(M2414,{"A","B","C","D","E"},0)-1)*3+1),INDEX(교과배치표!$C:$Q,MATCH(J2414,교과배치표!$B:$B,0),(MATCH(M2414,{"A","B","C","D","E"},0)-1)*3+1))),"")</f>
        <v/>
      </c>
      <c r="S2414" s="26" t="str">
        <f t="array" ref="S2414">IFERROR(IF(OR(J2414="",M2414="",F2414=""),"",IF(F2414="학생부종합",INDEX(종합배치표!$C:$Q,MATCH(J2414,종합배치표!$B:$B,0),(MATCH(M2414,{"A","B","C","D","E"},0)-1)*3+2),INDEX(교과배치표!$C:$Q,MATCH(J2414,교과배치표!$B:$B,0),(MATCH(M2414,{"A","B","C","D","E"},0)-1)*3+2))),"")</f>
        <v/>
      </c>
      <c r="T2414" s="26" t="str">
        <f t="array" ref="T2414">IFERROR(IF(OR(J2414="",M2414="",F2414=""),"",IF(F2414="학생부종합",INDEX(종합배치표!$C:$Q,MATCH(J2414,종합배치표!$B:$B,0),(MATCH(M2414,{"A","B","C","D","E"},0)-1)*3+3),INDEX(교과배치표!$C:$Q,MATCH(J2414,교과배치표!$B:$B,0),(MATCH(M2414,{"A","B","C","D","E"},0)-1)*3+3))),"")</f>
        <v/>
      </c>
      <c r="V2414" s="140">
        <f t="shared" si="112"/>
        <v>2.7</v>
      </c>
      <c r="W2414" s="141" t="str">
        <f t="shared" si="113"/>
        <v/>
      </c>
    </row>
    <row r="2415" spans="2:23" ht="14.25" customHeight="1">
      <c r="B2415" s="20">
        <v>2741</v>
      </c>
      <c r="C2415" s="21" t="s">
        <v>22</v>
      </c>
      <c r="D2415" s="21" t="s">
        <v>22</v>
      </c>
      <c r="E2415" s="21" t="s">
        <v>1046</v>
      </c>
      <c r="F2415" s="21" t="s">
        <v>68</v>
      </c>
      <c r="G2415" s="21" t="s">
        <v>310</v>
      </c>
      <c r="H2415" s="21" t="s">
        <v>1053</v>
      </c>
      <c r="I2415" s="21" t="s">
        <v>27</v>
      </c>
      <c r="J2415" s="23"/>
      <c r="K2415" s="24">
        <v>5</v>
      </c>
      <c r="M2415" s="25" t="str">
        <f>IF(I2415="","",IF(I2415="인문",성적입력!$C$8,성적입력!$C$9))</f>
        <v>A</v>
      </c>
      <c r="N2415" s="26">
        <f>성적입력!$C$15</f>
        <v>3</v>
      </c>
      <c r="P2415" s="27" t="str">
        <f t="shared" si="111"/>
        <v/>
      </c>
      <c r="R2415" s="26" t="str">
        <f t="array" ref="R2415">IFERROR(IF(OR(J2415="",M2415="",F2415=""),"",IF(F2415="학생부종합",INDEX(종합배치표!$C:$Q,MATCH(J2415,종합배치표!$B:$B,0),(MATCH(M2415,{"A","B","C","D","E"},0)-1)*3+1),INDEX(교과배치표!$C:$Q,MATCH(J2415,교과배치표!$B:$B,0),(MATCH(M2415,{"A","B","C","D","E"},0)-1)*3+1))),"")</f>
        <v/>
      </c>
      <c r="S2415" s="26" t="str">
        <f t="array" ref="S2415">IFERROR(IF(OR(J2415="",M2415="",F2415=""),"",IF(F2415="학생부종합",INDEX(종합배치표!$C:$Q,MATCH(J2415,종합배치표!$B:$B,0),(MATCH(M2415,{"A","B","C","D","E"},0)-1)*3+2),INDEX(교과배치표!$C:$Q,MATCH(J2415,교과배치표!$B:$B,0),(MATCH(M2415,{"A","B","C","D","E"},0)-1)*3+2))),"")</f>
        <v/>
      </c>
      <c r="T2415" s="26" t="str">
        <f t="array" ref="T2415">IFERROR(IF(OR(J2415="",M2415="",F2415=""),"",IF(F2415="학생부종합",INDEX(종합배치표!$C:$Q,MATCH(J2415,종합배치표!$B:$B,0),(MATCH(M2415,{"A","B","C","D","E"},0)-1)*3+3),INDEX(교과배치표!$C:$Q,MATCH(J2415,교과배치표!$B:$B,0),(MATCH(M2415,{"A","B","C","D","E"},0)-1)*3+3))),"")</f>
        <v/>
      </c>
      <c r="V2415" s="140">
        <f t="shared" si="112"/>
        <v>2.7</v>
      </c>
      <c r="W2415" s="141" t="str">
        <f t="shared" si="113"/>
        <v/>
      </c>
    </row>
    <row r="2416" spans="2:23" ht="14.25" customHeight="1">
      <c r="B2416" s="20">
        <v>2742</v>
      </c>
      <c r="C2416" s="21" t="s">
        <v>22</v>
      </c>
      <c r="D2416" s="21" t="s">
        <v>22</v>
      </c>
      <c r="E2416" s="21" t="s">
        <v>1046</v>
      </c>
      <c r="F2416" s="21" t="s">
        <v>24</v>
      </c>
      <c r="G2416" s="21" t="s">
        <v>1047</v>
      </c>
      <c r="H2416" s="21" t="s">
        <v>1053</v>
      </c>
      <c r="I2416" s="21" t="s">
        <v>27</v>
      </c>
      <c r="J2416" s="23"/>
      <c r="K2416" s="24">
        <v>12</v>
      </c>
      <c r="M2416" s="25" t="str">
        <f>IF(I2416="","",IF(I2416="인문",성적입력!$C$8,성적입력!$C$9))</f>
        <v>A</v>
      </c>
      <c r="N2416" s="26">
        <f>성적입력!$C$15</f>
        <v>3</v>
      </c>
      <c r="P2416" s="27" t="str">
        <f t="shared" si="111"/>
        <v/>
      </c>
      <c r="R2416" s="26" t="str">
        <f t="array" ref="R2416">IFERROR(IF(OR(J2416="",M2416="",F2416=""),"",IF(F2416="학생부종합",INDEX(종합배치표!$C:$Q,MATCH(J2416,종합배치표!$B:$B,0),(MATCH(M2416,{"A","B","C","D","E"},0)-1)*3+1),INDEX(교과배치표!$C:$Q,MATCH(J2416,교과배치표!$B:$B,0),(MATCH(M2416,{"A","B","C","D","E"},0)-1)*3+1))),"")</f>
        <v/>
      </c>
      <c r="S2416" s="26" t="str">
        <f t="array" ref="S2416">IFERROR(IF(OR(J2416="",M2416="",F2416=""),"",IF(F2416="학생부종합",INDEX(종합배치표!$C:$Q,MATCH(J2416,종합배치표!$B:$B,0),(MATCH(M2416,{"A","B","C","D","E"},0)-1)*3+2),INDEX(교과배치표!$C:$Q,MATCH(J2416,교과배치표!$B:$B,0),(MATCH(M2416,{"A","B","C","D","E"},0)-1)*3+2))),"")</f>
        <v/>
      </c>
      <c r="T2416" s="26" t="str">
        <f t="array" ref="T2416">IFERROR(IF(OR(J2416="",M2416="",F2416=""),"",IF(F2416="학생부종합",INDEX(종합배치표!$C:$Q,MATCH(J2416,종합배치표!$B:$B,0),(MATCH(M2416,{"A","B","C","D","E"},0)-1)*3+3),INDEX(교과배치표!$C:$Q,MATCH(J2416,교과배치표!$B:$B,0),(MATCH(M2416,{"A","B","C","D","E"},0)-1)*3+3))),"")</f>
        <v/>
      </c>
      <c r="V2416" s="140">
        <f t="shared" si="112"/>
        <v>2.7</v>
      </c>
      <c r="W2416" s="141" t="str">
        <f t="shared" si="113"/>
        <v/>
      </c>
    </row>
    <row r="2417" spans="2:23" ht="14.25" customHeight="1">
      <c r="B2417" s="20">
        <v>2743</v>
      </c>
      <c r="C2417" s="21" t="s">
        <v>22</v>
      </c>
      <c r="D2417" s="21" t="s">
        <v>22</v>
      </c>
      <c r="E2417" s="21" t="s">
        <v>1046</v>
      </c>
      <c r="F2417" s="21" t="s">
        <v>68</v>
      </c>
      <c r="G2417" s="21" t="s">
        <v>310</v>
      </c>
      <c r="H2417" s="21" t="s">
        <v>1054</v>
      </c>
      <c r="I2417" s="21" t="s">
        <v>27</v>
      </c>
      <c r="J2417" s="23"/>
      <c r="K2417" s="24">
        <v>5</v>
      </c>
      <c r="M2417" s="25" t="str">
        <f>IF(I2417="","",IF(I2417="인문",성적입력!$C$8,성적입력!$C$9))</f>
        <v>A</v>
      </c>
      <c r="N2417" s="26">
        <f>성적입력!$C$15</f>
        <v>3</v>
      </c>
      <c r="P2417" s="27" t="str">
        <f t="shared" si="111"/>
        <v/>
      </c>
      <c r="R2417" s="26" t="str">
        <f t="array" ref="R2417">IFERROR(IF(OR(J2417="",M2417="",F2417=""),"",IF(F2417="학생부종합",INDEX(종합배치표!$C:$Q,MATCH(J2417,종합배치표!$B:$B,0),(MATCH(M2417,{"A","B","C","D","E"},0)-1)*3+1),INDEX(교과배치표!$C:$Q,MATCH(J2417,교과배치표!$B:$B,0),(MATCH(M2417,{"A","B","C","D","E"},0)-1)*3+1))),"")</f>
        <v/>
      </c>
      <c r="S2417" s="26" t="str">
        <f t="array" ref="S2417">IFERROR(IF(OR(J2417="",M2417="",F2417=""),"",IF(F2417="학생부종합",INDEX(종합배치표!$C:$Q,MATCH(J2417,종합배치표!$B:$B,0),(MATCH(M2417,{"A","B","C","D","E"},0)-1)*3+2),INDEX(교과배치표!$C:$Q,MATCH(J2417,교과배치표!$B:$B,0),(MATCH(M2417,{"A","B","C","D","E"},0)-1)*3+2))),"")</f>
        <v/>
      </c>
      <c r="T2417" s="26" t="str">
        <f t="array" ref="T2417">IFERROR(IF(OR(J2417="",M2417="",F2417=""),"",IF(F2417="학생부종합",INDEX(종합배치표!$C:$Q,MATCH(J2417,종합배치표!$B:$B,0),(MATCH(M2417,{"A","B","C","D","E"},0)-1)*3+3),INDEX(교과배치표!$C:$Q,MATCH(J2417,교과배치표!$B:$B,0),(MATCH(M2417,{"A","B","C","D","E"},0)-1)*3+3))),"")</f>
        <v/>
      </c>
      <c r="V2417" s="140">
        <f t="shared" si="112"/>
        <v>2.7</v>
      </c>
      <c r="W2417" s="141" t="str">
        <f t="shared" si="113"/>
        <v/>
      </c>
    </row>
    <row r="2418" spans="2:23" ht="14.25" customHeight="1">
      <c r="B2418" s="20">
        <v>2744</v>
      </c>
      <c r="C2418" s="21" t="s">
        <v>22</v>
      </c>
      <c r="D2418" s="21" t="s">
        <v>22</v>
      </c>
      <c r="E2418" s="21" t="s">
        <v>1046</v>
      </c>
      <c r="F2418" s="21" t="s">
        <v>24</v>
      </c>
      <c r="G2418" s="21" t="s">
        <v>1047</v>
      </c>
      <c r="H2418" s="21" t="s">
        <v>1054</v>
      </c>
      <c r="I2418" s="21" t="s">
        <v>27</v>
      </c>
      <c r="J2418" s="23"/>
      <c r="K2418" s="24">
        <v>12</v>
      </c>
      <c r="M2418" s="25" t="str">
        <f>IF(I2418="","",IF(I2418="인문",성적입력!$C$8,성적입력!$C$9))</f>
        <v>A</v>
      </c>
      <c r="N2418" s="26">
        <f>성적입력!$C$15</f>
        <v>3</v>
      </c>
      <c r="P2418" s="27" t="str">
        <f t="shared" si="111"/>
        <v/>
      </c>
      <c r="R2418" s="26" t="str">
        <f t="array" ref="R2418">IFERROR(IF(OR(J2418="",M2418="",F2418=""),"",IF(F2418="학생부종합",INDEX(종합배치표!$C:$Q,MATCH(J2418,종합배치표!$B:$B,0),(MATCH(M2418,{"A","B","C","D","E"},0)-1)*3+1),INDEX(교과배치표!$C:$Q,MATCH(J2418,교과배치표!$B:$B,0),(MATCH(M2418,{"A","B","C","D","E"},0)-1)*3+1))),"")</f>
        <v/>
      </c>
      <c r="S2418" s="26" t="str">
        <f t="array" ref="S2418">IFERROR(IF(OR(J2418="",M2418="",F2418=""),"",IF(F2418="학생부종합",INDEX(종합배치표!$C:$Q,MATCH(J2418,종합배치표!$B:$B,0),(MATCH(M2418,{"A","B","C","D","E"},0)-1)*3+2),INDEX(교과배치표!$C:$Q,MATCH(J2418,교과배치표!$B:$B,0),(MATCH(M2418,{"A","B","C","D","E"},0)-1)*3+2))),"")</f>
        <v/>
      </c>
      <c r="T2418" s="26" t="str">
        <f t="array" ref="T2418">IFERROR(IF(OR(J2418="",M2418="",F2418=""),"",IF(F2418="학생부종합",INDEX(종합배치표!$C:$Q,MATCH(J2418,종합배치표!$B:$B,0),(MATCH(M2418,{"A","B","C","D","E"},0)-1)*3+3),INDEX(교과배치표!$C:$Q,MATCH(J2418,교과배치표!$B:$B,0),(MATCH(M2418,{"A","B","C","D","E"},0)-1)*3+3))),"")</f>
        <v/>
      </c>
      <c r="V2418" s="140">
        <f t="shared" si="112"/>
        <v>2.7</v>
      </c>
      <c r="W2418" s="141" t="str">
        <f t="shared" si="113"/>
        <v/>
      </c>
    </row>
    <row r="2419" spans="2:23" ht="14.25" customHeight="1">
      <c r="B2419" s="20">
        <v>2745</v>
      </c>
      <c r="C2419" s="21" t="s">
        <v>22</v>
      </c>
      <c r="D2419" s="21" t="s">
        <v>22</v>
      </c>
      <c r="E2419" s="21" t="s">
        <v>1046</v>
      </c>
      <c r="F2419" s="21" t="s">
        <v>68</v>
      </c>
      <c r="G2419" s="21" t="s">
        <v>310</v>
      </c>
      <c r="H2419" s="21" t="s">
        <v>87</v>
      </c>
      <c r="I2419" s="21" t="s">
        <v>60</v>
      </c>
      <c r="J2419" s="23"/>
      <c r="K2419" s="24">
        <v>3</v>
      </c>
      <c r="M2419" s="25" t="str">
        <f>IF(I2419="","",IF(I2419="인문",성적입력!$C$8,성적입력!$C$9))</f>
        <v>A</v>
      </c>
      <c r="N2419" s="26">
        <f>성적입력!$C$15</f>
        <v>3</v>
      </c>
      <c r="P2419" s="27" t="str">
        <f t="shared" si="111"/>
        <v/>
      </c>
      <c r="R2419" s="26" t="str">
        <f t="array" ref="R2419">IFERROR(IF(OR(J2419="",M2419="",F2419=""),"",IF(F2419="학생부종합",INDEX(종합배치표!$C:$Q,MATCH(J2419,종합배치표!$B:$B,0),(MATCH(M2419,{"A","B","C","D","E"},0)-1)*3+1),INDEX(교과배치표!$C:$Q,MATCH(J2419,교과배치표!$B:$B,0),(MATCH(M2419,{"A","B","C","D","E"},0)-1)*3+1))),"")</f>
        <v/>
      </c>
      <c r="S2419" s="26" t="str">
        <f t="array" ref="S2419">IFERROR(IF(OR(J2419="",M2419="",F2419=""),"",IF(F2419="학생부종합",INDEX(종합배치표!$C:$Q,MATCH(J2419,종합배치표!$B:$B,0),(MATCH(M2419,{"A","B","C","D","E"},0)-1)*3+2),INDEX(교과배치표!$C:$Q,MATCH(J2419,교과배치표!$B:$B,0),(MATCH(M2419,{"A","B","C","D","E"},0)-1)*3+2))),"")</f>
        <v/>
      </c>
      <c r="T2419" s="26" t="str">
        <f t="array" ref="T2419">IFERROR(IF(OR(J2419="",M2419="",F2419=""),"",IF(F2419="학생부종합",INDEX(종합배치표!$C:$Q,MATCH(J2419,종합배치표!$B:$B,0),(MATCH(M2419,{"A","B","C","D","E"},0)-1)*3+3),INDEX(교과배치표!$C:$Q,MATCH(J2419,교과배치표!$B:$B,0),(MATCH(M2419,{"A","B","C","D","E"},0)-1)*3+3))),"")</f>
        <v/>
      </c>
      <c r="V2419" s="140">
        <f t="shared" si="112"/>
        <v>2.7</v>
      </c>
      <c r="W2419" s="141" t="str">
        <f t="shared" si="113"/>
        <v/>
      </c>
    </row>
    <row r="2420" spans="2:23" ht="14.25" customHeight="1">
      <c r="B2420" s="20">
        <v>2746</v>
      </c>
      <c r="C2420" s="21" t="s">
        <v>22</v>
      </c>
      <c r="D2420" s="21" t="s">
        <v>22</v>
      </c>
      <c r="E2420" s="21" t="s">
        <v>1046</v>
      </c>
      <c r="F2420" s="21" t="s">
        <v>24</v>
      </c>
      <c r="G2420" s="21" t="s">
        <v>1047</v>
      </c>
      <c r="H2420" s="21" t="s">
        <v>87</v>
      </c>
      <c r="I2420" s="21" t="s">
        <v>60</v>
      </c>
      <c r="J2420" s="23"/>
      <c r="K2420" s="24">
        <v>7</v>
      </c>
      <c r="M2420" s="25" t="str">
        <f>IF(I2420="","",IF(I2420="인문",성적입력!$C$8,성적입력!$C$9))</f>
        <v>A</v>
      </c>
      <c r="N2420" s="26">
        <f>성적입력!$C$15</f>
        <v>3</v>
      </c>
      <c r="P2420" s="27" t="str">
        <f t="shared" si="111"/>
        <v/>
      </c>
      <c r="R2420" s="26" t="str">
        <f t="array" ref="R2420">IFERROR(IF(OR(J2420="",M2420="",F2420=""),"",IF(F2420="학생부종합",INDEX(종합배치표!$C:$Q,MATCH(J2420,종합배치표!$B:$B,0),(MATCH(M2420,{"A","B","C","D","E"},0)-1)*3+1),INDEX(교과배치표!$C:$Q,MATCH(J2420,교과배치표!$B:$B,0),(MATCH(M2420,{"A","B","C","D","E"},0)-1)*3+1))),"")</f>
        <v/>
      </c>
      <c r="S2420" s="26" t="str">
        <f t="array" ref="S2420">IFERROR(IF(OR(J2420="",M2420="",F2420=""),"",IF(F2420="학생부종합",INDEX(종합배치표!$C:$Q,MATCH(J2420,종합배치표!$B:$B,0),(MATCH(M2420,{"A","B","C","D","E"},0)-1)*3+2),INDEX(교과배치표!$C:$Q,MATCH(J2420,교과배치표!$B:$B,0),(MATCH(M2420,{"A","B","C","D","E"},0)-1)*3+2))),"")</f>
        <v/>
      </c>
      <c r="T2420" s="26" t="str">
        <f t="array" ref="T2420">IFERROR(IF(OR(J2420="",M2420="",F2420=""),"",IF(F2420="학생부종합",INDEX(종합배치표!$C:$Q,MATCH(J2420,종합배치표!$B:$B,0),(MATCH(M2420,{"A","B","C","D","E"},0)-1)*3+3),INDEX(교과배치표!$C:$Q,MATCH(J2420,교과배치표!$B:$B,0),(MATCH(M2420,{"A","B","C","D","E"},0)-1)*3+3))),"")</f>
        <v/>
      </c>
      <c r="V2420" s="140">
        <f t="shared" si="112"/>
        <v>2.7</v>
      </c>
      <c r="W2420" s="141" t="str">
        <f t="shared" si="113"/>
        <v/>
      </c>
    </row>
    <row r="2421" spans="2:23" ht="14.25" customHeight="1">
      <c r="B2421" s="20">
        <v>2747</v>
      </c>
      <c r="C2421" s="21" t="s">
        <v>22</v>
      </c>
      <c r="D2421" s="21" t="s">
        <v>22</v>
      </c>
      <c r="E2421" s="21" t="s">
        <v>1046</v>
      </c>
      <c r="F2421" s="21" t="s">
        <v>68</v>
      </c>
      <c r="G2421" s="21" t="s">
        <v>310</v>
      </c>
      <c r="H2421" s="21" t="s">
        <v>276</v>
      </c>
      <c r="I2421" s="21" t="s">
        <v>27</v>
      </c>
      <c r="J2421" s="23"/>
      <c r="K2421" s="24">
        <v>5</v>
      </c>
      <c r="M2421" s="25" t="str">
        <f>IF(I2421="","",IF(I2421="인문",성적입력!$C$8,성적입력!$C$9))</f>
        <v>A</v>
      </c>
      <c r="N2421" s="26">
        <f>성적입력!$C$15</f>
        <v>3</v>
      </c>
      <c r="P2421" s="27" t="str">
        <f t="shared" si="111"/>
        <v/>
      </c>
      <c r="R2421" s="26" t="str">
        <f t="array" ref="R2421">IFERROR(IF(OR(J2421="",M2421="",F2421=""),"",IF(F2421="학생부종합",INDEX(종합배치표!$C:$Q,MATCH(J2421,종합배치표!$B:$B,0),(MATCH(M2421,{"A","B","C","D","E"},0)-1)*3+1),INDEX(교과배치표!$C:$Q,MATCH(J2421,교과배치표!$B:$B,0),(MATCH(M2421,{"A","B","C","D","E"},0)-1)*3+1))),"")</f>
        <v/>
      </c>
      <c r="S2421" s="26" t="str">
        <f t="array" ref="S2421">IFERROR(IF(OR(J2421="",M2421="",F2421=""),"",IF(F2421="학생부종합",INDEX(종합배치표!$C:$Q,MATCH(J2421,종합배치표!$B:$B,0),(MATCH(M2421,{"A","B","C","D","E"},0)-1)*3+2),INDEX(교과배치표!$C:$Q,MATCH(J2421,교과배치표!$B:$B,0),(MATCH(M2421,{"A","B","C","D","E"},0)-1)*3+2))),"")</f>
        <v/>
      </c>
      <c r="T2421" s="26" t="str">
        <f t="array" ref="T2421">IFERROR(IF(OR(J2421="",M2421="",F2421=""),"",IF(F2421="학생부종합",INDEX(종합배치표!$C:$Q,MATCH(J2421,종합배치표!$B:$B,0),(MATCH(M2421,{"A","B","C","D","E"},0)-1)*3+3),INDEX(교과배치표!$C:$Q,MATCH(J2421,교과배치표!$B:$B,0),(MATCH(M2421,{"A","B","C","D","E"},0)-1)*3+3))),"")</f>
        <v/>
      </c>
      <c r="V2421" s="140">
        <f t="shared" si="112"/>
        <v>2.7</v>
      </c>
      <c r="W2421" s="141" t="str">
        <f t="shared" si="113"/>
        <v/>
      </c>
    </row>
    <row r="2422" spans="2:23" ht="14.25" customHeight="1">
      <c r="B2422" s="20">
        <v>2748</v>
      </c>
      <c r="C2422" s="21" t="s">
        <v>22</v>
      </c>
      <c r="D2422" s="21" t="s">
        <v>22</v>
      </c>
      <c r="E2422" s="21" t="s">
        <v>1046</v>
      </c>
      <c r="F2422" s="21" t="s">
        <v>24</v>
      </c>
      <c r="G2422" s="21" t="s">
        <v>1047</v>
      </c>
      <c r="H2422" s="21" t="s">
        <v>276</v>
      </c>
      <c r="I2422" s="21" t="s">
        <v>27</v>
      </c>
      <c r="J2422" s="23"/>
      <c r="K2422" s="24">
        <v>12</v>
      </c>
      <c r="M2422" s="25" t="str">
        <f>IF(I2422="","",IF(I2422="인문",성적입력!$C$8,성적입력!$C$9))</f>
        <v>A</v>
      </c>
      <c r="N2422" s="26">
        <f>성적입력!$C$15</f>
        <v>3</v>
      </c>
      <c r="P2422" s="27" t="str">
        <f t="shared" si="111"/>
        <v/>
      </c>
      <c r="R2422" s="26" t="str">
        <f t="array" ref="R2422">IFERROR(IF(OR(J2422="",M2422="",F2422=""),"",IF(F2422="학생부종합",INDEX(종합배치표!$C:$Q,MATCH(J2422,종합배치표!$B:$B,0),(MATCH(M2422,{"A","B","C","D","E"},0)-1)*3+1),INDEX(교과배치표!$C:$Q,MATCH(J2422,교과배치표!$B:$B,0),(MATCH(M2422,{"A","B","C","D","E"},0)-1)*3+1))),"")</f>
        <v/>
      </c>
      <c r="S2422" s="26" t="str">
        <f t="array" ref="S2422">IFERROR(IF(OR(J2422="",M2422="",F2422=""),"",IF(F2422="학생부종합",INDEX(종합배치표!$C:$Q,MATCH(J2422,종합배치표!$B:$B,0),(MATCH(M2422,{"A","B","C","D","E"},0)-1)*3+2),INDEX(교과배치표!$C:$Q,MATCH(J2422,교과배치표!$B:$B,0),(MATCH(M2422,{"A","B","C","D","E"},0)-1)*3+2))),"")</f>
        <v/>
      </c>
      <c r="T2422" s="26" t="str">
        <f t="array" ref="T2422">IFERROR(IF(OR(J2422="",M2422="",F2422=""),"",IF(F2422="학생부종합",INDEX(종합배치표!$C:$Q,MATCH(J2422,종합배치표!$B:$B,0),(MATCH(M2422,{"A","B","C","D","E"},0)-1)*3+3),INDEX(교과배치표!$C:$Q,MATCH(J2422,교과배치표!$B:$B,0),(MATCH(M2422,{"A","B","C","D","E"},0)-1)*3+3))),"")</f>
        <v/>
      </c>
      <c r="V2422" s="140">
        <f t="shared" si="112"/>
        <v>2.7</v>
      </c>
      <c r="W2422" s="141" t="str">
        <f t="shared" si="113"/>
        <v/>
      </c>
    </row>
    <row r="2423" spans="2:23" ht="14.25" customHeight="1">
      <c r="B2423" s="20">
        <v>2749</v>
      </c>
      <c r="C2423" s="21" t="s">
        <v>22</v>
      </c>
      <c r="D2423" s="21" t="s">
        <v>22</v>
      </c>
      <c r="E2423" s="21" t="s">
        <v>1046</v>
      </c>
      <c r="F2423" s="21" t="s">
        <v>68</v>
      </c>
      <c r="G2423" s="21" t="s">
        <v>310</v>
      </c>
      <c r="H2423" s="21" t="s">
        <v>172</v>
      </c>
      <c r="I2423" s="21" t="s">
        <v>60</v>
      </c>
      <c r="J2423" s="23"/>
      <c r="K2423" s="24">
        <v>5</v>
      </c>
      <c r="M2423" s="25" t="str">
        <f>IF(I2423="","",IF(I2423="인문",성적입력!$C$8,성적입력!$C$9))</f>
        <v>A</v>
      </c>
      <c r="N2423" s="26">
        <f>성적입력!$C$15</f>
        <v>3</v>
      </c>
      <c r="P2423" s="27" t="str">
        <f t="shared" si="111"/>
        <v/>
      </c>
      <c r="R2423" s="26" t="str">
        <f t="array" ref="R2423">IFERROR(IF(OR(J2423="",M2423="",F2423=""),"",IF(F2423="학생부종합",INDEX(종합배치표!$C:$Q,MATCH(J2423,종합배치표!$B:$B,0),(MATCH(M2423,{"A","B","C","D","E"},0)-1)*3+1),INDEX(교과배치표!$C:$Q,MATCH(J2423,교과배치표!$B:$B,0),(MATCH(M2423,{"A","B","C","D","E"},0)-1)*3+1))),"")</f>
        <v/>
      </c>
      <c r="S2423" s="26" t="str">
        <f t="array" ref="S2423">IFERROR(IF(OR(J2423="",M2423="",F2423=""),"",IF(F2423="학생부종합",INDEX(종합배치표!$C:$Q,MATCH(J2423,종합배치표!$B:$B,0),(MATCH(M2423,{"A","B","C","D","E"},0)-1)*3+2),INDEX(교과배치표!$C:$Q,MATCH(J2423,교과배치표!$B:$B,0),(MATCH(M2423,{"A","B","C","D","E"},0)-1)*3+2))),"")</f>
        <v/>
      </c>
      <c r="T2423" s="26" t="str">
        <f t="array" ref="T2423">IFERROR(IF(OR(J2423="",M2423="",F2423=""),"",IF(F2423="학생부종합",INDEX(종합배치표!$C:$Q,MATCH(J2423,종합배치표!$B:$B,0),(MATCH(M2423,{"A","B","C","D","E"},0)-1)*3+3),INDEX(교과배치표!$C:$Q,MATCH(J2423,교과배치표!$B:$B,0),(MATCH(M2423,{"A","B","C","D","E"},0)-1)*3+3))),"")</f>
        <v/>
      </c>
      <c r="V2423" s="140">
        <f t="shared" si="112"/>
        <v>2.7</v>
      </c>
      <c r="W2423" s="141" t="str">
        <f t="shared" si="113"/>
        <v/>
      </c>
    </row>
    <row r="2424" spans="2:23" ht="14.25" customHeight="1">
      <c r="B2424" s="20">
        <v>2750</v>
      </c>
      <c r="C2424" s="21" t="s">
        <v>22</v>
      </c>
      <c r="D2424" s="21" t="s">
        <v>22</v>
      </c>
      <c r="E2424" s="21" t="s">
        <v>1046</v>
      </c>
      <c r="F2424" s="21" t="s">
        <v>24</v>
      </c>
      <c r="G2424" s="21" t="s">
        <v>1047</v>
      </c>
      <c r="H2424" s="21" t="s">
        <v>172</v>
      </c>
      <c r="I2424" s="21" t="s">
        <v>60</v>
      </c>
      <c r="J2424" s="23"/>
      <c r="K2424" s="24">
        <v>10</v>
      </c>
      <c r="M2424" s="25" t="str">
        <f>IF(I2424="","",IF(I2424="인문",성적입력!$C$8,성적입력!$C$9))</f>
        <v>A</v>
      </c>
      <c r="N2424" s="26">
        <f>성적입력!$C$15</f>
        <v>3</v>
      </c>
      <c r="P2424" s="27" t="str">
        <f t="shared" si="111"/>
        <v/>
      </c>
      <c r="R2424" s="26" t="str">
        <f t="array" ref="R2424">IFERROR(IF(OR(J2424="",M2424="",F2424=""),"",IF(F2424="학생부종합",INDEX(종합배치표!$C:$Q,MATCH(J2424,종합배치표!$B:$B,0),(MATCH(M2424,{"A","B","C","D","E"},0)-1)*3+1),INDEX(교과배치표!$C:$Q,MATCH(J2424,교과배치표!$B:$B,0),(MATCH(M2424,{"A","B","C","D","E"},0)-1)*3+1))),"")</f>
        <v/>
      </c>
      <c r="S2424" s="26" t="str">
        <f t="array" ref="S2424">IFERROR(IF(OR(J2424="",M2424="",F2424=""),"",IF(F2424="학생부종합",INDEX(종합배치표!$C:$Q,MATCH(J2424,종합배치표!$B:$B,0),(MATCH(M2424,{"A","B","C","D","E"},0)-1)*3+2),INDEX(교과배치표!$C:$Q,MATCH(J2424,교과배치표!$B:$B,0),(MATCH(M2424,{"A","B","C","D","E"},0)-1)*3+2))),"")</f>
        <v/>
      </c>
      <c r="T2424" s="26" t="str">
        <f t="array" ref="T2424">IFERROR(IF(OR(J2424="",M2424="",F2424=""),"",IF(F2424="학생부종합",INDEX(종합배치표!$C:$Q,MATCH(J2424,종합배치표!$B:$B,0),(MATCH(M2424,{"A","B","C","D","E"},0)-1)*3+3),INDEX(교과배치표!$C:$Q,MATCH(J2424,교과배치표!$B:$B,0),(MATCH(M2424,{"A","B","C","D","E"},0)-1)*3+3))),"")</f>
        <v/>
      </c>
      <c r="V2424" s="140">
        <f t="shared" si="112"/>
        <v>2.7</v>
      </c>
      <c r="W2424" s="141" t="str">
        <f t="shared" si="113"/>
        <v/>
      </c>
    </row>
    <row r="2425" spans="2:23" ht="14.25" customHeight="1">
      <c r="B2425" s="20">
        <v>2751</v>
      </c>
      <c r="C2425" s="21" t="s">
        <v>22</v>
      </c>
      <c r="D2425" s="21" t="s">
        <v>22</v>
      </c>
      <c r="E2425" s="21" t="s">
        <v>1046</v>
      </c>
      <c r="F2425" s="21" t="s">
        <v>68</v>
      </c>
      <c r="G2425" s="21" t="s">
        <v>310</v>
      </c>
      <c r="H2425" s="21" t="s">
        <v>1055</v>
      </c>
      <c r="I2425" s="21" t="s">
        <v>27</v>
      </c>
      <c r="J2425" s="23"/>
      <c r="K2425" s="24">
        <v>9</v>
      </c>
      <c r="M2425" s="25" t="str">
        <f>IF(I2425="","",IF(I2425="인문",성적입력!$C$8,성적입력!$C$9))</f>
        <v>A</v>
      </c>
      <c r="N2425" s="26">
        <f>성적입력!$C$15</f>
        <v>3</v>
      </c>
      <c r="P2425" s="27" t="str">
        <f t="shared" si="111"/>
        <v/>
      </c>
      <c r="R2425" s="26" t="str">
        <f t="array" ref="R2425">IFERROR(IF(OR(J2425="",M2425="",F2425=""),"",IF(F2425="학생부종합",INDEX(종합배치표!$C:$Q,MATCH(J2425,종합배치표!$B:$B,0),(MATCH(M2425,{"A","B","C","D","E"},0)-1)*3+1),INDEX(교과배치표!$C:$Q,MATCH(J2425,교과배치표!$B:$B,0),(MATCH(M2425,{"A","B","C","D","E"},0)-1)*3+1))),"")</f>
        <v/>
      </c>
      <c r="S2425" s="26" t="str">
        <f t="array" ref="S2425">IFERROR(IF(OR(J2425="",M2425="",F2425=""),"",IF(F2425="학생부종합",INDEX(종합배치표!$C:$Q,MATCH(J2425,종합배치표!$B:$B,0),(MATCH(M2425,{"A","B","C","D","E"},0)-1)*3+2),INDEX(교과배치표!$C:$Q,MATCH(J2425,교과배치표!$B:$B,0),(MATCH(M2425,{"A","B","C","D","E"},0)-1)*3+2))),"")</f>
        <v/>
      </c>
      <c r="T2425" s="26" t="str">
        <f t="array" ref="T2425">IFERROR(IF(OR(J2425="",M2425="",F2425=""),"",IF(F2425="학생부종합",INDEX(종합배치표!$C:$Q,MATCH(J2425,종합배치표!$B:$B,0),(MATCH(M2425,{"A","B","C","D","E"},0)-1)*3+3),INDEX(교과배치표!$C:$Q,MATCH(J2425,교과배치표!$B:$B,0),(MATCH(M2425,{"A","B","C","D","E"},0)-1)*3+3))),"")</f>
        <v/>
      </c>
      <c r="V2425" s="140">
        <f t="shared" si="112"/>
        <v>2.7</v>
      </c>
      <c r="W2425" s="141" t="str">
        <f t="shared" si="113"/>
        <v/>
      </c>
    </row>
    <row r="2426" spans="2:23" ht="14.25" customHeight="1">
      <c r="B2426" s="20">
        <v>2752</v>
      </c>
      <c r="C2426" s="21" t="s">
        <v>22</v>
      </c>
      <c r="D2426" s="21" t="s">
        <v>22</v>
      </c>
      <c r="E2426" s="21" t="s">
        <v>1046</v>
      </c>
      <c r="F2426" s="21" t="s">
        <v>24</v>
      </c>
      <c r="G2426" s="21" t="s">
        <v>1047</v>
      </c>
      <c r="H2426" s="21" t="s">
        <v>1055</v>
      </c>
      <c r="I2426" s="21" t="s">
        <v>27</v>
      </c>
      <c r="J2426" s="23"/>
      <c r="K2426" s="24">
        <v>7</v>
      </c>
      <c r="M2426" s="25" t="str">
        <f>IF(I2426="","",IF(I2426="인문",성적입력!$C$8,성적입력!$C$9))</f>
        <v>A</v>
      </c>
      <c r="N2426" s="26">
        <f>성적입력!$C$15</f>
        <v>3</v>
      </c>
      <c r="P2426" s="27" t="str">
        <f t="shared" si="111"/>
        <v/>
      </c>
      <c r="R2426" s="26" t="str">
        <f t="array" ref="R2426">IFERROR(IF(OR(J2426="",M2426="",F2426=""),"",IF(F2426="학생부종합",INDEX(종합배치표!$C:$Q,MATCH(J2426,종합배치표!$B:$B,0),(MATCH(M2426,{"A","B","C","D","E"},0)-1)*3+1),INDEX(교과배치표!$C:$Q,MATCH(J2426,교과배치표!$B:$B,0),(MATCH(M2426,{"A","B","C","D","E"},0)-1)*3+1))),"")</f>
        <v/>
      </c>
      <c r="S2426" s="26" t="str">
        <f t="array" ref="S2426">IFERROR(IF(OR(J2426="",M2426="",F2426=""),"",IF(F2426="학생부종합",INDEX(종합배치표!$C:$Q,MATCH(J2426,종합배치표!$B:$B,0),(MATCH(M2426,{"A","B","C","D","E"},0)-1)*3+2),INDEX(교과배치표!$C:$Q,MATCH(J2426,교과배치표!$B:$B,0),(MATCH(M2426,{"A","B","C","D","E"},0)-1)*3+2))),"")</f>
        <v/>
      </c>
      <c r="T2426" s="26" t="str">
        <f t="array" ref="T2426">IFERROR(IF(OR(J2426="",M2426="",F2426=""),"",IF(F2426="학생부종합",INDEX(종합배치표!$C:$Q,MATCH(J2426,종합배치표!$B:$B,0),(MATCH(M2426,{"A","B","C","D","E"},0)-1)*3+3),INDEX(교과배치표!$C:$Q,MATCH(J2426,교과배치표!$B:$B,0),(MATCH(M2426,{"A","B","C","D","E"},0)-1)*3+3))),"")</f>
        <v/>
      </c>
      <c r="V2426" s="140">
        <f t="shared" si="112"/>
        <v>2.7</v>
      </c>
      <c r="W2426" s="141" t="str">
        <f t="shared" si="113"/>
        <v/>
      </c>
    </row>
    <row r="2427" spans="2:23" ht="14.25" customHeight="1">
      <c r="B2427" s="20">
        <v>2753</v>
      </c>
      <c r="C2427" s="21" t="s">
        <v>22</v>
      </c>
      <c r="D2427" s="21" t="s">
        <v>22</v>
      </c>
      <c r="E2427" s="21" t="s">
        <v>1046</v>
      </c>
      <c r="F2427" s="21" t="s">
        <v>68</v>
      </c>
      <c r="G2427" s="21" t="s">
        <v>310</v>
      </c>
      <c r="H2427" s="21" t="s">
        <v>95</v>
      </c>
      <c r="I2427" s="21" t="s">
        <v>60</v>
      </c>
      <c r="J2427" s="23"/>
      <c r="K2427" s="24">
        <v>5</v>
      </c>
      <c r="M2427" s="25" t="str">
        <f>IF(I2427="","",IF(I2427="인문",성적입력!$C$8,성적입력!$C$9))</f>
        <v>A</v>
      </c>
      <c r="N2427" s="26">
        <f>성적입력!$C$15</f>
        <v>3</v>
      </c>
      <c r="P2427" s="27" t="str">
        <f t="shared" si="111"/>
        <v/>
      </c>
      <c r="R2427" s="26" t="str">
        <f t="array" ref="R2427">IFERROR(IF(OR(J2427="",M2427="",F2427=""),"",IF(F2427="학생부종합",INDEX(종합배치표!$C:$Q,MATCH(J2427,종합배치표!$B:$B,0),(MATCH(M2427,{"A","B","C","D","E"},0)-1)*3+1),INDEX(교과배치표!$C:$Q,MATCH(J2427,교과배치표!$B:$B,0),(MATCH(M2427,{"A","B","C","D","E"},0)-1)*3+1))),"")</f>
        <v/>
      </c>
      <c r="S2427" s="26" t="str">
        <f t="array" ref="S2427">IFERROR(IF(OR(J2427="",M2427="",F2427=""),"",IF(F2427="학생부종합",INDEX(종합배치표!$C:$Q,MATCH(J2427,종합배치표!$B:$B,0),(MATCH(M2427,{"A","B","C","D","E"},0)-1)*3+2),INDEX(교과배치표!$C:$Q,MATCH(J2427,교과배치표!$B:$B,0),(MATCH(M2427,{"A","B","C","D","E"},0)-1)*3+2))),"")</f>
        <v/>
      </c>
      <c r="T2427" s="26" t="str">
        <f t="array" ref="T2427">IFERROR(IF(OR(J2427="",M2427="",F2427=""),"",IF(F2427="학생부종합",INDEX(종합배치표!$C:$Q,MATCH(J2427,종합배치표!$B:$B,0),(MATCH(M2427,{"A","B","C","D","E"},0)-1)*3+3),INDEX(교과배치표!$C:$Q,MATCH(J2427,교과배치표!$B:$B,0),(MATCH(M2427,{"A","B","C","D","E"},0)-1)*3+3))),"")</f>
        <v/>
      </c>
      <c r="V2427" s="140">
        <f t="shared" si="112"/>
        <v>2.7</v>
      </c>
      <c r="W2427" s="141" t="str">
        <f t="shared" si="113"/>
        <v/>
      </c>
    </row>
    <row r="2428" spans="2:23" ht="14.25" customHeight="1">
      <c r="B2428" s="20">
        <v>2754</v>
      </c>
      <c r="C2428" s="21" t="s">
        <v>22</v>
      </c>
      <c r="D2428" s="21" t="s">
        <v>22</v>
      </c>
      <c r="E2428" s="21" t="s">
        <v>1046</v>
      </c>
      <c r="F2428" s="21" t="s">
        <v>24</v>
      </c>
      <c r="G2428" s="21" t="s">
        <v>1047</v>
      </c>
      <c r="H2428" s="21" t="s">
        <v>95</v>
      </c>
      <c r="I2428" s="21" t="s">
        <v>60</v>
      </c>
      <c r="J2428" s="23"/>
      <c r="K2428" s="24">
        <v>7</v>
      </c>
      <c r="M2428" s="25" t="str">
        <f>IF(I2428="","",IF(I2428="인문",성적입력!$C$8,성적입력!$C$9))</f>
        <v>A</v>
      </c>
      <c r="N2428" s="26">
        <f>성적입력!$C$15</f>
        <v>3</v>
      </c>
      <c r="P2428" s="27" t="str">
        <f t="shared" si="111"/>
        <v/>
      </c>
      <c r="R2428" s="26" t="str">
        <f t="array" ref="R2428">IFERROR(IF(OR(J2428="",M2428="",F2428=""),"",IF(F2428="학생부종합",INDEX(종합배치표!$C:$Q,MATCH(J2428,종합배치표!$B:$B,0),(MATCH(M2428,{"A","B","C","D","E"},0)-1)*3+1),INDEX(교과배치표!$C:$Q,MATCH(J2428,교과배치표!$B:$B,0),(MATCH(M2428,{"A","B","C","D","E"},0)-1)*3+1))),"")</f>
        <v/>
      </c>
      <c r="S2428" s="26" t="str">
        <f t="array" ref="S2428">IFERROR(IF(OR(J2428="",M2428="",F2428=""),"",IF(F2428="학생부종합",INDEX(종합배치표!$C:$Q,MATCH(J2428,종합배치표!$B:$B,0),(MATCH(M2428,{"A","B","C","D","E"},0)-1)*3+2),INDEX(교과배치표!$C:$Q,MATCH(J2428,교과배치표!$B:$B,0),(MATCH(M2428,{"A","B","C","D","E"},0)-1)*3+2))),"")</f>
        <v/>
      </c>
      <c r="T2428" s="26" t="str">
        <f t="array" ref="T2428">IFERROR(IF(OR(J2428="",M2428="",F2428=""),"",IF(F2428="학생부종합",INDEX(종합배치표!$C:$Q,MATCH(J2428,종합배치표!$B:$B,0),(MATCH(M2428,{"A","B","C","D","E"},0)-1)*3+3),INDEX(교과배치표!$C:$Q,MATCH(J2428,교과배치표!$B:$B,0),(MATCH(M2428,{"A","B","C","D","E"},0)-1)*3+3))),"")</f>
        <v/>
      </c>
      <c r="V2428" s="140">
        <f t="shared" si="112"/>
        <v>2.7</v>
      </c>
      <c r="W2428" s="141" t="str">
        <f t="shared" si="113"/>
        <v/>
      </c>
    </row>
    <row r="2429" spans="2:23" ht="14.25" customHeight="1">
      <c r="B2429" s="20">
        <v>2755</v>
      </c>
      <c r="C2429" s="21" t="s">
        <v>22</v>
      </c>
      <c r="D2429" s="21" t="s">
        <v>22</v>
      </c>
      <c r="E2429" s="21" t="s">
        <v>1046</v>
      </c>
      <c r="F2429" s="21" t="s">
        <v>24</v>
      </c>
      <c r="G2429" s="21" t="s">
        <v>1047</v>
      </c>
      <c r="H2429" s="21" t="s">
        <v>939</v>
      </c>
      <c r="I2429" s="21" t="s">
        <v>514</v>
      </c>
      <c r="J2429" s="23"/>
      <c r="K2429" s="24">
        <v>8</v>
      </c>
      <c r="M2429" s="25" t="str">
        <f>IF(I2429="","",IF(I2429="인문",성적입력!$C$8,성적입력!$C$9))</f>
        <v>A</v>
      </c>
      <c r="N2429" s="26">
        <f>성적입력!$C$15</f>
        <v>3</v>
      </c>
      <c r="P2429" s="27" t="str">
        <f t="shared" si="111"/>
        <v/>
      </c>
      <c r="R2429" s="26" t="str">
        <f t="array" ref="R2429">IFERROR(IF(OR(J2429="",M2429="",F2429=""),"",IF(F2429="학생부종합",INDEX(종합배치표!$C:$Q,MATCH(J2429,종합배치표!$B:$B,0),(MATCH(M2429,{"A","B","C","D","E"},0)-1)*3+1),INDEX(교과배치표!$C:$Q,MATCH(J2429,교과배치표!$B:$B,0),(MATCH(M2429,{"A","B","C","D","E"},0)-1)*3+1))),"")</f>
        <v/>
      </c>
      <c r="S2429" s="26" t="str">
        <f t="array" ref="S2429">IFERROR(IF(OR(J2429="",M2429="",F2429=""),"",IF(F2429="학생부종합",INDEX(종합배치표!$C:$Q,MATCH(J2429,종합배치표!$B:$B,0),(MATCH(M2429,{"A","B","C","D","E"},0)-1)*3+2),INDEX(교과배치표!$C:$Q,MATCH(J2429,교과배치표!$B:$B,0),(MATCH(M2429,{"A","B","C","D","E"},0)-1)*3+2))),"")</f>
        <v/>
      </c>
      <c r="T2429" s="26" t="str">
        <f t="array" ref="T2429">IFERROR(IF(OR(J2429="",M2429="",F2429=""),"",IF(F2429="학생부종합",INDEX(종합배치표!$C:$Q,MATCH(J2429,종합배치표!$B:$B,0),(MATCH(M2429,{"A","B","C","D","E"},0)-1)*3+3),INDEX(교과배치표!$C:$Q,MATCH(J2429,교과배치표!$B:$B,0),(MATCH(M2429,{"A","B","C","D","E"},0)-1)*3+3))),"")</f>
        <v/>
      </c>
      <c r="V2429" s="140">
        <f t="shared" si="112"/>
        <v>2.7</v>
      </c>
      <c r="W2429" s="141" t="str">
        <f t="shared" si="113"/>
        <v/>
      </c>
    </row>
    <row r="2430" spans="2:23" ht="14.25" customHeight="1">
      <c r="B2430" s="20">
        <v>2756</v>
      </c>
      <c r="C2430" s="21" t="s">
        <v>22</v>
      </c>
      <c r="D2430" s="21" t="s">
        <v>22</v>
      </c>
      <c r="E2430" s="21" t="s">
        <v>1046</v>
      </c>
      <c r="F2430" s="21" t="s">
        <v>68</v>
      </c>
      <c r="G2430" s="21" t="s">
        <v>310</v>
      </c>
      <c r="H2430" s="21" t="s">
        <v>426</v>
      </c>
      <c r="I2430" s="21" t="s">
        <v>60</v>
      </c>
      <c r="J2430" s="23"/>
      <c r="K2430" s="24">
        <v>5</v>
      </c>
      <c r="M2430" s="25" t="str">
        <f>IF(I2430="","",IF(I2430="인문",성적입력!$C$8,성적입력!$C$9))</f>
        <v>A</v>
      </c>
      <c r="N2430" s="26">
        <f>성적입력!$C$15</f>
        <v>3</v>
      </c>
      <c r="P2430" s="27" t="str">
        <f t="shared" si="111"/>
        <v/>
      </c>
      <c r="R2430" s="26" t="str">
        <f t="array" ref="R2430">IFERROR(IF(OR(J2430="",M2430="",F2430=""),"",IF(F2430="학생부종합",INDEX(종합배치표!$C:$Q,MATCH(J2430,종합배치표!$B:$B,0),(MATCH(M2430,{"A","B","C","D","E"},0)-1)*3+1),INDEX(교과배치표!$C:$Q,MATCH(J2430,교과배치표!$B:$B,0),(MATCH(M2430,{"A","B","C","D","E"},0)-1)*3+1))),"")</f>
        <v/>
      </c>
      <c r="S2430" s="26" t="str">
        <f t="array" ref="S2430">IFERROR(IF(OR(J2430="",M2430="",F2430=""),"",IF(F2430="학생부종합",INDEX(종합배치표!$C:$Q,MATCH(J2430,종합배치표!$B:$B,0),(MATCH(M2430,{"A","B","C","D","E"},0)-1)*3+2),INDEX(교과배치표!$C:$Q,MATCH(J2430,교과배치표!$B:$B,0),(MATCH(M2430,{"A","B","C","D","E"},0)-1)*3+2))),"")</f>
        <v/>
      </c>
      <c r="T2430" s="26" t="str">
        <f t="array" ref="T2430">IFERROR(IF(OR(J2430="",M2430="",F2430=""),"",IF(F2430="학생부종합",INDEX(종합배치표!$C:$Q,MATCH(J2430,종합배치표!$B:$B,0),(MATCH(M2430,{"A","B","C","D","E"},0)-1)*3+3),INDEX(교과배치표!$C:$Q,MATCH(J2430,교과배치표!$B:$B,0),(MATCH(M2430,{"A","B","C","D","E"},0)-1)*3+3))),"")</f>
        <v/>
      </c>
      <c r="V2430" s="140">
        <f t="shared" si="112"/>
        <v>2.7</v>
      </c>
      <c r="W2430" s="141" t="str">
        <f t="shared" si="113"/>
        <v/>
      </c>
    </row>
    <row r="2431" spans="2:23" ht="14.25" customHeight="1">
      <c r="B2431" s="20">
        <v>2757</v>
      </c>
      <c r="C2431" s="21" t="s">
        <v>22</v>
      </c>
      <c r="D2431" s="21" t="s">
        <v>22</v>
      </c>
      <c r="E2431" s="21" t="s">
        <v>1046</v>
      </c>
      <c r="F2431" s="21" t="s">
        <v>24</v>
      </c>
      <c r="G2431" s="21" t="s">
        <v>1047</v>
      </c>
      <c r="H2431" s="21" t="s">
        <v>426</v>
      </c>
      <c r="I2431" s="21" t="s">
        <v>60</v>
      </c>
      <c r="J2431" s="23"/>
      <c r="K2431" s="24">
        <v>20</v>
      </c>
      <c r="M2431" s="25" t="str">
        <f>IF(I2431="","",IF(I2431="인문",성적입력!$C$8,성적입력!$C$9))</f>
        <v>A</v>
      </c>
      <c r="N2431" s="26">
        <f>성적입력!$C$15</f>
        <v>3</v>
      </c>
      <c r="P2431" s="27" t="str">
        <f t="shared" si="111"/>
        <v/>
      </c>
      <c r="R2431" s="26" t="str">
        <f t="array" ref="R2431">IFERROR(IF(OR(J2431="",M2431="",F2431=""),"",IF(F2431="학생부종합",INDEX(종합배치표!$C:$Q,MATCH(J2431,종합배치표!$B:$B,0),(MATCH(M2431,{"A","B","C","D","E"},0)-1)*3+1),INDEX(교과배치표!$C:$Q,MATCH(J2431,교과배치표!$B:$B,0),(MATCH(M2431,{"A","B","C","D","E"},0)-1)*3+1))),"")</f>
        <v/>
      </c>
      <c r="S2431" s="26" t="str">
        <f t="array" ref="S2431">IFERROR(IF(OR(J2431="",M2431="",F2431=""),"",IF(F2431="학생부종합",INDEX(종합배치표!$C:$Q,MATCH(J2431,종합배치표!$B:$B,0),(MATCH(M2431,{"A","B","C","D","E"},0)-1)*3+2),INDEX(교과배치표!$C:$Q,MATCH(J2431,교과배치표!$B:$B,0),(MATCH(M2431,{"A","B","C","D","E"},0)-1)*3+2))),"")</f>
        <v/>
      </c>
      <c r="T2431" s="26" t="str">
        <f t="array" ref="T2431">IFERROR(IF(OR(J2431="",M2431="",F2431=""),"",IF(F2431="학생부종합",INDEX(종합배치표!$C:$Q,MATCH(J2431,종합배치표!$B:$B,0),(MATCH(M2431,{"A","B","C","D","E"},0)-1)*3+3),INDEX(교과배치표!$C:$Q,MATCH(J2431,교과배치표!$B:$B,0),(MATCH(M2431,{"A","B","C","D","E"},0)-1)*3+3))),"")</f>
        <v/>
      </c>
      <c r="V2431" s="140">
        <f t="shared" si="112"/>
        <v>2.7</v>
      </c>
      <c r="W2431" s="141" t="str">
        <f t="shared" si="113"/>
        <v/>
      </c>
    </row>
    <row r="2432" spans="2:23" ht="14.25" customHeight="1">
      <c r="B2432" s="20">
        <v>2758</v>
      </c>
      <c r="C2432" s="21" t="s">
        <v>22</v>
      </c>
      <c r="D2432" s="21" t="s">
        <v>22</v>
      </c>
      <c r="E2432" s="21" t="s">
        <v>1046</v>
      </c>
      <c r="F2432" s="21" t="s">
        <v>68</v>
      </c>
      <c r="G2432" s="21" t="s">
        <v>310</v>
      </c>
      <c r="H2432" s="21" t="s">
        <v>53</v>
      </c>
      <c r="I2432" s="21" t="s">
        <v>27</v>
      </c>
      <c r="J2432" s="23"/>
      <c r="K2432" s="24">
        <v>4</v>
      </c>
      <c r="M2432" s="25" t="str">
        <f>IF(I2432="","",IF(I2432="인문",성적입력!$C$8,성적입력!$C$9))</f>
        <v>A</v>
      </c>
      <c r="N2432" s="26">
        <f>성적입력!$C$15</f>
        <v>3</v>
      </c>
      <c r="P2432" s="27" t="str">
        <f t="shared" si="111"/>
        <v/>
      </c>
      <c r="R2432" s="26" t="str">
        <f t="array" ref="R2432">IFERROR(IF(OR(J2432="",M2432="",F2432=""),"",IF(F2432="학생부종합",INDEX(종합배치표!$C:$Q,MATCH(J2432,종합배치표!$B:$B,0),(MATCH(M2432,{"A","B","C","D","E"},0)-1)*3+1),INDEX(교과배치표!$C:$Q,MATCH(J2432,교과배치표!$B:$B,0),(MATCH(M2432,{"A","B","C","D","E"},0)-1)*3+1))),"")</f>
        <v/>
      </c>
      <c r="S2432" s="26" t="str">
        <f t="array" ref="S2432">IFERROR(IF(OR(J2432="",M2432="",F2432=""),"",IF(F2432="학생부종합",INDEX(종합배치표!$C:$Q,MATCH(J2432,종합배치표!$B:$B,0),(MATCH(M2432,{"A","B","C","D","E"},0)-1)*3+2),INDEX(교과배치표!$C:$Q,MATCH(J2432,교과배치표!$B:$B,0),(MATCH(M2432,{"A","B","C","D","E"},0)-1)*3+2))),"")</f>
        <v/>
      </c>
      <c r="T2432" s="26" t="str">
        <f t="array" ref="T2432">IFERROR(IF(OR(J2432="",M2432="",F2432=""),"",IF(F2432="학생부종합",INDEX(종합배치표!$C:$Q,MATCH(J2432,종합배치표!$B:$B,0),(MATCH(M2432,{"A","B","C","D","E"},0)-1)*3+3),INDEX(교과배치표!$C:$Q,MATCH(J2432,교과배치표!$B:$B,0),(MATCH(M2432,{"A","B","C","D","E"},0)-1)*3+3))),"")</f>
        <v/>
      </c>
      <c r="V2432" s="140">
        <f t="shared" si="112"/>
        <v>2.7</v>
      </c>
      <c r="W2432" s="141" t="str">
        <f t="shared" si="113"/>
        <v/>
      </c>
    </row>
    <row r="2433" spans="2:23" ht="14.25" customHeight="1">
      <c r="B2433" s="20">
        <v>2759</v>
      </c>
      <c r="C2433" s="21" t="s">
        <v>22</v>
      </c>
      <c r="D2433" s="21" t="s">
        <v>22</v>
      </c>
      <c r="E2433" s="21" t="s">
        <v>1046</v>
      </c>
      <c r="F2433" s="21" t="s">
        <v>24</v>
      </c>
      <c r="G2433" s="21" t="s">
        <v>1047</v>
      </c>
      <c r="H2433" s="21" t="s">
        <v>53</v>
      </c>
      <c r="I2433" s="21" t="s">
        <v>27</v>
      </c>
      <c r="J2433" s="23"/>
      <c r="K2433" s="24">
        <v>18</v>
      </c>
      <c r="M2433" s="25" t="str">
        <f>IF(I2433="","",IF(I2433="인문",성적입력!$C$8,성적입력!$C$9))</f>
        <v>A</v>
      </c>
      <c r="N2433" s="26">
        <f>성적입력!$C$15</f>
        <v>3</v>
      </c>
      <c r="P2433" s="27" t="str">
        <f t="shared" si="111"/>
        <v/>
      </c>
      <c r="R2433" s="26" t="str">
        <f t="array" ref="R2433">IFERROR(IF(OR(J2433="",M2433="",F2433=""),"",IF(F2433="학생부종합",INDEX(종합배치표!$C:$Q,MATCH(J2433,종합배치표!$B:$B,0),(MATCH(M2433,{"A","B","C","D","E"},0)-1)*3+1),INDEX(교과배치표!$C:$Q,MATCH(J2433,교과배치표!$B:$B,0),(MATCH(M2433,{"A","B","C","D","E"},0)-1)*3+1))),"")</f>
        <v/>
      </c>
      <c r="S2433" s="26" t="str">
        <f t="array" ref="S2433">IFERROR(IF(OR(J2433="",M2433="",F2433=""),"",IF(F2433="학생부종합",INDEX(종합배치표!$C:$Q,MATCH(J2433,종합배치표!$B:$B,0),(MATCH(M2433,{"A","B","C","D","E"},0)-1)*3+2),INDEX(교과배치표!$C:$Q,MATCH(J2433,교과배치표!$B:$B,0),(MATCH(M2433,{"A","B","C","D","E"},0)-1)*3+2))),"")</f>
        <v/>
      </c>
      <c r="T2433" s="26" t="str">
        <f t="array" ref="T2433">IFERROR(IF(OR(J2433="",M2433="",F2433=""),"",IF(F2433="학생부종합",INDEX(종합배치표!$C:$Q,MATCH(J2433,종합배치표!$B:$B,0),(MATCH(M2433,{"A","B","C","D","E"},0)-1)*3+3),INDEX(교과배치표!$C:$Q,MATCH(J2433,교과배치표!$B:$B,0),(MATCH(M2433,{"A","B","C","D","E"},0)-1)*3+3))),"")</f>
        <v/>
      </c>
      <c r="V2433" s="140">
        <f t="shared" si="112"/>
        <v>2.7</v>
      </c>
      <c r="W2433" s="141" t="str">
        <f t="shared" si="113"/>
        <v/>
      </c>
    </row>
    <row r="2434" spans="2:23" ht="14.25" customHeight="1">
      <c r="B2434" s="20">
        <v>2760</v>
      </c>
      <c r="C2434" s="21" t="s">
        <v>22</v>
      </c>
      <c r="D2434" s="21" t="s">
        <v>22</v>
      </c>
      <c r="E2434" s="21" t="s">
        <v>1046</v>
      </c>
      <c r="F2434" s="21" t="s">
        <v>68</v>
      </c>
      <c r="G2434" s="21" t="s">
        <v>310</v>
      </c>
      <c r="H2434" s="21" t="s">
        <v>1056</v>
      </c>
      <c r="I2434" s="21" t="s">
        <v>60</v>
      </c>
      <c r="J2434" s="23"/>
      <c r="K2434" s="24">
        <v>1</v>
      </c>
      <c r="M2434" s="25" t="str">
        <f>IF(I2434="","",IF(I2434="인문",성적입력!$C$8,성적입력!$C$9))</f>
        <v>A</v>
      </c>
      <c r="N2434" s="26">
        <f>성적입력!$C$15</f>
        <v>3</v>
      </c>
      <c r="P2434" s="27" t="str">
        <f t="shared" si="111"/>
        <v/>
      </c>
      <c r="R2434" s="26" t="str">
        <f t="array" ref="R2434">IFERROR(IF(OR(J2434="",M2434="",F2434=""),"",IF(F2434="학생부종합",INDEX(종합배치표!$C:$Q,MATCH(J2434,종합배치표!$B:$B,0),(MATCH(M2434,{"A","B","C","D","E"},0)-1)*3+1),INDEX(교과배치표!$C:$Q,MATCH(J2434,교과배치표!$B:$B,0),(MATCH(M2434,{"A","B","C","D","E"},0)-1)*3+1))),"")</f>
        <v/>
      </c>
      <c r="S2434" s="26" t="str">
        <f t="array" ref="S2434">IFERROR(IF(OR(J2434="",M2434="",F2434=""),"",IF(F2434="학생부종합",INDEX(종합배치표!$C:$Q,MATCH(J2434,종합배치표!$B:$B,0),(MATCH(M2434,{"A","B","C","D","E"},0)-1)*3+2),INDEX(교과배치표!$C:$Q,MATCH(J2434,교과배치표!$B:$B,0),(MATCH(M2434,{"A","B","C","D","E"},0)-1)*3+2))),"")</f>
        <v/>
      </c>
      <c r="T2434" s="26" t="str">
        <f t="array" ref="T2434">IFERROR(IF(OR(J2434="",M2434="",F2434=""),"",IF(F2434="학생부종합",INDEX(종합배치표!$C:$Q,MATCH(J2434,종합배치표!$B:$B,0),(MATCH(M2434,{"A","B","C","D","E"},0)-1)*3+3),INDEX(교과배치표!$C:$Q,MATCH(J2434,교과배치표!$B:$B,0),(MATCH(M2434,{"A","B","C","D","E"},0)-1)*3+3))),"")</f>
        <v/>
      </c>
      <c r="V2434" s="140">
        <f t="shared" si="112"/>
        <v>2.7</v>
      </c>
      <c r="W2434" s="141" t="str">
        <f t="shared" si="113"/>
        <v/>
      </c>
    </row>
    <row r="2435" spans="2:23" ht="14.25" customHeight="1">
      <c r="B2435" s="20">
        <v>2761</v>
      </c>
      <c r="C2435" s="21" t="s">
        <v>22</v>
      </c>
      <c r="D2435" s="21" t="s">
        <v>22</v>
      </c>
      <c r="E2435" s="21" t="s">
        <v>1046</v>
      </c>
      <c r="F2435" s="21" t="s">
        <v>24</v>
      </c>
      <c r="G2435" s="21" t="s">
        <v>1047</v>
      </c>
      <c r="H2435" s="21" t="s">
        <v>1056</v>
      </c>
      <c r="I2435" s="21" t="s">
        <v>60</v>
      </c>
      <c r="J2435" s="23"/>
      <c r="K2435" s="24">
        <v>3</v>
      </c>
      <c r="M2435" s="25" t="str">
        <f>IF(I2435="","",IF(I2435="인문",성적입력!$C$8,성적입력!$C$9))</f>
        <v>A</v>
      </c>
      <c r="N2435" s="26">
        <f>성적입력!$C$15</f>
        <v>3</v>
      </c>
      <c r="P2435" s="27" t="str">
        <f t="shared" si="111"/>
        <v/>
      </c>
      <c r="R2435" s="26" t="str">
        <f t="array" ref="R2435">IFERROR(IF(OR(J2435="",M2435="",F2435=""),"",IF(F2435="학생부종합",INDEX(종합배치표!$C:$Q,MATCH(J2435,종합배치표!$B:$B,0),(MATCH(M2435,{"A","B","C","D","E"},0)-1)*3+1),INDEX(교과배치표!$C:$Q,MATCH(J2435,교과배치표!$B:$B,0),(MATCH(M2435,{"A","B","C","D","E"},0)-1)*3+1))),"")</f>
        <v/>
      </c>
      <c r="S2435" s="26" t="str">
        <f t="array" ref="S2435">IFERROR(IF(OR(J2435="",M2435="",F2435=""),"",IF(F2435="학생부종합",INDEX(종합배치표!$C:$Q,MATCH(J2435,종합배치표!$B:$B,0),(MATCH(M2435,{"A","B","C","D","E"},0)-1)*3+2),INDEX(교과배치표!$C:$Q,MATCH(J2435,교과배치표!$B:$B,0),(MATCH(M2435,{"A","B","C","D","E"},0)-1)*3+2))),"")</f>
        <v/>
      </c>
      <c r="T2435" s="26" t="str">
        <f t="array" ref="T2435">IFERROR(IF(OR(J2435="",M2435="",F2435=""),"",IF(F2435="학생부종합",INDEX(종합배치표!$C:$Q,MATCH(J2435,종합배치표!$B:$B,0),(MATCH(M2435,{"A","B","C","D","E"},0)-1)*3+3),INDEX(교과배치표!$C:$Q,MATCH(J2435,교과배치표!$B:$B,0),(MATCH(M2435,{"A","B","C","D","E"},0)-1)*3+3))),"")</f>
        <v/>
      </c>
      <c r="V2435" s="140">
        <f t="shared" si="112"/>
        <v>2.7</v>
      </c>
      <c r="W2435" s="141" t="str">
        <f t="shared" si="113"/>
        <v/>
      </c>
    </row>
    <row r="2436" spans="2:23" ht="14.25" customHeight="1">
      <c r="B2436" s="20">
        <v>2762</v>
      </c>
      <c r="C2436" s="21" t="s">
        <v>22</v>
      </c>
      <c r="D2436" s="21" t="s">
        <v>22</v>
      </c>
      <c r="E2436" s="21" t="s">
        <v>1046</v>
      </c>
      <c r="F2436" s="21" t="s">
        <v>68</v>
      </c>
      <c r="G2436" s="21" t="s">
        <v>310</v>
      </c>
      <c r="H2436" s="21" t="s">
        <v>1057</v>
      </c>
      <c r="I2436" s="21" t="s">
        <v>60</v>
      </c>
      <c r="J2436" s="23"/>
      <c r="K2436" s="24">
        <v>3</v>
      </c>
      <c r="M2436" s="25" t="str">
        <f>IF(I2436="","",IF(I2436="인문",성적입력!$C$8,성적입력!$C$9))</f>
        <v>A</v>
      </c>
      <c r="N2436" s="26">
        <f>성적입력!$C$15</f>
        <v>3</v>
      </c>
      <c r="P2436" s="27" t="str">
        <f t="shared" si="111"/>
        <v/>
      </c>
      <c r="R2436" s="26" t="str">
        <f t="array" ref="R2436">IFERROR(IF(OR(J2436="",M2436="",F2436=""),"",IF(F2436="학생부종합",INDEX(종합배치표!$C:$Q,MATCH(J2436,종합배치표!$B:$B,0),(MATCH(M2436,{"A","B","C","D","E"},0)-1)*3+1),INDEX(교과배치표!$C:$Q,MATCH(J2436,교과배치표!$B:$B,0),(MATCH(M2436,{"A","B","C","D","E"},0)-1)*3+1))),"")</f>
        <v/>
      </c>
      <c r="S2436" s="26" t="str">
        <f t="array" ref="S2436">IFERROR(IF(OR(J2436="",M2436="",F2436=""),"",IF(F2436="학생부종합",INDEX(종합배치표!$C:$Q,MATCH(J2436,종합배치표!$B:$B,0),(MATCH(M2436,{"A","B","C","D","E"},0)-1)*3+2),INDEX(교과배치표!$C:$Q,MATCH(J2436,교과배치표!$B:$B,0),(MATCH(M2436,{"A","B","C","D","E"},0)-1)*3+2))),"")</f>
        <v/>
      </c>
      <c r="T2436" s="26" t="str">
        <f t="array" ref="T2436">IFERROR(IF(OR(J2436="",M2436="",F2436=""),"",IF(F2436="학생부종합",INDEX(종합배치표!$C:$Q,MATCH(J2436,종합배치표!$B:$B,0),(MATCH(M2436,{"A","B","C","D","E"},0)-1)*3+3),INDEX(교과배치표!$C:$Q,MATCH(J2436,교과배치표!$B:$B,0),(MATCH(M2436,{"A","B","C","D","E"},0)-1)*3+3))),"")</f>
        <v/>
      </c>
      <c r="V2436" s="140">
        <f t="shared" si="112"/>
        <v>2.7</v>
      </c>
      <c r="W2436" s="141" t="str">
        <f t="shared" si="113"/>
        <v/>
      </c>
    </row>
    <row r="2437" spans="2:23" ht="14.25" customHeight="1">
      <c r="B2437" s="20">
        <v>2763</v>
      </c>
      <c r="C2437" s="21" t="s">
        <v>22</v>
      </c>
      <c r="D2437" s="21" t="s">
        <v>22</v>
      </c>
      <c r="E2437" s="21" t="s">
        <v>1046</v>
      </c>
      <c r="F2437" s="21" t="s">
        <v>24</v>
      </c>
      <c r="G2437" s="21" t="s">
        <v>1047</v>
      </c>
      <c r="H2437" s="21" t="s">
        <v>1057</v>
      </c>
      <c r="I2437" s="21" t="s">
        <v>60</v>
      </c>
      <c r="J2437" s="23"/>
      <c r="K2437" s="24">
        <v>7</v>
      </c>
      <c r="M2437" s="25" t="str">
        <f>IF(I2437="","",IF(I2437="인문",성적입력!$C$8,성적입력!$C$9))</f>
        <v>A</v>
      </c>
      <c r="N2437" s="26">
        <f>성적입력!$C$15</f>
        <v>3</v>
      </c>
      <c r="P2437" s="27" t="str">
        <f t="shared" ref="P2437:P2500" si="114">IF(OR(J2437="",N2437="",M2437=""),"",IF(N2437&lt;=T2437,"안정",IF(N2437&lt;=S2437,"적정",IF(N2437&lt;=R2437,"소신","상향"))))</f>
        <v/>
      </c>
      <c r="R2437" s="26" t="str">
        <f t="array" ref="R2437">IFERROR(IF(OR(J2437="",M2437="",F2437=""),"",IF(F2437="학생부종합",INDEX(종합배치표!$C:$Q,MATCH(J2437,종합배치표!$B:$B,0),(MATCH(M2437,{"A","B","C","D","E"},0)-1)*3+1),INDEX(교과배치표!$C:$Q,MATCH(J2437,교과배치표!$B:$B,0),(MATCH(M2437,{"A","B","C","D","E"},0)-1)*3+1))),"")</f>
        <v/>
      </c>
      <c r="S2437" s="26" t="str">
        <f t="array" ref="S2437">IFERROR(IF(OR(J2437="",M2437="",F2437=""),"",IF(F2437="학생부종합",INDEX(종합배치표!$C:$Q,MATCH(J2437,종합배치표!$B:$B,0),(MATCH(M2437,{"A","B","C","D","E"},0)-1)*3+2),INDEX(교과배치표!$C:$Q,MATCH(J2437,교과배치표!$B:$B,0),(MATCH(M2437,{"A","B","C","D","E"},0)-1)*3+2))),"")</f>
        <v/>
      </c>
      <c r="T2437" s="26" t="str">
        <f t="array" ref="T2437">IFERROR(IF(OR(J2437="",M2437="",F2437=""),"",IF(F2437="학생부종합",INDEX(종합배치표!$C:$Q,MATCH(J2437,종합배치표!$B:$B,0),(MATCH(M2437,{"A","B","C","D","E"},0)-1)*3+3),INDEX(교과배치표!$C:$Q,MATCH(J2437,교과배치표!$B:$B,0),(MATCH(M2437,{"A","B","C","D","E"},0)-1)*3+3))),"")</f>
        <v/>
      </c>
      <c r="V2437" s="140">
        <f t="shared" ref="V2437:V2500" si="115">$W$2</f>
        <v>2.7</v>
      </c>
      <c r="W2437" s="141" t="str">
        <f t="shared" ref="W2437:W2500" si="116">IF(OR(J2437="",V2437="",M2437=""),"",IF(V2437&lt;=T2437,"안정",IF(V2437&lt;=S2437,"적정",IF(V2437&lt;=R2437,"소신","상향"))))</f>
        <v/>
      </c>
    </row>
    <row r="2438" spans="2:23" ht="14.25" customHeight="1">
      <c r="B2438" s="20">
        <v>2764</v>
      </c>
      <c r="C2438" s="21" t="s">
        <v>22</v>
      </c>
      <c r="D2438" s="21" t="s">
        <v>22</v>
      </c>
      <c r="E2438" s="21" t="s">
        <v>1046</v>
      </c>
      <c r="F2438" s="21" t="s">
        <v>68</v>
      </c>
      <c r="G2438" s="21" t="s">
        <v>310</v>
      </c>
      <c r="H2438" s="21" t="s">
        <v>130</v>
      </c>
      <c r="I2438" s="21" t="s">
        <v>60</v>
      </c>
      <c r="J2438" s="23"/>
      <c r="K2438" s="24">
        <v>4</v>
      </c>
      <c r="M2438" s="25" t="str">
        <f>IF(I2438="","",IF(I2438="인문",성적입력!$C$8,성적입력!$C$9))</f>
        <v>A</v>
      </c>
      <c r="N2438" s="26">
        <f>성적입력!$C$15</f>
        <v>3</v>
      </c>
      <c r="P2438" s="27" t="str">
        <f t="shared" si="114"/>
        <v/>
      </c>
      <c r="R2438" s="26" t="str">
        <f t="array" ref="R2438">IFERROR(IF(OR(J2438="",M2438="",F2438=""),"",IF(F2438="학생부종합",INDEX(종합배치표!$C:$Q,MATCH(J2438,종합배치표!$B:$B,0),(MATCH(M2438,{"A","B","C","D","E"},0)-1)*3+1),INDEX(교과배치표!$C:$Q,MATCH(J2438,교과배치표!$B:$B,0),(MATCH(M2438,{"A","B","C","D","E"},0)-1)*3+1))),"")</f>
        <v/>
      </c>
      <c r="S2438" s="26" t="str">
        <f t="array" ref="S2438">IFERROR(IF(OR(J2438="",M2438="",F2438=""),"",IF(F2438="학생부종합",INDEX(종합배치표!$C:$Q,MATCH(J2438,종합배치표!$B:$B,0),(MATCH(M2438,{"A","B","C","D","E"},0)-1)*3+2),INDEX(교과배치표!$C:$Q,MATCH(J2438,교과배치표!$B:$B,0),(MATCH(M2438,{"A","B","C","D","E"},0)-1)*3+2))),"")</f>
        <v/>
      </c>
      <c r="T2438" s="26" t="str">
        <f t="array" ref="T2438">IFERROR(IF(OR(J2438="",M2438="",F2438=""),"",IF(F2438="학생부종합",INDEX(종합배치표!$C:$Q,MATCH(J2438,종합배치표!$B:$B,0),(MATCH(M2438,{"A","B","C","D","E"},0)-1)*3+3),INDEX(교과배치표!$C:$Q,MATCH(J2438,교과배치표!$B:$B,0),(MATCH(M2438,{"A","B","C","D","E"},0)-1)*3+3))),"")</f>
        <v/>
      </c>
      <c r="V2438" s="140">
        <f t="shared" si="115"/>
        <v>2.7</v>
      </c>
      <c r="W2438" s="141" t="str">
        <f t="shared" si="116"/>
        <v/>
      </c>
    </row>
    <row r="2439" spans="2:23" ht="14.25" customHeight="1">
      <c r="B2439" s="20">
        <v>2765</v>
      </c>
      <c r="C2439" s="21" t="s">
        <v>22</v>
      </c>
      <c r="D2439" s="21" t="s">
        <v>22</v>
      </c>
      <c r="E2439" s="21" t="s">
        <v>1046</v>
      </c>
      <c r="F2439" s="21" t="s">
        <v>24</v>
      </c>
      <c r="G2439" s="21" t="s">
        <v>1047</v>
      </c>
      <c r="H2439" s="21" t="s">
        <v>130</v>
      </c>
      <c r="I2439" s="21" t="s">
        <v>60</v>
      </c>
      <c r="J2439" s="23"/>
      <c r="K2439" s="24">
        <v>14</v>
      </c>
      <c r="M2439" s="25" t="str">
        <f>IF(I2439="","",IF(I2439="인문",성적입력!$C$8,성적입력!$C$9))</f>
        <v>A</v>
      </c>
      <c r="N2439" s="26">
        <f>성적입력!$C$15</f>
        <v>3</v>
      </c>
      <c r="P2439" s="27" t="str">
        <f t="shared" si="114"/>
        <v/>
      </c>
      <c r="R2439" s="26" t="str">
        <f t="array" ref="R2439">IFERROR(IF(OR(J2439="",M2439="",F2439=""),"",IF(F2439="학생부종합",INDEX(종합배치표!$C:$Q,MATCH(J2439,종합배치표!$B:$B,0),(MATCH(M2439,{"A","B","C","D","E"},0)-1)*3+1),INDEX(교과배치표!$C:$Q,MATCH(J2439,교과배치표!$B:$B,0),(MATCH(M2439,{"A","B","C","D","E"},0)-1)*3+1))),"")</f>
        <v/>
      </c>
      <c r="S2439" s="26" t="str">
        <f t="array" ref="S2439">IFERROR(IF(OR(J2439="",M2439="",F2439=""),"",IF(F2439="학생부종합",INDEX(종합배치표!$C:$Q,MATCH(J2439,종합배치표!$B:$B,0),(MATCH(M2439,{"A","B","C","D","E"},0)-1)*3+2),INDEX(교과배치표!$C:$Q,MATCH(J2439,교과배치표!$B:$B,0),(MATCH(M2439,{"A","B","C","D","E"},0)-1)*3+2))),"")</f>
        <v/>
      </c>
      <c r="T2439" s="26" t="str">
        <f t="array" ref="T2439">IFERROR(IF(OR(J2439="",M2439="",F2439=""),"",IF(F2439="학생부종합",INDEX(종합배치표!$C:$Q,MATCH(J2439,종합배치표!$B:$B,0),(MATCH(M2439,{"A","B","C","D","E"},0)-1)*3+3),INDEX(교과배치표!$C:$Q,MATCH(J2439,교과배치표!$B:$B,0),(MATCH(M2439,{"A","B","C","D","E"},0)-1)*3+3))),"")</f>
        <v/>
      </c>
      <c r="V2439" s="140">
        <f t="shared" si="115"/>
        <v>2.7</v>
      </c>
      <c r="W2439" s="141" t="str">
        <f t="shared" si="116"/>
        <v/>
      </c>
    </row>
    <row r="2440" spans="2:23" ht="14.25" customHeight="1">
      <c r="B2440" s="20">
        <v>2766</v>
      </c>
      <c r="C2440" s="21" t="s">
        <v>22</v>
      </c>
      <c r="D2440" s="21" t="s">
        <v>22</v>
      </c>
      <c r="E2440" s="21" t="s">
        <v>1046</v>
      </c>
      <c r="F2440" s="21" t="s">
        <v>68</v>
      </c>
      <c r="G2440" s="21" t="s">
        <v>310</v>
      </c>
      <c r="H2440" s="21" t="s">
        <v>1058</v>
      </c>
      <c r="I2440" s="21" t="s">
        <v>27</v>
      </c>
      <c r="J2440" s="23"/>
      <c r="K2440" s="24">
        <v>23</v>
      </c>
      <c r="M2440" s="25" t="str">
        <f>IF(I2440="","",IF(I2440="인문",성적입력!$C$8,성적입력!$C$9))</f>
        <v>A</v>
      </c>
      <c r="N2440" s="26">
        <f>성적입력!$C$15</f>
        <v>3</v>
      </c>
      <c r="P2440" s="27" t="str">
        <f t="shared" si="114"/>
        <v/>
      </c>
      <c r="R2440" s="26" t="str">
        <f t="array" ref="R2440">IFERROR(IF(OR(J2440="",M2440="",F2440=""),"",IF(F2440="학생부종합",INDEX(종합배치표!$C:$Q,MATCH(J2440,종합배치표!$B:$B,0),(MATCH(M2440,{"A","B","C","D","E"},0)-1)*3+1),INDEX(교과배치표!$C:$Q,MATCH(J2440,교과배치표!$B:$B,0),(MATCH(M2440,{"A","B","C","D","E"},0)-1)*3+1))),"")</f>
        <v/>
      </c>
      <c r="S2440" s="26" t="str">
        <f t="array" ref="S2440">IFERROR(IF(OR(J2440="",M2440="",F2440=""),"",IF(F2440="학생부종합",INDEX(종합배치표!$C:$Q,MATCH(J2440,종합배치표!$B:$B,0),(MATCH(M2440,{"A","B","C","D","E"},0)-1)*3+2),INDEX(교과배치표!$C:$Q,MATCH(J2440,교과배치표!$B:$B,0),(MATCH(M2440,{"A","B","C","D","E"},0)-1)*3+2))),"")</f>
        <v/>
      </c>
      <c r="T2440" s="26" t="str">
        <f t="array" ref="T2440">IFERROR(IF(OR(J2440="",M2440="",F2440=""),"",IF(F2440="학생부종합",INDEX(종합배치표!$C:$Q,MATCH(J2440,종합배치표!$B:$B,0),(MATCH(M2440,{"A","B","C","D","E"},0)-1)*3+3),INDEX(교과배치표!$C:$Q,MATCH(J2440,교과배치표!$B:$B,0),(MATCH(M2440,{"A","B","C","D","E"},0)-1)*3+3))),"")</f>
        <v/>
      </c>
      <c r="V2440" s="140">
        <f t="shared" si="115"/>
        <v>2.7</v>
      </c>
      <c r="W2440" s="141" t="str">
        <f t="shared" si="116"/>
        <v/>
      </c>
    </row>
    <row r="2441" spans="2:23" ht="14.25" customHeight="1">
      <c r="B2441" s="20">
        <v>2767</v>
      </c>
      <c r="C2441" s="21" t="s">
        <v>22</v>
      </c>
      <c r="D2441" s="21" t="s">
        <v>22</v>
      </c>
      <c r="E2441" s="21" t="s">
        <v>1046</v>
      </c>
      <c r="F2441" s="21" t="s">
        <v>68</v>
      </c>
      <c r="G2441" s="21" t="s">
        <v>310</v>
      </c>
      <c r="H2441" s="21" t="s">
        <v>1059</v>
      </c>
      <c r="I2441" s="21" t="s">
        <v>60</v>
      </c>
      <c r="J2441" s="23"/>
      <c r="K2441" s="24">
        <v>23</v>
      </c>
      <c r="M2441" s="25" t="str">
        <f>IF(I2441="","",IF(I2441="인문",성적입력!$C$8,성적입력!$C$9))</f>
        <v>A</v>
      </c>
      <c r="N2441" s="26">
        <f>성적입력!$C$15</f>
        <v>3</v>
      </c>
      <c r="P2441" s="27" t="str">
        <f t="shared" si="114"/>
        <v/>
      </c>
      <c r="R2441" s="26" t="str">
        <f t="array" ref="R2441">IFERROR(IF(OR(J2441="",M2441="",F2441=""),"",IF(F2441="학생부종합",INDEX(종합배치표!$C:$Q,MATCH(J2441,종합배치표!$B:$B,0),(MATCH(M2441,{"A","B","C","D","E"},0)-1)*3+1),INDEX(교과배치표!$C:$Q,MATCH(J2441,교과배치표!$B:$B,0),(MATCH(M2441,{"A","B","C","D","E"},0)-1)*3+1))),"")</f>
        <v/>
      </c>
      <c r="S2441" s="26" t="str">
        <f t="array" ref="S2441">IFERROR(IF(OR(J2441="",M2441="",F2441=""),"",IF(F2441="학생부종합",INDEX(종합배치표!$C:$Q,MATCH(J2441,종합배치표!$B:$B,0),(MATCH(M2441,{"A","B","C","D","E"},0)-1)*3+2),INDEX(교과배치표!$C:$Q,MATCH(J2441,교과배치표!$B:$B,0),(MATCH(M2441,{"A","B","C","D","E"},0)-1)*3+2))),"")</f>
        <v/>
      </c>
      <c r="T2441" s="26" t="str">
        <f t="array" ref="T2441">IFERROR(IF(OR(J2441="",M2441="",F2441=""),"",IF(F2441="학생부종합",INDEX(종합배치표!$C:$Q,MATCH(J2441,종합배치표!$B:$B,0),(MATCH(M2441,{"A","B","C","D","E"},0)-1)*3+3),INDEX(교과배치표!$C:$Q,MATCH(J2441,교과배치표!$B:$B,0),(MATCH(M2441,{"A","B","C","D","E"},0)-1)*3+3))),"")</f>
        <v/>
      </c>
      <c r="V2441" s="140">
        <f t="shared" si="115"/>
        <v>2.7</v>
      </c>
      <c r="W2441" s="141" t="str">
        <f t="shared" si="116"/>
        <v/>
      </c>
    </row>
    <row r="2442" spans="2:23" ht="14.25" customHeight="1">
      <c r="B2442" s="20">
        <v>2768</v>
      </c>
      <c r="C2442" s="21" t="s">
        <v>22</v>
      </c>
      <c r="D2442" s="21" t="s">
        <v>22</v>
      </c>
      <c r="E2442" s="21" t="s">
        <v>1046</v>
      </c>
      <c r="F2442" s="21" t="s">
        <v>68</v>
      </c>
      <c r="G2442" s="21" t="s">
        <v>310</v>
      </c>
      <c r="H2442" s="21" t="s">
        <v>1060</v>
      </c>
      <c r="I2442" s="21" t="s">
        <v>60</v>
      </c>
      <c r="J2442" s="23"/>
      <c r="K2442" s="24">
        <v>21</v>
      </c>
      <c r="M2442" s="25" t="str">
        <f>IF(I2442="","",IF(I2442="인문",성적입력!$C$8,성적입력!$C$9))</f>
        <v>A</v>
      </c>
      <c r="N2442" s="26">
        <f>성적입력!$C$15</f>
        <v>3</v>
      </c>
      <c r="P2442" s="27" t="str">
        <f t="shared" si="114"/>
        <v/>
      </c>
      <c r="R2442" s="26" t="str">
        <f t="array" ref="R2442">IFERROR(IF(OR(J2442="",M2442="",F2442=""),"",IF(F2442="학생부종합",INDEX(종합배치표!$C:$Q,MATCH(J2442,종합배치표!$B:$B,0),(MATCH(M2442,{"A","B","C","D","E"},0)-1)*3+1),INDEX(교과배치표!$C:$Q,MATCH(J2442,교과배치표!$B:$B,0),(MATCH(M2442,{"A","B","C","D","E"},0)-1)*3+1))),"")</f>
        <v/>
      </c>
      <c r="S2442" s="26" t="str">
        <f t="array" ref="S2442">IFERROR(IF(OR(J2442="",M2442="",F2442=""),"",IF(F2442="학생부종합",INDEX(종합배치표!$C:$Q,MATCH(J2442,종합배치표!$B:$B,0),(MATCH(M2442,{"A","B","C","D","E"},0)-1)*3+2),INDEX(교과배치표!$C:$Q,MATCH(J2442,교과배치표!$B:$B,0),(MATCH(M2442,{"A","B","C","D","E"},0)-1)*3+2))),"")</f>
        <v/>
      </c>
      <c r="T2442" s="26" t="str">
        <f t="array" ref="T2442">IFERROR(IF(OR(J2442="",M2442="",F2442=""),"",IF(F2442="학생부종합",INDEX(종합배치표!$C:$Q,MATCH(J2442,종합배치표!$B:$B,0),(MATCH(M2442,{"A","B","C","D","E"},0)-1)*3+3),INDEX(교과배치표!$C:$Q,MATCH(J2442,교과배치표!$B:$B,0),(MATCH(M2442,{"A","B","C","D","E"},0)-1)*3+3))),"")</f>
        <v/>
      </c>
      <c r="V2442" s="140">
        <f t="shared" si="115"/>
        <v>2.7</v>
      </c>
      <c r="W2442" s="141" t="str">
        <f t="shared" si="116"/>
        <v/>
      </c>
    </row>
    <row r="2443" spans="2:23" ht="14.25" customHeight="1">
      <c r="B2443" s="20">
        <v>2769</v>
      </c>
      <c r="C2443" s="21" t="s">
        <v>22</v>
      </c>
      <c r="D2443" s="21" t="s">
        <v>22</v>
      </c>
      <c r="E2443" s="21" t="s">
        <v>1046</v>
      </c>
      <c r="F2443" s="21" t="s">
        <v>24</v>
      </c>
      <c r="G2443" s="21" t="s">
        <v>1047</v>
      </c>
      <c r="H2443" s="21" t="s">
        <v>1060</v>
      </c>
      <c r="I2443" s="21" t="s">
        <v>60</v>
      </c>
      <c r="J2443" s="23"/>
      <c r="K2443" s="24">
        <v>25</v>
      </c>
      <c r="M2443" s="25" t="str">
        <f>IF(I2443="","",IF(I2443="인문",성적입력!$C$8,성적입력!$C$9))</f>
        <v>A</v>
      </c>
      <c r="N2443" s="26">
        <f>성적입력!$C$15</f>
        <v>3</v>
      </c>
      <c r="P2443" s="27" t="str">
        <f t="shared" si="114"/>
        <v/>
      </c>
      <c r="R2443" s="26" t="str">
        <f t="array" ref="R2443">IFERROR(IF(OR(J2443="",M2443="",F2443=""),"",IF(F2443="학생부종합",INDEX(종합배치표!$C:$Q,MATCH(J2443,종합배치표!$B:$B,0),(MATCH(M2443,{"A","B","C","D","E"},0)-1)*3+1),INDEX(교과배치표!$C:$Q,MATCH(J2443,교과배치표!$B:$B,0),(MATCH(M2443,{"A","B","C","D","E"},0)-1)*3+1))),"")</f>
        <v/>
      </c>
      <c r="S2443" s="26" t="str">
        <f t="array" ref="S2443">IFERROR(IF(OR(J2443="",M2443="",F2443=""),"",IF(F2443="학생부종합",INDEX(종합배치표!$C:$Q,MATCH(J2443,종합배치표!$B:$B,0),(MATCH(M2443,{"A","B","C","D","E"},0)-1)*3+2),INDEX(교과배치표!$C:$Q,MATCH(J2443,교과배치표!$B:$B,0),(MATCH(M2443,{"A","B","C","D","E"},0)-1)*3+2))),"")</f>
        <v/>
      </c>
      <c r="T2443" s="26" t="str">
        <f t="array" ref="T2443">IFERROR(IF(OR(J2443="",M2443="",F2443=""),"",IF(F2443="학생부종합",INDEX(종합배치표!$C:$Q,MATCH(J2443,종합배치표!$B:$B,0),(MATCH(M2443,{"A","B","C","D","E"},0)-1)*3+3),INDEX(교과배치표!$C:$Q,MATCH(J2443,교과배치표!$B:$B,0),(MATCH(M2443,{"A","B","C","D","E"},0)-1)*3+3))),"")</f>
        <v/>
      </c>
      <c r="V2443" s="140">
        <f t="shared" si="115"/>
        <v>2.7</v>
      </c>
      <c r="W2443" s="141" t="str">
        <f t="shared" si="116"/>
        <v/>
      </c>
    </row>
    <row r="2444" spans="2:23" ht="14.25" customHeight="1">
      <c r="B2444" s="20">
        <v>2770</v>
      </c>
      <c r="C2444" s="21" t="s">
        <v>22</v>
      </c>
      <c r="D2444" s="21" t="s">
        <v>22</v>
      </c>
      <c r="E2444" s="21" t="s">
        <v>1046</v>
      </c>
      <c r="F2444" s="21" t="s">
        <v>68</v>
      </c>
      <c r="G2444" s="21" t="s">
        <v>310</v>
      </c>
      <c r="H2444" s="21" t="s">
        <v>950</v>
      </c>
      <c r="I2444" s="21" t="s">
        <v>60</v>
      </c>
      <c r="J2444" s="23"/>
      <c r="K2444" s="24">
        <v>3</v>
      </c>
      <c r="M2444" s="25" t="str">
        <f>IF(I2444="","",IF(I2444="인문",성적입력!$C$8,성적입력!$C$9))</f>
        <v>A</v>
      </c>
      <c r="N2444" s="26">
        <f>성적입력!$C$15</f>
        <v>3</v>
      </c>
      <c r="P2444" s="27" t="str">
        <f t="shared" si="114"/>
        <v/>
      </c>
      <c r="R2444" s="26" t="str">
        <f t="array" ref="R2444">IFERROR(IF(OR(J2444="",M2444="",F2444=""),"",IF(F2444="학생부종합",INDEX(종합배치표!$C:$Q,MATCH(J2444,종합배치표!$B:$B,0),(MATCH(M2444,{"A","B","C","D","E"},0)-1)*3+1),INDEX(교과배치표!$C:$Q,MATCH(J2444,교과배치표!$B:$B,0),(MATCH(M2444,{"A","B","C","D","E"},0)-1)*3+1))),"")</f>
        <v/>
      </c>
      <c r="S2444" s="26" t="str">
        <f t="array" ref="S2444">IFERROR(IF(OR(J2444="",M2444="",F2444=""),"",IF(F2444="학생부종합",INDEX(종합배치표!$C:$Q,MATCH(J2444,종합배치표!$B:$B,0),(MATCH(M2444,{"A","B","C","D","E"},0)-1)*3+2),INDEX(교과배치표!$C:$Q,MATCH(J2444,교과배치표!$B:$B,0),(MATCH(M2444,{"A","B","C","D","E"},0)-1)*3+2))),"")</f>
        <v/>
      </c>
      <c r="T2444" s="26" t="str">
        <f t="array" ref="T2444">IFERROR(IF(OR(J2444="",M2444="",F2444=""),"",IF(F2444="학생부종합",INDEX(종합배치표!$C:$Q,MATCH(J2444,종합배치표!$B:$B,0),(MATCH(M2444,{"A","B","C","D","E"},0)-1)*3+3),INDEX(교과배치표!$C:$Q,MATCH(J2444,교과배치표!$B:$B,0),(MATCH(M2444,{"A","B","C","D","E"},0)-1)*3+3))),"")</f>
        <v/>
      </c>
      <c r="V2444" s="140">
        <f t="shared" si="115"/>
        <v>2.7</v>
      </c>
      <c r="W2444" s="141" t="str">
        <f t="shared" si="116"/>
        <v/>
      </c>
    </row>
    <row r="2445" spans="2:23" ht="14.25" customHeight="1">
      <c r="B2445" s="20">
        <v>2771</v>
      </c>
      <c r="C2445" s="21" t="s">
        <v>22</v>
      </c>
      <c r="D2445" s="21" t="s">
        <v>22</v>
      </c>
      <c r="E2445" s="21" t="s">
        <v>1046</v>
      </c>
      <c r="F2445" s="21" t="s">
        <v>24</v>
      </c>
      <c r="G2445" s="21" t="s">
        <v>1047</v>
      </c>
      <c r="H2445" s="21" t="s">
        <v>950</v>
      </c>
      <c r="I2445" s="21" t="s">
        <v>60</v>
      </c>
      <c r="J2445" s="23"/>
      <c r="K2445" s="24">
        <v>13</v>
      </c>
      <c r="M2445" s="25" t="str">
        <f>IF(I2445="","",IF(I2445="인문",성적입력!$C$8,성적입력!$C$9))</f>
        <v>A</v>
      </c>
      <c r="N2445" s="26">
        <f>성적입력!$C$15</f>
        <v>3</v>
      </c>
      <c r="P2445" s="27" t="str">
        <f t="shared" si="114"/>
        <v/>
      </c>
      <c r="R2445" s="26" t="str">
        <f t="array" ref="R2445">IFERROR(IF(OR(J2445="",M2445="",F2445=""),"",IF(F2445="학생부종합",INDEX(종합배치표!$C:$Q,MATCH(J2445,종합배치표!$B:$B,0),(MATCH(M2445,{"A","B","C","D","E"},0)-1)*3+1),INDEX(교과배치표!$C:$Q,MATCH(J2445,교과배치표!$B:$B,0),(MATCH(M2445,{"A","B","C","D","E"},0)-1)*3+1))),"")</f>
        <v/>
      </c>
      <c r="S2445" s="26" t="str">
        <f t="array" ref="S2445">IFERROR(IF(OR(J2445="",M2445="",F2445=""),"",IF(F2445="학생부종합",INDEX(종합배치표!$C:$Q,MATCH(J2445,종합배치표!$B:$B,0),(MATCH(M2445,{"A","B","C","D","E"},0)-1)*3+2),INDEX(교과배치표!$C:$Q,MATCH(J2445,교과배치표!$B:$B,0),(MATCH(M2445,{"A","B","C","D","E"},0)-1)*3+2))),"")</f>
        <v/>
      </c>
      <c r="T2445" s="26" t="str">
        <f t="array" ref="T2445">IFERROR(IF(OR(J2445="",M2445="",F2445=""),"",IF(F2445="학생부종합",INDEX(종합배치표!$C:$Q,MATCH(J2445,종합배치표!$B:$B,0),(MATCH(M2445,{"A","B","C","D","E"},0)-1)*3+3),INDEX(교과배치표!$C:$Q,MATCH(J2445,교과배치표!$B:$B,0),(MATCH(M2445,{"A","B","C","D","E"},0)-1)*3+3))),"")</f>
        <v/>
      </c>
      <c r="V2445" s="140">
        <f t="shared" si="115"/>
        <v>2.7</v>
      </c>
      <c r="W2445" s="141" t="str">
        <f t="shared" si="116"/>
        <v/>
      </c>
    </row>
    <row r="2446" spans="2:23" ht="14.25" customHeight="1">
      <c r="B2446" s="20">
        <v>2772</v>
      </c>
      <c r="C2446" s="21" t="s">
        <v>22</v>
      </c>
      <c r="D2446" s="21" t="s">
        <v>22</v>
      </c>
      <c r="E2446" s="21" t="s">
        <v>1046</v>
      </c>
      <c r="F2446" s="21" t="s">
        <v>68</v>
      </c>
      <c r="G2446" s="21" t="s">
        <v>310</v>
      </c>
      <c r="H2446" s="21" t="s">
        <v>1061</v>
      </c>
      <c r="I2446" s="21" t="s">
        <v>27</v>
      </c>
      <c r="J2446" s="23"/>
      <c r="K2446" s="24">
        <v>3</v>
      </c>
      <c r="M2446" s="25" t="str">
        <f>IF(I2446="","",IF(I2446="인문",성적입력!$C$8,성적입력!$C$9))</f>
        <v>A</v>
      </c>
      <c r="N2446" s="26">
        <f>성적입력!$C$15</f>
        <v>3</v>
      </c>
      <c r="P2446" s="27" t="str">
        <f t="shared" si="114"/>
        <v/>
      </c>
      <c r="R2446" s="26" t="str">
        <f t="array" ref="R2446">IFERROR(IF(OR(J2446="",M2446="",F2446=""),"",IF(F2446="학생부종합",INDEX(종합배치표!$C:$Q,MATCH(J2446,종합배치표!$B:$B,0),(MATCH(M2446,{"A","B","C","D","E"},0)-1)*3+1),INDEX(교과배치표!$C:$Q,MATCH(J2446,교과배치표!$B:$B,0),(MATCH(M2446,{"A","B","C","D","E"},0)-1)*3+1))),"")</f>
        <v/>
      </c>
      <c r="S2446" s="26" t="str">
        <f t="array" ref="S2446">IFERROR(IF(OR(J2446="",M2446="",F2446=""),"",IF(F2446="학생부종합",INDEX(종합배치표!$C:$Q,MATCH(J2446,종합배치표!$B:$B,0),(MATCH(M2446,{"A","B","C","D","E"},0)-1)*3+2),INDEX(교과배치표!$C:$Q,MATCH(J2446,교과배치표!$B:$B,0),(MATCH(M2446,{"A","B","C","D","E"},0)-1)*3+2))),"")</f>
        <v/>
      </c>
      <c r="T2446" s="26" t="str">
        <f t="array" ref="T2446">IFERROR(IF(OR(J2446="",M2446="",F2446=""),"",IF(F2446="학생부종합",INDEX(종합배치표!$C:$Q,MATCH(J2446,종합배치표!$B:$B,0),(MATCH(M2446,{"A","B","C","D","E"},0)-1)*3+3),INDEX(교과배치표!$C:$Q,MATCH(J2446,교과배치표!$B:$B,0),(MATCH(M2446,{"A","B","C","D","E"},0)-1)*3+3))),"")</f>
        <v/>
      </c>
      <c r="V2446" s="140">
        <f t="shared" si="115"/>
        <v>2.7</v>
      </c>
      <c r="W2446" s="141" t="str">
        <f t="shared" si="116"/>
        <v/>
      </c>
    </row>
    <row r="2447" spans="2:23" ht="14.25" customHeight="1">
      <c r="B2447" s="20">
        <v>2773</v>
      </c>
      <c r="C2447" s="21" t="s">
        <v>22</v>
      </c>
      <c r="D2447" s="21" t="s">
        <v>22</v>
      </c>
      <c r="E2447" s="21" t="s">
        <v>1046</v>
      </c>
      <c r="F2447" s="21" t="s">
        <v>24</v>
      </c>
      <c r="G2447" s="21" t="s">
        <v>1047</v>
      </c>
      <c r="H2447" s="21" t="s">
        <v>1061</v>
      </c>
      <c r="I2447" s="21" t="s">
        <v>27</v>
      </c>
      <c r="J2447" s="23"/>
      <c r="K2447" s="24">
        <v>10</v>
      </c>
      <c r="M2447" s="25" t="str">
        <f>IF(I2447="","",IF(I2447="인문",성적입력!$C$8,성적입력!$C$9))</f>
        <v>A</v>
      </c>
      <c r="N2447" s="26">
        <f>성적입력!$C$15</f>
        <v>3</v>
      </c>
      <c r="P2447" s="27" t="str">
        <f t="shared" si="114"/>
        <v/>
      </c>
      <c r="R2447" s="26" t="str">
        <f t="array" ref="R2447">IFERROR(IF(OR(J2447="",M2447="",F2447=""),"",IF(F2447="학생부종합",INDEX(종합배치표!$C:$Q,MATCH(J2447,종합배치표!$B:$B,0),(MATCH(M2447,{"A","B","C","D","E"},0)-1)*3+1),INDEX(교과배치표!$C:$Q,MATCH(J2447,교과배치표!$B:$B,0),(MATCH(M2447,{"A","B","C","D","E"},0)-1)*3+1))),"")</f>
        <v/>
      </c>
      <c r="S2447" s="26" t="str">
        <f t="array" ref="S2447">IFERROR(IF(OR(J2447="",M2447="",F2447=""),"",IF(F2447="학생부종합",INDEX(종합배치표!$C:$Q,MATCH(J2447,종합배치표!$B:$B,0),(MATCH(M2447,{"A","B","C","D","E"},0)-1)*3+2),INDEX(교과배치표!$C:$Q,MATCH(J2447,교과배치표!$B:$B,0),(MATCH(M2447,{"A","B","C","D","E"},0)-1)*3+2))),"")</f>
        <v/>
      </c>
      <c r="T2447" s="26" t="str">
        <f t="array" ref="T2447">IFERROR(IF(OR(J2447="",M2447="",F2447=""),"",IF(F2447="학생부종합",INDEX(종합배치표!$C:$Q,MATCH(J2447,종합배치표!$B:$B,0),(MATCH(M2447,{"A","B","C","D","E"},0)-1)*3+3),INDEX(교과배치표!$C:$Q,MATCH(J2447,교과배치표!$B:$B,0),(MATCH(M2447,{"A","B","C","D","E"},0)-1)*3+3))),"")</f>
        <v/>
      </c>
      <c r="V2447" s="140">
        <f t="shared" si="115"/>
        <v>2.7</v>
      </c>
      <c r="W2447" s="141" t="str">
        <f t="shared" si="116"/>
        <v/>
      </c>
    </row>
    <row r="2448" spans="2:23" ht="14.25" customHeight="1">
      <c r="B2448" s="20">
        <v>2774</v>
      </c>
      <c r="C2448" s="21" t="s">
        <v>22</v>
      </c>
      <c r="D2448" s="21" t="s">
        <v>22</v>
      </c>
      <c r="E2448" s="21" t="s">
        <v>1046</v>
      </c>
      <c r="F2448" s="21" t="s">
        <v>68</v>
      </c>
      <c r="G2448" s="21" t="s">
        <v>310</v>
      </c>
      <c r="H2448" s="21" t="s">
        <v>333</v>
      </c>
      <c r="I2448" s="21" t="s">
        <v>60</v>
      </c>
      <c r="J2448" s="23"/>
      <c r="K2448" s="24">
        <v>4</v>
      </c>
      <c r="M2448" s="25" t="str">
        <f>IF(I2448="","",IF(I2448="인문",성적입력!$C$8,성적입력!$C$9))</f>
        <v>A</v>
      </c>
      <c r="N2448" s="26">
        <f>성적입력!$C$15</f>
        <v>3</v>
      </c>
      <c r="P2448" s="27" t="str">
        <f t="shared" si="114"/>
        <v/>
      </c>
      <c r="R2448" s="26" t="str">
        <f t="array" ref="R2448">IFERROR(IF(OR(J2448="",M2448="",F2448=""),"",IF(F2448="학생부종합",INDEX(종합배치표!$C:$Q,MATCH(J2448,종합배치표!$B:$B,0),(MATCH(M2448,{"A","B","C","D","E"},0)-1)*3+1),INDEX(교과배치표!$C:$Q,MATCH(J2448,교과배치표!$B:$B,0),(MATCH(M2448,{"A","B","C","D","E"},0)-1)*3+1))),"")</f>
        <v/>
      </c>
      <c r="S2448" s="26" t="str">
        <f t="array" ref="S2448">IFERROR(IF(OR(J2448="",M2448="",F2448=""),"",IF(F2448="학생부종합",INDEX(종합배치표!$C:$Q,MATCH(J2448,종합배치표!$B:$B,0),(MATCH(M2448,{"A","B","C","D","E"},0)-1)*3+2),INDEX(교과배치표!$C:$Q,MATCH(J2448,교과배치표!$B:$B,0),(MATCH(M2448,{"A","B","C","D","E"},0)-1)*3+2))),"")</f>
        <v/>
      </c>
      <c r="T2448" s="26" t="str">
        <f t="array" ref="T2448">IFERROR(IF(OR(J2448="",M2448="",F2448=""),"",IF(F2448="학생부종합",INDEX(종합배치표!$C:$Q,MATCH(J2448,종합배치표!$B:$B,0),(MATCH(M2448,{"A","B","C","D","E"},0)-1)*3+3),INDEX(교과배치표!$C:$Q,MATCH(J2448,교과배치표!$B:$B,0),(MATCH(M2448,{"A","B","C","D","E"},0)-1)*3+3))),"")</f>
        <v/>
      </c>
      <c r="V2448" s="140">
        <f t="shared" si="115"/>
        <v>2.7</v>
      </c>
      <c r="W2448" s="141" t="str">
        <f t="shared" si="116"/>
        <v/>
      </c>
    </row>
    <row r="2449" spans="2:23" ht="14.25" customHeight="1">
      <c r="B2449" s="20">
        <v>2775</v>
      </c>
      <c r="C2449" s="21" t="s">
        <v>22</v>
      </c>
      <c r="D2449" s="21" t="s">
        <v>22</v>
      </c>
      <c r="E2449" s="21" t="s">
        <v>1046</v>
      </c>
      <c r="F2449" s="21" t="s">
        <v>68</v>
      </c>
      <c r="G2449" s="21" t="s">
        <v>310</v>
      </c>
      <c r="H2449" s="21" t="s">
        <v>56</v>
      </c>
      <c r="I2449" s="21" t="s">
        <v>27</v>
      </c>
      <c r="J2449" s="23"/>
      <c r="K2449" s="24">
        <v>3</v>
      </c>
      <c r="M2449" s="25" t="str">
        <f>IF(I2449="","",IF(I2449="인문",성적입력!$C$8,성적입력!$C$9))</f>
        <v>A</v>
      </c>
      <c r="N2449" s="26">
        <f>성적입력!$C$15</f>
        <v>3</v>
      </c>
      <c r="P2449" s="27" t="str">
        <f t="shared" si="114"/>
        <v/>
      </c>
      <c r="R2449" s="26" t="str">
        <f t="array" ref="R2449">IFERROR(IF(OR(J2449="",M2449="",F2449=""),"",IF(F2449="학생부종합",INDEX(종합배치표!$C:$Q,MATCH(J2449,종합배치표!$B:$B,0),(MATCH(M2449,{"A","B","C","D","E"},0)-1)*3+1),INDEX(교과배치표!$C:$Q,MATCH(J2449,교과배치표!$B:$B,0),(MATCH(M2449,{"A","B","C","D","E"},0)-1)*3+1))),"")</f>
        <v/>
      </c>
      <c r="S2449" s="26" t="str">
        <f t="array" ref="S2449">IFERROR(IF(OR(J2449="",M2449="",F2449=""),"",IF(F2449="학생부종합",INDEX(종합배치표!$C:$Q,MATCH(J2449,종합배치표!$B:$B,0),(MATCH(M2449,{"A","B","C","D","E"},0)-1)*3+2),INDEX(교과배치표!$C:$Q,MATCH(J2449,교과배치표!$B:$B,0),(MATCH(M2449,{"A","B","C","D","E"},0)-1)*3+2))),"")</f>
        <v/>
      </c>
      <c r="T2449" s="26" t="str">
        <f t="array" ref="T2449">IFERROR(IF(OR(J2449="",M2449="",F2449=""),"",IF(F2449="학생부종합",INDEX(종합배치표!$C:$Q,MATCH(J2449,종합배치표!$B:$B,0),(MATCH(M2449,{"A","B","C","D","E"},0)-1)*3+3),INDEX(교과배치표!$C:$Q,MATCH(J2449,교과배치표!$B:$B,0),(MATCH(M2449,{"A","B","C","D","E"},0)-1)*3+3))),"")</f>
        <v/>
      </c>
      <c r="V2449" s="140">
        <f t="shared" si="115"/>
        <v>2.7</v>
      </c>
      <c r="W2449" s="141" t="str">
        <f t="shared" si="116"/>
        <v/>
      </c>
    </row>
    <row r="2450" spans="2:23" ht="14.25" customHeight="1">
      <c r="B2450" s="20">
        <v>2776</v>
      </c>
      <c r="C2450" s="21" t="s">
        <v>22</v>
      </c>
      <c r="D2450" s="21" t="s">
        <v>22</v>
      </c>
      <c r="E2450" s="21" t="s">
        <v>1046</v>
      </c>
      <c r="F2450" s="21" t="s">
        <v>24</v>
      </c>
      <c r="G2450" s="21" t="s">
        <v>1047</v>
      </c>
      <c r="H2450" s="21" t="s">
        <v>56</v>
      </c>
      <c r="I2450" s="21" t="s">
        <v>27</v>
      </c>
      <c r="J2450" s="23"/>
      <c r="K2450" s="24">
        <v>10</v>
      </c>
      <c r="M2450" s="25" t="str">
        <f>IF(I2450="","",IF(I2450="인문",성적입력!$C$8,성적입력!$C$9))</f>
        <v>A</v>
      </c>
      <c r="N2450" s="26">
        <f>성적입력!$C$15</f>
        <v>3</v>
      </c>
      <c r="P2450" s="27" t="str">
        <f t="shared" si="114"/>
        <v/>
      </c>
      <c r="R2450" s="26" t="str">
        <f t="array" ref="R2450">IFERROR(IF(OR(J2450="",M2450="",F2450=""),"",IF(F2450="학생부종합",INDEX(종합배치표!$C:$Q,MATCH(J2450,종합배치표!$B:$B,0),(MATCH(M2450,{"A","B","C","D","E"},0)-1)*3+1),INDEX(교과배치표!$C:$Q,MATCH(J2450,교과배치표!$B:$B,0),(MATCH(M2450,{"A","B","C","D","E"},0)-1)*3+1))),"")</f>
        <v/>
      </c>
      <c r="S2450" s="26" t="str">
        <f t="array" ref="S2450">IFERROR(IF(OR(J2450="",M2450="",F2450=""),"",IF(F2450="학생부종합",INDEX(종합배치표!$C:$Q,MATCH(J2450,종합배치표!$B:$B,0),(MATCH(M2450,{"A","B","C","D","E"},0)-1)*3+2),INDEX(교과배치표!$C:$Q,MATCH(J2450,교과배치표!$B:$B,0),(MATCH(M2450,{"A","B","C","D","E"},0)-1)*3+2))),"")</f>
        <v/>
      </c>
      <c r="T2450" s="26" t="str">
        <f t="array" ref="T2450">IFERROR(IF(OR(J2450="",M2450="",F2450=""),"",IF(F2450="학생부종합",INDEX(종합배치표!$C:$Q,MATCH(J2450,종합배치표!$B:$B,0),(MATCH(M2450,{"A","B","C","D","E"},0)-1)*3+3),INDEX(교과배치표!$C:$Q,MATCH(J2450,교과배치표!$B:$B,0),(MATCH(M2450,{"A","B","C","D","E"},0)-1)*3+3))),"")</f>
        <v/>
      </c>
      <c r="V2450" s="140">
        <f t="shared" si="115"/>
        <v>2.7</v>
      </c>
      <c r="W2450" s="141" t="str">
        <f t="shared" si="116"/>
        <v/>
      </c>
    </row>
    <row r="2451" spans="2:23" ht="14.25" customHeight="1">
      <c r="B2451" s="20">
        <v>2777</v>
      </c>
      <c r="C2451" s="21" t="s">
        <v>22</v>
      </c>
      <c r="D2451" s="21" t="s">
        <v>22</v>
      </c>
      <c r="E2451" s="21" t="s">
        <v>1046</v>
      </c>
      <c r="F2451" s="21" t="s">
        <v>68</v>
      </c>
      <c r="G2451" s="21" t="s">
        <v>310</v>
      </c>
      <c r="H2451" s="21" t="s">
        <v>1062</v>
      </c>
      <c r="I2451" s="21" t="s">
        <v>60</v>
      </c>
      <c r="J2451" s="23"/>
      <c r="K2451" s="24">
        <v>2</v>
      </c>
      <c r="M2451" s="25" t="str">
        <f>IF(I2451="","",IF(I2451="인문",성적입력!$C$8,성적입력!$C$9))</f>
        <v>A</v>
      </c>
      <c r="N2451" s="26">
        <f>성적입력!$C$15</f>
        <v>3</v>
      </c>
      <c r="P2451" s="27" t="str">
        <f t="shared" si="114"/>
        <v/>
      </c>
      <c r="R2451" s="26" t="str">
        <f t="array" ref="R2451">IFERROR(IF(OR(J2451="",M2451="",F2451=""),"",IF(F2451="학생부종합",INDEX(종합배치표!$C:$Q,MATCH(J2451,종합배치표!$B:$B,0),(MATCH(M2451,{"A","B","C","D","E"},0)-1)*3+1),INDEX(교과배치표!$C:$Q,MATCH(J2451,교과배치표!$B:$B,0),(MATCH(M2451,{"A","B","C","D","E"},0)-1)*3+1))),"")</f>
        <v/>
      </c>
      <c r="S2451" s="26" t="str">
        <f t="array" ref="S2451">IFERROR(IF(OR(J2451="",M2451="",F2451=""),"",IF(F2451="학생부종합",INDEX(종합배치표!$C:$Q,MATCH(J2451,종합배치표!$B:$B,0),(MATCH(M2451,{"A","B","C","D","E"},0)-1)*3+2),INDEX(교과배치표!$C:$Q,MATCH(J2451,교과배치표!$B:$B,0),(MATCH(M2451,{"A","B","C","D","E"},0)-1)*3+2))),"")</f>
        <v/>
      </c>
      <c r="T2451" s="26" t="str">
        <f t="array" ref="T2451">IFERROR(IF(OR(J2451="",M2451="",F2451=""),"",IF(F2451="학생부종합",INDEX(종합배치표!$C:$Q,MATCH(J2451,종합배치표!$B:$B,0),(MATCH(M2451,{"A","B","C","D","E"},0)-1)*3+3),INDEX(교과배치표!$C:$Q,MATCH(J2451,교과배치표!$B:$B,0),(MATCH(M2451,{"A","B","C","D","E"},0)-1)*3+3))),"")</f>
        <v/>
      </c>
      <c r="V2451" s="140">
        <f t="shared" si="115"/>
        <v>2.7</v>
      </c>
      <c r="W2451" s="141" t="str">
        <f t="shared" si="116"/>
        <v/>
      </c>
    </row>
    <row r="2452" spans="2:23" ht="14.25" customHeight="1">
      <c r="B2452" s="20">
        <v>2778</v>
      </c>
      <c r="C2452" s="21" t="s">
        <v>22</v>
      </c>
      <c r="D2452" s="21" t="s">
        <v>22</v>
      </c>
      <c r="E2452" s="21" t="s">
        <v>1046</v>
      </c>
      <c r="F2452" s="21" t="s">
        <v>68</v>
      </c>
      <c r="G2452" s="21" t="s">
        <v>310</v>
      </c>
      <c r="H2452" s="21" t="s">
        <v>1063</v>
      </c>
      <c r="I2452" s="21" t="s">
        <v>60</v>
      </c>
      <c r="J2452" s="23"/>
      <c r="K2452" s="24">
        <v>8</v>
      </c>
      <c r="M2452" s="25" t="str">
        <f>IF(I2452="","",IF(I2452="인문",성적입력!$C$8,성적입력!$C$9))</f>
        <v>A</v>
      </c>
      <c r="N2452" s="26">
        <f>성적입력!$C$15</f>
        <v>3</v>
      </c>
      <c r="P2452" s="27" t="str">
        <f t="shared" si="114"/>
        <v/>
      </c>
      <c r="R2452" s="26" t="str">
        <f t="array" ref="R2452">IFERROR(IF(OR(J2452="",M2452="",F2452=""),"",IF(F2452="학생부종합",INDEX(종합배치표!$C:$Q,MATCH(J2452,종합배치표!$B:$B,0),(MATCH(M2452,{"A","B","C","D","E"},0)-1)*3+1),INDEX(교과배치표!$C:$Q,MATCH(J2452,교과배치표!$B:$B,0),(MATCH(M2452,{"A","B","C","D","E"},0)-1)*3+1))),"")</f>
        <v/>
      </c>
      <c r="S2452" s="26" t="str">
        <f t="array" ref="S2452">IFERROR(IF(OR(J2452="",M2452="",F2452=""),"",IF(F2452="학생부종합",INDEX(종합배치표!$C:$Q,MATCH(J2452,종합배치표!$B:$B,0),(MATCH(M2452,{"A","B","C","D","E"},0)-1)*3+2),INDEX(교과배치표!$C:$Q,MATCH(J2452,교과배치표!$B:$B,0),(MATCH(M2452,{"A","B","C","D","E"},0)-1)*3+2))),"")</f>
        <v/>
      </c>
      <c r="T2452" s="26" t="str">
        <f t="array" ref="T2452">IFERROR(IF(OR(J2452="",M2452="",F2452=""),"",IF(F2452="학생부종합",INDEX(종합배치표!$C:$Q,MATCH(J2452,종합배치표!$B:$B,0),(MATCH(M2452,{"A","B","C","D","E"},0)-1)*3+3),INDEX(교과배치표!$C:$Q,MATCH(J2452,교과배치표!$B:$B,0),(MATCH(M2452,{"A","B","C","D","E"},0)-1)*3+3))),"")</f>
        <v/>
      </c>
      <c r="V2452" s="140">
        <f t="shared" si="115"/>
        <v>2.7</v>
      </c>
      <c r="W2452" s="141" t="str">
        <f t="shared" si="116"/>
        <v/>
      </c>
    </row>
    <row r="2453" spans="2:23" ht="14.25" customHeight="1">
      <c r="B2453" s="20">
        <v>2779</v>
      </c>
      <c r="C2453" s="21" t="s">
        <v>22</v>
      </c>
      <c r="D2453" s="21" t="s">
        <v>22</v>
      </c>
      <c r="E2453" s="21" t="s">
        <v>1046</v>
      </c>
      <c r="F2453" s="21" t="s">
        <v>24</v>
      </c>
      <c r="G2453" s="21" t="s">
        <v>1047</v>
      </c>
      <c r="H2453" s="21" t="s">
        <v>1063</v>
      </c>
      <c r="I2453" s="21" t="s">
        <v>60</v>
      </c>
      <c r="J2453" s="23"/>
      <c r="K2453" s="24">
        <v>12</v>
      </c>
      <c r="M2453" s="25" t="str">
        <f>IF(I2453="","",IF(I2453="인문",성적입력!$C$8,성적입력!$C$9))</f>
        <v>A</v>
      </c>
      <c r="N2453" s="26">
        <f>성적입력!$C$15</f>
        <v>3</v>
      </c>
      <c r="P2453" s="27" t="str">
        <f t="shared" si="114"/>
        <v/>
      </c>
      <c r="R2453" s="26" t="str">
        <f t="array" ref="R2453">IFERROR(IF(OR(J2453="",M2453="",F2453=""),"",IF(F2453="학생부종합",INDEX(종합배치표!$C:$Q,MATCH(J2453,종합배치표!$B:$B,0),(MATCH(M2453,{"A","B","C","D","E"},0)-1)*3+1),INDEX(교과배치표!$C:$Q,MATCH(J2453,교과배치표!$B:$B,0),(MATCH(M2453,{"A","B","C","D","E"},0)-1)*3+1))),"")</f>
        <v/>
      </c>
      <c r="S2453" s="26" t="str">
        <f t="array" ref="S2453">IFERROR(IF(OR(J2453="",M2453="",F2453=""),"",IF(F2453="학생부종합",INDEX(종합배치표!$C:$Q,MATCH(J2453,종합배치표!$B:$B,0),(MATCH(M2453,{"A","B","C","D","E"},0)-1)*3+2),INDEX(교과배치표!$C:$Q,MATCH(J2453,교과배치표!$B:$B,0),(MATCH(M2453,{"A","B","C","D","E"},0)-1)*3+2))),"")</f>
        <v/>
      </c>
      <c r="T2453" s="26" t="str">
        <f t="array" ref="T2453">IFERROR(IF(OR(J2453="",M2453="",F2453=""),"",IF(F2453="학생부종합",INDEX(종합배치표!$C:$Q,MATCH(J2453,종합배치표!$B:$B,0),(MATCH(M2453,{"A","B","C","D","E"},0)-1)*3+3),INDEX(교과배치표!$C:$Q,MATCH(J2453,교과배치표!$B:$B,0),(MATCH(M2453,{"A","B","C","D","E"},0)-1)*3+3))),"")</f>
        <v/>
      </c>
      <c r="V2453" s="140">
        <f t="shared" si="115"/>
        <v>2.7</v>
      </c>
      <c r="W2453" s="141" t="str">
        <f t="shared" si="116"/>
        <v/>
      </c>
    </row>
    <row r="2454" spans="2:23" ht="14.25" customHeight="1">
      <c r="B2454" s="20">
        <v>2780</v>
      </c>
      <c r="C2454" s="21" t="s">
        <v>22</v>
      </c>
      <c r="D2454" s="21" t="s">
        <v>22</v>
      </c>
      <c r="E2454" s="21" t="s">
        <v>1046</v>
      </c>
      <c r="F2454" s="21" t="s">
        <v>68</v>
      </c>
      <c r="G2454" s="21" t="s">
        <v>310</v>
      </c>
      <c r="H2454" s="21" t="s">
        <v>602</v>
      </c>
      <c r="I2454" s="21" t="s">
        <v>60</v>
      </c>
      <c r="J2454" s="23"/>
      <c r="K2454" s="24">
        <v>5</v>
      </c>
      <c r="M2454" s="25" t="str">
        <f>IF(I2454="","",IF(I2454="인문",성적입력!$C$8,성적입력!$C$9))</f>
        <v>A</v>
      </c>
      <c r="N2454" s="26">
        <f>성적입력!$C$15</f>
        <v>3</v>
      </c>
      <c r="P2454" s="27" t="str">
        <f t="shared" si="114"/>
        <v/>
      </c>
      <c r="R2454" s="26" t="str">
        <f t="array" ref="R2454">IFERROR(IF(OR(J2454="",M2454="",F2454=""),"",IF(F2454="학생부종합",INDEX(종합배치표!$C:$Q,MATCH(J2454,종합배치표!$B:$B,0),(MATCH(M2454,{"A","B","C","D","E"},0)-1)*3+1),INDEX(교과배치표!$C:$Q,MATCH(J2454,교과배치표!$B:$B,0),(MATCH(M2454,{"A","B","C","D","E"},0)-1)*3+1))),"")</f>
        <v/>
      </c>
      <c r="S2454" s="26" t="str">
        <f t="array" ref="S2454">IFERROR(IF(OR(J2454="",M2454="",F2454=""),"",IF(F2454="학생부종합",INDEX(종합배치표!$C:$Q,MATCH(J2454,종합배치표!$B:$B,0),(MATCH(M2454,{"A","B","C","D","E"},0)-1)*3+2),INDEX(교과배치표!$C:$Q,MATCH(J2454,교과배치표!$B:$B,0),(MATCH(M2454,{"A","B","C","D","E"},0)-1)*3+2))),"")</f>
        <v/>
      </c>
      <c r="T2454" s="26" t="str">
        <f t="array" ref="T2454">IFERROR(IF(OR(J2454="",M2454="",F2454=""),"",IF(F2454="학생부종합",INDEX(종합배치표!$C:$Q,MATCH(J2454,종합배치표!$B:$B,0),(MATCH(M2454,{"A","B","C","D","E"},0)-1)*3+3),INDEX(교과배치표!$C:$Q,MATCH(J2454,교과배치표!$B:$B,0),(MATCH(M2454,{"A","B","C","D","E"},0)-1)*3+3))),"")</f>
        <v/>
      </c>
      <c r="V2454" s="140">
        <f t="shared" si="115"/>
        <v>2.7</v>
      </c>
      <c r="W2454" s="141" t="str">
        <f t="shared" si="116"/>
        <v/>
      </c>
    </row>
    <row r="2455" spans="2:23" ht="14.25" customHeight="1">
      <c r="B2455" s="20">
        <v>2781</v>
      </c>
      <c r="C2455" s="21" t="s">
        <v>22</v>
      </c>
      <c r="D2455" s="21" t="s">
        <v>22</v>
      </c>
      <c r="E2455" s="21" t="s">
        <v>1046</v>
      </c>
      <c r="F2455" s="21" t="s">
        <v>24</v>
      </c>
      <c r="G2455" s="21" t="s">
        <v>1047</v>
      </c>
      <c r="H2455" s="21" t="s">
        <v>602</v>
      </c>
      <c r="I2455" s="21" t="s">
        <v>60</v>
      </c>
      <c r="J2455" s="23"/>
      <c r="K2455" s="24">
        <v>9</v>
      </c>
      <c r="M2455" s="25" t="str">
        <f>IF(I2455="","",IF(I2455="인문",성적입력!$C$8,성적입력!$C$9))</f>
        <v>A</v>
      </c>
      <c r="N2455" s="26">
        <f>성적입력!$C$15</f>
        <v>3</v>
      </c>
      <c r="P2455" s="27" t="str">
        <f t="shared" si="114"/>
        <v/>
      </c>
      <c r="R2455" s="26" t="str">
        <f t="array" ref="R2455">IFERROR(IF(OR(J2455="",M2455="",F2455=""),"",IF(F2455="학생부종합",INDEX(종합배치표!$C:$Q,MATCH(J2455,종합배치표!$B:$B,0),(MATCH(M2455,{"A","B","C","D","E"},0)-1)*3+1),INDEX(교과배치표!$C:$Q,MATCH(J2455,교과배치표!$B:$B,0),(MATCH(M2455,{"A","B","C","D","E"},0)-1)*3+1))),"")</f>
        <v/>
      </c>
      <c r="S2455" s="26" t="str">
        <f t="array" ref="S2455">IFERROR(IF(OR(J2455="",M2455="",F2455=""),"",IF(F2455="학생부종합",INDEX(종합배치표!$C:$Q,MATCH(J2455,종합배치표!$B:$B,0),(MATCH(M2455,{"A","B","C","D","E"},0)-1)*3+2),INDEX(교과배치표!$C:$Q,MATCH(J2455,교과배치표!$B:$B,0),(MATCH(M2455,{"A","B","C","D","E"},0)-1)*3+2))),"")</f>
        <v/>
      </c>
      <c r="T2455" s="26" t="str">
        <f t="array" ref="T2455">IFERROR(IF(OR(J2455="",M2455="",F2455=""),"",IF(F2455="학생부종합",INDEX(종합배치표!$C:$Q,MATCH(J2455,종합배치표!$B:$B,0),(MATCH(M2455,{"A","B","C","D","E"},0)-1)*3+3),INDEX(교과배치표!$C:$Q,MATCH(J2455,교과배치표!$B:$B,0),(MATCH(M2455,{"A","B","C","D","E"},0)-1)*3+3))),"")</f>
        <v/>
      </c>
      <c r="V2455" s="140">
        <f t="shared" si="115"/>
        <v>2.7</v>
      </c>
      <c r="W2455" s="141" t="str">
        <f t="shared" si="116"/>
        <v/>
      </c>
    </row>
    <row r="2456" spans="2:23" ht="14.25" customHeight="1">
      <c r="B2456" s="20">
        <v>2782</v>
      </c>
      <c r="C2456" s="21" t="s">
        <v>22</v>
      </c>
      <c r="D2456" s="21" t="s">
        <v>22</v>
      </c>
      <c r="E2456" s="21" t="s">
        <v>1046</v>
      </c>
      <c r="F2456" s="21" t="s">
        <v>68</v>
      </c>
      <c r="G2456" s="21" t="s">
        <v>310</v>
      </c>
      <c r="H2456" s="21" t="s">
        <v>33</v>
      </c>
      <c r="I2456" s="21" t="s">
        <v>60</v>
      </c>
      <c r="J2456" s="23"/>
      <c r="K2456" s="24">
        <v>4</v>
      </c>
      <c r="M2456" s="25" t="str">
        <f>IF(I2456="","",IF(I2456="인문",성적입력!$C$8,성적입력!$C$9))</f>
        <v>A</v>
      </c>
      <c r="N2456" s="26">
        <f>성적입력!$C$15</f>
        <v>3</v>
      </c>
      <c r="P2456" s="27" t="str">
        <f t="shared" si="114"/>
        <v/>
      </c>
      <c r="R2456" s="26" t="str">
        <f t="array" ref="R2456">IFERROR(IF(OR(J2456="",M2456="",F2456=""),"",IF(F2456="학생부종합",INDEX(종합배치표!$C:$Q,MATCH(J2456,종합배치표!$B:$B,0),(MATCH(M2456,{"A","B","C","D","E"},0)-1)*3+1),INDEX(교과배치표!$C:$Q,MATCH(J2456,교과배치표!$B:$B,0),(MATCH(M2456,{"A","B","C","D","E"},0)-1)*3+1))),"")</f>
        <v/>
      </c>
      <c r="S2456" s="26" t="str">
        <f t="array" ref="S2456">IFERROR(IF(OR(J2456="",M2456="",F2456=""),"",IF(F2456="학생부종합",INDEX(종합배치표!$C:$Q,MATCH(J2456,종합배치표!$B:$B,0),(MATCH(M2456,{"A","B","C","D","E"},0)-1)*3+2),INDEX(교과배치표!$C:$Q,MATCH(J2456,교과배치표!$B:$B,0),(MATCH(M2456,{"A","B","C","D","E"},0)-1)*3+2))),"")</f>
        <v/>
      </c>
      <c r="T2456" s="26" t="str">
        <f t="array" ref="T2456">IFERROR(IF(OR(J2456="",M2456="",F2456=""),"",IF(F2456="학생부종합",INDEX(종합배치표!$C:$Q,MATCH(J2456,종합배치표!$B:$B,0),(MATCH(M2456,{"A","B","C","D","E"},0)-1)*3+3),INDEX(교과배치표!$C:$Q,MATCH(J2456,교과배치표!$B:$B,0),(MATCH(M2456,{"A","B","C","D","E"},0)-1)*3+3))),"")</f>
        <v/>
      </c>
      <c r="V2456" s="140">
        <f t="shared" si="115"/>
        <v>2.7</v>
      </c>
      <c r="W2456" s="141" t="str">
        <f t="shared" si="116"/>
        <v/>
      </c>
    </row>
    <row r="2457" spans="2:23" ht="14.25" customHeight="1">
      <c r="B2457" s="20">
        <v>2783</v>
      </c>
      <c r="C2457" s="21" t="s">
        <v>22</v>
      </c>
      <c r="D2457" s="21" t="s">
        <v>22</v>
      </c>
      <c r="E2457" s="21" t="s">
        <v>1046</v>
      </c>
      <c r="F2457" s="21" t="s">
        <v>24</v>
      </c>
      <c r="G2457" s="21" t="s">
        <v>1047</v>
      </c>
      <c r="H2457" s="21" t="s">
        <v>33</v>
      </c>
      <c r="I2457" s="21" t="s">
        <v>60</v>
      </c>
      <c r="J2457" s="23"/>
      <c r="K2457" s="24">
        <v>10</v>
      </c>
      <c r="M2457" s="25" t="str">
        <f>IF(I2457="","",IF(I2457="인문",성적입력!$C$8,성적입력!$C$9))</f>
        <v>A</v>
      </c>
      <c r="N2457" s="26">
        <f>성적입력!$C$15</f>
        <v>3</v>
      </c>
      <c r="P2457" s="27" t="str">
        <f t="shared" si="114"/>
        <v/>
      </c>
      <c r="R2457" s="26" t="str">
        <f t="array" ref="R2457">IFERROR(IF(OR(J2457="",M2457="",F2457=""),"",IF(F2457="학생부종합",INDEX(종합배치표!$C:$Q,MATCH(J2457,종합배치표!$B:$B,0),(MATCH(M2457,{"A","B","C","D","E"},0)-1)*3+1),INDEX(교과배치표!$C:$Q,MATCH(J2457,교과배치표!$B:$B,0),(MATCH(M2457,{"A","B","C","D","E"},0)-1)*3+1))),"")</f>
        <v/>
      </c>
      <c r="S2457" s="26" t="str">
        <f t="array" ref="S2457">IFERROR(IF(OR(J2457="",M2457="",F2457=""),"",IF(F2457="학생부종합",INDEX(종합배치표!$C:$Q,MATCH(J2457,종합배치표!$B:$B,0),(MATCH(M2457,{"A","B","C","D","E"},0)-1)*3+2),INDEX(교과배치표!$C:$Q,MATCH(J2457,교과배치표!$B:$B,0),(MATCH(M2457,{"A","B","C","D","E"},0)-1)*3+2))),"")</f>
        <v/>
      </c>
      <c r="T2457" s="26" t="str">
        <f t="array" ref="T2457">IFERROR(IF(OR(J2457="",M2457="",F2457=""),"",IF(F2457="학생부종합",INDEX(종합배치표!$C:$Q,MATCH(J2457,종합배치표!$B:$B,0),(MATCH(M2457,{"A","B","C","D","E"},0)-1)*3+3),INDEX(교과배치표!$C:$Q,MATCH(J2457,교과배치표!$B:$B,0),(MATCH(M2457,{"A","B","C","D","E"},0)-1)*3+3))),"")</f>
        <v/>
      </c>
      <c r="V2457" s="140">
        <f t="shared" si="115"/>
        <v>2.7</v>
      </c>
      <c r="W2457" s="141" t="str">
        <f t="shared" si="116"/>
        <v/>
      </c>
    </row>
    <row r="2458" spans="2:23" ht="14.25" customHeight="1">
      <c r="B2458" s="20">
        <v>2784</v>
      </c>
      <c r="C2458" s="21" t="s">
        <v>22</v>
      </c>
      <c r="D2458" s="21" t="s">
        <v>22</v>
      </c>
      <c r="E2458" s="21" t="s">
        <v>1046</v>
      </c>
      <c r="F2458" s="21" t="s">
        <v>68</v>
      </c>
      <c r="G2458" s="21" t="s">
        <v>310</v>
      </c>
      <c r="H2458" s="21" t="s">
        <v>40</v>
      </c>
      <c r="I2458" s="21" t="s">
        <v>27</v>
      </c>
      <c r="J2458" s="23"/>
      <c r="K2458" s="24">
        <v>14</v>
      </c>
      <c r="M2458" s="25" t="str">
        <f>IF(I2458="","",IF(I2458="인문",성적입력!$C$8,성적입력!$C$9))</f>
        <v>A</v>
      </c>
      <c r="N2458" s="26">
        <f>성적입력!$C$15</f>
        <v>3</v>
      </c>
      <c r="P2458" s="27" t="str">
        <f t="shared" si="114"/>
        <v/>
      </c>
      <c r="R2458" s="26" t="str">
        <f t="array" ref="R2458">IFERROR(IF(OR(J2458="",M2458="",F2458=""),"",IF(F2458="학생부종합",INDEX(종합배치표!$C:$Q,MATCH(J2458,종합배치표!$B:$B,0),(MATCH(M2458,{"A","B","C","D","E"},0)-1)*3+1),INDEX(교과배치표!$C:$Q,MATCH(J2458,교과배치표!$B:$B,0),(MATCH(M2458,{"A","B","C","D","E"},0)-1)*3+1))),"")</f>
        <v/>
      </c>
      <c r="S2458" s="26" t="str">
        <f t="array" ref="S2458">IFERROR(IF(OR(J2458="",M2458="",F2458=""),"",IF(F2458="학생부종합",INDEX(종합배치표!$C:$Q,MATCH(J2458,종합배치표!$B:$B,0),(MATCH(M2458,{"A","B","C","D","E"},0)-1)*3+2),INDEX(교과배치표!$C:$Q,MATCH(J2458,교과배치표!$B:$B,0),(MATCH(M2458,{"A","B","C","D","E"},0)-1)*3+2))),"")</f>
        <v/>
      </c>
      <c r="T2458" s="26" t="str">
        <f t="array" ref="T2458">IFERROR(IF(OR(J2458="",M2458="",F2458=""),"",IF(F2458="학생부종합",INDEX(종합배치표!$C:$Q,MATCH(J2458,종합배치표!$B:$B,0),(MATCH(M2458,{"A","B","C","D","E"},0)-1)*3+3),INDEX(교과배치표!$C:$Q,MATCH(J2458,교과배치표!$B:$B,0),(MATCH(M2458,{"A","B","C","D","E"},0)-1)*3+3))),"")</f>
        <v/>
      </c>
      <c r="V2458" s="140">
        <f t="shared" si="115"/>
        <v>2.7</v>
      </c>
      <c r="W2458" s="141" t="str">
        <f t="shared" si="116"/>
        <v/>
      </c>
    </row>
    <row r="2459" spans="2:23" ht="14.25" customHeight="1">
      <c r="B2459" s="20">
        <v>2785</v>
      </c>
      <c r="C2459" s="21" t="s">
        <v>22</v>
      </c>
      <c r="D2459" s="21" t="s">
        <v>22</v>
      </c>
      <c r="E2459" s="21" t="s">
        <v>1046</v>
      </c>
      <c r="F2459" s="21" t="s">
        <v>24</v>
      </c>
      <c r="G2459" s="21" t="s">
        <v>1047</v>
      </c>
      <c r="H2459" s="21" t="s">
        <v>40</v>
      </c>
      <c r="I2459" s="21" t="s">
        <v>27</v>
      </c>
      <c r="J2459" s="23"/>
      <c r="K2459" s="24">
        <v>21</v>
      </c>
      <c r="M2459" s="25" t="str">
        <f>IF(I2459="","",IF(I2459="인문",성적입력!$C$8,성적입력!$C$9))</f>
        <v>A</v>
      </c>
      <c r="N2459" s="26">
        <f>성적입력!$C$15</f>
        <v>3</v>
      </c>
      <c r="P2459" s="27" t="str">
        <f t="shared" si="114"/>
        <v/>
      </c>
      <c r="R2459" s="26" t="str">
        <f t="array" ref="R2459">IFERROR(IF(OR(J2459="",M2459="",F2459=""),"",IF(F2459="학생부종합",INDEX(종합배치표!$C:$Q,MATCH(J2459,종합배치표!$B:$B,0),(MATCH(M2459,{"A","B","C","D","E"},0)-1)*3+1),INDEX(교과배치표!$C:$Q,MATCH(J2459,교과배치표!$B:$B,0),(MATCH(M2459,{"A","B","C","D","E"},0)-1)*3+1))),"")</f>
        <v/>
      </c>
      <c r="S2459" s="26" t="str">
        <f t="array" ref="S2459">IFERROR(IF(OR(J2459="",M2459="",F2459=""),"",IF(F2459="학생부종합",INDEX(종합배치표!$C:$Q,MATCH(J2459,종합배치표!$B:$B,0),(MATCH(M2459,{"A","B","C","D","E"},0)-1)*3+2),INDEX(교과배치표!$C:$Q,MATCH(J2459,교과배치표!$B:$B,0),(MATCH(M2459,{"A","B","C","D","E"},0)-1)*3+2))),"")</f>
        <v/>
      </c>
      <c r="T2459" s="26" t="str">
        <f t="array" ref="T2459">IFERROR(IF(OR(J2459="",M2459="",F2459=""),"",IF(F2459="학생부종합",INDEX(종합배치표!$C:$Q,MATCH(J2459,종합배치표!$B:$B,0),(MATCH(M2459,{"A","B","C","D","E"},0)-1)*3+3),INDEX(교과배치표!$C:$Q,MATCH(J2459,교과배치표!$B:$B,0),(MATCH(M2459,{"A","B","C","D","E"},0)-1)*3+3))),"")</f>
        <v/>
      </c>
      <c r="V2459" s="140">
        <f t="shared" si="115"/>
        <v>2.7</v>
      </c>
      <c r="W2459" s="141" t="str">
        <f t="shared" si="116"/>
        <v/>
      </c>
    </row>
    <row r="2460" spans="2:23" ht="14.25" customHeight="1">
      <c r="B2460" s="20">
        <v>2786</v>
      </c>
      <c r="C2460" s="21" t="s">
        <v>22</v>
      </c>
      <c r="D2460" s="21" t="s">
        <v>22</v>
      </c>
      <c r="E2460" s="21" t="s">
        <v>1046</v>
      </c>
      <c r="F2460" s="21" t="s">
        <v>68</v>
      </c>
      <c r="G2460" s="21" t="s">
        <v>310</v>
      </c>
      <c r="H2460" s="21" t="s">
        <v>670</v>
      </c>
      <c r="I2460" s="21" t="s">
        <v>60</v>
      </c>
      <c r="J2460" s="23"/>
      <c r="K2460" s="24">
        <v>9</v>
      </c>
      <c r="M2460" s="25" t="str">
        <f>IF(I2460="","",IF(I2460="인문",성적입력!$C$8,성적입력!$C$9))</f>
        <v>A</v>
      </c>
      <c r="N2460" s="26">
        <f>성적입력!$C$15</f>
        <v>3</v>
      </c>
      <c r="P2460" s="27" t="str">
        <f t="shared" si="114"/>
        <v/>
      </c>
      <c r="R2460" s="26" t="str">
        <f t="array" ref="R2460">IFERROR(IF(OR(J2460="",M2460="",F2460=""),"",IF(F2460="학생부종합",INDEX(종합배치표!$C:$Q,MATCH(J2460,종합배치표!$B:$B,0),(MATCH(M2460,{"A","B","C","D","E"},0)-1)*3+1),INDEX(교과배치표!$C:$Q,MATCH(J2460,교과배치표!$B:$B,0),(MATCH(M2460,{"A","B","C","D","E"},0)-1)*3+1))),"")</f>
        <v/>
      </c>
      <c r="S2460" s="26" t="str">
        <f t="array" ref="S2460">IFERROR(IF(OR(J2460="",M2460="",F2460=""),"",IF(F2460="학생부종합",INDEX(종합배치표!$C:$Q,MATCH(J2460,종합배치표!$B:$B,0),(MATCH(M2460,{"A","B","C","D","E"},0)-1)*3+2),INDEX(교과배치표!$C:$Q,MATCH(J2460,교과배치표!$B:$B,0),(MATCH(M2460,{"A","B","C","D","E"},0)-1)*3+2))),"")</f>
        <v/>
      </c>
      <c r="T2460" s="26" t="str">
        <f t="array" ref="T2460">IFERROR(IF(OR(J2460="",M2460="",F2460=""),"",IF(F2460="학생부종합",INDEX(종합배치표!$C:$Q,MATCH(J2460,종합배치표!$B:$B,0),(MATCH(M2460,{"A","B","C","D","E"},0)-1)*3+3),INDEX(교과배치표!$C:$Q,MATCH(J2460,교과배치표!$B:$B,0),(MATCH(M2460,{"A","B","C","D","E"},0)-1)*3+3))),"")</f>
        <v/>
      </c>
      <c r="V2460" s="140">
        <f t="shared" si="115"/>
        <v>2.7</v>
      </c>
      <c r="W2460" s="141" t="str">
        <f t="shared" si="116"/>
        <v/>
      </c>
    </row>
    <row r="2461" spans="2:23" ht="14.25" customHeight="1">
      <c r="B2461" s="20">
        <v>2787</v>
      </c>
      <c r="C2461" s="21" t="s">
        <v>22</v>
      </c>
      <c r="D2461" s="21" t="s">
        <v>22</v>
      </c>
      <c r="E2461" s="21" t="s">
        <v>1046</v>
      </c>
      <c r="F2461" s="21" t="s">
        <v>24</v>
      </c>
      <c r="G2461" s="21" t="s">
        <v>1047</v>
      </c>
      <c r="H2461" s="21" t="s">
        <v>670</v>
      </c>
      <c r="I2461" s="21" t="s">
        <v>60</v>
      </c>
      <c r="J2461" s="23"/>
      <c r="K2461" s="24">
        <v>15</v>
      </c>
      <c r="M2461" s="25" t="str">
        <f>IF(I2461="","",IF(I2461="인문",성적입력!$C$8,성적입력!$C$9))</f>
        <v>A</v>
      </c>
      <c r="N2461" s="26">
        <f>성적입력!$C$15</f>
        <v>3</v>
      </c>
      <c r="P2461" s="27" t="str">
        <f t="shared" si="114"/>
        <v/>
      </c>
      <c r="R2461" s="26" t="str">
        <f t="array" ref="R2461">IFERROR(IF(OR(J2461="",M2461="",F2461=""),"",IF(F2461="학생부종합",INDEX(종합배치표!$C:$Q,MATCH(J2461,종합배치표!$B:$B,0),(MATCH(M2461,{"A","B","C","D","E"},0)-1)*3+1),INDEX(교과배치표!$C:$Q,MATCH(J2461,교과배치표!$B:$B,0),(MATCH(M2461,{"A","B","C","D","E"},0)-1)*3+1))),"")</f>
        <v/>
      </c>
      <c r="S2461" s="26" t="str">
        <f t="array" ref="S2461">IFERROR(IF(OR(J2461="",M2461="",F2461=""),"",IF(F2461="학생부종합",INDEX(종합배치표!$C:$Q,MATCH(J2461,종합배치표!$B:$B,0),(MATCH(M2461,{"A","B","C","D","E"},0)-1)*3+2),INDEX(교과배치표!$C:$Q,MATCH(J2461,교과배치표!$B:$B,0),(MATCH(M2461,{"A","B","C","D","E"},0)-1)*3+2))),"")</f>
        <v/>
      </c>
      <c r="T2461" s="26" t="str">
        <f t="array" ref="T2461">IFERROR(IF(OR(J2461="",M2461="",F2461=""),"",IF(F2461="학생부종합",INDEX(종합배치표!$C:$Q,MATCH(J2461,종합배치표!$B:$B,0),(MATCH(M2461,{"A","B","C","D","E"},0)-1)*3+3),INDEX(교과배치표!$C:$Q,MATCH(J2461,교과배치표!$B:$B,0),(MATCH(M2461,{"A","B","C","D","E"},0)-1)*3+3))),"")</f>
        <v/>
      </c>
      <c r="V2461" s="140">
        <f t="shared" si="115"/>
        <v>2.7</v>
      </c>
      <c r="W2461" s="141" t="str">
        <f t="shared" si="116"/>
        <v/>
      </c>
    </row>
    <row r="2462" spans="2:23" ht="14.25" customHeight="1">
      <c r="B2462" s="20">
        <v>2788</v>
      </c>
      <c r="C2462" s="21" t="s">
        <v>22</v>
      </c>
      <c r="D2462" s="21" t="s">
        <v>22</v>
      </c>
      <c r="E2462" s="21" t="s">
        <v>1046</v>
      </c>
      <c r="F2462" s="21" t="s">
        <v>68</v>
      </c>
      <c r="G2462" s="21" t="s">
        <v>310</v>
      </c>
      <c r="H2462" s="21" t="s">
        <v>1064</v>
      </c>
      <c r="I2462" s="21" t="s">
        <v>60</v>
      </c>
      <c r="J2462" s="23"/>
      <c r="K2462" s="24">
        <v>10</v>
      </c>
      <c r="M2462" s="25" t="str">
        <f>IF(I2462="","",IF(I2462="인문",성적입력!$C$8,성적입력!$C$9))</f>
        <v>A</v>
      </c>
      <c r="N2462" s="26">
        <f>성적입력!$C$15</f>
        <v>3</v>
      </c>
      <c r="P2462" s="27" t="str">
        <f t="shared" si="114"/>
        <v/>
      </c>
      <c r="R2462" s="26" t="str">
        <f t="array" ref="R2462">IFERROR(IF(OR(J2462="",M2462="",F2462=""),"",IF(F2462="학생부종합",INDEX(종합배치표!$C:$Q,MATCH(J2462,종합배치표!$B:$B,0),(MATCH(M2462,{"A","B","C","D","E"},0)-1)*3+1),INDEX(교과배치표!$C:$Q,MATCH(J2462,교과배치표!$B:$B,0),(MATCH(M2462,{"A","B","C","D","E"},0)-1)*3+1))),"")</f>
        <v/>
      </c>
      <c r="S2462" s="26" t="str">
        <f t="array" ref="S2462">IFERROR(IF(OR(J2462="",M2462="",F2462=""),"",IF(F2462="학생부종합",INDEX(종합배치표!$C:$Q,MATCH(J2462,종합배치표!$B:$B,0),(MATCH(M2462,{"A","B","C","D","E"},0)-1)*3+2),INDEX(교과배치표!$C:$Q,MATCH(J2462,교과배치표!$B:$B,0),(MATCH(M2462,{"A","B","C","D","E"},0)-1)*3+2))),"")</f>
        <v/>
      </c>
      <c r="T2462" s="26" t="str">
        <f t="array" ref="T2462">IFERROR(IF(OR(J2462="",M2462="",F2462=""),"",IF(F2462="학생부종합",INDEX(종합배치표!$C:$Q,MATCH(J2462,종합배치표!$B:$B,0),(MATCH(M2462,{"A","B","C","D","E"},0)-1)*3+3),INDEX(교과배치표!$C:$Q,MATCH(J2462,교과배치표!$B:$B,0),(MATCH(M2462,{"A","B","C","D","E"},0)-1)*3+3))),"")</f>
        <v/>
      </c>
      <c r="V2462" s="140">
        <f t="shared" si="115"/>
        <v>2.7</v>
      </c>
      <c r="W2462" s="141" t="str">
        <f t="shared" si="116"/>
        <v/>
      </c>
    </row>
    <row r="2463" spans="2:23" ht="14.25" customHeight="1">
      <c r="B2463" s="20">
        <v>2789</v>
      </c>
      <c r="C2463" s="21" t="s">
        <v>22</v>
      </c>
      <c r="D2463" s="21" t="s">
        <v>22</v>
      </c>
      <c r="E2463" s="21" t="s">
        <v>1046</v>
      </c>
      <c r="F2463" s="21" t="s">
        <v>24</v>
      </c>
      <c r="G2463" s="21" t="s">
        <v>1047</v>
      </c>
      <c r="H2463" s="21" t="s">
        <v>1064</v>
      </c>
      <c r="I2463" s="21" t="s">
        <v>60</v>
      </c>
      <c r="J2463" s="23"/>
      <c r="K2463" s="24">
        <v>15</v>
      </c>
      <c r="M2463" s="25" t="str">
        <f>IF(I2463="","",IF(I2463="인문",성적입력!$C$8,성적입력!$C$9))</f>
        <v>A</v>
      </c>
      <c r="N2463" s="26">
        <f>성적입력!$C$15</f>
        <v>3</v>
      </c>
      <c r="P2463" s="27" t="str">
        <f t="shared" si="114"/>
        <v/>
      </c>
      <c r="R2463" s="26" t="str">
        <f t="array" ref="R2463">IFERROR(IF(OR(J2463="",M2463="",F2463=""),"",IF(F2463="학생부종합",INDEX(종합배치표!$C:$Q,MATCH(J2463,종합배치표!$B:$B,0),(MATCH(M2463,{"A","B","C","D","E"},0)-1)*3+1),INDEX(교과배치표!$C:$Q,MATCH(J2463,교과배치표!$B:$B,0),(MATCH(M2463,{"A","B","C","D","E"},0)-1)*3+1))),"")</f>
        <v/>
      </c>
      <c r="S2463" s="26" t="str">
        <f t="array" ref="S2463">IFERROR(IF(OR(J2463="",M2463="",F2463=""),"",IF(F2463="학생부종합",INDEX(종합배치표!$C:$Q,MATCH(J2463,종합배치표!$B:$B,0),(MATCH(M2463,{"A","B","C","D","E"},0)-1)*3+2),INDEX(교과배치표!$C:$Q,MATCH(J2463,교과배치표!$B:$B,0),(MATCH(M2463,{"A","B","C","D","E"},0)-1)*3+2))),"")</f>
        <v/>
      </c>
      <c r="T2463" s="26" t="str">
        <f t="array" ref="T2463">IFERROR(IF(OR(J2463="",M2463="",F2463=""),"",IF(F2463="학생부종합",INDEX(종합배치표!$C:$Q,MATCH(J2463,종합배치표!$B:$B,0),(MATCH(M2463,{"A","B","C","D","E"},0)-1)*3+3),INDEX(교과배치표!$C:$Q,MATCH(J2463,교과배치표!$B:$B,0),(MATCH(M2463,{"A","B","C","D","E"},0)-1)*3+3))),"")</f>
        <v/>
      </c>
      <c r="V2463" s="140">
        <f t="shared" si="115"/>
        <v>2.7</v>
      </c>
      <c r="W2463" s="141" t="str">
        <f t="shared" si="116"/>
        <v/>
      </c>
    </row>
    <row r="2464" spans="2:23" ht="14.25" customHeight="1">
      <c r="B2464" s="20">
        <v>2790</v>
      </c>
      <c r="C2464" s="21" t="s">
        <v>22</v>
      </c>
      <c r="D2464" s="21" t="s">
        <v>22</v>
      </c>
      <c r="E2464" s="21" t="s">
        <v>1046</v>
      </c>
      <c r="F2464" s="21" t="s">
        <v>68</v>
      </c>
      <c r="G2464" s="21" t="s">
        <v>310</v>
      </c>
      <c r="H2464" s="21" t="s">
        <v>1065</v>
      </c>
      <c r="I2464" s="21" t="s">
        <v>60</v>
      </c>
      <c r="J2464" s="23"/>
      <c r="K2464" s="24">
        <v>5</v>
      </c>
      <c r="M2464" s="25" t="str">
        <f>IF(I2464="","",IF(I2464="인문",성적입력!$C$8,성적입력!$C$9))</f>
        <v>A</v>
      </c>
      <c r="N2464" s="26">
        <f>성적입력!$C$15</f>
        <v>3</v>
      </c>
      <c r="P2464" s="27" t="str">
        <f t="shared" si="114"/>
        <v/>
      </c>
      <c r="R2464" s="26" t="str">
        <f t="array" ref="R2464">IFERROR(IF(OR(J2464="",M2464="",F2464=""),"",IF(F2464="학생부종합",INDEX(종합배치표!$C:$Q,MATCH(J2464,종합배치표!$B:$B,0),(MATCH(M2464,{"A","B","C","D","E"},0)-1)*3+1),INDEX(교과배치표!$C:$Q,MATCH(J2464,교과배치표!$B:$B,0),(MATCH(M2464,{"A","B","C","D","E"},0)-1)*3+1))),"")</f>
        <v/>
      </c>
      <c r="S2464" s="26" t="str">
        <f t="array" ref="S2464">IFERROR(IF(OR(J2464="",M2464="",F2464=""),"",IF(F2464="학생부종합",INDEX(종합배치표!$C:$Q,MATCH(J2464,종합배치표!$B:$B,0),(MATCH(M2464,{"A","B","C","D","E"},0)-1)*3+2),INDEX(교과배치표!$C:$Q,MATCH(J2464,교과배치표!$B:$B,0),(MATCH(M2464,{"A","B","C","D","E"},0)-1)*3+2))),"")</f>
        <v/>
      </c>
      <c r="T2464" s="26" t="str">
        <f t="array" ref="T2464">IFERROR(IF(OR(J2464="",M2464="",F2464=""),"",IF(F2464="학생부종합",INDEX(종합배치표!$C:$Q,MATCH(J2464,종합배치표!$B:$B,0),(MATCH(M2464,{"A","B","C","D","E"},0)-1)*3+3),INDEX(교과배치표!$C:$Q,MATCH(J2464,교과배치표!$B:$B,0),(MATCH(M2464,{"A","B","C","D","E"},0)-1)*3+3))),"")</f>
        <v/>
      </c>
      <c r="V2464" s="140">
        <f t="shared" si="115"/>
        <v>2.7</v>
      </c>
      <c r="W2464" s="141" t="str">
        <f t="shared" si="116"/>
        <v/>
      </c>
    </row>
    <row r="2465" spans="2:23" ht="14.25" customHeight="1">
      <c r="B2465" s="20">
        <v>2791</v>
      </c>
      <c r="C2465" s="21" t="s">
        <v>22</v>
      </c>
      <c r="D2465" s="21" t="s">
        <v>22</v>
      </c>
      <c r="E2465" s="21" t="s">
        <v>1046</v>
      </c>
      <c r="F2465" s="21" t="s">
        <v>24</v>
      </c>
      <c r="G2465" s="21" t="s">
        <v>1047</v>
      </c>
      <c r="H2465" s="21" t="s">
        <v>1065</v>
      </c>
      <c r="I2465" s="21" t="s">
        <v>60</v>
      </c>
      <c r="J2465" s="23"/>
      <c r="K2465" s="24">
        <v>10</v>
      </c>
      <c r="M2465" s="25" t="str">
        <f>IF(I2465="","",IF(I2465="인문",성적입력!$C$8,성적입력!$C$9))</f>
        <v>A</v>
      </c>
      <c r="N2465" s="26">
        <f>성적입력!$C$15</f>
        <v>3</v>
      </c>
      <c r="P2465" s="27" t="str">
        <f t="shared" si="114"/>
        <v/>
      </c>
      <c r="R2465" s="26" t="str">
        <f t="array" ref="R2465">IFERROR(IF(OR(J2465="",M2465="",F2465=""),"",IF(F2465="학생부종합",INDEX(종합배치표!$C:$Q,MATCH(J2465,종합배치표!$B:$B,0),(MATCH(M2465,{"A","B","C","D","E"},0)-1)*3+1),INDEX(교과배치표!$C:$Q,MATCH(J2465,교과배치표!$B:$B,0),(MATCH(M2465,{"A","B","C","D","E"},0)-1)*3+1))),"")</f>
        <v/>
      </c>
      <c r="S2465" s="26" t="str">
        <f t="array" ref="S2465">IFERROR(IF(OR(J2465="",M2465="",F2465=""),"",IF(F2465="학생부종합",INDEX(종합배치표!$C:$Q,MATCH(J2465,종합배치표!$B:$B,0),(MATCH(M2465,{"A","B","C","D","E"},0)-1)*3+2),INDEX(교과배치표!$C:$Q,MATCH(J2465,교과배치표!$B:$B,0),(MATCH(M2465,{"A","B","C","D","E"},0)-1)*3+2))),"")</f>
        <v/>
      </c>
      <c r="T2465" s="26" t="str">
        <f t="array" ref="T2465">IFERROR(IF(OR(J2465="",M2465="",F2465=""),"",IF(F2465="학생부종합",INDEX(종합배치표!$C:$Q,MATCH(J2465,종합배치표!$B:$B,0),(MATCH(M2465,{"A","B","C","D","E"},0)-1)*3+3),INDEX(교과배치표!$C:$Q,MATCH(J2465,교과배치표!$B:$B,0),(MATCH(M2465,{"A","B","C","D","E"},0)-1)*3+3))),"")</f>
        <v/>
      </c>
      <c r="V2465" s="140">
        <f t="shared" si="115"/>
        <v>2.7</v>
      </c>
      <c r="W2465" s="141" t="str">
        <f t="shared" si="116"/>
        <v/>
      </c>
    </row>
    <row r="2466" spans="2:23" ht="14.25" customHeight="1">
      <c r="B2466" s="20">
        <v>2792</v>
      </c>
      <c r="C2466" s="21" t="s">
        <v>22</v>
      </c>
      <c r="D2466" s="21" t="s">
        <v>22</v>
      </c>
      <c r="E2466" s="21" t="s">
        <v>1066</v>
      </c>
      <c r="F2466" s="21" t="s">
        <v>68</v>
      </c>
      <c r="G2466" s="21" t="s">
        <v>536</v>
      </c>
      <c r="H2466" s="21" t="s">
        <v>71</v>
      </c>
      <c r="I2466" s="21" t="s">
        <v>27</v>
      </c>
      <c r="J2466" s="23"/>
      <c r="K2466" s="24">
        <v>10</v>
      </c>
      <c r="M2466" s="25" t="str">
        <f>IF(I2466="","",IF(I2466="인문",성적입력!$C$8,성적입력!$C$9))</f>
        <v>A</v>
      </c>
      <c r="N2466" s="26">
        <f>성적입력!$C$15</f>
        <v>3</v>
      </c>
      <c r="P2466" s="27" t="str">
        <f t="shared" si="114"/>
        <v/>
      </c>
      <c r="R2466" s="26" t="str">
        <f t="array" ref="R2466">IFERROR(IF(OR(J2466="",M2466="",F2466=""),"",IF(F2466="학생부종합",INDEX(종합배치표!$C:$Q,MATCH(J2466,종합배치표!$B:$B,0),(MATCH(M2466,{"A","B","C","D","E"},0)-1)*3+1),INDEX(교과배치표!$C:$Q,MATCH(J2466,교과배치표!$B:$B,0),(MATCH(M2466,{"A","B","C","D","E"},0)-1)*3+1))),"")</f>
        <v/>
      </c>
      <c r="S2466" s="26" t="str">
        <f t="array" ref="S2466">IFERROR(IF(OR(J2466="",M2466="",F2466=""),"",IF(F2466="학생부종합",INDEX(종합배치표!$C:$Q,MATCH(J2466,종합배치표!$B:$B,0),(MATCH(M2466,{"A","B","C","D","E"},0)-1)*3+2),INDEX(교과배치표!$C:$Q,MATCH(J2466,교과배치표!$B:$B,0),(MATCH(M2466,{"A","B","C","D","E"},0)-1)*3+2))),"")</f>
        <v/>
      </c>
      <c r="T2466" s="26" t="str">
        <f t="array" ref="T2466">IFERROR(IF(OR(J2466="",M2466="",F2466=""),"",IF(F2466="학생부종합",INDEX(종합배치표!$C:$Q,MATCH(J2466,종합배치표!$B:$B,0),(MATCH(M2466,{"A","B","C","D","E"},0)-1)*3+3),INDEX(교과배치표!$C:$Q,MATCH(J2466,교과배치표!$B:$B,0),(MATCH(M2466,{"A","B","C","D","E"},0)-1)*3+3))),"")</f>
        <v/>
      </c>
      <c r="V2466" s="140">
        <f t="shared" si="115"/>
        <v>2.7</v>
      </c>
      <c r="W2466" s="141" t="str">
        <f t="shared" si="116"/>
        <v/>
      </c>
    </row>
    <row r="2467" spans="2:23" ht="14.25" customHeight="1">
      <c r="B2467" s="20">
        <v>2793</v>
      </c>
      <c r="C2467" s="21" t="s">
        <v>22</v>
      </c>
      <c r="D2467" s="21" t="s">
        <v>22</v>
      </c>
      <c r="E2467" s="21" t="s">
        <v>1066</v>
      </c>
      <c r="F2467" s="21" t="s">
        <v>24</v>
      </c>
      <c r="G2467" s="21" t="s">
        <v>1067</v>
      </c>
      <c r="H2467" s="21" t="s">
        <v>71</v>
      </c>
      <c r="I2467" s="21" t="s">
        <v>27</v>
      </c>
      <c r="J2467" s="23"/>
      <c r="K2467" s="24">
        <v>14</v>
      </c>
      <c r="M2467" s="25" t="str">
        <f>IF(I2467="","",IF(I2467="인문",성적입력!$C$8,성적입력!$C$9))</f>
        <v>A</v>
      </c>
      <c r="N2467" s="26">
        <f>성적입력!$C$15</f>
        <v>3</v>
      </c>
      <c r="P2467" s="27" t="str">
        <f t="shared" si="114"/>
        <v/>
      </c>
      <c r="R2467" s="26" t="str">
        <f t="array" ref="R2467">IFERROR(IF(OR(J2467="",M2467="",F2467=""),"",IF(F2467="학생부종합",INDEX(종합배치표!$C:$Q,MATCH(J2467,종합배치표!$B:$B,0),(MATCH(M2467,{"A","B","C","D","E"},0)-1)*3+1),INDEX(교과배치표!$C:$Q,MATCH(J2467,교과배치표!$B:$B,0),(MATCH(M2467,{"A","B","C","D","E"},0)-1)*3+1))),"")</f>
        <v/>
      </c>
      <c r="S2467" s="26" t="str">
        <f t="array" ref="S2467">IFERROR(IF(OR(J2467="",M2467="",F2467=""),"",IF(F2467="학생부종합",INDEX(종합배치표!$C:$Q,MATCH(J2467,종합배치표!$B:$B,0),(MATCH(M2467,{"A","B","C","D","E"},0)-1)*3+2),INDEX(교과배치표!$C:$Q,MATCH(J2467,교과배치표!$B:$B,0),(MATCH(M2467,{"A","B","C","D","E"},0)-1)*3+2))),"")</f>
        <v/>
      </c>
      <c r="T2467" s="26" t="str">
        <f t="array" ref="T2467">IFERROR(IF(OR(J2467="",M2467="",F2467=""),"",IF(F2467="학생부종합",INDEX(종합배치표!$C:$Q,MATCH(J2467,종합배치표!$B:$B,0),(MATCH(M2467,{"A","B","C","D","E"},0)-1)*3+3),INDEX(교과배치표!$C:$Q,MATCH(J2467,교과배치표!$B:$B,0),(MATCH(M2467,{"A","B","C","D","E"},0)-1)*3+3))),"")</f>
        <v/>
      </c>
      <c r="V2467" s="140">
        <f t="shared" si="115"/>
        <v>2.7</v>
      </c>
      <c r="W2467" s="141" t="str">
        <f t="shared" si="116"/>
        <v/>
      </c>
    </row>
    <row r="2468" spans="2:23" ht="14.25" customHeight="1">
      <c r="B2468" s="20">
        <v>2794</v>
      </c>
      <c r="C2468" s="21" t="s">
        <v>22</v>
      </c>
      <c r="D2468" s="21" t="s">
        <v>22</v>
      </c>
      <c r="E2468" s="21" t="s">
        <v>1066</v>
      </c>
      <c r="F2468" s="21" t="s">
        <v>24</v>
      </c>
      <c r="G2468" s="21" t="s">
        <v>1068</v>
      </c>
      <c r="H2468" s="21" t="s">
        <v>71</v>
      </c>
      <c r="I2468" s="21" t="s">
        <v>27</v>
      </c>
      <c r="J2468" s="23"/>
      <c r="K2468" s="24">
        <v>11</v>
      </c>
      <c r="M2468" s="25" t="str">
        <f>IF(I2468="","",IF(I2468="인문",성적입력!$C$8,성적입력!$C$9))</f>
        <v>A</v>
      </c>
      <c r="N2468" s="26">
        <f>성적입력!$C$15</f>
        <v>3</v>
      </c>
      <c r="P2468" s="27" t="str">
        <f t="shared" si="114"/>
        <v/>
      </c>
      <c r="R2468" s="26" t="str">
        <f t="array" ref="R2468">IFERROR(IF(OR(J2468="",M2468="",F2468=""),"",IF(F2468="학생부종합",INDEX(종합배치표!$C:$Q,MATCH(J2468,종합배치표!$B:$B,0),(MATCH(M2468,{"A","B","C","D","E"},0)-1)*3+1),INDEX(교과배치표!$C:$Q,MATCH(J2468,교과배치표!$B:$B,0),(MATCH(M2468,{"A","B","C","D","E"},0)-1)*3+1))),"")</f>
        <v/>
      </c>
      <c r="S2468" s="26" t="str">
        <f t="array" ref="S2468">IFERROR(IF(OR(J2468="",M2468="",F2468=""),"",IF(F2468="학생부종합",INDEX(종합배치표!$C:$Q,MATCH(J2468,종합배치표!$B:$B,0),(MATCH(M2468,{"A","B","C","D","E"},0)-1)*3+2),INDEX(교과배치표!$C:$Q,MATCH(J2468,교과배치표!$B:$B,0),(MATCH(M2468,{"A","B","C","D","E"},0)-1)*3+2))),"")</f>
        <v/>
      </c>
      <c r="T2468" s="26" t="str">
        <f t="array" ref="T2468">IFERROR(IF(OR(J2468="",M2468="",F2468=""),"",IF(F2468="학생부종합",INDEX(종합배치표!$C:$Q,MATCH(J2468,종합배치표!$B:$B,0),(MATCH(M2468,{"A","B","C","D","E"},0)-1)*3+3),INDEX(교과배치표!$C:$Q,MATCH(J2468,교과배치표!$B:$B,0),(MATCH(M2468,{"A","B","C","D","E"},0)-1)*3+3))),"")</f>
        <v/>
      </c>
      <c r="V2468" s="140">
        <f t="shared" si="115"/>
        <v>2.7</v>
      </c>
      <c r="W2468" s="141" t="str">
        <f t="shared" si="116"/>
        <v/>
      </c>
    </row>
    <row r="2469" spans="2:23" ht="14.25" customHeight="1">
      <c r="B2469" s="20">
        <v>2796</v>
      </c>
      <c r="C2469" s="21" t="s">
        <v>22</v>
      </c>
      <c r="D2469" s="21" t="s">
        <v>22</v>
      </c>
      <c r="E2469" s="21" t="s">
        <v>1066</v>
      </c>
      <c r="F2469" s="21" t="s">
        <v>68</v>
      </c>
      <c r="G2469" s="21" t="s">
        <v>536</v>
      </c>
      <c r="H2469" s="21" t="s">
        <v>29</v>
      </c>
      <c r="I2469" s="21" t="s">
        <v>27</v>
      </c>
      <c r="J2469" s="23"/>
      <c r="K2469" s="24">
        <v>7</v>
      </c>
      <c r="M2469" s="25" t="str">
        <f>IF(I2469="","",IF(I2469="인문",성적입력!$C$8,성적입력!$C$9))</f>
        <v>A</v>
      </c>
      <c r="N2469" s="26">
        <f>성적입력!$C$15</f>
        <v>3</v>
      </c>
      <c r="P2469" s="27" t="str">
        <f t="shared" si="114"/>
        <v/>
      </c>
      <c r="R2469" s="26" t="str">
        <f t="array" ref="R2469">IFERROR(IF(OR(J2469="",M2469="",F2469=""),"",IF(F2469="학생부종합",INDEX(종합배치표!$C:$Q,MATCH(J2469,종합배치표!$B:$B,0),(MATCH(M2469,{"A","B","C","D","E"},0)-1)*3+1),INDEX(교과배치표!$C:$Q,MATCH(J2469,교과배치표!$B:$B,0),(MATCH(M2469,{"A","B","C","D","E"},0)-1)*3+1))),"")</f>
        <v/>
      </c>
      <c r="S2469" s="26" t="str">
        <f t="array" ref="S2469">IFERROR(IF(OR(J2469="",M2469="",F2469=""),"",IF(F2469="학생부종합",INDEX(종합배치표!$C:$Q,MATCH(J2469,종합배치표!$B:$B,0),(MATCH(M2469,{"A","B","C","D","E"},0)-1)*3+2),INDEX(교과배치표!$C:$Q,MATCH(J2469,교과배치표!$B:$B,0),(MATCH(M2469,{"A","B","C","D","E"},0)-1)*3+2))),"")</f>
        <v/>
      </c>
      <c r="T2469" s="26" t="str">
        <f t="array" ref="T2469">IFERROR(IF(OR(J2469="",M2469="",F2469=""),"",IF(F2469="학생부종합",INDEX(종합배치표!$C:$Q,MATCH(J2469,종합배치표!$B:$B,0),(MATCH(M2469,{"A","B","C","D","E"},0)-1)*3+3),INDEX(교과배치표!$C:$Q,MATCH(J2469,교과배치표!$B:$B,0),(MATCH(M2469,{"A","B","C","D","E"},0)-1)*3+3))),"")</f>
        <v/>
      </c>
      <c r="V2469" s="140">
        <f t="shared" si="115"/>
        <v>2.7</v>
      </c>
      <c r="W2469" s="141" t="str">
        <f t="shared" si="116"/>
        <v/>
      </c>
    </row>
    <row r="2470" spans="2:23" ht="14.25" customHeight="1">
      <c r="B2470" s="20">
        <v>2797</v>
      </c>
      <c r="C2470" s="21" t="s">
        <v>22</v>
      </c>
      <c r="D2470" s="21" t="s">
        <v>22</v>
      </c>
      <c r="E2470" s="21" t="s">
        <v>1066</v>
      </c>
      <c r="F2470" s="21" t="s">
        <v>24</v>
      </c>
      <c r="G2470" s="21" t="s">
        <v>1067</v>
      </c>
      <c r="H2470" s="21" t="s">
        <v>29</v>
      </c>
      <c r="I2470" s="21" t="s">
        <v>27</v>
      </c>
      <c r="J2470" s="23"/>
      <c r="K2470" s="24">
        <v>8</v>
      </c>
      <c r="M2470" s="25" t="str">
        <f>IF(I2470="","",IF(I2470="인문",성적입력!$C$8,성적입력!$C$9))</f>
        <v>A</v>
      </c>
      <c r="N2470" s="26">
        <f>성적입력!$C$15</f>
        <v>3</v>
      </c>
      <c r="P2470" s="27" t="str">
        <f t="shared" si="114"/>
        <v/>
      </c>
      <c r="R2470" s="26" t="str">
        <f t="array" ref="R2470">IFERROR(IF(OR(J2470="",M2470="",F2470=""),"",IF(F2470="학생부종합",INDEX(종합배치표!$C:$Q,MATCH(J2470,종합배치표!$B:$B,0),(MATCH(M2470,{"A","B","C","D","E"},0)-1)*3+1),INDEX(교과배치표!$C:$Q,MATCH(J2470,교과배치표!$B:$B,0),(MATCH(M2470,{"A","B","C","D","E"},0)-1)*3+1))),"")</f>
        <v/>
      </c>
      <c r="S2470" s="26" t="str">
        <f t="array" ref="S2470">IFERROR(IF(OR(J2470="",M2470="",F2470=""),"",IF(F2470="학생부종합",INDEX(종합배치표!$C:$Q,MATCH(J2470,종합배치표!$B:$B,0),(MATCH(M2470,{"A","B","C","D","E"},0)-1)*3+2),INDEX(교과배치표!$C:$Q,MATCH(J2470,교과배치표!$B:$B,0),(MATCH(M2470,{"A","B","C","D","E"},0)-1)*3+2))),"")</f>
        <v/>
      </c>
      <c r="T2470" s="26" t="str">
        <f t="array" ref="T2470">IFERROR(IF(OR(J2470="",M2470="",F2470=""),"",IF(F2470="학생부종합",INDEX(종합배치표!$C:$Q,MATCH(J2470,종합배치표!$B:$B,0),(MATCH(M2470,{"A","B","C","D","E"},0)-1)*3+3),INDEX(교과배치표!$C:$Q,MATCH(J2470,교과배치표!$B:$B,0),(MATCH(M2470,{"A","B","C","D","E"},0)-1)*3+3))),"")</f>
        <v/>
      </c>
      <c r="V2470" s="140">
        <f t="shared" si="115"/>
        <v>2.7</v>
      </c>
      <c r="W2470" s="141" t="str">
        <f t="shared" si="116"/>
        <v/>
      </c>
    </row>
    <row r="2471" spans="2:23" ht="14.25" customHeight="1">
      <c r="B2471" s="20">
        <v>2798</v>
      </c>
      <c r="C2471" s="21" t="s">
        <v>22</v>
      </c>
      <c r="D2471" s="21" t="s">
        <v>22</v>
      </c>
      <c r="E2471" s="21" t="s">
        <v>1066</v>
      </c>
      <c r="F2471" s="21" t="s">
        <v>24</v>
      </c>
      <c r="G2471" s="21" t="s">
        <v>1068</v>
      </c>
      <c r="H2471" s="21" t="s">
        <v>29</v>
      </c>
      <c r="I2471" s="21" t="s">
        <v>27</v>
      </c>
      <c r="J2471" s="23"/>
      <c r="K2471" s="24">
        <v>6</v>
      </c>
      <c r="M2471" s="25" t="str">
        <f>IF(I2471="","",IF(I2471="인문",성적입력!$C$8,성적입력!$C$9))</f>
        <v>A</v>
      </c>
      <c r="N2471" s="26">
        <f>성적입력!$C$15</f>
        <v>3</v>
      </c>
      <c r="P2471" s="27" t="str">
        <f t="shared" si="114"/>
        <v/>
      </c>
      <c r="R2471" s="26" t="str">
        <f t="array" ref="R2471">IFERROR(IF(OR(J2471="",M2471="",F2471=""),"",IF(F2471="학생부종합",INDEX(종합배치표!$C:$Q,MATCH(J2471,종합배치표!$B:$B,0),(MATCH(M2471,{"A","B","C","D","E"},0)-1)*3+1),INDEX(교과배치표!$C:$Q,MATCH(J2471,교과배치표!$B:$B,0),(MATCH(M2471,{"A","B","C","D","E"},0)-1)*3+1))),"")</f>
        <v/>
      </c>
      <c r="S2471" s="26" t="str">
        <f t="array" ref="S2471">IFERROR(IF(OR(J2471="",M2471="",F2471=""),"",IF(F2471="학생부종합",INDEX(종합배치표!$C:$Q,MATCH(J2471,종합배치표!$B:$B,0),(MATCH(M2471,{"A","B","C","D","E"},0)-1)*3+2),INDEX(교과배치표!$C:$Q,MATCH(J2471,교과배치표!$B:$B,0),(MATCH(M2471,{"A","B","C","D","E"},0)-1)*3+2))),"")</f>
        <v/>
      </c>
      <c r="T2471" s="26" t="str">
        <f t="array" ref="T2471">IFERROR(IF(OR(J2471="",M2471="",F2471=""),"",IF(F2471="학생부종합",INDEX(종합배치표!$C:$Q,MATCH(J2471,종합배치표!$B:$B,0),(MATCH(M2471,{"A","B","C","D","E"},0)-1)*3+3),INDEX(교과배치표!$C:$Q,MATCH(J2471,교과배치표!$B:$B,0),(MATCH(M2471,{"A","B","C","D","E"},0)-1)*3+3))),"")</f>
        <v/>
      </c>
      <c r="V2471" s="140">
        <f t="shared" si="115"/>
        <v>2.7</v>
      </c>
      <c r="W2471" s="141" t="str">
        <f t="shared" si="116"/>
        <v/>
      </c>
    </row>
    <row r="2472" spans="2:23" ht="14.25" customHeight="1">
      <c r="B2472" s="20">
        <v>2800</v>
      </c>
      <c r="C2472" s="21" t="s">
        <v>22</v>
      </c>
      <c r="D2472" s="21" t="s">
        <v>22</v>
      </c>
      <c r="E2472" s="21" t="s">
        <v>1066</v>
      </c>
      <c r="F2472" s="21" t="s">
        <v>68</v>
      </c>
      <c r="G2472" s="21" t="s">
        <v>536</v>
      </c>
      <c r="H2472" s="21" t="s">
        <v>47</v>
      </c>
      <c r="I2472" s="21" t="s">
        <v>27</v>
      </c>
      <c r="J2472" s="23"/>
      <c r="K2472" s="24">
        <v>7</v>
      </c>
      <c r="M2472" s="25" t="str">
        <f>IF(I2472="","",IF(I2472="인문",성적입력!$C$8,성적입력!$C$9))</f>
        <v>A</v>
      </c>
      <c r="N2472" s="26">
        <f>성적입력!$C$15</f>
        <v>3</v>
      </c>
      <c r="P2472" s="27" t="str">
        <f t="shared" si="114"/>
        <v/>
      </c>
      <c r="R2472" s="26" t="str">
        <f t="array" ref="R2472">IFERROR(IF(OR(J2472="",M2472="",F2472=""),"",IF(F2472="학생부종합",INDEX(종합배치표!$C:$Q,MATCH(J2472,종합배치표!$B:$B,0),(MATCH(M2472,{"A","B","C","D","E"},0)-1)*3+1),INDEX(교과배치표!$C:$Q,MATCH(J2472,교과배치표!$B:$B,0),(MATCH(M2472,{"A","B","C","D","E"},0)-1)*3+1))),"")</f>
        <v/>
      </c>
      <c r="S2472" s="26" t="str">
        <f t="array" ref="S2472">IFERROR(IF(OR(J2472="",M2472="",F2472=""),"",IF(F2472="학생부종합",INDEX(종합배치표!$C:$Q,MATCH(J2472,종합배치표!$B:$B,0),(MATCH(M2472,{"A","B","C","D","E"},0)-1)*3+2),INDEX(교과배치표!$C:$Q,MATCH(J2472,교과배치표!$B:$B,0),(MATCH(M2472,{"A","B","C","D","E"},0)-1)*3+2))),"")</f>
        <v/>
      </c>
      <c r="T2472" s="26" t="str">
        <f t="array" ref="T2472">IFERROR(IF(OR(J2472="",M2472="",F2472=""),"",IF(F2472="학생부종합",INDEX(종합배치표!$C:$Q,MATCH(J2472,종합배치표!$B:$B,0),(MATCH(M2472,{"A","B","C","D","E"},0)-1)*3+3),INDEX(교과배치표!$C:$Q,MATCH(J2472,교과배치표!$B:$B,0),(MATCH(M2472,{"A","B","C","D","E"},0)-1)*3+3))),"")</f>
        <v/>
      </c>
      <c r="V2472" s="140">
        <f t="shared" si="115"/>
        <v>2.7</v>
      </c>
      <c r="W2472" s="141" t="str">
        <f t="shared" si="116"/>
        <v/>
      </c>
    </row>
    <row r="2473" spans="2:23" ht="14.25" customHeight="1">
      <c r="B2473" s="20">
        <v>2801</v>
      </c>
      <c r="C2473" s="21" t="s">
        <v>22</v>
      </c>
      <c r="D2473" s="21" t="s">
        <v>22</v>
      </c>
      <c r="E2473" s="21" t="s">
        <v>1066</v>
      </c>
      <c r="F2473" s="21" t="s">
        <v>24</v>
      </c>
      <c r="G2473" s="21" t="s">
        <v>1067</v>
      </c>
      <c r="H2473" s="21" t="s">
        <v>47</v>
      </c>
      <c r="I2473" s="21" t="s">
        <v>27</v>
      </c>
      <c r="J2473" s="23"/>
      <c r="K2473" s="24">
        <v>8</v>
      </c>
      <c r="M2473" s="25" t="str">
        <f>IF(I2473="","",IF(I2473="인문",성적입력!$C$8,성적입력!$C$9))</f>
        <v>A</v>
      </c>
      <c r="N2473" s="26">
        <f>성적입력!$C$15</f>
        <v>3</v>
      </c>
      <c r="P2473" s="27" t="str">
        <f t="shared" si="114"/>
        <v/>
      </c>
      <c r="R2473" s="26" t="str">
        <f t="array" ref="R2473">IFERROR(IF(OR(J2473="",M2473="",F2473=""),"",IF(F2473="학생부종합",INDEX(종합배치표!$C:$Q,MATCH(J2473,종합배치표!$B:$B,0),(MATCH(M2473,{"A","B","C","D","E"},0)-1)*3+1),INDEX(교과배치표!$C:$Q,MATCH(J2473,교과배치표!$B:$B,0),(MATCH(M2473,{"A","B","C","D","E"},0)-1)*3+1))),"")</f>
        <v/>
      </c>
      <c r="S2473" s="26" t="str">
        <f t="array" ref="S2473">IFERROR(IF(OR(J2473="",M2473="",F2473=""),"",IF(F2473="학생부종합",INDEX(종합배치표!$C:$Q,MATCH(J2473,종합배치표!$B:$B,0),(MATCH(M2473,{"A","B","C","D","E"},0)-1)*3+2),INDEX(교과배치표!$C:$Q,MATCH(J2473,교과배치표!$B:$B,0),(MATCH(M2473,{"A","B","C","D","E"},0)-1)*3+2))),"")</f>
        <v/>
      </c>
      <c r="T2473" s="26" t="str">
        <f t="array" ref="T2473">IFERROR(IF(OR(J2473="",M2473="",F2473=""),"",IF(F2473="학생부종합",INDEX(종합배치표!$C:$Q,MATCH(J2473,종합배치표!$B:$B,0),(MATCH(M2473,{"A","B","C","D","E"},0)-1)*3+3),INDEX(교과배치표!$C:$Q,MATCH(J2473,교과배치표!$B:$B,0),(MATCH(M2473,{"A","B","C","D","E"},0)-1)*3+3))),"")</f>
        <v/>
      </c>
      <c r="V2473" s="140">
        <f t="shared" si="115"/>
        <v>2.7</v>
      </c>
      <c r="W2473" s="141" t="str">
        <f t="shared" si="116"/>
        <v/>
      </c>
    </row>
    <row r="2474" spans="2:23" ht="14.25" customHeight="1">
      <c r="B2474" s="20">
        <v>2802</v>
      </c>
      <c r="C2474" s="21" t="s">
        <v>22</v>
      </c>
      <c r="D2474" s="21" t="s">
        <v>22</v>
      </c>
      <c r="E2474" s="21" t="s">
        <v>1066</v>
      </c>
      <c r="F2474" s="21" t="s">
        <v>24</v>
      </c>
      <c r="G2474" s="21" t="s">
        <v>1068</v>
      </c>
      <c r="H2474" s="21" t="s">
        <v>47</v>
      </c>
      <c r="I2474" s="21" t="s">
        <v>27</v>
      </c>
      <c r="J2474" s="23"/>
      <c r="K2474" s="24">
        <v>6</v>
      </c>
      <c r="M2474" s="25" t="str">
        <f>IF(I2474="","",IF(I2474="인문",성적입력!$C$8,성적입력!$C$9))</f>
        <v>A</v>
      </c>
      <c r="N2474" s="26">
        <f>성적입력!$C$15</f>
        <v>3</v>
      </c>
      <c r="P2474" s="27" t="str">
        <f t="shared" si="114"/>
        <v/>
      </c>
      <c r="R2474" s="26" t="str">
        <f t="array" ref="R2474">IFERROR(IF(OR(J2474="",M2474="",F2474=""),"",IF(F2474="학생부종합",INDEX(종합배치표!$C:$Q,MATCH(J2474,종합배치표!$B:$B,0),(MATCH(M2474,{"A","B","C","D","E"},0)-1)*3+1),INDEX(교과배치표!$C:$Q,MATCH(J2474,교과배치표!$B:$B,0),(MATCH(M2474,{"A","B","C","D","E"},0)-1)*3+1))),"")</f>
        <v/>
      </c>
      <c r="S2474" s="26" t="str">
        <f t="array" ref="S2474">IFERROR(IF(OR(J2474="",M2474="",F2474=""),"",IF(F2474="학생부종합",INDEX(종합배치표!$C:$Q,MATCH(J2474,종합배치표!$B:$B,0),(MATCH(M2474,{"A","B","C","D","E"},0)-1)*3+2),INDEX(교과배치표!$C:$Q,MATCH(J2474,교과배치표!$B:$B,0),(MATCH(M2474,{"A","B","C","D","E"},0)-1)*3+2))),"")</f>
        <v/>
      </c>
      <c r="T2474" s="26" t="str">
        <f t="array" ref="T2474">IFERROR(IF(OR(J2474="",M2474="",F2474=""),"",IF(F2474="학생부종합",INDEX(종합배치표!$C:$Q,MATCH(J2474,종합배치표!$B:$B,0),(MATCH(M2474,{"A","B","C","D","E"},0)-1)*3+3),INDEX(교과배치표!$C:$Q,MATCH(J2474,교과배치표!$B:$B,0),(MATCH(M2474,{"A","B","C","D","E"},0)-1)*3+3))),"")</f>
        <v/>
      </c>
      <c r="V2474" s="140">
        <f t="shared" si="115"/>
        <v>2.7</v>
      </c>
      <c r="W2474" s="141" t="str">
        <f t="shared" si="116"/>
        <v/>
      </c>
    </row>
    <row r="2475" spans="2:23" ht="14.25" customHeight="1">
      <c r="B2475" s="20">
        <v>2804</v>
      </c>
      <c r="C2475" s="21" t="s">
        <v>22</v>
      </c>
      <c r="D2475" s="21" t="s">
        <v>22</v>
      </c>
      <c r="E2475" s="21" t="s">
        <v>1066</v>
      </c>
      <c r="F2475" s="21" t="s">
        <v>68</v>
      </c>
      <c r="G2475" s="21" t="s">
        <v>536</v>
      </c>
      <c r="H2475" s="21" t="s">
        <v>455</v>
      </c>
      <c r="I2475" s="21" t="s">
        <v>60</v>
      </c>
      <c r="J2475" s="23"/>
      <c r="K2475" s="24">
        <v>6</v>
      </c>
      <c r="M2475" s="25" t="str">
        <f>IF(I2475="","",IF(I2475="인문",성적입력!$C$8,성적입력!$C$9))</f>
        <v>A</v>
      </c>
      <c r="N2475" s="26">
        <f>성적입력!$C$15</f>
        <v>3</v>
      </c>
      <c r="P2475" s="27" t="str">
        <f t="shared" si="114"/>
        <v/>
      </c>
      <c r="R2475" s="26" t="str">
        <f t="array" ref="R2475">IFERROR(IF(OR(J2475="",M2475="",F2475=""),"",IF(F2475="학생부종합",INDEX(종합배치표!$C:$Q,MATCH(J2475,종합배치표!$B:$B,0),(MATCH(M2475,{"A","B","C","D","E"},0)-1)*3+1),INDEX(교과배치표!$C:$Q,MATCH(J2475,교과배치표!$B:$B,0),(MATCH(M2475,{"A","B","C","D","E"},0)-1)*3+1))),"")</f>
        <v/>
      </c>
      <c r="S2475" s="26" t="str">
        <f t="array" ref="S2475">IFERROR(IF(OR(J2475="",M2475="",F2475=""),"",IF(F2475="학생부종합",INDEX(종합배치표!$C:$Q,MATCH(J2475,종합배치표!$B:$B,0),(MATCH(M2475,{"A","B","C","D","E"},0)-1)*3+2),INDEX(교과배치표!$C:$Q,MATCH(J2475,교과배치표!$B:$B,0),(MATCH(M2475,{"A","B","C","D","E"},0)-1)*3+2))),"")</f>
        <v/>
      </c>
      <c r="T2475" s="26" t="str">
        <f t="array" ref="T2475">IFERROR(IF(OR(J2475="",M2475="",F2475=""),"",IF(F2475="학생부종합",INDEX(종합배치표!$C:$Q,MATCH(J2475,종합배치표!$B:$B,0),(MATCH(M2475,{"A","B","C","D","E"},0)-1)*3+3),INDEX(교과배치표!$C:$Q,MATCH(J2475,교과배치표!$B:$B,0),(MATCH(M2475,{"A","B","C","D","E"},0)-1)*3+3))),"")</f>
        <v/>
      </c>
      <c r="V2475" s="140">
        <f t="shared" si="115"/>
        <v>2.7</v>
      </c>
      <c r="W2475" s="141" t="str">
        <f t="shared" si="116"/>
        <v/>
      </c>
    </row>
    <row r="2476" spans="2:23" ht="14.25" customHeight="1">
      <c r="B2476" s="20">
        <v>2805</v>
      </c>
      <c r="C2476" s="21" t="s">
        <v>22</v>
      </c>
      <c r="D2476" s="21" t="s">
        <v>22</v>
      </c>
      <c r="E2476" s="21" t="s">
        <v>1066</v>
      </c>
      <c r="F2476" s="21" t="s">
        <v>24</v>
      </c>
      <c r="G2476" s="21" t="s">
        <v>1068</v>
      </c>
      <c r="H2476" s="21" t="s">
        <v>455</v>
      </c>
      <c r="I2476" s="21" t="s">
        <v>60</v>
      </c>
      <c r="J2476" s="23"/>
      <c r="K2476" s="24">
        <v>8</v>
      </c>
      <c r="M2476" s="25" t="str">
        <f>IF(I2476="","",IF(I2476="인문",성적입력!$C$8,성적입력!$C$9))</f>
        <v>A</v>
      </c>
      <c r="N2476" s="26">
        <f>성적입력!$C$15</f>
        <v>3</v>
      </c>
      <c r="P2476" s="27" t="str">
        <f t="shared" si="114"/>
        <v/>
      </c>
      <c r="R2476" s="26" t="str">
        <f t="array" ref="R2476">IFERROR(IF(OR(J2476="",M2476="",F2476=""),"",IF(F2476="학생부종합",INDEX(종합배치표!$C:$Q,MATCH(J2476,종합배치표!$B:$B,0),(MATCH(M2476,{"A","B","C","D","E"},0)-1)*3+1),INDEX(교과배치표!$C:$Q,MATCH(J2476,교과배치표!$B:$B,0),(MATCH(M2476,{"A","B","C","D","E"},0)-1)*3+1))),"")</f>
        <v/>
      </c>
      <c r="S2476" s="26" t="str">
        <f t="array" ref="S2476">IFERROR(IF(OR(J2476="",M2476="",F2476=""),"",IF(F2476="학생부종합",INDEX(종합배치표!$C:$Q,MATCH(J2476,종합배치표!$B:$B,0),(MATCH(M2476,{"A","B","C","D","E"},0)-1)*3+2),INDEX(교과배치표!$C:$Q,MATCH(J2476,교과배치표!$B:$B,0),(MATCH(M2476,{"A","B","C","D","E"},0)-1)*3+2))),"")</f>
        <v/>
      </c>
      <c r="T2476" s="26" t="str">
        <f t="array" ref="T2476">IFERROR(IF(OR(J2476="",M2476="",F2476=""),"",IF(F2476="학생부종합",INDEX(종합배치표!$C:$Q,MATCH(J2476,종합배치표!$B:$B,0),(MATCH(M2476,{"A","B","C","D","E"},0)-1)*3+3),INDEX(교과배치표!$C:$Q,MATCH(J2476,교과배치표!$B:$B,0),(MATCH(M2476,{"A","B","C","D","E"},0)-1)*3+3))),"")</f>
        <v/>
      </c>
      <c r="V2476" s="140">
        <f t="shared" si="115"/>
        <v>2.7</v>
      </c>
      <c r="W2476" s="141" t="str">
        <f t="shared" si="116"/>
        <v/>
      </c>
    </row>
    <row r="2477" spans="2:23" ht="14.25" customHeight="1">
      <c r="B2477" s="20">
        <v>2807</v>
      </c>
      <c r="C2477" s="21" t="s">
        <v>22</v>
      </c>
      <c r="D2477" s="21" t="s">
        <v>22</v>
      </c>
      <c r="E2477" s="21" t="s">
        <v>1066</v>
      </c>
      <c r="F2477" s="21" t="s">
        <v>24</v>
      </c>
      <c r="G2477" s="22" t="s">
        <v>1069</v>
      </c>
      <c r="H2477" s="21" t="s">
        <v>455</v>
      </c>
      <c r="I2477" s="21" t="s">
        <v>60</v>
      </c>
      <c r="J2477" s="23"/>
      <c r="K2477" s="24">
        <v>7</v>
      </c>
      <c r="M2477" s="25" t="str">
        <f>IF(I2477="","",IF(I2477="인문",성적입력!$C$8,성적입력!$C$9))</f>
        <v>A</v>
      </c>
      <c r="N2477" s="26">
        <f>성적입력!$C$15</f>
        <v>3</v>
      </c>
      <c r="P2477" s="27" t="str">
        <f t="shared" si="114"/>
        <v/>
      </c>
      <c r="R2477" s="26" t="str">
        <f t="array" ref="R2477">IFERROR(IF(OR(J2477="",M2477="",F2477=""),"",IF(F2477="학생부종합",INDEX(종합배치표!$C:$Q,MATCH(J2477,종합배치표!$B:$B,0),(MATCH(M2477,{"A","B","C","D","E"},0)-1)*3+1),INDEX(교과배치표!$C:$Q,MATCH(J2477,교과배치표!$B:$B,0),(MATCH(M2477,{"A","B","C","D","E"},0)-1)*3+1))),"")</f>
        <v/>
      </c>
      <c r="S2477" s="26" t="str">
        <f t="array" ref="S2477">IFERROR(IF(OR(J2477="",M2477="",F2477=""),"",IF(F2477="학생부종합",INDEX(종합배치표!$C:$Q,MATCH(J2477,종합배치표!$B:$B,0),(MATCH(M2477,{"A","B","C","D","E"},0)-1)*3+2),INDEX(교과배치표!$C:$Q,MATCH(J2477,교과배치표!$B:$B,0),(MATCH(M2477,{"A","B","C","D","E"},0)-1)*3+2))),"")</f>
        <v/>
      </c>
      <c r="T2477" s="26" t="str">
        <f t="array" ref="T2477">IFERROR(IF(OR(J2477="",M2477="",F2477=""),"",IF(F2477="학생부종합",INDEX(종합배치표!$C:$Q,MATCH(J2477,종합배치표!$B:$B,0),(MATCH(M2477,{"A","B","C","D","E"},0)-1)*3+3),INDEX(교과배치표!$C:$Q,MATCH(J2477,교과배치표!$B:$B,0),(MATCH(M2477,{"A","B","C","D","E"},0)-1)*3+3))),"")</f>
        <v/>
      </c>
      <c r="V2477" s="140">
        <f t="shared" si="115"/>
        <v>2.7</v>
      </c>
      <c r="W2477" s="141" t="str">
        <f t="shared" si="116"/>
        <v/>
      </c>
    </row>
    <row r="2478" spans="2:23" ht="14.25" customHeight="1">
      <c r="B2478" s="20">
        <v>2808</v>
      </c>
      <c r="C2478" s="21" t="s">
        <v>22</v>
      </c>
      <c r="D2478" s="21" t="s">
        <v>22</v>
      </c>
      <c r="E2478" s="21" t="s">
        <v>1066</v>
      </c>
      <c r="F2478" s="21" t="s">
        <v>68</v>
      </c>
      <c r="G2478" s="21" t="s">
        <v>536</v>
      </c>
      <c r="H2478" s="21" t="s">
        <v>1070</v>
      </c>
      <c r="I2478" s="21" t="s">
        <v>27</v>
      </c>
      <c r="J2478" s="23"/>
      <c r="K2478" s="24">
        <v>5</v>
      </c>
      <c r="M2478" s="25" t="str">
        <f>IF(I2478="","",IF(I2478="인문",성적입력!$C$8,성적입력!$C$9))</f>
        <v>A</v>
      </c>
      <c r="N2478" s="26">
        <f>성적입력!$C$15</f>
        <v>3</v>
      </c>
      <c r="P2478" s="27" t="str">
        <f t="shared" si="114"/>
        <v/>
      </c>
      <c r="R2478" s="26" t="str">
        <f t="array" ref="R2478">IFERROR(IF(OR(J2478="",M2478="",F2478=""),"",IF(F2478="학생부종합",INDEX(종합배치표!$C:$Q,MATCH(J2478,종합배치표!$B:$B,0),(MATCH(M2478,{"A","B","C","D","E"},0)-1)*3+1),INDEX(교과배치표!$C:$Q,MATCH(J2478,교과배치표!$B:$B,0),(MATCH(M2478,{"A","B","C","D","E"},0)-1)*3+1))),"")</f>
        <v/>
      </c>
      <c r="S2478" s="26" t="str">
        <f t="array" ref="S2478">IFERROR(IF(OR(J2478="",M2478="",F2478=""),"",IF(F2478="학생부종합",INDEX(종합배치표!$C:$Q,MATCH(J2478,종합배치표!$B:$B,0),(MATCH(M2478,{"A","B","C","D","E"},0)-1)*3+2),INDEX(교과배치표!$C:$Q,MATCH(J2478,교과배치표!$B:$B,0),(MATCH(M2478,{"A","B","C","D","E"},0)-1)*3+2))),"")</f>
        <v/>
      </c>
      <c r="T2478" s="26" t="str">
        <f t="array" ref="T2478">IFERROR(IF(OR(J2478="",M2478="",F2478=""),"",IF(F2478="학생부종합",INDEX(종합배치표!$C:$Q,MATCH(J2478,종합배치표!$B:$B,0),(MATCH(M2478,{"A","B","C","D","E"},0)-1)*3+3),INDEX(교과배치표!$C:$Q,MATCH(J2478,교과배치표!$B:$B,0),(MATCH(M2478,{"A","B","C","D","E"},0)-1)*3+3))),"")</f>
        <v/>
      </c>
      <c r="V2478" s="140">
        <f t="shared" si="115"/>
        <v>2.7</v>
      </c>
      <c r="W2478" s="141" t="str">
        <f t="shared" si="116"/>
        <v/>
      </c>
    </row>
    <row r="2479" spans="2:23" ht="14.25" customHeight="1">
      <c r="B2479" s="20">
        <v>2809</v>
      </c>
      <c r="C2479" s="21" t="s">
        <v>22</v>
      </c>
      <c r="D2479" s="21" t="s">
        <v>22</v>
      </c>
      <c r="E2479" s="21" t="s">
        <v>1066</v>
      </c>
      <c r="F2479" s="21" t="s">
        <v>24</v>
      </c>
      <c r="G2479" s="21" t="s">
        <v>1067</v>
      </c>
      <c r="H2479" s="21" t="s">
        <v>1070</v>
      </c>
      <c r="I2479" s="21" t="s">
        <v>27</v>
      </c>
      <c r="J2479" s="23"/>
      <c r="K2479" s="24">
        <v>8</v>
      </c>
      <c r="M2479" s="25" t="str">
        <f>IF(I2479="","",IF(I2479="인문",성적입력!$C$8,성적입력!$C$9))</f>
        <v>A</v>
      </c>
      <c r="N2479" s="26">
        <f>성적입력!$C$15</f>
        <v>3</v>
      </c>
      <c r="P2479" s="27" t="str">
        <f t="shared" si="114"/>
        <v/>
      </c>
      <c r="R2479" s="26" t="str">
        <f t="array" ref="R2479">IFERROR(IF(OR(J2479="",M2479="",F2479=""),"",IF(F2479="학생부종합",INDEX(종합배치표!$C:$Q,MATCH(J2479,종합배치표!$B:$B,0),(MATCH(M2479,{"A","B","C","D","E"},0)-1)*3+1),INDEX(교과배치표!$C:$Q,MATCH(J2479,교과배치표!$B:$B,0),(MATCH(M2479,{"A","B","C","D","E"},0)-1)*3+1))),"")</f>
        <v/>
      </c>
      <c r="S2479" s="26" t="str">
        <f t="array" ref="S2479">IFERROR(IF(OR(J2479="",M2479="",F2479=""),"",IF(F2479="학생부종합",INDEX(종합배치표!$C:$Q,MATCH(J2479,종합배치표!$B:$B,0),(MATCH(M2479,{"A","B","C","D","E"},0)-1)*3+2),INDEX(교과배치표!$C:$Q,MATCH(J2479,교과배치표!$B:$B,0),(MATCH(M2479,{"A","B","C","D","E"},0)-1)*3+2))),"")</f>
        <v/>
      </c>
      <c r="T2479" s="26" t="str">
        <f t="array" ref="T2479">IFERROR(IF(OR(J2479="",M2479="",F2479=""),"",IF(F2479="학생부종합",INDEX(종합배치표!$C:$Q,MATCH(J2479,종합배치표!$B:$B,0),(MATCH(M2479,{"A","B","C","D","E"},0)-1)*3+3),INDEX(교과배치표!$C:$Q,MATCH(J2479,교과배치표!$B:$B,0),(MATCH(M2479,{"A","B","C","D","E"},0)-1)*3+3))),"")</f>
        <v/>
      </c>
      <c r="V2479" s="140">
        <f t="shared" si="115"/>
        <v>2.7</v>
      </c>
      <c r="W2479" s="141" t="str">
        <f t="shared" si="116"/>
        <v/>
      </c>
    </row>
    <row r="2480" spans="2:23" ht="14.25" customHeight="1">
      <c r="B2480" s="20">
        <v>2810</v>
      </c>
      <c r="C2480" s="21" t="s">
        <v>22</v>
      </c>
      <c r="D2480" s="21" t="s">
        <v>22</v>
      </c>
      <c r="E2480" s="21" t="s">
        <v>1066</v>
      </c>
      <c r="F2480" s="21" t="s">
        <v>24</v>
      </c>
      <c r="G2480" s="21" t="s">
        <v>1068</v>
      </c>
      <c r="H2480" s="21" t="s">
        <v>1070</v>
      </c>
      <c r="I2480" s="21" t="s">
        <v>27</v>
      </c>
      <c r="J2480" s="23"/>
      <c r="K2480" s="24">
        <v>4</v>
      </c>
      <c r="M2480" s="25" t="str">
        <f>IF(I2480="","",IF(I2480="인문",성적입력!$C$8,성적입력!$C$9))</f>
        <v>A</v>
      </c>
      <c r="N2480" s="26">
        <f>성적입력!$C$15</f>
        <v>3</v>
      </c>
      <c r="P2480" s="27" t="str">
        <f t="shared" si="114"/>
        <v/>
      </c>
      <c r="R2480" s="26" t="str">
        <f t="array" ref="R2480">IFERROR(IF(OR(J2480="",M2480="",F2480=""),"",IF(F2480="학생부종합",INDEX(종합배치표!$C:$Q,MATCH(J2480,종합배치표!$B:$B,0),(MATCH(M2480,{"A","B","C","D","E"},0)-1)*3+1),INDEX(교과배치표!$C:$Q,MATCH(J2480,교과배치표!$B:$B,0),(MATCH(M2480,{"A","B","C","D","E"},0)-1)*3+1))),"")</f>
        <v/>
      </c>
      <c r="S2480" s="26" t="str">
        <f t="array" ref="S2480">IFERROR(IF(OR(J2480="",M2480="",F2480=""),"",IF(F2480="학생부종합",INDEX(종합배치표!$C:$Q,MATCH(J2480,종합배치표!$B:$B,0),(MATCH(M2480,{"A","B","C","D","E"},0)-1)*3+2),INDEX(교과배치표!$C:$Q,MATCH(J2480,교과배치표!$B:$B,0),(MATCH(M2480,{"A","B","C","D","E"},0)-1)*3+2))),"")</f>
        <v/>
      </c>
      <c r="T2480" s="26" t="str">
        <f t="array" ref="T2480">IFERROR(IF(OR(J2480="",M2480="",F2480=""),"",IF(F2480="학생부종합",INDEX(종합배치표!$C:$Q,MATCH(J2480,종합배치표!$B:$B,0),(MATCH(M2480,{"A","B","C","D","E"},0)-1)*3+3),INDEX(교과배치표!$C:$Q,MATCH(J2480,교과배치표!$B:$B,0),(MATCH(M2480,{"A","B","C","D","E"},0)-1)*3+3))),"")</f>
        <v/>
      </c>
      <c r="V2480" s="140">
        <f t="shared" si="115"/>
        <v>2.7</v>
      </c>
      <c r="W2480" s="141" t="str">
        <f t="shared" si="116"/>
        <v/>
      </c>
    </row>
    <row r="2481" spans="2:23" ht="14.25" customHeight="1">
      <c r="B2481" s="20">
        <v>2812</v>
      </c>
      <c r="C2481" s="21" t="s">
        <v>22</v>
      </c>
      <c r="D2481" s="21" t="s">
        <v>22</v>
      </c>
      <c r="E2481" s="21" t="s">
        <v>1066</v>
      </c>
      <c r="F2481" s="21" t="s">
        <v>68</v>
      </c>
      <c r="G2481" s="21" t="s">
        <v>536</v>
      </c>
      <c r="H2481" s="21" t="s">
        <v>1071</v>
      </c>
      <c r="I2481" s="21" t="s">
        <v>60</v>
      </c>
      <c r="J2481" s="23"/>
      <c r="K2481" s="24">
        <v>7</v>
      </c>
      <c r="M2481" s="25" t="str">
        <f>IF(I2481="","",IF(I2481="인문",성적입력!$C$8,성적입력!$C$9))</f>
        <v>A</v>
      </c>
      <c r="N2481" s="26">
        <f>성적입력!$C$15</f>
        <v>3</v>
      </c>
      <c r="P2481" s="27" t="str">
        <f t="shared" si="114"/>
        <v/>
      </c>
      <c r="R2481" s="26" t="str">
        <f t="array" ref="R2481">IFERROR(IF(OR(J2481="",M2481="",F2481=""),"",IF(F2481="학생부종합",INDEX(종합배치표!$C:$Q,MATCH(J2481,종합배치표!$B:$B,0),(MATCH(M2481,{"A","B","C","D","E"},0)-1)*3+1),INDEX(교과배치표!$C:$Q,MATCH(J2481,교과배치표!$B:$B,0),(MATCH(M2481,{"A","B","C","D","E"},0)-1)*3+1))),"")</f>
        <v/>
      </c>
      <c r="S2481" s="26" t="str">
        <f t="array" ref="S2481">IFERROR(IF(OR(J2481="",M2481="",F2481=""),"",IF(F2481="학생부종합",INDEX(종합배치표!$C:$Q,MATCH(J2481,종합배치표!$B:$B,0),(MATCH(M2481,{"A","B","C","D","E"},0)-1)*3+2),INDEX(교과배치표!$C:$Q,MATCH(J2481,교과배치표!$B:$B,0),(MATCH(M2481,{"A","B","C","D","E"},0)-1)*3+2))),"")</f>
        <v/>
      </c>
      <c r="T2481" s="26" t="str">
        <f t="array" ref="T2481">IFERROR(IF(OR(J2481="",M2481="",F2481=""),"",IF(F2481="학생부종합",INDEX(종합배치표!$C:$Q,MATCH(J2481,종합배치표!$B:$B,0),(MATCH(M2481,{"A","B","C","D","E"},0)-1)*3+3),INDEX(교과배치표!$C:$Q,MATCH(J2481,교과배치표!$B:$B,0),(MATCH(M2481,{"A","B","C","D","E"},0)-1)*3+3))),"")</f>
        <v/>
      </c>
      <c r="V2481" s="140">
        <f t="shared" si="115"/>
        <v>2.7</v>
      </c>
      <c r="W2481" s="141" t="str">
        <f t="shared" si="116"/>
        <v/>
      </c>
    </row>
    <row r="2482" spans="2:23" ht="14.25" customHeight="1">
      <c r="B2482" s="20">
        <v>2813</v>
      </c>
      <c r="C2482" s="21" t="s">
        <v>22</v>
      </c>
      <c r="D2482" s="21" t="s">
        <v>22</v>
      </c>
      <c r="E2482" s="21" t="s">
        <v>1066</v>
      </c>
      <c r="F2482" s="21" t="s">
        <v>24</v>
      </c>
      <c r="G2482" s="21" t="s">
        <v>1068</v>
      </c>
      <c r="H2482" s="21" t="s">
        <v>1071</v>
      </c>
      <c r="I2482" s="21" t="s">
        <v>60</v>
      </c>
      <c r="J2482" s="23"/>
      <c r="K2482" s="24">
        <v>9</v>
      </c>
      <c r="M2482" s="25" t="str">
        <f>IF(I2482="","",IF(I2482="인문",성적입력!$C$8,성적입력!$C$9))</f>
        <v>A</v>
      </c>
      <c r="N2482" s="26">
        <f>성적입력!$C$15</f>
        <v>3</v>
      </c>
      <c r="P2482" s="27" t="str">
        <f t="shared" si="114"/>
        <v/>
      </c>
      <c r="R2482" s="26" t="str">
        <f t="array" ref="R2482">IFERROR(IF(OR(J2482="",M2482="",F2482=""),"",IF(F2482="학생부종합",INDEX(종합배치표!$C:$Q,MATCH(J2482,종합배치표!$B:$B,0),(MATCH(M2482,{"A","B","C","D","E"},0)-1)*3+1),INDEX(교과배치표!$C:$Q,MATCH(J2482,교과배치표!$B:$B,0),(MATCH(M2482,{"A","B","C","D","E"},0)-1)*3+1))),"")</f>
        <v/>
      </c>
      <c r="S2482" s="26" t="str">
        <f t="array" ref="S2482">IFERROR(IF(OR(J2482="",M2482="",F2482=""),"",IF(F2482="학생부종합",INDEX(종합배치표!$C:$Q,MATCH(J2482,종합배치표!$B:$B,0),(MATCH(M2482,{"A","B","C","D","E"},0)-1)*3+2),INDEX(교과배치표!$C:$Q,MATCH(J2482,교과배치표!$B:$B,0),(MATCH(M2482,{"A","B","C","D","E"},0)-1)*3+2))),"")</f>
        <v/>
      </c>
      <c r="T2482" s="26" t="str">
        <f t="array" ref="T2482">IFERROR(IF(OR(J2482="",M2482="",F2482=""),"",IF(F2482="학생부종합",INDEX(종합배치표!$C:$Q,MATCH(J2482,종합배치표!$B:$B,0),(MATCH(M2482,{"A","B","C","D","E"},0)-1)*3+3),INDEX(교과배치표!$C:$Q,MATCH(J2482,교과배치표!$B:$B,0),(MATCH(M2482,{"A","B","C","D","E"},0)-1)*3+3))),"")</f>
        <v/>
      </c>
      <c r="V2482" s="140">
        <f t="shared" si="115"/>
        <v>2.7</v>
      </c>
      <c r="W2482" s="141" t="str">
        <f t="shared" si="116"/>
        <v/>
      </c>
    </row>
    <row r="2483" spans="2:23" ht="14.25" customHeight="1">
      <c r="B2483" s="20">
        <v>2815</v>
      </c>
      <c r="C2483" s="21" t="s">
        <v>22</v>
      </c>
      <c r="D2483" s="21" t="s">
        <v>22</v>
      </c>
      <c r="E2483" s="21" t="s">
        <v>1066</v>
      </c>
      <c r="F2483" s="21" t="s">
        <v>24</v>
      </c>
      <c r="G2483" s="22" t="s">
        <v>1069</v>
      </c>
      <c r="H2483" s="21" t="s">
        <v>1071</v>
      </c>
      <c r="I2483" s="21" t="s">
        <v>60</v>
      </c>
      <c r="J2483" s="23"/>
      <c r="K2483" s="24">
        <v>8</v>
      </c>
      <c r="M2483" s="25" t="str">
        <f>IF(I2483="","",IF(I2483="인문",성적입력!$C$8,성적입력!$C$9))</f>
        <v>A</v>
      </c>
      <c r="N2483" s="26">
        <f>성적입력!$C$15</f>
        <v>3</v>
      </c>
      <c r="P2483" s="27" t="str">
        <f t="shared" si="114"/>
        <v/>
      </c>
      <c r="R2483" s="26" t="str">
        <f t="array" ref="R2483">IFERROR(IF(OR(J2483="",M2483="",F2483=""),"",IF(F2483="학생부종합",INDEX(종합배치표!$C:$Q,MATCH(J2483,종합배치표!$B:$B,0),(MATCH(M2483,{"A","B","C","D","E"},0)-1)*3+1),INDEX(교과배치표!$C:$Q,MATCH(J2483,교과배치표!$B:$B,0),(MATCH(M2483,{"A","B","C","D","E"},0)-1)*3+1))),"")</f>
        <v/>
      </c>
      <c r="S2483" s="26" t="str">
        <f t="array" ref="S2483">IFERROR(IF(OR(J2483="",M2483="",F2483=""),"",IF(F2483="학생부종합",INDEX(종합배치표!$C:$Q,MATCH(J2483,종합배치표!$B:$B,0),(MATCH(M2483,{"A","B","C","D","E"},0)-1)*3+2),INDEX(교과배치표!$C:$Q,MATCH(J2483,교과배치표!$B:$B,0),(MATCH(M2483,{"A","B","C","D","E"},0)-1)*3+2))),"")</f>
        <v/>
      </c>
      <c r="T2483" s="26" t="str">
        <f t="array" ref="T2483">IFERROR(IF(OR(J2483="",M2483="",F2483=""),"",IF(F2483="학생부종합",INDEX(종합배치표!$C:$Q,MATCH(J2483,종합배치표!$B:$B,0),(MATCH(M2483,{"A","B","C","D","E"},0)-1)*3+3),INDEX(교과배치표!$C:$Q,MATCH(J2483,교과배치표!$B:$B,0),(MATCH(M2483,{"A","B","C","D","E"},0)-1)*3+3))),"")</f>
        <v/>
      </c>
      <c r="V2483" s="140">
        <f t="shared" si="115"/>
        <v>2.7</v>
      </c>
      <c r="W2483" s="141" t="str">
        <f t="shared" si="116"/>
        <v/>
      </c>
    </row>
    <row r="2484" spans="2:23" ht="14.25" customHeight="1">
      <c r="B2484" s="20">
        <v>2816</v>
      </c>
      <c r="C2484" s="21" t="s">
        <v>22</v>
      </c>
      <c r="D2484" s="21" t="s">
        <v>22</v>
      </c>
      <c r="E2484" s="21" t="s">
        <v>1066</v>
      </c>
      <c r="F2484" s="21" t="s">
        <v>68</v>
      </c>
      <c r="G2484" s="21" t="s">
        <v>536</v>
      </c>
      <c r="H2484" s="21" t="s">
        <v>1072</v>
      </c>
      <c r="I2484" s="21" t="s">
        <v>27</v>
      </c>
      <c r="J2484" s="23"/>
      <c r="K2484" s="24">
        <v>4</v>
      </c>
      <c r="M2484" s="25" t="str">
        <f>IF(I2484="","",IF(I2484="인문",성적입력!$C$8,성적입력!$C$9))</f>
        <v>A</v>
      </c>
      <c r="N2484" s="26">
        <f>성적입력!$C$15</f>
        <v>3</v>
      </c>
      <c r="P2484" s="27" t="str">
        <f t="shared" si="114"/>
        <v/>
      </c>
      <c r="R2484" s="26" t="str">
        <f t="array" ref="R2484">IFERROR(IF(OR(J2484="",M2484="",F2484=""),"",IF(F2484="학생부종합",INDEX(종합배치표!$C:$Q,MATCH(J2484,종합배치표!$B:$B,0),(MATCH(M2484,{"A","B","C","D","E"},0)-1)*3+1),INDEX(교과배치표!$C:$Q,MATCH(J2484,교과배치표!$B:$B,0),(MATCH(M2484,{"A","B","C","D","E"},0)-1)*3+1))),"")</f>
        <v/>
      </c>
      <c r="S2484" s="26" t="str">
        <f t="array" ref="S2484">IFERROR(IF(OR(J2484="",M2484="",F2484=""),"",IF(F2484="학생부종합",INDEX(종합배치표!$C:$Q,MATCH(J2484,종합배치표!$B:$B,0),(MATCH(M2484,{"A","B","C","D","E"},0)-1)*3+2),INDEX(교과배치표!$C:$Q,MATCH(J2484,교과배치표!$B:$B,0),(MATCH(M2484,{"A","B","C","D","E"},0)-1)*3+2))),"")</f>
        <v/>
      </c>
      <c r="T2484" s="26" t="str">
        <f t="array" ref="T2484">IFERROR(IF(OR(J2484="",M2484="",F2484=""),"",IF(F2484="학생부종합",INDEX(종합배치표!$C:$Q,MATCH(J2484,종합배치표!$B:$B,0),(MATCH(M2484,{"A","B","C","D","E"},0)-1)*3+3),INDEX(교과배치표!$C:$Q,MATCH(J2484,교과배치표!$B:$B,0),(MATCH(M2484,{"A","B","C","D","E"},0)-1)*3+3))),"")</f>
        <v/>
      </c>
      <c r="V2484" s="140">
        <f t="shared" si="115"/>
        <v>2.7</v>
      </c>
      <c r="W2484" s="141" t="str">
        <f t="shared" si="116"/>
        <v/>
      </c>
    </row>
    <row r="2485" spans="2:23" ht="14.25" customHeight="1">
      <c r="B2485" s="20">
        <v>2817</v>
      </c>
      <c r="C2485" s="21" t="s">
        <v>22</v>
      </c>
      <c r="D2485" s="21" t="s">
        <v>22</v>
      </c>
      <c r="E2485" s="21" t="s">
        <v>1066</v>
      </c>
      <c r="F2485" s="21" t="s">
        <v>24</v>
      </c>
      <c r="G2485" s="21" t="s">
        <v>1067</v>
      </c>
      <c r="H2485" s="21" t="s">
        <v>1072</v>
      </c>
      <c r="I2485" s="21" t="s">
        <v>27</v>
      </c>
      <c r="J2485" s="23"/>
      <c r="K2485" s="24">
        <v>6</v>
      </c>
      <c r="M2485" s="25" t="str">
        <f>IF(I2485="","",IF(I2485="인문",성적입력!$C$8,성적입력!$C$9))</f>
        <v>A</v>
      </c>
      <c r="N2485" s="26">
        <f>성적입력!$C$15</f>
        <v>3</v>
      </c>
      <c r="P2485" s="27" t="str">
        <f t="shared" si="114"/>
        <v/>
      </c>
      <c r="R2485" s="26" t="str">
        <f t="array" ref="R2485">IFERROR(IF(OR(J2485="",M2485="",F2485=""),"",IF(F2485="학생부종합",INDEX(종합배치표!$C:$Q,MATCH(J2485,종합배치표!$B:$B,0),(MATCH(M2485,{"A","B","C","D","E"},0)-1)*3+1),INDEX(교과배치표!$C:$Q,MATCH(J2485,교과배치표!$B:$B,0),(MATCH(M2485,{"A","B","C","D","E"},0)-1)*3+1))),"")</f>
        <v/>
      </c>
      <c r="S2485" s="26" t="str">
        <f t="array" ref="S2485">IFERROR(IF(OR(J2485="",M2485="",F2485=""),"",IF(F2485="학생부종합",INDEX(종합배치표!$C:$Q,MATCH(J2485,종합배치표!$B:$B,0),(MATCH(M2485,{"A","B","C","D","E"},0)-1)*3+2),INDEX(교과배치표!$C:$Q,MATCH(J2485,교과배치표!$B:$B,0),(MATCH(M2485,{"A","B","C","D","E"},0)-1)*3+2))),"")</f>
        <v/>
      </c>
      <c r="T2485" s="26" t="str">
        <f t="array" ref="T2485">IFERROR(IF(OR(J2485="",M2485="",F2485=""),"",IF(F2485="학생부종합",INDEX(종합배치표!$C:$Q,MATCH(J2485,종합배치표!$B:$B,0),(MATCH(M2485,{"A","B","C","D","E"},0)-1)*3+3),INDEX(교과배치표!$C:$Q,MATCH(J2485,교과배치표!$B:$B,0),(MATCH(M2485,{"A","B","C","D","E"},0)-1)*3+3))),"")</f>
        <v/>
      </c>
      <c r="V2485" s="140">
        <f t="shared" si="115"/>
        <v>2.7</v>
      </c>
      <c r="W2485" s="141" t="str">
        <f t="shared" si="116"/>
        <v/>
      </c>
    </row>
    <row r="2486" spans="2:23" ht="14.25" customHeight="1">
      <c r="B2486" s="20">
        <v>2818</v>
      </c>
      <c r="C2486" s="21" t="s">
        <v>22</v>
      </c>
      <c r="D2486" s="21" t="s">
        <v>22</v>
      </c>
      <c r="E2486" s="21" t="s">
        <v>1066</v>
      </c>
      <c r="F2486" s="21" t="s">
        <v>24</v>
      </c>
      <c r="G2486" s="21" t="s">
        <v>1068</v>
      </c>
      <c r="H2486" s="21" t="s">
        <v>1072</v>
      </c>
      <c r="I2486" s="21" t="s">
        <v>27</v>
      </c>
      <c r="J2486" s="23"/>
      <c r="K2486" s="24">
        <v>4</v>
      </c>
      <c r="M2486" s="25" t="str">
        <f>IF(I2486="","",IF(I2486="인문",성적입력!$C$8,성적입력!$C$9))</f>
        <v>A</v>
      </c>
      <c r="N2486" s="26">
        <f>성적입력!$C$15</f>
        <v>3</v>
      </c>
      <c r="P2486" s="27" t="str">
        <f t="shared" si="114"/>
        <v/>
      </c>
      <c r="R2486" s="26" t="str">
        <f t="array" ref="R2486">IFERROR(IF(OR(J2486="",M2486="",F2486=""),"",IF(F2486="학생부종합",INDEX(종합배치표!$C:$Q,MATCH(J2486,종합배치표!$B:$B,0),(MATCH(M2486,{"A","B","C","D","E"},0)-1)*3+1),INDEX(교과배치표!$C:$Q,MATCH(J2486,교과배치표!$B:$B,0),(MATCH(M2486,{"A","B","C","D","E"},0)-1)*3+1))),"")</f>
        <v/>
      </c>
      <c r="S2486" s="26" t="str">
        <f t="array" ref="S2486">IFERROR(IF(OR(J2486="",M2486="",F2486=""),"",IF(F2486="학생부종합",INDEX(종합배치표!$C:$Q,MATCH(J2486,종합배치표!$B:$B,0),(MATCH(M2486,{"A","B","C","D","E"},0)-1)*3+2),INDEX(교과배치표!$C:$Q,MATCH(J2486,교과배치표!$B:$B,0),(MATCH(M2486,{"A","B","C","D","E"},0)-1)*3+2))),"")</f>
        <v/>
      </c>
      <c r="T2486" s="26" t="str">
        <f t="array" ref="T2486">IFERROR(IF(OR(J2486="",M2486="",F2486=""),"",IF(F2486="학생부종합",INDEX(종합배치표!$C:$Q,MATCH(J2486,종합배치표!$B:$B,0),(MATCH(M2486,{"A","B","C","D","E"},0)-1)*3+3),INDEX(교과배치표!$C:$Q,MATCH(J2486,교과배치표!$B:$B,0),(MATCH(M2486,{"A","B","C","D","E"},0)-1)*3+3))),"")</f>
        <v/>
      </c>
      <c r="V2486" s="140">
        <f t="shared" si="115"/>
        <v>2.7</v>
      </c>
      <c r="W2486" s="141" t="str">
        <f t="shared" si="116"/>
        <v/>
      </c>
    </row>
    <row r="2487" spans="2:23" ht="14.25" customHeight="1">
      <c r="B2487" s="20">
        <v>2820</v>
      </c>
      <c r="C2487" s="21" t="s">
        <v>22</v>
      </c>
      <c r="D2487" s="21" t="s">
        <v>22</v>
      </c>
      <c r="E2487" s="21" t="s">
        <v>1066</v>
      </c>
      <c r="F2487" s="21" t="s">
        <v>68</v>
      </c>
      <c r="G2487" s="21" t="s">
        <v>536</v>
      </c>
      <c r="H2487" s="21" t="s">
        <v>516</v>
      </c>
      <c r="I2487" s="21" t="s">
        <v>27</v>
      </c>
      <c r="J2487" s="23"/>
      <c r="K2487" s="24">
        <v>4</v>
      </c>
      <c r="M2487" s="25" t="str">
        <f>IF(I2487="","",IF(I2487="인문",성적입력!$C$8,성적입력!$C$9))</f>
        <v>A</v>
      </c>
      <c r="N2487" s="26">
        <f>성적입력!$C$15</f>
        <v>3</v>
      </c>
      <c r="P2487" s="27" t="str">
        <f t="shared" si="114"/>
        <v/>
      </c>
      <c r="R2487" s="26" t="str">
        <f t="array" ref="R2487">IFERROR(IF(OR(J2487="",M2487="",F2487=""),"",IF(F2487="학생부종합",INDEX(종합배치표!$C:$Q,MATCH(J2487,종합배치표!$B:$B,0),(MATCH(M2487,{"A","B","C","D","E"},0)-1)*3+1),INDEX(교과배치표!$C:$Q,MATCH(J2487,교과배치표!$B:$B,0),(MATCH(M2487,{"A","B","C","D","E"},0)-1)*3+1))),"")</f>
        <v/>
      </c>
      <c r="S2487" s="26" t="str">
        <f t="array" ref="S2487">IFERROR(IF(OR(J2487="",M2487="",F2487=""),"",IF(F2487="학생부종합",INDEX(종합배치표!$C:$Q,MATCH(J2487,종합배치표!$B:$B,0),(MATCH(M2487,{"A","B","C","D","E"},0)-1)*3+2),INDEX(교과배치표!$C:$Q,MATCH(J2487,교과배치표!$B:$B,0),(MATCH(M2487,{"A","B","C","D","E"},0)-1)*3+2))),"")</f>
        <v/>
      </c>
      <c r="T2487" s="26" t="str">
        <f t="array" ref="T2487">IFERROR(IF(OR(J2487="",M2487="",F2487=""),"",IF(F2487="학생부종합",INDEX(종합배치표!$C:$Q,MATCH(J2487,종합배치표!$B:$B,0),(MATCH(M2487,{"A","B","C","D","E"},0)-1)*3+3),INDEX(교과배치표!$C:$Q,MATCH(J2487,교과배치표!$B:$B,0),(MATCH(M2487,{"A","B","C","D","E"},0)-1)*3+3))),"")</f>
        <v/>
      </c>
      <c r="V2487" s="140">
        <f t="shared" si="115"/>
        <v>2.7</v>
      </c>
      <c r="W2487" s="141" t="str">
        <f t="shared" si="116"/>
        <v/>
      </c>
    </row>
    <row r="2488" spans="2:23" ht="14.25" customHeight="1">
      <c r="B2488" s="20">
        <v>2821</v>
      </c>
      <c r="C2488" s="21" t="s">
        <v>22</v>
      </c>
      <c r="D2488" s="21" t="s">
        <v>22</v>
      </c>
      <c r="E2488" s="21" t="s">
        <v>1066</v>
      </c>
      <c r="F2488" s="21" t="s">
        <v>24</v>
      </c>
      <c r="G2488" s="21" t="s">
        <v>1067</v>
      </c>
      <c r="H2488" s="21" t="s">
        <v>516</v>
      </c>
      <c r="I2488" s="21" t="s">
        <v>27</v>
      </c>
      <c r="J2488" s="23"/>
      <c r="K2488" s="24">
        <v>6</v>
      </c>
      <c r="M2488" s="25" t="str">
        <f>IF(I2488="","",IF(I2488="인문",성적입력!$C$8,성적입력!$C$9))</f>
        <v>A</v>
      </c>
      <c r="N2488" s="26">
        <f>성적입력!$C$15</f>
        <v>3</v>
      </c>
      <c r="P2488" s="27" t="str">
        <f t="shared" si="114"/>
        <v/>
      </c>
      <c r="R2488" s="26" t="str">
        <f t="array" ref="R2488">IFERROR(IF(OR(J2488="",M2488="",F2488=""),"",IF(F2488="학생부종합",INDEX(종합배치표!$C:$Q,MATCH(J2488,종합배치표!$B:$B,0),(MATCH(M2488,{"A","B","C","D","E"},0)-1)*3+1),INDEX(교과배치표!$C:$Q,MATCH(J2488,교과배치표!$B:$B,0),(MATCH(M2488,{"A","B","C","D","E"},0)-1)*3+1))),"")</f>
        <v/>
      </c>
      <c r="S2488" s="26" t="str">
        <f t="array" ref="S2488">IFERROR(IF(OR(J2488="",M2488="",F2488=""),"",IF(F2488="학생부종합",INDEX(종합배치표!$C:$Q,MATCH(J2488,종합배치표!$B:$B,0),(MATCH(M2488,{"A","B","C","D","E"},0)-1)*3+2),INDEX(교과배치표!$C:$Q,MATCH(J2488,교과배치표!$B:$B,0),(MATCH(M2488,{"A","B","C","D","E"},0)-1)*3+2))),"")</f>
        <v/>
      </c>
      <c r="T2488" s="26" t="str">
        <f t="array" ref="T2488">IFERROR(IF(OR(J2488="",M2488="",F2488=""),"",IF(F2488="학생부종합",INDEX(종합배치표!$C:$Q,MATCH(J2488,종합배치표!$B:$B,0),(MATCH(M2488,{"A","B","C","D","E"},0)-1)*3+3),INDEX(교과배치표!$C:$Q,MATCH(J2488,교과배치표!$B:$B,0),(MATCH(M2488,{"A","B","C","D","E"},0)-1)*3+3))),"")</f>
        <v/>
      </c>
      <c r="V2488" s="140">
        <f t="shared" si="115"/>
        <v>2.7</v>
      </c>
      <c r="W2488" s="141" t="str">
        <f t="shared" si="116"/>
        <v/>
      </c>
    </row>
    <row r="2489" spans="2:23" ht="14.25" customHeight="1">
      <c r="B2489" s="20">
        <v>2822</v>
      </c>
      <c r="C2489" s="21" t="s">
        <v>22</v>
      </c>
      <c r="D2489" s="21" t="s">
        <v>22</v>
      </c>
      <c r="E2489" s="21" t="s">
        <v>1066</v>
      </c>
      <c r="F2489" s="21" t="s">
        <v>24</v>
      </c>
      <c r="G2489" s="21" t="s">
        <v>1068</v>
      </c>
      <c r="H2489" s="21" t="s">
        <v>516</v>
      </c>
      <c r="I2489" s="21" t="s">
        <v>27</v>
      </c>
      <c r="J2489" s="23"/>
      <c r="K2489" s="24">
        <v>4</v>
      </c>
      <c r="M2489" s="25" t="str">
        <f>IF(I2489="","",IF(I2489="인문",성적입력!$C$8,성적입력!$C$9))</f>
        <v>A</v>
      </c>
      <c r="N2489" s="26">
        <f>성적입력!$C$15</f>
        <v>3</v>
      </c>
      <c r="P2489" s="27" t="str">
        <f t="shared" si="114"/>
        <v/>
      </c>
      <c r="R2489" s="26" t="str">
        <f t="array" ref="R2489">IFERROR(IF(OR(J2489="",M2489="",F2489=""),"",IF(F2489="학생부종합",INDEX(종합배치표!$C:$Q,MATCH(J2489,종합배치표!$B:$B,0),(MATCH(M2489,{"A","B","C","D","E"},0)-1)*3+1),INDEX(교과배치표!$C:$Q,MATCH(J2489,교과배치표!$B:$B,0),(MATCH(M2489,{"A","B","C","D","E"},0)-1)*3+1))),"")</f>
        <v/>
      </c>
      <c r="S2489" s="26" t="str">
        <f t="array" ref="S2489">IFERROR(IF(OR(J2489="",M2489="",F2489=""),"",IF(F2489="학생부종합",INDEX(종합배치표!$C:$Q,MATCH(J2489,종합배치표!$B:$B,0),(MATCH(M2489,{"A","B","C","D","E"},0)-1)*3+2),INDEX(교과배치표!$C:$Q,MATCH(J2489,교과배치표!$B:$B,0),(MATCH(M2489,{"A","B","C","D","E"},0)-1)*3+2))),"")</f>
        <v/>
      </c>
      <c r="T2489" s="26" t="str">
        <f t="array" ref="T2489">IFERROR(IF(OR(J2489="",M2489="",F2489=""),"",IF(F2489="학생부종합",INDEX(종합배치표!$C:$Q,MATCH(J2489,종합배치표!$B:$B,0),(MATCH(M2489,{"A","B","C","D","E"},0)-1)*3+3),INDEX(교과배치표!$C:$Q,MATCH(J2489,교과배치표!$B:$B,0),(MATCH(M2489,{"A","B","C","D","E"},0)-1)*3+3))),"")</f>
        <v/>
      </c>
      <c r="V2489" s="140">
        <f t="shared" si="115"/>
        <v>2.7</v>
      </c>
      <c r="W2489" s="141" t="str">
        <f t="shared" si="116"/>
        <v/>
      </c>
    </row>
    <row r="2490" spans="2:23" ht="14.25" customHeight="1">
      <c r="B2490" s="20">
        <v>2824</v>
      </c>
      <c r="C2490" s="21" t="s">
        <v>22</v>
      </c>
      <c r="D2490" s="21" t="s">
        <v>22</v>
      </c>
      <c r="E2490" s="21" t="s">
        <v>1066</v>
      </c>
      <c r="F2490" s="21" t="s">
        <v>68</v>
      </c>
      <c r="G2490" s="21" t="s">
        <v>536</v>
      </c>
      <c r="H2490" s="21" t="s">
        <v>1073</v>
      </c>
      <c r="I2490" s="21" t="s">
        <v>60</v>
      </c>
      <c r="J2490" s="23"/>
      <c r="K2490" s="24">
        <v>6</v>
      </c>
      <c r="M2490" s="25" t="str">
        <f>IF(I2490="","",IF(I2490="인문",성적입력!$C$8,성적입력!$C$9))</f>
        <v>A</v>
      </c>
      <c r="N2490" s="26">
        <f>성적입력!$C$15</f>
        <v>3</v>
      </c>
      <c r="P2490" s="27" t="str">
        <f t="shared" si="114"/>
        <v/>
      </c>
      <c r="R2490" s="26" t="str">
        <f t="array" ref="R2490">IFERROR(IF(OR(J2490="",M2490="",F2490=""),"",IF(F2490="학생부종합",INDEX(종합배치표!$C:$Q,MATCH(J2490,종합배치표!$B:$B,0),(MATCH(M2490,{"A","B","C","D","E"},0)-1)*3+1),INDEX(교과배치표!$C:$Q,MATCH(J2490,교과배치표!$B:$B,0),(MATCH(M2490,{"A","B","C","D","E"},0)-1)*3+1))),"")</f>
        <v/>
      </c>
      <c r="S2490" s="26" t="str">
        <f t="array" ref="S2490">IFERROR(IF(OR(J2490="",M2490="",F2490=""),"",IF(F2490="학생부종합",INDEX(종합배치표!$C:$Q,MATCH(J2490,종합배치표!$B:$B,0),(MATCH(M2490,{"A","B","C","D","E"},0)-1)*3+2),INDEX(교과배치표!$C:$Q,MATCH(J2490,교과배치표!$B:$B,0),(MATCH(M2490,{"A","B","C","D","E"},0)-1)*3+2))),"")</f>
        <v/>
      </c>
      <c r="T2490" s="26" t="str">
        <f t="array" ref="T2490">IFERROR(IF(OR(J2490="",M2490="",F2490=""),"",IF(F2490="학생부종합",INDEX(종합배치표!$C:$Q,MATCH(J2490,종합배치표!$B:$B,0),(MATCH(M2490,{"A","B","C","D","E"},0)-1)*3+3),INDEX(교과배치표!$C:$Q,MATCH(J2490,교과배치표!$B:$B,0),(MATCH(M2490,{"A","B","C","D","E"},0)-1)*3+3))),"")</f>
        <v/>
      </c>
      <c r="V2490" s="140">
        <f t="shared" si="115"/>
        <v>2.7</v>
      </c>
      <c r="W2490" s="141" t="str">
        <f t="shared" si="116"/>
        <v/>
      </c>
    </row>
    <row r="2491" spans="2:23" ht="14.25" customHeight="1">
      <c r="B2491" s="20">
        <v>2825</v>
      </c>
      <c r="C2491" s="21" t="s">
        <v>22</v>
      </c>
      <c r="D2491" s="21" t="s">
        <v>22</v>
      </c>
      <c r="E2491" s="21" t="s">
        <v>1066</v>
      </c>
      <c r="F2491" s="21" t="s">
        <v>24</v>
      </c>
      <c r="G2491" s="21" t="s">
        <v>1067</v>
      </c>
      <c r="H2491" s="21" t="s">
        <v>1073</v>
      </c>
      <c r="I2491" s="21" t="s">
        <v>60</v>
      </c>
      <c r="J2491" s="23"/>
      <c r="K2491" s="24">
        <v>8</v>
      </c>
      <c r="M2491" s="25" t="str">
        <f>IF(I2491="","",IF(I2491="인문",성적입력!$C$8,성적입력!$C$9))</f>
        <v>A</v>
      </c>
      <c r="N2491" s="26">
        <f>성적입력!$C$15</f>
        <v>3</v>
      </c>
      <c r="P2491" s="27" t="str">
        <f t="shared" si="114"/>
        <v/>
      </c>
      <c r="R2491" s="26" t="str">
        <f t="array" ref="R2491">IFERROR(IF(OR(J2491="",M2491="",F2491=""),"",IF(F2491="학생부종합",INDEX(종합배치표!$C:$Q,MATCH(J2491,종합배치표!$B:$B,0),(MATCH(M2491,{"A","B","C","D","E"},0)-1)*3+1),INDEX(교과배치표!$C:$Q,MATCH(J2491,교과배치표!$B:$B,0),(MATCH(M2491,{"A","B","C","D","E"},0)-1)*3+1))),"")</f>
        <v/>
      </c>
      <c r="S2491" s="26" t="str">
        <f t="array" ref="S2491">IFERROR(IF(OR(J2491="",M2491="",F2491=""),"",IF(F2491="학생부종합",INDEX(종합배치표!$C:$Q,MATCH(J2491,종합배치표!$B:$B,0),(MATCH(M2491,{"A","B","C","D","E"},0)-1)*3+2),INDEX(교과배치표!$C:$Q,MATCH(J2491,교과배치표!$B:$B,0),(MATCH(M2491,{"A","B","C","D","E"},0)-1)*3+2))),"")</f>
        <v/>
      </c>
      <c r="T2491" s="26" t="str">
        <f t="array" ref="T2491">IFERROR(IF(OR(J2491="",M2491="",F2491=""),"",IF(F2491="학생부종합",INDEX(종합배치표!$C:$Q,MATCH(J2491,종합배치표!$B:$B,0),(MATCH(M2491,{"A","B","C","D","E"},0)-1)*3+3),INDEX(교과배치표!$C:$Q,MATCH(J2491,교과배치표!$B:$B,0),(MATCH(M2491,{"A","B","C","D","E"},0)-1)*3+3))),"")</f>
        <v/>
      </c>
      <c r="V2491" s="140">
        <f t="shared" si="115"/>
        <v>2.7</v>
      </c>
      <c r="W2491" s="141" t="str">
        <f t="shared" si="116"/>
        <v/>
      </c>
    </row>
    <row r="2492" spans="2:23" ht="14.25" customHeight="1">
      <c r="B2492" s="20">
        <v>2826</v>
      </c>
      <c r="C2492" s="21" t="s">
        <v>22</v>
      </c>
      <c r="D2492" s="21" t="s">
        <v>22</v>
      </c>
      <c r="E2492" s="21" t="s">
        <v>1066</v>
      </c>
      <c r="F2492" s="21" t="s">
        <v>24</v>
      </c>
      <c r="G2492" s="21" t="s">
        <v>1068</v>
      </c>
      <c r="H2492" s="21" t="s">
        <v>1073</v>
      </c>
      <c r="I2492" s="21" t="s">
        <v>60</v>
      </c>
      <c r="J2492" s="23"/>
      <c r="K2492" s="24">
        <v>7</v>
      </c>
      <c r="M2492" s="25" t="str">
        <f>IF(I2492="","",IF(I2492="인문",성적입력!$C$8,성적입력!$C$9))</f>
        <v>A</v>
      </c>
      <c r="N2492" s="26">
        <f>성적입력!$C$15</f>
        <v>3</v>
      </c>
      <c r="P2492" s="27" t="str">
        <f t="shared" si="114"/>
        <v/>
      </c>
      <c r="R2492" s="26" t="str">
        <f t="array" ref="R2492">IFERROR(IF(OR(J2492="",M2492="",F2492=""),"",IF(F2492="학생부종합",INDEX(종합배치표!$C:$Q,MATCH(J2492,종합배치표!$B:$B,0),(MATCH(M2492,{"A","B","C","D","E"},0)-1)*3+1),INDEX(교과배치표!$C:$Q,MATCH(J2492,교과배치표!$B:$B,0),(MATCH(M2492,{"A","B","C","D","E"},0)-1)*3+1))),"")</f>
        <v/>
      </c>
      <c r="S2492" s="26" t="str">
        <f t="array" ref="S2492">IFERROR(IF(OR(J2492="",M2492="",F2492=""),"",IF(F2492="학생부종합",INDEX(종합배치표!$C:$Q,MATCH(J2492,종합배치표!$B:$B,0),(MATCH(M2492,{"A","B","C","D","E"},0)-1)*3+2),INDEX(교과배치표!$C:$Q,MATCH(J2492,교과배치표!$B:$B,0),(MATCH(M2492,{"A","B","C","D","E"},0)-1)*3+2))),"")</f>
        <v/>
      </c>
      <c r="T2492" s="26" t="str">
        <f t="array" ref="T2492">IFERROR(IF(OR(J2492="",M2492="",F2492=""),"",IF(F2492="학생부종합",INDEX(종합배치표!$C:$Q,MATCH(J2492,종합배치표!$B:$B,0),(MATCH(M2492,{"A","B","C","D","E"},0)-1)*3+3),INDEX(교과배치표!$C:$Q,MATCH(J2492,교과배치표!$B:$B,0),(MATCH(M2492,{"A","B","C","D","E"},0)-1)*3+3))),"")</f>
        <v/>
      </c>
      <c r="V2492" s="140">
        <f t="shared" si="115"/>
        <v>2.7</v>
      </c>
      <c r="W2492" s="141" t="str">
        <f t="shared" si="116"/>
        <v/>
      </c>
    </row>
    <row r="2493" spans="2:23" ht="14.25" customHeight="1">
      <c r="B2493" s="20">
        <v>2828</v>
      </c>
      <c r="C2493" s="21" t="s">
        <v>22</v>
      </c>
      <c r="D2493" s="21" t="s">
        <v>22</v>
      </c>
      <c r="E2493" s="21" t="s">
        <v>1066</v>
      </c>
      <c r="F2493" s="21" t="s">
        <v>68</v>
      </c>
      <c r="G2493" s="21" t="s">
        <v>536</v>
      </c>
      <c r="H2493" s="21" t="s">
        <v>51</v>
      </c>
      <c r="I2493" s="21" t="s">
        <v>27</v>
      </c>
      <c r="J2493" s="23"/>
      <c r="K2493" s="24">
        <v>4</v>
      </c>
      <c r="M2493" s="25" t="str">
        <f>IF(I2493="","",IF(I2493="인문",성적입력!$C$8,성적입력!$C$9))</f>
        <v>A</v>
      </c>
      <c r="N2493" s="26">
        <f>성적입력!$C$15</f>
        <v>3</v>
      </c>
      <c r="P2493" s="27" t="str">
        <f t="shared" si="114"/>
        <v/>
      </c>
      <c r="R2493" s="26" t="str">
        <f t="array" ref="R2493">IFERROR(IF(OR(J2493="",M2493="",F2493=""),"",IF(F2493="학생부종합",INDEX(종합배치표!$C:$Q,MATCH(J2493,종합배치표!$B:$B,0),(MATCH(M2493,{"A","B","C","D","E"},0)-1)*3+1),INDEX(교과배치표!$C:$Q,MATCH(J2493,교과배치표!$B:$B,0),(MATCH(M2493,{"A","B","C","D","E"},0)-1)*3+1))),"")</f>
        <v/>
      </c>
      <c r="S2493" s="26" t="str">
        <f t="array" ref="S2493">IFERROR(IF(OR(J2493="",M2493="",F2493=""),"",IF(F2493="학생부종합",INDEX(종합배치표!$C:$Q,MATCH(J2493,종합배치표!$B:$B,0),(MATCH(M2493,{"A","B","C","D","E"},0)-1)*3+2),INDEX(교과배치표!$C:$Q,MATCH(J2493,교과배치표!$B:$B,0),(MATCH(M2493,{"A","B","C","D","E"},0)-1)*3+2))),"")</f>
        <v/>
      </c>
      <c r="T2493" s="26" t="str">
        <f t="array" ref="T2493">IFERROR(IF(OR(J2493="",M2493="",F2493=""),"",IF(F2493="학생부종합",INDEX(종합배치표!$C:$Q,MATCH(J2493,종합배치표!$B:$B,0),(MATCH(M2493,{"A","B","C","D","E"},0)-1)*3+3),INDEX(교과배치표!$C:$Q,MATCH(J2493,교과배치표!$B:$B,0),(MATCH(M2493,{"A","B","C","D","E"},0)-1)*3+3))),"")</f>
        <v/>
      </c>
      <c r="V2493" s="140">
        <f t="shared" si="115"/>
        <v>2.7</v>
      </c>
      <c r="W2493" s="141" t="str">
        <f t="shared" si="116"/>
        <v/>
      </c>
    </row>
    <row r="2494" spans="2:23" ht="14.25" customHeight="1">
      <c r="B2494" s="20">
        <v>2829</v>
      </c>
      <c r="C2494" s="21" t="s">
        <v>22</v>
      </c>
      <c r="D2494" s="21" t="s">
        <v>22</v>
      </c>
      <c r="E2494" s="21" t="s">
        <v>1066</v>
      </c>
      <c r="F2494" s="21" t="s">
        <v>24</v>
      </c>
      <c r="G2494" s="21" t="s">
        <v>1067</v>
      </c>
      <c r="H2494" s="21" t="s">
        <v>51</v>
      </c>
      <c r="I2494" s="21" t="s">
        <v>27</v>
      </c>
      <c r="J2494" s="23"/>
      <c r="K2494" s="24">
        <v>4</v>
      </c>
      <c r="M2494" s="25" t="str">
        <f>IF(I2494="","",IF(I2494="인문",성적입력!$C$8,성적입력!$C$9))</f>
        <v>A</v>
      </c>
      <c r="N2494" s="26">
        <f>성적입력!$C$15</f>
        <v>3</v>
      </c>
      <c r="P2494" s="27" t="str">
        <f t="shared" si="114"/>
        <v/>
      </c>
      <c r="R2494" s="26" t="str">
        <f t="array" ref="R2494">IFERROR(IF(OR(J2494="",M2494="",F2494=""),"",IF(F2494="학생부종합",INDEX(종합배치표!$C:$Q,MATCH(J2494,종합배치표!$B:$B,0),(MATCH(M2494,{"A","B","C","D","E"},0)-1)*3+1),INDEX(교과배치표!$C:$Q,MATCH(J2494,교과배치표!$B:$B,0),(MATCH(M2494,{"A","B","C","D","E"},0)-1)*3+1))),"")</f>
        <v/>
      </c>
      <c r="S2494" s="26" t="str">
        <f t="array" ref="S2494">IFERROR(IF(OR(J2494="",M2494="",F2494=""),"",IF(F2494="학생부종합",INDEX(종합배치표!$C:$Q,MATCH(J2494,종합배치표!$B:$B,0),(MATCH(M2494,{"A","B","C","D","E"},0)-1)*3+2),INDEX(교과배치표!$C:$Q,MATCH(J2494,교과배치표!$B:$B,0),(MATCH(M2494,{"A","B","C","D","E"},0)-1)*3+2))),"")</f>
        <v/>
      </c>
      <c r="T2494" s="26" t="str">
        <f t="array" ref="T2494">IFERROR(IF(OR(J2494="",M2494="",F2494=""),"",IF(F2494="학생부종합",INDEX(종합배치표!$C:$Q,MATCH(J2494,종합배치표!$B:$B,0),(MATCH(M2494,{"A","B","C","D","E"},0)-1)*3+3),INDEX(교과배치표!$C:$Q,MATCH(J2494,교과배치표!$B:$B,0),(MATCH(M2494,{"A","B","C","D","E"},0)-1)*3+3))),"")</f>
        <v/>
      </c>
      <c r="V2494" s="140">
        <f t="shared" si="115"/>
        <v>2.7</v>
      </c>
      <c r="W2494" s="141" t="str">
        <f t="shared" si="116"/>
        <v/>
      </c>
    </row>
    <row r="2495" spans="2:23" ht="14.25" customHeight="1">
      <c r="B2495" s="20">
        <v>2830</v>
      </c>
      <c r="C2495" s="21" t="s">
        <v>22</v>
      </c>
      <c r="D2495" s="21" t="s">
        <v>22</v>
      </c>
      <c r="E2495" s="21" t="s">
        <v>1066</v>
      </c>
      <c r="F2495" s="21" t="s">
        <v>24</v>
      </c>
      <c r="G2495" s="21" t="s">
        <v>1068</v>
      </c>
      <c r="H2495" s="21" t="s">
        <v>51</v>
      </c>
      <c r="I2495" s="21" t="s">
        <v>27</v>
      </c>
      <c r="J2495" s="23"/>
      <c r="K2495" s="24">
        <v>4</v>
      </c>
      <c r="M2495" s="25" t="str">
        <f>IF(I2495="","",IF(I2495="인문",성적입력!$C$8,성적입력!$C$9))</f>
        <v>A</v>
      </c>
      <c r="N2495" s="26">
        <f>성적입력!$C$15</f>
        <v>3</v>
      </c>
      <c r="P2495" s="27" t="str">
        <f t="shared" si="114"/>
        <v/>
      </c>
      <c r="R2495" s="26" t="str">
        <f t="array" ref="R2495">IFERROR(IF(OR(J2495="",M2495="",F2495=""),"",IF(F2495="학생부종합",INDEX(종합배치표!$C:$Q,MATCH(J2495,종합배치표!$B:$B,0),(MATCH(M2495,{"A","B","C","D","E"},0)-1)*3+1),INDEX(교과배치표!$C:$Q,MATCH(J2495,교과배치표!$B:$B,0),(MATCH(M2495,{"A","B","C","D","E"},0)-1)*3+1))),"")</f>
        <v/>
      </c>
      <c r="S2495" s="26" t="str">
        <f t="array" ref="S2495">IFERROR(IF(OR(J2495="",M2495="",F2495=""),"",IF(F2495="학생부종합",INDEX(종합배치표!$C:$Q,MATCH(J2495,종합배치표!$B:$B,0),(MATCH(M2495,{"A","B","C","D","E"},0)-1)*3+2),INDEX(교과배치표!$C:$Q,MATCH(J2495,교과배치표!$B:$B,0),(MATCH(M2495,{"A","B","C","D","E"},0)-1)*3+2))),"")</f>
        <v/>
      </c>
      <c r="T2495" s="26" t="str">
        <f t="array" ref="T2495">IFERROR(IF(OR(J2495="",M2495="",F2495=""),"",IF(F2495="학생부종합",INDEX(종합배치표!$C:$Q,MATCH(J2495,종합배치표!$B:$B,0),(MATCH(M2495,{"A","B","C","D","E"},0)-1)*3+3),INDEX(교과배치표!$C:$Q,MATCH(J2495,교과배치표!$B:$B,0),(MATCH(M2495,{"A","B","C","D","E"},0)-1)*3+3))),"")</f>
        <v/>
      </c>
      <c r="V2495" s="140">
        <f t="shared" si="115"/>
        <v>2.7</v>
      </c>
      <c r="W2495" s="141" t="str">
        <f t="shared" si="116"/>
        <v/>
      </c>
    </row>
    <row r="2496" spans="2:23" ht="14.25" customHeight="1">
      <c r="B2496" s="20">
        <v>2833</v>
      </c>
      <c r="C2496" s="21" t="s">
        <v>22</v>
      </c>
      <c r="D2496" s="21" t="s">
        <v>22</v>
      </c>
      <c r="E2496" s="21" t="s">
        <v>1066</v>
      </c>
      <c r="F2496" s="21" t="s">
        <v>68</v>
      </c>
      <c r="G2496" s="21" t="s">
        <v>536</v>
      </c>
      <c r="H2496" s="21" t="s">
        <v>276</v>
      </c>
      <c r="I2496" s="21" t="s">
        <v>27</v>
      </c>
      <c r="J2496" s="23"/>
      <c r="K2496" s="24">
        <v>6</v>
      </c>
      <c r="M2496" s="25" t="str">
        <f>IF(I2496="","",IF(I2496="인문",성적입력!$C$8,성적입력!$C$9))</f>
        <v>A</v>
      </c>
      <c r="N2496" s="26">
        <f>성적입력!$C$15</f>
        <v>3</v>
      </c>
      <c r="P2496" s="27" t="str">
        <f t="shared" si="114"/>
        <v/>
      </c>
      <c r="R2496" s="26" t="str">
        <f t="array" ref="R2496">IFERROR(IF(OR(J2496="",M2496="",F2496=""),"",IF(F2496="학생부종합",INDEX(종합배치표!$C:$Q,MATCH(J2496,종합배치표!$B:$B,0),(MATCH(M2496,{"A","B","C","D","E"},0)-1)*3+1),INDEX(교과배치표!$C:$Q,MATCH(J2496,교과배치표!$B:$B,0),(MATCH(M2496,{"A","B","C","D","E"},0)-1)*3+1))),"")</f>
        <v/>
      </c>
      <c r="S2496" s="26" t="str">
        <f t="array" ref="S2496">IFERROR(IF(OR(J2496="",M2496="",F2496=""),"",IF(F2496="학생부종합",INDEX(종합배치표!$C:$Q,MATCH(J2496,종합배치표!$B:$B,0),(MATCH(M2496,{"A","B","C","D","E"},0)-1)*3+2),INDEX(교과배치표!$C:$Q,MATCH(J2496,교과배치표!$B:$B,0),(MATCH(M2496,{"A","B","C","D","E"},0)-1)*3+2))),"")</f>
        <v/>
      </c>
      <c r="T2496" s="26" t="str">
        <f t="array" ref="T2496">IFERROR(IF(OR(J2496="",M2496="",F2496=""),"",IF(F2496="학생부종합",INDEX(종합배치표!$C:$Q,MATCH(J2496,종합배치표!$B:$B,0),(MATCH(M2496,{"A","B","C","D","E"},0)-1)*3+3),INDEX(교과배치표!$C:$Q,MATCH(J2496,교과배치표!$B:$B,0),(MATCH(M2496,{"A","B","C","D","E"},0)-1)*3+3))),"")</f>
        <v/>
      </c>
      <c r="V2496" s="140">
        <f t="shared" si="115"/>
        <v>2.7</v>
      </c>
      <c r="W2496" s="141" t="str">
        <f t="shared" si="116"/>
        <v/>
      </c>
    </row>
    <row r="2497" spans="2:23" ht="14.25" customHeight="1">
      <c r="B2497" s="20">
        <v>2834</v>
      </c>
      <c r="C2497" s="21" t="s">
        <v>22</v>
      </c>
      <c r="D2497" s="21" t="s">
        <v>22</v>
      </c>
      <c r="E2497" s="21" t="s">
        <v>1066</v>
      </c>
      <c r="F2497" s="21" t="s">
        <v>24</v>
      </c>
      <c r="G2497" s="21" t="s">
        <v>1067</v>
      </c>
      <c r="H2497" s="21" t="s">
        <v>276</v>
      </c>
      <c r="I2497" s="21" t="s">
        <v>27</v>
      </c>
      <c r="J2497" s="23"/>
      <c r="K2497" s="24">
        <v>8</v>
      </c>
      <c r="M2497" s="25" t="str">
        <f>IF(I2497="","",IF(I2497="인문",성적입력!$C$8,성적입력!$C$9))</f>
        <v>A</v>
      </c>
      <c r="N2497" s="26">
        <f>성적입력!$C$15</f>
        <v>3</v>
      </c>
      <c r="P2497" s="27" t="str">
        <f t="shared" si="114"/>
        <v/>
      </c>
      <c r="R2497" s="26" t="str">
        <f t="array" ref="R2497">IFERROR(IF(OR(J2497="",M2497="",F2497=""),"",IF(F2497="학생부종합",INDEX(종합배치표!$C:$Q,MATCH(J2497,종합배치표!$B:$B,0),(MATCH(M2497,{"A","B","C","D","E"},0)-1)*3+1),INDEX(교과배치표!$C:$Q,MATCH(J2497,교과배치표!$B:$B,0),(MATCH(M2497,{"A","B","C","D","E"},0)-1)*3+1))),"")</f>
        <v/>
      </c>
      <c r="S2497" s="26" t="str">
        <f t="array" ref="S2497">IFERROR(IF(OR(J2497="",M2497="",F2497=""),"",IF(F2497="학생부종합",INDEX(종합배치표!$C:$Q,MATCH(J2497,종합배치표!$B:$B,0),(MATCH(M2497,{"A","B","C","D","E"},0)-1)*3+2),INDEX(교과배치표!$C:$Q,MATCH(J2497,교과배치표!$B:$B,0),(MATCH(M2497,{"A","B","C","D","E"},0)-1)*3+2))),"")</f>
        <v/>
      </c>
      <c r="T2497" s="26" t="str">
        <f t="array" ref="T2497">IFERROR(IF(OR(J2497="",M2497="",F2497=""),"",IF(F2497="학생부종합",INDEX(종합배치표!$C:$Q,MATCH(J2497,종합배치표!$B:$B,0),(MATCH(M2497,{"A","B","C","D","E"},0)-1)*3+3),INDEX(교과배치표!$C:$Q,MATCH(J2497,교과배치표!$B:$B,0),(MATCH(M2497,{"A","B","C","D","E"},0)-1)*3+3))),"")</f>
        <v/>
      </c>
      <c r="V2497" s="140">
        <f t="shared" si="115"/>
        <v>2.7</v>
      </c>
      <c r="W2497" s="141" t="str">
        <f t="shared" si="116"/>
        <v/>
      </c>
    </row>
    <row r="2498" spans="2:23" ht="14.25" customHeight="1">
      <c r="B2498" s="20">
        <v>2835</v>
      </c>
      <c r="C2498" s="21" t="s">
        <v>22</v>
      </c>
      <c r="D2498" s="21" t="s">
        <v>22</v>
      </c>
      <c r="E2498" s="21" t="s">
        <v>1066</v>
      </c>
      <c r="F2498" s="21" t="s">
        <v>24</v>
      </c>
      <c r="G2498" s="21" t="s">
        <v>1068</v>
      </c>
      <c r="H2498" s="21" t="s">
        <v>276</v>
      </c>
      <c r="I2498" s="21" t="s">
        <v>27</v>
      </c>
      <c r="J2498" s="23"/>
      <c r="K2498" s="24">
        <v>7</v>
      </c>
      <c r="M2498" s="25" t="str">
        <f>IF(I2498="","",IF(I2498="인문",성적입력!$C$8,성적입력!$C$9))</f>
        <v>A</v>
      </c>
      <c r="N2498" s="26">
        <f>성적입력!$C$15</f>
        <v>3</v>
      </c>
      <c r="P2498" s="27" t="str">
        <f t="shared" si="114"/>
        <v/>
      </c>
      <c r="R2498" s="26" t="str">
        <f t="array" ref="R2498">IFERROR(IF(OR(J2498="",M2498="",F2498=""),"",IF(F2498="학생부종합",INDEX(종합배치표!$C:$Q,MATCH(J2498,종합배치표!$B:$B,0),(MATCH(M2498,{"A","B","C","D","E"},0)-1)*3+1),INDEX(교과배치표!$C:$Q,MATCH(J2498,교과배치표!$B:$B,0),(MATCH(M2498,{"A","B","C","D","E"},0)-1)*3+1))),"")</f>
        <v/>
      </c>
      <c r="S2498" s="26" t="str">
        <f t="array" ref="S2498">IFERROR(IF(OR(J2498="",M2498="",F2498=""),"",IF(F2498="학생부종합",INDEX(종합배치표!$C:$Q,MATCH(J2498,종합배치표!$B:$B,0),(MATCH(M2498,{"A","B","C","D","E"},0)-1)*3+2),INDEX(교과배치표!$C:$Q,MATCH(J2498,교과배치표!$B:$B,0),(MATCH(M2498,{"A","B","C","D","E"},0)-1)*3+2))),"")</f>
        <v/>
      </c>
      <c r="T2498" s="26" t="str">
        <f t="array" ref="T2498">IFERROR(IF(OR(J2498="",M2498="",F2498=""),"",IF(F2498="학생부종합",INDEX(종합배치표!$C:$Q,MATCH(J2498,종합배치표!$B:$B,0),(MATCH(M2498,{"A","B","C","D","E"},0)-1)*3+3),INDEX(교과배치표!$C:$Q,MATCH(J2498,교과배치표!$B:$B,0),(MATCH(M2498,{"A","B","C","D","E"},0)-1)*3+3))),"")</f>
        <v/>
      </c>
      <c r="V2498" s="140">
        <f t="shared" si="115"/>
        <v>2.7</v>
      </c>
      <c r="W2498" s="141" t="str">
        <f t="shared" si="116"/>
        <v/>
      </c>
    </row>
    <row r="2499" spans="2:23" ht="14.25" customHeight="1">
      <c r="B2499" s="20">
        <v>2837</v>
      </c>
      <c r="C2499" s="21" t="s">
        <v>22</v>
      </c>
      <c r="D2499" s="21" t="s">
        <v>22</v>
      </c>
      <c r="E2499" s="21" t="s">
        <v>1066</v>
      </c>
      <c r="F2499" s="21" t="s">
        <v>68</v>
      </c>
      <c r="G2499" s="21" t="s">
        <v>536</v>
      </c>
      <c r="H2499" s="21" t="s">
        <v>1074</v>
      </c>
      <c r="I2499" s="21" t="s">
        <v>60</v>
      </c>
      <c r="J2499" s="23"/>
      <c r="K2499" s="24">
        <v>4</v>
      </c>
      <c r="M2499" s="25" t="str">
        <f>IF(I2499="","",IF(I2499="인문",성적입력!$C$8,성적입력!$C$9))</f>
        <v>A</v>
      </c>
      <c r="N2499" s="26">
        <f>성적입력!$C$15</f>
        <v>3</v>
      </c>
      <c r="P2499" s="27" t="str">
        <f t="shared" si="114"/>
        <v/>
      </c>
      <c r="R2499" s="26" t="str">
        <f t="array" ref="R2499">IFERROR(IF(OR(J2499="",M2499="",F2499=""),"",IF(F2499="학생부종합",INDEX(종합배치표!$C:$Q,MATCH(J2499,종합배치표!$B:$B,0),(MATCH(M2499,{"A","B","C","D","E"},0)-1)*3+1),INDEX(교과배치표!$C:$Q,MATCH(J2499,교과배치표!$B:$B,0),(MATCH(M2499,{"A","B","C","D","E"},0)-1)*3+1))),"")</f>
        <v/>
      </c>
      <c r="S2499" s="26" t="str">
        <f t="array" ref="S2499">IFERROR(IF(OR(J2499="",M2499="",F2499=""),"",IF(F2499="학생부종합",INDEX(종합배치표!$C:$Q,MATCH(J2499,종합배치표!$B:$B,0),(MATCH(M2499,{"A","B","C","D","E"},0)-1)*3+2),INDEX(교과배치표!$C:$Q,MATCH(J2499,교과배치표!$B:$B,0),(MATCH(M2499,{"A","B","C","D","E"},0)-1)*3+2))),"")</f>
        <v/>
      </c>
      <c r="T2499" s="26" t="str">
        <f t="array" ref="T2499">IFERROR(IF(OR(J2499="",M2499="",F2499=""),"",IF(F2499="학생부종합",INDEX(종합배치표!$C:$Q,MATCH(J2499,종합배치표!$B:$B,0),(MATCH(M2499,{"A","B","C","D","E"},0)-1)*3+3),INDEX(교과배치표!$C:$Q,MATCH(J2499,교과배치표!$B:$B,0),(MATCH(M2499,{"A","B","C","D","E"},0)-1)*3+3))),"")</f>
        <v/>
      </c>
      <c r="V2499" s="140">
        <f t="shared" si="115"/>
        <v>2.7</v>
      </c>
      <c r="W2499" s="141" t="str">
        <f t="shared" si="116"/>
        <v/>
      </c>
    </row>
    <row r="2500" spans="2:23" ht="14.25" customHeight="1">
      <c r="B2500" s="20">
        <v>2838</v>
      </c>
      <c r="C2500" s="21" t="s">
        <v>22</v>
      </c>
      <c r="D2500" s="21" t="s">
        <v>22</v>
      </c>
      <c r="E2500" s="21" t="s">
        <v>1066</v>
      </c>
      <c r="F2500" s="21" t="s">
        <v>24</v>
      </c>
      <c r="G2500" s="21" t="s">
        <v>1067</v>
      </c>
      <c r="H2500" s="21" t="s">
        <v>1074</v>
      </c>
      <c r="I2500" s="21" t="s">
        <v>60</v>
      </c>
      <c r="J2500" s="23"/>
      <c r="K2500" s="24">
        <v>6</v>
      </c>
      <c r="M2500" s="25" t="str">
        <f>IF(I2500="","",IF(I2500="인문",성적입력!$C$8,성적입력!$C$9))</f>
        <v>A</v>
      </c>
      <c r="N2500" s="26">
        <f>성적입력!$C$15</f>
        <v>3</v>
      </c>
      <c r="P2500" s="27" t="str">
        <f t="shared" si="114"/>
        <v/>
      </c>
      <c r="R2500" s="26" t="str">
        <f t="array" ref="R2500">IFERROR(IF(OR(J2500="",M2500="",F2500=""),"",IF(F2500="학생부종합",INDEX(종합배치표!$C:$Q,MATCH(J2500,종합배치표!$B:$B,0),(MATCH(M2500,{"A","B","C","D","E"},0)-1)*3+1),INDEX(교과배치표!$C:$Q,MATCH(J2500,교과배치표!$B:$B,0),(MATCH(M2500,{"A","B","C","D","E"},0)-1)*3+1))),"")</f>
        <v/>
      </c>
      <c r="S2500" s="26" t="str">
        <f t="array" ref="S2500">IFERROR(IF(OR(J2500="",M2500="",F2500=""),"",IF(F2500="학생부종합",INDEX(종합배치표!$C:$Q,MATCH(J2500,종합배치표!$B:$B,0),(MATCH(M2500,{"A","B","C","D","E"},0)-1)*3+2),INDEX(교과배치표!$C:$Q,MATCH(J2500,교과배치표!$B:$B,0),(MATCH(M2500,{"A","B","C","D","E"},0)-1)*3+2))),"")</f>
        <v/>
      </c>
      <c r="T2500" s="26" t="str">
        <f t="array" ref="T2500">IFERROR(IF(OR(J2500="",M2500="",F2500=""),"",IF(F2500="학생부종합",INDEX(종합배치표!$C:$Q,MATCH(J2500,종합배치표!$B:$B,0),(MATCH(M2500,{"A","B","C","D","E"},0)-1)*3+3),INDEX(교과배치표!$C:$Q,MATCH(J2500,교과배치표!$B:$B,0),(MATCH(M2500,{"A","B","C","D","E"},0)-1)*3+3))),"")</f>
        <v/>
      </c>
      <c r="V2500" s="140">
        <f t="shared" si="115"/>
        <v>2.7</v>
      </c>
      <c r="W2500" s="141" t="str">
        <f t="shared" si="116"/>
        <v/>
      </c>
    </row>
    <row r="2501" spans="2:23" ht="14.25" customHeight="1">
      <c r="B2501" s="20">
        <v>2839</v>
      </c>
      <c r="C2501" s="21" t="s">
        <v>22</v>
      </c>
      <c r="D2501" s="21" t="s">
        <v>22</v>
      </c>
      <c r="E2501" s="21" t="s">
        <v>1066</v>
      </c>
      <c r="F2501" s="21" t="s">
        <v>24</v>
      </c>
      <c r="G2501" s="21" t="s">
        <v>1068</v>
      </c>
      <c r="H2501" s="21" t="s">
        <v>1074</v>
      </c>
      <c r="I2501" s="21" t="s">
        <v>60</v>
      </c>
      <c r="J2501" s="23"/>
      <c r="K2501" s="24">
        <v>4</v>
      </c>
      <c r="M2501" s="25" t="str">
        <f>IF(I2501="","",IF(I2501="인문",성적입력!$C$8,성적입력!$C$9))</f>
        <v>A</v>
      </c>
      <c r="N2501" s="26">
        <f>성적입력!$C$15</f>
        <v>3</v>
      </c>
      <c r="P2501" s="27" t="str">
        <f t="shared" ref="P2501:P2564" si="117">IF(OR(J2501="",N2501="",M2501=""),"",IF(N2501&lt;=T2501,"안정",IF(N2501&lt;=S2501,"적정",IF(N2501&lt;=R2501,"소신","상향"))))</f>
        <v/>
      </c>
      <c r="R2501" s="26" t="str">
        <f t="array" ref="R2501">IFERROR(IF(OR(J2501="",M2501="",F2501=""),"",IF(F2501="학생부종합",INDEX(종합배치표!$C:$Q,MATCH(J2501,종합배치표!$B:$B,0),(MATCH(M2501,{"A","B","C","D","E"},0)-1)*3+1),INDEX(교과배치표!$C:$Q,MATCH(J2501,교과배치표!$B:$B,0),(MATCH(M2501,{"A","B","C","D","E"},0)-1)*3+1))),"")</f>
        <v/>
      </c>
      <c r="S2501" s="26" t="str">
        <f t="array" ref="S2501">IFERROR(IF(OR(J2501="",M2501="",F2501=""),"",IF(F2501="학생부종합",INDEX(종합배치표!$C:$Q,MATCH(J2501,종합배치표!$B:$B,0),(MATCH(M2501,{"A","B","C","D","E"},0)-1)*3+2),INDEX(교과배치표!$C:$Q,MATCH(J2501,교과배치표!$B:$B,0),(MATCH(M2501,{"A","B","C","D","E"},0)-1)*3+2))),"")</f>
        <v/>
      </c>
      <c r="T2501" s="26" t="str">
        <f t="array" ref="T2501">IFERROR(IF(OR(J2501="",M2501="",F2501=""),"",IF(F2501="학생부종합",INDEX(종합배치표!$C:$Q,MATCH(J2501,종합배치표!$B:$B,0),(MATCH(M2501,{"A","B","C","D","E"},0)-1)*3+3),INDEX(교과배치표!$C:$Q,MATCH(J2501,교과배치표!$B:$B,0),(MATCH(M2501,{"A","B","C","D","E"},0)-1)*3+3))),"")</f>
        <v/>
      </c>
      <c r="V2501" s="140">
        <f t="shared" ref="V2501:V2564" si="118">$W$2</f>
        <v>2.7</v>
      </c>
      <c r="W2501" s="141" t="str">
        <f t="shared" ref="W2501:W2564" si="119">IF(OR(J2501="",V2501="",M2501=""),"",IF(V2501&lt;=T2501,"안정",IF(V2501&lt;=S2501,"적정",IF(V2501&lt;=R2501,"소신","상향"))))</f>
        <v/>
      </c>
    </row>
    <row r="2502" spans="2:23" ht="14.25" customHeight="1">
      <c r="B2502" s="20">
        <v>2841</v>
      </c>
      <c r="C2502" s="21" t="s">
        <v>22</v>
      </c>
      <c r="D2502" s="21" t="s">
        <v>22</v>
      </c>
      <c r="E2502" s="21" t="s">
        <v>1066</v>
      </c>
      <c r="F2502" s="21" t="s">
        <v>68</v>
      </c>
      <c r="G2502" s="21" t="s">
        <v>536</v>
      </c>
      <c r="H2502" s="21" t="s">
        <v>566</v>
      </c>
      <c r="I2502" s="21" t="s">
        <v>60</v>
      </c>
      <c r="J2502" s="23"/>
      <c r="K2502" s="24">
        <v>5</v>
      </c>
      <c r="M2502" s="25" t="str">
        <f>IF(I2502="","",IF(I2502="인문",성적입력!$C$8,성적입력!$C$9))</f>
        <v>A</v>
      </c>
      <c r="N2502" s="26">
        <f>성적입력!$C$15</f>
        <v>3</v>
      </c>
      <c r="P2502" s="27" t="str">
        <f t="shared" si="117"/>
        <v/>
      </c>
      <c r="R2502" s="26" t="str">
        <f t="array" ref="R2502">IFERROR(IF(OR(J2502="",M2502="",F2502=""),"",IF(F2502="학생부종합",INDEX(종합배치표!$C:$Q,MATCH(J2502,종합배치표!$B:$B,0),(MATCH(M2502,{"A","B","C","D","E"},0)-1)*3+1),INDEX(교과배치표!$C:$Q,MATCH(J2502,교과배치표!$B:$B,0),(MATCH(M2502,{"A","B","C","D","E"},0)-1)*3+1))),"")</f>
        <v/>
      </c>
      <c r="S2502" s="26" t="str">
        <f t="array" ref="S2502">IFERROR(IF(OR(J2502="",M2502="",F2502=""),"",IF(F2502="학생부종합",INDEX(종합배치표!$C:$Q,MATCH(J2502,종합배치표!$B:$B,0),(MATCH(M2502,{"A","B","C","D","E"},0)-1)*3+2),INDEX(교과배치표!$C:$Q,MATCH(J2502,교과배치표!$B:$B,0),(MATCH(M2502,{"A","B","C","D","E"},0)-1)*3+2))),"")</f>
        <v/>
      </c>
      <c r="T2502" s="26" t="str">
        <f t="array" ref="T2502">IFERROR(IF(OR(J2502="",M2502="",F2502=""),"",IF(F2502="학생부종합",INDEX(종합배치표!$C:$Q,MATCH(J2502,종합배치표!$B:$B,0),(MATCH(M2502,{"A","B","C","D","E"},0)-1)*3+3),INDEX(교과배치표!$C:$Q,MATCH(J2502,교과배치표!$B:$B,0),(MATCH(M2502,{"A","B","C","D","E"},0)-1)*3+3))),"")</f>
        <v/>
      </c>
      <c r="V2502" s="140">
        <f t="shared" si="118"/>
        <v>2.7</v>
      </c>
      <c r="W2502" s="141" t="str">
        <f t="shared" si="119"/>
        <v/>
      </c>
    </row>
    <row r="2503" spans="2:23" ht="14.25" customHeight="1">
      <c r="B2503" s="20">
        <v>2842</v>
      </c>
      <c r="C2503" s="21" t="s">
        <v>22</v>
      </c>
      <c r="D2503" s="21" t="s">
        <v>22</v>
      </c>
      <c r="E2503" s="21" t="s">
        <v>1066</v>
      </c>
      <c r="F2503" s="21" t="s">
        <v>24</v>
      </c>
      <c r="G2503" s="21" t="s">
        <v>1068</v>
      </c>
      <c r="H2503" s="21" t="s">
        <v>566</v>
      </c>
      <c r="I2503" s="21" t="s">
        <v>60</v>
      </c>
      <c r="J2503" s="23"/>
      <c r="K2503" s="24">
        <v>5</v>
      </c>
      <c r="M2503" s="25" t="str">
        <f>IF(I2503="","",IF(I2503="인문",성적입력!$C$8,성적입력!$C$9))</f>
        <v>A</v>
      </c>
      <c r="N2503" s="26">
        <f>성적입력!$C$15</f>
        <v>3</v>
      </c>
      <c r="P2503" s="27" t="str">
        <f t="shared" si="117"/>
        <v/>
      </c>
      <c r="R2503" s="26" t="str">
        <f t="array" ref="R2503">IFERROR(IF(OR(J2503="",M2503="",F2503=""),"",IF(F2503="학생부종합",INDEX(종합배치표!$C:$Q,MATCH(J2503,종합배치표!$B:$B,0),(MATCH(M2503,{"A","B","C","D","E"},0)-1)*3+1),INDEX(교과배치표!$C:$Q,MATCH(J2503,교과배치표!$B:$B,0),(MATCH(M2503,{"A","B","C","D","E"},0)-1)*3+1))),"")</f>
        <v/>
      </c>
      <c r="S2503" s="26" t="str">
        <f t="array" ref="S2503">IFERROR(IF(OR(J2503="",M2503="",F2503=""),"",IF(F2503="학생부종합",INDEX(종합배치표!$C:$Q,MATCH(J2503,종합배치표!$B:$B,0),(MATCH(M2503,{"A","B","C","D","E"},0)-1)*3+2),INDEX(교과배치표!$C:$Q,MATCH(J2503,교과배치표!$B:$B,0),(MATCH(M2503,{"A","B","C","D","E"},0)-1)*3+2))),"")</f>
        <v/>
      </c>
      <c r="T2503" s="26" t="str">
        <f t="array" ref="T2503">IFERROR(IF(OR(J2503="",M2503="",F2503=""),"",IF(F2503="학생부종합",INDEX(종합배치표!$C:$Q,MATCH(J2503,종합배치표!$B:$B,0),(MATCH(M2503,{"A","B","C","D","E"},0)-1)*3+3),INDEX(교과배치표!$C:$Q,MATCH(J2503,교과배치표!$B:$B,0),(MATCH(M2503,{"A","B","C","D","E"},0)-1)*3+3))),"")</f>
        <v/>
      </c>
      <c r="V2503" s="140">
        <f t="shared" si="118"/>
        <v>2.7</v>
      </c>
      <c r="W2503" s="141" t="str">
        <f t="shared" si="119"/>
        <v/>
      </c>
    </row>
    <row r="2504" spans="2:23" ht="14.25" customHeight="1">
      <c r="B2504" s="20">
        <v>2844</v>
      </c>
      <c r="C2504" s="21" t="s">
        <v>22</v>
      </c>
      <c r="D2504" s="21" t="s">
        <v>22</v>
      </c>
      <c r="E2504" s="21" t="s">
        <v>1066</v>
      </c>
      <c r="F2504" s="21" t="s">
        <v>24</v>
      </c>
      <c r="G2504" s="22" t="s">
        <v>1069</v>
      </c>
      <c r="H2504" s="21" t="s">
        <v>566</v>
      </c>
      <c r="I2504" s="21" t="s">
        <v>60</v>
      </c>
      <c r="J2504" s="23"/>
      <c r="K2504" s="24">
        <v>6</v>
      </c>
      <c r="M2504" s="25" t="str">
        <f>IF(I2504="","",IF(I2504="인문",성적입력!$C$8,성적입력!$C$9))</f>
        <v>A</v>
      </c>
      <c r="N2504" s="26">
        <f>성적입력!$C$15</f>
        <v>3</v>
      </c>
      <c r="P2504" s="27" t="str">
        <f t="shared" si="117"/>
        <v/>
      </c>
      <c r="R2504" s="26" t="str">
        <f t="array" ref="R2504">IFERROR(IF(OR(J2504="",M2504="",F2504=""),"",IF(F2504="학생부종합",INDEX(종합배치표!$C:$Q,MATCH(J2504,종합배치표!$B:$B,0),(MATCH(M2504,{"A","B","C","D","E"},0)-1)*3+1),INDEX(교과배치표!$C:$Q,MATCH(J2504,교과배치표!$B:$B,0),(MATCH(M2504,{"A","B","C","D","E"},0)-1)*3+1))),"")</f>
        <v/>
      </c>
      <c r="S2504" s="26" t="str">
        <f t="array" ref="S2504">IFERROR(IF(OR(J2504="",M2504="",F2504=""),"",IF(F2504="학생부종합",INDEX(종합배치표!$C:$Q,MATCH(J2504,종합배치표!$B:$B,0),(MATCH(M2504,{"A","B","C","D","E"},0)-1)*3+2),INDEX(교과배치표!$C:$Q,MATCH(J2504,교과배치표!$B:$B,0),(MATCH(M2504,{"A","B","C","D","E"},0)-1)*3+2))),"")</f>
        <v/>
      </c>
      <c r="T2504" s="26" t="str">
        <f t="array" ref="T2504">IFERROR(IF(OR(J2504="",M2504="",F2504=""),"",IF(F2504="학생부종합",INDEX(종합배치표!$C:$Q,MATCH(J2504,종합배치표!$B:$B,0),(MATCH(M2504,{"A","B","C","D","E"},0)-1)*3+3),INDEX(교과배치표!$C:$Q,MATCH(J2504,교과배치표!$B:$B,0),(MATCH(M2504,{"A","B","C","D","E"},0)-1)*3+3))),"")</f>
        <v/>
      </c>
      <c r="V2504" s="140">
        <f t="shared" si="118"/>
        <v>2.7</v>
      </c>
      <c r="W2504" s="141" t="str">
        <f t="shared" si="119"/>
        <v/>
      </c>
    </row>
    <row r="2505" spans="2:23" ht="14.25" customHeight="1">
      <c r="B2505" s="20">
        <v>2845</v>
      </c>
      <c r="C2505" s="21" t="s">
        <v>22</v>
      </c>
      <c r="D2505" s="21" t="s">
        <v>22</v>
      </c>
      <c r="E2505" s="21" t="s">
        <v>1066</v>
      </c>
      <c r="F2505" s="21" t="s">
        <v>68</v>
      </c>
      <c r="G2505" s="21" t="s">
        <v>536</v>
      </c>
      <c r="H2505" s="21" t="s">
        <v>95</v>
      </c>
      <c r="I2505" s="21" t="s">
        <v>60</v>
      </c>
      <c r="J2505" s="23"/>
      <c r="K2505" s="24">
        <v>4</v>
      </c>
      <c r="M2505" s="25" t="str">
        <f>IF(I2505="","",IF(I2505="인문",성적입력!$C$8,성적입력!$C$9))</f>
        <v>A</v>
      </c>
      <c r="N2505" s="26">
        <f>성적입력!$C$15</f>
        <v>3</v>
      </c>
      <c r="P2505" s="27" t="str">
        <f t="shared" si="117"/>
        <v/>
      </c>
      <c r="R2505" s="26" t="str">
        <f t="array" ref="R2505">IFERROR(IF(OR(J2505="",M2505="",F2505=""),"",IF(F2505="학생부종합",INDEX(종합배치표!$C:$Q,MATCH(J2505,종합배치표!$B:$B,0),(MATCH(M2505,{"A","B","C","D","E"},0)-1)*3+1),INDEX(교과배치표!$C:$Q,MATCH(J2505,교과배치표!$B:$B,0),(MATCH(M2505,{"A","B","C","D","E"},0)-1)*3+1))),"")</f>
        <v/>
      </c>
      <c r="S2505" s="26" t="str">
        <f t="array" ref="S2505">IFERROR(IF(OR(J2505="",M2505="",F2505=""),"",IF(F2505="학생부종합",INDEX(종합배치표!$C:$Q,MATCH(J2505,종합배치표!$B:$B,0),(MATCH(M2505,{"A","B","C","D","E"},0)-1)*3+2),INDEX(교과배치표!$C:$Q,MATCH(J2505,교과배치표!$B:$B,0),(MATCH(M2505,{"A","B","C","D","E"},0)-1)*3+2))),"")</f>
        <v/>
      </c>
      <c r="T2505" s="26" t="str">
        <f t="array" ref="T2505">IFERROR(IF(OR(J2505="",M2505="",F2505=""),"",IF(F2505="학생부종합",INDEX(종합배치표!$C:$Q,MATCH(J2505,종합배치표!$B:$B,0),(MATCH(M2505,{"A","B","C","D","E"},0)-1)*3+3),INDEX(교과배치표!$C:$Q,MATCH(J2505,교과배치표!$B:$B,0),(MATCH(M2505,{"A","B","C","D","E"},0)-1)*3+3))),"")</f>
        <v/>
      </c>
      <c r="V2505" s="140">
        <f t="shared" si="118"/>
        <v>2.7</v>
      </c>
      <c r="W2505" s="141" t="str">
        <f t="shared" si="119"/>
        <v/>
      </c>
    </row>
    <row r="2506" spans="2:23" ht="14.25" customHeight="1">
      <c r="B2506" s="20">
        <v>2846</v>
      </c>
      <c r="C2506" s="21" t="s">
        <v>22</v>
      </c>
      <c r="D2506" s="21" t="s">
        <v>22</v>
      </c>
      <c r="E2506" s="21" t="s">
        <v>1066</v>
      </c>
      <c r="F2506" s="21" t="s">
        <v>24</v>
      </c>
      <c r="G2506" s="21" t="s">
        <v>1067</v>
      </c>
      <c r="H2506" s="21" t="s">
        <v>95</v>
      </c>
      <c r="I2506" s="21" t="s">
        <v>60</v>
      </c>
      <c r="J2506" s="23"/>
      <c r="K2506" s="24">
        <v>5</v>
      </c>
      <c r="M2506" s="25" t="str">
        <f>IF(I2506="","",IF(I2506="인문",성적입력!$C$8,성적입력!$C$9))</f>
        <v>A</v>
      </c>
      <c r="N2506" s="26">
        <f>성적입력!$C$15</f>
        <v>3</v>
      </c>
      <c r="P2506" s="27" t="str">
        <f t="shared" si="117"/>
        <v/>
      </c>
      <c r="R2506" s="26" t="str">
        <f t="array" ref="R2506">IFERROR(IF(OR(J2506="",M2506="",F2506=""),"",IF(F2506="학생부종합",INDEX(종합배치표!$C:$Q,MATCH(J2506,종합배치표!$B:$B,0),(MATCH(M2506,{"A","B","C","D","E"},0)-1)*3+1),INDEX(교과배치표!$C:$Q,MATCH(J2506,교과배치표!$B:$B,0),(MATCH(M2506,{"A","B","C","D","E"},0)-1)*3+1))),"")</f>
        <v/>
      </c>
      <c r="S2506" s="26" t="str">
        <f t="array" ref="S2506">IFERROR(IF(OR(J2506="",M2506="",F2506=""),"",IF(F2506="학생부종합",INDEX(종합배치표!$C:$Q,MATCH(J2506,종합배치표!$B:$B,0),(MATCH(M2506,{"A","B","C","D","E"},0)-1)*3+2),INDEX(교과배치표!$C:$Q,MATCH(J2506,교과배치표!$B:$B,0),(MATCH(M2506,{"A","B","C","D","E"},0)-1)*3+2))),"")</f>
        <v/>
      </c>
      <c r="T2506" s="26" t="str">
        <f t="array" ref="T2506">IFERROR(IF(OR(J2506="",M2506="",F2506=""),"",IF(F2506="학생부종합",INDEX(종합배치표!$C:$Q,MATCH(J2506,종합배치표!$B:$B,0),(MATCH(M2506,{"A","B","C","D","E"},0)-1)*3+3),INDEX(교과배치표!$C:$Q,MATCH(J2506,교과배치표!$B:$B,0),(MATCH(M2506,{"A","B","C","D","E"},0)-1)*3+3))),"")</f>
        <v/>
      </c>
      <c r="V2506" s="140">
        <f t="shared" si="118"/>
        <v>2.7</v>
      </c>
      <c r="W2506" s="141" t="str">
        <f t="shared" si="119"/>
        <v/>
      </c>
    </row>
    <row r="2507" spans="2:23" ht="14.25" customHeight="1">
      <c r="B2507" s="20">
        <v>2847</v>
      </c>
      <c r="C2507" s="21" t="s">
        <v>22</v>
      </c>
      <c r="D2507" s="21" t="s">
        <v>22</v>
      </c>
      <c r="E2507" s="21" t="s">
        <v>1066</v>
      </c>
      <c r="F2507" s="21" t="s">
        <v>24</v>
      </c>
      <c r="G2507" s="21" t="s">
        <v>1068</v>
      </c>
      <c r="H2507" s="21" t="s">
        <v>95</v>
      </c>
      <c r="I2507" s="21" t="s">
        <v>60</v>
      </c>
      <c r="J2507" s="23"/>
      <c r="K2507" s="24">
        <v>4</v>
      </c>
      <c r="M2507" s="25" t="str">
        <f>IF(I2507="","",IF(I2507="인문",성적입력!$C$8,성적입력!$C$9))</f>
        <v>A</v>
      </c>
      <c r="N2507" s="26">
        <f>성적입력!$C$15</f>
        <v>3</v>
      </c>
      <c r="P2507" s="27" t="str">
        <f t="shared" si="117"/>
        <v/>
      </c>
      <c r="R2507" s="26" t="str">
        <f t="array" ref="R2507">IFERROR(IF(OR(J2507="",M2507="",F2507=""),"",IF(F2507="학생부종합",INDEX(종합배치표!$C:$Q,MATCH(J2507,종합배치표!$B:$B,0),(MATCH(M2507,{"A","B","C","D","E"},0)-1)*3+1),INDEX(교과배치표!$C:$Q,MATCH(J2507,교과배치표!$B:$B,0),(MATCH(M2507,{"A","B","C","D","E"},0)-1)*3+1))),"")</f>
        <v/>
      </c>
      <c r="S2507" s="26" t="str">
        <f t="array" ref="S2507">IFERROR(IF(OR(J2507="",M2507="",F2507=""),"",IF(F2507="학생부종합",INDEX(종합배치표!$C:$Q,MATCH(J2507,종합배치표!$B:$B,0),(MATCH(M2507,{"A","B","C","D","E"},0)-1)*3+2),INDEX(교과배치표!$C:$Q,MATCH(J2507,교과배치표!$B:$B,0),(MATCH(M2507,{"A","B","C","D","E"},0)-1)*3+2))),"")</f>
        <v/>
      </c>
      <c r="T2507" s="26" t="str">
        <f t="array" ref="T2507">IFERROR(IF(OR(J2507="",M2507="",F2507=""),"",IF(F2507="학생부종합",INDEX(종합배치표!$C:$Q,MATCH(J2507,종합배치표!$B:$B,0),(MATCH(M2507,{"A","B","C","D","E"},0)-1)*3+3),INDEX(교과배치표!$C:$Q,MATCH(J2507,교과배치표!$B:$B,0),(MATCH(M2507,{"A","B","C","D","E"},0)-1)*3+3))),"")</f>
        <v/>
      </c>
      <c r="V2507" s="140">
        <f t="shared" si="118"/>
        <v>2.7</v>
      </c>
      <c r="W2507" s="141" t="str">
        <f t="shared" si="119"/>
        <v/>
      </c>
    </row>
    <row r="2508" spans="2:23" ht="14.25" customHeight="1">
      <c r="B2508" s="20">
        <v>2849</v>
      </c>
      <c r="C2508" s="21" t="s">
        <v>22</v>
      </c>
      <c r="D2508" s="21" t="s">
        <v>22</v>
      </c>
      <c r="E2508" s="21" t="s">
        <v>1066</v>
      </c>
      <c r="F2508" s="21" t="s">
        <v>68</v>
      </c>
      <c r="G2508" s="21" t="s">
        <v>536</v>
      </c>
      <c r="H2508" s="21" t="s">
        <v>1075</v>
      </c>
      <c r="I2508" s="21" t="s">
        <v>514</v>
      </c>
      <c r="J2508" s="23"/>
      <c r="K2508" s="24">
        <v>10</v>
      </c>
      <c r="M2508" s="25" t="str">
        <f>IF(I2508="","",IF(I2508="인문",성적입력!$C$8,성적입력!$C$9))</f>
        <v>A</v>
      </c>
      <c r="N2508" s="26">
        <f>성적입력!$C$15</f>
        <v>3</v>
      </c>
      <c r="P2508" s="27" t="str">
        <f t="shared" si="117"/>
        <v/>
      </c>
      <c r="R2508" s="26" t="str">
        <f t="array" ref="R2508">IFERROR(IF(OR(J2508="",M2508="",F2508=""),"",IF(F2508="학생부종합",INDEX(종합배치표!$C:$Q,MATCH(J2508,종합배치표!$B:$B,0),(MATCH(M2508,{"A","B","C","D","E"},0)-1)*3+1),INDEX(교과배치표!$C:$Q,MATCH(J2508,교과배치표!$B:$B,0),(MATCH(M2508,{"A","B","C","D","E"},0)-1)*3+1))),"")</f>
        <v/>
      </c>
      <c r="S2508" s="26" t="str">
        <f t="array" ref="S2508">IFERROR(IF(OR(J2508="",M2508="",F2508=""),"",IF(F2508="학생부종합",INDEX(종합배치표!$C:$Q,MATCH(J2508,종합배치표!$B:$B,0),(MATCH(M2508,{"A","B","C","D","E"},0)-1)*3+2),INDEX(교과배치표!$C:$Q,MATCH(J2508,교과배치표!$B:$B,0),(MATCH(M2508,{"A","B","C","D","E"},0)-1)*3+2))),"")</f>
        <v/>
      </c>
      <c r="T2508" s="26" t="str">
        <f t="array" ref="T2508">IFERROR(IF(OR(J2508="",M2508="",F2508=""),"",IF(F2508="학생부종합",INDEX(종합배치표!$C:$Q,MATCH(J2508,종합배치표!$B:$B,0),(MATCH(M2508,{"A","B","C","D","E"},0)-1)*3+3),INDEX(교과배치표!$C:$Q,MATCH(J2508,교과배치표!$B:$B,0),(MATCH(M2508,{"A","B","C","D","E"},0)-1)*3+3))),"")</f>
        <v/>
      </c>
      <c r="V2508" s="140">
        <f t="shared" si="118"/>
        <v>2.7</v>
      </c>
      <c r="W2508" s="141" t="str">
        <f t="shared" si="119"/>
        <v/>
      </c>
    </row>
    <row r="2509" spans="2:23" ht="14.25" customHeight="1">
      <c r="B2509" s="20">
        <v>2850</v>
      </c>
      <c r="C2509" s="21" t="s">
        <v>22</v>
      </c>
      <c r="D2509" s="21" t="s">
        <v>22</v>
      </c>
      <c r="E2509" s="21" t="s">
        <v>1066</v>
      </c>
      <c r="F2509" s="21" t="s">
        <v>24</v>
      </c>
      <c r="G2509" s="21" t="s">
        <v>1067</v>
      </c>
      <c r="H2509" s="21" t="s">
        <v>1075</v>
      </c>
      <c r="I2509" s="21" t="s">
        <v>27</v>
      </c>
      <c r="J2509" s="23"/>
      <c r="K2509" s="24">
        <v>4</v>
      </c>
      <c r="M2509" s="25" t="str">
        <f>IF(I2509="","",IF(I2509="인문",성적입력!$C$8,성적입력!$C$9))</f>
        <v>A</v>
      </c>
      <c r="N2509" s="26">
        <f>성적입력!$C$15</f>
        <v>3</v>
      </c>
      <c r="P2509" s="27" t="str">
        <f t="shared" si="117"/>
        <v/>
      </c>
      <c r="R2509" s="26" t="str">
        <f t="array" ref="R2509">IFERROR(IF(OR(J2509="",M2509="",F2509=""),"",IF(F2509="학생부종합",INDEX(종합배치표!$C:$Q,MATCH(J2509,종합배치표!$B:$B,0),(MATCH(M2509,{"A","B","C","D","E"},0)-1)*3+1),INDEX(교과배치표!$C:$Q,MATCH(J2509,교과배치표!$B:$B,0),(MATCH(M2509,{"A","B","C","D","E"},0)-1)*3+1))),"")</f>
        <v/>
      </c>
      <c r="S2509" s="26" t="str">
        <f t="array" ref="S2509">IFERROR(IF(OR(J2509="",M2509="",F2509=""),"",IF(F2509="학생부종합",INDEX(종합배치표!$C:$Q,MATCH(J2509,종합배치표!$B:$B,0),(MATCH(M2509,{"A","B","C","D","E"},0)-1)*3+2),INDEX(교과배치표!$C:$Q,MATCH(J2509,교과배치표!$B:$B,0),(MATCH(M2509,{"A","B","C","D","E"},0)-1)*3+2))),"")</f>
        <v/>
      </c>
      <c r="T2509" s="26" t="str">
        <f t="array" ref="T2509">IFERROR(IF(OR(J2509="",M2509="",F2509=""),"",IF(F2509="학생부종합",INDEX(종합배치표!$C:$Q,MATCH(J2509,종합배치표!$B:$B,0),(MATCH(M2509,{"A","B","C","D","E"},0)-1)*3+3),INDEX(교과배치표!$C:$Q,MATCH(J2509,교과배치표!$B:$B,0),(MATCH(M2509,{"A","B","C","D","E"},0)-1)*3+3))),"")</f>
        <v/>
      </c>
      <c r="V2509" s="140">
        <f t="shared" si="118"/>
        <v>2.7</v>
      </c>
      <c r="W2509" s="141" t="str">
        <f t="shared" si="119"/>
        <v/>
      </c>
    </row>
    <row r="2510" spans="2:23" ht="14.25" customHeight="1">
      <c r="B2510" s="20">
        <v>2851</v>
      </c>
      <c r="C2510" s="21" t="s">
        <v>22</v>
      </c>
      <c r="D2510" s="21" t="s">
        <v>22</v>
      </c>
      <c r="E2510" s="21" t="s">
        <v>1066</v>
      </c>
      <c r="F2510" s="21" t="s">
        <v>24</v>
      </c>
      <c r="G2510" s="21" t="s">
        <v>1067</v>
      </c>
      <c r="H2510" s="21" t="s">
        <v>1027</v>
      </c>
      <c r="I2510" s="21" t="s">
        <v>514</v>
      </c>
      <c r="J2510" s="23"/>
      <c r="K2510" s="24">
        <v>8</v>
      </c>
      <c r="M2510" s="25" t="str">
        <f>IF(I2510="","",IF(I2510="인문",성적입력!$C$8,성적입력!$C$9))</f>
        <v>A</v>
      </c>
      <c r="N2510" s="26">
        <f>성적입력!$C$15</f>
        <v>3</v>
      </c>
      <c r="P2510" s="27" t="str">
        <f t="shared" si="117"/>
        <v/>
      </c>
      <c r="R2510" s="26" t="str">
        <f t="array" ref="R2510">IFERROR(IF(OR(J2510="",M2510="",F2510=""),"",IF(F2510="학생부종합",INDEX(종합배치표!$C:$Q,MATCH(J2510,종합배치표!$B:$B,0),(MATCH(M2510,{"A","B","C","D","E"},0)-1)*3+1),INDEX(교과배치표!$C:$Q,MATCH(J2510,교과배치표!$B:$B,0),(MATCH(M2510,{"A","B","C","D","E"},0)-1)*3+1))),"")</f>
        <v/>
      </c>
      <c r="S2510" s="26" t="str">
        <f t="array" ref="S2510">IFERROR(IF(OR(J2510="",M2510="",F2510=""),"",IF(F2510="학생부종합",INDEX(종합배치표!$C:$Q,MATCH(J2510,종합배치표!$B:$B,0),(MATCH(M2510,{"A","B","C","D","E"},0)-1)*3+2),INDEX(교과배치표!$C:$Q,MATCH(J2510,교과배치표!$B:$B,0),(MATCH(M2510,{"A","B","C","D","E"},0)-1)*3+2))),"")</f>
        <v/>
      </c>
      <c r="T2510" s="26" t="str">
        <f t="array" ref="T2510">IFERROR(IF(OR(J2510="",M2510="",F2510=""),"",IF(F2510="학생부종합",INDEX(종합배치표!$C:$Q,MATCH(J2510,종합배치표!$B:$B,0),(MATCH(M2510,{"A","B","C","D","E"},0)-1)*3+3),INDEX(교과배치표!$C:$Q,MATCH(J2510,교과배치표!$B:$B,0),(MATCH(M2510,{"A","B","C","D","E"},0)-1)*3+3))),"")</f>
        <v/>
      </c>
      <c r="V2510" s="140">
        <f t="shared" si="118"/>
        <v>2.7</v>
      </c>
      <c r="W2510" s="141" t="str">
        <f t="shared" si="119"/>
        <v/>
      </c>
    </row>
    <row r="2511" spans="2:23" ht="14.25" customHeight="1">
      <c r="B2511" s="20">
        <v>2852</v>
      </c>
      <c r="C2511" s="21" t="s">
        <v>22</v>
      </c>
      <c r="D2511" s="21" t="s">
        <v>22</v>
      </c>
      <c r="E2511" s="21" t="s">
        <v>1066</v>
      </c>
      <c r="F2511" s="21" t="s">
        <v>68</v>
      </c>
      <c r="G2511" s="21" t="s">
        <v>536</v>
      </c>
      <c r="H2511" s="21" t="s">
        <v>425</v>
      </c>
      <c r="I2511" s="21" t="s">
        <v>60</v>
      </c>
      <c r="J2511" s="23"/>
      <c r="K2511" s="24">
        <v>6</v>
      </c>
      <c r="M2511" s="25" t="str">
        <f>IF(I2511="","",IF(I2511="인문",성적입력!$C$8,성적입력!$C$9))</f>
        <v>A</v>
      </c>
      <c r="N2511" s="26">
        <f>성적입력!$C$15</f>
        <v>3</v>
      </c>
      <c r="P2511" s="27" t="str">
        <f t="shared" si="117"/>
        <v/>
      </c>
      <c r="R2511" s="26" t="str">
        <f t="array" ref="R2511">IFERROR(IF(OR(J2511="",M2511="",F2511=""),"",IF(F2511="학생부종합",INDEX(종합배치표!$C:$Q,MATCH(J2511,종합배치표!$B:$B,0),(MATCH(M2511,{"A","B","C","D","E"},0)-1)*3+1),INDEX(교과배치표!$C:$Q,MATCH(J2511,교과배치표!$B:$B,0),(MATCH(M2511,{"A","B","C","D","E"},0)-1)*3+1))),"")</f>
        <v/>
      </c>
      <c r="S2511" s="26" t="str">
        <f t="array" ref="S2511">IFERROR(IF(OR(J2511="",M2511="",F2511=""),"",IF(F2511="학생부종합",INDEX(종합배치표!$C:$Q,MATCH(J2511,종합배치표!$B:$B,0),(MATCH(M2511,{"A","B","C","D","E"},0)-1)*3+2),INDEX(교과배치표!$C:$Q,MATCH(J2511,교과배치표!$B:$B,0),(MATCH(M2511,{"A","B","C","D","E"},0)-1)*3+2))),"")</f>
        <v/>
      </c>
      <c r="T2511" s="26" t="str">
        <f t="array" ref="T2511">IFERROR(IF(OR(J2511="",M2511="",F2511=""),"",IF(F2511="학생부종합",INDEX(종합배치표!$C:$Q,MATCH(J2511,종합배치표!$B:$B,0),(MATCH(M2511,{"A","B","C","D","E"},0)-1)*3+3),INDEX(교과배치표!$C:$Q,MATCH(J2511,교과배치표!$B:$B,0),(MATCH(M2511,{"A","B","C","D","E"},0)-1)*3+3))),"")</f>
        <v/>
      </c>
      <c r="V2511" s="140">
        <f t="shared" si="118"/>
        <v>2.7</v>
      </c>
      <c r="W2511" s="141" t="str">
        <f t="shared" si="119"/>
        <v/>
      </c>
    </row>
    <row r="2512" spans="2:23" ht="14.25" customHeight="1">
      <c r="B2512" s="20">
        <v>2853</v>
      </c>
      <c r="C2512" s="21" t="s">
        <v>22</v>
      </c>
      <c r="D2512" s="21" t="s">
        <v>22</v>
      </c>
      <c r="E2512" s="21" t="s">
        <v>1066</v>
      </c>
      <c r="F2512" s="21" t="s">
        <v>24</v>
      </c>
      <c r="G2512" s="21" t="s">
        <v>1067</v>
      </c>
      <c r="H2512" s="21" t="s">
        <v>425</v>
      </c>
      <c r="I2512" s="21" t="s">
        <v>60</v>
      </c>
      <c r="J2512" s="23"/>
      <c r="K2512" s="24">
        <v>8</v>
      </c>
      <c r="M2512" s="25" t="str">
        <f>IF(I2512="","",IF(I2512="인문",성적입력!$C$8,성적입력!$C$9))</f>
        <v>A</v>
      </c>
      <c r="N2512" s="26">
        <f>성적입력!$C$15</f>
        <v>3</v>
      </c>
      <c r="P2512" s="27" t="str">
        <f t="shared" si="117"/>
        <v/>
      </c>
      <c r="R2512" s="26" t="str">
        <f t="array" ref="R2512">IFERROR(IF(OR(J2512="",M2512="",F2512=""),"",IF(F2512="학생부종합",INDEX(종합배치표!$C:$Q,MATCH(J2512,종합배치표!$B:$B,0),(MATCH(M2512,{"A","B","C","D","E"},0)-1)*3+1),INDEX(교과배치표!$C:$Q,MATCH(J2512,교과배치표!$B:$B,0),(MATCH(M2512,{"A","B","C","D","E"},0)-1)*3+1))),"")</f>
        <v/>
      </c>
      <c r="S2512" s="26" t="str">
        <f t="array" ref="S2512">IFERROR(IF(OR(J2512="",M2512="",F2512=""),"",IF(F2512="학생부종합",INDEX(종합배치표!$C:$Q,MATCH(J2512,종합배치표!$B:$B,0),(MATCH(M2512,{"A","B","C","D","E"},0)-1)*3+2),INDEX(교과배치표!$C:$Q,MATCH(J2512,교과배치표!$B:$B,0),(MATCH(M2512,{"A","B","C","D","E"},0)-1)*3+2))),"")</f>
        <v/>
      </c>
      <c r="T2512" s="26" t="str">
        <f t="array" ref="T2512">IFERROR(IF(OR(J2512="",M2512="",F2512=""),"",IF(F2512="학생부종합",INDEX(종합배치표!$C:$Q,MATCH(J2512,종합배치표!$B:$B,0),(MATCH(M2512,{"A","B","C","D","E"},0)-1)*3+3),INDEX(교과배치표!$C:$Q,MATCH(J2512,교과배치표!$B:$B,0),(MATCH(M2512,{"A","B","C","D","E"},0)-1)*3+3))),"")</f>
        <v/>
      </c>
      <c r="V2512" s="140">
        <f t="shared" si="118"/>
        <v>2.7</v>
      </c>
      <c r="W2512" s="141" t="str">
        <f t="shared" si="119"/>
        <v/>
      </c>
    </row>
    <row r="2513" spans="2:23" ht="14.25" customHeight="1">
      <c r="B2513" s="20">
        <v>2854</v>
      </c>
      <c r="C2513" s="21" t="s">
        <v>22</v>
      </c>
      <c r="D2513" s="21" t="s">
        <v>22</v>
      </c>
      <c r="E2513" s="21" t="s">
        <v>1066</v>
      </c>
      <c r="F2513" s="21" t="s">
        <v>24</v>
      </c>
      <c r="G2513" s="21" t="s">
        <v>1068</v>
      </c>
      <c r="H2513" s="21" t="s">
        <v>425</v>
      </c>
      <c r="I2513" s="21" t="s">
        <v>60</v>
      </c>
      <c r="J2513" s="23"/>
      <c r="K2513" s="24">
        <v>7</v>
      </c>
      <c r="M2513" s="25" t="str">
        <f>IF(I2513="","",IF(I2513="인문",성적입력!$C$8,성적입력!$C$9))</f>
        <v>A</v>
      </c>
      <c r="N2513" s="26">
        <f>성적입력!$C$15</f>
        <v>3</v>
      </c>
      <c r="P2513" s="27" t="str">
        <f t="shared" si="117"/>
        <v/>
      </c>
      <c r="R2513" s="26" t="str">
        <f t="array" ref="R2513">IFERROR(IF(OR(J2513="",M2513="",F2513=""),"",IF(F2513="학생부종합",INDEX(종합배치표!$C:$Q,MATCH(J2513,종합배치표!$B:$B,0),(MATCH(M2513,{"A","B","C","D","E"},0)-1)*3+1),INDEX(교과배치표!$C:$Q,MATCH(J2513,교과배치표!$B:$B,0),(MATCH(M2513,{"A","B","C","D","E"},0)-1)*3+1))),"")</f>
        <v/>
      </c>
      <c r="S2513" s="26" t="str">
        <f t="array" ref="S2513">IFERROR(IF(OR(J2513="",M2513="",F2513=""),"",IF(F2513="학생부종합",INDEX(종합배치표!$C:$Q,MATCH(J2513,종합배치표!$B:$B,0),(MATCH(M2513,{"A","B","C","D","E"},0)-1)*3+2),INDEX(교과배치표!$C:$Q,MATCH(J2513,교과배치표!$B:$B,0),(MATCH(M2513,{"A","B","C","D","E"},0)-1)*3+2))),"")</f>
        <v/>
      </c>
      <c r="T2513" s="26" t="str">
        <f t="array" ref="T2513">IFERROR(IF(OR(J2513="",M2513="",F2513=""),"",IF(F2513="학생부종합",INDEX(종합배치표!$C:$Q,MATCH(J2513,종합배치표!$B:$B,0),(MATCH(M2513,{"A","B","C","D","E"},0)-1)*3+3),INDEX(교과배치표!$C:$Q,MATCH(J2513,교과배치표!$B:$B,0),(MATCH(M2513,{"A","B","C","D","E"},0)-1)*3+3))),"")</f>
        <v/>
      </c>
      <c r="V2513" s="140">
        <f t="shared" si="118"/>
        <v>2.7</v>
      </c>
      <c r="W2513" s="141" t="str">
        <f t="shared" si="119"/>
        <v/>
      </c>
    </row>
    <row r="2514" spans="2:23" ht="14.25" customHeight="1">
      <c r="B2514" s="20">
        <v>2856</v>
      </c>
      <c r="C2514" s="21" t="s">
        <v>22</v>
      </c>
      <c r="D2514" s="21" t="s">
        <v>22</v>
      </c>
      <c r="E2514" s="21" t="s">
        <v>1066</v>
      </c>
      <c r="F2514" s="21" t="s">
        <v>68</v>
      </c>
      <c r="G2514" s="21" t="s">
        <v>536</v>
      </c>
      <c r="H2514" s="21" t="s">
        <v>305</v>
      </c>
      <c r="I2514" s="21" t="s">
        <v>60</v>
      </c>
      <c r="J2514" s="23"/>
      <c r="K2514" s="24">
        <v>6</v>
      </c>
      <c r="M2514" s="25" t="str">
        <f>IF(I2514="","",IF(I2514="인문",성적입력!$C$8,성적입력!$C$9))</f>
        <v>A</v>
      </c>
      <c r="N2514" s="26">
        <f>성적입력!$C$15</f>
        <v>3</v>
      </c>
      <c r="P2514" s="27" t="str">
        <f t="shared" si="117"/>
        <v/>
      </c>
      <c r="R2514" s="26" t="str">
        <f t="array" ref="R2514">IFERROR(IF(OR(J2514="",M2514="",F2514=""),"",IF(F2514="학생부종합",INDEX(종합배치표!$C:$Q,MATCH(J2514,종합배치표!$B:$B,0),(MATCH(M2514,{"A","B","C","D","E"},0)-1)*3+1),INDEX(교과배치표!$C:$Q,MATCH(J2514,교과배치표!$B:$B,0),(MATCH(M2514,{"A","B","C","D","E"},0)-1)*3+1))),"")</f>
        <v/>
      </c>
      <c r="S2514" s="26" t="str">
        <f t="array" ref="S2514">IFERROR(IF(OR(J2514="",M2514="",F2514=""),"",IF(F2514="학생부종합",INDEX(종합배치표!$C:$Q,MATCH(J2514,종합배치표!$B:$B,0),(MATCH(M2514,{"A","B","C","D","E"},0)-1)*3+2),INDEX(교과배치표!$C:$Q,MATCH(J2514,교과배치표!$B:$B,0),(MATCH(M2514,{"A","B","C","D","E"},0)-1)*3+2))),"")</f>
        <v/>
      </c>
      <c r="T2514" s="26" t="str">
        <f t="array" ref="T2514">IFERROR(IF(OR(J2514="",M2514="",F2514=""),"",IF(F2514="학생부종합",INDEX(종합배치표!$C:$Q,MATCH(J2514,종합배치표!$B:$B,0),(MATCH(M2514,{"A","B","C","D","E"},0)-1)*3+3),INDEX(교과배치표!$C:$Q,MATCH(J2514,교과배치표!$B:$B,0),(MATCH(M2514,{"A","B","C","D","E"},0)-1)*3+3))),"")</f>
        <v/>
      </c>
      <c r="V2514" s="140">
        <f t="shared" si="118"/>
        <v>2.7</v>
      </c>
      <c r="W2514" s="141" t="str">
        <f t="shared" si="119"/>
        <v/>
      </c>
    </row>
    <row r="2515" spans="2:23" ht="14.25" customHeight="1">
      <c r="B2515" s="20">
        <v>2857</v>
      </c>
      <c r="C2515" s="21" t="s">
        <v>22</v>
      </c>
      <c r="D2515" s="21" t="s">
        <v>22</v>
      </c>
      <c r="E2515" s="21" t="s">
        <v>1066</v>
      </c>
      <c r="F2515" s="21" t="s">
        <v>24</v>
      </c>
      <c r="G2515" s="21" t="s">
        <v>1067</v>
      </c>
      <c r="H2515" s="21" t="s">
        <v>305</v>
      </c>
      <c r="I2515" s="21" t="s">
        <v>60</v>
      </c>
      <c r="J2515" s="23"/>
      <c r="K2515" s="24">
        <v>8</v>
      </c>
      <c r="M2515" s="25" t="str">
        <f>IF(I2515="","",IF(I2515="인문",성적입력!$C$8,성적입력!$C$9))</f>
        <v>A</v>
      </c>
      <c r="N2515" s="26">
        <f>성적입력!$C$15</f>
        <v>3</v>
      </c>
      <c r="P2515" s="27" t="str">
        <f t="shared" si="117"/>
        <v/>
      </c>
      <c r="R2515" s="26" t="str">
        <f t="array" ref="R2515">IFERROR(IF(OR(J2515="",M2515="",F2515=""),"",IF(F2515="학생부종합",INDEX(종합배치표!$C:$Q,MATCH(J2515,종합배치표!$B:$B,0),(MATCH(M2515,{"A","B","C","D","E"},0)-1)*3+1),INDEX(교과배치표!$C:$Q,MATCH(J2515,교과배치표!$B:$B,0),(MATCH(M2515,{"A","B","C","D","E"},0)-1)*3+1))),"")</f>
        <v/>
      </c>
      <c r="S2515" s="26" t="str">
        <f t="array" ref="S2515">IFERROR(IF(OR(J2515="",M2515="",F2515=""),"",IF(F2515="학생부종합",INDEX(종합배치표!$C:$Q,MATCH(J2515,종합배치표!$B:$B,0),(MATCH(M2515,{"A","B","C","D","E"},0)-1)*3+2),INDEX(교과배치표!$C:$Q,MATCH(J2515,교과배치표!$B:$B,0),(MATCH(M2515,{"A","B","C","D","E"},0)-1)*3+2))),"")</f>
        <v/>
      </c>
      <c r="T2515" s="26" t="str">
        <f t="array" ref="T2515">IFERROR(IF(OR(J2515="",M2515="",F2515=""),"",IF(F2515="학생부종합",INDEX(종합배치표!$C:$Q,MATCH(J2515,종합배치표!$B:$B,0),(MATCH(M2515,{"A","B","C","D","E"},0)-1)*3+3),INDEX(교과배치표!$C:$Q,MATCH(J2515,교과배치표!$B:$B,0),(MATCH(M2515,{"A","B","C","D","E"},0)-1)*3+3))),"")</f>
        <v/>
      </c>
      <c r="V2515" s="140">
        <f t="shared" si="118"/>
        <v>2.7</v>
      </c>
      <c r="W2515" s="141" t="str">
        <f t="shared" si="119"/>
        <v/>
      </c>
    </row>
    <row r="2516" spans="2:23" ht="14.25" customHeight="1">
      <c r="B2516" s="20">
        <v>2858</v>
      </c>
      <c r="C2516" s="21" t="s">
        <v>22</v>
      </c>
      <c r="D2516" s="21" t="s">
        <v>22</v>
      </c>
      <c r="E2516" s="21" t="s">
        <v>1066</v>
      </c>
      <c r="F2516" s="21" t="s">
        <v>24</v>
      </c>
      <c r="G2516" s="21" t="s">
        <v>1068</v>
      </c>
      <c r="H2516" s="21" t="s">
        <v>305</v>
      </c>
      <c r="I2516" s="21" t="s">
        <v>60</v>
      </c>
      <c r="J2516" s="23"/>
      <c r="K2516" s="24">
        <v>7</v>
      </c>
      <c r="M2516" s="25" t="str">
        <f>IF(I2516="","",IF(I2516="인문",성적입력!$C$8,성적입력!$C$9))</f>
        <v>A</v>
      </c>
      <c r="N2516" s="26">
        <f>성적입력!$C$15</f>
        <v>3</v>
      </c>
      <c r="P2516" s="27" t="str">
        <f t="shared" si="117"/>
        <v/>
      </c>
      <c r="R2516" s="26" t="str">
        <f t="array" ref="R2516">IFERROR(IF(OR(J2516="",M2516="",F2516=""),"",IF(F2516="학생부종합",INDEX(종합배치표!$C:$Q,MATCH(J2516,종합배치표!$B:$B,0),(MATCH(M2516,{"A","B","C","D","E"},0)-1)*3+1),INDEX(교과배치표!$C:$Q,MATCH(J2516,교과배치표!$B:$B,0),(MATCH(M2516,{"A","B","C","D","E"},0)-1)*3+1))),"")</f>
        <v/>
      </c>
      <c r="S2516" s="26" t="str">
        <f t="array" ref="S2516">IFERROR(IF(OR(J2516="",M2516="",F2516=""),"",IF(F2516="학생부종합",INDEX(종합배치표!$C:$Q,MATCH(J2516,종합배치표!$B:$B,0),(MATCH(M2516,{"A","B","C","D","E"},0)-1)*3+2),INDEX(교과배치표!$C:$Q,MATCH(J2516,교과배치표!$B:$B,0),(MATCH(M2516,{"A","B","C","D","E"},0)-1)*3+2))),"")</f>
        <v/>
      </c>
      <c r="T2516" s="26" t="str">
        <f t="array" ref="T2516">IFERROR(IF(OR(J2516="",M2516="",F2516=""),"",IF(F2516="학생부종합",INDEX(종합배치표!$C:$Q,MATCH(J2516,종합배치표!$B:$B,0),(MATCH(M2516,{"A","B","C","D","E"},0)-1)*3+3),INDEX(교과배치표!$C:$Q,MATCH(J2516,교과배치표!$B:$B,0),(MATCH(M2516,{"A","B","C","D","E"},0)-1)*3+3))),"")</f>
        <v/>
      </c>
      <c r="V2516" s="140">
        <f t="shared" si="118"/>
        <v>2.7</v>
      </c>
      <c r="W2516" s="141" t="str">
        <f t="shared" si="119"/>
        <v/>
      </c>
    </row>
    <row r="2517" spans="2:23" ht="14.25" customHeight="1">
      <c r="B2517" s="20">
        <v>2860</v>
      </c>
      <c r="C2517" s="21" t="s">
        <v>22</v>
      </c>
      <c r="D2517" s="21" t="s">
        <v>22</v>
      </c>
      <c r="E2517" s="21" t="s">
        <v>1066</v>
      </c>
      <c r="F2517" s="21" t="s">
        <v>68</v>
      </c>
      <c r="G2517" s="21" t="s">
        <v>536</v>
      </c>
      <c r="H2517" s="29" t="s">
        <v>1076</v>
      </c>
      <c r="I2517" s="21" t="s">
        <v>27</v>
      </c>
      <c r="J2517" s="23"/>
      <c r="K2517" s="24">
        <v>6</v>
      </c>
      <c r="M2517" s="25" t="str">
        <f>IF(I2517="","",IF(I2517="인문",성적입력!$C$8,성적입력!$C$9))</f>
        <v>A</v>
      </c>
      <c r="N2517" s="26">
        <f>성적입력!$C$15</f>
        <v>3</v>
      </c>
      <c r="P2517" s="27" t="str">
        <f t="shared" si="117"/>
        <v/>
      </c>
      <c r="R2517" s="26" t="str">
        <f t="array" ref="R2517">IFERROR(IF(OR(J2517="",M2517="",F2517=""),"",IF(F2517="학생부종합",INDEX(종합배치표!$C:$Q,MATCH(J2517,종합배치표!$B:$B,0),(MATCH(M2517,{"A","B","C","D","E"},0)-1)*3+1),INDEX(교과배치표!$C:$Q,MATCH(J2517,교과배치표!$B:$B,0),(MATCH(M2517,{"A","B","C","D","E"},0)-1)*3+1))),"")</f>
        <v/>
      </c>
      <c r="S2517" s="26" t="str">
        <f t="array" ref="S2517">IFERROR(IF(OR(J2517="",M2517="",F2517=""),"",IF(F2517="학생부종합",INDEX(종합배치표!$C:$Q,MATCH(J2517,종합배치표!$B:$B,0),(MATCH(M2517,{"A","B","C","D","E"},0)-1)*3+2),INDEX(교과배치표!$C:$Q,MATCH(J2517,교과배치표!$B:$B,0),(MATCH(M2517,{"A","B","C","D","E"},0)-1)*3+2))),"")</f>
        <v/>
      </c>
      <c r="T2517" s="26" t="str">
        <f t="array" ref="T2517">IFERROR(IF(OR(J2517="",M2517="",F2517=""),"",IF(F2517="학생부종합",INDEX(종합배치표!$C:$Q,MATCH(J2517,종합배치표!$B:$B,0),(MATCH(M2517,{"A","B","C","D","E"},0)-1)*3+3),INDEX(교과배치표!$C:$Q,MATCH(J2517,교과배치표!$B:$B,0),(MATCH(M2517,{"A","B","C","D","E"},0)-1)*3+3))),"")</f>
        <v/>
      </c>
      <c r="V2517" s="140">
        <f t="shared" si="118"/>
        <v>2.7</v>
      </c>
      <c r="W2517" s="141" t="str">
        <f t="shared" si="119"/>
        <v/>
      </c>
    </row>
    <row r="2518" spans="2:23" ht="14.25" customHeight="1">
      <c r="B2518" s="20">
        <v>2861</v>
      </c>
      <c r="C2518" s="21" t="s">
        <v>22</v>
      </c>
      <c r="D2518" s="21" t="s">
        <v>22</v>
      </c>
      <c r="E2518" s="21" t="s">
        <v>1066</v>
      </c>
      <c r="F2518" s="21" t="s">
        <v>24</v>
      </c>
      <c r="G2518" s="21" t="s">
        <v>1067</v>
      </c>
      <c r="H2518" s="29" t="s">
        <v>1076</v>
      </c>
      <c r="I2518" s="21" t="s">
        <v>27</v>
      </c>
      <c r="J2518" s="23"/>
      <c r="K2518" s="24">
        <v>8</v>
      </c>
      <c r="M2518" s="25" t="str">
        <f>IF(I2518="","",IF(I2518="인문",성적입력!$C$8,성적입력!$C$9))</f>
        <v>A</v>
      </c>
      <c r="N2518" s="26">
        <f>성적입력!$C$15</f>
        <v>3</v>
      </c>
      <c r="P2518" s="27" t="str">
        <f t="shared" si="117"/>
        <v/>
      </c>
      <c r="R2518" s="26" t="str">
        <f t="array" ref="R2518">IFERROR(IF(OR(J2518="",M2518="",F2518=""),"",IF(F2518="학생부종합",INDEX(종합배치표!$C:$Q,MATCH(J2518,종합배치표!$B:$B,0),(MATCH(M2518,{"A","B","C","D","E"},0)-1)*3+1),INDEX(교과배치표!$C:$Q,MATCH(J2518,교과배치표!$B:$B,0),(MATCH(M2518,{"A","B","C","D","E"},0)-1)*3+1))),"")</f>
        <v/>
      </c>
      <c r="S2518" s="26" t="str">
        <f t="array" ref="S2518">IFERROR(IF(OR(J2518="",M2518="",F2518=""),"",IF(F2518="학생부종합",INDEX(종합배치표!$C:$Q,MATCH(J2518,종합배치표!$B:$B,0),(MATCH(M2518,{"A","B","C","D","E"},0)-1)*3+2),INDEX(교과배치표!$C:$Q,MATCH(J2518,교과배치표!$B:$B,0),(MATCH(M2518,{"A","B","C","D","E"},0)-1)*3+2))),"")</f>
        <v/>
      </c>
      <c r="T2518" s="26" t="str">
        <f t="array" ref="T2518">IFERROR(IF(OR(J2518="",M2518="",F2518=""),"",IF(F2518="학생부종합",INDEX(종합배치표!$C:$Q,MATCH(J2518,종합배치표!$B:$B,0),(MATCH(M2518,{"A","B","C","D","E"},0)-1)*3+3),INDEX(교과배치표!$C:$Q,MATCH(J2518,교과배치표!$B:$B,0),(MATCH(M2518,{"A","B","C","D","E"},0)-1)*3+3))),"")</f>
        <v/>
      </c>
      <c r="V2518" s="140">
        <f t="shared" si="118"/>
        <v>2.7</v>
      </c>
      <c r="W2518" s="141" t="str">
        <f t="shared" si="119"/>
        <v/>
      </c>
    </row>
    <row r="2519" spans="2:23" ht="14.25" customHeight="1">
      <c r="B2519" s="20">
        <v>2862</v>
      </c>
      <c r="C2519" s="21" t="s">
        <v>22</v>
      </c>
      <c r="D2519" s="21" t="s">
        <v>22</v>
      </c>
      <c r="E2519" s="21" t="s">
        <v>1066</v>
      </c>
      <c r="F2519" s="21" t="s">
        <v>24</v>
      </c>
      <c r="G2519" s="21" t="s">
        <v>1068</v>
      </c>
      <c r="H2519" s="29" t="s">
        <v>1076</v>
      </c>
      <c r="I2519" s="21" t="s">
        <v>27</v>
      </c>
      <c r="J2519" s="23"/>
      <c r="K2519" s="24">
        <v>5</v>
      </c>
      <c r="M2519" s="25" t="str">
        <f>IF(I2519="","",IF(I2519="인문",성적입력!$C$8,성적입력!$C$9))</f>
        <v>A</v>
      </c>
      <c r="N2519" s="26">
        <f>성적입력!$C$15</f>
        <v>3</v>
      </c>
      <c r="P2519" s="27" t="str">
        <f t="shared" si="117"/>
        <v/>
      </c>
      <c r="R2519" s="26" t="str">
        <f t="array" ref="R2519">IFERROR(IF(OR(J2519="",M2519="",F2519=""),"",IF(F2519="학생부종합",INDEX(종합배치표!$C:$Q,MATCH(J2519,종합배치표!$B:$B,0),(MATCH(M2519,{"A","B","C","D","E"},0)-1)*3+1),INDEX(교과배치표!$C:$Q,MATCH(J2519,교과배치표!$B:$B,0),(MATCH(M2519,{"A","B","C","D","E"},0)-1)*3+1))),"")</f>
        <v/>
      </c>
      <c r="S2519" s="26" t="str">
        <f t="array" ref="S2519">IFERROR(IF(OR(J2519="",M2519="",F2519=""),"",IF(F2519="학생부종합",INDEX(종합배치표!$C:$Q,MATCH(J2519,종합배치표!$B:$B,0),(MATCH(M2519,{"A","B","C","D","E"},0)-1)*3+2),INDEX(교과배치표!$C:$Q,MATCH(J2519,교과배치표!$B:$B,0),(MATCH(M2519,{"A","B","C","D","E"},0)-1)*3+2))),"")</f>
        <v/>
      </c>
      <c r="T2519" s="26" t="str">
        <f t="array" ref="T2519">IFERROR(IF(OR(J2519="",M2519="",F2519=""),"",IF(F2519="학생부종합",INDEX(종합배치표!$C:$Q,MATCH(J2519,종합배치표!$B:$B,0),(MATCH(M2519,{"A","B","C","D","E"},0)-1)*3+3),INDEX(교과배치표!$C:$Q,MATCH(J2519,교과배치표!$B:$B,0),(MATCH(M2519,{"A","B","C","D","E"},0)-1)*3+3))),"")</f>
        <v/>
      </c>
      <c r="V2519" s="140">
        <f t="shared" si="118"/>
        <v>2.7</v>
      </c>
      <c r="W2519" s="141" t="str">
        <f t="shared" si="119"/>
        <v/>
      </c>
    </row>
    <row r="2520" spans="2:23" ht="14.25" customHeight="1">
      <c r="B2520" s="20">
        <v>2864</v>
      </c>
      <c r="C2520" s="21" t="s">
        <v>22</v>
      </c>
      <c r="D2520" s="21" t="s">
        <v>22</v>
      </c>
      <c r="E2520" s="21" t="s">
        <v>1066</v>
      </c>
      <c r="F2520" s="21" t="s">
        <v>68</v>
      </c>
      <c r="G2520" s="21" t="s">
        <v>536</v>
      </c>
      <c r="H2520" s="21" t="s">
        <v>462</v>
      </c>
      <c r="I2520" s="21" t="s">
        <v>27</v>
      </c>
      <c r="J2520" s="23"/>
      <c r="K2520" s="24">
        <v>8</v>
      </c>
      <c r="M2520" s="25" t="str">
        <f>IF(I2520="","",IF(I2520="인문",성적입력!$C$8,성적입력!$C$9))</f>
        <v>A</v>
      </c>
      <c r="N2520" s="26">
        <f>성적입력!$C$15</f>
        <v>3</v>
      </c>
      <c r="P2520" s="27" t="str">
        <f t="shared" si="117"/>
        <v/>
      </c>
      <c r="R2520" s="26" t="str">
        <f t="array" ref="R2520">IFERROR(IF(OR(J2520="",M2520="",F2520=""),"",IF(F2520="학생부종합",INDEX(종합배치표!$C:$Q,MATCH(J2520,종합배치표!$B:$B,0),(MATCH(M2520,{"A","B","C","D","E"},0)-1)*3+1),INDEX(교과배치표!$C:$Q,MATCH(J2520,교과배치표!$B:$B,0),(MATCH(M2520,{"A","B","C","D","E"},0)-1)*3+1))),"")</f>
        <v/>
      </c>
      <c r="S2520" s="26" t="str">
        <f t="array" ref="S2520">IFERROR(IF(OR(J2520="",M2520="",F2520=""),"",IF(F2520="학생부종합",INDEX(종합배치표!$C:$Q,MATCH(J2520,종합배치표!$B:$B,0),(MATCH(M2520,{"A","B","C","D","E"},0)-1)*3+2),INDEX(교과배치표!$C:$Q,MATCH(J2520,교과배치표!$B:$B,0),(MATCH(M2520,{"A","B","C","D","E"},0)-1)*3+2))),"")</f>
        <v/>
      </c>
      <c r="T2520" s="26" t="str">
        <f t="array" ref="T2520">IFERROR(IF(OR(J2520="",M2520="",F2520=""),"",IF(F2520="학생부종합",INDEX(종합배치표!$C:$Q,MATCH(J2520,종합배치표!$B:$B,0),(MATCH(M2520,{"A","B","C","D","E"},0)-1)*3+3),INDEX(교과배치표!$C:$Q,MATCH(J2520,교과배치표!$B:$B,0),(MATCH(M2520,{"A","B","C","D","E"},0)-1)*3+3))),"")</f>
        <v/>
      </c>
      <c r="V2520" s="140">
        <f t="shared" si="118"/>
        <v>2.7</v>
      </c>
      <c r="W2520" s="141" t="str">
        <f t="shared" si="119"/>
        <v/>
      </c>
    </row>
    <row r="2521" spans="2:23" ht="14.25" customHeight="1">
      <c r="B2521" s="20">
        <v>2865</v>
      </c>
      <c r="C2521" s="21" t="s">
        <v>22</v>
      </c>
      <c r="D2521" s="21" t="s">
        <v>22</v>
      </c>
      <c r="E2521" s="21" t="s">
        <v>1066</v>
      </c>
      <c r="F2521" s="21" t="s">
        <v>24</v>
      </c>
      <c r="G2521" s="21" t="s">
        <v>1067</v>
      </c>
      <c r="H2521" s="21" t="s">
        <v>462</v>
      </c>
      <c r="I2521" s="21" t="s">
        <v>27</v>
      </c>
      <c r="J2521" s="23"/>
      <c r="K2521" s="24">
        <v>8</v>
      </c>
      <c r="M2521" s="25" t="str">
        <f>IF(I2521="","",IF(I2521="인문",성적입력!$C$8,성적입력!$C$9))</f>
        <v>A</v>
      </c>
      <c r="N2521" s="26">
        <f>성적입력!$C$15</f>
        <v>3</v>
      </c>
      <c r="P2521" s="27" t="str">
        <f t="shared" si="117"/>
        <v/>
      </c>
      <c r="R2521" s="26" t="str">
        <f t="array" ref="R2521">IFERROR(IF(OR(J2521="",M2521="",F2521=""),"",IF(F2521="학생부종합",INDEX(종합배치표!$C:$Q,MATCH(J2521,종합배치표!$B:$B,0),(MATCH(M2521,{"A","B","C","D","E"},0)-1)*3+1),INDEX(교과배치표!$C:$Q,MATCH(J2521,교과배치표!$B:$B,0),(MATCH(M2521,{"A","B","C","D","E"},0)-1)*3+1))),"")</f>
        <v/>
      </c>
      <c r="S2521" s="26" t="str">
        <f t="array" ref="S2521">IFERROR(IF(OR(J2521="",M2521="",F2521=""),"",IF(F2521="학생부종합",INDEX(종합배치표!$C:$Q,MATCH(J2521,종합배치표!$B:$B,0),(MATCH(M2521,{"A","B","C","D","E"},0)-1)*3+2),INDEX(교과배치표!$C:$Q,MATCH(J2521,교과배치표!$B:$B,0),(MATCH(M2521,{"A","B","C","D","E"},0)-1)*3+2))),"")</f>
        <v/>
      </c>
      <c r="T2521" s="26" t="str">
        <f t="array" ref="T2521">IFERROR(IF(OR(J2521="",M2521="",F2521=""),"",IF(F2521="학생부종합",INDEX(종합배치표!$C:$Q,MATCH(J2521,종합배치표!$B:$B,0),(MATCH(M2521,{"A","B","C","D","E"},0)-1)*3+3),INDEX(교과배치표!$C:$Q,MATCH(J2521,교과배치표!$B:$B,0),(MATCH(M2521,{"A","B","C","D","E"},0)-1)*3+3))),"")</f>
        <v/>
      </c>
      <c r="V2521" s="140">
        <f t="shared" si="118"/>
        <v>2.7</v>
      </c>
      <c r="W2521" s="141" t="str">
        <f t="shared" si="119"/>
        <v/>
      </c>
    </row>
    <row r="2522" spans="2:23" ht="14.25" customHeight="1">
      <c r="B2522" s="20">
        <v>2866</v>
      </c>
      <c r="C2522" s="21" t="s">
        <v>22</v>
      </c>
      <c r="D2522" s="21" t="s">
        <v>22</v>
      </c>
      <c r="E2522" s="21" t="s">
        <v>1066</v>
      </c>
      <c r="F2522" s="21" t="s">
        <v>24</v>
      </c>
      <c r="G2522" s="21" t="s">
        <v>1068</v>
      </c>
      <c r="H2522" s="21" t="s">
        <v>462</v>
      </c>
      <c r="I2522" s="21" t="s">
        <v>27</v>
      </c>
      <c r="J2522" s="23"/>
      <c r="K2522" s="24">
        <v>13</v>
      </c>
      <c r="M2522" s="25" t="str">
        <f>IF(I2522="","",IF(I2522="인문",성적입력!$C$8,성적입력!$C$9))</f>
        <v>A</v>
      </c>
      <c r="N2522" s="26">
        <f>성적입력!$C$15</f>
        <v>3</v>
      </c>
      <c r="P2522" s="27" t="str">
        <f t="shared" si="117"/>
        <v/>
      </c>
      <c r="R2522" s="26" t="str">
        <f t="array" ref="R2522">IFERROR(IF(OR(J2522="",M2522="",F2522=""),"",IF(F2522="학생부종합",INDEX(종합배치표!$C:$Q,MATCH(J2522,종합배치표!$B:$B,0),(MATCH(M2522,{"A","B","C","D","E"},0)-1)*3+1),INDEX(교과배치표!$C:$Q,MATCH(J2522,교과배치표!$B:$B,0),(MATCH(M2522,{"A","B","C","D","E"},0)-1)*3+1))),"")</f>
        <v/>
      </c>
      <c r="S2522" s="26" t="str">
        <f t="array" ref="S2522">IFERROR(IF(OR(J2522="",M2522="",F2522=""),"",IF(F2522="학생부종합",INDEX(종합배치표!$C:$Q,MATCH(J2522,종합배치표!$B:$B,0),(MATCH(M2522,{"A","B","C","D","E"},0)-1)*3+2),INDEX(교과배치표!$C:$Q,MATCH(J2522,교과배치표!$B:$B,0),(MATCH(M2522,{"A","B","C","D","E"},0)-1)*3+2))),"")</f>
        <v/>
      </c>
      <c r="T2522" s="26" t="str">
        <f t="array" ref="T2522">IFERROR(IF(OR(J2522="",M2522="",F2522=""),"",IF(F2522="학생부종합",INDEX(종합배치표!$C:$Q,MATCH(J2522,종합배치표!$B:$B,0),(MATCH(M2522,{"A","B","C","D","E"},0)-1)*3+3),INDEX(교과배치표!$C:$Q,MATCH(J2522,교과배치표!$B:$B,0),(MATCH(M2522,{"A","B","C","D","E"},0)-1)*3+3))),"")</f>
        <v/>
      </c>
      <c r="V2522" s="140">
        <f t="shared" si="118"/>
        <v>2.7</v>
      </c>
      <c r="W2522" s="141" t="str">
        <f t="shared" si="119"/>
        <v/>
      </c>
    </row>
    <row r="2523" spans="2:23" ht="14.25" customHeight="1">
      <c r="B2523" s="20">
        <v>2868</v>
      </c>
      <c r="C2523" s="21" t="s">
        <v>22</v>
      </c>
      <c r="D2523" s="21" t="s">
        <v>22</v>
      </c>
      <c r="E2523" s="21" t="s">
        <v>1066</v>
      </c>
      <c r="F2523" s="21" t="s">
        <v>68</v>
      </c>
      <c r="G2523" s="21" t="s">
        <v>536</v>
      </c>
      <c r="H2523" s="29" t="s">
        <v>1077</v>
      </c>
      <c r="I2523" s="21" t="s">
        <v>27</v>
      </c>
      <c r="J2523" s="23"/>
      <c r="K2523" s="24">
        <v>9</v>
      </c>
      <c r="M2523" s="25" t="str">
        <f>IF(I2523="","",IF(I2523="인문",성적입력!$C$8,성적입력!$C$9))</f>
        <v>A</v>
      </c>
      <c r="N2523" s="26">
        <f>성적입력!$C$15</f>
        <v>3</v>
      </c>
      <c r="P2523" s="27" t="str">
        <f t="shared" si="117"/>
        <v/>
      </c>
      <c r="R2523" s="26" t="str">
        <f t="array" ref="R2523">IFERROR(IF(OR(J2523="",M2523="",F2523=""),"",IF(F2523="학생부종합",INDEX(종합배치표!$C:$Q,MATCH(J2523,종합배치표!$B:$B,0),(MATCH(M2523,{"A","B","C","D","E"},0)-1)*3+1),INDEX(교과배치표!$C:$Q,MATCH(J2523,교과배치표!$B:$B,0),(MATCH(M2523,{"A","B","C","D","E"},0)-1)*3+1))),"")</f>
        <v/>
      </c>
      <c r="S2523" s="26" t="str">
        <f t="array" ref="S2523">IFERROR(IF(OR(J2523="",M2523="",F2523=""),"",IF(F2523="학생부종합",INDEX(종합배치표!$C:$Q,MATCH(J2523,종합배치표!$B:$B,0),(MATCH(M2523,{"A","B","C","D","E"},0)-1)*3+2),INDEX(교과배치표!$C:$Q,MATCH(J2523,교과배치표!$B:$B,0),(MATCH(M2523,{"A","B","C","D","E"},0)-1)*3+2))),"")</f>
        <v/>
      </c>
      <c r="T2523" s="26" t="str">
        <f t="array" ref="T2523">IFERROR(IF(OR(J2523="",M2523="",F2523=""),"",IF(F2523="학생부종합",INDEX(종합배치표!$C:$Q,MATCH(J2523,종합배치표!$B:$B,0),(MATCH(M2523,{"A","B","C","D","E"},0)-1)*3+3),INDEX(교과배치표!$C:$Q,MATCH(J2523,교과배치표!$B:$B,0),(MATCH(M2523,{"A","B","C","D","E"},0)-1)*3+3))),"")</f>
        <v/>
      </c>
      <c r="V2523" s="140">
        <f t="shared" si="118"/>
        <v>2.7</v>
      </c>
      <c r="W2523" s="141" t="str">
        <f t="shared" si="119"/>
        <v/>
      </c>
    </row>
    <row r="2524" spans="2:23" ht="14.25" customHeight="1">
      <c r="B2524" s="20">
        <v>2869</v>
      </c>
      <c r="C2524" s="21" t="s">
        <v>22</v>
      </c>
      <c r="D2524" s="21" t="s">
        <v>22</v>
      </c>
      <c r="E2524" s="21" t="s">
        <v>1066</v>
      </c>
      <c r="F2524" s="21" t="s">
        <v>24</v>
      </c>
      <c r="G2524" s="21" t="s">
        <v>1067</v>
      </c>
      <c r="H2524" s="29" t="s">
        <v>1077</v>
      </c>
      <c r="I2524" s="21" t="s">
        <v>27</v>
      </c>
      <c r="J2524" s="23"/>
      <c r="K2524" s="24">
        <v>14</v>
      </c>
      <c r="M2524" s="25" t="str">
        <f>IF(I2524="","",IF(I2524="인문",성적입력!$C$8,성적입력!$C$9))</f>
        <v>A</v>
      </c>
      <c r="N2524" s="26">
        <f>성적입력!$C$15</f>
        <v>3</v>
      </c>
      <c r="P2524" s="27" t="str">
        <f t="shared" si="117"/>
        <v/>
      </c>
      <c r="R2524" s="26" t="str">
        <f t="array" ref="R2524">IFERROR(IF(OR(J2524="",M2524="",F2524=""),"",IF(F2524="학생부종합",INDEX(종합배치표!$C:$Q,MATCH(J2524,종합배치표!$B:$B,0),(MATCH(M2524,{"A","B","C","D","E"},0)-1)*3+1),INDEX(교과배치표!$C:$Q,MATCH(J2524,교과배치표!$B:$B,0),(MATCH(M2524,{"A","B","C","D","E"},0)-1)*3+1))),"")</f>
        <v/>
      </c>
      <c r="S2524" s="26" t="str">
        <f t="array" ref="S2524">IFERROR(IF(OR(J2524="",M2524="",F2524=""),"",IF(F2524="학생부종합",INDEX(종합배치표!$C:$Q,MATCH(J2524,종합배치표!$B:$B,0),(MATCH(M2524,{"A","B","C","D","E"},0)-1)*3+2),INDEX(교과배치표!$C:$Q,MATCH(J2524,교과배치표!$B:$B,0),(MATCH(M2524,{"A","B","C","D","E"},0)-1)*3+2))),"")</f>
        <v/>
      </c>
      <c r="T2524" s="26" t="str">
        <f t="array" ref="T2524">IFERROR(IF(OR(J2524="",M2524="",F2524=""),"",IF(F2524="학생부종합",INDEX(종합배치표!$C:$Q,MATCH(J2524,종합배치표!$B:$B,0),(MATCH(M2524,{"A","B","C","D","E"},0)-1)*3+3),INDEX(교과배치표!$C:$Q,MATCH(J2524,교과배치표!$B:$B,0),(MATCH(M2524,{"A","B","C","D","E"},0)-1)*3+3))),"")</f>
        <v/>
      </c>
      <c r="V2524" s="140">
        <f t="shared" si="118"/>
        <v>2.7</v>
      </c>
      <c r="W2524" s="141" t="str">
        <f t="shared" si="119"/>
        <v/>
      </c>
    </row>
    <row r="2525" spans="2:23" ht="14.25" customHeight="1">
      <c r="B2525" s="20">
        <v>2870</v>
      </c>
      <c r="C2525" s="21" t="s">
        <v>22</v>
      </c>
      <c r="D2525" s="21" t="s">
        <v>22</v>
      </c>
      <c r="E2525" s="21" t="s">
        <v>1066</v>
      </c>
      <c r="F2525" s="21" t="s">
        <v>24</v>
      </c>
      <c r="G2525" s="21" t="s">
        <v>1068</v>
      </c>
      <c r="H2525" s="29" t="s">
        <v>1077</v>
      </c>
      <c r="I2525" s="21" t="s">
        <v>27</v>
      </c>
      <c r="J2525" s="23"/>
      <c r="K2525" s="24">
        <v>7</v>
      </c>
      <c r="M2525" s="25" t="str">
        <f>IF(I2525="","",IF(I2525="인문",성적입력!$C$8,성적입력!$C$9))</f>
        <v>A</v>
      </c>
      <c r="N2525" s="26">
        <f>성적입력!$C$15</f>
        <v>3</v>
      </c>
      <c r="P2525" s="27" t="str">
        <f t="shared" si="117"/>
        <v/>
      </c>
      <c r="R2525" s="26" t="str">
        <f t="array" ref="R2525">IFERROR(IF(OR(J2525="",M2525="",F2525=""),"",IF(F2525="학생부종합",INDEX(종합배치표!$C:$Q,MATCH(J2525,종합배치표!$B:$B,0),(MATCH(M2525,{"A","B","C","D","E"},0)-1)*3+1),INDEX(교과배치표!$C:$Q,MATCH(J2525,교과배치표!$B:$B,0),(MATCH(M2525,{"A","B","C","D","E"},0)-1)*3+1))),"")</f>
        <v/>
      </c>
      <c r="S2525" s="26" t="str">
        <f t="array" ref="S2525">IFERROR(IF(OR(J2525="",M2525="",F2525=""),"",IF(F2525="학생부종합",INDEX(종합배치표!$C:$Q,MATCH(J2525,종합배치표!$B:$B,0),(MATCH(M2525,{"A","B","C","D","E"},0)-1)*3+2),INDEX(교과배치표!$C:$Q,MATCH(J2525,교과배치표!$B:$B,0),(MATCH(M2525,{"A","B","C","D","E"},0)-1)*3+2))),"")</f>
        <v/>
      </c>
      <c r="T2525" s="26" t="str">
        <f t="array" ref="T2525">IFERROR(IF(OR(J2525="",M2525="",F2525=""),"",IF(F2525="학생부종합",INDEX(종합배치표!$C:$Q,MATCH(J2525,종합배치표!$B:$B,0),(MATCH(M2525,{"A","B","C","D","E"},0)-1)*3+3),INDEX(교과배치표!$C:$Q,MATCH(J2525,교과배치표!$B:$B,0),(MATCH(M2525,{"A","B","C","D","E"},0)-1)*3+3))),"")</f>
        <v/>
      </c>
      <c r="V2525" s="140">
        <f t="shared" si="118"/>
        <v>2.7</v>
      </c>
      <c r="W2525" s="141" t="str">
        <f t="shared" si="119"/>
        <v/>
      </c>
    </row>
    <row r="2526" spans="2:23" ht="14.25" customHeight="1">
      <c r="B2526" s="20">
        <v>2872</v>
      </c>
      <c r="C2526" s="21" t="s">
        <v>22</v>
      </c>
      <c r="D2526" s="21" t="s">
        <v>22</v>
      </c>
      <c r="E2526" s="21" t="s">
        <v>1066</v>
      </c>
      <c r="F2526" s="21" t="s">
        <v>68</v>
      </c>
      <c r="G2526" s="21" t="s">
        <v>536</v>
      </c>
      <c r="H2526" s="21" t="s">
        <v>53</v>
      </c>
      <c r="I2526" s="21" t="s">
        <v>27</v>
      </c>
      <c r="J2526" s="23"/>
      <c r="K2526" s="24">
        <v>7</v>
      </c>
      <c r="M2526" s="25" t="str">
        <f>IF(I2526="","",IF(I2526="인문",성적입력!$C$8,성적입력!$C$9))</f>
        <v>A</v>
      </c>
      <c r="N2526" s="26">
        <f>성적입력!$C$15</f>
        <v>3</v>
      </c>
      <c r="P2526" s="27" t="str">
        <f t="shared" si="117"/>
        <v/>
      </c>
      <c r="R2526" s="26" t="str">
        <f t="array" ref="R2526">IFERROR(IF(OR(J2526="",M2526="",F2526=""),"",IF(F2526="학생부종합",INDEX(종합배치표!$C:$Q,MATCH(J2526,종합배치표!$B:$B,0),(MATCH(M2526,{"A","B","C","D","E"},0)-1)*3+1),INDEX(교과배치표!$C:$Q,MATCH(J2526,교과배치표!$B:$B,0),(MATCH(M2526,{"A","B","C","D","E"},0)-1)*3+1))),"")</f>
        <v/>
      </c>
      <c r="S2526" s="26" t="str">
        <f t="array" ref="S2526">IFERROR(IF(OR(J2526="",M2526="",F2526=""),"",IF(F2526="학생부종합",INDEX(종합배치표!$C:$Q,MATCH(J2526,종합배치표!$B:$B,0),(MATCH(M2526,{"A","B","C","D","E"},0)-1)*3+2),INDEX(교과배치표!$C:$Q,MATCH(J2526,교과배치표!$B:$B,0),(MATCH(M2526,{"A","B","C","D","E"},0)-1)*3+2))),"")</f>
        <v/>
      </c>
      <c r="T2526" s="26" t="str">
        <f t="array" ref="T2526">IFERROR(IF(OR(J2526="",M2526="",F2526=""),"",IF(F2526="학생부종합",INDEX(종합배치표!$C:$Q,MATCH(J2526,종합배치표!$B:$B,0),(MATCH(M2526,{"A","B","C","D","E"},0)-1)*3+3),INDEX(교과배치표!$C:$Q,MATCH(J2526,교과배치표!$B:$B,0),(MATCH(M2526,{"A","B","C","D","E"},0)-1)*3+3))),"")</f>
        <v/>
      </c>
      <c r="V2526" s="140">
        <f t="shared" si="118"/>
        <v>2.7</v>
      </c>
      <c r="W2526" s="141" t="str">
        <f t="shared" si="119"/>
        <v/>
      </c>
    </row>
    <row r="2527" spans="2:23" ht="14.25" customHeight="1">
      <c r="B2527" s="20">
        <v>2873</v>
      </c>
      <c r="C2527" s="21" t="s">
        <v>22</v>
      </c>
      <c r="D2527" s="21" t="s">
        <v>22</v>
      </c>
      <c r="E2527" s="21" t="s">
        <v>1066</v>
      </c>
      <c r="F2527" s="21" t="s">
        <v>24</v>
      </c>
      <c r="G2527" s="21" t="s">
        <v>1067</v>
      </c>
      <c r="H2527" s="21" t="s">
        <v>53</v>
      </c>
      <c r="I2527" s="21" t="s">
        <v>27</v>
      </c>
      <c r="J2527" s="23"/>
      <c r="K2527" s="24">
        <v>8</v>
      </c>
      <c r="M2527" s="25" t="str">
        <f>IF(I2527="","",IF(I2527="인문",성적입력!$C$8,성적입력!$C$9))</f>
        <v>A</v>
      </c>
      <c r="N2527" s="26">
        <f>성적입력!$C$15</f>
        <v>3</v>
      </c>
      <c r="P2527" s="27" t="str">
        <f t="shared" si="117"/>
        <v/>
      </c>
      <c r="R2527" s="26" t="str">
        <f t="array" ref="R2527">IFERROR(IF(OR(J2527="",M2527="",F2527=""),"",IF(F2527="학생부종합",INDEX(종합배치표!$C:$Q,MATCH(J2527,종합배치표!$B:$B,0),(MATCH(M2527,{"A","B","C","D","E"},0)-1)*3+1),INDEX(교과배치표!$C:$Q,MATCH(J2527,교과배치표!$B:$B,0),(MATCH(M2527,{"A","B","C","D","E"},0)-1)*3+1))),"")</f>
        <v/>
      </c>
      <c r="S2527" s="26" t="str">
        <f t="array" ref="S2527">IFERROR(IF(OR(J2527="",M2527="",F2527=""),"",IF(F2527="학생부종합",INDEX(종합배치표!$C:$Q,MATCH(J2527,종합배치표!$B:$B,0),(MATCH(M2527,{"A","B","C","D","E"},0)-1)*3+2),INDEX(교과배치표!$C:$Q,MATCH(J2527,교과배치표!$B:$B,0),(MATCH(M2527,{"A","B","C","D","E"},0)-1)*3+2))),"")</f>
        <v/>
      </c>
      <c r="T2527" s="26" t="str">
        <f t="array" ref="T2527">IFERROR(IF(OR(J2527="",M2527="",F2527=""),"",IF(F2527="학생부종합",INDEX(종합배치표!$C:$Q,MATCH(J2527,종합배치표!$B:$B,0),(MATCH(M2527,{"A","B","C","D","E"},0)-1)*3+3),INDEX(교과배치표!$C:$Q,MATCH(J2527,교과배치표!$B:$B,0),(MATCH(M2527,{"A","B","C","D","E"},0)-1)*3+3))),"")</f>
        <v/>
      </c>
      <c r="V2527" s="140">
        <f t="shared" si="118"/>
        <v>2.7</v>
      </c>
      <c r="W2527" s="141" t="str">
        <f t="shared" si="119"/>
        <v/>
      </c>
    </row>
    <row r="2528" spans="2:23" ht="14.25" customHeight="1">
      <c r="B2528" s="20">
        <v>2874</v>
      </c>
      <c r="C2528" s="21" t="s">
        <v>22</v>
      </c>
      <c r="D2528" s="21" t="s">
        <v>22</v>
      </c>
      <c r="E2528" s="21" t="s">
        <v>1066</v>
      </c>
      <c r="F2528" s="21" t="s">
        <v>24</v>
      </c>
      <c r="G2528" s="21" t="s">
        <v>1068</v>
      </c>
      <c r="H2528" s="21" t="s">
        <v>53</v>
      </c>
      <c r="I2528" s="21" t="s">
        <v>27</v>
      </c>
      <c r="J2528" s="23"/>
      <c r="K2528" s="24">
        <v>6</v>
      </c>
      <c r="M2528" s="25" t="str">
        <f>IF(I2528="","",IF(I2528="인문",성적입력!$C$8,성적입력!$C$9))</f>
        <v>A</v>
      </c>
      <c r="N2528" s="26">
        <f>성적입력!$C$15</f>
        <v>3</v>
      </c>
      <c r="P2528" s="27" t="str">
        <f t="shared" si="117"/>
        <v/>
      </c>
      <c r="R2528" s="26" t="str">
        <f t="array" ref="R2528">IFERROR(IF(OR(J2528="",M2528="",F2528=""),"",IF(F2528="학생부종합",INDEX(종합배치표!$C:$Q,MATCH(J2528,종합배치표!$B:$B,0),(MATCH(M2528,{"A","B","C","D","E"},0)-1)*3+1),INDEX(교과배치표!$C:$Q,MATCH(J2528,교과배치표!$B:$B,0),(MATCH(M2528,{"A","B","C","D","E"},0)-1)*3+1))),"")</f>
        <v/>
      </c>
      <c r="S2528" s="26" t="str">
        <f t="array" ref="S2528">IFERROR(IF(OR(J2528="",M2528="",F2528=""),"",IF(F2528="학생부종합",INDEX(종합배치표!$C:$Q,MATCH(J2528,종합배치표!$B:$B,0),(MATCH(M2528,{"A","B","C","D","E"},0)-1)*3+2),INDEX(교과배치표!$C:$Q,MATCH(J2528,교과배치표!$B:$B,0),(MATCH(M2528,{"A","B","C","D","E"},0)-1)*3+2))),"")</f>
        <v/>
      </c>
      <c r="T2528" s="26" t="str">
        <f t="array" ref="T2528">IFERROR(IF(OR(J2528="",M2528="",F2528=""),"",IF(F2528="학생부종합",INDEX(종합배치표!$C:$Q,MATCH(J2528,종합배치표!$B:$B,0),(MATCH(M2528,{"A","B","C","D","E"},0)-1)*3+3),INDEX(교과배치표!$C:$Q,MATCH(J2528,교과배치표!$B:$B,0),(MATCH(M2528,{"A","B","C","D","E"},0)-1)*3+3))),"")</f>
        <v/>
      </c>
      <c r="V2528" s="140">
        <f t="shared" si="118"/>
        <v>2.7</v>
      </c>
      <c r="W2528" s="141" t="str">
        <f t="shared" si="119"/>
        <v/>
      </c>
    </row>
    <row r="2529" spans="2:23" ht="14.25" customHeight="1">
      <c r="B2529" s="20">
        <v>2876</v>
      </c>
      <c r="C2529" s="21" t="s">
        <v>22</v>
      </c>
      <c r="D2529" s="21" t="s">
        <v>22</v>
      </c>
      <c r="E2529" s="21" t="s">
        <v>1066</v>
      </c>
      <c r="F2529" s="21" t="s">
        <v>68</v>
      </c>
      <c r="G2529" s="21" t="s">
        <v>536</v>
      </c>
      <c r="H2529" s="21" t="s">
        <v>1078</v>
      </c>
      <c r="I2529" s="21" t="s">
        <v>60</v>
      </c>
      <c r="J2529" s="23"/>
      <c r="K2529" s="24">
        <v>7</v>
      </c>
      <c r="M2529" s="25" t="str">
        <f>IF(I2529="","",IF(I2529="인문",성적입력!$C$8,성적입력!$C$9))</f>
        <v>A</v>
      </c>
      <c r="N2529" s="26">
        <f>성적입력!$C$15</f>
        <v>3</v>
      </c>
      <c r="P2529" s="27" t="str">
        <f t="shared" si="117"/>
        <v/>
      </c>
      <c r="R2529" s="26" t="str">
        <f t="array" ref="R2529">IFERROR(IF(OR(J2529="",M2529="",F2529=""),"",IF(F2529="학생부종합",INDEX(종합배치표!$C:$Q,MATCH(J2529,종합배치표!$B:$B,0),(MATCH(M2529,{"A","B","C","D","E"},0)-1)*3+1),INDEX(교과배치표!$C:$Q,MATCH(J2529,교과배치표!$B:$B,0),(MATCH(M2529,{"A","B","C","D","E"},0)-1)*3+1))),"")</f>
        <v/>
      </c>
      <c r="S2529" s="26" t="str">
        <f t="array" ref="S2529">IFERROR(IF(OR(J2529="",M2529="",F2529=""),"",IF(F2529="학생부종합",INDEX(종합배치표!$C:$Q,MATCH(J2529,종합배치표!$B:$B,0),(MATCH(M2529,{"A","B","C","D","E"},0)-1)*3+2),INDEX(교과배치표!$C:$Q,MATCH(J2529,교과배치표!$B:$B,0),(MATCH(M2529,{"A","B","C","D","E"},0)-1)*3+2))),"")</f>
        <v/>
      </c>
      <c r="T2529" s="26" t="str">
        <f t="array" ref="T2529">IFERROR(IF(OR(J2529="",M2529="",F2529=""),"",IF(F2529="학생부종합",INDEX(종합배치표!$C:$Q,MATCH(J2529,종합배치표!$B:$B,0),(MATCH(M2529,{"A","B","C","D","E"},0)-1)*3+3),INDEX(교과배치표!$C:$Q,MATCH(J2529,교과배치표!$B:$B,0),(MATCH(M2529,{"A","B","C","D","E"},0)-1)*3+3))),"")</f>
        <v/>
      </c>
      <c r="V2529" s="140">
        <f t="shared" si="118"/>
        <v>2.7</v>
      </c>
      <c r="W2529" s="141" t="str">
        <f t="shared" si="119"/>
        <v/>
      </c>
    </row>
    <row r="2530" spans="2:23" ht="14.25" customHeight="1">
      <c r="B2530" s="20">
        <v>2877</v>
      </c>
      <c r="C2530" s="21" t="s">
        <v>22</v>
      </c>
      <c r="D2530" s="21" t="s">
        <v>22</v>
      </c>
      <c r="E2530" s="21" t="s">
        <v>1066</v>
      </c>
      <c r="F2530" s="21" t="s">
        <v>24</v>
      </c>
      <c r="G2530" s="21" t="s">
        <v>1067</v>
      </c>
      <c r="H2530" s="21" t="s">
        <v>1078</v>
      </c>
      <c r="I2530" s="21" t="s">
        <v>60</v>
      </c>
      <c r="J2530" s="23"/>
      <c r="K2530" s="24">
        <v>8</v>
      </c>
      <c r="M2530" s="25" t="str">
        <f>IF(I2530="","",IF(I2530="인문",성적입력!$C$8,성적입력!$C$9))</f>
        <v>A</v>
      </c>
      <c r="N2530" s="26">
        <f>성적입력!$C$15</f>
        <v>3</v>
      </c>
      <c r="P2530" s="27" t="str">
        <f t="shared" si="117"/>
        <v/>
      </c>
      <c r="R2530" s="26" t="str">
        <f t="array" ref="R2530">IFERROR(IF(OR(J2530="",M2530="",F2530=""),"",IF(F2530="학생부종합",INDEX(종합배치표!$C:$Q,MATCH(J2530,종합배치표!$B:$B,0),(MATCH(M2530,{"A","B","C","D","E"},0)-1)*3+1),INDEX(교과배치표!$C:$Q,MATCH(J2530,교과배치표!$B:$B,0),(MATCH(M2530,{"A","B","C","D","E"},0)-1)*3+1))),"")</f>
        <v/>
      </c>
      <c r="S2530" s="26" t="str">
        <f t="array" ref="S2530">IFERROR(IF(OR(J2530="",M2530="",F2530=""),"",IF(F2530="학생부종합",INDEX(종합배치표!$C:$Q,MATCH(J2530,종합배치표!$B:$B,0),(MATCH(M2530,{"A","B","C","D","E"},0)-1)*3+2),INDEX(교과배치표!$C:$Q,MATCH(J2530,교과배치표!$B:$B,0),(MATCH(M2530,{"A","B","C","D","E"},0)-1)*3+2))),"")</f>
        <v/>
      </c>
      <c r="T2530" s="26" t="str">
        <f t="array" ref="T2530">IFERROR(IF(OR(J2530="",M2530="",F2530=""),"",IF(F2530="학생부종합",INDEX(종합배치표!$C:$Q,MATCH(J2530,종합배치표!$B:$B,0),(MATCH(M2530,{"A","B","C","D","E"},0)-1)*3+3),INDEX(교과배치표!$C:$Q,MATCH(J2530,교과배치표!$B:$B,0),(MATCH(M2530,{"A","B","C","D","E"},0)-1)*3+3))),"")</f>
        <v/>
      </c>
      <c r="V2530" s="140">
        <f t="shared" si="118"/>
        <v>2.7</v>
      </c>
      <c r="W2530" s="141" t="str">
        <f t="shared" si="119"/>
        <v/>
      </c>
    </row>
    <row r="2531" spans="2:23" ht="14.25" customHeight="1">
      <c r="B2531" s="20">
        <v>2878</v>
      </c>
      <c r="C2531" s="21" t="s">
        <v>22</v>
      </c>
      <c r="D2531" s="21" t="s">
        <v>22</v>
      </c>
      <c r="E2531" s="21" t="s">
        <v>1066</v>
      </c>
      <c r="F2531" s="21" t="s">
        <v>24</v>
      </c>
      <c r="G2531" s="21" t="s">
        <v>1068</v>
      </c>
      <c r="H2531" s="21" t="s">
        <v>1078</v>
      </c>
      <c r="I2531" s="21" t="s">
        <v>60</v>
      </c>
      <c r="J2531" s="23"/>
      <c r="K2531" s="24">
        <v>9</v>
      </c>
      <c r="M2531" s="25" t="str">
        <f>IF(I2531="","",IF(I2531="인문",성적입력!$C$8,성적입력!$C$9))</f>
        <v>A</v>
      </c>
      <c r="N2531" s="26">
        <f>성적입력!$C$15</f>
        <v>3</v>
      </c>
      <c r="P2531" s="27" t="str">
        <f t="shared" si="117"/>
        <v/>
      </c>
      <c r="R2531" s="26" t="str">
        <f t="array" ref="R2531">IFERROR(IF(OR(J2531="",M2531="",F2531=""),"",IF(F2531="학생부종합",INDEX(종합배치표!$C:$Q,MATCH(J2531,종합배치표!$B:$B,0),(MATCH(M2531,{"A","B","C","D","E"},0)-1)*3+1),INDEX(교과배치표!$C:$Q,MATCH(J2531,교과배치표!$B:$B,0),(MATCH(M2531,{"A","B","C","D","E"},0)-1)*3+1))),"")</f>
        <v/>
      </c>
      <c r="S2531" s="26" t="str">
        <f t="array" ref="S2531">IFERROR(IF(OR(J2531="",M2531="",F2531=""),"",IF(F2531="학생부종합",INDEX(종합배치표!$C:$Q,MATCH(J2531,종합배치표!$B:$B,0),(MATCH(M2531,{"A","B","C","D","E"},0)-1)*3+2),INDEX(교과배치표!$C:$Q,MATCH(J2531,교과배치표!$B:$B,0),(MATCH(M2531,{"A","B","C","D","E"},0)-1)*3+2))),"")</f>
        <v/>
      </c>
      <c r="T2531" s="26" t="str">
        <f t="array" ref="T2531">IFERROR(IF(OR(J2531="",M2531="",F2531=""),"",IF(F2531="학생부종합",INDEX(종합배치표!$C:$Q,MATCH(J2531,종합배치표!$B:$B,0),(MATCH(M2531,{"A","B","C","D","E"},0)-1)*3+3),INDEX(교과배치표!$C:$Q,MATCH(J2531,교과배치표!$B:$B,0),(MATCH(M2531,{"A","B","C","D","E"},0)-1)*3+3))),"")</f>
        <v/>
      </c>
      <c r="V2531" s="140">
        <f t="shared" si="118"/>
        <v>2.7</v>
      </c>
      <c r="W2531" s="141" t="str">
        <f t="shared" si="119"/>
        <v/>
      </c>
    </row>
    <row r="2532" spans="2:23" ht="14.25" customHeight="1">
      <c r="B2532" s="20">
        <v>2880</v>
      </c>
      <c r="C2532" s="21" t="s">
        <v>22</v>
      </c>
      <c r="D2532" s="21" t="s">
        <v>22</v>
      </c>
      <c r="E2532" s="21" t="s">
        <v>1066</v>
      </c>
      <c r="F2532" s="21" t="s">
        <v>68</v>
      </c>
      <c r="G2532" s="21" t="s">
        <v>536</v>
      </c>
      <c r="H2532" s="21" t="s">
        <v>54</v>
      </c>
      <c r="I2532" s="21" t="s">
        <v>27</v>
      </c>
      <c r="J2532" s="23"/>
      <c r="K2532" s="24">
        <v>6</v>
      </c>
      <c r="M2532" s="25" t="str">
        <f>IF(I2532="","",IF(I2532="인문",성적입력!$C$8,성적입력!$C$9))</f>
        <v>A</v>
      </c>
      <c r="N2532" s="26">
        <f>성적입력!$C$15</f>
        <v>3</v>
      </c>
      <c r="P2532" s="27" t="str">
        <f t="shared" si="117"/>
        <v/>
      </c>
      <c r="R2532" s="26" t="str">
        <f t="array" ref="R2532">IFERROR(IF(OR(J2532="",M2532="",F2532=""),"",IF(F2532="학생부종합",INDEX(종합배치표!$C:$Q,MATCH(J2532,종합배치표!$B:$B,0),(MATCH(M2532,{"A","B","C","D","E"},0)-1)*3+1),INDEX(교과배치표!$C:$Q,MATCH(J2532,교과배치표!$B:$B,0),(MATCH(M2532,{"A","B","C","D","E"},0)-1)*3+1))),"")</f>
        <v/>
      </c>
      <c r="S2532" s="26" t="str">
        <f t="array" ref="S2532">IFERROR(IF(OR(J2532="",M2532="",F2532=""),"",IF(F2532="학생부종합",INDEX(종합배치표!$C:$Q,MATCH(J2532,종합배치표!$B:$B,0),(MATCH(M2532,{"A","B","C","D","E"},0)-1)*3+2),INDEX(교과배치표!$C:$Q,MATCH(J2532,교과배치표!$B:$B,0),(MATCH(M2532,{"A","B","C","D","E"},0)-1)*3+2))),"")</f>
        <v/>
      </c>
      <c r="T2532" s="26" t="str">
        <f t="array" ref="T2532">IFERROR(IF(OR(J2532="",M2532="",F2532=""),"",IF(F2532="학생부종합",INDEX(종합배치표!$C:$Q,MATCH(J2532,종합배치표!$B:$B,0),(MATCH(M2532,{"A","B","C","D","E"},0)-1)*3+3),INDEX(교과배치표!$C:$Q,MATCH(J2532,교과배치표!$B:$B,0),(MATCH(M2532,{"A","B","C","D","E"},0)-1)*3+3))),"")</f>
        <v/>
      </c>
      <c r="V2532" s="140">
        <f t="shared" si="118"/>
        <v>2.7</v>
      </c>
      <c r="W2532" s="141" t="str">
        <f t="shared" si="119"/>
        <v/>
      </c>
    </row>
    <row r="2533" spans="2:23" ht="14.25" customHeight="1">
      <c r="B2533" s="20">
        <v>2881</v>
      </c>
      <c r="C2533" s="21" t="s">
        <v>22</v>
      </c>
      <c r="D2533" s="21" t="s">
        <v>22</v>
      </c>
      <c r="E2533" s="21" t="s">
        <v>1066</v>
      </c>
      <c r="F2533" s="21" t="s">
        <v>24</v>
      </c>
      <c r="G2533" s="21" t="s">
        <v>1067</v>
      </c>
      <c r="H2533" s="21" t="s">
        <v>54</v>
      </c>
      <c r="I2533" s="21" t="s">
        <v>27</v>
      </c>
      <c r="J2533" s="23"/>
      <c r="K2533" s="24">
        <v>8</v>
      </c>
      <c r="M2533" s="25" t="str">
        <f>IF(I2533="","",IF(I2533="인문",성적입력!$C$8,성적입력!$C$9))</f>
        <v>A</v>
      </c>
      <c r="N2533" s="26">
        <f>성적입력!$C$15</f>
        <v>3</v>
      </c>
      <c r="P2533" s="27" t="str">
        <f t="shared" si="117"/>
        <v/>
      </c>
      <c r="R2533" s="26" t="str">
        <f t="array" ref="R2533">IFERROR(IF(OR(J2533="",M2533="",F2533=""),"",IF(F2533="학생부종합",INDEX(종합배치표!$C:$Q,MATCH(J2533,종합배치표!$B:$B,0),(MATCH(M2533,{"A","B","C","D","E"},0)-1)*3+1),INDEX(교과배치표!$C:$Q,MATCH(J2533,교과배치표!$B:$B,0),(MATCH(M2533,{"A","B","C","D","E"},0)-1)*3+1))),"")</f>
        <v/>
      </c>
      <c r="S2533" s="26" t="str">
        <f t="array" ref="S2533">IFERROR(IF(OR(J2533="",M2533="",F2533=""),"",IF(F2533="학생부종합",INDEX(종합배치표!$C:$Q,MATCH(J2533,종합배치표!$B:$B,0),(MATCH(M2533,{"A","B","C","D","E"},0)-1)*3+2),INDEX(교과배치표!$C:$Q,MATCH(J2533,교과배치표!$B:$B,0),(MATCH(M2533,{"A","B","C","D","E"},0)-1)*3+2))),"")</f>
        <v/>
      </c>
      <c r="T2533" s="26" t="str">
        <f t="array" ref="T2533">IFERROR(IF(OR(J2533="",M2533="",F2533=""),"",IF(F2533="학생부종합",INDEX(종합배치표!$C:$Q,MATCH(J2533,종합배치표!$B:$B,0),(MATCH(M2533,{"A","B","C","D","E"},0)-1)*3+3),INDEX(교과배치표!$C:$Q,MATCH(J2533,교과배치표!$B:$B,0),(MATCH(M2533,{"A","B","C","D","E"},0)-1)*3+3))),"")</f>
        <v/>
      </c>
      <c r="V2533" s="140">
        <f t="shared" si="118"/>
        <v>2.7</v>
      </c>
      <c r="W2533" s="141" t="str">
        <f t="shared" si="119"/>
        <v/>
      </c>
    </row>
    <row r="2534" spans="2:23" ht="14.25" customHeight="1">
      <c r="B2534" s="20">
        <v>2882</v>
      </c>
      <c r="C2534" s="21" t="s">
        <v>22</v>
      </c>
      <c r="D2534" s="21" t="s">
        <v>22</v>
      </c>
      <c r="E2534" s="21" t="s">
        <v>1066</v>
      </c>
      <c r="F2534" s="21" t="s">
        <v>24</v>
      </c>
      <c r="G2534" s="21" t="s">
        <v>1068</v>
      </c>
      <c r="H2534" s="21" t="s">
        <v>54</v>
      </c>
      <c r="I2534" s="21" t="s">
        <v>27</v>
      </c>
      <c r="J2534" s="23"/>
      <c r="K2534" s="24">
        <v>6</v>
      </c>
      <c r="M2534" s="25" t="str">
        <f>IF(I2534="","",IF(I2534="인문",성적입력!$C$8,성적입력!$C$9))</f>
        <v>A</v>
      </c>
      <c r="N2534" s="26">
        <f>성적입력!$C$15</f>
        <v>3</v>
      </c>
      <c r="P2534" s="27" t="str">
        <f t="shared" si="117"/>
        <v/>
      </c>
      <c r="R2534" s="26" t="str">
        <f t="array" ref="R2534">IFERROR(IF(OR(J2534="",M2534="",F2534=""),"",IF(F2534="학생부종합",INDEX(종합배치표!$C:$Q,MATCH(J2534,종합배치표!$B:$B,0),(MATCH(M2534,{"A","B","C","D","E"},0)-1)*3+1),INDEX(교과배치표!$C:$Q,MATCH(J2534,교과배치표!$B:$B,0),(MATCH(M2534,{"A","B","C","D","E"},0)-1)*3+1))),"")</f>
        <v/>
      </c>
      <c r="S2534" s="26" t="str">
        <f t="array" ref="S2534">IFERROR(IF(OR(J2534="",M2534="",F2534=""),"",IF(F2534="학생부종합",INDEX(종합배치표!$C:$Q,MATCH(J2534,종합배치표!$B:$B,0),(MATCH(M2534,{"A","B","C","D","E"},0)-1)*3+2),INDEX(교과배치표!$C:$Q,MATCH(J2534,교과배치표!$B:$B,0),(MATCH(M2534,{"A","B","C","D","E"},0)-1)*3+2))),"")</f>
        <v/>
      </c>
      <c r="T2534" s="26" t="str">
        <f t="array" ref="T2534">IFERROR(IF(OR(J2534="",M2534="",F2534=""),"",IF(F2534="학생부종합",INDEX(종합배치표!$C:$Q,MATCH(J2534,종합배치표!$B:$B,0),(MATCH(M2534,{"A","B","C","D","E"},0)-1)*3+3),INDEX(교과배치표!$C:$Q,MATCH(J2534,교과배치표!$B:$B,0),(MATCH(M2534,{"A","B","C","D","E"},0)-1)*3+3))),"")</f>
        <v/>
      </c>
      <c r="V2534" s="140">
        <f t="shared" si="118"/>
        <v>2.7</v>
      </c>
      <c r="W2534" s="141" t="str">
        <f t="shared" si="119"/>
        <v/>
      </c>
    </row>
    <row r="2535" spans="2:23" ht="14.25" customHeight="1">
      <c r="B2535" s="20">
        <v>2885</v>
      </c>
      <c r="C2535" s="21" t="s">
        <v>22</v>
      </c>
      <c r="D2535" s="21" t="s">
        <v>22</v>
      </c>
      <c r="E2535" s="21" t="s">
        <v>1066</v>
      </c>
      <c r="F2535" s="21" t="s">
        <v>68</v>
      </c>
      <c r="G2535" s="21" t="s">
        <v>536</v>
      </c>
      <c r="H2535" s="21" t="s">
        <v>55</v>
      </c>
      <c r="I2535" s="21" t="s">
        <v>27</v>
      </c>
      <c r="J2535" s="23"/>
      <c r="K2535" s="24">
        <v>4</v>
      </c>
      <c r="M2535" s="25" t="str">
        <f>IF(I2535="","",IF(I2535="인문",성적입력!$C$8,성적입력!$C$9))</f>
        <v>A</v>
      </c>
      <c r="N2535" s="26">
        <f>성적입력!$C$15</f>
        <v>3</v>
      </c>
      <c r="P2535" s="27" t="str">
        <f t="shared" si="117"/>
        <v/>
      </c>
      <c r="R2535" s="26" t="str">
        <f t="array" ref="R2535">IFERROR(IF(OR(J2535="",M2535="",F2535=""),"",IF(F2535="학생부종합",INDEX(종합배치표!$C:$Q,MATCH(J2535,종합배치표!$B:$B,0),(MATCH(M2535,{"A","B","C","D","E"},0)-1)*3+1),INDEX(교과배치표!$C:$Q,MATCH(J2535,교과배치표!$B:$B,0),(MATCH(M2535,{"A","B","C","D","E"},0)-1)*3+1))),"")</f>
        <v/>
      </c>
      <c r="S2535" s="26" t="str">
        <f t="array" ref="S2535">IFERROR(IF(OR(J2535="",M2535="",F2535=""),"",IF(F2535="학생부종합",INDEX(종합배치표!$C:$Q,MATCH(J2535,종합배치표!$B:$B,0),(MATCH(M2535,{"A","B","C","D","E"},0)-1)*3+2),INDEX(교과배치표!$C:$Q,MATCH(J2535,교과배치표!$B:$B,0),(MATCH(M2535,{"A","B","C","D","E"},0)-1)*3+2))),"")</f>
        <v/>
      </c>
      <c r="T2535" s="26" t="str">
        <f t="array" ref="T2535">IFERROR(IF(OR(J2535="",M2535="",F2535=""),"",IF(F2535="학생부종합",INDEX(종합배치표!$C:$Q,MATCH(J2535,종합배치표!$B:$B,0),(MATCH(M2535,{"A","B","C","D","E"},0)-1)*3+3),INDEX(교과배치표!$C:$Q,MATCH(J2535,교과배치표!$B:$B,0),(MATCH(M2535,{"A","B","C","D","E"},0)-1)*3+3))),"")</f>
        <v/>
      </c>
      <c r="V2535" s="140">
        <f t="shared" si="118"/>
        <v>2.7</v>
      </c>
      <c r="W2535" s="141" t="str">
        <f t="shared" si="119"/>
        <v/>
      </c>
    </row>
    <row r="2536" spans="2:23" ht="14.25" customHeight="1">
      <c r="B2536" s="20">
        <v>2886</v>
      </c>
      <c r="C2536" s="21" t="s">
        <v>22</v>
      </c>
      <c r="D2536" s="21" t="s">
        <v>22</v>
      </c>
      <c r="E2536" s="21" t="s">
        <v>1066</v>
      </c>
      <c r="F2536" s="21" t="s">
        <v>24</v>
      </c>
      <c r="G2536" s="21" t="s">
        <v>1067</v>
      </c>
      <c r="H2536" s="21" t="s">
        <v>55</v>
      </c>
      <c r="I2536" s="21" t="s">
        <v>27</v>
      </c>
      <c r="J2536" s="23"/>
      <c r="K2536" s="24">
        <v>6</v>
      </c>
      <c r="M2536" s="25" t="str">
        <f>IF(I2536="","",IF(I2536="인문",성적입력!$C$8,성적입력!$C$9))</f>
        <v>A</v>
      </c>
      <c r="N2536" s="26">
        <f>성적입력!$C$15</f>
        <v>3</v>
      </c>
      <c r="P2536" s="27" t="str">
        <f t="shared" si="117"/>
        <v/>
      </c>
      <c r="R2536" s="26" t="str">
        <f t="array" ref="R2536">IFERROR(IF(OR(J2536="",M2536="",F2536=""),"",IF(F2536="학생부종합",INDEX(종합배치표!$C:$Q,MATCH(J2536,종합배치표!$B:$B,0),(MATCH(M2536,{"A","B","C","D","E"},0)-1)*3+1),INDEX(교과배치표!$C:$Q,MATCH(J2536,교과배치표!$B:$B,0),(MATCH(M2536,{"A","B","C","D","E"},0)-1)*3+1))),"")</f>
        <v/>
      </c>
      <c r="S2536" s="26" t="str">
        <f t="array" ref="S2536">IFERROR(IF(OR(J2536="",M2536="",F2536=""),"",IF(F2536="학생부종합",INDEX(종합배치표!$C:$Q,MATCH(J2536,종합배치표!$B:$B,0),(MATCH(M2536,{"A","B","C","D","E"},0)-1)*3+2),INDEX(교과배치표!$C:$Q,MATCH(J2536,교과배치표!$B:$B,0),(MATCH(M2536,{"A","B","C","D","E"},0)-1)*3+2))),"")</f>
        <v/>
      </c>
      <c r="T2536" s="26" t="str">
        <f t="array" ref="T2536">IFERROR(IF(OR(J2536="",M2536="",F2536=""),"",IF(F2536="학생부종합",INDEX(종합배치표!$C:$Q,MATCH(J2536,종합배치표!$B:$B,0),(MATCH(M2536,{"A","B","C","D","E"},0)-1)*3+3),INDEX(교과배치표!$C:$Q,MATCH(J2536,교과배치표!$B:$B,0),(MATCH(M2536,{"A","B","C","D","E"},0)-1)*3+3))),"")</f>
        <v/>
      </c>
      <c r="V2536" s="140">
        <f t="shared" si="118"/>
        <v>2.7</v>
      </c>
      <c r="W2536" s="141" t="str">
        <f t="shared" si="119"/>
        <v/>
      </c>
    </row>
    <row r="2537" spans="2:23" ht="14.25" customHeight="1">
      <c r="B2537" s="20">
        <v>2887</v>
      </c>
      <c r="C2537" s="21" t="s">
        <v>22</v>
      </c>
      <c r="D2537" s="21" t="s">
        <v>22</v>
      </c>
      <c r="E2537" s="21" t="s">
        <v>1066</v>
      </c>
      <c r="F2537" s="21" t="s">
        <v>24</v>
      </c>
      <c r="G2537" s="21" t="s">
        <v>1068</v>
      </c>
      <c r="H2537" s="21" t="s">
        <v>55</v>
      </c>
      <c r="I2537" s="21" t="s">
        <v>27</v>
      </c>
      <c r="J2537" s="23"/>
      <c r="K2537" s="24">
        <v>4</v>
      </c>
      <c r="M2537" s="25" t="str">
        <f>IF(I2537="","",IF(I2537="인문",성적입력!$C$8,성적입력!$C$9))</f>
        <v>A</v>
      </c>
      <c r="N2537" s="26">
        <f>성적입력!$C$15</f>
        <v>3</v>
      </c>
      <c r="P2537" s="27" t="str">
        <f t="shared" si="117"/>
        <v/>
      </c>
      <c r="R2537" s="26" t="str">
        <f t="array" ref="R2537">IFERROR(IF(OR(J2537="",M2537="",F2537=""),"",IF(F2537="학생부종합",INDEX(종합배치표!$C:$Q,MATCH(J2537,종합배치표!$B:$B,0),(MATCH(M2537,{"A","B","C","D","E"},0)-1)*3+1),INDEX(교과배치표!$C:$Q,MATCH(J2537,교과배치표!$B:$B,0),(MATCH(M2537,{"A","B","C","D","E"},0)-1)*3+1))),"")</f>
        <v/>
      </c>
      <c r="S2537" s="26" t="str">
        <f t="array" ref="S2537">IFERROR(IF(OR(J2537="",M2537="",F2537=""),"",IF(F2537="학생부종합",INDEX(종합배치표!$C:$Q,MATCH(J2537,종합배치표!$B:$B,0),(MATCH(M2537,{"A","B","C","D","E"},0)-1)*3+2),INDEX(교과배치표!$C:$Q,MATCH(J2537,교과배치표!$B:$B,0),(MATCH(M2537,{"A","B","C","D","E"},0)-1)*3+2))),"")</f>
        <v/>
      </c>
      <c r="T2537" s="26" t="str">
        <f t="array" ref="T2537">IFERROR(IF(OR(J2537="",M2537="",F2537=""),"",IF(F2537="학생부종합",INDEX(종합배치표!$C:$Q,MATCH(J2537,종합배치표!$B:$B,0),(MATCH(M2537,{"A","B","C","D","E"},0)-1)*3+3),INDEX(교과배치표!$C:$Q,MATCH(J2537,교과배치표!$B:$B,0),(MATCH(M2537,{"A","B","C","D","E"},0)-1)*3+3))),"")</f>
        <v/>
      </c>
      <c r="V2537" s="140">
        <f t="shared" si="118"/>
        <v>2.7</v>
      </c>
      <c r="W2537" s="141" t="str">
        <f t="shared" si="119"/>
        <v/>
      </c>
    </row>
    <row r="2538" spans="2:23" ht="14.25" customHeight="1">
      <c r="B2538" s="20">
        <v>2889</v>
      </c>
      <c r="C2538" s="21" t="s">
        <v>22</v>
      </c>
      <c r="D2538" s="21" t="s">
        <v>22</v>
      </c>
      <c r="E2538" s="21" t="s">
        <v>1066</v>
      </c>
      <c r="F2538" s="21" t="s">
        <v>68</v>
      </c>
      <c r="G2538" s="21" t="s">
        <v>536</v>
      </c>
      <c r="H2538" s="29" t="s">
        <v>1079</v>
      </c>
      <c r="I2538" s="21" t="s">
        <v>60</v>
      </c>
      <c r="J2538" s="23"/>
      <c r="K2538" s="24">
        <v>7</v>
      </c>
      <c r="M2538" s="25" t="str">
        <f>IF(I2538="","",IF(I2538="인문",성적입력!$C$8,성적입력!$C$9))</f>
        <v>A</v>
      </c>
      <c r="N2538" s="26">
        <f>성적입력!$C$15</f>
        <v>3</v>
      </c>
      <c r="P2538" s="27" t="str">
        <f t="shared" si="117"/>
        <v/>
      </c>
      <c r="R2538" s="26" t="str">
        <f t="array" ref="R2538">IFERROR(IF(OR(J2538="",M2538="",F2538=""),"",IF(F2538="학생부종합",INDEX(종합배치표!$C:$Q,MATCH(J2538,종합배치표!$B:$B,0),(MATCH(M2538,{"A","B","C","D","E"},0)-1)*3+1),INDEX(교과배치표!$C:$Q,MATCH(J2538,교과배치표!$B:$B,0),(MATCH(M2538,{"A","B","C","D","E"},0)-1)*3+1))),"")</f>
        <v/>
      </c>
      <c r="S2538" s="26" t="str">
        <f t="array" ref="S2538">IFERROR(IF(OR(J2538="",M2538="",F2538=""),"",IF(F2538="학생부종합",INDEX(종합배치표!$C:$Q,MATCH(J2538,종합배치표!$B:$B,0),(MATCH(M2538,{"A","B","C","D","E"},0)-1)*3+2),INDEX(교과배치표!$C:$Q,MATCH(J2538,교과배치표!$B:$B,0),(MATCH(M2538,{"A","B","C","D","E"},0)-1)*3+2))),"")</f>
        <v/>
      </c>
      <c r="T2538" s="26" t="str">
        <f t="array" ref="T2538">IFERROR(IF(OR(J2538="",M2538="",F2538=""),"",IF(F2538="학생부종합",INDEX(종합배치표!$C:$Q,MATCH(J2538,종합배치표!$B:$B,0),(MATCH(M2538,{"A","B","C","D","E"},0)-1)*3+3),INDEX(교과배치표!$C:$Q,MATCH(J2538,교과배치표!$B:$B,0),(MATCH(M2538,{"A","B","C","D","E"},0)-1)*3+3))),"")</f>
        <v/>
      </c>
      <c r="V2538" s="140">
        <f t="shared" si="118"/>
        <v>2.7</v>
      </c>
      <c r="W2538" s="141" t="str">
        <f t="shared" si="119"/>
        <v/>
      </c>
    </row>
    <row r="2539" spans="2:23" ht="14.25" customHeight="1">
      <c r="B2539" s="20">
        <v>2890</v>
      </c>
      <c r="C2539" s="21" t="s">
        <v>22</v>
      </c>
      <c r="D2539" s="21" t="s">
        <v>22</v>
      </c>
      <c r="E2539" s="21" t="s">
        <v>1066</v>
      </c>
      <c r="F2539" s="21" t="s">
        <v>24</v>
      </c>
      <c r="G2539" s="21" t="s">
        <v>1068</v>
      </c>
      <c r="H2539" s="29" t="s">
        <v>1079</v>
      </c>
      <c r="I2539" s="21" t="s">
        <v>60</v>
      </c>
      <c r="J2539" s="23"/>
      <c r="K2539" s="24">
        <v>7</v>
      </c>
      <c r="M2539" s="25" t="str">
        <f>IF(I2539="","",IF(I2539="인문",성적입력!$C$8,성적입력!$C$9))</f>
        <v>A</v>
      </c>
      <c r="N2539" s="26">
        <f>성적입력!$C$15</f>
        <v>3</v>
      </c>
      <c r="P2539" s="27" t="str">
        <f t="shared" si="117"/>
        <v/>
      </c>
      <c r="R2539" s="26" t="str">
        <f t="array" ref="R2539">IFERROR(IF(OR(J2539="",M2539="",F2539=""),"",IF(F2539="학생부종합",INDEX(종합배치표!$C:$Q,MATCH(J2539,종합배치표!$B:$B,0),(MATCH(M2539,{"A","B","C","D","E"},0)-1)*3+1),INDEX(교과배치표!$C:$Q,MATCH(J2539,교과배치표!$B:$B,0),(MATCH(M2539,{"A","B","C","D","E"},0)-1)*3+1))),"")</f>
        <v/>
      </c>
      <c r="S2539" s="26" t="str">
        <f t="array" ref="S2539">IFERROR(IF(OR(J2539="",M2539="",F2539=""),"",IF(F2539="학생부종합",INDEX(종합배치표!$C:$Q,MATCH(J2539,종합배치표!$B:$B,0),(MATCH(M2539,{"A","B","C","D","E"},0)-1)*3+2),INDEX(교과배치표!$C:$Q,MATCH(J2539,교과배치표!$B:$B,0),(MATCH(M2539,{"A","B","C","D","E"},0)-1)*3+2))),"")</f>
        <v/>
      </c>
      <c r="T2539" s="26" t="str">
        <f t="array" ref="T2539">IFERROR(IF(OR(J2539="",M2539="",F2539=""),"",IF(F2539="학생부종합",INDEX(종합배치표!$C:$Q,MATCH(J2539,종합배치표!$B:$B,0),(MATCH(M2539,{"A","B","C","D","E"},0)-1)*3+3),INDEX(교과배치표!$C:$Q,MATCH(J2539,교과배치표!$B:$B,0),(MATCH(M2539,{"A","B","C","D","E"},0)-1)*3+3))),"")</f>
        <v/>
      </c>
      <c r="V2539" s="140">
        <f t="shared" si="118"/>
        <v>2.7</v>
      </c>
      <c r="W2539" s="141" t="str">
        <f t="shared" si="119"/>
        <v/>
      </c>
    </row>
    <row r="2540" spans="2:23" ht="14.25" customHeight="1">
      <c r="B2540" s="20">
        <v>2892</v>
      </c>
      <c r="C2540" s="21" t="s">
        <v>22</v>
      </c>
      <c r="D2540" s="21" t="s">
        <v>22</v>
      </c>
      <c r="E2540" s="21" t="s">
        <v>1066</v>
      </c>
      <c r="F2540" s="21" t="s">
        <v>24</v>
      </c>
      <c r="G2540" s="22" t="s">
        <v>1069</v>
      </c>
      <c r="H2540" s="29" t="s">
        <v>1079</v>
      </c>
      <c r="I2540" s="21" t="s">
        <v>60</v>
      </c>
      <c r="J2540" s="23"/>
      <c r="K2540" s="24">
        <v>8</v>
      </c>
      <c r="M2540" s="25" t="str">
        <f>IF(I2540="","",IF(I2540="인문",성적입력!$C$8,성적입력!$C$9))</f>
        <v>A</v>
      </c>
      <c r="N2540" s="26">
        <f>성적입력!$C$15</f>
        <v>3</v>
      </c>
      <c r="P2540" s="27" t="str">
        <f t="shared" si="117"/>
        <v/>
      </c>
      <c r="R2540" s="26" t="str">
        <f t="array" ref="R2540">IFERROR(IF(OR(J2540="",M2540="",F2540=""),"",IF(F2540="학생부종합",INDEX(종합배치표!$C:$Q,MATCH(J2540,종합배치표!$B:$B,0),(MATCH(M2540,{"A","B","C","D","E"},0)-1)*3+1),INDEX(교과배치표!$C:$Q,MATCH(J2540,교과배치표!$B:$B,0),(MATCH(M2540,{"A","B","C","D","E"},0)-1)*3+1))),"")</f>
        <v/>
      </c>
      <c r="S2540" s="26" t="str">
        <f t="array" ref="S2540">IFERROR(IF(OR(J2540="",M2540="",F2540=""),"",IF(F2540="학생부종합",INDEX(종합배치표!$C:$Q,MATCH(J2540,종합배치표!$B:$B,0),(MATCH(M2540,{"A","B","C","D","E"},0)-1)*3+2),INDEX(교과배치표!$C:$Q,MATCH(J2540,교과배치표!$B:$B,0),(MATCH(M2540,{"A","B","C","D","E"},0)-1)*3+2))),"")</f>
        <v/>
      </c>
      <c r="T2540" s="26" t="str">
        <f t="array" ref="T2540">IFERROR(IF(OR(J2540="",M2540="",F2540=""),"",IF(F2540="학생부종합",INDEX(종합배치표!$C:$Q,MATCH(J2540,종합배치표!$B:$B,0),(MATCH(M2540,{"A","B","C","D","E"},0)-1)*3+3),INDEX(교과배치표!$C:$Q,MATCH(J2540,교과배치표!$B:$B,0),(MATCH(M2540,{"A","B","C","D","E"},0)-1)*3+3))),"")</f>
        <v/>
      </c>
      <c r="V2540" s="140">
        <f t="shared" si="118"/>
        <v>2.7</v>
      </c>
      <c r="W2540" s="141" t="str">
        <f t="shared" si="119"/>
        <v/>
      </c>
    </row>
    <row r="2541" spans="2:23" ht="14.25" customHeight="1">
      <c r="B2541" s="20">
        <v>2893</v>
      </c>
      <c r="C2541" s="21" t="s">
        <v>22</v>
      </c>
      <c r="D2541" s="21" t="s">
        <v>22</v>
      </c>
      <c r="E2541" s="21" t="s">
        <v>1066</v>
      </c>
      <c r="F2541" s="21" t="s">
        <v>68</v>
      </c>
      <c r="G2541" s="21" t="s">
        <v>536</v>
      </c>
      <c r="H2541" s="21" t="s">
        <v>1080</v>
      </c>
      <c r="I2541" s="21" t="s">
        <v>514</v>
      </c>
      <c r="J2541" s="23"/>
      <c r="K2541" s="24">
        <v>5</v>
      </c>
      <c r="M2541" s="25" t="str">
        <f>IF(I2541="","",IF(I2541="인문",성적입력!$C$8,성적입력!$C$9))</f>
        <v>A</v>
      </c>
      <c r="N2541" s="26">
        <f>성적입력!$C$15</f>
        <v>3</v>
      </c>
      <c r="P2541" s="27" t="str">
        <f t="shared" si="117"/>
        <v/>
      </c>
      <c r="R2541" s="26" t="str">
        <f t="array" ref="R2541">IFERROR(IF(OR(J2541="",M2541="",F2541=""),"",IF(F2541="학생부종합",INDEX(종합배치표!$C:$Q,MATCH(J2541,종합배치표!$B:$B,0),(MATCH(M2541,{"A","B","C","D","E"},0)-1)*3+1),INDEX(교과배치표!$C:$Q,MATCH(J2541,교과배치표!$B:$B,0),(MATCH(M2541,{"A","B","C","D","E"},0)-1)*3+1))),"")</f>
        <v/>
      </c>
      <c r="S2541" s="26" t="str">
        <f t="array" ref="S2541">IFERROR(IF(OR(J2541="",M2541="",F2541=""),"",IF(F2541="학생부종합",INDEX(종합배치표!$C:$Q,MATCH(J2541,종합배치표!$B:$B,0),(MATCH(M2541,{"A","B","C","D","E"},0)-1)*3+2),INDEX(교과배치표!$C:$Q,MATCH(J2541,교과배치표!$B:$B,0),(MATCH(M2541,{"A","B","C","D","E"},0)-1)*3+2))),"")</f>
        <v/>
      </c>
      <c r="T2541" s="26" t="str">
        <f t="array" ref="T2541">IFERROR(IF(OR(J2541="",M2541="",F2541=""),"",IF(F2541="학생부종합",INDEX(종합배치표!$C:$Q,MATCH(J2541,종합배치표!$B:$B,0),(MATCH(M2541,{"A","B","C","D","E"},0)-1)*3+3),INDEX(교과배치표!$C:$Q,MATCH(J2541,교과배치표!$B:$B,0),(MATCH(M2541,{"A","B","C","D","E"},0)-1)*3+3))),"")</f>
        <v/>
      </c>
      <c r="V2541" s="140">
        <f t="shared" si="118"/>
        <v>2.7</v>
      </c>
      <c r="W2541" s="141" t="str">
        <f t="shared" si="119"/>
        <v/>
      </c>
    </row>
    <row r="2542" spans="2:23" ht="14.25" customHeight="1">
      <c r="B2542" s="20">
        <v>2894</v>
      </c>
      <c r="C2542" s="21" t="s">
        <v>22</v>
      </c>
      <c r="D2542" s="21" t="s">
        <v>22</v>
      </c>
      <c r="E2542" s="21" t="s">
        <v>1066</v>
      </c>
      <c r="F2542" s="21" t="s">
        <v>24</v>
      </c>
      <c r="G2542" s="21" t="s">
        <v>1067</v>
      </c>
      <c r="H2542" s="21" t="s">
        <v>1080</v>
      </c>
      <c r="I2542" s="21" t="s">
        <v>514</v>
      </c>
      <c r="J2542" s="23"/>
      <c r="K2542" s="24">
        <v>5</v>
      </c>
      <c r="M2542" s="25" t="str">
        <f>IF(I2542="","",IF(I2542="인문",성적입력!$C$8,성적입력!$C$9))</f>
        <v>A</v>
      </c>
      <c r="N2542" s="26">
        <f>성적입력!$C$15</f>
        <v>3</v>
      </c>
      <c r="P2542" s="27" t="str">
        <f t="shared" si="117"/>
        <v/>
      </c>
      <c r="R2542" s="26" t="str">
        <f t="array" ref="R2542">IFERROR(IF(OR(J2542="",M2542="",F2542=""),"",IF(F2542="학생부종합",INDEX(종합배치표!$C:$Q,MATCH(J2542,종합배치표!$B:$B,0),(MATCH(M2542,{"A","B","C","D","E"},0)-1)*3+1),INDEX(교과배치표!$C:$Q,MATCH(J2542,교과배치표!$B:$B,0),(MATCH(M2542,{"A","B","C","D","E"},0)-1)*3+1))),"")</f>
        <v/>
      </c>
      <c r="S2542" s="26" t="str">
        <f t="array" ref="S2542">IFERROR(IF(OR(J2542="",M2542="",F2542=""),"",IF(F2542="학생부종합",INDEX(종합배치표!$C:$Q,MATCH(J2542,종합배치표!$B:$B,0),(MATCH(M2542,{"A","B","C","D","E"},0)-1)*3+2),INDEX(교과배치표!$C:$Q,MATCH(J2542,교과배치표!$B:$B,0),(MATCH(M2542,{"A","B","C","D","E"},0)-1)*3+2))),"")</f>
        <v/>
      </c>
      <c r="T2542" s="26" t="str">
        <f t="array" ref="T2542">IFERROR(IF(OR(J2542="",M2542="",F2542=""),"",IF(F2542="학생부종합",INDEX(종합배치표!$C:$Q,MATCH(J2542,종합배치표!$B:$B,0),(MATCH(M2542,{"A","B","C","D","E"},0)-1)*3+3),INDEX(교과배치표!$C:$Q,MATCH(J2542,교과배치표!$B:$B,0),(MATCH(M2542,{"A","B","C","D","E"},0)-1)*3+3))),"")</f>
        <v/>
      </c>
      <c r="V2542" s="140">
        <f t="shared" si="118"/>
        <v>2.7</v>
      </c>
      <c r="W2542" s="141" t="str">
        <f t="shared" si="119"/>
        <v/>
      </c>
    </row>
    <row r="2543" spans="2:23" ht="14.25" customHeight="1">
      <c r="B2543" s="20">
        <v>2895</v>
      </c>
      <c r="C2543" s="21" t="s">
        <v>22</v>
      </c>
      <c r="D2543" s="21" t="s">
        <v>22</v>
      </c>
      <c r="E2543" s="21" t="s">
        <v>1066</v>
      </c>
      <c r="F2543" s="21" t="s">
        <v>24</v>
      </c>
      <c r="G2543" s="21" t="s">
        <v>1068</v>
      </c>
      <c r="H2543" s="21" t="s">
        <v>1080</v>
      </c>
      <c r="I2543" s="21" t="s">
        <v>514</v>
      </c>
      <c r="J2543" s="23"/>
      <c r="K2543" s="24">
        <v>5</v>
      </c>
      <c r="M2543" s="25" t="str">
        <f>IF(I2543="","",IF(I2543="인문",성적입력!$C$8,성적입력!$C$9))</f>
        <v>A</v>
      </c>
      <c r="N2543" s="26">
        <f>성적입력!$C$15</f>
        <v>3</v>
      </c>
      <c r="P2543" s="27" t="str">
        <f t="shared" si="117"/>
        <v/>
      </c>
      <c r="R2543" s="26" t="str">
        <f t="array" ref="R2543">IFERROR(IF(OR(J2543="",M2543="",F2543=""),"",IF(F2543="학생부종합",INDEX(종합배치표!$C:$Q,MATCH(J2543,종합배치표!$B:$B,0),(MATCH(M2543,{"A","B","C","D","E"},0)-1)*3+1),INDEX(교과배치표!$C:$Q,MATCH(J2543,교과배치표!$B:$B,0),(MATCH(M2543,{"A","B","C","D","E"},0)-1)*3+1))),"")</f>
        <v/>
      </c>
      <c r="S2543" s="26" t="str">
        <f t="array" ref="S2543">IFERROR(IF(OR(J2543="",M2543="",F2543=""),"",IF(F2543="학생부종합",INDEX(종합배치표!$C:$Q,MATCH(J2543,종합배치표!$B:$B,0),(MATCH(M2543,{"A","B","C","D","E"},0)-1)*3+2),INDEX(교과배치표!$C:$Q,MATCH(J2543,교과배치표!$B:$B,0),(MATCH(M2543,{"A","B","C","D","E"},0)-1)*3+2))),"")</f>
        <v/>
      </c>
      <c r="T2543" s="26" t="str">
        <f t="array" ref="T2543">IFERROR(IF(OR(J2543="",M2543="",F2543=""),"",IF(F2543="학생부종합",INDEX(종합배치표!$C:$Q,MATCH(J2543,종합배치표!$B:$B,0),(MATCH(M2543,{"A","B","C","D","E"},0)-1)*3+3),INDEX(교과배치표!$C:$Q,MATCH(J2543,교과배치표!$B:$B,0),(MATCH(M2543,{"A","B","C","D","E"},0)-1)*3+3))),"")</f>
        <v/>
      </c>
      <c r="V2543" s="140">
        <f t="shared" si="118"/>
        <v>2.7</v>
      </c>
      <c r="W2543" s="141" t="str">
        <f t="shared" si="119"/>
        <v/>
      </c>
    </row>
    <row r="2544" spans="2:23" ht="14.25" customHeight="1">
      <c r="B2544" s="20">
        <v>2896</v>
      </c>
      <c r="C2544" s="21" t="s">
        <v>22</v>
      </c>
      <c r="D2544" s="21" t="s">
        <v>22</v>
      </c>
      <c r="E2544" s="21" t="s">
        <v>1066</v>
      </c>
      <c r="F2544" s="21" t="s">
        <v>68</v>
      </c>
      <c r="G2544" s="21" t="s">
        <v>536</v>
      </c>
      <c r="H2544" s="21" t="s">
        <v>440</v>
      </c>
      <c r="I2544" s="21" t="s">
        <v>27</v>
      </c>
      <c r="J2544" s="23"/>
      <c r="K2544" s="24">
        <v>5</v>
      </c>
      <c r="M2544" s="25" t="str">
        <f>IF(I2544="","",IF(I2544="인문",성적입력!$C$8,성적입력!$C$9))</f>
        <v>A</v>
      </c>
      <c r="N2544" s="26">
        <f>성적입력!$C$15</f>
        <v>3</v>
      </c>
      <c r="P2544" s="27" t="str">
        <f t="shared" si="117"/>
        <v/>
      </c>
      <c r="R2544" s="26" t="str">
        <f t="array" ref="R2544">IFERROR(IF(OR(J2544="",M2544="",F2544=""),"",IF(F2544="학생부종합",INDEX(종합배치표!$C:$Q,MATCH(J2544,종합배치표!$B:$B,0),(MATCH(M2544,{"A","B","C","D","E"},0)-1)*3+1),INDEX(교과배치표!$C:$Q,MATCH(J2544,교과배치표!$B:$B,0),(MATCH(M2544,{"A","B","C","D","E"},0)-1)*3+1))),"")</f>
        <v/>
      </c>
      <c r="S2544" s="26" t="str">
        <f t="array" ref="S2544">IFERROR(IF(OR(J2544="",M2544="",F2544=""),"",IF(F2544="학생부종합",INDEX(종합배치표!$C:$Q,MATCH(J2544,종합배치표!$B:$B,0),(MATCH(M2544,{"A","B","C","D","E"},0)-1)*3+2),INDEX(교과배치표!$C:$Q,MATCH(J2544,교과배치표!$B:$B,0),(MATCH(M2544,{"A","B","C","D","E"},0)-1)*3+2))),"")</f>
        <v/>
      </c>
      <c r="T2544" s="26" t="str">
        <f t="array" ref="T2544">IFERROR(IF(OR(J2544="",M2544="",F2544=""),"",IF(F2544="학생부종합",INDEX(종합배치표!$C:$Q,MATCH(J2544,종합배치표!$B:$B,0),(MATCH(M2544,{"A","B","C","D","E"},0)-1)*3+3),INDEX(교과배치표!$C:$Q,MATCH(J2544,교과배치표!$B:$B,0),(MATCH(M2544,{"A","B","C","D","E"},0)-1)*3+3))),"")</f>
        <v/>
      </c>
      <c r="V2544" s="140">
        <f t="shared" si="118"/>
        <v>2.7</v>
      </c>
      <c r="W2544" s="141" t="str">
        <f t="shared" si="119"/>
        <v/>
      </c>
    </row>
    <row r="2545" spans="2:23" ht="14.25" customHeight="1">
      <c r="B2545" s="20">
        <v>2897</v>
      </c>
      <c r="C2545" s="21" t="s">
        <v>22</v>
      </c>
      <c r="D2545" s="21" t="s">
        <v>22</v>
      </c>
      <c r="E2545" s="21" t="s">
        <v>1066</v>
      </c>
      <c r="F2545" s="21" t="s">
        <v>24</v>
      </c>
      <c r="G2545" s="21" t="s">
        <v>1067</v>
      </c>
      <c r="H2545" s="21" t="s">
        <v>440</v>
      </c>
      <c r="I2545" s="21" t="s">
        <v>27</v>
      </c>
      <c r="J2545" s="23"/>
      <c r="K2545" s="24">
        <v>8</v>
      </c>
      <c r="M2545" s="25" t="str">
        <f>IF(I2545="","",IF(I2545="인문",성적입력!$C$8,성적입력!$C$9))</f>
        <v>A</v>
      </c>
      <c r="N2545" s="26">
        <f>성적입력!$C$15</f>
        <v>3</v>
      </c>
      <c r="P2545" s="27" t="str">
        <f t="shared" si="117"/>
        <v/>
      </c>
      <c r="R2545" s="26" t="str">
        <f t="array" ref="R2545">IFERROR(IF(OR(J2545="",M2545="",F2545=""),"",IF(F2545="학생부종합",INDEX(종합배치표!$C:$Q,MATCH(J2545,종합배치표!$B:$B,0),(MATCH(M2545,{"A","B","C","D","E"},0)-1)*3+1),INDEX(교과배치표!$C:$Q,MATCH(J2545,교과배치표!$B:$B,0),(MATCH(M2545,{"A","B","C","D","E"},0)-1)*3+1))),"")</f>
        <v/>
      </c>
      <c r="S2545" s="26" t="str">
        <f t="array" ref="S2545">IFERROR(IF(OR(J2545="",M2545="",F2545=""),"",IF(F2545="학생부종합",INDEX(종합배치표!$C:$Q,MATCH(J2545,종합배치표!$B:$B,0),(MATCH(M2545,{"A","B","C","D","E"},0)-1)*3+2),INDEX(교과배치표!$C:$Q,MATCH(J2545,교과배치표!$B:$B,0),(MATCH(M2545,{"A","B","C","D","E"},0)-1)*3+2))),"")</f>
        <v/>
      </c>
      <c r="T2545" s="26" t="str">
        <f t="array" ref="T2545">IFERROR(IF(OR(J2545="",M2545="",F2545=""),"",IF(F2545="학생부종합",INDEX(종합배치표!$C:$Q,MATCH(J2545,종합배치표!$B:$B,0),(MATCH(M2545,{"A","B","C","D","E"},0)-1)*3+3),INDEX(교과배치표!$C:$Q,MATCH(J2545,교과배치표!$B:$B,0),(MATCH(M2545,{"A","B","C","D","E"},0)-1)*3+3))),"")</f>
        <v/>
      </c>
      <c r="V2545" s="140">
        <f t="shared" si="118"/>
        <v>2.7</v>
      </c>
      <c r="W2545" s="141" t="str">
        <f t="shared" si="119"/>
        <v/>
      </c>
    </row>
    <row r="2546" spans="2:23" ht="14.25" customHeight="1">
      <c r="B2546" s="20">
        <v>2898</v>
      </c>
      <c r="C2546" s="21" t="s">
        <v>22</v>
      </c>
      <c r="D2546" s="21" t="s">
        <v>22</v>
      </c>
      <c r="E2546" s="21" t="s">
        <v>1066</v>
      </c>
      <c r="F2546" s="21" t="s">
        <v>24</v>
      </c>
      <c r="G2546" s="21" t="s">
        <v>1068</v>
      </c>
      <c r="H2546" s="21" t="s">
        <v>440</v>
      </c>
      <c r="I2546" s="21" t="s">
        <v>27</v>
      </c>
      <c r="J2546" s="23"/>
      <c r="K2546" s="24">
        <v>4</v>
      </c>
      <c r="M2546" s="25" t="str">
        <f>IF(I2546="","",IF(I2546="인문",성적입력!$C$8,성적입력!$C$9))</f>
        <v>A</v>
      </c>
      <c r="N2546" s="26">
        <f>성적입력!$C$15</f>
        <v>3</v>
      </c>
      <c r="P2546" s="27" t="str">
        <f t="shared" si="117"/>
        <v/>
      </c>
      <c r="R2546" s="26" t="str">
        <f t="array" ref="R2546">IFERROR(IF(OR(J2546="",M2546="",F2546=""),"",IF(F2546="학생부종합",INDEX(종합배치표!$C:$Q,MATCH(J2546,종합배치표!$B:$B,0),(MATCH(M2546,{"A","B","C","D","E"},0)-1)*3+1),INDEX(교과배치표!$C:$Q,MATCH(J2546,교과배치표!$B:$B,0),(MATCH(M2546,{"A","B","C","D","E"},0)-1)*3+1))),"")</f>
        <v/>
      </c>
      <c r="S2546" s="26" t="str">
        <f t="array" ref="S2546">IFERROR(IF(OR(J2546="",M2546="",F2546=""),"",IF(F2546="학생부종합",INDEX(종합배치표!$C:$Q,MATCH(J2546,종합배치표!$B:$B,0),(MATCH(M2546,{"A","B","C","D","E"},0)-1)*3+2),INDEX(교과배치표!$C:$Q,MATCH(J2546,교과배치표!$B:$B,0),(MATCH(M2546,{"A","B","C","D","E"},0)-1)*3+2))),"")</f>
        <v/>
      </c>
      <c r="T2546" s="26" t="str">
        <f t="array" ref="T2546">IFERROR(IF(OR(J2546="",M2546="",F2546=""),"",IF(F2546="학생부종합",INDEX(종합배치표!$C:$Q,MATCH(J2546,종합배치표!$B:$B,0),(MATCH(M2546,{"A","B","C","D","E"},0)-1)*3+3),INDEX(교과배치표!$C:$Q,MATCH(J2546,교과배치표!$B:$B,0),(MATCH(M2546,{"A","B","C","D","E"},0)-1)*3+3))),"")</f>
        <v/>
      </c>
      <c r="V2546" s="140">
        <f t="shared" si="118"/>
        <v>2.7</v>
      </c>
      <c r="W2546" s="141" t="str">
        <f t="shared" si="119"/>
        <v/>
      </c>
    </row>
    <row r="2547" spans="2:23" ht="14.25" customHeight="1">
      <c r="B2547" s="20">
        <v>2900</v>
      </c>
      <c r="C2547" s="21" t="s">
        <v>22</v>
      </c>
      <c r="D2547" s="21" t="s">
        <v>22</v>
      </c>
      <c r="E2547" s="21" t="s">
        <v>1066</v>
      </c>
      <c r="F2547" s="21" t="s">
        <v>68</v>
      </c>
      <c r="G2547" s="21" t="s">
        <v>536</v>
      </c>
      <c r="H2547" s="21" t="s">
        <v>1081</v>
      </c>
      <c r="I2547" s="21" t="s">
        <v>27</v>
      </c>
      <c r="J2547" s="23"/>
      <c r="K2547" s="24">
        <v>4</v>
      </c>
      <c r="M2547" s="25" t="str">
        <f>IF(I2547="","",IF(I2547="인문",성적입력!$C$8,성적입력!$C$9))</f>
        <v>A</v>
      </c>
      <c r="N2547" s="26">
        <f>성적입력!$C$15</f>
        <v>3</v>
      </c>
      <c r="P2547" s="27" t="str">
        <f t="shared" si="117"/>
        <v/>
      </c>
      <c r="R2547" s="26" t="str">
        <f t="array" ref="R2547">IFERROR(IF(OR(J2547="",M2547="",F2547=""),"",IF(F2547="학생부종합",INDEX(종합배치표!$C:$Q,MATCH(J2547,종합배치표!$B:$B,0),(MATCH(M2547,{"A","B","C","D","E"},0)-1)*3+1),INDEX(교과배치표!$C:$Q,MATCH(J2547,교과배치표!$B:$B,0),(MATCH(M2547,{"A","B","C","D","E"},0)-1)*3+1))),"")</f>
        <v/>
      </c>
      <c r="S2547" s="26" t="str">
        <f t="array" ref="S2547">IFERROR(IF(OR(J2547="",M2547="",F2547=""),"",IF(F2547="학생부종합",INDEX(종합배치표!$C:$Q,MATCH(J2547,종합배치표!$B:$B,0),(MATCH(M2547,{"A","B","C","D","E"},0)-1)*3+2),INDEX(교과배치표!$C:$Q,MATCH(J2547,교과배치표!$B:$B,0),(MATCH(M2547,{"A","B","C","D","E"},0)-1)*3+2))),"")</f>
        <v/>
      </c>
      <c r="T2547" s="26" t="str">
        <f t="array" ref="T2547">IFERROR(IF(OR(J2547="",M2547="",F2547=""),"",IF(F2547="학생부종합",INDEX(종합배치표!$C:$Q,MATCH(J2547,종합배치표!$B:$B,0),(MATCH(M2547,{"A","B","C","D","E"},0)-1)*3+3),INDEX(교과배치표!$C:$Q,MATCH(J2547,교과배치표!$B:$B,0),(MATCH(M2547,{"A","B","C","D","E"},0)-1)*3+3))),"")</f>
        <v/>
      </c>
      <c r="V2547" s="140">
        <f t="shared" si="118"/>
        <v>2.7</v>
      </c>
      <c r="W2547" s="141" t="str">
        <f t="shared" si="119"/>
        <v/>
      </c>
    </row>
    <row r="2548" spans="2:23" ht="14.25" customHeight="1">
      <c r="B2548" s="20">
        <v>2901</v>
      </c>
      <c r="C2548" s="21" t="s">
        <v>22</v>
      </c>
      <c r="D2548" s="21" t="s">
        <v>22</v>
      </c>
      <c r="E2548" s="21" t="s">
        <v>1066</v>
      </c>
      <c r="F2548" s="21" t="s">
        <v>24</v>
      </c>
      <c r="G2548" s="21" t="s">
        <v>1067</v>
      </c>
      <c r="H2548" s="21" t="s">
        <v>1081</v>
      </c>
      <c r="I2548" s="21" t="s">
        <v>27</v>
      </c>
      <c r="J2548" s="23"/>
      <c r="K2548" s="24">
        <v>6</v>
      </c>
      <c r="M2548" s="25" t="str">
        <f>IF(I2548="","",IF(I2548="인문",성적입력!$C$8,성적입력!$C$9))</f>
        <v>A</v>
      </c>
      <c r="N2548" s="26">
        <f>성적입력!$C$15</f>
        <v>3</v>
      </c>
      <c r="P2548" s="27" t="str">
        <f t="shared" si="117"/>
        <v/>
      </c>
      <c r="R2548" s="26" t="str">
        <f t="array" ref="R2548">IFERROR(IF(OR(J2548="",M2548="",F2548=""),"",IF(F2548="학생부종합",INDEX(종합배치표!$C:$Q,MATCH(J2548,종합배치표!$B:$B,0),(MATCH(M2548,{"A","B","C","D","E"},0)-1)*3+1),INDEX(교과배치표!$C:$Q,MATCH(J2548,교과배치표!$B:$B,0),(MATCH(M2548,{"A","B","C","D","E"},0)-1)*3+1))),"")</f>
        <v/>
      </c>
      <c r="S2548" s="26" t="str">
        <f t="array" ref="S2548">IFERROR(IF(OR(J2548="",M2548="",F2548=""),"",IF(F2548="학생부종합",INDEX(종합배치표!$C:$Q,MATCH(J2548,종합배치표!$B:$B,0),(MATCH(M2548,{"A","B","C","D","E"},0)-1)*3+2),INDEX(교과배치표!$C:$Q,MATCH(J2548,교과배치표!$B:$B,0),(MATCH(M2548,{"A","B","C","D","E"},0)-1)*3+2))),"")</f>
        <v/>
      </c>
      <c r="T2548" s="26" t="str">
        <f t="array" ref="T2548">IFERROR(IF(OR(J2548="",M2548="",F2548=""),"",IF(F2548="학생부종합",INDEX(종합배치표!$C:$Q,MATCH(J2548,종합배치표!$B:$B,0),(MATCH(M2548,{"A","B","C","D","E"},0)-1)*3+3),INDEX(교과배치표!$C:$Q,MATCH(J2548,교과배치표!$B:$B,0),(MATCH(M2548,{"A","B","C","D","E"},0)-1)*3+3))),"")</f>
        <v/>
      </c>
      <c r="V2548" s="140">
        <f t="shared" si="118"/>
        <v>2.7</v>
      </c>
      <c r="W2548" s="141" t="str">
        <f t="shared" si="119"/>
        <v/>
      </c>
    </row>
    <row r="2549" spans="2:23" ht="14.25" customHeight="1">
      <c r="B2549" s="20">
        <v>2902</v>
      </c>
      <c r="C2549" s="21" t="s">
        <v>22</v>
      </c>
      <c r="D2549" s="21" t="s">
        <v>22</v>
      </c>
      <c r="E2549" s="21" t="s">
        <v>1066</v>
      </c>
      <c r="F2549" s="21" t="s">
        <v>24</v>
      </c>
      <c r="G2549" s="21" t="s">
        <v>1068</v>
      </c>
      <c r="H2549" s="21" t="s">
        <v>1081</v>
      </c>
      <c r="I2549" s="21" t="s">
        <v>27</v>
      </c>
      <c r="J2549" s="23"/>
      <c r="K2549" s="24">
        <v>4</v>
      </c>
      <c r="M2549" s="25" t="str">
        <f>IF(I2549="","",IF(I2549="인문",성적입력!$C$8,성적입력!$C$9))</f>
        <v>A</v>
      </c>
      <c r="N2549" s="26">
        <f>성적입력!$C$15</f>
        <v>3</v>
      </c>
      <c r="P2549" s="27" t="str">
        <f t="shared" si="117"/>
        <v/>
      </c>
      <c r="R2549" s="26" t="str">
        <f t="array" ref="R2549">IFERROR(IF(OR(J2549="",M2549="",F2549=""),"",IF(F2549="학생부종합",INDEX(종합배치표!$C:$Q,MATCH(J2549,종합배치표!$B:$B,0),(MATCH(M2549,{"A","B","C","D","E"},0)-1)*3+1),INDEX(교과배치표!$C:$Q,MATCH(J2549,교과배치표!$B:$B,0),(MATCH(M2549,{"A","B","C","D","E"},0)-1)*3+1))),"")</f>
        <v/>
      </c>
      <c r="S2549" s="26" t="str">
        <f t="array" ref="S2549">IFERROR(IF(OR(J2549="",M2549="",F2549=""),"",IF(F2549="학생부종합",INDEX(종합배치표!$C:$Q,MATCH(J2549,종합배치표!$B:$B,0),(MATCH(M2549,{"A","B","C","D","E"},0)-1)*3+2),INDEX(교과배치표!$C:$Q,MATCH(J2549,교과배치표!$B:$B,0),(MATCH(M2549,{"A","B","C","D","E"},0)-1)*3+2))),"")</f>
        <v/>
      </c>
      <c r="T2549" s="26" t="str">
        <f t="array" ref="T2549">IFERROR(IF(OR(J2549="",M2549="",F2549=""),"",IF(F2549="학생부종합",INDEX(종합배치표!$C:$Q,MATCH(J2549,종합배치표!$B:$B,0),(MATCH(M2549,{"A","B","C","D","E"},0)-1)*3+3),INDEX(교과배치표!$C:$Q,MATCH(J2549,교과배치표!$B:$B,0),(MATCH(M2549,{"A","B","C","D","E"},0)-1)*3+3))),"")</f>
        <v/>
      </c>
      <c r="V2549" s="140">
        <f t="shared" si="118"/>
        <v>2.7</v>
      </c>
      <c r="W2549" s="141" t="str">
        <f t="shared" si="119"/>
        <v/>
      </c>
    </row>
    <row r="2550" spans="2:23" ht="14.25" customHeight="1">
      <c r="B2550" s="20">
        <v>2904</v>
      </c>
      <c r="C2550" s="21" t="s">
        <v>22</v>
      </c>
      <c r="D2550" s="21" t="s">
        <v>22</v>
      </c>
      <c r="E2550" s="21" t="s">
        <v>1066</v>
      </c>
      <c r="F2550" s="21" t="s">
        <v>68</v>
      </c>
      <c r="G2550" s="21" t="s">
        <v>536</v>
      </c>
      <c r="H2550" s="21" t="s">
        <v>40</v>
      </c>
      <c r="I2550" s="21" t="s">
        <v>27</v>
      </c>
      <c r="J2550" s="23"/>
      <c r="K2550" s="24">
        <v>7</v>
      </c>
      <c r="M2550" s="25" t="str">
        <f>IF(I2550="","",IF(I2550="인문",성적입력!$C$8,성적입력!$C$9))</f>
        <v>A</v>
      </c>
      <c r="N2550" s="26">
        <f>성적입력!$C$15</f>
        <v>3</v>
      </c>
      <c r="P2550" s="27" t="str">
        <f t="shared" si="117"/>
        <v/>
      </c>
      <c r="R2550" s="26" t="str">
        <f t="array" ref="R2550">IFERROR(IF(OR(J2550="",M2550="",F2550=""),"",IF(F2550="학생부종합",INDEX(종합배치표!$C:$Q,MATCH(J2550,종합배치표!$B:$B,0),(MATCH(M2550,{"A","B","C","D","E"},0)-1)*3+1),INDEX(교과배치표!$C:$Q,MATCH(J2550,교과배치표!$B:$B,0),(MATCH(M2550,{"A","B","C","D","E"},0)-1)*3+1))),"")</f>
        <v/>
      </c>
      <c r="S2550" s="26" t="str">
        <f t="array" ref="S2550">IFERROR(IF(OR(J2550="",M2550="",F2550=""),"",IF(F2550="학생부종합",INDEX(종합배치표!$C:$Q,MATCH(J2550,종합배치표!$B:$B,0),(MATCH(M2550,{"A","B","C","D","E"},0)-1)*3+2),INDEX(교과배치표!$C:$Q,MATCH(J2550,교과배치표!$B:$B,0),(MATCH(M2550,{"A","B","C","D","E"},0)-1)*3+2))),"")</f>
        <v/>
      </c>
      <c r="T2550" s="26" t="str">
        <f t="array" ref="T2550">IFERROR(IF(OR(J2550="",M2550="",F2550=""),"",IF(F2550="학생부종합",INDEX(종합배치표!$C:$Q,MATCH(J2550,종합배치표!$B:$B,0),(MATCH(M2550,{"A","B","C","D","E"},0)-1)*3+3),INDEX(교과배치표!$C:$Q,MATCH(J2550,교과배치표!$B:$B,0),(MATCH(M2550,{"A","B","C","D","E"},0)-1)*3+3))),"")</f>
        <v/>
      </c>
      <c r="V2550" s="140">
        <f t="shared" si="118"/>
        <v>2.7</v>
      </c>
      <c r="W2550" s="141" t="str">
        <f t="shared" si="119"/>
        <v/>
      </c>
    </row>
    <row r="2551" spans="2:23" ht="14.25" customHeight="1">
      <c r="B2551" s="20">
        <v>2905</v>
      </c>
      <c r="C2551" s="21" t="s">
        <v>22</v>
      </c>
      <c r="D2551" s="21" t="s">
        <v>22</v>
      </c>
      <c r="E2551" s="21" t="s">
        <v>1066</v>
      </c>
      <c r="F2551" s="21" t="s">
        <v>24</v>
      </c>
      <c r="G2551" s="21" t="s">
        <v>1067</v>
      </c>
      <c r="H2551" s="21" t="s">
        <v>40</v>
      </c>
      <c r="I2551" s="21" t="s">
        <v>27</v>
      </c>
      <c r="J2551" s="23"/>
      <c r="K2551" s="24">
        <v>8</v>
      </c>
      <c r="M2551" s="25" t="str">
        <f>IF(I2551="","",IF(I2551="인문",성적입력!$C$8,성적입력!$C$9))</f>
        <v>A</v>
      </c>
      <c r="N2551" s="26">
        <f>성적입력!$C$15</f>
        <v>3</v>
      </c>
      <c r="P2551" s="27" t="str">
        <f t="shared" si="117"/>
        <v/>
      </c>
      <c r="R2551" s="26" t="str">
        <f t="array" ref="R2551">IFERROR(IF(OR(J2551="",M2551="",F2551=""),"",IF(F2551="학생부종합",INDEX(종합배치표!$C:$Q,MATCH(J2551,종합배치표!$B:$B,0),(MATCH(M2551,{"A","B","C","D","E"},0)-1)*3+1),INDEX(교과배치표!$C:$Q,MATCH(J2551,교과배치표!$B:$B,0),(MATCH(M2551,{"A","B","C","D","E"},0)-1)*3+1))),"")</f>
        <v/>
      </c>
      <c r="S2551" s="26" t="str">
        <f t="array" ref="S2551">IFERROR(IF(OR(J2551="",M2551="",F2551=""),"",IF(F2551="학생부종합",INDEX(종합배치표!$C:$Q,MATCH(J2551,종합배치표!$B:$B,0),(MATCH(M2551,{"A","B","C","D","E"},0)-1)*3+2),INDEX(교과배치표!$C:$Q,MATCH(J2551,교과배치표!$B:$B,0),(MATCH(M2551,{"A","B","C","D","E"},0)-1)*3+2))),"")</f>
        <v/>
      </c>
      <c r="T2551" s="26" t="str">
        <f t="array" ref="T2551">IFERROR(IF(OR(J2551="",M2551="",F2551=""),"",IF(F2551="학생부종합",INDEX(종합배치표!$C:$Q,MATCH(J2551,종합배치표!$B:$B,0),(MATCH(M2551,{"A","B","C","D","E"},0)-1)*3+3),INDEX(교과배치표!$C:$Q,MATCH(J2551,교과배치표!$B:$B,0),(MATCH(M2551,{"A","B","C","D","E"},0)-1)*3+3))),"")</f>
        <v/>
      </c>
      <c r="V2551" s="140">
        <f t="shared" si="118"/>
        <v>2.7</v>
      </c>
      <c r="W2551" s="141" t="str">
        <f t="shared" si="119"/>
        <v/>
      </c>
    </row>
    <row r="2552" spans="2:23" ht="14.25" customHeight="1">
      <c r="B2552" s="20">
        <v>2906</v>
      </c>
      <c r="C2552" s="21" t="s">
        <v>22</v>
      </c>
      <c r="D2552" s="21" t="s">
        <v>22</v>
      </c>
      <c r="E2552" s="21" t="s">
        <v>1066</v>
      </c>
      <c r="F2552" s="21" t="s">
        <v>24</v>
      </c>
      <c r="G2552" s="21" t="s">
        <v>1068</v>
      </c>
      <c r="H2552" s="21" t="s">
        <v>40</v>
      </c>
      <c r="I2552" s="21" t="s">
        <v>27</v>
      </c>
      <c r="J2552" s="23"/>
      <c r="K2552" s="24">
        <v>6</v>
      </c>
      <c r="M2552" s="25" t="str">
        <f>IF(I2552="","",IF(I2552="인문",성적입력!$C$8,성적입력!$C$9))</f>
        <v>A</v>
      </c>
      <c r="N2552" s="26">
        <f>성적입력!$C$15</f>
        <v>3</v>
      </c>
      <c r="P2552" s="27" t="str">
        <f t="shared" si="117"/>
        <v/>
      </c>
      <c r="R2552" s="26" t="str">
        <f t="array" ref="R2552">IFERROR(IF(OR(J2552="",M2552="",F2552=""),"",IF(F2552="학생부종합",INDEX(종합배치표!$C:$Q,MATCH(J2552,종합배치표!$B:$B,0),(MATCH(M2552,{"A","B","C","D","E"},0)-1)*3+1),INDEX(교과배치표!$C:$Q,MATCH(J2552,교과배치표!$B:$B,0),(MATCH(M2552,{"A","B","C","D","E"},0)-1)*3+1))),"")</f>
        <v/>
      </c>
      <c r="S2552" s="26" t="str">
        <f t="array" ref="S2552">IFERROR(IF(OR(J2552="",M2552="",F2552=""),"",IF(F2552="학생부종합",INDEX(종합배치표!$C:$Q,MATCH(J2552,종합배치표!$B:$B,0),(MATCH(M2552,{"A","B","C","D","E"},0)-1)*3+2),INDEX(교과배치표!$C:$Q,MATCH(J2552,교과배치표!$B:$B,0),(MATCH(M2552,{"A","B","C","D","E"},0)-1)*3+2))),"")</f>
        <v/>
      </c>
      <c r="T2552" s="26" t="str">
        <f t="array" ref="T2552">IFERROR(IF(OR(J2552="",M2552="",F2552=""),"",IF(F2552="학생부종합",INDEX(종합배치표!$C:$Q,MATCH(J2552,종합배치표!$B:$B,0),(MATCH(M2552,{"A","B","C","D","E"},0)-1)*3+3),INDEX(교과배치표!$C:$Q,MATCH(J2552,교과배치표!$B:$B,0),(MATCH(M2552,{"A","B","C","D","E"},0)-1)*3+3))),"")</f>
        <v/>
      </c>
      <c r="V2552" s="140">
        <f t="shared" si="118"/>
        <v>2.7</v>
      </c>
      <c r="W2552" s="141" t="str">
        <f t="shared" si="119"/>
        <v/>
      </c>
    </row>
    <row r="2553" spans="2:23" ht="14.25" customHeight="1">
      <c r="B2553" s="20">
        <v>2908</v>
      </c>
      <c r="C2553" s="21" t="s">
        <v>22</v>
      </c>
      <c r="D2553" s="21" t="s">
        <v>22</v>
      </c>
      <c r="E2553" s="21" t="s">
        <v>1066</v>
      </c>
      <c r="F2553" s="21" t="s">
        <v>68</v>
      </c>
      <c r="G2553" s="21" t="s">
        <v>536</v>
      </c>
      <c r="H2553" s="21" t="s">
        <v>110</v>
      </c>
      <c r="I2553" s="21" t="s">
        <v>60</v>
      </c>
      <c r="J2553" s="23"/>
      <c r="K2553" s="24">
        <v>5</v>
      </c>
      <c r="M2553" s="25" t="str">
        <f>IF(I2553="","",IF(I2553="인문",성적입력!$C$8,성적입력!$C$9))</f>
        <v>A</v>
      </c>
      <c r="N2553" s="26">
        <f>성적입력!$C$15</f>
        <v>3</v>
      </c>
      <c r="P2553" s="27" t="str">
        <f t="shared" si="117"/>
        <v/>
      </c>
      <c r="R2553" s="26" t="str">
        <f t="array" ref="R2553">IFERROR(IF(OR(J2553="",M2553="",F2553=""),"",IF(F2553="학생부종합",INDEX(종합배치표!$C:$Q,MATCH(J2553,종합배치표!$B:$B,0),(MATCH(M2553,{"A","B","C","D","E"},0)-1)*3+1),INDEX(교과배치표!$C:$Q,MATCH(J2553,교과배치표!$B:$B,0),(MATCH(M2553,{"A","B","C","D","E"},0)-1)*3+1))),"")</f>
        <v/>
      </c>
      <c r="S2553" s="26" t="str">
        <f t="array" ref="S2553">IFERROR(IF(OR(J2553="",M2553="",F2553=""),"",IF(F2553="학생부종합",INDEX(종합배치표!$C:$Q,MATCH(J2553,종합배치표!$B:$B,0),(MATCH(M2553,{"A","B","C","D","E"},0)-1)*3+2),INDEX(교과배치표!$C:$Q,MATCH(J2553,교과배치표!$B:$B,0),(MATCH(M2553,{"A","B","C","D","E"},0)-1)*3+2))),"")</f>
        <v/>
      </c>
      <c r="T2553" s="26" t="str">
        <f t="array" ref="T2553">IFERROR(IF(OR(J2553="",M2553="",F2553=""),"",IF(F2553="학생부종합",INDEX(종합배치표!$C:$Q,MATCH(J2553,종합배치표!$B:$B,0),(MATCH(M2553,{"A","B","C","D","E"},0)-1)*3+3),INDEX(교과배치표!$C:$Q,MATCH(J2553,교과배치표!$B:$B,0),(MATCH(M2553,{"A","B","C","D","E"},0)-1)*3+3))),"")</f>
        <v/>
      </c>
      <c r="V2553" s="140">
        <f t="shared" si="118"/>
        <v>2.7</v>
      </c>
      <c r="W2553" s="141" t="str">
        <f t="shared" si="119"/>
        <v/>
      </c>
    </row>
    <row r="2554" spans="2:23" ht="14.25" customHeight="1">
      <c r="B2554" s="20">
        <v>2909</v>
      </c>
      <c r="C2554" s="21" t="s">
        <v>22</v>
      </c>
      <c r="D2554" s="21" t="s">
        <v>22</v>
      </c>
      <c r="E2554" s="21" t="s">
        <v>1066</v>
      </c>
      <c r="F2554" s="21" t="s">
        <v>24</v>
      </c>
      <c r="G2554" s="21" t="s">
        <v>1067</v>
      </c>
      <c r="H2554" s="21" t="s">
        <v>110</v>
      </c>
      <c r="I2554" s="21" t="s">
        <v>60</v>
      </c>
      <c r="J2554" s="23"/>
      <c r="K2554" s="24">
        <v>8</v>
      </c>
      <c r="M2554" s="25" t="str">
        <f>IF(I2554="","",IF(I2554="인문",성적입력!$C$8,성적입력!$C$9))</f>
        <v>A</v>
      </c>
      <c r="N2554" s="26">
        <f>성적입력!$C$15</f>
        <v>3</v>
      </c>
      <c r="P2554" s="27" t="str">
        <f t="shared" si="117"/>
        <v/>
      </c>
      <c r="R2554" s="26" t="str">
        <f t="array" ref="R2554">IFERROR(IF(OR(J2554="",M2554="",F2554=""),"",IF(F2554="학생부종합",INDEX(종합배치표!$C:$Q,MATCH(J2554,종합배치표!$B:$B,0),(MATCH(M2554,{"A","B","C","D","E"},0)-1)*3+1),INDEX(교과배치표!$C:$Q,MATCH(J2554,교과배치표!$B:$B,0),(MATCH(M2554,{"A","B","C","D","E"},0)-1)*3+1))),"")</f>
        <v/>
      </c>
      <c r="S2554" s="26" t="str">
        <f t="array" ref="S2554">IFERROR(IF(OR(J2554="",M2554="",F2554=""),"",IF(F2554="학생부종합",INDEX(종합배치표!$C:$Q,MATCH(J2554,종합배치표!$B:$B,0),(MATCH(M2554,{"A","B","C","D","E"},0)-1)*3+2),INDEX(교과배치표!$C:$Q,MATCH(J2554,교과배치표!$B:$B,0),(MATCH(M2554,{"A","B","C","D","E"},0)-1)*3+2))),"")</f>
        <v/>
      </c>
      <c r="T2554" s="26" t="str">
        <f t="array" ref="T2554">IFERROR(IF(OR(J2554="",M2554="",F2554=""),"",IF(F2554="학생부종합",INDEX(종합배치표!$C:$Q,MATCH(J2554,종합배치표!$B:$B,0),(MATCH(M2554,{"A","B","C","D","E"},0)-1)*3+3),INDEX(교과배치표!$C:$Q,MATCH(J2554,교과배치표!$B:$B,0),(MATCH(M2554,{"A","B","C","D","E"},0)-1)*3+3))),"")</f>
        <v/>
      </c>
      <c r="V2554" s="140">
        <f t="shared" si="118"/>
        <v>2.7</v>
      </c>
      <c r="W2554" s="141" t="str">
        <f t="shared" si="119"/>
        <v/>
      </c>
    </row>
    <row r="2555" spans="2:23" ht="14.25" customHeight="1">
      <c r="B2555" s="20">
        <v>2910</v>
      </c>
      <c r="C2555" s="21" t="s">
        <v>22</v>
      </c>
      <c r="D2555" s="21" t="s">
        <v>22</v>
      </c>
      <c r="E2555" s="21" t="s">
        <v>1066</v>
      </c>
      <c r="F2555" s="21" t="s">
        <v>24</v>
      </c>
      <c r="G2555" s="21" t="s">
        <v>1068</v>
      </c>
      <c r="H2555" s="21" t="s">
        <v>110</v>
      </c>
      <c r="I2555" s="21" t="s">
        <v>60</v>
      </c>
      <c r="J2555" s="23"/>
      <c r="K2555" s="24">
        <v>5</v>
      </c>
      <c r="M2555" s="25" t="str">
        <f>IF(I2555="","",IF(I2555="인문",성적입력!$C$8,성적입력!$C$9))</f>
        <v>A</v>
      </c>
      <c r="N2555" s="26">
        <f>성적입력!$C$15</f>
        <v>3</v>
      </c>
      <c r="P2555" s="27" t="str">
        <f t="shared" si="117"/>
        <v/>
      </c>
      <c r="R2555" s="26" t="str">
        <f t="array" ref="R2555">IFERROR(IF(OR(J2555="",M2555="",F2555=""),"",IF(F2555="학생부종합",INDEX(종합배치표!$C:$Q,MATCH(J2555,종합배치표!$B:$B,0),(MATCH(M2555,{"A","B","C","D","E"},0)-1)*3+1),INDEX(교과배치표!$C:$Q,MATCH(J2555,교과배치표!$B:$B,0),(MATCH(M2555,{"A","B","C","D","E"},0)-1)*3+1))),"")</f>
        <v/>
      </c>
      <c r="S2555" s="26" t="str">
        <f t="array" ref="S2555">IFERROR(IF(OR(J2555="",M2555="",F2555=""),"",IF(F2555="학생부종합",INDEX(종합배치표!$C:$Q,MATCH(J2555,종합배치표!$B:$B,0),(MATCH(M2555,{"A","B","C","D","E"},0)-1)*3+2),INDEX(교과배치표!$C:$Q,MATCH(J2555,교과배치표!$B:$B,0),(MATCH(M2555,{"A","B","C","D","E"},0)-1)*3+2))),"")</f>
        <v/>
      </c>
      <c r="T2555" s="26" t="str">
        <f t="array" ref="T2555">IFERROR(IF(OR(J2555="",M2555="",F2555=""),"",IF(F2555="학생부종합",INDEX(종합배치표!$C:$Q,MATCH(J2555,종합배치표!$B:$B,0),(MATCH(M2555,{"A","B","C","D","E"},0)-1)*3+3),INDEX(교과배치표!$C:$Q,MATCH(J2555,교과배치표!$B:$B,0),(MATCH(M2555,{"A","B","C","D","E"},0)-1)*3+3))),"")</f>
        <v/>
      </c>
      <c r="V2555" s="140">
        <f t="shared" si="118"/>
        <v>2.7</v>
      </c>
      <c r="W2555" s="141" t="str">
        <f t="shared" si="119"/>
        <v/>
      </c>
    </row>
    <row r="2556" spans="2:23" ht="14.25" customHeight="1">
      <c r="B2556" s="20">
        <v>2912</v>
      </c>
      <c r="C2556" s="21" t="s">
        <v>170</v>
      </c>
      <c r="D2556" s="21" t="s">
        <v>499</v>
      </c>
      <c r="E2556" s="21" t="s">
        <v>1082</v>
      </c>
      <c r="F2556" s="21" t="s">
        <v>68</v>
      </c>
      <c r="G2556" s="21" t="s">
        <v>376</v>
      </c>
      <c r="H2556" s="21" t="s">
        <v>291</v>
      </c>
      <c r="I2556" s="21" t="s">
        <v>60</v>
      </c>
      <c r="J2556" s="23"/>
      <c r="K2556" s="24">
        <v>15</v>
      </c>
      <c r="M2556" s="25" t="str">
        <f>IF(I2556="","",IF(I2556="인문",성적입력!$C$8,성적입력!$C$9))</f>
        <v>A</v>
      </c>
      <c r="N2556" s="26">
        <f>성적입력!$C$15</f>
        <v>3</v>
      </c>
      <c r="P2556" s="27" t="str">
        <f t="shared" si="117"/>
        <v/>
      </c>
      <c r="R2556" s="26" t="str">
        <f t="array" ref="R2556">IFERROR(IF(OR(J2556="",M2556="",F2556=""),"",IF(F2556="학생부종합",INDEX(종합배치표!$C:$Q,MATCH(J2556,종합배치표!$B:$B,0),(MATCH(M2556,{"A","B","C","D","E"},0)-1)*3+1),INDEX(교과배치표!$C:$Q,MATCH(J2556,교과배치표!$B:$B,0),(MATCH(M2556,{"A","B","C","D","E"},0)-1)*3+1))),"")</f>
        <v/>
      </c>
      <c r="S2556" s="26" t="str">
        <f t="array" ref="S2556">IFERROR(IF(OR(J2556="",M2556="",F2556=""),"",IF(F2556="학생부종합",INDEX(종합배치표!$C:$Q,MATCH(J2556,종합배치표!$B:$B,0),(MATCH(M2556,{"A","B","C","D","E"},0)-1)*3+2),INDEX(교과배치표!$C:$Q,MATCH(J2556,교과배치표!$B:$B,0),(MATCH(M2556,{"A","B","C","D","E"},0)-1)*3+2))),"")</f>
        <v/>
      </c>
      <c r="T2556" s="26" t="str">
        <f t="array" ref="T2556">IFERROR(IF(OR(J2556="",M2556="",F2556=""),"",IF(F2556="학생부종합",INDEX(종합배치표!$C:$Q,MATCH(J2556,종합배치표!$B:$B,0),(MATCH(M2556,{"A","B","C","D","E"},0)-1)*3+3),INDEX(교과배치표!$C:$Q,MATCH(J2556,교과배치표!$B:$B,0),(MATCH(M2556,{"A","B","C","D","E"},0)-1)*3+3))),"")</f>
        <v/>
      </c>
      <c r="V2556" s="140">
        <f t="shared" si="118"/>
        <v>2.7</v>
      </c>
      <c r="W2556" s="141" t="str">
        <f t="shared" si="119"/>
        <v/>
      </c>
    </row>
    <row r="2557" spans="2:23" ht="14.25" customHeight="1">
      <c r="B2557" s="20">
        <v>2913</v>
      </c>
      <c r="C2557" s="21" t="s">
        <v>170</v>
      </c>
      <c r="D2557" s="21" t="s">
        <v>499</v>
      </c>
      <c r="E2557" s="21" t="s">
        <v>1082</v>
      </c>
      <c r="F2557" s="21" t="s">
        <v>24</v>
      </c>
      <c r="G2557" s="21" t="s">
        <v>1083</v>
      </c>
      <c r="H2557" s="21" t="s">
        <v>291</v>
      </c>
      <c r="I2557" s="21" t="s">
        <v>60</v>
      </c>
      <c r="J2557" s="23"/>
      <c r="K2557" s="24">
        <v>20</v>
      </c>
      <c r="M2557" s="25" t="str">
        <f>IF(I2557="","",IF(I2557="인문",성적입력!$C$8,성적입력!$C$9))</f>
        <v>A</v>
      </c>
      <c r="N2557" s="26">
        <f>성적입력!$C$15</f>
        <v>3</v>
      </c>
      <c r="P2557" s="27" t="str">
        <f t="shared" si="117"/>
        <v/>
      </c>
      <c r="R2557" s="26" t="str">
        <f t="array" ref="R2557">IFERROR(IF(OR(J2557="",M2557="",F2557=""),"",IF(F2557="학생부종합",INDEX(종합배치표!$C:$Q,MATCH(J2557,종합배치표!$B:$B,0),(MATCH(M2557,{"A","B","C","D","E"},0)-1)*3+1),INDEX(교과배치표!$C:$Q,MATCH(J2557,교과배치표!$B:$B,0),(MATCH(M2557,{"A","B","C","D","E"},0)-1)*3+1))),"")</f>
        <v/>
      </c>
      <c r="S2557" s="26" t="str">
        <f t="array" ref="S2557">IFERROR(IF(OR(J2557="",M2557="",F2557=""),"",IF(F2557="학생부종합",INDEX(종합배치표!$C:$Q,MATCH(J2557,종합배치표!$B:$B,0),(MATCH(M2557,{"A","B","C","D","E"},0)-1)*3+2),INDEX(교과배치표!$C:$Q,MATCH(J2557,교과배치표!$B:$B,0),(MATCH(M2557,{"A","B","C","D","E"},0)-1)*3+2))),"")</f>
        <v/>
      </c>
      <c r="T2557" s="26" t="str">
        <f t="array" ref="T2557">IFERROR(IF(OR(J2557="",M2557="",F2557=""),"",IF(F2557="학생부종합",INDEX(종합배치표!$C:$Q,MATCH(J2557,종합배치표!$B:$B,0),(MATCH(M2557,{"A","B","C","D","E"},0)-1)*3+3),INDEX(교과배치표!$C:$Q,MATCH(J2557,교과배치표!$B:$B,0),(MATCH(M2557,{"A","B","C","D","E"},0)-1)*3+3))),"")</f>
        <v/>
      </c>
      <c r="V2557" s="140">
        <f t="shared" si="118"/>
        <v>2.7</v>
      </c>
      <c r="W2557" s="141" t="str">
        <f t="shared" si="119"/>
        <v/>
      </c>
    </row>
    <row r="2558" spans="2:23" ht="14.25" customHeight="1">
      <c r="B2558" s="20">
        <v>2914</v>
      </c>
      <c r="C2558" s="21" t="s">
        <v>170</v>
      </c>
      <c r="D2558" s="21" t="s">
        <v>499</v>
      </c>
      <c r="E2558" s="21" t="s">
        <v>1082</v>
      </c>
      <c r="F2558" s="21" t="s">
        <v>68</v>
      </c>
      <c r="G2558" s="21" t="s">
        <v>376</v>
      </c>
      <c r="H2558" s="21" t="s">
        <v>502</v>
      </c>
      <c r="I2558" s="21" t="s">
        <v>60</v>
      </c>
      <c r="J2558" s="23"/>
      <c r="K2558" s="24">
        <v>17</v>
      </c>
      <c r="M2558" s="25" t="str">
        <f>IF(I2558="","",IF(I2558="인문",성적입력!$C$8,성적입력!$C$9))</f>
        <v>A</v>
      </c>
      <c r="N2558" s="26">
        <f>성적입력!$C$15</f>
        <v>3</v>
      </c>
      <c r="P2558" s="27" t="str">
        <f t="shared" si="117"/>
        <v/>
      </c>
      <c r="R2558" s="26" t="str">
        <f t="array" ref="R2558">IFERROR(IF(OR(J2558="",M2558="",F2558=""),"",IF(F2558="학생부종합",INDEX(종합배치표!$C:$Q,MATCH(J2558,종합배치표!$B:$B,0),(MATCH(M2558,{"A","B","C","D","E"},0)-1)*3+1),INDEX(교과배치표!$C:$Q,MATCH(J2558,교과배치표!$B:$B,0),(MATCH(M2558,{"A","B","C","D","E"},0)-1)*3+1))),"")</f>
        <v/>
      </c>
      <c r="S2558" s="26" t="str">
        <f t="array" ref="S2558">IFERROR(IF(OR(J2558="",M2558="",F2558=""),"",IF(F2558="학생부종합",INDEX(종합배치표!$C:$Q,MATCH(J2558,종합배치표!$B:$B,0),(MATCH(M2558,{"A","B","C","D","E"},0)-1)*3+2),INDEX(교과배치표!$C:$Q,MATCH(J2558,교과배치표!$B:$B,0),(MATCH(M2558,{"A","B","C","D","E"},0)-1)*3+2))),"")</f>
        <v/>
      </c>
      <c r="T2558" s="26" t="str">
        <f t="array" ref="T2558">IFERROR(IF(OR(J2558="",M2558="",F2558=""),"",IF(F2558="학생부종합",INDEX(종합배치표!$C:$Q,MATCH(J2558,종합배치표!$B:$B,0),(MATCH(M2558,{"A","B","C","D","E"},0)-1)*3+3),INDEX(교과배치표!$C:$Q,MATCH(J2558,교과배치표!$B:$B,0),(MATCH(M2558,{"A","B","C","D","E"},0)-1)*3+3))),"")</f>
        <v/>
      </c>
      <c r="V2558" s="140">
        <f t="shared" si="118"/>
        <v>2.7</v>
      </c>
      <c r="W2558" s="141" t="str">
        <f t="shared" si="119"/>
        <v/>
      </c>
    </row>
    <row r="2559" spans="2:23" ht="14.25" customHeight="1">
      <c r="B2559" s="20">
        <v>2915</v>
      </c>
      <c r="C2559" s="21" t="s">
        <v>170</v>
      </c>
      <c r="D2559" s="21" t="s">
        <v>499</v>
      </c>
      <c r="E2559" s="21" t="s">
        <v>1082</v>
      </c>
      <c r="F2559" s="21" t="s">
        <v>24</v>
      </c>
      <c r="G2559" s="21" t="s">
        <v>1083</v>
      </c>
      <c r="H2559" s="21" t="s">
        <v>502</v>
      </c>
      <c r="I2559" s="21" t="s">
        <v>60</v>
      </c>
      <c r="J2559" s="23"/>
      <c r="K2559" s="24">
        <v>25</v>
      </c>
      <c r="M2559" s="25" t="str">
        <f>IF(I2559="","",IF(I2559="인문",성적입력!$C$8,성적입력!$C$9))</f>
        <v>A</v>
      </c>
      <c r="N2559" s="26">
        <f>성적입력!$C$15</f>
        <v>3</v>
      </c>
      <c r="P2559" s="27" t="str">
        <f t="shared" si="117"/>
        <v/>
      </c>
      <c r="R2559" s="26" t="str">
        <f t="array" ref="R2559">IFERROR(IF(OR(J2559="",M2559="",F2559=""),"",IF(F2559="학생부종합",INDEX(종합배치표!$C:$Q,MATCH(J2559,종합배치표!$B:$B,0),(MATCH(M2559,{"A","B","C","D","E"},0)-1)*3+1),INDEX(교과배치표!$C:$Q,MATCH(J2559,교과배치표!$B:$B,0),(MATCH(M2559,{"A","B","C","D","E"},0)-1)*3+1))),"")</f>
        <v/>
      </c>
      <c r="S2559" s="26" t="str">
        <f t="array" ref="S2559">IFERROR(IF(OR(J2559="",M2559="",F2559=""),"",IF(F2559="학생부종합",INDEX(종합배치표!$C:$Q,MATCH(J2559,종합배치표!$B:$B,0),(MATCH(M2559,{"A","B","C","D","E"},0)-1)*3+2),INDEX(교과배치표!$C:$Q,MATCH(J2559,교과배치표!$B:$B,0),(MATCH(M2559,{"A","B","C","D","E"},0)-1)*3+2))),"")</f>
        <v/>
      </c>
      <c r="T2559" s="26" t="str">
        <f t="array" ref="T2559">IFERROR(IF(OR(J2559="",M2559="",F2559=""),"",IF(F2559="학생부종합",INDEX(종합배치표!$C:$Q,MATCH(J2559,종합배치표!$B:$B,0),(MATCH(M2559,{"A","B","C","D","E"},0)-1)*3+3),INDEX(교과배치표!$C:$Q,MATCH(J2559,교과배치표!$B:$B,0),(MATCH(M2559,{"A","B","C","D","E"},0)-1)*3+3))),"")</f>
        <v/>
      </c>
      <c r="V2559" s="140">
        <f t="shared" si="118"/>
        <v>2.7</v>
      </c>
      <c r="W2559" s="141" t="str">
        <f t="shared" si="119"/>
        <v/>
      </c>
    </row>
    <row r="2560" spans="2:23" ht="14.25" customHeight="1">
      <c r="B2560" s="20">
        <v>2916</v>
      </c>
      <c r="C2560" s="21" t="s">
        <v>22</v>
      </c>
      <c r="D2560" s="21" t="s">
        <v>22</v>
      </c>
      <c r="E2560" s="21" t="s">
        <v>1082</v>
      </c>
      <c r="F2560" s="21" t="s">
        <v>68</v>
      </c>
      <c r="G2560" s="21" t="s">
        <v>376</v>
      </c>
      <c r="H2560" s="21" t="s">
        <v>71</v>
      </c>
      <c r="I2560" s="21" t="s">
        <v>27</v>
      </c>
      <c r="J2560" s="23"/>
      <c r="K2560" s="24">
        <v>12</v>
      </c>
      <c r="M2560" s="25" t="str">
        <f>IF(I2560="","",IF(I2560="인문",성적입력!$C$8,성적입력!$C$9))</f>
        <v>A</v>
      </c>
      <c r="N2560" s="26">
        <f>성적입력!$C$15</f>
        <v>3</v>
      </c>
      <c r="P2560" s="27" t="str">
        <f t="shared" si="117"/>
        <v/>
      </c>
      <c r="R2560" s="26" t="str">
        <f t="array" ref="R2560">IFERROR(IF(OR(J2560="",M2560="",F2560=""),"",IF(F2560="학생부종합",INDEX(종합배치표!$C:$Q,MATCH(J2560,종합배치표!$B:$B,0),(MATCH(M2560,{"A","B","C","D","E"},0)-1)*3+1),INDEX(교과배치표!$C:$Q,MATCH(J2560,교과배치표!$B:$B,0),(MATCH(M2560,{"A","B","C","D","E"},0)-1)*3+1))),"")</f>
        <v/>
      </c>
      <c r="S2560" s="26" t="str">
        <f t="array" ref="S2560">IFERROR(IF(OR(J2560="",M2560="",F2560=""),"",IF(F2560="학생부종합",INDEX(종합배치표!$C:$Q,MATCH(J2560,종합배치표!$B:$B,0),(MATCH(M2560,{"A","B","C","D","E"},0)-1)*3+2),INDEX(교과배치표!$C:$Q,MATCH(J2560,교과배치표!$B:$B,0),(MATCH(M2560,{"A","B","C","D","E"},0)-1)*3+2))),"")</f>
        <v/>
      </c>
      <c r="T2560" s="26" t="str">
        <f t="array" ref="T2560">IFERROR(IF(OR(J2560="",M2560="",F2560=""),"",IF(F2560="학생부종합",INDEX(종합배치표!$C:$Q,MATCH(J2560,종합배치표!$B:$B,0),(MATCH(M2560,{"A","B","C","D","E"},0)-1)*3+3),INDEX(교과배치표!$C:$Q,MATCH(J2560,교과배치표!$B:$B,0),(MATCH(M2560,{"A","B","C","D","E"},0)-1)*3+3))),"")</f>
        <v/>
      </c>
      <c r="V2560" s="140">
        <f t="shared" si="118"/>
        <v>2.7</v>
      </c>
      <c r="W2560" s="141" t="str">
        <f t="shared" si="119"/>
        <v/>
      </c>
    </row>
    <row r="2561" spans="2:23" ht="14.25" customHeight="1">
      <c r="B2561" s="20">
        <v>2917</v>
      </c>
      <c r="C2561" s="21" t="s">
        <v>22</v>
      </c>
      <c r="D2561" s="21" t="s">
        <v>22</v>
      </c>
      <c r="E2561" s="21" t="s">
        <v>1082</v>
      </c>
      <c r="F2561" s="21" t="s">
        <v>24</v>
      </c>
      <c r="G2561" s="21" t="s">
        <v>1084</v>
      </c>
      <c r="H2561" s="21" t="s">
        <v>71</v>
      </c>
      <c r="I2561" s="21" t="s">
        <v>27</v>
      </c>
      <c r="J2561" s="23"/>
      <c r="K2561" s="24">
        <v>55</v>
      </c>
      <c r="M2561" s="25" t="str">
        <f>IF(I2561="","",IF(I2561="인문",성적입력!$C$8,성적입력!$C$9))</f>
        <v>A</v>
      </c>
      <c r="N2561" s="26">
        <f>성적입력!$C$15</f>
        <v>3</v>
      </c>
      <c r="P2561" s="27" t="str">
        <f t="shared" si="117"/>
        <v/>
      </c>
      <c r="R2561" s="26" t="str">
        <f t="array" ref="R2561">IFERROR(IF(OR(J2561="",M2561="",F2561=""),"",IF(F2561="학생부종합",INDEX(종합배치표!$C:$Q,MATCH(J2561,종합배치표!$B:$B,0),(MATCH(M2561,{"A","B","C","D","E"},0)-1)*3+1),INDEX(교과배치표!$C:$Q,MATCH(J2561,교과배치표!$B:$B,0),(MATCH(M2561,{"A","B","C","D","E"},0)-1)*3+1))),"")</f>
        <v/>
      </c>
      <c r="S2561" s="26" t="str">
        <f t="array" ref="S2561">IFERROR(IF(OR(J2561="",M2561="",F2561=""),"",IF(F2561="학생부종합",INDEX(종합배치표!$C:$Q,MATCH(J2561,종합배치표!$B:$B,0),(MATCH(M2561,{"A","B","C","D","E"},0)-1)*3+2),INDEX(교과배치표!$C:$Q,MATCH(J2561,교과배치표!$B:$B,0),(MATCH(M2561,{"A","B","C","D","E"},0)-1)*3+2))),"")</f>
        <v/>
      </c>
      <c r="T2561" s="26" t="str">
        <f t="array" ref="T2561">IFERROR(IF(OR(J2561="",M2561="",F2561=""),"",IF(F2561="학생부종합",INDEX(종합배치표!$C:$Q,MATCH(J2561,종합배치표!$B:$B,0),(MATCH(M2561,{"A","B","C","D","E"},0)-1)*3+3),INDEX(교과배치표!$C:$Q,MATCH(J2561,교과배치표!$B:$B,0),(MATCH(M2561,{"A","B","C","D","E"},0)-1)*3+3))),"")</f>
        <v/>
      </c>
      <c r="V2561" s="140">
        <f t="shared" si="118"/>
        <v>2.7</v>
      </c>
      <c r="W2561" s="141" t="str">
        <f t="shared" si="119"/>
        <v/>
      </c>
    </row>
    <row r="2562" spans="2:23" ht="14.25" customHeight="1">
      <c r="B2562" s="20">
        <v>2918</v>
      </c>
      <c r="C2562" s="21" t="s">
        <v>170</v>
      </c>
      <c r="D2562" s="21" t="s">
        <v>499</v>
      </c>
      <c r="E2562" s="21" t="s">
        <v>1082</v>
      </c>
      <c r="F2562" s="21" t="s">
        <v>68</v>
      </c>
      <c r="G2562" s="21" t="s">
        <v>376</v>
      </c>
      <c r="H2562" s="21" t="s">
        <v>1085</v>
      </c>
      <c r="I2562" s="21" t="s">
        <v>60</v>
      </c>
      <c r="J2562" s="23"/>
      <c r="K2562" s="24">
        <v>40</v>
      </c>
      <c r="M2562" s="25" t="str">
        <f>IF(I2562="","",IF(I2562="인문",성적입력!$C$8,성적입력!$C$9))</f>
        <v>A</v>
      </c>
      <c r="N2562" s="26">
        <f>성적입력!$C$15</f>
        <v>3</v>
      </c>
      <c r="P2562" s="27" t="str">
        <f t="shared" si="117"/>
        <v/>
      </c>
      <c r="R2562" s="26" t="str">
        <f t="array" ref="R2562">IFERROR(IF(OR(J2562="",M2562="",F2562=""),"",IF(F2562="학생부종합",INDEX(종합배치표!$C:$Q,MATCH(J2562,종합배치표!$B:$B,0),(MATCH(M2562,{"A","B","C","D","E"},0)-1)*3+1),INDEX(교과배치표!$C:$Q,MATCH(J2562,교과배치표!$B:$B,0),(MATCH(M2562,{"A","B","C","D","E"},0)-1)*3+1))),"")</f>
        <v/>
      </c>
      <c r="S2562" s="26" t="str">
        <f t="array" ref="S2562">IFERROR(IF(OR(J2562="",M2562="",F2562=""),"",IF(F2562="학생부종합",INDEX(종합배치표!$C:$Q,MATCH(J2562,종합배치표!$B:$B,0),(MATCH(M2562,{"A","B","C","D","E"},0)-1)*3+2),INDEX(교과배치표!$C:$Q,MATCH(J2562,교과배치표!$B:$B,0),(MATCH(M2562,{"A","B","C","D","E"},0)-1)*3+2))),"")</f>
        <v/>
      </c>
      <c r="T2562" s="26" t="str">
        <f t="array" ref="T2562">IFERROR(IF(OR(J2562="",M2562="",F2562=""),"",IF(F2562="학생부종합",INDEX(종합배치표!$C:$Q,MATCH(J2562,종합배치표!$B:$B,0),(MATCH(M2562,{"A","B","C","D","E"},0)-1)*3+3),INDEX(교과배치표!$C:$Q,MATCH(J2562,교과배치표!$B:$B,0),(MATCH(M2562,{"A","B","C","D","E"},0)-1)*3+3))),"")</f>
        <v/>
      </c>
      <c r="V2562" s="140">
        <f t="shared" si="118"/>
        <v>2.7</v>
      </c>
      <c r="W2562" s="141" t="str">
        <f t="shared" si="119"/>
        <v/>
      </c>
    </row>
    <row r="2563" spans="2:23" ht="14.25" customHeight="1">
      <c r="B2563" s="20">
        <v>2919</v>
      </c>
      <c r="C2563" s="21" t="s">
        <v>170</v>
      </c>
      <c r="D2563" s="21" t="s">
        <v>499</v>
      </c>
      <c r="E2563" s="21" t="s">
        <v>1082</v>
      </c>
      <c r="F2563" s="21" t="s">
        <v>24</v>
      </c>
      <c r="G2563" s="21" t="s">
        <v>1086</v>
      </c>
      <c r="H2563" s="21" t="s">
        <v>1085</v>
      </c>
      <c r="I2563" s="21" t="s">
        <v>60</v>
      </c>
      <c r="J2563" s="23"/>
      <c r="K2563" s="24">
        <v>15</v>
      </c>
      <c r="M2563" s="25" t="str">
        <f>IF(I2563="","",IF(I2563="인문",성적입력!$C$8,성적입력!$C$9))</f>
        <v>A</v>
      </c>
      <c r="N2563" s="26">
        <f>성적입력!$C$15</f>
        <v>3</v>
      </c>
      <c r="P2563" s="27" t="str">
        <f t="shared" si="117"/>
        <v/>
      </c>
      <c r="R2563" s="26" t="str">
        <f t="array" ref="R2563">IFERROR(IF(OR(J2563="",M2563="",F2563=""),"",IF(F2563="학생부종합",INDEX(종합배치표!$C:$Q,MATCH(J2563,종합배치표!$B:$B,0),(MATCH(M2563,{"A","B","C","D","E"},0)-1)*3+1),INDEX(교과배치표!$C:$Q,MATCH(J2563,교과배치표!$B:$B,0),(MATCH(M2563,{"A","B","C","D","E"},0)-1)*3+1))),"")</f>
        <v/>
      </c>
      <c r="S2563" s="26" t="str">
        <f t="array" ref="S2563">IFERROR(IF(OR(J2563="",M2563="",F2563=""),"",IF(F2563="학생부종합",INDEX(종합배치표!$C:$Q,MATCH(J2563,종합배치표!$B:$B,0),(MATCH(M2563,{"A","B","C","D","E"},0)-1)*3+2),INDEX(교과배치표!$C:$Q,MATCH(J2563,교과배치표!$B:$B,0),(MATCH(M2563,{"A","B","C","D","E"},0)-1)*3+2))),"")</f>
        <v/>
      </c>
      <c r="T2563" s="26" t="str">
        <f t="array" ref="T2563">IFERROR(IF(OR(J2563="",M2563="",F2563=""),"",IF(F2563="학생부종합",INDEX(종합배치표!$C:$Q,MATCH(J2563,종합배치표!$B:$B,0),(MATCH(M2563,{"A","B","C","D","E"},0)-1)*3+3),INDEX(교과배치표!$C:$Q,MATCH(J2563,교과배치표!$B:$B,0),(MATCH(M2563,{"A","B","C","D","E"},0)-1)*3+3))),"")</f>
        <v/>
      </c>
      <c r="V2563" s="140">
        <f t="shared" si="118"/>
        <v>2.7</v>
      </c>
      <c r="W2563" s="141" t="str">
        <f t="shared" si="119"/>
        <v/>
      </c>
    </row>
    <row r="2564" spans="2:23" ht="22.5" customHeight="1">
      <c r="B2564" s="20">
        <v>2920</v>
      </c>
      <c r="C2564" s="21" t="s">
        <v>170</v>
      </c>
      <c r="D2564" s="21" t="s">
        <v>499</v>
      </c>
      <c r="E2564" s="21" t="s">
        <v>1082</v>
      </c>
      <c r="F2564" s="21" t="s">
        <v>24</v>
      </c>
      <c r="G2564" s="21" t="s">
        <v>1084</v>
      </c>
      <c r="H2564" s="21" t="s">
        <v>1085</v>
      </c>
      <c r="I2564" s="21" t="s">
        <v>60</v>
      </c>
      <c r="J2564" s="23"/>
      <c r="K2564" s="24">
        <v>100</v>
      </c>
      <c r="M2564" s="25" t="str">
        <f>IF(I2564="","",IF(I2564="인문",성적입력!$C$8,성적입력!$C$9))</f>
        <v>A</v>
      </c>
      <c r="N2564" s="26">
        <f>성적입력!$C$15</f>
        <v>3</v>
      </c>
      <c r="P2564" s="27" t="str">
        <f t="shared" si="117"/>
        <v/>
      </c>
      <c r="R2564" s="26" t="str">
        <f t="array" ref="R2564">IFERROR(IF(OR(J2564="",M2564="",F2564=""),"",IF(F2564="학생부종합",INDEX(종합배치표!$C:$Q,MATCH(J2564,종합배치표!$B:$B,0),(MATCH(M2564,{"A","B","C","D","E"},0)-1)*3+1),INDEX(교과배치표!$C:$Q,MATCH(J2564,교과배치표!$B:$B,0),(MATCH(M2564,{"A","B","C","D","E"},0)-1)*3+1))),"")</f>
        <v/>
      </c>
      <c r="S2564" s="26" t="str">
        <f t="array" ref="S2564">IFERROR(IF(OR(J2564="",M2564="",F2564=""),"",IF(F2564="학생부종합",INDEX(종합배치표!$C:$Q,MATCH(J2564,종합배치표!$B:$B,0),(MATCH(M2564,{"A","B","C","D","E"},0)-1)*3+2),INDEX(교과배치표!$C:$Q,MATCH(J2564,교과배치표!$B:$B,0),(MATCH(M2564,{"A","B","C","D","E"},0)-1)*3+2))),"")</f>
        <v/>
      </c>
      <c r="T2564" s="26" t="str">
        <f t="array" ref="T2564">IFERROR(IF(OR(J2564="",M2564="",F2564=""),"",IF(F2564="학생부종합",INDEX(종합배치표!$C:$Q,MATCH(J2564,종합배치표!$B:$B,0),(MATCH(M2564,{"A","B","C","D","E"},0)-1)*3+3),INDEX(교과배치표!$C:$Q,MATCH(J2564,교과배치표!$B:$B,0),(MATCH(M2564,{"A","B","C","D","E"},0)-1)*3+3))),"")</f>
        <v/>
      </c>
      <c r="V2564" s="140">
        <f t="shared" si="118"/>
        <v>2.7</v>
      </c>
      <c r="W2564" s="141" t="str">
        <f t="shared" si="119"/>
        <v/>
      </c>
    </row>
    <row r="2565" spans="2:23" ht="22.5" customHeight="1">
      <c r="B2565" s="20">
        <v>2921</v>
      </c>
      <c r="C2565" s="21" t="s">
        <v>22</v>
      </c>
      <c r="D2565" s="21" t="s">
        <v>22</v>
      </c>
      <c r="E2565" s="21" t="s">
        <v>1082</v>
      </c>
      <c r="F2565" s="21" t="s">
        <v>68</v>
      </c>
      <c r="G2565" s="21" t="s">
        <v>376</v>
      </c>
      <c r="H2565" s="21" t="s">
        <v>41</v>
      </c>
      <c r="I2565" s="21" t="s">
        <v>27</v>
      </c>
      <c r="J2565" s="23"/>
      <c r="K2565" s="24">
        <v>5</v>
      </c>
      <c r="M2565" s="25" t="str">
        <f>IF(I2565="","",IF(I2565="인문",성적입력!$C$8,성적입력!$C$9))</f>
        <v>A</v>
      </c>
      <c r="N2565" s="26">
        <f>성적입력!$C$15</f>
        <v>3</v>
      </c>
      <c r="P2565" s="27" t="str">
        <f t="shared" ref="P2565:P2628" si="120">IF(OR(J2565="",N2565="",M2565=""),"",IF(N2565&lt;=T2565,"안정",IF(N2565&lt;=S2565,"적정",IF(N2565&lt;=R2565,"소신","상향"))))</f>
        <v/>
      </c>
      <c r="R2565" s="26" t="str">
        <f t="array" ref="R2565">IFERROR(IF(OR(J2565="",M2565="",F2565=""),"",IF(F2565="학생부종합",INDEX(종합배치표!$C:$Q,MATCH(J2565,종합배치표!$B:$B,0),(MATCH(M2565,{"A","B","C","D","E"},0)-1)*3+1),INDEX(교과배치표!$C:$Q,MATCH(J2565,교과배치표!$B:$B,0),(MATCH(M2565,{"A","B","C","D","E"},0)-1)*3+1))),"")</f>
        <v/>
      </c>
      <c r="S2565" s="26" t="str">
        <f t="array" ref="S2565">IFERROR(IF(OR(J2565="",M2565="",F2565=""),"",IF(F2565="학생부종합",INDEX(종합배치표!$C:$Q,MATCH(J2565,종합배치표!$B:$B,0),(MATCH(M2565,{"A","B","C","D","E"},0)-1)*3+2),INDEX(교과배치표!$C:$Q,MATCH(J2565,교과배치표!$B:$B,0),(MATCH(M2565,{"A","B","C","D","E"},0)-1)*3+2))),"")</f>
        <v/>
      </c>
      <c r="T2565" s="26" t="str">
        <f t="array" ref="T2565">IFERROR(IF(OR(J2565="",M2565="",F2565=""),"",IF(F2565="학생부종합",INDEX(종합배치표!$C:$Q,MATCH(J2565,종합배치표!$B:$B,0),(MATCH(M2565,{"A","B","C","D","E"},0)-1)*3+3),INDEX(교과배치표!$C:$Q,MATCH(J2565,교과배치표!$B:$B,0),(MATCH(M2565,{"A","B","C","D","E"},0)-1)*3+3))),"")</f>
        <v/>
      </c>
      <c r="V2565" s="140">
        <f t="shared" ref="V2565:V2628" si="121">$W$2</f>
        <v>2.7</v>
      </c>
      <c r="W2565" s="141" t="str">
        <f t="shared" ref="W2565:W2628" si="122">IF(OR(J2565="",V2565="",M2565=""),"",IF(V2565&lt;=T2565,"안정",IF(V2565&lt;=S2565,"적정",IF(V2565&lt;=R2565,"소신","상향"))))</f>
        <v/>
      </c>
    </row>
    <row r="2566" spans="2:23" ht="14.25" customHeight="1">
      <c r="B2566" s="20">
        <v>2922</v>
      </c>
      <c r="C2566" s="21" t="s">
        <v>22</v>
      </c>
      <c r="D2566" s="21" t="s">
        <v>22</v>
      </c>
      <c r="E2566" s="21" t="s">
        <v>1082</v>
      </c>
      <c r="F2566" s="21" t="s">
        <v>24</v>
      </c>
      <c r="G2566" s="21" t="s">
        <v>1087</v>
      </c>
      <c r="H2566" s="21" t="s">
        <v>41</v>
      </c>
      <c r="I2566" s="21" t="s">
        <v>27</v>
      </c>
      <c r="J2566" s="23"/>
      <c r="K2566" s="24">
        <v>15</v>
      </c>
      <c r="M2566" s="25" t="str">
        <f>IF(I2566="","",IF(I2566="인문",성적입력!$C$8,성적입력!$C$9))</f>
        <v>A</v>
      </c>
      <c r="N2566" s="26">
        <f>성적입력!$C$15</f>
        <v>3</v>
      </c>
      <c r="P2566" s="27" t="str">
        <f t="shared" si="120"/>
        <v/>
      </c>
      <c r="R2566" s="26" t="str">
        <f t="array" ref="R2566">IFERROR(IF(OR(J2566="",M2566="",F2566=""),"",IF(F2566="학생부종합",INDEX(종합배치표!$C:$Q,MATCH(J2566,종합배치표!$B:$B,0),(MATCH(M2566,{"A","B","C","D","E"},0)-1)*3+1),INDEX(교과배치표!$C:$Q,MATCH(J2566,교과배치표!$B:$B,0),(MATCH(M2566,{"A","B","C","D","E"},0)-1)*3+1))),"")</f>
        <v/>
      </c>
      <c r="S2566" s="26" t="str">
        <f t="array" ref="S2566">IFERROR(IF(OR(J2566="",M2566="",F2566=""),"",IF(F2566="학생부종합",INDEX(종합배치표!$C:$Q,MATCH(J2566,종합배치표!$B:$B,0),(MATCH(M2566,{"A","B","C","D","E"},0)-1)*3+2),INDEX(교과배치표!$C:$Q,MATCH(J2566,교과배치표!$B:$B,0),(MATCH(M2566,{"A","B","C","D","E"},0)-1)*3+2))),"")</f>
        <v/>
      </c>
      <c r="T2566" s="26" t="str">
        <f t="array" ref="T2566">IFERROR(IF(OR(J2566="",M2566="",F2566=""),"",IF(F2566="학생부종합",INDEX(종합배치표!$C:$Q,MATCH(J2566,종합배치표!$B:$B,0),(MATCH(M2566,{"A","B","C","D","E"},0)-1)*3+3),INDEX(교과배치표!$C:$Q,MATCH(J2566,교과배치표!$B:$B,0),(MATCH(M2566,{"A","B","C","D","E"},0)-1)*3+3))),"")</f>
        <v/>
      </c>
      <c r="V2566" s="140">
        <f t="shared" si="121"/>
        <v>2.7</v>
      </c>
      <c r="W2566" s="141" t="str">
        <f t="shared" si="122"/>
        <v/>
      </c>
    </row>
    <row r="2567" spans="2:23" ht="14.25" customHeight="1">
      <c r="B2567" s="20">
        <v>2923</v>
      </c>
      <c r="C2567" s="21" t="s">
        <v>22</v>
      </c>
      <c r="D2567" s="21" t="s">
        <v>22</v>
      </c>
      <c r="E2567" s="21" t="s">
        <v>1082</v>
      </c>
      <c r="F2567" s="21" t="s">
        <v>68</v>
      </c>
      <c r="G2567" s="21" t="s">
        <v>376</v>
      </c>
      <c r="H2567" s="21" t="s">
        <v>47</v>
      </c>
      <c r="I2567" s="21" t="s">
        <v>27</v>
      </c>
      <c r="J2567" s="23"/>
      <c r="K2567" s="24">
        <v>12</v>
      </c>
      <c r="M2567" s="25" t="str">
        <f>IF(I2567="","",IF(I2567="인문",성적입력!$C$8,성적입력!$C$9))</f>
        <v>A</v>
      </c>
      <c r="N2567" s="26">
        <f>성적입력!$C$15</f>
        <v>3</v>
      </c>
      <c r="P2567" s="27" t="str">
        <f t="shared" si="120"/>
        <v/>
      </c>
      <c r="R2567" s="26" t="str">
        <f t="array" ref="R2567">IFERROR(IF(OR(J2567="",M2567="",F2567=""),"",IF(F2567="학생부종합",INDEX(종합배치표!$C:$Q,MATCH(J2567,종합배치표!$B:$B,0),(MATCH(M2567,{"A","B","C","D","E"},0)-1)*3+1),INDEX(교과배치표!$C:$Q,MATCH(J2567,교과배치표!$B:$B,0),(MATCH(M2567,{"A","B","C","D","E"},0)-1)*3+1))),"")</f>
        <v/>
      </c>
      <c r="S2567" s="26" t="str">
        <f t="array" ref="S2567">IFERROR(IF(OR(J2567="",M2567="",F2567=""),"",IF(F2567="학생부종합",INDEX(종합배치표!$C:$Q,MATCH(J2567,종합배치표!$B:$B,0),(MATCH(M2567,{"A","B","C","D","E"},0)-1)*3+2),INDEX(교과배치표!$C:$Q,MATCH(J2567,교과배치표!$B:$B,0),(MATCH(M2567,{"A","B","C","D","E"},0)-1)*3+2))),"")</f>
        <v/>
      </c>
      <c r="T2567" s="26" t="str">
        <f t="array" ref="T2567">IFERROR(IF(OR(J2567="",M2567="",F2567=""),"",IF(F2567="학생부종합",INDEX(종합배치표!$C:$Q,MATCH(J2567,종합배치표!$B:$B,0),(MATCH(M2567,{"A","B","C","D","E"},0)-1)*3+3),INDEX(교과배치표!$C:$Q,MATCH(J2567,교과배치표!$B:$B,0),(MATCH(M2567,{"A","B","C","D","E"},0)-1)*3+3))),"")</f>
        <v/>
      </c>
      <c r="V2567" s="140">
        <f t="shared" si="121"/>
        <v>2.7</v>
      </c>
      <c r="W2567" s="141" t="str">
        <f t="shared" si="122"/>
        <v/>
      </c>
    </row>
    <row r="2568" spans="2:23" ht="14.25" customHeight="1">
      <c r="B2568" s="20">
        <v>2924</v>
      </c>
      <c r="C2568" s="21" t="s">
        <v>22</v>
      </c>
      <c r="D2568" s="21" t="s">
        <v>22</v>
      </c>
      <c r="E2568" s="21" t="s">
        <v>1082</v>
      </c>
      <c r="F2568" s="21" t="s">
        <v>68</v>
      </c>
      <c r="G2568" s="21" t="s">
        <v>376</v>
      </c>
      <c r="H2568" s="21" t="s">
        <v>977</v>
      </c>
      <c r="I2568" s="21" t="s">
        <v>27</v>
      </c>
      <c r="J2568" s="23"/>
      <c r="K2568" s="24">
        <v>10</v>
      </c>
      <c r="M2568" s="25" t="str">
        <f>IF(I2568="","",IF(I2568="인문",성적입력!$C$8,성적입력!$C$9))</f>
        <v>A</v>
      </c>
      <c r="N2568" s="26">
        <f>성적입력!$C$15</f>
        <v>3</v>
      </c>
      <c r="P2568" s="27" t="str">
        <f t="shared" si="120"/>
        <v/>
      </c>
      <c r="R2568" s="26" t="str">
        <f t="array" ref="R2568">IFERROR(IF(OR(J2568="",M2568="",F2568=""),"",IF(F2568="학생부종합",INDEX(종합배치표!$C:$Q,MATCH(J2568,종합배치표!$B:$B,0),(MATCH(M2568,{"A","B","C","D","E"},0)-1)*3+1),INDEX(교과배치표!$C:$Q,MATCH(J2568,교과배치표!$B:$B,0),(MATCH(M2568,{"A","B","C","D","E"},0)-1)*3+1))),"")</f>
        <v/>
      </c>
      <c r="S2568" s="26" t="str">
        <f t="array" ref="S2568">IFERROR(IF(OR(J2568="",M2568="",F2568=""),"",IF(F2568="학생부종합",INDEX(종합배치표!$C:$Q,MATCH(J2568,종합배치표!$B:$B,0),(MATCH(M2568,{"A","B","C","D","E"},0)-1)*3+2),INDEX(교과배치표!$C:$Q,MATCH(J2568,교과배치표!$B:$B,0),(MATCH(M2568,{"A","B","C","D","E"},0)-1)*3+2))),"")</f>
        <v/>
      </c>
      <c r="T2568" s="26" t="str">
        <f t="array" ref="T2568">IFERROR(IF(OR(J2568="",M2568="",F2568=""),"",IF(F2568="학생부종합",INDEX(종합배치표!$C:$Q,MATCH(J2568,종합배치표!$B:$B,0),(MATCH(M2568,{"A","B","C","D","E"},0)-1)*3+3),INDEX(교과배치표!$C:$Q,MATCH(J2568,교과배치표!$B:$B,0),(MATCH(M2568,{"A","B","C","D","E"},0)-1)*3+3))),"")</f>
        <v/>
      </c>
      <c r="V2568" s="140">
        <f t="shared" si="121"/>
        <v>2.7</v>
      </c>
      <c r="W2568" s="141" t="str">
        <f t="shared" si="122"/>
        <v/>
      </c>
    </row>
    <row r="2569" spans="2:23" ht="14.25" customHeight="1">
      <c r="B2569" s="20">
        <v>2925</v>
      </c>
      <c r="C2569" s="21" t="s">
        <v>22</v>
      </c>
      <c r="D2569" s="21" t="s">
        <v>22</v>
      </c>
      <c r="E2569" s="21" t="s">
        <v>1082</v>
      </c>
      <c r="F2569" s="21" t="s">
        <v>24</v>
      </c>
      <c r="G2569" s="21" t="s">
        <v>1083</v>
      </c>
      <c r="H2569" s="21" t="s">
        <v>977</v>
      </c>
      <c r="I2569" s="21" t="s">
        <v>27</v>
      </c>
      <c r="J2569" s="23"/>
      <c r="K2569" s="24">
        <v>33</v>
      </c>
      <c r="M2569" s="25" t="str">
        <f>IF(I2569="","",IF(I2569="인문",성적입력!$C$8,성적입력!$C$9))</f>
        <v>A</v>
      </c>
      <c r="N2569" s="26">
        <f>성적입력!$C$15</f>
        <v>3</v>
      </c>
      <c r="P2569" s="27" t="str">
        <f t="shared" si="120"/>
        <v/>
      </c>
      <c r="R2569" s="26" t="str">
        <f t="array" ref="R2569">IFERROR(IF(OR(J2569="",M2569="",F2569=""),"",IF(F2569="학생부종합",INDEX(종합배치표!$C:$Q,MATCH(J2569,종합배치표!$B:$B,0),(MATCH(M2569,{"A","B","C","D","E"},0)-1)*3+1),INDEX(교과배치표!$C:$Q,MATCH(J2569,교과배치표!$B:$B,0),(MATCH(M2569,{"A","B","C","D","E"},0)-1)*3+1))),"")</f>
        <v/>
      </c>
      <c r="S2569" s="26" t="str">
        <f t="array" ref="S2569">IFERROR(IF(OR(J2569="",M2569="",F2569=""),"",IF(F2569="학생부종합",INDEX(종합배치표!$C:$Q,MATCH(J2569,종합배치표!$B:$B,0),(MATCH(M2569,{"A","B","C","D","E"},0)-1)*3+2),INDEX(교과배치표!$C:$Q,MATCH(J2569,교과배치표!$B:$B,0),(MATCH(M2569,{"A","B","C","D","E"},0)-1)*3+2))),"")</f>
        <v/>
      </c>
      <c r="T2569" s="26" t="str">
        <f t="array" ref="T2569">IFERROR(IF(OR(J2569="",M2569="",F2569=""),"",IF(F2569="학생부종합",INDEX(종합배치표!$C:$Q,MATCH(J2569,종합배치표!$B:$B,0),(MATCH(M2569,{"A","B","C","D","E"},0)-1)*3+3),INDEX(교과배치표!$C:$Q,MATCH(J2569,교과배치표!$B:$B,0),(MATCH(M2569,{"A","B","C","D","E"},0)-1)*3+3))),"")</f>
        <v/>
      </c>
      <c r="V2569" s="140">
        <f t="shared" si="121"/>
        <v>2.7</v>
      </c>
      <c r="W2569" s="141" t="str">
        <f t="shared" si="122"/>
        <v/>
      </c>
    </row>
    <row r="2570" spans="2:23" ht="14.25" customHeight="1">
      <c r="B2570" s="20">
        <v>2926</v>
      </c>
      <c r="C2570" s="21" t="s">
        <v>22</v>
      </c>
      <c r="D2570" s="21" t="s">
        <v>22</v>
      </c>
      <c r="E2570" s="21" t="s">
        <v>1082</v>
      </c>
      <c r="F2570" s="21" t="s">
        <v>68</v>
      </c>
      <c r="G2570" s="21" t="s">
        <v>376</v>
      </c>
      <c r="H2570" s="21" t="s">
        <v>1088</v>
      </c>
      <c r="I2570" s="21" t="s">
        <v>27</v>
      </c>
      <c r="J2570" s="23"/>
      <c r="K2570" s="24">
        <v>10</v>
      </c>
      <c r="M2570" s="25" t="str">
        <f>IF(I2570="","",IF(I2570="인문",성적입력!$C$8,성적입력!$C$9))</f>
        <v>A</v>
      </c>
      <c r="N2570" s="26">
        <f>성적입력!$C$15</f>
        <v>3</v>
      </c>
      <c r="P2570" s="27" t="str">
        <f t="shared" si="120"/>
        <v/>
      </c>
      <c r="R2570" s="26" t="str">
        <f t="array" ref="R2570">IFERROR(IF(OR(J2570="",M2570="",F2570=""),"",IF(F2570="학생부종합",INDEX(종합배치표!$C:$Q,MATCH(J2570,종합배치표!$B:$B,0),(MATCH(M2570,{"A","B","C","D","E"},0)-1)*3+1),INDEX(교과배치표!$C:$Q,MATCH(J2570,교과배치표!$B:$B,0),(MATCH(M2570,{"A","B","C","D","E"},0)-1)*3+1))),"")</f>
        <v/>
      </c>
      <c r="S2570" s="26" t="str">
        <f t="array" ref="S2570">IFERROR(IF(OR(J2570="",M2570="",F2570=""),"",IF(F2570="학생부종합",INDEX(종합배치표!$C:$Q,MATCH(J2570,종합배치표!$B:$B,0),(MATCH(M2570,{"A","B","C","D","E"},0)-1)*3+2),INDEX(교과배치표!$C:$Q,MATCH(J2570,교과배치표!$B:$B,0),(MATCH(M2570,{"A","B","C","D","E"},0)-1)*3+2))),"")</f>
        <v/>
      </c>
      <c r="T2570" s="26" t="str">
        <f t="array" ref="T2570">IFERROR(IF(OR(J2570="",M2570="",F2570=""),"",IF(F2570="학생부종합",INDEX(종합배치표!$C:$Q,MATCH(J2570,종합배치표!$B:$B,0),(MATCH(M2570,{"A","B","C","D","E"},0)-1)*3+3),INDEX(교과배치표!$C:$Q,MATCH(J2570,교과배치표!$B:$B,0),(MATCH(M2570,{"A","B","C","D","E"},0)-1)*3+3))),"")</f>
        <v/>
      </c>
      <c r="V2570" s="140">
        <f t="shared" si="121"/>
        <v>2.7</v>
      </c>
      <c r="W2570" s="141" t="str">
        <f t="shared" si="122"/>
        <v/>
      </c>
    </row>
    <row r="2571" spans="2:23" ht="14.25" customHeight="1">
      <c r="B2571" s="20">
        <v>2927</v>
      </c>
      <c r="C2571" s="21" t="s">
        <v>22</v>
      </c>
      <c r="D2571" s="21" t="s">
        <v>22</v>
      </c>
      <c r="E2571" s="21" t="s">
        <v>1082</v>
      </c>
      <c r="F2571" s="21" t="s">
        <v>24</v>
      </c>
      <c r="G2571" s="21" t="s">
        <v>1083</v>
      </c>
      <c r="H2571" s="21" t="s">
        <v>1088</v>
      </c>
      <c r="I2571" s="21" t="s">
        <v>27</v>
      </c>
      <c r="J2571" s="23"/>
      <c r="K2571" s="24">
        <v>35</v>
      </c>
      <c r="M2571" s="25" t="str">
        <f>IF(I2571="","",IF(I2571="인문",성적입력!$C$8,성적입력!$C$9))</f>
        <v>A</v>
      </c>
      <c r="N2571" s="26">
        <f>성적입력!$C$15</f>
        <v>3</v>
      </c>
      <c r="P2571" s="27" t="str">
        <f t="shared" si="120"/>
        <v/>
      </c>
      <c r="R2571" s="26" t="str">
        <f t="array" ref="R2571">IFERROR(IF(OR(J2571="",M2571="",F2571=""),"",IF(F2571="학생부종합",INDEX(종합배치표!$C:$Q,MATCH(J2571,종합배치표!$B:$B,0),(MATCH(M2571,{"A","B","C","D","E"},0)-1)*3+1),INDEX(교과배치표!$C:$Q,MATCH(J2571,교과배치표!$B:$B,0),(MATCH(M2571,{"A","B","C","D","E"},0)-1)*3+1))),"")</f>
        <v/>
      </c>
      <c r="S2571" s="26" t="str">
        <f t="array" ref="S2571">IFERROR(IF(OR(J2571="",M2571="",F2571=""),"",IF(F2571="학생부종합",INDEX(종합배치표!$C:$Q,MATCH(J2571,종합배치표!$B:$B,0),(MATCH(M2571,{"A","B","C","D","E"},0)-1)*3+2),INDEX(교과배치표!$C:$Q,MATCH(J2571,교과배치표!$B:$B,0),(MATCH(M2571,{"A","B","C","D","E"},0)-1)*3+2))),"")</f>
        <v/>
      </c>
      <c r="T2571" s="26" t="str">
        <f t="array" ref="T2571">IFERROR(IF(OR(J2571="",M2571="",F2571=""),"",IF(F2571="학생부종합",INDEX(종합배치표!$C:$Q,MATCH(J2571,종합배치표!$B:$B,0),(MATCH(M2571,{"A","B","C","D","E"},0)-1)*3+3),INDEX(교과배치표!$C:$Q,MATCH(J2571,교과배치표!$B:$B,0),(MATCH(M2571,{"A","B","C","D","E"},0)-1)*3+3))),"")</f>
        <v/>
      </c>
      <c r="V2571" s="140">
        <f t="shared" si="121"/>
        <v>2.7</v>
      </c>
      <c r="W2571" s="141" t="str">
        <f t="shared" si="122"/>
        <v/>
      </c>
    </row>
    <row r="2572" spans="2:23" ht="14.25" customHeight="1">
      <c r="B2572" s="20">
        <v>2928</v>
      </c>
      <c r="C2572" s="21" t="s">
        <v>22</v>
      </c>
      <c r="D2572" s="21" t="s">
        <v>22</v>
      </c>
      <c r="E2572" s="21" t="s">
        <v>1082</v>
      </c>
      <c r="F2572" s="21" t="s">
        <v>68</v>
      </c>
      <c r="G2572" s="21" t="s">
        <v>376</v>
      </c>
      <c r="H2572" s="21" t="s">
        <v>1089</v>
      </c>
      <c r="I2572" s="21" t="s">
        <v>27</v>
      </c>
      <c r="J2572" s="23"/>
      <c r="K2572" s="24">
        <v>10</v>
      </c>
      <c r="M2572" s="25" t="str">
        <f>IF(I2572="","",IF(I2572="인문",성적입력!$C$8,성적입력!$C$9))</f>
        <v>A</v>
      </c>
      <c r="N2572" s="26">
        <f>성적입력!$C$15</f>
        <v>3</v>
      </c>
      <c r="P2572" s="27" t="str">
        <f t="shared" si="120"/>
        <v/>
      </c>
      <c r="R2572" s="26" t="str">
        <f t="array" ref="R2572">IFERROR(IF(OR(J2572="",M2572="",F2572=""),"",IF(F2572="학생부종합",INDEX(종합배치표!$C:$Q,MATCH(J2572,종합배치표!$B:$B,0),(MATCH(M2572,{"A","B","C","D","E"},0)-1)*3+1),INDEX(교과배치표!$C:$Q,MATCH(J2572,교과배치표!$B:$B,0),(MATCH(M2572,{"A","B","C","D","E"},0)-1)*3+1))),"")</f>
        <v/>
      </c>
      <c r="S2572" s="26" t="str">
        <f t="array" ref="S2572">IFERROR(IF(OR(J2572="",M2572="",F2572=""),"",IF(F2572="학생부종합",INDEX(종합배치표!$C:$Q,MATCH(J2572,종합배치표!$B:$B,0),(MATCH(M2572,{"A","B","C","D","E"},0)-1)*3+2),INDEX(교과배치표!$C:$Q,MATCH(J2572,교과배치표!$B:$B,0),(MATCH(M2572,{"A","B","C","D","E"},0)-1)*3+2))),"")</f>
        <v/>
      </c>
      <c r="T2572" s="26" t="str">
        <f t="array" ref="T2572">IFERROR(IF(OR(J2572="",M2572="",F2572=""),"",IF(F2572="학생부종합",INDEX(종합배치표!$C:$Q,MATCH(J2572,종합배치표!$B:$B,0),(MATCH(M2572,{"A","B","C","D","E"},0)-1)*3+3),INDEX(교과배치표!$C:$Q,MATCH(J2572,교과배치표!$B:$B,0),(MATCH(M2572,{"A","B","C","D","E"},0)-1)*3+3))),"")</f>
        <v/>
      </c>
      <c r="V2572" s="140">
        <f t="shared" si="121"/>
        <v>2.7</v>
      </c>
      <c r="W2572" s="141" t="str">
        <f t="shared" si="122"/>
        <v/>
      </c>
    </row>
    <row r="2573" spans="2:23" ht="14.25" customHeight="1">
      <c r="B2573" s="20">
        <v>2929</v>
      </c>
      <c r="C2573" s="21" t="s">
        <v>22</v>
      </c>
      <c r="D2573" s="21" t="s">
        <v>22</v>
      </c>
      <c r="E2573" s="21" t="s">
        <v>1082</v>
      </c>
      <c r="F2573" s="21" t="s">
        <v>24</v>
      </c>
      <c r="G2573" s="21" t="s">
        <v>1083</v>
      </c>
      <c r="H2573" s="21" t="s">
        <v>1089</v>
      </c>
      <c r="I2573" s="21" t="s">
        <v>27</v>
      </c>
      <c r="J2573" s="23"/>
      <c r="K2573" s="24">
        <v>20</v>
      </c>
      <c r="M2573" s="25" t="str">
        <f>IF(I2573="","",IF(I2573="인문",성적입력!$C$8,성적입력!$C$9))</f>
        <v>A</v>
      </c>
      <c r="N2573" s="26">
        <f>성적입력!$C$15</f>
        <v>3</v>
      </c>
      <c r="P2573" s="27" t="str">
        <f t="shared" si="120"/>
        <v/>
      </c>
      <c r="R2573" s="26" t="str">
        <f t="array" ref="R2573">IFERROR(IF(OR(J2573="",M2573="",F2573=""),"",IF(F2573="학생부종합",INDEX(종합배치표!$C:$Q,MATCH(J2573,종합배치표!$B:$B,0),(MATCH(M2573,{"A","B","C","D","E"},0)-1)*3+1),INDEX(교과배치표!$C:$Q,MATCH(J2573,교과배치표!$B:$B,0),(MATCH(M2573,{"A","B","C","D","E"},0)-1)*3+1))),"")</f>
        <v/>
      </c>
      <c r="S2573" s="26" t="str">
        <f t="array" ref="S2573">IFERROR(IF(OR(J2573="",M2573="",F2573=""),"",IF(F2573="학생부종합",INDEX(종합배치표!$C:$Q,MATCH(J2573,종합배치표!$B:$B,0),(MATCH(M2573,{"A","B","C","D","E"},0)-1)*3+2),INDEX(교과배치표!$C:$Q,MATCH(J2573,교과배치표!$B:$B,0),(MATCH(M2573,{"A","B","C","D","E"},0)-1)*3+2))),"")</f>
        <v/>
      </c>
      <c r="T2573" s="26" t="str">
        <f t="array" ref="T2573">IFERROR(IF(OR(J2573="",M2573="",F2573=""),"",IF(F2573="학생부종합",INDEX(종합배치표!$C:$Q,MATCH(J2573,종합배치표!$B:$B,0),(MATCH(M2573,{"A","B","C","D","E"},0)-1)*3+3),INDEX(교과배치표!$C:$Q,MATCH(J2573,교과배치표!$B:$B,0),(MATCH(M2573,{"A","B","C","D","E"},0)-1)*3+3))),"")</f>
        <v/>
      </c>
      <c r="V2573" s="140">
        <f t="shared" si="121"/>
        <v>2.7</v>
      </c>
      <c r="W2573" s="141" t="str">
        <f t="shared" si="122"/>
        <v/>
      </c>
    </row>
    <row r="2574" spans="2:23" ht="14.25" customHeight="1">
      <c r="B2574" s="20">
        <v>2930</v>
      </c>
      <c r="C2574" s="21" t="s">
        <v>170</v>
      </c>
      <c r="D2574" s="21" t="s">
        <v>499</v>
      </c>
      <c r="E2574" s="21" t="s">
        <v>1082</v>
      </c>
      <c r="F2574" s="21" t="s">
        <v>68</v>
      </c>
      <c r="G2574" s="21" t="s">
        <v>376</v>
      </c>
      <c r="H2574" s="21" t="s">
        <v>1090</v>
      </c>
      <c r="I2574" s="21" t="s">
        <v>60</v>
      </c>
      <c r="J2574" s="23"/>
      <c r="K2574" s="24">
        <v>5</v>
      </c>
      <c r="M2574" s="25" t="str">
        <f>IF(I2574="","",IF(I2574="인문",성적입력!$C$8,성적입력!$C$9))</f>
        <v>A</v>
      </c>
      <c r="N2574" s="26">
        <f>성적입력!$C$15</f>
        <v>3</v>
      </c>
      <c r="P2574" s="27" t="str">
        <f t="shared" si="120"/>
        <v/>
      </c>
      <c r="R2574" s="26" t="str">
        <f t="array" ref="R2574">IFERROR(IF(OR(J2574="",M2574="",F2574=""),"",IF(F2574="학생부종합",INDEX(종합배치표!$C:$Q,MATCH(J2574,종합배치표!$B:$B,0),(MATCH(M2574,{"A","B","C","D","E"},0)-1)*3+1),INDEX(교과배치표!$C:$Q,MATCH(J2574,교과배치표!$B:$B,0),(MATCH(M2574,{"A","B","C","D","E"},0)-1)*3+1))),"")</f>
        <v/>
      </c>
      <c r="S2574" s="26" t="str">
        <f t="array" ref="S2574">IFERROR(IF(OR(J2574="",M2574="",F2574=""),"",IF(F2574="학생부종합",INDEX(종합배치표!$C:$Q,MATCH(J2574,종합배치표!$B:$B,0),(MATCH(M2574,{"A","B","C","D","E"},0)-1)*3+2),INDEX(교과배치표!$C:$Q,MATCH(J2574,교과배치표!$B:$B,0),(MATCH(M2574,{"A","B","C","D","E"},0)-1)*3+2))),"")</f>
        <v/>
      </c>
      <c r="T2574" s="26" t="str">
        <f t="array" ref="T2574">IFERROR(IF(OR(J2574="",M2574="",F2574=""),"",IF(F2574="학생부종합",INDEX(종합배치표!$C:$Q,MATCH(J2574,종합배치표!$B:$B,0),(MATCH(M2574,{"A","B","C","D","E"},0)-1)*3+3),INDEX(교과배치표!$C:$Q,MATCH(J2574,교과배치표!$B:$B,0),(MATCH(M2574,{"A","B","C","D","E"},0)-1)*3+3))),"")</f>
        <v/>
      </c>
      <c r="V2574" s="140">
        <f t="shared" si="121"/>
        <v>2.7</v>
      </c>
      <c r="W2574" s="141" t="str">
        <f t="shared" si="122"/>
        <v/>
      </c>
    </row>
    <row r="2575" spans="2:23" ht="14.25" customHeight="1">
      <c r="B2575" s="20">
        <v>2931</v>
      </c>
      <c r="C2575" s="21" t="s">
        <v>170</v>
      </c>
      <c r="D2575" s="21" t="s">
        <v>499</v>
      </c>
      <c r="E2575" s="21" t="s">
        <v>1082</v>
      </c>
      <c r="F2575" s="21" t="s">
        <v>24</v>
      </c>
      <c r="G2575" s="21" t="s">
        <v>1086</v>
      </c>
      <c r="H2575" s="21" t="s">
        <v>1090</v>
      </c>
      <c r="I2575" s="21" t="s">
        <v>60</v>
      </c>
      <c r="J2575" s="23"/>
      <c r="K2575" s="24">
        <v>15</v>
      </c>
      <c r="M2575" s="25" t="str">
        <f>IF(I2575="","",IF(I2575="인문",성적입력!$C$8,성적입력!$C$9))</f>
        <v>A</v>
      </c>
      <c r="N2575" s="26">
        <f>성적입력!$C$15</f>
        <v>3</v>
      </c>
      <c r="P2575" s="27" t="str">
        <f t="shared" si="120"/>
        <v/>
      </c>
      <c r="R2575" s="26" t="str">
        <f t="array" ref="R2575">IFERROR(IF(OR(J2575="",M2575="",F2575=""),"",IF(F2575="학생부종합",INDEX(종합배치표!$C:$Q,MATCH(J2575,종합배치표!$B:$B,0),(MATCH(M2575,{"A","B","C","D","E"},0)-1)*3+1),INDEX(교과배치표!$C:$Q,MATCH(J2575,교과배치표!$B:$B,0),(MATCH(M2575,{"A","B","C","D","E"},0)-1)*3+1))),"")</f>
        <v/>
      </c>
      <c r="S2575" s="26" t="str">
        <f t="array" ref="S2575">IFERROR(IF(OR(J2575="",M2575="",F2575=""),"",IF(F2575="학생부종합",INDEX(종합배치표!$C:$Q,MATCH(J2575,종합배치표!$B:$B,0),(MATCH(M2575,{"A","B","C","D","E"},0)-1)*3+2),INDEX(교과배치표!$C:$Q,MATCH(J2575,교과배치표!$B:$B,0),(MATCH(M2575,{"A","B","C","D","E"},0)-1)*3+2))),"")</f>
        <v/>
      </c>
      <c r="T2575" s="26" t="str">
        <f t="array" ref="T2575">IFERROR(IF(OR(J2575="",M2575="",F2575=""),"",IF(F2575="학생부종합",INDEX(종합배치표!$C:$Q,MATCH(J2575,종합배치표!$B:$B,0),(MATCH(M2575,{"A","B","C","D","E"},0)-1)*3+3),INDEX(교과배치표!$C:$Q,MATCH(J2575,교과배치표!$B:$B,0),(MATCH(M2575,{"A","B","C","D","E"},0)-1)*3+3))),"")</f>
        <v/>
      </c>
      <c r="V2575" s="140">
        <f t="shared" si="121"/>
        <v>2.7</v>
      </c>
      <c r="W2575" s="141" t="str">
        <f t="shared" si="122"/>
        <v/>
      </c>
    </row>
    <row r="2576" spans="2:23" ht="14.25" customHeight="1">
      <c r="B2576" s="20">
        <v>2932</v>
      </c>
      <c r="C2576" s="21" t="s">
        <v>170</v>
      </c>
      <c r="D2576" s="21" t="s">
        <v>499</v>
      </c>
      <c r="E2576" s="21" t="s">
        <v>1082</v>
      </c>
      <c r="F2576" s="21" t="s">
        <v>24</v>
      </c>
      <c r="G2576" s="21" t="s">
        <v>1083</v>
      </c>
      <c r="H2576" s="21" t="s">
        <v>1090</v>
      </c>
      <c r="I2576" s="21" t="s">
        <v>60</v>
      </c>
      <c r="J2576" s="23"/>
      <c r="K2576" s="24">
        <v>11</v>
      </c>
      <c r="M2576" s="25" t="str">
        <f>IF(I2576="","",IF(I2576="인문",성적입력!$C$8,성적입력!$C$9))</f>
        <v>A</v>
      </c>
      <c r="N2576" s="26">
        <f>성적입력!$C$15</f>
        <v>3</v>
      </c>
      <c r="P2576" s="27" t="str">
        <f t="shared" si="120"/>
        <v/>
      </c>
      <c r="R2576" s="26" t="str">
        <f t="array" ref="R2576">IFERROR(IF(OR(J2576="",M2576="",F2576=""),"",IF(F2576="학생부종합",INDEX(종합배치표!$C:$Q,MATCH(J2576,종합배치표!$B:$B,0),(MATCH(M2576,{"A","B","C","D","E"},0)-1)*3+1),INDEX(교과배치표!$C:$Q,MATCH(J2576,교과배치표!$B:$B,0),(MATCH(M2576,{"A","B","C","D","E"},0)-1)*3+1))),"")</f>
        <v/>
      </c>
      <c r="S2576" s="26" t="str">
        <f t="array" ref="S2576">IFERROR(IF(OR(J2576="",M2576="",F2576=""),"",IF(F2576="학생부종합",INDEX(종합배치표!$C:$Q,MATCH(J2576,종합배치표!$B:$B,0),(MATCH(M2576,{"A","B","C","D","E"},0)-1)*3+2),INDEX(교과배치표!$C:$Q,MATCH(J2576,교과배치표!$B:$B,0),(MATCH(M2576,{"A","B","C","D","E"},0)-1)*3+2))),"")</f>
        <v/>
      </c>
      <c r="T2576" s="26" t="str">
        <f t="array" ref="T2576">IFERROR(IF(OR(J2576="",M2576="",F2576=""),"",IF(F2576="학생부종합",INDEX(종합배치표!$C:$Q,MATCH(J2576,종합배치표!$B:$B,0),(MATCH(M2576,{"A","B","C","D","E"},0)-1)*3+3),INDEX(교과배치표!$C:$Q,MATCH(J2576,교과배치표!$B:$B,0),(MATCH(M2576,{"A","B","C","D","E"},0)-1)*3+3))),"")</f>
        <v/>
      </c>
      <c r="V2576" s="140">
        <f t="shared" si="121"/>
        <v>2.7</v>
      </c>
      <c r="W2576" s="141" t="str">
        <f t="shared" si="122"/>
        <v/>
      </c>
    </row>
    <row r="2577" spans="2:23" ht="22.5" customHeight="1">
      <c r="B2577" s="20">
        <v>2933</v>
      </c>
      <c r="C2577" s="21" t="s">
        <v>22</v>
      </c>
      <c r="D2577" s="21" t="s">
        <v>22</v>
      </c>
      <c r="E2577" s="21" t="s">
        <v>1082</v>
      </c>
      <c r="F2577" s="21" t="s">
        <v>24</v>
      </c>
      <c r="G2577" s="21" t="s">
        <v>1087</v>
      </c>
      <c r="H2577" s="21" t="s">
        <v>1091</v>
      </c>
      <c r="I2577" s="21" t="s">
        <v>319</v>
      </c>
      <c r="J2577" s="23"/>
      <c r="K2577" s="24">
        <v>24</v>
      </c>
      <c r="M2577" s="25" t="str">
        <f>IF(I2577="","",IF(I2577="인문",성적입력!$C$8,성적입력!$C$9))</f>
        <v>A</v>
      </c>
      <c r="N2577" s="26">
        <f>성적입력!$C$15</f>
        <v>3</v>
      </c>
      <c r="P2577" s="27" t="str">
        <f t="shared" si="120"/>
        <v/>
      </c>
      <c r="R2577" s="26" t="str">
        <f t="array" ref="R2577">IFERROR(IF(OR(J2577="",M2577="",F2577=""),"",IF(F2577="학생부종합",INDEX(종합배치표!$C:$Q,MATCH(J2577,종합배치표!$B:$B,0),(MATCH(M2577,{"A","B","C","D","E"},0)-1)*3+1),INDEX(교과배치표!$C:$Q,MATCH(J2577,교과배치표!$B:$B,0),(MATCH(M2577,{"A","B","C","D","E"},0)-1)*3+1))),"")</f>
        <v/>
      </c>
      <c r="S2577" s="26" t="str">
        <f t="array" ref="S2577">IFERROR(IF(OR(J2577="",M2577="",F2577=""),"",IF(F2577="학생부종합",INDEX(종합배치표!$C:$Q,MATCH(J2577,종합배치표!$B:$B,0),(MATCH(M2577,{"A","B","C","D","E"},0)-1)*3+2),INDEX(교과배치표!$C:$Q,MATCH(J2577,교과배치표!$B:$B,0),(MATCH(M2577,{"A","B","C","D","E"},0)-1)*3+2))),"")</f>
        <v/>
      </c>
      <c r="T2577" s="26" t="str">
        <f t="array" ref="T2577">IFERROR(IF(OR(J2577="",M2577="",F2577=""),"",IF(F2577="학생부종합",INDEX(종합배치표!$C:$Q,MATCH(J2577,종합배치표!$B:$B,0),(MATCH(M2577,{"A","B","C","D","E"},0)-1)*3+3),INDEX(교과배치표!$C:$Q,MATCH(J2577,교과배치표!$B:$B,0),(MATCH(M2577,{"A","B","C","D","E"},0)-1)*3+3))),"")</f>
        <v/>
      </c>
      <c r="V2577" s="140">
        <f t="shared" si="121"/>
        <v>2.7</v>
      </c>
      <c r="W2577" s="141" t="str">
        <f t="shared" si="122"/>
        <v/>
      </c>
    </row>
    <row r="2578" spans="2:23" ht="22.5" customHeight="1">
      <c r="B2578" s="20">
        <v>2934</v>
      </c>
      <c r="C2578" s="21" t="s">
        <v>22</v>
      </c>
      <c r="D2578" s="21" t="s">
        <v>22</v>
      </c>
      <c r="E2578" s="21" t="s">
        <v>1082</v>
      </c>
      <c r="F2578" s="21" t="s">
        <v>24</v>
      </c>
      <c r="G2578" s="21" t="s">
        <v>1083</v>
      </c>
      <c r="H2578" s="21" t="s">
        <v>49</v>
      </c>
      <c r="I2578" s="21" t="s">
        <v>27</v>
      </c>
      <c r="J2578" s="23"/>
      <c r="K2578" s="24">
        <v>12</v>
      </c>
      <c r="M2578" s="25" t="str">
        <f>IF(I2578="","",IF(I2578="인문",성적입력!$C$8,성적입력!$C$9))</f>
        <v>A</v>
      </c>
      <c r="N2578" s="26">
        <f>성적입력!$C$15</f>
        <v>3</v>
      </c>
      <c r="P2578" s="27" t="str">
        <f t="shared" si="120"/>
        <v/>
      </c>
      <c r="R2578" s="26" t="str">
        <f t="array" ref="R2578">IFERROR(IF(OR(J2578="",M2578="",F2578=""),"",IF(F2578="학생부종합",INDEX(종합배치표!$C:$Q,MATCH(J2578,종합배치표!$B:$B,0),(MATCH(M2578,{"A","B","C","D","E"},0)-1)*3+1),INDEX(교과배치표!$C:$Q,MATCH(J2578,교과배치표!$B:$B,0),(MATCH(M2578,{"A","B","C","D","E"},0)-1)*3+1))),"")</f>
        <v/>
      </c>
      <c r="S2578" s="26" t="str">
        <f t="array" ref="S2578">IFERROR(IF(OR(J2578="",M2578="",F2578=""),"",IF(F2578="학생부종합",INDEX(종합배치표!$C:$Q,MATCH(J2578,종합배치표!$B:$B,0),(MATCH(M2578,{"A","B","C","D","E"},0)-1)*3+2),INDEX(교과배치표!$C:$Q,MATCH(J2578,교과배치표!$B:$B,0),(MATCH(M2578,{"A","B","C","D","E"},0)-1)*3+2))),"")</f>
        <v/>
      </c>
      <c r="T2578" s="26" t="str">
        <f t="array" ref="T2578">IFERROR(IF(OR(J2578="",M2578="",F2578=""),"",IF(F2578="학생부종합",INDEX(종합배치표!$C:$Q,MATCH(J2578,종합배치표!$B:$B,0),(MATCH(M2578,{"A","B","C","D","E"},0)-1)*3+3),INDEX(교과배치표!$C:$Q,MATCH(J2578,교과배치표!$B:$B,0),(MATCH(M2578,{"A","B","C","D","E"},0)-1)*3+3))),"")</f>
        <v/>
      </c>
      <c r="V2578" s="140">
        <f t="shared" si="121"/>
        <v>2.7</v>
      </c>
      <c r="W2578" s="141" t="str">
        <f t="shared" si="122"/>
        <v/>
      </c>
    </row>
    <row r="2579" spans="2:23" ht="14.25" customHeight="1">
      <c r="B2579" s="20">
        <v>2935</v>
      </c>
      <c r="C2579" s="21" t="s">
        <v>22</v>
      </c>
      <c r="D2579" s="21" t="s">
        <v>22</v>
      </c>
      <c r="E2579" s="21" t="s">
        <v>1082</v>
      </c>
      <c r="F2579" s="21" t="s">
        <v>24</v>
      </c>
      <c r="G2579" s="21" t="s">
        <v>1083</v>
      </c>
      <c r="H2579" s="21" t="s">
        <v>1092</v>
      </c>
      <c r="I2579" s="21" t="s">
        <v>27</v>
      </c>
      <c r="J2579" s="23"/>
      <c r="K2579" s="24">
        <v>12</v>
      </c>
      <c r="M2579" s="25" t="str">
        <f>IF(I2579="","",IF(I2579="인문",성적입력!$C$8,성적입력!$C$9))</f>
        <v>A</v>
      </c>
      <c r="N2579" s="26">
        <f>성적입력!$C$15</f>
        <v>3</v>
      </c>
      <c r="P2579" s="27" t="str">
        <f t="shared" si="120"/>
        <v/>
      </c>
      <c r="R2579" s="26" t="str">
        <f t="array" ref="R2579">IFERROR(IF(OR(J2579="",M2579="",F2579=""),"",IF(F2579="학생부종합",INDEX(종합배치표!$C:$Q,MATCH(J2579,종합배치표!$B:$B,0),(MATCH(M2579,{"A","B","C","D","E"},0)-1)*3+1),INDEX(교과배치표!$C:$Q,MATCH(J2579,교과배치표!$B:$B,0),(MATCH(M2579,{"A","B","C","D","E"},0)-1)*3+1))),"")</f>
        <v/>
      </c>
      <c r="S2579" s="26" t="str">
        <f t="array" ref="S2579">IFERROR(IF(OR(J2579="",M2579="",F2579=""),"",IF(F2579="학생부종합",INDEX(종합배치표!$C:$Q,MATCH(J2579,종합배치표!$B:$B,0),(MATCH(M2579,{"A","B","C","D","E"},0)-1)*3+2),INDEX(교과배치표!$C:$Q,MATCH(J2579,교과배치표!$B:$B,0),(MATCH(M2579,{"A","B","C","D","E"},0)-1)*3+2))),"")</f>
        <v/>
      </c>
      <c r="T2579" s="26" t="str">
        <f t="array" ref="T2579">IFERROR(IF(OR(J2579="",M2579="",F2579=""),"",IF(F2579="학생부종합",INDEX(종합배치표!$C:$Q,MATCH(J2579,종합배치표!$B:$B,0),(MATCH(M2579,{"A","B","C","D","E"},0)-1)*3+3),INDEX(교과배치표!$C:$Q,MATCH(J2579,교과배치표!$B:$B,0),(MATCH(M2579,{"A","B","C","D","E"},0)-1)*3+3))),"")</f>
        <v/>
      </c>
      <c r="V2579" s="140">
        <f t="shared" si="121"/>
        <v>2.7</v>
      </c>
      <c r="W2579" s="141" t="str">
        <f t="shared" si="122"/>
        <v/>
      </c>
    </row>
    <row r="2580" spans="2:23" ht="14.25" customHeight="1">
      <c r="B2580" s="20">
        <v>2936</v>
      </c>
      <c r="C2580" s="21" t="s">
        <v>170</v>
      </c>
      <c r="D2580" s="21" t="s">
        <v>499</v>
      </c>
      <c r="E2580" s="21" t="s">
        <v>1082</v>
      </c>
      <c r="F2580" s="21" t="s">
        <v>68</v>
      </c>
      <c r="G2580" s="21" t="s">
        <v>376</v>
      </c>
      <c r="H2580" s="21" t="s">
        <v>87</v>
      </c>
      <c r="I2580" s="21" t="s">
        <v>60</v>
      </c>
      <c r="J2580" s="23"/>
      <c r="K2580" s="24">
        <v>7</v>
      </c>
      <c r="M2580" s="25" t="str">
        <f>IF(I2580="","",IF(I2580="인문",성적입력!$C$8,성적입력!$C$9))</f>
        <v>A</v>
      </c>
      <c r="N2580" s="26">
        <f>성적입력!$C$15</f>
        <v>3</v>
      </c>
      <c r="P2580" s="27" t="str">
        <f t="shared" si="120"/>
        <v/>
      </c>
      <c r="R2580" s="26" t="str">
        <f t="array" ref="R2580">IFERROR(IF(OR(J2580="",M2580="",F2580=""),"",IF(F2580="학생부종합",INDEX(종합배치표!$C:$Q,MATCH(J2580,종합배치표!$B:$B,0),(MATCH(M2580,{"A","B","C","D","E"},0)-1)*3+1),INDEX(교과배치표!$C:$Q,MATCH(J2580,교과배치표!$B:$B,0),(MATCH(M2580,{"A","B","C","D","E"},0)-1)*3+1))),"")</f>
        <v/>
      </c>
      <c r="S2580" s="26" t="str">
        <f t="array" ref="S2580">IFERROR(IF(OR(J2580="",M2580="",F2580=""),"",IF(F2580="학생부종합",INDEX(종합배치표!$C:$Q,MATCH(J2580,종합배치표!$B:$B,0),(MATCH(M2580,{"A","B","C","D","E"},0)-1)*3+2),INDEX(교과배치표!$C:$Q,MATCH(J2580,교과배치표!$B:$B,0),(MATCH(M2580,{"A","B","C","D","E"},0)-1)*3+2))),"")</f>
        <v/>
      </c>
      <c r="T2580" s="26" t="str">
        <f t="array" ref="T2580">IFERROR(IF(OR(J2580="",M2580="",F2580=""),"",IF(F2580="학생부종합",INDEX(종합배치표!$C:$Q,MATCH(J2580,종합배치표!$B:$B,0),(MATCH(M2580,{"A","B","C","D","E"},0)-1)*3+3),INDEX(교과배치표!$C:$Q,MATCH(J2580,교과배치표!$B:$B,0),(MATCH(M2580,{"A","B","C","D","E"},0)-1)*3+3))),"")</f>
        <v/>
      </c>
      <c r="V2580" s="140">
        <f t="shared" si="121"/>
        <v>2.7</v>
      </c>
      <c r="W2580" s="141" t="str">
        <f t="shared" si="122"/>
        <v/>
      </c>
    </row>
    <row r="2581" spans="2:23" ht="14.25" customHeight="1">
      <c r="B2581" s="20">
        <v>2937</v>
      </c>
      <c r="C2581" s="21" t="s">
        <v>170</v>
      </c>
      <c r="D2581" s="21" t="s">
        <v>499</v>
      </c>
      <c r="E2581" s="21" t="s">
        <v>1082</v>
      </c>
      <c r="F2581" s="21" t="s">
        <v>24</v>
      </c>
      <c r="G2581" s="21" t="s">
        <v>1086</v>
      </c>
      <c r="H2581" s="21" t="s">
        <v>87</v>
      </c>
      <c r="I2581" s="21" t="s">
        <v>60</v>
      </c>
      <c r="J2581" s="23"/>
      <c r="K2581" s="24">
        <v>5</v>
      </c>
      <c r="M2581" s="25" t="str">
        <f>IF(I2581="","",IF(I2581="인문",성적입력!$C$8,성적입력!$C$9))</f>
        <v>A</v>
      </c>
      <c r="N2581" s="26">
        <f>성적입력!$C$15</f>
        <v>3</v>
      </c>
      <c r="P2581" s="27" t="str">
        <f t="shared" si="120"/>
        <v/>
      </c>
      <c r="R2581" s="26" t="str">
        <f t="array" ref="R2581">IFERROR(IF(OR(J2581="",M2581="",F2581=""),"",IF(F2581="학생부종합",INDEX(종합배치표!$C:$Q,MATCH(J2581,종합배치표!$B:$B,0),(MATCH(M2581,{"A","B","C","D","E"},0)-1)*3+1),INDEX(교과배치표!$C:$Q,MATCH(J2581,교과배치표!$B:$B,0),(MATCH(M2581,{"A","B","C","D","E"},0)-1)*3+1))),"")</f>
        <v/>
      </c>
      <c r="S2581" s="26" t="str">
        <f t="array" ref="S2581">IFERROR(IF(OR(J2581="",M2581="",F2581=""),"",IF(F2581="학생부종합",INDEX(종합배치표!$C:$Q,MATCH(J2581,종합배치표!$B:$B,0),(MATCH(M2581,{"A","B","C","D","E"},0)-1)*3+2),INDEX(교과배치표!$C:$Q,MATCH(J2581,교과배치표!$B:$B,0),(MATCH(M2581,{"A","B","C","D","E"},0)-1)*3+2))),"")</f>
        <v/>
      </c>
      <c r="T2581" s="26" t="str">
        <f t="array" ref="T2581">IFERROR(IF(OR(J2581="",M2581="",F2581=""),"",IF(F2581="학생부종합",INDEX(종합배치표!$C:$Q,MATCH(J2581,종합배치표!$B:$B,0),(MATCH(M2581,{"A","B","C","D","E"},0)-1)*3+3),INDEX(교과배치표!$C:$Q,MATCH(J2581,교과배치표!$B:$B,0),(MATCH(M2581,{"A","B","C","D","E"},0)-1)*3+3))),"")</f>
        <v/>
      </c>
      <c r="V2581" s="140">
        <f t="shared" si="121"/>
        <v>2.7</v>
      </c>
      <c r="W2581" s="141" t="str">
        <f t="shared" si="122"/>
        <v/>
      </c>
    </row>
    <row r="2582" spans="2:23" ht="14.25" customHeight="1">
      <c r="B2582" s="20">
        <v>2938</v>
      </c>
      <c r="C2582" s="21" t="s">
        <v>170</v>
      </c>
      <c r="D2582" s="21" t="s">
        <v>499</v>
      </c>
      <c r="E2582" s="21" t="s">
        <v>1082</v>
      </c>
      <c r="F2582" s="21" t="s">
        <v>68</v>
      </c>
      <c r="G2582" s="21" t="s">
        <v>376</v>
      </c>
      <c r="H2582" s="21" t="s">
        <v>1093</v>
      </c>
      <c r="I2582" s="21" t="s">
        <v>60</v>
      </c>
      <c r="J2582" s="23"/>
      <c r="K2582" s="24">
        <v>5</v>
      </c>
      <c r="M2582" s="25" t="str">
        <f>IF(I2582="","",IF(I2582="인문",성적입력!$C$8,성적입력!$C$9))</f>
        <v>A</v>
      </c>
      <c r="N2582" s="26">
        <f>성적입력!$C$15</f>
        <v>3</v>
      </c>
      <c r="P2582" s="27" t="str">
        <f t="shared" si="120"/>
        <v/>
      </c>
      <c r="R2582" s="26" t="str">
        <f t="array" ref="R2582">IFERROR(IF(OR(J2582="",M2582="",F2582=""),"",IF(F2582="학생부종합",INDEX(종합배치표!$C:$Q,MATCH(J2582,종합배치표!$B:$B,0),(MATCH(M2582,{"A","B","C","D","E"},0)-1)*3+1),INDEX(교과배치표!$C:$Q,MATCH(J2582,교과배치표!$B:$B,0),(MATCH(M2582,{"A","B","C","D","E"},0)-1)*3+1))),"")</f>
        <v/>
      </c>
      <c r="S2582" s="26" t="str">
        <f t="array" ref="S2582">IFERROR(IF(OR(J2582="",M2582="",F2582=""),"",IF(F2582="학생부종합",INDEX(종합배치표!$C:$Q,MATCH(J2582,종합배치표!$B:$B,0),(MATCH(M2582,{"A","B","C","D","E"},0)-1)*3+2),INDEX(교과배치표!$C:$Q,MATCH(J2582,교과배치표!$B:$B,0),(MATCH(M2582,{"A","B","C","D","E"},0)-1)*3+2))),"")</f>
        <v/>
      </c>
      <c r="T2582" s="26" t="str">
        <f t="array" ref="T2582">IFERROR(IF(OR(J2582="",M2582="",F2582=""),"",IF(F2582="학생부종합",INDEX(종합배치표!$C:$Q,MATCH(J2582,종합배치표!$B:$B,0),(MATCH(M2582,{"A","B","C","D","E"},0)-1)*3+3),INDEX(교과배치표!$C:$Q,MATCH(J2582,교과배치표!$B:$B,0),(MATCH(M2582,{"A","B","C","D","E"},0)-1)*3+3))),"")</f>
        <v/>
      </c>
      <c r="V2582" s="140">
        <f t="shared" si="121"/>
        <v>2.7</v>
      </c>
      <c r="W2582" s="141" t="str">
        <f t="shared" si="122"/>
        <v/>
      </c>
    </row>
    <row r="2583" spans="2:23" ht="14.25" customHeight="1">
      <c r="B2583" s="20">
        <v>2939</v>
      </c>
      <c r="C2583" s="21" t="s">
        <v>170</v>
      </c>
      <c r="D2583" s="21" t="s">
        <v>499</v>
      </c>
      <c r="E2583" s="21" t="s">
        <v>1082</v>
      </c>
      <c r="F2583" s="21" t="s">
        <v>24</v>
      </c>
      <c r="G2583" s="21" t="s">
        <v>1083</v>
      </c>
      <c r="H2583" s="21" t="s">
        <v>1093</v>
      </c>
      <c r="I2583" s="21" t="s">
        <v>60</v>
      </c>
      <c r="J2583" s="23"/>
      <c r="K2583" s="24">
        <v>12</v>
      </c>
      <c r="M2583" s="25" t="str">
        <f>IF(I2583="","",IF(I2583="인문",성적입력!$C$8,성적입력!$C$9))</f>
        <v>A</v>
      </c>
      <c r="N2583" s="26">
        <f>성적입력!$C$15</f>
        <v>3</v>
      </c>
      <c r="P2583" s="27" t="str">
        <f t="shared" si="120"/>
        <v/>
      </c>
      <c r="R2583" s="26" t="str">
        <f t="array" ref="R2583">IFERROR(IF(OR(J2583="",M2583="",F2583=""),"",IF(F2583="학생부종합",INDEX(종합배치표!$C:$Q,MATCH(J2583,종합배치표!$B:$B,0),(MATCH(M2583,{"A","B","C","D","E"},0)-1)*3+1),INDEX(교과배치표!$C:$Q,MATCH(J2583,교과배치표!$B:$B,0),(MATCH(M2583,{"A","B","C","D","E"},0)-1)*3+1))),"")</f>
        <v/>
      </c>
      <c r="S2583" s="26" t="str">
        <f t="array" ref="S2583">IFERROR(IF(OR(J2583="",M2583="",F2583=""),"",IF(F2583="학생부종합",INDEX(종합배치표!$C:$Q,MATCH(J2583,종합배치표!$B:$B,0),(MATCH(M2583,{"A","B","C","D","E"},0)-1)*3+2),INDEX(교과배치표!$C:$Q,MATCH(J2583,교과배치표!$B:$B,0),(MATCH(M2583,{"A","B","C","D","E"},0)-1)*3+2))),"")</f>
        <v/>
      </c>
      <c r="T2583" s="26" t="str">
        <f t="array" ref="T2583">IFERROR(IF(OR(J2583="",M2583="",F2583=""),"",IF(F2583="학생부종합",INDEX(종합배치표!$C:$Q,MATCH(J2583,종합배치표!$B:$B,0),(MATCH(M2583,{"A","B","C","D","E"},0)-1)*3+3),INDEX(교과배치표!$C:$Q,MATCH(J2583,교과배치표!$B:$B,0),(MATCH(M2583,{"A","B","C","D","E"},0)-1)*3+3))),"")</f>
        <v/>
      </c>
      <c r="V2583" s="140">
        <f t="shared" si="121"/>
        <v>2.7</v>
      </c>
      <c r="W2583" s="141" t="str">
        <f t="shared" si="122"/>
        <v/>
      </c>
    </row>
    <row r="2584" spans="2:23" ht="14.25" customHeight="1">
      <c r="B2584" s="20">
        <v>2940</v>
      </c>
      <c r="C2584" s="21" t="s">
        <v>170</v>
      </c>
      <c r="D2584" s="21" t="s">
        <v>499</v>
      </c>
      <c r="E2584" s="21" t="s">
        <v>1082</v>
      </c>
      <c r="F2584" s="21" t="s">
        <v>24</v>
      </c>
      <c r="G2584" s="21" t="s">
        <v>1086</v>
      </c>
      <c r="H2584" s="21" t="s">
        <v>1094</v>
      </c>
      <c r="I2584" s="21" t="s">
        <v>60</v>
      </c>
      <c r="J2584" s="23"/>
      <c r="K2584" s="24">
        <v>30</v>
      </c>
      <c r="M2584" s="25" t="str">
        <f>IF(I2584="","",IF(I2584="인문",성적입력!$C$8,성적입력!$C$9))</f>
        <v>A</v>
      </c>
      <c r="N2584" s="26">
        <f>성적입력!$C$15</f>
        <v>3</v>
      </c>
      <c r="P2584" s="27" t="str">
        <f t="shared" si="120"/>
        <v/>
      </c>
      <c r="R2584" s="26" t="str">
        <f t="array" ref="R2584">IFERROR(IF(OR(J2584="",M2584="",F2584=""),"",IF(F2584="학생부종합",INDEX(종합배치표!$C:$Q,MATCH(J2584,종합배치표!$B:$B,0),(MATCH(M2584,{"A","B","C","D","E"},0)-1)*3+1),INDEX(교과배치표!$C:$Q,MATCH(J2584,교과배치표!$B:$B,0),(MATCH(M2584,{"A","B","C","D","E"},0)-1)*3+1))),"")</f>
        <v/>
      </c>
      <c r="S2584" s="26" t="str">
        <f t="array" ref="S2584">IFERROR(IF(OR(J2584="",M2584="",F2584=""),"",IF(F2584="학생부종합",INDEX(종합배치표!$C:$Q,MATCH(J2584,종합배치표!$B:$B,0),(MATCH(M2584,{"A","B","C","D","E"},0)-1)*3+2),INDEX(교과배치표!$C:$Q,MATCH(J2584,교과배치표!$B:$B,0),(MATCH(M2584,{"A","B","C","D","E"},0)-1)*3+2))),"")</f>
        <v/>
      </c>
      <c r="T2584" s="26" t="str">
        <f t="array" ref="T2584">IFERROR(IF(OR(J2584="",M2584="",F2584=""),"",IF(F2584="학생부종합",INDEX(종합배치표!$C:$Q,MATCH(J2584,종합배치표!$B:$B,0),(MATCH(M2584,{"A","B","C","D","E"},0)-1)*3+3),INDEX(교과배치표!$C:$Q,MATCH(J2584,교과배치표!$B:$B,0),(MATCH(M2584,{"A","B","C","D","E"},0)-1)*3+3))),"")</f>
        <v/>
      </c>
      <c r="V2584" s="140">
        <f t="shared" si="121"/>
        <v>2.7</v>
      </c>
      <c r="W2584" s="141" t="str">
        <f t="shared" si="122"/>
        <v/>
      </c>
    </row>
    <row r="2585" spans="2:23" ht="14.25" customHeight="1">
      <c r="B2585" s="20">
        <v>2941</v>
      </c>
      <c r="C2585" s="21" t="s">
        <v>170</v>
      </c>
      <c r="D2585" s="21" t="s">
        <v>499</v>
      </c>
      <c r="E2585" s="21" t="s">
        <v>1082</v>
      </c>
      <c r="F2585" s="21" t="s">
        <v>24</v>
      </c>
      <c r="G2585" s="21" t="s">
        <v>1083</v>
      </c>
      <c r="H2585" s="21" t="s">
        <v>1094</v>
      </c>
      <c r="I2585" s="21" t="s">
        <v>60</v>
      </c>
      <c r="J2585" s="23"/>
      <c r="K2585" s="24">
        <v>15</v>
      </c>
      <c r="M2585" s="25" t="str">
        <f>IF(I2585="","",IF(I2585="인문",성적입력!$C$8,성적입력!$C$9))</f>
        <v>A</v>
      </c>
      <c r="N2585" s="26">
        <f>성적입력!$C$15</f>
        <v>3</v>
      </c>
      <c r="P2585" s="27" t="str">
        <f t="shared" si="120"/>
        <v/>
      </c>
      <c r="R2585" s="26" t="str">
        <f t="array" ref="R2585">IFERROR(IF(OR(J2585="",M2585="",F2585=""),"",IF(F2585="학생부종합",INDEX(종합배치표!$C:$Q,MATCH(J2585,종합배치표!$B:$B,0),(MATCH(M2585,{"A","B","C","D","E"},0)-1)*3+1),INDEX(교과배치표!$C:$Q,MATCH(J2585,교과배치표!$B:$B,0),(MATCH(M2585,{"A","B","C","D","E"},0)-1)*3+1))),"")</f>
        <v/>
      </c>
      <c r="S2585" s="26" t="str">
        <f t="array" ref="S2585">IFERROR(IF(OR(J2585="",M2585="",F2585=""),"",IF(F2585="학생부종합",INDEX(종합배치표!$C:$Q,MATCH(J2585,종합배치표!$B:$B,0),(MATCH(M2585,{"A","B","C","D","E"},0)-1)*3+2),INDEX(교과배치표!$C:$Q,MATCH(J2585,교과배치표!$B:$B,0),(MATCH(M2585,{"A","B","C","D","E"},0)-1)*3+2))),"")</f>
        <v/>
      </c>
      <c r="T2585" s="26" t="str">
        <f t="array" ref="T2585">IFERROR(IF(OR(J2585="",M2585="",F2585=""),"",IF(F2585="학생부종합",INDEX(종합배치표!$C:$Q,MATCH(J2585,종합배치표!$B:$B,0),(MATCH(M2585,{"A","B","C","D","E"},0)-1)*3+3),INDEX(교과배치표!$C:$Q,MATCH(J2585,교과배치표!$B:$B,0),(MATCH(M2585,{"A","B","C","D","E"},0)-1)*3+3))),"")</f>
        <v/>
      </c>
      <c r="V2585" s="140">
        <f t="shared" si="121"/>
        <v>2.7</v>
      </c>
      <c r="W2585" s="141" t="str">
        <f t="shared" si="122"/>
        <v/>
      </c>
    </row>
    <row r="2586" spans="2:23" ht="14.25" customHeight="1">
      <c r="B2586" s="20">
        <v>2943</v>
      </c>
      <c r="C2586" s="21" t="s">
        <v>170</v>
      </c>
      <c r="D2586" s="21" t="s">
        <v>499</v>
      </c>
      <c r="E2586" s="21" t="s">
        <v>1082</v>
      </c>
      <c r="F2586" s="21" t="s">
        <v>68</v>
      </c>
      <c r="G2586" s="21" t="s">
        <v>376</v>
      </c>
      <c r="H2586" s="21" t="s">
        <v>1095</v>
      </c>
      <c r="I2586" s="21" t="s">
        <v>60</v>
      </c>
      <c r="J2586" s="23"/>
      <c r="K2586" s="24">
        <v>7</v>
      </c>
      <c r="M2586" s="25" t="str">
        <f>IF(I2586="","",IF(I2586="인문",성적입력!$C$8,성적입력!$C$9))</f>
        <v>A</v>
      </c>
      <c r="N2586" s="26">
        <f>성적입력!$C$15</f>
        <v>3</v>
      </c>
      <c r="P2586" s="27" t="str">
        <f t="shared" si="120"/>
        <v/>
      </c>
      <c r="R2586" s="26" t="str">
        <f t="array" ref="R2586">IFERROR(IF(OR(J2586="",M2586="",F2586=""),"",IF(F2586="학생부종합",INDEX(종합배치표!$C:$Q,MATCH(J2586,종합배치표!$B:$B,0),(MATCH(M2586,{"A","B","C","D","E"},0)-1)*3+1),INDEX(교과배치표!$C:$Q,MATCH(J2586,교과배치표!$B:$B,0),(MATCH(M2586,{"A","B","C","D","E"},0)-1)*3+1))),"")</f>
        <v/>
      </c>
      <c r="S2586" s="26" t="str">
        <f t="array" ref="S2586">IFERROR(IF(OR(J2586="",M2586="",F2586=""),"",IF(F2586="학생부종합",INDEX(종합배치표!$C:$Q,MATCH(J2586,종합배치표!$B:$B,0),(MATCH(M2586,{"A","B","C","D","E"},0)-1)*3+2),INDEX(교과배치표!$C:$Q,MATCH(J2586,교과배치표!$B:$B,0),(MATCH(M2586,{"A","B","C","D","E"},0)-1)*3+2))),"")</f>
        <v/>
      </c>
      <c r="T2586" s="26" t="str">
        <f t="array" ref="T2586">IFERROR(IF(OR(J2586="",M2586="",F2586=""),"",IF(F2586="학생부종합",INDEX(종합배치표!$C:$Q,MATCH(J2586,종합배치표!$B:$B,0),(MATCH(M2586,{"A","B","C","D","E"},0)-1)*3+3),INDEX(교과배치표!$C:$Q,MATCH(J2586,교과배치표!$B:$B,0),(MATCH(M2586,{"A","B","C","D","E"},0)-1)*3+3))),"")</f>
        <v/>
      </c>
      <c r="V2586" s="140">
        <f t="shared" si="121"/>
        <v>2.7</v>
      </c>
      <c r="W2586" s="141" t="str">
        <f t="shared" si="122"/>
        <v/>
      </c>
    </row>
    <row r="2587" spans="2:23" ht="14.25" customHeight="1">
      <c r="B2587" s="20">
        <v>2944</v>
      </c>
      <c r="C2587" s="21" t="s">
        <v>170</v>
      </c>
      <c r="D2587" s="21" t="s">
        <v>499</v>
      </c>
      <c r="E2587" s="21" t="s">
        <v>1082</v>
      </c>
      <c r="F2587" s="21" t="s">
        <v>24</v>
      </c>
      <c r="G2587" s="21" t="s">
        <v>1086</v>
      </c>
      <c r="H2587" s="21" t="s">
        <v>1095</v>
      </c>
      <c r="I2587" s="21" t="s">
        <v>60</v>
      </c>
      <c r="J2587" s="23"/>
      <c r="K2587" s="24">
        <v>10</v>
      </c>
      <c r="M2587" s="25" t="str">
        <f>IF(I2587="","",IF(I2587="인문",성적입력!$C$8,성적입력!$C$9))</f>
        <v>A</v>
      </c>
      <c r="N2587" s="26">
        <f>성적입력!$C$15</f>
        <v>3</v>
      </c>
      <c r="P2587" s="27" t="str">
        <f t="shared" si="120"/>
        <v/>
      </c>
      <c r="R2587" s="26" t="str">
        <f t="array" ref="R2587">IFERROR(IF(OR(J2587="",M2587="",F2587=""),"",IF(F2587="학생부종합",INDEX(종합배치표!$C:$Q,MATCH(J2587,종합배치표!$B:$B,0),(MATCH(M2587,{"A","B","C","D","E"},0)-1)*3+1),INDEX(교과배치표!$C:$Q,MATCH(J2587,교과배치표!$B:$B,0),(MATCH(M2587,{"A","B","C","D","E"},0)-1)*3+1))),"")</f>
        <v/>
      </c>
      <c r="S2587" s="26" t="str">
        <f t="array" ref="S2587">IFERROR(IF(OR(J2587="",M2587="",F2587=""),"",IF(F2587="학생부종합",INDEX(종합배치표!$C:$Q,MATCH(J2587,종합배치표!$B:$B,0),(MATCH(M2587,{"A","B","C","D","E"},0)-1)*3+2),INDEX(교과배치표!$C:$Q,MATCH(J2587,교과배치표!$B:$B,0),(MATCH(M2587,{"A","B","C","D","E"},0)-1)*3+2))),"")</f>
        <v/>
      </c>
      <c r="T2587" s="26" t="str">
        <f t="array" ref="T2587">IFERROR(IF(OR(J2587="",M2587="",F2587=""),"",IF(F2587="학생부종합",INDEX(종합배치표!$C:$Q,MATCH(J2587,종합배치표!$B:$B,0),(MATCH(M2587,{"A","B","C","D","E"},0)-1)*3+3),INDEX(교과배치표!$C:$Q,MATCH(J2587,교과배치표!$B:$B,0),(MATCH(M2587,{"A","B","C","D","E"},0)-1)*3+3))),"")</f>
        <v/>
      </c>
      <c r="V2587" s="140">
        <f t="shared" si="121"/>
        <v>2.7</v>
      </c>
      <c r="W2587" s="141" t="str">
        <f t="shared" si="122"/>
        <v/>
      </c>
    </row>
    <row r="2588" spans="2:23" ht="14.25" customHeight="1">
      <c r="B2588" s="20">
        <v>2945</v>
      </c>
      <c r="C2588" s="21" t="s">
        <v>170</v>
      </c>
      <c r="D2588" s="21" t="s">
        <v>499</v>
      </c>
      <c r="E2588" s="21" t="s">
        <v>1082</v>
      </c>
      <c r="F2588" s="21" t="s">
        <v>24</v>
      </c>
      <c r="G2588" s="21" t="s">
        <v>1083</v>
      </c>
      <c r="H2588" s="21" t="s">
        <v>1095</v>
      </c>
      <c r="I2588" s="21" t="s">
        <v>60</v>
      </c>
      <c r="J2588" s="23"/>
      <c r="K2588" s="24">
        <v>15</v>
      </c>
      <c r="M2588" s="25" t="str">
        <f>IF(I2588="","",IF(I2588="인문",성적입력!$C$8,성적입력!$C$9))</f>
        <v>A</v>
      </c>
      <c r="N2588" s="26">
        <f>성적입력!$C$15</f>
        <v>3</v>
      </c>
      <c r="P2588" s="27" t="str">
        <f t="shared" si="120"/>
        <v/>
      </c>
      <c r="R2588" s="26" t="str">
        <f t="array" ref="R2588">IFERROR(IF(OR(J2588="",M2588="",F2588=""),"",IF(F2588="학생부종합",INDEX(종합배치표!$C:$Q,MATCH(J2588,종합배치표!$B:$B,0),(MATCH(M2588,{"A","B","C","D","E"},0)-1)*3+1),INDEX(교과배치표!$C:$Q,MATCH(J2588,교과배치표!$B:$B,0),(MATCH(M2588,{"A","B","C","D","E"},0)-1)*3+1))),"")</f>
        <v/>
      </c>
      <c r="S2588" s="26" t="str">
        <f t="array" ref="S2588">IFERROR(IF(OR(J2588="",M2588="",F2588=""),"",IF(F2588="학생부종합",INDEX(종합배치표!$C:$Q,MATCH(J2588,종합배치표!$B:$B,0),(MATCH(M2588,{"A","B","C","D","E"},0)-1)*3+2),INDEX(교과배치표!$C:$Q,MATCH(J2588,교과배치표!$B:$B,0),(MATCH(M2588,{"A","B","C","D","E"},0)-1)*3+2))),"")</f>
        <v/>
      </c>
      <c r="T2588" s="26" t="str">
        <f t="array" ref="T2588">IFERROR(IF(OR(J2588="",M2588="",F2588=""),"",IF(F2588="학생부종합",INDEX(종합배치표!$C:$Q,MATCH(J2588,종합배치표!$B:$B,0),(MATCH(M2588,{"A","B","C","D","E"},0)-1)*3+3),INDEX(교과배치표!$C:$Q,MATCH(J2588,교과배치표!$B:$B,0),(MATCH(M2588,{"A","B","C","D","E"},0)-1)*3+3))),"")</f>
        <v/>
      </c>
      <c r="V2588" s="140">
        <f t="shared" si="121"/>
        <v>2.7</v>
      </c>
      <c r="W2588" s="141" t="str">
        <f t="shared" si="122"/>
        <v/>
      </c>
    </row>
    <row r="2589" spans="2:23" ht="14.25" customHeight="1">
      <c r="B2589" s="20">
        <v>2946</v>
      </c>
      <c r="C2589" s="21" t="s">
        <v>170</v>
      </c>
      <c r="D2589" s="21" t="s">
        <v>499</v>
      </c>
      <c r="E2589" s="21" t="s">
        <v>1082</v>
      </c>
      <c r="F2589" s="21" t="s">
        <v>68</v>
      </c>
      <c r="G2589" s="21" t="s">
        <v>376</v>
      </c>
      <c r="H2589" s="21" t="s">
        <v>1096</v>
      </c>
      <c r="I2589" s="21" t="s">
        <v>60</v>
      </c>
      <c r="J2589" s="23"/>
      <c r="K2589" s="24">
        <v>5</v>
      </c>
      <c r="M2589" s="25" t="str">
        <f>IF(I2589="","",IF(I2589="인문",성적입력!$C$8,성적입력!$C$9))</f>
        <v>A</v>
      </c>
      <c r="N2589" s="26">
        <f>성적입력!$C$15</f>
        <v>3</v>
      </c>
      <c r="P2589" s="27" t="str">
        <f t="shared" si="120"/>
        <v/>
      </c>
      <c r="R2589" s="26" t="str">
        <f t="array" ref="R2589">IFERROR(IF(OR(J2589="",M2589="",F2589=""),"",IF(F2589="학생부종합",INDEX(종합배치표!$C:$Q,MATCH(J2589,종합배치표!$B:$B,0),(MATCH(M2589,{"A","B","C","D","E"},0)-1)*3+1),INDEX(교과배치표!$C:$Q,MATCH(J2589,교과배치표!$B:$B,0),(MATCH(M2589,{"A","B","C","D","E"},0)-1)*3+1))),"")</f>
        <v/>
      </c>
      <c r="S2589" s="26" t="str">
        <f t="array" ref="S2589">IFERROR(IF(OR(J2589="",M2589="",F2589=""),"",IF(F2589="학생부종합",INDEX(종합배치표!$C:$Q,MATCH(J2589,종합배치표!$B:$B,0),(MATCH(M2589,{"A","B","C","D","E"},0)-1)*3+2),INDEX(교과배치표!$C:$Q,MATCH(J2589,교과배치표!$B:$B,0),(MATCH(M2589,{"A","B","C","D","E"},0)-1)*3+2))),"")</f>
        <v/>
      </c>
      <c r="T2589" s="26" t="str">
        <f t="array" ref="T2589">IFERROR(IF(OR(J2589="",M2589="",F2589=""),"",IF(F2589="학생부종합",INDEX(종합배치표!$C:$Q,MATCH(J2589,종합배치표!$B:$B,0),(MATCH(M2589,{"A","B","C","D","E"},0)-1)*3+3),INDEX(교과배치표!$C:$Q,MATCH(J2589,교과배치표!$B:$B,0),(MATCH(M2589,{"A","B","C","D","E"},0)-1)*3+3))),"")</f>
        <v/>
      </c>
      <c r="V2589" s="140">
        <f t="shared" si="121"/>
        <v>2.7</v>
      </c>
      <c r="W2589" s="141" t="str">
        <f t="shared" si="122"/>
        <v/>
      </c>
    </row>
    <row r="2590" spans="2:23" ht="22.5" customHeight="1">
      <c r="B2590" s="20">
        <v>2947</v>
      </c>
      <c r="C2590" s="21" t="s">
        <v>170</v>
      </c>
      <c r="D2590" s="21" t="s">
        <v>499</v>
      </c>
      <c r="E2590" s="21" t="s">
        <v>1082</v>
      </c>
      <c r="F2590" s="21" t="s">
        <v>24</v>
      </c>
      <c r="G2590" s="21" t="s">
        <v>1086</v>
      </c>
      <c r="H2590" s="21" t="s">
        <v>1096</v>
      </c>
      <c r="I2590" s="21" t="s">
        <v>60</v>
      </c>
      <c r="J2590" s="23"/>
      <c r="K2590" s="24">
        <v>5</v>
      </c>
      <c r="M2590" s="25" t="str">
        <f>IF(I2590="","",IF(I2590="인문",성적입력!$C$8,성적입력!$C$9))</f>
        <v>A</v>
      </c>
      <c r="N2590" s="26">
        <f>성적입력!$C$15</f>
        <v>3</v>
      </c>
      <c r="P2590" s="27" t="str">
        <f t="shared" si="120"/>
        <v/>
      </c>
      <c r="R2590" s="26" t="str">
        <f t="array" ref="R2590">IFERROR(IF(OR(J2590="",M2590="",F2590=""),"",IF(F2590="학생부종합",INDEX(종합배치표!$C:$Q,MATCH(J2590,종합배치표!$B:$B,0),(MATCH(M2590,{"A","B","C","D","E"},0)-1)*3+1),INDEX(교과배치표!$C:$Q,MATCH(J2590,교과배치표!$B:$B,0),(MATCH(M2590,{"A","B","C","D","E"},0)-1)*3+1))),"")</f>
        <v/>
      </c>
      <c r="S2590" s="26" t="str">
        <f t="array" ref="S2590">IFERROR(IF(OR(J2590="",M2590="",F2590=""),"",IF(F2590="학생부종합",INDEX(종합배치표!$C:$Q,MATCH(J2590,종합배치표!$B:$B,0),(MATCH(M2590,{"A","B","C","D","E"},0)-1)*3+2),INDEX(교과배치표!$C:$Q,MATCH(J2590,교과배치표!$B:$B,0),(MATCH(M2590,{"A","B","C","D","E"},0)-1)*3+2))),"")</f>
        <v/>
      </c>
      <c r="T2590" s="26" t="str">
        <f t="array" ref="T2590">IFERROR(IF(OR(J2590="",M2590="",F2590=""),"",IF(F2590="학생부종합",INDEX(종합배치표!$C:$Q,MATCH(J2590,종합배치표!$B:$B,0),(MATCH(M2590,{"A","B","C","D","E"},0)-1)*3+3),INDEX(교과배치표!$C:$Q,MATCH(J2590,교과배치표!$B:$B,0),(MATCH(M2590,{"A","B","C","D","E"},0)-1)*3+3))),"")</f>
        <v/>
      </c>
      <c r="V2590" s="140">
        <f t="shared" si="121"/>
        <v>2.7</v>
      </c>
      <c r="W2590" s="141" t="str">
        <f t="shared" si="122"/>
        <v/>
      </c>
    </row>
    <row r="2591" spans="2:23" ht="14.25" customHeight="1">
      <c r="B2591" s="20">
        <v>2948</v>
      </c>
      <c r="C2591" s="21" t="s">
        <v>170</v>
      </c>
      <c r="D2591" s="21" t="s">
        <v>499</v>
      </c>
      <c r="E2591" s="21" t="s">
        <v>1082</v>
      </c>
      <c r="F2591" s="21" t="s">
        <v>24</v>
      </c>
      <c r="G2591" s="21" t="s">
        <v>1083</v>
      </c>
      <c r="H2591" s="21" t="s">
        <v>1096</v>
      </c>
      <c r="I2591" s="21" t="s">
        <v>60</v>
      </c>
      <c r="J2591" s="23"/>
      <c r="K2591" s="24">
        <v>8</v>
      </c>
      <c r="M2591" s="25" t="str">
        <f>IF(I2591="","",IF(I2591="인문",성적입력!$C$8,성적입력!$C$9))</f>
        <v>A</v>
      </c>
      <c r="N2591" s="26">
        <f>성적입력!$C$15</f>
        <v>3</v>
      </c>
      <c r="P2591" s="27" t="str">
        <f t="shared" si="120"/>
        <v/>
      </c>
      <c r="R2591" s="26" t="str">
        <f t="array" ref="R2591">IFERROR(IF(OR(J2591="",M2591="",F2591=""),"",IF(F2591="학생부종합",INDEX(종합배치표!$C:$Q,MATCH(J2591,종합배치표!$B:$B,0),(MATCH(M2591,{"A","B","C","D","E"},0)-1)*3+1),INDEX(교과배치표!$C:$Q,MATCH(J2591,교과배치표!$B:$B,0),(MATCH(M2591,{"A","B","C","D","E"},0)-1)*3+1))),"")</f>
        <v/>
      </c>
      <c r="S2591" s="26" t="str">
        <f t="array" ref="S2591">IFERROR(IF(OR(J2591="",M2591="",F2591=""),"",IF(F2591="학생부종합",INDEX(종합배치표!$C:$Q,MATCH(J2591,종합배치표!$B:$B,0),(MATCH(M2591,{"A","B","C","D","E"},0)-1)*3+2),INDEX(교과배치표!$C:$Q,MATCH(J2591,교과배치표!$B:$B,0),(MATCH(M2591,{"A","B","C","D","E"},0)-1)*3+2))),"")</f>
        <v/>
      </c>
      <c r="T2591" s="26" t="str">
        <f t="array" ref="T2591">IFERROR(IF(OR(J2591="",M2591="",F2591=""),"",IF(F2591="학생부종합",INDEX(종합배치표!$C:$Q,MATCH(J2591,종합배치표!$B:$B,0),(MATCH(M2591,{"A","B","C","D","E"},0)-1)*3+3),INDEX(교과배치표!$C:$Q,MATCH(J2591,교과배치표!$B:$B,0),(MATCH(M2591,{"A","B","C","D","E"},0)-1)*3+3))),"")</f>
        <v/>
      </c>
      <c r="V2591" s="140">
        <f t="shared" si="121"/>
        <v>2.7</v>
      </c>
      <c r="W2591" s="141" t="str">
        <f t="shared" si="122"/>
        <v/>
      </c>
    </row>
    <row r="2592" spans="2:23" ht="14.25" customHeight="1">
      <c r="B2592" s="20">
        <v>2949</v>
      </c>
      <c r="C2592" s="21" t="s">
        <v>22</v>
      </c>
      <c r="D2592" s="21" t="s">
        <v>22</v>
      </c>
      <c r="E2592" s="21" t="s">
        <v>1082</v>
      </c>
      <c r="F2592" s="21" t="s">
        <v>68</v>
      </c>
      <c r="G2592" s="21" t="s">
        <v>376</v>
      </c>
      <c r="H2592" s="21" t="s">
        <v>51</v>
      </c>
      <c r="I2592" s="21" t="s">
        <v>27</v>
      </c>
      <c r="J2592" s="23"/>
      <c r="K2592" s="24">
        <v>12</v>
      </c>
      <c r="M2592" s="25" t="str">
        <f>IF(I2592="","",IF(I2592="인문",성적입력!$C$8,성적입력!$C$9))</f>
        <v>A</v>
      </c>
      <c r="N2592" s="26">
        <f>성적입력!$C$15</f>
        <v>3</v>
      </c>
      <c r="P2592" s="27" t="str">
        <f t="shared" si="120"/>
        <v/>
      </c>
      <c r="R2592" s="26" t="str">
        <f t="array" ref="R2592">IFERROR(IF(OR(J2592="",M2592="",F2592=""),"",IF(F2592="학생부종합",INDEX(종합배치표!$C:$Q,MATCH(J2592,종합배치표!$B:$B,0),(MATCH(M2592,{"A","B","C","D","E"},0)-1)*3+1),INDEX(교과배치표!$C:$Q,MATCH(J2592,교과배치표!$B:$B,0),(MATCH(M2592,{"A","B","C","D","E"},0)-1)*3+1))),"")</f>
        <v/>
      </c>
      <c r="S2592" s="26" t="str">
        <f t="array" ref="S2592">IFERROR(IF(OR(J2592="",M2592="",F2592=""),"",IF(F2592="학생부종합",INDEX(종합배치표!$C:$Q,MATCH(J2592,종합배치표!$B:$B,0),(MATCH(M2592,{"A","B","C","D","E"},0)-1)*3+2),INDEX(교과배치표!$C:$Q,MATCH(J2592,교과배치표!$B:$B,0),(MATCH(M2592,{"A","B","C","D","E"},0)-1)*3+2))),"")</f>
        <v/>
      </c>
      <c r="T2592" s="26" t="str">
        <f t="array" ref="T2592">IFERROR(IF(OR(J2592="",M2592="",F2592=""),"",IF(F2592="학생부종합",INDEX(종합배치표!$C:$Q,MATCH(J2592,종합배치표!$B:$B,0),(MATCH(M2592,{"A","B","C","D","E"},0)-1)*3+3),INDEX(교과배치표!$C:$Q,MATCH(J2592,교과배치표!$B:$B,0),(MATCH(M2592,{"A","B","C","D","E"},0)-1)*3+3))),"")</f>
        <v/>
      </c>
      <c r="V2592" s="140">
        <f t="shared" si="121"/>
        <v>2.7</v>
      </c>
      <c r="W2592" s="141" t="str">
        <f t="shared" si="122"/>
        <v/>
      </c>
    </row>
    <row r="2593" spans="2:23" ht="14.25" customHeight="1">
      <c r="B2593" s="20">
        <v>2950</v>
      </c>
      <c r="C2593" s="21" t="s">
        <v>22</v>
      </c>
      <c r="D2593" s="21" t="s">
        <v>22</v>
      </c>
      <c r="E2593" s="21" t="s">
        <v>1082</v>
      </c>
      <c r="F2593" s="21" t="s">
        <v>68</v>
      </c>
      <c r="G2593" s="21" t="s">
        <v>376</v>
      </c>
      <c r="H2593" s="21" t="s">
        <v>1097</v>
      </c>
      <c r="I2593" s="21" t="s">
        <v>27</v>
      </c>
      <c r="J2593" s="23"/>
      <c r="K2593" s="24">
        <v>20</v>
      </c>
      <c r="M2593" s="25" t="str">
        <f>IF(I2593="","",IF(I2593="인문",성적입력!$C$8,성적입력!$C$9))</f>
        <v>A</v>
      </c>
      <c r="N2593" s="26">
        <f>성적입력!$C$15</f>
        <v>3</v>
      </c>
      <c r="P2593" s="27" t="str">
        <f t="shared" si="120"/>
        <v/>
      </c>
      <c r="R2593" s="26" t="str">
        <f t="array" ref="R2593">IFERROR(IF(OR(J2593="",M2593="",F2593=""),"",IF(F2593="학생부종합",INDEX(종합배치표!$C:$Q,MATCH(J2593,종합배치표!$B:$B,0),(MATCH(M2593,{"A","B","C","D","E"},0)-1)*3+1),INDEX(교과배치표!$C:$Q,MATCH(J2593,교과배치표!$B:$B,0),(MATCH(M2593,{"A","B","C","D","E"},0)-1)*3+1))),"")</f>
        <v/>
      </c>
      <c r="S2593" s="26" t="str">
        <f t="array" ref="S2593">IFERROR(IF(OR(J2593="",M2593="",F2593=""),"",IF(F2593="학생부종합",INDEX(종합배치표!$C:$Q,MATCH(J2593,종합배치표!$B:$B,0),(MATCH(M2593,{"A","B","C","D","E"},0)-1)*3+2),INDEX(교과배치표!$C:$Q,MATCH(J2593,교과배치표!$B:$B,0),(MATCH(M2593,{"A","B","C","D","E"},0)-1)*3+2))),"")</f>
        <v/>
      </c>
      <c r="T2593" s="26" t="str">
        <f t="array" ref="T2593">IFERROR(IF(OR(J2593="",M2593="",F2593=""),"",IF(F2593="학생부종합",INDEX(종합배치표!$C:$Q,MATCH(J2593,종합배치표!$B:$B,0),(MATCH(M2593,{"A","B","C","D","E"},0)-1)*3+3),INDEX(교과배치표!$C:$Q,MATCH(J2593,교과배치표!$B:$B,0),(MATCH(M2593,{"A","B","C","D","E"},0)-1)*3+3))),"")</f>
        <v/>
      </c>
      <c r="V2593" s="140">
        <f t="shared" si="121"/>
        <v>2.7</v>
      </c>
      <c r="W2593" s="141" t="str">
        <f t="shared" si="122"/>
        <v/>
      </c>
    </row>
    <row r="2594" spans="2:23" ht="14.25" customHeight="1">
      <c r="B2594" s="20">
        <v>2951</v>
      </c>
      <c r="C2594" s="21" t="s">
        <v>22</v>
      </c>
      <c r="D2594" s="21" t="s">
        <v>22</v>
      </c>
      <c r="E2594" s="21" t="s">
        <v>1082</v>
      </c>
      <c r="F2594" s="21" t="s">
        <v>24</v>
      </c>
      <c r="G2594" s="21" t="s">
        <v>1084</v>
      </c>
      <c r="H2594" s="21" t="s">
        <v>1097</v>
      </c>
      <c r="I2594" s="21" t="s">
        <v>27</v>
      </c>
      <c r="J2594" s="23"/>
      <c r="K2594" s="24">
        <v>40</v>
      </c>
      <c r="M2594" s="25" t="str">
        <f>IF(I2594="","",IF(I2594="인문",성적입력!$C$8,성적입력!$C$9))</f>
        <v>A</v>
      </c>
      <c r="N2594" s="26">
        <f>성적입력!$C$15</f>
        <v>3</v>
      </c>
      <c r="P2594" s="27" t="str">
        <f t="shared" si="120"/>
        <v/>
      </c>
      <c r="R2594" s="26" t="str">
        <f t="array" ref="R2594">IFERROR(IF(OR(J2594="",M2594="",F2594=""),"",IF(F2594="학생부종합",INDEX(종합배치표!$C:$Q,MATCH(J2594,종합배치표!$B:$B,0),(MATCH(M2594,{"A","B","C","D","E"},0)-1)*3+1),INDEX(교과배치표!$C:$Q,MATCH(J2594,교과배치표!$B:$B,0),(MATCH(M2594,{"A","B","C","D","E"},0)-1)*3+1))),"")</f>
        <v/>
      </c>
      <c r="S2594" s="26" t="str">
        <f t="array" ref="S2594">IFERROR(IF(OR(J2594="",M2594="",F2594=""),"",IF(F2594="학생부종합",INDEX(종합배치표!$C:$Q,MATCH(J2594,종합배치표!$B:$B,0),(MATCH(M2594,{"A","B","C","D","E"},0)-1)*3+2),INDEX(교과배치표!$C:$Q,MATCH(J2594,교과배치표!$B:$B,0),(MATCH(M2594,{"A","B","C","D","E"},0)-1)*3+2))),"")</f>
        <v/>
      </c>
      <c r="T2594" s="26" t="str">
        <f t="array" ref="T2594">IFERROR(IF(OR(J2594="",M2594="",F2594=""),"",IF(F2594="학생부종합",INDEX(종합배치표!$C:$Q,MATCH(J2594,종합배치표!$B:$B,0),(MATCH(M2594,{"A","B","C","D","E"},0)-1)*3+3),INDEX(교과배치표!$C:$Q,MATCH(J2594,교과배치표!$B:$B,0),(MATCH(M2594,{"A","B","C","D","E"},0)-1)*3+3))),"")</f>
        <v/>
      </c>
      <c r="V2594" s="140">
        <f t="shared" si="121"/>
        <v>2.7</v>
      </c>
      <c r="W2594" s="141" t="str">
        <f t="shared" si="122"/>
        <v/>
      </c>
    </row>
    <row r="2595" spans="2:23" ht="14.25" customHeight="1">
      <c r="B2595" s="20">
        <v>2952</v>
      </c>
      <c r="C2595" s="21" t="s">
        <v>22</v>
      </c>
      <c r="D2595" s="21" t="s">
        <v>22</v>
      </c>
      <c r="E2595" s="21" t="s">
        <v>1082</v>
      </c>
      <c r="F2595" s="21" t="s">
        <v>68</v>
      </c>
      <c r="G2595" s="21" t="s">
        <v>376</v>
      </c>
      <c r="H2595" s="21" t="s">
        <v>276</v>
      </c>
      <c r="I2595" s="21" t="s">
        <v>27</v>
      </c>
      <c r="J2595" s="23"/>
      <c r="K2595" s="24">
        <v>12</v>
      </c>
      <c r="M2595" s="25" t="str">
        <f>IF(I2595="","",IF(I2595="인문",성적입력!$C$8,성적입력!$C$9))</f>
        <v>A</v>
      </c>
      <c r="N2595" s="26">
        <f>성적입력!$C$15</f>
        <v>3</v>
      </c>
      <c r="P2595" s="27" t="str">
        <f t="shared" si="120"/>
        <v/>
      </c>
      <c r="R2595" s="26" t="str">
        <f t="array" ref="R2595">IFERROR(IF(OR(J2595="",M2595="",F2595=""),"",IF(F2595="학생부종합",INDEX(종합배치표!$C:$Q,MATCH(J2595,종합배치표!$B:$B,0),(MATCH(M2595,{"A","B","C","D","E"},0)-1)*3+1),INDEX(교과배치표!$C:$Q,MATCH(J2595,교과배치표!$B:$B,0),(MATCH(M2595,{"A","B","C","D","E"},0)-1)*3+1))),"")</f>
        <v/>
      </c>
      <c r="S2595" s="26" t="str">
        <f t="array" ref="S2595">IFERROR(IF(OR(J2595="",M2595="",F2595=""),"",IF(F2595="학생부종합",INDEX(종합배치표!$C:$Q,MATCH(J2595,종합배치표!$B:$B,0),(MATCH(M2595,{"A","B","C","D","E"},0)-1)*3+2),INDEX(교과배치표!$C:$Q,MATCH(J2595,교과배치표!$B:$B,0),(MATCH(M2595,{"A","B","C","D","E"},0)-1)*3+2))),"")</f>
        <v/>
      </c>
      <c r="T2595" s="26" t="str">
        <f t="array" ref="T2595">IFERROR(IF(OR(J2595="",M2595="",F2595=""),"",IF(F2595="학생부종합",INDEX(종합배치표!$C:$Q,MATCH(J2595,종합배치표!$B:$B,0),(MATCH(M2595,{"A","B","C","D","E"},0)-1)*3+3),INDEX(교과배치표!$C:$Q,MATCH(J2595,교과배치표!$B:$B,0),(MATCH(M2595,{"A","B","C","D","E"},0)-1)*3+3))),"")</f>
        <v/>
      </c>
      <c r="V2595" s="140">
        <f t="shared" si="121"/>
        <v>2.7</v>
      </c>
      <c r="W2595" s="141" t="str">
        <f t="shared" si="122"/>
        <v/>
      </c>
    </row>
    <row r="2596" spans="2:23" ht="14.25" customHeight="1">
      <c r="B2596" s="20">
        <v>2953</v>
      </c>
      <c r="C2596" s="21" t="s">
        <v>22</v>
      </c>
      <c r="D2596" s="21" t="s">
        <v>22</v>
      </c>
      <c r="E2596" s="21" t="s">
        <v>1082</v>
      </c>
      <c r="F2596" s="21" t="s">
        <v>24</v>
      </c>
      <c r="G2596" s="21" t="s">
        <v>1083</v>
      </c>
      <c r="H2596" s="21" t="s">
        <v>276</v>
      </c>
      <c r="I2596" s="21" t="s">
        <v>27</v>
      </c>
      <c r="J2596" s="23"/>
      <c r="K2596" s="24">
        <v>8</v>
      </c>
      <c r="M2596" s="25" t="str">
        <f>IF(I2596="","",IF(I2596="인문",성적입력!$C$8,성적입력!$C$9))</f>
        <v>A</v>
      </c>
      <c r="N2596" s="26">
        <f>성적입력!$C$15</f>
        <v>3</v>
      </c>
      <c r="P2596" s="27" t="str">
        <f t="shared" si="120"/>
        <v/>
      </c>
      <c r="R2596" s="26" t="str">
        <f t="array" ref="R2596">IFERROR(IF(OR(J2596="",M2596="",F2596=""),"",IF(F2596="학생부종합",INDEX(종합배치표!$C:$Q,MATCH(J2596,종합배치표!$B:$B,0),(MATCH(M2596,{"A","B","C","D","E"},0)-1)*3+1),INDEX(교과배치표!$C:$Q,MATCH(J2596,교과배치표!$B:$B,0),(MATCH(M2596,{"A","B","C","D","E"},0)-1)*3+1))),"")</f>
        <v/>
      </c>
      <c r="S2596" s="26" t="str">
        <f t="array" ref="S2596">IFERROR(IF(OR(J2596="",M2596="",F2596=""),"",IF(F2596="학생부종합",INDEX(종합배치표!$C:$Q,MATCH(J2596,종합배치표!$B:$B,0),(MATCH(M2596,{"A","B","C","D","E"},0)-1)*3+2),INDEX(교과배치표!$C:$Q,MATCH(J2596,교과배치표!$B:$B,0),(MATCH(M2596,{"A","B","C","D","E"},0)-1)*3+2))),"")</f>
        <v/>
      </c>
      <c r="T2596" s="26" t="str">
        <f t="array" ref="T2596">IFERROR(IF(OR(J2596="",M2596="",F2596=""),"",IF(F2596="학생부종합",INDEX(종합배치표!$C:$Q,MATCH(J2596,종합배치표!$B:$B,0),(MATCH(M2596,{"A","B","C","D","E"},0)-1)*3+3),INDEX(교과배치표!$C:$Q,MATCH(J2596,교과배치표!$B:$B,0),(MATCH(M2596,{"A","B","C","D","E"},0)-1)*3+3))),"")</f>
        <v/>
      </c>
      <c r="V2596" s="140">
        <f t="shared" si="121"/>
        <v>2.7</v>
      </c>
      <c r="W2596" s="141" t="str">
        <f t="shared" si="122"/>
        <v/>
      </c>
    </row>
    <row r="2597" spans="2:23" ht="14.25" customHeight="1">
      <c r="B2597" s="20">
        <v>2954</v>
      </c>
      <c r="C2597" s="21" t="s">
        <v>22</v>
      </c>
      <c r="D2597" s="21" t="s">
        <v>22</v>
      </c>
      <c r="E2597" s="21" t="s">
        <v>1082</v>
      </c>
      <c r="F2597" s="21" t="s">
        <v>68</v>
      </c>
      <c r="G2597" s="21" t="s">
        <v>376</v>
      </c>
      <c r="H2597" s="21" t="s">
        <v>37</v>
      </c>
      <c r="I2597" s="21" t="s">
        <v>27</v>
      </c>
      <c r="J2597" s="23"/>
      <c r="K2597" s="24">
        <v>12</v>
      </c>
      <c r="M2597" s="25" t="str">
        <f>IF(I2597="","",IF(I2597="인문",성적입력!$C$8,성적입력!$C$9))</f>
        <v>A</v>
      </c>
      <c r="N2597" s="26">
        <f>성적입력!$C$15</f>
        <v>3</v>
      </c>
      <c r="P2597" s="27" t="str">
        <f t="shared" si="120"/>
        <v/>
      </c>
      <c r="R2597" s="26" t="str">
        <f t="array" ref="R2597">IFERROR(IF(OR(J2597="",M2597="",F2597=""),"",IF(F2597="학생부종합",INDEX(종합배치표!$C:$Q,MATCH(J2597,종합배치표!$B:$B,0),(MATCH(M2597,{"A","B","C","D","E"},0)-1)*3+1),INDEX(교과배치표!$C:$Q,MATCH(J2597,교과배치표!$B:$B,0),(MATCH(M2597,{"A","B","C","D","E"},0)-1)*3+1))),"")</f>
        <v/>
      </c>
      <c r="S2597" s="26" t="str">
        <f t="array" ref="S2597">IFERROR(IF(OR(J2597="",M2597="",F2597=""),"",IF(F2597="학생부종합",INDEX(종합배치표!$C:$Q,MATCH(J2597,종합배치표!$B:$B,0),(MATCH(M2597,{"A","B","C","D","E"},0)-1)*3+2),INDEX(교과배치표!$C:$Q,MATCH(J2597,교과배치표!$B:$B,0),(MATCH(M2597,{"A","B","C","D","E"},0)-1)*3+2))),"")</f>
        <v/>
      </c>
      <c r="T2597" s="26" t="str">
        <f t="array" ref="T2597">IFERROR(IF(OR(J2597="",M2597="",F2597=""),"",IF(F2597="학생부종합",INDEX(종합배치표!$C:$Q,MATCH(J2597,종합배치표!$B:$B,0),(MATCH(M2597,{"A","B","C","D","E"},0)-1)*3+3),INDEX(교과배치표!$C:$Q,MATCH(J2597,교과배치표!$B:$B,0),(MATCH(M2597,{"A","B","C","D","E"},0)-1)*3+3))),"")</f>
        <v/>
      </c>
      <c r="V2597" s="140">
        <f t="shared" si="121"/>
        <v>2.7</v>
      </c>
      <c r="W2597" s="141" t="str">
        <f t="shared" si="122"/>
        <v/>
      </c>
    </row>
    <row r="2598" spans="2:23" ht="14.25" customHeight="1">
      <c r="B2598" s="20">
        <v>2955</v>
      </c>
      <c r="C2598" s="21" t="s">
        <v>22</v>
      </c>
      <c r="D2598" s="21" t="s">
        <v>22</v>
      </c>
      <c r="E2598" s="21" t="s">
        <v>1082</v>
      </c>
      <c r="F2598" s="21" t="s">
        <v>24</v>
      </c>
      <c r="G2598" s="21" t="s">
        <v>1083</v>
      </c>
      <c r="H2598" s="21" t="s">
        <v>37</v>
      </c>
      <c r="I2598" s="21" t="s">
        <v>27</v>
      </c>
      <c r="J2598" s="23"/>
      <c r="K2598" s="24">
        <v>8</v>
      </c>
      <c r="M2598" s="25" t="str">
        <f>IF(I2598="","",IF(I2598="인문",성적입력!$C$8,성적입력!$C$9))</f>
        <v>A</v>
      </c>
      <c r="N2598" s="26">
        <f>성적입력!$C$15</f>
        <v>3</v>
      </c>
      <c r="P2598" s="27" t="str">
        <f t="shared" si="120"/>
        <v/>
      </c>
      <c r="R2598" s="26" t="str">
        <f t="array" ref="R2598">IFERROR(IF(OR(J2598="",M2598="",F2598=""),"",IF(F2598="학생부종합",INDEX(종합배치표!$C:$Q,MATCH(J2598,종합배치표!$B:$B,0),(MATCH(M2598,{"A","B","C","D","E"},0)-1)*3+1),INDEX(교과배치표!$C:$Q,MATCH(J2598,교과배치표!$B:$B,0),(MATCH(M2598,{"A","B","C","D","E"},0)-1)*3+1))),"")</f>
        <v/>
      </c>
      <c r="S2598" s="26" t="str">
        <f t="array" ref="S2598">IFERROR(IF(OR(J2598="",M2598="",F2598=""),"",IF(F2598="학생부종합",INDEX(종합배치표!$C:$Q,MATCH(J2598,종합배치표!$B:$B,0),(MATCH(M2598,{"A","B","C","D","E"},0)-1)*3+2),INDEX(교과배치표!$C:$Q,MATCH(J2598,교과배치표!$B:$B,0),(MATCH(M2598,{"A","B","C","D","E"},0)-1)*3+2))),"")</f>
        <v/>
      </c>
      <c r="T2598" s="26" t="str">
        <f t="array" ref="T2598">IFERROR(IF(OR(J2598="",M2598="",F2598=""),"",IF(F2598="학생부종합",INDEX(종합배치표!$C:$Q,MATCH(J2598,종합배치표!$B:$B,0),(MATCH(M2598,{"A","B","C","D","E"},0)-1)*3+3),INDEX(교과배치표!$C:$Q,MATCH(J2598,교과배치표!$B:$B,0),(MATCH(M2598,{"A","B","C","D","E"},0)-1)*3+3))),"")</f>
        <v/>
      </c>
      <c r="V2598" s="140">
        <f t="shared" si="121"/>
        <v>2.7</v>
      </c>
      <c r="W2598" s="141" t="str">
        <f t="shared" si="122"/>
        <v/>
      </c>
    </row>
    <row r="2599" spans="2:23" ht="14.25" customHeight="1">
      <c r="B2599" s="20">
        <v>2956</v>
      </c>
      <c r="C2599" s="21" t="s">
        <v>170</v>
      </c>
      <c r="D2599" s="21" t="s">
        <v>499</v>
      </c>
      <c r="E2599" s="21" t="s">
        <v>1082</v>
      </c>
      <c r="F2599" s="21" t="s">
        <v>68</v>
      </c>
      <c r="G2599" s="21" t="s">
        <v>376</v>
      </c>
      <c r="H2599" s="21" t="s">
        <v>172</v>
      </c>
      <c r="I2599" s="21" t="s">
        <v>60</v>
      </c>
      <c r="J2599" s="23"/>
      <c r="K2599" s="24">
        <v>7</v>
      </c>
      <c r="M2599" s="25" t="str">
        <f>IF(I2599="","",IF(I2599="인문",성적입력!$C$8,성적입력!$C$9))</f>
        <v>A</v>
      </c>
      <c r="N2599" s="26">
        <f>성적입력!$C$15</f>
        <v>3</v>
      </c>
      <c r="P2599" s="27" t="str">
        <f t="shared" si="120"/>
        <v/>
      </c>
      <c r="R2599" s="26" t="str">
        <f t="array" ref="R2599">IFERROR(IF(OR(J2599="",M2599="",F2599=""),"",IF(F2599="학생부종합",INDEX(종합배치표!$C:$Q,MATCH(J2599,종합배치표!$B:$B,0),(MATCH(M2599,{"A","B","C","D","E"},0)-1)*3+1),INDEX(교과배치표!$C:$Q,MATCH(J2599,교과배치표!$B:$B,0),(MATCH(M2599,{"A","B","C","D","E"},0)-1)*3+1))),"")</f>
        <v/>
      </c>
      <c r="S2599" s="26" t="str">
        <f t="array" ref="S2599">IFERROR(IF(OR(J2599="",M2599="",F2599=""),"",IF(F2599="학생부종합",INDEX(종합배치표!$C:$Q,MATCH(J2599,종합배치표!$B:$B,0),(MATCH(M2599,{"A","B","C","D","E"},0)-1)*3+2),INDEX(교과배치표!$C:$Q,MATCH(J2599,교과배치표!$B:$B,0),(MATCH(M2599,{"A","B","C","D","E"},0)-1)*3+2))),"")</f>
        <v/>
      </c>
      <c r="T2599" s="26" t="str">
        <f t="array" ref="T2599">IFERROR(IF(OR(J2599="",M2599="",F2599=""),"",IF(F2599="학생부종합",INDEX(종합배치표!$C:$Q,MATCH(J2599,종합배치표!$B:$B,0),(MATCH(M2599,{"A","B","C","D","E"},0)-1)*3+3),INDEX(교과배치표!$C:$Q,MATCH(J2599,교과배치표!$B:$B,0),(MATCH(M2599,{"A","B","C","D","E"},0)-1)*3+3))),"")</f>
        <v/>
      </c>
      <c r="V2599" s="140">
        <f t="shared" si="121"/>
        <v>2.7</v>
      </c>
      <c r="W2599" s="141" t="str">
        <f t="shared" si="122"/>
        <v/>
      </c>
    </row>
    <row r="2600" spans="2:23" ht="14.25" customHeight="1">
      <c r="B2600" s="20">
        <v>2957</v>
      </c>
      <c r="C2600" s="21" t="s">
        <v>170</v>
      </c>
      <c r="D2600" s="21" t="s">
        <v>499</v>
      </c>
      <c r="E2600" s="21" t="s">
        <v>1082</v>
      </c>
      <c r="F2600" s="21" t="s">
        <v>24</v>
      </c>
      <c r="G2600" s="21" t="s">
        <v>1086</v>
      </c>
      <c r="H2600" s="21" t="s">
        <v>172</v>
      </c>
      <c r="I2600" s="21" t="s">
        <v>60</v>
      </c>
      <c r="J2600" s="23"/>
      <c r="K2600" s="24">
        <v>5</v>
      </c>
      <c r="M2600" s="25" t="str">
        <f>IF(I2600="","",IF(I2600="인문",성적입력!$C$8,성적입력!$C$9))</f>
        <v>A</v>
      </c>
      <c r="N2600" s="26">
        <f>성적입력!$C$15</f>
        <v>3</v>
      </c>
      <c r="P2600" s="27" t="str">
        <f t="shared" si="120"/>
        <v/>
      </c>
      <c r="R2600" s="26" t="str">
        <f t="array" ref="R2600">IFERROR(IF(OR(J2600="",M2600="",F2600=""),"",IF(F2600="학생부종합",INDEX(종합배치표!$C:$Q,MATCH(J2600,종합배치표!$B:$B,0),(MATCH(M2600,{"A","B","C","D","E"},0)-1)*3+1),INDEX(교과배치표!$C:$Q,MATCH(J2600,교과배치표!$B:$B,0),(MATCH(M2600,{"A","B","C","D","E"},0)-1)*3+1))),"")</f>
        <v/>
      </c>
      <c r="S2600" s="26" t="str">
        <f t="array" ref="S2600">IFERROR(IF(OR(J2600="",M2600="",F2600=""),"",IF(F2600="학생부종합",INDEX(종합배치표!$C:$Q,MATCH(J2600,종합배치표!$B:$B,0),(MATCH(M2600,{"A","B","C","D","E"},0)-1)*3+2),INDEX(교과배치표!$C:$Q,MATCH(J2600,교과배치표!$B:$B,0),(MATCH(M2600,{"A","B","C","D","E"},0)-1)*3+2))),"")</f>
        <v/>
      </c>
      <c r="T2600" s="26" t="str">
        <f t="array" ref="T2600">IFERROR(IF(OR(J2600="",M2600="",F2600=""),"",IF(F2600="학생부종합",INDEX(종합배치표!$C:$Q,MATCH(J2600,종합배치표!$B:$B,0),(MATCH(M2600,{"A","B","C","D","E"},0)-1)*3+3),INDEX(교과배치표!$C:$Q,MATCH(J2600,교과배치표!$B:$B,0),(MATCH(M2600,{"A","B","C","D","E"},0)-1)*3+3))),"")</f>
        <v/>
      </c>
      <c r="V2600" s="140">
        <f t="shared" si="121"/>
        <v>2.7</v>
      </c>
      <c r="W2600" s="141" t="str">
        <f t="shared" si="122"/>
        <v/>
      </c>
    </row>
    <row r="2601" spans="2:23" ht="14.25" customHeight="1">
      <c r="B2601" s="20">
        <v>2958</v>
      </c>
      <c r="C2601" s="21" t="s">
        <v>170</v>
      </c>
      <c r="D2601" s="21" t="s">
        <v>499</v>
      </c>
      <c r="E2601" s="21" t="s">
        <v>1082</v>
      </c>
      <c r="F2601" s="21" t="s">
        <v>68</v>
      </c>
      <c r="G2601" s="21" t="s">
        <v>376</v>
      </c>
      <c r="H2601" s="21" t="s">
        <v>566</v>
      </c>
      <c r="I2601" s="21" t="s">
        <v>60</v>
      </c>
      <c r="J2601" s="23"/>
      <c r="K2601" s="24">
        <v>10</v>
      </c>
      <c r="M2601" s="25" t="str">
        <f>IF(I2601="","",IF(I2601="인문",성적입력!$C$8,성적입력!$C$9))</f>
        <v>A</v>
      </c>
      <c r="N2601" s="26">
        <f>성적입력!$C$15</f>
        <v>3</v>
      </c>
      <c r="P2601" s="27" t="str">
        <f t="shared" si="120"/>
        <v/>
      </c>
      <c r="R2601" s="26" t="str">
        <f t="array" ref="R2601">IFERROR(IF(OR(J2601="",M2601="",F2601=""),"",IF(F2601="학생부종합",INDEX(종합배치표!$C:$Q,MATCH(J2601,종합배치표!$B:$B,0),(MATCH(M2601,{"A","B","C","D","E"},0)-1)*3+1),INDEX(교과배치표!$C:$Q,MATCH(J2601,교과배치표!$B:$B,0),(MATCH(M2601,{"A","B","C","D","E"},0)-1)*3+1))),"")</f>
        <v/>
      </c>
      <c r="S2601" s="26" t="str">
        <f t="array" ref="S2601">IFERROR(IF(OR(J2601="",M2601="",F2601=""),"",IF(F2601="학생부종합",INDEX(종합배치표!$C:$Q,MATCH(J2601,종합배치표!$B:$B,0),(MATCH(M2601,{"A","B","C","D","E"},0)-1)*3+2),INDEX(교과배치표!$C:$Q,MATCH(J2601,교과배치표!$B:$B,0),(MATCH(M2601,{"A","B","C","D","E"},0)-1)*3+2))),"")</f>
        <v/>
      </c>
      <c r="T2601" s="26" t="str">
        <f t="array" ref="T2601">IFERROR(IF(OR(J2601="",M2601="",F2601=""),"",IF(F2601="학생부종합",INDEX(종합배치표!$C:$Q,MATCH(J2601,종합배치표!$B:$B,0),(MATCH(M2601,{"A","B","C","D","E"},0)-1)*3+3),INDEX(교과배치표!$C:$Q,MATCH(J2601,교과배치표!$B:$B,0),(MATCH(M2601,{"A","B","C","D","E"},0)-1)*3+3))),"")</f>
        <v/>
      </c>
      <c r="V2601" s="140">
        <f t="shared" si="121"/>
        <v>2.7</v>
      </c>
      <c r="W2601" s="141" t="str">
        <f t="shared" si="122"/>
        <v/>
      </c>
    </row>
    <row r="2602" spans="2:23" ht="14.25" customHeight="1">
      <c r="B2602" s="20">
        <v>2959</v>
      </c>
      <c r="C2602" s="21" t="s">
        <v>170</v>
      </c>
      <c r="D2602" s="21" t="s">
        <v>499</v>
      </c>
      <c r="E2602" s="21" t="s">
        <v>1082</v>
      </c>
      <c r="F2602" s="21" t="s">
        <v>24</v>
      </c>
      <c r="G2602" s="21" t="s">
        <v>1086</v>
      </c>
      <c r="H2602" s="21" t="s">
        <v>566</v>
      </c>
      <c r="I2602" s="21" t="s">
        <v>60</v>
      </c>
      <c r="J2602" s="23"/>
      <c r="K2602" s="24">
        <v>10</v>
      </c>
      <c r="M2602" s="25" t="str">
        <f>IF(I2602="","",IF(I2602="인문",성적입력!$C$8,성적입력!$C$9))</f>
        <v>A</v>
      </c>
      <c r="N2602" s="26">
        <f>성적입력!$C$15</f>
        <v>3</v>
      </c>
      <c r="P2602" s="27" t="str">
        <f t="shared" si="120"/>
        <v/>
      </c>
      <c r="R2602" s="26" t="str">
        <f t="array" ref="R2602">IFERROR(IF(OR(J2602="",M2602="",F2602=""),"",IF(F2602="학생부종합",INDEX(종합배치표!$C:$Q,MATCH(J2602,종합배치표!$B:$B,0),(MATCH(M2602,{"A","B","C","D","E"},0)-1)*3+1),INDEX(교과배치표!$C:$Q,MATCH(J2602,교과배치표!$B:$B,0),(MATCH(M2602,{"A","B","C","D","E"},0)-1)*3+1))),"")</f>
        <v/>
      </c>
      <c r="S2602" s="26" t="str">
        <f t="array" ref="S2602">IFERROR(IF(OR(J2602="",M2602="",F2602=""),"",IF(F2602="학생부종합",INDEX(종합배치표!$C:$Q,MATCH(J2602,종합배치표!$B:$B,0),(MATCH(M2602,{"A","B","C","D","E"},0)-1)*3+2),INDEX(교과배치표!$C:$Q,MATCH(J2602,교과배치표!$B:$B,0),(MATCH(M2602,{"A","B","C","D","E"},0)-1)*3+2))),"")</f>
        <v/>
      </c>
      <c r="T2602" s="26" t="str">
        <f t="array" ref="T2602">IFERROR(IF(OR(J2602="",M2602="",F2602=""),"",IF(F2602="학생부종합",INDEX(종합배치표!$C:$Q,MATCH(J2602,종합배치표!$B:$B,0),(MATCH(M2602,{"A","B","C","D","E"},0)-1)*3+3),INDEX(교과배치표!$C:$Q,MATCH(J2602,교과배치표!$B:$B,0),(MATCH(M2602,{"A","B","C","D","E"},0)-1)*3+3))),"")</f>
        <v/>
      </c>
      <c r="V2602" s="140">
        <f t="shared" si="121"/>
        <v>2.7</v>
      </c>
      <c r="W2602" s="141" t="str">
        <f t="shared" si="122"/>
        <v/>
      </c>
    </row>
    <row r="2603" spans="2:23" ht="22.5" customHeight="1">
      <c r="B2603" s="20">
        <v>2960</v>
      </c>
      <c r="C2603" s="21" t="s">
        <v>170</v>
      </c>
      <c r="D2603" s="21" t="s">
        <v>499</v>
      </c>
      <c r="E2603" s="21" t="s">
        <v>1082</v>
      </c>
      <c r="F2603" s="21" t="s">
        <v>24</v>
      </c>
      <c r="G2603" s="21" t="s">
        <v>1083</v>
      </c>
      <c r="H2603" s="21" t="s">
        <v>566</v>
      </c>
      <c r="I2603" s="21" t="s">
        <v>60</v>
      </c>
      <c r="J2603" s="23"/>
      <c r="K2603" s="24">
        <v>25</v>
      </c>
      <c r="M2603" s="25" t="str">
        <f>IF(I2603="","",IF(I2603="인문",성적입력!$C$8,성적입력!$C$9))</f>
        <v>A</v>
      </c>
      <c r="N2603" s="26">
        <f>성적입력!$C$15</f>
        <v>3</v>
      </c>
      <c r="P2603" s="27" t="str">
        <f t="shared" si="120"/>
        <v/>
      </c>
      <c r="R2603" s="26" t="str">
        <f t="array" ref="R2603">IFERROR(IF(OR(J2603="",M2603="",F2603=""),"",IF(F2603="학생부종합",INDEX(종합배치표!$C:$Q,MATCH(J2603,종합배치표!$B:$B,0),(MATCH(M2603,{"A","B","C","D","E"},0)-1)*3+1),INDEX(교과배치표!$C:$Q,MATCH(J2603,교과배치표!$B:$B,0),(MATCH(M2603,{"A","B","C","D","E"},0)-1)*3+1))),"")</f>
        <v/>
      </c>
      <c r="S2603" s="26" t="str">
        <f t="array" ref="S2603">IFERROR(IF(OR(J2603="",M2603="",F2603=""),"",IF(F2603="학생부종합",INDEX(종합배치표!$C:$Q,MATCH(J2603,종합배치표!$B:$B,0),(MATCH(M2603,{"A","B","C","D","E"},0)-1)*3+2),INDEX(교과배치표!$C:$Q,MATCH(J2603,교과배치표!$B:$B,0),(MATCH(M2603,{"A","B","C","D","E"},0)-1)*3+2))),"")</f>
        <v/>
      </c>
      <c r="T2603" s="26" t="str">
        <f t="array" ref="T2603">IFERROR(IF(OR(J2603="",M2603="",F2603=""),"",IF(F2603="학생부종합",INDEX(종합배치표!$C:$Q,MATCH(J2603,종합배치표!$B:$B,0),(MATCH(M2603,{"A","B","C","D","E"},0)-1)*3+3),INDEX(교과배치표!$C:$Q,MATCH(J2603,교과배치표!$B:$B,0),(MATCH(M2603,{"A","B","C","D","E"},0)-1)*3+3))),"")</f>
        <v/>
      </c>
      <c r="V2603" s="140">
        <f t="shared" si="121"/>
        <v>2.7</v>
      </c>
      <c r="W2603" s="141" t="str">
        <f t="shared" si="122"/>
        <v/>
      </c>
    </row>
    <row r="2604" spans="2:23" ht="14.25" customHeight="1">
      <c r="B2604" s="20">
        <v>2961</v>
      </c>
      <c r="C2604" s="21" t="s">
        <v>170</v>
      </c>
      <c r="D2604" s="21" t="s">
        <v>499</v>
      </c>
      <c r="E2604" s="21" t="s">
        <v>1082</v>
      </c>
      <c r="F2604" s="21" t="s">
        <v>68</v>
      </c>
      <c r="G2604" s="21" t="s">
        <v>376</v>
      </c>
      <c r="H2604" s="21" t="s">
        <v>95</v>
      </c>
      <c r="I2604" s="21" t="s">
        <v>60</v>
      </c>
      <c r="J2604" s="23"/>
      <c r="K2604" s="24">
        <v>7</v>
      </c>
      <c r="M2604" s="25" t="str">
        <f>IF(I2604="","",IF(I2604="인문",성적입력!$C$8,성적입력!$C$9))</f>
        <v>A</v>
      </c>
      <c r="N2604" s="26">
        <f>성적입력!$C$15</f>
        <v>3</v>
      </c>
      <c r="P2604" s="27" t="str">
        <f t="shared" si="120"/>
        <v/>
      </c>
      <c r="R2604" s="26" t="str">
        <f t="array" ref="R2604">IFERROR(IF(OR(J2604="",M2604="",F2604=""),"",IF(F2604="학생부종합",INDEX(종합배치표!$C:$Q,MATCH(J2604,종합배치표!$B:$B,0),(MATCH(M2604,{"A","B","C","D","E"},0)-1)*3+1),INDEX(교과배치표!$C:$Q,MATCH(J2604,교과배치표!$B:$B,0),(MATCH(M2604,{"A","B","C","D","E"},0)-1)*3+1))),"")</f>
        <v/>
      </c>
      <c r="S2604" s="26" t="str">
        <f t="array" ref="S2604">IFERROR(IF(OR(J2604="",M2604="",F2604=""),"",IF(F2604="학생부종합",INDEX(종합배치표!$C:$Q,MATCH(J2604,종합배치표!$B:$B,0),(MATCH(M2604,{"A","B","C","D","E"},0)-1)*3+2),INDEX(교과배치표!$C:$Q,MATCH(J2604,교과배치표!$B:$B,0),(MATCH(M2604,{"A","B","C","D","E"},0)-1)*3+2))),"")</f>
        <v/>
      </c>
      <c r="T2604" s="26" t="str">
        <f t="array" ref="T2604">IFERROR(IF(OR(J2604="",M2604="",F2604=""),"",IF(F2604="학생부종합",INDEX(종합배치표!$C:$Q,MATCH(J2604,종합배치표!$B:$B,0),(MATCH(M2604,{"A","B","C","D","E"},0)-1)*3+3),INDEX(교과배치표!$C:$Q,MATCH(J2604,교과배치표!$B:$B,0),(MATCH(M2604,{"A","B","C","D","E"},0)-1)*3+3))),"")</f>
        <v/>
      </c>
      <c r="V2604" s="140">
        <f t="shared" si="121"/>
        <v>2.7</v>
      </c>
      <c r="W2604" s="141" t="str">
        <f t="shared" si="122"/>
        <v/>
      </c>
    </row>
    <row r="2605" spans="2:23" ht="14.25" customHeight="1">
      <c r="B2605" s="20">
        <v>2962</v>
      </c>
      <c r="C2605" s="21" t="s">
        <v>170</v>
      </c>
      <c r="D2605" s="21" t="s">
        <v>499</v>
      </c>
      <c r="E2605" s="21" t="s">
        <v>1082</v>
      </c>
      <c r="F2605" s="21" t="s">
        <v>24</v>
      </c>
      <c r="G2605" s="21" t="s">
        <v>1086</v>
      </c>
      <c r="H2605" s="21" t="s">
        <v>95</v>
      </c>
      <c r="I2605" s="21" t="s">
        <v>60</v>
      </c>
      <c r="J2605" s="23"/>
      <c r="K2605" s="24">
        <v>5</v>
      </c>
      <c r="M2605" s="25" t="str">
        <f>IF(I2605="","",IF(I2605="인문",성적입력!$C$8,성적입력!$C$9))</f>
        <v>A</v>
      </c>
      <c r="N2605" s="26">
        <f>성적입력!$C$15</f>
        <v>3</v>
      </c>
      <c r="P2605" s="27" t="str">
        <f t="shared" si="120"/>
        <v/>
      </c>
      <c r="R2605" s="26" t="str">
        <f t="array" ref="R2605">IFERROR(IF(OR(J2605="",M2605="",F2605=""),"",IF(F2605="학생부종합",INDEX(종합배치표!$C:$Q,MATCH(J2605,종합배치표!$B:$B,0),(MATCH(M2605,{"A","B","C","D","E"},0)-1)*3+1),INDEX(교과배치표!$C:$Q,MATCH(J2605,교과배치표!$B:$B,0),(MATCH(M2605,{"A","B","C","D","E"},0)-1)*3+1))),"")</f>
        <v/>
      </c>
      <c r="S2605" s="26" t="str">
        <f t="array" ref="S2605">IFERROR(IF(OR(J2605="",M2605="",F2605=""),"",IF(F2605="학생부종합",INDEX(종합배치표!$C:$Q,MATCH(J2605,종합배치표!$B:$B,0),(MATCH(M2605,{"A","B","C","D","E"},0)-1)*3+2),INDEX(교과배치표!$C:$Q,MATCH(J2605,교과배치표!$B:$B,0),(MATCH(M2605,{"A","B","C","D","E"},0)-1)*3+2))),"")</f>
        <v/>
      </c>
      <c r="T2605" s="26" t="str">
        <f t="array" ref="T2605">IFERROR(IF(OR(J2605="",M2605="",F2605=""),"",IF(F2605="학생부종합",INDEX(종합배치표!$C:$Q,MATCH(J2605,종합배치표!$B:$B,0),(MATCH(M2605,{"A","B","C","D","E"},0)-1)*3+3),INDEX(교과배치표!$C:$Q,MATCH(J2605,교과배치표!$B:$B,0),(MATCH(M2605,{"A","B","C","D","E"},0)-1)*3+3))),"")</f>
        <v/>
      </c>
      <c r="V2605" s="140">
        <f t="shared" si="121"/>
        <v>2.7</v>
      </c>
      <c r="W2605" s="141" t="str">
        <f t="shared" si="122"/>
        <v/>
      </c>
    </row>
    <row r="2606" spans="2:23" ht="14.25" customHeight="1">
      <c r="B2606" s="20">
        <v>2963</v>
      </c>
      <c r="C2606" s="21" t="s">
        <v>22</v>
      </c>
      <c r="D2606" s="21" t="s">
        <v>22</v>
      </c>
      <c r="E2606" s="21" t="s">
        <v>1082</v>
      </c>
      <c r="F2606" s="21" t="s">
        <v>68</v>
      </c>
      <c r="G2606" s="21" t="s">
        <v>376</v>
      </c>
      <c r="H2606" s="21" t="s">
        <v>133</v>
      </c>
      <c r="I2606" s="21" t="s">
        <v>60</v>
      </c>
      <c r="J2606" s="23"/>
      <c r="K2606" s="24">
        <v>5</v>
      </c>
      <c r="M2606" s="25" t="str">
        <f>IF(I2606="","",IF(I2606="인문",성적입력!$C$8,성적입력!$C$9))</f>
        <v>A</v>
      </c>
      <c r="N2606" s="26">
        <f>성적입력!$C$15</f>
        <v>3</v>
      </c>
      <c r="P2606" s="27" t="str">
        <f t="shared" si="120"/>
        <v/>
      </c>
      <c r="R2606" s="26" t="str">
        <f t="array" ref="R2606">IFERROR(IF(OR(J2606="",M2606="",F2606=""),"",IF(F2606="학생부종합",INDEX(종합배치표!$C:$Q,MATCH(J2606,종합배치표!$B:$B,0),(MATCH(M2606,{"A","B","C","D","E"},0)-1)*3+1),INDEX(교과배치표!$C:$Q,MATCH(J2606,교과배치표!$B:$B,0),(MATCH(M2606,{"A","B","C","D","E"},0)-1)*3+1))),"")</f>
        <v/>
      </c>
      <c r="S2606" s="26" t="str">
        <f t="array" ref="S2606">IFERROR(IF(OR(J2606="",M2606="",F2606=""),"",IF(F2606="학생부종합",INDEX(종합배치표!$C:$Q,MATCH(J2606,종합배치표!$B:$B,0),(MATCH(M2606,{"A","B","C","D","E"},0)-1)*3+2),INDEX(교과배치표!$C:$Q,MATCH(J2606,교과배치표!$B:$B,0),(MATCH(M2606,{"A","B","C","D","E"},0)-1)*3+2))),"")</f>
        <v/>
      </c>
      <c r="T2606" s="26" t="str">
        <f t="array" ref="T2606">IFERROR(IF(OR(J2606="",M2606="",F2606=""),"",IF(F2606="학생부종합",INDEX(종합배치표!$C:$Q,MATCH(J2606,종합배치표!$B:$B,0),(MATCH(M2606,{"A","B","C","D","E"},0)-1)*3+3),INDEX(교과배치표!$C:$Q,MATCH(J2606,교과배치표!$B:$B,0),(MATCH(M2606,{"A","B","C","D","E"},0)-1)*3+3))),"")</f>
        <v/>
      </c>
      <c r="V2606" s="140">
        <f t="shared" si="121"/>
        <v>2.7</v>
      </c>
      <c r="W2606" s="141" t="str">
        <f t="shared" si="122"/>
        <v/>
      </c>
    </row>
    <row r="2607" spans="2:23" ht="14.25" customHeight="1">
      <c r="B2607" s="20">
        <v>2964</v>
      </c>
      <c r="C2607" s="21" t="s">
        <v>170</v>
      </c>
      <c r="D2607" s="21" t="s">
        <v>499</v>
      </c>
      <c r="E2607" s="21" t="s">
        <v>1082</v>
      </c>
      <c r="F2607" s="21" t="s">
        <v>24</v>
      </c>
      <c r="G2607" s="21" t="s">
        <v>1087</v>
      </c>
      <c r="H2607" s="21" t="s">
        <v>133</v>
      </c>
      <c r="I2607" s="21" t="s">
        <v>60</v>
      </c>
      <c r="J2607" s="23"/>
      <c r="K2607" s="24">
        <v>15</v>
      </c>
      <c r="M2607" s="25" t="str">
        <f>IF(I2607="","",IF(I2607="인문",성적입력!$C$8,성적입력!$C$9))</f>
        <v>A</v>
      </c>
      <c r="N2607" s="26">
        <f>성적입력!$C$15</f>
        <v>3</v>
      </c>
      <c r="P2607" s="27" t="str">
        <f t="shared" si="120"/>
        <v/>
      </c>
      <c r="R2607" s="26" t="str">
        <f t="array" ref="R2607">IFERROR(IF(OR(J2607="",M2607="",F2607=""),"",IF(F2607="학생부종합",INDEX(종합배치표!$C:$Q,MATCH(J2607,종합배치표!$B:$B,0),(MATCH(M2607,{"A","B","C","D","E"},0)-1)*3+1),INDEX(교과배치표!$C:$Q,MATCH(J2607,교과배치표!$B:$B,0),(MATCH(M2607,{"A","B","C","D","E"},0)-1)*3+1))),"")</f>
        <v/>
      </c>
      <c r="S2607" s="26" t="str">
        <f t="array" ref="S2607">IFERROR(IF(OR(J2607="",M2607="",F2607=""),"",IF(F2607="학생부종합",INDEX(종합배치표!$C:$Q,MATCH(J2607,종합배치표!$B:$B,0),(MATCH(M2607,{"A","B","C","D","E"},0)-1)*3+2),INDEX(교과배치표!$C:$Q,MATCH(J2607,교과배치표!$B:$B,0),(MATCH(M2607,{"A","B","C","D","E"},0)-1)*3+2))),"")</f>
        <v/>
      </c>
      <c r="T2607" s="26" t="str">
        <f t="array" ref="T2607">IFERROR(IF(OR(J2607="",M2607="",F2607=""),"",IF(F2607="학생부종합",INDEX(종합배치표!$C:$Q,MATCH(J2607,종합배치표!$B:$B,0),(MATCH(M2607,{"A","B","C","D","E"},0)-1)*3+3),INDEX(교과배치표!$C:$Q,MATCH(J2607,교과배치표!$B:$B,0),(MATCH(M2607,{"A","B","C","D","E"},0)-1)*3+3))),"")</f>
        <v/>
      </c>
      <c r="V2607" s="140">
        <f t="shared" si="121"/>
        <v>2.7</v>
      </c>
      <c r="W2607" s="141" t="str">
        <f t="shared" si="122"/>
        <v/>
      </c>
    </row>
    <row r="2608" spans="2:23" ht="14.25" customHeight="1">
      <c r="B2608" s="20">
        <v>2965</v>
      </c>
      <c r="C2608" s="21" t="s">
        <v>170</v>
      </c>
      <c r="D2608" s="21" t="s">
        <v>499</v>
      </c>
      <c r="E2608" s="21" t="s">
        <v>1082</v>
      </c>
      <c r="F2608" s="21" t="s">
        <v>24</v>
      </c>
      <c r="G2608" s="21" t="s">
        <v>1087</v>
      </c>
      <c r="H2608" s="21" t="s">
        <v>939</v>
      </c>
      <c r="I2608" s="21" t="s">
        <v>514</v>
      </c>
      <c r="J2608" s="23"/>
      <c r="K2608" s="24">
        <v>12</v>
      </c>
      <c r="M2608" s="25" t="str">
        <f>IF(I2608="","",IF(I2608="인문",성적입력!$C$8,성적입력!$C$9))</f>
        <v>A</v>
      </c>
      <c r="N2608" s="26">
        <f>성적입력!$C$15</f>
        <v>3</v>
      </c>
      <c r="P2608" s="27" t="str">
        <f t="shared" si="120"/>
        <v/>
      </c>
      <c r="R2608" s="26" t="str">
        <f t="array" ref="R2608">IFERROR(IF(OR(J2608="",M2608="",F2608=""),"",IF(F2608="학생부종합",INDEX(종합배치표!$C:$Q,MATCH(J2608,종합배치표!$B:$B,0),(MATCH(M2608,{"A","B","C","D","E"},0)-1)*3+1),INDEX(교과배치표!$C:$Q,MATCH(J2608,교과배치표!$B:$B,0),(MATCH(M2608,{"A","B","C","D","E"},0)-1)*3+1))),"")</f>
        <v/>
      </c>
      <c r="S2608" s="26" t="str">
        <f t="array" ref="S2608">IFERROR(IF(OR(J2608="",M2608="",F2608=""),"",IF(F2608="학생부종합",INDEX(종합배치표!$C:$Q,MATCH(J2608,종합배치표!$B:$B,0),(MATCH(M2608,{"A","B","C","D","E"},0)-1)*3+2),INDEX(교과배치표!$C:$Q,MATCH(J2608,교과배치표!$B:$B,0),(MATCH(M2608,{"A","B","C","D","E"},0)-1)*3+2))),"")</f>
        <v/>
      </c>
      <c r="T2608" s="26" t="str">
        <f t="array" ref="T2608">IFERROR(IF(OR(J2608="",M2608="",F2608=""),"",IF(F2608="학생부종합",INDEX(종합배치표!$C:$Q,MATCH(J2608,종합배치표!$B:$B,0),(MATCH(M2608,{"A","B","C","D","E"},0)-1)*3+3),INDEX(교과배치표!$C:$Q,MATCH(J2608,교과배치표!$B:$B,0),(MATCH(M2608,{"A","B","C","D","E"},0)-1)*3+3))),"")</f>
        <v/>
      </c>
      <c r="V2608" s="140">
        <f t="shared" si="121"/>
        <v>2.7</v>
      </c>
      <c r="W2608" s="141" t="str">
        <f t="shared" si="122"/>
        <v/>
      </c>
    </row>
    <row r="2609" spans="2:23" ht="14.25" customHeight="1">
      <c r="B2609" s="20">
        <v>2966</v>
      </c>
      <c r="C2609" s="21" t="s">
        <v>22</v>
      </c>
      <c r="D2609" s="21" t="s">
        <v>22</v>
      </c>
      <c r="E2609" s="21" t="s">
        <v>1082</v>
      </c>
      <c r="F2609" s="21" t="s">
        <v>68</v>
      </c>
      <c r="G2609" s="21" t="s">
        <v>376</v>
      </c>
      <c r="H2609" s="21" t="s">
        <v>212</v>
      </c>
      <c r="I2609" s="21" t="s">
        <v>27</v>
      </c>
      <c r="J2609" s="23"/>
      <c r="K2609" s="24">
        <v>12</v>
      </c>
      <c r="M2609" s="25" t="str">
        <f>IF(I2609="","",IF(I2609="인문",성적입력!$C$8,성적입력!$C$9))</f>
        <v>A</v>
      </c>
      <c r="N2609" s="26">
        <f>성적입력!$C$15</f>
        <v>3</v>
      </c>
      <c r="P2609" s="27" t="str">
        <f t="shared" si="120"/>
        <v/>
      </c>
      <c r="R2609" s="26" t="str">
        <f t="array" ref="R2609">IFERROR(IF(OR(J2609="",M2609="",F2609=""),"",IF(F2609="학생부종합",INDEX(종합배치표!$C:$Q,MATCH(J2609,종합배치표!$B:$B,0),(MATCH(M2609,{"A","B","C","D","E"},0)-1)*3+1),INDEX(교과배치표!$C:$Q,MATCH(J2609,교과배치표!$B:$B,0),(MATCH(M2609,{"A","B","C","D","E"},0)-1)*3+1))),"")</f>
        <v/>
      </c>
      <c r="S2609" s="26" t="str">
        <f t="array" ref="S2609">IFERROR(IF(OR(J2609="",M2609="",F2609=""),"",IF(F2609="학생부종합",INDEX(종합배치표!$C:$Q,MATCH(J2609,종합배치표!$B:$B,0),(MATCH(M2609,{"A","B","C","D","E"},0)-1)*3+2),INDEX(교과배치표!$C:$Q,MATCH(J2609,교과배치표!$B:$B,0),(MATCH(M2609,{"A","B","C","D","E"},0)-1)*3+2))),"")</f>
        <v/>
      </c>
      <c r="T2609" s="26" t="str">
        <f t="array" ref="T2609">IFERROR(IF(OR(J2609="",M2609="",F2609=""),"",IF(F2609="학생부종합",INDEX(종합배치표!$C:$Q,MATCH(J2609,종합배치표!$B:$B,0),(MATCH(M2609,{"A","B","C","D","E"},0)-1)*3+3),INDEX(교과배치표!$C:$Q,MATCH(J2609,교과배치표!$B:$B,0),(MATCH(M2609,{"A","B","C","D","E"},0)-1)*3+3))),"")</f>
        <v/>
      </c>
      <c r="V2609" s="140">
        <f t="shared" si="121"/>
        <v>2.7</v>
      </c>
      <c r="W2609" s="141" t="str">
        <f t="shared" si="122"/>
        <v/>
      </c>
    </row>
    <row r="2610" spans="2:23" ht="14.25" customHeight="1">
      <c r="B2610" s="20">
        <v>2967</v>
      </c>
      <c r="C2610" s="21" t="s">
        <v>22</v>
      </c>
      <c r="D2610" s="21" t="s">
        <v>22</v>
      </c>
      <c r="E2610" s="21" t="s">
        <v>1082</v>
      </c>
      <c r="F2610" s="21" t="s">
        <v>68</v>
      </c>
      <c r="G2610" s="21" t="s">
        <v>376</v>
      </c>
      <c r="H2610" s="21" t="s">
        <v>1098</v>
      </c>
      <c r="I2610" s="21" t="s">
        <v>27</v>
      </c>
      <c r="J2610" s="23"/>
      <c r="K2610" s="24">
        <v>12</v>
      </c>
      <c r="M2610" s="25" t="str">
        <f>IF(I2610="","",IF(I2610="인문",성적입력!$C$8,성적입력!$C$9))</f>
        <v>A</v>
      </c>
      <c r="N2610" s="26">
        <f>성적입력!$C$15</f>
        <v>3</v>
      </c>
      <c r="P2610" s="27" t="str">
        <f t="shared" si="120"/>
        <v/>
      </c>
      <c r="R2610" s="26" t="str">
        <f t="array" ref="R2610">IFERROR(IF(OR(J2610="",M2610="",F2610=""),"",IF(F2610="학생부종합",INDEX(종합배치표!$C:$Q,MATCH(J2610,종합배치표!$B:$B,0),(MATCH(M2610,{"A","B","C","D","E"},0)-1)*3+1),INDEX(교과배치표!$C:$Q,MATCH(J2610,교과배치표!$B:$B,0),(MATCH(M2610,{"A","B","C","D","E"},0)-1)*3+1))),"")</f>
        <v/>
      </c>
      <c r="S2610" s="26" t="str">
        <f t="array" ref="S2610">IFERROR(IF(OR(J2610="",M2610="",F2610=""),"",IF(F2610="학생부종합",INDEX(종합배치표!$C:$Q,MATCH(J2610,종합배치표!$B:$B,0),(MATCH(M2610,{"A","B","C","D","E"},0)-1)*3+2),INDEX(교과배치표!$C:$Q,MATCH(J2610,교과배치표!$B:$B,0),(MATCH(M2610,{"A","B","C","D","E"},0)-1)*3+2))),"")</f>
        <v/>
      </c>
      <c r="T2610" s="26" t="str">
        <f t="array" ref="T2610">IFERROR(IF(OR(J2610="",M2610="",F2610=""),"",IF(F2610="학생부종합",INDEX(종합배치표!$C:$Q,MATCH(J2610,종합배치표!$B:$B,0),(MATCH(M2610,{"A","B","C","D","E"},0)-1)*3+3),INDEX(교과배치표!$C:$Q,MATCH(J2610,교과배치표!$B:$B,0),(MATCH(M2610,{"A","B","C","D","E"},0)-1)*3+3))),"")</f>
        <v/>
      </c>
      <c r="V2610" s="140">
        <f t="shared" si="121"/>
        <v>2.7</v>
      </c>
      <c r="W2610" s="141" t="str">
        <f t="shared" si="122"/>
        <v/>
      </c>
    </row>
    <row r="2611" spans="2:23" ht="14.25" customHeight="1">
      <c r="B2611" s="20">
        <v>2968</v>
      </c>
      <c r="C2611" s="21" t="s">
        <v>22</v>
      </c>
      <c r="D2611" s="21" t="s">
        <v>22</v>
      </c>
      <c r="E2611" s="21" t="s">
        <v>1082</v>
      </c>
      <c r="F2611" s="21" t="s">
        <v>24</v>
      </c>
      <c r="G2611" s="21" t="s">
        <v>1083</v>
      </c>
      <c r="H2611" s="21" t="s">
        <v>1098</v>
      </c>
      <c r="I2611" s="21" t="s">
        <v>27</v>
      </c>
      <c r="J2611" s="23"/>
      <c r="K2611" s="24">
        <v>8</v>
      </c>
      <c r="M2611" s="25" t="str">
        <f>IF(I2611="","",IF(I2611="인문",성적입력!$C$8,성적입력!$C$9))</f>
        <v>A</v>
      </c>
      <c r="N2611" s="26">
        <f>성적입력!$C$15</f>
        <v>3</v>
      </c>
      <c r="P2611" s="27" t="str">
        <f t="shared" si="120"/>
        <v/>
      </c>
      <c r="R2611" s="26" t="str">
        <f t="array" ref="R2611">IFERROR(IF(OR(J2611="",M2611="",F2611=""),"",IF(F2611="학생부종합",INDEX(종합배치표!$C:$Q,MATCH(J2611,종합배치표!$B:$B,0),(MATCH(M2611,{"A","B","C","D","E"},0)-1)*3+1),INDEX(교과배치표!$C:$Q,MATCH(J2611,교과배치표!$B:$B,0),(MATCH(M2611,{"A","B","C","D","E"},0)-1)*3+1))),"")</f>
        <v/>
      </c>
      <c r="S2611" s="26" t="str">
        <f t="array" ref="S2611">IFERROR(IF(OR(J2611="",M2611="",F2611=""),"",IF(F2611="학생부종합",INDEX(종합배치표!$C:$Q,MATCH(J2611,종합배치표!$B:$B,0),(MATCH(M2611,{"A","B","C","D","E"},0)-1)*3+2),INDEX(교과배치표!$C:$Q,MATCH(J2611,교과배치표!$B:$B,0),(MATCH(M2611,{"A","B","C","D","E"},0)-1)*3+2))),"")</f>
        <v/>
      </c>
      <c r="T2611" s="26" t="str">
        <f t="array" ref="T2611">IFERROR(IF(OR(J2611="",M2611="",F2611=""),"",IF(F2611="학생부종합",INDEX(종합배치표!$C:$Q,MATCH(J2611,종합배치표!$B:$B,0),(MATCH(M2611,{"A","B","C","D","E"},0)-1)*3+3),INDEX(교과배치표!$C:$Q,MATCH(J2611,교과배치표!$B:$B,0),(MATCH(M2611,{"A","B","C","D","E"},0)-1)*3+3))),"")</f>
        <v/>
      </c>
      <c r="V2611" s="140">
        <f t="shared" si="121"/>
        <v>2.7</v>
      </c>
      <c r="W2611" s="141" t="str">
        <f t="shared" si="122"/>
        <v/>
      </c>
    </row>
    <row r="2612" spans="2:23" ht="14.25" customHeight="1">
      <c r="B2612" s="20">
        <v>2971</v>
      </c>
      <c r="C2612" s="21" t="s">
        <v>170</v>
      </c>
      <c r="D2612" s="21" t="s">
        <v>499</v>
      </c>
      <c r="E2612" s="21" t="s">
        <v>1082</v>
      </c>
      <c r="F2612" s="21" t="s">
        <v>24</v>
      </c>
      <c r="G2612" s="21" t="s">
        <v>1083</v>
      </c>
      <c r="H2612" s="21" t="s">
        <v>428</v>
      </c>
      <c r="I2612" s="21" t="s">
        <v>429</v>
      </c>
      <c r="J2612" s="23"/>
      <c r="K2612" s="24">
        <v>30</v>
      </c>
      <c r="M2612" s="25" t="str">
        <f>IF(I2612="","",IF(I2612="인문",성적입력!$C$8,성적입력!$C$9))</f>
        <v>A</v>
      </c>
      <c r="N2612" s="26">
        <f>성적입력!$C$15</f>
        <v>3</v>
      </c>
      <c r="P2612" s="27" t="str">
        <f t="shared" si="120"/>
        <v/>
      </c>
      <c r="R2612" s="26" t="str">
        <f t="array" ref="R2612">IFERROR(IF(OR(J2612="",M2612="",F2612=""),"",IF(F2612="학생부종합",INDEX(종합배치표!$C:$Q,MATCH(J2612,종합배치표!$B:$B,0),(MATCH(M2612,{"A","B","C","D","E"},0)-1)*3+1),INDEX(교과배치표!$C:$Q,MATCH(J2612,교과배치표!$B:$B,0),(MATCH(M2612,{"A","B","C","D","E"},0)-1)*3+1))),"")</f>
        <v/>
      </c>
      <c r="S2612" s="26" t="str">
        <f t="array" ref="S2612">IFERROR(IF(OR(J2612="",M2612="",F2612=""),"",IF(F2612="학생부종합",INDEX(종합배치표!$C:$Q,MATCH(J2612,종합배치표!$B:$B,0),(MATCH(M2612,{"A","B","C","D","E"},0)-1)*3+2),INDEX(교과배치표!$C:$Q,MATCH(J2612,교과배치표!$B:$B,0),(MATCH(M2612,{"A","B","C","D","E"},0)-1)*3+2))),"")</f>
        <v/>
      </c>
      <c r="T2612" s="26" t="str">
        <f t="array" ref="T2612">IFERROR(IF(OR(J2612="",M2612="",F2612=""),"",IF(F2612="학생부종합",INDEX(종합배치표!$C:$Q,MATCH(J2612,종합배치표!$B:$B,0),(MATCH(M2612,{"A","B","C","D","E"},0)-1)*3+3),INDEX(교과배치표!$C:$Q,MATCH(J2612,교과배치표!$B:$B,0),(MATCH(M2612,{"A","B","C","D","E"},0)-1)*3+3))),"")</f>
        <v/>
      </c>
      <c r="V2612" s="140">
        <f t="shared" si="121"/>
        <v>2.7</v>
      </c>
      <c r="W2612" s="141" t="str">
        <f t="shared" si="122"/>
        <v/>
      </c>
    </row>
    <row r="2613" spans="2:23" ht="14.25" customHeight="1">
      <c r="B2613" s="20">
        <v>2972</v>
      </c>
      <c r="C2613" s="21" t="s">
        <v>170</v>
      </c>
      <c r="D2613" s="21" t="s">
        <v>499</v>
      </c>
      <c r="E2613" s="21" t="s">
        <v>1082</v>
      </c>
      <c r="F2613" s="21" t="s">
        <v>24</v>
      </c>
      <c r="G2613" s="21" t="s">
        <v>1083</v>
      </c>
      <c r="H2613" s="21" t="s">
        <v>428</v>
      </c>
      <c r="I2613" s="21" t="s">
        <v>60</v>
      </c>
      <c r="J2613" s="23"/>
      <c r="K2613" s="24">
        <v>30</v>
      </c>
      <c r="M2613" s="25" t="str">
        <f>IF(I2613="","",IF(I2613="인문",성적입력!$C$8,성적입력!$C$9))</f>
        <v>A</v>
      </c>
      <c r="N2613" s="26">
        <f>성적입력!$C$15</f>
        <v>3</v>
      </c>
      <c r="P2613" s="27" t="str">
        <f t="shared" si="120"/>
        <v/>
      </c>
      <c r="R2613" s="26" t="str">
        <f t="array" ref="R2613">IFERROR(IF(OR(J2613="",M2613="",F2613=""),"",IF(F2613="학생부종합",INDEX(종합배치표!$C:$Q,MATCH(J2613,종합배치표!$B:$B,0),(MATCH(M2613,{"A","B","C","D","E"},0)-1)*3+1),INDEX(교과배치표!$C:$Q,MATCH(J2613,교과배치표!$B:$B,0),(MATCH(M2613,{"A","B","C","D","E"},0)-1)*3+1))),"")</f>
        <v/>
      </c>
      <c r="S2613" s="26" t="str">
        <f t="array" ref="S2613">IFERROR(IF(OR(J2613="",M2613="",F2613=""),"",IF(F2613="학생부종합",INDEX(종합배치표!$C:$Q,MATCH(J2613,종합배치표!$B:$B,0),(MATCH(M2613,{"A","B","C","D","E"},0)-1)*3+2),INDEX(교과배치표!$C:$Q,MATCH(J2613,교과배치표!$B:$B,0),(MATCH(M2613,{"A","B","C","D","E"},0)-1)*3+2))),"")</f>
        <v/>
      </c>
      <c r="T2613" s="26" t="str">
        <f t="array" ref="T2613">IFERROR(IF(OR(J2613="",M2613="",F2613=""),"",IF(F2613="학생부종합",INDEX(종합배치표!$C:$Q,MATCH(J2613,종합배치표!$B:$B,0),(MATCH(M2613,{"A","B","C","D","E"},0)-1)*3+3),INDEX(교과배치표!$C:$Q,MATCH(J2613,교과배치표!$B:$B,0),(MATCH(M2613,{"A","B","C","D","E"},0)-1)*3+3))),"")</f>
        <v/>
      </c>
      <c r="V2613" s="140">
        <f t="shared" si="121"/>
        <v>2.7</v>
      </c>
      <c r="W2613" s="141" t="str">
        <f t="shared" si="122"/>
        <v/>
      </c>
    </row>
    <row r="2614" spans="2:23" ht="14.25" customHeight="1">
      <c r="B2614" s="20">
        <v>2973</v>
      </c>
      <c r="C2614" s="21" t="s">
        <v>170</v>
      </c>
      <c r="D2614" s="21" t="s">
        <v>499</v>
      </c>
      <c r="E2614" s="21" t="s">
        <v>1082</v>
      </c>
      <c r="F2614" s="21" t="s">
        <v>24</v>
      </c>
      <c r="G2614" s="21" t="s">
        <v>1086</v>
      </c>
      <c r="H2614" s="21" t="s">
        <v>1099</v>
      </c>
      <c r="I2614" s="21" t="s">
        <v>60</v>
      </c>
      <c r="J2614" s="23"/>
      <c r="K2614" s="24">
        <v>5</v>
      </c>
      <c r="M2614" s="25" t="str">
        <f>IF(I2614="","",IF(I2614="인문",성적입력!$C$8,성적입력!$C$9))</f>
        <v>A</v>
      </c>
      <c r="N2614" s="26">
        <f>성적입력!$C$15</f>
        <v>3</v>
      </c>
      <c r="P2614" s="27" t="str">
        <f t="shared" si="120"/>
        <v/>
      </c>
      <c r="R2614" s="26" t="str">
        <f t="array" ref="R2614">IFERROR(IF(OR(J2614="",M2614="",F2614=""),"",IF(F2614="학생부종합",INDEX(종합배치표!$C:$Q,MATCH(J2614,종합배치표!$B:$B,0),(MATCH(M2614,{"A","B","C","D","E"},0)-1)*3+1),INDEX(교과배치표!$C:$Q,MATCH(J2614,교과배치표!$B:$B,0),(MATCH(M2614,{"A","B","C","D","E"},0)-1)*3+1))),"")</f>
        <v/>
      </c>
      <c r="S2614" s="26" t="str">
        <f t="array" ref="S2614">IFERROR(IF(OR(J2614="",M2614="",F2614=""),"",IF(F2614="학생부종합",INDEX(종합배치표!$C:$Q,MATCH(J2614,종합배치표!$B:$B,0),(MATCH(M2614,{"A","B","C","D","E"},0)-1)*3+2),INDEX(교과배치표!$C:$Q,MATCH(J2614,교과배치표!$B:$B,0),(MATCH(M2614,{"A","B","C","D","E"},0)-1)*3+2))),"")</f>
        <v/>
      </c>
      <c r="T2614" s="26" t="str">
        <f t="array" ref="T2614">IFERROR(IF(OR(J2614="",M2614="",F2614=""),"",IF(F2614="학생부종합",INDEX(종합배치표!$C:$Q,MATCH(J2614,종합배치표!$B:$B,0),(MATCH(M2614,{"A","B","C","D","E"},0)-1)*3+3),INDEX(교과배치표!$C:$Q,MATCH(J2614,교과배치표!$B:$B,0),(MATCH(M2614,{"A","B","C","D","E"},0)-1)*3+3))),"")</f>
        <v/>
      </c>
      <c r="V2614" s="140">
        <f t="shared" si="121"/>
        <v>2.7</v>
      </c>
      <c r="W2614" s="141" t="str">
        <f t="shared" si="122"/>
        <v/>
      </c>
    </row>
    <row r="2615" spans="2:23" ht="14.25" customHeight="1">
      <c r="B2615" s="20">
        <v>2974</v>
      </c>
      <c r="C2615" s="21" t="s">
        <v>170</v>
      </c>
      <c r="D2615" s="21" t="s">
        <v>499</v>
      </c>
      <c r="E2615" s="21" t="s">
        <v>1082</v>
      </c>
      <c r="F2615" s="21" t="s">
        <v>24</v>
      </c>
      <c r="G2615" s="21" t="s">
        <v>1083</v>
      </c>
      <c r="H2615" s="21" t="s">
        <v>1099</v>
      </c>
      <c r="I2615" s="21" t="s">
        <v>60</v>
      </c>
      <c r="J2615" s="23"/>
      <c r="K2615" s="24">
        <v>13</v>
      </c>
      <c r="M2615" s="25" t="str">
        <f>IF(I2615="","",IF(I2615="인문",성적입력!$C$8,성적입력!$C$9))</f>
        <v>A</v>
      </c>
      <c r="N2615" s="26">
        <f>성적입력!$C$15</f>
        <v>3</v>
      </c>
      <c r="P2615" s="27" t="str">
        <f t="shared" si="120"/>
        <v/>
      </c>
      <c r="R2615" s="26" t="str">
        <f t="array" ref="R2615">IFERROR(IF(OR(J2615="",M2615="",F2615=""),"",IF(F2615="학생부종합",INDEX(종합배치표!$C:$Q,MATCH(J2615,종합배치표!$B:$B,0),(MATCH(M2615,{"A","B","C","D","E"},0)-1)*3+1),INDEX(교과배치표!$C:$Q,MATCH(J2615,교과배치표!$B:$B,0),(MATCH(M2615,{"A","B","C","D","E"},0)-1)*3+1))),"")</f>
        <v/>
      </c>
      <c r="S2615" s="26" t="str">
        <f t="array" ref="S2615">IFERROR(IF(OR(J2615="",M2615="",F2615=""),"",IF(F2615="학생부종합",INDEX(종합배치표!$C:$Q,MATCH(J2615,종합배치표!$B:$B,0),(MATCH(M2615,{"A","B","C","D","E"},0)-1)*3+2),INDEX(교과배치표!$C:$Q,MATCH(J2615,교과배치표!$B:$B,0),(MATCH(M2615,{"A","B","C","D","E"},0)-1)*3+2))),"")</f>
        <v/>
      </c>
      <c r="T2615" s="26" t="str">
        <f t="array" ref="T2615">IFERROR(IF(OR(J2615="",M2615="",F2615=""),"",IF(F2615="학생부종합",INDEX(종합배치표!$C:$Q,MATCH(J2615,종합배치표!$B:$B,0),(MATCH(M2615,{"A","B","C","D","E"},0)-1)*3+3),INDEX(교과배치표!$C:$Q,MATCH(J2615,교과배치표!$B:$B,0),(MATCH(M2615,{"A","B","C","D","E"},0)-1)*3+3))),"")</f>
        <v/>
      </c>
      <c r="V2615" s="140">
        <f t="shared" si="121"/>
        <v>2.7</v>
      </c>
      <c r="W2615" s="141" t="str">
        <f t="shared" si="122"/>
        <v/>
      </c>
    </row>
    <row r="2616" spans="2:23" ht="14.25" customHeight="1">
      <c r="B2616" s="20">
        <v>2975</v>
      </c>
      <c r="C2616" s="21" t="s">
        <v>170</v>
      </c>
      <c r="D2616" s="21" t="s">
        <v>499</v>
      </c>
      <c r="E2616" s="21" t="s">
        <v>1082</v>
      </c>
      <c r="F2616" s="21" t="s">
        <v>68</v>
      </c>
      <c r="G2616" s="21" t="s">
        <v>376</v>
      </c>
      <c r="H2616" s="21" t="s">
        <v>1100</v>
      </c>
      <c r="I2616" s="21" t="s">
        <v>60</v>
      </c>
      <c r="J2616" s="23"/>
      <c r="K2616" s="24">
        <v>7</v>
      </c>
      <c r="M2616" s="25" t="str">
        <f>IF(I2616="","",IF(I2616="인문",성적입력!$C$8,성적입력!$C$9))</f>
        <v>A</v>
      </c>
      <c r="N2616" s="26">
        <f>성적입력!$C$15</f>
        <v>3</v>
      </c>
      <c r="P2616" s="27" t="str">
        <f t="shared" si="120"/>
        <v/>
      </c>
      <c r="R2616" s="26" t="str">
        <f t="array" ref="R2616">IFERROR(IF(OR(J2616="",M2616="",F2616=""),"",IF(F2616="학생부종합",INDEX(종합배치표!$C:$Q,MATCH(J2616,종합배치표!$B:$B,0),(MATCH(M2616,{"A","B","C","D","E"},0)-1)*3+1),INDEX(교과배치표!$C:$Q,MATCH(J2616,교과배치표!$B:$B,0),(MATCH(M2616,{"A","B","C","D","E"},0)-1)*3+1))),"")</f>
        <v/>
      </c>
      <c r="S2616" s="26" t="str">
        <f t="array" ref="S2616">IFERROR(IF(OR(J2616="",M2616="",F2616=""),"",IF(F2616="학생부종합",INDEX(종합배치표!$C:$Q,MATCH(J2616,종합배치표!$B:$B,0),(MATCH(M2616,{"A","B","C","D","E"},0)-1)*3+2),INDEX(교과배치표!$C:$Q,MATCH(J2616,교과배치표!$B:$B,0),(MATCH(M2616,{"A","B","C","D","E"},0)-1)*3+2))),"")</f>
        <v/>
      </c>
      <c r="T2616" s="26" t="str">
        <f t="array" ref="T2616">IFERROR(IF(OR(J2616="",M2616="",F2616=""),"",IF(F2616="학생부종합",INDEX(종합배치표!$C:$Q,MATCH(J2616,종합배치표!$B:$B,0),(MATCH(M2616,{"A","B","C","D","E"},0)-1)*3+3),INDEX(교과배치표!$C:$Q,MATCH(J2616,교과배치표!$B:$B,0),(MATCH(M2616,{"A","B","C","D","E"},0)-1)*3+3))),"")</f>
        <v/>
      </c>
      <c r="V2616" s="140">
        <f t="shared" si="121"/>
        <v>2.7</v>
      </c>
      <c r="W2616" s="141" t="str">
        <f t="shared" si="122"/>
        <v/>
      </c>
    </row>
    <row r="2617" spans="2:23" ht="14.25" customHeight="1">
      <c r="B2617" s="20">
        <v>2976</v>
      </c>
      <c r="C2617" s="21" t="s">
        <v>170</v>
      </c>
      <c r="D2617" s="21" t="s">
        <v>499</v>
      </c>
      <c r="E2617" s="21" t="s">
        <v>1082</v>
      </c>
      <c r="F2617" s="21" t="s">
        <v>24</v>
      </c>
      <c r="G2617" s="21" t="s">
        <v>1086</v>
      </c>
      <c r="H2617" s="21" t="s">
        <v>1100</v>
      </c>
      <c r="I2617" s="21" t="s">
        <v>60</v>
      </c>
      <c r="J2617" s="23"/>
      <c r="K2617" s="24">
        <v>10</v>
      </c>
      <c r="M2617" s="25" t="str">
        <f>IF(I2617="","",IF(I2617="인문",성적입력!$C$8,성적입력!$C$9))</f>
        <v>A</v>
      </c>
      <c r="N2617" s="26">
        <f>성적입력!$C$15</f>
        <v>3</v>
      </c>
      <c r="P2617" s="27" t="str">
        <f t="shared" si="120"/>
        <v/>
      </c>
      <c r="R2617" s="26" t="str">
        <f t="array" ref="R2617">IFERROR(IF(OR(J2617="",M2617="",F2617=""),"",IF(F2617="학생부종합",INDEX(종합배치표!$C:$Q,MATCH(J2617,종합배치표!$B:$B,0),(MATCH(M2617,{"A","B","C","D","E"},0)-1)*3+1),INDEX(교과배치표!$C:$Q,MATCH(J2617,교과배치표!$B:$B,0),(MATCH(M2617,{"A","B","C","D","E"},0)-1)*3+1))),"")</f>
        <v/>
      </c>
      <c r="S2617" s="26" t="str">
        <f t="array" ref="S2617">IFERROR(IF(OR(J2617="",M2617="",F2617=""),"",IF(F2617="학생부종합",INDEX(종합배치표!$C:$Q,MATCH(J2617,종합배치표!$B:$B,0),(MATCH(M2617,{"A","B","C","D","E"},0)-1)*3+2),INDEX(교과배치표!$C:$Q,MATCH(J2617,교과배치표!$B:$B,0),(MATCH(M2617,{"A","B","C","D","E"},0)-1)*3+2))),"")</f>
        <v/>
      </c>
      <c r="T2617" s="26" t="str">
        <f t="array" ref="T2617">IFERROR(IF(OR(J2617="",M2617="",F2617=""),"",IF(F2617="학생부종합",INDEX(종합배치표!$C:$Q,MATCH(J2617,종합배치표!$B:$B,0),(MATCH(M2617,{"A","B","C","D","E"},0)-1)*3+3),INDEX(교과배치표!$C:$Q,MATCH(J2617,교과배치표!$B:$B,0),(MATCH(M2617,{"A","B","C","D","E"},0)-1)*3+3))),"")</f>
        <v/>
      </c>
      <c r="V2617" s="140">
        <f t="shared" si="121"/>
        <v>2.7</v>
      </c>
      <c r="W2617" s="141" t="str">
        <f t="shared" si="122"/>
        <v/>
      </c>
    </row>
    <row r="2618" spans="2:23" ht="14.25" customHeight="1">
      <c r="B2618" s="20">
        <v>2977</v>
      </c>
      <c r="C2618" s="21" t="s">
        <v>170</v>
      </c>
      <c r="D2618" s="21" t="s">
        <v>499</v>
      </c>
      <c r="E2618" s="21" t="s">
        <v>1082</v>
      </c>
      <c r="F2618" s="21" t="s">
        <v>24</v>
      </c>
      <c r="G2618" s="21" t="s">
        <v>1083</v>
      </c>
      <c r="H2618" s="21" t="s">
        <v>1100</v>
      </c>
      <c r="I2618" s="21" t="s">
        <v>60</v>
      </c>
      <c r="J2618" s="23"/>
      <c r="K2618" s="24">
        <v>15</v>
      </c>
      <c r="M2618" s="25" t="str">
        <f>IF(I2618="","",IF(I2618="인문",성적입력!$C$8,성적입력!$C$9))</f>
        <v>A</v>
      </c>
      <c r="N2618" s="26">
        <f>성적입력!$C$15</f>
        <v>3</v>
      </c>
      <c r="P2618" s="27" t="str">
        <f t="shared" si="120"/>
        <v/>
      </c>
      <c r="R2618" s="26" t="str">
        <f t="array" ref="R2618">IFERROR(IF(OR(J2618="",M2618="",F2618=""),"",IF(F2618="학생부종합",INDEX(종합배치표!$C:$Q,MATCH(J2618,종합배치표!$B:$B,0),(MATCH(M2618,{"A","B","C","D","E"},0)-1)*3+1),INDEX(교과배치표!$C:$Q,MATCH(J2618,교과배치표!$B:$B,0),(MATCH(M2618,{"A","B","C","D","E"},0)-1)*3+1))),"")</f>
        <v/>
      </c>
      <c r="S2618" s="26" t="str">
        <f t="array" ref="S2618">IFERROR(IF(OR(J2618="",M2618="",F2618=""),"",IF(F2618="학생부종합",INDEX(종합배치표!$C:$Q,MATCH(J2618,종합배치표!$B:$B,0),(MATCH(M2618,{"A","B","C","D","E"},0)-1)*3+2),INDEX(교과배치표!$C:$Q,MATCH(J2618,교과배치표!$B:$B,0),(MATCH(M2618,{"A","B","C","D","E"},0)-1)*3+2))),"")</f>
        <v/>
      </c>
      <c r="T2618" s="26" t="str">
        <f t="array" ref="T2618">IFERROR(IF(OR(J2618="",M2618="",F2618=""),"",IF(F2618="학생부종합",INDEX(종합배치표!$C:$Q,MATCH(J2618,종합배치표!$B:$B,0),(MATCH(M2618,{"A","B","C","D","E"},0)-1)*3+3),INDEX(교과배치표!$C:$Q,MATCH(J2618,교과배치표!$B:$B,0),(MATCH(M2618,{"A","B","C","D","E"},0)-1)*3+3))),"")</f>
        <v/>
      </c>
      <c r="V2618" s="140">
        <f t="shared" si="121"/>
        <v>2.7</v>
      </c>
      <c r="W2618" s="141" t="str">
        <f t="shared" si="122"/>
        <v/>
      </c>
    </row>
    <row r="2619" spans="2:23" ht="14.25" customHeight="1">
      <c r="B2619" s="20">
        <v>2978</v>
      </c>
      <c r="C2619" s="21" t="s">
        <v>22</v>
      </c>
      <c r="D2619" s="21" t="s">
        <v>22</v>
      </c>
      <c r="E2619" s="21" t="s">
        <v>1082</v>
      </c>
      <c r="F2619" s="21" t="s">
        <v>68</v>
      </c>
      <c r="G2619" s="21" t="s">
        <v>376</v>
      </c>
      <c r="H2619" s="21" t="s">
        <v>1101</v>
      </c>
      <c r="I2619" s="21" t="s">
        <v>514</v>
      </c>
      <c r="J2619" s="23"/>
      <c r="K2619" s="24">
        <v>5</v>
      </c>
      <c r="M2619" s="25" t="str">
        <f>IF(I2619="","",IF(I2619="인문",성적입력!$C$8,성적입력!$C$9))</f>
        <v>A</v>
      </c>
      <c r="N2619" s="26">
        <f>성적입력!$C$15</f>
        <v>3</v>
      </c>
      <c r="P2619" s="27" t="str">
        <f t="shared" si="120"/>
        <v/>
      </c>
      <c r="R2619" s="26" t="str">
        <f t="array" ref="R2619">IFERROR(IF(OR(J2619="",M2619="",F2619=""),"",IF(F2619="학생부종합",INDEX(종합배치표!$C:$Q,MATCH(J2619,종합배치표!$B:$B,0),(MATCH(M2619,{"A","B","C","D","E"},0)-1)*3+1),INDEX(교과배치표!$C:$Q,MATCH(J2619,교과배치표!$B:$B,0),(MATCH(M2619,{"A","B","C","D","E"},0)-1)*3+1))),"")</f>
        <v/>
      </c>
      <c r="S2619" s="26" t="str">
        <f t="array" ref="S2619">IFERROR(IF(OR(J2619="",M2619="",F2619=""),"",IF(F2619="학생부종합",INDEX(종합배치표!$C:$Q,MATCH(J2619,종합배치표!$B:$B,0),(MATCH(M2619,{"A","B","C","D","E"},0)-1)*3+2),INDEX(교과배치표!$C:$Q,MATCH(J2619,교과배치표!$B:$B,0),(MATCH(M2619,{"A","B","C","D","E"},0)-1)*3+2))),"")</f>
        <v/>
      </c>
      <c r="T2619" s="26" t="str">
        <f t="array" ref="T2619">IFERROR(IF(OR(J2619="",M2619="",F2619=""),"",IF(F2619="학생부종합",INDEX(종합배치표!$C:$Q,MATCH(J2619,종합배치표!$B:$B,0),(MATCH(M2619,{"A","B","C","D","E"},0)-1)*3+3),INDEX(교과배치표!$C:$Q,MATCH(J2619,교과배치표!$B:$B,0),(MATCH(M2619,{"A","B","C","D","E"},0)-1)*3+3))),"")</f>
        <v/>
      </c>
      <c r="V2619" s="140">
        <f t="shared" si="121"/>
        <v>2.7</v>
      </c>
      <c r="W2619" s="141" t="str">
        <f t="shared" si="122"/>
        <v/>
      </c>
    </row>
    <row r="2620" spans="2:23" ht="14.25" customHeight="1">
      <c r="B2620" s="20">
        <v>2979</v>
      </c>
      <c r="C2620" s="21" t="s">
        <v>22</v>
      </c>
      <c r="D2620" s="21" t="s">
        <v>22</v>
      </c>
      <c r="E2620" s="21" t="s">
        <v>1082</v>
      </c>
      <c r="F2620" s="21" t="s">
        <v>24</v>
      </c>
      <c r="G2620" s="21" t="s">
        <v>1083</v>
      </c>
      <c r="H2620" s="21" t="s">
        <v>1101</v>
      </c>
      <c r="I2620" s="21" t="s">
        <v>27</v>
      </c>
      <c r="J2620" s="23"/>
      <c r="K2620" s="24">
        <v>12</v>
      </c>
      <c r="M2620" s="25" t="str">
        <f>IF(I2620="","",IF(I2620="인문",성적입력!$C$8,성적입력!$C$9))</f>
        <v>A</v>
      </c>
      <c r="N2620" s="26">
        <f>성적입력!$C$15</f>
        <v>3</v>
      </c>
      <c r="P2620" s="27" t="str">
        <f t="shared" si="120"/>
        <v/>
      </c>
      <c r="R2620" s="26" t="str">
        <f t="array" ref="R2620">IFERROR(IF(OR(J2620="",M2620="",F2620=""),"",IF(F2620="학생부종합",INDEX(종합배치표!$C:$Q,MATCH(J2620,종합배치표!$B:$B,0),(MATCH(M2620,{"A","B","C","D","E"},0)-1)*3+1),INDEX(교과배치표!$C:$Q,MATCH(J2620,교과배치표!$B:$B,0),(MATCH(M2620,{"A","B","C","D","E"},0)-1)*3+1))),"")</f>
        <v/>
      </c>
      <c r="S2620" s="26" t="str">
        <f t="array" ref="S2620">IFERROR(IF(OR(J2620="",M2620="",F2620=""),"",IF(F2620="학생부종합",INDEX(종합배치표!$C:$Q,MATCH(J2620,종합배치표!$B:$B,0),(MATCH(M2620,{"A","B","C","D","E"},0)-1)*3+2),INDEX(교과배치표!$C:$Q,MATCH(J2620,교과배치표!$B:$B,0),(MATCH(M2620,{"A","B","C","D","E"},0)-1)*3+2))),"")</f>
        <v/>
      </c>
      <c r="T2620" s="26" t="str">
        <f t="array" ref="T2620">IFERROR(IF(OR(J2620="",M2620="",F2620=""),"",IF(F2620="학생부종합",INDEX(종합배치표!$C:$Q,MATCH(J2620,종합배치표!$B:$B,0),(MATCH(M2620,{"A","B","C","D","E"},0)-1)*3+3),INDEX(교과배치표!$C:$Q,MATCH(J2620,교과배치표!$B:$B,0),(MATCH(M2620,{"A","B","C","D","E"},0)-1)*3+3))),"")</f>
        <v/>
      </c>
      <c r="V2620" s="140">
        <f t="shared" si="121"/>
        <v>2.7</v>
      </c>
      <c r="W2620" s="141" t="str">
        <f t="shared" si="122"/>
        <v/>
      </c>
    </row>
    <row r="2621" spans="2:23" ht="14.25" customHeight="1">
      <c r="B2621" s="20">
        <v>2980</v>
      </c>
      <c r="C2621" s="21" t="s">
        <v>22</v>
      </c>
      <c r="D2621" s="21" t="s">
        <v>22</v>
      </c>
      <c r="E2621" s="21" t="s">
        <v>1082</v>
      </c>
      <c r="F2621" s="21" t="s">
        <v>68</v>
      </c>
      <c r="G2621" s="21" t="s">
        <v>376</v>
      </c>
      <c r="H2621" s="21" t="s">
        <v>1102</v>
      </c>
      <c r="I2621" s="21" t="s">
        <v>27</v>
      </c>
      <c r="J2621" s="23"/>
      <c r="K2621" s="24">
        <v>12</v>
      </c>
      <c r="M2621" s="25" t="str">
        <f>IF(I2621="","",IF(I2621="인문",성적입력!$C$8,성적입력!$C$9))</f>
        <v>A</v>
      </c>
      <c r="N2621" s="26">
        <f>성적입력!$C$15</f>
        <v>3</v>
      </c>
      <c r="P2621" s="27" t="str">
        <f t="shared" si="120"/>
        <v/>
      </c>
      <c r="R2621" s="26" t="str">
        <f t="array" ref="R2621">IFERROR(IF(OR(J2621="",M2621="",F2621=""),"",IF(F2621="학생부종합",INDEX(종합배치표!$C:$Q,MATCH(J2621,종합배치표!$B:$B,0),(MATCH(M2621,{"A","B","C","D","E"},0)-1)*3+1),INDEX(교과배치표!$C:$Q,MATCH(J2621,교과배치표!$B:$B,0),(MATCH(M2621,{"A","B","C","D","E"},0)-1)*3+1))),"")</f>
        <v/>
      </c>
      <c r="S2621" s="26" t="str">
        <f t="array" ref="S2621">IFERROR(IF(OR(J2621="",M2621="",F2621=""),"",IF(F2621="학생부종합",INDEX(종합배치표!$C:$Q,MATCH(J2621,종합배치표!$B:$B,0),(MATCH(M2621,{"A","B","C","D","E"},0)-1)*3+2),INDEX(교과배치표!$C:$Q,MATCH(J2621,교과배치표!$B:$B,0),(MATCH(M2621,{"A","B","C","D","E"},0)-1)*3+2))),"")</f>
        <v/>
      </c>
      <c r="T2621" s="26" t="str">
        <f t="array" ref="T2621">IFERROR(IF(OR(J2621="",M2621="",F2621=""),"",IF(F2621="학생부종합",INDEX(종합배치표!$C:$Q,MATCH(J2621,종합배치표!$B:$B,0),(MATCH(M2621,{"A","B","C","D","E"},0)-1)*3+3),INDEX(교과배치표!$C:$Q,MATCH(J2621,교과배치표!$B:$B,0),(MATCH(M2621,{"A","B","C","D","E"},0)-1)*3+3))),"")</f>
        <v/>
      </c>
      <c r="V2621" s="140">
        <f t="shared" si="121"/>
        <v>2.7</v>
      </c>
      <c r="W2621" s="141" t="str">
        <f t="shared" si="122"/>
        <v/>
      </c>
    </row>
    <row r="2622" spans="2:23" ht="14.25" customHeight="1">
      <c r="B2622" s="20">
        <v>2981</v>
      </c>
      <c r="C2622" s="21" t="s">
        <v>22</v>
      </c>
      <c r="D2622" s="21" t="s">
        <v>22</v>
      </c>
      <c r="E2622" s="21" t="s">
        <v>1082</v>
      </c>
      <c r="F2622" s="21" t="s">
        <v>24</v>
      </c>
      <c r="G2622" s="21" t="s">
        <v>1083</v>
      </c>
      <c r="H2622" s="21" t="s">
        <v>1102</v>
      </c>
      <c r="I2622" s="21" t="s">
        <v>27</v>
      </c>
      <c r="J2622" s="23"/>
      <c r="K2622" s="24">
        <v>18</v>
      </c>
      <c r="M2622" s="25" t="str">
        <f>IF(I2622="","",IF(I2622="인문",성적입력!$C$8,성적입력!$C$9))</f>
        <v>A</v>
      </c>
      <c r="N2622" s="26">
        <f>성적입력!$C$15</f>
        <v>3</v>
      </c>
      <c r="P2622" s="27" t="str">
        <f t="shared" si="120"/>
        <v/>
      </c>
      <c r="R2622" s="26" t="str">
        <f t="array" ref="R2622">IFERROR(IF(OR(J2622="",M2622="",F2622=""),"",IF(F2622="학생부종합",INDEX(종합배치표!$C:$Q,MATCH(J2622,종합배치표!$B:$B,0),(MATCH(M2622,{"A","B","C","D","E"},0)-1)*3+1),INDEX(교과배치표!$C:$Q,MATCH(J2622,교과배치표!$B:$B,0),(MATCH(M2622,{"A","B","C","D","E"},0)-1)*3+1))),"")</f>
        <v/>
      </c>
      <c r="S2622" s="26" t="str">
        <f t="array" ref="S2622">IFERROR(IF(OR(J2622="",M2622="",F2622=""),"",IF(F2622="학생부종합",INDEX(종합배치표!$C:$Q,MATCH(J2622,종합배치표!$B:$B,0),(MATCH(M2622,{"A","B","C","D","E"},0)-1)*3+2),INDEX(교과배치표!$C:$Q,MATCH(J2622,교과배치표!$B:$B,0),(MATCH(M2622,{"A","B","C","D","E"},0)-1)*3+2))),"")</f>
        <v/>
      </c>
      <c r="T2622" s="26" t="str">
        <f t="array" ref="T2622">IFERROR(IF(OR(J2622="",M2622="",F2622=""),"",IF(F2622="학생부종합",INDEX(종합배치표!$C:$Q,MATCH(J2622,종합배치표!$B:$B,0),(MATCH(M2622,{"A","B","C","D","E"},0)-1)*3+3),INDEX(교과배치표!$C:$Q,MATCH(J2622,교과배치표!$B:$B,0),(MATCH(M2622,{"A","B","C","D","E"},0)-1)*3+3))),"")</f>
        <v/>
      </c>
      <c r="V2622" s="140">
        <f t="shared" si="121"/>
        <v>2.7</v>
      </c>
      <c r="W2622" s="141" t="str">
        <f t="shared" si="122"/>
        <v/>
      </c>
    </row>
    <row r="2623" spans="2:23" ht="14.25" customHeight="1">
      <c r="B2623" s="20">
        <v>2982</v>
      </c>
      <c r="C2623" s="21" t="s">
        <v>22</v>
      </c>
      <c r="D2623" s="21" t="s">
        <v>22</v>
      </c>
      <c r="E2623" s="21" t="s">
        <v>1082</v>
      </c>
      <c r="F2623" s="21" t="s">
        <v>68</v>
      </c>
      <c r="G2623" s="21" t="s">
        <v>376</v>
      </c>
      <c r="H2623" s="21" t="s">
        <v>656</v>
      </c>
      <c r="I2623" s="21" t="s">
        <v>514</v>
      </c>
      <c r="J2623" s="23"/>
      <c r="K2623" s="24">
        <v>5</v>
      </c>
      <c r="M2623" s="25" t="str">
        <f>IF(I2623="","",IF(I2623="인문",성적입력!$C$8,성적입력!$C$9))</f>
        <v>A</v>
      </c>
      <c r="N2623" s="26">
        <f>성적입력!$C$15</f>
        <v>3</v>
      </c>
      <c r="P2623" s="27" t="str">
        <f t="shared" si="120"/>
        <v/>
      </c>
      <c r="R2623" s="26" t="str">
        <f t="array" ref="R2623">IFERROR(IF(OR(J2623="",M2623="",F2623=""),"",IF(F2623="학생부종합",INDEX(종합배치표!$C:$Q,MATCH(J2623,종합배치표!$B:$B,0),(MATCH(M2623,{"A","B","C","D","E"},0)-1)*3+1),INDEX(교과배치표!$C:$Q,MATCH(J2623,교과배치표!$B:$B,0),(MATCH(M2623,{"A","B","C","D","E"},0)-1)*3+1))),"")</f>
        <v/>
      </c>
      <c r="S2623" s="26" t="str">
        <f t="array" ref="S2623">IFERROR(IF(OR(J2623="",M2623="",F2623=""),"",IF(F2623="학생부종합",INDEX(종합배치표!$C:$Q,MATCH(J2623,종합배치표!$B:$B,0),(MATCH(M2623,{"A","B","C","D","E"},0)-1)*3+2),INDEX(교과배치표!$C:$Q,MATCH(J2623,교과배치표!$B:$B,0),(MATCH(M2623,{"A","B","C","D","E"},0)-1)*3+2))),"")</f>
        <v/>
      </c>
      <c r="T2623" s="26" t="str">
        <f t="array" ref="T2623">IFERROR(IF(OR(J2623="",M2623="",F2623=""),"",IF(F2623="학생부종합",INDEX(종합배치표!$C:$Q,MATCH(J2623,종합배치표!$B:$B,0),(MATCH(M2623,{"A","B","C","D","E"},0)-1)*3+3),INDEX(교과배치표!$C:$Q,MATCH(J2623,교과배치표!$B:$B,0),(MATCH(M2623,{"A","B","C","D","E"},0)-1)*3+3))),"")</f>
        <v/>
      </c>
      <c r="V2623" s="140">
        <f t="shared" si="121"/>
        <v>2.7</v>
      </c>
      <c r="W2623" s="141" t="str">
        <f t="shared" si="122"/>
        <v/>
      </c>
    </row>
    <row r="2624" spans="2:23" ht="14.25" customHeight="1">
      <c r="B2624" s="20">
        <v>2983</v>
      </c>
      <c r="C2624" s="21" t="s">
        <v>22</v>
      </c>
      <c r="D2624" s="21" t="s">
        <v>22</v>
      </c>
      <c r="E2624" s="21" t="s">
        <v>1082</v>
      </c>
      <c r="F2624" s="21" t="s">
        <v>24</v>
      </c>
      <c r="G2624" s="21" t="s">
        <v>1083</v>
      </c>
      <c r="H2624" s="21" t="s">
        <v>656</v>
      </c>
      <c r="I2624" s="21" t="s">
        <v>27</v>
      </c>
      <c r="J2624" s="23"/>
      <c r="K2624" s="24">
        <v>16</v>
      </c>
      <c r="M2624" s="25" t="str">
        <f>IF(I2624="","",IF(I2624="인문",성적입력!$C$8,성적입력!$C$9))</f>
        <v>A</v>
      </c>
      <c r="N2624" s="26">
        <f>성적입력!$C$15</f>
        <v>3</v>
      </c>
      <c r="P2624" s="27" t="str">
        <f t="shared" si="120"/>
        <v/>
      </c>
      <c r="R2624" s="26" t="str">
        <f t="array" ref="R2624">IFERROR(IF(OR(J2624="",M2624="",F2624=""),"",IF(F2624="학생부종합",INDEX(종합배치표!$C:$Q,MATCH(J2624,종합배치표!$B:$B,0),(MATCH(M2624,{"A","B","C","D","E"},0)-1)*3+1),INDEX(교과배치표!$C:$Q,MATCH(J2624,교과배치표!$B:$B,0),(MATCH(M2624,{"A","B","C","D","E"},0)-1)*3+1))),"")</f>
        <v/>
      </c>
      <c r="S2624" s="26" t="str">
        <f t="array" ref="S2624">IFERROR(IF(OR(J2624="",M2624="",F2624=""),"",IF(F2624="학생부종합",INDEX(종합배치표!$C:$Q,MATCH(J2624,종합배치표!$B:$B,0),(MATCH(M2624,{"A","B","C","D","E"},0)-1)*3+2),INDEX(교과배치표!$C:$Q,MATCH(J2624,교과배치표!$B:$B,0),(MATCH(M2624,{"A","B","C","D","E"},0)-1)*3+2))),"")</f>
        <v/>
      </c>
      <c r="T2624" s="26" t="str">
        <f t="array" ref="T2624">IFERROR(IF(OR(J2624="",M2624="",F2624=""),"",IF(F2624="학생부종합",INDEX(종합배치표!$C:$Q,MATCH(J2624,종합배치표!$B:$B,0),(MATCH(M2624,{"A","B","C","D","E"},0)-1)*3+3),INDEX(교과배치표!$C:$Q,MATCH(J2624,교과배치표!$B:$B,0),(MATCH(M2624,{"A","B","C","D","E"},0)-1)*3+3))),"")</f>
        <v/>
      </c>
      <c r="V2624" s="140">
        <f t="shared" si="121"/>
        <v>2.7</v>
      </c>
      <c r="W2624" s="141" t="str">
        <f t="shared" si="122"/>
        <v/>
      </c>
    </row>
    <row r="2625" spans="2:23" ht="14.25" customHeight="1">
      <c r="B2625" s="20">
        <v>2984</v>
      </c>
      <c r="C2625" s="21" t="s">
        <v>170</v>
      </c>
      <c r="D2625" s="21" t="s">
        <v>499</v>
      </c>
      <c r="E2625" s="21" t="s">
        <v>1082</v>
      </c>
      <c r="F2625" s="21" t="s">
        <v>24</v>
      </c>
      <c r="G2625" s="21" t="s">
        <v>1087</v>
      </c>
      <c r="H2625" s="21" t="s">
        <v>435</v>
      </c>
      <c r="I2625" s="21" t="s">
        <v>429</v>
      </c>
      <c r="J2625" s="23"/>
      <c r="K2625" s="24">
        <v>20</v>
      </c>
      <c r="M2625" s="25" t="str">
        <f>IF(I2625="","",IF(I2625="인문",성적입력!$C$8,성적입력!$C$9))</f>
        <v>A</v>
      </c>
      <c r="N2625" s="26">
        <f>성적입력!$C$15</f>
        <v>3</v>
      </c>
      <c r="P2625" s="27" t="str">
        <f t="shared" si="120"/>
        <v/>
      </c>
      <c r="R2625" s="26" t="str">
        <f t="array" ref="R2625">IFERROR(IF(OR(J2625="",M2625="",F2625=""),"",IF(F2625="학생부종합",INDEX(종합배치표!$C:$Q,MATCH(J2625,종합배치표!$B:$B,0),(MATCH(M2625,{"A","B","C","D","E"},0)-1)*3+1),INDEX(교과배치표!$C:$Q,MATCH(J2625,교과배치표!$B:$B,0),(MATCH(M2625,{"A","B","C","D","E"},0)-1)*3+1))),"")</f>
        <v/>
      </c>
      <c r="S2625" s="26" t="str">
        <f t="array" ref="S2625">IFERROR(IF(OR(J2625="",M2625="",F2625=""),"",IF(F2625="학생부종합",INDEX(종합배치표!$C:$Q,MATCH(J2625,종합배치표!$B:$B,0),(MATCH(M2625,{"A","B","C","D","E"},0)-1)*3+2),INDEX(교과배치표!$C:$Q,MATCH(J2625,교과배치표!$B:$B,0),(MATCH(M2625,{"A","B","C","D","E"},0)-1)*3+2))),"")</f>
        <v/>
      </c>
      <c r="T2625" s="26" t="str">
        <f t="array" ref="T2625">IFERROR(IF(OR(J2625="",M2625="",F2625=""),"",IF(F2625="학생부종합",INDEX(종합배치표!$C:$Q,MATCH(J2625,종합배치표!$B:$B,0),(MATCH(M2625,{"A","B","C","D","E"},0)-1)*3+3),INDEX(교과배치표!$C:$Q,MATCH(J2625,교과배치표!$B:$B,0),(MATCH(M2625,{"A","B","C","D","E"},0)-1)*3+3))),"")</f>
        <v/>
      </c>
      <c r="V2625" s="140">
        <f t="shared" si="121"/>
        <v>2.7</v>
      </c>
      <c r="W2625" s="141" t="str">
        <f t="shared" si="122"/>
        <v/>
      </c>
    </row>
    <row r="2626" spans="2:23" ht="14.25" customHeight="1">
      <c r="B2626" s="20">
        <v>2985</v>
      </c>
      <c r="C2626" s="21" t="s">
        <v>170</v>
      </c>
      <c r="D2626" s="21" t="s">
        <v>499</v>
      </c>
      <c r="E2626" s="21" t="s">
        <v>1082</v>
      </c>
      <c r="F2626" s="21" t="s">
        <v>24</v>
      </c>
      <c r="G2626" s="21" t="s">
        <v>1087</v>
      </c>
      <c r="H2626" s="21" t="s">
        <v>435</v>
      </c>
      <c r="I2626" s="21" t="s">
        <v>60</v>
      </c>
      <c r="J2626" s="23"/>
      <c r="K2626" s="24">
        <v>20</v>
      </c>
      <c r="M2626" s="25" t="str">
        <f>IF(I2626="","",IF(I2626="인문",성적입력!$C$8,성적입력!$C$9))</f>
        <v>A</v>
      </c>
      <c r="N2626" s="26">
        <f>성적입력!$C$15</f>
        <v>3</v>
      </c>
      <c r="P2626" s="27" t="str">
        <f t="shared" si="120"/>
        <v/>
      </c>
      <c r="R2626" s="26" t="str">
        <f t="array" ref="R2626">IFERROR(IF(OR(J2626="",M2626="",F2626=""),"",IF(F2626="학생부종합",INDEX(종합배치표!$C:$Q,MATCH(J2626,종합배치표!$B:$B,0),(MATCH(M2626,{"A","B","C","D","E"},0)-1)*3+1),INDEX(교과배치표!$C:$Q,MATCH(J2626,교과배치표!$B:$B,0),(MATCH(M2626,{"A","B","C","D","E"},0)-1)*3+1))),"")</f>
        <v/>
      </c>
      <c r="S2626" s="26" t="str">
        <f t="array" ref="S2626">IFERROR(IF(OR(J2626="",M2626="",F2626=""),"",IF(F2626="학생부종합",INDEX(종합배치표!$C:$Q,MATCH(J2626,종합배치표!$B:$B,0),(MATCH(M2626,{"A","B","C","D","E"},0)-1)*3+2),INDEX(교과배치표!$C:$Q,MATCH(J2626,교과배치표!$B:$B,0),(MATCH(M2626,{"A","B","C","D","E"},0)-1)*3+2))),"")</f>
        <v/>
      </c>
      <c r="T2626" s="26" t="str">
        <f t="array" ref="T2626">IFERROR(IF(OR(J2626="",M2626="",F2626=""),"",IF(F2626="학생부종합",INDEX(종합배치표!$C:$Q,MATCH(J2626,종합배치표!$B:$B,0),(MATCH(M2626,{"A","B","C","D","E"},0)-1)*3+3),INDEX(교과배치표!$C:$Q,MATCH(J2626,교과배치표!$B:$B,0),(MATCH(M2626,{"A","B","C","D","E"},0)-1)*3+3))),"")</f>
        <v/>
      </c>
      <c r="V2626" s="140">
        <f t="shared" si="121"/>
        <v>2.7</v>
      </c>
      <c r="W2626" s="141" t="str">
        <f t="shared" si="122"/>
        <v/>
      </c>
    </row>
    <row r="2627" spans="2:23" ht="14.25" customHeight="1">
      <c r="B2627" s="20">
        <v>2986</v>
      </c>
      <c r="C2627" s="21" t="s">
        <v>22</v>
      </c>
      <c r="D2627" s="21" t="s">
        <v>22</v>
      </c>
      <c r="E2627" s="21" t="s">
        <v>1082</v>
      </c>
      <c r="F2627" s="21" t="s">
        <v>68</v>
      </c>
      <c r="G2627" s="21" t="s">
        <v>376</v>
      </c>
      <c r="H2627" s="21" t="s">
        <v>1103</v>
      </c>
      <c r="I2627" s="21" t="s">
        <v>27</v>
      </c>
      <c r="J2627" s="23"/>
      <c r="K2627" s="24">
        <v>20</v>
      </c>
      <c r="M2627" s="25" t="str">
        <f>IF(I2627="","",IF(I2627="인문",성적입력!$C$8,성적입력!$C$9))</f>
        <v>A</v>
      </c>
      <c r="N2627" s="26">
        <f>성적입력!$C$15</f>
        <v>3</v>
      </c>
      <c r="P2627" s="27" t="str">
        <f t="shared" si="120"/>
        <v/>
      </c>
      <c r="R2627" s="26" t="str">
        <f t="array" ref="R2627">IFERROR(IF(OR(J2627="",M2627="",F2627=""),"",IF(F2627="학생부종합",INDEX(종합배치표!$C:$Q,MATCH(J2627,종합배치표!$B:$B,0),(MATCH(M2627,{"A","B","C","D","E"},0)-1)*3+1),INDEX(교과배치표!$C:$Q,MATCH(J2627,교과배치표!$B:$B,0),(MATCH(M2627,{"A","B","C","D","E"},0)-1)*3+1))),"")</f>
        <v/>
      </c>
      <c r="S2627" s="26" t="str">
        <f t="array" ref="S2627">IFERROR(IF(OR(J2627="",M2627="",F2627=""),"",IF(F2627="학생부종합",INDEX(종합배치표!$C:$Q,MATCH(J2627,종합배치표!$B:$B,0),(MATCH(M2627,{"A","B","C","D","E"},0)-1)*3+2),INDEX(교과배치표!$C:$Q,MATCH(J2627,교과배치표!$B:$B,0),(MATCH(M2627,{"A","B","C","D","E"},0)-1)*3+2))),"")</f>
        <v/>
      </c>
      <c r="T2627" s="26" t="str">
        <f t="array" ref="T2627">IFERROR(IF(OR(J2627="",M2627="",F2627=""),"",IF(F2627="학생부종합",INDEX(종합배치표!$C:$Q,MATCH(J2627,종합배치표!$B:$B,0),(MATCH(M2627,{"A","B","C","D","E"},0)-1)*3+3),INDEX(교과배치표!$C:$Q,MATCH(J2627,교과배치표!$B:$B,0),(MATCH(M2627,{"A","B","C","D","E"},0)-1)*3+3))),"")</f>
        <v/>
      </c>
      <c r="V2627" s="140">
        <f t="shared" si="121"/>
        <v>2.7</v>
      </c>
      <c r="W2627" s="141" t="str">
        <f t="shared" si="122"/>
        <v/>
      </c>
    </row>
    <row r="2628" spans="2:23" ht="14.25" customHeight="1">
      <c r="B2628" s="20">
        <v>2987</v>
      </c>
      <c r="C2628" s="21" t="s">
        <v>22</v>
      </c>
      <c r="D2628" s="21" t="s">
        <v>22</v>
      </c>
      <c r="E2628" s="21" t="s">
        <v>1082</v>
      </c>
      <c r="F2628" s="21" t="s">
        <v>24</v>
      </c>
      <c r="G2628" s="21" t="s">
        <v>1084</v>
      </c>
      <c r="H2628" s="21" t="s">
        <v>1103</v>
      </c>
      <c r="I2628" s="21" t="s">
        <v>27</v>
      </c>
      <c r="J2628" s="23"/>
      <c r="K2628" s="24">
        <v>35</v>
      </c>
      <c r="M2628" s="25" t="str">
        <f>IF(I2628="","",IF(I2628="인문",성적입력!$C$8,성적입력!$C$9))</f>
        <v>A</v>
      </c>
      <c r="N2628" s="26">
        <f>성적입력!$C$15</f>
        <v>3</v>
      </c>
      <c r="P2628" s="27" t="str">
        <f t="shared" si="120"/>
        <v/>
      </c>
      <c r="R2628" s="26" t="str">
        <f t="array" ref="R2628">IFERROR(IF(OR(J2628="",M2628="",F2628=""),"",IF(F2628="학생부종합",INDEX(종합배치표!$C:$Q,MATCH(J2628,종합배치표!$B:$B,0),(MATCH(M2628,{"A","B","C","D","E"},0)-1)*3+1),INDEX(교과배치표!$C:$Q,MATCH(J2628,교과배치표!$B:$B,0),(MATCH(M2628,{"A","B","C","D","E"},0)-1)*3+1))),"")</f>
        <v/>
      </c>
      <c r="S2628" s="26" t="str">
        <f t="array" ref="S2628">IFERROR(IF(OR(J2628="",M2628="",F2628=""),"",IF(F2628="학생부종합",INDEX(종합배치표!$C:$Q,MATCH(J2628,종합배치표!$B:$B,0),(MATCH(M2628,{"A","B","C","D","E"},0)-1)*3+2),INDEX(교과배치표!$C:$Q,MATCH(J2628,교과배치표!$B:$B,0),(MATCH(M2628,{"A","B","C","D","E"},0)-1)*3+2))),"")</f>
        <v/>
      </c>
      <c r="T2628" s="26" t="str">
        <f t="array" ref="T2628">IFERROR(IF(OR(J2628="",M2628="",F2628=""),"",IF(F2628="학생부종합",INDEX(종합배치표!$C:$Q,MATCH(J2628,종합배치표!$B:$B,0),(MATCH(M2628,{"A","B","C","D","E"},0)-1)*3+3),INDEX(교과배치표!$C:$Q,MATCH(J2628,교과배치표!$B:$B,0),(MATCH(M2628,{"A","B","C","D","E"},0)-1)*3+3))),"")</f>
        <v/>
      </c>
      <c r="V2628" s="140">
        <f t="shared" si="121"/>
        <v>2.7</v>
      </c>
      <c r="W2628" s="141" t="str">
        <f t="shared" si="122"/>
        <v/>
      </c>
    </row>
    <row r="2629" spans="2:23" ht="14.25" customHeight="1">
      <c r="B2629" s="20">
        <v>2990</v>
      </c>
      <c r="C2629" s="21" t="s">
        <v>170</v>
      </c>
      <c r="D2629" s="21" t="s">
        <v>499</v>
      </c>
      <c r="E2629" s="21" t="s">
        <v>1082</v>
      </c>
      <c r="F2629" s="21" t="s">
        <v>68</v>
      </c>
      <c r="G2629" s="21" t="s">
        <v>376</v>
      </c>
      <c r="H2629" s="21" t="s">
        <v>1104</v>
      </c>
      <c r="I2629" s="21" t="s">
        <v>60</v>
      </c>
      <c r="J2629" s="23"/>
      <c r="K2629" s="24">
        <v>15</v>
      </c>
      <c r="M2629" s="25" t="str">
        <f>IF(I2629="","",IF(I2629="인문",성적입력!$C$8,성적입력!$C$9))</f>
        <v>A</v>
      </c>
      <c r="N2629" s="26">
        <f>성적입력!$C$15</f>
        <v>3</v>
      </c>
      <c r="P2629" s="27" t="str">
        <f t="shared" ref="P2629:P2692" si="123">IF(OR(J2629="",N2629="",M2629=""),"",IF(N2629&lt;=T2629,"안정",IF(N2629&lt;=S2629,"적정",IF(N2629&lt;=R2629,"소신","상향"))))</f>
        <v/>
      </c>
      <c r="R2629" s="26" t="str">
        <f t="array" ref="R2629">IFERROR(IF(OR(J2629="",M2629="",F2629=""),"",IF(F2629="학생부종합",INDEX(종합배치표!$C:$Q,MATCH(J2629,종합배치표!$B:$B,0),(MATCH(M2629,{"A","B","C","D","E"},0)-1)*3+1),INDEX(교과배치표!$C:$Q,MATCH(J2629,교과배치표!$B:$B,0),(MATCH(M2629,{"A","B","C","D","E"},0)-1)*3+1))),"")</f>
        <v/>
      </c>
      <c r="S2629" s="26" t="str">
        <f t="array" ref="S2629">IFERROR(IF(OR(J2629="",M2629="",F2629=""),"",IF(F2629="학생부종합",INDEX(종합배치표!$C:$Q,MATCH(J2629,종합배치표!$B:$B,0),(MATCH(M2629,{"A","B","C","D","E"},0)-1)*3+2),INDEX(교과배치표!$C:$Q,MATCH(J2629,교과배치표!$B:$B,0),(MATCH(M2629,{"A","B","C","D","E"},0)-1)*3+2))),"")</f>
        <v/>
      </c>
      <c r="T2629" s="26" t="str">
        <f t="array" ref="T2629">IFERROR(IF(OR(J2629="",M2629="",F2629=""),"",IF(F2629="학생부종합",INDEX(종합배치표!$C:$Q,MATCH(J2629,종합배치표!$B:$B,0),(MATCH(M2629,{"A","B","C","D","E"},0)-1)*3+3),INDEX(교과배치표!$C:$Q,MATCH(J2629,교과배치표!$B:$B,0),(MATCH(M2629,{"A","B","C","D","E"},0)-1)*3+3))),"")</f>
        <v/>
      </c>
      <c r="V2629" s="140">
        <f t="shared" ref="V2629:V2692" si="124">$W$2</f>
        <v>2.7</v>
      </c>
      <c r="W2629" s="141" t="str">
        <f t="shared" ref="W2629:W2692" si="125">IF(OR(J2629="",V2629="",M2629=""),"",IF(V2629&lt;=T2629,"안정",IF(V2629&lt;=S2629,"적정",IF(V2629&lt;=R2629,"소신","상향"))))</f>
        <v/>
      </c>
    </row>
    <row r="2630" spans="2:23" ht="14.25" customHeight="1">
      <c r="B2630" s="20">
        <v>2991</v>
      </c>
      <c r="C2630" s="21" t="s">
        <v>170</v>
      </c>
      <c r="D2630" s="21" t="s">
        <v>499</v>
      </c>
      <c r="E2630" s="21" t="s">
        <v>1082</v>
      </c>
      <c r="F2630" s="21" t="s">
        <v>24</v>
      </c>
      <c r="G2630" s="21" t="s">
        <v>1086</v>
      </c>
      <c r="H2630" s="21" t="s">
        <v>1104</v>
      </c>
      <c r="I2630" s="21" t="s">
        <v>60</v>
      </c>
      <c r="J2630" s="23"/>
      <c r="K2630" s="24">
        <v>10</v>
      </c>
      <c r="M2630" s="25" t="str">
        <f>IF(I2630="","",IF(I2630="인문",성적입력!$C$8,성적입력!$C$9))</f>
        <v>A</v>
      </c>
      <c r="N2630" s="26">
        <f>성적입력!$C$15</f>
        <v>3</v>
      </c>
      <c r="P2630" s="27" t="str">
        <f t="shared" si="123"/>
        <v/>
      </c>
      <c r="R2630" s="26" t="str">
        <f t="array" ref="R2630">IFERROR(IF(OR(J2630="",M2630="",F2630=""),"",IF(F2630="학생부종합",INDEX(종합배치표!$C:$Q,MATCH(J2630,종합배치표!$B:$B,0),(MATCH(M2630,{"A","B","C","D","E"},0)-1)*3+1),INDEX(교과배치표!$C:$Q,MATCH(J2630,교과배치표!$B:$B,0),(MATCH(M2630,{"A","B","C","D","E"},0)-1)*3+1))),"")</f>
        <v/>
      </c>
      <c r="S2630" s="26" t="str">
        <f t="array" ref="S2630">IFERROR(IF(OR(J2630="",M2630="",F2630=""),"",IF(F2630="학생부종합",INDEX(종합배치표!$C:$Q,MATCH(J2630,종합배치표!$B:$B,0),(MATCH(M2630,{"A","B","C","D","E"},0)-1)*3+2),INDEX(교과배치표!$C:$Q,MATCH(J2630,교과배치표!$B:$B,0),(MATCH(M2630,{"A","B","C","D","E"},0)-1)*3+2))),"")</f>
        <v/>
      </c>
      <c r="T2630" s="26" t="str">
        <f t="array" ref="T2630">IFERROR(IF(OR(J2630="",M2630="",F2630=""),"",IF(F2630="학생부종합",INDEX(종합배치표!$C:$Q,MATCH(J2630,종합배치표!$B:$B,0),(MATCH(M2630,{"A","B","C","D","E"},0)-1)*3+3),INDEX(교과배치표!$C:$Q,MATCH(J2630,교과배치표!$B:$B,0),(MATCH(M2630,{"A","B","C","D","E"},0)-1)*3+3))),"")</f>
        <v/>
      </c>
      <c r="V2630" s="140">
        <f t="shared" si="124"/>
        <v>2.7</v>
      </c>
      <c r="W2630" s="141" t="str">
        <f t="shared" si="125"/>
        <v/>
      </c>
    </row>
    <row r="2631" spans="2:23" ht="14.25" customHeight="1">
      <c r="B2631" s="20">
        <v>2992</v>
      </c>
      <c r="C2631" s="21" t="s">
        <v>170</v>
      </c>
      <c r="D2631" s="21" t="s">
        <v>499</v>
      </c>
      <c r="E2631" s="21" t="s">
        <v>1082</v>
      </c>
      <c r="F2631" s="21" t="s">
        <v>24</v>
      </c>
      <c r="G2631" s="21" t="s">
        <v>1084</v>
      </c>
      <c r="H2631" s="21" t="s">
        <v>1104</v>
      </c>
      <c r="I2631" s="21" t="s">
        <v>60</v>
      </c>
      <c r="J2631" s="23"/>
      <c r="K2631" s="24">
        <v>45</v>
      </c>
      <c r="M2631" s="25" t="str">
        <f>IF(I2631="","",IF(I2631="인문",성적입력!$C$8,성적입력!$C$9))</f>
        <v>A</v>
      </c>
      <c r="N2631" s="26">
        <f>성적입력!$C$15</f>
        <v>3</v>
      </c>
      <c r="P2631" s="27" t="str">
        <f t="shared" si="123"/>
        <v/>
      </c>
      <c r="R2631" s="26" t="str">
        <f t="array" ref="R2631">IFERROR(IF(OR(J2631="",M2631="",F2631=""),"",IF(F2631="학생부종합",INDEX(종합배치표!$C:$Q,MATCH(J2631,종합배치표!$B:$B,0),(MATCH(M2631,{"A","B","C","D","E"},0)-1)*3+1),INDEX(교과배치표!$C:$Q,MATCH(J2631,교과배치표!$B:$B,0),(MATCH(M2631,{"A","B","C","D","E"},0)-1)*3+1))),"")</f>
        <v/>
      </c>
      <c r="S2631" s="26" t="str">
        <f t="array" ref="S2631">IFERROR(IF(OR(J2631="",M2631="",F2631=""),"",IF(F2631="학생부종합",INDEX(종합배치표!$C:$Q,MATCH(J2631,종합배치표!$B:$B,0),(MATCH(M2631,{"A","B","C","D","E"},0)-1)*3+2),INDEX(교과배치표!$C:$Q,MATCH(J2631,교과배치표!$B:$B,0),(MATCH(M2631,{"A","B","C","D","E"},0)-1)*3+2))),"")</f>
        <v/>
      </c>
      <c r="T2631" s="26" t="str">
        <f t="array" ref="T2631">IFERROR(IF(OR(J2631="",M2631="",F2631=""),"",IF(F2631="학생부종합",INDEX(종합배치표!$C:$Q,MATCH(J2631,종합배치표!$B:$B,0),(MATCH(M2631,{"A","B","C","D","E"},0)-1)*3+3),INDEX(교과배치표!$C:$Q,MATCH(J2631,교과배치표!$B:$B,0),(MATCH(M2631,{"A","B","C","D","E"},0)-1)*3+3))),"")</f>
        <v/>
      </c>
      <c r="V2631" s="140">
        <f t="shared" si="124"/>
        <v>2.7</v>
      </c>
      <c r="W2631" s="141" t="str">
        <f t="shared" si="125"/>
        <v/>
      </c>
    </row>
    <row r="2632" spans="2:23" ht="14.25" customHeight="1">
      <c r="B2632" s="20">
        <v>2995</v>
      </c>
      <c r="C2632" s="21" t="s">
        <v>22</v>
      </c>
      <c r="D2632" s="21" t="s">
        <v>22</v>
      </c>
      <c r="E2632" s="21" t="s">
        <v>1082</v>
      </c>
      <c r="F2632" s="21" t="s">
        <v>68</v>
      </c>
      <c r="G2632" s="21" t="s">
        <v>376</v>
      </c>
      <c r="H2632" s="21" t="s">
        <v>1105</v>
      </c>
      <c r="I2632" s="21" t="s">
        <v>319</v>
      </c>
      <c r="J2632" s="23"/>
      <c r="K2632" s="24">
        <v>20</v>
      </c>
      <c r="M2632" s="25" t="str">
        <f>IF(I2632="","",IF(I2632="인문",성적입력!$C$8,성적입력!$C$9))</f>
        <v>A</v>
      </c>
      <c r="N2632" s="26">
        <f>성적입력!$C$15</f>
        <v>3</v>
      </c>
      <c r="P2632" s="27" t="str">
        <f t="shared" si="123"/>
        <v/>
      </c>
      <c r="R2632" s="26" t="str">
        <f t="array" ref="R2632">IFERROR(IF(OR(J2632="",M2632="",F2632=""),"",IF(F2632="학생부종합",INDEX(종합배치표!$C:$Q,MATCH(J2632,종합배치표!$B:$B,0),(MATCH(M2632,{"A","B","C","D","E"},0)-1)*3+1),INDEX(교과배치표!$C:$Q,MATCH(J2632,교과배치표!$B:$B,0),(MATCH(M2632,{"A","B","C","D","E"},0)-1)*3+1))),"")</f>
        <v/>
      </c>
      <c r="S2632" s="26" t="str">
        <f t="array" ref="S2632">IFERROR(IF(OR(J2632="",M2632="",F2632=""),"",IF(F2632="학생부종합",INDEX(종합배치표!$C:$Q,MATCH(J2632,종합배치표!$B:$B,0),(MATCH(M2632,{"A","B","C","D","E"},0)-1)*3+2),INDEX(교과배치표!$C:$Q,MATCH(J2632,교과배치표!$B:$B,0),(MATCH(M2632,{"A","B","C","D","E"},0)-1)*3+2))),"")</f>
        <v/>
      </c>
      <c r="T2632" s="26" t="str">
        <f t="array" ref="T2632">IFERROR(IF(OR(J2632="",M2632="",F2632=""),"",IF(F2632="학생부종합",INDEX(종합배치표!$C:$Q,MATCH(J2632,종합배치표!$B:$B,0),(MATCH(M2632,{"A","B","C","D","E"},0)-1)*3+3),INDEX(교과배치표!$C:$Q,MATCH(J2632,교과배치표!$B:$B,0),(MATCH(M2632,{"A","B","C","D","E"},0)-1)*3+3))),"")</f>
        <v/>
      </c>
      <c r="V2632" s="140">
        <f t="shared" si="124"/>
        <v>2.7</v>
      </c>
      <c r="W2632" s="141" t="str">
        <f t="shared" si="125"/>
        <v/>
      </c>
    </row>
    <row r="2633" spans="2:23" ht="14.25" customHeight="1">
      <c r="B2633" s="20">
        <v>2996</v>
      </c>
      <c r="C2633" s="21" t="s">
        <v>22</v>
      </c>
      <c r="D2633" s="21" t="s">
        <v>22</v>
      </c>
      <c r="E2633" s="21" t="s">
        <v>1082</v>
      </c>
      <c r="F2633" s="21" t="s">
        <v>24</v>
      </c>
      <c r="G2633" s="21" t="s">
        <v>1087</v>
      </c>
      <c r="H2633" s="21" t="s">
        <v>1105</v>
      </c>
      <c r="I2633" s="21" t="s">
        <v>319</v>
      </c>
      <c r="J2633" s="23"/>
      <c r="K2633" s="24">
        <v>120</v>
      </c>
      <c r="M2633" s="25" t="str">
        <f>IF(I2633="","",IF(I2633="인문",성적입력!$C$8,성적입력!$C$9))</f>
        <v>A</v>
      </c>
      <c r="N2633" s="26">
        <f>성적입력!$C$15</f>
        <v>3</v>
      </c>
      <c r="P2633" s="27" t="str">
        <f t="shared" si="123"/>
        <v/>
      </c>
      <c r="R2633" s="26" t="str">
        <f t="array" ref="R2633">IFERROR(IF(OR(J2633="",M2633="",F2633=""),"",IF(F2633="학생부종합",INDEX(종합배치표!$C:$Q,MATCH(J2633,종합배치표!$B:$B,0),(MATCH(M2633,{"A","B","C","D","E"},0)-1)*3+1),INDEX(교과배치표!$C:$Q,MATCH(J2633,교과배치표!$B:$B,0),(MATCH(M2633,{"A","B","C","D","E"},0)-1)*3+1))),"")</f>
        <v/>
      </c>
      <c r="S2633" s="26" t="str">
        <f t="array" ref="S2633">IFERROR(IF(OR(J2633="",M2633="",F2633=""),"",IF(F2633="학생부종합",INDEX(종합배치표!$C:$Q,MATCH(J2633,종합배치표!$B:$B,0),(MATCH(M2633,{"A","B","C","D","E"},0)-1)*3+2),INDEX(교과배치표!$C:$Q,MATCH(J2633,교과배치표!$B:$B,0),(MATCH(M2633,{"A","B","C","D","E"},0)-1)*3+2))),"")</f>
        <v/>
      </c>
      <c r="T2633" s="26" t="str">
        <f t="array" ref="T2633">IFERROR(IF(OR(J2633="",M2633="",F2633=""),"",IF(F2633="학생부종합",INDEX(종합배치표!$C:$Q,MATCH(J2633,종합배치표!$B:$B,0),(MATCH(M2633,{"A","B","C","D","E"},0)-1)*3+3),INDEX(교과배치표!$C:$Q,MATCH(J2633,교과배치표!$B:$B,0),(MATCH(M2633,{"A","B","C","D","E"},0)-1)*3+3))),"")</f>
        <v/>
      </c>
      <c r="V2633" s="140">
        <f t="shared" si="124"/>
        <v>2.7</v>
      </c>
      <c r="W2633" s="141" t="str">
        <f t="shared" si="125"/>
        <v/>
      </c>
    </row>
    <row r="2634" spans="2:23" ht="14.25" customHeight="1">
      <c r="B2634" s="20">
        <v>2997</v>
      </c>
      <c r="C2634" s="21" t="s">
        <v>170</v>
      </c>
      <c r="D2634" s="21" t="s">
        <v>499</v>
      </c>
      <c r="E2634" s="21" t="s">
        <v>1082</v>
      </c>
      <c r="F2634" s="21" t="s">
        <v>68</v>
      </c>
      <c r="G2634" s="21" t="s">
        <v>376</v>
      </c>
      <c r="H2634" s="21" t="s">
        <v>185</v>
      </c>
      <c r="I2634" s="21" t="s">
        <v>60</v>
      </c>
      <c r="J2634" s="23"/>
      <c r="K2634" s="24">
        <v>10</v>
      </c>
      <c r="M2634" s="25" t="str">
        <f>IF(I2634="","",IF(I2634="인문",성적입력!$C$8,성적입력!$C$9))</f>
        <v>A</v>
      </c>
      <c r="N2634" s="26">
        <f>성적입력!$C$15</f>
        <v>3</v>
      </c>
      <c r="P2634" s="27" t="str">
        <f t="shared" si="123"/>
        <v/>
      </c>
      <c r="R2634" s="26" t="str">
        <f t="array" ref="R2634">IFERROR(IF(OR(J2634="",M2634="",F2634=""),"",IF(F2634="학생부종합",INDEX(종합배치표!$C:$Q,MATCH(J2634,종합배치표!$B:$B,0),(MATCH(M2634,{"A","B","C","D","E"},0)-1)*3+1),INDEX(교과배치표!$C:$Q,MATCH(J2634,교과배치표!$B:$B,0),(MATCH(M2634,{"A","B","C","D","E"},0)-1)*3+1))),"")</f>
        <v/>
      </c>
      <c r="S2634" s="26" t="str">
        <f t="array" ref="S2634">IFERROR(IF(OR(J2634="",M2634="",F2634=""),"",IF(F2634="학생부종합",INDEX(종합배치표!$C:$Q,MATCH(J2634,종합배치표!$B:$B,0),(MATCH(M2634,{"A","B","C","D","E"},0)-1)*3+2),INDEX(교과배치표!$C:$Q,MATCH(J2634,교과배치표!$B:$B,0),(MATCH(M2634,{"A","B","C","D","E"},0)-1)*3+2))),"")</f>
        <v/>
      </c>
      <c r="T2634" s="26" t="str">
        <f t="array" ref="T2634">IFERROR(IF(OR(J2634="",M2634="",F2634=""),"",IF(F2634="학생부종합",INDEX(종합배치표!$C:$Q,MATCH(J2634,종합배치표!$B:$B,0),(MATCH(M2634,{"A","B","C","D","E"},0)-1)*3+3),INDEX(교과배치표!$C:$Q,MATCH(J2634,교과배치표!$B:$B,0),(MATCH(M2634,{"A","B","C","D","E"},0)-1)*3+3))),"")</f>
        <v/>
      </c>
      <c r="V2634" s="140">
        <f t="shared" si="124"/>
        <v>2.7</v>
      </c>
      <c r="W2634" s="141" t="str">
        <f t="shared" si="125"/>
        <v/>
      </c>
    </row>
    <row r="2635" spans="2:23" ht="14.25" customHeight="1">
      <c r="B2635" s="20">
        <v>2998</v>
      </c>
      <c r="C2635" s="21" t="s">
        <v>170</v>
      </c>
      <c r="D2635" s="21" t="s">
        <v>499</v>
      </c>
      <c r="E2635" s="21" t="s">
        <v>1082</v>
      </c>
      <c r="F2635" s="21" t="s">
        <v>24</v>
      </c>
      <c r="G2635" s="21" t="s">
        <v>1086</v>
      </c>
      <c r="H2635" s="21" t="s">
        <v>185</v>
      </c>
      <c r="I2635" s="21" t="s">
        <v>60</v>
      </c>
      <c r="J2635" s="23"/>
      <c r="K2635" s="24">
        <v>10</v>
      </c>
      <c r="M2635" s="25" t="str">
        <f>IF(I2635="","",IF(I2635="인문",성적입력!$C$8,성적입력!$C$9))</f>
        <v>A</v>
      </c>
      <c r="N2635" s="26">
        <f>성적입력!$C$15</f>
        <v>3</v>
      </c>
      <c r="P2635" s="27" t="str">
        <f t="shared" si="123"/>
        <v/>
      </c>
      <c r="R2635" s="26" t="str">
        <f t="array" ref="R2635">IFERROR(IF(OR(J2635="",M2635="",F2635=""),"",IF(F2635="학생부종합",INDEX(종합배치표!$C:$Q,MATCH(J2635,종합배치표!$B:$B,0),(MATCH(M2635,{"A","B","C","D","E"},0)-1)*3+1),INDEX(교과배치표!$C:$Q,MATCH(J2635,교과배치표!$B:$B,0),(MATCH(M2635,{"A","B","C","D","E"},0)-1)*3+1))),"")</f>
        <v/>
      </c>
      <c r="S2635" s="26" t="str">
        <f t="array" ref="S2635">IFERROR(IF(OR(J2635="",M2635="",F2635=""),"",IF(F2635="학생부종합",INDEX(종합배치표!$C:$Q,MATCH(J2635,종합배치표!$B:$B,0),(MATCH(M2635,{"A","B","C","D","E"},0)-1)*3+2),INDEX(교과배치표!$C:$Q,MATCH(J2635,교과배치표!$B:$B,0),(MATCH(M2635,{"A","B","C","D","E"},0)-1)*3+2))),"")</f>
        <v/>
      </c>
      <c r="T2635" s="26" t="str">
        <f t="array" ref="T2635">IFERROR(IF(OR(J2635="",M2635="",F2635=""),"",IF(F2635="학생부종합",INDEX(종합배치표!$C:$Q,MATCH(J2635,종합배치표!$B:$B,0),(MATCH(M2635,{"A","B","C","D","E"},0)-1)*3+3),INDEX(교과배치표!$C:$Q,MATCH(J2635,교과배치표!$B:$B,0),(MATCH(M2635,{"A","B","C","D","E"},0)-1)*3+3))),"")</f>
        <v/>
      </c>
      <c r="V2635" s="140">
        <f t="shared" si="124"/>
        <v>2.7</v>
      </c>
      <c r="W2635" s="141" t="str">
        <f t="shared" si="125"/>
        <v/>
      </c>
    </row>
    <row r="2636" spans="2:23" ht="14.25" customHeight="1">
      <c r="B2636" s="20">
        <v>2999</v>
      </c>
      <c r="C2636" s="21" t="s">
        <v>170</v>
      </c>
      <c r="D2636" s="21" t="s">
        <v>499</v>
      </c>
      <c r="E2636" s="21" t="s">
        <v>1082</v>
      </c>
      <c r="F2636" s="21" t="s">
        <v>24</v>
      </c>
      <c r="G2636" s="21" t="s">
        <v>1084</v>
      </c>
      <c r="H2636" s="21" t="s">
        <v>185</v>
      </c>
      <c r="I2636" s="21" t="s">
        <v>60</v>
      </c>
      <c r="J2636" s="23"/>
      <c r="K2636" s="24">
        <v>40</v>
      </c>
      <c r="M2636" s="25" t="str">
        <f>IF(I2636="","",IF(I2636="인문",성적입력!$C$8,성적입력!$C$9))</f>
        <v>A</v>
      </c>
      <c r="N2636" s="26">
        <f>성적입력!$C$15</f>
        <v>3</v>
      </c>
      <c r="P2636" s="27" t="str">
        <f t="shared" si="123"/>
        <v/>
      </c>
      <c r="R2636" s="26" t="str">
        <f t="array" ref="R2636">IFERROR(IF(OR(J2636="",M2636="",F2636=""),"",IF(F2636="학생부종합",INDEX(종합배치표!$C:$Q,MATCH(J2636,종합배치표!$B:$B,0),(MATCH(M2636,{"A","B","C","D","E"},0)-1)*3+1),INDEX(교과배치표!$C:$Q,MATCH(J2636,교과배치표!$B:$B,0),(MATCH(M2636,{"A","B","C","D","E"},0)-1)*3+1))),"")</f>
        <v/>
      </c>
      <c r="S2636" s="26" t="str">
        <f t="array" ref="S2636">IFERROR(IF(OR(J2636="",M2636="",F2636=""),"",IF(F2636="학생부종합",INDEX(종합배치표!$C:$Q,MATCH(J2636,종합배치표!$B:$B,0),(MATCH(M2636,{"A","B","C","D","E"},0)-1)*3+2),INDEX(교과배치표!$C:$Q,MATCH(J2636,교과배치표!$B:$B,0),(MATCH(M2636,{"A","B","C","D","E"},0)-1)*3+2))),"")</f>
        <v/>
      </c>
      <c r="T2636" s="26" t="str">
        <f t="array" ref="T2636">IFERROR(IF(OR(J2636="",M2636="",F2636=""),"",IF(F2636="학생부종합",INDEX(종합배치표!$C:$Q,MATCH(J2636,종합배치표!$B:$B,0),(MATCH(M2636,{"A","B","C","D","E"},0)-1)*3+3),INDEX(교과배치표!$C:$Q,MATCH(J2636,교과배치표!$B:$B,0),(MATCH(M2636,{"A","B","C","D","E"},0)-1)*3+3))),"")</f>
        <v/>
      </c>
      <c r="V2636" s="140">
        <f t="shared" si="124"/>
        <v>2.7</v>
      </c>
      <c r="W2636" s="141" t="str">
        <f t="shared" si="125"/>
        <v/>
      </c>
    </row>
    <row r="2637" spans="2:23" ht="14.25" customHeight="1">
      <c r="B2637" s="20">
        <v>3000</v>
      </c>
      <c r="C2637" s="21" t="s">
        <v>170</v>
      </c>
      <c r="D2637" s="21" t="s">
        <v>499</v>
      </c>
      <c r="E2637" s="21" t="s">
        <v>1082</v>
      </c>
      <c r="F2637" s="21" t="s">
        <v>24</v>
      </c>
      <c r="G2637" s="21" t="s">
        <v>1086</v>
      </c>
      <c r="H2637" s="21" t="s">
        <v>1106</v>
      </c>
      <c r="I2637" s="21" t="s">
        <v>60</v>
      </c>
      <c r="J2637" s="23"/>
      <c r="K2637" s="24">
        <v>15</v>
      </c>
      <c r="M2637" s="25" t="str">
        <f>IF(I2637="","",IF(I2637="인문",성적입력!$C$8,성적입력!$C$9))</f>
        <v>A</v>
      </c>
      <c r="N2637" s="26">
        <f>성적입력!$C$15</f>
        <v>3</v>
      </c>
      <c r="P2637" s="27" t="str">
        <f t="shared" si="123"/>
        <v/>
      </c>
      <c r="R2637" s="26" t="str">
        <f t="array" ref="R2637">IFERROR(IF(OR(J2637="",M2637="",F2637=""),"",IF(F2637="학생부종합",INDEX(종합배치표!$C:$Q,MATCH(J2637,종합배치표!$B:$B,0),(MATCH(M2637,{"A","B","C","D","E"},0)-1)*3+1),INDEX(교과배치표!$C:$Q,MATCH(J2637,교과배치표!$B:$B,0),(MATCH(M2637,{"A","B","C","D","E"},0)-1)*3+1))),"")</f>
        <v/>
      </c>
      <c r="S2637" s="26" t="str">
        <f t="array" ref="S2637">IFERROR(IF(OR(J2637="",M2637="",F2637=""),"",IF(F2637="학생부종합",INDEX(종합배치표!$C:$Q,MATCH(J2637,종합배치표!$B:$B,0),(MATCH(M2637,{"A","B","C","D","E"},0)-1)*3+2),INDEX(교과배치표!$C:$Q,MATCH(J2637,교과배치표!$B:$B,0),(MATCH(M2637,{"A","B","C","D","E"},0)-1)*3+2))),"")</f>
        <v/>
      </c>
      <c r="T2637" s="26" t="str">
        <f t="array" ref="T2637">IFERROR(IF(OR(J2637="",M2637="",F2637=""),"",IF(F2637="학생부종합",INDEX(종합배치표!$C:$Q,MATCH(J2637,종합배치표!$B:$B,0),(MATCH(M2637,{"A","B","C","D","E"},0)-1)*3+3),INDEX(교과배치표!$C:$Q,MATCH(J2637,교과배치표!$B:$B,0),(MATCH(M2637,{"A","B","C","D","E"},0)-1)*3+3))),"")</f>
        <v/>
      </c>
      <c r="V2637" s="140">
        <f t="shared" si="124"/>
        <v>2.7</v>
      </c>
      <c r="W2637" s="141" t="str">
        <f t="shared" si="125"/>
        <v/>
      </c>
    </row>
    <row r="2638" spans="2:23" ht="14.25" customHeight="1">
      <c r="B2638" s="20">
        <v>3001</v>
      </c>
      <c r="C2638" s="21" t="s">
        <v>170</v>
      </c>
      <c r="D2638" s="21" t="s">
        <v>499</v>
      </c>
      <c r="E2638" s="21" t="s">
        <v>1082</v>
      </c>
      <c r="F2638" s="21" t="s">
        <v>24</v>
      </c>
      <c r="G2638" s="21" t="s">
        <v>1083</v>
      </c>
      <c r="H2638" s="21" t="s">
        <v>1106</v>
      </c>
      <c r="I2638" s="21" t="s">
        <v>60</v>
      </c>
      <c r="J2638" s="23"/>
      <c r="K2638" s="24">
        <v>15</v>
      </c>
      <c r="M2638" s="25" t="str">
        <f>IF(I2638="","",IF(I2638="인문",성적입력!$C$8,성적입력!$C$9))</f>
        <v>A</v>
      </c>
      <c r="N2638" s="26">
        <f>성적입력!$C$15</f>
        <v>3</v>
      </c>
      <c r="P2638" s="27" t="str">
        <f t="shared" si="123"/>
        <v/>
      </c>
      <c r="R2638" s="26" t="str">
        <f t="array" ref="R2638">IFERROR(IF(OR(J2638="",M2638="",F2638=""),"",IF(F2638="학생부종합",INDEX(종합배치표!$C:$Q,MATCH(J2638,종합배치표!$B:$B,0),(MATCH(M2638,{"A","B","C","D","E"},0)-1)*3+1),INDEX(교과배치표!$C:$Q,MATCH(J2638,교과배치표!$B:$B,0),(MATCH(M2638,{"A","B","C","D","E"},0)-1)*3+1))),"")</f>
        <v/>
      </c>
      <c r="S2638" s="26" t="str">
        <f t="array" ref="S2638">IFERROR(IF(OR(J2638="",M2638="",F2638=""),"",IF(F2638="학생부종합",INDEX(종합배치표!$C:$Q,MATCH(J2638,종합배치표!$B:$B,0),(MATCH(M2638,{"A","B","C","D","E"},0)-1)*3+2),INDEX(교과배치표!$C:$Q,MATCH(J2638,교과배치표!$B:$B,0),(MATCH(M2638,{"A","B","C","D","E"},0)-1)*3+2))),"")</f>
        <v/>
      </c>
      <c r="T2638" s="26" t="str">
        <f t="array" ref="T2638">IFERROR(IF(OR(J2638="",M2638="",F2638=""),"",IF(F2638="학생부종합",INDEX(종합배치표!$C:$Q,MATCH(J2638,종합배치표!$B:$B,0),(MATCH(M2638,{"A","B","C","D","E"},0)-1)*3+3),INDEX(교과배치표!$C:$Q,MATCH(J2638,교과배치표!$B:$B,0),(MATCH(M2638,{"A","B","C","D","E"},0)-1)*3+3))),"")</f>
        <v/>
      </c>
      <c r="V2638" s="140">
        <f t="shared" si="124"/>
        <v>2.7</v>
      </c>
      <c r="W2638" s="141" t="str">
        <f t="shared" si="125"/>
        <v/>
      </c>
    </row>
    <row r="2639" spans="2:23" ht="14.25" customHeight="1">
      <c r="B2639" s="20">
        <v>3002</v>
      </c>
      <c r="C2639" s="21" t="s">
        <v>22</v>
      </c>
      <c r="D2639" s="21" t="s">
        <v>22</v>
      </c>
      <c r="E2639" s="21" t="s">
        <v>1082</v>
      </c>
      <c r="F2639" s="21" t="s">
        <v>68</v>
      </c>
      <c r="G2639" s="21" t="s">
        <v>376</v>
      </c>
      <c r="H2639" s="21" t="s">
        <v>56</v>
      </c>
      <c r="I2639" s="21" t="s">
        <v>27</v>
      </c>
      <c r="J2639" s="23"/>
      <c r="K2639" s="24">
        <v>12</v>
      </c>
      <c r="M2639" s="25" t="str">
        <f>IF(I2639="","",IF(I2639="인문",성적입력!$C$8,성적입력!$C$9))</f>
        <v>A</v>
      </c>
      <c r="N2639" s="26">
        <f>성적입력!$C$15</f>
        <v>3</v>
      </c>
      <c r="P2639" s="27" t="str">
        <f t="shared" si="123"/>
        <v/>
      </c>
      <c r="R2639" s="26" t="str">
        <f t="array" ref="R2639">IFERROR(IF(OR(J2639="",M2639="",F2639=""),"",IF(F2639="학생부종합",INDEX(종합배치표!$C:$Q,MATCH(J2639,종합배치표!$B:$B,0),(MATCH(M2639,{"A","B","C","D","E"},0)-1)*3+1),INDEX(교과배치표!$C:$Q,MATCH(J2639,교과배치표!$B:$B,0),(MATCH(M2639,{"A","B","C","D","E"},0)-1)*3+1))),"")</f>
        <v/>
      </c>
      <c r="S2639" s="26" t="str">
        <f t="array" ref="S2639">IFERROR(IF(OR(J2639="",M2639="",F2639=""),"",IF(F2639="학생부종합",INDEX(종합배치표!$C:$Q,MATCH(J2639,종합배치표!$B:$B,0),(MATCH(M2639,{"A","B","C","D","E"},0)-1)*3+2),INDEX(교과배치표!$C:$Q,MATCH(J2639,교과배치표!$B:$B,0),(MATCH(M2639,{"A","B","C","D","E"},0)-1)*3+2))),"")</f>
        <v/>
      </c>
      <c r="T2639" s="26" t="str">
        <f t="array" ref="T2639">IFERROR(IF(OR(J2639="",M2639="",F2639=""),"",IF(F2639="학생부종합",INDEX(종합배치표!$C:$Q,MATCH(J2639,종합배치표!$B:$B,0),(MATCH(M2639,{"A","B","C","D","E"},0)-1)*3+3),INDEX(교과배치표!$C:$Q,MATCH(J2639,교과배치표!$B:$B,0),(MATCH(M2639,{"A","B","C","D","E"},0)-1)*3+3))),"")</f>
        <v/>
      </c>
      <c r="V2639" s="140">
        <f t="shared" si="124"/>
        <v>2.7</v>
      </c>
      <c r="W2639" s="141" t="str">
        <f t="shared" si="125"/>
        <v/>
      </c>
    </row>
    <row r="2640" spans="2:23" ht="14.25" customHeight="1">
      <c r="B2640" s="20">
        <v>3003</v>
      </c>
      <c r="C2640" s="21" t="s">
        <v>22</v>
      </c>
      <c r="D2640" s="21" t="s">
        <v>22</v>
      </c>
      <c r="E2640" s="21" t="s">
        <v>1082</v>
      </c>
      <c r="F2640" s="21" t="s">
        <v>68</v>
      </c>
      <c r="G2640" s="21" t="s">
        <v>376</v>
      </c>
      <c r="H2640" s="21" t="s">
        <v>1107</v>
      </c>
      <c r="I2640" s="21" t="s">
        <v>60</v>
      </c>
      <c r="J2640" s="23"/>
      <c r="K2640" s="24">
        <v>5</v>
      </c>
      <c r="M2640" s="25" t="str">
        <f>IF(I2640="","",IF(I2640="인문",성적입력!$C$8,성적입력!$C$9))</f>
        <v>A</v>
      </c>
      <c r="N2640" s="26">
        <f>성적입력!$C$15</f>
        <v>3</v>
      </c>
      <c r="P2640" s="27" t="str">
        <f t="shared" si="123"/>
        <v/>
      </c>
      <c r="R2640" s="26" t="str">
        <f t="array" ref="R2640">IFERROR(IF(OR(J2640="",M2640="",F2640=""),"",IF(F2640="학생부종합",INDEX(종합배치표!$C:$Q,MATCH(J2640,종합배치표!$B:$B,0),(MATCH(M2640,{"A","B","C","D","E"},0)-1)*3+1),INDEX(교과배치표!$C:$Q,MATCH(J2640,교과배치표!$B:$B,0),(MATCH(M2640,{"A","B","C","D","E"},0)-1)*3+1))),"")</f>
        <v/>
      </c>
      <c r="S2640" s="26" t="str">
        <f t="array" ref="S2640">IFERROR(IF(OR(J2640="",M2640="",F2640=""),"",IF(F2640="학생부종합",INDEX(종합배치표!$C:$Q,MATCH(J2640,종합배치표!$B:$B,0),(MATCH(M2640,{"A","B","C","D","E"},0)-1)*3+2),INDEX(교과배치표!$C:$Q,MATCH(J2640,교과배치표!$B:$B,0),(MATCH(M2640,{"A","B","C","D","E"},0)-1)*3+2))),"")</f>
        <v/>
      </c>
      <c r="T2640" s="26" t="str">
        <f t="array" ref="T2640">IFERROR(IF(OR(J2640="",M2640="",F2640=""),"",IF(F2640="학생부종합",INDEX(종합배치표!$C:$Q,MATCH(J2640,종합배치표!$B:$B,0),(MATCH(M2640,{"A","B","C","D","E"},0)-1)*3+3),INDEX(교과배치표!$C:$Q,MATCH(J2640,교과배치표!$B:$B,0),(MATCH(M2640,{"A","B","C","D","E"},0)-1)*3+3))),"")</f>
        <v/>
      </c>
      <c r="V2640" s="140">
        <f t="shared" si="124"/>
        <v>2.7</v>
      </c>
      <c r="W2640" s="141" t="str">
        <f t="shared" si="125"/>
        <v/>
      </c>
    </row>
    <row r="2641" spans="2:23" ht="14.25" customHeight="1">
      <c r="B2641" s="20">
        <v>3004</v>
      </c>
      <c r="C2641" s="21" t="s">
        <v>170</v>
      </c>
      <c r="D2641" s="21" t="s">
        <v>499</v>
      </c>
      <c r="E2641" s="21" t="s">
        <v>1082</v>
      </c>
      <c r="F2641" s="21" t="s">
        <v>24</v>
      </c>
      <c r="G2641" s="21" t="s">
        <v>1087</v>
      </c>
      <c r="H2641" s="21" t="s">
        <v>1107</v>
      </c>
      <c r="I2641" s="21" t="s">
        <v>60</v>
      </c>
      <c r="J2641" s="23"/>
      <c r="K2641" s="24">
        <v>15</v>
      </c>
      <c r="M2641" s="25" t="str">
        <f>IF(I2641="","",IF(I2641="인문",성적입력!$C$8,성적입력!$C$9))</f>
        <v>A</v>
      </c>
      <c r="N2641" s="26">
        <f>성적입력!$C$15</f>
        <v>3</v>
      </c>
      <c r="P2641" s="27" t="str">
        <f t="shared" si="123"/>
        <v/>
      </c>
      <c r="R2641" s="26" t="str">
        <f t="array" ref="R2641">IFERROR(IF(OR(J2641="",M2641="",F2641=""),"",IF(F2641="학생부종합",INDEX(종합배치표!$C:$Q,MATCH(J2641,종합배치표!$B:$B,0),(MATCH(M2641,{"A","B","C","D","E"},0)-1)*3+1),INDEX(교과배치표!$C:$Q,MATCH(J2641,교과배치표!$B:$B,0),(MATCH(M2641,{"A","B","C","D","E"},0)-1)*3+1))),"")</f>
        <v/>
      </c>
      <c r="S2641" s="26" t="str">
        <f t="array" ref="S2641">IFERROR(IF(OR(J2641="",M2641="",F2641=""),"",IF(F2641="학생부종합",INDEX(종합배치표!$C:$Q,MATCH(J2641,종합배치표!$B:$B,0),(MATCH(M2641,{"A","B","C","D","E"},0)-1)*3+2),INDEX(교과배치표!$C:$Q,MATCH(J2641,교과배치표!$B:$B,0),(MATCH(M2641,{"A","B","C","D","E"},0)-1)*3+2))),"")</f>
        <v/>
      </c>
      <c r="T2641" s="26" t="str">
        <f t="array" ref="T2641">IFERROR(IF(OR(J2641="",M2641="",F2641=""),"",IF(F2641="학생부종합",INDEX(종합배치표!$C:$Q,MATCH(J2641,종합배치표!$B:$B,0),(MATCH(M2641,{"A","B","C","D","E"},0)-1)*3+3),INDEX(교과배치표!$C:$Q,MATCH(J2641,교과배치표!$B:$B,0),(MATCH(M2641,{"A","B","C","D","E"},0)-1)*3+3))),"")</f>
        <v/>
      </c>
      <c r="V2641" s="140">
        <f t="shared" si="124"/>
        <v>2.7</v>
      </c>
      <c r="W2641" s="141" t="str">
        <f t="shared" si="125"/>
        <v/>
      </c>
    </row>
    <row r="2642" spans="2:23" ht="14.25" customHeight="1">
      <c r="B2642" s="20">
        <v>3005</v>
      </c>
      <c r="C2642" s="21" t="s">
        <v>22</v>
      </c>
      <c r="D2642" s="21" t="s">
        <v>22</v>
      </c>
      <c r="E2642" s="21" t="s">
        <v>1082</v>
      </c>
      <c r="F2642" s="21" t="s">
        <v>68</v>
      </c>
      <c r="G2642" s="21" t="s">
        <v>376</v>
      </c>
      <c r="H2642" s="21" t="s">
        <v>33</v>
      </c>
      <c r="I2642" s="21" t="s">
        <v>27</v>
      </c>
      <c r="J2642" s="23"/>
      <c r="K2642" s="24">
        <v>12</v>
      </c>
      <c r="M2642" s="25" t="str">
        <f>IF(I2642="","",IF(I2642="인문",성적입력!$C$8,성적입력!$C$9))</f>
        <v>A</v>
      </c>
      <c r="N2642" s="26">
        <f>성적입력!$C$15</f>
        <v>3</v>
      </c>
      <c r="P2642" s="27" t="str">
        <f t="shared" si="123"/>
        <v/>
      </c>
      <c r="R2642" s="26" t="str">
        <f t="array" ref="R2642">IFERROR(IF(OR(J2642="",M2642="",F2642=""),"",IF(F2642="학생부종합",INDEX(종합배치표!$C:$Q,MATCH(J2642,종합배치표!$B:$B,0),(MATCH(M2642,{"A","B","C","D","E"},0)-1)*3+1),INDEX(교과배치표!$C:$Q,MATCH(J2642,교과배치표!$B:$B,0),(MATCH(M2642,{"A","B","C","D","E"},0)-1)*3+1))),"")</f>
        <v/>
      </c>
      <c r="S2642" s="26" t="str">
        <f t="array" ref="S2642">IFERROR(IF(OR(J2642="",M2642="",F2642=""),"",IF(F2642="학생부종합",INDEX(종합배치표!$C:$Q,MATCH(J2642,종합배치표!$B:$B,0),(MATCH(M2642,{"A","B","C","D","E"},0)-1)*3+2),INDEX(교과배치표!$C:$Q,MATCH(J2642,교과배치표!$B:$B,0),(MATCH(M2642,{"A","B","C","D","E"},0)-1)*3+2))),"")</f>
        <v/>
      </c>
      <c r="T2642" s="26" t="str">
        <f t="array" ref="T2642">IFERROR(IF(OR(J2642="",M2642="",F2642=""),"",IF(F2642="학생부종합",INDEX(종합배치표!$C:$Q,MATCH(J2642,종합배치표!$B:$B,0),(MATCH(M2642,{"A","B","C","D","E"},0)-1)*3+3),INDEX(교과배치표!$C:$Q,MATCH(J2642,교과배치표!$B:$B,0),(MATCH(M2642,{"A","B","C","D","E"},0)-1)*3+3))),"")</f>
        <v/>
      </c>
      <c r="V2642" s="140">
        <f t="shared" si="124"/>
        <v>2.7</v>
      </c>
      <c r="W2642" s="141" t="str">
        <f t="shared" si="125"/>
        <v/>
      </c>
    </row>
    <row r="2643" spans="2:23" ht="14.25" customHeight="1">
      <c r="B2643" s="20">
        <v>3006</v>
      </c>
      <c r="C2643" s="21" t="s">
        <v>22</v>
      </c>
      <c r="D2643" s="21" t="s">
        <v>22</v>
      </c>
      <c r="E2643" s="21" t="s">
        <v>1082</v>
      </c>
      <c r="F2643" s="21" t="s">
        <v>24</v>
      </c>
      <c r="G2643" s="21" t="s">
        <v>1083</v>
      </c>
      <c r="H2643" s="21" t="s">
        <v>1108</v>
      </c>
      <c r="I2643" s="21" t="s">
        <v>27</v>
      </c>
      <c r="J2643" s="23"/>
      <c r="K2643" s="24">
        <v>12</v>
      </c>
      <c r="M2643" s="25" t="str">
        <f>IF(I2643="","",IF(I2643="인문",성적입력!$C$8,성적입력!$C$9))</f>
        <v>A</v>
      </c>
      <c r="N2643" s="26">
        <f>성적입력!$C$15</f>
        <v>3</v>
      </c>
      <c r="P2643" s="27" t="str">
        <f t="shared" si="123"/>
        <v/>
      </c>
      <c r="R2643" s="26" t="str">
        <f t="array" ref="R2643">IFERROR(IF(OR(J2643="",M2643="",F2643=""),"",IF(F2643="학생부종합",INDEX(종합배치표!$C:$Q,MATCH(J2643,종합배치표!$B:$B,0),(MATCH(M2643,{"A","B","C","D","E"},0)-1)*3+1),INDEX(교과배치표!$C:$Q,MATCH(J2643,교과배치표!$B:$B,0),(MATCH(M2643,{"A","B","C","D","E"},0)-1)*3+1))),"")</f>
        <v/>
      </c>
      <c r="S2643" s="26" t="str">
        <f t="array" ref="S2643">IFERROR(IF(OR(J2643="",M2643="",F2643=""),"",IF(F2643="학생부종합",INDEX(종합배치표!$C:$Q,MATCH(J2643,종합배치표!$B:$B,0),(MATCH(M2643,{"A","B","C","D","E"},0)-1)*3+2),INDEX(교과배치표!$C:$Q,MATCH(J2643,교과배치표!$B:$B,0),(MATCH(M2643,{"A","B","C","D","E"},0)-1)*3+2))),"")</f>
        <v/>
      </c>
      <c r="T2643" s="26" t="str">
        <f t="array" ref="T2643">IFERROR(IF(OR(J2643="",M2643="",F2643=""),"",IF(F2643="학생부종합",INDEX(종합배치표!$C:$Q,MATCH(J2643,종합배치표!$B:$B,0),(MATCH(M2643,{"A","B","C","D","E"},0)-1)*3+3),INDEX(교과배치표!$C:$Q,MATCH(J2643,교과배치표!$B:$B,0),(MATCH(M2643,{"A","B","C","D","E"},0)-1)*3+3))),"")</f>
        <v/>
      </c>
      <c r="V2643" s="140">
        <f t="shared" si="124"/>
        <v>2.7</v>
      </c>
      <c r="W2643" s="141" t="str">
        <f t="shared" si="125"/>
        <v/>
      </c>
    </row>
    <row r="2644" spans="2:23" ht="14.25" customHeight="1">
      <c r="B2644" s="20">
        <v>3007</v>
      </c>
      <c r="C2644" s="21" t="s">
        <v>22</v>
      </c>
      <c r="D2644" s="21" t="s">
        <v>22</v>
      </c>
      <c r="E2644" s="21" t="s">
        <v>1082</v>
      </c>
      <c r="F2644" s="21" t="s">
        <v>68</v>
      </c>
      <c r="G2644" s="21" t="s">
        <v>376</v>
      </c>
      <c r="H2644" s="21" t="s">
        <v>799</v>
      </c>
      <c r="I2644" s="21" t="s">
        <v>27</v>
      </c>
      <c r="J2644" s="23"/>
      <c r="K2644" s="24">
        <v>5</v>
      </c>
      <c r="M2644" s="25" t="str">
        <f>IF(I2644="","",IF(I2644="인문",성적입력!$C$8,성적입력!$C$9))</f>
        <v>A</v>
      </c>
      <c r="N2644" s="26">
        <f>성적입력!$C$15</f>
        <v>3</v>
      </c>
      <c r="P2644" s="27" t="str">
        <f t="shared" si="123"/>
        <v/>
      </c>
      <c r="R2644" s="26" t="str">
        <f t="array" ref="R2644">IFERROR(IF(OR(J2644="",M2644="",F2644=""),"",IF(F2644="학생부종합",INDEX(종합배치표!$C:$Q,MATCH(J2644,종합배치표!$B:$B,0),(MATCH(M2644,{"A","B","C","D","E"},0)-1)*3+1),INDEX(교과배치표!$C:$Q,MATCH(J2644,교과배치표!$B:$B,0),(MATCH(M2644,{"A","B","C","D","E"},0)-1)*3+1))),"")</f>
        <v/>
      </c>
      <c r="S2644" s="26" t="str">
        <f t="array" ref="S2644">IFERROR(IF(OR(J2644="",M2644="",F2644=""),"",IF(F2644="학생부종합",INDEX(종합배치표!$C:$Q,MATCH(J2644,종합배치표!$B:$B,0),(MATCH(M2644,{"A","B","C","D","E"},0)-1)*3+2),INDEX(교과배치표!$C:$Q,MATCH(J2644,교과배치표!$B:$B,0),(MATCH(M2644,{"A","B","C","D","E"},0)-1)*3+2))),"")</f>
        <v/>
      </c>
      <c r="T2644" s="26" t="str">
        <f t="array" ref="T2644">IFERROR(IF(OR(J2644="",M2644="",F2644=""),"",IF(F2644="학생부종합",INDEX(종합배치표!$C:$Q,MATCH(J2644,종합배치표!$B:$B,0),(MATCH(M2644,{"A","B","C","D","E"},0)-1)*3+3),INDEX(교과배치표!$C:$Q,MATCH(J2644,교과배치표!$B:$B,0),(MATCH(M2644,{"A","B","C","D","E"},0)-1)*3+3))),"")</f>
        <v/>
      </c>
      <c r="V2644" s="140">
        <f t="shared" si="124"/>
        <v>2.7</v>
      </c>
      <c r="W2644" s="141" t="str">
        <f t="shared" si="125"/>
        <v/>
      </c>
    </row>
    <row r="2645" spans="2:23" ht="14.25" customHeight="1">
      <c r="B2645" s="20">
        <v>3008</v>
      </c>
      <c r="C2645" s="21" t="s">
        <v>22</v>
      </c>
      <c r="D2645" s="21" t="s">
        <v>22</v>
      </c>
      <c r="E2645" s="21" t="s">
        <v>1082</v>
      </c>
      <c r="F2645" s="21" t="s">
        <v>24</v>
      </c>
      <c r="G2645" s="21" t="s">
        <v>1087</v>
      </c>
      <c r="H2645" s="21" t="s">
        <v>799</v>
      </c>
      <c r="I2645" s="21" t="s">
        <v>27</v>
      </c>
      <c r="J2645" s="23"/>
      <c r="K2645" s="24">
        <v>15</v>
      </c>
      <c r="M2645" s="25" t="str">
        <f>IF(I2645="","",IF(I2645="인문",성적입력!$C$8,성적입력!$C$9))</f>
        <v>A</v>
      </c>
      <c r="N2645" s="26">
        <f>성적입력!$C$15</f>
        <v>3</v>
      </c>
      <c r="P2645" s="27" t="str">
        <f t="shared" si="123"/>
        <v/>
      </c>
      <c r="R2645" s="26" t="str">
        <f t="array" ref="R2645">IFERROR(IF(OR(J2645="",M2645="",F2645=""),"",IF(F2645="학생부종합",INDEX(종합배치표!$C:$Q,MATCH(J2645,종합배치표!$B:$B,0),(MATCH(M2645,{"A","B","C","D","E"},0)-1)*3+1),INDEX(교과배치표!$C:$Q,MATCH(J2645,교과배치표!$B:$B,0),(MATCH(M2645,{"A","B","C","D","E"},0)-1)*3+1))),"")</f>
        <v/>
      </c>
      <c r="S2645" s="26" t="str">
        <f t="array" ref="S2645">IFERROR(IF(OR(J2645="",M2645="",F2645=""),"",IF(F2645="학생부종합",INDEX(종합배치표!$C:$Q,MATCH(J2645,종합배치표!$B:$B,0),(MATCH(M2645,{"A","B","C","D","E"},0)-1)*3+2),INDEX(교과배치표!$C:$Q,MATCH(J2645,교과배치표!$B:$B,0),(MATCH(M2645,{"A","B","C","D","E"},0)-1)*3+2))),"")</f>
        <v/>
      </c>
      <c r="T2645" s="26" t="str">
        <f t="array" ref="T2645">IFERROR(IF(OR(J2645="",M2645="",F2645=""),"",IF(F2645="학생부종합",INDEX(종합배치표!$C:$Q,MATCH(J2645,종합배치표!$B:$B,0),(MATCH(M2645,{"A","B","C","D","E"},0)-1)*3+3),INDEX(교과배치표!$C:$Q,MATCH(J2645,교과배치표!$B:$B,0),(MATCH(M2645,{"A","B","C","D","E"},0)-1)*3+3))),"")</f>
        <v/>
      </c>
      <c r="V2645" s="140">
        <f t="shared" si="124"/>
        <v>2.7</v>
      </c>
      <c r="W2645" s="141" t="str">
        <f t="shared" si="125"/>
        <v/>
      </c>
    </row>
    <row r="2646" spans="2:23" ht="14.25" customHeight="1">
      <c r="B2646" s="20">
        <v>3009</v>
      </c>
      <c r="C2646" s="21" t="s">
        <v>22</v>
      </c>
      <c r="D2646" s="21" t="s">
        <v>22</v>
      </c>
      <c r="E2646" s="21" t="s">
        <v>1082</v>
      </c>
      <c r="F2646" s="21" t="s">
        <v>68</v>
      </c>
      <c r="G2646" s="21" t="s">
        <v>376</v>
      </c>
      <c r="H2646" s="21" t="s">
        <v>58</v>
      </c>
      <c r="I2646" s="21" t="s">
        <v>27</v>
      </c>
      <c r="J2646" s="23"/>
      <c r="K2646" s="24">
        <v>12</v>
      </c>
      <c r="M2646" s="25" t="str">
        <f>IF(I2646="","",IF(I2646="인문",성적입력!$C$8,성적입력!$C$9))</f>
        <v>A</v>
      </c>
      <c r="N2646" s="26">
        <f>성적입력!$C$15</f>
        <v>3</v>
      </c>
      <c r="P2646" s="27" t="str">
        <f t="shared" si="123"/>
        <v/>
      </c>
      <c r="R2646" s="26" t="str">
        <f t="array" ref="R2646">IFERROR(IF(OR(J2646="",M2646="",F2646=""),"",IF(F2646="학생부종합",INDEX(종합배치표!$C:$Q,MATCH(J2646,종합배치표!$B:$B,0),(MATCH(M2646,{"A","B","C","D","E"},0)-1)*3+1),INDEX(교과배치표!$C:$Q,MATCH(J2646,교과배치표!$B:$B,0),(MATCH(M2646,{"A","B","C","D","E"},0)-1)*3+1))),"")</f>
        <v/>
      </c>
      <c r="S2646" s="26" t="str">
        <f t="array" ref="S2646">IFERROR(IF(OR(J2646="",M2646="",F2646=""),"",IF(F2646="학생부종합",INDEX(종합배치표!$C:$Q,MATCH(J2646,종합배치표!$B:$B,0),(MATCH(M2646,{"A","B","C","D","E"},0)-1)*3+2),INDEX(교과배치표!$C:$Q,MATCH(J2646,교과배치표!$B:$B,0),(MATCH(M2646,{"A","B","C","D","E"},0)-1)*3+2))),"")</f>
        <v/>
      </c>
      <c r="T2646" s="26" t="str">
        <f t="array" ref="T2646">IFERROR(IF(OR(J2646="",M2646="",F2646=""),"",IF(F2646="학생부종합",INDEX(종합배치표!$C:$Q,MATCH(J2646,종합배치표!$B:$B,0),(MATCH(M2646,{"A","B","C","D","E"},0)-1)*3+3),INDEX(교과배치표!$C:$Q,MATCH(J2646,교과배치표!$B:$B,0),(MATCH(M2646,{"A","B","C","D","E"},0)-1)*3+3))),"")</f>
        <v/>
      </c>
      <c r="V2646" s="140">
        <f t="shared" si="124"/>
        <v>2.7</v>
      </c>
      <c r="W2646" s="141" t="str">
        <f t="shared" si="125"/>
        <v/>
      </c>
    </row>
    <row r="2647" spans="2:23" ht="14.25" customHeight="1">
      <c r="B2647" s="20">
        <v>3010</v>
      </c>
      <c r="C2647" s="21" t="s">
        <v>22</v>
      </c>
      <c r="D2647" s="21" t="s">
        <v>22</v>
      </c>
      <c r="E2647" s="21" t="s">
        <v>1082</v>
      </c>
      <c r="F2647" s="21" t="s">
        <v>24</v>
      </c>
      <c r="G2647" s="21" t="s">
        <v>1083</v>
      </c>
      <c r="H2647" s="21" t="s">
        <v>58</v>
      </c>
      <c r="I2647" s="21" t="s">
        <v>27</v>
      </c>
      <c r="J2647" s="23"/>
      <c r="K2647" s="24">
        <v>8</v>
      </c>
      <c r="M2647" s="25" t="str">
        <f>IF(I2647="","",IF(I2647="인문",성적입력!$C$8,성적입력!$C$9))</f>
        <v>A</v>
      </c>
      <c r="N2647" s="26">
        <f>성적입력!$C$15</f>
        <v>3</v>
      </c>
      <c r="P2647" s="27" t="str">
        <f t="shared" si="123"/>
        <v/>
      </c>
      <c r="R2647" s="26" t="str">
        <f t="array" ref="R2647">IFERROR(IF(OR(J2647="",M2647="",F2647=""),"",IF(F2647="학생부종합",INDEX(종합배치표!$C:$Q,MATCH(J2647,종합배치표!$B:$B,0),(MATCH(M2647,{"A","B","C","D","E"},0)-1)*3+1),INDEX(교과배치표!$C:$Q,MATCH(J2647,교과배치표!$B:$B,0),(MATCH(M2647,{"A","B","C","D","E"},0)-1)*3+1))),"")</f>
        <v/>
      </c>
      <c r="S2647" s="26" t="str">
        <f t="array" ref="S2647">IFERROR(IF(OR(J2647="",M2647="",F2647=""),"",IF(F2647="학생부종합",INDEX(종합배치표!$C:$Q,MATCH(J2647,종합배치표!$B:$B,0),(MATCH(M2647,{"A","B","C","D","E"},0)-1)*3+2),INDEX(교과배치표!$C:$Q,MATCH(J2647,교과배치표!$B:$B,0),(MATCH(M2647,{"A","B","C","D","E"},0)-1)*3+2))),"")</f>
        <v/>
      </c>
      <c r="T2647" s="26" t="str">
        <f t="array" ref="T2647">IFERROR(IF(OR(J2647="",M2647="",F2647=""),"",IF(F2647="학생부종합",INDEX(종합배치표!$C:$Q,MATCH(J2647,종합배치표!$B:$B,0),(MATCH(M2647,{"A","B","C","D","E"},0)-1)*3+3),INDEX(교과배치표!$C:$Q,MATCH(J2647,교과배치표!$B:$B,0),(MATCH(M2647,{"A","B","C","D","E"},0)-1)*3+3))),"")</f>
        <v/>
      </c>
      <c r="V2647" s="140">
        <f t="shared" si="124"/>
        <v>2.7</v>
      </c>
      <c r="W2647" s="141" t="str">
        <f t="shared" si="125"/>
        <v/>
      </c>
    </row>
    <row r="2648" spans="2:23" ht="14.25" customHeight="1">
      <c r="B2648" s="20">
        <v>3011</v>
      </c>
      <c r="C2648" s="21" t="s">
        <v>170</v>
      </c>
      <c r="D2648" s="21" t="s">
        <v>499</v>
      </c>
      <c r="E2648" s="21" t="s">
        <v>1082</v>
      </c>
      <c r="F2648" s="21" t="s">
        <v>68</v>
      </c>
      <c r="G2648" s="21" t="s">
        <v>376</v>
      </c>
      <c r="H2648" s="21" t="s">
        <v>110</v>
      </c>
      <c r="I2648" s="21" t="s">
        <v>60</v>
      </c>
      <c r="J2648" s="23"/>
      <c r="K2648" s="24">
        <v>7</v>
      </c>
      <c r="M2648" s="25" t="str">
        <f>IF(I2648="","",IF(I2648="인문",성적입력!$C$8,성적입력!$C$9))</f>
        <v>A</v>
      </c>
      <c r="N2648" s="26">
        <f>성적입력!$C$15</f>
        <v>3</v>
      </c>
      <c r="P2648" s="27" t="str">
        <f t="shared" si="123"/>
        <v/>
      </c>
      <c r="R2648" s="26" t="str">
        <f t="array" ref="R2648">IFERROR(IF(OR(J2648="",M2648="",F2648=""),"",IF(F2648="학생부종합",INDEX(종합배치표!$C:$Q,MATCH(J2648,종합배치표!$B:$B,0),(MATCH(M2648,{"A","B","C","D","E"},0)-1)*3+1),INDEX(교과배치표!$C:$Q,MATCH(J2648,교과배치표!$B:$B,0),(MATCH(M2648,{"A","B","C","D","E"},0)-1)*3+1))),"")</f>
        <v/>
      </c>
      <c r="S2648" s="26" t="str">
        <f t="array" ref="S2648">IFERROR(IF(OR(J2648="",M2648="",F2648=""),"",IF(F2648="학생부종합",INDEX(종합배치표!$C:$Q,MATCH(J2648,종합배치표!$B:$B,0),(MATCH(M2648,{"A","B","C","D","E"},0)-1)*3+2),INDEX(교과배치표!$C:$Q,MATCH(J2648,교과배치표!$B:$B,0),(MATCH(M2648,{"A","B","C","D","E"},0)-1)*3+2))),"")</f>
        <v/>
      </c>
      <c r="T2648" s="26" t="str">
        <f t="array" ref="T2648">IFERROR(IF(OR(J2648="",M2648="",F2648=""),"",IF(F2648="학생부종합",INDEX(종합배치표!$C:$Q,MATCH(J2648,종합배치표!$B:$B,0),(MATCH(M2648,{"A","B","C","D","E"},0)-1)*3+3),INDEX(교과배치표!$C:$Q,MATCH(J2648,교과배치표!$B:$B,0),(MATCH(M2648,{"A","B","C","D","E"},0)-1)*3+3))),"")</f>
        <v/>
      </c>
      <c r="V2648" s="140">
        <f t="shared" si="124"/>
        <v>2.7</v>
      </c>
      <c r="W2648" s="141" t="str">
        <f t="shared" si="125"/>
        <v/>
      </c>
    </row>
    <row r="2649" spans="2:23" ht="14.25" customHeight="1">
      <c r="B2649" s="20">
        <v>3012</v>
      </c>
      <c r="C2649" s="21" t="s">
        <v>170</v>
      </c>
      <c r="D2649" s="21" t="s">
        <v>499</v>
      </c>
      <c r="E2649" s="21" t="s">
        <v>1082</v>
      </c>
      <c r="F2649" s="21" t="s">
        <v>24</v>
      </c>
      <c r="G2649" s="21" t="s">
        <v>1086</v>
      </c>
      <c r="H2649" s="21" t="s">
        <v>110</v>
      </c>
      <c r="I2649" s="21" t="s">
        <v>60</v>
      </c>
      <c r="J2649" s="23"/>
      <c r="K2649" s="24">
        <v>5</v>
      </c>
      <c r="M2649" s="25" t="str">
        <f>IF(I2649="","",IF(I2649="인문",성적입력!$C$8,성적입력!$C$9))</f>
        <v>A</v>
      </c>
      <c r="N2649" s="26">
        <f>성적입력!$C$15</f>
        <v>3</v>
      </c>
      <c r="P2649" s="27" t="str">
        <f t="shared" si="123"/>
        <v/>
      </c>
      <c r="R2649" s="26" t="str">
        <f t="array" ref="R2649">IFERROR(IF(OR(J2649="",M2649="",F2649=""),"",IF(F2649="학생부종합",INDEX(종합배치표!$C:$Q,MATCH(J2649,종합배치표!$B:$B,0),(MATCH(M2649,{"A","B","C","D","E"},0)-1)*3+1),INDEX(교과배치표!$C:$Q,MATCH(J2649,교과배치표!$B:$B,0),(MATCH(M2649,{"A","B","C","D","E"},0)-1)*3+1))),"")</f>
        <v/>
      </c>
      <c r="S2649" s="26" t="str">
        <f t="array" ref="S2649">IFERROR(IF(OR(J2649="",M2649="",F2649=""),"",IF(F2649="학생부종합",INDEX(종합배치표!$C:$Q,MATCH(J2649,종합배치표!$B:$B,0),(MATCH(M2649,{"A","B","C","D","E"},0)-1)*3+2),INDEX(교과배치표!$C:$Q,MATCH(J2649,교과배치표!$B:$B,0),(MATCH(M2649,{"A","B","C","D","E"},0)-1)*3+2))),"")</f>
        <v/>
      </c>
      <c r="T2649" s="26" t="str">
        <f t="array" ref="T2649">IFERROR(IF(OR(J2649="",M2649="",F2649=""),"",IF(F2649="학생부종합",INDEX(종합배치표!$C:$Q,MATCH(J2649,종합배치표!$B:$B,0),(MATCH(M2649,{"A","B","C","D","E"},0)-1)*3+3),INDEX(교과배치표!$C:$Q,MATCH(J2649,교과배치표!$B:$B,0),(MATCH(M2649,{"A","B","C","D","E"},0)-1)*3+3))),"")</f>
        <v/>
      </c>
      <c r="V2649" s="140">
        <f t="shared" si="124"/>
        <v>2.7</v>
      </c>
      <c r="W2649" s="141" t="str">
        <f t="shared" si="125"/>
        <v/>
      </c>
    </row>
    <row r="2650" spans="2:23" ht="14.25" customHeight="1">
      <c r="B2650" s="20">
        <v>3013</v>
      </c>
      <c r="C2650" s="21" t="s">
        <v>22</v>
      </c>
      <c r="D2650" s="21" t="s">
        <v>22</v>
      </c>
      <c r="E2650" s="21" t="s">
        <v>1109</v>
      </c>
      <c r="F2650" s="21" t="s">
        <v>68</v>
      </c>
      <c r="G2650" s="21" t="s">
        <v>246</v>
      </c>
      <c r="H2650" s="21" t="s">
        <v>407</v>
      </c>
      <c r="I2650" s="21" t="s">
        <v>60</v>
      </c>
      <c r="J2650" s="23"/>
      <c r="K2650" s="24">
        <v>13</v>
      </c>
      <c r="M2650" s="25" t="str">
        <f>IF(I2650="","",IF(I2650="인문",성적입력!$C$8,성적입력!$C$9))</f>
        <v>A</v>
      </c>
      <c r="N2650" s="26">
        <f>성적입력!$C$15</f>
        <v>3</v>
      </c>
      <c r="P2650" s="27" t="str">
        <f t="shared" si="123"/>
        <v/>
      </c>
      <c r="R2650" s="26" t="str">
        <f t="array" ref="R2650">IFERROR(IF(OR(J2650="",M2650="",F2650=""),"",IF(F2650="학생부종합",INDEX(종합배치표!$C:$Q,MATCH(J2650,종합배치표!$B:$B,0),(MATCH(M2650,{"A","B","C","D","E"},0)-1)*3+1),INDEX(교과배치표!$C:$Q,MATCH(J2650,교과배치표!$B:$B,0),(MATCH(M2650,{"A","B","C","D","E"},0)-1)*3+1))),"")</f>
        <v/>
      </c>
      <c r="S2650" s="26" t="str">
        <f t="array" ref="S2650">IFERROR(IF(OR(J2650="",M2650="",F2650=""),"",IF(F2650="학생부종합",INDEX(종합배치표!$C:$Q,MATCH(J2650,종합배치표!$B:$B,0),(MATCH(M2650,{"A","B","C","D","E"},0)-1)*3+2),INDEX(교과배치표!$C:$Q,MATCH(J2650,교과배치표!$B:$B,0),(MATCH(M2650,{"A","B","C","D","E"},0)-1)*3+2))),"")</f>
        <v/>
      </c>
      <c r="T2650" s="26" t="str">
        <f t="array" ref="T2650">IFERROR(IF(OR(J2650="",M2650="",F2650=""),"",IF(F2650="학생부종합",INDEX(종합배치표!$C:$Q,MATCH(J2650,종합배치표!$B:$B,0),(MATCH(M2650,{"A","B","C","D","E"},0)-1)*3+3),INDEX(교과배치표!$C:$Q,MATCH(J2650,교과배치표!$B:$B,0),(MATCH(M2650,{"A","B","C","D","E"},0)-1)*3+3))),"")</f>
        <v/>
      </c>
      <c r="V2650" s="140">
        <f t="shared" si="124"/>
        <v>2.7</v>
      </c>
      <c r="W2650" s="141" t="str">
        <f t="shared" si="125"/>
        <v/>
      </c>
    </row>
    <row r="2651" spans="2:23" ht="14.25" customHeight="1">
      <c r="B2651" s="20">
        <v>3014</v>
      </c>
      <c r="C2651" s="21" t="s">
        <v>22</v>
      </c>
      <c r="D2651" s="21" t="s">
        <v>22</v>
      </c>
      <c r="E2651" s="21" t="s">
        <v>1109</v>
      </c>
      <c r="F2651" s="21" t="s">
        <v>24</v>
      </c>
      <c r="G2651" s="21" t="s">
        <v>1110</v>
      </c>
      <c r="H2651" s="21" t="s">
        <v>407</v>
      </c>
      <c r="I2651" s="21" t="s">
        <v>27</v>
      </c>
      <c r="J2651" s="23"/>
      <c r="K2651" s="24">
        <v>33</v>
      </c>
      <c r="M2651" s="25" t="str">
        <f>IF(I2651="","",IF(I2651="인문",성적입력!$C$8,성적입력!$C$9))</f>
        <v>A</v>
      </c>
      <c r="N2651" s="26">
        <f>성적입력!$C$15</f>
        <v>3</v>
      </c>
      <c r="P2651" s="27" t="str">
        <f t="shared" si="123"/>
        <v/>
      </c>
      <c r="R2651" s="26" t="str">
        <f t="array" ref="R2651">IFERROR(IF(OR(J2651="",M2651="",F2651=""),"",IF(F2651="학생부종합",INDEX(종합배치표!$C:$Q,MATCH(J2651,종합배치표!$B:$B,0),(MATCH(M2651,{"A","B","C","D","E"},0)-1)*3+1),INDEX(교과배치표!$C:$Q,MATCH(J2651,교과배치표!$B:$B,0),(MATCH(M2651,{"A","B","C","D","E"},0)-1)*3+1))),"")</f>
        <v/>
      </c>
      <c r="S2651" s="26" t="str">
        <f t="array" ref="S2651">IFERROR(IF(OR(J2651="",M2651="",F2651=""),"",IF(F2651="학생부종합",INDEX(종합배치표!$C:$Q,MATCH(J2651,종합배치표!$B:$B,0),(MATCH(M2651,{"A","B","C","D","E"},0)-1)*3+2),INDEX(교과배치표!$C:$Q,MATCH(J2651,교과배치표!$B:$B,0),(MATCH(M2651,{"A","B","C","D","E"},0)-1)*3+2))),"")</f>
        <v/>
      </c>
      <c r="T2651" s="26" t="str">
        <f t="array" ref="T2651">IFERROR(IF(OR(J2651="",M2651="",F2651=""),"",IF(F2651="학생부종합",INDEX(종합배치표!$C:$Q,MATCH(J2651,종합배치표!$B:$B,0),(MATCH(M2651,{"A","B","C","D","E"},0)-1)*3+3),INDEX(교과배치표!$C:$Q,MATCH(J2651,교과배치표!$B:$B,0),(MATCH(M2651,{"A","B","C","D","E"},0)-1)*3+3))),"")</f>
        <v/>
      </c>
      <c r="V2651" s="140">
        <f t="shared" si="124"/>
        <v>2.7</v>
      </c>
      <c r="W2651" s="141" t="str">
        <f t="shared" si="125"/>
        <v/>
      </c>
    </row>
    <row r="2652" spans="2:23" ht="14.25" customHeight="1">
      <c r="B2652" s="20">
        <v>3015</v>
      </c>
      <c r="C2652" s="21" t="s">
        <v>22</v>
      </c>
      <c r="D2652" s="21" t="s">
        <v>22</v>
      </c>
      <c r="E2652" s="21" t="s">
        <v>1109</v>
      </c>
      <c r="F2652" s="21" t="s">
        <v>24</v>
      </c>
      <c r="G2652" s="21" t="s">
        <v>1110</v>
      </c>
      <c r="H2652" s="21" t="s">
        <v>71</v>
      </c>
      <c r="I2652" s="21" t="s">
        <v>27</v>
      </c>
      <c r="J2652" s="23"/>
      <c r="K2652" s="24">
        <v>33</v>
      </c>
      <c r="M2652" s="25" t="str">
        <f>IF(I2652="","",IF(I2652="인문",성적입력!$C$8,성적입력!$C$9))</f>
        <v>A</v>
      </c>
      <c r="N2652" s="26">
        <f>성적입력!$C$15</f>
        <v>3</v>
      </c>
      <c r="P2652" s="27" t="str">
        <f t="shared" si="123"/>
        <v/>
      </c>
      <c r="R2652" s="26" t="str">
        <f t="array" ref="R2652">IFERROR(IF(OR(J2652="",M2652="",F2652=""),"",IF(F2652="학생부종합",INDEX(종합배치표!$C:$Q,MATCH(J2652,종합배치표!$B:$B,0),(MATCH(M2652,{"A","B","C","D","E"},0)-1)*3+1),INDEX(교과배치표!$C:$Q,MATCH(J2652,교과배치표!$B:$B,0),(MATCH(M2652,{"A","B","C","D","E"},0)-1)*3+1))),"")</f>
        <v/>
      </c>
      <c r="S2652" s="26" t="str">
        <f t="array" ref="S2652">IFERROR(IF(OR(J2652="",M2652="",F2652=""),"",IF(F2652="학생부종합",INDEX(종합배치표!$C:$Q,MATCH(J2652,종합배치표!$B:$B,0),(MATCH(M2652,{"A","B","C","D","E"},0)-1)*3+2),INDEX(교과배치표!$C:$Q,MATCH(J2652,교과배치표!$B:$B,0),(MATCH(M2652,{"A","B","C","D","E"},0)-1)*3+2))),"")</f>
        <v/>
      </c>
      <c r="T2652" s="26" t="str">
        <f t="array" ref="T2652">IFERROR(IF(OR(J2652="",M2652="",F2652=""),"",IF(F2652="학생부종합",INDEX(종합배치표!$C:$Q,MATCH(J2652,종합배치표!$B:$B,0),(MATCH(M2652,{"A","B","C","D","E"},0)-1)*3+3),INDEX(교과배치표!$C:$Q,MATCH(J2652,교과배치표!$B:$B,0),(MATCH(M2652,{"A","B","C","D","E"},0)-1)*3+3))),"")</f>
        <v/>
      </c>
      <c r="V2652" s="140">
        <f t="shared" si="124"/>
        <v>2.7</v>
      </c>
      <c r="W2652" s="141" t="str">
        <f t="shared" si="125"/>
        <v/>
      </c>
    </row>
    <row r="2653" spans="2:23" ht="14.25" customHeight="1">
      <c r="B2653" s="20">
        <v>3016</v>
      </c>
      <c r="C2653" s="21" t="s">
        <v>22</v>
      </c>
      <c r="D2653" s="21" t="s">
        <v>22</v>
      </c>
      <c r="E2653" s="21" t="s">
        <v>1109</v>
      </c>
      <c r="F2653" s="21" t="s">
        <v>24</v>
      </c>
      <c r="G2653" s="21" t="s">
        <v>1110</v>
      </c>
      <c r="H2653" s="21" t="s">
        <v>29</v>
      </c>
      <c r="I2653" s="21" t="s">
        <v>27</v>
      </c>
      <c r="J2653" s="23"/>
      <c r="K2653" s="24">
        <v>19</v>
      </c>
      <c r="M2653" s="25" t="str">
        <f>IF(I2653="","",IF(I2653="인문",성적입력!$C$8,성적입력!$C$9))</f>
        <v>A</v>
      </c>
      <c r="N2653" s="26">
        <f>성적입력!$C$15</f>
        <v>3</v>
      </c>
      <c r="P2653" s="27" t="str">
        <f t="shared" si="123"/>
        <v/>
      </c>
      <c r="R2653" s="26" t="str">
        <f t="array" ref="R2653">IFERROR(IF(OR(J2653="",M2653="",F2653=""),"",IF(F2653="학생부종합",INDEX(종합배치표!$C:$Q,MATCH(J2653,종합배치표!$B:$B,0),(MATCH(M2653,{"A","B","C","D","E"},0)-1)*3+1),INDEX(교과배치표!$C:$Q,MATCH(J2653,교과배치표!$B:$B,0),(MATCH(M2653,{"A","B","C","D","E"},0)-1)*3+1))),"")</f>
        <v/>
      </c>
      <c r="S2653" s="26" t="str">
        <f t="array" ref="S2653">IFERROR(IF(OR(J2653="",M2653="",F2653=""),"",IF(F2653="학생부종합",INDEX(종합배치표!$C:$Q,MATCH(J2653,종합배치표!$B:$B,0),(MATCH(M2653,{"A","B","C","D","E"},0)-1)*3+2),INDEX(교과배치표!$C:$Q,MATCH(J2653,교과배치표!$B:$B,0),(MATCH(M2653,{"A","B","C","D","E"},0)-1)*3+2))),"")</f>
        <v/>
      </c>
      <c r="T2653" s="26" t="str">
        <f t="array" ref="T2653">IFERROR(IF(OR(J2653="",M2653="",F2653=""),"",IF(F2653="학생부종합",INDEX(종합배치표!$C:$Q,MATCH(J2653,종합배치표!$B:$B,0),(MATCH(M2653,{"A","B","C","D","E"},0)-1)*3+3),INDEX(교과배치표!$C:$Q,MATCH(J2653,교과배치표!$B:$B,0),(MATCH(M2653,{"A","B","C","D","E"},0)-1)*3+3))),"")</f>
        <v/>
      </c>
      <c r="V2653" s="140">
        <f t="shared" si="124"/>
        <v>2.7</v>
      </c>
      <c r="W2653" s="141" t="str">
        <f t="shared" si="125"/>
        <v/>
      </c>
    </row>
    <row r="2654" spans="2:23" ht="14.25" customHeight="1">
      <c r="B2654" s="20">
        <v>3017</v>
      </c>
      <c r="C2654" s="21" t="s">
        <v>22</v>
      </c>
      <c r="D2654" s="21" t="s">
        <v>22</v>
      </c>
      <c r="E2654" s="21" t="s">
        <v>1109</v>
      </c>
      <c r="F2654" s="21" t="s">
        <v>68</v>
      </c>
      <c r="G2654" s="21" t="s">
        <v>246</v>
      </c>
      <c r="H2654" s="21" t="s">
        <v>41</v>
      </c>
      <c r="I2654" s="21" t="s">
        <v>27</v>
      </c>
      <c r="J2654" s="23"/>
      <c r="K2654" s="24">
        <v>4</v>
      </c>
      <c r="M2654" s="25" t="str">
        <f>IF(I2654="","",IF(I2654="인문",성적입력!$C$8,성적입력!$C$9))</f>
        <v>A</v>
      </c>
      <c r="N2654" s="26">
        <f>성적입력!$C$15</f>
        <v>3</v>
      </c>
      <c r="P2654" s="27" t="str">
        <f t="shared" si="123"/>
        <v/>
      </c>
      <c r="R2654" s="26" t="str">
        <f t="array" ref="R2654">IFERROR(IF(OR(J2654="",M2654="",F2654=""),"",IF(F2654="학생부종합",INDEX(종합배치표!$C:$Q,MATCH(J2654,종합배치표!$B:$B,0),(MATCH(M2654,{"A","B","C","D","E"},0)-1)*3+1),INDEX(교과배치표!$C:$Q,MATCH(J2654,교과배치표!$B:$B,0),(MATCH(M2654,{"A","B","C","D","E"},0)-1)*3+1))),"")</f>
        <v/>
      </c>
      <c r="S2654" s="26" t="str">
        <f t="array" ref="S2654">IFERROR(IF(OR(J2654="",M2654="",F2654=""),"",IF(F2654="학생부종합",INDEX(종합배치표!$C:$Q,MATCH(J2654,종합배치표!$B:$B,0),(MATCH(M2654,{"A","B","C","D","E"},0)-1)*3+2),INDEX(교과배치표!$C:$Q,MATCH(J2654,교과배치표!$B:$B,0),(MATCH(M2654,{"A","B","C","D","E"},0)-1)*3+2))),"")</f>
        <v/>
      </c>
      <c r="T2654" s="26" t="str">
        <f t="array" ref="T2654">IFERROR(IF(OR(J2654="",M2654="",F2654=""),"",IF(F2654="학생부종합",INDEX(종합배치표!$C:$Q,MATCH(J2654,종합배치표!$B:$B,0),(MATCH(M2654,{"A","B","C","D","E"},0)-1)*3+3),INDEX(교과배치표!$C:$Q,MATCH(J2654,교과배치표!$B:$B,0),(MATCH(M2654,{"A","B","C","D","E"},0)-1)*3+3))),"")</f>
        <v/>
      </c>
      <c r="V2654" s="140">
        <f t="shared" si="124"/>
        <v>2.7</v>
      </c>
      <c r="W2654" s="141" t="str">
        <f t="shared" si="125"/>
        <v/>
      </c>
    </row>
    <row r="2655" spans="2:23" ht="14.25" customHeight="1">
      <c r="B2655" s="20">
        <v>3018</v>
      </c>
      <c r="C2655" s="21" t="s">
        <v>22</v>
      </c>
      <c r="D2655" s="21" t="s">
        <v>22</v>
      </c>
      <c r="E2655" s="21" t="s">
        <v>1109</v>
      </c>
      <c r="F2655" s="21" t="s">
        <v>24</v>
      </c>
      <c r="G2655" s="21" t="s">
        <v>1110</v>
      </c>
      <c r="H2655" s="21" t="s">
        <v>41</v>
      </c>
      <c r="I2655" s="21" t="s">
        <v>27</v>
      </c>
      <c r="J2655" s="23"/>
      <c r="K2655" s="24">
        <v>10</v>
      </c>
      <c r="M2655" s="25" t="str">
        <f>IF(I2655="","",IF(I2655="인문",성적입력!$C$8,성적입력!$C$9))</f>
        <v>A</v>
      </c>
      <c r="N2655" s="26">
        <f>성적입력!$C$15</f>
        <v>3</v>
      </c>
      <c r="P2655" s="27" t="str">
        <f t="shared" si="123"/>
        <v/>
      </c>
      <c r="R2655" s="26" t="str">
        <f t="array" ref="R2655">IFERROR(IF(OR(J2655="",M2655="",F2655=""),"",IF(F2655="학생부종합",INDEX(종합배치표!$C:$Q,MATCH(J2655,종합배치표!$B:$B,0),(MATCH(M2655,{"A","B","C","D","E"},0)-1)*3+1),INDEX(교과배치표!$C:$Q,MATCH(J2655,교과배치표!$B:$B,0),(MATCH(M2655,{"A","B","C","D","E"},0)-1)*3+1))),"")</f>
        <v/>
      </c>
      <c r="S2655" s="26" t="str">
        <f t="array" ref="S2655">IFERROR(IF(OR(J2655="",M2655="",F2655=""),"",IF(F2655="학생부종합",INDEX(종합배치표!$C:$Q,MATCH(J2655,종합배치표!$B:$B,0),(MATCH(M2655,{"A","B","C","D","E"},0)-1)*3+2),INDEX(교과배치표!$C:$Q,MATCH(J2655,교과배치표!$B:$B,0),(MATCH(M2655,{"A","B","C","D","E"},0)-1)*3+2))),"")</f>
        <v/>
      </c>
      <c r="T2655" s="26" t="str">
        <f t="array" ref="T2655">IFERROR(IF(OR(J2655="",M2655="",F2655=""),"",IF(F2655="학생부종합",INDEX(종합배치표!$C:$Q,MATCH(J2655,종합배치표!$B:$B,0),(MATCH(M2655,{"A","B","C","D","E"},0)-1)*3+3),INDEX(교과배치표!$C:$Q,MATCH(J2655,교과배치표!$B:$B,0),(MATCH(M2655,{"A","B","C","D","E"},0)-1)*3+3))),"")</f>
        <v/>
      </c>
      <c r="V2655" s="140">
        <f t="shared" si="124"/>
        <v>2.7</v>
      </c>
      <c r="W2655" s="141" t="str">
        <f t="shared" si="125"/>
        <v/>
      </c>
    </row>
    <row r="2656" spans="2:23" ht="14.25" customHeight="1">
      <c r="B2656" s="20">
        <v>3019</v>
      </c>
      <c r="C2656" s="21" t="s">
        <v>22</v>
      </c>
      <c r="D2656" s="21" t="s">
        <v>22</v>
      </c>
      <c r="E2656" s="21" t="s">
        <v>1109</v>
      </c>
      <c r="F2656" s="21" t="s">
        <v>24</v>
      </c>
      <c r="G2656" s="21" t="s">
        <v>1110</v>
      </c>
      <c r="H2656" s="21" t="s">
        <v>47</v>
      </c>
      <c r="I2656" s="21" t="s">
        <v>27</v>
      </c>
      <c r="J2656" s="23"/>
      <c r="K2656" s="24">
        <v>11</v>
      </c>
      <c r="M2656" s="25" t="str">
        <f>IF(I2656="","",IF(I2656="인문",성적입력!$C$8,성적입력!$C$9))</f>
        <v>A</v>
      </c>
      <c r="N2656" s="26">
        <f>성적입력!$C$15</f>
        <v>3</v>
      </c>
      <c r="P2656" s="27" t="str">
        <f t="shared" si="123"/>
        <v/>
      </c>
      <c r="R2656" s="26" t="str">
        <f t="array" ref="R2656">IFERROR(IF(OR(J2656="",M2656="",F2656=""),"",IF(F2656="학생부종합",INDEX(종합배치표!$C:$Q,MATCH(J2656,종합배치표!$B:$B,0),(MATCH(M2656,{"A","B","C","D","E"},0)-1)*3+1),INDEX(교과배치표!$C:$Q,MATCH(J2656,교과배치표!$B:$B,0),(MATCH(M2656,{"A","B","C","D","E"},0)-1)*3+1))),"")</f>
        <v/>
      </c>
      <c r="S2656" s="26" t="str">
        <f t="array" ref="S2656">IFERROR(IF(OR(J2656="",M2656="",F2656=""),"",IF(F2656="학생부종합",INDEX(종합배치표!$C:$Q,MATCH(J2656,종합배치표!$B:$B,0),(MATCH(M2656,{"A","B","C","D","E"},0)-1)*3+2),INDEX(교과배치표!$C:$Q,MATCH(J2656,교과배치표!$B:$B,0),(MATCH(M2656,{"A","B","C","D","E"},0)-1)*3+2))),"")</f>
        <v/>
      </c>
      <c r="T2656" s="26" t="str">
        <f t="array" ref="T2656">IFERROR(IF(OR(J2656="",M2656="",F2656=""),"",IF(F2656="학생부종합",INDEX(종합배치표!$C:$Q,MATCH(J2656,종합배치표!$B:$B,0),(MATCH(M2656,{"A","B","C","D","E"},0)-1)*3+3),INDEX(교과배치표!$C:$Q,MATCH(J2656,교과배치표!$B:$B,0),(MATCH(M2656,{"A","B","C","D","E"},0)-1)*3+3))),"")</f>
        <v/>
      </c>
      <c r="V2656" s="140">
        <f t="shared" si="124"/>
        <v>2.7</v>
      </c>
      <c r="W2656" s="141" t="str">
        <f t="shared" si="125"/>
        <v/>
      </c>
    </row>
    <row r="2657" spans="2:23" ht="14.25" customHeight="1">
      <c r="B2657" s="20">
        <v>3020</v>
      </c>
      <c r="C2657" s="21" t="s">
        <v>22</v>
      </c>
      <c r="D2657" s="21" t="s">
        <v>22</v>
      </c>
      <c r="E2657" s="21" t="s">
        <v>1109</v>
      </c>
      <c r="F2657" s="21" t="s">
        <v>24</v>
      </c>
      <c r="G2657" s="21" t="s">
        <v>1110</v>
      </c>
      <c r="H2657" s="21" t="s">
        <v>1111</v>
      </c>
      <c r="I2657" s="21" t="s">
        <v>27</v>
      </c>
      <c r="J2657" s="23"/>
      <c r="K2657" s="24">
        <v>10</v>
      </c>
      <c r="M2657" s="25" t="str">
        <f>IF(I2657="","",IF(I2657="인문",성적입력!$C$8,성적입력!$C$9))</f>
        <v>A</v>
      </c>
      <c r="N2657" s="26">
        <f>성적입력!$C$15</f>
        <v>3</v>
      </c>
      <c r="P2657" s="27" t="str">
        <f t="shared" si="123"/>
        <v/>
      </c>
      <c r="R2657" s="26" t="str">
        <f t="array" ref="R2657">IFERROR(IF(OR(J2657="",M2657="",F2657=""),"",IF(F2657="학생부종합",INDEX(종합배치표!$C:$Q,MATCH(J2657,종합배치표!$B:$B,0),(MATCH(M2657,{"A","B","C","D","E"},0)-1)*3+1),INDEX(교과배치표!$C:$Q,MATCH(J2657,교과배치표!$B:$B,0),(MATCH(M2657,{"A","B","C","D","E"},0)-1)*3+1))),"")</f>
        <v/>
      </c>
      <c r="S2657" s="26" t="str">
        <f t="array" ref="S2657">IFERROR(IF(OR(J2657="",M2657="",F2657=""),"",IF(F2657="학생부종합",INDEX(종합배치표!$C:$Q,MATCH(J2657,종합배치표!$B:$B,0),(MATCH(M2657,{"A","B","C","D","E"},0)-1)*3+2),INDEX(교과배치표!$C:$Q,MATCH(J2657,교과배치표!$B:$B,0),(MATCH(M2657,{"A","B","C","D","E"},0)-1)*3+2))),"")</f>
        <v/>
      </c>
      <c r="T2657" s="26" t="str">
        <f t="array" ref="T2657">IFERROR(IF(OR(J2657="",M2657="",F2657=""),"",IF(F2657="학생부종합",INDEX(종합배치표!$C:$Q,MATCH(J2657,종합배치표!$B:$B,0),(MATCH(M2657,{"A","B","C","D","E"},0)-1)*3+3),INDEX(교과배치표!$C:$Q,MATCH(J2657,교과배치표!$B:$B,0),(MATCH(M2657,{"A","B","C","D","E"},0)-1)*3+3))),"")</f>
        <v/>
      </c>
      <c r="V2657" s="140">
        <f t="shared" si="124"/>
        <v>2.7</v>
      </c>
      <c r="W2657" s="141" t="str">
        <f t="shared" si="125"/>
        <v/>
      </c>
    </row>
    <row r="2658" spans="2:23" ht="14.25" customHeight="1">
      <c r="B2658" s="20">
        <v>3021</v>
      </c>
      <c r="C2658" s="21" t="s">
        <v>22</v>
      </c>
      <c r="D2658" s="21" t="s">
        <v>22</v>
      </c>
      <c r="E2658" s="21" t="s">
        <v>1109</v>
      </c>
      <c r="F2658" s="21" t="s">
        <v>24</v>
      </c>
      <c r="G2658" s="21" t="s">
        <v>1110</v>
      </c>
      <c r="H2658" s="21" t="s">
        <v>1112</v>
      </c>
      <c r="I2658" s="21" t="s">
        <v>27</v>
      </c>
      <c r="J2658" s="23"/>
      <c r="K2658" s="24">
        <v>11</v>
      </c>
      <c r="M2658" s="25" t="str">
        <f>IF(I2658="","",IF(I2658="인문",성적입력!$C$8,성적입력!$C$9))</f>
        <v>A</v>
      </c>
      <c r="N2658" s="26">
        <f>성적입력!$C$15</f>
        <v>3</v>
      </c>
      <c r="P2658" s="27" t="str">
        <f t="shared" si="123"/>
        <v/>
      </c>
      <c r="R2658" s="26" t="str">
        <f t="array" ref="R2658">IFERROR(IF(OR(J2658="",M2658="",F2658=""),"",IF(F2658="학생부종합",INDEX(종합배치표!$C:$Q,MATCH(J2658,종합배치표!$B:$B,0),(MATCH(M2658,{"A","B","C","D","E"},0)-1)*3+1),INDEX(교과배치표!$C:$Q,MATCH(J2658,교과배치표!$B:$B,0),(MATCH(M2658,{"A","B","C","D","E"},0)-1)*3+1))),"")</f>
        <v/>
      </c>
      <c r="S2658" s="26" t="str">
        <f t="array" ref="S2658">IFERROR(IF(OR(J2658="",M2658="",F2658=""),"",IF(F2658="학생부종합",INDEX(종합배치표!$C:$Q,MATCH(J2658,종합배치표!$B:$B,0),(MATCH(M2658,{"A","B","C","D","E"},0)-1)*3+2),INDEX(교과배치표!$C:$Q,MATCH(J2658,교과배치표!$B:$B,0),(MATCH(M2658,{"A","B","C","D","E"},0)-1)*3+2))),"")</f>
        <v/>
      </c>
      <c r="T2658" s="26" t="str">
        <f t="array" ref="T2658">IFERROR(IF(OR(J2658="",M2658="",F2658=""),"",IF(F2658="학생부종합",INDEX(종합배치표!$C:$Q,MATCH(J2658,종합배치표!$B:$B,0),(MATCH(M2658,{"A","B","C","D","E"},0)-1)*3+3),INDEX(교과배치표!$C:$Q,MATCH(J2658,교과배치표!$B:$B,0),(MATCH(M2658,{"A","B","C","D","E"},0)-1)*3+3))),"")</f>
        <v/>
      </c>
      <c r="V2658" s="140">
        <f t="shared" si="124"/>
        <v>2.7</v>
      </c>
      <c r="W2658" s="141" t="str">
        <f t="shared" si="125"/>
        <v/>
      </c>
    </row>
    <row r="2659" spans="2:23" ht="14.25" customHeight="1">
      <c r="B2659" s="20">
        <v>3022</v>
      </c>
      <c r="C2659" s="21" t="s">
        <v>22</v>
      </c>
      <c r="D2659" s="21" t="s">
        <v>22</v>
      </c>
      <c r="E2659" s="21" t="s">
        <v>1109</v>
      </c>
      <c r="F2659" s="21" t="s">
        <v>24</v>
      </c>
      <c r="G2659" s="21" t="s">
        <v>1110</v>
      </c>
      <c r="H2659" s="21" t="s">
        <v>88</v>
      </c>
      <c r="I2659" s="21" t="s">
        <v>27</v>
      </c>
      <c r="J2659" s="23"/>
      <c r="K2659" s="24">
        <v>17</v>
      </c>
      <c r="M2659" s="25" t="str">
        <f>IF(I2659="","",IF(I2659="인문",성적입력!$C$8,성적입력!$C$9))</f>
        <v>A</v>
      </c>
      <c r="N2659" s="26">
        <f>성적입력!$C$15</f>
        <v>3</v>
      </c>
      <c r="P2659" s="27" t="str">
        <f t="shared" si="123"/>
        <v/>
      </c>
      <c r="R2659" s="26" t="str">
        <f t="array" ref="R2659">IFERROR(IF(OR(J2659="",M2659="",F2659=""),"",IF(F2659="학생부종합",INDEX(종합배치표!$C:$Q,MATCH(J2659,종합배치표!$B:$B,0),(MATCH(M2659,{"A","B","C","D","E"},0)-1)*3+1),INDEX(교과배치표!$C:$Q,MATCH(J2659,교과배치표!$B:$B,0),(MATCH(M2659,{"A","B","C","D","E"},0)-1)*3+1))),"")</f>
        <v/>
      </c>
      <c r="S2659" s="26" t="str">
        <f t="array" ref="S2659">IFERROR(IF(OR(J2659="",M2659="",F2659=""),"",IF(F2659="학생부종합",INDEX(종합배치표!$C:$Q,MATCH(J2659,종합배치표!$B:$B,0),(MATCH(M2659,{"A","B","C","D","E"},0)-1)*3+2),INDEX(교과배치표!$C:$Q,MATCH(J2659,교과배치표!$B:$B,0),(MATCH(M2659,{"A","B","C","D","E"},0)-1)*3+2))),"")</f>
        <v/>
      </c>
      <c r="T2659" s="26" t="str">
        <f t="array" ref="T2659">IFERROR(IF(OR(J2659="",M2659="",F2659=""),"",IF(F2659="학생부종합",INDEX(종합배치표!$C:$Q,MATCH(J2659,종합배치표!$B:$B,0),(MATCH(M2659,{"A","B","C","D","E"},0)-1)*3+3),INDEX(교과배치표!$C:$Q,MATCH(J2659,교과배치표!$B:$B,0),(MATCH(M2659,{"A","B","C","D","E"},0)-1)*3+3))),"")</f>
        <v/>
      </c>
      <c r="V2659" s="140">
        <f t="shared" si="124"/>
        <v>2.7</v>
      </c>
      <c r="W2659" s="141" t="str">
        <f t="shared" si="125"/>
        <v/>
      </c>
    </row>
    <row r="2660" spans="2:23" ht="14.25" customHeight="1">
      <c r="B2660" s="20">
        <v>3023</v>
      </c>
      <c r="C2660" s="21" t="s">
        <v>22</v>
      </c>
      <c r="D2660" s="21" t="s">
        <v>22</v>
      </c>
      <c r="E2660" s="21" t="s">
        <v>1109</v>
      </c>
      <c r="F2660" s="21" t="s">
        <v>24</v>
      </c>
      <c r="G2660" s="21" t="s">
        <v>1110</v>
      </c>
      <c r="H2660" s="21" t="s">
        <v>1113</v>
      </c>
      <c r="I2660" s="21" t="s">
        <v>60</v>
      </c>
      <c r="J2660" s="23"/>
      <c r="K2660" s="24">
        <v>16</v>
      </c>
      <c r="M2660" s="25" t="str">
        <f>IF(I2660="","",IF(I2660="인문",성적입력!$C$8,성적입력!$C$9))</f>
        <v>A</v>
      </c>
      <c r="N2660" s="26">
        <f>성적입력!$C$15</f>
        <v>3</v>
      </c>
      <c r="P2660" s="27" t="str">
        <f t="shared" si="123"/>
        <v/>
      </c>
      <c r="R2660" s="26" t="str">
        <f t="array" ref="R2660">IFERROR(IF(OR(J2660="",M2660="",F2660=""),"",IF(F2660="학생부종합",INDEX(종합배치표!$C:$Q,MATCH(J2660,종합배치표!$B:$B,0),(MATCH(M2660,{"A","B","C","D","E"},0)-1)*3+1),INDEX(교과배치표!$C:$Q,MATCH(J2660,교과배치표!$B:$B,0),(MATCH(M2660,{"A","B","C","D","E"},0)-1)*3+1))),"")</f>
        <v/>
      </c>
      <c r="S2660" s="26" t="str">
        <f t="array" ref="S2660">IFERROR(IF(OR(J2660="",M2660="",F2660=""),"",IF(F2660="학생부종합",INDEX(종합배치표!$C:$Q,MATCH(J2660,종합배치표!$B:$B,0),(MATCH(M2660,{"A","B","C","D","E"},0)-1)*3+2),INDEX(교과배치표!$C:$Q,MATCH(J2660,교과배치표!$B:$B,0),(MATCH(M2660,{"A","B","C","D","E"},0)-1)*3+2))),"")</f>
        <v/>
      </c>
      <c r="T2660" s="26" t="str">
        <f t="array" ref="T2660">IFERROR(IF(OR(J2660="",M2660="",F2660=""),"",IF(F2660="학생부종합",INDEX(종합배치표!$C:$Q,MATCH(J2660,종합배치표!$B:$B,0),(MATCH(M2660,{"A","B","C","D","E"},0)-1)*3+3),INDEX(교과배치표!$C:$Q,MATCH(J2660,교과배치표!$B:$B,0),(MATCH(M2660,{"A","B","C","D","E"},0)-1)*3+3))),"")</f>
        <v/>
      </c>
      <c r="V2660" s="140">
        <f t="shared" si="124"/>
        <v>2.7</v>
      </c>
      <c r="W2660" s="141" t="str">
        <f t="shared" si="125"/>
        <v/>
      </c>
    </row>
    <row r="2661" spans="2:23" ht="14.25" customHeight="1">
      <c r="B2661" s="20">
        <v>3024</v>
      </c>
      <c r="C2661" s="21" t="s">
        <v>22</v>
      </c>
      <c r="D2661" s="21" t="s">
        <v>22</v>
      </c>
      <c r="E2661" s="21" t="s">
        <v>1109</v>
      </c>
      <c r="F2661" s="21" t="s">
        <v>24</v>
      </c>
      <c r="G2661" s="21" t="s">
        <v>1110</v>
      </c>
      <c r="H2661" s="29" t="s">
        <v>1114</v>
      </c>
      <c r="I2661" s="21" t="s">
        <v>60</v>
      </c>
      <c r="J2661" s="23"/>
      <c r="K2661" s="24">
        <v>44</v>
      </c>
      <c r="M2661" s="25" t="str">
        <f>IF(I2661="","",IF(I2661="인문",성적입력!$C$8,성적입력!$C$9))</f>
        <v>A</v>
      </c>
      <c r="N2661" s="26">
        <f>성적입력!$C$15</f>
        <v>3</v>
      </c>
      <c r="P2661" s="27" t="str">
        <f t="shared" si="123"/>
        <v/>
      </c>
      <c r="R2661" s="26" t="str">
        <f t="array" ref="R2661">IFERROR(IF(OR(J2661="",M2661="",F2661=""),"",IF(F2661="학생부종합",INDEX(종합배치표!$C:$Q,MATCH(J2661,종합배치표!$B:$B,0),(MATCH(M2661,{"A","B","C","D","E"},0)-1)*3+1),INDEX(교과배치표!$C:$Q,MATCH(J2661,교과배치표!$B:$B,0),(MATCH(M2661,{"A","B","C","D","E"},0)-1)*3+1))),"")</f>
        <v/>
      </c>
      <c r="S2661" s="26" t="str">
        <f t="array" ref="S2661">IFERROR(IF(OR(J2661="",M2661="",F2661=""),"",IF(F2661="학생부종합",INDEX(종합배치표!$C:$Q,MATCH(J2661,종합배치표!$B:$B,0),(MATCH(M2661,{"A","B","C","D","E"},0)-1)*3+2),INDEX(교과배치표!$C:$Q,MATCH(J2661,교과배치표!$B:$B,0),(MATCH(M2661,{"A","B","C","D","E"},0)-1)*3+2))),"")</f>
        <v/>
      </c>
      <c r="T2661" s="26" t="str">
        <f t="array" ref="T2661">IFERROR(IF(OR(J2661="",M2661="",F2661=""),"",IF(F2661="학생부종합",INDEX(종합배치표!$C:$Q,MATCH(J2661,종합배치표!$B:$B,0),(MATCH(M2661,{"A","B","C","D","E"},0)-1)*3+3),INDEX(교과배치표!$C:$Q,MATCH(J2661,교과배치표!$B:$B,0),(MATCH(M2661,{"A","B","C","D","E"},0)-1)*3+3))),"")</f>
        <v/>
      </c>
      <c r="V2661" s="140">
        <f t="shared" si="124"/>
        <v>2.7</v>
      </c>
      <c r="W2661" s="141" t="str">
        <f t="shared" si="125"/>
        <v/>
      </c>
    </row>
    <row r="2662" spans="2:23" ht="14.25" customHeight="1">
      <c r="B2662" s="20">
        <v>3025</v>
      </c>
      <c r="C2662" s="21" t="s">
        <v>22</v>
      </c>
      <c r="D2662" s="21" t="s">
        <v>22</v>
      </c>
      <c r="E2662" s="21" t="s">
        <v>1109</v>
      </c>
      <c r="F2662" s="21" t="s">
        <v>24</v>
      </c>
      <c r="G2662" s="21" t="s">
        <v>1110</v>
      </c>
      <c r="H2662" s="29" t="s">
        <v>1115</v>
      </c>
      <c r="I2662" s="21" t="s">
        <v>60</v>
      </c>
      <c r="J2662" s="23"/>
      <c r="K2662" s="24">
        <v>28</v>
      </c>
      <c r="M2662" s="25" t="str">
        <f>IF(I2662="","",IF(I2662="인문",성적입력!$C$8,성적입력!$C$9))</f>
        <v>A</v>
      </c>
      <c r="N2662" s="26">
        <f>성적입력!$C$15</f>
        <v>3</v>
      </c>
      <c r="P2662" s="27" t="str">
        <f t="shared" si="123"/>
        <v/>
      </c>
      <c r="R2662" s="26" t="str">
        <f t="array" ref="R2662">IFERROR(IF(OR(J2662="",M2662="",F2662=""),"",IF(F2662="학생부종합",INDEX(종합배치표!$C:$Q,MATCH(J2662,종합배치표!$B:$B,0),(MATCH(M2662,{"A","B","C","D","E"},0)-1)*3+1),INDEX(교과배치표!$C:$Q,MATCH(J2662,교과배치표!$B:$B,0),(MATCH(M2662,{"A","B","C","D","E"},0)-1)*3+1))),"")</f>
        <v/>
      </c>
      <c r="S2662" s="26" t="str">
        <f t="array" ref="S2662">IFERROR(IF(OR(J2662="",M2662="",F2662=""),"",IF(F2662="학생부종합",INDEX(종합배치표!$C:$Q,MATCH(J2662,종합배치표!$B:$B,0),(MATCH(M2662,{"A","B","C","D","E"},0)-1)*3+2),INDEX(교과배치표!$C:$Q,MATCH(J2662,교과배치표!$B:$B,0),(MATCH(M2662,{"A","B","C","D","E"},0)-1)*3+2))),"")</f>
        <v/>
      </c>
      <c r="T2662" s="26" t="str">
        <f t="array" ref="T2662">IFERROR(IF(OR(J2662="",M2662="",F2662=""),"",IF(F2662="학생부종합",INDEX(종합배치표!$C:$Q,MATCH(J2662,종합배치표!$B:$B,0),(MATCH(M2662,{"A","B","C","D","E"},0)-1)*3+3),INDEX(교과배치표!$C:$Q,MATCH(J2662,교과배치표!$B:$B,0),(MATCH(M2662,{"A","B","C","D","E"},0)-1)*3+3))),"")</f>
        <v/>
      </c>
      <c r="V2662" s="140">
        <f t="shared" si="124"/>
        <v>2.7</v>
      </c>
      <c r="W2662" s="141" t="str">
        <f t="shared" si="125"/>
        <v/>
      </c>
    </row>
    <row r="2663" spans="2:23" ht="14.25" customHeight="1">
      <c r="B2663" s="20">
        <v>3026</v>
      </c>
      <c r="C2663" s="21" t="s">
        <v>22</v>
      </c>
      <c r="D2663" s="21" t="s">
        <v>22</v>
      </c>
      <c r="E2663" s="21" t="s">
        <v>1109</v>
      </c>
      <c r="F2663" s="21" t="s">
        <v>24</v>
      </c>
      <c r="G2663" s="21" t="s">
        <v>1110</v>
      </c>
      <c r="H2663" s="21" t="s">
        <v>232</v>
      </c>
      <c r="I2663" s="21" t="s">
        <v>27</v>
      </c>
      <c r="J2663" s="23"/>
      <c r="K2663" s="24">
        <v>37</v>
      </c>
      <c r="M2663" s="25" t="str">
        <f>IF(I2663="","",IF(I2663="인문",성적입력!$C$8,성적입력!$C$9))</f>
        <v>A</v>
      </c>
      <c r="N2663" s="26">
        <f>성적입력!$C$15</f>
        <v>3</v>
      </c>
      <c r="P2663" s="27" t="str">
        <f t="shared" si="123"/>
        <v/>
      </c>
      <c r="R2663" s="26" t="str">
        <f t="array" ref="R2663">IFERROR(IF(OR(J2663="",M2663="",F2663=""),"",IF(F2663="학생부종합",INDEX(종합배치표!$C:$Q,MATCH(J2663,종합배치표!$B:$B,0),(MATCH(M2663,{"A","B","C","D","E"},0)-1)*3+1),INDEX(교과배치표!$C:$Q,MATCH(J2663,교과배치표!$B:$B,0),(MATCH(M2663,{"A","B","C","D","E"},0)-1)*3+1))),"")</f>
        <v/>
      </c>
      <c r="S2663" s="26" t="str">
        <f t="array" ref="S2663">IFERROR(IF(OR(J2663="",M2663="",F2663=""),"",IF(F2663="학생부종합",INDEX(종합배치표!$C:$Q,MATCH(J2663,종합배치표!$B:$B,0),(MATCH(M2663,{"A","B","C","D","E"},0)-1)*3+2),INDEX(교과배치표!$C:$Q,MATCH(J2663,교과배치표!$B:$B,0),(MATCH(M2663,{"A","B","C","D","E"},0)-1)*3+2))),"")</f>
        <v/>
      </c>
      <c r="T2663" s="26" t="str">
        <f t="array" ref="T2663">IFERROR(IF(OR(J2663="",M2663="",F2663=""),"",IF(F2663="학생부종합",INDEX(종합배치표!$C:$Q,MATCH(J2663,종합배치표!$B:$B,0),(MATCH(M2663,{"A","B","C","D","E"},0)-1)*3+3),INDEX(교과배치표!$C:$Q,MATCH(J2663,교과배치표!$B:$B,0),(MATCH(M2663,{"A","B","C","D","E"},0)-1)*3+3))),"")</f>
        <v/>
      </c>
      <c r="V2663" s="140">
        <f t="shared" si="124"/>
        <v>2.7</v>
      </c>
      <c r="W2663" s="141" t="str">
        <f t="shared" si="125"/>
        <v/>
      </c>
    </row>
    <row r="2664" spans="2:23" ht="14.25" customHeight="1">
      <c r="B2664" s="20">
        <v>3027</v>
      </c>
      <c r="C2664" s="21" t="s">
        <v>22</v>
      </c>
      <c r="D2664" s="21" t="s">
        <v>22</v>
      </c>
      <c r="E2664" s="21" t="s">
        <v>1109</v>
      </c>
      <c r="F2664" s="21" t="s">
        <v>24</v>
      </c>
      <c r="G2664" s="21" t="s">
        <v>1110</v>
      </c>
      <c r="H2664" s="21" t="s">
        <v>1116</v>
      </c>
      <c r="I2664" s="21" t="s">
        <v>514</v>
      </c>
      <c r="J2664" s="23"/>
      <c r="K2664" s="24">
        <v>11</v>
      </c>
      <c r="M2664" s="25" t="str">
        <f>IF(I2664="","",IF(I2664="인문",성적입력!$C$8,성적입력!$C$9))</f>
        <v>A</v>
      </c>
      <c r="N2664" s="26">
        <f>성적입력!$C$15</f>
        <v>3</v>
      </c>
      <c r="P2664" s="27" t="str">
        <f t="shared" si="123"/>
        <v/>
      </c>
      <c r="R2664" s="26" t="str">
        <f t="array" ref="R2664">IFERROR(IF(OR(J2664="",M2664="",F2664=""),"",IF(F2664="학생부종합",INDEX(종합배치표!$C:$Q,MATCH(J2664,종합배치표!$B:$B,0),(MATCH(M2664,{"A","B","C","D","E"},0)-1)*3+1),INDEX(교과배치표!$C:$Q,MATCH(J2664,교과배치표!$B:$B,0),(MATCH(M2664,{"A","B","C","D","E"},0)-1)*3+1))),"")</f>
        <v/>
      </c>
      <c r="S2664" s="26" t="str">
        <f t="array" ref="S2664">IFERROR(IF(OR(J2664="",M2664="",F2664=""),"",IF(F2664="학생부종합",INDEX(종합배치표!$C:$Q,MATCH(J2664,종합배치표!$B:$B,0),(MATCH(M2664,{"A","B","C","D","E"},0)-1)*3+2),INDEX(교과배치표!$C:$Q,MATCH(J2664,교과배치표!$B:$B,0),(MATCH(M2664,{"A","B","C","D","E"},0)-1)*3+2))),"")</f>
        <v/>
      </c>
      <c r="T2664" s="26" t="str">
        <f t="array" ref="T2664">IFERROR(IF(OR(J2664="",M2664="",F2664=""),"",IF(F2664="학생부종합",INDEX(종합배치표!$C:$Q,MATCH(J2664,종합배치표!$B:$B,0),(MATCH(M2664,{"A","B","C","D","E"},0)-1)*3+3),INDEX(교과배치표!$C:$Q,MATCH(J2664,교과배치표!$B:$B,0),(MATCH(M2664,{"A","B","C","D","E"},0)-1)*3+3))),"")</f>
        <v/>
      </c>
      <c r="V2664" s="140">
        <f t="shared" si="124"/>
        <v>2.7</v>
      </c>
      <c r="W2664" s="141" t="str">
        <f t="shared" si="125"/>
        <v/>
      </c>
    </row>
    <row r="2665" spans="2:23" ht="14.25" customHeight="1">
      <c r="B2665" s="20">
        <v>3028</v>
      </c>
      <c r="C2665" s="21" t="s">
        <v>22</v>
      </c>
      <c r="D2665" s="21" t="s">
        <v>22</v>
      </c>
      <c r="E2665" s="21" t="s">
        <v>1109</v>
      </c>
      <c r="F2665" s="21" t="s">
        <v>24</v>
      </c>
      <c r="G2665" s="21" t="s">
        <v>1110</v>
      </c>
      <c r="H2665" s="21" t="s">
        <v>51</v>
      </c>
      <c r="I2665" s="21" t="s">
        <v>27</v>
      </c>
      <c r="J2665" s="23"/>
      <c r="K2665" s="24">
        <v>10</v>
      </c>
      <c r="M2665" s="25" t="str">
        <f>IF(I2665="","",IF(I2665="인문",성적입력!$C$8,성적입력!$C$9))</f>
        <v>A</v>
      </c>
      <c r="N2665" s="26">
        <f>성적입력!$C$15</f>
        <v>3</v>
      </c>
      <c r="P2665" s="27" t="str">
        <f t="shared" si="123"/>
        <v/>
      </c>
      <c r="R2665" s="26" t="str">
        <f t="array" ref="R2665">IFERROR(IF(OR(J2665="",M2665="",F2665=""),"",IF(F2665="학생부종합",INDEX(종합배치표!$C:$Q,MATCH(J2665,종합배치표!$B:$B,0),(MATCH(M2665,{"A","B","C","D","E"},0)-1)*3+1),INDEX(교과배치표!$C:$Q,MATCH(J2665,교과배치표!$B:$B,0),(MATCH(M2665,{"A","B","C","D","E"},0)-1)*3+1))),"")</f>
        <v/>
      </c>
      <c r="S2665" s="26" t="str">
        <f t="array" ref="S2665">IFERROR(IF(OR(J2665="",M2665="",F2665=""),"",IF(F2665="학생부종합",INDEX(종합배치표!$C:$Q,MATCH(J2665,종합배치표!$B:$B,0),(MATCH(M2665,{"A","B","C","D","E"},0)-1)*3+2),INDEX(교과배치표!$C:$Q,MATCH(J2665,교과배치표!$B:$B,0),(MATCH(M2665,{"A","B","C","D","E"},0)-1)*3+2))),"")</f>
        <v/>
      </c>
      <c r="T2665" s="26" t="str">
        <f t="array" ref="T2665">IFERROR(IF(OR(J2665="",M2665="",F2665=""),"",IF(F2665="학생부종합",INDEX(종합배치표!$C:$Q,MATCH(J2665,종합배치표!$B:$B,0),(MATCH(M2665,{"A","B","C","D","E"},0)-1)*3+3),INDEX(교과배치표!$C:$Q,MATCH(J2665,교과배치표!$B:$B,0),(MATCH(M2665,{"A","B","C","D","E"},0)-1)*3+3))),"")</f>
        <v/>
      </c>
      <c r="V2665" s="140">
        <f t="shared" si="124"/>
        <v>2.7</v>
      </c>
      <c r="W2665" s="141" t="str">
        <f t="shared" si="125"/>
        <v/>
      </c>
    </row>
    <row r="2666" spans="2:23" ht="14.25" customHeight="1">
      <c r="B2666" s="20">
        <v>3029</v>
      </c>
      <c r="C2666" s="21" t="s">
        <v>22</v>
      </c>
      <c r="D2666" s="21" t="s">
        <v>22</v>
      </c>
      <c r="E2666" s="21" t="s">
        <v>1109</v>
      </c>
      <c r="F2666" s="21" t="s">
        <v>68</v>
      </c>
      <c r="G2666" s="21" t="s">
        <v>246</v>
      </c>
      <c r="H2666" s="21" t="s">
        <v>274</v>
      </c>
      <c r="I2666" s="21" t="s">
        <v>27</v>
      </c>
      <c r="J2666" s="23"/>
      <c r="K2666" s="24">
        <v>4</v>
      </c>
      <c r="M2666" s="25" t="str">
        <f>IF(I2666="","",IF(I2666="인문",성적입력!$C$8,성적입력!$C$9))</f>
        <v>A</v>
      </c>
      <c r="N2666" s="26">
        <f>성적입력!$C$15</f>
        <v>3</v>
      </c>
      <c r="P2666" s="27" t="str">
        <f t="shared" si="123"/>
        <v/>
      </c>
      <c r="R2666" s="26" t="str">
        <f t="array" ref="R2666">IFERROR(IF(OR(J2666="",M2666="",F2666=""),"",IF(F2666="학생부종합",INDEX(종합배치표!$C:$Q,MATCH(J2666,종합배치표!$B:$B,0),(MATCH(M2666,{"A","B","C","D","E"},0)-1)*3+1),INDEX(교과배치표!$C:$Q,MATCH(J2666,교과배치표!$B:$B,0),(MATCH(M2666,{"A","B","C","D","E"},0)-1)*3+1))),"")</f>
        <v/>
      </c>
      <c r="S2666" s="26" t="str">
        <f t="array" ref="S2666">IFERROR(IF(OR(J2666="",M2666="",F2666=""),"",IF(F2666="학생부종합",INDEX(종합배치표!$C:$Q,MATCH(J2666,종합배치표!$B:$B,0),(MATCH(M2666,{"A","B","C","D","E"},0)-1)*3+2),INDEX(교과배치표!$C:$Q,MATCH(J2666,교과배치표!$B:$B,0),(MATCH(M2666,{"A","B","C","D","E"},0)-1)*3+2))),"")</f>
        <v/>
      </c>
      <c r="T2666" s="26" t="str">
        <f t="array" ref="T2666">IFERROR(IF(OR(J2666="",M2666="",F2666=""),"",IF(F2666="학생부종합",INDEX(종합배치표!$C:$Q,MATCH(J2666,종합배치표!$B:$B,0),(MATCH(M2666,{"A","B","C","D","E"},0)-1)*3+3),INDEX(교과배치표!$C:$Q,MATCH(J2666,교과배치표!$B:$B,0),(MATCH(M2666,{"A","B","C","D","E"},0)-1)*3+3))),"")</f>
        <v/>
      </c>
      <c r="V2666" s="140">
        <f t="shared" si="124"/>
        <v>2.7</v>
      </c>
      <c r="W2666" s="141" t="str">
        <f t="shared" si="125"/>
        <v/>
      </c>
    </row>
    <row r="2667" spans="2:23" ht="14.25" customHeight="1">
      <c r="B2667" s="20">
        <v>3030</v>
      </c>
      <c r="C2667" s="21" t="s">
        <v>22</v>
      </c>
      <c r="D2667" s="21" t="s">
        <v>22</v>
      </c>
      <c r="E2667" s="21" t="s">
        <v>1109</v>
      </c>
      <c r="F2667" s="21" t="s">
        <v>24</v>
      </c>
      <c r="G2667" s="21" t="s">
        <v>1110</v>
      </c>
      <c r="H2667" s="21" t="s">
        <v>274</v>
      </c>
      <c r="I2667" s="21" t="s">
        <v>27</v>
      </c>
      <c r="J2667" s="23"/>
      <c r="K2667" s="24">
        <v>10</v>
      </c>
      <c r="M2667" s="25" t="str">
        <f>IF(I2667="","",IF(I2667="인문",성적입력!$C$8,성적입력!$C$9))</f>
        <v>A</v>
      </c>
      <c r="N2667" s="26">
        <f>성적입력!$C$15</f>
        <v>3</v>
      </c>
      <c r="P2667" s="27" t="str">
        <f t="shared" si="123"/>
        <v/>
      </c>
      <c r="R2667" s="26" t="str">
        <f t="array" ref="R2667">IFERROR(IF(OR(J2667="",M2667="",F2667=""),"",IF(F2667="학생부종합",INDEX(종합배치표!$C:$Q,MATCH(J2667,종합배치표!$B:$B,0),(MATCH(M2667,{"A","B","C","D","E"},0)-1)*3+1),INDEX(교과배치표!$C:$Q,MATCH(J2667,교과배치표!$B:$B,0),(MATCH(M2667,{"A","B","C","D","E"},0)-1)*3+1))),"")</f>
        <v/>
      </c>
      <c r="S2667" s="26" t="str">
        <f t="array" ref="S2667">IFERROR(IF(OR(J2667="",M2667="",F2667=""),"",IF(F2667="학생부종합",INDEX(종합배치표!$C:$Q,MATCH(J2667,종합배치표!$B:$B,0),(MATCH(M2667,{"A","B","C","D","E"},0)-1)*3+2),INDEX(교과배치표!$C:$Q,MATCH(J2667,교과배치표!$B:$B,0),(MATCH(M2667,{"A","B","C","D","E"},0)-1)*3+2))),"")</f>
        <v/>
      </c>
      <c r="T2667" s="26" t="str">
        <f t="array" ref="T2667">IFERROR(IF(OR(J2667="",M2667="",F2667=""),"",IF(F2667="학생부종합",INDEX(종합배치표!$C:$Q,MATCH(J2667,종합배치표!$B:$B,0),(MATCH(M2667,{"A","B","C","D","E"},0)-1)*3+3),INDEX(교과배치표!$C:$Q,MATCH(J2667,교과배치표!$B:$B,0),(MATCH(M2667,{"A","B","C","D","E"},0)-1)*3+3))),"")</f>
        <v/>
      </c>
      <c r="V2667" s="140">
        <f t="shared" si="124"/>
        <v>2.7</v>
      </c>
      <c r="W2667" s="141" t="str">
        <f t="shared" si="125"/>
        <v/>
      </c>
    </row>
    <row r="2668" spans="2:23" ht="14.25" customHeight="1">
      <c r="B2668" s="20">
        <v>3031</v>
      </c>
      <c r="C2668" s="21" t="s">
        <v>22</v>
      </c>
      <c r="D2668" s="21" t="s">
        <v>22</v>
      </c>
      <c r="E2668" s="21" t="s">
        <v>1109</v>
      </c>
      <c r="F2668" s="21" t="s">
        <v>24</v>
      </c>
      <c r="G2668" s="21" t="s">
        <v>1110</v>
      </c>
      <c r="H2668" s="21" t="s">
        <v>276</v>
      </c>
      <c r="I2668" s="21" t="s">
        <v>27</v>
      </c>
      <c r="J2668" s="23"/>
      <c r="K2668" s="24">
        <v>13</v>
      </c>
      <c r="M2668" s="25" t="str">
        <f>IF(I2668="","",IF(I2668="인문",성적입력!$C$8,성적입력!$C$9))</f>
        <v>A</v>
      </c>
      <c r="N2668" s="26">
        <f>성적입력!$C$15</f>
        <v>3</v>
      </c>
      <c r="P2668" s="27" t="str">
        <f t="shared" si="123"/>
        <v/>
      </c>
      <c r="R2668" s="26" t="str">
        <f t="array" ref="R2668">IFERROR(IF(OR(J2668="",M2668="",F2668=""),"",IF(F2668="학생부종합",INDEX(종합배치표!$C:$Q,MATCH(J2668,종합배치표!$B:$B,0),(MATCH(M2668,{"A","B","C","D","E"},0)-1)*3+1),INDEX(교과배치표!$C:$Q,MATCH(J2668,교과배치표!$B:$B,0),(MATCH(M2668,{"A","B","C","D","E"},0)-1)*3+1))),"")</f>
        <v/>
      </c>
      <c r="S2668" s="26" t="str">
        <f t="array" ref="S2668">IFERROR(IF(OR(J2668="",M2668="",F2668=""),"",IF(F2668="학생부종합",INDEX(종합배치표!$C:$Q,MATCH(J2668,종합배치표!$B:$B,0),(MATCH(M2668,{"A","B","C","D","E"},0)-1)*3+2),INDEX(교과배치표!$C:$Q,MATCH(J2668,교과배치표!$B:$B,0),(MATCH(M2668,{"A","B","C","D","E"},0)-1)*3+2))),"")</f>
        <v/>
      </c>
      <c r="T2668" s="26" t="str">
        <f t="array" ref="T2668">IFERROR(IF(OR(J2668="",M2668="",F2668=""),"",IF(F2668="학생부종합",INDEX(종합배치표!$C:$Q,MATCH(J2668,종합배치표!$B:$B,0),(MATCH(M2668,{"A","B","C","D","E"},0)-1)*3+3),INDEX(교과배치표!$C:$Q,MATCH(J2668,교과배치표!$B:$B,0),(MATCH(M2668,{"A","B","C","D","E"},0)-1)*3+3))),"")</f>
        <v/>
      </c>
      <c r="V2668" s="140">
        <f t="shared" si="124"/>
        <v>2.7</v>
      </c>
      <c r="W2668" s="141" t="str">
        <f t="shared" si="125"/>
        <v/>
      </c>
    </row>
    <row r="2669" spans="2:23" ht="14.25" customHeight="1">
      <c r="B2669" s="20">
        <v>3032</v>
      </c>
      <c r="C2669" s="21" t="s">
        <v>22</v>
      </c>
      <c r="D2669" s="21" t="s">
        <v>22</v>
      </c>
      <c r="E2669" s="21" t="s">
        <v>1109</v>
      </c>
      <c r="F2669" s="21" t="s">
        <v>24</v>
      </c>
      <c r="G2669" s="21" t="s">
        <v>1110</v>
      </c>
      <c r="H2669" s="21" t="s">
        <v>1117</v>
      </c>
      <c r="I2669" s="21" t="s">
        <v>60</v>
      </c>
      <c r="J2669" s="23"/>
      <c r="K2669" s="24">
        <v>24</v>
      </c>
      <c r="M2669" s="25" t="str">
        <f>IF(I2669="","",IF(I2669="인문",성적입력!$C$8,성적입력!$C$9))</f>
        <v>A</v>
      </c>
      <c r="N2669" s="26">
        <f>성적입력!$C$15</f>
        <v>3</v>
      </c>
      <c r="P2669" s="27" t="str">
        <f t="shared" si="123"/>
        <v/>
      </c>
      <c r="R2669" s="26" t="str">
        <f t="array" ref="R2669">IFERROR(IF(OR(J2669="",M2669="",F2669=""),"",IF(F2669="학생부종합",INDEX(종합배치표!$C:$Q,MATCH(J2669,종합배치표!$B:$B,0),(MATCH(M2669,{"A","B","C","D","E"},0)-1)*3+1),INDEX(교과배치표!$C:$Q,MATCH(J2669,교과배치표!$B:$B,0),(MATCH(M2669,{"A","B","C","D","E"},0)-1)*3+1))),"")</f>
        <v/>
      </c>
      <c r="S2669" s="26" t="str">
        <f t="array" ref="S2669">IFERROR(IF(OR(J2669="",M2669="",F2669=""),"",IF(F2669="학생부종합",INDEX(종합배치표!$C:$Q,MATCH(J2669,종합배치표!$B:$B,0),(MATCH(M2669,{"A","B","C","D","E"},0)-1)*3+2),INDEX(교과배치표!$C:$Q,MATCH(J2669,교과배치표!$B:$B,0),(MATCH(M2669,{"A","B","C","D","E"},0)-1)*3+2))),"")</f>
        <v/>
      </c>
      <c r="T2669" s="26" t="str">
        <f t="array" ref="T2669">IFERROR(IF(OR(J2669="",M2669="",F2669=""),"",IF(F2669="학생부종합",INDEX(종합배치표!$C:$Q,MATCH(J2669,종합배치표!$B:$B,0),(MATCH(M2669,{"A","B","C","D","E"},0)-1)*3+3),INDEX(교과배치표!$C:$Q,MATCH(J2669,교과배치표!$B:$B,0),(MATCH(M2669,{"A","B","C","D","E"},0)-1)*3+3))),"")</f>
        <v/>
      </c>
      <c r="V2669" s="140">
        <f t="shared" si="124"/>
        <v>2.7</v>
      </c>
      <c r="W2669" s="141" t="str">
        <f t="shared" si="125"/>
        <v/>
      </c>
    </row>
    <row r="2670" spans="2:23" ht="14.25" customHeight="1">
      <c r="B2670" s="20">
        <v>3033</v>
      </c>
      <c r="C2670" s="21" t="s">
        <v>22</v>
      </c>
      <c r="D2670" s="21" t="s">
        <v>22</v>
      </c>
      <c r="E2670" s="21" t="s">
        <v>1109</v>
      </c>
      <c r="F2670" s="21" t="s">
        <v>24</v>
      </c>
      <c r="G2670" s="21" t="s">
        <v>1110</v>
      </c>
      <c r="H2670" s="21" t="s">
        <v>1118</v>
      </c>
      <c r="I2670" s="21" t="s">
        <v>27</v>
      </c>
      <c r="J2670" s="23"/>
      <c r="K2670" s="24">
        <v>13</v>
      </c>
      <c r="M2670" s="25" t="str">
        <f>IF(I2670="","",IF(I2670="인문",성적입력!$C$8,성적입력!$C$9))</f>
        <v>A</v>
      </c>
      <c r="N2670" s="26">
        <f>성적입력!$C$15</f>
        <v>3</v>
      </c>
      <c r="P2670" s="27" t="str">
        <f t="shared" si="123"/>
        <v/>
      </c>
      <c r="R2670" s="26" t="str">
        <f t="array" ref="R2670">IFERROR(IF(OR(J2670="",M2670="",F2670=""),"",IF(F2670="학생부종합",INDEX(종합배치표!$C:$Q,MATCH(J2670,종합배치표!$B:$B,0),(MATCH(M2670,{"A","B","C","D","E"},0)-1)*3+1),INDEX(교과배치표!$C:$Q,MATCH(J2670,교과배치표!$B:$B,0),(MATCH(M2670,{"A","B","C","D","E"},0)-1)*3+1))),"")</f>
        <v/>
      </c>
      <c r="S2670" s="26" t="str">
        <f t="array" ref="S2670">IFERROR(IF(OR(J2670="",M2670="",F2670=""),"",IF(F2670="학생부종합",INDEX(종합배치표!$C:$Q,MATCH(J2670,종합배치표!$B:$B,0),(MATCH(M2670,{"A","B","C","D","E"},0)-1)*3+2),INDEX(교과배치표!$C:$Q,MATCH(J2670,교과배치표!$B:$B,0),(MATCH(M2670,{"A","B","C","D","E"},0)-1)*3+2))),"")</f>
        <v/>
      </c>
      <c r="T2670" s="26" t="str">
        <f t="array" ref="T2670">IFERROR(IF(OR(J2670="",M2670="",F2670=""),"",IF(F2670="학생부종합",INDEX(종합배치표!$C:$Q,MATCH(J2670,종합배치표!$B:$B,0),(MATCH(M2670,{"A","B","C","D","E"},0)-1)*3+3),INDEX(교과배치표!$C:$Q,MATCH(J2670,교과배치표!$B:$B,0),(MATCH(M2670,{"A","B","C","D","E"},0)-1)*3+3))),"")</f>
        <v/>
      </c>
      <c r="V2670" s="140">
        <f t="shared" si="124"/>
        <v>2.7</v>
      </c>
      <c r="W2670" s="141" t="str">
        <f t="shared" si="125"/>
        <v/>
      </c>
    </row>
    <row r="2671" spans="2:23" ht="14.25" customHeight="1">
      <c r="B2671" s="20">
        <v>3034</v>
      </c>
      <c r="C2671" s="21" t="s">
        <v>22</v>
      </c>
      <c r="D2671" s="21" t="s">
        <v>22</v>
      </c>
      <c r="E2671" s="21" t="s">
        <v>1109</v>
      </c>
      <c r="F2671" s="21" t="s">
        <v>24</v>
      </c>
      <c r="G2671" s="21" t="s">
        <v>1110</v>
      </c>
      <c r="H2671" s="21" t="s">
        <v>1119</v>
      </c>
      <c r="I2671" s="21" t="s">
        <v>60</v>
      </c>
      <c r="J2671" s="23"/>
      <c r="K2671" s="24">
        <v>25</v>
      </c>
      <c r="M2671" s="25" t="str">
        <f>IF(I2671="","",IF(I2671="인문",성적입력!$C$8,성적입력!$C$9))</f>
        <v>A</v>
      </c>
      <c r="N2671" s="26">
        <f>성적입력!$C$15</f>
        <v>3</v>
      </c>
      <c r="P2671" s="27" t="str">
        <f t="shared" si="123"/>
        <v/>
      </c>
      <c r="R2671" s="26" t="str">
        <f t="array" ref="R2671">IFERROR(IF(OR(J2671="",M2671="",F2671=""),"",IF(F2671="학생부종합",INDEX(종합배치표!$C:$Q,MATCH(J2671,종합배치표!$B:$B,0),(MATCH(M2671,{"A","B","C","D","E"},0)-1)*3+1),INDEX(교과배치표!$C:$Q,MATCH(J2671,교과배치표!$B:$B,0),(MATCH(M2671,{"A","B","C","D","E"},0)-1)*3+1))),"")</f>
        <v/>
      </c>
      <c r="S2671" s="26" t="str">
        <f t="array" ref="S2671">IFERROR(IF(OR(J2671="",M2671="",F2671=""),"",IF(F2671="학생부종합",INDEX(종합배치표!$C:$Q,MATCH(J2671,종합배치표!$B:$B,0),(MATCH(M2671,{"A","B","C","D","E"},0)-1)*3+2),INDEX(교과배치표!$C:$Q,MATCH(J2671,교과배치표!$B:$B,0),(MATCH(M2671,{"A","B","C","D","E"},0)-1)*3+2))),"")</f>
        <v/>
      </c>
      <c r="T2671" s="26" t="str">
        <f t="array" ref="T2671">IFERROR(IF(OR(J2671="",M2671="",F2671=""),"",IF(F2671="학생부종합",INDEX(종합배치표!$C:$Q,MATCH(J2671,종합배치표!$B:$B,0),(MATCH(M2671,{"A","B","C","D","E"},0)-1)*3+3),INDEX(교과배치표!$C:$Q,MATCH(J2671,교과배치표!$B:$B,0),(MATCH(M2671,{"A","B","C","D","E"},0)-1)*3+3))),"")</f>
        <v/>
      </c>
      <c r="V2671" s="140">
        <f t="shared" si="124"/>
        <v>2.7</v>
      </c>
      <c r="W2671" s="141" t="str">
        <f t="shared" si="125"/>
        <v/>
      </c>
    </row>
    <row r="2672" spans="2:23" ht="14.25" customHeight="1">
      <c r="B2672" s="20">
        <v>3035</v>
      </c>
      <c r="C2672" s="21" t="s">
        <v>22</v>
      </c>
      <c r="D2672" s="21" t="s">
        <v>22</v>
      </c>
      <c r="E2672" s="21" t="s">
        <v>1109</v>
      </c>
      <c r="F2672" s="21" t="s">
        <v>24</v>
      </c>
      <c r="G2672" s="21" t="s">
        <v>1110</v>
      </c>
      <c r="H2672" s="21" t="s">
        <v>212</v>
      </c>
      <c r="I2672" s="21" t="s">
        <v>27</v>
      </c>
      <c r="J2672" s="23"/>
      <c r="K2672" s="24">
        <v>12</v>
      </c>
      <c r="M2672" s="25" t="str">
        <f>IF(I2672="","",IF(I2672="인문",성적입력!$C$8,성적입력!$C$9))</f>
        <v>A</v>
      </c>
      <c r="N2672" s="26">
        <f>성적입력!$C$15</f>
        <v>3</v>
      </c>
      <c r="P2672" s="27" t="str">
        <f t="shared" si="123"/>
        <v/>
      </c>
      <c r="R2672" s="26" t="str">
        <f t="array" ref="R2672">IFERROR(IF(OR(J2672="",M2672="",F2672=""),"",IF(F2672="학생부종합",INDEX(종합배치표!$C:$Q,MATCH(J2672,종합배치표!$B:$B,0),(MATCH(M2672,{"A","B","C","D","E"},0)-1)*3+1),INDEX(교과배치표!$C:$Q,MATCH(J2672,교과배치표!$B:$B,0),(MATCH(M2672,{"A","B","C","D","E"},0)-1)*3+1))),"")</f>
        <v/>
      </c>
      <c r="S2672" s="26" t="str">
        <f t="array" ref="S2672">IFERROR(IF(OR(J2672="",M2672="",F2672=""),"",IF(F2672="학생부종합",INDEX(종합배치표!$C:$Q,MATCH(J2672,종합배치표!$B:$B,0),(MATCH(M2672,{"A","B","C","D","E"},0)-1)*3+2),INDEX(교과배치표!$C:$Q,MATCH(J2672,교과배치표!$B:$B,0),(MATCH(M2672,{"A","B","C","D","E"},0)-1)*3+2))),"")</f>
        <v/>
      </c>
      <c r="T2672" s="26" t="str">
        <f t="array" ref="T2672">IFERROR(IF(OR(J2672="",M2672="",F2672=""),"",IF(F2672="학생부종합",INDEX(종합배치표!$C:$Q,MATCH(J2672,종합배치표!$B:$B,0),(MATCH(M2672,{"A","B","C","D","E"},0)-1)*3+3),INDEX(교과배치표!$C:$Q,MATCH(J2672,교과배치표!$B:$B,0),(MATCH(M2672,{"A","B","C","D","E"},0)-1)*3+3))),"")</f>
        <v/>
      </c>
      <c r="V2672" s="140">
        <f t="shared" si="124"/>
        <v>2.7</v>
      </c>
      <c r="W2672" s="141" t="str">
        <f t="shared" si="125"/>
        <v/>
      </c>
    </row>
    <row r="2673" spans="2:23" ht="14.25" customHeight="1">
      <c r="B2673" s="20">
        <v>3036</v>
      </c>
      <c r="C2673" s="21" t="s">
        <v>22</v>
      </c>
      <c r="D2673" s="21" t="s">
        <v>22</v>
      </c>
      <c r="E2673" s="21" t="s">
        <v>1109</v>
      </c>
      <c r="F2673" s="21" t="s">
        <v>24</v>
      </c>
      <c r="G2673" s="21" t="s">
        <v>1110</v>
      </c>
      <c r="H2673" s="21" t="s">
        <v>53</v>
      </c>
      <c r="I2673" s="21" t="s">
        <v>27</v>
      </c>
      <c r="J2673" s="23"/>
      <c r="K2673" s="24">
        <v>17</v>
      </c>
      <c r="M2673" s="25" t="str">
        <f>IF(I2673="","",IF(I2673="인문",성적입력!$C$8,성적입력!$C$9))</f>
        <v>A</v>
      </c>
      <c r="N2673" s="26">
        <f>성적입력!$C$15</f>
        <v>3</v>
      </c>
      <c r="P2673" s="27" t="str">
        <f t="shared" si="123"/>
        <v/>
      </c>
      <c r="R2673" s="26" t="str">
        <f t="array" ref="R2673">IFERROR(IF(OR(J2673="",M2673="",F2673=""),"",IF(F2673="학생부종합",INDEX(종합배치표!$C:$Q,MATCH(J2673,종합배치표!$B:$B,0),(MATCH(M2673,{"A","B","C","D","E"},0)-1)*3+1),INDEX(교과배치표!$C:$Q,MATCH(J2673,교과배치표!$B:$B,0),(MATCH(M2673,{"A","B","C","D","E"},0)-1)*3+1))),"")</f>
        <v/>
      </c>
      <c r="S2673" s="26" t="str">
        <f t="array" ref="S2673">IFERROR(IF(OR(J2673="",M2673="",F2673=""),"",IF(F2673="학생부종합",INDEX(종합배치표!$C:$Q,MATCH(J2673,종합배치표!$B:$B,0),(MATCH(M2673,{"A","B","C","D","E"},0)-1)*3+2),INDEX(교과배치표!$C:$Q,MATCH(J2673,교과배치표!$B:$B,0),(MATCH(M2673,{"A","B","C","D","E"},0)-1)*3+2))),"")</f>
        <v/>
      </c>
      <c r="T2673" s="26" t="str">
        <f t="array" ref="T2673">IFERROR(IF(OR(J2673="",M2673="",F2673=""),"",IF(F2673="학생부종합",INDEX(종합배치표!$C:$Q,MATCH(J2673,종합배치표!$B:$B,0),(MATCH(M2673,{"A","B","C","D","E"},0)-1)*3+3),INDEX(교과배치표!$C:$Q,MATCH(J2673,교과배치표!$B:$B,0),(MATCH(M2673,{"A","B","C","D","E"},0)-1)*3+3))),"")</f>
        <v/>
      </c>
      <c r="V2673" s="140">
        <f t="shared" si="124"/>
        <v>2.7</v>
      </c>
      <c r="W2673" s="141" t="str">
        <f t="shared" si="125"/>
        <v/>
      </c>
    </row>
    <row r="2674" spans="2:23" ht="14.25" customHeight="1">
      <c r="B2674" s="20">
        <v>3037</v>
      </c>
      <c r="C2674" s="21" t="s">
        <v>22</v>
      </c>
      <c r="D2674" s="21" t="s">
        <v>22</v>
      </c>
      <c r="E2674" s="21" t="s">
        <v>1109</v>
      </c>
      <c r="F2674" s="21" t="s">
        <v>68</v>
      </c>
      <c r="G2674" s="21" t="s">
        <v>246</v>
      </c>
      <c r="H2674" s="21" t="s">
        <v>525</v>
      </c>
      <c r="I2674" s="21" t="s">
        <v>27</v>
      </c>
      <c r="J2674" s="23"/>
      <c r="K2674" s="24">
        <v>5</v>
      </c>
      <c r="M2674" s="25" t="str">
        <f>IF(I2674="","",IF(I2674="인문",성적입력!$C$8,성적입력!$C$9))</f>
        <v>A</v>
      </c>
      <c r="N2674" s="26">
        <f>성적입력!$C$15</f>
        <v>3</v>
      </c>
      <c r="P2674" s="27" t="str">
        <f t="shared" si="123"/>
        <v/>
      </c>
      <c r="R2674" s="26" t="str">
        <f t="array" ref="R2674">IFERROR(IF(OR(J2674="",M2674="",F2674=""),"",IF(F2674="학생부종합",INDEX(종합배치표!$C:$Q,MATCH(J2674,종합배치표!$B:$B,0),(MATCH(M2674,{"A","B","C","D","E"},0)-1)*3+1),INDEX(교과배치표!$C:$Q,MATCH(J2674,교과배치표!$B:$B,0),(MATCH(M2674,{"A","B","C","D","E"},0)-1)*3+1))),"")</f>
        <v/>
      </c>
      <c r="S2674" s="26" t="str">
        <f t="array" ref="S2674">IFERROR(IF(OR(J2674="",M2674="",F2674=""),"",IF(F2674="학생부종합",INDEX(종합배치표!$C:$Q,MATCH(J2674,종합배치표!$B:$B,0),(MATCH(M2674,{"A","B","C","D","E"},0)-1)*3+2),INDEX(교과배치표!$C:$Q,MATCH(J2674,교과배치표!$B:$B,0),(MATCH(M2674,{"A","B","C","D","E"},0)-1)*3+2))),"")</f>
        <v/>
      </c>
      <c r="T2674" s="26" t="str">
        <f t="array" ref="T2674">IFERROR(IF(OR(J2674="",M2674="",F2674=""),"",IF(F2674="학생부종합",INDEX(종합배치표!$C:$Q,MATCH(J2674,종합배치표!$B:$B,0),(MATCH(M2674,{"A","B","C","D","E"},0)-1)*3+3),INDEX(교과배치표!$C:$Q,MATCH(J2674,교과배치표!$B:$B,0),(MATCH(M2674,{"A","B","C","D","E"},0)-1)*3+3))),"")</f>
        <v/>
      </c>
      <c r="V2674" s="140">
        <f t="shared" si="124"/>
        <v>2.7</v>
      </c>
      <c r="W2674" s="141" t="str">
        <f t="shared" si="125"/>
        <v/>
      </c>
    </row>
    <row r="2675" spans="2:23" ht="14.25" customHeight="1">
      <c r="B2675" s="20">
        <v>3038</v>
      </c>
      <c r="C2675" s="21" t="s">
        <v>22</v>
      </c>
      <c r="D2675" s="21" t="s">
        <v>22</v>
      </c>
      <c r="E2675" s="21" t="s">
        <v>1109</v>
      </c>
      <c r="F2675" s="21" t="s">
        <v>24</v>
      </c>
      <c r="G2675" s="21" t="s">
        <v>1110</v>
      </c>
      <c r="H2675" s="21" t="s">
        <v>525</v>
      </c>
      <c r="I2675" s="21" t="s">
        <v>27</v>
      </c>
      <c r="J2675" s="23"/>
      <c r="K2675" s="24">
        <v>13</v>
      </c>
      <c r="M2675" s="25" t="str">
        <f>IF(I2675="","",IF(I2675="인문",성적입력!$C$8,성적입력!$C$9))</f>
        <v>A</v>
      </c>
      <c r="N2675" s="26">
        <f>성적입력!$C$15</f>
        <v>3</v>
      </c>
      <c r="P2675" s="27" t="str">
        <f t="shared" si="123"/>
        <v/>
      </c>
      <c r="R2675" s="26" t="str">
        <f t="array" ref="R2675">IFERROR(IF(OR(J2675="",M2675="",F2675=""),"",IF(F2675="학생부종합",INDEX(종합배치표!$C:$Q,MATCH(J2675,종합배치표!$B:$B,0),(MATCH(M2675,{"A","B","C","D","E"},0)-1)*3+1),INDEX(교과배치표!$C:$Q,MATCH(J2675,교과배치표!$B:$B,0),(MATCH(M2675,{"A","B","C","D","E"},0)-1)*3+1))),"")</f>
        <v/>
      </c>
      <c r="S2675" s="26" t="str">
        <f t="array" ref="S2675">IFERROR(IF(OR(J2675="",M2675="",F2675=""),"",IF(F2675="학생부종합",INDEX(종합배치표!$C:$Q,MATCH(J2675,종합배치표!$B:$B,0),(MATCH(M2675,{"A","B","C","D","E"},0)-1)*3+2),INDEX(교과배치표!$C:$Q,MATCH(J2675,교과배치표!$B:$B,0),(MATCH(M2675,{"A","B","C","D","E"},0)-1)*3+2))),"")</f>
        <v/>
      </c>
      <c r="T2675" s="26" t="str">
        <f t="array" ref="T2675">IFERROR(IF(OR(J2675="",M2675="",F2675=""),"",IF(F2675="학생부종합",INDEX(종합배치표!$C:$Q,MATCH(J2675,종합배치표!$B:$B,0),(MATCH(M2675,{"A","B","C","D","E"},0)-1)*3+3),INDEX(교과배치표!$C:$Q,MATCH(J2675,교과배치표!$B:$B,0),(MATCH(M2675,{"A","B","C","D","E"},0)-1)*3+3))),"")</f>
        <v/>
      </c>
      <c r="V2675" s="140">
        <f t="shared" si="124"/>
        <v>2.7</v>
      </c>
      <c r="W2675" s="141" t="str">
        <f t="shared" si="125"/>
        <v/>
      </c>
    </row>
    <row r="2676" spans="2:23" ht="14.25" customHeight="1">
      <c r="B2676" s="20">
        <v>3039</v>
      </c>
      <c r="C2676" s="21" t="s">
        <v>22</v>
      </c>
      <c r="D2676" s="21" t="s">
        <v>22</v>
      </c>
      <c r="E2676" s="21" t="s">
        <v>1109</v>
      </c>
      <c r="F2676" s="21" t="s">
        <v>68</v>
      </c>
      <c r="G2676" s="21" t="s">
        <v>246</v>
      </c>
      <c r="H2676" s="21" t="s">
        <v>263</v>
      </c>
      <c r="I2676" s="21" t="s">
        <v>27</v>
      </c>
      <c r="J2676" s="23"/>
      <c r="K2676" s="24">
        <v>4</v>
      </c>
      <c r="M2676" s="25" t="str">
        <f>IF(I2676="","",IF(I2676="인문",성적입력!$C$8,성적입력!$C$9))</f>
        <v>A</v>
      </c>
      <c r="N2676" s="26">
        <f>성적입력!$C$15</f>
        <v>3</v>
      </c>
      <c r="P2676" s="27" t="str">
        <f t="shared" si="123"/>
        <v/>
      </c>
      <c r="R2676" s="26" t="str">
        <f t="array" ref="R2676">IFERROR(IF(OR(J2676="",M2676="",F2676=""),"",IF(F2676="학생부종합",INDEX(종합배치표!$C:$Q,MATCH(J2676,종합배치표!$B:$B,0),(MATCH(M2676,{"A","B","C","D","E"},0)-1)*3+1),INDEX(교과배치표!$C:$Q,MATCH(J2676,교과배치표!$B:$B,0),(MATCH(M2676,{"A","B","C","D","E"},0)-1)*3+1))),"")</f>
        <v/>
      </c>
      <c r="S2676" s="26" t="str">
        <f t="array" ref="S2676">IFERROR(IF(OR(J2676="",M2676="",F2676=""),"",IF(F2676="학생부종합",INDEX(종합배치표!$C:$Q,MATCH(J2676,종합배치표!$B:$B,0),(MATCH(M2676,{"A","B","C","D","E"},0)-1)*3+2),INDEX(교과배치표!$C:$Q,MATCH(J2676,교과배치표!$B:$B,0),(MATCH(M2676,{"A","B","C","D","E"},0)-1)*3+2))),"")</f>
        <v/>
      </c>
      <c r="T2676" s="26" t="str">
        <f t="array" ref="T2676">IFERROR(IF(OR(J2676="",M2676="",F2676=""),"",IF(F2676="학생부종합",INDEX(종합배치표!$C:$Q,MATCH(J2676,종합배치표!$B:$B,0),(MATCH(M2676,{"A","B","C","D","E"},0)-1)*3+3),INDEX(교과배치표!$C:$Q,MATCH(J2676,교과배치표!$B:$B,0),(MATCH(M2676,{"A","B","C","D","E"},0)-1)*3+3))),"")</f>
        <v/>
      </c>
      <c r="V2676" s="140">
        <f t="shared" si="124"/>
        <v>2.7</v>
      </c>
      <c r="W2676" s="141" t="str">
        <f t="shared" si="125"/>
        <v/>
      </c>
    </row>
    <row r="2677" spans="2:23" ht="14.25" customHeight="1">
      <c r="B2677" s="20">
        <v>3040</v>
      </c>
      <c r="C2677" s="21" t="s">
        <v>22</v>
      </c>
      <c r="D2677" s="21" t="s">
        <v>22</v>
      </c>
      <c r="E2677" s="21" t="s">
        <v>1109</v>
      </c>
      <c r="F2677" s="21" t="s">
        <v>24</v>
      </c>
      <c r="G2677" s="21" t="s">
        <v>1110</v>
      </c>
      <c r="H2677" s="21" t="s">
        <v>263</v>
      </c>
      <c r="I2677" s="21" t="s">
        <v>27</v>
      </c>
      <c r="J2677" s="23"/>
      <c r="K2677" s="24">
        <v>10</v>
      </c>
      <c r="M2677" s="25" t="str">
        <f>IF(I2677="","",IF(I2677="인문",성적입력!$C$8,성적입력!$C$9))</f>
        <v>A</v>
      </c>
      <c r="N2677" s="26">
        <f>성적입력!$C$15</f>
        <v>3</v>
      </c>
      <c r="P2677" s="27" t="str">
        <f t="shared" si="123"/>
        <v/>
      </c>
      <c r="R2677" s="26" t="str">
        <f t="array" ref="R2677">IFERROR(IF(OR(J2677="",M2677="",F2677=""),"",IF(F2677="학생부종합",INDEX(종합배치표!$C:$Q,MATCH(J2677,종합배치표!$B:$B,0),(MATCH(M2677,{"A","B","C","D","E"},0)-1)*3+1),INDEX(교과배치표!$C:$Q,MATCH(J2677,교과배치표!$B:$B,0),(MATCH(M2677,{"A","B","C","D","E"},0)-1)*3+1))),"")</f>
        <v/>
      </c>
      <c r="S2677" s="26" t="str">
        <f t="array" ref="S2677">IFERROR(IF(OR(J2677="",M2677="",F2677=""),"",IF(F2677="학생부종합",INDEX(종합배치표!$C:$Q,MATCH(J2677,종합배치표!$B:$B,0),(MATCH(M2677,{"A","B","C","D","E"},0)-1)*3+2),INDEX(교과배치표!$C:$Q,MATCH(J2677,교과배치표!$B:$B,0),(MATCH(M2677,{"A","B","C","D","E"},0)-1)*3+2))),"")</f>
        <v/>
      </c>
      <c r="T2677" s="26" t="str">
        <f t="array" ref="T2677">IFERROR(IF(OR(J2677="",M2677="",F2677=""),"",IF(F2677="학생부종합",INDEX(종합배치표!$C:$Q,MATCH(J2677,종합배치표!$B:$B,0),(MATCH(M2677,{"A","B","C","D","E"},0)-1)*3+3),INDEX(교과배치표!$C:$Q,MATCH(J2677,교과배치표!$B:$B,0),(MATCH(M2677,{"A","B","C","D","E"},0)-1)*3+3))),"")</f>
        <v/>
      </c>
      <c r="V2677" s="140">
        <f t="shared" si="124"/>
        <v>2.7</v>
      </c>
      <c r="W2677" s="141" t="str">
        <f t="shared" si="125"/>
        <v/>
      </c>
    </row>
    <row r="2678" spans="2:23" ht="14.25" customHeight="1">
      <c r="B2678" s="20">
        <v>3041</v>
      </c>
      <c r="C2678" s="21" t="s">
        <v>22</v>
      </c>
      <c r="D2678" s="21" t="s">
        <v>22</v>
      </c>
      <c r="E2678" s="21" t="s">
        <v>1109</v>
      </c>
      <c r="F2678" s="21" t="s">
        <v>24</v>
      </c>
      <c r="G2678" s="21" t="s">
        <v>1110</v>
      </c>
      <c r="H2678" s="21" t="s">
        <v>1120</v>
      </c>
      <c r="I2678" s="21" t="s">
        <v>60</v>
      </c>
      <c r="J2678" s="23"/>
      <c r="K2678" s="24">
        <v>24</v>
      </c>
      <c r="M2678" s="25" t="str">
        <f>IF(I2678="","",IF(I2678="인문",성적입력!$C$8,성적입력!$C$9))</f>
        <v>A</v>
      </c>
      <c r="N2678" s="26">
        <f>성적입력!$C$15</f>
        <v>3</v>
      </c>
      <c r="P2678" s="27" t="str">
        <f t="shared" si="123"/>
        <v/>
      </c>
      <c r="R2678" s="26" t="str">
        <f t="array" ref="R2678">IFERROR(IF(OR(J2678="",M2678="",F2678=""),"",IF(F2678="학생부종합",INDEX(종합배치표!$C:$Q,MATCH(J2678,종합배치표!$B:$B,0),(MATCH(M2678,{"A","B","C","D","E"},0)-1)*3+1),INDEX(교과배치표!$C:$Q,MATCH(J2678,교과배치표!$B:$B,0),(MATCH(M2678,{"A","B","C","D","E"},0)-1)*3+1))),"")</f>
        <v/>
      </c>
      <c r="S2678" s="26" t="str">
        <f t="array" ref="S2678">IFERROR(IF(OR(J2678="",M2678="",F2678=""),"",IF(F2678="학생부종합",INDEX(종합배치표!$C:$Q,MATCH(J2678,종합배치표!$B:$B,0),(MATCH(M2678,{"A","B","C","D","E"},0)-1)*3+2),INDEX(교과배치표!$C:$Q,MATCH(J2678,교과배치표!$B:$B,0),(MATCH(M2678,{"A","B","C","D","E"},0)-1)*3+2))),"")</f>
        <v/>
      </c>
      <c r="T2678" s="26" t="str">
        <f t="array" ref="T2678">IFERROR(IF(OR(J2678="",M2678="",F2678=""),"",IF(F2678="학생부종합",INDEX(종합배치표!$C:$Q,MATCH(J2678,종합배치표!$B:$B,0),(MATCH(M2678,{"A","B","C","D","E"},0)-1)*3+3),INDEX(교과배치표!$C:$Q,MATCH(J2678,교과배치표!$B:$B,0),(MATCH(M2678,{"A","B","C","D","E"},0)-1)*3+3))),"")</f>
        <v/>
      </c>
      <c r="V2678" s="140">
        <f t="shared" si="124"/>
        <v>2.7</v>
      </c>
      <c r="W2678" s="141" t="str">
        <f t="shared" si="125"/>
        <v/>
      </c>
    </row>
    <row r="2679" spans="2:23" ht="14.25" customHeight="1">
      <c r="B2679" s="20">
        <v>3042</v>
      </c>
      <c r="C2679" s="21" t="s">
        <v>22</v>
      </c>
      <c r="D2679" s="21" t="s">
        <v>22</v>
      </c>
      <c r="E2679" s="21" t="s">
        <v>1109</v>
      </c>
      <c r="F2679" s="21" t="s">
        <v>24</v>
      </c>
      <c r="G2679" s="21" t="s">
        <v>1110</v>
      </c>
      <c r="H2679" s="21" t="s">
        <v>1121</v>
      </c>
      <c r="I2679" s="21" t="s">
        <v>27</v>
      </c>
      <c r="J2679" s="23"/>
      <c r="K2679" s="24">
        <v>16</v>
      </c>
      <c r="M2679" s="25" t="str">
        <f>IF(I2679="","",IF(I2679="인문",성적입력!$C$8,성적입력!$C$9))</f>
        <v>A</v>
      </c>
      <c r="N2679" s="26">
        <f>성적입력!$C$15</f>
        <v>3</v>
      </c>
      <c r="P2679" s="27" t="str">
        <f t="shared" si="123"/>
        <v/>
      </c>
      <c r="R2679" s="26" t="str">
        <f t="array" ref="R2679">IFERROR(IF(OR(J2679="",M2679="",F2679=""),"",IF(F2679="학생부종합",INDEX(종합배치표!$C:$Q,MATCH(J2679,종합배치표!$B:$B,0),(MATCH(M2679,{"A","B","C","D","E"},0)-1)*3+1),INDEX(교과배치표!$C:$Q,MATCH(J2679,교과배치표!$B:$B,0),(MATCH(M2679,{"A","B","C","D","E"},0)-1)*3+1))),"")</f>
        <v/>
      </c>
      <c r="S2679" s="26" t="str">
        <f t="array" ref="S2679">IFERROR(IF(OR(J2679="",M2679="",F2679=""),"",IF(F2679="학생부종합",INDEX(종합배치표!$C:$Q,MATCH(J2679,종합배치표!$B:$B,0),(MATCH(M2679,{"A","B","C","D","E"},0)-1)*3+2),INDEX(교과배치표!$C:$Q,MATCH(J2679,교과배치표!$B:$B,0),(MATCH(M2679,{"A","B","C","D","E"},0)-1)*3+2))),"")</f>
        <v/>
      </c>
      <c r="T2679" s="26" t="str">
        <f t="array" ref="T2679">IFERROR(IF(OR(J2679="",M2679="",F2679=""),"",IF(F2679="학생부종합",INDEX(종합배치표!$C:$Q,MATCH(J2679,종합배치표!$B:$B,0),(MATCH(M2679,{"A","B","C","D","E"},0)-1)*3+3),INDEX(교과배치표!$C:$Q,MATCH(J2679,교과배치표!$B:$B,0),(MATCH(M2679,{"A","B","C","D","E"},0)-1)*3+3))),"")</f>
        <v/>
      </c>
      <c r="V2679" s="140">
        <f t="shared" si="124"/>
        <v>2.7</v>
      </c>
      <c r="W2679" s="141" t="str">
        <f t="shared" si="125"/>
        <v/>
      </c>
    </row>
    <row r="2680" spans="2:23" ht="14.25" customHeight="1">
      <c r="B2680" s="20">
        <v>3043</v>
      </c>
      <c r="C2680" s="21" t="s">
        <v>22</v>
      </c>
      <c r="D2680" s="21" t="s">
        <v>22</v>
      </c>
      <c r="E2680" s="21" t="s">
        <v>1109</v>
      </c>
      <c r="F2680" s="21" t="s">
        <v>24</v>
      </c>
      <c r="G2680" s="21" t="s">
        <v>1110</v>
      </c>
      <c r="H2680" s="21" t="s">
        <v>1122</v>
      </c>
      <c r="I2680" s="21" t="s">
        <v>27</v>
      </c>
      <c r="J2680" s="23"/>
      <c r="K2680" s="24">
        <v>16</v>
      </c>
      <c r="M2680" s="25" t="str">
        <f>IF(I2680="","",IF(I2680="인문",성적입력!$C$8,성적입력!$C$9))</f>
        <v>A</v>
      </c>
      <c r="N2680" s="26">
        <f>성적입력!$C$15</f>
        <v>3</v>
      </c>
      <c r="P2680" s="27" t="str">
        <f t="shared" si="123"/>
        <v/>
      </c>
      <c r="R2680" s="26" t="str">
        <f t="array" ref="R2680">IFERROR(IF(OR(J2680="",M2680="",F2680=""),"",IF(F2680="학생부종합",INDEX(종합배치표!$C:$Q,MATCH(J2680,종합배치표!$B:$B,0),(MATCH(M2680,{"A","B","C","D","E"},0)-1)*3+1),INDEX(교과배치표!$C:$Q,MATCH(J2680,교과배치표!$B:$B,0),(MATCH(M2680,{"A","B","C","D","E"},0)-1)*3+1))),"")</f>
        <v/>
      </c>
      <c r="S2680" s="26" t="str">
        <f t="array" ref="S2680">IFERROR(IF(OR(J2680="",M2680="",F2680=""),"",IF(F2680="학생부종합",INDEX(종합배치표!$C:$Q,MATCH(J2680,종합배치표!$B:$B,0),(MATCH(M2680,{"A","B","C","D","E"},0)-1)*3+2),INDEX(교과배치표!$C:$Q,MATCH(J2680,교과배치표!$B:$B,0),(MATCH(M2680,{"A","B","C","D","E"},0)-1)*3+2))),"")</f>
        <v/>
      </c>
      <c r="T2680" s="26" t="str">
        <f t="array" ref="T2680">IFERROR(IF(OR(J2680="",M2680="",F2680=""),"",IF(F2680="학생부종합",INDEX(종합배치표!$C:$Q,MATCH(J2680,종합배치표!$B:$B,0),(MATCH(M2680,{"A","B","C","D","E"},0)-1)*3+3),INDEX(교과배치표!$C:$Q,MATCH(J2680,교과배치표!$B:$B,0),(MATCH(M2680,{"A","B","C","D","E"},0)-1)*3+3))),"")</f>
        <v/>
      </c>
      <c r="V2680" s="140">
        <f t="shared" si="124"/>
        <v>2.7</v>
      </c>
      <c r="W2680" s="141" t="str">
        <f t="shared" si="125"/>
        <v/>
      </c>
    </row>
    <row r="2681" spans="2:23" ht="14.25" customHeight="1">
      <c r="B2681" s="20">
        <v>3045</v>
      </c>
      <c r="C2681" s="21" t="s">
        <v>22</v>
      </c>
      <c r="D2681" s="21" t="s">
        <v>22</v>
      </c>
      <c r="E2681" s="21" t="s">
        <v>1109</v>
      </c>
      <c r="F2681" s="21" t="s">
        <v>24</v>
      </c>
      <c r="G2681" s="21" t="s">
        <v>1110</v>
      </c>
      <c r="H2681" s="21" t="s">
        <v>39</v>
      </c>
      <c r="I2681" s="21" t="s">
        <v>27</v>
      </c>
      <c r="J2681" s="23"/>
      <c r="K2681" s="24">
        <v>11</v>
      </c>
      <c r="M2681" s="25" t="str">
        <f>IF(I2681="","",IF(I2681="인문",성적입력!$C$8,성적입력!$C$9))</f>
        <v>A</v>
      </c>
      <c r="N2681" s="26">
        <f>성적입력!$C$15</f>
        <v>3</v>
      </c>
      <c r="P2681" s="27" t="str">
        <f t="shared" si="123"/>
        <v/>
      </c>
      <c r="R2681" s="26" t="str">
        <f t="array" ref="R2681">IFERROR(IF(OR(J2681="",M2681="",F2681=""),"",IF(F2681="학생부종합",INDEX(종합배치표!$C:$Q,MATCH(J2681,종합배치표!$B:$B,0),(MATCH(M2681,{"A","B","C","D","E"},0)-1)*3+1),INDEX(교과배치표!$C:$Q,MATCH(J2681,교과배치표!$B:$B,0),(MATCH(M2681,{"A","B","C","D","E"},0)-1)*3+1))),"")</f>
        <v/>
      </c>
      <c r="S2681" s="26" t="str">
        <f t="array" ref="S2681">IFERROR(IF(OR(J2681="",M2681="",F2681=""),"",IF(F2681="학생부종합",INDEX(종합배치표!$C:$Q,MATCH(J2681,종합배치표!$B:$B,0),(MATCH(M2681,{"A","B","C","D","E"},0)-1)*3+2),INDEX(교과배치표!$C:$Q,MATCH(J2681,교과배치표!$B:$B,0),(MATCH(M2681,{"A","B","C","D","E"},0)-1)*3+2))),"")</f>
        <v/>
      </c>
      <c r="T2681" s="26" t="str">
        <f t="array" ref="T2681">IFERROR(IF(OR(J2681="",M2681="",F2681=""),"",IF(F2681="학생부종합",INDEX(종합배치표!$C:$Q,MATCH(J2681,종합배치표!$B:$B,0),(MATCH(M2681,{"A","B","C","D","E"},0)-1)*3+3),INDEX(교과배치표!$C:$Q,MATCH(J2681,교과배치표!$B:$B,0),(MATCH(M2681,{"A","B","C","D","E"},0)-1)*3+3))),"")</f>
        <v/>
      </c>
      <c r="V2681" s="140">
        <f t="shared" si="124"/>
        <v>2.7</v>
      </c>
      <c r="W2681" s="141" t="str">
        <f t="shared" si="125"/>
        <v/>
      </c>
    </row>
    <row r="2682" spans="2:23" ht="14.25" customHeight="1">
      <c r="B2682" s="20">
        <v>3046</v>
      </c>
      <c r="C2682" s="21" t="s">
        <v>22</v>
      </c>
      <c r="D2682" s="21" t="s">
        <v>22</v>
      </c>
      <c r="E2682" s="21" t="s">
        <v>1109</v>
      </c>
      <c r="F2682" s="21" t="s">
        <v>24</v>
      </c>
      <c r="G2682" s="21" t="s">
        <v>1110</v>
      </c>
      <c r="H2682" s="21" t="s">
        <v>1123</v>
      </c>
      <c r="I2682" s="21" t="s">
        <v>27</v>
      </c>
      <c r="J2682" s="23"/>
      <c r="K2682" s="24">
        <v>17</v>
      </c>
      <c r="M2682" s="25" t="str">
        <f>IF(I2682="","",IF(I2682="인문",성적입력!$C$8,성적입력!$C$9))</f>
        <v>A</v>
      </c>
      <c r="N2682" s="26">
        <f>성적입력!$C$15</f>
        <v>3</v>
      </c>
      <c r="P2682" s="27" t="str">
        <f t="shared" si="123"/>
        <v/>
      </c>
      <c r="R2682" s="26" t="str">
        <f t="array" ref="R2682">IFERROR(IF(OR(J2682="",M2682="",F2682=""),"",IF(F2682="학생부종합",INDEX(종합배치표!$C:$Q,MATCH(J2682,종합배치표!$B:$B,0),(MATCH(M2682,{"A","B","C","D","E"},0)-1)*3+1),INDEX(교과배치표!$C:$Q,MATCH(J2682,교과배치표!$B:$B,0),(MATCH(M2682,{"A","B","C","D","E"},0)-1)*3+1))),"")</f>
        <v/>
      </c>
      <c r="S2682" s="26" t="str">
        <f t="array" ref="S2682">IFERROR(IF(OR(J2682="",M2682="",F2682=""),"",IF(F2682="학생부종합",INDEX(종합배치표!$C:$Q,MATCH(J2682,종합배치표!$B:$B,0),(MATCH(M2682,{"A","B","C","D","E"},0)-1)*3+2),INDEX(교과배치표!$C:$Q,MATCH(J2682,교과배치표!$B:$B,0),(MATCH(M2682,{"A","B","C","D","E"},0)-1)*3+2))),"")</f>
        <v/>
      </c>
      <c r="T2682" s="26" t="str">
        <f t="array" ref="T2682">IFERROR(IF(OR(J2682="",M2682="",F2682=""),"",IF(F2682="학생부종합",INDEX(종합배치표!$C:$Q,MATCH(J2682,종합배치표!$B:$B,0),(MATCH(M2682,{"A","B","C","D","E"},0)-1)*3+3),INDEX(교과배치표!$C:$Q,MATCH(J2682,교과배치표!$B:$B,0),(MATCH(M2682,{"A","B","C","D","E"},0)-1)*3+3))),"")</f>
        <v/>
      </c>
      <c r="V2682" s="140">
        <f t="shared" si="124"/>
        <v>2.7</v>
      </c>
      <c r="W2682" s="141" t="str">
        <f t="shared" si="125"/>
        <v/>
      </c>
    </row>
    <row r="2683" spans="2:23" ht="14.25" customHeight="1">
      <c r="B2683" s="20">
        <v>3047</v>
      </c>
      <c r="C2683" s="21" t="s">
        <v>22</v>
      </c>
      <c r="D2683" s="21" t="s">
        <v>22</v>
      </c>
      <c r="E2683" s="21" t="s">
        <v>1109</v>
      </c>
      <c r="F2683" s="21" t="s">
        <v>24</v>
      </c>
      <c r="G2683" s="21" t="s">
        <v>1110</v>
      </c>
      <c r="H2683" s="21" t="s">
        <v>106</v>
      </c>
      <c r="I2683" s="21" t="s">
        <v>27</v>
      </c>
      <c r="J2683" s="23"/>
      <c r="K2683" s="24">
        <v>11</v>
      </c>
      <c r="M2683" s="25" t="str">
        <f>IF(I2683="","",IF(I2683="인문",성적입력!$C$8,성적입력!$C$9))</f>
        <v>A</v>
      </c>
      <c r="N2683" s="26">
        <f>성적입력!$C$15</f>
        <v>3</v>
      </c>
      <c r="P2683" s="27" t="str">
        <f t="shared" si="123"/>
        <v/>
      </c>
      <c r="R2683" s="26" t="str">
        <f t="array" ref="R2683">IFERROR(IF(OR(J2683="",M2683="",F2683=""),"",IF(F2683="학생부종합",INDEX(종합배치표!$C:$Q,MATCH(J2683,종합배치표!$B:$B,0),(MATCH(M2683,{"A","B","C","D","E"},0)-1)*3+1),INDEX(교과배치표!$C:$Q,MATCH(J2683,교과배치표!$B:$B,0),(MATCH(M2683,{"A","B","C","D","E"},0)-1)*3+1))),"")</f>
        <v/>
      </c>
      <c r="S2683" s="26" t="str">
        <f t="array" ref="S2683">IFERROR(IF(OR(J2683="",M2683="",F2683=""),"",IF(F2683="학생부종합",INDEX(종합배치표!$C:$Q,MATCH(J2683,종합배치표!$B:$B,0),(MATCH(M2683,{"A","B","C","D","E"},0)-1)*3+2),INDEX(교과배치표!$C:$Q,MATCH(J2683,교과배치표!$B:$B,0),(MATCH(M2683,{"A","B","C","D","E"},0)-1)*3+2))),"")</f>
        <v/>
      </c>
      <c r="T2683" s="26" t="str">
        <f t="array" ref="T2683">IFERROR(IF(OR(J2683="",M2683="",F2683=""),"",IF(F2683="학생부종합",INDEX(종합배치표!$C:$Q,MATCH(J2683,종합배치표!$B:$B,0),(MATCH(M2683,{"A","B","C","D","E"},0)-1)*3+3),INDEX(교과배치표!$C:$Q,MATCH(J2683,교과배치표!$B:$B,0),(MATCH(M2683,{"A","B","C","D","E"},0)-1)*3+3))),"")</f>
        <v/>
      </c>
      <c r="V2683" s="140">
        <f t="shared" si="124"/>
        <v>2.7</v>
      </c>
      <c r="W2683" s="141" t="str">
        <f t="shared" si="125"/>
        <v/>
      </c>
    </row>
    <row r="2684" spans="2:23" ht="14.25" customHeight="1">
      <c r="B2684" s="20">
        <v>3048</v>
      </c>
      <c r="C2684" s="21" t="s">
        <v>22</v>
      </c>
      <c r="D2684" s="21" t="s">
        <v>22</v>
      </c>
      <c r="E2684" s="21" t="s">
        <v>1109</v>
      </c>
      <c r="F2684" s="21" t="s">
        <v>68</v>
      </c>
      <c r="G2684" s="21" t="s">
        <v>246</v>
      </c>
      <c r="H2684" s="21" t="s">
        <v>1124</v>
      </c>
      <c r="I2684" s="21" t="s">
        <v>60</v>
      </c>
      <c r="J2684" s="23"/>
      <c r="K2684" s="24">
        <v>103</v>
      </c>
      <c r="M2684" s="25" t="str">
        <f>IF(I2684="","",IF(I2684="인문",성적입력!$C$8,성적입력!$C$9))</f>
        <v>A</v>
      </c>
      <c r="N2684" s="26">
        <f>성적입력!$C$15</f>
        <v>3</v>
      </c>
      <c r="P2684" s="27" t="str">
        <f t="shared" si="123"/>
        <v/>
      </c>
      <c r="R2684" s="26" t="str">
        <f t="array" ref="R2684">IFERROR(IF(OR(J2684="",M2684="",F2684=""),"",IF(F2684="학생부종합",INDEX(종합배치표!$C:$Q,MATCH(J2684,종합배치표!$B:$B,0),(MATCH(M2684,{"A","B","C","D","E"},0)-1)*3+1),INDEX(교과배치표!$C:$Q,MATCH(J2684,교과배치표!$B:$B,0),(MATCH(M2684,{"A","B","C","D","E"},0)-1)*3+1))),"")</f>
        <v/>
      </c>
      <c r="S2684" s="26" t="str">
        <f t="array" ref="S2684">IFERROR(IF(OR(J2684="",M2684="",F2684=""),"",IF(F2684="학생부종합",INDEX(종합배치표!$C:$Q,MATCH(J2684,종합배치표!$B:$B,0),(MATCH(M2684,{"A","B","C","D","E"},0)-1)*3+2),INDEX(교과배치표!$C:$Q,MATCH(J2684,교과배치표!$B:$B,0),(MATCH(M2684,{"A","B","C","D","E"},0)-1)*3+2))),"")</f>
        <v/>
      </c>
      <c r="T2684" s="26" t="str">
        <f t="array" ref="T2684">IFERROR(IF(OR(J2684="",M2684="",F2684=""),"",IF(F2684="학생부종합",INDEX(종합배치표!$C:$Q,MATCH(J2684,종합배치표!$B:$B,0),(MATCH(M2684,{"A","B","C","D","E"},0)-1)*3+3),INDEX(교과배치표!$C:$Q,MATCH(J2684,교과배치표!$B:$B,0),(MATCH(M2684,{"A","B","C","D","E"},0)-1)*3+3))),"")</f>
        <v/>
      </c>
      <c r="V2684" s="140">
        <f t="shared" si="124"/>
        <v>2.7</v>
      </c>
      <c r="W2684" s="141" t="str">
        <f t="shared" si="125"/>
        <v/>
      </c>
    </row>
    <row r="2685" spans="2:23" ht="14.25" customHeight="1">
      <c r="B2685" s="20">
        <v>3049</v>
      </c>
      <c r="C2685" s="21" t="s">
        <v>22</v>
      </c>
      <c r="D2685" s="21" t="s">
        <v>22</v>
      </c>
      <c r="E2685" s="21" t="s">
        <v>1109</v>
      </c>
      <c r="F2685" s="21" t="s">
        <v>68</v>
      </c>
      <c r="G2685" s="21" t="s">
        <v>246</v>
      </c>
      <c r="H2685" s="21" t="s">
        <v>1125</v>
      </c>
      <c r="I2685" s="21" t="s">
        <v>319</v>
      </c>
      <c r="J2685" s="23"/>
      <c r="K2685" s="24">
        <v>62</v>
      </c>
      <c r="M2685" s="25" t="str">
        <f>IF(I2685="","",IF(I2685="인문",성적입력!$C$8,성적입력!$C$9))</f>
        <v>A</v>
      </c>
      <c r="N2685" s="26">
        <f>성적입력!$C$15</f>
        <v>3</v>
      </c>
      <c r="P2685" s="27" t="str">
        <f t="shared" si="123"/>
        <v/>
      </c>
      <c r="R2685" s="26" t="str">
        <f t="array" ref="R2685">IFERROR(IF(OR(J2685="",M2685="",F2685=""),"",IF(F2685="학생부종합",INDEX(종합배치표!$C:$Q,MATCH(J2685,종합배치표!$B:$B,0),(MATCH(M2685,{"A","B","C","D","E"},0)-1)*3+1),INDEX(교과배치표!$C:$Q,MATCH(J2685,교과배치표!$B:$B,0),(MATCH(M2685,{"A","B","C","D","E"},0)-1)*3+1))),"")</f>
        <v/>
      </c>
      <c r="S2685" s="26" t="str">
        <f t="array" ref="S2685">IFERROR(IF(OR(J2685="",M2685="",F2685=""),"",IF(F2685="학생부종합",INDEX(종합배치표!$C:$Q,MATCH(J2685,종합배치표!$B:$B,0),(MATCH(M2685,{"A","B","C","D","E"},0)-1)*3+2),INDEX(교과배치표!$C:$Q,MATCH(J2685,교과배치표!$B:$B,0),(MATCH(M2685,{"A","B","C","D","E"},0)-1)*3+2))),"")</f>
        <v/>
      </c>
      <c r="T2685" s="26" t="str">
        <f t="array" ref="T2685">IFERROR(IF(OR(J2685="",M2685="",F2685=""),"",IF(F2685="학생부종합",INDEX(종합배치표!$C:$Q,MATCH(J2685,종합배치표!$B:$B,0),(MATCH(M2685,{"A","B","C","D","E"},0)-1)*3+3),INDEX(교과배치표!$C:$Q,MATCH(J2685,교과배치표!$B:$B,0),(MATCH(M2685,{"A","B","C","D","E"},0)-1)*3+3))),"")</f>
        <v/>
      </c>
      <c r="V2685" s="140">
        <f t="shared" si="124"/>
        <v>2.7</v>
      </c>
      <c r="W2685" s="141" t="str">
        <f t="shared" si="125"/>
        <v/>
      </c>
    </row>
    <row r="2686" spans="2:23" ht="14.25" customHeight="1">
      <c r="B2686" s="20">
        <v>3050</v>
      </c>
      <c r="C2686" s="21" t="s">
        <v>22</v>
      </c>
      <c r="D2686" s="21" t="s">
        <v>22</v>
      </c>
      <c r="E2686" s="21" t="s">
        <v>1109</v>
      </c>
      <c r="F2686" s="21" t="s">
        <v>68</v>
      </c>
      <c r="G2686" s="21" t="s">
        <v>246</v>
      </c>
      <c r="H2686" s="21" t="s">
        <v>1126</v>
      </c>
      <c r="I2686" s="21" t="s">
        <v>60</v>
      </c>
      <c r="J2686" s="23"/>
      <c r="K2686" s="24">
        <v>41</v>
      </c>
      <c r="M2686" s="25" t="str">
        <f>IF(I2686="","",IF(I2686="인문",성적입력!$C$8,성적입력!$C$9))</f>
        <v>A</v>
      </c>
      <c r="N2686" s="26">
        <f>성적입력!$C$15</f>
        <v>3</v>
      </c>
      <c r="P2686" s="27" t="str">
        <f t="shared" si="123"/>
        <v/>
      </c>
      <c r="R2686" s="26" t="str">
        <f t="array" ref="R2686">IFERROR(IF(OR(J2686="",M2686="",F2686=""),"",IF(F2686="학생부종합",INDEX(종합배치표!$C:$Q,MATCH(J2686,종합배치표!$B:$B,0),(MATCH(M2686,{"A","B","C","D","E"},0)-1)*3+1),INDEX(교과배치표!$C:$Q,MATCH(J2686,교과배치표!$B:$B,0),(MATCH(M2686,{"A","B","C","D","E"},0)-1)*3+1))),"")</f>
        <v/>
      </c>
      <c r="S2686" s="26" t="str">
        <f t="array" ref="S2686">IFERROR(IF(OR(J2686="",M2686="",F2686=""),"",IF(F2686="학생부종합",INDEX(종합배치표!$C:$Q,MATCH(J2686,종합배치표!$B:$B,0),(MATCH(M2686,{"A","B","C","D","E"},0)-1)*3+2),INDEX(교과배치표!$C:$Q,MATCH(J2686,교과배치표!$B:$B,0),(MATCH(M2686,{"A","B","C","D","E"},0)-1)*3+2))),"")</f>
        <v/>
      </c>
      <c r="T2686" s="26" t="str">
        <f t="array" ref="T2686">IFERROR(IF(OR(J2686="",M2686="",F2686=""),"",IF(F2686="학생부종합",INDEX(종합배치표!$C:$Q,MATCH(J2686,종합배치표!$B:$B,0),(MATCH(M2686,{"A","B","C","D","E"},0)-1)*3+3),INDEX(교과배치표!$C:$Q,MATCH(J2686,교과배치표!$B:$B,0),(MATCH(M2686,{"A","B","C","D","E"},0)-1)*3+3))),"")</f>
        <v/>
      </c>
      <c r="V2686" s="140">
        <f t="shared" si="124"/>
        <v>2.7</v>
      </c>
      <c r="W2686" s="141" t="str">
        <f t="shared" si="125"/>
        <v/>
      </c>
    </row>
    <row r="2687" spans="2:23" ht="14.25" customHeight="1">
      <c r="B2687" s="20">
        <v>3051</v>
      </c>
      <c r="C2687" s="21" t="s">
        <v>22</v>
      </c>
      <c r="D2687" s="21" t="s">
        <v>22</v>
      </c>
      <c r="E2687" s="21" t="s">
        <v>1109</v>
      </c>
      <c r="F2687" s="21" t="s">
        <v>24</v>
      </c>
      <c r="G2687" s="21" t="s">
        <v>1110</v>
      </c>
      <c r="H2687" s="21" t="s">
        <v>1127</v>
      </c>
      <c r="I2687" s="21" t="s">
        <v>60</v>
      </c>
      <c r="J2687" s="23"/>
      <c r="K2687" s="24">
        <v>16</v>
      </c>
      <c r="M2687" s="25" t="str">
        <f>IF(I2687="","",IF(I2687="인문",성적입력!$C$8,성적입력!$C$9))</f>
        <v>A</v>
      </c>
      <c r="N2687" s="26">
        <f>성적입력!$C$15</f>
        <v>3</v>
      </c>
      <c r="P2687" s="27" t="str">
        <f t="shared" si="123"/>
        <v/>
      </c>
      <c r="R2687" s="26" t="str">
        <f t="array" ref="R2687">IFERROR(IF(OR(J2687="",M2687="",F2687=""),"",IF(F2687="학생부종합",INDEX(종합배치표!$C:$Q,MATCH(J2687,종합배치표!$B:$B,0),(MATCH(M2687,{"A","B","C","D","E"},0)-1)*3+1),INDEX(교과배치표!$C:$Q,MATCH(J2687,교과배치표!$B:$B,0),(MATCH(M2687,{"A","B","C","D","E"},0)-1)*3+1))),"")</f>
        <v/>
      </c>
      <c r="S2687" s="26" t="str">
        <f t="array" ref="S2687">IFERROR(IF(OR(J2687="",M2687="",F2687=""),"",IF(F2687="학생부종합",INDEX(종합배치표!$C:$Q,MATCH(J2687,종합배치표!$B:$B,0),(MATCH(M2687,{"A","B","C","D","E"},0)-1)*3+2),INDEX(교과배치표!$C:$Q,MATCH(J2687,교과배치표!$B:$B,0),(MATCH(M2687,{"A","B","C","D","E"},0)-1)*3+2))),"")</f>
        <v/>
      </c>
      <c r="T2687" s="26" t="str">
        <f t="array" ref="T2687">IFERROR(IF(OR(J2687="",M2687="",F2687=""),"",IF(F2687="학생부종합",INDEX(종합배치표!$C:$Q,MATCH(J2687,종합배치표!$B:$B,0),(MATCH(M2687,{"A","B","C","D","E"},0)-1)*3+3),INDEX(교과배치표!$C:$Q,MATCH(J2687,교과배치표!$B:$B,0),(MATCH(M2687,{"A","B","C","D","E"},0)-1)*3+3))),"")</f>
        <v/>
      </c>
      <c r="V2687" s="140">
        <f t="shared" si="124"/>
        <v>2.7</v>
      </c>
      <c r="W2687" s="141" t="str">
        <f t="shared" si="125"/>
        <v/>
      </c>
    </row>
    <row r="2688" spans="2:23" ht="14.25" customHeight="1">
      <c r="B2688" s="20">
        <v>3052</v>
      </c>
      <c r="C2688" s="21" t="s">
        <v>22</v>
      </c>
      <c r="D2688" s="21" t="s">
        <v>22</v>
      </c>
      <c r="E2688" s="21" t="s">
        <v>1109</v>
      </c>
      <c r="F2688" s="21" t="s">
        <v>24</v>
      </c>
      <c r="G2688" s="21" t="s">
        <v>1110</v>
      </c>
      <c r="H2688" s="21" t="s">
        <v>206</v>
      </c>
      <c r="I2688" s="21" t="s">
        <v>60</v>
      </c>
      <c r="J2688" s="23"/>
      <c r="K2688" s="24">
        <v>15</v>
      </c>
      <c r="M2688" s="25" t="str">
        <f>IF(I2688="","",IF(I2688="인문",성적입력!$C$8,성적입력!$C$9))</f>
        <v>A</v>
      </c>
      <c r="N2688" s="26">
        <f>성적입력!$C$15</f>
        <v>3</v>
      </c>
      <c r="P2688" s="27" t="str">
        <f t="shared" si="123"/>
        <v/>
      </c>
      <c r="R2688" s="26" t="str">
        <f t="array" ref="R2688">IFERROR(IF(OR(J2688="",M2688="",F2688=""),"",IF(F2688="학생부종합",INDEX(종합배치표!$C:$Q,MATCH(J2688,종합배치표!$B:$B,0),(MATCH(M2688,{"A","B","C","D","E"},0)-1)*3+1),INDEX(교과배치표!$C:$Q,MATCH(J2688,교과배치표!$B:$B,0),(MATCH(M2688,{"A","B","C","D","E"},0)-1)*3+1))),"")</f>
        <v/>
      </c>
      <c r="S2688" s="26" t="str">
        <f t="array" ref="S2688">IFERROR(IF(OR(J2688="",M2688="",F2688=""),"",IF(F2688="학생부종합",INDEX(종합배치표!$C:$Q,MATCH(J2688,종합배치표!$B:$B,0),(MATCH(M2688,{"A","B","C","D","E"},0)-1)*3+2),INDEX(교과배치표!$C:$Q,MATCH(J2688,교과배치표!$B:$B,0),(MATCH(M2688,{"A","B","C","D","E"},0)-1)*3+2))),"")</f>
        <v/>
      </c>
      <c r="T2688" s="26" t="str">
        <f t="array" ref="T2688">IFERROR(IF(OR(J2688="",M2688="",F2688=""),"",IF(F2688="학생부종합",INDEX(종합배치표!$C:$Q,MATCH(J2688,종합배치표!$B:$B,0),(MATCH(M2688,{"A","B","C","D","E"},0)-1)*3+3),INDEX(교과배치표!$C:$Q,MATCH(J2688,교과배치표!$B:$B,0),(MATCH(M2688,{"A","B","C","D","E"},0)-1)*3+3))),"")</f>
        <v/>
      </c>
      <c r="V2688" s="140">
        <f t="shared" si="124"/>
        <v>2.7</v>
      </c>
      <c r="W2688" s="141" t="str">
        <f t="shared" si="125"/>
        <v/>
      </c>
    </row>
    <row r="2689" spans="2:23" ht="14.25" customHeight="1">
      <c r="B2689" s="20">
        <v>3053</v>
      </c>
      <c r="C2689" s="21" t="s">
        <v>22</v>
      </c>
      <c r="D2689" s="21" t="s">
        <v>22</v>
      </c>
      <c r="E2689" s="21" t="s">
        <v>1109</v>
      </c>
      <c r="F2689" s="21" t="s">
        <v>24</v>
      </c>
      <c r="G2689" s="21" t="s">
        <v>1110</v>
      </c>
      <c r="H2689" s="21" t="s">
        <v>1128</v>
      </c>
      <c r="I2689" s="21" t="s">
        <v>60</v>
      </c>
      <c r="J2689" s="23"/>
      <c r="K2689" s="24">
        <v>24</v>
      </c>
      <c r="M2689" s="25" t="str">
        <f>IF(I2689="","",IF(I2689="인문",성적입력!$C$8,성적입력!$C$9))</f>
        <v>A</v>
      </c>
      <c r="N2689" s="26">
        <f>성적입력!$C$15</f>
        <v>3</v>
      </c>
      <c r="P2689" s="27" t="str">
        <f t="shared" si="123"/>
        <v/>
      </c>
      <c r="R2689" s="26" t="str">
        <f t="array" ref="R2689">IFERROR(IF(OR(J2689="",M2689="",F2689=""),"",IF(F2689="학생부종합",INDEX(종합배치표!$C:$Q,MATCH(J2689,종합배치표!$B:$B,0),(MATCH(M2689,{"A","B","C","D","E"},0)-1)*3+1),INDEX(교과배치표!$C:$Q,MATCH(J2689,교과배치표!$B:$B,0),(MATCH(M2689,{"A","B","C","D","E"},0)-1)*3+1))),"")</f>
        <v/>
      </c>
      <c r="S2689" s="26" t="str">
        <f t="array" ref="S2689">IFERROR(IF(OR(J2689="",M2689="",F2689=""),"",IF(F2689="학생부종합",INDEX(종합배치표!$C:$Q,MATCH(J2689,종합배치표!$B:$B,0),(MATCH(M2689,{"A","B","C","D","E"},0)-1)*3+2),INDEX(교과배치표!$C:$Q,MATCH(J2689,교과배치표!$B:$B,0),(MATCH(M2689,{"A","B","C","D","E"},0)-1)*3+2))),"")</f>
        <v/>
      </c>
      <c r="T2689" s="26" t="str">
        <f t="array" ref="T2689">IFERROR(IF(OR(J2689="",M2689="",F2689=""),"",IF(F2689="학생부종합",INDEX(종합배치표!$C:$Q,MATCH(J2689,종합배치표!$B:$B,0),(MATCH(M2689,{"A","B","C","D","E"},0)-1)*3+3),INDEX(교과배치표!$C:$Q,MATCH(J2689,교과배치표!$B:$B,0),(MATCH(M2689,{"A","B","C","D","E"},0)-1)*3+3))),"")</f>
        <v/>
      </c>
      <c r="V2689" s="140">
        <f t="shared" si="124"/>
        <v>2.7</v>
      </c>
      <c r="W2689" s="141" t="str">
        <f t="shared" si="125"/>
        <v/>
      </c>
    </row>
    <row r="2690" spans="2:23" ht="14.25" customHeight="1">
      <c r="B2690" s="20">
        <v>3054</v>
      </c>
      <c r="C2690" s="21" t="s">
        <v>22</v>
      </c>
      <c r="D2690" s="21" t="s">
        <v>22</v>
      </c>
      <c r="E2690" s="21" t="s">
        <v>1109</v>
      </c>
      <c r="F2690" s="21" t="s">
        <v>24</v>
      </c>
      <c r="G2690" s="21" t="s">
        <v>1110</v>
      </c>
      <c r="H2690" s="21" t="s">
        <v>1129</v>
      </c>
      <c r="I2690" s="21" t="s">
        <v>27</v>
      </c>
      <c r="J2690" s="23"/>
      <c r="K2690" s="24">
        <v>9</v>
      </c>
      <c r="M2690" s="25" t="str">
        <f>IF(I2690="","",IF(I2690="인문",성적입력!$C$8,성적입력!$C$9))</f>
        <v>A</v>
      </c>
      <c r="N2690" s="26">
        <f>성적입력!$C$15</f>
        <v>3</v>
      </c>
      <c r="P2690" s="27" t="str">
        <f t="shared" si="123"/>
        <v/>
      </c>
      <c r="R2690" s="26" t="str">
        <f t="array" ref="R2690">IFERROR(IF(OR(J2690="",M2690="",F2690=""),"",IF(F2690="학생부종합",INDEX(종합배치표!$C:$Q,MATCH(J2690,종합배치표!$B:$B,0),(MATCH(M2690,{"A","B","C","D","E"},0)-1)*3+1),INDEX(교과배치표!$C:$Q,MATCH(J2690,교과배치표!$B:$B,0),(MATCH(M2690,{"A","B","C","D","E"},0)-1)*3+1))),"")</f>
        <v/>
      </c>
      <c r="S2690" s="26" t="str">
        <f t="array" ref="S2690">IFERROR(IF(OR(J2690="",M2690="",F2690=""),"",IF(F2690="학생부종합",INDEX(종합배치표!$C:$Q,MATCH(J2690,종합배치표!$B:$B,0),(MATCH(M2690,{"A","B","C","D","E"},0)-1)*3+2),INDEX(교과배치표!$C:$Q,MATCH(J2690,교과배치표!$B:$B,0),(MATCH(M2690,{"A","B","C","D","E"},0)-1)*3+2))),"")</f>
        <v/>
      </c>
      <c r="T2690" s="26" t="str">
        <f t="array" ref="T2690">IFERROR(IF(OR(J2690="",M2690="",F2690=""),"",IF(F2690="학생부종합",INDEX(종합배치표!$C:$Q,MATCH(J2690,종합배치표!$B:$B,0),(MATCH(M2690,{"A","B","C","D","E"},0)-1)*3+3),INDEX(교과배치표!$C:$Q,MATCH(J2690,교과배치표!$B:$B,0),(MATCH(M2690,{"A","B","C","D","E"},0)-1)*3+3))),"")</f>
        <v/>
      </c>
      <c r="V2690" s="140">
        <f t="shared" si="124"/>
        <v>2.7</v>
      </c>
      <c r="W2690" s="141" t="str">
        <f t="shared" si="125"/>
        <v/>
      </c>
    </row>
    <row r="2691" spans="2:23" ht="14.25" customHeight="1">
      <c r="B2691" s="20">
        <v>3055</v>
      </c>
      <c r="C2691" s="21" t="s">
        <v>22</v>
      </c>
      <c r="D2691" s="21" t="s">
        <v>22</v>
      </c>
      <c r="E2691" s="21" t="s">
        <v>1109</v>
      </c>
      <c r="F2691" s="21" t="s">
        <v>68</v>
      </c>
      <c r="G2691" s="21" t="s">
        <v>246</v>
      </c>
      <c r="H2691" s="21" t="s">
        <v>799</v>
      </c>
      <c r="I2691" s="21" t="s">
        <v>27</v>
      </c>
      <c r="J2691" s="23"/>
      <c r="K2691" s="24">
        <v>4</v>
      </c>
      <c r="M2691" s="25" t="str">
        <f>IF(I2691="","",IF(I2691="인문",성적입력!$C$8,성적입력!$C$9))</f>
        <v>A</v>
      </c>
      <c r="N2691" s="26">
        <f>성적입력!$C$15</f>
        <v>3</v>
      </c>
      <c r="P2691" s="27" t="str">
        <f t="shared" si="123"/>
        <v/>
      </c>
      <c r="R2691" s="26" t="str">
        <f t="array" ref="R2691">IFERROR(IF(OR(J2691="",M2691="",F2691=""),"",IF(F2691="학생부종합",INDEX(종합배치표!$C:$Q,MATCH(J2691,종합배치표!$B:$B,0),(MATCH(M2691,{"A","B","C","D","E"},0)-1)*3+1),INDEX(교과배치표!$C:$Q,MATCH(J2691,교과배치표!$B:$B,0),(MATCH(M2691,{"A","B","C","D","E"},0)-1)*3+1))),"")</f>
        <v/>
      </c>
      <c r="S2691" s="26" t="str">
        <f t="array" ref="S2691">IFERROR(IF(OR(J2691="",M2691="",F2691=""),"",IF(F2691="학생부종합",INDEX(종합배치표!$C:$Q,MATCH(J2691,종합배치표!$B:$B,0),(MATCH(M2691,{"A","B","C","D","E"},0)-1)*3+2),INDEX(교과배치표!$C:$Q,MATCH(J2691,교과배치표!$B:$B,0),(MATCH(M2691,{"A","B","C","D","E"},0)-1)*3+2))),"")</f>
        <v/>
      </c>
      <c r="T2691" s="26" t="str">
        <f t="array" ref="T2691">IFERROR(IF(OR(J2691="",M2691="",F2691=""),"",IF(F2691="학생부종합",INDEX(종합배치표!$C:$Q,MATCH(J2691,종합배치표!$B:$B,0),(MATCH(M2691,{"A","B","C","D","E"},0)-1)*3+3),INDEX(교과배치표!$C:$Q,MATCH(J2691,교과배치표!$B:$B,0),(MATCH(M2691,{"A","B","C","D","E"},0)-1)*3+3))),"")</f>
        <v/>
      </c>
      <c r="V2691" s="140">
        <f t="shared" si="124"/>
        <v>2.7</v>
      </c>
      <c r="W2691" s="141" t="str">
        <f t="shared" si="125"/>
        <v/>
      </c>
    </row>
    <row r="2692" spans="2:23" ht="14.25" customHeight="1">
      <c r="B2692" s="20">
        <v>3056</v>
      </c>
      <c r="C2692" s="21" t="s">
        <v>22</v>
      </c>
      <c r="D2692" s="21" t="s">
        <v>22</v>
      </c>
      <c r="E2692" s="21" t="s">
        <v>1109</v>
      </c>
      <c r="F2692" s="21" t="s">
        <v>24</v>
      </c>
      <c r="G2692" s="21" t="s">
        <v>1110</v>
      </c>
      <c r="H2692" s="21" t="s">
        <v>799</v>
      </c>
      <c r="I2692" s="21" t="s">
        <v>27</v>
      </c>
      <c r="J2692" s="23"/>
      <c r="K2692" s="24">
        <v>10</v>
      </c>
      <c r="M2692" s="25" t="str">
        <f>IF(I2692="","",IF(I2692="인문",성적입력!$C$8,성적입력!$C$9))</f>
        <v>A</v>
      </c>
      <c r="N2692" s="26">
        <f>성적입력!$C$15</f>
        <v>3</v>
      </c>
      <c r="P2692" s="27" t="str">
        <f t="shared" si="123"/>
        <v/>
      </c>
      <c r="R2692" s="26" t="str">
        <f t="array" ref="R2692">IFERROR(IF(OR(J2692="",M2692="",F2692=""),"",IF(F2692="학생부종합",INDEX(종합배치표!$C:$Q,MATCH(J2692,종합배치표!$B:$B,0),(MATCH(M2692,{"A","B","C","D","E"},0)-1)*3+1),INDEX(교과배치표!$C:$Q,MATCH(J2692,교과배치표!$B:$B,0),(MATCH(M2692,{"A","B","C","D","E"},0)-1)*3+1))),"")</f>
        <v/>
      </c>
      <c r="S2692" s="26" t="str">
        <f t="array" ref="S2692">IFERROR(IF(OR(J2692="",M2692="",F2692=""),"",IF(F2692="학생부종합",INDEX(종합배치표!$C:$Q,MATCH(J2692,종합배치표!$B:$B,0),(MATCH(M2692,{"A","B","C","D","E"},0)-1)*3+2),INDEX(교과배치표!$C:$Q,MATCH(J2692,교과배치표!$B:$B,0),(MATCH(M2692,{"A","B","C","D","E"},0)-1)*3+2))),"")</f>
        <v/>
      </c>
      <c r="T2692" s="26" t="str">
        <f t="array" ref="T2692">IFERROR(IF(OR(J2692="",M2692="",F2692=""),"",IF(F2692="학생부종합",INDEX(종합배치표!$C:$Q,MATCH(J2692,종합배치표!$B:$B,0),(MATCH(M2692,{"A","B","C","D","E"},0)-1)*3+3),INDEX(교과배치표!$C:$Q,MATCH(J2692,교과배치표!$B:$B,0),(MATCH(M2692,{"A","B","C","D","E"},0)-1)*3+3))),"")</f>
        <v/>
      </c>
      <c r="V2692" s="140">
        <f t="shared" si="124"/>
        <v>2.7</v>
      </c>
      <c r="W2692" s="141" t="str">
        <f t="shared" si="125"/>
        <v/>
      </c>
    </row>
    <row r="2693" spans="2:23" ht="14.25" customHeight="1">
      <c r="B2693" s="20">
        <v>3057</v>
      </c>
      <c r="C2693" s="21" t="s">
        <v>22</v>
      </c>
      <c r="D2693" s="21" t="s">
        <v>22</v>
      </c>
      <c r="E2693" s="21" t="s">
        <v>1109</v>
      </c>
      <c r="F2693" s="21" t="s">
        <v>24</v>
      </c>
      <c r="G2693" s="21" t="s">
        <v>1110</v>
      </c>
      <c r="H2693" s="29" t="s">
        <v>1130</v>
      </c>
      <c r="I2693" s="21" t="s">
        <v>60</v>
      </c>
      <c r="J2693" s="23"/>
      <c r="K2693" s="24">
        <v>26</v>
      </c>
      <c r="M2693" s="25" t="str">
        <f>IF(I2693="","",IF(I2693="인문",성적입력!$C$8,성적입력!$C$9))</f>
        <v>A</v>
      </c>
      <c r="N2693" s="26">
        <f>성적입력!$C$15</f>
        <v>3</v>
      </c>
      <c r="P2693" s="27" t="str">
        <f t="shared" ref="P2693:P2756" si="126">IF(OR(J2693="",N2693="",M2693=""),"",IF(N2693&lt;=T2693,"안정",IF(N2693&lt;=S2693,"적정",IF(N2693&lt;=R2693,"소신","상향"))))</f>
        <v/>
      </c>
      <c r="R2693" s="26" t="str">
        <f t="array" ref="R2693">IFERROR(IF(OR(J2693="",M2693="",F2693=""),"",IF(F2693="학생부종합",INDEX(종합배치표!$C:$Q,MATCH(J2693,종합배치표!$B:$B,0),(MATCH(M2693,{"A","B","C","D","E"},0)-1)*3+1),INDEX(교과배치표!$C:$Q,MATCH(J2693,교과배치표!$B:$B,0),(MATCH(M2693,{"A","B","C","D","E"},0)-1)*3+1))),"")</f>
        <v/>
      </c>
      <c r="S2693" s="26" t="str">
        <f t="array" ref="S2693">IFERROR(IF(OR(J2693="",M2693="",F2693=""),"",IF(F2693="학생부종합",INDEX(종합배치표!$C:$Q,MATCH(J2693,종합배치표!$B:$B,0),(MATCH(M2693,{"A","B","C","D","E"},0)-1)*3+2),INDEX(교과배치표!$C:$Q,MATCH(J2693,교과배치표!$B:$B,0),(MATCH(M2693,{"A","B","C","D","E"},0)-1)*3+2))),"")</f>
        <v/>
      </c>
      <c r="T2693" s="26" t="str">
        <f t="array" ref="T2693">IFERROR(IF(OR(J2693="",M2693="",F2693=""),"",IF(F2693="학생부종합",INDEX(종합배치표!$C:$Q,MATCH(J2693,종합배치표!$B:$B,0),(MATCH(M2693,{"A","B","C","D","E"},0)-1)*3+3),INDEX(교과배치표!$C:$Q,MATCH(J2693,교과배치표!$B:$B,0),(MATCH(M2693,{"A","B","C","D","E"},0)-1)*3+3))),"")</f>
        <v/>
      </c>
      <c r="V2693" s="140">
        <f t="shared" ref="V2693:V2756" si="127">$W$2</f>
        <v>2.7</v>
      </c>
      <c r="W2693" s="141" t="str">
        <f t="shared" ref="W2693:W2756" si="128">IF(OR(J2693="",V2693="",M2693=""),"",IF(V2693&lt;=T2693,"안정",IF(V2693&lt;=S2693,"적정",IF(V2693&lt;=R2693,"소신","상향"))))</f>
        <v/>
      </c>
    </row>
    <row r="2694" spans="2:23" ht="14.25" customHeight="1">
      <c r="B2694" s="20">
        <v>3058</v>
      </c>
      <c r="C2694" s="21" t="s">
        <v>22</v>
      </c>
      <c r="D2694" s="21" t="s">
        <v>22</v>
      </c>
      <c r="E2694" s="21" t="s">
        <v>1109</v>
      </c>
      <c r="F2694" s="21" t="s">
        <v>24</v>
      </c>
      <c r="G2694" s="21" t="s">
        <v>1110</v>
      </c>
      <c r="H2694" s="22" t="s">
        <v>1131</v>
      </c>
      <c r="I2694" s="21" t="s">
        <v>60</v>
      </c>
      <c r="J2694" s="23"/>
      <c r="K2694" s="24">
        <v>38</v>
      </c>
      <c r="M2694" s="25" t="str">
        <f>IF(I2694="","",IF(I2694="인문",성적입력!$C$8,성적입력!$C$9))</f>
        <v>A</v>
      </c>
      <c r="N2694" s="26">
        <f>성적입력!$C$15</f>
        <v>3</v>
      </c>
      <c r="P2694" s="27" t="str">
        <f t="shared" si="126"/>
        <v/>
      </c>
      <c r="R2694" s="26" t="str">
        <f t="array" ref="R2694">IFERROR(IF(OR(J2694="",M2694="",F2694=""),"",IF(F2694="학생부종합",INDEX(종합배치표!$C:$Q,MATCH(J2694,종합배치표!$B:$B,0),(MATCH(M2694,{"A","B","C","D","E"},0)-1)*3+1),INDEX(교과배치표!$C:$Q,MATCH(J2694,교과배치표!$B:$B,0),(MATCH(M2694,{"A","B","C","D","E"},0)-1)*3+1))),"")</f>
        <v/>
      </c>
      <c r="S2694" s="26" t="str">
        <f t="array" ref="S2694">IFERROR(IF(OR(J2694="",M2694="",F2694=""),"",IF(F2694="학생부종합",INDEX(종합배치표!$C:$Q,MATCH(J2694,종합배치표!$B:$B,0),(MATCH(M2694,{"A","B","C","D","E"},0)-1)*3+2),INDEX(교과배치표!$C:$Q,MATCH(J2694,교과배치표!$B:$B,0),(MATCH(M2694,{"A","B","C","D","E"},0)-1)*3+2))),"")</f>
        <v/>
      </c>
      <c r="T2694" s="26" t="str">
        <f t="array" ref="T2694">IFERROR(IF(OR(J2694="",M2694="",F2694=""),"",IF(F2694="학생부종합",INDEX(종합배치표!$C:$Q,MATCH(J2694,종합배치표!$B:$B,0),(MATCH(M2694,{"A","B","C","D","E"},0)-1)*3+3),INDEX(교과배치표!$C:$Q,MATCH(J2694,교과배치표!$B:$B,0),(MATCH(M2694,{"A","B","C","D","E"},0)-1)*3+3))),"")</f>
        <v/>
      </c>
      <c r="V2694" s="140">
        <f t="shared" si="127"/>
        <v>2.7</v>
      </c>
      <c r="W2694" s="141" t="str">
        <f t="shared" si="128"/>
        <v/>
      </c>
    </row>
    <row r="2695" spans="2:23" ht="14.25" customHeight="1">
      <c r="B2695" s="20">
        <v>3059</v>
      </c>
      <c r="C2695" s="21" t="s">
        <v>492</v>
      </c>
      <c r="D2695" s="21" t="s">
        <v>1132</v>
      </c>
      <c r="E2695" s="21" t="s">
        <v>1133</v>
      </c>
      <c r="F2695" s="21" t="s">
        <v>24</v>
      </c>
      <c r="G2695" s="22" t="s">
        <v>1134</v>
      </c>
      <c r="H2695" s="21" t="s">
        <v>441</v>
      </c>
      <c r="I2695" s="21" t="s">
        <v>429</v>
      </c>
      <c r="J2695" s="23"/>
      <c r="K2695" s="24">
        <v>5</v>
      </c>
      <c r="M2695" s="25" t="str">
        <f>IF(I2695="","",IF(I2695="인문",성적입력!$C$8,성적입력!$C$9))</f>
        <v>A</v>
      </c>
      <c r="N2695" s="26">
        <f>성적입력!$C$15</f>
        <v>3</v>
      </c>
      <c r="P2695" s="27" t="str">
        <f t="shared" si="126"/>
        <v/>
      </c>
      <c r="R2695" s="26" t="str">
        <f t="array" ref="R2695">IFERROR(IF(OR(J2695="",M2695="",F2695=""),"",IF(F2695="학생부종합",INDEX(종합배치표!$C:$Q,MATCH(J2695,종합배치표!$B:$B,0),(MATCH(M2695,{"A","B","C","D","E"},0)-1)*3+1),INDEX(교과배치표!$C:$Q,MATCH(J2695,교과배치표!$B:$B,0),(MATCH(M2695,{"A","B","C","D","E"},0)-1)*3+1))),"")</f>
        <v/>
      </c>
      <c r="S2695" s="26" t="str">
        <f t="array" ref="S2695">IFERROR(IF(OR(J2695="",M2695="",F2695=""),"",IF(F2695="학생부종합",INDEX(종합배치표!$C:$Q,MATCH(J2695,종합배치표!$B:$B,0),(MATCH(M2695,{"A","B","C","D","E"},0)-1)*3+2),INDEX(교과배치표!$C:$Q,MATCH(J2695,교과배치표!$B:$B,0),(MATCH(M2695,{"A","B","C","D","E"},0)-1)*3+2))),"")</f>
        <v/>
      </c>
      <c r="T2695" s="26" t="str">
        <f t="array" ref="T2695">IFERROR(IF(OR(J2695="",M2695="",F2695=""),"",IF(F2695="학생부종합",INDEX(종합배치표!$C:$Q,MATCH(J2695,종합배치표!$B:$B,0),(MATCH(M2695,{"A","B","C","D","E"},0)-1)*3+3),INDEX(교과배치표!$C:$Q,MATCH(J2695,교과배치표!$B:$B,0),(MATCH(M2695,{"A","B","C","D","E"},0)-1)*3+3))),"")</f>
        <v/>
      </c>
      <c r="V2695" s="140">
        <f t="shared" si="127"/>
        <v>2.7</v>
      </c>
      <c r="W2695" s="141" t="str">
        <f t="shared" si="128"/>
        <v/>
      </c>
    </row>
    <row r="2696" spans="2:23" ht="14.25" customHeight="1">
      <c r="B2696" s="20">
        <v>3060</v>
      </c>
      <c r="C2696" s="21" t="s">
        <v>22</v>
      </c>
      <c r="D2696" s="21" t="s">
        <v>22</v>
      </c>
      <c r="E2696" s="21" t="s">
        <v>1135</v>
      </c>
      <c r="F2696" s="21" t="s">
        <v>68</v>
      </c>
      <c r="G2696" s="21" t="s">
        <v>246</v>
      </c>
      <c r="H2696" s="21" t="s">
        <v>147</v>
      </c>
      <c r="I2696" s="21" t="s">
        <v>60</v>
      </c>
      <c r="J2696" s="23"/>
      <c r="K2696" s="24">
        <v>7</v>
      </c>
      <c r="M2696" s="25" t="str">
        <f>IF(I2696="","",IF(I2696="인문",성적입력!$C$8,성적입력!$C$9))</f>
        <v>A</v>
      </c>
      <c r="N2696" s="26">
        <f>성적입력!$C$15</f>
        <v>3</v>
      </c>
      <c r="P2696" s="27" t="str">
        <f t="shared" si="126"/>
        <v/>
      </c>
      <c r="R2696" s="26" t="str">
        <f t="array" ref="R2696">IFERROR(IF(OR(J2696="",M2696="",F2696=""),"",IF(F2696="학생부종합",INDEX(종합배치표!$C:$Q,MATCH(J2696,종합배치표!$B:$B,0),(MATCH(M2696,{"A","B","C","D","E"},0)-1)*3+1),INDEX(교과배치표!$C:$Q,MATCH(J2696,교과배치표!$B:$B,0),(MATCH(M2696,{"A","B","C","D","E"},0)-1)*3+1))),"")</f>
        <v/>
      </c>
      <c r="S2696" s="26" t="str">
        <f t="array" ref="S2696">IFERROR(IF(OR(J2696="",M2696="",F2696=""),"",IF(F2696="학생부종합",INDEX(종합배치표!$C:$Q,MATCH(J2696,종합배치표!$B:$B,0),(MATCH(M2696,{"A","B","C","D","E"},0)-1)*3+2),INDEX(교과배치표!$C:$Q,MATCH(J2696,교과배치표!$B:$B,0),(MATCH(M2696,{"A","B","C","D","E"},0)-1)*3+2))),"")</f>
        <v/>
      </c>
      <c r="T2696" s="26" t="str">
        <f t="array" ref="T2696">IFERROR(IF(OR(J2696="",M2696="",F2696=""),"",IF(F2696="학생부종합",INDEX(종합배치표!$C:$Q,MATCH(J2696,종합배치표!$B:$B,0),(MATCH(M2696,{"A","B","C","D","E"},0)-1)*3+3),INDEX(교과배치표!$C:$Q,MATCH(J2696,교과배치표!$B:$B,0),(MATCH(M2696,{"A","B","C","D","E"},0)-1)*3+3))),"")</f>
        <v/>
      </c>
      <c r="V2696" s="140">
        <f t="shared" si="127"/>
        <v>2.7</v>
      </c>
      <c r="W2696" s="141" t="str">
        <f t="shared" si="128"/>
        <v/>
      </c>
    </row>
    <row r="2697" spans="2:23" ht="14.25" customHeight="1">
      <c r="B2697" s="20">
        <v>3061</v>
      </c>
      <c r="C2697" s="21" t="s">
        <v>22</v>
      </c>
      <c r="D2697" s="21" t="s">
        <v>22</v>
      </c>
      <c r="E2697" s="21" t="s">
        <v>1135</v>
      </c>
      <c r="F2697" s="21" t="s">
        <v>24</v>
      </c>
      <c r="G2697" s="21" t="s">
        <v>1136</v>
      </c>
      <c r="H2697" s="21" t="s">
        <v>147</v>
      </c>
      <c r="I2697" s="21" t="s">
        <v>60</v>
      </c>
      <c r="J2697" s="23"/>
      <c r="K2697" s="24">
        <v>5</v>
      </c>
      <c r="M2697" s="25" t="str">
        <f>IF(I2697="","",IF(I2697="인문",성적입력!$C$8,성적입력!$C$9))</f>
        <v>A</v>
      </c>
      <c r="N2697" s="26">
        <f>성적입력!$C$15</f>
        <v>3</v>
      </c>
      <c r="P2697" s="27" t="str">
        <f t="shared" si="126"/>
        <v/>
      </c>
      <c r="R2697" s="26" t="str">
        <f t="array" ref="R2697">IFERROR(IF(OR(J2697="",M2697="",F2697=""),"",IF(F2697="학생부종합",INDEX(종합배치표!$C:$Q,MATCH(J2697,종합배치표!$B:$B,0),(MATCH(M2697,{"A","B","C","D","E"},0)-1)*3+1),INDEX(교과배치표!$C:$Q,MATCH(J2697,교과배치표!$B:$B,0),(MATCH(M2697,{"A","B","C","D","E"},0)-1)*3+1))),"")</f>
        <v/>
      </c>
      <c r="S2697" s="26" t="str">
        <f t="array" ref="S2697">IFERROR(IF(OR(J2697="",M2697="",F2697=""),"",IF(F2697="학생부종합",INDEX(종합배치표!$C:$Q,MATCH(J2697,종합배치표!$B:$B,0),(MATCH(M2697,{"A","B","C","D","E"},0)-1)*3+2),INDEX(교과배치표!$C:$Q,MATCH(J2697,교과배치표!$B:$B,0),(MATCH(M2697,{"A","B","C","D","E"},0)-1)*3+2))),"")</f>
        <v/>
      </c>
      <c r="T2697" s="26" t="str">
        <f t="array" ref="T2697">IFERROR(IF(OR(J2697="",M2697="",F2697=""),"",IF(F2697="학생부종합",INDEX(종합배치표!$C:$Q,MATCH(J2697,종합배치표!$B:$B,0),(MATCH(M2697,{"A","B","C","D","E"},0)-1)*3+3),INDEX(교과배치표!$C:$Q,MATCH(J2697,교과배치표!$B:$B,0),(MATCH(M2697,{"A","B","C","D","E"},0)-1)*3+3))),"")</f>
        <v/>
      </c>
      <c r="V2697" s="140">
        <f t="shared" si="127"/>
        <v>2.7</v>
      </c>
      <c r="W2697" s="141" t="str">
        <f t="shared" si="128"/>
        <v/>
      </c>
    </row>
    <row r="2698" spans="2:23" ht="14.25" customHeight="1">
      <c r="B2698" s="20">
        <v>3062</v>
      </c>
      <c r="C2698" s="21" t="s">
        <v>22</v>
      </c>
      <c r="D2698" s="21" t="s">
        <v>22</v>
      </c>
      <c r="E2698" s="21" t="s">
        <v>1135</v>
      </c>
      <c r="F2698" s="21" t="s">
        <v>24</v>
      </c>
      <c r="G2698" s="21" t="s">
        <v>1137</v>
      </c>
      <c r="H2698" s="21" t="s">
        <v>147</v>
      </c>
      <c r="I2698" s="21" t="s">
        <v>60</v>
      </c>
      <c r="J2698" s="23"/>
      <c r="K2698" s="24">
        <v>6</v>
      </c>
      <c r="M2698" s="25" t="str">
        <f>IF(I2698="","",IF(I2698="인문",성적입력!$C$8,성적입력!$C$9))</f>
        <v>A</v>
      </c>
      <c r="N2698" s="26">
        <f>성적입력!$C$15</f>
        <v>3</v>
      </c>
      <c r="P2698" s="27" t="str">
        <f t="shared" si="126"/>
        <v/>
      </c>
      <c r="R2698" s="26" t="str">
        <f t="array" ref="R2698">IFERROR(IF(OR(J2698="",M2698="",F2698=""),"",IF(F2698="학생부종합",INDEX(종합배치표!$C:$Q,MATCH(J2698,종합배치표!$B:$B,0),(MATCH(M2698,{"A","B","C","D","E"},0)-1)*3+1),INDEX(교과배치표!$C:$Q,MATCH(J2698,교과배치표!$B:$B,0),(MATCH(M2698,{"A","B","C","D","E"},0)-1)*3+1))),"")</f>
        <v/>
      </c>
      <c r="S2698" s="26" t="str">
        <f t="array" ref="S2698">IFERROR(IF(OR(J2698="",M2698="",F2698=""),"",IF(F2698="학생부종합",INDEX(종합배치표!$C:$Q,MATCH(J2698,종합배치표!$B:$B,0),(MATCH(M2698,{"A","B","C","D","E"},0)-1)*3+2),INDEX(교과배치표!$C:$Q,MATCH(J2698,교과배치표!$B:$B,0),(MATCH(M2698,{"A","B","C","D","E"},0)-1)*3+2))),"")</f>
        <v/>
      </c>
      <c r="T2698" s="26" t="str">
        <f t="array" ref="T2698">IFERROR(IF(OR(J2698="",M2698="",F2698=""),"",IF(F2698="학생부종합",INDEX(종합배치표!$C:$Q,MATCH(J2698,종합배치표!$B:$B,0),(MATCH(M2698,{"A","B","C","D","E"},0)-1)*3+3),INDEX(교과배치표!$C:$Q,MATCH(J2698,교과배치표!$B:$B,0),(MATCH(M2698,{"A","B","C","D","E"},0)-1)*3+3))),"")</f>
        <v/>
      </c>
      <c r="V2698" s="140">
        <f t="shared" si="127"/>
        <v>2.7</v>
      </c>
      <c r="W2698" s="141" t="str">
        <f t="shared" si="128"/>
        <v/>
      </c>
    </row>
    <row r="2699" spans="2:23" ht="14.25" customHeight="1">
      <c r="B2699" s="20">
        <v>3063</v>
      </c>
      <c r="C2699" s="21" t="s">
        <v>22</v>
      </c>
      <c r="D2699" s="21" t="s">
        <v>22</v>
      </c>
      <c r="E2699" s="21" t="s">
        <v>1135</v>
      </c>
      <c r="F2699" s="21" t="s">
        <v>68</v>
      </c>
      <c r="G2699" s="21" t="s">
        <v>246</v>
      </c>
      <c r="H2699" s="21" t="s">
        <v>339</v>
      </c>
      <c r="I2699" s="21" t="s">
        <v>60</v>
      </c>
      <c r="J2699" s="23"/>
      <c r="K2699" s="24">
        <v>6</v>
      </c>
      <c r="M2699" s="25" t="str">
        <f>IF(I2699="","",IF(I2699="인문",성적입력!$C$8,성적입력!$C$9))</f>
        <v>A</v>
      </c>
      <c r="N2699" s="26">
        <f>성적입력!$C$15</f>
        <v>3</v>
      </c>
      <c r="P2699" s="27" t="str">
        <f t="shared" si="126"/>
        <v/>
      </c>
      <c r="R2699" s="26" t="str">
        <f t="array" ref="R2699">IFERROR(IF(OR(J2699="",M2699="",F2699=""),"",IF(F2699="학생부종합",INDEX(종합배치표!$C:$Q,MATCH(J2699,종합배치표!$B:$B,0),(MATCH(M2699,{"A","B","C","D","E"},0)-1)*3+1),INDEX(교과배치표!$C:$Q,MATCH(J2699,교과배치표!$B:$B,0),(MATCH(M2699,{"A","B","C","D","E"},0)-1)*3+1))),"")</f>
        <v/>
      </c>
      <c r="S2699" s="26" t="str">
        <f t="array" ref="S2699">IFERROR(IF(OR(J2699="",M2699="",F2699=""),"",IF(F2699="학생부종합",INDEX(종합배치표!$C:$Q,MATCH(J2699,종합배치표!$B:$B,0),(MATCH(M2699,{"A","B","C","D","E"},0)-1)*3+2),INDEX(교과배치표!$C:$Q,MATCH(J2699,교과배치표!$B:$B,0),(MATCH(M2699,{"A","B","C","D","E"},0)-1)*3+2))),"")</f>
        <v/>
      </c>
      <c r="T2699" s="26" t="str">
        <f t="array" ref="T2699">IFERROR(IF(OR(J2699="",M2699="",F2699=""),"",IF(F2699="학생부종합",INDEX(종합배치표!$C:$Q,MATCH(J2699,종합배치표!$B:$B,0),(MATCH(M2699,{"A","B","C","D","E"},0)-1)*3+3),INDEX(교과배치표!$C:$Q,MATCH(J2699,교과배치표!$B:$B,0),(MATCH(M2699,{"A","B","C","D","E"},0)-1)*3+3))),"")</f>
        <v/>
      </c>
      <c r="V2699" s="140">
        <f t="shared" si="127"/>
        <v>2.7</v>
      </c>
      <c r="W2699" s="141" t="str">
        <f t="shared" si="128"/>
        <v/>
      </c>
    </row>
    <row r="2700" spans="2:23" ht="14.25" customHeight="1">
      <c r="B2700" s="20">
        <v>3064</v>
      </c>
      <c r="C2700" s="21" t="s">
        <v>22</v>
      </c>
      <c r="D2700" s="21" t="s">
        <v>22</v>
      </c>
      <c r="E2700" s="21" t="s">
        <v>1135</v>
      </c>
      <c r="F2700" s="21" t="s">
        <v>24</v>
      </c>
      <c r="G2700" s="21" t="s">
        <v>1136</v>
      </c>
      <c r="H2700" s="21" t="s">
        <v>339</v>
      </c>
      <c r="I2700" s="21" t="s">
        <v>60</v>
      </c>
      <c r="J2700" s="23"/>
      <c r="K2700" s="24">
        <v>4</v>
      </c>
      <c r="M2700" s="25" t="str">
        <f>IF(I2700="","",IF(I2700="인문",성적입력!$C$8,성적입력!$C$9))</f>
        <v>A</v>
      </c>
      <c r="N2700" s="26">
        <f>성적입력!$C$15</f>
        <v>3</v>
      </c>
      <c r="P2700" s="27" t="str">
        <f t="shared" si="126"/>
        <v/>
      </c>
      <c r="R2700" s="26" t="str">
        <f t="array" ref="R2700">IFERROR(IF(OR(J2700="",M2700="",F2700=""),"",IF(F2700="학생부종합",INDEX(종합배치표!$C:$Q,MATCH(J2700,종합배치표!$B:$B,0),(MATCH(M2700,{"A","B","C","D","E"},0)-1)*3+1),INDEX(교과배치표!$C:$Q,MATCH(J2700,교과배치표!$B:$B,0),(MATCH(M2700,{"A","B","C","D","E"},0)-1)*3+1))),"")</f>
        <v/>
      </c>
      <c r="S2700" s="26" t="str">
        <f t="array" ref="S2700">IFERROR(IF(OR(J2700="",M2700="",F2700=""),"",IF(F2700="학생부종합",INDEX(종합배치표!$C:$Q,MATCH(J2700,종합배치표!$B:$B,0),(MATCH(M2700,{"A","B","C","D","E"},0)-1)*3+2),INDEX(교과배치표!$C:$Q,MATCH(J2700,교과배치표!$B:$B,0),(MATCH(M2700,{"A","B","C","D","E"},0)-1)*3+2))),"")</f>
        <v/>
      </c>
      <c r="T2700" s="26" t="str">
        <f t="array" ref="T2700">IFERROR(IF(OR(J2700="",M2700="",F2700=""),"",IF(F2700="학생부종합",INDEX(종합배치표!$C:$Q,MATCH(J2700,종합배치표!$B:$B,0),(MATCH(M2700,{"A","B","C","D","E"},0)-1)*3+3),INDEX(교과배치표!$C:$Q,MATCH(J2700,교과배치표!$B:$B,0),(MATCH(M2700,{"A","B","C","D","E"},0)-1)*3+3))),"")</f>
        <v/>
      </c>
      <c r="V2700" s="140">
        <f t="shared" si="127"/>
        <v>2.7</v>
      </c>
      <c r="W2700" s="141" t="str">
        <f t="shared" si="128"/>
        <v/>
      </c>
    </row>
    <row r="2701" spans="2:23" ht="14.25" customHeight="1">
      <c r="B2701" s="20">
        <v>3065</v>
      </c>
      <c r="C2701" s="21" t="s">
        <v>22</v>
      </c>
      <c r="D2701" s="21" t="s">
        <v>22</v>
      </c>
      <c r="E2701" s="21" t="s">
        <v>1135</v>
      </c>
      <c r="F2701" s="21" t="s">
        <v>24</v>
      </c>
      <c r="G2701" s="21" t="s">
        <v>1137</v>
      </c>
      <c r="H2701" s="21" t="s">
        <v>339</v>
      </c>
      <c r="I2701" s="21" t="s">
        <v>60</v>
      </c>
      <c r="J2701" s="23"/>
      <c r="K2701" s="24">
        <v>5</v>
      </c>
      <c r="M2701" s="25" t="str">
        <f>IF(I2701="","",IF(I2701="인문",성적입력!$C$8,성적입력!$C$9))</f>
        <v>A</v>
      </c>
      <c r="N2701" s="26">
        <f>성적입력!$C$15</f>
        <v>3</v>
      </c>
      <c r="P2701" s="27" t="str">
        <f t="shared" si="126"/>
        <v/>
      </c>
      <c r="R2701" s="26" t="str">
        <f t="array" ref="R2701">IFERROR(IF(OR(J2701="",M2701="",F2701=""),"",IF(F2701="학생부종합",INDEX(종합배치표!$C:$Q,MATCH(J2701,종합배치표!$B:$B,0),(MATCH(M2701,{"A","B","C","D","E"},0)-1)*3+1),INDEX(교과배치표!$C:$Q,MATCH(J2701,교과배치표!$B:$B,0),(MATCH(M2701,{"A","B","C","D","E"},0)-1)*3+1))),"")</f>
        <v/>
      </c>
      <c r="S2701" s="26" t="str">
        <f t="array" ref="S2701">IFERROR(IF(OR(J2701="",M2701="",F2701=""),"",IF(F2701="학생부종합",INDEX(종합배치표!$C:$Q,MATCH(J2701,종합배치표!$B:$B,0),(MATCH(M2701,{"A","B","C","D","E"},0)-1)*3+2),INDEX(교과배치표!$C:$Q,MATCH(J2701,교과배치표!$B:$B,0),(MATCH(M2701,{"A","B","C","D","E"},0)-1)*3+2))),"")</f>
        <v/>
      </c>
      <c r="T2701" s="26" t="str">
        <f t="array" ref="T2701">IFERROR(IF(OR(J2701="",M2701="",F2701=""),"",IF(F2701="학생부종합",INDEX(종합배치표!$C:$Q,MATCH(J2701,종합배치표!$B:$B,0),(MATCH(M2701,{"A","B","C","D","E"},0)-1)*3+3),INDEX(교과배치표!$C:$Q,MATCH(J2701,교과배치표!$B:$B,0),(MATCH(M2701,{"A","B","C","D","E"},0)-1)*3+3))),"")</f>
        <v/>
      </c>
      <c r="V2701" s="140">
        <f t="shared" si="127"/>
        <v>2.7</v>
      </c>
      <c r="W2701" s="141" t="str">
        <f t="shared" si="128"/>
        <v/>
      </c>
    </row>
    <row r="2702" spans="2:23" ht="14.25" customHeight="1">
      <c r="B2702" s="20">
        <v>3066</v>
      </c>
      <c r="C2702" s="21" t="s">
        <v>22</v>
      </c>
      <c r="D2702" s="21" t="s">
        <v>22</v>
      </c>
      <c r="E2702" s="21" t="s">
        <v>1135</v>
      </c>
      <c r="F2702" s="21" t="s">
        <v>68</v>
      </c>
      <c r="G2702" s="21" t="s">
        <v>246</v>
      </c>
      <c r="H2702" s="21" t="s">
        <v>1138</v>
      </c>
      <c r="I2702" s="21" t="s">
        <v>60</v>
      </c>
      <c r="J2702" s="23"/>
      <c r="K2702" s="24">
        <v>4</v>
      </c>
      <c r="M2702" s="25" t="str">
        <f>IF(I2702="","",IF(I2702="인문",성적입력!$C$8,성적입력!$C$9))</f>
        <v>A</v>
      </c>
      <c r="N2702" s="26">
        <f>성적입력!$C$15</f>
        <v>3</v>
      </c>
      <c r="P2702" s="27" t="str">
        <f t="shared" si="126"/>
        <v/>
      </c>
      <c r="R2702" s="26" t="str">
        <f t="array" ref="R2702">IFERROR(IF(OR(J2702="",M2702="",F2702=""),"",IF(F2702="학생부종합",INDEX(종합배치표!$C:$Q,MATCH(J2702,종합배치표!$B:$B,0),(MATCH(M2702,{"A","B","C","D","E"},0)-1)*3+1),INDEX(교과배치표!$C:$Q,MATCH(J2702,교과배치표!$B:$B,0),(MATCH(M2702,{"A","B","C","D","E"},0)-1)*3+1))),"")</f>
        <v/>
      </c>
      <c r="S2702" s="26" t="str">
        <f t="array" ref="S2702">IFERROR(IF(OR(J2702="",M2702="",F2702=""),"",IF(F2702="학생부종합",INDEX(종합배치표!$C:$Q,MATCH(J2702,종합배치표!$B:$B,0),(MATCH(M2702,{"A","B","C","D","E"},0)-1)*3+2),INDEX(교과배치표!$C:$Q,MATCH(J2702,교과배치표!$B:$B,0),(MATCH(M2702,{"A","B","C","D","E"},0)-1)*3+2))),"")</f>
        <v/>
      </c>
      <c r="T2702" s="26" t="str">
        <f t="array" ref="T2702">IFERROR(IF(OR(J2702="",M2702="",F2702=""),"",IF(F2702="학생부종합",INDEX(종합배치표!$C:$Q,MATCH(J2702,종합배치표!$B:$B,0),(MATCH(M2702,{"A","B","C","D","E"},0)-1)*3+3),INDEX(교과배치표!$C:$Q,MATCH(J2702,교과배치표!$B:$B,0),(MATCH(M2702,{"A","B","C","D","E"},0)-1)*3+3))),"")</f>
        <v/>
      </c>
      <c r="V2702" s="140">
        <f t="shared" si="127"/>
        <v>2.7</v>
      </c>
      <c r="W2702" s="141" t="str">
        <f t="shared" si="128"/>
        <v/>
      </c>
    </row>
    <row r="2703" spans="2:23" ht="14.25" customHeight="1">
      <c r="B2703" s="20">
        <v>3067</v>
      </c>
      <c r="C2703" s="21" t="s">
        <v>22</v>
      </c>
      <c r="D2703" s="21" t="s">
        <v>22</v>
      </c>
      <c r="E2703" s="21" t="s">
        <v>1135</v>
      </c>
      <c r="F2703" s="21" t="s">
        <v>24</v>
      </c>
      <c r="G2703" s="21" t="s">
        <v>1136</v>
      </c>
      <c r="H2703" s="21" t="s">
        <v>1138</v>
      </c>
      <c r="I2703" s="21" t="s">
        <v>60</v>
      </c>
      <c r="J2703" s="23"/>
      <c r="K2703" s="24">
        <v>4</v>
      </c>
      <c r="M2703" s="25" t="str">
        <f>IF(I2703="","",IF(I2703="인문",성적입력!$C$8,성적입력!$C$9))</f>
        <v>A</v>
      </c>
      <c r="N2703" s="26">
        <f>성적입력!$C$15</f>
        <v>3</v>
      </c>
      <c r="P2703" s="27" t="str">
        <f t="shared" si="126"/>
        <v/>
      </c>
      <c r="R2703" s="26" t="str">
        <f t="array" ref="R2703">IFERROR(IF(OR(J2703="",M2703="",F2703=""),"",IF(F2703="학생부종합",INDEX(종합배치표!$C:$Q,MATCH(J2703,종합배치표!$B:$B,0),(MATCH(M2703,{"A","B","C","D","E"},0)-1)*3+1),INDEX(교과배치표!$C:$Q,MATCH(J2703,교과배치표!$B:$B,0),(MATCH(M2703,{"A","B","C","D","E"},0)-1)*3+1))),"")</f>
        <v/>
      </c>
      <c r="S2703" s="26" t="str">
        <f t="array" ref="S2703">IFERROR(IF(OR(J2703="",M2703="",F2703=""),"",IF(F2703="학생부종합",INDEX(종합배치표!$C:$Q,MATCH(J2703,종합배치표!$B:$B,0),(MATCH(M2703,{"A","B","C","D","E"},0)-1)*3+2),INDEX(교과배치표!$C:$Q,MATCH(J2703,교과배치표!$B:$B,0),(MATCH(M2703,{"A","B","C","D","E"},0)-1)*3+2))),"")</f>
        <v/>
      </c>
      <c r="T2703" s="26" t="str">
        <f t="array" ref="T2703">IFERROR(IF(OR(J2703="",M2703="",F2703=""),"",IF(F2703="학생부종합",INDEX(종합배치표!$C:$Q,MATCH(J2703,종합배치표!$B:$B,0),(MATCH(M2703,{"A","B","C","D","E"},0)-1)*3+3),INDEX(교과배치표!$C:$Q,MATCH(J2703,교과배치표!$B:$B,0),(MATCH(M2703,{"A","B","C","D","E"},0)-1)*3+3))),"")</f>
        <v/>
      </c>
      <c r="V2703" s="140">
        <f t="shared" si="127"/>
        <v>2.7</v>
      </c>
      <c r="W2703" s="141" t="str">
        <f t="shared" si="128"/>
        <v/>
      </c>
    </row>
    <row r="2704" spans="2:23" ht="14.25" customHeight="1">
      <c r="B2704" s="20">
        <v>3068</v>
      </c>
      <c r="C2704" s="21" t="s">
        <v>22</v>
      </c>
      <c r="D2704" s="21" t="s">
        <v>22</v>
      </c>
      <c r="E2704" s="21" t="s">
        <v>1135</v>
      </c>
      <c r="F2704" s="21" t="s">
        <v>24</v>
      </c>
      <c r="G2704" s="21" t="s">
        <v>1137</v>
      </c>
      <c r="H2704" s="21" t="s">
        <v>1138</v>
      </c>
      <c r="I2704" s="21" t="s">
        <v>60</v>
      </c>
      <c r="J2704" s="23"/>
      <c r="K2704" s="24">
        <v>4</v>
      </c>
      <c r="M2704" s="25" t="str">
        <f>IF(I2704="","",IF(I2704="인문",성적입력!$C$8,성적입력!$C$9))</f>
        <v>A</v>
      </c>
      <c r="N2704" s="26">
        <f>성적입력!$C$15</f>
        <v>3</v>
      </c>
      <c r="P2704" s="27" t="str">
        <f t="shared" si="126"/>
        <v/>
      </c>
      <c r="R2704" s="26" t="str">
        <f t="array" ref="R2704">IFERROR(IF(OR(J2704="",M2704="",F2704=""),"",IF(F2704="학생부종합",INDEX(종합배치표!$C:$Q,MATCH(J2704,종합배치표!$B:$B,0),(MATCH(M2704,{"A","B","C","D","E"},0)-1)*3+1),INDEX(교과배치표!$C:$Q,MATCH(J2704,교과배치표!$B:$B,0),(MATCH(M2704,{"A","B","C","D","E"},0)-1)*3+1))),"")</f>
        <v/>
      </c>
      <c r="S2704" s="26" t="str">
        <f t="array" ref="S2704">IFERROR(IF(OR(J2704="",M2704="",F2704=""),"",IF(F2704="학생부종합",INDEX(종합배치표!$C:$Q,MATCH(J2704,종합배치표!$B:$B,0),(MATCH(M2704,{"A","B","C","D","E"},0)-1)*3+2),INDEX(교과배치표!$C:$Q,MATCH(J2704,교과배치표!$B:$B,0),(MATCH(M2704,{"A","B","C","D","E"},0)-1)*3+2))),"")</f>
        <v/>
      </c>
      <c r="T2704" s="26" t="str">
        <f t="array" ref="T2704">IFERROR(IF(OR(J2704="",M2704="",F2704=""),"",IF(F2704="학생부종합",INDEX(종합배치표!$C:$Q,MATCH(J2704,종합배치표!$B:$B,0),(MATCH(M2704,{"A","B","C","D","E"},0)-1)*3+3),INDEX(교과배치표!$C:$Q,MATCH(J2704,교과배치표!$B:$B,0),(MATCH(M2704,{"A","B","C","D","E"},0)-1)*3+3))),"")</f>
        <v/>
      </c>
      <c r="V2704" s="140">
        <f t="shared" si="127"/>
        <v>2.7</v>
      </c>
      <c r="W2704" s="141" t="str">
        <f t="shared" si="128"/>
        <v/>
      </c>
    </row>
    <row r="2705" spans="2:23" ht="14.25" customHeight="1">
      <c r="B2705" s="20">
        <v>3069</v>
      </c>
      <c r="C2705" s="21" t="s">
        <v>22</v>
      </c>
      <c r="D2705" s="21" t="s">
        <v>22</v>
      </c>
      <c r="E2705" s="21" t="s">
        <v>1135</v>
      </c>
      <c r="F2705" s="21" t="s">
        <v>68</v>
      </c>
      <c r="G2705" s="21" t="s">
        <v>246</v>
      </c>
      <c r="H2705" s="21" t="s">
        <v>209</v>
      </c>
      <c r="I2705" s="21" t="s">
        <v>27</v>
      </c>
      <c r="J2705" s="23"/>
      <c r="K2705" s="24">
        <v>12</v>
      </c>
      <c r="M2705" s="25" t="str">
        <f>IF(I2705="","",IF(I2705="인문",성적입력!$C$8,성적입력!$C$9))</f>
        <v>A</v>
      </c>
      <c r="N2705" s="26">
        <f>성적입력!$C$15</f>
        <v>3</v>
      </c>
      <c r="P2705" s="27" t="str">
        <f t="shared" si="126"/>
        <v/>
      </c>
      <c r="R2705" s="26" t="str">
        <f t="array" ref="R2705">IFERROR(IF(OR(J2705="",M2705="",F2705=""),"",IF(F2705="학생부종합",INDEX(종합배치표!$C:$Q,MATCH(J2705,종합배치표!$B:$B,0),(MATCH(M2705,{"A","B","C","D","E"},0)-1)*3+1),INDEX(교과배치표!$C:$Q,MATCH(J2705,교과배치표!$B:$B,0),(MATCH(M2705,{"A","B","C","D","E"},0)-1)*3+1))),"")</f>
        <v/>
      </c>
      <c r="S2705" s="26" t="str">
        <f t="array" ref="S2705">IFERROR(IF(OR(J2705="",M2705="",F2705=""),"",IF(F2705="학생부종합",INDEX(종합배치표!$C:$Q,MATCH(J2705,종합배치표!$B:$B,0),(MATCH(M2705,{"A","B","C","D","E"},0)-1)*3+2),INDEX(교과배치표!$C:$Q,MATCH(J2705,교과배치표!$B:$B,0),(MATCH(M2705,{"A","B","C","D","E"},0)-1)*3+2))),"")</f>
        <v/>
      </c>
      <c r="T2705" s="26" t="str">
        <f t="array" ref="T2705">IFERROR(IF(OR(J2705="",M2705="",F2705=""),"",IF(F2705="학생부종합",INDEX(종합배치표!$C:$Q,MATCH(J2705,종합배치표!$B:$B,0),(MATCH(M2705,{"A","B","C","D","E"},0)-1)*3+3),INDEX(교과배치표!$C:$Q,MATCH(J2705,교과배치표!$B:$B,0),(MATCH(M2705,{"A","B","C","D","E"},0)-1)*3+3))),"")</f>
        <v/>
      </c>
      <c r="V2705" s="140">
        <f t="shared" si="127"/>
        <v>2.7</v>
      </c>
      <c r="W2705" s="141" t="str">
        <f t="shared" si="128"/>
        <v/>
      </c>
    </row>
    <row r="2706" spans="2:23" ht="14.25" customHeight="1">
      <c r="B2706" s="20">
        <v>3070</v>
      </c>
      <c r="C2706" s="21" t="s">
        <v>22</v>
      </c>
      <c r="D2706" s="21" t="s">
        <v>22</v>
      </c>
      <c r="E2706" s="21" t="s">
        <v>1135</v>
      </c>
      <c r="F2706" s="21" t="s">
        <v>24</v>
      </c>
      <c r="G2706" s="21" t="s">
        <v>1136</v>
      </c>
      <c r="H2706" s="21" t="s">
        <v>209</v>
      </c>
      <c r="I2706" s="21" t="s">
        <v>27</v>
      </c>
      <c r="J2706" s="23"/>
      <c r="K2706" s="24">
        <v>11</v>
      </c>
      <c r="M2706" s="25" t="str">
        <f>IF(I2706="","",IF(I2706="인문",성적입력!$C$8,성적입력!$C$9))</f>
        <v>A</v>
      </c>
      <c r="N2706" s="26">
        <f>성적입력!$C$15</f>
        <v>3</v>
      </c>
      <c r="P2706" s="27" t="str">
        <f t="shared" si="126"/>
        <v/>
      </c>
      <c r="R2706" s="26" t="str">
        <f t="array" ref="R2706">IFERROR(IF(OR(J2706="",M2706="",F2706=""),"",IF(F2706="학생부종합",INDEX(종합배치표!$C:$Q,MATCH(J2706,종합배치표!$B:$B,0),(MATCH(M2706,{"A","B","C","D","E"},0)-1)*3+1),INDEX(교과배치표!$C:$Q,MATCH(J2706,교과배치표!$B:$B,0),(MATCH(M2706,{"A","B","C","D","E"},0)-1)*3+1))),"")</f>
        <v/>
      </c>
      <c r="S2706" s="26" t="str">
        <f t="array" ref="S2706">IFERROR(IF(OR(J2706="",M2706="",F2706=""),"",IF(F2706="학생부종합",INDEX(종합배치표!$C:$Q,MATCH(J2706,종합배치표!$B:$B,0),(MATCH(M2706,{"A","B","C","D","E"},0)-1)*3+2),INDEX(교과배치표!$C:$Q,MATCH(J2706,교과배치표!$B:$B,0),(MATCH(M2706,{"A","B","C","D","E"},0)-1)*3+2))),"")</f>
        <v/>
      </c>
      <c r="T2706" s="26" t="str">
        <f t="array" ref="T2706">IFERROR(IF(OR(J2706="",M2706="",F2706=""),"",IF(F2706="학생부종합",INDEX(종합배치표!$C:$Q,MATCH(J2706,종합배치표!$B:$B,0),(MATCH(M2706,{"A","B","C","D","E"},0)-1)*3+3),INDEX(교과배치표!$C:$Q,MATCH(J2706,교과배치표!$B:$B,0),(MATCH(M2706,{"A","B","C","D","E"},0)-1)*3+3))),"")</f>
        <v/>
      </c>
      <c r="V2706" s="140">
        <f t="shared" si="127"/>
        <v>2.7</v>
      </c>
      <c r="W2706" s="141" t="str">
        <f t="shared" si="128"/>
        <v/>
      </c>
    </row>
    <row r="2707" spans="2:23" ht="14.25" customHeight="1">
      <c r="B2707" s="20">
        <v>3071</v>
      </c>
      <c r="C2707" s="21" t="s">
        <v>22</v>
      </c>
      <c r="D2707" s="21" t="s">
        <v>22</v>
      </c>
      <c r="E2707" s="21" t="s">
        <v>1135</v>
      </c>
      <c r="F2707" s="21" t="s">
        <v>24</v>
      </c>
      <c r="G2707" s="21" t="s">
        <v>1137</v>
      </c>
      <c r="H2707" s="21" t="s">
        <v>209</v>
      </c>
      <c r="I2707" s="21" t="s">
        <v>27</v>
      </c>
      <c r="J2707" s="23"/>
      <c r="K2707" s="24">
        <v>7</v>
      </c>
      <c r="M2707" s="25" t="str">
        <f>IF(I2707="","",IF(I2707="인문",성적입력!$C$8,성적입력!$C$9))</f>
        <v>A</v>
      </c>
      <c r="N2707" s="26">
        <f>성적입력!$C$15</f>
        <v>3</v>
      </c>
      <c r="P2707" s="27" t="str">
        <f t="shared" si="126"/>
        <v/>
      </c>
      <c r="R2707" s="26" t="str">
        <f t="array" ref="R2707">IFERROR(IF(OR(J2707="",M2707="",F2707=""),"",IF(F2707="학생부종합",INDEX(종합배치표!$C:$Q,MATCH(J2707,종합배치표!$B:$B,0),(MATCH(M2707,{"A","B","C","D","E"},0)-1)*3+1),INDEX(교과배치표!$C:$Q,MATCH(J2707,교과배치표!$B:$B,0),(MATCH(M2707,{"A","B","C","D","E"},0)-1)*3+1))),"")</f>
        <v/>
      </c>
      <c r="S2707" s="26" t="str">
        <f t="array" ref="S2707">IFERROR(IF(OR(J2707="",M2707="",F2707=""),"",IF(F2707="학생부종합",INDEX(종합배치표!$C:$Q,MATCH(J2707,종합배치표!$B:$B,0),(MATCH(M2707,{"A","B","C","D","E"},0)-1)*3+2),INDEX(교과배치표!$C:$Q,MATCH(J2707,교과배치표!$B:$B,0),(MATCH(M2707,{"A","B","C","D","E"},0)-1)*3+2))),"")</f>
        <v/>
      </c>
      <c r="T2707" s="26" t="str">
        <f t="array" ref="T2707">IFERROR(IF(OR(J2707="",M2707="",F2707=""),"",IF(F2707="학생부종합",INDEX(종합배치표!$C:$Q,MATCH(J2707,종합배치표!$B:$B,0),(MATCH(M2707,{"A","B","C","D","E"},0)-1)*3+3),INDEX(교과배치표!$C:$Q,MATCH(J2707,교과배치표!$B:$B,0),(MATCH(M2707,{"A","B","C","D","E"},0)-1)*3+3))),"")</f>
        <v/>
      </c>
      <c r="V2707" s="140">
        <f t="shared" si="127"/>
        <v>2.7</v>
      </c>
      <c r="W2707" s="141" t="str">
        <f t="shared" si="128"/>
        <v/>
      </c>
    </row>
    <row r="2708" spans="2:23" ht="14.25" customHeight="1">
      <c r="B2708" s="20">
        <v>3072</v>
      </c>
      <c r="C2708" s="21" t="s">
        <v>22</v>
      </c>
      <c r="D2708" s="21" t="s">
        <v>22</v>
      </c>
      <c r="E2708" s="21" t="s">
        <v>1135</v>
      </c>
      <c r="F2708" s="21" t="s">
        <v>68</v>
      </c>
      <c r="G2708" s="21" t="s">
        <v>246</v>
      </c>
      <c r="H2708" s="21" t="s">
        <v>29</v>
      </c>
      <c r="I2708" s="21" t="s">
        <v>27</v>
      </c>
      <c r="J2708" s="23"/>
      <c r="K2708" s="24">
        <v>4</v>
      </c>
      <c r="M2708" s="25" t="str">
        <f>IF(I2708="","",IF(I2708="인문",성적입력!$C$8,성적입력!$C$9))</f>
        <v>A</v>
      </c>
      <c r="N2708" s="26">
        <f>성적입력!$C$15</f>
        <v>3</v>
      </c>
      <c r="P2708" s="27" t="str">
        <f t="shared" si="126"/>
        <v/>
      </c>
      <c r="R2708" s="26" t="str">
        <f t="array" ref="R2708">IFERROR(IF(OR(J2708="",M2708="",F2708=""),"",IF(F2708="학생부종합",INDEX(종합배치표!$C:$Q,MATCH(J2708,종합배치표!$B:$B,0),(MATCH(M2708,{"A","B","C","D","E"},0)-1)*3+1),INDEX(교과배치표!$C:$Q,MATCH(J2708,교과배치표!$B:$B,0),(MATCH(M2708,{"A","B","C","D","E"},0)-1)*3+1))),"")</f>
        <v/>
      </c>
      <c r="S2708" s="26" t="str">
        <f t="array" ref="S2708">IFERROR(IF(OR(J2708="",M2708="",F2708=""),"",IF(F2708="학생부종합",INDEX(종합배치표!$C:$Q,MATCH(J2708,종합배치표!$B:$B,0),(MATCH(M2708,{"A","B","C","D","E"},0)-1)*3+2),INDEX(교과배치표!$C:$Q,MATCH(J2708,교과배치표!$B:$B,0),(MATCH(M2708,{"A","B","C","D","E"},0)-1)*3+2))),"")</f>
        <v/>
      </c>
      <c r="T2708" s="26" t="str">
        <f t="array" ref="T2708">IFERROR(IF(OR(J2708="",M2708="",F2708=""),"",IF(F2708="학생부종합",INDEX(종합배치표!$C:$Q,MATCH(J2708,종합배치표!$B:$B,0),(MATCH(M2708,{"A","B","C","D","E"},0)-1)*3+3),INDEX(교과배치표!$C:$Q,MATCH(J2708,교과배치표!$B:$B,0),(MATCH(M2708,{"A","B","C","D","E"},0)-1)*3+3))),"")</f>
        <v/>
      </c>
      <c r="V2708" s="140">
        <f t="shared" si="127"/>
        <v>2.7</v>
      </c>
      <c r="W2708" s="141" t="str">
        <f t="shared" si="128"/>
        <v/>
      </c>
    </row>
    <row r="2709" spans="2:23" ht="14.25" customHeight="1">
      <c r="B2709" s="20">
        <v>3073</v>
      </c>
      <c r="C2709" s="21" t="s">
        <v>22</v>
      </c>
      <c r="D2709" s="21" t="s">
        <v>22</v>
      </c>
      <c r="E2709" s="21" t="s">
        <v>1135</v>
      </c>
      <c r="F2709" s="21" t="s">
        <v>24</v>
      </c>
      <c r="G2709" s="21" t="s">
        <v>1136</v>
      </c>
      <c r="H2709" s="21" t="s">
        <v>29</v>
      </c>
      <c r="I2709" s="21" t="s">
        <v>27</v>
      </c>
      <c r="J2709" s="23"/>
      <c r="K2709" s="24">
        <v>4</v>
      </c>
      <c r="M2709" s="25" t="str">
        <f>IF(I2709="","",IF(I2709="인문",성적입력!$C$8,성적입력!$C$9))</f>
        <v>A</v>
      </c>
      <c r="N2709" s="26">
        <f>성적입력!$C$15</f>
        <v>3</v>
      </c>
      <c r="P2709" s="27" t="str">
        <f t="shared" si="126"/>
        <v/>
      </c>
      <c r="R2709" s="26" t="str">
        <f t="array" ref="R2709">IFERROR(IF(OR(J2709="",M2709="",F2709=""),"",IF(F2709="학생부종합",INDEX(종합배치표!$C:$Q,MATCH(J2709,종합배치표!$B:$B,0),(MATCH(M2709,{"A","B","C","D","E"},0)-1)*3+1),INDEX(교과배치표!$C:$Q,MATCH(J2709,교과배치표!$B:$B,0),(MATCH(M2709,{"A","B","C","D","E"},0)-1)*3+1))),"")</f>
        <v/>
      </c>
      <c r="S2709" s="26" t="str">
        <f t="array" ref="S2709">IFERROR(IF(OR(J2709="",M2709="",F2709=""),"",IF(F2709="학생부종합",INDEX(종합배치표!$C:$Q,MATCH(J2709,종합배치표!$B:$B,0),(MATCH(M2709,{"A","B","C","D","E"},0)-1)*3+2),INDEX(교과배치표!$C:$Q,MATCH(J2709,교과배치표!$B:$B,0),(MATCH(M2709,{"A","B","C","D","E"},0)-1)*3+2))),"")</f>
        <v/>
      </c>
      <c r="T2709" s="26" t="str">
        <f t="array" ref="T2709">IFERROR(IF(OR(J2709="",M2709="",F2709=""),"",IF(F2709="학생부종합",INDEX(종합배치표!$C:$Q,MATCH(J2709,종합배치표!$B:$B,0),(MATCH(M2709,{"A","B","C","D","E"},0)-1)*3+3),INDEX(교과배치표!$C:$Q,MATCH(J2709,교과배치표!$B:$B,0),(MATCH(M2709,{"A","B","C","D","E"},0)-1)*3+3))),"")</f>
        <v/>
      </c>
      <c r="V2709" s="140">
        <f t="shared" si="127"/>
        <v>2.7</v>
      </c>
      <c r="W2709" s="141" t="str">
        <f t="shared" si="128"/>
        <v/>
      </c>
    </row>
    <row r="2710" spans="2:23" ht="14.25" customHeight="1">
      <c r="B2710" s="20">
        <v>3074</v>
      </c>
      <c r="C2710" s="21" t="s">
        <v>22</v>
      </c>
      <c r="D2710" s="21" t="s">
        <v>22</v>
      </c>
      <c r="E2710" s="21" t="s">
        <v>1135</v>
      </c>
      <c r="F2710" s="21" t="s">
        <v>24</v>
      </c>
      <c r="G2710" s="21" t="s">
        <v>1137</v>
      </c>
      <c r="H2710" s="21" t="s">
        <v>29</v>
      </c>
      <c r="I2710" s="21" t="s">
        <v>27</v>
      </c>
      <c r="J2710" s="23"/>
      <c r="K2710" s="24">
        <v>3</v>
      </c>
      <c r="M2710" s="25" t="str">
        <f>IF(I2710="","",IF(I2710="인문",성적입력!$C$8,성적입력!$C$9))</f>
        <v>A</v>
      </c>
      <c r="N2710" s="26">
        <f>성적입력!$C$15</f>
        <v>3</v>
      </c>
      <c r="P2710" s="27" t="str">
        <f t="shared" si="126"/>
        <v/>
      </c>
      <c r="R2710" s="26" t="str">
        <f t="array" ref="R2710">IFERROR(IF(OR(J2710="",M2710="",F2710=""),"",IF(F2710="학생부종합",INDEX(종합배치표!$C:$Q,MATCH(J2710,종합배치표!$B:$B,0),(MATCH(M2710,{"A","B","C","D","E"},0)-1)*3+1),INDEX(교과배치표!$C:$Q,MATCH(J2710,교과배치표!$B:$B,0),(MATCH(M2710,{"A","B","C","D","E"},0)-1)*3+1))),"")</f>
        <v/>
      </c>
      <c r="S2710" s="26" t="str">
        <f t="array" ref="S2710">IFERROR(IF(OR(J2710="",M2710="",F2710=""),"",IF(F2710="학생부종합",INDEX(종합배치표!$C:$Q,MATCH(J2710,종합배치표!$B:$B,0),(MATCH(M2710,{"A","B","C","D","E"},0)-1)*3+2),INDEX(교과배치표!$C:$Q,MATCH(J2710,교과배치표!$B:$B,0),(MATCH(M2710,{"A","B","C","D","E"},0)-1)*3+2))),"")</f>
        <v/>
      </c>
      <c r="T2710" s="26" t="str">
        <f t="array" ref="T2710">IFERROR(IF(OR(J2710="",M2710="",F2710=""),"",IF(F2710="학생부종합",INDEX(종합배치표!$C:$Q,MATCH(J2710,종합배치표!$B:$B,0),(MATCH(M2710,{"A","B","C","D","E"},0)-1)*3+3),INDEX(교과배치표!$C:$Q,MATCH(J2710,교과배치표!$B:$B,0),(MATCH(M2710,{"A","B","C","D","E"},0)-1)*3+3))),"")</f>
        <v/>
      </c>
      <c r="V2710" s="140">
        <f t="shared" si="127"/>
        <v>2.7</v>
      </c>
      <c r="W2710" s="141" t="str">
        <f t="shared" si="128"/>
        <v/>
      </c>
    </row>
    <row r="2711" spans="2:23" ht="14.25" customHeight="1">
      <c r="B2711" s="20">
        <v>3075</v>
      </c>
      <c r="C2711" s="21" t="s">
        <v>22</v>
      </c>
      <c r="D2711" s="21" t="s">
        <v>22</v>
      </c>
      <c r="E2711" s="21" t="s">
        <v>1135</v>
      </c>
      <c r="F2711" s="21" t="s">
        <v>68</v>
      </c>
      <c r="G2711" s="21" t="s">
        <v>246</v>
      </c>
      <c r="H2711" s="21" t="s">
        <v>41</v>
      </c>
      <c r="I2711" s="21" t="s">
        <v>27</v>
      </c>
      <c r="J2711" s="23"/>
      <c r="K2711" s="24">
        <v>4</v>
      </c>
      <c r="M2711" s="25" t="str">
        <f>IF(I2711="","",IF(I2711="인문",성적입력!$C$8,성적입력!$C$9))</f>
        <v>A</v>
      </c>
      <c r="N2711" s="26">
        <f>성적입력!$C$15</f>
        <v>3</v>
      </c>
      <c r="P2711" s="27" t="str">
        <f t="shared" si="126"/>
        <v/>
      </c>
      <c r="R2711" s="26" t="str">
        <f t="array" ref="R2711">IFERROR(IF(OR(J2711="",M2711="",F2711=""),"",IF(F2711="학생부종합",INDEX(종합배치표!$C:$Q,MATCH(J2711,종합배치표!$B:$B,0),(MATCH(M2711,{"A","B","C","D","E"},0)-1)*3+1),INDEX(교과배치표!$C:$Q,MATCH(J2711,교과배치표!$B:$B,0),(MATCH(M2711,{"A","B","C","D","E"},0)-1)*3+1))),"")</f>
        <v/>
      </c>
      <c r="S2711" s="26" t="str">
        <f t="array" ref="S2711">IFERROR(IF(OR(J2711="",M2711="",F2711=""),"",IF(F2711="학생부종합",INDEX(종합배치표!$C:$Q,MATCH(J2711,종합배치표!$B:$B,0),(MATCH(M2711,{"A","B","C","D","E"},0)-1)*3+2),INDEX(교과배치표!$C:$Q,MATCH(J2711,교과배치표!$B:$B,0),(MATCH(M2711,{"A","B","C","D","E"},0)-1)*3+2))),"")</f>
        <v/>
      </c>
      <c r="T2711" s="26" t="str">
        <f t="array" ref="T2711">IFERROR(IF(OR(J2711="",M2711="",F2711=""),"",IF(F2711="학생부종합",INDEX(종합배치표!$C:$Q,MATCH(J2711,종합배치표!$B:$B,0),(MATCH(M2711,{"A","B","C","D","E"},0)-1)*3+3),INDEX(교과배치표!$C:$Q,MATCH(J2711,교과배치표!$B:$B,0),(MATCH(M2711,{"A","B","C","D","E"},0)-1)*3+3))),"")</f>
        <v/>
      </c>
      <c r="V2711" s="140">
        <f t="shared" si="127"/>
        <v>2.7</v>
      </c>
      <c r="W2711" s="141" t="str">
        <f t="shared" si="128"/>
        <v/>
      </c>
    </row>
    <row r="2712" spans="2:23" ht="14.25" customHeight="1">
      <c r="B2712" s="20">
        <v>3076</v>
      </c>
      <c r="C2712" s="21" t="s">
        <v>22</v>
      </c>
      <c r="D2712" s="21" t="s">
        <v>22</v>
      </c>
      <c r="E2712" s="21" t="s">
        <v>1135</v>
      </c>
      <c r="F2712" s="21" t="s">
        <v>24</v>
      </c>
      <c r="G2712" s="21" t="s">
        <v>1136</v>
      </c>
      <c r="H2712" s="21" t="s">
        <v>41</v>
      </c>
      <c r="I2712" s="21" t="s">
        <v>27</v>
      </c>
      <c r="J2712" s="23"/>
      <c r="K2712" s="24">
        <v>3</v>
      </c>
      <c r="M2712" s="25" t="str">
        <f>IF(I2712="","",IF(I2712="인문",성적입력!$C$8,성적입력!$C$9))</f>
        <v>A</v>
      </c>
      <c r="N2712" s="26">
        <f>성적입력!$C$15</f>
        <v>3</v>
      </c>
      <c r="P2712" s="27" t="str">
        <f t="shared" si="126"/>
        <v/>
      </c>
      <c r="R2712" s="26" t="str">
        <f t="array" ref="R2712">IFERROR(IF(OR(J2712="",M2712="",F2712=""),"",IF(F2712="학생부종합",INDEX(종합배치표!$C:$Q,MATCH(J2712,종합배치표!$B:$B,0),(MATCH(M2712,{"A","B","C","D","E"},0)-1)*3+1),INDEX(교과배치표!$C:$Q,MATCH(J2712,교과배치표!$B:$B,0),(MATCH(M2712,{"A","B","C","D","E"},0)-1)*3+1))),"")</f>
        <v/>
      </c>
      <c r="S2712" s="26" t="str">
        <f t="array" ref="S2712">IFERROR(IF(OR(J2712="",M2712="",F2712=""),"",IF(F2712="학생부종합",INDEX(종합배치표!$C:$Q,MATCH(J2712,종합배치표!$B:$B,0),(MATCH(M2712,{"A","B","C","D","E"},0)-1)*3+2),INDEX(교과배치표!$C:$Q,MATCH(J2712,교과배치표!$B:$B,0),(MATCH(M2712,{"A","B","C","D","E"},0)-1)*3+2))),"")</f>
        <v/>
      </c>
      <c r="T2712" s="26" t="str">
        <f t="array" ref="T2712">IFERROR(IF(OR(J2712="",M2712="",F2712=""),"",IF(F2712="학생부종합",INDEX(종합배치표!$C:$Q,MATCH(J2712,종합배치표!$B:$B,0),(MATCH(M2712,{"A","B","C","D","E"},0)-1)*3+3),INDEX(교과배치표!$C:$Q,MATCH(J2712,교과배치표!$B:$B,0),(MATCH(M2712,{"A","B","C","D","E"},0)-1)*3+3))),"")</f>
        <v/>
      </c>
      <c r="V2712" s="140">
        <f t="shared" si="127"/>
        <v>2.7</v>
      </c>
      <c r="W2712" s="141" t="str">
        <f t="shared" si="128"/>
        <v/>
      </c>
    </row>
    <row r="2713" spans="2:23" ht="14.25" customHeight="1">
      <c r="B2713" s="20">
        <v>3077</v>
      </c>
      <c r="C2713" s="21" t="s">
        <v>22</v>
      </c>
      <c r="D2713" s="21" t="s">
        <v>22</v>
      </c>
      <c r="E2713" s="21" t="s">
        <v>1135</v>
      </c>
      <c r="F2713" s="21" t="s">
        <v>24</v>
      </c>
      <c r="G2713" s="21" t="s">
        <v>1137</v>
      </c>
      <c r="H2713" s="21" t="s">
        <v>41</v>
      </c>
      <c r="I2713" s="21" t="s">
        <v>27</v>
      </c>
      <c r="J2713" s="23"/>
      <c r="K2713" s="24">
        <v>2</v>
      </c>
      <c r="M2713" s="25" t="str">
        <f>IF(I2713="","",IF(I2713="인문",성적입력!$C$8,성적입력!$C$9))</f>
        <v>A</v>
      </c>
      <c r="N2713" s="26">
        <f>성적입력!$C$15</f>
        <v>3</v>
      </c>
      <c r="P2713" s="27" t="str">
        <f t="shared" si="126"/>
        <v/>
      </c>
      <c r="R2713" s="26" t="str">
        <f t="array" ref="R2713">IFERROR(IF(OR(J2713="",M2713="",F2713=""),"",IF(F2713="학생부종합",INDEX(종합배치표!$C:$Q,MATCH(J2713,종합배치표!$B:$B,0),(MATCH(M2713,{"A","B","C","D","E"},0)-1)*3+1),INDEX(교과배치표!$C:$Q,MATCH(J2713,교과배치표!$B:$B,0),(MATCH(M2713,{"A","B","C","D","E"},0)-1)*3+1))),"")</f>
        <v/>
      </c>
      <c r="S2713" s="26" t="str">
        <f t="array" ref="S2713">IFERROR(IF(OR(J2713="",M2713="",F2713=""),"",IF(F2713="학생부종합",INDEX(종합배치표!$C:$Q,MATCH(J2713,종합배치표!$B:$B,0),(MATCH(M2713,{"A","B","C","D","E"},0)-1)*3+2),INDEX(교과배치표!$C:$Q,MATCH(J2713,교과배치표!$B:$B,0),(MATCH(M2713,{"A","B","C","D","E"},0)-1)*3+2))),"")</f>
        <v/>
      </c>
      <c r="T2713" s="26" t="str">
        <f t="array" ref="T2713">IFERROR(IF(OR(J2713="",M2713="",F2713=""),"",IF(F2713="학생부종합",INDEX(종합배치표!$C:$Q,MATCH(J2713,종합배치표!$B:$B,0),(MATCH(M2713,{"A","B","C","D","E"},0)-1)*3+3),INDEX(교과배치표!$C:$Q,MATCH(J2713,교과배치표!$B:$B,0),(MATCH(M2713,{"A","B","C","D","E"},0)-1)*3+3))),"")</f>
        <v/>
      </c>
      <c r="V2713" s="140">
        <f t="shared" si="127"/>
        <v>2.7</v>
      </c>
      <c r="W2713" s="141" t="str">
        <f t="shared" si="128"/>
        <v/>
      </c>
    </row>
    <row r="2714" spans="2:23" ht="14.25" customHeight="1">
      <c r="B2714" s="20">
        <v>3078</v>
      </c>
      <c r="C2714" s="21" t="s">
        <v>22</v>
      </c>
      <c r="D2714" s="21" t="s">
        <v>22</v>
      </c>
      <c r="E2714" s="21" t="s">
        <v>1135</v>
      </c>
      <c r="F2714" s="21" t="s">
        <v>24</v>
      </c>
      <c r="G2714" s="21" t="s">
        <v>1139</v>
      </c>
      <c r="H2714" s="21" t="s">
        <v>1140</v>
      </c>
      <c r="I2714" s="21" t="s">
        <v>319</v>
      </c>
      <c r="J2714" s="23"/>
      <c r="K2714" s="39" t="s">
        <v>1141</v>
      </c>
      <c r="M2714" s="25" t="str">
        <f>IF(I2714="","",IF(I2714="인문",성적입력!$C$8,성적입력!$C$9))</f>
        <v>A</v>
      </c>
      <c r="N2714" s="26">
        <f>성적입력!$C$15</f>
        <v>3</v>
      </c>
      <c r="P2714" s="27" t="str">
        <f t="shared" si="126"/>
        <v/>
      </c>
      <c r="R2714" s="26" t="str">
        <f t="array" ref="R2714">IFERROR(IF(OR(J2714="",M2714="",F2714=""),"",IF(F2714="학생부종합",INDEX(종합배치표!$C:$Q,MATCH(J2714,종합배치표!$B:$B,0),(MATCH(M2714,{"A","B","C","D","E"},0)-1)*3+1),INDEX(교과배치표!$C:$Q,MATCH(J2714,교과배치표!$B:$B,0),(MATCH(M2714,{"A","B","C","D","E"},0)-1)*3+1))),"")</f>
        <v/>
      </c>
      <c r="S2714" s="26" t="str">
        <f t="array" ref="S2714">IFERROR(IF(OR(J2714="",M2714="",F2714=""),"",IF(F2714="학생부종합",INDEX(종합배치표!$C:$Q,MATCH(J2714,종합배치표!$B:$B,0),(MATCH(M2714,{"A","B","C","D","E"},0)-1)*3+2),INDEX(교과배치표!$C:$Q,MATCH(J2714,교과배치표!$B:$B,0),(MATCH(M2714,{"A","B","C","D","E"},0)-1)*3+2))),"")</f>
        <v/>
      </c>
      <c r="T2714" s="26" t="str">
        <f t="array" ref="T2714">IFERROR(IF(OR(J2714="",M2714="",F2714=""),"",IF(F2714="학생부종합",INDEX(종합배치표!$C:$Q,MATCH(J2714,종합배치표!$B:$B,0),(MATCH(M2714,{"A","B","C","D","E"},0)-1)*3+3),INDEX(교과배치표!$C:$Q,MATCH(J2714,교과배치표!$B:$B,0),(MATCH(M2714,{"A","B","C","D","E"},0)-1)*3+3))),"")</f>
        <v/>
      </c>
      <c r="V2714" s="140">
        <f t="shared" si="127"/>
        <v>2.7</v>
      </c>
      <c r="W2714" s="141" t="str">
        <f t="shared" si="128"/>
        <v/>
      </c>
    </row>
    <row r="2715" spans="2:23" ht="14.25" customHeight="1">
      <c r="B2715" s="20">
        <v>3079</v>
      </c>
      <c r="C2715" s="21" t="s">
        <v>22</v>
      </c>
      <c r="D2715" s="21" t="s">
        <v>22</v>
      </c>
      <c r="E2715" s="21" t="s">
        <v>1135</v>
      </c>
      <c r="F2715" s="21" t="s">
        <v>24</v>
      </c>
      <c r="G2715" s="21" t="s">
        <v>1139</v>
      </c>
      <c r="H2715" s="21" t="s">
        <v>1142</v>
      </c>
      <c r="I2715" s="21" t="s">
        <v>319</v>
      </c>
      <c r="J2715" s="23"/>
      <c r="K2715" s="39" t="s">
        <v>1143</v>
      </c>
      <c r="M2715" s="25" t="str">
        <f>IF(I2715="","",IF(I2715="인문",성적입력!$C$8,성적입력!$C$9))</f>
        <v>A</v>
      </c>
      <c r="N2715" s="26">
        <f>성적입력!$C$15</f>
        <v>3</v>
      </c>
      <c r="P2715" s="27" t="str">
        <f t="shared" si="126"/>
        <v/>
      </c>
      <c r="R2715" s="26" t="str">
        <f t="array" ref="R2715">IFERROR(IF(OR(J2715="",M2715="",F2715=""),"",IF(F2715="학생부종합",INDEX(종합배치표!$C:$Q,MATCH(J2715,종합배치표!$B:$B,0),(MATCH(M2715,{"A","B","C","D","E"},0)-1)*3+1),INDEX(교과배치표!$C:$Q,MATCH(J2715,교과배치표!$B:$B,0),(MATCH(M2715,{"A","B","C","D","E"},0)-1)*3+1))),"")</f>
        <v/>
      </c>
      <c r="S2715" s="26" t="str">
        <f t="array" ref="S2715">IFERROR(IF(OR(J2715="",M2715="",F2715=""),"",IF(F2715="학생부종합",INDEX(종합배치표!$C:$Q,MATCH(J2715,종합배치표!$B:$B,0),(MATCH(M2715,{"A","B","C","D","E"},0)-1)*3+2),INDEX(교과배치표!$C:$Q,MATCH(J2715,교과배치표!$B:$B,0),(MATCH(M2715,{"A","B","C","D","E"},0)-1)*3+2))),"")</f>
        <v/>
      </c>
      <c r="T2715" s="26" t="str">
        <f t="array" ref="T2715">IFERROR(IF(OR(J2715="",M2715="",F2715=""),"",IF(F2715="학생부종합",INDEX(종합배치표!$C:$Q,MATCH(J2715,종합배치표!$B:$B,0),(MATCH(M2715,{"A","B","C","D","E"},0)-1)*3+3),INDEX(교과배치표!$C:$Q,MATCH(J2715,교과배치표!$B:$B,0),(MATCH(M2715,{"A","B","C","D","E"},0)-1)*3+3))),"")</f>
        <v/>
      </c>
      <c r="V2715" s="140">
        <f t="shared" si="127"/>
        <v>2.7</v>
      </c>
      <c r="W2715" s="141" t="str">
        <f t="shared" si="128"/>
        <v/>
      </c>
    </row>
    <row r="2716" spans="2:23" ht="14.25" customHeight="1">
      <c r="B2716" s="20">
        <v>3080</v>
      </c>
      <c r="C2716" s="21" t="s">
        <v>22</v>
      </c>
      <c r="D2716" s="21" t="s">
        <v>22</v>
      </c>
      <c r="E2716" s="21" t="s">
        <v>1135</v>
      </c>
      <c r="F2716" s="21" t="s">
        <v>68</v>
      </c>
      <c r="G2716" s="21" t="s">
        <v>246</v>
      </c>
      <c r="H2716" s="21" t="s">
        <v>47</v>
      </c>
      <c r="I2716" s="21" t="s">
        <v>27</v>
      </c>
      <c r="J2716" s="23"/>
      <c r="K2716" s="24">
        <v>4</v>
      </c>
      <c r="M2716" s="25" t="str">
        <f>IF(I2716="","",IF(I2716="인문",성적입력!$C$8,성적입력!$C$9))</f>
        <v>A</v>
      </c>
      <c r="N2716" s="26">
        <f>성적입력!$C$15</f>
        <v>3</v>
      </c>
      <c r="P2716" s="27" t="str">
        <f t="shared" si="126"/>
        <v/>
      </c>
      <c r="R2716" s="26" t="str">
        <f t="array" ref="R2716">IFERROR(IF(OR(J2716="",M2716="",F2716=""),"",IF(F2716="학생부종합",INDEX(종합배치표!$C:$Q,MATCH(J2716,종합배치표!$B:$B,0),(MATCH(M2716,{"A","B","C","D","E"},0)-1)*3+1),INDEX(교과배치표!$C:$Q,MATCH(J2716,교과배치표!$B:$B,0),(MATCH(M2716,{"A","B","C","D","E"},0)-1)*3+1))),"")</f>
        <v/>
      </c>
      <c r="S2716" s="26" t="str">
        <f t="array" ref="S2716">IFERROR(IF(OR(J2716="",M2716="",F2716=""),"",IF(F2716="학생부종합",INDEX(종합배치표!$C:$Q,MATCH(J2716,종합배치표!$B:$B,0),(MATCH(M2716,{"A","B","C","D","E"},0)-1)*3+2),INDEX(교과배치표!$C:$Q,MATCH(J2716,교과배치표!$B:$B,0),(MATCH(M2716,{"A","B","C","D","E"},0)-1)*3+2))),"")</f>
        <v/>
      </c>
      <c r="T2716" s="26" t="str">
        <f t="array" ref="T2716">IFERROR(IF(OR(J2716="",M2716="",F2716=""),"",IF(F2716="학생부종합",INDEX(종합배치표!$C:$Q,MATCH(J2716,종합배치표!$B:$B,0),(MATCH(M2716,{"A","B","C","D","E"},0)-1)*3+3),INDEX(교과배치표!$C:$Q,MATCH(J2716,교과배치표!$B:$B,0),(MATCH(M2716,{"A","B","C","D","E"},0)-1)*3+3))),"")</f>
        <v/>
      </c>
      <c r="V2716" s="140">
        <f t="shared" si="127"/>
        <v>2.7</v>
      </c>
      <c r="W2716" s="141" t="str">
        <f t="shared" si="128"/>
        <v/>
      </c>
    </row>
    <row r="2717" spans="2:23" ht="14.25" customHeight="1">
      <c r="B2717" s="20">
        <v>3081</v>
      </c>
      <c r="C2717" s="21" t="s">
        <v>22</v>
      </c>
      <c r="D2717" s="21" t="s">
        <v>22</v>
      </c>
      <c r="E2717" s="21" t="s">
        <v>1135</v>
      </c>
      <c r="F2717" s="21" t="s">
        <v>24</v>
      </c>
      <c r="G2717" s="21" t="s">
        <v>1136</v>
      </c>
      <c r="H2717" s="21" t="s">
        <v>47</v>
      </c>
      <c r="I2717" s="21" t="s">
        <v>27</v>
      </c>
      <c r="J2717" s="23"/>
      <c r="K2717" s="24">
        <v>3</v>
      </c>
      <c r="M2717" s="25" t="str">
        <f>IF(I2717="","",IF(I2717="인문",성적입력!$C$8,성적입력!$C$9))</f>
        <v>A</v>
      </c>
      <c r="N2717" s="26">
        <f>성적입력!$C$15</f>
        <v>3</v>
      </c>
      <c r="P2717" s="27" t="str">
        <f t="shared" si="126"/>
        <v/>
      </c>
      <c r="R2717" s="26" t="str">
        <f t="array" ref="R2717">IFERROR(IF(OR(J2717="",M2717="",F2717=""),"",IF(F2717="학생부종합",INDEX(종합배치표!$C:$Q,MATCH(J2717,종합배치표!$B:$B,0),(MATCH(M2717,{"A","B","C","D","E"},0)-1)*3+1),INDEX(교과배치표!$C:$Q,MATCH(J2717,교과배치표!$B:$B,0),(MATCH(M2717,{"A","B","C","D","E"},0)-1)*3+1))),"")</f>
        <v/>
      </c>
      <c r="S2717" s="26" t="str">
        <f t="array" ref="S2717">IFERROR(IF(OR(J2717="",M2717="",F2717=""),"",IF(F2717="학생부종합",INDEX(종합배치표!$C:$Q,MATCH(J2717,종합배치표!$B:$B,0),(MATCH(M2717,{"A","B","C","D","E"},0)-1)*3+2),INDEX(교과배치표!$C:$Q,MATCH(J2717,교과배치표!$B:$B,0),(MATCH(M2717,{"A","B","C","D","E"},0)-1)*3+2))),"")</f>
        <v/>
      </c>
      <c r="T2717" s="26" t="str">
        <f t="array" ref="T2717">IFERROR(IF(OR(J2717="",M2717="",F2717=""),"",IF(F2717="학생부종합",INDEX(종합배치표!$C:$Q,MATCH(J2717,종합배치표!$B:$B,0),(MATCH(M2717,{"A","B","C","D","E"},0)-1)*3+3),INDEX(교과배치표!$C:$Q,MATCH(J2717,교과배치표!$B:$B,0),(MATCH(M2717,{"A","B","C","D","E"},0)-1)*3+3))),"")</f>
        <v/>
      </c>
      <c r="V2717" s="140">
        <f t="shared" si="127"/>
        <v>2.7</v>
      </c>
      <c r="W2717" s="141" t="str">
        <f t="shared" si="128"/>
        <v/>
      </c>
    </row>
    <row r="2718" spans="2:23" ht="14.25" customHeight="1">
      <c r="B2718" s="20">
        <v>3082</v>
      </c>
      <c r="C2718" s="21" t="s">
        <v>22</v>
      </c>
      <c r="D2718" s="21" t="s">
        <v>22</v>
      </c>
      <c r="E2718" s="21" t="s">
        <v>1135</v>
      </c>
      <c r="F2718" s="21" t="s">
        <v>24</v>
      </c>
      <c r="G2718" s="21" t="s">
        <v>1137</v>
      </c>
      <c r="H2718" s="21" t="s">
        <v>47</v>
      </c>
      <c r="I2718" s="21" t="s">
        <v>27</v>
      </c>
      <c r="J2718" s="23"/>
      <c r="K2718" s="24">
        <v>2</v>
      </c>
      <c r="M2718" s="25" t="str">
        <f>IF(I2718="","",IF(I2718="인문",성적입력!$C$8,성적입력!$C$9))</f>
        <v>A</v>
      </c>
      <c r="N2718" s="26">
        <f>성적입력!$C$15</f>
        <v>3</v>
      </c>
      <c r="P2718" s="27" t="str">
        <f t="shared" si="126"/>
        <v/>
      </c>
      <c r="R2718" s="26" t="str">
        <f t="array" ref="R2718">IFERROR(IF(OR(J2718="",M2718="",F2718=""),"",IF(F2718="학생부종합",INDEX(종합배치표!$C:$Q,MATCH(J2718,종합배치표!$B:$B,0),(MATCH(M2718,{"A","B","C","D","E"},0)-1)*3+1),INDEX(교과배치표!$C:$Q,MATCH(J2718,교과배치표!$B:$B,0),(MATCH(M2718,{"A","B","C","D","E"},0)-1)*3+1))),"")</f>
        <v/>
      </c>
      <c r="S2718" s="26" t="str">
        <f t="array" ref="S2718">IFERROR(IF(OR(J2718="",M2718="",F2718=""),"",IF(F2718="학생부종합",INDEX(종합배치표!$C:$Q,MATCH(J2718,종합배치표!$B:$B,0),(MATCH(M2718,{"A","B","C","D","E"},0)-1)*3+2),INDEX(교과배치표!$C:$Q,MATCH(J2718,교과배치표!$B:$B,0),(MATCH(M2718,{"A","B","C","D","E"},0)-1)*3+2))),"")</f>
        <v/>
      </c>
      <c r="T2718" s="26" t="str">
        <f t="array" ref="T2718">IFERROR(IF(OR(J2718="",M2718="",F2718=""),"",IF(F2718="학생부종합",INDEX(종합배치표!$C:$Q,MATCH(J2718,종합배치표!$B:$B,0),(MATCH(M2718,{"A","B","C","D","E"},0)-1)*3+3),INDEX(교과배치표!$C:$Q,MATCH(J2718,교과배치표!$B:$B,0),(MATCH(M2718,{"A","B","C","D","E"},0)-1)*3+3))),"")</f>
        <v/>
      </c>
      <c r="V2718" s="140">
        <f t="shared" si="127"/>
        <v>2.7</v>
      </c>
      <c r="W2718" s="141" t="str">
        <f t="shared" si="128"/>
        <v/>
      </c>
    </row>
    <row r="2719" spans="2:23" ht="14.25" customHeight="1">
      <c r="B2719" s="20">
        <v>3083</v>
      </c>
      <c r="C2719" s="21" t="s">
        <v>22</v>
      </c>
      <c r="D2719" s="21" t="s">
        <v>22</v>
      </c>
      <c r="E2719" s="21" t="s">
        <v>1135</v>
      </c>
      <c r="F2719" s="21" t="s">
        <v>68</v>
      </c>
      <c r="G2719" s="21" t="s">
        <v>246</v>
      </c>
      <c r="H2719" s="21" t="s">
        <v>34</v>
      </c>
      <c r="I2719" s="21" t="s">
        <v>27</v>
      </c>
      <c r="J2719" s="23"/>
      <c r="K2719" s="24">
        <v>11</v>
      </c>
      <c r="M2719" s="25" t="str">
        <f>IF(I2719="","",IF(I2719="인문",성적입력!$C$8,성적입력!$C$9))</f>
        <v>A</v>
      </c>
      <c r="N2719" s="26">
        <f>성적입력!$C$15</f>
        <v>3</v>
      </c>
      <c r="P2719" s="27" t="str">
        <f t="shared" si="126"/>
        <v/>
      </c>
      <c r="R2719" s="26" t="str">
        <f t="array" ref="R2719">IFERROR(IF(OR(J2719="",M2719="",F2719=""),"",IF(F2719="학생부종합",INDEX(종합배치표!$C:$Q,MATCH(J2719,종합배치표!$B:$B,0),(MATCH(M2719,{"A","B","C","D","E"},0)-1)*3+1),INDEX(교과배치표!$C:$Q,MATCH(J2719,교과배치표!$B:$B,0),(MATCH(M2719,{"A","B","C","D","E"},0)-1)*3+1))),"")</f>
        <v/>
      </c>
      <c r="S2719" s="26" t="str">
        <f t="array" ref="S2719">IFERROR(IF(OR(J2719="",M2719="",F2719=""),"",IF(F2719="학생부종합",INDEX(종합배치표!$C:$Q,MATCH(J2719,종합배치표!$B:$B,0),(MATCH(M2719,{"A","B","C","D","E"},0)-1)*3+2),INDEX(교과배치표!$C:$Q,MATCH(J2719,교과배치표!$B:$B,0),(MATCH(M2719,{"A","B","C","D","E"},0)-1)*3+2))),"")</f>
        <v/>
      </c>
      <c r="T2719" s="26" t="str">
        <f t="array" ref="T2719">IFERROR(IF(OR(J2719="",M2719="",F2719=""),"",IF(F2719="학생부종합",INDEX(종합배치표!$C:$Q,MATCH(J2719,종합배치표!$B:$B,0),(MATCH(M2719,{"A","B","C","D","E"},0)-1)*3+3),INDEX(교과배치표!$C:$Q,MATCH(J2719,교과배치표!$B:$B,0),(MATCH(M2719,{"A","B","C","D","E"},0)-1)*3+3))),"")</f>
        <v/>
      </c>
      <c r="V2719" s="140">
        <f t="shared" si="127"/>
        <v>2.7</v>
      </c>
      <c r="W2719" s="141" t="str">
        <f t="shared" si="128"/>
        <v/>
      </c>
    </row>
    <row r="2720" spans="2:23" ht="14.25" customHeight="1">
      <c r="B2720" s="20">
        <v>3084</v>
      </c>
      <c r="C2720" s="21" t="s">
        <v>22</v>
      </c>
      <c r="D2720" s="21" t="s">
        <v>22</v>
      </c>
      <c r="E2720" s="21" t="s">
        <v>1135</v>
      </c>
      <c r="F2720" s="21" t="s">
        <v>24</v>
      </c>
      <c r="G2720" s="21" t="s">
        <v>1136</v>
      </c>
      <c r="H2720" s="21" t="s">
        <v>34</v>
      </c>
      <c r="I2720" s="21" t="s">
        <v>27</v>
      </c>
      <c r="J2720" s="23"/>
      <c r="K2720" s="24">
        <v>11</v>
      </c>
      <c r="M2720" s="25" t="str">
        <f>IF(I2720="","",IF(I2720="인문",성적입력!$C$8,성적입력!$C$9))</f>
        <v>A</v>
      </c>
      <c r="N2720" s="26">
        <f>성적입력!$C$15</f>
        <v>3</v>
      </c>
      <c r="P2720" s="27" t="str">
        <f t="shared" si="126"/>
        <v/>
      </c>
      <c r="R2720" s="26" t="str">
        <f t="array" ref="R2720">IFERROR(IF(OR(J2720="",M2720="",F2720=""),"",IF(F2720="학생부종합",INDEX(종합배치표!$C:$Q,MATCH(J2720,종합배치표!$B:$B,0),(MATCH(M2720,{"A","B","C","D","E"},0)-1)*3+1),INDEX(교과배치표!$C:$Q,MATCH(J2720,교과배치표!$B:$B,0),(MATCH(M2720,{"A","B","C","D","E"},0)-1)*3+1))),"")</f>
        <v/>
      </c>
      <c r="S2720" s="26" t="str">
        <f t="array" ref="S2720">IFERROR(IF(OR(J2720="",M2720="",F2720=""),"",IF(F2720="학생부종합",INDEX(종합배치표!$C:$Q,MATCH(J2720,종합배치표!$B:$B,0),(MATCH(M2720,{"A","B","C","D","E"},0)-1)*3+2),INDEX(교과배치표!$C:$Q,MATCH(J2720,교과배치표!$B:$B,0),(MATCH(M2720,{"A","B","C","D","E"},0)-1)*3+2))),"")</f>
        <v/>
      </c>
      <c r="T2720" s="26" t="str">
        <f t="array" ref="T2720">IFERROR(IF(OR(J2720="",M2720="",F2720=""),"",IF(F2720="학생부종합",INDEX(종합배치표!$C:$Q,MATCH(J2720,종합배치표!$B:$B,0),(MATCH(M2720,{"A","B","C","D","E"},0)-1)*3+3),INDEX(교과배치표!$C:$Q,MATCH(J2720,교과배치표!$B:$B,0),(MATCH(M2720,{"A","B","C","D","E"},0)-1)*3+3))),"")</f>
        <v/>
      </c>
      <c r="V2720" s="140">
        <f t="shared" si="127"/>
        <v>2.7</v>
      </c>
      <c r="W2720" s="141" t="str">
        <f t="shared" si="128"/>
        <v/>
      </c>
    </row>
    <row r="2721" spans="2:23" ht="14.25" customHeight="1">
      <c r="B2721" s="20">
        <v>3085</v>
      </c>
      <c r="C2721" s="21" t="s">
        <v>22</v>
      </c>
      <c r="D2721" s="21" t="s">
        <v>22</v>
      </c>
      <c r="E2721" s="21" t="s">
        <v>1135</v>
      </c>
      <c r="F2721" s="21" t="s">
        <v>24</v>
      </c>
      <c r="G2721" s="21" t="s">
        <v>1137</v>
      </c>
      <c r="H2721" s="21" t="s">
        <v>34</v>
      </c>
      <c r="I2721" s="21" t="s">
        <v>27</v>
      </c>
      <c r="J2721" s="23"/>
      <c r="K2721" s="24">
        <v>8</v>
      </c>
      <c r="M2721" s="25" t="str">
        <f>IF(I2721="","",IF(I2721="인문",성적입력!$C$8,성적입력!$C$9))</f>
        <v>A</v>
      </c>
      <c r="N2721" s="26">
        <f>성적입력!$C$15</f>
        <v>3</v>
      </c>
      <c r="P2721" s="27" t="str">
        <f t="shared" si="126"/>
        <v/>
      </c>
      <c r="R2721" s="26" t="str">
        <f t="array" ref="R2721">IFERROR(IF(OR(J2721="",M2721="",F2721=""),"",IF(F2721="학생부종합",INDEX(종합배치표!$C:$Q,MATCH(J2721,종합배치표!$B:$B,0),(MATCH(M2721,{"A","B","C","D","E"},0)-1)*3+1),INDEX(교과배치표!$C:$Q,MATCH(J2721,교과배치표!$B:$B,0),(MATCH(M2721,{"A","B","C","D","E"},0)-1)*3+1))),"")</f>
        <v/>
      </c>
      <c r="S2721" s="26" t="str">
        <f t="array" ref="S2721">IFERROR(IF(OR(J2721="",M2721="",F2721=""),"",IF(F2721="학생부종합",INDEX(종합배치표!$C:$Q,MATCH(J2721,종합배치표!$B:$B,0),(MATCH(M2721,{"A","B","C","D","E"},0)-1)*3+2),INDEX(교과배치표!$C:$Q,MATCH(J2721,교과배치표!$B:$B,0),(MATCH(M2721,{"A","B","C","D","E"},0)-1)*3+2))),"")</f>
        <v/>
      </c>
      <c r="T2721" s="26" t="str">
        <f t="array" ref="T2721">IFERROR(IF(OR(J2721="",M2721="",F2721=""),"",IF(F2721="학생부종합",INDEX(종합배치표!$C:$Q,MATCH(J2721,종합배치표!$B:$B,0),(MATCH(M2721,{"A","B","C","D","E"},0)-1)*3+3),INDEX(교과배치표!$C:$Q,MATCH(J2721,교과배치표!$B:$B,0),(MATCH(M2721,{"A","B","C","D","E"},0)-1)*3+3))),"")</f>
        <v/>
      </c>
      <c r="V2721" s="140">
        <f t="shared" si="127"/>
        <v>2.7</v>
      </c>
      <c r="W2721" s="141" t="str">
        <f t="shared" si="128"/>
        <v/>
      </c>
    </row>
    <row r="2722" spans="2:23" ht="14.25" customHeight="1">
      <c r="B2722" s="20">
        <v>3086</v>
      </c>
      <c r="C2722" s="21" t="s">
        <v>22</v>
      </c>
      <c r="D2722" s="21" t="s">
        <v>22</v>
      </c>
      <c r="E2722" s="21" t="s">
        <v>1135</v>
      </c>
      <c r="F2722" s="21" t="s">
        <v>68</v>
      </c>
      <c r="G2722" s="21" t="s">
        <v>246</v>
      </c>
      <c r="H2722" s="21" t="s">
        <v>198</v>
      </c>
      <c r="I2722" s="21" t="s">
        <v>60</v>
      </c>
      <c r="J2722" s="23"/>
      <c r="K2722" s="24">
        <v>5</v>
      </c>
      <c r="M2722" s="25" t="str">
        <f>IF(I2722="","",IF(I2722="인문",성적입력!$C$8,성적입력!$C$9))</f>
        <v>A</v>
      </c>
      <c r="N2722" s="26">
        <f>성적입력!$C$15</f>
        <v>3</v>
      </c>
      <c r="P2722" s="27" t="str">
        <f t="shared" si="126"/>
        <v/>
      </c>
      <c r="R2722" s="26" t="str">
        <f t="array" ref="R2722">IFERROR(IF(OR(J2722="",M2722="",F2722=""),"",IF(F2722="학생부종합",INDEX(종합배치표!$C:$Q,MATCH(J2722,종합배치표!$B:$B,0),(MATCH(M2722,{"A","B","C","D","E"},0)-1)*3+1),INDEX(교과배치표!$C:$Q,MATCH(J2722,교과배치표!$B:$B,0),(MATCH(M2722,{"A","B","C","D","E"},0)-1)*3+1))),"")</f>
        <v/>
      </c>
      <c r="S2722" s="26" t="str">
        <f t="array" ref="S2722">IFERROR(IF(OR(J2722="",M2722="",F2722=""),"",IF(F2722="학생부종합",INDEX(종합배치표!$C:$Q,MATCH(J2722,종합배치표!$B:$B,0),(MATCH(M2722,{"A","B","C","D","E"},0)-1)*3+2),INDEX(교과배치표!$C:$Q,MATCH(J2722,교과배치표!$B:$B,0),(MATCH(M2722,{"A","B","C","D","E"},0)-1)*3+2))),"")</f>
        <v/>
      </c>
      <c r="T2722" s="26" t="str">
        <f t="array" ref="T2722">IFERROR(IF(OR(J2722="",M2722="",F2722=""),"",IF(F2722="학생부종합",INDEX(종합배치표!$C:$Q,MATCH(J2722,종합배치표!$B:$B,0),(MATCH(M2722,{"A","B","C","D","E"},0)-1)*3+3),INDEX(교과배치표!$C:$Q,MATCH(J2722,교과배치표!$B:$B,0),(MATCH(M2722,{"A","B","C","D","E"},0)-1)*3+3))),"")</f>
        <v/>
      </c>
      <c r="V2722" s="140">
        <f t="shared" si="127"/>
        <v>2.7</v>
      </c>
      <c r="W2722" s="141" t="str">
        <f t="shared" si="128"/>
        <v/>
      </c>
    </row>
    <row r="2723" spans="2:23" ht="14.25" customHeight="1">
      <c r="B2723" s="20">
        <v>3087</v>
      </c>
      <c r="C2723" s="21" t="s">
        <v>22</v>
      </c>
      <c r="D2723" s="21" t="s">
        <v>22</v>
      </c>
      <c r="E2723" s="21" t="s">
        <v>1135</v>
      </c>
      <c r="F2723" s="21" t="s">
        <v>24</v>
      </c>
      <c r="G2723" s="21" t="s">
        <v>1136</v>
      </c>
      <c r="H2723" s="21" t="s">
        <v>198</v>
      </c>
      <c r="I2723" s="21" t="s">
        <v>60</v>
      </c>
      <c r="J2723" s="23"/>
      <c r="K2723" s="24">
        <v>6</v>
      </c>
      <c r="M2723" s="25" t="str">
        <f>IF(I2723="","",IF(I2723="인문",성적입력!$C$8,성적입력!$C$9))</f>
        <v>A</v>
      </c>
      <c r="N2723" s="26">
        <f>성적입력!$C$15</f>
        <v>3</v>
      </c>
      <c r="P2723" s="27" t="str">
        <f t="shared" si="126"/>
        <v/>
      </c>
      <c r="R2723" s="26" t="str">
        <f t="array" ref="R2723">IFERROR(IF(OR(J2723="",M2723="",F2723=""),"",IF(F2723="학생부종합",INDEX(종합배치표!$C:$Q,MATCH(J2723,종합배치표!$B:$B,0),(MATCH(M2723,{"A","B","C","D","E"},0)-1)*3+1),INDEX(교과배치표!$C:$Q,MATCH(J2723,교과배치표!$B:$B,0),(MATCH(M2723,{"A","B","C","D","E"},0)-1)*3+1))),"")</f>
        <v/>
      </c>
      <c r="S2723" s="26" t="str">
        <f t="array" ref="S2723">IFERROR(IF(OR(J2723="",M2723="",F2723=""),"",IF(F2723="학생부종합",INDEX(종합배치표!$C:$Q,MATCH(J2723,종합배치표!$B:$B,0),(MATCH(M2723,{"A","B","C","D","E"},0)-1)*3+2),INDEX(교과배치표!$C:$Q,MATCH(J2723,교과배치표!$B:$B,0),(MATCH(M2723,{"A","B","C","D","E"},0)-1)*3+2))),"")</f>
        <v/>
      </c>
      <c r="T2723" s="26" t="str">
        <f t="array" ref="T2723">IFERROR(IF(OR(J2723="",M2723="",F2723=""),"",IF(F2723="학생부종합",INDEX(종합배치표!$C:$Q,MATCH(J2723,종합배치표!$B:$B,0),(MATCH(M2723,{"A","B","C","D","E"},0)-1)*3+3),INDEX(교과배치표!$C:$Q,MATCH(J2723,교과배치표!$B:$B,0),(MATCH(M2723,{"A","B","C","D","E"},0)-1)*3+3))),"")</f>
        <v/>
      </c>
      <c r="V2723" s="140">
        <f t="shared" si="127"/>
        <v>2.7</v>
      </c>
      <c r="W2723" s="141" t="str">
        <f t="shared" si="128"/>
        <v/>
      </c>
    </row>
    <row r="2724" spans="2:23" ht="14.25" customHeight="1">
      <c r="B2724" s="20">
        <v>3088</v>
      </c>
      <c r="C2724" s="21" t="s">
        <v>22</v>
      </c>
      <c r="D2724" s="21" t="s">
        <v>22</v>
      </c>
      <c r="E2724" s="21" t="s">
        <v>1135</v>
      </c>
      <c r="F2724" s="21" t="s">
        <v>24</v>
      </c>
      <c r="G2724" s="21" t="s">
        <v>1137</v>
      </c>
      <c r="H2724" s="21" t="s">
        <v>198</v>
      </c>
      <c r="I2724" s="21" t="s">
        <v>60</v>
      </c>
      <c r="J2724" s="23"/>
      <c r="K2724" s="24">
        <v>6</v>
      </c>
      <c r="M2724" s="25" t="str">
        <f>IF(I2724="","",IF(I2724="인문",성적입력!$C$8,성적입력!$C$9))</f>
        <v>A</v>
      </c>
      <c r="N2724" s="26">
        <f>성적입력!$C$15</f>
        <v>3</v>
      </c>
      <c r="P2724" s="27" t="str">
        <f t="shared" si="126"/>
        <v/>
      </c>
      <c r="R2724" s="26" t="str">
        <f t="array" ref="R2724">IFERROR(IF(OR(J2724="",M2724="",F2724=""),"",IF(F2724="학생부종합",INDEX(종합배치표!$C:$Q,MATCH(J2724,종합배치표!$B:$B,0),(MATCH(M2724,{"A","B","C","D","E"},0)-1)*3+1),INDEX(교과배치표!$C:$Q,MATCH(J2724,교과배치표!$B:$B,0),(MATCH(M2724,{"A","B","C","D","E"},0)-1)*3+1))),"")</f>
        <v/>
      </c>
      <c r="S2724" s="26" t="str">
        <f t="array" ref="S2724">IFERROR(IF(OR(J2724="",M2724="",F2724=""),"",IF(F2724="학생부종합",INDEX(종합배치표!$C:$Q,MATCH(J2724,종합배치표!$B:$B,0),(MATCH(M2724,{"A","B","C","D","E"},0)-1)*3+2),INDEX(교과배치표!$C:$Q,MATCH(J2724,교과배치표!$B:$B,0),(MATCH(M2724,{"A","B","C","D","E"},0)-1)*3+2))),"")</f>
        <v/>
      </c>
      <c r="T2724" s="26" t="str">
        <f t="array" ref="T2724">IFERROR(IF(OR(J2724="",M2724="",F2724=""),"",IF(F2724="학생부종합",INDEX(종합배치표!$C:$Q,MATCH(J2724,종합배치표!$B:$B,0),(MATCH(M2724,{"A","B","C","D","E"},0)-1)*3+3),INDEX(교과배치표!$C:$Q,MATCH(J2724,교과배치표!$B:$B,0),(MATCH(M2724,{"A","B","C","D","E"},0)-1)*3+3))),"")</f>
        <v/>
      </c>
      <c r="V2724" s="140">
        <f t="shared" si="127"/>
        <v>2.7</v>
      </c>
      <c r="W2724" s="141" t="str">
        <f t="shared" si="128"/>
        <v/>
      </c>
    </row>
    <row r="2725" spans="2:23" ht="14.25" customHeight="1">
      <c r="B2725" s="20">
        <v>3089</v>
      </c>
      <c r="C2725" s="21" t="s">
        <v>22</v>
      </c>
      <c r="D2725" s="21" t="s">
        <v>22</v>
      </c>
      <c r="E2725" s="21" t="s">
        <v>1135</v>
      </c>
      <c r="F2725" s="21" t="s">
        <v>68</v>
      </c>
      <c r="G2725" s="21" t="s">
        <v>246</v>
      </c>
      <c r="H2725" s="21" t="s">
        <v>552</v>
      </c>
      <c r="I2725" s="21" t="s">
        <v>60</v>
      </c>
      <c r="J2725" s="23"/>
      <c r="K2725" s="24">
        <v>6</v>
      </c>
      <c r="M2725" s="25" t="str">
        <f>IF(I2725="","",IF(I2725="인문",성적입력!$C$8,성적입력!$C$9))</f>
        <v>A</v>
      </c>
      <c r="N2725" s="26">
        <f>성적입력!$C$15</f>
        <v>3</v>
      </c>
      <c r="P2725" s="27" t="str">
        <f t="shared" si="126"/>
        <v/>
      </c>
      <c r="R2725" s="26" t="str">
        <f t="array" ref="R2725">IFERROR(IF(OR(J2725="",M2725="",F2725=""),"",IF(F2725="학생부종합",INDEX(종합배치표!$C:$Q,MATCH(J2725,종합배치표!$B:$B,0),(MATCH(M2725,{"A","B","C","D","E"},0)-1)*3+1),INDEX(교과배치표!$C:$Q,MATCH(J2725,교과배치표!$B:$B,0),(MATCH(M2725,{"A","B","C","D","E"},0)-1)*3+1))),"")</f>
        <v/>
      </c>
      <c r="S2725" s="26" t="str">
        <f t="array" ref="S2725">IFERROR(IF(OR(J2725="",M2725="",F2725=""),"",IF(F2725="학생부종합",INDEX(종합배치표!$C:$Q,MATCH(J2725,종합배치표!$B:$B,0),(MATCH(M2725,{"A","B","C","D","E"},0)-1)*3+2),INDEX(교과배치표!$C:$Q,MATCH(J2725,교과배치표!$B:$B,0),(MATCH(M2725,{"A","B","C","D","E"},0)-1)*3+2))),"")</f>
        <v/>
      </c>
      <c r="T2725" s="26" t="str">
        <f t="array" ref="T2725">IFERROR(IF(OR(J2725="",M2725="",F2725=""),"",IF(F2725="학생부종합",INDEX(종합배치표!$C:$Q,MATCH(J2725,종합배치표!$B:$B,0),(MATCH(M2725,{"A","B","C","D","E"},0)-1)*3+3),INDEX(교과배치표!$C:$Q,MATCH(J2725,교과배치표!$B:$B,0),(MATCH(M2725,{"A","B","C","D","E"},0)-1)*3+3))),"")</f>
        <v/>
      </c>
      <c r="V2725" s="140">
        <f t="shared" si="127"/>
        <v>2.7</v>
      </c>
      <c r="W2725" s="141" t="str">
        <f t="shared" si="128"/>
        <v/>
      </c>
    </row>
    <row r="2726" spans="2:23" ht="14.25" customHeight="1">
      <c r="B2726" s="20">
        <v>3090</v>
      </c>
      <c r="C2726" s="21" t="s">
        <v>22</v>
      </c>
      <c r="D2726" s="21" t="s">
        <v>22</v>
      </c>
      <c r="E2726" s="21" t="s">
        <v>1135</v>
      </c>
      <c r="F2726" s="21" t="s">
        <v>24</v>
      </c>
      <c r="G2726" s="21" t="s">
        <v>1136</v>
      </c>
      <c r="H2726" s="21" t="s">
        <v>552</v>
      </c>
      <c r="I2726" s="21" t="s">
        <v>60</v>
      </c>
      <c r="J2726" s="23"/>
      <c r="K2726" s="24">
        <v>6</v>
      </c>
      <c r="M2726" s="25" t="str">
        <f>IF(I2726="","",IF(I2726="인문",성적입력!$C$8,성적입력!$C$9))</f>
        <v>A</v>
      </c>
      <c r="N2726" s="26">
        <f>성적입력!$C$15</f>
        <v>3</v>
      </c>
      <c r="P2726" s="27" t="str">
        <f t="shared" si="126"/>
        <v/>
      </c>
      <c r="R2726" s="26" t="str">
        <f t="array" ref="R2726">IFERROR(IF(OR(J2726="",M2726="",F2726=""),"",IF(F2726="학생부종합",INDEX(종합배치표!$C:$Q,MATCH(J2726,종합배치표!$B:$B,0),(MATCH(M2726,{"A","B","C","D","E"},0)-1)*3+1),INDEX(교과배치표!$C:$Q,MATCH(J2726,교과배치표!$B:$B,0),(MATCH(M2726,{"A","B","C","D","E"},0)-1)*3+1))),"")</f>
        <v/>
      </c>
      <c r="S2726" s="26" t="str">
        <f t="array" ref="S2726">IFERROR(IF(OR(J2726="",M2726="",F2726=""),"",IF(F2726="학생부종합",INDEX(종합배치표!$C:$Q,MATCH(J2726,종합배치표!$B:$B,0),(MATCH(M2726,{"A","B","C","D","E"},0)-1)*3+2),INDEX(교과배치표!$C:$Q,MATCH(J2726,교과배치표!$B:$B,0),(MATCH(M2726,{"A","B","C","D","E"},0)-1)*3+2))),"")</f>
        <v/>
      </c>
      <c r="T2726" s="26" t="str">
        <f t="array" ref="T2726">IFERROR(IF(OR(J2726="",M2726="",F2726=""),"",IF(F2726="학생부종합",INDEX(종합배치표!$C:$Q,MATCH(J2726,종합배치표!$B:$B,0),(MATCH(M2726,{"A","B","C","D","E"},0)-1)*3+3),INDEX(교과배치표!$C:$Q,MATCH(J2726,교과배치표!$B:$B,0),(MATCH(M2726,{"A","B","C","D","E"},0)-1)*3+3))),"")</f>
        <v/>
      </c>
      <c r="V2726" s="140">
        <f t="shared" si="127"/>
        <v>2.7</v>
      </c>
      <c r="W2726" s="141" t="str">
        <f t="shared" si="128"/>
        <v/>
      </c>
    </row>
    <row r="2727" spans="2:23" ht="14.25" customHeight="1">
      <c r="B2727" s="20">
        <v>3091</v>
      </c>
      <c r="C2727" s="21" t="s">
        <v>22</v>
      </c>
      <c r="D2727" s="21" t="s">
        <v>22</v>
      </c>
      <c r="E2727" s="21" t="s">
        <v>1135</v>
      </c>
      <c r="F2727" s="21" t="s">
        <v>24</v>
      </c>
      <c r="G2727" s="21" t="s">
        <v>1137</v>
      </c>
      <c r="H2727" s="21" t="s">
        <v>552</v>
      </c>
      <c r="I2727" s="21" t="s">
        <v>60</v>
      </c>
      <c r="J2727" s="23"/>
      <c r="K2727" s="24">
        <v>8</v>
      </c>
      <c r="M2727" s="25" t="str">
        <f>IF(I2727="","",IF(I2727="인문",성적입력!$C$8,성적입력!$C$9))</f>
        <v>A</v>
      </c>
      <c r="N2727" s="26">
        <f>성적입력!$C$15</f>
        <v>3</v>
      </c>
      <c r="P2727" s="27" t="str">
        <f t="shared" si="126"/>
        <v/>
      </c>
      <c r="R2727" s="26" t="str">
        <f t="array" ref="R2727">IFERROR(IF(OR(J2727="",M2727="",F2727=""),"",IF(F2727="학생부종합",INDEX(종합배치표!$C:$Q,MATCH(J2727,종합배치표!$B:$B,0),(MATCH(M2727,{"A","B","C","D","E"},0)-1)*3+1),INDEX(교과배치표!$C:$Q,MATCH(J2727,교과배치표!$B:$B,0),(MATCH(M2727,{"A","B","C","D","E"},0)-1)*3+1))),"")</f>
        <v/>
      </c>
      <c r="S2727" s="26" t="str">
        <f t="array" ref="S2727">IFERROR(IF(OR(J2727="",M2727="",F2727=""),"",IF(F2727="학생부종합",INDEX(종합배치표!$C:$Q,MATCH(J2727,종합배치표!$B:$B,0),(MATCH(M2727,{"A","B","C","D","E"},0)-1)*3+2),INDEX(교과배치표!$C:$Q,MATCH(J2727,교과배치표!$B:$B,0),(MATCH(M2727,{"A","B","C","D","E"},0)-1)*3+2))),"")</f>
        <v/>
      </c>
      <c r="T2727" s="26" t="str">
        <f t="array" ref="T2727">IFERROR(IF(OR(J2727="",M2727="",F2727=""),"",IF(F2727="학생부종합",INDEX(종합배치표!$C:$Q,MATCH(J2727,종합배치표!$B:$B,0),(MATCH(M2727,{"A","B","C","D","E"},0)-1)*3+3),INDEX(교과배치표!$C:$Q,MATCH(J2727,교과배치표!$B:$B,0),(MATCH(M2727,{"A","B","C","D","E"},0)-1)*3+3))),"")</f>
        <v/>
      </c>
      <c r="V2727" s="140">
        <f t="shared" si="127"/>
        <v>2.7</v>
      </c>
      <c r="W2727" s="141" t="str">
        <f t="shared" si="128"/>
        <v/>
      </c>
    </row>
    <row r="2728" spans="2:23" ht="14.25" customHeight="1">
      <c r="B2728" s="20">
        <v>3092</v>
      </c>
      <c r="C2728" s="21" t="s">
        <v>22</v>
      </c>
      <c r="D2728" s="21" t="s">
        <v>22</v>
      </c>
      <c r="E2728" s="21" t="s">
        <v>1135</v>
      </c>
      <c r="F2728" s="21" t="s">
        <v>68</v>
      </c>
      <c r="G2728" s="21" t="s">
        <v>246</v>
      </c>
      <c r="H2728" s="21" t="s">
        <v>1144</v>
      </c>
      <c r="I2728" s="21" t="s">
        <v>60</v>
      </c>
      <c r="J2728" s="23"/>
      <c r="K2728" s="24">
        <v>4</v>
      </c>
      <c r="M2728" s="25" t="str">
        <f>IF(I2728="","",IF(I2728="인문",성적입력!$C$8,성적입력!$C$9))</f>
        <v>A</v>
      </c>
      <c r="N2728" s="26">
        <f>성적입력!$C$15</f>
        <v>3</v>
      </c>
      <c r="P2728" s="27" t="str">
        <f t="shared" si="126"/>
        <v/>
      </c>
      <c r="R2728" s="26" t="str">
        <f t="array" ref="R2728">IFERROR(IF(OR(J2728="",M2728="",F2728=""),"",IF(F2728="학생부종합",INDEX(종합배치표!$C:$Q,MATCH(J2728,종합배치표!$B:$B,0),(MATCH(M2728,{"A","B","C","D","E"},0)-1)*3+1),INDEX(교과배치표!$C:$Q,MATCH(J2728,교과배치표!$B:$B,0),(MATCH(M2728,{"A","B","C","D","E"},0)-1)*3+1))),"")</f>
        <v/>
      </c>
      <c r="S2728" s="26" t="str">
        <f t="array" ref="S2728">IFERROR(IF(OR(J2728="",M2728="",F2728=""),"",IF(F2728="학생부종합",INDEX(종합배치표!$C:$Q,MATCH(J2728,종합배치표!$B:$B,0),(MATCH(M2728,{"A","B","C","D","E"},0)-1)*3+2),INDEX(교과배치표!$C:$Q,MATCH(J2728,교과배치표!$B:$B,0),(MATCH(M2728,{"A","B","C","D","E"},0)-1)*3+2))),"")</f>
        <v/>
      </c>
      <c r="T2728" s="26" t="str">
        <f t="array" ref="T2728">IFERROR(IF(OR(J2728="",M2728="",F2728=""),"",IF(F2728="학생부종합",INDEX(종합배치표!$C:$Q,MATCH(J2728,종합배치표!$B:$B,0),(MATCH(M2728,{"A","B","C","D","E"},0)-1)*3+3),INDEX(교과배치표!$C:$Q,MATCH(J2728,교과배치표!$B:$B,0),(MATCH(M2728,{"A","B","C","D","E"},0)-1)*3+3))),"")</f>
        <v/>
      </c>
      <c r="V2728" s="140">
        <f t="shared" si="127"/>
        <v>2.7</v>
      </c>
      <c r="W2728" s="141" t="str">
        <f t="shared" si="128"/>
        <v/>
      </c>
    </row>
    <row r="2729" spans="2:23" ht="14.25" customHeight="1">
      <c r="B2729" s="20">
        <v>3093</v>
      </c>
      <c r="C2729" s="21" t="s">
        <v>22</v>
      </c>
      <c r="D2729" s="21" t="s">
        <v>22</v>
      </c>
      <c r="E2729" s="21" t="s">
        <v>1135</v>
      </c>
      <c r="F2729" s="21" t="s">
        <v>24</v>
      </c>
      <c r="G2729" s="21" t="s">
        <v>1136</v>
      </c>
      <c r="H2729" s="21" t="s">
        <v>1144</v>
      </c>
      <c r="I2729" s="21" t="s">
        <v>60</v>
      </c>
      <c r="J2729" s="23"/>
      <c r="K2729" s="24">
        <v>8</v>
      </c>
      <c r="M2729" s="25" t="str">
        <f>IF(I2729="","",IF(I2729="인문",성적입력!$C$8,성적입력!$C$9))</f>
        <v>A</v>
      </c>
      <c r="N2729" s="26">
        <f>성적입력!$C$15</f>
        <v>3</v>
      </c>
      <c r="P2729" s="27" t="str">
        <f t="shared" si="126"/>
        <v/>
      </c>
      <c r="R2729" s="26" t="str">
        <f t="array" ref="R2729">IFERROR(IF(OR(J2729="",M2729="",F2729=""),"",IF(F2729="학생부종합",INDEX(종합배치표!$C:$Q,MATCH(J2729,종합배치표!$B:$B,0),(MATCH(M2729,{"A","B","C","D","E"},0)-1)*3+1),INDEX(교과배치표!$C:$Q,MATCH(J2729,교과배치표!$B:$B,0),(MATCH(M2729,{"A","B","C","D","E"},0)-1)*3+1))),"")</f>
        <v/>
      </c>
      <c r="S2729" s="26" t="str">
        <f t="array" ref="S2729">IFERROR(IF(OR(J2729="",M2729="",F2729=""),"",IF(F2729="학생부종합",INDEX(종합배치표!$C:$Q,MATCH(J2729,종합배치표!$B:$B,0),(MATCH(M2729,{"A","B","C","D","E"},0)-1)*3+2),INDEX(교과배치표!$C:$Q,MATCH(J2729,교과배치표!$B:$B,0),(MATCH(M2729,{"A","B","C","D","E"},0)-1)*3+2))),"")</f>
        <v/>
      </c>
      <c r="T2729" s="26" t="str">
        <f t="array" ref="T2729">IFERROR(IF(OR(J2729="",M2729="",F2729=""),"",IF(F2729="학생부종합",INDEX(종합배치표!$C:$Q,MATCH(J2729,종합배치표!$B:$B,0),(MATCH(M2729,{"A","B","C","D","E"},0)-1)*3+3),INDEX(교과배치표!$C:$Q,MATCH(J2729,교과배치표!$B:$B,0),(MATCH(M2729,{"A","B","C","D","E"},0)-1)*3+3))),"")</f>
        <v/>
      </c>
      <c r="V2729" s="140">
        <f t="shared" si="127"/>
        <v>2.7</v>
      </c>
      <c r="W2729" s="141" t="str">
        <f t="shared" si="128"/>
        <v/>
      </c>
    </row>
    <row r="2730" spans="2:23" ht="14.25" customHeight="1">
      <c r="B2730" s="20">
        <v>3094</v>
      </c>
      <c r="C2730" s="21" t="s">
        <v>22</v>
      </c>
      <c r="D2730" s="21" t="s">
        <v>22</v>
      </c>
      <c r="E2730" s="21" t="s">
        <v>1135</v>
      </c>
      <c r="F2730" s="21" t="s">
        <v>24</v>
      </c>
      <c r="G2730" s="21" t="s">
        <v>1137</v>
      </c>
      <c r="H2730" s="21" t="s">
        <v>1144</v>
      </c>
      <c r="I2730" s="21" t="s">
        <v>60</v>
      </c>
      <c r="J2730" s="23"/>
      <c r="K2730" s="24">
        <v>9</v>
      </c>
      <c r="M2730" s="25" t="str">
        <f>IF(I2730="","",IF(I2730="인문",성적입력!$C$8,성적입력!$C$9))</f>
        <v>A</v>
      </c>
      <c r="N2730" s="26">
        <f>성적입력!$C$15</f>
        <v>3</v>
      </c>
      <c r="P2730" s="27" t="str">
        <f t="shared" si="126"/>
        <v/>
      </c>
      <c r="R2730" s="26" t="str">
        <f t="array" ref="R2730">IFERROR(IF(OR(J2730="",M2730="",F2730=""),"",IF(F2730="학생부종합",INDEX(종합배치표!$C:$Q,MATCH(J2730,종합배치표!$B:$B,0),(MATCH(M2730,{"A","B","C","D","E"},0)-1)*3+1),INDEX(교과배치표!$C:$Q,MATCH(J2730,교과배치표!$B:$B,0),(MATCH(M2730,{"A","B","C","D","E"},0)-1)*3+1))),"")</f>
        <v/>
      </c>
      <c r="S2730" s="26" t="str">
        <f t="array" ref="S2730">IFERROR(IF(OR(J2730="",M2730="",F2730=""),"",IF(F2730="학생부종합",INDEX(종합배치표!$C:$Q,MATCH(J2730,종합배치표!$B:$B,0),(MATCH(M2730,{"A","B","C","D","E"},0)-1)*3+2),INDEX(교과배치표!$C:$Q,MATCH(J2730,교과배치표!$B:$B,0),(MATCH(M2730,{"A","B","C","D","E"},0)-1)*3+2))),"")</f>
        <v/>
      </c>
      <c r="T2730" s="26" t="str">
        <f t="array" ref="T2730">IFERROR(IF(OR(J2730="",M2730="",F2730=""),"",IF(F2730="학생부종합",INDEX(종합배치표!$C:$Q,MATCH(J2730,종합배치표!$B:$B,0),(MATCH(M2730,{"A","B","C","D","E"},0)-1)*3+3),INDEX(교과배치표!$C:$Q,MATCH(J2730,교과배치표!$B:$B,0),(MATCH(M2730,{"A","B","C","D","E"},0)-1)*3+3))),"")</f>
        <v/>
      </c>
      <c r="V2730" s="140">
        <f t="shared" si="127"/>
        <v>2.7</v>
      </c>
      <c r="W2730" s="141" t="str">
        <f t="shared" si="128"/>
        <v/>
      </c>
    </row>
    <row r="2731" spans="2:23" ht="14.25" customHeight="1">
      <c r="B2731" s="20">
        <v>3095</v>
      </c>
      <c r="C2731" s="21" t="s">
        <v>22</v>
      </c>
      <c r="D2731" s="21" t="s">
        <v>22</v>
      </c>
      <c r="E2731" s="21" t="s">
        <v>1135</v>
      </c>
      <c r="F2731" s="21" t="s">
        <v>68</v>
      </c>
      <c r="G2731" s="21" t="s">
        <v>246</v>
      </c>
      <c r="H2731" s="21" t="s">
        <v>88</v>
      </c>
      <c r="I2731" s="21" t="s">
        <v>27</v>
      </c>
      <c r="J2731" s="23"/>
      <c r="K2731" s="24">
        <v>3</v>
      </c>
      <c r="M2731" s="25" t="str">
        <f>IF(I2731="","",IF(I2731="인문",성적입력!$C$8,성적입력!$C$9))</f>
        <v>A</v>
      </c>
      <c r="N2731" s="26">
        <f>성적입력!$C$15</f>
        <v>3</v>
      </c>
      <c r="P2731" s="27" t="str">
        <f t="shared" si="126"/>
        <v/>
      </c>
      <c r="R2731" s="26" t="str">
        <f t="array" ref="R2731">IFERROR(IF(OR(J2731="",M2731="",F2731=""),"",IF(F2731="학생부종합",INDEX(종합배치표!$C:$Q,MATCH(J2731,종합배치표!$B:$B,0),(MATCH(M2731,{"A","B","C","D","E"},0)-1)*3+1),INDEX(교과배치표!$C:$Q,MATCH(J2731,교과배치표!$B:$B,0),(MATCH(M2731,{"A","B","C","D","E"},0)-1)*3+1))),"")</f>
        <v/>
      </c>
      <c r="S2731" s="26" t="str">
        <f t="array" ref="S2731">IFERROR(IF(OR(J2731="",M2731="",F2731=""),"",IF(F2731="학생부종합",INDEX(종합배치표!$C:$Q,MATCH(J2731,종합배치표!$B:$B,0),(MATCH(M2731,{"A","B","C","D","E"},0)-1)*3+2),INDEX(교과배치표!$C:$Q,MATCH(J2731,교과배치표!$B:$B,0),(MATCH(M2731,{"A","B","C","D","E"},0)-1)*3+2))),"")</f>
        <v/>
      </c>
      <c r="T2731" s="26" t="str">
        <f t="array" ref="T2731">IFERROR(IF(OR(J2731="",M2731="",F2731=""),"",IF(F2731="학생부종합",INDEX(종합배치표!$C:$Q,MATCH(J2731,종합배치표!$B:$B,0),(MATCH(M2731,{"A","B","C","D","E"},0)-1)*3+3),INDEX(교과배치표!$C:$Q,MATCH(J2731,교과배치표!$B:$B,0),(MATCH(M2731,{"A","B","C","D","E"},0)-1)*3+3))),"")</f>
        <v/>
      </c>
      <c r="V2731" s="140">
        <f t="shared" si="127"/>
        <v>2.7</v>
      </c>
      <c r="W2731" s="141" t="str">
        <f t="shared" si="128"/>
        <v/>
      </c>
    </row>
    <row r="2732" spans="2:23" ht="14.25" customHeight="1">
      <c r="B2732" s="20">
        <v>3096</v>
      </c>
      <c r="C2732" s="21" t="s">
        <v>22</v>
      </c>
      <c r="D2732" s="21" t="s">
        <v>22</v>
      </c>
      <c r="E2732" s="21" t="s">
        <v>1135</v>
      </c>
      <c r="F2732" s="21" t="s">
        <v>24</v>
      </c>
      <c r="G2732" s="21" t="s">
        <v>1136</v>
      </c>
      <c r="H2732" s="21" t="s">
        <v>88</v>
      </c>
      <c r="I2732" s="21" t="s">
        <v>27</v>
      </c>
      <c r="J2732" s="23"/>
      <c r="K2732" s="24">
        <v>3</v>
      </c>
      <c r="M2732" s="25" t="str">
        <f>IF(I2732="","",IF(I2732="인문",성적입력!$C$8,성적입력!$C$9))</f>
        <v>A</v>
      </c>
      <c r="N2732" s="26">
        <f>성적입력!$C$15</f>
        <v>3</v>
      </c>
      <c r="P2732" s="27" t="str">
        <f t="shared" si="126"/>
        <v/>
      </c>
      <c r="R2732" s="26" t="str">
        <f t="array" ref="R2732">IFERROR(IF(OR(J2732="",M2732="",F2732=""),"",IF(F2732="학생부종합",INDEX(종합배치표!$C:$Q,MATCH(J2732,종합배치표!$B:$B,0),(MATCH(M2732,{"A","B","C","D","E"},0)-1)*3+1),INDEX(교과배치표!$C:$Q,MATCH(J2732,교과배치표!$B:$B,0),(MATCH(M2732,{"A","B","C","D","E"},0)-1)*3+1))),"")</f>
        <v/>
      </c>
      <c r="S2732" s="26" t="str">
        <f t="array" ref="S2732">IFERROR(IF(OR(J2732="",M2732="",F2732=""),"",IF(F2732="학생부종합",INDEX(종합배치표!$C:$Q,MATCH(J2732,종합배치표!$B:$B,0),(MATCH(M2732,{"A","B","C","D","E"},0)-1)*3+2),INDEX(교과배치표!$C:$Q,MATCH(J2732,교과배치표!$B:$B,0),(MATCH(M2732,{"A","B","C","D","E"},0)-1)*3+2))),"")</f>
        <v/>
      </c>
      <c r="T2732" s="26" t="str">
        <f t="array" ref="T2732">IFERROR(IF(OR(J2732="",M2732="",F2732=""),"",IF(F2732="학생부종합",INDEX(종합배치표!$C:$Q,MATCH(J2732,종합배치표!$B:$B,0),(MATCH(M2732,{"A","B","C","D","E"},0)-1)*3+3),INDEX(교과배치표!$C:$Q,MATCH(J2732,교과배치표!$B:$B,0),(MATCH(M2732,{"A","B","C","D","E"},0)-1)*3+3))),"")</f>
        <v/>
      </c>
      <c r="V2732" s="140">
        <f t="shared" si="127"/>
        <v>2.7</v>
      </c>
      <c r="W2732" s="141" t="str">
        <f t="shared" si="128"/>
        <v/>
      </c>
    </row>
    <row r="2733" spans="2:23" ht="14.25" customHeight="1">
      <c r="B2733" s="20">
        <v>3097</v>
      </c>
      <c r="C2733" s="21" t="s">
        <v>22</v>
      </c>
      <c r="D2733" s="21" t="s">
        <v>22</v>
      </c>
      <c r="E2733" s="21" t="s">
        <v>1135</v>
      </c>
      <c r="F2733" s="21" t="s">
        <v>24</v>
      </c>
      <c r="G2733" s="21" t="s">
        <v>1137</v>
      </c>
      <c r="H2733" s="21" t="s">
        <v>88</v>
      </c>
      <c r="I2733" s="21" t="s">
        <v>27</v>
      </c>
      <c r="J2733" s="23"/>
      <c r="K2733" s="24">
        <v>3</v>
      </c>
      <c r="M2733" s="25" t="str">
        <f>IF(I2733="","",IF(I2733="인문",성적입력!$C$8,성적입력!$C$9))</f>
        <v>A</v>
      </c>
      <c r="N2733" s="26">
        <f>성적입력!$C$15</f>
        <v>3</v>
      </c>
      <c r="P2733" s="27" t="str">
        <f t="shared" si="126"/>
        <v/>
      </c>
      <c r="R2733" s="26" t="str">
        <f t="array" ref="R2733">IFERROR(IF(OR(J2733="",M2733="",F2733=""),"",IF(F2733="학생부종합",INDEX(종합배치표!$C:$Q,MATCH(J2733,종합배치표!$B:$B,0),(MATCH(M2733,{"A","B","C","D","E"},0)-1)*3+1),INDEX(교과배치표!$C:$Q,MATCH(J2733,교과배치표!$B:$B,0),(MATCH(M2733,{"A","B","C","D","E"},0)-1)*3+1))),"")</f>
        <v/>
      </c>
      <c r="S2733" s="26" t="str">
        <f t="array" ref="S2733">IFERROR(IF(OR(J2733="",M2733="",F2733=""),"",IF(F2733="학생부종합",INDEX(종합배치표!$C:$Q,MATCH(J2733,종합배치표!$B:$B,0),(MATCH(M2733,{"A","B","C","D","E"},0)-1)*3+2),INDEX(교과배치표!$C:$Q,MATCH(J2733,교과배치표!$B:$B,0),(MATCH(M2733,{"A","B","C","D","E"},0)-1)*3+2))),"")</f>
        <v/>
      </c>
      <c r="T2733" s="26" t="str">
        <f t="array" ref="T2733">IFERROR(IF(OR(J2733="",M2733="",F2733=""),"",IF(F2733="학생부종합",INDEX(종합배치표!$C:$Q,MATCH(J2733,종합배치표!$B:$B,0),(MATCH(M2733,{"A","B","C","D","E"},0)-1)*3+3),INDEX(교과배치표!$C:$Q,MATCH(J2733,교과배치표!$B:$B,0),(MATCH(M2733,{"A","B","C","D","E"},0)-1)*3+3))),"")</f>
        <v/>
      </c>
      <c r="V2733" s="140">
        <f t="shared" si="127"/>
        <v>2.7</v>
      </c>
      <c r="W2733" s="141" t="str">
        <f t="shared" si="128"/>
        <v/>
      </c>
    </row>
    <row r="2734" spans="2:23" ht="14.25" customHeight="1">
      <c r="B2734" s="20">
        <v>3098</v>
      </c>
      <c r="C2734" s="21" t="s">
        <v>22</v>
      </c>
      <c r="D2734" s="21" t="s">
        <v>22</v>
      </c>
      <c r="E2734" s="21" t="s">
        <v>1135</v>
      </c>
      <c r="F2734" s="21" t="s">
        <v>68</v>
      </c>
      <c r="G2734" s="21" t="s">
        <v>246</v>
      </c>
      <c r="H2734" s="21" t="s">
        <v>1094</v>
      </c>
      <c r="I2734" s="21" t="s">
        <v>60</v>
      </c>
      <c r="J2734" s="23"/>
      <c r="K2734" s="24">
        <v>6</v>
      </c>
      <c r="M2734" s="25" t="str">
        <f>IF(I2734="","",IF(I2734="인문",성적입력!$C$8,성적입력!$C$9))</f>
        <v>A</v>
      </c>
      <c r="N2734" s="26">
        <f>성적입력!$C$15</f>
        <v>3</v>
      </c>
      <c r="P2734" s="27" t="str">
        <f t="shared" si="126"/>
        <v/>
      </c>
      <c r="R2734" s="26" t="str">
        <f t="array" ref="R2734">IFERROR(IF(OR(J2734="",M2734="",F2734=""),"",IF(F2734="학생부종합",INDEX(종합배치표!$C:$Q,MATCH(J2734,종합배치표!$B:$B,0),(MATCH(M2734,{"A","B","C","D","E"},0)-1)*3+1),INDEX(교과배치표!$C:$Q,MATCH(J2734,교과배치표!$B:$B,0),(MATCH(M2734,{"A","B","C","D","E"},0)-1)*3+1))),"")</f>
        <v/>
      </c>
      <c r="S2734" s="26" t="str">
        <f t="array" ref="S2734">IFERROR(IF(OR(J2734="",M2734="",F2734=""),"",IF(F2734="학생부종합",INDEX(종합배치표!$C:$Q,MATCH(J2734,종합배치표!$B:$B,0),(MATCH(M2734,{"A","B","C","D","E"},0)-1)*3+2),INDEX(교과배치표!$C:$Q,MATCH(J2734,교과배치표!$B:$B,0),(MATCH(M2734,{"A","B","C","D","E"},0)-1)*3+2))),"")</f>
        <v/>
      </c>
      <c r="T2734" s="26" t="str">
        <f t="array" ref="T2734">IFERROR(IF(OR(J2734="",M2734="",F2734=""),"",IF(F2734="학생부종합",INDEX(종합배치표!$C:$Q,MATCH(J2734,종합배치표!$B:$B,0),(MATCH(M2734,{"A","B","C","D","E"},0)-1)*3+3),INDEX(교과배치표!$C:$Q,MATCH(J2734,교과배치표!$B:$B,0),(MATCH(M2734,{"A","B","C","D","E"},0)-1)*3+3))),"")</f>
        <v/>
      </c>
      <c r="V2734" s="140">
        <f t="shared" si="127"/>
        <v>2.7</v>
      </c>
      <c r="W2734" s="141" t="str">
        <f t="shared" si="128"/>
        <v/>
      </c>
    </row>
    <row r="2735" spans="2:23" ht="14.25" customHeight="1">
      <c r="B2735" s="20">
        <v>3099</v>
      </c>
      <c r="C2735" s="21" t="s">
        <v>22</v>
      </c>
      <c r="D2735" s="21" t="s">
        <v>22</v>
      </c>
      <c r="E2735" s="21" t="s">
        <v>1135</v>
      </c>
      <c r="F2735" s="21" t="s">
        <v>24</v>
      </c>
      <c r="G2735" s="21" t="s">
        <v>1136</v>
      </c>
      <c r="H2735" s="21" t="s">
        <v>1094</v>
      </c>
      <c r="I2735" s="21" t="s">
        <v>60</v>
      </c>
      <c r="J2735" s="23"/>
      <c r="K2735" s="24">
        <v>5</v>
      </c>
      <c r="M2735" s="25" t="str">
        <f>IF(I2735="","",IF(I2735="인문",성적입력!$C$8,성적입력!$C$9))</f>
        <v>A</v>
      </c>
      <c r="N2735" s="26">
        <f>성적입력!$C$15</f>
        <v>3</v>
      </c>
      <c r="P2735" s="27" t="str">
        <f t="shared" si="126"/>
        <v/>
      </c>
      <c r="R2735" s="26" t="str">
        <f t="array" ref="R2735">IFERROR(IF(OR(J2735="",M2735="",F2735=""),"",IF(F2735="학생부종합",INDEX(종합배치표!$C:$Q,MATCH(J2735,종합배치표!$B:$B,0),(MATCH(M2735,{"A","B","C","D","E"},0)-1)*3+1),INDEX(교과배치표!$C:$Q,MATCH(J2735,교과배치표!$B:$B,0),(MATCH(M2735,{"A","B","C","D","E"},0)-1)*3+1))),"")</f>
        <v/>
      </c>
      <c r="S2735" s="26" t="str">
        <f t="array" ref="S2735">IFERROR(IF(OR(J2735="",M2735="",F2735=""),"",IF(F2735="학생부종합",INDEX(종합배치표!$C:$Q,MATCH(J2735,종합배치표!$B:$B,0),(MATCH(M2735,{"A","B","C","D","E"},0)-1)*3+2),INDEX(교과배치표!$C:$Q,MATCH(J2735,교과배치표!$B:$B,0),(MATCH(M2735,{"A","B","C","D","E"},0)-1)*3+2))),"")</f>
        <v/>
      </c>
      <c r="T2735" s="26" t="str">
        <f t="array" ref="T2735">IFERROR(IF(OR(J2735="",M2735="",F2735=""),"",IF(F2735="학생부종합",INDEX(종합배치표!$C:$Q,MATCH(J2735,종합배치표!$B:$B,0),(MATCH(M2735,{"A","B","C","D","E"},0)-1)*3+3),INDEX(교과배치표!$C:$Q,MATCH(J2735,교과배치표!$B:$B,0),(MATCH(M2735,{"A","B","C","D","E"},0)-1)*3+3))),"")</f>
        <v/>
      </c>
      <c r="V2735" s="140">
        <f t="shared" si="127"/>
        <v>2.7</v>
      </c>
      <c r="W2735" s="141" t="str">
        <f t="shared" si="128"/>
        <v/>
      </c>
    </row>
    <row r="2736" spans="2:23" ht="14.25" customHeight="1">
      <c r="B2736" s="20">
        <v>3100</v>
      </c>
      <c r="C2736" s="21" t="s">
        <v>22</v>
      </c>
      <c r="D2736" s="21" t="s">
        <v>22</v>
      </c>
      <c r="E2736" s="21" t="s">
        <v>1135</v>
      </c>
      <c r="F2736" s="21" t="s">
        <v>24</v>
      </c>
      <c r="G2736" s="21" t="s">
        <v>1137</v>
      </c>
      <c r="H2736" s="21" t="s">
        <v>1094</v>
      </c>
      <c r="I2736" s="21" t="s">
        <v>60</v>
      </c>
      <c r="J2736" s="23"/>
      <c r="K2736" s="24">
        <v>4</v>
      </c>
      <c r="M2736" s="25" t="str">
        <f>IF(I2736="","",IF(I2736="인문",성적입력!$C$8,성적입력!$C$9))</f>
        <v>A</v>
      </c>
      <c r="N2736" s="26">
        <f>성적입력!$C$15</f>
        <v>3</v>
      </c>
      <c r="P2736" s="27" t="str">
        <f t="shared" si="126"/>
        <v/>
      </c>
      <c r="R2736" s="26" t="str">
        <f t="array" ref="R2736">IFERROR(IF(OR(J2736="",M2736="",F2736=""),"",IF(F2736="학생부종합",INDEX(종합배치표!$C:$Q,MATCH(J2736,종합배치표!$B:$B,0),(MATCH(M2736,{"A","B","C","D","E"},0)-1)*3+1),INDEX(교과배치표!$C:$Q,MATCH(J2736,교과배치표!$B:$B,0),(MATCH(M2736,{"A","B","C","D","E"},0)-1)*3+1))),"")</f>
        <v/>
      </c>
      <c r="S2736" s="26" t="str">
        <f t="array" ref="S2736">IFERROR(IF(OR(J2736="",M2736="",F2736=""),"",IF(F2736="학생부종합",INDEX(종합배치표!$C:$Q,MATCH(J2736,종합배치표!$B:$B,0),(MATCH(M2736,{"A","B","C","D","E"},0)-1)*3+2),INDEX(교과배치표!$C:$Q,MATCH(J2736,교과배치표!$B:$B,0),(MATCH(M2736,{"A","B","C","D","E"},0)-1)*3+2))),"")</f>
        <v/>
      </c>
      <c r="T2736" s="26" t="str">
        <f t="array" ref="T2736">IFERROR(IF(OR(J2736="",M2736="",F2736=""),"",IF(F2736="학생부종합",INDEX(종합배치표!$C:$Q,MATCH(J2736,종합배치표!$B:$B,0),(MATCH(M2736,{"A","B","C","D","E"},0)-1)*3+3),INDEX(교과배치표!$C:$Q,MATCH(J2736,교과배치표!$B:$B,0),(MATCH(M2736,{"A","B","C","D","E"},0)-1)*3+3))),"")</f>
        <v/>
      </c>
      <c r="V2736" s="140">
        <f t="shared" si="127"/>
        <v>2.7</v>
      </c>
      <c r="W2736" s="141" t="str">
        <f t="shared" si="128"/>
        <v/>
      </c>
    </row>
    <row r="2737" spans="2:23" ht="14.25" customHeight="1">
      <c r="B2737" s="20">
        <v>3101</v>
      </c>
      <c r="C2737" s="21" t="s">
        <v>22</v>
      </c>
      <c r="D2737" s="21" t="s">
        <v>22</v>
      </c>
      <c r="E2737" s="21" t="s">
        <v>1135</v>
      </c>
      <c r="F2737" s="21" t="s">
        <v>68</v>
      </c>
      <c r="G2737" s="21" t="s">
        <v>246</v>
      </c>
      <c r="H2737" s="21" t="s">
        <v>164</v>
      </c>
      <c r="I2737" s="21" t="s">
        <v>27</v>
      </c>
      <c r="J2737" s="23"/>
      <c r="K2737" s="24">
        <v>4</v>
      </c>
      <c r="M2737" s="25" t="str">
        <f>IF(I2737="","",IF(I2737="인문",성적입력!$C$8,성적입력!$C$9))</f>
        <v>A</v>
      </c>
      <c r="N2737" s="26">
        <f>성적입력!$C$15</f>
        <v>3</v>
      </c>
      <c r="P2737" s="27" t="str">
        <f t="shared" si="126"/>
        <v/>
      </c>
      <c r="R2737" s="26" t="str">
        <f t="array" ref="R2737">IFERROR(IF(OR(J2737="",M2737="",F2737=""),"",IF(F2737="학생부종합",INDEX(종합배치표!$C:$Q,MATCH(J2737,종합배치표!$B:$B,0),(MATCH(M2737,{"A","B","C","D","E"},0)-1)*3+1),INDEX(교과배치표!$C:$Q,MATCH(J2737,교과배치표!$B:$B,0),(MATCH(M2737,{"A","B","C","D","E"},0)-1)*3+1))),"")</f>
        <v/>
      </c>
      <c r="S2737" s="26" t="str">
        <f t="array" ref="S2737">IFERROR(IF(OR(J2737="",M2737="",F2737=""),"",IF(F2737="학생부종합",INDEX(종합배치표!$C:$Q,MATCH(J2737,종합배치표!$B:$B,0),(MATCH(M2737,{"A","B","C","D","E"},0)-1)*3+2),INDEX(교과배치표!$C:$Q,MATCH(J2737,교과배치표!$B:$B,0),(MATCH(M2737,{"A","B","C","D","E"},0)-1)*3+2))),"")</f>
        <v/>
      </c>
      <c r="T2737" s="26" t="str">
        <f t="array" ref="T2737">IFERROR(IF(OR(J2737="",M2737="",F2737=""),"",IF(F2737="학생부종합",INDEX(종합배치표!$C:$Q,MATCH(J2737,종합배치표!$B:$B,0),(MATCH(M2737,{"A","B","C","D","E"},0)-1)*3+3),INDEX(교과배치표!$C:$Q,MATCH(J2737,교과배치표!$B:$B,0),(MATCH(M2737,{"A","B","C","D","E"},0)-1)*3+3))),"")</f>
        <v/>
      </c>
      <c r="V2737" s="140">
        <f t="shared" si="127"/>
        <v>2.7</v>
      </c>
      <c r="W2737" s="141" t="str">
        <f t="shared" si="128"/>
        <v/>
      </c>
    </row>
    <row r="2738" spans="2:23" ht="14.25" customHeight="1">
      <c r="B2738" s="20">
        <v>3102</v>
      </c>
      <c r="C2738" s="21" t="s">
        <v>22</v>
      </c>
      <c r="D2738" s="21" t="s">
        <v>22</v>
      </c>
      <c r="E2738" s="21" t="s">
        <v>1135</v>
      </c>
      <c r="F2738" s="21" t="s">
        <v>24</v>
      </c>
      <c r="G2738" s="21" t="s">
        <v>1136</v>
      </c>
      <c r="H2738" s="21" t="s">
        <v>164</v>
      </c>
      <c r="I2738" s="21" t="s">
        <v>27</v>
      </c>
      <c r="J2738" s="23"/>
      <c r="K2738" s="24">
        <v>3</v>
      </c>
      <c r="M2738" s="25" t="str">
        <f>IF(I2738="","",IF(I2738="인문",성적입력!$C$8,성적입력!$C$9))</f>
        <v>A</v>
      </c>
      <c r="N2738" s="26">
        <f>성적입력!$C$15</f>
        <v>3</v>
      </c>
      <c r="P2738" s="27" t="str">
        <f t="shared" si="126"/>
        <v/>
      </c>
      <c r="R2738" s="26" t="str">
        <f t="array" ref="R2738">IFERROR(IF(OR(J2738="",M2738="",F2738=""),"",IF(F2738="학생부종합",INDEX(종합배치표!$C:$Q,MATCH(J2738,종합배치표!$B:$B,0),(MATCH(M2738,{"A","B","C","D","E"},0)-1)*3+1),INDEX(교과배치표!$C:$Q,MATCH(J2738,교과배치표!$B:$B,0),(MATCH(M2738,{"A","B","C","D","E"},0)-1)*3+1))),"")</f>
        <v/>
      </c>
      <c r="S2738" s="26" t="str">
        <f t="array" ref="S2738">IFERROR(IF(OR(J2738="",M2738="",F2738=""),"",IF(F2738="학생부종합",INDEX(종합배치표!$C:$Q,MATCH(J2738,종합배치표!$B:$B,0),(MATCH(M2738,{"A","B","C","D","E"},0)-1)*3+2),INDEX(교과배치표!$C:$Q,MATCH(J2738,교과배치표!$B:$B,0),(MATCH(M2738,{"A","B","C","D","E"},0)-1)*3+2))),"")</f>
        <v/>
      </c>
      <c r="T2738" s="26" t="str">
        <f t="array" ref="T2738">IFERROR(IF(OR(J2738="",M2738="",F2738=""),"",IF(F2738="학생부종합",INDEX(종합배치표!$C:$Q,MATCH(J2738,종합배치표!$B:$B,0),(MATCH(M2738,{"A","B","C","D","E"},0)-1)*3+3),INDEX(교과배치표!$C:$Q,MATCH(J2738,교과배치표!$B:$B,0),(MATCH(M2738,{"A","B","C","D","E"},0)-1)*3+3))),"")</f>
        <v/>
      </c>
      <c r="V2738" s="140">
        <f t="shared" si="127"/>
        <v>2.7</v>
      </c>
      <c r="W2738" s="141" t="str">
        <f t="shared" si="128"/>
        <v/>
      </c>
    </row>
    <row r="2739" spans="2:23" ht="14.25" customHeight="1">
      <c r="B2739" s="20">
        <v>3103</v>
      </c>
      <c r="C2739" s="21" t="s">
        <v>22</v>
      </c>
      <c r="D2739" s="21" t="s">
        <v>22</v>
      </c>
      <c r="E2739" s="21" t="s">
        <v>1135</v>
      </c>
      <c r="F2739" s="21" t="s">
        <v>24</v>
      </c>
      <c r="G2739" s="21" t="s">
        <v>1137</v>
      </c>
      <c r="H2739" s="21" t="s">
        <v>164</v>
      </c>
      <c r="I2739" s="21" t="s">
        <v>27</v>
      </c>
      <c r="J2739" s="23"/>
      <c r="K2739" s="24">
        <v>2</v>
      </c>
      <c r="M2739" s="25" t="str">
        <f>IF(I2739="","",IF(I2739="인문",성적입력!$C$8,성적입력!$C$9))</f>
        <v>A</v>
      </c>
      <c r="N2739" s="26">
        <f>성적입력!$C$15</f>
        <v>3</v>
      </c>
      <c r="P2739" s="27" t="str">
        <f t="shared" si="126"/>
        <v/>
      </c>
      <c r="R2739" s="26" t="str">
        <f t="array" ref="R2739">IFERROR(IF(OR(J2739="",M2739="",F2739=""),"",IF(F2739="학생부종합",INDEX(종합배치표!$C:$Q,MATCH(J2739,종합배치표!$B:$B,0),(MATCH(M2739,{"A","B","C","D","E"},0)-1)*3+1),INDEX(교과배치표!$C:$Q,MATCH(J2739,교과배치표!$B:$B,0),(MATCH(M2739,{"A","B","C","D","E"},0)-1)*3+1))),"")</f>
        <v/>
      </c>
      <c r="S2739" s="26" t="str">
        <f t="array" ref="S2739">IFERROR(IF(OR(J2739="",M2739="",F2739=""),"",IF(F2739="학생부종합",INDEX(종합배치표!$C:$Q,MATCH(J2739,종합배치표!$B:$B,0),(MATCH(M2739,{"A","B","C","D","E"},0)-1)*3+2),INDEX(교과배치표!$C:$Q,MATCH(J2739,교과배치표!$B:$B,0),(MATCH(M2739,{"A","B","C","D","E"},0)-1)*3+2))),"")</f>
        <v/>
      </c>
      <c r="T2739" s="26" t="str">
        <f t="array" ref="T2739">IFERROR(IF(OR(J2739="",M2739="",F2739=""),"",IF(F2739="학생부종합",INDEX(종합배치표!$C:$Q,MATCH(J2739,종합배치표!$B:$B,0),(MATCH(M2739,{"A","B","C","D","E"},0)-1)*3+3),INDEX(교과배치표!$C:$Q,MATCH(J2739,교과배치표!$B:$B,0),(MATCH(M2739,{"A","B","C","D","E"},0)-1)*3+3))),"")</f>
        <v/>
      </c>
      <c r="V2739" s="140">
        <f t="shared" si="127"/>
        <v>2.7</v>
      </c>
      <c r="W2739" s="141" t="str">
        <f t="shared" si="128"/>
        <v/>
      </c>
    </row>
    <row r="2740" spans="2:23" ht="14.25" customHeight="1">
      <c r="B2740" s="20">
        <v>3104</v>
      </c>
      <c r="C2740" s="21" t="s">
        <v>22</v>
      </c>
      <c r="D2740" s="21" t="s">
        <v>22</v>
      </c>
      <c r="E2740" s="21" t="s">
        <v>1135</v>
      </c>
      <c r="F2740" s="21" t="s">
        <v>24</v>
      </c>
      <c r="G2740" s="21" t="s">
        <v>1145</v>
      </c>
      <c r="H2740" s="21" t="s">
        <v>679</v>
      </c>
      <c r="I2740" s="21" t="s">
        <v>319</v>
      </c>
      <c r="J2740" s="23"/>
      <c r="K2740" s="39" t="s">
        <v>1146</v>
      </c>
      <c r="M2740" s="25" t="str">
        <f>IF(I2740="","",IF(I2740="인문",성적입력!$C$8,성적입력!$C$9))</f>
        <v>A</v>
      </c>
      <c r="N2740" s="26">
        <f>성적입력!$C$15</f>
        <v>3</v>
      </c>
      <c r="P2740" s="27" t="str">
        <f t="shared" si="126"/>
        <v/>
      </c>
      <c r="R2740" s="26" t="str">
        <f t="array" ref="R2740">IFERROR(IF(OR(J2740="",M2740="",F2740=""),"",IF(F2740="학생부종합",INDEX(종합배치표!$C:$Q,MATCH(J2740,종합배치표!$B:$B,0),(MATCH(M2740,{"A","B","C","D","E"},0)-1)*3+1),INDEX(교과배치표!$C:$Q,MATCH(J2740,교과배치표!$B:$B,0),(MATCH(M2740,{"A","B","C","D","E"},0)-1)*3+1))),"")</f>
        <v/>
      </c>
      <c r="S2740" s="26" t="str">
        <f t="array" ref="S2740">IFERROR(IF(OR(J2740="",M2740="",F2740=""),"",IF(F2740="학생부종합",INDEX(종합배치표!$C:$Q,MATCH(J2740,종합배치표!$B:$B,0),(MATCH(M2740,{"A","B","C","D","E"},0)-1)*3+2),INDEX(교과배치표!$C:$Q,MATCH(J2740,교과배치표!$B:$B,0),(MATCH(M2740,{"A","B","C","D","E"},0)-1)*3+2))),"")</f>
        <v/>
      </c>
      <c r="T2740" s="26" t="str">
        <f t="array" ref="T2740">IFERROR(IF(OR(J2740="",M2740="",F2740=""),"",IF(F2740="학생부종합",INDEX(종합배치표!$C:$Q,MATCH(J2740,종합배치표!$B:$B,0),(MATCH(M2740,{"A","B","C","D","E"},0)-1)*3+3),INDEX(교과배치표!$C:$Q,MATCH(J2740,교과배치표!$B:$B,0),(MATCH(M2740,{"A","B","C","D","E"},0)-1)*3+3))),"")</f>
        <v/>
      </c>
      <c r="V2740" s="140">
        <f t="shared" si="127"/>
        <v>2.7</v>
      </c>
      <c r="W2740" s="141" t="str">
        <f t="shared" si="128"/>
        <v/>
      </c>
    </row>
    <row r="2741" spans="2:23" ht="14.25" customHeight="1">
      <c r="B2741" s="20">
        <v>3105</v>
      </c>
      <c r="C2741" s="21" t="s">
        <v>22</v>
      </c>
      <c r="D2741" s="21" t="s">
        <v>22</v>
      </c>
      <c r="E2741" s="21" t="s">
        <v>1135</v>
      </c>
      <c r="F2741" s="21" t="s">
        <v>68</v>
      </c>
      <c r="G2741" s="21" t="s">
        <v>246</v>
      </c>
      <c r="H2741" s="21" t="s">
        <v>1147</v>
      </c>
      <c r="I2741" s="21" t="s">
        <v>60</v>
      </c>
      <c r="J2741" s="23"/>
      <c r="K2741" s="24">
        <v>8</v>
      </c>
      <c r="M2741" s="25" t="str">
        <f>IF(I2741="","",IF(I2741="인문",성적입력!$C$8,성적입력!$C$9))</f>
        <v>A</v>
      </c>
      <c r="N2741" s="26">
        <f>성적입력!$C$15</f>
        <v>3</v>
      </c>
      <c r="P2741" s="27" t="str">
        <f t="shared" si="126"/>
        <v/>
      </c>
      <c r="R2741" s="26" t="str">
        <f t="array" ref="R2741">IFERROR(IF(OR(J2741="",M2741="",F2741=""),"",IF(F2741="학생부종합",INDEX(종합배치표!$C:$Q,MATCH(J2741,종합배치표!$B:$B,0),(MATCH(M2741,{"A","B","C","D","E"},0)-1)*3+1),INDEX(교과배치표!$C:$Q,MATCH(J2741,교과배치표!$B:$B,0),(MATCH(M2741,{"A","B","C","D","E"},0)-1)*3+1))),"")</f>
        <v/>
      </c>
      <c r="S2741" s="26" t="str">
        <f t="array" ref="S2741">IFERROR(IF(OR(J2741="",M2741="",F2741=""),"",IF(F2741="학생부종합",INDEX(종합배치표!$C:$Q,MATCH(J2741,종합배치표!$B:$B,0),(MATCH(M2741,{"A","B","C","D","E"},0)-1)*3+2),INDEX(교과배치표!$C:$Q,MATCH(J2741,교과배치표!$B:$B,0),(MATCH(M2741,{"A","B","C","D","E"},0)-1)*3+2))),"")</f>
        <v/>
      </c>
      <c r="T2741" s="26" t="str">
        <f t="array" ref="T2741">IFERROR(IF(OR(J2741="",M2741="",F2741=""),"",IF(F2741="학생부종합",INDEX(종합배치표!$C:$Q,MATCH(J2741,종합배치표!$B:$B,0),(MATCH(M2741,{"A","B","C","D","E"},0)-1)*3+3),INDEX(교과배치표!$C:$Q,MATCH(J2741,교과배치표!$B:$B,0),(MATCH(M2741,{"A","B","C","D","E"},0)-1)*3+3))),"")</f>
        <v/>
      </c>
      <c r="V2741" s="140">
        <f t="shared" si="127"/>
        <v>2.7</v>
      </c>
      <c r="W2741" s="141" t="str">
        <f t="shared" si="128"/>
        <v/>
      </c>
    </row>
    <row r="2742" spans="2:23" ht="14.25" customHeight="1">
      <c r="B2742" s="20">
        <v>3106</v>
      </c>
      <c r="C2742" s="21" t="s">
        <v>22</v>
      </c>
      <c r="D2742" s="21" t="s">
        <v>22</v>
      </c>
      <c r="E2742" s="21" t="s">
        <v>1135</v>
      </c>
      <c r="F2742" s="21" t="s">
        <v>24</v>
      </c>
      <c r="G2742" s="21" t="s">
        <v>1136</v>
      </c>
      <c r="H2742" s="21" t="s">
        <v>1147</v>
      </c>
      <c r="I2742" s="21" t="s">
        <v>60</v>
      </c>
      <c r="J2742" s="23"/>
      <c r="K2742" s="24">
        <v>15</v>
      </c>
      <c r="M2742" s="25" t="str">
        <f>IF(I2742="","",IF(I2742="인문",성적입력!$C$8,성적입력!$C$9))</f>
        <v>A</v>
      </c>
      <c r="N2742" s="26">
        <f>성적입력!$C$15</f>
        <v>3</v>
      </c>
      <c r="P2742" s="27" t="str">
        <f t="shared" si="126"/>
        <v/>
      </c>
      <c r="R2742" s="26" t="str">
        <f t="array" ref="R2742">IFERROR(IF(OR(J2742="",M2742="",F2742=""),"",IF(F2742="학생부종합",INDEX(종합배치표!$C:$Q,MATCH(J2742,종합배치표!$B:$B,0),(MATCH(M2742,{"A","B","C","D","E"},0)-1)*3+1),INDEX(교과배치표!$C:$Q,MATCH(J2742,교과배치표!$B:$B,0),(MATCH(M2742,{"A","B","C","D","E"},0)-1)*3+1))),"")</f>
        <v/>
      </c>
      <c r="S2742" s="26" t="str">
        <f t="array" ref="S2742">IFERROR(IF(OR(J2742="",M2742="",F2742=""),"",IF(F2742="학생부종합",INDEX(종합배치표!$C:$Q,MATCH(J2742,종합배치표!$B:$B,0),(MATCH(M2742,{"A","B","C","D","E"},0)-1)*3+2),INDEX(교과배치표!$C:$Q,MATCH(J2742,교과배치표!$B:$B,0),(MATCH(M2742,{"A","B","C","D","E"},0)-1)*3+2))),"")</f>
        <v/>
      </c>
      <c r="T2742" s="26" t="str">
        <f t="array" ref="T2742">IFERROR(IF(OR(J2742="",M2742="",F2742=""),"",IF(F2742="학생부종합",INDEX(종합배치표!$C:$Q,MATCH(J2742,종합배치표!$B:$B,0),(MATCH(M2742,{"A","B","C","D","E"},0)-1)*3+3),INDEX(교과배치표!$C:$Q,MATCH(J2742,교과배치표!$B:$B,0),(MATCH(M2742,{"A","B","C","D","E"},0)-1)*3+3))),"")</f>
        <v/>
      </c>
      <c r="V2742" s="140">
        <f t="shared" si="127"/>
        <v>2.7</v>
      </c>
      <c r="W2742" s="141" t="str">
        <f t="shared" si="128"/>
        <v/>
      </c>
    </row>
    <row r="2743" spans="2:23" ht="14.25" customHeight="1">
      <c r="B2743" s="20">
        <v>3107</v>
      </c>
      <c r="C2743" s="21" t="s">
        <v>22</v>
      </c>
      <c r="D2743" s="21" t="s">
        <v>22</v>
      </c>
      <c r="E2743" s="21" t="s">
        <v>1135</v>
      </c>
      <c r="F2743" s="21" t="s">
        <v>24</v>
      </c>
      <c r="G2743" s="21" t="s">
        <v>1137</v>
      </c>
      <c r="H2743" s="21" t="s">
        <v>1147</v>
      </c>
      <c r="I2743" s="21" t="s">
        <v>60</v>
      </c>
      <c r="J2743" s="23"/>
      <c r="K2743" s="24">
        <v>13</v>
      </c>
      <c r="M2743" s="25" t="str">
        <f>IF(I2743="","",IF(I2743="인문",성적입력!$C$8,성적입력!$C$9))</f>
        <v>A</v>
      </c>
      <c r="N2743" s="26">
        <f>성적입력!$C$15</f>
        <v>3</v>
      </c>
      <c r="P2743" s="27" t="str">
        <f t="shared" si="126"/>
        <v/>
      </c>
      <c r="R2743" s="26" t="str">
        <f t="array" ref="R2743">IFERROR(IF(OR(J2743="",M2743="",F2743=""),"",IF(F2743="학생부종합",INDEX(종합배치표!$C:$Q,MATCH(J2743,종합배치표!$B:$B,0),(MATCH(M2743,{"A","B","C","D","E"},0)-1)*3+1),INDEX(교과배치표!$C:$Q,MATCH(J2743,교과배치표!$B:$B,0),(MATCH(M2743,{"A","B","C","D","E"},0)-1)*3+1))),"")</f>
        <v/>
      </c>
      <c r="S2743" s="26" t="str">
        <f t="array" ref="S2743">IFERROR(IF(OR(J2743="",M2743="",F2743=""),"",IF(F2743="학생부종합",INDEX(종합배치표!$C:$Q,MATCH(J2743,종합배치표!$B:$B,0),(MATCH(M2743,{"A","B","C","D","E"},0)-1)*3+2),INDEX(교과배치표!$C:$Q,MATCH(J2743,교과배치표!$B:$B,0),(MATCH(M2743,{"A","B","C","D","E"},0)-1)*3+2))),"")</f>
        <v/>
      </c>
      <c r="T2743" s="26" t="str">
        <f t="array" ref="T2743">IFERROR(IF(OR(J2743="",M2743="",F2743=""),"",IF(F2743="학생부종합",INDEX(종합배치표!$C:$Q,MATCH(J2743,종합배치표!$B:$B,0),(MATCH(M2743,{"A","B","C","D","E"},0)-1)*3+3),INDEX(교과배치표!$C:$Q,MATCH(J2743,교과배치표!$B:$B,0),(MATCH(M2743,{"A","B","C","D","E"},0)-1)*3+3))),"")</f>
        <v/>
      </c>
      <c r="V2743" s="140">
        <f t="shared" si="127"/>
        <v>2.7</v>
      </c>
      <c r="W2743" s="141" t="str">
        <f t="shared" si="128"/>
        <v/>
      </c>
    </row>
    <row r="2744" spans="2:23" ht="14.25" customHeight="1">
      <c r="B2744" s="20">
        <v>3108</v>
      </c>
      <c r="C2744" s="21" t="s">
        <v>22</v>
      </c>
      <c r="D2744" s="21" t="s">
        <v>22</v>
      </c>
      <c r="E2744" s="21" t="s">
        <v>1135</v>
      </c>
      <c r="F2744" s="21" t="s">
        <v>68</v>
      </c>
      <c r="G2744" s="21" t="s">
        <v>246</v>
      </c>
      <c r="H2744" s="21" t="s">
        <v>1148</v>
      </c>
      <c r="I2744" s="21" t="s">
        <v>60</v>
      </c>
      <c r="J2744" s="23"/>
      <c r="K2744" s="24">
        <v>4</v>
      </c>
      <c r="M2744" s="25" t="str">
        <f>IF(I2744="","",IF(I2744="인문",성적입력!$C$8,성적입력!$C$9))</f>
        <v>A</v>
      </c>
      <c r="N2744" s="26">
        <f>성적입력!$C$15</f>
        <v>3</v>
      </c>
      <c r="P2744" s="27" t="str">
        <f t="shared" si="126"/>
        <v/>
      </c>
      <c r="R2744" s="26" t="str">
        <f t="array" ref="R2744">IFERROR(IF(OR(J2744="",M2744="",F2744=""),"",IF(F2744="학생부종합",INDEX(종합배치표!$C:$Q,MATCH(J2744,종합배치표!$B:$B,0),(MATCH(M2744,{"A","B","C","D","E"},0)-1)*3+1),INDEX(교과배치표!$C:$Q,MATCH(J2744,교과배치표!$B:$B,0),(MATCH(M2744,{"A","B","C","D","E"},0)-1)*3+1))),"")</f>
        <v/>
      </c>
      <c r="S2744" s="26" t="str">
        <f t="array" ref="S2744">IFERROR(IF(OR(J2744="",M2744="",F2744=""),"",IF(F2744="학생부종합",INDEX(종합배치표!$C:$Q,MATCH(J2744,종합배치표!$B:$B,0),(MATCH(M2744,{"A","B","C","D","E"},0)-1)*3+2),INDEX(교과배치표!$C:$Q,MATCH(J2744,교과배치표!$B:$B,0),(MATCH(M2744,{"A","B","C","D","E"},0)-1)*3+2))),"")</f>
        <v/>
      </c>
      <c r="T2744" s="26" t="str">
        <f t="array" ref="T2744">IFERROR(IF(OR(J2744="",M2744="",F2744=""),"",IF(F2744="학생부종합",INDEX(종합배치표!$C:$Q,MATCH(J2744,종합배치표!$B:$B,0),(MATCH(M2744,{"A","B","C","D","E"},0)-1)*3+3),INDEX(교과배치표!$C:$Q,MATCH(J2744,교과배치표!$B:$B,0),(MATCH(M2744,{"A","B","C","D","E"},0)-1)*3+3))),"")</f>
        <v/>
      </c>
      <c r="V2744" s="140">
        <f t="shared" si="127"/>
        <v>2.7</v>
      </c>
      <c r="W2744" s="141" t="str">
        <f t="shared" si="128"/>
        <v/>
      </c>
    </row>
    <row r="2745" spans="2:23" ht="14.25" customHeight="1">
      <c r="B2745" s="20">
        <v>3109</v>
      </c>
      <c r="C2745" s="21" t="s">
        <v>22</v>
      </c>
      <c r="D2745" s="21" t="s">
        <v>22</v>
      </c>
      <c r="E2745" s="21" t="s">
        <v>1135</v>
      </c>
      <c r="F2745" s="21" t="s">
        <v>24</v>
      </c>
      <c r="G2745" s="21" t="s">
        <v>1136</v>
      </c>
      <c r="H2745" s="21" t="s">
        <v>1148</v>
      </c>
      <c r="I2745" s="21" t="s">
        <v>60</v>
      </c>
      <c r="J2745" s="23"/>
      <c r="K2745" s="24">
        <v>4</v>
      </c>
      <c r="M2745" s="25" t="str">
        <f>IF(I2745="","",IF(I2745="인문",성적입력!$C$8,성적입력!$C$9))</f>
        <v>A</v>
      </c>
      <c r="N2745" s="26">
        <f>성적입력!$C$15</f>
        <v>3</v>
      </c>
      <c r="P2745" s="27" t="str">
        <f t="shared" si="126"/>
        <v/>
      </c>
      <c r="R2745" s="26" t="str">
        <f t="array" ref="R2745">IFERROR(IF(OR(J2745="",M2745="",F2745=""),"",IF(F2745="학생부종합",INDEX(종합배치표!$C:$Q,MATCH(J2745,종합배치표!$B:$B,0),(MATCH(M2745,{"A","B","C","D","E"},0)-1)*3+1),INDEX(교과배치표!$C:$Q,MATCH(J2745,교과배치표!$B:$B,0),(MATCH(M2745,{"A","B","C","D","E"},0)-1)*3+1))),"")</f>
        <v/>
      </c>
      <c r="S2745" s="26" t="str">
        <f t="array" ref="S2745">IFERROR(IF(OR(J2745="",M2745="",F2745=""),"",IF(F2745="학생부종합",INDEX(종합배치표!$C:$Q,MATCH(J2745,종합배치표!$B:$B,0),(MATCH(M2745,{"A","B","C","D","E"},0)-1)*3+2),INDEX(교과배치표!$C:$Q,MATCH(J2745,교과배치표!$B:$B,0),(MATCH(M2745,{"A","B","C","D","E"},0)-1)*3+2))),"")</f>
        <v/>
      </c>
      <c r="T2745" s="26" t="str">
        <f t="array" ref="T2745">IFERROR(IF(OR(J2745="",M2745="",F2745=""),"",IF(F2745="학생부종합",INDEX(종합배치표!$C:$Q,MATCH(J2745,종합배치표!$B:$B,0),(MATCH(M2745,{"A","B","C","D","E"},0)-1)*3+3),INDEX(교과배치표!$C:$Q,MATCH(J2745,교과배치표!$B:$B,0),(MATCH(M2745,{"A","B","C","D","E"},0)-1)*3+3))),"")</f>
        <v/>
      </c>
      <c r="V2745" s="140">
        <f t="shared" si="127"/>
        <v>2.7</v>
      </c>
      <c r="W2745" s="141" t="str">
        <f t="shared" si="128"/>
        <v/>
      </c>
    </row>
    <row r="2746" spans="2:23" ht="14.25" customHeight="1">
      <c r="B2746" s="20">
        <v>3110</v>
      </c>
      <c r="C2746" s="21" t="s">
        <v>22</v>
      </c>
      <c r="D2746" s="21" t="s">
        <v>22</v>
      </c>
      <c r="E2746" s="21" t="s">
        <v>1135</v>
      </c>
      <c r="F2746" s="21" t="s">
        <v>24</v>
      </c>
      <c r="G2746" s="21" t="s">
        <v>1137</v>
      </c>
      <c r="H2746" s="21" t="s">
        <v>1148</v>
      </c>
      <c r="I2746" s="21" t="s">
        <v>60</v>
      </c>
      <c r="J2746" s="23"/>
      <c r="K2746" s="24">
        <v>3</v>
      </c>
      <c r="M2746" s="25" t="str">
        <f>IF(I2746="","",IF(I2746="인문",성적입력!$C$8,성적입력!$C$9))</f>
        <v>A</v>
      </c>
      <c r="N2746" s="26">
        <f>성적입력!$C$15</f>
        <v>3</v>
      </c>
      <c r="P2746" s="27" t="str">
        <f t="shared" si="126"/>
        <v/>
      </c>
      <c r="R2746" s="26" t="str">
        <f t="array" ref="R2746">IFERROR(IF(OR(J2746="",M2746="",F2746=""),"",IF(F2746="학생부종합",INDEX(종합배치표!$C:$Q,MATCH(J2746,종합배치표!$B:$B,0),(MATCH(M2746,{"A","B","C","D","E"},0)-1)*3+1),INDEX(교과배치표!$C:$Q,MATCH(J2746,교과배치표!$B:$B,0),(MATCH(M2746,{"A","B","C","D","E"},0)-1)*3+1))),"")</f>
        <v/>
      </c>
      <c r="S2746" s="26" t="str">
        <f t="array" ref="S2746">IFERROR(IF(OR(J2746="",M2746="",F2746=""),"",IF(F2746="학생부종합",INDEX(종합배치표!$C:$Q,MATCH(J2746,종합배치표!$B:$B,0),(MATCH(M2746,{"A","B","C","D","E"},0)-1)*3+2),INDEX(교과배치표!$C:$Q,MATCH(J2746,교과배치표!$B:$B,0),(MATCH(M2746,{"A","B","C","D","E"},0)-1)*3+2))),"")</f>
        <v/>
      </c>
      <c r="T2746" s="26" t="str">
        <f t="array" ref="T2746">IFERROR(IF(OR(J2746="",M2746="",F2746=""),"",IF(F2746="학생부종합",INDEX(종합배치표!$C:$Q,MATCH(J2746,종합배치표!$B:$B,0),(MATCH(M2746,{"A","B","C","D","E"},0)-1)*3+3),INDEX(교과배치표!$C:$Q,MATCH(J2746,교과배치표!$B:$B,0),(MATCH(M2746,{"A","B","C","D","E"},0)-1)*3+3))),"")</f>
        <v/>
      </c>
      <c r="V2746" s="140">
        <f t="shared" si="127"/>
        <v>2.7</v>
      </c>
      <c r="W2746" s="141" t="str">
        <f t="shared" si="128"/>
        <v/>
      </c>
    </row>
    <row r="2747" spans="2:23" ht="14.25" customHeight="1">
      <c r="B2747" s="20">
        <v>3111</v>
      </c>
      <c r="C2747" s="21" t="s">
        <v>22</v>
      </c>
      <c r="D2747" s="21" t="s">
        <v>22</v>
      </c>
      <c r="E2747" s="21" t="s">
        <v>1135</v>
      </c>
      <c r="F2747" s="21" t="s">
        <v>68</v>
      </c>
      <c r="G2747" s="21" t="s">
        <v>246</v>
      </c>
      <c r="H2747" s="21" t="s">
        <v>1149</v>
      </c>
      <c r="I2747" s="21" t="s">
        <v>60</v>
      </c>
      <c r="J2747" s="23"/>
      <c r="K2747" s="24">
        <v>4</v>
      </c>
      <c r="M2747" s="25" t="str">
        <f>IF(I2747="","",IF(I2747="인문",성적입력!$C$8,성적입력!$C$9))</f>
        <v>A</v>
      </c>
      <c r="N2747" s="26">
        <f>성적입력!$C$15</f>
        <v>3</v>
      </c>
      <c r="P2747" s="27" t="str">
        <f t="shared" si="126"/>
        <v/>
      </c>
      <c r="R2747" s="26" t="str">
        <f t="array" ref="R2747">IFERROR(IF(OR(J2747="",M2747="",F2747=""),"",IF(F2747="학생부종합",INDEX(종합배치표!$C:$Q,MATCH(J2747,종합배치표!$B:$B,0),(MATCH(M2747,{"A","B","C","D","E"},0)-1)*3+1),INDEX(교과배치표!$C:$Q,MATCH(J2747,교과배치표!$B:$B,0),(MATCH(M2747,{"A","B","C","D","E"},0)-1)*3+1))),"")</f>
        <v/>
      </c>
      <c r="S2747" s="26" t="str">
        <f t="array" ref="S2747">IFERROR(IF(OR(J2747="",M2747="",F2747=""),"",IF(F2747="학생부종합",INDEX(종합배치표!$C:$Q,MATCH(J2747,종합배치표!$B:$B,0),(MATCH(M2747,{"A","B","C","D","E"},0)-1)*3+2),INDEX(교과배치표!$C:$Q,MATCH(J2747,교과배치표!$B:$B,0),(MATCH(M2747,{"A","B","C","D","E"},0)-1)*3+2))),"")</f>
        <v/>
      </c>
      <c r="T2747" s="26" t="str">
        <f t="array" ref="T2747">IFERROR(IF(OR(J2747="",M2747="",F2747=""),"",IF(F2747="학생부종합",INDEX(종합배치표!$C:$Q,MATCH(J2747,종합배치표!$B:$B,0),(MATCH(M2747,{"A","B","C","D","E"},0)-1)*3+3),INDEX(교과배치표!$C:$Q,MATCH(J2747,교과배치표!$B:$B,0),(MATCH(M2747,{"A","B","C","D","E"},0)-1)*3+3))),"")</f>
        <v/>
      </c>
      <c r="V2747" s="140">
        <f t="shared" si="127"/>
        <v>2.7</v>
      </c>
      <c r="W2747" s="141" t="str">
        <f t="shared" si="128"/>
        <v/>
      </c>
    </row>
    <row r="2748" spans="2:23" ht="14.25" customHeight="1">
      <c r="B2748" s="20">
        <v>3112</v>
      </c>
      <c r="C2748" s="21" t="s">
        <v>22</v>
      </c>
      <c r="D2748" s="21" t="s">
        <v>22</v>
      </c>
      <c r="E2748" s="21" t="s">
        <v>1135</v>
      </c>
      <c r="F2748" s="21" t="s">
        <v>24</v>
      </c>
      <c r="G2748" s="21" t="s">
        <v>1136</v>
      </c>
      <c r="H2748" s="21" t="s">
        <v>1149</v>
      </c>
      <c r="I2748" s="21" t="s">
        <v>60</v>
      </c>
      <c r="J2748" s="23"/>
      <c r="K2748" s="24">
        <v>2</v>
      </c>
      <c r="M2748" s="25" t="str">
        <f>IF(I2748="","",IF(I2748="인문",성적입력!$C$8,성적입력!$C$9))</f>
        <v>A</v>
      </c>
      <c r="N2748" s="26">
        <f>성적입력!$C$15</f>
        <v>3</v>
      </c>
      <c r="P2748" s="27" t="str">
        <f t="shared" si="126"/>
        <v/>
      </c>
      <c r="R2748" s="26" t="str">
        <f t="array" ref="R2748">IFERROR(IF(OR(J2748="",M2748="",F2748=""),"",IF(F2748="학생부종합",INDEX(종합배치표!$C:$Q,MATCH(J2748,종합배치표!$B:$B,0),(MATCH(M2748,{"A","B","C","D","E"},0)-1)*3+1),INDEX(교과배치표!$C:$Q,MATCH(J2748,교과배치표!$B:$B,0),(MATCH(M2748,{"A","B","C","D","E"},0)-1)*3+1))),"")</f>
        <v/>
      </c>
      <c r="S2748" s="26" t="str">
        <f t="array" ref="S2748">IFERROR(IF(OR(J2748="",M2748="",F2748=""),"",IF(F2748="학생부종합",INDEX(종합배치표!$C:$Q,MATCH(J2748,종합배치표!$B:$B,0),(MATCH(M2748,{"A","B","C","D","E"},0)-1)*3+2),INDEX(교과배치표!$C:$Q,MATCH(J2748,교과배치표!$B:$B,0),(MATCH(M2748,{"A","B","C","D","E"},0)-1)*3+2))),"")</f>
        <v/>
      </c>
      <c r="T2748" s="26" t="str">
        <f t="array" ref="T2748">IFERROR(IF(OR(J2748="",M2748="",F2748=""),"",IF(F2748="학생부종합",INDEX(종합배치표!$C:$Q,MATCH(J2748,종합배치표!$B:$B,0),(MATCH(M2748,{"A","B","C","D","E"},0)-1)*3+3),INDEX(교과배치표!$C:$Q,MATCH(J2748,교과배치표!$B:$B,0),(MATCH(M2748,{"A","B","C","D","E"},0)-1)*3+3))),"")</f>
        <v/>
      </c>
      <c r="V2748" s="140">
        <f t="shared" si="127"/>
        <v>2.7</v>
      </c>
      <c r="W2748" s="141" t="str">
        <f t="shared" si="128"/>
        <v/>
      </c>
    </row>
    <row r="2749" spans="2:23" ht="14.25" customHeight="1">
      <c r="B2749" s="20">
        <v>3113</v>
      </c>
      <c r="C2749" s="21" t="s">
        <v>22</v>
      </c>
      <c r="D2749" s="21" t="s">
        <v>22</v>
      </c>
      <c r="E2749" s="21" t="s">
        <v>1135</v>
      </c>
      <c r="F2749" s="21" t="s">
        <v>24</v>
      </c>
      <c r="G2749" s="21" t="s">
        <v>1137</v>
      </c>
      <c r="H2749" s="21" t="s">
        <v>1149</v>
      </c>
      <c r="I2749" s="21" t="s">
        <v>60</v>
      </c>
      <c r="J2749" s="23"/>
      <c r="K2749" s="24">
        <v>3</v>
      </c>
      <c r="M2749" s="25" t="str">
        <f>IF(I2749="","",IF(I2749="인문",성적입력!$C$8,성적입력!$C$9))</f>
        <v>A</v>
      </c>
      <c r="N2749" s="26">
        <f>성적입력!$C$15</f>
        <v>3</v>
      </c>
      <c r="P2749" s="27" t="str">
        <f t="shared" si="126"/>
        <v/>
      </c>
      <c r="R2749" s="26" t="str">
        <f t="array" ref="R2749">IFERROR(IF(OR(J2749="",M2749="",F2749=""),"",IF(F2749="학생부종합",INDEX(종합배치표!$C:$Q,MATCH(J2749,종합배치표!$B:$B,0),(MATCH(M2749,{"A","B","C","D","E"},0)-1)*3+1),INDEX(교과배치표!$C:$Q,MATCH(J2749,교과배치표!$B:$B,0),(MATCH(M2749,{"A","B","C","D","E"},0)-1)*3+1))),"")</f>
        <v/>
      </c>
      <c r="S2749" s="26" t="str">
        <f t="array" ref="S2749">IFERROR(IF(OR(J2749="",M2749="",F2749=""),"",IF(F2749="학생부종합",INDEX(종합배치표!$C:$Q,MATCH(J2749,종합배치표!$B:$B,0),(MATCH(M2749,{"A","B","C","D","E"},0)-1)*3+2),INDEX(교과배치표!$C:$Q,MATCH(J2749,교과배치표!$B:$B,0),(MATCH(M2749,{"A","B","C","D","E"},0)-1)*3+2))),"")</f>
        <v/>
      </c>
      <c r="T2749" s="26" t="str">
        <f t="array" ref="T2749">IFERROR(IF(OR(J2749="",M2749="",F2749=""),"",IF(F2749="학생부종합",INDEX(종합배치표!$C:$Q,MATCH(J2749,종합배치표!$B:$B,0),(MATCH(M2749,{"A","B","C","D","E"},0)-1)*3+3),INDEX(교과배치표!$C:$Q,MATCH(J2749,교과배치표!$B:$B,0),(MATCH(M2749,{"A","B","C","D","E"},0)-1)*3+3))),"")</f>
        <v/>
      </c>
      <c r="V2749" s="140">
        <f t="shared" si="127"/>
        <v>2.7</v>
      </c>
      <c r="W2749" s="141" t="str">
        <f t="shared" si="128"/>
        <v/>
      </c>
    </row>
    <row r="2750" spans="2:23" ht="14.25" customHeight="1">
      <c r="B2750" s="20">
        <v>3114</v>
      </c>
      <c r="C2750" s="21" t="s">
        <v>22</v>
      </c>
      <c r="D2750" s="21" t="s">
        <v>22</v>
      </c>
      <c r="E2750" s="21" t="s">
        <v>1135</v>
      </c>
      <c r="F2750" s="21" t="s">
        <v>68</v>
      </c>
      <c r="G2750" s="21" t="s">
        <v>246</v>
      </c>
      <c r="H2750" s="21" t="s">
        <v>1150</v>
      </c>
      <c r="I2750" s="21" t="s">
        <v>60</v>
      </c>
      <c r="J2750" s="23"/>
      <c r="K2750" s="24">
        <v>4</v>
      </c>
      <c r="M2750" s="25" t="str">
        <f>IF(I2750="","",IF(I2750="인문",성적입력!$C$8,성적입력!$C$9))</f>
        <v>A</v>
      </c>
      <c r="N2750" s="26">
        <f>성적입력!$C$15</f>
        <v>3</v>
      </c>
      <c r="P2750" s="27" t="str">
        <f t="shared" si="126"/>
        <v/>
      </c>
      <c r="R2750" s="26" t="str">
        <f t="array" ref="R2750">IFERROR(IF(OR(J2750="",M2750="",F2750=""),"",IF(F2750="학생부종합",INDEX(종합배치표!$C:$Q,MATCH(J2750,종합배치표!$B:$B,0),(MATCH(M2750,{"A","B","C","D","E"},0)-1)*3+1),INDEX(교과배치표!$C:$Q,MATCH(J2750,교과배치표!$B:$B,0),(MATCH(M2750,{"A","B","C","D","E"},0)-1)*3+1))),"")</f>
        <v/>
      </c>
      <c r="S2750" s="26" t="str">
        <f t="array" ref="S2750">IFERROR(IF(OR(J2750="",M2750="",F2750=""),"",IF(F2750="학생부종합",INDEX(종합배치표!$C:$Q,MATCH(J2750,종합배치표!$B:$B,0),(MATCH(M2750,{"A","B","C","D","E"},0)-1)*3+2),INDEX(교과배치표!$C:$Q,MATCH(J2750,교과배치표!$B:$B,0),(MATCH(M2750,{"A","B","C","D","E"},0)-1)*3+2))),"")</f>
        <v/>
      </c>
      <c r="T2750" s="26" t="str">
        <f t="array" ref="T2750">IFERROR(IF(OR(J2750="",M2750="",F2750=""),"",IF(F2750="학생부종합",INDEX(종합배치표!$C:$Q,MATCH(J2750,종합배치표!$B:$B,0),(MATCH(M2750,{"A","B","C","D","E"},0)-1)*3+3),INDEX(교과배치표!$C:$Q,MATCH(J2750,교과배치표!$B:$B,0),(MATCH(M2750,{"A","B","C","D","E"},0)-1)*3+3))),"")</f>
        <v/>
      </c>
      <c r="V2750" s="140">
        <f t="shared" si="127"/>
        <v>2.7</v>
      </c>
      <c r="W2750" s="141" t="str">
        <f t="shared" si="128"/>
        <v/>
      </c>
    </row>
    <row r="2751" spans="2:23" ht="14.25" customHeight="1">
      <c r="B2751" s="20">
        <v>3115</v>
      </c>
      <c r="C2751" s="21" t="s">
        <v>22</v>
      </c>
      <c r="D2751" s="21" t="s">
        <v>22</v>
      </c>
      <c r="E2751" s="21" t="s">
        <v>1135</v>
      </c>
      <c r="F2751" s="21" t="s">
        <v>24</v>
      </c>
      <c r="G2751" s="21" t="s">
        <v>1136</v>
      </c>
      <c r="H2751" s="21" t="s">
        <v>1150</v>
      </c>
      <c r="I2751" s="21" t="s">
        <v>60</v>
      </c>
      <c r="J2751" s="23"/>
      <c r="K2751" s="24">
        <v>2</v>
      </c>
      <c r="M2751" s="25" t="str">
        <f>IF(I2751="","",IF(I2751="인문",성적입력!$C$8,성적입력!$C$9))</f>
        <v>A</v>
      </c>
      <c r="N2751" s="26">
        <f>성적입력!$C$15</f>
        <v>3</v>
      </c>
      <c r="P2751" s="27" t="str">
        <f t="shared" si="126"/>
        <v/>
      </c>
      <c r="R2751" s="26" t="str">
        <f t="array" ref="R2751">IFERROR(IF(OR(J2751="",M2751="",F2751=""),"",IF(F2751="학생부종합",INDEX(종합배치표!$C:$Q,MATCH(J2751,종합배치표!$B:$B,0),(MATCH(M2751,{"A","B","C","D","E"},0)-1)*3+1),INDEX(교과배치표!$C:$Q,MATCH(J2751,교과배치표!$B:$B,0),(MATCH(M2751,{"A","B","C","D","E"},0)-1)*3+1))),"")</f>
        <v/>
      </c>
      <c r="S2751" s="26" t="str">
        <f t="array" ref="S2751">IFERROR(IF(OR(J2751="",M2751="",F2751=""),"",IF(F2751="학생부종합",INDEX(종합배치표!$C:$Q,MATCH(J2751,종합배치표!$B:$B,0),(MATCH(M2751,{"A","B","C","D","E"},0)-1)*3+2),INDEX(교과배치표!$C:$Q,MATCH(J2751,교과배치표!$B:$B,0),(MATCH(M2751,{"A","B","C","D","E"},0)-1)*3+2))),"")</f>
        <v/>
      </c>
      <c r="T2751" s="26" t="str">
        <f t="array" ref="T2751">IFERROR(IF(OR(J2751="",M2751="",F2751=""),"",IF(F2751="학생부종합",INDEX(종합배치표!$C:$Q,MATCH(J2751,종합배치표!$B:$B,0),(MATCH(M2751,{"A","B","C","D","E"},0)-1)*3+3),INDEX(교과배치표!$C:$Q,MATCH(J2751,교과배치표!$B:$B,0),(MATCH(M2751,{"A","B","C","D","E"},0)-1)*3+3))),"")</f>
        <v/>
      </c>
      <c r="V2751" s="140">
        <f t="shared" si="127"/>
        <v>2.7</v>
      </c>
      <c r="W2751" s="141" t="str">
        <f t="shared" si="128"/>
        <v/>
      </c>
    </row>
    <row r="2752" spans="2:23" ht="14.25" customHeight="1">
      <c r="B2752" s="20">
        <v>3116</v>
      </c>
      <c r="C2752" s="21" t="s">
        <v>22</v>
      </c>
      <c r="D2752" s="21" t="s">
        <v>22</v>
      </c>
      <c r="E2752" s="21" t="s">
        <v>1135</v>
      </c>
      <c r="F2752" s="21" t="s">
        <v>24</v>
      </c>
      <c r="G2752" s="21" t="s">
        <v>1137</v>
      </c>
      <c r="H2752" s="21" t="s">
        <v>1150</v>
      </c>
      <c r="I2752" s="21" t="s">
        <v>60</v>
      </c>
      <c r="J2752" s="23"/>
      <c r="K2752" s="24">
        <v>2</v>
      </c>
      <c r="M2752" s="25" t="str">
        <f>IF(I2752="","",IF(I2752="인문",성적입력!$C$8,성적입력!$C$9))</f>
        <v>A</v>
      </c>
      <c r="N2752" s="26">
        <f>성적입력!$C$15</f>
        <v>3</v>
      </c>
      <c r="P2752" s="27" t="str">
        <f t="shared" si="126"/>
        <v/>
      </c>
      <c r="R2752" s="26" t="str">
        <f t="array" ref="R2752">IFERROR(IF(OR(J2752="",M2752="",F2752=""),"",IF(F2752="학생부종합",INDEX(종합배치표!$C:$Q,MATCH(J2752,종합배치표!$B:$B,0),(MATCH(M2752,{"A","B","C","D","E"},0)-1)*3+1),INDEX(교과배치표!$C:$Q,MATCH(J2752,교과배치표!$B:$B,0),(MATCH(M2752,{"A","B","C","D","E"},0)-1)*3+1))),"")</f>
        <v/>
      </c>
      <c r="S2752" s="26" t="str">
        <f t="array" ref="S2752">IFERROR(IF(OR(J2752="",M2752="",F2752=""),"",IF(F2752="학생부종합",INDEX(종합배치표!$C:$Q,MATCH(J2752,종합배치표!$B:$B,0),(MATCH(M2752,{"A","B","C","D","E"},0)-1)*3+2),INDEX(교과배치표!$C:$Q,MATCH(J2752,교과배치표!$B:$B,0),(MATCH(M2752,{"A","B","C","D","E"},0)-1)*3+2))),"")</f>
        <v/>
      </c>
      <c r="T2752" s="26" t="str">
        <f t="array" ref="T2752">IFERROR(IF(OR(J2752="",M2752="",F2752=""),"",IF(F2752="학생부종합",INDEX(종합배치표!$C:$Q,MATCH(J2752,종합배치표!$B:$B,0),(MATCH(M2752,{"A","B","C","D","E"},0)-1)*3+3),INDEX(교과배치표!$C:$Q,MATCH(J2752,교과배치표!$B:$B,0),(MATCH(M2752,{"A","B","C","D","E"},0)-1)*3+3))),"")</f>
        <v/>
      </c>
      <c r="V2752" s="140">
        <f t="shared" si="127"/>
        <v>2.7</v>
      </c>
      <c r="W2752" s="141" t="str">
        <f t="shared" si="128"/>
        <v/>
      </c>
    </row>
    <row r="2753" spans="2:23" ht="14.25" customHeight="1">
      <c r="B2753" s="20">
        <v>3117</v>
      </c>
      <c r="C2753" s="21" t="s">
        <v>22</v>
      </c>
      <c r="D2753" s="21" t="s">
        <v>22</v>
      </c>
      <c r="E2753" s="21" t="s">
        <v>1135</v>
      </c>
      <c r="F2753" s="21" t="s">
        <v>68</v>
      </c>
      <c r="G2753" s="21" t="s">
        <v>246</v>
      </c>
      <c r="H2753" s="21" t="s">
        <v>1151</v>
      </c>
      <c r="I2753" s="21" t="s">
        <v>60</v>
      </c>
      <c r="J2753" s="23"/>
      <c r="K2753" s="24">
        <v>8</v>
      </c>
      <c r="M2753" s="25" t="str">
        <f>IF(I2753="","",IF(I2753="인문",성적입력!$C$8,성적입력!$C$9))</f>
        <v>A</v>
      </c>
      <c r="N2753" s="26">
        <f>성적입력!$C$15</f>
        <v>3</v>
      </c>
      <c r="P2753" s="27" t="str">
        <f t="shared" si="126"/>
        <v/>
      </c>
      <c r="R2753" s="26" t="str">
        <f t="array" ref="R2753">IFERROR(IF(OR(J2753="",M2753="",F2753=""),"",IF(F2753="학생부종합",INDEX(종합배치표!$C:$Q,MATCH(J2753,종합배치표!$B:$B,0),(MATCH(M2753,{"A","B","C","D","E"},0)-1)*3+1),INDEX(교과배치표!$C:$Q,MATCH(J2753,교과배치표!$B:$B,0),(MATCH(M2753,{"A","B","C","D","E"},0)-1)*3+1))),"")</f>
        <v/>
      </c>
      <c r="S2753" s="26" t="str">
        <f t="array" ref="S2753">IFERROR(IF(OR(J2753="",M2753="",F2753=""),"",IF(F2753="학생부종합",INDEX(종합배치표!$C:$Q,MATCH(J2753,종합배치표!$B:$B,0),(MATCH(M2753,{"A","B","C","D","E"},0)-1)*3+2),INDEX(교과배치표!$C:$Q,MATCH(J2753,교과배치표!$B:$B,0),(MATCH(M2753,{"A","B","C","D","E"},0)-1)*3+2))),"")</f>
        <v/>
      </c>
      <c r="T2753" s="26" t="str">
        <f t="array" ref="T2753">IFERROR(IF(OR(J2753="",M2753="",F2753=""),"",IF(F2753="학생부종합",INDEX(종합배치표!$C:$Q,MATCH(J2753,종합배치표!$B:$B,0),(MATCH(M2753,{"A","B","C","D","E"},0)-1)*3+3),INDEX(교과배치표!$C:$Q,MATCH(J2753,교과배치표!$B:$B,0),(MATCH(M2753,{"A","B","C","D","E"},0)-1)*3+3))),"")</f>
        <v/>
      </c>
      <c r="V2753" s="140">
        <f t="shared" si="127"/>
        <v>2.7</v>
      </c>
      <c r="W2753" s="141" t="str">
        <f t="shared" si="128"/>
        <v/>
      </c>
    </row>
    <row r="2754" spans="2:23" ht="14.25" customHeight="1">
      <c r="B2754" s="20">
        <v>3118</v>
      </c>
      <c r="C2754" s="21" t="s">
        <v>22</v>
      </c>
      <c r="D2754" s="21" t="s">
        <v>22</v>
      </c>
      <c r="E2754" s="21" t="s">
        <v>1135</v>
      </c>
      <c r="F2754" s="21" t="s">
        <v>24</v>
      </c>
      <c r="G2754" s="21" t="s">
        <v>1136</v>
      </c>
      <c r="H2754" s="21" t="s">
        <v>1151</v>
      </c>
      <c r="I2754" s="21" t="s">
        <v>60</v>
      </c>
      <c r="J2754" s="23"/>
      <c r="K2754" s="24">
        <v>8</v>
      </c>
      <c r="M2754" s="25" t="str">
        <f>IF(I2754="","",IF(I2754="인문",성적입력!$C$8,성적입력!$C$9))</f>
        <v>A</v>
      </c>
      <c r="N2754" s="26">
        <f>성적입력!$C$15</f>
        <v>3</v>
      </c>
      <c r="P2754" s="27" t="str">
        <f t="shared" si="126"/>
        <v/>
      </c>
      <c r="R2754" s="26" t="str">
        <f t="array" ref="R2754">IFERROR(IF(OR(J2754="",M2754="",F2754=""),"",IF(F2754="학생부종합",INDEX(종합배치표!$C:$Q,MATCH(J2754,종합배치표!$B:$B,0),(MATCH(M2754,{"A","B","C","D","E"},0)-1)*3+1),INDEX(교과배치표!$C:$Q,MATCH(J2754,교과배치표!$B:$B,0),(MATCH(M2754,{"A","B","C","D","E"},0)-1)*3+1))),"")</f>
        <v/>
      </c>
      <c r="S2754" s="26" t="str">
        <f t="array" ref="S2754">IFERROR(IF(OR(J2754="",M2754="",F2754=""),"",IF(F2754="학생부종합",INDEX(종합배치표!$C:$Q,MATCH(J2754,종합배치표!$B:$B,0),(MATCH(M2754,{"A","B","C","D","E"},0)-1)*3+2),INDEX(교과배치표!$C:$Q,MATCH(J2754,교과배치표!$B:$B,0),(MATCH(M2754,{"A","B","C","D","E"},0)-1)*3+2))),"")</f>
        <v/>
      </c>
      <c r="T2754" s="26" t="str">
        <f t="array" ref="T2754">IFERROR(IF(OR(J2754="",M2754="",F2754=""),"",IF(F2754="학생부종합",INDEX(종합배치표!$C:$Q,MATCH(J2754,종합배치표!$B:$B,0),(MATCH(M2754,{"A","B","C","D","E"},0)-1)*3+3),INDEX(교과배치표!$C:$Q,MATCH(J2754,교과배치표!$B:$B,0),(MATCH(M2754,{"A","B","C","D","E"},0)-1)*3+3))),"")</f>
        <v/>
      </c>
      <c r="V2754" s="140">
        <f t="shared" si="127"/>
        <v>2.7</v>
      </c>
      <c r="W2754" s="141" t="str">
        <f t="shared" si="128"/>
        <v/>
      </c>
    </row>
    <row r="2755" spans="2:23" ht="14.25" customHeight="1">
      <c r="B2755" s="20">
        <v>3119</v>
      </c>
      <c r="C2755" s="21" t="s">
        <v>22</v>
      </c>
      <c r="D2755" s="21" t="s">
        <v>22</v>
      </c>
      <c r="E2755" s="21" t="s">
        <v>1135</v>
      </c>
      <c r="F2755" s="21" t="s">
        <v>24</v>
      </c>
      <c r="G2755" s="21" t="s">
        <v>1137</v>
      </c>
      <c r="H2755" s="21" t="s">
        <v>1151</v>
      </c>
      <c r="I2755" s="21" t="s">
        <v>60</v>
      </c>
      <c r="J2755" s="23"/>
      <c r="K2755" s="24">
        <v>6</v>
      </c>
      <c r="M2755" s="25" t="str">
        <f>IF(I2755="","",IF(I2755="인문",성적입력!$C$8,성적입력!$C$9))</f>
        <v>A</v>
      </c>
      <c r="N2755" s="26">
        <f>성적입력!$C$15</f>
        <v>3</v>
      </c>
      <c r="P2755" s="27" t="str">
        <f t="shared" si="126"/>
        <v/>
      </c>
      <c r="R2755" s="26" t="str">
        <f t="array" ref="R2755">IFERROR(IF(OR(J2755="",M2755="",F2755=""),"",IF(F2755="학생부종합",INDEX(종합배치표!$C:$Q,MATCH(J2755,종합배치표!$B:$B,0),(MATCH(M2755,{"A","B","C","D","E"},0)-1)*3+1),INDEX(교과배치표!$C:$Q,MATCH(J2755,교과배치표!$B:$B,0),(MATCH(M2755,{"A","B","C","D","E"},0)-1)*3+1))),"")</f>
        <v/>
      </c>
      <c r="S2755" s="26" t="str">
        <f t="array" ref="S2755">IFERROR(IF(OR(J2755="",M2755="",F2755=""),"",IF(F2755="학생부종합",INDEX(종합배치표!$C:$Q,MATCH(J2755,종합배치표!$B:$B,0),(MATCH(M2755,{"A","B","C","D","E"},0)-1)*3+2),INDEX(교과배치표!$C:$Q,MATCH(J2755,교과배치표!$B:$B,0),(MATCH(M2755,{"A","B","C","D","E"},0)-1)*3+2))),"")</f>
        <v/>
      </c>
      <c r="T2755" s="26" t="str">
        <f t="array" ref="T2755">IFERROR(IF(OR(J2755="",M2755="",F2755=""),"",IF(F2755="학생부종합",INDEX(종합배치표!$C:$Q,MATCH(J2755,종합배치표!$B:$B,0),(MATCH(M2755,{"A","B","C","D","E"},0)-1)*3+3),INDEX(교과배치표!$C:$Q,MATCH(J2755,교과배치표!$B:$B,0),(MATCH(M2755,{"A","B","C","D","E"},0)-1)*3+3))),"")</f>
        <v/>
      </c>
      <c r="V2755" s="140">
        <f t="shared" si="127"/>
        <v>2.7</v>
      </c>
      <c r="W2755" s="141" t="str">
        <f t="shared" si="128"/>
        <v/>
      </c>
    </row>
    <row r="2756" spans="2:23" ht="14.25" customHeight="1">
      <c r="B2756" s="20">
        <v>3120</v>
      </c>
      <c r="C2756" s="21" t="s">
        <v>22</v>
      </c>
      <c r="D2756" s="21" t="s">
        <v>22</v>
      </c>
      <c r="E2756" s="21" t="s">
        <v>1135</v>
      </c>
      <c r="F2756" s="21" t="s">
        <v>68</v>
      </c>
      <c r="G2756" s="21" t="s">
        <v>246</v>
      </c>
      <c r="H2756" s="21" t="s">
        <v>295</v>
      </c>
      <c r="I2756" s="21" t="s">
        <v>60</v>
      </c>
      <c r="J2756" s="23"/>
      <c r="K2756" s="24">
        <v>6</v>
      </c>
      <c r="M2756" s="25" t="str">
        <f>IF(I2756="","",IF(I2756="인문",성적입력!$C$8,성적입력!$C$9))</f>
        <v>A</v>
      </c>
      <c r="N2756" s="26">
        <f>성적입력!$C$15</f>
        <v>3</v>
      </c>
      <c r="P2756" s="27" t="str">
        <f t="shared" si="126"/>
        <v/>
      </c>
      <c r="R2756" s="26" t="str">
        <f t="array" ref="R2756">IFERROR(IF(OR(J2756="",M2756="",F2756=""),"",IF(F2756="학생부종합",INDEX(종합배치표!$C:$Q,MATCH(J2756,종합배치표!$B:$B,0),(MATCH(M2756,{"A","B","C","D","E"},0)-1)*3+1),INDEX(교과배치표!$C:$Q,MATCH(J2756,교과배치표!$B:$B,0),(MATCH(M2756,{"A","B","C","D","E"},0)-1)*3+1))),"")</f>
        <v/>
      </c>
      <c r="S2756" s="26" t="str">
        <f t="array" ref="S2756">IFERROR(IF(OR(J2756="",M2756="",F2756=""),"",IF(F2756="학생부종합",INDEX(종합배치표!$C:$Q,MATCH(J2756,종합배치표!$B:$B,0),(MATCH(M2756,{"A","B","C","D","E"},0)-1)*3+2),INDEX(교과배치표!$C:$Q,MATCH(J2756,교과배치표!$B:$B,0),(MATCH(M2756,{"A","B","C","D","E"},0)-1)*3+2))),"")</f>
        <v/>
      </c>
      <c r="T2756" s="26" t="str">
        <f t="array" ref="T2756">IFERROR(IF(OR(J2756="",M2756="",F2756=""),"",IF(F2756="학생부종합",INDEX(종합배치표!$C:$Q,MATCH(J2756,종합배치표!$B:$B,0),(MATCH(M2756,{"A","B","C","D","E"},0)-1)*3+3),INDEX(교과배치표!$C:$Q,MATCH(J2756,교과배치표!$B:$B,0),(MATCH(M2756,{"A","B","C","D","E"},0)-1)*3+3))),"")</f>
        <v/>
      </c>
      <c r="V2756" s="140">
        <f t="shared" si="127"/>
        <v>2.7</v>
      </c>
      <c r="W2756" s="141" t="str">
        <f t="shared" si="128"/>
        <v/>
      </c>
    </row>
    <row r="2757" spans="2:23" ht="14.25" customHeight="1">
      <c r="B2757" s="20">
        <v>3121</v>
      </c>
      <c r="C2757" s="21" t="s">
        <v>22</v>
      </c>
      <c r="D2757" s="21" t="s">
        <v>22</v>
      </c>
      <c r="E2757" s="21" t="s">
        <v>1135</v>
      </c>
      <c r="F2757" s="21" t="s">
        <v>24</v>
      </c>
      <c r="G2757" s="21" t="s">
        <v>1136</v>
      </c>
      <c r="H2757" s="21" t="s">
        <v>295</v>
      </c>
      <c r="I2757" s="21" t="s">
        <v>60</v>
      </c>
      <c r="J2757" s="23"/>
      <c r="K2757" s="24">
        <v>4</v>
      </c>
      <c r="M2757" s="25" t="str">
        <f>IF(I2757="","",IF(I2757="인문",성적입력!$C$8,성적입력!$C$9))</f>
        <v>A</v>
      </c>
      <c r="N2757" s="26">
        <f>성적입력!$C$15</f>
        <v>3</v>
      </c>
      <c r="P2757" s="27" t="str">
        <f t="shared" ref="P2757:P2820" si="129">IF(OR(J2757="",N2757="",M2757=""),"",IF(N2757&lt;=T2757,"안정",IF(N2757&lt;=S2757,"적정",IF(N2757&lt;=R2757,"소신","상향"))))</f>
        <v/>
      </c>
      <c r="R2757" s="26" t="str">
        <f t="array" ref="R2757">IFERROR(IF(OR(J2757="",M2757="",F2757=""),"",IF(F2757="학생부종합",INDEX(종합배치표!$C:$Q,MATCH(J2757,종합배치표!$B:$B,0),(MATCH(M2757,{"A","B","C","D","E"},0)-1)*3+1),INDEX(교과배치표!$C:$Q,MATCH(J2757,교과배치표!$B:$B,0),(MATCH(M2757,{"A","B","C","D","E"},0)-1)*3+1))),"")</f>
        <v/>
      </c>
      <c r="S2757" s="26" t="str">
        <f t="array" ref="S2757">IFERROR(IF(OR(J2757="",M2757="",F2757=""),"",IF(F2757="학생부종합",INDEX(종합배치표!$C:$Q,MATCH(J2757,종합배치표!$B:$B,0),(MATCH(M2757,{"A","B","C","D","E"},0)-1)*3+2),INDEX(교과배치표!$C:$Q,MATCH(J2757,교과배치표!$B:$B,0),(MATCH(M2757,{"A","B","C","D","E"},0)-1)*3+2))),"")</f>
        <v/>
      </c>
      <c r="T2757" s="26" t="str">
        <f t="array" ref="T2757">IFERROR(IF(OR(J2757="",M2757="",F2757=""),"",IF(F2757="학생부종합",INDEX(종합배치표!$C:$Q,MATCH(J2757,종합배치표!$B:$B,0),(MATCH(M2757,{"A","B","C","D","E"},0)-1)*3+3),INDEX(교과배치표!$C:$Q,MATCH(J2757,교과배치표!$B:$B,0),(MATCH(M2757,{"A","B","C","D","E"},0)-1)*3+3))),"")</f>
        <v/>
      </c>
      <c r="V2757" s="140">
        <f t="shared" ref="V2757:V2820" si="130">$W$2</f>
        <v>2.7</v>
      </c>
      <c r="W2757" s="141" t="str">
        <f t="shared" ref="W2757:W2820" si="131">IF(OR(J2757="",V2757="",M2757=""),"",IF(V2757&lt;=T2757,"안정",IF(V2757&lt;=S2757,"적정",IF(V2757&lt;=R2757,"소신","상향"))))</f>
        <v/>
      </c>
    </row>
    <row r="2758" spans="2:23" ht="14.25" customHeight="1">
      <c r="B2758" s="20">
        <v>3122</v>
      </c>
      <c r="C2758" s="21" t="s">
        <v>22</v>
      </c>
      <c r="D2758" s="21" t="s">
        <v>22</v>
      </c>
      <c r="E2758" s="21" t="s">
        <v>1135</v>
      </c>
      <c r="F2758" s="21" t="s">
        <v>24</v>
      </c>
      <c r="G2758" s="21" t="s">
        <v>1137</v>
      </c>
      <c r="H2758" s="21" t="s">
        <v>295</v>
      </c>
      <c r="I2758" s="21" t="s">
        <v>60</v>
      </c>
      <c r="J2758" s="23"/>
      <c r="K2758" s="24">
        <v>5</v>
      </c>
      <c r="M2758" s="25" t="str">
        <f>IF(I2758="","",IF(I2758="인문",성적입력!$C$8,성적입력!$C$9))</f>
        <v>A</v>
      </c>
      <c r="N2758" s="26">
        <f>성적입력!$C$15</f>
        <v>3</v>
      </c>
      <c r="P2758" s="27" t="str">
        <f t="shared" si="129"/>
        <v/>
      </c>
      <c r="R2758" s="26" t="str">
        <f t="array" ref="R2758">IFERROR(IF(OR(J2758="",M2758="",F2758=""),"",IF(F2758="학생부종합",INDEX(종합배치표!$C:$Q,MATCH(J2758,종합배치표!$B:$B,0),(MATCH(M2758,{"A","B","C","D","E"},0)-1)*3+1),INDEX(교과배치표!$C:$Q,MATCH(J2758,교과배치표!$B:$B,0),(MATCH(M2758,{"A","B","C","D","E"},0)-1)*3+1))),"")</f>
        <v/>
      </c>
      <c r="S2758" s="26" t="str">
        <f t="array" ref="S2758">IFERROR(IF(OR(J2758="",M2758="",F2758=""),"",IF(F2758="학생부종합",INDEX(종합배치표!$C:$Q,MATCH(J2758,종합배치표!$B:$B,0),(MATCH(M2758,{"A","B","C","D","E"},0)-1)*3+2),INDEX(교과배치표!$C:$Q,MATCH(J2758,교과배치표!$B:$B,0),(MATCH(M2758,{"A","B","C","D","E"},0)-1)*3+2))),"")</f>
        <v/>
      </c>
      <c r="T2758" s="26" t="str">
        <f t="array" ref="T2758">IFERROR(IF(OR(J2758="",M2758="",F2758=""),"",IF(F2758="학생부종합",INDEX(종합배치표!$C:$Q,MATCH(J2758,종합배치표!$B:$B,0),(MATCH(M2758,{"A","B","C","D","E"},0)-1)*3+3),INDEX(교과배치표!$C:$Q,MATCH(J2758,교과배치표!$B:$B,0),(MATCH(M2758,{"A","B","C","D","E"},0)-1)*3+3))),"")</f>
        <v/>
      </c>
      <c r="V2758" s="140">
        <f t="shared" si="130"/>
        <v>2.7</v>
      </c>
      <c r="W2758" s="141" t="str">
        <f t="shared" si="131"/>
        <v/>
      </c>
    </row>
    <row r="2759" spans="2:23" ht="14.25" customHeight="1">
      <c r="B2759" s="20">
        <v>3123</v>
      </c>
      <c r="C2759" s="21" t="s">
        <v>22</v>
      </c>
      <c r="D2759" s="21" t="s">
        <v>22</v>
      </c>
      <c r="E2759" s="21" t="s">
        <v>1135</v>
      </c>
      <c r="F2759" s="21" t="s">
        <v>68</v>
      </c>
      <c r="G2759" s="21" t="s">
        <v>246</v>
      </c>
      <c r="H2759" s="21" t="s">
        <v>1152</v>
      </c>
      <c r="I2759" s="21" t="s">
        <v>27</v>
      </c>
      <c r="J2759" s="23"/>
      <c r="K2759" s="24">
        <v>2</v>
      </c>
      <c r="M2759" s="25" t="str">
        <f>IF(I2759="","",IF(I2759="인문",성적입력!$C$8,성적입력!$C$9))</f>
        <v>A</v>
      </c>
      <c r="N2759" s="26">
        <f>성적입력!$C$15</f>
        <v>3</v>
      </c>
      <c r="P2759" s="27" t="str">
        <f t="shared" si="129"/>
        <v/>
      </c>
      <c r="R2759" s="26" t="str">
        <f t="array" ref="R2759">IFERROR(IF(OR(J2759="",M2759="",F2759=""),"",IF(F2759="학생부종합",INDEX(종합배치표!$C:$Q,MATCH(J2759,종합배치표!$B:$B,0),(MATCH(M2759,{"A","B","C","D","E"},0)-1)*3+1),INDEX(교과배치표!$C:$Q,MATCH(J2759,교과배치표!$B:$B,0),(MATCH(M2759,{"A","B","C","D","E"},0)-1)*3+1))),"")</f>
        <v/>
      </c>
      <c r="S2759" s="26" t="str">
        <f t="array" ref="S2759">IFERROR(IF(OR(J2759="",M2759="",F2759=""),"",IF(F2759="학생부종합",INDEX(종합배치표!$C:$Q,MATCH(J2759,종합배치표!$B:$B,0),(MATCH(M2759,{"A","B","C","D","E"},0)-1)*3+2),INDEX(교과배치표!$C:$Q,MATCH(J2759,교과배치표!$B:$B,0),(MATCH(M2759,{"A","B","C","D","E"},0)-1)*3+2))),"")</f>
        <v/>
      </c>
      <c r="T2759" s="26" t="str">
        <f t="array" ref="T2759">IFERROR(IF(OR(J2759="",M2759="",F2759=""),"",IF(F2759="학생부종합",INDEX(종합배치표!$C:$Q,MATCH(J2759,종합배치표!$B:$B,0),(MATCH(M2759,{"A","B","C","D","E"},0)-1)*3+3),INDEX(교과배치표!$C:$Q,MATCH(J2759,교과배치표!$B:$B,0),(MATCH(M2759,{"A","B","C","D","E"},0)-1)*3+3))),"")</f>
        <v/>
      </c>
      <c r="V2759" s="140">
        <f t="shared" si="130"/>
        <v>2.7</v>
      </c>
      <c r="W2759" s="141" t="str">
        <f t="shared" si="131"/>
        <v/>
      </c>
    </row>
    <row r="2760" spans="2:23" ht="14.25" customHeight="1">
      <c r="B2760" s="20">
        <v>3124</v>
      </c>
      <c r="C2760" s="21" t="s">
        <v>22</v>
      </c>
      <c r="D2760" s="21" t="s">
        <v>22</v>
      </c>
      <c r="E2760" s="21" t="s">
        <v>1135</v>
      </c>
      <c r="F2760" s="21" t="s">
        <v>24</v>
      </c>
      <c r="G2760" s="21" t="s">
        <v>1136</v>
      </c>
      <c r="H2760" s="21" t="s">
        <v>1152</v>
      </c>
      <c r="I2760" s="21" t="s">
        <v>27</v>
      </c>
      <c r="J2760" s="23"/>
      <c r="K2760" s="24">
        <v>3</v>
      </c>
      <c r="M2760" s="25" t="str">
        <f>IF(I2760="","",IF(I2760="인문",성적입력!$C$8,성적입력!$C$9))</f>
        <v>A</v>
      </c>
      <c r="N2760" s="26">
        <f>성적입력!$C$15</f>
        <v>3</v>
      </c>
      <c r="P2760" s="27" t="str">
        <f t="shared" si="129"/>
        <v/>
      </c>
      <c r="R2760" s="26" t="str">
        <f t="array" ref="R2760">IFERROR(IF(OR(J2760="",M2760="",F2760=""),"",IF(F2760="학생부종합",INDEX(종합배치표!$C:$Q,MATCH(J2760,종합배치표!$B:$B,0),(MATCH(M2760,{"A","B","C","D","E"},0)-1)*3+1),INDEX(교과배치표!$C:$Q,MATCH(J2760,교과배치표!$B:$B,0),(MATCH(M2760,{"A","B","C","D","E"},0)-1)*3+1))),"")</f>
        <v/>
      </c>
      <c r="S2760" s="26" t="str">
        <f t="array" ref="S2760">IFERROR(IF(OR(J2760="",M2760="",F2760=""),"",IF(F2760="학생부종합",INDEX(종합배치표!$C:$Q,MATCH(J2760,종합배치표!$B:$B,0),(MATCH(M2760,{"A","B","C","D","E"},0)-1)*3+2),INDEX(교과배치표!$C:$Q,MATCH(J2760,교과배치표!$B:$B,0),(MATCH(M2760,{"A","B","C","D","E"},0)-1)*3+2))),"")</f>
        <v/>
      </c>
      <c r="T2760" s="26" t="str">
        <f t="array" ref="T2760">IFERROR(IF(OR(J2760="",M2760="",F2760=""),"",IF(F2760="학생부종합",INDEX(종합배치표!$C:$Q,MATCH(J2760,종합배치표!$B:$B,0),(MATCH(M2760,{"A","B","C","D","E"},0)-1)*3+3),INDEX(교과배치표!$C:$Q,MATCH(J2760,교과배치표!$B:$B,0),(MATCH(M2760,{"A","B","C","D","E"},0)-1)*3+3))),"")</f>
        <v/>
      </c>
      <c r="V2760" s="140">
        <f t="shared" si="130"/>
        <v>2.7</v>
      </c>
      <c r="W2760" s="141" t="str">
        <f t="shared" si="131"/>
        <v/>
      </c>
    </row>
    <row r="2761" spans="2:23" ht="14.25" customHeight="1">
      <c r="B2761" s="20">
        <v>3125</v>
      </c>
      <c r="C2761" s="21" t="s">
        <v>22</v>
      </c>
      <c r="D2761" s="21" t="s">
        <v>22</v>
      </c>
      <c r="E2761" s="21" t="s">
        <v>1135</v>
      </c>
      <c r="F2761" s="21" t="s">
        <v>24</v>
      </c>
      <c r="G2761" s="21" t="s">
        <v>1137</v>
      </c>
      <c r="H2761" s="21" t="s">
        <v>1152</v>
      </c>
      <c r="I2761" s="21" t="s">
        <v>27</v>
      </c>
      <c r="J2761" s="23"/>
      <c r="K2761" s="24">
        <v>2</v>
      </c>
      <c r="M2761" s="25" t="str">
        <f>IF(I2761="","",IF(I2761="인문",성적입력!$C$8,성적입력!$C$9))</f>
        <v>A</v>
      </c>
      <c r="N2761" s="26">
        <f>성적입력!$C$15</f>
        <v>3</v>
      </c>
      <c r="P2761" s="27" t="str">
        <f t="shared" si="129"/>
        <v/>
      </c>
      <c r="R2761" s="26" t="str">
        <f t="array" ref="R2761">IFERROR(IF(OR(J2761="",M2761="",F2761=""),"",IF(F2761="학생부종합",INDEX(종합배치표!$C:$Q,MATCH(J2761,종합배치표!$B:$B,0),(MATCH(M2761,{"A","B","C","D","E"},0)-1)*3+1),INDEX(교과배치표!$C:$Q,MATCH(J2761,교과배치표!$B:$B,0),(MATCH(M2761,{"A","B","C","D","E"},0)-1)*3+1))),"")</f>
        <v/>
      </c>
      <c r="S2761" s="26" t="str">
        <f t="array" ref="S2761">IFERROR(IF(OR(J2761="",M2761="",F2761=""),"",IF(F2761="학생부종합",INDEX(종합배치표!$C:$Q,MATCH(J2761,종합배치표!$B:$B,0),(MATCH(M2761,{"A","B","C","D","E"},0)-1)*3+2),INDEX(교과배치표!$C:$Q,MATCH(J2761,교과배치표!$B:$B,0),(MATCH(M2761,{"A","B","C","D","E"},0)-1)*3+2))),"")</f>
        <v/>
      </c>
      <c r="T2761" s="26" t="str">
        <f t="array" ref="T2761">IFERROR(IF(OR(J2761="",M2761="",F2761=""),"",IF(F2761="학생부종합",INDEX(종합배치표!$C:$Q,MATCH(J2761,종합배치표!$B:$B,0),(MATCH(M2761,{"A","B","C","D","E"},0)-1)*3+3),INDEX(교과배치표!$C:$Q,MATCH(J2761,교과배치표!$B:$B,0),(MATCH(M2761,{"A","B","C","D","E"},0)-1)*3+3))),"")</f>
        <v/>
      </c>
      <c r="V2761" s="140">
        <f t="shared" si="130"/>
        <v>2.7</v>
      </c>
      <c r="W2761" s="141" t="str">
        <f t="shared" si="131"/>
        <v/>
      </c>
    </row>
    <row r="2762" spans="2:23" ht="14.25" customHeight="1">
      <c r="B2762" s="20">
        <v>3126</v>
      </c>
      <c r="C2762" s="21" t="s">
        <v>22</v>
      </c>
      <c r="D2762" s="21" t="s">
        <v>22</v>
      </c>
      <c r="E2762" s="21" t="s">
        <v>1135</v>
      </c>
      <c r="F2762" s="21" t="s">
        <v>68</v>
      </c>
      <c r="G2762" s="21" t="s">
        <v>246</v>
      </c>
      <c r="H2762" s="21" t="s">
        <v>1153</v>
      </c>
      <c r="I2762" s="21" t="s">
        <v>60</v>
      </c>
      <c r="J2762" s="23"/>
      <c r="K2762" s="24">
        <v>4</v>
      </c>
      <c r="M2762" s="25" t="str">
        <f>IF(I2762="","",IF(I2762="인문",성적입력!$C$8,성적입력!$C$9))</f>
        <v>A</v>
      </c>
      <c r="N2762" s="26">
        <f>성적입력!$C$15</f>
        <v>3</v>
      </c>
      <c r="P2762" s="27" t="str">
        <f t="shared" si="129"/>
        <v/>
      </c>
      <c r="R2762" s="26" t="str">
        <f t="array" ref="R2762">IFERROR(IF(OR(J2762="",M2762="",F2762=""),"",IF(F2762="학생부종합",INDEX(종합배치표!$C:$Q,MATCH(J2762,종합배치표!$B:$B,0),(MATCH(M2762,{"A","B","C","D","E"},0)-1)*3+1),INDEX(교과배치표!$C:$Q,MATCH(J2762,교과배치표!$B:$B,0),(MATCH(M2762,{"A","B","C","D","E"},0)-1)*3+1))),"")</f>
        <v/>
      </c>
      <c r="S2762" s="26" t="str">
        <f t="array" ref="S2762">IFERROR(IF(OR(J2762="",M2762="",F2762=""),"",IF(F2762="학생부종합",INDEX(종합배치표!$C:$Q,MATCH(J2762,종합배치표!$B:$B,0),(MATCH(M2762,{"A","B","C","D","E"},0)-1)*3+2),INDEX(교과배치표!$C:$Q,MATCH(J2762,교과배치표!$B:$B,0),(MATCH(M2762,{"A","B","C","D","E"},0)-1)*3+2))),"")</f>
        <v/>
      </c>
      <c r="T2762" s="26" t="str">
        <f t="array" ref="T2762">IFERROR(IF(OR(J2762="",M2762="",F2762=""),"",IF(F2762="학생부종합",INDEX(종합배치표!$C:$Q,MATCH(J2762,종합배치표!$B:$B,0),(MATCH(M2762,{"A","B","C","D","E"},0)-1)*3+3),INDEX(교과배치표!$C:$Q,MATCH(J2762,교과배치표!$B:$B,0),(MATCH(M2762,{"A","B","C","D","E"},0)-1)*3+3))),"")</f>
        <v/>
      </c>
      <c r="V2762" s="140">
        <f t="shared" si="130"/>
        <v>2.7</v>
      </c>
      <c r="W2762" s="141" t="str">
        <f t="shared" si="131"/>
        <v/>
      </c>
    </row>
    <row r="2763" spans="2:23" ht="14.25" customHeight="1">
      <c r="B2763" s="20">
        <v>3127</v>
      </c>
      <c r="C2763" s="21" t="s">
        <v>22</v>
      </c>
      <c r="D2763" s="21" t="s">
        <v>22</v>
      </c>
      <c r="E2763" s="21" t="s">
        <v>1135</v>
      </c>
      <c r="F2763" s="21" t="s">
        <v>24</v>
      </c>
      <c r="G2763" s="21" t="s">
        <v>1136</v>
      </c>
      <c r="H2763" s="21" t="s">
        <v>1153</v>
      </c>
      <c r="I2763" s="21" t="s">
        <v>60</v>
      </c>
      <c r="J2763" s="23"/>
      <c r="K2763" s="24">
        <v>4</v>
      </c>
      <c r="M2763" s="25" t="str">
        <f>IF(I2763="","",IF(I2763="인문",성적입력!$C$8,성적입력!$C$9))</f>
        <v>A</v>
      </c>
      <c r="N2763" s="26">
        <f>성적입력!$C$15</f>
        <v>3</v>
      </c>
      <c r="P2763" s="27" t="str">
        <f t="shared" si="129"/>
        <v/>
      </c>
      <c r="R2763" s="26" t="str">
        <f t="array" ref="R2763">IFERROR(IF(OR(J2763="",M2763="",F2763=""),"",IF(F2763="학생부종합",INDEX(종합배치표!$C:$Q,MATCH(J2763,종합배치표!$B:$B,0),(MATCH(M2763,{"A","B","C","D","E"},0)-1)*3+1),INDEX(교과배치표!$C:$Q,MATCH(J2763,교과배치표!$B:$B,0),(MATCH(M2763,{"A","B","C","D","E"},0)-1)*3+1))),"")</f>
        <v/>
      </c>
      <c r="S2763" s="26" t="str">
        <f t="array" ref="S2763">IFERROR(IF(OR(J2763="",M2763="",F2763=""),"",IF(F2763="학생부종합",INDEX(종합배치표!$C:$Q,MATCH(J2763,종합배치표!$B:$B,0),(MATCH(M2763,{"A","B","C","D","E"},0)-1)*3+2),INDEX(교과배치표!$C:$Q,MATCH(J2763,교과배치표!$B:$B,0),(MATCH(M2763,{"A","B","C","D","E"},0)-1)*3+2))),"")</f>
        <v/>
      </c>
      <c r="T2763" s="26" t="str">
        <f t="array" ref="T2763">IFERROR(IF(OR(J2763="",M2763="",F2763=""),"",IF(F2763="학생부종합",INDEX(종합배치표!$C:$Q,MATCH(J2763,종합배치표!$B:$B,0),(MATCH(M2763,{"A","B","C","D","E"},0)-1)*3+3),INDEX(교과배치표!$C:$Q,MATCH(J2763,교과배치표!$B:$B,0),(MATCH(M2763,{"A","B","C","D","E"},0)-1)*3+3))),"")</f>
        <v/>
      </c>
      <c r="V2763" s="140">
        <f t="shared" si="130"/>
        <v>2.7</v>
      </c>
      <c r="W2763" s="141" t="str">
        <f t="shared" si="131"/>
        <v/>
      </c>
    </row>
    <row r="2764" spans="2:23" ht="14.25" customHeight="1">
      <c r="B2764" s="20">
        <v>3128</v>
      </c>
      <c r="C2764" s="21" t="s">
        <v>22</v>
      </c>
      <c r="D2764" s="21" t="s">
        <v>22</v>
      </c>
      <c r="E2764" s="21" t="s">
        <v>1135</v>
      </c>
      <c r="F2764" s="21" t="s">
        <v>24</v>
      </c>
      <c r="G2764" s="21" t="s">
        <v>1137</v>
      </c>
      <c r="H2764" s="21" t="s">
        <v>1153</v>
      </c>
      <c r="I2764" s="21" t="s">
        <v>60</v>
      </c>
      <c r="J2764" s="23"/>
      <c r="K2764" s="24">
        <v>4</v>
      </c>
      <c r="M2764" s="25" t="str">
        <f>IF(I2764="","",IF(I2764="인문",성적입력!$C$8,성적입력!$C$9))</f>
        <v>A</v>
      </c>
      <c r="N2764" s="26">
        <f>성적입력!$C$15</f>
        <v>3</v>
      </c>
      <c r="P2764" s="27" t="str">
        <f t="shared" si="129"/>
        <v/>
      </c>
      <c r="R2764" s="26" t="str">
        <f t="array" ref="R2764">IFERROR(IF(OR(J2764="",M2764="",F2764=""),"",IF(F2764="학생부종합",INDEX(종합배치표!$C:$Q,MATCH(J2764,종합배치표!$B:$B,0),(MATCH(M2764,{"A","B","C","D","E"},0)-1)*3+1),INDEX(교과배치표!$C:$Q,MATCH(J2764,교과배치표!$B:$B,0),(MATCH(M2764,{"A","B","C","D","E"},0)-1)*3+1))),"")</f>
        <v/>
      </c>
      <c r="S2764" s="26" t="str">
        <f t="array" ref="S2764">IFERROR(IF(OR(J2764="",M2764="",F2764=""),"",IF(F2764="학생부종합",INDEX(종합배치표!$C:$Q,MATCH(J2764,종합배치표!$B:$B,0),(MATCH(M2764,{"A","B","C","D","E"},0)-1)*3+2),INDEX(교과배치표!$C:$Q,MATCH(J2764,교과배치표!$B:$B,0),(MATCH(M2764,{"A","B","C","D","E"},0)-1)*3+2))),"")</f>
        <v/>
      </c>
      <c r="T2764" s="26" t="str">
        <f t="array" ref="T2764">IFERROR(IF(OR(J2764="",M2764="",F2764=""),"",IF(F2764="학생부종합",INDEX(종합배치표!$C:$Q,MATCH(J2764,종합배치표!$B:$B,0),(MATCH(M2764,{"A","B","C","D","E"},0)-1)*3+3),INDEX(교과배치표!$C:$Q,MATCH(J2764,교과배치표!$B:$B,0),(MATCH(M2764,{"A","B","C","D","E"},0)-1)*3+3))),"")</f>
        <v/>
      </c>
      <c r="V2764" s="140">
        <f t="shared" si="130"/>
        <v>2.7</v>
      </c>
      <c r="W2764" s="141" t="str">
        <f t="shared" si="131"/>
        <v/>
      </c>
    </row>
    <row r="2765" spans="2:23" ht="14.25" customHeight="1">
      <c r="B2765" s="20">
        <v>3129</v>
      </c>
      <c r="C2765" s="21" t="s">
        <v>22</v>
      </c>
      <c r="D2765" s="21" t="s">
        <v>22</v>
      </c>
      <c r="E2765" s="21" t="s">
        <v>1135</v>
      </c>
      <c r="F2765" s="21" t="s">
        <v>68</v>
      </c>
      <c r="G2765" s="21" t="s">
        <v>246</v>
      </c>
      <c r="H2765" s="21" t="s">
        <v>1154</v>
      </c>
      <c r="I2765" s="21" t="s">
        <v>60</v>
      </c>
      <c r="J2765" s="23"/>
      <c r="K2765" s="24">
        <v>12</v>
      </c>
      <c r="M2765" s="25" t="str">
        <f>IF(I2765="","",IF(I2765="인문",성적입력!$C$8,성적입력!$C$9))</f>
        <v>A</v>
      </c>
      <c r="N2765" s="26">
        <f>성적입력!$C$15</f>
        <v>3</v>
      </c>
      <c r="P2765" s="27" t="str">
        <f t="shared" si="129"/>
        <v/>
      </c>
      <c r="R2765" s="26" t="str">
        <f t="array" ref="R2765">IFERROR(IF(OR(J2765="",M2765="",F2765=""),"",IF(F2765="학생부종합",INDEX(종합배치표!$C:$Q,MATCH(J2765,종합배치표!$B:$B,0),(MATCH(M2765,{"A","B","C","D","E"},0)-1)*3+1),INDEX(교과배치표!$C:$Q,MATCH(J2765,교과배치표!$B:$B,0),(MATCH(M2765,{"A","B","C","D","E"},0)-1)*3+1))),"")</f>
        <v/>
      </c>
      <c r="S2765" s="26" t="str">
        <f t="array" ref="S2765">IFERROR(IF(OR(J2765="",M2765="",F2765=""),"",IF(F2765="학생부종합",INDEX(종합배치표!$C:$Q,MATCH(J2765,종합배치표!$B:$B,0),(MATCH(M2765,{"A","B","C","D","E"},0)-1)*3+2),INDEX(교과배치표!$C:$Q,MATCH(J2765,교과배치표!$B:$B,0),(MATCH(M2765,{"A","B","C","D","E"},0)-1)*3+2))),"")</f>
        <v/>
      </c>
      <c r="T2765" s="26" t="str">
        <f t="array" ref="T2765">IFERROR(IF(OR(J2765="",M2765="",F2765=""),"",IF(F2765="학생부종합",INDEX(종합배치표!$C:$Q,MATCH(J2765,종합배치표!$B:$B,0),(MATCH(M2765,{"A","B","C","D","E"},0)-1)*3+3),INDEX(교과배치표!$C:$Q,MATCH(J2765,교과배치표!$B:$B,0),(MATCH(M2765,{"A","B","C","D","E"},0)-1)*3+3))),"")</f>
        <v/>
      </c>
      <c r="V2765" s="140">
        <f t="shared" si="130"/>
        <v>2.7</v>
      </c>
      <c r="W2765" s="141" t="str">
        <f t="shared" si="131"/>
        <v/>
      </c>
    </row>
    <row r="2766" spans="2:23" ht="14.25" customHeight="1">
      <c r="B2766" s="20">
        <v>3130</v>
      </c>
      <c r="C2766" s="21" t="s">
        <v>22</v>
      </c>
      <c r="D2766" s="21" t="s">
        <v>22</v>
      </c>
      <c r="E2766" s="21" t="s">
        <v>1135</v>
      </c>
      <c r="F2766" s="21" t="s">
        <v>24</v>
      </c>
      <c r="G2766" s="21" t="s">
        <v>1136</v>
      </c>
      <c r="H2766" s="21" t="s">
        <v>1154</v>
      </c>
      <c r="I2766" s="21" t="s">
        <v>60</v>
      </c>
      <c r="J2766" s="23"/>
      <c r="K2766" s="24">
        <v>9</v>
      </c>
      <c r="M2766" s="25" t="str">
        <f>IF(I2766="","",IF(I2766="인문",성적입력!$C$8,성적입력!$C$9))</f>
        <v>A</v>
      </c>
      <c r="N2766" s="26">
        <f>성적입력!$C$15</f>
        <v>3</v>
      </c>
      <c r="P2766" s="27" t="str">
        <f t="shared" si="129"/>
        <v/>
      </c>
      <c r="R2766" s="26" t="str">
        <f t="array" ref="R2766">IFERROR(IF(OR(J2766="",M2766="",F2766=""),"",IF(F2766="학생부종합",INDEX(종합배치표!$C:$Q,MATCH(J2766,종합배치표!$B:$B,0),(MATCH(M2766,{"A","B","C","D","E"},0)-1)*3+1),INDEX(교과배치표!$C:$Q,MATCH(J2766,교과배치표!$B:$B,0),(MATCH(M2766,{"A","B","C","D","E"},0)-1)*3+1))),"")</f>
        <v/>
      </c>
      <c r="S2766" s="26" t="str">
        <f t="array" ref="S2766">IFERROR(IF(OR(J2766="",M2766="",F2766=""),"",IF(F2766="학생부종합",INDEX(종합배치표!$C:$Q,MATCH(J2766,종합배치표!$B:$B,0),(MATCH(M2766,{"A","B","C","D","E"},0)-1)*3+2),INDEX(교과배치표!$C:$Q,MATCH(J2766,교과배치표!$B:$B,0),(MATCH(M2766,{"A","B","C","D","E"},0)-1)*3+2))),"")</f>
        <v/>
      </c>
      <c r="T2766" s="26" t="str">
        <f t="array" ref="T2766">IFERROR(IF(OR(J2766="",M2766="",F2766=""),"",IF(F2766="학생부종합",INDEX(종합배치표!$C:$Q,MATCH(J2766,종합배치표!$B:$B,0),(MATCH(M2766,{"A","B","C","D","E"},0)-1)*3+3),INDEX(교과배치표!$C:$Q,MATCH(J2766,교과배치표!$B:$B,0),(MATCH(M2766,{"A","B","C","D","E"},0)-1)*3+3))),"")</f>
        <v/>
      </c>
      <c r="V2766" s="140">
        <f t="shared" si="130"/>
        <v>2.7</v>
      </c>
      <c r="W2766" s="141" t="str">
        <f t="shared" si="131"/>
        <v/>
      </c>
    </row>
    <row r="2767" spans="2:23" ht="14.25" customHeight="1">
      <c r="B2767" s="20">
        <v>3131</v>
      </c>
      <c r="C2767" s="21" t="s">
        <v>22</v>
      </c>
      <c r="D2767" s="21" t="s">
        <v>22</v>
      </c>
      <c r="E2767" s="21" t="s">
        <v>1135</v>
      </c>
      <c r="F2767" s="21" t="s">
        <v>24</v>
      </c>
      <c r="G2767" s="21" t="s">
        <v>1137</v>
      </c>
      <c r="H2767" s="21" t="s">
        <v>1154</v>
      </c>
      <c r="I2767" s="21" t="s">
        <v>60</v>
      </c>
      <c r="J2767" s="23"/>
      <c r="K2767" s="24">
        <v>7</v>
      </c>
      <c r="M2767" s="25" t="str">
        <f>IF(I2767="","",IF(I2767="인문",성적입력!$C$8,성적입력!$C$9))</f>
        <v>A</v>
      </c>
      <c r="N2767" s="26">
        <f>성적입력!$C$15</f>
        <v>3</v>
      </c>
      <c r="P2767" s="27" t="str">
        <f t="shared" si="129"/>
        <v/>
      </c>
      <c r="R2767" s="26" t="str">
        <f t="array" ref="R2767">IFERROR(IF(OR(J2767="",M2767="",F2767=""),"",IF(F2767="학생부종합",INDEX(종합배치표!$C:$Q,MATCH(J2767,종합배치표!$B:$B,0),(MATCH(M2767,{"A","B","C","D","E"},0)-1)*3+1),INDEX(교과배치표!$C:$Q,MATCH(J2767,교과배치표!$B:$B,0),(MATCH(M2767,{"A","B","C","D","E"},0)-1)*3+1))),"")</f>
        <v/>
      </c>
      <c r="S2767" s="26" t="str">
        <f t="array" ref="S2767">IFERROR(IF(OR(J2767="",M2767="",F2767=""),"",IF(F2767="학생부종합",INDEX(종합배치표!$C:$Q,MATCH(J2767,종합배치표!$B:$B,0),(MATCH(M2767,{"A","B","C","D","E"},0)-1)*3+2),INDEX(교과배치표!$C:$Q,MATCH(J2767,교과배치표!$B:$B,0),(MATCH(M2767,{"A","B","C","D","E"},0)-1)*3+2))),"")</f>
        <v/>
      </c>
      <c r="T2767" s="26" t="str">
        <f t="array" ref="T2767">IFERROR(IF(OR(J2767="",M2767="",F2767=""),"",IF(F2767="학생부종합",INDEX(종합배치표!$C:$Q,MATCH(J2767,종합배치표!$B:$B,0),(MATCH(M2767,{"A","B","C","D","E"},0)-1)*3+3),INDEX(교과배치표!$C:$Q,MATCH(J2767,교과배치표!$B:$B,0),(MATCH(M2767,{"A","B","C","D","E"},0)-1)*3+3))),"")</f>
        <v/>
      </c>
      <c r="V2767" s="140">
        <f t="shared" si="130"/>
        <v>2.7</v>
      </c>
      <c r="W2767" s="141" t="str">
        <f t="shared" si="131"/>
        <v/>
      </c>
    </row>
    <row r="2768" spans="2:23" ht="14.25" customHeight="1">
      <c r="B2768" s="20">
        <v>3132</v>
      </c>
      <c r="C2768" s="21" t="s">
        <v>22</v>
      </c>
      <c r="D2768" s="21" t="s">
        <v>22</v>
      </c>
      <c r="E2768" s="21" t="s">
        <v>1135</v>
      </c>
      <c r="F2768" s="21" t="s">
        <v>68</v>
      </c>
      <c r="G2768" s="21" t="s">
        <v>246</v>
      </c>
      <c r="H2768" s="21" t="s">
        <v>1155</v>
      </c>
      <c r="I2768" s="21" t="s">
        <v>60</v>
      </c>
      <c r="J2768" s="23"/>
      <c r="K2768" s="24">
        <v>24</v>
      </c>
      <c r="M2768" s="25" t="str">
        <f>IF(I2768="","",IF(I2768="인문",성적입력!$C$8,성적입력!$C$9))</f>
        <v>A</v>
      </c>
      <c r="N2768" s="26">
        <f>성적입력!$C$15</f>
        <v>3</v>
      </c>
      <c r="P2768" s="27" t="str">
        <f t="shared" si="129"/>
        <v/>
      </c>
      <c r="R2768" s="26" t="str">
        <f t="array" ref="R2768">IFERROR(IF(OR(J2768="",M2768="",F2768=""),"",IF(F2768="학생부종합",INDEX(종합배치표!$C:$Q,MATCH(J2768,종합배치표!$B:$B,0),(MATCH(M2768,{"A","B","C","D","E"},0)-1)*3+1),INDEX(교과배치표!$C:$Q,MATCH(J2768,교과배치표!$B:$B,0),(MATCH(M2768,{"A","B","C","D","E"},0)-1)*3+1))),"")</f>
        <v/>
      </c>
      <c r="S2768" s="26" t="str">
        <f t="array" ref="S2768">IFERROR(IF(OR(J2768="",M2768="",F2768=""),"",IF(F2768="학생부종합",INDEX(종합배치표!$C:$Q,MATCH(J2768,종합배치표!$B:$B,0),(MATCH(M2768,{"A","B","C","D","E"},0)-1)*3+2),INDEX(교과배치표!$C:$Q,MATCH(J2768,교과배치표!$B:$B,0),(MATCH(M2768,{"A","B","C","D","E"},0)-1)*3+2))),"")</f>
        <v/>
      </c>
      <c r="T2768" s="26" t="str">
        <f t="array" ref="T2768">IFERROR(IF(OR(J2768="",M2768="",F2768=""),"",IF(F2768="학생부종합",INDEX(종합배치표!$C:$Q,MATCH(J2768,종합배치표!$B:$B,0),(MATCH(M2768,{"A","B","C","D","E"},0)-1)*3+3),INDEX(교과배치표!$C:$Q,MATCH(J2768,교과배치표!$B:$B,0),(MATCH(M2768,{"A","B","C","D","E"},0)-1)*3+3))),"")</f>
        <v/>
      </c>
      <c r="V2768" s="140">
        <f t="shared" si="130"/>
        <v>2.7</v>
      </c>
      <c r="W2768" s="141" t="str">
        <f t="shared" si="131"/>
        <v/>
      </c>
    </row>
    <row r="2769" spans="2:23" ht="14.25" customHeight="1">
      <c r="B2769" s="20">
        <v>3133</v>
      </c>
      <c r="C2769" s="21" t="s">
        <v>22</v>
      </c>
      <c r="D2769" s="21" t="s">
        <v>22</v>
      </c>
      <c r="E2769" s="21" t="s">
        <v>1135</v>
      </c>
      <c r="F2769" s="21" t="s">
        <v>24</v>
      </c>
      <c r="G2769" s="21" t="s">
        <v>1136</v>
      </c>
      <c r="H2769" s="21" t="s">
        <v>1155</v>
      </c>
      <c r="I2769" s="21" t="s">
        <v>60</v>
      </c>
      <c r="J2769" s="23"/>
      <c r="K2769" s="24">
        <v>17</v>
      </c>
      <c r="M2769" s="25" t="str">
        <f>IF(I2769="","",IF(I2769="인문",성적입력!$C$8,성적입력!$C$9))</f>
        <v>A</v>
      </c>
      <c r="N2769" s="26">
        <f>성적입력!$C$15</f>
        <v>3</v>
      </c>
      <c r="P2769" s="27" t="str">
        <f t="shared" si="129"/>
        <v/>
      </c>
      <c r="R2769" s="26" t="str">
        <f t="array" ref="R2769">IFERROR(IF(OR(J2769="",M2769="",F2769=""),"",IF(F2769="학생부종합",INDEX(종합배치표!$C:$Q,MATCH(J2769,종합배치표!$B:$B,0),(MATCH(M2769,{"A","B","C","D","E"},0)-1)*3+1),INDEX(교과배치표!$C:$Q,MATCH(J2769,교과배치표!$B:$B,0),(MATCH(M2769,{"A","B","C","D","E"},0)-1)*3+1))),"")</f>
        <v/>
      </c>
      <c r="S2769" s="26" t="str">
        <f t="array" ref="S2769">IFERROR(IF(OR(J2769="",M2769="",F2769=""),"",IF(F2769="학생부종합",INDEX(종합배치표!$C:$Q,MATCH(J2769,종합배치표!$B:$B,0),(MATCH(M2769,{"A","B","C","D","E"},0)-1)*3+2),INDEX(교과배치표!$C:$Q,MATCH(J2769,교과배치표!$B:$B,0),(MATCH(M2769,{"A","B","C","D","E"},0)-1)*3+2))),"")</f>
        <v/>
      </c>
      <c r="T2769" s="26" t="str">
        <f t="array" ref="T2769">IFERROR(IF(OR(J2769="",M2769="",F2769=""),"",IF(F2769="학생부종합",INDEX(종합배치표!$C:$Q,MATCH(J2769,종합배치표!$B:$B,0),(MATCH(M2769,{"A","B","C","D","E"},0)-1)*3+3),INDEX(교과배치표!$C:$Q,MATCH(J2769,교과배치표!$B:$B,0),(MATCH(M2769,{"A","B","C","D","E"},0)-1)*3+3))),"")</f>
        <v/>
      </c>
      <c r="V2769" s="140">
        <f t="shared" si="130"/>
        <v>2.7</v>
      </c>
      <c r="W2769" s="141" t="str">
        <f t="shared" si="131"/>
        <v/>
      </c>
    </row>
    <row r="2770" spans="2:23" ht="14.25" customHeight="1">
      <c r="B2770" s="20">
        <v>3134</v>
      </c>
      <c r="C2770" s="21" t="s">
        <v>22</v>
      </c>
      <c r="D2770" s="21" t="s">
        <v>22</v>
      </c>
      <c r="E2770" s="21" t="s">
        <v>1135</v>
      </c>
      <c r="F2770" s="21" t="s">
        <v>24</v>
      </c>
      <c r="G2770" s="21" t="s">
        <v>1137</v>
      </c>
      <c r="H2770" s="21" t="s">
        <v>1155</v>
      </c>
      <c r="I2770" s="21" t="s">
        <v>60</v>
      </c>
      <c r="J2770" s="23"/>
      <c r="K2770" s="24">
        <v>14</v>
      </c>
      <c r="M2770" s="25" t="str">
        <f>IF(I2770="","",IF(I2770="인문",성적입력!$C$8,성적입력!$C$9))</f>
        <v>A</v>
      </c>
      <c r="N2770" s="26">
        <f>성적입력!$C$15</f>
        <v>3</v>
      </c>
      <c r="P2770" s="27" t="str">
        <f t="shared" si="129"/>
        <v/>
      </c>
      <c r="R2770" s="26" t="str">
        <f t="array" ref="R2770">IFERROR(IF(OR(J2770="",M2770="",F2770=""),"",IF(F2770="학생부종합",INDEX(종합배치표!$C:$Q,MATCH(J2770,종합배치표!$B:$B,0),(MATCH(M2770,{"A","B","C","D","E"},0)-1)*3+1),INDEX(교과배치표!$C:$Q,MATCH(J2770,교과배치표!$B:$B,0),(MATCH(M2770,{"A","B","C","D","E"},0)-1)*3+1))),"")</f>
        <v/>
      </c>
      <c r="S2770" s="26" t="str">
        <f t="array" ref="S2770">IFERROR(IF(OR(J2770="",M2770="",F2770=""),"",IF(F2770="학생부종합",INDEX(종합배치표!$C:$Q,MATCH(J2770,종합배치표!$B:$B,0),(MATCH(M2770,{"A","B","C","D","E"},0)-1)*3+2),INDEX(교과배치표!$C:$Q,MATCH(J2770,교과배치표!$B:$B,0),(MATCH(M2770,{"A","B","C","D","E"},0)-1)*3+2))),"")</f>
        <v/>
      </c>
      <c r="T2770" s="26" t="str">
        <f t="array" ref="T2770">IFERROR(IF(OR(J2770="",M2770="",F2770=""),"",IF(F2770="학생부종합",INDEX(종합배치표!$C:$Q,MATCH(J2770,종합배치표!$B:$B,0),(MATCH(M2770,{"A","B","C","D","E"},0)-1)*3+3),INDEX(교과배치표!$C:$Q,MATCH(J2770,교과배치표!$B:$B,0),(MATCH(M2770,{"A","B","C","D","E"},0)-1)*3+3))),"")</f>
        <v/>
      </c>
      <c r="V2770" s="140">
        <f t="shared" si="130"/>
        <v>2.7</v>
      </c>
      <c r="W2770" s="141" t="str">
        <f t="shared" si="131"/>
        <v/>
      </c>
    </row>
    <row r="2771" spans="2:23" ht="14.25" customHeight="1">
      <c r="B2771" s="20">
        <v>3135</v>
      </c>
      <c r="C2771" s="21" t="s">
        <v>22</v>
      </c>
      <c r="D2771" s="21" t="s">
        <v>22</v>
      </c>
      <c r="E2771" s="21" t="s">
        <v>1135</v>
      </c>
      <c r="F2771" s="21" t="s">
        <v>68</v>
      </c>
      <c r="G2771" s="21" t="s">
        <v>246</v>
      </c>
      <c r="H2771" s="21" t="s">
        <v>318</v>
      </c>
      <c r="I2771" s="21" t="s">
        <v>319</v>
      </c>
      <c r="J2771" s="23"/>
      <c r="K2771" s="24">
        <v>153</v>
      </c>
      <c r="M2771" s="25" t="str">
        <f>IF(I2771="","",IF(I2771="인문",성적입력!$C$8,성적입력!$C$9))</f>
        <v>A</v>
      </c>
      <c r="N2771" s="26">
        <f>성적입력!$C$15</f>
        <v>3</v>
      </c>
      <c r="P2771" s="27" t="str">
        <f t="shared" si="129"/>
        <v/>
      </c>
      <c r="R2771" s="26" t="str">
        <f t="array" ref="R2771">IFERROR(IF(OR(J2771="",M2771="",F2771=""),"",IF(F2771="학생부종합",INDEX(종합배치표!$C:$Q,MATCH(J2771,종합배치표!$B:$B,0),(MATCH(M2771,{"A","B","C","D","E"},0)-1)*3+1),INDEX(교과배치표!$C:$Q,MATCH(J2771,교과배치표!$B:$B,0),(MATCH(M2771,{"A","B","C","D","E"},0)-1)*3+1))),"")</f>
        <v/>
      </c>
      <c r="S2771" s="26" t="str">
        <f t="array" ref="S2771">IFERROR(IF(OR(J2771="",M2771="",F2771=""),"",IF(F2771="학생부종합",INDEX(종합배치표!$C:$Q,MATCH(J2771,종합배치표!$B:$B,0),(MATCH(M2771,{"A","B","C","D","E"},0)-1)*3+2),INDEX(교과배치표!$C:$Q,MATCH(J2771,교과배치표!$B:$B,0),(MATCH(M2771,{"A","B","C","D","E"},0)-1)*3+2))),"")</f>
        <v/>
      </c>
      <c r="T2771" s="26" t="str">
        <f t="array" ref="T2771">IFERROR(IF(OR(J2771="",M2771="",F2771=""),"",IF(F2771="학생부종합",INDEX(종합배치표!$C:$Q,MATCH(J2771,종합배치표!$B:$B,0),(MATCH(M2771,{"A","B","C","D","E"},0)-1)*3+3),INDEX(교과배치표!$C:$Q,MATCH(J2771,교과배치표!$B:$B,0),(MATCH(M2771,{"A","B","C","D","E"},0)-1)*3+3))),"")</f>
        <v/>
      </c>
      <c r="V2771" s="140">
        <f t="shared" si="130"/>
        <v>2.7</v>
      </c>
      <c r="W2771" s="141" t="str">
        <f t="shared" si="131"/>
        <v/>
      </c>
    </row>
    <row r="2772" spans="2:23" ht="14.25" customHeight="1">
      <c r="B2772" s="20">
        <v>3136</v>
      </c>
      <c r="C2772" s="21" t="s">
        <v>22</v>
      </c>
      <c r="D2772" s="21" t="s">
        <v>22</v>
      </c>
      <c r="E2772" s="21" t="s">
        <v>1135</v>
      </c>
      <c r="F2772" s="21" t="s">
        <v>68</v>
      </c>
      <c r="G2772" s="21" t="s">
        <v>246</v>
      </c>
      <c r="H2772" s="21" t="s">
        <v>1156</v>
      </c>
      <c r="I2772" s="21" t="s">
        <v>60</v>
      </c>
      <c r="J2772" s="23"/>
      <c r="K2772" s="24">
        <v>3</v>
      </c>
      <c r="M2772" s="25" t="str">
        <f>IF(I2772="","",IF(I2772="인문",성적입력!$C$8,성적입력!$C$9))</f>
        <v>A</v>
      </c>
      <c r="N2772" s="26">
        <f>성적입력!$C$15</f>
        <v>3</v>
      </c>
      <c r="P2772" s="27" t="str">
        <f t="shared" si="129"/>
        <v/>
      </c>
      <c r="R2772" s="26" t="str">
        <f t="array" ref="R2772">IFERROR(IF(OR(J2772="",M2772="",F2772=""),"",IF(F2772="학생부종합",INDEX(종합배치표!$C:$Q,MATCH(J2772,종합배치표!$B:$B,0),(MATCH(M2772,{"A","B","C","D","E"},0)-1)*3+1),INDEX(교과배치표!$C:$Q,MATCH(J2772,교과배치표!$B:$B,0),(MATCH(M2772,{"A","B","C","D","E"},0)-1)*3+1))),"")</f>
        <v/>
      </c>
      <c r="S2772" s="26" t="str">
        <f t="array" ref="S2772">IFERROR(IF(OR(J2772="",M2772="",F2772=""),"",IF(F2772="학생부종합",INDEX(종합배치표!$C:$Q,MATCH(J2772,종합배치표!$B:$B,0),(MATCH(M2772,{"A","B","C","D","E"},0)-1)*3+2),INDEX(교과배치표!$C:$Q,MATCH(J2772,교과배치표!$B:$B,0),(MATCH(M2772,{"A","B","C","D","E"},0)-1)*3+2))),"")</f>
        <v/>
      </c>
      <c r="T2772" s="26" t="str">
        <f t="array" ref="T2772">IFERROR(IF(OR(J2772="",M2772="",F2772=""),"",IF(F2772="학생부종합",INDEX(종합배치표!$C:$Q,MATCH(J2772,종합배치표!$B:$B,0),(MATCH(M2772,{"A","B","C","D","E"},0)-1)*3+3),INDEX(교과배치표!$C:$Q,MATCH(J2772,교과배치표!$B:$B,0),(MATCH(M2772,{"A","B","C","D","E"},0)-1)*3+3))),"")</f>
        <v/>
      </c>
      <c r="V2772" s="140">
        <f t="shared" si="130"/>
        <v>2.7</v>
      </c>
      <c r="W2772" s="141" t="str">
        <f t="shared" si="131"/>
        <v/>
      </c>
    </row>
    <row r="2773" spans="2:23" ht="14.25" customHeight="1">
      <c r="B2773" s="20">
        <v>3137</v>
      </c>
      <c r="C2773" s="21" t="s">
        <v>22</v>
      </c>
      <c r="D2773" s="21" t="s">
        <v>22</v>
      </c>
      <c r="E2773" s="21" t="s">
        <v>1135</v>
      </c>
      <c r="F2773" s="21" t="s">
        <v>24</v>
      </c>
      <c r="G2773" s="21" t="s">
        <v>1136</v>
      </c>
      <c r="H2773" s="21" t="s">
        <v>1156</v>
      </c>
      <c r="I2773" s="21" t="s">
        <v>60</v>
      </c>
      <c r="J2773" s="23"/>
      <c r="K2773" s="24">
        <v>4</v>
      </c>
      <c r="M2773" s="25" t="str">
        <f>IF(I2773="","",IF(I2773="인문",성적입력!$C$8,성적입력!$C$9))</f>
        <v>A</v>
      </c>
      <c r="N2773" s="26">
        <f>성적입력!$C$15</f>
        <v>3</v>
      </c>
      <c r="P2773" s="27" t="str">
        <f t="shared" si="129"/>
        <v/>
      </c>
      <c r="R2773" s="26" t="str">
        <f t="array" ref="R2773">IFERROR(IF(OR(J2773="",M2773="",F2773=""),"",IF(F2773="학생부종합",INDEX(종합배치표!$C:$Q,MATCH(J2773,종합배치표!$B:$B,0),(MATCH(M2773,{"A","B","C","D","E"},0)-1)*3+1),INDEX(교과배치표!$C:$Q,MATCH(J2773,교과배치표!$B:$B,0),(MATCH(M2773,{"A","B","C","D","E"},0)-1)*3+1))),"")</f>
        <v/>
      </c>
      <c r="S2773" s="26" t="str">
        <f t="array" ref="S2773">IFERROR(IF(OR(J2773="",M2773="",F2773=""),"",IF(F2773="학생부종합",INDEX(종합배치표!$C:$Q,MATCH(J2773,종합배치표!$B:$B,0),(MATCH(M2773,{"A","B","C","D","E"},0)-1)*3+2),INDEX(교과배치표!$C:$Q,MATCH(J2773,교과배치표!$B:$B,0),(MATCH(M2773,{"A","B","C","D","E"},0)-1)*3+2))),"")</f>
        <v/>
      </c>
      <c r="T2773" s="26" t="str">
        <f t="array" ref="T2773">IFERROR(IF(OR(J2773="",M2773="",F2773=""),"",IF(F2773="학생부종합",INDEX(종합배치표!$C:$Q,MATCH(J2773,종합배치표!$B:$B,0),(MATCH(M2773,{"A","B","C","D","E"},0)-1)*3+3),INDEX(교과배치표!$C:$Q,MATCH(J2773,교과배치표!$B:$B,0),(MATCH(M2773,{"A","B","C","D","E"},0)-1)*3+3))),"")</f>
        <v/>
      </c>
      <c r="V2773" s="140">
        <f t="shared" si="130"/>
        <v>2.7</v>
      </c>
      <c r="W2773" s="141" t="str">
        <f t="shared" si="131"/>
        <v/>
      </c>
    </row>
    <row r="2774" spans="2:23" ht="14.25" customHeight="1">
      <c r="B2774" s="20">
        <v>3138</v>
      </c>
      <c r="C2774" s="21" t="s">
        <v>22</v>
      </c>
      <c r="D2774" s="21" t="s">
        <v>22</v>
      </c>
      <c r="E2774" s="21" t="s">
        <v>1135</v>
      </c>
      <c r="F2774" s="21" t="s">
        <v>24</v>
      </c>
      <c r="G2774" s="21" t="s">
        <v>1137</v>
      </c>
      <c r="H2774" s="21" t="s">
        <v>1156</v>
      </c>
      <c r="I2774" s="21" t="s">
        <v>60</v>
      </c>
      <c r="J2774" s="23"/>
      <c r="K2774" s="24">
        <v>3</v>
      </c>
      <c r="M2774" s="25" t="str">
        <f>IF(I2774="","",IF(I2774="인문",성적입력!$C$8,성적입력!$C$9))</f>
        <v>A</v>
      </c>
      <c r="N2774" s="26">
        <f>성적입력!$C$15</f>
        <v>3</v>
      </c>
      <c r="P2774" s="27" t="str">
        <f t="shared" si="129"/>
        <v/>
      </c>
      <c r="R2774" s="26" t="str">
        <f t="array" ref="R2774">IFERROR(IF(OR(J2774="",M2774="",F2774=""),"",IF(F2774="학생부종합",INDEX(종합배치표!$C:$Q,MATCH(J2774,종합배치표!$B:$B,0),(MATCH(M2774,{"A","B","C","D","E"},0)-1)*3+1),INDEX(교과배치표!$C:$Q,MATCH(J2774,교과배치표!$B:$B,0),(MATCH(M2774,{"A","B","C","D","E"},0)-1)*3+1))),"")</f>
        <v/>
      </c>
      <c r="S2774" s="26" t="str">
        <f t="array" ref="S2774">IFERROR(IF(OR(J2774="",M2774="",F2774=""),"",IF(F2774="학생부종합",INDEX(종합배치표!$C:$Q,MATCH(J2774,종합배치표!$B:$B,0),(MATCH(M2774,{"A","B","C","D","E"},0)-1)*3+2),INDEX(교과배치표!$C:$Q,MATCH(J2774,교과배치표!$B:$B,0),(MATCH(M2774,{"A","B","C","D","E"},0)-1)*3+2))),"")</f>
        <v/>
      </c>
      <c r="T2774" s="26" t="str">
        <f t="array" ref="T2774">IFERROR(IF(OR(J2774="",M2774="",F2774=""),"",IF(F2774="학생부종합",INDEX(종합배치표!$C:$Q,MATCH(J2774,종합배치표!$B:$B,0),(MATCH(M2774,{"A","B","C","D","E"},0)-1)*3+3),INDEX(교과배치표!$C:$Q,MATCH(J2774,교과배치표!$B:$B,0),(MATCH(M2774,{"A","B","C","D","E"},0)-1)*3+3))),"")</f>
        <v/>
      </c>
      <c r="V2774" s="140">
        <f t="shared" si="130"/>
        <v>2.7</v>
      </c>
      <c r="W2774" s="141" t="str">
        <f t="shared" si="131"/>
        <v/>
      </c>
    </row>
    <row r="2775" spans="2:23" ht="14.25" customHeight="1">
      <c r="B2775" s="20">
        <v>3139</v>
      </c>
      <c r="C2775" s="21" t="s">
        <v>22</v>
      </c>
      <c r="D2775" s="21" t="s">
        <v>22</v>
      </c>
      <c r="E2775" s="21" t="s">
        <v>1135</v>
      </c>
      <c r="F2775" s="21" t="s">
        <v>68</v>
      </c>
      <c r="G2775" s="21" t="s">
        <v>246</v>
      </c>
      <c r="H2775" s="21" t="s">
        <v>1157</v>
      </c>
      <c r="I2775" s="21" t="s">
        <v>60</v>
      </c>
      <c r="J2775" s="23"/>
      <c r="K2775" s="24">
        <v>20</v>
      </c>
      <c r="M2775" s="25" t="str">
        <f>IF(I2775="","",IF(I2775="인문",성적입력!$C$8,성적입력!$C$9))</f>
        <v>A</v>
      </c>
      <c r="N2775" s="26">
        <f>성적입력!$C$15</f>
        <v>3</v>
      </c>
      <c r="P2775" s="27" t="str">
        <f t="shared" si="129"/>
        <v/>
      </c>
      <c r="R2775" s="26" t="str">
        <f t="array" ref="R2775">IFERROR(IF(OR(J2775="",M2775="",F2775=""),"",IF(F2775="학생부종합",INDEX(종합배치표!$C:$Q,MATCH(J2775,종합배치표!$B:$B,0),(MATCH(M2775,{"A","B","C","D","E"},0)-1)*3+1),INDEX(교과배치표!$C:$Q,MATCH(J2775,교과배치표!$B:$B,0),(MATCH(M2775,{"A","B","C","D","E"},0)-1)*3+1))),"")</f>
        <v/>
      </c>
      <c r="S2775" s="26" t="str">
        <f t="array" ref="S2775">IFERROR(IF(OR(J2775="",M2775="",F2775=""),"",IF(F2775="학생부종합",INDEX(종합배치표!$C:$Q,MATCH(J2775,종합배치표!$B:$B,0),(MATCH(M2775,{"A","B","C","D","E"},0)-1)*3+2),INDEX(교과배치표!$C:$Q,MATCH(J2775,교과배치표!$B:$B,0),(MATCH(M2775,{"A","B","C","D","E"},0)-1)*3+2))),"")</f>
        <v/>
      </c>
      <c r="T2775" s="26" t="str">
        <f t="array" ref="T2775">IFERROR(IF(OR(J2775="",M2775="",F2775=""),"",IF(F2775="학생부종합",INDEX(종합배치표!$C:$Q,MATCH(J2775,종합배치표!$B:$B,0),(MATCH(M2775,{"A","B","C","D","E"},0)-1)*3+3),INDEX(교과배치표!$C:$Q,MATCH(J2775,교과배치표!$B:$B,0),(MATCH(M2775,{"A","B","C","D","E"},0)-1)*3+3))),"")</f>
        <v/>
      </c>
      <c r="V2775" s="140">
        <f t="shared" si="130"/>
        <v>2.7</v>
      </c>
      <c r="W2775" s="141" t="str">
        <f t="shared" si="131"/>
        <v/>
      </c>
    </row>
    <row r="2776" spans="2:23" ht="14.25" customHeight="1">
      <c r="B2776" s="20">
        <v>3140</v>
      </c>
      <c r="C2776" s="21" t="s">
        <v>22</v>
      </c>
      <c r="D2776" s="21" t="s">
        <v>22</v>
      </c>
      <c r="E2776" s="21" t="s">
        <v>1135</v>
      </c>
      <c r="F2776" s="21" t="s">
        <v>24</v>
      </c>
      <c r="G2776" s="21" t="s">
        <v>1136</v>
      </c>
      <c r="H2776" s="21" t="s">
        <v>1157</v>
      </c>
      <c r="I2776" s="21" t="s">
        <v>60</v>
      </c>
      <c r="J2776" s="23"/>
      <c r="K2776" s="24">
        <v>16</v>
      </c>
      <c r="M2776" s="25" t="str">
        <f>IF(I2776="","",IF(I2776="인문",성적입력!$C$8,성적입력!$C$9))</f>
        <v>A</v>
      </c>
      <c r="N2776" s="26">
        <f>성적입력!$C$15</f>
        <v>3</v>
      </c>
      <c r="P2776" s="27" t="str">
        <f t="shared" si="129"/>
        <v/>
      </c>
      <c r="R2776" s="26" t="str">
        <f t="array" ref="R2776">IFERROR(IF(OR(J2776="",M2776="",F2776=""),"",IF(F2776="학생부종합",INDEX(종합배치표!$C:$Q,MATCH(J2776,종합배치표!$B:$B,0),(MATCH(M2776,{"A","B","C","D","E"},0)-1)*3+1),INDEX(교과배치표!$C:$Q,MATCH(J2776,교과배치표!$B:$B,0),(MATCH(M2776,{"A","B","C","D","E"},0)-1)*3+1))),"")</f>
        <v/>
      </c>
      <c r="S2776" s="26" t="str">
        <f t="array" ref="S2776">IFERROR(IF(OR(J2776="",M2776="",F2776=""),"",IF(F2776="학생부종합",INDEX(종합배치표!$C:$Q,MATCH(J2776,종합배치표!$B:$B,0),(MATCH(M2776,{"A","B","C","D","E"},0)-1)*3+2),INDEX(교과배치표!$C:$Q,MATCH(J2776,교과배치표!$B:$B,0),(MATCH(M2776,{"A","B","C","D","E"},0)-1)*3+2))),"")</f>
        <v/>
      </c>
      <c r="T2776" s="26" t="str">
        <f t="array" ref="T2776">IFERROR(IF(OR(J2776="",M2776="",F2776=""),"",IF(F2776="학생부종합",INDEX(종합배치표!$C:$Q,MATCH(J2776,종합배치표!$B:$B,0),(MATCH(M2776,{"A","B","C","D","E"},0)-1)*3+3),INDEX(교과배치표!$C:$Q,MATCH(J2776,교과배치표!$B:$B,0),(MATCH(M2776,{"A","B","C","D","E"},0)-1)*3+3))),"")</f>
        <v/>
      </c>
      <c r="V2776" s="140">
        <f t="shared" si="130"/>
        <v>2.7</v>
      </c>
      <c r="W2776" s="141" t="str">
        <f t="shared" si="131"/>
        <v/>
      </c>
    </row>
    <row r="2777" spans="2:23" ht="14.25" customHeight="1">
      <c r="B2777" s="20">
        <v>3141</v>
      </c>
      <c r="C2777" s="21" t="s">
        <v>22</v>
      </c>
      <c r="D2777" s="21" t="s">
        <v>22</v>
      </c>
      <c r="E2777" s="21" t="s">
        <v>1135</v>
      </c>
      <c r="F2777" s="21" t="s">
        <v>24</v>
      </c>
      <c r="G2777" s="21" t="s">
        <v>1137</v>
      </c>
      <c r="H2777" s="21" t="s">
        <v>1157</v>
      </c>
      <c r="I2777" s="21" t="s">
        <v>60</v>
      </c>
      <c r="J2777" s="23"/>
      <c r="K2777" s="24">
        <v>13</v>
      </c>
      <c r="M2777" s="25" t="str">
        <f>IF(I2777="","",IF(I2777="인문",성적입력!$C$8,성적입력!$C$9))</f>
        <v>A</v>
      </c>
      <c r="N2777" s="26">
        <f>성적입력!$C$15</f>
        <v>3</v>
      </c>
      <c r="P2777" s="27" t="str">
        <f t="shared" si="129"/>
        <v/>
      </c>
      <c r="R2777" s="26" t="str">
        <f t="array" ref="R2777">IFERROR(IF(OR(J2777="",M2777="",F2777=""),"",IF(F2777="학생부종합",INDEX(종합배치표!$C:$Q,MATCH(J2777,종합배치표!$B:$B,0),(MATCH(M2777,{"A","B","C","D","E"},0)-1)*3+1),INDEX(교과배치표!$C:$Q,MATCH(J2777,교과배치표!$B:$B,0),(MATCH(M2777,{"A","B","C","D","E"},0)-1)*3+1))),"")</f>
        <v/>
      </c>
      <c r="S2777" s="26" t="str">
        <f t="array" ref="S2777">IFERROR(IF(OR(J2777="",M2777="",F2777=""),"",IF(F2777="학생부종합",INDEX(종합배치표!$C:$Q,MATCH(J2777,종합배치표!$B:$B,0),(MATCH(M2777,{"A","B","C","D","E"},0)-1)*3+2),INDEX(교과배치표!$C:$Q,MATCH(J2777,교과배치표!$B:$B,0),(MATCH(M2777,{"A","B","C","D","E"},0)-1)*3+2))),"")</f>
        <v/>
      </c>
      <c r="T2777" s="26" t="str">
        <f t="array" ref="T2777">IFERROR(IF(OR(J2777="",M2777="",F2777=""),"",IF(F2777="학생부종합",INDEX(종합배치표!$C:$Q,MATCH(J2777,종합배치표!$B:$B,0),(MATCH(M2777,{"A","B","C","D","E"},0)-1)*3+3),INDEX(교과배치표!$C:$Q,MATCH(J2777,교과배치표!$B:$B,0),(MATCH(M2777,{"A","B","C","D","E"},0)-1)*3+3))),"")</f>
        <v/>
      </c>
      <c r="V2777" s="140">
        <f t="shared" si="130"/>
        <v>2.7</v>
      </c>
      <c r="W2777" s="141" t="str">
        <f t="shared" si="131"/>
        <v/>
      </c>
    </row>
    <row r="2778" spans="2:23" ht="14.25" customHeight="1">
      <c r="B2778" s="20">
        <v>3142</v>
      </c>
      <c r="C2778" s="21" t="s">
        <v>22</v>
      </c>
      <c r="D2778" s="21" t="s">
        <v>22</v>
      </c>
      <c r="E2778" s="21" t="s">
        <v>1135</v>
      </c>
      <c r="F2778" s="21" t="s">
        <v>24</v>
      </c>
      <c r="G2778" s="21" t="s">
        <v>1136</v>
      </c>
      <c r="H2778" s="21" t="s">
        <v>1158</v>
      </c>
      <c r="I2778" s="21" t="s">
        <v>514</v>
      </c>
      <c r="J2778" s="23"/>
      <c r="K2778" s="24">
        <v>48</v>
      </c>
      <c r="M2778" s="25" t="str">
        <f>IF(I2778="","",IF(I2778="인문",성적입력!$C$8,성적입력!$C$9))</f>
        <v>A</v>
      </c>
      <c r="N2778" s="26">
        <f>성적입력!$C$15</f>
        <v>3</v>
      </c>
      <c r="P2778" s="27" t="str">
        <f t="shared" si="129"/>
        <v/>
      </c>
      <c r="R2778" s="26" t="str">
        <f t="array" ref="R2778">IFERROR(IF(OR(J2778="",M2778="",F2778=""),"",IF(F2778="학생부종합",INDEX(종합배치표!$C:$Q,MATCH(J2778,종합배치표!$B:$B,0),(MATCH(M2778,{"A","B","C","D","E"},0)-1)*3+1),INDEX(교과배치표!$C:$Q,MATCH(J2778,교과배치표!$B:$B,0),(MATCH(M2778,{"A","B","C","D","E"},0)-1)*3+1))),"")</f>
        <v/>
      </c>
      <c r="S2778" s="26" t="str">
        <f t="array" ref="S2778">IFERROR(IF(OR(J2778="",M2778="",F2778=""),"",IF(F2778="학생부종합",INDEX(종합배치표!$C:$Q,MATCH(J2778,종합배치표!$B:$B,0),(MATCH(M2778,{"A","B","C","D","E"},0)-1)*3+2),INDEX(교과배치표!$C:$Q,MATCH(J2778,교과배치표!$B:$B,0),(MATCH(M2778,{"A","B","C","D","E"},0)-1)*3+2))),"")</f>
        <v/>
      </c>
      <c r="T2778" s="26" t="str">
        <f t="array" ref="T2778">IFERROR(IF(OR(J2778="",M2778="",F2778=""),"",IF(F2778="학생부종합",INDEX(종합배치표!$C:$Q,MATCH(J2778,종합배치표!$B:$B,0),(MATCH(M2778,{"A","B","C","D","E"},0)-1)*3+3),INDEX(교과배치표!$C:$Q,MATCH(J2778,교과배치표!$B:$B,0),(MATCH(M2778,{"A","B","C","D","E"},0)-1)*3+3))),"")</f>
        <v/>
      </c>
      <c r="V2778" s="140">
        <f t="shared" si="130"/>
        <v>2.7</v>
      </c>
      <c r="W2778" s="141" t="str">
        <f t="shared" si="131"/>
        <v/>
      </c>
    </row>
    <row r="2779" spans="2:23" ht="14.25" customHeight="1">
      <c r="B2779" s="20">
        <v>3143</v>
      </c>
      <c r="C2779" s="21" t="s">
        <v>22</v>
      </c>
      <c r="D2779" s="21" t="s">
        <v>22</v>
      </c>
      <c r="E2779" s="21" t="s">
        <v>1135</v>
      </c>
      <c r="F2779" s="21" t="s">
        <v>24</v>
      </c>
      <c r="G2779" s="21" t="s">
        <v>1136</v>
      </c>
      <c r="H2779" s="21" t="s">
        <v>1159</v>
      </c>
      <c r="I2779" s="21" t="s">
        <v>514</v>
      </c>
      <c r="J2779" s="23"/>
      <c r="K2779" s="24">
        <v>48</v>
      </c>
      <c r="M2779" s="25" t="str">
        <f>IF(I2779="","",IF(I2779="인문",성적입력!$C$8,성적입력!$C$9))</f>
        <v>A</v>
      </c>
      <c r="N2779" s="26">
        <f>성적입력!$C$15</f>
        <v>3</v>
      </c>
      <c r="P2779" s="27" t="str">
        <f t="shared" si="129"/>
        <v/>
      </c>
      <c r="R2779" s="26" t="str">
        <f t="array" ref="R2779">IFERROR(IF(OR(J2779="",M2779="",F2779=""),"",IF(F2779="학생부종합",INDEX(종합배치표!$C:$Q,MATCH(J2779,종합배치표!$B:$B,0),(MATCH(M2779,{"A","B","C","D","E"},0)-1)*3+1),INDEX(교과배치표!$C:$Q,MATCH(J2779,교과배치표!$B:$B,0),(MATCH(M2779,{"A","B","C","D","E"},0)-1)*3+1))),"")</f>
        <v/>
      </c>
      <c r="S2779" s="26" t="str">
        <f t="array" ref="S2779">IFERROR(IF(OR(J2779="",M2779="",F2779=""),"",IF(F2779="학생부종합",INDEX(종합배치표!$C:$Q,MATCH(J2779,종합배치표!$B:$B,0),(MATCH(M2779,{"A","B","C","D","E"},0)-1)*3+2),INDEX(교과배치표!$C:$Q,MATCH(J2779,교과배치표!$B:$B,0),(MATCH(M2779,{"A","B","C","D","E"},0)-1)*3+2))),"")</f>
        <v/>
      </c>
      <c r="T2779" s="26" t="str">
        <f t="array" ref="T2779">IFERROR(IF(OR(J2779="",M2779="",F2779=""),"",IF(F2779="학생부종합",INDEX(종합배치표!$C:$Q,MATCH(J2779,종합배치표!$B:$B,0),(MATCH(M2779,{"A","B","C","D","E"},0)-1)*3+3),INDEX(교과배치표!$C:$Q,MATCH(J2779,교과배치표!$B:$B,0),(MATCH(M2779,{"A","B","C","D","E"},0)-1)*3+3))),"")</f>
        <v/>
      </c>
      <c r="V2779" s="140">
        <f t="shared" si="130"/>
        <v>2.7</v>
      </c>
      <c r="W2779" s="141" t="str">
        <f t="shared" si="131"/>
        <v/>
      </c>
    </row>
    <row r="2780" spans="2:23" ht="14.25" customHeight="1">
      <c r="B2780" s="20">
        <v>3144</v>
      </c>
      <c r="C2780" s="21" t="s">
        <v>22</v>
      </c>
      <c r="D2780" s="21" t="s">
        <v>22</v>
      </c>
      <c r="E2780" s="21" t="s">
        <v>1135</v>
      </c>
      <c r="F2780" s="21" t="s">
        <v>68</v>
      </c>
      <c r="G2780" s="21" t="s">
        <v>246</v>
      </c>
      <c r="H2780" s="21" t="s">
        <v>206</v>
      </c>
      <c r="I2780" s="21" t="s">
        <v>60</v>
      </c>
      <c r="J2780" s="23"/>
      <c r="K2780" s="24">
        <v>9</v>
      </c>
      <c r="M2780" s="25" t="str">
        <f>IF(I2780="","",IF(I2780="인문",성적입력!$C$8,성적입력!$C$9))</f>
        <v>A</v>
      </c>
      <c r="N2780" s="26">
        <f>성적입력!$C$15</f>
        <v>3</v>
      </c>
      <c r="P2780" s="27" t="str">
        <f t="shared" si="129"/>
        <v/>
      </c>
      <c r="R2780" s="26" t="str">
        <f t="array" ref="R2780">IFERROR(IF(OR(J2780="",M2780="",F2780=""),"",IF(F2780="학생부종합",INDEX(종합배치표!$C:$Q,MATCH(J2780,종합배치표!$B:$B,0),(MATCH(M2780,{"A","B","C","D","E"},0)-1)*3+1),INDEX(교과배치표!$C:$Q,MATCH(J2780,교과배치표!$B:$B,0),(MATCH(M2780,{"A","B","C","D","E"},0)-1)*3+1))),"")</f>
        <v/>
      </c>
      <c r="S2780" s="26" t="str">
        <f t="array" ref="S2780">IFERROR(IF(OR(J2780="",M2780="",F2780=""),"",IF(F2780="학생부종합",INDEX(종합배치표!$C:$Q,MATCH(J2780,종합배치표!$B:$B,0),(MATCH(M2780,{"A","B","C","D","E"},0)-1)*3+2),INDEX(교과배치표!$C:$Q,MATCH(J2780,교과배치표!$B:$B,0),(MATCH(M2780,{"A","B","C","D","E"},0)-1)*3+2))),"")</f>
        <v/>
      </c>
      <c r="T2780" s="26" t="str">
        <f t="array" ref="T2780">IFERROR(IF(OR(J2780="",M2780="",F2780=""),"",IF(F2780="학생부종합",INDEX(종합배치표!$C:$Q,MATCH(J2780,종합배치표!$B:$B,0),(MATCH(M2780,{"A","B","C","D","E"},0)-1)*3+3),INDEX(교과배치표!$C:$Q,MATCH(J2780,교과배치표!$B:$B,0),(MATCH(M2780,{"A","B","C","D","E"},0)-1)*3+3))),"")</f>
        <v/>
      </c>
      <c r="V2780" s="140">
        <f t="shared" si="130"/>
        <v>2.7</v>
      </c>
      <c r="W2780" s="141" t="str">
        <f t="shared" si="131"/>
        <v/>
      </c>
    </row>
    <row r="2781" spans="2:23" ht="14.25" customHeight="1">
      <c r="B2781" s="20">
        <v>3145</v>
      </c>
      <c r="C2781" s="21" t="s">
        <v>22</v>
      </c>
      <c r="D2781" s="21" t="s">
        <v>22</v>
      </c>
      <c r="E2781" s="21" t="s">
        <v>1135</v>
      </c>
      <c r="F2781" s="21" t="s">
        <v>24</v>
      </c>
      <c r="G2781" s="21" t="s">
        <v>1136</v>
      </c>
      <c r="H2781" s="21" t="s">
        <v>206</v>
      </c>
      <c r="I2781" s="21" t="s">
        <v>60</v>
      </c>
      <c r="J2781" s="23"/>
      <c r="K2781" s="24">
        <v>13</v>
      </c>
      <c r="M2781" s="25" t="str">
        <f>IF(I2781="","",IF(I2781="인문",성적입력!$C$8,성적입력!$C$9))</f>
        <v>A</v>
      </c>
      <c r="N2781" s="26">
        <f>성적입력!$C$15</f>
        <v>3</v>
      </c>
      <c r="P2781" s="27" t="str">
        <f t="shared" si="129"/>
        <v/>
      </c>
      <c r="R2781" s="26" t="str">
        <f t="array" ref="R2781">IFERROR(IF(OR(J2781="",M2781="",F2781=""),"",IF(F2781="학생부종합",INDEX(종합배치표!$C:$Q,MATCH(J2781,종합배치표!$B:$B,0),(MATCH(M2781,{"A","B","C","D","E"},0)-1)*3+1),INDEX(교과배치표!$C:$Q,MATCH(J2781,교과배치표!$B:$B,0),(MATCH(M2781,{"A","B","C","D","E"},0)-1)*3+1))),"")</f>
        <v/>
      </c>
      <c r="S2781" s="26" t="str">
        <f t="array" ref="S2781">IFERROR(IF(OR(J2781="",M2781="",F2781=""),"",IF(F2781="학생부종합",INDEX(종합배치표!$C:$Q,MATCH(J2781,종합배치표!$B:$B,0),(MATCH(M2781,{"A","B","C","D","E"},0)-1)*3+2),INDEX(교과배치표!$C:$Q,MATCH(J2781,교과배치표!$B:$B,0),(MATCH(M2781,{"A","B","C","D","E"},0)-1)*3+2))),"")</f>
        <v/>
      </c>
      <c r="T2781" s="26" t="str">
        <f t="array" ref="T2781">IFERROR(IF(OR(J2781="",M2781="",F2781=""),"",IF(F2781="학생부종합",INDEX(종합배치표!$C:$Q,MATCH(J2781,종합배치표!$B:$B,0),(MATCH(M2781,{"A","B","C","D","E"},0)-1)*3+3),INDEX(교과배치표!$C:$Q,MATCH(J2781,교과배치표!$B:$B,0),(MATCH(M2781,{"A","B","C","D","E"},0)-1)*3+3))),"")</f>
        <v/>
      </c>
      <c r="V2781" s="140">
        <f t="shared" si="130"/>
        <v>2.7</v>
      </c>
      <c r="W2781" s="141" t="str">
        <f t="shared" si="131"/>
        <v/>
      </c>
    </row>
    <row r="2782" spans="2:23" ht="14.25" customHeight="1">
      <c r="B2782" s="20">
        <v>3146</v>
      </c>
      <c r="C2782" s="21" t="s">
        <v>22</v>
      </c>
      <c r="D2782" s="21" t="s">
        <v>22</v>
      </c>
      <c r="E2782" s="21" t="s">
        <v>1135</v>
      </c>
      <c r="F2782" s="21" t="s">
        <v>24</v>
      </c>
      <c r="G2782" s="21" t="s">
        <v>1137</v>
      </c>
      <c r="H2782" s="21" t="s">
        <v>206</v>
      </c>
      <c r="I2782" s="21" t="s">
        <v>60</v>
      </c>
      <c r="J2782" s="23"/>
      <c r="K2782" s="24">
        <v>7</v>
      </c>
      <c r="M2782" s="25" t="str">
        <f>IF(I2782="","",IF(I2782="인문",성적입력!$C$8,성적입력!$C$9))</f>
        <v>A</v>
      </c>
      <c r="N2782" s="26">
        <f>성적입력!$C$15</f>
        <v>3</v>
      </c>
      <c r="P2782" s="27" t="str">
        <f t="shared" si="129"/>
        <v/>
      </c>
      <c r="R2782" s="26" t="str">
        <f t="array" ref="R2782">IFERROR(IF(OR(J2782="",M2782="",F2782=""),"",IF(F2782="학생부종합",INDEX(종합배치표!$C:$Q,MATCH(J2782,종합배치표!$B:$B,0),(MATCH(M2782,{"A","B","C","D","E"},0)-1)*3+1),INDEX(교과배치표!$C:$Q,MATCH(J2782,교과배치표!$B:$B,0),(MATCH(M2782,{"A","B","C","D","E"},0)-1)*3+1))),"")</f>
        <v/>
      </c>
      <c r="S2782" s="26" t="str">
        <f t="array" ref="S2782">IFERROR(IF(OR(J2782="",M2782="",F2782=""),"",IF(F2782="학생부종합",INDEX(종합배치표!$C:$Q,MATCH(J2782,종합배치표!$B:$B,0),(MATCH(M2782,{"A","B","C","D","E"},0)-1)*3+2),INDEX(교과배치표!$C:$Q,MATCH(J2782,교과배치표!$B:$B,0),(MATCH(M2782,{"A","B","C","D","E"},0)-1)*3+2))),"")</f>
        <v/>
      </c>
      <c r="T2782" s="26" t="str">
        <f t="array" ref="T2782">IFERROR(IF(OR(J2782="",M2782="",F2782=""),"",IF(F2782="학생부종합",INDEX(종합배치표!$C:$Q,MATCH(J2782,종합배치표!$B:$B,0),(MATCH(M2782,{"A","B","C","D","E"},0)-1)*3+3),INDEX(교과배치표!$C:$Q,MATCH(J2782,교과배치표!$B:$B,0),(MATCH(M2782,{"A","B","C","D","E"},0)-1)*3+3))),"")</f>
        <v/>
      </c>
      <c r="V2782" s="140">
        <f t="shared" si="130"/>
        <v>2.7</v>
      </c>
      <c r="W2782" s="141" t="str">
        <f t="shared" si="131"/>
        <v/>
      </c>
    </row>
    <row r="2783" spans="2:23" ht="14.25" customHeight="1">
      <c r="B2783" s="20">
        <v>3147</v>
      </c>
      <c r="C2783" s="21" t="s">
        <v>22</v>
      </c>
      <c r="D2783" s="21" t="s">
        <v>22</v>
      </c>
      <c r="E2783" s="21" t="s">
        <v>1135</v>
      </c>
      <c r="F2783" s="21" t="s">
        <v>68</v>
      </c>
      <c r="G2783" s="21" t="s">
        <v>246</v>
      </c>
      <c r="H2783" s="21" t="s">
        <v>1160</v>
      </c>
      <c r="I2783" s="21" t="s">
        <v>60</v>
      </c>
      <c r="J2783" s="23"/>
      <c r="K2783" s="24">
        <v>12</v>
      </c>
      <c r="M2783" s="25" t="str">
        <f>IF(I2783="","",IF(I2783="인문",성적입력!$C$8,성적입력!$C$9))</f>
        <v>A</v>
      </c>
      <c r="N2783" s="26">
        <f>성적입력!$C$15</f>
        <v>3</v>
      </c>
      <c r="P2783" s="27" t="str">
        <f t="shared" si="129"/>
        <v/>
      </c>
      <c r="R2783" s="26" t="str">
        <f t="array" ref="R2783">IFERROR(IF(OR(J2783="",M2783="",F2783=""),"",IF(F2783="학생부종합",INDEX(종합배치표!$C:$Q,MATCH(J2783,종합배치표!$B:$B,0),(MATCH(M2783,{"A","B","C","D","E"},0)-1)*3+1),INDEX(교과배치표!$C:$Q,MATCH(J2783,교과배치표!$B:$B,0),(MATCH(M2783,{"A","B","C","D","E"},0)-1)*3+1))),"")</f>
        <v/>
      </c>
      <c r="S2783" s="26" t="str">
        <f t="array" ref="S2783">IFERROR(IF(OR(J2783="",M2783="",F2783=""),"",IF(F2783="학생부종합",INDEX(종합배치표!$C:$Q,MATCH(J2783,종합배치표!$B:$B,0),(MATCH(M2783,{"A","B","C","D","E"},0)-1)*3+2),INDEX(교과배치표!$C:$Q,MATCH(J2783,교과배치표!$B:$B,0),(MATCH(M2783,{"A","B","C","D","E"},0)-1)*3+2))),"")</f>
        <v/>
      </c>
      <c r="T2783" s="26" t="str">
        <f t="array" ref="T2783">IFERROR(IF(OR(J2783="",M2783="",F2783=""),"",IF(F2783="학생부종합",INDEX(종합배치표!$C:$Q,MATCH(J2783,종합배치표!$B:$B,0),(MATCH(M2783,{"A","B","C","D","E"},0)-1)*3+3),INDEX(교과배치표!$C:$Q,MATCH(J2783,교과배치표!$B:$B,0),(MATCH(M2783,{"A","B","C","D","E"},0)-1)*3+3))),"")</f>
        <v/>
      </c>
      <c r="V2783" s="140">
        <f t="shared" si="130"/>
        <v>2.7</v>
      </c>
      <c r="W2783" s="141" t="str">
        <f t="shared" si="131"/>
        <v/>
      </c>
    </row>
    <row r="2784" spans="2:23" ht="14.25" customHeight="1">
      <c r="B2784" s="20">
        <v>3148</v>
      </c>
      <c r="C2784" s="21" t="s">
        <v>22</v>
      </c>
      <c r="D2784" s="21" t="s">
        <v>22</v>
      </c>
      <c r="E2784" s="21" t="s">
        <v>1135</v>
      </c>
      <c r="F2784" s="21" t="s">
        <v>24</v>
      </c>
      <c r="G2784" s="21" t="s">
        <v>1136</v>
      </c>
      <c r="H2784" s="21" t="s">
        <v>1160</v>
      </c>
      <c r="I2784" s="21" t="s">
        <v>60</v>
      </c>
      <c r="J2784" s="23"/>
      <c r="K2784" s="24">
        <v>11</v>
      </c>
      <c r="M2784" s="25" t="str">
        <f>IF(I2784="","",IF(I2784="인문",성적입력!$C$8,성적입력!$C$9))</f>
        <v>A</v>
      </c>
      <c r="N2784" s="26">
        <f>성적입력!$C$15</f>
        <v>3</v>
      </c>
      <c r="P2784" s="27" t="str">
        <f t="shared" si="129"/>
        <v/>
      </c>
      <c r="R2784" s="26" t="str">
        <f t="array" ref="R2784">IFERROR(IF(OR(J2784="",M2784="",F2784=""),"",IF(F2784="학생부종합",INDEX(종합배치표!$C:$Q,MATCH(J2784,종합배치표!$B:$B,0),(MATCH(M2784,{"A","B","C","D","E"},0)-1)*3+1),INDEX(교과배치표!$C:$Q,MATCH(J2784,교과배치표!$B:$B,0),(MATCH(M2784,{"A","B","C","D","E"},0)-1)*3+1))),"")</f>
        <v/>
      </c>
      <c r="S2784" s="26" t="str">
        <f t="array" ref="S2784">IFERROR(IF(OR(J2784="",M2784="",F2784=""),"",IF(F2784="학생부종합",INDEX(종합배치표!$C:$Q,MATCH(J2784,종합배치표!$B:$B,0),(MATCH(M2784,{"A","B","C","D","E"},0)-1)*3+2),INDEX(교과배치표!$C:$Q,MATCH(J2784,교과배치표!$B:$B,0),(MATCH(M2784,{"A","B","C","D","E"},0)-1)*3+2))),"")</f>
        <v/>
      </c>
      <c r="T2784" s="26" t="str">
        <f t="array" ref="T2784">IFERROR(IF(OR(J2784="",M2784="",F2784=""),"",IF(F2784="학생부종합",INDEX(종합배치표!$C:$Q,MATCH(J2784,종합배치표!$B:$B,0),(MATCH(M2784,{"A","B","C","D","E"},0)-1)*3+3),INDEX(교과배치표!$C:$Q,MATCH(J2784,교과배치표!$B:$B,0),(MATCH(M2784,{"A","B","C","D","E"},0)-1)*3+3))),"")</f>
        <v/>
      </c>
      <c r="V2784" s="140">
        <f t="shared" si="130"/>
        <v>2.7</v>
      </c>
      <c r="W2784" s="141" t="str">
        <f t="shared" si="131"/>
        <v/>
      </c>
    </row>
    <row r="2785" spans="2:23" ht="14.25" customHeight="1">
      <c r="B2785" s="20">
        <v>3149</v>
      </c>
      <c r="C2785" s="21" t="s">
        <v>22</v>
      </c>
      <c r="D2785" s="21" t="s">
        <v>22</v>
      </c>
      <c r="E2785" s="21" t="s">
        <v>1135</v>
      </c>
      <c r="F2785" s="21" t="s">
        <v>24</v>
      </c>
      <c r="G2785" s="21" t="s">
        <v>1137</v>
      </c>
      <c r="H2785" s="21" t="s">
        <v>1160</v>
      </c>
      <c r="I2785" s="21" t="s">
        <v>60</v>
      </c>
      <c r="J2785" s="23"/>
      <c r="K2785" s="24">
        <v>6</v>
      </c>
      <c r="M2785" s="25" t="str">
        <f>IF(I2785="","",IF(I2785="인문",성적입력!$C$8,성적입력!$C$9))</f>
        <v>A</v>
      </c>
      <c r="N2785" s="26">
        <f>성적입력!$C$15</f>
        <v>3</v>
      </c>
      <c r="P2785" s="27" t="str">
        <f t="shared" si="129"/>
        <v/>
      </c>
      <c r="R2785" s="26" t="str">
        <f t="array" ref="R2785">IFERROR(IF(OR(J2785="",M2785="",F2785=""),"",IF(F2785="학생부종합",INDEX(종합배치표!$C:$Q,MATCH(J2785,종합배치표!$B:$B,0),(MATCH(M2785,{"A","B","C","D","E"},0)-1)*3+1),INDEX(교과배치표!$C:$Q,MATCH(J2785,교과배치표!$B:$B,0),(MATCH(M2785,{"A","B","C","D","E"},0)-1)*3+1))),"")</f>
        <v/>
      </c>
      <c r="S2785" s="26" t="str">
        <f t="array" ref="S2785">IFERROR(IF(OR(J2785="",M2785="",F2785=""),"",IF(F2785="학생부종합",INDEX(종합배치표!$C:$Q,MATCH(J2785,종합배치표!$B:$B,0),(MATCH(M2785,{"A","B","C","D","E"},0)-1)*3+2),INDEX(교과배치표!$C:$Q,MATCH(J2785,교과배치표!$B:$B,0),(MATCH(M2785,{"A","B","C","D","E"},0)-1)*3+2))),"")</f>
        <v/>
      </c>
      <c r="T2785" s="26" t="str">
        <f t="array" ref="T2785">IFERROR(IF(OR(J2785="",M2785="",F2785=""),"",IF(F2785="학생부종합",INDEX(종합배치표!$C:$Q,MATCH(J2785,종합배치표!$B:$B,0),(MATCH(M2785,{"A","B","C","D","E"},0)-1)*3+3),INDEX(교과배치표!$C:$Q,MATCH(J2785,교과배치표!$B:$B,0),(MATCH(M2785,{"A","B","C","D","E"},0)-1)*3+3))),"")</f>
        <v/>
      </c>
      <c r="V2785" s="140">
        <f t="shared" si="130"/>
        <v>2.7</v>
      </c>
      <c r="W2785" s="141" t="str">
        <f t="shared" si="131"/>
        <v/>
      </c>
    </row>
    <row r="2786" spans="2:23" ht="14.25" customHeight="1">
      <c r="B2786" s="20">
        <v>3150</v>
      </c>
      <c r="C2786" s="21" t="s">
        <v>22</v>
      </c>
      <c r="D2786" s="21" t="s">
        <v>22</v>
      </c>
      <c r="E2786" s="21" t="s">
        <v>1135</v>
      </c>
      <c r="F2786" s="21" t="s">
        <v>68</v>
      </c>
      <c r="G2786" s="21" t="s">
        <v>1161</v>
      </c>
      <c r="H2786" s="21" t="s">
        <v>1162</v>
      </c>
      <c r="I2786" s="21" t="s">
        <v>319</v>
      </c>
      <c r="J2786" s="23"/>
      <c r="K2786" s="24">
        <v>25</v>
      </c>
      <c r="M2786" s="25" t="str">
        <f>IF(I2786="","",IF(I2786="인문",성적입력!$C$8,성적입력!$C$9))</f>
        <v>A</v>
      </c>
      <c r="N2786" s="26">
        <f>성적입력!$C$15</f>
        <v>3</v>
      </c>
      <c r="P2786" s="27" t="str">
        <f t="shared" si="129"/>
        <v/>
      </c>
      <c r="R2786" s="26" t="str">
        <f t="array" ref="R2786">IFERROR(IF(OR(J2786="",M2786="",F2786=""),"",IF(F2786="학생부종합",INDEX(종합배치표!$C:$Q,MATCH(J2786,종합배치표!$B:$B,0),(MATCH(M2786,{"A","B","C","D","E"},0)-1)*3+1),INDEX(교과배치표!$C:$Q,MATCH(J2786,교과배치표!$B:$B,0),(MATCH(M2786,{"A","B","C","D","E"},0)-1)*3+1))),"")</f>
        <v/>
      </c>
      <c r="S2786" s="26" t="str">
        <f t="array" ref="S2786">IFERROR(IF(OR(J2786="",M2786="",F2786=""),"",IF(F2786="학생부종합",INDEX(종합배치표!$C:$Q,MATCH(J2786,종합배치표!$B:$B,0),(MATCH(M2786,{"A","B","C","D","E"},0)-1)*3+2),INDEX(교과배치표!$C:$Q,MATCH(J2786,교과배치표!$B:$B,0),(MATCH(M2786,{"A","B","C","D","E"},0)-1)*3+2))),"")</f>
        <v/>
      </c>
      <c r="T2786" s="26" t="str">
        <f t="array" ref="T2786">IFERROR(IF(OR(J2786="",M2786="",F2786=""),"",IF(F2786="학생부종합",INDEX(종합배치표!$C:$Q,MATCH(J2786,종합배치표!$B:$B,0),(MATCH(M2786,{"A","B","C","D","E"},0)-1)*3+3),INDEX(교과배치표!$C:$Q,MATCH(J2786,교과배치표!$B:$B,0),(MATCH(M2786,{"A","B","C","D","E"},0)-1)*3+3))),"")</f>
        <v/>
      </c>
      <c r="V2786" s="140">
        <f t="shared" si="130"/>
        <v>2.7</v>
      </c>
      <c r="W2786" s="141" t="str">
        <f t="shared" si="131"/>
        <v/>
      </c>
    </row>
    <row r="2787" spans="2:23" ht="14.25" customHeight="1">
      <c r="B2787" s="20">
        <v>3151</v>
      </c>
      <c r="C2787" s="21" t="s">
        <v>22</v>
      </c>
      <c r="D2787" s="21" t="s">
        <v>22</v>
      </c>
      <c r="E2787" s="21" t="s">
        <v>1135</v>
      </c>
      <c r="F2787" s="21" t="s">
        <v>68</v>
      </c>
      <c r="G2787" s="21" t="s">
        <v>246</v>
      </c>
      <c r="H2787" s="21" t="s">
        <v>40</v>
      </c>
      <c r="I2787" s="21" t="s">
        <v>27</v>
      </c>
      <c r="J2787" s="23"/>
      <c r="K2787" s="24">
        <v>4</v>
      </c>
      <c r="M2787" s="25" t="str">
        <f>IF(I2787="","",IF(I2787="인문",성적입력!$C$8,성적입력!$C$9))</f>
        <v>A</v>
      </c>
      <c r="N2787" s="26">
        <f>성적입력!$C$15</f>
        <v>3</v>
      </c>
      <c r="P2787" s="27" t="str">
        <f t="shared" si="129"/>
        <v/>
      </c>
      <c r="R2787" s="26" t="str">
        <f t="array" ref="R2787">IFERROR(IF(OR(J2787="",M2787="",F2787=""),"",IF(F2787="학생부종합",INDEX(종합배치표!$C:$Q,MATCH(J2787,종합배치표!$B:$B,0),(MATCH(M2787,{"A","B","C","D","E"},0)-1)*3+1),INDEX(교과배치표!$C:$Q,MATCH(J2787,교과배치표!$B:$B,0),(MATCH(M2787,{"A","B","C","D","E"},0)-1)*3+1))),"")</f>
        <v/>
      </c>
      <c r="S2787" s="26" t="str">
        <f t="array" ref="S2787">IFERROR(IF(OR(J2787="",M2787="",F2787=""),"",IF(F2787="학생부종합",INDEX(종합배치표!$C:$Q,MATCH(J2787,종합배치표!$B:$B,0),(MATCH(M2787,{"A","B","C","D","E"},0)-1)*3+2),INDEX(교과배치표!$C:$Q,MATCH(J2787,교과배치표!$B:$B,0),(MATCH(M2787,{"A","B","C","D","E"},0)-1)*3+2))),"")</f>
        <v/>
      </c>
      <c r="T2787" s="26" t="str">
        <f t="array" ref="T2787">IFERROR(IF(OR(J2787="",M2787="",F2787=""),"",IF(F2787="학생부종합",INDEX(종합배치표!$C:$Q,MATCH(J2787,종합배치표!$B:$B,0),(MATCH(M2787,{"A","B","C","D","E"},0)-1)*3+3),INDEX(교과배치표!$C:$Q,MATCH(J2787,교과배치표!$B:$B,0),(MATCH(M2787,{"A","B","C","D","E"},0)-1)*3+3))),"")</f>
        <v/>
      </c>
      <c r="V2787" s="140">
        <f t="shared" si="130"/>
        <v>2.7</v>
      </c>
      <c r="W2787" s="141" t="str">
        <f t="shared" si="131"/>
        <v/>
      </c>
    </row>
    <row r="2788" spans="2:23" ht="14.25" customHeight="1">
      <c r="B2788" s="20">
        <v>3152</v>
      </c>
      <c r="C2788" s="21" t="s">
        <v>22</v>
      </c>
      <c r="D2788" s="21" t="s">
        <v>22</v>
      </c>
      <c r="E2788" s="21" t="s">
        <v>1135</v>
      </c>
      <c r="F2788" s="21" t="s">
        <v>24</v>
      </c>
      <c r="G2788" s="21" t="s">
        <v>1136</v>
      </c>
      <c r="H2788" s="21" t="s">
        <v>40</v>
      </c>
      <c r="I2788" s="21" t="s">
        <v>27</v>
      </c>
      <c r="J2788" s="23"/>
      <c r="K2788" s="24">
        <v>3</v>
      </c>
      <c r="M2788" s="25" t="str">
        <f>IF(I2788="","",IF(I2788="인문",성적입력!$C$8,성적입력!$C$9))</f>
        <v>A</v>
      </c>
      <c r="N2788" s="26">
        <f>성적입력!$C$15</f>
        <v>3</v>
      </c>
      <c r="P2788" s="27" t="str">
        <f t="shared" si="129"/>
        <v/>
      </c>
      <c r="R2788" s="26" t="str">
        <f t="array" ref="R2788">IFERROR(IF(OR(J2788="",M2788="",F2788=""),"",IF(F2788="학생부종합",INDEX(종합배치표!$C:$Q,MATCH(J2788,종합배치표!$B:$B,0),(MATCH(M2788,{"A","B","C","D","E"},0)-1)*3+1),INDEX(교과배치표!$C:$Q,MATCH(J2788,교과배치표!$B:$B,0),(MATCH(M2788,{"A","B","C","D","E"},0)-1)*3+1))),"")</f>
        <v/>
      </c>
      <c r="S2788" s="26" t="str">
        <f t="array" ref="S2788">IFERROR(IF(OR(J2788="",M2788="",F2788=""),"",IF(F2788="학생부종합",INDEX(종합배치표!$C:$Q,MATCH(J2788,종합배치표!$B:$B,0),(MATCH(M2788,{"A","B","C","D","E"},0)-1)*3+2),INDEX(교과배치표!$C:$Q,MATCH(J2788,교과배치표!$B:$B,0),(MATCH(M2788,{"A","B","C","D","E"},0)-1)*3+2))),"")</f>
        <v/>
      </c>
      <c r="T2788" s="26" t="str">
        <f t="array" ref="T2788">IFERROR(IF(OR(J2788="",M2788="",F2788=""),"",IF(F2788="학생부종합",INDEX(종합배치표!$C:$Q,MATCH(J2788,종합배치표!$B:$B,0),(MATCH(M2788,{"A","B","C","D","E"},0)-1)*3+3),INDEX(교과배치표!$C:$Q,MATCH(J2788,교과배치표!$B:$B,0),(MATCH(M2788,{"A","B","C","D","E"},0)-1)*3+3))),"")</f>
        <v/>
      </c>
      <c r="V2788" s="140">
        <f t="shared" si="130"/>
        <v>2.7</v>
      </c>
      <c r="W2788" s="141" t="str">
        <f t="shared" si="131"/>
        <v/>
      </c>
    </row>
    <row r="2789" spans="2:23" ht="14.25" customHeight="1">
      <c r="B2789" s="20">
        <v>3153</v>
      </c>
      <c r="C2789" s="21" t="s">
        <v>22</v>
      </c>
      <c r="D2789" s="21" t="s">
        <v>22</v>
      </c>
      <c r="E2789" s="21" t="s">
        <v>1135</v>
      </c>
      <c r="F2789" s="21" t="s">
        <v>24</v>
      </c>
      <c r="G2789" s="21" t="s">
        <v>1137</v>
      </c>
      <c r="H2789" s="21" t="s">
        <v>40</v>
      </c>
      <c r="I2789" s="21" t="s">
        <v>27</v>
      </c>
      <c r="J2789" s="23"/>
      <c r="K2789" s="24">
        <v>2</v>
      </c>
      <c r="M2789" s="25" t="str">
        <f>IF(I2789="","",IF(I2789="인문",성적입력!$C$8,성적입력!$C$9))</f>
        <v>A</v>
      </c>
      <c r="N2789" s="26">
        <f>성적입력!$C$15</f>
        <v>3</v>
      </c>
      <c r="P2789" s="27" t="str">
        <f t="shared" si="129"/>
        <v/>
      </c>
      <c r="R2789" s="26" t="str">
        <f t="array" ref="R2789">IFERROR(IF(OR(J2789="",M2789="",F2789=""),"",IF(F2789="학생부종합",INDEX(종합배치표!$C:$Q,MATCH(J2789,종합배치표!$B:$B,0),(MATCH(M2789,{"A","B","C","D","E"},0)-1)*3+1),INDEX(교과배치표!$C:$Q,MATCH(J2789,교과배치표!$B:$B,0),(MATCH(M2789,{"A","B","C","D","E"},0)-1)*3+1))),"")</f>
        <v/>
      </c>
      <c r="S2789" s="26" t="str">
        <f t="array" ref="S2789">IFERROR(IF(OR(J2789="",M2789="",F2789=""),"",IF(F2789="학생부종합",INDEX(종합배치표!$C:$Q,MATCH(J2789,종합배치표!$B:$B,0),(MATCH(M2789,{"A","B","C","D","E"},0)-1)*3+2),INDEX(교과배치표!$C:$Q,MATCH(J2789,교과배치표!$B:$B,0),(MATCH(M2789,{"A","B","C","D","E"},0)-1)*3+2))),"")</f>
        <v/>
      </c>
      <c r="T2789" s="26" t="str">
        <f t="array" ref="T2789">IFERROR(IF(OR(J2789="",M2789="",F2789=""),"",IF(F2789="학생부종합",INDEX(종합배치표!$C:$Q,MATCH(J2789,종합배치표!$B:$B,0),(MATCH(M2789,{"A","B","C","D","E"},0)-1)*3+3),INDEX(교과배치표!$C:$Q,MATCH(J2789,교과배치표!$B:$B,0),(MATCH(M2789,{"A","B","C","D","E"},0)-1)*3+3))),"")</f>
        <v/>
      </c>
      <c r="V2789" s="140">
        <f t="shared" si="130"/>
        <v>2.7</v>
      </c>
      <c r="W2789" s="141" t="str">
        <f t="shared" si="131"/>
        <v/>
      </c>
    </row>
    <row r="2790" spans="2:23" ht="14.25" customHeight="1">
      <c r="B2790" s="20">
        <v>3154</v>
      </c>
      <c r="C2790" s="21" t="s">
        <v>22</v>
      </c>
      <c r="D2790" s="21" t="s">
        <v>22</v>
      </c>
      <c r="E2790" s="21" t="s">
        <v>1135</v>
      </c>
      <c r="F2790" s="21" t="s">
        <v>68</v>
      </c>
      <c r="G2790" s="21" t="s">
        <v>246</v>
      </c>
      <c r="H2790" s="21" t="s">
        <v>1163</v>
      </c>
      <c r="I2790" s="21" t="s">
        <v>27</v>
      </c>
      <c r="J2790" s="23"/>
      <c r="K2790" s="24">
        <v>14</v>
      </c>
      <c r="M2790" s="25" t="str">
        <f>IF(I2790="","",IF(I2790="인문",성적입력!$C$8,성적입력!$C$9))</f>
        <v>A</v>
      </c>
      <c r="N2790" s="26">
        <f>성적입력!$C$15</f>
        <v>3</v>
      </c>
      <c r="P2790" s="27" t="str">
        <f t="shared" si="129"/>
        <v/>
      </c>
      <c r="R2790" s="26" t="str">
        <f t="array" ref="R2790">IFERROR(IF(OR(J2790="",M2790="",F2790=""),"",IF(F2790="학생부종합",INDEX(종합배치표!$C:$Q,MATCH(J2790,종합배치표!$B:$B,0),(MATCH(M2790,{"A","B","C","D","E"},0)-1)*3+1),INDEX(교과배치표!$C:$Q,MATCH(J2790,교과배치표!$B:$B,0),(MATCH(M2790,{"A","B","C","D","E"},0)-1)*3+1))),"")</f>
        <v/>
      </c>
      <c r="S2790" s="26" t="str">
        <f t="array" ref="S2790">IFERROR(IF(OR(J2790="",M2790="",F2790=""),"",IF(F2790="학생부종합",INDEX(종합배치표!$C:$Q,MATCH(J2790,종합배치표!$B:$B,0),(MATCH(M2790,{"A","B","C","D","E"},0)-1)*3+2),INDEX(교과배치표!$C:$Q,MATCH(J2790,교과배치표!$B:$B,0),(MATCH(M2790,{"A","B","C","D","E"},0)-1)*3+2))),"")</f>
        <v/>
      </c>
      <c r="T2790" s="26" t="str">
        <f t="array" ref="T2790">IFERROR(IF(OR(J2790="",M2790="",F2790=""),"",IF(F2790="학생부종합",INDEX(종합배치표!$C:$Q,MATCH(J2790,종합배치표!$B:$B,0),(MATCH(M2790,{"A","B","C","D","E"},0)-1)*3+3),INDEX(교과배치표!$C:$Q,MATCH(J2790,교과배치표!$B:$B,0),(MATCH(M2790,{"A","B","C","D","E"},0)-1)*3+3))),"")</f>
        <v/>
      </c>
      <c r="V2790" s="140">
        <f t="shared" si="130"/>
        <v>2.7</v>
      </c>
      <c r="W2790" s="141" t="str">
        <f t="shared" si="131"/>
        <v/>
      </c>
    </row>
    <row r="2791" spans="2:23" ht="14.25" customHeight="1">
      <c r="B2791" s="20">
        <v>3155</v>
      </c>
      <c r="C2791" s="21" t="s">
        <v>22</v>
      </c>
      <c r="D2791" s="21" t="s">
        <v>22</v>
      </c>
      <c r="E2791" s="21" t="s">
        <v>1135</v>
      </c>
      <c r="F2791" s="21" t="s">
        <v>24</v>
      </c>
      <c r="G2791" s="21" t="s">
        <v>1136</v>
      </c>
      <c r="H2791" s="21" t="s">
        <v>1163</v>
      </c>
      <c r="I2791" s="21" t="s">
        <v>27</v>
      </c>
      <c r="J2791" s="23"/>
      <c r="K2791" s="24">
        <v>12</v>
      </c>
      <c r="M2791" s="25" t="str">
        <f>IF(I2791="","",IF(I2791="인문",성적입력!$C$8,성적입력!$C$9))</f>
        <v>A</v>
      </c>
      <c r="N2791" s="26">
        <f>성적입력!$C$15</f>
        <v>3</v>
      </c>
      <c r="P2791" s="27" t="str">
        <f t="shared" si="129"/>
        <v/>
      </c>
      <c r="R2791" s="26" t="str">
        <f t="array" ref="R2791">IFERROR(IF(OR(J2791="",M2791="",F2791=""),"",IF(F2791="학생부종합",INDEX(종합배치표!$C:$Q,MATCH(J2791,종합배치표!$B:$B,0),(MATCH(M2791,{"A","B","C","D","E"},0)-1)*3+1),INDEX(교과배치표!$C:$Q,MATCH(J2791,교과배치표!$B:$B,0),(MATCH(M2791,{"A","B","C","D","E"},0)-1)*3+1))),"")</f>
        <v/>
      </c>
      <c r="S2791" s="26" t="str">
        <f t="array" ref="S2791">IFERROR(IF(OR(J2791="",M2791="",F2791=""),"",IF(F2791="학생부종합",INDEX(종합배치표!$C:$Q,MATCH(J2791,종합배치표!$B:$B,0),(MATCH(M2791,{"A","B","C","D","E"},0)-1)*3+2),INDEX(교과배치표!$C:$Q,MATCH(J2791,교과배치표!$B:$B,0),(MATCH(M2791,{"A","B","C","D","E"},0)-1)*3+2))),"")</f>
        <v/>
      </c>
      <c r="T2791" s="26" t="str">
        <f t="array" ref="T2791">IFERROR(IF(OR(J2791="",M2791="",F2791=""),"",IF(F2791="학생부종합",INDEX(종합배치표!$C:$Q,MATCH(J2791,종합배치표!$B:$B,0),(MATCH(M2791,{"A","B","C","D","E"},0)-1)*3+3),INDEX(교과배치표!$C:$Q,MATCH(J2791,교과배치표!$B:$B,0),(MATCH(M2791,{"A","B","C","D","E"},0)-1)*3+3))),"")</f>
        <v/>
      </c>
      <c r="V2791" s="140">
        <f t="shared" si="130"/>
        <v>2.7</v>
      </c>
      <c r="W2791" s="141" t="str">
        <f t="shared" si="131"/>
        <v/>
      </c>
    </row>
    <row r="2792" spans="2:23" ht="14.25" customHeight="1">
      <c r="B2792" s="20">
        <v>3156</v>
      </c>
      <c r="C2792" s="21" t="s">
        <v>22</v>
      </c>
      <c r="D2792" s="21" t="s">
        <v>22</v>
      </c>
      <c r="E2792" s="21" t="s">
        <v>1135</v>
      </c>
      <c r="F2792" s="21" t="s">
        <v>24</v>
      </c>
      <c r="G2792" s="21" t="s">
        <v>1137</v>
      </c>
      <c r="H2792" s="21" t="s">
        <v>1163</v>
      </c>
      <c r="I2792" s="21" t="s">
        <v>27</v>
      </c>
      <c r="J2792" s="23"/>
      <c r="K2792" s="24">
        <v>7</v>
      </c>
      <c r="M2792" s="25" t="str">
        <f>IF(I2792="","",IF(I2792="인문",성적입력!$C$8,성적입력!$C$9))</f>
        <v>A</v>
      </c>
      <c r="N2792" s="26">
        <f>성적입력!$C$15</f>
        <v>3</v>
      </c>
      <c r="P2792" s="27" t="str">
        <f t="shared" si="129"/>
        <v/>
      </c>
      <c r="R2792" s="26" t="str">
        <f t="array" ref="R2792">IFERROR(IF(OR(J2792="",M2792="",F2792=""),"",IF(F2792="학생부종합",INDEX(종합배치표!$C:$Q,MATCH(J2792,종합배치표!$B:$B,0),(MATCH(M2792,{"A","B","C","D","E"},0)-1)*3+1),INDEX(교과배치표!$C:$Q,MATCH(J2792,교과배치표!$B:$B,0),(MATCH(M2792,{"A","B","C","D","E"},0)-1)*3+1))),"")</f>
        <v/>
      </c>
      <c r="S2792" s="26" t="str">
        <f t="array" ref="S2792">IFERROR(IF(OR(J2792="",M2792="",F2792=""),"",IF(F2792="학생부종합",INDEX(종합배치표!$C:$Q,MATCH(J2792,종합배치표!$B:$B,0),(MATCH(M2792,{"A","B","C","D","E"},0)-1)*3+2),INDEX(교과배치표!$C:$Q,MATCH(J2792,교과배치표!$B:$B,0),(MATCH(M2792,{"A","B","C","D","E"},0)-1)*3+2))),"")</f>
        <v/>
      </c>
      <c r="T2792" s="26" t="str">
        <f t="array" ref="T2792">IFERROR(IF(OR(J2792="",M2792="",F2792=""),"",IF(F2792="학생부종합",INDEX(종합배치표!$C:$Q,MATCH(J2792,종합배치표!$B:$B,0),(MATCH(M2792,{"A","B","C","D","E"},0)-1)*3+3),INDEX(교과배치표!$C:$Q,MATCH(J2792,교과배치표!$B:$B,0),(MATCH(M2792,{"A","B","C","D","E"},0)-1)*3+3))),"")</f>
        <v/>
      </c>
      <c r="V2792" s="140">
        <f t="shared" si="130"/>
        <v>2.7</v>
      </c>
      <c r="W2792" s="141" t="str">
        <f t="shared" si="131"/>
        <v/>
      </c>
    </row>
    <row r="2793" spans="2:23" ht="14.25" customHeight="1">
      <c r="B2793" s="20">
        <v>3157</v>
      </c>
      <c r="C2793" s="21" t="s">
        <v>22</v>
      </c>
      <c r="D2793" s="21" t="s">
        <v>22</v>
      </c>
      <c r="E2793" s="21" t="s">
        <v>1135</v>
      </c>
      <c r="F2793" s="21" t="s">
        <v>68</v>
      </c>
      <c r="G2793" s="21" t="s">
        <v>246</v>
      </c>
      <c r="H2793" s="21" t="s">
        <v>110</v>
      </c>
      <c r="I2793" s="21" t="s">
        <v>60</v>
      </c>
      <c r="J2793" s="23"/>
      <c r="K2793" s="24">
        <v>4</v>
      </c>
      <c r="M2793" s="25" t="str">
        <f>IF(I2793="","",IF(I2793="인문",성적입력!$C$8,성적입력!$C$9))</f>
        <v>A</v>
      </c>
      <c r="N2793" s="26">
        <f>성적입력!$C$15</f>
        <v>3</v>
      </c>
      <c r="P2793" s="27" t="str">
        <f t="shared" si="129"/>
        <v/>
      </c>
      <c r="R2793" s="26" t="str">
        <f t="array" ref="R2793">IFERROR(IF(OR(J2793="",M2793="",F2793=""),"",IF(F2793="학생부종합",INDEX(종합배치표!$C:$Q,MATCH(J2793,종합배치표!$B:$B,0),(MATCH(M2793,{"A","B","C","D","E"},0)-1)*3+1),INDEX(교과배치표!$C:$Q,MATCH(J2793,교과배치표!$B:$B,0),(MATCH(M2793,{"A","B","C","D","E"},0)-1)*3+1))),"")</f>
        <v/>
      </c>
      <c r="S2793" s="26" t="str">
        <f t="array" ref="S2793">IFERROR(IF(OR(J2793="",M2793="",F2793=""),"",IF(F2793="학생부종합",INDEX(종합배치표!$C:$Q,MATCH(J2793,종합배치표!$B:$B,0),(MATCH(M2793,{"A","B","C","D","E"},0)-1)*3+2),INDEX(교과배치표!$C:$Q,MATCH(J2793,교과배치표!$B:$B,0),(MATCH(M2793,{"A","B","C","D","E"},0)-1)*3+2))),"")</f>
        <v/>
      </c>
      <c r="T2793" s="26" t="str">
        <f t="array" ref="T2793">IFERROR(IF(OR(J2793="",M2793="",F2793=""),"",IF(F2793="학생부종합",INDEX(종합배치표!$C:$Q,MATCH(J2793,종합배치표!$B:$B,0),(MATCH(M2793,{"A","B","C","D","E"},0)-1)*3+3),INDEX(교과배치표!$C:$Q,MATCH(J2793,교과배치표!$B:$B,0),(MATCH(M2793,{"A","B","C","D","E"},0)-1)*3+3))),"")</f>
        <v/>
      </c>
      <c r="V2793" s="140">
        <f t="shared" si="130"/>
        <v>2.7</v>
      </c>
      <c r="W2793" s="141" t="str">
        <f t="shared" si="131"/>
        <v/>
      </c>
    </row>
    <row r="2794" spans="2:23" ht="14.25" customHeight="1">
      <c r="B2794" s="20">
        <v>3158</v>
      </c>
      <c r="C2794" s="21" t="s">
        <v>22</v>
      </c>
      <c r="D2794" s="21" t="s">
        <v>22</v>
      </c>
      <c r="E2794" s="21" t="s">
        <v>1135</v>
      </c>
      <c r="F2794" s="21" t="s">
        <v>24</v>
      </c>
      <c r="G2794" s="21" t="s">
        <v>1136</v>
      </c>
      <c r="H2794" s="21" t="s">
        <v>110</v>
      </c>
      <c r="I2794" s="21" t="s">
        <v>60</v>
      </c>
      <c r="J2794" s="23"/>
      <c r="K2794" s="24">
        <v>4</v>
      </c>
      <c r="M2794" s="25" t="str">
        <f>IF(I2794="","",IF(I2794="인문",성적입력!$C$8,성적입력!$C$9))</f>
        <v>A</v>
      </c>
      <c r="N2794" s="26">
        <f>성적입력!$C$15</f>
        <v>3</v>
      </c>
      <c r="P2794" s="27" t="str">
        <f t="shared" si="129"/>
        <v/>
      </c>
      <c r="R2794" s="26" t="str">
        <f t="array" ref="R2794">IFERROR(IF(OR(J2794="",M2794="",F2794=""),"",IF(F2794="학생부종합",INDEX(종합배치표!$C:$Q,MATCH(J2794,종합배치표!$B:$B,0),(MATCH(M2794,{"A","B","C","D","E"},0)-1)*3+1),INDEX(교과배치표!$C:$Q,MATCH(J2794,교과배치표!$B:$B,0),(MATCH(M2794,{"A","B","C","D","E"},0)-1)*3+1))),"")</f>
        <v/>
      </c>
      <c r="S2794" s="26" t="str">
        <f t="array" ref="S2794">IFERROR(IF(OR(J2794="",M2794="",F2794=""),"",IF(F2794="학생부종합",INDEX(종합배치표!$C:$Q,MATCH(J2794,종합배치표!$B:$B,0),(MATCH(M2794,{"A","B","C","D","E"},0)-1)*3+2),INDEX(교과배치표!$C:$Q,MATCH(J2794,교과배치표!$B:$B,0),(MATCH(M2794,{"A","B","C","D","E"},0)-1)*3+2))),"")</f>
        <v/>
      </c>
      <c r="T2794" s="26" t="str">
        <f t="array" ref="T2794">IFERROR(IF(OR(J2794="",M2794="",F2794=""),"",IF(F2794="학생부종합",INDEX(종합배치표!$C:$Q,MATCH(J2794,종합배치표!$B:$B,0),(MATCH(M2794,{"A","B","C","D","E"},0)-1)*3+3),INDEX(교과배치표!$C:$Q,MATCH(J2794,교과배치표!$B:$B,0),(MATCH(M2794,{"A","B","C","D","E"},0)-1)*3+3))),"")</f>
        <v/>
      </c>
      <c r="V2794" s="140">
        <f t="shared" si="130"/>
        <v>2.7</v>
      </c>
      <c r="W2794" s="141" t="str">
        <f t="shared" si="131"/>
        <v/>
      </c>
    </row>
    <row r="2795" spans="2:23" ht="14.25" customHeight="1">
      <c r="B2795" s="20">
        <v>3159</v>
      </c>
      <c r="C2795" s="21" t="s">
        <v>22</v>
      </c>
      <c r="D2795" s="21" t="s">
        <v>22</v>
      </c>
      <c r="E2795" s="21" t="s">
        <v>1135</v>
      </c>
      <c r="F2795" s="21" t="s">
        <v>24</v>
      </c>
      <c r="G2795" s="21" t="s">
        <v>1137</v>
      </c>
      <c r="H2795" s="21" t="s">
        <v>110</v>
      </c>
      <c r="I2795" s="21" t="s">
        <v>60</v>
      </c>
      <c r="J2795" s="23"/>
      <c r="K2795" s="24">
        <v>4</v>
      </c>
      <c r="M2795" s="25" t="str">
        <f>IF(I2795="","",IF(I2795="인문",성적입력!$C$8,성적입력!$C$9))</f>
        <v>A</v>
      </c>
      <c r="N2795" s="26">
        <f>성적입력!$C$15</f>
        <v>3</v>
      </c>
      <c r="P2795" s="27" t="str">
        <f t="shared" si="129"/>
        <v/>
      </c>
      <c r="R2795" s="26" t="str">
        <f t="array" ref="R2795">IFERROR(IF(OR(J2795="",M2795="",F2795=""),"",IF(F2795="학생부종합",INDEX(종합배치표!$C:$Q,MATCH(J2795,종합배치표!$B:$B,0),(MATCH(M2795,{"A","B","C","D","E"},0)-1)*3+1),INDEX(교과배치표!$C:$Q,MATCH(J2795,교과배치표!$B:$B,0),(MATCH(M2795,{"A","B","C","D","E"},0)-1)*3+1))),"")</f>
        <v/>
      </c>
      <c r="S2795" s="26" t="str">
        <f t="array" ref="S2795">IFERROR(IF(OR(J2795="",M2795="",F2795=""),"",IF(F2795="학생부종합",INDEX(종합배치표!$C:$Q,MATCH(J2795,종합배치표!$B:$B,0),(MATCH(M2795,{"A","B","C","D","E"},0)-1)*3+2),INDEX(교과배치표!$C:$Q,MATCH(J2795,교과배치표!$B:$B,0),(MATCH(M2795,{"A","B","C","D","E"},0)-1)*3+2))),"")</f>
        <v/>
      </c>
      <c r="T2795" s="26" t="str">
        <f t="array" ref="T2795">IFERROR(IF(OR(J2795="",M2795="",F2795=""),"",IF(F2795="학생부종합",INDEX(종합배치표!$C:$Q,MATCH(J2795,종합배치표!$B:$B,0),(MATCH(M2795,{"A","B","C","D","E"},0)-1)*3+3),INDEX(교과배치표!$C:$Q,MATCH(J2795,교과배치표!$B:$B,0),(MATCH(M2795,{"A","B","C","D","E"},0)-1)*3+3))),"")</f>
        <v/>
      </c>
      <c r="V2795" s="140">
        <f t="shared" si="130"/>
        <v>2.7</v>
      </c>
      <c r="W2795" s="141" t="str">
        <f t="shared" si="131"/>
        <v/>
      </c>
    </row>
    <row r="2796" spans="2:23" ht="14.25" customHeight="1">
      <c r="B2796" s="20">
        <v>3160</v>
      </c>
      <c r="C2796" s="21" t="s">
        <v>22</v>
      </c>
      <c r="D2796" s="21" t="s">
        <v>22</v>
      </c>
      <c r="E2796" s="21" t="s">
        <v>1135</v>
      </c>
      <c r="F2796" s="21" t="s">
        <v>68</v>
      </c>
      <c r="G2796" s="21" t="s">
        <v>246</v>
      </c>
      <c r="H2796" s="21" t="s">
        <v>1164</v>
      </c>
      <c r="I2796" s="21" t="s">
        <v>60</v>
      </c>
      <c r="J2796" s="23"/>
      <c r="K2796" s="24">
        <v>6</v>
      </c>
      <c r="M2796" s="25" t="str">
        <f>IF(I2796="","",IF(I2796="인문",성적입력!$C$8,성적입력!$C$9))</f>
        <v>A</v>
      </c>
      <c r="N2796" s="26">
        <f>성적입력!$C$15</f>
        <v>3</v>
      </c>
      <c r="P2796" s="27" t="str">
        <f t="shared" si="129"/>
        <v/>
      </c>
      <c r="R2796" s="26" t="str">
        <f t="array" ref="R2796">IFERROR(IF(OR(J2796="",M2796="",F2796=""),"",IF(F2796="학생부종합",INDEX(종합배치표!$C:$Q,MATCH(J2796,종합배치표!$B:$B,0),(MATCH(M2796,{"A","B","C","D","E"},0)-1)*3+1),INDEX(교과배치표!$C:$Q,MATCH(J2796,교과배치표!$B:$B,0),(MATCH(M2796,{"A","B","C","D","E"},0)-1)*3+1))),"")</f>
        <v/>
      </c>
      <c r="S2796" s="26" t="str">
        <f t="array" ref="S2796">IFERROR(IF(OR(J2796="",M2796="",F2796=""),"",IF(F2796="학생부종합",INDEX(종합배치표!$C:$Q,MATCH(J2796,종합배치표!$B:$B,0),(MATCH(M2796,{"A","B","C","D","E"},0)-1)*3+2),INDEX(교과배치표!$C:$Q,MATCH(J2796,교과배치표!$B:$B,0),(MATCH(M2796,{"A","B","C","D","E"},0)-1)*3+2))),"")</f>
        <v/>
      </c>
      <c r="T2796" s="26" t="str">
        <f t="array" ref="T2796">IFERROR(IF(OR(J2796="",M2796="",F2796=""),"",IF(F2796="학생부종합",INDEX(종합배치표!$C:$Q,MATCH(J2796,종합배치표!$B:$B,0),(MATCH(M2796,{"A","B","C","D","E"},0)-1)*3+3),INDEX(교과배치표!$C:$Q,MATCH(J2796,교과배치표!$B:$B,0),(MATCH(M2796,{"A","B","C","D","E"},0)-1)*3+3))),"")</f>
        <v/>
      </c>
      <c r="V2796" s="140">
        <f t="shared" si="130"/>
        <v>2.7</v>
      </c>
      <c r="W2796" s="141" t="str">
        <f t="shared" si="131"/>
        <v/>
      </c>
    </row>
    <row r="2797" spans="2:23" ht="14.25" customHeight="1">
      <c r="B2797" s="20">
        <v>3161</v>
      </c>
      <c r="C2797" s="21" t="s">
        <v>22</v>
      </c>
      <c r="D2797" s="21" t="s">
        <v>22</v>
      </c>
      <c r="E2797" s="21" t="s">
        <v>1135</v>
      </c>
      <c r="F2797" s="21" t="s">
        <v>24</v>
      </c>
      <c r="G2797" s="21" t="s">
        <v>1136</v>
      </c>
      <c r="H2797" s="21" t="s">
        <v>1164</v>
      </c>
      <c r="I2797" s="21" t="s">
        <v>60</v>
      </c>
      <c r="J2797" s="23"/>
      <c r="K2797" s="24">
        <v>4</v>
      </c>
      <c r="M2797" s="25" t="str">
        <f>IF(I2797="","",IF(I2797="인문",성적입력!$C$8,성적입력!$C$9))</f>
        <v>A</v>
      </c>
      <c r="N2797" s="26">
        <f>성적입력!$C$15</f>
        <v>3</v>
      </c>
      <c r="P2797" s="27" t="str">
        <f t="shared" si="129"/>
        <v/>
      </c>
      <c r="R2797" s="26" t="str">
        <f t="array" ref="R2797">IFERROR(IF(OR(J2797="",M2797="",F2797=""),"",IF(F2797="학생부종합",INDEX(종합배치표!$C:$Q,MATCH(J2797,종합배치표!$B:$B,0),(MATCH(M2797,{"A","B","C","D","E"},0)-1)*3+1),INDEX(교과배치표!$C:$Q,MATCH(J2797,교과배치표!$B:$B,0),(MATCH(M2797,{"A","B","C","D","E"},0)-1)*3+1))),"")</f>
        <v/>
      </c>
      <c r="S2797" s="26" t="str">
        <f t="array" ref="S2797">IFERROR(IF(OR(J2797="",M2797="",F2797=""),"",IF(F2797="학생부종합",INDEX(종합배치표!$C:$Q,MATCH(J2797,종합배치표!$B:$B,0),(MATCH(M2797,{"A","B","C","D","E"},0)-1)*3+2),INDEX(교과배치표!$C:$Q,MATCH(J2797,교과배치표!$B:$B,0),(MATCH(M2797,{"A","B","C","D","E"},0)-1)*3+2))),"")</f>
        <v/>
      </c>
      <c r="T2797" s="26" t="str">
        <f t="array" ref="T2797">IFERROR(IF(OR(J2797="",M2797="",F2797=""),"",IF(F2797="학생부종합",INDEX(종합배치표!$C:$Q,MATCH(J2797,종합배치표!$B:$B,0),(MATCH(M2797,{"A","B","C","D","E"},0)-1)*3+3),INDEX(교과배치표!$C:$Q,MATCH(J2797,교과배치표!$B:$B,0),(MATCH(M2797,{"A","B","C","D","E"},0)-1)*3+3))),"")</f>
        <v/>
      </c>
      <c r="V2797" s="140">
        <f t="shared" si="130"/>
        <v>2.7</v>
      </c>
      <c r="W2797" s="141" t="str">
        <f t="shared" si="131"/>
        <v/>
      </c>
    </row>
    <row r="2798" spans="2:23" ht="14.25" customHeight="1">
      <c r="B2798" s="20">
        <v>3162</v>
      </c>
      <c r="C2798" s="21" t="s">
        <v>22</v>
      </c>
      <c r="D2798" s="21" t="s">
        <v>22</v>
      </c>
      <c r="E2798" s="21" t="s">
        <v>1135</v>
      </c>
      <c r="F2798" s="21" t="s">
        <v>24</v>
      </c>
      <c r="G2798" s="21" t="s">
        <v>1137</v>
      </c>
      <c r="H2798" s="21" t="s">
        <v>1164</v>
      </c>
      <c r="I2798" s="21" t="s">
        <v>60</v>
      </c>
      <c r="J2798" s="23"/>
      <c r="K2798" s="24">
        <v>6</v>
      </c>
      <c r="M2798" s="25" t="str">
        <f>IF(I2798="","",IF(I2798="인문",성적입력!$C$8,성적입력!$C$9))</f>
        <v>A</v>
      </c>
      <c r="N2798" s="26">
        <f>성적입력!$C$15</f>
        <v>3</v>
      </c>
      <c r="P2798" s="27" t="str">
        <f t="shared" si="129"/>
        <v/>
      </c>
      <c r="R2798" s="26" t="str">
        <f t="array" ref="R2798">IFERROR(IF(OR(J2798="",M2798="",F2798=""),"",IF(F2798="학생부종합",INDEX(종합배치표!$C:$Q,MATCH(J2798,종합배치표!$B:$B,0),(MATCH(M2798,{"A","B","C","D","E"},0)-1)*3+1),INDEX(교과배치표!$C:$Q,MATCH(J2798,교과배치표!$B:$B,0),(MATCH(M2798,{"A","B","C","D","E"},0)-1)*3+1))),"")</f>
        <v/>
      </c>
      <c r="S2798" s="26" t="str">
        <f t="array" ref="S2798">IFERROR(IF(OR(J2798="",M2798="",F2798=""),"",IF(F2798="학생부종합",INDEX(종합배치표!$C:$Q,MATCH(J2798,종합배치표!$B:$B,0),(MATCH(M2798,{"A","B","C","D","E"},0)-1)*3+2),INDEX(교과배치표!$C:$Q,MATCH(J2798,교과배치표!$B:$B,0),(MATCH(M2798,{"A","B","C","D","E"},0)-1)*3+2))),"")</f>
        <v/>
      </c>
      <c r="T2798" s="26" t="str">
        <f t="array" ref="T2798">IFERROR(IF(OR(J2798="",M2798="",F2798=""),"",IF(F2798="학생부종합",INDEX(종합배치표!$C:$Q,MATCH(J2798,종합배치표!$B:$B,0),(MATCH(M2798,{"A","B","C","D","E"},0)-1)*3+3),INDEX(교과배치표!$C:$Q,MATCH(J2798,교과배치표!$B:$B,0),(MATCH(M2798,{"A","B","C","D","E"},0)-1)*3+3))),"")</f>
        <v/>
      </c>
      <c r="V2798" s="140">
        <f t="shared" si="130"/>
        <v>2.7</v>
      </c>
      <c r="W2798" s="141" t="str">
        <f t="shared" si="131"/>
        <v/>
      </c>
    </row>
    <row r="2799" spans="2:23" ht="14.25" customHeight="1">
      <c r="B2799" s="20">
        <v>3163</v>
      </c>
      <c r="C2799" s="21" t="s">
        <v>22</v>
      </c>
      <c r="D2799" s="21" t="s">
        <v>22</v>
      </c>
      <c r="E2799" s="21" t="s">
        <v>1135</v>
      </c>
      <c r="F2799" s="21" t="s">
        <v>68</v>
      </c>
      <c r="G2799" s="21" t="s">
        <v>246</v>
      </c>
      <c r="H2799" s="22" t="s">
        <v>1165</v>
      </c>
      <c r="I2799" s="21" t="s">
        <v>60</v>
      </c>
      <c r="J2799" s="23"/>
      <c r="K2799" s="24">
        <v>32</v>
      </c>
      <c r="M2799" s="25" t="str">
        <f>IF(I2799="","",IF(I2799="인문",성적입력!$C$8,성적입력!$C$9))</f>
        <v>A</v>
      </c>
      <c r="N2799" s="26">
        <f>성적입력!$C$15</f>
        <v>3</v>
      </c>
      <c r="P2799" s="27" t="str">
        <f t="shared" si="129"/>
        <v/>
      </c>
      <c r="R2799" s="26" t="str">
        <f t="array" ref="R2799">IFERROR(IF(OR(J2799="",M2799="",F2799=""),"",IF(F2799="학생부종합",INDEX(종합배치표!$C:$Q,MATCH(J2799,종합배치표!$B:$B,0),(MATCH(M2799,{"A","B","C","D","E"},0)-1)*3+1),INDEX(교과배치표!$C:$Q,MATCH(J2799,교과배치표!$B:$B,0),(MATCH(M2799,{"A","B","C","D","E"},0)-1)*3+1))),"")</f>
        <v/>
      </c>
      <c r="S2799" s="26" t="str">
        <f t="array" ref="S2799">IFERROR(IF(OR(J2799="",M2799="",F2799=""),"",IF(F2799="학생부종합",INDEX(종합배치표!$C:$Q,MATCH(J2799,종합배치표!$B:$B,0),(MATCH(M2799,{"A","B","C","D","E"},0)-1)*3+2),INDEX(교과배치표!$C:$Q,MATCH(J2799,교과배치표!$B:$B,0),(MATCH(M2799,{"A","B","C","D","E"},0)-1)*3+2))),"")</f>
        <v/>
      </c>
      <c r="T2799" s="26" t="str">
        <f t="array" ref="T2799">IFERROR(IF(OR(J2799="",M2799="",F2799=""),"",IF(F2799="학생부종합",INDEX(종합배치표!$C:$Q,MATCH(J2799,종합배치표!$B:$B,0),(MATCH(M2799,{"A","B","C","D","E"},0)-1)*3+3),INDEX(교과배치표!$C:$Q,MATCH(J2799,교과배치표!$B:$B,0),(MATCH(M2799,{"A","B","C","D","E"},0)-1)*3+3))),"")</f>
        <v/>
      </c>
      <c r="V2799" s="140">
        <f t="shared" si="130"/>
        <v>2.7</v>
      </c>
      <c r="W2799" s="141" t="str">
        <f t="shared" si="131"/>
        <v/>
      </c>
    </row>
    <row r="2800" spans="2:23" ht="14.25" customHeight="1">
      <c r="B2800" s="20">
        <v>3164</v>
      </c>
      <c r="C2800" s="21" t="s">
        <v>22</v>
      </c>
      <c r="D2800" s="21" t="s">
        <v>22</v>
      </c>
      <c r="E2800" s="21" t="s">
        <v>1135</v>
      </c>
      <c r="F2800" s="21" t="s">
        <v>24</v>
      </c>
      <c r="G2800" s="21" t="s">
        <v>1136</v>
      </c>
      <c r="H2800" s="22" t="s">
        <v>1165</v>
      </c>
      <c r="I2800" s="21" t="s">
        <v>60</v>
      </c>
      <c r="J2800" s="23"/>
      <c r="K2800" s="24">
        <v>22</v>
      </c>
      <c r="M2800" s="25" t="str">
        <f>IF(I2800="","",IF(I2800="인문",성적입력!$C$8,성적입력!$C$9))</f>
        <v>A</v>
      </c>
      <c r="N2800" s="26">
        <f>성적입력!$C$15</f>
        <v>3</v>
      </c>
      <c r="P2800" s="27" t="str">
        <f t="shared" si="129"/>
        <v/>
      </c>
      <c r="R2800" s="26" t="str">
        <f t="array" ref="R2800">IFERROR(IF(OR(J2800="",M2800="",F2800=""),"",IF(F2800="학생부종합",INDEX(종합배치표!$C:$Q,MATCH(J2800,종합배치표!$B:$B,0),(MATCH(M2800,{"A","B","C","D","E"},0)-1)*3+1),INDEX(교과배치표!$C:$Q,MATCH(J2800,교과배치표!$B:$B,0),(MATCH(M2800,{"A","B","C","D","E"},0)-1)*3+1))),"")</f>
        <v/>
      </c>
      <c r="S2800" s="26" t="str">
        <f t="array" ref="S2800">IFERROR(IF(OR(J2800="",M2800="",F2800=""),"",IF(F2800="학생부종합",INDEX(종합배치표!$C:$Q,MATCH(J2800,종합배치표!$B:$B,0),(MATCH(M2800,{"A","B","C","D","E"},0)-1)*3+2),INDEX(교과배치표!$C:$Q,MATCH(J2800,교과배치표!$B:$B,0),(MATCH(M2800,{"A","B","C","D","E"},0)-1)*3+2))),"")</f>
        <v/>
      </c>
      <c r="T2800" s="26" t="str">
        <f t="array" ref="T2800">IFERROR(IF(OR(J2800="",M2800="",F2800=""),"",IF(F2800="학생부종합",INDEX(종합배치표!$C:$Q,MATCH(J2800,종합배치표!$B:$B,0),(MATCH(M2800,{"A","B","C","D","E"},0)-1)*3+3),INDEX(교과배치표!$C:$Q,MATCH(J2800,교과배치표!$B:$B,0),(MATCH(M2800,{"A","B","C","D","E"},0)-1)*3+3))),"")</f>
        <v/>
      </c>
      <c r="V2800" s="140">
        <f t="shared" si="130"/>
        <v>2.7</v>
      </c>
      <c r="W2800" s="141" t="str">
        <f t="shared" si="131"/>
        <v/>
      </c>
    </row>
    <row r="2801" spans="2:23" ht="14.25" customHeight="1">
      <c r="B2801" s="20">
        <v>3165</v>
      </c>
      <c r="C2801" s="21" t="s">
        <v>22</v>
      </c>
      <c r="D2801" s="21" t="s">
        <v>22</v>
      </c>
      <c r="E2801" s="21" t="s">
        <v>1135</v>
      </c>
      <c r="F2801" s="21" t="s">
        <v>24</v>
      </c>
      <c r="G2801" s="21" t="s">
        <v>1137</v>
      </c>
      <c r="H2801" s="22" t="s">
        <v>1165</v>
      </c>
      <c r="I2801" s="21" t="s">
        <v>60</v>
      </c>
      <c r="J2801" s="23"/>
      <c r="K2801" s="24">
        <v>18</v>
      </c>
      <c r="M2801" s="25" t="str">
        <f>IF(I2801="","",IF(I2801="인문",성적입력!$C$8,성적입력!$C$9))</f>
        <v>A</v>
      </c>
      <c r="N2801" s="26">
        <f>성적입력!$C$15</f>
        <v>3</v>
      </c>
      <c r="P2801" s="27" t="str">
        <f t="shared" si="129"/>
        <v/>
      </c>
      <c r="R2801" s="26" t="str">
        <f t="array" ref="R2801">IFERROR(IF(OR(J2801="",M2801="",F2801=""),"",IF(F2801="학생부종합",INDEX(종합배치표!$C:$Q,MATCH(J2801,종합배치표!$B:$B,0),(MATCH(M2801,{"A","B","C","D","E"},0)-1)*3+1),INDEX(교과배치표!$C:$Q,MATCH(J2801,교과배치표!$B:$B,0),(MATCH(M2801,{"A","B","C","D","E"},0)-1)*3+1))),"")</f>
        <v/>
      </c>
      <c r="S2801" s="26" t="str">
        <f t="array" ref="S2801">IFERROR(IF(OR(J2801="",M2801="",F2801=""),"",IF(F2801="학생부종합",INDEX(종합배치표!$C:$Q,MATCH(J2801,종합배치표!$B:$B,0),(MATCH(M2801,{"A","B","C","D","E"},0)-1)*3+2),INDEX(교과배치표!$C:$Q,MATCH(J2801,교과배치표!$B:$B,0),(MATCH(M2801,{"A","B","C","D","E"},0)-1)*3+2))),"")</f>
        <v/>
      </c>
      <c r="T2801" s="26" t="str">
        <f t="array" ref="T2801">IFERROR(IF(OR(J2801="",M2801="",F2801=""),"",IF(F2801="학생부종합",INDEX(종합배치표!$C:$Q,MATCH(J2801,종합배치표!$B:$B,0),(MATCH(M2801,{"A","B","C","D","E"},0)-1)*3+3),INDEX(교과배치표!$C:$Q,MATCH(J2801,교과배치표!$B:$B,0),(MATCH(M2801,{"A","B","C","D","E"},0)-1)*3+3))),"")</f>
        <v/>
      </c>
      <c r="V2801" s="140">
        <f t="shared" si="130"/>
        <v>2.7</v>
      </c>
      <c r="W2801" s="141" t="str">
        <f t="shared" si="131"/>
        <v/>
      </c>
    </row>
    <row r="2802" spans="2:23" ht="14.25" customHeight="1">
      <c r="B2802" s="20">
        <v>3166</v>
      </c>
      <c r="C2802" s="21" t="s">
        <v>22</v>
      </c>
      <c r="D2802" s="21" t="s">
        <v>22</v>
      </c>
      <c r="E2802" s="21" t="s">
        <v>1135</v>
      </c>
      <c r="F2802" s="21" t="s">
        <v>68</v>
      </c>
      <c r="G2802" s="21" t="s">
        <v>246</v>
      </c>
      <c r="H2802" s="22" t="s">
        <v>1166</v>
      </c>
      <c r="I2802" s="21" t="s">
        <v>60</v>
      </c>
      <c r="J2802" s="23"/>
      <c r="K2802" s="24">
        <v>7</v>
      </c>
      <c r="M2802" s="25" t="str">
        <f>IF(I2802="","",IF(I2802="인문",성적입력!$C$8,성적입력!$C$9))</f>
        <v>A</v>
      </c>
      <c r="N2802" s="26">
        <f>성적입력!$C$15</f>
        <v>3</v>
      </c>
      <c r="P2802" s="27" t="str">
        <f t="shared" si="129"/>
        <v/>
      </c>
      <c r="R2802" s="26" t="str">
        <f t="array" ref="R2802">IFERROR(IF(OR(J2802="",M2802="",F2802=""),"",IF(F2802="학생부종합",INDEX(종합배치표!$C:$Q,MATCH(J2802,종합배치표!$B:$B,0),(MATCH(M2802,{"A","B","C","D","E"},0)-1)*3+1),INDEX(교과배치표!$C:$Q,MATCH(J2802,교과배치표!$B:$B,0),(MATCH(M2802,{"A","B","C","D","E"},0)-1)*3+1))),"")</f>
        <v/>
      </c>
      <c r="S2802" s="26" t="str">
        <f t="array" ref="S2802">IFERROR(IF(OR(J2802="",M2802="",F2802=""),"",IF(F2802="학생부종합",INDEX(종합배치표!$C:$Q,MATCH(J2802,종합배치표!$B:$B,0),(MATCH(M2802,{"A","B","C","D","E"},0)-1)*3+2),INDEX(교과배치표!$C:$Q,MATCH(J2802,교과배치표!$B:$B,0),(MATCH(M2802,{"A","B","C","D","E"},0)-1)*3+2))),"")</f>
        <v/>
      </c>
      <c r="T2802" s="26" t="str">
        <f t="array" ref="T2802">IFERROR(IF(OR(J2802="",M2802="",F2802=""),"",IF(F2802="학생부종합",INDEX(종합배치표!$C:$Q,MATCH(J2802,종합배치표!$B:$B,0),(MATCH(M2802,{"A","B","C","D","E"},0)-1)*3+3),INDEX(교과배치표!$C:$Q,MATCH(J2802,교과배치표!$B:$B,0),(MATCH(M2802,{"A","B","C","D","E"},0)-1)*3+3))),"")</f>
        <v/>
      </c>
      <c r="V2802" s="140">
        <f t="shared" si="130"/>
        <v>2.7</v>
      </c>
      <c r="W2802" s="141" t="str">
        <f t="shared" si="131"/>
        <v/>
      </c>
    </row>
    <row r="2803" spans="2:23" ht="14.25" customHeight="1">
      <c r="B2803" s="20">
        <v>3167</v>
      </c>
      <c r="C2803" s="21" t="s">
        <v>22</v>
      </c>
      <c r="D2803" s="21" t="s">
        <v>22</v>
      </c>
      <c r="E2803" s="21" t="s">
        <v>1135</v>
      </c>
      <c r="F2803" s="21" t="s">
        <v>24</v>
      </c>
      <c r="G2803" s="21" t="s">
        <v>1136</v>
      </c>
      <c r="H2803" s="22" t="s">
        <v>1166</v>
      </c>
      <c r="I2803" s="21" t="s">
        <v>60</v>
      </c>
      <c r="J2803" s="23"/>
      <c r="K2803" s="24">
        <v>10</v>
      </c>
      <c r="M2803" s="25" t="str">
        <f>IF(I2803="","",IF(I2803="인문",성적입력!$C$8,성적입력!$C$9))</f>
        <v>A</v>
      </c>
      <c r="N2803" s="26">
        <f>성적입력!$C$15</f>
        <v>3</v>
      </c>
      <c r="P2803" s="27" t="str">
        <f t="shared" si="129"/>
        <v/>
      </c>
      <c r="R2803" s="26" t="str">
        <f t="array" ref="R2803">IFERROR(IF(OR(J2803="",M2803="",F2803=""),"",IF(F2803="학생부종합",INDEX(종합배치표!$C:$Q,MATCH(J2803,종합배치표!$B:$B,0),(MATCH(M2803,{"A","B","C","D","E"},0)-1)*3+1),INDEX(교과배치표!$C:$Q,MATCH(J2803,교과배치표!$B:$B,0),(MATCH(M2803,{"A","B","C","D","E"},0)-1)*3+1))),"")</f>
        <v/>
      </c>
      <c r="S2803" s="26" t="str">
        <f t="array" ref="S2803">IFERROR(IF(OR(J2803="",M2803="",F2803=""),"",IF(F2803="학생부종합",INDEX(종합배치표!$C:$Q,MATCH(J2803,종합배치표!$B:$B,0),(MATCH(M2803,{"A","B","C","D","E"},0)-1)*3+2),INDEX(교과배치표!$C:$Q,MATCH(J2803,교과배치표!$B:$B,0),(MATCH(M2803,{"A","B","C","D","E"},0)-1)*3+2))),"")</f>
        <v/>
      </c>
      <c r="T2803" s="26" t="str">
        <f t="array" ref="T2803">IFERROR(IF(OR(J2803="",M2803="",F2803=""),"",IF(F2803="학생부종합",INDEX(종합배치표!$C:$Q,MATCH(J2803,종합배치표!$B:$B,0),(MATCH(M2803,{"A","B","C","D","E"},0)-1)*3+3),INDEX(교과배치표!$C:$Q,MATCH(J2803,교과배치표!$B:$B,0),(MATCH(M2803,{"A","B","C","D","E"},0)-1)*3+3))),"")</f>
        <v/>
      </c>
      <c r="V2803" s="140">
        <f t="shared" si="130"/>
        <v>2.7</v>
      </c>
      <c r="W2803" s="141" t="str">
        <f t="shared" si="131"/>
        <v/>
      </c>
    </row>
    <row r="2804" spans="2:23" ht="14.25" customHeight="1">
      <c r="B2804" s="20">
        <v>3168</v>
      </c>
      <c r="C2804" s="21" t="s">
        <v>22</v>
      </c>
      <c r="D2804" s="21" t="s">
        <v>22</v>
      </c>
      <c r="E2804" s="21" t="s">
        <v>1135</v>
      </c>
      <c r="F2804" s="21" t="s">
        <v>24</v>
      </c>
      <c r="G2804" s="21" t="s">
        <v>1137</v>
      </c>
      <c r="H2804" s="22" t="s">
        <v>1166</v>
      </c>
      <c r="I2804" s="21" t="s">
        <v>60</v>
      </c>
      <c r="J2804" s="23"/>
      <c r="K2804" s="24">
        <v>6</v>
      </c>
      <c r="M2804" s="25" t="str">
        <f>IF(I2804="","",IF(I2804="인문",성적입력!$C$8,성적입력!$C$9))</f>
        <v>A</v>
      </c>
      <c r="N2804" s="26">
        <f>성적입력!$C$15</f>
        <v>3</v>
      </c>
      <c r="P2804" s="27" t="str">
        <f t="shared" si="129"/>
        <v/>
      </c>
      <c r="R2804" s="26" t="str">
        <f t="array" ref="R2804">IFERROR(IF(OR(J2804="",M2804="",F2804=""),"",IF(F2804="학생부종합",INDEX(종합배치표!$C:$Q,MATCH(J2804,종합배치표!$B:$B,0),(MATCH(M2804,{"A","B","C","D","E"},0)-1)*3+1),INDEX(교과배치표!$C:$Q,MATCH(J2804,교과배치표!$B:$B,0),(MATCH(M2804,{"A","B","C","D","E"},0)-1)*3+1))),"")</f>
        <v/>
      </c>
      <c r="S2804" s="26" t="str">
        <f t="array" ref="S2804">IFERROR(IF(OR(J2804="",M2804="",F2804=""),"",IF(F2804="학생부종합",INDEX(종합배치표!$C:$Q,MATCH(J2804,종합배치표!$B:$B,0),(MATCH(M2804,{"A","B","C","D","E"},0)-1)*3+2),INDEX(교과배치표!$C:$Q,MATCH(J2804,교과배치표!$B:$B,0),(MATCH(M2804,{"A","B","C","D","E"},0)-1)*3+2))),"")</f>
        <v/>
      </c>
      <c r="T2804" s="26" t="str">
        <f t="array" ref="T2804">IFERROR(IF(OR(J2804="",M2804="",F2804=""),"",IF(F2804="학생부종합",INDEX(종합배치표!$C:$Q,MATCH(J2804,종합배치표!$B:$B,0),(MATCH(M2804,{"A","B","C","D","E"},0)-1)*3+3),INDEX(교과배치표!$C:$Q,MATCH(J2804,교과배치표!$B:$B,0),(MATCH(M2804,{"A","B","C","D","E"},0)-1)*3+3))),"")</f>
        <v/>
      </c>
      <c r="V2804" s="140">
        <f t="shared" si="130"/>
        <v>2.7</v>
      </c>
      <c r="W2804" s="141" t="str">
        <f t="shared" si="131"/>
        <v/>
      </c>
    </row>
    <row r="2805" spans="2:23" ht="14.25" customHeight="1">
      <c r="B2805" s="20">
        <v>3169</v>
      </c>
      <c r="C2805" s="21" t="s">
        <v>22</v>
      </c>
      <c r="D2805" s="21" t="s">
        <v>22</v>
      </c>
      <c r="E2805" s="21" t="s">
        <v>1167</v>
      </c>
      <c r="F2805" s="21" t="s">
        <v>68</v>
      </c>
      <c r="G2805" s="21" t="s">
        <v>310</v>
      </c>
      <c r="H2805" s="21" t="s">
        <v>1168</v>
      </c>
      <c r="I2805" s="21" t="s">
        <v>27</v>
      </c>
      <c r="J2805" s="23"/>
      <c r="K2805" s="24">
        <v>3</v>
      </c>
      <c r="M2805" s="25" t="str">
        <f>IF(I2805="","",IF(I2805="인문",성적입력!$C$8,성적입력!$C$9))</f>
        <v>A</v>
      </c>
      <c r="N2805" s="26">
        <f>성적입력!$C$15</f>
        <v>3</v>
      </c>
      <c r="P2805" s="27" t="str">
        <f t="shared" si="129"/>
        <v/>
      </c>
      <c r="R2805" s="26" t="str">
        <f t="array" ref="R2805">IFERROR(IF(OR(J2805="",M2805="",F2805=""),"",IF(F2805="학생부종합",INDEX(종합배치표!$C:$Q,MATCH(J2805,종합배치표!$B:$B,0),(MATCH(M2805,{"A","B","C","D","E"},0)-1)*3+1),INDEX(교과배치표!$C:$Q,MATCH(J2805,교과배치표!$B:$B,0),(MATCH(M2805,{"A","B","C","D","E"},0)-1)*3+1))),"")</f>
        <v/>
      </c>
      <c r="S2805" s="26" t="str">
        <f t="array" ref="S2805">IFERROR(IF(OR(J2805="",M2805="",F2805=""),"",IF(F2805="학생부종합",INDEX(종합배치표!$C:$Q,MATCH(J2805,종합배치표!$B:$B,0),(MATCH(M2805,{"A","B","C","D","E"},0)-1)*3+2),INDEX(교과배치표!$C:$Q,MATCH(J2805,교과배치표!$B:$B,0),(MATCH(M2805,{"A","B","C","D","E"},0)-1)*3+2))),"")</f>
        <v/>
      </c>
      <c r="T2805" s="26" t="str">
        <f t="array" ref="T2805">IFERROR(IF(OR(J2805="",M2805="",F2805=""),"",IF(F2805="학생부종합",INDEX(종합배치표!$C:$Q,MATCH(J2805,종합배치표!$B:$B,0),(MATCH(M2805,{"A","B","C","D","E"},0)-1)*3+3),INDEX(교과배치표!$C:$Q,MATCH(J2805,교과배치표!$B:$B,0),(MATCH(M2805,{"A","B","C","D","E"},0)-1)*3+3))),"")</f>
        <v/>
      </c>
      <c r="V2805" s="140">
        <f t="shared" si="130"/>
        <v>2.7</v>
      </c>
      <c r="W2805" s="141" t="str">
        <f t="shared" si="131"/>
        <v/>
      </c>
    </row>
    <row r="2806" spans="2:23" ht="14.25" customHeight="1">
      <c r="B2806" s="20">
        <v>3170</v>
      </c>
      <c r="C2806" s="21" t="s">
        <v>22</v>
      </c>
      <c r="D2806" s="21" t="s">
        <v>22</v>
      </c>
      <c r="E2806" s="21" t="s">
        <v>1167</v>
      </c>
      <c r="F2806" s="21" t="s">
        <v>24</v>
      </c>
      <c r="G2806" s="21" t="s">
        <v>1169</v>
      </c>
      <c r="H2806" s="21" t="s">
        <v>1168</v>
      </c>
      <c r="I2806" s="21" t="s">
        <v>27</v>
      </c>
      <c r="J2806" s="23"/>
      <c r="K2806" s="24">
        <v>5</v>
      </c>
      <c r="M2806" s="25" t="str">
        <f>IF(I2806="","",IF(I2806="인문",성적입력!$C$8,성적입력!$C$9))</f>
        <v>A</v>
      </c>
      <c r="N2806" s="26">
        <f>성적입력!$C$15</f>
        <v>3</v>
      </c>
      <c r="P2806" s="27" t="str">
        <f t="shared" si="129"/>
        <v/>
      </c>
      <c r="R2806" s="26" t="str">
        <f t="array" ref="R2806">IFERROR(IF(OR(J2806="",M2806="",F2806=""),"",IF(F2806="학생부종합",INDEX(종합배치표!$C:$Q,MATCH(J2806,종합배치표!$B:$B,0),(MATCH(M2806,{"A","B","C","D","E"},0)-1)*3+1),INDEX(교과배치표!$C:$Q,MATCH(J2806,교과배치표!$B:$B,0),(MATCH(M2806,{"A","B","C","D","E"},0)-1)*3+1))),"")</f>
        <v/>
      </c>
      <c r="S2806" s="26" t="str">
        <f t="array" ref="S2806">IFERROR(IF(OR(J2806="",M2806="",F2806=""),"",IF(F2806="학생부종합",INDEX(종합배치표!$C:$Q,MATCH(J2806,종합배치표!$B:$B,0),(MATCH(M2806,{"A","B","C","D","E"},0)-1)*3+2),INDEX(교과배치표!$C:$Q,MATCH(J2806,교과배치표!$B:$B,0),(MATCH(M2806,{"A","B","C","D","E"},0)-1)*3+2))),"")</f>
        <v/>
      </c>
      <c r="T2806" s="26" t="str">
        <f t="array" ref="T2806">IFERROR(IF(OR(J2806="",M2806="",F2806=""),"",IF(F2806="학생부종합",INDEX(종합배치표!$C:$Q,MATCH(J2806,종합배치표!$B:$B,0),(MATCH(M2806,{"A","B","C","D","E"},0)-1)*3+3),INDEX(교과배치표!$C:$Q,MATCH(J2806,교과배치표!$B:$B,0),(MATCH(M2806,{"A","B","C","D","E"},0)-1)*3+3))),"")</f>
        <v/>
      </c>
      <c r="V2806" s="140">
        <f t="shared" si="130"/>
        <v>2.7</v>
      </c>
      <c r="W2806" s="141" t="str">
        <f t="shared" si="131"/>
        <v/>
      </c>
    </row>
    <row r="2807" spans="2:23" ht="14.25" customHeight="1">
      <c r="B2807" s="20">
        <v>3172</v>
      </c>
      <c r="C2807" s="21" t="s">
        <v>22</v>
      </c>
      <c r="D2807" s="21" t="s">
        <v>22</v>
      </c>
      <c r="E2807" s="21" t="s">
        <v>1167</v>
      </c>
      <c r="F2807" s="21" t="s">
        <v>68</v>
      </c>
      <c r="G2807" s="21" t="s">
        <v>310</v>
      </c>
      <c r="H2807" s="21" t="s">
        <v>209</v>
      </c>
      <c r="I2807" s="21" t="s">
        <v>27</v>
      </c>
      <c r="J2807" s="23"/>
      <c r="K2807" s="24">
        <v>30</v>
      </c>
      <c r="M2807" s="25" t="str">
        <f>IF(I2807="","",IF(I2807="인문",성적입력!$C$8,성적입력!$C$9))</f>
        <v>A</v>
      </c>
      <c r="N2807" s="26">
        <f>성적입력!$C$15</f>
        <v>3</v>
      </c>
      <c r="P2807" s="27" t="str">
        <f t="shared" si="129"/>
        <v/>
      </c>
      <c r="R2807" s="26" t="str">
        <f t="array" ref="R2807">IFERROR(IF(OR(J2807="",M2807="",F2807=""),"",IF(F2807="학생부종합",INDEX(종합배치표!$C:$Q,MATCH(J2807,종합배치표!$B:$B,0),(MATCH(M2807,{"A","B","C","D","E"},0)-1)*3+1),INDEX(교과배치표!$C:$Q,MATCH(J2807,교과배치표!$B:$B,0),(MATCH(M2807,{"A","B","C","D","E"},0)-1)*3+1))),"")</f>
        <v/>
      </c>
      <c r="S2807" s="26" t="str">
        <f t="array" ref="S2807">IFERROR(IF(OR(J2807="",M2807="",F2807=""),"",IF(F2807="학생부종합",INDEX(종합배치표!$C:$Q,MATCH(J2807,종합배치표!$B:$B,0),(MATCH(M2807,{"A","B","C","D","E"},0)-1)*3+2),INDEX(교과배치표!$C:$Q,MATCH(J2807,교과배치표!$B:$B,0),(MATCH(M2807,{"A","B","C","D","E"},0)-1)*3+2))),"")</f>
        <v/>
      </c>
      <c r="T2807" s="26" t="str">
        <f t="array" ref="T2807">IFERROR(IF(OR(J2807="",M2807="",F2807=""),"",IF(F2807="학생부종합",INDEX(종합배치표!$C:$Q,MATCH(J2807,종합배치표!$B:$B,0),(MATCH(M2807,{"A","B","C","D","E"},0)-1)*3+3),INDEX(교과배치표!$C:$Q,MATCH(J2807,교과배치표!$B:$B,0),(MATCH(M2807,{"A","B","C","D","E"},0)-1)*3+3))),"")</f>
        <v/>
      </c>
      <c r="V2807" s="140">
        <f t="shared" si="130"/>
        <v>2.7</v>
      </c>
      <c r="W2807" s="141" t="str">
        <f t="shared" si="131"/>
        <v/>
      </c>
    </row>
    <row r="2808" spans="2:23" ht="14.25" customHeight="1">
      <c r="B2808" s="20">
        <v>3173</v>
      </c>
      <c r="C2808" s="21" t="s">
        <v>22</v>
      </c>
      <c r="D2808" s="21" t="s">
        <v>22</v>
      </c>
      <c r="E2808" s="21" t="s">
        <v>1167</v>
      </c>
      <c r="F2808" s="21" t="s">
        <v>24</v>
      </c>
      <c r="G2808" s="21" t="s">
        <v>1169</v>
      </c>
      <c r="H2808" s="21" t="s">
        <v>209</v>
      </c>
      <c r="I2808" s="21" t="s">
        <v>27</v>
      </c>
      <c r="J2808" s="23"/>
      <c r="K2808" s="24">
        <v>24</v>
      </c>
      <c r="M2808" s="25" t="str">
        <f>IF(I2808="","",IF(I2808="인문",성적입력!$C$8,성적입력!$C$9))</f>
        <v>A</v>
      </c>
      <c r="N2808" s="26">
        <f>성적입력!$C$15</f>
        <v>3</v>
      </c>
      <c r="P2808" s="27" t="str">
        <f t="shared" si="129"/>
        <v/>
      </c>
      <c r="R2808" s="26" t="str">
        <f t="array" ref="R2808">IFERROR(IF(OR(J2808="",M2808="",F2808=""),"",IF(F2808="학생부종합",INDEX(종합배치표!$C:$Q,MATCH(J2808,종합배치표!$B:$B,0),(MATCH(M2808,{"A","B","C","D","E"},0)-1)*3+1),INDEX(교과배치표!$C:$Q,MATCH(J2808,교과배치표!$B:$B,0),(MATCH(M2808,{"A","B","C","D","E"},0)-1)*3+1))),"")</f>
        <v/>
      </c>
      <c r="S2808" s="26" t="str">
        <f t="array" ref="S2808">IFERROR(IF(OR(J2808="",M2808="",F2808=""),"",IF(F2808="학생부종합",INDEX(종합배치표!$C:$Q,MATCH(J2808,종합배치표!$B:$B,0),(MATCH(M2808,{"A","B","C","D","E"},0)-1)*3+2),INDEX(교과배치표!$C:$Q,MATCH(J2808,교과배치표!$B:$B,0),(MATCH(M2808,{"A","B","C","D","E"},0)-1)*3+2))),"")</f>
        <v/>
      </c>
      <c r="T2808" s="26" t="str">
        <f t="array" ref="T2808">IFERROR(IF(OR(J2808="",M2808="",F2808=""),"",IF(F2808="학생부종합",INDEX(종합배치표!$C:$Q,MATCH(J2808,종합배치표!$B:$B,0),(MATCH(M2808,{"A","B","C","D","E"},0)-1)*3+3),INDEX(교과배치표!$C:$Q,MATCH(J2808,교과배치표!$B:$B,0),(MATCH(M2808,{"A","B","C","D","E"},0)-1)*3+3))),"")</f>
        <v/>
      </c>
      <c r="V2808" s="140">
        <f t="shared" si="130"/>
        <v>2.7</v>
      </c>
      <c r="W2808" s="141" t="str">
        <f t="shared" si="131"/>
        <v/>
      </c>
    </row>
    <row r="2809" spans="2:23" ht="14.25" customHeight="1">
      <c r="B2809" s="20">
        <v>3175</v>
      </c>
      <c r="C2809" s="21" t="s">
        <v>22</v>
      </c>
      <c r="D2809" s="21" t="s">
        <v>22</v>
      </c>
      <c r="E2809" s="21" t="s">
        <v>1167</v>
      </c>
      <c r="F2809" s="21" t="s">
        <v>68</v>
      </c>
      <c r="G2809" s="21" t="s">
        <v>310</v>
      </c>
      <c r="H2809" s="21" t="s">
        <v>223</v>
      </c>
      <c r="I2809" s="21" t="s">
        <v>27</v>
      </c>
      <c r="J2809" s="23"/>
      <c r="K2809" s="24">
        <v>16</v>
      </c>
      <c r="M2809" s="25" t="str">
        <f>IF(I2809="","",IF(I2809="인문",성적입력!$C$8,성적입력!$C$9))</f>
        <v>A</v>
      </c>
      <c r="N2809" s="26">
        <f>성적입력!$C$15</f>
        <v>3</v>
      </c>
      <c r="P2809" s="27" t="str">
        <f t="shared" si="129"/>
        <v/>
      </c>
      <c r="R2809" s="26" t="str">
        <f t="array" ref="R2809">IFERROR(IF(OR(J2809="",M2809="",F2809=""),"",IF(F2809="학생부종합",INDEX(종합배치표!$C:$Q,MATCH(J2809,종합배치표!$B:$B,0),(MATCH(M2809,{"A","B","C","D","E"},0)-1)*3+1),INDEX(교과배치표!$C:$Q,MATCH(J2809,교과배치표!$B:$B,0),(MATCH(M2809,{"A","B","C","D","E"},0)-1)*3+1))),"")</f>
        <v/>
      </c>
      <c r="S2809" s="26" t="str">
        <f t="array" ref="S2809">IFERROR(IF(OR(J2809="",M2809="",F2809=""),"",IF(F2809="학생부종합",INDEX(종합배치표!$C:$Q,MATCH(J2809,종합배치표!$B:$B,0),(MATCH(M2809,{"A","B","C","D","E"},0)-1)*3+2),INDEX(교과배치표!$C:$Q,MATCH(J2809,교과배치표!$B:$B,0),(MATCH(M2809,{"A","B","C","D","E"},0)-1)*3+2))),"")</f>
        <v/>
      </c>
      <c r="T2809" s="26" t="str">
        <f t="array" ref="T2809">IFERROR(IF(OR(J2809="",M2809="",F2809=""),"",IF(F2809="학생부종합",INDEX(종합배치표!$C:$Q,MATCH(J2809,종합배치표!$B:$B,0),(MATCH(M2809,{"A","B","C","D","E"},0)-1)*3+3),INDEX(교과배치표!$C:$Q,MATCH(J2809,교과배치표!$B:$B,0),(MATCH(M2809,{"A","B","C","D","E"},0)-1)*3+3))),"")</f>
        <v/>
      </c>
      <c r="V2809" s="140">
        <f t="shared" si="130"/>
        <v>2.7</v>
      </c>
      <c r="W2809" s="141" t="str">
        <f t="shared" si="131"/>
        <v/>
      </c>
    </row>
    <row r="2810" spans="2:23" ht="14.25" customHeight="1">
      <c r="B2810" s="20">
        <v>3176</v>
      </c>
      <c r="C2810" s="21" t="s">
        <v>22</v>
      </c>
      <c r="D2810" s="21" t="s">
        <v>22</v>
      </c>
      <c r="E2810" s="21" t="s">
        <v>1167</v>
      </c>
      <c r="F2810" s="21" t="s">
        <v>24</v>
      </c>
      <c r="G2810" s="21" t="s">
        <v>1169</v>
      </c>
      <c r="H2810" s="21" t="s">
        <v>223</v>
      </c>
      <c r="I2810" s="21" t="s">
        <v>27</v>
      </c>
      <c r="J2810" s="23"/>
      <c r="K2810" s="24">
        <v>7</v>
      </c>
      <c r="M2810" s="25" t="str">
        <f>IF(I2810="","",IF(I2810="인문",성적입력!$C$8,성적입력!$C$9))</f>
        <v>A</v>
      </c>
      <c r="N2810" s="26">
        <f>성적입력!$C$15</f>
        <v>3</v>
      </c>
      <c r="P2810" s="27" t="str">
        <f t="shared" si="129"/>
        <v/>
      </c>
      <c r="R2810" s="26" t="str">
        <f t="array" ref="R2810">IFERROR(IF(OR(J2810="",M2810="",F2810=""),"",IF(F2810="학생부종합",INDEX(종합배치표!$C:$Q,MATCH(J2810,종합배치표!$B:$B,0),(MATCH(M2810,{"A","B","C","D","E"},0)-1)*3+1),INDEX(교과배치표!$C:$Q,MATCH(J2810,교과배치표!$B:$B,0),(MATCH(M2810,{"A","B","C","D","E"},0)-1)*3+1))),"")</f>
        <v/>
      </c>
      <c r="S2810" s="26" t="str">
        <f t="array" ref="S2810">IFERROR(IF(OR(J2810="",M2810="",F2810=""),"",IF(F2810="학생부종합",INDEX(종합배치표!$C:$Q,MATCH(J2810,종합배치표!$B:$B,0),(MATCH(M2810,{"A","B","C","D","E"},0)-1)*3+2),INDEX(교과배치표!$C:$Q,MATCH(J2810,교과배치표!$B:$B,0),(MATCH(M2810,{"A","B","C","D","E"},0)-1)*3+2))),"")</f>
        <v/>
      </c>
      <c r="T2810" s="26" t="str">
        <f t="array" ref="T2810">IFERROR(IF(OR(J2810="",M2810="",F2810=""),"",IF(F2810="학생부종합",INDEX(종합배치표!$C:$Q,MATCH(J2810,종합배치표!$B:$B,0),(MATCH(M2810,{"A","B","C","D","E"},0)-1)*3+3),INDEX(교과배치표!$C:$Q,MATCH(J2810,교과배치표!$B:$B,0),(MATCH(M2810,{"A","B","C","D","E"},0)-1)*3+3))),"")</f>
        <v/>
      </c>
      <c r="V2810" s="140">
        <f t="shared" si="130"/>
        <v>2.7</v>
      </c>
      <c r="W2810" s="141" t="str">
        <f t="shared" si="131"/>
        <v/>
      </c>
    </row>
    <row r="2811" spans="2:23" ht="14.25" customHeight="1">
      <c r="B2811" s="20">
        <v>3178</v>
      </c>
      <c r="C2811" s="21" t="s">
        <v>22</v>
      </c>
      <c r="D2811" s="21" t="s">
        <v>22</v>
      </c>
      <c r="E2811" s="21" t="s">
        <v>1167</v>
      </c>
      <c r="F2811" s="21" t="s">
        <v>68</v>
      </c>
      <c r="G2811" s="21" t="s">
        <v>310</v>
      </c>
      <c r="H2811" s="21" t="s">
        <v>325</v>
      </c>
      <c r="I2811" s="21" t="s">
        <v>27</v>
      </c>
      <c r="J2811" s="23"/>
      <c r="K2811" s="24">
        <v>6</v>
      </c>
      <c r="M2811" s="25" t="str">
        <f>IF(I2811="","",IF(I2811="인문",성적입력!$C$8,성적입력!$C$9))</f>
        <v>A</v>
      </c>
      <c r="N2811" s="26">
        <f>성적입력!$C$15</f>
        <v>3</v>
      </c>
      <c r="P2811" s="27" t="str">
        <f t="shared" si="129"/>
        <v/>
      </c>
      <c r="R2811" s="26" t="str">
        <f t="array" ref="R2811">IFERROR(IF(OR(J2811="",M2811="",F2811=""),"",IF(F2811="학생부종합",INDEX(종합배치표!$C:$Q,MATCH(J2811,종합배치표!$B:$B,0),(MATCH(M2811,{"A","B","C","D","E"},0)-1)*3+1),INDEX(교과배치표!$C:$Q,MATCH(J2811,교과배치표!$B:$B,0),(MATCH(M2811,{"A","B","C","D","E"},0)-1)*3+1))),"")</f>
        <v/>
      </c>
      <c r="S2811" s="26" t="str">
        <f t="array" ref="S2811">IFERROR(IF(OR(J2811="",M2811="",F2811=""),"",IF(F2811="학생부종합",INDEX(종합배치표!$C:$Q,MATCH(J2811,종합배치표!$B:$B,0),(MATCH(M2811,{"A","B","C","D","E"},0)-1)*3+2),INDEX(교과배치표!$C:$Q,MATCH(J2811,교과배치표!$B:$B,0),(MATCH(M2811,{"A","B","C","D","E"},0)-1)*3+2))),"")</f>
        <v/>
      </c>
      <c r="T2811" s="26" t="str">
        <f t="array" ref="T2811">IFERROR(IF(OR(J2811="",M2811="",F2811=""),"",IF(F2811="학생부종합",INDEX(종합배치표!$C:$Q,MATCH(J2811,종합배치표!$B:$B,0),(MATCH(M2811,{"A","B","C","D","E"},0)-1)*3+3),INDEX(교과배치표!$C:$Q,MATCH(J2811,교과배치표!$B:$B,0),(MATCH(M2811,{"A","B","C","D","E"},0)-1)*3+3))),"")</f>
        <v/>
      </c>
      <c r="V2811" s="140">
        <f t="shared" si="130"/>
        <v>2.7</v>
      </c>
      <c r="W2811" s="141" t="str">
        <f t="shared" si="131"/>
        <v/>
      </c>
    </row>
    <row r="2812" spans="2:23" ht="14.25" customHeight="1">
      <c r="B2812" s="20">
        <v>3179</v>
      </c>
      <c r="C2812" s="21" t="s">
        <v>22</v>
      </c>
      <c r="D2812" s="21" t="s">
        <v>22</v>
      </c>
      <c r="E2812" s="21" t="s">
        <v>1167</v>
      </c>
      <c r="F2812" s="21" t="s">
        <v>24</v>
      </c>
      <c r="G2812" s="21" t="s">
        <v>1169</v>
      </c>
      <c r="H2812" s="21" t="s">
        <v>325</v>
      </c>
      <c r="I2812" s="21" t="s">
        <v>27</v>
      </c>
      <c r="J2812" s="23"/>
      <c r="K2812" s="24">
        <v>9</v>
      </c>
      <c r="M2812" s="25" t="str">
        <f>IF(I2812="","",IF(I2812="인문",성적입력!$C$8,성적입력!$C$9))</f>
        <v>A</v>
      </c>
      <c r="N2812" s="26">
        <f>성적입력!$C$15</f>
        <v>3</v>
      </c>
      <c r="P2812" s="27" t="str">
        <f t="shared" si="129"/>
        <v/>
      </c>
      <c r="R2812" s="26" t="str">
        <f t="array" ref="R2812">IFERROR(IF(OR(J2812="",M2812="",F2812=""),"",IF(F2812="학생부종합",INDEX(종합배치표!$C:$Q,MATCH(J2812,종합배치표!$B:$B,0),(MATCH(M2812,{"A","B","C","D","E"},0)-1)*3+1),INDEX(교과배치표!$C:$Q,MATCH(J2812,교과배치표!$B:$B,0),(MATCH(M2812,{"A","B","C","D","E"},0)-1)*3+1))),"")</f>
        <v/>
      </c>
      <c r="S2812" s="26" t="str">
        <f t="array" ref="S2812">IFERROR(IF(OR(J2812="",M2812="",F2812=""),"",IF(F2812="학생부종합",INDEX(종합배치표!$C:$Q,MATCH(J2812,종합배치표!$B:$B,0),(MATCH(M2812,{"A","B","C","D","E"},0)-1)*3+2),INDEX(교과배치표!$C:$Q,MATCH(J2812,교과배치표!$B:$B,0),(MATCH(M2812,{"A","B","C","D","E"},0)-1)*3+2))),"")</f>
        <v/>
      </c>
      <c r="T2812" s="26" t="str">
        <f t="array" ref="T2812">IFERROR(IF(OR(J2812="",M2812="",F2812=""),"",IF(F2812="학생부종합",INDEX(종합배치표!$C:$Q,MATCH(J2812,종합배치표!$B:$B,0),(MATCH(M2812,{"A","B","C","D","E"},0)-1)*3+3),INDEX(교과배치표!$C:$Q,MATCH(J2812,교과배치표!$B:$B,0),(MATCH(M2812,{"A","B","C","D","E"},0)-1)*3+3))),"")</f>
        <v/>
      </c>
      <c r="V2812" s="140">
        <f t="shared" si="130"/>
        <v>2.7</v>
      </c>
      <c r="W2812" s="141" t="str">
        <f t="shared" si="131"/>
        <v/>
      </c>
    </row>
    <row r="2813" spans="2:23" ht="14.25" customHeight="1">
      <c r="B2813" s="20">
        <v>3180</v>
      </c>
      <c r="C2813" s="21" t="s">
        <v>22</v>
      </c>
      <c r="D2813" s="21" t="s">
        <v>22</v>
      </c>
      <c r="E2813" s="21" t="s">
        <v>1167</v>
      </c>
      <c r="F2813" s="21" t="s">
        <v>24</v>
      </c>
      <c r="G2813" s="21" t="s">
        <v>1169</v>
      </c>
      <c r="H2813" s="21" t="s">
        <v>1170</v>
      </c>
      <c r="I2813" s="21" t="s">
        <v>27</v>
      </c>
      <c r="J2813" s="23"/>
      <c r="K2813" s="24">
        <v>12</v>
      </c>
      <c r="M2813" s="25" t="str">
        <f>IF(I2813="","",IF(I2813="인문",성적입력!$C$8,성적입력!$C$9))</f>
        <v>A</v>
      </c>
      <c r="N2813" s="26">
        <f>성적입력!$C$15</f>
        <v>3</v>
      </c>
      <c r="P2813" s="27" t="str">
        <f t="shared" si="129"/>
        <v/>
      </c>
      <c r="R2813" s="26" t="str">
        <f t="array" ref="R2813">IFERROR(IF(OR(J2813="",M2813="",F2813=""),"",IF(F2813="학생부종합",INDEX(종합배치표!$C:$Q,MATCH(J2813,종합배치표!$B:$B,0),(MATCH(M2813,{"A","B","C","D","E"},0)-1)*3+1),INDEX(교과배치표!$C:$Q,MATCH(J2813,교과배치표!$B:$B,0),(MATCH(M2813,{"A","B","C","D","E"},0)-1)*3+1))),"")</f>
        <v/>
      </c>
      <c r="S2813" s="26" t="str">
        <f t="array" ref="S2813">IFERROR(IF(OR(J2813="",M2813="",F2813=""),"",IF(F2813="학생부종합",INDEX(종합배치표!$C:$Q,MATCH(J2813,종합배치표!$B:$B,0),(MATCH(M2813,{"A","B","C","D","E"},0)-1)*3+2),INDEX(교과배치표!$C:$Q,MATCH(J2813,교과배치표!$B:$B,0),(MATCH(M2813,{"A","B","C","D","E"},0)-1)*3+2))),"")</f>
        <v/>
      </c>
      <c r="T2813" s="26" t="str">
        <f t="array" ref="T2813">IFERROR(IF(OR(J2813="",M2813="",F2813=""),"",IF(F2813="학생부종합",INDEX(종합배치표!$C:$Q,MATCH(J2813,종합배치표!$B:$B,0),(MATCH(M2813,{"A","B","C","D","E"},0)-1)*3+3),INDEX(교과배치표!$C:$Q,MATCH(J2813,교과배치표!$B:$B,0),(MATCH(M2813,{"A","B","C","D","E"},0)-1)*3+3))),"")</f>
        <v/>
      </c>
      <c r="V2813" s="140">
        <f t="shared" si="130"/>
        <v>2.7</v>
      </c>
      <c r="W2813" s="141" t="str">
        <f t="shared" si="131"/>
        <v/>
      </c>
    </row>
    <row r="2814" spans="2:23" ht="14.25" customHeight="1">
      <c r="B2814" s="20">
        <v>3181</v>
      </c>
      <c r="C2814" s="21" t="s">
        <v>22</v>
      </c>
      <c r="D2814" s="21" t="s">
        <v>22</v>
      </c>
      <c r="E2814" s="21" t="s">
        <v>1167</v>
      </c>
      <c r="F2814" s="21" t="s">
        <v>68</v>
      </c>
      <c r="G2814" s="21" t="s">
        <v>310</v>
      </c>
      <c r="H2814" s="21" t="s">
        <v>1171</v>
      </c>
      <c r="I2814" s="21" t="s">
        <v>60</v>
      </c>
      <c r="J2814" s="23"/>
      <c r="K2814" s="24">
        <v>6</v>
      </c>
      <c r="M2814" s="25" t="str">
        <f>IF(I2814="","",IF(I2814="인문",성적입력!$C$8,성적입력!$C$9))</f>
        <v>A</v>
      </c>
      <c r="N2814" s="26">
        <f>성적입력!$C$15</f>
        <v>3</v>
      </c>
      <c r="P2814" s="27" t="str">
        <f t="shared" si="129"/>
        <v/>
      </c>
      <c r="R2814" s="26" t="str">
        <f t="array" ref="R2814">IFERROR(IF(OR(J2814="",M2814="",F2814=""),"",IF(F2814="학생부종합",INDEX(종합배치표!$C:$Q,MATCH(J2814,종합배치표!$B:$B,0),(MATCH(M2814,{"A","B","C","D","E"},0)-1)*3+1),INDEX(교과배치표!$C:$Q,MATCH(J2814,교과배치표!$B:$B,0),(MATCH(M2814,{"A","B","C","D","E"},0)-1)*3+1))),"")</f>
        <v/>
      </c>
      <c r="S2814" s="26" t="str">
        <f t="array" ref="S2814">IFERROR(IF(OR(J2814="",M2814="",F2814=""),"",IF(F2814="학생부종합",INDEX(종합배치표!$C:$Q,MATCH(J2814,종합배치표!$B:$B,0),(MATCH(M2814,{"A","B","C","D","E"},0)-1)*3+2),INDEX(교과배치표!$C:$Q,MATCH(J2814,교과배치표!$B:$B,0),(MATCH(M2814,{"A","B","C","D","E"},0)-1)*3+2))),"")</f>
        <v/>
      </c>
      <c r="T2814" s="26" t="str">
        <f t="array" ref="T2814">IFERROR(IF(OR(J2814="",M2814="",F2814=""),"",IF(F2814="학생부종합",INDEX(종합배치표!$C:$Q,MATCH(J2814,종합배치표!$B:$B,0),(MATCH(M2814,{"A","B","C","D","E"},0)-1)*3+3),INDEX(교과배치표!$C:$Q,MATCH(J2814,교과배치표!$B:$B,0),(MATCH(M2814,{"A","B","C","D","E"},0)-1)*3+3))),"")</f>
        <v/>
      </c>
      <c r="V2814" s="140">
        <f t="shared" si="130"/>
        <v>2.7</v>
      </c>
      <c r="W2814" s="141" t="str">
        <f t="shared" si="131"/>
        <v/>
      </c>
    </row>
    <row r="2815" spans="2:23" ht="14.25" customHeight="1">
      <c r="B2815" s="20">
        <v>3182</v>
      </c>
      <c r="C2815" s="21" t="s">
        <v>22</v>
      </c>
      <c r="D2815" s="21" t="s">
        <v>22</v>
      </c>
      <c r="E2815" s="21" t="s">
        <v>1167</v>
      </c>
      <c r="F2815" s="21" t="s">
        <v>24</v>
      </c>
      <c r="G2815" s="21" t="s">
        <v>1169</v>
      </c>
      <c r="H2815" s="21" t="s">
        <v>1171</v>
      </c>
      <c r="I2815" s="21" t="s">
        <v>60</v>
      </c>
      <c r="J2815" s="23"/>
      <c r="K2815" s="24">
        <v>14</v>
      </c>
      <c r="M2815" s="25" t="str">
        <f>IF(I2815="","",IF(I2815="인문",성적입력!$C$8,성적입력!$C$9))</f>
        <v>A</v>
      </c>
      <c r="N2815" s="26">
        <f>성적입력!$C$15</f>
        <v>3</v>
      </c>
      <c r="P2815" s="27" t="str">
        <f t="shared" si="129"/>
        <v/>
      </c>
      <c r="R2815" s="26" t="str">
        <f t="array" ref="R2815">IFERROR(IF(OR(J2815="",M2815="",F2815=""),"",IF(F2815="학생부종합",INDEX(종합배치표!$C:$Q,MATCH(J2815,종합배치표!$B:$B,0),(MATCH(M2815,{"A","B","C","D","E"},0)-1)*3+1),INDEX(교과배치표!$C:$Q,MATCH(J2815,교과배치표!$B:$B,0),(MATCH(M2815,{"A","B","C","D","E"},0)-1)*3+1))),"")</f>
        <v/>
      </c>
      <c r="S2815" s="26" t="str">
        <f t="array" ref="S2815">IFERROR(IF(OR(J2815="",M2815="",F2815=""),"",IF(F2815="학생부종합",INDEX(종합배치표!$C:$Q,MATCH(J2815,종합배치표!$B:$B,0),(MATCH(M2815,{"A","B","C","D","E"},0)-1)*3+2),INDEX(교과배치표!$C:$Q,MATCH(J2815,교과배치표!$B:$B,0),(MATCH(M2815,{"A","B","C","D","E"},0)-1)*3+2))),"")</f>
        <v/>
      </c>
      <c r="T2815" s="26" t="str">
        <f t="array" ref="T2815">IFERROR(IF(OR(J2815="",M2815="",F2815=""),"",IF(F2815="학생부종합",INDEX(종합배치표!$C:$Q,MATCH(J2815,종합배치표!$B:$B,0),(MATCH(M2815,{"A","B","C","D","E"},0)-1)*3+3),INDEX(교과배치표!$C:$Q,MATCH(J2815,교과배치표!$B:$B,0),(MATCH(M2815,{"A","B","C","D","E"},0)-1)*3+3))),"")</f>
        <v/>
      </c>
      <c r="V2815" s="140">
        <f t="shared" si="130"/>
        <v>2.7</v>
      </c>
      <c r="W2815" s="141" t="str">
        <f t="shared" si="131"/>
        <v/>
      </c>
    </row>
    <row r="2816" spans="2:23" ht="14.25" customHeight="1">
      <c r="B2816" s="20">
        <v>3183</v>
      </c>
      <c r="C2816" s="21" t="s">
        <v>22</v>
      </c>
      <c r="D2816" s="21" t="s">
        <v>22</v>
      </c>
      <c r="E2816" s="21" t="s">
        <v>1167</v>
      </c>
      <c r="F2816" s="21" t="s">
        <v>68</v>
      </c>
      <c r="G2816" s="21" t="s">
        <v>310</v>
      </c>
      <c r="H2816" s="21" t="s">
        <v>843</v>
      </c>
      <c r="I2816" s="21" t="s">
        <v>60</v>
      </c>
      <c r="J2816" s="23"/>
      <c r="K2816" s="24">
        <v>5</v>
      </c>
      <c r="M2816" s="25" t="str">
        <f>IF(I2816="","",IF(I2816="인문",성적입력!$C$8,성적입력!$C$9))</f>
        <v>A</v>
      </c>
      <c r="N2816" s="26">
        <f>성적입력!$C$15</f>
        <v>3</v>
      </c>
      <c r="P2816" s="27" t="str">
        <f t="shared" si="129"/>
        <v/>
      </c>
      <c r="R2816" s="26" t="str">
        <f t="array" ref="R2816">IFERROR(IF(OR(J2816="",M2816="",F2816=""),"",IF(F2816="학생부종합",INDEX(종합배치표!$C:$Q,MATCH(J2816,종합배치표!$B:$B,0),(MATCH(M2816,{"A","B","C","D","E"},0)-1)*3+1),INDEX(교과배치표!$C:$Q,MATCH(J2816,교과배치표!$B:$B,0),(MATCH(M2816,{"A","B","C","D","E"},0)-1)*3+1))),"")</f>
        <v/>
      </c>
      <c r="S2816" s="26" t="str">
        <f t="array" ref="S2816">IFERROR(IF(OR(J2816="",M2816="",F2816=""),"",IF(F2816="학생부종합",INDEX(종합배치표!$C:$Q,MATCH(J2816,종합배치표!$B:$B,0),(MATCH(M2816,{"A","B","C","D","E"},0)-1)*3+2),INDEX(교과배치표!$C:$Q,MATCH(J2816,교과배치표!$B:$B,0),(MATCH(M2816,{"A","B","C","D","E"},0)-1)*3+2))),"")</f>
        <v/>
      </c>
      <c r="T2816" s="26" t="str">
        <f t="array" ref="T2816">IFERROR(IF(OR(J2816="",M2816="",F2816=""),"",IF(F2816="학생부종합",INDEX(종합배치표!$C:$Q,MATCH(J2816,종합배치표!$B:$B,0),(MATCH(M2816,{"A","B","C","D","E"},0)-1)*3+3),INDEX(교과배치표!$C:$Q,MATCH(J2816,교과배치표!$B:$B,0),(MATCH(M2816,{"A","B","C","D","E"},0)-1)*3+3))),"")</f>
        <v/>
      </c>
      <c r="V2816" s="140">
        <f t="shared" si="130"/>
        <v>2.7</v>
      </c>
      <c r="W2816" s="141" t="str">
        <f t="shared" si="131"/>
        <v/>
      </c>
    </row>
    <row r="2817" spans="2:23" ht="14.25" customHeight="1">
      <c r="B2817" s="20">
        <v>3184</v>
      </c>
      <c r="C2817" s="21" t="s">
        <v>22</v>
      </c>
      <c r="D2817" s="21" t="s">
        <v>22</v>
      </c>
      <c r="E2817" s="21" t="s">
        <v>1167</v>
      </c>
      <c r="F2817" s="21" t="s">
        <v>24</v>
      </c>
      <c r="G2817" s="21" t="s">
        <v>1172</v>
      </c>
      <c r="H2817" s="21" t="s">
        <v>843</v>
      </c>
      <c r="I2817" s="21" t="s">
        <v>60</v>
      </c>
      <c r="J2817" s="23"/>
      <c r="K2817" s="24">
        <v>11</v>
      </c>
      <c r="M2817" s="25" t="str">
        <f>IF(I2817="","",IF(I2817="인문",성적입력!$C$8,성적입력!$C$9))</f>
        <v>A</v>
      </c>
      <c r="N2817" s="26">
        <f>성적입력!$C$15</f>
        <v>3</v>
      </c>
      <c r="P2817" s="27" t="str">
        <f t="shared" si="129"/>
        <v/>
      </c>
      <c r="R2817" s="26" t="str">
        <f t="array" ref="R2817">IFERROR(IF(OR(J2817="",M2817="",F2817=""),"",IF(F2817="학생부종합",INDEX(종합배치표!$C:$Q,MATCH(J2817,종합배치표!$B:$B,0),(MATCH(M2817,{"A","B","C","D","E"},0)-1)*3+1),INDEX(교과배치표!$C:$Q,MATCH(J2817,교과배치표!$B:$B,0),(MATCH(M2817,{"A","B","C","D","E"},0)-1)*3+1))),"")</f>
        <v/>
      </c>
      <c r="S2817" s="26" t="str">
        <f t="array" ref="S2817">IFERROR(IF(OR(J2817="",M2817="",F2817=""),"",IF(F2817="학생부종합",INDEX(종합배치표!$C:$Q,MATCH(J2817,종합배치표!$B:$B,0),(MATCH(M2817,{"A","B","C","D","E"},0)-1)*3+2),INDEX(교과배치표!$C:$Q,MATCH(J2817,교과배치표!$B:$B,0),(MATCH(M2817,{"A","B","C","D","E"},0)-1)*3+2))),"")</f>
        <v/>
      </c>
      <c r="T2817" s="26" t="str">
        <f t="array" ref="T2817">IFERROR(IF(OR(J2817="",M2817="",F2817=""),"",IF(F2817="학생부종합",INDEX(종합배치표!$C:$Q,MATCH(J2817,종합배치표!$B:$B,0),(MATCH(M2817,{"A","B","C","D","E"},0)-1)*3+3),INDEX(교과배치표!$C:$Q,MATCH(J2817,교과배치표!$B:$B,0),(MATCH(M2817,{"A","B","C","D","E"},0)-1)*3+3))),"")</f>
        <v/>
      </c>
      <c r="V2817" s="140">
        <f t="shared" si="130"/>
        <v>2.7</v>
      </c>
      <c r="W2817" s="141" t="str">
        <f t="shared" si="131"/>
        <v/>
      </c>
    </row>
    <row r="2818" spans="2:23" ht="14.25" customHeight="1">
      <c r="B2818" s="20">
        <v>3185</v>
      </c>
      <c r="C2818" s="21" t="s">
        <v>22</v>
      </c>
      <c r="D2818" s="21" t="s">
        <v>22</v>
      </c>
      <c r="E2818" s="21" t="s">
        <v>1167</v>
      </c>
      <c r="F2818" s="21" t="s">
        <v>68</v>
      </c>
      <c r="G2818" s="21" t="s">
        <v>310</v>
      </c>
      <c r="H2818" s="21" t="s">
        <v>1173</v>
      </c>
      <c r="I2818" s="21" t="s">
        <v>27</v>
      </c>
      <c r="J2818" s="23"/>
      <c r="K2818" s="24">
        <v>2</v>
      </c>
      <c r="M2818" s="25" t="str">
        <f>IF(I2818="","",IF(I2818="인문",성적입력!$C$8,성적입력!$C$9))</f>
        <v>A</v>
      </c>
      <c r="N2818" s="26">
        <f>성적입력!$C$15</f>
        <v>3</v>
      </c>
      <c r="P2818" s="27" t="str">
        <f t="shared" si="129"/>
        <v/>
      </c>
      <c r="R2818" s="26" t="str">
        <f t="array" ref="R2818">IFERROR(IF(OR(J2818="",M2818="",F2818=""),"",IF(F2818="학생부종합",INDEX(종합배치표!$C:$Q,MATCH(J2818,종합배치표!$B:$B,0),(MATCH(M2818,{"A","B","C","D","E"},0)-1)*3+1),INDEX(교과배치표!$C:$Q,MATCH(J2818,교과배치표!$B:$B,0),(MATCH(M2818,{"A","B","C","D","E"},0)-1)*3+1))),"")</f>
        <v/>
      </c>
      <c r="S2818" s="26" t="str">
        <f t="array" ref="S2818">IFERROR(IF(OR(J2818="",M2818="",F2818=""),"",IF(F2818="학생부종합",INDEX(종합배치표!$C:$Q,MATCH(J2818,종합배치표!$B:$B,0),(MATCH(M2818,{"A","B","C","D","E"},0)-1)*3+2),INDEX(교과배치표!$C:$Q,MATCH(J2818,교과배치표!$B:$B,0),(MATCH(M2818,{"A","B","C","D","E"},0)-1)*3+2))),"")</f>
        <v/>
      </c>
      <c r="T2818" s="26" t="str">
        <f t="array" ref="T2818">IFERROR(IF(OR(J2818="",M2818="",F2818=""),"",IF(F2818="학생부종합",INDEX(종합배치표!$C:$Q,MATCH(J2818,종합배치표!$B:$B,0),(MATCH(M2818,{"A","B","C","D","E"},0)-1)*3+3),INDEX(교과배치표!$C:$Q,MATCH(J2818,교과배치표!$B:$B,0),(MATCH(M2818,{"A","B","C","D","E"},0)-1)*3+3))),"")</f>
        <v/>
      </c>
      <c r="V2818" s="140">
        <f t="shared" si="130"/>
        <v>2.7</v>
      </c>
      <c r="W2818" s="141" t="str">
        <f t="shared" si="131"/>
        <v/>
      </c>
    </row>
    <row r="2819" spans="2:23" ht="14.25" customHeight="1">
      <c r="B2819" s="20">
        <v>3186</v>
      </c>
      <c r="C2819" s="21" t="s">
        <v>22</v>
      </c>
      <c r="D2819" s="21" t="s">
        <v>22</v>
      </c>
      <c r="E2819" s="21" t="s">
        <v>1167</v>
      </c>
      <c r="F2819" s="21" t="s">
        <v>24</v>
      </c>
      <c r="G2819" s="21" t="s">
        <v>1169</v>
      </c>
      <c r="H2819" s="21" t="s">
        <v>1173</v>
      </c>
      <c r="I2819" s="21" t="s">
        <v>27</v>
      </c>
      <c r="J2819" s="23"/>
      <c r="K2819" s="24">
        <v>9</v>
      </c>
      <c r="M2819" s="25" t="str">
        <f>IF(I2819="","",IF(I2819="인문",성적입력!$C$8,성적입력!$C$9))</f>
        <v>A</v>
      </c>
      <c r="N2819" s="26">
        <f>성적입력!$C$15</f>
        <v>3</v>
      </c>
      <c r="P2819" s="27" t="str">
        <f t="shared" si="129"/>
        <v/>
      </c>
      <c r="R2819" s="26" t="str">
        <f t="array" ref="R2819">IFERROR(IF(OR(J2819="",M2819="",F2819=""),"",IF(F2819="학생부종합",INDEX(종합배치표!$C:$Q,MATCH(J2819,종합배치표!$B:$B,0),(MATCH(M2819,{"A","B","C","D","E"},0)-1)*3+1),INDEX(교과배치표!$C:$Q,MATCH(J2819,교과배치표!$B:$B,0),(MATCH(M2819,{"A","B","C","D","E"},0)-1)*3+1))),"")</f>
        <v/>
      </c>
      <c r="S2819" s="26" t="str">
        <f t="array" ref="S2819">IFERROR(IF(OR(J2819="",M2819="",F2819=""),"",IF(F2819="학생부종합",INDEX(종합배치표!$C:$Q,MATCH(J2819,종합배치표!$B:$B,0),(MATCH(M2819,{"A","B","C","D","E"},0)-1)*3+2),INDEX(교과배치표!$C:$Q,MATCH(J2819,교과배치표!$B:$B,0),(MATCH(M2819,{"A","B","C","D","E"},0)-1)*3+2))),"")</f>
        <v/>
      </c>
      <c r="T2819" s="26" t="str">
        <f t="array" ref="T2819">IFERROR(IF(OR(J2819="",M2819="",F2819=""),"",IF(F2819="학생부종합",INDEX(종합배치표!$C:$Q,MATCH(J2819,종합배치표!$B:$B,0),(MATCH(M2819,{"A","B","C","D","E"},0)-1)*3+3),INDEX(교과배치표!$C:$Q,MATCH(J2819,교과배치표!$B:$B,0),(MATCH(M2819,{"A","B","C","D","E"},0)-1)*3+3))),"")</f>
        <v/>
      </c>
      <c r="V2819" s="140">
        <f t="shared" si="130"/>
        <v>2.7</v>
      </c>
      <c r="W2819" s="141" t="str">
        <f t="shared" si="131"/>
        <v/>
      </c>
    </row>
    <row r="2820" spans="2:23" ht="14.25" customHeight="1">
      <c r="B2820" s="20">
        <v>3187</v>
      </c>
      <c r="C2820" s="21" t="s">
        <v>22</v>
      </c>
      <c r="D2820" s="21" t="s">
        <v>22</v>
      </c>
      <c r="E2820" s="21" t="s">
        <v>1167</v>
      </c>
      <c r="F2820" s="21" t="s">
        <v>68</v>
      </c>
      <c r="G2820" s="21" t="s">
        <v>310</v>
      </c>
      <c r="H2820" s="21" t="s">
        <v>1174</v>
      </c>
      <c r="I2820" s="21" t="s">
        <v>27</v>
      </c>
      <c r="J2820" s="23"/>
      <c r="K2820" s="24">
        <v>5</v>
      </c>
      <c r="M2820" s="25" t="str">
        <f>IF(I2820="","",IF(I2820="인문",성적입력!$C$8,성적입력!$C$9))</f>
        <v>A</v>
      </c>
      <c r="N2820" s="26">
        <f>성적입력!$C$15</f>
        <v>3</v>
      </c>
      <c r="P2820" s="27" t="str">
        <f t="shared" si="129"/>
        <v/>
      </c>
      <c r="R2820" s="26" t="str">
        <f t="array" ref="R2820">IFERROR(IF(OR(J2820="",M2820="",F2820=""),"",IF(F2820="학생부종합",INDEX(종합배치표!$C:$Q,MATCH(J2820,종합배치표!$B:$B,0),(MATCH(M2820,{"A","B","C","D","E"},0)-1)*3+1),INDEX(교과배치표!$C:$Q,MATCH(J2820,교과배치표!$B:$B,0),(MATCH(M2820,{"A","B","C","D","E"},0)-1)*3+1))),"")</f>
        <v/>
      </c>
      <c r="S2820" s="26" t="str">
        <f t="array" ref="S2820">IFERROR(IF(OR(J2820="",M2820="",F2820=""),"",IF(F2820="학생부종합",INDEX(종합배치표!$C:$Q,MATCH(J2820,종합배치표!$B:$B,0),(MATCH(M2820,{"A","B","C","D","E"},0)-1)*3+2),INDEX(교과배치표!$C:$Q,MATCH(J2820,교과배치표!$B:$B,0),(MATCH(M2820,{"A","B","C","D","E"},0)-1)*3+2))),"")</f>
        <v/>
      </c>
      <c r="T2820" s="26" t="str">
        <f t="array" ref="T2820">IFERROR(IF(OR(J2820="",M2820="",F2820=""),"",IF(F2820="학생부종합",INDEX(종합배치표!$C:$Q,MATCH(J2820,종합배치표!$B:$B,0),(MATCH(M2820,{"A","B","C","D","E"},0)-1)*3+3),INDEX(교과배치표!$C:$Q,MATCH(J2820,교과배치표!$B:$B,0),(MATCH(M2820,{"A","B","C","D","E"},0)-1)*3+3))),"")</f>
        <v/>
      </c>
      <c r="V2820" s="140">
        <f t="shared" si="130"/>
        <v>2.7</v>
      </c>
      <c r="W2820" s="141" t="str">
        <f t="shared" si="131"/>
        <v/>
      </c>
    </row>
    <row r="2821" spans="2:23" ht="14.25" customHeight="1">
      <c r="B2821" s="20">
        <v>3188</v>
      </c>
      <c r="C2821" s="21" t="s">
        <v>22</v>
      </c>
      <c r="D2821" s="21" t="s">
        <v>22</v>
      </c>
      <c r="E2821" s="21" t="s">
        <v>1167</v>
      </c>
      <c r="F2821" s="21" t="s">
        <v>24</v>
      </c>
      <c r="G2821" s="21" t="s">
        <v>1169</v>
      </c>
      <c r="H2821" s="21" t="s">
        <v>1174</v>
      </c>
      <c r="I2821" s="21" t="s">
        <v>27</v>
      </c>
      <c r="J2821" s="23"/>
      <c r="K2821" s="24">
        <v>8</v>
      </c>
      <c r="M2821" s="25" t="str">
        <f>IF(I2821="","",IF(I2821="인문",성적입력!$C$8,성적입력!$C$9))</f>
        <v>A</v>
      </c>
      <c r="N2821" s="26">
        <f>성적입력!$C$15</f>
        <v>3</v>
      </c>
      <c r="P2821" s="27" t="str">
        <f t="shared" ref="P2821:P2884" si="132">IF(OR(J2821="",N2821="",M2821=""),"",IF(N2821&lt;=T2821,"안정",IF(N2821&lt;=S2821,"적정",IF(N2821&lt;=R2821,"소신","상향"))))</f>
        <v/>
      </c>
      <c r="R2821" s="26" t="str">
        <f t="array" ref="R2821">IFERROR(IF(OR(J2821="",M2821="",F2821=""),"",IF(F2821="학생부종합",INDEX(종합배치표!$C:$Q,MATCH(J2821,종합배치표!$B:$B,0),(MATCH(M2821,{"A","B","C","D","E"},0)-1)*3+1),INDEX(교과배치표!$C:$Q,MATCH(J2821,교과배치표!$B:$B,0),(MATCH(M2821,{"A","B","C","D","E"},0)-1)*3+1))),"")</f>
        <v/>
      </c>
      <c r="S2821" s="26" t="str">
        <f t="array" ref="S2821">IFERROR(IF(OR(J2821="",M2821="",F2821=""),"",IF(F2821="학생부종합",INDEX(종합배치표!$C:$Q,MATCH(J2821,종합배치표!$B:$B,0),(MATCH(M2821,{"A","B","C","D","E"},0)-1)*3+2),INDEX(교과배치표!$C:$Q,MATCH(J2821,교과배치표!$B:$B,0),(MATCH(M2821,{"A","B","C","D","E"},0)-1)*3+2))),"")</f>
        <v/>
      </c>
      <c r="T2821" s="26" t="str">
        <f t="array" ref="T2821">IFERROR(IF(OR(J2821="",M2821="",F2821=""),"",IF(F2821="학생부종합",INDEX(종합배치표!$C:$Q,MATCH(J2821,종합배치표!$B:$B,0),(MATCH(M2821,{"A","B","C","D","E"},0)-1)*3+3),INDEX(교과배치표!$C:$Q,MATCH(J2821,교과배치표!$B:$B,0),(MATCH(M2821,{"A","B","C","D","E"},0)-1)*3+3))),"")</f>
        <v/>
      </c>
      <c r="V2821" s="140">
        <f t="shared" ref="V2821:V2884" si="133">$W$2</f>
        <v>2.7</v>
      </c>
      <c r="W2821" s="141" t="str">
        <f t="shared" ref="W2821:W2884" si="134">IF(OR(J2821="",V2821="",M2821=""),"",IF(V2821&lt;=T2821,"안정",IF(V2821&lt;=S2821,"적정",IF(V2821&lt;=R2821,"소신","상향"))))</f>
        <v/>
      </c>
    </row>
    <row r="2822" spans="2:23" ht="14.25" customHeight="1">
      <c r="B2822" s="20">
        <v>3189</v>
      </c>
      <c r="C2822" s="21" t="s">
        <v>22</v>
      </c>
      <c r="D2822" s="21" t="s">
        <v>22</v>
      </c>
      <c r="E2822" s="21" t="s">
        <v>1167</v>
      </c>
      <c r="F2822" s="21" t="s">
        <v>68</v>
      </c>
      <c r="G2822" s="21" t="s">
        <v>310</v>
      </c>
      <c r="H2822" s="21" t="s">
        <v>516</v>
      </c>
      <c r="I2822" s="21" t="s">
        <v>27</v>
      </c>
      <c r="J2822" s="23"/>
      <c r="K2822" s="24">
        <v>3</v>
      </c>
      <c r="M2822" s="25" t="str">
        <f>IF(I2822="","",IF(I2822="인문",성적입력!$C$8,성적입력!$C$9))</f>
        <v>A</v>
      </c>
      <c r="N2822" s="26">
        <f>성적입력!$C$15</f>
        <v>3</v>
      </c>
      <c r="P2822" s="27" t="str">
        <f t="shared" si="132"/>
        <v/>
      </c>
      <c r="R2822" s="26" t="str">
        <f t="array" ref="R2822">IFERROR(IF(OR(J2822="",M2822="",F2822=""),"",IF(F2822="학생부종합",INDEX(종합배치표!$C:$Q,MATCH(J2822,종합배치표!$B:$B,0),(MATCH(M2822,{"A","B","C","D","E"},0)-1)*3+1),INDEX(교과배치표!$C:$Q,MATCH(J2822,교과배치표!$B:$B,0),(MATCH(M2822,{"A","B","C","D","E"},0)-1)*3+1))),"")</f>
        <v/>
      </c>
      <c r="S2822" s="26" t="str">
        <f t="array" ref="S2822">IFERROR(IF(OR(J2822="",M2822="",F2822=""),"",IF(F2822="학생부종합",INDEX(종합배치표!$C:$Q,MATCH(J2822,종합배치표!$B:$B,0),(MATCH(M2822,{"A","B","C","D","E"},0)-1)*3+2),INDEX(교과배치표!$C:$Q,MATCH(J2822,교과배치표!$B:$B,0),(MATCH(M2822,{"A","B","C","D","E"},0)-1)*3+2))),"")</f>
        <v/>
      </c>
      <c r="T2822" s="26" t="str">
        <f t="array" ref="T2822">IFERROR(IF(OR(J2822="",M2822="",F2822=""),"",IF(F2822="학생부종합",INDEX(종합배치표!$C:$Q,MATCH(J2822,종합배치표!$B:$B,0),(MATCH(M2822,{"A","B","C","D","E"},0)-1)*3+3),INDEX(교과배치표!$C:$Q,MATCH(J2822,교과배치표!$B:$B,0),(MATCH(M2822,{"A","B","C","D","E"},0)-1)*3+3))),"")</f>
        <v/>
      </c>
      <c r="V2822" s="140">
        <f t="shared" si="133"/>
        <v>2.7</v>
      </c>
      <c r="W2822" s="141" t="str">
        <f t="shared" si="134"/>
        <v/>
      </c>
    </row>
    <row r="2823" spans="2:23" ht="14.25" customHeight="1">
      <c r="B2823" s="20">
        <v>3190</v>
      </c>
      <c r="C2823" s="21" t="s">
        <v>22</v>
      </c>
      <c r="D2823" s="21" t="s">
        <v>22</v>
      </c>
      <c r="E2823" s="21" t="s">
        <v>1167</v>
      </c>
      <c r="F2823" s="21" t="s">
        <v>24</v>
      </c>
      <c r="G2823" s="21" t="s">
        <v>1169</v>
      </c>
      <c r="H2823" s="21" t="s">
        <v>516</v>
      </c>
      <c r="I2823" s="21" t="s">
        <v>27</v>
      </c>
      <c r="J2823" s="23"/>
      <c r="K2823" s="24">
        <v>5</v>
      </c>
      <c r="M2823" s="25" t="str">
        <f>IF(I2823="","",IF(I2823="인문",성적입력!$C$8,성적입력!$C$9))</f>
        <v>A</v>
      </c>
      <c r="N2823" s="26">
        <f>성적입력!$C$15</f>
        <v>3</v>
      </c>
      <c r="P2823" s="27" t="str">
        <f t="shared" si="132"/>
        <v/>
      </c>
      <c r="R2823" s="26" t="str">
        <f t="array" ref="R2823">IFERROR(IF(OR(J2823="",M2823="",F2823=""),"",IF(F2823="학생부종합",INDEX(종합배치표!$C:$Q,MATCH(J2823,종합배치표!$B:$B,0),(MATCH(M2823,{"A","B","C","D","E"},0)-1)*3+1),INDEX(교과배치표!$C:$Q,MATCH(J2823,교과배치표!$B:$B,0),(MATCH(M2823,{"A","B","C","D","E"},0)-1)*3+1))),"")</f>
        <v/>
      </c>
      <c r="S2823" s="26" t="str">
        <f t="array" ref="S2823">IFERROR(IF(OR(J2823="",M2823="",F2823=""),"",IF(F2823="학생부종합",INDEX(종합배치표!$C:$Q,MATCH(J2823,종합배치표!$B:$B,0),(MATCH(M2823,{"A","B","C","D","E"},0)-1)*3+2),INDEX(교과배치표!$C:$Q,MATCH(J2823,교과배치표!$B:$B,0),(MATCH(M2823,{"A","B","C","D","E"},0)-1)*3+2))),"")</f>
        <v/>
      </c>
      <c r="T2823" s="26" t="str">
        <f t="array" ref="T2823">IFERROR(IF(OR(J2823="",M2823="",F2823=""),"",IF(F2823="학생부종합",INDEX(종합배치표!$C:$Q,MATCH(J2823,종합배치표!$B:$B,0),(MATCH(M2823,{"A","B","C","D","E"},0)-1)*3+3),INDEX(교과배치표!$C:$Q,MATCH(J2823,교과배치표!$B:$B,0),(MATCH(M2823,{"A","B","C","D","E"},0)-1)*3+3))),"")</f>
        <v/>
      </c>
      <c r="V2823" s="140">
        <f t="shared" si="133"/>
        <v>2.7</v>
      </c>
      <c r="W2823" s="141" t="str">
        <f t="shared" si="134"/>
        <v/>
      </c>
    </row>
    <row r="2824" spans="2:23" ht="14.25" customHeight="1">
      <c r="B2824" s="20">
        <v>3191</v>
      </c>
      <c r="C2824" s="21" t="s">
        <v>22</v>
      </c>
      <c r="D2824" s="21" t="s">
        <v>22</v>
      </c>
      <c r="E2824" s="21" t="s">
        <v>1167</v>
      </c>
      <c r="F2824" s="21" t="s">
        <v>68</v>
      </c>
      <c r="G2824" s="21" t="s">
        <v>310</v>
      </c>
      <c r="H2824" s="21" t="s">
        <v>1175</v>
      </c>
      <c r="I2824" s="21" t="s">
        <v>27</v>
      </c>
      <c r="J2824" s="23"/>
      <c r="K2824" s="24">
        <v>5</v>
      </c>
      <c r="M2824" s="25" t="str">
        <f>IF(I2824="","",IF(I2824="인문",성적입력!$C$8,성적입력!$C$9))</f>
        <v>A</v>
      </c>
      <c r="N2824" s="26">
        <f>성적입력!$C$15</f>
        <v>3</v>
      </c>
      <c r="P2824" s="27" t="str">
        <f t="shared" si="132"/>
        <v/>
      </c>
      <c r="R2824" s="26" t="str">
        <f t="array" ref="R2824">IFERROR(IF(OR(J2824="",M2824="",F2824=""),"",IF(F2824="학생부종합",INDEX(종합배치표!$C:$Q,MATCH(J2824,종합배치표!$B:$B,0),(MATCH(M2824,{"A","B","C","D","E"},0)-1)*3+1),INDEX(교과배치표!$C:$Q,MATCH(J2824,교과배치표!$B:$B,0),(MATCH(M2824,{"A","B","C","D","E"},0)-1)*3+1))),"")</f>
        <v/>
      </c>
      <c r="S2824" s="26" t="str">
        <f t="array" ref="S2824">IFERROR(IF(OR(J2824="",M2824="",F2824=""),"",IF(F2824="학생부종합",INDEX(종합배치표!$C:$Q,MATCH(J2824,종합배치표!$B:$B,0),(MATCH(M2824,{"A","B","C","D","E"},0)-1)*3+2),INDEX(교과배치표!$C:$Q,MATCH(J2824,교과배치표!$B:$B,0),(MATCH(M2824,{"A","B","C","D","E"},0)-1)*3+2))),"")</f>
        <v/>
      </c>
      <c r="T2824" s="26" t="str">
        <f t="array" ref="T2824">IFERROR(IF(OR(J2824="",M2824="",F2824=""),"",IF(F2824="학생부종합",INDEX(종합배치표!$C:$Q,MATCH(J2824,종합배치표!$B:$B,0),(MATCH(M2824,{"A","B","C","D","E"},0)-1)*3+3),INDEX(교과배치표!$C:$Q,MATCH(J2824,교과배치표!$B:$B,0),(MATCH(M2824,{"A","B","C","D","E"},0)-1)*3+3))),"")</f>
        <v/>
      </c>
      <c r="V2824" s="140">
        <f t="shared" si="133"/>
        <v>2.7</v>
      </c>
      <c r="W2824" s="141" t="str">
        <f t="shared" si="134"/>
        <v/>
      </c>
    </row>
    <row r="2825" spans="2:23" ht="14.25" customHeight="1">
      <c r="B2825" s="20">
        <v>3192</v>
      </c>
      <c r="C2825" s="21" t="s">
        <v>22</v>
      </c>
      <c r="D2825" s="21" t="s">
        <v>22</v>
      </c>
      <c r="E2825" s="21" t="s">
        <v>1167</v>
      </c>
      <c r="F2825" s="21" t="s">
        <v>24</v>
      </c>
      <c r="G2825" s="21" t="s">
        <v>1169</v>
      </c>
      <c r="H2825" s="21" t="s">
        <v>1175</v>
      </c>
      <c r="I2825" s="21" t="s">
        <v>27</v>
      </c>
      <c r="J2825" s="23"/>
      <c r="K2825" s="24">
        <v>9</v>
      </c>
      <c r="M2825" s="25" t="str">
        <f>IF(I2825="","",IF(I2825="인문",성적입력!$C$8,성적입력!$C$9))</f>
        <v>A</v>
      </c>
      <c r="N2825" s="26">
        <f>성적입력!$C$15</f>
        <v>3</v>
      </c>
      <c r="P2825" s="27" t="str">
        <f t="shared" si="132"/>
        <v/>
      </c>
      <c r="R2825" s="26" t="str">
        <f t="array" ref="R2825">IFERROR(IF(OR(J2825="",M2825="",F2825=""),"",IF(F2825="학생부종합",INDEX(종합배치표!$C:$Q,MATCH(J2825,종합배치표!$B:$B,0),(MATCH(M2825,{"A","B","C","D","E"},0)-1)*3+1),INDEX(교과배치표!$C:$Q,MATCH(J2825,교과배치표!$B:$B,0),(MATCH(M2825,{"A","B","C","D","E"},0)-1)*3+1))),"")</f>
        <v/>
      </c>
      <c r="S2825" s="26" t="str">
        <f t="array" ref="S2825">IFERROR(IF(OR(J2825="",M2825="",F2825=""),"",IF(F2825="학생부종합",INDEX(종합배치표!$C:$Q,MATCH(J2825,종합배치표!$B:$B,0),(MATCH(M2825,{"A","B","C","D","E"},0)-1)*3+2),INDEX(교과배치표!$C:$Q,MATCH(J2825,교과배치표!$B:$B,0),(MATCH(M2825,{"A","B","C","D","E"},0)-1)*3+2))),"")</f>
        <v/>
      </c>
      <c r="T2825" s="26" t="str">
        <f t="array" ref="T2825">IFERROR(IF(OR(J2825="",M2825="",F2825=""),"",IF(F2825="학생부종합",INDEX(종합배치표!$C:$Q,MATCH(J2825,종합배치표!$B:$B,0),(MATCH(M2825,{"A","B","C","D","E"},0)-1)*3+3),INDEX(교과배치표!$C:$Q,MATCH(J2825,교과배치표!$B:$B,0),(MATCH(M2825,{"A","B","C","D","E"},0)-1)*3+3))),"")</f>
        <v/>
      </c>
      <c r="V2825" s="140">
        <f t="shared" si="133"/>
        <v>2.7</v>
      </c>
      <c r="W2825" s="141" t="str">
        <f t="shared" si="134"/>
        <v/>
      </c>
    </row>
    <row r="2826" spans="2:23" ht="14.25" customHeight="1">
      <c r="B2826" s="20">
        <v>3194</v>
      </c>
      <c r="C2826" s="21" t="s">
        <v>22</v>
      </c>
      <c r="D2826" s="21" t="s">
        <v>22</v>
      </c>
      <c r="E2826" s="21" t="s">
        <v>1167</v>
      </c>
      <c r="F2826" s="21" t="s">
        <v>68</v>
      </c>
      <c r="G2826" s="21" t="s">
        <v>310</v>
      </c>
      <c r="H2826" s="21" t="s">
        <v>30</v>
      </c>
      <c r="I2826" s="21" t="s">
        <v>27</v>
      </c>
      <c r="J2826" s="23"/>
      <c r="K2826" s="24">
        <v>6</v>
      </c>
      <c r="M2826" s="25" t="str">
        <f>IF(I2826="","",IF(I2826="인문",성적입력!$C$8,성적입력!$C$9))</f>
        <v>A</v>
      </c>
      <c r="N2826" s="26">
        <f>성적입력!$C$15</f>
        <v>3</v>
      </c>
      <c r="P2826" s="27" t="str">
        <f t="shared" si="132"/>
        <v/>
      </c>
      <c r="R2826" s="26" t="str">
        <f t="array" ref="R2826">IFERROR(IF(OR(J2826="",M2826="",F2826=""),"",IF(F2826="학생부종합",INDEX(종합배치표!$C:$Q,MATCH(J2826,종합배치표!$B:$B,0),(MATCH(M2826,{"A","B","C","D","E"},0)-1)*3+1),INDEX(교과배치표!$C:$Q,MATCH(J2826,교과배치표!$B:$B,0),(MATCH(M2826,{"A","B","C","D","E"},0)-1)*3+1))),"")</f>
        <v/>
      </c>
      <c r="S2826" s="26" t="str">
        <f t="array" ref="S2826">IFERROR(IF(OR(J2826="",M2826="",F2826=""),"",IF(F2826="학생부종합",INDEX(종합배치표!$C:$Q,MATCH(J2826,종합배치표!$B:$B,0),(MATCH(M2826,{"A","B","C","D","E"},0)-1)*3+2),INDEX(교과배치표!$C:$Q,MATCH(J2826,교과배치표!$B:$B,0),(MATCH(M2826,{"A","B","C","D","E"},0)-1)*3+2))),"")</f>
        <v/>
      </c>
      <c r="T2826" s="26" t="str">
        <f t="array" ref="T2826">IFERROR(IF(OR(J2826="",M2826="",F2826=""),"",IF(F2826="학생부종합",INDEX(종합배치표!$C:$Q,MATCH(J2826,종합배치표!$B:$B,0),(MATCH(M2826,{"A","B","C","D","E"},0)-1)*3+3),INDEX(교과배치표!$C:$Q,MATCH(J2826,교과배치표!$B:$B,0),(MATCH(M2826,{"A","B","C","D","E"},0)-1)*3+3))),"")</f>
        <v/>
      </c>
      <c r="V2826" s="140">
        <f t="shared" si="133"/>
        <v>2.7</v>
      </c>
      <c r="W2826" s="141" t="str">
        <f t="shared" si="134"/>
        <v/>
      </c>
    </row>
    <row r="2827" spans="2:23" ht="14.25" customHeight="1">
      <c r="B2827" s="20">
        <v>3195</v>
      </c>
      <c r="C2827" s="21" t="s">
        <v>22</v>
      </c>
      <c r="D2827" s="21" t="s">
        <v>22</v>
      </c>
      <c r="E2827" s="21" t="s">
        <v>1167</v>
      </c>
      <c r="F2827" s="21" t="s">
        <v>24</v>
      </c>
      <c r="G2827" s="21" t="s">
        <v>1169</v>
      </c>
      <c r="H2827" s="21" t="s">
        <v>30</v>
      </c>
      <c r="I2827" s="21" t="s">
        <v>27</v>
      </c>
      <c r="J2827" s="23"/>
      <c r="K2827" s="24">
        <v>8</v>
      </c>
      <c r="M2827" s="25" t="str">
        <f>IF(I2827="","",IF(I2827="인문",성적입력!$C$8,성적입력!$C$9))</f>
        <v>A</v>
      </c>
      <c r="N2827" s="26">
        <f>성적입력!$C$15</f>
        <v>3</v>
      </c>
      <c r="P2827" s="27" t="str">
        <f t="shared" si="132"/>
        <v/>
      </c>
      <c r="R2827" s="26" t="str">
        <f t="array" ref="R2827">IFERROR(IF(OR(J2827="",M2827="",F2827=""),"",IF(F2827="학생부종합",INDEX(종합배치표!$C:$Q,MATCH(J2827,종합배치표!$B:$B,0),(MATCH(M2827,{"A","B","C","D","E"},0)-1)*3+1),INDEX(교과배치표!$C:$Q,MATCH(J2827,교과배치표!$B:$B,0),(MATCH(M2827,{"A","B","C","D","E"},0)-1)*3+1))),"")</f>
        <v/>
      </c>
      <c r="S2827" s="26" t="str">
        <f t="array" ref="S2827">IFERROR(IF(OR(J2827="",M2827="",F2827=""),"",IF(F2827="학생부종합",INDEX(종합배치표!$C:$Q,MATCH(J2827,종합배치표!$B:$B,0),(MATCH(M2827,{"A","B","C","D","E"},0)-1)*3+2),INDEX(교과배치표!$C:$Q,MATCH(J2827,교과배치표!$B:$B,0),(MATCH(M2827,{"A","B","C","D","E"},0)-1)*3+2))),"")</f>
        <v/>
      </c>
      <c r="T2827" s="26" t="str">
        <f t="array" ref="T2827">IFERROR(IF(OR(J2827="",M2827="",F2827=""),"",IF(F2827="학생부종합",INDEX(종합배치표!$C:$Q,MATCH(J2827,종합배치표!$B:$B,0),(MATCH(M2827,{"A","B","C","D","E"},0)-1)*3+3),INDEX(교과배치표!$C:$Q,MATCH(J2827,교과배치표!$B:$B,0),(MATCH(M2827,{"A","B","C","D","E"},0)-1)*3+3))),"")</f>
        <v/>
      </c>
      <c r="V2827" s="140">
        <f t="shared" si="133"/>
        <v>2.7</v>
      </c>
      <c r="W2827" s="141" t="str">
        <f t="shared" si="134"/>
        <v/>
      </c>
    </row>
    <row r="2828" spans="2:23" ht="14.25" customHeight="1">
      <c r="B2828" s="20">
        <v>3197</v>
      </c>
      <c r="C2828" s="21" t="s">
        <v>22</v>
      </c>
      <c r="D2828" s="21" t="s">
        <v>22</v>
      </c>
      <c r="E2828" s="21" t="s">
        <v>1167</v>
      </c>
      <c r="F2828" s="21" t="s">
        <v>68</v>
      </c>
      <c r="G2828" s="21" t="s">
        <v>310</v>
      </c>
      <c r="H2828" s="21" t="s">
        <v>232</v>
      </c>
      <c r="I2828" s="21" t="s">
        <v>27</v>
      </c>
      <c r="J2828" s="23"/>
      <c r="K2828" s="24">
        <v>15</v>
      </c>
      <c r="M2828" s="25" t="str">
        <f>IF(I2828="","",IF(I2828="인문",성적입력!$C$8,성적입력!$C$9))</f>
        <v>A</v>
      </c>
      <c r="N2828" s="26">
        <f>성적입력!$C$15</f>
        <v>3</v>
      </c>
      <c r="P2828" s="27" t="str">
        <f t="shared" si="132"/>
        <v/>
      </c>
      <c r="R2828" s="26" t="str">
        <f t="array" ref="R2828">IFERROR(IF(OR(J2828="",M2828="",F2828=""),"",IF(F2828="학생부종합",INDEX(종합배치표!$C:$Q,MATCH(J2828,종합배치표!$B:$B,0),(MATCH(M2828,{"A","B","C","D","E"},0)-1)*3+1),INDEX(교과배치표!$C:$Q,MATCH(J2828,교과배치표!$B:$B,0),(MATCH(M2828,{"A","B","C","D","E"},0)-1)*3+1))),"")</f>
        <v/>
      </c>
      <c r="S2828" s="26" t="str">
        <f t="array" ref="S2828">IFERROR(IF(OR(J2828="",M2828="",F2828=""),"",IF(F2828="학생부종합",INDEX(종합배치표!$C:$Q,MATCH(J2828,종합배치표!$B:$B,0),(MATCH(M2828,{"A","B","C","D","E"},0)-1)*3+2),INDEX(교과배치표!$C:$Q,MATCH(J2828,교과배치표!$B:$B,0),(MATCH(M2828,{"A","B","C","D","E"},0)-1)*3+2))),"")</f>
        <v/>
      </c>
      <c r="T2828" s="26" t="str">
        <f t="array" ref="T2828">IFERROR(IF(OR(J2828="",M2828="",F2828=""),"",IF(F2828="학생부종합",INDEX(종합배치표!$C:$Q,MATCH(J2828,종합배치표!$B:$B,0),(MATCH(M2828,{"A","B","C","D","E"},0)-1)*3+3),INDEX(교과배치표!$C:$Q,MATCH(J2828,교과배치표!$B:$B,0),(MATCH(M2828,{"A","B","C","D","E"},0)-1)*3+3))),"")</f>
        <v/>
      </c>
      <c r="V2828" s="140">
        <f t="shared" si="133"/>
        <v>2.7</v>
      </c>
      <c r="W2828" s="141" t="str">
        <f t="shared" si="134"/>
        <v/>
      </c>
    </row>
    <row r="2829" spans="2:23" ht="14.25" customHeight="1">
      <c r="B2829" s="20">
        <v>3198</v>
      </c>
      <c r="C2829" s="21" t="s">
        <v>22</v>
      </c>
      <c r="D2829" s="21" t="s">
        <v>22</v>
      </c>
      <c r="E2829" s="21" t="s">
        <v>1167</v>
      </c>
      <c r="F2829" s="21" t="s">
        <v>24</v>
      </c>
      <c r="G2829" s="21" t="s">
        <v>1169</v>
      </c>
      <c r="H2829" s="21" t="s">
        <v>232</v>
      </c>
      <c r="I2829" s="21" t="s">
        <v>27</v>
      </c>
      <c r="J2829" s="23"/>
      <c r="K2829" s="24">
        <v>20</v>
      </c>
      <c r="M2829" s="25" t="str">
        <f>IF(I2829="","",IF(I2829="인문",성적입력!$C$8,성적입력!$C$9))</f>
        <v>A</v>
      </c>
      <c r="N2829" s="26">
        <f>성적입력!$C$15</f>
        <v>3</v>
      </c>
      <c r="P2829" s="27" t="str">
        <f t="shared" si="132"/>
        <v/>
      </c>
      <c r="R2829" s="26" t="str">
        <f t="array" ref="R2829">IFERROR(IF(OR(J2829="",M2829="",F2829=""),"",IF(F2829="학생부종합",INDEX(종합배치표!$C:$Q,MATCH(J2829,종합배치표!$B:$B,0),(MATCH(M2829,{"A","B","C","D","E"},0)-1)*3+1),INDEX(교과배치표!$C:$Q,MATCH(J2829,교과배치표!$B:$B,0),(MATCH(M2829,{"A","B","C","D","E"},0)-1)*3+1))),"")</f>
        <v/>
      </c>
      <c r="S2829" s="26" t="str">
        <f t="array" ref="S2829">IFERROR(IF(OR(J2829="",M2829="",F2829=""),"",IF(F2829="학생부종합",INDEX(종합배치표!$C:$Q,MATCH(J2829,종합배치표!$B:$B,0),(MATCH(M2829,{"A","B","C","D","E"},0)-1)*3+2),INDEX(교과배치표!$C:$Q,MATCH(J2829,교과배치표!$B:$B,0),(MATCH(M2829,{"A","B","C","D","E"},0)-1)*3+2))),"")</f>
        <v/>
      </c>
      <c r="T2829" s="26" t="str">
        <f t="array" ref="T2829">IFERROR(IF(OR(J2829="",M2829="",F2829=""),"",IF(F2829="학생부종합",INDEX(종합배치표!$C:$Q,MATCH(J2829,종합배치표!$B:$B,0),(MATCH(M2829,{"A","B","C","D","E"},0)-1)*3+3),INDEX(교과배치표!$C:$Q,MATCH(J2829,교과배치표!$B:$B,0),(MATCH(M2829,{"A","B","C","D","E"},0)-1)*3+3))),"")</f>
        <v/>
      </c>
      <c r="V2829" s="140">
        <f t="shared" si="133"/>
        <v>2.7</v>
      </c>
      <c r="W2829" s="141" t="str">
        <f t="shared" si="134"/>
        <v/>
      </c>
    </row>
    <row r="2830" spans="2:23" ht="14.25" customHeight="1">
      <c r="B2830" s="20">
        <v>3199</v>
      </c>
      <c r="C2830" s="21" t="s">
        <v>22</v>
      </c>
      <c r="D2830" s="21" t="s">
        <v>22</v>
      </c>
      <c r="E2830" s="21" t="s">
        <v>1167</v>
      </c>
      <c r="F2830" s="21" t="s">
        <v>68</v>
      </c>
      <c r="G2830" s="21" t="s">
        <v>310</v>
      </c>
      <c r="H2830" s="21" t="s">
        <v>1176</v>
      </c>
      <c r="I2830" s="21" t="s">
        <v>27</v>
      </c>
      <c r="J2830" s="23"/>
      <c r="K2830" s="24">
        <v>2</v>
      </c>
      <c r="M2830" s="25" t="str">
        <f>IF(I2830="","",IF(I2830="인문",성적입력!$C$8,성적입력!$C$9))</f>
        <v>A</v>
      </c>
      <c r="N2830" s="26">
        <f>성적입력!$C$15</f>
        <v>3</v>
      </c>
      <c r="P2830" s="27" t="str">
        <f t="shared" si="132"/>
        <v/>
      </c>
      <c r="R2830" s="26" t="str">
        <f t="array" ref="R2830">IFERROR(IF(OR(J2830="",M2830="",F2830=""),"",IF(F2830="학생부종합",INDEX(종합배치표!$C:$Q,MATCH(J2830,종합배치표!$B:$B,0),(MATCH(M2830,{"A","B","C","D","E"},0)-1)*3+1),INDEX(교과배치표!$C:$Q,MATCH(J2830,교과배치표!$B:$B,0),(MATCH(M2830,{"A","B","C","D","E"},0)-1)*3+1))),"")</f>
        <v/>
      </c>
      <c r="S2830" s="26" t="str">
        <f t="array" ref="S2830">IFERROR(IF(OR(J2830="",M2830="",F2830=""),"",IF(F2830="학생부종합",INDEX(종합배치표!$C:$Q,MATCH(J2830,종합배치표!$B:$B,0),(MATCH(M2830,{"A","B","C","D","E"},0)-1)*3+2),INDEX(교과배치표!$C:$Q,MATCH(J2830,교과배치표!$B:$B,0),(MATCH(M2830,{"A","B","C","D","E"},0)-1)*3+2))),"")</f>
        <v/>
      </c>
      <c r="T2830" s="26" t="str">
        <f t="array" ref="T2830">IFERROR(IF(OR(J2830="",M2830="",F2830=""),"",IF(F2830="학생부종합",INDEX(종합배치표!$C:$Q,MATCH(J2830,종합배치표!$B:$B,0),(MATCH(M2830,{"A","B","C","D","E"},0)-1)*3+3),INDEX(교과배치표!$C:$Q,MATCH(J2830,교과배치표!$B:$B,0),(MATCH(M2830,{"A","B","C","D","E"},0)-1)*3+3))),"")</f>
        <v/>
      </c>
      <c r="V2830" s="140">
        <f t="shared" si="133"/>
        <v>2.7</v>
      </c>
      <c r="W2830" s="141" t="str">
        <f t="shared" si="134"/>
        <v/>
      </c>
    </row>
    <row r="2831" spans="2:23" ht="14.25" customHeight="1">
      <c r="B2831" s="20">
        <v>3200</v>
      </c>
      <c r="C2831" s="21" t="s">
        <v>22</v>
      </c>
      <c r="D2831" s="21" t="s">
        <v>22</v>
      </c>
      <c r="E2831" s="21" t="s">
        <v>1167</v>
      </c>
      <c r="F2831" s="21" t="s">
        <v>24</v>
      </c>
      <c r="G2831" s="21" t="s">
        <v>1169</v>
      </c>
      <c r="H2831" s="21" t="s">
        <v>1176</v>
      </c>
      <c r="I2831" s="21" t="s">
        <v>27</v>
      </c>
      <c r="J2831" s="23"/>
      <c r="K2831" s="24">
        <v>6</v>
      </c>
      <c r="M2831" s="25" t="str">
        <f>IF(I2831="","",IF(I2831="인문",성적입력!$C$8,성적입력!$C$9))</f>
        <v>A</v>
      </c>
      <c r="N2831" s="26">
        <f>성적입력!$C$15</f>
        <v>3</v>
      </c>
      <c r="P2831" s="27" t="str">
        <f t="shared" si="132"/>
        <v/>
      </c>
      <c r="R2831" s="26" t="str">
        <f t="array" ref="R2831">IFERROR(IF(OR(J2831="",M2831="",F2831=""),"",IF(F2831="학생부종합",INDEX(종합배치표!$C:$Q,MATCH(J2831,종합배치표!$B:$B,0),(MATCH(M2831,{"A","B","C","D","E"},0)-1)*3+1),INDEX(교과배치표!$C:$Q,MATCH(J2831,교과배치표!$B:$B,0),(MATCH(M2831,{"A","B","C","D","E"},0)-1)*3+1))),"")</f>
        <v/>
      </c>
      <c r="S2831" s="26" t="str">
        <f t="array" ref="S2831">IFERROR(IF(OR(J2831="",M2831="",F2831=""),"",IF(F2831="학생부종합",INDEX(종합배치표!$C:$Q,MATCH(J2831,종합배치표!$B:$B,0),(MATCH(M2831,{"A","B","C","D","E"},0)-1)*3+2),INDEX(교과배치표!$C:$Q,MATCH(J2831,교과배치표!$B:$B,0),(MATCH(M2831,{"A","B","C","D","E"},0)-1)*3+2))),"")</f>
        <v/>
      </c>
      <c r="T2831" s="26" t="str">
        <f t="array" ref="T2831">IFERROR(IF(OR(J2831="",M2831="",F2831=""),"",IF(F2831="학생부종합",INDEX(종합배치표!$C:$Q,MATCH(J2831,종합배치표!$B:$B,0),(MATCH(M2831,{"A","B","C","D","E"},0)-1)*3+3),INDEX(교과배치표!$C:$Q,MATCH(J2831,교과배치표!$B:$B,0),(MATCH(M2831,{"A","B","C","D","E"},0)-1)*3+3))),"")</f>
        <v/>
      </c>
      <c r="V2831" s="140">
        <f t="shared" si="133"/>
        <v>2.7</v>
      </c>
      <c r="W2831" s="141" t="str">
        <f t="shared" si="134"/>
        <v/>
      </c>
    </row>
    <row r="2832" spans="2:23" ht="14.25" customHeight="1">
      <c r="B2832" s="20">
        <v>3201</v>
      </c>
      <c r="C2832" s="21" t="s">
        <v>22</v>
      </c>
      <c r="D2832" s="21" t="s">
        <v>22</v>
      </c>
      <c r="E2832" s="21" t="s">
        <v>1167</v>
      </c>
      <c r="F2832" s="21" t="s">
        <v>68</v>
      </c>
      <c r="G2832" s="21" t="s">
        <v>310</v>
      </c>
      <c r="H2832" s="21" t="s">
        <v>1147</v>
      </c>
      <c r="I2832" s="21" t="s">
        <v>60</v>
      </c>
      <c r="J2832" s="23"/>
      <c r="K2832" s="24">
        <v>7</v>
      </c>
      <c r="M2832" s="25" t="str">
        <f>IF(I2832="","",IF(I2832="인문",성적입력!$C$8,성적입력!$C$9))</f>
        <v>A</v>
      </c>
      <c r="N2832" s="26">
        <f>성적입력!$C$15</f>
        <v>3</v>
      </c>
      <c r="P2832" s="27" t="str">
        <f t="shared" si="132"/>
        <v/>
      </c>
      <c r="R2832" s="26" t="str">
        <f t="array" ref="R2832">IFERROR(IF(OR(J2832="",M2832="",F2832=""),"",IF(F2832="학생부종합",INDEX(종합배치표!$C:$Q,MATCH(J2832,종합배치표!$B:$B,0),(MATCH(M2832,{"A","B","C","D","E"},0)-1)*3+1),INDEX(교과배치표!$C:$Q,MATCH(J2832,교과배치표!$B:$B,0),(MATCH(M2832,{"A","B","C","D","E"},0)-1)*3+1))),"")</f>
        <v/>
      </c>
      <c r="S2832" s="26" t="str">
        <f t="array" ref="S2832">IFERROR(IF(OR(J2832="",M2832="",F2832=""),"",IF(F2832="학생부종합",INDEX(종합배치표!$C:$Q,MATCH(J2832,종합배치표!$B:$B,0),(MATCH(M2832,{"A","B","C","D","E"},0)-1)*3+2),INDEX(교과배치표!$C:$Q,MATCH(J2832,교과배치표!$B:$B,0),(MATCH(M2832,{"A","B","C","D","E"},0)-1)*3+2))),"")</f>
        <v/>
      </c>
      <c r="T2832" s="26" t="str">
        <f t="array" ref="T2832">IFERROR(IF(OR(J2832="",M2832="",F2832=""),"",IF(F2832="학생부종합",INDEX(종합배치표!$C:$Q,MATCH(J2832,종합배치표!$B:$B,0),(MATCH(M2832,{"A","B","C","D","E"},0)-1)*3+3),INDEX(교과배치표!$C:$Q,MATCH(J2832,교과배치표!$B:$B,0),(MATCH(M2832,{"A","B","C","D","E"},0)-1)*3+3))),"")</f>
        <v/>
      </c>
      <c r="V2832" s="140">
        <f t="shared" si="133"/>
        <v>2.7</v>
      </c>
      <c r="W2832" s="141" t="str">
        <f t="shared" si="134"/>
        <v/>
      </c>
    </row>
    <row r="2833" spans="2:23" ht="14.25" customHeight="1">
      <c r="B2833" s="20">
        <v>3202</v>
      </c>
      <c r="C2833" s="21" t="s">
        <v>22</v>
      </c>
      <c r="D2833" s="21" t="s">
        <v>22</v>
      </c>
      <c r="E2833" s="21" t="s">
        <v>1167</v>
      </c>
      <c r="F2833" s="21" t="s">
        <v>24</v>
      </c>
      <c r="G2833" s="21" t="s">
        <v>1169</v>
      </c>
      <c r="H2833" s="21" t="s">
        <v>1147</v>
      </c>
      <c r="I2833" s="21" t="s">
        <v>60</v>
      </c>
      <c r="J2833" s="23"/>
      <c r="K2833" s="24">
        <v>13</v>
      </c>
      <c r="M2833" s="25" t="str">
        <f>IF(I2833="","",IF(I2833="인문",성적입력!$C$8,성적입력!$C$9))</f>
        <v>A</v>
      </c>
      <c r="N2833" s="26">
        <f>성적입력!$C$15</f>
        <v>3</v>
      </c>
      <c r="P2833" s="27" t="str">
        <f t="shared" si="132"/>
        <v/>
      </c>
      <c r="R2833" s="26" t="str">
        <f t="array" ref="R2833">IFERROR(IF(OR(J2833="",M2833="",F2833=""),"",IF(F2833="학생부종합",INDEX(종합배치표!$C:$Q,MATCH(J2833,종합배치표!$B:$B,0),(MATCH(M2833,{"A","B","C","D","E"},0)-1)*3+1),INDEX(교과배치표!$C:$Q,MATCH(J2833,교과배치표!$B:$B,0),(MATCH(M2833,{"A","B","C","D","E"},0)-1)*3+1))),"")</f>
        <v/>
      </c>
      <c r="S2833" s="26" t="str">
        <f t="array" ref="S2833">IFERROR(IF(OR(J2833="",M2833="",F2833=""),"",IF(F2833="학생부종합",INDEX(종합배치표!$C:$Q,MATCH(J2833,종합배치표!$B:$B,0),(MATCH(M2833,{"A","B","C","D","E"},0)-1)*3+2),INDEX(교과배치표!$C:$Q,MATCH(J2833,교과배치표!$B:$B,0),(MATCH(M2833,{"A","B","C","D","E"},0)-1)*3+2))),"")</f>
        <v/>
      </c>
      <c r="T2833" s="26" t="str">
        <f t="array" ref="T2833">IFERROR(IF(OR(J2833="",M2833="",F2833=""),"",IF(F2833="학생부종합",INDEX(종합배치표!$C:$Q,MATCH(J2833,종합배치표!$B:$B,0),(MATCH(M2833,{"A","B","C","D","E"},0)-1)*3+3),INDEX(교과배치표!$C:$Q,MATCH(J2833,교과배치표!$B:$B,0),(MATCH(M2833,{"A","B","C","D","E"},0)-1)*3+3))),"")</f>
        <v/>
      </c>
      <c r="V2833" s="140">
        <f t="shared" si="133"/>
        <v>2.7</v>
      </c>
      <c r="W2833" s="141" t="str">
        <f t="shared" si="134"/>
        <v/>
      </c>
    </row>
    <row r="2834" spans="2:23" ht="14.25" customHeight="1">
      <c r="B2834" s="20">
        <v>3203</v>
      </c>
      <c r="C2834" s="21" t="s">
        <v>22</v>
      </c>
      <c r="D2834" s="21" t="s">
        <v>22</v>
      </c>
      <c r="E2834" s="21" t="s">
        <v>1167</v>
      </c>
      <c r="F2834" s="21" t="s">
        <v>68</v>
      </c>
      <c r="G2834" s="21" t="s">
        <v>310</v>
      </c>
      <c r="H2834" s="21" t="s">
        <v>1177</v>
      </c>
      <c r="I2834" s="21" t="s">
        <v>27</v>
      </c>
      <c r="J2834" s="23"/>
      <c r="K2834" s="24">
        <v>3</v>
      </c>
      <c r="M2834" s="25" t="str">
        <f>IF(I2834="","",IF(I2834="인문",성적입력!$C$8,성적입력!$C$9))</f>
        <v>A</v>
      </c>
      <c r="N2834" s="26">
        <f>성적입력!$C$15</f>
        <v>3</v>
      </c>
      <c r="P2834" s="27" t="str">
        <f t="shared" si="132"/>
        <v/>
      </c>
      <c r="R2834" s="26" t="str">
        <f t="array" ref="R2834">IFERROR(IF(OR(J2834="",M2834="",F2834=""),"",IF(F2834="학생부종합",INDEX(종합배치표!$C:$Q,MATCH(J2834,종합배치표!$B:$B,0),(MATCH(M2834,{"A","B","C","D","E"},0)-1)*3+1),INDEX(교과배치표!$C:$Q,MATCH(J2834,교과배치표!$B:$B,0),(MATCH(M2834,{"A","B","C","D","E"},0)-1)*3+1))),"")</f>
        <v/>
      </c>
      <c r="S2834" s="26" t="str">
        <f t="array" ref="S2834">IFERROR(IF(OR(J2834="",M2834="",F2834=""),"",IF(F2834="학생부종합",INDEX(종합배치표!$C:$Q,MATCH(J2834,종합배치표!$B:$B,0),(MATCH(M2834,{"A","B","C","D","E"},0)-1)*3+2),INDEX(교과배치표!$C:$Q,MATCH(J2834,교과배치표!$B:$B,0),(MATCH(M2834,{"A","B","C","D","E"},0)-1)*3+2))),"")</f>
        <v/>
      </c>
      <c r="T2834" s="26" t="str">
        <f t="array" ref="T2834">IFERROR(IF(OR(J2834="",M2834="",F2834=""),"",IF(F2834="학생부종합",INDEX(종합배치표!$C:$Q,MATCH(J2834,종합배치표!$B:$B,0),(MATCH(M2834,{"A","B","C","D","E"},0)-1)*3+3),INDEX(교과배치표!$C:$Q,MATCH(J2834,교과배치표!$B:$B,0),(MATCH(M2834,{"A","B","C","D","E"},0)-1)*3+3))),"")</f>
        <v/>
      </c>
      <c r="V2834" s="140">
        <f t="shared" si="133"/>
        <v>2.7</v>
      </c>
      <c r="W2834" s="141" t="str">
        <f t="shared" si="134"/>
        <v/>
      </c>
    </row>
    <row r="2835" spans="2:23" ht="14.25" customHeight="1">
      <c r="B2835" s="20">
        <v>3204</v>
      </c>
      <c r="C2835" s="21" t="s">
        <v>22</v>
      </c>
      <c r="D2835" s="21" t="s">
        <v>22</v>
      </c>
      <c r="E2835" s="21" t="s">
        <v>1167</v>
      </c>
      <c r="F2835" s="21" t="s">
        <v>24</v>
      </c>
      <c r="G2835" s="21" t="s">
        <v>1169</v>
      </c>
      <c r="H2835" s="21" t="s">
        <v>1177</v>
      </c>
      <c r="I2835" s="21" t="s">
        <v>27</v>
      </c>
      <c r="J2835" s="23"/>
      <c r="K2835" s="24">
        <v>6</v>
      </c>
      <c r="M2835" s="25" t="str">
        <f>IF(I2835="","",IF(I2835="인문",성적입력!$C$8,성적입력!$C$9))</f>
        <v>A</v>
      </c>
      <c r="N2835" s="26">
        <f>성적입력!$C$15</f>
        <v>3</v>
      </c>
      <c r="P2835" s="27" t="str">
        <f t="shared" si="132"/>
        <v/>
      </c>
      <c r="R2835" s="26" t="str">
        <f t="array" ref="R2835">IFERROR(IF(OR(J2835="",M2835="",F2835=""),"",IF(F2835="학생부종합",INDEX(종합배치표!$C:$Q,MATCH(J2835,종합배치표!$B:$B,0),(MATCH(M2835,{"A","B","C","D","E"},0)-1)*3+1),INDEX(교과배치표!$C:$Q,MATCH(J2835,교과배치표!$B:$B,0),(MATCH(M2835,{"A","B","C","D","E"},0)-1)*3+1))),"")</f>
        <v/>
      </c>
      <c r="S2835" s="26" t="str">
        <f t="array" ref="S2835">IFERROR(IF(OR(J2835="",M2835="",F2835=""),"",IF(F2835="학생부종합",INDEX(종합배치표!$C:$Q,MATCH(J2835,종합배치표!$B:$B,0),(MATCH(M2835,{"A","B","C","D","E"},0)-1)*3+2),INDEX(교과배치표!$C:$Q,MATCH(J2835,교과배치표!$B:$B,0),(MATCH(M2835,{"A","B","C","D","E"},0)-1)*3+2))),"")</f>
        <v/>
      </c>
      <c r="T2835" s="26" t="str">
        <f t="array" ref="T2835">IFERROR(IF(OR(J2835="",M2835="",F2835=""),"",IF(F2835="학생부종합",INDEX(종합배치표!$C:$Q,MATCH(J2835,종합배치표!$B:$B,0),(MATCH(M2835,{"A","B","C","D","E"},0)-1)*3+3),INDEX(교과배치표!$C:$Q,MATCH(J2835,교과배치표!$B:$B,0),(MATCH(M2835,{"A","B","C","D","E"},0)-1)*3+3))),"")</f>
        <v/>
      </c>
      <c r="V2835" s="140">
        <f t="shared" si="133"/>
        <v>2.7</v>
      </c>
      <c r="W2835" s="141" t="str">
        <f t="shared" si="134"/>
        <v/>
      </c>
    </row>
    <row r="2836" spans="2:23" ht="14.25" customHeight="1">
      <c r="B2836" s="20">
        <v>3206</v>
      </c>
      <c r="C2836" s="21" t="s">
        <v>22</v>
      </c>
      <c r="D2836" s="21" t="s">
        <v>22</v>
      </c>
      <c r="E2836" s="21" t="s">
        <v>1167</v>
      </c>
      <c r="F2836" s="21" t="s">
        <v>68</v>
      </c>
      <c r="G2836" s="21" t="s">
        <v>310</v>
      </c>
      <c r="H2836" s="21" t="s">
        <v>95</v>
      </c>
      <c r="I2836" s="21" t="s">
        <v>60</v>
      </c>
      <c r="J2836" s="23"/>
      <c r="K2836" s="24">
        <v>4</v>
      </c>
      <c r="M2836" s="25" t="str">
        <f>IF(I2836="","",IF(I2836="인문",성적입력!$C$8,성적입력!$C$9))</f>
        <v>A</v>
      </c>
      <c r="N2836" s="26">
        <f>성적입력!$C$15</f>
        <v>3</v>
      </c>
      <c r="P2836" s="27" t="str">
        <f t="shared" si="132"/>
        <v/>
      </c>
      <c r="R2836" s="26" t="str">
        <f t="array" ref="R2836">IFERROR(IF(OR(J2836="",M2836="",F2836=""),"",IF(F2836="학생부종합",INDEX(종합배치표!$C:$Q,MATCH(J2836,종합배치표!$B:$B,0),(MATCH(M2836,{"A","B","C","D","E"},0)-1)*3+1),INDEX(교과배치표!$C:$Q,MATCH(J2836,교과배치표!$B:$B,0),(MATCH(M2836,{"A","B","C","D","E"},0)-1)*3+1))),"")</f>
        <v/>
      </c>
      <c r="S2836" s="26" t="str">
        <f t="array" ref="S2836">IFERROR(IF(OR(J2836="",M2836="",F2836=""),"",IF(F2836="학생부종합",INDEX(종합배치표!$C:$Q,MATCH(J2836,종합배치표!$B:$B,0),(MATCH(M2836,{"A","B","C","D","E"},0)-1)*3+2),INDEX(교과배치표!$C:$Q,MATCH(J2836,교과배치표!$B:$B,0),(MATCH(M2836,{"A","B","C","D","E"},0)-1)*3+2))),"")</f>
        <v/>
      </c>
      <c r="T2836" s="26" t="str">
        <f t="array" ref="T2836">IFERROR(IF(OR(J2836="",M2836="",F2836=""),"",IF(F2836="학생부종합",INDEX(종합배치표!$C:$Q,MATCH(J2836,종합배치표!$B:$B,0),(MATCH(M2836,{"A","B","C","D","E"},0)-1)*3+3),INDEX(교과배치표!$C:$Q,MATCH(J2836,교과배치표!$B:$B,0),(MATCH(M2836,{"A","B","C","D","E"},0)-1)*3+3))),"")</f>
        <v/>
      </c>
      <c r="V2836" s="140">
        <f t="shared" si="133"/>
        <v>2.7</v>
      </c>
      <c r="W2836" s="141" t="str">
        <f t="shared" si="134"/>
        <v/>
      </c>
    </row>
    <row r="2837" spans="2:23" ht="14.25" customHeight="1">
      <c r="B2837" s="20">
        <v>3207</v>
      </c>
      <c r="C2837" s="21" t="s">
        <v>22</v>
      </c>
      <c r="D2837" s="21" t="s">
        <v>22</v>
      </c>
      <c r="E2837" s="21" t="s">
        <v>1167</v>
      </c>
      <c r="F2837" s="21" t="s">
        <v>24</v>
      </c>
      <c r="G2837" s="21" t="s">
        <v>1169</v>
      </c>
      <c r="H2837" s="21" t="s">
        <v>95</v>
      </c>
      <c r="I2837" s="21" t="s">
        <v>60</v>
      </c>
      <c r="J2837" s="23"/>
      <c r="K2837" s="24">
        <v>8</v>
      </c>
      <c r="M2837" s="25" t="str">
        <f>IF(I2837="","",IF(I2837="인문",성적입력!$C$8,성적입력!$C$9))</f>
        <v>A</v>
      </c>
      <c r="N2837" s="26">
        <f>성적입력!$C$15</f>
        <v>3</v>
      </c>
      <c r="P2837" s="27" t="str">
        <f t="shared" si="132"/>
        <v/>
      </c>
      <c r="R2837" s="26" t="str">
        <f t="array" ref="R2837">IFERROR(IF(OR(J2837="",M2837="",F2837=""),"",IF(F2837="학생부종합",INDEX(종합배치표!$C:$Q,MATCH(J2837,종합배치표!$B:$B,0),(MATCH(M2837,{"A","B","C","D","E"},0)-1)*3+1),INDEX(교과배치표!$C:$Q,MATCH(J2837,교과배치표!$B:$B,0),(MATCH(M2837,{"A","B","C","D","E"},0)-1)*3+1))),"")</f>
        <v/>
      </c>
      <c r="S2837" s="26" t="str">
        <f t="array" ref="S2837">IFERROR(IF(OR(J2837="",M2837="",F2837=""),"",IF(F2837="학생부종합",INDEX(종합배치표!$C:$Q,MATCH(J2837,종합배치표!$B:$B,0),(MATCH(M2837,{"A","B","C","D","E"},0)-1)*3+2),INDEX(교과배치표!$C:$Q,MATCH(J2837,교과배치표!$B:$B,0),(MATCH(M2837,{"A","B","C","D","E"},0)-1)*3+2))),"")</f>
        <v/>
      </c>
      <c r="T2837" s="26" t="str">
        <f t="array" ref="T2837">IFERROR(IF(OR(J2837="",M2837="",F2837=""),"",IF(F2837="학생부종합",INDEX(종합배치표!$C:$Q,MATCH(J2837,종합배치표!$B:$B,0),(MATCH(M2837,{"A","B","C","D","E"},0)-1)*3+3),INDEX(교과배치표!$C:$Q,MATCH(J2837,교과배치표!$B:$B,0),(MATCH(M2837,{"A","B","C","D","E"},0)-1)*3+3))),"")</f>
        <v/>
      </c>
      <c r="V2837" s="140">
        <f t="shared" si="133"/>
        <v>2.7</v>
      </c>
      <c r="W2837" s="141" t="str">
        <f t="shared" si="134"/>
        <v/>
      </c>
    </row>
    <row r="2838" spans="2:23" ht="14.25" customHeight="1">
      <c r="B2838" s="20">
        <v>3208</v>
      </c>
      <c r="C2838" s="21" t="s">
        <v>22</v>
      </c>
      <c r="D2838" s="21" t="s">
        <v>22</v>
      </c>
      <c r="E2838" s="21" t="s">
        <v>1167</v>
      </c>
      <c r="F2838" s="21" t="s">
        <v>68</v>
      </c>
      <c r="G2838" s="21" t="s">
        <v>310</v>
      </c>
      <c r="H2838" s="21" t="s">
        <v>305</v>
      </c>
      <c r="I2838" s="21" t="s">
        <v>60</v>
      </c>
      <c r="J2838" s="23"/>
      <c r="K2838" s="24">
        <v>7</v>
      </c>
      <c r="M2838" s="25" t="str">
        <f>IF(I2838="","",IF(I2838="인문",성적입력!$C$8,성적입력!$C$9))</f>
        <v>A</v>
      </c>
      <c r="N2838" s="26">
        <f>성적입력!$C$15</f>
        <v>3</v>
      </c>
      <c r="P2838" s="27" t="str">
        <f t="shared" si="132"/>
        <v/>
      </c>
      <c r="R2838" s="26" t="str">
        <f t="array" ref="R2838">IFERROR(IF(OR(J2838="",M2838="",F2838=""),"",IF(F2838="학생부종합",INDEX(종합배치표!$C:$Q,MATCH(J2838,종합배치표!$B:$B,0),(MATCH(M2838,{"A","B","C","D","E"},0)-1)*3+1),INDEX(교과배치표!$C:$Q,MATCH(J2838,교과배치표!$B:$B,0),(MATCH(M2838,{"A","B","C","D","E"},0)-1)*3+1))),"")</f>
        <v/>
      </c>
      <c r="S2838" s="26" t="str">
        <f t="array" ref="S2838">IFERROR(IF(OR(J2838="",M2838="",F2838=""),"",IF(F2838="학생부종합",INDEX(종합배치표!$C:$Q,MATCH(J2838,종합배치표!$B:$B,0),(MATCH(M2838,{"A","B","C","D","E"},0)-1)*3+2),INDEX(교과배치표!$C:$Q,MATCH(J2838,교과배치표!$B:$B,0),(MATCH(M2838,{"A","B","C","D","E"},0)-1)*3+2))),"")</f>
        <v/>
      </c>
      <c r="T2838" s="26" t="str">
        <f t="array" ref="T2838">IFERROR(IF(OR(J2838="",M2838="",F2838=""),"",IF(F2838="학생부종합",INDEX(종합배치표!$C:$Q,MATCH(J2838,종합배치표!$B:$B,0),(MATCH(M2838,{"A","B","C","D","E"},0)-1)*3+3),INDEX(교과배치표!$C:$Q,MATCH(J2838,교과배치표!$B:$B,0),(MATCH(M2838,{"A","B","C","D","E"},0)-1)*3+3))),"")</f>
        <v/>
      </c>
      <c r="V2838" s="140">
        <f t="shared" si="133"/>
        <v>2.7</v>
      </c>
      <c r="W2838" s="141" t="str">
        <f t="shared" si="134"/>
        <v/>
      </c>
    </row>
    <row r="2839" spans="2:23" ht="14.25" customHeight="1">
      <c r="B2839" s="20">
        <v>3209</v>
      </c>
      <c r="C2839" s="21" t="s">
        <v>22</v>
      </c>
      <c r="D2839" s="21" t="s">
        <v>22</v>
      </c>
      <c r="E2839" s="21" t="s">
        <v>1167</v>
      </c>
      <c r="F2839" s="21" t="s">
        <v>24</v>
      </c>
      <c r="G2839" s="21" t="s">
        <v>1169</v>
      </c>
      <c r="H2839" s="21" t="s">
        <v>305</v>
      </c>
      <c r="I2839" s="21" t="s">
        <v>60</v>
      </c>
      <c r="J2839" s="23"/>
      <c r="K2839" s="24">
        <v>8</v>
      </c>
      <c r="M2839" s="25" t="str">
        <f>IF(I2839="","",IF(I2839="인문",성적입력!$C$8,성적입력!$C$9))</f>
        <v>A</v>
      </c>
      <c r="N2839" s="26">
        <f>성적입력!$C$15</f>
        <v>3</v>
      </c>
      <c r="P2839" s="27" t="str">
        <f t="shared" si="132"/>
        <v/>
      </c>
      <c r="R2839" s="26" t="str">
        <f t="array" ref="R2839">IFERROR(IF(OR(J2839="",M2839="",F2839=""),"",IF(F2839="학생부종합",INDEX(종합배치표!$C:$Q,MATCH(J2839,종합배치표!$B:$B,0),(MATCH(M2839,{"A","B","C","D","E"},0)-1)*3+1),INDEX(교과배치표!$C:$Q,MATCH(J2839,교과배치표!$B:$B,0),(MATCH(M2839,{"A","B","C","D","E"},0)-1)*3+1))),"")</f>
        <v/>
      </c>
      <c r="S2839" s="26" t="str">
        <f t="array" ref="S2839">IFERROR(IF(OR(J2839="",M2839="",F2839=""),"",IF(F2839="학생부종합",INDEX(종합배치표!$C:$Q,MATCH(J2839,종합배치표!$B:$B,0),(MATCH(M2839,{"A","B","C","D","E"},0)-1)*3+2),INDEX(교과배치표!$C:$Q,MATCH(J2839,교과배치표!$B:$B,0),(MATCH(M2839,{"A","B","C","D","E"},0)-1)*3+2))),"")</f>
        <v/>
      </c>
      <c r="T2839" s="26" t="str">
        <f t="array" ref="T2839">IFERROR(IF(OR(J2839="",M2839="",F2839=""),"",IF(F2839="학생부종합",INDEX(종합배치표!$C:$Q,MATCH(J2839,종합배치표!$B:$B,0),(MATCH(M2839,{"A","B","C","D","E"},0)-1)*3+3),INDEX(교과배치표!$C:$Q,MATCH(J2839,교과배치표!$B:$B,0),(MATCH(M2839,{"A","B","C","D","E"},0)-1)*3+3))),"")</f>
        <v/>
      </c>
      <c r="V2839" s="140">
        <f t="shared" si="133"/>
        <v>2.7</v>
      </c>
      <c r="W2839" s="141" t="str">
        <f t="shared" si="134"/>
        <v/>
      </c>
    </row>
    <row r="2840" spans="2:23" ht="14.25" customHeight="1">
      <c r="B2840" s="20">
        <v>3211</v>
      </c>
      <c r="C2840" s="21" t="s">
        <v>22</v>
      </c>
      <c r="D2840" s="21" t="s">
        <v>22</v>
      </c>
      <c r="E2840" s="21" t="s">
        <v>1167</v>
      </c>
      <c r="F2840" s="21" t="s">
        <v>68</v>
      </c>
      <c r="G2840" s="21" t="s">
        <v>310</v>
      </c>
      <c r="H2840" s="21" t="s">
        <v>1178</v>
      </c>
      <c r="I2840" s="21" t="s">
        <v>60</v>
      </c>
      <c r="J2840" s="23"/>
      <c r="K2840" s="24">
        <v>5</v>
      </c>
      <c r="M2840" s="25" t="str">
        <f>IF(I2840="","",IF(I2840="인문",성적입력!$C$8,성적입력!$C$9))</f>
        <v>A</v>
      </c>
      <c r="N2840" s="26">
        <f>성적입력!$C$15</f>
        <v>3</v>
      </c>
      <c r="P2840" s="27" t="str">
        <f t="shared" si="132"/>
        <v/>
      </c>
      <c r="R2840" s="26" t="str">
        <f t="array" ref="R2840">IFERROR(IF(OR(J2840="",M2840="",F2840=""),"",IF(F2840="학생부종합",INDEX(종합배치표!$C:$Q,MATCH(J2840,종합배치표!$B:$B,0),(MATCH(M2840,{"A","B","C","D","E"},0)-1)*3+1),INDEX(교과배치표!$C:$Q,MATCH(J2840,교과배치표!$B:$B,0),(MATCH(M2840,{"A","B","C","D","E"},0)-1)*3+1))),"")</f>
        <v/>
      </c>
      <c r="S2840" s="26" t="str">
        <f t="array" ref="S2840">IFERROR(IF(OR(J2840="",M2840="",F2840=""),"",IF(F2840="학생부종합",INDEX(종합배치표!$C:$Q,MATCH(J2840,종합배치표!$B:$B,0),(MATCH(M2840,{"A","B","C","D","E"},0)-1)*3+2),INDEX(교과배치표!$C:$Q,MATCH(J2840,교과배치표!$B:$B,0),(MATCH(M2840,{"A","B","C","D","E"},0)-1)*3+2))),"")</f>
        <v/>
      </c>
      <c r="T2840" s="26" t="str">
        <f t="array" ref="T2840">IFERROR(IF(OR(J2840="",M2840="",F2840=""),"",IF(F2840="학생부종합",INDEX(종합배치표!$C:$Q,MATCH(J2840,종합배치표!$B:$B,0),(MATCH(M2840,{"A","B","C","D","E"},0)-1)*3+3),INDEX(교과배치표!$C:$Q,MATCH(J2840,교과배치표!$B:$B,0),(MATCH(M2840,{"A","B","C","D","E"},0)-1)*3+3))),"")</f>
        <v/>
      </c>
      <c r="V2840" s="140">
        <f t="shared" si="133"/>
        <v>2.7</v>
      </c>
      <c r="W2840" s="141" t="str">
        <f t="shared" si="134"/>
        <v/>
      </c>
    </row>
    <row r="2841" spans="2:23" ht="14.25" customHeight="1">
      <c r="B2841" s="20">
        <v>3212</v>
      </c>
      <c r="C2841" s="21" t="s">
        <v>22</v>
      </c>
      <c r="D2841" s="21" t="s">
        <v>22</v>
      </c>
      <c r="E2841" s="21" t="s">
        <v>1167</v>
      </c>
      <c r="F2841" s="21" t="s">
        <v>24</v>
      </c>
      <c r="G2841" s="21" t="s">
        <v>1169</v>
      </c>
      <c r="H2841" s="21" t="s">
        <v>1178</v>
      </c>
      <c r="I2841" s="21" t="s">
        <v>60</v>
      </c>
      <c r="J2841" s="23"/>
      <c r="K2841" s="24">
        <v>13</v>
      </c>
      <c r="M2841" s="25" t="str">
        <f>IF(I2841="","",IF(I2841="인문",성적입력!$C$8,성적입력!$C$9))</f>
        <v>A</v>
      </c>
      <c r="N2841" s="26">
        <f>성적입력!$C$15</f>
        <v>3</v>
      </c>
      <c r="P2841" s="27" t="str">
        <f t="shared" si="132"/>
        <v/>
      </c>
      <c r="R2841" s="26" t="str">
        <f t="array" ref="R2841">IFERROR(IF(OR(J2841="",M2841="",F2841=""),"",IF(F2841="학생부종합",INDEX(종합배치표!$C:$Q,MATCH(J2841,종합배치표!$B:$B,0),(MATCH(M2841,{"A","B","C","D","E"},0)-1)*3+1),INDEX(교과배치표!$C:$Q,MATCH(J2841,교과배치표!$B:$B,0),(MATCH(M2841,{"A","B","C","D","E"},0)-1)*3+1))),"")</f>
        <v/>
      </c>
      <c r="S2841" s="26" t="str">
        <f t="array" ref="S2841">IFERROR(IF(OR(J2841="",M2841="",F2841=""),"",IF(F2841="학생부종합",INDEX(종합배치표!$C:$Q,MATCH(J2841,종합배치표!$B:$B,0),(MATCH(M2841,{"A","B","C","D","E"},0)-1)*3+2),INDEX(교과배치표!$C:$Q,MATCH(J2841,교과배치표!$B:$B,0),(MATCH(M2841,{"A","B","C","D","E"},0)-1)*3+2))),"")</f>
        <v/>
      </c>
      <c r="T2841" s="26" t="str">
        <f t="array" ref="T2841">IFERROR(IF(OR(J2841="",M2841="",F2841=""),"",IF(F2841="학생부종합",INDEX(종합배치표!$C:$Q,MATCH(J2841,종합배치표!$B:$B,0),(MATCH(M2841,{"A","B","C","D","E"},0)-1)*3+3),INDEX(교과배치표!$C:$Q,MATCH(J2841,교과배치표!$B:$B,0),(MATCH(M2841,{"A","B","C","D","E"},0)-1)*3+3))),"")</f>
        <v/>
      </c>
      <c r="V2841" s="140">
        <f t="shared" si="133"/>
        <v>2.7</v>
      </c>
      <c r="W2841" s="141" t="str">
        <f t="shared" si="134"/>
        <v/>
      </c>
    </row>
    <row r="2842" spans="2:23" ht="14.25" customHeight="1">
      <c r="B2842" s="20">
        <v>3213</v>
      </c>
      <c r="C2842" s="21" t="s">
        <v>22</v>
      </c>
      <c r="D2842" s="21" t="s">
        <v>22</v>
      </c>
      <c r="E2842" s="21" t="s">
        <v>1167</v>
      </c>
      <c r="F2842" s="21" t="s">
        <v>68</v>
      </c>
      <c r="G2842" s="21" t="s">
        <v>310</v>
      </c>
      <c r="H2842" s="21" t="s">
        <v>1179</v>
      </c>
      <c r="I2842" s="21" t="s">
        <v>27</v>
      </c>
      <c r="J2842" s="23"/>
      <c r="K2842" s="24">
        <v>7</v>
      </c>
      <c r="M2842" s="25" t="str">
        <f>IF(I2842="","",IF(I2842="인문",성적입력!$C$8,성적입력!$C$9))</f>
        <v>A</v>
      </c>
      <c r="N2842" s="26">
        <f>성적입력!$C$15</f>
        <v>3</v>
      </c>
      <c r="P2842" s="27" t="str">
        <f t="shared" si="132"/>
        <v/>
      </c>
      <c r="R2842" s="26" t="str">
        <f t="array" ref="R2842">IFERROR(IF(OR(J2842="",M2842="",F2842=""),"",IF(F2842="학생부종합",INDEX(종합배치표!$C:$Q,MATCH(J2842,종합배치표!$B:$B,0),(MATCH(M2842,{"A","B","C","D","E"},0)-1)*3+1),INDEX(교과배치표!$C:$Q,MATCH(J2842,교과배치표!$B:$B,0),(MATCH(M2842,{"A","B","C","D","E"},0)-1)*3+1))),"")</f>
        <v/>
      </c>
      <c r="S2842" s="26" t="str">
        <f t="array" ref="S2842">IFERROR(IF(OR(J2842="",M2842="",F2842=""),"",IF(F2842="학생부종합",INDEX(종합배치표!$C:$Q,MATCH(J2842,종합배치표!$B:$B,0),(MATCH(M2842,{"A","B","C","D","E"},0)-1)*3+2),INDEX(교과배치표!$C:$Q,MATCH(J2842,교과배치표!$B:$B,0),(MATCH(M2842,{"A","B","C","D","E"},0)-1)*3+2))),"")</f>
        <v/>
      </c>
      <c r="T2842" s="26" t="str">
        <f t="array" ref="T2842">IFERROR(IF(OR(J2842="",M2842="",F2842=""),"",IF(F2842="학생부종합",INDEX(종합배치표!$C:$Q,MATCH(J2842,종합배치표!$B:$B,0),(MATCH(M2842,{"A","B","C","D","E"},0)-1)*3+3),INDEX(교과배치표!$C:$Q,MATCH(J2842,교과배치표!$B:$B,0),(MATCH(M2842,{"A","B","C","D","E"},0)-1)*3+3))),"")</f>
        <v/>
      </c>
      <c r="V2842" s="140">
        <f t="shared" si="133"/>
        <v>2.7</v>
      </c>
      <c r="W2842" s="141" t="str">
        <f t="shared" si="134"/>
        <v/>
      </c>
    </row>
    <row r="2843" spans="2:23" ht="14.25" customHeight="1">
      <c r="B2843" s="20">
        <v>3214</v>
      </c>
      <c r="C2843" s="21" t="s">
        <v>22</v>
      </c>
      <c r="D2843" s="21" t="s">
        <v>22</v>
      </c>
      <c r="E2843" s="21" t="s">
        <v>1167</v>
      </c>
      <c r="F2843" s="21" t="s">
        <v>24</v>
      </c>
      <c r="G2843" s="21" t="s">
        <v>1169</v>
      </c>
      <c r="H2843" s="21" t="s">
        <v>1179</v>
      </c>
      <c r="I2843" s="21" t="s">
        <v>27</v>
      </c>
      <c r="J2843" s="23"/>
      <c r="K2843" s="24">
        <v>8</v>
      </c>
      <c r="M2843" s="25" t="str">
        <f>IF(I2843="","",IF(I2843="인문",성적입력!$C$8,성적입력!$C$9))</f>
        <v>A</v>
      </c>
      <c r="N2843" s="26">
        <f>성적입력!$C$15</f>
        <v>3</v>
      </c>
      <c r="P2843" s="27" t="str">
        <f t="shared" si="132"/>
        <v/>
      </c>
      <c r="R2843" s="26" t="str">
        <f t="array" ref="R2843">IFERROR(IF(OR(J2843="",M2843="",F2843=""),"",IF(F2843="학생부종합",INDEX(종합배치표!$C:$Q,MATCH(J2843,종합배치표!$B:$B,0),(MATCH(M2843,{"A","B","C","D","E"},0)-1)*3+1),INDEX(교과배치표!$C:$Q,MATCH(J2843,교과배치표!$B:$B,0),(MATCH(M2843,{"A","B","C","D","E"},0)-1)*3+1))),"")</f>
        <v/>
      </c>
      <c r="S2843" s="26" t="str">
        <f t="array" ref="S2843">IFERROR(IF(OR(J2843="",M2843="",F2843=""),"",IF(F2843="학생부종합",INDEX(종합배치표!$C:$Q,MATCH(J2843,종합배치표!$B:$B,0),(MATCH(M2843,{"A","B","C","D","E"},0)-1)*3+2),INDEX(교과배치표!$C:$Q,MATCH(J2843,교과배치표!$B:$B,0),(MATCH(M2843,{"A","B","C","D","E"},0)-1)*3+2))),"")</f>
        <v/>
      </c>
      <c r="T2843" s="26" t="str">
        <f t="array" ref="T2843">IFERROR(IF(OR(J2843="",M2843="",F2843=""),"",IF(F2843="학생부종합",INDEX(종합배치표!$C:$Q,MATCH(J2843,종합배치표!$B:$B,0),(MATCH(M2843,{"A","B","C","D","E"},0)-1)*3+3),INDEX(교과배치표!$C:$Q,MATCH(J2843,교과배치표!$B:$B,0),(MATCH(M2843,{"A","B","C","D","E"},0)-1)*3+3))),"")</f>
        <v/>
      </c>
      <c r="V2843" s="140">
        <f t="shared" si="133"/>
        <v>2.7</v>
      </c>
      <c r="W2843" s="141" t="str">
        <f t="shared" si="134"/>
        <v/>
      </c>
    </row>
    <row r="2844" spans="2:23" ht="14.25" customHeight="1">
      <c r="B2844" s="20">
        <v>3216</v>
      </c>
      <c r="C2844" s="21" t="s">
        <v>22</v>
      </c>
      <c r="D2844" s="21" t="s">
        <v>22</v>
      </c>
      <c r="E2844" s="21" t="s">
        <v>1167</v>
      </c>
      <c r="F2844" s="21" t="s">
        <v>24</v>
      </c>
      <c r="G2844" s="21" t="s">
        <v>1169</v>
      </c>
      <c r="H2844" s="21" t="s">
        <v>1180</v>
      </c>
      <c r="I2844" s="21" t="s">
        <v>27</v>
      </c>
      <c r="J2844" s="23"/>
      <c r="K2844" s="24">
        <v>9</v>
      </c>
      <c r="M2844" s="25" t="str">
        <f>IF(I2844="","",IF(I2844="인문",성적입력!$C$8,성적입력!$C$9))</f>
        <v>A</v>
      </c>
      <c r="N2844" s="26">
        <f>성적입력!$C$15</f>
        <v>3</v>
      </c>
      <c r="P2844" s="27" t="str">
        <f t="shared" si="132"/>
        <v/>
      </c>
      <c r="R2844" s="26" t="str">
        <f t="array" ref="R2844">IFERROR(IF(OR(J2844="",M2844="",F2844=""),"",IF(F2844="학생부종합",INDEX(종합배치표!$C:$Q,MATCH(J2844,종합배치표!$B:$B,0),(MATCH(M2844,{"A","B","C","D","E"},0)-1)*3+1),INDEX(교과배치표!$C:$Q,MATCH(J2844,교과배치표!$B:$B,0),(MATCH(M2844,{"A","B","C","D","E"},0)-1)*3+1))),"")</f>
        <v/>
      </c>
      <c r="S2844" s="26" t="str">
        <f t="array" ref="S2844">IFERROR(IF(OR(J2844="",M2844="",F2844=""),"",IF(F2844="학생부종합",INDEX(종합배치표!$C:$Q,MATCH(J2844,종합배치표!$B:$B,0),(MATCH(M2844,{"A","B","C","D","E"},0)-1)*3+2),INDEX(교과배치표!$C:$Q,MATCH(J2844,교과배치표!$B:$B,0),(MATCH(M2844,{"A","B","C","D","E"},0)-1)*3+2))),"")</f>
        <v/>
      </c>
      <c r="T2844" s="26" t="str">
        <f t="array" ref="T2844">IFERROR(IF(OR(J2844="",M2844="",F2844=""),"",IF(F2844="학생부종합",INDEX(종합배치표!$C:$Q,MATCH(J2844,종합배치표!$B:$B,0),(MATCH(M2844,{"A","B","C","D","E"},0)-1)*3+3),INDEX(교과배치표!$C:$Q,MATCH(J2844,교과배치표!$B:$B,0),(MATCH(M2844,{"A","B","C","D","E"},0)-1)*3+3))),"")</f>
        <v/>
      </c>
      <c r="V2844" s="140">
        <f t="shared" si="133"/>
        <v>2.7</v>
      </c>
      <c r="W2844" s="141" t="str">
        <f t="shared" si="134"/>
        <v/>
      </c>
    </row>
    <row r="2845" spans="2:23" ht="14.25" customHeight="1">
      <c r="B2845" s="20">
        <v>3217</v>
      </c>
      <c r="C2845" s="21" t="s">
        <v>22</v>
      </c>
      <c r="D2845" s="21" t="s">
        <v>22</v>
      </c>
      <c r="E2845" s="21" t="s">
        <v>1167</v>
      </c>
      <c r="F2845" s="21" t="s">
        <v>68</v>
      </c>
      <c r="G2845" s="21" t="s">
        <v>310</v>
      </c>
      <c r="H2845" s="21" t="s">
        <v>807</v>
      </c>
      <c r="I2845" s="21" t="s">
        <v>429</v>
      </c>
      <c r="J2845" s="23"/>
      <c r="K2845" s="24">
        <v>5</v>
      </c>
      <c r="M2845" s="25" t="str">
        <f>IF(I2845="","",IF(I2845="인문",성적입력!$C$8,성적입력!$C$9))</f>
        <v>A</v>
      </c>
      <c r="N2845" s="26">
        <f>성적입력!$C$15</f>
        <v>3</v>
      </c>
      <c r="P2845" s="27" t="str">
        <f t="shared" si="132"/>
        <v/>
      </c>
      <c r="R2845" s="26" t="str">
        <f t="array" ref="R2845">IFERROR(IF(OR(J2845="",M2845="",F2845=""),"",IF(F2845="학생부종합",INDEX(종합배치표!$C:$Q,MATCH(J2845,종합배치표!$B:$B,0),(MATCH(M2845,{"A","B","C","D","E"},0)-1)*3+1),INDEX(교과배치표!$C:$Q,MATCH(J2845,교과배치표!$B:$B,0),(MATCH(M2845,{"A","B","C","D","E"},0)-1)*3+1))),"")</f>
        <v/>
      </c>
      <c r="S2845" s="26" t="str">
        <f t="array" ref="S2845">IFERROR(IF(OR(J2845="",M2845="",F2845=""),"",IF(F2845="학생부종합",INDEX(종합배치표!$C:$Q,MATCH(J2845,종합배치표!$B:$B,0),(MATCH(M2845,{"A","B","C","D","E"},0)-1)*3+2),INDEX(교과배치표!$C:$Q,MATCH(J2845,교과배치표!$B:$B,0),(MATCH(M2845,{"A","B","C","D","E"},0)-1)*3+2))),"")</f>
        <v/>
      </c>
      <c r="T2845" s="26" t="str">
        <f t="array" ref="T2845">IFERROR(IF(OR(J2845="",M2845="",F2845=""),"",IF(F2845="학생부종합",INDEX(종합배치표!$C:$Q,MATCH(J2845,종합배치표!$B:$B,0),(MATCH(M2845,{"A","B","C","D","E"},0)-1)*3+3),INDEX(교과배치표!$C:$Q,MATCH(J2845,교과배치표!$B:$B,0),(MATCH(M2845,{"A","B","C","D","E"},0)-1)*3+3))),"")</f>
        <v/>
      </c>
      <c r="V2845" s="140">
        <f t="shared" si="133"/>
        <v>2.7</v>
      </c>
      <c r="W2845" s="141" t="str">
        <f t="shared" si="134"/>
        <v/>
      </c>
    </row>
    <row r="2846" spans="2:23" ht="14.25" customHeight="1">
      <c r="B2846" s="20">
        <v>3218</v>
      </c>
      <c r="C2846" s="21" t="s">
        <v>22</v>
      </c>
      <c r="D2846" s="21" t="s">
        <v>22</v>
      </c>
      <c r="E2846" s="21" t="s">
        <v>1167</v>
      </c>
      <c r="F2846" s="21" t="s">
        <v>68</v>
      </c>
      <c r="G2846" s="21" t="s">
        <v>310</v>
      </c>
      <c r="H2846" s="21" t="s">
        <v>807</v>
      </c>
      <c r="I2846" s="21" t="s">
        <v>60</v>
      </c>
      <c r="J2846" s="23"/>
      <c r="K2846" s="24">
        <v>5</v>
      </c>
      <c r="M2846" s="25" t="str">
        <f>IF(I2846="","",IF(I2846="인문",성적입력!$C$8,성적입력!$C$9))</f>
        <v>A</v>
      </c>
      <c r="N2846" s="26">
        <f>성적입력!$C$15</f>
        <v>3</v>
      </c>
      <c r="P2846" s="27" t="str">
        <f t="shared" si="132"/>
        <v/>
      </c>
      <c r="R2846" s="26" t="str">
        <f t="array" ref="R2846">IFERROR(IF(OR(J2846="",M2846="",F2846=""),"",IF(F2846="학생부종합",INDEX(종합배치표!$C:$Q,MATCH(J2846,종합배치표!$B:$B,0),(MATCH(M2846,{"A","B","C","D","E"},0)-1)*3+1),INDEX(교과배치표!$C:$Q,MATCH(J2846,교과배치표!$B:$B,0),(MATCH(M2846,{"A","B","C","D","E"},0)-1)*3+1))),"")</f>
        <v/>
      </c>
      <c r="S2846" s="26" t="str">
        <f t="array" ref="S2846">IFERROR(IF(OR(J2846="",M2846="",F2846=""),"",IF(F2846="학생부종합",INDEX(종합배치표!$C:$Q,MATCH(J2846,종합배치표!$B:$B,0),(MATCH(M2846,{"A","B","C","D","E"},0)-1)*3+2),INDEX(교과배치표!$C:$Q,MATCH(J2846,교과배치표!$B:$B,0),(MATCH(M2846,{"A","B","C","D","E"},0)-1)*3+2))),"")</f>
        <v/>
      </c>
      <c r="T2846" s="26" t="str">
        <f t="array" ref="T2846">IFERROR(IF(OR(J2846="",M2846="",F2846=""),"",IF(F2846="학생부종합",INDEX(종합배치표!$C:$Q,MATCH(J2846,종합배치표!$B:$B,0),(MATCH(M2846,{"A","B","C","D","E"},0)-1)*3+3),INDEX(교과배치표!$C:$Q,MATCH(J2846,교과배치표!$B:$B,0),(MATCH(M2846,{"A","B","C","D","E"},0)-1)*3+3))),"")</f>
        <v/>
      </c>
      <c r="V2846" s="140">
        <f t="shared" si="133"/>
        <v>2.7</v>
      </c>
      <c r="W2846" s="141" t="str">
        <f t="shared" si="134"/>
        <v/>
      </c>
    </row>
    <row r="2847" spans="2:23" ht="14.25" customHeight="1">
      <c r="B2847" s="20">
        <v>3219</v>
      </c>
      <c r="C2847" s="21" t="s">
        <v>22</v>
      </c>
      <c r="D2847" s="21" t="s">
        <v>22</v>
      </c>
      <c r="E2847" s="21" t="s">
        <v>1167</v>
      </c>
      <c r="F2847" s="21" t="s">
        <v>24</v>
      </c>
      <c r="G2847" s="21" t="s">
        <v>1169</v>
      </c>
      <c r="H2847" s="21" t="s">
        <v>807</v>
      </c>
      <c r="I2847" s="21" t="s">
        <v>429</v>
      </c>
      <c r="J2847" s="23"/>
      <c r="K2847" s="24">
        <v>20</v>
      </c>
      <c r="M2847" s="25" t="str">
        <f>IF(I2847="","",IF(I2847="인문",성적입력!$C$8,성적입력!$C$9))</f>
        <v>A</v>
      </c>
      <c r="N2847" s="26">
        <f>성적입력!$C$15</f>
        <v>3</v>
      </c>
      <c r="P2847" s="27" t="str">
        <f t="shared" si="132"/>
        <v/>
      </c>
      <c r="R2847" s="26" t="str">
        <f t="array" ref="R2847">IFERROR(IF(OR(J2847="",M2847="",F2847=""),"",IF(F2847="학생부종합",INDEX(종합배치표!$C:$Q,MATCH(J2847,종합배치표!$B:$B,0),(MATCH(M2847,{"A","B","C","D","E"},0)-1)*3+1),INDEX(교과배치표!$C:$Q,MATCH(J2847,교과배치표!$B:$B,0),(MATCH(M2847,{"A","B","C","D","E"},0)-1)*3+1))),"")</f>
        <v/>
      </c>
      <c r="S2847" s="26" t="str">
        <f t="array" ref="S2847">IFERROR(IF(OR(J2847="",M2847="",F2847=""),"",IF(F2847="학생부종합",INDEX(종합배치표!$C:$Q,MATCH(J2847,종합배치표!$B:$B,0),(MATCH(M2847,{"A","B","C","D","E"},0)-1)*3+2),INDEX(교과배치표!$C:$Q,MATCH(J2847,교과배치표!$B:$B,0),(MATCH(M2847,{"A","B","C","D","E"},0)-1)*3+2))),"")</f>
        <v/>
      </c>
      <c r="T2847" s="26" t="str">
        <f t="array" ref="T2847">IFERROR(IF(OR(J2847="",M2847="",F2847=""),"",IF(F2847="학생부종합",INDEX(종합배치표!$C:$Q,MATCH(J2847,종합배치표!$B:$B,0),(MATCH(M2847,{"A","B","C","D","E"},0)-1)*3+3),INDEX(교과배치표!$C:$Q,MATCH(J2847,교과배치표!$B:$B,0),(MATCH(M2847,{"A","B","C","D","E"},0)-1)*3+3))),"")</f>
        <v/>
      </c>
      <c r="V2847" s="140">
        <f t="shared" si="133"/>
        <v>2.7</v>
      </c>
      <c r="W2847" s="141" t="str">
        <f t="shared" si="134"/>
        <v/>
      </c>
    </row>
    <row r="2848" spans="2:23" ht="14.25" customHeight="1">
      <c r="B2848" s="20">
        <v>3220</v>
      </c>
      <c r="C2848" s="21" t="s">
        <v>22</v>
      </c>
      <c r="D2848" s="21" t="s">
        <v>22</v>
      </c>
      <c r="E2848" s="21" t="s">
        <v>1167</v>
      </c>
      <c r="F2848" s="21" t="s">
        <v>24</v>
      </c>
      <c r="G2848" s="21" t="s">
        <v>1169</v>
      </c>
      <c r="H2848" s="21" t="s">
        <v>807</v>
      </c>
      <c r="I2848" s="21" t="s">
        <v>60</v>
      </c>
      <c r="J2848" s="23"/>
      <c r="K2848" s="24">
        <v>20</v>
      </c>
      <c r="M2848" s="25" t="str">
        <f>IF(I2848="","",IF(I2848="인문",성적입력!$C$8,성적입력!$C$9))</f>
        <v>A</v>
      </c>
      <c r="N2848" s="26">
        <f>성적입력!$C$15</f>
        <v>3</v>
      </c>
      <c r="P2848" s="27" t="str">
        <f t="shared" si="132"/>
        <v/>
      </c>
      <c r="R2848" s="26" t="str">
        <f t="array" ref="R2848">IFERROR(IF(OR(J2848="",M2848="",F2848=""),"",IF(F2848="학생부종합",INDEX(종합배치표!$C:$Q,MATCH(J2848,종합배치표!$B:$B,0),(MATCH(M2848,{"A","B","C","D","E"},0)-1)*3+1),INDEX(교과배치표!$C:$Q,MATCH(J2848,교과배치표!$B:$B,0),(MATCH(M2848,{"A","B","C","D","E"},0)-1)*3+1))),"")</f>
        <v/>
      </c>
      <c r="S2848" s="26" t="str">
        <f t="array" ref="S2848">IFERROR(IF(OR(J2848="",M2848="",F2848=""),"",IF(F2848="학생부종합",INDEX(종합배치표!$C:$Q,MATCH(J2848,종합배치표!$B:$B,0),(MATCH(M2848,{"A","B","C","D","E"},0)-1)*3+2),INDEX(교과배치표!$C:$Q,MATCH(J2848,교과배치표!$B:$B,0),(MATCH(M2848,{"A","B","C","D","E"},0)-1)*3+2))),"")</f>
        <v/>
      </c>
      <c r="T2848" s="26" t="str">
        <f t="array" ref="T2848">IFERROR(IF(OR(J2848="",M2848="",F2848=""),"",IF(F2848="학생부종합",INDEX(종합배치표!$C:$Q,MATCH(J2848,종합배치표!$B:$B,0),(MATCH(M2848,{"A","B","C","D","E"},0)-1)*3+3),INDEX(교과배치표!$C:$Q,MATCH(J2848,교과배치표!$B:$B,0),(MATCH(M2848,{"A","B","C","D","E"},0)-1)*3+3))),"")</f>
        <v/>
      </c>
      <c r="V2848" s="140">
        <f t="shared" si="133"/>
        <v>2.7</v>
      </c>
      <c r="W2848" s="141" t="str">
        <f t="shared" si="134"/>
        <v/>
      </c>
    </row>
    <row r="2849" spans="2:23" ht="14.25" customHeight="1">
      <c r="B2849" s="20">
        <v>3221</v>
      </c>
      <c r="C2849" s="21" t="s">
        <v>22</v>
      </c>
      <c r="D2849" s="21" t="s">
        <v>22</v>
      </c>
      <c r="E2849" s="21" t="s">
        <v>1167</v>
      </c>
      <c r="F2849" s="21" t="s">
        <v>68</v>
      </c>
      <c r="G2849" s="21" t="s">
        <v>310</v>
      </c>
      <c r="H2849" s="21" t="s">
        <v>1181</v>
      </c>
      <c r="I2849" s="21" t="s">
        <v>27</v>
      </c>
      <c r="J2849" s="23"/>
      <c r="K2849" s="24">
        <v>5</v>
      </c>
      <c r="M2849" s="25" t="str">
        <f>IF(I2849="","",IF(I2849="인문",성적입력!$C$8,성적입력!$C$9))</f>
        <v>A</v>
      </c>
      <c r="N2849" s="26">
        <f>성적입력!$C$15</f>
        <v>3</v>
      </c>
      <c r="P2849" s="27" t="str">
        <f t="shared" si="132"/>
        <v/>
      </c>
      <c r="R2849" s="26" t="str">
        <f t="array" ref="R2849">IFERROR(IF(OR(J2849="",M2849="",F2849=""),"",IF(F2849="학생부종합",INDEX(종합배치표!$C:$Q,MATCH(J2849,종합배치표!$B:$B,0),(MATCH(M2849,{"A","B","C","D","E"},0)-1)*3+1),INDEX(교과배치표!$C:$Q,MATCH(J2849,교과배치표!$B:$B,0),(MATCH(M2849,{"A","B","C","D","E"},0)-1)*3+1))),"")</f>
        <v/>
      </c>
      <c r="S2849" s="26" t="str">
        <f t="array" ref="S2849">IFERROR(IF(OR(J2849="",M2849="",F2849=""),"",IF(F2849="학생부종합",INDEX(종합배치표!$C:$Q,MATCH(J2849,종합배치표!$B:$B,0),(MATCH(M2849,{"A","B","C","D","E"},0)-1)*3+2),INDEX(교과배치표!$C:$Q,MATCH(J2849,교과배치표!$B:$B,0),(MATCH(M2849,{"A","B","C","D","E"},0)-1)*3+2))),"")</f>
        <v/>
      </c>
      <c r="T2849" s="26" t="str">
        <f t="array" ref="T2849">IFERROR(IF(OR(J2849="",M2849="",F2849=""),"",IF(F2849="학생부종합",INDEX(종합배치표!$C:$Q,MATCH(J2849,종합배치표!$B:$B,0),(MATCH(M2849,{"A","B","C","D","E"},0)-1)*3+3),INDEX(교과배치표!$C:$Q,MATCH(J2849,교과배치표!$B:$B,0),(MATCH(M2849,{"A","B","C","D","E"},0)-1)*3+3))),"")</f>
        <v/>
      </c>
      <c r="V2849" s="140">
        <f t="shared" si="133"/>
        <v>2.7</v>
      </c>
      <c r="W2849" s="141" t="str">
        <f t="shared" si="134"/>
        <v/>
      </c>
    </row>
    <row r="2850" spans="2:23" ht="14.25" customHeight="1">
      <c r="B2850" s="20">
        <v>3222</v>
      </c>
      <c r="C2850" s="21" t="s">
        <v>22</v>
      </c>
      <c r="D2850" s="21" t="s">
        <v>22</v>
      </c>
      <c r="E2850" s="21" t="s">
        <v>1167</v>
      </c>
      <c r="F2850" s="21" t="s">
        <v>24</v>
      </c>
      <c r="G2850" s="21" t="s">
        <v>1169</v>
      </c>
      <c r="H2850" s="21" t="s">
        <v>1181</v>
      </c>
      <c r="I2850" s="21" t="s">
        <v>27</v>
      </c>
      <c r="J2850" s="23"/>
      <c r="K2850" s="24">
        <v>6</v>
      </c>
      <c r="M2850" s="25" t="str">
        <f>IF(I2850="","",IF(I2850="인문",성적입력!$C$8,성적입력!$C$9))</f>
        <v>A</v>
      </c>
      <c r="N2850" s="26">
        <f>성적입력!$C$15</f>
        <v>3</v>
      </c>
      <c r="P2850" s="27" t="str">
        <f t="shared" si="132"/>
        <v/>
      </c>
      <c r="R2850" s="26" t="str">
        <f t="array" ref="R2850">IFERROR(IF(OR(J2850="",M2850="",F2850=""),"",IF(F2850="학생부종합",INDEX(종합배치표!$C:$Q,MATCH(J2850,종합배치표!$B:$B,0),(MATCH(M2850,{"A","B","C","D","E"},0)-1)*3+1),INDEX(교과배치표!$C:$Q,MATCH(J2850,교과배치표!$B:$B,0),(MATCH(M2850,{"A","B","C","D","E"},0)-1)*3+1))),"")</f>
        <v/>
      </c>
      <c r="S2850" s="26" t="str">
        <f t="array" ref="S2850">IFERROR(IF(OR(J2850="",M2850="",F2850=""),"",IF(F2850="학생부종합",INDEX(종합배치표!$C:$Q,MATCH(J2850,종합배치표!$B:$B,0),(MATCH(M2850,{"A","B","C","D","E"},0)-1)*3+2),INDEX(교과배치표!$C:$Q,MATCH(J2850,교과배치표!$B:$B,0),(MATCH(M2850,{"A","B","C","D","E"},0)-1)*3+2))),"")</f>
        <v/>
      </c>
      <c r="T2850" s="26" t="str">
        <f t="array" ref="T2850">IFERROR(IF(OR(J2850="",M2850="",F2850=""),"",IF(F2850="학생부종합",INDEX(종합배치표!$C:$Q,MATCH(J2850,종합배치표!$B:$B,0),(MATCH(M2850,{"A","B","C","D","E"},0)-1)*3+3),INDEX(교과배치표!$C:$Q,MATCH(J2850,교과배치표!$B:$B,0),(MATCH(M2850,{"A","B","C","D","E"},0)-1)*3+3))),"")</f>
        <v/>
      </c>
      <c r="V2850" s="140">
        <f t="shared" si="133"/>
        <v>2.7</v>
      </c>
      <c r="W2850" s="141" t="str">
        <f t="shared" si="134"/>
        <v/>
      </c>
    </row>
    <row r="2851" spans="2:23" ht="14.25" customHeight="1">
      <c r="B2851" s="20">
        <v>3223</v>
      </c>
      <c r="C2851" s="21" t="s">
        <v>22</v>
      </c>
      <c r="D2851" s="21" t="s">
        <v>22</v>
      </c>
      <c r="E2851" s="21" t="s">
        <v>1167</v>
      </c>
      <c r="F2851" s="21" t="s">
        <v>68</v>
      </c>
      <c r="G2851" s="21" t="s">
        <v>310</v>
      </c>
      <c r="H2851" s="21" t="s">
        <v>893</v>
      </c>
      <c r="I2851" s="21" t="s">
        <v>27</v>
      </c>
      <c r="J2851" s="23"/>
      <c r="K2851" s="24">
        <v>9</v>
      </c>
      <c r="M2851" s="25" t="str">
        <f>IF(I2851="","",IF(I2851="인문",성적입력!$C$8,성적입력!$C$9))</f>
        <v>A</v>
      </c>
      <c r="N2851" s="26">
        <f>성적입력!$C$15</f>
        <v>3</v>
      </c>
      <c r="P2851" s="27" t="str">
        <f t="shared" si="132"/>
        <v/>
      </c>
      <c r="R2851" s="26" t="str">
        <f t="array" ref="R2851">IFERROR(IF(OR(J2851="",M2851="",F2851=""),"",IF(F2851="학생부종합",INDEX(종합배치표!$C:$Q,MATCH(J2851,종합배치표!$B:$B,0),(MATCH(M2851,{"A","B","C","D","E"},0)-1)*3+1),INDEX(교과배치표!$C:$Q,MATCH(J2851,교과배치표!$B:$B,0),(MATCH(M2851,{"A","B","C","D","E"},0)-1)*3+1))),"")</f>
        <v/>
      </c>
      <c r="S2851" s="26" t="str">
        <f t="array" ref="S2851">IFERROR(IF(OR(J2851="",M2851="",F2851=""),"",IF(F2851="학생부종합",INDEX(종합배치표!$C:$Q,MATCH(J2851,종합배치표!$B:$B,0),(MATCH(M2851,{"A","B","C","D","E"},0)-1)*3+2),INDEX(교과배치표!$C:$Q,MATCH(J2851,교과배치표!$B:$B,0),(MATCH(M2851,{"A","B","C","D","E"},0)-1)*3+2))),"")</f>
        <v/>
      </c>
      <c r="T2851" s="26" t="str">
        <f t="array" ref="T2851">IFERROR(IF(OR(J2851="",M2851="",F2851=""),"",IF(F2851="학생부종합",INDEX(종합배치표!$C:$Q,MATCH(J2851,종합배치표!$B:$B,0),(MATCH(M2851,{"A","B","C","D","E"},0)-1)*3+3),INDEX(교과배치표!$C:$Q,MATCH(J2851,교과배치표!$B:$B,0),(MATCH(M2851,{"A","B","C","D","E"},0)-1)*3+3))),"")</f>
        <v/>
      </c>
      <c r="V2851" s="140">
        <f t="shared" si="133"/>
        <v>2.7</v>
      </c>
      <c r="W2851" s="141" t="str">
        <f t="shared" si="134"/>
        <v/>
      </c>
    </row>
    <row r="2852" spans="2:23" ht="14.25" customHeight="1">
      <c r="B2852" s="20">
        <v>3224</v>
      </c>
      <c r="C2852" s="21" t="s">
        <v>22</v>
      </c>
      <c r="D2852" s="21" t="s">
        <v>22</v>
      </c>
      <c r="E2852" s="21" t="s">
        <v>1167</v>
      </c>
      <c r="F2852" s="21" t="s">
        <v>24</v>
      </c>
      <c r="G2852" s="21" t="s">
        <v>1169</v>
      </c>
      <c r="H2852" s="21" t="s">
        <v>893</v>
      </c>
      <c r="I2852" s="21" t="s">
        <v>27</v>
      </c>
      <c r="J2852" s="23"/>
      <c r="K2852" s="24">
        <v>20</v>
      </c>
      <c r="M2852" s="25" t="str">
        <f>IF(I2852="","",IF(I2852="인문",성적입력!$C$8,성적입력!$C$9))</f>
        <v>A</v>
      </c>
      <c r="N2852" s="26">
        <f>성적입력!$C$15</f>
        <v>3</v>
      </c>
      <c r="P2852" s="27" t="str">
        <f t="shared" si="132"/>
        <v/>
      </c>
      <c r="R2852" s="26" t="str">
        <f t="array" ref="R2852">IFERROR(IF(OR(J2852="",M2852="",F2852=""),"",IF(F2852="학생부종합",INDEX(종합배치표!$C:$Q,MATCH(J2852,종합배치표!$B:$B,0),(MATCH(M2852,{"A","B","C","D","E"},0)-1)*3+1),INDEX(교과배치표!$C:$Q,MATCH(J2852,교과배치표!$B:$B,0),(MATCH(M2852,{"A","B","C","D","E"},0)-1)*3+1))),"")</f>
        <v/>
      </c>
      <c r="S2852" s="26" t="str">
        <f t="array" ref="S2852">IFERROR(IF(OR(J2852="",M2852="",F2852=""),"",IF(F2852="학생부종합",INDEX(종합배치표!$C:$Q,MATCH(J2852,종합배치표!$B:$B,0),(MATCH(M2852,{"A","B","C","D","E"},0)-1)*3+2),INDEX(교과배치표!$C:$Q,MATCH(J2852,교과배치표!$B:$B,0),(MATCH(M2852,{"A","B","C","D","E"},0)-1)*3+2))),"")</f>
        <v/>
      </c>
      <c r="T2852" s="26" t="str">
        <f t="array" ref="T2852">IFERROR(IF(OR(J2852="",M2852="",F2852=""),"",IF(F2852="학생부종합",INDEX(종합배치표!$C:$Q,MATCH(J2852,종합배치표!$B:$B,0),(MATCH(M2852,{"A","B","C","D","E"},0)-1)*3+3),INDEX(교과배치표!$C:$Q,MATCH(J2852,교과배치표!$B:$B,0),(MATCH(M2852,{"A","B","C","D","E"},0)-1)*3+3))),"")</f>
        <v/>
      </c>
      <c r="V2852" s="140">
        <f t="shared" si="133"/>
        <v>2.7</v>
      </c>
      <c r="W2852" s="141" t="str">
        <f t="shared" si="134"/>
        <v/>
      </c>
    </row>
    <row r="2853" spans="2:23" ht="14.25" customHeight="1">
      <c r="B2853" s="20">
        <v>3225</v>
      </c>
      <c r="C2853" s="21" t="s">
        <v>22</v>
      </c>
      <c r="D2853" s="21" t="s">
        <v>22</v>
      </c>
      <c r="E2853" s="21" t="s">
        <v>1167</v>
      </c>
      <c r="F2853" s="21" t="s">
        <v>68</v>
      </c>
      <c r="G2853" s="21" t="s">
        <v>310</v>
      </c>
      <c r="H2853" s="21" t="s">
        <v>306</v>
      </c>
      <c r="I2853" s="21" t="s">
        <v>60</v>
      </c>
      <c r="J2853" s="23"/>
      <c r="K2853" s="24">
        <v>6</v>
      </c>
      <c r="M2853" s="25" t="str">
        <f>IF(I2853="","",IF(I2853="인문",성적입력!$C$8,성적입력!$C$9))</f>
        <v>A</v>
      </c>
      <c r="N2853" s="26">
        <f>성적입력!$C$15</f>
        <v>3</v>
      </c>
      <c r="P2853" s="27" t="str">
        <f t="shared" si="132"/>
        <v/>
      </c>
      <c r="R2853" s="26" t="str">
        <f t="array" ref="R2853">IFERROR(IF(OR(J2853="",M2853="",F2853=""),"",IF(F2853="학생부종합",INDEX(종합배치표!$C:$Q,MATCH(J2853,종합배치표!$B:$B,0),(MATCH(M2853,{"A","B","C","D","E"},0)-1)*3+1),INDEX(교과배치표!$C:$Q,MATCH(J2853,교과배치표!$B:$B,0),(MATCH(M2853,{"A","B","C","D","E"},0)-1)*3+1))),"")</f>
        <v/>
      </c>
      <c r="S2853" s="26" t="str">
        <f t="array" ref="S2853">IFERROR(IF(OR(J2853="",M2853="",F2853=""),"",IF(F2853="학생부종합",INDEX(종합배치표!$C:$Q,MATCH(J2853,종합배치표!$B:$B,0),(MATCH(M2853,{"A","B","C","D","E"},0)-1)*3+2),INDEX(교과배치표!$C:$Q,MATCH(J2853,교과배치표!$B:$B,0),(MATCH(M2853,{"A","B","C","D","E"},0)-1)*3+2))),"")</f>
        <v/>
      </c>
      <c r="T2853" s="26" t="str">
        <f t="array" ref="T2853">IFERROR(IF(OR(J2853="",M2853="",F2853=""),"",IF(F2853="학생부종합",INDEX(종합배치표!$C:$Q,MATCH(J2853,종합배치표!$B:$B,0),(MATCH(M2853,{"A","B","C","D","E"},0)-1)*3+3),INDEX(교과배치표!$C:$Q,MATCH(J2853,교과배치표!$B:$B,0),(MATCH(M2853,{"A","B","C","D","E"},0)-1)*3+3))),"")</f>
        <v/>
      </c>
      <c r="V2853" s="140">
        <f t="shared" si="133"/>
        <v>2.7</v>
      </c>
      <c r="W2853" s="141" t="str">
        <f t="shared" si="134"/>
        <v/>
      </c>
    </row>
    <row r="2854" spans="2:23" ht="14.25" customHeight="1">
      <c r="B2854" s="20">
        <v>3226</v>
      </c>
      <c r="C2854" s="21" t="s">
        <v>22</v>
      </c>
      <c r="D2854" s="21" t="s">
        <v>22</v>
      </c>
      <c r="E2854" s="21" t="s">
        <v>1167</v>
      </c>
      <c r="F2854" s="21" t="s">
        <v>24</v>
      </c>
      <c r="G2854" s="21" t="s">
        <v>1169</v>
      </c>
      <c r="H2854" s="21" t="s">
        <v>306</v>
      </c>
      <c r="I2854" s="21" t="s">
        <v>60</v>
      </c>
      <c r="J2854" s="23"/>
      <c r="K2854" s="24">
        <v>7</v>
      </c>
      <c r="M2854" s="25" t="str">
        <f>IF(I2854="","",IF(I2854="인문",성적입력!$C$8,성적입력!$C$9))</f>
        <v>A</v>
      </c>
      <c r="N2854" s="26">
        <f>성적입력!$C$15</f>
        <v>3</v>
      </c>
      <c r="P2854" s="27" t="str">
        <f t="shared" si="132"/>
        <v/>
      </c>
      <c r="R2854" s="26" t="str">
        <f t="array" ref="R2854">IFERROR(IF(OR(J2854="",M2854="",F2854=""),"",IF(F2854="학생부종합",INDEX(종합배치표!$C:$Q,MATCH(J2854,종합배치표!$B:$B,0),(MATCH(M2854,{"A","B","C","D","E"},0)-1)*3+1),INDEX(교과배치표!$C:$Q,MATCH(J2854,교과배치표!$B:$B,0),(MATCH(M2854,{"A","B","C","D","E"},0)-1)*3+1))),"")</f>
        <v/>
      </c>
      <c r="S2854" s="26" t="str">
        <f t="array" ref="S2854">IFERROR(IF(OR(J2854="",M2854="",F2854=""),"",IF(F2854="학생부종합",INDEX(종합배치표!$C:$Q,MATCH(J2854,종합배치표!$B:$B,0),(MATCH(M2854,{"A","B","C","D","E"},0)-1)*3+2),INDEX(교과배치표!$C:$Q,MATCH(J2854,교과배치표!$B:$B,0),(MATCH(M2854,{"A","B","C","D","E"},0)-1)*3+2))),"")</f>
        <v/>
      </c>
      <c r="T2854" s="26" t="str">
        <f t="array" ref="T2854">IFERROR(IF(OR(J2854="",M2854="",F2854=""),"",IF(F2854="학생부종합",INDEX(종합배치표!$C:$Q,MATCH(J2854,종합배치표!$B:$B,0),(MATCH(M2854,{"A","B","C","D","E"},0)-1)*3+3),INDEX(교과배치표!$C:$Q,MATCH(J2854,교과배치표!$B:$B,0),(MATCH(M2854,{"A","B","C","D","E"},0)-1)*3+3))),"")</f>
        <v/>
      </c>
      <c r="V2854" s="140">
        <f t="shared" si="133"/>
        <v>2.7</v>
      </c>
      <c r="W2854" s="141" t="str">
        <f t="shared" si="134"/>
        <v/>
      </c>
    </row>
    <row r="2855" spans="2:23" ht="14.25" customHeight="1">
      <c r="B2855" s="20">
        <v>3228</v>
      </c>
      <c r="C2855" s="21" t="s">
        <v>22</v>
      </c>
      <c r="D2855" s="21" t="s">
        <v>22</v>
      </c>
      <c r="E2855" s="21" t="s">
        <v>1167</v>
      </c>
      <c r="F2855" s="21" t="s">
        <v>68</v>
      </c>
      <c r="G2855" s="21" t="s">
        <v>310</v>
      </c>
      <c r="H2855" s="21" t="s">
        <v>1182</v>
      </c>
      <c r="I2855" s="21" t="s">
        <v>60</v>
      </c>
      <c r="J2855" s="23"/>
      <c r="K2855" s="24">
        <v>10</v>
      </c>
      <c r="M2855" s="25" t="str">
        <f>IF(I2855="","",IF(I2855="인문",성적입력!$C$8,성적입력!$C$9))</f>
        <v>A</v>
      </c>
      <c r="N2855" s="26">
        <f>성적입력!$C$15</f>
        <v>3</v>
      </c>
      <c r="P2855" s="27" t="str">
        <f t="shared" si="132"/>
        <v/>
      </c>
      <c r="R2855" s="26" t="str">
        <f t="array" ref="R2855">IFERROR(IF(OR(J2855="",M2855="",F2855=""),"",IF(F2855="학생부종합",INDEX(종합배치표!$C:$Q,MATCH(J2855,종합배치표!$B:$B,0),(MATCH(M2855,{"A","B","C","D","E"},0)-1)*3+1),INDEX(교과배치표!$C:$Q,MATCH(J2855,교과배치표!$B:$B,0),(MATCH(M2855,{"A","B","C","D","E"},0)-1)*3+1))),"")</f>
        <v/>
      </c>
      <c r="S2855" s="26" t="str">
        <f t="array" ref="S2855">IFERROR(IF(OR(J2855="",M2855="",F2855=""),"",IF(F2855="학생부종합",INDEX(종합배치표!$C:$Q,MATCH(J2855,종합배치표!$B:$B,0),(MATCH(M2855,{"A","B","C","D","E"},0)-1)*3+2),INDEX(교과배치표!$C:$Q,MATCH(J2855,교과배치표!$B:$B,0),(MATCH(M2855,{"A","B","C","D","E"},0)-1)*3+2))),"")</f>
        <v/>
      </c>
      <c r="T2855" s="26" t="str">
        <f t="array" ref="T2855">IFERROR(IF(OR(J2855="",M2855="",F2855=""),"",IF(F2855="학생부종합",INDEX(종합배치표!$C:$Q,MATCH(J2855,종합배치표!$B:$B,0),(MATCH(M2855,{"A","B","C","D","E"},0)-1)*3+3),INDEX(교과배치표!$C:$Q,MATCH(J2855,교과배치표!$B:$B,0),(MATCH(M2855,{"A","B","C","D","E"},0)-1)*3+3))),"")</f>
        <v/>
      </c>
      <c r="V2855" s="140">
        <f t="shared" si="133"/>
        <v>2.7</v>
      </c>
      <c r="W2855" s="141" t="str">
        <f t="shared" si="134"/>
        <v/>
      </c>
    </row>
    <row r="2856" spans="2:23" ht="14.25" customHeight="1">
      <c r="B2856" s="20">
        <v>3229</v>
      </c>
      <c r="C2856" s="21" t="s">
        <v>22</v>
      </c>
      <c r="D2856" s="21" t="s">
        <v>22</v>
      </c>
      <c r="E2856" s="21" t="s">
        <v>1167</v>
      </c>
      <c r="F2856" s="21" t="s">
        <v>24</v>
      </c>
      <c r="G2856" s="21" t="s">
        <v>1172</v>
      </c>
      <c r="H2856" s="21" t="s">
        <v>1182</v>
      </c>
      <c r="I2856" s="21" t="s">
        <v>60</v>
      </c>
      <c r="J2856" s="23"/>
      <c r="K2856" s="24">
        <v>18</v>
      </c>
      <c r="M2856" s="25" t="str">
        <f>IF(I2856="","",IF(I2856="인문",성적입력!$C$8,성적입력!$C$9))</f>
        <v>A</v>
      </c>
      <c r="N2856" s="26">
        <f>성적입력!$C$15</f>
        <v>3</v>
      </c>
      <c r="P2856" s="27" t="str">
        <f t="shared" si="132"/>
        <v/>
      </c>
      <c r="R2856" s="26" t="str">
        <f t="array" ref="R2856">IFERROR(IF(OR(J2856="",M2856="",F2856=""),"",IF(F2856="학생부종합",INDEX(종합배치표!$C:$Q,MATCH(J2856,종합배치표!$B:$B,0),(MATCH(M2856,{"A","B","C","D","E"},0)-1)*3+1),INDEX(교과배치표!$C:$Q,MATCH(J2856,교과배치표!$B:$B,0),(MATCH(M2856,{"A","B","C","D","E"},0)-1)*3+1))),"")</f>
        <v/>
      </c>
      <c r="S2856" s="26" t="str">
        <f t="array" ref="S2856">IFERROR(IF(OR(J2856="",M2856="",F2856=""),"",IF(F2856="학생부종합",INDEX(종합배치표!$C:$Q,MATCH(J2856,종합배치표!$B:$B,0),(MATCH(M2856,{"A","B","C","D","E"},0)-1)*3+2),INDEX(교과배치표!$C:$Q,MATCH(J2856,교과배치표!$B:$B,0),(MATCH(M2856,{"A","B","C","D","E"},0)-1)*3+2))),"")</f>
        <v/>
      </c>
      <c r="T2856" s="26" t="str">
        <f t="array" ref="T2856">IFERROR(IF(OR(J2856="",M2856="",F2856=""),"",IF(F2856="학생부종합",INDEX(종합배치표!$C:$Q,MATCH(J2856,종합배치표!$B:$B,0),(MATCH(M2856,{"A","B","C","D","E"},0)-1)*3+3),INDEX(교과배치표!$C:$Q,MATCH(J2856,교과배치표!$B:$B,0),(MATCH(M2856,{"A","B","C","D","E"},0)-1)*3+3))),"")</f>
        <v/>
      </c>
      <c r="V2856" s="140">
        <f t="shared" si="133"/>
        <v>2.7</v>
      </c>
      <c r="W2856" s="141" t="str">
        <f t="shared" si="134"/>
        <v/>
      </c>
    </row>
    <row r="2857" spans="2:23" ht="14.25" customHeight="1">
      <c r="B2857" s="20">
        <v>3231</v>
      </c>
      <c r="C2857" s="21" t="s">
        <v>22</v>
      </c>
      <c r="D2857" s="21" t="s">
        <v>22</v>
      </c>
      <c r="E2857" s="21" t="s">
        <v>1167</v>
      </c>
      <c r="F2857" s="21" t="s">
        <v>68</v>
      </c>
      <c r="G2857" s="21" t="s">
        <v>310</v>
      </c>
      <c r="H2857" s="21" t="s">
        <v>184</v>
      </c>
      <c r="I2857" s="21" t="s">
        <v>27</v>
      </c>
      <c r="J2857" s="23"/>
      <c r="K2857" s="24">
        <v>4</v>
      </c>
      <c r="M2857" s="25" t="str">
        <f>IF(I2857="","",IF(I2857="인문",성적입력!$C$8,성적입력!$C$9))</f>
        <v>A</v>
      </c>
      <c r="N2857" s="26">
        <f>성적입력!$C$15</f>
        <v>3</v>
      </c>
      <c r="P2857" s="27" t="str">
        <f t="shared" si="132"/>
        <v/>
      </c>
      <c r="R2857" s="26" t="str">
        <f t="array" ref="R2857">IFERROR(IF(OR(J2857="",M2857="",F2857=""),"",IF(F2857="학생부종합",INDEX(종합배치표!$C:$Q,MATCH(J2857,종합배치표!$B:$B,0),(MATCH(M2857,{"A","B","C","D","E"},0)-1)*3+1),INDEX(교과배치표!$C:$Q,MATCH(J2857,교과배치표!$B:$B,0),(MATCH(M2857,{"A","B","C","D","E"},0)-1)*3+1))),"")</f>
        <v/>
      </c>
      <c r="S2857" s="26" t="str">
        <f t="array" ref="S2857">IFERROR(IF(OR(J2857="",M2857="",F2857=""),"",IF(F2857="학생부종합",INDEX(종합배치표!$C:$Q,MATCH(J2857,종합배치표!$B:$B,0),(MATCH(M2857,{"A","B","C","D","E"},0)-1)*3+2),INDEX(교과배치표!$C:$Q,MATCH(J2857,교과배치표!$B:$B,0),(MATCH(M2857,{"A","B","C","D","E"},0)-1)*3+2))),"")</f>
        <v/>
      </c>
      <c r="T2857" s="26" t="str">
        <f t="array" ref="T2857">IFERROR(IF(OR(J2857="",M2857="",F2857=""),"",IF(F2857="학생부종합",INDEX(종합배치표!$C:$Q,MATCH(J2857,종합배치표!$B:$B,0),(MATCH(M2857,{"A","B","C","D","E"},0)-1)*3+3),INDEX(교과배치표!$C:$Q,MATCH(J2857,교과배치표!$B:$B,0),(MATCH(M2857,{"A","B","C","D","E"},0)-1)*3+3))),"")</f>
        <v/>
      </c>
      <c r="V2857" s="140">
        <f t="shared" si="133"/>
        <v>2.7</v>
      </c>
      <c r="W2857" s="141" t="str">
        <f t="shared" si="134"/>
        <v/>
      </c>
    </row>
    <row r="2858" spans="2:23" ht="14.25" customHeight="1">
      <c r="B2858" s="20">
        <v>3232</v>
      </c>
      <c r="C2858" s="21" t="s">
        <v>22</v>
      </c>
      <c r="D2858" s="21" t="s">
        <v>22</v>
      </c>
      <c r="E2858" s="21" t="s">
        <v>1167</v>
      </c>
      <c r="F2858" s="21" t="s">
        <v>24</v>
      </c>
      <c r="G2858" s="21" t="s">
        <v>1169</v>
      </c>
      <c r="H2858" s="21" t="s">
        <v>184</v>
      </c>
      <c r="I2858" s="21" t="s">
        <v>27</v>
      </c>
      <c r="J2858" s="23"/>
      <c r="K2858" s="24">
        <v>16</v>
      </c>
      <c r="M2858" s="25" t="str">
        <f>IF(I2858="","",IF(I2858="인문",성적입력!$C$8,성적입력!$C$9))</f>
        <v>A</v>
      </c>
      <c r="N2858" s="26">
        <f>성적입력!$C$15</f>
        <v>3</v>
      </c>
      <c r="P2858" s="27" t="str">
        <f t="shared" si="132"/>
        <v/>
      </c>
      <c r="R2858" s="26" t="str">
        <f t="array" ref="R2858">IFERROR(IF(OR(J2858="",M2858="",F2858=""),"",IF(F2858="학생부종합",INDEX(종합배치표!$C:$Q,MATCH(J2858,종합배치표!$B:$B,0),(MATCH(M2858,{"A","B","C","D","E"},0)-1)*3+1),INDEX(교과배치표!$C:$Q,MATCH(J2858,교과배치표!$B:$B,0),(MATCH(M2858,{"A","B","C","D","E"},0)-1)*3+1))),"")</f>
        <v/>
      </c>
      <c r="S2858" s="26" t="str">
        <f t="array" ref="S2858">IFERROR(IF(OR(J2858="",M2858="",F2858=""),"",IF(F2858="학생부종합",INDEX(종합배치표!$C:$Q,MATCH(J2858,종합배치표!$B:$B,0),(MATCH(M2858,{"A","B","C","D","E"},0)-1)*3+2),INDEX(교과배치표!$C:$Q,MATCH(J2858,교과배치표!$B:$B,0),(MATCH(M2858,{"A","B","C","D","E"},0)-1)*3+2))),"")</f>
        <v/>
      </c>
      <c r="T2858" s="26" t="str">
        <f t="array" ref="T2858">IFERROR(IF(OR(J2858="",M2858="",F2858=""),"",IF(F2858="학생부종합",INDEX(종합배치표!$C:$Q,MATCH(J2858,종합배치표!$B:$B,0),(MATCH(M2858,{"A","B","C","D","E"},0)-1)*3+3),INDEX(교과배치표!$C:$Q,MATCH(J2858,교과배치표!$B:$B,0),(MATCH(M2858,{"A","B","C","D","E"},0)-1)*3+3))),"")</f>
        <v/>
      </c>
      <c r="V2858" s="140">
        <f t="shared" si="133"/>
        <v>2.7</v>
      </c>
      <c r="W2858" s="141" t="str">
        <f t="shared" si="134"/>
        <v/>
      </c>
    </row>
    <row r="2859" spans="2:23" ht="14.25" customHeight="1">
      <c r="B2859" s="20">
        <v>3234</v>
      </c>
      <c r="C2859" s="21" t="s">
        <v>22</v>
      </c>
      <c r="D2859" s="21" t="s">
        <v>22</v>
      </c>
      <c r="E2859" s="21" t="s">
        <v>1167</v>
      </c>
      <c r="F2859" s="21" t="s">
        <v>68</v>
      </c>
      <c r="G2859" s="21" t="s">
        <v>310</v>
      </c>
      <c r="H2859" s="21" t="s">
        <v>39</v>
      </c>
      <c r="I2859" s="21" t="s">
        <v>27</v>
      </c>
      <c r="J2859" s="23"/>
      <c r="K2859" s="24">
        <v>5</v>
      </c>
      <c r="M2859" s="25" t="str">
        <f>IF(I2859="","",IF(I2859="인문",성적입력!$C$8,성적입력!$C$9))</f>
        <v>A</v>
      </c>
      <c r="N2859" s="26">
        <f>성적입력!$C$15</f>
        <v>3</v>
      </c>
      <c r="P2859" s="27" t="str">
        <f t="shared" si="132"/>
        <v/>
      </c>
      <c r="R2859" s="26" t="str">
        <f t="array" ref="R2859">IFERROR(IF(OR(J2859="",M2859="",F2859=""),"",IF(F2859="학생부종합",INDEX(종합배치표!$C:$Q,MATCH(J2859,종합배치표!$B:$B,0),(MATCH(M2859,{"A","B","C","D","E"},0)-1)*3+1),INDEX(교과배치표!$C:$Q,MATCH(J2859,교과배치표!$B:$B,0),(MATCH(M2859,{"A","B","C","D","E"},0)-1)*3+1))),"")</f>
        <v/>
      </c>
      <c r="S2859" s="26" t="str">
        <f t="array" ref="S2859">IFERROR(IF(OR(J2859="",M2859="",F2859=""),"",IF(F2859="학생부종합",INDEX(종합배치표!$C:$Q,MATCH(J2859,종합배치표!$B:$B,0),(MATCH(M2859,{"A","B","C","D","E"},0)-1)*3+2),INDEX(교과배치표!$C:$Q,MATCH(J2859,교과배치표!$B:$B,0),(MATCH(M2859,{"A","B","C","D","E"},0)-1)*3+2))),"")</f>
        <v/>
      </c>
      <c r="T2859" s="26" t="str">
        <f t="array" ref="T2859">IFERROR(IF(OR(J2859="",M2859="",F2859=""),"",IF(F2859="학생부종합",INDEX(종합배치표!$C:$Q,MATCH(J2859,종합배치표!$B:$B,0),(MATCH(M2859,{"A","B","C","D","E"},0)-1)*3+3),INDEX(교과배치표!$C:$Q,MATCH(J2859,교과배치표!$B:$B,0),(MATCH(M2859,{"A","B","C","D","E"},0)-1)*3+3))),"")</f>
        <v/>
      </c>
      <c r="V2859" s="140">
        <f t="shared" si="133"/>
        <v>2.7</v>
      </c>
      <c r="W2859" s="141" t="str">
        <f t="shared" si="134"/>
        <v/>
      </c>
    </row>
    <row r="2860" spans="2:23" ht="14.25" customHeight="1">
      <c r="B2860" s="20">
        <v>3235</v>
      </c>
      <c r="C2860" s="21" t="s">
        <v>22</v>
      </c>
      <c r="D2860" s="21" t="s">
        <v>22</v>
      </c>
      <c r="E2860" s="21" t="s">
        <v>1167</v>
      </c>
      <c r="F2860" s="21" t="s">
        <v>24</v>
      </c>
      <c r="G2860" s="21" t="s">
        <v>1169</v>
      </c>
      <c r="H2860" s="21" t="s">
        <v>39</v>
      </c>
      <c r="I2860" s="21" t="s">
        <v>27</v>
      </c>
      <c r="J2860" s="23"/>
      <c r="K2860" s="24">
        <v>8</v>
      </c>
      <c r="M2860" s="25" t="str">
        <f>IF(I2860="","",IF(I2860="인문",성적입력!$C$8,성적입력!$C$9))</f>
        <v>A</v>
      </c>
      <c r="N2860" s="26">
        <f>성적입력!$C$15</f>
        <v>3</v>
      </c>
      <c r="P2860" s="27" t="str">
        <f t="shared" si="132"/>
        <v/>
      </c>
      <c r="R2860" s="26" t="str">
        <f t="array" ref="R2860">IFERROR(IF(OR(J2860="",M2860="",F2860=""),"",IF(F2860="학생부종합",INDEX(종합배치표!$C:$Q,MATCH(J2860,종합배치표!$B:$B,0),(MATCH(M2860,{"A","B","C","D","E"},0)-1)*3+1),INDEX(교과배치표!$C:$Q,MATCH(J2860,교과배치표!$B:$B,0),(MATCH(M2860,{"A","B","C","D","E"},0)-1)*3+1))),"")</f>
        <v/>
      </c>
      <c r="S2860" s="26" t="str">
        <f t="array" ref="S2860">IFERROR(IF(OR(J2860="",M2860="",F2860=""),"",IF(F2860="학생부종합",INDEX(종합배치표!$C:$Q,MATCH(J2860,종합배치표!$B:$B,0),(MATCH(M2860,{"A","B","C","D","E"},0)-1)*3+2),INDEX(교과배치표!$C:$Q,MATCH(J2860,교과배치표!$B:$B,0),(MATCH(M2860,{"A","B","C","D","E"},0)-1)*3+2))),"")</f>
        <v/>
      </c>
      <c r="T2860" s="26" t="str">
        <f t="array" ref="T2860">IFERROR(IF(OR(J2860="",M2860="",F2860=""),"",IF(F2860="학생부종합",INDEX(종합배치표!$C:$Q,MATCH(J2860,종합배치표!$B:$B,0),(MATCH(M2860,{"A","B","C","D","E"},0)-1)*3+3),INDEX(교과배치표!$C:$Q,MATCH(J2860,교과배치표!$B:$B,0),(MATCH(M2860,{"A","B","C","D","E"},0)-1)*3+3))),"")</f>
        <v/>
      </c>
      <c r="V2860" s="140">
        <f t="shared" si="133"/>
        <v>2.7</v>
      </c>
      <c r="W2860" s="141" t="str">
        <f t="shared" si="134"/>
        <v/>
      </c>
    </row>
    <row r="2861" spans="2:23" ht="14.25" customHeight="1">
      <c r="B2861" s="20">
        <v>3236</v>
      </c>
      <c r="C2861" s="21" t="s">
        <v>22</v>
      </c>
      <c r="D2861" s="21" t="s">
        <v>22</v>
      </c>
      <c r="E2861" s="21" t="s">
        <v>1167</v>
      </c>
      <c r="F2861" s="21" t="s">
        <v>68</v>
      </c>
      <c r="G2861" s="21" t="s">
        <v>310</v>
      </c>
      <c r="H2861" s="21" t="s">
        <v>1183</v>
      </c>
      <c r="I2861" s="21" t="s">
        <v>27</v>
      </c>
      <c r="J2861" s="23"/>
      <c r="K2861" s="24">
        <v>9</v>
      </c>
      <c r="M2861" s="25" t="str">
        <f>IF(I2861="","",IF(I2861="인문",성적입력!$C$8,성적입력!$C$9))</f>
        <v>A</v>
      </c>
      <c r="N2861" s="26">
        <f>성적입력!$C$15</f>
        <v>3</v>
      </c>
      <c r="P2861" s="27" t="str">
        <f t="shared" si="132"/>
        <v/>
      </c>
      <c r="R2861" s="26" t="str">
        <f t="array" ref="R2861">IFERROR(IF(OR(J2861="",M2861="",F2861=""),"",IF(F2861="학생부종합",INDEX(종합배치표!$C:$Q,MATCH(J2861,종합배치표!$B:$B,0),(MATCH(M2861,{"A","B","C","D","E"},0)-1)*3+1),INDEX(교과배치표!$C:$Q,MATCH(J2861,교과배치표!$B:$B,0),(MATCH(M2861,{"A","B","C","D","E"},0)-1)*3+1))),"")</f>
        <v/>
      </c>
      <c r="S2861" s="26" t="str">
        <f t="array" ref="S2861">IFERROR(IF(OR(J2861="",M2861="",F2861=""),"",IF(F2861="학생부종합",INDEX(종합배치표!$C:$Q,MATCH(J2861,종합배치표!$B:$B,0),(MATCH(M2861,{"A","B","C","D","E"},0)-1)*3+2),INDEX(교과배치표!$C:$Q,MATCH(J2861,교과배치표!$B:$B,0),(MATCH(M2861,{"A","B","C","D","E"},0)-1)*3+2))),"")</f>
        <v/>
      </c>
      <c r="T2861" s="26" t="str">
        <f t="array" ref="T2861">IFERROR(IF(OR(J2861="",M2861="",F2861=""),"",IF(F2861="학생부종합",INDEX(종합배치표!$C:$Q,MATCH(J2861,종합배치표!$B:$B,0),(MATCH(M2861,{"A","B","C","D","E"},0)-1)*3+3),INDEX(교과배치표!$C:$Q,MATCH(J2861,교과배치표!$B:$B,0),(MATCH(M2861,{"A","B","C","D","E"},0)-1)*3+3))),"")</f>
        <v/>
      </c>
      <c r="V2861" s="140">
        <f t="shared" si="133"/>
        <v>2.7</v>
      </c>
      <c r="W2861" s="141" t="str">
        <f t="shared" si="134"/>
        <v/>
      </c>
    </row>
    <row r="2862" spans="2:23" ht="14.25" customHeight="1">
      <c r="B2862" s="20">
        <v>3237</v>
      </c>
      <c r="C2862" s="21" t="s">
        <v>22</v>
      </c>
      <c r="D2862" s="21" t="s">
        <v>22</v>
      </c>
      <c r="E2862" s="21" t="s">
        <v>1167</v>
      </c>
      <c r="F2862" s="21" t="s">
        <v>24</v>
      </c>
      <c r="G2862" s="21" t="s">
        <v>1169</v>
      </c>
      <c r="H2862" s="21" t="s">
        <v>1183</v>
      </c>
      <c r="I2862" s="21" t="s">
        <v>27</v>
      </c>
      <c r="J2862" s="23"/>
      <c r="K2862" s="24">
        <v>15</v>
      </c>
      <c r="M2862" s="25" t="str">
        <f>IF(I2862="","",IF(I2862="인문",성적입력!$C$8,성적입력!$C$9))</f>
        <v>A</v>
      </c>
      <c r="N2862" s="26">
        <f>성적입력!$C$15</f>
        <v>3</v>
      </c>
      <c r="P2862" s="27" t="str">
        <f t="shared" si="132"/>
        <v/>
      </c>
      <c r="R2862" s="26" t="str">
        <f t="array" ref="R2862">IFERROR(IF(OR(J2862="",M2862="",F2862=""),"",IF(F2862="학생부종합",INDEX(종합배치표!$C:$Q,MATCH(J2862,종합배치표!$B:$B,0),(MATCH(M2862,{"A","B","C","D","E"},0)-1)*3+1),INDEX(교과배치표!$C:$Q,MATCH(J2862,교과배치표!$B:$B,0),(MATCH(M2862,{"A","B","C","D","E"},0)-1)*3+1))),"")</f>
        <v/>
      </c>
      <c r="S2862" s="26" t="str">
        <f t="array" ref="S2862">IFERROR(IF(OR(J2862="",M2862="",F2862=""),"",IF(F2862="학생부종합",INDEX(종합배치표!$C:$Q,MATCH(J2862,종합배치표!$B:$B,0),(MATCH(M2862,{"A","B","C","D","E"},0)-1)*3+2),INDEX(교과배치표!$C:$Q,MATCH(J2862,교과배치표!$B:$B,0),(MATCH(M2862,{"A","B","C","D","E"},0)-1)*3+2))),"")</f>
        <v/>
      </c>
      <c r="T2862" s="26" t="str">
        <f t="array" ref="T2862">IFERROR(IF(OR(J2862="",M2862="",F2862=""),"",IF(F2862="학생부종합",INDEX(종합배치표!$C:$Q,MATCH(J2862,종합배치표!$B:$B,0),(MATCH(M2862,{"A","B","C","D","E"},0)-1)*3+3),INDEX(교과배치표!$C:$Q,MATCH(J2862,교과배치표!$B:$B,0),(MATCH(M2862,{"A","B","C","D","E"},0)-1)*3+3))),"")</f>
        <v/>
      </c>
      <c r="V2862" s="140">
        <f t="shared" si="133"/>
        <v>2.7</v>
      </c>
      <c r="W2862" s="141" t="str">
        <f t="shared" si="134"/>
        <v/>
      </c>
    </row>
    <row r="2863" spans="2:23" ht="14.25" customHeight="1">
      <c r="B2863" s="20">
        <v>3238</v>
      </c>
      <c r="C2863" s="21" t="s">
        <v>22</v>
      </c>
      <c r="D2863" s="21" t="s">
        <v>22</v>
      </c>
      <c r="E2863" s="21" t="s">
        <v>1167</v>
      </c>
      <c r="F2863" s="21" t="s">
        <v>68</v>
      </c>
      <c r="G2863" s="21" t="s">
        <v>310</v>
      </c>
      <c r="H2863" s="21" t="s">
        <v>1184</v>
      </c>
      <c r="I2863" s="21" t="s">
        <v>60</v>
      </c>
      <c r="J2863" s="23"/>
      <c r="K2863" s="24">
        <v>7</v>
      </c>
      <c r="M2863" s="25" t="str">
        <f>IF(I2863="","",IF(I2863="인문",성적입력!$C$8,성적입력!$C$9))</f>
        <v>A</v>
      </c>
      <c r="N2863" s="26">
        <f>성적입력!$C$15</f>
        <v>3</v>
      </c>
      <c r="P2863" s="27" t="str">
        <f t="shared" si="132"/>
        <v/>
      </c>
      <c r="R2863" s="26" t="str">
        <f t="array" ref="R2863">IFERROR(IF(OR(J2863="",M2863="",F2863=""),"",IF(F2863="학생부종합",INDEX(종합배치표!$C:$Q,MATCH(J2863,종합배치표!$B:$B,0),(MATCH(M2863,{"A","B","C","D","E"},0)-1)*3+1),INDEX(교과배치표!$C:$Q,MATCH(J2863,교과배치표!$B:$B,0),(MATCH(M2863,{"A","B","C","D","E"},0)-1)*3+1))),"")</f>
        <v/>
      </c>
      <c r="S2863" s="26" t="str">
        <f t="array" ref="S2863">IFERROR(IF(OR(J2863="",M2863="",F2863=""),"",IF(F2863="학생부종합",INDEX(종합배치표!$C:$Q,MATCH(J2863,종합배치표!$B:$B,0),(MATCH(M2863,{"A","B","C","D","E"},0)-1)*3+2),INDEX(교과배치표!$C:$Q,MATCH(J2863,교과배치표!$B:$B,0),(MATCH(M2863,{"A","B","C","D","E"},0)-1)*3+2))),"")</f>
        <v/>
      </c>
      <c r="T2863" s="26" t="str">
        <f t="array" ref="T2863">IFERROR(IF(OR(J2863="",M2863="",F2863=""),"",IF(F2863="학생부종합",INDEX(종합배치표!$C:$Q,MATCH(J2863,종합배치표!$B:$B,0),(MATCH(M2863,{"A","B","C","D","E"},0)-1)*3+3),INDEX(교과배치표!$C:$Q,MATCH(J2863,교과배치표!$B:$B,0),(MATCH(M2863,{"A","B","C","D","E"},0)-1)*3+3))),"")</f>
        <v/>
      </c>
      <c r="V2863" s="140">
        <f t="shared" si="133"/>
        <v>2.7</v>
      </c>
      <c r="W2863" s="141" t="str">
        <f t="shared" si="134"/>
        <v/>
      </c>
    </row>
    <row r="2864" spans="2:23" ht="14.25" customHeight="1">
      <c r="B2864" s="20">
        <v>3239</v>
      </c>
      <c r="C2864" s="21" t="s">
        <v>22</v>
      </c>
      <c r="D2864" s="21" t="s">
        <v>22</v>
      </c>
      <c r="E2864" s="21" t="s">
        <v>1167</v>
      </c>
      <c r="F2864" s="21" t="s">
        <v>24</v>
      </c>
      <c r="G2864" s="21" t="s">
        <v>1169</v>
      </c>
      <c r="H2864" s="21" t="s">
        <v>1184</v>
      </c>
      <c r="I2864" s="21" t="s">
        <v>60</v>
      </c>
      <c r="J2864" s="23"/>
      <c r="K2864" s="24">
        <v>13</v>
      </c>
      <c r="M2864" s="25" t="str">
        <f>IF(I2864="","",IF(I2864="인문",성적입력!$C$8,성적입력!$C$9))</f>
        <v>A</v>
      </c>
      <c r="N2864" s="26">
        <f>성적입력!$C$15</f>
        <v>3</v>
      </c>
      <c r="P2864" s="27" t="str">
        <f t="shared" si="132"/>
        <v/>
      </c>
      <c r="R2864" s="26" t="str">
        <f t="array" ref="R2864">IFERROR(IF(OR(J2864="",M2864="",F2864=""),"",IF(F2864="학생부종합",INDEX(종합배치표!$C:$Q,MATCH(J2864,종합배치표!$B:$B,0),(MATCH(M2864,{"A","B","C","D","E"},0)-1)*3+1),INDEX(교과배치표!$C:$Q,MATCH(J2864,교과배치표!$B:$B,0),(MATCH(M2864,{"A","B","C","D","E"},0)-1)*3+1))),"")</f>
        <v/>
      </c>
      <c r="S2864" s="26" t="str">
        <f t="array" ref="S2864">IFERROR(IF(OR(J2864="",M2864="",F2864=""),"",IF(F2864="학생부종합",INDEX(종합배치표!$C:$Q,MATCH(J2864,종합배치표!$B:$B,0),(MATCH(M2864,{"A","B","C","D","E"},0)-1)*3+2),INDEX(교과배치표!$C:$Q,MATCH(J2864,교과배치표!$B:$B,0),(MATCH(M2864,{"A","B","C","D","E"},0)-1)*3+2))),"")</f>
        <v/>
      </c>
      <c r="T2864" s="26" t="str">
        <f t="array" ref="T2864">IFERROR(IF(OR(J2864="",M2864="",F2864=""),"",IF(F2864="학생부종합",INDEX(종합배치표!$C:$Q,MATCH(J2864,종합배치표!$B:$B,0),(MATCH(M2864,{"A","B","C","D","E"},0)-1)*3+3),INDEX(교과배치표!$C:$Q,MATCH(J2864,교과배치표!$B:$B,0),(MATCH(M2864,{"A","B","C","D","E"},0)-1)*3+3))),"")</f>
        <v/>
      </c>
      <c r="V2864" s="140">
        <f t="shared" si="133"/>
        <v>2.7</v>
      </c>
      <c r="W2864" s="141" t="str">
        <f t="shared" si="134"/>
        <v/>
      </c>
    </row>
    <row r="2865" spans="2:23" ht="14.25" customHeight="1">
      <c r="B2865" s="20">
        <v>3240</v>
      </c>
      <c r="C2865" s="21" t="s">
        <v>22</v>
      </c>
      <c r="D2865" s="21" t="s">
        <v>22</v>
      </c>
      <c r="E2865" s="21" t="s">
        <v>1167</v>
      </c>
      <c r="F2865" s="21" t="s">
        <v>68</v>
      </c>
      <c r="G2865" s="21" t="s">
        <v>310</v>
      </c>
      <c r="H2865" s="21" t="s">
        <v>988</v>
      </c>
      <c r="I2865" s="21" t="s">
        <v>60</v>
      </c>
      <c r="J2865" s="23"/>
      <c r="K2865" s="24">
        <v>9</v>
      </c>
      <c r="M2865" s="25" t="str">
        <f>IF(I2865="","",IF(I2865="인문",성적입력!$C$8,성적입력!$C$9))</f>
        <v>A</v>
      </c>
      <c r="N2865" s="26">
        <f>성적입력!$C$15</f>
        <v>3</v>
      </c>
      <c r="P2865" s="27" t="str">
        <f t="shared" si="132"/>
        <v/>
      </c>
      <c r="R2865" s="26" t="str">
        <f t="array" ref="R2865">IFERROR(IF(OR(J2865="",M2865="",F2865=""),"",IF(F2865="학생부종합",INDEX(종합배치표!$C:$Q,MATCH(J2865,종합배치표!$B:$B,0),(MATCH(M2865,{"A","B","C","D","E"},0)-1)*3+1),INDEX(교과배치표!$C:$Q,MATCH(J2865,교과배치표!$B:$B,0),(MATCH(M2865,{"A","B","C","D","E"},0)-1)*3+1))),"")</f>
        <v/>
      </c>
      <c r="S2865" s="26" t="str">
        <f t="array" ref="S2865">IFERROR(IF(OR(J2865="",M2865="",F2865=""),"",IF(F2865="학생부종합",INDEX(종합배치표!$C:$Q,MATCH(J2865,종합배치표!$B:$B,0),(MATCH(M2865,{"A","B","C","D","E"},0)-1)*3+2),INDEX(교과배치표!$C:$Q,MATCH(J2865,교과배치표!$B:$B,0),(MATCH(M2865,{"A","B","C","D","E"},0)-1)*3+2))),"")</f>
        <v/>
      </c>
      <c r="T2865" s="26" t="str">
        <f t="array" ref="T2865">IFERROR(IF(OR(J2865="",M2865="",F2865=""),"",IF(F2865="학생부종합",INDEX(종합배치표!$C:$Q,MATCH(J2865,종합배치표!$B:$B,0),(MATCH(M2865,{"A","B","C","D","E"},0)-1)*3+3),INDEX(교과배치표!$C:$Q,MATCH(J2865,교과배치표!$B:$B,0),(MATCH(M2865,{"A","B","C","D","E"},0)-1)*3+3))),"")</f>
        <v/>
      </c>
      <c r="V2865" s="140">
        <f t="shared" si="133"/>
        <v>2.7</v>
      </c>
      <c r="W2865" s="141" t="str">
        <f t="shared" si="134"/>
        <v/>
      </c>
    </row>
    <row r="2866" spans="2:23" ht="14.25" customHeight="1">
      <c r="B2866" s="20">
        <v>3241</v>
      </c>
      <c r="C2866" s="21" t="s">
        <v>22</v>
      </c>
      <c r="D2866" s="21" t="s">
        <v>22</v>
      </c>
      <c r="E2866" s="21" t="s">
        <v>1167</v>
      </c>
      <c r="F2866" s="21" t="s">
        <v>24</v>
      </c>
      <c r="G2866" s="21" t="s">
        <v>1172</v>
      </c>
      <c r="H2866" s="21" t="s">
        <v>988</v>
      </c>
      <c r="I2866" s="21" t="s">
        <v>60</v>
      </c>
      <c r="J2866" s="23"/>
      <c r="K2866" s="24">
        <v>15</v>
      </c>
      <c r="M2866" s="25" t="str">
        <f>IF(I2866="","",IF(I2866="인문",성적입력!$C$8,성적입력!$C$9))</f>
        <v>A</v>
      </c>
      <c r="N2866" s="26">
        <f>성적입력!$C$15</f>
        <v>3</v>
      </c>
      <c r="P2866" s="27" t="str">
        <f t="shared" si="132"/>
        <v/>
      </c>
      <c r="R2866" s="26" t="str">
        <f t="array" ref="R2866">IFERROR(IF(OR(J2866="",M2866="",F2866=""),"",IF(F2866="학생부종합",INDEX(종합배치표!$C:$Q,MATCH(J2866,종합배치표!$B:$B,0),(MATCH(M2866,{"A","B","C","D","E"},0)-1)*3+1),INDEX(교과배치표!$C:$Q,MATCH(J2866,교과배치표!$B:$B,0),(MATCH(M2866,{"A","B","C","D","E"},0)-1)*3+1))),"")</f>
        <v/>
      </c>
      <c r="S2866" s="26" t="str">
        <f t="array" ref="S2866">IFERROR(IF(OR(J2866="",M2866="",F2866=""),"",IF(F2866="학생부종합",INDEX(종합배치표!$C:$Q,MATCH(J2866,종합배치표!$B:$B,0),(MATCH(M2866,{"A","B","C","D","E"},0)-1)*3+2),INDEX(교과배치표!$C:$Q,MATCH(J2866,교과배치표!$B:$B,0),(MATCH(M2866,{"A","B","C","D","E"},0)-1)*3+2))),"")</f>
        <v/>
      </c>
      <c r="T2866" s="26" t="str">
        <f t="array" ref="T2866">IFERROR(IF(OR(J2866="",M2866="",F2866=""),"",IF(F2866="학생부종합",INDEX(종합배치표!$C:$Q,MATCH(J2866,종합배치표!$B:$B,0),(MATCH(M2866,{"A","B","C","D","E"},0)-1)*3+3),INDEX(교과배치표!$C:$Q,MATCH(J2866,교과배치표!$B:$B,0),(MATCH(M2866,{"A","B","C","D","E"},0)-1)*3+3))),"")</f>
        <v/>
      </c>
      <c r="V2866" s="140">
        <f t="shared" si="133"/>
        <v>2.7</v>
      </c>
      <c r="W2866" s="141" t="str">
        <f t="shared" si="134"/>
        <v/>
      </c>
    </row>
    <row r="2867" spans="2:23" ht="14.25" customHeight="1">
      <c r="B2867" s="20">
        <v>3243</v>
      </c>
      <c r="C2867" s="21" t="s">
        <v>22</v>
      </c>
      <c r="D2867" s="21" t="s">
        <v>22</v>
      </c>
      <c r="E2867" s="21" t="s">
        <v>1167</v>
      </c>
      <c r="F2867" s="21" t="s">
        <v>68</v>
      </c>
      <c r="G2867" s="21" t="s">
        <v>310</v>
      </c>
      <c r="H2867" s="21" t="s">
        <v>1185</v>
      </c>
      <c r="I2867" s="21" t="s">
        <v>27</v>
      </c>
      <c r="J2867" s="23"/>
      <c r="K2867" s="24">
        <v>3</v>
      </c>
      <c r="M2867" s="25" t="str">
        <f>IF(I2867="","",IF(I2867="인문",성적입력!$C$8,성적입력!$C$9))</f>
        <v>A</v>
      </c>
      <c r="N2867" s="26">
        <f>성적입력!$C$15</f>
        <v>3</v>
      </c>
      <c r="P2867" s="27" t="str">
        <f t="shared" si="132"/>
        <v/>
      </c>
      <c r="R2867" s="26" t="str">
        <f t="array" ref="R2867">IFERROR(IF(OR(J2867="",M2867="",F2867=""),"",IF(F2867="학생부종합",INDEX(종합배치표!$C:$Q,MATCH(J2867,종합배치표!$B:$B,0),(MATCH(M2867,{"A","B","C","D","E"},0)-1)*3+1),INDEX(교과배치표!$C:$Q,MATCH(J2867,교과배치표!$B:$B,0),(MATCH(M2867,{"A","B","C","D","E"},0)-1)*3+1))),"")</f>
        <v/>
      </c>
      <c r="S2867" s="26" t="str">
        <f t="array" ref="S2867">IFERROR(IF(OR(J2867="",M2867="",F2867=""),"",IF(F2867="학생부종합",INDEX(종합배치표!$C:$Q,MATCH(J2867,종합배치표!$B:$B,0),(MATCH(M2867,{"A","B","C","D","E"},0)-1)*3+2),INDEX(교과배치표!$C:$Q,MATCH(J2867,교과배치표!$B:$B,0),(MATCH(M2867,{"A","B","C","D","E"},0)-1)*3+2))),"")</f>
        <v/>
      </c>
      <c r="T2867" s="26" t="str">
        <f t="array" ref="T2867">IFERROR(IF(OR(J2867="",M2867="",F2867=""),"",IF(F2867="학생부종합",INDEX(종합배치표!$C:$Q,MATCH(J2867,종합배치표!$B:$B,0),(MATCH(M2867,{"A","B","C","D","E"},0)-1)*3+3),INDEX(교과배치표!$C:$Q,MATCH(J2867,교과배치표!$B:$B,0),(MATCH(M2867,{"A","B","C","D","E"},0)-1)*3+3))),"")</f>
        <v/>
      </c>
      <c r="V2867" s="140">
        <f t="shared" si="133"/>
        <v>2.7</v>
      </c>
      <c r="W2867" s="141" t="str">
        <f t="shared" si="134"/>
        <v/>
      </c>
    </row>
    <row r="2868" spans="2:23" ht="14.25" customHeight="1">
      <c r="B2868" s="20">
        <v>3244</v>
      </c>
      <c r="C2868" s="21" t="s">
        <v>22</v>
      </c>
      <c r="D2868" s="21" t="s">
        <v>22</v>
      </c>
      <c r="E2868" s="21" t="s">
        <v>1167</v>
      </c>
      <c r="F2868" s="21" t="s">
        <v>24</v>
      </c>
      <c r="G2868" s="21" t="s">
        <v>1169</v>
      </c>
      <c r="H2868" s="21" t="s">
        <v>1185</v>
      </c>
      <c r="I2868" s="21" t="s">
        <v>27</v>
      </c>
      <c r="J2868" s="23"/>
      <c r="K2868" s="24">
        <v>10</v>
      </c>
      <c r="M2868" s="25" t="str">
        <f>IF(I2868="","",IF(I2868="인문",성적입력!$C$8,성적입력!$C$9))</f>
        <v>A</v>
      </c>
      <c r="N2868" s="26">
        <f>성적입력!$C$15</f>
        <v>3</v>
      </c>
      <c r="P2868" s="27" t="str">
        <f t="shared" si="132"/>
        <v/>
      </c>
      <c r="R2868" s="26" t="str">
        <f t="array" ref="R2868">IFERROR(IF(OR(J2868="",M2868="",F2868=""),"",IF(F2868="학생부종합",INDEX(종합배치표!$C:$Q,MATCH(J2868,종합배치표!$B:$B,0),(MATCH(M2868,{"A","B","C","D","E"},0)-1)*3+1),INDEX(교과배치표!$C:$Q,MATCH(J2868,교과배치표!$B:$B,0),(MATCH(M2868,{"A","B","C","D","E"},0)-1)*3+1))),"")</f>
        <v/>
      </c>
      <c r="S2868" s="26" t="str">
        <f t="array" ref="S2868">IFERROR(IF(OR(J2868="",M2868="",F2868=""),"",IF(F2868="학생부종합",INDEX(종합배치표!$C:$Q,MATCH(J2868,종합배치표!$B:$B,0),(MATCH(M2868,{"A","B","C","D","E"},0)-1)*3+2),INDEX(교과배치표!$C:$Q,MATCH(J2868,교과배치표!$B:$B,0),(MATCH(M2868,{"A","B","C","D","E"},0)-1)*3+2))),"")</f>
        <v/>
      </c>
      <c r="T2868" s="26" t="str">
        <f t="array" ref="T2868">IFERROR(IF(OR(J2868="",M2868="",F2868=""),"",IF(F2868="학생부종합",INDEX(종합배치표!$C:$Q,MATCH(J2868,종합배치표!$B:$B,0),(MATCH(M2868,{"A","B","C","D","E"},0)-1)*3+3),INDEX(교과배치표!$C:$Q,MATCH(J2868,교과배치표!$B:$B,0),(MATCH(M2868,{"A","B","C","D","E"},0)-1)*3+3))),"")</f>
        <v/>
      </c>
      <c r="V2868" s="140">
        <f t="shared" si="133"/>
        <v>2.7</v>
      </c>
      <c r="W2868" s="141" t="str">
        <f t="shared" si="134"/>
        <v/>
      </c>
    </row>
    <row r="2869" spans="2:23" ht="14.25" customHeight="1">
      <c r="B2869" s="20">
        <v>3245</v>
      </c>
      <c r="C2869" s="21" t="s">
        <v>22</v>
      </c>
      <c r="D2869" s="21" t="s">
        <v>22</v>
      </c>
      <c r="E2869" s="21" t="s">
        <v>1167</v>
      </c>
      <c r="F2869" s="21" t="s">
        <v>68</v>
      </c>
      <c r="G2869" s="21" t="s">
        <v>310</v>
      </c>
      <c r="H2869" s="21" t="s">
        <v>33</v>
      </c>
      <c r="I2869" s="21" t="s">
        <v>60</v>
      </c>
      <c r="J2869" s="23"/>
      <c r="K2869" s="24">
        <v>5</v>
      </c>
      <c r="M2869" s="25" t="str">
        <f>IF(I2869="","",IF(I2869="인문",성적입력!$C$8,성적입력!$C$9))</f>
        <v>A</v>
      </c>
      <c r="N2869" s="26">
        <f>성적입력!$C$15</f>
        <v>3</v>
      </c>
      <c r="P2869" s="27" t="str">
        <f t="shared" si="132"/>
        <v/>
      </c>
      <c r="R2869" s="26" t="str">
        <f t="array" ref="R2869">IFERROR(IF(OR(J2869="",M2869="",F2869=""),"",IF(F2869="학생부종합",INDEX(종합배치표!$C:$Q,MATCH(J2869,종합배치표!$B:$B,0),(MATCH(M2869,{"A","B","C","D","E"},0)-1)*3+1),INDEX(교과배치표!$C:$Q,MATCH(J2869,교과배치표!$B:$B,0),(MATCH(M2869,{"A","B","C","D","E"},0)-1)*3+1))),"")</f>
        <v/>
      </c>
      <c r="S2869" s="26" t="str">
        <f t="array" ref="S2869">IFERROR(IF(OR(J2869="",M2869="",F2869=""),"",IF(F2869="학생부종합",INDEX(종합배치표!$C:$Q,MATCH(J2869,종합배치표!$B:$B,0),(MATCH(M2869,{"A","B","C","D","E"},0)-1)*3+2),INDEX(교과배치표!$C:$Q,MATCH(J2869,교과배치표!$B:$B,0),(MATCH(M2869,{"A","B","C","D","E"},0)-1)*3+2))),"")</f>
        <v/>
      </c>
      <c r="T2869" s="26" t="str">
        <f t="array" ref="T2869">IFERROR(IF(OR(J2869="",M2869="",F2869=""),"",IF(F2869="학생부종합",INDEX(종합배치표!$C:$Q,MATCH(J2869,종합배치표!$B:$B,0),(MATCH(M2869,{"A","B","C","D","E"},0)-1)*3+3),INDEX(교과배치표!$C:$Q,MATCH(J2869,교과배치표!$B:$B,0),(MATCH(M2869,{"A","B","C","D","E"},0)-1)*3+3))),"")</f>
        <v/>
      </c>
      <c r="V2869" s="140">
        <f t="shared" si="133"/>
        <v>2.7</v>
      </c>
      <c r="W2869" s="141" t="str">
        <f t="shared" si="134"/>
        <v/>
      </c>
    </row>
    <row r="2870" spans="2:23" ht="14.25" customHeight="1">
      <c r="B2870" s="20">
        <v>3246</v>
      </c>
      <c r="C2870" s="21" t="s">
        <v>22</v>
      </c>
      <c r="D2870" s="21" t="s">
        <v>22</v>
      </c>
      <c r="E2870" s="21" t="s">
        <v>1167</v>
      </c>
      <c r="F2870" s="21" t="s">
        <v>24</v>
      </c>
      <c r="G2870" s="21" t="s">
        <v>1169</v>
      </c>
      <c r="H2870" s="21" t="s">
        <v>33</v>
      </c>
      <c r="I2870" s="21" t="s">
        <v>60</v>
      </c>
      <c r="J2870" s="23"/>
      <c r="K2870" s="24">
        <v>12</v>
      </c>
      <c r="M2870" s="25" t="str">
        <f>IF(I2870="","",IF(I2870="인문",성적입력!$C$8,성적입력!$C$9))</f>
        <v>A</v>
      </c>
      <c r="N2870" s="26">
        <f>성적입력!$C$15</f>
        <v>3</v>
      </c>
      <c r="P2870" s="27" t="str">
        <f t="shared" si="132"/>
        <v/>
      </c>
      <c r="R2870" s="26" t="str">
        <f t="array" ref="R2870">IFERROR(IF(OR(J2870="",M2870="",F2870=""),"",IF(F2870="학생부종합",INDEX(종합배치표!$C:$Q,MATCH(J2870,종합배치표!$B:$B,0),(MATCH(M2870,{"A","B","C","D","E"},0)-1)*3+1),INDEX(교과배치표!$C:$Q,MATCH(J2870,교과배치표!$B:$B,0),(MATCH(M2870,{"A","B","C","D","E"},0)-1)*3+1))),"")</f>
        <v/>
      </c>
      <c r="S2870" s="26" t="str">
        <f t="array" ref="S2870">IFERROR(IF(OR(J2870="",M2870="",F2870=""),"",IF(F2870="학생부종합",INDEX(종합배치표!$C:$Q,MATCH(J2870,종합배치표!$B:$B,0),(MATCH(M2870,{"A","B","C","D","E"},0)-1)*3+2),INDEX(교과배치표!$C:$Q,MATCH(J2870,교과배치표!$B:$B,0),(MATCH(M2870,{"A","B","C","D","E"},0)-1)*3+2))),"")</f>
        <v/>
      </c>
      <c r="T2870" s="26" t="str">
        <f t="array" ref="T2870">IFERROR(IF(OR(J2870="",M2870="",F2870=""),"",IF(F2870="학생부종합",INDEX(종합배치표!$C:$Q,MATCH(J2870,종합배치표!$B:$B,0),(MATCH(M2870,{"A","B","C","D","E"},0)-1)*3+3),INDEX(교과배치표!$C:$Q,MATCH(J2870,교과배치표!$B:$B,0),(MATCH(M2870,{"A","B","C","D","E"},0)-1)*3+3))),"")</f>
        <v/>
      </c>
      <c r="V2870" s="140">
        <f t="shared" si="133"/>
        <v>2.7</v>
      </c>
      <c r="W2870" s="141" t="str">
        <f t="shared" si="134"/>
        <v/>
      </c>
    </row>
    <row r="2871" spans="2:23" ht="14.25" customHeight="1">
      <c r="B2871" s="20">
        <v>3247</v>
      </c>
      <c r="C2871" s="21" t="s">
        <v>22</v>
      </c>
      <c r="D2871" s="21" t="s">
        <v>22</v>
      </c>
      <c r="E2871" s="21" t="s">
        <v>1167</v>
      </c>
      <c r="F2871" s="21" t="s">
        <v>68</v>
      </c>
      <c r="G2871" s="21" t="s">
        <v>310</v>
      </c>
      <c r="H2871" s="21" t="s">
        <v>1186</v>
      </c>
      <c r="I2871" s="21" t="s">
        <v>27</v>
      </c>
      <c r="J2871" s="23"/>
      <c r="K2871" s="24">
        <v>3</v>
      </c>
      <c r="M2871" s="25" t="str">
        <f>IF(I2871="","",IF(I2871="인문",성적입력!$C$8,성적입력!$C$9))</f>
        <v>A</v>
      </c>
      <c r="N2871" s="26">
        <f>성적입력!$C$15</f>
        <v>3</v>
      </c>
      <c r="P2871" s="27" t="str">
        <f t="shared" si="132"/>
        <v/>
      </c>
      <c r="R2871" s="26" t="str">
        <f t="array" ref="R2871">IFERROR(IF(OR(J2871="",M2871="",F2871=""),"",IF(F2871="학생부종합",INDEX(종합배치표!$C:$Q,MATCH(J2871,종합배치표!$B:$B,0),(MATCH(M2871,{"A","B","C","D","E"},0)-1)*3+1),INDEX(교과배치표!$C:$Q,MATCH(J2871,교과배치표!$B:$B,0),(MATCH(M2871,{"A","B","C","D","E"},0)-1)*3+1))),"")</f>
        <v/>
      </c>
      <c r="S2871" s="26" t="str">
        <f t="array" ref="S2871">IFERROR(IF(OR(J2871="",M2871="",F2871=""),"",IF(F2871="학생부종합",INDEX(종합배치표!$C:$Q,MATCH(J2871,종합배치표!$B:$B,0),(MATCH(M2871,{"A","B","C","D","E"},0)-1)*3+2),INDEX(교과배치표!$C:$Q,MATCH(J2871,교과배치표!$B:$B,0),(MATCH(M2871,{"A","B","C","D","E"},0)-1)*3+2))),"")</f>
        <v/>
      </c>
      <c r="T2871" s="26" t="str">
        <f t="array" ref="T2871">IFERROR(IF(OR(J2871="",M2871="",F2871=""),"",IF(F2871="학생부종합",INDEX(종합배치표!$C:$Q,MATCH(J2871,종합배치표!$B:$B,0),(MATCH(M2871,{"A","B","C","D","E"},0)-1)*3+3),INDEX(교과배치표!$C:$Q,MATCH(J2871,교과배치표!$B:$B,0),(MATCH(M2871,{"A","B","C","D","E"},0)-1)*3+3))),"")</f>
        <v/>
      </c>
      <c r="V2871" s="140">
        <f t="shared" si="133"/>
        <v>2.7</v>
      </c>
      <c r="W2871" s="141" t="str">
        <f t="shared" si="134"/>
        <v/>
      </c>
    </row>
    <row r="2872" spans="2:23" ht="14.25" customHeight="1">
      <c r="B2872" s="20">
        <v>3248</v>
      </c>
      <c r="C2872" s="21" t="s">
        <v>22</v>
      </c>
      <c r="D2872" s="21" t="s">
        <v>22</v>
      </c>
      <c r="E2872" s="21" t="s">
        <v>1167</v>
      </c>
      <c r="F2872" s="21" t="s">
        <v>24</v>
      </c>
      <c r="G2872" s="21" t="s">
        <v>1169</v>
      </c>
      <c r="H2872" s="21" t="s">
        <v>1186</v>
      </c>
      <c r="I2872" s="21" t="s">
        <v>27</v>
      </c>
      <c r="J2872" s="23"/>
      <c r="K2872" s="24">
        <v>10</v>
      </c>
      <c r="M2872" s="25" t="str">
        <f>IF(I2872="","",IF(I2872="인문",성적입력!$C$8,성적입력!$C$9))</f>
        <v>A</v>
      </c>
      <c r="N2872" s="26">
        <f>성적입력!$C$15</f>
        <v>3</v>
      </c>
      <c r="P2872" s="27" t="str">
        <f t="shared" si="132"/>
        <v/>
      </c>
      <c r="R2872" s="26" t="str">
        <f t="array" ref="R2872">IFERROR(IF(OR(J2872="",M2872="",F2872=""),"",IF(F2872="학생부종합",INDEX(종합배치표!$C:$Q,MATCH(J2872,종합배치표!$B:$B,0),(MATCH(M2872,{"A","B","C","D","E"},0)-1)*3+1),INDEX(교과배치표!$C:$Q,MATCH(J2872,교과배치표!$B:$B,0),(MATCH(M2872,{"A","B","C","D","E"},0)-1)*3+1))),"")</f>
        <v/>
      </c>
      <c r="S2872" s="26" t="str">
        <f t="array" ref="S2872">IFERROR(IF(OR(J2872="",M2872="",F2872=""),"",IF(F2872="학생부종합",INDEX(종합배치표!$C:$Q,MATCH(J2872,종합배치표!$B:$B,0),(MATCH(M2872,{"A","B","C","D","E"},0)-1)*3+2),INDEX(교과배치표!$C:$Q,MATCH(J2872,교과배치표!$B:$B,0),(MATCH(M2872,{"A","B","C","D","E"},0)-1)*3+2))),"")</f>
        <v/>
      </c>
      <c r="T2872" s="26" t="str">
        <f t="array" ref="T2872">IFERROR(IF(OR(J2872="",M2872="",F2872=""),"",IF(F2872="학생부종합",INDEX(종합배치표!$C:$Q,MATCH(J2872,종합배치표!$B:$B,0),(MATCH(M2872,{"A","B","C","D","E"},0)-1)*3+3),INDEX(교과배치표!$C:$Q,MATCH(J2872,교과배치표!$B:$B,0),(MATCH(M2872,{"A","B","C","D","E"},0)-1)*3+3))),"")</f>
        <v/>
      </c>
      <c r="V2872" s="140">
        <f t="shared" si="133"/>
        <v>2.7</v>
      </c>
      <c r="W2872" s="141" t="str">
        <f t="shared" si="134"/>
        <v/>
      </c>
    </row>
    <row r="2873" spans="2:23" ht="14.25" customHeight="1">
      <c r="B2873" s="20">
        <v>3249</v>
      </c>
      <c r="C2873" s="21" t="s">
        <v>22</v>
      </c>
      <c r="D2873" s="21" t="s">
        <v>22</v>
      </c>
      <c r="E2873" s="21" t="s">
        <v>1167</v>
      </c>
      <c r="F2873" s="21" t="s">
        <v>68</v>
      </c>
      <c r="G2873" s="21" t="s">
        <v>310</v>
      </c>
      <c r="H2873" s="21" t="s">
        <v>1187</v>
      </c>
      <c r="I2873" s="21" t="s">
        <v>27</v>
      </c>
      <c r="J2873" s="23"/>
      <c r="K2873" s="24">
        <v>8</v>
      </c>
      <c r="M2873" s="25" t="str">
        <f>IF(I2873="","",IF(I2873="인문",성적입력!$C$8,성적입력!$C$9))</f>
        <v>A</v>
      </c>
      <c r="N2873" s="26">
        <f>성적입력!$C$15</f>
        <v>3</v>
      </c>
      <c r="P2873" s="27" t="str">
        <f t="shared" si="132"/>
        <v/>
      </c>
      <c r="R2873" s="26" t="str">
        <f t="array" ref="R2873">IFERROR(IF(OR(J2873="",M2873="",F2873=""),"",IF(F2873="학생부종합",INDEX(종합배치표!$C:$Q,MATCH(J2873,종합배치표!$B:$B,0),(MATCH(M2873,{"A","B","C","D","E"},0)-1)*3+1),INDEX(교과배치표!$C:$Q,MATCH(J2873,교과배치표!$B:$B,0),(MATCH(M2873,{"A","B","C","D","E"},0)-1)*3+1))),"")</f>
        <v/>
      </c>
      <c r="S2873" s="26" t="str">
        <f t="array" ref="S2873">IFERROR(IF(OR(J2873="",M2873="",F2873=""),"",IF(F2873="학생부종합",INDEX(종합배치표!$C:$Q,MATCH(J2873,종합배치표!$B:$B,0),(MATCH(M2873,{"A","B","C","D","E"},0)-1)*3+2),INDEX(교과배치표!$C:$Q,MATCH(J2873,교과배치표!$B:$B,0),(MATCH(M2873,{"A","B","C","D","E"},0)-1)*3+2))),"")</f>
        <v/>
      </c>
      <c r="T2873" s="26" t="str">
        <f t="array" ref="T2873">IFERROR(IF(OR(J2873="",M2873="",F2873=""),"",IF(F2873="학생부종합",INDEX(종합배치표!$C:$Q,MATCH(J2873,종합배치표!$B:$B,0),(MATCH(M2873,{"A","B","C","D","E"},0)-1)*3+3),INDEX(교과배치표!$C:$Q,MATCH(J2873,교과배치표!$B:$B,0),(MATCH(M2873,{"A","B","C","D","E"},0)-1)*3+3))),"")</f>
        <v/>
      </c>
      <c r="V2873" s="140">
        <f t="shared" si="133"/>
        <v>2.7</v>
      </c>
      <c r="W2873" s="141" t="str">
        <f t="shared" si="134"/>
        <v/>
      </c>
    </row>
    <row r="2874" spans="2:23" ht="14.25" customHeight="1">
      <c r="B2874" s="20">
        <v>3250</v>
      </c>
      <c r="C2874" s="21" t="s">
        <v>22</v>
      </c>
      <c r="D2874" s="21" t="s">
        <v>22</v>
      </c>
      <c r="E2874" s="21" t="s">
        <v>1167</v>
      </c>
      <c r="F2874" s="21" t="s">
        <v>24</v>
      </c>
      <c r="G2874" s="21" t="s">
        <v>1169</v>
      </c>
      <c r="H2874" s="21" t="s">
        <v>1187</v>
      </c>
      <c r="I2874" s="21" t="s">
        <v>27</v>
      </c>
      <c r="J2874" s="23"/>
      <c r="K2874" s="24">
        <v>12</v>
      </c>
      <c r="M2874" s="25" t="str">
        <f>IF(I2874="","",IF(I2874="인문",성적입력!$C$8,성적입력!$C$9))</f>
        <v>A</v>
      </c>
      <c r="N2874" s="26">
        <f>성적입력!$C$15</f>
        <v>3</v>
      </c>
      <c r="P2874" s="27" t="str">
        <f t="shared" si="132"/>
        <v/>
      </c>
      <c r="R2874" s="26" t="str">
        <f t="array" ref="R2874">IFERROR(IF(OR(J2874="",M2874="",F2874=""),"",IF(F2874="학생부종합",INDEX(종합배치표!$C:$Q,MATCH(J2874,종합배치표!$B:$B,0),(MATCH(M2874,{"A","B","C","D","E"},0)-1)*3+1),INDEX(교과배치표!$C:$Q,MATCH(J2874,교과배치표!$B:$B,0),(MATCH(M2874,{"A","B","C","D","E"},0)-1)*3+1))),"")</f>
        <v/>
      </c>
      <c r="S2874" s="26" t="str">
        <f t="array" ref="S2874">IFERROR(IF(OR(J2874="",M2874="",F2874=""),"",IF(F2874="학생부종합",INDEX(종합배치표!$C:$Q,MATCH(J2874,종합배치표!$B:$B,0),(MATCH(M2874,{"A","B","C","D","E"},0)-1)*3+2),INDEX(교과배치표!$C:$Q,MATCH(J2874,교과배치표!$B:$B,0),(MATCH(M2874,{"A","B","C","D","E"},0)-1)*3+2))),"")</f>
        <v/>
      </c>
      <c r="T2874" s="26" t="str">
        <f t="array" ref="T2874">IFERROR(IF(OR(J2874="",M2874="",F2874=""),"",IF(F2874="학생부종합",INDEX(종합배치표!$C:$Q,MATCH(J2874,종합배치표!$B:$B,0),(MATCH(M2874,{"A","B","C","D","E"},0)-1)*3+3),INDEX(교과배치표!$C:$Q,MATCH(J2874,교과배치표!$B:$B,0),(MATCH(M2874,{"A","B","C","D","E"},0)-1)*3+3))),"")</f>
        <v/>
      </c>
      <c r="V2874" s="140">
        <f t="shared" si="133"/>
        <v>2.7</v>
      </c>
      <c r="W2874" s="141" t="str">
        <f t="shared" si="134"/>
        <v/>
      </c>
    </row>
    <row r="2875" spans="2:23" ht="14.25" customHeight="1">
      <c r="B2875" s="20">
        <v>3251</v>
      </c>
      <c r="C2875" s="21" t="s">
        <v>22</v>
      </c>
      <c r="D2875" s="21" t="s">
        <v>22</v>
      </c>
      <c r="E2875" s="21" t="s">
        <v>1167</v>
      </c>
      <c r="F2875" s="21" t="s">
        <v>68</v>
      </c>
      <c r="G2875" s="21" t="s">
        <v>310</v>
      </c>
      <c r="H2875" s="21" t="s">
        <v>40</v>
      </c>
      <c r="I2875" s="21" t="s">
        <v>27</v>
      </c>
      <c r="J2875" s="23"/>
      <c r="K2875" s="24">
        <v>5</v>
      </c>
      <c r="M2875" s="25" t="str">
        <f>IF(I2875="","",IF(I2875="인문",성적입력!$C$8,성적입력!$C$9))</f>
        <v>A</v>
      </c>
      <c r="N2875" s="26">
        <f>성적입력!$C$15</f>
        <v>3</v>
      </c>
      <c r="P2875" s="27" t="str">
        <f t="shared" si="132"/>
        <v/>
      </c>
      <c r="R2875" s="26" t="str">
        <f t="array" ref="R2875">IFERROR(IF(OR(J2875="",M2875="",F2875=""),"",IF(F2875="학생부종합",INDEX(종합배치표!$C:$Q,MATCH(J2875,종합배치표!$B:$B,0),(MATCH(M2875,{"A","B","C","D","E"},0)-1)*3+1),INDEX(교과배치표!$C:$Q,MATCH(J2875,교과배치표!$B:$B,0),(MATCH(M2875,{"A","B","C","D","E"},0)-1)*3+1))),"")</f>
        <v/>
      </c>
      <c r="S2875" s="26" t="str">
        <f t="array" ref="S2875">IFERROR(IF(OR(J2875="",M2875="",F2875=""),"",IF(F2875="학생부종합",INDEX(종합배치표!$C:$Q,MATCH(J2875,종합배치표!$B:$B,0),(MATCH(M2875,{"A","B","C","D","E"},0)-1)*3+2),INDEX(교과배치표!$C:$Q,MATCH(J2875,교과배치표!$B:$B,0),(MATCH(M2875,{"A","B","C","D","E"},0)-1)*3+2))),"")</f>
        <v/>
      </c>
      <c r="T2875" s="26" t="str">
        <f t="array" ref="T2875">IFERROR(IF(OR(J2875="",M2875="",F2875=""),"",IF(F2875="학생부종합",INDEX(종합배치표!$C:$Q,MATCH(J2875,종합배치표!$B:$B,0),(MATCH(M2875,{"A","B","C","D","E"},0)-1)*3+3),INDEX(교과배치표!$C:$Q,MATCH(J2875,교과배치표!$B:$B,0),(MATCH(M2875,{"A","B","C","D","E"},0)-1)*3+3))),"")</f>
        <v/>
      </c>
      <c r="V2875" s="140">
        <f t="shared" si="133"/>
        <v>2.7</v>
      </c>
      <c r="W2875" s="141" t="str">
        <f t="shared" si="134"/>
        <v/>
      </c>
    </row>
    <row r="2876" spans="2:23" ht="14.25" customHeight="1">
      <c r="B2876" s="20">
        <v>3252</v>
      </c>
      <c r="C2876" s="21" t="s">
        <v>22</v>
      </c>
      <c r="D2876" s="21" t="s">
        <v>22</v>
      </c>
      <c r="E2876" s="21" t="s">
        <v>1167</v>
      </c>
      <c r="F2876" s="21" t="s">
        <v>24</v>
      </c>
      <c r="G2876" s="21" t="s">
        <v>1169</v>
      </c>
      <c r="H2876" s="21" t="s">
        <v>40</v>
      </c>
      <c r="I2876" s="21" t="s">
        <v>27</v>
      </c>
      <c r="J2876" s="23"/>
      <c r="K2876" s="24">
        <v>5</v>
      </c>
      <c r="M2876" s="25" t="str">
        <f>IF(I2876="","",IF(I2876="인문",성적입력!$C$8,성적입력!$C$9))</f>
        <v>A</v>
      </c>
      <c r="N2876" s="26">
        <f>성적입력!$C$15</f>
        <v>3</v>
      </c>
      <c r="P2876" s="27" t="str">
        <f t="shared" si="132"/>
        <v/>
      </c>
      <c r="R2876" s="26" t="str">
        <f t="array" ref="R2876">IFERROR(IF(OR(J2876="",M2876="",F2876=""),"",IF(F2876="학생부종합",INDEX(종합배치표!$C:$Q,MATCH(J2876,종합배치표!$B:$B,0),(MATCH(M2876,{"A","B","C","D","E"},0)-1)*3+1),INDEX(교과배치표!$C:$Q,MATCH(J2876,교과배치표!$B:$B,0),(MATCH(M2876,{"A","B","C","D","E"},0)-1)*3+1))),"")</f>
        <v/>
      </c>
      <c r="S2876" s="26" t="str">
        <f t="array" ref="S2876">IFERROR(IF(OR(J2876="",M2876="",F2876=""),"",IF(F2876="학생부종합",INDEX(종합배치표!$C:$Q,MATCH(J2876,종합배치표!$B:$B,0),(MATCH(M2876,{"A","B","C","D","E"},0)-1)*3+2),INDEX(교과배치표!$C:$Q,MATCH(J2876,교과배치표!$B:$B,0),(MATCH(M2876,{"A","B","C","D","E"},0)-1)*3+2))),"")</f>
        <v/>
      </c>
      <c r="T2876" s="26" t="str">
        <f t="array" ref="T2876">IFERROR(IF(OR(J2876="",M2876="",F2876=""),"",IF(F2876="학생부종합",INDEX(종합배치표!$C:$Q,MATCH(J2876,종합배치표!$B:$B,0),(MATCH(M2876,{"A","B","C","D","E"},0)-1)*3+3),INDEX(교과배치표!$C:$Q,MATCH(J2876,교과배치표!$B:$B,0),(MATCH(M2876,{"A","B","C","D","E"},0)-1)*3+3))),"")</f>
        <v/>
      </c>
      <c r="V2876" s="140">
        <f t="shared" si="133"/>
        <v>2.7</v>
      </c>
      <c r="W2876" s="141" t="str">
        <f t="shared" si="134"/>
        <v/>
      </c>
    </row>
    <row r="2877" spans="2:23" ht="14.25" customHeight="1">
      <c r="B2877" s="20">
        <v>3253</v>
      </c>
      <c r="C2877" s="21" t="s">
        <v>22</v>
      </c>
      <c r="D2877" s="21" t="s">
        <v>22</v>
      </c>
      <c r="E2877" s="21" t="s">
        <v>1167</v>
      </c>
      <c r="F2877" s="21" t="s">
        <v>68</v>
      </c>
      <c r="G2877" s="21" t="s">
        <v>310</v>
      </c>
      <c r="H2877" s="21" t="s">
        <v>1188</v>
      </c>
      <c r="I2877" s="21" t="s">
        <v>27</v>
      </c>
      <c r="J2877" s="23"/>
      <c r="K2877" s="24">
        <v>5</v>
      </c>
      <c r="M2877" s="25" t="str">
        <f>IF(I2877="","",IF(I2877="인문",성적입력!$C$8,성적입력!$C$9))</f>
        <v>A</v>
      </c>
      <c r="N2877" s="26">
        <f>성적입력!$C$15</f>
        <v>3</v>
      </c>
      <c r="P2877" s="27" t="str">
        <f t="shared" si="132"/>
        <v/>
      </c>
      <c r="R2877" s="26" t="str">
        <f t="array" ref="R2877">IFERROR(IF(OR(J2877="",M2877="",F2877=""),"",IF(F2877="학생부종합",INDEX(종합배치표!$C:$Q,MATCH(J2877,종합배치표!$B:$B,0),(MATCH(M2877,{"A","B","C","D","E"},0)-1)*3+1),INDEX(교과배치표!$C:$Q,MATCH(J2877,교과배치표!$B:$B,0),(MATCH(M2877,{"A","B","C","D","E"},0)-1)*3+1))),"")</f>
        <v/>
      </c>
      <c r="S2877" s="26" t="str">
        <f t="array" ref="S2877">IFERROR(IF(OR(J2877="",M2877="",F2877=""),"",IF(F2877="학생부종합",INDEX(종합배치표!$C:$Q,MATCH(J2877,종합배치표!$B:$B,0),(MATCH(M2877,{"A","B","C","D","E"},0)-1)*3+2),INDEX(교과배치표!$C:$Q,MATCH(J2877,교과배치표!$B:$B,0),(MATCH(M2877,{"A","B","C","D","E"},0)-1)*3+2))),"")</f>
        <v/>
      </c>
      <c r="T2877" s="26" t="str">
        <f t="array" ref="T2877">IFERROR(IF(OR(J2877="",M2877="",F2877=""),"",IF(F2877="학생부종합",INDEX(종합배치표!$C:$Q,MATCH(J2877,종합배치표!$B:$B,0),(MATCH(M2877,{"A","B","C","D","E"},0)-1)*3+3),INDEX(교과배치표!$C:$Q,MATCH(J2877,교과배치표!$B:$B,0),(MATCH(M2877,{"A","B","C","D","E"},0)-1)*3+3))),"")</f>
        <v/>
      </c>
      <c r="V2877" s="140">
        <f t="shared" si="133"/>
        <v>2.7</v>
      </c>
      <c r="W2877" s="141" t="str">
        <f t="shared" si="134"/>
        <v/>
      </c>
    </row>
    <row r="2878" spans="2:23" ht="14.25" customHeight="1">
      <c r="B2878" s="20">
        <v>3254</v>
      </c>
      <c r="C2878" s="21" t="s">
        <v>22</v>
      </c>
      <c r="D2878" s="21" t="s">
        <v>22</v>
      </c>
      <c r="E2878" s="21" t="s">
        <v>1167</v>
      </c>
      <c r="F2878" s="21" t="s">
        <v>24</v>
      </c>
      <c r="G2878" s="21" t="s">
        <v>1169</v>
      </c>
      <c r="H2878" s="21" t="s">
        <v>1188</v>
      </c>
      <c r="I2878" s="21" t="s">
        <v>27</v>
      </c>
      <c r="J2878" s="23"/>
      <c r="K2878" s="24">
        <v>11</v>
      </c>
      <c r="M2878" s="25" t="str">
        <f>IF(I2878="","",IF(I2878="인문",성적입력!$C$8,성적입력!$C$9))</f>
        <v>A</v>
      </c>
      <c r="N2878" s="26">
        <f>성적입력!$C$15</f>
        <v>3</v>
      </c>
      <c r="P2878" s="27" t="str">
        <f t="shared" si="132"/>
        <v/>
      </c>
      <c r="R2878" s="26" t="str">
        <f t="array" ref="R2878">IFERROR(IF(OR(J2878="",M2878="",F2878=""),"",IF(F2878="학생부종합",INDEX(종합배치표!$C:$Q,MATCH(J2878,종합배치표!$B:$B,0),(MATCH(M2878,{"A","B","C","D","E"},0)-1)*3+1),INDEX(교과배치표!$C:$Q,MATCH(J2878,교과배치표!$B:$B,0),(MATCH(M2878,{"A","B","C","D","E"},0)-1)*3+1))),"")</f>
        <v/>
      </c>
      <c r="S2878" s="26" t="str">
        <f t="array" ref="S2878">IFERROR(IF(OR(J2878="",M2878="",F2878=""),"",IF(F2878="학생부종합",INDEX(종합배치표!$C:$Q,MATCH(J2878,종합배치표!$B:$B,0),(MATCH(M2878,{"A","B","C","D","E"},0)-1)*3+2),INDEX(교과배치표!$C:$Q,MATCH(J2878,교과배치표!$B:$B,0),(MATCH(M2878,{"A","B","C","D","E"},0)-1)*3+2))),"")</f>
        <v/>
      </c>
      <c r="T2878" s="26" t="str">
        <f t="array" ref="T2878">IFERROR(IF(OR(J2878="",M2878="",F2878=""),"",IF(F2878="학생부종합",INDEX(종합배치표!$C:$Q,MATCH(J2878,종합배치표!$B:$B,0),(MATCH(M2878,{"A","B","C","D","E"},0)-1)*3+3),INDEX(교과배치표!$C:$Q,MATCH(J2878,교과배치표!$B:$B,0),(MATCH(M2878,{"A","B","C","D","E"},0)-1)*3+3))),"")</f>
        <v/>
      </c>
      <c r="V2878" s="140">
        <f t="shared" si="133"/>
        <v>2.7</v>
      </c>
      <c r="W2878" s="141" t="str">
        <f t="shared" si="134"/>
        <v/>
      </c>
    </row>
    <row r="2879" spans="2:23" ht="14.25" customHeight="1">
      <c r="B2879" s="20">
        <v>3256</v>
      </c>
      <c r="C2879" s="21" t="s">
        <v>22</v>
      </c>
      <c r="D2879" s="21" t="s">
        <v>22</v>
      </c>
      <c r="E2879" s="21" t="s">
        <v>1167</v>
      </c>
      <c r="F2879" s="21" t="s">
        <v>68</v>
      </c>
      <c r="G2879" s="21" t="s">
        <v>310</v>
      </c>
      <c r="H2879" s="21" t="s">
        <v>335</v>
      </c>
      <c r="I2879" s="21" t="s">
        <v>60</v>
      </c>
      <c r="J2879" s="23"/>
      <c r="K2879" s="24">
        <v>8</v>
      </c>
      <c r="M2879" s="25" t="str">
        <f>IF(I2879="","",IF(I2879="인문",성적입력!$C$8,성적입력!$C$9))</f>
        <v>A</v>
      </c>
      <c r="N2879" s="26">
        <f>성적입력!$C$15</f>
        <v>3</v>
      </c>
      <c r="P2879" s="27" t="str">
        <f t="shared" si="132"/>
        <v/>
      </c>
      <c r="R2879" s="26" t="str">
        <f t="array" ref="R2879">IFERROR(IF(OR(J2879="",M2879="",F2879=""),"",IF(F2879="학생부종합",INDEX(종합배치표!$C:$Q,MATCH(J2879,종합배치표!$B:$B,0),(MATCH(M2879,{"A","B","C","D","E"},0)-1)*3+1),INDEX(교과배치표!$C:$Q,MATCH(J2879,교과배치표!$B:$B,0),(MATCH(M2879,{"A","B","C","D","E"},0)-1)*3+1))),"")</f>
        <v/>
      </c>
      <c r="S2879" s="26" t="str">
        <f t="array" ref="S2879">IFERROR(IF(OR(J2879="",M2879="",F2879=""),"",IF(F2879="학생부종합",INDEX(종합배치표!$C:$Q,MATCH(J2879,종합배치표!$B:$B,0),(MATCH(M2879,{"A","B","C","D","E"},0)-1)*3+2),INDEX(교과배치표!$C:$Q,MATCH(J2879,교과배치표!$B:$B,0),(MATCH(M2879,{"A","B","C","D","E"},0)-1)*3+2))),"")</f>
        <v/>
      </c>
      <c r="T2879" s="26" t="str">
        <f t="array" ref="T2879">IFERROR(IF(OR(J2879="",M2879="",F2879=""),"",IF(F2879="학생부종합",INDEX(종합배치표!$C:$Q,MATCH(J2879,종합배치표!$B:$B,0),(MATCH(M2879,{"A","B","C","D","E"},0)-1)*3+3),INDEX(교과배치표!$C:$Q,MATCH(J2879,교과배치표!$B:$B,0),(MATCH(M2879,{"A","B","C","D","E"},0)-1)*3+3))),"")</f>
        <v/>
      </c>
      <c r="V2879" s="140">
        <f t="shared" si="133"/>
        <v>2.7</v>
      </c>
      <c r="W2879" s="141" t="str">
        <f t="shared" si="134"/>
        <v/>
      </c>
    </row>
    <row r="2880" spans="2:23" ht="14.25" customHeight="1">
      <c r="B2880" s="20">
        <v>3257</v>
      </c>
      <c r="C2880" s="21" t="s">
        <v>22</v>
      </c>
      <c r="D2880" s="21" t="s">
        <v>22</v>
      </c>
      <c r="E2880" s="21" t="s">
        <v>1167</v>
      </c>
      <c r="F2880" s="21" t="s">
        <v>24</v>
      </c>
      <c r="G2880" s="21" t="s">
        <v>1169</v>
      </c>
      <c r="H2880" s="21" t="s">
        <v>335</v>
      </c>
      <c r="I2880" s="21" t="s">
        <v>60</v>
      </c>
      <c r="J2880" s="23"/>
      <c r="K2880" s="24">
        <v>15</v>
      </c>
      <c r="M2880" s="25" t="str">
        <f>IF(I2880="","",IF(I2880="인문",성적입력!$C$8,성적입력!$C$9))</f>
        <v>A</v>
      </c>
      <c r="N2880" s="26">
        <f>성적입력!$C$15</f>
        <v>3</v>
      </c>
      <c r="P2880" s="27" t="str">
        <f t="shared" si="132"/>
        <v/>
      </c>
      <c r="R2880" s="26" t="str">
        <f t="array" ref="R2880">IFERROR(IF(OR(J2880="",M2880="",F2880=""),"",IF(F2880="학생부종합",INDEX(종합배치표!$C:$Q,MATCH(J2880,종합배치표!$B:$B,0),(MATCH(M2880,{"A","B","C","D","E"},0)-1)*3+1),INDEX(교과배치표!$C:$Q,MATCH(J2880,교과배치표!$B:$B,0),(MATCH(M2880,{"A","B","C","D","E"},0)-1)*3+1))),"")</f>
        <v/>
      </c>
      <c r="S2880" s="26" t="str">
        <f t="array" ref="S2880">IFERROR(IF(OR(J2880="",M2880="",F2880=""),"",IF(F2880="학생부종합",INDEX(종합배치표!$C:$Q,MATCH(J2880,종합배치표!$B:$B,0),(MATCH(M2880,{"A","B","C","D","E"},0)-1)*3+2),INDEX(교과배치표!$C:$Q,MATCH(J2880,교과배치표!$B:$B,0),(MATCH(M2880,{"A","B","C","D","E"},0)-1)*3+2))),"")</f>
        <v/>
      </c>
      <c r="T2880" s="26" t="str">
        <f t="array" ref="T2880">IFERROR(IF(OR(J2880="",M2880="",F2880=""),"",IF(F2880="학생부종합",INDEX(종합배치표!$C:$Q,MATCH(J2880,종합배치표!$B:$B,0),(MATCH(M2880,{"A","B","C","D","E"},0)-1)*3+3),INDEX(교과배치표!$C:$Q,MATCH(J2880,교과배치표!$B:$B,0),(MATCH(M2880,{"A","B","C","D","E"},0)-1)*3+3))),"")</f>
        <v/>
      </c>
      <c r="V2880" s="140">
        <f t="shared" si="133"/>
        <v>2.7</v>
      </c>
      <c r="W2880" s="141" t="str">
        <f t="shared" si="134"/>
        <v/>
      </c>
    </row>
    <row r="2881" spans="2:23" ht="14.25" customHeight="1">
      <c r="B2881" s="20">
        <v>3258</v>
      </c>
      <c r="C2881" s="21" t="s">
        <v>22</v>
      </c>
      <c r="D2881" s="21" t="s">
        <v>22</v>
      </c>
      <c r="E2881" s="21" t="s">
        <v>1167</v>
      </c>
      <c r="F2881" s="21" t="s">
        <v>68</v>
      </c>
      <c r="G2881" s="21" t="s">
        <v>310</v>
      </c>
      <c r="H2881" s="21" t="s">
        <v>110</v>
      </c>
      <c r="I2881" s="21" t="s">
        <v>60</v>
      </c>
      <c r="J2881" s="23"/>
      <c r="K2881" s="24">
        <v>5</v>
      </c>
      <c r="M2881" s="25" t="str">
        <f>IF(I2881="","",IF(I2881="인문",성적입력!$C$8,성적입력!$C$9))</f>
        <v>A</v>
      </c>
      <c r="N2881" s="26">
        <f>성적입력!$C$15</f>
        <v>3</v>
      </c>
      <c r="P2881" s="27" t="str">
        <f t="shared" si="132"/>
        <v/>
      </c>
      <c r="R2881" s="26" t="str">
        <f t="array" ref="R2881">IFERROR(IF(OR(J2881="",M2881="",F2881=""),"",IF(F2881="학생부종합",INDEX(종합배치표!$C:$Q,MATCH(J2881,종합배치표!$B:$B,0),(MATCH(M2881,{"A","B","C","D","E"},0)-1)*3+1),INDEX(교과배치표!$C:$Q,MATCH(J2881,교과배치표!$B:$B,0),(MATCH(M2881,{"A","B","C","D","E"},0)-1)*3+1))),"")</f>
        <v/>
      </c>
      <c r="S2881" s="26" t="str">
        <f t="array" ref="S2881">IFERROR(IF(OR(J2881="",M2881="",F2881=""),"",IF(F2881="학생부종합",INDEX(종합배치표!$C:$Q,MATCH(J2881,종합배치표!$B:$B,0),(MATCH(M2881,{"A","B","C","D","E"},0)-1)*3+2),INDEX(교과배치표!$C:$Q,MATCH(J2881,교과배치표!$B:$B,0),(MATCH(M2881,{"A","B","C","D","E"},0)-1)*3+2))),"")</f>
        <v/>
      </c>
      <c r="T2881" s="26" t="str">
        <f t="array" ref="T2881">IFERROR(IF(OR(J2881="",M2881="",F2881=""),"",IF(F2881="학생부종합",INDEX(종합배치표!$C:$Q,MATCH(J2881,종합배치표!$B:$B,0),(MATCH(M2881,{"A","B","C","D","E"},0)-1)*3+3),INDEX(교과배치표!$C:$Q,MATCH(J2881,교과배치표!$B:$B,0),(MATCH(M2881,{"A","B","C","D","E"},0)-1)*3+3))),"")</f>
        <v/>
      </c>
      <c r="V2881" s="140">
        <f t="shared" si="133"/>
        <v>2.7</v>
      </c>
      <c r="W2881" s="141" t="str">
        <f t="shared" si="134"/>
        <v/>
      </c>
    </row>
    <row r="2882" spans="2:23" ht="14.25" customHeight="1">
      <c r="B2882" s="20">
        <v>3259</v>
      </c>
      <c r="C2882" s="21" t="s">
        <v>22</v>
      </c>
      <c r="D2882" s="21" t="s">
        <v>22</v>
      </c>
      <c r="E2882" s="21" t="s">
        <v>1167</v>
      </c>
      <c r="F2882" s="21" t="s">
        <v>24</v>
      </c>
      <c r="G2882" s="21" t="s">
        <v>1169</v>
      </c>
      <c r="H2882" s="21" t="s">
        <v>110</v>
      </c>
      <c r="I2882" s="21" t="s">
        <v>60</v>
      </c>
      <c r="J2882" s="23"/>
      <c r="K2882" s="24">
        <v>10</v>
      </c>
      <c r="M2882" s="25" t="str">
        <f>IF(I2882="","",IF(I2882="인문",성적입력!$C$8,성적입력!$C$9))</f>
        <v>A</v>
      </c>
      <c r="N2882" s="26">
        <f>성적입력!$C$15</f>
        <v>3</v>
      </c>
      <c r="P2882" s="27" t="str">
        <f t="shared" si="132"/>
        <v/>
      </c>
      <c r="R2882" s="26" t="str">
        <f t="array" ref="R2882">IFERROR(IF(OR(J2882="",M2882="",F2882=""),"",IF(F2882="학생부종합",INDEX(종합배치표!$C:$Q,MATCH(J2882,종합배치표!$B:$B,0),(MATCH(M2882,{"A","B","C","D","E"},0)-1)*3+1),INDEX(교과배치표!$C:$Q,MATCH(J2882,교과배치표!$B:$B,0),(MATCH(M2882,{"A","B","C","D","E"},0)-1)*3+1))),"")</f>
        <v/>
      </c>
      <c r="S2882" s="26" t="str">
        <f t="array" ref="S2882">IFERROR(IF(OR(J2882="",M2882="",F2882=""),"",IF(F2882="학생부종합",INDEX(종합배치표!$C:$Q,MATCH(J2882,종합배치표!$B:$B,0),(MATCH(M2882,{"A","B","C","D","E"},0)-1)*3+2),INDEX(교과배치표!$C:$Q,MATCH(J2882,교과배치표!$B:$B,0),(MATCH(M2882,{"A","B","C","D","E"},0)-1)*3+2))),"")</f>
        <v/>
      </c>
      <c r="T2882" s="26" t="str">
        <f t="array" ref="T2882">IFERROR(IF(OR(J2882="",M2882="",F2882=""),"",IF(F2882="학생부종합",INDEX(종합배치표!$C:$Q,MATCH(J2882,종합배치표!$B:$B,0),(MATCH(M2882,{"A","B","C","D","E"},0)-1)*3+3),INDEX(교과배치표!$C:$Q,MATCH(J2882,교과배치표!$B:$B,0),(MATCH(M2882,{"A","B","C","D","E"},0)-1)*3+3))),"")</f>
        <v/>
      </c>
      <c r="V2882" s="140">
        <f t="shared" si="133"/>
        <v>2.7</v>
      </c>
      <c r="W2882" s="141" t="str">
        <f t="shared" si="134"/>
        <v/>
      </c>
    </row>
    <row r="2883" spans="2:23" ht="14.25" customHeight="1">
      <c r="B2883" s="20">
        <v>3260</v>
      </c>
      <c r="C2883" s="21" t="s">
        <v>389</v>
      </c>
      <c r="D2883" s="21" t="s">
        <v>1189</v>
      </c>
      <c r="E2883" s="21" t="s">
        <v>1190</v>
      </c>
      <c r="F2883" s="21" t="s">
        <v>68</v>
      </c>
      <c r="G2883" s="21" t="s">
        <v>917</v>
      </c>
      <c r="H2883" s="21" t="s">
        <v>428</v>
      </c>
      <c r="I2883" s="21" t="s">
        <v>429</v>
      </c>
      <c r="J2883" s="23"/>
      <c r="K2883" s="24">
        <v>4</v>
      </c>
      <c r="M2883" s="25" t="str">
        <f>IF(I2883="","",IF(I2883="인문",성적입력!$C$8,성적입력!$C$9))</f>
        <v>A</v>
      </c>
      <c r="N2883" s="26">
        <f>성적입력!$C$15</f>
        <v>3</v>
      </c>
      <c r="P2883" s="27" t="str">
        <f t="shared" si="132"/>
        <v/>
      </c>
      <c r="R2883" s="26" t="str">
        <f t="array" ref="R2883">IFERROR(IF(OR(J2883="",M2883="",F2883=""),"",IF(F2883="학생부종합",INDEX(종합배치표!$C:$Q,MATCH(J2883,종합배치표!$B:$B,0),(MATCH(M2883,{"A","B","C","D","E"},0)-1)*3+1),INDEX(교과배치표!$C:$Q,MATCH(J2883,교과배치표!$B:$B,0),(MATCH(M2883,{"A","B","C","D","E"},0)-1)*3+1))),"")</f>
        <v/>
      </c>
      <c r="S2883" s="26" t="str">
        <f t="array" ref="S2883">IFERROR(IF(OR(J2883="",M2883="",F2883=""),"",IF(F2883="학생부종합",INDEX(종합배치표!$C:$Q,MATCH(J2883,종합배치표!$B:$B,0),(MATCH(M2883,{"A","B","C","D","E"},0)-1)*3+2),INDEX(교과배치표!$C:$Q,MATCH(J2883,교과배치표!$B:$B,0),(MATCH(M2883,{"A","B","C","D","E"},0)-1)*3+2))),"")</f>
        <v/>
      </c>
      <c r="T2883" s="26" t="str">
        <f t="array" ref="T2883">IFERROR(IF(OR(J2883="",M2883="",F2883=""),"",IF(F2883="학생부종합",INDEX(종합배치표!$C:$Q,MATCH(J2883,종합배치표!$B:$B,0),(MATCH(M2883,{"A","B","C","D","E"},0)-1)*3+3),INDEX(교과배치표!$C:$Q,MATCH(J2883,교과배치표!$B:$B,0),(MATCH(M2883,{"A","B","C","D","E"},0)-1)*3+3))),"")</f>
        <v/>
      </c>
      <c r="V2883" s="140">
        <f t="shared" si="133"/>
        <v>2.7</v>
      </c>
      <c r="W2883" s="141" t="str">
        <f t="shared" si="134"/>
        <v/>
      </c>
    </row>
    <row r="2884" spans="2:23" ht="14.25" customHeight="1">
      <c r="B2884" s="20">
        <v>3261</v>
      </c>
      <c r="C2884" s="21" t="s">
        <v>389</v>
      </c>
      <c r="D2884" s="21" t="s">
        <v>1189</v>
      </c>
      <c r="E2884" s="21" t="s">
        <v>1190</v>
      </c>
      <c r="F2884" s="21" t="s">
        <v>24</v>
      </c>
      <c r="G2884" s="21" t="s">
        <v>537</v>
      </c>
      <c r="H2884" s="21" t="s">
        <v>428</v>
      </c>
      <c r="I2884" s="21" t="s">
        <v>429</v>
      </c>
      <c r="J2884" s="23"/>
      <c r="K2884" s="24">
        <v>1</v>
      </c>
      <c r="M2884" s="25" t="str">
        <f>IF(I2884="","",IF(I2884="인문",성적입력!$C$8,성적입력!$C$9))</f>
        <v>A</v>
      </c>
      <c r="N2884" s="26">
        <f>성적입력!$C$15</f>
        <v>3</v>
      </c>
      <c r="P2884" s="27" t="str">
        <f t="shared" si="132"/>
        <v/>
      </c>
      <c r="R2884" s="26" t="str">
        <f t="array" ref="R2884">IFERROR(IF(OR(J2884="",M2884="",F2884=""),"",IF(F2884="학생부종합",INDEX(종합배치표!$C:$Q,MATCH(J2884,종합배치표!$B:$B,0),(MATCH(M2884,{"A","B","C","D","E"},0)-1)*3+1),INDEX(교과배치표!$C:$Q,MATCH(J2884,교과배치표!$B:$B,0),(MATCH(M2884,{"A","B","C","D","E"},0)-1)*3+1))),"")</f>
        <v/>
      </c>
      <c r="S2884" s="26" t="str">
        <f t="array" ref="S2884">IFERROR(IF(OR(J2884="",M2884="",F2884=""),"",IF(F2884="학생부종합",INDEX(종합배치표!$C:$Q,MATCH(J2884,종합배치표!$B:$B,0),(MATCH(M2884,{"A","B","C","D","E"},0)-1)*3+2),INDEX(교과배치표!$C:$Q,MATCH(J2884,교과배치표!$B:$B,0),(MATCH(M2884,{"A","B","C","D","E"},0)-1)*3+2))),"")</f>
        <v/>
      </c>
      <c r="T2884" s="26" t="str">
        <f t="array" ref="T2884">IFERROR(IF(OR(J2884="",M2884="",F2884=""),"",IF(F2884="학생부종합",INDEX(종합배치표!$C:$Q,MATCH(J2884,종합배치표!$B:$B,0),(MATCH(M2884,{"A","B","C","D","E"},0)-1)*3+3),INDEX(교과배치표!$C:$Q,MATCH(J2884,교과배치표!$B:$B,0),(MATCH(M2884,{"A","B","C","D","E"},0)-1)*3+3))),"")</f>
        <v/>
      </c>
      <c r="V2884" s="140">
        <f t="shared" si="133"/>
        <v>2.7</v>
      </c>
      <c r="W2884" s="141" t="str">
        <f t="shared" si="134"/>
        <v/>
      </c>
    </row>
    <row r="2885" spans="2:23" ht="14.25" customHeight="1">
      <c r="B2885" s="20">
        <v>3262</v>
      </c>
      <c r="C2885" s="21" t="s">
        <v>389</v>
      </c>
      <c r="D2885" s="21" t="s">
        <v>1189</v>
      </c>
      <c r="E2885" s="21" t="s">
        <v>1190</v>
      </c>
      <c r="F2885" s="21" t="s">
        <v>68</v>
      </c>
      <c r="G2885" s="21" t="s">
        <v>1191</v>
      </c>
      <c r="H2885" s="21" t="s">
        <v>428</v>
      </c>
      <c r="I2885" s="21" t="s">
        <v>429</v>
      </c>
      <c r="J2885" s="23"/>
      <c r="K2885" s="24">
        <v>1</v>
      </c>
      <c r="M2885" s="25" t="str">
        <f>IF(I2885="","",IF(I2885="인문",성적입력!$C$8,성적입력!$C$9))</f>
        <v>A</v>
      </c>
      <c r="N2885" s="26">
        <f>성적입력!$C$15</f>
        <v>3</v>
      </c>
      <c r="P2885" s="27" t="str">
        <f t="shared" ref="P2885:P2948" si="135">IF(OR(J2885="",N2885="",M2885=""),"",IF(N2885&lt;=T2885,"안정",IF(N2885&lt;=S2885,"적정",IF(N2885&lt;=R2885,"소신","상향"))))</f>
        <v/>
      </c>
      <c r="R2885" s="26" t="str">
        <f t="array" ref="R2885">IFERROR(IF(OR(J2885="",M2885="",F2885=""),"",IF(F2885="학생부종합",INDEX(종합배치표!$C:$Q,MATCH(J2885,종합배치표!$B:$B,0),(MATCH(M2885,{"A","B","C","D","E"},0)-1)*3+1),INDEX(교과배치표!$C:$Q,MATCH(J2885,교과배치표!$B:$B,0),(MATCH(M2885,{"A","B","C","D","E"},0)-1)*3+1))),"")</f>
        <v/>
      </c>
      <c r="S2885" s="26" t="str">
        <f t="array" ref="S2885">IFERROR(IF(OR(J2885="",M2885="",F2885=""),"",IF(F2885="학생부종합",INDEX(종합배치표!$C:$Q,MATCH(J2885,종합배치표!$B:$B,0),(MATCH(M2885,{"A","B","C","D","E"},0)-1)*3+2),INDEX(교과배치표!$C:$Q,MATCH(J2885,교과배치표!$B:$B,0),(MATCH(M2885,{"A","B","C","D","E"},0)-1)*3+2))),"")</f>
        <v/>
      </c>
      <c r="T2885" s="26" t="str">
        <f t="array" ref="T2885">IFERROR(IF(OR(J2885="",M2885="",F2885=""),"",IF(F2885="학생부종합",INDEX(종합배치표!$C:$Q,MATCH(J2885,종합배치표!$B:$B,0),(MATCH(M2885,{"A","B","C","D","E"},0)-1)*3+3),INDEX(교과배치표!$C:$Q,MATCH(J2885,교과배치표!$B:$B,0),(MATCH(M2885,{"A","B","C","D","E"},0)-1)*3+3))),"")</f>
        <v/>
      </c>
      <c r="V2885" s="140">
        <f t="shared" ref="V2885:V2948" si="136">$W$2</f>
        <v>2.7</v>
      </c>
      <c r="W2885" s="141" t="str">
        <f t="shared" ref="W2885:W2948" si="137">IF(OR(J2885="",V2885="",M2885=""),"",IF(V2885&lt;=T2885,"안정",IF(V2885&lt;=S2885,"적정",IF(V2885&lt;=R2885,"소신","상향"))))</f>
        <v/>
      </c>
    </row>
    <row r="2886" spans="2:23" ht="14.25" customHeight="1">
      <c r="B2886" s="20">
        <v>3263</v>
      </c>
      <c r="C2886" s="21" t="s">
        <v>382</v>
      </c>
      <c r="D2886" s="21" t="s">
        <v>1192</v>
      </c>
      <c r="E2886" s="21" t="s">
        <v>1193</v>
      </c>
      <c r="F2886" s="21" t="s">
        <v>68</v>
      </c>
      <c r="G2886" s="21" t="s">
        <v>1194</v>
      </c>
      <c r="H2886" s="21" t="s">
        <v>435</v>
      </c>
      <c r="I2886" s="21" t="s">
        <v>429</v>
      </c>
      <c r="J2886" s="23"/>
      <c r="K2886" s="24">
        <v>7</v>
      </c>
      <c r="M2886" s="25" t="str">
        <f>IF(I2886="","",IF(I2886="인문",성적입력!$C$8,성적입력!$C$9))</f>
        <v>A</v>
      </c>
      <c r="N2886" s="26">
        <f>성적입력!$C$15</f>
        <v>3</v>
      </c>
      <c r="P2886" s="27" t="str">
        <f t="shared" si="135"/>
        <v/>
      </c>
      <c r="R2886" s="26" t="str">
        <f t="array" ref="R2886">IFERROR(IF(OR(J2886="",M2886="",F2886=""),"",IF(F2886="학생부종합",INDEX(종합배치표!$C:$Q,MATCH(J2886,종합배치표!$B:$B,0),(MATCH(M2886,{"A","B","C","D","E"},0)-1)*3+1),INDEX(교과배치표!$C:$Q,MATCH(J2886,교과배치표!$B:$B,0),(MATCH(M2886,{"A","B","C","D","E"},0)-1)*3+1))),"")</f>
        <v/>
      </c>
      <c r="S2886" s="26" t="str">
        <f t="array" ref="S2886">IFERROR(IF(OR(J2886="",M2886="",F2886=""),"",IF(F2886="학생부종합",INDEX(종합배치표!$C:$Q,MATCH(J2886,종합배치표!$B:$B,0),(MATCH(M2886,{"A","B","C","D","E"},0)-1)*3+2),INDEX(교과배치표!$C:$Q,MATCH(J2886,교과배치표!$B:$B,0),(MATCH(M2886,{"A","B","C","D","E"},0)-1)*3+2))),"")</f>
        <v/>
      </c>
      <c r="T2886" s="26" t="str">
        <f t="array" ref="T2886">IFERROR(IF(OR(J2886="",M2886="",F2886=""),"",IF(F2886="학생부종합",INDEX(종합배치표!$C:$Q,MATCH(J2886,종합배치표!$B:$B,0),(MATCH(M2886,{"A","B","C","D","E"},0)-1)*3+3),INDEX(교과배치표!$C:$Q,MATCH(J2886,교과배치표!$B:$B,0),(MATCH(M2886,{"A","B","C","D","E"},0)-1)*3+3))),"")</f>
        <v/>
      </c>
      <c r="V2886" s="140">
        <f t="shared" si="136"/>
        <v>2.7</v>
      </c>
      <c r="W2886" s="141" t="str">
        <f t="shared" si="137"/>
        <v/>
      </c>
    </row>
    <row r="2887" spans="2:23" ht="14.25" customHeight="1">
      <c r="B2887" s="20">
        <v>3264</v>
      </c>
      <c r="C2887" s="21" t="s">
        <v>382</v>
      </c>
      <c r="D2887" s="21" t="s">
        <v>1192</v>
      </c>
      <c r="E2887" s="21" t="s">
        <v>1193</v>
      </c>
      <c r="F2887" s="21" t="s">
        <v>68</v>
      </c>
      <c r="G2887" s="21" t="s">
        <v>1195</v>
      </c>
      <c r="H2887" s="21" t="s">
        <v>435</v>
      </c>
      <c r="I2887" s="21" t="s">
        <v>429</v>
      </c>
      <c r="J2887" s="23"/>
      <c r="K2887" s="24">
        <v>10</v>
      </c>
      <c r="M2887" s="25" t="str">
        <f>IF(I2887="","",IF(I2887="인문",성적입력!$C$8,성적입력!$C$9))</f>
        <v>A</v>
      </c>
      <c r="N2887" s="26">
        <f>성적입력!$C$15</f>
        <v>3</v>
      </c>
      <c r="P2887" s="27" t="str">
        <f t="shared" si="135"/>
        <v/>
      </c>
      <c r="R2887" s="26" t="str">
        <f t="array" ref="R2887">IFERROR(IF(OR(J2887="",M2887="",F2887=""),"",IF(F2887="학생부종합",INDEX(종합배치표!$C:$Q,MATCH(J2887,종합배치표!$B:$B,0),(MATCH(M2887,{"A","B","C","D","E"},0)-1)*3+1),INDEX(교과배치표!$C:$Q,MATCH(J2887,교과배치표!$B:$B,0),(MATCH(M2887,{"A","B","C","D","E"},0)-1)*3+1))),"")</f>
        <v/>
      </c>
      <c r="S2887" s="26" t="str">
        <f t="array" ref="S2887">IFERROR(IF(OR(J2887="",M2887="",F2887=""),"",IF(F2887="학생부종합",INDEX(종합배치표!$C:$Q,MATCH(J2887,종합배치표!$B:$B,0),(MATCH(M2887,{"A","B","C","D","E"},0)-1)*3+2),INDEX(교과배치표!$C:$Q,MATCH(J2887,교과배치표!$B:$B,0),(MATCH(M2887,{"A","B","C","D","E"},0)-1)*3+2))),"")</f>
        <v/>
      </c>
      <c r="T2887" s="26" t="str">
        <f t="array" ref="T2887">IFERROR(IF(OR(J2887="",M2887="",F2887=""),"",IF(F2887="학생부종합",INDEX(종합배치표!$C:$Q,MATCH(J2887,종합배치표!$B:$B,0),(MATCH(M2887,{"A","B","C","D","E"},0)-1)*3+3),INDEX(교과배치표!$C:$Q,MATCH(J2887,교과배치표!$B:$B,0),(MATCH(M2887,{"A","B","C","D","E"},0)-1)*3+3))),"")</f>
        <v/>
      </c>
      <c r="V2887" s="140">
        <f t="shared" si="136"/>
        <v>2.7</v>
      </c>
      <c r="W2887" s="141" t="str">
        <f t="shared" si="137"/>
        <v/>
      </c>
    </row>
    <row r="2888" spans="2:23" ht="14.25" customHeight="1">
      <c r="B2888" s="20">
        <v>3265</v>
      </c>
      <c r="C2888" s="21" t="s">
        <v>382</v>
      </c>
      <c r="D2888" s="21" t="s">
        <v>1192</v>
      </c>
      <c r="E2888" s="21" t="s">
        <v>1193</v>
      </c>
      <c r="F2888" s="21" t="s">
        <v>68</v>
      </c>
      <c r="G2888" s="21" t="s">
        <v>536</v>
      </c>
      <c r="H2888" s="21" t="s">
        <v>435</v>
      </c>
      <c r="I2888" s="21" t="s">
        <v>429</v>
      </c>
      <c r="J2888" s="23"/>
      <c r="K2888" s="24">
        <v>10</v>
      </c>
      <c r="M2888" s="25" t="str">
        <f>IF(I2888="","",IF(I2888="인문",성적입력!$C$8,성적입력!$C$9))</f>
        <v>A</v>
      </c>
      <c r="N2888" s="26">
        <f>성적입력!$C$15</f>
        <v>3</v>
      </c>
      <c r="P2888" s="27" t="str">
        <f t="shared" si="135"/>
        <v/>
      </c>
      <c r="R2888" s="26" t="str">
        <f t="array" ref="R2888">IFERROR(IF(OR(J2888="",M2888="",F2888=""),"",IF(F2888="학생부종합",INDEX(종합배치표!$C:$Q,MATCH(J2888,종합배치표!$B:$B,0),(MATCH(M2888,{"A","B","C","D","E"},0)-1)*3+1),INDEX(교과배치표!$C:$Q,MATCH(J2888,교과배치표!$B:$B,0),(MATCH(M2888,{"A","B","C","D","E"},0)-1)*3+1))),"")</f>
        <v/>
      </c>
      <c r="S2888" s="26" t="str">
        <f t="array" ref="S2888">IFERROR(IF(OR(J2888="",M2888="",F2888=""),"",IF(F2888="학생부종합",INDEX(종합배치표!$C:$Q,MATCH(J2888,종합배치표!$B:$B,0),(MATCH(M2888,{"A","B","C","D","E"},0)-1)*3+2),INDEX(교과배치표!$C:$Q,MATCH(J2888,교과배치표!$B:$B,0),(MATCH(M2888,{"A","B","C","D","E"},0)-1)*3+2))),"")</f>
        <v/>
      </c>
      <c r="T2888" s="26" t="str">
        <f t="array" ref="T2888">IFERROR(IF(OR(J2888="",M2888="",F2888=""),"",IF(F2888="학생부종합",INDEX(종합배치표!$C:$Q,MATCH(J2888,종합배치표!$B:$B,0),(MATCH(M2888,{"A","B","C","D","E"},0)-1)*3+3),INDEX(교과배치표!$C:$Q,MATCH(J2888,교과배치표!$B:$B,0),(MATCH(M2888,{"A","B","C","D","E"},0)-1)*3+3))),"")</f>
        <v/>
      </c>
      <c r="V2888" s="140">
        <f t="shared" si="136"/>
        <v>2.7</v>
      </c>
      <c r="W2888" s="141" t="str">
        <f t="shared" si="137"/>
        <v/>
      </c>
    </row>
    <row r="2889" spans="2:23" ht="14.25" customHeight="1">
      <c r="B2889" s="20">
        <v>3266</v>
      </c>
      <c r="C2889" s="21" t="s">
        <v>382</v>
      </c>
      <c r="D2889" s="21" t="s">
        <v>1192</v>
      </c>
      <c r="E2889" s="21" t="s">
        <v>1193</v>
      </c>
      <c r="F2889" s="21" t="s">
        <v>24</v>
      </c>
      <c r="G2889" s="21" t="s">
        <v>537</v>
      </c>
      <c r="H2889" s="21" t="s">
        <v>435</v>
      </c>
      <c r="I2889" s="21" t="s">
        <v>429</v>
      </c>
      <c r="J2889" s="23"/>
      <c r="K2889" s="24">
        <v>10</v>
      </c>
      <c r="M2889" s="25" t="str">
        <f>IF(I2889="","",IF(I2889="인문",성적입력!$C$8,성적입력!$C$9))</f>
        <v>A</v>
      </c>
      <c r="N2889" s="26">
        <f>성적입력!$C$15</f>
        <v>3</v>
      </c>
      <c r="P2889" s="27" t="str">
        <f t="shared" si="135"/>
        <v/>
      </c>
      <c r="R2889" s="26" t="str">
        <f t="array" ref="R2889">IFERROR(IF(OR(J2889="",M2889="",F2889=""),"",IF(F2889="학생부종합",INDEX(종합배치표!$C:$Q,MATCH(J2889,종합배치표!$B:$B,0),(MATCH(M2889,{"A","B","C","D","E"},0)-1)*3+1),INDEX(교과배치표!$C:$Q,MATCH(J2889,교과배치표!$B:$B,0),(MATCH(M2889,{"A","B","C","D","E"},0)-1)*3+1))),"")</f>
        <v/>
      </c>
      <c r="S2889" s="26" t="str">
        <f t="array" ref="S2889">IFERROR(IF(OR(J2889="",M2889="",F2889=""),"",IF(F2889="학생부종합",INDEX(종합배치표!$C:$Q,MATCH(J2889,종합배치표!$B:$B,0),(MATCH(M2889,{"A","B","C","D","E"},0)-1)*3+2),INDEX(교과배치표!$C:$Q,MATCH(J2889,교과배치표!$B:$B,0),(MATCH(M2889,{"A","B","C","D","E"},0)-1)*3+2))),"")</f>
        <v/>
      </c>
      <c r="T2889" s="26" t="str">
        <f t="array" ref="T2889">IFERROR(IF(OR(J2889="",M2889="",F2889=""),"",IF(F2889="학생부종합",INDEX(종합배치표!$C:$Q,MATCH(J2889,종합배치표!$B:$B,0),(MATCH(M2889,{"A","B","C","D","E"},0)-1)*3+3),INDEX(교과배치표!$C:$Q,MATCH(J2889,교과배치표!$B:$B,0),(MATCH(M2889,{"A","B","C","D","E"},0)-1)*3+3))),"")</f>
        <v/>
      </c>
      <c r="V2889" s="140">
        <f t="shared" si="136"/>
        <v>2.7</v>
      </c>
      <c r="W2889" s="141" t="str">
        <f t="shared" si="137"/>
        <v/>
      </c>
    </row>
    <row r="2890" spans="2:23" ht="14.25" customHeight="1">
      <c r="B2890" s="20">
        <v>3267</v>
      </c>
      <c r="C2890" s="21" t="s">
        <v>382</v>
      </c>
      <c r="D2890" s="21" t="s">
        <v>1192</v>
      </c>
      <c r="E2890" s="21" t="s">
        <v>1193</v>
      </c>
      <c r="F2890" s="21" t="s">
        <v>24</v>
      </c>
      <c r="G2890" s="21" t="s">
        <v>1194</v>
      </c>
      <c r="H2890" s="21" t="s">
        <v>435</v>
      </c>
      <c r="I2890" s="21" t="s">
        <v>429</v>
      </c>
      <c r="J2890" s="23"/>
      <c r="K2890" s="24">
        <v>9</v>
      </c>
      <c r="M2890" s="25" t="str">
        <f>IF(I2890="","",IF(I2890="인문",성적입력!$C$8,성적입력!$C$9))</f>
        <v>A</v>
      </c>
      <c r="N2890" s="26">
        <f>성적입력!$C$15</f>
        <v>3</v>
      </c>
      <c r="P2890" s="27" t="str">
        <f t="shared" si="135"/>
        <v/>
      </c>
      <c r="R2890" s="26" t="str">
        <f t="array" ref="R2890">IFERROR(IF(OR(J2890="",M2890="",F2890=""),"",IF(F2890="학생부종합",INDEX(종합배치표!$C:$Q,MATCH(J2890,종합배치표!$B:$B,0),(MATCH(M2890,{"A","B","C","D","E"},0)-1)*3+1),INDEX(교과배치표!$C:$Q,MATCH(J2890,교과배치표!$B:$B,0),(MATCH(M2890,{"A","B","C","D","E"},0)-1)*3+1))),"")</f>
        <v/>
      </c>
      <c r="S2890" s="26" t="str">
        <f t="array" ref="S2890">IFERROR(IF(OR(J2890="",M2890="",F2890=""),"",IF(F2890="학생부종합",INDEX(종합배치표!$C:$Q,MATCH(J2890,종합배치표!$B:$B,0),(MATCH(M2890,{"A","B","C","D","E"},0)-1)*3+2),INDEX(교과배치표!$C:$Q,MATCH(J2890,교과배치표!$B:$B,0),(MATCH(M2890,{"A","B","C","D","E"},0)-1)*3+2))),"")</f>
        <v/>
      </c>
      <c r="T2890" s="26" t="str">
        <f t="array" ref="T2890">IFERROR(IF(OR(J2890="",M2890="",F2890=""),"",IF(F2890="학생부종합",INDEX(종합배치표!$C:$Q,MATCH(J2890,종합배치표!$B:$B,0),(MATCH(M2890,{"A","B","C","D","E"},0)-1)*3+3),INDEX(교과배치표!$C:$Q,MATCH(J2890,교과배치표!$B:$B,0),(MATCH(M2890,{"A","B","C","D","E"},0)-1)*3+3))),"")</f>
        <v/>
      </c>
      <c r="V2890" s="140">
        <f t="shared" si="136"/>
        <v>2.7</v>
      </c>
      <c r="W2890" s="141" t="str">
        <f t="shared" si="137"/>
        <v/>
      </c>
    </row>
    <row r="2891" spans="2:23" ht="14.25" customHeight="1">
      <c r="B2891" s="20">
        <v>3268</v>
      </c>
      <c r="C2891" s="21" t="s">
        <v>382</v>
      </c>
      <c r="D2891" s="21" t="s">
        <v>1192</v>
      </c>
      <c r="E2891" s="21" t="s">
        <v>1193</v>
      </c>
      <c r="F2891" s="21" t="s">
        <v>24</v>
      </c>
      <c r="G2891" s="21" t="s">
        <v>1195</v>
      </c>
      <c r="H2891" s="21" t="s">
        <v>435</v>
      </c>
      <c r="I2891" s="21" t="s">
        <v>429</v>
      </c>
      <c r="J2891" s="23"/>
      <c r="K2891" s="24">
        <v>13</v>
      </c>
      <c r="M2891" s="25" t="str">
        <f>IF(I2891="","",IF(I2891="인문",성적입력!$C$8,성적입력!$C$9))</f>
        <v>A</v>
      </c>
      <c r="N2891" s="26">
        <f>성적입력!$C$15</f>
        <v>3</v>
      </c>
      <c r="P2891" s="27" t="str">
        <f t="shared" si="135"/>
        <v/>
      </c>
      <c r="R2891" s="26" t="str">
        <f t="array" ref="R2891">IFERROR(IF(OR(J2891="",M2891="",F2891=""),"",IF(F2891="학생부종합",INDEX(종합배치표!$C:$Q,MATCH(J2891,종합배치표!$B:$B,0),(MATCH(M2891,{"A","B","C","D","E"},0)-1)*3+1),INDEX(교과배치표!$C:$Q,MATCH(J2891,교과배치표!$B:$B,0),(MATCH(M2891,{"A","B","C","D","E"},0)-1)*3+1))),"")</f>
        <v/>
      </c>
      <c r="S2891" s="26" t="str">
        <f t="array" ref="S2891">IFERROR(IF(OR(J2891="",M2891="",F2891=""),"",IF(F2891="학생부종합",INDEX(종합배치표!$C:$Q,MATCH(J2891,종합배치표!$B:$B,0),(MATCH(M2891,{"A","B","C","D","E"},0)-1)*3+2),INDEX(교과배치표!$C:$Q,MATCH(J2891,교과배치표!$B:$B,0),(MATCH(M2891,{"A","B","C","D","E"},0)-1)*3+2))),"")</f>
        <v/>
      </c>
      <c r="T2891" s="26" t="str">
        <f t="array" ref="T2891">IFERROR(IF(OR(J2891="",M2891="",F2891=""),"",IF(F2891="학생부종합",INDEX(종합배치표!$C:$Q,MATCH(J2891,종합배치표!$B:$B,0),(MATCH(M2891,{"A","B","C","D","E"},0)-1)*3+3),INDEX(교과배치표!$C:$Q,MATCH(J2891,교과배치표!$B:$B,0),(MATCH(M2891,{"A","B","C","D","E"},0)-1)*3+3))),"")</f>
        <v/>
      </c>
      <c r="V2891" s="140">
        <f t="shared" si="136"/>
        <v>2.7</v>
      </c>
      <c r="W2891" s="141" t="str">
        <f t="shared" si="137"/>
        <v/>
      </c>
    </row>
    <row r="2892" spans="2:23" ht="14.25" customHeight="1">
      <c r="B2892" s="20">
        <v>3269</v>
      </c>
      <c r="C2892" s="21" t="s">
        <v>22</v>
      </c>
      <c r="D2892" s="21" t="s">
        <v>22</v>
      </c>
      <c r="E2892" s="21" t="s">
        <v>1196</v>
      </c>
      <c r="F2892" s="21" t="s">
        <v>68</v>
      </c>
      <c r="G2892" s="21" t="s">
        <v>406</v>
      </c>
      <c r="H2892" s="21" t="s">
        <v>1197</v>
      </c>
      <c r="I2892" s="21" t="s">
        <v>60</v>
      </c>
      <c r="J2892" s="23"/>
      <c r="K2892" s="24">
        <v>18</v>
      </c>
      <c r="M2892" s="25" t="str">
        <f>IF(I2892="","",IF(I2892="인문",성적입력!$C$8,성적입력!$C$9))</f>
        <v>A</v>
      </c>
      <c r="N2892" s="26">
        <f>성적입력!$C$15</f>
        <v>3</v>
      </c>
      <c r="P2892" s="27" t="str">
        <f t="shared" si="135"/>
        <v/>
      </c>
      <c r="R2892" s="26" t="str">
        <f t="array" ref="R2892">IFERROR(IF(OR(J2892="",M2892="",F2892=""),"",IF(F2892="학생부종합",INDEX(종합배치표!$C:$Q,MATCH(J2892,종합배치표!$B:$B,0),(MATCH(M2892,{"A","B","C","D","E"},0)-1)*3+1),INDEX(교과배치표!$C:$Q,MATCH(J2892,교과배치표!$B:$B,0),(MATCH(M2892,{"A","B","C","D","E"},0)-1)*3+1))),"")</f>
        <v/>
      </c>
      <c r="S2892" s="26" t="str">
        <f t="array" ref="S2892">IFERROR(IF(OR(J2892="",M2892="",F2892=""),"",IF(F2892="학생부종합",INDEX(종합배치표!$C:$Q,MATCH(J2892,종합배치표!$B:$B,0),(MATCH(M2892,{"A","B","C","D","E"},0)-1)*3+2),INDEX(교과배치표!$C:$Q,MATCH(J2892,교과배치표!$B:$B,0),(MATCH(M2892,{"A","B","C","D","E"},0)-1)*3+2))),"")</f>
        <v/>
      </c>
      <c r="T2892" s="26" t="str">
        <f t="array" ref="T2892">IFERROR(IF(OR(J2892="",M2892="",F2892=""),"",IF(F2892="학생부종합",INDEX(종합배치표!$C:$Q,MATCH(J2892,종합배치표!$B:$B,0),(MATCH(M2892,{"A","B","C","D","E"},0)-1)*3+3),INDEX(교과배치표!$C:$Q,MATCH(J2892,교과배치표!$B:$B,0),(MATCH(M2892,{"A","B","C","D","E"},0)-1)*3+3))),"")</f>
        <v/>
      </c>
      <c r="V2892" s="140">
        <f t="shared" si="136"/>
        <v>2.7</v>
      </c>
      <c r="W2892" s="141" t="str">
        <f t="shared" si="137"/>
        <v/>
      </c>
    </row>
    <row r="2893" spans="2:23" ht="14.25" customHeight="1">
      <c r="B2893" s="20">
        <v>3270</v>
      </c>
      <c r="C2893" s="21" t="s">
        <v>22</v>
      </c>
      <c r="D2893" s="21" t="s">
        <v>22</v>
      </c>
      <c r="E2893" s="21" t="s">
        <v>1196</v>
      </c>
      <c r="F2893" s="21" t="s">
        <v>24</v>
      </c>
      <c r="G2893" s="22" t="s">
        <v>1198</v>
      </c>
      <c r="H2893" s="21" t="s">
        <v>1197</v>
      </c>
      <c r="I2893" s="21" t="s">
        <v>60</v>
      </c>
      <c r="J2893" s="23"/>
      <c r="K2893" s="24">
        <v>19</v>
      </c>
      <c r="M2893" s="25" t="str">
        <f>IF(I2893="","",IF(I2893="인문",성적입력!$C$8,성적입력!$C$9))</f>
        <v>A</v>
      </c>
      <c r="N2893" s="26">
        <f>성적입력!$C$15</f>
        <v>3</v>
      </c>
      <c r="P2893" s="27" t="str">
        <f t="shared" si="135"/>
        <v/>
      </c>
      <c r="R2893" s="26" t="str">
        <f t="array" ref="R2893">IFERROR(IF(OR(J2893="",M2893="",F2893=""),"",IF(F2893="학생부종합",INDEX(종합배치표!$C:$Q,MATCH(J2893,종합배치표!$B:$B,0),(MATCH(M2893,{"A","B","C","D","E"},0)-1)*3+1),INDEX(교과배치표!$C:$Q,MATCH(J2893,교과배치표!$B:$B,0),(MATCH(M2893,{"A","B","C","D","E"},0)-1)*3+1))),"")</f>
        <v/>
      </c>
      <c r="S2893" s="26" t="str">
        <f t="array" ref="S2893">IFERROR(IF(OR(J2893="",M2893="",F2893=""),"",IF(F2893="학생부종합",INDEX(종합배치표!$C:$Q,MATCH(J2893,종합배치표!$B:$B,0),(MATCH(M2893,{"A","B","C","D","E"},0)-1)*3+2),INDEX(교과배치표!$C:$Q,MATCH(J2893,교과배치표!$B:$B,0),(MATCH(M2893,{"A","B","C","D","E"},0)-1)*3+2))),"")</f>
        <v/>
      </c>
      <c r="T2893" s="26" t="str">
        <f t="array" ref="T2893">IFERROR(IF(OR(J2893="",M2893="",F2893=""),"",IF(F2893="학생부종합",INDEX(종합배치표!$C:$Q,MATCH(J2893,종합배치표!$B:$B,0),(MATCH(M2893,{"A","B","C","D","E"},0)-1)*3+3),INDEX(교과배치표!$C:$Q,MATCH(J2893,교과배치표!$B:$B,0),(MATCH(M2893,{"A","B","C","D","E"},0)-1)*3+3))),"")</f>
        <v/>
      </c>
      <c r="V2893" s="140">
        <f t="shared" si="136"/>
        <v>2.7</v>
      </c>
      <c r="W2893" s="141" t="str">
        <f t="shared" si="137"/>
        <v/>
      </c>
    </row>
    <row r="2894" spans="2:23" ht="14.25" customHeight="1">
      <c r="B2894" s="20">
        <v>3271</v>
      </c>
      <c r="C2894" s="21" t="s">
        <v>22</v>
      </c>
      <c r="D2894" s="21" t="s">
        <v>22</v>
      </c>
      <c r="E2894" s="21" t="s">
        <v>1196</v>
      </c>
      <c r="F2894" s="21" t="s">
        <v>68</v>
      </c>
      <c r="G2894" s="21" t="s">
        <v>406</v>
      </c>
      <c r="H2894" s="21" t="s">
        <v>1199</v>
      </c>
      <c r="I2894" s="21" t="s">
        <v>60</v>
      </c>
      <c r="J2894" s="23"/>
      <c r="K2894" s="24">
        <v>3</v>
      </c>
      <c r="M2894" s="25" t="str">
        <f>IF(I2894="","",IF(I2894="인문",성적입력!$C$8,성적입력!$C$9))</f>
        <v>A</v>
      </c>
      <c r="N2894" s="26">
        <f>성적입력!$C$15</f>
        <v>3</v>
      </c>
      <c r="P2894" s="27" t="str">
        <f t="shared" si="135"/>
        <v/>
      </c>
      <c r="R2894" s="26" t="str">
        <f t="array" ref="R2894">IFERROR(IF(OR(J2894="",M2894="",F2894=""),"",IF(F2894="학생부종합",INDEX(종합배치표!$C:$Q,MATCH(J2894,종합배치표!$B:$B,0),(MATCH(M2894,{"A","B","C","D","E"},0)-1)*3+1),INDEX(교과배치표!$C:$Q,MATCH(J2894,교과배치표!$B:$B,0),(MATCH(M2894,{"A","B","C","D","E"},0)-1)*3+1))),"")</f>
        <v/>
      </c>
      <c r="S2894" s="26" t="str">
        <f t="array" ref="S2894">IFERROR(IF(OR(J2894="",M2894="",F2894=""),"",IF(F2894="학생부종합",INDEX(종합배치표!$C:$Q,MATCH(J2894,종합배치표!$B:$B,0),(MATCH(M2894,{"A","B","C","D","E"},0)-1)*3+2),INDEX(교과배치표!$C:$Q,MATCH(J2894,교과배치표!$B:$B,0),(MATCH(M2894,{"A","B","C","D","E"},0)-1)*3+2))),"")</f>
        <v/>
      </c>
      <c r="T2894" s="26" t="str">
        <f t="array" ref="T2894">IFERROR(IF(OR(J2894="",M2894="",F2894=""),"",IF(F2894="학생부종합",INDEX(종합배치표!$C:$Q,MATCH(J2894,종합배치표!$B:$B,0),(MATCH(M2894,{"A","B","C","D","E"},0)-1)*3+3),INDEX(교과배치표!$C:$Q,MATCH(J2894,교과배치표!$B:$B,0),(MATCH(M2894,{"A","B","C","D","E"},0)-1)*3+3))),"")</f>
        <v/>
      </c>
      <c r="V2894" s="140">
        <f t="shared" si="136"/>
        <v>2.7</v>
      </c>
      <c r="W2894" s="141" t="str">
        <f t="shared" si="137"/>
        <v/>
      </c>
    </row>
    <row r="2895" spans="2:23" ht="14.25" customHeight="1">
      <c r="B2895" s="20">
        <v>3272</v>
      </c>
      <c r="C2895" s="21" t="s">
        <v>22</v>
      </c>
      <c r="D2895" s="21" t="s">
        <v>22</v>
      </c>
      <c r="E2895" s="21" t="s">
        <v>1196</v>
      </c>
      <c r="F2895" s="21" t="s">
        <v>24</v>
      </c>
      <c r="G2895" s="22" t="s">
        <v>1198</v>
      </c>
      <c r="H2895" s="21" t="s">
        <v>1199</v>
      </c>
      <c r="I2895" s="21" t="s">
        <v>60</v>
      </c>
      <c r="J2895" s="23"/>
      <c r="K2895" s="24">
        <v>13</v>
      </c>
      <c r="M2895" s="25" t="str">
        <f>IF(I2895="","",IF(I2895="인문",성적입력!$C$8,성적입력!$C$9))</f>
        <v>A</v>
      </c>
      <c r="N2895" s="26">
        <f>성적입력!$C$15</f>
        <v>3</v>
      </c>
      <c r="P2895" s="27" t="str">
        <f t="shared" si="135"/>
        <v/>
      </c>
      <c r="R2895" s="26" t="str">
        <f t="array" ref="R2895">IFERROR(IF(OR(J2895="",M2895="",F2895=""),"",IF(F2895="학생부종합",INDEX(종합배치표!$C:$Q,MATCH(J2895,종합배치표!$B:$B,0),(MATCH(M2895,{"A","B","C","D","E"},0)-1)*3+1),INDEX(교과배치표!$C:$Q,MATCH(J2895,교과배치표!$B:$B,0),(MATCH(M2895,{"A","B","C","D","E"},0)-1)*3+1))),"")</f>
        <v/>
      </c>
      <c r="S2895" s="26" t="str">
        <f t="array" ref="S2895">IFERROR(IF(OR(J2895="",M2895="",F2895=""),"",IF(F2895="학생부종합",INDEX(종합배치표!$C:$Q,MATCH(J2895,종합배치표!$B:$B,0),(MATCH(M2895,{"A","B","C","D","E"},0)-1)*3+2),INDEX(교과배치표!$C:$Q,MATCH(J2895,교과배치표!$B:$B,0),(MATCH(M2895,{"A","B","C","D","E"},0)-1)*3+2))),"")</f>
        <v/>
      </c>
      <c r="T2895" s="26" t="str">
        <f t="array" ref="T2895">IFERROR(IF(OR(J2895="",M2895="",F2895=""),"",IF(F2895="학생부종합",INDEX(종합배치표!$C:$Q,MATCH(J2895,종합배치표!$B:$B,0),(MATCH(M2895,{"A","B","C","D","E"},0)-1)*3+3),INDEX(교과배치표!$C:$Q,MATCH(J2895,교과배치표!$B:$B,0),(MATCH(M2895,{"A","B","C","D","E"},0)-1)*3+3))),"")</f>
        <v/>
      </c>
      <c r="V2895" s="140">
        <f t="shared" si="136"/>
        <v>2.7</v>
      </c>
      <c r="W2895" s="141" t="str">
        <f t="shared" si="137"/>
        <v/>
      </c>
    </row>
    <row r="2896" spans="2:23" ht="14.25" customHeight="1">
      <c r="B2896" s="20">
        <v>3273</v>
      </c>
      <c r="C2896" s="21" t="s">
        <v>22</v>
      </c>
      <c r="D2896" s="21" t="s">
        <v>22</v>
      </c>
      <c r="E2896" s="21" t="s">
        <v>1196</v>
      </c>
      <c r="F2896" s="21" t="s">
        <v>68</v>
      </c>
      <c r="G2896" s="21" t="s">
        <v>406</v>
      </c>
      <c r="H2896" s="21" t="s">
        <v>209</v>
      </c>
      <c r="I2896" s="21" t="s">
        <v>27</v>
      </c>
      <c r="J2896" s="23"/>
      <c r="K2896" s="24">
        <v>27</v>
      </c>
      <c r="M2896" s="25" t="str">
        <f>IF(I2896="","",IF(I2896="인문",성적입력!$C$8,성적입력!$C$9))</f>
        <v>A</v>
      </c>
      <c r="N2896" s="26">
        <f>성적입력!$C$15</f>
        <v>3</v>
      </c>
      <c r="P2896" s="27" t="str">
        <f t="shared" si="135"/>
        <v/>
      </c>
      <c r="R2896" s="26" t="str">
        <f t="array" ref="R2896">IFERROR(IF(OR(J2896="",M2896="",F2896=""),"",IF(F2896="학생부종합",INDEX(종합배치표!$C:$Q,MATCH(J2896,종합배치표!$B:$B,0),(MATCH(M2896,{"A","B","C","D","E"},0)-1)*3+1),INDEX(교과배치표!$C:$Q,MATCH(J2896,교과배치표!$B:$B,0),(MATCH(M2896,{"A","B","C","D","E"},0)-1)*3+1))),"")</f>
        <v/>
      </c>
      <c r="S2896" s="26" t="str">
        <f t="array" ref="S2896">IFERROR(IF(OR(J2896="",M2896="",F2896=""),"",IF(F2896="학생부종합",INDEX(종합배치표!$C:$Q,MATCH(J2896,종합배치표!$B:$B,0),(MATCH(M2896,{"A","B","C","D","E"},0)-1)*3+2),INDEX(교과배치표!$C:$Q,MATCH(J2896,교과배치표!$B:$B,0),(MATCH(M2896,{"A","B","C","D","E"},0)-1)*3+2))),"")</f>
        <v/>
      </c>
      <c r="T2896" s="26" t="str">
        <f t="array" ref="T2896">IFERROR(IF(OR(J2896="",M2896="",F2896=""),"",IF(F2896="학생부종합",INDEX(종합배치표!$C:$Q,MATCH(J2896,종합배치표!$B:$B,0),(MATCH(M2896,{"A","B","C","D","E"},0)-1)*3+3),INDEX(교과배치표!$C:$Q,MATCH(J2896,교과배치표!$B:$B,0),(MATCH(M2896,{"A","B","C","D","E"},0)-1)*3+3))),"")</f>
        <v/>
      </c>
      <c r="V2896" s="140">
        <f t="shared" si="136"/>
        <v>2.7</v>
      </c>
      <c r="W2896" s="141" t="str">
        <f t="shared" si="137"/>
        <v/>
      </c>
    </row>
    <row r="2897" spans="2:23" ht="14.25" customHeight="1">
      <c r="B2897" s="20">
        <v>3275</v>
      </c>
      <c r="C2897" s="21" t="s">
        <v>22</v>
      </c>
      <c r="D2897" s="21" t="s">
        <v>22</v>
      </c>
      <c r="E2897" s="21" t="s">
        <v>1196</v>
      </c>
      <c r="F2897" s="21" t="s">
        <v>24</v>
      </c>
      <c r="G2897" s="22" t="s">
        <v>1198</v>
      </c>
      <c r="H2897" s="21" t="s">
        <v>209</v>
      </c>
      <c r="I2897" s="21" t="s">
        <v>27</v>
      </c>
      <c r="J2897" s="23"/>
      <c r="K2897" s="24">
        <v>30</v>
      </c>
      <c r="M2897" s="25" t="str">
        <f>IF(I2897="","",IF(I2897="인문",성적입력!$C$8,성적입력!$C$9))</f>
        <v>A</v>
      </c>
      <c r="N2897" s="26">
        <f>성적입력!$C$15</f>
        <v>3</v>
      </c>
      <c r="P2897" s="27" t="str">
        <f t="shared" si="135"/>
        <v/>
      </c>
      <c r="R2897" s="26" t="str">
        <f t="array" ref="R2897">IFERROR(IF(OR(J2897="",M2897="",F2897=""),"",IF(F2897="학생부종합",INDEX(종합배치표!$C:$Q,MATCH(J2897,종합배치표!$B:$B,0),(MATCH(M2897,{"A","B","C","D","E"},0)-1)*3+1),INDEX(교과배치표!$C:$Q,MATCH(J2897,교과배치표!$B:$B,0),(MATCH(M2897,{"A","B","C","D","E"},0)-1)*3+1))),"")</f>
        <v/>
      </c>
      <c r="S2897" s="26" t="str">
        <f t="array" ref="S2897">IFERROR(IF(OR(J2897="",M2897="",F2897=""),"",IF(F2897="학생부종합",INDEX(종합배치표!$C:$Q,MATCH(J2897,종합배치표!$B:$B,0),(MATCH(M2897,{"A","B","C","D","E"},0)-1)*3+2),INDEX(교과배치표!$C:$Q,MATCH(J2897,교과배치표!$B:$B,0),(MATCH(M2897,{"A","B","C","D","E"},0)-1)*3+2))),"")</f>
        <v/>
      </c>
      <c r="T2897" s="26" t="str">
        <f t="array" ref="T2897">IFERROR(IF(OR(J2897="",M2897="",F2897=""),"",IF(F2897="학생부종합",INDEX(종합배치표!$C:$Q,MATCH(J2897,종합배치표!$B:$B,0),(MATCH(M2897,{"A","B","C","D","E"},0)-1)*3+3),INDEX(교과배치표!$C:$Q,MATCH(J2897,교과배치표!$B:$B,0),(MATCH(M2897,{"A","B","C","D","E"},0)-1)*3+3))),"")</f>
        <v/>
      </c>
      <c r="V2897" s="140">
        <f t="shared" si="136"/>
        <v>2.7</v>
      </c>
      <c r="W2897" s="141" t="str">
        <f t="shared" si="137"/>
        <v/>
      </c>
    </row>
    <row r="2898" spans="2:23" ht="14.25" customHeight="1">
      <c r="B2898" s="20">
        <v>3276</v>
      </c>
      <c r="C2898" s="21" t="s">
        <v>22</v>
      </c>
      <c r="D2898" s="21" t="s">
        <v>22</v>
      </c>
      <c r="E2898" s="21" t="s">
        <v>1196</v>
      </c>
      <c r="F2898" s="21" t="s">
        <v>68</v>
      </c>
      <c r="G2898" s="21" t="s">
        <v>406</v>
      </c>
      <c r="H2898" s="21" t="s">
        <v>29</v>
      </c>
      <c r="I2898" s="21" t="s">
        <v>27</v>
      </c>
      <c r="J2898" s="23"/>
      <c r="K2898" s="24">
        <v>15</v>
      </c>
      <c r="M2898" s="25" t="str">
        <f>IF(I2898="","",IF(I2898="인문",성적입력!$C$8,성적입력!$C$9))</f>
        <v>A</v>
      </c>
      <c r="N2898" s="26">
        <f>성적입력!$C$15</f>
        <v>3</v>
      </c>
      <c r="P2898" s="27" t="str">
        <f t="shared" si="135"/>
        <v/>
      </c>
      <c r="R2898" s="26" t="str">
        <f t="array" ref="R2898">IFERROR(IF(OR(J2898="",M2898="",F2898=""),"",IF(F2898="학생부종합",INDEX(종합배치표!$C:$Q,MATCH(J2898,종합배치표!$B:$B,0),(MATCH(M2898,{"A","B","C","D","E"},0)-1)*3+1),INDEX(교과배치표!$C:$Q,MATCH(J2898,교과배치표!$B:$B,0),(MATCH(M2898,{"A","B","C","D","E"},0)-1)*3+1))),"")</f>
        <v/>
      </c>
      <c r="S2898" s="26" t="str">
        <f t="array" ref="S2898">IFERROR(IF(OR(J2898="",M2898="",F2898=""),"",IF(F2898="학생부종합",INDEX(종합배치표!$C:$Q,MATCH(J2898,종합배치표!$B:$B,0),(MATCH(M2898,{"A","B","C","D","E"},0)-1)*3+2),INDEX(교과배치표!$C:$Q,MATCH(J2898,교과배치표!$B:$B,0),(MATCH(M2898,{"A","B","C","D","E"},0)-1)*3+2))),"")</f>
        <v/>
      </c>
      <c r="T2898" s="26" t="str">
        <f t="array" ref="T2898">IFERROR(IF(OR(J2898="",M2898="",F2898=""),"",IF(F2898="학생부종합",INDEX(종합배치표!$C:$Q,MATCH(J2898,종합배치표!$B:$B,0),(MATCH(M2898,{"A","B","C","D","E"},0)-1)*3+3),INDEX(교과배치표!$C:$Q,MATCH(J2898,교과배치표!$B:$B,0),(MATCH(M2898,{"A","B","C","D","E"},0)-1)*3+3))),"")</f>
        <v/>
      </c>
      <c r="V2898" s="140">
        <f t="shared" si="136"/>
        <v>2.7</v>
      </c>
      <c r="W2898" s="141" t="str">
        <f t="shared" si="137"/>
        <v/>
      </c>
    </row>
    <row r="2899" spans="2:23" ht="14.25" customHeight="1">
      <c r="B2899" s="20">
        <v>3278</v>
      </c>
      <c r="C2899" s="21" t="s">
        <v>22</v>
      </c>
      <c r="D2899" s="21" t="s">
        <v>22</v>
      </c>
      <c r="E2899" s="21" t="s">
        <v>1196</v>
      </c>
      <c r="F2899" s="21" t="s">
        <v>24</v>
      </c>
      <c r="G2899" s="22" t="s">
        <v>1198</v>
      </c>
      <c r="H2899" s="21" t="s">
        <v>29</v>
      </c>
      <c r="I2899" s="21" t="s">
        <v>27</v>
      </c>
      <c r="J2899" s="23"/>
      <c r="K2899" s="24">
        <v>19</v>
      </c>
      <c r="M2899" s="25" t="str">
        <f>IF(I2899="","",IF(I2899="인문",성적입력!$C$8,성적입력!$C$9))</f>
        <v>A</v>
      </c>
      <c r="N2899" s="26">
        <f>성적입력!$C$15</f>
        <v>3</v>
      </c>
      <c r="P2899" s="27" t="str">
        <f t="shared" si="135"/>
        <v/>
      </c>
      <c r="R2899" s="26" t="str">
        <f t="array" ref="R2899">IFERROR(IF(OR(J2899="",M2899="",F2899=""),"",IF(F2899="학생부종합",INDEX(종합배치표!$C:$Q,MATCH(J2899,종합배치표!$B:$B,0),(MATCH(M2899,{"A","B","C","D","E"},0)-1)*3+1),INDEX(교과배치표!$C:$Q,MATCH(J2899,교과배치표!$B:$B,0),(MATCH(M2899,{"A","B","C","D","E"},0)-1)*3+1))),"")</f>
        <v/>
      </c>
      <c r="S2899" s="26" t="str">
        <f t="array" ref="S2899">IFERROR(IF(OR(J2899="",M2899="",F2899=""),"",IF(F2899="학생부종합",INDEX(종합배치표!$C:$Q,MATCH(J2899,종합배치표!$B:$B,0),(MATCH(M2899,{"A","B","C","D","E"},0)-1)*3+2),INDEX(교과배치표!$C:$Q,MATCH(J2899,교과배치표!$B:$B,0),(MATCH(M2899,{"A","B","C","D","E"},0)-1)*3+2))),"")</f>
        <v/>
      </c>
      <c r="T2899" s="26" t="str">
        <f t="array" ref="T2899">IFERROR(IF(OR(J2899="",M2899="",F2899=""),"",IF(F2899="학생부종합",INDEX(종합배치표!$C:$Q,MATCH(J2899,종합배치표!$B:$B,0),(MATCH(M2899,{"A","B","C","D","E"},0)-1)*3+3),INDEX(교과배치표!$C:$Q,MATCH(J2899,교과배치표!$B:$B,0),(MATCH(M2899,{"A","B","C","D","E"},0)-1)*3+3))),"")</f>
        <v/>
      </c>
      <c r="V2899" s="140">
        <f t="shared" si="136"/>
        <v>2.7</v>
      </c>
      <c r="W2899" s="141" t="str">
        <f t="shared" si="137"/>
        <v/>
      </c>
    </row>
    <row r="2900" spans="2:23" ht="14.25" customHeight="1">
      <c r="B2900" s="20">
        <v>3279</v>
      </c>
      <c r="C2900" s="21" t="s">
        <v>22</v>
      </c>
      <c r="D2900" s="21" t="s">
        <v>22</v>
      </c>
      <c r="E2900" s="21" t="s">
        <v>1196</v>
      </c>
      <c r="F2900" s="21" t="s">
        <v>68</v>
      </c>
      <c r="G2900" s="21" t="s">
        <v>406</v>
      </c>
      <c r="H2900" s="21" t="s">
        <v>47</v>
      </c>
      <c r="I2900" s="21" t="s">
        <v>27</v>
      </c>
      <c r="J2900" s="23"/>
      <c r="K2900" s="24">
        <v>5</v>
      </c>
      <c r="M2900" s="25" t="str">
        <f>IF(I2900="","",IF(I2900="인문",성적입력!$C$8,성적입력!$C$9))</f>
        <v>A</v>
      </c>
      <c r="N2900" s="26">
        <f>성적입력!$C$15</f>
        <v>3</v>
      </c>
      <c r="P2900" s="27" t="str">
        <f t="shared" si="135"/>
        <v/>
      </c>
      <c r="R2900" s="26" t="str">
        <f t="array" ref="R2900">IFERROR(IF(OR(J2900="",M2900="",F2900=""),"",IF(F2900="학생부종합",INDEX(종합배치표!$C:$Q,MATCH(J2900,종합배치표!$B:$B,0),(MATCH(M2900,{"A","B","C","D","E"},0)-1)*3+1),INDEX(교과배치표!$C:$Q,MATCH(J2900,교과배치표!$B:$B,0),(MATCH(M2900,{"A","B","C","D","E"},0)-1)*3+1))),"")</f>
        <v/>
      </c>
      <c r="S2900" s="26" t="str">
        <f t="array" ref="S2900">IFERROR(IF(OR(J2900="",M2900="",F2900=""),"",IF(F2900="학생부종합",INDEX(종합배치표!$C:$Q,MATCH(J2900,종합배치표!$B:$B,0),(MATCH(M2900,{"A","B","C","D","E"},0)-1)*3+2),INDEX(교과배치표!$C:$Q,MATCH(J2900,교과배치표!$B:$B,0),(MATCH(M2900,{"A","B","C","D","E"},0)-1)*3+2))),"")</f>
        <v/>
      </c>
      <c r="T2900" s="26" t="str">
        <f t="array" ref="T2900">IFERROR(IF(OR(J2900="",M2900="",F2900=""),"",IF(F2900="학생부종합",INDEX(종합배치표!$C:$Q,MATCH(J2900,종합배치표!$B:$B,0),(MATCH(M2900,{"A","B","C","D","E"},0)-1)*3+3),INDEX(교과배치표!$C:$Q,MATCH(J2900,교과배치표!$B:$B,0),(MATCH(M2900,{"A","B","C","D","E"},0)-1)*3+3))),"")</f>
        <v/>
      </c>
      <c r="V2900" s="140">
        <f t="shared" si="136"/>
        <v>2.7</v>
      </c>
      <c r="W2900" s="141" t="str">
        <f t="shared" si="137"/>
        <v/>
      </c>
    </row>
    <row r="2901" spans="2:23" ht="14.25" customHeight="1">
      <c r="B2901" s="20">
        <v>3281</v>
      </c>
      <c r="C2901" s="21" t="s">
        <v>22</v>
      </c>
      <c r="D2901" s="21" t="s">
        <v>22</v>
      </c>
      <c r="E2901" s="21" t="s">
        <v>1196</v>
      </c>
      <c r="F2901" s="21" t="s">
        <v>24</v>
      </c>
      <c r="G2901" s="22" t="s">
        <v>1198</v>
      </c>
      <c r="H2901" s="21" t="s">
        <v>47</v>
      </c>
      <c r="I2901" s="21" t="s">
        <v>27</v>
      </c>
      <c r="J2901" s="23"/>
      <c r="K2901" s="24">
        <v>7</v>
      </c>
      <c r="M2901" s="25" t="str">
        <f>IF(I2901="","",IF(I2901="인문",성적입력!$C$8,성적입력!$C$9))</f>
        <v>A</v>
      </c>
      <c r="N2901" s="26">
        <f>성적입력!$C$15</f>
        <v>3</v>
      </c>
      <c r="P2901" s="27" t="str">
        <f t="shared" si="135"/>
        <v/>
      </c>
      <c r="R2901" s="26" t="str">
        <f t="array" ref="R2901">IFERROR(IF(OR(J2901="",M2901="",F2901=""),"",IF(F2901="학생부종합",INDEX(종합배치표!$C:$Q,MATCH(J2901,종합배치표!$B:$B,0),(MATCH(M2901,{"A","B","C","D","E"},0)-1)*3+1),INDEX(교과배치표!$C:$Q,MATCH(J2901,교과배치표!$B:$B,0),(MATCH(M2901,{"A","B","C","D","E"},0)-1)*3+1))),"")</f>
        <v/>
      </c>
      <c r="S2901" s="26" t="str">
        <f t="array" ref="S2901">IFERROR(IF(OR(J2901="",M2901="",F2901=""),"",IF(F2901="학생부종합",INDEX(종합배치표!$C:$Q,MATCH(J2901,종합배치표!$B:$B,0),(MATCH(M2901,{"A","B","C","D","E"},0)-1)*3+2),INDEX(교과배치표!$C:$Q,MATCH(J2901,교과배치표!$B:$B,0),(MATCH(M2901,{"A","B","C","D","E"},0)-1)*3+2))),"")</f>
        <v/>
      </c>
      <c r="T2901" s="26" t="str">
        <f t="array" ref="T2901">IFERROR(IF(OR(J2901="",M2901="",F2901=""),"",IF(F2901="학생부종합",INDEX(종합배치표!$C:$Q,MATCH(J2901,종합배치표!$B:$B,0),(MATCH(M2901,{"A","B","C","D","E"},0)-1)*3+3),INDEX(교과배치표!$C:$Q,MATCH(J2901,교과배치표!$B:$B,0),(MATCH(M2901,{"A","B","C","D","E"},0)-1)*3+3))),"")</f>
        <v/>
      </c>
      <c r="V2901" s="140">
        <f t="shared" si="136"/>
        <v>2.7</v>
      </c>
      <c r="W2901" s="141" t="str">
        <f t="shared" si="137"/>
        <v/>
      </c>
    </row>
    <row r="2902" spans="2:23" ht="14.25" customHeight="1">
      <c r="B2902" s="20">
        <v>3282</v>
      </c>
      <c r="C2902" s="21" t="s">
        <v>22</v>
      </c>
      <c r="D2902" s="21" t="s">
        <v>22</v>
      </c>
      <c r="E2902" s="21" t="s">
        <v>1196</v>
      </c>
      <c r="F2902" s="21" t="s">
        <v>68</v>
      </c>
      <c r="G2902" s="21" t="s">
        <v>406</v>
      </c>
      <c r="H2902" s="21" t="s">
        <v>1200</v>
      </c>
      <c r="I2902" s="21" t="s">
        <v>27</v>
      </c>
      <c r="J2902" s="23"/>
      <c r="K2902" s="24">
        <v>6</v>
      </c>
      <c r="M2902" s="25" t="str">
        <f>IF(I2902="","",IF(I2902="인문",성적입력!$C$8,성적입력!$C$9))</f>
        <v>A</v>
      </c>
      <c r="N2902" s="26">
        <f>성적입력!$C$15</f>
        <v>3</v>
      </c>
      <c r="P2902" s="27" t="str">
        <f t="shared" si="135"/>
        <v/>
      </c>
      <c r="R2902" s="26" t="str">
        <f t="array" ref="R2902">IFERROR(IF(OR(J2902="",M2902="",F2902=""),"",IF(F2902="학생부종합",INDEX(종합배치표!$C:$Q,MATCH(J2902,종합배치표!$B:$B,0),(MATCH(M2902,{"A","B","C","D","E"},0)-1)*3+1),INDEX(교과배치표!$C:$Q,MATCH(J2902,교과배치표!$B:$B,0),(MATCH(M2902,{"A","B","C","D","E"},0)-1)*3+1))),"")</f>
        <v/>
      </c>
      <c r="S2902" s="26" t="str">
        <f t="array" ref="S2902">IFERROR(IF(OR(J2902="",M2902="",F2902=""),"",IF(F2902="학생부종합",INDEX(종합배치표!$C:$Q,MATCH(J2902,종합배치표!$B:$B,0),(MATCH(M2902,{"A","B","C","D","E"},0)-1)*3+2),INDEX(교과배치표!$C:$Q,MATCH(J2902,교과배치표!$B:$B,0),(MATCH(M2902,{"A","B","C","D","E"},0)-1)*3+2))),"")</f>
        <v/>
      </c>
      <c r="T2902" s="26" t="str">
        <f t="array" ref="T2902">IFERROR(IF(OR(J2902="",M2902="",F2902=""),"",IF(F2902="학생부종합",INDEX(종합배치표!$C:$Q,MATCH(J2902,종합배치표!$B:$B,0),(MATCH(M2902,{"A","B","C","D","E"},0)-1)*3+3),INDEX(교과배치표!$C:$Q,MATCH(J2902,교과배치표!$B:$B,0),(MATCH(M2902,{"A","B","C","D","E"},0)-1)*3+3))),"")</f>
        <v/>
      </c>
      <c r="V2902" s="140">
        <f t="shared" si="136"/>
        <v>2.7</v>
      </c>
      <c r="W2902" s="141" t="str">
        <f t="shared" si="137"/>
        <v/>
      </c>
    </row>
    <row r="2903" spans="2:23" ht="14.25" customHeight="1">
      <c r="B2903" s="20">
        <v>3284</v>
      </c>
      <c r="C2903" s="21" t="s">
        <v>22</v>
      </c>
      <c r="D2903" s="21" t="s">
        <v>22</v>
      </c>
      <c r="E2903" s="21" t="s">
        <v>1196</v>
      </c>
      <c r="F2903" s="21" t="s">
        <v>24</v>
      </c>
      <c r="G2903" s="22" t="s">
        <v>1198</v>
      </c>
      <c r="H2903" s="21" t="s">
        <v>1200</v>
      </c>
      <c r="I2903" s="21" t="s">
        <v>27</v>
      </c>
      <c r="J2903" s="23"/>
      <c r="K2903" s="24">
        <v>7</v>
      </c>
      <c r="M2903" s="25" t="str">
        <f>IF(I2903="","",IF(I2903="인문",성적입력!$C$8,성적입력!$C$9))</f>
        <v>A</v>
      </c>
      <c r="N2903" s="26">
        <f>성적입력!$C$15</f>
        <v>3</v>
      </c>
      <c r="P2903" s="27" t="str">
        <f t="shared" si="135"/>
        <v/>
      </c>
      <c r="R2903" s="26" t="str">
        <f t="array" ref="R2903">IFERROR(IF(OR(J2903="",M2903="",F2903=""),"",IF(F2903="학생부종합",INDEX(종합배치표!$C:$Q,MATCH(J2903,종합배치표!$B:$B,0),(MATCH(M2903,{"A","B","C","D","E"},0)-1)*3+1),INDEX(교과배치표!$C:$Q,MATCH(J2903,교과배치표!$B:$B,0),(MATCH(M2903,{"A","B","C","D","E"},0)-1)*3+1))),"")</f>
        <v/>
      </c>
      <c r="S2903" s="26" t="str">
        <f t="array" ref="S2903">IFERROR(IF(OR(J2903="",M2903="",F2903=""),"",IF(F2903="학생부종합",INDEX(종합배치표!$C:$Q,MATCH(J2903,종합배치표!$B:$B,0),(MATCH(M2903,{"A","B","C","D","E"},0)-1)*3+2),INDEX(교과배치표!$C:$Q,MATCH(J2903,교과배치표!$B:$B,0),(MATCH(M2903,{"A","B","C","D","E"},0)-1)*3+2))),"")</f>
        <v/>
      </c>
      <c r="T2903" s="26" t="str">
        <f t="array" ref="T2903">IFERROR(IF(OR(J2903="",M2903="",F2903=""),"",IF(F2903="학생부종합",INDEX(종합배치표!$C:$Q,MATCH(J2903,종합배치표!$B:$B,0),(MATCH(M2903,{"A","B","C","D","E"},0)-1)*3+3),INDEX(교과배치표!$C:$Q,MATCH(J2903,교과배치표!$B:$B,0),(MATCH(M2903,{"A","B","C","D","E"},0)-1)*3+3))),"")</f>
        <v/>
      </c>
      <c r="V2903" s="140">
        <f t="shared" si="136"/>
        <v>2.7</v>
      </c>
      <c r="W2903" s="141" t="str">
        <f t="shared" si="137"/>
        <v/>
      </c>
    </row>
    <row r="2904" spans="2:23" ht="14.25" customHeight="1">
      <c r="B2904" s="20">
        <v>3285</v>
      </c>
      <c r="C2904" s="21" t="s">
        <v>22</v>
      </c>
      <c r="D2904" s="21" t="s">
        <v>22</v>
      </c>
      <c r="E2904" s="21" t="s">
        <v>1196</v>
      </c>
      <c r="F2904" s="21" t="s">
        <v>68</v>
      </c>
      <c r="G2904" s="21" t="s">
        <v>406</v>
      </c>
      <c r="H2904" s="21" t="s">
        <v>1201</v>
      </c>
      <c r="I2904" s="21" t="s">
        <v>60</v>
      </c>
      <c r="J2904" s="23"/>
      <c r="K2904" s="24">
        <v>14</v>
      </c>
      <c r="M2904" s="25" t="str">
        <f>IF(I2904="","",IF(I2904="인문",성적입력!$C$8,성적입력!$C$9))</f>
        <v>A</v>
      </c>
      <c r="N2904" s="26">
        <f>성적입력!$C$15</f>
        <v>3</v>
      </c>
      <c r="P2904" s="27" t="str">
        <f t="shared" si="135"/>
        <v/>
      </c>
      <c r="R2904" s="26" t="str">
        <f t="array" ref="R2904">IFERROR(IF(OR(J2904="",M2904="",F2904=""),"",IF(F2904="학생부종합",INDEX(종합배치표!$C:$Q,MATCH(J2904,종합배치표!$B:$B,0),(MATCH(M2904,{"A","B","C","D","E"},0)-1)*3+1),INDEX(교과배치표!$C:$Q,MATCH(J2904,교과배치표!$B:$B,0),(MATCH(M2904,{"A","B","C","D","E"},0)-1)*3+1))),"")</f>
        <v/>
      </c>
      <c r="S2904" s="26" t="str">
        <f t="array" ref="S2904">IFERROR(IF(OR(J2904="",M2904="",F2904=""),"",IF(F2904="학생부종합",INDEX(종합배치표!$C:$Q,MATCH(J2904,종합배치표!$B:$B,0),(MATCH(M2904,{"A","B","C","D","E"},0)-1)*3+2),INDEX(교과배치표!$C:$Q,MATCH(J2904,교과배치표!$B:$B,0),(MATCH(M2904,{"A","B","C","D","E"},0)-1)*3+2))),"")</f>
        <v/>
      </c>
      <c r="T2904" s="26" t="str">
        <f t="array" ref="T2904">IFERROR(IF(OR(J2904="",M2904="",F2904=""),"",IF(F2904="학생부종합",INDEX(종합배치표!$C:$Q,MATCH(J2904,종합배치표!$B:$B,0),(MATCH(M2904,{"A","B","C","D","E"},0)-1)*3+3),INDEX(교과배치표!$C:$Q,MATCH(J2904,교과배치표!$B:$B,0),(MATCH(M2904,{"A","B","C","D","E"},0)-1)*3+3))),"")</f>
        <v/>
      </c>
      <c r="V2904" s="140">
        <f t="shared" si="136"/>
        <v>2.7</v>
      </c>
      <c r="W2904" s="141" t="str">
        <f t="shared" si="137"/>
        <v/>
      </c>
    </row>
    <row r="2905" spans="2:23" ht="14.25" customHeight="1">
      <c r="B2905" s="20">
        <v>3286</v>
      </c>
      <c r="C2905" s="21" t="s">
        <v>22</v>
      </c>
      <c r="D2905" s="21" t="s">
        <v>22</v>
      </c>
      <c r="E2905" s="21" t="s">
        <v>1196</v>
      </c>
      <c r="F2905" s="21" t="s">
        <v>24</v>
      </c>
      <c r="G2905" s="22" t="s">
        <v>1198</v>
      </c>
      <c r="H2905" s="21" t="s">
        <v>1201</v>
      </c>
      <c r="I2905" s="21" t="s">
        <v>60</v>
      </c>
      <c r="J2905" s="23"/>
      <c r="K2905" s="24">
        <v>22</v>
      </c>
      <c r="M2905" s="25" t="str">
        <f>IF(I2905="","",IF(I2905="인문",성적입력!$C$8,성적입력!$C$9))</f>
        <v>A</v>
      </c>
      <c r="N2905" s="26">
        <f>성적입력!$C$15</f>
        <v>3</v>
      </c>
      <c r="P2905" s="27" t="str">
        <f t="shared" si="135"/>
        <v/>
      </c>
      <c r="R2905" s="26" t="str">
        <f t="array" ref="R2905">IFERROR(IF(OR(J2905="",M2905="",F2905=""),"",IF(F2905="학생부종합",INDEX(종합배치표!$C:$Q,MATCH(J2905,종합배치표!$B:$B,0),(MATCH(M2905,{"A","B","C","D","E"},0)-1)*3+1),INDEX(교과배치표!$C:$Q,MATCH(J2905,교과배치표!$B:$B,0),(MATCH(M2905,{"A","B","C","D","E"},0)-1)*3+1))),"")</f>
        <v/>
      </c>
      <c r="S2905" s="26" t="str">
        <f t="array" ref="S2905">IFERROR(IF(OR(J2905="",M2905="",F2905=""),"",IF(F2905="학생부종합",INDEX(종합배치표!$C:$Q,MATCH(J2905,종합배치표!$B:$B,0),(MATCH(M2905,{"A","B","C","D","E"},0)-1)*3+2),INDEX(교과배치표!$C:$Q,MATCH(J2905,교과배치표!$B:$B,0),(MATCH(M2905,{"A","B","C","D","E"},0)-1)*3+2))),"")</f>
        <v/>
      </c>
      <c r="T2905" s="26" t="str">
        <f t="array" ref="T2905">IFERROR(IF(OR(J2905="",M2905="",F2905=""),"",IF(F2905="학생부종합",INDEX(종합배치표!$C:$Q,MATCH(J2905,종합배치표!$B:$B,0),(MATCH(M2905,{"A","B","C","D","E"},0)-1)*3+3),INDEX(교과배치표!$C:$Q,MATCH(J2905,교과배치표!$B:$B,0),(MATCH(M2905,{"A","B","C","D","E"},0)-1)*3+3))),"")</f>
        <v/>
      </c>
      <c r="V2905" s="140">
        <f t="shared" si="136"/>
        <v>2.7</v>
      </c>
      <c r="W2905" s="141" t="str">
        <f t="shared" si="137"/>
        <v/>
      </c>
    </row>
    <row r="2906" spans="2:23" ht="14.25" customHeight="1">
      <c r="B2906" s="20">
        <v>3287</v>
      </c>
      <c r="C2906" s="21" t="s">
        <v>22</v>
      </c>
      <c r="D2906" s="21" t="s">
        <v>22</v>
      </c>
      <c r="E2906" s="21" t="s">
        <v>1196</v>
      </c>
      <c r="F2906" s="21" t="s">
        <v>24</v>
      </c>
      <c r="G2906" s="22" t="s">
        <v>533</v>
      </c>
      <c r="H2906" s="21" t="s">
        <v>1201</v>
      </c>
      <c r="I2906" s="21" t="s">
        <v>60</v>
      </c>
      <c r="J2906" s="23"/>
      <c r="K2906" s="24">
        <v>4</v>
      </c>
      <c r="M2906" s="25" t="str">
        <f>IF(I2906="","",IF(I2906="인문",성적입력!$C$8,성적입력!$C$9))</f>
        <v>A</v>
      </c>
      <c r="N2906" s="26">
        <f>성적입력!$C$15</f>
        <v>3</v>
      </c>
      <c r="P2906" s="27" t="str">
        <f t="shared" si="135"/>
        <v/>
      </c>
      <c r="R2906" s="26" t="str">
        <f t="array" ref="R2906">IFERROR(IF(OR(J2906="",M2906="",F2906=""),"",IF(F2906="학생부종합",INDEX(종합배치표!$C:$Q,MATCH(J2906,종합배치표!$B:$B,0),(MATCH(M2906,{"A","B","C","D","E"},0)-1)*3+1),INDEX(교과배치표!$C:$Q,MATCH(J2906,교과배치표!$B:$B,0),(MATCH(M2906,{"A","B","C","D","E"},0)-1)*3+1))),"")</f>
        <v/>
      </c>
      <c r="S2906" s="26" t="str">
        <f t="array" ref="S2906">IFERROR(IF(OR(J2906="",M2906="",F2906=""),"",IF(F2906="학생부종합",INDEX(종합배치표!$C:$Q,MATCH(J2906,종합배치표!$B:$B,0),(MATCH(M2906,{"A","B","C","D","E"},0)-1)*3+2),INDEX(교과배치표!$C:$Q,MATCH(J2906,교과배치표!$B:$B,0),(MATCH(M2906,{"A","B","C","D","E"},0)-1)*3+2))),"")</f>
        <v/>
      </c>
      <c r="T2906" s="26" t="str">
        <f t="array" ref="T2906">IFERROR(IF(OR(J2906="",M2906="",F2906=""),"",IF(F2906="학생부종합",INDEX(종합배치표!$C:$Q,MATCH(J2906,종합배치표!$B:$B,0),(MATCH(M2906,{"A","B","C","D","E"},0)-1)*3+3),INDEX(교과배치표!$C:$Q,MATCH(J2906,교과배치표!$B:$B,0),(MATCH(M2906,{"A","B","C","D","E"},0)-1)*3+3))),"")</f>
        <v/>
      </c>
      <c r="V2906" s="140">
        <f t="shared" si="136"/>
        <v>2.7</v>
      </c>
      <c r="W2906" s="141" t="str">
        <f t="shared" si="137"/>
        <v/>
      </c>
    </row>
    <row r="2907" spans="2:23" ht="14.25" customHeight="1">
      <c r="B2907" s="20">
        <v>3288</v>
      </c>
      <c r="C2907" s="21" t="s">
        <v>22</v>
      </c>
      <c r="D2907" s="21" t="s">
        <v>22</v>
      </c>
      <c r="E2907" s="21" t="s">
        <v>1196</v>
      </c>
      <c r="F2907" s="21" t="s">
        <v>68</v>
      </c>
      <c r="G2907" s="21" t="s">
        <v>406</v>
      </c>
      <c r="H2907" s="21" t="s">
        <v>1202</v>
      </c>
      <c r="I2907" s="21" t="s">
        <v>27</v>
      </c>
      <c r="J2907" s="23"/>
      <c r="K2907" s="24">
        <v>14</v>
      </c>
      <c r="M2907" s="25" t="str">
        <f>IF(I2907="","",IF(I2907="인문",성적입력!$C$8,성적입력!$C$9))</f>
        <v>A</v>
      </c>
      <c r="N2907" s="26">
        <f>성적입력!$C$15</f>
        <v>3</v>
      </c>
      <c r="P2907" s="27" t="str">
        <f t="shared" si="135"/>
        <v/>
      </c>
      <c r="R2907" s="26" t="str">
        <f t="array" ref="R2907">IFERROR(IF(OR(J2907="",M2907="",F2907=""),"",IF(F2907="학생부종합",INDEX(종합배치표!$C:$Q,MATCH(J2907,종합배치표!$B:$B,0),(MATCH(M2907,{"A","B","C","D","E"},0)-1)*3+1),INDEX(교과배치표!$C:$Q,MATCH(J2907,교과배치표!$B:$B,0),(MATCH(M2907,{"A","B","C","D","E"},0)-1)*3+1))),"")</f>
        <v/>
      </c>
      <c r="S2907" s="26" t="str">
        <f t="array" ref="S2907">IFERROR(IF(OR(J2907="",M2907="",F2907=""),"",IF(F2907="학생부종합",INDEX(종합배치표!$C:$Q,MATCH(J2907,종합배치표!$B:$B,0),(MATCH(M2907,{"A","B","C","D","E"},0)-1)*3+2),INDEX(교과배치표!$C:$Q,MATCH(J2907,교과배치표!$B:$B,0),(MATCH(M2907,{"A","B","C","D","E"},0)-1)*3+2))),"")</f>
        <v/>
      </c>
      <c r="T2907" s="26" t="str">
        <f t="array" ref="T2907">IFERROR(IF(OR(J2907="",M2907="",F2907=""),"",IF(F2907="학생부종합",INDEX(종합배치표!$C:$Q,MATCH(J2907,종합배치표!$B:$B,0),(MATCH(M2907,{"A","B","C","D","E"},0)-1)*3+3),INDEX(교과배치표!$C:$Q,MATCH(J2907,교과배치표!$B:$B,0),(MATCH(M2907,{"A","B","C","D","E"},0)-1)*3+3))),"")</f>
        <v/>
      </c>
      <c r="V2907" s="140">
        <f t="shared" si="136"/>
        <v>2.7</v>
      </c>
      <c r="W2907" s="141" t="str">
        <f t="shared" si="137"/>
        <v/>
      </c>
    </row>
    <row r="2908" spans="2:23" ht="14.25" customHeight="1">
      <c r="B2908" s="20">
        <v>3290</v>
      </c>
      <c r="C2908" s="21" t="s">
        <v>22</v>
      </c>
      <c r="D2908" s="21" t="s">
        <v>22</v>
      </c>
      <c r="E2908" s="21" t="s">
        <v>1196</v>
      </c>
      <c r="F2908" s="21" t="s">
        <v>24</v>
      </c>
      <c r="G2908" s="22" t="s">
        <v>1198</v>
      </c>
      <c r="H2908" s="21" t="s">
        <v>1202</v>
      </c>
      <c r="I2908" s="21" t="s">
        <v>27</v>
      </c>
      <c r="J2908" s="23"/>
      <c r="K2908" s="24">
        <v>23</v>
      </c>
      <c r="M2908" s="25" t="str">
        <f>IF(I2908="","",IF(I2908="인문",성적입력!$C$8,성적입력!$C$9))</f>
        <v>A</v>
      </c>
      <c r="N2908" s="26">
        <f>성적입력!$C$15</f>
        <v>3</v>
      </c>
      <c r="P2908" s="27" t="str">
        <f t="shared" si="135"/>
        <v/>
      </c>
      <c r="R2908" s="26" t="str">
        <f t="array" ref="R2908">IFERROR(IF(OR(J2908="",M2908="",F2908=""),"",IF(F2908="학생부종합",INDEX(종합배치표!$C:$Q,MATCH(J2908,종합배치표!$B:$B,0),(MATCH(M2908,{"A","B","C","D","E"},0)-1)*3+1),INDEX(교과배치표!$C:$Q,MATCH(J2908,교과배치표!$B:$B,0),(MATCH(M2908,{"A","B","C","D","E"},0)-1)*3+1))),"")</f>
        <v/>
      </c>
      <c r="S2908" s="26" t="str">
        <f t="array" ref="S2908">IFERROR(IF(OR(J2908="",M2908="",F2908=""),"",IF(F2908="학생부종합",INDEX(종합배치표!$C:$Q,MATCH(J2908,종합배치표!$B:$B,0),(MATCH(M2908,{"A","B","C","D","E"},0)-1)*3+2),INDEX(교과배치표!$C:$Q,MATCH(J2908,교과배치표!$B:$B,0),(MATCH(M2908,{"A","B","C","D","E"},0)-1)*3+2))),"")</f>
        <v/>
      </c>
      <c r="T2908" s="26" t="str">
        <f t="array" ref="T2908">IFERROR(IF(OR(J2908="",M2908="",F2908=""),"",IF(F2908="학생부종합",INDEX(종합배치표!$C:$Q,MATCH(J2908,종합배치표!$B:$B,0),(MATCH(M2908,{"A","B","C","D","E"},0)-1)*3+3),INDEX(교과배치표!$C:$Q,MATCH(J2908,교과배치표!$B:$B,0),(MATCH(M2908,{"A","B","C","D","E"},0)-1)*3+3))),"")</f>
        <v/>
      </c>
      <c r="V2908" s="140">
        <f t="shared" si="136"/>
        <v>2.7</v>
      </c>
      <c r="W2908" s="141" t="str">
        <f t="shared" si="137"/>
        <v/>
      </c>
    </row>
    <row r="2909" spans="2:23" ht="14.25" customHeight="1">
      <c r="B2909" s="20">
        <v>3291</v>
      </c>
      <c r="C2909" s="21" t="s">
        <v>22</v>
      </c>
      <c r="D2909" s="21" t="s">
        <v>22</v>
      </c>
      <c r="E2909" s="21" t="s">
        <v>1196</v>
      </c>
      <c r="F2909" s="21" t="s">
        <v>68</v>
      </c>
      <c r="G2909" s="21" t="s">
        <v>406</v>
      </c>
      <c r="H2909" s="21" t="s">
        <v>1203</v>
      </c>
      <c r="I2909" s="21" t="s">
        <v>27</v>
      </c>
      <c r="J2909" s="23"/>
      <c r="K2909" s="24">
        <v>7</v>
      </c>
      <c r="M2909" s="25" t="str">
        <f>IF(I2909="","",IF(I2909="인문",성적입력!$C$8,성적입력!$C$9))</f>
        <v>A</v>
      </c>
      <c r="N2909" s="26">
        <f>성적입력!$C$15</f>
        <v>3</v>
      </c>
      <c r="P2909" s="27" t="str">
        <f t="shared" si="135"/>
        <v/>
      </c>
      <c r="R2909" s="26" t="str">
        <f t="array" ref="R2909">IFERROR(IF(OR(J2909="",M2909="",F2909=""),"",IF(F2909="학생부종합",INDEX(종합배치표!$C:$Q,MATCH(J2909,종합배치표!$B:$B,0),(MATCH(M2909,{"A","B","C","D","E"},0)-1)*3+1),INDEX(교과배치표!$C:$Q,MATCH(J2909,교과배치표!$B:$B,0),(MATCH(M2909,{"A","B","C","D","E"},0)-1)*3+1))),"")</f>
        <v/>
      </c>
      <c r="S2909" s="26" t="str">
        <f t="array" ref="S2909">IFERROR(IF(OR(J2909="",M2909="",F2909=""),"",IF(F2909="학생부종합",INDEX(종합배치표!$C:$Q,MATCH(J2909,종합배치표!$B:$B,0),(MATCH(M2909,{"A","B","C","D","E"},0)-1)*3+2),INDEX(교과배치표!$C:$Q,MATCH(J2909,교과배치표!$B:$B,0),(MATCH(M2909,{"A","B","C","D","E"},0)-1)*3+2))),"")</f>
        <v/>
      </c>
      <c r="T2909" s="26" t="str">
        <f t="array" ref="T2909">IFERROR(IF(OR(J2909="",M2909="",F2909=""),"",IF(F2909="학생부종합",INDEX(종합배치표!$C:$Q,MATCH(J2909,종합배치표!$B:$B,0),(MATCH(M2909,{"A","B","C","D","E"},0)-1)*3+3),INDEX(교과배치표!$C:$Q,MATCH(J2909,교과배치표!$B:$B,0),(MATCH(M2909,{"A","B","C","D","E"},0)-1)*3+3))),"")</f>
        <v/>
      </c>
      <c r="V2909" s="140">
        <f t="shared" si="136"/>
        <v>2.7</v>
      </c>
      <c r="W2909" s="141" t="str">
        <f t="shared" si="137"/>
        <v/>
      </c>
    </row>
    <row r="2910" spans="2:23" ht="14.25" customHeight="1">
      <c r="B2910" s="20">
        <v>3292</v>
      </c>
      <c r="C2910" s="21" t="s">
        <v>22</v>
      </c>
      <c r="D2910" s="21" t="s">
        <v>22</v>
      </c>
      <c r="E2910" s="21" t="s">
        <v>1196</v>
      </c>
      <c r="F2910" s="21" t="s">
        <v>24</v>
      </c>
      <c r="G2910" s="22" t="s">
        <v>1198</v>
      </c>
      <c r="H2910" s="21" t="s">
        <v>1203</v>
      </c>
      <c r="I2910" s="21" t="s">
        <v>27</v>
      </c>
      <c r="J2910" s="23"/>
      <c r="K2910" s="24">
        <v>15</v>
      </c>
      <c r="M2910" s="25" t="str">
        <f>IF(I2910="","",IF(I2910="인문",성적입력!$C$8,성적입력!$C$9))</f>
        <v>A</v>
      </c>
      <c r="N2910" s="26">
        <f>성적입력!$C$15</f>
        <v>3</v>
      </c>
      <c r="P2910" s="27" t="str">
        <f t="shared" si="135"/>
        <v/>
      </c>
      <c r="R2910" s="26" t="str">
        <f t="array" ref="R2910">IFERROR(IF(OR(J2910="",M2910="",F2910=""),"",IF(F2910="학생부종합",INDEX(종합배치표!$C:$Q,MATCH(J2910,종합배치표!$B:$B,0),(MATCH(M2910,{"A","B","C","D","E"},0)-1)*3+1),INDEX(교과배치표!$C:$Q,MATCH(J2910,교과배치표!$B:$B,0),(MATCH(M2910,{"A","B","C","D","E"},0)-1)*3+1))),"")</f>
        <v/>
      </c>
      <c r="S2910" s="26" t="str">
        <f t="array" ref="S2910">IFERROR(IF(OR(J2910="",M2910="",F2910=""),"",IF(F2910="학생부종합",INDEX(종합배치표!$C:$Q,MATCH(J2910,종합배치표!$B:$B,0),(MATCH(M2910,{"A","B","C","D","E"},0)-1)*3+2),INDEX(교과배치표!$C:$Q,MATCH(J2910,교과배치표!$B:$B,0),(MATCH(M2910,{"A","B","C","D","E"},0)-1)*3+2))),"")</f>
        <v/>
      </c>
      <c r="T2910" s="26" t="str">
        <f t="array" ref="T2910">IFERROR(IF(OR(J2910="",M2910="",F2910=""),"",IF(F2910="학생부종합",INDEX(종합배치표!$C:$Q,MATCH(J2910,종합배치표!$B:$B,0),(MATCH(M2910,{"A","B","C","D","E"},0)-1)*3+3),INDEX(교과배치표!$C:$Q,MATCH(J2910,교과배치표!$B:$B,0),(MATCH(M2910,{"A","B","C","D","E"},0)-1)*3+3))),"")</f>
        <v/>
      </c>
      <c r="V2910" s="140">
        <f t="shared" si="136"/>
        <v>2.7</v>
      </c>
      <c r="W2910" s="141" t="str">
        <f t="shared" si="137"/>
        <v/>
      </c>
    </row>
    <row r="2911" spans="2:23" ht="14.25" customHeight="1">
      <c r="B2911" s="20">
        <v>3293</v>
      </c>
      <c r="C2911" s="21" t="s">
        <v>22</v>
      </c>
      <c r="D2911" s="21" t="s">
        <v>22</v>
      </c>
      <c r="E2911" s="21" t="s">
        <v>1196</v>
      </c>
      <c r="F2911" s="21" t="s">
        <v>24</v>
      </c>
      <c r="G2911" s="22" t="s">
        <v>533</v>
      </c>
      <c r="H2911" s="21" t="s">
        <v>1203</v>
      </c>
      <c r="I2911" s="21" t="s">
        <v>60</v>
      </c>
      <c r="J2911" s="23"/>
      <c r="K2911" s="24">
        <v>2</v>
      </c>
      <c r="M2911" s="25" t="str">
        <f>IF(I2911="","",IF(I2911="인문",성적입력!$C$8,성적입력!$C$9))</f>
        <v>A</v>
      </c>
      <c r="N2911" s="26">
        <f>성적입력!$C$15</f>
        <v>3</v>
      </c>
      <c r="P2911" s="27" t="str">
        <f t="shared" si="135"/>
        <v/>
      </c>
      <c r="R2911" s="26" t="str">
        <f t="array" ref="R2911">IFERROR(IF(OR(J2911="",M2911="",F2911=""),"",IF(F2911="학생부종합",INDEX(종합배치표!$C:$Q,MATCH(J2911,종합배치표!$B:$B,0),(MATCH(M2911,{"A","B","C","D","E"},0)-1)*3+1),INDEX(교과배치표!$C:$Q,MATCH(J2911,교과배치표!$B:$B,0),(MATCH(M2911,{"A","B","C","D","E"},0)-1)*3+1))),"")</f>
        <v/>
      </c>
      <c r="S2911" s="26" t="str">
        <f t="array" ref="S2911">IFERROR(IF(OR(J2911="",M2911="",F2911=""),"",IF(F2911="학생부종합",INDEX(종합배치표!$C:$Q,MATCH(J2911,종합배치표!$B:$B,0),(MATCH(M2911,{"A","B","C","D","E"},0)-1)*3+2),INDEX(교과배치표!$C:$Q,MATCH(J2911,교과배치표!$B:$B,0),(MATCH(M2911,{"A","B","C","D","E"},0)-1)*3+2))),"")</f>
        <v/>
      </c>
      <c r="T2911" s="26" t="str">
        <f t="array" ref="T2911">IFERROR(IF(OR(J2911="",M2911="",F2911=""),"",IF(F2911="학생부종합",INDEX(종합배치표!$C:$Q,MATCH(J2911,종합배치표!$B:$B,0),(MATCH(M2911,{"A","B","C","D","E"},0)-1)*3+3),INDEX(교과배치표!$C:$Q,MATCH(J2911,교과배치표!$B:$B,0),(MATCH(M2911,{"A","B","C","D","E"},0)-1)*3+3))),"")</f>
        <v/>
      </c>
      <c r="V2911" s="140">
        <f t="shared" si="136"/>
        <v>2.7</v>
      </c>
      <c r="W2911" s="141" t="str">
        <f t="shared" si="137"/>
        <v/>
      </c>
    </row>
    <row r="2912" spans="2:23" ht="14.25" customHeight="1">
      <c r="B2912" s="20">
        <v>3294</v>
      </c>
      <c r="C2912" s="21" t="s">
        <v>22</v>
      </c>
      <c r="D2912" s="21" t="s">
        <v>22</v>
      </c>
      <c r="E2912" s="21" t="s">
        <v>1196</v>
      </c>
      <c r="F2912" s="21" t="s">
        <v>68</v>
      </c>
      <c r="G2912" s="21" t="s">
        <v>406</v>
      </c>
      <c r="H2912" s="21" t="s">
        <v>59</v>
      </c>
      <c r="I2912" s="21" t="s">
        <v>60</v>
      </c>
      <c r="J2912" s="23"/>
      <c r="K2912" s="24">
        <v>18</v>
      </c>
      <c r="M2912" s="25" t="str">
        <f>IF(I2912="","",IF(I2912="인문",성적입력!$C$8,성적입력!$C$9))</f>
        <v>A</v>
      </c>
      <c r="N2912" s="26">
        <f>성적입력!$C$15</f>
        <v>3</v>
      </c>
      <c r="P2912" s="27" t="str">
        <f t="shared" si="135"/>
        <v/>
      </c>
      <c r="R2912" s="26" t="str">
        <f t="array" ref="R2912">IFERROR(IF(OR(J2912="",M2912="",F2912=""),"",IF(F2912="학생부종합",INDEX(종합배치표!$C:$Q,MATCH(J2912,종합배치표!$B:$B,0),(MATCH(M2912,{"A","B","C","D","E"},0)-1)*3+1),INDEX(교과배치표!$C:$Q,MATCH(J2912,교과배치표!$B:$B,0),(MATCH(M2912,{"A","B","C","D","E"},0)-1)*3+1))),"")</f>
        <v/>
      </c>
      <c r="S2912" s="26" t="str">
        <f t="array" ref="S2912">IFERROR(IF(OR(J2912="",M2912="",F2912=""),"",IF(F2912="학생부종합",INDEX(종합배치표!$C:$Q,MATCH(J2912,종합배치표!$B:$B,0),(MATCH(M2912,{"A","B","C","D","E"},0)-1)*3+2),INDEX(교과배치표!$C:$Q,MATCH(J2912,교과배치표!$B:$B,0),(MATCH(M2912,{"A","B","C","D","E"},0)-1)*3+2))),"")</f>
        <v/>
      </c>
      <c r="T2912" s="26" t="str">
        <f t="array" ref="T2912">IFERROR(IF(OR(J2912="",M2912="",F2912=""),"",IF(F2912="학생부종합",INDEX(종합배치표!$C:$Q,MATCH(J2912,종합배치표!$B:$B,0),(MATCH(M2912,{"A","B","C","D","E"},0)-1)*3+3),INDEX(교과배치표!$C:$Q,MATCH(J2912,교과배치표!$B:$B,0),(MATCH(M2912,{"A","B","C","D","E"},0)-1)*3+3))),"")</f>
        <v/>
      </c>
      <c r="V2912" s="140">
        <f t="shared" si="136"/>
        <v>2.7</v>
      </c>
      <c r="W2912" s="141" t="str">
        <f t="shared" si="137"/>
        <v/>
      </c>
    </row>
    <row r="2913" spans="2:23" ht="14.25" customHeight="1">
      <c r="B2913" s="20">
        <v>3295</v>
      </c>
      <c r="C2913" s="21" t="s">
        <v>22</v>
      </c>
      <c r="D2913" s="21" t="s">
        <v>22</v>
      </c>
      <c r="E2913" s="21" t="s">
        <v>1196</v>
      </c>
      <c r="F2913" s="21" t="s">
        <v>24</v>
      </c>
      <c r="G2913" s="22" t="s">
        <v>1198</v>
      </c>
      <c r="H2913" s="21" t="s">
        <v>59</v>
      </c>
      <c r="I2913" s="21" t="s">
        <v>60</v>
      </c>
      <c r="J2913" s="23"/>
      <c r="K2913" s="24">
        <v>25</v>
      </c>
      <c r="M2913" s="25" t="str">
        <f>IF(I2913="","",IF(I2913="인문",성적입력!$C$8,성적입력!$C$9))</f>
        <v>A</v>
      </c>
      <c r="N2913" s="26">
        <f>성적입력!$C$15</f>
        <v>3</v>
      </c>
      <c r="P2913" s="27" t="str">
        <f t="shared" si="135"/>
        <v/>
      </c>
      <c r="R2913" s="26" t="str">
        <f t="array" ref="R2913">IFERROR(IF(OR(J2913="",M2913="",F2913=""),"",IF(F2913="학생부종합",INDEX(종합배치표!$C:$Q,MATCH(J2913,종합배치표!$B:$B,0),(MATCH(M2913,{"A","B","C","D","E"},0)-1)*3+1),INDEX(교과배치표!$C:$Q,MATCH(J2913,교과배치표!$B:$B,0),(MATCH(M2913,{"A","B","C","D","E"},0)-1)*3+1))),"")</f>
        <v/>
      </c>
      <c r="S2913" s="26" t="str">
        <f t="array" ref="S2913">IFERROR(IF(OR(J2913="",M2913="",F2913=""),"",IF(F2913="학생부종합",INDEX(종합배치표!$C:$Q,MATCH(J2913,종합배치표!$B:$B,0),(MATCH(M2913,{"A","B","C","D","E"},0)-1)*3+2),INDEX(교과배치표!$C:$Q,MATCH(J2913,교과배치표!$B:$B,0),(MATCH(M2913,{"A","B","C","D","E"},0)-1)*3+2))),"")</f>
        <v/>
      </c>
      <c r="T2913" s="26" t="str">
        <f t="array" ref="T2913">IFERROR(IF(OR(J2913="",M2913="",F2913=""),"",IF(F2913="학생부종합",INDEX(종합배치표!$C:$Q,MATCH(J2913,종합배치표!$B:$B,0),(MATCH(M2913,{"A","B","C","D","E"},0)-1)*3+3),INDEX(교과배치표!$C:$Q,MATCH(J2913,교과배치표!$B:$B,0),(MATCH(M2913,{"A","B","C","D","E"},0)-1)*3+3))),"")</f>
        <v/>
      </c>
      <c r="V2913" s="140">
        <f t="shared" si="136"/>
        <v>2.7</v>
      </c>
      <c r="W2913" s="141" t="str">
        <f t="shared" si="137"/>
        <v/>
      </c>
    </row>
    <row r="2914" spans="2:23" ht="14.25" customHeight="1">
      <c r="B2914" s="20">
        <v>3297</v>
      </c>
      <c r="C2914" s="21" t="s">
        <v>22</v>
      </c>
      <c r="D2914" s="21" t="s">
        <v>22</v>
      </c>
      <c r="E2914" s="21" t="s">
        <v>1196</v>
      </c>
      <c r="F2914" s="21" t="s">
        <v>24</v>
      </c>
      <c r="G2914" s="22" t="s">
        <v>1198</v>
      </c>
      <c r="H2914" s="21" t="s">
        <v>1204</v>
      </c>
      <c r="I2914" s="21" t="s">
        <v>27</v>
      </c>
      <c r="J2914" s="23"/>
      <c r="K2914" s="24">
        <v>24</v>
      </c>
      <c r="M2914" s="25" t="str">
        <f>IF(I2914="","",IF(I2914="인문",성적입력!$C$8,성적입력!$C$9))</f>
        <v>A</v>
      </c>
      <c r="N2914" s="26">
        <f>성적입력!$C$15</f>
        <v>3</v>
      </c>
      <c r="P2914" s="27" t="str">
        <f t="shared" si="135"/>
        <v/>
      </c>
      <c r="R2914" s="26" t="str">
        <f t="array" ref="R2914">IFERROR(IF(OR(J2914="",M2914="",F2914=""),"",IF(F2914="학생부종합",INDEX(종합배치표!$C:$Q,MATCH(J2914,종합배치표!$B:$B,0),(MATCH(M2914,{"A","B","C","D","E"},0)-1)*3+1),INDEX(교과배치표!$C:$Q,MATCH(J2914,교과배치표!$B:$B,0),(MATCH(M2914,{"A","B","C","D","E"},0)-1)*3+1))),"")</f>
        <v/>
      </c>
      <c r="S2914" s="26" t="str">
        <f t="array" ref="S2914">IFERROR(IF(OR(J2914="",M2914="",F2914=""),"",IF(F2914="학생부종합",INDEX(종합배치표!$C:$Q,MATCH(J2914,종합배치표!$B:$B,0),(MATCH(M2914,{"A","B","C","D","E"},0)-1)*3+2),INDEX(교과배치표!$C:$Q,MATCH(J2914,교과배치표!$B:$B,0),(MATCH(M2914,{"A","B","C","D","E"},0)-1)*3+2))),"")</f>
        <v/>
      </c>
      <c r="T2914" s="26" t="str">
        <f t="array" ref="T2914">IFERROR(IF(OR(J2914="",M2914="",F2914=""),"",IF(F2914="학생부종합",INDEX(종합배치표!$C:$Q,MATCH(J2914,종합배치표!$B:$B,0),(MATCH(M2914,{"A","B","C","D","E"},0)-1)*3+3),INDEX(교과배치표!$C:$Q,MATCH(J2914,교과배치표!$B:$B,0),(MATCH(M2914,{"A","B","C","D","E"},0)-1)*3+3))),"")</f>
        <v/>
      </c>
      <c r="V2914" s="140">
        <f t="shared" si="136"/>
        <v>2.7</v>
      </c>
      <c r="W2914" s="141" t="str">
        <f t="shared" si="137"/>
        <v/>
      </c>
    </row>
    <row r="2915" spans="2:23" ht="14.25" customHeight="1">
      <c r="B2915" s="20">
        <v>3298</v>
      </c>
      <c r="C2915" s="21" t="s">
        <v>22</v>
      </c>
      <c r="D2915" s="21" t="s">
        <v>22</v>
      </c>
      <c r="E2915" s="21" t="s">
        <v>1196</v>
      </c>
      <c r="F2915" s="21" t="s">
        <v>68</v>
      </c>
      <c r="G2915" s="21" t="s">
        <v>406</v>
      </c>
      <c r="H2915" s="21" t="s">
        <v>49</v>
      </c>
      <c r="I2915" s="21" t="s">
        <v>27</v>
      </c>
      <c r="J2915" s="23"/>
      <c r="K2915" s="24">
        <v>4</v>
      </c>
      <c r="M2915" s="25" t="str">
        <f>IF(I2915="","",IF(I2915="인문",성적입력!$C$8,성적입력!$C$9))</f>
        <v>A</v>
      </c>
      <c r="N2915" s="26">
        <f>성적입력!$C$15</f>
        <v>3</v>
      </c>
      <c r="P2915" s="27" t="str">
        <f t="shared" si="135"/>
        <v/>
      </c>
      <c r="R2915" s="26" t="str">
        <f t="array" ref="R2915">IFERROR(IF(OR(J2915="",M2915="",F2915=""),"",IF(F2915="학생부종합",INDEX(종합배치표!$C:$Q,MATCH(J2915,종합배치표!$B:$B,0),(MATCH(M2915,{"A","B","C","D","E"},0)-1)*3+1),INDEX(교과배치표!$C:$Q,MATCH(J2915,교과배치표!$B:$B,0),(MATCH(M2915,{"A","B","C","D","E"},0)-1)*3+1))),"")</f>
        <v/>
      </c>
      <c r="S2915" s="26" t="str">
        <f t="array" ref="S2915">IFERROR(IF(OR(J2915="",M2915="",F2915=""),"",IF(F2915="학생부종합",INDEX(종합배치표!$C:$Q,MATCH(J2915,종합배치표!$B:$B,0),(MATCH(M2915,{"A","B","C","D","E"},0)-1)*3+2),INDEX(교과배치표!$C:$Q,MATCH(J2915,교과배치표!$B:$B,0),(MATCH(M2915,{"A","B","C","D","E"},0)-1)*3+2))),"")</f>
        <v/>
      </c>
      <c r="T2915" s="26" t="str">
        <f t="array" ref="T2915">IFERROR(IF(OR(J2915="",M2915="",F2915=""),"",IF(F2915="학생부종합",INDEX(종합배치표!$C:$Q,MATCH(J2915,종합배치표!$B:$B,0),(MATCH(M2915,{"A","B","C","D","E"},0)-1)*3+3),INDEX(교과배치표!$C:$Q,MATCH(J2915,교과배치표!$B:$B,0),(MATCH(M2915,{"A","B","C","D","E"},0)-1)*3+3))),"")</f>
        <v/>
      </c>
      <c r="V2915" s="140">
        <f t="shared" si="136"/>
        <v>2.7</v>
      </c>
      <c r="W2915" s="141" t="str">
        <f t="shared" si="137"/>
        <v/>
      </c>
    </row>
    <row r="2916" spans="2:23" ht="14.25" customHeight="1">
      <c r="B2916" s="20">
        <v>3300</v>
      </c>
      <c r="C2916" s="21" t="s">
        <v>22</v>
      </c>
      <c r="D2916" s="21" t="s">
        <v>22</v>
      </c>
      <c r="E2916" s="21" t="s">
        <v>1196</v>
      </c>
      <c r="F2916" s="21" t="s">
        <v>24</v>
      </c>
      <c r="G2916" s="22" t="s">
        <v>1198</v>
      </c>
      <c r="H2916" s="21" t="s">
        <v>49</v>
      </c>
      <c r="I2916" s="21" t="s">
        <v>27</v>
      </c>
      <c r="J2916" s="23"/>
      <c r="K2916" s="24">
        <v>10</v>
      </c>
      <c r="M2916" s="25" t="str">
        <f>IF(I2916="","",IF(I2916="인문",성적입력!$C$8,성적입력!$C$9))</f>
        <v>A</v>
      </c>
      <c r="N2916" s="26">
        <f>성적입력!$C$15</f>
        <v>3</v>
      </c>
      <c r="P2916" s="27" t="str">
        <f t="shared" si="135"/>
        <v/>
      </c>
      <c r="R2916" s="26" t="str">
        <f t="array" ref="R2916">IFERROR(IF(OR(J2916="",M2916="",F2916=""),"",IF(F2916="학생부종합",INDEX(종합배치표!$C:$Q,MATCH(J2916,종합배치표!$B:$B,0),(MATCH(M2916,{"A","B","C","D","E"},0)-1)*3+1),INDEX(교과배치표!$C:$Q,MATCH(J2916,교과배치표!$B:$B,0),(MATCH(M2916,{"A","B","C","D","E"},0)-1)*3+1))),"")</f>
        <v/>
      </c>
      <c r="S2916" s="26" t="str">
        <f t="array" ref="S2916">IFERROR(IF(OR(J2916="",M2916="",F2916=""),"",IF(F2916="학생부종합",INDEX(종합배치표!$C:$Q,MATCH(J2916,종합배치표!$B:$B,0),(MATCH(M2916,{"A","B","C","D","E"},0)-1)*3+2),INDEX(교과배치표!$C:$Q,MATCH(J2916,교과배치표!$B:$B,0),(MATCH(M2916,{"A","B","C","D","E"},0)-1)*3+2))),"")</f>
        <v/>
      </c>
      <c r="T2916" s="26" t="str">
        <f t="array" ref="T2916">IFERROR(IF(OR(J2916="",M2916="",F2916=""),"",IF(F2916="학생부종합",INDEX(종합배치표!$C:$Q,MATCH(J2916,종합배치표!$B:$B,0),(MATCH(M2916,{"A","B","C","D","E"},0)-1)*3+3),INDEX(교과배치표!$C:$Q,MATCH(J2916,교과배치표!$B:$B,0),(MATCH(M2916,{"A","B","C","D","E"},0)-1)*3+3))),"")</f>
        <v/>
      </c>
      <c r="V2916" s="140">
        <f t="shared" si="136"/>
        <v>2.7</v>
      </c>
      <c r="W2916" s="141" t="str">
        <f t="shared" si="137"/>
        <v/>
      </c>
    </row>
    <row r="2917" spans="2:23" ht="14.25" customHeight="1">
      <c r="B2917" s="20">
        <v>3301</v>
      </c>
      <c r="C2917" s="21" t="s">
        <v>22</v>
      </c>
      <c r="D2917" s="21" t="s">
        <v>22</v>
      </c>
      <c r="E2917" s="21" t="s">
        <v>1196</v>
      </c>
      <c r="F2917" s="21" t="s">
        <v>68</v>
      </c>
      <c r="G2917" s="21" t="s">
        <v>406</v>
      </c>
      <c r="H2917" s="21" t="s">
        <v>87</v>
      </c>
      <c r="I2917" s="21" t="s">
        <v>60</v>
      </c>
      <c r="J2917" s="23"/>
      <c r="K2917" s="24">
        <v>3</v>
      </c>
      <c r="M2917" s="25" t="str">
        <f>IF(I2917="","",IF(I2917="인문",성적입력!$C$8,성적입력!$C$9))</f>
        <v>A</v>
      </c>
      <c r="N2917" s="26">
        <f>성적입력!$C$15</f>
        <v>3</v>
      </c>
      <c r="P2917" s="27" t="str">
        <f t="shared" si="135"/>
        <v/>
      </c>
      <c r="R2917" s="26" t="str">
        <f t="array" ref="R2917">IFERROR(IF(OR(J2917="",M2917="",F2917=""),"",IF(F2917="학생부종합",INDEX(종합배치표!$C:$Q,MATCH(J2917,종합배치표!$B:$B,0),(MATCH(M2917,{"A","B","C","D","E"},0)-1)*3+1),INDEX(교과배치표!$C:$Q,MATCH(J2917,교과배치표!$B:$B,0),(MATCH(M2917,{"A","B","C","D","E"},0)-1)*3+1))),"")</f>
        <v/>
      </c>
      <c r="S2917" s="26" t="str">
        <f t="array" ref="S2917">IFERROR(IF(OR(J2917="",M2917="",F2917=""),"",IF(F2917="학생부종합",INDEX(종합배치표!$C:$Q,MATCH(J2917,종합배치표!$B:$B,0),(MATCH(M2917,{"A","B","C","D","E"},0)-1)*3+2),INDEX(교과배치표!$C:$Q,MATCH(J2917,교과배치표!$B:$B,0),(MATCH(M2917,{"A","B","C","D","E"},0)-1)*3+2))),"")</f>
        <v/>
      </c>
      <c r="T2917" s="26" t="str">
        <f t="array" ref="T2917">IFERROR(IF(OR(J2917="",M2917="",F2917=""),"",IF(F2917="학생부종합",INDEX(종합배치표!$C:$Q,MATCH(J2917,종합배치표!$B:$B,0),(MATCH(M2917,{"A","B","C","D","E"},0)-1)*3+3),INDEX(교과배치표!$C:$Q,MATCH(J2917,교과배치표!$B:$B,0),(MATCH(M2917,{"A","B","C","D","E"},0)-1)*3+3))),"")</f>
        <v/>
      </c>
      <c r="V2917" s="140">
        <f t="shared" si="136"/>
        <v>2.7</v>
      </c>
      <c r="W2917" s="141" t="str">
        <f t="shared" si="137"/>
        <v/>
      </c>
    </row>
    <row r="2918" spans="2:23" ht="14.25" customHeight="1">
      <c r="B2918" s="20">
        <v>3302</v>
      </c>
      <c r="C2918" s="21" t="s">
        <v>22</v>
      </c>
      <c r="D2918" s="21" t="s">
        <v>22</v>
      </c>
      <c r="E2918" s="21" t="s">
        <v>1196</v>
      </c>
      <c r="F2918" s="21" t="s">
        <v>24</v>
      </c>
      <c r="G2918" s="22" t="s">
        <v>1198</v>
      </c>
      <c r="H2918" s="21" t="s">
        <v>87</v>
      </c>
      <c r="I2918" s="21" t="s">
        <v>60</v>
      </c>
      <c r="J2918" s="23"/>
      <c r="K2918" s="24">
        <v>22</v>
      </c>
      <c r="M2918" s="25" t="str">
        <f>IF(I2918="","",IF(I2918="인문",성적입력!$C$8,성적입력!$C$9))</f>
        <v>A</v>
      </c>
      <c r="N2918" s="26">
        <f>성적입력!$C$15</f>
        <v>3</v>
      </c>
      <c r="P2918" s="27" t="str">
        <f t="shared" si="135"/>
        <v/>
      </c>
      <c r="R2918" s="26" t="str">
        <f t="array" ref="R2918">IFERROR(IF(OR(J2918="",M2918="",F2918=""),"",IF(F2918="학생부종합",INDEX(종합배치표!$C:$Q,MATCH(J2918,종합배치표!$B:$B,0),(MATCH(M2918,{"A","B","C","D","E"},0)-1)*3+1),INDEX(교과배치표!$C:$Q,MATCH(J2918,교과배치표!$B:$B,0),(MATCH(M2918,{"A","B","C","D","E"},0)-1)*3+1))),"")</f>
        <v/>
      </c>
      <c r="S2918" s="26" t="str">
        <f t="array" ref="S2918">IFERROR(IF(OR(J2918="",M2918="",F2918=""),"",IF(F2918="학생부종합",INDEX(종합배치표!$C:$Q,MATCH(J2918,종합배치표!$B:$B,0),(MATCH(M2918,{"A","B","C","D","E"},0)-1)*3+2),INDEX(교과배치표!$C:$Q,MATCH(J2918,교과배치표!$B:$B,0),(MATCH(M2918,{"A","B","C","D","E"},0)-1)*3+2))),"")</f>
        <v/>
      </c>
      <c r="T2918" s="26" t="str">
        <f t="array" ref="T2918">IFERROR(IF(OR(J2918="",M2918="",F2918=""),"",IF(F2918="학생부종합",INDEX(종합배치표!$C:$Q,MATCH(J2918,종합배치표!$B:$B,0),(MATCH(M2918,{"A","B","C","D","E"},0)-1)*3+3),INDEX(교과배치표!$C:$Q,MATCH(J2918,교과배치표!$B:$B,0),(MATCH(M2918,{"A","B","C","D","E"},0)-1)*3+3))),"")</f>
        <v/>
      </c>
      <c r="V2918" s="140">
        <f t="shared" si="136"/>
        <v>2.7</v>
      </c>
      <c r="W2918" s="141" t="str">
        <f t="shared" si="137"/>
        <v/>
      </c>
    </row>
    <row r="2919" spans="2:23" ht="14.25" customHeight="1">
      <c r="B2919" s="20">
        <v>3303</v>
      </c>
      <c r="C2919" s="21" t="s">
        <v>22</v>
      </c>
      <c r="D2919" s="21" t="s">
        <v>22</v>
      </c>
      <c r="E2919" s="21" t="s">
        <v>1196</v>
      </c>
      <c r="F2919" s="21" t="s">
        <v>68</v>
      </c>
      <c r="G2919" s="21" t="s">
        <v>406</v>
      </c>
      <c r="H2919" s="21" t="s">
        <v>164</v>
      </c>
      <c r="I2919" s="21" t="s">
        <v>27</v>
      </c>
      <c r="J2919" s="23"/>
      <c r="K2919" s="24">
        <v>11</v>
      </c>
      <c r="M2919" s="25" t="str">
        <f>IF(I2919="","",IF(I2919="인문",성적입력!$C$8,성적입력!$C$9))</f>
        <v>A</v>
      </c>
      <c r="N2919" s="26">
        <f>성적입력!$C$15</f>
        <v>3</v>
      </c>
      <c r="P2919" s="27" t="str">
        <f t="shared" si="135"/>
        <v/>
      </c>
      <c r="R2919" s="26" t="str">
        <f t="array" ref="R2919">IFERROR(IF(OR(J2919="",M2919="",F2919=""),"",IF(F2919="학생부종합",INDEX(종합배치표!$C:$Q,MATCH(J2919,종합배치표!$B:$B,0),(MATCH(M2919,{"A","B","C","D","E"},0)-1)*3+1),INDEX(교과배치표!$C:$Q,MATCH(J2919,교과배치표!$B:$B,0),(MATCH(M2919,{"A","B","C","D","E"},0)-1)*3+1))),"")</f>
        <v/>
      </c>
      <c r="S2919" s="26" t="str">
        <f t="array" ref="S2919">IFERROR(IF(OR(J2919="",M2919="",F2919=""),"",IF(F2919="학생부종합",INDEX(종합배치표!$C:$Q,MATCH(J2919,종합배치표!$B:$B,0),(MATCH(M2919,{"A","B","C","D","E"},0)-1)*3+2),INDEX(교과배치표!$C:$Q,MATCH(J2919,교과배치표!$B:$B,0),(MATCH(M2919,{"A","B","C","D","E"},0)-1)*3+2))),"")</f>
        <v/>
      </c>
      <c r="T2919" s="26" t="str">
        <f t="array" ref="T2919">IFERROR(IF(OR(J2919="",M2919="",F2919=""),"",IF(F2919="학생부종합",INDEX(종합배치표!$C:$Q,MATCH(J2919,종합배치표!$B:$B,0),(MATCH(M2919,{"A","B","C","D","E"},0)-1)*3+3),INDEX(교과배치표!$C:$Q,MATCH(J2919,교과배치표!$B:$B,0),(MATCH(M2919,{"A","B","C","D","E"},0)-1)*3+3))),"")</f>
        <v/>
      </c>
      <c r="V2919" s="140">
        <f t="shared" si="136"/>
        <v>2.7</v>
      </c>
      <c r="W2919" s="141" t="str">
        <f t="shared" si="137"/>
        <v/>
      </c>
    </row>
    <row r="2920" spans="2:23" ht="14.25" customHeight="1">
      <c r="B2920" s="20">
        <v>3305</v>
      </c>
      <c r="C2920" s="21" t="s">
        <v>22</v>
      </c>
      <c r="D2920" s="21" t="s">
        <v>22</v>
      </c>
      <c r="E2920" s="21" t="s">
        <v>1196</v>
      </c>
      <c r="F2920" s="21" t="s">
        <v>24</v>
      </c>
      <c r="G2920" s="22" t="s">
        <v>1198</v>
      </c>
      <c r="H2920" s="21" t="s">
        <v>164</v>
      </c>
      <c r="I2920" s="21" t="s">
        <v>27</v>
      </c>
      <c r="J2920" s="23"/>
      <c r="K2920" s="24">
        <v>16</v>
      </c>
      <c r="M2920" s="25" t="str">
        <f>IF(I2920="","",IF(I2920="인문",성적입력!$C$8,성적입력!$C$9))</f>
        <v>A</v>
      </c>
      <c r="N2920" s="26">
        <f>성적입력!$C$15</f>
        <v>3</v>
      </c>
      <c r="P2920" s="27" t="str">
        <f t="shared" si="135"/>
        <v/>
      </c>
      <c r="R2920" s="26" t="str">
        <f t="array" ref="R2920">IFERROR(IF(OR(J2920="",M2920="",F2920=""),"",IF(F2920="학생부종합",INDEX(종합배치표!$C:$Q,MATCH(J2920,종합배치표!$B:$B,0),(MATCH(M2920,{"A","B","C","D","E"},0)-1)*3+1),INDEX(교과배치표!$C:$Q,MATCH(J2920,교과배치표!$B:$B,0),(MATCH(M2920,{"A","B","C","D","E"},0)-1)*3+1))),"")</f>
        <v/>
      </c>
      <c r="S2920" s="26" t="str">
        <f t="array" ref="S2920">IFERROR(IF(OR(J2920="",M2920="",F2920=""),"",IF(F2920="학생부종합",INDEX(종합배치표!$C:$Q,MATCH(J2920,종합배치표!$B:$B,0),(MATCH(M2920,{"A","B","C","D","E"},0)-1)*3+2),INDEX(교과배치표!$C:$Q,MATCH(J2920,교과배치표!$B:$B,0),(MATCH(M2920,{"A","B","C","D","E"},0)-1)*3+2))),"")</f>
        <v/>
      </c>
      <c r="T2920" s="26" t="str">
        <f t="array" ref="T2920">IFERROR(IF(OR(J2920="",M2920="",F2920=""),"",IF(F2920="학생부종합",INDEX(종합배치표!$C:$Q,MATCH(J2920,종합배치표!$B:$B,0),(MATCH(M2920,{"A","B","C","D","E"},0)-1)*3+3),INDEX(교과배치표!$C:$Q,MATCH(J2920,교과배치표!$B:$B,0),(MATCH(M2920,{"A","B","C","D","E"},0)-1)*3+3))),"")</f>
        <v/>
      </c>
      <c r="V2920" s="140">
        <f t="shared" si="136"/>
        <v>2.7</v>
      </c>
      <c r="W2920" s="141" t="str">
        <f t="shared" si="137"/>
        <v/>
      </c>
    </row>
    <row r="2921" spans="2:23" ht="14.25" customHeight="1">
      <c r="B2921" s="20">
        <v>3306</v>
      </c>
      <c r="C2921" s="21" t="s">
        <v>22</v>
      </c>
      <c r="D2921" s="21" t="s">
        <v>22</v>
      </c>
      <c r="E2921" s="21" t="s">
        <v>1196</v>
      </c>
      <c r="F2921" s="21" t="s">
        <v>68</v>
      </c>
      <c r="G2921" s="21" t="s">
        <v>406</v>
      </c>
      <c r="H2921" s="21" t="s">
        <v>1205</v>
      </c>
      <c r="I2921" s="21" t="s">
        <v>27</v>
      </c>
      <c r="J2921" s="23"/>
      <c r="K2921" s="24">
        <v>11</v>
      </c>
      <c r="M2921" s="25" t="str">
        <f>IF(I2921="","",IF(I2921="인문",성적입력!$C$8,성적입력!$C$9))</f>
        <v>A</v>
      </c>
      <c r="N2921" s="26">
        <f>성적입력!$C$15</f>
        <v>3</v>
      </c>
      <c r="P2921" s="27" t="str">
        <f t="shared" si="135"/>
        <v/>
      </c>
      <c r="R2921" s="26" t="str">
        <f t="array" ref="R2921">IFERROR(IF(OR(J2921="",M2921="",F2921=""),"",IF(F2921="학생부종합",INDEX(종합배치표!$C:$Q,MATCH(J2921,종합배치표!$B:$B,0),(MATCH(M2921,{"A","B","C","D","E"},0)-1)*3+1),INDEX(교과배치표!$C:$Q,MATCH(J2921,교과배치표!$B:$B,0),(MATCH(M2921,{"A","B","C","D","E"},0)-1)*3+1))),"")</f>
        <v/>
      </c>
      <c r="S2921" s="26" t="str">
        <f t="array" ref="S2921">IFERROR(IF(OR(J2921="",M2921="",F2921=""),"",IF(F2921="학생부종합",INDEX(종합배치표!$C:$Q,MATCH(J2921,종합배치표!$B:$B,0),(MATCH(M2921,{"A","B","C","D","E"},0)-1)*3+2),INDEX(교과배치표!$C:$Q,MATCH(J2921,교과배치표!$B:$B,0),(MATCH(M2921,{"A","B","C","D","E"},0)-1)*3+2))),"")</f>
        <v/>
      </c>
      <c r="T2921" s="26" t="str">
        <f t="array" ref="T2921">IFERROR(IF(OR(J2921="",M2921="",F2921=""),"",IF(F2921="학생부종합",INDEX(종합배치표!$C:$Q,MATCH(J2921,종합배치표!$B:$B,0),(MATCH(M2921,{"A","B","C","D","E"},0)-1)*3+3),INDEX(교과배치표!$C:$Q,MATCH(J2921,교과배치표!$B:$B,0),(MATCH(M2921,{"A","B","C","D","E"},0)-1)*3+3))),"")</f>
        <v/>
      </c>
      <c r="V2921" s="140">
        <f t="shared" si="136"/>
        <v>2.7</v>
      </c>
      <c r="W2921" s="141" t="str">
        <f t="shared" si="137"/>
        <v/>
      </c>
    </row>
    <row r="2922" spans="2:23" ht="14.25" customHeight="1">
      <c r="B2922" s="20">
        <v>3308</v>
      </c>
      <c r="C2922" s="21" t="s">
        <v>22</v>
      </c>
      <c r="D2922" s="21" t="s">
        <v>22</v>
      </c>
      <c r="E2922" s="21" t="s">
        <v>1196</v>
      </c>
      <c r="F2922" s="21" t="s">
        <v>24</v>
      </c>
      <c r="G2922" s="22" t="s">
        <v>1198</v>
      </c>
      <c r="H2922" s="21" t="s">
        <v>1205</v>
      </c>
      <c r="I2922" s="21" t="s">
        <v>27</v>
      </c>
      <c r="J2922" s="23"/>
      <c r="K2922" s="24">
        <v>11</v>
      </c>
      <c r="M2922" s="25" t="str">
        <f>IF(I2922="","",IF(I2922="인문",성적입력!$C$8,성적입력!$C$9))</f>
        <v>A</v>
      </c>
      <c r="N2922" s="26">
        <f>성적입력!$C$15</f>
        <v>3</v>
      </c>
      <c r="P2922" s="27" t="str">
        <f t="shared" si="135"/>
        <v/>
      </c>
      <c r="R2922" s="26" t="str">
        <f t="array" ref="R2922">IFERROR(IF(OR(J2922="",M2922="",F2922=""),"",IF(F2922="학생부종합",INDEX(종합배치표!$C:$Q,MATCH(J2922,종합배치표!$B:$B,0),(MATCH(M2922,{"A","B","C","D","E"},0)-1)*3+1),INDEX(교과배치표!$C:$Q,MATCH(J2922,교과배치표!$B:$B,0),(MATCH(M2922,{"A","B","C","D","E"},0)-1)*3+1))),"")</f>
        <v/>
      </c>
      <c r="S2922" s="26" t="str">
        <f t="array" ref="S2922">IFERROR(IF(OR(J2922="",M2922="",F2922=""),"",IF(F2922="학생부종합",INDEX(종합배치표!$C:$Q,MATCH(J2922,종합배치표!$B:$B,0),(MATCH(M2922,{"A","B","C","D","E"},0)-1)*3+2),INDEX(교과배치표!$C:$Q,MATCH(J2922,교과배치표!$B:$B,0),(MATCH(M2922,{"A","B","C","D","E"},0)-1)*3+2))),"")</f>
        <v/>
      </c>
      <c r="T2922" s="26" t="str">
        <f t="array" ref="T2922">IFERROR(IF(OR(J2922="",M2922="",F2922=""),"",IF(F2922="학생부종합",INDEX(종합배치표!$C:$Q,MATCH(J2922,종합배치표!$B:$B,0),(MATCH(M2922,{"A","B","C","D","E"},0)-1)*3+3),INDEX(교과배치표!$C:$Q,MATCH(J2922,교과배치표!$B:$B,0),(MATCH(M2922,{"A","B","C","D","E"},0)-1)*3+3))),"")</f>
        <v/>
      </c>
      <c r="V2922" s="140">
        <f t="shared" si="136"/>
        <v>2.7</v>
      </c>
      <c r="W2922" s="141" t="str">
        <f t="shared" si="137"/>
        <v/>
      </c>
    </row>
    <row r="2923" spans="2:23" ht="14.25" customHeight="1">
      <c r="B2923" s="20">
        <v>3309</v>
      </c>
      <c r="C2923" s="21" t="s">
        <v>22</v>
      </c>
      <c r="D2923" s="21" t="s">
        <v>22</v>
      </c>
      <c r="E2923" s="21" t="s">
        <v>1196</v>
      </c>
      <c r="F2923" s="21" t="s">
        <v>68</v>
      </c>
      <c r="G2923" s="21" t="s">
        <v>406</v>
      </c>
      <c r="H2923" s="21" t="s">
        <v>50</v>
      </c>
      <c r="I2923" s="21" t="s">
        <v>27</v>
      </c>
      <c r="J2923" s="23"/>
      <c r="K2923" s="24">
        <v>5</v>
      </c>
      <c r="M2923" s="25" t="str">
        <f>IF(I2923="","",IF(I2923="인문",성적입력!$C$8,성적입력!$C$9))</f>
        <v>A</v>
      </c>
      <c r="N2923" s="26">
        <f>성적입력!$C$15</f>
        <v>3</v>
      </c>
      <c r="P2923" s="27" t="str">
        <f t="shared" si="135"/>
        <v/>
      </c>
      <c r="R2923" s="26" t="str">
        <f t="array" ref="R2923">IFERROR(IF(OR(J2923="",M2923="",F2923=""),"",IF(F2923="학생부종합",INDEX(종합배치표!$C:$Q,MATCH(J2923,종합배치표!$B:$B,0),(MATCH(M2923,{"A","B","C","D","E"},0)-1)*3+1),INDEX(교과배치표!$C:$Q,MATCH(J2923,교과배치표!$B:$B,0),(MATCH(M2923,{"A","B","C","D","E"},0)-1)*3+1))),"")</f>
        <v/>
      </c>
      <c r="S2923" s="26" t="str">
        <f t="array" ref="S2923">IFERROR(IF(OR(J2923="",M2923="",F2923=""),"",IF(F2923="학생부종합",INDEX(종합배치표!$C:$Q,MATCH(J2923,종합배치표!$B:$B,0),(MATCH(M2923,{"A","B","C","D","E"},0)-1)*3+2),INDEX(교과배치표!$C:$Q,MATCH(J2923,교과배치표!$B:$B,0),(MATCH(M2923,{"A","B","C","D","E"},0)-1)*3+2))),"")</f>
        <v/>
      </c>
      <c r="T2923" s="26" t="str">
        <f t="array" ref="T2923">IFERROR(IF(OR(J2923="",M2923="",F2923=""),"",IF(F2923="학생부종합",INDEX(종합배치표!$C:$Q,MATCH(J2923,종합배치표!$B:$B,0),(MATCH(M2923,{"A","B","C","D","E"},0)-1)*3+3),INDEX(교과배치표!$C:$Q,MATCH(J2923,교과배치표!$B:$B,0),(MATCH(M2923,{"A","B","C","D","E"},0)-1)*3+3))),"")</f>
        <v/>
      </c>
      <c r="V2923" s="140">
        <f t="shared" si="136"/>
        <v>2.7</v>
      </c>
      <c r="W2923" s="141" t="str">
        <f t="shared" si="137"/>
        <v/>
      </c>
    </row>
    <row r="2924" spans="2:23" ht="14.25" customHeight="1">
      <c r="B2924" s="20">
        <v>3311</v>
      </c>
      <c r="C2924" s="21" t="s">
        <v>22</v>
      </c>
      <c r="D2924" s="21" t="s">
        <v>22</v>
      </c>
      <c r="E2924" s="21" t="s">
        <v>1196</v>
      </c>
      <c r="F2924" s="21" t="s">
        <v>24</v>
      </c>
      <c r="G2924" s="22" t="s">
        <v>1198</v>
      </c>
      <c r="H2924" s="21" t="s">
        <v>50</v>
      </c>
      <c r="I2924" s="21" t="s">
        <v>27</v>
      </c>
      <c r="J2924" s="23"/>
      <c r="K2924" s="24">
        <v>9</v>
      </c>
      <c r="M2924" s="25" t="str">
        <f>IF(I2924="","",IF(I2924="인문",성적입력!$C$8,성적입력!$C$9))</f>
        <v>A</v>
      </c>
      <c r="N2924" s="26">
        <f>성적입력!$C$15</f>
        <v>3</v>
      </c>
      <c r="P2924" s="27" t="str">
        <f t="shared" si="135"/>
        <v/>
      </c>
      <c r="R2924" s="26" t="str">
        <f t="array" ref="R2924">IFERROR(IF(OR(J2924="",M2924="",F2924=""),"",IF(F2924="학생부종합",INDEX(종합배치표!$C:$Q,MATCH(J2924,종합배치표!$B:$B,0),(MATCH(M2924,{"A","B","C","D","E"},0)-1)*3+1),INDEX(교과배치표!$C:$Q,MATCH(J2924,교과배치표!$B:$B,0),(MATCH(M2924,{"A","B","C","D","E"},0)-1)*3+1))),"")</f>
        <v/>
      </c>
      <c r="S2924" s="26" t="str">
        <f t="array" ref="S2924">IFERROR(IF(OR(J2924="",M2924="",F2924=""),"",IF(F2924="학생부종합",INDEX(종합배치표!$C:$Q,MATCH(J2924,종합배치표!$B:$B,0),(MATCH(M2924,{"A","B","C","D","E"},0)-1)*3+2),INDEX(교과배치표!$C:$Q,MATCH(J2924,교과배치표!$B:$B,0),(MATCH(M2924,{"A","B","C","D","E"},0)-1)*3+2))),"")</f>
        <v/>
      </c>
      <c r="T2924" s="26" t="str">
        <f t="array" ref="T2924">IFERROR(IF(OR(J2924="",M2924="",F2924=""),"",IF(F2924="학생부종합",INDEX(종합배치표!$C:$Q,MATCH(J2924,종합배치표!$B:$B,0),(MATCH(M2924,{"A","B","C","D","E"},0)-1)*3+3),INDEX(교과배치표!$C:$Q,MATCH(J2924,교과배치표!$B:$B,0),(MATCH(M2924,{"A","B","C","D","E"},0)-1)*3+3))),"")</f>
        <v/>
      </c>
      <c r="V2924" s="140">
        <f t="shared" si="136"/>
        <v>2.7</v>
      </c>
      <c r="W2924" s="141" t="str">
        <f t="shared" si="137"/>
        <v/>
      </c>
    </row>
    <row r="2925" spans="2:23" ht="14.25" customHeight="1">
      <c r="B2925" s="20">
        <v>3312</v>
      </c>
      <c r="C2925" s="21" t="s">
        <v>22</v>
      </c>
      <c r="D2925" s="21" t="s">
        <v>22</v>
      </c>
      <c r="E2925" s="21" t="s">
        <v>1196</v>
      </c>
      <c r="F2925" s="21" t="s">
        <v>68</v>
      </c>
      <c r="G2925" s="21" t="s">
        <v>406</v>
      </c>
      <c r="H2925" s="21" t="s">
        <v>51</v>
      </c>
      <c r="I2925" s="21" t="s">
        <v>27</v>
      </c>
      <c r="J2925" s="23"/>
      <c r="K2925" s="24">
        <v>4</v>
      </c>
      <c r="M2925" s="25" t="str">
        <f>IF(I2925="","",IF(I2925="인문",성적입력!$C$8,성적입력!$C$9))</f>
        <v>A</v>
      </c>
      <c r="N2925" s="26">
        <f>성적입력!$C$15</f>
        <v>3</v>
      </c>
      <c r="P2925" s="27" t="str">
        <f t="shared" si="135"/>
        <v/>
      </c>
      <c r="R2925" s="26" t="str">
        <f t="array" ref="R2925">IFERROR(IF(OR(J2925="",M2925="",F2925=""),"",IF(F2925="학생부종합",INDEX(종합배치표!$C:$Q,MATCH(J2925,종합배치표!$B:$B,0),(MATCH(M2925,{"A","B","C","D","E"},0)-1)*3+1),INDEX(교과배치표!$C:$Q,MATCH(J2925,교과배치표!$B:$B,0),(MATCH(M2925,{"A","B","C","D","E"},0)-1)*3+1))),"")</f>
        <v/>
      </c>
      <c r="S2925" s="26" t="str">
        <f t="array" ref="S2925">IFERROR(IF(OR(J2925="",M2925="",F2925=""),"",IF(F2925="학생부종합",INDEX(종합배치표!$C:$Q,MATCH(J2925,종합배치표!$B:$B,0),(MATCH(M2925,{"A","B","C","D","E"},0)-1)*3+2),INDEX(교과배치표!$C:$Q,MATCH(J2925,교과배치표!$B:$B,0),(MATCH(M2925,{"A","B","C","D","E"},0)-1)*3+2))),"")</f>
        <v/>
      </c>
      <c r="T2925" s="26" t="str">
        <f t="array" ref="T2925">IFERROR(IF(OR(J2925="",M2925="",F2925=""),"",IF(F2925="학생부종합",INDEX(종합배치표!$C:$Q,MATCH(J2925,종합배치표!$B:$B,0),(MATCH(M2925,{"A","B","C","D","E"},0)-1)*3+3),INDEX(교과배치표!$C:$Q,MATCH(J2925,교과배치표!$B:$B,0),(MATCH(M2925,{"A","B","C","D","E"},0)-1)*3+3))),"")</f>
        <v/>
      </c>
      <c r="V2925" s="140">
        <f t="shared" si="136"/>
        <v>2.7</v>
      </c>
      <c r="W2925" s="141" t="str">
        <f t="shared" si="137"/>
        <v/>
      </c>
    </row>
    <row r="2926" spans="2:23" ht="14.25" customHeight="1">
      <c r="B2926" s="20">
        <v>3314</v>
      </c>
      <c r="C2926" s="21" t="s">
        <v>22</v>
      </c>
      <c r="D2926" s="21" t="s">
        <v>22</v>
      </c>
      <c r="E2926" s="21" t="s">
        <v>1196</v>
      </c>
      <c r="F2926" s="21" t="s">
        <v>24</v>
      </c>
      <c r="G2926" s="22" t="s">
        <v>1198</v>
      </c>
      <c r="H2926" s="21" t="s">
        <v>51</v>
      </c>
      <c r="I2926" s="21" t="s">
        <v>27</v>
      </c>
      <c r="J2926" s="23"/>
      <c r="K2926" s="24">
        <v>8</v>
      </c>
      <c r="M2926" s="25" t="str">
        <f>IF(I2926="","",IF(I2926="인문",성적입력!$C$8,성적입력!$C$9))</f>
        <v>A</v>
      </c>
      <c r="N2926" s="26">
        <f>성적입력!$C$15</f>
        <v>3</v>
      </c>
      <c r="P2926" s="27" t="str">
        <f t="shared" si="135"/>
        <v/>
      </c>
      <c r="R2926" s="26" t="str">
        <f t="array" ref="R2926">IFERROR(IF(OR(J2926="",M2926="",F2926=""),"",IF(F2926="학생부종합",INDEX(종합배치표!$C:$Q,MATCH(J2926,종합배치표!$B:$B,0),(MATCH(M2926,{"A","B","C","D","E"},0)-1)*3+1),INDEX(교과배치표!$C:$Q,MATCH(J2926,교과배치표!$B:$B,0),(MATCH(M2926,{"A","B","C","D","E"},0)-1)*3+1))),"")</f>
        <v/>
      </c>
      <c r="S2926" s="26" t="str">
        <f t="array" ref="S2926">IFERROR(IF(OR(J2926="",M2926="",F2926=""),"",IF(F2926="학생부종합",INDEX(종합배치표!$C:$Q,MATCH(J2926,종합배치표!$B:$B,0),(MATCH(M2926,{"A","B","C","D","E"},0)-1)*3+2),INDEX(교과배치표!$C:$Q,MATCH(J2926,교과배치표!$B:$B,0),(MATCH(M2926,{"A","B","C","D","E"},0)-1)*3+2))),"")</f>
        <v/>
      </c>
      <c r="T2926" s="26" t="str">
        <f t="array" ref="T2926">IFERROR(IF(OR(J2926="",M2926="",F2926=""),"",IF(F2926="학생부종합",INDEX(종합배치표!$C:$Q,MATCH(J2926,종합배치표!$B:$B,0),(MATCH(M2926,{"A","B","C","D","E"},0)-1)*3+3),INDEX(교과배치표!$C:$Q,MATCH(J2926,교과배치표!$B:$B,0),(MATCH(M2926,{"A","B","C","D","E"},0)-1)*3+3))),"")</f>
        <v/>
      </c>
      <c r="V2926" s="140">
        <f t="shared" si="136"/>
        <v>2.7</v>
      </c>
      <c r="W2926" s="141" t="str">
        <f t="shared" si="137"/>
        <v/>
      </c>
    </row>
    <row r="2927" spans="2:23" ht="14.25" customHeight="1">
      <c r="B2927" s="20">
        <v>3315</v>
      </c>
      <c r="C2927" s="21" t="s">
        <v>22</v>
      </c>
      <c r="D2927" s="21" t="s">
        <v>22</v>
      </c>
      <c r="E2927" s="21" t="s">
        <v>1196</v>
      </c>
      <c r="F2927" s="21" t="s">
        <v>68</v>
      </c>
      <c r="G2927" s="21" t="s">
        <v>406</v>
      </c>
      <c r="H2927" s="21" t="s">
        <v>560</v>
      </c>
      <c r="I2927" s="21" t="s">
        <v>27</v>
      </c>
      <c r="J2927" s="23"/>
      <c r="K2927" s="24">
        <v>9</v>
      </c>
      <c r="M2927" s="25" t="str">
        <f>IF(I2927="","",IF(I2927="인문",성적입력!$C$8,성적입력!$C$9))</f>
        <v>A</v>
      </c>
      <c r="N2927" s="26">
        <f>성적입력!$C$15</f>
        <v>3</v>
      </c>
      <c r="P2927" s="27" t="str">
        <f t="shared" si="135"/>
        <v/>
      </c>
      <c r="R2927" s="26" t="str">
        <f t="array" ref="R2927">IFERROR(IF(OR(J2927="",M2927="",F2927=""),"",IF(F2927="학생부종합",INDEX(종합배치표!$C:$Q,MATCH(J2927,종합배치표!$B:$B,0),(MATCH(M2927,{"A","B","C","D","E"},0)-1)*3+1),INDEX(교과배치표!$C:$Q,MATCH(J2927,교과배치표!$B:$B,0),(MATCH(M2927,{"A","B","C","D","E"},0)-1)*3+1))),"")</f>
        <v/>
      </c>
      <c r="S2927" s="26" t="str">
        <f t="array" ref="S2927">IFERROR(IF(OR(J2927="",M2927="",F2927=""),"",IF(F2927="학생부종합",INDEX(종합배치표!$C:$Q,MATCH(J2927,종합배치표!$B:$B,0),(MATCH(M2927,{"A","B","C","D","E"},0)-1)*3+2),INDEX(교과배치표!$C:$Q,MATCH(J2927,교과배치표!$B:$B,0),(MATCH(M2927,{"A","B","C","D","E"},0)-1)*3+2))),"")</f>
        <v/>
      </c>
      <c r="T2927" s="26" t="str">
        <f t="array" ref="T2927">IFERROR(IF(OR(J2927="",M2927="",F2927=""),"",IF(F2927="학생부종합",INDEX(종합배치표!$C:$Q,MATCH(J2927,종합배치표!$B:$B,0),(MATCH(M2927,{"A","B","C","D","E"},0)-1)*3+3),INDEX(교과배치표!$C:$Q,MATCH(J2927,교과배치표!$B:$B,0),(MATCH(M2927,{"A","B","C","D","E"},0)-1)*3+3))),"")</f>
        <v/>
      </c>
      <c r="V2927" s="140">
        <f t="shared" si="136"/>
        <v>2.7</v>
      </c>
      <c r="W2927" s="141" t="str">
        <f t="shared" si="137"/>
        <v/>
      </c>
    </row>
    <row r="2928" spans="2:23" ht="14.25" customHeight="1">
      <c r="B2928" s="20">
        <v>3317</v>
      </c>
      <c r="C2928" s="21" t="s">
        <v>22</v>
      </c>
      <c r="D2928" s="21" t="s">
        <v>22</v>
      </c>
      <c r="E2928" s="21" t="s">
        <v>1196</v>
      </c>
      <c r="F2928" s="21" t="s">
        <v>24</v>
      </c>
      <c r="G2928" s="22" t="s">
        <v>1198</v>
      </c>
      <c r="H2928" s="21" t="s">
        <v>560</v>
      </c>
      <c r="I2928" s="21" t="s">
        <v>27</v>
      </c>
      <c r="J2928" s="23"/>
      <c r="K2928" s="24">
        <v>11</v>
      </c>
      <c r="M2928" s="25" t="str">
        <f>IF(I2928="","",IF(I2928="인문",성적입력!$C$8,성적입력!$C$9))</f>
        <v>A</v>
      </c>
      <c r="N2928" s="26">
        <f>성적입력!$C$15</f>
        <v>3</v>
      </c>
      <c r="P2928" s="27" t="str">
        <f t="shared" si="135"/>
        <v/>
      </c>
      <c r="R2928" s="26" t="str">
        <f t="array" ref="R2928">IFERROR(IF(OR(J2928="",M2928="",F2928=""),"",IF(F2928="학생부종합",INDEX(종합배치표!$C:$Q,MATCH(J2928,종합배치표!$B:$B,0),(MATCH(M2928,{"A","B","C","D","E"},0)-1)*3+1),INDEX(교과배치표!$C:$Q,MATCH(J2928,교과배치표!$B:$B,0),(MATCH(M2928,{"A","B","C","D","E"},0)-1)*3+1))),"")</f>
        <v/>
      </c>
      <c r="S2928" s="26" t="str">
        <f t="array" ref="S2928">IFERROR(IF(OR(J2928="",M2928="",F2928=""),"",IF(F2928="학생부종합",INDEX(종합배치표!$C:$Q,MATCH(J2928,종합배치표!$B:$B,0),(MATCH(M2928,{"A","B","C","D","E"},0)-1)*3+2),INDEX(교과배치표!$C:$Q,MATCH(J2928,교과배치표!$B:$B,0),(MATCH(M2928,{"A","B","C","D","E"},0)-1)*3+2))),"")</f>
        <v/>
      </c>
      <c r="T2928" s="26" t="str">
        <f t="array" ref="T2928">IFERROR(IF(OR(J2928="",M2928="",F2928=""),"",IF(F2928="학생부종합",INDEX(종합배치표!$C:$Q,MATCH(J2928,종합배치표!$B:$B,0),(MATCH(M2928,{"A","B","C","D","E"},0)-1)*3+3),INDEX(교과배치표!$C:$Q,MATCH(J2928,교과배치표!$B:$B,0),(MATCH(M2928,{"A","B","C","D","E"},0)-1)*3+3))),"")</f>
        <v/>
      </c>
      <c r="V2928" s="140">
        <f t="shared" si="136"/>
        <v>2.7</v>
      </c>
      <c r="W2928" s="141" t="str">
        <f t="shared" si="137"/>
        <v/>
      </c>
    </row>
    <row r="2929" spans="2:23" ht="14.25" customHeight="1">
      <c r="B2929" s="20">
        <v>3318</v>
      </c>
      <c r="C2929" s="21" t="s">
        <v>22</v>
      </c>
      <c r="D2929" s="21" t="s">
        <v>22</v>
      </c>
      <c r="E2929" s="21" t="s">
        <v>1196</v>
      </c>
      <c r="F2929" s="21" t="s">
        <v>68</v>
      </c>
      <c r="G2929" s="21" t="s">
        <v>406</v>
      </c>
      <c r="H2929" s="21" t="s">
        <v>1206</v>
      </c>
      <c r="I2929" s="21" t="s">
        <v>60</v>
      </c>
      <c r="J2929" s="23"/>
      <c r="K2929" s="24">
        <v>20</v>
      </c>
      <c r="M2929" s="25" t="str">
        <f>IF(I2929="","",IF(I2929="인문",성적입력!$C$8,성적입력!$C$9))</f>
        <v>A</v>
      </c>
      <c r="N2929" s="26">
        <f>성적입력!$C$15</f>
        <v>3</v>
      </c>
      <c r="P2929" s="27" t="str">
        <f t="shared" si="135"/>
        <v/>
      </c>
      <c r="R2929" s="26" t="str">
        <f t="array" ref="R2929">IFERROR(IF(OR(J2929="",M2929="",F2929=""),"",IF(F2929="학생부종합",INDEX(종합배치표!$C:$Q,MATCH(J2929,종합배치표!$B:$B,0),(MATCH(M2929,{"A","B","C","D","E"},0)-1)*3+1),INDEX(교과배치표!$C:$Q,MATCH(J2929,교과배치표!$B:$B,0),(MATCH(M2929,{"A","B","C","D","E"},0)-1)*3+1))),"")</f>
        <v/>
      </c>
      <c r="S2929" s="26" t="str">
        <f t="array" ref="S2929">IFERROR(IF(OR(J2929="",M2929="",F2929=""),"",IF(F2929="학생부종합",INDEX(종합배치표!$C:$Q,MATCH(J2929,종합배치표!$B:$B,0),(MATCH(M2929,{"A","B","C","D","E"},0)-1)*3+2),INDEX(교과배치표!$C:$Q,MATCH(J2929,교과배치표!$B:$B,0),(MATCH(M2929,{"A","B","C","D","E"},0)-1)*3+2))),"")</f>
        <v/>
      </c>
      <c r="T2929" s="26" t="str">
        <f t="array" ref="T2929">IFERROR(IF(OR(J2929="",M2929="",F2929=""),"",IF(F2929="학생부종합",INDEX(종합배치표!$C:$Q,MATCH(J2929,종합배치표!$B:$B,0),(MATCH(M2929,{"A","B","C","D","E"},0)-1)*3+3),INDEX(교과배치표!$C:$Q,MATCH(J2929,교과배치표!$B:$B,0),(MATCH(M2929,{"A","B","C","D","E"},0)-1)*3+3))),"")</f>
        <v/>
      </c>
      <c r="V2929" s="140">
        <f t="shared" si="136"/>
        <v>2.7</v>
      </c>
      <c r="W2929" s="141" t="str">
        <f t="shared" si="137"/>
        <v/>
      </c>
    </row>
    <row r="2930" spans="2:23" ht="14.25" customHeight="1">
      <c r="B2930" s="20">
        <v>3319</v>
      </c>
      <c r="C2930" s="21" t="s">
        <v>22</v>
      </c>
      <c r="D2930" s="21" t="s">
        <v>22</v>
      </c>
      <c r="E2930" s="21" t="s">
        <v>1196</v>
      </c>
      <c r="F2930" s="21" t="s">
        <v>24</v>
      </c>
      <c r="G2930" s="22" t="s">
        <v>1198</v>
      </c>
      <c r="H2930" s="21" t="s">
        <v>1206</v>
      </c>
      <c r="I2930" s="21" t="s">
        <v>60</v>
      </c>
      <c r="J2930" s="23"/>
      <c r="K2930" s="24">
        <v>28</v>
      </c>
      <c r="M2930" s="25" t="str">
        <f>IF(I2930="","",IF(I2930="인문",성적입력!$C$8,성적입력!$C$9))</f>
        <v>A</v>
      </c>
      <c r="N2930" s="26">
        <f>성적입력!$C$15</f>
        <v>3</v>
      </c>
      <c r="P2930" s="27" t="str">
        <f t="shared" si="135"/>
        <v/>
      </c>
      <c r="R2930" s="26" t="str">
        <f t="array" ref="R2930">IFERROR(IF(OR(J2930="",M2930="",F2930=""),"",IF(F2930="학생부종합",INDEX(종합배치표!$C:$Q,MATCH(J2930,종합배치표!$B:$B,0),(MATCH(M2930,{"A","B","C","D","E"},0)-1)*3+1),INDEX(교과배치표!$C:$Q,MATCH(J2930,교과배치표!$B:$B,0),(MATCH(M2930,{"A","B","C","D","E"},0)-1)*3+1))),"")</f>
        <v/>
      </c>
      <c r="S2930" s="26" t="str">
        <f t="array" ref="S2930">IFERROR(IF(OR(J2930="",M2930="",F2930=""),"",IF(F2930="학생부종합",INDEX(종합배치표!$C:$Q,MATCH(J2930,종합배치표!$B:$B,0),(MATCH(M2930,{"A","B","C","D","E"},0)-1)*3+2),INDEX(교과배치표!$C:$Q,MATCH(J2930,교과배치표!$B:$B,0),(MATCH(M2930,{"A","B","C","D","E"},0)-1)*3+2))),"")</f>
        <v/>
      </c>
      <c r="T2930" s="26" t="str">
        <f t="array" ref="T2930">IFERROR(IF(OR(J2930="",M2930="",F2930=""),"",IF(F2930="학생부종합",INDEX(종합배치표!$C:$Q,MATCH(J2930,종합배치표!$B:$B,0),(MATCH(M2930,{"A","B","C","D","E"},0)-1)*3+3),INDEX(교과배치표!$C:$Q,MATCH(J2930,교과배치표!$B:$B,0),(MATCH(M2930,{"A","B","C","D","E"},0)-1)*3+3))),"")</f>
        <v/>
      </c>
      <c r="V2930" s="140">
        <f t="shared" si="136"/>
        <v>2.7</v>
      </c>
      <c r="W2930" s="141" t="str">
        <f t="shared" si="137"/>
        <v/>
      </c>
    </row>
    <row r="2931" spans="2:23" ht="14.25" customHeight="1">
      <c r="B2931" s="20">
        <v>3320</v>
      </c>
      <c r="C2931" s="21" t="s">
        <v>22</v>
      </c>
      <c r="D2931" s="21" t="s">
        <v>22</v>
      </c>
      <c r="E2931" s="21" t="s">
        <v>1196</v>
      </c>
      <c r="F2931" s="21" t="s">
        <v>68</v>
      </c>
      <c r="G2931" s="21" t="s">
        <v>406</v>
      </c>
      <c r="H2931" s="21" t="s">
        <v>95</v>
      </c>
      <c r="I2931" s="21" t="s">
        <v>60</v>
      </c>
      <c r="J2931" s="23"/>
      <c r="K2931" s="24">
        <v>8</v>
      </c>
      <c r="M2931" s="25" t="str">
        <f>IF(I2931="","",IF(I2931="인문",성적입력!$C$8,성적입력!$C$9))</f>
        <v>A</v>
      </c>
      <c r="N2931" s="26">
        <f>성적입력!$C$15</f>
        <v>3</v>
      </c>
      <c r="P2931" s="27" t="str">
        <f t="shared" si="135"/>
        <v/>
      </c>
      <c r="R2931" s="26" t="str">
        <f t="array" ref="R2931">IFERROR(IF(OR(J2931="",M2931="",F2931=""),"",IF(F2931="학생부종합",INDEX(종합배치표!$C:$Q,MATCH(J2931,종합배치표!$B:$B,0),(MATCH(M2931,{"A","B","C","D","E"},0)-1)*3+1),INDEX(교과배치표!$C:$Q,MATCH(J2931,교과배치표!$B:$B,0),(MATCH(M2931,{"A","B","C","D","E"},0)-1)*3+1))),"")</f>
        <v/>
      </c>
      <c r="S2931" s="26" t="str">
        <f t="array" ref="S2931">IFERROR(IF(OR(J2931="",M2931="",F2931=""),"",IF(F2931="학생부종합",INDEX(종합배치표!$C:$Q,MATCH(J2931,종합배치표!$B:$B,0),(MATCH(M2931,{"A","B","C","D","E"},0)-1)*3+2),INDEX(교과배치표!$C:$Q,MATCH(J2931,교과배치표!$B:$B,0),(MATCH(M2931,{"A","B","C","D","E"},0)-1)*3+2))),"")</f>
        <v/>
      </c>
      <c r="T2931" s="26" t="str">
        <f t="array" ref="T2931">IFERROR(IF(OR(J2931="",M2931="",F2931=""),"",IF(F2931="학생부종합",INDEX(종합배치표!$C:$Q,MATCH(J2931,종합배치표!$B:$B,0),(MATCH(M2931,{"A","B","C","D","E"},0)-1)*3+3),INDEX(교과배치표!$C:$Q,MATCH(J2931,교과배치표!$B:$B,0),(MATCH(M2931,{"A","B","C","D","E"},0)-1)*3+3))),"")</f>
        <v/>
      </c>
      <c r="V2931" s="140">
        <f t="shared" si="136"/>
        <v>2.7</v>
      </c>
      <c r="W2931" s="141" t="str">
        <f t="shared" si="137"/>
        <v/>
      </c>
    </row>
    <row r="2932" spans="2:23" ht="14.25" customHeight="1">
      <c r="B2932" s="20">
        <v>3321</v>
      </c>
      <c r="C2932" s="21" t="s">
        <v>22</v>
      </c>
      <c r="D2932" s="21" t="s">
        <v>22</v>
      </c>
      <c r="E2932" s="21" t="s">
        <v>1196</v>
      </c>
      <c r="F2932" s="21" t="s">
        <v>24</v>
      </c>
      <c r="G2932" s="22" t="s">
        <v>1198</v>
      </c>
      <c r="H2932" s="21" t="s">
        <v>95</v>
      </c>
      <c r="I2932" s="21" t="s">
        <v>60</v>
      </c>
      <c r="J2932" s="23"/>
      <c r="K2932" s="24">
        <v>11</v>
      </c>
      <c r="M2932" s="25" t="str">
        <f>IF(I2932="","",IF(I2932="인문",성적입력!$C$8,성적입력!$C$9))</f>
        <v>A</v>
      </c>
      <c r="N2932" s="26">
        <f>성적입력!$C$15</f>
        <v>3</v>
      </c>
      <c r="P2932" s="27" t="str">
        <f t="shared" si="135"/>
        <v/>
      </c>
      <c r="R2932" s="26" t="str">
        <f t="array" ref="R2932">IFERROR(IF(OR(J2932="",M2932="",F2932=""),"",IF(F2932="학생부종합",INDEX(종합배치표!$C:$Q,MATCH(J2932,종합배치표!$B:$B,0),(MATCH(M2932,{"A","B","C","D","E"},0)-1)*3+1),INDEX(교과배치표!$C:$Q,MATCH(J2932,교과배치표!$B:$B,0),(MATCH(M2932,{"A","B","C","D","E"},0)-1)*3+1))),"")</f>
        <v/>
      </c>
      <c r="S2932" s="26" t="str">
        <f t="array" ref="S2932">IFERROR(IF(OR(J2932="",M2932="",F2932=""),"",IF(F2932="학생부종합",INDEX(종합배치표!$C:$Q,MATCH(J2932,종합배치표!$B:$B,0),(MATCH(M2932,{"A","B","C","D","E"},0)-1)*3+2),INDEX(교과배치표!$C:$Q,MATCH(J2932,교과배치표!$B:$B,0),(MATCH(M2932,{"A","B","C","D","E"},0)-1)*3+2))),"")</f>
        <v/>
      </c>
      <c r="T2932" s="26" t="str">
        <f t="array" ref="T2932">IFERROR(IF(OR(J2932="",M2932="",F2932=""),"",IF(F2932="학생부종합",INDEX(종합배치표!$C:$Q,MATCH(J2932,종합배치표!$B:$B,0),(MATCH(M2932,{"A","B","C","D","E"},0)-1)*3+3),INDEX(교과배치표!$C:$Q,MATCH(J2932,교과배치표!$B:$B,0),(MATCH(M2932,{"A","B","C","D","E"},0)-1)*3+3))),"")</f>
        <v/>
      </c>
      <c r="V2932" s="140">
        <f t="shared" si="136"/>
        <v>2.7</v>
      </c>
      <c r="W2932" s="141" t="str">
        <f t="shared" si="137"/>
        <v/>
      </c>
    </row>
    <row r="2933" spans="2:23" ht="14.25" customHeight="1">
      <c r="B2933" s="20">
        <v>3322</v>
      </c>
      <c r="C2933" s="21" t="s">
        <v>22</v>
      </c>
      <c r="D2933" s="21" t="s">
        <v>22</v>
      </c>
      <c r="E2933" s="21" t="s">
        <v>1196</v>
      </c>
      <c r="F2933" s="21" t="s">
        <v>68</v>
      </c>
      <c r="G2933" s="21" t="s">
        <v>406</v>
      </c>
      <c r="H2933" s="21" t="s">
        <v>426</v>
      </c>
      <c r="I2933" s="21" t="s">
        <v>60</v>
      </c>
      <c r="J2933" s="23"/>
      <c r="K2933" s="24">
        <v>20</v>
      </c>
      <c r="M2933" s="25" t="str">
        <f>IF(I2933="","",IF(I2933="인문",성적입력!$C$8,성적입력!$C$9))</f>
        <v>A</v>
      </c>
      <c r="N2933" s="26">
        <f>성적입력!$C$15</f>
        <v>3</v>
      </c>
      <c r="P2933" s="27" t="str">
        <f t="shared" si="135"/>
        <v/>
      </c>
      <c r="R2933" s="26" t="str">
        <f t="array" ref="R2933">IFERROR(IF(OR(J2933="",M2933="",F2933=""),"",IF(F2933="학생부종합",INDEX(종합배치표!$C:$Q,MATCH(J2933,종합배치표!$B:$B,0),(MATCH(M2933,{"A","B","C","D","E"},0)-1)*3+1),INDEX(교과배치표!$C:$Q,MATCH(J2933,교과배치표!$B:$B,0),(MATCH(M2933,{"A","B","C","D","E"},0)-1)*3+1))),"")</f>
        <v/>
      </c>
      <c r="S2933" s="26" t="str">
        <f t="array" ref="S2933">IFERROR(IF(OR(J2933="",M2933="",F2933=""),"",IF(F2933="학생부종합",INDEX(종합배치표!$C:$Q,MATCH(J2933,종합배치표!$B:$B,0),(MATCH(M2933,{"A","B","C","D","E"},0)-1)*3+2),INDEX(교과배치표!$C:$Q,MATCH(J2933,교과배치표!$B:$B,0),(MATCH(M2933,{"A","B","C","D","E"},0)-1)*3+2))),"")</f>
        <v/>
      </c>
      <c r="T2933" s="26" t="str">
        <f t="array" ref="T2933">IFERROR(IF(OR(J2933="",M2933="",F2933=""),"",IF(F2933="학생부종합",INDEX(종합배치표!$C:$Q,MATCH(J2933,종합배치표!$B:$B,0),(MATCH(M2933,{"A","B","C","D","E"},0)-1)*3+3),INDEX(교과배치표!$C:$Q,MATCH(J2933,교과배치표!$B:$B,0),(MATCH(M2933,{"A","B","C","D","E"},0)-1)*3+3))),"")</f>
        <v/>
      </c>
      <c r="V2933" s="140">
        <f t="shared" si="136"/>
        <v>2.7</v>
      </c>
      <c r="W2933" s="141" t="str">
        <f t="shared" si="137"/>
        <v/>
      </c>
    </row>
    <row r="2934" spans="2:23" ht="14.25" customHeight="1">
      <c r="B2934" s="20">
        <v>3323</v>
      </c>
      <c r="C2934" s="21" t="s">
        <v>22</v>
      </c>
      <c r="D2934" s="21" t="s">
        <v>22</v>
      </c>
      <c r="E2934" s="21" t="s">
        <v>1196</v>
      </c>
      <c r="F2934" s="21" t="s">
        <v>24</v>
      </c>
      <c r="G2934" s="22" t="s">
        <v>1198</v>
      </c>
      <c r="H2934" s="21" t="s">
        <v>426</v>
      </c>
      <c r="I2934" s="21" t="s">
        <v>60</v>
      </c>
      <c r="J2934" s="23"/>
      <c r="K2934" s="24">
        <v>24</v>
      </c>
      <c r="M2934" s="25" t="str">
        <f>IF(I2934="","",IF(I2934="인문",성적입력!$C$8,성적입력!$C$9))</f>
        <v>A</v>
      </c>
      <c r="N2934" s="26">
        <f>성적입력!$C$15</f>
        <v>3</v>
      </c>
      <c r="P2934" s="27" t="str">
        <f t="shared" si="135"/>
        <v/>
      </c>
      <c r="R2934" s="26" t="str">
        <f t="array" ref="R2934">IFERROR(IF(OR(J2934="",M2934="",F2934=""),"",IF(F2934="학생부종합",INDEX(종합배치표!$C:$Q,MATCH(J2934,종합배치표!$B:$B,0),(MATCH(M2934,{"A","B","C","D","E"},0)-1)*3+1),INDEX(교과배치표!$C:$Q,MATCH(J2934,교과배치표!$B:$B,0),(MATCH(M2934,{"A","B","C","D","E"},0)-1)*3+1))),"")</f>
        <v/>
      </c>
      <c r="S2934" s="26" t="str">
        <f t="array" ref="S2934">IFERROR(IF(OR(J2934="",M2934="",F2934=""),"",IF(F2934="학생부종합",INDEX(종합배치표!$C:$Q,MATCH(J2934,종합배치표!$B:$B,0),(MATCH(M2934,{"A","B","C","D","E"},0)-1)*3+2),INDEX(교과배치표!$C:$Q,MATCH(J2934,교과배치표!$B:$B,0),(MATCH(M2934,{"A","B","C","D","E"},0)-1)*3+2))),"")</f>
        <v/>
      </c>
      <c r="T2934" s="26" t="str">
        <f t="array" ref="T2934">IFERROR(IF(OR(J2934="",M2934="",F2934=""),"",IF(F2934="학생부종합",INDEX(종합배치표!$C:$Q,MATCH(J2934,종합배치표!$B:$B,0),(MATCH(M2934,{"A","B","C","D","E"},0)-1)*3+3),INDEX(교과배치표!$C:$Q,MATCH(J2934,교과배치표!$B:$B,0),(MATCH(M2934,{"A","B","C","D","E"},0)-1)*3+3))),"")</f>
        <v/>
      </c>
      <c r="V2934" s="140">
        <f t="shared" si="136"/>
        <v>2.7</v>
      </c>
      <c r="W2934" s="141" t="str">
        <f t="shared" si="137"/>
        <v/>
      </c>
    </row>
    <row r="2935" spans="2:23" ht="14.25" customHeight="1">
      <c r="B2935" s="20">
        <v>3324</v>
      </c>
      <c r="C2935" s="21" t="s">
        <v>22</v>
      </c>
      <c r="D2935" s="21" t="s">
        <v>22</v>
      </c>
      <c r="E2935" s="21" t="s">
        <v>1196</v>
      </c>
      <c r="F2935" s="21" t="s">
        <v>68</v>
      </c>
      <c r="G2935" s="21" t="s">
        <v>406</v>
      </c>
      <c r="H2935" s="21" t="s">
        <v>1207</v>
      </c>
      <c r="I2935" s="21" t="s">
        <v>27</v>
      </c>
      <c r="J2935" s="23"/>
      <c r="K2935" s="24">
        <v>4</v>
      </c>
      <c r="M2935" s="25" t="str">
        <f>IF(I2935="","",IF(I2935="인문",성적입력!$C$8,성적입력!$C$9))</f>
        <v>A</v>
      </c>
      <c r="N2935" s="26">
        <f>성적입력!$C$15</f>
        <v>3</v>
      </c>
      <c r="P2935" s="27" t="str">
        <f t="shared" si="135"/>
        <v/>
      </c>
      <c r="R2935" s="26" t="str">
        <f t="array" ref="R2935">IFERROR(IF(OR(J2935="",M2935="",F2935=""),"",IF(F2935="학생부종합",INDEX(종합배치표!$C:$Q,MATCH(J2935,종합배치표!$B:$B,0),(MATCH(M2935,{"A","B","C","D","E"},0)-1)*3+1),INDEX(교과배치표!$C:$Q,MATCH(J2935,교과배치표!$B:$B,0),(MATCH(M2935,{"A","B","C","D","E"},0)-1)*3+1))),"")</f>
        <v/>
      </c>
      <c r="S2935" s="26" t="str">
        <f t="array" ref="S2935">IFERROR(IF(OR(J2935="",M2935="",F2935=""),"",IF(F2935="학생부종합",INDEX(종합배치표!$C:$Q,MATCH(J2935,종합배치표!$B:$B,0),(MATCH(M2935,{"A","B","C","D","E"},0)-1)*3+2),INDEX(교과배치표!$C:$Q,MATCH(J2935,교과배치표!$B:$B,0),(MATCH(M2935,{"A","B","C","D","E"},0)-1)*3+2))),"")</f>
        <v/>
      </c>
      <c r="T2935" s="26" t="str">
        <f t="array" ref="T2935">IFERROR(IF(OR(J2935="",M2935="",F2935=""),"",IF(F2935="학생부종합",INDEX(종합배치표!$C:$Q,MATCH(J2935,종합배치표!$B:$B,0),(MATCH(M2935,{"A","B","C","D","E"},0)-1)*3+3),INDEX(교과배치표!$C:$Q,MATCH(J2935,교과배치표!$B:$B,0),(MATCH(M2935,{"A","B","C","D","E"},0)-1)*3+3))),"")</f>
        <v/>
      </c>
      <c r="V2935" s="140">
        <f t="shared" si="136"/>
        <v>2.7</v>
      </c>
      <c r="W2935" s="141" t="str">
        <f t="shared" si="137"/>
        <v/>
      </c>
    </row>
    <row r="2936" spans="2:23" ht="14.25" customHeight="1">
      <c r="B2936" s="20">
        <v>3326</v>
      </c>
      <c r="C2936" s="21" t="s">
        <v>22</v>
      </c>
      <c r="D2936" s="21" t="s">
        <v>22</v>
      </c>
      <c r="E2936" s="21" t="s">
        <v>1196</v>
      </c>
      <c r="F2936" s="21" t="s">
        <v>24</v>
      </c>
      <c r="G2936" s="22" t="s">
        <v>1198</v>
      </c>
      <c r="H2936" s="21" t="s">
        <v>1207</v>
      </c>
      <c r="I2936" s="21" t="s">
        <v>27</v>
      </c>
      <c r="J2936" s="23"/>
      <c r="K2936" s="24">
        <v>6</v>
      </c>
      <c r="M2936" s="25" t="str">
        <f>IF(I2936="","",IF(I2936="인문",성적입력!$C$8,성적입력!$C$9))</f>
        <v>A</v>
      </c>
      <c r="N2936" s="26">
        <f>성적입력!$C$15</f>
        <v>3</v>
      </c>
      <c r="P2936" s="27" t="str">
        <f t="shared" si="135"/>
        <v/>
      </c>
      <c r="R2936" s="26" t="str">
        <f t="array" ref="R2936">IFERROR(IF(OR(J2936="",M2936="",F2936=""),"",IF(F2936="학생부종합",INDEX(종합배치표!$C:$Q,MATCH(J2936,종합배치표!$B:$B,0),(MATCH(M2936,{"A","B","C","D","E"},0)-1)*3+1),INDEX(교과배치표!$C:$Q,MATCH(J2936,교과배치표!$B:$B,0),(MATCH(M2936,{"A","B","C","D","E"},0)-1)*3+1))),"")</f>
        <v/>
      </c>
      <c r="S2936" s="26" t="str">
        <f t="array" ref="S2936">IFERROR(IF(OR(J2936="",M2936="",F2936=""),"",IF(F2936="학생부종합",INDEX(종합배치표!$C:$Q,MATCH(J2936,종합배치표!$B:$B,0),(MATCH(M2936,{"A","B","C","D","E"},0)-1)*3+2),INDEX(교과배치표!$C:$Q,MATCH(J2936,교과배치표!$B:$B,0),(MATCH(M2936,{"A","B","C","D","E"},0)-1)*3+2))),"")</f>
        <v/>
      </c>
      <c r="T2936" s="26" t="str">
        <f t="array" ref="T2936">IFERROR(IF(OR(J2936="",M2936="",F2936=""),"",IF(F2936="학생부종합",INDEX(종합배치표!$C:$Q,MATCH(J2936,종합배치표!$B:$B,0),(MATCH(M2936,{"A","B","C","D","E"},0)-1)*3+3),INDEX(교과배치표!$C:$Q,MATCH(J2936,교과배치표!$B:$B,0),(MATCH(M2936,{"A","B","C","D","E"},0)-1)*3+3))),"")</f>
        <v/>
      </c>
      <c r="V2936" s="140">
        <f t="shared" si="136"/>
        <v>2.7</v>
      </c>
      <c r="W2936" s="141" t="str">
        <f t="shared" si="137"/>
        <v/>
      </c>
    </row>
    <row r="2937" spans="2:23" ht="14.25" customHeight="1">
      <c r="B2937" s="20">
        <v>3327</v>
      </c>
      <c r="C2937" s="21" t="s">
        <v>22</v>
      </c>
      <c r="D2937" s="21" t="s">
        <v>22</v>
      </c>
      <c r="E2937" s="21" t="s">
        <v>1196</v>
      </c>
      <c r="F2937" s="21" t="s">
        <v>68</v>
      </c>
      <c r="G2937" s="21" t="s">
        <v>406</v>
      </c>
      <c r="H2937" s="21" t="s">
        <v>53</v>
      </c>
      <c r="I2937" s="21" t="s">
        <v>27</v>
      </c>
      <c r="J2937" s="23"/>
      <c r="K2937" s="24">
        <v>14</v>
      </c>
      <c r="M2937" s="25" t="str">
        <f>IF(I2937="","",IF(I2937="인문",성적입력!$C$8,성적입력!$C$9))</f>
        <v>A</v>
      </c>
      <c r="N2937" s="26">
        <f>성적입력!$C$15</f>
        <v>3</v>
      </c>
      <c r="P2937" s="27" t="str">
        <f t="shared" si="135"/>
        <v/>
      </c>
      <c r="R2937" s="26" t="str">
        <f t="array" ref="R2937">IFERROR(IF(OR(J2937="",M2937="",F2937=""),"",IF(F2937="학생부종합",INDEX(종합배치표!$C:$Q,MATCH(J2937,종합배치표!$B:$B,0),(MATCH(M2937,{"A","B","C","D","E"},0)-1)*3+1),INDEX(교과배치표!$C:$Q,MATCH(J2937,교과배치표!$B:$B,0),(MATCH(M2937,{"A","B","C","D","E"},0)-1)*3+1))),"")</f>
        <v/>
      </c>
      <c r="S2937" s="26" t="str">
        <f t="array" ref="S2937">IFERROR(IF(OR(J2937="",M2937="",F2937=""),"",IF(F2937="학생부종합",INDEX(종합배치표!$C:$Q,MATCH(J2937,종합배치표!$B:$B,0),(MATCH(M2937,{"A","B","C","D","E"},0)-1)*3+2),INDEX(교과배치표!$C:$Q,MATCH(J2937,교과배치표!$B:$B,0),(MATCH(M2937,{"A","B","C","D","E"},0)-1)*3+2))),"")</f>
        <v/>
      </c>
      <c r="T2937" s="26" t="str">
        <f t="array" ref="T2937">IFERROR(IF(OR(J2937="",M2937="",F2937=""),"",IF(F2937="학생부종합",INDEX(종합배치표!$C:$Q,MATCH(J2937,종합배치표!$B:$B,0),(MATCH(M2937,{"A","B","C","D","E"},0)-1)*3+3),INDEX(교과배치표!$C:$Q,MATCH(J2937,교과배치표!$B:$B,0),(MATCH(M2937,{"A","B","C","D","E"},0)-1)*3+3))),"")</f>
        <v/>
      </c>
      <c r="V2937" s="140">
        <f t="shared" si="136"/>
        <v>2.7</v>
      </c>
      <c r="W2937" s="141" t="str">
        <f t="shared" si="137"/>
        <v/>
      </c>
    </row>
    <row r="2938" spans="2:23" ht="14.25" customHeight="1">
      <c r="B2938" s="20">
        <v>3329</v>
      </c>
      <c r="C2938" s="21" t="s">
        <v>22</v>
      </c>
      <c r="D2938" s="21" t="s">
        <v>22</v>
      </c>
      <c r="E2938" s="21" t="s">
        <v>1196</v>
      </c>
      <c r="F2938" s="21" t="s">
        <v>24</v>
      </c>
      <c r="G2938" s="22" t="s">
        <v>1198</v>
      </c>
      <c r="H2938" s="21" t="s">
        <v>53</v>
      </c>
      <c r="I2938" s="21" t="s">
        <v>27</v>
      </c>
      <c r="J2938" s="23"/>
      <c r="K2938" s="24">
        <v>21</v>
      </c>
      <c r="M2938" s="25" t="str">
        <f>IF(I2938="","",IF(I2938="인문",성적입력!$C$8,성적입력!$C$9))</f>
        <v>A</v>
      </c>
      <c r="N2938" s="26">
        <f>성적입력!$C$15</f>
        <v>3</v>
      </c>
      <c r="P2938" s="27" t="str">
        <f t="shared" si="135"/>
        <v/>
      </c>
      <c r="R2938" s="26" t="str">
        <f t="array" ref="R2938">IFERROR(IF(OR(J2938="",M2938="",F2938=""),"",IF(F2938="학생부종합",INDEX(종합배치표!$C:$Q,MATCH(J2938,종합배치표!$B:$B,0),(MATCH(M2938,{"A","B","C","D","E"},0)-1)*3+1),INDEX(교과배치표!$C:$Q,MATCH(J2938,교과배치표!$B:$B,0),(MATCH(M2938,{"A","B","C","D","E"},0)-1)*3+1))),"")</f>
        <v/>
      </c>
      <c r="S2938" s="26" t="str">
        <f t="array" ref="S2938">IFERROR(IF(OR(J2938="",M2938="",F2938=""),"",IF(F2938="학생부종합",INDEX(종합배치표!$C:$Q,MATCH(J2938,종합배치표!$B:$B,0),(MATCH(M2938,{"A","B","C","D","E"},0)-1)*3+2),INDEX(교과배치표!$C:$Q,MATCH(J2938,교과배치표!$B:$B,0),(MATCH(M2938,{"A","B","C","D","E"},0)-1)*3+2))),"")</f>
        <v/>
      </c>
      <c r="T2938" s="26" t="str">
        <f t="array" ref="T2938">IFERROR(IF(OR(J2938="",M2938="",F2938=""),"",IF(F2938="학생부종합",INDEX(종합배치표!$C:$Q,MATCH(J2938,종합배치표!$B:$B,0),(MATCH(M2938,{"A","B","C","D","E"},0)-1)*3+3),INDEX(교과배치표!$C:$Q,MATCH(J2938,교과배치표!$B:$B,0),(MATCH(M2938,{"A","B","C","D","E"},0)-1)*3+3))),"")</f>
        <v/>
      </c>
      <c r="V2938" s="140">
        <f t="shared" si="136"/>
        <v>2.7</v>
      </c>
      <c r="W2938" s="141" t="str">
        <f t="shared" si="137"/>
        <v/>
      </c>
    </row>
    <row r="2939" spans="2:23" ht="14.25" customHeight="1">
      <c r="B2939" s="20">
        <v>3330</v>
      </c>
      <c r="C2939" s="21" t="s">
        <v>22</v>
      </c>
      <c r="D2939" s="21" t="s">
        <v>22</v>
      </c>
      <c r="E2939" s="21" t="s">
        <v>1196</v>
      </c>
      <c r="F2939" s="21" t="s">
        <v>68</v>
      </c>
      <c r="G2939" s="21" t="s">
        <v>406</v>
      </c>
      <c r="H2939" s="21" t="s">
        <v>1208</v>
      </c>
      <c r="I2939" s="21" t="s">
        <v>60</v>
      </c>
      <c r="J2939" s="23"/>
      <c r="K2939" s="24">
        <v>9</v>
      </c>
      <c r="M2939" s="25" t="str">
        <f>IF(I2939="","",IF(I2939="인문",성적입력!$C$8,성적입력!$C$9))</f>
        <v>A</v>
      </c>
      <c r="N2939" s="26">
        <f>성적입력!$C$15</f>
        <v>3</v>
      </c>
      <c r="P2939" s="27" t="str">
        <f t="shared" si="135"/>
        <v/>
      </c>
      <c r="R2939" s="26" t="str">
        <f t="array" ref="R2939">IFERROR(IF(OR(J2939="",M2939="",F2939=""),"",IF(F2939="학생부종합",INDEX(종합배치표!$C:$Q,MATCH(J2939,종합배치표!$B:$B,0),(MATCH(M2939,{"A","B","C","D","E"},0)-1)*3+1),INDEX(교과배치표!$C:$Q,MATCH(J2939,교과배치표!$B:$B,0),(MATCH(M2939,{"A","B","C","D","E"},0)-1)*3+1))),"")</f>
        <v/>
      </c>
      <c r="S2939" s="26" t="str">
        <f t="array" ref="S2939">IFERROR(IF(OR(J2939="",M2939="",F2939=""),"",IF(F2939="학생부종합",INDEX(종합배치표!$C:$Q,MATCH(J2939,종합배치표!$B:$B,0),(MATCH(M2939,{"A","B","C","D","E"},0)-1)*3+2),INDEX(교과배치표!$C:$Q,MATCH(J2939,교과배치표!$B:$B,0),(MATCH(M2939,{"A","B","C","D","E"},0)-1)*3+2))),"")</f>
        <v/>
      </c>
      <c r="T2939" s="26" t="str">
        <f t="array" ref="T2939">IFERROR(IF(OR(J2939="",M2939="",F2939=""),"",IF(F2939="학생부종합",INDEX(종합배치표!$C:$Q,MATCH(J2939,종합배치표!$B:$B,0),(MATCH(M2939,{"A","B","C","D","E"},0)-1)*3+3),INDEX(교과배치표!$C:$Q,MATCH(J2939,교과배치표!$B:$B,0),(MATCH(M2939,{"A","B","C","D","E"},0)-1)*3+3))),"")</f>
        <v/>
      </c>
      <c r="V2939" s="140">
        <f t="shared" si="136"/>
        <v>2.7</v>
      </c>
      <c r="W2939" s="141" t="str">
        <f t="shared" si="137"/>
        <v/>
      </c>
    </row>
    <row r="2940" spans="2:23" ht="14.25" customHeight="1">
      <c r="B2940" s="20">
        <v>3331</v>
      </c>
      <c r="C2940" s="21" t="s">
        <v>22</v>
      </c>
      <c r="D2940" s="21" t="s">
        <v>22</v>
      </c>
      <c r="E2940" s="21" t="s">
        <v>1196</v>
      </c>
      <c r="F2940" s="21" t="s">
        <v>24</v>
      </c>
      <c r="G2940" s="22" t="s">
        <v>1198</v>
      </c>
      <c r="H2940" s="21" t="s">
        <v>1208</v>
      </c>
      <c r="I2940" s="21" t="s">
        <v>60</v>
      </c>
      <c r="J2940" s="23"/>
      <c r="K2940" s="24">
        <v>16</v>
      </c>
      <c r="M2940" s="25" t="str">
        <f>IF(I2940="","",IF(I2940="인문",성적입력!$C$8,성적입력!$C$9))</f>
        <v>A</v>
      </c>
      <c r="N2940" s="26">
        <f>성적입력!$C$15</f>
        <v>3</v>
      </c>
      <c r="P2940" s="27" t="str">
        <f t="shared" si="135"/>
        <v/>
      </c>
      <c r="R2940" s="26" t="str">
        <f t="array" ref="R2940">IFERROR(IF(OR(J2940="",M2940="",F2940=""),"",IF(F2940="학생부종합",INDEX(종합배치표!$C:$Q,MATCH(J2940,종합배치표!$B:$B,0),(MATCH(M2940,{"A","B","C","D","E"},0)-1)*3+1),INDEX(교과배치표!$C:$Q,MATCH(J2940,교과배치표!$B:$B,0),(MATCH(M2940,{"A","B","C","D","E"},0)-1)*3+1))),"")</f>
        <v/>
      </c>
      <c r="S2940" s="26" t="str">
        <f t="array" ref="S2940">IFERROR(IF(OR(J2940="",M2940="",F2940=""),"",IF(F2940="학생부종합",INDEX(종합배치표!$C:$Q,MATCH(J2940,종합배치표!$B:$B,0),(MATCH(M2940,{"A","B","C","D","E"},0)-1)*3+2),INDEX(교과배치표!$C:$Q,MATCH(J2940,교과배치표!$B:$B,0),(MATCH(M2940,{"A","B","C","D","E"},0)-1)*3+2))),"")</f>
        <v/>
      </c>
      <c r="T2940" s="26" t="str">
        <f t="array" ref="T2940">IFERROR(IF(OR(J2940="",M2940="",F2940=""),"",IF(F2940="학생부종합",INDEX(종합배치표!$C:$Q,MATCH(J2940,종합배치표!$B:$B,0),(MATCH(M2940,{"A","B","C","D","E"},0)-1)*3+3),INDEX(교과배치표!$C:$Q,MATCH(J2940,교과배치표!$B:$B,0),(MATCH(M2940,{"A","B","C","D","E"},0)-1)*3+3))),"")</f>
        <v/>
      </c>
      <c r="V2940" s="140">
        <f t="shared" si="136"/>
        <v>2.7</v>
      </c>
      <c r="W2940" s="141" t="str">
        <f t="shared" si="137"/>
        <v/>
      </c>
    </row>
    <row r="2941" spans="2:23" ht="14.25" customHeight="1">
      <c r="B2941" s="20">
        <v>3332</v>
      </c>
      <c r="C2941" s="21" t="s">
        <v>22</v>
      </c>
      <c r="D2941" s="21" t="s">
        <v>22</v>
      </c>
      <c r="E2941" s="21" t="s">
        <v>1196</v>
      </c>
      <c r="F2941" s="21" t="s">
        <v>68</v>
      </c>
      <c r="G2941" s="21" t="s">
        <v>406</v>
      </c>
      <c r="H2941" s="21" t="s">
        <v>54</v>
      </c>
      <c r="I2941" s="21" t="s">
        <v>27</v>
      </c>
      <c r="J2941" s="23"/>
      <c r="K2941" s="24">
        <v>8</v>
      </c>
      <c r="M2941" s="25" t="str">
        <f>IF(I2941="","",IF(I2941="인문",성적입력!$C$8,성적입력!$C$9))</f>
        <v>A</v>
      </c>
      <c r="N2941" s="26">
        <f>성적입력!$C$15</f>
        <v>3</v>
      </c>
      <c r="P2941" s="27" t="str">
        <f t="shared" si="135"/>
        <v/>
      </c>
      <c r="R2941" s="26" t="str">
        <f t="array" ref="R2941">IFERROR(IF(OR(J2941="",M2941="",F2941=""),"",IF(F2941="학생부종합",INDEX(종합배치표!$C:$Q,MATCH(J2941,종합배치표!$B:$B,0),(MATCH(M2941,{"A","B","C","D","E"},0)-1)*3+1),INDEX(교과배치표!$C:$Q,MATCH(J2941,교과배치표!$B:$B,0),(MATCH(M2941,{"A","B","C","D","E"},0)-1)*3+1))),"")</f>
        <v/>
      </c>
      <c r="S2941" s="26" t="str">
        <f t="array" ref="S2941">IFERROR(IF(OR(J2941="",M2941="",F2941=""),"",IF(F2941="학생부종합",INDEX(종합배치표!$C:$Q,MATCH(J2941,종합배치표!$B:$B,0),(MATCH(M2941,{"A","B","C","D","E"},0)-1)*3+2),INDEX(교과배치표!$C:$Q,MATCH(J2941,교과배치표!$B:$B,0),(MATCH(M2941,{"A","B","C","D","E"},0)-1)*3+2))),"")</f>
        <v/>
      </c>
      <c r="T2941" s="26" t="str">
        <f t="array" ref="T2941">IFERROR(IF(OR(J2941="",M2941="",F2941=""),"",IF(F2941="학생부종합",INDEX(종합배치표!$C:$Q,MATCH(J2941,종합배치표!$B:$B,0),(MATCH(M2941,{"A","B","C","D","E"},0)-1)*3+3),INDEX(교과배치표!$C:$Q,MATCH(J2941,교과배치표!$B:$B,0),(MATCH(M2941,{"A","B","C","D","E"},0)-1)*3+3))),"")</f>
        <v/>
      </c>
      <c r="V2941" s="140">
        <f t="shared" si="136"/>
        <v>2.7</v>
      </c>
      <c r="W2941" s="141" t="str">
        <f t="shared" si="137"/>
        <v/>
      </c>
    </row>
    <row r="2942" spans="2:23" ht="14.25" customHeight="1">
      <c r="B2942" s="20">
        <v>3334</v>
      </c>
      <c r="C2942" s="21" t="s">
        <v>22</v>
      </c>
      <c r="D2942" s="21" t="s">
        <v>22</v>
      </c>
      <c r="E2942" s="21" t="s">
        <v>1196</v>
      </c>
      <c r="F2942" s="21" t="s">
        <v>24</v>
      </c>
      <c r="G2942" s="22" t="s">
        <v>1198</v>
      </c>
      <c r="H2942" s="21" t="s">
        <v>54</v>
      </c>
      <c r="I2942" s="21" t="s">
        <v>27</v>
      </c>
      <c r="J2942" s="23"/>
      <c r="K2942" s="24">
        <v>9</v>
      </c>
      <c r="M2942" s="25" t="str">
        <f>IF(I2942="","",IF(I2942="인문",성적입력!$C$8,성적입력!$C$9))</f>
        <v>A</v>
      </c>
      <c r="N2942" s="26">
        <f>성적입력!$C$15</f>
        <v>3</v>
      </c>
      <c r="P2942" s="27" t="str">
        <f t="shared" si="135"/>
        <v/>
      </c>
      <c r="R2942" s="26" t="str">
        <f t="array" ref="R2942">IFERROR(IF(OR(J2942="",M2942="",F2942=""),"",IF(F2942="학생부종합",INDEX(종합배치표!$C:$Q,MATCH(J2942,종합배치표!$B:$B,0),(MATCH(M2942,{"A","B","C","D","E"},0)-1)*3+1),INDEX(교과배치표!$C:$Q,MATCH(J2942,교과배치표!$B:$B,0),(MATCH(M2942,{"A","B","C","D","E"},0)-1)*3+1))),"")</f>
        <v/>
      </c>
      <c r="S2942" s="26" t="str">
        <f t="array" ref="S2942">IFERROR(IF(OR(J2942="",M2942="",F2942=""),"",IF(F2942="학생부종합",INDEX(종합배치표!$C:$Q,MATCH(J2942,종합배치표!$B:$B,0),(MATCH(M2942,{"A","B","C","D","E"},0)-1)*3+2),INDEX(교과배치표!$C:$Q,MATCH(J2942,교과배치표!$B:$B,0),(MATCH(M2942,{"A","B","C","D","E"},0)-1)*3+2))),"")</f>
        <v/>
      </c>
      <c r="T2942" s="26" t="str">
        <f t="array" ref="T2942">IFERROR(IF(OR(J2942="",M2942="",F2942=""),"",IF(F2942="학생부종합",INDEX(종합배치표!$C:$Q,MATCH(J2942,종합배치표!$B:$B,0),(MATCH(M2942,{"A","B","C","D","E"},0)-1)*3+3),INDEX(교과배치표!$C:$Q,MATCH(J2942,교과배치표!$B:$B,0),(MATCH(M2942,{"A","B","C","D","E"},0)-1)*3+3))),"")</f>
        <v/>
      </c>
      <c r="V2942" s="140">
        <f t="shared" si="136"/>
        <v>2.7</v>
      </c>
      <c r="W2942" s="141" t="str">
        <f t="shared" si="137"/>
        <v/>
      </c>
    </row>
    <row r="2943" spans="2:23" ht="14.25" customHeight="1">
      <c r="B2943" s="20">
        <v>3335</v>
      </c>
      <c r="C2943" s="21" t="s">
        <v>22</v>
      </c>
      <c r="D2943" s="21" t="s">
        <v>22</v>
      </c>
      <c r="E2943" s="21" t="s">
        <v>1196</v>
      </c>
      <c r="F2943" s="21" t="s">
        <v>68</v>
      </c>
      <c r="G2943" s="21" t="s">
        <v>406</v>
      </c>
      <c r="H2943" s="21" t="s">
        <v>1058</v>
      </c>
      <c r="I2943" s="21" t="s">
        <v>27</v>
      </c>
      <c r="J2943" s="23"/>
      <c r="K2943" s="24">
        <v>18</v>
      </c>
      <c r="M2943" s="25" t="str">
        <f>IF(I2943="","",IF(I2943="인문",성적입력!$C$8,성적입력!$C$9))</f>
        <v>A</v>
      </c>
      <c r="N2943" s="26">
        <f>성적입력!$C$15</f>
        <v>3</v>
      </c>
      <c r="P2943" s="27" t="str">
        <f t="shared" si="135"/>
        <v/>
      </c>
      <c r="R2943" s="26" t="str">
        <f t="array" ref="R2943">IFERROR(IF(OR(J2943="",M2943="",F2943=""),"",IF(F2943="학생부종합",INDEX(종합배치표!$C:$Q,MATCH(J2943,종합배치표!$B:$B,0),(MATCH(M2943,{"A","B","C","D","E"},0)-1)*3+1),INDEX(교과배치표!$C:$Q,MATCH(J2943,교과배치표!$B:$B,0),(MATCH(M2943,{"A","B","C","D","E"},0)-1)*3+1))),"")</f>
        <v/>
      </c>
      <c r="S2943" s="26" t="str">
        <f t="array" ref="S2943">IFERROR(IF(OR(J2943="",M2943="",F2943=""),"",IF(F2943="학생부종합",INDEX(종합배치표!$C:$Q,MATCH(J2943,종합배치표!$B:$B,0),(MATCH(M2943,{"A","B","C","D","E"},0)-1)*3+2),INDEX(교과배치표!$C:$Q,MATCH(J2943,교과배치표!$B:$B,0),(MATCH(M2943,{"A","B","C","D","E"},0)-1)*3+2))),"")</f>
        <v/>
      </c>
      <c r="T2943" s="26" t="str">
        <f t="array" ref="T2943">IFERROR(IF(OR(J2943="",M2943="",F2943=""),"",IF(F2943="학생부종합",INDEX(종합배치표!$C:$Q,MATCH(J2943,종합배치표!$B:$B,0),(MATCH(M2943,{"A","B","C","D","E"},0)-1)*3+3),INDEX(교과배치표!$C:$Q,MATCH(J2943,교과배치표!$B:$B,0),(MATCH(M2943,{"A","B","C","D","E"},0)-1)*3+3))),"")</f>
        <v/>
      </c>
      <c r="V2943" s="140">
        <f t="shared" si="136"/>
        <v>2.7</v>
      </c>
      <c r="W2943" s="141" t="str">
        <f t="shared" si="137"/>
        <v/>
      </c>
    </row>
    <row r="2944" spans="2:23" ht="14.25" customHeight="1">
      <c r="B2944" s="20">
        <v>3336</v>
      </c>
      <c r="C2944" s="21" t="s">
        <v>22</v>
      </c>
      <c r="D2944" s="21" t="s">
        <v>22</v>
      </c>
      <c r="E2944" s="21" t="s">
        <v>1196</v>
      </c>
      <c r="F2944" s="21" t="s">
        <v>68</v>
      </c>
      <c r="G2944" s="21" t="s">
        <v>406</v>
      </c>
      <c r="H2944" s="21" t="s">
        <v>1059</v>
      </c>
      <c r="I2944" s="21" t="s">
        <v>60</v>
      </c>
      <c r="J2944" s="23"/>
      <c r="K2944" s="24">
        <v>23</v>
      </c>
      <c r="M2944" s="25" t="str">
        <f>IF(I2944="","",IF(I2944="인문",성적입력!$C$8,성적입력!$C$9))</f>
        <v>A</v>
      </c>
      <c r="N2944" s="26">
        <f>성적입력!$C$15</f>
        <v>3</v>
      </c>
      <c r="P2944" s="27" t="str">
        <f t="shared" si="135"/>
        <v/>
      </c>
      <c r="R2944" s="26" t="str">
        <f t="array" ref="R2944">IFERROR(IF(OR(J2944="",M2944="",F2944=""),"",IF(F2944="학생부종합",INDEX(종합배치표!$C:$Q,MATCH(J2944,종합배치표!$B:$B,0),(MATCH(M2944,{"A","B","C","D","E"},0)-1)*3+1),INDEX(교과배치표!$C:$Q,MATCH(J2944,교과배치표!$B:$B,0),(MATCH(M2944,{"A","B","C","D","E"},0)-1)*3+1))),"")</f>
        <v/>
      </c>
      <c r="S2944" s="26" t="str">
        <f t="array" ref="S2944">IFERROR(IF(OR(J2944="",M2944="",F2944=""),"",IF(F2944="학생부종합",INDEX(종합배치표!$C:$Q,MATCH(J2944,종합배치표!$B:$B,0),(MATCH(M2944,{"A","B","C","D","E"},0)-1)*3+2),INDEX(교과배치표!$C:$Q,MATCH(J2944,교과배치표!$B:$B,0),(MATCH(M2944,{"A","B","C","D","E"},0)-1)*3+2))),"")</f>
        <v/>
      </c>
      <c r="T2944" s="26" t="str">
        <f t="array" ref="T2944">IFERROR(IF(OR(J2944="",M2944="",F2944=""),"",IF(F2944="학생부종합",INDEX(종합배치표!$C:$Q,MATCH(J2944,종합배치표!$B:$B,0),(MATCH(M2944,{"A","B","C","D","E"},0)-1)*3+3),INDEX(교과배치표!$C:$Q,MATCH(J2944,교과배치표!$B:$B,0),(MATCH(M2944,{"A","B","C","D","E"},0)-1)*3+3))),"")</f>
        <v/>
      </c>
      <c r="V2944" s="140">
        <f t="shared" si="136"/>
        <v>2.7</v>
      </c>
      <c r="W2944" s="141" t="str">
        <f t="shared" si="137"/>
        <v/>
      </c>
    </row>
    <row r="2945" spans="2:23" ht="14.25" customHeight="1">
      <c r="B2945" s="20">
        <v>3337</v>
      </c>
      <c r="C2945" s="21" t="s">
        <v>22</v>
      </c>
      <c r="D2945" s="21" t="s">
        <v>22</v>
      </c>
      <c r="E2945" s="21" t="s">
        <v>1196</v>
      </c>
      <c r="F2945" s="21" t="s">
        <v>68</v>
      </c>
      <c r="G2945" s="21" t="s">
        <v>406</v>
      </c>
      <c r="H2945" s="21" t="s">
        <v>1209</v>
      </c>
      <c r="I2945" s="21" t="s">
        <v>60</v>
      </c>
      <c r="J2945" s="23"/>
      <c r="K2945" s="24">
        <v>25</v>
      </c>
      <c r="M2945" s="25" t="str">
        <f>IF(I2945="","",IF(I2945="인문",성적입력!$C$8,성적입력!$C$9))</f>
        <v>A</v>
      </c>
      <c r="N2945" s="26">
        <f>성적입력!$C$15</f>
        <v>3</v>
      </c>
      <c r="P2945" s="27" t="str">
        <f t="shared" si="135"/>
        <v/>
      </c>
      <c r="R2945" s="26" t="str">
        <f t="array" ref="R2945">IFERROR(IF(OR(J2945="",M2945="",F2945=""),"",IF(F2945="학생부종합",INDEX(종합배치표!$C:$Q,MATCH(J2945,종합배치표!$B:$B,0),(MATCH(M2945,{"A","B","C","D","E"},0)-1)*3+1),INDEX(교과배치표!$C:$Q,MATCH(J2945,교과배치표!$B:$B,0),(MATCH(M2945,{"A","B","C","D","E"},0)-1)*3+1))),"")</f>
        <v/>
      </c>
      <c r="S2945" s="26" t="str">
        <f t="array" ref="S2945">IFERROR(IF(OR(J2945="",M2945="",F2945=""),"",IF(F2945="학생부종합",INDEX(종합배치표!$C:$Q,MATCH(J2945,종합배치표!$B:$B,0),(MATCH(M2945,{"A","B","C","D","E"},0)-1)*3+2),INDEX(교과배치표!$C:$Q,MATCH(J2945,교과배치표!$B:$B,0),(MATCH(M2945,{"A","B","C","D","E"},0)-1)*3+2))),"")</f>
        <v/>
      </c>
      <c r="T2945" s="26" t="str">
        <f t="array" ref="T2945">IFERROR(IF(OR(J2945="",M2945="",F2945=""),"",IF(F2945="학생부종합",INDEX(종합배치표!$C:$Q,MATCH(J2945,종합배치표!$B:$B,0),(MATCH(M2945,{"A","B","C","D","E"},0)-1)*3+3),INDEX(교과배치표!$C:$Q,MATCH(J2945,교과배치표!$B:$B,0),(MATCH(M2945,{"A","B","C","D","E"},0)-1)*3+3))),"")</f>
        <v/>
      </c>
      <c r="V2945" s="140">
        <f t="shared" si="136"/>
        <v>2.7</v>
      </c>
      <c r="W2945" s="141" t="str">
        <f t="shared" si="137"/>
        <v/>
      </c>
    </row>
    <row r="2946" spans="2:23" ht="14.25" customHeight="1">
      <c r="B2946" s="20">
        <v>3338</v>
      </c>
      <c r="C2946" s="21" t="s">
        <v>22</v>
      </c>
      <c r="D2946" s="21" t="s">
        <v>22</v>
      </c>
      <c r="E2946" s="21" t="s">
        <v>1196</v>
      </c>
      <c r="F2946" s="21" t="s">
        <v>24</v>
      </c>
      <c r="G2946" s="22" t="s">
        <v>1198</v>
      </c>
      <c r="H2946" s="21" t="s">
        <v>1209</v>
      </c>
      <c r="I2946" s="21" t="s">
        <v>60</v>
      </c>
      <c r="J2946" s="23"/>
      <c r="K2946" s="24">
        <v>26</v>
      </c>
      <c r="M2946" s="25" t="str">
        <f>IF(I2946="","",IF(I2946="인문",성적입력!$C$8,성적입력!$C$9))</f>
        <v>A</v>
      </c>
      <c r="N2946" s="26">
        <f>성적입력!$C$15</f>
        <v>3</v>
      </c>
      <c r="P2946" s="27" t="str">
        <f t="shared" si="135"/>
        <v/>
      </c>
      <c r="R2946" s="26" t="str">
        <f t="array" ref="R2946">IFERROR(IF(OR(J2946="",M2946="",F2946=""),"",IF(F2946="학생부종합",INDEX(종합배치표!$C:$Q,MATCH(J2946,종합배치표!$B:$B,0),(MATCH(M2946,{"A","B","C","D","E"},0)-1)*3+1),INDEX(교과배치표!$C:$Q,MATCH(J2946,교과배치표!$B:$B,0),(MATCH(M2946,{"A","B","C","D","E"},0)-1)*3+1))),"")</f>
        <v/>
      </c>
      <c r="S2946" s="26" t="str">
        <f t="array" ref="S2946">IFERROR(IF(OR(J2946="",M2946="",F2946=""),"",IF(F2946="학생부종합",INDEX(종합배치표!$C:$Q,MATCH(J2946,종합배치표!$B:$B,0),(MATCH(M2946,{"A","B","C","D","E"},0)-1)*3+2),INDEX(교과배치표!$C:$Q,MATCH(J2946,교과배치표!$B:$B,0),(MATCH(M2946,{"A","B","C","D","E"},0)-1)*3+2))),"")</f>
        <v/>
      </c>
      <c r="T2946" s="26" t="str">
        <f t="array" ref="T2946">IFERROR(IF(OR(J2946="",M2946="",F2946=""),"",IF(F2946="학생부종합",INDEX(종합배치표!$C:$Q,MATCH(J2946,종합배치표!$B:$B,0),(MATCH(M2946,{"A","B","C","D","E"},0)-1)*3+3),INDEX(교과배치표!$C:$Q,MATCH(J2946,교과배치표!$B:$B,0),(MATCH(M2946,{"A","B","C","D","E"},0)-1)*3+3))),"")</f>
        <v/>
      </c>
      <c r="V2946" s="140">
        <f t="shared" si="136"/>
        <v>2.7</v>
      </c>
      <c r="W2946" s="141" t="str">
        <f t="shared" si="137"/>
        <v/>
      </c>
    </row>
    <row r="2947" spans="2:23" ht="14.25" customHeight="1">
      <c r="B2947" s="20">
        <v>3339</v>
      </c>
      <c r="C2947" s="21" t="s">
        <v>22</v>
      </c>
      <c r="D2947" s="21" t="s">
        <v>22</v>
      </c>
      <c r="E2947" s="21" t="s">
        <v>1196</v>
      </c>
      <c r="F2947" s="21" t="s">
        <v>68</v>
      </c>
      <c r="G2947" s="21" t="s">
        <v>406</v>
      </c>
      <c r="H2947" s="21" t="s">
        <v>1210</v>
      </c>
      <c r="I2947" s="21" t="s">
        <v>60</v>
      </c>
      <c r="J2947" s="23"/>
      <c r="K2947" s="24">
        <v>21</v>
      </c>
      <c r="M2947" s="25" t="str">
        <f>IF(I2947="","",IF(I2947="인문",성적입력!$C$8,성적입력!$C$9))</f>
        <v>A</v>
      </c>
      <c r="N2947" s="26">
        <f>성적입력!$C$15</f>
        <v>3</v>
      </c>
      <c r="P2947" s="27" t="str">
        <f t="shared" si="135"/>
        <v/>
      </c>
      <c r="R2947" s="26" t="str">
        <f t="array" ref="R2947">IFERROR(IF(OR(J2947="",M2947="",F2947=""),"",IF(F2947="학생부종합",INDEX(종합배치표!$C:$Q,MATCH(J2947,종합배치표!$B:$B,0),(MATCH(M2947,{"A","B","C","D","E"},0)-1)*3+1),INDEX(교과배치표!$C:$Q,MATCH(J2947,교과배치표!$B:$B,0),(MATCH(M2947,{"A","B","C","D","E"},0)-1)*3+1))),"")</f>
        <v/>
      </c>
      <c r="S2947" s="26" t="str">
        <f t="array" ref="S2947">IFERROR(IF(OR(J2947="",M2947="",F2947=""),"",IF(F2947="학생부종합",INDEX(종합배치표!$C:$Q,MATCH(J2947,종합배치표!$B:$B,0),(MATCH(M2947,{"A","B","C","D","E"},0)-1)*3+2),INDEX(교과배치표!$C:$Q,MATCH(J2947,교과배치표!$B:$B,0),(MATCH(M2947,{"A","B","C","D","E"},0)-1)*3+2))),"")</f>
        <v/>
      </c>
      <c r="T2947" s="26" t="str">
        <f t="array" ref="T2947">IFERROR(IF(OR(J2947="",M2947="",F2947=""),"",IF(F2947="학생부종합",INDEX(종합배치표!$C:$Q,MATCH(J2947,종합배치표!$B:$B,0),(MATCH(M2947,{"A","B","C","D","E"},0)-1)*3+3),INDEX(교과배치표!$C:$Q,MATCH(J2947,교과배치표!$B:$B,0),(MATCH(M2947,{"A","B","C","D","E"},0)-1)*3+3))),"")</f>
        <v/>
      </c>
      <c r="V2947" s="140">
        <f t="shared" si="136"/>
        <v>2.7</v>
      </c>
      <c r="W2947" s="141" t="str">
        <f t="shared" si="137"/>
        <v/>
      </c>
    </row>
    <row r="2948" spans="2:23" ht="14.25" customHeight="1">
      <c r="B2948" s="20">
        <v>3340</v>
      </c>
      <c r="C2948" s="21" t="s">
        <v>22</v>
      </c>
      <c r="D2948" s="21" t="s">
        <v>22</v>
      </c>
      <c r="E2948" s="21" t="s">
        <v>1196</v>
      </c>
      <c r="F2948" s="21" t="s">
        <v>24</v>
      </c>
      <c r="G2948" s="22" t="s">
        <v>1198</v>
      </c>
      <c r="H2948" s="21" t="s">
        <v>1210</v>
      </c>
      <c r="I2948" s="21" t="s">
        <v>60</v>
      </c>
      <c r="J2948" s="23"/>
      <c r="K2948" s="24">
        <v>20</v>
      </c>
      <c r="M2948" s="25" t="str">
        <f>IF(I2948="","",IF(I2948="인문",성적입력!$C$8,성적입력!$C$9))</f>
        <v>A</v>
      </c>
      <c r="N2948" s="26">
        <f>성적입력!$C$15</f>
        <v>3</v>
      </c>
      <c r="P2948" s="27" t="str">
        <f t="shared" si="135"/>
        <v/>
      </c>
      <c r="R2948" s="26" t="str">
        <f t="array" ref="R2948">IFERROR(IF(OR(J2948="",M2948="",F2948=""),"",IF(F2948="학생부종합",INDEX(종합배치표!$C:$Q,MATCH(J2948,종합배치표!$B:$B,0),(MATCH(M2948,{"A","B","C","D","E"},0)-1)*3+1),INDEX(교과배치표!$C:$Q,MATCH(J2948,교과배치표!$B:$B,0),(MATCH(M2948,{"A","B","C","D","E"},0)-1)*3+1))),"")</f>
        <v/>
      </c>
      <c r="S2948" s="26" t="str">
        <f t="array" ref="S2948">IFERROR(IF(OR(J2948="",M2948="",F2948=""),"",IF(F2948="학생부종합",INDEX(종합배치표!$C:$Q,MATCH(J2948,종합배치표!$B:$B,0),(MATCH(M2948,{"A","B","C","D","E"},0)-1)*3+2),INDEX(교과배치표!$C:$Q,MATCH(J2948,교과배치표!$B:$B,0),(MATCH(M2948,{"A","B","C","D","E"},0)-1)*3+2))),"")</f>
        <v/>
      </c>
      <c r="T2948" s="26" t="str">
        <f t="array" ref="T2948">IFERROR(IF(OR(J2948="",M2948="",F2948=""),"",IF(F2948="학생부종합",INDEX(종합배치표!$C:$Q,MATCH(J2948,종합배치표!$B:$B,0),(MATCH(M2948,{"A","B","C","D","E"},0)-1)*3+3),INDEX(교과배치표!$C:$Q,MATCH(J2948,교과배치표!$B:$B,0),(MATCH(M2948,{"A","B","C","D","E"},0)-1)*3+3))),"")</f>
        <v/>
      </c>
      <c r="V2948" s="140">
        <f t="shared" si="136"/>
        <v>2.7</v>
      </c>
      <c r="W2948" s="141" t="str">
        <f t="shared" si="137"/>
        <v/>
      </c>
    </row>
    <row r="2949" spans="2:23" ht="14.25" customHeight="1">
      <c r="B2949" s="20">
        <v>3341</v>
      </c>
      <c r="C2949" s="21" t="s">
        <v>22</v>
      </c>
      <c r="D2949" s="21" t="s">
        <v>22</v>
      </c>
      <c r="E2949" s="21" t="s">
        <v>1196</v>
      </c>
      <c r="F2949" s="21" t="s">
        <v>68</v>
      </c>
      <c r="G2949" s="21" t="s">
        <v>406</v>
      </c>
      <c r="H2949" s="21" t="s">
        <v>1211</v>
      </c>
      <c r="I2949" s="21" t="s">
        <v>60</v>
      </c>
      <c r="J2949" s="23"/>
      <c r="K2949" s="24">
        <v>22</v>
      </c>
      <c r="M2949" s="25" t="str">
        <f>IF(I2949="","",IF(I2949="인문",성적입력!$C$8,성적입력!$C$9))</f>
        <v>A</v>
      </c>
      <c r="N2949" s="26">
        <f>성적입력!$C$15</f>
        <v>3</v>
      </c>
      <c r="P2949" s="27" t="str">
        <f t="shared" ref="P2949:P3012" si="138">IF(OR(J2949="",N2949="",M2949=""),"",IF(N2949&lt;=T2949,"안정",IF(N2949&lt;=S2949,"적정",IF(N2949&lt;=R2949,"소신","상향"))))</f>
        <v/>
      </c>
      <c r="R2949" s="26" t="str">
        <f t="array" ref="R2949">IFERROR(IF(OR(J2949="",M2949="",F2949=""),"",IF(F2949="학생부종합",INDEX(종합배치표!$C:$Q,MATCH(J2949,종합배치표!$B:$B,0),(MATCH(M2949,{"A","B","C","D","E"},0)-1)*3+1),INDEX(교과배치표!$C:$Q,MATCH(J2949,교과배치표!$B:$B,0),(MATCH(M2949,{"A","B","C","D","E"},0)-1)*3+1))),"")</f>
        <v/>
      </c>
      <c r="S2949" s="26" t="str">
        <f t="array" ref="S2949">IFERROR(IF(OR(J2949="",M2949="",F2949=""),"",IF(F2949="학생부종합",INDEX(종합배치표!$C:$Q,MATCH(J2949,종합배치표!$B:$B,0),(MATCH(M2949,{"A","B","C","D","E"},0)-1)*3+2),INDEX(교과배치표!$C:$Q,MATCH(J2949,교과배치표!$B:$B,0),(MATCH(M2949,{"A","B","C","D","E"},0)-1)*3+2))),"")</f>
        <v/>
      </c>
      <c r="T2949" s="26" t="str">
        <f t="array" ref="T2949">IFERROR(IF(OR(J2949="",M2949="",F2949=""),"",IF(F2949="학생부종합",INDEX(종합배치표!$C:$Q,MATCH(J2949,종합배치표!$B:$B,0),(MATCH(M2949,{"A","B","C","D","E"},0)-1)*3+3),INDEX(교과배치표!$C:$Q,MATCH(J2949,교과배치표!$B:$B,0),(MATCH(M2949,{"A","B","C","D","E"},0)-1)*3+3))),"")</f>
        <v/>
      </c>
      <c r="V2949" s="140">
        <f t="shared" ref="V2949:V2999" si="139">$W$2</f>
        <v>2.7</v>
      </c>
      <c r="W2949" s="141" t="str">
        <f t="shared" ref="W2949:W3012" si="140">IF(OR(J2949="",V2949="",M2949=""),"",IF(V2949&lt;=T2949,"안정",IF(V2949&lt;=S2949,"적정",IF(V2949&lt;=R2949,"소신","상향"))))</f>
        <v/>
      </c>
    </row>
    <row r="2950" spans="2:23" ht="14.25" customHeight="1">
      <c r="B2950" s="20">
        <v>3342</v>
      </c>
      <c r="C2950" s="21" t="s">
        <v>22</v>
      </c>
      <c r="D2950" s="21" t="s">
        <v>22</v>
      </c>
      <c r="E2950" s="21" t="s">
        <v>1196</v>
      </c>
      <c r="F2950" s="21" t="s">
        <v>24</v>
      </c>
      <c r="G2950" s="22" t="s">
        <v>1198</v>
      </c>
      <c r="H2950" s="21" t="s">
        <v>1211</v>
      </c>
      <c r="I2950" s="21" t="s">
        <v>60</v>
      </c>
      <c r="J2950" s="23"/>
      <c r="K2950" s="24">
        <v>19</v>
      </c>
      <c r="M2950" s="25" t="str">
        <f>IF(I2950="","",IF(I2950="인문",성적입력!$C$8,성적입력!$C$9))</f>
        <v>A</v>
      </c>
      <c r="N2950" s="26">
        <f>성적입력!$C$15</f>
        <v>3</v>
      </c>
      <c r="P2950" s="27" t="str">
        <f t="shared" si="138"/>
        <v/>
      </c>
      <c r="R2950" s="26" t="str">
        <f t="array" ref="R2950">IFERROR(IF(OR(J2950="",M2950="",F2950=""),"",IF(F2950="학생부종합",INDEX(종합배치표!$C:$Q,MATCH(J2950,종합배치표!$B:$B,0),(MATCH(M2950,{"A","B","C","D","E"},0)-1)*3+1),INDEX(교과배치표!$C:$Q,MATCH(J2950,교과배치표!$B:$B,0),(MATCH(M2950,{"A","B","C","D","E"},0)-1)*3+1))),"")</f>
        <v/>
      </c>
      <c r="S2950" s="26" t="str">
        <f t="array" ref="S2950">IFERROR(IF(OR(J2950="",M2950="",F2950=""),"",IF(F2950="학생부종합",INDEX(종합배치표!$C:$Q,MATCH(J2950,종합배치표!$B:$B,0),(MATCH(M2950,{"A","B","C","D","E"},0)-1)*3+2),INDEX(교과배치표!$C:$Q,MATCH(J2950,교과배치표!$B:$B,0),(MATCH(M2950,{"A","B","C","D","E"},0)-1)*3+2))),"")</f>
        <v/>
      </c>
      <c r="T2950" s="26" t="str">
        <f t="array" ref="T2950">IFERROR(IF(OR(J2950="",M2950="",F2950=""),"",IF(F2950="학생부종합",INDEX(종합배치표!$C:$Q,MATCH(J2950,종합배치표!$B:$B,0),(MATCH(M2950,{"A","B","C","D","E"},0)-1)*3+3),INDEX(교과배치표!$C:$Q,MATCH(J2950,교과배치표!$B:$B,0),(MATCH(M2950,{"A","B","C","D","E"},0)-1)*3+3))),"")</f>
        <v/>
      </c>
      <c r="V2950" s="140">
        <f t="shared" si="139"/>
        <v>2.7</v>
      </c>
      <c r="W2950" s="141" t="str">
        <f t="shared" si="140"/>
        <v/>
      </c>
    </row>
    <row r="2951" spans="2:23" ht="14.25" customHeight="1">
      <c r="B2951" s="20">
        <v>3343</v>
      </c>
      <c r="C2951" s="21" t="s">
        <v>22</v>
      </c>
      <c r="D2951" s="21" t="s">
        <v>22</v>
      </c>
      <c r="E2951" s="21" t="s">
        <v>1196</v>
      </c>
      <c r="F2951" s="21" t="s">
        <v>24</v>
      </c>
      <c r="G2951" s="22" t="s">
        <v>1198</v>
      </c>
      <c r="H2951" s="21" t="s">
        <v>1156</v>
      </c>
      <c r="I2951" s="21" t="s">
        <v>60</v>
      </c>
      <c r="J2951" s="23"/>
      <c r="K2951" s="24">
        <v>8</v>
      </c>
      <c r="M2951" s="25" t="str">
        <f>IF(I2951="","",IF(I2951="인문",성적입력!$C$8,성적입력!$C$9))</f>
        <v>A</v>
      </c>
      <c r="N2951" s="26">
        <f>성적입력!$C$15</f>
        <v>3</v>
      </c>
      <c r="P2951" s="27" t="str">
        <f t="shared" si="138"/>
        <v/>
      </c>
      <c r="R2951" s="26" t="str">
        <f t="array" ref="R2951">IFERROR(IF(OR(J2951="",M2951="",F2951=""),"",IF(F2951="학생부종합",INDEX(종합배치표!$C:$Q,MATCH(J2951,종합배치표!$B:$B,0),(MATCH(M2951,{"A","B","C","D","E"},0)-1)*3+1),INDEX(교과배치표!$C:$Q,MATCH(J2951,교과배치표!$B:$B,0),(MATCH(M2951,{"A","B","C","D","E"},0)-1)*3+1))),"")</f>
        <v/>
      </c>
      <c r="S2951" s="26" t="str">
        <f t="array" ref="S2951">IFERROR(IF(OR(J2951="",M2951="",F2951=""),"",IF(F2951="학생부종합",INDEX(종합배치표!$C:$Q,MATCH(J2951,종합배치표!$B:$B,0),(MATCH(M2951,{"A","B","C","D","E"},0)-1)*3+2),INDEX(교과배치표!$C:$Q,MATCH(J2951,교과배치표!$B:$B,0),(MATCH(M2951,{"A","B","C","D","E"},0)-1)*3+2))),"")</f>
        <v/>
      </c>
      <c r="T2951" s="26" t="str">
        <f t="array" ref="T2951">IFERROR(IF(OR(J2951="",M2951="",F2951=""),"",IF(F2951="학생부종합",INDEX(종합배치표!$C:$Q,MATCH(J2951,종합배치표!$B:$B,0),(MATCH(M2951,{"A","B","C","D","E"},0)-1)*3+3),INDEX(교과배치표!$C:$Q,MATCH(J2951,교과배치표!$B:$B,0),(MATCH(M2951,{"A","B","C","D","E"},0)-1)*3+3))),"")</f>
        <v/>
      </c>
      <c r="V2951" s="140">
        <f t="shared" si="139"/>
        <v>2.7</v>
      </c>
      <c r="W2951" s="141" t="str">
        <f t="shared" si="140"/>
        <v/>
      </c>
    </row>
    <row r="2952" spans="2:23" ht="14.25" customHeight="1">
      <c r="B2952" s="20">
        <v>3344</v>
      </c>
      <c r="C2952" s="21" t="s">
        <v>22</v>
      </c>
      <c r="D2952" s="21" t="s">
        <v>22</v>
      </c>
      <c r="E2952" s="21" t="s">
        <v>1196</v>
      </c>
      <c r="F2952" s="21" t="s">
        <v>68</v>
      </c>
      <c r="G2952" s="21" t="s">
        <v>406</v>
      </c>
      <c r="H2952" s="21" t="s">
        <v>1212</v>
      </c>
      <c r="I2952" s="21" t="s">
        <v>27</v>
      </c>
      <c r="J2952" s="23"/>
      <c r="K2952" s="24">
        <v>4</v>
      </c>
      <c r="M2952" s="25" t="str">
        <f>IF(I2952="","",IF(I2952="인문",성적입력!$C$8,성적입력!$C$9))</f>
        <v>A</v>
      </c>
      <c r="N2952" s="26">
        <f>성적입력!$C$15</f>
        <v>3</v>
      </c>
      <c r="P2952" s="27" t="str">
        <f t="shared" si="138"/>
        <v/>
      </c>
      <c r="R2952" s="26" t="str">
        <f t="array" ref="R2952">IFERROR(IF(OR(J2952="",M2952="",F2952=""),"",IF(F2952="학생부종합",INDEX(종합배치표!$C:$Q,MATCH(J2952,종합배치표!$B:$B,0),(MATCH(M2952,{"A","B","C","D","E"},0)-1)*3+1),INDEX(교과배치표!$C:$Q,MATCH(J2952,교과배치표!$B:$B,0),(MATCH(M2952,{"A","B","C","D","E"},0)-1)*3+1))),"")</f>
        <v/>
      </c>
      <c r="S2952" s="26" t="str">
        <f t="array" ref="S2952">IFERROR(IF(OR(J2952="",M2952="",F2952=""),"",IF(F2952="학생부종합",INDEX(종합배치표!$C:$Q,MATCH(J2952,종합배치표!$B:$B,0),(MATCH(M2952,{"A","B","C","D","E"},0)-1)*3+2),INDEX(교과배치표!$C:$Q,MATCH(J2952,교과배치표!$B:$B,0),(MATCH(M2952,{"A","B","C","D","E"},0)-1)*3+2))),"")</f>
        <v/>
      </c>
      <c r="T2952" s="26" t="str">
        <f t="array" ref="T2952">IFERROR(IF(OR(J2952="",M2952="",F2952=""),"",IF(F2952="학생부종합",INDEX(종합배치표!$C:$Q,MATCH(J2952,종합배치표!$B:$B,0),(MATCH(M2952,{"A","B","C","D","E"},0)-1)*3+3),INDEX(교과배치표!$C:$Q,MATCH(J2952,교과배치표!$B:$B,0),(MATCH(M2952,{"A","B","C","D","E"},0)-1)*3+3))),"")</f>
        <v/>
      </c>
      <c r="V2952" s="140">
        <f t="shared" si="139"/>
        <v>2.7</v>
      </c>
      <c r="W2952" s="141" t="str">
        <f t="shared" si="140"/>
        <v/>
      </c>
    </row>
    <row r="2953" spans="2:23" ht="14.25" customHeight="1">
      <c r="B2953" s="20">
        <v>3346</v>
      </c>
      <c r="C2953" s="21" t="s">
        <v>22</v>
      </c>
      <c r="D2953" s="21" t="s">
        <v>22</v>
      </c>
      <c r="E2953" s="21" t="s">
        <v>1196</v>
      </c>
      <c r="F2953" s="21" t="s">
        <v>24</v>
      </c>
      <c r="G2953" s="22" t="s">
        <v>1198</v>
      </c>
      <c r="H2953" s="21" t="s">
        <v>1212</v>
      </c>
      <c r="I2953" s="21" t="s">
        <v>27</v>
      </c>
      <c r="J2953" s="23"/>
      <c r="K2953" s="24">
        <v>6</v>
      </c>
      <c r="M2953" s="25" t="str">
        <f>IF(I2953="","",IF(I2953="인문",성적입력!$C$8,성적입력!$C$9))</f>
        <v>A</v>
      </c>
      <c r="N2953" s="26">
        <f>성적입력!$C$15</f>
        <v>3</v>
      </c>
      <c r="P2953" s="27" t="str">
        <f t="shared" si="138"/>
        <v/>
      </c>
      <c r="R2953" s="26" t="str">
        <f t="array" ref="R2953">IFERROR(IF(OR(J2953="",M2953="",F2953=""),"",IF(F2953="학생부종합",INDEX(종합배치표!$C:$Q,MATCH(J2953,종합배치표!$B:$B,0),(MATCH(M2953,{"A","B","C","D","E"},0)-1)*3+1),INDEX(교과배치표!$C:$Q,MATCH(J2953,교과배치표!$B:$B,0),(MATCH(M2953,{"A","B","C","D","E"},0)-1)*3+1))),"")</f>
        <v/>
      </c>
      <c r="S2953" s="26" t="str">
        <f t="array" ref="S2953">IFERROR(IF(OR(J2953="",M2953="",F2953=""),"",IF(F2953="학생부종합",INDEX(종합배치표!$C:$Q,MATCH(J2953,종합배치표!$B:$B,0),(MATCH(M2953,{"A","B","C","D","E"},0)-1)*3+2),INDEX(교과배치표!$C:$Q,MATCH(J2953,교과배치표!$B:$B,0),(MATCH(M2953,{"A","B","C","D","E"},0)-1)*3+2))),"")</f>
        <v/>
      </c>
      <c r="T2953" s="26" t="str">
        <f t="array" ref="T2953">IFERROR(IF(OR(J2953="",M2953="",F2953=""),"",IF(F2953="학생부종합",INDEX(종합배치표!$C:$Q,MATCH(J2953,종합배치표!$B:$B,0),(MATCH(M2953,{"A","B","C","D","E"},0)-1)*3+3),INDEX(교과배치표!$C:$Q,MATCH(J2953,교과배치표!$B:$B,0),(MATCH(M2953,{"A","B","C","D","E"},0)-1)*3+3))),"")</f>
        <v/>
      </c>
      <c r="V2953" s="140">
        <f t="shared" si="139"/>
        <v>2.7</v>
      </c>
      <c r="W2953" s="141" t="str">
        <f t="shared" si="140"/>
        <v/>
      </c>
    </row>
    <row r="2954" spans="2:23" ht="14.25" customHeight="1">
      <c r="B2954" s="20">
        <v>3347</v>
      </c>
      <c r="C2954" s="21" t="s">
        <v>22</v>
      </c>
      <c r="D2954" s="21" t="s">
        <v>22</v>
      </c>
      <c r="E2954" s="21" t="s">
        <v>1196</v>
      </c>
      <c r="F2954" s="21" t="s">
        <v>68</v>
      </c>
      <c r="G2954" s="21" t="s">
        <v>406</v>
      </c>
      <c r="H2954" s="21" t="s">
        <v>1213</v>
      </c>
      <c r="I2954" s="21" t="s">
        <v>60</v>
      </c>
      <c r="J2954" s="23"/>
      <c r="K2954" s="24">
        <v>7</v>
      </c>
      <c r="M2954" s="25" t="str">
        <f>IF(I2954="","",IF(I2954="인문",성적입력!$C$8,성적입력!$C$9))</f>
        <v>A</v>
      </c>
      <c r="N2954" s="26">
        <f>성적입력!$C$15</f>
        <v>3</v>
      </c>
      <c r="P2954" s="27" t="str">
        <f t="shared" si="138"/>
        <v/>
      </c>
      <c r="R2954" s="26" t="str">
        <f t="array" ref="R2954">IFERROR(IF(OR(J2954="",M2954="",F2954=""),"",IF(F2954="학생부종합",INDEX(종합배치표!$C:$Q,MATCH(J2954,종합배치표!$B:$B,0),(MATCH(M2954,{"A","B","C","D","E"},0)-1)*3+1),INDEX(교과배치표!$C:$Q,MATCH(J2954,교과배치표!$B:$B,0),(MATCH(M2954,{"A","B","C","D","E"},0)-1)*3+1))),"")</f>
        <v/>
      </c>
      <c r="S2954" s="26" t="str">
        <f t="array" ref="S2954">IFERROR(IF(OR(J2954="",M2954="",F2954=""),"",IF(F2954="학생부종합",INDEX(종합배치표!$C:$Q,MATCH(J2954,종합배치표!$B:$B,0),(MATCH(M2954,{"A","B","C","D","E"},0)-1)*3+2),INDEX(교과배치표!$C:$Q,MATCH(J2954,교과배치표!$B:$B,0),(MATCH(M2954,{"A","B","C","D","E"},0)-1)*3+2))),"")</f>
        <v/>
      </c>
      <c r="T2954" s="26" t="str">
        <f t="array" ref="T2954">IFERROR(IF(OR(J2954="",M2954="",F2954=""),"",IF(F2954="학생부종합",INDEX(종합배치표!$C:$Q,MATCH(J2954,종합배치표!$B:$B,0),(MATCH(M2954,{"A","B","C","D","E"},0)-1)*3+3),INDEX(교과배치표!$C:$Q,MATCH(J2954,교과배치표!$B:$B,0),(MATCH(M2954,{"A","B","C","D","E"},0)-1)*3+3))),"")</f>
        <v/>
      </c>
      <c r="V2954" s="140">
        <f t="shared" si="139"/>
        <v>2.7</v>
      </c>
      <c r="W2954" s="141" t="str">
        <f t="shared" si="140"/>
        <v/>
      </c>
    </row>
    <row r="2955" spans="2:23" ht="14.25" customHeight="1">
      <c r="B2955" s="20">
        <v>3348</v>
      </c>
      <c r="C2955" s="21" t="s">
        <v>22</v>
      </c>
      <c r="D2955" s="21" t="s">
        <v>22</v>
      </c>
      <c r="E2955" s="21" t="s">
        <v>1196</v>
      </c>
      <c r="F2955" s="21" t="s">
        <v>24</v>
      </c>
      <c r="G2955" s="22" t="s">
        <v>1198</v>
      </c>
      <c r="H2955" s="21" t="s">
        <v>1213</v>
      </c>
      <c r="I2955" s="21" t="s">
        <v>60</v>
      </c>
      <c r="J2955" s="23"/>
      <c r="K2955" s="24">
        <v>15</v>
      </c>
      <c r="M2955" s="25" t="str">
        <f>IF(I2955="","",IF(I2955="인문",성적입력!$C$8,성적입력!$C$9))</f>
        <v>A</v>
      </c>
      <c r="N2955" s="26">
        <f>성적입력!$C$15</f>
        <v>3</v>
      </c>
      <c r="P2955" s="27" t="str">
        <f t="shared" si="138"/>
        <v/>
      </c>
      <c r="R2955" s="26" t="str">
        <f t="array" ref="R2955">IFERROR(IF(OR(J2955="",M2955="",F2955=""),"",IF(F2955="학생부종합",INDEX(종합배치표!$C:$Q,MATCH(J2955,종합배치표!$B:$B,0),(MATCH(M2955,{"A","B","C","D","E"},0)-1)*3+1),INDEX(교과배치표!$C:$Q,MATCH(J2955,교과배치표!$B:$B,0),(MATCH(M2955,{"A","B","C","D","E"},0)-1)*3+1))),"")</f>
        <v/>
      </c>
      <c r="S2955" s="26" t="str">
        <f t="array" ref="S2955">IFERROR(IF(OR(J2955="",M2955="",F2955=""),"",IF(F2955="학생부종합",INDEX(종합배치표!$C:$Q,MATCH(J2955,종합배치표!$B:$B,0),(MATCH(M2955,{"A","B","C","D","E"},0)-1)*3+2),INDEX(교과배치표!$C:$Q,MATCH(J2955,교과배치표!$B:$B,0),(MATCH(M2955,{"A","B","C","D","E"},0)-1)*3+2))),"")</f>
        <v/>
      </c>
      <c r="T2955" s="26" t="str">
        <f t="array" ref="T2955">IFERROR(IF(OR(J2955="",M2955="",F2955=""),"",IF(F2955="학생부종합",INDEX(종합배치표!$C:$Q,MATCH(J2955,종합배치표!$B:$B,0),(MATCH(M2955,{"A","B","C","D","E"},0)-1)*3+3),INDEX(교과배치표!$C:$Q,MATCH(J2955,교과배치표!$B:$B,0),(MATCH(M2955,{"A","B","C","D","E"},0)-1)*3+3))),"")</f>
        <v/>
      </c>
      <c r="V2955" s="140">
        <f t="shared" si="139"/>
        <v>2.7</v>
      </c>
      <c r="W2955" s="141" t="str">
        <f t="shared" si="140"/>
        <v/>
      </c>
    </row>
    <row r="2956" spans="2:23" ht="14.25" customHeight="1">
      <c r="B2956" s="20">
        <v>3349</v>
      </c>
      <c r="C2956" s="21" t="s">
        <v>22</v>
      </c>
      <c r="D2956" s="21" t="s">
        <v>22</v>
      </c>
      <c r="E2956" s="21" t="s">
        <v>1196</v>
      </c>
      <c r="F2956" s="21" t="s">
        <v>68</v>
      </c>
      <c r="G2956" s="21" t="s">
        <v>406</v>
      </c>
      <c r="H2956" s="21" t="s">
        <v>39</v>
      </c>
      <c r="I2956" s="21" t="s">
        <v>27</v>
      </c>
      <c r="J2956" s="23"/>
      <c r="K2956" s="24">
        <v>4</v>
      </c>
      <c r="M2956" s="25" t="str">
        <f>IF(I2956="","",IF(I2956="인문",성적입력!$C$8,성적입력!$C$9))</f>
        <v>A</v>
      </c>
      <c r="N2956" s="26">
        <f>성적입력!$C$15</f>
        <v>3</v>
      </c>
      <c r="P2956" s="27" t="str">
        <f t="shared" si="138"/>
        <v/>
      </c>
      <c r="R2956" s="26" t="str">
        <f t="array" ref="R2956">IFERROR(IF(OR(J2956="",M2956="",F2956=""),"",IF(F2956="학생부종합",INDEX(종합배치표!$C:$Q,MATCH(J2956,종합배치표!$B:$B,0),(MATCH(M2956,{"A","B","C","D","E"},0)-1)*3+1),INDEX(교과배치표!$C:$Q,MATCH(J2956,교과배치표!$B:$B,0),(MATCH(M2956,{"A","B","C","D","E"},0)-1)*3+1))),"")</f>
        <v/>
      </c>
      <c r="S2956" s="26" t="str">
        <f t="array" ref="S2956">IFERROR(IF(OR(J2956="",M2956="",F2956=""),"",IF(F2956="학생부종합",INDEX(종합배치표!$C:$Q,MATCH(J2956,종합배치표!$B:$B,0),(MATCH(M2956,{"A","B","C","D","E"},0)-1)*3+2),INDEX(교과배치표!$C:$Q,MATCH(J2956,교과배치표!$B:$B,0),(MATCH(M2956,{"A","B","C","D","E"},0)-1)*3+2))),"")</f>
        <v/>
      </c>
      <c r="T2956" s="26" t="str">
        <f t="array" ref="T2956">IFERROR(IF(OR(J2956="",M2956="",F2956=""),"",IF(F2956="학생부종합",INDEX(종합배치표!$C:$Q,MATCH(J2956,종합배치표!$B:$B,0),(MATCH(M2956,{"A","B","C","D","E"},0)-1)*3+3),INDEX(교과배치표!$C:$Q,MATCH(J2956,교과배치표!$B:$B,0),(MATCH(M2956,{"A","B","C","D","E"},0)-1)*3+3))),"")</f>
        <v/>
      </c>
      <c r="V2956" s="140">
        <f t="shared" si="139"/>
        <v>2.7</v>
      </c>
      <c r="W2956" s="141" t="str">
        <f t="shared" si="140"/>
        <v/>
      </c>
    </row>
    <row r="2957" spans="2:23" ht="14.25" customHeight="1">
      <c r="B2957" s="20">
        <v>3351</v>
      </c>
      <c r="C2957" s="21" t="s">
        <v>22</v>
      </c>
      <c r="D2957" s="21" t="s">
        <v>22</v>
      </c>
      <c r="E2957" s="21" t="s">
        <v>1196</v>
      </c>
      <c r="F2957" s="21" t="s">
        <v>24</v>
      </c>
      <c r="G2957" s="22" t="s">
        <v>1198</v>
      </c>
      <c r="H2957" s="21" t="s">
        <v>39</v>
      </c>
      <c r="I2957" s="21" t="s">
        <v>27</v>
      </c>
      <c r="J2957" s="23"/>
      <c r="K2957" s="24">
        <v>7</v>
      </c>
      <c r="M2957" s="25" t="str">
        <f>IF(I2957="","",IF(I2957="인문",성적입력!$C$8,성적입력!$C$9))</f>
        <v>A</v>
      </c>
      <c r="N2957" s="26">
        <f>성적입력!$C$15</f>
        <v>3</v>
      </c>
      <c r="P2957" s="27" t="str">
        <f t="shared" si="138"/>
        <v/>
      </c>
      <c r="R2957" s="26" t="str">
        <f t="array" ref="R2957">IFERROR(IF(OR(J2957="",M2957="",F2957=""),"",IF(F2957="학생부종합",INDEX(종합배치표!$C:$Q,MATCH(J2957,종합배치표!$B:$B,0),(MATCH(M2957,{"A","B","C","D","E"},0)-1)*3+1),INDEX(교과배치표!$C:$Q,MATCH(J2957,교과배치표!$B:$B,0),(MATCH(M2957,{"A","B","C","D","E"},0)-1)*3+1))),"")</f>
        <v/>
      </c>
      <c r="S2957" s="26" t="str">
        <f t="array" ref="S2957">IFERROR(IF(OR(J2957="",M2957="",F2957=""),"",IF(F2957="학생부종합",INDEX(종합배치표!$C:$Q,MATCH(J2957,종합배치표!$B:$B,0),(MATCH(M2957,{"A","B","C","D","E"},0)-1)*3+2),INDEX(교과배치표!$C:$Q,MATCH(J2957,교과배치표!$B:$B,0),(MATCH(M2957,{"A","B","C","D","E"},0)-1)*3+2))),"")</f>
        <v/>
      </c>
      <c r="T2957" s="26" t="str">
        <f t="array" ref="T2957">IFERROR(IF(OR(J2957="",M2957="",F2957=""),"",IF(F2957="학생부종합",INDEX(종합배치표!$C:$Q,MATCH(J2957,종합배치표!$B:$B,0),(MATCH(M2957,{"A","B","C","D","E"},0)-1)*3+3),INDEX(교과배치표!$C:$Q,MATCH(J2957,교과배치표!$B:$B,0),(MATCH(M2957,{"A","B","C","D","E"},0)-1)*3+3))),"")</f>
        <v/>
      </c>
      <c r="V2957" s="140">
        <f t="shared" si="139"/>
        <v>2.7</v>
      </c>
      <c r="W2957" s="141" t="str">
        <f t="shared" si="140"/>
        <v/>
      </c>
    </row>
    <row r="2958" spans="2:23" ht="14.25" customHeight="1">
      <c r="B2958" s="20">
        <v>3352</v>
      </c>
      <c r="C2958" s="21" t="s">
        <v>22</v>
      </c>
      <c r="D2958" s="21" t="s">
        <v>22</v>
      </c>
      <c r="E2958" s="21" t="s">
        <v>1196</v>
      </c>
      <c r="F2958" s="21" t="s">
        <v>68</v>
      </c>
      <c r="G2958" s="21" t="s">
        <v>406</v>
      </c>
      <c r="H2958" s="21" t="s">
        <v>55</v>
      </c>
      <c r="I2958" s="21" t="s">
        <v>27</v>
      </c>
      <c r="J2958" s="23"/>
      <c r="K2958" s="24">
        <v>3</v>
      </c>
      <c r="M2958" s="25" t="str">
        <f>IF(I2958="","",IF(I2958="인문",성적입력!$C$8,성적입력!$C$9))</f>
        <v>A</v>
      </c>
      <c r="N2958" s="26">
        <f>성적입력!$C$15</f>
        <v>3</v>
      </c>
      <c r="P2958" s="27" t="str">
        <f t="shared" si="138"/>
        <v/>
      </c>
      <c r="R2958" s="26" t="str">
        <f t="array" ref="R2958">IFERROR(IF(OR(J2958="",M2958="",F2958=""),"",IF(F2958="학생부종합",INDEX(종합배치표!$C:$Q,MATCH(J2958,종합배치표!$B:$B,0),(MATCH(M2958,{"A","B","C","D","E"},0)-1)*3+1),INDEX(교과배치표!$C:$Q,MATCH(J2958,교과배치표!$B:$B,0),(MATCH(M2958,{"A","B","C","D","E"},0)-1)*3+1))),"")</f>
        <v/>
      </c>
      <c r="S2958" s="26" t="str">
        <f t="array" ref="S2958">IFERROR(IF(OR(J2958="",M2958="",F2958=""),"",IF(F2958="학생부종합",INDEX(종합배치표!$C:$Q,MATCH(J2958,종합배치표!$B:$B,0),(MATCH(M2958,{"A","B","C","D","E"},0)-1)*3+2),INDEX(교과배치표!$C:$Q,MATCH(J2958,교과배치표!$B:$B,0),(MATCH(M2958,{"A","B","C","D","E"},0)-1)*3+2))),"")</f>
        <v/>
      </c>
      <c r="T2958" s="26" t="str">
        <f t="array" ref="T2958">IFERROR(IF(OR(J2958="",M2958="",F2958=""),"",IF(F2958="학생부종합",INDEX(종합배치표!$C:$Q,MATCH(J2958,종합배치표!$B:$B,0),(MATCH(M2958,{"A","B","C","D","E"},0)-1)*3+3),INDEX(교과배치표!$C:$Q,MATCH(J2958,교과배치표!$B:$B,0),(MATCH(M2958,{"A","B","C","D","E"},0)-1)*3+3))),"")</f>
        <v/>
      </c>
      <c r="V2958" s="140">
        <f t="shared" si="139"/>
        <v>2.7</v>
      </c>
      <c r="W2958" s="141" t="str">
        <f t="shared" si="140"/>
        <v/>
      </c>
    </row>
    <row r="2959" spans="2:23" ht="14.25" customHeight="1">
      <c r="B2959" s="20">
        <v>3354</v>
      </c>
      <c r="C2959" s="21" t="s">
        <v>22</v>
      </c>
      <c r="D2959" s="21" t="s">
        <v>22</v>
      </c>
      <c r="E2959" s="21" t="s">
        <v>1196</v>
      </c>
      <c r="F2959" s="21" t="s">
        <v>24</v>
      </c>
      <c r="G2959" s="22" t="s">
        <v>1198</v>
      </c>
      <c r="H2959" s="21" t="s">
        <v>55</v>
      </c>
      <c r="I2959" s="21" t="s">
        <v>27</v>
      </c>
      <c r="J2959" s="23"/>
      <c r="K2959" s="24">
        <v>7</v>
      </c>
      <c r="M2959" s="25" t="str">
        <f>IF(I2959="","",IF(I2959="인문",성적입력!$C$8,성적입력!$C$9))</f>
        <v>A</v>
      </c>
      <c r="N2959" s="26">
        <f>성적입력!$C$15</f>
        <v>3</v>
      </c>
      <c r="P2959" s="27" t="str">
        <f t="shared" si="138"/>
        <v/>
      </c>
      <c r="R2959" s="26" t="str">
        <f t="array" ref="R2959">IFERROR(IF(OR(J2959="",M2959="",F2959=""),"",IF(F2959="학생부종합",INDEX(종합배치표!$C:$Q,MATCH(J2959,종합배치표!$B:$B,0),(MATCH(M2959,{"A","B","C","D","E"},0)-1)*3+1),INDEX(교과배치표!$C:$Q,MATCH(J2959,교과배치표!$B:$B,0),(MATCH(M2959,{"A","B","C","D","E"},0)-1)*3+1))),"")</f>
        <v/>
      </c>
      <c r="S2959" s="26" t="str">
        <f t="array" ref="S2959">IFERROR(IF(OR(J2959="",M2959="",F2959=""),"",IF(F2959="학생부종합",INDEX(종합배치표!$C:$Q,MATCH(J2959,종합배치표!$B:$B,0),(MATCH(M2959,{"A","B","C","D","E"},0)-1)*3+2),INDEX(교과배치표!$C:$Q,MATCH(J2959,교과배치표!$B:$B,0),(MATCH(M2959,{"A","B","C","D","E"},0)-1)*3+2))),"")</f>
        <v/>
      </c>
      <c r="T2959" s="26" t="str">
        <f t="array" ref="T2959">IFERROR(IF(OR(J2959="",M2959="",F2959=""),"",IF(F2959="학생부종합",INDEX(종합배치표!$C:$Q,MATCH(J2959,종합배치표!$B:$B,0),(MATCH(M2959,{"A","B","C","D","E"},0)-1)*3+3),INDEX(교과배치표!$C:$Q,MATCH(J2959,교과배치표!$B:$B,0),(MATCH(M2959,{"A","B","C","D","E"},0)-1)*3+3))),"")</f>
        <v/>
      </c>
      <c r="V2959" s="140">
        <f t="shared" si="139"/>
        <v>2.7</v>
      </c>
      <c r="W2959" s="141" t="str">
        <f t="shared" si="140"/>
        <v/>
      </c>
    </row>
    <row r="2960" spans="2:23" ht="14.25" customHeight="1">
      <c r="B2960" s="20">
        <v>3355</v>
      </c>
      <c r="C2960" s="21" t="s">
        <v>22</v>
      </c>
      <c r="D2960" s="21" t="s">
        <v>22</v>
      </c>
      <c r="E2960" s="21" t="s">
        <v>1196</v>
      </c>
      <c r="F2960" s="21" t="s">
        <v>68</v>
      </c>
      <c r="G2960" s="21" t="s">
        <v>406</v>
      </c>
      <c r="H2960" s="21" t="s">
        <v>56</v>
      </c>
      <c r="I2960" s="21" t="s">
        <v>27</v>
      </c>
      <c r="J2960" s="23"/>
      <c r="K2960" s="24">
        <v>5</v>
      </c>
      <c r="M2960" s="25" t="str">
        <f>IF(I2960="","",IF(I2960="인문",성적입력!$C$8,성적입력!$C$9))</f>
        <v>A</v>
      </c>
      <c r="N2960" s="26">
        <f>성적입력!$C$15</f>
        <v>3</v>
      </c>
      <c r="P2960" s="27" t="str">
        <f t="shared" si="138"/>
        <v/>
      </c>
      <c r="R2960" s="26" t="str">
        <f t="array" ref="R2960">IFERROR(IF(OR(J2960="",M2960="",F2960=""),"",IF(F2960="학생부종합",INDEX(종합배치표!$C:$Q,MATCH(J2960,종합배치표!$B:$B,0),(MATCH(M2960,{"A","B","C","D","E"},0)-1)*3+1),INDEX(교과배치표!$C:$Q,MATCH(J2960,교과배치표!$B:$B,0),(MATCH(M2960,{"A","B","C","D","E"},0)-1)*3+1))),"")</f>
        <v/>
      </c>
      <c r="S2960" s="26" t="str">
        <f t="array" ref="S2960">IFERROR(IF(OR(J2960="",M2960="",F2960=""),"",IF(F2960="학생부종합",INDEX(종합배치표!$C:$Q,MATCH(J2960,종합배치표!$B:$B,0),(MATCH(M2960,{"A","B","C","D","E"},0)-1)*3+2),INDEX(교과배치표!$C:$Q,MATCH(J2960,교과배치표!$B:$B,0),(MATCH(M2960,{"A","B","C","D","E"},0)-1)*3+2))),"")</f>
        <v/>
      </c>
      <c r="T2960" s="26" t="str">
        <f t="array" ref="T2960">IFERROR(IF(OR(J2960="",M2960="",F2960=""),"",IF(F2960="학생부종합",INDEX(종합배치표!$C:$Q,MATCH(J2960,종합배치표!$B:$B,0),(MATCH(M2960,{"A","B","C","D","E"},0)-1)*3+3),INDEX(교과배치표!$C:$Q,MATCH(J2960,교과배치표!$B:$B,0),(MATCH(M2960,{"A","B","C","D","E"},0)-1)*3+3))),"")</f>
        <v/>
      </c>
      <c r="V2960" s="140">
        <f t="shared" si="139"/>
        <v>2.7</v>
      </c>
      <c r="W2960" s="141" t="str">
        <f t="shared" si="140"/>
        <v/>
      </c>
    </row>
    <row r="2961" spans="2:23" ht="14.25" customHeight="1">
      <c r="B2961" s="20">
        <v>3357</v>
      </c>
      <c r="C2961" s="21" t="s">
        <v>22</v>
      </c>
      <c r="D2961" s="21" t="s">
        <v>22</v>
      </c>
      <c r="E2961" s="21" t="s">
        <v>1196</v>
      </c>
      <c r="F2961" s="21" t="s">
        <v>24</v>
      </c>
      <c r="G2961" s="22" t="s">
        <v>1198</v>
      </c>
      <c r="H2961" s="21" t="s">
        <v>56</v>
      </c>
      <c r="I2961" s="21" t="s">
        <v>27</v>
      </c>
      <c r="J2961" s="23"/>
      <c r="K2961" s="24">
        <v>16</v>
      </c>
      <c r="M2961" s="25" t="str">
        <f>IF(I2961="","",IF(I2961="인문",성적입력!$C$8,성적입력!$C$9))</f>
        <v>A</v>
      </c>
      <c r="N2961" s="26">
        <f>성적입력!$C$15</f>
        <v>3</v>
      </c>
      <c r="P2961" s="27" t="str">
        <f t="shared" si="138"/>
        <v/>
      </c>
      <c r="R2961" s="26" t="str">
        <f t="array" ref="R2961">IFERROR(IF(OR(J2961="",M2961="",F2961=""),"",IF(F2961="학생부종합",INDEX(종합배치표!$C:$Q,MATCH(J2961,종합배치표!$B:$B,0),(MATCH(M2961,{"A","B","C","D","E"},0)-1)*3+1),INDEX(교과배치표!$C:$Q,MATCH(J2961,교과배치표!$B:$B,0),(MATCH(M2961,{"A","B","C","D","E"},0)-1)*3+1))),"")</f>
        <v/>
      </c>
      <c r="S2961" s="26" t="str">
        <f t="array" ref="S2961">IFERROR(IF(OR(J2961="",M2961="",F2961=""),"",IF(F2961="학생부종합",INDEX(종합배치표!$C:$Q,MATCH(J2961,종합배치표!$B:$B,0),(MATCH(M2961,{"A","B","C","D","E"},0)-1)*3+2),INDEX(교과배치표!$C:$Q,MATCH(J2961,교과배치표!$B:$B,0),(MATCH(M2961,{"A","B","C","D","E"},0)-1)*3+2))),"")</f>
        <v/>
      </c>
      <c r="T2961" s="26" t="str">
        <f t="array" ref="T2961">IFERROR(IF(OR(J2961="",M2961="",F2961=""),"",IF(F2961="학생부종합",INDEX(종합배치표!$C:$Q,MATCH(J2961,종합배치표!$B:$B,0),(MATCH(M2961,{"A","B","C","D","E"},0)-1)*3+3),INDEX(교과배치표!$C:$Q,MATCH(J2961,교과배치표!$B:$B,0),(MATCH(M2961,{"A","B","C","D","E"},0)-1)*3+3))),"")</f>
        <v/>
      </c>
      <c r="V2961" s="140">
        <f t="shared" si="139"/>
        <v>2.7</v>
      </c>
      <c r="W2961" s="141" t="str">
        <f t="shared" si="140"/>
        <v/>
      </c>
    </row>
    <row r="2962" spans="2:23" ht="14.25" customHeight="1">
      <c r="B2962" s="20">
        <v>3358</v>
      </c>
      <c r="C2962" s="21" t="s">
        <v>22</v>
      </c>
      <c r="D2962" s="21" t="s">
        <v>22</v>
      </c>
      <c r="E2962" s="21" t="s">
        <v>1196</v>
      </c>
      <c r="F2962" s="21" t="s">
        <v>68</v>
      </c>
      <c r="G2962" s="21" t="s">
        <v>406</v>
      </c>
      <c r="H2962" s="21" t="s">
        <v>1214</v>
      </c>
      <c r="I2962" s="21" t="s">
        <v>60</v>
      </c>
      <c r="J2962" s="23"/>
      <c r="K2962" s="24">
        <v>15</v>
      </c>
      <c r="M2962" s="25" t="str">
        <f>IF(I2962="","",IF(I2962="인문",성적입력!$C$8,성적입력!$C$9))</f>
        <v>A</v>
      </c>
      <c r="N2962" s="26">
        <f>성적입력!$C$15</f>
        <v>3</v>
      </c>
      <c r="P2962" s="27" t="str">
        <f t="shared" si="138"/>
        <v/>
      </c>
      <c r="R2962" s="26" t="str">
        <f t="array" ref="R2962">IFERROR(IF(OR(J2962="",M2962="",F2962=""),"",IF(F2962="학생부종합",INDEX(종합배치표!$C:$Q,MATCH(J2962,종합배치표!$B:$B,0),(MATCH(M2962,{"A","B","C","D","E"},0)-1)*3+1),INDEX(교과배치표!$C:$Q,MATCH(J2962,교과배치표!$B:$B,0),(MATCH(M2962,{"A","B","C","D","E"},0)-1)*3+1))),"")</f>
        <v/>
      </c>
      <c r="S2962" s="26" t="str">
        <f t="array" ref="S2962">IFERROR(IF(OR(J2962="",M2962="",F2962=""),"",IF(F2962="학생부종합",INDEX(종합배치표!$C:$Q,MATCH(J2962,종합배치표!$B:$B,0),(MATCH(M2962,{"A","B","C","D","E"},0)-1)*3+2),INDEX(교과배치표!$C:$Q,MATCH(J2962,교과배치표!$B:$B,0),(MATCH(M2962,{"A","B","C","D","E"},0)-1)*3+2))),"")</f>
        <v/>
      </c>
      <c r="T2962" s="26" t="str">
        <f t="array" ref="T2962">IFERROR(IF(OR(J2962="",M2962="",F2962=""),"",IF(F2962="학생부종합",INDEX(종합배치표!$C:$Q,MATCH(J2962,종합배치표!$B:$B,0),(MATCH(M2962,{"A","B","C","D","E"},0)-1)*3+3),INDEX(교과배치표!$C:$Q,MATCH(J2962,교과배치표!$B:$B,0),(MATCH(M2962,{"A","B","C","D","E"},0)-1)*3+3))),"")</f>
        <v/>
      </c>
      <c r="V2962" s="140">
        <f t="shared" si="139"/>
        <v>2.7</v>
      </c>
      <c r="W2962" s="141" t="str">
        <f t="shared" si="140"/>
        <v/>
      </c>
    </row>
    <row r="2963" spans="2:23" ht="14.25" customHeight="1">
      <c r="B2963" s="20">
        <v>3359</v>
      </c>
      <c r="C2963" s="21" t="s">
        <v>22</v>
      </c>
      <c r="D2963" s="21" t="s">
        <v>22</v>
      </c>
      <c r="E2963" s="21" t="s">
        <v>1196</v>
      </c>
      <c r="F2963" s="21" t="s">
        <v>24</v>
      </c>
      <c r="G2963" s="22" t="s">
        <v>1198</v>
      </c>
      <c r="H2963" s="21" t="s">
        <v>1214</v>
      </c>
      <c r="I2963" s="21" t="s">
        <v>60</v>
      </c>
      <c r="J2963" s="23"/>
      <c r="K2963" s="24">
        <v>17</v>
      </c>
      <c r="M2963" s="25" t="str">
        <f>IF(I2963="","",IF(I2963="인문",성적입력!$C$8,성적입력!$C$9))</f>
        <v>A</v>
      </c>
      <c r="N2963" s="26">
        <f>성적입력!$C$15</f>
        <v>3</v>
      </c>
      <c r="P2963" s="27" t="str">
        <f t="shared" si="138"/>
        <v/>
      </c>
      <c r="R2963" s="26" t="str">
        <f t="array" ref="R2963">IFERROR(IF(OR(J2963="",M2963="",F2963=""),"",IF(F2963="학생부종합",INDEX(종합배치표!$C:$Q,MATCH(J2963,종합배치표!$B:$B,0),(MATCH(M2963,{"A","B","C","D","E"},0)-1)*3+1),INDEX(교과배치표!$C:$Q,MATCH(J2963,교과배치표!$B:$B,0),(MATCH(M2963,{"A","B","C","D","E"},0)-1)*3+1))),"")</f>
        <v/>
      </c>
      <c r="S2963" s="26" t="str">
        <f t="array" ref="S2963">IFERROR(IF(OR(J2963="",M2963="",F2963=""),"",IF(F2963="학생부종합",INDEX(종합배치표!$C:$Q,MATCH(J2963,종합배치표!$B:$B,0),(MATCH(M2963,{"A","B","C","D","E"},0)-1)*3+2),INDEX(교과배치표!$C:$Q,MATCH(J2963,교과배치표!$B:$B,0),(MATCH(M2963,{"A","B","C","D","E"},0)-1)*3+2))),"")</f>
        <v/>
      </c>
      <c r="T2963" s="26" t="str">
        <f t="array" ref="T2963">IFERROR(IF(OR(J2963="",M2963="",F2963=""),"",IF(F2963="학생부종합",INDEX(종합배치표!$C:$Q,MATCH(J2963,종합배치표!$B:$B,0),(MATCH(M2963,{"A","B","C","D","E"},0)-1)*3+3),INDEX(교과배치표!$C:$Q,MATCH(J2963,교과배치표!$B:$B,0),(MATCH(M2963,{"A","B","C","D","E"},0)-1)*3+3))),"")</f>
        <v/>
      </c>
      <c r="V2963" s="140">
        <f t="shared" si="139"/>
        <v>2.7</v>
      </c>
      <c r="W2963" s="141" t="str">
        <f t="shared" si="140"/>
        <v/>
      </c>
    </row>
    <row r="2964" spans="2:23" ht="14.25" customHeight="1">
      <c r="B2964" s="20">
        <v>3360</v>
      </c>
      <c r="C2964" s="21" t="s">
        <v>22</v>
      </c>
      <c r="D2964" s="21" t="s">
        <v>22</v>
      </c>
      <c r="E2964" s="21" t="s">
        <v>1196</v>
      </c>
      <c r="F2964" s="21" t="s">
        <v>24</v>
      </c>
      <c r="G2964" s="22" t="s">
        <v>533</v>
      </c>
      <c r="H2964" s="21" t="s">
        <v>1214</v>
      </c>
      <c r="I2964" s="21" t="s">
        <v>60</v>
      </c>
      <c r="J2964" s="23"/>
      <c r="K2964" s="24">
        <v>4</v>
      </c>
      <c r="M2964" s="25" t="str">
        <f>IF(I2964="","",IF(I2964="인문",성적입력!$C$8,성적입력!$C$9))</f>
        <v>A</v>
      </c>
      <c r="N2964" s="26">
        <f>성적입력!$C$15</f>
        <v>3</v>
      </c>
      <c r="P2964" s="27" t="str">
        <f t="shared" si="138"/>
        <v/>
      </c>
      <c r="R2964" s="26" t="str">
        <f t="array" ref="R2964">IFERROR(IF(OR(J2964="",M2964="",F2964=""),"",IF(F2964="학생부종합",INDEX(종합배치표!$C:$Q,MATCH(J2964,종합배치표!$B:$B,0),(MATCH(M2964,{"A","B","C","D","E"},0)-1)*3+1),INDEX(교과배치표!$C:$Q,MATCH(J2964,교과배치표!$B:$B,0),(MATCH(M2964,{"A","B","C","D","E"},0)-1)*3+1))),"")</f>
        <v/>
      </c>
      <c r="S2964" s="26" t="str">
        <f t="array" ref="S2964">IFERROR(IF(OR(J2964="",M2964="",F2964=""),"",IF(F2964="학생부종합",INDEX(종합배치표!$C:$Q,MATCH(J2964,종합배치표!$B:$B,0),(MATCH(M2964,{"A","B","C","D","E"},0)-1)*3+2),INDEX(교과배치표!$C:$Q,MATCH(J2964,교과배치표!$B:$B,0),(MATCH(M2964,{"A","B","C","D","E"},0)-1)*3+2))),"")</f>
        <v/>
      </c>
      <c r="T2964" s="26" t="str">
        <f t="array" ref="T2964">IFERROR(IF(OR(J2964="",M2964="",F2964=""),"",IF(F2964="학생부종합",INDEX(종합배치표!$C:$Q,MATCH(J2964,종합배치표!$B:$B,0),(MATCH(M2964,{"A","B","C","D","E"},0)-1)*3+3),INDEX(교과배치표!$C:$Q,MATCH(J2964,교과배치표!$B:$B,0),(MATCH(M2964,{"A","B","C","D","E"},0)-1)*3+3))),"")</f>
        <v/>
      </c>
      <c r="V2964" s="140">
        <f t="shared" si="139"/>
        <v>2.7</v>
      </c>
      <c r="W2964" s="141" t="str">
        <f t="shared" si="140"/>
        <v/>
      </c>
    </row>
    <row r="2965" spans="2:23" ht="14.25" customHeight="1">
      <c r="B2965" s="20">
        <v>3361</v>
      </c>
      <c r="C2965" s="21" t="s">
        <v>22</v>
      </c>
      <c r="D2965" s="21" t="s">
        <v>22</v>
      </c>
      <c r="E2965" s="21" t="s">
        <v>1196</v>
      </c>
      <c r="F2965" s="21" t="s">
        <v>68</v>
      </c>
      <c r="G2965" s="21" t="s">
        <v>406</v>
      </c>
      <c r="H2965" s="21" t="s">
        <v>1215</v>
      </c>
      <c r="I2965" s="21" t="s">
        <v>27</v>
      </c>
      <c r="J2965" s="23"/>
      <c r="K2965" s="24">
        <v>2</v>
      </c>
      <c r="M2965" s="25" t="str">
        <f>IF(I2965="","",IF(I2965="인문",성적입력!$C$8,성적입력!$C$9))</f>
        <v>A</v>
      </c>
      <c r="N2965" s="26">
        <f>성적입력!$C$15</f>
        <v>3</v>
      </c>
      <c r="P2965" s="27" t="str">
        <f t="shared" si="138"/>
        <v/>
      </c>
      <c r="R2965" s="26" t="str">
        <f t="array" ref="R2965">IFERROR(IF(OR(J2965="",M2965="",F2965=""),"",IF(F2965="학생부종합",INDEX(종합배치표!$C:$Q,MATCH(J2965,종합배치표!$B:$B,0),(MATCH(M2965,{"A","B","C","D","E"},0)-1)*3+1),INDEX(교과배치표!$C:$Q,MATCH(J2965,교과배치표!$B:$B,0),(MATCH(M2965,{"A","B","C","D","E"},0)-1)*3+1))),"")</f>
        <v/>
      </c>
      <c r="S2965" s="26" t="str">
        <f t="array" ref="S2965">IFERROR(IF(OR(J2965="",M2965="",F2965=""),"",IF(F2965="학생부종합",INDEX(종합배치표!$C:$Q,MATCH(J2965,종합배치표!$B:$B,0),(MATCH(M2965,{"A","B","C","D","E"},0)-1)*3+2),INDEX(교과배치표!$C:$Q,MATCH(J2965,교과배치표!$B:$B,0),(MATCH(M2965,{"A","B","C","D","E"},0)-1)*3+2))),"")</f>
        <v/>
      </c>
      <c r="T2965" s="26" t="str">
        <f t="array" ref="T2965">IFERROR(IF(OR(J2965="",M2965="",F2965=""),"",IF(F2965="학생부종합",INDEX(종합배치표!$C:$Q,MATCH(J2965,종합배치표!$B:$B,0),(MATCH(M2965,{"A","B","C","D","E"},0)-1)*3+3),INDEX(교과배치표!$C:$Q,MATCH(J2965,교과배치표!$B:$B,0),(MATCH(M2965,{"A","B","C","D","E"},0)-1)*3+3))),"")</f>
        <v/>
      </c>
      <c r="V2965" s="140">
        <f t="shared" si="139"/>
        <v>2.7</v>
      </c>
      <c r="W2965" s="141" t="str">
        <f t="shared" si="140"/>
        <v/>
      </c>
    </row>
    <row r="2966" spans="2:23" ht="14.25" customHeight="1">
      <c r="B2966" s="20">
        <v>3363</v>
      </c>
      <c r="C2966" s="21" t="s">
        <v>22</v>
      </c>
      <c r="D2966" s="21" t="s">
        <v>22</v>
      </c>
      <c r="E2966" s="21" t="s">
        <v>1196</v>
      </c>
      <c r="F2966" s="21" t="s">
        <v>24</v>
      </c>
      <c r="G2966" s="22" t="s">
        <v>1198</v>
      </c>
      <c r="H2966" s="21" t="s">
        <v>1215</v>
      </c>
      <c r="I2966" s="21" t="s">
        <v>27</v>
      </c>
      <c r="J2966" s="23"/>
      <c r="K2966" s="24">
        <v>12</v>
      </c>
      <c r="M2966" s="25" t="str">
        <f>IF(I2966="","",IF(I2966="인문",성적입력!$C$8,성적입력!$C$9))</f>
        <v>A</v>
      </c>
      <c r="N2966" s="26">
        <f>성적입력!$C$15</f>
        <v>3</v>
      </c>
      <c r="P2966" s="27" t="str">
        <f t="shared" si="138"/>
        <v/>
      </c>
      <c r="R2966" s="26" t="str">
        <f t="array" ref="R2966">IFERROR(IF(OR(J2966="",M2966="",F2966=""),"",IF(F2966="학생부종합",INDEX(종합배치표!$C:$Q,MATCH(J2966,종합배치표!$B:$B,0),(MATCH(M2966,{"A","B","C","D","E"},0)-1)*3+1),INDEX(교과배치표!$C:$Q,MATCH(J2966,교과배치표!$B:$B,0),(MATCH(M2966,{"A","B","C","D","E"},0)-1)*3+1))),"")</f>
        <v/>
      </c>
      <c r="S2966" s="26" t="str">
        <f t="array" ref="S2966">IFERROR(IF(OR(J2966="",M2966="",F2966=""),"",IF(F2966="학생부종합",INDEX(종합배치표!$C:$Q,MATCH(J2966,종합배치표!$B:$B,0),(MATCH(M2966,{"A","B","C","D","E"},0)-1)*3+2),INDEX(교과배치표!$C:$Q,MATCH(J2966,교과배치표!$B:$B,0),(MATCH(M2966,{"A","B","C","D","E"},0)-1)*3+2))),"")</f>
        <v/>
      </c>
      <c r="T2966" s="26" t="str">
        <f t="array" ref="T2966">IFERROR(IF(OR(J2966="",M2966="",F2966=""),"",IF(F2966="학생부종합",INDEX(종합배치표!$C:$Q,MATCH(J2966,종합배치표!$B:$B,0),(MATCH(M2966,{"A","B","C","D","E"},0)-1)*3+3),INDEX(교과배치표!$C:$Q,MATCH(J2966,교과배치표!$B:$B,0),(MATCH(M2966,{"A","B","C","D","E"},0)-1)*3+3))),"")</f>
        <v/>
      </c>
      <c r="V2966" s="140">
        <f t="shared" si="139"/>
        <v>2.7</v>
      </c>
      <c r="W2966" s="141" t="str">
        <f t="shared" si="140"/>
        <v/>
      </c>
    </row>
    <row r="2967" spans="2:23" ht="14.25" customHeight="1">
      <c r="B2967" s="20">
        <v>3364</v>
      </c>
      <c r="C2967" s="21" t="s">
        <v>22</v>
      </c>
      <c r="D2967" s="21" t="s">
        <v>22</v>
      </c>
      <c r="E2967" s="21" t="s">
        <v>1196</v>
      </c>
      <c r="F2967" s="21" t="s">
        <v>68</v>
      </c>
      <c r="G2967" s="21" t="s">
        <v>406</v>
      </c>
      <c r="H2967" s="21" t="s">
        <v>603</v>
      </c>
      <c r="I2967" s="21" t="s">
        <v>27</v>
      </c>
      <c r="J2967" s="23"/>
      <c r="K2967" s="24">
        <v>9</v>
      </c>
      <c r="M2967" s="25" t="str">
        <f>IF(I2967="","",IF(I2967="인문",성적입력!$C$8,성적입력!$C$9))</f>
        <v>A</v>
      </c>
      <c r="N2967" s="26">
        <f>성적입력!$C$15</f>
        <v>3</v>
      </c>
      <c r="P2967" s="27" t="str">
        <f t="shared" si="138"/>
        <v/>
      </c>
      <c r="R2967" s="26" t="str">
        <f t="array" ref="R2967">IFERROR(IF(OR(J2967="",M2967="",F2967=""),"",IF(F2967="학생부종합",INDEX(종합배치표!$C:$Q,MATCH(J2967,종합배치표!$B:$B,0),(MATCH(M2967,{"A","B","C","D","E"},0)-1)*3+1),INDEX(교과배치표!$C:$Q,MATCH(J2967,교과배치표!$B:$B,0),(MATCH(M2967,{"A","B","C","D","E"},0)-1)*3+1))),"")</f>
        <v/>
      </c>
      <c r="S2967" s="26" t="str">
        <f t="array" ref="S2967">IFERROR(IF(OR(J2967="",M2967="",F2967=""),"",IF(F2967="학생부종합",INDEX(종합배치표!$C:$Q,MATCH(J2967,종합배치표!$B:$B,0),(MATCH(M2967,{"A","B","C","D","E"},0)-1)*3+2),INDEX(교과배치표!$C:$Q,MATCH(J2967,교과배치표!$B:$B,0),(MATCH(M2967,{"A","B","C","D","E"},0)-1)*3+2))),"")</f>
        <v/>
      </c>
      <c r="T2967" s="26" t="str">
        <f t="array" ref="T2967">IFERROR(IF(OR(J2967="",M2967="",F2967=""),"",IF(F2967="학생부종합",INDEX(종합배치표!$C:$Q,MATCH(J2967,종합배치표!$B:$B,0),(MATCH(M2967,{"A","B","C","D","E"},0)-1)*3+3),INDEX(교과배치표!$C:$Q,MATCH(J2967,교과배치표!$B:$B,0),(MATCH(M2967,{"A","B","C","D","E"},0)-1)*3+3))),"")</f>
        <v/>
      </c>
      <c r="V2967" s="140">
        <f t="shared" si="139"/>
        <v>2.7</v>
      </c>
      <c r="W2967" s="141" t="str">
        <f t="shared" si="140"/>
        <v/>
      </c>
    </row>
    <row r="2968" spans="2:23" ht="14.25" customHeight="1">
      <c r="B2968" s="20">
        <v>3366</v>
      </c>
      <c r="C2968" s="21" t="s">
        <v>22</v>
      </c>
      <c r="D2968" s="21" t="s">
        <v>22</v>
      </c>
      <c r="E2968" s="21" t="s">
        <v>1196</v>
      </c>
      <c r="F2968" s="21" t="s">
        <v>24</v>
      </c>
      <c r="G2968" s="22" t="s">
        <v>1198</v>
      </c>
      <c r="H2968" s="21" t="s">
        <v>603</v>
      </c>
      <c r="I2968" s="21" t="s">
        <v>27</v>
      </c>
      <c r="J2968" s="23"/>
      <c r="K2968" s="24">
        <v>8</v>
      </c>
      <c r="M2968" s="25" t="str">
        <f>IF(I2968="","",IF(I2968="인문",성적입력!$C$8,성적입력!$C$9))</f>
        <v>A</v>
      </c>
      <c r="N2968" s="26">
        <f>성적입력!$C$15</f>
        <v>3</v>
      </c>
      <c r="P2968" s="27" t="str">
        <f t="shared" si="138"/>
        <v/>
      </c>
      <c r="R2968" s="26" t="str">
        <f t="array" ref="R2968">IFERROR(IF(OR(J2968="",M2968="",F2968=""),"",IF(F2968="학생부종합",INDEX(종합배치표!$C:$Q,MATCH(J2968,종합배치표!$B:$B,0),(MATCH(M2968,{"A","B","C","D","E"},0)-1)*3+1),INDEX(교과배치표!$C:$Q,MATCH(J2968,교과배치표!$B:$B,0),(MATCH(M2968,{"A","B","C","D","E"},0)-1)*3+1))),"")</f>
        <v/>
      </c>
      <c r="S2968" s="26" t="str">
        <f t="array" ref="S2968">IFERROR(IF(OR(J2968="",M2968="",F2968=""),"",IF(F2968="학생부종합",INDEX(종합배치표!$C:$Q,MATCH(J2968,종합배치표!$B:$B,0),(MATCH(M2968,{"A","B","C","D","E"},0)-1)*3+2),INDEX(교과배치표!$C:$Q,MATCH(J2968,교과배치표!$B:$B,0),(MATCH(M2968,{"A","B","C","D","E"},0)-1)*3+2))),"")</f>
        <v/>
      </c>
      <c r="T2968" s="26" t="str">
        <f t="array" ref="T2968">IFERROR(IF(OR(J2968="",M2968="",F2968=""),"",IF(F2968="학생부종합",INDEX(종합배치표!$C:$Q,MATCH(J2968,종합배치표!$B:$B,0),(MATCH(M2968,{"A","B","C","D","E"},0)-1)*3+3),INDEX(교과배치표!$C:$Q,MATCH(J2968,교과배치표!$B:$B,0),(MATCH(M2968,{"A","B","C","D","E"},0)-1)*3+3))),"")</f>
        <v/>
      </c>
      <c r="V2968" s="140">
        <f t="shared" si="139"/>
        <v>2.7</v>
      </c>
      <c r="W2968" s="141" t="str">
        <f t="shared" si="140"/>
        <v/>
      </c>
    </row>
    <row r="2969" spans="2:23" ht="14.25" customHeight="1">
      <c r="B2969" s="20">
        <v>3367</v>
      </c>
      <c r="C2969" s="21" t="s">
        <v>22</v>
      </c>
      <c r="D2969" s="21" t="s">
        <v>22</v>
      </c>
      <c r="E2969" s="21" t="s">
        <v>1196</v>
      </c>
      <c r="F2969" s="21" t="s">
        <v>68</v>
      </c>
      <c r="G2969" s="21" t="s">
        <v>406</v>
      </c>
      <c r="H2969" s="21" t="s">
        <v>670</v>
      </c>
      <c r="I2969" s="21" t="s">
        <v>60</v>
      </c>
      <c r="J2969" s="23"/>
      <c r="K2969" s="24">
        <v>25</v>
      </c>
      <c r="M2969" s="25" t="str">
        <f>IF(I2969="","",IF(I2969="인문",성적입력!$C$8,성적입력!$C$9))</f>
        <v>A</v>
      </c>
      <c r="N2969" s="26">
        <f>성적입력!$C$15</f>
        <v>3</v>
      </c>
      <c r="P2969" s="27" t="str">
        <f t="shared" si="138"/>
        <v/>
      </c>
      <c r="R2969" s="26" t="str">
        <f t="array" ref="R2969">IFERROR(IF(OR(J2969="",M2969="",F2969=""),"",IF(F2969="학생부종합",INDEX(종합배치표!$C:$Q,MATCH(J2969,종합배치표!$B:$B,0),(MATCH(M2969,{"A","B","C","D","E"},0)-1)*3+1),INDEX(교과배치표!$C:$Q,MATCH(J2969,교과배치표!$B:$B,0),(MATCH(M2969,{"A","B","C","D","E"},0)-1)*3+1))),"")</f>
        <v/>
      </c>
      <c r="S2969" s="26" t="str">
        <f t="array" ref="S2969">IFERROR(IF(OR(J2969="",M2969="",F2969=""),"",IF(F2969="학생부종합",INDEX(종합배치표!$C:$Q,MATCH(J2969,종합배치표!$B:$B,0),(MATCH(M2969,{"A","B","C","D","E"},0)-1)*3+2),INDEX(교과배치표!$C:$Q,MATCH(J2969,교과배치표!$B:$B,0),(MATCH(M2969,{"A","B","C","D","E"},0)-1)*3+2))),"")</f>
        <v/>
      </c>
      <c r="T2969" s="26" t="str">
        <f t="array" ref="T2969">IFERROR(IF(OR(J2969="",M2969="",F2969=""),"",IF(F2969="학생부종합",INDEX(종합배치표!$C:$Q,MATCH(J2969,종합배치표!$B:$B,0),(MATCH(M2969,{"A","B","C","D","E"},0)-1)*3+3),INDEX(교과배치표!$C:$Q,MATCH(J2969,교과배치표!$B:$B,0),(MATCH(M2969,{"A","B","C","D","E"},0)-1)*3+3))),"")</f>
        <v/>
      </c>
      <c r="V2969" s="140">
        <f t="shared" si="139"/>
        <v>2.7</v>
      </c>
      <c r="W2969" s="141" t="str">
        <f t="shared" si="140"/>
        <v/>
      </c>
    </row>
    <row r="2970" spans="2:23" ht="14.25" customHeight="1">
      <c r="B2970" s="20">
        <v>3368</v>
      </c>
      <c r="C2970" s="21" t="s">
        <v>22</v>
      </c>
      <c r="D2970" s="21" t="s">
        <v>22</v>
      </c>
      <c r="E2970" s="21" t="s">
        <v>1196</v>
      </c>
      <c r="F2970" s="21" t="s">
        <v>24</v>
      </c>
      <c r="G2970" s="22" t="s">
        <v>1198</v>
      </c>
      <c r="H2970" s="21" t="s">
        <v>670</v>
      </c>
      <c r="I2970" s="21" t="s">
        <v>60</v>
      </c>
      <c r="J2970" s="23"/>
      <c r="K2970" s="24">
        <v>24</v>
      </c>
      <c r="M2970" s="25" t="str">
        <f>IF(I2970="","",IF(I2970="인문",성적입력!$C$8,성적입력!$C$9))</f>
        <v>A</v>
      </c>
      <c r="N2970" s="26">
        <f>성적입력!$C$15</f>
        <v>3</v>
      </c>
      <c r="P2970" s="27" t="str">
        <f t="shared" si="138"/>
        <v/>
      </c>
      <c r="R2970" s="26" t="str">
        <f t="array" ref="R2970">IFERROR(IF(OR(J2970="",M2970="",F2970=""),"",IF(F2970="학생부종합",INDEX(종합배치표!$C:$Q,MATCH(J2970,종합배치표!$B:$B,0),(MATCH(M2970,{"A","B","C","D","E"},0)-1)*3+1),INDEX(교과배치표!$C:$Q,MATCH(J2970,교과배치표!$B:$B,0),(MATCH(M2970,{"A","B","C","D","E"},0)-1)*3+1))),"")</f>
        <v/>
      </c>
      <c r="S2970" s="26" t="str">
        <f t="array" ref="S2970">IFERROR(IF(OR(J2970="",M2970="",F2970=""),"",IF(F2970="학생부종합",INDEX(종합배치표!$C:$Q,MATCH(J2970,종합배치표!$B:$B,0),(MATCH(M2970,{"A","B","C","D","E"},0)-1)*3+2),INDEX(교과배치표!$C:$Q,MATCH(J2970,교과배치표!$B:$B,0),(MATCH(M2970,{"A","B","C","D","E"},0)-1)*3+2))),"")</f>
        <v/>
      </c>
      <c r="T2970" s="26" t="str">
        <f t="array" ref="T2970">IFERROR(IF(OR(J2970="",M2970="",F2970=""),"",IF(F2970="학생부종합",INDEX(종합배치표!$C:$Q,MATCH(J2970,종합배치표!$B:$B,0),(MATCH(M2970,{"A","B","C","D","E"},0)-1)*3+3),INDEX(교과배치표!$C:$Q,MATCH(J2970,교과배치표!$B:$B,0),(MATCH(M2970,{"A","B","C","D","E"},0)-1)*3+3))),"")</f>
        <v/>
      </c>
      <c r="V2970" s="140">
        <f t="shared" si="139"/>
        <v>2.7</v>
      </c>
      <c r="W2970" s="141" t="str">
        <f t="shared" si="140"/>
        <v/>
      </c>
    </row>
    <row r="2971" spans="2:23" ht="14.25" customHeight="1">
      <c r="B2971" s="20">
        <v>3369</v>
      </c>
      <c r="C2971" s="21" t="s">
        <v>22</v>
      </c>
      <c r="D2971" s="21" t="s">
        <v>22</v>
      </c>
      <c r="E2971" s="21" t="s">
        <v>1196</v>
      </c>
      <c r="F2971" s="21" t="s">
        <v>68</v>
      </c>
      <c r="G2971" s="21" t="s">
        <v>406</v>
      </c>
      <c r="H2971" s="21" t="s">
        <v>110</v>
      </c>
      <c r="I2971" s="21" t="s">
        <v>60</v>
      </c>
      <c r="J2971" s="23"/>
      <c r="K2971" s="24">
        <v>6</v>
      </c>
      <c r="M2971" s="25" t="str">
        <f>IF(I2971="","",IF(I2971="인문",성적입력!$C$8,성적입력!$C$9))</f>
        <v>A</v>
      </c>
      <c r="N2971" s="26">
        <f>성적입력!$C$15</f>
        <v>3</v>
      </c>
      <c r="P2971" s="27" t="str">
        <f t="shared" si="138"/>
        <v/>
      </c>
      <c r="R2971" s="26" t="str">
        <f t="array" ref="R2971">IFERROR(IF(OR(J2971="",M2971="",F2971=""),"",IF(F2971="학생부종합",INDEX(종합배치표!$C:$Q,MATCH(J2971,종합배치표!$B:$B,0),(MATCH(M2971,{"A","B","C","D","E"},0)-1)*3+1),INDEX(교과배치표!$C:$Q,MATCH(J2971,교과배치표!$B:$B,0),(MATCH(M2971,{"A","B","C","D","E"},0)-1)*3+1))),"")</f>
        <v/>
      </c>
      <c r="S2971" s="26" t="str">
        <f t="array" ref="S2971">IFERROR(IF(OR(J2971="",M2971="",F2971=""),"",IF(F2971="학생부종합",INDEX(종합배치표!$C:$Q,MATCH(J2971,종합배치표!$B:$B,0),(MATCH(M2971,{"A","B","C","D","E"},0)-1)*3+2),INDEX(교과배치표!$C:$Q,MATCH(J2971,교과배치표!$B:$B,0),(MATCH(M2971,{"A","B","C","D","E"},0)-1)*3+2))),"")</f>
        <v/>
      </c>
      <c r="T2971" s="26" t="str">
        <f t="array" ref="T2971">IFERROR(IF(OR(J2971="",M2971="",F2971=""),"",IF(F2971="학생부종합",INDEX(종합배치표!$C:$Q,MATCH(J2971,종합배치표!$B:$B,0),(MATCH(M2971,{"A","B","C","D","E"},0)-1)*3+3),INDEX(교과배치표!$C:$Q,MATCH(J2971,교과배치표!$B:$B,0),(MATCH(M2971,{"A","B","C","D","E"},0)-1)*3+3))),"")</f>
        <v/>
      </c>
      <c r="V2971" s="140">
        <f t="shared" si="139"/>
        <v>2.7</v>
      </c>
      <c r="W2971" s="141" t="str">
        <f t="shared" si="140"/>
        <v/>
      </c>
    </row>
    <row r="2972" spans="2:23" ht="14.25" customHeight="1">
      <c r="B2972" s="20">
        <v>3370</v>
      </c>
      <c r="C2972" s="21" t="s">
        <v>22</v>
      </c>
      <c r="D2972" s="21" t="s">
        <v>22</v>
      </c>
      <c r="E2972" s="21" t="s">
        <v>1196</v>
      </c>
      <c r="F2972" s="21" t="s">
        <v>24</v>
      </c>
      <c r="G2972" s="22" t="s">
        <v>1198</v>
      </c>
      <c r="H2972" s="21" t="s">
        <v>110</v>
      </c>
      <c r="I2972" s="21" t="s">
        <v>60</v>
      </c>
      <c r="J2972" s="23"/>
      <c r="K2972" s="24">
        <v>17</v>
      </c>
      <c r="M2972" s="25" t="str">
        <f>IF(I2972="","",IF(I2972="인문",성적입력!$C$8,성적입력!$C$9))</f>
        <v>A</v>
      </c>
      <c r="N2972" s="26">
        <f>성적입력!$C$15</f>
        <v>3</v>
      </c>
      <c r="P2972" s="27" t="str">
        <f t="shared" si="138"/>
        <v/>
      </c>
      <c r="R2972" s="26" t="str">
        <f t="array" ref="R2972">IFERROR(IF(OR(J2972="",M2972="",F2972=""),"",IF(F2972="학생부종합",INDEX(종합배치표!$C:$Q,MATCH(J2972,종합배치표!$B:$B,0),(MATCH(M2972,{"A","B","C","D","E"},0)-1)*3+1),INDEX(교과배치표!$C:$Q,MATCH(J2972,교과배치표!$B:$B,0),(MATCH(M2972,{"A","B","C","D","E"},0)-1)*3+1))),"")</f>
        <v/>
      </c>
      <c r="S2972" s="26" t="str">
        <f t="array" ref="S2972">IFERROR(IF(OR(J2972="",M2972="",F2972=""),"",IF(F2972="학생부종합",INDEX(종합배치표!$C:$Q,MATCH(J2972,종합배치표!$B:$B,0),(MATCH(M2972,{"A","B","C","D","E"},0)-1)*3+2),INDEX(교과배치표!$C:$Q,MATCH(J2972,교과배치표!$B:$B,0),(MATCH(M2972,{"A","B","C","D","E"},0)-1)*3+2))),"")</f>
        <v/>
      </c>
      <c r="T2972" s="26" t="str">
        <f t="array" ref="T2972">IFERROR(IF(OR(J2972="",M2972="",F2972=""),"",IF(F2972="학생부종합",INDEX(종합배치표!$C:$Q,MATCH(J2972,종합배치표!$B:$B,0),(MATCH(M2972,{"A","B","C","D","E"},0)-1)*3+3),INDEX(교과배치표!$C:$Q,MATCH(J2972,교과배치표!$B:$B,0),(MATCH(M2972,{"A","B","C","D","E"},0)-1)*3+3))),"")</f>
        <v/>
      </c>
      <c r="V2972" s="140">
        <f t="shared" si="139"/>
        <v>2.7</v>
      </c>
      <c r="W2972" s="141" t="str">
        <f t="shared" si="140"/>
        <v/>
      </c>
    </row>
    <row r="2973" spans="2:23" ht="14.25" customHeight="1">
      <c r="B2973" s="20">
        <v>3371</v>
      </c>
      <c r="C2973" s="21" t="s">
        <v>22</v>
      </c>
      <c r="D2973" s="21" t="s">
        <v>22</v>
      </c>
      <c r="E2973" s="21" t="s">
        <v>1196</v>
      </c>
      <c r="F2973" s="21" t="s">
        <v>68</v>
      </c>
      <c r="G2973" s="21" t="s">
        <v>406</v>
      </c>
      <c r="H2973" s="21" t="s">
        <v>474</v>
      </c>
      <c r="I2973" s="21" t="s">
        <v>27</v>
      </c>
      <c r="J2973" s="23"/>
      <c r="K2973" s="24">
        <v>10</v>
      </c>
      <c r="M2973" s="25" t="str">
        <f>IF(I2973="","",IF(I2973="인문",성적입력!$C$8,성적입력!$C$9))</f>
        <v>A</v>
      </c>
      <c r="N2973" s="26">
        <f>성적입력!$C$15</f>
        <v>3</v>
      </c>
      <c r="P2973" s="27" t="str">
        <f t="shared" si="138"/>
        <v/>
      </c>
      <c r="R2973" s="26" t="str">
        <f t="array" ref="R2973">IFERROR(IF(OR(J2973="",M2973="",F2973=""),"",IF(F2973="학생부종합",INDEX(종합배치표!$C:$Q,MATCH(J2973,종합배치표!$B:$B,0),(MATCH(M2973,{"A","B","C","D","E"},0)-1)*3+1),INDEX(교과배치표!$C:$Q,MATCH(J2973,교과배치표!$B:$B,0),(MATCH(M2973,{"A","B","C","D","E"},0)-1)*3+1))),"")</f>
        <v/>
      </c>
      <c r="S2973" s="26" t="str">
        <f t="array" ref="S2973">IFERROR(IF(OR(J2973="",M2973="",F2973=""),"",IF(F2973="학생부종합",INDEX(종합배치표!$C:$Q,MATCH(J2973,종합배치표!$B:$B,0),(MATCH(M2973,{"A","B","C","D","E"},0)-1)*3+2),INDEX(교과배치표!$C:$Q,MATCH(J2973,교과배치표!$B:$B,0),(MATCH(M2973,{"A","B","C","D","E"},0)-1)*3+2))),"")</f>
        <v/>
      </c>
      <c r="T2973" s="26" t="str">
        <f t="array" ref="T2973">IFERROR(IF(OR(J2973="",M2973="",F2973=""),"",IF(F2973="학생부종합",INDEX(종합배치표!$C:$Q,MATCH(J2973,종합배치표!$B:$B,0),(MATCH(M2973,{"A","B","C","D","E"},0)-1)*3+3),INDEX(교과배치표!$C:$Q,MATCH(J2973,교과배치표!$B:$B,0),(MATCH(M2973,{"A","B","C","D","E"},0)-1)*3+3))),"")</f>
        <v/>
      </c>
      <c r="V2973" s="140">
        <f t="shared" si="139"/>
        <v>2.7</v>
      </c>
      <c r="W2973" s="141" t="str">
        <f t="shared" si="140"/>
        <v/>
      </c>
    </row>
    <row r="2974" spans="2:23" ht="14.25" customHeight="1">
      <c r="B2974" s="20">
        <v>3373</v>
      </c>
      <c r="C2974" s="21" t="s">
        <v>22</v>
      </c>
      <c r="D2974" s="21" t="s">
        <v>22</v>
      </c>
      <c r="E2974" s="21" t="s">
        <v>1196</v>
      </c>
      <c r="F2974" s="21" t="s">
        <v>24</v>
      </c>
      <c r="G2974" s="22" t="s">
        <v>1198</v>
      </c>
      <c r="H2974" s="21" t="s">
        <v>474</v>
      </c>
      <c r="I2974" s="21" t="s">
        <v>27</v>
      </c>
      <c r="J2974" s="23"/>
      <c r="K2974" s="24">
        <v>12</v>
      </c>
      <c r="M2974" s="25" t="str">
        <f>IF(I2974="","",IF(I2974="인문",성적입력!$C$8,성적입력!$C$9))</f>
        <v>A</v>
      </c>
      <c r="N2974" s="26">
        <f>성적입력!$C$15</f>
        <v>3</v>
      </c>
      <c r="P2974" s="27" t="str">
        <f t="shared" si="138"/>
        <v/>
      </c>
      <c r="R2974" s="26" t="str">
        <f t="array" ref="R2974">IFERROR(IF(OR(J2974="",M2974="",F2974=""),"",IF(F2974="학생부종합",INDEX(종합배치표!$C:$Q,MATCH(J2974,종합배치표!$B:$B,0),(MATCH(M2974,{"A","B","C","D","E"},0)-1)*3+1),INDEX(교과배치표!$C:$Q,MATCH(J2974,교과배치표!$B:$B,0),(MATCH(M2974,{"A","B","C","D","E"},0)-1)*3+1))),"")</f>
        <v/>
      </c>
      <c r="S2974" s="26" t="str">
        <f t="array" ref="S2974">IFERROR(IF(OR(J2974="",M2974="",F2974=""),"",IF(F2974="학생부종합",INDEX(종합배치표!$C:$Q,MATCH(J2974,종합배치표!$B:$B,0),(MATCH(M2974,{"A","B","C","D","E"},0)-1)*3+2),INDEX(교과배치표!$C:$Q,MATCH(J2974,교과배치표!$B:$B,0),(MATCH(M2974,{"A","B","C","D","E"},0)-1)*3+2))),"")</f>
        <v/>
      </c>
      <c r="T2974" s="26" t="str">
        <f t="array" ref="T2974">IFERROR(IF(OR(J2974="",M2974="",F2974=""),"",IF(F2974="학생부종합",INDEX(종합배치표!$C:$Q,MATCH(J2974,종합배치표!$B:$B,0),(MATCH(M2974,{"A","B","C","D","E"},0)-1)*3+3),INDEX(교과배치표!$C:$Q,MATCH(J2974,교과배치표!$B:$B,0),(MATCH(M2974,{"A","B","C","D","E"},0)-1)*3+3))),"")</f>
        <v/>
      </c>
      <c r="V2974" s="140">
        <f t="shared" si="139"/>
        <v>2.7</v>
      </c>
      <c r="W2974" s="141" t="str">
        <f t="shared" si="140"/>
        <v/>
      </c>
    </row>
    <row r="2975" spans="2:23" ht="14.25" customHeight="1">
      <c r="B2975" s="20">
        <v>3374</v>
      </c>
      <c r="C2975" s="21" t="s">
        <v>22</v>
      </c>
      <c r="D2975" s="21" t="s">
        <v>22</v>
      </c>
      <c r="E2975" s="21" t="s">
        <v>1196</v>
      </c>
      <c r="F2975" s="21" t="s">
        <v>68</v>
      </c>
      <c r="G2975" s="21" t="s">
        <v>406</v>
      </c>
      <c r="H2975" s="22" t="s">
        <v>1216</v>
      </c>
      <c r="I2975" s="21" t="s">
        <v>60</v>
      </c>
      <c r="J2975" s="23"/>
      <c r="K2975" s="24">
        <v>20</v>
      </c>
      <c r="M2975" s="25" t="str">
        <f>IF(I2975="","",IF(I2975="인문",성적입력!$C$8,성적입력!$C$9))</f>
        <v>A</v>
      </c>
      <c r="N2975" s="26">
        <f>성적입력!$C$15</f>
        <v>3</v>
      </c>
      <c r="P2975" s="27" t="str">
        <f t="shared" si="138"/>
        <v/>
      </c>
      <c r="R2975" s="26" t="str">
        <f t="array" ref="R2975">IFERROR(IF(OR(J2975="",M2975="",F2975=""),"",IF(F2975="학생부종합",INDEX(종합배치표!$C:$Q,MATCH(J2975,종합배치표!$B:$B,0),(MATCH(M2975,{"A","B","C","D","E"},0)-1)*3+1),INDEX(교과배치표!$C:$Q,MATCH(J2975,교과배치표!$B:$B,0),(MATCH(M2975,{"A","B","C","D","E"},0)-1)*3+1))),"")</f>
        <v/>
      </c>
      <c r="S2975" s="26" t="str">
        <f t="array" ref="S2975">IFERROR(IF(OR(J2975="",M2975="",F2975=""),"",IF(F2975="학생부종합",INDEX(종합배치표!$C:$Q,MATCH(J2975,종합배치표!$B:$B,0),(MATCH(M2975,{"A","B","C","D","E"},0)-1)*3+2),INDEX(교과배치표!$C:$Q,MATCH(J2975,교과배치표!$B:$B,0),(MATCH(M2975,{"A","B","C","D","E"},0)-1)*3+2))),"")</f>
        <v/>
      </c>
      <c r="T2975" s="26" t="str">
        <f t="array" ref="T2975">IFERROR(IF(OR(J2975="",M2975="",F2975=""),"",IF(F2975="학생부종합",INDEX(종합배치표!$C:$Q,MATCH(J2975,종합배치표!$B:$B,0),(MATCH(M2975,{"A","B","C","D","E"},0)-1)*3+3),INDEX(교과배치표!$C:$Q,MATCH(J2975,교과배치표!$B:$B,0),(MATCH(M2975,{"A","B","C","D","E"},0)-1)*3+3))),"")</f>
        <v/>
      </c>
      <c r="V2975" s="140">
        <f t="shared" si="139"/>
        <v>2.7</v>
      </c>
      <c r="W2975" s="141" t="str">
        <f t="shared" si="140"/>
        <v/>
      </c>
    </row>
    <row r="2976" spans="2:23" ht="14.25" customHeight="1">
      <c r="B2976" s="20">
        <v>3375</v>
      </c>
      <c r="C2976" s="21" t="s">
        <v>22</v>
      </c>
      <c r="D2976" s="21" t="s">
        <v>22</v>
      </c>
      <c r="E2976" s="21" t="s">
        <v>1196</v>
      </c>
      <c r="F2976" s="21" t="s">
        <v>24</v>
      </c>
      <c r="G2976" s="22" t="s">
        <v>1198</v>
      </c>
      <c r="H2976" s="22" t="s">
        <v>1216</v>
      </c>
      <c r="I2976" s="21" t="s">
        <v>60</v>
      </c>
      <c r="J2976" s="23"/>
      <c r="K2976" s="24">
        <v>30</v>
      </c>
      <c r="M2976" s="25" t="str">
        <f>IF(I2976="","",IF(I2976="인문",성적입력!$C$8,성적입력!$C$9))</f>
        <v>A</v>
      </c>
      <c r="N2976" s="26">
        <f>성적입력!$C$15</f>
        <v>3</v>
      </c>
      <c r="P2976" s="27" t="str">
        <f t="shared" si="138"/>
        <v/>
      </c>
      <c r="R2976" s="26" t="str">
        <f t="array" ref="R2976">IFERROR(IF(OR(J2976="",M2976="",F2976=""),"",IF(F2976="학생부종합",INDEX(종합배치표!$C:$Q,MATCH(J2976,종합배치표!$B:$B,0),(MATCH(M2976,{"A","B","C","D","E"},0)-1)*3+1),INDEX(교과배치표!$C:$Q,MATCH(J2976,교과배치표!$B:$B,0),(MATCH(M2976,{"A","B","C","D","E"},0)-1)*3+1))),"")</f>
        <v/>
      </c>
      <c r="S2976" s="26" t="str">
        <f t="array" ref="S2976">IFERROR(IF(OR(J2976="",M2976="",F2976=""),"",IF(F2976="학생부종합",INDEX(종합배치표!$C:$Q,MATCH(J2976,종합배치표!$B:$B,0),(MATCH(M2976,{"A","B","C","D","E"},0)-1)*3+2),INDEX(교과배치표!$C:$Q,MATCH(J2976,교과배치표!$B:$B,0),(MATCH(M2976,{"A","B","C","D","E"},0)-1)*3+2))),"")</f>
        <v/>
      </c>
      <c r="T2976" s="26" t="str">
        <f t="array" ref="T2976">IFERROR(IF(OR(J2976="",M2976="",F2976=""),"",IF(F2976="학생부종합",INDEX(종합배치표!$C:$Q,MATCH(J2976,종합배치표!$B:$B,0),(MATCH(M2976,{"A","B","C","D","E"},0)-1)*3+3),INDEX(교과배치표!$C:$Q,MATCH(J2976,교과배치표!$B:$B,0),(MATCH(M2976,{"A","B","C","D","E"},0)-1)*3+3))),"")</f>
        <v/>
      </c>
      <c r="V2976" s="140">
        <f t="shared" si="139"/>
        <v>2.7</v>
      </c>
      <c r="W2976" s="141" t="str">
        <f t="shared" si="140"/>
        <v/>
      </c>
    </row>
    <row r="2977" spans="2:23" ht="14.25" customHeight="1">
      <c r="B2977" s="20">
        <v>3376</v>
      </c>
      <c r="C2977" s="21" t="s">
        <v>22</v>
      </c>
      <c r="D2977" s="21" t="s">
        <v>22</v>
      </c>
      <c r="E2977" s="21" t="s">
        <v>1196</v>
      </c>
      <c r="F2977" s="21" t="s">
        <v>24</v>
      </c>
      <c r="G2977" s="22" t="s">
        <v>533</v>
      </c>
      <c r="H2977" s="22" t="s">
        <v>1216</v>
      </c>
      <c r="I2977" s="21" t="s">
        <v>60</v>
      </c>
      <c r="J2977" s="23"/>
      <c r="K2977" s="24">
        <v>9</v>
      </c>
      <c r="M2977" s="25" t="str">
        <f>IF(I2977="","",IF(I2977="인문",성적입력!$C$8,성적입력!$C$9))</f>
        <v>A</v>
      </c>
      <c r="N2977" s="26">
        <f>성적입력!$C$15</f>
        <v>3</v>
      </c>
      <c r="P2977" s="27" t="str">
        <f t="shared" si="138"/>
        <v/>
      </c>
      <c r="R2977" s="26" t="str">
        <f t="array" ref="R2977">IFERROR(IF(OR(J2977="",M2977="",F2977=""),"",IF(F2977="학생부종합",INDEX(종합배치표!$C:$Q,MATCH(J2977,종합배치표!$B:$B,0),(MATCH(M2977,{"A","B","C","D","E"},0)-1)*3+1),INDEX(교과배치표!$C:$Q,MATCH(J2977,교과배치표!$B:$B,0),(MATCH(M2977,{"A","B","C","D","E"},0)-1)*3+1))),"")</f>
        <v/>
      </c>
      <c r="S2977" s="26" t="str">
        <f t="array" ref="S2977">IFERROR(IF(OR(J2977="",M2977="",F2977=""),"",IF(F2977="학생부종합",INDEX(종합배치표!$C:$Q,MATCH(J2977,종합배치표!$B:$B,0),(MATCH(M2977,{"A","B","C","D","E"},0)-1)*3+2),INDEX(교과배치표!$C:$Q,MATCH(J2977,교과배치표!$B:$B,0),(MATCH(M2977,{"A","B","C","D","E"},0)-1)*3+2))),"")</f>
        <v/>
      </c>
      <c r="T2977" s="26" t="str">
        <f t="array" ref="T2977">IFERROR(IF(OR(J2977="",M2977="",F2977=""),"",IF(F2977="학생부종합",INDEX(종합배치표!$C:$Q,MATCH(J2977,종합배치표!$B:$B,0),(MATCH(M2977,{"A","B","C","D","E"},0)-1)*3+3),INDEX(교과배치표!$C:$Q,MATCH(J2977,교과배치표!$B:$B,0),(MATCH(M2977,{"A","B","C","D","E"},0)-1)*3+3))),"")</f>
        <v/>
      </c>
      <c r="V2977" s="140">
        <f t="shared" si="139"/>
        <v>2.7</v>
      </c>
      <c r="W2977" s="141" t="str">
        <f t="shared" si="140"/>
        <v/>
      </c>
    </row>
    <row r="2978" spans="2:23" ht="14.25" customHeight="1">
      <c r="B2978" s="20">
        <v>3377</v>
      </c>
      <c r="C2978" s="21" t="s">
        <v>22</v>
      </c>
      <c r="D2978" s="21" t="s">
        <v>22</v>
      </c>
      <c r="E2978" s="21" t="s">
        <v>1196</v>
      </c>
      <c r="F2978" s="21" t="s">
        <v>24</v>
      </c>
      <c r="G2978" s="22" t="s">
        <v>533</v>
      </c>
      <c r="H2978" s="22" t="s">
        <v>1217</v>
      </c>
      <c r="I2978" s="21" t="s">
        <v>60</v>
      </c>
      <c r="J2978" s="23"/>
      <c r="K2978" s="24">
        <v>5</v>
      </c>
      <c r="M2978" s="25" t="str">
        <f>IF(I2978="","",IF(I2978="인문",성적입력!$C$8,성적입력!$C$9))</f>
        <v>A</v>
      </c>
      <c r="N2978" s="26">
        <f>성적입력!$C$15</f>
        <v>3</v>
      </c>
      <c r="P2978" s="27" t="str">
        <f t="shared" si="138"/>
        <v/>
      </c>
      <c r="R2978" s="26" t="str">
        <f t="array" ref="R2978">IFERROR(IF(OR(J2978="",M2978="",F2978=""),"",IF(F2978="학생부종합",INDEX(종합배치표!$C:$Q,MATCH(J2978,종합배치표!$B:$B,0),(MATCH(M2978,{"A","B","C","D","E"},0)-1)*3+1),INDEX(교과배치표!$C:$Q,MATCH(J2978,교과배치표!$B:$B,0),(MATCH(M2978,{"A","B","C","D","E"},0)-1)*3+1))),"")</f>
        <v/>
      </c>
      <c r="S2978" s="26" t="str">
        <f t="array" ref="S2978">IFERROR(IF(OR(J2978="",M2978="",F2978=""),"",IF(F2978="학생부종합",INDEX(종합배치표!$C:$Q,MATCH(J2978,종합배치표!$B:$B,0),(MATCH(M2978,{"A","B","C","D","E"},0)-1)*3+2),INDEX(교과배치표!$C:$Q,MATCH(J2978,교과배치표!$B:$B,0),(MATCH(M2978,{"A","B","C","D","E"},0)-1)*3+2))),"")</f>
        <v/>
      </c>
      <c r="T2978" s="26" t="str">
        <f t="array" ref="T2978">IFERROR(IF(OR(J2978="",M2978="",F2978=""),"",IF(F2978="학생부종합",INDEX(종합배치표!$C:$Q,MATCH(J2978,종합배치표!$B:$B,0),(MATCH(M2978,{"A","B","C","D","E"},0)-1)*3+3),INDEX(교과배치표!$C:$Q,MATCH(J2978,교과배치표!$B:$B,0),(MATCH(M2978,{"A","B","C","D","E"},0)-1)*3+3))),"")</f>
        <v/>
      </c>
      <c r="V2978" s="140">
        <f t="shared" si="139"/>
        <v>2.7</v>
      </c>
      <c r="W2978" s="141" t="str">
        <f t="shared" si="140"/>
        <v/>
      </c>
    </row>
    <row r="2979" spans="2:23" ht="14.25" customHeight="1">
      <c r="B2979" s="20">
        <v>3379</v>
      </c>
      <c r="C2979" s="21" t="s">
        <v>170</v>
      </c>
      <c r="D2979" s="21" t="s">
        <v>1218</v>
      </c>
      <c r="E2979" s="21" t="s">
        <v>1219</v>
      </c>
      <c r="F2979" s="21" t="s">
        <v>68</v>
      </c>
      <c r="G2979" s="21" t="s">
        <v>192</v>
      </c>
      <c r="H2979" s="21" t="s">
        <v>407</v>
      </c>
      <c r="I2979" s="21" t="s">
        <v>60</v>
      </c>
      <c r="J2979" s="23"/>
      <c r="K2979" s="24">
        <v>18</v>
      </c>
      <c r="M2979" s="25" t="str">
        <f>IF(I2979="","",IF(I2979="인문",성적입력!$C$8,성적입력!$C$9))</f>
        <v>A</v>
      </c>
      <c r="N2979" s="26">
        <f>성적입력!$C$15</f>
        <v>3</v>
      </c>
      <c r="P2979" s="27" t="str">
        <f t="shared" si="138"/>
        <v/>
      </c>
      <c r="R2979" s="26" t="str">
        <f t="array" ref="R2979">IFERROR(IF(OR(J2979="",M2979="",F2979=""),"",IF(F2979="학생부종합",INDEX(종합배치표!$C:$Q,MATCH(J2979,종합배치표!$B:$B,0),(MATCH(M2979,{"A","B","C","D","E"},0)-1)*3+1),INDEX(교과배치표!$C:$Q,MATCH(J2979,교과배치표!$B:$B,0),(MATCH(M2979,{"A","B","C","D","E"},0)-1)*3+1))),"")</f>
        <v/>
      </c>
      <c r="S2979" s="26" t="str">
        <f t="array" ref="S2979">IFERROR(IF(OR(J2979="",M2979="",F2979=""),"",IF(F2979="학생부종합",INDEX(종합배치표!$C:$Q,MATCH(J2979,종합배치표!$B:$B,0),(MATCH(M2979,{"A","B","C","D","E"},0)-1)*3+2),INDEX(교과배치표!$C:$Q,MATCH(J2979,교과배치표!$B:$B,0),(MATCH(M2979,{"A","B","C","D","E"},0)-1)*3+2))),"")</f>
        <v/>
      </c>
      <c r="T2979" s="26" t="str">
        <f t="array" ref="T2979">IFERROR(IF(OR(J2979="",M2979="",F2979=""),"",IF(F2979="학생부종합",INDEX(종합배치표!$C:$Q,MATCH(J2979,종합배치표!$B:$B,0),(MATCH(M2979,{"A","B","C","D","E"},0)-1)*3+3),INDEX(교과배치표!$C:$Q,MATCH(J2979,교과배치표!$B:$B,0),(MATCH(M2979,{"A","B","C","D","E"},0)-1)*3+3))),"")</f>
        <v/>
      </c>
      <c r="V2979" s="140">
        <f t="shared" si="139"/>
        <v>2.7</v>
      </c>
      <c r="W2979" s="141" t="str">
        <f t="shared" si="140"/>
        <v/>
      </c>
    </row>
    <row r="2980" spans="2:23" ht="14.25" customHeight="1">
      <c r="B2980" s="20">
        <v>3380</v>
      </c>
      <c r="C2980" s="21" t="s">
        <v>170</v>
      </c>
      <c r="D2980" s="21" t="s">
        <v>1218</v>
      </c>
      <c r="E2980" s="21" t="s">
        <v>1219</v>
      </c>
      <c r="F2980" s="21" t="s">
        <v>68</v>
      </c>
      <c r="G2980" s="21" t="s">
        <v>406</v>
      </c>
      <c r="H2980" s="21" t="s">
        <v>407</v>
      </c>
      <c r="I2980" s="21" t="s">
        <v>60</v>
      </c>
      <c r="J2980" s="23"/>
      <c r="K2980" s="24">
        <v>10</v>
      </c>
      <c r="M2980" s="25" t="str">
        <f>IF(I2980="","",IF(I2980="인문",성적입력!$C$8,성적입력!$C$9))</f>
        <v>A</v>
      </c>
      <c r="N2980" s="26">
        <f>성적입력!$C$15</f>
        <v>3</v>
      </c>
      <c r="P2980" s="27" t="str">
        <f t="shared" si="138"/>
        <v/>
      </c>
      <c r="R2980" s="26" t="str">
        <f t="array" ref="R2980">IFERROR(IF(OR(J2980="",M2980="",F2980=""),"",IF(F2980="학생부종합",INDEX(종합배치표!$C:$Q,MATCH(J2980,종합배치표!$B:$B,0),(MATCH(M2980,{"A","B","C","D","E"},0)-1)*3+1),INDEX(교과배치표!$C:$Q,MATCH(J2980,교과배치표!$B:$B,0),(MATCH(M2980,{"A","B","C","D","E"},0)-1)*3+1))),"")</f>
        <v/>
      </c>
      <c r="S2980" s="26" t="str">
        <f t="array" ref="S2980">IFERROR(IF(OR(J2980="",M2980="",F2980=""),"",IF(F2980="학생부종합",INDEX(종합배치표!$C:$Q,MATCH(J2980,종합배치표!$B:$B,0),(MATCH(M2980,{"A","B","C","D","E"},0)-1)*3+2),INDEX(교과배치표!$C:$Q,MATCH(J2980,교과배치표!$B:$B,0),(MATCH(M2980,{"A","B","C","D","E"},0)-1)*3+2))),"")</f>
        <v/>
      </c>
      <c r="T2980" s="26" t="str">
        <f t="array" ref="T2980">IFERROR(IF(OR(J2980="",M2980="",F2980=""),"",IF(F2980="학생부종합",INDEX(종합배치표!$C:$Q,MATCH(J2980,종합배치표!$B:$B,0),(MATCH(M2980,{"A","B","C","D","E"},0)-1)*3+3),INDEX(교과배치표!$C:$Q,MATCH(J2980,교과배치표!$B:$B,0),(MATCH(M2980,{"A","B","C","D","E"},0)-1)*3+3))),"")</f>
        <v/>
      </c>
      <c r="V2980" s="140">
        <f t="shared" si="139"/>
        <v>2.7</v>
      </c>
      <c r="W2980" s="141" t="str">
        <f t="shared" si="140"/>
        <v/>
      </c>
    </row>
    <row r="2981" spans="2:23" ht="14.25" customHeight="1">
      <c r="B2981" s="20">
        <v>3381</v>
      </c>
      <c r="C2981" s="21" t="s">
        <v>170</v>
      </c>
      <c r="D2981" s="21" t="s">
        <v>1220</v>
      </c>
      <c r="E2981" s="21" t="s">
        <v>1219</v>
      </c>
      <c r="F2981" s="21" t="s">
        <v>68</v>
      </c>
      <c r="G2981" s="21" t="s">
        <v>192</v>
      </c>
      <c r="H2981" s="21" t="s">
        <v>198</v>
      </c>
      <c r="I2981" s="21" t="s">
        <v>60</v>
      </c>
      <c r="J2981" s="23"/>
      <c r="K2981" s="24">
        <v>10</v>
      </c>
      <c r="M2981" s="25" t="str">
        <f>IF(I2981="","",IF(I2981="인문",성적입력!$C$8,성적입력!$C$9))</f>
        <v>A</v>
      </c>
      <c r="N2981" s="26">
        <f>성적입력!$C$15</f>
        <v>3</v>
      </c>
      <c r="P2981" s="27" t="str">
        <f t="shared" si="138"/>
        <v/>
      </c>
      <c r="R2981" s="26" t="str">
        <f t="array" ref="R2981">IFERROR(IF(OR(J2981="",M2981="",F2981=""),"",IF(F2981="학생부종합",INDEX(종합배치표!$C:$Q,MATCH(J2981,종합배치표!$B:$B,0),(MATCH(M2981,{"A","B","C","D","E"},0)-1)*3+1),INDEX(교과배치표!$C:$Q,MATCH(J2981,교과배치표!$B:$B,0),(MATCH(M2981,{"A","B","C","D","E"},0)-1)*3+1))),"")</f>
        <v/>
      </c>
      <c r="S2981" s="26" t="str">
        <f t="array" ref="S2981">IFERROR(IF(OR(J2981="",M2981="",F2981=""),"",IF(F2981="학생부종합",INDEX(종합배치표!$C:$Q,MATCH(J2981,종합배치표!$B:$B,0),(MATCH(M2981,{"A","B","C","D","E"},0)-1)*3+2),INDEX(교과배치표!$C:$Q,MATCH(J2981,교과배치표!$B:$B,0),(MATCH(M2981,{"A","B","C","D","E"},0)-1)*3+2))),"")</f>
        <v/>
      </c>
      <c r="T2981" s="26" t="str">
        <f t="array" ref="T2981">IFERROR(IF(OR(J2981="",M2981="",F2981=""),"",IF(F2981="학생부종합",INDEX(종합배치표!$C:$Q,MATCH(J2981,종합배치표!$B:$B,0),(MATCH(M2981,{"A","B","C","D","E"},0)-1)*3+3),INDEX(교과배치표!$C:$Q,MATCH(J2981,교과배치표!$B:$B,0),(MATCH(M2981,{"A","B","C","D","E"},0)-1)*3+3))),"")</f>
        <v/>
      </c>
      <c r="V2981" s="140">
        <f t="shared" si="139"/>
        <v>2.7</v>
      </c>
      <c r="W2981" s="141" t="str">
        <f t="shared" si="140"/>
        <v/>
      </c>
    </row>
    <row r="2982" spans="2:23" ht="14.25" customHeight="1">
      <c r="B2982" s="20">
        <v>3382</v>
      </c>
      <c r="C2982" s="21" t="s">
        <v>170</v>
      </c>
      <c r="D2982" s="21" t="s">
        <v>1220</v>
      </c>
      <c r="E2982" s="21" t="s">
        <v>1219</v>
      </c>
      <c r="F2982" s="21" t="s">
        <v>68</v>
      </c>
      <c r="G2982" s="21" t="s">
        <v>406</v>
      </c>
      <c r="H2982" s="21" t="s">
        <v>198</v>
      </c>
      <c r="I2982" s="21" t="s">
        <v>60</v>
      </c>
      <c r="J2982" s="23"/>
      <c r="K2982" s="24">
        <v>6</v>
      </c>
      <c r="M2982" s="25" t="str">
        <f>IF(I2982="","",IF(I2982="인문",성적입력!$C$8,성적입력!$C$9))</f>
        <v>A</v>
      </c>
      <c r="N2982" s="26">
        <f>성적입력!$C$15</f>
        <v>3</v>
      </c>
      <c r="P2982" s="27" t="str">
        <f t="shared" si="138"/>
        <v/>
      </c>
      <c r="R2982" s="26" t="str">
        <f t="array" ref="R2982">IFERROR(IF(OR(J2982="",M2982="",F2982=""),"",IF(F2982="학생부종합",INDEX(종합배치표!$C:$Q,MATCH(J2982,종합배치표!$B:$B,0),(MATCH(M2982,{"A","B","C","D","E"},0)-1)*3+1),INDEX(교과배치표!$C:$Q,MATCH(J2982,교과배치표!$B:$B,0),(MATCH(M2982,{"A","B","C","D","E"},0)-1)*3+1))),"")</f>
        <v/>
      </c>
      <c r="S2982" s="26" t="str">
        <f t="array" ref="S2982">IFERROR(IF(OR(J2982="",M2982="",F2982=""),"",IF(F2982="학생부종합",INDEX(종합배치표!$C:$Q,MATCH(J2982,종합배치표!$B:$B,0),(MATCH(M2982,{"A","B","C","D","E"},0)-1)*3+2),INDEX(교과배치표!$C:$Q,MATCH(J2982,교과배치표!$B:$B,0),(MATCH(M2982,{"A","B","C","D","E"},0)-1)*3+2))),"")</f>
        <v/>
      </c>
      <c r="T2982" s="26" t="str">
        <f t="array" ref="T2982">IFERROR(IF(OR(J2982="",M2982="",F2982=""),"",IF(F2982="학생부종합",INDEX(종합배치표!$C:$Q,MATCH(J2982,종합배치표!$B:$B,0),(MATCH(M2982,{"A","B","C","D","E"},0)-1)*3+3),INDEX(교과배치표!$C:$Q,MATCH(J2982,교과배치표!$B:$B,0),(MATCH(M2982,{"A","B","C","D","E"},0)-1)*3+3))),"")</f>
        <v/>
      </c>
      <c r="V2982" s="140">
        <f t="shared" si="139"/>
        <v>2.7</v>
      </c>
      <c r="W2982" s="141" t="str">
        <f t="shared" si="140"/>
        <v/>
      </c>
    </row>
    <row r="2983" spans="2:23" ht="14.25" customHeight="1">
      <c r="B2983" s="20">
        <v>3383</v>
      </c>
      <c r="C2983" s="21" t="s">
        <v>170</v>
      </c>
      <c r="D2983" s="21" t="s">
        <v>1220</v>
      </c>
      <c r="E2983" s="21" t="s">
        <v>1219</v>
      </c>
      <c r="F2983" s="21" t="s">
        <v>68</v>
      </c>
      <c r="G2983" s="21" t="s">
        <v>192</v>
      </c>
      <c r="H2983" s="21" t="s">
        <v>1221</v>
      </c>
      <c r="I2983" s="21" t="s">
        <v>514</v>
      </c>
      <c r="J2983" s="23"/>
      <c r="K2983" s="24">
        <v>25</v>
      </c>
      <c r="M2983" s="25" t="str">
        <f>IF(I2983="","",IF(I2983="인문",성적입력!$C$8,성적입력!$C$9))</f>
        <v>A</v>
      </c>
      <c r="N2983" s="26">
        <f>성적입력!$C$15</f>
        <v>3</v>
      </c>
      <c r="P2983" s="27" t="str">
        <f t="shared" si="138"/>
        <v/>
      </c>
      <c r="R2983" s="26" t="str">
        <f t="array" ref="R2983">IFERROR(IF(OR(J2983="",M2983="",F2983=""),"",IF(F2983="학생부종합",INDEX(종합배치표!$C:$Q,MATCH(J2983,종합배치표!$B:$B,0),(MATCH(M2983,{"A","B","C","D","E"},0)-1)*3+1),INDEX(교과배치표!$C:$Q,MATCH(J2983,교과배치표!$B:$B,0),(MATCH(M2983,{"A","B","C","D","E"},0)-1)*3+1))),"")</f>
        <v/>
      </c>
      <c r="S2983" s="26" t="str">
        <f t="array" ref="S2983">IFERROR(IF(OR(J2983="",M2983="",F2983=""),"",IF(F2983="학생부종합",INDEX(종합배치표!$C:$Q,MATCH(J2983,종합배치표!$B:$B,0),(MATCH(M2983,{"A","B","C","D","E"},0)-1)*3+2),INDEX(교과배치표!$C:$Q,MATCH(J2983,교과배치표!$B:$B,0),(MATCH(M2983,{"A","B","C","D","E"},0)-1)*3+2))),"")</f>
        <v/>
      </c>
      <c r="T2983" s="26" t="str">
        <f t="array" ref="T2983">IFERROR(IF(OR(J2983="",M2983="",F2983=""),"",IF(F2983="학생부종합",INDEX(종합배치표!$C:$Q,MATCH(J2983,종합배치표!$B:$B,0),(MATCH(M2983,{"A","B","C","D","E"},0)-1)*3+3),INDEX(교과배치표!$C:$Q,MATCH(J2983,교과배치표!$B:$B,0),(MATCH(M2983,{"A","B","C","D","E"},0)-1)*3+3))),"")</f>
        <v/>
      </c>
      <c r="V2983" s="140">
        <f t="shared" si="139"/>
        <v>2.7</v>
      </c>
      <c r="W2983" s="141" t="str">
        <f t="shared" si="140"/>
        <v/>
      </c>
    </row>
    <row r="2984" spans="2:23" ht="14.25" customHeight="1">
      <c r="B2984" s="20">
        <v>3384</v>
      </c>
      <c r="C2984" s="21" t="s">
        <v>170</v>
      </c>
      <c r="D2984" s="21" t="s">
        <v>1220</v>
      </c>
      <c r="E2984" s="21" t="s">
        <v>1219</v>
      </c>
      <c r="F2984" s="21" t="s">
        <v>68</v>
      </c>
      <c r="G2984" s="21" t="s">
        <v>192</v>
      </c>
      <c r="H2984" s="21" t="s">
        <v>1222</v>
      </c>
      <c r="I2984" s="21" t="s">
        <v>60</v>
      </c>
      <c r="J2984" s="23"/>
      <c r="K2984" s="24">
        <v>13</v>
      </c>
      <c r="M2984" s="25" t="str">
        <f>IF(I2984="","",IF(I2984="인문",성적입력!$C$8,성적입력!$C$9))</f>
        <v>A</v>
      </c>
      <c r="N2984" s="26">
        <f>성적입력!$C$15</f>
        <v>3</v>
      </c>
      <c r="P2984" s="27" t="str">
        <f t="shared" si="138"/>
        <v/>
      </c>
      <c r="R2984" s="26" t="str">
        <f t="array" ref="R2984">IFERROR(IF(OR(J2984="",M2984="",F2984=""),"",IF(F2984="학생부종합",INDEX(종합배치표!$C:$Q,MATCH(J2984,종합배치표!$B:$B,0),(MATCH(M2984,{"A","B","C","D","E"},0)-1)*3+1),INDEX(교과배치표!$C:$Q,MATCH(J2984,교과배치표!$B:$B,0),(MATCH(M2984,{"A","B","C","D","E"},0)-1)*3+1))),"")</f>
        <v/>
      </c>
      <c r="S2984" s="26" t="str">
        <f t="array" ref="S2984">IFERROR(IF(OR(J2984="",M2984="",F2984=""),"",IF(F2984="학생부종합",INDEX(종합배치표!$C:$Q,MATCH(J2984,종합배치표!$B:$B,0),(MATCH(M2984,{"A","B","C","D","E"},0)-1)*3+2),INDEX(교과배치표!$C:$Q,MATCH(J2984,교과배치표!$B:$B,0),(MATCH(M2984,{"A","B","C","D","E"},0)-1)*3+2))),"")</f>
        <v/>
      </c>
      <c r="T2984" s="26" t="str">
        <f t="array" ref="T2984">IFERROR(IF(OR(J2984="",M2984="",F2984=""),"",IF(F2984="학생부종합",INDEX(종합배치표!$C:$Q,MATCH(J2984,종합배치표!$B:$B,0),(MATCH(M2984,{"A","B","C","D","E"},0)-1)*3+3),INDEX(교과배치표!$C:$Q,MATCH(J2984,교과배치표!$B:$B,0),(MATCH(M2984,{"A","B","C","D","E"},0)-1)*3+3))),"")</f>
        <v/>
      </c>
      <c r="V2984" s="140">
        <f t="shared" si="139"/>
        <v>2.7</v>
      </c>
      <c r="W2984" s="141" t="str">
        <f t="shared" si="140"/>
        <v/>
      </c>
    </row>
    <row r="2985" spans="2:23" ht="14.25" customHeight="1">
      <c r="B2985" s="20">
        <v>3385</v>
      </c>
      <c r="C2985" s="21" t="s">
        <v>170</v>
      </c>
      <c r="D2985" s="21" t="s">
        <v>1220</v>
      </c>
      <c r="E2985" s="21" t="s">
        <v>1219</v>
      </c>
      <c r="F2985" s="21" t="s">
        <v>68</v>
      </c>
      <c r="G2985" s="21" t="s">
        <v>406</v>
      </c>
      <c r="H2985" s="21" t="s">
        <v>1222</v>
      </c>
      <c r="I2985" s="21" t="s">
        <v>60</v>
      </c>
      <c r="J2985" s="23"/>
      <c r="K2985" s="24">
        <v>10</v>
      </c>
      <c r="M2985" s="25" t="str">
        <f>IF(I2985="","",IF(I2985="인문",성적입력!$C$8,성적입력!$C$9))</f>
        <v>A</v>
      </c>
      <c r="N2985" s="26">
        <f>성적입력!$C$15</f>
        <v>3</v>
      </c>
      <c r="P2985" s="27" t="str">
        <f t="shared" si="138"/>
        <v/>
      </c>
      <c r="R2985" s="26" t="str">
        <f t="array" ref="R2985">IFERROR(IF(OR(J2985="",M2985="",F2985=""),"",IF(F2985="학생부종합",INDEX(종합배치표!$C:$Q,MATCH(J2985,종합배치표!$B:$B,0),(MATCH(M2985,{"A","B","C","D","E"},0)-1)*3+1),INDEX(교과배치표!$C:$Q,MATCH(J2985,교과배치표!$B:$B,0),(MATCH(M2985,{"A","B","C","D","E"},0)-1)*3+1))),"")</f>
        <v/>
      </c>
      <c r="S2985" s="26" t="str">
        <f t="array" ref="S2985">IFERROR(IF(OR(J2985="",M2985="",F2985=""),"",IF(F2985="학생부종합",INDEX(종합배치표!$C:$Q,MATCH(J2985,종합배치표!$B:$B,0),(MATCH(M2985,{"A","B","C","D","E"},0)-1)*3+2),INDEX(교과배치표!$C:$Q,MATCH(J2985,교과배치표!$B:$B,0),(MATCH(M2985,{"A","B","C","D","E"},0)-1)*3+2))),"")</f>
        <v/>
      </c>
      <c r="T2985" s="26" t="str">
        <f t="array" ref="T2985">IFERROR(IF(OR(J2985="",M2985="",F2985=""),"",IF(F2985="학생부종합",INDEX(종합배치표!$C:$Q,MATCH(J2985,종합배치표!$B:$B,0),(MATCH(M2985,{"A","B","C","D","E"},0)-1)*3+3),INDEX(교과배치표!$C:$Q,MATCH(J2985,교과배치표!$B:$B,0),(MATCH(M2985,{"A","B","C","D","E"},0)-1)*3+3))),"")</f>
        <v/>
      </c>
      <c r="V2985" s="140">
        <f t="shared" si="139"/>
        <v>2.7</v>
      </c>
      <c r="W2985" s="141" t="str">
        <f t="shared" si="140"/>
        <v/>
      </c>
    </row>
    <row r="2986" spans="2:23" ht="14.25" customHeight="1">
      <c r="B2986" s="20">
        <v>3386</v>
      </c>
      <c r="C2986" s="21" t="s">
        <v>170</v>
      </c>
      <c r="D2986" s="21" t="s">
        <v>1220</v>
      </c>
      <c r="E2986" s="21" t="s">
        <v>1219</v>
      </c>
      <c r="F2986" s="21" t="s">
        <v>68</v>
      </c>
      <c r="G2986" s="21" t="s">
        <v>192</v>
      </c>
      <c r="H2986" s="21" t="s">
        <v>1223</v>
      </c>
      <c r="I2986" s="21" t="s">
        <v>60</v>
      </c>
      <c r="J2986" s="23"/>
      <c r="K2986" s="24">
        <v>8</v>
      </c>
      <c r="M2986" s="25" t="str">
        <f>IF(I2986="","",IF(I2986="인문",성적입력!$C$8,성적입력!$C$9))</f>
        <v>A</v>
      </c>
      <c r="N2986" s="26">
        <f>성적입력!$C$15</f>
        <v>3</v>
      </c>
      <c r="P2986" s="27" t="str">
        <f t="shared" si="138"/>
        <v/>
      </c>
      <c r="R2986" s="26" t="str">
        <f t="array" ref="R2986">IFERROR(IF(OR(J2986="",M2986="",F2986=""),"",IF(F2986="학생부종합",INDEX(종합배치표!$C:$Q,MATCH(J2986,종합배치표!$B:$B,0),(MATCH(M2986,{"A","B","C","D","E"},0)-1)*3+1),INDEX(교과배치표!$C:$Q,MATCH(J2986,교과배치표!$B:$B,0),(MATCH(M2986,{"A","B","C","D","E"},0)-1)*3+1))),"")</f>
        <v/>
      </c>
      <c r="S2986" s="26" t="str">
        <f t="array" ref="S2986">IFERROR(IF(OR(J2986="",M2986="",F2986=""),"",IF(F2986="학생부종합",INDEX(종합배치표!$C:$Q,MATCH(J2986,종합배치표!$B:$B,0),(MATCH(M2986,{"A","B","C","D","E"},0)-1)*3+2),INDEX(교과배치표!$C:$Q,MATCH(J2986,교과배치표!$B:$B,0),(MATCH(M2986,{"A","B","C","D","E"},0)-1)*3+2))),"")</f>
        <v/>
      </c>
      <c r="T2986" s="26" t="str">
        <f t="array" ref="T2986">IFERROR(IF(OR(J2986="",M2986="",F2986=""),"",IF(F2986="학생부종합",INDEX(종합배치표!$C:$Q,MATCH(J2986,종합배치표!$B:$B,0),(MATCH(M2986,{"A","B","C","D","E"},0)-1)*3+3),INDEX(교과배치표!$C:$Q,MATCH(J2986,교과배치표!$B:$B,0),(MATCH(M2986,{"A","B","C","D","E"},0)-1)*3+3))),"")</f>
        <v/>
      </c>
      <c r="V2986" s="140">
        <f t="shared" si="139"/>
        <v>2.7</v>
      </c>
      <c r="W2986" s="141" t="str">
        <f t="shared" si="140"/>
        <v/>
      </c>
    </row>
    <row r="2987" spans="2:23" ht="14.25" customHeight="1">
      <c r="B2987" s="20">
        <v>3387</v>
      </c>
      <c r="C2987" s="21" t="s">
        <v>170</v>
      </c>
      <c r="D2987" s="21" t="s">
        <v>1220</v>
      </c>
      <c r="E2987" s="21" t="s">
        <v>1219</v>
      </c>
      <c r="F2987" s="21" t="s">
        <v>68</v>
      </c>
      <c r="G2987" s="21" t="s">
        <v>406</v>
      </c>
      <c r="H2987" s="21" t="s">
        <v>1223</v>
      </c>
      <c r="I2987" s="21" t="s">
        <v>60</v>
      </c>
      <c r="J2987" s="23"/>
      <c r="K2987" s="24">
        <v>5</v>
      </c>
      <c r="M2987" s="25" t="str">
        <f>IF(I2987="","",IF(I2987="인문",성적입력!$C$8,성적입력!$C$9))</f>
        <v>A</v>
      </c>
      <c r="N2987" s="26">
        <f>성적입력!$C$15</f>
        <v>3</v>
      </c>
      <c r="P2987" s="27" t="str">
        <f t="shared" si="138"/>
        <v/>
      </c>
      <c r="R2987" s="26" t="str">
        <f t="array" ref="R2987">IFERROR(IF(OR(J2987="",M2987="",F2987=""),"",IF(F2987="학생부종합",INDEX(종합배치표!$C:$Q,MATCH(J2987,종합배치표!$B:$B,0),(MATCH(M2987,{"A","B","C","D","E"},0)-1)*3+1),INDEX(교과배치표!$C:$Q,MATCH(J2987,교과배치표!$B:$B,0),(MATCH(M2987,{"A","B","C","D","E"},0)-1)*3+1))),"")</f>
        <v/>
      </c>
      <c r="S2987" s="26" t="str">
        <f t="array" ref="S2987">IFERROR(IF(OR(J2987="",M2987="",F2987=""),"",IF(F2987="학생부종합",INDEX(종합배치표!$C:$Q,MATCH(J2987,종합배치표!$B:$B,0),(MATCH(M2987,{"A","B","C","D","E"},0)-1)*3+2),INDEX(교과배치표!$C:$Q,MATCH(J2987,교과배치표!$B:$B,0),(MATCH(M2987,{"A","B","C","D","E"},0)-1)*3+2))),"")</f>
        <v/>
      </c>
      <c r="T2987" s="26" t="str">
        <f t="array" ref="T2987">IFERROR(IF(OR(J2987="",M2987="",F2987=""),"",IF(F2987="학생부종합",INDEX(종합배치표!$C:$Q,MATCH(J2987,종합배치표!$B:$B,0),(MATCH(M2987,{"A","B","C","D","E"},0)-1)*3+3),INDEX(교과배치표!$C:$Q,MATCH(J2987,교과배치표!$B:$B,0),(MATCH(M2987,{"A","B","C","D","E"},0)-1)*3+3))),"")</f>
        <v/>
      </c>
      <c r="V2987" s="140">
        <f t="shared" si="139"/>
        <v>2.7</v>
      </c>
      <c r="W2987" s="141" t="str">
        <f t="shared" si="140"/>
        <v/>
      </c>
    </row>
    <row r="2988" spans="2:23" ht="14.25" customHeight="1">
      <c r="B2988" s="20">
        <v>3389</v>
      </c>
      <c r="C2988" s="21" t="s">
        <v>170</v>
      </c>
      <c r="D2988" s="21" t="s">
        <v>1220</v>
      </c>
      <c r="E2988" s="21" t="s">
        <v>1219</v>
      </c>
      <c r="F2988" s="21" t="s">
        <v>68</v>
      </c>
      <c r="G2988" s="21" t="s">
        <v>192</v>
      </c>
      <c r="H2988" s="21" t="s">
        <v>419</v>
      </c>
      <c r="I2988" s="21" t="s">
        <v>60</v>
      </c>
      <c r="J2988" s="23"/>
      <c r="K2988" s="24">
        <v>12</v>
      </c>
      <c r="M2988" s="25" t="str">
        <f>IF(I2988="","",IF(I2988="인문",성적입력!$C$8,성적입력!$C$9))</f>
        <v>A</v>
      </c>
      <c r="N2988" s="26">
        <f>성적입력!$C$15</f>
        <v>3</v>
      </c>
      <c r="P2988" s="27" t="str">
        <f t="shared" si="138"/>
        <v/>
      </c>
      <c r="R2988" s="26" t="str">
        <f t="array" ref="R2988">IFERROR(IF(OR(J2988="",M2988="",F2988=""),"",IF(F2988="학생부종합",INDEX(종합배치표!$C:$Q,MATCH(J2988,종합배치표!$B:$B,0),(MATCH(M2988,{"A","B","C","D","E"},0)-1)*3+1),INDEX(교과배치표!$C:$Q,MATCH(J2988,교과배치표!$B:$B,0),(MATCH(M2988,{"A","B","C","D","E"},0)-1)*3+1))),"")</f>
        <v/>
      </c>
      <c r="S2988" s="26" t="str">
        <f t="array" ref="S2988">IFERROR(IF(OR(J2988="",M2988="",F2988=""),"",IF(F2988="학생부종합",INDEX(종합배치표!$C:$Q,MATCH(J2988,종합배치표!$B:$B,0),(MATCH(M2988,{"A","B","C","D","E"},0)-1)*3+2),INDEX(교과배치표!$C:$Q,MATCH(J2988,교과배치표!$B:$B,0),(MATCH(M2988,{"A","B","C","D","E"},0)-1)*3+2))),"")</f>
        <v/>
      </c>
      <c r="T2988" s="26" t="str">
        <f t="array" ref="T2988">IFERROR(IF(OR(J2988="",M2988="",F2988=""),"",IF(F2988="학생부종합",INDEX(종합배치표!$C:$Q,MATCH(J2988,종합배치표!$B:$B,0),(MATCH(M2988,{"A","B","C","D","E"},0)-1)*3+3),INDEX(교과배치표!$C:$Q,MATCH(J2988,교과배치표!$B:$B,0),(MATCH(M2988,{"A","B","C","D","E"},0)-1)*3+3))),"")</f>
        <v/>
      </c>
      <c r="V2988" s="140">
        <f t="shared" si="139"/>
        <v>2.7</v>
      </c>
      <c r="W2988" s="141" t="str">
        <f t="shared" si="140"/>
        <v/>
      </c>
    </row>
    <row r="2989" spans="2:23" ht="14.25" customHeight="1">
      <c r="B2989" s="20">
        <v>3391</v>
      </c>
      <c r="C2989" s="21" t="s">
        <v>170</v>
      </c>
      <c r="D2989" s="21" t="s">
        <v>1220</v>
      </c>
      <c r="E2989" s="21" t="s">
        <v>1219</v>
      </c>
      <c r="F2989" s="21" t="s">
        <v>68</v>
      </c>
      <c r="G2989" s="21" t="s">
        <v>406</v>
      </c>
      <c r="H2989" s="21" t="s">
        <v>419</v>
      </c>
      <c r="I2989" s="21" t="s">
        <v>60</v>
      </c>
      <c r="J2989" s="23"/>
      <c r="K2989" s="24">
        <v>7</v>
      </c>
      <c r="M2989" s="25" t="str">
        <f>IF(I2989="","",IF(I2989="인문",성적입력!$C$8,성적입력!$C$9))</f>
        <v>A</v>
      </c>
      <c r="N2989" s="26">
        <f>성적입력!$C$15</f>
        <v>3</v>
      </c>
      <c r="P2989" s="27" t="str">
        <f t="shared" si="138"/>
        <v/>
      </c>
      <c r="R2989" s="26" t="str">
        <f t="array" ref="R2989">IFERROR(IF(OR(J2989="",M2989="",F2989=""),"",IF(F2989="학생부종합",INDEX(종합배치표!$C:$Q,MATCH(J2989,종합배치표!$B:$B,0),(MATCH(M2989,{"A","B","C","D","E"},0)-1)*3+1),INDEX(교과배치표!$C:$Q,MATCH(J2989,교과배치표!$B:$B,0),(MATCH(M2989,{"A","B","C","D","E"},0)-1)*3+1))),"")</f>
        <v/>
      </c>
      <c r="S2989" s="26" t="str">
        <f t="array" ref="S2989">IFERROR(IF(OR(J2989="",M2989="",F2989=""),"",IF(F2989="학생부종합",INDEX(종합배치표!$C:$Q,MATCH(J2989,종합배치표!$B:$B,0),(MATCH(M2989,{"A","B","C","D","E"},0)-1)*3+2),INDEX(교과배치표!$C:$Q,MATCH(J2989,교과배치표!$B:$B,0),(MATCH(M2989,{"A","B","C","D","E"},0)-1)*3+2))),"")</f>
        <v/>
      </c>
      <c r="T2989" s="26" t="str">
        <f t="array" ref="T2989">IFERROR(IF(OR(J2989="",M2989="",F2989=""),"",IF(F2989="학생부종합",INDEX(종합배치표!$C:$Q,MATCH(J2989,종합배치표!$B:$B,0),(MATCH(M2989,{"A","B","C","D","E"},0)-1)*3+3),INDEX(교과배치표!$C:$Q,MATCH(J2989,교과배치표!$B:$B,0),(MATCH(M2989,{"A","B","C","D","E"},0)-1)*3+3))),"")</f>
        <v/>
      </c>
      <c r="V2989" s="140">
        <f t="shared" si="139"/>
        <v>2.7</v>
      </c>
      <c r="W2989" s="141" t="str">
        <f t="shared" si="140"/>
        <v/>
      </c>
    </row>
    <row r="2990" spans="2:23" ht="14.25" customHeight="1">
      <c r="B2990" s="20">
        <v>3392</v>
      </c>
      <c r="C2990" s="21" t="s">
        <v>170</v>
      </c>
      <c r="D2990" s="21" t="s">
        <v>1220</v>
      </c>
      <c r="E2990" s="21" t="s">
        <v>1219</v>
      </c>
      <c r="F2990" s="21" t="s">
        <v>68</v>
      </c>
      <c r="G2990" s="21" t="s">
        <v>192</v>
      </c>
      <c r="H2990" s="21" t="s">
        <v>1224</v>
      </c>
      <c r="I2990" s="21" t="s">
        <v>60</v>
      </c>
      <c r="J2990" s="23"/>
      <c r="K2990" s="24">
        <v>24</v>
      </c>
      <c r="M2990" s="25" t="str">
        <f>IF(I2990="","",IF(I2990="인문",성적입력!$C$8,성적입력!$C$9))</f>
        <v>A</v>
      </c>
      <c r="N2990" s="26">
        <f>성적입력!$C$15</f>
        <v>3</v>
      </c>
      <c r="P2990" s="27" t="str">
        <f t="shared" si="138"/>
        <v/>
      </c>
      <c r="R2990" s="26" t="str">
        <f t="array" ref="R2990">IFERROR(IF(OR(J2990="",M2990="",F2990=""),"",IF(F2990="학생부종합",INDEX(종합배치표!$C:$Q,MATCH(J2990,종합배치표!$B:$B,0),(MATCH(M2990,{"A","B","C","D","E"},0)-1)*3+1),INDEX(교과배치표!$C:$Q,MATCH(J2990,교과배치표!$B:$B,0),(MATCH(M2990,{"A","B","C","D","E"},0)-1)*3+1))),"")</f>
        <v/>
      </c>
      <c r="S2990" s="26" t="str">
        <f t="array" ref="S2990">IFERROR(IF(OR(J2990="",M2990="",F2990=""),"",IF(F2990="학생부종합",INDEX(종합배치표!$C:$Q,MATCH(J2990,종합배치표!$B:$B,0),(MATCH(M2990,{"A","B","C","D","E"},0)-1)*3+2),INDEX(교과배치표!$C:$Q,MATCH(J2990,교과배치표!$B:$B,0),(MATCH(M2990,{"A","B","C","D","E"},0)-1)*3+2))),"")</f>
        <v/>
      </c>
      <c r="T2990" s="26" t="str">
        <f t="array" ref="T2990">IFERROR(IF(OR(J2990="",M2990="",F2990=""),"",IF(F2990="학생부종합",INDEX(종합배치표!$C:$Q,MATCH(J2990,종합배치표!$B:$B,0),(MATCH(M2990,{"A","B","C","D","E"},0)-1)*3+3),INDEX(교과배치표!$C:$Q,MATCH(J2990,교과배치표!$B:$B,0),(MATCH(M2990,{"A","B","C","D","E"},0)-1)*3+3))),"")</f>
        <v/>
      </c>
      <c r="V2990" s="140">
        <f t="shared" si="139"/>
        <v>2.7</v>
      </c>
      <c r="W2990" s="141" t="str">
        <f t="shared" si="140"/>
        <v/>
      </c>
    </row>
    <row r="2991" spans="2:23" ht="14.25" customHeight="1">
      <c r="B2991" s="20">
        <v>3394</v>
      </c>
      <c r="C2991" s="21" t="s">
        <v>170</v>
      </c>
      <c r="D2991" s="21" t="s">
        <v>1220</v>
      </c>
      <c r="E2991" s="21" t="s">
        <v>1219</v>
      </c>
      <c r="F2991" s="21" t="s">
        <v>68</v>
      </c>
      <c r="G2991" s="21" t="s">
        <v>192</v>
      </c>
      <c r="H2991" s="29" t="s">
        <v>1225</v>
      </c>
      <c r="I2991" s="21" t="s">
        <v>27</v>
      </c>
      <c r="J2991" s="23"/>
      <c r="K2991" s="24">
        <v>50</v>
      </c>
      <c r="M2991" s="25" t="str">
        <f>IF(I2991="","",IF(I2991="인문",성적입력!$C$8,성적입력!$C$9))</f>
        <v>A</v>
      </c>
      <c r="N2991" s="26">
        <f>성적입력!$C$15</f>
        <v>3</v>
      </c>
      <c r="P2991" s="27" t="str">
        <f t="shared" si="138"/>
        <v/>
      </c>
      <c r="R2991" s="26" t="str">
        <f t="array" ref="R2991">IFERROR(IF(OR(J2991="",M2991="",F2991=""),"",IF(F2991="학생부종합",INDEX(종합배치표!$C:$Q,MATCH(J2991,종합배치표!$B:$B,0),(MATCH(M2991,{"A","B","C","D","E"},0)-1)*3+1),INDEX(교과배치표!$C:$Q,MATCH(J2991,교과배치표!$B:$B,0),(MATCH(M2991,{"A","B","C","D","E"},0)-1)*3+1))),"")</f>
        <v/>
      </c>
      <c r="S2991" s="26" t="str">
        <f t="array" ref="S2991">IFERROR(IF(OR(J2991="",M2991="",F2991=""),"",IF(F2991="학생부종합",INDEX(종합배치표!$C:$Q,MATCH(J2991,종합배치표!$B:$B,0),(MATCH(M2991,{"A","B","C","D","E"},0)-1)*3+2),INDEX(교과배치표!$C:$Q,MATCH(J2991,교과배치표!$B:$B,0),(MATCH(M2991,{"A","B","C","D","E"},0)-1)*3+2))),"")</f>
        <v/>
      </c>
      <c r="T2991" s="26" t="str">
        <f t="array" ref="T2991">IFERROR(IF(OR(J2991="",M2991="",F2991=""),"",IF(F2991="학생부종합",INDEX(종합배치표!$C:$Q,MATCH(J2991,종합배치표!$B:$B,0),(MATCH(M2991,{"A","B","C","D","E"},0)-1)*3+3),INDEX(교과배치표!$C:$Q,MATCH(J2991,교과배치표!$B:$B,0),(MATCH(M2991,{"A","B","C","D","E"},0)-1)*3+3))),"")</f>
        <v/>
      </c>
      <c r="V2991" s="140">
        <f t="shared" si="139"/>
        <v>2.7</v>
      </c>
      <c r="W2991" s="141" t="str">
        <f t="shared" si="140"/>
        <v/>
      </c>
    </row>
    <row r="2992" spans="2:23" ht="14.25" customHeight="1">
      <c r="B2992" s="20">
        <v>3396</v>
      </c>
      <c r="C2992" s="21" t="s">
        <v>170</v>
      </c>
      <c r="D2992" s="21" t="s">
        <v>1220</v>
      </c>
      <c r="E2992" s="21" t="s">
        <v>1219</v>
      </c>
      <c r="F2992" s="21" t="s">
        <v>68</v>
      </c>
      <c r="G2992" s="21" t="s">
        <v>406</v>
      </c>
      <c r="H2992" s="29" t="s">
        <v>1225</v>
      </c>
      <c r="I2992" s="21" t="s">
        <v>27</v>
      </c>
      <c r="J2992" s="23"/>
      <c r="K2992" s="24">
        <v>30</v>
      </c>
      <c r="M2992" s="25" t="str">
        <f>IF(I2992="","",IF(I2992="인문",성적입력!$C$8,성적입력!$C$9))</f>
        <v>A</v>
      </c>
      <c r="N2992" s="26">
        <f>성적입력!$C$15</f>
        <v>3</v>
      </c>
      <c r="P2992" s="27" t="str">
        <f t="shared" si="138"/>
        <v/>
      </c>
      <c r="R2992" s="26" t="str">
        <f t="array" ref="R2992">IFERROR(IF(OR(J2992="",M2992="",F2992=""),"",IF(F2992="학생부종합",INDEX(종합배치표!$C:$Q,MATCH(J2992,종합배치표!$B:$B,0),(MATCH(M2992,{"A","B","C","D","E"},0)-1)*3+1),INDEX(교과배치표!$C:$Q,MATCH(J2992,교과배치표!$B:$B,0),(MATCH(M2992,{"A","B","C","D","E"},0)-1)*3+1))),"")</f>
        <v/>
      </c>
      <c r="S2992" s="26" t="str">
        <f t="array" ref="S2992">IFERROR(IF(OR(J2992="",M2992="",F2992=""),"",IF(F2992="학생부종합",INDEX(종합배치표!$C:$Q,MATCH(J2992,종합배치표!$B:$B,0),(MATCH(M2992,{"A","B","C","D","E"},0)-1)*3+2),INDEX(교과배치표!$C:$Q,MATCH(J2992,교과배치표!$B:$B,0),(MATCH(M2992,{"A","B","C","D","E"},0)-1)*3+2))),"")</f>
        <v/>
      </c>
      <c r="T2992" s="26" t="str">
        <f t="array" ref="T2992">IFERROR(IF(OR(J2992="",M2992="",F2992=""),"",IF(F2992="학생부종합",INDEX(종합배치표!$C:$Q,MATCH(J2992,종합배치표!$B:$B,0),(MATCH(M2992,{"A","B","C","D","E"},0)-1)*3+3),INDEX(교과배치표!$C:$Q,MATCH(J2992,교과배치표!$B:$B,0),(MATCH(M2992,{"A","B","C","D","E"},0)-1)*3+3))),"")</f>
        <v/>
      </c>
      <c r="V2992" s="140">
        <f t="shared" si="139"/>
        <v>2.7</v>
      </c>
      <c r="W2992" s="141" t="str">
        <f t="shared" si="140"/>
        <v/>
      </c>
    </row>
    <row r="2993" spans="2:23" ht="14.25" customHeight="1">
      <c r="B2993" s="20">
        <v>3398</v>
      </c>
      <c r="C2993" s="21" t="s">
        <v>170</v>
      </c>
      <c r="D2993" s="21" t="s">
        <v>1220</v>
      </c>
      <c r="E2993" s="21" t="s">
        <v>1219</v>
      </c>
      <c r="F2993" s="21" t="s">
        <v>68</v>
      </c>
      <c r="G2993" s="21" t="s">
        <v>192</v>
      </c>
      <c r="H2993" s="21" t="s">
        <v>637</v>
      </c>
      <c r="I2993" s="21" t="s">
        <v>60</v>
      </c>
      <c r="J2993" s="23"/>
      <c r="K2993" s="24">
        <v>13</v>
      </c>
      <c r="M2993" s="25" t="str">
        <f>IF(I2993="","",IF(I2993="인문",성적입력!$C$8,성적입력!$C$9))</f>
        <v>A</v>
      </c>
      <c r="N2993" s="26">
        <f>성적입력!$C$15</f>
        <v>3</v>
      </c>
      <c r="P2993" s="27" t="str">
        <f t="shared" si="138"/>
        <v/>
      </c>
      <c r="R2993" s="26" t="str">
        <f t="array" ref="R2993">IFERROR(IF(OR(J2993="",M2993="",F2993=""),"",IF(F2993="학생부종합",INDEX(종합배치표!$C:$Q,MATCH(J2993,종합배치표!$B:$B,0),(MATCH(M2993,{"A","B","C","D","E"},0)-1)*3+1),INDEX(교과배치표!$C:$Q,MATCH(J2993,교과배치표!$B:$B,0),(MATCH(M2993,{"A","B","C","D","E"},0)-1)*3+1))),"")</f>
        <v/>
      </c>
      <c r="S2993" s="26" t="str">
        <f t="array" ref="S2993">IFERROR(IF(OR(J2993="",M2993="",F2993=""),"",IF(F2993="학생부종합",INDEX(종합배치표!$C:$Q,MATCH(J2993,종합배치표!$B:$B,0),(MATCH(M2993,{"A","B","C","D","E"},0)-1)*3+2),INDEX(교과배치표!$C:$Q,MATCH(J2993,교과배치표!$B:$B,0),(MATCH(M2993,{"A","B","C","D","E"},0)-1)*3+2))),"")</f>
        <v/>
      </c>
      <c r="T2993" s="26" t="str">
        <f t="array" ref="T2993">IFERROR(IF(OR(J2993="",M2993="",F2993=""),"",IF(F2993="학생부종합",INDEX(종합배치표!$C:$Q,MATCH(J2993,종합배치표!$B:$B,0),(MATCH(M2993,{"A","B","C","D","E"},0)-1)*3+3),INDEX(교과배치표!$C:$Q,MATCH(J2993,교과배치표!$B:$B,0),(MATCH(M2993,{"A","B","C","D","E"},0)-1)*3+3))),"")</f>
        <v/>
      </c>
      <c r="V2993" s="140">
        <f t="shared" si="139"/>
        <v>2.7</v>
      </c>
      <c r="W2993" s="141" t="str">
        <f t="shared" si="140"/>
        <v/>
      </c>
    </row>
    <row r="2994" spans="2:23" ht="14.25" customHeight="1">
      <c r="B2994" s="20">
        <v>3399</v>
      </c>
      <c r="C2994" s="21" t="s">
        <v>170</v>
      </c>
      <c r="D2994" s="21" t="s">
        <v>1220</v>
      </c>
      <c r="E2994" s="21" t="s">
        <v>1219</v>
      </c>
      <c r="F2994" s="21" t="s">
        <v>68</v>
      </c>
      <c r="G2994" s="21" t="s">
        <v>406</v>
      </c>
      <c r="H2994" s="21" t="s">
        <v>637</v>
      </c>
      <c r="I2994" s="21" t="s">
        <v>60</v>
      </c>
      <c r="J2994" s="23"/>
      <c r="K2994" s="24">
        <v>5</v>
      </c>
      <c r="M2994" s="25" t="str">
        <f>IF(I2994="","",IF(I2994="인문",성적입력!$C$8,성적입력!$C$9))</f>
        <v>A</v>
      </c>
      <c r="N2994" s="26">
        <f>성적입력!$C$15</f>
        <v>3</v>
      </c>
      <c r="P2994" s="27" t="str">
        <f t="shared" si="138"/>
        <v/>
      </c>
      <c r="R2994" s="26" t="str">
        <f t="array" ref="R2994">IFERROR(IF(OR(J2994="",M2994="",F2994=""),"",IF(F2994="학생부종합",INDEX(종합배치표!$C:$Q,MATCH(J2994,종합배치표!$B:$B,0),(MATCH(M2994,{"A","B","C","D","E"},0)-1)*3+1),INDEX(교과배치표!$C:$Q,MATCH(J2994,교과배치표!$B:$B,0),(MATCH(M2994,{"A","B","C","D","E"},0)-1)*3+1))),"")</f>
        <v/>
      </c>
      <c r="S2994" s="26" t="str">
        <f t="array" ref="S2994">IFERROR(IF(OR(J2994="",M2994="",F2994=""),"",IF(F2994="학생부종합",INDEX(종합배치표!$C:$Q,MATCH(J2994,종합배치표!$B:$B,0),(MATCH(M2994,{"A","B","C","D","E"},0)-1)*3+2),INDEX(교과배치표!$C:$Q,MATCH(J2994,교과배치표!$B:$B,0),(MATCH(M2994,{"A","B","C","D","E"},0)-1)*3+2))),"")</f>
        <v/>
      </c>
      <c r="T2994" s="26" t="str">
        <f t="array" ref="T2994">IFERROR(IF(OR(J2994="",M2994="",F2994=""),"",IF(F2994="학생부종합",INDEX(종합배치표!$C:$Q,MATCH(J2994,종합배치표!$B:$B,0),(MATCH(M2994,{"A","B","C","D","E"},0)-1)*3+3),INDEX(교과배치표!$C:$Q,MATCH(J2994,교과배치표!$B:$B,0),(MATCH(M2994,{"A","B","C","D","E"},0)-1)*3+3))),"")</f>
        <v/>
      </c>
      <c r="V2994" s="140">
        <f t="shared" si="139"/>
        <v>2.7</v>
      </c>
      <c r="W2994" s="141" t="str">
        <f t="shared" si="140"/>
        <v/>
      </c>
    </row>
    <row r="2995" spans="2:23" ht="14.25" customHeight="1">
      <c r="B2995" s="20">
        <v>3400</v>
      </c>
      <c r="C2995" s="21" t="s">
        <v>170</v>
      </c>
      <c r="D2995" s="21" t="s">
        <v>1220</v>
      </c>
      <c r="E2995" s="21" t="s">
        <v>1219</v>
      </c>
      <c r="F2995" s="21" t="s">
        <v>68</v>
      </c>
      <c r="G2995" s="21" t="s">
        <v>192</v>
      </c>
      <c r="H2995" s="21" t="s">
        <v>1226</v>
      </c>
      <c r="I2995" s="21" t="s">
        <v>514</v>
      </c>
      <c r="J2995" s="23"/>
      <c r="K2995" s="24">
        <v>21</v>
      </c>
      <c r="M2995" s="25" t="str">
        <f>IF(I2995="","",IF(I2995="인문",성적입력!$C$8,성적입력!$C$9))</f>
        <v>A</v>
      </c>
      <c r="N2995" s="26">
        <f>성적입력!$C$15</f>
        <v>3</v>
      </c>
      <c r="P2995" s="27" t="str">
        <f t="shared" si="138"/>
        <v/>
      </c>
      <c r="R2995" s="26" t="str">
        <f t="array" ref="R2995">IFERROR(IF(OR(J2995="",M2995="",F2995=""),"",IF(F2995="학생부종합",INDEX(종합배치표!$C:$Q,MATCH(J2995,종합배치표!$B:$B,0),(MATCH(M2995,{"A","B","C","D","E"},0)-1)*3+1),INDEX(교과배치표!$C:$Q,MATCH(J2995,교과배치표!$B:$B,0),(MATCH(M2995,{"A","B","C","D","E"},0)-1)*3+1))),"")</f>
        <v/>
      </c>
      <c r="S2995" s="26" t="str">
        <f t="array" ref="S2995">IFERROR(IF(OR(J2995="",M2995="",F2995=""),"",IF(F2995="학생부종합",INDEX(종합배치표!$C:$Q,MATCH(J2995,종합배치표!$B:$B,0),(MATCH(M2995,{"A","B","C","D","E"},0)-1)*3+2),INDEX(교과배치표!$C:$Q,MATCH(J2995,교과배치표!$B:$B,0),(MATCH(M2995,{"A","B","C","D","E"},0)-1)*3+2))),"")</f>
        <v/>
      </c>
      <c r="T2995" s="26" t="str">
        <f t="array" ref="T2995">IFERROR(IF(OR(J2995="",M2995="",F2995=""),"",IF(F2995="학생부종합",INDEX(종합배치표!$C:$Q,MATCH(J2995,종합배치표!$B:$B,0),(MATCH(M2995,{"A","B","C","D","E"},0)-1)*3+3),INDEX(교과배치표!$C:$Q,MATCH(J2995,교과배치표!$B:$B,0),(MATCH(M2995,{"A","B","C","D","E"},0)-1)*3+3))),"")</f>
        <v/>
      </c>
      <c r="V2995" s="140">
        <f t="shared" si="139"/>
        <v>2.7</v>
      </c>
      <c r="W2995" s="141" t="str">
        <f t="shared" si="140"/>
        <v/>
      </c>
    </row>
    <row r="2996" spans="2:23" ht="14.25" customHeight="1">
      <c r="B2996" s="20">
        <v>3401</v>
      </c>
      <c r="C2996" s="21" t="s">
        <v>170</v>
      </c>
      <c r="D2996" s="21" t="s">
        <v>1220</v>
      </c>
      <c r="E2996" s="21" t="s">
        <v>1219</v>
      </c>
      <c r="F2996" s="21" t="s">
        <v>68</v>
      </c>
      <c r="G2996" s="21" t="s">
        <v>406</v>
      </c>
      <c r="H2996" s="21" t="s">
        <v>1226</v>
      </c>
      <c r="I2996" s="21" t="s">
        <v>514</v>
      </c>
      <c r="J2996" s="23"/>
      <c r="K2996" s="24">
        <v>8</v>
      </c>
      <c r="M2996" s="25" t="str">
        <f>IF(I2996="","",IF(I2996="인문",성적입력!$C$8,성적입력!$C$9))</f>
        <v>A</v>
      </c>
      <c r="N2996" s="26">
        <f>성적입력!$C$15</f>
        <v>3</v>
      </c>
      <c r="P2996" s="27" t="str">
        <f t="shared" si="138"/>
        <v/>
      </c>
      <c r="R2996" s="26" t="str">
        <f t="array" ref="R2996">IFERROR(IF(OR(J2996="",M2996="",F2996=""),"",IF(F2996="학생부종합",INDEX(종합배치표!$C:$Q,MATCH(J2996,종합배치표!$B:$B,0),(MATCH(M2996,{"A","B","C","D","E"},0)-1)*3+1),INDEX(교과배치표!$C:$Q,MATCH(J2996,교과배치표!$B:$B,0),(MATCH(M2996,{"A","B","C","D","E"},0)-1)*3+1))),"")</f>
        <v/>
      </c>
      <c r="S2996" s="26" t="str">
        <f t="array" ref="S2996">IFERROR(IF(OR(J2996="",M2996="",F2996=""),"",IF(F2996="학생부종합",INDEX(종합배치표!$C:$Q,MATCH(J2996,종합배치표!$B:$B,0),(MATCH(M2996,{"A","B","C","D","E"},0)-1)*3+2),INDEX(교과배치표!$C:$Q,MATCH(J2996,교과배치표!$B:$B,0),(MATCH(M2996,{"A","B","C","D","E"},0)-1)*3+2))),"")</f>
        <v/>
      </c>
      <c r="T2996" s="26" t="str">
        <f t="array" ref="T2996">IFERROR(IF(OR(J2996="",M2996="",F2996=""),"",IF(F2996="학생부종합",INDEX(종합배치표!$C:$Q,MATCH(J2996,종합배치표!$B:$B,0),(MATCH(M2996,{"A","B","C","D","E"},0)-1)*3+3),INDEX(교과배치표!$C:$Q,MATCH(J2996,교과배치표!$B:$B,0),(MATCH(M2996,{"A","B","C","D","E"},0)-1)*3+3))),"")</f>
        <v/>
      </c>
      <c r="V2996" s="140">
        <f t="shared" si="139"/>
        <v>2.7</v>
      </c>
      <c r="W2996" s="141" t="str">
        <f t="shared" si="140"/>
        <v/>
      </c>
    </row>
    <row r="2997" spans="2:23" ht="14.25" customHeight="1">
      <c r="B2997" s="20">
        <v>3403</v>
      </c>
      <c r="C2997" s="21" t="s">
        <v>170</v>
      </c>
      <c r="D2997" s="21" t="s">
        <v>1220</v>
      </c>
      <c r="E2997" s="21" t="s">
        <v>1219</v>
      </c>
      <c r="F2997" s="21" t="s">
        <v>68</v>
      </c>
      <c r="G2997" s="21" t="s">
        <v>192</v>
      </c>
      <c r="H2997" s="21" t="s">
        <v>305</v>
      </c>
      <c r="I2997" s="21" t="s">
        <v>60</v>
      </c>
      <c r="J2997" s="23"/>
      <c r="K2997" s="24">
        <v>9</v>
      </c>
      <c r="M2997" s="25" t="str">
        <f>IF(I2997="","",IF(I2997="인문",성적입력!$C$8,성적입력!$C$9))</f>
        <v>A</v>
      </c>
      <c r="N2997" s="26">
        <f>성적입력!$C$15</f>
        <v>3</v>
      </c>
      <c r="P2997" s="27" t="str">
        <f t="shared" si="138"/>
        <v/>
      </c>
      <c r="R2997" s="26" t="str">
        <f t="array" ref="R2997">IFERROR(IF(OR(J2997="",M2997="",F2997=""),"",IF(F2997="학생부종합",INDEX(종합배치표!$C:$Q,MATCH(J2997,종합배치표!$B:$B,0),(MATCH(M2997,{"A","B","C","D","E"},0)-1)*3+1),INDEX(교과배치표!$C:$Q,MATCH(J2997,교과배치표!$B:$B,0),(MATCH(M2997,{"A","B","C","D","E"},0)-1)*3+1))),"")</f>
        <v/>
      </c>
      <c r="S2997" s="26" t="str">
        <f t="array" ref="S2997">IFERROR(IF(OR(J2997="",M2997="",F2997=""),"",IF(F2997="학생부종합",INDEX(종합배치표!$C:$Q,MATCH(J2997,종합배치표!$B:$B,0),(MATCH(M2997,{"A","B","C","D","E"},0)-1)*3+2),INDEX(교과배치표!$C:$Q,MATCH(J2997,교과배치표!$B:$B,0),(MATCH(M2997,{"A","B","C","D","E"},0)-1)*3+2))),"")</f>
        <v/>
      </c>
      <c r="T2997" s="26" t="str">
        <f t="array" ref="T2997">IFERROR(IF(OR(J2997="",M2997="",F2997=""),"",IF(F2997="학생부종합",INDEX(종합배치표!$C:$Q,MATCH(J2997,종합배치표!$B:$B,0),(MATCH(M2997,{"A","B","C","D","E"},0)-1)*3+3),INDEX(교과배치표!$C:$Q,MATCH(J2997,교과배치표!$B:$B,0),(MATCH(M2997,{"A","B","C","D","E"},0)-1)*3+3))),"")</f>
        <v/>
      </c>
      <c r="V2997" s="140">
        <f t="shared" si="139"/>
        <v>2.7</v>
      </c>
      <c r="W2997" s="141" t="str">
        <f t="shared" si="140"/>
        <v/>
      </c>
    </row>
    <row r="2998" spans="2:23" ht="14.25" customHeight="1">
      <c r="B2998" s="20">
        <v>3405</v>
      </c>
      <c r="C2998" s="21" t="s">
        <v>170</v>
      </c>
      <c r="D2998" s="21" t="s">
        <v>1220</v>
      </c>
      <c r="E2998" s="21" t="s">
        <v>1219</v>
      </c>
      <c r="F2998" s="21" t="s">
        <v>68</v>
      </c>
      <c r="G2998" s="21" t="s">
        <v>406</v>
      </c>
      <c r="H2998" s="21" t="s">
        <v>305</v>
      </c>
      <c r="I2998" s="21" t="s">
        <v>60</v>
      </c>
      <c r="J2998" s="23"/>
      <c r="K2998" s="24">
        <v>5</v>
      </c>
      <c r="M2998" s="25" t="str">
        <f>IF(I2998="","",IF(I2998="인문",성적입력!$C$8,성적입력!$C$9))</f>
        <v>A</v>
      </c>
      <c r="N2998" s="26">
        <f>성적입력!$C$15</f>
        <v>3</v>
      </c>
      <c r="P2998" s="27" t="str">
        <f t="shared" si="138"/>
        <v/>
      </c>
      <c r="R2998" s="26" t="str">
        <f t="array" ref="R2998">IFERROR(IF(OR(J2998="",M2998="",F2998=""),"",IF(F2998="학생부종합",INDEX(종합배치표!$C:$Q,MATCH(J2998,종합배치표!$B:$B,0),(MATCH(M2998,{"A","B","C","D","E"},0)-1)*3+1),INDEX(교과배치표!$C:$Q,MATCH(J2998,교과배치표!$B:$B,0),(MATCH(M2998,{"A","B","C","D","E"},0)-1)*3+1))),"")</f>
        <v/>
      </c>
      <c r="S2998" s="26" t="str">
        <f t="array" ref="S2998">IFERROR(IF(OR(J2998="",M2998="",F2998=""),"",IF(F2998="학생부종합",INDEX(종합배치표!$C:$Q,MATCH(J2998,종합배치표!$B:$B,0),(MATCH(M2998,{"A","B","C","D","E"},0)-1)*3+2),INDEX(교과배치표!$C:$Q,MATCH(J2998,교과배치표!$B:$B,0),(MATCH(M2998,{"A","B","C","D","E"},0)-1)*3+2))),"")</f>
        <v/>
      </c>
      <c r="T2998" s="26" t="str">
        <f t="array" ref="T2998">IFERROR(IF(OR(J2998="",M2998="",F2998=""),"",IF(F2998="학생부종합",INDEX(종합배치표!$C:$Q,MATCH(J2998,종합배치표!$B:$B,0),(MATCH(M2998,{"A","B","C","D","E"},0)-1)*3+3),INDEX(교과배치표!$C:$Q,MATCH(J2998,교과배치표!$B:$B,0),(MATCH(M2998,{"A","B","C","D","E"},0)-1)*3+3))),"")</f>
        <v/>
      </c>
      <c r="V2998" s="140">
        <f t="shared" si="139"/>
        <v>2.7</v>
      </c>
      <c r="W2998" s="141" t="str">
        <f t="shared" si="140"/>
        <v/>
      </c>
    </row>
    <row r="2999" spans="2:23" ht="14.25" customHeight="1">
      <c r="B2999" s="20">
        <v>3406</v>
      </c>
      <c r="C2999" s="21" t="s">
        <v>170</v>
      </c>
      <c r="D2999" s="21" t="s">
        <v>1220</v>
      </c>
      <c r="E2999" s="21" t="s">
        <v>1219</v>
      </c>
      <c r="F2999" s="21" t="s">
        <v>68</v>
      </c>
      <c r="G2999" s="21" t="s">
        <v>192</v>
      </c>
      <c r="H2999" s="21" t="s">
        <v>1227</v>
      </c>
      <c r="I2999" s="21" t="s">
        <v>514</v>
      </c>
      <c r="J2999" s="23"/>
      <c r="K2999" s="24">
        <v>9</v>
      </c>
      <c r="M2999" s="25" t="str">
        <f>IF(I2999="","",IF(I2999="인문",성적입력!$C$8,성적입력!$C$9))</f>
        <v>A</v>
      </c>
      <c r="N2999" s="26">
        <f>성적입력!$C$15</f>
        <v>3</v>
      </c>
      <c r="P2999" s="27" t="str">
        <f t="shared" si="138"/>
        <v/>
      </c>
      <c r="R2999" s="26" t="str">
        <f t="array" ref="R2999">IFERROR(IF(OR(J2999="",M2999="",F2999=""),"",IF(F2999="학생부종합",INDEX(종합배치표!$C:$Q,MATCH(J2999,종합배치표!$B:$B,0),(MATCH(M2999,{"A","B","C","D","E"},0)-1)*3+1),INDEX(교과배치표!$C:$Q,MATCH(J2999,교과배치표!$B:$B,0),(MATCH(M2999,{"A","B","C","D","E"},0)-1)*3+1))),"")</f>
        <v/>
      </c>
      <c r="S2999" s="26" t="str">
        <f t="array" ref="S2999">IFERROR(IF(OR(J2999="",M2999="",F2999=""),"",IF(F2999="학생부종합",INDEX(종합배치표!$C:$Q,MATCH(J2999,종합배치표!$B:$B,0),(MATCH(M2999,{"A","B","C","D","E"},0)-1)*3+2),INDEX(교과배치표!$C:$Q,MATCH(J2999,교과배치표!$B:$B,0),(MATCH(M2999,{"A","B","C","D","E"},0)-1)*3+2))),"")</f>
        <v/>
      </c>
      <c r="T2999" s="26" t="str">
        <f t="array" ref="T2999">IFERROR(IF(OR(J2999="",M2999="",F2999=""),"",IF(F2999="학생부종합",INDEX(종합배치표!$C:$Q,MATCH(J2999,종합배치표!$B:$B,0),(MATCH(M2999,{"A","B","C","D","E"},0)-1)*3+3),INDEX(교과배치표!$C:$Q,MATCH(J2999,교과배치표!$B:$B,0),(MATCH(M2999,{"A","B","C","D","E"},0)-1)*3+3))),"")</f>
        <v/>
      </c>
      <c r="V2999" s="140">
        <f t="shared" si="139"/>
        <v>2.7</v>
      </c>
      <c r="W2999" s="141" t="str">
        <f t="shared" si="140"/>
        <v/>
      </c>
    </row>
    <row r="3000" spans="2:23" ht="14.25" customHeight="1">
      <c r="B3000" s="20">
        <v>3408</v>
      </c>
      <c r="C3000" s="21" t="s">
        <v>170</v>
      </c>
      <c r="D3000" s="21" t="s">
        <v>1220</v>
      </c>
      <c r="E3000" s="21" t="s">
        <v>1219</v>
      </c>
      <c r="F3000" s="21" t="s">
        <v>68</v>
      </c>
      <c r="G3000" s="21" t="s">
        <v>192</v>
      </c>
      <c r="H3000" s="21" t="s">
        <v>1028</v>
      </c>
      <c r="I3000" s="21" t="s">
        <v>60</v>
      </c>
      <c r="J3000" s="23"/>
      <c r="K3000" s="24">
        <v>10</v>
      </c>
      <c r="M3000" s="25" t="str">
        <f>IF(I3000="","",IF(I3000="인문",성적입력!$C$8,성적입력!$C$9))</f>
        <v>A</v>
      </c>
      <c r="N3000" s="26">
        <f>성적입력!$C$15</f>
        <v>3</v>
      </c>
      <c r="P3000" s="27" t="str">
        <f t="shared" si="138"/>
        <v/>
      </c>
      <c r="R3000" s="26" t="str">
        <f t="array" ref="R3000">IFERROR(IF(OR(J3000="",M3000="",F3000=""),"",IF(F3000="학생부종합",INDEX(종합배치표!$C:$Q,MATCH(J3000,종합배치표!$B:$B,0),(MATCH(M3000,{"A","B","C","D","E"},0)-1)*3+1),INDEX(교과배치표!$C:$Q,MATCH(J3000,교과배치표!$B:$B,0),(MATCH(M3000,{"A","B","C","D","E"},0)-1)*3+1))),"")</f>
        <v/>
      </c>
      <c r="S3000" s="26" t="str">
        <f t="array" ref="S3000">IFERROR(IF(OR(J3000="",M3000="",F3000=""),"",IF(F3000="학생부종합",INDEX(종합배치표!$C:$Q,MATCH(J3000,종합배치표!$B:$B,0),(MATCH(M3000,{"A","B","C","D","E"},0)-1)*3+2),INDEX(교과배치표!$C:$Q,MATCH(J3000,교과배치표!$B:$B,0),(MATCH(M3000,{"A","B","C","D","E"},0)-1)*3+2))),"")</f>
        <v/>
      </c>
      <c r="T3000" s="26" t="str">
        <f t="array" ref="T3000">IFERROR(IF(OR(J3000="",M3000="",F3000=""),"",IF(F3000="학생부종합",INDEX(종합배치표!$C:$Q,MATCH(J3000,종합배치표!$B:$B,0),(MATCH(M3000,{"A","B","C","D","E"},0)-1)*3+3),INDEX(교과배치표!$C:$Q,MATCH(J3000,교과배치표!$B:$B,0),(MATCH(M3000,{"A","B","C","D","E"},0)-1)*3+3))),"")</f>
        <v/>
      </c>
    </row>
    <row r="3001" spans="2:23" ht="14.25" customHeight="1">
      <c r="B3001" s="20">
        <v>3409</v>
      </c>
      <c r="C3001" s="21" t="s">
        <v>170</v>
      </c>
      <c r="D3001" s="21" t="s">
        <v>1220</v>
      </c>
      <c r="E3001" s="21" t="s">
        <v>1219</v>
      </c>
      <c r="F3001" s="21" t="s">
        <v>68</v>
      </c>
      <c r="G3001" s="21" t="s">
        <v>406</v>
      </c>
      <c r="H3001" s="21" t="s">
        <v>1028</v>
      </c>
      <c r="I3001" s="21" t="s">
        <v>60</v>
      </c>
      <c r="J3001" s="23"/>
      <c r="K3001" s="24">
        <v>8</v>
      </c>
      <c r="M3001" s="25" t="str">
        <f>IF(I3001="","",IF(I3001="인문",성적입력!$C$8,성적입력!$C$9))</f>
        <v>A</v>
      </c>
      <c r="N3001" s="26">
        <f>성적입력!$C$15</f>
        <v>3</v>
      </c>
      <c r="P3001" s="27" t="str">
        <f t="shared" si="138"/>
        <v/>
      </c>
      <c r="R3001" s="26" t="str">
        <f t="array" ref="R3001">IFERROR(IF(OR(J3001="",M3001="",F3001=""),"",IF(F3001="학생부종합",INDEX(종합배치표!$C:$Q,MATCH(J3001,종합배치표!$B:$B,0),(MATCH(M3001,{"A","B","C","D","E"},0)-1)*3+1),INDEX(교과배치표!$C:$Q,MATCH(J3001,교과배치표!$B:$B,0),(MATCH(M3001,{"A","B","C","D","E"},0)-1)*3+1))),"")</f>
        <v/>
      </c>
      <c r="S3001" s="26" t="str">
        <f t="array" ref="S3001">IFERROR(IF(OR(J3001="",M3001="",F3001=""),"",IF(F3001="학생부종합",INDEX(종합배치표!$C:$Q,MATCH(J3001,종합배치표!$B:$B,0),(MATCH(M3001,{"A","B","C","D","E"},0)-1)*3+2),INDEX(교과배치표!$C:$Q,MATCH(J3001,교과배치표!$B:$B,0),(MATCH(M3001,{"A","B","C","D","E"},0)-1)*3+2))),"")</f>
        <v/>
      </c>
      <c r="T3001" s="26" t="str">
        <f t="array" ref="T3001">IFERROR(IF(OR(J3001="",M3001="",F3001=""),"",IF(F3001="학생부종합",INDEX(종합배치표!$C:$Q,MATCH(J3001,종합배치표!$B:$B,0),(MATCH(M3001,{"A","B","C","D","E"},0)-1)*3+3),INDEX(교과배치표!$C:$Q,MATCH(J3001,교과배치표!$B:$B,0),(MATCH(M3001,{"A","B","C","D","E"},0)-1)*3+3))),"")</f>
        <v/>
      </c>
    </row>
    <row r="3002" spans="2:23" ht="14.25" customHeight="1">
      <c r="B3002" s="20">
        <v>3410</v>
      </c>
      <c r="C3002" s="21" t="s">
        <v>170</v>
      </c>
      <c r="D3002" s="21" t="s">
        <v>1220</v>
      </c>
      <c r="E3002" s="21" t="s">
        <v>1219</v>
      </c>
      <c r="F3002" s="21" t="s">
        <v>68</v>
      </c>
      <c r="G3002" s="21" t="s">
        <v>192</v>
      </c>
      <c r="H3002" s="21" t="s">
        <v>1228</v>
      </c>
      <c r="I3002" s="21" t="s">
        <v>60</v>
      </c>
      <c r="J3002" s="23"/>
      <c r="K3002" s="24">
        <v>15</v>
      </c>
      <c r="M3002" s="25" t="str">
        <f>IF(I3002="","",IF(I3002="인문",성적입력!$C$8,성적입력!$C$9))</f>
        <v>A</v>
      </c>
      <c r="N3002" s="26">
        <f>성적입력!$C$15</f>
        <v>3</v>
      </c>
      <c r="P3002" s="27" t="str">
        <f t="shared" si="138"/>
        <v/>
      </c>
      <c r="R3002" s="26" t="str">
        <f t="array" ref="R3002">IFERROR(IF(OR(J3002="",M3002="",F3002=""),"",IF(F3002="학생부종합",INDEX(종합배치표!$C:$Q,MATCH(J3002,종합배치표!$B:$B,0),(MATCH(M3002,{"A","B","C","D","E"},0)-1)*3+1),INDEX(교과배치표!$C:$Q,MATCH(J3002,교과배치표!$B:$B,0),(MATCH(M3002,{"A","B","C","D","E"},0)-1)*3+1))),"")</f>
        <v/>
      </c>
      <c r="S3002" s="26" t="str">
        <f t="array" ref="S3002">IFERROR(IF(OR(J3002="",M3002="",F3002=""),"",IF(F3002="학생부종합",INDEX(종합배치표!$C:$Q,MATCH(J3002,종합배치표!$B:$B,0),(MATCH(M3002,{"A","B","C","D","E"},0)-1)*3+2),INDEX(교과배치표!$C:$Q,MATCH(J3002,교과배치표!$B:$B,0),(MATCH(M3002,{"A","B","C","D","E"},0)-1)*3+2))),"")</f>
        <v/>
      </c>
      <c r="T3002" s="26" t="str">
        <f t="array" ref="T3002">IFERROR(IF(OR(J3002="",M3002="",F3002=""),"",IF(F3002="학생부종합",INDEX(종합배치표!$C:$Q,MATCH(J3002,종합배치표!$B:$B,0),(MATCH(M3002,{"A","B","C","D","E"},0)-1)*3+3),INDEX(교과배치표!$C:$Q,MATCH(J3002,교과배치표!$B:$B,0),(MATCH(M3002,{"A","B","C","D","E"},0)-1)*3+3))),"")</f>
        <v/>
      </c>
    </row>
    <row r="3003" spans="2:23" ht="14.25" customHeight="1">
      <c r="B3003" s="20">
        <v>3411</v>
      </c>
      <c r="C3003" s="21" t="s">
        <v>170</v>
      </c>
      <c r="D3003" s="21" t="s">
        <v>1220</v>
      </c>
      <c r="E3003" s="21" t="s">
        <v>1219</v>
      </c>
      <c r="F3003" s="21" t="s">
        <v>68</v>
      </c>
      <c r="G3003" s="21" t="s">
        <v>406</v>
      </c>
      <c r="H3003" s="21" t="s">
        <v>1228</v>
      </c>
      <c r="I3003" s="21" t="s">
        <v>60</v>
      </c>
      <c r="J3003" s="23"/>
      <c r="K3003" s="24">
        <v>10</v>
      </c>
      <c r="M3003" s="25" t="str">
        <f>IF(I3003="","",IF(I3003="인문",성적입력!$C$8,성적입력!$C$9))</f>
        <v>A</v>
      </c>
      <c r="N3003" s="26">
        <f>성적입력!$C$15</f>
        <v>3</v>
      </c>
      <c r="P3003" s="27" t="str">
        <f t="shared" si="138"/>
        <v/>
      </c>
      <c r="R3003" s="26" t="str">
        <f t="array" ref="R3003">IFERROR(IF(OR(J3003="",M3003="",F3003=""),"",IF(F3003="학생부종합",INDEX(종합배치표!$C:$Q,MATCH(J3003,종합배치표!$B:$B,0),(MATCH(M3003,{"A","B","C","D","E"},0)-1)*3+1),INDEX(교과배치표!$C:$Q,MATCH(J3003,교과배치표!$B:$B,0),(MATCH(M3003,{"A","B","C","D","E"},0)-1)*3+1))),"")</f>
        <v/>
      </c>
      <c r="S3003" s="26" t="str">
        <f t="array" ref="S3003">IFERROR(IF(OR(J3003="",M3003="",F3003=""),"",IF(F3003="학생부종합",INDEX(종합배치표!$C:$Q,MATCH(J3003,종합배치표!$B:$B,0),(MATCH(M3003,{"A","B","C","D","E"},0)-1)*3+2),INDEX(교과배치표!$C:$Q,MATCH(J3003,교과배치표!$B:$B,0),(MATCH(M3003,{"A","B","C","D","E"},0)-1)*3+2))),"")</f>
        <v/>
      </c>
      <c r="T3003" s="26" t="str">
        <f t="array" ref="T3003">IFERROR(IF(OR(J3003="",M3003="",F3003=""),"",IF(F3003="학생부종합",INDEX(종합배치표!$C:$Q,MATCH(J3003,종합배치표!$B:$B,0),(MATCH(M3003,{"A","B","C","D","E"},0)-1)*3+3),INDEX(교과배치표!$C:$Q,MATCH(J3003,교과배치표!$B:$B,0),(MATCH(M3003,{"A","B","C","D","E"},0)-1)*3+3))),"")</f>
        <v/>
      </c>
    </row>
    <row r="3004" spans="2:23" ht="14.25" customHeight="1">
      <c r="B3004" s="20">
        <v>3413</v>
      </c>
      <c r="C3004" s="21" t="s">
        <v>170</v>
      </c>
      <c r="D3004" s="21" t="s">
        <v>1220</v>
      </c>
      <c r="E3004" s="21" t="s">
        <v>1219</v>
      </c>
      <c r="F3004" s="21" t="s">
        <v>68</v>
      </c>
      <c r="G3004" s="21" t="s">
        <v>192</v>
      </c>
      <c r="H3004" s="21" t="s">
        <v>525</v>
      </c>
      <c r="I3004" s="21" t="s">
        <v>27</v>
      </c>
      <c r="J3004" s="23"/>
      <c r="K3004" s="24">
        <v>20</v>
      </c>
      <c r="M3004" s="25" t="str">
        <f>IF(I3004="","",IF(I3004="인문",성적입력!$C$8,성적입력!$C$9))</f>
        <v>A</v>
      </c>
      <c r="N3004" s="26">
        <f>성적입력!$C$15</f>
        <v>3</v>
      </c>
      <c r="P3004" s="27" t="str">
        <f t="shared" si="138"/>
        <v/>
      </c>
      <c r="R3004" s="26" t="str">
        <f t="array" ref="R3004">IFERROR(IF(OR(J3004="",M3004="",F3004=""),"",IF(F3004="학생부종합",INDEX(종합배치표!$C:$Q,MATCH(J3004,종합배치표!$B:$B,0),(MATCH(M3004,{"A","B","C","D","E"},0)-1)*3+1),INDEX(교과배치표!$C:$Q,MATCH(J3004,교과배치표!$B:$B,0),(MATCH(M3004,{"A","B","C","D","E"},0)-1)*3+1))),"")</f>
        <v/>
      </c>
      <c r="S3004" s="26" t="str">
        <f t="array" ref="S3004">IFERROR(IF(OR(J3004="",M3004="",F3004=""),"",IF(F3004="학생부종합",INDEX(종합배치표!$C:$Q,MATCH(J3004,종합배치표!$B:$B,0),(MATCH(M3004,{"A","B","C","D","E"},0)-1)*3+2),INDEX(교과배치표!$C:$Q,MATCH(J3004,교과배치표!$B:$B,0),(MATCH(M3004,{"A","B","C","D","E"},0)-1)*3+2))),"")</f>
        <v/>
      </c>
      <c r="T3004" s="26" t="str">
        <f t="array" ref="T3004">IFERROR(IF(OR(J3004="",M3004="",F3004=""),"",IF(F3004="학생부종합",INDEX(종합배치표!$C:$Q,MATCH(J3004,종합배치표!$B:$B,0),(MATCH(M3004,{"A","B","C","D","E"},0)-1)*3+3),INDEX(교과배치표!$C:$Q,MATCH(J3004,교과배치표!$B:$B,0),(MATCH(M3004,{"A","B","C","D","E"},0)-1)*3+3))),"")</f>
        <v/>
      </c>
    </row>
    <row r="3005" spans="2:23" ht="14.25" customHeight="1">
      <c r="B3005" s="20">
        <v>3414</v>
      </c>
      <c r="C3005" s="21" t="s">
        <v>170</v>
      </c>
      <c r="D3005" s="21" t="s">
        <v>1220</v>
      </c>
      <c r="E3005" s="21" t="s">
        <v>1219</v>
      </c>
      <c r="F3005" s="21" t="s">
        <v>68</v>
      </c>
      <c r="G3005" s="21" t="s">
        <v>406</v>
      </c>
      <c r="H3005" s="21" t="s">
        <v>525</v>
      </c>
      <c r="I3005" s="21" t="s">
        <v>27</v>
      </c>
      <c r="J3005" s="23"/>
      <c r="K3005" s="24">
        <v>11</v>
      </c>
      <c r="M3005" s="25" t="str">
        <f>IF(I3005="","",IF(I3005="인문",성적입력!$C$8,성적입력!$C$9))</f>
        <v>A</v>
      </c>
      <c r="N3005" s="26">
        <f>성적입력!$C$15</f>
        <v>3</v>
      </c>
      <c r="P3005" s="27" t="str">
        <f t="shared" si="138"/>
        <v/>
      </c>
      <c r="R3005" s="26" t="str">
        <f t="array" ref="R3005">IFERROR(IF(OR(J3005="",M3005="",F3005=""),"",IF(F3005="학생부종합",INDEX(종합배치표!$C:$Q,MATCH(J3005,종합배치표!$B:$B,0),(MATCH(M3005,{"A","B","C","D","E"},0)-1)*3+1),INDEX(교과배치표!$C:$Q,MATCH(J3005,교과배치표!$B:$B,0),(MATCH(M3005,{"A","B","C","D","E"},0)-1)*3+1))),"")</f>
        <v/>
      </c>
      <c r="S3005" s="26" t="str">
        <f t="array" ref="S3005">IFERROR(IF(OR(J3005="",M3005="",F3005=""),"",IF(F3005="학생부종합",INDEX(종합배치표!$C:$Q,MATCH(J3005,종합배치표!$B:$B,0),(MATCH(M3005,{"A","B","C","D","E"},0)-1)*3+2),INDEX(교과배치표!$C:$Q,MATCH(J3005,교과배치표!$B:$B,0),(MATCH(M3005,{"A","B","C","D","E"},0)-1)*3+2))),"")</f>
        <v/>
      </c>
      <c r="T3005" s="26" t="str">
        <f t="array" ref="T3005">IFERROR(IF(OR(J3005="",M3005="",F3005=""),"",IF(F3005="학생부종합",INDEX(종합배치표!$C:$Q,MATCH(J3005,종합배치표!$B:$B,0),(MATCH(M3005,{"A","B","C","D","E"},0)-1)*3+3),INDEX(교과배치표!$C:$Q,MATCH(J3005,교과배치표!$B:$B,0),(MATCH(M3005,{"A","B","C","D","E"},0)-1)*3+3))),"")</f>
        <v/>
      </c>
    </row>
    <row r="3006" spans="2:23" ht="14.25" customHeight="1">
      <c r="B3006" s="20">
        <v>3416</v>
      </c>
      <c r="C3006" s="21" t="s">
        <v>170</v>
      </c>
      <c r="D3006" s="21" t="s">
        <v>1220</v>
      </c>
      <c r="E3006" s="21" t="s">
        <v>1219</v>
      </c>
      <c r="F3006" s="21" t="s">
        <v>68</v>
      </c>
      <c r="G3006" s="21" t="s">
        <v>192</v>
      </c>
      <c r="H3006" s="21" t="s">
        <v>1229</v>
      </c>
      <c r="I3006" s="21" t="s">
        <v>60</v>
      </c>
      <c r="J3006" s="23"/>
      <c r="K3006" s="24">
        <v>13</v>
      </c>
      <c r="M3006" s="25" t="str">
        <f>IF(I3006="","",IF(I3006="인문",성적입력!$C$8,성적입력!$C$9))</f>
        <v>A</v>
      </c>
      <c r="N3006" s="26">
        <f>성적입력!$C$15</f>
        <v>3</v>
      </c>
      <c r="P3006" s="27" t="str">
        <f t="shared" si="138"/>
        <v/>
      </c>
      <c r="R3006" s="26" t="str">
        <f t="array" ref="R3006">IFERROR(IF(OR(J3006="",M3006="",F3006=""),"",IF(F3006="학생부종합",INDEX(종합배치표!$C:$Q,MATCH(J3006,종합배치표!$B:$B,0),(MATCH(M3006,{"A","B","C","D","E"},0)-1)*3+1),INDEX(교과배치표!$C:$Q,MATCH(J3006,교과배치표!$B:$B,0),(MATCH(M3006,{"A","B","C","D","E"},0)-1)*3+1))),"")</f>
        <v/>
      </c>
      <c r="S3006" s="26" t="str">
        <f t="array" ref="S3006">IFERROR(IF(OR(J3006="",M3006="",F3006=""),"",IF(F3006="학생부종합",INDEX(종합배치표!$C:$Q,MATCH(J3006,종합배치표!$B:$B,0),(MATCH(M3006,{"A","B","C","D","E"},0)-1)*3+2),INDEX(교과배치표!$C:$Q,MATCH(J3006,교과배치표!$B:$B,0),(MATCH(M3006,{"A","B","C","D","E"},0)-1)*3+2))),"")</f>
        <v/>
      </c>
      <c r="T3006" s="26" t="str">
        <f t="array" ref="T3006">IFERROR(IF(OR(J3006="",M3006="",F3006=""),"",IF(F3006="학생부종합",INDEX(종합배치표!$C:$Q,MATCH(J3006,종합배치표!$B:$B,0),(MATCH(M3006,{"A","B","C","D","E"},0)-1)*3+3),INDEX(교과배치표!$C:$Q,MATCH(J3006,교과배치표!$B:$B,0),(MATCH(M3006,{"A","B","C","D","E"},0)-1)*3+3))),"")</f>
        <v/>
      </c>
    </row>
    <row r="3007" spans="2:23" ht="14.25" customHeight="1">
      <c r="B3007" s="20">
        <v>3418</v>
      </c>
      <c r="C3007" s="21" t="s">
        <v>170</v>
      </c>
      <c r="D3007" s="21" t="s">
        <v>1220</v>
      </c>
      <c r="E3007" s="21" t="s">
        <v>1219</v>
      </c>
      <c r="F3007" s="21" t="s">
        <v>68</v>
      </c>
      <c r="G3007" s="21" t="s">
        <v>406</v>
      </c>
      <c r="H3007" s="21" t="s">
        <v>1229</v>
      </c>
      <c r="I3007" s="21" t="s">
        <v>60</v>
      </c>
      <c r="J3007" s="23"/>
      <c r="K3007" s="24">
        <v>8</v>
      </c>
      <c r="M3007" s="25" t="str">
        <f>IF(I3007="","",IF(I3007="인문",성적입력!$C$8,성적입력!$C$9))</f>
        <v>A</v>
      </c>
      <c r="N3007" s="26">
        <f>성적입력!$C$15</f>
        <v>3</v>
      </c>
      <c r="P3007" s="27" t="str">
        <f t="shared" si="138"/>
        <v/>
      </c>
      <c r="R3007" s="26" t="str">
        <f t="array" ref="R3007">IFERROR(IF(OR(J3007="",M3007="",F3007=""),"",IF(F3007="학생부종합",INDEX(종합배치표!$C:$Q,MATCH(J3007,종합배치표!$B:$B,0),(MATCH(M3007,{"A","B","C","D","E"},0)-1)*3+1),INDEX(교과배치표!$C:$Q,MATCH(J3007,교과배치표!$B:$B,0),(MATCH(M3007,{"A","B","C","D","E"},0)-1)*3+1))),"")</f>
        <v/>
      </c>
      <c r="S3007" s="26" t="str">
        <f t="array" ref="S3007">IFERROR(IF(OR(J3007="",M3007="",F3007=""),"",IF(F3007="학생부종합",INDEX(종합배치표!$C:$Q,MATCH(J3007,종합배치표!$B:$B,0),(MATCH(M3007,{"A","B","C","D","E"},0)-1)*3+2),INDEX(교과배치표!$C:$Q,MATCH(J3007,교과배치표!$B:$B,0),(MATCH(M3007,{"A","B","C","D","E"},0)-1)*3+2))),"")</f>
        <v/>
      </c>
      <c r="T3007" s="26" t="str">
        <f t="array" ref="T3007">IFERROR(IF(OR(J3007="",M3007="",F3007=""),"",IF(F3007="학생부종합",INDEX(종합배치표!$C:$Q,MATCH(J3007,종합배치표!$B:$B,0),(MATCH(M3007,{"A","B","C","D","E"},0)-1)*3+3),INDEX(교과배치표!$C:$Q,MATCH(J3007,교과배치표!$B:$B,0),(MATCH(M3007,{"A","B","C","D","E"},0)-1)*3+3))),"")</f>
        <v/>
      </c>
    </row>
    <row r="3008" spans="2:23" ht="14.25" customHeight="1">
      <c r="B3008" s="20">
        <v>3419</v>
      </c>
      <c r="C3008" s="21" t="s">
        <v>170</v>
      </c>
      <c r="D3008" s="21" t="s">
        <v>1220</v>
      </c>
      <c r="E3008" s="21" t="s">
        <v>1219</v>
      </c>
      <c r="F3008" s="21" t="s">
        <v>68</v>
      </c>
      <c r="G3008" s="21" t="s">
        <v>192</v>
      </c>
      <c r="H3008" s="21" t="s">
        <v>205</v>
      </c>
      <c r="I3008" s="21" t="s">
        <v>60</v>
      </c>
      <c r="J3008" s="23"/>
      <c r="K3008" s="24">
        <v>10</v>
      </c>
      <c r="M3008" s="25" t="str">
        <f>IF(I3008="","",IF(I3008="인문",성적입력!$C$8,성적입력!$C$9))</f>
        <v>A</v>
      </c>
      <c r="N3008" s="26">
        <f>성적입력!$C$15</f>
        <v>3</v>
      </c>
      <c r="P3008" s="27" t="str">
        <f t="shared" si="138"/>
        <v/>
      </c>
      <c r="R3008" s="26" t="str">
        <f t="array" ref="R3008">IFERROR(IF(OR(J3008="",M3008="",F3008=""),"",IF(F3008="학생부종합",INDEX(종합배치표!$C:$Q,MATCH(J3008,종합배치표!$B:$B,0),(MATCH(M3008,{"A","B","C","D","E"},0)-1)*3+1),INDEX(교과배치표!$C:$Q,MATCH(J3008,교과배치표!$B:$B,0),(MATCH(M3008,{"A","B","C","D","E"},0)-1)*3+1))),"")</f>
        <v/>
      </c>
      <c r="S3008" s="26" t="str">
        <f t="array" ref="S3008">IFERROR(IF(OR(J3008="",M3008="",F3008=""),"",IF(F3008="학생부종합",INDEX(종합배치표!$C:$Q,MATCH(J3008,종합배치표!$B:$B,0),(MATCH(M3008,{"A","B","C","D","E"},0)-1)*3+2),INDEX(교과배치표!$C:$Q,MATCH(J3008,교과배치표!$B:$B,0),(MATCH(M3008,{"A","B","C","D","E"},0)-1)*3+2))),"")</f>
        <v/>
      </c>
      <c r="T3008" s="26" t="str">
        <f t="array" ref="T3008">IFERROR(IF(OR(J3008="",M3008="",F3008=""),"",IF(F3008="학생부종합",INDEX(종합배치표!$C:$Q,MATCH(J3008,종합배치표!$B:$B,0),(MATCH(M3008,{"A","B","C","D","E"},0)-1)*3+3),INDEX(교과배치표!$C:$Q,MATCH(J3008,교과배치표!$B:$B,0),(MATCH(M3008,{"A","B","C","D","E"},0)-1)*3+3))),"")</f>
        <v/>
      </c>
    </row>
    <row r="3009" spans="2:20" ht="14.25" customHeight="1">
      <c r="B3009" s="20">
        <v>3420</v>
      </c>
      <c r="C3009" s="21" t="s">
        <v>170</v>
      </c>
      <c r="D3009" s="21" t="s">
        <v>1220</v>
      </c>
      <c r="E3009" s="21" t="s">
        <v>1219</v>
      </c>
      <c r="F3009" s="21" t="s">
        <v>68</v>
      </c>
      <c r="G3009" s="21" t="s">
        <v>406</v>
      </c>
      <c r="H3009" s="21" t="s">
        <v>205</v>
      </c>
      <c r="I3009" s="21" t="s">
        <v>60</v>
      </c>
      <c r="J3009" s="23"/>
      <c r="K3009" s="24">
        <v>6</v>
      </c>
      <c r="M3009" s="25" t="str">
        <f>IF(I3009="","",IF(I3009="인문",성적입력!$C$8,성적입력!$C$9))</f>
        <v>A</v>
      </c>
      <c r="N3009" s="26">
        <f>성적입력!$C$15</f>
        <v>3</v>
      </c>
      <c r="P3009" s="27" t="str">
        <f t="shared" si="138"/>
        <v/>
      </c>
      <c r="R3009" s="26" t="str">
        <f t="array" ref="R3009">IFERROR(IF(OR(J3009="",M3009="",F3009=""),"",IF(F3009="학생부종합",INDEX(종합배치표!$C:$Q,MATCH(J3009,종합배치표!$B:$B,0),(MATCH(M3009,{"A","B","C","D","E"},0)-1)*3+1),INDEX(교과배치표!$C:$Q,MATCH(J3009,교과배치표!$B:$B,0),(MATCH(M3009,{"A","B","C","D","E"},0)-1)*3+1))),"")</f>
        <v/>
      </c>
      <c r="S3009" s="26" t="str">
        <f t="array" ref="S3009">IFERROR(IF(OR(J3009="",M3009="",F3009=""),"",IF(F3009="학생부종합",INDEX(종합배치표!$C:$Q,MATCH(J3009,종합배치표!$B:$B,0),(MATCH(M3009,{"A","B","C","D","E"},0)-1)*3+2),INDEX(교과배치표!$C:$Q,MATCH(J3009,교과배치표!$B:$B,0),(MATCH(M3009,{"A","B","C","D","E"},0)-1)*3+2))),"")</f>
        <v/>
      </c>
      <c r="T3009" s="26" t="str">
        <f t="array" ref="T3009">IFERROR(IF(OR(J3009="",M3009="",F3009=""),"",IF(F3009="학생부종합",INDEX(종합배치표!$C:$Q,MATCH(J3009,종합배치표!$B:$B,0),(MATCH(M3009,{"A","B","C","D","E"},0)-1)*3+3),INDEX(교과배치표!$C:$Q,MATCH(J3009,교과배치표!$B:$B,0),(MATCH(M3009,{"A","B","C","D","E"},0)-1)*3+3))),"")</f>
        <v/>
      </c>
    </row>
    <row r="3010" spans="2:20" ht="14.25" customHeight="1">
      <c r="B3010" s="20">
        <v>3421</v>
      </c>
      <c r="C3010" s="21" t="s">
        <v>170</v>
      </c>
      <c r="D3010" s="21" t="s">
        <v>1220</v>
      </c>
      <c r="E3010" s="21" t="s">
        <v>1219</v>
      </c>
      <c r="F3010" s="21" t="s">
        <v>68</v>
      </c>
      <c r="G3010" s="21" t="s">
        <v>192</v>
      </c>
      <c r="H3010" s="21" t="s">
        <v>1230</v>
      </c>
      <c r="I3010" s="21" t="s">
        <v>60</v>
      </c>
      <c r="J3010" s="23"/>
      <c r="K3010" s="24">
        <v>15</v>
      </c>
      <c r="M3010" s="25" t="str">
        <f>IF(I3010="","",IF(I3010="인문",성적입력!$C$8,성적입력!$C$9))</f>
        <v>A</v>
      </c>
      <c r="N3010" s="26">
        <f>성적입력!$C$15</f>
        <v>3</v>
      </c>
      <c r="P3010" s="27" t="str">
        <f t="shared" si="138"/>
        <v/>
      </c>
      <c r="R3010" s="26" t="str">
        <f t="array" ref="R3010">IFERROR(IF(OR(J3010="",M3010="",F3010=""),"",IF(F3010="학생부종합",INDEX(종합배치표!$C:$Q,MATCH(J3010,종합배치표!$B:$B,0),(MATCH(M3010,{"A","B","C","D","E"},0)-1)*3+1),INDEX(교과배치표!$C:$Q,MATCH(J3010,교과배치표!$B:$B,0),(MATCH(M3010,{"A","B","C","D","E"},0)-1)*3+1))),"")</f>
        <v/>
      </c>
      <c r="S3010" s="26" t="str">
        <f t="array" ref="S3010">IFERROR(IF(OR(J3010="",M3010="",F3010=""),"",IF(F3010="학생부종합",INDEX(종합배치표!$C:$Q,MATCH(J3010,종합배치표!$B:$B,0),(MATCH(M3010,{"A","B","C","D","E"},0)-1)*3+2),INDEX(교과배치표!$C:$Q,MATCH(J3010,교과배치표!$B:$B,0),(MATCH(M3010,{"A","B","C","D","E"},0)-1)*3+2))),"")</f>
        <v/>
      </c>
      <c r="T3010" s="26" t="str">
        <f t="array" ref="T3010">IFERROR(IF(OR(J3010="",M3010="",F3010=""),"",IF(F3010="학생부종합",INDEX(종합배치표!$C:$Q,MATCH(J3010,종합배치표!$B:$B,0),(MATCH(M3010,{"A","B","C","D","E"},0)-1)*3+3),INDEX(교과배치표!$C:$Q,MATCH(J3010,교과배치표!$B:$B,0),(MATCH(M3010,{"A","B","C","D","E"},0)-1)*3+3))),"")</f>
        <v/>
      </c>
    </row>
    <row r="3011" spans="2:20" ht="14.25" customHeight="1">
      <c r="B3011" s="20">
        <v>3422</v>
      </c>
      <c r="C3011" s="21" t="s">
        <v>170</v>
      </c>
      <c r="D3011" s="21" t="s">
        <v>1220</v>
      </c>
      <c r="E3011" s="21" t="s">
        <v>1219</v>
      </c>
      <c r="F3011" s="21" t="s">
        <v>68</v>
      </c>
      <c r="G3011" s="21" t="s">
        <v>406</v>
      </c>
      <c r="H3011" s="21" t="s">
        <v>1230</v>
      </c>
      <c r="I3011" s="21" t="s">
        <v>60</v>
      </c>
      <c r="J3011" s="23"/>
      <c r="K3011" s="24">
        <v>10</v>
      </c>
      <c r="M3011" s="25" t="str">
        <f>IF(I3011="","",IF(I3011="인문",성적입력!$C$8,성적입력!$C$9))</f>
        <v>A</v>
      </c>
      <c r="N3011" s="26">
        <f>성적입력!$C$15</f>
        <v>3</v>
      </c>
      <c r="P3011" s="27" t="str">
        <f t="shared" si="138"/>
        <v/>
      </c>
      <c r="R3011" s="26" t="str">
        <f t="array" ref="R3011">IFERROR(IF(OR(J3011="",M3011="",F3011=""),"",IF(F3011="학생부종합",INDEX(종합배치표!$C:$Q,MATCH(J3011,종합배치표!$B:$B,0),(MATCH(M3011,{"A","B","C","D","E"},0)-1)*3+1),INDEX(교과배치표!$C:$Q,MATCH(J3011,교과배치표!$B:$B,0),(MATCH(M3011,{"A","B","C","D","E"},0)-1)*3+1))),"")</f>
        <v/>
      </c>
      <c r="S3011" s="26" t="str">
        <f t="array" ref="S3011">IFERROR(IF(OR(J3011="",M3011="",F3011=""),"",IF(F3011="학생부종합",INDEX(종합배치표!$C:$Q,MATCH(J3011,종합배치표!$B:$B,0),(MATCH(M3011,{"A","B","C","D","E"},0)-1)*3+2),INDEX(교과배치표!$C:$Q,MATCH(J3011,교과배치표!$B:$B,0),(MATCH(M3011,{"A","B","C","D","E"},0)-1)*3+2))),"")</f>
        <v/>
      </c>
      <c r="T3011" s="26" t="str">
        <f t="array" ref="T3011">IFERROR(IF(OR(J3011="",M3011="",F3011=""),"",IF(F3011="학생부종합",INDEX(종합배치표!$C:$Q,MATCH(J3011,종합배치표!$B:$B,0),(MATCH(M3011,{"A","B","C","D","E"},0)-1)*3+3),INDEX(교과배치표!$C:$Q,MATCH(J3011,교과배치표!$B:$B,0),(MATCH(M3011,{"A","B","C","D","E"},0)-1)*3+3))),"")</f>
        <v/>
      </c>
    </row>
    <row r="3012" spans="2:20" ht="14.25" customHeight="1">
      <c r="B3012" s="20">
        <v>3424</v>
      </c>
      <c r="C3012" s="21" t="s">
        <v>170</v>
      </c>
      <c r="D3012" s="21" t="s">
        <v>1220</v>
      </c>
      <c r="E3012" s="21" t="s">
        <v>1219</v>
      </c>
      <c r="F3012" s="21" t="s">
        <v>68</v>
      </c>
      <c r="G3012" s="21" t="s">
        <v>192</v>
      </c>
      <c r="H3012" s="21" t="s">
        <v>1231</v>
      </c>
      <c r="I3012" s="21" t="s">
        <v>60</v>
      </c>
      <c r="J3012" s="23"/>
      <c r="K3012" s="24">
        <v>22</v>
      </c>
      <c r="M3012" s="25" t="str">
        <f>IF(I3012="","",IF(I3012="인문",성적입력!$C$8,성적입력!$C$9))</f>
        <v>A</v>
      </c>
      <c r="N3012" s="26">
        <f>성적입력!$C$15</f>
        <v>3</v>
      </c>
      <c r="P3012" s="27" t="str">
        <f t="shared" si="138"/>
        <v/>
      </c>
      <c r="R3012" s="26" t="str">
        <f t="array" ref="R3012">IFERROR(IF(OR(J3012="",M3012="",F3012=""),"",IF(F3012="학생부종합",INDEX(종합배치표!$C:$Q,MATCH(J3012,종합배치표!$B:$B,0),(MATCH(M3012,{"A","B","C","D","E"},0)-1)*3+1),INDEX(교과배치표!$C:$Q,MATCH(J3012,교과배치표!$B:$B,0),(MATCH(M3012,{"A","B","C","D","E"},0)-1)*3+1))),"")</f>
        <v/>
      </c>
      <c r="S3012" s="26" t="str">
        <f t="array" ref="S3012">IFERROR(IF(OR(J3012="",M3012="",F3012=""),"",IF(F3012="학생부종합",INDEX(종합배치표!$C:$Q,MATCH(J3012,종합배치표!$B:$B,0),(MATCH(M3012,{"A","B","C","D","E"},0)-1)*3+2),INDEX(교과배치표!$C:$Q,MATCH(J3012,교과배치표!$B:$B,0),(MATCH(M3012,{"A","B","C","D","E"},0)-1)*3+2))),"")</f>
        <v/>
      </c>
      <c r="T3012" s="26" t="str">
        <f t="array" ref="T3012">IFERROR(IF(OR(J3012="",M3012="",F3012=""),"",IF(F3012="학생부종합",INDEX(종합배치표!$C:$Q,MATCH(J3012,종합배치표!$B:$B,0),(MATCH(M3012,{"A","B","C","D","E"},0)-1)*3+3),INDEX(교과배치표!$C:$Q,MATCH(J3012,교과배치표!$B:$B,0),(MATCH(M3012,{"A","B","C","D","E"},0)-1)*3+3))),"")</f>
        <v/>
      </c>
    </row>
    <row r="3013" spans="2:20" ht="14.25" customHeight="1">
      <c r="B3013" s="20">
        <v>3425</v>
      </c>
      <c r="C3013" s="21" t="s">
        <v>170</v>
      </c>
      <c r="D3013" s="21" t="s">
        <v>1220</v>
      </c>
      <c r="E3013" s="21" t="s">
        <v>1219</v>
      </c>
      <c r="F3013" s="21" t="s">
        <v>68</v>
      </c>
      <c r="G3013" s="21" t="s">
        <v>406</v>
      </c>
      <c r="H3013" s="21" t="s">
        <v>1231</v>
      </c>
      <c r="I3013" s="21" t="s">
        <v>60</v>
      </c>
      <c r="J3013" s="23"/>
      <c r="K3013" s="24">
        <v>15</v>
      </c>
      <c r="M3013" s="25" t="str">
        <f>IF(I3013="","",IF(I3013="인문",성적입력!$C$8,성적입력!$C$9))</f>
        <v>A</v>
      </c>
      <c r="N3013" s="26">
        <f>성적입력!$C$15</f>
        <v>3</v>
      </c>
      <c r="P3013" s="27" t="str">
        <f t="shared" ref="P3013:P3076" si="141">IF(OR(J3013="",N3013="",M3013=""),"",IF(N3013&lt;=T3013,"안정",IF(N3013&lt;=S3013,"적정",IF(N3013&lt;=R3013,"소신","상향"))))</f>
        <v/>
      </c>
      <c r="R3013" s="26" t="str">
        <f t="array" ref="R3013">IFERROR(IF(OR(J3013="",M3013="",F3013=""),"",IF(F3013="학생부종합",INDEX(종합배치표!$C:$Q,MATCH(J3013,종합배치표!$B:$B,0),(MATCH(M3013,{"A","B","C","D","E"},0)-1)*3+1),INDEX(교과배치표!$C:$Q,MATCH(J3013,교과배치표!$B:$B,0),(MATCH(M3013,{"A","B","C","D","E"},0)-1)*3+1))),"")</f>
        <v/>
      </c>
      <c r="S3013" s="26" t="str">
        <f t="array" ref="S3013">IFERROR(IF(OR(J3013="",M3013="",F3013=""),"",IF(F3013="학생부종합",INDEX(종합배치표!$C:$Q,MATCH(J3013,종합배치표!$B:$B,0),(MATCH(M3013,{"A","B","C","D","E"},0)-1)*3+2),INDEX(교과배치표!$C:$Q,MATCH(J3013,교과배치표!$B:$B,0),(MATCH(M3013,{"A","B","C","D","E"},0)-1)*3+2))),"")</f>
        <v/>
      </c>
      <c r="T3013" s="26" t="str">
        <f t="array" ref="T3013">IFERROR(IF(OR(J3013="",M3013="",F3013=""),"",IF(F3013="학생부종합",INDEX(종합배치표!$C:$Q,MATCH(J3013,종합배치표!$B:$B,0),(MATCH(M3013,{"A","B","C","D","E"},0)-1)*3+3),INDEX(교과배치표!$C:$Q,MATCH(J3013,교과배치표!$B:$B,0),(MATCH(M3013,{"A","B","C","D","E"},0)-1)*3+3))),"")</f>
        <v/>
      </c>
    </row>
    <row r="3014" spans="2:20" ht="14.25" customHeight="1">
      <c r="B3014" s="20">
        <v>3427</v>
      </c>
      <c r="C3014" s="21" t="s">
        <v>170</v>
      </c>
      <c r="D3014" s="21" t="s">
        <v>1220</v>
      </c>
      <c r="E3014" s="21" t="s">
        <v>1219</v>
      </c>
      <c r="F3014" s="21" t="s">
        <v>68</v>
      </c>
      <c r="G3014" s="21" t="s">
        <v>192</v>
      </c>
      <c r="H3014" s="21" t="s">
        <v>438</v>
      </c>
      <c r="I3014" s="21" t="s">
        <v>60</v>
      </c>
      <c r="J3014" s="23"/>
      <c r="K3014" s="24">
        <v>10</v>
      </c>
      <c r="M3014" s="25" t="str">
        <f>IF(I3014="","",IF(I3014="인문",성적입력!$C$8,성적입력!$C$9))</f>
        <v>A</v>
      </c>
      <c r="N3014" s="26">
        <f>성적입력!$C$15</f>
        <v>3</v>
      </c>
      <c r="P3014" s="27" t="str">
        <f t="shared" si="141"/>
        <v/>
      </c>
      <c r="R3014" s="26" t="str">
        <f t="array" ref="R3014">IFERROR(IF(OR(J3014="",M3014="",F3014=""),"",IF(F3014="학생부종합",INDEX(종합배치표!$C:$Q,MATCH(J3014,종합배치표!$B:$B,0),(MATCH(M3014,{"A","B","C","D","E"},0)-1)*3+1),INDEX(교과배치표!$C:$Q,MATCH(J3014,교과배치표!$B:$B,0),(MATCH(M3014,{"A","B","C","D","E"},0)-1)*3+1))),"")</f>
        <v/>
      </c>
      <c r="S3014" s="26" t="str">
        <f t="array" ref="S3014">IFERROR(IF(OR(J3014="",M3014="",F3014=""),"",IF(F3014="학생부종합",INDEX(종합배치표!$C:$Q,MATCH(J3014,종합배치표!$B:$B,0),(MATCH(M3014,{"A","B","C","D","E"},0)-1)*3+2),INDEX(교과배치표!$C:$Q,MATCH(J3014,교과배치표!$B:$B,0),(MATCH(M3014,{"A","B","C","D","E"},0)-1)*3+2))),"")</f>
        <v/>
      </c>
      <c r="T3014" s="26" t="str">
        <f t="array" ref="T3014">IFERROR(IF(OR(J3014="",M3014="",F3014=""),"",IF(F3014="학생부종합",INDEX(종합배치표!$C:$Q,MATCH(J3014,종합배치표!$B:$B,0),(MATCH(M3014,{"A","B","C","D","E"},0)-1)*3+3),INDEX(교과배치표!$C:$Q,MATCH(J3014,교과배치표!$B:$B,0),(MATCH(M3014,{"A","B","C","D","E"},0)-1)*3+3))),"")</f>
        <v/>
      </c>
    </row>
    <row r="3015" spans="2:20" ht="14.25" customHeight="1">
      <c r="B3015" s="20">
        <v>3428</v>
      </c>
      <c r="C3015" s="21" t="s">
        <v>170</v>
      </c>
      <c r="D3015" s="21" t="s">
        <v>1220</v>
      </c>
      <c r="E3015" s="21" t="s">
        <v>1219</v>
      </c>
      <c r="F3015" s="21" t="s">
        <v>68</v>
      </c>
      <c r="G3015" s="21" t="s">
        <v>406</v>
      </c>
      <c r="H3015" s="21" t="s">
        <v>438</v>
      </c>
      <c r="I3015" s="21" t="s">
        <v>60</v>
      </c>
      <c r="J3015" s="23"/>
      <c r="K3015" s="24">
        <v>6</v>
      </c>
      <c r="M3015" s="25" t="str">
        <f>IF(I3015="","",IF(I3015="인문",성적입력!$C$8,성적입력!$C$9))</f>
        <v>A</v>
      </c>
      <c r="N3015" s="26">
        <f>성적입력!$C$15</f>
        <v>3</v>
      </c>
      <c r="P3015" s="27" t="str">
        <f t="shared" si="141"/>
        <v/>
      </c>
      <c r="R3015" s="26" t="str">
        <f t="array" ref="R3015">IFERROR(IF(OR(J3015="",M3015="",F3015=""),"",IF(F3015="학생부종합",INDEX(종합배치표!$C:$Q,MATCH(J3015,종합배치표!$B:$B,0),(MATCH(M3015,{"A","B","C","D","E"},0)-1)*3+1),INDEX(교과배치표!$C:$Q,MATCH(J3015,교과배치표!$B:$B,0),(MATCH(M3015,{"A","B","C","D","E"},0)-1)*3+1))),"")</f>
        <v/>
      </c>
      <c r="S3015" s="26" t="str">
        <f t="array" ref="S3015">IFERROR(IF(OR(J3015="",M3015="",F3015=""),"",IF(F3015="학생부종합",INDEX(종합배치표!$C:$Q,MATCH(J3015,종합배치표!$B:$B,0),(MATCH(M3015,{"A","B","C","D","E"},0)-1)*3+2),INDEX(교과배치표!$C:$Q,MATCH(J3015,교과배치표!$B:$B,0),(MATCH(M3015,{"A","B","C","D","E"},0)-1)*3+2))),"")</f>
        <v/>
      </c>
      <c r="T3015" s="26" t="str">
        <f t="array" ref="T3015">IFERROR(IF(OR(J3015="",M3015="",F3015=""),"",IF(F3015="학생부종합",INDEX(종합배치표!$C:$Q,MATCH(J3015,종합배치표!$B:$B,0),(MATCH(M3015,{"A","B","C","D","E"},0)-1)*3+3),INDEX(교과배치표!$C:$Q,MATCH(J3015,교과배치표!$B:$B,0),(MATCH(M3015,{"A","B","C","D","E"},0)-1)*3+3))),"")</f>
        <v/>
      </c>
    </row>
    <row r="3016" spans="2:20" ht="14.25" customHeight="1">
      <c r="B3016" s="20">
        <v>3429</v>
      </c>
      <c r="C3016" s="21" t="s">
        <v>170</v>
      </c>
      <c r="D3016" s="21" t="s">
        <v>1220</v>
      </c>
      <c r="E3016" s="21" t="s">
        <v>1219</v>
      </c>
      <c r="F3016" s="21" t="s">
        <v>68</v>
      </c>
      <c r="G3016" s="21" t="s">
        <v>192</v>
      </c>
      <c r="H3016" s="21" t="s">
        <v>1232</v>
      </c>
      <c r="I3016" s="21" t="s">
        <v>514</v>
      </c>
      <c r="J3016" s="23"/>
      <c r="K3016" s="24">
        <v>6</v>
      </c>
      <c r="M3016" s="25" t="str">
        <f>IF(I3016="","",IF(I3016="인문",성적입력!$C$8,성적입력!$C$9))</f>
        <v>A</v>
      </c>
      <c r="N3016" s="26">
        <f>성적입력!$C$15</f>
        <v>3</v>
      </c>
      <c r="P3016" s="27" t="str">
        <f t="shared" si="141"/>
        <v/>
      </c>
      <c r="R3016" s="26" t="str">
        <f t="array" ref="R3016">IFERROR(IF(OR(J3016="",M3016="",F3016=""),"",IF(F3016="학생부종합",INDEX(종합배치표!$C:$Q,MATCH(J3016,종합배치표!$B:$B,0),(MATCH(M3016,{"A","B","C","D","E"},0)-1)*3+1),INDEX(교과배치표!$C:$Q,MATCH(J3016,교과배치표!$B:$B,0),(MATCH(M3016,{"A","B","C","D","E"},0)-1)*3+1))),"")</f>
        <v/>
      </c>
      <c r="S3016" s="26" t="str">
        <f t="array" ref="S3016">IFERROR(IF(OR(J3016="",M3016="",F3016=""),"",IF(F3016="학생부종합",INDEX(종합배치표!$C:$Q,MATCH(J3016,종합배치표!$B:$B,0),(MATCH(M3016,{"A","B","C","D","E"},0)-1)*3+2),INDEX(교과배치표!$C:$Q,MATCH(J3016,교과배치표!$B:$B,0),(MATCH(M3016,{"A","B","C","D","E"},0)-1)*3+2))),"")</f>
        <v/>
      </c>
      <c r="T3016" s="26" t="str">
        <f t="array" ref="T3016">IFERROR(IF(OR(J3016="",M3016="",F3016=""),"",IF(F3016="학생부종합",INDEX(종합배치표!$C:$Q,MATCH(J3016,종합배치표!$B:$B,0),(MATCH(M3016,{"A","B","C","D","E"},0)-1)*3+3),INDEX(교과배치표!$C:$Q,MATCH(J3016,교과배치표!$B:$B,0),(MATCH(M3016,{"A","B","C","D","E"},0)-1)*3+3))),"")</f>
        <v/>
      </c>
    </row>
    <row r="3017" spans="2:20" ht="14.25" customHeight="1">
      <c r="B3017" s="20">
        <v>3431</v>
      </c>
      <c r="C3017" s="21" t="s">
        <v>170</v>
      </c>
      <c r="D3017" s="21" t="s">
        <v>1220</v>
      </c>
      <c r="E3017" s="21" t="s">
        <v>1219</v>
      </c>
      <c r="F3017" s="21" t="s">
        <v>68</v>
      </c>
      <c r="G3017" s="21" t="s">
        <v>192</v>
      </c>
      <c r="H3017" s="22" t="s">
        <v>1233</v>
      </c>
      <c r="I3017" s="21" t="s">
        <v>60</v>
      </c>
      <c r="J3017" s="23"/>
      <c r="K3017" s="24">
        <v>13</v>
      </c>
      <c r="M3017" s="25" t="str">
        <f>IF(I3017="","",IF(I3017="인문",성적입력!$C$8,성적입력!$C$9))</f>
        <v>A</v>
      </c>
      <c r="N3017" s="26">
        <f>성적입력!$C$15</f>
        <v>3</v>
      </c>
      <c r="P3017" s="27" t="str">
        <f t="shared" si="141"/>
        <v/>
      </c>
      <c r="R3017" s="26" t="str">
        <f t="array" ref="R3017">IFERROR(IF(OR(J3017="",M3017="",F3017=""),"",IF(F3017="학생부종합",INDEX(종합배치표!$C:$Q,MATCH(J3017,종합배치표!$B:$B,0),(MATCH(M3017,{"A","B","C","D","E"},0)-1)*3+1),INDEX(교과배치표!$C:$Q,MATCH(J3017,교과배치표!$B:$B,0),(MATCH(M3017,{"A","B","C","D","E"},0)-1)*3+1))),"")</f>
        <v/>
      </c>
      <c r="S3017" s="26" t="str">
        <f t="array" ref="S3017">IFERROR(IF(OR(J3017="",M3017="",F3017=""),"",IF(F3017="학생부종합",INDEX(종합배치표!$C:$Q,MATCH(J3017,종합배치표!$B:$B,0),(MATCH(M3017,{"A","B","C","D","E"},0)-1)*3+2),INDEX(교과배치표!$C:$Q,MATCH(J3017,교과배치표!$B:$B,0),(MATCH(M3017,{"A","B","C","D","E"},0)-1)*3+2))),"")</f>
        <v/>
      </c>
      <c r="T3017" s="26" t="str">
        <f t="array" ref="T3017">IFERROR(IF(OR(J3017="",M3017="",F3017=""),"",IF(F3017="학생부종합",INDEX(종합배치표!$C:$Q,MATCH(J3017,종합배치표!$B:$B,0),(MATCH(M3017,{"A","B","C","D","E"},0)-1)*3+3),INDEX(교과배치표!$C:$Q,MATCH(J3017,교과배치표!$B:$B,0),(MATCH(M3017,{"A","B","C","D","E"},0)-1)*3+3))),"")</f>
        <v/>
      </c>
    </row>
    <row r="3018" spans="2:20" ht="14.25" customHeight="1">
      <c r="B3018" s="20">
        <v>3433</v>
      </c>
      <c r="C3018" s="21" t="s">
        <v>170</v>
      </c>
      <c r="D3018" s="21" t="s">
        <v>1220</v>
      </c>
      <c r="E3018" s="21" t="s">
        <v>1219</v>
      </c>
      <c r="F3018" s="21" t="s">
        <v>68</v>
      </c>
      <c r="G3018" s="21" t="s">
        <v>406</v>
      </c>
      <c r="H3018" s="22" t="s">
        <v>1233</v>
      </c>
      <c r="I3018" s="21" t="s">
        <v>514</v>
      </c>
      <c r="J3018" s="23"/>
      <c r="K3018" s="24">
        <v>7</v>
      </c>
      <c r="M3018" s="25" t="str">
        <f>IF(I3018="","",IF(I3018="인문",성적입력!$C$8,성적입력!$C$9))</f>
        <v>A</v>
      </c>
      <c r="N3018" s="26">
        <f>성적입력!$C$15</f>
        <v>3</v>
      </c>
      <c r="P3018" s="27" t="str">
        <f t="shared" si="141"/>
        <v/>
      </c>
      <c r="R3018" s="26" t="str">
        <f t="array" ref="R3018">IFERROR(IF(OR(J3018="",M3018="",F3018=""),"",IF(F3018="학생부종합",INDEX(종합배치표!$C:$Q,MATCH(J3018,종합배치표!$B:$B,0),(MATCH(M3018,{"A","B","C","D","E"},0)-1)*3+1),INDEX(교과배치표!$C:$Q,MATCH(J3018,교과배치표!$B:$B,0),(MATCH(M3018,{"A","B","C","D","E"},0)-1)*3+1))),"")</f>
        <v/>
      </c>
      <c r="S3018" s="26" t="str">
        <f t="array" ref="S3018">IFERROR(IF(OR(J3018="",M3018="",F3018=""),"",IF(F3018="학생부종합",INDEX(종합배치표!$C:$Q,MATCH(J3018,종합배치표!$B:$B,0),(MATCH(M3018,{"A","B","C","D","E"},0)-1)*3+2),INDEX(교과배치표!$C:$Q,MATCH(J3018,교과배치표!$B:$B,0),(MATCH(M3018,{"A","B","C","D","E"},0)-1)*3+2))),"")</f>
        <v/>
      </c>
      <c r="T3018" s="26" t="str">
        <f t="array" ref="T3018">IFERROR(IF(OR(J3018="",M3018="",F3018=""),"",IF(F3018="학생부종합",INDEX(종합배치표!$C:$Q,MATCH(J3018,종합배치표!$B:$B,0),(MATCH(M3018,{"A","B","C","D","E"},0)-1)*3+3),INDEX(교과배치표!$C:$Q,MATCH(J3018,교과배치표!$B:$B,0),(MATCH(M3018,{"A","B","C","D","E"},0)-1)*3+3))),"")</f>
        <v/>
      </c>
    </row>
    <row r="3019" spans="2:20" ht="14.25" customHeight="1">
      <c r="B3019" s="20">
        <v>3434</v>
      </c>
      <c r="C3019" s="21" t="s">
        <v>170</v>
      </c>
      <c r="D3019" s="21" t="s">
        <v>499</v>
      </c>
      <c r="E3019" s="21" t="s">
        <v>1234</v>
      </c>
      <c r="F3019" s="21" t="s">
        <v>68</v>
      </c>
      <c r="G3019" s="21" t="s">
        <v>816</v>
      </c>
      <c r="H3019" s="21" t="s">
        <v>407</v>
      </c>
      <c r="I3019" s="21" t="s">
        <v>60</v>
      </c>
      <c r="J3019" s="23"/>
      <c r="K3019" s="24">
        <v>7</v>
      </c>
      <c r="M3019" s="25" t="str">
        <f>IF(I3019="","",IF(I3019="인문",성적입력!$C$8,성적입력!$C$9))</f>
        <v>A</v>
      </c>
      <c r="N3019" s="26">
        <f>성적입력!$C$15</f>
        <v>3</v>
      </c>
      <c r="P3019" s="27" t="str">
        <f t="shared" si="141"/>
        <v/>
      </c>
      <c r="R3019" s="26" t="str">
        <f t="array" ref="R3019">IFERROR(IF(OR(J3019="",M3019="",F3019=""),"",IF(F3019="학생부종합",INDEX(종합배치표!$C:$Q,MATCH(J3019,종합배치표!$B:$B,0),(MATCH(M3019,{"A","B","C","D","E"},0)-1)*3+1),INDEX(교과배치표!$C:$Q,MATCH(J3019,교과배치표!$B:$B,0),(MATCH(M3019,{"A","B","C","D","E"},0)-1)*3+1))),"")</f>
        <v/>
      </c>
      <c r="S3019" s="26" t="str">
        <f t="array" ref="S3019">IFERROR(IF(OR(J3019="",M3019="",F3019=""),"",IF(F3019="학생부종합",INDEX(종합배치표!$C:$Q,MATCH(J3019,종합배치표!$B:$B,0),(MATCH(M3019,{"A","B","C","D","E"},0)-1)*3+2),INDEX(교과배치표!$C:$Q,MATCH(J3019,교과배치표!$B:$B,0),(MATCH(M3019,{"A","B","C","D","E"},0)-1)*3+2))),"")</f>
        <v/>
      </c>
      <c r="T3019" s="26" t="str">
        <f t="array" ref="T3019">IFERROR(IF(OR(J3019="",M3019="",F3019=""),"",IF(F3019="학생부종합",INDEX(종합배치표!$C:$Q,MATCH(J3019,종합배치표!$B:$B,0),(MATCH(M3019,{"A","B","C","D","E"},0)-1)*3+3),INDEX(교과배치표!$C:$Q,MATCH(J3019,교과배치표!$B:$B,0),(MATCH(M3019,{"A","B","C","D","E"},0)-1)*3+3))),"")</f>
        <v/>
      </c>
    </row>
    <row r="3020" spans="2:20" ht="14.25" customHeight="1">
      <c r="B3020" s="20">
        <v>3435</v>
      </c>
      <c r="C3020" s="21" t="s">
        <v>170</v>
      </c>
      <c r="D3020" s="21" t="s">
        <v>499</v>
      </c>
      <c r="E3020" s="21" t="s">
        <v>1234</v>
      </c>
      <c r="F3020" s="21" t="s">
        <v>24</v>
      </c>
      <c r="G3020" s="22" t="s">
        <v>1235</v>
      </c>
      <c r="H3020" s="21" t="s">
        <v>407</v>
      </c>
      <c r="I3020" s="21" t="s">
        <v>60</v>
      </c>
      <c r="J3020" s="23"/>
      <c r="K3020" s="24">
        <v>25</v>
      </c>
      <c r="M3020" s="25" t="str">
        <f>IF(I3020="","",IF(I3020="인문",성적입력!$C$8,성적입력!$C$9))</f>
        <v>A</v>
      </c>
      <c r="N3020" s="26">
        <f>성적입력!$C$15</f>
        <v>3</v>
      </c>
      <c r="P3020" s="27" t="str">
        <f t="shared" si="141"/>
        <v/>
      </c>
      <c r="R3020" s="26" t="str">
        <f t="array" ref="R3020">IFERROR(IF(OR(J3020="",M3020="",F3020=""),"",IF(F3020="학생부종합",INDEX(종합배치표!$C:$Q,MATCH(J3020,종합배치표!$B:$B,0),(MATCH(M3020,{"A","B","C","D","E"},0)-1)*3+1),INDEX(교과배치표!$C:$Q,MATCH(J3020,교과배치표!$B:$B,0),(MATCH(M3020,{"A","B","C","D","E"},0)-1)*3+1))),"")</f>
        <v/>
      </c>
      <c r="S3020" s="26" t="str">
        <f t="array" ref="S3020">IFERROR(IF(OR(J3020="",M3020="",F3020=""),"",IF(F3020="학생부종합",INDEX(종합배치표!$C:$Q,MATCH(J3020,종합배치표!$B:$B,0),(MATCH(M3020,{"A","B","C","D","E"},0)-1)*3+2),INDEX(교과배치표!$C:$Q,MATCH(J3020,교과배치표!$B:$B,0),(MATCH(M3020,{"A","B","C","D","E"},0)-1)*3+2))),"")</f>
        <v/>
      </c>
      <c r="T3020" s="26" t="str">
        <f t="array" ref="T3020">IFERROR(IF(OR(J3020="",M3020="",F3020=""),"",IF(F3020="학생부종합",INDEX(종합배치표!$C:$Q,MATCH(J3020,종합배치표!$B:$B,0),(MATCH(M3020,{"A","B","C","D","E"},0)-1)*3+3),INDEX(교과배치표!$C:$Q,MATCH(J3020,교과배치표!$B:$B,0),(MATCH(M3020,{"A","B","C","D","E"},0)-1)*3+3))),"")</f>
        <v/>
      </c>
    </row>
    <row r="3021" spans="2:20" ht="14.25" customHeight="1">
      <c r="B3021" s="20">
        <v>3436</v>
      </c>
      <c r="C3021" s="21" t="s">
        <v>170</v>
      </c>
      <c r="D3021" s="21" t="s">
        <v>499</v>
      </c>
      <c r="E3021" s="21" t="s">
        <v>1234</v>
      </c>
      <c r="F3021" s="21" t="s">
        <v>68</v>
      </c>
      <c r="G3021" s="21" t="s">
        <v>816</v>
      </c>
      <c r="H3021" s="21" t="s">
        <v>1013</v>
      </c>
      <c r="I3021" s="21" t="s">
        <v>60</v>
      </c>
      <c r="J3021" s="23"/>
      <c r="K3021" s="24">
        <v>7</v>
      </c>
      <c r="M3021" s="25" t="str">
        <f>IF(I3021="","",IF(I3021="인문",성적입력!$C$8,성적입력!$C$9))</f>
        <v>A</v>
      </c>
      <c r="N3021" s="26">
        <f>성적입력!$C$15</f>
        <v>3</v>
      </c>
      <c r="P3021" s="27" t="str">
        <f t="shared" si="141"/>
        <v/>
      </c>
      <c r="R3021" s="26" t="str">
        <f t="array" ref="R3021">IFERROR(IF(OR(J3021="",M3021="",F3021=""),"",IF(F3021="학생부종합",INDEX(종합배치표!$C:$Q,MATCH(J3021,종합배치표!$B:$B,0),(MATCH(M3021,{"A","B","C","D","E"},0)-1)*3+1),INDEX(교과배치표!$C:$Q,MATCH(J3021,교과배치표!$B:$B,0),(MATCH(M3021,{"A","B","C","D","E"},0)-1)*3+1))),"")</f>
        <v/>
      </c>
      <c r="S3021" s="26" t="str">
        <f t="array" ref="S3021">IFERROR(IF(OR(J3021="",M3021="",F3021=""),"",IF(F3021="학생부종합",INDEX(종합배치표!$C:$Q,MATCH(J3021,종합배치표!$B:$B,0),(MATCH(M3021,{"A","B","C","D","E"},0)-1)*3+2),INDEX(교과배치표!$C:$Q,MATCH(J3021,교과배치표!$B:$B,0),(MATCH(M3021,{"A","B","C","D","E"},0)-1)*3+2))),"")</f>
        <v/>
      </c>
      <c r="T3021" s="26" t="str">
        <f t="array" ref="T3021">IFERROR(IF(OR(J3021="",M3021="",F3021=""),"",IF(F3021="학생부종합",INDEX(종합배치표!$C:$Q,MATCH(J3021,종합배치표!$B:$B,0),(MATCH(M3021,{"A","B","C","D","E"},0)-1)*3+3),INDEX(교과배치표!$C:$Q,MATCH(J3021,교과배치표!$B:$B,0),(MATCH(M3021,{"A","B","C","D","E"},0)-1)*3+3))),"")</f>
        <v/>
      </c>
    </row>
    <row r="3022" spans="2:20" ht="14.25" customHeight="1">
      <c r="B3022" s="20">
        <v>3437</v>
      </c>
      <c r="C3022" s="21" t="s">
        <v>170</v>
      </c>
      <c r="D3022" s="21" t="s">
        <v>499</v>
      </c>
      <c r="E3022" s="21" t="s">
        <v>1234</v>
      </c>
      <c r="F3022" s="21" t="s">
        <v>24</v>
      </c>
      <c r="G3022" s="22" t="s">
        <v>1235</v>
      </c>
      <c r="H3022" s="21" t="s">
        <v>1013</v>
      </c>
      <c r="I3022" s="21" t="s">
        <v>60</v>
      </c>
      <c r="J3022" s="23"/>
      <c r="K3022" s="24">
        <v>12</v>
      </c>
      <c r="M3022" s="25" t="str">
        <f>IF(I3022="","",IF(I3022="인문",성적입력!$C$8,성적입력!$C$9))</f>
        <v>A</v>
      </c>
      <c r="N3022" s="26">
        <f>성적입력!$C$15</f>
        <v>3</v>
      </c>
      <c r="P3022" s="27" t="str">
        <f t="shared" si="141"/>
        <v/>
      </c>
      <c r="R3022" s="26" t="str">
        <f t="array" ref="R3022">IFERROR(IF(OR(J3022="",M3022="",F3022=""),"",IF(F3022="학생부종합",INDEX(종합배치표!$C:$Q,MATCH(J3022,종합배치표!$B:$B,0),(MATCH(M3022,{"A","B","C","D","E"},0)-1)*3+1),INDEX(교과배치표!$C:$Q,MATCH(J3022,교과배치표!$B:$B,0),(MATCH(M3022,{"A","B","C","D","E"},0)-1)*3+1))),"")</f>
        <v/>
      </c>
      <c r="S3022" s="26" t="str">
        <f t="array" ref="S3022">IFERROR(IF(OR(J3022="",M3022="",F3022=""),"",IF(F3022="학생부종합",INDEX(종합배치표!$C:$Q,MATCH(J3022,종합배치표!$B:$B,0),(MATCH(M3022,{"A","B","C","D","E"},0)-1)*3+2),INDEX(교과배치표!$C:$Q,MATCH(J3022,교과배치표!$B:$B,0),(MATCH(M3022,{"A","B","C","D","E"},0)-1)*3+2))),"")</f>
        <v/>
      </c>
      <c r="T3022" s="26" t="str">
        <f t="array" ref="T3022">IFERROR(IF(OR(J3022="",M3022="",F3022=""),"",IF(F3022="학생부종합",INDEX(종합배치표!$C:$Q,MATCH(J3022,종합배치표!$B:$B,0),(MATCH(M3022,{"A","B","C","D","E"},0)-1)*3+3),INDEX(교과배치표!$C:$Q,MATCH(J3022,교과배치표!$B:$B,0),(MATCH(M3022,{"A","B","C","D","E"},0)-1)*3+3))),"")</f>
        <v/>
      </c>
    </row>
    <row r="3023" spans="2:20" ht="14.25" customHeight="1">
      <c r="B3023" s="20">
        <v>3438</v>
      </c>
      <c r="C3023" s="21" t="s">
        <v>170</v>
      </c>
      <c r="D3023" s="21" t="s">
        <v>499</v>
      </c>
      <c r="E3023" s="21" t="s">
        <v>1234</v>
      </c>
      <c r="F3023" s="21" t="s">
        <v>68</v>
      </c>
      <c r="G3023" s="21" t="s">
        <v>816</v>
      </c>
      <c r="H3023" s="21" t="s">
        <v>124</v>
      </c>
      <c r="I3023" s="21" t="s">
        <v>60</v>
      </c>
      <c r="J3023" s="23"/>
      <c r="K3023" s="24">
        <v>10</v>
      </c>
      <c r="M3023" s="25" t="str">
        <f>IF(I3023="","",IF(I3023="인문",성적입력!$C$8,성적입력!$C$9))</f>
        <v>A</v>
      </c>
      <c r="N3023" s="26">
        <f>성적입력!$C$15</f>
        <v>3</v>
      </c>
      <c r="P3023" s="27" t="str">
        <f t="shared" si="141"/>
        <v/>
      </c>
      <c r="R3023" s="26" t="str">
        <f t="array" ref="R3023">IFERROR(IF(OR(J3023="",M3023="",F3023=""),"",IF(F3023="학생부종합",INDEX(종합배치표!$C:$Q,MATCH(J3023,종합배치표!$B:$B,0),(MATCH(M3023,{"A","B","C","D","E"},0)-1)*3+1),INDEX(교과배치표!$C:$Q,MATCH(J3023,교과배치표!$B:$B,0),(MATCH(M3023,{"A","B","C","D","E"},0)-1)*3+1))),"")</f>
        <v/>
      </c>
      <c r="S3023" s="26" t="str">
        <f t="array" ref="S3023">IFERROR(IF(OR(J3023="",M3023="",F3023=""),"",IF(F3023="학생부종합",INDEX(종합배치표!$C:$Q,MATCH(J3023,종합배치표!$B:$B,0),(MATCH(M3023,{"A","B","C","D","E"},0)-1)*3+2),INDEX(교과배치표!$C:$Q,MATCH(J3023,교과배치표!$B:$B,0),(MATCH(M3023,{"A","B","C","D","E"},0)-1)*3+2))),"")</f>
        <v/>
      </c>
      <c r="T3023" s="26" t="str">
        <f t="array" ref="T3023">IFERROR(IF(OR(J3023="",M3023="",F3023=""),"",IF(F3023="학생부종합",INDEX(종합배치표!$C:$Q,MATCH(J3023,종합배치표!$B:$B,0),(MATCH(M3023,{"A","B","C","D","E"},0)-1)*3+3),INDEX(교과배치표!$C:$Q,MATCH(J3023,교과배치표!$B:$B,0),(MATCH(M3023,{"A","B","C","D","E"},0)-1)*3+3))),"")</f>
        <v/>
      </c>
    </row>
    <row r="3024" spans="2:20" ht="14.25" customHeight="1">
      <c r="B3024" s="20">
        <v>3439</v>
      </c>
      <c r="C3024" s="21" t="s">
        <v>170</v>
      </c>
      <c r="D3024" s="21" t="s">
        <v>499</v>
      </c>
      <c r="E3024" s="21" t="s">
        <v>1234</v>
      </c>
      <c r="F3024" s="21" t="s">
        <v>24</v>
      </c>
      <c r="G3024" s="22" t="s">
        <v>1235</v>
      </c>
      <c r="H3024" s="21" t="s">
        <v>124</v>
      </c>
      <c r="I3024" s="21" t="s">
        <v>60</v>
      </c>
      <c r="J3024" s="23"/>
      <c r="K3024" s="24">
        <v>23</v>
      </c>
      <c r="M3024" s="25" t="str">
        <f>IF(I3024="","",IF(I3024="인문",성적입력!$C$8,성적입력!$C$9))</f>
        <v>A</v>
      </c>
      <c r="N3024" s="26">
        <f>성적입력!$C$15</f>
        <v>3</v>
      </c>
      <c r="P3024" s="27" t="str">
        <f t="shared" si="141"/>
        <v/>
      </c>
      <c r="R3024" s="26" t="str">
        <f t="array" ref="R3024">IFERROR(IF(OR(J3024="",M3024="",F3024=""),"",IF(F3024="학생부종합",INDEX(종합배치표!$C:$Q,MATCH(J3024,종합배치표!$B:$B,0),(MATCH(M3024,{"A","B","C","D","E"},0)-1)*3+1),INDEX(교과배치표!$C:$Q,MATCH(J3024,교과배치표!$B:$B,0),(MATCH(M3024,{"A","B","C","D","E"},0)-1)*3+1))),"")</f>
        <v/>
      </c>
      <c r="S3024" s="26" t="str">
        <f t="array" ref="S3024">IFERROR(IF(OR(J3024="",M3024="",F3024=""),"",IF(F3024="학생부종합",INDEX(종합배치표!$C:$Q,MATCH(J3024,종합배치표!$B:$B,0),(MATCH(M3024,{"A","B","C","D","E"},0)-1)*3+2),INDEX(교과배치표!$C:$Q,MATCH(J3024,교과배치표!$B:$B,0),(MATCH(M3024,{"A","B","C","D","E"},0)-1)*3+2))),"")</f>
        <v/>
      </c>
      <c r="T3024" s="26" t="str">
        <f t="array" ref="T3024">IFERROR(IF(OR(J3024="",M3024="",F3024=""),"",IF(F3024="학생부종합",INDEX(종합배치표!$C:$Q,MATCH(J3024,종합배치표!$B:$B,0),(MATCH(M3024,{"A","B","C","D","E"},0)-1)*3+3),INDEX(교과배치표!$C:$Q,MATCH(J3024,교과배치표!$B:$B,0),(MATCH(M3024,{"A","B","C","D","E"},0)-1)*3+3))),"")</f>
        <v/>
      </c>
    </row>
    <row r="3025" spans="2:20" ht="14.25" customHeight="1">
      <c r="B3025" s="20">
        <v>3440</v>
      </c>
      <c r="C3025" s="21" t="s">
        <v>170</v>
      </c>
      <c r="D3025" s="21" t="s">
        <v>499</v>
      </c>
      <c r="E3025" s="21" t="s">
        <v>1234</v>
      </c>
      <c r="F3025" s="21" t="s">
        <v>68</v>
      </c>
      <c r="G3025" s="21" t="s">
        <v>816</v>
      </c>
      <c r="H3025" s="21" t="s">
        <v>1236</v>
      </c>
      <c r="I3025" s="21" t="s">
        <v>27</v>
      </c>
      <c r="J3025" s="23"/>
      <c r="K3025" s="24">
        <v>9</v>
      </c>
      <c r="M3025" s="25" t="str">
        <f>IF(I3025="","",IF(I3025="인문",성적입력!$C$8,성적입력!$C$9))</f>
        <v>A</v>
      </c>
      <c r="N3025" s="26">
        <f>성적입력!$C$15</f>
        <v>3</v>
      </c>
      <c r="P3025" s="27" t="str">
        <f t="shared" si="141"/>
        <v/>
      </c>
      <c r="R3025" s="26" t="str">
        <f t="array" ref="R3025">IFERROR(IF(OR(J3025="",M3025="",F3025=""),"",IF(F3025="학생부종합",INDEX(종합배치표!$C:$Q,MATCH(J3025,종합배치표!$B:$B,0),(MATCH(M3025,{"A","B","C","D","E"},0)-1)*3+1),INDEX(교과배치표!$C:$Q,MATCH(J3025,교과배치표!$B:$B,0),(MATCH(M3025,{"A","B","C","D","E"},0)-1)*3+1))),"")</f>
        <v/>
      </c>
      <c r="S3025" s="26" t="str">
        <f t="array" ref="S3025">IFERROR(IF(OR(J3025="",M3025="",F3025=""),"",IF(F3025="학생부종합",INDEX(종합배치표!$C:$Q,MATCH(J3025,종합배치표!$B:$B,0),(MATCH(M3025,{"A","B","C","D","E"},0)-1)*3+2),INDEX(교과배치표!$C:$Q,MATCH(J3025,교과배치표!$B:$B,0),(MATCH(M3025,{"A","B","C","D","E"},0)-1)*3+2))),"")</f>
        <v/>
      </c>
      <c r="T3025" s="26" t="str">
        <f t="array" ref="T3025">IFERROR(IF(OR(J3025="",M3025="",F3025=""),"",IF(F3025="학생부종합",INDEX(종합배치표!$C:$Q,MATCH(J3025,종합배치표!$B:$B,0),(MATCH(M3025,{"A","B","C","D","E"},0)-1)*3+3),INDEX(교과배치표!$C:$Q,MATCH(J3025,교과배치표!$B:$B,0),(MATCH(M3025,{"A","B","C","D","E"},0)-1)*3+3))),"")</f>
        <v/>
      </c>
    </row>
    <row r="3026" spans="2:20" ht="14.25" customHeight="1">
      <c r="B3026" s="20">
        <v>3441</v>
      </c>
      <c r="C3026" s="21" t="s">
        <v>170</v>
      </c>
      <c r="D3026" s="21" t="s">
        <v>499</v>
      </c>
      <c r="E3026" s="21" t="s">
        <v>1234</v>
      </c>
      <c r="F3026" s="21" t="s">
        <v>24</v>
      </c>
      <c r="G3026" s="22" t="s">
        <v>1235</v>
      </c>
      <c r="H3026" s="21" t="s">
        <v>1236</v>
      </c>
      <c r="I3026" s="21" t="s">
        <v>27</v>
      </c>
      <c r="J3026" s="23"/>
      <c r="K3026" s="24">
        <v>15</v>
      </c>
      <c r="M3026" s="25" t="str">
        <f>IF(I3026="","",IF(I3026="인문",성적입력!$C$8,성적입력!$C$9))</f>
        <v>A</v>
      </c>
      <c r="N3026" s="26">
        <f>성적입력!$C$15</f>
        <v>3</v>
      </c>
      <c r="P3026" s="27" t="str">
        <f t="shared" si="141"/>
        <v/>
      </c>
      <c r="R3026" s="26" t="str">
        <f t="array" ref="R3026">IFERROR(IF(OR(J3026="",M3026="",F3026=""),"",IF(F3026="학생부종합",INDEX(종합배치표!$C:$Q,MATCH(J3026,종합배치표!$B:$B,0),(MATCH(M3026,{"A","B","C","D","E"},0)-1)*3+1),INDEX(교과배치표!$C:$Q,MATCH(J3026,교과배치표!$B:$B,0),(MATCH(M3026,{"A","B","C","D","E"},0)-1)*3+1))),"")</f>
        <v/>
      </c>
      <c r="S3026" s="26" t="str">
        <f t="array" ref="S3026">IFERROR(IF(OR(J3026="",M3026="",F3026=""),"",IF(F3026="학생부종합",INDEX(종합배치표!$C:$Q,MATCH(J3026,종합배치표!$B:$B,0),(MATCH(M3026,{"A","B","C","D","E"},0)-1)*3+2),INDEX(교과배치표!$C:$Q,MATCH(J3026,교과배치표!$B:$B,0),(MATCH(M3026,{"A","B","C","D","E"},0)-1)*3+2))),"")</f>
        <v/>
      </c>
      <c r="T3026" s="26" t="str">
        <f t="array" ref="T3026">IFERROR(IF(OR(J3026="",M3026="",F3026=""),"",IF(F3026="학생부종합",INDEX(종합배치표!$C:$Q,MATCH(J3026,종합배치표!$B:$B,0),(MATCH(M3026,{"A","B","C","D","E"},0)-1)*3+3),INDEX(교과배치표!$C:$Q,MATCH(J3026,교과배치표!$B:$B,0),(MATCH(M3026,{"A","B","C","D","E"},0)-1)*3+3))),"")</f>
        <v/>
      </c>
    </row>
    <row r="3027" spans="2:20" ht="14.25" customHeight="1">
      <c r="B3027" s="20">
        <v>3442</v>
      </c>
      <c r="C3027" s="21" t="s">
        <v>170</v>
      </c>
      <c r="D3027" s="21" t="s">
        <v>499</v>
      </c>
      <c r="E3027" s="21" t="s">
        <v>1234</v>
      </c>
      <c r="F3027" s="21" t="s">
        <v>68</v>
      </c>
      <c r="G3027" s="21" t="s">
        <v>816</v>
      </c>
      <c r="H3027" s="21" t="s">
        <v>71</v>
      </c>
      <c r="I3027" s="21" t="s">
        <v>27</v>
      </c>
      <c r="J3027" s="23"/>
      <c r="K3027" s="24">
        <v>19</v>
      </c>
      <c r="M3027" s="25" t="str">
        <f>IF(I3027="","",IF(I3027="인문",성적입력!$C$8,성적입력!$C$9))</f>
        <v>A</v>
      </c>
      <c r="N3027" s="26">
        <f>성적입력!$C$15</f>
        <v>3</v>
      </c>
      <c r="P3027" s="27" t="str">
        <f t="shared" si="141"/>
        <v/>
      </c>
      <c r="R3027" s="26" t="str">
        <f t="array" ref="R3027">IFERROR(IF(OR(J3027="",M3027="",F3027=""),"",IF(F3027="학생부종합",INDEX(종합배치표!$C:$Q,MATCH(J3027,종합배치표!$B:$B,0),(MATCH(M3027,{"A","B","C","D","E"},0)-1)*3+1),INDEX(교과배치표!$C:$Q,MATCH(J3027,교과배치표!$B:$B,0),(MATCH(M3027,{"A","B","C","D","E"},0)-1)*3+1))),"")</f>
        <v/>
      </c>
      <c r="S3027" s="26" t="str">
        <f t="array" ref="S3027">IFERROR(IF(OR(J3027="",M3027="",F3027=""),"",IF(F3027="학생부종합",INDEX(종합배치표!$C:$Q,MATCH(J3027,종합배치표!$B:$B,0),(MATCH(M3027,{"A","B","C","D","E"},0)-1)*3+2),INDEX(교과배치표!$C:$Q,MATCH(J3027,교과배치표!$B:$B,0),(MATCH(M3027,{"A","B","C","D","E"},0)-1)*3+2))),"")</f>
        <v/>
      </c>
      <c r="T3027" s="26" t="str">
        <f t="array" ref="T3027">IFERROR(IF(OR(J3027="",M3027="",F3027=""),"",IF(F3027="학생부종합",INDEX(종합배치표!$C:$Q,MATCH(J3027,종합배치표!$B:$B,0),(MATCH(M3027,{"A","B","C","D","E"},0)-1)*3+3),INDEX(교과배치표!$C:$Q,MATCH(J3027,교과배치표!$B:$B,0),(MATCH(M3027,{"A","B","C","D","E"},0)-1)*3+3))),"")</f>
        <v/>
      </c>
    </row>
    <row r="3028" spans="2:20" ht="14.25" customHeight="1">
      <c r="B3028" s="20">
        <v>3444</v>
      </c>
      <c r="C3028" s="21" t="s">
        <v>170</v>
      </c>
      <c r="D3028" s="21" t="s">
        <v>499</v>
      </c>
      <c r="E3028" s="21" t="s">
        <v>1234</v>
      </c>
      <c r="F3028" s="21" t="s">
        <v>24</v>
      </c>
      <c r="G3028" s="22" t="s">
        <v>1235</v>
      </c>
      <c r="H3028" s="21" t="s">
        <v>71</v>
      </c>
      <c r="I3028" s="21" t="s">
        <v>27</v>
      </c>
      <c r="J3028" s="23"/>
      <c r="K3028" s="24">
        <v>25</v>
      </c>
      <c r="M3028" s="25" t="str">
        <f>IF(I3028="","",IF(I3028="인문",성적입력!$C$8,성적입력!$C$9))</f>
        <v>A</v>
      </c>
      <c r="N3028" s="26">
        <f>성적입력!$C$15</f>
        <v>3</v>
      </c>
      <c r="P3028" s="27" t="str">
        <f t="shared" si="141"/>
        <v/>
      </c>
      <c r="R3028" s="26" t="str">
        <f t="array" ref="R3028">IFERROR(IF(OR(J3028="",M3028="",F3028=""),"",IF(F3028="학생부종합",INDEX(종합배치표!$C:$Q,MATCH(J3028,종합배치표!$B:$B,0),(MATCH(M3028,{"A","B","C","D","E"},0)-1)*3+1),INDEX(교과배치표!$C:$Q,MATCH(J3028,교과배치표!$B:$B,0),(MATCH(M3028,{"A","B","C","D","E"},0)-1)*3+1))),"")</f>
        <v/>
      </c>
      <c r="S3028" s="26" t="str">
        <f t="array" ref="S3028">IFERROR(IF(OR(J3028="",M3028="",F3028=""),"",IF(F3028="학생부종합",INDEX(종합배치표!$C:$Q,MATCH(J3028,종합배치표!$B:$B,0),(MATCH(M3028,{"A","B","C","D","E"},0)-1)*3+2),INDEX(교과배치표!$C:$Q,MATCH(J3028,교과배치표!$B:$B,0),(MATCH(M3028,{"A","B","C","D","E"},0)-1)*3+2))),"")</f>
        <v/>
      </c>
      <c r="T3028" s="26" t="str">
        <f t="array" ref="T3028">IFERROR(IF(OR(J3028="",M3028="",F3028=""),"",IF(F3028="학생부종합",INDEX(종합배치표!$C:$Q,MATCH(J3028,종합배치표!$B:$B,0),(MATCH(M3028,{"A","B","C","D","E"},0)-1)*3+3),INDEX(교과배치표!$C:$Q,MATCH(J3028,교과배치표!$B:$B,0),(MATCH(M3028,{"A","B","C","D","E"},0)-1)*3+3))),"")</f>
        <v/>
      </c>
    </row>
    <row r="3029" spans="2:20" ht="14.25" customHeight="1">
      <c r="B3029" s="20">
        <v>3445</v>
      </c>
      <c r="C3029" s="21" t="s">
        <v>170</v>
      </c>
      <c r="D3029" s="21" t="s">
        <v>499</v>
      </c>
      <c r="E3029" s="21" t="s">
        <v>1234</v>
      </c>
      <c r="F3029" s="21" t="s">
        <v>68</v>
      </c>
      <c r="G3029" s="21" t="s">
        <v>816</v>
      </c>
      <c r="H3029" s="29" t="s">
        <v>1237</v>
      </c>
      <c r="I3029" s="21" t="s">
        <v>27</v>
      </c>
      <c r="J3029" s="23"/>
      <c r="K3029" s="24">
        <v>24</v>
      </c>
      <c r="M3029" s="25" t="str">
        <f>IF(I3029="","",IF(I3029="인문",성적입력!$C$8,성적입력!$C$9))</f>
        <v>A</v>
      </c>
      <c r="N3029" s="26">
        <f>성적입력!$C$15</f>
        <v>3</v>
      </c>
      <c r="P3029" s="27" t="str">
        <f t="shared" si="141"/>
        <v/>
      </c>
      <c r="R3029" s="26" t="str">
        <f t="array" ref="R3029">IFERROR(IF(OR(J3029="",M3029="",F3029=""),"",IF(F3029="학생부종합",INDEX(종합배치표!$C:$Q,MATCH(J3029,종합배치표!$B:$B,0),(MATCH(M3029,{"A","B","C","D","E"},0)-1)*3+1),INDEX(교과배치표!$C:$Q,MATCH(J3029,교과배치표!$B:$B,0),(MATCH(M3029,{"A","B","C","D","E"},0)-1)*3+1))),"")</f>
        <v/>
      </c>
      <c r="S3029" s="26" t="str">
        <f t="array" ref="S3029">IFERROR(IF(OR(J3029="",M3029="",F3029=""),"",IF(F3029="학생부종합",INDEX(종합배치표!$C:$Q,MATCH(J3029,종합배치표!$B:$B,0),(MATCH(M3029,{"A","B","C","D","E"},0)-1)*3+2),INDEX(교과배치표!$C:$Q,MATCH(J3029,교과배치표!$B:$B,0),(MATCH(M3029,{"A","B","C","D","E"},0)-1)*3+2))),"")</f>
        <v/>
      </c>
      <c r="T3029" s="26" t="str">
        <f t="array" ref="T3029">IFERROR(IF(OR(J3029="",M3029="",F3029=""),"",IF(F3029="학생부종합",INDEX(종합배치표!$C:$Q,MATCH(J3029,종합배치표!$B:$B,0),(MATCH(M3029,{"A","B","C","D","E"},0)-1)*3+3),INDEX(교과배치표!$C:$Q,MATCH(J3029,교과배치표!$B:$B,0),(MATCH(M3029,{"A","B","C","D","E"},0)-1)*3+3))),"")</f>
        <v/>
      </c>
    </row>
    <row r="3030" spans="2:20" ht="14.25" customHeight="1">
      <c r="B3030" s="20">
        <v>3447</v>
      </c>
      <c r="C3030" s="21" t="s">
        <v>170</v>
      </c>
      <c r="D3030" s="21" t="s">
        <v>499</v>
      </c>
      <c r="E3030" s="21" t="s">
        <v>1234</v>
      </c>
      <c r="F3030" s="21" t="s">
        <v>24</v>
      </c>
      <c r="G3030" s="22" t="s">
        <v>1235</v>
      </c>
      <c r="H3030" s="29" t="s">
        <v>1237</v>
      </c>
      <c r="I3030" s="21" t="s">
        <v>27</v>
      </c>
      <c r="J3030" s="23"/>
      <c r="K3030" s="24">
        <v>36</v>
      </c>
      <c r="M3030" s="25" t="str">
        <f>IF(I3030="","",IF(I3030="인문",성적입력!$C$8,성적입력!$C$9))</f>
        <v>A</v>
      </c>
      <c r="N3030" s="26">
        <f>성적입력!$C$15</f>
        <v>3</v>
      </c>
      <c r="P3030" s="27" t="str">
        <f t="shared" si="141"/>
        <v/>
      </c>
      <c r="R3030" s="26" t="str">
        <f t="array" ref="R3030">IFERROR(IF(OR(J3030="",M3030="",F3030=""),"",IF(F3030="학생부종합",INDEX(종합배치표!$C:$Q,MATCH(J3030,종합배치표!$B:$B,0),(MATCH(M3030,{"A","B","C","D","E"},0)-1)*3+1),INDEX(교과배치표!$C:$Q,MATCH(J3030,교과배치표!$B:$B,0),(MATCH(M3030,{"A","B","C","D","E"},0)-1)*3+1))),"")</f>
        <v/>
      </c>
      <c r="S3030" s="26" t="str">
        <f t="array" ref="S3030">IFERROR(IF(OR(J3030="",M3030="",F3030=""),"",IF(F3030="학생부종합",INDEX(종합배치표!$C:$Q,MATCH(J3030,종합배치표!$B:$B,0),(MATCH(M3030,{"A","B","C","D","E"},0)-1)*3+2),INDEX(교과배치표!$C:$Q,MATCH(J3030,교과배치표!$B:$B,0),(MATCH(M3030,{"A","B","C","D","E"},0)-1)*3+2))),"")</f>
        <v/>
      </c>
      <c r="T3030" s="26" t="str">
        <f t="array" ref="T3030">IFERROR(IF(OR(J3030="",M3030="",F3030=""),"",IF(F3030="학생부종합",INDEX(종합배치표!$C:$Q,MATCH(J3030,종합배치표!$B:$B,0),(MATCH(M3030,{"A","B","C","D","E"},0)-1)*3+3),INDEX(교과배치표!$C:$Q,MATCH(J3030,교과배치표!$B:$B,0),(MATCH(M3030,{"A","B","C","D","E"},0)-1)*3+3))),"")</f>
        <v/>
      </c>
    </row>
    <row r="3031" spans="2:20" ht="14.25" customHeight="1">
      <c r="B3031" s="20">
        <v>3448</v>
      </c>
      <c r="C3031" s="21" t="s">
        <v>170</v>
      </c>
      <c r="D3031" s="21" t="s">
        <v>499</v>
      </c>
      <c r="E3031" s="21" t="s">
        <v>1234</v>
      </c>
      <c r="F3031" s="21" t="s">
        <v>68</v>
      </c>
      <c r="G3031" s="21" t="s">
        <v>816</v>
      </c>
      <c r="H3031" s="21" t="s">
        <v>1238</v>
      </c>
      <c r="I3031" s="21" t="s">
        <v>60</v>
      </c>
      <c r="J3031" s="23"/>
      <c r="K3031" s="24">
        <v>7</v>
      </c>
      <c r="M3031" s="25" t="str">
        <f>IF(I3031="","",IF(I3031="인문",성적입력!$C$8,성적입력!$C$9))</f>
        <v>A</v>
      </c>
      <c r="N3031" s="26">
        <f>성적입력!$C$15</f>
        <v>3</v>
      </c>
      <c r="P3031" s="27" t="str">
        <f t="shared" si="141"/>
        <v/>
      </c>
      <c r="R3031" s="26" t="str">
        <f t="array" ref="R3031">IFERROR(IF(OR(J3031="",M3031="",F3031=""),"",IF(F3031="학생부종합",INDEX(종합배치표!$C:$Q,MATCH(J3031,종합배치표!$B:$B,0),(MATCH(M3031,{"A","B","C","D","E"},0)-1)*3+1),INDEX(교과배치표!$C:$Q,MATCH(J3031,교과배치표!$B:$B,0),(MATCH(M3031,{"A","B","C","D","E"},0)-1)*3+1))),"")</f>
        <v/>
      </c>
      <c r="S3031" s="26" t="str">
        <f t="array" ref="S3031">IFERROR(IF(OR(J3031="",M3031="",F3031=""),"",IF(F3031="학생부종합",INDEX(종합배치표!$C:$Q,MATCH(J3031,종합배치표!$B:$B,0),(MATCH(M3031,{"A","B","C","D","E"},0)-1)*3+2),INDEX(교과배치표!$C:$Q,MATCH(J3031,교과배치표!$B:$B,0),(MATCH(M3031,{"A","B","C","D","E"},0)-1)*3+2))),"")</f>
        <v/>
      </c>
      <c r="T3031" s="26" t="str">
        <f t="array" ref="T3031">IFERROR(IF(OR(J3031="",M3031="",F3031=""),"",IF(F3031="학생부종합",INDEX(종합배치표!$C:$Q,MATCH(J3031,종합배치표!$B:$B,0),(MATCH(M3031,{"A","B","C","D","E"},0)-1)*3+3),INDEX(교과배치표!$C:$Q,MATCH(J3031,교과배치표!$B:$B,0),(MATCH(M3031,{"A","B","C","D","E"},0)-1)*3+3))),"")</f>
        <v/>
      </c>
    </row>
    <row r="3032" spans="2:20" ht="45" customHeight="1">
      <c r="B3032" s="20">
        <v>3449</v>
      </c>
      <c r="C3032" s="21" t="s">
        <v>170</v>
      </c>
      <c r="D3032" s="21" t="s">
        <v>499</v>
      </c>
      <c r="E3032" s="21" t="s">
        <v>1234</v>
      </c>
      <c r="F3032" s="21" t="s">
        <v>24</v>
      </c>
      <c r="G3032" s="22" t="s">
        <v>1235</v>
      </c>
      <c r="H3032" s="21" t="s">
        <v>1238</v>
      </c>
      <c r="I3032" s="21" t="s">
        <v>60</v>
      </c>
      <c r="J3032" s="23"/>
      <c r="K3032" s="24">
        <v>12</v>
      </c>
      <c r="M3032" s="25" t="str">
        <f>IF(I3032="","",IF(I3032="인문",성적입력!$C$8,성적입력!$C$9))</f>
        <v>A</v>
      </c>
      <c r="N3032" s="26">
        <f>성적입력!$C$15</f>
        <v>3</v>
      </c>
      <c r="P3032" s="27" t="str">
        <f t="shared" si="141"/>
        <v/>
      </c>
      <c r="R3032" s="26" t="str">
        <f t="array" ref="R3032">IFERROR(IF(OR(J3032="",M3032="",F3032=""),"",IF(F3032="학생부종합",INDEX(종합배치표!$C:$Q,MATCH(J3032,종합배치표!$B:$B,0),(MATCH(M3032,{"A","B","C","D","E"},0)-1)*3+1),INDEX(교과배치표!$C:$Q,MATCH(J3032,교과배치표!$B:$B,0),(MATCH(M3032,{"A","B","C","D","E"},0)-1)*3+1))),"")</f>
        <v/>
      </c>
      <c r="S3032" s="26" t="str">
        <f t="array" ref="S3032">IFERROR(IF(OR(J3032="",M3032="",F3032=""),"",IF(F3032="학생부종합",INDEX(종합배치표!$C:$Q,MATCH(J3032,종합배치표!$B:$B,0),(MATCH(M3032,{"A","B","C","D","E"},0)-1)*3+2),INDEX(교과배치표!$C:$Q,MATCH(J3032,교과배치표!$B:$B,0),(MATCH(M3032,{"A","B","C","D","E"},0)-1)*3+2))),"")</f>
        <v/>
      </c>
      <c r="T3032" s="26" t="str">
        <f t="array" ref="T3032">IFERROR(IF(OR(J3032="",M3032="",F3032=""),"",IF(F3032="학생부종합",INDEX(종합배치표!$C:$Q,MATCH(J3032,종합배치표!$B:$B,0),(MATCH(M3032,{"A","B","C","D","E"},0)-1)*3+3),INDEX(교과배치표!$C:$Q,MATCH(J3032,교과배치표!$B:$B,0),(MATCH(M3032,{"A","B","C","D","E"},0)-1)*3+3))),"")</f>
        <v/>
      </c>
    </row>
    <row r="3033" spans="2:20" ht="14.25" customHeight="1">
      <c r="B3033" s="20">
        <v>3450</v>
      </c>
      <c r="C3033" s="21" t="s">
        <v>170</v>
      </c>
      <c r="D3033" s="21" t="s">
        <v>499</v>
      </c>
      <c r="E3033" s="21" t="s">
        <v>1234</v>
      </c>
      <c r="F3033" s="21" t="s">
        <v>24</v>
      </c>
      <c r="G3033" s="21" t="s">
        <v>1239</v>
      </c>
      <c r="H3033" s="21" t="s">
        <v>1240</v>
      </c>
      <c r="I3033" s="21" t="s">
        <v>60</v>
      </c>
      <c r="J3033" s="23"/>
      <c r="K3033" s="24">
        <v>23</v>
      </c>
      <c r="M3033" s="25" t="str">
        <f>IF(I3033="","",IF(I3033="인문",성적입력!$C$8,성적입력!$C$9))</f>
        <v>A</v>
      </c>
      <c r="N3033" s="26">
        <f>성적입력!$C$15</f>
        <v>3</v>
      </c>
      <c r="P3033" s="27" t="str">
        <f t="shared" si="141"/>
        <v/>
      </c>
      <c r="R3033" s="26" t="str">
        <f t="array" ref="R3033">IFERROR(IF(OR(J3033="",M3033="",F3033=""),"",IF(F3033="학생부종합",INDEX(종합배치표!$C:$Q,MATCH(J3033,종합배치표!$B:$B,0),(MATCH(M3033,{"A","B","C","D","E"},0)-1)*3+1),INDEX(교과배치표!$C:$Q,MATCH(J3033,교과배치표!$B:$B,0),(MATCH(M3033,{"A","B","C","D","E"},0)-1)*3+1))),"")</f>
        <v/>
      </c>
      <c r="S3033" s="26" t="str">
        <f t="array" ref="S3033">IFERROR(IF(OR(J3033="",M3033="",F3033=""),"",IF(F3033="학생부종합",INDEX(종합배치표!$C:$Q,MATCH(J3033,종합배치표!$B:$B,0),(MATCH(M3033,{"A","B","C","D","E"},0)-1)*3+2),INDEX(교과배치표!$C:$Q,MATCH(J3033,교과배치표!$B:$B,0),(MATCH(M3033,{"A","B","C","D","E"},0)-1)*3+2))),"")</f>
        <v/>
      </c>
      <c r="T3033" s="26" t="str">
        <f t="array" ref="T3033">IFERROR(IF(OR(J3033="",M3033="",F3033=""),"",IF(F3033="학생부종합",INDEX(종합배치표!$C:$Q,MATCH(J3033,종합배치표!$B:$B,0),(MATCH(M3033,{"A","B","C","D","E"},0)-1)*3+3),INDEX(교과배치표!$C:$Q,MATCH(J3033,교과배치표!$B:$B,0),(MATCH(M3033,{"A","B","C","D","E"},0)-1)*3+3))),"")</f>
        <v/>
      </c>
    </row>
    <row r="3034" spans="2:20" ht="14.25" customHeight="1">
      <c r="B3034" s="20">
        <v>3451</v>
      </c>
      <c r="C3034" s="21" t="s">
        <v>170</v>
      </c>
      <c r="D3034" s="21" t="s">
        <v>499</v>
      </c>
      <c r="E3034" s="21" t="s">
        <v>1234</v>
      </c>
      <c r="F3034" s="21" t="s">
        <v>68</v>
      </c>
      <c r="G3034" s="21" t="s">
        <v>816</v>
      </c>
      <c r="H3034" s="21" t="s">
        <v>47</v>
      </c>
      <c r="I3034" s="21" t="s">
        <v>27</v>
      </c>
      <c r="J3034" s="23"/>
      <c r="K3034" s="24">
        <v>3</v>
      </c>
      <c r="M3034" s="25" t="str">
        <f>IF(I3034="","",IF(I3034="인문",성적입력!$C$8,성적입력!$C$9))</f>
        <v>A</v>
      </c>
      <c r="N3034" s="26">
        <f>성적입력!$C$15</f>
        <v>3</v>
      </c>
      <c r="P3034" s="27" t="str">
        <f t="shared" si="141"/>
        <v/>
      </c>
      <c r="R3034" s="26" t="str">
        <f t="array" ref="R3034">IFERROR(IF(OR(J3034="",M3034="",F3034=""),"",IF(F3034="학생부종합",INDEX(종합배치표!$C:$Q,MATCH(J3034,종합배치표!$B:$B,0),(MATCH(M3034,{"A","B","C","D","E"},0)-1)*3+1),INDEX(교과배치표!$C:$Q,MATCH(J3034,교과배치표!$B:$B,0),(MATCH(M3034,{"A","B","C","D","E"},0)-1)*3+1))),"")</f>
        <v/>
      </c>
      <c r="S3034" s="26" t="str">
        <f t="array" ref="S3034">IFERROR(IF(OR(J3034="",M3034="",F3034=""),"",IF(F3034="학생부종합",INDEX(종합배치표!$C:$Q,MATCH(J3034,종합배치표!$B:$B,0),(MATCH(M3034,{"A","B","C","D","E"},0)-1)*3+2),INDEX(교과배치표!$C:$Q,MATCH(J3034,교과배치표!$B:$B,0),(MATCH(M3034,{"A","B","C","D","E"},0)-1)*3+2))),"")</f>
        <v/>
      </c>
      <c r="T3034" s="26" t="str">
        <f t="array" ref="T3034">IFERROR(IF(OR(J3034="",M3034="",F3034=""),"",IF(F3034="학생부종합",INDEX(종합배치표!$C:$Q,MATCH(J3034,종합배치표!$B:$B,0),(MATCH(M3034,{"A","B","C","D","E"},0)-1)*3+3),INDEX(교과배치표!$C:$Q,MATCH(J3034,교과배치표!$B:$B,0),(MATCH(M3034,{"A","B","C","D","E"},0)-1)*3+3))),"")</f>
        <v/>
      </c>
    </row>
    <row r="3035" spans="2:20" ht="14.25" customHeight="1">
      <c r="B3035" s="20">
        <v>3453</v>
      </c>
      <c r="C3035" s="21" t="s">
        <v>170</v>
      </c>
      <c r="D3035" s="21" t="s">
        <v>499</v>
      </c>
      <c r="E3035" s="21" t="s">
        <v>1234</v>
      </c>
      <c r="F3035" s="21" t="s">
        <v>24</v>
      </c>
      <c r="G3035" s="22" t="s">
        <v>1235</v>
      </c>
      <c r="H3035" s="21" t="s">
        <v>47</v>
      </c>
      <c r="I3035" s="21" t="s">
        <v>27</v>
      </c>
      <c r="J3035" s="23"/>
      <c r="K3035" s="24">
        <v>10</v>
      </c>
      <c r="M3035" s="25" t="str">
        <f>IF(I3035="","",IF(I3035="인문",성적입력!$C$8,성적입력!$C$9))</f>
        <v>A</v>
      </c>
      <c r="N3035" s="26">
        <f>성적입력!$C$15</f>
        <v>3</v>
      </c>
      <c r="P3035" s="27" t="str">
        <f t="shared" si="141"/>
        <v/>
      </c>
      <c r="R3035" s="26" t="str">
        <f t="array" ref="R3035">IFERROR(IF(OR(J3035="",M3035="",F3035=""),"",IF(F3035="학생부종합",INDEX(종합배치표!$C:$Q,MATCH(J3035,종합배치표!$B:$B,0),(MATCH(M3035,{"A","B","C","D","E"},0)-1)*3+1),INDEX(교과배치표!$C:$Q,MATCH(J3035,교과배치표!$B:$B,0),(MATCH(M3035,{"A","B","C","D","E"},0)-1)*3+1))),"")</f>
        <v/>
      </c>
      <c r="S3035" s="26" t="str">
        <f t="array" ref="S3035">IFERROR(IF(OR(J3035="",M3035="",F3035=""),"",IF(F3035="학생부종합",INDEX(종합배치표!$C:$Q,MATCH(J3035,종합배치표!$B:$B,0),(MATCH(M3035,{"A","B","C","D","E"},0)-1)*3+2),INDEX(교과배치표!$C:$Q,MATCH(J3035,교과배치표!$B:$B,0),(MATCH(M3035,{"A","B","C","D","E"},0)-1)*3+2))),"")</f>
        <v/>
      </c>
      <c r="T3035" s="26" t="str">
        <f t="array" ref="T3035">IFERROR(IF(OR(J3035="",M3035="",F3035=""),"",IF(F3035="학생부종합",INDEX(종합배치표!$C:$Q,MATCH(J3035,종합배치표!$B:$B,0),(MATCH(M3035,{"A","B","C","D","E"},0)-1)*3+3),INDEX(교과배치표!$C:$Q,MATCH(J3035,교과배치표!$B:$B,0),(MATCH(M3035,{"A","B","C","D","E"},0)-1)*3+3))),"")</f>
        <v/>
      </c>
    </row>
    <row r="3036" spans="2:20" ht="14.25" customHeight="1">
      <c r="B3036" s="20">
        <v>3454</v>
      </c>
      <c r="C3036" s="21" t="s">
        <v>170</v>
      </c>
      <c r="D3036" s="21" t="s">
        <v>499</v>
      </c>
      <c r="E3036" s="21" t="s">
        <v>1234</v>
      </c>
      <c r="F3036" s="21" t="s">
        <v>68</v>
      </c>
      <c r="G3036" s="21" t="s">
        <v>816</v>
      </c>
      <c r="H3036" s="21" t="s">
        <v>1241</v>
      </c>
      <c r="I3036" s="21" t="s">
        <v>27</v>
      </c>
      <c r="J3036" s="23"/>
      <c r="K3036" s="24">
        <v>5</v>
      </c>
      <c r="M3036" s="25" t="str">
        <f>IF(I3036="","",IF(I3036="인문",성적입력!$C$8,성적입력!$C$9))</f>
        <v>A</v>
      </c>
      <c r="N3036" s="26">
        <f>성적입력!$C$15</f>
        <v>3</v>
      </c>
      <c r="P3036" s="27" t="str">
        <f t="shared" si="141"/>
        <v/>
      </c>
      <c r="R3036" s="26" t="str">
        <f t="array" ref="R3036">IFERROR(IF(OR(J3036="",M3036="",F3036=""),"",IF(F3036="학생부종합",INDEX(종합배치표!$C:$Q,MATCH(J3036,종합배치표!$B:$B,0),(MATCH(M3036,{"A","B","C","D","E"},0)-1)*3+1),INDEX(교과배치표!$C:$Q,MATCH(J3036,교과배치표!$B:$B,0),(MATCH(M3036,{"A","B","C","D","E"},0)-1)*3+1))),"")</f>
        <v/>
      </c>
      <c r="S3036" s="26" t="str">
        <f t="array" ref="S3036">IFERROR(IF(OR(J3036="",M3036="",F3036=""),"",IF(F3036="학생부종합",INDEX(종합배치표!$C:$Q,MATCH(J3036,종합배치표!$B:$B,0),(MATCH(M3036,{"A","B","C","D","E"},0)-1)*3+2),INDEX(교과배치표!$C:$Q,MATCH(J3036,교과배치표!$B:$B,0),(MATCH(M3036,{"A","B","C","D","E"},0)-1)*3+2))),"")</f>
        <v/>
      </c>
      <c r="T3036" s="26" t="str">
        <f t="array" ref="T3036">IFERROR(IF(OR(J3036="",M3036="",F3036=""),"",IF(F3036="학생부종합",INDEX(종합배치표!$C:$Q,MATCH(J3036,종합배치표!$B:$B,0),(MATCH(M3036,{"A","B","C","D","E"},0)-1)*3+3),INDEX(교과배치표!$C:$Q,MATCH(J3036,교과배치표!$B:$B,0),(MATCH(M3036,{"A","B","C","D","E"},0)-1)*3+3))),"")</f>
        <v/>
      </c>
    </row>
    <row r="3037" spans="2:20" ht="14.25" customHeight="1">
      <c r="B3037" s="20">
        <v>3455</v>
      </c>
      <c r="C3037" s="21" t="s">
        <v>170</v>
      </c>
      <c r="D3037" s="21" t="s">
        <v>499</v>
      </c>
      <c r="E3037" s="21" t="s">
        <v>1234</v>
      </c>
      <c r="F3037" s="21" t="s">
        <v>24</v>
      </c>
      <c r="G3037" s="21" t="s">
        <v>1242</v>
      </c>
      <c r="H3037" s="21" t="s">
        <v>1241</v>
      </c>
      <c r="I3037" s="21" t="s">
        <v>27</v>
      </c>
      <c r="J3037" s="23"/>
      <c r="K3037" s="24">
        <v>17</v>
      </c>
      <c r="M3037" s="25" t="str">
        <f>IF(I3037="","",IF(I3037="인문",성적입력!$C$8,성적입력!$C$9))</f>
        <v>A</v>
      </c>
      <c r="N3037" s="26">
        <f>성적입력!$C$15</f>
        <v>3</v>
      </c>
      <c r="P3037" s="27" t="str">
        <f t="shared" si="141"/>
        <v/>
      </c>
      <c r="R3037" s="26" t="str">
        <f t="array" ref="R3037">IFERROR(IF(OR(J3037="",M3037="",F3037=""),"",IF(F3037="학생부종합",INDEX(종합배치표!$C:$Q,MATCH(J3037,종합배치표!$B:$B,0),(MATCH(M3037,{"A","B","C","D","E"},0)-1)*3+1),INDEX(교과배치표!$C:$Q,MATCH(J3037,교과배치표!$B:$B,0),(MATCH(M3037,{"A","B","C","D","E"},0)-1)*3+1))),"")</f>
        <v/>
      </c>
      <c r="S3037" s="26" t="str">
        <f t="array" ref="S3037">IFERROR(IF(OR(J3037="",M3037="",F3037=""),"",IF(F3037="학생부종합",INDEX(종합배치표!$C:$Q,MATCH(J3037,종합배치표!$B:$B,0),(MATCH(M3037,{"A","B","C","D","E"},0)-1)*3+2),INDEX(교과배치표!$C:$Q,MATCH(J3037,교과배치표!$B:$B,0),(MATCH(M3037,{"A","B","C","D","E"},0)-1)*3+2))),"")</f>
        <v/>
      </c>
      <c r="T3037" s="26" t="str">
        <f t="array" ref="T3037">IFERROR(IF(OR(J3037="",M3037="",F3037=""),"",IF(F3037="학생부종합",INDEX(종합배치표!$C:$Q,MATCH(J3037,종합배치표!$B:$B,0),(MATCH(M3037,{"A","B","C","D","E"},0)-1)*3+3),INDEX(교과배치표!$C:$Q,MATCH(J3037,교과배치표!$B:$B,0),(MATCH(M3037,{"A","B","C","D","E"},0)-1)*3+3))),"")</f>
        <v/>
      </c>
    </row>
    <row r="3038" spans="2:20" ht="45" customHeight="1">
      <c r="B3038" s="20">
        <v>3456</v>
      </c>
      <c r="C3038" s="21" t="s">
        <v>170</v>
      </c>
      <c r="D3038" s="21" t="s">
        <v>499</v>
      </c>
      <c r="E3038" s="21" t="s">
        <v>1234</v>
      </c>
      <c r="F3038" s="21" t="s">
        <v>68</v>
      </c>
      <c r="G3038" s="21" t="s">
        <v>816</v>
      </c>
      <c r="H3038" s="21" t="s">
        <v>198</v>
      </c>
      <c r="I3038" s="21" t="s">
        <v>60</v>
      </c>
      <c r="J3038" s="23"/>
      <c r="K3038" s="24">
        <v>22</v>
      </c>
      <c r="M3038" s="25" t="str">
        <f>IF(I3038="","",IF(I3038="인문",성적입력!$C$8,성적입력!$C$9))</f>
        <v>A</v>
      </c>
      <c r="N3038" s="26">
        <f>성적입력!$C$15</f>
        <v>3</v>
      </c>
      <c r="P3038" s="27" t="str">
        <f t="shared" si="141"/>
        <v/>
      </c>
      <c r="R3038" s="26" t="str">
        <f t="array" ref="R3038">IFERROR(IF(OR(J3038="",M3038="",F3038=""),"",IF(F3038="학생부종합",INDEX(종합배치표!$C:$Q,MATCH(J3038,종합배치표!$B:$B,0),(MATCH(M3038,{"A","B","C","D","E"},0)-1)*3+1),INDEX(교과배치표!$C:$Q,MATCH(J3038,교과배치표!$B:$B,0),(MATCH(M3038,{"A","B","C","D","E"},0)-1)*3+1))),"")</f>
        <v/>
      </c>
      <c r="S3038" s="26" t="str">
        <f t="array" ref="S3038">IFERROR(IF(OR(J3038="",M3038="",F3038=""),"",IF(F3038="학생부종합",INDEX(종합배치표!$C:$Q,MATCH(J3038,종합배치표!$B:$B,0),(MATCH(M3038,{"A","B","C","D","E"},0)-1)*3+2),INDEX(교과배치표!$C:$Q,MATCH(J3038,교과배치표!$B:$B,0),(MATCH(M3038,{"A","B","C","D","E"},0)-1)*3+2))),"")</f>
        <v/>
      </c>
      <c r="T3038" s="26" t="str">
        <f t="array" ref="T3038">IFERROR(IF(OR(J3038="",M3038="",F3038=""),"",IF(F3038="학생부종합",INDEX(종합배치표!$C:$Q,MATCH(J3038,종합배치표!$B:$B,0),(MATCH(M3038,{"A","B","C","D","E"},0)-1)*3+3),INDEX(교과배치표!$C:$Q,MATCH(J3038,교과배치표!$B:$B,0),(MATCH(M3038,{"A","B","C","D","E"},0)-1)*3+3))),"")</f>
        <v/>
      </c>
    </row>
    <row r="3039" spans="2:20" ht="14.25" customHeight="1">
      <c r="B3039" s="20">
        <v>3457</v>
      </c>
      <c r="C3039" s="21" t="s">
        <v>170</v>
      </c>
      <c r="D3039" s="21" t="s">
        <v>499</v>
      </c>
      <c r="E3039" s="21" t="s">
        <v>1234</v>
      </c>
      <c r="F3039" s="21" t="s">
        <v>24</v>
      </c>
      <c r="G3039" s="22" t="s">
        <v>1235</v>
      </c>
      <c r="H3039" s="21" t="s">
        <v>198</v>
      </c>
      <c r="I3039" s="21" t="s">
        <v>60</v>
      </c>
      <c r="J3039" s="23"/>
      <c r="K3039" s="24">
        <v>42</v>
      </c>
      <c r="M3039" s="25" t="str">
        <f>IF(I3039="","",IF(I3039="인문",성적입력!$C$8,성적입력!$C$9))</f>
        <v>A</v>
      </c>
      <c r="N3039" s="26">
        <f>성적입력!$C$15</f>
        <v>3</v>
      </c>
      <c r="P3039" s="27" t="str">
        <f t="shared" si="141"/>
        <v/>
      </c>
      <c r="R3039" s="26" t="str">
        <f t="array" ref="R3039">IFERROR(IF(OR(J3039="",M3039="",F3039=""),"",IF(F3039="학생부종합",INDEX(종합배치표!$C:$Q,MATCH(J3039,종합배치표!$B:$B,0),(MATCH(M3039,{"A","B","C","D","E"},0)-1)*3+1),INDEX(교과배치표!$C:$Q,MATCH(J3039,교과배치표!$B:$B,0),(MATCH(M3039,{"A","B","C","D","E"},0)-1)*3+1))),"")</f>
        <v/>
      </c>
      <c r="S3039" s="26" t="str">
        <f t="array" ref="S3039">IFERROR(IF(OR(J3039="",M3039="",F3039=""),"",IF(F3039="학생부종합",INDEX(종합배치표!$C:$Q,MATCH(J3039,종합배치표!$B:$B,0),(MATCH(M3039,{"A","B","C","D","E"},0)-1)*3+2),INDEX(교과배치표!$C:$Q,MATCH(J3039,교과배치표!$B:$B,0),(MATCH(M3039,{"A","B","C","D","E"},0)-1)*3+2))),"")</f>
        <v/>
      </c>
      <c r="T3039" s="26" t="str">
        <f t="array" ref="T3039">IFERROR(IF(OR(J3039="",M3039="",F3039=""),"",IF(F3039="학생부종합",INDEX(종합배치표!$C:$Q,MATCH(J3039,종합배치표!$B:$B,0),(MATCH(M3039,{"A","B","C","D","E"},0)-1)*3+3),INDEX(교과배치표!$C:$Q,MATCH(J3039,교과배치표!$B:$B,0),(MATCH(M3039,{"A","B","C","D","E"},0)-1)*3+3))),"")</f>
        <v/>
      </c>
    </row>
    <row r="3040" spans="2:20" ht="14.25" customHeight="1">
      <c r="B3040" s="20">
        <v>3458</v>
      </c>
      <c r="C3040" s="21" t="s">
        <v>170</v>
      </c>
      <c r="D3040" s="21" t="s">
        <v>499</v>
      </c>
      <c r="E3040" s="21" t="s">
        <v>1234</v>
      </c>
      <c r="F3040" s="21" t="s">
        <v>68</v>
      </c>
      <c r="G3040" s="21" t="s">
        <v>816</v>
      </c>
      <c r="H3040" s="21" t="s">
        <v>1071</v>
      </c>
      <c r="I3040" s="21" t="s">
        <v>60</v>
      </c>
      <c r="J3040" s="23"/>
      <c r="K3040" s="24">
        <v>18</v>
      </c>
      <c r="M3040" s="25" t="str">
        <f>IF(I3040="","",IF(I3040="인문",성적입력!$C$8,성적입력!$C$9))</f>
        <v>A</v>
      </c>
      <c r="N3040" s="26">
        <f>성적입력!$C$15</f>
        <v>3</v>
      </c>
      <c r="P3040" s="27" t="str">
        <f t="shared" si="141"/>
        <v/>
      </c>
      <c r="R3040" s="26" t="str">
        <f t="array" ref="R3040">IFERROR(IF(OR(J3040="",M3040="",F3040=""),"",IF(F3040="학생부종합",INDEX(종합배치표!$C:$Q,MATCH(J3040,종합배치표!$B:$B,0),(MATCH(M3040,{"A","B","C","D","E"},0)-1)*3+1),INDEX(교과배치표!$C:$Q,MATCH(J3040,교과배치표!$B:$B,0),(MATCH(M3040,{"A","B","C","D","E"},0)-1)*3+1))),"")</f>
        <v/>
      </c>
      <c r="S3040" s="26" t="str">
        <f t="array" ref="S3040">IFERROR(IF(OR(J3040="",M3040="",F3040=""),"",IF(F3040="학생부종합",INDEX(종합배치표!$C:$Q,MATCH(J3040,종합배치표!$B:$B,0),(MATCH(M3040,{"A","B","C","D","E"},0)-1)*3+2),INDEX(교과배치표!$C:$Q,MATCH(J3040,교과배치표!$B:$B,0),(MATCH(M3040,{"A","B","C","D","E"},0)-1)*3+2))),"")</f>
        <v/>
      </c>
      <c r="T3040" s="26" t="str">
        <f t="array" ref="T3040">IFERROR(IF(OR(J3040="",M3040="",F3040=""),"",IF(F3040="학생부종합",INDEX(종합배치표!$C:$Q,MATCH(J3040,종합배치표!$B:$B,0),(MATCH(M3040,{"A","B","C","D","E"},0)-1)*3+3),INDEX(교과배치표!$C:$Q,MATCH(J3040,교과배치표!$B:$B,0),(MATCH(M3040,{"A","B","C","D","E"},0)-1)*3+3))),"")</f>
        <v/>
      </c>
    </row>
    <row r="3041" spans="2:20" ht="14.25" customHeight="1">
      <c r="B3041" s="20">
        <v>3459</v>
      </c>
      <c r="C3041" s="21" t="s">
        <v>170</v>
      </c>
      <c r="D3041" s="21" t="s">
        <v>499</v>
      </c>
      <c r="E3041" s="21" t="s">
        <v>1234</v>
      </c>
      <c r="F3041" s="21" t="s">
        <v>24</v>
      </c>
      <c r="G3041" s="22" t="s">
        <v>1235</v>
      </c>
      <c r="H3041" s="21" t="s">
        <v>1071</v>
      </c>
      <c r="I3041" s="21" t="s">
        <v>60</v>
      </c>
      <c r="J3041" s="23"/>
      <c r="K3041" s="24">
        <v>41</v>
      </c>
      <c r="M3041" s="25" t="str">
        <f>IF(I3041="","",IF(I3041="인문",성적입력!$C$8,성적입력!$C$9))</f>
        <v>A</v>
      </c>
      <c r="N3041" s="26">
        <f>성적입력!$C$15</f>
        <v>3</v>
      </c>
      <c r="P3041" s="27" t="str">
        <f t="shared" si="141"/>
        <v/>
      </c>
      <c r="R3041" s="26" t="str">
        <f t="array" ref="R3041">IFERROR(IF(OR(J3041="",M3041="",F3041=""),"",IF(F3041="학생부종합",INDEX(종합배치표!$C:$Q,MATCH(J3041,종합배치표!$B:$B,0),(MATCH(M3041,{"A","B","C","D","E"},0)-1)*3+1),INDEX(교과배치표!$C:$Q,MATCH(J3041,교과배치표!$B:$B,0),(MATCH(M3041,{"A","B","C","D","E"},0)-1)*3+1))),"")</f>
        <v/>
      </c>
      <c r="S3041" s="26" t="str">
        <f t="array" ref="S3041">IFERROR(IF(OR(J3041="",M3041="",F3041=""),"",IF(F3041="학생부종합",INDEX(종합배치표!$C:$Q,MATCH(J3041,종합배치표!$B:$B,0),(MATCH(M3041,{"A","B","C","D","E"},0)-1)*3+2),INDEX(교과배치표!$C:$Q,MATCH(J3041,교과배치표!$B:$B,0),(MATCH(M3041,{"A","B","C","D","E"},0)-1)*3+2))),"")</f>
        <v/>
      </c>
      <c r="T3041" s="26" t="str">
        <f t="array" ref="T3041">IFERROR(IF(OR(J3041="",M3041="",F3041=""),"",IF(F3041="학생부종합",INDEX(종합배치표!$C:$Q,MATCH(J3041,종합배치표!$B:$B,0),(MATCH(M3041,{"A","B","C","D","E"},0)-1)*3+3),INDEX(교과배치표!$C:$Q,MATCH(J3041,교과배치표!$B:$B,0),(MATCH(M3041,{"A","B","C","D","E"},0)-1)*3+3))),"")</f>
        <v/>
      </c>
    </row>
    <row r="3042" spans="2:20" ht="14.25" customHeight="1">
      <c r="B3042" s="20">
        <v>3460</v>
      </c>
      <c r="C3042" s="21" t="s">
        <v>170</v>
      </c>
      <c r="D3042" s="21" t="s">
        <v>499</v>
      </c>
      <c r="E3042" s="21" t="s">
        <v>1234</v>
      </c>
      <c r="F3042" s="21" t="s">
        <v>68</v>
      </c>
      <c r="G3042" s="21" t="s">
        <v>816</v>
      </c>
      <c r="H3042" s="21" t="s">
        <v>86</v>
      </c>
      <c r="I3042" s="21" t="s">
        <v>27</v>
      </c>
      <c r="J3042" s="23"/>
      <c r="K3042" s="24">
        <v>5</v>
      </c>
      <c r="M3042" s="25" t="str">
        <f>IF(I3042="","",IF(I3042="인문",성적입력!$C$8,성적입력!$C$9))</f>
        <v>A</v>
      </c>
      <c r="N3042" s="26">
        <f>성적입력!$C$15</f>
        <v>3</v>
      </c>
      <c r="P3042" s="27" t="str">
        <f t="shared" si="141"/>
        <v/>
      </c>
      <c r="R3042" s="26" t="str">
        <f t="array" ref="R3042">IFERROR(IF(OR(J3042="",M3042="",F3042=""),"",IF(F3042="학생부종합",INDEX(종합배치표!$C:$Q,MATCH(J3042,종합배치표!$B:$B,0),(MATCH(M3042,{"A","B","C","D","E"},0)-1)*3+1),INDEX(교과배치표!$C:$Q,MATCH(J3042,교과배치표!$B:$B,0),(MATCH(M3042,{"A","B","C","D","E"},0)-1)*3+1))),"")</f>
        <v/>
      </c>
      <c r="S3042" s="26" t="str">
        <f t="array" ref="S3042">IFERROR(IF(OR(J3042="",M3042="",F3042=""),"",IF(F3042="학생부종합",INDEX(종합배치표!$C:$Q,MATCH(J3042,종합배치표!$B:$B,0),(MATCH(M3042,{"A","B","C","D","E"},0)-1)*3+2),INDEX(교과배치표!$C:$Q,MATCH(J3042,교과배치표!$B:$B,0),(MATCH(M3042,{"A","B","C","D","E"},0)-1)*3+2))),"")</f>
        <v/>
      </c>
      <c r="T3042" s="26" t="str">
        <f t="array" ref="T3042">IFERROR(IF(OR(J3042="",M3042="",F3042=""),"",IF(F3042="학생부종합",INDEX(종합배치표!$C:$Q,MATCH(J3042,종합배치표!$B:$B,0),(MATCH(M3042,{"A","B","C","D","E"},0)-1)*3+3),INDEX(교과배치표!$C:$Q,MATCH(J3042,교과배치표!$B:$B,0),(MATCH(M3042,{"A","B","C","D","E"},0)-1)*3+3))),"")</f>
        <v/>
      </c>
    </row>
    <row r="3043" spans="2:20" ht="14.25" customHeight="1">
      <c r="B3043" s="20">
        <v>3461</v>
      </c>
      <c r="C3043" s="21" t="s">
        <v>170</v>
      </c>
      <c r="D3043" s="21" t="s">
        <v>499</v>
      </c>
      <c r="E3043" s="21" t="s">
        <v>1234</v>
      </c>
      <c r="F3043" s="21" t="s">
        <v>24</v>
      </c>
      <c r="G3043" s="22" t="s">
        <v>1235</v>
      </c>
      <c r="H3043" s="21" t="s">
        <v>86</v>
      </c>
      <c r="I3043" s="21" t="s">
        <v>27</v>
      </c>
      <c r="J3043" s="23"/>
      <c r="K3043" s="24">
        <v>9</v>
      </c>
      <c r="M3043" s="25" t="str">
        <f>IF(I3043="","",IF(I3043="인문",성적입력!$C$8,성적입력!$C$9))</f>
        <v>A</v>
      </c>
      <c r="N3043" s="26">
        <f>성적입력!$C$15</f>
        <v>3</v>
      </c>
      <c r="P3043" s="27" t="str">
        <f t="shared" si="141"/>
        <v/>
      </c>
      <c r="R3043" s="26" t="str">
        <f t="array" ref="R3043">IFERROR(IF(OR(J3043="",M3043="",F3043=""),"",IF(F3043="학생부종합",INDEX(종합배치표!$C:$Q,MATCH(J3043,종합배치표!$B:$B,0),(MATCH(M3043,{"A","B","C","D","E"},0)-1)*3+1),INDEX(교과배치표!$C:$Q,MATCH(J3043,교과배치표!$B:$B,0),(MATCH(M3043,{"A","B","C","D","E"},0)-1)*3+1))),"")</f>
        <v/>
      </c>
      <c r="S3043" s="26" t="str">
        <f t="array" ref="S3043">IFERROR(IF(OR(J3043="",M3043="",F3043=""),"",IF(F3043="학생부종합",INDEX(종합배치표!$C:$Q,MATCH(J3043,종합배치표!$B:$B,0),(MATCH(M3043,{"A","B","C","D","E"},0)-1)*3+2),INDEX(교과배치표!$C:$Q,MATCH(J3043,교과배치표!$B:$B,0),(MATCH(M3043,{"A","B","C","D","E"},0)-1)*3+2))),"")</f>
        <v/>
      </c>
      <c r="T3043" s="26" t="str">
        <f t="array" ref="T3043">IFERROR(IF(OR(J3043="",M3043="",F3043=""),"",IF(F3043="학생부종합",INDEX(종합배치표!$C:$Q,MATCH(J3043,종합배치표!$B:$B,0),(MATCH(M3043,{"A","B","C","D","E"},0)-1)*3+3),INDEX(교과배치표!$C:$Q,MATCH(J3043,교과배치표!$B:$B,0),(MATCH(M3043,{"A","B","C","D","E"},0)-1)*3+3))),"")</f>
        <v/>
      </c>
    </row>
    <row r="3044" spans="2:20" ht="14.25" customHeight="1">
      <c r="B3044" s="20">
        <v>3462</v>
      </c>
      <c r="C3044" s="21" t="s">
        <v>170</v>
      </c>
      <c r="D3044" s="21" t="s">
        <v>499</v>
      </c>
      <c r="E3044" s="21" t="s">
        <v>1234</v>
      </c>
      <c r="F3044" s="21" t="s">
        <v>68</v>
      </c>
      <c r="G3044" s="21" t="s">
        <v>816</v>
      </c>
      <c r="H3044" s="21" t="s">
        <v>1243</v>
      </c>
      <c r="I3044" s="21" t="s">
        <v>60</v>
      </c>
      <c r="J3044" s="23"/>
      <c r="K3044" s="24">
        <v>22</v>
      </c>
      <c r="M3044" s="25" t="str">
        <f>IF(I3044="","",IF(I3044="인문",성적입력!$C$8,성적입력!$C$9))</f>
        <v>A</v>
      </c>
      <c r="N3044" s="26">
        <f>성적입력!$C$15</f>
        <v>3</v>
      </c>
      <c r="P3044" s="27" t="str">
        <f t="shared" si="141"/>
        <v/>
      </c>
      <c r="R3044" s="26" t="str">
        <f t="array" ref="R3044">IFERROR(IF(OR(J3044="",M3044="",F3044=""),"",IF(F3044="학생부종합",INDEX(종합배치표!$C:$Q,MATCH(J3044,종합배치표!$B:$B,0),(MATCH(M3044,{"A","B","C","D","E"},0)-1)*3+1),INDEX(교과배치표!$C:$Q,MATCH(J3044,교과배치표!$B:$B,0),(MATCH(M3044,{"A","B","C","D","E"},0)-1)*3+1))),"")</f>
        <v/>
      </c>
      <c r="S3044" s="26" t="str">
        <f t="array" ref="S3044">IFERROR(IF(OR(J3044="",M3044="",F3044=""),"",IF(F3044="학생부종합",INDEX(종합배치표!$C:$Q,MATCH(J3044,종합배치표!$B:$B,0),(MATCH(M3044,{"A","B","C","D","E"},0)-1)*3+2),INDEX(교과배치표!$C:$Q,MATCH(J3044,교과배치표!$B:$B,0),(MATCH(M3044,{"A","B","C","D","E"},0)-1)*3+2))),"")</f>
        <v/>
      </c>
      <c r="T3044" s="26" t="str">
        <f t="array" ref="T3044">IFERROR(IF(OR(J3044="",M3044="",F3044=""),"",IF(F3044="학생부종합",INDEX(종합배치표!$C:$Q,MATCH(J3044,종합배치표!$B:$B,0),(MATCH(M3044,{"A","B","C","D","E"},0)-1)*3+3),INDEX(교과배치표!$C:$Q,MATCH(J3044,교과배치표!$B:$B,0),(MATCH(M3044,{"A","B","C","D","E"},0)-1)*3+3))),"")</f>
        <v/>
      </c>
    </row>
    <row r="3045" spans="2:20" ht="14.25" customHeight="1">
      <c r="B3045" s="20">
        <v>3463</v>
      </c>
      <c r="C3045" s="21" t="s">
        <v>170</v>
      </c>
      <c r="D3045" s="21" t="s">
        <v>499</v>
      </c>
      <c r="E3045" s="21" t="s">
        <v>1234</v>
      </c>
      <c r="F3045" s="21" t="s">
        <v>24</v>
      </c>
      <c r="G3045" s="21" t="s">
        <v>1242</v>
      </c>
      <c r="H3045" s="21" t="s">
        <v>1243</v>
      </c>
      <c r="I3045" s="21" t="s">
        <v>60</v>
      </c>
      <c r="J3045" s="23"/>
      <c r="K3045" s="24">
        <v>42</v>
      </c>
      <c r="M3045" s="25" t="str">
        <f>IF(I3045="","",IF(I3045="인문",성적입력!$C$8,성적입력!$C$9))</f>
        <v>A</v>
      </c>
      <c r="N3045" s="26">
        <f>성적입력!$C$15</f>
        <v>3</v>
      </c>
      <c r="P3045" s="27" t="str">
        <f t="shared" si="141"/>
        <v/>
      </c>
      <c r="R3045" s="26" t="str">
        <f t="array" ref="R3045">IFERROR(IF(OR(J3045="",M3045="",F3045=""),"",IF(F3045="학생부종합",INDEX(종합배치표!$C:$Q,MATCH(J3045,종합배치표!$B:$B,0),(MATCH(M3045,{"A","B","C","D","E"},0)-1)*3+1),INDEX(교과배치표!$C:$Q,MATCH(J3045,교과배치표!$B:$B,0),(MATCH(M3045,{"A","B","C","D","E"},0)-1)*3+1))),"")</f>
        <v/>
      </c>
      <c r="S3045" s="26" t="str">
        <f t="array" ref="S3045">IFERROR(IF(OR(J3045="",M3045="",F3045=""),"",IF(F3045="학생부종합",INDEX(종합배치표!$C:$Q,MATCH(J3045,종합배치표!$B:$B,0),(MATCH(M3045,{"A","B","C","D","E"},0)-1)*3+2),INDEX(교과배치표!$C:$Q,MATCH(J3045,교과배치표!$B:$B,0),(MATCH(M3045,{"A","B","C","D","E"},0)-1)*3+2))),"")</f>
        <v/>
      </c>
      <c r="T3045" s="26" t="str">
        <f t="array" ref="T3045">IFERROR(IF(OR(J3045="",M3045="",F3045=""),"",IF(F3045="학생부종합",INDEX(종합배치표!$C:$Q,MATCH(J3045,종합배치표!$B:$B,0),(MATCH(M3045,{"A","B","C","D","E"},0)-1)*3+3),INDEX(교과배치표!$C:$Q,MATCH(J3045,교과배치표!$B:$B,0),(MATCH(M3045,{"A","B","C","D","E"},0)-1)*3+3))),"")</f>
        <v/>
      </c>
    </row>
    <row r="3046" spans="2:20" ht="14.25" customHeight="1">
      <c r="B3046" s="20">
        <v>3464</v>
      </c>
      <c r="C3046" s="21" t="s">
        <v>170</v>
      </c>
      <c r="D3046" s="21" t="s">
        <v>499</v>
      </c>
      <c r="E3046" s="21" t="s">
        <v>1234</v>
      </c>
      <c r="F3046" s="21" t="s">
        <v>68</v>
      </c>
      <c r="G3046" s="21" t="s">
        <v>816</v>
      </c>
      <c r="H3046" s="21" t="s">
        <v>50</v>
      </c>
      <c r="I3046" s="21" t="s">
        <v>27</v>
      </c>
      <c r="J3046" s="23"/>
      <c r="K3046" s="24">
        <v>4</v>
      </c>
      <c r="M3046" s="25" t="str">
        <f>IF(I3046="","",IF(I3046="인문",성적입력!$C$8,성적입력!$C$9))</f>
        <v>A</v>
      </c>
      <c r="N3046" s="26">
        <f>성적입력!$C$15</f>
        <v>3</v>
      </c>
      <c r="P3046" s="27" t="str">
        <f t="shared" si="141"/>
        <v/>
      </c>
      <c r="R3046" s="26" t="str">
        <f t="array" ref="R3046">IFERROR(IF(OR(J3046="",M3046="",F3046=""),"",IF(F3046="학생부종합",INDEX(종합배치표!$C:$Q,MATCH(J3046,종합배치표!$B:$B,0),(MATCH(M3046,{"A","B","C","D","E"},0)-1)*3+1),INDEX(교과배치표!$C:$Q,MATCH(J3046,교과배치표!$B:$B,0),(MATCH(M3046,{"A","B","C","D","E"},0)-1)*3+1))),"")</f>
        <v/>
      </c>
      <c r="S3046" s="26" t="str">
        <f t="array" ref="S3046">IFERROR(IF(OR(J3046="",M3046="",F3046=""),"",IF(F3046="학생부종합",INDEX(종합배치표!$C:$Q,MATCH(J3046,종합배치표!$B:$B,0),(MATCH(M3046,{"A","B","C","D","E"},0)-1)*3+2),INDEX(교과배치표!$C:$Q,MATCH(J3046,교과배치표!$B:$B,0),(MATCH(M3046,{"A","B","C","D","E"},0)-1)*3+2))),"")</f>
        <v/>
      </c>
      <c r="T3046" s="26" t="str">
        <f t="array" ref="T3046">IFERROR(IF(OR(J3046="",M3046="",F3046=""),"",IF(F3046="학생부종합",INDEX(종합배치표!$C:$Q,MATCH(J3046,종합배치표!$B:$B,0),(MATCH(M3046,{"A","B","C","D","E"},0)-1)*3+3),INDEX(교과배치표!$C:$Q,MATCH(J3046,교과배치표!$B:$B,0),(MATCH(M3046,{"A","B","C","D","E"},0)-1)*3+3))),"")</f>
        <v/>
      </c>
    </row>
    <row r="3047" spans="2:20" ht="14.25" customHeight="1">
      <c r="B3047" s="20">
        <v>3466</v>
      </c>
      <c r="C3047" s="21" t="s">
        <v>170</v>
      </c>
      <c r="D3047" s="21" t="s">
        <v>499</v>
      </c>
      <c r="E3047" s="21" t="s">
        <v>1234</v>
      </c>
      <c r="F3047" s="21" t="s">
        <v>24</v>
      </c>
      <c r="G3047" s="22" t="s">
        <v>1235</v>
      </c>
      <c r="H3047" s="21" t="s">
        <v>50</v>
      </c>
      <c r="I3047" s="21" t="s">
        <v>27</v>
      </c>
      <c r="J3047" s="23"/>
      <c r="K3047" s="24">
        <v>13</v>
      </c>
      <c r="M3047" s="25" t="str">
        <f>IF(I3047="","",IF(I3047="인문",성적입력!$C$8,성적입력!$C$9))</f>
        <v>A</v>
      </c>
      <c r="N3047" s="26">
        <f>성적입력!$C$15</f>
        <v>3</v>
      </c>
      <c r="P3047" s="27" t="str">
        <f t="shared" si="141"/>
        <v/>
      </c>
      <c r="R3047" s="26" t="str">
        <f t="array" ref="R3047">IFERROR(IF(OR(J3047="",M3047="",F3047=""),"",IF(F3047="학생부종합",INDEX(종합배치표!$C:$Q,MATCH(J3047,종합배치표!$B:$B,0),(MATCH(M3047,{"A","B","C","D","E"},0)-1)*3+1),INDEX(교과배치표!$C:$Q,MATCH(J3047,교과배치표!$B:$B,0),(MATCH(M3047,{"A","B","C","D","E"},0)-1)*3+1))),"")</f>
        <v/>
      </c>
      <c r="S3047" s="26" t="str">
        <f t="array" ref="S3047">IFERROR(IF(OR(J3047="",M3047="",F3047=""),"",IF(F3047="학생부종합",INDEX(종합배치표!$C:$Q,MATCH(J3047,종합배치표!$B:$B,0),(MATCH(M3047,{"A","B","C","D","E"},0)-1)*3+2),INDEX(교과배치표!$C:$Q,MATCH(J3047,교과배치표!$B:$B,0),(MATCH(M3047,{"A","B","C","D","E"},0)-1)*3+2))),"")</f>
        <v/>
      </c>
      <c r="T3047" s="26" t="str">
        <f t="array" ref="T3047">IFERROR(IF(OR(J3047="",M3047="",F3047=""),"",IF(F3047="학생부종합",INDEX(종합배치표!$C:$Q,MATCH(J3047,종합배치표!$B:$B,0),(MATCH(M3047,{"A","B","C","D","E"},0)-1)*3+3),INDEX(교과배치표!$C:$Q,MATCH(J3047,교과배치표!$B:$B,0),(MATCH(M3047,{"A","B","C","D","E"},0)-1)*3+3))),"")</f>
        <v/>
      </c>
    </row>
    <row r="3048" spans="2:20" ht="14.25" customHeight="1">
      <c r="B3048" s="20">
        <v>3467</v>
      </c>
      <c r="C3048" s="21" t="s">
        <v>170</v>
      </c>
      <c r="D3048" s="21" t="s">
        <v>499</v>
      </c>
      <c r="E3048" s="21" t="s">
        <v>1234</v>
      </c>
      <c r="F3048" s="21" t="s">
        <v>68</v>
      </c>
      <c r="G3048" s="21" t="s">
        <v>816</v>
      </c>
      <c r="H3048" s="21" t="s">
        <v>789</v>
      </c>
      <c r="I3048" s="21" t="s">
        <v>60</v>
      </c>
      <c r="J3048" s="23"/>
      <c r="K3048" s="24">
        <v>7</v>
      </c>
      <c r="M3048" s="25" t="str">
        <f>IF(I3048="","",IF(I3048="인문",성적입력!$C$8,성적입력!$C$9))</f>
        <v>A</v>
      </c>
      <c r="N3048" s="26">
        <f>성적입력!$C$15</f>
        <v>3</v>
      </c>
      <c r="P3048" s="27" t="str">
        <f t="shared" si="141"/>
        <v/>
      </c>
      <c r="R3048" s="26" t="str">
        <f t="array" ref="R3048">IFERROR(IF(OR(J3048="",M3048="",F3048=""),"",IF(F3048="학생부종합",INDEX(종합배치표!$C:$Q,MATCH(J3048,종합배치표!$B:$B,0),(MATCH(M3048,{"A","B","C","D","E"},0)-1)*3+1),INDEX(교과배치표!$C:$Q,MATCH(J3048,교과배치표!$B:$B,0),(MATCH(M3048,{"A","B","C","D","E"},0)-1)*3+1))),"")</f>
        <v/>
      </c>
      <c r="S3048" s="26" t="str">
        <f t="array" ref="S3048">IFERROR(IF(OR(J3048="",M3048="",F3048=""),"",IF(F3048="학생부종합",INDEX(종합배치표!$C:$Q,MATCH(J3048,종합배치표!$B:$B,0),(MATCH(M3048,{"A","B","C","D","E"},0)-1)*3+2),INDEX(교과배치표!$C:$Q,MATCH(J3048,교과배치표!$B:$B,0),(MATCH(M3048,{"A","B","C","D","E"},0)-1)*3+2))),"")</f>
        <v/>
      </c>
      <c r="T3048" s="26" t="str">
        <f t="array" ref="T3048">IFERROR(IF(OR(J3048="",M3048="",F3048=""),"",IF(F3048="학생부종합",INDEX(종합배치표!$C:$Q,MATCH(J3048,종합배치표!$B:$B,0),(MATCH(M3048,{"A","B","C","D","E"},0)-1)*3+3),INDEX(교과배치표!$C:$Q,MATCH(J3048,교과배치표!$B:$B,0),(MATCH(M3048,{"A","B","C","D","E"},0)-1)*3+3))),"")</f>
        <v/>
      </c>
    </row>
    <row r="3049" spans="2:20" ht="14.25" customHeight="1">
      <c r="B3049" s="20">
        <v>3468</v>
      </c>
      <c r="C3049" s="21" t="s">
        <v>170</v>
      </c>
      <c r="D3049" s="21" t="s">
        <v>499</v>
      </c>
      <c r="E3049" s="21" t="s">
        <v>1234</v>
      </c>
      <c r="F3049" s="21" t="s">
        <v>24</v>
      </c>
      <c r="G3049" s="22" t="s">
        <v>1235</v>
      </c>
      <c r="H3049" s="21" t="s">
        <v>789</v>
      </c>
      <c r="I3049" s="21" t="s">
        <v>60</v>
      </c>
      <c r="J3049" s="23"/>
      <c r="K3049" s="24">
        <v>15</v>
      </c>
      <c r="M3049" s="25" t="str">
        <f>IF(I3049="","",IF(I3049="인문",성적입력!$C$8,성적입력!$C$9))</f>
        <v>A</v>
      </c>
      <c r="N3049" s="26">
        <f>성적입력!$C$15</f>
        <v>3</v>
      </c>
      <c r="P3049" s="27" t="str">
        <f t="shared" si="141"/>
        <v/>
      </c>
      <c r="R3049" s="26" t="str">
        <f t="array" ref="R3049">IFERROR(IF(OR(J3049="",M3049="",F3049=""),"",IF(F3049="학생부종합",INDEX(종합배치표!$C:$Q,MATCH(J3049,종합배치표!$B:$B,0),(MATCH(M3049,{"A","B","C","D","E"},0)-1)*3+1),INDEX(교과배치표!$C:$Q,MATCH(J3049,교과배치표!$B:$B,0),(MATCH(M3049,{"A","B","C","D","E"},0)-1)*3+1))),"")</f>
        <v/>
      </c>
      <c r="S3049" s="26" t="str">
        <f t="array" ref="S3049">IFERROR(IF(OR(J3049="",M3049="",F3049=""),"",IF(F3049="학생부종합",INDEX(종합배치표!$C:$Q,MATCH(J3049,종합배치표!$B:$B,0),(MATCH(M3049,{"A","B","C","D","E"},0)-1)*3+2),INDEX(교과배치표!$C:$Q,MATCH(J3049,교과배치표!$B:$B,0),(MATCH(M3049,{"A","B","C","D","E"},0)-1)*3+2))),"")</f>
        <v/>
      </c>
      <c r="T3049" s="26" t="str">
        <f t="array" ref="T3049">IFERROR(IF(OR(J3049="",M3049="",F3049=""),"",IF(F3049="학생부종합",INDEX(종합배치표!$C:$Q,MATCH(J3049,종합배치표!$B:$B,0),(MATCH(M3049,{"A","B","C","D","E"},0)-1)*3+3),INDEX(교과배치표!$C:$Q,MATCH(J3049,교과배치표!$B:$B,0),(MATCH(M3049,{"A","B","C","D","E"},0)-1)*3+3))),"")</f>
        <v/>
      </c>
    </row>
    <row r="3050" spans="2:20" ht="14.25" customHeight="1">
      <c r="B3050" s="20">
        <v>3469</v>
      </c>
      <c r="C3050" s="21" t="s">
        <v>170</v>
      </c>
      <c r="D3050" s="21" t="s">
        <v>499</v>
      </c>
      <c r="E3050" s="21" t="s">
        <v>1234</v>
      </c>
      <c r="F3050" s="21" t="s">
        <v>68</v>
      </c>
      <c r="G3050" s="21" t="s">
        <v>816</v>
      </c>
      <c r="H3050" s="21" t="s">
        <v>51</v>
      </c>
      <c r="I3050" s="21" t="s">
        <v>27</v>
      </c>
      <c r="J3050" s="23"/>
      <c r="K3050" s="24">
        <v>3</v>
      </c>
      <c r="M3050" s="25" t="str">
        <f>IF(I3050="","",IF(I3050="인문",성적입력!$C$8,성적입력!$C$9))</f>
        <v>A</v>
      </c>
      <c r="N3050" s="26">
        <f>성적입력!$C$15</f>
        <v>3</v>
      </c>
      <c r="P3050" s="27" t="str">
        <f t="shared" si="141"/>
        <v/>
      </c>
      <c r="R3050" s="26" t="str">
        <f t="array" ref="R3050">IFERROR(IF(OR(J3050="",M3050="",F3050=""),"",IF(F3050="학생부종합",INDEX(종합배치표!$C:$Q,MATCH(J3050,종합배치표!$B:$B,0),(MATCH(M3050,{"A","B","C","D","E"},0)-1)*3+1),INDEX(교과배치표!$C:$Q,MATCH(J3050,교과배치표!$B:$B,0),(MATCH(M3050,{"A","B","C","D","E"},0)-1)*3+1))),"")</f>
        <v/>
      </c>
      <c r="S3050" s="26" t="str">
        <f t="array" ref="S3050">IFERROR(IF(OR(J3050="",M3050="",F3050=""),"",IF(F3050="학생부종합",INDEX(종합배치표!$C:$Q,MATCH(J3050,종합배치표!$B:$B,0),(MATCH(M3050,{"A","B","C","D","E"},0)-1)*3+2),INDEX(교과배치표!$C:$Q,MATCH(J3050,교과배치표!$B:$B,0),(MATCH(M3050,{"A","B","C","D","E"},0)-1)*3+2))),"")</f>
        <v/>
      </c>
      <c r="T3050" s="26" t="str">
        <f t="array" ref="T3050">IFERROR(IF(OR(J3050="",M3050="",F3050=""),"",IF(F3050="학생부종합",INDEX(종합배치표!$C:$Q,MATCH(J3050,종합배치표!$B:$B,0),(MATCH(M3050,{"A","B","C","D","E"},0)-1)*3+3),INDEX(교과배치표!$C:$Q,MATCH(J3050,교과배치표!$B:$B,0),(MATCH(M3050,{"A","B","C","D","E"},0)-1)*3+3))),"")</f>
        <v/>
      </c>
    </row>
    <row r="3051" spans="2:20" ht="14.25" customHeight="1">
      <c r="B3051" s="20">
        <v>3471</v>
      </c>
      <c r="C3051" s="21" t="s">
        <v>170</v>
      </c>
      <c r="D3051" s="21" t="s">
        <v>499</v>
      </c>
      <c r="E3051" s="21" t="s">
        <v>1234</v>
      </c>
      <c r="F3051" s="21" t="s">
        <v>24</v>
      </c>
      <c r="G3051" s="22" t="s">
        <v>1235</v>
      </c>
      <c r="H3051" s="21" t="s">
        <v>51</v>
      </c>
      <c r="I3051" s="21" t="s">
        <v>27</v>
      </c>
      <c r="J3051" s="23"/>
      <c r="K3051" s="24">
        <v>14</v>
      </c>
      <c r="M3051" s="25" t="str">
        <f>IF(I3051="","",IF(I3051="인문",성적입력!$C$8,성적입력!$C$9))</f>
        <v>A</v>
      </c>
      <c r="N3051" s="26">
        <f>성적입력!$C$15</f>
        <v>3</v>
      </c>
      <c r="P3051" s="27" t="str">
        <f t="shared" si="141"/>
        <v/>
      </c>
      <c r="R3051" s="26" t="str">
        <f t="array" ref="R3051">IFERROR(IF(OR(J3051="",M3051="",F3051=""),"",IF(F3051="학생부종합",INDEX(종합배치표!$C:$Q,MATCH(J3051,종합배치표!$B:$B,0),(MATCH(M3051,{"A","B","C","D","E"},0)-1)*3+1),INDEX(교과배치표!$C:$Q,MATCH(J3051,교과배치표!$B:$B,0),(MATCH(M3051,{"A","B","C","D","E"},0)-1)*3+1))),"")</f>
        <v/>
      </c>
      <c r="S3051" s="26" t="str">
        <f t="array" ref="S3051">IFERROR(IF(OR(J3051="",M3051="",F3051=""),"",IF(F3051="학생부종합",INDEX(종합배치표!$C:$Q,MATCH(J3051,종합배치표!$B:$B,0),(MATCH(M3051,{"A","B","C","D","E"},0)-1)*3+2),INDEX(교과배치표!$C:$Q,MATCH(J3051,교과배치표!$B:$B,0),(MATCH(M3051,{"A","B","C","D","E"},0)-1)*3+2))),"")</f>
        <v/>
      </c>
      <c r="T3051" s="26" t="str">
        <f t="array" ref="T3051">IFERROR(IF(OR(J3051="",M3051="",F3051=""),"",IF(F3051="학생부종합",INDEX(종합배치표!$C:$Q,MATCH(J3051,종합배치표!$B:$B,0),(MATCH(M3051,{"A","B","C","D","E"},0)-1)*3+3),INDEX(교과배치표!$C:$Q,MATCH(J3051,교과배치표!$B:$B,0),(MATCH(M3051,{"A","B","C","D","E"},0)-1)*3+3))),"")</f>
        <v/>
      </c>
    </row>
    <row r="3052" spans="2:20" ht="14.25" customHeight="1">
      <c r="B3052" s="20">
        <v>3472</v>
      </c>
      <c r="C3052" s="21" t="s">
        <v>170</v>
      </c>
      <c r="D3052" s="21" t="s">
        <v>499</v>
      </c>
      <c r="E3052" s="21" t="s">
        <v>1234</v>
      </c>
      <c r="F3052" s="21" t="s">
        <v>68</v>
      </c>
      <c r="G3052" s="21" t="s">
        <v>816</v>
      </c>
      <c r="H3052" s="21" t="s">
        <v>92</v>
      </c>
      <c r="I3052" s="21" t="s">
        <v>60</v>
      </c>
      <c r="J3052" s="23"/>
      <c r="K3052" s="24">
        <v>19</v>
      </c>
      <c r="M3052" s="25" t="str">
        <f>IF(I3052="","",IF(I3052="인문",성적입력!$C$8,성적입력!$C$9))</f>
        <v>A</v>
      </c>
      <c r="N3052" s="26">
        <f>성적입력!$C$15</f>
        <v>3</v>
      </c>
      <c r="P3052" s="27" t="str">
        <f t="shared" si="141"/>
        <v/>
      </c>
      <c r="R3052" s="26" t="str">
        <f t="array" ref="R3052">IFERROR(IF(OR(J3052="",M3052="",F3052=""),"",IF(F3052="학생부종합",INDEX(종합배치표!$C:$Q,MATCH(J3052,종합배치표!$B:$B,0),(MATCH(M3052,{"A","B","C","D","E"},0)-1)*3+1),INDEX(교과배치표!$C:$Q,MATCH(J3052,교과배치표!$B:$B,0),(MATCH(M3052,{"A","B","C","D","E"},0)-1)*3+1))),"")</f>
        <v/>
      </c>
      <c r="S3052" s="26" t="str">
        <f t="array" ref="S3052">IFERROR(IF(OR(J3052="",M3052="",F3052=""),"",IF(F3052="학생부종합",INDEX(종합배치표!$C:$Q,MATCH(J3052,종합배치표!$B:$B,0),(MATCH(M3052,{"A","B","C","D","E"},0)-1)*3+2),INDEX(교과배치표!$C:$Q,MATCH(J3052,교과배치표!$B:$B,0),(MATCH(M3052,{"A","B","C","D","E"},0)-1)*3+2))),"")</f>
        <v/>
      </c>
      <c r="T3052" s="26" t="str">
        <f t="array" ref="T3052">IFERROR(IF(OR(J3052="",M3052="",F3052=""),"",IF(F3052="학생부종합",INDEX(종합배치표!$C:$Q,MATCH(J3052,종합배치표!$B:$B,0),(MATCH(M3052,{"A","B","C","D","E"},0)-1)*3+3),INDEX(교과배치표!$C:$Q,MATCH(J3052,교과배치표!$B:$B,0),(MATCH(M3052,{"A","B","C","D","E"},0)-1)*3+3))),"")</f>
        <v/>
      </c>
    </row>
    <row r="3053" spans="2:20" ht="14.25" customHeight="1">
      <c r="B3053" s="20">
        <v>3473</v>
      </c>
      <c r="C3053" s="21" t="s">
        <v>170</v>
      </c>
      <c r="D3053" s="21" t="s">
        <v>499</v>
      </c>
      <c r="E3053" s="21" t="s">
        <v>1234</v>
      </c>
      <c r="F3053" s="21" t="s">
        <v>24</v>
      </c>
      <c r="G3053" s="22" t="s">
        <v>1235</v>
      </c>
      <c r="H3053" s="21" t="s">
        <v>92</v>
      </c>
      <c r="I3053" s="21" t="s">
        <v>60</v>
      </c>
      <c r="J3053" s="23"/>
      <c r="K3053" s="24">
        <v>23</v>
      </c>
      <c r="M3053" s="25" t="str">
        <f>IF(I3053="","",IF(I3053="인문",성적입력!$C$8,성적입력!$C$9))</f>
        <v>A</v>
      </c>
      <c r="N3053" s="26">
        <f>성적입력!$C$15</f>
        <v>3</v>
      </c>
      <c r="P3053" s="27" t="str">
        <f t="shared" si="141"/>
        <v/>
      </c>
      <c r="R3053" s="26" t="str">
        <f t="array" ref="R3053">IFERROR(IF(OR(J3053="",M3053="",F3053=""),"",IF(F3053="학생부종합",INDEX(종합배치표!$C:$Q,MATCH(J3053,종합배치표!$B:$B,0),(MATCH(M3053,{"A","B","C","D","E"},0)-1)*3+1),INDEX(교과배치표!$C:$Q,MATCH(J3053,교과배치표!$B:$B,0),(MATCH(M3053,{"A","B","C","D","E"},0)-1)*3+1))),"")</f>
        <v/>
      </c>
      <c r="S3053" s="26" t="str">
        <f t="array" ref="S3053">IFERROR(IF(OR(J3053="",M3053="",F3053=""),"",IF(F3053="학생부종합",INDEX(종합배치표!$C:$Q,MATCH(J3053,종합배치표!$B:$B,0),(MATCH(M3053,{"A","B","C","D","E"},0)-1)*3+2),INDEX(교과배치표!$C:$Q,MATCH(J3053,교과배치표!$B:$B,0),(MATCH(M3053,{"A","B","C","D","E"},0)-1)*3+2))),"")</f>
        <v/>
      </c>
      <c r="T3053" s="26" t="str">
        <f t="array" ref="T3053">IFERROR(IF(OR(J3053="",M3053="",F3053=""),"",IF(F3053="학생부종합",INDEX(종합배치표!$C:$Q,MATCH(J3053,종합배치표!$B:$B,0),(MATCH(M3053,{"A","B","C","D","E"},0)-1)*3+3),INDEX(교과배치표!$C:$Q,MATCH(J3053,교과배치표!$B:$B,0),(MATCH(M3053,{"A","B","C","D","E"},0)-1)*3+3))),"")</f>
        <v/>
      </c>
    </row>
    <row r="3054" spans="2:20" ht="14.25" customHeight="1">
      <c r="B3054" s="20">
        <v>3474</v>
      </c>
      <c r="C3054" s="21" t="s">
        <v>170</v>
      </c>
      <c r="D3054" s="21" t="s">
        <v>499</v>
      </c>
      <c r="E3054" s="21" t="s">
        <v>1234</v>
      </c>
      <c r="F3054" s="21" t="s">
        <v>68</v>
      </c>
      <c r="G3054" s="21" t="s">
        <v>816</v>
      </c>
      <c r="H3054" s="21" t="s">
        <v>566</v>
      </c>
      <c r="I3054" s="21" t="s">
        <v>60</v>
      </c>
      <c r="J3054" s="23"/>
      <c r="K3054" s="24">
        <v>11</v>
      </c>
      <c r="M3054" s="25" t="str">
        <f>IF(I3054="","",IF(I3054="인문",성적입력!$C$8,성적입력!$C$9))</f>
        <v>A</v>
      </c>
      <c r="N3054" s="26">
        <f>성적입력!$C$15</f>
        <v>3</v>
      </c>
      <c r="P3054" s="27" t="str">
        <f t="shared" si="141"/>
        <v/>
      </c>
      <c r="R3054" s="26" t="str">
        <f t="array" ref="R3054">IFERROR(IF(OR(J3054="",M3054="",F3054=""),"",IF(F3054="학생부종합",INDEX(종합배치표!$C:$Q,MATCH(J3054,종합배치표!$B:$B,0),(MATCH(M3054,{"A","B","C","D","E"},0)-1)*3+1),INDEX(교과배치표!$C:$Q,MATCH(J3054,교과배치표!$B:$B,0),(MATCH(M3054,{"A","B","C","D","E"},0)-1)*3+1))),"")</f>
        <v/>
      </c>
      <c r="S3054" s="26" t="str">
        <f t="array" ref="S3054">IFERROR(IF(OR(J3054="",M3054="",F3054=""),"",IF(F3054="학생부종합",INDEX(종합배치표!$C:$Q,MATCH(J3054,종합배치표!$B:$B,0),(MATCH(M3054,{"A","B","C","D","E"},0)-1)*3+2),INDEX(교과배치표!$C:$Q,MATCH(J3054,교과배치표!$B:$B,0),(MATCH(M3054,{"A","B","C","D","E"},0)-1)*3+2))),"")</f>
        <v/>
      </c>
      <c r="T3054" s="26" t="str">
        <f t="array" ref="T3054">IFERROR(IF(OR(J3054="",M3054="",F3054=""),"",IF(F3054="학생부종합",INDEX(종합배치표!$C:$Q,MATCH(J3054,종합배치표!$B:$B,0),(MATCH(M3054,{"A","B","C","D","E"},0)-1)*3+3),INDEX(교과배치표!$C:$Q,MATCH(J3054,교과배치표!$B:$B,0),(MATCH(M3054,{"A","B","C","D","E"},0)-1)*3+3))),"")</f>
        <v/>
      </c>
    </row>
    <row r="3055" spans="2:20" ht="14.25" customHeight="1">
      <c r="B3055" s="20">
        <v>3475</v>
      </c>
      <c r="C3055" s="21" t="s">
        <v>170</v>
      </c>
      <c r="D3055" s="21" t="s">
        <v>499</v>
      </c>
      <c r="E3055" s="21" t="s">
        <v>1234</v>
      </c>
      <c r="F3055" s="21" t="s">
        <v>24</v>
      </c>
      <c r="G3055" s="21" t="s">
        <v>1242</v>
      </c>
      <c r="H3055" s="21" t="s">
        <v>566</v>
      </c>
      <c r="I3055" s="21" t="s">
        <v>60</v>
      </c>
      <c r="J3055" s="23"/>
      <c r="K3055" s="24">
        <v>30</v>
      </c>
      <c r="M3055" s="25" t="str">
        <f>IF(I3055="","",IF(I3055="인문",성적입력!$C$8,성적입력!$C$9))</f>
        <v>A</v>
      </c>
      <c r="N3055" s="26">
        <f>성적입력!$C$15</f>
        <v>3</v>
      </c>
      <c r="P3055" s="27" t="str">
        <f t="shared" si="141"/>
        <v/>
      </c>
      <c r="R3055" s="26" t="str">
        <f t="array" ref="R3055">IFERROR(IF(OR(J3055="",M3055="",F3055=""),"",IF(F3055="학생부종합",INDEX(종합배치표!$C:$Q,MATCH(J3055,종합배치표!$B:$B,0),(MATCH(M3055,{"A","B","C","D","E"},0)-1)*3+1),INDEX(교과배치표!$C:$Q,MATCH(J3055,교과배치표!$B:$B,0),(MATCH(M3055,{"A","B","C","D","E"},0)-1)*3+1))),"")</f>
        <v/>
      </c>
      <c r="S3055" s="26" t="str">
        <f t="array" ref="S3055">IFERROR(IF(OR(J3055="",M3055="",F3055=""),"",IF(F3055="학생부종합",INDEX(종합배치표!$C:$Q,MATCH(J3055,종합배치표!$B:$B,0),(MATCH(M3055,{"A","B","C","D","E"},0)-1)*3+2),INDEX(교과배치표!$C:$Q,MATCH(J3055,교과배치표!$B:$B,0),(MATCH(M3055,{"A","B","C","D","E"},0)-1)*3+2))),"")</f>
        <v/>
      </c>
      <c r="T3055" s="26" t="str">
        <f t="array" ref="T3055">IFERROR(IF(OR(J3055="",M3055="",F3055=""),"",IF(F3055="학생부종합",INDEX(종합배치표!$C:$Q,MATCH(J3055,종합배치표!$B:$B,0),(MATCH(M3055,{"A","B","C","D","E"},0)-1)*3+3),INDEX(교과배치표!$C:$Q,MATCH(J3055,교과배치표!$B:$B,0),(MATCH(M3055,{"A","B","C","D","E"},0)-1)*3+3))),"")</f>
        <v/>
      </c>
    </row>
    <row r="3056" spans="2:20" ht="14.25" customHeight="1">
      <c r="B3056" s="20">
        <v>3476</v>
      </c>
      <c r="C3056" s="21" t="s">
        <v>170</v>
      </c>
      <c r="D3056" s="21" t="s">
        <v>499</v>
      </c>
      <c r="E3056" s="21" t="s">
        <v>1234</v>
      </c>
      <c r="F3056" s="21" t="s">
        <v>24</v>
      </c>
      <c r="G3056" s="22" t="s">
        <v>1235</v>
      </c>
      <c r="H3056" s="21" t="s">
        <v>566</v>
      </c>
      <c r="I3056" s="21" t="s">
        <v>60</v>
      </c>
      <c r="J3056" s="23"/>
      <c r="K3056" s="24">
        <v>15</v>
      </c>
      <c r="M3056" s="25" t="str">
        <f>IF(I3056="","",IF(I3056="인문",성적입력!$C$8,성적입력!$C$9))</f>
        <v>A</v>
      </c>
      <c r="N3056" s="26">
        <f>성적입력!$C$15</f>
        <v>3</v>
      </c>
      <c r="P3056" s="27" t="str">
        <f t="shared" si="141"/>
        <v/>
      </c>
      <c r="R3056" s="26" t="str">
        <f t="array" ref="R3056">IFERROR(IF(OR(J3056="",M3056="",F3056=""),"",IF(F3056="학생부종합",INDEX(종합배치표!$C:$Q,MATCH(J3056,종합배치표!$B:$B,0),(MATCH(M3056,{"A","B","C","D","E"},0)-1)*3+1),INDEX(교과배치표!$C:$Q,MATCH(J3056,교과배치표!$B:$B,0),(MATCH(M3056,{"A","B","C","D","E"},0)-1)*3+1))),"")</f>
        <v/>
      </c>
      <c r="S3056" s="26" t="str">
        <f t="array" ref="S3056">IFERROR(IF(OR(J3056="",M3056="",F3056=""),"",IF(F3056="학생부종합",INDEX(종합배치표!$C:$Q,MATCH(J3056,종합배치표!$B:$B,0),(MATCH(M3056,{"A","B","C","D","E"},0)-1)*3+2),INDEX(교과배치표!$C:$Q,MATCH(J3056,교과배치표!$B:$B,0),(MATCH(M3056,{"A","B","C","D","E"},0)-1)*3+2))),"")</f>
        <v/>
      </c>
      <c r="T3056" s="26" t="str">
        <f t="array" ref="T3056">IFERROR(IF(OR(J3056="",M3056="",F3056=""),"",IF(F3056="학생부종합",INDEX(종합배치표!$C:$Q,MATCH(J3056,종합배치표!$B:$B,0),(MATCH(M3056,{"A","B","C","D","E"},0)-1)*3+3),INDEX(교과배치표!$C:$Q,MATCH(J3056,교과배치표!$B:$B,0),(MATCH(M3056,{"A","B","C","D","E"},0)-1)*3+3))),"")</f>
        <v/>
      </c>
    </row>
    <row r="3057" spans="2:20" ht="14.25" customHeight="1">
      <c r="B3057" s="20">
        <v>3477</v>
      </c>
      <c r="C3057" s="21" t="s">
        <v>170</v>
      </c>
      <c r="D3057" s="21" t="s">
        <v>499</v>
      </c>
      <c r="E3057" s="21" t="s">
        <v>1234</v>
      </c>
      <c r="F3057" s="21" t="s">
        <v>68</v>
      </c>
      <c r="G3057" s="21" t="s">
        <v>816</v>
      </c>
      <c r="H3057" s="21" t="s">
        <v>95</v>
      </c>
      <c r="I3057" s="21" t="s">
        <v>60</v>
      </c>
      <c r="J3057" s="23"/>
      <c r="K3057" s="24">
        <v>3</v>
      </c>
      <c r="M3057" s="25" t="str">
        <f>IF(I3057="","",IF(I3057="인문",성적입력!$C$8,성적입력!$C$9))</f>
        <v>A</v>
      </c>
      <c r="N3057" s="26">
        <f>성적입력!$C$15</f>
        <v>3</v>
      </c>
      <c r="P3057" s="27" t="str">
        <f t="shared" si="141"/>
        <v/>
      </c>
      <c r="R3057" s="26" t="str">
        <f t="array" ref="R3057">IFERROR(IF(OR(J3057="",M3057="",F3057=""),"",IF(F3057="학생부종합",INDEX(종합배치표!$C:$Q,MATCH(J3057,종합배치표!$B:$B,0),(MATCH(M3057,{"A","B","C","D","E"},0)-1)*3+1),INDEX(교과배치표!$C:$Q,MATCH(J3057,교과배치표!$B:$B,0),(MATCH(M3057,{"A","B","C","D","E"},0)-1)*3+1))),"")</f>
        <v/>
      </c>
      <c r="S3057" s="26" t="str">
        <f t="array" ref="S3057">IFERROR(IF(OR(J3057="",M3057="",F3057=""),"",IF(F3057="학생부종합",INDEX(종합배치표!$C:$Q,MATCH(J3057,종합배치표!$B:$B,0),(MATCH(M3057,{"A","B","C","D","E"},0)-1)*3+2),INDEX(교과배치표!$C:$Q,MATCH(J3057,교과배치표!$B:$B,0),(MATCH(M3057,{"A","B","C","D","E"},0)-1)*3+2))),"")</f>
        <v/>
      </c>
      <c r="T3057" s="26" t="str">
        <f t="array" ref="T3057">IFERROR(IF(OR(J3057="",M3057="",F3057=""),"",IF(F3057="학생부종합",INDEX(종합배치표!$C:$Q,MATCH(J3057,종합배치표!$B:$B,0),(MATCH(M3057,{"A","B","C","D","E"},0)-1)*3+3),INDEX(교과배치표!$C:$Q,MATCH(J3057,교과배치표!$B:$B,0),(MATCH(M3057,{"A","B","C","D","E"},0)-1)*3+3))),"")</f>
        <v/>
      </c>
    </row>
    <row r="3058" spans="2:20" ht="14.25" customHeight="1">
      <c r="B3058" s="20">
        <v>3478</v>
      </c>
      <c r="C3058" s="21" t="s">
        <v>170</v>
      </c>
      <c r="D3058" s="21" t="s">
        <v>499</v>
      </c>
      <c r="E3058" s="21" t="s">
        <v>1234</v>
      </c>
      <c r="F3058" s="21" t="s">
        <v>24</v>
      </c>
      <c r="G3058" s="22" t="s">
        <v>1235</v>
      </c>
      <c r="H3058" s="21" t="s">
        <v>95</v>
      </c>
      <c r="I3058" s="21" t="s">
        <v>60</v>
      </c>
      <c r="J3058" s="23"/>
      <c r="K3058" s="24">
        <v>10</v>
      </c>
      <c r="M3058" s="25" t="str">
        <f>IF(I3058="","",IF(I3058="인문",성적입력!$C$8,성적입력!$C$9))</f>
        <v>A</v>
      </c>
      <c r="N3058" s="26">
        <f>성적입력!$C$15</f>
        <v>3</v>
      </c>
      <c r="P3058" s="27" t="str">
        <f t="shared" si="141"/>
        <v/>
      </c>
      <c r="R3058" s="26" t="str">
        <f t="array" ref="R3058">IFERROR(IF(OR(J3058="",M3058="",F3058=""),"",IF(F3058="학생부종합",INDEX(종합배치표!$C:$Q,MATCH(J3058,종합배치표!$B:$B,0),(MATCH(M3058,{"A","B","C","D","E"},0)-1)*3+1),INDEX(교과배치표!$C:$Q,MATCH(J3058,교과배치표!$B:$B,0),(MATCH(M3058,{"A","B","C","D","E"},0)-1)*3+1))),"")</f>
        <v/>
      </c>
      <c r="S3058" s="26" t="str">
        <f t="array" ref="S3058">IFERROR(IF(OR(J3058="",M3058="",F3058=""),"",IF(F3058="학생부종합",INDEX(종합배치표!$C:$Q,MATCH(J3058,종합배치표!$B:$B,0),(MATCH(M3058,{"A","B","C","D","E"},0)-1)*3+2),INDEX(교과배치표!$C:$Q,MATCH(J3058,교과배치표!$B:$B,0),(MATCH(M3058,{"A","B","C","D","E"},0)-1)*3+2))),"")</f>
        <v/>
      </c>
      <c r="T3058" s="26" t="str">
        <f t="array" ref="T3058">IFERROR(IF(OR(J3058="",M3058="",F3058=""),"",IF(F3058="학생부종합",INDEX(종합배치표!$C:$Q,MATCH(J3058,종합배치표!$B:$B,0),(MATCH(M3058,{"A","B","C","D","E"},0)-1)*3+3),INDEX(교과배치표!$C:$Q,MATCH(J3058,교과배치표!$B:$B,0),(MATCH(M3058,{"A","B","C","D","E"},0)-1)*3+3))),"")</f>
        <v/>
      </c>
    </row>
    <row r="3059" spans="2:20" ht="14.25" customHeight="1">
      <c r="B3059" s="20">
        <v>3479</v>
      </c>
      <c r="C3059" s="21" t="s">
        <v>170</v>
      </c>
      <c r="D3059" s="21" t="s">
        <v>499</v>
      </c>
      <c r="E3059" s="21" t="s">
        <v>1234</v>
      </c>
      <c r="F3059" s="21" t="s">
        <v>68</v>
      </c>
      <c r="G3059" s="21" t="s">
        <v>816</v>
      </c>
      <c r="H3059" s="21" t="s">
        <v>212</v>
      </c>
      <c r="I3059" s="21" t="s">
        <v>27</v>
      </c>
      <c r="J3059" s="23"/>
      <c r="K3059" s="24">
        <v>7</v>
      </c>
      <c r="M3059" s="25" t="str">
        <f>IF(I3059="","",IF(I3059="인문",성적입력!$C$8,성적입력!$C$9))</f>
        <v>A</v>
      </c>
      <c r="N3059" s="26">
        <f>성적입력!$C$15</f>
        <v>3</v>
      </c>
      <c r="P3059" s="27" t="str">
        <f t="shared" si="141"/>
        <v/>
      </c>
      <c r="R3059" s="26" t="str">
        <f t="array" ref="R3059">IFERROR(IF(OR(J3059="",M3059="",F3059=""),"",IF(F3059="학생부종합",INDEX(종합배치표!$C:$Q,MATCH(J3059,종합배치표!$B:$B,0),(MATCH(M3059,{"A","B","C","D","E"},0)-1)*3+1),INDEX(교과배치표!$C:$Q,MATCH(J3059,교과배치표!$B:$B,0),(MATCH(M3059,{"A","B","C","D","E"},0)-1)*3+1))),"")</f>
        <v/>
      </c>
      <c r="S3059" s="26" t="str">
        <f t="array" ref="S3059">IFERROR(IF(OR(J3059="",M3059="",F3059=""),"",IF(F3059="학생부종합",INDEX(종합배치표!$C:$Q,MATCH(J3059,종합배치표!$B:$B,0),(MATCH(M3059,{"A","B","C","D","E"},0)-1)*3+2),INDEX(교과배치표!$C:$Q,MATCH(J3059,교과배치표!$B:$B,0),(MATCH(M3059,{"A","B","C","D","E"},0)-1)*3+2))),"")</f>
        <v/>
      </c>
      <c r="T3059" s="26" t="str">
        <f t="array" ref="T3059">IFERROR(IF(OR(J3059="",M3059="",F3059=""),"",IF(F3059="학생부종합",INDEX(종합배치표!$C:$Q,MATCH(J3059,종합배치표!$B:$B,0),(MATCH(M3059,{"A","B","C","D","E"},0)-1)*3+3),INDEX(교과배치표!$C:$Q,MATCH(J3059,교과배치표!$B:$B,0),(MATCH(M3059,{"A","B","C","D","E"},0)-1)*3+3))),"")</f>
        <v/>
      </c>
    </row>
    <row r="3060" spans="2:20" ht="14.25" customHeight="1">
      <c r="B3060" s="20">
        <v>3481</v>
      </c>
      <c r="C3060" s="21" t="s">
        <v>170</v>
      </c>
      <c r="D3060" s="21" t="s">
        <v>499</v>
      </c>
      <c r="E3060" s="21" t="s">
        <v>1234</v>
      </c>
      <c r="F3060" s="21" t="s">
        <v>24</v>
      </c>
      <c r="G3060" s="22" t="s">
        <v>1235</v>
      </c>
      <c r="H3060" s="21" t="s">
        <v>212</v>
      </c>
      <c r="I3060" s="21" t="s">
        <v>27</v>
      </c>
      <c r="J3060" s="23"/>
      <c r="K3060" s="24">
        <v>14</v>
      </c>
      <c r="M3060" s="25" t="str">
        <f>IF(I3060="","",IF(I3060="인문",성적입력!$C$8,성적입력!$C$9))</f>
        <v>A</v>
      </c>
      <c r="N3060" s="26">
        <f>성적입력!$C$15</f>
        <v>3</v>
      </c>
      <c r="P3060" s="27" t="str">
        <f t="shared" si="141"/>
        <v/>
      </c>
      <c r="R3060" s="26" t="str">
        <f t="array" ref="R3060">IFERROR(IF(OR(J3060="",M3060="",F3060=""),"",IF(F3060="학생부종합",INDEX(종합배치표!$C:$Q,MATCH(J3060,종합배치표!$B:$B,0),(MATCH(M3060,{"A","B","C","D","E"},0)-1)*3+1),INDEX(교과배치표!$C:$Q,MATCH(J3060,교과배치표!$B:$B,0),(MATCH(M3060,{"A","B","C","D","E"},0)-1)*3+1))),"")</f>
        <v/>
      </c>
      <c r="S3060" s="26" t="str">
        <f t="array" ref="S3060">IFERROR(IF(OR(J3060="",M3060="",F3060=""),"",IF(F3060="학생부종합",INDEX(종합배치표!$C:$Q,MATCH(J3060,종합배치표!$B:$B,0),(MATCH(M3060,{"A","B","C","D","E"},0)-1)*3+2),INDEX(교과배치표!$C:$Q,MATCH(J3060,교과배치표!$B:$B,0),(MATCH(M3060,{"A","B","C","D","E"},0)-1)*3+2))),"")</f>
        <v/>
      </c>
      <c r="T3060" s="26" t="str">
        <f t="array" ref="T3060">IFERROR(IF(OR(J3060="",M3060="",F3060=""),"",IF(F3060="학생부종합",INDEX(종합배치표!$C:$Q,MATCH(J3060,종합배치표!$B:$B,0),(MATCH(M3060,{"A","B","C","D","E"},0)-1)*3+3),INDEX(교과배치표!$C:$Q,MATCH(J3060,교과배치표!$B:$B,0),(MATCH(M3060,{"A","B","C","D","E"},0)-1)*3+3))),"")</f>
        <v/>
      </c>
    </row>
    <row r="3061" spans="2:20" ht="14.25" customHeight="1">
      <c r="B3061" s="20">
        <v>3482</v>
      </c>
      <c r="C3061" s="21" t="s">
        <v>170</v>
      </c>
      <c r="D3061" s="21" t="s">
        <v>499</v>
      </c>
      <c r="E3061" s="21" t="s">
        <v>1234</v>
      </c>
      <c r="F3061" s="21" t="s">
        <v>24</v>
      </c>
      <c r="G3061" s="22" t="s">
        <v>1235</v>
      </c>
      <c r="H3061" s="21" t="s">
        <v>428</v>
      </c>
      <c r="I3061" s="21" t="s">
        <v>429</v>
      </c>
      <c r="J3061" s="23"/>
      <c r="K3061" s="24">
        <v>15</v>
      </c>
      <c r="M3061" s="25" t="str">
        <f>IF(I3061="","",IF(I3061="인문",성적입력!$C$8,성적입력!$C$9))</f>
        <v>A</v>
      </c>
      <c r="N3061" s="26">
        <f>성적입력!$C$15</f>
        <v>3</v>
      </c>
      <c r="P3061" s="27" t="str">
        <f t="shared" si="141"/>
        <v/>
      </c>
      <c r="R3061" s="26" t="str">
        <f t="array" ref="R3061">IFERROR(IF(OR(J3061="",M3061="",F3061=""),"",IF(F3061="학생부종합",INDEX(종합배치표!$C:$Q,MATCH(J3061,종합배치표!$B:$B,0),(MATCH(M3061,{"A","B","C","D","E"},0)-1)*3+1),INDEX(교과배치표!$C:$Q,MATCH(J3061,교과배치표!$B:$B,0),(MATCH(M3061,{"A","B","C","D","E"},0)-1)*3+1))),"")</f>
        <v/>
      </c>
      <c r="S3061" s="26" t="str">
        <f t="array" ref="S3061">IFERROR(IF(OR(J3061="",M3061="",F3061=""),"",IF(F3061="학생부종합",INDEX(종합배치표!$C:$Q,MATCH(J3061,종합배치표!$B:$B,0),(MATCH(M3061,{"A","B","C","D","E"},0)-1)*3+2),INDEX(교과배치표!$C:$Q,MATCH(J3061,교과배치표!$B:$B,0),(MATCH(M3061,{"A","B","C","D","E"},0)-1)*3+2))),"")</f>
        <v/>
      </c>
      <c r="T3061" s="26" t="str">
        <f t="array" ref="T3061">IFERROR(IF(OR(J3061="",M3061="",F3061=""),"",IF(F3061="학생부종합",INDEX(종합배치표!$C:$Q,MATCH(J3061,종합배치표!$B:$B,0),(MATCH(M3061,{"A","B","C","D","E"},0)-1)*3+3),INDEX(교과배치표!$C:$Q,MATCH(J3061,교과배치표!$B:$B,0),(MATCH(M3061,{"A","B","C","D","E"},0)-1)*3+3))),"")</f>
        <v/>
      </c>
    </row>
    <row r="3062" spans="2:20" ht="14.25" customHeight="1">
      <c r="B3062" s="20">
        <v>3483</v>
      </c>
      <c r="C3062" s="21" t="s">
        <v>170</v>
      </c>
      <c r="D3062" s="21" t="s">
        <v>499</v>
      </c>
      <c r="E3062" s="21" t="s">
        <v>1234</v>
      </c>
      <c r="F3062" s="21" t="s">
        <v>24</v>
      </c>
      <c r="G3062" s="22" t="s">
        <v>1235</v>
      </c>
      <c r="H3062" s="21" t="s">
        <v>428</v>
      </c>
      <c r="I3062" s="21" t="s">
        <v>60</v>
      </c>
      <c r="J3062" s="23"/>
      <c r="K3062" s="24">
        <v>15</v>
      </c>
      <c r="M3062" s="25" t="str">
        <f>IF(I3062="","",IF(I3062="인문",성적입력!$C$8,성적입력!$C$9))</f>
        <v>A</v>
      </c>
      <c r="N3062" s="26">
        <f>성적입력!$C$15</f>
        <v>3</v>
      </c>
      <c r="P3062" s="27" t="str">
        <f t="shared" si="141"/>
        <v/>
      </c>
      <c r="R3062" s="26" t="str">
        <f t="array" ref="R3062">IFERROR(IF(OR(J3062="",M3062="",F3062=""),"",IF(F3062="학생부종합",INDEX(종합배치표!$C:$Q,MATCH(J3062,종합배치표!$B:$B,0),(MATCH(M3062,{"A","B","C","D","E"},0)-1)*3+1),INDEX(교과배치표!$C:$Q,MATCH(J3062,교과배치표!$B:$B,0),(MATCH(M3062,{"A","B","C","D","E"},0)-1)*3+1))),"")</f>
        <v/>
      </c>
      <c r="S3062" s="26" t="str">
        <f t="array" ref="S3062">IFERROR(IF(OR(J3062="",M3062="",F3062=""),"",IF(F3062="학생부종합",INDEX(종합배치표!$C:$Q,MATCH(J3062,종합배치표!$B:$B,0),(MATCH(M3062,{"A","B","C","D","E"},0)-1)*3+2),INDEX(교과배치표!$C:$Q,MATCH(J3062,교과배치표!$B:$B,0),(MATCH(M3062,{"A","B","C","D","E"},0)-1)*3+2))),"")</f>
        <v/>
      </c>
      <c r="T3062" s="26" t="str">
        <f t="array" ref="T3062">IFERROR(IF(OR(J3062="",M3062="",F3062=""),"",IF(F3062="학생부종합",INDEX(종합배치표!$C:$Q,MATCH(J3062,종합배치표!$B:$B,0),(MATCH(M3062,{"A","B","C","D","E"},0)-1)*3+3),INDEX(교과배치표!$C:$Q,MATCH(J3062,교과배치표!$B:$B,0),(MATCH(M3062,{"A","B","C","D","E"},0)-1)*3+3))),"")</f>
        <v/>
      </c>
    </row>
    <row r="3063" spans="2:20" ht="14.25" customHeight="1">
      <c r="B3063" s="20">
        <v>3484</v>
      </c>
      <c r="C3063" s="21" t="s">
        <v>170</v>
      </c>
      <c r="D3063" s="21" t="s">
        <v>499</v>
      </c>
      <c r="E3063" s="21" t="s">
        <v>1234</v>
      </c>
      <c r="F3063" s="21" t="s">
        <v>68</v>
      </c>
      <c r="G3063" s="21" t="s">
        <v>816</v>
      </c>
      <c r="H3063" s="21" t="s">
        <v>53</v>
      </c>
      <c r="I3063" s="21" t="s">
        <v>27</v>
      </c>
      <c r="J3063" s="23"/>
      <c r="K3063" s="24">
        <v>9</v>
      </c>
      <c r="M3063" s="25" t="str">
        <f>IF(I3063="","",IF(I3063="인문",성적입력!$C$8,성적입력!$C$9))</f>
        <v>A</v>
      </c>
      <c r="N3063" s="26">
        <f>성적입력!$C$15</f>
        <v>3</v>
      </c>
      <c r="P3063" s="27" t="str">
        <f t="shared" si="141"/>
        <v/>
      </c>
      <c r="R3063" s="26" t="str">
        <f t="array" ref="R3063">IFERROR(IF(OR(J3063="",M3063="",F3063=""),"",IF(F3063="학생부종합",INDEX(종합배치표!$C:$Q,MATCH(J3063,종합배치표!$B:$B,0),(MATCH(M3063,{"A","B","C","D","E"},0)-1)*3+1),INDEX(교과배치표!$C:$Q,MATCH(J3063,교과배치표!$B:$B,0),(MATCH(M3063,{"A","B","C","D","E"},0)-1)*3+1))),"")</f>
        <v/>
      </c>
      <c r="S3063" s="26" t="str">
        <f t="array" ref="S3063">IFERROR(IF(OR(J3063="",M3063="",F3063=""),"",IF(F3063="학생부종합",INDEX(종합배치표!$C:$Q,MATCH(J3063,종합배치표!$B:$B,0),(MATCH(M3063,{"A","B","C","D","E"},0)-1)*3+2),INDEX(교과배치표!$C:$Q,MATCH(J3063,교과배치표!$B:$B,0),(MATCH(M3063,{"A","B","C","D","E"},0)-1)*3+2))),"")</f>
        <v/>
      </c>
      <c r="T3063" s="26" t="str">
        <f t="array" ref="T3063">IFERROR(IF(OR(J3063="",M3063="",F3063=""),"",IF(F3063="학생부종합",INDEX(종합배치표!$C:$Q,MATCH(J3063,종합배치표!$B:$B,0),(MATCH(M3063,{"A","B","C","D","E"},0)-1)*3+3),INDEX(교과배치표!$C:$Q,MATCH(J3063,교과배치표!$B:$B,0),(MATCH(M3063,{"A","B","C","D","E"},0)-1)*3+3))),"")</f>
        <v/>
      </c>
    </row>
    <row r="3064" spans="2:20" ht="14.25" customHeight="1">
      <c r="B3064" s="20">
        <v>3486</v>
      </c>
      <c r="C3064" s="21" t="s">
        <v>170</v>
      </c>
      <c r="D3064" s="21" t="s">
        <v>499</v>
      </c>
      <c r="E3064" s="21" t="s">
        <v>1234</v>
      </c>
      <c r="F3064" s="21" t="s">
        <v>24</v>
      </c>
      <c r="G3064" s="22" t="s">
        <v>1235</v>
      </c>
      <c r="H3064" s="21" t="s">
        <v>53</v>
      </c>
      <c r="I3064" s="21" t="s">
        <v>27</v>
      </c>
      <c r="J3064" s="23"/>
      <c r="K3064" s="24">
        <v>25</v>
      </c>
      <c r="M3064" s="25" t="str">
        <f>IF(I3064="","",IF(I3064="인문",성적입력!$C$8,성적입력!$C$9))</f>
        <v>A</v>
      </c>
      <c r="N3064" s="26">
        <f>성적입력!$C$15</f>
        <v>3</v>
      </c>
      <c r="P3064" s="27" t="str">
        <f t="shared" si="141"/>
        <v/>
      </c>
      <c r="R3064" s="26" t="str">
        <f t="array" ref="R3064">IFERROR(IF(OR(J3064="",M3064="",F3064=""),"",IF(F3064="학생부종합",INDEX(종합배치표!$C:$Q,MATCH(J3064,종합배치표!$B:$B,0),(MATCH(M3064,{"A","B","C","D","E"},0)-1)*3+1),INDEX(교과배치표!$C:$Q,MATCH(J3064,교과배치표!$B:$B,0),(MATCH(M3064,{"A","B","C","D","E"},0)-1)*3+1))),"")</f>
        <v/>
      </c>
      <c r="S3064" s="26" t="str">
        <f t="array" ref="S3064">IFERROR(IF(OR(J3064="",M3064="",F3064=""),"",IF(F3064="학생부종합",INDEX(종합배치표!$C:$Q,MATCH(J3064,종합배치표!$B:$B,0),(MATCH(M3064,{"A","B","C","D","E"},0)-1)*3+2),INDEX(교과배치표!$C:$Q,MATCH(J3064,교과배치표!$B:$B,0),(MATCH(M3064,{"A","B","C","D","E"},0)-1)*3+2))),"")</f>
        <v/>
      </c>
      <c r="T3064" s="26" t="str">
        <f t="array" ref="T3064">IFERROR(IF(OR(J3064="",M3064="",F3064=""),"",IF(F3064="학생부종합",INDEX(종합배치표!$C:$Q,MATCH(J3064,종합배치표!$B:$B,0),(MATCH(M3064,{"A","B","C","D","E"},0)-1)*3+3),INDEX(교과배치표!$C:$Q,MATCH(J3064,교과배치표!$B:$B,0),(MATCH(M3064,{"A","B","C","D","E"},0)-1)*3+3))),"")</f>
        <v/>
      </c>
    </row>
    <row r="3065" spans="2:20" ht="14.25" customHeight="1">
      <c r="B3065" s="20">
        <v>3487</v>
      </c>
      <c r="C3065" s="21" t="s">
        <v>170</v>
      </c>
      <c r="D3065" s="21" t="s">
        <v>499</v>
      </c>
      <c r="E3065" s="21" t="s">
        <v>1234</v>
      </c>
      <c r="F3065" s="21" t="s">
        <v>68</v>
      </c>
      <c r="G3065" s="21" t="s">
        <v>816</v>
      </c>
      <c r="H3065" s="21" t="s">
        <v>654</v>
      </c>
      <c r="I3065" s="21" t="s">
        <v>60</v>
      </c>
      <c r="J3065" s="23"/>
      <c r="K3065" s="24">
        <v>6</v>
      </c>
      <c r="M3065" s="25" t="str">
        <f>IF(I3065="","",IF(I3065="인문",성적입력!$C$8,성적입력!$C$9))</f>
        <v>A</v>
      </c>
      <c r="N3065" s="26">
        <f>성적입력!$C$15</f>
        <v>3</v>
      </c>
      <c r="P3065" s="27" t="str">
        <f t="shared" si="141"/>
        <v/>
      </c>
      <c r="R3065" s="26" t="str">
        <f t="array" ref="R3065">IFERROR(IF(OR(J3065="",M3065="",F3065=""),"",IF(F3065="학생부종합",INDEX(종합배치표!$C:$Q,MATCH(J3065,종합배치표!$B:$B,0),(MATCH(M3065,{"A","B","C","D","E"},0)-1)*3+1),INDEX(교과배치표!$C:$Q,MATCH(J3065,교과배치표!$B:$B,0),(MATCH(M3065,{"A","B","C","D","E"},0)-1)*3+1))),"")</f>
        <v/>
      </c>
      <c r="S3065" s="26" t="str">
        <f t="array" ref="S3065">IFERROR(IF(OR(J3065="",M3065="",F3065=""),"",IF(F3065="학생부종합",INDEX(종합배치표!$C:$Q,MATCH(J3065,종합배치표!$B:$B,0),(MATCH(M3065,{"A","B","C","D","E"},0)-1)*3+2),INDEX(교과배치표!$C:$Q,MATCH(J3065,교과배치표!$B:$B,0),(MATCH(M3065,{"A","B","C","D","E"},0)-1)*3+2))),"")</f>
        <v/>
      </c>
      <c r="T3065" s="26" t="str">
        <f t="array" ref="T3065">IFERROR(IF(OR(J3065="",M3065="",F3065=""),"",IF(F3065="학생부종합",INDEX(종합배치표!$C:$Q,MATCH(J3065,종합배치표!$B:$B,0),(MATCH(M3065,{"A","B","C","D","E"},0)-1)*3+3),INDEX(교과배치표!$C:$Q,MATCH(J3065,교과배치표!$B:$B,0),(MATCH(M3065,{"A","B","C","D","E"},0)-1)*3+3))),"")</f>
        <v/>
      </c>
    </row>
    <row r="3066" spans="2:20" ht="14.25" customHeight="1">
      <c r="B3066" s="20">
        <v>3488</v>
      </c>
      <c r="C3066" s="21" t="s">
        <v>170</v>
      </c>
      <c r="D3066" s="21" t="s">
        <v>499</v>
      </c>
      <c r="E3066" s="21" t="s">
        <v>1234</v>
      </c>
      <c r="F3066" s="21" t="s">
        <v>24</v>
      </c>
      <c r="G3066" s="21" t="s">
        <v>1242</v>
      </c>
      <c r="H3066" s="21" t="s">
        <v>654</v>
      </c>
      <c r="I3066" s="21" t="s">
        <v>60</v>
      </c>
      <c r="J3066" s="23"/>
      <c r="K3066" s="24">
        <v>17</v>
      </c>
      <c r="M3066" s="25" t="str">
        <f>IF(I3066="","",IF(I3066="인문",성적입력!$C$8,성적입력!$C$9))</f>
        <v>A</v>
      </c>
      <c r="N3066" s="26">
        <f>성적입력!$C$15</f>
        <v>3</v>
      </c>
      <c r="P3066" s="27" t="str">
        <f t="shared" si="141"/>
        <v/>
      </c>
      <c r="R3066" s="26" t="str">
        <f t="array" ref="R3066">IFERROR(IF(OR(J3066="",M3066="",F3066=""),"",IF(F3066="학생부종합",INDEX(종합배치표!$C:$Q,MATCH(J3066,종합배치표!$B:$B,0),(MATCH(M3066,{"A","B","C","D","E"},0)-1)*3+1),INDEX(교과배치표!$C:$Q,MATCH(J3066,교과배치표!$B:$B,0),(MATCH(M3066,{"A","B","C","D","E"},0)-1)*3+1))),"")</f>
        <v/>
      </c>
      <c r="S3066" s="26" t="str">
        <f t="array" ref="S3066">IFERROR(IF(OR(J3066="",M3066="",F3066=""),"",IF(F3066="학생부종합",INDEX(종합배치표!$C:$Q,MATCH(J3066,종합배치표!$B:$B,0),(MATCH(M3066,{"A","B","C","D","E"},0)-1)*3+2),INDEX(교과배치표!$C:$Q,MATCH(J3066,교과배치표!$B:$B,0),(MATCH(M3066,{"A","B","C","D","E"},0)-1)*3+2))),"")</f>
        <v/>
      </c>
      <c r="T3066" s="26" t="str">
        <f t="array" ref="T3066">IFERROR(IF(OR(J3066="",M3066="",F3066=""),"",IF(F3066="학생부종합",INDEX(종합배치표!$C:$Q,MATCH(J3066,종합배치표!$B:$B,0),(MATCH(M3066,{"A","B","C","D","E"},0)-1)*3+3),INDEX(교과배치표!$C:$Q,MATCH(J3066,교과배치표!$B:$B,0),(MATCH(M3066,{"A","B","C","D","E"},0)-1)*3+3))),"")</f>
        <v/>
      </c>
    </row>
    <row r="3067" spans="2:20" ht="14.25" customHeight="1">
      <c r="B3067" s="20">
        <v>3489</v>
      </c>
      <c r="C3067" s="21" t="s">
        <v>170</v>
      </c>
      <c r="D3067" s="21" t="s">
        <v>499</v>
      </c>
      <c r="E3067" s="21" t="s">
        <v>1234</v>
      </c>
      <c r="F3067" s="21" t="s">
        <v>68</v>
      </c>
      <c r="G3067" s="21" t="s">
        <v>816</v>
      </c>
      <c r="H3067" s="21" t="s">
        <v>498</v>
      </c>
      <c r="I3067" s="21" t="s">
        <v>429</v>
      </c>
      <c r="J3067" s="23"/>
      <c r="K3067" s="24">
        <v>3</v>
      </c>
      <c r="M3067" s="25" t="str">
        <f>IF(I3067="","",IF(I3067="인문",성적입력!$C$8,성적입력!$C$9))</f>
        <v>A</v>
      </c>
      <c r="N3067" s="26">
        <f>성적입력!$C$15</f>
        <v>3</v>
      </c>
      <c r="P3067" s="27" t="str">
        <f t="shared" si="141"/>
        <v/>
      </c>
      <c r="R3067" s="26" t="str">
        <f t="array" ref="R3067">IFERROR(IF(OR(J3067="",M3067="",F3067=""),"",IF(F3067="학생부종합",INDEX(종합배치표!$C:$Q,MATCH(J3067,종합배치표!$B:$B,0),(MATCH(M3067,{"A","B","C","D","E"},0)-1)*3+1),INDEX(교과배치표!$C:$Q,MATCH(J3067,교과배치표!$B:$B,0),(MATCH(M3067,{"A","B","C","D","E"},0)-1)*3+1))),"")</f>
        <v/>
      </c>
      <c r="S3067" s="26" t="str">
        <f t="array" ref="S3067">IFERROR(IF(OR(J3067="",M3067="",F3067=""),"",IF(F3067="학생부종합",INDEX(종합배치표!$C:$Q,MATCH(J3067,종합배치표!$B:$B,0),(MATCH(M3067,{"A","B","C","D","E"},0)-1)*3+2),INDEX(교과배치표!$C:$Q,MATCH(J3067,교과배치표!$B:$B,0),(MATCH(M3067,{"A","B","C","D","E"},0)-1)*3+2))),"")</f>
        <v/>
      </c>
      <c r="T3067" s="26" t="str">
        <f t="array" ref="T3067">IFERROR(IF(OR(J3067="",M3067="",F3067=""),"",IF(F3067="학생부종합",INDEX(종합배치표!$C:$Q,MATCH(J3067,종합배치표!$B:$B,0),(MATCH(M3067,{"A","B","C","D","E"},0)-1)*3+3),INDEX(교과배치표!$C:$Q,MATCH(J3067,교과배치표!$B:$B,0),(MATCH(M3067,{"A","B","C","D","E"},0)-1)*3+3))),"")</f>
        <v/>
      </c>
    </row>
    <row r="3068" spans="2:20" ht="14.25" customHeight="1">
      <c r="B3068" s="20">
        <v>3490</v>
      </c>
      <c r="C3068" s="21" t="s">
        <v>170</v>
      </c>
      <c r="D3068" s="21" t="s">
        <v>499</v>
      </c>
      <c r="E3068" s="21" t="s">
        <v>1234</v>
      </c>
      <c r="F3068" s="21" t="s">
        <v>68</v>
      </c>
      <c r="G3068" s="21" t="s">
        <v>816</v>
      </c>
      <c r="H3068" s="21" t="s">
        <v>498</v>
      </c>
      <c r="I3068" s="21" t="s">
        <v>60</v>
      </c>
      <c r="J3068" s="23"/>
      <c r="K3068" s="24">
        <v>3</v>
      </c>
      <c r="M3068" s="25" t="str">
        <f>IF(I3068="","",IF(I3068="인문",성적입력!$C$8,성적입력!$C$9))</f>
        <v>A</v>
      </c>
      <c r="N3068" s="26">
        <f>성적입력!$C$15</f>
        <v>3</v>
      </c>
      <c r="P3068" s="27" t="str">
        <f t="shared" si="141"/>
        <v/>
      </c>
      <c r="R3068" s="26" t="str">
        <f t="array" ref="R3068">IFERROR(IF(OR(J3068="",M3068="",F3068=""),"",IF(F3068="학생부종합",INDEX(종합배치표!$C:$Q,MATCH(J3068,종합배치표!$B:$B,0),(MATCH(M3068,{"A","B","C","D","E"},0)-1)*3+1),INDEX(교과배치표!$C:$Q,MATCH(J3068,교과배치표!$B:$B,0),(MATCH(M3068,{"A","B","C","D","E"},0)-1)*3+1))),"")</f>
        <v/>
      </c>
      <c r="S3068" s="26" t="str">
        <f t="array" ref="S3068">IFERROR(IF(OR(J3068="",M3068="",F3068=""),"",IF(F3068="학생부종합",INDEX(종합배치표!$C:$Q,MATCH(J3068,종합배치표!$B:$B,0),(MATCH(M3068,{"A","B","C","D","E"},0)-1)*3+2),INDEX(교과배치표!$C:$Q,MATCH(J3068,교과배치표!$B:$B,0),(MATCH(M3068,{"A","B","C","D","E"},0)-1)*3+2))),"")</f>
        <v/>
      </c>
      <c r="T3068" s="26" t="str">
        <f t="array" ref="T3068">IFERROR(IF(OR(J3068="",M3068="",F3068=""),"",IF(F3068="학생부종합",INDEX(종합배치표!$C:$Q,MATCH(J3068,종합배치표!$B:$B,0),(MATCH(M3068,{"A","B","C","D","E"},0)-1)*3+3),INDEX(교과배치표!$C:$Q,MATCH(J3068,교과배치표!$B:$B,0),(MATCH(M3068,{"A","B","C","D","E"},0)-1)*3+3))),"")</f>
        <v/>
      </c>
    </row>
    <row r="3069" spans="2:20" ht="14.25" customHeight="1">
      <c r="B3069" s="20">
        <v>3491</v>
      </c>
      <c r="C3069" s="21" t="s">
        <v>170</v>
      </c>
      <c r="D3069" s="21" t="s">
        <v>499</v>
      </c>
      <c r="E3069" s="21" t="s">
        <v>1234</v>
      </c>
      <c r="F3069" s="21" t="s">
        <v>24</v>
      </c>
      <c r="G3069" s="22" t="s">
        <v>1235</v>
      </c>
      <c r="H3069" s="21" t="s">
        <v>498</v>
      </c>
      <c r="I3069" s="21" t="s">
        <v>429</v>
      </c>
      <c r="J3069" s="23"/>
      <c r="K3069" s="24">
        <v>17</v>
      </c>
      <c r="M3069" s="25" t="str">
        <f>IF(I3069="","",IF(I3069="인문",성적입력!$C$8,성적입력!$C$9))</f>
        <v>A</v>
      </c>
      <c r="N3069" s="26">
        <f>성적입력!$C$15</f>
        <v>3</v>
      </c>
      <c r="P3069" s="27" t="str">
        <f t="shared" si="141"/>
        <v/>
      </c>
      <c r="R3069" s="26" t="str">
        <f t="array" ref="R3069">IFERROR(IF(OR(J3069="",M3069="",F3069=""),"",IF(F3069="학생부종합",INDEX(종합배치표!$C:$Q,MATCH(J3069,종합배치표!$B:$B,0),(MATCH(M3069,{"A","B","C","D","E"},0)-1)*3+1),INDEX(교과배치표!$C:$Q,MATCH(J3069,교과배치표!$B:$B,0),(MATCH(M3069,{"A","B","C","D","E"},0)-1)*3+1))),"")</f>
        <v/>
      </c>
      <c r="S3069" s="26" t="str">
        <f t="array" ref="S3069">IFERROR(IF(OR(J3069="",M3069="",F3069=""),"",IF(F3069="학생부종합",INDEX(종합배치표!$C:$Q,MATCH(J3069,종합배치표!$B:$B,0),(MATCH(M3069,{"A","B","C","D","E"},0)-1)*3+2),INDEX(교과배치표!$C:$Q,MATCH(J3069,교과배치표!$B:$B,0),(MATCH(M3069,{"A","B","C","D","E"},0)-1)*3+2))),"")</f>
        <v/>
      </c>
      <c r="T3069" s="26" t="str">
        <f t="array" ref="T3069">IFERROR(IF(OR(J3069="",M3069="",F3069=""),"",IF(F3069="학생부종합",INDEX(종합배치표!$C:$Q,MATCH(J3069,종합배치표!$B:$B,0),(MATCH(M3069,{"A","B","C","D","E"},0)-1)*3+3),INDEX(교과배치표!$C:$Q,MATCH(J3069,교과배치표!$B:$B,0),(MATCH(M3069,{"A","B","C","D","E"},0)-1)*3+3))),"")</f>
        <v/>
      </c>
    </row>
    <row r="3070" spans="2:20" ht="14.25" customHeight="1">
      <c r="B3070" s="20">
        <v>3492</v>
      </c>
      <c r="C3070" s="21" t="s">
        <v>170</v>
      </c>
      <c r="D3070" s="21" t="s">
        <v>499</v>
      </c>
      <c r="E3070" s="21" t="s">
        <v>1234</v>
      </c>
      <c r="F3070" s="21" t="s">
        <v>24</v>
      </c>
      <c r="G3070" s="22" t="s">
        <v>1235</v>
      </c>
      <c r="H3070" s="21" t="s">
        <v>498</v>
      </c>
      <c r="I3070" s="21" t="s">
        <v>60</v>
      </c>
      <c r="J3070" s="23"/>
      <c r="K3070" s="24">
        <v>17</v>
      </c>
      <c r="M3070" s="25" t="str">
        <f>IF(I3070="","",IF(I3070="인문",성적입력!$C$8,성적입력!$C$9))</f>
        <v>A</v>
      </c>
      <c r="N3070" s="26">
        <f>성적입력!$C$15</f>
        <v>3</v>
      </c>
      <c r="P3070" s="27" t="str">
        <f t="shared" si="141"/>
        <v/>
      </c>
      <c r="R3070" s="26" t="str">
        <f t="array" ref="R3070">IFERROR(IF(OR(J3070="",M3070="",F3070=""),"",IF(F3070="학생부종합",INDEX(종합배치표!$C:$Q,MATCH(J3070,종합배치표!$B:$B,0),(MATCH(M3070,{"A","B","C","D","E"},0)-1)*3+1),INDEX(교과배치표!$C:$Q,MATCH(J3070,교과배치표!$B:$B,0),(MATCH(M3070,{"A","B","C","D","E"},0)-1)*3+1))),"")</f>
        <v/>
      </c>
      <c r="S3070" s="26" t="str">
        <f t="array" ref="S3070">IFERROR(IF(OR(J3070="",M3070="",F3070=""),"",IF(F3070="학생부종합",INDEX(종합배치표!$C:$Q,MATCH(J3070,종합배치표!$B:$B,0),(MATCH(M3070,{"A","B","C","D","E"},0)-1)*3+2),INDEX(교과배치표!$C:$Q,MATCH(J3070,교과배치표!$B:$B,0),(MATCH(M3070,{"A","B","C","D","E"},0)-1)*3+2))),"")</f>
        <v/>
      </c>
      <c r="T3070" s="26" t="str">
        <f t="array" ref="T3070">IFERROR(IF(OR(J3070="",M3070="",F3070=""),"",IF(F3070="학생부종합",INDEX(종합배치표!$C:$Q,MATCH(J3070,종합배치표!$B:$B,0),(MATCH(M3070,{"A","B","C","D","E"},0)-1)*3+3),INDEX(교과배치표!$C:$Q,MATCH(J3070,교과배치표!$B:$B,0),(MATCH(M3070,{"A","B","C","D","E"},0)-1)*3+3))),"")</f>
        <v/>
      </c>
    </row>
    <row r="3071" spans="2:20" ht="14.25" customHeight="1">
      <c r="B3071" s="20">
        <v>3493</v>
      </c>
      <c r="C3071" s="21" t="s">
        <v>170</v>
      </c>
      <c r="D3071" s="21" t="s">
        <v>499</v>
      </c>
      <c r="E3071" s="21" t="s">
        <v>1234</v>
      </c>
      <c r="F3071" s="21" t="s">
        <v>68</v>
      </c>
      <c r="G3071" s="21" t="s">
        <v>816</v>
      </c>
      <c r="H3071" s="21" t="s">
        <v>1058</v>
      </c>
      <c r="I3071" s="21" t="s">
        <v>27</v>
      </c>
      <c r="J3071" s="23"/>
      <c r="K3071" s="24">
        <v>5</v>
      </c>
      <c r="M3071" s="25" t="str">
        <f>IF(I3071="","",IF(I3071="인문",성적입력!$C$8,성적입력!$C$9))</f>
        <v>A</v>
      </c>
      <c r="N3071" s="26">
        <f>성적입력!$C$15</f>
        <v>3</v>
      </c>
      <c r="P3071" s="27" t="str">
        <f t="shared" si="141"/>
        <v/>
      </c>
      <c r="R3071" s="26" t="str">
        <f t="array" ref="R3071">IFERROR(IF(OR(J3071="",M3071="",F3071=""),"",IF(F3071="학생부종합",INDEX(종합배치표!$C:$Q,MATCH(J3071,종합배치표!$B:$B,0),(MATCH(M3071,{"A","B","C","D","E"},0)-1)*3+1),INDEX(교과배치표!$C:$Q,MATCH(J3071,교과배치표!$B:$B,0),(MATCH(M3071,{"A","B","C","D","E"},0)-1)*3+1))),"")</f>
        <v/>
      </c>
      <c r="S3071" s="26" t="str">
        <f t="array" ref="S3071">IFERROR(IF(OR(J3071="",M3071="",F3071=""),"",IF(F3071="학생부종합",INDEX(종합배치표!$C:$Q,MATCH(J3071,종합배치표!$B:$B,0),(MATCH(M3071,{"A","B","C","D","E"},0)-1)*3+2),INDEX(교과배치표!$C:$Q,MATCH(J3071,교과배치표!$B:$B,0),(MATCH(M3071,{"A","B","C","D","E"},0)-1)*3+2))),"")</f>
        <v/>
      </c>
      <c r="T3071" s="26" t="str">
        <f t="array" ref="T3071">IFERROR(IF(OR(J3071="",M3071="",F3071=""),"",IF(F3071="학생부종합",INDEX(종합배치표!$C:$Q,MATCH(J3071,종합배치표!$B:$B,0),(MATCH(M3071,{"A","B","C","D","E"},0)-1)*3+3),INDEX(교과배치표!$C:$Q,MATCH(J3071,교과배치표!$B:$B,0),(MATCH(M3071,{"A","B","C","D","E"},0)-1)*3+3))),"")</f>
        <v/>
      </c>
    </row>
    <row r="3072" spans="2:20" ht="14.25" customHeight="1">
      <c r="B3072" s="20">
        <v>3494</v>
      </c>
      <c r="C3072" s="21" t="s">
        <v>170</v>
      </c>
      <c r="D3072" s="21" t="s">
        <v>499</v>
      </c>
      <c r="E3072" s="21" t="s">
        <v>1234</v>
      </c>
      <c r="F3072" s="21" t="s">
        <v>68</v>
      </c>
      <c r="G3072" s="21" t="s">
        <v>816</v>
      </c>
      <c r="H3072" s="21" t="s">
        <v>1059</v>
      </c>
      <c r="I3072" s="21" t="s">
        <v>60</v>
      </c>
      <c r="J3072" s="23"/>
      <c r="K3072" s="24">
        <v>10</v>
      </c>
      <c r="M3072" s="25" t="str">
        <f>IF(I3072="","",IF(I3072="인문",성적입력!$C$8,성적입력!$C$9))</f>
        <v>A</v>
      </c>
      <c r="N3072" s="26">
        <f>성적입력!$C$15</f>
        <v>3</v>
      </c>
      <c r="P3072" s="27" t="str">
        <f t="shared" si="141"/>
        <v/>
      </c>
      <c r="R3072" s="26" t="str">
        <f t="array" ref="R3072">IFERROR(IF(OR(J3072="",M3072="",F3072=""),"",IF(F3072="학생부종합",INDEX(종합배치표!$C:$Q,MATCH(J3072,종합배치표!$B:$B,0),(MATCH(M3072,{"A","B","C","D","E"},0)-1)*3+1),INDEX(교과배치표!$C:$Q,MATCH(J3072,교과배치표!$B:$B,0),(MATCH(M3072,{"A","B","C","D","E"},0)-1)*3+1))),"")</f>
        <v/>
      </c>
      <c r="S3072" s="26" t="str">
        <f t="array" ref="S3072">IFERROR(IF(OR(J3072="",M3072="",F3072=""),"",IF(F3072="학생부종합",INDEX(종합배치표!$C:$Q,MATCH(J3072,종합배치표!$B:$B,0),(MATCH(M3072,{"A","B","C","D","E"},0)-1)*3+2),INDEX(교과배치표!$C:$Q,MATCH(J3072,교과배치표!$B:$B,0),(MATCH(M3072,{"A","B","C","D","E"},0)-1)*3+2))),"")</f>
        <v/>
      </c>
      <c r="T3072" s="26" t="str">
        <f t="array" ref="T3072">IFERROR(IF(OR(J3072="",M3072="",F3072=""),"",IF(F3072="학생부종합",INDEX(종합배치표!$C:$Q,MATCH(J3072,종합배치표!$B:$B,0),(MATCH(M3072,{"A","B","C","D","E"},0)-1)*3+3),INDEX(교과배치표!$C:$Q,MATCH(J3072,교과배치표!$B:$B,0),(MATCH(M3072,{"A","B","C","D","E"},0)-1)*3+3))),"")</f>
        <v/>
      </c>
    </row>
    <row r="3073" spans="2:20" ht="14.25" customHeight="1">
      <c r="B3073" s="20">
        <v>3495</v>
      </c>
      <c r="C3073" s="21" t="s">
        <v>170</v>
      </c>
      <c r="D3073" s="21" t="s">
        <v>499</v>
      </c>
      <c r="E3073" s="21" t="s">
        <v>1234</v>
      </c>
      <c r="F3073" s="21" t="s">
        <v>68</v>
      </c>
      <c r="G3073" s="21" t="s">
        <v>816</v>
      </c>
      <c r="H3073" s="21" t="s">
        <v>205</v>
      </c>
      <c r="I3073" s="21" t="s">
        <v>60</v>
      </c>
      <c r="J3073" s="23"/>
      <c r="K3073" s="24">
        <v>30</v>
      </c>
      <c r="M3073" s="25" t="str">
        <f>IF(I3073="","",IF(I3073="인문",성적입력!$C$8,성적입력!$C$9))</f>
        <v>A</v>
      </c>
      <c r="N3073" s="26">
        <f>성적입력!$C$15</f>
        <v>3</v>
      </c>
      <c r="P3073" s="27" t="str">
        <f t="shared" si="141"/>
        <v/>
      </c>
      <c r="R3073" s="26" t="str">
        <f t="array" ref="R3073">IFERROR(IF(OR(J3073="",M3073="",F3073=""),"",IF(F3073="학생부종합",INDEX(종합배치표!$C:$Q,MATCH(J3073,종합배치표!$B:$B,0),(MATCH(M3073,{"A","B","C","D","E"},0)-1)*3+1),INDEX(교과배치표!$C:$Q,MATCH(J3073,교과배치표!$B:$B,0),(MATCH(M3073,{"A","B","C","D","E"},0)-1)*3+1))),"")</f>
        <v/>
      </c>
      <c r="S3073" s="26" t="str">
        <f t="array" ref="S3073">IFERROR(IF(OR(J3073="",M3073="",F3073=""),"",IF(F3073="학생부종합",INDEX(종합배치표!$C:$Q,MATCH(J3073,종합배치표!$B:$B,0),(MATCH(M3073,{"A","B","C","D","E"},0)-1)*3+2),INDEX(교과배치표!$C:$Q,MATCH(J3073,교과배치표!$B:$B,0),(MATCH(M3073,{"A","B","C","D","E"},0)-1)*3+2))),"")</f>
        <v/>
      </c>
      <c r="T3073" s="26" t="str">
        <f t="array" ref="T3073">IFERROR(IF(OR(J3073="",M3073="",F3073=""),"",IF(F3073="학생부종합",INDEX(종합배치표!$C:$Q,MATCH(J3073,종합배치표!$B:$B,0),(MATCH(M3073,{"A","B","C","D","E"},0)-1)*3+3),INDEX(교과배치표!$C:$Q,MATCH(J3073,교과배치표!$B:$B,0),(MATCH(M3073,{"A","B","C","D","E"},0)-1)*3+3))),"")</f>
        <v/>
      </c>
    </row>
    <row r="3074" spans="2:20" ht="14.25" customHeight="1">
      <c r="B3074" s="20">
        <v>3496</v>
      </c>
      <c r="C3074" s="21" t="s">
        <v>170</v>
      </c>
      <c r="D3074" s="21" t="s">
        <v>499</v>
      </c>
      <c r="E3074" s="21" t="s">
        <v>1234</v>
      </c>
      <c r="F3074" s="21" t="s">
        <v>24</v>
      </c>
      <c r="G3074" s="22" t="s">
        <v>1235</v>
      </c>
      <c r="H3074" s="21" t="s">
        <v>205</v>
      </c>
      <c r="I3074" s="21" t="s">
        <v>60</v>
      </c>
      <c r="J3074" s="23"/>
      <c r="K3074" s="24">
        <v>32</v>
      </c>
      <c r="M3074" s="25" t="str">
        <f>IF(I3074="","",IF(I3074="인문",성적입력!$C$8,성적입력!$C$9))</f>
        <v>A</v>
      </c>
      <c r="N3074" s="26">
        <f>성적입력!$C$15</f>
        <v>3</v>
      </c>
      <c r="P3074" s="27" t="str">
        <f t="shared" si="141"/>
        <v/>
      </c>
      <c r="R3074" s="26" t="str">
        <f t="array" ref="R3074">IFERROR(IF(OR(J3074="",M3074="",F3074=""),"",IF(F3074="학생부종합",INDEX(종합배치표!$C:$Q,MATCH(J3074,종합배치표!$B:$B,0),(MATCH(M3074,{"A","B","C","D","E"},0)-1)*3+1),INDEX(교과배치표!$C:$Q,MATCH(J3074,교과배치표!$B:$B,0),(MATCH(M3074,{"A","B","C","D","E"},0)-1)*3+1))),"")</f>
        <v/>
      </c>
      <c r="S3074" s="26" t="str">
        <f t="array" ref="S3074">IFERROR(IF(OR(J3074="",M3074="",F3074=""),"",IF(F3074="학생부종합",INDEX(종합배치표!$C:$Q,MATCH(J3074,종합배치표!$B:$B,0),(MATCH(M3074,{"A","B","C","D","E"},0)-1)*3+2),INDEX(교과배치표!$C:$Q,MATCH(J3074,교과배치표!$B:$B,0),(MATCH(M3074,{"A","B","C","D","E"},0)-1)*3+2))),"")</f>
        <v/>
      </c>
      <c r="T3074" s="26" t="str">
        <f t="array" ref="T3074">IFERROR(IF(OR(J3074="",M3074="",F3074=""),"",IF(F3074="학생부종합",INDEX(종합배치표!$C:$Q,MATCH(J3074,종합배치표!$B:$B,0),(MATCH(M3074,{"A","B","C","D","E"},0)-1)*3+3),INDEX(교과배치표!$C:$Q,MATCH(J3074,교과배치표!$B:$B,0),(MATCH(M3074,{"A","B","C","D","E"},0)-1)*3+3))),"")</f>
        <v/>
      </c>
    </row>
    <row r="3075" spans="2:20" ht="14.25" customHeight="1">
      <c r="B3075" s="20">
        <v>3497</v>
      </c>
      <c r="C3075" s="21" t="s">
        <v>170</v>
      </c>
      <c r="D3075" s="21" t="s">
        <v>499</v>
      </c>
      <c r="E3075" s="21" t="s">
        <v>1234</v>
      </c>
      <c r="F3075" s="21" t="s">
        <v>68</v>
      </c>
      <c r="G3075" s="21" t="s">
        <v>816</v>
      </c>
      <c r="H3075" s="21" t="s">
        <v>708</v>
      </c>
      <c r="I3075" s="21" t="s">
        <v>60</v>
      </c>
      <c r="J3075" s="23"/>
      <c r="K3075" s="24">
        <v>12</v>
      </c>
      <c r="M3075" s="25" t="str">
        <f>IF(I3075="","",IF(I3075="인문",성적입력!$C$8,성적입력!$C$9))</f>
        <v>A</v>
      </c>
      <c r="N3075" s="26">
        <f>성적입력!$C$15</f>
        <v>3</v>
      </c>
      <c r="P3075" s="27" t="str">
        <f t="shared" si="141"/>
        <v/>
      </c>
      <c r="R3075" s="26" t="str">
        <f t="array" ref="R3075">IFERROR(IF(OR(J3075="",M3075="",F3075=""),"",IF(F3075="학생부종합",INDEX(종합배치표!$C:$Q,MATCH(J3075,종합배치표!$B:$B,0),(MATCH(M3075,{"A","B","C","D","E"},0)-1)*3+1),INDEX(교과배치표!$C:$Q,MATCH(J3075,교과배치표!$B:$B,0),(MATCH(M3075,{"A","B","C","D","E"},0)-1)*3+1))),"")</f>
        <v/>
      </c>
      <c r="S3075" s="26" t="str">
        <f t="array" ref="S3075">IFERROR(IF(OR(J3075="",M3075="",F3075=""),"",IF(F3075="학생부종합",INDEX(종합배치표!$C:$Q,MATCH(J3075,종합배치표!$B:$B,0),(MATCH(M3075,{"A","B","C","D","E"},0)-1)*3+2),INDEX(교과배치표!$C:$Q,MATCH(J3075,교과배치표!$B:$B,0),(MATCH(M3075,{"A","B","C","D","E"},0)-1)*3+2))),"")</f>
        <v/>
      </c>
      <c r="T3075" s="26" t="str">
        <f t="array" ref="T3075">IFERROR(IF(OR(J3075="",M3075="",F3075=""),"",IF(F3075="학생부종합",INDEX(종합배치표!$C:$Q,MATCH(J3075,종합배치표!$B:$B,0),(MATCH(M3075,{"A","B","C","D","E"},0)-1)*3+3),INDEX(교과배치표!$C:$Q,MATCH(J3075,교과배치표!$B:$B,0),(MATCH(M3075,{"A","B","C","D","E"},0)-1)*3+3))),"")</f>
        <v/>
      </c>
    </row>
    <row r="3076" spans="2:20" ht="14.25" customHeight="1">
      <c r="B3076" s="20">
        <v>3498</v>
      </c>
      <c r="C3076" s="21" t="s">
        <v>170</v>
      </c>
      <c r="D3076" s="21" t="s">
        <v>499</v>
      </c>
      <c r="E3076" s="21" t="s">
        <v>1234</v>
      </c>
      <c r="F3076" s="21" t="s">
        <v>24</v>
      </c>
      <c r="G3076" s="21" t="s">
        <v>1242</v>
      </c>
      <c r="H3076" s="21" t="s">
        <v>708</v>
      </c>
      <c r="I3076" s="21" t="s">
        <v>60</v>
      </c>
      <c r="J3076" s="23"/>
      <c r="K3076" s="24">
        <v>24</v>
      </c>
      <c r="M3076" s="25" t="str">
        <f>IF(I3076="","",IF(I3076="인문",성적입력!$C$8,성적입력!$C$9))</f>
        <v>A</v>
      </c>
      <c r="N3076" s="26">
        <f>성적입력!$C$15</f>
        <v>3</v>
      </c>
      <c r="P3076" s="27" t="str">
        <f t="shared" si="141"/>
        <v/>
      </c>
      <c r="R3076" s="26" t="str">
        <f t="array" ref="R3076">IFERROR(IF(OR(J3076="",M3076="",F3076=""),"",IF(F3076="학생부종합",INDEX(종합배치표!$C:$Q,MATCH(J3076,종합배치표!$B:$B,0),(MATCH(M3076,{"A","B","C","D","E"},0)-1)*3+1),INDEX(교과배치표!$C:$Q,MATCH(J3076,교과배치표!$B:$B,0),(MATCH(M3076,{"A","B","C","D","E"},0)-1)*3+1))),"")</f>
        <v/>
      </c>
      <c r="S3076" s="26" t="str">
        <f t="array" ref="S3076">IFERROR(IF(OR(J3076="",M3076="",F3076=""),"",IF(F3076="학생부종합",INDEX(종합배치표!$C:$Q,MATCH(J3076,종합배치표!$B:$B,0),(MATCH(M3076,{"A","B","C","D","E"},0)-1)*3+2),INDEX(교과배치표!$C:$Q,MATCH(J3076,교과배치표!$B:$B,0),(MATCH(M3076,{"A","B","C","D","E"},0)-1)*3+2))),"")</f>
        <v/>
      </c>
      <c r="T3076" s="26" t="str">
        <f t="array" ref="T3076">IFERROR(IF(OR(J3076="",M3076="",F3076=""),"",IF(F3076="학생부종합",INDEX(종합배치표!$C:$Q,MATCH(J3076,종합배치표!$B:$B,0),(MATCH(M3076,{"A","B","C","D","E"},0)-1)*3+3),INDEX(교과배치표!$C:$Q,MATCH(J3076,교과배치표!$B:$B,0),(MATCH(M3076,{"A","B","C","D","E"},0)-1)*3+3))),"")</f>
        <v/>
      </c>
    </row>
    <row r="3077" spans="2:20" ht="14.25" customHeight="1">
      <c r="B3077" s="20">
        <v>3499</v>
      </c>
      <c r="C3077" s="21" t="s">
        <v>170</v>
      </c>
      <c r="D3077" s="21" t="s">
        <v>499</v>
      </c>
      <c r="E3077" s="21" t="s">
        <v>1234</v>
      </c>
      <c r="F3077" s="21" t="s">
        <v>68</v>
      </c>
      <c r="G3077" s="21" t="s">
        <v>816</v>
      </c>
      <c r="H3077" s="21" t="s">
        <v>1244</v>
      </c>
      <c r="I3077" s="21" t="s">
        <v>60</v>
      </c>
      <c r="J3077" s="23"/>
      <c r="K3077" s="24">
        <v>22</v>
      </c>
      <c r="M3077" s="25" t="str">
        <f>IF(I3077="","",IF(I3077="인문",성적입력!$C$8,성적입력!$C$9))</f>
        <v>A</v>
      </c>
      <c r="N3077" s="26">
        <f>성적입력!$C$15</f>
        <v>3</v>
      </c>
      <c r="P3077" s="27" t="str">
        <f t="shared" ref="P3077:P3140" si="142">IF(OR(J3077="",N3077="",M3077=""),"",IF(N3077&lt;=T3077,"안정",IF(N3077&lt;=S3077,"적정",IF(N3077&lt;=R3077,"소신","상향"))))</f>
        <v/>
      </c>
      <c r="R3077" s="26" t="str">
        <f t="array" ref="R3077">IFERROR(IF(OR(J3077="",M3077="",F3077=""),"",IF(F3077="학생부종합",INDEX(종합배치표!$C:$Q,MATCH(J3077,종합배치표!$B:$B,0),(MATCH(M3077,{"A","B","C","D","E"},0)-1)*3+1),INDEX(교과배치표!$C:$Q,MATCH(J3077,교과배치표!$B:$B,0),(MATCH(M3077,{"A","B","C","D","E"},0)-1)*3+1))),"")</f>
        <v/>
      </c>
      <c r="S3077" s="26" t="str">
        <f t="array" ref="S3077">IFERROR(IF(OR(J3077="",M3077="",F3077=""),"",IF(F3077="학생부종합",INDEX(종합배치표!$C:$Q,MATCH(J3077,종합배치표!$B:$B,0),(MATCH(M3077,{"A","B","C","D","E"},0)-1)*3+2),INDEX(교과배치표!$C:$Q,MATCH(J3077,교과배치표!$B:$B,0),(MATCH(M3077,{"A","B","C","D","E"},0)-1)*3+2))),"")</f>
        <v/>
      </c>
      <c r="T3077" s="26" t="str">
        <f t="array" ref="T3077">IFERROR(IF(OR(J3077="",M3077="",F3077=""),"",IF(F3077="학생부종합",INDEX(종합배치표!$C:$Q,MATCH(J3077,종합배치표!$B:$B,0),(MATCH(M3077,{"A","B","C","D","E"},0)-1)*3+3),INDEX(교과배치표!$C:$Q,MATCH(J3077,교과배치표!$B:$B,0),(MATCH(M3077,{"A","B","C","D","E"},0)-1)*3+3))),"")</f>
        <v/>
      </c>
    </row>
    <row r="3078" spans="2:20" ht="14.25" customHeight="1">
      <c r="B3078" s="20">
        <v>3500</v>
      </c>
      <c r="C3078" s="21" t="s">
        <v>170</v>
      </c>
      <c r="D3078" s="21" t="s">
        <v>499</v>
      </c>
      <c r="E3078" s="21" t="s">
        <v>1234</v>
      </c>
      <c r="F3078" s="21" t="s">
        <v>24</v>
      </c>
      <c r="G3078" s="21" t="s">
        <v>1242</v>
      </c>
      <c r="H3078" s="21" t="s">
        <v>1244</v>
      </c>
      <c r="I3078" s="21" t="s">
        <v>60</v>
      </c>
      <c r="J3078" s="23"/>
      <c r="K3078" s="24">
        <v>42</v>
      </c>
      <c r="M3078" s="25" t="str">
        <f>IF(I3078="","",IF(I3078="인문",성적입력!$C$8,성적입력!$C$9))</f>
        <v>A</v>
      </c>
      <c r="N3078" s="26">
        <f>성적입력!$C$15</f>
        <v>3</v>
      </c>
      <c r="P3078" s="27" t="str">
        <f t="shared" si="142"/>
        <v/>
      </c>
      <c r="R3078" s="26" t="str">
        <f t="array" ref="R3078">IFERROR(IF(OR(J3078="",M3078="",F3078=""),"",IF(F3078="학생부종합",INDEX(종합배치표!$C:$Q,MATCH(J3078,종합배치표!$B:$B,0),(MATCH(M3078,{"A","B","C","D","E"},0)-1)*3+1),INDEX(교과배치표!$C:$Q,MATCH(J3078,교과배치표!$B:$B,0),(MATCH(M3078,{"A","B","C","D","E"},0)-1)*3+1))),"")</f>
        <v/>
      </c>
      <c r="S3078" s="26" t="str">
        <f t="array" ref="S3078">IFERROR(IF(OR(J3078="",M3078="",F3078=""),"",IF(F3078="학생부종합",INDEX(종합배치표!$C:$Q,MATCH(J3078,종합배치표!$B:$B,0),(MATCH(M3078,{"A","B","C","D","E"},0)-1)*3+2),INDEX(교과배치표!$C:$Q,MATCH(J3078,교과배치표!$B:$B,0),(MATCH(M3078,{"A","B","C","D","E"},0)-1)*3+2))),"")</f>
        <v/>
      </c>
      <c r="T3078" s="26" t="str">
        <f t="array" ref="T3078">IFERROR(IF(OR(J3078="",M3078="",F3078=""),"",IF(F3078="학생부종합",INDEX(종합배치표!$C:$Q,MATCH(J3078,종합배치표!$B:$B,0),(MATCH(M3078,{"A","B","C","D","E"},0)-1)*3+3),INDEX(교과배치표!$C:$Q,MATCH(J3078,교과배치표!$B:$B,0),(MATCH(M3078,{"A","B","C","D","E"},0)-1)*3+3))),"")</f>
        <v/>
      </c>
    </row>
    <row r="3079" spans="2:20" ht="14.25" customHeight="1">
      <c r="B3079" s="20">
        <v>3501</v>
      </c>
      <c r="C3079" s="21" t="s">
        <v>170</v>
      </c>
      <c r="D3079" s="21" t="s">
        <v>499</v>
      </c>
      <c r="E3079" s="21" t="s">
        <v>1234</v>
      </c>
      <c r="F3079" s="21" t="s">
        <v>68</v>
      </c>
      <c r="G3079" s="21" t="s">
        <v>816</v>
      </c>
      <c r="H3079" s="21" t="s">
        <v>1245</v>
      </c>
      <c r="I3079" s="21" t="s">
        <v>60</v>
      </c>
      <c r="J3079" s="23"/>
      <c r="K3079" s="24">
        <v>15</v>
      </c>
      <c r="M3079" s="25" t="str">
        <f>IF(I3079="","",IF(I3079="인문",성적입력!$C$8,성적입력!$C$9))</f>
        <v>A</v>
      </c>
      <c r="N3079" s="26">
        <f>성적입력!$C$15</f>
        <v>3</v>
      </c>
      <c r="P3079" s="27" t="str">
        <f t="shared" si="142"/>
        <v/>
      </c>
      <c r="R3079" s="26" t="str">
        <f t="array" ref="R3079">IFERROR(IF(OR(J3079="",M3079="",F3079=""),"",IF(F3079="학생부종합",INDEX(종합배치표!$C:$Q,MATCH(J3079,종합배치표!$B:$B,0),(MATCH(M3079,{"A","B","C","D","E"},0)-1)*3+1),INDEX(교과배치표!$C:$Q,MATCH(J3079,교과배치표!$B:$B,0),(MATCH(M3079,{"A","B","C","D","E"},0)-1)*3+1))),"")</f>
        <v/>
      </c>
      <c r="S3079" s="26" t="str">
        <f t="array" ref="S3079">IFERROR(IF(OR(J3079="",M3079="",F3079=""),"",IF(F3079="학생부종합",INDEX(종합배치표!$C:$Q,MATCH(J3079,종합배치표!$B:$B,0),(MATCH(M3079,{"A","B","C","D","E"},0)-1)*3+2),INDEX(교과배치표!$C:$Q,MATCH(J3079,교과배치표!$B:$B,0),(MATCH(M3079,{"A","B","C","D","E"},0)-1)*3+2))),"")</f>
        <v/>
      </c>
      <c r="T3079" s="26" t="str">
        <f t="array" ref="T3079">IFERROR(IF(OR(J3079="",M3079="",F3079=""),"",IF(F3079="학생부종합",INDEX(종합배치표!$C:$Q,MATCH(J3079,종합배치표!$B:$B,0),(MATCH(M3079,{"A","B","C","D","E"},0)-1)*3+3),INDEX(교과배치표!$C:$Q,MATCH(J3079,교과배치표!$B:$B,0),(MATCH(M3079,{"A","B","C","D","E"},0)-1)*3+3))),"")</f>
        <v/>
      </c>
    </row>
    <row r="3080" spans="2:20" ht="14.25" customHeight="1">
      <c r="B3080" s="20">
        <v>3502</v>
      </c>
      <c r="C3080" s="21" t="s">
        <v>170</v>
      </c>
      <c r="D3080" s="21" t="s">
        <v>499</v>
      </c>
      <c r="E3080" s="21" t="s">
        <v>1234</v>
      </c>
      <c r="F3080" s="21" t="s">
        <v>24</v>
      </c>
      <c r="G3080" s="21" t="s">
        <v>1242</v>
      </c>
      <c r="H3080" s="21" t="s">
        <v>1245</v>
      </c>
      <c r="I3080" s="21" t="s">
        <v>60</v>
      </c>
      <c r="J3080" s="23"/>
      <c r="K3080" s="24">
        <v>36</v>
      </c>
      <c r="M3080" s="25" t="str">
        <f>IF(I3080="","",IF(I3080="인문",성적입력!$C$8,성적입력!$C$9))</f>
        <v>A</v>
      </c>
      <c r="N3080" s="26">
        <f>성적입력!$C$15</f>
        <v>3</v>
      </c>
      <c r="P3080" s="27" t="str">
        <f t="shared" si="142"/>
        <v/>
      </c>
      <c r="R3080" s="26" t="str">
        <f t="array" ref="R3080">IFERROR(IF(OR(J3080="",M3080="",F3080=""),"",IF(F3080="학생부종합",INDEX(종합배치표!$C:$Q,MATCH(J3080,종합배치표!$B:$B,0),(MATCH(M3080,{"A","B","C","D","E"},0)-1)*3+1),INDEX(교과배치표!$C:$Q,MATCH(J3080,교과배치표!$B:$B,0),(MATCH(M3080,{"A","B","C","D","E"},0)-1)*3+1))),"")</f>
        <v/>
      </c>
      <c r="S3080" s="26" t="str">
        <f t="array" ref="S3080">IFERROR(IF(OR(J3080="",M3080="",F3080=""),"",IF(F3080="학생부종합",INDEX(종합배치표!$C:$Q,MATCH(J3080,종합배치표!$B:$B,0),(MATCH(M3080,{"A","B","C","D","E"},0)-1)*3+2),INDEX(교과배치표!$C:$Q,MATCH(J3080,교과배치표!$B:$B,0),(MATCH(M3080,{"A","B","C","D","E"},0)-1)*3+2))),"")</f>
        <v/>
      </c>
      <c r="T3080" s="26" t="str">
        <f t="array" ref="T3080">IFERROR(IF(OR(J3080="",M3080="",F3080=""),"",IF(F3080="학생부종합",INDEX(종합배치표!$C:$Q,MATCH(J3080,종합배치표!$B:$B,0),(MATCH(M3080,{"A","B","C","D","E"},0)-1)*3+3),INDEX(교과배치표!$C:$Q,MATCH(J3080,교과배치표!$B:$B,0),(MATCH(M3080,{"A","B","C","D","E"},0)-1)*3+3))),"")</f>
        <v/>
      </c>
    </row>
    <row r="3081" spans="2:20" ht="14.25" customHeight="1">
      <c r="B3081" s="20">
        <v>3503</v>
      </c>
      <c r="C3081" s="21" t="s">
        <v>170</v>
      </c>
      <c r="D3081" s="21" t="s">
        <v>499</v>
      </c>
      <c r="E3081" s="21" t="s">
        <v>1234</v>
      </c>
      <c r="F3081" s="21" t="s">
        <v>68</v>
      </c>
      <c r="G3081" s="21" t="s">
        <v>816</v>
      </c>
      <c r="H3081" s="29" t="s">
        <v>1246</v>
      </c>
      <c r="I3081" s="21" t="s">
        <v>60</v>
      </c>
      <c r="J3081" s="23"/>
      <c r="K3081" s="24">
        <v>18</v>
      </c>
      <c r="M3081" s="25" t="str">
        <f>IF(I3081="","",IF(I3081="인문",성적입력!$C$8,성적입력!$C$9))</f>
        <v>A</v>
      </c>
      <c r="N3081" s="26">
        <f>성적입력!$C$15</f>
        <v>3</v>
      </c>
      <c r="P3081" s="27" t="str">
        <f t="shared" si="142"/>
        <v/>
      </c>
      <c r="R3081" s="26" t="str">
        <f t="array" ref="R3081">IFERROR(IF(OR(J3081="",M3081="",F3081=""),"",IF(F3081="학생부종합",INDEX(종합배치표!$C:$Q,MATCH(J3081,종합배치표!$B:$B,0),(MATCH(M3081,{"A","B","C","D","E"},0)-1)*3+1),INDEX(교과배치표!$C:$Q,MATCH(J3081,교과배치표!$B:$B,0),(MATCH(M3081,{"A","B","C","D","E"},0)-1)*3+1))),"")</f>
        <v/>
      </c>
      <c r="S3081" s="26" t="str">
        <f t="array" ref="S3081">IFERROR(IF(OR(J3081="",M3081="",F3081=""),"",IF(F3081="학생부종합",INDEX(종합배치표!$C:$Q,MATCH(J3081,종합배치표!$B:$B,0),(MATCH(M3081,{"A","B","C","D","E"},0)-1)*3+2),INDEX(교과배치표!$C:$Q,MATCH(J3081,교과배치표!$B:$B,0),(MATCH(M3081,{"A","B","C","D","E"},0)-1)*3+2))),"")</f>
        <v/>
      </c>
      <c r="T3081" s="26" t="str">
        <f t="array" ref="T3081">IFERROR(IF(OR(J3081="",M3081="",F3081=""),"",IF(F3081="학생부종합",INDEX(종합배치표!$C:$Q,MATCH(J3081,종합배치표!$B:$B,0),(MATCH(M3081,{"A","B","C","D","E"},0)-1)*3+3),INDEX(교과배치표!$C:$Q,MATCH(J3081,교과배치표!$B:$B,0),(MATCH(M3081,{"A","B","C","D","E"},0)-1)*3+3))),"")</f>
        <v/>
      </c>
    </row>
    <row r="3082" spans="2:20" ht="14.25" customHeight="1">
      <c r="B3082" s="20">
        <v>3504</v>
      </c>
      <c r="C3082" s="21" t="s">
        <v>170</v>
      </c>
      <c r="D3082" s="21" t="s">
        <v>499</v>
      </c>
      <c r="E3082" s="21" t="s">
        <v>1234</v>
      </c>
      <c r="F3082" s="21" t="s">
        <v>24</v>
      </c>
      <c r="G3082" s="22" t="s">
        <v>1235</v>
      </c>
      <c r="H3082" s="29" t="s">
        <v>1246</v>
      </c>
      <c r="I3082" s="21" t="s">
        <v>60</v>
      </c>
      <c r="J3082" s="23"/>
      <c r="K3082" s="24">
        <v>50</v>
      </c>
      <c r="M3082" s="25" t="str">
        <f>IF(I3082="","",IF(I3082="인문",성적입력!$C$8,성적입력!$C$9))</f>
        <v>A</v>
      </c>
      <c r="N3082" s="26">
        <f>성적입력!$C$15</f>
        <v>3</v>
      </c>
      <c r="P3082" s="27" t="str">
        <f t="shared" si="142"/>
        <v/>
      </c>
      <c r="R3082" s="26" t="str">
        <f t="array" ref="R3082">IFERROR(IF(OR(J3082="",M3082="",F3082=""),"",IF(F3082="학생부종합",INDEX(종합배치표!$C:$Q,MATCH(J3082,종합배치표!$B:$B,0),(MATCH(M3082,{"A","B","C","D","E"},0)-1)*3+1),INDEX(교과배치표!$C:$Q,MATCH(J3082,교과배치표!$B:$B,0),(MATCH(M3082,{"A","B","C","D","E"},0)-1)*3+1))),"")</f>
        <v/>
      </c>
      <c r="S3082" s="26" t="str">
        <f t="array" ref="S3082">IFERROR(IF(OR(J3082="",M3082="",F3082=""),"",IF(F3082="학생부종합",INDEX(종합배치표!$C:$Q,MATCH(J3082,종합배치표!$B:$B,0),(MATCH(M3082,{"A","B","C","D","E"},0)-1)*3+2),INDEX(교과배치표!$C:$Q,MATCH(J3082,교과배치표!$B:$B,0),(MATCH(M3082,{"A","B","C","D","E"},0)-1)*3+2))),"")</f>
        <v/>
      </c>
      <c r="T3082" s="26" t="str">
        <f t="array" ref="T3082">IFERROR(IF(OR(J3082="",M3082="",F3082=""),"",IF(F3082="학생부종합",INDEX(종합배치표!$C:$Q,MATCH(J3082,종합배치표!$B:$B,0),(MATCH(M3082,{"A","B","C","D","E"},0)-1)*3+3),INDEX(교과배치표!$C:$Q,MATCH(J3082,교과배치표!$B:$B,0),(MATCH(M3082,{"A","B","C","D","E"},0)-1)*3+3))),"")</f>
        <v/>
      </c>
    </row>
    <row r="3083" spans="2:20" ht="14.25" customHeight="1">
      <c r="B3083" s="20">
        <v>3505</v>
      </c>
      <c r="C3083" s="21" t="s">
        <v>170</v>
      </c>
      <c r="D3083" s="21" t="s">
        <v>499</v>
      </c>
      <c r="E3083" s="21" t="s">
        <v>1234</v>
      </c>
      <c r="F3083" s="21" t="s">
        <v>68</v>
      </c>
      <c r="G3083" s="21" t="s">
        <v>816</v>
      </c>
      <c r="H3083" s="21" t="s">
        <v>40</v>
      </c>
      <c r="I3083" s="21" t="s">
        <v>27</v>
      </c>
      <c r="J3083" s="23"/>
      <c r="K3083" s="24">
        <v>9</v>
      </c>
      <c r="M3083" s="25" t="str">
        <f>IF(I3083="","",IF(I3083="인문",성적입력!$C$8,성적입력!$C$9))</f>
        <v>A</v>
      </c>
      <c r="N3083" s="26">
        <f>성적입력!$C$15</f>
        <v>3</v>
      </c>
      <c r="P3083" s="27" t="str">
        <f t="shared" si="142"/>
        <v/>
      </c>
      <c r="R3083" s="26" t="str">
        <f t="array" ref="R3083">IFERROR(IF(OR(J3083="",M3083="",F3083=""),"",IF(F3083="학생부종합",INDEX(종합배치표!$C:$Q,MATCH(J3083,종합배치표!$B:$B,0),(MATCH(M3083,{"A","B","C","D","E"},0)-1)*3+1),INDEX(교과배치표!$C:$Q,MATCH(J3083,교과배치표!$B:$B,0),(MATCH(M3083,{"A","B","C","D","E"},0)-1)*3+1))),"")</f>
        <v/>
      </c>
      <c r="S3083" s="26" t="str">
        <f t="array" ref="S3083">IFERROR(IF(OR(J3083="",M3083="",F3083=""),"",IF(F3083="학생부종합",INDEX(종합배치표!$C:$Q,MATCH(J3083,종합배치표!$B:$B,0),(MATCH(M3083,{"A","B","C","D","E"},0)-1)*3+2),INDEX(교과배치표!$C:$Q,MATCH(J3083,교과배치표!$B:$B,0),(MATCH(M3083,{"A","B","C","D","E"},0)-1)*3+2))),"")</f>
        <v/>
      </c>
      <c r="T3083" s="26" t="str">
        <f t="array" ref="T3083">IFERROR(IF(OR(J3083="",M3083="",F3083=""),"",IF(F3083="학생부종합",INDEX(종합배치표!$C:$Q,MATCH(J3083,종합배치표!$B:$B,0),(MATCH(M3083,{"A","B","C","D","E"},0)-1)*3+3),INDEX(교과배치표!$C:$Q,MATCH(J3083,교과배치표!$B:$B,0),(MATCH(M3083,{"A","B","C","D","E"},0)-1)*3+3))),"")</f>
        <v/>
      </c>
    </row>
    <row r="3084" spans="2:20" ht="14.25" customHeight="1">
      <c r="B3084" s="20">
        <v>3507</v>
      </c>
      <c r="C3084" s="21" t="s">
        <v>170</v>
      </c>
      <c r="D3084" s="21" t="s">
        <v>499</v>
      </c>
      <c r="E3084" s="21" t="s">
        <v>1234</v>
      </c>
      <c r="F3084" s="21" t="s">
        <v>24</v>
      </c>
      <c r="G3084" s="22" t="s">
        <v>1235</v>
      </c>
      <c r="H3084" s="21" t="s">
        <v>40</v>
      </c>
      <c r="I3084" s="21" t="s">
        <v>27</v>
      </c>
      <c r="J3084" s="23"/>
      <c r="K3084" s="24">
        <v>10</v>
      </c>
      <c r="M3084" s="25" t="str">
        <f>IF(I3084="","",IF(I3084="인문",성적입력!$C$8,성적입력!$C$9))</f>
        <v>A</v>
      </c>
      <c r="N3084" s="26">
        <f>성적입력!$C$15</f>
        <v>3</v>
      </c>
      <c r="P3084" s="27" t="str">
        <f t="shared" si="142"/>
        <v/>
      </c>
      <c r="R3084" s="26" t="str">
        <f t="array" ref="R3084">IFERROR(IF(OR(J3084="",M3084="",F3084=""),"",IF(F3084="학생부종합",INDEX(종합배치표!$C:$Q,MATCH(J3084,종합배치표!$B:$B,0),(MATCH(M3084,{"A","B","C","D","E"},0)-1)*3+1),INDEX(교과배치표!$C:$Q,MATCH(J3084,교과배치표!$B:$B,0),(MATCH(M3084,{"A","B","C","D","E"},0)-1)*3+1))),"")</f>
        <v/>
      </c>
      <c r="S3084" s="26" t="str">
        <f t="array" ref="S3084">IFERROR(IF(OR(J3084="",M3084="",F3084=""),"",IF(F3084="학생부종합",INDEX(종합배치표!$C:$Q,MATCH(J3084,종합배치표!$B:$B,0),(MATCH(M3084,{"A","B","C","D","E"},0)-1)*3+2),INDEX(교과배치표!$C:$Q,MATCH(J3084,교과배치표!$B:$B,0),(MATCH(M3084,{"A","B","C","D","E"},0)-1)*3+2))),"")</f>
        <v/>
      </c>
      <c r="T3084" s="26" t="str">
        <f t="array" ref="T3084">IFERROR(IF(OR(J3084="",M3084="",F3084=""),"",IF(F3084="학생부종합",INDEX(종합배치표!$C:$Q,MATCH(J3084,종합배치표!$B:$B,0),(MATCH(M3084,{"A","B","C","D","E"},0)-1)*3+3),INDEX(교과배치표!$C:$Q,MATCH(J3084,교과배치표!$B:$B,0),(MATCH(M3084,{"A","B","C","D","E"},0)-1)*3+3))),"")</f>
        <v/>
      </c>
    </row>
    <row r="3085" spans="2:20" ht="14.25" customHeight="1">
      <c r="B3085" s="20">
        <v>3508</v>
      </c>
      <c r="C3085" s="21" t="s">
        <v>170</v>
      </c>
      <c r="D3085" s="21" t="s">
        <v>499</v>
      </c>
      <c r="E3085" s="21" t="s">
        <v>1234</v>
      </c>
      <c r="F3085" s="21" t="s">
        <v>68</v>
      </c>
      <c r="G3085" s="21" t="s">
        <v>816</v>
      </c>
      <c r="H3085" s="21" t="s">
        <v>670</v>
      </c>
      <c r="I3085" s="21" t="s">
        <v>60</v>
      </c>
      <c r="J3085" s="23"/>
      <c r="K3085" s="24">
        <v>5</v>
      </c>
      <c r="M3085" s="25" t="str">
        <f>IF(I3085="","",IF(I3085="인문",성적입력!$C$8,성적입력!$C$9))</f>
        <v>A</v>
      </c>
      <c r="N3085" s="26">
        <f>성적입력!$C$15</f>
        <v>3</v>
      </c>
      <c r="P3085" s="27" t="str">
        <f t="shared" si="142"/>
        <v/>
      </c>
      <c r="R3085" s="26" t="str">
        <f t="array" ref="R3085">IFERROR(IF(OR(J3085="",M3085="",F3085=""),"",IF(F3085="학생부종합",INDEX(종합배치표!$C:$Q,MATCH(J3085,종합배치표!$B:$B,0),(MATCH(M3085,{"A","B","C","D","E"},0)-1)*3+1),INDEX(교과배치표!$C:$Q,MATCH(J3085,교과배치표!$B:$B,0),(MATCH(M3085,{"A","B","C","D","E"},0)-1)*3+1))),"")</f>
        <v/>
      </c>
      <c r="S3085" s="26" t="str">
        <f t="array" ref="S3085">IFERROR(IF(OR(J3085="",M3085="",F3085=""),"",IF(F3085="학생부종합",INDEX(종합배치표!$C:$Q,MATCH(J3085,종합배치표!$B:$B,0),(MATCH(M3085,{"A","B","C","D","E"},0)-1)*3+2),INDEX(교과배치표!$C:$Q,MATCH(J3085,교과배치표!$B:$B,0),(MATCH(M3085,{"A","B","C","D","E"},0)-1)*3+2))),"")</f>
        <v/>
      </c>
      <c r="T3085" s="26" t="str">
        <f t="array" ref="T3085">IFERROR(IF(OR(J3085="",M3085="",F3085=""),"",IF(F3085="학생부종합",INDEX(종합배치표!$C:$Q,MATCH(J3085,종합배치표!$B:$B,0),(MATCH(M3085,{"A","B","C","D","E"},0)-1)*3+3),INDEX(교과배치표!$C:$Q,MATCH(J3085,교과배치표!$B:$B,0),(MATCH(M3085,{"A","B","C","D","E"},0)-1)*3+3))),"")</f>
        <v/>
      </c>
    </row>
    <row r="3086" spans="2:20" ht="14.25" customHeight="1">
      <c r="B3086" s="20">
        <v>3509</v>
      </c>
      <c r="C3086" s="21" t="s">
        <v>170</v>
      </c>
      <c r="D3086" s="21" t="s">
        <v>499</v>
      </c>
      <c r="E3086" s="21" t="s">
        <v>1234</v>
      </c>
      <c r="F3086" s="21" t="s">
        <v>24</v>
      </c>
      <c r="G3086" s="22" t="s">
        <v>1235</v>
      </c>
      <c r="H3086" s="21" t="s">
        <v>670</v>
      </c>
      <c r="I3086" s="21" t="s">
        <v>60</v>
      </c>
      <c r="J3086" s="23"/>
      <c r="K3086" s="24">
        <v>17</v>
      </c>
      <c r="M3086" s="25" t="str">
        <f>IF(I3086="","",IF(I3086="인문",성적입력!$C$8,성적입력!$C$9))</f>
        <v>A</v>
      </c>
      <c r="N3086" s="26">
        <f>성적입력!$C$15</f>
        <v>3</v>
      </c>
      <c r="P3086" s="27" t="str">
        <f t="shared" si="142"/>
        <v/>
      </c>
      <c r="R3086" s="26" t="str">
        <f t="array" ref="R3086">IFERROR(IF(OR(J3086="",M3086="",F3086=""),"",IF(F3086="학생부종합",INDEX(종합배치표!$C:$Q,MATCH(J3086,종합배치표!$B:$B,0),(MATCH(M3086,{"A","B","C","D","E"},0)-1)*3+1),INDEX(교과배치표!$C:$Q,MATCH(J3086,교과배치표!$B:$B,0),(MATCH(M3086,{"A","B","C","D","E"},0)-1)*3+1))),"")</f>
        <v/>
      </c>
      <c r="S3086" s="26" t="str">
        <f t="array" ref="S3086">IFERROR(IF(OR(J3086="",M3086="",F3086=""),"",IF(F3086="학생부종합",INDEX(종합배치표!$C:$Q,MATCH(J3086,종합배치표!$B:$B,0),(MATCH(M3086,{"A","B","C","D","E"},0)-1)*3+2),INDEX(교과배치표!$C:$Q,MATCH(J3086,교과배치표!$B:$B,0),(MATCH(M3086,{"A","B","C","D","E"},0)-1)*3+2))),"")</f>
        <v/>
      </c>
      <c r="T3086" s="26" t="str">
        <f t="array" ref="T3086">IFERROR(IF(OR(J3086="",M3086="",F3086=""),"",IF(F3086="학생부종합",INDEX(종합배치표!$C:$Q,MATCH(J3086,종합배치표!$B:$B,0),(MATCH(M3086,{"A","B","C","D","E"},0)-1)*3+3),INDEX(교과배치표!$C:$Q,MATCH(J3086,교과배치표!$B:$B,0),(MATCH(M3086,{"A","B","C","D","E"},0)-1)*3+3))),"")</f>
        <v/>
      </c>
    </row>
    <row r="3087" spans="2:20" ht="14.25" customHeight="1">
      <c r="B3087" s="20">
        <v>3510</v>
      </c>
      <c r="C3087" s="21" t="s">
        <v>170</v>
      </c>
      <c r="D3087" s="21" t="s">
        <v>499</v>
      </c>
      <c r="E3087" s="21" t="s">
        <v>1234</v>
      </c>
      <c r="F3087" s="21" t="s">
        <v>68</v>
      </c>
      <c r="G3087" s="21" t="s">
        <v>816</v>
      </c>
      <c r="H3087" s="21" t="s">
        <v>605</v>
      </c>
      <c r="I3087" s="21" t="s">
        <v>60</v>
      </c>
      <c r="J3087" s="23"/>
      <c r="K3087" s="24">
        <v>5</v>
      </c>
      <c r="M3087" s="25" t="str">
        <f>IF(I3087="","",IF(I3087="인문",성적입력!$C$8,성적입력!$C$9))</f>
        <v>A</v>
      </c>
      <c r="N3087" s="26">
        <f>성적입력!$C$15</f>
        <v>3</v>
      </c>
      <c r="P3087" s="27" t="str">
        <f t="shared" si="142"/>
        <v/>
      </c>
      <c r="R3087" s="26" t="str">
        <f t="array" ref="R3087">IFERROR(IF(OR(J3087="",M3087="",F3087=""),"",IF(F3087="학생부종합",INDEX(종합배치표!$C:$Q,MATCH(J3087,종합배치표!$B:$B,0),(MATCH(M3087,{"A","B","C","D","E"},0)-1)*3+1),INDEX(교과배치표!$C:$Q,MATCH(J3087,교과배치표!$B:$B,0),(MATCH(M3087,{"A","B","C","D","E"},0)-1)*3+1))),"")</f>
        <v/>
      </c>
      <c r="S3087" s="26" t="str">
        <f t="array" ref="S3087">IFERROR(IF(OR(J3087="",M3087="",F3087=""),"",IF(F3087="학생부종합",INDEX(종합배치표!$C:$Q,MATCH(J3087,종합배치표!$B:$B,0),(MATCH(M3087,{"A","B","C","D","E"},0)-1)*3+2),INDEX(교과배치표!$C:$Q,MATCH(J3087,교과배치표!$B:$B,0),(MATCH(M3087,{"A","B","C","D","E"},0)-1)*3+2))),"")</f>
        <v/>
      </c>
      <c r="T3087" s="26" t="str">
        <f t="array" ref="T3087">IFERROR(IF(OR(J3087="",M3087="",F3087=""),"",IF(F3087="학생부종합",INDEX(종합배치표!$C:$Q,MATCH(J3087,종합배치표!$B:$B,0),(MATCH(M3087,{"A","B","C","D","E"},0)-1)*3+3),INDEX(교과배치표!$C:$Q,MATCH(J3087,교과배치표!$B:$B,0),(MATCH(M3087,{"A","B","C","D","E"},0)-1)*3+3))),"")</f>
        <v/>
      </c>
    </row>
    <row r="3088" spans="2:20" ht="14.25" customHeight="1">
      <c r="B3088" s="20">
        <v>3511</v>
      </c>
      <c r="C3088" s="21" t="s">
        <v>170</v>
      </c>
      <c r="D3088" s="21" t="s">
        <v>499</v>
      </c>
      <c r="E3088" s="21" t="s">
        <v>1234</v>
      </c>
      <c r="F3088" s="21" t="s">
        <v>24</v>
      </c>
      <c r="G3088" s="22" t="s">
        <v>1235</v>
      </c>
      <c r="H3088" s="21" t="s">
        <v>605</v>
      </c>
      <c r="I3088" s="21" t="s">
        <v>60</v>
      </c>
      <c r="J3088" s="23"/>
      <c r="K3088" s="24">
        <v>12</v>
      </c>
      <c r="M3088" s="25" t="str">
        <f>IF(I3088="","",IF(I3088="인문",성적입력!$C$8,성적입력!$C$9))</f>
        <v>A</v>
      </c>
      <c r="N3088" s="26">
        <f>성적입력!$C$15</f>
        <v>3</v>
      </c>
      <c r="P3088" s="27" t="str">
        <f t="shared" si="142"/>
        <v/>
      </c>
      <c r="R3088" s="26" t="str">
        <f t="array" ref="R3088">IFERROR(IF(OR(J3088="",M3088="",F3088=""),"",IF(F3088="학생부종합",INDEX(종합배치표!$C:$Q,MATCH(J3088,종합배치표!$B:$B,0),(MATCH(M3088,{"A","B","C","D","E"},0)-1)*3+1),INDEX(교과배치표!$C:$Q,MATCH(J3088,교과배치표!$B:$B,0),(MATCH(M3088,{"A","B","C","D","E"},0)-1)*3+1))),"")</f>
        <v/>
      </c>
      <c r="S3088" s="26" t="str">
        <f t="array" ref="S3088">IFERROR(IF(OR(J3088="",M3088="",F3088=""),"",IF(F3088="학생부종합",INDEX(종합배치표!$C:$Q,MATCH(J3088,종합배치표!$B:$B,0),(MATCH(M3088,{"A","B","C","D","E"},0)-1)*3+2),INDEX(교과배치표!$C:$Q,MATCH(J3088,교과배치표!$B:$B,0),(MATCH(M3088,{"A","B","C","D","E"},0)-1)*3+2))),"")</f>
        <v/>
      </c>
      <c r="T3088" s="26" t="str">
        <f t="array" ref="T3088">IFERROR(IF(OR(J3088="",M3088="",F3088=""),"",IF(F3088="학생부종합",INDEX(종합배치표!$C:$Q,MATCH(J3088,종합배치표!$B:$B,0),(MATCH(M3088,{"A","B","C","D","E"},0)-1)*3+3),INDEX(교과배치표!$C:$Q,MATCH(J3088,교과배치표!$B:$B,0),(MATCH(M3088,{"A","B","C","D","E"},0)-1)*3+3))),"")</f>
        <v/>
      </c>
    </row>
    <row r="3089" spans="2:20" ht="14.25" customHeight="1">
      <c r="B3089" s="20">
        <v>3512</v>
      </c>
      <c r="C3089" s="21" t="s">
        <v>22</v>
      </c>
      <c r="D3089" s="21" t="s">
        <v>22</v>
      </c>
      <c r="E3089" s="21" t="s">
        <v>321</v>
      </c>
      <c r="F3089" s="21" t="s">
        <v>68</v>
      </c>
      <c r="G3089" s="21" t="s">
        <v>322</v>
      </c>
      <c r="H3089" s="21" t="s">
        <v>407</v>
      </c>
      <c r="I3089" s="21" t="s">
        <v>319</v>
      </c>
      <c r="J3089" s="23"/>
      <c r="K3089" s="24">
        <v>10</v>
      </c>
      <c r="M3089" s="25" t="str">
        <f>IF(I3089="","",IF(I3089="인문",성적입력!$C$8,성적입력!$C$9))</f>
        <v>A</v>
      </c>
      <c r="N3089" s="26">
        <f>성적입력!$C$15</f>
        <v>3</v>
      </c>
      <c r="P3089" s="27" t="str">
        <f t="shared" si="142"/>
        <v/>
      </c>
      <c r="R3089" s="26" t="str">
        <f t="array" ref="R3089">IFERROR(IF(OR(J3089="",M3089="",F3089=""),"",IF(F3089="학생부종합",INDEX(종합배치표!$C:$Q,MATCH(J3089,종합배치표!$B:$B,0),(MATCH(M3089,{"A","B","C","D","E"},0)-1)*3+1),INDEX(교과배치표!$C:$Q,MATCH(J3089,교과배치표!$B:$B,0),(MATCH(M3089,{"A","B","C","D","E"},0)-1)*3+1))),"")</f>
        <v/>
      </c>
      <c r="S3089" s="26" t="str">
        <f t="array" ref="S3089">IFERROR(IF(OR(J3089="",M3089="",F3089=""),"",IF(F3089="학생부종합",INDEX(종합배치표!$C:$Q,MATCH(J3089,종합배치표!$B:$B,0),(MATCH(M3089,{"A","B","C","D","E"},0)-1)*3+2),INDEX(교과배치표!$C:$Q,MATCH(J3089,교과배치표!$B:$B,0),(MATCH(M3089,{"A","B","C","D","E"},0)-1)*3+2))),"")</f>
        <v/>
      </c>
      <c r="T3089" s="26" t="str">
        <f t="array" ref="T3089">IFERROR(IF(OR(J3089="",M3089="",F3089=""),"",IF(F3089="학생부종합",INDEX(종합배치표!$C:$Q,MATCH(J3089,종합배치표!$B:$B,0),(MATCH(M3089,{"A","B","C","D","E"},0)-1)*3+3),INDEX(교과배치표!$C:$Q,MATCH(J3089,교과배치표!$B:$B,0),(MATCH(M3089,{"A","B","C","D","E"},0)-1)*3+3))),"")</f>
        <v/>
      </c>
    </row>
    <row r="3090" spans="2:20" ht="14.25" customHeight="1">
      <c r="B3090" s="20">
        <v>3513</v>
      </c>
      <c r="C3090" s="21" t="s">
        <v>22</v>
      </c>
      <c r="D3090" s="21" t="s">
        <v>22</v>
      </c>
      <c r="E3090" s="21" t="s">
        <v>321</v>
      </c>
      <c r="F3090" s="21" t="s">
        <v>24</v>
      </c>
      <c r="G3090" s="21" t="s">
        <v>336</v>
      </c>
      <c r="H3090" s="21" t="s">
        <v>407</v>
      </c>
      <c r="I3090" s="21" t="s">
        <v>319</v>
      </c>
      <c r="J3090" s="23"/>
      <c r="K3090" s="24">
        <v>24</v>
      </c>
      <c r="M3090" s="25" t="str">
        <f>IF(I3090="","",IF(I3090="인문",성적입력!$C$8,성적입력!$C$9))</f>
        <v>A</v>
      </c>
      <c r="N3090" s="26">
        <f>성적입력!$C$15</f>
        <v>3</v>
      </c>
      <c r="P3090" s="27" t="str">
        <f t="shared" si="142"/>
        <v/>
      </c>
      <c r="R3090" s="26" t="str">
        <f t="array" ref="R3090">IFERROR(IF(OR(J3090="",M3090="",F3090=""),"",IF(F3090="학생부종합",INDEX(종합배치표!$C:$Q,MATCH(J3090,종합배치표!$B:$B,0),(MATCH(M3090,{"A","B","C","D","E"},0)-1)*3+1),INDEX(교과배치표!$C:$Q,MATCH(J3090,교과배치표!$B:$B,0),(MATCH(M3090,{"A","B","C","D","E"},0)-1)*3+1))),"")</f>
        <v/>
      </c>
      <c r="S3090" s="26" t="str">
        <f t="array" ref="S3090">IFERROR(IF(OR(J3090="",M3090="",F3090=""),"",IF(F3090="학생부종합",INDEX(종합배치표!$C:$Q,MATCH(J3090,종합배치표!$B:$B,0),(MATCH(M3090,{"A","B","C","D","E"},0)-1)*3+2),INDEX(교과배치표!$C:$Q,MATCH(J3090,교과배치표!$B:$B,0),(MATCH(M3090,{"A","B","C","D","E"},0)-1)*3+2))),"")</f>
        <v/>
      </c>
      <c r="T3090" s="26" t="str">
        <f t="array" ref="T3090">IFERROR(IF(OR(J3090="",M3090="",F3090=""),"",IF(F3090="학생부종합",INDEX(종합배치표!$C:$Q,MATCH(J3090,종합배치표!$B:$B,0),(MATCH(M3090,{"A","B","C","D","E"},0)-1)*3+3),INDEX(교과배치표!$C:$Q,MATCH(J3090,교과배치표!$B:$B,0),(MATCH(M3090,{"A","B","C","D","E"},0)-1)*3+3))),"")</f>
        <v/>
      </c>
    </row>
    <row r="3091" spans="2:20" ht="14.25" customHeight="1">
      <c r="B3091" s="20">
        <v>3569</v>
      </c>
      <c r="C3091" s="21" t="s">
        <v>22</v>
      </c>
      <c r="D3091" s="21" t="s">
        <v>22</v>
      </c>
      <c r="E3091" s="21" t="s">
        <v>321</v>
      </c>
      <c r="F3091" s="21" t="s">
        <v>68</v>
      </c>
      <c r="G3091" s="21" t="s">
        <v>322</v>
      </c>
      <c r="H3091" s="21" t="s">
        <v>305</v>
      </c>
      <c r="I3091" s="21" t="s">
        <v>319</v>
      </c>
      <c r="J3091" s="23"/>
      <c r="K3091" s="24">
        <v>5</v>
      </c>
      <c r="M3091" s="25" t="str">
        <f>IF(I3091="","",IF(I3091="인문",성적입력!$C$8,성적입력!$C$9))</f>
        <v>A</v>
      </c>
      <c r="N3091" s="26">
        <f>성적입력!$C$15</f>
        <v>3</v>
      </c>
      <c r="P3091" s="27" t="str">
        <f t="shared" si="142"/>
        <v/>
      </c>
      <c r="R3091" s="26" t="str">
        <f t="array" ref="R3091">IFERROR(IF(OR(J3091="",M3091="",F3091=""),"",IF(F3091="학생부종합",INDEX(종합배치표!$C:$Q,MATCH(J3091,종합배치표!$B:$B,0),(MATCH(M3091,{"A","B","C","D","E"},0)-1)*3+1),INDEX(교과배치표!$C:$Q,MATCH(J3091,교과배치표!$B:$B,0),(MATCH(M3091,{"A","B","C","D","E"},0)-1)*3+1))),"")</f>
        <v/>
      </c>
      <c r="S3091" s="26" t="str">
        <f t="array" ref="S3091">IFERROR(IF(OR(J3091="",M3091="",F3091=""),"",IF(F3091="학생부종합",INDEX(종합배치표!$C:$Q,MATCH(J3091,종합배치표!$B:$B,0),(MATCH(M3091,{"A","B","C","D","E"},0)-1)*3+2),INDEX(교과배치표!$C:$Q,MATCH(J3091,교과배치표!$B:$B,0),(MATCH(M3091,{"A","B","C","D","E"},0)-1)*3+2))),"")</f>
        <v/>
      </c>
      <c r="T3091" s="26" t="str">
        <f t="array" ref="T3091">IFERROR(IF(OR(J3091="",M3091="",F3091=""),"",IF(F3091="학생부종합",INDEX(종합배치표!$C:$Q,MATCH(J3091,종합배치표!$B:$B,0),(MATCH(M3091,{"A","B","C","D","E"},0)-1)*3+3),INDEX(교과배치표!$C:$Q,MATCH(J3091,교과배치표!$B:$B,0),(MATCH(M3091,{"A","B","C","D","E"},0)-1)*3+3))),"")</f>
        <v/>
      </c>
    </row>
    <row r="3092" spans="2:20" ht="14.25" customHeight="1">
      <c r="B3092" s="20">
        <v>3570</v>
      </c>
      <c r="C3092" s="21" t="s">
        <v>22</v>
      </c>
      <c r="D3092" s="21" t="s">
        <v>22</v>
      </c>
      <c r="E3092" s="21" t="s">
        <v>321</v>
      </c>
      <c r="F3092" s="21" t="s">
        <v>24</v>
      </c>
      <c r="G3092" s="21" t="s">
        <v>336</v>
      </c>
      <c r="H3092" s="21" t="s">
        <v>305</v>
      </c>
      <c r="I3092" s="21" t="s">
        <v>319</v>
      </c>
      <c r="J3092" s="23"/>
      <c r="K3092" s="24">
        <v>9</v>
      </c>
      <c r="M3092" s="25" t="str">
        <f>IF(I3092="","",IF(I3092="인문",성적입력!$C$8,성적입력!$C$9))</f>
        <v>A</v>
      </c>
      <c r="N3092" s="26">
        <f>성적입력!$C$15</f>
        <v>3</v>
      </c>
      <c r="P3092" s="27" t="str">
        <f t="shared" si="142"/>
        <v/>
      </c>
      <c r="R3092" s="26" t="str">
        <f t="array" ref="R3092">IFERROR(IF(OR(J3092="",M3092="",F3092=""),"",IF(F3092="학생부종합",INDEX(종합배치표!$C:$Q,MATCH(J3092,종합배치표!$B:$B,0),(MATCH(M3092,{"A","B","C","D","E"},0)-1)*3+1),INDEX(교과배치표!$C:$Q,MATCH(J3092,교과배치표!$B:$B,0),(MATCH(M3092,{"A","B","C","D","E"},0)-1)*3+1))),"")</f>
        <v/>
      </c>
      <c r="S3092" s="26" t="str">
        <f t="array" ref="S3092">IFERROR(IF(OR(J3092="",M3092="",F3092=""),"",IF(F3092="학생부종합",INDEX(종합배치표!$C:$Q,MATCH(J3092,종합배치표!$B:$B,0),(MATCH(M3092,{"A","B","C","D","E"},0)-1)*3+2),INDEX(교과배치표!$C:$Q,MATCH(J3092,교과배치표!$B:$B,0),(MATCH(M3092,{"A","B","C","D","E"},0)-1)*3+2))),"")</f>
        <v/>
      </c>
      <c r="T3092" s="26" t="str">
        <f t="array" ref="T3092">IFERROR(IF(OR(J3092="",M3092="",F3092=""),"",IF(F3092="학생부종합",INDEX(종합배치표!$C:$Q,MATCH(J3092,종합배치표!$B:$B,0),(MATCH(M3092,{"A","B","C","D","E"},0)-1)*3+3),INDEX(교과배치표!$C:$Q,MATCH(J3092,교과배치표!$B:$B,0),(MATCH(M3092,{"A","B","C","D","E"},0)-1)*3+3))),"")</f>
        <v/>
      </c>
    </row>
    <row r="3093" spans="2:20" ht="14.25" customHeight="1">
      <c r="B3093" s="20">
        <v>3575</v>
      </c>
      <c r="C3093" s="21" t="s">
        <v>22</v>
      </c>
      <c r="D3093" s="21" t="s">
        <v>22</v>
      </c>
      <c r="E3093" s="21" t="s">
        <v>321</v>
      </c>
      <c r="F3093" s="21" t="s">
        <v>68</v>
      </c>
      <c r="G3093" s="21" t="s">
        <v>322</v>
      </c>
      <c r="H3093" s="21" t="s">
        <v>1247</v>
      </c>
      <c r="I3093" s="21" t="s">
        <v>319</v>
      </c>
      <c r="J3093" s="23"/>
      <c r="K3093" s="24">
        <v>5</v>
      </c>
      <c r="M3093" s="25" t="str">
        <f>IF(I3093="","",IF(I3093="인문",성적입력!$C$8,성적입력!$C$9))</f>
        <v>A</v>
      </c>
      <c r="N3093" s="26">
        <f>성적입력!$C$15</f>
        <v>3</v>
      </c>
      <c r="P3093" s="27" t="str">
        <f t="shared" si="142"/>
        <v/>
      </c>
      <c r="R3093" s="26" t="str">
        <f t="array" ref="R3093">IFERROR(IF(OR(J3093="",M3093="",F3093=""),"",IF(F3093="학생부종합",INDEX(종합배치표!$C:$Q,MATCH(J3093,종합배치표!$B:$B,0),(MATCH(M3093,{"A","B","C","D","E"},0)-1)*3+1),INDEX(교과배치표!$C:$Q,MATCH(J3093,교과배치표!$B:$B,0),(MATCH(M3093,{"A","B","C","D","E"},0)-1)*3+1))),"")</f>
        <v/>
      </c>
      <c r="S3093" s="26" t="str">
        <f t="array" ref="S3093">IFERROR(IF(OR(J3093="",M3093="",F3093=""),"",IF(F3093="학생부종합",INDEX(종합배치표!$C:$Q,MATCH(J3093,종합배치표!$B:$B,0),(MATCH(M3093,{"A","B","C","D","E"},0)-1)*3+2),INDEX(교과배치표!$C:$Q,MATCH(J3093,교과배치표!$B:$B,0),(MATCH(M3093,{"A","B","C","D","E"},0)-1)*3+2))),"")</f>
        <v/>
      </c>
      <c r="T3093" s="26" t="str">
        <f t="array" ref="T3093">IFERROR(IF(OR(J3093="",M3093="",F3093=""),"",IF(F3093="학생부종합",INDEX(종합배치표!$C:$Q,MATCH(J3093,종합배치표!$B:$B,0),(MATCH(M3093,{"A","B","C","D","E"},0)-1)*3+3),INDEX(교과배치표!$C:$Q,MATCH(J3093,교과배치표!$B:$B,0),(MATCH(M3093,{"A","B","C","D","E"},0)-1)*3+3))),"")</f>
        <v/>
      </c>
    </row>
    <row r="3094" spans="2:20" ht="14.25" customHeight="1">
      <c r="B3094" s="20">
        <v>3576</v>
      </c>
      <c r="C3094" s="21" t="s">
        <v>22</v>
      </c>
      <c r="D3094" s="21" t="s">
        <v>22</v>
      </c>
      <c r="E3094" s="21" t="s">
        <v>321</v>
      </c>
      <c r="F3094" s="21" t="s">
        <v>24</v>
      </c>
      <c r="G3094" s="21" t="s">
        <v>336</v>
      </c>
      <c r="H3094" s="21" t="s">
        <v>1247</v>
      </c>
      <c r="I3094" s="21" t="s">
        <v>319</v>
      </c>
      <c r="J3094" s="23"/>
      <c r="K3094" s="24">
        <v>9</v>
      </c>
      <c r="M3094" s="25" t="str">
        <f>IF(I3094="","",IF(I3094="인문",성적입력!$C$8,성적입력!$C$9))</f>
        <v>A</v>
      </c>
      <c r="N3094" s="26">
        <f>성적입력!$C$15</f>
        <v>3</v>
      </c>
      <c r="P3094" s="27" t="str">
        <f t="shared" si="142"/>
        <v/>
      </c>
      <c r="R3094" s="26" t="str">
        <f t="array" ref="R3094">IFERROR(IF(OR(J3094="",M3094="",F3094=""),"",IF(F3094="학생부종합",INDEX(종합배치표!$C:$Q,MATCH(J3094,종합배치표!$B:$B,0),(MATCH(M3094,{"A","B","C","D","E"},0)-1)*3+1),INDEX(교과배치표!$C:$Q,MATCH(J3094,교과배치표!$B:$B,0),(MATCH(M3094,{"A","B","C","D","E"},0)-1)*3+1))),"")</f>
        <v/>
      </c>
      <c r="S3094" s="26" t="str">
        <f t="array" ref="S3094">IFERROR(IF(OR(J3094="",M3094="",F3094=""),"",IF(F3094="학생부종합",INDEX(종합배치표!$C:$Q,MATCH(J3094,종합배치표!$B:$B,0),(MATCH(M3094,{"A","B","C","D","E"},0)-1)*3+2),INDEX(교과배치표!$C:$Q,MATCH(J3094,교과배치표!$B:$B,0),(MATCH(M3094,{"A","B","C","D","E"},0)-1)*3+2))),"")</f>
        <v/>
      </c>
      <c r="T3094" s="26" t="str">
        <f t="array" ref="T3094">IFERROR(IF(OR(J3094="",M3094="",F3094=""),"",IF(F3094="학생부종합",INDEX(종합배치표!$C:$Q,MATCH(J3094,종합배치표!$B:$B,0),(MATCH(M3094,{"A","B","C","D","E"},0)-1)*3+3),INDEX(교과배치표!$C:$Q,MATCH(J3094,교과배치표!$B:$B,0),(MATCH(M3094,{"A","B","C","D","E"},0)-1)*3+3))),"")</f>
        <v/>
      </c>
    </row>
    <row r="3095" spans="2:20" ht="14.25" customHeight="1">
      <c r="B3095" s="20">
        <v>3579</v>
      </c>
      <c r="C3095" s="21" t="s">
        <v>22</v>
      </c>
      <c r="D3095" s="21" t="s">
        <v>22</v>
      </c>
      <c r="E3095" s="21" t="s">
        <v>321</v>
      </c>
      <c r="F3095" s="21" t="s">
        <v>68</v>
      </c>
      <c r="G3095" s="21" t="s">
        <v>322</v>
      </c>
      <c r="H3095" s="21" t="s">
        <v>643</v>
      </c>
      <c r="I3095" s="21" t="s">
        <v>319</v>
      </c>
      <c r="J3095" s="23"/>
      <c r="K3095" s="24">
        <v>5</v>
      </c>
      <c r="M3095" s="25" t="str">
        <f>IF(I3095="","",IF(I3095="인문",성적입력!$C$8,성적입력!$C$9))</f>
        <v>A</v>
      </c>
      <c r="N3095" s="26">
        <f>성적입력!$C$15</f>
        <v>3</v>
      </c>
      <c r="P3095" s="27" t="str">
        <f t="shared" si="142"/>
        <v/>
      </c>
      <c r="R3095" s="26" t="str">
        <f t="array" ref="R3095">IFERROR(IF(OR(J3095="",M3095="",F3095=""),"",IF(F3095="학생부종합",INDEX(종합배치표!$C:$Q,MATCH(J3095,종합배치표!$B:$B,0),(MATCH(M3095,{"A","B","C","D","E"},0)-1)*3+1),INDEX(교과배치표!$C:$Q,MATCH(J3095,교과배치표!$B:$B,0),(MATCH(M3095,{"A","B","C","D","E"},0)-1)*3+1))),"")</f>
        <v/>
      </c>
      <c r="S3095" s="26" t="str">
        <f t="array" ref="S3095">IFERROR(IF(OR(J3095="",M3095="",F3095=""),"",IF(F3095="학생부종합",INDEX(종합배치표!$C:$Q,MATCH(J3095,종합배치표!$B:$B,0),(MATCH(M3095,{"A","B","C","D","E"},0)-1)*3+2),INDEX(교과배치표!$C:$Q,MATCH(J3095,교과배치표!$B:$B,0),(MATCH(M3095,{"A","B","C","D","E"},0)-1)*3+2))),"")</f>
        <v/>
      </c>
      <c r="T3095" s="26" t="str">
        <f t="array" ref="T3095">IFERROR(IF(OR(J3095="",M3095="",F3095=""),"",IF(F3095="학생부종합",INDEX(종합배치표!$C:$Q,MATCH(J3095,종합배치표!$B:$B,0),(MATCH(M3095,{"A","B","C","D","E"},0)-1)*3+3),INDEX(교과배치표!$C:$Q,MATCH(J3095,교과배치표!$B:$B,0),(MATCH(M3095,{"A","B","C","D","E"},0)-1)*3+3))),"")</f>
        <v/>
      </c>
    </row>
    <row r="3096" spans="2:20" ht="14.25" customHeight="1">
      <c r="B3096" s="20">
        <v>3580</v>
      </c>
      <c r="C3096" s="21" t="s">
        <v>22</v>
      </c>
      <c r="D3096" s="21" t="s">
        <v>22</v>
      </c>
      <c r="E3096" s="21" t="s">
        <v>321</v>
      </c>
      <c r="F3096" s="21" t="s">
        <v>24</v>
      </c>
      <c r="G3096" s="21" t="s">
        <v>336</v>
      </c>
      <c r="H3096" s="21" t="s">
        <v>643</v>
      </c>
      <c r="I3096" s="21" t="s">
        <v>319</v>
      </c>
      <c r="J3096" s="23"/>
      <c r="K3096" s="24">
        <v>10</v>
      </c>
      <c r="M3096" s="25" t="str">
        <f>IF(I3096="","",IF(I3096="인문",성적입력!$C$8,성적입력!$C$9))</f>
        <v>A</v>
      </c>
      <c r="N3096" s="26">
        <f>성적입력!$C$15</f>
        <v>3</v>
      </c>
      <c r="P3096" s="27" t="str">
        <f t="shared" si="142"/>
        <v/>
      </c>
      <c r="R3096" s="26" t="str">
        <f t="array" ref="R3096">IFERROR(IF(OR(J3096="",M3096="",F3096=""),"",IF(F3096="학생부종합",INDEX(종합배치표!$C:$Q,MATCH(J3096,종합배치표!$B:$B,0),(MATCH(M3096,{"A","B","C","D","E"},0)-1)*3+1),INDEX(교과배치표!$C:$Q,MATCH(J3096,교과배치표!$B:$B,0),(MATCH(M3096,{"A","B","C","D","E"},0)-1)*3+1))),"")</f>
        <v/>
      </c>
      <c r="S3096" s="26" t="str">
        <f t="array" ref="S3096">IFERROR(IF(OR(J3096="",M3096="",F3096=""),"",IF(F3096="학생부종합",INDEX(종합배치표!$C:$Q,MATCH(J3096,종합배치표!$B:$B,0),(MATCH(M3096,{"A","B","C","D","E"},0)-1)*3+2),INDEX(교과배치표!$C:$Q,MATCH(J3096,교과배치표!$B:$B,0),(MATCH(M3096,{"A","B","C","D","E"},0)-1)*3+2))),"")</f>
        <v/>
      </c>
      <c r="T3096" s="26" t="str">
        <f t="array" ref="T3096">IFERROR(IF(OR(J3096="",M3096="",F3096=""),"",IF(F3096="학생부종합",INDEX(종합배치표!$C:$Q,MATCH(J3096,종합배치표!$B:$B,0),(MATCH(M3096,{"A","B","C","D","E"},0)-1)*3+3),INDEX(교과배치표!$C:$Q,MATCH(J3096,교과배치표!$B:$B,0),(MATCH(M3096,{"A","B","C","D","E"},0)-1)*3+3))),"")</f>
        <v/>
      </c>
    </row>
    <row r="3097" spans="2:20" ht="14.25" customHeight="1">
      <c r="B3097" s="20">
        <v>3582</v>
      </c>
      <c r="C3097" s="21" t="s">
        <v>22</v>
      </c>
      <c r="D3097" s="21" t="s">
        <v>22</v>
      </c>
      <c r="E3097" s="21" t="s">
        <v>321</v>
      </c>
      <c r="F3097" s="21" t="s">
        <v>68</v>
      </c>
      <c r="G3097" s="21" t="s">
        <v>322</v>
      </c>
      <c r="H3097" s="21" t="s">
        <v>428</v>
      </c>
      <c r="I3097" s="21" t="s">
        <v>429</v>
      </c>
      <c r="J3097" s="23"/>
      <c r="K3097" s="24">
        <v>5</v>
      </c>
      <c r="M3097" s="25" t="str">
        <f>IF(I3097="","",IF(I3097="인문",성적입력!$C$8,성적입력!$C$9))</f>
        <v>A</v>
      </c>
      <c r="N3097" s="26">
        <f>성적입력!$C$15</f>
        <v>3</v>
      </c>
      <c r="P3097" s="27" t="str">
        <f t="shared" si="142"/>
        <v/>
      </c>
      <c r="R3097" s="26" t="str">
        <f t="array" ref="R3097">IFERROR(IF(OR(J3097="",M3097="",F3097=""),"",IF(F3097="학생부종합",INDEX(종합배치표!$C:$Q,MATCH(J3097,종합배치표!$B:$B,0),(MATCH(M3097,{"A","B","C","D","E"},0)-1)*3+1),INDEX(교과배치표!$C:$Q,MATCH(J3097,교과배치표!$B:$B,0),(MATCH(M3097,{"A","B","C","D","E"},0)-1)*3+1))),"")</f>
        <v/>
      </c>
      <c r="S3097" s="26" t="str">
        <f t="array" ref="S3097">IFERROR(IF(OR(J3097="",M3097="",F3097=""),"",IF(F3097="학생부종합",INDEX(종합배치표!$C:$Q,MATCH(J3097,종합배치표!$B:$B,0),(MATCH(M3097,{"A","B","C","D","E"},0)-1)*3+2),INDEX(교과배치표!$C:$Q,MATCH(J3097,교과배치표!$B:$B,0),(MATCH(M3097,{"A","B","C","D","E"},0)-1)*3+2))),"")</f>
        <v/>
      </c>
      <c r="T3097" s="26" t="str">
        <f t="array" ref="T3097">IFERROR(IF(OR(J3097="",M3097="",F3097=""),"",IF(F3097="학생부종합",INDEX(종합배치표!$C:$Q,MATCH(J3097,종합배치표!$B:$B,0),(MATCH(M3097,{"A","B","C","D","E"},0)-1)*3+3),INDEX(교과배치표!$C:$Q,MATCH(J3097,교과배치표!$B:$B,0),(MATCH(M3097,{"A","B","C","D","E"},0)-1)*3+3))),"")</f>
        <v/>
      </c>
    </row>
    <row r="3098" spans="2:20" ht="14.25" customHeight="1">
      <c r="B3098" s="20">
        <v>3583</v>
      </c>
      <c r="C3098" s="21" t="s">
        <v>22</v>
      </c>
      <c r="D3098" s="21" t="s">
        <v>22</v>
      </c>
      <c r="E3098" s="21" t="s">
        <v>321</v>
      </c>
      <c r="F3098" s="21" t="s">
        <v>68</v>
      </c>
      <c r="G3098" s="21" t="s">
        <v>322</v>
      </c>
      <c r="H3098" s="21" t="s">
        <v>428</v>
      </c>
      <c r="I3098" s="21" t="s">
        <v>60</v>
      </c>
      <c r="J3098" s="33"/>
      <c r="K3098" s="40">
        <v>5</v>
      </c>
      <c r="M3098" s="25" t="str">
        <f>IF(I3098="","",IF(I3098="인문",성적입력!$C$8,성적입력!$C$9))</f>
        <v>A</v>
      </c>
      <c r="N3098" s="26">
        <f>성적입력!$C$15</f>
        <v>3</v>
      </c>
      <c r="P3098" s="27" t="str">
        <f t="shared" si="142"/>
        <v/>
      </c>
      <c r="R3098" s="26" t="str">
        <f t="array" ref="R3098">IFERROR(IF(OR(J3098="",M3098="",F3098=""),"",IF(F3098="학생부종합",INDEX(종합배치표!$C:$Q,MATCH(J3098,종합배치표!$B:$B,0),(MATCH(M3098,{"A","B","C","D","E"},0)-1)*3+1),INDEX(교과배치표!$C:$Q,MATCH(J3098,교과배치표!$B:$B,0),(MATCH(M3098,{"A","B","C","D","E"},0)-1)*3+1))),"")</f>
        <v/>
      </c>
      <c r="S3098" s="26" t="str">
        <f t="array" ref="S3098">IFERROR(IF(OR(J3098="",M3098="",F3098=""),"",IF(F3098="학생부종합",INDEX(종합배치표!$C:$Q,MATCH(J3098,종합배치표!$B:$B,0),(MATCH(M3098,{"A","B","C","D","E"},0)-1)*3+2),INDEX(교과배치표!$C:$Q,MATCH(J3098,교과배치표!$B:$B,0),(MATCH(M3098,{"A","B","C","D","E"},0)-1)*3+2))),"")</f>
        <v/>
      </c>
      <c r="T3098" s="26" t="str">
        <f t="array" ref="T3098">IFERROR(IF(OR(J3098="",M3098="",F3098=""),"",IF(F3098="학생부종합",INDEX(종합배치표!$C:$Q,MATCH(J3098,종합배치표!$B:$B,0),(MATCH(M3098,{"A","B","C","D","E"},0)-1)*3+3),INDEX(교과배치표!$C:$Q,MATCH(J3098,교과배치표!$B:$B,0),(MATCH(M3098,{"A","B","C","D","E"},0)-1)*3+3))),"")</f>
        <v/>
      </c>
    </row>
    <row r="3099" spans="2:20" ht="14.25" customHeight="1">
      <c r="B3099" s="20">
        <v>3584</v>
      </c>
      <c r="C3099" s="21" t="s">
        <v>22</v>
      </c>
      <c r="D3099" s="21" t="s">
        <v>22</v>
      </c>
      <c r="E3099" s="21" t="s">
        <v>321</v>
      </c>
      <c r="F3099" s="21" t="s">
        <v>24</v>
      </c>
      <c r="G3099" s="21" t="s">
        <v>336</v>
      </c>
      <c r="H3099" s="21" t="s">
        <v>428</v>
      </c>
      <c r="I3099" s="21" t="s">
        <v>429</v>
      </c>
      <c r="J3099" s="23"/>
      <c r="K3099" s="24">
        <v>7</v>
      </c>
      <c r="M3099" s="25" t="str">
        <f>IF(I3099="","",IF(I3099="인문",성적입력!$C$8,성적입력!$C$9))</f>
        <v>A</v>
      </c>
      <c r="N3099" s="26">
        <f>성적입력!$C$15</f>
        <v>3</v>
      </c>
      <c r="P3099" s="27" t="str">
        <f t="shared" si="142"/>
        <v/>
      </c>
      <c r="R3099" s="26" t="str">
        <f t="array" ref="R3099">IFERROR(IF(OR(J3099="",M3099="",F3099=""),"",IF(F3099="학생부종합",INDEX(종합배치표!$C:$Q,MATCH(J3099,종합배치표!$B:$B,0),(MATCH(M3099,{"A","B","C","D","E"},0)-1)*3+1),INDEX(교과배치표!$C:$Q,MATCH(J3099,교과배치표!$B:$B,0),(MATCH(M3099,{"A","B","C","D","E"},0)-1)*3+1))),"")</f>
        <v/>
      </c>
      <c r="S3099" s="26" t="str">
        <f t="array" ref="S3099">IFERROR(IF(OR(J3099="",M3099="",F3099=""),"",IF(F3099="학생부종합",INDEX(종합배치표!$C:$Q,MATCH(J3099,종합배치표!$B:$B,0),(MATCH(M3099,{"A","B","C","D","E"},0)-1)*3+2),INDEX(교과배치표!$C:$Q,MATCH(J3099,교과배치표!$B:$B,0),(MATCH(M3099,{"A","B","C","D","E"},0)-1)*3+2))),"")</f>
        <v/>
      </c>
      <c r="T3099" s="26" t="str">
        <f t="array" ref="T3099">IFERROR(IF(OR(J3099="",M3099="",F3099=""),"",IF(F3099="학생부종합",INDEX(종합배치표!$C:$Q,MATCH(J3099,종합배치표!$B:$B,0),(MATCH(M3099,{"A","B","C","D","E"},0)-1)*3+3),INDEX(교과배치표!$C:$Q,MATCH(J3099,교과배치표!$B:$B,0),(MATCH(M3099,{"A","B","C","D","E"},0)-1)*3+3))),"")</f>
        <v/>
      </c>
    </row>
    <row r="3100" spans="2:20" ht="14.25" customHeight="1">
      <c r="B3100" s="20">
        <v>3585</v>
      </c>
      <c r="C3100" s="21" t="s">
        <v>22</v>
      </c>
      <c r="D3100" s="21" t="s">
        <v>22</v>
      </c>
      <c r="E3100" s="21" t="s">
        <v>321</v>
      </c>
      <c r="F3100" s="21" t="s">
        <v>24</v>
      </c>
      <c r="G3100" s="21" t="s">
        <v>336</v>
      </c>
      <c r="H3100" s="21" t="s">
        <v>428</v>
      </c>
      <c r="I3100" s="21" t="s">
        <v>60</v>
      </c>
      <c r="J3100" s="33"/>
      <c r="K3100" s="40">
        <v>7</v>
      </c>
      <c r="M3100" s="25" t="str">
        <f>IF(I3100="","",IF(I3100="인문",성적입력!$C$8,성적입력!$C$9))</f>
        <v>A</v>
      </c>
      <c r="N3100" s="26">
        <f>성적입력!$C$15</f>
        <v>3</v>
      </c>
      <c r="P3100" s="27" t="str">
        <f t="shared" si="142"/>
        <v/>
      </c>
      <c r="R3100" s="26" t="str">
        <f t="array" ref="R3100">IFERROR(IF(OR(J3100="",M3100="",F3100=""),"",IF(F3100="학생부종합",INDEX(종합배치표!$C:$Q,MATCH(J3100,종합배치표!$B:$B,0),(MATCH(M3100,{"A","B","C","D","E"},0)-1)*3+1),INDEX(교과배치표!$C:$Q,MATCH(J3100,교과배치표!$B:$B,0),(MATCH(M3100,{"A","B","C","D","E"},0)-1)*3+1))),"")</f>
        <v/>
      </c>
      <c r="S3100" s="26" t="str">
        <f t="array" ref="S3100">IFERROR(IF(OR(J3100="",M3100="",F3100=""),"",IF(F3100="학생부종합",INDEX(종합배치표!$C:$Q,MATCH(J3100,종합배치표!$B:$B,0),(MATCH(M3100,{"A","B","C","D","E"},0)-1)*3+2),INDEX(교과배치표!$C:$Q,MATCH(J3100,교과배치표!$B:$B,0),(MATCH(M3100,{"A","B","C","D","E"},0)-1)*3+2))),"")</f>
        <v/>
      </c>
      <c r="T3100" s="26" t="str">
        <f t="array" ref="T3100">IFERROR(IF(OR(J3100="",M3100="",F3100=""),"",IF(F3100="학생부종합",INDEX(종합배치표!$C:$Q,MATCH(J3100,종합배치표!$B:$B,0),(MATCH(M3100,{"A","B","C","D","E"},0)-1)*3+3),INDEX(교과배치표!$C:$Q,MATCH(J3100,교과배치표!$B:$B,0),(MATCH(M3100,{"A","B","C","D","E"},0)-1)*3+3))),"")</f>
        <v/>
      </c>
    </row>
    <row r="3101" spans="2:20" ht="14.25" customHeight="1">
      <c r="B3101" s="20">
        <v>3598</v>
      </c>
      <c r="C3101" s="21" t="s">
        <v>22</v>
      </c>
      <c r="D3101" s="21" t="s">
        <v>22</v>
      </c>
      <c r="E3101" s="21" t="s">
        <v>321</v>
      </c>
      <c r="F3101" s="21" t="s">
        <v>68</v>
      </c>
      <c r="G3101" s="21" t="s">
        <v>322</v>
      </c>
      <c r="H3101" s="21" t="s">
        <v>1248</v>
      </c>
      <c r="I3101" s="21" t="s">
        <v>319</v>
      </c>
      <c r="J3101" s="23"/>
      <c r="K3101" s="24">
        <v>5</v>
      </c>
      <c r="M3101" s="25" t="str">
        <f>IF(I3101="","",IF(I3101="인문",성적입력!$C$8,성적입력!$C$9))</f>
        <v>A</v>
      </c>
      <c r="N3101" s="26">
        <f>성적입력!$C$15</f>
        <v>3</v>
      </c>
      <c r="P3101" s="27" t="str">
        <f t="shared" si="142"/>
        <v/>
      </c>
      <c r="R3101" s="26" t="str">
        <f t="array" ref="R3101">IFERROR(IF(OR(J3101="",M3101="",F3101=""),"",IF(F3101="학생부종합",INDEX(종합배치표!$C:$Q,MATCH(J3101,종합배치표!$B:$B,0),(MATCH(M3101,{"A","B","C","D","E"},0)-1)*3+1),INDEX(교과배치표!$C:$Q,MATCH(J3101,교과배치표!$B:$B,0),(MATCH(M3101,{"A","B","C","D","E"},0)-1)*3+1))),"")</f>
        <v/>
      </c>
      <c r="S3101" s="26" t="str">
        <f t="array" ref="S3101">IFERROR(IF(OR(J3101="",M3101="",F3101=""),"",IF(F3101="학생부종합",INDEX(종합배치표!$C:$Q,MATCH(J3101,종합배치표!$B:$B,0),(MATCH(M3101,{"A","B","C","D","E"},0)-1)*3+2),INDEX(교과배치표!$C:$Q,MATCH(J3101,교과배치표!$B:$B,0),(MATCH(M3101,{"A","B","C","D","E"},0)-1)*3+2))),"")</f>
        <v/>
      </c>
      <c r="T3101" s="26" t="str">
        <f t="array" ref="T3101">IFERROR(IF(OR(J3101="",M3101="",F3101=""),"",IF(F3101="학생부종합",INDEX(종합배치표!$C:$Q,MATCH(J3101,종합배치표!$B:$B,0),(MATCH(M3101,{"A","B","C","D","E"},0)-1)*3+3),INDEX(교과배치표!$C:$Q,MATCH(J3101,교과배치표!$B:$B,0),(MATCH(M3101,{"A","B","C","D","E"},0)-1)*3+3))),"")</f>
        <v/>
      </c>
    </row>
    <row r="3102" spans="2:20" ht="14.25" customHeight="1">
      <c r="B3102" s="20">
        <v>3599</v>
      </c>
      <c r="C3102" s="21" t="s">
        <v>22</v>
      </c>
      <c r="D3102" s="21" t="s">
        <v>22</v>
      </c>
      <c r="E3102" s="21" t="s">
        <v>321</v>
      </c>
      <c r="F3102" s="21" t="s">
        <v>24</v>
      </c>
      <c r="G3102" s="21" t="s">
        <v>336</v>
      </c>
      <c r="H3102" s="21" t="s">
        <v>1248</v>
      </c>
      <c r="I3102" s="21" t="s">
        <v>319</v>
      </c>
      <c r="J3102" s="23"/>
      <c r="K3102" s="24">
        <v>10</v>
      </c>
      <c r="M3102" s="25" t="str">
        <f>IF(I3102="","",IF(I3102="인문",성적입력!$C$8,성적입력!$C$9))</f>
        <v>A</v>
      </c>
      <c r="N3102" s="26">
        <f>성적입력!$C$15</f>
        <v>3</v>
      </c>
      <c r="P3102" s="27" t="str">
        <f t="shared" si="142"/>
        <v/>
      </c>
      <c r="R3102" s="26" t="str">
        <f t="array" ref="R3102">IFERROR(IF(OR(J3102="",M3102="",F3102=""),"",IF(F3102="학생부종합",INDEX(종합배치표!$C:$Q,MATCH(J3102,종합배치표!$B:$B,0),(MATCH(M3102,{"A","B","C","D","E"},0)-1)*3+1),INDEX(교과배치표!$C:$Q,MATCH(J3102,교과배치표!$B:$B,0),(MATCH(M3102,{"A","B","C","D","E"},0)-1)*3+1))),"")</f>
        <v/>
      </c>
      <c r="S3102" s="26" t="str">
        <f t="array" ref="S3102">IFERROR(IF(OR(J3102="",M3102="",F3102=""),"",IF(F3102="학생부종합",INDEX(종합배치표!$C:$Q,MATCH(J3102,종합배치표!$B:$B,0),(MATCH(M3102,{"A","B","C","D","E"},0)-1)*3+2),INDEX(교과배치표!$C:$Q,MATCH(J3102,교과배치표!$B:$B,0),(MATCH(M3102,{"A","B","C","D","E"},0)-1)*3+2))),"")</f>
        <v/>
      </c>
      <c r="T3102" s="26" t="str">
        <f t="array" ref="T3102">IFERROR(IF(OR(J3102="",M3102="",F3102=""),"",IF(F3102="학생부종합",INDEX(종합배치표!$C:$Q,MATCH(J3102,종합배치표!$B:$B,0),(MATCH(M3102,{"A","B","C","D","E"},0)-1)*3+3),INDEX(교과배치표!$C:$Q,MATCH(J3102,교과배치표!$B:$B,0),(MATCH(M3102,{"A","B","C","D","E"},0)-1)*3+3))),"")</f>
        <v/>
      </c>
    </row>
    <row r="3103" spans="2:20" ht="14.25" customHeight="1">
      <c r="B3103" s="20">
        <v>3600</v>
      </c>
      <c r="C3103" s="21" t="s">
        <v>22</v>
      </c>
      <c r="D3103" s="21" t="s">
        <v>22</v>
      </c>
      <c r="E3103" s="21" t="s">
        <v>321</v>
      </c>
      <c r="F3103" s="21" t="s">
        <v>68</v>
      </c>
      <c r="G3103" s="21" t="s">
        <v>322</v>
      </c>
      <c r="H3103" s="21" t="s">
        <v>435</v>
      </c>
      <c r="I3103" s="21" t="s">
        <v>429</v>
      </c>
      <c r="J3103" s="23"/>
      <c r="K3103" s="24">
        <v>15</v>
      </c>
      <c r="M3103" s="25" t="str">
        <f>IF(I3103="","",IF(I3103="인문",성적입력!$C$8,성적입력!$C$9))</f>
        <v>A</v>
      </c>
      <c r="N3103" s="26">
        <f>성적입력!$C$15</f>
        <v>3</v>
      </c>
      <c r="P3103" s="27" t="str">
        <f t="shared" si="142"/>
        <v/>
      </c>
      <c r="R3103" s="26" t="str">
        <f t="array" ref="R3103">IFERROR(IF(OR(J3103="",M3103="",F3103=""),"",IF(F3103="학생부종합",INDEX(종합배치표!$C:$Q,MATCH(J3103,종합배치표!$B:$B,0),(MATCH(M3103,{"A","B","C","D","E"},0)-1)*3+1),INDEX(교과배치표!$C:$Q,MATCH(J3103,교과배치표!$B:$B,0),(MATCH(M3103,{"A","B","C","D","E"},0)-1)*3+1))),"")</f>
        <v/>
      </c>
      <c r="S3103" s="26" t="str">
        <f t="array" ref="S3103">IFERROR(IF(OR(J3103="",M3103="",F3103=""),"",IF(F3103="학생부종합",INDEX(종합배치표!$C:$Q,MATCH(J3103,종합배치표!$B:$B,0),(MATCH(M3103,{"A","B","C","D","E"},0)-1)*3+2),INDEX(교과배치표!$C:$Q,MATCH(J3103,교과배치표!$B:$B,0),(MATCH(M3103,{"A","B","C","D","E"},0)-1)*3+2))),"")</f>
        <v/>
      </c>
      <c r="T3103" s="26" t="str">
        <f t="array" ref="T3103">IFERROR(IF(OR(J3103="",M3103="",F3103=""),"",IF(F3103="학생부종합",INDEX(종합배치표!$C:$Q,MATCH(J3103,종합배치표!$B:$B,0),(MATCH(M3103,{"A","B","C","D","E"},0)-1)*3+3),INDEX(교과배치표!$C:$Q,MATCH(J3103,교과배치표!$B:$B,0),(MATCH(M3103,{"A","B","C","D","E"},0)-1)*3+3))),"")</f>
        <v/>
      </c>
    </row>
    <row r="3104" spans="2:20" ht="14.25" customHeight="1">
      <c r="B3104" s="20">
        <v>3601</v>
      </c>
      <c r="C3104" s="21" t="s">
        <v>22</v>
      </c>
      <c r="D3104" s="21" t="s">
        <v>22</v>
      </c>
      <c r="E3104" s="21" t="s">
        <v>321</v>
      </c>
      <c r="F3104" s="21" t="s">
        <v>68</v>
      </c>
      <c r="G3104" s="21" t="s">
        <v>322</v>
      </c>
      <c r="H3104" s="21" t="s">
        <v>435</v>
      </c>
      <c r="I3104" s="21" t="s">
        <v>60</v>
      </c>
      <c r="J3104" s="33"/>
      <c r="K3104" s="40">
        <v>15</v>
      </c>
      <c r="M3104" s="25" t="str">
        <f>IF(I3104="","",IF(I3104="인문",성적입력!$C$8,성적입력!$C$9))</f>
        <v>A</v>
      </c>
      <c r="N3104" s="26">
        <f>성적입력!$C$15</f>
        <v>3</v>
      </c>
      <c r="P3104" s="27" t="str">
        <f t="shared" si="142"/>
        <v/>
      </c>
      <c r="R3104" s="26" t="str">
        <f t="array" ref="R3104">IFERROR(IF(OR(J3104="",M3104="",F3104=""),"",IF(F3104="학생부종합",INDEX(종합배치표!$C:$Q,MATCH(J3104,종합배치표!$B:$B,0),(MATCH(M3104,{"A","B","C","D","E"},0)-1)*3+1),INDEX(교과배치표!$C:$Q,MATCH(J3104,교과배치표!$B:$B,0),(MATCH(M3104,{"A","B","C","D","E"},0)-1)*3+1))),"")</f>
        <v/>
      </c>
      <c r="S3104" s="26" t="str">
        <f t="array" ref="S3104">IFERROR(IF(OR(J3104="",M3104="",F3104=""),"",IF(F3104="학생부종합",INDEX(종합배치표!$C:$Q,MATCH(J3104,종합배치표!$B:$B,0),(MATCH(M3104,{"A","B","C","D","E"},0)-1)*3+2),INDEX(교과배치표!$C:$Q,MATCH(J3104,교과배치표!$B:$B,0),(MATCH(M3104,{"A","B","C","D","E"},0)-1)*3+2))),"")</f>
        <v/>
      </c>
      <c r="T3104" s="26" t="str">
        <f t="array" ref="T3104">IFERROR(IF(OR(J3104="",M3104="",F3104=""),"",IF(F3104="학생부종합",INDEX(종합배치표!$C:$Q,MATCH(J3104,종합배치표!$B:$B,0),(MATCH(M3104,{"A","B","C","D","E"},0)-1)*3+3),INDEX(교과배치표!$C:$Q,MATCH(J3104,교과배치표!$B:$B,0),(MATCH(M3104,{"A","B","C","D","E"},0)-1)*3+3))),"")</f>
        <v/>
      </c>
    </row>
    <row r="3105" spans="2:20" ht="14.25" customHeight="1">
      <c r="B3105" s="20">
        <v>3602</v>
      </c>
      <c r="C3105" s="21" t="s">
        <v>22</v>
      </c>
      <c r="D3105" s="21" t="s">
        <v>22</v>
      </c>
      <c r="E3105" s="21" t="s">
        <v>321</v>
      </c>
      <c r="F3105" s="21" t="s">
        <v>24</v>
      </c>
      <c r="G3105" s="21" t="s">
        <v>336</v>
      </c>
      <c r="H3105" s="21" t="s">
        <v>435</v>
      </c>
      <c r="I3105" s="21" t="s">
        <v>429</v>
      </c>
      <c r="J3105" s="23"/>
      <c r="K3105" s="24">
        <v>45</v>
      </c>
      <c r="M3105" s="25" t="str">
        <f>IF(I3105="","",IF(I3105="인문",성적입력!$C$8,성적입력!$C$9))</f>
        <v>A</v>
      </c>
      <c r="N3105" s="26">
        <f>성적입력!$C$15</f>
        <v>3</v>
      </c>
      <c r="P3105" s="27" t="str">
        <f t="shared" si="142"/>
        <v/>
      </c>
      <c r="R3105" s="26" t="str">
        <f t="array" ref="R3105">IFERROR(IF(OR(J3105="",M3105="",F3105=""),"",IF(F3105="학생부종합",INDEX(종합배치표!$C:$Q,MATCH(J3105,종합배치표!$B:$B,0),(MATCH(M3105,{"A","B","C","D","E"},0)-1)*3+1),INDEX(교과배치표!$C:$Q,MATCH(J3105,교과배치표!$B:$B,0),(MATCH(M3105,{"A","B","C","D","E"},0)-1)*3+1))),"")</f>
        <v/>
      </c>
      <c r="S3105" s="26" t="str">
        <f t="array" ref="S3105">IFERROR(IF(OR(J3105="",M3105="",F3105=""),"",IF(F3105="학생부종합",INDEX(종합배치표!$C:$Q,MATCH(J3105,종합배치표!$B:$B,0),(MATCH(M3105,{"A","B","C","D","E"},0)-1)*3+2),INDEX(교과배치표!$C:$Q,MATCH(J3105,교과배치표!$B:$B,0),(MATCH(M3105,{"A","B","C","D","E"},0)-1)*3+2))),"")</f>
        <v/>
      </c>
      <c r="T3105" s="26" t="str">
        <f t="array" ref="T3105">IFERROR(IF(OR(J3105="",M3105="",F3105=""),"",IF(F3105="학생부종합",INDEX(종합배치표!$C:$Q,MATCH(J3105,종합배치표!$B:$B,0),(MATCH(M3105,{"A","B","C","D","E"},0)-1)*3+3),INDEX(교과배치표!$C:$Q,MATCH(J3105,교과배치표!$B:$B,0),(MATCH(M3105,{"A","B","C","D","E"},0)-1)*3+3))),"")</f>
        <v/>
      </c>
    </row>
    <row r="3106" spans="2:20" ht="14.25" customHeight="1">
      <c r="B3106" s="20">
        <v>3603</v>
      </c>
      <c r="C3106" s="21" t="s">
        <v>22</v>
      </c>
      <c r="D3106" s="21" t="s">
        <v>22</v>
      </c>
      <c r="E3106" s="21" t="s">
        <v>321</v>
      </c>
      <c r="F3106" s="21" t="s">
        <v>24</v>
      </c>
      <c r="G3106" s="21" t="s">
        <v>336</v>
      </c>
      <c r="H3106" s="21" t="s">
        <v>435</v>
      </c>
      <c r="I3106" s="21" t="s">
        <v>60</v>
      </c>
      <c r="J3106" s="33"/>
      <c r="K3106" s="40">
        <v>45</v>
      </c>
      <c r="M3106" s="25" t="str">
        <f>IF(I3106="","",IF(I3106="인문",성적입력!$C$8,성적입력!$C$9))</f>
        <v>A</v>
      </c>
      <c r="N3106" s="26">
        <f>성적입력!$C$15</f>
        <v>3</v>
      </c>
      <c r="P3106" s="27" t="str">
        <f t="shared" si="142"/>
        <v/>
      </c>
      <c r="R3106" s="26" t="str">
        <f t="array" ref="R3106">IFERROR(IF(OR(J3106="",M3106="",F3106=""),"",IF(F3106="학생부종합",INDEX(종합배치표!$C:$Q,MATCH(J3106,종합배치표!$B:$B,0),(MATCH(M3106,{"A","B","C","D","E"},0)-1)*3+1),INDEX(교과배치표!$C:$Q,MATCH(J3106,교과배치표!$B:$B,0),(MATCH(M3106,{"A","B","C","D","E"},0)-1)*3+1))),"")</f>
        <v/>
      </c>
      <c r="S3106" s="26" t="str">
        <f t="array" ref="S3106">IFERROR(IF(OR(J3106="",M3106="",F3106=""),"",IF(F3106="학생부종합",INDEX(종합배치표!$C:$Q,MATCH(J3106,종합배치표!$B:$B,0),(MATCH(M3106,{"A","B","C","D","E"},0)-1)*3+2),INDEX(교과배치표!$C:$Q,MATCH(J3106,교과배치표!$B:$B,0),(MATCH(M3106,{"A","B","C","D","E"},0)-1)*3+2))),"")</f>
        <v/>
      </c>
      <c r="T3106" s="26" t="str">
        <f t="array" ref="T3106">IFERROR(IF(OR(J3106="",M3106="",F3106=""),"",IF(F3106="학생부종합",INDEX(종합배치표!$C:$Q,MATCH(J3106,종합배치표!$B:$B,0),(MATCH(M3106,{"A","B","C","D","E"},0)-1)*3+3),INDEX(교과배치표!$C:$Q,MATCH(J3106,교과배치표!$B:$B,0),(MATCH(M3106,{"A","B","C","D","E"},0)-1)*3+3))),"")</f>
        <v/>
      </c>
    </row>
    <row r="3107" spans="2:20" ht="14.25" customHeight="1">
      <c r="B3107" s="20">
        <v>3539</v>
      </c>
      <c r="C3107" s="21" t="s">
        <v>22</v>
      </c>
      <c r="D3107" s="21" t="s">
        <v>22</v>
      </c>
      <c r="E3107" s="21" t="s">
        <v>321</v>
      </c>
      <c r="F3107" s="21" t="s">
        <v>68</v>
      </c>
      <c r="G3107" s="21" t="s">
        <v>322</v>
      </c>
      <c r="H3107" s="21" t="s">
        <v>516</v>
      </c>
      <c r="I3107" s="21" t="s">
        <v>27</v>
      </c>
      <c r="J3107" s="33"/>
      <c r="K3107" s="24">
        <v>5</v>
      </c>
      <c r="M3107" s="25" t="str">
        <f>IF(I3107="","",IF(I3107="인문",성적입력!$C$8,성적입력!$C$9))</f>
        <v>A</v>
      </c>
      <c r="N3107" s="26">
        <f>성적입력!$C$15</f>
        <v>3</v>
      </c>
      <c r="P3107" s="27" t="str">
        <f t="shared" si="142"/>
        <v/>
      </c>
      <c r="R3107" s="26" t="str">
        <f t="array" ref="R3107">IFERROR(IF(OR(J3107="",M3107="",F3107=""),"",IF(F3107="학생부종합",INDEX(종합배치표!$C:$Q,MATCH(J3107,종합배치표!$B:$B,0),(MATCH(M3107,{"A","B","C","D","E"},0)-1)*3+1),INDEX(교과배치표!$C:$Q,MATCH(J3107,교과배치표!$B:$B,0),(MATCH(M3107,{"A","B","C","D","E"},0)-1)*3+1))),"")</f>
        <v/>
      </c>
      <c r="S3107" s="26" t="str">
        <f t="array" ref="S3107">IFERROR(IF(OR(J3107="",M3107="",F3107=""),"",IF(F3107="학생부종합",INDEX(종합배치표!$C:$Q,MATCH(J3107,종합배치표!$B:$B,0),(MATCH(M3107,{"A","B","C","D","E"},0)-1)*3+2),INDEX(교과배치표!$C:$Q,MATCH(J3107,교과배치표!$B:$B,0),(MATCH(M3107,{"A","B","C","D","E"},0)-1)*3+2))),"")</f>
        <v/>
      </c>
      <c r="T3107" s="26" t="str">
        <f t="array" ref="T3107">IFERROR(IF(OR(J3107="",M3107="",F3107=""),"",IF(F3107="학생부종합",INDEX(종합배치표!$C:$Q,MATCH(J3107,종합배치표!$B:$B,0),(MATCH(M3107,{"A","B","C","D","E"},0)-1)*3+3),INDEX(교과배치표!$C:$Q,MATCH(J3107,교과배치표!$B:$B,0),(MATCH(M3107,{"A","B","C","D","E"},0)-1)*3+3))),"")</f>
        <v/>
      </c>
    </row>
    <row r="3108" spans="2:20" ht="14.25" customHeight="1">
      <c r="B3108" s="20">
        <v>3540</v>
      </c>
      <c r="C3108" s="21" t="s">
        <v>22</v>
      </c>
      <c r="D3108" s="21" t="s">
        <v>22</v>
      </c>
      <c r="E3108" s="21" t="s">
        <v>321</v>
      </c>
      <c r="F3108" s="21" t="s">
        <v>24</v>
      </c>
      <c r="G3108" s="21" t="s">
        <v>336</v>
      </c>
      <c r="H3108" s="21" t="s">
        <v>516</v>
      </c>
      <c r="I3108" s="21" t="s">
        <v>27</v>
      </c>
      <c r="J3108" s="33"/>
      <c r="K3108" s="24">
        <v>6</v>
      </c>
      <c r="M3108" s="25" t="str">
        <f>IF(I3108="","",IF(I3108="인문",성적입력!$C$8,성적입력!$C$9))</f>
        <v>A</v>
      </c>
      <c r="N3108" s="26">
        <f>성적입력!$C$15</f>
        <v>3</v>
      </c>
      <c r="P3108" s="27" t="str">
        <f t="shared" si="142"/>
        <v/>
      </c>
      <c r="R3108" s="26" t="str">
        <f t="array" ref="R3108">IFERROR(IF(OR(J3108="",M3108="",F3108=""),"",IF(F3108="학생부종합",INDEX(종합배치표!$C:$Q,MATCH(J3108,종합배치표!$B:$B,0),(MATCH(M3108,{"A","B","C","D","E"},0)-1)*3+1),INDEX(교과배치표!$C:$Q,MATCH(J3108,교과배치표!$B:$B,0),(MATCH(M3108,{"A","B","C","D","E"},0)-1)*3+1))),"")</f>
        <v/>
      </c>
      <c r="S3108" s="26" t="str">
        <f t="array" ref="S3108">IFERROR(IF(OR(J3108="",M3108="",F3108=""),"",IF(F3108="학생부종합",INDEX(종합배치표!$C:$Q,MATCH(J3108,종합배치표!$B:$B,0),(MATCH(M3108,{"A","B","C","D","E"},0)-1)*3+2),INDEX(교과배치표!$C:$Q,MATCH(J3108,교과배치표!$B:$B,0),(MATCH(M3108,{"A","B","C","D","E"},0)-1)*3+2))),"")</f>
        <v/>
      </c>
      <c r="T3108" s="26" t="str">
        <f t="array" ref="T3108">IFERROR(IF(OR(J3108="",M3108="",F3108=""),"",IF(F3108="학생부종합",INDEX(종합배치표!$C:$Q,MATCH(J3108,종합배치표!$B:$B,0),(MATCH(M3108,{"A","B","C","D","E"},0)-1)*3+3),INDEX(교과배치표!$C:$Q,MATCH(J3108,교과배치표!$B:$B,0),(MATCH(M3108,{"A","B","C","D","E"},0)-1)*3+3))),"")</f>
        <v/>
      </c>
    </row>
    <row r="3109" spans="2:20" ht="14.25" customHeight="1">
      <c r="B3109" s="20">
        <v>3541</v>
      </c>
      <c r="C3109" s="21" t="s">
        <v>22</v>
      </c>
      <c r="D3109" s="21" t="s">
        <v>22</v>
      </c>
      <c r="E3109" s="21" t="s">
        <v>321</v>
      </c>
      <c r="F3109" s="21" t="s">
        <v>68</v>
      </c>
      <c r="G3109" s="21" t="s">
        <v>322</v>
      </c>
      <c r="H3109" s="21" t="s">
        <v>1249</v>
      </c>
      <c r="I3109" s="21" t="s">
        <v>27</v>
      </c>
      <c r="J3109" s="33"/>
      <c r="K3109" s="24">
        <v>4</v>
      </c>
      <c r="M3109" s="25" t="str">
        <f>IF(I3109="","",IF(I3109="인문",성적입력!$C$8,성적입력!$C$9))</f>
        <v>A</v>
      </c>
      <c r="N3109" s="26">
        <f>성적입력!$C$15</f>
        <v>3</v>
      </c>
      <c r="P3109" s="27" t="str">
        <f t="shared" si="142"/>
        <v/>
      </c>
      <c r="R3109" s="26" t="str">
        <f t="array" ref="R3109">IFERROR(IF(OR(J3109="",M3109="",F3109=""),"",IF(F3109="학생부종합",INDEX(종합배치표!$C:$Q,MATCH(J3109,종합배치표!$B:$B,0),(MATCH(M3109,{"A","B","C","D","E"},0)-1)*3+1),INDEX(교과배치표!$C:$Q,MATCH(J3109,교과배치표!$B:$B,0),(MATCH(M3109,{"A","B","C","D","E"},0)-1)*3+1))),"")</f>
        <v/>
      </c>
      <c r="S3109" s="26" t="str">
        <f t="array" ref="S3109">IFERROR(IF(OR(J3109="",M3109="",F3109=""),"",IF(F3109="학생부종합",INDEX(종합배치표!$C:$Q,MATCH(J3109,종합배치표!$B:$B,0),(MATCH(M3109,{"A","B","C","D","E"},0)-1)*3+2),INDEX(교과배치표!$C:$Q,MATCH(J3109,교과배치표!$B:$B,0),(MATCH(M3109,{"A","B","C","D","E"},0)-1)*3+2))),"")</f>
        <v/>
      </c>
      <c r="T3109" s="26" t="str">
        <f t="array" ref="T3109">IFERROR(IF(OR(J3109="",M3109="",F3109=""),"",IF(F3109="학생부종합",INDEX(종합배치표!$C:$Q,MATCH(J3109,종합배치표!$B:$B,0),(MATCH(M3109,{"A","B","C","D","E"},0)-1)*3+3),INDEX(교과배치표!$C:$Q,MATCH(J3109,교과배치표!$B:$B,0),(MATCH(M3109,{"A","B","C","D","E"},0)-1)*3+3))),"")</f>
        <v/>
      </c>
    </row>
    <row r="3110" spans="2:20" ht="14.25" customHeight="1">
      <c r="B3110" s="20">
        <v>3542</v>
      </c>
      <c r="C3110" s="21" t="s">
        <v>22</v>
      </c>
      <c r="D3110" s="21" t="s">
        <v>22</v>
      </c>
      <c r="E3110" s="21" t="s">
        <v>321</v>
      </c>
      <c r="F3110" s="21" t="s">
        <v>24</v>
      </c>
      <c r="G3110" s="21" t="s">
        <v>336</v>
      </c>
      <c r="H3110" s="21" t="s">
        <v>1249</v>
      </c>
      <c r="I3110" s="21" t="s">
        <v>27</v>
      </c>
      <c r="J3110" s="33"/>
      <c r="K3110" s="24">
        <v>4</v>
      </c>
      <c r="M3110" s="25" t="str">
        <f>IF(I3110="","",IF(I3110="인문",성적입력!$C$8,성적입력!$C$9))</f>
        <v>A</v>
      </c>
      <c r="N3110" s="26">
        <f>성적입력!$C$15</f>
        <v>3</v>
      </c>
      <c r="P3110" s="27" t="str">
        <f t="shared" si="142"/>
        <v/>
      </c>
      <c r="R3110" s="26" t="str">
        <f t="array" ref="R3110">IFERROR(IF(OR(J3110="",M3110="",F3110=""),"",IF(F3110="학생부종합",INDEX(종합배치표!$C:$Q,MATCH(J3110,종합배치표!$B:$B,0),(MATCH(M3110,{"A","B","C","D","E"},0)-1)*3+1),INDEX(교과배치표!$C:$Q,MATCH(J3110,교과배치표!$B:$B,0),(MATCH(M3110,{"A","B","C","D","E"},0)-1)*3+1))),"")</f>
        <v/>
      </c>
      <c r="S3110" s="26" t="str">
        <f t="array" ref="S3110">IFERROR(IF(OR(J3110="",M3110="",F3110=""),"",IF(F3110="학생부종합",INDEX(종합배치표!$C:$Q,MATCH(J3110,종합배치표!$B:$B,0),(MATCH(M3110,{"A","B","C","D","E"},0)-1)*3+2),INDEX(교과배치표!$C:$Q,MATCH(J3110,교과배치표!$B:$B,0),(MATCH(M3110,{"A","B","C","D","E"},0)-1)*3+2))),"")</f>
        <v/>
      </c>
      <c r="T3110" s="26" t="str">
        <f t="array" ref="T3110">IFERROR(IF(OR(J3110="",M3110="",F3110=""),"",IF(F3110="학생부종합",INDEX(종합배치표!$C:$Q,MATCH(J3110,종합배치표!$B:$B,0),(MATCH(M3110,{"A","B","C","D","E"},0)-1)*3+3),INDEX(교과배치표!$C:$Q,MATCH(J3110,교과배치표!$B:$B,0),(MATCH(M3110,{"A","B","C","D","E"},0)-1)*3+3))),"")</f>
        <v/>
      </c>
    </row>
    <row r="3111" spans="2:20" ht="14.25" customHeight="1">
      <c r="B3111" s="20">
        <v>3626</v>
      </c>
      <c r="C3111" s="21" t="s">
        <v>22</v>
      </c>
      <c r="D3111" s="21" t="s">
        <v>22</v>
      </c>
      <c r="E3111" s="21" t="s">
        <v>321</v>
      </c>
      <c r="F3111" s="21" t="s">
        <v>68</v>
      </c>
      <c r="G3111" s="21" t="s">
        <v>322</v>
      </c>
      <c r="H3111" s="21" t="s">
        <v>478</v>
      </c>
      <c r="I3111" s="21" t="s">
        <v>429</v>
      </c>
      <c r="J3111" s="23"/>
      <c r="K3111" s="24">
        <v>10</v>
      </c>
      <c r="M3111" s="25" t="str">
        <f>IF(I3111="","",IF(I3111="인문",성적입력!$C$8,성적입력!$C$9))</f>
        <v>A</v>
      </c>
      <c r="N3111" s="26">
        <f>성적입력!$C$15</f>
        <v>3</v>
      </c>
      <c r="P3111" s="27" t="str">
        <f t="shared" si="142"/>
        <v/>
      </c>
      <c r="R3111" s="26" t="str">
        <f t="array" ref="R3111">IFERROR(IF(OR(J3111="",M3111="",F3111=""),"",IF(F3111="학생부종합",INDEX(종합배치표!$C:$Q,MATCH(J3111,종합배치표!$B:$B,0),(MATCH(M3111,{"A","B","C","D","E"},0)-1)*3+1),INDEX(교과배치표!$C:$Q,MATCH(J3111,교과배치표!$B:$B,0),(MATCH(M3111,{"A","B","C","D","E"},0)-1)*3+1))),"")</f>
        <v/>
      </c>
      <c r="S3111" s="26" t="str">
        <f t="array" ref="S3111">IFERROR(IF(OR(J3111="",M3111="",F3111=""),"",IF(F3111="학생부종합",INDEX(종합배치표!$C:$Q,MATCH(J3111,종합배치표!$B:$B,0),(MATCH(M3111,{"A","B","C","D","E"},0)-1)*3+2),INDEX(교과배치표!$C:$Q,MATCH(J3111,교과배치표!$B:$B,0),(MATCH(M3111,{"A","B","C","D","E"},0)-1)*3+2))),"")</f>
        <v/>
      </c>
      <c r="T3111" s="26" t="str">
        <f t="array" ref="T3111">IFERROR(IF(OR(J3111="",M3111="",F3111=""),"",IF(F3111="학생부종합",INDEX(종합배치표!$C:$Q,MATCH(J3111,종합배치표!$B:$B,0),(MATCH(M3111,{"A","B","C","D","E"},0)-1)*3+3),INDEX(교과배치표!$C:$Q,MATCH(J3111,교과배치표!$B:$B,0),(MATCH(M3111,{"A","B","C","D","E"},0)-1)*3+3))),"")</f>
        <v/>
      </c>
    </row>
    <row r="3112" spans="2:20" ht="14.25" customHeight="1">
      <c r="B3112" s="20">
        <v>3627</v>
      </c>
      <c r="C3112" s="21" t="s">
        <v>22</v>
      </c>
      <c r="D3112" s="21" t="s">
        <v>22</v>
      </c>
      <c r="E3112" s="21" t="s">
        <v>321</v>
      </c>
      <c r="F3112" s="21" t="s">
        <v>68</v>
      </c>
      <c r="G3112" s="21" t="s">
        <v>322</v>
      </c>
      <c r="H3112" s="21" t="s">
        <v>478</v>
      </c>
      <c r="I3112" s="21" t="s">
        <v>60</v>
      </c>
      <c r="J3112" s="33"/>
      <c r="K3112" s="40">
        <v>10</v>
      </c>
      <c r="M3112" s="25" t="str">
        <f>IF(I3112="","",IF(I3112="인문",성적입력!$C$8,성적입력!$C$9))</f>
        <v>A</v>
      </c>
      <c r="N3112" s="26">
        <f>성적입력!$C$15</f>
        <v>3</v>
      </c>
      <c r="P3112" s="27" t="str">
        <f t="shared" si="142"/>
        <v/>
      </c>
      <c r="R3112" s="26" t="str">
        <f t="array" ref="R3112">IFERROR(IF(OR(J3112="",M3112="",F3112=""),"",IF(F3112="학생부종합",INDEX(종합배치표!$C:$Q,MATCH(J3112,종합배치표!$B:$B,0),(MATCH(M3112,{"A","B","C","D","E"},0)-1)*3+1),INDEX(교과배치표!$C:$Q,MATCH(J3112,교과배치표!$B:$B,0),(MATCH(M3112,{"A","B","C","D","E"},0)-1)*3+1))),"")</f>
        <v/>
      </c>
      <c r="S3112" s="26" t="str">
        <f t="array" ref="S3112">IFERROR(IF(OR(J3112="",M3112="",F3112=""),"",IF(F3112="학생부종합",INDEX(종합배치표!$C:$Q,MATCH(J3112,종합배치표!$B:$B,0),(MATCH(M3112,{"A","B","C","D","E"},0)-1)*3+2),INDEX(교과배치표!$C:$Q,MATCH(J3112,교과배치표!$B:$B,0),(MATCH(M3112,{"A","B","C","D","E"},0)-1)*3+2))),"")</f>
        <v/>
      </c>
      <c r="T3112" s="26" t="str">
        <f t="array" ref="T3112">IFERROR(IF(OR(J3112="",M3112="",F3112=""),"",IF(F3112="학생부종합",INDEX(종합배치표!$C:$Q,MATCH(J3112,종합배치표!$B:$B,0),(MATCH(M3112,{"A","B","C","D","E"},0)-1)*3+3),INDEX(교과배치표!$C:$Q,MATCH(J3112,교과배치표!$B:$B,0),(MATCH(M3112,{"A","B","C","D","E"},0)-1)*3+3))),"")</f>
        <v/>
      </c>
    </row>
    <row r="3113" spans="2:20" ht="14.25" customHeight="1">
      <c r="B3113" s="20">
        <v>3628</v>
      </c>
      <c r="C3113" s="21" t="s">
        <v>22</v>
      </c>
      <c r="D3113" s="21" t="s">
        <v>22</v>
      </c>
      <c r="E3113" s="21" t="s">
        <v>321</v>
      </c>
      <c r="F3113" s="21" t="s">
        <v>24</v>
      </c>
      <c r="G3113" s="21" t="s">
        <v>336</v>
      </c>
      <c r="H3113" s="21" t="s">
        <v>478</v>
      </c>
      <c r="I3113" s="21" t="s">
        <v>429</v>
      </c>
      <c r="J3113" s="23"/>
      <c r="K3113" s="24">
        <v>12</v>
      </c>
      <c r="M3113" s="25" t="str">
        <f>IF(I3113="","",IF(I3113="인문",성적입력!$C$8,성적입력!$C$9))</f>
        <v>A</v>
      </c>
      <c r="N3113" s="26">
        <f>성적입력!$C$15</f>
        <v>3</v>
      </c>
      <c r="P3113" s="27" t="str">
        <f t="shared" si="142"/>
        <v/>
      </c>
      <c r="R3113" s="26" t="str">
        <f t="array" ref="R3113">IFERROR(IF(OR(J3113="",M3113="",F3113=""),"",IF(F3113="학생부종합",INDEX(종합배치표!$C:$Q,MATCH(J3113,종합배치표!$B:$B,0),(MATCH(M3113,{"A","B","C","D","E"},0)-1)*3+1),INDEX(교과배치표!$C:$Q,MATCH(J3113,교과배치표!$B:$B,0),(MATCH(M3113,{"A","B","C","D","E"},0)-1)*3+1))),"")</f>
        <v/>
      </c>
      <c r="S3113" s="26" t="str">
        <f t="array" ref="S3113">IFERROR(IF(OR(J3113="",M3113="",F3113=""),"",IF(F3113="학생부종합",INDEX(종합배치표!$C:$Q,MATCH(J3113,종합배치표!$B:$B,0),(MATCH(M3113,{"A","B","C","D","E"},0)-1)*3+2),INDEX(교과배치표!$C:$Q,MATCH(J3113,교과배치표!$B:$B,0),(MATCH(M3113,{"A","B","C","D","E"},0)-1)*3+2))),"")</f>
        <v/>
      </c>
      <c r="T3113" s="26" t="str">
        <f t="array" ref="T3113">IFERROR(IF(OR(J3113="",M3113="",F3113=""),"",IF(F3113="학생부종합",INDEX(종합배치표!$C:$Q,MATCH(J3113,종합배치표!$B:$B,0),(MATCH(M3113,{"A","B","C","D","E"},0)-1)*3+3),INDEX(교과배치표!$C:$Q,MATCH(J3113,교과배치표!$B:$B,0),(MATCH(M3113,{"A","B","C","D","E"},0)-1)*3+3))),"")</f>
        <v/>
      </c>
    </row>
    <row r="3114" spans="2:20" ht="14.25" customHeight="1">
      <c r="B3114" s="20">
        <v>3629</v>
      </c>
      <c r="C3114" s="21" t="s">
        <v>22</v>
      </c>
      <c r="D3114" s="21" t="s">
        <v>22</v>
      </c>
      <c r="E3114" s="21" t="s">
        <v>321</v>
      </c>
      <c r="F3114" s="21" t="s">
        <v>24</v>
      </c>
      <c r="G3114" s="21" t="s">
        <v>336</v>
      </c>
      <c r="H3114" s="21" t="s">
        <v>478</v>
      </c>
      <c r="I3114" s="21" t="s">
        <v>60</v>
      </c>
      <c r="J3114" s="33"/>
      <c r="K3114" s="40">
        <v>12</v>
      </c>
      <c r="M3114" s="25" t="str">
        <f>IF(I3114="","",IF(I3114="인문",성적입력!$C$8,성적입력!$C$9))</f>
        <v>A</v>
      </c>
      <c r="N3114" s="26">
        <f>성적입력!$C$15</f>
        <v>3</v>
      </c>
      <c r="P3114" s="27" t="str">
        <f t="shared" si="142"/>
        <v/>
      </c>
      <c r="R3114" s="26" t="str">
        <f t="array" ref="R3114">IFERROR(IF(OR(J3114="",M3114="",F3114=""),"",IF(F3114="학생부종합",INDEX(종합배치표!$C:$Q,MATCH(J3114,종합배치표!$B:$B,0),(MATCH(M3114,{"A","B","C","D","E"},0)-1)*3+1),INDEX(교과배치표!$C:$Q,MATCH(J3114,교과배치표!$B:$B,0),(MATCH(M3114,{"A","B","C","D","E"},0)-1)*3+1))),"")</f>
        <v/>
      </c>
      <c r="S3114" s="26" t="str">
        <f t="array" ref="S3114">IFERROR(IF(OR(J3114="",M3114="",F3114=""),"",IF(F3114="학생부종합",INDEX(종합배치표!$C:$Q,MATCH(J3114,종합배치표!$B:$B,0),(MATCH(M3114,{"A","B","C","D","E"},0)-1)*3+2),INDEX(교과배치표!$C:$Q,MATCH(J3114,교과배치표!$B:$B,0),(MATCH(M3114,{"A","B","C","D","E"},0)-1)*3+2))),"")</f>
        <v/>
      </c>
      <c r="T3114" s="26" t="str">
        <f t="array" ref="T3114">IFERROR(IF(OR(J3114="",M3114="",F3114=""),"",IF(F3114="학생부종합",INDEX(종합배치표!$C:$Q,MATCH(J3114,종합배치표!$B:$B,0),(MATCH(M3114,{"A","B","C","D","E"},0)-1)*3+3),INDEX(교과배치표!$C:$Q,MATCH(J3114,교과배치표!$B:$B,0),(MATCH(M3114,{"A","B","C","D","E"},0)-1)*3+3))),"")</f>
        <v/>
      </c>
    </row>
    <row r="3115" spans="2:20" ht="14.25" customHeight="1">
      <c r="B3115" s="20">
        <v>3630</v>
      </c>
      <c r="C3115" s="21" t="s">
        <v>22</v>
      </c>
      <c r="D3115" s="21" t="s">
        <v>22</v>
      </c>
      <c r="E3115" s="21" t="s">
        <v>321</v>
      </c>
      <c r="F3115" s="21" t="s">
        <v>68</v>
      </c>
      <c r="G3115" s="21" t="s">
        <v>322</v>
      </c>
      <c r="H3115" s="21" t="s">
        <v>1250</v>
      </c>
      <c r="I3115" s="21" t="s">
        <v>319</v>
      </c>
      <c r="J3115" s="23"/>
      <c r="K3115" s="24">
        <v>5</v>
      </c>
      <c r="M3115" s="25" t="str">
        <f>IF(I3115="","",IF(I3115="인문",성적입력!$C$8,성적입력!$C$9))</f>
        <v>A</v>
      </c>
      <c r="N3115" s="26">
        <f>성적입력!$C$15</f>
        <v>3</v>
      </c>
      <c r="P3115" s="27" t="str">
        <f t="shared" si="142"/>
        <v/>
      </c>
      <c r="R3115" s="26" t="str">
        <f t="array" ref="R3115">IFERROR(IF(OR(J3115="",M3115="",F3115=""),"",IF(F3115="학생부종합",INDEX(종합배치표!$C:$Q,MATCH(J3115,종합배치표!$B:$B,0),(MATCH(M3115,{"A","B","C","D","E"},0)-1)*3+1),INDEX(교과배치표!$C:$Q,MATCH(J3115,교과배치표!$B:$B,0),(MATCH(M3115,{"A","B","C","D","E"},0)-1)*3+1))),"")</f>
        <v/>
      </c>
      <c r="S3115" s="26" t="str">
        <f t="array" ref="S3115">IFERROR(IF(OR(J3115="",M3115="",F3115=""),"",IF(F3115="학생부종합",INDEX(종합배치표!$C:$Q,MATCH(J3115,종합배치표!$B:$B,0),(MATCH(M3115,{"A","B","C","D","E"},0)-1)*3+2),INDEX(교과배치표!$C:$Q,MATCH(J3115,교과배치표!$B:$B,0),(MATCH(M3115,{"A","B","C","D","E"},0)-1)*3+2))),"")</f>
        <v/>
      </c>
      <c r="T3115" s="26" t="str">
        <f t="array" ref="T3115">IFERROR(IF(OR(J3115="",M3115="",F3115=""),"",IF(F3115="학생부종합",INDEX(종합배치표!$C:$Q,MATCH(J3115,종합배치표!$B:$B,0),(MATCH(M3115,{"A","B","C","D","E"},0)-1)*3+3),INDEX(교과배치표!$C:$Q,MATCH(J3115,교과배치표!$B:$B,0),(MATCH(M3115,{"A","B","C","D","E"},0)-1)*3+3))),"")</f>
        <v/>
      </c>
    </row>
    <row r="3116" spans="2:20" ht="14.25" customHeight="1">
      <c r="B3116" s="20">
        <v>3631</v>
      </c>
      <c r="C3116" s="21" t="s">
        <v>22</v>
      </c>
      <c r="D3116" s="21" t="s">
        <v>22</v>
      </c>
      <c r="E3116" s="21" t="s">
        <v>321</v>
      </c>
      <c r="F3116" s="21" t="s">
        <v>24</v>
      </c>
      <c r="G3116" s="21" t="s">
        <v>336</v>
      </c>
      <c r="H3116" s="21" t="s">
        <v>1250</v>
      </c>
      <c r="I3116" s="21" t="s">
        <v>319</v>
      </c>
      <c r="J3116" s="23"/>
      <c r="K3116" s="24">
        <v>9</v>
      </c>
      <c r="M3116" s="25" t="str">
        <f>IF(I3116="","",IF(I3116="인문",성적입력!$C$8,성적입력!$C$9))</f>
        <v>A</v>
      </c>
      <c r="N3116" s="26">
        <f>성적입력!$C$15</f>
        <v>3</v>
      </c>
      <c r="P3116" s="27" t="str">
        <f t="shared" si="142"/>
        <v/>
      </c>
      <c r="R3116" s="26" t="str">
        <f t="array" ref="R3116">IFERROR(IF(OR(J3116="",M3116="",F3116=""),"",IF(F3116="학생부종합",INDEX(종합배치표!$C:$Q,MATCH(J3116,종합배치표!$B:$B,0),(MATCH(M3116,{"A","B","C","D","E"},0)-1)*3+1),INDEX(교과배치표!$C:$Q,MATCH(J3116,교과배치표!$B:$B,0),(MATCH(M3116,{"A","B","C","D","E"},0)-1)*3+1))),"")</f>
        <v/>
      </c>
      <c r="S3116" s="26" t="str">
        <f t="array" ref="S3116">IFERROR(IF(OR(J3116="",M3116="",F3116=""),"",IF(F3116="학생부종합",INDEX(종합배치표!$C:$Q,MATCH(J3116,종합배치표!$B:$B,0),(MATCH(M3116,{"A","B","C","D","E"},0)-1)*3+2),INDEX(교과배치표!$C:$Q,MATCH(J3116,교과배치표!$B:$B,0),(MATCH(M3116,{"A","B","C","D","E"},0)-1)*3+2))),"")</f>
        <v/>
      </c>
      <c r="T3116" s="26" t="str">
        <f t="array" ref="T3116">IFERROR(IF(OR(J3116="",M3116="",F3116=""),"",IF(F3116="학생부종합",INDEX(종합배치표!$C:$Q,MATCH(J3116,종합배치표!$B:$B,0),(MATCH(M3116,{"A","B","C","D","E"},0)-1)*3+3),INDEX(교과배치표!$C:$Q,MATCH(J3116,교과배치표!$B:$B,0),(MATCH(M3116,{"A","B","C","D","E"},0)-1)*3+3))),"")</f>
        <v/>
      </c>
    </row>
    <row r="3117" spans="2:20" ht="14.25" customHeight="1">
      <c r="B3117" s="20">
        <v>3573</v>
      </c>
      <c r="C3117" s="21" t="s">
        <v>22</v>
      </c>
      <c r="D3117" s="21" t="s">
        <v>22</v>
      </c>
      <c r="E3117" s="21" t="s">
        <v>321</v>
      </c>
      <c r="F3117" s="21" t="s">
        <v>68</v>
      </c>
      <c r="G3117" s="21" t="s">
        <v>322</v>
      </c>
      <c r="H3117" s="21" t="s">
        <v>461</v>
      </c>
      <c r="I3117" s="21" t="s">
        <v>27</v>
      </c>
      <c r="J3117" s="33"/>
      <c r="K3117" s="24">
        <v>10</v>
      </c>
      <c r="M3117" s="25" t="str">
        <f>IF(I3117="","",IF(I3117="인문",성적입력!$C$8,성적입력!$C$9))</f>
        <v>A</v>
      </c>
      <c r="N3117" s="26">
        <f>성적입력!$C$15</f>
        <v>3</v>
      </c>
      <c r="P3117" s="27" t="str">
        <f t="shared" si="142"/>
        <v/>
      </c>
      <c r="R3117" s="26" t="str">
        <f t="array" ref="R3117">IFERROR(IF(OR(J3117="",M3117="",F3117=""),"",IF(F3117="학생부종합",INDEX(종합배치표!$C:$Q,MATCH(J3117,종합배치표!$B:$B,0),(MATCH(M3117,{"A","B","C","D","E"},0)-1)*3+1),INDEX(교과배치표!$C:$Q,MATCH(J3117,교과배치표!$B:$B,0),(MATCH(M3117,{"A","B","C","D","E"},0)-1)*3+1))),"")</f>
        <v/>
      </c>
      <c r="S3117" s="26" t="str">
        <f t="array" ref="S3117">IFERROR(IF(OR(J3117="",M3117="",F3117=""),"",IF(F3117="학생부종합",INDEX(종합배치표!$C:$Q,MATCH(J3117,종합배치표!$B:$B,0),(MATCH(M3117,{"A","B","C","D","E"},0)-1)*3+2),INDEX(교과배치표!$C:$Q,MATCH(J3117,교과배치표!$B:$B,0),(MATCH(M3117,{"A","B","C","D","E"},0)-1)*3+2))),"")</f>
        <v/>
      </c>
      <c r="T3117" s="26" t="str">
        <f t="array" ref="T3117">IFERROR(IF(OR(J3117="",M3117="",F3117=""),"",IF(F3117="학생부종합",INDEX(종합배치표!$C:$Q,MATCH(J3117,종합배치표!$B:$B,0),(MATCH(M3117,{"A","B","C","D","E"},0)-1)*3+3),INDEX(교과배치표!$C:$Q,MATCH(J3117,교과배치표!$B:$B,0),(MATCH(M3117,{"A","B","C","D","E"},0)-1)*3+3))),"")</f>
        <v/>
      </c>
    </row>
    <row r="3118" spans="2:20" ht="14.25" customHeight="1">
      <c r="B3118" s="20">
        <v>3574</v>
      </c>
      <c r="C3118" s="21" t="s">
        <v>22</v>
      </c>
      <c r="D3118" s="21" t="s">
        <v>22</v>
      </c>
      <c r="E3118" s="21" t="s">
        <v>321</v>
      </c>
      <c r="F3118" s="21" t="s">
        <v>24</v>
      </c>
      <c r="G3118" s="21" t="s">
        <v>336</v>
      </c>
      <c r="H3118" s="21" t="s">
        <v>461</v>
      </c>
      <c r="I3118" s="21" t="s">
        <v>27</v>
      </c>
      <c r="J3118" s="33"/>
      <c r="K3118" s="24">
        <v>12</v>
      </c>
      <c r="M3118" s="25" t="str">
        <f>IF(I3118="","",IF(I3118="인문",성적입력!$C$8,성적입력!$C$9))</f>
        <v>A</v>
      </c>
      <c r="N3118" s="26">
        <f>성적입력!$C$15</f>
        <v>3</v>
      </c>
      <c r="P3118" s="27" t="str">
        <f t="shared" si="142"/>
        <v/>
      </c>
      <c r="R3118" s="26" t="str">
        <f t="array" ref="R3118">IFERROR(IF(OR(J3118="",M3118="",F3118=""),"",IF(F3118="학생부종합",INDEX(종합배치표!$C:$Q,MATCH(J3118,종합배치표!$B:$B,0),(MATCH(M3118,{"A","B","C","D","E"},0)-1)*3+1),INDEX(교과배치표!$C:$Q,MATCH(J3118,교과배치표!$B:$B,0),(MATCH(M3118,{"A","B","C","D","E"},0)-1)*3+1))),"")</f>
        <v/>
      </c>
      <c r="S3118" s="26" t="str">
        <f t="array" ref="S3118">IFERROR(IF(OR(J3118="",M3118="",F3118=""),"",IF(F3118="학생부종합",INDEX(종합배치표!$C:$Q,MATCH(J3118,종합배치표!$B:$B,0),(MATCH(M3118,{"A","B","C","D","E"},0)-1)*3+2),INDEX(교과배치표!$C:$Q,MATCH(J3118,교과배치표!$B:$B,0),(MATCH(M3118,{"A","B","C","D","E"},0)-1)*3+2))),"")</f>
        <v/>
      </c>
      <c r="T3118" s="26" t="str">
        <f t="array" ref="T3118">IFERROR(IF(OR(J3118="",M3118="",F3118=""),"",IF(F3118="학생부종합",INDEX(종합배치표!$C:$Q,MATCH(J3118,종합배치표!$B:$B,0),(MATCH(M3118,{"A","B","C","D","E"},0)-1)*3+3),INDEX(교과배치표!$C:$Q,MATCH(J3118,교과배치표!$B:$B,0),(MATCH(M3118,{"A","B","C","D","E"},0)-1)*3+3))),"")</f>
        <v/>
      </c>
    </row>
    <row r="3119" spans="2:20" ht="14.25" customHeight="1">
      <c r="B3119" s="20">
        <v>3640</v>
      </c>
      <c r="C3119" s="21" t="s">
        <v>445</v>
      </c>
      <c r="D3119" s="21" t="s">
        <v>994</v>
      </c>
      <c r="E3119" s="21" t="s">
        <v>1251</v>
      </c>
      <c r="F3119" s="21" t="s">
        <v>68</v>
      </c>
      <c r="G3119" s="21" t="s">
        <v>1252</v>
      </c>
      <c r="H3119" s="21" t="s">
        <v>435</v>
      </c>
      <c r="I3119" s="21" t="s">
        <v>429</v>
      </c>
      <c r="J3119" s="23"/>
      <c r="K3119" s="24">
        <v>8</v>
      </c>
      <c r="M3119" s="25" t="str">
        <f>IF(I3119="","",IF(I3119="인문",성적입력!$C$8,성적입력!$C$9))</f>
        <v>A</v>
      </c>
      <c r="N3119" s="26">
        <f>성적입력!$C$15</f>
        <v>3</v>
      </c>
      <c r="P3119" s="27" t="str">
        <f t="shared" si="142"/>
        <v/>
      </c>
      <c r="R3119" s="26" t="str">
        <f t="array" ref="R3119">IFERROR(IF(OR(J3119="",M3119="",F3119=""),"",IF(F3119="학생부종합",INDEX(종합배치표!$C:$Q,MATCH(J3119,종합배치표!$B:$B,0),(MATCH(M3119,{"A","B","C","D","E"},0)-1)*3+1),INDEX(교과배치표!$C:$Q,MATCH(J3119,교과배치표!$B:$B,0),(MATCH(M3119,{"A","B","C","D","E"},0)-1)*3+1))),"")</f>
        <v/>
      </c>
      <c r="S3119" s="26" t="str">
        <f t="array" ref="S3119">IFERROR(IF(OR(J3119="",M3119="",F3119=""),"",IF(F3119="학생부종합",INDEX(종합배치표!$C:$Q,MATCH(J3119,종합배치표!$B:$B,0),(MATCH(M3119,{"A","B","C","D","E"},0)-1)*3+2),INDEX(교과배치표!$C:$Q,MATCH(J3119,교과배치표!$B:$B,0),(MATCH(M3119,{"A","B","C","D","E"},0)-1)*3+2))),"")</f>
        <v/>
      </c>
      <c r="T3119" s="26" t="str">
        <f t="array" ref="T3119">IFERROR(IF(OR(J3119="",M3119="",F3119=""),"",IF(F3119="학생부종합",INDEX(종합배치표!$C:$Q,MATCH(J3119,종합배치표!$B:$B,0),(MATCH(M3119,{"A","B","C","D","E"},0)-1)*3+3),INDEX(교과배치표!$C:$Q,MATCH(J3119,교과배치표!$B:$B,0),(MATCH(M3119,{"A","B","C","D","E"},0)-1)*3+3))),"")</f>
        <v/>
      </c>
    </row>
    <row r="3120" spans="2:20" ht="14.25" customHeight="1">
      <c r="B3120" s="20">
        <v>3642</v>
      </c>
      <c r="C3120" s="21" t="s">
        <v>445</v>
      </c>
      <c r="D3120" s="21" t="s">
        <v>994</v>
      </c>
      <c r="E3120" s="21" t="s">
        <v>1251</v>
      </c>
      <c r="F3120" s="21" t="s">
        <v>24</v>
      </c>
      <c r="G3120" s="21" t="s">
        <v>216</v>
      </c>
      <c r="H3120" s="21" t="s">
        <v>435</v>
      </c>
      <c r="I3120" s="21" t="s">
        <v>429</v>
      </c>
      <c r="J3120" s="23"/>
      <c r="K3120" s="24">
        <v>15</v>
      </c>
      <c r="M3120" s="25" t="str">
        <f>IF(I3120="","",IF(I3120="인문",성적입력!$C$8,성적입력!$C$9))</f>
        <v>A</v>
      </c>
      <c r="N3120" s="26">
        <f>성적입력!$C$15</f>
        <v>3</v>
      </c>
      <c r="P3120" s="27" t="str">
        <f t="shared" si="142"/>
        <v/>
      </c>
      <c r="R3120" s="26" t="str">
        <f t="array" ref="R3120">IFERROR(IF(OR(J3120="",M3120="",F3120=""),"",IF(F3120="학생부종합",INDEX(종합배치표!$C:$Q,MATCH(J3120,종합배치표!$B:$B,0),(MATCH(M3120,{"A","B","C","D","E"},0)-1)*3+1),INDEX(교과배치표!$C:$Q,MATCH(J3120,교과배치표!$B:$B,0),(MATCH(M3120,{"A","B","C","D","E"},0)-1)*3+1))),"")</f>
        <v/>
      </c>
      <c r="S3120" s="26" t="str">
        <f t="array" ref="S3120">IFERROR(IF(OR(J3120="",M3120="",F3120=""),"",IF(F3120="학생부종합",INDEX(종합배치표!$C:$Q,MATCH(J3120,종합배치표!$B:$B,0),(MATCH(M3120,{"A","B","C","D","E"},0)-1)*3+2),INDEX(교과배치표!$C:$Q,MATCH(J3120,교과배치표!$B:$B,0),(MATCH(M3120,{"A","B","C","D","E"},0)-1)*3+2))),"")</f>
        <v/>
      </c>
      <c r="T3120" s="26" t="str">
        <f t="array" ref="T3120">IFERROR(IF(OR(J3120="",M3120="",F3120=""),"",IF(F3120="학생부종합",INDEX(종합배치표!$C:$Q,MATCH(J3120,종합배치표!$B:$B,0),(MATCH(M3120,{"A","B","C","D","E"},0)-1)*3+3),INDEX(교과배치표!$C:$Q,MATCH(J3120,교과배치표!$B:$B,0),(MATCH(M3120,{"A","B","C","D","E"},0)-1)*3+3))),"")</f>
        <v/>
      </c>
    </row>
    <row r="3121" spans="2:20" ht="14.25" customHeight="1">
      <c r="B3121" s="20">
        <v>3643</v>
      </c>
      <c r="C3121" s="21" t="s">
        <v>445</v>
      </c>
      <c r="D3121" s="21" t="s">
        <v>994</v>
      </c>
      <c r="E3121" s="21" t="s">
        <v>1251</v>
      </c>
      <c r="F3121" s="21" t="s">
        <v>68</v>
      </c>
      <c r="G3121" s="21" t="s">
        <v>1253</v>
      </c>
      <c r="H3121" s="21" t="s">
        <v>435</v>
      </c>
      <c r="I3121" s="21" t="s">
        <v>429</v>
      </c>
      <c r="J3121" s="23"/>
      <c r="K3121" s="24">
        <v>8</v>
      </c>
      <c r="M3121" s="25" t="str">
        <f>IF(I3121="","",IF(I3121="인문",성적입력!$C$8,성적입력!$C$9))</f>
        <v>A</v>
      </c>
      <c r="N3121" s="26">
        <f>성적입력!$C$15</f>
        <v>3</v>
      </c>
      <c r="P3121" s="27" t="str">
        <f t="shared" si="142"/>
        <v/>
      </c>
      <c r="R3121" s="26" t="str">
        <f t="array" ref="R3121">IFERROR(IF(OR(J3121="",M3121="",F3121=""),"",IF(F3121="학생부종합",INDEX(종합배치표!$C:$Q,MATCH(J3121,종합배치표!$B:$B,0),(MATCH(M3121,{"A","B","C","D","E"},0)-1)*3+1),INDEX(교과배치표!$C:$Q,MATCH(J3121,교과배치표!$B:$B,0),(MATCH(M3121,{"A","B","C","D","E"},0)-1)*3+1))),"")</f>
        <v/>
      </c>
      <c r="S3121" s="26" t="str">
        <f t="array" ref="S3121">IFERROR(IF(OR(J3121="",M3121="",F3121=""),"",IF(F3121="학생부종합",INDEX(종합배치표!$C:$Q,MATCH(J3121,종합배치표!$B:$B,0),(MATCH(M3121,{"A","B","C","D","E"},0)-1)*3+2),INDEX(교과배치표!$C:$Q,MATCH(J3121,교과배치표!$B:$B,0),(MATCH(M3121,{"A","B","C","D","E"},0)-1)*3+2))),"")</f>
        <v/>
      </c>
      <c r="T3121" s="26" t="str">
        <f t="array" ref="T3121">IFERROR(IF(OR(J3121="",M3121="",F3121=""),"",IF(F3121="학생부종합",INDEX(종합배치표!$C:$Q,MATCH(J3121,종합배치표!$B:$B,0),(MATCH(M3121,{"A","B","C","D","E"},0)-1)*3+3),INDEX(교과배치표!$C:$Q,MATCH(J3121,교과배치표!$B:$B,0),(MATCH(M3121,{"A","B","C","D","E"},0)-1)*3+3))),"")</f>
        <v/>
      </c>
    </row>
    <row r="3122" spans="2:20" ht="14.25" customHeight="1">
      <c r="B3122" s="20">
        <v>3644</v>
      </c>
      <c r="C3122" s="21" t="s">
        <v>393</v>
      </c>
      <c r="D3122" s="21" t="s">
        <v>804</v>
      </c>
      <c r="E3122" s="21" t="s">
        <v>1254</v>
      </c>
      <c r="F3122" s="21" t="s">
        <v>68</v>
      </c>
      <c r="G3122" s="21" t="s">
        <v>537</v>
      </c>
      <c r="H3122" s="21" t="s">
        <v>1013</v>
      </c>
      <c r="I3122" s="21" t="s">
        <v>60</v>
      </c>
      <c r="J3122" s="23"/>
      <c r="K3122" s="24">
        <v>21</v>
      </c>
      <c r="M3122" s="25" t="str">
        <f>IF(I3122="","",IF(I3122="인문",성적입력!$C$8,성적입력!$C$9))</f>
        <v>A</v>
      </c>
      <c r="N3122" s="26">
        <f>성적입력!$C$15</f>
        <v>3</v>
      </c>
      <c r="P3122" s="27" t="str">
        <f t="shared" si="142"/>
        <v/>
      </c>
      <c r="R3122" s="26" t="str">
        <f t="array" ref="R3122">IFERROR(IF(OR(J3122="",M3122="",F3122=""),"",IF(F3122="학생부종합",INDEX(종합배치표!$C:$Q,MATCH(J3122,종합배치표!$B:$B,0),(MATCH(M3122,{"A","B","C","D","E"},0)-1)*3+1),INDEX(교과배치표!$C:$Q,MATCH(J3122,교과배치표!$B:$B,0),(MATCH(M3122,{"A","B","C","D","E"},0)-1)*3+1))),"")</f>
        <v/>
      </c>
      <c r="S3122" s="26" t="str">
        <f t="array" ref="S3122">IFERROR(IF(OR(J3122="",M3122="",F3122=""),"",IF(F3122="학생부종합",INDEX(종합배치표!$C:$Q,MATCH(J3122,종합배치표!$B:$B,0),(MATCH(M3122,{"A","B","C","D","E"},0)-1)*3+2),INDEX(교과배치표!$C:$Q,MATCH(J3122,교과배치표!$B:$B,0),(MATCH(M3122,{"A","B","C","D","E"},0)-1)*3+2))),"")</f>
        <v/>
      </c>
      <c r="T3122" s="26" t="str">
        <f t="array" ref="T3122">IFERROR(IF(OR(J3122="",M3122="",F3122=""),"",IF(F3122="학생부종합",INDEX(종합배치표!$C:$Q,MATCH(J3122,종합배치표!$B:$B,0),(MATCH(M3122,{"A","B","C","D","E"},0)-1)*3+3),INDEX(교과배치표!$C:$Q,MATCH(J3122,교과배치표!$B:$B,0),(MATCH(M3122,{"A","B","C","D","E"},0)-1)*3+3))),"")</f>
        <v/>
      </c>
    </row>
    <row r="3123" spans="2:20" ht="14.25" customHeight="1">
      <c r="B3123" s="20">
        <v>3645</v>
      </c>
      <c r="C3123" s="21" t="s">
        <v>393</v>
      </c>
      <c r="D3123" s="21" t="s">
        <v>804</v>
      </c>
      <c r="E3123" s="21" t="s">
        <v>1254</v>
      </c>
      <c r="F3123" s="21" t="s">
        <v>24</v>
      </c>
      <c r="G3123" s="21" t="s">
        <v>1255</v>
      </c>
      <c r="H3123" s="21" t="s">
        <v>1013</v>
      </c>
      <c r="I3123" s="21" t="s">
        <v>60</v>
      </c>
      <c r="J3123" s="23"/>
      <c r="K3123" s="24">
        <v>14</v>
      </c>
      <c r="M3123" s="25" t="str">
        <f>IF(I3123="","",IF(I3123="인문",성적입력!$C$8,성적입력!$C$9))</f>
        <v>A</v>
      </c>
      <c r="N3123" s="26">
        <f>성적입력!$C$15</f>
        <v>3</v>
      </c>
      <c r="P3123" s="27" t="str">
        <f t="shared" si="142"/>
        <v/>
      </c>
      <c r="R3123" s="26" t="str">
        <f t="array" ref="R3123">IFERROR(IF(OR(J3123="",M3123="",F3123=""),"",IF(F3123="학생부종합",INDEX(종합배치표!$C:$Q,MATCH(J3123,종합배치표!$B:$B,0),(MATCH(M3123,{"A","B","C","D","E"},0)-1)*3+1),INDEX(교과배치표!$C:$Q,MATCH(J3123,교과배치표!$B:$B,0),(MATCH(M3123,{"A","B","C","D","E"},0)-1)*3+1))),"")</f>
        <v/>
      </c>
      <c r="S3123" s="26" t="str">
        <f t="array" ref="S3123">IFERROR(IF(OR(J3123="",M3123="",F3123=""),"",IF(F3123="학생부종합",INDEX(종합배치표!$C:$Q,MATCH(J3123,종합배치표!$B:$B,0),(MATCH(M3123,{"A","B","C","D","E"},0)-1)*3+2),INDEX(교과배치표!$C:$Q,MATCH(J3123,교과배치표!$B:$B,0),(MATCH(M3123,{"A","B","C","D","E"},0)-1)*3+2))),"")</f>
        <v/>
      </c>
      <c r="T3123" s="26" t="str">
        <f t="array" ref="T3123">IFERROR(IF(OR(J3123="",M3123="",F3123=""),"",IF(F3123="학생부종합",INDEX(종합배치표!$C:$Q,MATCH(J3123,종합배치표!$B:$B,0),(MATCH(M3123,{"A","B","C","D","E"},0)-1)*3+3),INDEX(교과배치표!$C:$Q,MATCH(J3123,교과배치표!$B:$B,0),(MATCH(M3123,{"A","B","C","D","E"},0)-1)*3+3))),"")</f>
        <v/>
      </c>
    </row>
    <row r="3124" spans="2:20" ht="14.25" customHeight="1">
      <c r="B3124" s="20">
        <v>3647</v>
      </c>
      <c r="C3124" s="21" t="s">
        <v>393</v>
      </c>
      <c r="D3124" s="21" t="s">
        <v>804</v>
      </c>
      <c r="E3124" s="21" t="s">
        <v>1254</v>
      </c>
      <c r="F3124" s="21" t="s">
        <v>68</v>
      </c>
      <c r="G3124" s="21" t="s">
        <v>537</v>
      </c>
      <c r="H3124" s="21" t="s">
        <v>66</v>
      </c>
      <c r="I3124" s="21" t="s">
        <v>60</v>
      </c>
      <c r="J3124" s="23"/>
      <c r="K3124" s="24">
        <v>50</v>
      </c>
      <c r="M3124" s="25" t="str">
        <f>IF(I3124="","",IF(I3124="인문",성적입력!$C$8,성적입력!$C$9))</f>
        <v>A</v>
      </c>
      <c r="N3124" s="26">
        <f>성적입력!$C$15</f>
        <v>3</v>
      </c>
      <c r="P3124" s="27" t="str">
        <f t="shared" si="142"/>
        <v/>
      </c>
      <c r="R3124" s="26" t="str">
        <f t="array" ref="R3124">IFERROR(IF(OR(J3124="",M3124="",F3124=""),"",IF(F3124="학생부종합",INDEX(종합배치표!$C:$Q,MATCH(J3124,종합배치표!$B:$B,0),(MATCH(M3124,{"A","B","C","D","E"},0)-1)*3+1),INDEX(교과배치표!$C:$Q,MATCH(J3124,교과배치표!$B:$B,0),(MATCH(M3124,{"A","B","C","D","E"},0)-1)*3+1))),"")</f>
        <v/>
      </c>
      <c r="S3124" s="26" t="str">
        <f t="array" ref="S3124">IFERROR(IF(OR(J3124="",M3124="",F3124=""),"",IF(F3124="학생부종합",INDEX(종합배치표!$C:$Q,MATCH(J3124,종합배치표!$B:$B,0),(MATCH(M3124,{"A","B","C","D","E"},0)-1)*3+2),INDEX(교과배치표!$C:$Q,MATCH(J3124,교과배치표!$B:$B,0),(MATCH(M3124,{"A","B","C","D","E"},0)-1)*3+2))),"")</f>
        <v/>
      </c>
      <c r="T3124" s="26" t="str">
        <f t="array" ref="T3124">IFERROR(IF(OR(J3124="",M3124="",F3124=""),"",IF(F3124="학생부종합",INDEX(종합배치표!$C:$Q,MATCH(J3124,종합배치표!$B:$B,0),(MATCH(M3124,{"A","B","C","D","E"},0)-1)*3+3),INDEX(교과배치표!$C:$Q,MATCH(J3124,교과배치표!$B:$B,0),(MATCH(M3124,{"A","B","C","D","E"},0)-1)*3+3))),"")</f>
        <v/>
      </c>
    </row>
    <row r="3125" spans="2:20" ht="14.25" customHeight="1">
      <c r="B3125" s="20">
        <v>3648</v>
      </c>
      <c r="C3125" s="21" t="s">
        <v>393</v>
      </c>
      <c r="D3125" s="21" t="s">
        <v>804</v>
      </c>
      <c r="E3125" s="21" t="s">
        <v>1254</v>
      </c>
      <c r="F3125" s="21" t="s">
        <v>24</v>
      </c>
      <c r="G3125" s="21" t="s">
        <v>1255</v>
      </c>
      <c r="H3125" s="21" t="s">
        <v>66</v>
      </c>
      <c r="I3125" s="21" t="s">
        <v>60</v>
      </c>
      <c r="J3125" s="23"/>
      <c r="K3125" s="24">
        <v>28</v>
      </c>
      <c r="M3125" s="25" t="str">
        <f>IF(I3125="","",IF(I3125="인문",성적입력!$C$8,성적입력!$C$9))</f>
        <v>A</v>
      </c>
      <c r="N3125" s="26">
        <f>성적입력!$C$15</f>
        <v>3</v>
      </c>
      <c r="P3125" s="27" t="str">
        <f t="shared" si="142"/>
        <v/>
      </c>
      <c r="R3125" s="26" t="str">
        <f t="array" ref="R3125">IFERROR(IF(OR(J3125="",M3125="",F3125=""),"",IF(F3125="학생부종합",INDEX(종합배치표!$C:$Q,MATCH(J3125,종합배치표!$B:$B,0),(MATCH(M3125,{"A","B","C","D","E"},0)-1)*3+1),INDEX(교과배치표!$C:$Q,MATCH(J3125,교과배치표!$B:$B,0),(MATCH(M3125,{"A","B","C","D","E"},0)-1)*3+1))),"")</f>
        <v/>
      </c>
      <c r="S3125" s="26" t="str">
        <f t="array" ref="S3125">IFERROR(IF(OR(J3125="",M3125="",F3125=""),"",IF(F3125="학생부종합",INDEX(종합배치표!$C:$Q,MATCH(J3125,종합배치표!$B:$B,0),(MATCH(M3125,{"A","B","C","D","E"},0)-1)*3+2),INDEX(교과배치표!$C:$Q,MATCH(J3125,교과배치표!$B:$B,0),(MATCH(M3125,{"A","B","C","D","E"},0)-1)*3+2))),"")</f>
        <v/>
      </c>
      <c r="T3125" s="26" t="str">
        <f t="array" ref="T3125">IFERROR(IF(OR(J3125="",M3125="",F3125=""),"",IF(F3125="학생부종합",INDEX(종합배치표!$C:$Q,MATCH(J3125,종합배치표!$B:$B,0),(MATCH(M3125,{"A","B","C","D","E"},0)-1)*3+3),INDEX(교과배치표!$C:$Q,MATCH(J3125,교과배치표!$B:$B,0),(MATCH(M3125,{"A","B","C","D","E"},0)-1)*3+3))),"")</f>
        <v/>
      </c>
    </row>
    <row r="3126" spans="2:20" ht="14.25" customHeight="1">
      <c r="B3126" s="20">
        <v>3650</v>
      </c>
      <c r="C3126" s="21" t="s">
        <v>393</v>
      </c>
      <c r="D3126" s="21" t="s">
        <v>804</v>
      </c>
      <c r="E3126" s="21" t="s">
        <v>1254</v>
      </c>
      <c r="F3126" s="21" t="s">
        <v>68</v>
      </c>
      <c r="G3126" s="21" t="s">
        <v>537</v>
      </c>
      <c r="H3126" s="21" t="s">
        <v>71</v>
      </c>
      <c r="I3126" s="21" t="s">
        <v>27</v>
      </c>
      <c r="J3126" s="23"/>
      <c r="K3126" s="24">
        <v>56</v>
      </c>
      <c r="M3126" s="25" t="str">
        <f>IF(I3126="","",IF(I3126="인문",성적입력!$C$8,성적입력!$C$9))</f>
        <v>A</v>
      </c>
      <c r="N3126" s="26">
        <f>성적입력!$C$15</f>
        <v>3</v>
      </c>
      <c r="P3126" s="27" t="str">
        <f t="shared" si="142"/>
        <v/>
      </c>
      <c r="R3126" s="26" t="str">
        <f t="array" ref="R3126">IFERROR(IF(OR(J3126="",M3126="",F3126=""),"",IF(F3126="학생부종합",INDEX(종합배치표!$C:$Q,MATCH(J3126,종합배치표!$B:$B,0),(MATCH(M3126,{"A","B","C","D","E"},0)-1)*3+1),INDEX(교과배치표!$C:$Q,MATCH(J3126,교과배치표!$B:$B,0),(MATCH(M3126,{"A","B","C","D","E"},0)-1)*3+1))),"")</f>
        <v/>
      </c>
      <c r="S3126" s="26" t="str">
        <f t="array" ref="S3126">IFERROR(IF(OR(J3126="",M3126="",F3126=""),"",IF(F3126="학생부종합",INDEX(종합배치표!$C:$Q,MATCH(J3126,종합배치표!$B:$B,0),(MATCH(M3126,{"A","B","C","D","E"},0)-1)*3+2),INDEX(교과배치표!$C:$Q,MATCH(J3126,교과배치표!$B:$B,0),(MATCH(M3126,{"A","B","C","D","E"},0)-1)*3+2))),"")</f>
        <v/>
      </c>
      <c r="T3126" s="26" t="str">
        <f t="array" ref="T3126">IFERROR(IF(OR(J3126="",M3126="",F3126=""),"",IF(F3126="학생부종합",INDEX(종합배치표!$C:$Q,MATCH(J3126,종합배치표!$B:$B,0),(MATCH(M3126,{"A","B","C","D","E"},0)-1)*3+3),INDEX(교과배치표!$C:$Q,MATCH(J3126,교과배치표!$B:$B,0),(MATCH(M3126,{"A","B","C","D","E"},0)-1)*3+3))),"")</f>
        <v/>
      </c>
    </row>
    <row r="3127" spans="2:20" ht="14.25" customHeight="1">
      <c r="B3127" s="20">
        <v>3651</v>
      </c>
      <c r="C3127" s="21" t="s">
        <v>393</v>
      </c>
      <c r="D3127" s="21" t="s">
        <v>804</v>
      </c>
      <c r="E3127" s="21" t="s">
        <v>1254</v>
      </c>
      <c r="F3127" s="21" t="s">
        <v>24</v>
      </c>
      <c r="G3127" s="21" t="s">
        <v>1255</v>
      </c>
      <c r="H3127" s="21" t="s">
        <v>71</v>
      </c>
      <c r="I3127" s="21" t="s">
        <v>27</v>
      </c>
      <c r="J3127" s="23"/>
      <c r="K3127" s="24">
        <v>30</v>
      </c>
      <c r="M3127" s="25" t="str">
        <f>IF(I3127="","",IF(I3127="인문",성적입력!$C$8,성적입력!$C$9))</f>
        <v>A</v>
      </c>
      <c r="N3127" s="26">
        <f>성적입력!$C$15</f>
        <v>3</v>
      </c>
      <c r="P3127" s="27" t="str">
        <f t="shared" si="142"/>
        <v/>
      </c>
      <c r="R3127" s="26" t="str">
        <f t="array" ref="R3127">IFERROR(IF(OR(J3127="",M3127="",F3127=""),"",IF(F3127="학생부종합",INDEX(종합배치표!$C:$Q,MATCH(J3127,종합배치표!$B:$B,0),(MATCH(M3127,{"A","B","C","D","E"},0)-1)*3+1),INDEX(교과배치표!$C:$Q,MATCH(J3127,교과배치표!$B:$B,0),(MATCH(M3127,{"A","B","C","D","E"},0)-1)*3+1))),"")</f>
        <v/>
      </c>
      <c r="S3127" s="26" t="str">
        <f t="array" ref="S3127">IFERROR(IF(OR(J3127="",M3127="",F3127=""),"",IF(F3127="학생부종합",INDEX(종합배치표!$C:$Q,MATCH(J3127,종합배치표!$B:$B,0),(MATCH(M3127,{"A","B","C","D","E"},0)-1)*3+2),INDEX(교과배치표!$C:$Q,MATCH(J3127,교과배치표!$B:$B,0),(MATCH(M3127,{"A","B","C","D","E"},0)-1)*3+2))),"")</f>
        <v/>
      </c>
      <c r="T3127" s="26" t="str">
        <f t="array" ref="T3127">IFERROR(IF(OR(J3127="",M3127="",F3127=""),"",IF(F3127="학생부종합",INDEX(종합배치표!$C:$Q,MATCH(J3127,종합배치표!$B:$B,0),(MATCH(M3127,{"A","B","C","D","E"},0)-1)*3+3),INDEX(교과배치표!$C:$Q,MATCH(J3127,교과배치표!$B:$B,0),(MATCH(M3127,{"A","B","C","D","E"},0)-1)*3+3))),"")</f>
        <v/>
      </c>
    </row>
    <row r="3128" spans="2:20" ht="14.25" customHeight="1">
      <c r="B3128" s="20">
        <v>3653</v>
      </c>
      <c r="C3128" s="21" t="s">
        <v>393</v>
      </c>
      <c r="D3128" s="21" t="s">
        <v>804</v>
      </c>
      <c r="E3128" s="21" t="s">
        <v>1254</v>
      </c>
      <c r="F3128" s="21" t="s">
        <v>68</v>
      </c>
      <c r="G3128" s="21" t="s">
        <v>537</v>
      </c>
      <c r="H3128" s="21" t="s">
        <v>974</v>
      </c>
      <c r="I3128" s="21" t="s">
        <v>27</v>
      </c>
      <c r="J3128" s="23"/>
      <c r="K3128" s="24">
        <v>56</v>
      </c>
      <c r="M3128" s="25" t="str">
        <f>IF(I3128="","",IF(I3128="인문",성적입력!$C$8,성적입력!$C$9))</f>
        <v>A</v>
      </c>
      <c r="N3128" s="26">
        <f>성적입력!$C$15</f>
        <v>3</v>
      </c>
      <c r="P3128" s="27" t="str">
        <f t="shared" si="142"/>
        <v/>
      </c>
      <c r="R3128" s="26" t="str">
        <f t="array" ref="R3128">IFERROR(IF(OR(J3128="",M3128="",F3128=""),"",IF(F3128="학생부종합",INDEX(종합배치표!$C:$Q,MATCH(J3128,종합배치표!$B:$B,0),(MATCH(M3128,{"A","B","C","D","E"},0)-1)*3+1),INDEX(교과배치표!$C:$Q,MATCH(J3128,교과배치표!$B:$B,0),(MATCH(M3128,{"A","B","C","D","E"},0)-1)*3+1))),"")</f>
        <v/>
      </c>
      <c r="S3128" s="26" t="str">
        <f t="array" ref="S3128">IFERROR(IF(OR(J3128="",M3128="",F3128=""),"",IF(F3128="학생부종합",INDEX(종합배치표!$C:$Q,MATCH(J3128,종합배치표!$B:$B,0),(MATCH(M3128,{"A","B","C","D","E"},0)-1)*3+2),INDEX(교과배치표!$C:$Q,MATCH(J3128,교과배치표!$B:$B,0),(MATCH(M3128,{"A","B","C","D","E"},0)-1)*3+2))),"")</f>
        <v/>
      </c>
      <c r="T3128" s="26" t="str">
        <f t="array" ref="T3128">IFERROR(IF(OR(J3128="",M3128="",F3128=""),"",IF(F3128="학생부종합",INDEX(종합배치표!$C:$Q,MATCH(J3128,종합배치표!$B:$B,0),(MATCH(M3128,{"A","B","C","D","E"},0)-1)*3+3),INDEX(교과배치표!$C:$Q,MATCH(J3128,교과배치표!$B:$B,0),(MATCH(M3128,{"A","B","C","D","E"},0)-1)*3+3))),"")</f>
        <v/>
      </c>
    </row>
    <row r="3129" spans="2:20" ht="14.25" customHeight="1">
      <c r="B3129" s="20">
        <v>3654</v>
      </c>
      <c r="C3129" s="21" t="s">
        <v>393</v>
      </c>
      <c r="D3129" s="21" t="s">
        <v>804</v>
      </c>
      <c r="E3129" s="21" t="s">
        <v>1254</v>
      </c>
      <c r="F3129" s="21" t="s">
        <v>24</v>
      </c>
      <c r="G3129" s="21" t="s">
        <v>1255</v>
      </c>
      <c r="H3129" s="21" t="s">
        <v>974</v>
      </c>
      <c r="I3129" s="21" t="s">
        <v>27</v>
      </c>
      <c r="J3129" s="23"/>
      <c r="K3129" s="24">
        <v>28</v>
      </c>
      <c r="M3129" s="25" t="str">
        <f>IF(I3129="","",IF(I3129="인문",성적입력!$C$8,성적입력!$C$9))</f>
        <v>A</v>
      </c>
      <c r="N3129" s="26">
        <f>성적입력!$C$15</f>
        <v>3</v>
      </c>
      <c r="P3129" s="27" t="str">
        <f t="shared" si="142"/>
        <v/>
      </c>
      <c r="R3129" s="26" t="str">
        <f t="array" ref="R3129">IFERROR(IF(OR(J3129="",M3129="",F3129=""),"",IF(F3129="학생부종합",INDEX(종합배치표!$C:$Q,MATCH(J3129,종합배치표!$B:$B,0),(MATCH(M3129,{"A","B","C","D","E"},0)-1)*3+1),INDEX(교과배치표!$C:$Q,MATCH(J3129,교과배치표!$B:$B,0),(MATCH(M3129,{"A","B","C","D","E"},0)-1)*3+1))),"")</f>
        <v/>
      </c>
      <c r="S3129" s="26" t="str">
        <f t="array" ref="S3129">IFERROR(IF(OR(J3129="",M3129="",F3129=""),"",IF(F3129="학생부종합",INDEX(종합배치표!$C:$Q,MATCH(J3129,종합배치표!$B:$B,0),(MATCH(M3129,{"A","B","C","D","E"},0)-1)*3+2),INDEX(교과배치표!$C:$Q,MATCH(J3129,교과배치표!$B:$B,0),(MATCH(M3129,{"A","B","C","D","E"},0)-1)*3+2))),"")</f>
        <v/>
      </c>
      <c r="T3129" s="26" t="str">
        <f t="array" ref="T3129">IFERROR(IF(OR(J3129="",M3129="",F3129=""),"",IF(F3129="학생부종합",INDEX(종합배치표!$C:$Q,MATCH(J3129,종합배치표!$B:$B,0),(MATCH(M3129,{"A","B","C","D","E"},0)-1)*3+3),INDEX(교과배치표!$C:$Q,MATCH(J3129,교과배치표!$B:$B,0),(MATCH(M3129,{"A","B","C","D","E"},0)-1)*3+3))),"")</f>
        <v/>
      </c>
    </row>
    <row r="3130" spans="2:20" ht="14.25" customHeight="1">
      <c r="B3130" s="20">
        <v>3656</v>
      </c>
      <c r="C3130" s="21" t="s">
        <v>393</v>
      </c>
      <c r="D3130" s="21" t="s">
        <v>804</v>
      </c>
      <c r="E3130" s="21" t="s">
        <v>1254</v>
      </c>
      <c r="F3130" s="21" t="s">
        <v>68</v>
      </c>
      <c r="G3130" s="21" t="s">
        <v>537</v>
      </c>
      <c r="H3130" s="21" t="s">
        <v>1256</v>
      </c>
      <c r="I3130" s="21" t="s">
        <v>27</v>
      </c>
      <c r="J3130" s="23"/>
      <c r="K3130" s="24">
        <v>14</v>
      </c>
      <c r="M3130" s="25" t="str">
        <f>IF(I3130="","",IF(I3130="인문",성적입력!$C$8,성적입력!$C$9))</f>
        <v>A</v>
      </c>
      <c r="N3130" s="26">
        <f>성적입력!$C$15</f>
        <v>3</v>
      </c>
      <c r="P3130" s="27" t="str">
        <f t="shared" si="142"/>
        <v/>
      </c>
      <c r="R3130" s="26" t="str">
        <f t="array" ref="R3130">IFERROR(IF(OR(J3130="",M3130="",F3130=""),"",IF(F3130="학생부종합",INDEX(종합배치표!$C:$Q,MATCH(J3130,종합배치표!$B:$B,0),(MATCH(M3130,{"A","B","C","D","E"},0)-1)*3+1),INDEX(교과배치표!$C:$Q,MATCH(J3130,교과배치표!$B:$B,0),(MATCH(M3130,{"A","B","C","D","E"},0)-1)*3+1))),"")</f>
        <v/>
      </c>
      <c r="S3130" s="26" t="str">
        <f t="array" ref="S3130">IFERROR(IF(OR(J3130="",M3130="",F3130=""),"",IF(F3130="학생부종합",INDEX(종합배치표!$C:$Q,MATCH(J3130,종합배치표!$B:$B,0),(MATCH(M3130,{"A","B","C","D","E"},0)-1)*3+2),INDEX(교과배치표!$C:$Q,MATCH(J3130,교과배치표!$B:$B,0),(MATCH(M3130,{"A","B","C","D","E"},0)-1)*3+2))),"")</f>
        <v/>
      </c>
      <c r="T3130" s="26" t="str">
        <f t="array" ref="T3130">IFERROR(IF(OR(J3130="",M3130="",F3130=""),"",IF(F3130="학생부종합",INDEX(종합배치표!$C:$Q,MATCH(J3130,종합배치표!$B:$B,0),(MATCH(M3130,{"A","B","C","D","E"},0)-1)*3+3),INDEX(교과배치표!$C:$Q,MATCH(J3130,교과배치표!$B:$B,0),(MATCH(M3130,{"A","B","C","D","E"},0)-1)*3+3))),"")</f>
        <v/>
      </c>
    </row>
    <row r="3131" spans="2:20" ht="14.25" customHeight="1">
      <c r="B3131" s="20">
        <v>3657</v>
      </c>
      <c r="C3131" s="21" t="s">
        <v>393</v>
      </c>
      <c r="D3131" s="21" t="s">
        <v>804</v>
      </c>
      <c r="E3131" s="21" t="s">
        <v>1254</v>
      </c>
      <c r="F3131" s="21" t="s">
        <v>24</v>
      </c>
      <c r="G3131" s="21" t="s">
        <v>1255</v>
      </c>
      <c r="H3131" s="21" t="s">
        <v>1256</v>
      </c>
      <c r="I3131" s="21" t="s">
        <v>27</v>
      </c>
      <c r="J3131" s="23"/>
      <c r="K3131" s="24">
        <v>14</v>
      </c>
      <c r="M3131" s="25" t="str">
        <f>IF(I3131="","",IF(I3131="인문",성적입력!$C$8,성적입력!$C$9))</f>
        <v>A</v>
      </c>
      <c r="N3131" s="26">
        <f>성적입력!$C$15</f>
        <v>3</v>
      </c>
      <c r="P3131" s="27" t="str">
        <f t="shared" si="142"/>
        <v/>
      </c>
      <c r="R3131" s="26" t="str">
        <f t="array" ref="R3131">IFERROR(IF(OR(J3131="",M3131="",F3131=""),"",IF(F3131="학생부종합",INDEX(종합배치표!$C:$Q,MATCH(J3131,종합배치표!$B:$B,0),(MATCH(M3131,{"A","B","C","D","E"},0)-1)*3+1),INDEX(교과배치표!$C:$Q,MATCH(J3131,교과배치표!$B:$B,0),(MATCH(M3131,{"A","B","C","D","E"},0)-1)*3+1))),"")</f>
        <v/>
      </c>
      <c r="S3131" s="26" t="str">
        <f t="array" ref="S3131">IFERROR(IF(OR(J3131="",M3131="",F3131=""),"",IF(F3131="학생부종합",INDEX(종합배치표!$C:$Q,MATCH(J3131,종합배치표!$B:$B,0),(MATCH(M3131,{"A","B","C","D","E"},0)-1)*3+2),INDEX(교과배치표!$C:$Q,MATCH(J3131,교과배치표!$B:$B,0),(MATCH(M3131,{"A","B","C","D","E"},0)-1)*3+2))),"")</f>
        <v/>
      </c>
      <c r="T3131" s="26" t="str">
        <f t="array" ref="T3131">IFERROR(IF(OR(J3131="",M3131="",F3131=""),"",IF(F3131="학생부종합",INDEX(종합배치표!$C:$Q,MATCH(J3131,종합배치표!$B:$B,0),(MATCH(M3131,{"A","B","C","D","E"},0)-1)*3+3),INDEX(교과배치표!$C:$Q,MATCH(J3131,교과배치표!$B:$B,0),(MATCH(M3131,{"A","B","C","D","E"},0)-1)*3+3))),"")</f>
        <v/>
      </c>
    </row>
    <row r="3132" spans="2:20" ht="14.25" customHeight="1">
      <c r="B3132" s="20">
        <v>3658</v>
      </c>
      <c r="C3132" s="21" t="s">
        <v>393</v>
      </c>
      <c r="D3132" s="21" t="s">
        <v>804</v>
      </c>
      <c r="E3132" s="21" t="s">
        <v>1254</v>
      </c>
      <c r="F3132" s="21" t="s">
        <v>68</v>
      </c>
      <c r="G3132" s="21" t="s">
        <v>537</v>
      </c>
      <c r="H3132" s="21" t="s">
        <v>41</v>
      </c>
      <c r="I3132" s="21" t="s">
        <v>27</v>
      </c>
      <c r="J3132" s="23"/>
      <c r="K3132" s="24">
        <v>8</v>
      </c>
      <c r="M3132" s="25" t="str">
        <f>IF(I3132="","",IF(I3132="인문",성적입력!$C$8,성적입력!$C$9))</f>
        <v>A</v>
      </c>
      <c r="N3132" s="26">
        <f>성적입력!$C$15</f>
        <v>3</v>
      </c>
      <c r="P3132" s="27" t="str">
        <f t="shared" si="142"/>
        <v/>
      </c>
      <c r="R3132" s="26" t="str">
        <f t="array" ref="R3132">IFERROR(IF(OR(J3132="",M3132="",F3132=""),"",IF(F3132="학생부종합",INDEX(종합배치표!$C:$Q,MATCH(J3132,종합배치표!$B:$B,0),(MATCH(M3132,{"A","B","C","D","E"},0)-1)*3+1),INDEX(교과배치표!$C:$Q,MATCH(J3132,교과배치표!$B:$B,0),(MATCH(M3132,{"A","B","C","D","E"},0)-1)*3+1))),"")</f>
        <v/>
      </c>
      <c r="S3132" s="26" t="str">
        <f t="array" ref="S3132">IFERROR(IF(OR(J3132="",M3132="",F3132=""),"",IF(F3132="학생부종합",INDEX(종합배치표!$C:$Q,MATCH(J3132,종합배치표!$B:$B,0),(MATCH(M3132,{"A","B","C","D","E"},0)-1)*3+2),INDEX(교과배치표!$C:$Q,MATCH(J3132,교과배치표!$B:$B,0),(MATCH(M3132,{"A","B","C","D","E"},0)-1)*3+2))),"")</f>
        <v/>
      </c>
      <c r="T3132" s="26" t="str">
        <f t="array" ref="T3132">IFERROR(IF(OR(J3132="",M3132="",F3132=""),"",IF(F3132="학생부종합",INDEX(종합배치표!$C:$Q,MATCH(J3132,종합배치표!$B:$B,0),(MATCH(M3132,{"A","B","C","D","E"},0)-1)*3+3),INDEX(교과배치표!$C:$Q,MATCH(J3132,교과배치표!$B:$B,0),(MATCH(M3132,{"A","B","C","D","E"},0)-1)*3+3))),"")</f>
        <v/>
      </c>
    </row>
    <row r="3133" spans="2:20" ht="14.25" customHeight="1">
      <c r="B3133" s="20">
        <v>3659</v>
      </c>
      <c r="C3133" s="21" t="s">
        <v>393</v>
      </c>
      <c r="D3133" s="21" t="s">
        <v>804</v>
      </c>
      <c r="E3133" s="21" t="s">
        <v>1254</v>
      </c>
      <c r="F3133" s="21" t="s">
        <v>24</v>
      </c>
      <c r="G3133" s="21" t="s">
        <v>1255</v>
      </c>
      <c r="H3133" s="21" t="s">
        <v>41</v>
      </c>
      <c r="I3133" s="21" t="s">
        <v>27</v>
      </c>
      <c r="J3133" s="23"/>
      <c r="K3133" s="24">
        <v>9</v>
      </c>
      <c r="M3133" s="25" t="str">
        <f>IF(I3133="","",IF(I3133="인문",성적입력!$C$8,성적입력!$C$9))</f>
        <v>A</v>
      </c>
      <c r="N3133" s="26">
        <f>성적입력!$C$15</f>
        <v>3</v>
      </c>
      <c r="P3133" s="27" t="str">
        <f t="shared" si="142"/>
        <v/>
      </c>
      <c r="R3133" s="26" t="str">
        <f t="array" ref="R3133">IFERROR(IF(OR(J3133="",M3133="",F3133=""),"",IF(F3133="학생부종합",INDEX(종합배치표!$C:$Q,MATCH(J3133,종합배치표!$B:$B,0),(MATCH(M3133,{"A","B","C","D","E"},0)-1)*3+1),INDEX(교과배치표!$C:$Q,MATCH(J3133,교과배치표!$B:$B,0),(MATCH(M3133,{"A","B","C","D","E"},0)-1)*3+1))),"")</f>
        <v/>
      </c>
      <c r="S3133" s="26" t="str">
        <f t="array" ref="S3133">IFERROR(IF(OR(J3133="",M3133="",F3133=""),"",IF(F3133="학생부종합",INDEX(종합배치표!$C:$Q,MATCH(J3133,종합배치표!$B:$B,0),(MATCH(M3133,{"A","B","C","D","E"},0)-1)*3+2),INDEX(교과배치표!$C:$Q,MATCH(J3133,교과배치표!$B:$B,0),(MATCH(M3133,{"A","B","C","D","E"},0)-1)*3+2))),"")</f>
        <v/>
      </c>
      <c r="T3133" s="26" t="str">
        <f t="array" ref="T3133">IFERROR(IF(OR(J3133="",M3133="",F3133=""),"",IF(F3133="학생부종합",INDEX(종합배치표!$C:$Q,MATCH(J3133,종합배치표!$B:$B,0),(MATCH(M3133,{"A","B","C","D","E"},0)-1)*3+3),INDEX(교과배치표!$C:$Q,MATCH(J3133,교과배치표!$B:$B,0),(MATCH(M3133,{"A","B","C","D","E"},0)-1)*3+3))),"")</f>
        <v/>
      </c>
    </row>
    <row r="3134" spans="2:20" ht="14.25" customHeight="1">
      <c r="B3134" s="20">
        <v>3660</v>
      </c>
      <c r="C3134" s="21" t="s">
        <v>393</v>
      </c>
      <c r="D3134" s="21" t="s">
        <v>804</v>
      </c>
      <c r="E3134" s="21" t="s">
        <v>1254</v>
      </c>
      <c r="F3134" s="21" t="s">
        <v>68</v>
      </c>
      <c r="G3134" s="21" t="s">
        <v>537</v>
      </c>
      <c r="H3134" s="21" t="s">
        <v>43</v>
      </c>
      <c r="I3134" s="21" t="s">
        <v>27</v>
      </c>
      <c r="J3134" s="23"/>
      <c r="K3134" s="24">
        <v>10</v>
      </c>
      <c r="M3134" s="25" t="str">
        <f>IF(I3134="","",IF(I3134="인문",성적입력!$C$8,성적입력!$C$9))</f>
        <v>A</v>
      </c>
      <c r="N3134" s="26">
        <f>성적입력!$C$15</f>
        <v>3</v>
      </c>
      <c r="P3134" s="27" t="str">
        <f t="shared" si="142"/>
        <v/>
      </c>
      <c r="R3134" s="26" t="str">
        <f t="array" ref="R3134">IFERROR(IF(OR(J3134="",M3134="",F3134=""),"",IF(F3134="학생부종합",INDEX(종합배치표!$C:$Q,MATCH(J3134,종합배치표!$B:$B,0),(MATCH(M3134,{"A","B","C","D","E"},0)-1)*3+1),INDEX(교과배치표!$C:$Q,MATCH(J3134,교과배치표!$B:$B,0),(MATCH(M3134,{"A","B","C","D","E"},0)-1)*3+1))),"")</f>
        <v/>
      </c>
      <c r="S3134" s="26" t="str">
        <f t="array" ref="S3134">IFERROR(IF(OR(J3134="",M3134="",F3134=""),"",IF(F3134="학생부종합",INDEX(종합배치표!$C:$Q,MATCH(J3134,종합배치표!$B:$B,0),(MATCH(M3134,{"A","B","C","D","E"},0)-1)*3+2),INDEX(교과배치표!$C:$Q,MATCH(J3134,교과배치표!$B:$B,0),(MATCH(M3134,{"A","B","C","D","E"},0)-1)*3+2))),"")</f>
        <v/>
      </c>
      <c r="T3134" s="26" t="str">
        <f t="array" ref="T3134">IFERROR(IF(OR(J3134="",M3134="",F3134=""),"",IF(F3134="학생부종합",INDEX(종합배치표!$C:$Q,MATCH(J3134,종합배치표!$B:$B,0),(MATCH(M3134,{"A","B","C","D","E"},0)-1)*3+3),INDEX(교과배치표!$C:$Q,MATCH(J3134,교과배치표!$B:$B,0),(MATCH(M3134,{"A","B","C","D","E"},0)-1)*3+3))),"")</f>
        <v/>
      </c>
    </row>
    <row r="3135" spans="2:20" ht="14.25" customHeight="1">
      <c r="B3135" s="20">
        <v>3661</v>
      </c>
      <c r="C3135" s="21" t="s">
        <v>393</v>
      </c>
      <c r="D3135" s="21" t="s">
        <v>804</v>
      </c>
      <c r="E3135" s="21" t="s">
        <v>1254</v>
      </c>
      <c r="F3135" s="21" t="s">
        <v>24</v>
      </c>
      <c r="G3135" s="21" t="s">
        <v>1255</v>
      </c>
      <c r="H3135" s="21" t="s">
        <v>43</v>
      </c>
      <c r="I3135" s="21" t="s">
        <v>27</v>
      </c>
      <c r="J3135" s="23"/>
      <c r="K3135" s="24">
        <v>7</v>
      </c>
      <c r="M3135" s="25" t="str">
        <f>IF(I3135="","",IF(I3135="인문",성적입력!$C$8,성적입력!$C$9))</f>
        <v>A</v>
      </c>
      <c r="N3135" s="26">
        <f>성적입력!$C$15</f>
        <v>3</v>
      </c>
      <c r="P3135" s="27" t="str">
        <f t="shared" si="142"/>
        <v/>
      </c>
      <c r="R3135" s="26" t="str">
        <f t="array" ref="R3135">IFERROR(IF(OR(J3135="",M3135="",F3135=""),"",IF(F3135="학생부종합",INDEX(종합배치표!$C:$Q,MATCH(J3135,종합배치표!$B:$B,0),(MATCH(M3135,{"A","B","C","D","E"},0)-1)*3+1),INDEX(교과배치표!$C:$Q,MATCH(J3135,교과배치표!$B:$B,0),(MATCH(M3135,{"A","B","C","D","E"},0)-1)*3+1))),"")</f>
        <v/>
      </c>
      <c r="S3135" s="26" t="str">
        <f t="array" ref="S3135">IFERROR(IF(OR(J3135="",M3135="",F3135=""),"",IF(F3135="학생부종합",INDEX(종합배치표!$C:$Q,MATCH(J3135,종합배치표!$B:$B,0),(MATCH(M3135,{"A","B","C","D","E"},0)-1)*3+2),INDEX(교과배치표!$C:$Q,MATCH(J3135,교과배치표!$B:$B,0),(MATCH(M3135,{"A","B","C","D","E"},0)-1)*3+2))),"")</f>
        <v/>
      </c>
      <c r="T3135" s="26" t="str">
        <f t="array" ref="T3135">IFERROR(IF(OR(J3135="",M3135="",F3135=""),"",IF(F3135="학생부종합",INDEX(종합배치표!$C:$Q,MATCH(J3135,종합배치표!$B:$B,0),(MATCH(M3135,{"A","B","C","D","E"},0)-1)*3+3),INDEX(교과배치표!$C:$Q,MATCH(J3135,교과배치표!$B:$B,0),(MATCH(M3135,{"A","B","C","D","E"},0)-1)*3+3))),"")</f>
        <v/>
      </c>
    </row>
    <row r="3136" spans="2:20" ht="14.25" customHeight="1">
      <c r="B3136" s="20">
        <v>3662</v>
      </c>
      <c r="C3136" s="21" t="s">
        <v>393</v>
      </c>
      <c r="D3136" s="21" t="s">
        <v>804</v>
      </c>
      <c r="E3136" s="21" t="s">
        <v>1254</v>
      </c>
      <c r="F3136" s="21" t="s">
        <v>68</v>
      </c>
      <c r="G3136" s="21" t="s">
        <v>537</v>
      </c>
      <c r="H3136" s="21" t="s">
        <v>47</v>
      </c>
      <c r="I3136" s="21" t="s">
        <v>27</v>
      </c>
      <c r="J3136" s="23"/>
      <c r="K3136" s="24">
        <v>20</v>
      </c>
      <c r="M3136" s="25" t="str">
        <f>IF(I3136="","",IF(I3136="인문",성적입력!$C$8,성적입력!$C$9))</f>
        <v>A</v>
      </c>
      <c r="N3136" s="26">
        <f>성적입력!$C$15</f>
        <v>3</v>
      </c>
      <c r="P3136" s="27" t="str">
        <f t="shared" si="142"/>
        <v/>
      </c>
      <c r="R3136" s="26" t="str">
        <f t="array" ref="R3136">IFERROR(IF(OR(J3136="",M3136="",F3136=""),"",IF(F3136="학생부종합",INDEX(종합배치표!$C:$Q,MATCH(J3136,종합배치표!$B:$B,0),(MATCH(M3136,{"A","B","C","D","E"},0)-1)*3+1),INDEX(교과배치표!$C:$Q,MATCH(J3136,교과배치표!$B:$B,0),(MATCH(M3136,{"A","B","C","D","E"},0)-1)*3+1))),"")</f>
        <v/>
      </c>
      <c r="S3136" s="26" t="str">
        <f t="array" ref="S3136">IFERROR(IF(OR(J3136="",M3136="",F3136=""),"",IF(F3136="학생부종합",INDEX(종합배치표!$C:$Q,MATCH(J3136,종합배치표!$B:$B,0),(MATCH(M3136,{"A","B","C","D","E"},0)-1)*3+2),INDEX(교과배치표!$C:$Q,MATCH(J3136,교과배치표!$B:$B,0),(MATCH(M3136,{"A","B","C","D","E"},0)-1)*3+2))),"")</f>
        <v/>
      </c>
      <c r="T3136" s="26" t="str">
        <f t="array" ref="T3136">IFERROR(IF(OR(J3136="",M3136="",F3136=""),"",IF(F3136="학생부종합",INDEX(종합배치표!$C:$Q,MATCH(J3136,종합배치표!$B:$B,0),(MATCH(M3136,{"A","B","C","D","E"},0)-1)*3+3),INDEX(교과배치표!$C:$Q,MATCH(J3136,교과배치표!$B:$B,0),(MATCH(M3136,{"A","B","C","D","E"},0)-1)*3+3))),"")</f>
        <v/>
      </c>
    </row>
    <row r="3137" spans="2:20" ht="14.25" customHeight="1">
      <c r="B3137" s="20">
        <v>3663</v>
      </c>
      <c r="C3137" s="21" t="s">
        <v>393</v>
      </c>
      <c r="D3137" s="21" t="s">
        <v>804</v>
      </c>
      <c r="E3137" s="21" t="s">
        <v>1254</v>
      </c>
      <c r="F3137" s="21" t="s">
        <v>24</v>
      </c>
      <c r="G3137" s="21" t="s">
        <v>1255</v>
      </c>
      <c r="H3137" s="21" t="s">
        <v>47</v>
      </c>
      <c r="I3137" s="21" t="s">
        <v>27</v>
      </c>
      <c r="J3137" s="23"/>
      <c r="K3137" s="24">
        <v>13</v>
      </c>
      <c r="M3137" s="25" t="str">
        <f>IF(I3137="","",IF(I3137="인문",성적입력!$C$8,성적입력!$C$9))</f>
        <v>A</v>
      </c>
      <c r="N3137" s="26">
        <f>성적입력!$C$15</f>
        <v>3</v>
      </c>
      <c r="P3137" s="27" t="str">
        <f t="shared" si="142"/>
        <v/>
      </c>
      <c r="R3137" s="26" t="str">
        <f t="array" ref="R3137">IFERROR(IF(OR(J3137="",M3137="",F3137=""),"",IF(F3137="학생부종합",INDEX(종합배치표!$C:$Q,MATCH(J3137,종합배치표!$B:$B,0),(MATCH(M3137,{"A","B","C","D","E"},0)-1)*3+1),INDEX(교과배치표!$C:$Q,MATCH(J3137,교과배치표!$B:$B,0),(MATCH(M3137,{"A","B","C","D","E"},0)-1)*3+1))),"")</f>
        <v/>
      </c>
      <c r="S3137" s="26" t="str">
        <f t="array" ref="S3137">IFERROR(IF(OR(J3137="",M3137="",F3137=""),"",IF(F3137="학생부종합",INDEX(종합배치표!$C:$Q,MATCH(J3137,종합배치표!$B:$B,0),(MATCH(M3137,{"A","B","C","D","E"},0)-1)*3+2),INDEX(교과배치표!$C:$Q,MATCH(J3137,교과배치표!$B:$B,0),(MATCH(M3137,{"A","B","C","D","E"},0)-1)*3+2))),"")</f>
        <v/>
      </c>
      <c r="T3137" s="26" t="str">
        <f t="array" ref="T3137">IFERROR(IF(OR(J3137="",M3137="",F3137=""),"",IF(F3137="학생부종합",INDEX(종합배치표!$C:$Q,MATCH(J3137,종합배치표!$B:$B,0),(MATCH(M3137,{"A","B","C","D","E"},0)-1)*3+3),INDEX(교과배치표!$C:$Q,MATCH(J3137,교과배치표!$B:$B,0),(MATCH(M3137,{"A","B","C","D","E"},0)-1)*3+3))),"")</f>
        <v/>
      </c>
    </row>
    <row r="3138" spans="2:20" ht="14.25" customHeight="1">
      <c r="B3138" s="20">
        <v>3664</v>
      </c>
      <c r="C3138" s="21" t="s">
        <v>393</v>
      </c>
      <c r="D3138" s="21" t="s">
        <v>804</v>
      </c>
      <c r="E3138" s="21" t="s">
        <v>1254</v>
      </c>
      <c r="F3138" s="21" t="s">
        <v>68</v>
      </c>
      <c r="G3138" s="21" t="s">
        <v>1257</v>
      </c>
      <c r="H3138" s="21" t="s">
        <v>1258</v>
      </c>
      <c r="I3138" s="21" t="s">
        <v>27</v>
      </c>
      <c r="J3138" s="23"/>
      <c r="K3138" s="24">
        <v>30</v>
      </c>
      <c r="M3138" s="25" t="str">
        <f>IF(I3138="","",IF(I3138="인문",성적입력!$C$8,성적입력!$C$9))</f>
        <v>A</v>
      </c>
      <c r="N3138" s="26">
        <f>성적입력!$C$15</f>
        <v>3</v>
      </c>
      <c r="P3138" s="27" t="str">
        <f t="shared" si="142"/>
        <v/>
      </c>
      <c r="R3138" s="26" t="str">
        <f t="array" ref="R3138">IFERROR(IF(OR(J3138="",M3138="",F3138=""),"",IF(F3138="학생부종합",INDEX(종합배치표!$C:$Q,MATCH(J3138,종합배치표!$B:$B,0),(MATCH(M3138,{"A","B","C","D","E"},0)-1)*3+1),INDEX(교과배치표!$C:$Q,MATCH(J3138,교과배치표!$B:$B,0),(MATCH(M3138,{"A","B","C","D","E"},0)-1)*3+1))),"")</f>
        <v/>
      </c>
      <c r="S3138" s="26" t="str">
        <f t="array" ref="S3138">IFERROR(IF(OR(J3138="",M3138="",F3138=""),"",IF(F3138="학생부종합",INDEX(종합배치표!$C:$Q,MATCH(J3138,종합배치표!$B:$B,0),(MATCH(M3138,{"A","B","C","D","E"},0)-1)*3+2),INDEX(교과배치표!$C:$Q,MATCH(J3138,교과배치표!$B:$B,0),(MATCH(M3138,{"A","B","C","D","E"},0)-1)*3+2))),"")</f>
        <v/>
      </c>
      <c r="T3138" s="26" t="str">
        <f t="array" ref="T3138">IFERROR(IF(OR(J3138="",M3138="",F3138=""),"",IF(F3138="학생부종합",INDEX(종합배치표!$C:$Q,MATCH(J3138,종합배치표!$B:$B,0),(MATCH(M3138,{"A","B","C","D","E"},0)-1)*3+3),INDEX(교과배치표!$C:$Q,MATCH(J3138,교과배치표!$B:$B,0),(MATCH(M3138,{"A","B","C","D","E"},0)-1)*3+3))),"")</f>
        <v/>
      </c>
    </row>
    <row r="3139" spans="2:20" ht="14.25" customHeight="1">
      <c r="B3139" s="20">
        <v>3665</v>
      </c>
      <c r="C3139" s="21" t="s">
        <v>393</v>
      </c>
      <c r="D3139" s="21" t="s">
        <v>804</v>
      </c>
      <c r="E3139" s="21" t="s">
        <v>1254</v>
      </c>
      <c r="F3139" s="21" t="s">
        <v>68</v>
      </c>
      <c r="G3139" s="21" t="s">
        <v>537</v>
      </c>
      <c r="H3139" s="21" t="s">
        <v>1259</v>
      </c>
      <c r="I3139" s="21" t="s">
        <v>27</v>
      </c>
      <c r="J3139" s="23"/>
      <c r="K3139" s="24">
        <v>8</v>
      </c>
      <c r="M3139" s="25" t="str">
        <f>IF(I3139="","",IF(I3139="인문",성적입력!$C$8,성적입력!$C$9))</f>
        <v>A</v>
      </c>
      <c r="N3139" s="26">
        <f>성적입력!$C$15</f>
        <v>3</v>
      </c>
      <c r="P3139" s="27" t="str">
        <f t="shared" si="142"/>
        <v/>
      </c>
      <c r="R3139" s="26" t="str">
        <f t="array" ref="R3139">IFERROR(IF(OR(J3139="",M3139="",F3139=""),"",IF(F3139="학생부종합",INDEX(종합배치표!$C:$Q,MATCH(J3139,종합배치표!$B:$B,0),(MATCH(M3139,{"A","B","C","D","E"},0)-1)*3+1),INDEX(교과배치표!$C:$Q,MATCH(J3139,교과배치표!$B:$B,0),(MATCH(M3139,{"A","B","C","D","E"},0)-1)*3+1))),"")</f>
        <v/>
      </c>
      <c r="S3139" s="26" t="str">
        <f t="array" ref="S3139">IFERROR(IF(OR(J3139="",M3139="",F3139=""),"",IF(F3139="학생부종합",INDEX(종합배치표!$C:$Q,MATCH(J3139,종합배치표!$B:$B,0),(MATCH(M3139,{"A","B","C","D","E"},0)-1)*3+2),INDEX(교과배치표!$C:$Q,MATCH(J3139,교과배치표!$B:$B,0),(MATCH(M3139,{"A","B","C","D","E"},0)-1)*3+2))),"")</f>
        <v/>
      </c>
      <c r="T3139" s="26" t="str">
        <f t="array" ref="T3139">IFERROR(IF(OR(J3139="",M3139="",F3139=""),"",IF(F3139="학생부종합",INDEX(종합배치표!$C:$Q,MATCH(J3139,종합배치표!$B:$B,0),(MATCH(M3139,{"A","B","C","D","E"},0)-1)*3+3),INDEX(교과배치표!$C:$Q,MATCH(J3139,교과배치표!$B:$B,0),(MATCH(M3139,{"A","B","C","D","E"},0)-1)*3+3))),"")</f>
        <v/>
      </c>
    </row>
    <row r="3140" spans="2:20" ht="14.25" customHeight="1">
      <c r="B3140" s="20">
        <v>3666</v>
      </c>
      <c r="C3140" s="21" t="s">
        <v>393</v>
      </c>
      <c r="D3140" s="21" t="s">
        <v>804</v>
      </c>
      <c r="E3140" s="21" t="s">
        <v>1254</v>
      </c>
      <c r="F3140" s="21" t="s">
        <v>24</v>
      </c>
      <c r="G3140" s="21" t="s">
        <v>1255</v>
      </c>
      <c r="H3140" s="21" t="s">
        <v>1259</v>
      </c>
      <c r="I3140" s="21" t="s">
        <v>27</v>
      </c>
      <c r="J3140" s="23"/>
      <c r="K3140" s="24">
        <v>6</v>
      </c>
      <c r="M3140" s="25" t="str">
        <f>IF(I3140="","",IF(I3140="인문",성적입력!$C$8,성적입력!$C$9))</f>
        <v>A</v>
      </c>
      <c r="N3140" s="26">
        <f>성적입력!$C$15</f>
        <v>3</v>
      </c>
      <c r="P3140" s="27" t="str">
        <f t="shared" si="142"/>
        <v/>
      </c>
      <c r="R3140" s="26" t="str">
        <f t="array" ref="R3140">IFERROR(IF(OR(J3140="",M3140="",F3140=""),"",IF(F3140="학생부종합",INDEX(종합배치표!$C:$Q,MATCH(J3140,종합배치표!$B:$B,0),(MATCH(M3140,{"A","B","C","D","E"},0)-1)*3+1),INDEX(교과배치표!$C:$Q,MATCH(J3140,교과배치표!$B:$B,0),(MATCH(M3140,{"A","B","C","D","E"},0)-1)*3+1))),"")</f>
        <v/>
      </c>
      <c r="S3140" s="26" t="str">
        <f t="array" ref="S3140">IFERROR(IF(OR(J3140="",M3140="",F3140=""),"",IF(F3140="학생부종합",INDEX(종합배치표!$C:$Q,MATCH(J3140,종합배치표!$B:$B,0),(MATCH(M3140,{"A","B","C","D","E"},0)-1)*3+2),INDEX(교과배치표!$C:$Q,MATCH(J3140,교과배치표!$B:$B,0),(MATCH(M3140,{"A","B","C","D","E"},0)-1)*3+2))),"")</f>
        <v/>
      </c>
      <c r="T3140" s="26" t="str">
        <f t="array" ref="T3140">IFERROR(IF(OR(J3140="",M3140="",F3140=""),"",IF(F3140="학생부종합",INDEX(종합배치표!$C:$Q,MATCH(J3140,종합배치표!$B:$B,0),(MATCH(M3140,{"A","B","C","D","E"},0)-1)*3+3),INDEX(교과배치표!$C:$Q,MATCH(J3140,교과배치표!$B:$B,0),(MATCH(M3140,{"A","B","C","D","E"},0)-1)*3+3))),"")</f>
        <v/>
      </c>
    </row>
    <row r="3141" spans="2:20" ht="14.25" customHeight="1">
      <c r="B3141" s="20">
        <v>3667</v>
      </c>
      <c r="C3141" s="21" t="s">
        <v>393</v>
      </c>
      <c r="D3141" s="21" t="s">
        <v>804</v>
      </c>
      <c r="E3141" s="21" t="s">
        <v>1254</v>
      </c>
      <c r="F3141" s="21" t="s">
        <v>68</v>
      </c>
      <c r="G3141" s="21" t="s">
        <v>537</v>
      </c>
      <c r="H3141" s="21" t="s">
        <v>1260</v>
      </c>
      <c r="I3141" s="21" t="s">
        <v>27</v>
      </c>
      <c r="J3141" s="23"/>
      <c r="K3141" s="24">
        <v>11</v>
      </c>
      <c r="M3141" s="25" t="str">
        <f>IF(I3141="","",IF(I3141="인문",성적입력!$C$8,성적입력!$C$9))</f>
        <v>A</v>
      </c>
      <c r="N3141" s="26">
        <f>성적입력!$C$15</f>
        <v>3</v>
      </c>
      <c r="P3141" s="27" t="str">
        <f t="shared" ref="P3141:P3204" si="143">IF(OR(J3141="",N3141="",M3141=""),"",IF(N3141&lt;=T3141,"안정",IF(N3141&lt;=S3141,"적정",IF(N3141&lt;=R3141,"소신","상향"))))</f>
        <v/>
      </c>
      <c r="R3141" s="26" t="str">
        <f t="array" ref="R3141">IFERROR(IF(OR(J3141="",M3141="",F3141=""),"",IF(F3141="학생부종합",INDEX(종합배치표!$C:$Q,MATCH(J3141,종합배치표!$B:$B,0),(MATCH(M3141,{"A","B","C","D","E"},0)-1)*3+1),INDEX(교과배치표!$C:$Q,MATCH(J3141,교과배치표!$B:$B,0),(MATCH(M3141,{"A","B","C","D","E"},0)-1)*3+1))),"")</f>
        <v/>
      </c>
      <c r="S3141" s="26" t="str">
        <f t="array" ref="S3141">IFERROR(IF(OR(J3141="",M3141="",F3141=""),"",IF(F3141="학생부종합",INDEX(종합배치표!$C:$Q,MATCH(J3141,종합배치표!$B:$B,0),(MATCH(M3141,{"A","B","C","D","E"},0)-1)*3+2),INDEX(교과배치표!$C:$Q,MATCH(J3141,교과배치표!$B:$B,0),(MATCH(M3141,{"A","B","C","D","E"},0)-1)*3+2))),"")</f>
        <v/>
      </c>
      <c r="T3141" s="26" t="str">
        <f t="array" ref="T3141">IFERROR(IF(OR(J3141="",M3141="",F3141=""),"",IF(F3141="학생부종합",INDEX(종합배치표!$C:$Q,MATCH(J3141,종합배치표!$B:$B,0),(MATCH(M3141,{"A","B","C","D","E"},0)-1)*3+3),INDEX(교과배치표!$C:$Q,MATCH(J3141,교과배치표!$B:$B,0),(MATCH(M3141,{"A","B","C","D","E"},0)-1)*3+3))),"")</f>
        <v/>
      </c>
    </row>
    <row r="3142" spans="2:20" ht="14.25" customHeight="1">
      <c r="B3142" s="20">
        <v>3668</v>
      </c>
      <c r="C3142" s="21" t="s">
        <v>393</v>
      </c>
      <c r="D3142" s="21" t="s">
        <v>804</v>
      </c>
      <c r="E3142" s="21" t="s">
        <v>1254</v>
      </c>
      <c r="F3142" s="21" t="s">
        <v>24</v>
      </c>
      <c r="G3142" s="21" t="s">
        <v>1255</v>
      </c>
      <c r="H3142" s="21" t="s">
        <v>1260</v>
      </c>
      <c r="I3142" s="21" t="s">
        <v>27</v>
      </c>
      <c r="J3142" s="23"/>
      <c r="K3142" s="24">
        <v>14</v>
      </c>
      <c r="M3142" s="25" t="str">
        <f>IF(I3142="","",IF(I3142="인문",성적입력!$C$8,성적입력!$C$9))</f>
        <v>A</v>
      </c>
      <c r="N3142" s="26">
        <f>성적입력!$C$15</f>
        <v>3</v>
      </c>
      <c r="P3142" s="27" t="str">
        <f t="shared" si="143"/>
        <v/>
      </c>
      <c r="R3142" s="26" t="str">
        <f t="array" ref="R3142">IFERROR(IF(OR(J3142="",M3142="",F3142=""),"",IF(F3142="학생부종합",INDEX(종합배치표!$C:$Q,MATCH(J3142,종합배치표!$B:$B,0),(MATCH(M3142,{"A","B","C","D","E"},0)-1)*3+1),INDEX(교과배치표!$C:$Q,MATCH(J3142,교과배치표!$B:$B,0),(MATCH(M3142,{"A","B","C","D","E"},0)-1)*3+1))),"")</f>
        <v/>
      </c>
      <c r="S3142" s="26" t="str">
        <f t="array" ref="S3142">IFERROR(IF(OR(J3142="",M3142="",F3142=""),"",IF(F3142="학생부종합",INDEX(종합배치표!$C:$Q,MATCH(J3142,종합배치표!$B:$B,0),(MATCH(M3142,{"A","B","C","D","E"},0)-1)*3+2),INDEX(교과배치표!$C:$Q,MATCH(J3142,교과배치표!$B:$B,0),(MATCH(M3142,{"A","B","C","D","E"},0)-1)*3+2))),"")</f>
        <v/>
      </c>
      <c r="T3142" s="26" t="str">
        <f t="array" ref="T3142">IFERROR(IF(OR(J3142="",M3142="",F3142=""),"",IF(F3142="학생부종합",INDEX(종합배치표!$C:$Q,MATCH(J3142,종합배치표!$B:$B,0),(MATCH(M3142,{"A","B","C","D","E"},0)-1)*3+3),INDEX(교과배치표!$C:$Q,MATCH(J3142,교과배치표!$B:$B,0),(MATCH(M3142,{"A","B","C","D","E"},0)-1)*3+3))),"")</f>
        <v/>
      </c>
    </row>
    <row r="3143" spans="2:20" ht="14.25" customHeight="1">
      <c r="B3143" s="20">
        <v>3669</v>
      </c>
      <c r="C3143" s="21" t="s">
        <v>393</v>
      </c>
      <c r="D3143" s="21" t="s">
        <v>804</v>
      </c>
      <c r="E3143" s="21" t="s">
        <v>1254</v>
      </c>
      <c r="F3143" s="21" t="s">
        <v>68</v>
      </c>
      <c r="G3143" s="21" t="s">
        <v>537</v>
      </c>
      <c r="H3143" s="21" t="s">
        <v>59</v>
      </c>
      <c r="I3143" s="21" t="s">
        <v>60</v>
      </c>
      <c r="J3143" s="23"/>
      <c r="K3143" s="24">
        <v>75</v>
      </c>
      <c r="M3143" s="25" t="str">
        <f>IF(I3143="","",IF(I3143="인문",성적입력!$C$8,성적입력!$C$9))</f>
        <v>A</v>
      </c>
      <c r="N3143" s="26">
        <f>성적입력!$C$15</f>
        <v>3</v>
      </c>
      <c r="P3143" s="27" t="str">
        <f t="shared" si="143"/>
        <v/>
      </c>
      <c r="R3143" s="26" t="str">
        <f t="array" ref="R3143">IFERROR(IF(OR(J3143="",M3143="",F3143=""),"",IF(F3143="학생부종합",INDEX(종합배치표!$C:$Q,MATCH(J3143,종합배치표!$B:$B,0),(MATCH(M3143,{"A","B","C","D","E"},0)-1)*3+1),INDEX(교과배치표!$C:$Q,MATCH(J3143,교과배치표!$B:$B,0),(MATCH(M3143,{"A","B","C","D","E"},0)-1)*3+1))),"")</f>
        <v/>
      </c>
      <c r="S3143" s="26" t="str">
        <f t="array" ref="S3143">IFERROR(IF(OR(J3143="",M3143="",F3143=""),"",IF(F3143="학생부종합",INDEX(종합배치표!$C:$Q,MATCH(J3143,종합배치표!$B:$B,0),(MATCH(M3143,{"A","B","C","D","E"},0)-1)*3+2),INDEX(교과배치표!$C:$Q,MATCH(J3143,교과배치표!$B:$B,0),(MATCH(M3143,{"A","B","C","D","E"},0)-1)*3+2))),"")</f>
        <v/>
      </c>
      <c r="T3143" s="26" t="str">
        <f t="array" ref="T3143">IFERROR(IF(OR(J3143="",M3143="",F3143=""),"",IF(F3143="학생부종합",INDEX(종합배치표!$C:$Q,MATCH(J3143,종합배치표!$B:$B,0),(MATCH(M3143,{"A","B","C","D","E"},0)-1)*3+3),INDEX(교과배치표!$C:$Q,MATCH(J3143,교과배치표!$B:$B,0),(MATCH(M3143,{"A","B","C","D","E"},0)-1)*3+3))),"")</f>
        <v/>
      </c>
    </row>
    <row r="3144" spans="2:20" ht="14.25" customHeight="1">
      <c r="B3144" s="20">
        <v>3670</v>
      </c>
      <c r="C3144" s="21" t="s">
        <v>393</v>
      </c>
      <c r="D3144" s="21" t="s">
        <v>804</v>
      </c>
      <c r="E3144" s="21" t="s">
        <v>1254</v>
      </c>
      <c r="F3144" s="21" t="s">
        <v>24</v>
      </c>
      <c r="G3144" s="21" t="s">
        <v>1255</v>
      </c>
      <c r="H3144" s="21" t="s">
        <v>59</v>
      </c>
      <c r="I3144" s="21" t="s">
        <v>60</v>
      </c>
      <c r="J3144" s="23"/>
      <c r="K3144" s="24">
        <v>30</v>
      </c>
      <c r="M3144" s="25" t="str">
        <f>IF(I3144="","",IF(I3144="인문",성적입력!$C$8,성적입력!$C$9))</f>
        <v>A</v>
      </c>
      <c r="N3144" s="26">
        <f>성적입력!$C$15</f>
        <v>3</v>
      </c>
      <c r="P3144" s="27" t="str">
        <f t="shared" si="143"/>
        <v/>
      </c>
      <c r="R3144" s="26" t="str">
        <f t="array" ref="R3144">IFERROR(IF(OR(J3144="",M3144="",F3144=""),"",IF(F3144="학생부종합",INDEX(종합배치표!$C:$Q,MATCH(J3144,종합배치표!$B:$B,0),(MATCH(M3144,{"A","B","C","D","E"},0)-1)*3+1),INDEX(교과배치표!$C:$Q,MATCH(J3144,교과배치표!$B:$B,0),(MATCH(M3144,{"A","B","C","D","E"},0)-1)*3+1))),"")</f>
        <v/>
      </c>
      <c r="S3144" s="26" t="str">
        <f t="array" ref="S3144">IFERROR(IF(OR(J3144="",M3144="",F3144=""),"",IF(F3144="학생부종합",INDEX(종합배치표!$C:$Q,MATCH(J3144,종합배치표!$B:$B,0),(MATCH(M3144,{"A","B","C","D","E"},0)-1)*3+2),INDEX(교과배치표!$C:$Q,MATCH(J3144,교과배치표!$B:$B,0),(MATCH(M3144,{"A","B","C","D","E"},0)-1)*3+2))),"")</f>
        <v/>
      </c>
      <c r="T3144" s="26" t="str">
        <f t="array" ref="T3144">IFERROR(IF(OR(J3144="",M3144="",F3144=""),"",IF(F3144="학생부종합",INDEX(종합배치표!$C:$Q,MATCH(J3144,종합배치표!$B:$B,0),(MATCH(M3144,{"A","B","C","D","E"},0)-1)*3+3),INDEX(교과배치표!$C:$Q,MATCH(J3144,교과배치표!$B:$B,0),(MATCH(M3144,{"A","B","C","D","E"},0)-1)*3+3))),"")</f>
        <v/>
      </c>
    </row>
    <row r="3145" spans="2:20" ht="14.25" customHeight="1">
      <c r="B3145" s="20">
        <v>3672</v>
      </c>
      <c r="C3145" s="21" t="s">
        <v>393</v>
      </c>
      <c r="D3145" s="21" t="s">
        <v>804</v>
      </c>
      <c r="E3145" s="21" t="s">
        <v>1254</v>
      </c>
      <c r="F3145" s="21" t="s">
        <v>68</v>
      </c>
      <c r="G3145" s="21" t="s">
        <v>537</v>
      </c>
      <c r="H3145" s="21" t="s">
        <v>231</v>
      </c>
      <c r="I3145" s="21" t="s">
        <v>60</v>
      </c>
      <c r="J3145" s="23"/>
      <c r="K3145" s="24">
        <v>11</v>
      </c>
      <c r="M3145" s="25" t="str">
        <f>IF(I3145="","",IF(I3145="인문",성적입력!$C$8,성적입력!$C$9))</f>
        <v>A</v>
      </c>
      <c r="N3145" s="26">
        <f>성적입력!$C$15</f>
        <v>3</v>
      </c>
      <c r="P3145" s="27" t="str">
        <f t="shared" si="143"/>
        <v/>
      </c>
      <c r="R3145" s="26" t="str">
        <f t="array" ref="R3145">IFERROR(IF(OR(J3145="",M3145="",F3145=""),"",IF(F3145="학생부종합",INDEX(종합배치표!$C:$Q,MATCH(J3145,종합배치표!$B:$B,0),(MATCH(M3145,{"A","B","C","D","E"},0)-1)*3+1),INDEX(교과배치표!$C:$Q,MATCH(J3145,교과배치표!$B:$B,0),(MATCH(M3145,{"A","B","C","D","E"},0)-1)*3+1))),"")</f>
        <v/>
      </c>
      <c r="S3145" s="26" t="str">
        <f t="array" ref="S3145">IFERROR(IF(OR(J3145="",M3145="",F3145=""),"",IF(F3145="학생부종합",INDEX(종합배치표!$C:$Q,MATCH(J3145,종합배치표!$B:$B,0),(MATCH(M3145,{"A","B","C","D","E"},0)-1)*3+2),INDEX(교과배치표!$C:$Q,MATCH(J3145,교과배치표!$B:$B,0),(MATCH(M3145,{"A","B","C","D","E"},0)-1)*3+2))),"")</f>
        <v/>
      </c>
      <c r="T3145" s="26" t="str">
        <f t="array" ref="T3145">IFERROR(IF(OR(J3145="",M3145="",F3145=""),"",IF(F3145="학생부종합",INDEX(종합배치표!$C:$Q,MATCH(J3145,종합배치표!$B:$B,0),(MATCH(M3145,{"A","B","C","D","E"},0)-1)*3+3),INDEX(교과배치표!$C:$Q,MATCH(J3145,교과배치표!$B:$B,0),(MATCH(M3145,{"A","B","C","D","E"},0)-1)*3+3))),"")</f>
        <v/>
      </c>
    </row>
    <row r="3146" spans="2:20" ht="14.25" customHeight="1">
      <c r="B3146" s="20">
        <v>3673</v>
      </c>
      <c r="C3146" s="21" t="s">
        <v>393</v>
      </c>
      <c r="D3146" s="21" t="s">
        <v>804</v>
      </c>
      <c r="E3146" s="21" t="s">
        <v>1254</v>
      </c>
      <c r="F3146" s="21" t="s">
        <v>24</v>
      </c>
      <c r="G3146" s="21" t="s">
        <v>1255</v>
      </c>
      <c r="H3146" s="21" t="s">
        <v>231</v>
      </c>
      <c r="I3146" s="21" t="s">
        <v>60</v>
      </c>
      <c r="J3146" s="23"/>
      <c r="K3146" s="24">
        <v>10</v>
      </c>
      <c r="M3146" s="25" t="str">
        <f>IF(I3146="","",IF(I3146="인문",성적입력!$C$8,성적입력!$C$9))</f>
        <v>A</v>
      </c>
      <c r="N3146" s="26">
        <f>성적입력!$C$15</f>
        <v>3</v>
      </c>
      <c r="P3146" s="27" t="str">
        <f t="shared" si="143"/>
        <v/>
      </c>
      <c r="R3146" s="26" t="str">
        <f t="array" ref="R3146">IFERROR(IF(OR(J3146="",M3146="",F3146=""),"",IF(F3146="학생부종합",INDEX(종합배치표!$C:$Q,MATCH(J3146,종합배치표!$B:$B,0),(MATCH(M3146,{"A","B","C","D","E"},0)-1)*3+1),INDEX(교과배치표!$C:$Q,MATCH(J3146,교과배치표!$B:$B,0),(MATCH(M3146,{"A","B","C","D","E"},0)-1)*3+1))),"")</f>
        <v/>
      </c>
      <c r="S3146" s="26" t="str">
        <f t="array" ref="S3146">IFERROR(IF(OR(J3146="",M3146="",F3146=""),"",IF(F3146="학생부종합",INDEX(종합배치표!$C:$Q,MATCH(J3146,종합배치표!$B:$B,0),(MATCH(M3146,{"A","B","C","D","E"},0)-1)*3+2),INDEX(교과배치표!$C:$Q,MATCH(J3146,교과배치표!$B:$B,0),(MATCH(M3146,{"A","B","C","D","E"},0)-1)*3+2))),"")</f>
        <v/>
      </c>
      <c r="T3146" s="26" t="str">
        <f t="array" ref="T3146">IFERROR(IF(OR(J3146="",M3146="",F3146=""),"",IF(F3146="학생부종합",INDEX(종합배치표!$C:$Q,MATCH(J3146,종합배치표!$B:$B,0),(MATCH(M3146,{"A","B","C","D","E"},0)-1)*3+3),INDEX(교과배치표!$C:$Q,MATCH(J3146,교과배치표!$B:$B,0),(MATCH(M3146,{"A","B","C","D","E"},0)-1)*3+3))),"")</f>
        <v/>
      </c>
    </row>
    <row r="3147" spans="2:20" ht="14.25" customHeight="1">
      <c r="B3147" s="20">
        <v>3675</v>
      </c>
      <c r="C3147" s="21" t="s">
        <v>393</v>
      </c>
      <c r="D3147" s="21" t="s">
        <v>804</v>
      </c>
      <c r="E3147" s="21" t="s">
        <v>1254</v>
      </c>
      <c r="F3147" s="21" t="s">
        <v>68</v>
      </c>
      <c r="G3147" s="21" t="s">
        <v>537</v>
      </c>
      <c r="H3147" s="21" t="s">
        <v>1261</v>
      </c>
      <c r="I3147" s="21" t="s">
        <v>27</v>
      </c>
      <c r="J3147" s="23"/>
      <c r="K3147" s="24">
        <v>12</v>
      </c>
      <c r="M3147" s="25" t="str">
        <f>IF(I3147="","",IF(I3147="인문",성적입력!$C$8,성적입력!$C$9))</f>
        <v>A</v>
      </c>
      <c r="N3147" s="26">
        <f>성적입력!$C$15</f>
        <v>3</v>
      </c>
      <c r="P3147" s="27" t="str">
        <f t="shared" si="143"/>
        <v/>
      </c>
      <c r="R3147" s="26" t="str">
        <f t="array" ref="R3147">IFERROR(IF(OR(J3147="",M3147="",F3147=""),"",IF(F3147="학생부종합",INDEX(종합배치표!$C:$Q,MATCH(J3147,종합배치표!$B:$B,0),(MATCH(M3147,{"A","B","C","D","E"},0)-1)*3+1),INDEX(교과배치표!$C:$Q,MATCH(J3147,교과배치표!$B:$B,0),(MATCH(M3147,{"A","B","C","D","E"},0)-1)*3+1))),"")</f>
        <v/>
      </c>
      <c r="S3147" s="26" t="str">
        <f t="array" ref="S3147">IFERROR(IF(OR(J3147="",M3147="",F3147=""),"",IF(F3147="학생부종합",INDEX(종합배치표!$C:$Q,MATCH(J3147,종합배치표!$B:$B,0),(MATCH(M3147,{"A","B","C","D","E"},0)-1)*3+2),INDEX(교과배치표!$C:$Q,MATCH(J3147,교과배치표!$B:$B,0),(MATCH(M3147,{"A","B","C","D","E"},0)-1)*3+2))),"")</f>
        <v/>
      </c>
      <c r="T3147" s="26" t="str">
        <f t="array" ref="T3147">IFERROR(IF(OR(J3147="",M3147="",F3147=""),"",IF(F3147="학생부종합",INDEX(종합배치표!$C:$Q,MATCH(J3147,종합배치표!$B:$B,0),(MATCH(M3147,{"A","B","C","D","E"},0)-1)*3+3),INDEX(교과배치표!$C:$Q,MATCH(J3147,교과배치표!$B:$B,0),(MATCH(M3147,{"A","B","C","D","E"},0)-1)*3+3))),"")</f>
        <v/>
      </c>
    </row>
    <row r="3148" spans="2:20" ht="14.25" customHeight="1">
      <c r="B3148" s="20">
        <v>3676</v>
      </c>
      <c r="C3148" s="21" t="s">
        <v>393</v>
      </c>
      <c r="D3148" s="21" t="s">
        <v>804</v>
      </c>
      <c r="E3148" s="21" t="s">
        <v>1254</v>
      </c>
      <c r="F3148" s="21" t="s">
        <v>24</v>
      </c>
      <c r="G3148" s="21" t="s">
        <v>1255</v>
      </c>
      <c r="H3148" s="21" t="s">
        <v>1261</v>
      </c>
      <c r="I3148" s="21" t="s">
        <v>27</v>
      </c>
      <c r="J3148" s="23"/>
      <c r="K3148" s="24">
        <v>7</v>
      </c>
      <c r="M3148" s="25" t="str">
        <f>IF(I3148="","",IF(I3148="인문",성적입력!$C$8,성적입력!$C$9))</f>
        <v>A</v>
      </c>
      <c r="N3148" s="26">
        <f>성적입력!$C$15</f>
        <v>3</v>
      </c>
      <c r="P3148" s="27" t="str">
        <f t="shared" si="143"/>
        <v/>
      </c>
      <c r="R3148" s="26" t="str">
        <f t="array" ref="R3148">IFERROR(IF(OR(J3148="",M3148="",F3148=""),"",IF(F3148="학생부종합",INDEX(종합배치표!$C:$Q,MATCH(J3148,종합배치표!$B:$B,0),(MATCH(M3148,{"A","B","C","D","E"},0)-1)*3+1),INDEX(교과배치표!$C:$Q,MATCH(J3148,교과배치표!$B:$B,0),(MATCH(M3148,{"A","B","C","D","E"},0)-1)*3+1))),"")</f>
        <v/>
      </c>
      <c r="S3148" s="26" t="str">
        <f t="array" ref="S3148">IFERROR(IF(OR(J3148="",M3148="",F3148=""),"",IF(F3148="학생부종합",INDEX(종합배치표!$C:$Q,MATCH(J3148,종합배치표!$B:$B,0),(MATCH(M3148,{"A","B","C","D","E"},0)-1)*3+2),INDEX(교과배치표!$C:$Q,MATCH(J3148,교과배치표!$B:$B,0),(MATCH(M3148,{"A","B","C","D","E"},0)-1)*3+2))),"")</f>
        <v/>
      </c>
      <c r="T3148" s="26" t="str">
        <f t="array" ref="T3148">IFERROR(IF(OR(J3148="",M3148="",F3148=""),"",IF(F3148="학생부종합",INDEX(종합배치표!$C:$Q,MATCH(J3148,종합배치표!$B:$B,0),(MATCH(M3148,{"A","B","C","D","E"},0)-1)*3+3),INDEX(교과배치표!$C:$Q,MATCH(J3148,교과배치표!$B:$B,0),(MATCH(M3148,{"A","B","C","D","E"},0)-1)*3+3))),"")</f>
        <v/>
      </c>
    </row>
    <row r="3149" spans="2:20" ht="14.25" customHeight="1">
      <c r="B3149" s="20">
        <v>3677</v>
      </c>
      <c r="C3149" s="21" t="s">
        <v>393</v>
      </c>
      <c r="D3149" s="21" t="s">
        <v>804</v>
      </c>
      <c r="E3149" s="21" t="s">
        <v>1254</v>
      </c>
      <c r="F3149" s="21" t="s">
        <v>68</v>
      </c>
      <c r="G3149" s="21" t="s">
        <v>537</v>
      </c>
      <c r="H3149" s="21" t="s">
        <v>1262</v>
      </c>
      <c r="I3149" s="21" t="s">
        <v>60</v>
      </c>
      <c r="J3149" s="23"/>
      <c r="K3149" s="24">
        <v>19</v>
      </c>
      <c r="M3149" s="25" t="str">
        <f>IF(I3149="","",IF(I3149="인문",성적입력!$C$8,성적입력!$C$9))</f>
        <v>A</v>
      </c>
      <c r="N3149" s="26">
        <f>성적입력!$C$15</f>
        <v>3</v>
      </c>
      <c r="P3149" s="27" t="str">
        <f t="shared" si="143"/>
        <v/>
      </c>
      <c r="R3149" s="26" t="str">
        <f t="array" ref="R3149">IFERROR(IF(OR(J3149="",M3149="",F3149=""),"",IF(F3149="학생부종합",INDEX(종합배치표!$C:$Q,MATCH(J3149,종합배치표!$B:$B,0),(MATCH(M3149,{"A","B","C","D","E"},0)-1)*3+1),INDEX(교과배치표!$C:$Q,MATCH(J3149,교과배치표!$B:$B,0),(MATCH(M3149,{"A","B","C","D","E"},0)-1)*3+1))),"")</f>
        <v/>
      </c>
      <c r="S3149" s="26" t="str">
        <f t="array" ref="S3149">IFERROR(IF(OR(J3149="",M3149="",F3149=""),"",IF(F3149="학생부종합",INDEX(종합배치표!$C:$Q,MATCH(J3149,종합배치표!$B:$B,0),(MATCH(M3149,{"A","B","C","D","E"},0)-1)*3+2),INDEX(교과배치표!$C:$Q,MATCH(J3149,교과배치표!$B:$B,0),(MATCH(M3149,{"A","B","C","D","E"},0)-1)*3+2))),"")</f>
        <v/>
      </c>
      <c r="T3149" s="26" t="str">
        <f t="array" ref="T3149">IFERROR(IF(OR(J3149="",M3149="",F3149=""),"",IF(F3149="학생부종합",INDEX(종합배치표!$C:$Q,MATCH(J3149,종합배치표!$B:$B,0),(MATCH(M3149,{"A","B","C","D","E"},0)-1)*3+3),INDEX(교과배치표!$C:$Q,MATCH(J3149,교과배치표!$B:$B,0),(MATCH(M3149,{"A","B","C","D","E"},0)-1)*3+3))),"")</f>
        <v/>
      </c>
    </row>
    <row r="3150" spans="2:20" ht="14.25" customHeight="1">
      <c r="B3150" s="20">
        <v>3678</v>
      </c>
      <c r="C3150" s="21" t="s">
        <v>393</v>
      </c>
      <c r="D3150" s="21" t="s">
        <v>804</v>
      </c>
      <c r="E3150" s="21" t="s">
        <v>1254</v>
      </c>
      <c r="F3150" s="21" t="s">
        <v>24</v>
      </c>
      <c r="G3150" s="21" t="s">
        <v>1255</v>
      </c>
      <c r="H3150" s="21" t="s">
        <v>1262</v>
      </c>
      <c r="I3150" s="21" t="s">
        <v>60</v>
      </c>
      <c r="J3150" s="23"/>
      <c r="K3150" s="24">
        <v>18</v>
      </c>
      <c r="M3150" s="25" t="str">
        <f>IF(I3150="","",IF(I3150="인문",성적입력!$C$8,성적입력!$C$9))</f>
        <v>A</v>
      </c>
      <c r="N3150" s="26">
        <f>성적입력!$C$15</f>
        <v>3</v>
      </c>
      <c r="P3150" s="27" t="str">
        <f t="shared" si="143"/>
        <v/>
      </c>
      <c r="R3150" s="26" t="str">
        <f t="array" ref="R3150">IFERROR(IF(OR(J3150="",M3150="",F3150=""),"",IF(F3150="학생부종합",INDEX(종합배치표!$C:$Q,MATCH(J3150,종합배치표!$B:$B,0),(MATCH(M3150,{"A","B","C","D","E"},0)-1)*3+1),INDEX(교과배치표!$C:$Q,MATCH(J3150,교과배치표!$B:$B,0),(MATCH(M3150,{"A","B","C","D","E"},0)-1)*3+1))),"")</f>
        <v/>
      </c>
      <c r="S3150" s="26" t="str">
        <f t="array" ref="S3150">IFERROR(IF(OR(J3150="",M3150="",F3150=""),"",IF(F3150="학생부종합",INDEX(종합배치표!$C:$Q,MATCH(J3150,종합배치표!$B:$B,0),(MATCH(M3150,{"A","B","C","D","E"},0)-1)*3+2),INDEX(교과배치표!$C:$Q,MATCH(J3150,교과배치표!$B:$B,0),(MATCH(M3150,{"A","B","C","D","E"},0)-1)*3+2))),"")</f>
        <v/>
      </c>
      <c r="T3150" s="26" t="str">
        <f t="array" ref="T3150">IFERROR(IF(OR(J3150="",M3150="",F3150=""),"",IF(F3150="학생부종합",INDEX(종합배치표!$C:$Q,MATCH(J3150,종합배치표!$B:$B,0),(MATCH(M3150,{"A","B","C","D","E"},0)-1)*3+3),INDEX(교과배치표!$C:$Q,MATCH(J3150,교과배치표!$B:$B,0),(MATCH(M3150,{"A","B","C","D","E"},0)-1)*3+3))),"")</f>
        <v/>
      </c>
    </row>
    <row r="3151" spans="2:20" ht="14.25" customHeight="1">
      <c r="B3151" s="20">
        <v>3680</v>
      </c>
      <c r="C3151" s="21" t="s">
        <v>393</v>
      </c>
      <c r="D3151" s="21" t="s">
        <v>804</v>
      </c>
      <c r="E3151" s="21" t="s">
        <v>1254</v>
      </c>
      <c r="F3151" s="21" t="s">
        <v>68</v>
      </c>
      <c r="G3151" s="21" t="s">
        <v>537</v>
      </c>
      <c r="H3151" s="21" t="s">
        <v>928</v>
      </c>
      <c r="I3151" s="21" t="s">
        <v>27</v>
      </c>
      <c r="J3151" s="23"/>
      <c r="K3151" s="24">
        <v>43</v>
      </c>
      <c r="M3151" s="25" t="str">
        <f>IF(I3151="","",IF(I3151="인문",성적입력!$C$8,성적입력!$C$9))</f>
        <v>A</v>
      </c>
      <c r="N3151" s="26">
        <f>성적입력!$C$15</f>
        <v>3</v>
      </c>
      <c r="P3151" s="27" t="str">
        <f t="shared" si="143"/>
        <v/>
      </c>
      <c r="R3151" s="26" t="str">
        <f t="array" ref="R3151">IFERROR(IF(OR(J3151="",M3151="",F3151=""),"",IF(F3151="학생부종합",INDEX(종합배치표!$C:$Q,MATCH(J3151,종합배치표!$B:$B,0),(MATCH(M3151,{"A","B","C","D","E"},0)-1)*3+1),INDEX(교과배치표!$C:$Q,MATCH(J3151,교과배치표!$B:$B,0),(MATCH(M3151,{"A","B","C","D","E"},0)-1)*3+1))),"")</f>
        <v/>
      </c>
      <c r="S3151" s="26" t="str">
        <f t="array" ref="S3151">IFERROR(IF(OR(J3151="",M3151="",F3151=""),"",IF(F3151="학생부종합",INDEX(종합배치표!$C:$Q,MATCH(J3151,종합배치표!$B:$B,0),(MATCH(M3151,{"A","B","C","D","E"},0)-1)*3+2),INDEX(교과배치표!$C:$Q,MATCH(J3151,교과배치표!$B:$B,0),(MATCH(M3151,{"A","B","C","D","E"},0)-1)*3+2))),"")</f>
        <v/>
      </c>
      <c r="T3151" s="26" t="str">
        <f t="array" ref="T3151">IFERROR(IF(OR(J3151="",M3151="",F3151=""),"",IF(F3151="학생부종합",INDEX(종합배치표!$C:$Q,MATCH(J3151,종합배치표!$B:$B,0),(MATCH(M3151,{"A","B","C","D","E"},0)-1)*3+3),INDEX(교과배치표!$C:$Q,MATCH(J3151,교과배치표!$B:$B,0),(MATCH(M3151,{"A","B","C","D","E"},0)-1)*3+3))),"")</f>
        <v/>
      </c>
    </row>
    <row r="3152" spans="2:20" ht="14.25" customHeight="1">
      <c r="B3152" s="20">
        <v>3681</v>
      </c>
      <c r="C3152" s="21" t="s">
        <v>393</v>
      </c>
      <c r="D3152" s="21" t="s">
        <v>804</v>
      </c>
      <c r="E3152" s="21" t="s">
        <v>1254</v>
      </c>
      <c r="F3152" s="21" t="s">
        <v>24</v>
      </c>
      <c r="G3152" s="21" t="s">
        <v>1255</v>
      </c>
      <c r="H3152" s="21" t="s">
        <v>928</v>
      </c>
      <c r="I3152" s="21" t="s">
        <v>27</v>
      </c>
      <c r="J3152" s="23"/>
      <c r="K3152" s="24">
        <v>23</v>
      </c>
      <c r="M3152" s="25" t="str">
        <f>IF(I3152="","",IF(I3152="인문",성적입력!$C$8,성적입력!$C$9))</f>
        <v>A</v>
      </c>
      <c r="N3152" s="26">
        <f>성적입력!$C$15</f>
        <v>3</v>
      </c>
      <c r="P3152" s="27" t="str">
        <f t="shared" si="143"/>
        <v/>
      </c>
      <c r="R3152" s="26" t="str">
        <f t="array" ref="R3152">IFERROR(IF(OR(J3152="",M3152="",F3152=""),"",IF(F3152="학생부종합",INDEX(종합배치표!$C:$Q,MATCH(J3152,종합배치표!$B:$B,0),(MATCH(M3152,{"A","B","C","D","E"},0)-1)*3+1),INDEX(교과배치표!$C:$Q,MATCH(J3152,교과배치표!$B:$B,0),(MATCH(M3152,{"A","B","C","D","E"},0)-1)*3+1))),"")</f>
        <v/>
      </c>
      <c r="S3152" s="26" t="str">
        <f t="array" ref="S3152">IFERROR(IF(OR(J3152="",M3152="",F3152=""),"",IF(F3152="학생부종합",INDEX(종합배치표!$C:$Q,MATCH(J3152,종합배치표!$B:$B,0),(MATCH(M3152,{"A","B","C","D","E"},0)-1)*3+2),INDEX(교과배치표!$C:$Q,MATCH(J3152,교과배치표!$B:$B,0),(MATCH(M3152,{"A","B","C","D","E"},0)-1)*3+2))),"")</f>
        <v/>
      </c>
      <c r="T3152" s="26" t="str">
        <f t="array" ref="T3152">IFERROR(IF(OR(J3152="",M3152="",F3152=""),"",IF(F3152="학생부종합",INDEX(종합배치표!$C:$Q,MATCH(J3152,종합배치표!$B:$B,0),(MATCH(M3152,{"A","B","C","D","E"},0)-1)*3+3),INDEX(교과배치표!$C:$Q,MATCH(J3152,교과배치표!$B:$B,0),(MATCH(M3152,{"A","B","C","D","E"},0)-1)*3+3))),"")</f>
        <v/>
      </c>
    </row>
    <row r="3153" spans="2:20" ht="14.25" customHeight="1">
      <c r="B3153" s="20">
        <v>3683</v>
      </c>
      <c r="C3153" s="21" t="s">
        <v>393</v>
      </c>
      <c r="D3153" s="21" t="s">
        <v>804</v>
      </c>
      <c r="E3153" s="21" t="s">
        <v>1254</v>
      </c>
      <c r="F3153" s="21" t="s">
        <v>68</v>
      </c>
      <c r="G3153" s="21" t="s">
        <v>537</v>
      </c>
      <c r="H3153" s="21" t="s">
        <v>1249</v>
      </c>
      <c r="I3153" s="21" t="s">
        <v>27</v>
      </c>
      <c r="J3153" s="23"/>
      <c r="K3153" s="24">
        <v>10</v>
      </c>
      <c r="M3153" s="25" t="str">
        <f>IF(I3153="","",IF(I3153="인문",성적입력!$C$8,성적입력!$C$9))</f>
        <v>A</v>
      </c>
      <c r="N3153" s="26">
        <f>성적입력!$C$15</f>
        <v>3</v>
      </c>
      <c r="P3153" s="27" t="str">
        <f t="shared" si="143"/>
        <v/>
      </c>
      <c r="R3153" s="26" t="str">
        <f t="array" ref="R3153">IFERROR(IF(OR(J3153="",M3153="",F3153=""),"",IF(F3153="학생부종합",INDEX(종합배치표!$C:$Q,MATCH(J3153,종합배치표!$B:$B,0),(MATCH(M3153,{"A","B","C","D","E"},0)-1)*3+1),INDEX(교과배치표!$C:$Q,MATCH(J3153,교과배치표!$B:$B,0),(MATCH(M3153,{"A","B","C","D","E"},0)-1)*3+1))),"")</f>
        <v/>
      </c>
      <c r="S3153" s="26" t="str">
        <f t="array" ref="S3153">IFERROR(IF(OR(J3153="",M3153="",F3153=""),"",IF(F3153="학생부종합",INDEX(종합배치표!$C:$Q,MATCH(J3153,종합배치표!$B:$B,0),(MATCH(M3153,{"A","B","C","D","E"},0)-1)*3+2),INDEX(교과배치표!$C:$Q,MATCH(J3153,교과배치표!$B:$B,0),(MATCH(M3153,{"A","B","C","D","E"},0)-1)*3+2))),"")</f>
        <v/>
      </c>
      <c r="T3153" s="26" t="str">
        <f t="array" ref="T3153">IFERROR(IF(OR(J3153="",M3153="",F3153=""),"",IF(F3153="학생부종합",INDEX(종합배치표!$C:$Q,MATCH(J3153,종합배치표!$B:$B,0),(MATCH(M3153,{"A","B","C","D","E"},0)-1)*3+3),INDEX(교과배치표!$C:$Q,MATCH(J3153,교과배치표!$B:$B,0),(MATCH(M3153,{"A","B","C","D","E"},0)-1)*3+3))),"")</f>
        <v/>
      </c>
    </row>
    <row r="3154" spans="2:20" ht="14.25" customHeight="1">
      <c r="B3154" s="20">
        <v>3684</v>
      </c>
      <c r="C3154" s="21" t="s">
        <v>393</v>
      </c>
      <c r="D3154" s="21" t="s">
        <v>804</v>
      </c>
      <c r="E3154" s="21" t="s">
        <v>1254</v>
      </c>
      <c r="F3154" s="21" t="s">
        <v>24</v>
      </c>
      <c r="G3154" s="21" t="s">
        <v>1255</v>
      </c>
      <c r="H3154" s="21" t="s">
        <v>1249</v>
      </c>
      <c r="I3154" s="21" t="s">
        <v>27</v>
      </c>
      <c r="J3154" s="23"/>
      <c r="K3154" s="24">
        <v>9</v>
      </c>
      <c r="M3154" s="25" t="str">
        <f>IF(I3154="","",IF(I3154="인문",성적입력!$C$8,성적입력!$C$9))</f>
        <v>A</v>
      </c>
      <c r="N3154" s="26">
        <f>성적입력!$C$15</f>
        <v>3</v>
      </c>
      <c r="P3154" s="27" t="str">
        <f t="shared" si="143"/>
        <v/>
      </c>
      <c r="R3154" s="26" t="str">
        <f t="array" ref="R3154">IFERROR(IF(OR(J3154="",M3154="",F3154=""),"",IF(F3154="학생부종합",INDEX(종합배치표!$C:$Q,MATCH(J3154,종합배치표!$B:$B,0),(MATCH(M3154,{"A","B","C","D","E"},0)-1)*3+1),INDEX(교과배치표!$C:$Q,MATCH(J3154,교과배치표!$B:$B,0),(MATCH(M3154,{"A","B","C","D","E"},0)-1)*3+1))),"")</f>
        <v/>
      </c>
      <c r="S3154" s="26" t="str">
        <f t="array" ref="S3154">IFERROR(IF(OR(J3154="",M3154="",F3154=""),"",IF(F3154="학생부종합",INDEX(종합배치표!$C:$Q,MATCH(J3154,종합배치표!$B:$B,0),(MATCH(M3154,{"A","B","C","D","E"},0)-1)*3+2),INDEX(교과배치표!$C:$Q,MATCH(J3154,교과배치표!$B:$B,0),(MATCH(M3154,{"A","B","C","D","E"},0)-1)*3+2))),"")</f>
        <v/>
      </c>
      <c r="T3154" s="26" t="str">
        <f t="array" ref="T3154">IFERROR(IF(OR(J3154="",M3154="",F3154=""),"",IF(F3154="학생부종합",INDEX(종합배치표!$C:$Q,MATCH(J3154,종합배치표!$B:$B,0),(MATCH(M3154,{"A","B","C","D","E"},0)-1)*3+3),INDEX(교과배치표!$C:$Q,MATCH(J3154,교과배치표!$B:$B,0),(MATCH(M3154,{"A","B","C","D","E"},0)-1)*3+3))),"")</f>
        <v/>
      </c>
    </row>
    <row r="3155" spans="2:20" ht="14.25" customHeight="1">
      <c r="B3155" s="20">
        <v>3685</v>
      </c>
      <c r="C3155" s="21" t="s">
        <v>393</v>
      </c>
      <c r="D3155" s="21" t="s">
        <v>804</v>
      </c>
      <c r="E3155" s="21" t="s">
        <v>1254</v>
      </c>
      <c r="F3155" s="21" t="s">
        <v>68</v>
      </c>
      <c r="G3155" s="21" t="s">
        <v>537</v>
      </c>
      <c r="H3155" s="21" t="s">
        <v>87</v>
      </c>
      <c r="I3155" s="21" t="s">
        <v>60</v>
      </c>
      <c r="J3155" s="23"/>
      <c r="K3155" s="24">
        <v>12</v>
      </c>
      <c r="M3155" s="25" t="str">
        <f>IF(I3155="","",IF(I3155="인문",성적입력!$C$8,성적입력!$C$9))</f>
        <v>A</v>
      </c>
      <c r="N3155" s="26">
        <f>성적입력!$C$15</f>
        <v>3</v>
      </c>
      <c r="P3155" s="27" t="str">
        <f t="shared" si="143"/>
        <v/>
      </c>
      <c r="R3155" s="26" t="str">
        <f t="array" ref="R3155">IFERROR(IF(OR(J3155="",M3155="",F3155=""),"",IF(F3155="학생부종합",INDEX(종합배치표!$C:$Q,MATCH(J3155,종합배치표!$B:$B,0),(MATCH(M3155,{"A","B","C","D","E"},0)-1)*3+1),INDEX(교과배치표!$C:$Q,MATCH(J3155,교과배치표!$B:$B,0),(MATCH(M3155,{"A","B","C","D","E"},0)-1)*3+1))),"")</f>
        <v/>
      </c>
      <c r="S3155" s="26" t="str">
        <f t="array" ref="S3155">IFERROR(IF(OR(J3155="",M3155="",F3155=""),"",IF(F3155="학생부종합",INDEX(종합배치표!$C:$Q,MATCH(J3155,종합배치표!$B:$B,0),(MATCH(M3155,{"A","B","C","D","E"},0)-1)*3+2),INDEX(교과배치표!$C:$Q,MATCH(J3155,교과배치표!$B:$B,0),(MATCH(M3155,{"A","B","C","D","E"},0)-1)*3+2))),"")</f>
        <v/>
      </c>
      <c r="T3155" s="26" t="str">
        <f t="array" ref="T3155">IFERROR(IF(OR(J3155="",M3155="",F3155=""),"",IF(F3155="학생부종합",INDEX(종합배치표!$C:$Q,MATCH(J3155,종합배치표!$B:$B,0),(MATCH(M3155,{"A","B","C","D","E"},0)-1)*3+3),INDEX(교과배치표!$C:$Q,MATCH(J3155,교과배치표!$B:$B,0),(MATCH(M3155,{"A","B","C","D","E"},0)-1)*3+3))),"")</f>
        <v/>
      </c>
    </row>
    <row r="3156" spans="2:20" ht="14.25" customHeight="1">
      <c r="B3156" s="20">
        <v>3686</v>
      </c>
      <c r="C3156" s="21" t="s">
        <v>393</v>
      </c>
      <c r="D3156" s="21" t="s">
        <v>804</v>
      </c>
      <c r="E3156" s="21" t="s">
        <v>1254</v>
      </c>
      <c r="F3156" s="21" t="s">
        <v>24</v>
      </c>
      <c r="G3156" s="21" t="s">
        <v>1255</v>
      </c>
      <c r="H3156" s="21" t="s">
        <v>87</v>
      </c>
      <c r="I3156" s="21" t="s">
        <v>60</v>
      </c>
      <c r="J3156" s="23"/>
      <c r="K3156" s="24">
        <v>8</v>
      </c>
      <c r="M3156" s="25" t="str">
        <f>IF(I3156="","",IF(I3156="인문",성적입력!$C$8,성적입력!$C$9))</f>
        <v>A</v>
      </c>
      <c r="N3156" s="26">
        <f>성적입력!$C$15</f>
        <v>3</v>
      </c>
      <c r="P3156" s="27" t="str">
        <f t="shared" si="143"/>
        <v/>
      </c>
      <c r="R3156" s="26" t="str">
        <f t="array" ref="R3156">IFERROR(IF(OR(J3156="",M3156="",F3156=""),"",IF(F3156="학생부종합",INDEX(종합배치표!$C:$Q,MATCH(J3156,종합배치표!$B:$B,0),(MATCH(M3156,{"A","B","C","D","E"},0)-1)*3+1),INDEX(교과배치표!$C:$Q,MATCH(J3156,교과배치표!$B:$B,0),(MATCH(M3156,{"A","B","C","D","E"},0)-1)*3+1))),"")</f>
        <v/>
      </c>
      <c r="S3156" s="26" t="str">
        <f t="array" ref="S3156">IFERROR(IF(OR(J3156="",M3156="",F3156=""),"",IF(F3156="학생부종합",INDEX(종합배치표!$C:$Q,MATCH(J3156,종합배치표!$B:$B,0),(MATCH(M3156,{"A","B","C","D","E"},0)-1)*3+2),INDEX(교과배치표!$C:$Q,MATCH(J3156,교과배치표!$B:$B,0),(MATCH(M3156,{"A","B","C","D","E"},0)-1)*3+2))),"")</f>
        <v/>
      </c>
      <c r="T3156" s="26" t="str">
        <f t="array" ref="T3156">IFERROR(IF(OR(J3156="",M3156="",F3156=""),"",IF(F3156="학생부종합",INDEX(종합배치표!$C:$Q,MATCH(J3156,종합배치표!$B:$B,0),(MATCH(M3156,{"A","B","C","D","E"},0)-1)*3+3),INDEX(교과배치표!$C:$Q,MATCH(J3156,교과배치표!$B:$B,0),(MATCH(M3156,{"A","B","C","D","E"},0)-1)*3+3))),"")</f>
        <v/>
      </c>
    </row>
    <row r="3157" spans="2:20" ht="14.25" customHeight="1">
      <c r="B3157" s="20">
        <v>3687</v>
      </c>
      <c r="C3157" s="21" t="s">
        <v>393</v>
      </c>
      <c r="D3157" s="21" t="s">
        <v>804</v>
      </c>
      <c r="E3157" s="21" t="s">
        <v>1254</v>
      </c>
      <c r="F3157" s="21" t="s">
        <v>68</v>
      </c>
      <c r="G3157" s="21" t="s">
        <v>537</v>
      </c>
      <c r="H3157" s="21" t="s">
        <v>88</v>
      </c>
      <c r="I3157" s="21" t="s">
        <v>27</v>
      </c>
      <c r="J3157" s="23"/>
      <c r="K3157" s="24">
        <v>9</v>
      </c>
      <c r="M3157" s="25" t="str">
        <f>IF(I3157="","",IF(I3157="인문",성적입력!$C$8,성적입력!$C$9))</f>
        <v>A</v>
      </c>
      <c r="N3157" s="26">
        <f>성적입력!$C$15</f>
        <v>3</v>
      </c>
      <c r="P3157" s="27" t="str">
        <f t="shared" si="143"/>
        <v/>
      </c>
      <c r="R3157" s="26" t="str">
        <f t="array" ref="R3157">IFERROR(IF(OR(J3157="",M3157="",F3157=""),"",IF(F3157="학생부종합",INDEX(종합배치표!$C:$Q,MATCH(J3157,종합배치표!$B:$B,0),(MATCH(M3157,{"A","B","C","D","E"},0)-1)*3+1),INDEX(교과배치표!$C:$Q,MATCH(J3157,교과배치표!$B:$B,0),(MATCH(M3157,{"A","B","C","D","E"},0)-1)*3+1))),"")</f>
        <v/>
      </c>
      <c r="S3157" s="26" t="str">
        <f t="array" ref="S3157">IFERROR(IF(OR(J3157="",M3157="",F3157=""),"",IF(F3157="학생부종합",INDEX(종합배치표!$C:$Q,MATCH(J3157,종합배치표!$B:$B,0),(MATCH(M3157,{"A","B","C","D","E"},0)-1)*3+2),INDEX(교과배치표!$C:$Q,MATCH(J3157,교과배치표!$B:$B,0),(MATCH(M3157,{"A","B","C","D","E"},0)-1)*3+2))),"")</f>
        <v/>
      </c>
      <c r="T3157" s="26" t="str">
        <f t="array" ref="T3157">IFERROR(IF(OR(J3157="",M3157="",F3157=""),"",IF(F3157="학생부종합",INDEX(종합배치표!$C:$Q,MATCH(J3157,종합배치표!$B:$B,0),(MATCH(M3157,{"A","B","C","D","E"},0)-1)*3+3),INDEX(교과배치표!$C:$Q,MATCH(J3157,교과배치표!$B:$B,0),(MATCH(M3157,{"A","B","C","D","E"},0)-1)*3+3))),"")</f>
        <v/>
      </c>
    </row>
    <row r="3158" spans="2:20" ht="14.25" customHeight="1">
      <c r="B3158" s="20">
        <v>3688</v>
      </c>
      <c r="C3158" s="21" t="s">
        <v>393</v>
      </c>
      <c r="D3158" s="21" t="s">
        <v>804</v>
      </c>
      <c r="E3158" s="21" t="s">
        <v>1254</v>
      </c>
      <c r="F3158" s="21" t="s">
        <v>24</v>
      </c>
      <c r="G3158" s="21" t="s">
        <v>1255</v>
      </c>
      <c r="H3158" s="21" t="s">
        <v>88</v>
      </c>
      <c r="I3158" s="21" t="s">
        <v>27</v>
      </c>
      <c r="J3158" s="23"/>
      <c r="K3158" s="24">
        <v>11</v>
      </c>
      <c r="M3158" s="25" t="str">
        <f>IF(I3158="","",IF(I3158="인문",성적입력!$C$8,성적입력!$C$9))</f>
        <v>A</v>
      </c>
      <c r="N3158" s="26">
        <f>성적입력!$C$15</f>
        <v>3</v>
      </c>
      <c r="P3158" s="27" t="str">
        <f t="shared" si="143"/>
        <v/>
      </c>
      <c r="R3158" s="26" t="str">
        <f t="array" ref="R3158">IFERROR(IF(OR(J3158="",M3158="",F3158=""),"",IF(F3158="학생부종합",INDEX(종합배치표!$C:$Q,MATCH(J3158,종합배치표!$B:$B,0),(MATCH(M3158,{"A","B","C","D","E"},0)-1)*3+1),INDEX(교과배치표!$C:$Q,MATCH(J3158,교과배치표!$B:$B,0),(MATCH(M3158,{"A","B","C","D","E"},0)-1)*3+1))),"")</f>
        <v/>
      </c>
      <c r="S3158" s="26" t="str">
        <f t="array" ref="S3158">IFERROR(IF(OR(J3158="",M3158="",F3158=""),"",IF(F3158="학생부종합",INDEX(종합배치표!$C:$Q,MATCH(J3158,종합배치표!$B:$B,0),(MATCH(M3158,{"A","B","C","D","E"},0)-1)*3+2),INDEX(교과배치표!$C:$Q,MATCH(J3158,교과배치표!$B:$B,0),(MATCH(M3158,{"A","B","C","D","E"},0)-1)*3+2))),"")</f>
        <v/>
      </c>
      <c r="T3158" s="26" t="str">
        <f t="array" ref="T3158">IFERROR(IF(OR(J3158="",M3158="",F3158=""),"",IF(F3158="학생부종합",INDEX(종합배치표!$C:$Q,MATCH(J3158,종합배치표!$B:$B,0),(MATCH(M3158,{"A","B","C","D","E"},0)-1)*3+3),INDEX(교과배치표!$C:$Q,MATCH(J3158,교과배치표!$B:$B,0),(MATCH(M3158,{"A","B","C","D","E"},0)-1)*3+3))),"")</f>
        <v/>
      </c>
    </row>
    <row r="3159" spans="2:20" ht="14.25" customHeight="1">
      <c r="B3159" s="20">
        <v>3689</v>
      </c>
      <c r="C3159" s="21" t="s">
        <v>393</v>
      </c>
      <c r="D3159" s="21" t="s">
        <v>804</v>
      </c>
      <c r="E3159" s="21" t="s">
        <v>1254</v>
      </c>
      <c r="F3159" s="21" t="s">
        <v>68</v>
      </c>
      <c r="G3159" s="21" t="s">
        <v>537</v>
      </c>
      <c r="H3159" s="21" t="s">
        <v>1222</v>
      </c>
      <c r="I3159" s="21" t="s">
        <v>60</v>
      </c>
      <c r="J3159" s="23"/>
      <c r="K3159" s="24">
        <v>32</v>
      </c>
      <c r="M3159" s="25" t="str">
        <f>IF(I3159="","",IF(I3159="인문",성적입력!$C$8,성적입력!$C$9))</f>
        <v>A</v>
      </c>
      <c r="N3159" s="26">
        <f>성적입력!$C$15</f>
        <v>3</v>
      </c>
      <c r="P3159" s="27" t="str">
        <f t="shared" si="143"/>
        <v/>
      </c>
      <c r="R3159" s="26" t="str">
        <f t="array" ref="R3159">IFERROR(IF(OR(J3159="",M3159="",F3159=""),"",IF(F3159="학생부종합",INDEX(종합배치표!$C:$Q,MATCH(J3159,종합배치표!$B:$B,0),(MATCH(M3159,{"A","B","C","D","E"},0)-1)*3+1),INDEX(교과배치표!$C:$Q,MATCH(J3159,교과배치표!$B:$B,0),(MATCH(M3159,{"A","B","C","D","E"},0)-1)*3+1))),"")</f>
        <v/>
      </c>
      <c r="S3159" s="26" t="str">
        <f t="array" ref="S3159">IFERROR(IF(OR(J3159="",M3159="",F3159=""),"",IF(F3159="학생부종합",INDEX(종합배치표!$C:$Q,MATCH(J3159,종합배치표!$B:$B,0),(MATCH(M3159,{"A","B","C","D","E"},0)-1)*3+2),INDEX(교과배치표!$C:$Q,MATCH(J3159,교과배치표!$B:$B,0),(MATCH(M3159,{"A","B","C","D","E"},0)-1)*3+2))),"")</f>
        <v/>
      </c>
      <c r="T3159" s="26" t="str">
        <f t="array" ref="T3159">IFERROR(IF(OR(J3159="",M3159="",F3159=""),"",IF(F3159="학생부종합",INDEX(종합배치표!$C:$Q,MATCH(J3159,종합배치표!$B:$B,0),(MATCH(M3159,{"A","B","C","D","E"},0)-1)*3+3),INDEX(교과배치표!$C:$Q,MATCH(J3159,교과배치표!$B:$B,0),(MATCH(M3159,{"A","B","C","D","E"},0)-1)*3+3))),"")</f>
        <v/>
      </c>
    </row>
    <row r="3160" spans="2:20" ht="14.25" customHeight="1">
      <c r="B3160" s="20">
        <v>3690</v>
      </c>
      <c r="C3160" s="21" t="s">
        <v>393</v>
      </c>
      <c r="D3160" s="21" t="s">
        <v>804</v>
      </c>
      <c r="E3160" s="21" t="s">
        <v>1254</v>
      </c>
      <c r="F3160" s="21" t="s">
        <v>24</v>
      </c>
      <c r="G3160" s="21" t="s">
        <v>1255</v>
      </c>
      <c r="H3160" s="21" t="s">
        <v>1222</v>
      </c>
      <c r="I3160" s="21" t="s">
        <v>60</v>
      </c>
      <c r="J3160" s="23"/>
      <c r="K3160" s="24">
        <v>20</v>
      </c>
      <c r="M3160" s="25" t="str">
        <f>IF(I3160="","",IF(I3160="인문",성적입력!$C$8,성적입력!$C$9))</f>
        <v>A</v>
      </c>
      <c r="N3160" s="26">
        <f>성적입력!$C$15</f>
        <v>3</v>
      </c>
      <c r="P3160" s="27" t="str">
        <f t="shared" si="143"/>
        <v/>
      </c>
      <c r="R3160" s="26" t="str">
        <f t="array" ref="R3160">IFERROR(IF(OR(J3160="",M3160="",F3160=""),"",IF(F3160="학생부종합",INDEX(종합배치표!$C:$Q,MATCH(J3160,종합배치표!$B:$B,0),(MATCH(M3160,{"A","B","C","D","E"},0)-1)*3+1),INDEX(교과배치표!$C:$Q,MATCH(J3160,교과배치표!$B:$B,0),(MATCH(M3160,{"A","B","C","D","E"},0)-1)*3+1))),"")</f>
        <v/>
      </c>
      <c r="S3160" s="26" t="str">
        <f t="array" ref="S3160">IFERROR(IF(OR(J3160="",M3160="",F3160=""),"",IF(F3160="학생부종합",INDEX(종합배치표!$C:$Q,MATCH(J3160,종합배치표!$B:$B,0),(MATCH(M3160,{"A","B","C","D","E"},0)-1)*3+2),INDEX(교과배치표!$C:$Q,MATCH(J3160,교과배치표!$B:$B,0),(MATCH(M3160,{"A","B","C","D","E"},0)-1)*3+2))),"")</f>
        <v/>
      </c>
      <c r="T3160" s="26" t="str">
        <f t="array" ref="T3160">IFERROR(IF(OR(J3160="",M3160="",F3160=""),"",IF(F3160="학생부종합",INDEX(종합배치표!$C:$Q,MATCH(J3160,종합배치표!$B:$B,0),(MATCH(M3160,{"A","B","C","D","E"},0)-1)*3+3),INDEX(교과배치표!$C:$Q,MATCH(J3160,교과배치표!$B:$B,0),(MATCH(M3160,{"A","B","C","D","E"},0)-1)*3+3))),"")</f>
        <v/>
      </c>
    </row>
    <row r="3161" spans="2:20" ht="14.25" customHeight="1">
      <c r="B3161" s="20">
        <v>3692</v>
      </c>
      <c r="C3161" s="21" t="s">
        <v>393</v>
      </c>
      <c r="D3161" s="21" t="s">
        <v>804</v>
      </c>
      <c r="E3161" s="21" t="s">
        <v>1254</v>
      </c>
      <c r="F3161" s="21" t="s">
        <v>68</v>
      </c>
      <c r="G3161" s="21" t="s">
        <v>537</v>
      </c>
      <c r="H3161" s="21" t="s">
        <v>37</v>
      </c>
      <c r="I3161" s="21" t="s">
        <v>27</v>
      </c>
      <c r="J3161" s="23"/>
      <c r="K3161" s="24">
        <v>10</v>
      </c>
      <c r="M3161" s="25" t="str">
        <f>IF(I3161="","",IF(I3161="인문",성적입력!$C$8,성적입력!$C$9))</f>
        <v>A</v>
      </c>
      <c r="N3161" s="26">
        <f>성적입력!$C$15</f>
        <v>3</v>
      </c>
      <c r="P3161" s="27" t="str">
        <f t="shared" si="143"/>
        <v/>
      </c>
      <c r="R3161" s="26" t="str">
        <f t="array" ref="R3161">IFERROR(IF(OR(J3161="",M3161="",F3161=""),"",IF(F3161="학생부종합",INDEX(종합배치표!$C:$Q,MATCH(J3161,종합배치표!$B:$B,0),(MATCH(M3161,{"A","B","C","D","E"},0)-1)*3+1),INDEX(교과배치표!$C:$Q,MATCH(J3161,교과배치표!$B:$B,0),(MATCH(M3161,{"A","B","C","D","E"},0)-1)*3+1))),"")</f>
        <v/>
      </c>
      <c r="S3161" s="26" t="str">
        <f t="array" ref="S3161">IFERROR(IF(OR(J3161="",M3161="",F3161=""),"",IF(F3161="학생부종합",INDEX(종합배치표!$C:$Q,MATCH(J3161,종합배치표!$B:$B,0),(MATCH(M3161,{"A","B","C","D","E"},0)-1)*3+2),INDEX(교과배치표!$C:$Q,MATCH(J3161,교과배치표!$B:$B,0),(MATCH(M3161,{"A","B","C","D","E"},0)-1)*3+2))),"")</f>
        <v/>
      </c>
      <c r="T3161" s="26" t="str">
        <f t="array" ref="T3161">IFERROR(IF(OR(J3161="",M3161="",F3161=""),"",IF(F3161="학생부종합",INDEX(종합배치표!$C:$Q,MATCH(J3161,종합배치표!$B:$B,0),(MATCH(M3161,{"A","B","C","D","E"},0)-1)*3+3),INDEX(교과배치표!$C:$Q,MATCH(J3161,교과배치표!$B:$B,0),(MATCH(M3161,{"A","B","C","D","E"},0)-1)*3+3))),"")</f>
        <v/>
      </c>
    </row>
    <row r="3162" spans="2:20" ht="14.25" customHeight="1">
      <c r="B3162" s="20">
        <v>3693</v>
      </c>
      <c r="C3162" s="21" t="s">
        <v>393</v>
      </c>
      <c r="D3162" s="21" t="s">
        <v>804</v>
      </c>
      <c r="E3162" s="21" t="s">
        <v>1254</v>
      </c>
      <c r="F3162" s="21" t="s">
        <v>24</v>
      </c>
      <c r="G3162" s="21" t="s">
        <v>1255</v>
      </c>
      <c r="H3162" s="21" t="s">
        <v>37</v>
      </c>
      <c r="I3162" s="21" t="s">
        <v>27</v>
      </c>
      <c r="J3162" s="23"/>
      <c r="K3162" s="24">
        <v>8</v>
      </c>
      <c r="M3162" s="25" t="str">
        <f>IF(I3162="","",IF(I3162="인문",성적입력!$C$8,성적입력!$C$9))</f>
        <v>A</v>
      </c>
      <c r="N3162" s="26">
        <f>성적입력!$C$15</f>
        <v>3</v>
      </c>
      <c r="P3162" s="27" t="str">
        <f t="shared" si="143"/>
        <v/>
      </c>
      <c r="R3162" s="26" t="str">
        <f t="array" ref="R3162">IFERROR(IF(OR(J3162="",M3162="",F3162=""),"",IF(F3162="학생부종합",INDEX(종합배치표!$C:$Q,MATCH(J3162,종합배치표!$B:$B,0),(MATCH(M3162,{"A","B","C","D","E"},0)-1)*3+1),INDEX(교과배치표!$C:$Q,MATCH(J3162,교과배치표!$B:$B,0),(MATCH(M3162,{"A","B","C","D","E"},0)-1)*3+1))),"")</f>
        <v/>
      </c>
      <c r="S3162" s="26" t="str">
        <f t="array" ref="S3162">IFERROR(IF(OR(J3162="",M3162="",F3162=""),"",IF(F3162="학생부종합",INDEX(종합배치표!$C:$Q,MATCH(J3162,종합배치표!$B:$B,0),(MATCH(M3162,{"A","B","C","D","E"},0)-1)*3+2),INDEX(교과배치표!$C:$Q,MATCH(J3162,교과배치표!$B:$B,0),(MATCH(M3162,{"A","B","C","D","E"},0)-1)*3+2))),"")</f>
        <v/>
      </c>
      <c r="T3162" s="26" t="str">
        <f t="array" ref="T3162">IFERROR(IF(OR(J3162="",M3162="",F3162=""),"",IF(F3162="학생부종합",INDEX(종합배치표!$C:$Q,MATCH(J3162,종합배치표!$B:$B,0),(MATCH(M3162,{"A","B","C","D","E"},0)-1)*3+3),INDEX(교과배치표!$C:$Q,MATCH(J3162,교과배치표!$B:$B,0),(MATCH(M3162,{"A","B","C","D","E"},0)-1)*3+3))),"")</f>
        <v/>
      </c>
    </row>
    <row r="3163" spans="2:20" ht="14.25" customHeight="1">
      <c r="B3163" s="20">
        <v>3694</v>
      </c>
      <c r="C3163" s="21" t="s">
        <v>393</v>
      </c>
      <c r="D3163" s="21" t="s">
        <v>804</v>
      </c>
      <c r="E3163" s="21" t="s">
        <v>1254</v>
      </c>
      <c r="F3163" s="21" t="s">
        <v>68</v>
      </c>
      <c r="G3163" s="21" t="s">
        <v>537</v>
      </c>
      <c r="H3163" s="21" t="s">
        <v>1263</v>
      </c>
      <c r="I3163" s="21" t="s">
        <v>60</v>
      </c>
      <c r="J3163" s="23"/>
      <c r="K3163" s="24">
        <v>10</v>
      </c>
      <c r="M3163" s="25" t="str">
        <f>IF(I3163="","",IF(I3163="인문",성적입력!$C$8,성적입력!$C$9))</f>
        <v>A</v>
      </c>
      <c r="N3163" s="26">
        <f>성적입력!$C$15</f>
        <v>3</v>
      </c>
      <c r="P3163" s="27" t="str">
        <f t="shared" si="143"/>
        <v/>
      </c>
      <c r="R3163" s="26" t="str">
        <f t="array" ref="R3163">IFERROR(IF(OR(J3163="",M3163="",F3163=""),"",IF(F3163="학생부종합",INDEX(종합배치표!$C:$Q,MATCH(J3163,종합배치표!$B:$B,0),(MATCH(M3163,{"A","B","C","D","E"},0)-1)*3+1),INDEX(교과배치표!$C:$Q,MATCH(J3163,교과배치표!$B:$B,0),(MATCH(M3163,{"A","B","C","D","E"},0)-1)*3+1))),"")</f>
        <v/>
      </c>
      <c r="S3163" s="26" t="str">
        <f t="array" ref="S3163">IFERROR(IF(OR(J3163="",M3163="",F3163=""),"",IF(F3163="학생부종합",INDEX(종합배치표!$C:$Q,MATCH(J3163,종합배치표!$B:$B,0),(MATCH(M3163,{"A","B","C","D","E"},0)-1)*3+2),INDEX(교과배치표!$C:$Q,MATCH(J3163,교과배치표!$B:$B,0),(MATCH(M3163,{"A","B","C","D","E"},0)-1)*3+2))),"")</f>
        <v/>
      </c>
      <c r="T3163" s="26" t="str">
        <f t="array" ref="T3163">IFERROR(IF(OR(J3163="",M3163="",F3163=""),"",IF(F3163="학생부종합",INDEX(종합배치표!$C:$Q,MATCH(J3163,종합배치표!$B:$B,0),(MATCH(M3163,{"A","B","C","D","E"},0)-1)*3+3),INDEX(교과배치표!$C:$Q,MATCH(J3163,교과배치표!$B:$B,0),(MATCH(M3163,{"A","B","C","D","E"},0)-1)*3+3))),"")</f>
        <v/>
      </c>
    </row>
    <row r="3164" spans="2:20" ht="14.25" customHeight="1">
      <c r="B3164" s="20">
        <v>3695</v>
      </c>
      <c r="C3164" s="21" t="s">
        <v>393</v>
      </c>
      <c r="D3164" s="21" t="s">
        <v>804</v>
      </c>
      <c r="E3164" s="21" t="s">
        <v>1254</v>
      </c>
      <c r="F3164" s="21" t="s">
        <v>24</v>
      </c>
      <c r="G3164" s="21" t="s">
        <v>1255</v>
      </c>
      <c r="H3164" s="21" t="s">
        <v>1263</v>
      </c>
      <c r="I3164" s="21" t="s">
        <v>60</v>
      </c>
      <c r="J3164" s="23"/>
      <c r="K3164" s="24">
        <v>8</v>
      </c>
      <c r="M3164" s="25" t="str">
        <f>IF(I3164="","",IF(I3164="인문",성적입력!$C$8,성적입력!$C$9))</f>
        <v>A</v>
      </c>
      <c r="N3164" s="26">
        <f>성적입력!$C$15</f>
        <v>3</v>
      </c>
      <c r="P3164" s="27" t="str">
        <f t="shared" si="143"/>
        <v/>
      </c>
      <c r="R3164" s="26" t="str">
        <f t="array" ref="R3164">IFERROR(IF(OR(J3164="",M3164="",F3164=""),"",IF(F3164="학생부종합",INDEX(종합배치표!$C:$Q,MATCH(J3164,종합배치표!$B:$B,0),(MATCH(M3164,{"A","B","C","D","E"},0)-1)*3+1),INDEX(교과배치표!$C:$Q,MATCH(J3164,교과배치표!$B:$B,0),(MATCH(M3164,{"A","B","C","D","E"},0)-1)*3+1))),"")</f>
        <v/>
      </c>
      <c r="S3164" s="26" t="str">
        <f t="array" ref="S3164">IFERROR(IF(OR(J3164="",M3164="",F3164=""),"",IF(F3164="학생부종합",INDEX(종합배치표!$C:$Q,MATCH(J3164,종합배치표!$B:$B,0),(MATCH(M3164,{"A","B","C","D","E"},0)-1)*3+2),INDEX(교과배치표!$C:$Q,MATCH(J3164,교과배치표!$B:$B,0),(MATCH(M3164,{"A","B","C","D","E"},0)-1)*3+2))),"")</f>
        <v/>
      </c>
      <c r="T3164" s="26" t="str">
        <f t="array" ref="T3164">IFERROR(IF(OR(J3164="",M3164="",F3164=""),"",IF(F3164="학생부종합",INDEX(종합배치표!$C:$Q,MATCH(J3164,종합배치표!$B:$B,0),(MATCH(M3164,{"A","B","C","D","E"},0)-1)*3+3),INDEX(교과배치표!$C:$Q,MATCH(J3164,교과배치표!$B:$B,0),(MATCH(M3164,{"A","B","C","D","E"},0)-1)*3+3))),"")</f>
        <v/>
      </c>
    </row>
    <row r="3165" spans="2:20" ht="14.25" customHeight="1">
      <c r="B3165" s="20">
        <v>3697</v>
      </c>
      <c r="C3165" s="21" t="s">
        <v>393</v>
      </c>
      <c r="D3165" s="21" t="s">
        <v>804</v>
      </c>
      <c r="E3165" s="21" t="s">
        <v>1254</v>
      </c>
      <c r="F3165" s="21" t="s">
        <v>68</v>
      </c>
      <c r="G3165" s="21" t="s">
        <v>537</v>
      </c>
      <c r="H3165" s="21" t="s">
        <v>331</v>
      </c>
      <c r="I3165" s="21" t="s">
        <v>60</v>
      </c>
      <c r="J3165" s="23"/>
      <c r="K3165" s="24">
        <v>21</v>
      </c>
      <c r="M3165" s="25" t="str">
        <f>IF(I3165="","",IF(I3165="인문",성적입력!$C$8,성적입력!$C$9))</f>
        <v>A</v>
      </c>
      <c r="N3165" s="26">
        <f>성적입력!$C$15</f>
        <v>3</v>
      </c>
      <c r="P3165" s="27" t="str">
        <f t="shared" si="143"/>
        <v/>
      </c>
      <c r="R3165" s="26" t="str">
        <f t="array" ref="R3165">IFERROR(IF(OR(J3165="",M3165="",F3165=""),"",IF(F3165="학생부종합",INDEX(종합배치표!$C:$Q,MATCH(J3165,종합배치표!$B:$B,0),(MATCH(M3165,{"A","B","C","D","E"},0)-1)*3+1),INDEX(교과배치표!$C:$Q,MATCH(J3165,교과배치표!$B:$B,0),(MATCH(M3165,{"A","B","C","D","E"},0)-1)*3+1))),"")</f>
        <v/>
      </c>
      <c r="S3165" s="26" t="str">
        <f t="array" ref="S3165">IFERROR(IF(OR(J3165="",M3165="",F3165=""),"",IF(F3165="학생부종합",INDEX(종합배치표!$C:$Q,MATCH(J3165,종합배치표!$B:$B,0),(MATCH(M3165,{"A","B","C","D","E"},0)-1)*3+2),INDEX(교과배치표!$C:$Q,MATCH(J3165,교과배치표!$B:$B,0),(MATCH(M3165,{"A","B","C","D","E"},0)-1)*3+2))),"")</f>
        <v/>
      </c>
      <c r="T3165" s="26" t="str">
        <f t="array" ref="T3165">IFERROR(IF(OR(J3165="",M3165="",F3165=""),"",IF(F3165="학생부종합",INDEX(종합배치표!$C:$Q,MATCH(J3165,종합배치표!$B:$B,0),(MATCH(M3165,{"A","B","C","D","E"},0)-1)*3+3),INDEX(교과배치표!$C:$Q,MATCH(J3165,교과배치표!$B:$B,0),(MATCH(M3165,{"A","B","C","D","E"},0)-1)*3+3))),"")</f>
        <v/>
      </c>
    </row>
    <row r="3166" spans="2:20" ht="14.25" customHeight="1">
      <c r="B3166" s="20">
        <v>3698</v>
      </c>
      <c r="C3166" s="21" t="s">
        <v>393</v>
      </c>
      <c r="D3166" s="21" t="s">
        <v>804</v>
      </c>
      <c r="E3166" s="21" t="s">
        <v>1254</v>
      </c>
      <c r="F3166" s="21" t="s">
        <v>24</v>
      </c>
      <c r="G3166" s="21" t="s">
        <v>1255</v>
      </c>
      <c r="H3166" s="21" t="s">
        <v>331</v>
      </c>
      <c r="I3166" s="21" t="s">
        <v>60</v>
      </c>
      <c r="J3166" s="23"/>
      <c r="K3166" s="24">
        <v>13</v>
      </c>
      <c r="M3166" s="25" t="str">
        <f>IF(I3166="","",IF(I3166="인문",성적입력!$C$8,성적입력!$C$9))</f>
        <v>A</v>
      </c>
      <c r="N3166" s="26">
        <f>성적입력!$C$15</f>
        <v>3</v>
      </c>
      <c r="P3166" s="27" t="str">
        <f t="shared" si="143"/>
        <v/>
      </c>
      <c r="R3166" s="26" t="str">
        <f t="array" ref="R3166">IFERROR(IF(OR(J3166="",M3166="",F3166=""),"",IF(F3166="학생부종합",INDEX(종합배치표!$C:$Q,MATCH(J3166,종합배치표!$B:$B,0),(MATCH(M3166,{"A","B","C","D","E"},0)-1)*3+1),INDEX(교과배치표!$C:$Q,MATCH(J3166,교과배치표!$B:$B,0),(MATCH(M3166,{"A","B","C","D","E"},0)-1)*3+1))),"")</f>
        <v/>
      </c>
      <c r="S3166" s="26" t="str">
        <f t="array" ref="S3166">IFERROR(IF(OR(J3166="",M3166="",F3166=""),"",IF(F3166="학생부종합",INDEX(종합배치표!$C:$Q,MATCH(J3166,종합배치표!$B:$B,0),(MATCH(M3166,{"A","B","C","D","E"},0)-1)*3+2),INDEX(교과배치표!$C:$Q,MATCH(J3166,교과배치표!$B:$B,0),(MATCH(M3166,{"A","B","C","D","E"},0)-1)*3+2))),"")</f>
        <v/>
      </c>
      <c r="T3166" s="26" t="str">
        <f t="array" ref="T3166">IFERROR(IF(OR(J3166="",M3166="",F3166=""),"",IF(F3166="학생부종합",INDEX(종합배치표!$C:$Q,MATCH(J3166,종합배치표!$B:$B,0),(MATCH(M3166,{"A","B","C","D","E"},0)-1)*3+3),INDEX(교과배치표!$C:$Q,MATCH(J3166,교과배치표!$B:$B,0),(MATCH(M3166,{"A","B","C","D","E"},0)-1)*3+3))),"")</f>
        <v/>
      </c>
    </row>
    <row r="3167" spans="2:20" ht="14.25" customHeight="1">
      <c r="B3167" s="20">
        <v>3699</v>
      </c>
      <c r="C3167" s="21" t="s">
        <v>393</v>
      </c>
      <c r="D3167" s="21" t="s">
        <v>804</v>
      </c>
      <c r="E3167" s="21" t="s">
        <v>1254</v>
      </c>
      <c r="F3167" s="21" t="s">
        <v>68</v>
      </c>
      <c r="G3167" s="21" t="s">
        <v>537</v>
      </c>
      <c r="H3167" s="21" t="s">
        <v>172</v>
      </c>
      <c r="I3167" s="21" t="s">
        <v>60</v>
      </c>
      <c r="J3167" s="23"/>
      <c r="K3167" s="24">
        <v>13</v>
      </c>
      <c r="M3167" s="25" t="str">
        <f>IF(I3167="","",IF(I3167="인문",성적입력!$C$8,성적입력!$C$9))</f>
        <v>A</v>
      </c>
      <c r="N3167" s="26">
        <f>성적입력!$C$15</f>
        <v>3</v>
      </c>
      <c r="P3167" s="27" t="str">
        <f t="shared" si="143"/>
        <v/>
      </c>
      <c r="R3167" s="26" t="str">
        <f t="array" ref="R3167">IFERROR(IF(OR(J3167="",M3167="",F3167=""),"",IF(F3167="학생부종합",INDEX(종합배치표!$C:$Q,MATCH(J3167,종합배치표!$B:$B,0),(MATCH(M3167,{"A","B","C","D","E"},0)-1)*3+1),INDEX(교과배치표!$C:$Q,MATCH(J3167,교과배치표!$B:$B,0),(MATCH(M3167,{"A","B","C","D","E"},0)-1)*3+1))),"")</f>
        <v/>
      </c>
      <c r="S3167" s="26" t="str">
        <f t="array" ref="S3167">IFERROR(IF(OR(J3167="",M3167="",F3167=""),"",IF(F3167="학생부종합",INDEX(종합배치표!$C:$Q,MATCH(J3167,종합배치표!$B:$B,0),(MATCH(M3167,{"A","B","C","D","E"},0)-1)*3+2),INDEX(교과배치표!$C:$Q,MATCH(J3167,교과배치표!$B:$B,0),(MATCH(M3167,{"A","B","C","D","E"},0)-1)*3+2))),"")</f>
        <v/>
      </c>
      <c r="T3167" s="26" t="str">
        <f t="array" ref="T3167">IFERROR(IF(OR(J3167="",M3167="",F3167=""),"",IF(F3167="학생부종합",INDEX(종합배치표!$C:$Q,MATCH(J3167,종합배치표!$B:$B,0),(MATCH(M3167,{"A","B","C","D","E"},0)-1)*3+3),INDEX(교과배치표!$C:$Q,MATCH(J3167,교과배치표!$B:$B,0),(MATCH(M3167,{"A","B","C","D","E"},0)-1)*3+3))),"")</f>
        <v/>
      </c>
    </row>
    <row r="3168" spans="2:20" ht="14.25" customHeight="1">
      <c r="B3168" s="20">
        <v>3700</v>
      </c>
      <c r="C3168" s="21" t="s">
        <v>393</v>
      </c>
      <c r="D3168" s="21" t="s">
        <v>804</v>
      </c>
      <c r="E3168" s="21" t="s">
        <v>1254</v>
      </c>
      <c r="F3168" s="21" t="s">
        <v>24</v>
      </c>
      <c r="G3168" s="21" t="s">
        <v>1255</v>
      </c>
      <c r="H3168" s="21" t="s">
        <v>172</v>
      </c>
      <c r="I3168" s="21" t="s">
        <v>60</v>
      </c>
      <c r="J3168" s="23"/>
      <c r="K3168" s="24">
        <v>12</v>
      </c>
      <c r="M3168" s="25" t="str">
        <f>IF(I3168="","",IF(I3168="인문",성적입력!$C$8,성적입력!$C$9))</f>
        <v>A</v>
      </c>
      <c r="N3168" s="26">
        <f>성적입력!$C$15</f>
        <v>3</v>
      </c>
      <c r="P3168" s="27" t="str">
        <f t="shared" si="143"/>
        <v/>
      </c>
      <c r="R3168" s="26" t="str">
        <f t="array" ref="R3168">IFERROR(IF(OR(J3168="",M3168="",F3168=""),"",IF(F3168="학생부종합",INDEX(종합배치표!$C:$Q,MATCH(J3168,종합배치표!$B:$B,0),(MATCH(M3168,{"A","B","C","D","E"},0)-1)*3+1),INDEX(교과배치표!$C:$Q,MATCH(J3168,교과배치표!$B:$B,0),(MATCH(M3168,{"A","B","C","D","E"},0)-1)*3+1))),"")</f>
        <v/>
      </c>
      <c r="S3168" s="26" t="str">
        <f t="array" ref="S3168">IFERROR(IF(OR(J3168="",M3168="",F3168=""),"",IF(F3168="학생부종합",INDEX(종합배치표!$C:$Q,MATCH(J3168,종합배치표!$B:$B,0),(MATCH(M3168,{"A","B","C","D","E"},0)-1)*3+2),INDEX(교과배치표!$C:$Q,MATCH(J3168,교과배치표!$B:$B,0),(MATCH(M3168,{"A","B","C","D","E"},0)-1)*3+2))),"")</f>
        <v/>
      </c>
      <c r="T3168" s="26" t="str">
        <f t="array" ref="T3168">IFERROR(IF(OR(J3168="",M3168="",F3168=""),"",IF(F3168="학생부종합",INDEX(종합배치표!$C:$Q,MATCH(J3168,종합배치표!$B:$B,0),(MATCH(M3168,{"A","B","C","D","E"},0)-1)*3+3),INDEX(교과배치표!$C:$Q,MATCH(J3168,교과배치표!$B:$B,0),(MATCH(M3168,{"A","B","C","D","E"},0)-1)*3+3))),"")</f>
        <v/>
      </c>
    </row>
    <row r="3169" spans="2:20" ht="14.25" customHeight="1">
      <c r="B3169" s="20">
        <v>3701</v>
      </c>
      <c r="C3169" s="21" t="s">
        <v>393</v>
      </c>
      <c r="D3169" s="21" t="s">
        <v>804</v>
      </c>
      <c r="E3169" s="21" t="s">
        <v>1254</v>
      </c>
      <c r="F3169" s="21" t="s">
        <v>68</v>
      </c>
      <c r="G3169" s="21" t="s">
        <v>537</v>
      </c>
      <c r="H3169" s="21" t="s">
        <v>1264</v>
      </c>
      <c r="I3169" s="21" t="s">
        <v>60</v>
      </c>
      <c r="J3169" s="23"/>
      <c r="K3169" s="24">
        <v>18</v>
      </c>
      <c r="M3169" s="25" t="str">
        <f>IF(I3169="","",IF(I3169="인문",성적입력!$C$8,성적입력!$C$9))</f>
        <v>A</v>
      </c>
      <c r="N3169" s="26">
        <f>성적입력!$C$15</f>
        <v>3</v>
      </c>
      <c r="P3169" s="27" t="str">
        <f t="shared" si="143"/>
        <v/>
      </c>
      <c r="R3169" s="26" t="str">
        <f t="array" ref="R3169">IFERROR(IF(OR(J3169="",M3169="",F3169=""),"",IF(F3169="학생부종합",INDEX(종합배치표!$C:$Q,MATCH(J3169,종합배치표!$B:$B,0),(MATCH(M3169,{"A","B","C","D","E"},0)-1)*3+1),INDEX(교과배치표!$C:$Q,MATCH(J3169,교과배치표!$B:$B,0),(MATCH(M3169,{"A","B","C","D","E"},0)-1)*3+1))),"")</f>
        <v/>
      </c>
      <c r="S3169" s="26" t="str">
        <f t="array" ref="S3169">IFERROR(IF(OR(J3169="",M3169="",F3169=""),"",IF(F3169="학생부종합",INDEX(종합배치표!$C:$Q,MATCH(J3169,종합배치표!$B:$B,0),(MATCH(M3169,{"A","B","C","D","E"},0)-1)*3+2),INDEX(교과배치표!$C:$Q,MATCH(J3169,교과배치표!$B:$B,0),(MATCH(M3169,{"A","B","C","D","E"},0)-1)*3+2))),"")</f>
        <v/>
      </c>
      <c r="T3169" s="26" t="str">
        <f t="array" ref="T3169">IFERROR(IF(OR(J3169="",M3169="",F3169=""),"",IF(F3169="학생부종합",INDEX(종합배치표!$C:$Q,MATCH(J3169,종합배치표!$B:$B,0),(MATCH(M3169,{"A","B","C","D","E"},0)-1)*3+3),INDEX(교과배치표!$C:$Q,MATCH(J3169,교과배치표!$B:$B,0),(MATCH(M3169,{"A","B","C","D","E"},0)-1)*3+3))),"")</f>
        <v/>
      </c>
    </row>
    <row r="3170" spans="2:20" ht="14.25" customHeight="1">
      <c r="B3170" s="20">
        <v>3702</v>
      </c>
      <c r="C3170" s="21" t="s">
        <v>393</v>
      </c>
      <c r="D3170" s="21" t="s">
        <v>804</v>
      </c>
      <c r="E3170" s="21" t="s">
        <v>1254</v>
      </c>
      <c r="F3170" s="21" t="s">
        <v>24</v>
      </c>
      <c r="G3170" s="21" t="s">
        <v>1255</v>
      </c>
      <c r="H3170" s="21" t="s">
        <v>1264</v>
      </c>
      <c r="I3170" s="21" t="s">
        <v>60</v>
      </c>
      <c r="J3170" s="23"/>
      <c r="K3170" s="24">
        <v>17</v>
      </c>
      <c r="M3170" s="25" t="str">
        <f>IF(I3170="","",IF(I3170="인문",성적입력!$C$8,성적입력!$C$9))</f>
        <v>A</v>
      </c>
      <c r="N3170" s="26">
        <f>성적입력!$C$15</f>
        <v>3</v>
      </c>
      <c r="P3170" s="27" t="str">
        <f t="shared" si="143"/>
        <v/>
      </c>
      <c r="R3170" s="26" t="str">
        <f t="array" ref="R3170">IFERROR(IF(OR(J3170="",M3170="",F3170=""),"",IF(F3170="학생부종합",INDEX(종합배치표!$C:$Q,MATCH(J3170,종합배치표!$B:$B,0),(MATCH(M3170,{"A","B","C","D","E"},0)-1)*3+1),INDEX(교과배치표!$C:$Q,MATCH(J3170,교과배치표!$B:$B,0),(MATCH(M3170,{"A","B","C","D","E"},0)-1)*3+1))),"")</f>
        <v/>
      </c>
      <c r="S3170" s="26" t="str">
        <f t="array" ref="S3170">IFERROR(IF(OR(J3170="",M3170="",F3170=""),"",IF(F3170="학생부종합",INDEX(종합배치표!$C:$Q,MATCH(J3170,종합배치표!$B:$B,0),(MATCH(M3170,{"A","B","C","D","E"},0)-1)*3+2),INDEX(교과배치표!$C:$Q,MATCH(J3170,교과배치표!$B:$B,0),(MATCH(M3170,{"A","B","C","D","E"},0)-1)*3+2))),"")</f>
        <v/>
      </c>
      <c r="T3170" s="26" t="str">
        <f t="array" ref="T3170">IFERROR(IF(OR(J3170="",M3170="",F3170=""),"",IF(F3170="학생부종합",INDEX(종합배치표!$C:$Q,MATCH(J3170,종합배치표!$B:$B,0),(MATCH(M3170,{"A","B","C","D","E"},0)-1)*3+3),INDEX(교과배치표!$C:$Q,MATCH(J3170,교과배치표!$B:$B,0),(MATCH(M3170,{"A","B","C","D","E"},0)-1)*3+3))),"")</f>
        <v/>
      </c>
    </row>
    <row r="3171" spans="2:20" ht="14.25" customHeight="1">
      <c r="B3171" s="20">
        <v>3704</v>
      </c>
      <c r="C3171" s="21" t="s">
        <v>393</v>
      </c>
      <c r="D3171" s="21" t="s">
        <v>804</v>
      </c>
      <c r="E3171" s="21" t="s">
        <v>1254</v>
      </c>
      <c r="F3171" s="21" t="s">
        <v>68</v>
      </c>
      <c r="G3171" s="21" t="s">
        <v>537</v>
      </c>
      <c r="H3171" s="21" t="s">
        <v>95</v>
      </c>
      <c r="I3171" s="21" t="s">
        <v>60</v>
      </c>
      <c r="J3171" s="23"/>
      <c r="K3171" s="24">
        <v>14</v>
      </c>
      <c r="M3171" s="25" t="str">
        <f>IF(I3171="","",IF(I3171="인문",성적입력!$C$8,성적입력!$C$9))</f>
        <v>A</v>
      </c>
      <c r="N3171" s="26">
        <f>성적입력!$C$15</f>
        <v>3</v>
      </c>
      <c r="P3171" s="27" t="str">
        <f t="shared" si="143"/>
        <v/>
      </c>
      <c r="R3171" s="26" t="str">
        <f t="array" ref="R3171">IFERROR(IF(OR(J3171="",M3171="",F3171=""),"",IF(F3171="학생부종합",INDEX(종합배치표!$C:$Q,MATCH(J3171,종합배치표!$B:$B,0),(MATCH(M3171,{"A","B","C","D","E"},0)-1)*3+1),INDEX(교과배치표!$C:$Q,MATCH(J3171,교과배치표!$B:$B,0),(MATCH(M3171,{"A","B","C","D","E"},0)-1)*3+1))),"")</f>
        <v/>
      </c>
      <c r="S3171" s="26" t="str">
        <f t="array" ref="S3171">IFERROR(IF(OR(J3171="",M3171="",F3171=""),"",IF(F3171="학생부종합",INDEX(종합배치표!$C:$Q,MATCH(J3171,종합배치표!$B:$B,0),(MATCH(M3171,{"A","B","C","D","E"},0)-1)*3+2),INDEX(교과배치표!$C:$Q,MATCH(J3171,교과배치표!$B:$B,0),(MATCH(M3171,{"A","B","C","D","E"},0)-1)*3+2))),"")</f>
        <v/>
      </c>
      <c r="T3171" s="26" t="str">
        <f t="array" ref="T3171">IFERROR(IF(OR(J3171="",M3171="",F3171=""),"",IF(F3171="학생부종합",INDEX(종합배치표!$C:$Q,MATCH(J3171,종합배치표!$B:$B,0),(MATCH(M3171,{"A","B","C","D","E"},0)-1)*3+3),INDEX(교과배치표!$C:$Q,MATCH(J3171,교과배치표!$B:$B,0),(MATCH(M3171,{"A","B","C","D","E"},0)-1)*3+3))),"")</f>
        <v/>
      </c>
    </row>
    <row r="3172" spans="2:20" ht="14.25" customHeight="1">
      <c r="B3172" s="20">
        <v>3705</v>
      </c>
      <c r="C3172" s="21" t="s">
        <v>393</v>
      </c>
      <c r="D3172" s="21" t="s">
        <v>804</v>
      </c>
      <c r="E3172" s="21" t="s">
        <v>1254</v>
      </c>
      <c r="F3172" s="21" t="s">
        <v>24</v>
      </c>
      <c r="G3172" s="21" t="s">
        <v>1255</v>
      </c>
      <c r="H3172" s="21" t="s">
        <v>95</v>
      </c>
      <c r="I3172" s="21" t="s">
        <v>60</v>
      </c>
      <c r="J3172" s="23"/>
      <c r="K3172" s="24">
        <v>8</v>
      </c>
      <c r="M3172" s="25" t="str">
        <f>IF(I3172="","",IF(I3172="인문",성적입력!$C$8,성적입력!$C$9))</f>
        <v>A</v>
      </c>
      <c r="N3172" s="26">
        <f>성적입력!$C$15</f>
        <v>3</v>
      </c>
      <c r="P3172" s="27" t="str">
        <f t="shared" si="143"/>
        <v/>
      </c>
      <c r="R3172" s="26" t="str">
        <f t="array" ref="R3172">IFERROR(IF(OR(J3172="",M3172="",F3172=""),"",IF(F3172="학생부종합",INDEX(종합배치표!$C:$Q,MATCH(J3172,종합배치표!$B:$B,0),(MATCH(M3172,{"A","B","C","D","E"},0)-1)*3+1),INDEX(교과배치표!$C:$Q,MATCH(J3172,교과배치표!$B:$B,0),(MATCH(M3172,{"A","B","C","D","E"},0)-1)*3+1))),"")</f>
        <v/>
      </c>
      <c r="S3172" s="26" t="str">
        <f t="array" ref="S3172">IFERROR(IF(OR(J3172="",M3172="",F3172=""),"",IF(F3172="학생부종합",INDEX(종합배치표!$C:$Q,MATCH(J3172,종합배치표!$B:$B,0),(MATCH(M3172,{"A","B","C","D","E"},0)-1)*3+2),INDEX(교과배치표!$C:$Q,MATCH(J3172,교과배치표!$B:$B,0),(MATCH(M3172,{"A","B","C","D","E"},0)-1)*3+2))),"")</f>
        <v/>
      </c>
      <c r="T3172" s="26" t="str">
        <f t="array" ref="T3172">IFERROR(IF(OR(J3172="",M3172="",F3172=""),"",IF(F3172="학생부종합",INDEX(종합배치표!$C:$Q,MATCH(J3172,종합배치표!$B:$B,0),(MATCH(M3172,{"A","B","C","D","E"},0)-1)*3+3),INDEX(교과배치표!$C:$Q,MATCH(J3172,교과배치표!$B:$B,0),(MATCH(M3172,{"A","B","C","D","E"},0)-1)*3+3))),"")</f>
        <v/>
      </c>
    </row>
    <row r="3173" spans="2:20" ht="14.25" customHeight="1">
      <c r="B3173" s="20">
        <v>3706</v>
      </c>
      <c r="C3173" s="21" t="s">
        <v>393</v>
      </c>
      <c r="D3173" s="21" t="s">
        <v>804</v>
      </c>
      <c r="E3173" s="21" t="s">
        <v>1254</v>
      </c>
      <c r="F3173" s="21" t="s">
        <v>68</v>
      </c>
      <c r="G3173" s="21" t="s">
        <v>537</v>
      </c>
      <c r="H3173" s="21" t="s">
        <v>133</v>
      </c>
      <c r="I3173" s="21" t="s">
        <v>60</v>
      </c>
      <c r="J3173" s="23"/>
      <c r="K3173" s="24">
        <v>8</v>
      </c>
      <c r="M3173" s="25" t="str">
        <f>IF(I3173="","",IF(I3173="인문",성적입력!$C$8,성적입력!$C$9))</f>
        <v>A</v>
      </c>
      <c r="N3173" s="26">
        <f>성적입력!$C$15</f>
        <v>3</v>
      </c>
      <c r="P3173" s="27" t="str">
        <f t="shared" si="143"/>
        <v/>
      </c>
      <c r="R3173" s="26" t="str">
        <f t="array" ref="R3173">IFERROR(IF(OR(J3173="",M3173="",F3173=""),"",IF(F3173="학생부종합",INDEX(종합배치표!$C:$Q,MATCH(J3173,종합배치표!$B:$B,0),(MATCH(M3173,{"A","B","C","D","E"},0)-1)*3+1),INDEX(교과배치표!$C:$Q,MATCH(J3173,교과배치표!$B:$B,0),(MATCH(M3173,{"A","B","C","D","E"},0)-1)*3+1))),"")</f>
        <v/>
      </c>
      <c r="S3173" s="26" t="str">
        <f t="array" ref="S3173">IFERROR(IF(OR(J3173="",M3173="",F3173=""),"",IF(F3173="학생부종합",INDEX(종합배치표!$C:$Q,MATCH(J3173,종합배치표!$B:$B,0),(MATCH(M3173,{"A","B","C","D","E"},0)-1)*3+2),INDEX(교과배치표!$C:$Q,MATCH(J3173,교과배치표!$B:$B,0),(MATCH(M3173,{"A","B","C","D","E"},0)-1)*3+2))),"")</f>
        <v/>
      </c>
      <c r="T3173" s="26" t="str">
        <f t="array" ref="T3173">IFERROR(IF(OR(J3173="",M3173="",F3173=""),"",IF(F3173="학생부종합",INDEX(종합배치표!$C:$Q,MATCH(J3173,종합배치표!$B:$B,0),(MATCH(M3173,{"A","B","C","D","E"},0)-1)*3+3),INDEX(교과배치표!$C:$Q,MATCH(J3173,교과배치표!$B:$B,0),(MATCH(M3173,{"A","B","C","D","E"},0)-1)*3+3))),"")</f>
        <v/>
      </c>
    </row>
    <row r="3174" spans="2:20" ht="14.25" customHeight="1">
      <c r="B3174" s="20">
        <v>3707</v>
      </c>
      <c r="C3174" s="21" t="s">
        <v>393</v>
      </c>
      <c r="D3174" s="21" t="s">
        <v>804</v>
      </c>
      <c r="E3174" s="21" t="s">
        <v>1254</v>
      </c>
      <c r="F3174" s="21" t="s">
        <v>24</v>
      </c>
      <c r="G3174" s="21" t="s">
        <v>1255</v>
      </c>
      <c r="H3174" s="21" t="s">
        <v>133</v>
      </c>
      <c r="I3174" s="21" t="s">
        <v>60</v>
      </c>
      <c r="J3174" s="23"/>
      <c r="K3174" s="24">
        <v>8</v>
      </c>
      <c r="M3174" s="25" t="str">
        <f>IF(I3174="","",IF(I3174="인문",성적입력!$C$8,성적입력!$C$9))</f>
        <v>A</v>
      </c>
      <c r="N3174" s="26">
        <f>성적입력!$C$15</f>
        <v>3</v>
      </c>
      <c r="P3174" s="27" t="str">
        <f t="shared" si="143"/>
        <v/>
      </c>
      <c r="R3174" s="26" t="str">
        <f t="array" ref="R3174">IFERROR(IF(OR(J3174="",M3174="",F3174=""),"",IF(F3174="학생부종합",INDEX(종합배치표!$C:$Q,MATCH(J3174,종합배치표!$B:$B,0),(MATCH(M3174,{"A","B","C","D","E"},0)-1)*3+1),INDEX(교과배치표!$C:$Q,MATCH(J3174,교과배치표!$B:$B,0),(MATCH(M3174,{"A","B","C","D","E"},0)-1)*3+1))),"")</f>
        <v/>
      </c>
      <c r="S3174" s="26" t="str">
        <f t="array" ref="S3174">IFERROR(IF(OR(J3174="",M3174="",F3174=""),"",IF(F3174="학생부종합",INDEX(종합배치표!$C:$Q,MATCH(J3174,종합배치표!$B:$B,0),(MATCH(M3174,{"A","B","C","D","E"},0)-1)*3+2),INDEX(교과배치표!$C:$Q,MATCH(J3174,교과배치표!$B:$B,0),(MATCH(M3174,{"A","B","C","D","E"},0)-1)*3+2))),"")</f>
        <v/>
      </c>
      <c r="T3174" s="26" t="str">
        <f t="array" ref="T3174">IFERROR(IF(OR(J3174="",M3174="",F3174=""),"",IF(F3174="학생부종합",INDEX(종합배치표!$C:$Q,MATCH(J3174,종합배치표!$B:$B,0),(MATCH(M3174,{"A","B","C","D","E"},0)-1)*3+3),INDEX(교과배치표!$C:$Q,MATCH(J3174,교과배치표!$B:$B,0),(MATCH(M3174,{"A","B","C","D","E"},0)-1)*3+3))),"")</f>
        <v/>
      </c>
    </row>
    <row r="3175" spans="2:20" ht="14.25" customHeight="1">
      <c r="B3175" s="20">
        <v>3708</v>
      </c>
      <c r="C3175" s="21" t="s">
        <v>393</v>
      </c>
      <c r="D3175" s="21" t="s">
        <v>804</v>
      </c>
      <c r="E3175" s="21" t="s">
        <v>1254</v>
      </c>
      <c r="F3175" s="21" t="s">
        <v>68</v>
      </c>
      <c r="G3175" s="21" t="s">
        <v>537</v>
      </c>
      <c r="H3175" s="21" t="s">
        <v>136</v>
      </c>
      <c r="I3175" s="21" t="s">
        <v>60</v>
      </c>
      <c r="J3175" s="23"/>
      <c r="K3175" s="24">
        <v>14</v>
      </c>
      <c r="M3175" s="25" t="str">
        <f>IF(I3175="","",IF(I3175="인문",성적입력!$C$8,성적입력!$C$9))</f>
        <v>A</v>
      </c>
      <c r="N3175" s="26">
        <f>성적입력!$C$15</f>
        <v>3</v>
      </c>
      <c r="P3175" s="27" t="str">
        <f t="shared" si="143"/>
        <v/>
      </c>
      <c r="R3175" s="26" t="str">
        <f t="array" ref="R3175">IFERROR(IF(OR(J3175="",M3175="",F3175=""),"",IF(F3175="학생부종합",INDEX(종합배치표!$C:$Q,MATCH(J3175,종합배치표!$B:$B,0),(MATCH(M3175,{"A","B","C","D","E"},0)-1)*3+1),INDEX(교과배치표!$C:$Q,MATCH(J3175,교과배치표!$B:$B,0),(MATCH(M3175,{"A","B","C","D","E"},0)-1)*3+1))),"")</f>
        <v/>
      </c>
      <c r="S3175" s="26" t="str">
        <f t="array" ref="S3175">IFERROR(IF(OR(J3175="",M3175="",F3175=""),"",IF(F3175="학생부종합",INDEX(종합배치표!$C:$Q,MATCH(J3175,종합배치표!$B:$B,0),(MATCH(M3175,{"A","B","C","D","E"},0)-1)*3+2),INDEX(교과배치표!$C:$Q,MATCH(J3175,교과배치표!$B:$B,0),(MATCH(M3175,{"A","B","C","D","E"},0)-1)*3+2))),"")</f>
        <v/>
      </c>
      <c r="T3175" s="26" t="str">
        <f t="array" ref="T3175">IFERROR(IF(OR(J3175="",M3175="",F3175=""),"",IF(F3175="학생부종합",INDEX(종합배치표!$C:$Q,MATCH(J3175,종합배치표!$B:$B,0),(MATCH(M3175,{"A","B","C","D","E"},0)-1)*3+3),INDEX(교과배치표!$C:$Q,MATCH(J3175,교과배치표!$B:$B,0),(MATCH(M3175,{"A","B","C","D","E"},0)-1)*3+3))),"")</f>
        <v/>
      </c>
    </row>
    <row r="3176" spans="2:20" ht="14.25" customHeight="1">
      <c r="B3176" s="20">
        <v>3709</v>
      </c>
      <c r="C3176" s="21" t="s">
        <v>393</v>
      </c>
      <c r="D3176" s="21" t="s">
        <v>804</v>
      </c>
      <c r="E3176" s="21" t="s">
        <v>1254</v>
      </c>
      <c r="F3176" s="21" t="s">
        <v>24</v>
      </c>
      <c r="G3176" s="21" t="s">
        <v>1255</v>
      </c>
      <c r="H3176" s="21" t="s">
        <v>136</v>
      </c>
      <c r="I3176" s="21" t="s">
        <v>60</v>
      </c>
      <c r="J3176" s="23"/>
      <c r="K3176" s="24">
        <v>13</v>
      </c>
      <c r="M3176" s="25" t="str">
        <f>IF(I3176="","",IF(I3176="인문",성적입력!$C$8,성적입력!$C$9))</f>
        <v>A</v>
      </c>
      <c r="N3176" s="26">
        <f>성적입력!$C$15</f>
        <v>3</v>
      </c>
      <c r="P3176" s="27" t="str">
        <f t="shared" si="143"/>
        <v/>
      </c>
      <c r="R3176" s="26" t="str">
        <f t="array" ref="R3176">IFERROR(IF(OR(J3176="",M3176="",F3176=""),"",IF(F3176="학생부종합",INDEX(종합배치표!$C:$Q,MATCH(J3176,종합배치표!$B:$B,0),(MATCH(M3176,{"A","B","C","D","E"},0)-1)*3+1),INDEX(교과배치표!$C:$Q,MATCH(J3176,교과배치표!$B:$B,0),(MATCH(M3176,{"A","B","C","D","E"},0)-1)*3+1))),"")</f>
        <v/>
      </c>
      <c r="S3176" s="26" t="str">
        <f t="array" ref="S3176">IFERROR(IF(OR(J3176="",M3176="",F3176=""),"",IF(F3176="학생부종합",INDEX(종합배치표!$C:$Q,MATCH(J3176,종합배치표!$B:$B,0),(MATCH(M3176,{"A","B","C","D","E"},0)-1)*3+2),INDEX(교과배치표!$C:$Q,MATCH(J3176,교과배치표!$B:$B,0),(MATCH(M3176,{"A","B","C","D","E"},0)-1)*3+2))),"")</f>
        <v/>
      </c>
      <c r="T3176" s="26" t="str">
        <f t="array" ref="T3176">IFERROR(IF(OR(J3176="",M3176="",F3176=""),"",IF(F3176="학생부종합",INDEX(종합배치표!$C:$Q,MATCH(J3176,종합배치표!$B:$B,0),(MATCH(M3176,{"A","B","C","D","E"},0)-1)*3+3),INDEX(교과배치표!$C:$Q,MATCH(J3176,교과배치표!$B:$B,0),(MATCH(M3176,{"A","B","C","D","E"},0)-1)*3+3))),"")</f>
        <v/>
      </c>
    </row>
    <row r="3177" spans="2:20" ht="14.25" customHeight="1">
      <c r="B3177" s="20">
        <v>3711</v>
      </c>
      <c r="C3177" s="21" t="s">
        <v>393</v>
      </c>
      <c r="D3177" s="21" t="s">
        <v>804</v>
      </c>
      <c r="E3177" s="21" t="s">
        <v>1254</v>
      </c>
      <c r="F3177" s="21" t="s">
        <v>68</v>
      </c>
      <c r="G3177" s="21" t="s">
        <v>537</v>
      </c>
      <c r="H3177" s="21" t="s">
        <v>305</v>
      </c>
      <c r="I3177" s="21" t="s">
        <v>60</v>
      </c>
      <c r="J3177" s="23"/>
      <c r="K3177" s="24">
        <v>17</v>
      </c>
      <c r="M3177" s="25" t="str">
        <f>IF(I3177="","",IF(I3177="인문",성적입력!$C$8,성적입력!$C$9))</f>
        <v>A</v>
      </c>
      <c r="N3177" s="26">
        <f>성적입력!$C$15</f>
        <v>3</v>
      </c>
      <c r="P3177" s="27" t="str">
        <f t="shared" si="143"/>
        <v/>
      </c>
      <c r="R3177" s="26" t="str">
        <f t="array" ref="R3177">IFERROR(IF(OR(J3177="",M3177="",F3177=""),"",IF(F3177="학생부종합",INDEX(종합배치표!$C:$Q,MATCH(J3177,종합배치표!$B:$B,0),(MATCH(M3177,{"A","B","C","D","E"},0)-1)*3+1),INDEX(교과배치표!$C:$Q,MATCH(J3177,교과배치표!$B:$B,0),(MATCH(M3177,{"A","B","C","D","E"},0)-1)*3+1))),"")</f>
        <v/>
      </c>
      <c r="S3177" s="26" t="str">
        <f t="array" ref="S3177">IFERROR(IF(OR(J3177="",M3177="",F3177=""),"",IF(F3177="학생부종합",INDEX(종합배치표!$C:$Q,MATCH(J3177,종합배치표!$B:$B,0),(MATCH(M3177,{"A","B","C","D","E"},0)-1)*3+2),INDEX(교과배치표!$C:$Q,MATCH(J3177,교과배치표!$B:$B,0),(MATCH(M3177,{"A","B","C","D","E"},0)-1)*3+2))),"")</f>
        <v/>
      </c>
      <c r="T3177" s="26" t="str">
        <f t="array" ref="T3177">IFERROR(IF(OR(J3177="",M3177="",F3177=""),"",IF(F3177="학생부종합",INDEX(종합배치표!$C:$Q,MATCH(J3177,종합배치표!$B:$B,0),(MATCH(M3177,{"A","B","C","D","E"},0)-1)*3+3),INDEX(교과배치표!$C:$Q,MATCH(J3177,교과배치표!$B:$B,0),(MATCH(M3177,{"A","B","C","D","E"},0)-1)*3+3))),"")</f>
        <v/>
      </c>
    </row>
    <row r="3178" spans="2:20" ht="14.25" customHeight="1">
      <c r="B3178" s="20">
        <v>3712</v>
      </c>
      <c r="C3178" s="21" t="s">
        <v>393</v>
      </c>
      <c r="D3178" s="21" t="s">
        <v>804</v>
      </c>
      <c r="E3178" s="21" t="s">
        <v>1254</v>
      </c>
      <c r="F3178" s="21" t="s">
        <v>24</v>
      </c>
      <c r="G3178" s="21" t="s">
        <v>1255</v>
      </c>
      <c r="H3178" s="21" t="s">
        <v>305</v>
      </c>
      <c r="I3178" s="21" t="s">
        <v>60</v>
      </c>
      <c r="J3178" s="23"/>
      <c r="K3178" s="24">
        <v>10</v>
      </c>
      <c r="M3178" s="25" t="str">
        <f>IF(I3178="","",IF(I3178="인문",성적입력!$C$8,성적입력!$C$9))</f>
        <v>A</v>
      </c>
      <c r="N3178" s="26">
        <f>성적입력!$C$15</f>
        <v>3</v>
      </c>
      <c r="P3178" s="27" t="str">
        <f t="shared" si="143"/>
        <v/>
      </c>
      <c r="R3178" s="26" t="str">
        <f t="array" ref="R3178">IFERROR(IF(OR(J3178="",M3178="",F3178=""),"",IF(F3178="학생부종합",INDEX(종합배치표!$C:$Q,MATCH(J3178,종합배치표!$B:$B,0),(MATCH(M3178,{"A","B","C","D","E"},0)-1)*3+1),INDEX(교과배치표!$C:$Q,MATCH(J3178,교과배치표!$B:$B,0),(MATCH(M3178,{"A","B","C","D","E"},0)-1)*3+1))),"")</f>
        <v/>
      </c>
      <c r="S3178" s="26" t="str">
        <f t="array" ref="S3178">IFERROR(IF(OR(J3178="",M3178="",F3178=""),"",IF(F3178="학생부종합",INDEX(종합배치표!$C:$Q,MATCH(J3178,종합배치표!$B:$B,0),(MATCH(M3178,{"A","B","C","D","E"},0)-1)*3+2),INDEX(교과배치표!$C:$Q,MATCH(J3178,교과배치표!$B:$B,0),(MATCH(M3178,{"A","B","C","D","E"},0)-1)*3+2))),"")</f>
        <v/>
      </c>
      <c r="T3178" s="26" t="str">
        <f t="array" ref="T3178">IFERROR(IF(OR(J3178="",M3178="",F3178=""),"",IF(F3178="학생부종합",INDEX(종합배치표!$C:$Q,MATCH(J3178,종합배치표!$B:$B,0),(MATCH(M3178,{"A","B","C","D","E"},0)-1)*3+3),INDEX(교과배치표!$C:$Q,MATCH(J3178,교과배치표!$B:$B,0),(MATCH(M3178,{"A","B","C","D","E"},0)-1)*3+3))),"")</f>
        <v/>
      </c>
    </row>
    <row r="3179" spans="2:20" ht="14.25" customHeight="1">
      <c r="B3179" s="20">
        <v>3714</v>
      </c>
      <c r="C3179" s="21" t="s">
        <v>393</v>
      </c>
      <c r="D3179" s="21" t="s">
        <v>804</v>
      </c>
      <c r="E3179" s="21" t="s">
        <v>1254</v>
      </c>
      <c r="F3179" s="21" t="s">
        <v>68</v>
      </c>
      <c r="G3179" s="21" t="s">
        <v>537</v>
      </c>
      <c r="H3179" s="21" t="s">
        <v>118</v>
      </c>
      <c r="I3179" s="21" t="s">
        <v>60</v>
      </c>
      <c r="J3179" s="23"/>
      <c r="K3179" s="24">
        <v>44</v>
      </c>
      <c r="M3179" s="25" t="str">
        <f>IF(I3179="","",IF(I3179="인문",성적입력!$C$8,성적입력!$C$9))</f>
        <v>A</v>
      </c>
      <c r="N3179" s="26">
        <f>성적입력!$C$15</f>
        <v>3</v>
      </c>
      <c r="P3179" s="27" t="str">
        <f t="shared" si="143"/>
        <v/>
      </c>
      <c r="R3179" s="26" t="str">
        <f t="array" ref="R3179">IFERROR(IF(OR(J3179="",M3179="",F3179=""),"",IF(F3179="학생부종합",INDEX(종합배치표!$C:$Q,MATCH(J3179,종합배치표!$B:$B,0),(MATCH(M3179,{"A","B","C","D","E"},0)-1)*3+1),INDEX(교과배치표!$C:$Q,MATCH(J3179,교과배치표!$B:$B,0),(MATCH(M3179,{"A","B","C","D","E"},0)-1)*3+1))),"")</f>
        <v/>
      </c>
      <c r="S3179" s="26" t="str">
        <f t="array" ref="S3179">IFERROR(IF(OR(J3179="",M3179="",F3179=""),"",IF(F3179="학생부종합",INDEX(종합배치표!$C:$Q,MATCH(J3179,종합배치표!$B:$B,0),(MATCH(M3179,{"A","B","C","D","E"},0)-1)*3+2),INDEX(교과배치표!$C:$Q,MATCH(J3179,교과배치표!$B:$B,0),(MATCH(M3179,{"A","B","C","D","E"},0)-1)*3+2))),"")</f>
        <v/>
      </c>
      <c r="T3179" s="26" t="str">
        <f t="array" ref="T3179">IFERROR(IF(OR(J3179="",M3179="",F3179=""),"",IF(F3179="학생부종합",INDEX(종합배치표!$C:$Q,MATCH(J3179,종합배치표!$B:$B,0),(MATCH(M3179,{"A","B","C","D","E"},0)-1)*3+3),INDEX(교과배치표!$C:$Q,MATCH(J3179,교과배치표!$B:$B,0),(MATCH(M3179,{"A","B","C","D","E"},0)-1)*3+3))),"")</f>
        <v/>
      </c>
    </row>
    <row r="3180" spans="2:20" ht="14.25" customHeight="1">
      <c r="B3180" s="20">
        <v>3715</v>
      </c>
      <c r="C3180" s="21" t="s">
        <v>393</v>
      </c>
      <c r="D3180" s="21" t="s">
        <v>804</v>
      </c>
      <c r="E3180" s="21" t="s">
        <v>1254</v>
      </c>
      <c r="F3180" s="21" t="s">
        <v>24</v>
      </c>
      <c r="G3180" s="21" t="s">
        <v>1255</v>
      </c>
      <c r="H3180" s="21" t="s">
        <v>118</v>
      </c>
      <c r="I3180" s="21" t="s">
        <v>60</v>
      </c>
      <c r="J3180" s="23"/>
      <c r="K3180" s="24">
        <v>19</v>
      </c>
      <c r="M3180" s="25" t="str">
        <f>IF(I3180="","",IF(I3180="인문",성적입력!$C$8,성적입력!$C$9))</f>
        <v>A</v>
      </c>
      <c r="N3180" s="26">
        <f>성적입력!$C$15</f>
        <v>3</v>
      </c>
      <c r="P3180" s="27" t="str">
        <f t="shared" si="143"/>
        <v/>
      </c>
      <c r="R3180" s="26" t="str">
        <f t="array" ref="R3180">IFERROR(IF(OR(J3180="",M3180="",F3180=""),"",IF(F3180="학생부종합",INDEX(종합배치표!$C:$Q,MATCH(J3180,종합배치표!$B:$B,0),(MATCH(M3180,{"A","B","C","D","E"},0)-1)*3+1),INDEX(교과배치표!$C:$Q,MATCH(J3180,교과배치표!$B:$B,0),(MATCH(M3180,{"A","B","C","D","E"},0)-1)*3+1))),"")</f>
        <v/>
      </c>
      <c r="S3180" s="26" t="str">
        <f t="array" ref="S3180">IFERROR(IF(OR(J3180="",M3180="",F3180=""),"",IF(F3180="학생부종합",INDEX(종합배치표!$C:$Q,MATCH(J3180,종합배치표!$B:$B,0),(MATCH(M3180,{"A","B","C","D","E"},0)-1)*3+2),INDEX(교과배치표!$C:$Q,MATCH(J3180,교과배치표!$B:$B,0),(MATCH(M3180,{"A","B","C","D","E"},0)-1)*3+2))),"")</f>
        <v/>
      </c>
      <c r="T3180" s="26" t="str">
        <f t="array" ref="T3180">IFERROR(IF(OR(J3180="",M3180="",F3180=""),"",IF(F3180="학생부종합",INDEX(종합배치표!$C:$Q,MATCH(J3180,종합배치표!$B:$B,0),(MATCH(M3180,{"A","B","C","D","E"},0)-1)*3+3),INDEX(교과배치표!$C:$Q,MATCH(J3180,교과배치표!$B:$B,0),(MATCH(M3180,{"A","B","C","D","E"},0)-1)*3+3))),"")</f>
        <v/>
      </c>
    </row>
    <row r="3181" spans="2:20" ht="14.25" customHeight="1">
      <c r="B3181" s="20">
        <v>3716</v>
      </c>
      <c r="C3181" s="21" t="s">
        <v>393</v>
      </c>
      <c r="D3181" s="21" t="s">
        <v>804</v>
      </c>
      <c r="E3181" s="21" t="s">
        <v>1254</v>
      </c>
      <c r="F3181" s="21" t="s">
        <v>68</v>
      </c>
      <c r="G3181" s="21" t="s">
        <v>537</v>
      </c>
      <c r="H3181" s="21" t="s">
        <v>212</v>
      </c>
      <c r="I3181" s="21" t="s">
        <v>27</v>
      </c>
      <c r="J3181" s="23"/>
      <c r="K3181" s="24">
        <v>13</v>
      </c>
      <c r="M3181" s="25" t="str">
        <f>IF(I3181="","",IF(I3181="인문",성적입력!$C$8,성적입력!$C$9))</f>
        <v>A</v>
      </c>
      <c r="N3181" s="26">
        <f>성적입력!$C$15</f>
        <v>3</v>
      </c>
      <c r="P3181" s="27" t="str">
        <f t="shared" si="143"/>
        <v/>
      </c>
      <c r="R3181" s="26" t="str">
        <f t="array" ref="R3181">IFERROR(IF(OR(J3181="",M3181="",F3181=""),"",IF(F3181="학생부종합",INDEX(종합배치표!$C:$Q,MATCH(J3181,종합배치표!$B:$B,0),(MATCH(M3181,{"A","B","C","D","E"},0)-1)*3+1),INDEX(교과배치표!$C:$Q,MATCH(J3181,교과배치표!$B:$B,0),(MATCH(M3181,{"A","B","C","D","E"},0)-1)*3+1))),"")</f>
        <v/>
      </c>
      <c r="S3181" s="26" t="str">
        <f t="array" ref="S3181">IFERROR(IF(OR(J3181="",M3181="",F3181=""),"",IF(F3181="학생부종합",INDEX(종합배치표!$C:$Q,MATCH(J3181,종합배치표!$B:$B,0),(MATCH(M3181,{"A","B","C","D","E"},0)-1)*3+2),INDEX(교과배치표!$C:$Q,MATCH(J3181,교과배치표!$B:$B,0),(MATCH(M3181,{"A","B","C","D","E"},0)-1)*3+2))),"")</f>
        <v/>
      </c>
      <c r="T3181" s="26" t="str">
        <f t="array" ref="T3181">IFERROR(IF(OR(J3181="",M3181="",F3181=""),"",IF(F3181="학생부종합",INDEX(종합배치표!$C:$Q,MATCH(J3181,종합배치표!$B:$B,0),(MATCH(M3181,{"A","B","C","D","E"},0)-1)*3+3),INDEX(교과배치표!$C:$Q,MATCH(J3181,교과배치표!$B:$B,0),(MATCH(M3181,{"A","B","C","D","E"},0)-1)*3+3))),"")</f>
        <v/>
      </c>
    </row>
    <row r="3182" spans="2:20" ht="14.25" customHeight="1">
      <c r="B3182" s="20">
        <v>3717</v>
      </c>
      <c r="C3182" s="21" t="s">
        <v>393</v>
      </c>
      <c r="D3182" s="21" t="s">
        <v>804</v>
      </c>
      <c r="E3182" s="21" t="s">
        <v>1254</v>
      </c>
      <c r="F3182" s="21" t="s">
        <v>24</v>
      </c>
      <c r="G3182" s="21" t="s">
        <v>1255</v>
      </c>
      <c r="H3182" s="21" t="s">
        <v>212</v>
      </c>
      <c r="I3182" s="21" t="s">
        <v>27</v>
      </c>
      <c r="J3182" s="23"/>
      <c r="K3182" s="24">
        <v>12</v>
      </c>
      <c r="M3182" s="25" t="str">
        <f>IF(I3182="","",IF(I3182="인문",성적입력!$C$8,성적입력!$C$9))</f>
        <v>A</v>
      </c>
      <c r="N3182" s="26">
        <f>성적입력!$C$15</f>
        <v>3</v>
      </c>
      <c r="P3182" s="27" t="str">
        <f t="shared" si="143"/>
        <v/>
      </c>
      <c r="R3182" s="26" t="str">
        <f t="array" ref="R3182">IFERROR(IF(OR(J3182="",M3182="",F3182=""),"",IF(F3182="학생부종합",INDEX(종합배치표!$C:$Q,MATCH(J3182,종합배치표!$B:$B,0),(MATCH(M3182,{"A","B","C","D","E"},0)-1)*3+1),INDEX(교과배치표!$C:$Q,MATCH(J3182,교과배치표!$B:$B,0),(MATCH(M3182,{"A","B","C","D","E"},0)-1)*3+1))),"")</f>
        <v/>
      </c>
      <c r="S3182" s="26" t="str">
        <f t="array" ref="S3182">IFERROR(IF(OR(J3182="",M3182="",F3182=""),"",IF(F3182="학생부종합",INDEX(종합배치표!$C:$Q,MATCH(J3182,종합배치표!$B:$B,0),(MATCH(M3182,{"A","B","C","D","E"},0)-1)*3+2),INDEX(교과배치표!$C:$Q,MATCH(J3182,교과배치표!$B:$B,0),(MATCH(M3182,{"A","B","C","D","E"},0)-1)*3+2))),"")</f>
        <v/>
      </c>
      <c r="T3182" s="26" t="str">
        <f t="array" ref="T3182">IFERROR(IF(OR(J3182="",M3182="",F3182=""),"",IF(F3182="학생부종합",INDEX(종합배치표!$C:$Q,MATCH(J3182,종합배치표!$B:$B,0),(MATCH(M3182,{"A","B","C","D","E"},0)-1)*3+3),INDEX(교과배치표!$C:$Q,MATCH(J3182,교과배치표!$B:$B,0),(MATCH(M3182,{"A","B","C","D","E"},0)-1)*3+3))),"")</f>
        <v/>
      </c>
    </row>
    <row r="3183" spans="2:20" ht="14.25" customHeight="1">
      <c r="B3183" s="20">
        <v>3718</v>
      </c>
      <c r="C3183" s="21" t="s">
        <v>393</v>
      </c>
      <c r="D3183" s="21" t="s">
        <v>804</v>
      </c>
      <c r="E3183" s="21" t="s">
        <v>1254</v>
      </c>
      <c r="F3183" s="21" t="s">
        <v>68</v>
      </c>
      <c r="G3183" s="21" t="s">
        <v>537</v>
      </c>
      <c r="H3183" s="21" t="s">
        <v>807</v>
      </c>
      <c r="I3183" s="21" t="s">
        <v>429</v>
      </c>
      <c r="J3183" s="23"/>
      <c r="K3183" s="24">
        <v>15</v>
      </c>
      <c r="M3183" s="25" t="str">
        <f>IF(I3183="","",IF(I3183="인문",성적입력!$C$8,성적입력!$C$9))</f>
        <v>A</v>
      </c>
      <c r="N3183" s="26">
        <f>성적입력!$C$15</f>
        <v>3</v>
      </c>
      <c r="P3183" s="27" t="str">
        <f t="shared" si="143"/>
        <v/>
      </c>
      <c r="R3183" s="26" t="str">
        <f t="array" ref="R3183">IFERROR(IF(OR(J3183="",M3183="",F3183=""),"",IF(F3183="학생부종합",INDEX(종합배치표!$C:$Q,MATCH(J3183,종합배치표!$B:$B,0),(MATCH(M3183,{"A","B","C","D","E"},0)-1)*3+1),INDEX(교과배치표!$C:$Q,MATCH(J3183,교과배치표!$B:$B,0),(MATCH(M3183,{"A","B","C","D","E"},0)-1)*3+1))),"")</f>
        <v/>
      </c>
      <c r="S3183" s="26" t="str">
        <f t="array" ref="S3183">IFERROR(IF(OR(J3183="",M3183="",F3183=""),"",IF(F3183="학생부종합",INDEX(종합배치표!$C:$Q,MATCH(J3183,종합배치표!$B:$B,0),(MATCH(M3183,{"A","B","C","D","E"},0)-1)*3+2),INDEX(교과배치표!$C:$Q,MATCH(J3183,교과배치표!$B:$B,0),(MATCH(M3183,{"A","B","C","D","E"},0)-1)*3+2))),"")</f>
        <v/>
      </c>
      <c r="T3183" s="26" t="str">
        <f t="array" ref="T3183">IFERROR(IF(OR(J3183="",M3183="",F3183=""),"",IF(F3183="학생부종합",INDEX(종합배치표!$C:$Q,MATCH(J3183,종합배치표!$B:$B,0),(MATCH(M3183,{"A","B","C","D","E"},0)-1)*3+3),INDEX(교과배치표!$C:$Q,MATCH(J3183,교과배치표!$B:$B,0),(MATCH(M3183,{"A","B","C","D","E"},0)-1)*3+3))),"")</f>
        <v/>
      </c>
    </row>
    <row r="3184" spans="2:20" ht="14.25" customHeight="1">
      <c r="B3184" s="20">
        <v>3719</v>
      </c>
      <c r="C3184" s="21" t="s">
        <v>393</v>
      </c>
      <c r="D3184" s="21" t="s">
        <v>804</v>
      </c>
      <c r="E3184" s="21" t="s">
        <v>1254</v>
      </c>
      <c r="F3184" s="21" t="s">
        <v>68</v>
      </c>
      <c r="G3184" s="21" t="s">
        <v>537</v>
      </c>
      <c r="H3184" s="21" t="s">
        <v>807</v>
      </c>
      <c r="I3184" s="21" t="s">
        <v>60</v>
      </c>
      <c r="J3184" s="23"/>
      <c r="K3184" s="24">
        <v>15</v>
      </c>
      <c r="M3184" s="25" t="str">
        <f>IF(I3184="","",IF(I3184="인문",성적입력!$C$8,성적입력!$C$9))</f>
        <v>A</v>
      </c>
      <c r="N3184" s="26">
        <f>성적입력!$C$15</f>
        <v>3</v>
      </c>
      <c r="P3184" s="27" t="str">
        <f t="shared" si="143"/>
        <v/>
      </c>
      <c r="R3184" s="26" t="str">
        <f t="array" ref="R3184">IFERROR(IF(OR(J3184="",M3184="",F3184=""),"",IF(F3184="학생부종합",INDEX(종합배치표!$C:$Q,MATCH(J3184,종합배치표!$B:$B,0),(MATCH(M3184,{"A","B","C","D","E"},0)-1)*3+1),INDEX(교과배치표!$C:$Q,MATCH(J3184,교과배치표!$B:$B,0),(MATCH(M3184,{"A","B","C","D","E"},0)-1)*3+1))),"")</f>
        <v/>
      </c>
      <c r="S3184" s="26" t="str">
        <f t="array" ref="S3184">IFERROR(IF(OR(J3184="",M3184="",F3184=""),"",IF(F3184="학생부종합",INDEX(종합배치표!$C:$Q,MATCH(J3184,종합배치표!$B:$B,0),(MATCH(M3184,{"A","B","C","D","E"},0)-1)*3+2),INDEX(교과배치표!$C:$Q,MATCH(J3184,교과배치표!$B:$B,0),(MATCH(M3184,{"A","B","C","D","E"},0)-1)*3+2))),"")</f>
        <v/>
      </c>
      <c r="T3184" s="26" t="str">
        <f t="array" ref="T3184">IFERROR(IF(OR(J3184="",M3184="",F3184=""),"",IF(F3184="학생부종합",INDEX(종합배치표!$C:$Q,MATCH(J3184,종합배치표!$B:$B,0),(MATCH(M3184,{"A","B","C","D","E"},0)-1)*3+3),INDEX(교과배치표!$C:$Q,MATCH(J3184,교과배치표!$B:$B,0),(MATCH(M3184,{"A","B","C","D","E"},0)-1)*3+3))),"")</f>
        <v/>
      </c>
    </row>
    <row r="3185" spans="2:20" ht="14.25" customHeight="1">
      <c r="B3185" s="20">
        <v>3722</v>
      </c>
      <c r="C3185" s="21" t="s">
        <v>393</v>
      </c>
      <c r="D3185" s="21" t="s">
        <v>804</v>
      </c>
      <c r="E3185" s="21" t="s">
        <v>1254</v>
      </c>
      <c r="F3185" s="21" t="s">
        <v>68</v>
      </c>
      <c r="G3185" s="21" t="s">
        <v>537</v>
      </c>
      <c r="H3185" s="21" t="s">
        <v>1152</v>
      </c>
      <c r="I3185" s="21" t="s">
        <v>27</v>
      </c>
      <c r="J3185" s="23"/>
      <c r="K3185" s="24">
        <v>14</v>
      </c>
      <c r="M3185" s="25" t="str">
        <f>IF(I3185="","",IF(I3185="인문",성적입력!$C$8,성적입력!$C$9))</f>
        <v>A</v>
      </c>
      <c r="N3185" s="26">
        <f>성적입력!$C$15</f>
        <v>3</v>
      </c>
      <c r="P3185" s="27" t="str">
        <f t="shared" si="143"/>
        <v/>
      </c>
      <c r="R3185" s="26" t="str">
        <f t="array" ref="R3185">IFERROR(IF(OR(J3185="",M3185="",F3185=""),"",IF(F3185="학생부종합",INDEX(종합배치표!$C:$Q,MATCH(J3185,종합배치표!$B:$B,0),(MATCH(M3185,{"A","B","C","D","E"},0)-1)*3+1),INDEX(교과배치표!$C:$Q,MATCH(J3185,교과배치표!$B:$B,0),(MATCH(M3185,{"A","B","C","D","E"},0)-1)*3+1))),"")</f>
        <v/>
      </c>
      <c r="S3185" s="26" t="str">
        <f t="array" ref="S3185">IFERROR(IF(OR(J3185="",M3185="",F3185=""),"",IF(F3185="학생부종합",INDEX(종합배치표!$C:$Q,MATCH(J3185,종합배치표!$B:$B,0),(MATCH(M3185,{"A","B","C","D","E"},0)-1)*3+2),INDEX(교과배치표!$C:$Q,MATCH(J3185,교과배치표!$B:$B,0),(MATCH(M3185,{"A","B","C","D","E"},0)-1)*3+2))),"")</f>
        <v/>
      </c>
      <c r="T3185" s="26" t="str">
        <f t="array" ref="T3185">IFERROR(IF(OR(J3185="",M3185="",F3185=""),"",IF(F3185="학생부종합",INDEX(종합배치표!$C:$Q,MATCH(J3185,종합배치표!$B:$B,0),(MATCH(M3185,{"A","B","C","D","E"},0)-1)*3+3),INDEX(교과배치표!$C:$Q,MATCH(J3185,교과배치표!$B:$B,0),(MATCH(M3185,{"A","B","C","D","E"},0)-1)*3+3))),"")</f>
        <v/>
      </c>
    </row>
    <row r="3186" spans="2:20" ht="14.25" customHeight="1">
      <c r="B3186" s="20">
        <v>3723</v>
      </c>
      <c r="C3186" s="21" t="s">
        <v>393</v>
      </c>
      <c r="D3186" s="21" t="s">
        <v>804</v>
      </c>
      <c r="E3186" s="21" t="s">
        <v>1254</v>
      </c>
      <c r="F3186" s="21" t="s">
        <v>24</v>
      </c>
      <c r="G3186" s="21" t="s">
        <v>1255</v>
      </c>
      <c r="H3186" s="21" t="s">
        <v>1152</v>
      </c>
      <c r="I3186" s="21" t="s">
        <v>27</v>
      </c>
      <c r="J3186" s="23"/>
      <c r="K3186" s="24">
        <v>14</v>
      </c>
      <c r="M3186" s="25" t="str">
        <f>IF(I3186="","",IF(I3186="인문",성적입력!$C$8,성적입력!$C$9))</f>
        <v>A</v>
      </c>
      <c r="N3186" s="26">
        <f>성적입력!$C$15</f>
        <v>3</v>
      </c>
      <c r="P3186" s="27" t="str">
        <f t="shared" si="143"/>
        <v/>
      </c>
      <c r="R3186" s="26" t="str">
        <f t="array" ref="R3186">IFERROR(IF(OR(J3186="",M3186="",F3186=""),"",IF(F3186="학생부종합",INDEX(종합배치표!$C:$Q,MATCH(J3186,종합배치표!$B:$B,0),(MATCH(M3186,{"A","B","C","D","E"},0)-1)*3+1),INDEX(교과배치표!$C:$Q,MATCH(J3186,교과배치표!$B:$B,0),(MATCH(M3186,{"A","B","C","D","E"},0)-1)*3+1))),"")</f>
        <v/>
      </c>
      <c r="S3186" s="26" t="str">
        <f t="array" ref="S3186">IFERROR(IF(OR(J3186="",M3186="",F3186=""),"",IF(F3186="학생부종합",INDEX(종합배치표!$C:$Q,MATCH(J3186,종합배치표!$B:$B,0),(MATCH(M3186,{"A","B","C","D","E"},0)-1)*3+2),INDEX(교과배치표!$C:$Q,MATCH(J3186,교과배치표!$B:$B,0),(MATCH(M3186,{"A","B","C","D","E"},0)-1)*3+2))),"")</f>
        <v/>
      </c>
      <c r="T3186" s="26" t="str">
        <f t="array" ref="T3186">IFERROR(IF(OR(J3186="",M3186="",F3186=""),"",IF(F3186="학생부종합",INDEX(종합배치표!$C:$Q,MATCH(J3186,종합배치표!$B:$B,0),(MATCH(M3186,{"A","B","C","D","E"},0)-1)*3+3),INDEX(교과배치표!$C:$Q,MATCH(J3186,교과배치표!$B:$B,0),(MATCH(M3186,{"A","B","C","D","E"},0)-1)*3+3))),"")</f>
        <v/>
      </c>
    </row>
    <row r="3187" spans="2:20" ht="14.25" customHeight="1">
      <c r="B3187" s="20">
        <v>3724</v>
      </c>
      <c r="C3187" s="21" t="s">
        <v>393</v>
      </c>
      <c r="D3187" s="21" t="s">
        <v>804</v>
      </c>
      <c r="E3187" s="21" t="s">
        <v>1254</v>
      </c>
      <c r="F3187" s="21" t="s">
        <v>68</v>
      </c>
      <c r="G3187" s="21" t="s">
        <v>537</v>
      </c>
      <c r="H3187" s="21" t="s">
        <v>45</v>
      </c>
      <c r="I3187" s="21" t="s">
        <v>27</v>
      </c>
      <c r="J3187" s="23"/>
      <c r="K3187" s="24">
        <v>14</v>
      </c>
      <c r="M3187" s="25" t="str">
        <f>IF(I3187="","",IF(I3187="인문",성적입력!$C$8,성적입력!$C$9))</f>
        <v>A</v>
      </c>
      <c r="N3187" s="26">
        <f>성적입력!$C$15</f>
        <v>3</v>
      </c>
      <c r="P3187" s="27" t="str">
        <f t="shared" si="143"/>
        <v/>
      </c>
      <c r="R3187" s="26" t="str">
        <f t="array" ref="R3187">IFERROR(IF(OR(J3187="",M3187="",F3187=""),"",IF(F3187="학생부종합",INDEX(종합배치표!$C:$Q,MATCH(J3187,종합배치표!$B:$B,0),(MATCH(M3187,{"A","B","C","D","E"},0)-1)*3+1),INDEX(교과배치표!$C:$Q,MATCH(J3187,교과배치표!$B:$B,0),(MATCH(M3187,{"A","B","C","D","E"},0)-1)*3+1))),"")</f>
        <v/>
      </c>
      <c r="S3187" s="26" t="str">
        <f t="array" ref="S3187">IFERROR(IF(OR(J3187="",M3187="",F3187=""),"",IF(F3187="학생부종합",INDEX(종합배치표!$C:$Q,MATCH(J3187,종합배치표!$B:$B,0),(MATCH(M3187,{"A","B","C","D","E"},0)-1)*3+2),INDEX(교과배치표!$C:$Q,MATCH(J3187,교과배치표!$B:$B,0),(MATCH(M3187,{"A","B","C","D","E"},0)-1)*3+2))),"")</f>
        <v/>
      </c>
      <c r="T3187" s="26" t="str">
        <f t="array" ref="T3187">IFERROR(IF(OR(J3187="",M3187="",F3187=""),"",IF(F3187="학생부종합",INDEX(종합배치표!$C:$Q,MATCH(J3187,종합배치표!$B:$B,0),(MATCH(M3187,{"A","B","C","D","E"},0)-1)*3+3),INDEX(교과배치표!$C:$Q,MATCH(J3187,교과배치표!$B:$B,0),(MATCH(M3187,{"A","B","C","D","E"},0)-1)*3+3))),"")</f>
        <v/>
      </c>
    </row>
    <row r="3188" spans="2:20" ht="14.25" customHeight="1">
      <c r="B3188" s="20">
        <v>3725</v>
      </c>
      <c r="C3188" s="21" t="s">
        <v>393</v>
      </c>
      <c r="D3188" s="21" t="s">
        <v>804</v>
      </c>
      <c r="E3188" s="21" t="s">
        <v>1254</v>
      </c>
      <c r="F3188" s="21" t="s">
        <v>24</v>
      </c>
      <c r="G3188" s="21" t="s">
        <v>1255</v>
      </c>
      <c r="H3188" s="21" t="s">
        <v>45</v>
      </c>
      <c r="I3188" s="21" t="s">
        <v>27</v>
      </c>
      <c r="J3188" s="23"/>
      <c r="K3188" s="24">
        <v>10</v>
      </c>
      <c r="M3188" s="25" t="str">
        <f>IF(I3188="","",IF(I3188="인문",성적입력!$C$8,성적입력!$C$9))</f>
        <v>A</v>
      </c>
      <c r="N3188" s="26">
        <f>성적입력!$C$15</f>
        <v>3</v>
      </c>
      <c r="P3188" s="27" t="str">
        <f t="shared" si="143"/>
        <v/>
      </c>
      <c r="R3188" s="26" t="str">
        <f t="array" ref="R3188">IFERROR(IF(OR(J3188="",M3188="",F3188=""),"",IF(F3188="학생부종합",INDEX(종합배치표!$C:$Q,MATCH(J3188,종합배치표!$B:$B,0),(MATCH(M3188,{"A","B","C","D","E"},0)-1)*3+1),INDEX(교과배치표!$C:$Q,MATCH(J3188,교과배치표!$B:$B,0),(MATCH(M3188,{"A","B","C","D","E"},0)-1)*3+1))),"")</f>
        <v/>
      </c>
      <c r="S3188" s="26" t="str">
        <f t="array" ref="S3188">IFERROR(IF(OR(J3188="",M3188="",F3188=""),"",IF(F3188="학생부종합",INDEX(종합배치표!$C:$Q,MATCH(J3188,종합배치표!$B:$B,0),(MATCH(M3188,{"A","B","C","D","E"},0)-1)*3+2),INDEX(교과배치표!$C:$Q,MATCH(J3188,교과배치표!$B:$B,0),(MATCH(M3188,{"A","B","C","D","E"},0)-1)*3+2))),"")</f>
        <v/>
      </c>
      <c r="T3188" s="26" t="str">
        <f t="array" ref="T3188">IFERROR(IF(OR(J3188="",M3188="",F3188=""),"",IF(F3188="학생부종합",INDEX(종합배치표!$C:$Q,MATCH(J3188,종합배치표!$B:$B,0),(MATCH(M3188,{"A","B","C","D","E"},0)-1)*3+3),INDEX(교과배치표!$C:$Q,MATCH(J3188,교과배치표!$B:$B,0),(MATCH(M3188,{"A","B","C","D","E"},0)-1)*3+3))),"")</f>
        <v/>
      </c>
    </row>
    <row r="3189" spans="2:20" ht="14.25" customHeight="1">
      <c r="B3189" s="20">
        <v>3726</v>
      </c>
      <c r="C3189" s="21" t="s">
        <v>393</v>
      </c>
      <c r="D3189" s="21" t="s">
        <v>804</v>
      </c>
      <c r="E3189" s="21" t="s">
        <v>1254</v>
      </c>
      <c r="F3189" s="21" t="s">
        <v>68</v>
      </c>
      <c r="G3189" s="21" t="s">
        <v>537</v>
      </c>
      <c r="H3189" s="21" t="s">
        <v>53</v>
      </c>
      <c r="I3189" s="21" t="s">
        <v>27</v>
      </c>
      <c r="J3189" s="23"/>
      <c r="K3189" s="24">
        <v>25</v>
      </c>
      <c r="M3189" s="25" t="str">
        <f>IF(I3189="","",IF(I3189="인문",성적입력!$C$8,성적입력!$C$9))</f>
        <v>A</v>
      </c>
      <c r="N3189" s="26">
        <f>성적입력!$C$15</f>
        <v>3</v>
      </c>
      <c r="P3189" s="27" t="str">
        <f t="shared" si="143"/>
        <v/>
      </c>
      <c r="R3189" s="26" t="str">
        <f t="array" ref="R3189">IFERROR(IF(OR(J3189="",M3189="",F3189=""),"",IF(F3189="학생부종합",INDEX(종합배치표!$C:$Q,MATCH(J3189,종합배치표!$B:$B,0),(MATCH(M3189,{"A","B","C","D","E"},0)-1)*3+1),INDEX(교과배치표!$C:$Q,MATCH(J3189,교과배치표!$B:$B,0),(MATCH(M3189,{"A","B","C","D","E"},0)-1)*3+1))),"")</f>
        <v/>
      </c>
      <c r="S3189" s="26" t="str">
        <f t="array" ref="S3189">IFERROR(IF(OR(J3189="",M3189="",F3189=""),"",IF(F3189="학생부종합",INDEX(종합배치표!$C:$Q,MATCH(J3189,종합배치표!$B:$B,0),(MATCH(M3189,{"A","B","C","D","E"},0)-1)*3+2),INDEX(교과배치표!$C:$Q,MATCH(J3189,교과배치표!$B:$B,0),(MATCH(M3189,{"A","B","C","D","E"},0)-1)*3+2))),"")</f>
        <v/>
      </c>
      <c r="T3189" s="26" t="str">
        <f t="array" ref="T3189">IFERROR(IF(OR(J3189="",M3189="",F3189=""),"",IF(F3189="학생부종합",INDEX(종합배치표!$C:$Q,MATCH(J3189,종합배치표!$B:$B,0),(MATCH(M3189,{"A","B","C","D","E"},0)-1)*3+3),INDEX(교과배치표!$C:$Q,MATCH(J3189,교과배치표!$B:$B,0),(MATCH(M3189,{"A","B","C","D","E"},0)-1)*3+3))),"")</f>
        <v/>
      </c>
    </row>
    <row r="3190" spans="2:20" ht="14.25" customHeight="1">
      <c r="B3190" s="20">
        <v>3727</v>
      </c>
      <c r="C3190" s="21" t="s">
        <v>393</v>
      </c>
      <c r="D3190" s="21" t="s">
        <v>804</v>
      </c>
      <c r="E3190" s="21" t="s">
        <v>1254</v>
      </c>
      <c r="F3190" s="21" t="s">
        <v>24</v>
      </c>
      <c r="G3190" s="21" t="s">
        <v>1255</v>
      </c>
      <c r="H3190" s="21" t="s">
        <v>53</v>
      </c>
      <c r="I3190" s="21" t="s">
        <v>27</v>
      </c>
      <c r="J3190" s="23"/>
      <c r="K3190" s="24">
        <v>15</v>
      </c>
      <c r="M3190" s="25" t="str">
        <f>IF(I3190="","",IF(I3190="인문",성적입력!$C$8,성적입력!$C$9))</f>
        <v>A</v>
      </c>
      <c r="N3190" s="26">
        <f>성적입력!$C$15</f>
        <v>3</v>
      </c>
      <c r="P3190" s="27" t="str">
        <f t="shared" si="143"/>
        <v/>
      </c>
      <c r="R3190" s="26" t="str">
        <f t="array" ref="R3190">IFERROR(IF(OR(J3190="",M3190="",F3190=""),"",IF(F3190="학생부종합",INDEX(종합배치표!$C:$Q,MATCH(J3190,종합배치표!$B:$B,0),(MATCH(M3190,{"A","B","C","D","E"},0)-1)*3+1),INDEX(교과배치표!$C:$Q,MATCH(J3190,교과배치표!$B:$B,0),(MATCH(M3190,{"A","B","C","D","E"},0)-1)*3+1))),"")</f>
        <v/>
      </c>
      <c r="S3190" s="26" t="str">
        <f t="array" ref="S3190">IFERROR(IF(OR(J3190="",M3190="",F3190=""),"",IF(F3190="학생부종합",INDEX(종합배치표!$C:$Q,MATCH(J3190,종합배치표!$B:$B,0),(MATCH(M3190,{"A","B","C","D","E"},0)-1)*3+2),INDEX(교과배치표!$C:$Q,MATCH(J3190,교과배치표!$B:$B,0),(MATCH(M3190,{"A","B","C","D","E"},0)-1)*3+2))),"")</f>
        <v/>
      </c>
      <c r="T3190" s="26" t="str">
        <f t="array" ref="T3190">IFERROR(IF(OR(J3190="",M3190="",F3190=""),"",IF(F3190="학생부종합",INDEX(종합배치표!$C:$Q,MATCH(J3190,종합배치표!$B:$B,0),(MATCH(M3190,{"A","B","C","D","E"},0)-1)*3+3),INDEX(교과배치표!$C:$Q,MATCH(J3190,교과배치표!$B:$B,0),(MATCH(M3190,{"A","B","C","D","E"},0)-1)*3+3))),"")</f>
        <v/>
      </c>
    </row>
    <row r="3191" spans="2:20" ht="14.25" customHeight="1">
      <c r="B3191" s="20">
        <v>3728</v>
      </c>
      <c r="C3191" s="21" t="s">
        <v>393</v>
      </c>
      <c r="D3191" s="21" t="s">
        <v>804</v>
      </c>
      <c r="E3191" s="21" t="s">
        <v>1254</v>
      </c>
      <c r="F3191" s="21" t="s">
        <v>68</v>
      </c>
      <c r="G3191" s="21" t="s">
        <v>537</v>
      </c>
      <c r="H3191" s="21" t="s">
        <v>1265</v>
      </c>
      <c r="I3191" s="21" t="s">
        <v>27</v>
      </c>
      <c r="J3191" s="23"/>
      <c r="K3191" s="24">
        <v>10</v>
      </c>
      <c r="M3191" s="25" t="str">
        <f>IF(I3191="","",IF(I3191="인문",성적입력!$C$8,성적입력!$C$9))</f>
        <v>A</v>
      </c>
      <c r="N3191" s="26">
        <f>성적입력!$C$15</f>
        <v>3</v>
      </c>
      <c r="P3191" s="27" t="str">
        <f t="shared" si="143"/>
        <v/>
      </c>
      <c r="R3191" s="26" t="str">
        <f t="array" ref="R3191">IFERROR(IF(OR(J3191="",M3191="",F3191=""),"",IF(F3191="학생부종합",INDEX(종합배치표!$C:$Q,MATCH(J3191,종합배치표!$B:$B,0),(MATCH(M3191,{"A","B","C","D","E"},0)-1)*3+1),INDEX(교과배치표!$C:$Q,MATCH(J3191,교과배치표!$B:$B,0),(MATCH(M3191,{"A","B","C","D","E"},0)-1)*3+1))),"")</f>
        <v/>
      </c>
      <c r="S3191" s="26" t="str">
        <f t="array" ref="S3191">IFERROR(IF(OR(J3191="",M3191="",F3191=""),"",IF(F3191="학생부종합",INDEX(종합배치표!$C:$Q,MATCH(J3191,종합배치표!$B:$B,0),(MATCH(M3191,{"A","B","C","D","E"},0)-1)*3+2),INDEX(교과배치표!$C:$Q,MATCH(J3191,교과배치표!$B:$B,0),(MATCH(M3191,{"A","B","C","D","E"},0)-1)*3+2))),"")</f>
        <v/>
      </c>
      <c r="T3191" s="26" t="str">
        <f t="array" ref="T3191">IFERROR(IF(OR(J3191="",M3191="",F3191=""),"",IF(F3191="학생부종합",INDEX(종합배치표!$C:$Q,MATCH(J3191,종합배치표!$B:$B,0),(MATCH(M3191,{"A","B","C","D","E"},0)-1)*3+3),INDEX(교과배치표!$C:$Q,MATCH(J3191,교과배치표!$B:$B,0),(MATCH(M3191,{"A","B","C","D","E"},0)-1)*3+3))),"")</f>
        <v/>
      </c>
    </row>
    <row r="3192" spans="2:20" ht="14.25" customHeight="1">
      <c r="B3192" s="20">
        <v>3729</v>
      </c>
      <c r="C3192" s="21" t="s">
        <v>393</v>
      </c>
      <c r="D3192" s="21" t="s">
        <v>804</v>
      </c>
      <c r="E3192" s="21" t="s">
        <v>1254</v>
      </c>
      <c r="F3192" s="21" t="s">
        <v>24</v>
      </c>
      <c r="G3192" s="21" t="s">
        <v>1255</v>
      </c>
      <c r="H3192" s="21" t="s">
        <v>1265</v>
      </c>
      <c r="I3192" s="21" t="s">
        <v>27</v>
      </c>
      <c r="J3192" s="23"/>
      <c r="K3192" s="24">
        <v>8</v>
      </c>
      <c r="M3192" s="25" t="str">
        <f>IF(I3192="","",IF(I3192="인문",성적입력!$C$8,성적입력!$C$9))</f>
        <v>A</v>
      </c>
      <c r="N3192" s="26">
        <f>성적입력!$C$15</f>
        <v>3</v>
      </c>
      <c r="P3192" s="27" t="str">
        <f t="shared" si="143"/>
        <v/>
      </c>
      <c r="R3192" s="26" t="str">
        <f t="array" ref="R3192">IFERROR(IF(OR(J3192="",M3192="",F3192=""),"",IF(F3192="학생부종합",INDEX(종합배치표!$C:$Q,MATCH(J3192,종합배치표!$B:$B,0),(MATCH(M3192,{"A","B","C","D","E"},0)-1)*3+1),INDEX(교과배치표!$C:$Q,MATCH(J3192,교과배치표!$B:$B,0),(MATCH(M3192,{"A","B","C","D","E"},0)-1)*3+1))),"")</f>
        <v/>
      </c>
      <c r="S3192" s="26" t="str">
        <f t="array" ref="S3192">IFERROR(IF(OR(J3192="",M3192="",F3192=""),"",IF(F3192="학생부종합",INDEX(종합배치표!$C:$Q,MATCH(J3192,종합배치표!$B:$B,0),(MATCH(M3192,{"A","B","C","D","E"},0)-1)*3+2),INDEX(교과배치표!$C:$Q,MATCH(J3192,교과배치표!$B:$B,0),(MATCH(M3192,{"A","B","C","D","E"},0)-1)*3+2))),"")</f>
        <v/>
      </c>
      <c r="T3192" s="26" t="str">
        <f t="array" ref="T3192">IFERROR(IF(OR(J3192="",M3192="",F3192=""),"",IF(F3192="학생부종합",INDEX(종합배치표!$C:$Q,MATCH(J3192,종합배치표!$B:$B,0),(MATCH(M3192,{"A","B","C","D","E"},0)-1)*3+3),INDEX(교과배치표!$C:$Q,MATCH(J3192,교과배치표!$B:$B,0),(MATCH(M3192,{"A","B","C","D","E"},0)-1)*3+3))),"")</f>
        <v/>
      </c>
    </row>
    <row r="3193" spans="2:20" ht="14.25" customHeight="1">
      <c r="B3193" s="20">
        <v>3730</v>
      </c>
      <c r="C3193" s="21" t="s">
        <v>393</v>
      </c>
      <c r="D3193" s="21" t="s">
        <v>804</v>
      </c>
      <c r="E3193" s="21" t="s">
        <v>1254</v>
      </c>
      <c r="F3193" s="21" t="s">
        <v>68</v>
      </c>
      <c r="G3193" s="21" t="s">
        <v>537</v>
      </c>
      <c r="H3193" s="21" t="s">
        <v>943</v>
      </c>
      <c r="I3193" s="21" t="s">
        <v>60</v>
      </c>
      <c r="J3193" s="23"/>
      <c r="K3193" s="24">
        <v>9</v>
      </c>
      <c r="M3193" s="25" t="str">
        <f>IF(I3193="","",IF(I3193="인문",성적입력!$C$8,성적입력!$C$9))</f>
        <v>A</v>
      </c>
      <c r="N3193" s="26">
        <f>성적입력!$C$15</f>
        <v>3</v>
      </c>
      <c r="P3193" s="27" t="str">
        <f t="shared" si="143"/>
        <v/>
      </c>
      <c r="R3193" s="26" t="str">
        <f t="array" ref="R3193">IFERROR(IF(OR(J3193="",M3193="",F3193=""),"",IF(F3193="학생부종합",INDEX(종합배치표!$C:$Q,MATCH(J3193,종합배치표!$B:$B,0),(MATCH(M3193,{"A","B","C","D","E"},0)-1)*3+1),INDEX(교과배치표!$C:$Q,MATCH(J3193,교과배치표!$B:$B,0),(MATCH(M3193,{"A","B","C","D","E"},0)-1)*3+1))),"")</f>
        <v/>
      </c>
      <c r="S3193" s="26" t="str">
        <f t="array" ref="S3193">IFERROR(IF(OR(J3193="",M3193="",F3193=""),"",IF(F3193="학생부종합",INDEX(종합배치표!$C:$Q,MATCH(J3193,종합배치표!$B:$B,0),(MATCH(M3193,{"A","B","C","D","E"},0)-1)*3+2),INDEX(교과배치표!$C:$Q,MATCH(J3193,교과배치표!$B:$B,0),(MATCH(M3193,{"A","B","C","D","E"},0)-1)*3+2))),"")</f>
        <v/>
      </c>
      <c r="T3193" s="26" t="str">
        <f t="array" ref="T3193">IFERROR(IF(OR(J3193="",M3193="",F3193=""),"",IF(F3193="학생부종합",INDEX(종합배치표!$C:$Q,MATCH(J3193,종합배치표!$B:$B,0),(MATCH(M3193,{"A","B","C","D","E"},0)-1)*3+3),INDEX(교과배치표!$C:$Q,MATCH(J3193,교과배치표!$B:$B,0),(MATCH(M3193,{"A","B","C","D","E"},0)-1)*3+3))),"")</f>
        <v/>
      </c>
    </row>
    <row r="3194" spans="2:20" ht="14.25" customHeight="1">
      <c r="B3194" s="20">
        <v>3731</v>
      </c>
      <c r="C3194" s="21" t="s">
        <v>393</v>
      </c>
      <c r="D3194" s="21" t="s">
        <v>804</v>
      </c>
      <c r="E3194" s="21" t="s">
        <v>1254</v>
      </c>
      <c r="F3194" s="21" t="s">
        <v>24</v>
      </c>
      <c r="G3194" s="21" t="s">
        <v>1255</v>
      </c>
      <c r="H3194" s="21" t="s">
        <v>943</v>
      </c>
      <c r="I3194" s="21" t="s">
        <v>60</v>
      </c>
      <c r="J3194" s="23"/>
      <c r="K3194" s="24">
        <v>12</v>
      </c>
      <c r="M3194" s="25" t="str">
        <f>IF(I3194="","",IF(I3194="인문",성적입력!$C$8,성적입력!$C$9))</f>
        <v>A</v>
      </c>
      <c r="N3194" s="26">
        <f>성적입력!$C$15</f>
        <v>3</v>
      </c>
      <c r="P3194" s="27" t="str">
        <f t="shared" si="143"/>
        <v/>
      </c>
      <c r="R3194" s="26" t="str">
        <f t="array" ref="R3194">IFERROR(IF(OR(J3194="",M3194="",F3194=""),"",IF(F3194="학생부종합",INDEX(종합배치표!$C:$Q,MATCH(J3194,종합배치표!$B:$B,0),(MATCH(M3194,{"A","B","C","D","E"},0)-1)*3+1),INDEX(교과배치표!$C:$Q,MATCH(J3194,교과배치표!$B:$B,0),(MATCH(M3194,{"A","B","C","D","E"},0)-1)*3+1))),"")</f>
        <v/>
      </c>
      <c r="S3194" s="26" t="str">
        <f t="array" ref="S3194">IFERROR(IF(OR(J3194="",M3194="",F3194=""),"",IF(F3194="학생부종합",INDEX(종합배치표!$C:$Q,MATCH(J3194,종합배치표!$B:$B,0),(MATCH(M3194,{"A","B","C","D","E"},0)-1)*3+2),INDEX(교과배치표!$C:$Q,MATCH(J3194,교과배치표!$B:$B,0),(MATCH(M3194,{"A","B","C","D","E"},0)-1)*3+2))),"")</f>
        <v/>
      </c>
      <c r="T3194" s="26" t="str">
        <f t="array" ref="T3194">IFERROR(IF(OR(J3194="",M3194="",F3194=""),"",IF(F3194="학생부종합",INDEX(종합배치표!$C:$Q,MATCH(J3194,종합배치표!$B:$B,0),(MATCH(M3194,{"A","B","C","D","E"},0)-1)*3+3),INDEX(교과배치표!$C:$Q,MATCH(J3194,교과배치표!$B:$B,0),(MATCH(M3194,{"A","B","C","D","E"},0)-1)*3+3))),"")</f>
        <v/>
      </c>
    </row>
    <row r="3195" spans="2:20" ht="14.25" customHeight="1">
      <c r="B3195" s="20">
        <v>3733</v>
      </c>
      <c r="C3195" s="21" t="s">
        <v>393</v>
      </c>
      <c r="D3195" s="21" t="s">
        <v>804</v>
      </c>
      <c r="E3195" s="21" t="s">
        <v>1254</v>
      </c>
      <c r="F3195" s="21" t="s">
        <v>68</v>
      </c>
      <c r="G3195" s="21" t="s">
        <v>537</v>
      </c>
      <c r="H3195" s="21" t="s">
        <v>525</v>
      </c>
      <c r="I3195" s="21" t="s">
        <v>27</v>
      </c>
      <c r="J3195" s="23"/>
      <c r="K3195" s="24">
        <v>8</v>
      </c>
      <c r="M3195" s="25" t="str">
        <f>IF(I3195="","",IF(I3195="인문",성적입력!$C$8,성적입력!$C$9))</f>
        <v>A</v>
      </c>
      <c r="N3195" s="26">
        <f>성적입력!$C$15</f>
        <v>3</v>
      </c>
      <c r="P3195" s="27" t="str">
        <f t="shared" si="143"/>
        <v/>
      </c>
      <c r="R3195" s="26" t="str">
        <f t="array" ref="R3195">IFERROR(IF(OR(J3195="",M3195="",F3195=""),"",IF(F3195="학생부종합",INDEX(종합배치표!$C:$Q,MATCH(J3195,종합배치표!$B:$B,0),(MATCH(M3195,{"A","B","C","D","E"},0)-1)*3+1),INDEX(교과배치표!$C:$Q,MATCH(J3195,교과배치표!$B:$B,0),(MATCH(M3195,{"A","B","C","D","E"},0)-1)*3+1))),"")</f>
        <v/>
      </c>
      <c r="S3195" s="26" t="str">
        <f t="array" ref="S3195">IFERROR(IF(OR(J3195="",M3195="",F3195=""),"",IF(F3195="학생부종합",INDEX(종합배치표!$C:$Q,MATCH(J3195,종합배치표!$B:$B,0),(MATCH(M3195,{"A","B","C","D","E"},0)-1)*3+2),INDEX(교과배치표!$C:$Q,MATCH(J3195,교과배치표!$B:$B,0),(MATCH(M3195,{"A","B","C","D","E"},0)-1)*3+2))),"")</f>
        <v/>
      </c>
      <c r="T3195" s="26" t="str">
        <f t="array" ref="T3195">IFERROR(IF(OR(J3195="",M3195="",F3195=""),"",IF(F3195="학생부종합",INDEX(종합배치표!$C:$Q,MATCH(J3195,종합배치표!$B:$B,0),(MATCH(M3195,{"A","B","C","D","E"},0)-1)*3+3),INDEX(교과배치표!$C:$Q,MATCH(J3195,교과배치표!$B:$B,0),(MATCH(M3195,{"A","B","C","D","E"},0)-1)*3+3))),"")</f>
        <v/>
      </c>
    </row>
    <row r="3196" spans="2:20" ht="14.25" customHeight="1">
      <c r="B3196" s="20">
        <v>3734</v>
      </c>
      <c r="C3196" s="21" t="s">
        <v>393</v>
      </c>
      <c r="D3196" s="21" t="s">
        <v>804</v>
      </c>
      <c r="E3196" s="21" t="s">
        <v>1254</v>
      </c>
      <c r="F3196" s="21" t="s">
        <v>24</v>
      </c>
      <c r="G3196" s="21" t="s">
        <v>1255</v>
      </c>
      <c r="H3196" s="21" t="s">
        <v>525</v>
      </c>
      <c r="I3196" s="21" t="s">
        <v>27</v>
      </c>
      <c r="J3196" s="23"/>
      <c r="K3196" s="24">
        <v>10</v>
      </c>
      <c r="M3196" s="25" t="str">
        <f>IF(I3196="","",IF(I3196="인문",성적입력!$C$8,성적입력!$C$9))</f>
        <v>A</v>
      </c>
      <c r="N3196" s="26">
        <f>성적입력!$C$15</f>
        <v>3</v>
      </c>
      <c r="P3196" s="27" t="str">
        <f t="shared" si="143"/>
        <v/>
      </c>
      <c r="R3196" s="26" t="str">
        <f t="array" ref="R3196">IFERROR(IF(OR(J3196="",M3196="",F3196=""),"",IF(F3196="학생부종합",INDEX(종합배치표!$C:$Q,MATCH(J3196,종합배치표!$B:$B,0),(MATCH(M3196,{"A","B","C","D","E"},0)-1)*3+1),INDEX(교과배치표!$C:$Q,MATCH(J3196,교과배치표!$B:$B,0),(MATCH(M3196,{"A","B","C","D","E"},0)-1)*3+1))),"")</f>
        <v/>
      </c>
      <c r="S3196" s="26" t="str">
        <f t="array" ref="S3196">IFERROR(IF(OR(J3196="",M3196="",F3196=""),"",IF(F3196="학생부종합",INDEX(종합배치표!$C:$Q,MATCH(J3196,종합배치표!$B:$B,0),(MATCH(M3196,{"A","B","C","D","E"},0)-1)*3+2),INDEX(교과배치표!$C:$Q,MATCH(J3196,교과배치표!$B:$B,0),(MATCH(M3196,{"A","B","C","D","E"},0)-1)*3+2))),"")</f>
        <v/>
      </c>
      <c r="T3196" s="26" t="str">
        <f t="array" ref="T3196">IFERROR(IF(OR(J3196="",M3196="",F3196=""),"",IF(F3196="학생부종합",INDEX(종합배치표!$C:$Q,MATCH(J3196,종합배치표!$B:$B,0),(MATCH(M3196,{"A","B","C","D","E"},0)-1)*3+3),INDEX(교과배치표!$C:$Q,MATCH(J3196,교과배치표!$B:$B,0),(MATCH(M3196,{"A","B","C","D","E"},0)-1)*3+3))),"")</f>
        <v/>
      </c>
    </row>
    <row r="3197" spans="2:20" ht="14.25" customHeight="1">
      <c r="B3197" s="20">
        <v>3735</v>
      </c>
      <c r="C3197" s="21" t="s">
        <v>393</v>
      </c>
      <c r="D3197" s="21" t="s">
        <v>804</v>
      </c>
      <c r="E3197" s="21" t="s">
        <v>1254</v>
      </c>
      <c r="F3197" s="21" t="s">
        <v>68</v>
      </c>
      <c r="G3197" s="21" t="s">
        <v>537</v>
      </c>
      <c r="H3197" s="21" t="s">
        <v>1266</v>
      </c>
      <c r="I3197" s="21" t="s">
        <v>27</v>
      </c>
      <c r="J3197" s="23"/>
      <c r="K3197" s="24">
        <v>8</v>
      </c>
      <c r="M3197" s="25" t="str">
        <f>IF(I3197="","",IF(I3197="인문",성적입력!$C$8,성적입력!$C$9))</f>
        <v>A</v>
      </c>
      <c r="N3197" s="26">
        <f>성적입력!$C$15</f>
        <v>3</v>
      </c>
      <c r="P3197" s="27" t="str">
        <f t="shared" si="143"/>
        <v/>
      </c>
      <c r="R3197" s="26" t="str">
        <f t="array" ref="R3197">IFERROR(IF(OR(J3197="",M3197="",F3197=""),"",IF(F3197="학생부종합",INDEX(종합배치표!$C:$Q,MATCH(J3197,종합배치표!$B:$B,0),(MATCH(M3197,{"A","B","C","D","E"},0)-1)*3+1),INDEX(교과배치표!$C:$Q,MATCH(J3197,교과배치표!$B:$B,0),(MATCH(M3197,{"A","B","C","D","E"},0)-1)*3+1))),"")</f>
        <v/>
      </c>
      <c r="S3197" s="26" t="str">
        <f t="array" ref="S3197">IFERROR(IF(OR(J3197="",M3197="",F3197=""),"",IF(F3197="학생부종합",INDEX(종합배치표!$C:$Q,MATCH(J3197,종합배치표!$B:$B,0),(MATCH(M3197,{"A","B","C","D","E"},0)-1)*3+2),INDEX(교과배치표!$C:$Q,MATCH(J3197,교과배치표!$B:$B,0),(MATCH(M3197,{"A","B","C","D","E"},0)-1)*3+2))),"")</f>
        <v/>
      </c>
      <c r="T3197" s="26" t="str">
        <f t="array" ref="T3197">IFERROR(IF(OR(J3197="",M3197="",F3197=""),"",IF(F3197="학생부종합",INDEX(종합배치표!$C:$Q,MATCH(J3197,종합배치표!$B:$B,0),(MATCH(M3197,{"A","B","C","D","E"},0)-1)*3+3),INDEX(교과배치표!$C:$Q,MATCH(J3197,교과배치표!$B:$B,0),(MATCH(M3197,{"A","B","C","D","E"},0)-1)*3+3))),"")</f>
        <v/>
      </c>
    </row>
    <row r="3198" spans="2:20" ht="14.25" customHeight="1">
      <c r="B3198" s="20">
        <v>3736</v>
      </c>
      <c r="C3198" s="21" t="s">
        <v>393</v>
      </c>
      <c r="D3198" s="21" t="s">
        <v>804</v>
      </c>
      <c r="E3198" s="21" t="s">
        <v>1254</v>
      </c>
      <c r="F3198" s="21" t="s">
        <v>24</v>
      </c>
      <c r="G3198" s="21" t="s">
        <v>1255</v>
      </c>
      <c r="H3198" s="21" t="s">
        <v>1266</v>
      </c>
      <c r="I3198" s="21" t="s">
        <v>27</v>
      </c>
      <c r="J3198" s="23"/>
      <c r="K3198" s="24">
        <v>6</v>
      </c>
      <c r="M3198" s="25" t="str">
        <f>IF(I3198="","",IF(I3198="인문",성적입력!$C$8,성적입력!$C$9))</f>
        <v>A</v>
      </c>
      <c r="N3198" s="26">
        <f>성적입력!$C$15</f>
        <v>3</v>
      </c>
      <c r="P3198" s="27" t="str">
        <f t="shared" si="143"/>
        <v/>
      </c>
      <c r="R3198" s="26" t="str">
        <f t="array" ref="R3198">IFERROR(IF(OR(J3198="",M3198="",F3198=""),"",IF(F3198="학생부종합",INDEX(종합배치표!$C:$Q,MATCH(J3198,종합배치표!$B:$B,0),(MATCH(M3198,{"A","B","C","D","E"},0)-1)*3+1),INDEX(교과배치표!$C:$Q,MATCH(J3198,교과배치표!$B:$B,0),(MATCH(M3198,{"A","B","C","D","E"},0)-1)*3+1))),"")</f>
        <v/>
      </c>
      <c r="S3198" s="26" t="str">
        <f t="array" ref="S3198">IFERROR(IF(OR(J3198="",M3198="",F3198=""),"",IF(F3198="학생부종합",INDEX(종합배치표!$C:$Q,MATCH(J3198,종합배치표!$B:$B,0),(MATCH(M3198,{"A","B","C","D","E"},0)-1)*3+2),INDEX(교과배치표!$C:$Q,MATCH(J3198,교과배치표!$B:$B,0),(MATCH(M3198,{"A","B","C","D","E"},0)-1)*3+2))),"")</f>
        <v/>
      </c>
      <c r="T3198" s="26" t="str">
        <f t="array" ref="T3198">IFERROR(IF(OR(J3198="",M3198="",F3198=""),"",IF(F3198="학생부종합",INDEX(종합배치표!$C:$Q,MATCH(J3198,종합배치표!$B:$B,0),(MATCH(M3198,{"A","B","C","D","E"},0)-1)*3+3),INDEX(교과배치표!$C:$Q,MATCH(J3198,교과배치표!$B:$B,0),(MATCH(M3198,{"A","B","C","D","E"},0)-1)*3+3))),"")</f>
        <v/>
      </c>
    </row>
    <row r="3199" spans="2:20" ht="14.25" customHeight="1">
      <c r="B3199" s="20">
        <v>3737</v>
      </c>
      <c r="C3199" s="21" t="s">
        <v>393</v>
      </c>
      <c r="D3199" s="21" t="s">
        <v>804</v>
      </c>
      <c r="E3199" s="21" t="s">
        <v>1254</v>
      </c>
      <c r="F3199" s="21" t="s">
        <v>68</v>
      </c>
      <c r="G3199" s="21" t="s">
        <v>537</v>
      </c>
      <c r="H3199" s="21" t="s">
        <v>1267</v>
      </c>
      <c r="I3199" s="21" t="s">
        <v>60</v>
      </c>
      <c r="J3199" s="23"/>
      <c r="K3199" s="24">
        <v>17</v>
      </c>
      <c r="M3199" s="25" t="str">
        <f>IF(I3199="","",IF(I3199="인문",성적입력!$C$8,성적입력!$C$9))</f>
        <v>A</v>
      </c>
      <c r="N3199" s="26">
        <f>성적입력!$C$15</f>
        <v>3</v>
      </c>
      <c r="P3199" s="27" t="str">
        <f t="shared" si="143"/>
        <v/>
      </c>
      <c r="R3199" s="26" t="str">
        <f t="array" ref="R3199">IFERROR(IF(OR(J3199="",M3199="",F3199=""),"",IF(F3199="학생부종합",INDEX(종합배치표!$C:$Q,MATCH(J3199,종합배치표!$B:$B,0),(MATCH(M3199,{"A","B","C","D","E"},0)-1)*3+1),INDEX(교과배치표!$C:$Q,MATCH(J3199,교과배치표!$B:$B,0),(MATCH(M3199,{"A","B","C","D","E"},0)-1)*3+1))),"")</f>
        <v/>
      </c>
      <c r="S3199" s="26" t="str">
        <f t="array" ref="S3199">IFERROR(IF(OR(J3199="",M3199="",F3199=""),"",IF(F3199="학생부종합",INDEX(종합배치표!$C:$Q,MATCH(J3199,종합배치표!$B:$B,0),(MATCH(M3199,{"A","B","C","D","E"},0)-1)*3+2),INDEX(교과배치표!$C:$Q,MATCH(J3199,교과배치표!$B:$B,0),(MATCH(M3199,{"A","B","C","D","E"},0)-1)*3+2))),"")</f>
        <v/>
      </c>
      <c r="T3199" s="26" t="str">
        <f t="array" ref="T3199">IFERROR(IF(OR(J3199="",M3199="",F3199=""),"",IF(F3199="학생부종합",INDEX(종합배치표!$C:$Q,MATCH(J3199,종합배치표!$B:$B,0),(MATCH(M3199,{"A","B","C","D","E"},0)-1)*3+3),INDEX(교과배치표!$C:$Q,MATCH(J3199,교과배치표!$B:$B,0),(MATCH(M3199,{"A","B","C","D","E"},0)-1)*3+3))),"")</f>
        <v/>
      </c>
    </row>
    <row r="3200" spans="2:20" ht="14.25" customHeight="1">
      <c r="B3200" s="20">
        <v>3738</v>
      </c>
      <c r="C3200" s="21" t="s">
        <v>393</v>
      </c>
      <c r="D3200" s="21" t="s">
        <v>804</v>
      </c>
      <c r="E3200" s="21" t="s">
        <v>1254</v>
      </c>
      <c r="F3200" s="21" t="s">
        <v>24</v>
      </c>
      <c r="G3200" s="21" t="s">
        <v>1255</v>
      </c>
      <c r="H3200" s="21" t="s">
        <v>1267</v>
      </c>
      <c r="I3200" s="21" t="s">
        <v>60</v>
      </c>
      <c r="J3200" s="23"/>
      <c r="K3200" s="24">
        <v>12</v>
      </c>
      <c r="M3200" s="25" t="str">
        <f>IF(I3200="","",IF(I3200="인문",성적입력!$C$8,성적입력!$C$9))</f>
        <v>A</v>
      </c>
      <c r="N3200" s="26">
        <f>성적입력!$C$15</f>
        <v>3</v>
      </c>
      <c r="P3200" s="27" t="str">
        <f t="shared" si="143"/>
        <v/>
      </c>
      <c r="R3200" s="26" t="str">
        <f t="array" ref="R3200">IFERROR(IF(OR(J3200="",M3200="",F3200=""),"",IF(F3200="학생부종합",INDEX(종합배치표!$C:$Q,MATCH(J3200,종합배치표!$B:$B,0),(MATCH(M3200,{"A","B","C","D","E"},0)-1)*3+1),INDEX(교과배치표!$C:$Q,MATCH(J3200,교과배치표!$B:$B,0),(MATCH(M3200,{"A","B","C","D","E"},0)-1)*3+1))),"")</f>
        <v/>
      </c>
      <c r="S3200" s="26" t="str">
        <f t="array" ref="S3200">IFERROR(IF(OR(J3200="",M3200="",F3200=""),"",IF(F3200="학생부종합",INDEX(종합배치표!$C:$Q,MATCH(J3200,종합배치표!$B:$B,0),(MATCH(M3200,{"A","B","C","D","E"},0)-1)*3+2),INDEX(교과배치표!$C:$Q,MATCH(J3200,교과배치표!$B:$B,0),(MATCH(M3200,{"A","B","C","D","E"},0)-1)*3+2))),"")</f>
        <v/>
      </c>
      <c r="T3200" s="26" t="str">
        <f t="array" ref="T3200">IFERROR(IF(OR(J3200="",M3200="",F3200=""),"",IF(F3200="학생부종합",INDEX(종합배치표!$C:$Q,MATCH(J3200,종합배치표!$B:$B,0),(MATCH(M3200,{"A","B","C","D","E"},0)-1)*3+3),INDEX(교과배치표!$C:$Q,MATCH(J3200,교과배치표!$B:$B,0),(MATCH(M3200,{"A","B","C","D","E"},0)-1)*3+3))),"")</f>
        <v/>
      </c>
    </row>
    <row r="3201" spans="2:20" ht="14.25" customHeight="1">
      <c r="B3201" s="20">
        <v>3740</v>
      </c>
      <c r="C3201" s="21" t="s">
        <v>393</v>
      </c>
      <c r="D3201" s="21" t="s">
        <v>804</v>
      </c>
      <c r="E3201" s="21" t="s">
        <v>1254</v>
      </c>
      <c r="F3201" s="21" t="s">
        <v>68</v>
      </c>
      <c r="G3201" s="21" t="s">
        <v>537</v>
      </c>
      <c r="H3201" s="21" t="s">
        <v>183</v>
      </c>
      <c r="I3201" s="21" t="s">
        <v>60</v>
      </c>
      <c r="J3201" s="23"/>
      <c r="K3201" s="24">
        <v>11</v>
      </c>
      <c r="M3201" s="25" t="str">
        <f>IF(I3201="","",IF(I3201="인문",성적입력!$C$8,성적입력!$C$9))</f>
        <v>A</v>
      </c>
      <c r="N3201" s="26">
        <f>성적입력!$C$15</f>
        <v>3</v>
      </c>
      <c r="P3201" s="27" t="str">
        <f t="shared" si="143"/>
        <v/>
      </c>
      <c r="R3201" s="26" t="str">
        <f t="array" ref="R3201">IFERROR(IF(OR(J3201="",M3201="",F3201=""),"",IF(F3201="학생부종합",INDEX(종합배치표!$C:$Q,MATCH(J3201,종합배치표!$B:$B,0),(MATCH(M3201,{"A","B","C","D","E"},0)-1)*3+1),INDEX(교과배치표!$C:$Q,MATCH(J3201,교과배치표!$B:$B,0),(MATCH(M3201,{"A","B","C","D","E"},0)-1)*3+1))),"")</f>
        <v/>
      </c>
      <c r="S3201" s="26" t="str">
        <f t="array" ref="S3201">IFERROR(IF(OR(J3201="",M3201="",F3201=""),"",IF(F3201="학생부종합",INDEX(종합배치표!$C:$Q,MATCH(J3201,종합배치표!$B:$B,0),(MATCH(M3201,{"A","B","C","D","E"},0)-1)*3+2),INDEX(교과배치표!$C:$Q,MATCH(J3201,교과배치표!$B:$B,0),(MATCH(M3201,{"A","B","C","D","E"},0)-1)*3+2))),"")</f>
        <v/>
      </c>
      <c r="T3201" s="26" t="str">
        <f t="array" ref="T3201">IFERROR(IF(OR(J3201="",M3201="",F3201=""),"",IF(F3201="학생부종합",INDEX(종합배치표!$C:$Q,MATCH(J3201,종합배치표!$B:$B,0),(MATCH(M3201,{"A","B","C","D","E"},0)-1)*3+3),INDEX(교과배치표!$C:$Q,MATCH(J3201,교과배치표!$B:$B,0),(MATCH(M3201,{"A","B","C","D","E"},0)-1)*3+3))),"")</f>
        <v/>
      </c>
    </row>
    <row r="3202" spans="2:20" ht="14.25" customHeight="1">
      <c r="B3202" s="20">
        <v>3741</v>
      </c>
      <c r="C3202" s="21" t="s">
        <v>393</v>
      </c>
      <c r="D3202" s="21" t="s">
        <v>804</v>
      </c>
      <c r="E3202" s="21" t="s">
        <v>1254</v>
      </c>
      <c r="F3202" s="21" t="s">
        <v>24</v>
      </c>
      <c r="G3202" s="21" t="s">
        <v>1255</v>
      </c>
      <c r="H3202" s="21" t="s">
        <v>183</v>
      </c>
      <c r="I3202" s="21" t="s">
        <v>60</v>
      </c>
      <c r="J3202" s="23"/>
      <c r="K3202" s="24">
        <v>11</v>
      </c>
      <c r="M3202" s="25" t="str">
        <f>IF(I3202="","",IF(I3202="인문",성적입력!$C$8,성적입력!$C$9))</f>
        <v>A</v>
      </c>
      <c r="N3202" s="26">
        <f>성적입력!$C$15</f>
        <v>3</v>
      </c>
      <c r="P3202" s="27" t="str">
        <f t="shared" si="143"/>
        <v/>
      </c>
      <c r="R3202" s="26" t="str">
        <f t="array" ref="R3202">IFERROR(IF(OR(J3202="",M3202="",F3202=""),"",IF(F3202="학생부종합",INDEX(종합배치표!$C:$Q,MATCH(J3202,종합배치표!$B:$B,0),(MATCH(M3202,{"A","B","C","D","E"},0)-1)*3+1),INDEX(교과배치표!$C:$Q,MATCH(J3202,교과배치표!$B:$B,0),(MATCH(M3202,{"A","B","C","D","E"},0)-1)*3+1))),"")</f>
        <v/>
      </c>
      <c r="S3202" s="26" t="str">
        <f t="array" ref="S3202">IFERROR(IF(OR(J3202="",M3202="",F3202=""),"",IF(F3202="학생부종합",INDEX(종합배치표!$C:$Q,MATCH(J3202,종합배치표!$B:$B,0),(MATCH(M3202,{"A","B","C","D","E"},0)-1)*3+2),INDEX(교과배치표!$C:$Q,MATCH(J3202,교과배치표!$B:$B,0),(MATCH(M3202,{"A","B","C","D","E"},0)-1)*3+2))),"")</f>
        <v/>
      </c>
      <c r="T3202" s="26" t="str">
        <f t="array" ref="T3202">IFERROR(IF(OR(J3202="",M3202="",F3202=""),"",IF(F3202="학생부종합",INDEX(종합배치표!$C:$Q,MATCH(J3202,종합배치표!$B:$B,0),(MATCH(M3202,{"A","B","C","D","E"},0)-1)*3+3),INDEX(교과배치표!$C:$Q,MATCH(J3202,교과배치표!$B:$B,0),(MATCH(M3202,{"A","B","C","D","E"},0)-1)*3+3))),"")</f>
        <v/>
      </c>
    </row>
    <row r="3203" spans="2:20" ht="14.25" customHeight="1">
      <c r="B3203" s="20">
        <v>3742</v>
      </c>
      <c r="C3203" s="21" t="s">
        <v>373</v>
      </c>
      <c r="D3203" s="21" t="s">
        <v>373</v>
      </c>
      <c r="E3203" s="21" t="s">
        <v>1254</v>
      </c>
      <c r="F3203" s="21" t="s">
        <v>68</v>
      </c>
      <c r="G3203" s="21" t="s">
        <v>1268</v>
      </c>
      <c r="H3203" s="21" t="s">
        <v>435</v>
      </c>
      <c r="I3203" s="21" t="s">
        <v>429</v>
      </c>
      <c r="J3203" s="23"/>
      <c r="K3203" s="24">
        <v>8</v>
      </c>
      <c r="M3203" s="25" t="str">
        <f>IF(I3203="","",IF(I3203="인문",성적입력!$C$8,성적입력!$C$9))</f>
        <v>A</v>
      </c>
      <c r="N3203" s="26">
        <f>성적입력!$C$15</f>
        <v>3</v>
      </c>
      <c r="P3203" s="27" t="str">
        <f t="shared" si="143"/>
        <v/>
      </c>
      <c r="R3203" s="26" t="str">
        <f t="array" ref="R3203">IFERROR(IF(OR(J3203="",M3203="",F3203=""),"",IF(F3203="학생부종합",INDEX(종합배치표!$C:$Q,MATCH(J3203,종합배치표!$B:$B,0),(MATCH(M3203,{"A","B","C","D","E"},0)-1)*3+1),INDEX(교과배치표!$C:$Q,MATCH(J3203,교과배치표!$B:$B,0),(MATCH(M3203,{"A","B","C","D","E"},0)-1)*3+1))),"")</f>
        <v/>
      </c>
      <c r="S3203" s="26" t="str">
        <f t="array" ref="S3203">IFERROR(IF(OR(J3203="",M3203="",F3203=""),"",IF(F3203="학생부종합",INDEX(종합배치표!$C:$Q,MATCH(J3203,종합배치표!$B:$B,0),(MATCH(M3203,{"A","B","C","D","E"},0)-1)*3+2),INDEX(교과배치표!$C:$Q,MATCH(J3203,교과배치표!$B:$B,0),(MATCH(M3203,{"A","B","C","D","E"},0)-1)*3+2))),"")</f>
        <v/>
      </c>
      <c r="T3203" s="26" t="str">
        <f t="array" ref="T3203">IFERROR(IF(OR(J3203="",M3203="",F3203=""),"",IF(F3203="학생부종합",INDEX(종합배치표!$C:$Q,MATCH(J3203,종합배치표!$B:$B,0),(MATCH(M3203,{"A","B","C","D","E"},0)-1)*3+3),INDEX(교과배치표!$C:$Q,MATCH(J3203,교과배치표!$B:$B,0),(MATCH(M3203,{"A","B","C","D","E"},0)-1)*3+3))),"")</f>
        <v/>
      </c>
    </row>
    <row r="3204" spans="2:20" ht="14.25" customHeight="1">
      <c r="B3204" s="20">
        <v>3743</v>
      </c>
      <c r="C3204" s="21" t="s">
        <v>373</v>
      </c>
      <c r="D3204" s="21" t="s">
        <v>373</v>
      </c>
      <c r="E3204" s="21" t="s">
        <v>1254</v>
      </c>
      <c r="F3204" s="21" t="s">
        <v>68</v>
      </c>
      <c r="G3204" s="21" t="s">
        <v>1268</v>
      </c>
      <c r="H3204" s="21" t="s">
        <v>435</v>
      </c>
      <c r="I3204" s="21" t="s">
        <v>60</v>
      </c>
      <c r="J3204" s="23"/>
      <c r="K3204" s="24">
        <v>8</v>
      </c>
      <c r="M3204" s="25" t="str">
        <f>IF(I3204="","",IF(I3204="인문",성적입력!$C$8,성적입력!$C$9))</f>
        <v>A</v>
      </c>
      <c r="N3204" s="26">
        <f>성적입력!$C$15</f>
        <v>3</v>
      </c>
      <c r="P3204" s="27" t="str">
        <f t="shared" si="143"/>
        <v/>
      </c>
      <c r="R3204" s="26" t="str">
        <f t="array" ref="R3204">IFERROR(IF(OR(J3204="",M3204="",F3204=""),"",IF(F3204="학생부종합",INDEX(종합배치표!$C:$Q,MATCH(J3204,종합배치표!$B:$B,0),(MATCH(M3204,{"A","B","C","D","E"},0)-1)*3+1),INDEX(교과배치표!$C:$Q,MATCH(J3204,교과배치표!$B:$B,0),(MATCH(M3204,{"A","B","C","D","E"},0)-1)*3+1))),"")</f>
        <v/>
      </c>
      <c r="S3204" s="26" t="str">
        <f t="array" ref="S3204">IFERROR(IF(OR(J3204="",M3204="",F3204=""),"",IF(F3204="학생부종합",INDEX(종합배치표!$C:$Q,MATCH(J3204,종합배치표!$B:$B,0),(MATCH(M3204,{"A","B","C","D","E"},0)-1)*3+2),INDEX(교과배치표!$C:$Q,MATCH(J3204,교과배치표!$B:$B,0),(MATCH(M3204,{"A","B","C","D","E"},0)-1)*3+2))),"")</f>
        <v/>
      </c>
      <c r="T3204" s="26" t="str">
        <f t="array" ref="T3204">IFERROR(IF(OR(J3204="",M3204="",F3204=""),"",IF(F3204="학생부종합",INDEX(종합배치표!$C:$Q,MATCH(J3204,종합배치표!$B:$B,0),(MATCH(M3204,{"A","B","C","D","E"},0)-1)*3+3),INDEX(교과배치표!$C:$Q,MATCH(J3204,교과배치표!$B:$B,0),(MATCH(M3204,{"A","B","C","D","E"},0)-1)*3+3))),"")</f>
        <v/>
      </c>
    </row>
    <row r="3205" spans="2:20" ht="14.25" customHeight="1">
      <c r="B3205" s="20">
        <v>3744</v>
      </c>
      <c r="C3205" s="21" t="s">
        <v>373</v>
      </c>
      <c r="D3205" s="21" t="s">
        <v>373</v>
      </c>
      <c r="E3205" s="21" t="s">
        <v>1254</v>
      </c>
      <c r="F3205" s="21" t="s">
        <v>68</v>
      </c>
      <c r="G3205" s="21" t="s">
        <v>537</v>
      </c>
      <c r="H3205" s="21" t="s">
        <v>435</v>
      </c>
      <c r="I3205" s="21" t="s">
        <v>429</v>
      </c>
      <c r="J3205" s="23"/>
      <c r="K3205" s="24">
        <v>8</v>
      </c>
      <c r="M3205" s="25" t="str">
        <f>IF(I3205="","",IF(I3205="인문",성적입력!$C$8,성적입력!$C$9))</f>
        <v>A</v>
      </c>
      <c r="N3205" s="26">
        <f>성적입력!$C$15</f>
        <v>3</v>
      </c>
      <c r="P3205" s="27" t="str">
        <f t="shared" ref="P3205:P3268" si="144">IF(OR(J3205="",N3205="",M3205=""),"",IF(N3205&lt;=T3205,"안정",IF(N3205&lt;=S3205,"적정",IF(N3205&lt;=R3205,"소신","상향"))))</f>
        <v/>
      </c>
      <c r="R3205" s="26" t="str">
        <f t="array" ref="R3205">IFERROR(IF(OR(J3205="",M3205="",F3205=""),"",IF(F3205="학생부종합",INDEX(종합배치표!$C:$Q,MATCH(J3205,종합배치표!$B:$B,0),(MATCH(M3205,{"A","B","C","D","E"},0)-1)*3+1),INDEX(교과배치표!$C:$Q,MATCH(J3205,교과배치표!$B:$B,0),(MATCH(M3205,{"A","B","C","D","E"},0)-1)*3+1))),"")</f>
        <v/>
      </c>
      <c r="S3205" s="26" t="str">
        <f t="array" ref="S3205">IFERROR(IF(OR(J3205="",M3205="",F3205=""),"",IF(F3205="학생부종합",INDEX(종합배치표!$C:$Q,MATCH(J3205,종합배치표!$B:$B,0),(MATCH(M3205,{"A","B","C","D","E"},0)-1)*3+2),INDEX(교과배치표!$C:$Q,MATCH(J3205,교과배치표!$B:$B,0),(MATCH(M3205,{"A","B","C","D","E"},0)-1)*3+2))),"")</f>
        <v/>
      </c>
      <c r="T3205" s="26" t="str">
        <f t="array" ref="T3205">IFERROR(IF(OR(J3205="",M3205="",F3205=""),"",IF(F3205="학생부종합",INDEX(종합배치표!$C:$Q,MATCH(J3205,종합배치표!$B:$B,0),(MATCH(M3205,{"A","B","C","D","E"},0)-1)*3+3),INDEX(교과배치표!$C:$Q,MATCH(J3205,교과배치표!$B:$B,0),(MATCH(M3205,{"A","B","C","D","E"},0)-1)*3+3))),"")</f>
        <v/>
      </c>
    </row>
    <row r="3206" spans="2:20" ht="14.25" customHeight="1">
      <c r="B3206" s="20">
        <v>3745</v>
      </c>
      <c r="C3206" s="21" t="s">
        <v>373</v>
      </c>
      <c r="D3206" s="21" t="s">
        <v>373</v>
      </c>
      <c r="E3206" s="21" t="s">
        <v>1254</v>
      </c>
      <c r="F3206" s="21" t="s">
        <v>68</v>
      </c>
      <c r="G3206" s="21" t="s">
        <v>537</v>
      </c>
      <c r="H3206" s="21" t="s">
        <v>435</v>
      </c>
      <c r="I3206" s="21" t="s">
        <v>60</v>
      </c>
      <c r="J3206" s="23"/>
      <c r="K3206" s="24">
        <v>8</v>
      </c>
      <c r="M3206" s="25" t="str">
        <f>IF(I3206="","",IF(I3206="인문",성적입력!$C$8,성적입력!$C$9))</f>
        <v>A</v>
      </c>
      <c r="N3206" s="26">
        <f>성적입력!$C$15</f>
        <v>3</v>
      </c>
      <c r="P3206" s="27" t="str">
        <f t="shared" si="144"/>
        <v/>
      </c>
      <c r="R3206" s="26" t="str">
        <f t="array" ref="R3206">IFERROR(IF(OR(J3206="",M3206="",F3206=""),"",IF(F3206="학생부종합",INDEX(종합배치표!$C:$Q,MATCH(J3206,종합배치표!$B:$B,0),(MATCH(M3206,{"A","B","C","D","E"},0)-1)*3+1),INDEX(교과배치표!$C:$Q,MATCH(J3206,교과배치표!$B:$B,0),(MATCH(M3206,{"A","B","C","D","E"},0)-1)*3+1))),"")</f>
        <v/>
      </c>
      <c r="S3206" s="26" t="str">
        <f t="array" ref="S3206">IFERROR(IF(OR(J3206="",M3206="",F3206=""),"",IF(F3206="학생부종합",INDEX(종합배치표!$C:$Q,MATCH(J3206,종합배치표!$B:$B,0),(MATCH(M3206,{"A","B","C","D","E"},0)-1)*3+2),INDEX(교과배치표!$C:$Q,MATCH(J3206,교과배치표!$B:$B,0),(MATCH(M3206,{"A","B","C","D","E"},0)-1)*3+2))),"")</f>
        <v/>
      </c>
      <c r="T3206" s="26" t="str">
        <f t="array" ref="T3206">IFERROR(IF(OR(J3206="",M3206="",F3206=""),"",IF(F3206="학생부종합",INDEX(종합배치표!$C:$Q,MATCH(J3206,종합배치표!$B:$B,0),(MATCH(M3206,{"A","B","C","D","E"},0)-1)*3+3),INDEX(교과배치표!$C:$Q,MATCH(J3206,교과배치표!$B:$B,0),(MATCH(M3206,{"A","B","C","D","E"},0)-1)*3+3))),"")</f>
        <v/>
      </c>
    </row>
    <row r="3207" spans="2:20" ht="14.25" customHeight="1">
      <c r="B3207" s="20">
        <v>3746</v>
      </c>
      <c r="C3207" s="21" t="s">
        <v>393</v>
      </c>
      <c r="D3207" s="21" t="s">
        <v>804</v>
      </c>
      <c r="E3207" s="21" t="s">
        <v>1254</v>
      </c>
      <c r="F3207" s="21" t="s">
        <v>68</v>
      </c>
      <c r="G3207" s="21" t="s">
        <v>537</v>
      </c>
      <c r="H3207" s="21" t="s">
        <v>54</v>
      </c>
      <c r="I3207" s="21" t="s">
        <v>27</v>
      </c>
      <c r="J3207" s="23"/>
      <c r="K3207" s="24">
        <v>9</v>
      </c>
      <c r="M3207" s="25" t="str">
        <f>IF(I3207="","",IF(I3207="인문",성적입력!$C$8,성적입력!$C$9))</f>
        <v>A</v>
      </c>
      <c r="N3207" s="26">
        <f>성적입력!$C$15</f>
        <v>3</v>
      </c>
      <c r="P3207" s="27" t="str">
        <f t="shared" si="144"/>
        <v/>
      </c>
      <c r="R3207" s="26" t="str">
        <f t="array" ref="R3207">IFERROR(IF(OR(J3207="",M3207="",F3207=""),"",IF(F3207="학생부종합",INDEX(종합배치표!$C:$Q,MATCH(J3207,종합배치표!$B:$B,0),(MATCH(M3207,{"A","B","C","D","E"},0)-1)*3+1),INDEX(교과배치표!$C:$Q,MATCH(J3207,교과배치표!$B:$B,0),(MATCH(M3207,{"A","B","C","D","E"},0)-1)*3+1))),"")</f>
        <v/>
      </c>
      <c r="S3207" s="26" t="str">
        <f t="array" ref="S3207">IFERROR(IF(OR(J3207="",M3207="",F3207=""),"",IF(F3207="학생부종합",INDEX(종합배치표!$C:$Q,MATCH(J3207,종합배치표!$B:$B,0),(MATCH(M3207,{"A","B","C","D","E"},0)-1)*3+2),INDEX(교과배치표!$C:$Q,MATCH(J3207,교과배치표!$B:$B,0),(MATCH(M3207,{"A","B","C","D","E"},0)-1)*3+2))),"")</f>
        <v/>
      </c>
      <c r="T3207" s="26" t="str">
        <f t="array" ref="T3207">IFERROR(IF(OR(J3207="",M3207="",F3207=""),"",IF(F3207="학생부종합",INDEX(종합배치표!$C:$Q,MATCH(J3207,종합배치표!$B:$B,0),(MATCH(M3207,{"A","B","C","D","E"},0)-1)*3+3),INDEX(교과배치표!$C:$Q,MATCH(J3207,교과배치표!$B:$B,0),(MATCH(M3207,{"A","B","C","D","E"},0)-1)*3+3))),"")</f>
        <v/>
      </c>
    </row>
    <row r="3208" spans="2:20" ht="14.25" customHeight="1">
      <c r="B3208" s="20">
        <v>3747</v>
      </c>
      <c r="C3208" s="21" t="s">
        <v>393</v>
      </c>
      <c r="D3208" s="21" t="s">
        <v>804</v>
      </c>
      <c r="E3208" s="21" t="s">
        <v>1254</v>
      </c>
      <c r="F3208" s="21" t="s">
        <v>24</v>
      </c>
      <c r="G3208" s="21" t="s">
        <v>1255</v>
      </c>
      <c r="H3208" s="21" t="s">
        <v>54</v>
      </c>
      <c r="I3208" s="21" t="s">
        <v>27</v>
      </c>
      <c r="J3208" s="23"/>
      <c r="K3208" s="24">
        <v>12</v>
      </c>
      <c r="M3208" s="25" t="str">
        <f>IF(I3208="","",IF(I3208="인문",성적입력!$C$8,성적입력!$C$9))</f>
        <v>A</v>
      </c>
      <c r="N3208" s="26">
        <f>성적입력!$C$15</f>
        <v>3</v>
      </c>
      <c r="P3208" s="27" t="str">
        <f t="shared" si="144"/>
        <v/>
      </c>
      <c r="R3208" s="26" t="str">
        <f t="array" ref="R3208">IFERROR(IF(OR(J3208="",M3208="",F3208=""),"",IF(F3208="학생부종합",INDEX(종합배치표!$C:$Q,MATCH(J3208,종합배치표!$B:$B,0),(MATCH(M3208,{"A","B","C","D","E"},0)-1)*3+1),INDEX(교과배치표!$C:$Q,MATCH(J3208,교과배치표!$B:$B,0),(MATCH(M3208,{"A","B","C","D","E"},0)-1)*3+1))),"")</f>
        <v/>
      </c>
      <c r="S3208" s="26" t="str">
        <f t="array" ref="S3208">IFERROR(IF(OR(J3208="",M3208="",F3208=""),"",IF(F3208="학생부종합",INDEX(종합배치표!$C:$Q,MATCH(J3208,종합배치표!$B:$B,0),(MATCH(M3208,{"A","B","C","D","E"},0)-1)*3+2),INDEX(교과배치표!$C:$Q,MATCH(J3208,교과배치표!$B:$B,0),(MATCH(M3208,{"A","B","C","D","E"},0)-1)*3+2))),"")</f>
        <v/>
      </c>
      <c r="T3208" s="26" t="str">
        <f t="array" ref="T3208">IFERROR(IF(OR(J3208="",M3208="",F3208=""),"",IF(F3208="학생부종합",INDEX(종합배치표!$C:$Q,MATCH(J3208,종합배치표!$B:$B,0),(MATCH(M3208,{"A","B","C","D","E"},0)-1)*3+3),INDEX(교과배치표!$C:$Q,MATCH(J3208,교과배치표!$B:$B,0),(MATCH(M3208,{"A","B","C","D","E"},0)-1)*3+3))),"")</f>
        <v/>
      </c>
    </row>
    <row r="3209" spans="2:20" ht="14.25" customHeight="1">
      <c r="B3209" s="20">
        <v>3748</v>
      </c>
      <c r="C3209" s="21" t="s">
        <v>393</v>
      </c>
      <c r="D3209" s="21" t="s">
        <v>804</v>
      </c>
      <c r="E3209" s="21" t="s">
        <v>1254</v>
      </c>
      <c r="F3209" s="21" t="s">
        <v>68</v>
      </c>
      <c r="G3209" s="21" t="s">
        <v>537</v>
      </c>
      <c r="H3209" s="21" t="s">
        <v>1269</v>
      </c>
      <c r="I3209" s="21" t="s">
        <v>27</v>
      </c>
      <c r="J3209" s="23"/>
      <c r="K3209" s="24">
        <v>63</v>
      </c>
      <c r="M3209" s="25" t="str">
        <f>IF(I3209="","",IF(I3209="인문",성적입력!$C$8,성적입력!$C$9))</f>
        <v>A</v>
      </c>
      <c r="N3209" s="26">
        <f>성적입력!$C$15</f>
        <v>3</v>
      </c>
      <c r="P3209" s="27" t="str">
        <f t="shared" si="144"/>
        <v/>
      </c>
      <c r="R3209" s="26" t="str">
        <f t="array" ref="R3209">IFERROR(IF(OR(J3209="",M3209="",F3209=""),"",IF(F3209="학생부종합",INDEX(종합배치표!$C:$Q,MATCH(J3209,종합배치표!$B:$B,0),(MATCH(M3209,{"A","B","C","D","E"},0)-1)*3+1),INDEX(교과배치표!$C:$Q,MATCH(J3209,교과배치표!$B:$B,0),(MATCH(M3209,{"A","B","C","D","E"},0)-1)*3+1))),"")</f>
        <v/>
      </c>
      <c r="S3209" s="26" t="str">
        <f t="array" ref="S3209">IFERROR(IF(OR(J3209="",M3209="",F3209=""),"",IF(F3209="학생부종합",INDEX(종합배치표!$C:$Q,MATCH(J3209,종합배치표!$B:$B,0),(MATCH(M3209,{"A","B","C","D","E"},0)-1)*3+2),INDEX(교과배치표!$C:$Q,MATCH(J3209,교과배치표!$B:$B,0),(MATCH(M3209,{"A","B","C","D","E"},0)-1)*3+2))),"")</f>
        <v/>
      </c>
      <c r="T3209" s="26" t="str">
        <f t="array" ref="T3209">IFERROR(IF(OR(J3209="",M3209="",F3209=""),"",IF(F3209="학생부종합",INDEX(종합배치표!$C:$Q,MATCH(J3209,종합배치표!$B:$B,0),(MATCH(M3209,{"A","B","C","D","E"},0)-1)*3+3),INDEX(교과배치표!$C:$Q,MATCH(J3209,교과배치표!$B:$B,0),(MATCH(M3209,{"A","B","C","D","E"},0)-1)*3+3))),"")</f>
        <v/>
      </c>
    </row>
    <row r="3210" spans="2:20" ht="14.25" customHeight="1">
      <c r="B3210" s="20">
        <v>3749</v>
      </c>
      <c r="C3210" s="21" t="s">
        <v>393</v>
      </c>
      <c r="D3210" s="21" t="s">
        <v>804</v>
      </c>
      <c r="E3210" s="21" t="s">
        <v>1254</v>
      </c>
      <c r="F3210" s="21" t="s">
        <v>24</v>
      </c>
      <c r="G3210" s="21" t="s">
        <v>1255</v>
      </c>
      <c r="H3210" s="21" t="s">
        <v>1269</v>
      </c>
      <c r="I3210" s="21" t="s">
        <v>27</v>
      </c>
      <c r="J3210" s="23"/>
      <c r="K3210" s="24">
        <v>50</v>
      </c>
      <c r="M3210" s="25" t="str">
        <f>IF(I3210="","",IF(I3210="인문",성적입력!$C$8,성적입력!$C$9))</f>
        <v>A</v>
      </c>
      <c r="N3210" s="26">
        <f>성적입력!$C$15</f>
        <v>3</v>
      </c>
      <c r="P3210" s="27" t="str">
        <f t="shared" si="144"/>
        <v/>
      </c>
      <c r="R3210" s="26" t="str">
        <f t="array" ref="R3210">IFERROR(IF(OR(J3210="",M3210="",F3210=""),"",IF(F3210="학생부종합",INDEX(종합배치표!$C:$Q,MATCH(J3210,종합배치표!$B:$B,0),(MATCH(M3210,{"A","B","C","D","E"},0)-1)*3+1),INDEX(교과배치표!$C:$Q,MATCH(J3210,교과배치표!$B:$B,0),(MATCH(M3210,{"A","B","C","D","E"},0)-1)*3+1))),"")</f>
        <v/>
      </c>
      <c r="S3210" s="26" t="str">
        <f t="array" ref="S3210">IFERROR(IF(OR(J3210="",M3210="",F3210=""),"",IF(F3210="학생부종합",INDEX(종합배치표!$C:$Q,MATCH(J3210,종합배치표!$B:$B,0),(MATCH(M3210,{"A","B","C","D","E"},0)-1)*3+2),INDEX(교과배치표!$C:$Q,MATCH(J3210,교과배치표!$B:$B,0),(MATCH(M3210,{"A","B","C","D","E"},0)-1)*3+2))),"")</f>
        <v/>
      </c>
      <c r="T3210" s="26" t="str">
        <f t="array" ref="T3210">IFERROR(IF(OR(J3210="",M3210="",F3210=""),"",IF(F3210="학생부종합",INDEX(종합배치표!$C:$Q,MATCH(J3210,종합배치표!$B:$B,0),(MATCH(M3210,{"A","B","C","D","E"},0)-1)*3+3),INDEX(교과배치표!$C:$Q,MATCH(J3210,교과배치표!$B:$B,0),(MATCH(M3210,{"A","B","C","D","E"},0)-1)*3+3))),"")</f>
        <v/>
      </c>
    </row>
    <row r="3211" spans="2:20" ht="14.25" customHeight="1">
      <c r="B3211" s="20">
        <v>3750</v>
      </c>
      <c r="C3211" s="21" t="s">
        <v>393</v>
      </c>
      <c r="D3211" s="21" t="s">
        <v>804</v>
      </c>
      <c r="E3211" s="21" t="s">
        <v>1254</v>
      </c>
      <c r="F3211" s="21" t="s">
        <v>68</v>
      </c>
      <c r="G3211" s="21" t="s">
        <v>537</v>
      </c>
      <c r="H3211" s="21" t="s">
        <v>1270</v>
      </c>
      <c r="I3211" s="21" t="s">
        <v>60</v>
      </c>
      <c r="J3211" s="23"/>
      <c r="K3211" s="24">
        <v>74</v>
      </c>
      <c r="M3211" s="25" t="str">
        <f>IF(I3211="","",IF(I3211="인문",성적입력!$C$8,성적입력!$C$9))</f>
        <v>A</v>
      </c>
      <c r="N3211" s="26">
        <f>성적입력!$C$15</f>
        <v>3</v>
      </c>
      <c r="P3211" s="27" t="str">
        <f t="shared" si="144"/>
        <v/>
      </c>
      <c r="R3211" s="26" t="str">
        <f t="array" ref="R3211">IFERROR(IF(OR(J3211="",M3211="",F3211=""),"",IF(F3211="학생부종합",INDEX(종합배치표!$C:$Q,MATCH(J3211,종합배치표!$B:$B,0),(MATCH(M3211,{"A","B","C","D","E"},0)-1)*3+1),INDEX(교과배치표!$C:$Q,MATCH(J3211,교과배치표!$B:$B,0),(MATCH(M3211,{"A","B","C","D","E"},0)-1)*3+1))),"")</f>
        <v/>
      </c>
      <c r="S3211" s="26" t="str">
        <f t="array" ref="S3211">IFERROR(IF(OR(J3211="",M3211="",F3211=""),"",IF(F3211="학생부종합",INDEX(종합배치표!$C:$Q,MATCH(J3211,종합배치표!$B:$B,0),(MATCH(M3211,{"A","B","C","D","E"},0)-1)*3+2),INDEX(교과배치표!$C:$Q,MATCH(J3211,교과배치표!$B:$B,0),(MATCH(M3211,{"A","B","C","D","E"},0)-1)*3+2))),"")</f>
        <v/>
      </c>
      <c r="T3211" s="26" t="str">
        <f t="array" ref="T3211">IFERROR(IF(OR(J3211="",M3211="",F3211=""),"",IF(F3211="학생부종합",INDEX(종합배치표!$C:$Q,MATCH(J3211,종합배치표!$B:$B,0),(MATCH(M3211,{"A","B","C","D","E"},0)-1)*3+3),INDEX(교과배치표!$C:$Q,MATCH(J3211,교과배치표!$B:$B,0),(MATCH(M3211,{"A","B","C","D","E"},0)-1)*3+3))),"")</f>
        <v/>
      </c>
    </row>
    <row r="3212" spans="2:20" ht="14.25" customHeight="1">
      <c r="B3212" s="20">
        <v>3751</v>
      </c>
      <c r="C3212" s="21" t="s">
        <v>393</v>
      </c>
      <c r="D3212" s="21" t="s">
        <v>804</v>
      </c>
      <c r="E3212" s="21" t="s">
        <v>1254</v>
      </c>
      <c r="F3212" s="21" t="s">
        <v>24</v>
      </c>
      <c r="G3212" s="21" t="s">
        <v>1255</v>
      </c>
      <c r="H3212" s="21" t="s">
        <v>1270</v>
      </c>
      <c r="I3212" s="21" t="s">
        <v>60</v>
      </c>
      <c r="J3212" s="23"/>
      <c r="K3212" s="24">
        <v>60</v>
      </c>
      <c r="M3212" s="25" t="str">
        <f>IF(I3212="","",IF(I3212="인문",성적입력!$C$8,성적입력!$C$9))</f>
        <v>A</v>
      </c>
      <c r="N3212" s="26">
        <f>성적입력!$C$15</f>
        <v>3</v>
      </c>
      <c r="P3212" s="27" t="str">
        <f t="shared" si="144"/>
        <v/>
      </c>
      <c r="R3212" s="26" t="str">
        <f t="array" ref="R3212">IFERROR(IF(OR(J3212="",M3212="",F3212=""),"",IF(F3212="학생부종합",INDEX(종합배치표!$C:$Q,MATCH(J3212,종합배치표!$B:$B,0),(MATCH(M3212,{"A","B","C","D","E"},0)-1)*3+1),INDEX(교과배치표!$C:$Q,MATCH(J3212,교과배치표!$B:$B,0),(MATCH(M3212,{"A","B","C","D","E"},0)-1)*3+1))),"")</f>
        <v/>
      </c>
      <c r="S3212" s="26" t="str">
        <f t="array" ref="S3212">IFERROR(IF(OR(J3212="",M3212="",F3212=""),"",IF(F3212="학생부종합",INDEX(종합배치표!$C:$Q,MATCH(J3212,종합배치표!$B:$B,0),(MATCH(M3212,{"A","B","C","D","E"},0)-1)*3+2),INDEX(교과배치표!$C:$Q,MATCH(J3212,교과배치표!$B:$B,0),(MATCH(M3212,{"A","B","C","D","E"},0)-1)*3+2))),"")</f>
        <v/>
      </c>
      <c r="T3212" s="26" t="str">
        <f t="array" ref="T3212">IFERROR(IF(OR(J3212="",M3212="",F3212=""),"",IF(F3212="학생부종합",INDEX(종합배치표!$C:$Q,MATCH(J3212,종합배치표!$B:$B,0),(MATCH(M3212,{"A","B","C","D","E"},0)-1)*3+3),INDEX(교과배치표!$C:$Q,MATCH(J3212,교과배치표!$B:$B,0),(MATCH(M3212,{"A","B","C","D","E"},0)-1)*3+3))),"")</f>
        <v/>
      </c>
    </row>
    <row r="3213" spans="2:20" ht="14.25" customHeight="1">
      <c r="B3213" s="20">
        <v>3752</v>
      </c>
      <c r="C3213" s="21" t="s">
        <v>393</v>
      </c>
      <c r="D3213" s="21" t="s">
        <v>804</v>
      </c>
      <c r="E3213" s="21" t="s">
        <v>1254</v>
      </c>
      <c r="F3213" s="21" t="s">
        <v>68</v>
      </c>
      <c r="G3213" s="21" t="s">
        <v>537</v>
      </c>
      <c r="H3213" s="21" t="s">
        <v>437</v>
      </c>
      <c r="I3213" s="21" t="s">
        <v>60</v>
      </c>
      <c r="J3213" s="23"/>
      <c r="K3213" s="24">
        <v>35</v>
      </c>
      <c r="M3213" s="25" t="str">
        <f>IF(I3213="","",IF(I3213="인문",성적입력!$C$8,성적입력!$C$9))</f>
        <v>A</v>
      </c>
      <c r="N3213" s="26">
        <f>성적입력!$C$15</f>
        <v>3</v>
      </c>
      <c r="P3213" s="27" t="str">
        <f t="shared" si="144"/>
        <v/>
      </c>
      <c r="R3213" s="26" t="str">
        <f t="array" ref="R3213">IFERROR(IF(OR(J3213="",M3213="",F3213=""),"",IF(F3213="학생부종합",INDEX(종합배치표!$C:$Q,MATCH(J3213,종합배치표!$B:$B,0),(MATCH(M3213,{"A","B","C","D","E"},0)-1)*3+1),INDEX(교과배치표!$C:$Q,MATCH(J3213,교과배치표!$B:$B,0),(MATCH(M3213,{"A","B","C","D","E"},0)-1)*3+1))),"")</f>
        <v/>
      </c>
      <c r="S3213" s="26" t="str">
        <f t="array" ref="S3213">IFERROR(IF(OR(J3213="",M3213="",F3213=""),"",IF(F3213="학생부종합",INDEX(종합배치표!$C:$Q,MATCH(J3213,종합배치표!$B:$B,0),(MATCH(M3213,{"A","B","C","D","E"},0)-1)*3+2),INDEX(교과배치표!$C:$Q,MATCH(J3213,교과배치표!$B:$B,0),(MATCH(M3213,{"A","B","C","D","E"},0)-1)*3+2))),"")</f>
        <v/>
      </c>
      <c r="T3213" s="26" t="str">
        <f t="array" ref="T3213">IFERROR(IF(OR(J3213="",M3213="",F3213=""),"",IF(F3213="학생부종합",INDEX(종합배치표!$C:$Q,MATCH(J3213,종합배치표!$B:$B,0),(MATCH(M3213,{"A","B","C","D","E"},0)-1)*3+3),INDEX(교과배치표!$C:$Q,MATCH(J3213,교과배치표!$B:$B,0),(MATCH(M3213,{"A","B","C","D","E"},0)-1)*3+3))),"")</f>
        <v/>
      </c>
    </row>
    <row r="3214" spans="2:20" ht="14.25" customHeight="1">
      <c r="B3214" s="20">
        <v>3753</v>
      </c>
      <c r="C3214" s="21" t="s">
        <v>393</v>
      </c>
      <c r="D3214" s="21" t="s">
        <v>804</v>
      </c>
      <c r="E3214" s="21" t="s">
        <v>1254</v>
      </c>
      <c r="F3214" s="21" t="s">
        <v>24</v>
      </c>
      <c r="G3214" s="21" t="s">
        <v>1255</v>
      </c>
      <c r="H3214" s="21" t="s">
        <v>437</v>
      </c>
      <c r="I3214" s="21" t="s">
        <v>60</v>
      </c>
      <c r="J3214" s="23"/>
      <c r="K3214" s="24">
        <v>26</v>
      </c>
      <c r="M3214" s="25" t="str">
        <f>IF(I3214="","",IF(I3214="인문",성적입력!$C$8,성적입력!$C$9))</f>
        <v>A</v>
      </c>
      <c r="N3214" s="26">
        <f>성적입력!$C$15</f>
        <v>3</v>
      </c>
      <c r="P3214" s="27" t="str">
        <f t="shared" si="144"/>
        <v/>
      </c>
      <c r="R3214" s="26" t="str">
        <f t="array" ref="R3214">IFERROR(IF(OR(J3214="",M3214="",F3214=""),"",IF(F3214="학생부종합",INDEX(종합배치표!$C:$Q,MATCH(J3214,종합배치표!$B:$B,0),(MATCH(M3214,{"A","B","C","D","E"},0)-1)*3+1),INDEX(교과배치표!$C:$Q,MATCH(J3214,교과배치표!$B:$B,0),(MATCH(M3214,{"A","B","C","D","E"},0)-1)*3+1))),"")</f>
        <v/>
      </c>
      <c r="S3214" s="26" t="str">
        <f t="array" ref="S3214">IFERROR(IF(OR(J3214="",M3214="",F3214=""),"",IF(F3214="학생부종합",INDEX(종합배치표!$C:$Q,MATCH(J3214,종합배치표!$B:$B,0),(MATCH(M3214,{"A","B","C","D","E"},0)-1)*3+2),INDEX(교과배치표!$C:$Q,MATCH(J3214,교과배치표!$B:$B,0),(MATCH(M3214,{"A","B","C","D","E"},0)-1)*3+2))),"")</f>
        <v/>
      </c>
      <c r="T3214" s="26" t="str">
        <f t="array" ref="T3214">IFERROR(IF(OR(J3214="",M3214="",F3214=""),"",IF(F3214="학생부종합",INDEX(종합배치표!$C:$Q,MATCH(J3214,종합배치표!$B:$B,0),(MATCH(M3214,{"A","B","C","D","E"},0)-1)*3+3),INDEX(교과배치표!$C:$Q,MATCH(J3214,교과배치표!$B:$B,0),(MATCH(M3214,{"A","B","C","D","E"},0)-1)*3+3))),"")</f>
        <v/>
      </c>
    </row>
    <row r="3215" spans="2:20" ht="14.25" customHeight="1">
      <c r="B3215" s="20">
        <v>3755</v>
      </c>
      <c r="C3215" s="21" t="s">
        <v>393</v>
      </c>
      <c r="D3215" s="21" t="s">
        <v>804</v>
      </c>
      <c r="E3215" s="21" t="s">
        <v>1254</v>
      </c>
      <c r="F3215" s="21" t="s">
        <v>68</v>
      </c>
      <c r="G3215" s="21" t="s">
        <v>537</v>
      </c>
      <c r="H3215" s="21" t="s">
        <v>205</v>
      </c>
      <c r="I3215" s="21" t="s">
        <v>60</v>
      </c>
      <c r="J3215" s="23"/>
      <c r="K3215" s="24">
        <v>48</v>
      </c>
      <c r="M3215" s="25" t="str">
        <f>IF(I3215="","",IF(I3215="인문",성적입력!$C$8,성적입력!$C$9))</f>
        <v>A</v>
      </c>
      <c r="N3215" s="26">
        <f>성적입력!$C$15</f>
        <v>3</v>
      </c>
      <c r="P3215" s="27" t="str">
        <f t="shared" si="144"/>
        <v/>
      </c>
      <c r="R3215" s="26" t="str">
        <f t="array" ref="R3215">IFERROR(IF(OR(J3215="",M3215="",F3215=""),"",IF(F3215="학생부종합",INDEX(종합배치표!$C:$Q,MATCH(J3215,종합배치표!$B:$B,0),(MATCH(M3215,{"A","B","C","D","E"},0)-1)*3+1),INDEX(교과배치표!$C:$Q,MATCH(J3215,교과배치표!$B:$B,0),(MATCH(M3215,{"A","B","C","D","E"},0)-1)*3+1))),"")</f>
        <v/>
      </c>
      <c r="S3215" s="26" t="str">
        <f t="array" ref="S3215">IFERROR(IF(OR(J3215="",M3215="",F3215=""),"",IF(F3215="학생부종합",INDEX(종합배치표!$C:$Q,MATCH(J3215,종합배치표!$B:$B,0),(MATCH(M3215,{"A","B","C","D","E"},0)-1)*3+2),INDEX(교과배치표!$C:$Q,MATCH(J3215,교과배치표!$B:$B,0),(MATCH(M3215,{"A","B","C","D","E"},0)-1)*3+2))),"")</f>
        <v/>
      </c>
      <c r="T3215" s="26" t="str">
        <f t="array" ref="T3215">IFERROR(IF(OR(J3215="",M3215="",F3215=""),"",IF(F3215="학생부종합",INDEX(종합배치표!$C:$Q,MATCH(J3215,종합배치표!$B:$B,0),(MATCH(M3215,{"A","B","C","D","E"},0)-1)*3+3),INDEX(교과배치표!$C:$Q,MATCH(J3215,교과배치표!$B:$B,0),(MATCH(M3215,{"A","B","C","D","E"},0)-1)*3+3))),"")</f>
        <v/>
      </c>
    </row>
    <row r="3216" spans="2:20" ht="14.25" customHeight="1">
      <c r="B3216" s="20">
        <v>3756</v>
      </c>
      <c r="C3216" s="21" t="s">
        <v>393</v>
      </c>
      <c r="D3216" s="21" t="s">
        <v>804</v>
      </c>
      <c r="E3216" s="21" t="s">
        <v>1254</v>
      </c>
      <c r="F3216" s="21" t="s">
        <v>24</v>
      </c>
      <c r="G3216" s="21" t="s">
        <v>1255</v>
      </c>
      <c r="H3216" s="21" t="s">
        <v>205</v>
      </c>
      <c r="I3216" s="21" t="s">
        <v>60</v>
      </c>
      <c r="J3216" s="23"/>
      <c r="K3216" s="24">
        <v>20</v>
      </c>
      <c r="M3216" s="25" t="str">
        <f>IF(I3216="","",IF(I3216="인문",성적입력!$C$8,성적입력!$C$9))</f>
        <v>A</v>
      </c>
      <c r="N3216" s="26">
        <f>성적입력!$C$15</f>
        <v>3</v>
      </c>
      <c r="P3216" s="27" t="str">
        <f t="shared" si="144"/>
        <v/>
      </c>
      <c r="R3216" s="26" t="str">
        <f t="array" ref="R3216">IFERROR(IF(OR(J3216="",M3216="",F3216=""),"",IF(F3216="학생부종합",INDEX(종합배치표!$C:$Q,MATCH(J3216,종합배치표!$B:$B,0),(MATCH(M3216,{"A","B","C","D","E"},0)-1)*3+1),INDEX(교과배치표!$C:$Q,MATCH(J3216,교과배치표!$B:$B,0),(MATCH(M3216,{"A","B","C","D","E"},0)-1)*3+1))),"")</f>
        <v/>
      </c>
      <c r="S3216" s="26" t="str">
        <f t="array" ref="S3216">IFERROR(IF(OR(J3216="",M3216="",F3216=""),"",IF(F3216="학생부종합",INDEX(종합배치표!$C:$Q,MATCH(J3216,종합배치표!$B:$B,0),(MATCH(M3216,{"A","B","C","D","E"},0)-1)*3+2),INDEX(교과배치표!$C:$Q,MATCH(J3216,교과배치표!$B:$B,0),(MATCH(M3216,{"A","B","C","D","E"},0)-1)*3+2))),"")</f>
        <v/>
      </c>
      <c r="T3216" s="26" t="str">
        <f t="array" ref="T3216">IFERROR(IF(OR(J3216="",M3216="",F3216=""),"",IF(F3216="학생부종합",INDEX(종합배치표!$C:$Q,MATCH(J3216,종합배치표!$B:$B,0),(MATCH(M3216,{"A","B","C","D","E"},0)-1)*3+3),INDEX(교과배치표!$C:$Q,MATCH(J3216,교과배치표!$B:$B,0),(MATCH(M3216,{"A","B","C","D","E"},0)-1)*3+3))),"")</f>
        <v/>
      </c>
    </row>
    <row r="3217" spans="2:20" ht="14.25" customHeight="1">
      <c r="B3217" s="20">
        <v>3758</v>
      </c>
      <c r="C3217" s="21" t="s">
        <v>393</v>
      </c>
      <c r="D3217" s="21" t="s">
        <v>804</v>
      </c>
      <c r="E3217" s="21" t="s">
        <v>1254</v>
      </c>
      <c r="F3217" s="21" t="s">
        <v>68</v>
      </c>
      <c r="G3217" s="21" t="s">
        <v>537</v>
      </c>
      <c r="H3217" s="21" t="s">
        <v>905</v>
      </c>
      <c r="I3217" s="21" t="s">
        <v>60</v>
      </c>
      <c r="J3217" s="23"/>
      <c r="K3217" s="24">
        <v>29</v>
      </c>
      <c r="M3217" s="25" t="str">
        <f>IF(I3217="","",IF(I3217="인문",성적입력!$C$8,성적입력!$C$9))</f>
        <v>A</v>
      </c>
      <c r="N3217" s="26">
        <f>성적입력!$C$15</f>
        <v>3</v>
      </c>
      <c r="P3217" s="27" t="str">
        <f t="shared" si="144"/>
        <v/>
      </c>
      <c r="R3217" s="26" t="str">
        <f t="array" ref="R3217">IFERROR(IF(OR(J3217="",M3217="",F3217=""),"",IF(F3217="학생부종합",INDEX(종합배치표!$C:$Q,MATCH(J3217,종합배치표!$B:$B,0),(MATCH(M3217,{"A","B","C","D","E"},0)-1)*3+1),INDEX(교과배치표!$C:$Q,MATCH(J3217,교과배치표!$B:$B,0),(MATCH(M3217,{"A","B","C","D","E"},0)-1)*3+1))),"")</f>
        <v/>
      </c>
      <c r="S3217" s="26" t="str">
        <f t="array" ref="S3217">IFERROR(IF(OR(J3217="",M3217="",F3217=""),"",IF(F3217="학생부종합",INDEX(종합배치표!$C:$Q,MATCH(J3217,종합배치표!$B:$B,0),(MATCH(M3217,{"A","B","C","D","E"},0)-1)*3+2),INDEX(교과배치표!$C:$Q,MATCH(J3217,교과배치표!$B:$B,0),(MATCH(M3217,{"A","B","C","D","E"},0)-1)*3+2))),"")</f>
        <v/>
      </c>
      <c r="T3217" s="26" t="str">
        <f t="array" ref="T3217">IFERROR(IF(OR(J3217="",M3217="",F3217=""),"",IF(F3217="학생부종합",INDEX(종합배치표!$C:$Q,MATCH(J3217,종합배치표!$B:$B,0),(MATCH(M3217,{"A","B","C","D","E"},0)-1)*3+3),INDEX(교과배치표!$C:$Q,MATCH(J3217,교과배치표!$B:$B,0),(MATCH(M3217,{"A","B","C","D","E"},0)-1)*3+3))),"")</f>
        <v/>
      </c>
    </row>
    <row r="3218" spans="2:20" ht="14.25" customHeight="1">
      <c r="B3218" s="20">
        <v>3759</v>
      </c>
      <c r="C3218" s="21" t="s">
        <v>393</v>
      </c>
      <c r="D3218" s="21" t="s">
        <v>804</v>
      </c>
      <c r="E3218" s="21" t="s">
        <v>1254</v>
      </c>
      <c r="F3218" s="21" t="s">
        <v>24</v>
      </c>
      <c r="G3218" s="21" t="s">
        <v>1255</v>
      </c>
      <c r="H3218" s="21" t="s">
        <v>905</v>
      </c>
      <c r="I3218" s="21" t="s">
        <v>60</v>
      </c>
      <c r="J3218" s="23"/>
      <c r="K3218" s="24">
        <v>18</v>
      </c>
      <c r="M3218" s="25" t="str">
        <f>IF(I3218="","",IF(I3218="인문",성적입력!$C$8,성적입력!$C$9))</f>
        <v>A</v>
      </c>
      <c r="N3218" s="26">
        <f>성적입력!$C$15</f>
        <v>3</v>
      </c>
      <c r="P3218" s="27" t="str">
        <f t="shared" si="144"/>
        <v/>
      </c>
      <c r="R3218" s="26" t="str">
        <f t="array" ref="R3218">IFERROR(IF(OR(J3218="",M3218="",F3218=""),"",IF(F3218="학생부종합",INDEX(종합배치표!$C:$Q,MATCH(J3218,종합배치표!$B:$B,0),(MATCH(M3218,{"A","B","C","D","E"},0)-1)*3+1),INDEX(교과배치표!$C:$Q,MATCH(J3218,교과배치표!$B:$B,0),(MATCH(M3218,{"A","B","C","D","E"},0)-1)*3+1))),"")</f>
        <v/>
      </c>
      <c r="S3218" s="26" t="str">
        <f t="array" ref="S3218">IFERROR(IF(OR(J3218="",M3218="",F3218=""),"",IF(F3218="학생부종합",INDEX(종합배치표!$C:$Q,MATCH(J3218,종합배치표!$B:$B,0),(MATCH(M3218,{"A","B","C","D","E"},0)-1)*3+2),INDEX(교과배치표!$C:$Q,MATCH(J3218,교과배치표!$B:$B,0),(MATCH(M3218,{"A","B","C","D","E"},0)-1)*3+2))),"")</f>
        <v/>
      </c>
      <c r="T3218" s="26" t="str">
        <f t="array" ref="T3218">IFERROR(IF(OR(J3218="",M3218="",F3218=""),"",IF(F3218="학생부종합",INDEX(종합배치표!$C:$Q,MATCH(J3218,종합배치표!$B:$B,0),(MATCH(M3218,{"A","B","C","D","E"},0)-1)*3+3),INDEX(교과배치표!$C:$Q,MATCH(J3218,교과배치표!$B:$B,0),(MATCH(M3218,{"A","B","C","D","E"},0)-1)*3+3))),"")</f>
        <v/>
      </c>
    </row>
    <row r="3219" spans="2:20" ht="14.25" customHeight="1">
      <c r="B3219" s="20">
        <v>3761</v>
      </c>
      <c r="C3219" s="21" t="s">
        <v>393</v>
      </c>
      <c r="D3219" s="21" t="s">
        <v>804</v>
      </c>
      <c r="E3219" s="21" t="s">
        <v>1254</v>
      </c>
      <c r="F3219" s="21" t="s">
        <v>68</v>
      </c>
      <c r="G3219" s="21" t="s">
        <v>537</v>
      </c>
      <c r="H3219" s="21" t="s">
        <v>39</v>
      </c>
      <c r="I3219" s="21" t="s">
        <v>27</v>
      </c>
      <c r="J3219" s="23"/>
      <c r="K3219" s="24">
        <v>18</v>
      </c>
      <c r="M3219" s="25" t="str">
        <f>IF(I3219="","",IF(I3219="인문",성적입력!$C$8,성적입력!$C$9))</f>
        <v>A</v>
      </c>
      <c r="N3219" s="26">
        <f>성적입력!$C$15</f>
        <v>3</v>
      </c>
      <c r="P3219" s="27" t="str">
        <f t="shared" si="144"/>
        <v/>
      </c>
      <c r="R3219" s="26" t="str">
        <f t="array" ref="R3219">IFERROR(IF(OR(J3219="",M3219="",F3219=""),"",IF(F3219="학생부종합",INDEX(종합배치표!$C:$Q,MATCH(J3219,종합배치표!$B:$B,0),(MATCH(M3219,{"A","B","C","D","E"},0)-1)*3+1),INDEX(교과배치표!$C:$Q,MATCH(J3219,교과배치표!$B:$B,0),(MATCH(M3219,{"A","B","C","D","E"},0)-1)*3+1))),"")</f>
        <v/>
      </c>
      <c r="S3219" s="26" t="str">
        <f t="array" ref="S3219">IFERROR(IF(OR(J3219="",M3219="",F3219=""),"",IF(F3219="학생부종합",INDEX(종합배치표!$C:$Q,MATCH(J3219,종합배치표!$B:$B,0),(MATCH(M3219,{"A","B","C","D","E"},0)-1)*3+2),INDEX(교과배치표!$C:$Q,MATCH(J3219,교과배치표!$B:$B,0),(MATCH(M3219,{"A","B","C","D","E"},0)-1)*3+2))),"")</f>
        <v/>
      </c>
      <c r="T3219" s="26" t="str">
        <f t="array" ref="T3219">IFERROR(IF(OR(J3219="",M3219="",F3219=""),"",IF(F3219="학생부종합",INDEX(종합배치표!$C:$Q,MATCH(J3219,종합배치표!$B:$B,0),(MATCH(M3219,{"A","B","C","D","E"},0)-1)*3+3),INDEX(교과배치표!$C:$Q,MATCH(J3219,교과배치표!$B:$B,0),(MATCH(M3219,{"A","B","C","D","E"},0)-1)*3+3))),"")</f>
        <v/>
      </c>
    </row>
    <row r="3220" spans="2:20" ht="14.25" customHeight="1">
      <c r="B3220" s="20">
        <v>3762</v>
      </c>
      <c r="C3220" s="21" t="s">
        <v>393</v>
      </c>
      <c r="D3220" s="21" t="s">
        <v>804</v>
      </c>
      <c r="E3220" s="21" t="s">
        <v>1254</v>
      </c>
      <c r="F3220" s="21" t="s">
        <v>24</v>
      </c>
      <c r="G3220" s="21" t="s">
        <v>1255</v>
      </c>
      <c r="H3220" s="21" t="s">
        <v>39</v>
      </c>
      <c r="I3220" s="21" t="s">
        <v>27</v>
      </c>
      <c r="J3220" s="23"/>
      <c r="K3220" s="24">
        <v>11</v>
      </c>
      <c r="M3220" s="25" t="str">
        <f>IF(I3220="","",IF(I3220="인문",성적입력!$C$8,성적입력!$C$9))</f>
        <v>A</v>
      </c>
      <c r="N3220" s="26">
        <f>성적입력!$C$15</f>
        <v>3</v>
      </c>
      <c r="P3220" s="27" t="str">
        <f t="shared" si="144"/>
        <v/>
      </c>
      <c r="R3220" s="26" t="str">
        <f t="array" ref="R3220">IFERROR(IF(OR(J3220="",M3220="",F3220=""),"",IF(F3220="학생부종합",INDEX(종합배치표!$C:$Q,MATCH(J3220,종합배치표!$B:$B,0),(MATCH(M3220,{"A","B","C","D","E"},0)-1)*3+1),INDEX(교과배치표!$C:$Q,MATCH(J3220,교과배치표!$B:$B,0),(MATCH(M3220,{"A","B","C","D","E"},0)-1)*3+1))),"")</f>
        <v/>
      </c>
      <c r="S3220" s="26" t="str">
        <f t="array" ref="S3220">IFERROR(IF(OR(J3220="",M3220="",F3220=""),"",IF(F3220="학생부종합",INDEX(종합배치표!$C:$Q,MATCH(J3220,종합배치표!$B:$B,0),(MATCH(M3220,{"A","B","C","D","E"},0)-1)*3+2),INDEX(교과배치표!$C:$Q,MATCH(J3220,교과배치표!$B:$B,0),(MATCH(M3220,{"A","B","C","D","E"},0)-1)*3+2))),"")</f>
        <v/>
      </c>
      <c r="T3220" s="26" t="str">
        <f t="array" ref="T3220">IFERROR(IF(OR(J3220="",M3220="",F3220=""),"",IF(F3220="학생부종합",INDEX(종합배치표!$C:$Q,MATCH(J3220,종합배치표!$B:$B,0),(MATCH(M3220,{"A","B","C","D","E"},0)-1)*3+3),INDEX(교과배치표!$C:$Q,MATCH(J3220,교과배치표!$B:$B,0),(MATCH(M3220,{"A","B","C","D","E"},0)-1)*3+3))),"")</f>
        <v/>
      </c>
    </row>
    <row r="3221" spans="2:20" ht="14.25" customHeight="1">
      <c r="B3221" s="20">
        <v>3763</v>
      </c>
      <c r="C3221" s="21" t="s">
        <v>393</v>
      </c>
      <c r="D3221" s="21" t="s">
        <v>804</v>
      </c>
      <c r="E3221" s="21" t="s">
        <v>1254</v>
      </c>
      <c r="F3221" s="21" t="s">
        <v>68</v>
      </c>
      <c r="G3221" s="21" t="s">
        <v>537</v>
      </c>
      <c r="H3221" s="21" t="s">
        <v>950</v>
      </c>
      <c r="I3221" s="21" t="s">
        <v>60</v>
      </c>
      <c r="J3221" s="23"/>
      <c r="K3221" s="24">
        <v>10</v>
      </c>
      <c r="M3221" s="25" t="str">
        <f>IF(I3221="","",IF(I3221="인문",성적입력!$C$8,성적입력!$C$9))</f>
        <v>A</v>
      </c>
      <c r="N3221" s="26">
        <f>성적입력!$C$15</f>
        <v>3</v>
      </c>
      <c r="P3221" s="27" t="str">
        <f t="shared" si="144"/>
        <v/>
      </c>
      <c r="R3221" s="26" t="str">
        <f t="array" ref="R3221">IFERROR(IF(OR(J3221="",M3221="",F3221=""),"",IF(F3221="학생부종합",INDEX(종합배치표!$C:$Q,MATCH(J3221,종합배치표!$B:$B,0),(MATCH(M3221,{"A","B","C","D","E"},0)-1)*3+1),INDEX(교과배치표!$C:$Q,MATCH(J3221,교과배치표!$B:$B,0),(MATCH(M3221,{"A","B","C","D","E"},0)-1)*3+1))),"")</f>
        <v/>
      </c>
      <c r="S3221" s="26" t="str">
        <f t="array" ref="S3221">IFERROR(IF(OR(J3221="",M3221="",F3221=""),"",IF(F3221="학생부종합",INDEX(종합배치표!$C:$Q,MATCH(J3221,종합배치표!$B:$B,0),(MATCH(M3221,{"A","B","C","D","E"},0)-1)*3+2),INDEX(교과배치표!$C:$Q,MATCH(J3221,교과배치표!$B:$B,0),(MATCH(M3221,{"A","B","C","D","E"},0)-1)*3+2))),"")</f>
        <v/>
      </c>
      <c r="T3221" s="26" t="str">
        <f t="array" ref="T3221">IFERROR(IF(OR(J3221="",M3221="",F3221=""),"",IF(F3221="학생부종합",INDEX(종합배치표!$C:$Q,MATCH(J3221,종합배치표!$B:$B,0),(MATCH(M3221,{"A","B","C","D","E"},0)-1)*3+3),INDEX(교과배치표!$C:$Q,MATCH(J3221,교과배치표!$B:$B,0),(MATCH(M3221,{"A","B","C","D","E"},0)-1)*3+3))),"")</f>
        <v/>
      </c>
    </row>
    <row r="3222" spans="2:20" ht="14.25" customHeight="1">
      <c r="B3222" s="20">
        <v>3764</v>
      </c>
      <c r="C3222" s="21" t="s">
        <v>393</v>
      </c>
      <c r="D3222" s="21" t="s">
        <v>804</v>
      </c>
      <c r="E3222" s="21" t="s">
        <v>1254</v>
      </c>
      <c r="F3222" s="21" t="s">
        <v>24</v>
      </c>
      <c r="G3222" s="21" t="s">
        <v>1255</v>
      </c>
      <c r="H3222" s="21" t="s">
        <v>950</v>
      </c>
      <c r="I3222" s="21" t="s">
        <v>60</v>
      </c>
      <c r="J3222" s="23"/>
      <c r="K3222" s="24">
        <v>8</v>
      </c>
      <c r="M3222" s="25" t="str">
        <f>IF(I3222="","",IF(I3222="인문",성적입력!$C$8,성적입력!$C$9))</f>
        <v>A</v>
      </c>
      <c r="N3222" s="26">
        <f>성적입력!$C$15</f>
        <v>3</v>
      </c>
      <c r="P3222" s="27" t="str">
        <f t="shared" si="144"/>
        <v/>
      </c>
      <c r="R3222" s="26" t="str">
        <f t="array" ref="R3222">IFERROR(IF(OR(J3222="",M3222="",F3222=""),"",IF(F3222="학생부종합",INDEX(종합배치표!$C:$Q,MATCH(J3222,종합배치표!$B:$B,0),(MATCH(M3222,{"A","B","C","D","E"},0)-1)*3+1),INDEX(교과배치표!$C:$Q,MATCH(J3222,교과배치표!$B:$B,0),(MATCH(M3222,{"A","B","C","D","E"},0)-1)*3+1))),"")</f>
        <v/>
      </c>
      <c r="S3222" s="26" t="str">
        <f t="array" ref="S3222">IFERROR(IF(OR(J3222="",M3222="",F3222=""),"",IF(F3222="학생부종합",INDEX(종합배치표!$C:$Q,MATCH(J3222,종합배치표!$B:$B,0),(MATCH(M3222,{"A","B","C","D","E"},0)-1)*3+2),INDEX(교과배치표!$C:$Q,MATCH(J3222,교과배치표!$B:$B,0),(MATCH(M3222,{"A","B","C","D","E"},0)-1)*3+2))),"")</f>
        <v/>
      </c>
      <c r="T3222" s="26" t="str">
        <f t="array" ref="T3222">IFERROR(IF(OR(J3222="",M3222="",F3222=""),"",IF(F3222="학생부종합",INDEX(종합배치표!$C:$Q,MATCH(J3222,종합배치표!$B:$B,0),(MATCH(M3222,{"A","B","C","D","E"},0)-1)*3+3),INDEX(교과배치표!$C:$Q,MATCH(J3222,교과배치표!$B:$B,0),(MATCH(M3222,{"A","B","C","D","E"},0)-1)*3+3))),"")</f>
        <v/>
      </c>
    </row>
    <row r="3223" spans="2:20" ht="14.25" customHeight="1">
      <c r="B3223" s="20">
        <v>3766</v>
      </c>
      <c r="C3223" s="21" t="s">
        <v>393</v>
      </c>
      <c r="D3223" s="21" t="s">
        <v>804</v>
      </c>
      <c r="E3223" s="21" t="s">
        <v>1254</v>
      </c>
      <c r="F3223" s="21" t="s">
        <v>68</v>
      </c>
      <c r="G3223" s="21" t="s">
        <v>537</v>
      </c>
      <c r="H3223" s="21" t="s">
        <v>659</v>
      </c>
      <c r="I3223" s="21" t="s">
        <v>60</v>
      </c>
      <c r="J3223" s="23"/>
      <c r="K3223" s="24">
        <v>14</v>
      </c>
      <c r="M3223" s="25" t="str">
        <f>IF(I3223="","",IF(I3223="인문",성적입력!$C$8,성적입력!$C$9))</f>
        <v>A</v>
      </c>
      <c r="N3223" s="26">
        <f>성적입력!$C$15</f>
        <v>3</v>
      </c>
      <c r="P3223" s="27" t="str">
        <f t="shared" si="144"/>
        <v/>
      </c>
      <c r="R3223" s="26" t="str">
        <f t="array" ref="R3223">IFERROR(IF(OR(J3223="",M3223="",F3223=""),"",IF(F3223="학생부종합",INDEX(종합배치표!$C:$Q,MATCH(J3223,종합배치표!$B:$B,0),(MATCH(M3223,{"A","B","C","D","E"},0)-1)*3+1),INDEX(교과배치표!$C:$Q,MATCH(J3223,교과배치표!$B:$B,0),(MATCH(M3223,{"A","B","C","D","E"},0)-1)*3+1))),"")</f>
        <v/>
      </c>
      <c r="S3223" s="26" t="str">
        <f t="array" ref="S3223">IFERROR(IF(OR(J3223="",M3223="",F3223=""),"",IF(F3223="학생부종합",INDEX(종합배치표!$C:$Q,MATCH(J3223,종합배치표!$B:$B,0),(MATCH(M3223,{"A","B","C","D","E"},0)-1)*3+2),INDEX(교과배치표!$C:$Q,MATCH(J3223,교과배치표!$B:$B,0),(MATCH(M3223,{"A","B","C","D","E"},0)-1)*3+2))),"")</f>
        <v/>
      </c>
      <c r="T3223" s="26" t="str">
        <f t="array" ref="T3223">IFERROR(IF(OR(J3223="",M3223="",F3223=""),"",IF(F3223="학생부종합",INDEX(종합배치표!$C:$Q,MATCH(J3223,종합배치표!$B:$B,0),(MATCH(M3223,{"A","B","C","D","E"},0)-1)*3+3),INDEX(교과배치표!$C:$Q,MATCH(J3223,교과배치표!$B:$B,0),(MATCH(M3223,{"A","B","C","D","E"},0)-1)*3+3))),"")</f>
        <v/>
      </c>
    </row>
    <row r="3224" spans="2:20" ht="14.25" customHeight="1">
      <c r="B3224" s="20">
        <v>3767</v>
      </c>
      <c r="C3224" s="21" t="s">
        <v>393</v>
      </c>
      <c r="D3224" s="21" t="s">
        <v>804</v>
      </c>
      <c r="E3224" s="21" t="s">
        <v>1254</v>
      </c>
      <c r="F3224" s="21" t="s">
        <v>24</v>
      </c>
      <c r="G3224" s="21" t="s">
        <v>1255</v>
      </c>
      <c r="H3224" s="21" t="s">
        <v>659</v>
      </c>
      <c r="I3224" s="21" t="s">
        <v>60</v>
      </c>
      <c r="J3224" s="23"/>
      <c r="K3224" s="24">
        <v>9</v>
      </c>
      <c r="M3224" s="25" t="str">
        <f>IF(I3224="","",IF(I3224="인문",성적입력!$C$8,성적입력!$C$9))</f>
        <v>A</v>
      </c>
      <c r="N3224" s="26">
        <f>성적입력!$C$15</f>
        <v>3</v>
      </c>
      <c r="P3224" s="27" t="str">
        <f t="shared" si="144"/>
        <v/>
      </c>
      <c r="R3224" s="26" t="str">
        <f t="array" ref="R3224">IFERROR(IF(OR(J3224="",M3224="",F3224=""),"",IF(F3224="학생부종합",INDEX(종합배치표!$C:$Q,MATCH(J3224,종합배치표!$B:$B,0),(MATCH(M3224,{"A","B","C","D","E"},0)-1)*3+1),INDEX(교과배치표!$C:$Q,MATCH(J3224,교과배치표!$B:$B,0),(MATCH(M3224,{"A","B","C","D","E"},0)-1)*3+1))),"")</f>
        <v/>
      </c>
      <c r="S3224" s="26" t="str">
        <f t="array" ref="S3224">IFERROR(IF(OR(J3224="",M3224="",F3224=""),"",IF(F3224="학생부종합",INDEX(종합배치표!$C:$Q,MATCH(J3224,종합배치표!$B:$B,0),(MATCH(M3224,{"A","B","C","D","E"},0)-1)*3+2),INDEX(교과배치표!$C:$Q,MATCH(J3224,교과배치표!$B:$B,0),(MATCH(M3224,{"A","B","C","D","E"},0)-1)*3+2))),"")</f>
        <v/>
      </c>
      <c r="T3224" s="26" t="str">
        <f t="array" ref="T3224">IFERROR(IF(OR(J3224="",M3224="",F3224=""),"",IF(F3224="학생부종합",INDEX(종합배치표!$C:$Q,MATCH(J3224,종합배치표!$B:$B,0),(MATCH(M3224,{"A","B","C","D","E"},0)-1)*3+3),INDEX(교과배치표!$C:$Q,MATCH(J3224,교과배치표!$B:$B,0),(MATCH(M3224,{"A","B","C","D","E"},0)-1)*3+3))),"")</f>
        <v/>
      </c>
    </row>
    <row r="3225" spans="2:20" ht="14.25" customHeight="1">
      <c r="B3225" s="20">
        <v>3768</v>
      </c>
      <c r="C3225" s="21" t="s">
        <v>393</v>
      </c>
      <c r="D3225" s="21" t="s">
        <v>804</v>
      </c>
      <c r="E3225" s="21" t="s">
        <v>1254</v>
      </c>
      <c r="F3225" s="21" t="s">
        <v>68</v>
      </c>
      <c r="G3225" s="21" t="s">
        <v>537</v>
      </c>
      <c r="H3225" s="21" t="s">
        <v>470</v>
      </c>
      <c r="I3225" s="21" t="s">
        <v>27</v>
      </c>
      <c r="J3225" s="23"/>
      <c r="K3225" s="24">
        <v>17</v>
      </c>
      <c r="M3225" s="25" t="str">
        <f>IF(I3225="","",IF(I3225="인문",성적입력!$C$8,성적입력!$C$9))</f>
        <v>A</v>
      </c>
      <c r="N3225" s="26">
        <f>성적입력!$C$15</f>
        <v>3</v>
      </c>
      <c r="P3225" s="27" t="str">
        <f t="shared" si="144"/>
        <v/>
      </c>
      <c r="R3225" s="26" t="str">
        <f t="array" ref="R3225">IFERROR(IF(OR(J3225="",M3225="",F3225=""),"",IF(F3225="학생부종합",INDEX(종합배치표!$C:$Q,MATCH(J3225,종합배치표!$B:$B,0),(MATCH(M3225,{"A","B","C","D","E"},0)-1)*3+1),INDEX(교과배치표!$C:$Q,MATCH(J3225,교과배치표!$B:$B,0),(MATCH(M3225,{"A","B","C","D","E"},0)-1)*3+1))),"")</f>
        <v/>
      </c>
      <c r="S3225" s="26" t="str">
        <f t="array" ref="S3225">IFERROR(IF(OR(J3225="",M3225="",F3225=""),"",IF(F3225="학생부종합",INDEX(종합배치표!$C:$Q,MATCH(J3225,종합배치표!$B:$B,0),(MATCH(M3225,{"A","B","C","D","E"},0)-1)*3+2),INDEX(교과배치표!$C:$Q,MATCH(J3225,교과배치표!$B:$B,0),(MATCH(M3225,{"A","B","C","D","E"},0)-1)*3+2))),"")</f>
        <v/>
      </c>
      <c r="T3225" s="26" t="str">
        <f t="array" ref="T3225">IFERROR(IF(OR(J3225="",M3225="",F3225=""),"",IF(F3225="학생부종합",INDEX(종합배치표!$C:$Q,MATCH(J3225,종합배치표!$B:$B,0),(MATCH(M3225,{"A","B","C","D","E"},0)-1)*3+3),INDEX(교과배치표!$C:$Q,MATCH(J3225,교과배치표!$B:$B,0),(MATCH(M3225,{"A","B","C","D","E"},0)-1)*3+3))),"")</f>
        <v/>
      </c>
    </row>
    <row r="3226" spans="2:20" ht="14.25" customHeight="1">
      <c r="B3226" s="20">
        <v>3769</v>
      </c>
      <c r="C3226" s="21" t="s">
        <v>393</v>
      </c>
      <c r="D3226" s="21" t="s">
        <v>804</v>
      </c>
      <c r="E3226" s="21" t="s">
        <v>1254</v>
      </c>
      <c r="F3226" s="21" t="s">
        <v>24</v>
      </c>
      <c r="G3226" s="21" t="s">
        <v>1255</v>
      </c>
      <c r="H3226" s="21" t="s">
        <v>470</v>
      </c>
      <c r="I3226" s="21" t="s">
        <v>27</v>
      </c>
      <c r="J3226" s="23"/>
      <c r="K3226" s="24">
        <v>11</v>
      </c>
      <c r="M3226" s="25" t="str">
        <f>IF(I3226="","",IF(I3226="인문",성적입력!$C$8,성적입력!$C$9))</f>
        <v>A</v>
      </c>
      <c r="N3226" s="26">
        <f>성적입력!$C$15</f>
        <v>3</v>
      </c>
      <c r="P3226" s="27" t="str">
        <f t="shared" si="144"/>
        <v/>
      </c>
      <c r="R3226" s="26" t="str">
        <f t="array" ref="R3226">IFERROR(IF(OR(J3226="",M3226="",F3226=""),"",IF(F3226="학생부종합",INDEX(종합배치표!$C:$Q,MATCH(J3226,종합배치표!$B:$B,0),(MATCH(M3226,{"A","B","C","D","E"},0)-1)*3+1),INDEX(교과배치표!$C:$Q,MATCH(J3226,교과배치표!$B:$B,0),(MATCH(M3226,{"A","B","C","D","E"},0)-1)*3+1))),"")</f>
        <v/>
      </c>
      <c r="S3226" s="26" t="str">
        <f t="array" ref="S3226">IFERROR(IF(OR(J3226="",M3226="",F3226=""),"",IF(F3226="학생부종합",INDEX(종합배치표!$C:$Q,MATCH(J3226,종합배치표!$B:$B,0),(MATCH(M3226,{"A","B","C","D","E"},0)-1)*3+2),INDEX(교과배치표!$C:$Q,MATCH(J3226,교과배치표!$B:$B,0),(MATCH(M3226,{"A","B","C","D","E"},0)-1)*3+2))),"")</f>
        <v/>
      </c>
      <c r="T3226" s="26" t="str">
        <f t="array" ref="T3226">IFERROR(IF(OR(J3226="",M3226="",F3226=""),"",IF(F3226="학생부종합",INDEX(종합배치표!$C:$Q,MATCH(J3226,종합배치표!$B:$B,0),(MATCH(M3226,{"A","B","C","D","E"},0)-1)*3+3),INDEX(교과배치표!$C:$Q,MATCH(J3226,교과배치표!$B:$B,0),(MATCH(M3226,{"A","B","C","D","E"},0)-1)*3+3))),"")</f>
        <v/>
      </c>
    </row>
    <row r="3227" spans="2:20" ht="14.25" customHeight="1">
      <c r="B3227" s="20">
        <v>3770</v>
      </c>
      <c r="C3227" s="21" t="s">
        <v>393</v>
      </c>
      <c r="D3227" s="21" t="s">
        <v>804</v>
      </c>
      <c r="E3227" s="21" t="s">
        <v>1254</v>
      </c>
      <c r="F3227" s="21" t="s">
        <v>68</v>
      </c>
      <c r="G3227" s="21" t="s">
        <v>537</v>
      </c>
      <c r="H3227" s="21" t="s">
        <v>1271</v>
      </c>
      <c r="I3227" s="21" t="s">
        <v>60</v>
      </c>
      <c r="J3227" s="23"/>
      <c r="K3227" s="24">
        <v>9</v>
      </c>
      <c r="M3227" s="25" t="str">
        <f>IF(I3227="","",IF(I3227="인문",성적입력!$C$8,성적입력!$C$9))</f>
        <v>A</v>
      </c>
      <c r="N3227" s="26">
        <f>성적입력!$C$15</f>
        <v>3</v>
      </c>
      <c r="P3227" s="27" t="str">
        <f t="shared" si="144"/>
        <v/>
      </c>
      <c r="R3227" s="26" t="str">
        <f t="array" ref="R3227">IFERROR(IF(OR(J3227="",M3227="",F3227=""),"",IF(F3227="학생부종합",INDEX(종합배치표!$C:$Q,MATCH(J3227,종합배치표!$B:$B,0),(MATCH(M3227,{"A","B","C","D","E"},0)-1)*3+1),INDEX(교과배치표!$C:$Q,MATCH(J3227,교과배치표!$B:$B,0),(MATCH(M3227,{"A","B","C","D","E"},0)-1)*3+1))),"")</f>
        <v/>
      </c>
      <c r="S3227" s="26" t="str">
        <f t="array" ref="S3227">IFERROR(IF(OR(J3227="",M3227="",F3227=""),"",IF(F3227="학생부종합",INDEX(종합배치표!$C:$Q,MATCH(J3227,종합배치표!$B:$B,0),(MATCH(M3227,{"A","B","C","D","E"},0)-1)*3+2),INDEX(교과배치표!$C:$Q,MATCH(J3227,교과배치표!$B:$B,0),(MATCH(M3227,{"A","B","C","D","E"},0)-1)*3+2))),"")</f>
        <v/>
      </c>
      <c r="T3227" s="26" t="str">
        <f t="array" ref="T3227">IFERROR(IF(OR(J3227="",M3227="",F3227=""),"",IF(F3227="학생부종합",INDEX(종합배치표!$C:$Q,MATCH(J3227,종합배치표!$B:$B,0),(MATCH(M3227,{"A","B","C","D","E"},0)-1)*3+3),INDEX(교과배치표!$C:$Q,MATCH(J3227,교과배치표!$B:$B,0),(MATCH(M3227,{"A","B","C","D","E"},0)-1)*3+3))),"")</f>
        <v/>
      </c>
    </row>
    <row r="3228" spans="2:20" ht="14.25" customHeight="1">
      <c r="B3228" s="20">
        <v>3771</v>
      </c>
      <c r="C3228" s="21" t="s">
        <v>393</v>
      </c>
      <c r="D3228" s="21" t="s">
        <v>804</v>
      </c>
      <c r="E3228" s="21" t="s">
        <v>1254</v>
      </c>
      <c r="F3228" s="21" t="s">
        <v>24</v>
      </c>
      <c r="G3228" s="21" t="s">
        <v>1255</v>
      </c>
      <c r="H3228" s="21" t="s">
        <v>1271</v>
      </c>
      <c r="I3228" s="21" t="s">
        <v>60</v>
      </c>
      <c r="J3228" s="23"/>
      <c r="K3228" s="24">
        <v>7</v>
      </c>
      <c r="M3228" s="25" t="str">
        <f>IF(I3228="","",IF(I3228="인문",성적입력!$C$8,성적입력!$C$9))</f>
        <v>A</v>
      </c>
      <c r="N3228" s="26">
        <f>성적입력!$C$15</f>
        <v>3</v>
      </c>
      <c r="P3228" s="27" t="str">
        <f t="shared" si="144"/>
        <v/>
      </c>
      <c r="R3228" s="26" t="str">
        <f t="array" ref="R3228">IFERROR(IF(OR(J3228="",M3228="",F3228=""),"",IF(F3228="학생부종합",INDEX(종합배치표!$C:$Q,MATCH(J3228,종합배치표!$B:$B,0),(MATCH(M3228,{"A","B","C","D","E"},0)-1)*3+1),INDEX(교과배치표!$C:$Q,MATCH(J3228,교과배치표!$B:$B,0),(MATCH(M3228,{"A","B","C","D","E"},0)-1)*3+1))),"")</f>
        <v/>
      </c>
      <c r="S3228" s="26" t="str">
        <f t="array" ref="S3228">IFERROR(IF(OR(J3228="",M3228="",F3228=""),"",IF(F3228="학생부종합",INDEX(종합배치표!$C:$Q,MATCH(J3228,종합배치표!$B:$B,0),(MATCH(M3228,{"A","B","C","D","E"},0)-1)*3+2),INDEX(교과배치표!$C:$Q,MATCH(J3228,교과배치표!$B:$B,0),(MATCH(M3228,{"A","B","C","D","E"},0)-1)*3+2))),"")</f>
        <v/>
      </c>
      <c r="T3228" s="26" t="str">
        <f t="array" ref="T3228">IFERROR(IF(OR(J3228="",M3228="",F3228=""),"",IF(F3228="학생부종합",INDEX(종합배치표!$C:$Q,MATCH(J3228,종합배치표!$B:$B,0),(MATCH(M3228,{"A","B","C","D","E"},0)-1)*3+3),INDEX(교과배치표!$C:$Q,MATCH(J3228,교과배치표!$B:$B,0),(MATCH(M3228,{"A","B","C","D","E"},0)-1)*3+3))),"")</f>
        <v/>
      </c>
    </row>
    <row r="3229" spans="2:20" ht="14.25" customHeight="1">
      <c r="B3229" s="20">
        <v>3772</v>
      </c>
      <c r="C3229" s="21" t="s">
        <v>393</v>
      </c>
      <c r="D3229" s="21" t="s">
        <v>804</v>
      </c>
      <c r="E3229" s="21" t="s">
        <v>1254</v>
      </c>
      <c r="F3229" s="21" t="s">
        <v>68</v>
      </c>
      <c r="G3229" s="21" t="s">
        <v>537</v>
      </c>
      <c r="H3229" s="21" t="s">
        <v>56</v>
      </c>
      <c r="I3229" s="21" t="s">
        <v>27</v>
      </c>
      <c r="J3229" s="23"/>
      <c r="K3229" s="24">
        <v>10</v>
      </c>
      <c r="M3229" s="25" t="str">
        <f>IF(I3229="","",IF(I3229="인문",성적입력!$C$8,성적입력!$C$9))</f>
        <v>A</v>
      </c>
      <c r="N3229" s="26">
        <f>성적입력!$C$15</f>
        <v>3</v>
      </c>
      <c r="P3229" s="27" t="str">
        <f t="shared" si="144"/>
        <v/>
      </c>
      <c r="R3229" s="26" t="str">
        <f t="array" ref="R3229">IFERROR(IF(OR(J3229="",M3229="",F3229=""),"",IF(F3229="학생부종합",INDEX(종합배치표!$C:$Q,MATCH(J3229,종합배치표!$B:$B,0),(MATCH(M3229,{"A","B","C","D","E"},0)-1)*3+1),INDEX(교과배치표!$C:$Q,MATCH(J3229,교과배치표!$B:$B,0),(MATCH(M3229,{"A","B","C","D","E"},0)-1)*3+1))),"")</f>
        <v/>
      </c>
      <c r="S3229" s="26" t="str">
        <f t="array" ref="S3229">IFERROR(IF(OR(J3229="",M3229="",F3229=""),"",IF(F3229="학생부종합",INDEX(종합배치표!$C:$Q,MATCH(J3229,종합배치표!$B:$B,0),(MATCH(M3229,{"A","B","C","D","E"},0)-1)*3+2),INDEX(교과배치표!$C:$Q,MATCH(J3229,교과배치표!$B:$B,0),(MATCH(M3229,{"A","B","C","D","E"},0)-1)*3+2))),"")</f>
        <v/>
      </c>
      <c r="T3229" s="26" t="str">
        <f t="array" ref="T3229">IFERROR(IF(OR(J3229="",M3229="",F3229=""),"",IF(F3229="학생부종합",INDEX(종합배치표!$C:$Q,MATCH(J3229,종합배치표!$B:$B,0),(MATCH(M3229,{"A","B","C","D","E"},0)-1)*3+3),INDEX(교과배치표!$C:$Q,MATCH(J3229,교과배치표!$B:$B,0),(MATCH(M3229,{"A","B","C","D","E"},0)-1)*3+3))),"")</f>
        <v/>
      </c>
    </row>
    <row r="3230" spans="2:20" ht="14.25" customHeight="1">
      <c r="B3230" s="20">
        <v>3773</v>
      </c>
      <c r="C3230" s="21" t="s">
        <v>393</v>
      </c>
      <c r="D3230" s="21" t="s">
        <v>804</v>
      </c>
      <c r="E3230" s="21" t="s">
        <v>1254</v>
      </c>
      <c r="F3230" s="21" t="s">
        <v>24</v>
      </c>
      <c r="G3230" s="21" t="s">
        <v>1255</v>
      </c>
      <c r="H3230" s="21" t="s">
        <v>56</v>
      </c>
      <c r="I3230" s="21" t="s">
        <v>27</v>
      </c>
      <c r="J3230" s="23"/>
      <c r="K3230" s="24">
        <v>9</v>
      </c>
      <c r="M3230" s="25" t="str">
        <f>IF(I3230="","",IF(I3230="인문",성적입력!$C$8,성적입력!$C$9))</f>
        <v>A</v>
      </c>
      <c r="N3230" s="26">
        <f>성적입력!$C$15</f>
        <v>3</v>
      </c>
      <c r="P3230" s="27" t="str">
        <f t="shared" si="144"/>
        <v/>
      </c>
      <c r="R3230" s="26" t="str">
        <f t="array" ref="R3230">IFERROR(IF(OR(J3230="",M3230="",F3230=""),"",IF(F3230="학생부종합",INDEX(종합배치표!$C:$Q,MATCH(J3230,종합배치표!$B:$B,0),(MATCH(M3230,{"A","B","C","D","E"},0)-1)*3+1),INDEX(교과배치표!$C:$Q,MATCH(J3230,교과배치표!$B:$B,0),(MATCH(M3230,{"A","B","C","D","E"},0)-1)*3+1))),"")</f>
        <v/>
      </c>
      <c r="S3230" s="26" t="str">
        <f t="array" ref="S3230">IFERROR(IF(OR(J3230="",M3230="",F3230=""),"",IF(F3230="학생부종합",INDEX(종합배치표!$C:$Q,MATCH(J3230,종합배치표!$B:$B,0),(MATCH(M3230,{"A","B","C","D","E"},0)-1)*3+2),INDEX(교과배치표!$C:$Q,MATCH(J3230,교과배치표!$B:$B,0),(MATCH(M3230,{"A","B","C","D","E"},0)-1)*3+2))),"")</f>
        <v/>
      </c>
      <c r="T3230" s="26" t="str">
        <f t="array" ref="T3230">IFERROR(IF(OR(J3230="",M3230="",F3230=""),"",IF(F3230="학생부종합",INDEX(종합배치표!$C:$Q,MATCH(J3230,종합배치표!$B:$B,0),(MATCH(M3230,{"A","B","C","D","E"},0)-1)*3+3),INDEX(교과배치표!$C:$Q,MATCH(J3230,교과배치표!$B:$B,0),(MATCH(M3230,{"A","B","C","D","E"},0)-1)*3+3))),"")</f>
        <v/>
      </c>
    </row>
    <row r="3231" spans="2:20" ht="14.25" customHeight="1">
      <c r="B3231" s="20">
        <v>3774</v>
      </c>
      <c r="C3231" s="21" t="s">
        <v>393</v>
      </c>
      <c r="D3231" s="21" t="s">
        <v>804</v>
      </c>
      <c r="E3231" s="21" t="s">
        <v>1254</v>
      </c>
      <c r="F3231" s="21" t="s">
        <v>68</v>
      </c>
      <c r="G3231" s="21" t="s">
        <v>537</v>
      </c>
      <c r="H3231" s="21" t="s">
        <v>909</v>
      </c>
      <c r="I3231" s="21" t="s">
        <v>60</v>
      </c>
      <c r="J3231" s="23"/>
      <c r="K3231" s="24">
        <v>34</v>
      </c>
      <c r="M3231" s="25" t="str">
        <f>IF(I3231="","",IF(I3231="인문",성적입력!$C$8,성적입력!$C$9))</f>
        <v>A</v>
      </c>
      <c r="N3231" s="26">
        <f>성적입력!$C$15</f>
        <v>3</v>
      </c>
      <c r="P3231" s="27" t="str">
        <f t="shared" si="144"/>
        <v/>
      </c>
      <c r="R3231" s="26" t="str">
        <f t="array" ref="R3231">IFERROR(IF(OR(J3231="",M3231="",F3231=""),"",IF(F3231="학생부종합",INDEX(종합배치표!$C:$Q,MATCH(J3231,종합배치표!$B:$B,0),(MATCH(M3231,{"A","B","C","D","E"},0)-1)*3+1),INDEX(교과배치표!$C:$Q,MATCH(J3231,교과배치표!$B:$B,0),(MATCH(M3231,{"A","B","C","D","E"},0)-1)*3+1))),"")</f>
        <v/>
      </c>
      <c r="S3231" s="26" t="str">
        <f t="array" ref="S3231">IFERROR(IF(OR(J3231="",M3231="",F3231=""),"",IF(F3231="학생부종합",INDEX(종합배치표!$C:$Q,MATCH(J3231,종합배치표!$B:$B,0),(MATCH(M3231,{"A","B","C","D","E"},0)-1)*3+2),INDEX(교과배치표!$C:$Q,MATCH(J3231,교과배치표!$B:$B,0),(MATCH(M3231,{"A","B","C","D","E"},0)-1)*3+2))),"")</f>
        <v/>
      </c>
      <c r="T3231" s="26" t="str">
        <f t="array" ref="T3231">IFERROR(IF(OR(J3231="",M3231="",F3231=""),"",IF(F3231="학생부종합",INDEX(종합배치표!$C:$Q,MATCH(J3231,종합배치표!$B:$B,0),(MATCH(M3231,{"A","B","C","D","E"},0)-1)*3+3),INDEX(교과배치표!$C:$Q,MATCH(J3231,교과배치표!$B:$B,0),(MATCH(M3231,{"A","B","C","D","E"},0)-1)*3+3))),"")</f>
        <v/>
      </c>
    </row>
    <row r="3232" spans="2:20" ht="14.25" customHeight="1">
      <c r="B3232" s="20">
        <v>3775</v>
      </c>
      <c r="C3232" s="21" t="s">
        <v>393</v>
      </c>
      <c r="D3232" s="21" t="s">
        <v>804</v>
      </c>
      <c r="E3232" s="21" t="s">
        <v>1254</v>
      </c>
      <c r="F3232" s="21" t="s">
        <v>24</v>
      </c>
      <c r="G3232" s="21" t="s">
        <v>1255</v>
      </c>
      <c r="H3232" s="21" t="s">
        <v>909</v>
      </c>
      <c r="I3232" s="21" t="s">
        <v>60</v>
      </c>
      <c r="J3232" s="23"/>
      <c r="K3232" s="24">
        <v>26</v>
      </c>
      <c r="M3232" s="25" t="str">
        <f>IF(I3232="","",IF(I3232="인문",성적입력!$C$8,성적입력!$C$9))</f>
        <v>A</v>
      </c>
      <c r="N3232" s="26">
        <f>성적입력!$C$15</f>
        <v>3</v>
      </c>
      <c r="P3232" s="27" t="str">
        <f t="shared" si="144"/>
        <v/>
      </c>
      <c r="R3232" s="26" t="str">
        <f t="array" ref="R3232">IFERROR(IF(OR(J3232="",M3232="",F3232=""),"",IF(F3232="학생부종합",INDEX(종합배치표!$C:$Q,MATCH(J3232,종합배치표!$B:$B,0),(MATCH(M3232,{"A","B","C","D","E"},0)-1)*3+1),INDEX(교과배치표!$C:$Q,MATCH(J3232,교과배치표!$B:$B,0),(MATCH(M3232,{"A","B","C","D","E"},0)-1)*3+1))),"")</f>
        <v/>
      </c>
      <c r="S3232" s="26" t="str">
        <f t="array" ref="S3232">IFERROR(IF(OR(J3232="",M3232="",F3232=""),"",IF(F3232="학생부종합",INDEX(종합배치표!$C:$Q,MATCH(J3232,종합배치표!$B:$B,0),(MATCH(M3232,{"A","B","C","D","E"},0)-1)*3+2),INDEX(교과배치표!$C:$Q,MATCH(J3232,교과배치표!$B:$B,0),(MATCH(M3232,{"A","B","C","D","E"},0)-1)*3+2))),"")</f>
        <v/>
      </c>
      <c r="T3232" s="26" t="str">
        <f t="array" ref="T3232">IFERROR(IF(OR(J3232="",M3232="",F3232=""),"",IF(F3232="학생부종합",INDEX(종합배치표!$C:$Q,MATCH(J3232,종합배치표!$B:$B,0),(MATCH(M3232,{"A","B","C","D","E"},0)-1)*3+3),INDEX(교과배치표!$C:$Q,MATCH(J3232,교과배치표!$B:$B,0),(MATCH(M3232,{"A","B","C","D","E"},0)-1)*3+3))),"")</f>
        <v/>
      </c>
    </row>
    <row r="3233" spans="2:20" ht="14.25" customHeight="1">
      <c r="B3233" s="20">
        <v>3777</v>
      </c>
      <c r="C3233" s="21" t="s">
        <v>393</v>
      </c>
      <c r="D3233" s="21" t="s">
        <v>804</v>
      </c>
      <c r="E3233" s="21" t="s">
        <v>1254</v>
      </c>
      <c r="F3233" s="21" t="s">
        <v>68</v>
      </c>
      <c r="G3233" s="21" t="s">
        <v>537</v>
      </c>
      <c r="H3233" s="21" t="s">
        <v>33</v>
      </c>
      <c r="I3233" s="21" t="s">
        <v>60</v>
      </c>
      <c r="J3233" s="23"/>
      <c r="K3233" s="24">
        <v>18</v>
      </c>
      <c r="M3233" s="25" t="str">
        <f>IF(I3233="","",IF(I3233="인문",성적입력!$C$8,성적입력!$C$9))</f>
        <v>A</v>
      </c>
      <c r="N3233" s="26">
        <f>성적입력!$C$15</f>
        <v>3</v>
      </c>
      <c r="P3233" s="27" t="str">
        <f t="shared" si="144"/>
        <v/>
      </c>
      <c r="R3233" s="26" t="str">
        <f t="array" ref="R3233">IFERROR(IF(OR(J3233="",M3233="",F3233=""),"",IF(F3233="학생부종합",INDEX(종합배치표!$C:$Q,MATCH(J3233,종합배치표!$B:$B,0),(MATCH(M3233,{"A","B","C","D","E"},0)-1)*3+1),INDEX(교과배치표!$C:$Q,MATCH(J3233,교과배치표!$B:$B,0),(MATCH(M3233,{"A","B","C","D","E"},0)-1)*3+1))),"")</f>
        <v/>
      </c>
      <c r="S3233" s="26" t="str">
        <f t="array" ref="S3233">IFERROR(IF(OR(J3233="",M3233="",F3233=""),"",IF(F3233="학생부종합",INDEX(종합배치표!$C:$Q,MATCH(J3233,종합배치표!$B:$B,0),(MATCH(M3233,{"A","B","C","D","E"},0)-1)*3+2),INDEX(교과배치표!$C:$Q,MATCH(J3233,교과배치표!$B:$B,0),(MATCH(M3233,{"A","B","C","D","E"},0)-1)*3+2))),"")</f>
        <v/>
      </c>
      <c r="T3233" s="26" t="str">
        <f t="array" ref="T3233">IFERROR(IF(OR(J3233="",M3233="",F3233=""),"",IF(F3233="학생부종합",INDEX(종합배치표!$C:$Q,MATCH(J3233,종합배치표!$B:$B,0),(MATCH(M3233,{"A","B","C","D","E"},0)-1)*3+3),INDEX(교과배치표!$C:$Q,MATCH(J3233,교과배치표!$B:$B,0),(MATCH(M3233,{"A","B","C","D","E"},0)-1)*3+3))),"")</f>
        <v/>
      </c>
    </row>
    <row r="3234" spans="2:20" ht="14.25" customHeight="1">
      <c r="B3234" s="20">
        <v>3778</v>
      </c>
      <c r="C3234" s="21" t="s">
        <v>393</v>
      </c>
      <c r="D3234" s="21" t="s">
        <v>804</v>
      </c>
      <c r="E3234" s="21" t="s">
        <v>1254</v>
      </c>
      <c r="F3234" s="21" t="s">
        <v>24</v>
      </c>
      <c r="G3234" s="21" t="s">
        <v>1255</v>
      </c>
      <c r="H3234" s="21" t="s">
        <v>33</v>
      </c>
      <c r="I3234" s="21" t="s">
        <v>60</v>
      </c>
      <c r="J3234" s="23"/>
      <c r="K3234" s="24">
        <v>10</v>
      </c>
      <c r="M3234" s="25" t="str">
        <f>IF(I3234="","",IF(I3234="인문",성적입력!$C$8,성적입력!$C$9))</f>
        <v>A</v>
      </c>
      <c r="N3234" s="26">
        <f>성적입력!$C$15</f>
        <v>3</v>
      </c>
      <c r="P3234" s="27" t="str">
        <f t="shared" si="144"/>
        <v/>
      </c>
      <c r="R3234" s="26" t="str">
        <f t="array" ref="R3234">IFERROR(IF(OR(J3234="",M3234="",F3234=""),"",IF(F3234="학생부종합",INDEX(종합배치표!$C:$Q,MATCH(J3234,종합배치표!$B:$B,0),(MATCH(M3234,{"A","B","C","D","E"},0)-1)*3+1),INDEX(교과배치표!$C:$Q,MATCH(J3234,교과배치표!$B:$B,0),(MATCH(M3234,{"A","B","C","D","E"},0)-1)*3+1))),"")</f>
        <v/>
      </c>
      <c r="S3234" s="26" t="str">
        <f t="array" ref="S3234">IFERROR(IF(OR(J3234="",M3234="",F3234=""),"",IF(F3234="학생부종합",INDEX(종합배치표!$C:$Q,MATCH(J3234,종합배치표!$B:$B,0),(MATCH(M3234,{"A","B","C","D","E"},0)-1)*3+2),INDEX(교과배치표!$C:$Q,MATCH(J3234,교과배치표!$B:$B,0),(MATCH(M3234,{"A","B","C","D","E"},0)-1)*3+2))),"")</f>
        <v/>
      </c>
      <c r="T3234" s="26" t="str">
        <f t="array" ref="T3234">IFERROR(IF(OR(J3234="",M3234="",F3234=""),"",IF(F3234="학생부종합",INDEX(종합배치표!$C:$Q,MATCH(J3234,종합배치표!$B:$B,0),(MATCH(M3234,{"A","B","C","D","E"},0)-1)*3+3),INDEX(교과배치표!$C:$Q,MATCH(J3234,교과배치표!$B:$B,0),(MATCH(M3234,{"A","B","C","D","E"},0)-1)*3+3))),"")</f>
        <v/>
      </c>
    </row>
    <row r="3235" spans="2:20" ht="14.25" customHeight="1">
      <c r="B3235" s="20">
        <v>3779</v>
      </c>
      <c r="C3235" s="21" t="s">
        <v>393</v>
      </c>
      <c r="D3235" s="21" t="s">
        <v>804</v>
      </c>
      <c r="E3235" s="21" t="s">
        <v>1254</v>
      </c>
      <c r="F3235" s="21" t="s">
        <v>68</v>
      </c>
      <c r="G3235" s="21" t="s">
        <v>537</v>
      </c>
      <c r="H3235" s="21" t="s">
        <v>1272</v>
      </c>
      <c r="I3235" s="21" t="s">
        <v>514</v>
      </c>
      <c r="J3235" s="23"/>
      <c r="K3235" s="24">
        <v>9</v>
      </c>
      <c r="M3235" s="25" t="str">
        <f>IF(I3235="","",IF(I3235="인문",성적입력!$C$8,성적입력!$C$9))</f>
        <v>A</v>
      </c>
      <c r="N3235" s="26">
        <f>성적입력!$C$15</f>
        <v>3</v>
      </c>
      <c r="P3235" s="27" t="str">
        <f t="shared" si="144"/>
        <v/>
      </c>
      <c r="R3235" s="26" t="str">
        <f t="array" ref="R3235">IFERROR(IF(OR(J3235="",M3235="",F3235=""),"",IF(F3235="학생부종합",INDEX(종합배치표!$C:$Q,MATCH(J3235,종합배치표!$B:$B,0),(MATCH(M3235,{"A","B","C","D","E"},0)-1)*3+1),INDEX(교과배치표!$C:$Q,MATCH(J3235,교과배치표!$B:$B,0),(MATCH(M3235,{"A","B","C","D","E"},0)-1)*3+1))),"")</f>
        <v/>
      </c>
      <c r="S3235" s="26" t="str">
        <f t="array" ref="S3235">IFERROR(IF(OR(J3235="",M3235="",F3235=""),"",IF(F3235="학생부종합",INDEX(종합배치표!$C:$Q,MATCH(J3235,종합배치표!$B:$B,0),(MATCH(M3235,{"A","B","C","D","E"},0)-1)*3+2),INDEX(교과배치표!$C:$Q,MATCH(J3235,교과배치표!$B:$B,0),(MATCH(M3235,{"A","B","C","D","E"},0)-1)*3+2))),"")</f>
        <v/>
      </c>
      <c r="T3235" s="26" t="str">
        <f t="array" ref="T3235">IFERROR(IF(OR(J3235="",M3235="",F3235=""),"",IF(F3235="학생부종합",INDEX(종합배치표!$C:$Q,MATCH(J3235,종합배치표!$B:$B,0),(MATCH(M3235,{"A","B","C","D","E"},0)-1)*3+3),INDEX(교과배치표!$C:$Q,MATCH(J3235,교과배치표!$B:$B,0),(MATCH(M3235,{"A","B","C","D","E"},0)-1)*3+3))),"")</f>
        <v/>
      </c>
    </row>
    <row r="3236" spans="2:20" ht="14.25" customHeight="1">
      <c r="B3236" s="20">
        <v>3780</v>
      </c>
      <c r="C3236" s="21" t="s">
        <v>393</v>
      </c>
      <c r="D3236" s="21" t="s">
        <v>804</v>
      </c>
      <c r="E3236" s="21" t="s">
        <v>1254</v>
      </c>
      <c r="F3236" s="21" t="s">
        <v>68</v>
      </c>
      <c r="G3236" s="21" t="s">
        <v>537</v>
      </c>
      <c r="H3236" s="21" t="s">
        <v>1273</v>
      </c>
      <c r="I3236" s="21" t="s">
        <v>60</v>
      </c>
      <c r="J3236" s="23"/>
      <c r="K3236" s="24">
        <v>13</v>
      </c>
      <c r="M3236" s="25" t="str">
        <f>IF(I3236="","",IF(I3236="인문",성적입력!$C$8,성적입력!$C$9))</f>
        <v>A</v>
      </c>
      <c r="N3236" s="26">
        <f>성적입력!$C$15</f>
        <v>3</v>
      </c>
      <c r="P3236" s="27" t="str">
        <f t="shared" si="144"/>
        <v/>
      </c>
      <c r="R3236" s="26" t="str">
        <f t="array" ref="R3236">IFERROR(IF(OR(J3236="",M3236="",F3236=""),"",IF(F3236="학생부종합",INDEX(종합배치표!$C:$Q,MATCH(J3236,종합배치표!$B:$B,0),(MATCH(M3236,{"A","B","C","D","E"},0)-1)*3+1),INDEX(교과배치표!$C:$Q,MATCH(J3236,교과배치표!$B:$B,0),(MATCH(M3236,{"A","B","C","D","E"},0)-1)*3+1))),"")</f>
        <v/>
      </c>
      <c r="S3236" s="26" t="str">
        <f t="array" ref="S3236">IFERROR(IF(OR(J3236="",M3236="",F3236=""),"",IF(F3236="학생부종합",INDEX(종합배치표!$C:$Q,MATCH(J3236,종합배치표!$B:$B,0),(MATCH(M3236,{"A","B","C","D","E"},0)-1)*3+2),INDEX(교과배치표!$C:$Q,MATCH(J3236,교과배치표!$B:$B,0),(MATCH(M3236,{"A","B","C","D","E"},0)-1)*3+2))),"")</f>
        <v/>
      </c>
      <c r="T3236" s="26" t="str">
        <f t="array" ref="T3236">IFERROR(IF(OR(J3236="",M3236="",F3236=""),"",IF(F3236="학생부종합",INDEX(종합배치표!$C:$Q,MATCH(J3236,종합배치표!$B:$B,0),(MATCH(M3236,{"A","B","C","D","E"},0)-1)*3+3),INDEX(교과배치표!$C:$Q,MATCH(J3236,교과배치표!$B:$B,0),(MATCH(M3236,{"A","B","C","D","E"},0)-1)*3+3))),"")</f>
        <v/>
      </c>
    </row>
    <row r="3237" spans="2:20" ht="14.25" customHeight="1">
      <c r="B3237" s="20">
        <v>3781</v>
      </c>
      <c r="C3237" s="21" t="s">
        <v>393</v>
      </c>
      <c r="D3237" s="21" t="s">
        <v>804</v>
      </c>
      <c r="E3237" s="21" t="s">
        <v>1254</v>
      </c>
      <c r="F3237" s="21" t="s">
        <v>24</v>
      </c>
      <c r="G3237" s="21" t="s">
        <v>1255</v>
      </c>
      <c r="H3237" s="21" t="s">
        <v>1273</v>
      </c>
      <c r="I3237" s="21" t="s">
        <v>60</v>
      </c>
      <c r="J3237" s="23"/>
      <c r="K3237" s="24">
        <v>10</v>
      </c>
      <c r="M3237" s="25" t="str">
        <f>IF(I3237="","",IF(I3237="인문",성적입력!$C$8,성적입력!$C$9))</f>
        <v>A</v>
      </c>
      <c r="N3237" s="26">
        <f>성적입력!$C$15</f>
        <v>3</v>
      </c>
      <c r="P3237" s="27" t="str">
        <f t="shared" si="144"/>
        <v/>
      </c>
      <c r="R3237" s="26" t="str">
        <f t="array" ref="R3237">IFERROR(IF(OR(J3237="",M3237="",F3237=""),"",IF(F3237="학생부종합",INDEX(종합배치표!$C:$Q,MATCH(J3237,종합배치표!$B:$B,0),(MATCH(M3237,{"A","B","C","D","E"},0)-1)*3+1),INDEX(교과배치표!$C:$Q,MATCH(J3237,교과배치표!$B:$B,0),(MATCH(M3237,{"A","B","C","D","E"},0)-1)*3+1))),"")</f>
        <v/>
      </c>
      <c r="S3237" s="26" t="str">
        <f t="array" ref="S3237">IFERROR(IF(OR(J3237="",M3237="",F3237=""),"",IF(F3237="학생부종합",INDEX(종합배치표!$C:$Q,MATCH(J3237,종합배치표!$B:$B,0),(MATCH(M3237,{"A","B","C","D","E"},0)-1)*3+2),INDEX(교과배치표!$C:$Q,MATCH(J3237,교과배치표!$B:$B,0),(MATCH(M3237,{"A","B","C","D","E"},0)-1)*3+2))),"")</f>
        <v/>
      </c>
      <c r="T3237" s="26" t="str">
        <f t="array" ref="T3237">IFERROR(IF(OR(J3237="",M3237="",F3237=""),"",IF(F3237="학생부종합",INDEX(종합배치표!$C:$Q,MATCH(J3237,종합배치표!$B:$B,0),(MATCH(M3237,{"A","B","C","D","E"},0)-1)*3+3),INDEX(교과배치표!$C:$Q,MATCH(J3237,교과배치표!$B:$B,0),(MATCH(M3237,{"A","B","C","D","E"},0)-1)*3+3))),"")</f>
        <v/>
      </c>
    </row>
    <row r="3238" spans="2:20" ht="14.25" customHeight="1">
      <c r="B3238" s="20">
        <v>3783</v>
      </c>
      <c r="C3238" s="21" t="s">
        <v>393</v>
      </c>
      <c r="D3238" s="21" t="s">
        <v>804</v>
      </c>
      <c r="E3238" s="21" t="s">
        <v>1254</v>
      </c>
      <c r="F3238" s="21" t="s">
        <v>68</v>
      </c>
      <c r="G3238" s="21" t="s">
        <v>537</v>
      </c>
      <c r="H3238" s="21" t="s">
        <v>1274</v>
      </c>
      <c r="I3238" s="21" t="s">
        <v>27</v>
      </c>
      <c r="J3238" s="23"/>
      <c r="K3238" s="24">
        <v>11</v>
      </c>
      <c r="M3238" s="25" t="str">
        <f>IF(I3238="","",IF(I3238="인문",성적입력!$C$8,성적입력!$C$9))</f>
        <v>A</v>
      </c>
      <c r="N3238" s="26">
        <f>성적입력!$C$15</f>
        <v>3</v>
      </c>
      <c r="P3238" s="27" t="str">
        <f t="shared" si="144"/>
        <v/>
      </c>
      <c r="R3238" s="26" t="str">
        <f t="array" ref="R3238">IFERROR(IF(OR(J3238="",M3238="",F3238=""),"",IF(F3238="학생부종합",INDEX(종합배치표!$C:$Q,MATCH(J3238,종합배치표!$B:$B,0),(MATCH(M3238,{"A","B","C","D","E"},0)-1)*3+1),INDEX(교과배치표!$C:$Q,MATCH(J3238,교과배치표!$B:$B,0),(MATCH(M3238,{"A","B","C","D","E"},0)-1)*3+1))),"")</f>
        <v/>
      </c>
      <c r="S3238" s="26" t="str">
        <f t="array" ref="S3238">IFERROR(IF(OR(J3238="",M3238="",F3238=""),"",IF(F3238="학생부종합",INDEX(종합배치표!$C:$Q,MATCH(J3238,종합배치표!$B:$B,0),(MATCH(M3238,{"A","B","C","D","E"},0)-1)*3+2),INDEX(교과배치표!$C:$Q,MATCH(J3238,교과배치표!$B:$B,0),(MATCH(M3238,{"A","B","C","D","E"},0)-1)*3+2))),"")</f>
        <v/>
      </c>
      <c r="T3238" s="26" t="str">
        <f t="array" ref="T3238">IFERROR(IF(OR(J3238="",M3238="",F3238=""),"",IF(F3238="학생부종합",INDEX(종합배치표!$C:$Q,MATCH(J3238,종합배치표!$B:$B,0),(MATCH(M3238,{"A","B","C","D","E"},0)-1)*3+3),INDEX(교과배치표!$C:$Q,MATCH(J3238,교과배치표!$B:$B,0),(MATCH(M3238,{"A","B","C","D","E"},0)-1)*3+3))),"")</f>
        <v/>
      </c>
    </row>
    <row r="3239" spans="2:20" ht="14.25" customHeight="1">
      <c r="B3239" s="20">
        <v>3784</v>
      </c>
      <c r="C3239" s="21" t="s">
        <v>393</v>
      </c>
      <c r="D3239" s="21" t="s">
        <v>804</v>
      </c>
      <c r="E3239" s="21" t="s">
        <v>1254</v>
      </c>
      <c r="F3239" s="21" t="s">
        <v>24</v>
      </c>
      <c r="G3239" s="21" t="s">
        <v>1255</v>
      </c>
      <c r="H3239" s="21" t="s">
        <v>1274</v>
      </c>
      <c r="I3239" s="21" t="s">
        <v>27</v>
      </c>
      <c r="J3239" s="23"/>
      <c r="K3239" s="24">
        <v>6</v>
      </c>
      <c r="M3239" s="25" t="str">
        <f>IF(I3239="","",IF(I3239="인문",성적입력!$C$8,성적입력!$C$9))</f>
        <v>A</v>
      </c>
      <c r="N3239" s="26">
        <f>성적입력!$C$15</f>
        <v>3</v>
      </c>
      <c r="P3239" s="27" t="str">
        <f t="shared" si="144"/>
        <v/>
      </c>
      <c r="R3239" s="26" t="str">
        <f t="array" ref="R3239">IFERROR(IF(OR(J3239="",M3239="",F3239=""),"",IF(F3239="학생부종합",INDEX(종합배치표!$C:$Q,MATCH(J3239,종합배치표!$B:$B,0),(MATCH(M3239,{"A","B","C","D","E"},0)-1)*3+1),INDEX(교과배치표!$C:$Q,MATCH(J3239,교과배치표!$B:$B,0),(MATCH(M3239,{"A","B","C","D","E"},0)-1)*3+1))),"")</f>
        <v/>
      </c>
      <c r="S3239" s="26" t="str">
        <f t="array" ref="S3239">IFERROR(IF(OR(J3239="",M3239="",F3239=""),"",IF(F3239="학생부종합",INDEX(종합배치표!$C:$Q,MATCH(J3239,종합배치표!$B:$B,0),(MATCH(M3239,{"A","B","C","D","E"},0)-1)*3+2),INDEX(교과배치표!$C:$Q,MATCH(J3239,교과배치표!$B:$B,0),(MATCH(M3239,{"A","B","C","D","E"},0)-1)*3+2))),"")</f>
        <v/>
      </c>
      <c r="T3239" s="26" t="str">
        <f t="array" ref="T3239">IFERROR(IF(OR(J3239="",M3239="",F3239=""),"",IF(F3239="학생부종합",INDEX(종합배치표!$C:$Q,MATCH(J3239,종합배치표!$B:$B,0),(MATCH(M3239,{"A","B","C","D","E"},0)-1)*3+3),INDEX(교과배치표!$C:$Q,MATCH(J3239,교과배치표!$B:$B,0),(MATCH(M3239,{"A","B","C","D","E"},0)-1)*3+3))),"")</f>
        <v/>
      </c>
    </row>
    <row r="3240" spans="2:20" ht="14.25" customHeight="1">
      <c r="B3240" s="20">
        <v>3785</v>
      </c>
      <c r="C3240" s="21" t="s">
        <v>393</v>
      </c>
      <c r="D3240" s="21" t="s">
        <v>804</v>
      </c>
      <c r="E3240" s="21" t="s">
        <v>1254</v>
      </c>
      <c r="F3240" s="21" t="s">
        <v>68</v>
      </c>
      <c r="G3240" s="21" t="s">
        <v>537</v>
      </c>
      <c r="H3240" s="21" t="s">
        <v>799</v>
      </c>
      <c r="I3240" s="21" t="s">
        <v>27</v>
      </c>
      <c r="J3240" s="23"/>
      <c r="K3240" s="24">
        <v>10</v>
      </c>
      <c r="M3240" s="25" t="str">
        <f>IF(I3240="","",IF(I3240="인문",성적입력!$C$8,성적입력!$C$9))</f>
        <v>A</v>
      </c>
      <c r="N3240" s="26">
        <f>성적입력!$C$15</f>
        <v>3</v>
      </c>
      <c r="P3240" s="27" t="str">
        <f t="shared" si="144"/>
        <v/>
      </c>
      <c r="R3240" s="26" t="str">
        <f t="array" ref="R3240">IFERROR(IF(OR(J3240="",M3240="",F3240=""),"",IF(F3240="학생부종합",INDEX(종합배치표!$C:$Q,MATCH(J3240,종합배치표!$B:$B,0),(MATCH(M3240,{"A","B","C","D","E"},0)-1)*3+1),INDEX(교과배치표!$C:$Q,MATCH(J3240,교과배치표!$B:$B,0),(MATCH(M3240,{"A","B","C","D","E"},0)-1)*3+1))),"")</f>
        <v/>
      </c>
      <c r="S3240" s="26" t="str">
        <f t="array" ref="S3240">IFERROR(IF(OR(J3240="",M3240="",F3240=""),"",IF(F3240="학생부종합",INDEX(종합배치표!$C:$Q,MATCH(J3240,종합배치표!$B:$B,0),(MATCH(M3240,{"A","B","C","D","E"},0)-1)*3+2),INDEX(교과배치표!$C:$Q,MATCH(J3240,교과배치표!$B:$B,0),(MATCH(M3240,{"A","B","C","D","E"},0)-1)*3+2))),"")</f>
        <v/>
      </c>
      <c r="T3240" s="26" t="str">
        <f t="array" ref="T3240">IFERROR(IF(OR(J3240="",M3240="",F3240=""),"",IF(F3240="학생부종합",INDEX(종합배치표!$C:$Q,MATCH(J3240,종합배치표!$B:$B,0),(MATCH(M3240,{"A","B","C","D","E"},0)-1)*3+3),INDEX(교과배치표!$C:$Q,MATCH(J3240,교과배치표!$B:$B,0),(MATCH(M3240,{"A","B","C","D","E"},0)-1)*3+3))),"")</f>
        <v/>
      </c>
    </row>
    <row r="3241" spans="2:20" ht="14.25" customHeight="1">
      <c r="B3241" s="20">
        <v>3786</v>
      </c>
      <c r="C3241" s="21" t="s">
        <v>393</v>
      </c>
      <c r="D3241" s="21" t="s">
        <v>804</v>
      </c>
      <c r="E3241" s="21" t="s">
        <v>1254</v>
      </c>
      <c r="F3241" s="21" t="s">
        <v>24</v>
      </c>
      <c r="G3241" s="21" t="s">
        <v>1255</v>
      </c>
      <c r="H3241" s="21" t="s">
        <v>799</v>
      </c>
      <c r="I3241" s="21" t="s">
        <v>27</v>
      </c>
      <c r="J3241" s="23"/>
      <c r="K3241" s="24">
        <v>7</v>
      </c>
      <c r="M3241" s="25" t="str">
        <f>IF(I3241="","",IF(I3241="인문",성적입력!$C$8,성적입력!$C$9))</f>
        <v>A</v>
      </c>
      <c r="N3241" s="26">
        <f>성적입력!$C$15</f>
        <v>3</v>
      </c>
      <c r="P3241" s="27" t="str">
        <f t="shared" si="144"/>
        <v/>
      </c>
      <c r="R3241" s="26" t="str">
        <f t="array" ref="R3241">IFERROR(IF(OR(J3241="",M3241="",F3241=""),"",IF(F3241="학생부종합",INDEX(종합배치표!$C:$Q,MATCH(J3241,종합배치표!$B:$B,0),(MATCH(M3241,{"A","B","C","D","E"},0)-1)*3+1),INDEX(교과배치표!$C:$Q,MATCH(J3241,교과배치표!$B:$B,0),(MATCH(M3241,{"A","B","C","D","E"},0)-1)*3+1))),"")</f>
        <v/>
      </c>
      <c r="S3241" s="26" t="str">
        <f t="array" ref="S3241">IFERROR(IF(OR(J3241="",M3241="",F3241=""),"",IF(F3241="학생부종합",INDEX(종합배치표!$C:$Q,MATCH(J3241,종합배치표!$B:$B,0),(MATCH(M3241,{"A","B","C","D","E"},0)-1)*3+2),INDEX(교과배치표!$C:$Q,MATCH(J3241,교과배치표!$B:$B,0),(MATCH(M3241,{"A","B","C","D","E"},0)-1)*3+2))),"")</f>
        <v/>
      </c>
      <c r="T3241" s="26" t="str">
        <f t="array" ref="T3241">IFERROR(IF(OR(J3241="",M3241="",F3241=""),"",IF(F3241="학생부종합",INDEX(종합배치표!$C:$Q,MATCH(J3241,종합배치표!$B:$B,0),(MATCH(M3241,{"A","B","C","D","E"},0)-1)*3+3),INDEX(교과배치표!$C:$Q,MATCH(J3241,교과배치표!$B:$B,0),(MATCH(M3241,{"A","B","C","D","E"},0)-1)*3+3))),"")</f>
        <v/>
      </c>
    </row>
    <row r="3242" spans="2:20" ht="14.25" customHeight="1">
      <c r="B3242" s="20">
        <v>3787</v>
      </c>
      <c r="C3242" s="21" t="s">
        <v>393</v>
      </c>
      <c r="D3242" s="21" t="s">
        <v>804</v>
      </c>
      <c r="E3242" s="21" t="s">
        <v>1254</v>
      </c>
      <c r="F3242" s="21" t="s">
        <v>68</v>
      </c>
      <c r="G3242" s="21" t="s">
        <v>537</v>
      </c>
      <c r="H3242" s="21" t="s">
        <v>40</v>
      </c>
      <c r="I3242" s="21" t="s">
        <v>27</v>
      </c>
      <c r="J3242" s="23"/>
      <c r="K3242" s="24">
        <v>26</v>
      </c>
      <c r="M3242" s="25" t="str">
        <f>IF(I3242="","",IF(I3242="인문",성적입력!$C$8,성적입력!$C$9))</f>
        <v>A</v>
      </c>
      <c r="N3242" s="26">
        <f>성적입력!$C$15</f>
        <v>3</v>
      </c>
      <c r="P3242" s="27" t="str">
        <f t="shared" si="144"/>
        <v/>
      </c>
      <c r="R3242" s="26" t="str">
        <f t="array" ref="R3242">IFERROR(IF(OR(J3242="",M3242="",F3242=""),"",IF(F3242="학생부종합",INDEX(종합배치표!$C:$Q,MATCH(J3242,종합배치표!$B:$B,0),(MATCH(M3242,{"A","B","C","D","E"},0)-1)*3+1),INDEX(교과배치표!$C:$Q,MATCH(J3242,교과배치표!$B:$B,0),(MATCH(M3242,{"A","B","C","D","E"},0)-1)*3+1))),"")</f>
        <v/>
      </c>
      <c r="S3242" s="26" t="str">
        <f t="array" ref="S3242">IFERROR(IF(OR(J3242="",M3242="",F3242=""),"",IF(F3242="학생부종합",INDEX(종합배치표!$C:$Q,MATCH(J3242,종합배치표!$B:$B,0),(MATCH(M3242,{"A","B","C","D","E"},0)-1)*3+2),INDEX(교과배치표!$C:$Q,MATCH(J3242,교과배치표!$B:$B,0),(MATCH(M3242,{"A","B","C","D","E"},0)-1)*3+2))),"")</f>
        <v/>
      </c>
      <c r="T3242" s="26" t="str">
        <f t="array" ref="T3242">IFERROR(IF(OR(J3242="",M3242="",F3242=""),"",IF(F3242="학생부종합",INDEX(종합배치표!$C:$Q,MATCH(J3242,종합배치표!$B:$B,0),(MATCH(M3242,{"A","B","C","D","E"},0)-1)*3+3),INDEX(교과배치표!$C:$Q,MATCH(J3242,교과배치표!$B:$B,0),(MATCH(M3242,{"A","B","C","D","E"},0)-1)*3+3))),"")</f>
        <v/>
      </c>
    </row>
    <row r="3243" spans="2:20" ht="14.25" customHeight="1">
      <c r="B3243" s="20">
        <v>3788</v>
      </c>
      <c r="C3243" s="21" t="s">
        <v>393</v>
      </c>
      <c r="D3243" s="21" t="s">
        <v>804</v>
      </c>
      <c r="E3243" s="21" t="s">
        <v>1254</v>
      </c>
      <c r="F3243" s="21" t="s">
        <v>24</v>
      </c>
      <c r="G3243" s="21" t="s">
        <v>1255</v>
      </c>
      <c r="H3243" s="21" t="s">
        <v>40</v>
      </c>
      <c r="I3243" s="21" t="s">
        <v>27</v>
      </c>
      <c r="J3243" s="23"/>
      <c r="K3243" s="24">
        <v>18</v>
      </c>
      <c r="M3243" s="25" t="str">
        <f>IF(I3243="","",IF(I3243="인문",성적입력!$C$8,성적입력!$C$9))</f>
        <v>A</v>
      </c>
      <c r="N3243" s="26">
        <f>성적입력!$C$15</f>
        <v>3</v>
      </c>
      <c r="P3243" s="27" t="str">
        <f t="shared" si="144"/>
        <v/>
      </c>
      <c r="R3243" s="26" t="str">
        <f t="array" ref="R3243">IFERROR(IF(OR(J3243="",M3243="",F3243=""),"",IF(F3243="학생부종합",INDEX(종합배치표!$C:$Q,MATCH(J3243,종합배치표!$B:$B,0),(MATCH(M3243,{"A","B","C","D","E"},0)-1)*3+1),INDEX(교과배치표!$C:$Q,MATCH(J3243,교과배치표!$B:$B,0),(MATCH(M3243,{"A","B","C","D","E"},0)-1)*3+1))),"")</f>
        <v/>
      </c>
      <c r="S3243" s="26" t="str">
        <f t="array" ref="S3243">IFERROR(IF(OR(J3243="",M3243="",F3243=""),"",IF(F3243="학생부종합",INDEX(종합배치표!$C:$Q,MATCH(J3243,종합배치표!$B:$B,0),(MATCH(M3243,{"A","B","C","D","E"},0)-1)*3+2),INDEX(교과배치표!$C:$Q,MATCH(J3243,교과배치표!$B:$B,0),(MATCH(M3243,{"A","B","C","D","E"},0)-1)*3+2))),"")</f>
        <v/>
      </c>
      <c r="T3243" s="26" t="str">
        <f t="array" ref="T3243">IFERROR(IF(OR(J3243="",M3243="",F3243=""),"",IF(F3243="학생부종합",INDEX(종합배치표!$C:$Q,MATCH(J3243,종합배치표!$B:$B,0),(MATCH(M3243,{"A","B","C","D","E"},0)-1)*3+3),INDEX(교과배치표!$C:$Q,MATCH(J3243,교과배치표!$B:$B,0),(MATCH(M3243,{"A","B","C","D","E"},0)-1)*3+3))),"")</f>
        <v/>
      </c>
    </row>
    <row r="3244" spans="2:20" ht="14.25" customHeight="1">
      <c r="B3244" s="20">
        <v>3789</v>
      </c>
      <c r="C3244" s="21" t="s">
        <v>393</v>
      </c>
      <c r="D3244" s="21" t="s">
        <v>804</v>
      </c>
      <c r="E3244" s="21" t="s">
        <v>1254</v>
      </c>
      <c r="F3244" s="21" t="s">
        <v>68</v>
      </c>
      <c r="G3244" s="21" t="s">
        <v>537</v>
      </c>
      <c r="H3244" s="21" t="s">
        <v>1275</v>
      </c>
      <c r="I3244" s="21" t="s">
        <v>60</v>
      </c>
      <c r="J3244" s="23"/>
      <c r="K3244" s="24">
        <v>64</v>
      </c>
      <c r="M3244" s="25" t="str">
        <f>IF(I3244="","",IF(I3244="인문",성적입력!$C$8,성적입력!$C$9))</f>
        <v>A</v>
      </c>
      <c r="N3244" s="26">
        <f>성적입력!$C$15</f>
        <v>3</v>
      </c>
      <c r="P3244" s="27" t="str">
        <f t="shared" si="144"/>
        <v/>
      </c>
      <c r="R3244" s="26" t="str">
        <f t="array" ref="R3244">IFERROR(IF(OR(J3244="",M3244="",F3244=""),"",IF(F3244="학생부종합",INDEX(종합배치표!$C:$Q,MATCH(J3244,종합배치표!$B:$B,0),(MATCH(M3244,{"A","B","C","D","E"},0)-1)*3+1),INDEX(교과배치표!$C:$Q,MATCH(J3244,교과배치표!$B:$B,0),(MATCH(M3244,{"A","B","C","D","E"},0)-1)*3+1))),"")</f>
        <v/>
      </c>
      <c r="S3244" s="26" t="str">
        <f t="array" ref="S3244">IFERROR(IF(OR(J3244="",M3244="",F3244=""),"",IF(F3244="학생부종합",INDEX(종합배치표!$C:$Q,MATCH(J3244,종합배치표!$B:$B,0),(MATCH(M3244,{"A","B","C","D","E"},0)-1)*3+2),INDEX(교과배치표!$C:$Q,MATCH(J3244,교과배치표!$B:$B,0),(MATCH(M3244,{"A","B","C","D","E"},0)-1)*3+2))),"")</f>
        <v/>
      </c>
      <c r="T3244" s="26" t="str">
        <f t="array" ref="T3244">IFERROR(IF(OR(J3244="",M3244="",F3244=""),"",IF(F3244="학생부종합",INDEX(종합배치표!$C:$Q,MATCH(J3244,종합배치표!$B:$B,0),(MATCH(M3244,{"A","B","C","D","E"},0)-1)*3+3),INDEX(교과배치표!$C:$Q,MATCH(J3244,교과배치표!$B:$B,0),(MATCH(M3244,{"A","B","C","D","E"},0)-1)*3+3))),"")</f>
        <v/>
      </c>
    </row>
    <row r="3245" spans="2:20" ht="14.25" customHeight="1">
      <c r="B3245" s="20">
        <v>3790</v>
      </c>
      <c r="C3245" s="21" t="s">
        <v>393</v>
      </c>
      <c r="D3245" s="21" t="s">
        <v>804</v>
      </c>
      <c r="E3245" s="21" t="s">
        <v>1254</v>
      </c>
      <c r="F3245" s="21" t="s">
        <v>24</v>
      </c>
      <c r="G3245" s="21" t="s">
        <v>1255</v>
      </c>
      <c r="H3245" s="21" t="s">
        <v>1275</v>
      </c>
      <c r="I3245" s="21" t="s">
        <v>60</v>
      </c>
      <c r="J3245" s="23"/>
      <c r="K3245" s="24">
        <v>35</v>
      </c>
      <c r="M3245" s="25" t="str">
        <f>IF(I3245="","",IF(I3245="인문",성적입력!$C$8,성적입력!$C$9))</f>
        <v>A</v>
      </c>
      <c r="N3245" s="26">
        <f>성적입력!$C$15</f>
        <v>3</v>
      </c>
      <c r="P3245" s="27" t="str">
        <f t="shared" si="144"/>
        <v/>
      </c>
      <c r="R3245" s="26" t="str">
        <f t="array" ref="R3245">IFERROR(IF(OR(J3245="",M3245="",F3245=""),"",IF(F3245="학생부종합",INDEX(종합배치표!$C:$Q,MATCH(J3245,종합배치표!$B:$B,0),(MATCH(M3245,{"A","B","C","D","E"},0)-1)*3+1),INDEX(교과배치표!$C:$Q,MATCH(J3245,교과배치표!$B:$B,0),(MATCH(M3245,{"A","B","C","D","E"},0)-1)*3+1))),"")</f>
        <v/>
      </c>
      <c r="S3245" s="26" t="str">
        <f t="array" ref="S3245">IFERROR(IF(OR(J3245="",M3245="",F3245=""),"",IF(F3245="학생부종합",INDEX(종합배치표!$C:$Q,MATCH(J3245,종합배치표!$B:$B,0),(MATCH(M3245,{"A","B","C","D","E"},0)-1)*3+2),INDEX(교과배치표!$C:$Q,MATCH(J3245,교과배치표!$B:$B,0),(MATCH(M3245,{"A","B","C","D","E"},0)-1)*3+2))),"")</f>
        <v/>
      </c>
      <c r="T3245" s="26" t="str">
        <f t="array" ref="T3245">IFERROR(IF(OR(J3245="",M3245="",F3245=""),"",IF(F3245="학생부종합",INDEX(종합배치표!$C:$Q,MATCH(J3245,종합배치표!$B:$B,0),(MATCH(M3245,{"A","B","C","D","E"},0)-1)*3+3),INDEX(교과배치표!$C:$Q,MATCH(J3245,교과배치표!$B:$B,0),(MATCH(M3245,{"A","B","C","D","E"},0)-1)*3+3))),"")</f>
        <v/>
      </c>
    </row>
    <row r="3246" spans="2:20" ht="14.25" customHeight="1">
      <c r="B3246" s="20">
        <v>3792</v>
      </c>
      <c r="C3246" s="21" t="s">
        <v>393</v>
      </c>
      <c r="D3246" s="21" t="s">
        <v>804</v>
      </c>
      <c r="E3246" s="21" t="s">
        <v>1254</v>
      </c>
      <c r="F3246" s="21" t="s">
        <v>68</v>
      </c>
      <c r="G3246" s="21" t="s">
        <v>537</v>
      </c>
      <c r="H3246" s="21" t="s">
        <v>110</v>
      </c>
      <c r="I3246" s="21" t="s">
        <v>60</v>
      </c>
      <c r="J3246" s="23"/>
      <c r="K3246" s="24">
        <v>26</v>
      </c>
      <c r="M3246" s="25" t="str">
        <f>IF(I3246="","",IF(I3246="인문",성적입력!$C$8,성적입력!$C$9))</f>
        <v>A</v>
      </c>
      <c r="N3246" s="26">
        <f>성적입력!$C$15</f>
        <v>3</v>
      </c>
      <c r="P3246" s="27" t="str">
        <f t="shared" si="144"/>
        <v/>
      </c>
      <c r="R3246" s="26" t="str">
        <f t="array" ref="R3246">IFERROR(IF(OR(J3246="",M3246="",F3246=""),"",IF(F3246="학생부종합",INDEX(종합배치표!$C:$Q,MATCH(J3246,종합배치표!$B:$B,0),(MATCH(M3246,{"A","B","C","D","E"},0)-1)*3+1),INDEX(교과배치표!$C:$Q,MATCH(J3246,교과배치표!$B:$B,0),(MATCH(M3246,{"A","B","C","D","E"},0)-1)*3+1))),"")</f>
        <v/>
      </c>
      <c r="S3246" s="26" t="str">
        <f t="array" ref="S3246">IFERROR(IF(OR(J3246="",M3246="",F3246=""),"",IF(F3246="학생부종합",INDEX(종합배치표!$C:$Q,MATCH(J3246,종합배치표!$B:$B,0),(MATCH(M3246,{"A","B","C","D","E"},0)-1)*3+2),INDEX(교과배치표!$C:$Q,MATCH(J3246,교과배치표!$B:$B,0),(MATCH(M3246,{"A","B","C","D","E"},0)-1)*3+2))),"")</f>
        <v/>
      </c>
      <c r="T3246" s="26" t="str">
        <f t="array" ref="T3246">IFERROR(IF(OR(J3246="",M3246="",F3246=""),"",IF(F3246="학생부종합",INDEX(종합배치표!$C:$Q,MATCH(J3246,종합배치표!$B:$B,0),(MATCH(M3246,{"A","B","C","D","E"},0)-1)*3+3),INDEX(교과배치표!$C:$Q,MATCH(J3246,교과배치표!$B:$B,0),(MATCH(M3246,{"A","B","C","D","E"},0)-1)*3+3))),"")</f>
        <v/>
      </c>
    </row>
    <row r="3247" spans="2:20" ht="14.25" customHeight="1">
      <c r="B3247" s="20">
        <v>3793</v>
      </c>
      <c r="C3247" s="21" t="s">
        <v>393</v>
      </c>
      <c r="D3247" s="21" t="s">
        <v>804</v>
      </c>
      <c r="E3247" s="21" t="s">
        <v>1254</v>
      </c>
      <c r="F3247" s="21" t="s">
        <v>24</v>
      </c>
      <c r="G3247" s="21" t="s">
        <v>1255</v>
      </c>
      <c r="H3247" s="21" t="s">
        <v>110</v>
      </c>
      <c r="I3247" s="21" t="s">
        <v>60</v>
      </c>
      <c r="J3247" s="23"/>
      <c r="K3247" s="24">
        <v>13</v>
      </c>
      <c r="M3247" s="25" t="str">
        <f>IF(I3247="","",IF(I3247="인문",성적입력!$C$8,성적입력!$C$9))</f>
        <v>A</v>
      </c>
      <c r="N3247" s="26">
        <f>성적입력!$C$15</f>
        <v>3</v>
      </c>
      <c r="P3247" s="27" t="str">
        <f t="shared" si="144"/>
        <v/>
      </c>
      <c r="R3247" s="26" t="str">
        <f t="array" ref="R3247">IFERROR(IF(OR(J3247="",M3247="",F3247=""),"",IF(F3247="학생부종합",INDEX(종합배치표!$C:$Q,MATCH(J3247,종합배치표!$B:$B,0),(MATCH(M3247,{"A","B","C","D","E"},0)-1)*3+1),INDEX(교과배치표!$C:$Q,MATCH(J3247,교과배치표!$B:$B,0),(MATCH(M3247,{"A","B","C","D","E"},0)-1)*3+1))),"")</f>
        <v/>
      </c>
      <c r="S3247" s="26" t="str">
        <f t="array" ref="S3247">IFERROR(IF(OR(J3247="",M3247="",F3247=""),"",IF(F3247="학생부종합",INDEX(종합배치표!$C:$Q,MATCH(J3247,종합배치표!$B:$B,0),(MATCH(M3247,{"A","B","C","D","E"},0)-1)*3+2),INDEX(교과배치표!$C:$Q,MATCH(J3247,교과배치표!$B:$B,0),(MATCH(M3247,{"A","B","C","D","E"},0)-1)*3+2))),"")</f>
        <v/>
      </c>
      <c r="T3247" s="26" t="str">
        <f t="array" ref="T3247">IFERROR(IF(OR(J3247="",M3247="",F3247=""),"",IF(F3247="학생부종합",INDEX(종합배치표!$C:$Q,MATCH(J3247,종합배치표!$B:$B,0),(MATCH(M3247,{"A","B","C","D","E"},0)-1)*3+3),INDEX(교과배치표!$C:$Q,MATCH(J3247,교과배치표!$B:$B,0),(MATCH(M3247,{"A","B","C","D","E"},0)-1)*3+3))),"")</f>
        <v/>
      </c>
    </row>
    <row r="3248" spans="2:20" ht="14.25" customHeight="1">
      <c r="B3248" s="20">
        <v>3794</v>
      </c>
      <c r="C3248" s="21" t="s">
        <v>393</v>
      </c>
      <c r="D3248" s="21" t="s">
        <v>804</v>
      </c>
      <c r="E3248" s="21" t="s">
        <v>1254</v>
      </c>
      <c r="F3248" s="21" t="s">
        <v>68</v>
      </c>
      <c r="G3248" s="21" t="s">
        <v>537</v>
      </c>
      <c r="H3248" s="21" t="s">
        <v>604</v>
      </c>
      <c r="I3248" s="21" t="s">
        <v>60</v>
      </c>
      <c r="J3248" s="23"/>
      <c r="K3248" s="24">
        <v>16</v>
      </c>
      <c r="M3248" s="25" t="str">
        <f>IF(I3248="","",IF(I3248="인문",성적입력!$C$8,성적입력!$C$9))</f>
        <v>A</v>
      </c>
      <c r="N3248" s="26">
        <f>성적입력!$C$15</f>
        <v>3</v>
      </c>
      <c r="P3248" s="27" t="str">
        <f t="shared" si="144"/>
        <v/>
      </c>
      <c r="R3248" s="26" t="str">
        <f t="array" ref="R3248">IFERROR(IF(OR(J3248="",M3248="",F3248=""),"",IF(F3248="학생부종합",INDEX(종합배치표!$C:$Q,MATCH(J3248,종합배치표!$B:$B,0),(MATCH(M3248,{"A","B","C","D","E"},0)-1)*3+1),INDEX(교과배치표!$C:$Q,MATCH(J3248,교과배치표!$B:$B,0),(MATCH(M3248,{"A","B","C","D","E"},0)-1)*3+1))),"")</f>
        <v/>
      </c>
      <c r="S3248" s="26" t="str">
        <f t="array" ref="S3248">IFERROR(IF(OR(J3248="",M3248="",F3248=""),"",IF(F3248="학생부종합",INDEX(종합배치표!$C:$Q,MATCH(J3248,종합배치표!$B:$B,0),(MATCH(M3248,{"A","B","C","D","E"},0)-1)*3+2),INDEX(교과배치표!$C:$Q,MATCH(J3248,교과배치표!$B:$B,0),(MATCH(M3248,{"A","B","C","D","E"},0)-1)*3+2))),"")</f>
        <v/>
      </c>
      <c r="T3248" s="26" t="str">
        <f t="array" ref="T3248">IFERROR(IF(OR(J3248="",M3248="",F3248=""),"",IF(F3248="학생부종합",INDEX(종합배치표!$C:$Q,MATCH(J3248,종합배치표!$B:$B,0),(MATCH(M3248,{"A","B","C","D","E"},0)-1)*3+3),INDEX(교과배치표!$C:$Q,MATCH(J3248,교과배치표!$B:$B,0),(MATCH(M3248,{"A","B","C","D","E"},0)-1)*3+3))),"")</f>
        <v/>
      </c>
    </row>
    <row r="3249" spans="2:20" ht="14.25" customHeight="1">
      <c r="B3249" s="20">
        <v>3795</v>
      </c>
      <c r="C3249" s="21" t="s">
        <v>393</v>
      </c>
      <c r="D3249" s="21" t="s">
        <v>804</v>
      </c>
      <c r="E3249" s="21" t="s">
        <v>1254</v>
      </c>
      <c r="F3249" s="21" t="s">
        <v>24</v>
      </c>
      <c r="G3249" s="21" t="s">
        <v>1255</v>
      </c>
      <c r="H3249" s="21" t="s">
        <v>604</v>
      </c>
      <c r="I3249" s="21" t="s">
        <v>60</v>
      </c>
      <c r="J3249" s="23"/>
      <c r="K3249" s="24">
        <v>14</v>
      </c>
      <c r="M3249" s="25" t="str">
        <f>IF(I3249="","",IF(I3249="인문",성적입력!$C$8,성적입력!$C$9))</f>
        <v>A</v>
      </c>
      <c r="N3249" s="26">
        <f>성적입력!$C$15</f>
        <v>3</v>
      </c>
      <c r="P3249" s="27" t="str">
        <f t="shared" si="144"/>
        <v/>
      </c>
      <c r="R3249" s="26" t="str">
        <f t="array" ref="R3249">IFERROR(IF(OR(J3249="",M3249="",F3249=""),"",IF(F3249="학생부종합",INDEX(종합배치표!$C:$Q,MATCH(J3249,종합배치표!$B:$B,0),(MATCH(M3249,{"A","B","C","D","E"},0)-1)*3+1),INDEX(교과배치표!$C:$Q,MATCH(J3249,교과배치표!$B:$B,0),(MATCH(M3249,{"A","B","C","D","E"},0)-1)*3+1))),"")</f>
        <v/>
      </c>
      <c r="S3249" s="26" t="str">
        <f t="array" ref="S3249">IFERROR(IF(OR(J3249="",M3249="",F3249=""),"",IF(F3249="학생부종합",INDEX(종합배치표!$C:$Q,MATCH(J3249,종합배치표!$B:$B,0),(MATCH(M3249,{"A","B","C","D","E"},0)-1)*3+2),INDEX(교과배치표!$C:$Q,MATCH(J3249,교과배치표!$B:$B,0),(MATCH(M3249,{"A","B","C","D","E"},0)-1)*3+2))),"")</f>
        <v/>
      </c>
      <c r="T3249" s="26" t="str">
        <f t="array" ref="T3249">IFERROR(IF(OR(J3249="",M3249="",F3249=""),"",IF(F3249="학생부종합",INDEX(종합배치표!$C:$Q,MATCH(J3249,종합배치표!$B:$B,0),(MATCH(M3249,{"A","B","C","D","E"},0)-1)*3+3),INDEX(교과배치표!$C:$Q,MATCH(J3249,교과배치표!$B:$B,0),(MATCH(M3249,{"A","B","C","D","E"},0)-1)*3+3))),"")</f>
        <v/>
      </c>
    </row>
    <row r="3250" spans="2:20" ht="14.25" customHeight="1">
      <c r="B3250" s="20">
        <v>3797</v>
      </c>
      <c r="C3250" s="21" t="s">
        <v>393</v>
      </c>
      <c r="D3250" s="21" t="s">
        <v>804</v>
      </c>
      <c r="E3250" s="21" t="s">
        <v>1254</v>
      </c>
      <c r="F3250" s="21" t="s">
        <v>68</v>
      </c>
      <c r="G3250" s="21" t="s">
        <v>537</v>
      </c>
      <c r="H3250" s="21" t="s">
        <v>443</v>
      </c>
      <c r="I3250" s="21" t="s">
        <v>27</v>
      </c>
      <c r="J3250" s="23"/>
      <c r="K3250" s="24">
        <v>19</v>
      </c>
      <c r="M3250" s="25" t="str">
        <f>IF(I3250="","",IF(I3250="인문",성적입력!$C$8,성적입력!$C$9))</f>
        <v>A</v>
      </c>
      <c r="N3250" s="26">
        <f>성적입력!$C$15</f>
        <v>3</v>
      </c>
      <c r="P3250" s="27" t="str">
        <f t="shared" si="144"/>
        <v/>
      </c>
      <c r="R3250" s="26" t="str">
        <f t="array" ref="R3250">IFERROR(IF(OR(J3250="",M3250="",F3250=""),"",IF(F3250="학생부종합",INDEX(종합배치표!$C:$Q,MATCH(J3250,종합배치표!$B:$B,0),(MATCH(M3250,{"A","B","C","D","E"},0)-1)*3+1),INDEX(교과배치표!$C:$Q,MATCH(J3250,교과배치표!$B:$B,0),(MATCH(M3250,{"A","B","C","D","E"},0)-1)*3+1))),"")</f>
        <v/>
      </c>
      <c r="S3250" s="26" t="str">
        <f t="array" ref="S3250">IFERROR(IF(OR(J3250="",M3250="",F3250=""),"",IF(F3250="학생부종합",INDEX(종합배치표!$C:$Q,MATCH(J3250,종합배치표!$B:$B,0),(MATCH(M3250,{"A","B","C","D","E"},0)-1)*3+2),INDEX(교과배치표!$C:$Q,MATCH(J3250,교과배치표!$B:$B,0),(MATCH(M3250,{"A","B","C","D","E"},0)-1)*3+2))),"")</f>
        <v/>
      </c>
      <c r="T3250" s="26" t="str">
        <f t="array" ref="T3250">IFERROR(IF(OR(J3250="",M3250="",F3250=""),"",IF(F3250="학생부종합",INDEX(종합배치표!$C:$Q,MATCH(J3250,종합배치표!$B:$B,0),(MATCH(M3250,{"A","B","C","D","E"},0)-1)*3+3),INDEX(교과배치표!$C:$Q,MATCH(J3250,교과배치표!$B:$B,0),(MATCH(M3250,{"A","B","C","D","E"},0)-1)*3+3))),"")</f>
        <v/>
      </c>
    </row>
    <row r="3251" spans="2:20" ht="14.25" customHeight="1">
      <c r="B3251" s="20">
        <v>3798</v>
      </c>
      <c r="C3251" s="21" t="s">
        <v>393</v>
      </c>
      <c r="D3251" s="21" t="s">
        <v>804</v>
      </c>
      <c r="E3251" s="21" t="s">
        <v>1254</v>
      </c>
      <c r="F3251" s="21" t="s">
        <v>24</v>
      </c>
      <c r="G3251" s="21" t="s">
        <v>1255</v>
      </c>
      <c r="H3251" s="21" t="s">
        <v>443</v>
      </c>
      <c r="I3251" s="21" t="s">
        <v>27</v>
      </c>
      <c r="J3251" s="23"/>
      <c r="K3251" s="24">
        <v>12</v>
      </c>
      <c r="M3251" s="25" t="str">
        <f>IF(I3251="","",IF(I3251="인문",성적입력!$C$8,성적입력!$C$9))</f>
        <v>A</v>
      </c>
      <c r="N3251" s="26">
        <f>성적입력!$C$15</f>
        <v>3</v>
      </c>
      <c r="P3251" s="27" t="str">
        <f t="shared" si="144"/>
        <v/>
      </c>
      <c r="R3251" s="26" t="str">
        <f t="array" ref="R3251">IFERROR(IF(OR(J3251="",M3251="",F3251=""),"",IF(F3251="학생부종합",INDEX(종합배치표!$C:$Q,MATCH(J3251,종합배치표!$B:$B,0),(MATCH(M3251,{"A","B","C","D","E"},0)-1)*3+1),INDEX(교과배치표!$C:$Q,MATCH(J3251,교과배치표!$B:$B,0),(MATCH(M3251,{"A","B","C","D","E"},0)-1)*3+1))),"")</f>
        <v/>
      </c>
      <c r="S3251" s="26" t="str">
        <f t="array" ref="S3251">IFERROR(IF(OR(J3251="",M3251="",F3251=""),"",IF(F3251="학생부종합",INDEX(종합배치표!$C:$Q,MATCH(J3251,종합배치표!$B:$B,0),(MATCH(M3251,{"A","B","C","D","E"},0)-1)*3+2),INDEX(교과배치표!$C:$Q,MATCH(J3251,교과배치표!$B:$B,0),(MATCH(M3251,{"A","B","C","D","E"},0)-1)*3+2))),"")</f>
        <v/>
      </c>
      <c r="T3251" s="26" t="str">
        <f t="array" ref="T3251">IFERROR(IF(OR(J3251="",M3251="",F3251=""),"",IF(F3251="학생부종합",INDEX(종합배치표!$C:$Q,MATCH(J3251,종합배치표!$B:$B,0),(MATCH(M3251,{"A","B","C","D","E"},0)-1)*3+3),INDEX(교과배치표!$C:$Q,MATCH(J3251,교과배치표!$B:$B,0),(MATCH(M3251,{"A","B","C","D","E"},0)-1)*3+3))),"")</f>
        <v/>
      </c>
    </row>
    <row r="3252" spans="2:20" ht="14.25" customHeight="1">
      <c r="B3252" s="20">
        <v>3800</v>
      </c>
      <c r="C3252" s="21" t="s">
        <v>1276</v>
      </c>
      <c r="D3252" s="21" t="s">
        <v>1277</v>
      </c>
      <c r="E3252" s="21" t="s">
        <v>1278</v>
      </c>
      <c r="F3252" s="21" t="s">
        <v>68</v>
      </c>
      <c r="G3252" s="21" t="s">
        <v>1279</v>
      </c>
      <c r="H3252" s="21" t="s">
        <v>407</v>
      </c>
      <c r="I3252" s="21" t="s">
        <v>60</v>
      </c>
      <c r="J3252" s="23"/>
      <c r="K3252" s="24">
        <v>40</v>
      </c>
      <c r="M3252" s="25" t="str">
        <f>IF(I3252="","",IF(I3252="인문",성적입력!$C$8,성적입력!$C$9))</f>
        <v>A</v>
      </c>
      <c r="N3252" s="26">
        <f>성적입력!$C$15</f>
        <v>3</v>
      </c>
      <c r="P3252" s="27" t="str">
        <f t="shared" si="144"/>
        <v/>
      </c>
      <c r="R3252" s="26" t="str">
        <f t="array" ref="R3252">IFERROR(IF(OR(J3252="",M3252="",F3252=""),"",IF(F3252="학생부종합",INDEX(종합배치표!$C:$Q,MATCH(J3252,종합배치표!$B:$B,0),(MATCH(M3252,{"A","B","C","D","E"},0)-1)*3+1),INDEX(교과배치표!$C:$Q,MATCH(J3252,교과배치표!$B:$B,0),(MATCH(M3252,{"A","B","C","D","E"},0)-1)*3+1))),"")</f>
        <v/>
      </c>
      <c r="S3252" s="26" t="str">
        <f t="array" ref="S3252">IFERROR(IF(OR(J3252="",M3252="",F3252=""),"",IF(F3252="학생부종합",INDEX(종합배치표!$C:$Q,MATCH(J3252,종합배치표!$B:$B,0),(MATCH(M3252,{"A","B","C","D","E"},0)-1)*3+2),INDEX(교과배치표!$C:$Q,MATCH(J3252,교과배치표!$B:$B,0),(MATCH(M3252,{"A","B","C","D","E"},0)-1)*3+2))),"")</f>
        <v/>
      </c>
      <c r="T3252" s="26" t="str">
        <f t="array" ref="T3252">IFERROR(IF(OR(J3252="",M3252="",F3252=""),"",IF(F3252="학생부종합",INDEX(종합배치표!$C:$Q,MATCH(J3252,종합배치표!$B:$B,0),(MATCH(M3252,{"A","B","C","D","E"},0)-1)*3+3),INDEX(교과배치표!$C:$Q,MATCH(J3252,교과배치표!$B:$B,0),(MATCH(M3252,{"A","B","C","D","E"},0)-1)*3+3))),"")</f>
        <v/>
      </c>
    </row>
    <row r="3253" spans="2:20" ht="14.25" customHeight="1">
      <c r="B3253" s="20">
        <v>3801</v>
      </c>
      <c r="C3253" s="21" t="s">
        <v>1276</v>
      </c>
      <c r="D3253" s="21" t="s">
        <v>1277</v>
      </c>
      <c r="E3253" s="21" t="s">
        <v>1278</v>
      </c>
      <c r="F3253" s="21" t="s">
        <v>68</v>
      </c>
      <c r="G3253" s="21" t="s">
        <v>1280</v>
      </c>
      <c r="H3253" s="21" t="s">
        <v>407</v>
      </c>
      <c r="I3253" s="21" t="s">
        <v>60</v>
      </c>
      <c r="J3253" s="23"/>
      <c r="K3253" s="24">
        <v>30</v>
      </c>
      <c r="M3253" s="25" t="str">
        <f>IF(I3253="","",IF(I3253="인문",성적입력!$C$8,성적입력!$C$9))</f>
        <v>A</v>
      </c>
      <c r="N3253" s="26">
        <f>성적입력!$C$15</f>
        <v>3</v>
      </c>
      <c r="P3253" s="27" t="str">
        <f t="shared" si="144"/>
        <v/>
      </c>
      <c r="R3253" s="26" t="str">
        <f t="array" ref="R3253">IFERROR(IF(OR(J3253="",M3253="",F3253=""),"",IF(F3253="학생부종합",INDEX(종합배치표!$C:$Q,MATCH(J3253,종합배치표!$B:$B,0),(MATCH(M3253,{"A","B","C","D","E"},0)-1)*3+1),INDEX(교과배치표!$C:$Q,MATCH(J3253,교과배치표!$B:$B,0),(MATCH(M3253,{"A","B","C","D","E"},0)-1)*3+1))),"")</f>
        <v/>
      </c>
      <c r="S3253" s="26" t="str">
        <f t="array" ref="S3253">IFERROR(IF(OR(J3253="",M3253="",F3253=""),"",IF(F3253="학생부종합",INDEX(종합배치표!$C:$Q,MATCH(J3253,종합배치표!$B:$B,0),(MATCH(M3253,{"A","B","C","D","E"},0)-1)*3+2),INDEX(교과배치표!$C:$Q,MATCH(J3253,교과배치표!$B:$B,0),(MATCH(M3253,{"A","B","C","D","E"},0)-1)*3+2))),"")</f>
        <v/>
      </c>
      <c r="T3253" s="26" t="str">
        <f t="array" ref="T3253">IFERROR(IF(OR(J3253="",M3253="",F3253=""),"",IF(F3253="학생부종합",INDEX(종합배치표!$C:$Q,MATCH(J3253,종합배치표!$B:$B,0),(MATCH(M3253,{"A","B","C","D","E"},0)-1)*3+3),INDEX(교과배치표!$C:$Q,MATCH(J3253,교과배치표!$B:$B,0),(MATCH(M3253,{"A","B","C","D","E"},0)-1)*3+3))),"")</f>
        <v/>
      </c>
    </row>
    <row r="3254" spans="2:20" ht="14.25" customHeight="1">
      <c r="B3254" s="20">
        <v>3802</v>
      </c>
      <c r="C3254" s="21" t="s">
        <v>492</v>
      </c>
      <c r="D3254" s="21" t="s">
        <v>1281</v>
      </c>
      <c r="E3254" s="21" t="s">
        <v>1278</v>
      </c>
      <c r="F3254" s="21" t="s">
        <v>68</v>
      </c>
      <c r="G3254" s="21" t="s">
        <v>1279</v>
      </c>
      <c r="H3254" s="21" t="s">
        <v>1282</v>
      </c>
      <c r="I3254" s="21" t="s">
        <v>60</v>
      </c>
      <c r="J3254" s="23"/>
      <c r="K3254" s="24">
        <v>17</v>
      </c>
      <c r="M3254" s="25" t="str">
        <f>IF(I3254="","",IF(I3254="인문",성적입력!$C$8,성적입력!$C$9))</f>
        <v>A</v>
      </c>
      <c r="N3254" s="26">
        <f>성적입력!$C$15</f>
        <v>3</v>
      </c>
      <c r="P3254" s="27" t="str">
        <f t="shared" si="144"/>
        <v/>
      </c>
      <c r="R3254" s="26" t="str">
        <f t="array" ref="R3254">IFERROR(IF(OR(J3254="",M3254="",F3254=""),"",IF(F3254="학생부종합",INDEX(종합배치표!$C:$Q,MATCH(J3254,종합배치표!$B:$B,0),(MATCH(M3254,{"A","B","C","D","E"},0)-1)*3+1),INDEX(교과배치표!$C:$Q,MATCH(J3254,교과배치표!$B:$B,0),(MATCH(M3254,{"A","B","C","D","E"},0)-1)*3+1))),"")</f>
        <v/>
      </c>
      <c r="S3254" s="26" t="str">
        <f t="array" ref="S3254">IFERROR(IF(OR(J3254="",M3254="",F3254=""),"",IF(F3254="학생부종합",INDEX(종합배치표!$C:$Q,MATCH(J3254,종합배치표!$B:$B,0),(MATCH(M3254,{"A","B","C","D","E"},0)-1)*3+2),INDEX(교과배치표!$C:$Q,MATCH(J3254,교과배치표!$B:$B,0),(MATCH(M3254,{"A","B","C","D","E"},0)-1)*3+2))),"")</f>
        <v/>
      </c>
      <c r="T3254" s="26" t="str">
        <f t="array" ref="T3254">IFERROR(IF(OR(J3254="",M3254="",F3254=""),"",IF(F3254="학생부종합",INDEX(종합배치표!$C:$Q,MATCH(J3254,종합배치표!$B:$B,0),(MATCH(M3254,{"A","B","C","D","E"},0)-1)*3+3),INDEX(교과배치표!$C:$Q,MATCH(J3254,교과배치표!$B:$B,0),(MATCH(M3254,{"A","B","C","D","E"},0)-1)*3+3))),"")</f>
        <v/>
      </c>
    </row>
    <row r="3255" spans="2:20" ht="14.25" customHeight="1">
      <c r="B3255" s="20">
        <v>3803</v>
      </c>
      <c r="C3255" s="21" t="s">
        <v>492</v>
      </c>
      <c r="D3255" s="21" t="s">
        <v>1281</v>
      </c>
      <c r="E3255" s="21" t="s">
        <v>1278</v>
      </c>
      <c r="F3255" s="21" t="s">
        <v>68</v>
      </c>
      <c r="G3255" s="21" t="s">
        <v>1280</v>
      </c>
      <c r="H3255" s="21" t="s">
        <v>1282</v>
      </c>
      <c r="I3255" s="21" t="s">
        <v>60</v>
      </c>
      <c r="J3255" s="23"/>
      <c r="K3255" s="24">
        <v>13</v>
      </c>
      <c r="M3255" s="25" t="str">
        <f>IF(I3255="","",IF(I3255="인문",성적입력!$C$8,성적입력!$C$9))</f>
        <v>A</v>
      </c>
      <c r="N3255" s="26">
        <f>성적입력!$C$15</f>
        <v>3</v>
      </c>
      <c r="P3255" s="27" t="str">
        <f t="shared" si="144"/>
        <v/>
      </c>
      <c r="R3255" s="26" t="str">
        <f t="array" ref="R3255">IFERROR(IF(OR(J3255="",M3255="",F3255=""),"",IF(F3255="학생부종합",INDEX(종합배치표!$C:$Q,MATCH(J3255,종합배치표!$B:$B,0),(MATCH(M3255,{"A","B","C","D","E"},0)-1)*3+1),INDEX(교과배치표!$C:$Q,MATCH(J3255,교과배치표!$B:$B,0),(MATCH(M3255,{"A","B","C","D","E"},0)-1)*3+1))),"")</f>
        <v/>
      </c>
      <c r="S3255" s="26" t="str">
        <f t="array" ref="S3255">IFERROR(IF(OR(J3255="",M3255="",F3255=""),"",IF(F3255="학생부종합",INDEX(종합배치표!$C:$Q,MATCH(J3255,종합배치표!$B:$B,0),(MATCH(M3255,{"A","B","C","D","E"},0)-1)*3+2),INDEX(교과배치표!$C:$Q,MATCH(J3255,교과배치표!$B:$B,0),(MATCH(M3255,{"A","B","C","D","E"},0)-1)*3+2))),"")</f>
        <v/>
      </c>
      <c r="T3255" s="26" t="str">
        <f t="array" ref="T3255">IFERROR(IF(OR(J3255="",M3255="",F3255=""),"",IF(F3255="학생부종합",INDEX(종합배치표!$C:$Q,MATCH(J3255,종합배치표!$B:$B,0),(MATCH(M3255,{"A","B","C","D","E"},0)-1)*3+3),INDEX(교과배치표!$C:$Q,MATCH(J3255,교과배치표!$B:$B,0),(MATCH(M3255,{"A","B","C","D","E"},0)-1)*3+3))),"")</f>
        <v/>
      </c>
    </row>
    <row r="3256" spans="2:20" ht="14.25" customHeight="1">
      <c r="B3256" s="20">
        <v>3804</v>
      </c>
      <c r="C3256" s="21" t="s">
        <v>1276</v>
      </c>
      <c r="D3256" s="21" t="s">
        <v>1277</v>
      </c>
      <c r="E3256" s="21" t="s">
        <v>1278</v>
      </c>
      <c r="F3256" s="21" t="s">
        <v>68</v>
      </c>
      <c r="G3256" s="21" t="s">
        <v>1279</v>
      </c>
      <c r="H3256" s="21" t="s">
        <v>1256</v>
      </c>
      <c r="I3256" s="21" t="s">
        <v>27</v>
      </c>
      <c r="J3256" s="23"/>
      <c r="K3256" s="24">
        <v>20</v>
      </c>
      <c r="M3256" s="25" t="str">
        <f>IF(I3256="","",IF(I3256="인문",성적입력!$C$8,성적입력!$C$9))</f>
        <v>A</v>
      </c>
      <c r="N3256" s="26">
        <f>성적입력!$C$15</f>
        <v>3</v>
      </c>
      <c r="P3256" s="27" t="str">
        <f t="shared" si="144"/>
        <v/>
      </c>
      <c r="R3256" s="26" t="str">
        <f t="array" ref="R3256">IFERROR(IF(OR(J3256="",M3256="",F3256=""),"",IF(F3256="학생부종합",INDEX(종합배치표!$C:$Q,MATCH(J3256,종합배치표!$B:$B,0),(MATCH(M3256,{"A","B","C","D","E"},0)-1)*3+1),INDEX(교과배치표!$C:$Q,MATCH(J3256,교과배치표!$B:$B,0),(MATCH(M3256,{"A","B","C","D","E"},0)-1)*3+1))),"")</f>
        <v/>
      </c>
      <c r="S3256" s="26" t="str">
        <f t="array" ref="S3256">IFERROR(IF(OR(J3256="",M3256="",F3256=""),"",IF(F3256="학생부종합",INDEX(종합배치표!$C:$Q,MATCH(J3256,종합배치표!$B:$B,0),(MATCH(M3256,{"A","B","C","D","E"},0)-1)*3+2),INDEX(교과배치표!$C:$Q,MATCH(J3256,교과배치표!$B:$B,0),(MATCH(M3256,{"A","B","C","D","E"},0)-1)*3+2))),"")</f>
        <v/>
      </c>
      <c r="T3256" s="26" t="str">
        <f t="array" ref="T3256">IFERROR(IF(OR(J3256="",M3256="",F3256=""),"",IF(F3256="학생부종합",INDEX(종합배치표!$C:$Q,MATCH(J3256,종합배치표!$B:$B,0),(MATCH(M3256,{"A","B","C","D","E"},0)-1)*3+3),INDEX(교과배치표!$C:$Q,MATCH(J3256,교과배치표!$B:$B,0),(MATCH(M3256,{"A","B","C","D","E"},0)-1)*3+3))),"")</f>
        <v/>
      </c>
    </row>
    <row r="3257" spans="2:20" ht="14.25" customHeight="1">
      <c r="B3257" s="20">
        <v>3805</v>
      </c>
      <c r="C3257" s="21" t="s">
        <v>1276</v>
      </c>
      <c r="D3257" s="21" t="s">
        <v>1277</v>
      </c>
      <c r="E3257" s="21" t="s">
        <v>1278</v>
      </c>
      <c r="F3257" s="21" t="s">
        <v>68</v>
      </c>
      <c r="G3257" s="21" t="s">
        <v>1280</v>
      </c>
      <c r="H3257" s="21" t="s">
        <v>1256</v>
      </c>
      <c r="I3257" s="21" t="s">
        <v>27</v>
      </c>
      <c r="J3257" s="23"/>
      <c r="K3257" s="24">
        <v>10</v>
      </c>
      <c r="M3257" s="25" t="str">
        <f>IF(I3257="","",IF(I3257="인문",성적입력!$C$8,성적입력!$C$9))</f>
        <v>A</v>
      </c>
      <c r="N3257" s="26">
        <f>성적입력!$C$15</f>
        <v>3</v>
      </c>
      <c r="P3257" s="27" t="str">
        <f t="shared" si="144"/>
        <v/>
      </c>
      <c r="R3257" s="26" t="str">
        <f t="array" ref="R3257">IFERROR(IF(OR(J3257="",M3257="",F3257=""),"",IF(F3257="학생부종합",INDEX(종합배치표!$C:$Q,MATCH(J3257,종합배치표!$B:$B,0),(MATCH(M3257,{"A","B","C","D","E"},0)-1)*3+1),INDEX(교과배치표!$C:$Q,MATCH(J3257,교과배치표!$B:$B,0),(MATCH(M3257,{"A","B","C","D","E"},0)-1)*3+1))),"")</f>
        <v/>
      </c>
      <c r="S3257" s="26" t="str">
        <f t="array" ref="S3257">IFERROR(IF(OR(J3257="",M3257="",F3257=""),"",IF(F3257="학생부종합",INDEX(종합배치표!$C:$Q,MATCH(J3257,종합배치표!$B:$B,0),(MATCH(M3257,{"A","B","C","D","E"},0)-1)*3+2),INDEX(교과배치표!$C:$Q,MATCH(J3257,교과배치표!$B:$B,0),(MATCH(M3257,{"A","B","C","D","E"},0)-1)*3+2))),"")</f>
        <v/>
      </c>
      <c r="T3257" s="26" t="str">
        <f t="array" ref="T3257">IFERROR(IF(OR(J3257="",M3257="",F3257=""),"",IF(F3257="학생부종합",INDEX(종합배치표!$C:$Q,MATCH(J3257,종합배치표!$B:$B,0),(MATCH(M3257,{"A","B","C","D","E"},0)-1)*3+3),INDEX(교과배치표!$C:$Q,MATCH(J3257,교과배치표!$B:$B,0),(MATCH(M3257,{"A","B","C","D","E"},0)-1)*3+3))),"")</f>
        <v/>
      </c>
    </row>
    <row r="3258" spans="2:20" ht="14.25" customHeight="1">
      <c r="B3258" s="20">
        <v>3806</v>
      </c>
      <c r="C3258" s="21" t="s">
        <v>1276</v>
      </c>
      <c r="D3258" s="21" t="s">
        <v>1277</v>
      </c>
      <c r="E3258" s="21" t="s">
        <v>1278</v>
      </c>
      <c r="F3258" s="21" t="s">
        <v>68</v>
      </c>
      <c r="G3258" s="21" t="s">
        <v>1279</v>
      </c>
      <c r="H3258" s="21" t="s">
        <v>43</v>
      </c>
      <c r="I3258" s="21" t="s">
        <v>27</v>
      </c>
      <c r="J3258" s="23"/>
      <c r="K3258" s="24">
        <v>15</v>
      </c>
      <c r="M3258" s="25" t="str">
        <f>IF(I3258="","",IF(I3258="인문",성적입력!$C$8,성적입력!$C$9))</f>
        <v>A</v>
      </c>
      <c r="N3258" s="26">
        <f>성적입력!$C$15</f>
        <v>3</v>
      </c>
      <c r="P3258" s="27" t="str">
        <f t="shared" si="144"/>
        <v/>
      </c>
      <c r="R3258" s="26" t="str">
        <f t="array" ref="R3258">IFERROR(IF(OR(J3258="",M3258="",F3258=""),"",IF(F3258="학생부종합",INDEX(종합배치표!$C:$Q,MATCH(J3258,종합배치표!$B:$B,0),(MATCH(M3258,{"A","B","C","D","E"},0)-1)*3+1),INDEX(교과배치표!$C:$Q,MATCH(J3258,교과배치표!$B:$B,0),(MATCH(M3258,{"A","B","C","D","E"},0)-1)*3+1))),"")</f>
        <v/>
      </c>
      <c r="S3258" s="26" t="str">
        <f t="array" ref="S3258">IFERROR(IF(OR(J3258="",M3258="",F3258=""),"",IF(F3258="학생부종합",INDEX(종합배치표!$C:$Q,MATCH(J3258,종합배치표!$B:$B,0),(MATCH(M3258,{"A","B","C","D","E"},0)-1)*3+2),INDEX(교과배치표!$C:$Q,MATCH(J3258,교과배치표!$B:$B,0),(MATCH(M3258,{"A","B","C","D","E"},0)-1)*3+2))),"")</f>
        <v/>
      </c>
      <c r="T3258" s="26" t="str">
        <f t="array" ref="T3258">IFERROR(IF(OR(J3258="",M3258="",F3258=""),"",IF(F3258="학생부종합",INDEX(종합배치표!$C:$Q,MATCH(J3258,종합배치표!$B:$B,0),(MATCH(M3258,{"A","B","C","D","E"},0)-1)*3+3),INDEX(교과배치표!$C:$Q,MATCH(J3258,교과배치표!$B:$B,0),(MATCH(M3258,{"A","B","C","D","E"},0)-1)*3+3))),"")</f>
        <v/>
      </c>
    </row>
    <row r="3259" spans="2:20" ht="14.25" customHeight="1">
      <c r="B3259" s="20">
        <v>3807</v>
      </c>
      <c r="C3259" s="21" t="s">
        <v>1276</v>
      </c>
      <c r="D3259" s="21" t="s">
        <v>1277</v>
      </c>
      <c r="E3259" s="21" t="s">
        <v>1278</v>
      </c>
      <c r="F3259" s="21" t="s">
        <v>68</v>
      </c>
      <c r="G3259" s="21" t="s">
        <v>1280</v>
      </c>
      <c r="H3259" s="21" t="s">
        <v>43</v>
      </c>
      <c r="I3259" s="21" t="s">
        <v>27</v>
      </c>
      <c r="J3259" s="23"/>
      <c r="K3259" s="24">
        <v>8</v>
      </c>
      <c r="M3259" s="25" t="str">
        <f>IF(I3259="","",IF(I3259="인문",성적입력!$C$8,성적입력!$C$9))</f>
        <v>A</v>
      </c>
      <c r="N3259" s="26">
        <f>성적입력!$C$15</f>
        <v>3</v>
      </c>
      <c r="P3259" s="27" t="str">
        <f t="shared" si="144"/>
        <v/>
      </c>
      <c r="R3259" s="26" t="str">
        <f t="array" ref="R3259">IFERROR(IF(OR(J3259="",M3259="",F3259=""),"",IF(F3259="학생부종합",INDEX(종합배치표!$C:$Q,MATCH(J3259,종합배치표!$B:$B,0),(MATCH(M3259,{"A","B","C","D","E"},0)-1)*3+1),INDEX(교과배치표!$C:$Q,MATCH(J3259,교과배치표!$B:$B,0),(MATCH(M3259,{"A","B","C","D","E"},0)-1)*3+1))),"")</f>
        <v/>
      </c>
      <c r="S3259" s="26" t="str">
        <f t="array" ref="S3259">IFERROR(IF(OR(J3259="",M3259="",F3259=""),"",IF(F3259="학생부종합",INDEX(종합배치표!$C:$Q,MATCH(J3259,종합배치표!$B:$B,0),(MATCH(M3259,{"A","B","C","D","E"},0)-1)*3+2),INDEX(교과배치표!$C:$Q,MATCH(J3259,교과배치표!$B:$B,0),(MATCH(M3259,{"A","B","C","D","E"},0)-1)*3+2))),"")</f>
        <v/>
      </c>
      <c r="T3259" s="26" t="str">
        <f t="array" ref="T3259">IFERROR(IF(OR(J3259="",M3259="",F3259=""),"",IF(F3259="학생부종합",INDEX(종합배치표!$C:$Q,MATCH(J3259,종합배치표!$B:$B,0),(MATCH(M3259,{"A","B","C","D","E"},0)-1)*3+3),INDEX(교과배치표!$C:$Q,MATCH(J3259,교과배치표!$B:$B,0),(MATCH(M3259,{"A","B","C","D","E"},0)-1)*3+3))),"")</f>
        <v/>
      </c>
    </row>
    <row r="3260" spans="2:20" ht="14.25" customHeight="1">
      <c r="B3260" s="20">
        <v>3808</v>
      </c>
      <c r="C3260" s="21" t="s">
        <v>492</v>
      </c>
      <c r="D3260" s="21" t="s">
        <v>1281</v>
      </c>
      <c r="E3260" s="21" t="s">
        <v>1278</v>
      </c>
      <c r="F3260" s="21" t="s">
        <v>68</v>
      </c>
      <c r="G3260" s="21" t="s">
        <v>1279</v>
      </c>
      <c r="H3260" s="21" t="s">
        <v>1283</v>
      </c>
      <c r="I3260" s="21" t="s">
        <v>319</v>
      </c>
      <c r="J3260" s="23"/>
      <c r="K3260" s="24">
        <v>18</v>
      </c>
      <c r="M3260" s="25" t="str">
        <f>IF(I3260="","",IF(I3260="인문",성적입력!$C$8,성적입력!$C$9))</f>
        <v>A</v>
      </c>
      <c r="N3260" s="26">
        <f>성적입력!$C$15</f>
        <v>3</v>
      </c>
      <c r="P3260" s="27" t="str">
        <f t="shared" si="144"/>
        <v/>
      </c>
      <c r="R3260" s="26" t="str">
        <f t="array" ref="R3260">IFERROR(IF(OR(J3260="",M3260="",F3260=""),"",IF(F3260="학생부종합",INDEX(종합배치표!$C:$Q,MATCH(J3260,종합배치표!$B:$B,0),(MATCH(M3260,{"A","B","C","D","E"},0)-1)*3+1),INDEX(교과배치표!$C:$Q,MATCH(J3260,교과배치표!$B:$B,0),(MATCH(M3260,{"A","B","C","D","E"},0)-1)*3+1))),"")</f>
        <v/>
      </c>
      <c r="S3260" s="26" t="str">
        <f t="array" ref="S3260">IFERROR(IF(OR(J3260="",M3260="",F3260=""),"",IF(F3260="학생부종합",INDEX(종합배치표!$C:$Q,MATCH(J3260,종합배치표!$B:$B,0),(MATCH(M3260,{"A","B","C","D","E"},0)-1)*3+2),INDEX(교과배치표!$C:$Q,MATCH(J3260,교과배치표!$B:$B,0),(MATCH(M3260,{"A","B","C","D","E"},0)-1)*3+2))),"")</f>
        <v/>
      </c>
      <c r="T3260" s="26" t="str">
        <f t="array" ref="T3260">IFERROR(IF(OR(J3260="",M3260="",F3260=""),"",IF(F3260="학생부종합",INDEX(종합배치표!$C:$Q,MATCH(J3260,종합배치표!$B:$B,0),(MATCH(M3260,{"A","B","C","D","E"},0)-1)*3+3),INDEX(교과배치표!$C:$Q,MATCH(J3260,교과배치표!$B:$B,0),(MATCH(M3260,{"A","B","C","D","E"},0)-1)*3+3))),"")</f>
        <v/>
      </c>
    </row>
    <row r="3261" spans="2:20" ht="14.25" customHeight="1">
      <c r="B3261" s="20">
        <v>3809</v>
      </c>
      <c r="C3261" s="21" t="s">
        <v>492</v>
      </c>
      <c r="D3261" s="21" t="s">
        <v>1281</v>
      </c>
      <c r="E3261" s="21" t="s">
        <v>1278</v>
      </c>
      <c r="F3261" s="21" t="s">
        <v>68</v>
      </c>
      <c r="G3261" s="21" t="s">
        <v>1280</v>
      </c>
      <c r="H3261" s="21" t="s">
        <v>1283</v>
      </c>
      <c r="I3261" s="21" t="s">
        <v>319</v>
      </c>
      <c r="J3261" s="23"/>
      <c r="K3261" s="24">
        <v>12</v>
      </c>
      <c r="M3261" s="25" t="str">
        <f>IF(I3261="","",IF(I3261="인문",성적입력!$C$8,성적입력!$C$9))</f>
        <v>A</v>
      </c>
      <c r="N3261" s="26">
        <f>성적입력!$C$15</f>
        <v>3</v>
      </c>
      <c r="P3261" s="27" t="str">
        <f t="shared" si="144"/>
        <v/>
      </c>
      <c r="R3261" s="26" t="str">
        <f t="array" ref="R3261">IFERROR(IF(OR(J3261="",M3261="",F3261=""),"",IF(F3261="학생부종합",INDEX(종합배치표!$C:$Q,MATCH(J3261,종합배치표!$B:$B,0),(MATCH(M3261,{"A","B","C","D","E"},0)-1)*3+1),INDEX(교과배치표!$C:$Q,MATCH(J3261,교과배치표!$B:$B,0),(MATCH(M3261,{"A","B","C","D","E"},0)-1)*3+1))),"")</f>
        <v/>
      </c>
      <c r="S3261" s="26" t="str">
        <f t="array" ref="S3261">IFERROR(IF(OR(J3261="",M3261="",F3261=""),"",IF(F3261="학생부종합",INDEX(종합배치표!$C:$Q,MATCH(J3261,종합배치표!$B:$B,0),(MATCH(M3261,{"A","B","C","D","E"},0)-1)*3+2),INDEX(교과배치표!$C:$Q,MATCH(J3261,교과배치표!$B:$B,0),(MATCH(M3261,{"A","B","C","D","E"},0)-1)*3+2))),"")</f>
        <v/>
      </c>
      <c r="T3261" s="26" t="str">
        <f t="array" ref="T3261">IFERROR(IF(OR(J3261="",M3261="",F3261=""),"",IF(F3261="학생부종합",INDEX(종합배치표!$C:$Q,MATCH(J3261,종합배치표!$B:$B,0),(MATCH(M3261,{"A","B","C","D","E"},0)-1)*3+3),INDEX(교과배치표!$C:$Q,MATCH(J3261,교과배치표!$B:$B,0),(MATCH(M3261,{"A","B","C","D","E"},0)-1)*3+3))),"")</f>
        <v/>
      </c>
    </row>
    <row r="3262" spans="2:20" ht="14.25" customHeight="1">
      <c r="B3262" s="20">
        <v>3810</v>
      </c>
      <c r="C3262" s="21" t="s">
        <v>1276</v>
      </c>
      <c r="D3262" s="21" t="s">
        <v>1277</v>
      </c>
      <c r="E3262" s="21" t="s">
        <v>1278</v>
      </c>
      <c r="F3262" s="21" t="s">
        <v>68</v>
      </c>
      <c r="G3262" s="21" t="s">
        <v>1279</v>
      </c>
      <c r="H3262" s="21" t="s">
        <v>1258</v>
      </c>
      <c r="I3262" s="21" t="s">
        <v>319</v>
      </c>
      <c r="J3262" s="23"/>
      <c r="K3262" s="24">
        <v>12</v>
      </c>
      <c r="M3262" s="25" t="str">
        <f>IF(I3262="","",IF(I3262="인문",성적입력!$C$8,성적입력!$C$9))</f>
        <v>A</v>
      </c>
      <c r="N3262" s="26">
        <f>성적입력!$C$15</f>
        <v>3</v>
      </c>
      <c r="P3262" s="27" t="str">
        <f t="shared" si="144"/>
        <v/>
      </c>
      <c r="R3262" s="26" t="str">
        <f t="array" ref="R3262">IFERROR(IF(OR(J3262="",M3262="",F3262=""),"",IF(F3262="학생부종합",INDEX(종합배치표!$C:$Q,MATCH(J3262,종합배치표!$B:$B,0),(MATCH(M3262,{"A","B","C","D","E"},0)-1)*3+1),INDEX(교과배치표!$C:$Q,MATCH(J3262,교과배치표!$B:$B,0),(MATCH(M3262,{"A","B","C","D","E"},0)-1)*3+1))),"")</f>
        <v/>
      </c>
      <c r="S3262" s="26" t="str">
        <f t="array" ref="S3262">IFERROR(IF(OR(J3262="",M3262="",F3262=""),"",IF(F3262="학생부종합",INDEX(종합배치표!$C:$Q,MATCH(J3262,종합배치표!$B:$B,0),(MATCH(M3262,{"A","B","C","D","E"},0)-1)*3+2),INDEX(교과배치표!$C:$Q,MATCH(J3262,교과배치표!$B:$B,0),(MATCH(M3262,{"A","B","C","D","E"},0)-1)*3+2))),"")</f>
        <v/>
      </c>
      <c r="T3262" s="26" t="str">
        <f t="array" ref="T3262">IFERROR(IF(OR(J3262="",M3262="",F3262=""),"",IF(F3262="학생부종합",INDEX(종합배치표!$C:$Q,MATCH(J3262,종합배치표!$B:$B,0),(MATCH(M3262,{"A","B","C","D","E"},0)-1)*3+3),INDEX(교과배치표!$C:$Q,MATCH(J3262,교과배치표!$B:$B,0),(MATCH(M3262,{"A","B","C","D","E"},0)-1)*3+3))),"")</f>
        <v/>
      </c>
    </row>
    <row r="3263" spans="2:20" ht="14.25" customHeight="1">
      <c r="B3263" s="20">
        <v>3811</v>
      </c>
      <c r="C3263" s="21" t="s">
        <v>1276</v>
      </c>
      <c r="D3263" s="21" t="s">
        <v>1277</v>
      </c>
      <c r="E3263" s="21" t="s">
        <v>1278</v>
      </c>
      <c r="F3263" s="21" t="s">
        <v>68</v>
      </c>
      <c r="G3263" s="21" t="s">
        <v>1280</v>
      </c>
      <c r="H3263" s="21" t="s">
        <v>1258</v>
      </c>
      <c r="I3263" s="21" t="s">
        <v>319</v>
      </c>
      <c r="J3263" s="23"/>
      <c r="K3263" s="24">
        <v>33</v>
      </c>
      <c r="M3263" s="25" t="str">
        <f>IF(I3263="","",IF(I3263="인문",성적입력!$C$8,성적입력!$C$9))</f>
        <v>A</v>
      </c>
      <c r="N3263" s="26">
        <f>성적입력!$C$15</f>
        <v>3</v>
      </c>
      <c r="P3263" s="27" t="str">
        <f t="shared" si="144"/>
        <v/>
      </c>
      <c r="R3263" s="26" t="str">
        <f t="array" ref="R3263">IFERROR(IF(OR(J3263="",M3263="",F3263=""),"",IF(F3263="학생부종합",INDEX(종합배치표!$C:$Q,MATCH(J3263,종합배치표!$B:$B,0),(MATCH(M3263,{"A","B","C","D","E"},0)-1)*3+1),INDEX(교과배치표!$C:$Q,MATCH(J3263,교과배치표!$B:$B,0),(MATCH(M3263,{"A","B","C","D","E"},0)-1)*3+1))),"")</f>
        <v/>
      </c>
      <c r="S3263" s="26" t="str">
        <f t="array" ref="S3263">IFERROR(IF(OR(J3263="",M3263="",F3263=""),"",IF(F3263="학생부종합",INDEX(종합배치표!$C:$Q,MATCH(J3263,종합배치표!$B:$B,0),(MATCH(M3263,{"A","B","C","D","E"},0)-1)*3+2),INDEX(교과배치표!$C:$Q,MATCH(J3263,교과배치표!$B:$B,0),(MATCH(M3263,{"A","B","C","D","E"},0)-1)*3+2))),"")</f>
        <v/>
      </c>
      <c r="T3263" s="26" t="str">
        <f t="array" ref="T3263">IFERROR(IF(OR(J3263="",M3263="",F3263=""),"",IF(F3263="학생부종합",INDEX(종합배치표!$C:$Q,MATCH(J3263,종합배치표!$B:$B,0),(MATCH(M3263,{"A","B","C","D","E"},0)-1)*3+3),INDEX(교과배치표!$C:$Q,MATCH(J3263,교과배치표!$B:$B,0),(MATCH(M3263,{"A","B","C","D","E"},0)-1)*3+3))),"")</f>
        <v/>
      </c>
    </row>
    <row r="3264" spans="2:20" ht="14.25" customHeight="1">
      <c r="B3264" s="20">
        <v>3812</v>
      </c>
      <c r="C3264" s="21" t="s">
        <v>492</v>
      </c>
      <c r="D3264" s="21" t="s">
        <v>1281</v>
      </c>
      <c r="E3264" s="21" t="s">
        <v>1278</v>
      </c>
      <c r="F3264" s="21" t="s">
        <v>68</v>
      </c>
      <c r="G3264" s="21" t="s">
        <v>1279</v>
      </c>
      <c r="H3264" s="21" t="s">
        <v>882</v>
      </c>
      <c r="I3264" s="21" t="s">
        <v>27</v>
      </c>
      <c r="J3264" s="23"/>
      <c r="K3264" s="24">
        <v>13</v>
      </c>
      <c r="M3264" s="25" t="str">
        <f>IF(I3264="","",IF(I3264="인문",성적입력!$C$8,성적입력!$C$9))</f>
        <v>A</v>
      </c>
      <c r="N3264" s="26">
        <f>성적입력!$C$15</f>
        <v>3</v>
      </c>
      <c r="P3264" s="27" t="str">
        <f t="shared" si="144"/>
        <v/>
      </c>
      <c r="R3264" s="26" t="str">
        <f t="array" ref="R3264">IFERROR(IF(OR(J3264="",M3264="",F3264=""),"",IF(F3264="학생부종합",INDEX(종합배치표!$C:$Q,MATCH(J3264,종합배치표!$B:$B,0),(MATCH(M3264,{"A","B","C","D","E"},0)-1)*3+1),INDEX(교과배치표!$C:$Q,MATCH(J3264,교과배치표!$B:$B,0),(MATCH(M3264,{"A","B","C","D","E"},0)-1)*3+1))),"")</f>
        <v/>
      </c>
      <c r="S3264" s="26" t="str">
        <f t="array" ref="S3264">IFERROR(IF(OR(J3264="",M3264="",F3264=""),"",IF(F3264="학생부종합",INDEX(종합배치표!$C:$Q,MATCH(J3264,종합배치표!$B:$B,0),(MATCH(M3264,{"A","B","C","D","E"},0)-1)*3+2),INDEX(교과배치표!$C:$Q,MATCH(J3264,교과배치표!$B:$B,0),(MATCH(M3264,{"A","B","C","D","E"},0)-1)*3+2))),"")</f>
        <v/>
      </c>
      <c r="T3264" s="26" t="str">
        <f t="array" ref="T3264">IFERROR(IF(OR(J3264="",M3264="",F3264=""),"",IF(F3264="학생부종합",INDEX(종합배치표!$C:$Q,MATCH(J3264,종합배치표!$B:$B,0),(MATCH(M3264,{"A","B","C","D","E"},0)-1)*3+3),INDEX(교과배치표!$C:$Q,MATCH(J3264,교과배치표!$B:$B,0),(MATCH(M3264,{"A","B","C","D","E"},0)-1)*3+3))),"")</f>
        <v/>
      </c>
    </row>
    <row r="3265" spans="2:20" ht="14.25" customHeight="1">
      <c r="B3265" s="20">
        <v>3813</v>
      </c>
      <c r="C3265" s="21" t="s">
        <v>492</v>
      </c>
      <c r="D3265" s="21" t="s">
        <v>1281</v>
      </c>
      <c r="E3265" s="21" t="s">
        <v>1278</v>
      </c>
      <c r="F3265" s="21" t="s">
        <v>68</v>
      </c>
      <c r="G3265" s="21" t="s">
        <v>1280</v>
      </c>
      <c r="H3265" s="21" t="s">
        <v>882</v>
      </c>
      <c r="I3265" s="21" t="s">
        <v>27</v>
      </c>
      <c r="J3265" s="23"/>
      <c r="K3265" s="24">
        <v>7</v>
      </c>
      <c r="M3265" s="25" t="str">
        <f>IF(I3265="","",IF(I3265="인문",성적입력!$C$8,성적입력!$C$9))</f>
        <v>A</v>
      </c>
      <c r="N3265" s="26">
        <f>성적입력!$C$15</f>
        <v>3</v>
      </c>
      <c r="P3265" s="27" t="str">
        <f t="shared" si="144"/>
        <v/>
      </c>
      <c r="R3265" s="26" t="str">
        <f t="array" ref="R3265">IFERROR(IF(OR(J3265="",M3265="",F3265=""),"",IF(F3265="학생부종합",INDEX(종합배치표!$C:$Q,MATCH(J3265,종합배치표!$B:$B,0),(MATCH(M3265,{"A","B","C","D","E"},0)-1)*3+1),INDEX(교과배치표!$C:$Q,MATCH(J3265,교과배치표!$B:$B,0),(MATCH(M3265,{"A","B","C","D","E"},0)-1)*3+1))),"")</f>
        <v/>
      </c>
      <c r="S3265" s="26" t="str">
        <f t="array" ref="S3265">IFERROR(IF(OR(J3265="",M3265="",F3265=""),"",IF(F3265="학생부종합",INDEX(종합배치표!$C:$Q,MATCH(J3265,종합배치표!$B:$B,0),(MATCH(M3265,{"A","B","C","D","E"},0)-1)*3+2),INDEX(교과배치표!$C:$Q,MATCH(J3265,교과배치표!$B:$B,0),(MATCH(M3265,{"A","B","C","D","E"},0)-1)*3+2))),"")</f>
        <v/>
      </c>
      <c r="T3265" s="26" t="str">
        <f t="array" ref="T3265">IFERROR(IF(OR(J3265="",M3265="",F3265=""),"",IF(F3265="학생부종합",INDEX(종합배치표!$C:$Q,MATCH(J3265,종합배치표!$B:$B,0),(MATCH(M3265,{"A","B","C","D","E"},0)-1)*3+3),INDEX(교과배치표!$C:$Q,MATCH(J3265,교과배치표!$B:$B,0),(MATCH(M3265,{"A","B","C","D","E"},0)-1)*3+3))),"")</f>
        <v/>
      </c>
    </row>
    <row r="3266" spans="2:20" ht="14.25" customHeight="1">
      <c r="B3266" s="20">
        <v>3814</v>
      </c>
      <c r="C3266" s="21" t="s">
        <v>1276</v>
      </c>
      <c r="D3266" s="21" t="s">
        <v>1277</v>
      </c>
      <c r="E3266" s="21" t="s">
        <v>1278</v>
      </c>
      <c r="F3266" s="21" t="s">
        <v>68</v>
      </c>
      <c r="G3266" s="21" t="s">
        <v>1279</v>
      </c>
      <c r="H3266" s="21" t="s">
        <v>414</v>
      </c>
      <c r="I3266" s="21" t="s">
        <v>60</v>
      </c>
      <c r="J3266" s="23"/>
      <c r="K3266" s="24">
        <v>20</v>
      </c>
      <c r="M3266" s="25" t="str">
        <f>IF(I3266="","",IF(I3266="인문",성적입력!$C$8,성적입력!$C$9))</f>
        <v>A</v>
      </c>
      <c r="N3266" s="26">
        <f>성적입력!$C$15</f>
        <v>3</v>
      </c>
      <c r="P3266" s="27" t="str">
        <f t="shared" si="144"/>
        <v/>
      </c>
      <c r="R3266" s="26" t="str">
        <f t="array" ref="R3266">IFERROR(IF(OR(J3266="",M3266="",F3266=""),"",IF(F3266="학생부종합",INDEX(종합배치표!$C:$Q,MATCH(J3266,종합배치표!$B:$B,0),(MATCH(M3266,{"A","B","C","D","E"},0)-1)*3+1),INDEX(교과배치표!$C:$Q,MATCH(J3266,교과배치표!$B:$B,0),(MATCH(M3266,{"A","B","C","D","E"},0)-1)*3+1))),"")</f>
        <v/>
      </c>
      <c r="S3266" s="26" t="str">
        <f t="array" ref="S3266">IFERROR(IF(OR(J3266="",M3266="",F3266=""),"",IF(F3266="학생부종합",INDEX(종합배치표!$C:$Q,MATCH(J3266,종합배치표!$B:$B,0),(MATCH(M3266,{"A","B","C","D","E"},0)-1)*3+2),INDEX(교과배치표!$C:$Q,MATCH(J3266,교과배치표!$B:$B,0),(MATCH(M3266,{"A","B","C","D","E"},0)-1)*3+2))),"")</f>
        <v/>
      </c>
      <c r="T3266" s="26" t="str">
        <f t="array" ref="T3266">IFERROR(IF(OR(J3266="",M3266="",F3266=""),"",IF(F3266="학생부종합",INDEX(종합배치표!$C:$Q,MATCH(J3266,종합배치표!$B:$B,0),(MATCH(M3266,{"A","B","C","D","E"},0)-1)*3+3),INDEX(교과배치표!$C:$Q,MATCH(J3266,교과배치표!$B:$B,0),(MATCH(M3266,{"A","B","C","D","E"},0)-1)*3+3))),"")</f>
        <v/>
      </c>
    </row>
    <row r="3267" spans="2:20" ht="14.25" customHeight="1">
      <c r="B3267" s="20">
        <v>3815</v>
      </c>
      <c r="C3267" s="21" t="s">
        <v>1276</v>
      </c>
      <c r="D3267" s="21" t="s">
        <v>1277</v>
      </c>
      <c r="E3267" s="21" t="s">
        <v>1278</v>
      </c>
      <c r="F3267" s="21" t="s">
        <v>68</v>
      </c>
      <c r="G3267" s="21" t="s">
        <v>1280</v>
      </c>
      <c r="H3267" s="21" t="s">
        <v>414</v>
      </c>
      <c r="I3267" s="21" t="s">
        <v>60</v>
      </c>
      <c r="J3267" s="23"/>
      <c r="K3267" s="24">
        <v>20</v>
      </c>
      <c r="M3267" s="25" t="str">
        <f>IF(I3267="","",IF(I3267="인문",성적입력!$C$8,성적입력!$C$9))</f>
        <v>A</v>
      </c>
      <c r="N3267" s="26">
        <f>성적입력!$C$15</f>
        <v>3</v>
      </c>
      <c r="P3267" s="27" t="str">
        <f t="shared" si="144"/>
        <v/>
      </c>
      <c r="R3267" s="26" t="str">
        <f t="array" ref="R3267">IFERROR(IF(OR(J3267="",M3267="",F3267=""),"",IF(F3267="학생부종합",INDEX(종합배치표!$C:$Q,MATCH(J3267,종합배치표!$B:$B,0),(MATCH(M3267,{"A","B","C","D","E"},0)-1)*3+1),INDEX(교과배치표!$C:$Q,MATCH(J3267,교과배치표!$B:$B,0),(MATCH(M3267,{"A","B","C","D","E"},0)-1)*3+1))),"")</f>
        <v/>
      </c>
      <c r="S3267" s="26" t="str">
        <f t="array" ref="S3267">IFERROR(IF(OR(J3267="",M3267="",F3267=""),"",IF(F3267="학생부종합",INDEX(종합배치표!$C:$Q,MATCH(J3267,종합배치표!$B:$B,0),(MATCH(M3267,{"A","B","C","D","E"},0)-1)*3+2),INDEX(교과배치표!$C:$Q,MATCH(J3267,교과배치표!$B:$B,0),(MATCH(M3267,{"A","B","C","D","E"},0)-1)*3+2))),"")</f>
        <v/>
      </c>
      <c r="T3267" s="26" t="str">
        <f t="array" ref="T3267">IFERROR(IF(OR(J3267="",M3267="",F3267=""),"",IF(F3267="학생부종합",INDEX(종합배치표!$C:$Q,MATCH(J3267,종합배치표!$B:$B,0),(MATCH(M3267,{"A","B","C","D","E"},0)-1)*3+3),INDEX(교과배치표!$C:$Q,MATCH(J3267,교과배치표!$B:$B,0),(MATCH(M3267,{"A","B","C","D","E"},0)-1)*3+3))),"")</f>
        <v/>
      </c>
    </row>
    <row r="3268" spans="2:20" ht="14.25" customHeight="1">
      <c r="B3268" s="20">
        <v>3818</v>
      </c>
      <c r="C3268" s="21" t="s">
        <v>492</v>
      </c>
      <c r="D3268" s="21" t="s">
        <v>1281</v>
      </c>
      <c r="E3268" s="21" t="s">
        <v>1278</v>
      </c>
      <c r="F3268" s="21" t="s">
        <v>68</v>
      </c>
      <c r="G3268" s="21" t="s">
        <v>1279</v>
      </c>
      <c r="H3268" s="21" t="s">
        <v>1284</v>
      </c>
      <c r="I3268" s="21" t="s">
        <v>514</v>
      </c>
      <c r="J3268" s="23"/>
      <c r="K3268" s="24">
        <v>5</v>
      </c>
      <c r="M3268" s="25" t="str">
        <f>IF(I3268="","",IF(I3268="인문",성적입력!$C$8,성적입력!$C$9))</f>
        <v>A</v>
      </c>
      <c r="N3268" s="26">
        <f>성적입력!$C$15</f>
        <v>3</v>
      </c>
      <c r="P3268" s="27" t="str">
        <f t="shared" si="144"/>
        <v/>
      </c>
      <c r="R3268" s="26" t="str">
        <f t="array" ref="R3268">IFERROR(IF(OR(J3268="",M3268="",F3268=""),"",IF(F3268="학생부종합",INDEX(종합배치표!$C:$Q,MATCH(J3268,종합배치표!$B:$B,0),(MATCH(M3268,{"A","B","C","D","E"},0)-1)*3+1),INDEX(교과배치표!$C:$Q,MATCH(J3268,교과배치표!$B:$B,0),(MATCH(M3268,{"A","B","C","D","E"},0)-1)*3+1))),"")</f>
        <v/>
      </c>
      <c r="S3268" s="26" t="str">
        <f t="array" ref="S3268">IFERROR(IF(OR(J3268="",M3268="",F3268=""),"",IF(F3268="학생부종합",INDEX(종합배치표!$C:$Q,MATCH(J3268,종합배치표!$B:$B,0),(MATCH(M3268,{"A","B","C","D","E"},0)-1)*3+2),INDEX(교과배치표!$C:$Q,MATCH(J3268,교과배치표!$B:$B,0),(MATCH(M3268,{"A","B","C","D","E"},0)-1)*3+2))),"")</f>
        <v/>
      </c>
      <c r="T3268" s="26" t="str">
        <f t="array" ref="T3268">IFERROR(IF(OR(J3268="",M3268="",F3268=""),"",IF(F3268="학생부종합",INDEX(종합배치표!$C:$Q,MATCH(J3268,종합배치표!$B:$B,0),(MATCH(M3268,{"A","B","C","D","E"},0)-1)*3+3),INDEX(교과배치표!$C:$Q,MATCH(J3268,교과배치표!$B:$B,0),(MATCH(M3268,{"A","B","C","D","E"},0)-1)*3+3))),"")</f>
        <v/>
      </c>
    </row>
    <row r="3269" spans="2:20" ht="14.25" customHeight="1">
      <c r="B3269" s="20">
        <v>3820</v>
      </c>
      <c r="C3269" s="21" t="s">
        <v>1276</v>
      </c>
      <c r="D3269" s="21" t="s">
        <v>1277</v>
      </c>
      <c r="E3269" s="21" t="s">
        <v>1278</v>
      </c>
      <c r="F3269" s="21" t="s">
        <v>68</v>
      </c>
      <c r="G3269" s="21" t="s">
        <v>1279</v>
      </c>
      <c r="H3269" s="21" t="s">
        <v>1285</v>
      </c>
      <c r="I3269" s="21" t="s">
        <v>60</v>
      </c>
      <c r="J3269" s="23"/>
      <c r="K3269" s="24">
        <v>20</v>
      </c>
      <c r="M3269" s="25" t="str">
        <f>IF(I3269="","",IF(I3269="인문",성적입력!$C$8,성적입력!$C$9))</f>
        <v>A</v>
      </c>
      <c r="N3269" s="26">
        <f>성적입력!$C$15</f>
        <v>3</v>
      </c>
      <c r="P3269" s="27" t="str">
        <f t="shared" ref="P3269:P3332" si="145">IF(OR(J3269="",N3269="",M3269=""),"",IF(N3269&lt;=T3269,"안정",IF(N3269&lt;=S3269,"적정",IF(N3269&lt;=R3269,"소신","상향"))))</f>
        <v/>
      </c>
      <c r="R3269" s="26" t="str">
        <f t="array" ref="R3269">IFERROR(IF(OR(J3269="",M3269="",F3269=""),"",IF(F3269="학생부종합",INDEX(종합배치표!$C:$Q,MATCH(J3269,종합배치표!$B:$B,0),(MATCH(M3269,{"A","B","C","D","E"},0)-1)*3+1),INDEX(교과배치표!$C:$Q,MATCH(J3269,교과배치표!$B:$B,0),(MATCH(M3269,{"A","B","C","D","E"},0)-1)*3+1))),"")</f>
        <v/>
      </c>
      <c r="S3269" s="26" t="str">
        <f t="array" ref="S3269">IFERROR(IF(OR(J3269="",M3269="",F3269=""),"",IF(F3269="학생부종합",INDEX(종합배치표!$C:$Q,MATCH(J3269,종합배치표!$B:$B,0),(MATCH(M3269,{"A","B","C","D","E"},0)-1)*3+2),INDEX(교과배치표!$C:$Q,MATCH(J3269,교과배치표!$B:$B,0),(MATCH(M3269,{"A","B","C","D","E"},0)-1)*3+2))),"")</f>
        <v/>
      </c>
      <c r="T3269" s="26" t="str">
        <f t="array" ref="T3269">IFERROR(IF(OR(J3269="",M3269="",F3269=""),"",IF(F3269="학생부종합",INDEX(종합배치표!$C:$Q,MATCH(J3269,종합배치표!$B:$B,0),(MATCH(M3269,{"A","B","C","D","E"},0)-1)*3+3),INDEX(교과배치표!$C:$Q,MATCH(J3269,교과배치표!$B:$B,0),(MATCH(M3269,{"A","B","C","D","E"},0)-1)*3+3))),"")</f>
        <v/>
      </c>
    </row>
    <row r="3270" spans="2:20" ht="14.25" customHeight="1">
      <c r="B3270" s="20">
        <v>3821</v>
      </c>
      <c r="C3270" s="21" t="s">
        <v>1276</v>
      </c>
      <c r="D3270" s="21" t="s">
        <v>1277</v>
      </c>
      <c r="E3270" s="21" t="s">
        <v>1278</v>
      </c>
      <c r="F3270" s="21" t="s">
        <v>68</v>
      </c>
      <c r="G3270" s="21" t="s">
        <v>1280</v>
      </c>
      <c r="H3270" s="21" t="s">
        <v>1285</v>
      </c>
      <c r="I3270" s="21" t="s">
        <v>60</v>
      </c>
      <c r="J3270" s="23"/>
      <c r="K3270" s="24">
        <v>20</v>
      </c>
      <c r="M3270" s="25" t="str">
        <f>IF(I3270="","",IF(I3270="인문",성적입력!$C$8,성적입력!$C$9))</f>
        <v>A</v>
      </c>
      <c r="N3270" s="26">
        <f>성적입력!$C$15</f>
        <v>3</v>
      </c>
      <c r="P3270" s="27" t="str">
        <f t="shared" si="145"/>
        <v/>
      </c>
      <c r="R3270" s="26" t="str">
        <f t="array" ref="R3270">IFERROR(IF(OR(J3270="",M3270="",F3270=""),"",IF(F3270="학생부종합",INDEX(종합배치표!$C:$Q,MATCH(J3270,종합배치표!$B:$B,0),(MATCH(M3270,{"A","B","C","D","E"},0)-1)*3+1),INDEX(교과배치표!$C:$Q,MATCH(J3270,교과배치표!$B:$B,0),(MATCH(M3270,{"A","B","C","D","E"},0)-1)*3+1))),"")</f>
        <v/>
      </c>
      <c r="S3270" s="26" t="str">
        <f t="array" ref="S3270">IFERROR(IF(OR(J3270="",M3270="",F3270=""),"",IF(F3270="학생부종합",INDEX(종합배치표!$C:$Q,MATCH(J3270,종합배치표!$B:$B,0),(MATCH(M3270,{"A","B","C","D","E"},0)-1)*3+2),INDEX(교과배치표!$C:$Q,MATCH(J3270,교과배치표!$B:$B,0),(MATCH(M3270,{"A","B","C","D","E"},0)-1)*3+2))),"")</f>
        <v/>
      </c>
      <c r="T3270" s="26" t="str">
        <f t="array" ref="T3270">IFERROR(IF(OR(J3270="",M3270="",F3270=""),"",IF(F3270="학생부종합",INDEX(종합배치표!$C:$Q,MATCH(J3270,종합배치표!$B:$B,0),(MATCH(M3270,{"A","B","C","D","E"},0)-1)*3+3),INDEX(교과배치표!$C:$Q,MATCH(J3270,교과배치표!$B:$B,0),(MATCH(M3270,{"A","B","C","D","E"},0)-1)*3+3))),"")</f>
        <v/>
      </c>
    </row>
    <row r="3271" spans="2:20" ht="14.25" customHeight="1">
      <c r="B3271" s="20">
        <v>3822</v>
      </c>
      <c r="C3271" s="21" t="s">
        <v>1276</v>
      </c>
      <c r="D3271" s="21" t="s">
        <v>1277</v>
      </c>
      <c r="E3271" s="21" t="s">
        <v>1278</v>
      </c>
      <c r="F3271" s="21" t="s">
        <v>68</v>
      </c>
      <c r="G3271" s="21" t="s">
        <v>1279</v>
      </c>
      <c r="H3271" s="29" t="s">
        <v>1286</v>
      </c>
      <c r="I3271" s="21" t="s">
        <v>319</v>
      </c>
      <c r="J3271" s="23"/>
      <c r="K3271" s="24">
        <v>65</v>
      </c>
      <c r="M3271" s="25" t="str">
        <f>IF(I3271="","",IF(I3271="인문",성적입력!$C$8,성적입력!$C$9))</f>
        <v>A</v>
      </c>
      <c r="N3271" s="26">
        <f>성적입력!$C$15</f>
        <v>3</v>
      </c>
      <c r="P3271" s="27" t="str">
        <f t="shared" si="145"/>
        <v/>
      </c>
      <c r="R3271" s="26" t="str">
        <f t="array" ref="R3271">IFERROR(IF(OR(J3271="",M3271="",F3271=""),"",IF(F3271="학생부종합",INDEX(종합배치표!$C:$Q,MATCH(J3271,종합배치표!$B:$B,0),(MATCH(M3271,{"A","B","C","D","E"},0)-1)*3+1),INDEX(교과배치표!$C:$Q,MATCH(J3271,교과배치표!$B:$B,0),(MATCH(M3271,{"A","B","C","D","E"},0)-1)*3+1))),"")</f>
        <v/>
      </c>
      <c r="S3271" s="26" t="str">
        <f t="array" ref="S3271">IFERROR(IF(OR(J3271="",M3271="",F3271=""),"",IF(F3271="학생부종합",INDEX(종합배치표!$C:$Q,MATCH(J3271,종합배치표!$B:$B,0),(MATCH(M3271,{"A","B","C","D","E"},0)-1)*3+2),INDEX(교과배치표!$C:$Q,MATCH(J3271,교과배치표!$B:$B,0),(MATCH(M3271,{"A","B","C","D","E"},0)-1)*3+2))),"")</f>
        <v/>
      </c>
      <c r="T3271" s="26" t="str">
        <f t="array" ref="T3271">IFERROR(IF(OR(J3271="",M3271="",F3271=""),"",IF(F3271="학생부종합",INDEX(종합배치표!$C:$Q,MATCH(J3271,종합배치표!$B:$B,0),(MATCH(M3271,{"A","B","C","D","E"},0)-1)*3+3),INDEX(교과배치표!$C:$Q,MATCH(J3271,교과배치표!$B:$B,0),(MATCH(M3271,{"A","B","C","D","E"},0)-1)*3+3))),"")</f>
        <v/>
      </c>
    </row>
    <row r="3272" spans="2:20" ht="14.25" customHeight="1">
      <c r="B3272" s="20">
        <v>3823</v>
      </c>
      <c r="C3272" s="21" t="s">
        <v>492</v>
      </c>
      <c r="D3272" s="21" t="s">
        <v>1281</v>
      </c>
      <c r="E3272" s="21" t="s">
        <v>1278</v>
      </c>
      <c r="F3272" s="21" t="s">
        <v>68</v>
      </c>
      <c r="G3272" s="21" t="s">
        <v>1279</v>
      </c>
      <c r="H3272" s="21" t="s">
        <v>1287</v>
      </c>
      <c r="I3272" s="21" t="s">
        <v>514</v>
      </c>
      <c r="J3272" s="23"/>
      <c r="K3272" s="24">
        <v>60</v>
      </c>
      <c r="M3272" s="25" t="str">
        <f>IF(I3272="","",IF(I3272="인문",성적입력!$C$8,성적입력!$C$9))</f>
        <v>A</v>
      </c>
      <c r="N3272" s="26">
        <f>성적입력!$C$15</f>
        <v>3</v>
      </c>
      <c r="P3272" s="27" t="str">
        <f t="shared" si="145"/>
        <v/>
      </c>
      <c r="R3272" s="26" t="str">
        <f t="array" ref="R3272">IFERROR(IF(OR(J3272="",M3272="",F3272=""),"",IF(F3272="학생부종합",INDEX(종합배치표!$C:$Q,MATCH(J3272,종합배치표!$B:$B,0),(MATCH(M3272,{"A","B","C","D","E"},0)-1)*3+1),INDEX(교과배치표!$C:$Q,MATCH(J3272,교과배치표!$B:$B,0),(MATCH(M3272,{"A","B","C","D","E"},0)-1)*3+1))),"")</f>
        <v/>
      </c>
      <c r="S3272" s="26" t="str">
        <f t="array" ref="S3272">IFERROR(IF(OR(J3272="",M3272="",F3272=""),"",IF(F3272="학생부종합",INDEX(종합배치표!$C:$Q,MATCH(J3272,종합배치표!$B:$B,0),(MATCH(M3272,{"A","B","C","D","E"},0)-1)*3+2),INDEX(교과배치표!$C:$Q,MATCH(J3272,교과배치표!$B:$B,0),(MATCH(M3272,{"A","B","C","D","E"},0)-1)*3+2))),"")</f>
        <v/>
      </c>
      <c r="T3272" s="26" t="str">
        <f t="array" ref="T3272">IFERROR(IF(OR(J3272="",M3272="",F3272=""),"",IF(F3272="학생부종합",INDEX(종합배치표!$C:$Q,MATCH(J3272,종합배치표!$B:$B,0),(MATCH(M3272,{"A","B","C","D","E"},0)-1)*3+3),INDEX(교과배치표!$C:$Q,MATCH(J3272,교과배치표!$B:$B,0),(MATCH(M3272,{"A","B","C","D","E"},0)-1)*3+3))),"")</f>
        <v/>
      </c>
    </row>
    <row r="3273" spans="2:20" ht="14.25" customHeight="1">
      <c r="B3273" s="20">
        <v>3827</v>
      </c>
      <c r="C3273" s="21" t="s">
        <v>1276</v>
      </c>
      <c r="D3273" s="21" t="s">
        <v>1277</v>
      </c>
      <c r="E3273" s="21" t="s">
        <v>1278</v>
      </c>
      <c r="F3273" s="21" t="s">
        <v>68</v>
      </c>
      <c r="G3273" s="21" t="s">
        <v>1279</v>
      </c>
      <c r="H3273" s="21" t="s">
        <v>305</v>
      </c>
      <c r="I3273" s="21" t="s">
        <v>60</v>
      </c>
      <c r="J3273" s="23"/>
      <c r="K3273" s="24">
        <v>18</v>
      </c>
      <c r="M3273" s="25" t="str">
        <f>IF(I3273="","",IF(I3273="인문",성적입력!$C$8,성적입력!$C$9))</f>
        <v>A</v>
      </c>
      <c r="N3273" s="26">
        <f>성적입력!$C$15</f>
        <v>3</v>
      </c>
      <c r="P3273" s="27" t="str">
        <f t="shared" si="145"/>
        <v/>
      </c>
      <c r="R3273" s="26" t="str">
        <f t="array" ref="R3273">IFERROR(IF(OR(J3273="",M3273="",F3273=""),"",IF(F3273="학생부종합",INDEX(종합배치표!$C:$Q,MATCH(J3273,종합배치표!$B:$B,0),(MATCH(M3273,{"A","B","C","D","E"},0)-1)*3+1),INDEX(교과배치표!$C:$Q,MATCH(J3273,교과배치표!$B:$B,0),(MATCH(M3273,{"A","B","C","D","E"},0)-1)*3+1))),"")</f>
        <v/>
      </c>
      <c r="S3273" s="26" t="str">
        <f t="array" ref="S3273">IFERROR(IF(OR(J3273="",M3273="",F3273=""),"",IF(F3273="학생부종합",INDEX(종합배치표!$C:$Q,MATCH(J3273,종합배치표!$B:$B,0),(MATCH(M3273,{"A","B","C","D","E"},0)-1)*3+2),INDEX(교과배치표!$C:$Q,MATCH(J3273,교과배치표!$B:$B,0),(MATCH(M3273,{"A","B","C","D","E"},0)-1)*3+2))),"")</f>
        <v/>
      </c>
      <c r="T3273" s="26" t="str">
        <f t="array" ref="T3273">IFERROR(IF(OR(J3273="",M3273="",F3273=""),"",IF(F3273="학생부종합",INDEX(종합배치표!$C:$Q,MATCH(J3273,종합배치표!$B:$B,0),(MATCH(M3273,{"A","B","C","D","E"},0)-1)*3+3),INDEX(교과배치표!$C:$Q,MATCH(J3273,교과배치표!$B:$B,0),(MATCH(M3273,{"A","B","C","D","E"},0)-1)*3+3))),"")</f>
        <v/>
      </c>
    </row>
    <row r="3274" spans="2:20" ht="14.25" customHeight="1">
      <c r="B3274" s="20">
        <v>3828</v>
      </c>
      <c r="C3274" s="21" t="s">
        <v>1276</v>
      </c>
      <c r="D3274" s="21" t="s">
        <v>1277</v>
      </c>
      <c r="E3274" s="21" t="s">
        <v>1278</v>
      </c>
      <c r="F3274" s="21" t="s">
        <v>68</v>
      </c>
      <c r="G3274" s="21" t="s">
        <v>1280</v>
      </c>
      <c r="H3274" s="21" t="s">
        <v>305</v>
      </c>
      <c r="I3274" s="21" t="s">
        <v>60</v>
      </c>
      <c r="J3274" s="23"/>
      <c r="K3274" s="24">
        <v>7</v>
      </c>
      <c r="M3274" s="25" t="str">
        <f>IF(I3274="","",IF(I3274="인문",성적입력!$C$8,성적입력!$C$9))</f>
        <v>A</v>
      </c>
      <c r="N3274" s="26">
        <f>성적입력!$C$15</f>
        <v>3</v>
      </c>
      <c r="P3274" s="27" t="str">
        <f t="shared" si="145"/>
        <v/>
      </c>
      <c r="R3274" s="26" t="str">
        <f t="array" ref="R3274">IFERROR(IF(OR(J3274="",M3274="",F3274=""),"",IF(F3274="학생부종합",INDEX(종합배치표!$C:$Q,MATCH(J3274,종합배치표!$B:$B,0),(MATCH(M3274,{"A","B","C","D","E"},0)-1)*3+1),INDEX(교과배치표!$C:$Q,MATCH(J3274,교과배치표!$B:$B,0),(MATCH(M3274,{"A","B","C","D","E"},0)-1)*3+1))),"")</f>
        <v/>
      </c>
      <c r="S3274" s="26" t="str">
        <f t="array" ref="S3274">IFERROR(IF(OR(J3274="",M3274="",F3274=""),"",IF(F3274="학생부종합",INDEX(종합배치표!$C:$Q,MATCH(J3274,종합배치표!$B:$B,0),(MATCH(M3274,{"A","B","C","D","E"},0)-1)*3+2),INDEX(교과배치표!$C:$Q,MATCH(J3274,교과배치표!$B:$B,0),(MATCH(M3274,{"A","B","C","D","E"},0)-1)*3+2))),"")</f>
        <v/>
      </c>
      <c r="T3274" s="26" t="str">
        <f t="array" ref="T3274">IFERROR(IF(OR(J3274="",M3274="",F3274=""),"",IF(F3274="학생부종합",INDEX(종합배치표!$C:$Q,MATCH(J3274,종합배치표!$B:$B,0),(MATCH(M3274,{"A","B","C","D","E"},0)-1)*3+3),INDEX(교과배치표!$C:$Q,MATCH(J3274,교과배치표!$B:$B,0),(MATCH(M3274,{"A","B","C","D","E"},0)-1)*3+3))),"")</f>
        <v/>
      </c>
    </row>
    <row r="3275" spans="2:20" ht="14.25" customHeight="1">
      <c r="B3275" s="20">
        <v>3829</v>
      </c>
      <c r="C3275" s="21" t="s">
        <v>1276</v>
      </c>
      <c r="D3275" s="21" t="s">
        <v>1277</v>
      </c>
      <c r="E3275" s="21" t="s">
        <v>1278</v>
      </c>
      <c r="F3275" s="21" t="s">
        <v>68</v>
      </c>
      <c r="G3275" s="21" t="s">
        <v>1279</v>
      </c>
      <c r="H3275" s="21" t="s">
        <v>212</v>
      </c>
      <c r="I3275" s="21" t="s">
        <v>27</v>
      </c>
      <c r="J3275" s="23"/>
      <c r="K3275" s="24">
        <v>20</v>
      </c>
      <c r="M3275" s="25" t="str">
        <f>IF(I3275="","",IF(I3275="인문",성적입력!$C$8,성적입력!$C$9))</f>
        <v>A</v>
      </c>
      <c r="N3275" s="26">
        <f>성적입력!$C$15</f>
        <v>3</v>
      </c>
      <c r="P3275" s="27" t="str">
        <f t="shared" si="145"/>
        <v/>
      </c>
      <c r="R3275" s="26" t="str">
        <f t="array" ref="R3275">IFERROR(IF(OR(J3275="",M3275="",F3275=""),"",IF(F3275="학생부종합",INDEX(종합배치표!$C:$Q,MATCH(J3275,종합배치표!$B:$B,0),(MATCH(M3275,{"A","B","C","D","E"},0)-1)*3+1),INDEX(교과배치표!$C:$Q,MATCH(J3275,교과배치표!$B:$B,0),(MATCH(M3275,{"A","B","C","D","E"},0)-1)*3+1))),"")</f>
        <v/>
      </c>
      <c r="S3275" s="26" t="str">
        <f t="array" ref="S3275">IFERROR(IF(OR(J3275="",M3275="",F3275=""),"",IF(F3275="학생부종합",INDEX(종합배치표!$C:$Q,MATCH(J3275,종합배치표!$B:$B,0),(MATCH(M3275,{"A","B","C","D","E"},0)-1)*3+2),INDEX(교과배치표!$C:$Q,MATCH(J3275,교과배치표!$B:$B,0),(MATCH(M3275,{"A","B","C","D","E"},0)-1)*3+2))),"")</f>
        <v/>
      </c>
      <c r="T3275" s="26" t="str">
        <f t="array" ref="T3275">IFERROR(IF(OR(J3275="",M3275="",F3275=""),"",IF(F3275="학생부종합",INDEX(종합배치표!$C:$Q,MATCH(J3275,종합배치표!$B:$B,0),(MATCH(M3275,{"A","B","C","D","E"},0)-1)*3+3),INDEX(교과배치표!$C:$Q,MATCH(J3275,교과배치표!$B:$B,0),(MATCH(M3275,{"A","B","C","D","E"},0)-1)*3+3))),"")</f>
        <v/>
      </c>
    </row>
    <row r="3276" spans="2:20" ht="14.25" customHeight="1">
      <c r="B3276" s="20">
        <v>3830</v>
      </c>
      <c r="C3276" s="21" t="s">
        <v>1276</v>
      </c>
      <c r="D3276" s="21" t="s">
        <v>1277</v>
      </c>
      <c r="E3276" s="21" t="s">
        <v>1278</v>
      </c>
      <c r="F3276" s="21" t="s">
        <v>68</v>
      </c>
      <c r="G3276" s="21" t="s">
        <v>1280</v>
      </c>
      <c r="H3276" s="21" t="s">
        <v>212</v>
      </c>
      <c r="I3276" s="21" t="s">
        <v>27</v>
      </c>
      <c r="J3276" s="23"/>
      <c r="K3276" s="24">
        <v>10</v>
      </c>
      <c r="M3276" s="25" t="str">
        <f>IF(I3276="","",IF(I3276="인문",성적입력!$C$8,성적입력!$C$9))</f>
        <v>A</v>
      </c>
      <c r="N3276" s="26">
        <f>성적입력!$C$15</f>
        <v>3</v>
      </c>
      <c r="P3276" s="27" t="str">
        <f t="shared" si="145"/>
        <v/>
      </c>
      <c r="R3276" s="26" t="str">
        <f t="array" ref="R3276">IFERROR(IF(OR(J3276="",M3276="",F3276=""),"",IF(F3276="학생부종합",INDEX(종합배치표!$C:$Q,MATCH(J3276,종합배치표!$B:$B,0),(MATCH(M3276,{"A","B","C","D","E"},0)-1)*3+1),INDEX(교과배치표!$C:$Q,MATCH(J3276,교과배치표!$B:$B,0),(MATCH(M3276,{"A","B","C","D","E"},0)-1)*3+1))),"")</f>
        <v/>
      </c>
      <c r="S3276" s="26" t="str">
        <f t="array" ref="S3276">IFERROR(IF(OR(J3276="",M3276="",F3276=""),"",IF(F3276="학생부종합",INDEX(종합배치표!$C:$Q,MATCH(J3276,종합배치표!$B:$B,0),(MATCH(M3276,{"A","B","C","D","E"},0)-1)*3+2),INDEX(교과배치표!$C:$Q,MATCH(J3276,교과배치표!$B:$B,0),(MATCH(M3276,{"A","B","C","D","E"},0)-1)*3+2))),"")</f>
        <v/>
      </c>
      <c r="T3276" s="26" t="str">
        <f t="array" ref="T3276">IFERROR(IF(OR(J3276="",M3276="",F3276=""),"",IF(F3276="학생부종합",INDEX(종합배치표!$C:$Q,MATCH(J3276,종합배치표!$B:$B,0),(MATCH(M3276,{"A","B","C","D","E"},0)-1)*3+3),INDEX(교과배치표!$C:$Q,MATCH(J3276,교과배치표!$B:$B,0),(MATCH(M3276,{"A","B","C","D","E"},0)-1)*3+3))),"")</f>
        <v/>
      </c>
    </row>
    <row r="3277" spans="2:20" ht="14.25" customHeight="1">
      <c r="B3277" s="20">
        <v>3831</v>
      </c>
      <c r="C3277" s="21" t="s">
        <v>1276</v>
      </c>
      <c r="D3277" s="21" t="s">
        <v>1277</v>
      </c>
      <c r="E3277" s="21" t="s">
        <v>1278</v>
      </c>
      <c r="F3277" s="21" t="s">
        <v>68</v>
      </c>
      <c r="G3277" s="21" t="s">
        <v>1279</v>
      </c>
      <c r="H3277" s="21" t="s">
        <v>1288</v>
      </c>
      <c r="I3277" s="21" t="s">
        <v>27</v>
      </c>
      <c r="J3277" s="23"/>
      <c r="K3277" s="24">
        <v>20</v>
      </c>
      <c r="M3277" s="25" t="str">
        <f>IF(I3277="","",IF(I3277="인문",성적입력!$C$8,성적입력!$C$9))</f>
        <v>A</v>
      </c>
      <c r="N3277" s="26">
        <f>성적입력!$C$15</f>
        <v>3</v>
      </c>
      <c r="P3277" s="27" t="str">
        <f t="shared" si="145"/>
        <v/>
      </c>
      <c r="R3277" s="26" t="str">
        <f t="array" ref="R3277">IFERROR(IF(OR(J3277="",M3277="",F3277=""),"",IF(F3277="학생부종합",INDEX(종합배치표!$C:$Q,MATCH(J3277,종합배치표!$B:$B,0),(MATCH(M3277,{"A","B","C","D","E"},0)-1)*3+1),INDEX(교과배치표!$C:$Q,MATCH(J3277,교과배치표!$B:$B,0),(MATCH(M3277,{"A","B","C","D","E"},0)-1)*3+1))),"")</f>
        <v/>
      </c>
      <c r="S3277" s="26" t="str">
        <f t="array" ref="S3277">IFERROR(IF(OR(J3277="",M3277="",F3277=""),"",IF(F3277="학생부종합",INDEX(종합배치표!$C:$Q,MATCH(J3277,종합배치표!$B:$B,0),(MATCH(M3277,{"A","B","C","D","E"},0)-1)*3+2),INDEX(교과배치표!$C:$Q,MATCH(J3277,교과배치표!$B:$B,0),(MATCH(M3277,{"A","B","C","D","E"},0)-1)*3+2))),"")</f>
        <v/>
      </c>
      <c r="T3277" s="26" t="str">
        <f t="array" ref="T3277">IFERROR(IF(OR(J3277="",M3277="",F3277=""),"",IF(F3277="학생부종합",INDEX(종합배치표!$C:$Q,MATCH(J3277,종합배치표!$B:$B,0),(MATCH(M3277,{"A","B","C","D","E"},0)-1)*3+3),INDEX(교과배치표!$C:$Q,MATCH(J3277,교과배치표!$B:$B,0),(MATCH(M3277,{"A","B","C","D","E"},0)-1)*3+3))),"")</f>
        <v/>
      </c>
    </row>
    <row r="3278" spans="2:20" ht="14.25" customHeight="1">
      <c r="B3278" s="20">
        <v>3832</v>
      </c>
      <c r="C3278" s="21" t="s">
        <v>1276</v>
      </c>
      <c r="D3278" s="21" t="s">
        <v>1277</v>
      </c>
      <c r="E3278" s="21" t="s">
        <v>1278</v>
      </c>
      <c r="F3278" s="21" t="s">
        <v>68</v>
      </c>
      <c r="G3278" s="21" t="s">
        <v>1280</v>
      </c>
      <c r="H3278" s="21" t="s">
        <v>1288</v>
      </c>
      <c r="I3278" s="21" t="s">
        <v>27</v>
      </c>
      <c r="J3278" s="23"/>
      <c r="K3278" s="24">
        <v>15</v>
      </c>
      <c r="M3278" s="25" t="str">
        <f>IF(I3278="","",IF(I3278="인문",성적입력!$C$8,성적입력!$C$9))</f>
        <v>A</v>
      </c>
      <c r="N3278" s="26">
        <f>성적입력!$C$15</f>
        <v>3</v>
      </c>
      <c r="P3278" s="27" t="str">
        <f t="shared" si="145"/>
        <v/>
      </c>
      <c r="R3278" s="26" t="str">
        <f t="array" ref="R3278">IFERROR(IF(OR(J3278="",M3278="",F3278=""),"",IF(F3278="학생부종합",INDEX(종합배치표!$C:$Q,MATCH(J3278,종합배치표!$B:$B,0),(MATCH(M3278,{"A","B","C","D","E"},0)-1)*3+1),INDEX(교과배치표!$C:$Q,MATCH(J3278,교과배치표!$B:$B,0),(MATCH(M3278,{"A","B","C","D","E"},0)-1)*3+1))),"")</f>
        <v/>
      </c>
      <c r="S3278" s="26" t="str">
        <f t="array" ref="S3278">IFERROR(IF(OR(J3278="",M3278="",F3278=""),"",IF(F3278="학생부종합",INDEX(종합배치표!$C:$Q,MATCH(J3278,종합배치표!$B:$B,0),(MATCH(M3278,{"A","B","C","D","E"},0)-1)*3+2),INDEX(교과배치표!$C:$Q,MATCH(J3278,교과배치표!$B:$B,0),(MATCH(M3278,{"A","B","C","D","E"},0)-1)*3+2))),"")</f>
        <v/>
      </c>
      <c r="T3278" s="26" t="str">
        <f t="array" ref="T3278">IFERROR(IF(OR(J3278="",M3278="",F3278=""),"",IF(F3278="학생부종합",INDEX(종합배치표!$C:$Q,MATCH(J3278,종합배치표!$B:$B,0),(MATCH(M3278,{"A","B","C","D","E"},0)-1)*3+3),INDEX(교과배치표!$C:$Q,MATCH(J3278,교과배치표!$B:$B,0),(MATCH(M3278,{"A","B","C","D","E"},0)-1)*3+3))),"")</f>
        <v/>
      </c>
    </row>
    <row r="3279" spans="2:20" ht="14.25" customHeight="1">
      <c r="B3279" s="20">
        <v>3835</v>
      </c>
      <c r="C3279" s="21" t="s">
        <v>1276</v>
      </c>
      <c r="D3279" s="21" t="s">
        <v>1277</v>
      </c>
      <c r="E3279" s="21" t="s">
        <v>1278</v>
      </c>
      <c r="F3279" s="21" t="s">
        <v>68</v>
      </c>
      <c r="G3279" s="21" t="s">
        <v>1279</v>
      </c>
      <c r="H3279" s="21" t="s">
        <v>1289</v>
      </c>
      <c r="I3279" s="21" t="s">
        <v>27</v>
      </c>
      <c r="J3279" s="23"/>
      <c r="K3279" s="24">
        <v>25</v>
      </c>
      <c r="M3279" s="25" t="str">
        <f>IF(I3279="","",IF(I3279="인문",성적입력!$C$8,성적입력!$C$9))</f>
        <v>A</v>
      </c>
      <c r="N3279" s="26">
        <f>성적입력!$C$15</f>
        <v>3</v>
      </c>
      <c r="P3279" s="27" t="str">
        <f t="shared" si="145"/>
        <v/>
      </c>
      <c r="R3279" s="26" t="str">
        <f t="array" ref="R3279">IFERROR(IF(OR(J3279="",M3279="",F3279=""),"",IF(F3279="학생부종합",INDEX(종합배치표!$C:$Q,MATCH(J3279,종합배치표!$B:$B,0),(MATCH(M3279,{"A","B","C","D","E"},0)-1)*3+1),INDEX(교과배치표!$C:$Q,MATCH(J3279,교과배치표!$B:$B,0),(MATCH(M3279,{"A","B","C","D","E"},0)-1)*3+1))),"")</f>
        <v/>
      </c>
      <c r="S3279" s="26" t="str">
        <f t="array" ref="S3279">IFERROR(IF(OR(J3279="",M3279="",F3279=""),"",IF(F3279="학생부종합",INDEX(종합배치표!$C:$Q,MATCH(J3279,종합배치표!$B:$B,0),(MATCH(M3279,{"A","B","C","D","E"},0)-1)*3+2),INDEX(교과배치표!$C:$Q,MATCH(J3279,교과배치표!$B:$B,0),(MATCH(M3279,{"A","B","C","D","E"},0)-1)*3+2))),"")</f>
        <v/>
      </c>
      <c r="T3279" s="26" t="str">
        <f t="array" ref="T3279">IFERROR(IF(OR(J3279="",M3279="",F3279=""),"",IF(F3279="학생부종합",INDEX(종합배치표!$C:$Q,MATCH(J3279,종합배치표!$B:$B,0),(MATCH(M3279,{"A","B","C","D","E"},0)-1)*3+3),INDEX(교과배치표!$C:$Q,MATCH(J3279,교과배치표!$B:$B,0),(MATCH(M3279,{"A","B","C","D","E"},0)-1)*3+3))),"")</f>
        <v/>
      </c>
    </row>
    <row r="3280" spans="2:20" ht="14.25" customHeight="1">
      <c r="B3280" s="20">
        <v>3836</v>
      </c>
      <c r="C3280" s="21" t="s">
        <v>1276</v>
      </c>
      <c r="D3280" s="21" t="s">
        <v>1277</v>
      </c>
      <c r="E3280" s="21" t="s">
        <v>1278</v>
      </c>
      <c r="F3280" s="21" t="s">
        <v>68</v>
      </c>
      <c r="G3280" s="21" t="s">
        <v>1280</v>
      </c>
      <c r="H3280" s="21" t="s">
        <v>1289</v>
      </c>
      <c r="I3280" s="21" t="s">
        <v>27</v>
      </c>
      <c r="J3280" s="23"/>
      <c r="K3280" s="24">
        <v>5</v>
      </c>
      <c r="M3280" s="25" t="str">
        <f>IF(I3280="","",IF(I3280="인문",성적입력!$C$8,성적입력!$C$9))</f>
        <v>A</v>
      </c>
      <c r="N3280" s="26">
        <f>성적입력!$C$15</f>
        <v>3</v>
      </c>
      <c r="P3280" s="27" t="str">
        <f t="shared" si="145"/>
        <v/>
      </c>
      <c r="R3280" s="26" t="str">
        <f t="array" ref="R3280">IFERROR(IF(OR(J3280="",M3280="",F3280=""),"",IF(F3280="학생부종합",INDEX(종합배치표!$C:$Q,MATCH(J3280,종합배치표!$B:$B,0),(MATCH(M3280,{"A","B","C","D","E"},0)-1)*3+1),INDEX(교과배치표!$C:$Q,MATCH(J3280,교과배치표!$B:$B,0),(MATCH(M3280,{"A","B","C","D","E"},0)-1)*3+1))),"")</f>
        <v/>
      </c>
      <c r="S3280" s="26" t="str">
        <f t="array" ref="S3280">IFERROR(IF(OR(J3280="",M3280="",F3280=""),"",IF(F3280="학생부종합",INDEX(종합배치표!$C:$Q,MATCH(J3280,종합배치표!$B:$B,0),(MATCH(M3280,{"A","B","C","D","E"},0)-1)*3+2),INDEX(교과배치표!$C:$Q,MATCH(J3280,교과배치표!$B:$B,0),(MATCH(M3280,{"A","B","C","D","E"},0)-1)*3+2))),"")</f>
        <v/>
      </c>
      <c r="T3280" s="26" t="str">
        <f t="array" ref="T3280">IFERROR(IF(OR(J3280="",M3280="",F3280=""),"",IF(F3280="학생부종합",INDEX(종합배치표!$C:$Q,MATCH(J3280,종합배치표!$B:$B,0),(MATCH(M3280,{"A","B","C","D","E"},0)-1)*3+3),INDEX(교과배치표!$C:$Q,MATCH(J3280,교과배치표!$B:$B,0),(MATCH(M3280,{"A","B","C","D","E"},0)-1)*3+3))),"")</f>
        <v/>
      </c>
    </row>
    <row r="3281" spans="2:20" ht="14.25" customHeight="1">
      <c r="B3281" s="20">
        <v>3838</v>
      </c>
      <c r="C3281" s="21" t="s">
        <v>1276</v>
      </c>
      <c r="D3281" s="21" t="s">
        <v>1277</v>
      </c>
      <c r="E3281" s="21" t="s">
        <v>1278</v>
      </c>
      <c r="F3281" s="21" t="s">
        <v>68</v>
      </c>
      <c r="G3281" s="21" t="s">
        <v>1279</v>
      </c>
      <c r="H3281" s="21" t="s">
        <v>432</v>
      </c>
      <c r="I3281" s="21" t="s">
        <v>60</v>
      </c>
      <c r="J3281" s="23"/>
      <c r="K3281" s="24">
        <v>40</v>
      </c>
      <c r="M3281" s="25" t="str">
        <f>IF(I3281="","",IF(I3281="인문",성적입력!$C$8,성적입력!$C$9))</f>
        <v>A</v>
      </c>
      <c r="N3281" s="26">
        <f>성적입력!$C$15</f>
        <v>3</v>
      </c>
      <c r="P3281" s="27" t="str">
        <f t="shared" si="145"/>
        <v/>
      </c>
      <c r="R3281" s="26" t="str">
        <f t="array" ref="R3281">IFERROR(IF(OR(J3281="",M3281="",F3281=""),"",IF(F3281="학생부종합",INDEX(종합배치표!$C:$Q,MATCH(J3281,종합배치표!$B:$B,0),(MATCH(M3281,{"A","B","C","D","E"},0)-1)*3+1),INDEX(교과배치표!$C:$Q,MATCH(J3281,교과배치표!$B:$B,0),(MATCH(M3281,{"A","B","C","D","E"},0)-1)*3+1))),"")</f>
        <v/>
      </c>
      <c r="S3281" s="26" t="str">
        <f t="array" ref="S3281">IFERROR(IF(OR(J3281="",M3281="",F3281=""),"",IF(F3281="학생부종합",INDEX(종합배치표!$C:$Q,MATCH(J3281,종합배치표!$B:$B,0),(MATCH(M3281,{"A","B","C","D","E"},0)-1)*3+2),INDEX(교과배치표!$C:$Q,MATCH(J3281,교과배치표!$B:$B,0),(MATCH(M3281,{"A","B","C","D","E"},0)-1)*3+2))),"")</f>
        <v/>
      </c>
      <c r="T3281" s="26" t="str">
        <f t="array" ref="T3281">IFERROR(IF(OR(J3281="",M3281="",F3281=""),"",IF(F3281="학생부종합",INDEX(종합배치표!$C:$Q,MATCH(J3281,종합배치표!$B:$B,0),(MATCH(M3281,{"A","B","C","D","E"},0)-1)*3+3),INDEX(교과배치표!$C:$Q,MATCH(J3281,교과배치표!$B:$B,0),(MATCH(M3281,{"A","B","C","D","E"},0)-1)*3+3))),"")</f>
        <v/>
      </c>
    </row>
    <row r="3282" spans="2:20" ht="14.25" customHeight="1">
      <c r="B3282" s="20">
        <v>3839</v>
      </c>
      <c r="C3282" s="21" t="s">
        <v>1276</v>
      </c>
      <c r="D3282" s="21" t="s">
        <v>1277</v>
      </c>
      <c r="E3282" s="21" t="s">
        <v>1278</v>
      </c>
      <c r="F3282" s="21" t="s">
        <v>68</v>
      </c>
      <c r="G3282" s="21" t="s">
        <v>1279</v>
      </c>
      <c r="H3282" s="21" t="s">
        <v>1290</v>
      </c>
      <c r="I3282" s="21" t="s">
        <v>60</v>
      </c>
      <c r="J3282" s="23"/>
      <c r="K3282" s="24">
        <v>24</v>
      </c>
      <c r="M3282" s="25" t="str">
        <f>IF(I3282="","",IF(I3282="인문",성적입력!$C$8,성적입력!$C$9))</f>
        <v>A</v>
      </c>
      <c r="N3282" s="26">
        <f>성적입력!$C$15</f>
        <v>3</v>
      </c>
      <c r="P3282" s="27" t="str">
        <f t="shared" si="145"/>
        <v/>
      </c>
      <c r="R3282" s="26" t="str">
        <f t="array" ref="R3282">IFERROR(IF(OR(J3282="",M3282="",F3282=""),"",IF(F3282="학생부종합",INDEX(종합배치표!$C:$Q,MATCH(J3282,종합배치표!$B:$B,0),(MATCH(M3282,{"A","B","C","D","E"},0)-1)*3+1),INDEX(교과배치표!$C:$Q,MATCH(J3282,교과배치표!$B:$B,0),(MATCH(M3282,{"A","B","C","D","E"},0)-1)*3+1))),"")</f>
        <v/>
      </c>
      <c r="S3282" s="26" t="str">
        <f t="array" ref="S3282">IFERROR(IF(OR(J3282="",M3282="",F3282=""),"",IF(F3282="학생부종합",INDEX(종합배치표!$C:$Q,MATCH(J3282,종합배치표!$B:$B,0),(MATCH(M3282,{"A","B","C","D","E"},0)-1)*3+2),INDEX(교과배치표!$C:$Q,MATCH(J3282,교과배치표!$B:$B,0),(MATCH(M3282,{"A","B","C","D","E"},0)-1)*3+2))),"")</f>
        <v/>
      </c>
      <c r="T3282" s="26" t="str">
        <f t="array" ref="T3282">IFERROR(IF(OR(J3282="",M3282="",F3282=""),"",IF(F3282="학생부종합",INDEX(종합배치표!$C:$Q,MATCH(J3282,종합배치표!$B:$B,0),(MATCH(M3282,{"A","B","C","D","E"},0)-1)*3+3),INDEX(교과배치표!$C:$Q,MATCH(J3282,교과배치표!$B:$B,0),(MATCH(M3282,{"A","B","C","D","E"},0)-1)*3+3))),"")</f>
        <v/>
      </c>
    </row>
    <row r="3283" spans="2:20" ht="14.25" customHeight="1">
      <c r="B3283" s="20">
        <v>3840</v>
      </c>
      <c r="C3283" s="21" t="s">
        <v>1276</v>
      </c>
      <c r="D3283" s="21" t="s">
        <v>1277</v>
      </c>
      <c r="E3283" s="21" t="s">
        <v>1278</v>
      </c>
      <c r="F3283" s="21" t="s">
        <v>68</v>
      </c>
      <c r="G3283" s="21" t="s">
        <v>1280</v>
      </c>
      <c r="H3283" s="21" t="s">
        <v>1290</v>
      </c>
      <c r="I3283" s="21" t="s">
        <v>60</v>
      </c>
      <c r="J3283" s="23"/>
      <c r="K3283" s="24">
        <v>6</v>
      </c>
      <c r="M3283" s="25" t="str">
        <f>IF(I3283="","",IF(I3283="인문",성적입력!$C$8,성적입력!$C$9))</f>
        <v>A</v>
      </c>
      <c r="N3283" s="26">
        <f>성적입력!$C$15</f>
        <v>3</v>
      </c>
      <c r="P3283" s="27" t="str">
        <f t="shared" si="145"/>
        <v/>
      </c>
      <c r="R3283" s="26" t="str">
        <f t="array" ref="R3283">IFERROR(IF(OR(J3283="",M3283="",F3283=""),"",IF(F3283="학생부종합",INDEX(종합배치표!$C:$Q,MATCH(J3283,종합배치표!$B:$B,0),(MATCH(M3283,{"A","B","C","D","E"},0)-1)*3+1),INDEX(교과배치표!$C:$Q,MATCH(J3283,교과배치표!$B:$B,0),(MATCH(M3283,{"A","B","C","D","E"},0)-1)*3+1))),"")</f>
        <v/>
      </c>
      <c r="S3283" s="26" t="str">
        <f t="array" ref="S3283">IFERROR(IF(OR(J3283="",M3283="",F3283=""),"",IF(F3283="학생부종합",INDEX(종합배치표!$C:$Q,MATCH(J3283,종합배치표!$B:$B,0),(MATCH(M3283,{"A","B","C","D","E"},0)-1)*3+2),INDEX(교과배치표!$C:$Q,MATCH(J3283,교과배치표!$B:$B,0),(MATCH(M3283,{"A","B","C","D","E"},0)-1)*3+2))),"")</f>
        <v/>
      </c>
      <c r="T3283" s="26" t="str">
        <f t="array" ref="T3283">IFERROR(IF(OR(J3283="",M3283="",F3283=""),"",IF(F3283="학생부종합",INDEX(종합배치표!$C:$Q,MATCH(J3283,종합배치표!$B:$B,0),(MATCH(M3283,{"A","B","C","D","E"},0)-1)*3+3),INDEX(교과배치표!$C:$Q,MATCH(J3283,교과배치표!$B:$B,0),(MATCH(M3283,{"A","B","C","D","E"},0)-1)*3+3))),"")</f>
        <v/>
      </c>
    </row>
    <row r="3284" spans="2:20" ht="14.25" customHeight="1">
      <c r="B3284" s="20">
        <v>3842</v>
      </c>
      <c r="C3284" s="21" t="s">
        <v>1276</v>
      </c>
      <c r="D3284" s="21" t="s">
        <v>1277</v>
      </c>
      <c r="E3284" s="21" t="s">
        <v>1278</v>
      </c>
      <c r="F3284" s="21" t="s">
        <v>68</v>
      </c>
      <c r="G3284" s="21" t="s">
        <v>1279</v>
      </c>
      <c r="H3284" s="21" t="s">
        <v>1291</v>
      </c>
      <c r="I3284" s="21" t="s">
        <v>60</v>
      </c>
      <c r="J3284" s="23"/>
      <c r="K3284" s="24">
        <v>15</v>
      </c>
      <c r="M3284" s="25" t="str">
        <f>IF(I3284="","",IF(I3284="인문",성적입력!$C$8,성적입력!$C$9))</f>
        <v>A</v>
      </c>
      <c r="N3284" s="26">
        <f>성적입력!$C$15</f>
        <v>3</v>
      </c>
      <c r="P3284" s="27" t="str">
        <f t="shared" si="145"/>
        <v/>
      </c>
      <c r="R3284" s="26" t="str">
        <f t="array" ref="R3284">IFERROR(IF(OR(J3284="",M3284="",F3284=""),"",IF(F3284="학생부종합",INDEX(종합배치표!$C:$Q,MATCH(J3284,종합배치표!$B:$B,0),(MATCH(M3284,{"A","B","C","D","E"},0)-1)*3+1),INDEX(교과배치표!$C:$Q,MATCH(J3284,교과배치표!$B:$B,0),(MATCH(M3284,{"A","B","C","D","E"},0)-1)*3+1))),"")</f>
        <v/>
      </c>
      <c r="S3284" s="26" t="str">
        <f t="array" ref="S3284">IFERROR(IF(OR(J3284="",M3284="",F3284=""),"",IF(F3284="학생부종합",INDEX(종합배치표!$C:$Q,MATCH(J3284,종합배치표!$B:$B,0),(MATCH(M3284,{"A","B","C","D","E"},0)-1)*3+2),INDEX(교과배치표!$C:$Q,MATCH(J3284,교과배치표!$B:$B,0),(MATCH(M3284,{"A","B","C","D","E"},0)-1)*3+2))),"")</f>
        <v/>
      </c>
      <c r="T3284" s="26" t="str">
        <f t="array" ref="T3284">IFERROR(IF(OR(J3284="",M3284="",F3284=""),"",IF(F3284="학생부종합",INDEX(종합배치표!$C:$Q,MATCH(J3284,종합배치표!$B:$B,0),(MATCH(M3284,{"A","B","C","D","E"},0)-1)*3+3),INDEX(교과배치표!$C:$Q,MATCH(J3284,교과배치표!$B:$B,0),(MATCH(M3284,{"A","B","C","D","E"},0)-1)*3+3))),"")</f>
        <v/>
      </c>
    </row>
    <row r="3285" spans="2:20" ht="14.25" customHeight="1">
      <c r="B3285" s="20">
        <v>3843</v>
      </c>
      <c r="C3285" s="21" t="s">
        <v>1276</v>
      </c>
      <c r="D3285" s="21" t="s">
        <v>1277</v>
      </c>
      <c r="E3285" s="21" t="s">
        <v>1278</v>
      </c>
      <c r="F3285" s="21" t="s">
        <v>68</v>
      </c>
      <c r="G3285" s="21" t="s">
        <v>1280</v>
      </c>
      <c r="H3285" s="21" t="s">
        <v>1291</v>
      </c>
      <c r="I3285" s="21" t="s">
        <v>60</v>
      </c>
      <c r="J3285" s="23"/>
      <c r="K3285" s="24">
        <v>10</v>
      </c>
      <c r="M3285" s="25" t="str">
        <f>IF(I3285="","",IF(I3285="인문",성적입력!$C$8,성적입력!$C$9))</f>
        <v>A</v>
      </c>
      <c r="N3285" s="26">
        <f>성적입력!$C$15</f>
        <v>3</v>
      </c>
      <c r="P3285" s="27" t="str">
        <f t="shared" si="145"/>
        <v/>
      </c>
      <c r="R3285" s="26" t="str">
        <f t="array" ref="R3285">IFERROR(IF(OR(J3285="",M3285="",F3285=""),"",IF(F3285="학생부종합",INDEX(종합배치표!$C:$Q,MATCH(J3285,종합배치표!$B:$B,0),(MATCH(M3285,{"A","B","C","D","E"},0)-1)*3+1),INDEX(교과배치표!$C:$Q,MATCH(J3285,교과배치표!$B:$B,0),(MATCH(M3285,{"A","B","C","D","E"},0)-1)*3+1))),"")</f>
        <v/>
      </c>
      <c r="S3285" s="26" t="str">
        <f t="array" ref="S3285">IFERROR(IF(OR(J3285="",M3285="",F3285=""),"",IF(F3285="학생부종합",INDEX(종합배치표!$C:$Q,MATCH(J3285,종합배치표!$B:$B,0),(MATCH(M3285,{"A","B","C","D","E"},0)-1)*3+2),INDEX(교과배치표!$C:$Q,MATCH(J3285,교과배치표!$B:$B,0),(MATCH(M3285,{"A","B","C","D","E"},0)-1)*3+2))),"")</f>
        <v/>
      </c>
      <c r="T3285" s="26" t="str">
        <f t="array" ref="T3285">IFERROR(IF(OR(J3285="",M3285="",F3285=""),"",IF(F3285="학생부종합",INDEX(종합배치표!$C:$Q,MATCH(J3285,종합배치표!$B:$B,0),(MATCH(M3285,{"A","B","C","D","E"},0)-1)*3+3),INDEX(교과배치표!$C:$Q,MATCH(J3285,교과배치표!$B:$B,0),(MATCH(M3285,{"A","B","C","D","E"},0)-1)*3+3))),"")</f>
        <v/>
      </c>
    </row>
    <row r="3286" spans="2:20" ht="14.25" customHeight="1">
      <c r="B3286" s="20">
        <v>3844</v>
      </c>
      <c r="C3286" s="21" t="s">
        <v>1276</v>
      </c>
      <c r="D3286" s="21" t="s">
        <v>1277</v>
      </c>
      <c r="E3286" s="21" t="s">
        <v>1278</v>
      </c>
      <c r="F3286" s="21" t="s">
        <v>68</v>
      </c>
      <c r="G3286" s="21" t="s">
        <v>1279</v>
      </c>
      <c r="H3286" s="21" t="s">
        <v>950</v>
      </c>
      <c r="I3286" s="21" t="s">
        <v>60</v>
      </c>
      <c r="J3286" s="23"/>
      <c r="K3286" s="24">
        <v>30</v>
      </c>
      <c r="M3286" s="25" t="str">
        <f>IF(I3286="","",IF(I3286="인문",성적입력!$C$8,성적입력!$C$9))</f>
        <v>A</v>
      </c>
      <c r="N3286" s="26">
        <f>성적입력!$C$15</f>
        <v>3</v>
      </c>
      <c r="P3286" s="27" t="str">
        <f t="shared" si="145"/>
        <v/>
      </c>
      <c r="R3286" s="26" t="str">
        <f t="array" ref="R3286">IFERROR(IF(OR(J3286="",M3286="",F3286=""),"",IF(F3286="학생부종합",INDEX(종합배치표!$C:$Q,MATCH(J3286,종합배치표!$B:$B,0),(MATCH(M3286,{"A","B","C","D","E"},0)-1)*3+1),INDEX(교과배치표!$C:$Q,MATCH(J3286,교과배치표!$B:$B,0),(MATCH(M3286,{"A","B","C","D","E"},0)-1)*3+1))),"")</f>
        <v/>
      </c>
      <c r="S3286" s="26" t="str">
        <f t="array" ref="S3286">IFERROR(IF(OR(J3286="",M3286="",F3286=""),"",IF(F3286="학생부종합",INDEX(종합배치표!$C:$Q,MATCH(J3286,종합배치표!$B:$B,0),(MATCH(M3286,{"A","B","C","D","E"},0)-1)*3+2),INDEX(교과배치표!$C:$Q,MATCH(J3286,교과배치표!$B:$B,0),(MATCH(M3286,{"A","B","C","D","E"},0)-1)*3+2))),"")</f>
        <v/>
      </c>
      <c r="T3286" s="26" t="str">
        <f t="array" ref="T3286">IFERROR(IF(OR(J3286="",M3286="",F3286=""),"",IF(F3286="학생부종합",INDEX(종합배치표!$C:$Q,MATCH(J3286,종합배치표!$B:$B,0),(MATCH(M3286,{"A","B","C","D","E"},0)-1)*3+3),INDEX(교과배치표!$C:$Q,MATCH(J3286,교과배치표!$B:$B,0),(MATCH(M3286,{"A","B","C","D","E"},0)-1)*3+3))),"")</f>
        <v/>
      </c>
    </row>
    <row r="3287" spans="2:20" ht="14.25" customHeight="1">
      <c r="B3287" s="20">
        <v>3849</v>
      </c>
      <c r="C3287" s="21" t="s">
        <v>1276</v>
      </c>
      <c r="D3287" s="21" t="s">
        <v>1277</v>
      </c>
      <c r="E3287" s="21" t="s">
        <v>1278</v>
      </c>
      <c r="F3287" s="21" t="s">
        <v>68</v>
      </c>
      <c r="G3287" s="21" t="s">
        <v>1280</v>
      </c>
      <c r="H3287" s="21" t="s">
        <v>664</v>
      </c>
      <c r="I3287" s="21" t="s">
        <v>514</v>
      </c>
      <c r="J3287" s="23"/>
      <c r="K3287" s="24">
        <v>10</v>
      </c>
      <c r="M3287" s="25" t="str">
        <f>IF(I3287="","",IF(I3287="인문",성적입력!$C$8,성적입력!$C$9))</f>
        <v>A</v>
      </c>
      <c r="N3287" s="26">
        <f>성적입력!$C$15</f>
        <v>3</v>
      </c>
      <c r="P3287" s="27" t="str">
        <f t="shared" si="145"/>
        <v/>
      </c>
      <c r="R3287" s="26" t="str">
        <f t="array" ref="R3287">IFERROR(IF(OR(J3287="",M3287="",F3287=""),"",IF(F3287="학생부종합",INDEX(종합배치표!$C:$Q,MATCH(J3287,종합배치표!$B:$B,0),(MATCH(M3287,{"A","B","C","D","E"},0)-1)*3+1),INDEX(교과배치표!$C:$Q,MATCH(J3287,교과배치표!$B:$B,0),(MATCH(M3287,{"A","B","C","D","E"},0)-1)*3+1))),"")</f>
        <v/>
      </c>
      <c r="S3287" s="26" t="str">
        <f t="array" ref="S3287">IFERROR(IF(OR(J3287="",M3287="",F3287=""),"",IF(F3287="학생부종합",INDEX(종합배치표!$C:$Q,MATCH(J3287,종합배치표!$B:$B,0),(MATCH(M3287,{"A","B","C","D","E"},0)-1)*3+2),INDEX(교과배치표!$C:$Q,MATCH(J3287,교과배치표!$B:$B,0),(MATCH(M3287,{"A","B","C","D","E"},0)-1)*3+2))),"")</f>
        <v/>
      </c>
      <c r="T3287" s="26" t="str">
        <f t="array" ref="T3287">IFERROR(IF(OR(J3287="",M3287="",F3287=""),"",IF(F3287="학생부종합",INDEX(종합배치표!$C:$Q,MATCH(J3287,종합배치표!$B:$B,0),(MATCH(M3287,{"A","B","C","D","E"},0)-1)*3+3),INDEX(교과배치표!$C:$Q,MATCH(J3287,교과배치표!$B:$B,0),(MATCH(M3287,{"A","B","C","D","E"},0)-1)*3+3))),"")</f>
        <v/>
      </c>
    </row>
    <row r="3288" spans="2:20" ht="14.25" customHeight="1">
      <c r="B3288" s="20">
        <v>3851</v>
      </c>
      <c r="C3288" s="21" t="s">
        <v>1276</v>
      </c>
      <c r="D3288" s="21" t="s">
        <v>1277</v>
      </c>
      <c r="E3288" s="21" t="s">
        <v>1278</v>
      </c>
      <c r="F3288" s="21" t="s">
        <v>68</v>
      </c>
      <c r="G3288" s="21" t="s">
        <v>1279</v>
      </c>
      <c r="H3288" s="21" t="s">
        <v>472</v>
      </c>
      <c r="I3288" s="21" t="s">
        <v>27</v>
      </c>
      <c r="J3288" s="23"/>
      <c r="K3288" s="24">
        <v>22</v>
      </c>
      <c r="M3288" s="25" t="str">
        <f>IF(I3288="","",IF(I3288="인문",성적입력!$C$8,성적입력!$C$9))</f>
        <v>A</v>
      </c>
      <c r="N3288" s="26">
        <f>성적입력!$C$15</f>
        <v>3</v>
      </c>
      <c r="P3288" s="27" t="str">
        <f t="shared" si="145"/>
        <v/>
      </c>
      <c r="R3288" s="26" t="str">
        <f t="array" ref="R3288">IFERROR(IF(OR(J3288="",M3288="",F3288=""),"",IF(F3288="학생부종합",INDEX(종합배치표!$C:$Q,MATCH(J3288,종합배치표!$B:$B,0),(MATCH(M3288,{"A","B","C","D","E"},0)-1)*3+1),INDEX(교과배치표!$C:$Q,MATCH(J3288,교과배치표!$B:$B,0),(MATCH(M3288,{"A","B","C","D","E"},0)-1)*3+1))),"")</f>
        <v/>
      </c>
      <c r="S3288" s="26" t="str">
        <f t="array" ref="S3288">IFERROR(IF(OR(J3288="",M3288="",F3288=""),"",IF(F3288="학생부종합",INDEX(종합배치표!$C:$Q,MATCH(J3288,종합배치표!$B:$B,0),(MATCH(M3288,{"A","B","C","D","E"},0)-1)*3+2),INDEX(교과배치표!$C:$Q,MATCH(J3288,교과배치표!$B:$B,0),(MATCH(M3288,{"A","B","C","D","E"},0)-1)*3+2))),"")</f>
        <v/>
      </c>
      <c r="T3288" s="26" t="str">
        <f t="array" ref="T3288">IFERROR(IF(OR(J3288="",M3288="",F3288=""),"",IF(F3288="학생부종합",INDEX(종합배치표!$C:$Q,MATCH(J3288,종합배치표!$B:$B,0),(MATCH(M3288,{"A","B","C","D","E"},0)-1)*3+3),INDEX(교과배치표!$C:$Q,MATCH(J3288,교과배치표!$B:$B,0),(MATCH(M3288,{"A","B","C","D","E"},0)-1)*3+3))),"")</f>
        <v/>
      </c>
    </row>
    <row r="3289" spans="2:20" ht="14.25" customHeight="1">
      <c r="B3289" s="20">
        <v>3852</v>
      </c>
      <c r="C3289" s="21" t="s">
        <v>1276</v>
      </c>
      <c r="D3289" s="21" t="s">
        <v>1277</v>
      </c>
      <c r="E3289" s="21" t="s">
        <v>1278</v>
      </c>
      <c r="F3289" s="21" t="s">
        <v>68</v>
      </c>
      <c r="G3289" s="21" t="s">
        <v>1280</v>
      </c>
      <c r="H3289" s="21" t="s">
        <v>472</v>
      </c>
      <c r="I3289" s="21" t="s">
        <v>27</v>
      </c>
      <c r="J3289" s="23"/>
      <c r="K3289" s="24">
        <v>8</v>
      </c>
      <c r="M3289" s="25" t="str">
        <f>IF(I3289="","",IF(I3289="인문",성적입력!$C$8,성적입력!$C$9))</f>
        <v>A</v>
      </c>
      <c r="N3289" s="26">
        <f>성적입력!$C$15</f>
        <v>3</v>
      </c>
      <c r="P3289" s="27" t="str">
        <f t="shared" si="145"/>
        <v/>
      </c>
      <c r="R3289" s="26" t="str">
        <f t="array" ref="R3289">IFERROR(IF(OR(J3289="",M3289="",F3289=""),"",IF(F3289="학생부종합",INDEX(종합배치표!$C:$Q,MATCH(J3289,종합배치표!$B:$B,0),(MATCH(M3289,{"A","B","C","D","E"},0)-1)*3+1),INDEX(교과배치표!$C:$Q,MATCH(J3289,교과배치표!$B:$B,0),(MATCH(M3289,{"A","B","C","D","E"},0)-1)*3+1))),"")</f>
        <v/>
      </c>
      <c r="S3289" s="26" t="str">
        <f t="array" ref="S3289">IFERROR(IF(OR(J3289="",M3289="",F3289=""),"",IF(F3289="학생부종합",INDEX(종합배치표!$C:$Q,MATCH(J3289,종합배치표!$B:$B,0),(MATCH(M3289,{"A","B","C","D","E"},0)-1)*3+2),INDEX(교과배치표!$C:$Q,MATCH(J3289,교과배치표!$B:$B,0),(MATCH(M3289,{"A","B","C","D","E"},0)-1)*3+2))),"")</f>
        <v/>
      </c>
      <c r="T3289" s="26" t="str">
        <f t="array" ref="T3289">IFERROR(IF(OR(J3289="",M3289="",F3289=""),"",IF(F3289="학생부종합",INDEX(종합배치표!$C:$Q,MATCH(J3289,종합배치표!$B:$B,0),(MATCH(M3289,{"A","B","C","D","E"},0)-1)*3+3),INDEX(교과배치표!$C:$Q,MATCH(J3289,교과배치표!$B:$B,0),(MATCH(M3289,{"A","B","C","D","E"},0)-1)*3+3))),"")</f>
        <v/>
      </c>
    </row>
    <row r="3290" spans="2:20" ht="14.25" customHeight="1">
      <c r="B3290" s="20">
        <v>3854</v>
      </c>
      <c r="C3290" s="21" t="s">
        <v>1276</v>
      </c>
      <c r="D3290" s="21" t="s">
        <v>1277</v>
      </c>
      <c r="E3290" s="21" t="s">
        <v>1278</v>
      </c>
      <c r="F3290" s="21" t="s">
        <v>68</v>
      </c>
      <c r="G3290" s="21" t="s">
        <v>1279</v>
      </c>
      <c r="H3290" s="21" t="s">
        <v>667</v>
      </c>
      <c r="I3290" s="21" t="s">
        <v>60</v>
      </c>
      <c r="J3290" s="23"/>
      <c r="K3290" s="24">
        <v>15</v>
      </c>
      <c r="M3290" s="25" t="str">
        <f>IF(I3290="","",IF(I3290="인문",성적입력!$C$8,성적입력!$C$9))</f>
        <v>A</v>
      </c>
      <c r="N3290" s="26">
        <f>성적입력!$C$15</f>
        <v>3</v>
      </c>
      <c r="P3290" s="27" t="str">
        <f t="shared" si="145"/>
        <v/>
      </c>
      <c r="R3290" s="26" t="str">
        <f t="array" ref="R3290">IFERROR(IF(OR(J3290="",M3290="",F3290=""),"",IF(F3290="학생부종합",INDEX(종합배치표!$C:$Q,MATCH(J3290,종합배치표!$B:$B,0),(MATCH(M3290,{"A","B","C","D","E"},0)-1)*3+1),INDEX(교과배치표!$C:$Q,MATCH(J3290,교과배치표!$B:$B,0),(MATCH(M3290,{"A","B","C","D","E"},0)-1)*3+1))),"")</f>
        <v/>
      </c>
      <c r="S3290" s="26" t="str">
        <f t="array" ref="S3290">IFERROR(IF(OR(J3290="",M3290="",F3290=""),"",IF(F3290="학생부종합",INDEX(종합배치표!$C:$Q,MATCH(J3290,종합배치표!$B:$B,0),(MATCH(M3290,{"A","B","C","D","E"},0)-1)*3+2),INDEX(교과배치표!$C:$Q,MATCH(J3290,교과배치표!$B:$B,0),(MATCH(M3290,{"A","B","C","D","E"},0)-1)*3+2))),"")</f>
        <v/>
      </c>
      <c r="T3290" s="26" t="str">
        <f t="array" ref="T3290">IFERROR(IF(OR(J3290="",M3290="",F3290=""),"",IF(F3290="학생부종합",INDEX(종합배치표!$C:$Q,MATCH(J3290,종합배치표!$B:$B,0),(MATCH(M3290,{"A","B","C","D","E"},0)-1)*3+3),INDEX(교과배치표!$C:$Q,MATCH(J3290,교과배치표!$B:$B,0),(MATCH(M3290,{"A","B","C","D","E"},0)-1)*3+3))),"")</f>
        <v/>
      </c>
    </row>
    <row r="3291" spans="2:20" ht="14.25" customHeight="1">
      <c r="B3291" s="20">
        <v>3855</v>
      </c>
      <c r="C3291" s="21" t="s">
        <v>1276</v>
      </c>
      <c r="D3291" s="21" t="s">
        <v>1277</v>
      </c>
      <c r="E3291" s="21" t="s">
        <v>1278</v>
      </c>
      <c r="F3291" s="21" t="s">
        <v>68</v>
      </c>
      <c r="G3291" s="21" t="s">
        <v>1279</v>
      </c>
      <c r="H3291" s="21" t="s">
        <v>441</v>
      </c>
      <c r="I3291" s="21" t="s">
        <v>429</v>
      </c>
      <c r="J3291" s="23"/>
      <c r="K3291" s="24">
        <v>10</v>
      </c>
      <c r="M3291" s="25" t="str">
        <f>IF(I3291="","",IF(I3291="인문",성적입력!$C$8,성적입력!$C$9))</f>
        <v>A</v>
      </c>
      <c r="N3291" s="26">
        <f>성적입력!$C$15</f>
        <v>3</v>
      </c>
      <c r="P3291" s="27" t="str">
        <f t="shared" si="145"/>
        <v/>
      </c>
      <c r="R3291" s="26" t="str">
        <f t="array" ref="R3291">IFERROR(IF(OR(J3291="",M3291="",F3291=""),"",IF(F3291="학생부종합",INDEX(종합배치표!$C:$Q,MATCH(J3291,종합배치표!$B:$B,0),(MATCH(M3291,{"A","B","C","D","E"},0)-1)*3+1),INDEX(교과배치표!$C:$Q,MATCH(J3291,교과배치표!$B:$B,0),(MATCH(M3291,{"A","B","C","D","E"},0)-1)*3+1))),"")</f>
        <v/>
      </c>
      <c r="S3291" s="26" t="str">
        <f t="array" ref="S3291">IFERROR(IF(OR(J3291="",M3291="",F3291=""),"",IF(F3291="학생부종합",INDEX(종합배치표!$C:$Q,MATCH(J3291,종합배치표!$B:$B,0),(MATCH(M3291,{"A","B","C","D","E"},0)-1)*3+2),INDEX(교과배치표!$C:$Q,MATCH(J3291,교과배치표!$B:$B,0),(MATCH(M3291,{"A","B","C","D","E"},0)-1)*3+2))),"")</f>
        <v/>
      </c>
      <c r="T3291" s="26" t="str">
        <f t="array" ref="T3291">IFERROR(IF(OR(J3291="",M3291="",F3291=""),"",IF(F3291="학생부종합",INDEX(종합배치표!$C:$Q,MATCH(J3291,종합배치표!$B:$B,0),(MATCH(M3291,{"A","B","C","D","E"},0)-1)*3+3),INDEX(교과배치표!$C:$Q,MATCH(J3291,교과배치표!$B:$B,0),(MATCH(M3291,{"A","B","C","D","E"},0)-1)*3+3))),"")</f>
        <v/>
      </c>
    </row>
    <row r="3292" spans="2:20" ht="14.25" customHeight="1">
      <c r="B3292" s="20">
        <v>3856</v>
      </c>
      <c r="C3292" s="21" t="s">
        <v>1276</v>
      </c>
      <c r="D3292" s="21" t="s">
        <v>1277</v>
      </c>
      <c r="E3292" s="21" t="s">
        <v>1278</v>
      </c>
      <c r="F3292" s="21" t="s">
        <v>68</v>
      </c>
      <c r="G3292" s="21" t="s">
        <v>1279</v>
      </c>
      <c r="H3292" s="21" t="s">
        <v>441</v>
      </c>
      <c r="I3292" s="21" t="s">
        <v>319</v>
      </c>
      <c r="J3292" s="23"/>
      <c r="K3292" s="24">
        <v>10</v>
      </c>
      <c r="M3292" s="25" t="str">
        <f>IF(I3292="","",IF(I3292="인문",성적입력!$C$8,성적입력!$C$9))</f>
        <v>A</v>
      </c>
      <c r="N3292" s="26">
        <f>성적입력!$C$15</f>
        <v>3</v>
      </c>
      <c r="P3292" s="27" t="str">
        <f t="shared" si="145"/>
        <v/>
      </c>
      <c r="R3292" s="26" t="str">
        <f t="array" ref="R3292">IFERROR(IF(OR(J3292="",M3292="",F3292=""),"",IF(F3292="학생부종합",INDEX(종합배치표!$C:$Q,MATCH(J3292,종합배치표!$B:$B,0),(MATCH(M3292,{"A","B","C","D","E"},0)-1)*3+1),INDEX(교과배치표!$C:$Q,MATCH(J3292,교과배치표!$B:$B,0),(MATCH(M3292,{"A","B","C","D","E"},0)-1)*3+1))),"")</f>
        <v/>
      </c>
      <c r="S3292" s="26" t="str">
        <f t="array" ref="S3292">IFERROR(IF(OR(J3292="",M3292="",F3292=""),"",IF(F3292="학생부종합",INDEX(종합배치표!$C:$Q,MATCH(J3292,종합배치표!$B:$B,0),(MATCH(M3292,{"A","B","C","D","E"},0)-1)*3+2),INDEX(교과배치표!$C:$Q,MATCH(J3292,교과배치표!$B:$B,0),(MATCH(M3292,{"A","B","C","D","E"},0)-1)*3+2))),"")</f>
        <v/>
      </c>
      <c r="T3292" s="26" t="str">
        <f t="array" ref="T3292">IFERROR(IF(OR(J3292="",M3292="",F3292=""),"",IF(F3292="학생부종합",INDEX(종합배치표!$C:$Q,MATCH(J3292,종합배치표!$B:$B,0),(MATCH(M3292,{"A","B","C","D","E"},0)-1)*3+3),INDEX(교과배치표!$C:$Q,MATCH(J3292,교과배치표!$B:$B,0),(MATCH(M3292,{"A","B","C","D","E"},0)-1)*3+3))),"")</f>
        <v/>
      </c>
    </row>
    <row r="3293" spans="2:20" ht="14.25" customHeight="1">
      <c r="B3293" s="20">
        <v>3857</v>
      </c>
      <c r="C3293" s="21" t="s">
        <v>1276</v>
      </c>
      <c r="D3293" s="21" t="s">
        <v>1277</v>
      </c>
      <c r="E3293" s="21" t="s">
        <v>1278</v>
      </c>
      <c r="F3293" s="21" t="s">
        <v>68</v>
      </c>
      <c r="G3293" s="21" t="s">
        <v>1279</v>
      </c>
      <c r="H3293" s="21" t="s">
        <v>1292</v>
      </c>
      <c r="I3293" s="21" t="s">
        <v>27</v>
      </c>
      <c r="J3293" s="23"/>
      <c r="K3293" s="24">
        <v>20</v>
      </c>
      <c r="M3293" s="25" t="str">
        <f>IF(I3293="","",IF(I3293="인문",성적입력!$C$8,성적입력!$C$9))</f>
        <v>A</v>
      </c>
      <c r="N3293" s="26">
        <f>성적입력!$C$15</f>
        <v>3</v>
      </c>
      <c r="P3293" s="27" t="str">
        <f t="shared" si="145"/>
        <v/>
      </c>
      <c r="R3293" s="26" t="str">
        <f t="array" ref="R3293">IFERROR(IF(OR(J3293="",M3293="",F3293=""),"",IF(F3293="학생부종합",INDEX(종합배치표!$C:$Q,MATCH(J3293,종합배치표!$B:$B,0),(MATCH(M3293,{"A","B","C","D","E"},0)-1)*3+1),INDEX(교과배치표!$C:$Q,MATCH(J3293,교과배치표!$B:$B,0),(MATCH(M3293,{"A","B","C","D","E"},0)-1)*3+1))),"")</f>
        <v/>
      </c>
      <c r="S3293" s="26" t="str">
        <f t="array" ref="S3293">IFERROR(IF(OR(J3293="",M3293="",F3293=""),"",IF(F3293="학생부종합",INDEX(종합배치표!$C:$Q,MATCH(J3293,종합배치표!$B:$B,0),(MATCH(M3293,{"A","B","C","D","E"},0)-1)*3+2),INDEX(교과배치표!$C:$Q,MATCH(J3293,교과배치표!$B:$B,0),(MATCH(M3293,{"A","B","C","D","E"},0)-1)*3+2))),"")</f>
        <v/>
      </c>
      <c r="T3293" s="26" t="str">
        <f t="array" ref="T3293">IFERROR(IF(OR(J3293="",M3293="",F3293=""),"",IF(F3293="학생부종합",INDEX(종합배치표!$C:$Q,MATCH(J3293,종합배치표!$B:$B,0),(MATCH(M3293,{"A","B","C","D","E"},0)-1)*3+3),INDEX(교과배치표!$C:$Q,MATCH(J3293,교과배치표!$B:$B,0),(MATCH(M3293,{"A","B","C","D","E"},0)-1)*3+3))),"")</f>
        <v/>
      </c>
    </row>
    <row r="3294" spans="2:20" ht="14.25" customHeight="1">
      <c r="B3294" s="20">
        <v>3858</v>
      </c>
      <c r="C3294" s="21" t="s">
        <v>1276</v>
      </c>
      <c r="D3294" s="21" t="s">
        <v>1277</v>
      </c>
      <c r="E3294" s="21" t="s">
        <v>1278</v>
      </c>
      <c r="F3294" s="21" t="s">
        <v>68</v>
      </c>
      <c r="G3294" s="21" t="s">
        <v>1280</v>
      </c>
      <c r="H3294" s="21" t="s">
        <v>1292</v>
      </c>
      <c r="I3294" s="21" t="s">
        <v>27</v>
      </c>
      <c r="J3294" s="23"/>
      <c r="K3294" s="24">
        <v>20</v>
      </c>
      <c r="M3294" s="25" t="str">
        <f>IF(I3294="","",IF(I3294="인문",성적입력!$C$8,성적입력!$C$9))</f>
        <v>A</v>
      </c>
      <c r="N3294" s="26">
        <f>성적입력!$C$15</f>
        <v>3</v>
      </c>
      <c r="P3294" s="27" t="str">
        <f t="shared" si="145"/>
        <v/>
      </c>
      <c r="R3294" s="26" t="str">
        <f t="array" ref="R3294">IFERROR(IF(OR(J3294="",M3294="",F3294=""),"",IF(F3294="학생부종합",INDEX(종합배치표!$C:$Q,MATCH(J3294,종합배치표!$B:$B,0),(MATCH(M3294,{"A","B","C","D","E"},0)-1)*3+1),INDEX(교과배치표!$C:$Q,MATCH(J3294,교과배치표!$B:$B,0),(MATCH(M3294,{"A","B","C","D","E"},0)-1)*3+1))),"")</f>
        <v/>
      </c>
      <c r="S3294" s="26" t="str">
        <f t="array" ref="S3294">IFERROR(IF(OR(J3294="",M3294="",F3294=""),"",IF(F3294="학생부종합",INDEX(종합배치표!$C:$Q,MATCH(J3294,종합배치표!$B:$B,0),(MATCH(M3294,{"A","B","C","D","E"},0)-1)*3+2),INDEX(교과배치표!$C:$Q,MATCH(J3294,교과배치표!$B:$B,0),(MATCH(M3294,{"A","B","C","D","E"},0)-1)*3+2))),"")</f>
        <v/>
      </c>
      <c r="T3294" s="26" t="str">
        <f t="array" ref="T3294">IFERROR(IF(OR(J3294="",M3294="",F3294=""),"",IF(F3294="학생부종합",INDEX(종합배치표!$C:$Q,MATCH(J3294,종합배치표!$B:$B,0),(MATCH(M3294,{"A","B","C","D","E"},0)-1)*3+3),INDEX(교과배치표!$C:$Q,MATCH(J3294,교과배치표!$B:$B,0),(MATCH(M3294,{"A","B","C","D","E"},0)-1)*3+3))),"")</f>
        <v/>
      </c>
    </row>
    <row r="3295" spans="2:20" ht="14.25" customHeight="1">
      <c r="B3295" s="20">
        <v>3859</v>
      </c>
      <c r="C3295" s="21" t="s">
        <v>400</v>
      </c>
      <c r="D3295" s="21" t="s">
        <v>400</v>
      </c>
      <c r="E3295" s="21" t="s">
        <v>1293</v>
      </c>
      <c r="F3295" s="21" t="s">
        <v>68</v>
      </c>
      <c r="G3295" s="21" t="s">
        <v>482</v>
      </c>
      <c r="H3295" s="21" t="s">
        <v>407</v>
      </c>
      <c r="I3295" s="21" t="s">
        <v>60</v>
      </c>
      <c r="J3295" s="23"/>
      <c r="K3295" s="24">
        <v>24</v>
      </c>
      <c r="M3295" s="25" t="str">
        <f>IF(I3295="","",IF(I3295="인문",성적입력!$C$8,성적입력!$C$9))</f>
        <v>A</v>
      </c>
      <c r="N3295" s="26">
        <f>성적입력!$C$15</f>
        <v>3</v>
      </c>
      <c r="P3295" s="27" t="str">
        <f t="shared" si="145"/>
        <v/>
      </c>
      <c r="R3295" s="26" t="str">
        <f t="array" ref="R3295">IFERROR(IF(OR(J3295="",M3295="",F3295=""),"",IF(F3295="학생부종합",INDEX(종합배치표!$C:$Q,MATCH(J3295,종합배치표!$B:$B,0),(MATCH(M3295,{"A","B","C","D","E"},0)-1)*3+1),INDEX(교과배치표!$C:$Q,MATCH(J3295,교과배치표!$B:$B,0),(MATCH(M3295,{"A","B","C","D","E"},0)-1)*3+1))),"")</f>
        <v/>
      </c>
      <c r="S3295" s="26" t="str">
        <f t="array" ref="S3295">IFERROR(IF(OR(J3295="",M3295="",F3295=""),"",IF(F3295="학생부종합",INDEX(종합배치표!$C:$Q,MATCH(J3295,종합배치표!$B:$B,0),(MATCH(M3295,{"A","B","C","D","E"},0)-1)*3+2),INDEX(교과배치표!$C:$Q,MATCH(J3295,교과배치표!$B:$B,0),(MATCH(M3295,{"A","B","C","D","E"},0)-1)*3+2))),"")</f>
        <v/>
      </c>
      <c r="T3295" s="26" t="str">
        <f t="array" ref="T3295">IFERROR(IF(OR(J3295="",M3295="",F3295=""),"",IF(F3295="학생부종합",INDEX(종합배치표!$C:$Q,MATCH(J3295,종합배치표!$B:$B,0),(MATCH(M3295,{"A","B","C","D","E"},0)-1)*3+3),INDEX(교과배치표!$C:$Q,MATCH(J3295,교과배치표!$B:$B,0),(MATCH(M3295,{"A","B","C","D","E"},0)-1)*3+3))),"")</f>
        <v/>
      </c>
    </row>
    <row r="3296" spans="2:20" ht="14.25" customHeight="1">
      <c r="B3296" s="20">
        <v>3860</v>
      </c>
      <c r="C3296" s="21" t="s">
        <v>400</v>
      </c>
      <c r="D3296" s="21" t="s">
        <v>400</v>
      </c>
      <c r="E3296" s="21" t="s">
        <v>1293</v>
      </c>
      <c r="F3296" s="21" t="s">
        <v>68</v>
      </c>
      <c r="G3296" s="21" t="s">
        <v>479</v>
      </c>
      <c r="H3296" s="21" t="s">
        <v>407</v>
      </c>
      <c r="I3296" s="21" t="s">
        <v>60</v>
      </c>
      <c r="J3296" s="23"/>
      <c r="K3296" s="24">
        <v>13</v>
      </c>
      <c r="M3296" s="25" t="str">
        <f>IF(I3296="","",IF(I3296="인문",성적입력!$C$8,성적입력!$C$9))</f>
        <v>A</v>
      </c>
      <c r="N3296" s="26">
        <f>성적입력!$C$15</f>
        <v>3</v>
      </c>
      <c r="P3296" s="27" t="str">
        <f t="shared" si="145"/>
        <v/>
      </c>
      <c r="R3296" s="26" t="str">
        <f t="array" ref="R3296">IFERROR(IF(OR(J3296="",M3296="",F3296=""),"",IF(F3296="학생부종합",INDEX(종합배치표!$C:$Q,MATCH(J3296,종합배치표!$B:$B,0),(MATCH(M3296,{"A","B","C","D","E"},0)-1)*3+1),INDEX(교과배치표!$C:$Q,MATCH(J3296,교과배치표!$B:$B,0),(MATCH(M3296,{"A","B","C","D","E"},0)-1)*3+1))),"")</f>
        <v/>
      </c>
      <c r="S3296" s="26" t="str">
        <f t="array" ref="S3296">IFERROR(IF(OR(J3296="",M3296="",F3296=""),"",IF(F3296="학생부종합",INDEX(종합배치표!$C:$Q,MATCH(J3296,종합배치표!$B:$B,0),(MATCH(M3296,{"A","B","C","D","E"},0)-1)*3+2),INDEX(교과배치표!$C:$Q,MATCH(J3296,교과배치표!$B:$B,0),(MATCH(M3296,{"A","B","C","D","E"},0)-1)*3+2))),"")</f>
        <v/>
      </c>
      <c r="T3296" s="26" t="str">
        <f t="array" ref="T3296">IFERROR(IF(OR(J3296="",M3296="",F3296=""),"",IF(F3296="학생부종합",INDEX(종합배치표!$C:$Q,MATCH(J3296,종합배치표!$B:$B,0),(MATCH(M3296,{"A","B","C","D","E"},0)-1)*3+3),INDEX(교과배치표!$C:$Q,MATCH(J3296,교과배치표!$B:$B,0),(MATCH(M3296,{"A","B","C","D","E"},0)-1)*3+3))),"")</f>
        <v/>
      </c>
    </row>
    <row r="3297" spans="2:20" ht="14.25" customHeight="1">
      <c r="B3297" s="20">
        <v>3861</v>
      </c>
      <c r="C3297" s="21" t="s">
        <v>400</v>
      </c>
      <c r="D3297" s="21" t="s">
        <v>400</v>
      </c>
      <c r="E3297" s="21" t="s">
        <v>1293</v>
      </c>
      <c r="F3297" s="21" t="s">
        <v>24</v>
      </c>
      <c r="G3297" s="21" t="s">
        <v>1294</v>
      </c>
      <c r="H3297" s="21" t="s">
        <v>407</v>
      </c>
      <c r="I3297" s="21" t="s">
        <v>60</v>
      </c>
      <c r="J3297" s="23"/>
      <c r="K3297" s="24">
        <v>15</v>
      </c>
      <c r="M3297" s="25" t="str">
        <f>IF(I3297="","",IF(I3297="인문",성적입력!$C$8,성적입력!$C$9))</f>
        <v>A</v>
      </c>
      <c r="N3297" s="26">
        <f>성적입력!$C$15</f>
        <v>3</v>
      </c>
      <c r="P3297" s="27" t="str">
        <f t="shared" si="145"/>
        <v/>
      </c>
      <c r="R3297" s="26" t="str">
        <f t="array" ref="R3297">IFERROR(IF(OR(J3297="",M3297="",F3297=""),"",IF(F3297="학생부종합",INDEX(종합배치표!$C:$Q,MATCH(J3297,종합배치표!$B:$B,0),(MATCH(M3297,{"A","B","C","D","E"},0)-1)*3+1),INDEX(교과배치표!$C:$Q,MATCH(J3297,교과배치표!$B:$B,0),(MATCH(M3297,{"A","B","C","D","E"},0)-1)*3+1))),"")</f>
        <v/>
      </c>
      <c r="S3297" s="26" t="str">
        <f t="array" ref="S3297">IFERROR(IF(OR(J3297="",M3297="",F3297=""),"",IF(F3297="학생부종합",INDEX(종합배치표!$C:$Q,MATCH(J3297,종합배치표!$B:$B,0),(MATCH(M3297,{"A","B","C","D","E"},0)-1)*3+2),INDEX(교과배치표!$C:$Q,MATCH(J3297,교과배치표!$B:$B,0),(MATCH(M3297,{"A","B","C","D","E"},0)-1)*3+2))),"")</f>
        <v/>
      </c>
      <c r="T3297" s="26" t="str">
        <f t="array" ref="T3297">IFERROR(IF(OR(J3297="",M3297="",F3297=""),"",IF(F3297="학생부종합",INDEX(종합배치표!$C:$Q,MATCH(J3297,종합배치표!$B:$B,0),(MATCH(M3297,{"A","B","C","D","E"},0)-1)*3+3),INDEX(교과배치표!$C:$Q,MATCH(J3297,교과배치표!$B:$B,0),(MATCH(M3297,{"A","B","C","D","E"},0)-1)*3+3))),"")</f>
        <v/>
      </c>
    </row>
    <row r="3298" spans="2:20" ht="14.25" customHeight="1">
      <c r="B3298" s="20">
        <v>3862</v>
      </c>
      <c r="C3298" s="21" t="s">
        <v>400</v>
      </c>
      <c r="D3298" s="21" t="s">
        <v>400</v>
      </c>
      <c r="E3298" s="21" t="s">
        <v>1293</v>
      </c>
      <c r="F3298" s="21" t="s">
        <v>68</v>
      </c>
      <c r="G3298" s="21" t="s">
        <v>482</v>
      </c>
      <c r="H3298" s="21" t="s">
        <v>1295</v>
      </c>
      <c r="I3298" s="21" t="s">
        <v>60</v>
      </c>
      <c r="J3298" s="23"/>
      <c r="K3298" s="24">
        <v>46</v>
      </c>
      <c r="M3298" s="25" t="str">
        <f>IF(I3298="","",IF(I3298="인문",성적입력!$C$8,성적입력!$C$9))</f>
        <v>A</v>
      </c>
      <c r="N3298" s="26">
        <f>성적입력!$C$15</f>
        <v>3</v>
      </c>
      <c r="P3298" s="27" t="str">
        <f t="shared" si="145"/>
        <v/>
      </c>
      <c r="R3298" s="26" t="str">
        <f t="array" ref="R3298">IFERROR(IF(OR(J3298="",M3298="",F3298=""),"",IF(F3298="학생부종합",INDEX(종합배치표!$C:$Q,MATCH(J3298,종합배치표!$B:$B,0),(MATCH(M3298,{"A","B","C","D","E"},0)-1)*3+1),INDEX(교과배치표!$C:$Q,MATCH(J3298,교과배치표!$B:$B,0),(MATCH(M3298,{"A","B","C","D","E"},0)-1)*3+1))),"")</f>
        <v/>
      </c>
      <c r="S3298" s="26" t="str">
        <f t="array" ref="S3298">IFERROR(IF(OR(J3298="",M3298="",F3298=""),"",IF(F3298="학생부종합",INDEX(종합배치표!$C:$Q,MATCH(J3298,종합배치표!$B:$B,0),(MATCH(M3298,{"A","B","C","D","E"},0)-1)*3+2),INDEX(교과배치표!$C:$Q,MATCH(J3298,교과배치표!$B:$B,0),(MATCH(M3298,{"A","B","C","D","E"},0)-1)*3+2))),"")</f>
        <v/>
      </c>
      <c r="T3298" s="26" t="str">
        <f t="array" ref="T3298">IFERROR(IF(OR(J3298="",M3298="",F3298=""),"",IF(F3298="학생부종합",INDEX(종합배치표!$C:$Q,MATCH(J3298,종합배치표!$B:$B,0),(MATCH(M3298,{"A","B","C","D","E"},0)-1)*3+3),INDEX(교과배치표!$C:$Q,MATCH(J3298,교과배치표!$B:$B,0),(MATCH(M3298,{"A","B","C","D","E"},0)-1)*3+3))),"")</f>
        <v/>
      </c>
    </row>
    <row r="3299" spans="2:20" ht="14.25" customHeight="1">
      <c r="B3299" s="20">
        <v>3863</v>
      </c>
      <c r="C3299" s="21" t="s">
        <v>400</v>
      </c>
      <c r="D3299" s="21" t="s">
        <v>400</v>
      </c>
      <c r="E3299" s="21" t="s">
        <v>1293</v>
      </c>
      <c r="F3299" s="21" t="s">
        <v>68</v>
      </c>
      <c r="G3299" s="21" t="s">
        <v>479</v>
      </c>
      <c r="H3299" s="21" t="s">
        <v>1295</v>
      </c>
      <c r="I3299" s="21" t="s">
        <v>60</v>
      </c>
      <c r="J3299" s="23"/>
      <c r="K3299" s="24">
        <v>43</v>
      </c>
      <c r="M3299" s="25" t="str">
        <f>IF(I3299="","",IF(I3299="인문",성적입력!$C$8,성적입력!$C$9))</f>
        <v>A</v>
      </c>
      <c r="N3299" s="26">
        <f>성적입력!$C$15</f>
        <v>3</v>
      </c>
      <c r="P3299" s="27" t="str">
        <f t="shared" si="145"/>
        <v/>
      </c>
      <c r="R3299" s="26" t="str">
        <f t="array" ref="R3299">IFERROR(IF(OR(J3299="",M3299="",F3299=""),"",IF(F3299="학생부종합",INDEX(종합배치표!$C:$Q,MATCH(J3299,종합배치표!$B:$B,0),(MATCH(M3299,{"A","B","C","D","E"},0)-1)*3+1),INDEX(교과배치표!$C:$Q,MATCH(J3299,교과배치표!$B:$B,0),(MATCH(M3299,{"A","B","C","D","E"},0)-1)*3+1))),"")</f>
        <v/>
      </c>
      <c r="S3299" s="26" t="str">
        <f t="array" ref="S3299">IFERROR(IF(OR(J3299="",M3299="",F3299=""),"",IF(F3299="학생부종합",INDEX(종합배치표!$C:$Q,MATCH(J3299,종합배치표!$B:$B,0),(MATCH(M3299,{"A","B","C","D","E"},0)-1)*3+2),INDEX(교과배치표!$C:$Q,MATCH(J3299,교과배치표!$B:$B,0),(MATCH(M3299,{"A","B","C","D","E"},0)-1)*3+2))),"")</f>
        <v/>
      </c>
      <c r="T3299" s="26" t="str">
        <f t="array" ref="T3299">IFERROR(IF(OR(J3299="",M3299="",F3299=""),"",IF(F3299="학생부종합",INDEX(종합배치표!$C:$Q,MATCH(J3299,종합배치표!$B:$B,0),(MATCH(M3299,{"A","B","C","D","E"},0)-1)*3+3),INDEX(교과배치표!$C:$Q,MATCH(J3299,교과배치표!$B:$B,0),(MATCH(M3299,{"A","B","C","D","E"},0)-1)*3+3))),"")</f>
        <v/>
      </c>
    </row>
    <row r="3300" spans="2:20" ht="14.25" customHeight="1">
      <c r="B3300" s="20">
        <v>3864</v>
      </c>
      <c r="C3300" s="21" t="s">
        <v>400</v>
      </c>
      <c r="D3300" s="21" t="s">
        <v>400</v>
      </c>
      <c r="E3300" s="21" t="s">
        <v>1293</v>
      </c>
      <c r="F3300" s="21" t="s">
        <v>24</v>
      </c>
      <c r="G3300" s="21" t="s">
        <v>1294</v>
      </c>
      <c r="H3300" s="21" t="s">
        <v>1295</v>
      </c>
      <c r="I3300" s="21" t="s">
        <v>60</v>
      </c>
      <c r="J3300" s="23"/>
      <c r="K3300" s="24">
        <v>35</v>
      </c>
      <c r="M3300" s="25" t="str">
        <f>IF(I3300="","",IF(I3300="인문",성적입력!$C$8,성적입력!$C$9))</f>
        <v>A</v>
      </c>
      <c r="N3300" s="26">
        <f>성적입력!$C$15</f>
        <v>3</v>
      </c>
      <c r="P3300" s="27" t="str">
        <f t="shared" si="145"/>
        <v/>
      </c>
      <c r="R3300" s="26" t="str">
        <f t="array" ref="R3300">IFERROR(IF(OR(J3300="",M3300="",F3300=""),"",IF(F3300="학생부종합",INDEX(종합배치표!$C:$Q,MATCH(J3300,종합배치표!$B:$B,0),(MATCH(M3300,{"A","B","C","D","E"},0)-1)*3+1),INDEX(교과배치표!$C:$Q,MATCH(J3300,교과배치표!$B:$B,0),(MATCH(M3300,{"A","B","C","D","E"},0)-1)*3+1))),"")</f>
        <v/>
      </c>
      <c r="S3300" s="26" t="str">
        <f t="array" ref="S3300">IFERROR(IF(OR(J3300="",M3300="",F3300=""),"",IF(F3300="학생부종합",INDEX(종합배치표!$C:$Q,MATCH(J3300,종합배치표!$B:$B,0),(MATCH(M3300,{"A","B","C","D","E"},0)-1)*3+2),INDEX(교과배치표!$C:$Q,MATCH(J3300,교과배치표!$B:$B,0),(MATCH(M3300,{"A","B","C","D","E"},0)-1)*3+2))),"")</f>
        <v/>
      </c>
      <c r="T3300" s="26" t="str">
        <f t="array" ref="T3300">IFERROR(IF(OR(J3300="",M3300="",F3300=""),"",IF(F3300="학생부종합",INDEX(종합배치표!$C:$Q,MATCH(J3300,종합배치표!$B:$B,0),(MATCH(M3300,{"A","B","C","D","E"},0)-1)*3+3),INDEX(교과배치표!$C:$Q,MATCH(J3300,교과배치표!$B:$B,0),(MATCH(M3300,{"A","B","C","D","E"},0)-1)*3+3))),"")</f>
        <v/>
      </c>
    </row>
    <row r="3301" spans="2:20" ht="14.25" customHeight="1">
      <c r="B3301" s="20">
        <v>3866</v>
      </c>
      <c r="C3301" s="21" t="s">
        <v>400</v>
      </c>
      <c r="D3301" s="21" t="s">
        <v>400</v>
      </c>
      <c r="E3301" s="21" t="s">
        <v>1293</v>
      </c>
      <c r="F3301" s="21" t="s">
        <v>68</v>
      </c>
      <c r="G3301" s="21" t="s">
        <v>482</v>
      </c>
      <c r="H3301" s="21" t="s">
        <v>1296</v>
      </c>
      <c r="I3301" s="21" t="s">
        <v>27</v>
      </c>
      <c r="J3301" s="23"/>
      <c r="K3301" s="24">
        <v>80</v>
      </c>
      <c r="M3301" s="25" t="str">
        <f>IF(I3301="","",IF(I3301="인문",성적입력!$C$8,성적입력!$C$9))</f>
        <v>A</v>
      </c>
      <c r="N3301" s="26">
        <f>성적입력!$C$15</f>
        <v>3</v>
      </c>
      <c r="P3301" s="27" t="str">
        <f t="shared" si="145"/>
        <v/>
      </c>
      <c r="R3301" s="26" t="str">
        <f t="array" ref="R3301">IFERROR(IF(OR(J3301="",M3301="",F3301=""),"",IF(F3301="학생부종합",INDEX(종합배치표!$C:$Q,MATCH(J3301,종합배치표!$B:$B,0),(MATCH(M3301,{"A","B","C","D","E"},0)-1)*3+1),INDEX(교과배치표!$C:$Q,MATCH(J3301,교과배치표!$B:$B,0),(MATCH(M3301,{"A","B","C","D","E"},0)-1)*3+1))),"")</f>
        <v/>
      </c>
      <c r="S3301" s="26" t="str">
        <f t="array" ref="S3301">IFERROR(IF(OR(J3301="",M3301="",F3301=""),"",IF(F3301="학생부종합",INDEX(종합배치표!$C:$Q,MATCH(J3301,종합배치표!$B:$B,0),(MATCH(M3301,{"A","B","C","D","E"},0)-1)*3+2),INDEX(교과배치표!$C:$Q,MATCH(J3301,교과배치표!$B:$B,0),(MATCH(M3301,{"A","B","C","D","E"},0)-1)*3+2))),"")</f>
        <v/>
      </c>
      <c r="T3301" s="26" t="str">
        <f t="array" ref="T3301">IFERROR(IF(OR(J3301="",M3301="",F3301=""),"",IF(F3301="학생부종합",INDEX(종합배치표!$C:$Q,MATCH(J3301,종합배치표!$B:$B,0),(MATCH(M3301,{"A","B","C","D","E"},0)-1)*3+3),INDEX(교과배치표!$C:$Q,MATCH(J3301,교과배치표!$B:$B,0),(MATCH(M3301,{"A","B","C","D","E"},0)-1)*3+3))),"")</f>
        <v/>
      </c>
    </row>
    <row r="3302" spans="2:20" ht="14.25" customHeight="1">
      <c r="B3302" s="20">
        <v>3867</v>
      </c>
      <c r="C3302" s="21" t="s">
        <v>400</v>
      </c>
      <c r="D3302" s="21" t="s">
        <v>400</v>
      </c>
      <c r="E3302" s="21" t="s">
        <v>1293</v>
      </c>
      <c r="F3302" s="21" t="s">
        <v>68</v>
      </c>
      <c r="G3302" s="21" t="s">
        <v>479</v>
      </c>
      <c r="H3302" s="21" t="s">
        <v>1296</v>
      </c>
      <c r="I3302" s="21" t="s">
        <v>27</v>
      </c>
      <c r="J3302" s="23"/>
      <c r="K3302" s="24">
        <v>77</v>
      </c>
      <c r="M3302" s="25" t="str">
        <f>IF(I3302="","",IF(I3302="인문",성적입력!$C$8,성적입력!$C$9))</f>
        <v>A</v>
      </c>
      <c r="N3302" s="26">
        <f>성적입력!$C$15</f>
        <v>3</v>
      </c>
      <c r="P3302" s="27" t="str">
        <f t="shared" si="145"/>
        <v/>
      </c>
      <c r="R3302" s="26" t="str">
        <f t="array" ref="R3302">IFERROR(IF(OR(J3302="",M3302="",F3302=""),"",IF(F3302="학생부종합",INDEX(종합배치표!$C:$Q,MATCH(J3302,종합배치표!$B:$B,0),(MATCH(M3302,{"A","B","C","D","E"},0)-1)*3+1),INDEX(교과배치표!$C:$Q,MATCH(J3302,교과배치표!$B:$B,0),(MATCH(M3302,{"A","B","C","D","E"},0)-1)*3+1))),"")</f>
        <v/>
      </c>
      <c r="S3302" s="26" t="str">
        <f t="array" ref="S3302">IFERROR(IF(OR(J3302="",M3302="",F3302=""),"",IF(F3302="학생부종합",INDEX(종합배치표!$C:$Q,MATCH(J3302,종합배치표!$B:$B,0),(MATCH(M3302,{"A","B","C","D","E"},0)-1)*3+2),INDEX(교과배치표!$C:$Q,MATCH(J3302,교과배치표!$B:$B,0),(MATCH(M3302,{"A","B","C","D","E"},0)-1)*3+2))),"")</f>
        <v/>
      </c>
      <c r="T3302" s="26" t="str">
        <f t="array" ref="T3302">IFERROR(IF(OR(J3302="",M3302="",F3302=""),"",IF(F3302="학생부종합",INDEX(종합배치표!$C:$Q,MATCH(J3302,종합배치표!$B:$B,0),(MATCH(M3302,{"A","B","C","D","E"},0)-1)*3+3),INDEX(교과배치표!$C:$Q,MATCH(J3302,교과배치표!$B:$B,0),(MATCH(M3302,{"A","B","C","D","E"},0)-1)*3+3))),"")</f>
        <v/>
      </c>
    </row>
    <row r="3303" spans="2:20" ht="14.25" customHeight="1">
      <c r="B3303" s="20">
        <v>3868</v>
      </c>
      <c r="C3303" s="21" t="s">
        <v>400</v>
      </c>
      <c r="D3303" s="21" t="s">
        <v>400</v>
      </c>
      <c r="E3303" s="21" t="s">
        <v>1293</v>
      </c>
      <c r="F3303" s="21" t="s">
        <v>24</v>
      </c>
      <c r="G3303" s="21" t="s">
        <v>1294</v>
      </c>
      <c r="H3303" s="21" t="s">
        <v>1296</v>
      </c>
      <c r="I3303" s="21" t="s">
        <v>27</v>
      </c>
      <c r="J3303" s="23"/>
      <c r="K3303" s="24">
        <v>44</v>
      </c>
      <c r="M3303" s="25" t="str">
        <f>IF(I3303="","",IF(I3303="인문",성적입력!$C$8,성적입력!$C$9))</f>
        <v>A</v>
      </c>
      <c r="N3303" s="26">
        <f>성적입력!$C$15</f>
        <v>3</v>
      </c>
      <c r="P3303" s="27" t="str">
        <f t="shared" si="145"/>
        <v/>
      </c>
      <c r="R3303" s="26" t="str">
        <f t="array" ref="R3303">IFERROR(IF(OR(J3303="",M3303="",F3303=""),"",IF(F3303="학생부종합",INDEX(종합배치표!$C:$Q,MATCH(J3303,종합배치표!$B:$B,0),(MATCH(M3303,{"A","B","C","D","E"},0)-1)*3+1),INDEX(교과배치표!$C:$Q,MATCH(J3303,교과배치표!$B:$B,0),(MATCH(M3303,{"A","B","C","D","E"},0)-1)*3+1))),"")</f>
        <v/>
      </c>
      <c r="S3303" s="26" t="str">
        <f t="array" ref="S3303">IFERROR(IF(OR(J3303="",M3303="",F3303=""),"",IF(F3303="학생부종합",INDEX(종합배치표!$C:$Q,MATCH(J3303,종합배치표!$B:$B,0),(MATCH(M3303,{"A","B","C","D","E"},0)-1)*3+2),INDEX(교과배치표!$C:$Q,MATCH(J3303,교과배치표!$B:$B,0),(MATCH(M3303,{"A","B","C","D","E"},0)-1)*3+2))),"")</f>
        <v/>
      </c>
      <c r="T3303" s="26" t="str">
        <f t="array" ref="T3303">IFERROR(IF(OR(J3303="",M3303="",F3303=""),"",IF(F3303="학생부종합",INDEX(종합배치표!$C:$Q,MATCH(J3303,종합배치표!$B:$B,0),(MATCH(M3303,{"A","B","C","D","E"},0)-1)*3+3),INDEX(교과배치표!$C:$Q,MATCH(J3303,교과배치표!$B:$B,0),(MATCH(M3303,{"A","B","C","D","E"},0)-1)*3+3))),"")</f>
        <v/>
      </c>
    </row>
    <row r="3304" spans="2:20" ht="14.25" customHeight="1">
      <c r="B3304" s="20">
        <v>3870</v>
      </c>
      <c r="C3304" s="21" t="s">
        <v>400</v>
      </c>
      <c r="D3304" s="21" t="s">
        <v>400</v>
      </c>
      <c r="E3304" s="21" t="s">
        <v>1293</v>
      </c>
      <c r="F3304" s="21" t="s">
        <v>68</v>
      </c>
      <c r="G3304" s="21" t="s">
        <v>482</v>
      </c>
      <c r="H3304" s="21" t="s">
        <v>1297</v>
      </c>
      <c r="I3304" s="21" t="s">
        <v>27</v>
      </c>
      <c r="J3304" s="23"/>
      <c r="K3304" s="24">
        <v>73</v>
      </c>
      <c r="M3304" s="25" t="str">
        <f>IF(I3304="","",IF(I3304="인문",성적입력!$C$8,성적입력!$C$9))</f>
        <v>A</v>
      </c>
      <c r="N3304" s="26">
        <f>성적입력!$C$15</f>
        <v>3</v>
      </c>
      <c r="P3304" s="27" t="str">
        <f t="shared" si="145"/>
        <v/>
      </c>
      <c r="R3304" s="26" t="str">
        <f t="array" ref="R3304">IFERROR(IF(OR(J3304="",M3304="",F3304=""),"",IF(F3304="학생부종합",INDEX(종합배치표!$C:$Q,MATCH(J3304,종합배치표!$B:$B,0),(MATCH(M3304,{"A","B","C","D","E"},0)-1)*3+1),INDEX(교과배치표!$C:$Q,MATCH(J3304,교과배치표!$B:$B,0),(MATCH(M3304,{"A","B","C","D","E"},0)-1)*3+1))),"")</f>
        <v/>
      </c>
      <c r="S3304" s="26" t="str">
        <f t="array" ref="S3304">IFERROR(IF(OR(J3304="",M3304="",F3304=""),"",IF(F3304="학생부종합",INDEX(종합배치표!$C:$Q,MATCH(J3304,종합배치표!$B:$B,0),(MATCH(M3304,{"A","B","C","D","E"},0)-1)*3+2),INDEX(교과배치표!$C:$Q,MATCH(J3304,교과배치표!$B:$B,0),(MATCH(M3304,{"A","B","C","D","E"},0)-1)*3+2))),"")</f>
        <v/>
      </c>
      <c r="T3304" s="26" t="str">
        <f t="array" ref="T3304">IFERROR(IF(OR(J3304="",M3304="",F3304=""),"",IF(F3304="학생부종합",INDEX(종합배치표!$C:$Q,MATCH(J3304,종합배치표!$B:$B,0),(MATCH(M3304,{"A","B","C","D","E"},0)-1)*3+3),INDEX(교과배치표!$C:$Q,MATCH(J3304,교과배치표!$B:$B,0),(MATCH(M3304,{"A","B","C","D","E"},0)-1)*3+3))),"")</f>
        <v/>
      </c>
    </row>
    <row r="3305" spans="2:20" ht="14.25" customHeight="1">
      <c r="B3305" s="20">
        <v>3871</v>
      </c>
      <c r="C3305" s="21" t="s">
        <v>400</v>
      </c>
      <c r="D3305" s="21" t="s">
        <v>400</v>
      </c>
      <c r="E3305" s="21" t="s">
        <v>1293</v>
      </c>
      <c r="F3305" s="21" t="s">
        <v>68</v>
      </c>
      <c r="G3305" s="21" t="s">
        <v>479</v>
      </c>
      <c r="H3305" s="21" t="s">
        <v>1297</v>
      </c>
      <c r="I3305" s="21" t="s">
        <v>27</v>
      </c>
      <c r="J3305" s="23"/>
      <c r="K3305" s="24">
        <v>64</v>
      </c>
      <c r="M3305" s="25" t="str">
        <f>IF(I3305="","",IF(I3305="인문",성적입력!$C$8,성적입력!$C$9))</f>
        <v>A</v>
      </c>
      <c r="N3305" s="26">
        <f>성적입력!$C$15</f>
        <v>3</v>
      </c>
      <c r="P3305" s="27" t="str">
        <f t="shared" si="145"/>
        <v/>
      </c>
      <c r="R3305" s="26" t="str">
        <f t="array" ref="R3305">IFERROR(IF(OR(J3305="",M3305="",F3305=""),"",IF(F3305="학생부종합",INDEX(종합배치표!$C:$Q,MATCH(J3305,종합배치표!$B:$B,0),(MATCH(M3305,{"A","B","C","D","E"},0)-1)*3+1),INDEX(교과배치표!$C:$Q,MATCH(J3305,교과배치표!$B:$B,0),(MATCH(M3305,{"A","B","C","D","E"},0)-1)*3+1))),"")</f>
        <v/>
      </c>
      <c r="S3305" s="26" t="str">
        <f t="array" ref="S3305">IFERROR(IF(OR(J3305="",M3305="",F3305=""),"",IF(F3305="학생부종합",INDEX(종합배치표!$C:$Q,MATCH(J3305,종합배치표!$B:$B,0),(MATCH(M3305,{"A","B","C","D","E"},0)-1)*3+2),INDEX(교과배치표!$C:$Q,MATCH(J3305,교과배치표!$B:$B,0),(MATCH(M3305,{"A","B","C","D","E"},0)-1)*3+2))),"")</f>
        <v/>
      </c>
      <c r="T3305" s="26" t="str">
        <f t="array" ref="T3305">IFERROR(IF(OR(J3305="",M3305="",F3305=""),"",IF(F3305="학생부종합",INDEX(종합배치표!$C:$Q,MATCH(J3305,종합배치표!$B:$B,0),(MATCH(M3305,{"A","B","C","D","E"},0)-1)*3+3),INDEX(교과배치표!$C:$Q,MATCH(J3305,교과배치표!$B:$B,0),(MATCH(M3305,{"A","B","C","D","E"},0)-1)*3+3))),"")</f>
        <v/>
      </c>
    </row>
    <row r="3306" spans="2:20" ht="14.25" customHeight="1">
      <c r="B3306" s="20">
        <v>3872</v>
      </c>
      <c r="C3306" s="21" t="s">
        <v>400</v>
      </c>
      <c r="D3306" s="21" t="s">
        <v>400</v>
      </c>
      <c r="E3306" s="21" t="s">
        <v>1293</v>
      </c>
      <c r="F3306" s="21" t="s">
        <v>24</v>
      </c>
      <c r="G3306" s="21" t="s">
        <v>1294</v>
      </c>
      <c r="H3306" s="21" t="s">
        <v>1297</v>
      </c>
      <c r="I3306" s="21" t="s">
        <v>27</v>
      </c>
      <c r="J3306" s="23"/>
      <c r="K3306" s="24">
        <v>46</v>
      </c>
      <c r="M3306" s="25" t="str">
        <f>IF(I3306="","",IF(I3306="인문",성적입력!$C$8,성적입력!$C$9))</f>
        <v>A</v>
      </c>
      <c r="N3306" s="26">
        <f>성적입력!$C$15</f>
        <v>3</v>
      </c>
      <c r="P3306" s="27" t="str">
        <f t="shared" si="145"/>
        <v/>
      </c>
      <c r="R3306" s="26" t="str">
        <f t="array" ref="R3306">IFERROR(IF(OR(J3306="",M3306="",F3306=""),"",IF(F3306="학생부종합",INDEX(종합배치표!$C:$Q,MATCH(J3306,종합배치표!$B:$B,0),(MATCH(M3306,{"A","B","C","D","E"},0)-1)*3+1),INDEX(교과배치표!$C:$Q,MATCH(J3306,교과배치표!$B:$B,0),(MATCH(M3306,{"A","B","C","D","E"},0)-1)*3+1))),"")</f>
        <v/>
      </c>
      <c r="S3306" s="26" t="str">
        <f t="array" ref="S3306">IFERROR(IF(OR(J3306="",M3306="",F3306=""),"",IF(F3306="학생부종합",INDEX(종합배치표!$C:$Q,MATCH(J3306,종합배치표!$B:$B,0),(MATCH(M3306,{"A","B","C","D","E"},0)-1)*3+2),INDEX(교과배치표!$C:$Q,MATCH(J3306,교과배치표!$B:$B,0),(MATCH(M3306,{"A","B","C","D","E"},0)-1)*3+2))),"")</f>
        <v/>
      </c>
      <c r="T3306" s="26" t="str">
        <f t="array" ref="T3306">IFERROR(IF(OR(J3306="",M3306="",F3306=""),"",IF(F3306="학생부종합",INDEX(종합배치표!$C:$Q,MATCH(J3306,종합배치표!$B:$B,0),(MATCH(M3306,{"A","B","C","D","E"},0)-1)*3+3),INDEX(교과배치표!$C:$Q,MATCH(J3306,교과배치표!$B:$B,0),(MATCH(M3306,{"A","B","C","D","E"},0)-1)*3+3))),"")</f>
        <v/>
      </c>
    </row>
    <row r="3307" spans="2:20" ht="14.25" customHeight="1">
      <c r="B3307" s="20">
        <v>3873</v>
      </c>
      <c r="C3307" s="21" t="s">
        <v>400</v>
      </c>
      <c r="D3307" s="21" t="s">
        <v>400</v>
      </c>
      <c r="E3307" s="21" t="s">
        <v>1293</v>
      </c>
      <c r="F3307" s="21" t="s">
        <v>68</v>
      </c>
      <c r="G3307" s="21" t="s">
        <v>482</v>
      </c>
      <c r="H3307" s="21" t="s">
        <v>1298</v>
      </c>
      <c r="I3307" s="21" t="s">
        <v>27</v>
      </c>
      <c r="J3307" s="23"/>
      <c r="K3307" s="24">
        <v>61</v>
      </c>
      <c r="M3307" s="25" t="str">
        <f>IF(I3307="","",IF(I3307="인문",성적입력!$C$8,성적입력!$C$9))</f>
        <v>A</v>
      </c>
      <c r="N3307" s="26">
        <f>성적입력!$C$15</f>
        <v>3</v>
      </c>
      <c r="P3307" s="27" t="str">
        <f t="shared" si="145"/>
        <v/>
      </c>
      <c r="R3307" s="26" t="str">
        <f t="array" ref="R3307">IFERROR(IF(OR(J3307="",M3307="",F3307=""),"",IF(F3307="학생부종합",INDEX(종합배치표!$C:$Q,MATCH(J3307,종합배치표!$B:$B,0),(MATCH(M3307,{"A","B","C","D","E"},0)-1)*3+1),INDEX(교과배치표!$C:$Q,MATCH(J3307,교과배치표!$B:$B,0),(MATCH(M3307,{"A","B","C","D","E"},0)-1)*3+1))),"")</f>
        <v/>
      </c>
      <c r="S3307" s="26" t="str">
        <f t="array" ref="S3307">IFERROR(IF(OR(J3307="",M3307="",F3307=""),"",IF(F3307="학생부종합",INDEX(종합배치표!$C:$Q,MATCH(J3307,종합배치표!$B:$B,0),(MATCH(M3307,{"A","B","C","D","E"},0)-1)*3+2),INDEX(교과배치표!$C:$Q,MATCH(J3307,교과배치표!$B:$B,0),(MATCH(M3307,{"A","B","C","D","E"},0)-1)*3+2))),"")</f>
        <v/>
      </c>
      <c r="T3307" s="26" t="str">
        <f t="array" ref="T3307">IFERROR(IF(OR(J3307="",M3307="",F3307=""),"",IF(F3307="학생부종합",INDEX(종합배치표!$C:$Q,MATCH(J3307,종합배치표!$B:$B,0),(MATCH(M3307,{"A","B","C","D","E"},0)-1)*3+3),INDEX(교과배치표!$C:$Q,MATCH(J3307,교과배치표!$B:$B,0),(MATCH(M3307,{"A","B","C","D","E"},0)-1)*3+3))),"")</f>
        <v/>
      </c>
    </row>
    <row r="3308" spans="2:20" ht="14.25" customHeight="1">
      <c r="B3308" s="20">
        <v>3874</v>
      </c>
      <c r="C3308" s="21" t="s">
        <v>400</v>
      </c>
      <c r="D3308" s="21" t="s">
        <v>400</v>
      </c>
      <c r="E3308" s="21" t="s">
        <v>1293</v>
      </c>
      <c r="F3308" s="21" t="s">
        <v>68</v>
      </c>
      <c r="G3308" s="21" t="s">
        <v>479</v>
      </c>
      <c r="H3308" s="21" t="s">
        <v>1298</v>
      </c>
      <c r="I3308" s="21" t="s">
        <v>27</v>
      </c>
      <c r="J3308" s="23"/>
      <c r="K3308" s="24">
        <v>59</v>
      </c>
      <c r="M3308" s="25" t="str">
        <f>IF(I3308="","",IF(I3308="인문",성적입력!$C$8,성적입력!$C$9))</f>
        <v>A</v>
      </c>
      <c r="N3308" s="26">
        <f>성적입력!$C$15</f>
        <v>3</v>
      </c>
      <c r="P3308" s="27" t="str">
        <f t="shared" si="145"/>
        <v/>
      </c>
      <c r="R3308" s="26" t="str">
        <f t="array" ref="R3308">IFERROR(IF(OR(J3308="",M3308="",F3308=""),"",IF(F3308="학생부종합",INDEX(종합배치표!$C:$Q,MATCH(J3308,종합배치표!$B:$B,0),(MATCH(M3308,{"A","B","C","D","E"},0)-1)*3+1),INDEX(교과배치표!$C:$Q,MATCH(J3308,교과배치표!$B:$B,0),(MATCH(M3308,{"A","B","C","D","E"},0)-1)*3+1))),"")</f>
        <v/>
      </c>
      <c r="S3308" s="26" t="str">
        <f t="array" ref="S3308">IFERROR(IF(OR(J3308="",M3308="",F3308=""),"",IF(F3308="학생부종합",INDEX(종합배치표!$C:$Q,MATCH(J3308,종합배치표!$B:$B,0),(MATCH(M3308,{"A","B","C","D","E"},0)-1)*3+2),INDEX(교과배치표!$C:$Q,MATCH(J3308,교과배치표!$B:$B,0),(MATCH(M3308,{"A","B","C","D","E"},0)-1)*3+2))),"")</f>
        <v/>
      </c>
      <c r="T3308" s="26" t="str">
        <f t="array" ref="T3308">IFERROR(IF(OR(J3308="",M3308="",F3308=""),"",IF(F3308="학생부종합",INDEX(종합배치표!$C:$Q,MATCH(J3308,종합배치표!$B:$B,0),(MATCH(M3308,{"A","B","C","D","E"},0)-1)*3+3),INDEX(교과배치표!$C:$Q,MATCH(J3308,교과배치표!$B:$B,0),(MATCH(M3308,{"A","B","C","D","E"},0)-1)*3+3))),"")</f>
        <v/>
      </c>
    </row>
    <row r="3309" spans="2:20" ht="14.25" customHeight="1">
      <c r="B3309" s="20">
        <v>3875</v>
      </c>
      <c r="C3309" s="21" t="s">
        <v>400</v>
      </c>
      <c r="D3309" s="21" t="s">
        <v>400</v>
      </c>
      <c r="E3309" s="21" t="s">
        <v>1293</v>
      </c>
      <c r="F3309" s="21" t="s">
        <v>24</v>
      </c>
      <c r="G3309" s="21" t="s">
        <v>1294</v>
      </c>
      <c r="H3309" s="21" t="s">
        <v>1298</v>
      </c>
      <c r="I3309" s="21" t="s">
        <v>27</v>
      </c>
      <c r="J3309" s="23"/>
      <c r="K3309" s="24">
        <v>44</v>
      </c>
      <c r="M3309" s="25" t="str">
        <f>IF(I3309="","",IF(I3309="인문",성적입력!$C$8,성적입력!$C$9))</f>
        <v>A</v>
      </c>
      <c r="N3309" s="26">
        <f>성적입력!$C$15</f>
        <v>3</v>
      </c>
      <c r="P3309" s="27" t="str">
        <f t="shared" si="145"/>
        <v/>
      </c>
      <c r="R3309" s="26" t="str">
        <f t="array" ref="R3309">IFERROR(IF(OR(J3309="",M3309="",F3309=""),"",IF(F3309="학생부종합",INDEX(종합배치표!$C:$Q,MATCH(J3309,종합배치표!$B:$B,0),(MATCH(M3309,{"A","B","C","D","E"},0)-1)*3+1),INDEX(교과배치표!$C:$Q,MATCH(J3309,교과배치표!$B:$B,0),(MATCH(M3309,{"A","B","C","D","E"},0)-1)*3+1))),"")</f>
        <v/>
      </c>
      <c r="S3309" s="26" t="str">
        <f t="array" ref="S3309">IFERROR(IF(OR(J3309="",M3309="",F3309=""),"",IF(F3309="학생부종합",INDEX(종합배치표!$C:$Q,MATCH(J3309,종합배치표!$B:$B,0),(MATCH(M3309,{"A","B","C","D","E"},0)-1)*3+2),INDEX(교과배치표!$C:$Q,MATCH(J3309,교과배치표!$B:$B,0),(MATCH(M3309,{"A","B","C","D","E"},0)-1)*3+2))),"")</f>
        <v/>
      </c>
      <c r="T3309" s="26" t="str">
        <f t="array" ref="T3309">IFERROR(IF(OR(J3309="",M3309="",F3309=""),"",IF(F3309="학생부종합",INDEX(종합배치표!$C:$Q,MATCH(J3309,종합배치표!$B:$B,0),(MATCH(M3309,{"A","B","C","D","E"},0)-1)*3+3),INDEX(교과배치표!$C:$Q,MATCH(J3309,교과배치표!$B:$B,0),(MATCH(M3309,{"A","B","C","D","E"},0)-1)*3+3))),"")</f>
        <v/>
      </c>
    </row>
    <row r="3310" spans="2:20" ht="14.25" customHeight="1">
      <c r="B3310" s="20">
        <v>3877</v>
      </c>
      <c r="C3310" s="21" t="s">
        <v>400</v>
      </c>
      <c r="D3310" s="21" t="s">
        <v>400</v>
      </c>
      <c r="E3310" s="21" t="s">
        <v>1293</v>
      </c>
      <c r="F3310" s="21" t="s">
        <v>68</v>
      </c>
      <c r="G3310" s="21" t="s">
        <v>482</v>
      </c>
      <c r="H3310" s="21" t="s">
        <v>1299</v>
      </c>
      <c r="I3310" s="21" t="s">
        <v>514</v>
      </c>
      <c r="J3310" s="23"/>
      <c r="K3310" s="24">
        <v>20</v>
      </c>
      <c r="M3310" s="25" t="str">
        <f>IF(I3310="","",IF(I3310="인문",성적입력!$C$8,성적입력!$C$9))</f>
        <v>A</v>
      </c>
      <c r="N3310" s="26">
        <f>성적입력!$C$15</f>
        <v>3</v>
      </c>
      <c r="P3310" s="27" t="str">
        <f t="shared" si="145"/>
        <v/>
      </c>
      <c r="R3310" s="26" t="str">
        <f t="array" ref="R3310">IFERROR(IF(OR(J3310="",M3310="",F3310=""),"",IF(F3310="학생부종합",INDEX(종합배치표!$C:$Q,MATCH(J3310,종합배치표!$B:$B,0),(MATCH(M3310,{"A","B","C","D","E"},0)-1)*3+1),INDEX(교과배치표!$C:$Q,MATCH(J3310,교과배치표!$B:$B,0),(MATCH(M3310,{"A","B","C","D","E"},0)-1)*3+1))),"")</f>
        <v/>
      </c>
      <c r="S3310" s="26" t="str">
        <f t="array" ref="S3310">IFERROR(IF(OR(J3310="",M3310="",F3310=""),"",IF(F3310="학생부종합",INDEX(종합배치표!$C:$Q,MATCH(J3310,종합배치표!$B:$B,0),(MATCH(M3310,{"A","B","C","D","E"},0)-1)*3+2),INDEX(교과배치표!$C:$Q,MATCH(J3310,교과배치표!$B:$B,0),(MATCH(M3310,{"A","B","C","D","E"},0)-1)*3+2))),"")</f>
        <v/>
      </c>
      <c r="T3310" s="26" t="str">
        <f t="array" ref="T3310">IFERROR(IF(OR(J3310="",M3310="",F3310=""),"",IF(F3310="학생부종합",INDEX(종합배치표!$C:$Q,MATCH(J3310,종합배치표!$B:$B,0),(MATCH(M3310,{"A","B","C","D","E"},0)-1)*3+3),INDEX(교과배치표!$C:$Q,MATCH(J3310,교과배치표!$B:$B,0),(MATCH(M3310,{"A","B","C","D","E"},0)-1)*3+3))),"")</f>
        <v/>
      </c>
    </row>
    <row r="3311" spans="2:20" ht="14.25" customHeight="1">
      <c r="B3311" s="20">
        <v>3878</v>
      </c>
      <c r="C3311" s="21" t="s">
        <v>400</v>
      </c>
      <c r="D3311" s="21" t="s">
        <v>400</v>
      </c>
      <c r="E3311" s="21" t="s">
        <v>1293</v>
      </c>
      <c r="F3311" s="21" t="s">
        <v>68</v>
      </c>
      <c r="G3311" s="21" t="s">
        <v>479</v>
      </c>
      <c r="H3311" s="21" t="s">
        <v>1299</v>
      </c>
      <c r="I3311" s="21" t="s">
        <v>514</v>
      </c>
      <c r="J3311" s="23"/>
      <c r="K3311" s="24">
        <v>14</v>
      </c>
      <c r="M3311" s="25" t="str">
        <f>IF(I3311="","",IF(I3311="인문",성적입력!$C$8,성적입력!$C$9))</f>
        <v>A</v>
      </c>
      <c r="N3311" s="26">
        <f>성적입력!$C$15</f>
        <v>3</v>
      </c>
      <c r="P3311" s="27" t="str">
        <f t="shared" si="145"/>
        <v/>
      </c>
      <c r="R3311" s="26" t="str">
        <f t="array" ref="R3311">IFERROR(IF(OR(J3311="",M3311="",F3311=""),"",IF(F3311="학생부종합",INDEX(종합배치표!$C:$Q,MATCH(J3311,종합배치표!$B:$B,0),(MATCH(M3311,{"A","B","C","D","E"},0)-1)*3+1),INDEX(교과배치표!$C:$Q,MATCH(J3311,교과배치표!$B:$B,0),(MATCH(M3311,{"A","B","C","D","E"},0)-1)*3+1))),"")</f>
        <v/>
      </c>
      <c r="S3311" s="26" t="str">
        <f t="array" ref="S3311">IFERROR(IF(OR(J3311="",M3311="",F3311=""),"",IF(F3311="학생부종합",INDEX(종합배치표!$C:$Q,MATCH(J3311,종합배치표!$B:$B,0),(MATCH(M3311,{"A","B","C","D","E"},0)-1)*3+2),INDEX(교과배치표!$C:$Q,MATCH(J3311,교과배치표!$B:$B,0),(MATCH(M3311,{"A","B","C","D","E"},0)-1)*3+2))),"")</f>
        <v/>
      </c>
      <c r="T3311" s="26" t="str">
        <f t="array" ref="T3311">IFERROR(IF(OR(J3311="",M3311="",F3311=""),"",IF(F3311="학생부종합",INDEX(종합배치표!$C:$Q,MATCH(J3311,종합배치표!$B:$B,0),(MATCH(M3311,{"A","B","C","D","E"},0)-1)*3+3),INDEX(교과배치표!$C:$Q,MATCH(J3311,교과배치표!$B:$B,0),(MATCH(M3311,{"A","B","C","D","E"},0)-1)*3+3))),"")</f>
        <v/>
      </c>
    </row>
    <row r="3312" spans="2:20" ht="14.25" customHeight="1">
      <c r="B3312" s="20">
        <v>3879</v>
      </c>
      <c r="C3312" s="21" t="s">
        <v>400</v>
      </c>
      <c r="D3312" s="21" t="s">
        <v>400</v>
      </c>
      <c r="E3312" s="21" t="s">
        <v>1293</v>
      </c>
      <c r="F3312" s="21" t="s">
        <v>24</v>
      </c>
      <c r="G3312" s="21" t="s">
        <v>1294</v>
      </c>
      <c r="H3312" s="21" t="s">
        <v>1299</v>
      </c>
      <c r="I3312" s="21" t="s">
        <v>514</v>
      </c>
      <c r="J3312" s="23"/>
      <c r="K3312" s="24">
        <v>22</v>
      </c>
      <c r="M3312" s="25" t="str">
        <f>IF(I3312="","",IF(I3312="인문",성적입력!$C$8,성적입력!$C$9))</f>
        <v>A</v>
      </c>
      <c r="N3312" s="26">
        <f>성적입력!$C$15</f>
        <v>3</v>
      </c>
      <c r="P3312" s="27" t="str">
        <f t="shared" si="145"/>
        <v/>
      </c>
      <c r="R3312" s="26" t="str">
        <f t="array" ref="R3312">IFERROR(IF(OR(J3312="",M3312="",F3312=""),"",IF(F3312="학생부종합",INDEX(종합배치표!$C:$Q,MATCH(J3312,종합배치표!$B:$B,0),(MATCH(M3312,{"A","B","C","D","E"},0)-1)*3+1),INDEX(교과배치표!$C:$Q,MATCH(J3312,교과배치표!$B:$B,0),(MATCH(M3312,{"A","B","C","D","E"},0)-1)*3+1))),"")</f>
        <v/>
      </c>
      <c r="S3312" s="26" t="str">
        <f t="array" ref="S3312">IFERROR(IF(OR(J3312="",M3312="",F3312=""),"",IF(F3312="학생부종합",INDEX(종합배치표!$C:$Q,MATCH(J3312,종합배치표!$B:$B,0),(MATCH(M3312,{"A","B","C","D","E"},0)-1)*3+2),INDEX(교과배치표!$C:$Q,MATCH(J3312,교과배치표!$B:$B,0),(MATCH(M3312,{"A","B","C","D","E"},0)-1)*3+2))),"")</f>
        <v/>
      </c>
      <c r="T3312" s="26" t="str">
        <f t="array" ref="T3312">IFERROR(IF(OR(J3312="",M3312="",F3312=""),"",IF(F3312="학생부종합",INDEX(종합배치표!$C:$Q,MATCH(J3312,종합배치표!$B:$B,0),(MATCH(M3312,{"A","B","C","D","E"},0)-1)*3+3),INDEX(교과배치표!$C:$Q,MATCH(J3312,교과배치표!$B:$B,0),(MATCH(M3312,{"A","B","C","D","E"},0)-1)*3+3))),"")</f>
        <v/>
      </c>
    </row>
    <row r="3313" spans="2:20" ht="14.25" customHeight="1">
      <c r="B3313" s="20">
        <v>3881</v>
      </c>
      <c r="C3313" s="21" t="s">
        <v>400</v>
      </c>
      <c r="D3313" s="21" t="s">
        <v>400</v>
      </c>
      <c r="E3313" s="21" t="s">
        <v>1293</v>
      </c>
      <c r="F3313" s="21" t="s">
        <v>68</v>
      </c>
      <c r="G3313" s="21" t="s">
        <v>482</v>
      </c>
      <c r="H3313" s="21" t="s">
        <v>1300</v>
      </c>
      <c r="I3313" s="21" t="s">
        <v>60</v>
      </c>
      <c r="J3313" s="23"/>
      <c r="K3313" s="24">
        <v>77</v>
      </c>
      <c r="M3313" s="25" t="str">
        <f>IF(I3313="","",IF(I3313="인문",성적입력!$C$8,성적입력!$C$9))</f>
        <v>A</v>
      </c>
      <c r="N3313" s="26">
        <f>성적입력!$C$15</f>
        <v>3</v>
      </c>
      <c r="P3313" s="27" t="str">
        <f t="shared" si="145"/>
        <v/>
      </c>
      <c r="R3313" s="26" t="str">
        <f t="array" ref="R3313">IFERROR(IF(OR(J3313="",M3313="",F3313=""),"",IF(F3313="학생부종합",INDEX(종합배치표!$C:$Q,MATCH(J3313,종합배치표!$B:$B,0),(MATCH(M3313,{"A","B","C","D","E"},0)-1)*3+1),INDEX(교과배치표!$C:$Q,MATCH(J3313,교과배치표!$B:$B,0),(MATCH(M3313,{"A","B","C","D","E"},0)-1)*3+1))),"")</f>
        <v/>
      </c>
      <c r="S3313" s="26" t="str">
        <f t="array" ref="S3313">IFERROR(IF(OR(J3313="",M3313="",F3313=""),"",IF(F3313="학생부종합",INDEX(종합배치표!$C:$Q,MATCH(J3313,종합배치표!$B:$B,0),(MATCH(M3313,{"A","B","C","D","E"},0)-1)*3+2),INDEX(교과배치표!$C:$Q,MATCH(J3313,교과배치표!$B:$B,0),(MATCH(M3313,{"A","B","C","D","E"},0)-1)*3+2))),"")</f>
        <v/>
      </c>
      <c r="T3313" s="26" t="str">
        <f t="array" ref="T3313">IFERROR(IF(OR(J3313="",M3313="",F3313=""),"",IF(F3313="학생부종합",INDEX(종합배치표!$C:$Q,MATCH(J3313,종합배치표!$B:$B,0),(MATCH(M3313,{"A","B","C","D","E"},0)-1)*3+3),INDEX(교과배치표!$C:$Q,MATCH(J3313,교과배치표!$B:$B,0),(MATCH(M3313,{"A","B","C","D","E"},0)-1)*3+3))),"")</f>
        <v/>
      </c>
    </row>
    <row r="3314" spans="2:20" ht="14.25" customHeight="1">
      <c r="B3314" s="20">
        <v>3882</v>
      </c>
      <c r="C3314" s="21" t="s">
        <v>400</v>
      </c>
      <c r="D3314" s="21" t="s">
        <v>400</v>
      </c>
      <c r="E3314" s="21" t="s">
        <v>1293</v>
      </c>
      <c r="F3314" s="21" t="s">
        <v>68</v>
      </c>
      <c r="G3314" s="21" t="s">
        <v>479</v>
      </c>
      <c r="H3314" s="21" t="s">
        <v>1300</v>
      </c>
      <c r="I3314" s="21" t="s">
        <v>60</v>
      </c>
      <c r="J3314" s="23"/>
      <c r="K3314" s="24">
        <v>70</v>
      </c>
      <c r="M3314" s="25" t="str">
        <f>IF(I3314="","",IF(I3314="인문",성적입력!$C$8,성적입력!$C$9))</f>
        <v>A</v>
      </c>
      <c r="N3314" s="26">
        <f>성적입력!$C$15</f>
        <v>3</v>
      </c>
      <c r="P3314" s="27" t="str">
        <f t="shared" si="145"/>
        <v/>
      </c>
      <c r="R3314" s="26" t="str">
        <f t="array" ref="R3314">IFERROR(IF(OR(J3314="",M3314="",F3314=""),"",IF(F3314="학생부종합",INDEX(종합배치표!$C:$Q,MATCH(J3314,종합배치표!$B:$B,0),(MATCH(M3314,{"A","B","C","D","E"},0)-1)*3+1),INDEX(교과배치표!$C:$Q,MATCH(J3314,교과배치표!$B:$B,0),(MATCH(M3314,{"A","B","C","D","E"},0)-1)*3+1))),"")</f>
        <v/>
      </c>
      <c r="S3314" s="26" t="str">
        <f t="array" ref="S3314">IFERROR(IF(OR(J3314="",M3314="",F3314=""),"",IF(F3314="학생부종합",INDEX(종합배치표!$C:$Q,MATCH(J3314,종합배치표!$B:$B,0),(MATCH(M3314,{"A","B","C","D","E"},0)-1)*3+2),INDEX(교과배치표!$C:$Q,MATCH(J3314,교과배치표!$B:$B,0),(MATCH(M3314,{"A","B","C","D","E"},0)-1)*3+2))),"")</f>
        <v/>
      </c>
      <c r="T3314" s="26" t="str">
        <f t="array" ref="T3314">IFERROR(IF(OR(J3314="",M3314="",F3314=""),"",IF(F3314="학생부종합",INDEX(종합배치표!$C:$Q,MATCH(J3314,종합배치표!$B:$B,0),(MATCH(M3314,{"A","B","C","D","E"},0)-1)*3+3),INDEX(교과배치표!$C:$Q,MATCH(J3314,교과배치표!$B:$B,0),(MATCH(M3314,{"A","B","C","D","E"},0)-1)*3+3))),"")</f>
        <v/>
      </c>
    </row>
    <row r="3315" spans="2:20" ht="14.25" customHeight="1">
      <c r="B3315" s="20">
        <v>3883</v>
      </c>
      <c r="C3315" s="21" t="s">
        <v>400</v>
      </c>
      <c r="D3315" s="21" t="s">
        <v>400</v>
      </c>
      <c r="E3315" s="21" t="s">
        <v>1293</v>
      </c>
      <c r="F3315" s="21" t="s">
        <v>24</v>
      </c>
      <c r="G3315" s="21" t="s">
        <v>1294</v>
      </c>
      <c r="H3315" s="21" t="s">
        <v>1300</v>
      </c>
      <c r="I3315" s="21" t="s">
        <v>60</v>
      </c>
      <c r="J3315" s="23"/>
      <c r="K3315" s="24">
        <v>38</v>
      </c>
      <c r="M3315" s="25" t="str">
        <f>IF(I3315="","",IF(I3315="인문",성적입력!$C$8,성적입력!$C$9))</f>
        <v>A</v>
      </c>
      <c r="N3315" s="26">
        <f>성적입력!$C$15</f>
        <v>3</v>
      </c>
      <c r="P3315" s="27" t="str">
        <f t="shared" si="145"/>
        <v/>
      </c>
      <c r="R3315" s="26" t="str">
        <f t="array" ref="R3315">IFERROR(IF(OR(J3315="",M3315="",F3315=""),"",IF(F3315="학생부종합",INDEX(종합배치표!$C:$Q,MATCH(J3315,종합배치표!$B:$B,0),(MATCH(M3315,{"A","B","C","D","E"},0)-1)*3+1),INDEX(교과배치표!$C:$Q,MATCH(J3315,교과배치표!$B:$B,0),(MATCH(M3315,{"A","B","C","D","E"},0)-1)*3+1))),"")</f>
        <v/>
      </c>
      <c r="S3315" s="26" t="str">
        <f t="array" ref="S3315">IFERROR(IF(OR(J3315="",M3315="",F3315=""),"",IF(F3315="학생부종합",INDEX(종합배치표!$C:$Q,MATCH(J3315,종합배치표!$B:$B,0),(MATCH(M3315,{"A","B","C","D","E"},0)-1)*3+2),INDEX(교과배치표!$C:$Q,MATCH(J3315,교과배치표!$B:$B,0),(MATCH(M3315,{"A","B","C","D","E"},0)-1)*3+2))),"")</f>
        <v/>
      </c>
      <c r="T3315" s="26" t="str">
        <f t="array" ref="T3315">IFERROR(IF(OR(J3315="",M3315="",F3315=""),"",IF(F3315="학생부종합",INDEX(종합배치표!$C:$Q,MATCH(J3315,종합배치표!$B:$B,0),(MATCH(M3315,{"A","B","C","D","E"},0)-1)*3+3),INDEX(교과배치표!$C:$Q,MATCH(J3315,교과배치표!$B:$B,0),(MATCH(M3315,{"A","B","C","D","E"},0)-1)*3+3))),"")</f>
        <v/>
      </c>
    </row>
    <row r="3316" spans="2:20" ht="14.25" customHeight="1">
      <c r="B3316" s="20">
        <v>3885</v>
      </c>
      <c r="C3316" s="21" t="s">
        <v>400</v>
      </c>
      <c r="D3316" s="21" t="s">
        <v>400</v>
      </c>
      <c r="E3316" s="21" t="s">
        <v>1293</v>
      </c>
      <c r="F3316" s="21" t="s">
        <v>68</v>
      </c>
      <c r="G3316" s="21" t="s">
        <v>482</v>
      </c>
      <c r="H3316" s="21" t="s">
        <v>1301</v>
      </c>
      <c r="I3316" s="21" t="s">
        <v>60</v>
      </c>
      <c r="J3316" s="23"/>
      <c r="K3316" s="24">
        <v>32</v>
      </c>
      <c r="M3316" s="25" t="str">
        <f>IF(I3316="","",IF(I3316="인문",성적입력!$C$8,성적입력!$C$9))</f>
        <v>A</v>
      </c>
      <c r="N3316" s="26">
        <f>성적입력!$C$15</f>
        <v>3</v>
      </c>
      <c r="P3316" s="27" t="str">
        <f t="shared" si="145"/>
        <v/>
      </c>
      <c r="R3316" s="26" t="str">
        <f t="array" ref="R3316">IFERROR(IF(OR(J3316="",M3316="",F3316=""),"",IF(F3316="학생부종합",INDEX(종합배치표!$C:$Q,MATCH(J3316,종합배치표!$B:$B,0),(MATCH(M3316,{"A","B","C","D","E"},0)-1)*3+1),INDEX(교과배치표!$C:$Q,MATCH(J3316,교과배치표!$B:$B,0),(MATCH(M3316,{"A","B","C","D","E"},0)-1)*3+1))),"")</f>
        <v/>
      </c>
      <c r="S3316" s="26" t="str">
        <f t="array" ref="S3316">IFERROR(IF(OR(J3316="",M3316="",F3316=""),"",IF(F3316="학생부종합",INDEX(종합배치표!$C:$Q,MATCH(J3316,종합배치표!$B:$B,0),(MATCH(M3316,{"A","B","C","D","E"},0)-1)*3+2),INDEX(교과배치표!$C:$Q,MATCH(J3316,교과배치표!$B:$B,0),(MATCH(M3316,{"A","B","C","D","E"},0)-1)*3+2))),"")</f>
        <v/>
      </c>
      <c r="T3316" s="26" t="str">
        <f t="array" ref="T3316">IFERROR(IF(OR(J3316="",M3316="",F3316=""),"",IF(F3316="학생부종합",INDEX(종합배치표!$C:$Q,MATCH(J3316,종합배치표!$B:$B,0),(MATCH(M3316,{"A","B","C","D","E"},0)-1)*3+3),INDEX(교과배치표!$C:$Q,MATCH(J3316,교과배치표!$B:$B,0),(MATCH(M3316,{"A","B","C","D","E"},0)-1)*3+3))),"")</f>
        <v/>
      </c>
    </row>
    <row r="3317" spans="2:20" ht="14.25" customHeight="1">
      <c r="B3317" s="20">
        <v>3886</v>
      </c>
      <c r="C3317" s="21" t="s">
        <v>400</v>
      </c>
      <c r="D3317" s="21" t="s">
        <v>400</v>
      </c>
      <c r="E3317" s="21" t="s">
        <v>1293</v>
      </c>
      <c r="F3317" s="21" t="s">
        <v>68</v>
      </c>
      <c r="G3317" s="21" t="s">
        <v>479</v>
      </c>
      <c r="H3317" s="21" t="s">
        <v>1301</v>
      </c>
      <c r="I3317" s="21" t="s">
        <v>60</v>
      </c>
      <c r="J3317" s="23"/>
      <c r="K3317" s="24">
        <v>31</v>
      </c>
      <c r="M3317" s="25" t="str">
        <f>IF(I3317="","",IF(I3317="인문",성적입력!$C$8,성적입력!$C$9))</f>
        <v>A</v>
      </c>
      <c r="N3317" s="26">
        <f>성적입력!$C$15</f>
        <v>3</v>
      </c>
      <c r="P3317" s="27" t="str">
        <f t="shared" si="145"/>
        <v/>
      </c>
      <c r="R3317" s="26" t="str">
        <f t="array" ref="R3317">IFERROR(IF(OR(J3317="",M3317="",F3317=""),"",IF(F3317="학생부종합",INDEX(종합배치표!$C:$Q,MATCH(J3317,종합배치표!$B:$B,0),(MATCH(M3317,{"A","B","C","D","E"},0)-1)*3+1),INDEX(교과배치표!$C:$Q,MATCH(J3317,교과배치표!$B:$B,0),(MATCH(M3317,{"A","B","C","D","E"},0)-1)*3+1))),"")</f>
        <v/>
      </c>
      <c r="S3317" s="26" t="str">
        <f t="array" ref="S3317">IFERROR(IF(OR(J3317="",M3317="",F3317=""),"",IF(F3317="학생부종합",INDEX(종합배치표!$C:$Q,MATCH(J3317,종합배치표!$B:$B,0),(MATCH(M3317,{"A","B","C","D","E"},0)-1)*3+2),INDEX(교과배치표!$C:$Q,MATCH(J3317,교과배치표!$B:$B,0),(MATCH(M3317,{"A","B","C","D","E"},0)-1)*3+2))),"")</f>
        <v/>
      </c>
      <c r="T3317" s="26" t="str">
        <f t="array" ref="T3317">IFERROR(IF(OR(J3317="",M3317="",F3317=""),"",IF(F3317="학생부종합",INDEX(종합배치표!$C:$Q,MATCH(J3317,종합배치표!$B:$B,0),(MATCH(M3317,{"A","B","C","D","E"},0)-1)*3+3),INDEX(교과배치표!$C:$Q,MATCH(J3317,교과배치표!$B:$B,0),(MATCH(M3317,{"A","B","C","D","E"},0)-1)*3+3))),"")</f>
        <v/>
      </c>
    </row>
    <row r="3318" spans="2:20" ht="14.25" customHeight="1">
      <c r="B3318" s="20">
        <v>3887</v>
      </c>
      <c r="C3318" s="21" t="s">
        <v>400</v>
      </c>
      <c r="D3318" s="21" t="s">
        <v>400</v>
      </c>
      <c r="E3318" s="21" t="s">
        <v>1293</v>
      </c>
      <c r="F3318" s="21" t="s">
        <v>24</v>
      </c>
      <c r="G3318" s="21" t="s">
        <v>1294</v>
      </c>
      <c r="H3318" s="21" t="s">
        <v>1301</v>
      </c>
      <c r="I3318" s="21" t="s">
        <v>60</v>
      </c>
      <c r="J3318" s="23"/>
      <c r="K3318" s="24">
        <v>22</v>
      </c>
      <c r="M3318" s="25" t="str">
        <f>IF(I3318="","",IF(I3318="인문",성적입력!$C$8,성적입력!$C$9))</f>
        <v>A</v>
      </c>
      <c r="N3318" s="26">
        <f>성적입력!$C$15</f>
        <v>3</v>
      </c>
      <c r="P3318" s="27" t="str">
        <f t="shared" si="145"/>
        <v/>
      </c>
      <c r="R3318" s="26" t="str">
        <f t="array" ref="R3318">IFERROR(IF(OR(J3318="",M3318="",F3318=""),"",IF(F3318="학생부종합",INDEX(종합배치표!$C:$Q,MATCH(J3318,종합배치표!$B:$B,0),(MATCH(M3318,{"A","B","C","D","E"},0)-1)*3+1),INDEX(교과배치표!$C:$Q,MATCH(J3318,교과배치표!$B:$B,0),(MATCH(M3318,{"A","B","C","D","E"},0)-1)*3+1))),"")</f>
        <v/>
      </c>
      <c r="S3318" s="26" t="str">
        <f t="array" ref="S3318">IFERROR(IF(OR(J3318="",M3318="",F3318=""),"",IF(F3318="학생부종합",INDEX(종합배치표!$C:$Q,MATCH(J3318,종합배치표!$B:$B,0),(MATCH(M3318,{"A","B","C","D","E"},0)-1)*3+2),INDEX(교과배치표!$C:$Q,MATCH(J3318,교과배치표!$B:$B,0),(MATCH(M3318,{"A","B","C","D","E"},0)-1)*3+2))),"")</f>
        <v/>
      </c>
      <c r="T3318" s="26" t="str">
        <f t="array" ref="T3318">IFERROR(IF(OR(J3318="",M3318="",F3318=""),"",IF(F3318="학생부종합",INDEX(종합배치표!$C:$Q,MATCH(J3318,종합배치표!$B:$B,0),(MATCH(M3318,{"A","B","C","D","E"},0)-1)*3+3),INDEX(교과배치표!$C:$Q,MATCH(J3318,교과배치표!$B:$B,0),(MATCH(M3318,{"A","B","C","D","E"},0)-1)*3+3))),"")</f>
        <v/>
      </c>
    </row>
    <row r="3319" spans="2:20" ht="14.25" customHeight="1">
      <c r="B3319" s="20">
        <v>3889</v>
      </c>
      <c r="C3319" s="21" t="s">
        <v>400</v>
      </c>
      <c r="D3319" s="21" t="s">
        <v>400</v>
      </c>
      <c r="E3319" s="21" t="s">
        <v>1293</v>
      </c>
      <c r="F3319" s="21" t="s">
        <v>68</v>
      </c>
      <c r="G3319" s="21" t="s">
        <v>482</v>
      </c>
      <c r="H3319" s="21" t="s">
        <v>1302</v>
      </c>
      <c r="I3319" s="21" t="s">
        <v>60</v>
      </c>
      <c r="J3319" s="23"/>
      <c r="K3319" s="24">
        <v>40</v>
      </c>
      <c r="M3319" s="25" t="str">
        <f>IF(I3319="","",IF(I3319="인문",성적입력!$C$8,성적입력!$C$9))</f>
        <v>A</v>
      </c>
      <c r="N3319" s="26">
        <f>성적입력!$C$15</f>
        <v>3</v>
      </c>
      <c r="P3319" s="27" t="str">
        <f t="shared" si="145"/>
        <v/>
      </c>
      <c r="R3319" s="26" t="str">
        <f t="array" ref="R3319">IFERROR(IF(OR(J3319="",M3319="",F3319=""),"",IF(F3319="학생부종합",INDEX(종합배치표!$C:$Q,MATCH(J3319,종합배치표!$B:$B,0),(MATCH(M3319,{"A","B","C","D","E"},0)-1)*3+1),INDEX(교과배치표!$C:$Q,MATCH(J3319,교과배치표!$B:$B,0),(MATCH(M3319,{"A","B","C","D","E"},0)-1)*3+1))),"")</f>
        <v/>
      </c>
      <c r="S3319" s="26" t="str">
        <f t="array" ref="S3319">IFERROR(IF(OR(J3319="",M3319="",F3319=""),"",IF(F3319="학생부종합",INDEX(종합배치표!$C:$Q,MATCH(J3319,종합배치표!$B:$B,0),(MATCH(M3319,{"A","B","C","D","E"},0)-1)*3+2),INDEX(교과배치표!$C:$Q,MATCH(J3319,교과배치표!$B:$B,0),(MATCH(M3319,{"A","B","C","D","E"},0)-1)*3+2))),"")</f>
        <v/>
      </c>
      <c r="T3319" s="26" t="str">
        <f t="array" ref="T3319">IFERROR(IF(OR(J3319="",M3319="",F3319=""),"",IF(F3319="학생부종합",INDEX(종합배치표!$C:$Q,MATCH(J3319,종합배치표!$B:$B,0),(MATCH(M3319,{"A","B","C","D","E"},0)-1)*3+3),INDEX(교과배치표!$C:$Q,MATCH(J3319,교과배치표!$B:$B,0),(MATCH(M3319,{"A","B","C","D","E"},0)-1)*3+3))),"")</f>
        <v/>
      </c>
    </row>
    <row r="3320" spans="2:20" ht="14.25" customHeight="1">
      <c r="B3320" s="20">
        <v>3890</v>
      </c>
      <c r="C3320" s="21" t="s">
        <v>400</v>
      </c>
      <c r="D3320" s="21" t="s">
        <v>400</v>
      </c>
      <c r="E3320" s="21" t="s">
        <v>1293</v>
      </c>
      <c r="F3320" s="21" t="s">
        <v>68</v>
      </c>
      <c r="G3320" s="21" t="s">
        <v>479</v>
      </c>
      <c r="H3320" s="21" t="s">
        <v>1302</v>
      </c>
      <c r="I3320" s="21" t="s">
        <v>60</v>
      </c>
      <c r="J3320" s="23"/>
      <c r="K3320" s="24">
        <v>35</v>
      </c>
      <c r="M3320" s="25" t="str">
        <f>IF(I3320="","",IF(I3320="인문",성적입력!$C$8,성적입력!$C$9))</f>
        <v>A</v>
      </c>
      <c r="N3320" s="26">
        <f>성적입력!$C$15</f>
        <v>3</v>
      </c>
      <c r="P3320" s="27" t="str">
        <f t="shared" si="145"/>
        <v/>
      </c>
      <c r="R3320" s="26" t="str">
        <f t="array" ref="R3320">IFERROR(IF(OR(J3320="",M3320="",F3320=""),"",IF(F3320="학생부종합",INDEX(종합배치표!$C:$Q,MATCH(J3320,종합배치표!$B:$B,0),(MATCH(M3320,{"A","B","C","D","E"},0)-1)*3+1),INDEX(교과배치표!$C:$Q,MATCH(J3320,교과배치표!$B:$B,0),(MATCH(M3320,{"A","B","C","D","E"},0)-1)*3+1))),"")</f>
        <v/>
      </c>
      <c r="S3320" s="26" t="str">
        <f t="array" ref="S3320">IFERROR(IF(OR(J3320="",M3320="",F3320=""),"",IF(F3320="학생부종합",INDEX(종합배치표!$C:$Q,MATCH(J3320,종합배치표!$B:$B,0),(MATCH(M3320,{"A","B","C","D","E"},0)-1)*3+2),INDEX(교과배치표!$C:$Q,MATCH(J3320,교과배치표!$B:$B,0),(MATCH(M3320,{"A","B","C","D","E"},0)-1)*3+2))),"")</f>
        <v/>
      </c>
      <c r="T3320" s="26" t="str">
        <f t="array" ref="T3320">IFERROR(IF(OR(J3320="",M3320="",F3320=""),"",IF(F3320="학생부종합",INDEX(종합배치표!$C:$Q,MATCH(J3320,종합배치표!$B:$B,0),(MATCH(M3320,{"A","B","C","D","E"},0)-1)*3+3),INDEX(교과배치표!$C:$Q,MATCH(J3320,교과배치표!$B:$B,0),(MATCH(M3320,{"A","B","C","D","E"},0)-1)*3+3))),"")</f>
        <v/>
      </c>
    </row>
    <row r="3321" spans="2:20" ht="14.25" customHeight="1">
      <c r="B3321" s="20">
        <v>3891</v>
      </c>
      <c r="C3321" s="21" t="s">
        <v>400</v>
      </c>
      <c r="D3321" s="21" t="s">
        <v>400</v>
      </c>
      <c r="E3321" s="21" t="s">
        <v>1293</v>
      </c>
      <c r="F3321" s="21" t="s">
        <v>24</v>
      </c>
      <c r="G3321" s="21" t="s">
        <v>1294</v>
      </c>
      <c r="H3321" s="21" t="s">
        <v>1302</v>
      </c>
      <c r="I3321" s="21" t="s">
        <v>60</v>
      </c>
      <c r="J3321" s="23"/>
      <c r="K3321" s="24">
        <v>24</v>
      </c>
      <c r="M3321" s="25" t="str">
        <f>IF(I3321="","",IF(I3321="인문",성적입력!$C$8,성적입력!$C$9))</f>
        <v>A</v>
      </c>
      <c r="N3321" s="26">
        <f>성적입력!$C$15</f>
        <v>3</v>
      </c>
      <c r="P3321" s="27" t="str">
        <f t="shared" si="145"/>
        <v/>
      </c>
      <c r="R3321" s="26" t="str">
        <f t="array" ref="R3321">IFERROR(IF(OR(J3321="",M3321="",F3321=""),"",IF(F3321="학생부종합",INDEX(종합배치표!$C:$Q,MATCH(J3321,종합배치표!$B:$B,0),(MATCH(M3321,{"A","B","C","D","E"},0)-1)*3+1),INDEX(교과배치표!$C:$Q,MATCH(J3321,교과배치표!$B:$B,0),(MATCH(M3321,{"A","B","C","D","E"},0)-1)*3+1))),"")</f>
        <v/>
      </c>
      <c r="S3321" s="26" t="str">
        <f t="array" ref="S3321">IFERROR(IF(OR(J3321="",M3321="",F3321=""),"",IF(F3321="학생부종합",INDEX(종합배치표!$C:$Q,MATCH(J3321,종합배치표!$B:$B,0),(MATCH(M3321,{"A","B","C","D","E"},0)-1)*3+2),INDEX(교과배치표!$C:$Q,MATCH(J3321,교과배치표!$B:$B,0),(MATCH(M3321,{"A","B","C","D","E"},0)-1)*3+2))),"")</f>
        <v/>
      </c>
      <c r="T3321" s="26" t="str">
        <f t="array" ref="T3321">IFERROR(IF(OR(J3321="",M3321="",F3321=""),"",IF(F3321="학생부종합",INDEX(종합배치표!$C:$Q,MATCH(J3321,종합배치표!$B:$B,0),(MATCH(M3321,{"A","B","C","D","E"},0)-1)*3+3),INDEX(교과배치표!$C:$Q,MATCH(J3321,교과배치표!$B:$B,0),(MATCH(M3321,{"A","B","C","D","E"},0)-1)*3+3))),"")</f>
        <v/>
      </c>
    </row>
    <row r="3322" spans="2:20" ht="14.25" customHeight="1">
      <c r="B3322" s="20">
        <v>3893</v>
      </c>
      <c r="C3322" s="21" t="s">
        <v>400</v>
      </c>
      <c r="D3322" s="21" t="s">
        <v>400</v>
      </c>
      <c r="E3322" s="21" t="s">
        <v>1293</v>
      </c>
      <c r="F3322" s="21" t="s">
        <v>68</v>
      </c>
      <c r="G3322" s="21" t="s">
        <v>482</v>
      </c>
      <c r="H3322" s="21" t="s">
        <v>1303</v>
      </c>
      <c r="I3322" s="21" t="s">
        <v>60</v>
      </c>
      <c r="J3322" s="23"/>
      <c r="K3322" s="24">
        <v>30</v>
      </c>
      <c r="M3322" s="25" t="str">
        <f>IF(I3322="","",IF(I3322="인문",성적입력!$C$8,성적입력!$C$9))</f>
        <v>A</v>
      </c>
      <c r="N3322" s="26">
        <f>성적입력!$C$15</f>
        <v>3</v>
      </c>
      <c r="P3322" s="27" t="str">
        <f t="shared" si="145"/>
        <v/>
      </c>
      <c r="R3322" s="26" t="str">
        <f t="array" ref="R3322">IFERROR(IF(OR(J3322="",M3322="",F3322=""),"",IF(F3322="학생부종합",INDEX(종합배치표!$C:$Q,MATCH(J3322,종합배치표!$B:$B,0),(MATCH(M3322,{"A","B","C","D","E"},0)-1)*3+1),INDEX(교과배치표!$C:$Q,MATCH(J3322,교과배치표!$B:$B,0),(MATCH(M3322,{"A","B","C","D","E"},0)-1)*3+1))),"")</f>
        <v/>
      </c>
      <c r="S3322" s="26" t="str">
        <f t="array" ref="S3322">IFERROR(IF(OR(J3322="",M3322="",F3322=""),"",IF(F3322="학생부종합",INDEX(종합배치표!$C:$Q,MATCH(J3322,종합배치표!$B:$B,0),(MATCH(M3322,{"A","B","C","D","E"},0)-1)*3+2),INDEX(교과배치표!$C:$Q,MATCH(J3322,교과배치표!$B:$B,0),(MATCH(M3322,{"A","B","C","D","E"},0)-1)*3+2))),"")</f>
        <v/>
      </c>
      <c r="T3322" s="26" t="str">
        <f t="array" ref="T3322">IFERROR(IF(OR(J3322="",M3322="",F3322=""),"",IF(F3322="학생부종합",INDEX(종합배치표!$C:$Q,MATCH(J3322,종합배치표!$B:$B,0),(MATCH(M3322,{"A","B","C","D","E"},0)-1)*3+3),INDEX(교과배치표!$C:$Q,MATCH(J3322,교과배치표!$B:$B,0),(MATCH(M3322,{"A","B","C","D","E"},0)-1)*3+3))),"")</f>
        <v/>
      </c>
    </row>
    <row r="3323" spans="2:20" ht="14.25" customHeight="1">
      <c r="B3323" s="20">
        <v>3894</v>
      </c>
      <c r="C3323" s="21" t="s">
        <v>400</v>
      </c>
      <c r="D3323" s="21" t="s">
        <v>400</v>
      </c>
      <c r="E3323" s="21" t="s">
        <v>1293</v>
      </c>
      <c r="F3323" s="21" t="s">
        <v>68</v>
      </c>
      <c r="G3323" s="21" t="s">
        <v>479</v>
      </c>
      <c r="H3323" s="21" t="s">
        <v>1303</v>
      </c>
      <c r="I3323" s="21" t="s">
        <v>60</v>
      </c>
      <c r="J3323" s="23"/>
      <c r="K3323" s="24">
        <v>28</v>
      </c>
      <c r="M3323" s="25" t="str">
        <f>IF(I3323="","",IF(I3323="인문",성적입력!$C$8,성적입력!$C$9))</f>
        <v>A</v>
      </c>
      <c r="N3323" s="26">
        <f>성적입력!$C$15</f>
        <v>3</v>
      </c>
      <c r="P3323" s="27" t="str">
        <f t="shared" si="145"/>
        <v/>
      </c>
      <c r="R3323" s="26" t="str">
        <f t="array" ref="R3323">IFERROR(IF(OR(J3323="",M3323="",F3323=""),"",IF(F3323="학생부종합",INDEX(종합배치표!$C:$Q,MATCH(J3323,종합배치표!$B:$B,0),(MATCH(M3323,{"A","B","C","D","E"},0)-1)*3+1),INDEX(교과배치표!$C:$Q,MATCH(J3323,교과배치표!$B:$B,0),(MATCH(M3323,{"A","B","C","D","E"},0)-1)*3+1))),"")</f>
        <v/>
      </c>
      <c r="S3323" s="26" t="str">
        <f t="array" ref="S3323">IFERROR(IF(OR(J3323="",M3323="",F3323=""),"",IF(F3323="학생부종합",INDEX(종합배치표!$C:$Q,MATCH(J3323,종합배치표!$B:$B,0),(MATCH(M3323,{"A","B","C","D","E"},0)-1)*3+2),INDEX(교과배치표!$C:$Q,MATCH(J3323,교과배치표!$B:$B,0),(MATCH(M3323,{"A","B","C","D","E"},0)-1)*3+2))),"")</f>
        <v/>
      </c>
      <c r="T3323" s="26" t="str">
        <f t="array" ref="T3323">IFERROR(IF(OR(J3323="",M3323="",F3323=""),"",IF(F3323="학생부종합",INDEX(종합배치표!$C:$Q,MATCH(J3323,종합배치표!$B:$B,0),(MATCH(M3323,{"A","B","C","D","E"},0)-1)*3+3),INDEX(교과배치표!$C:$Q,MATCH(J3323,교과배치표!$B:$B,0),(MATCH(M3323,{"A","B","C","D","E"},0)-1)*3+3))),"")</f>
        <v/>
      </c>
    </row>
    <row r="3324" spans="2:20" ht="14.25" customHeight="1">
      <c r="B3324" s="20">
        <v>3895</v>
      </c>
      <c r="C3324" s="21" t="s">
        <v>400</v>
      </c>
      <c r="D3324" s="21" t="s">
        <v>400</v>
      </c>
      <c r="E3324" s="21" t="s">
        <v>1293</v>
      </c>
      <c r="F3324" s="21" t="s">
        <v>24</v>
      </c>
      <c r="G3324" s="21" t="s">
        <v>1294</v>
      </c>
      <c r="H3324" s="21" t="s">
        <v>1303</v>
      </c>
      <c r="I3324" s="21" t="s">
        <v>60</v>
      </c>
      <c r="J3324" s="23"/>
      <c r="K3324" s="24">
        <v>24</v>
      </c>
      <c r="M3324" s="25" t="str">
        <f>IF(I3324="","",IF(I3324="인문",성적입력!$C$8,성적입력!$C$9))</f>
        <v>A</v>
      </c>
      <c r="N3324" s="26">
        <f>성적입력!$C$15</f>
        <v>3</v>
      </c>
      <c r="P3324" s="27" t="str">
        <f t="shared" si="145"/>
        <v/>
      </c>
      <c r="R3324" s="26" t="str">
        <f t="array" ref="R3324">IFERROR(IF(OR(J3324="",M3324="",F3324=""),"",IF(F3324="학생부종합",INDEX(종합배치표!$C:$Q,MATCH(J3324,종합배치표!$B:$B,0),(MATCH(M3324,{"A","B","C","D","E"},0)-1)*3+1),INDEX(교과배치표!$C:$Q,MATCH(J3324,교과배치표!$B:$B,0),(MATCH(M3324,{"A","B","C","D","E"},0)-1)*3+1))),"")</f>
        <v/>
      </c>
      <c r="S3324" s="26" t="str">
        <f t="array" ref="S3324">IFERROR(IF(OR(J3324="",M3324="",F3324=""),"",IF(F3324="학생부종합",INDEX(종합배치표!$C:$Q,MATCH(J3324,종합배치표!$B:$B,0),(MATCH(M3324,{"A","B","C","D","E"},0)-1)*3+2),INDEX(교과배치표!$C:$Q,MATCH(J3324,교과배치표!$B:$B,0),(MATCH(M3324,{"A","B","C","D","E"},0)-1)*3+2))),"")</f>
        <v/>
      </c>
      <c r="T3324" s="26" t="str">
        <f t="array" ref="T3324">IFERROR(IF(OR(J3324="",M3324="",F3324=""),"",IF(F3324="학생부종합",INDEX(종합배치표!$C:$Q,MATCH(J3324,종합배치표!$B:$B,0),(MATCH(M3324,{"A","B","C","D","E"},0)-1)*3+3),INDEX(교과배치표!$C:$Q,MATCH(J3324,교과배치표!$B:$B,0),(MATCH(M3324,{"A","B","C","D","E"},0)-1)*3+3))),"")</f>
        <v/>
      </c>
    </row>
    <row r="3325" spans="2:20" ht="14.25" customHeight="1">
      <c r="B3325" s="20">
        <v>3897</v>
      </c>
      <c r="C3325" s="21" t="s">
        <v>400</v>
      </c>
      <c r="D3325" s="21" t="s">
        <v>400</v>
      </c>
      <c r="E3325" s="21" t="s">
        <v>1293</v>
      </c>
      <c r="F3325" s="21" t="s">
        <v>68</v>
      </c>
      <c r="G3325" s="21" t="s">
        <v>482</v>
      </c>
      <c r="H3325" s="21" t="s">
        <v>1304</v>
      </c>
      <c r="I3325" s="21" t="s">
        <v>514</v>
      </c>
      <c r="J3325" s="23"/>
      <c r="K3325" s="24">
        <v>4</v>
      </c>
      <c r="M3325" s="25" t="str">
        <f>IF(I3325="","",IF(I3325="인문",성적입력!$C$8,성적입력!$C$9))</f>
        <v>A</v>
      </c>
      <c r="N3325" s="26">
        <f>성적입력!$C$15</f>
        <v>3</v>
      </c>
      <c r="P3325" s="27" t="str">
        <f t="shared" si="145"/>
        <v/>
      </c>
      <c r="R3325" s="26" t="str">
        <f t="array" ref="R3325">IFERROR(IF(OR(J3325="",M3325="",F3325=""),"",IF(F3325="학생부종합",INDEX(종합배치표!$C:$Q,MATCH(J3325,종합배치표!$B:$B,0),(MATCH(M3325,{"A","B","C","D","E"},0)-1)*3+1),INDEX(교과배치표!$C:$Q,MATCH(J3325,교과배치표!$B:$B,0),(MATCH(M3325,{"A","B","C","D","E"},0)-1)*3+1))),"")</f>
        <v/>
      </c>
      <c r="S3325" s="26" t="str">
        <f t="array" ref="S3325">IFERROR(IF(OR(J3325="",M3325="",F3325=""),"",IF(F3325="학생부종합",INDEX(종합배치표!$C:$Q,MATCH(J3325,종합배치표!$B:$B,0),(MATCH(M3325,{"A","B","C","D","E"},0)-1)*3+2),INDEX(교과배치표!$C:$Q,MATCH(J3325,교과배치표!$B:$B,0),(MATCH(M3325,{"A","B","C","D","E"},0)-1)*3+2))),"")</f>
        <v/>
      </c>
      <c r="T3325" s="26" t="str">
        <f t="array" ref="T3325">IFERROR(IF(OR(J3325="",M3325="",F3325=""),"",IF(F3325="학생부종합",INDEX(종합배치표!$C:$Q,MATCH(J3325,종합배치표!$B:$B,0),(MATCH(M3325,{"A","B","C","D","E"},0)-1)*3+3),INDEX(교과배치표!$C:$Q,MATCH(J3325,교과배치표!$B:$B,0),(MATCH(M3325,{"A","B","C","D","E"},0)-1)*3+3))),"")</f>
        <v/>
      </c>
    </row>
    <row r="3326" spans="2:20" ht="14.25" customHeight="1">
      <c r="B3326" s="20">
        <v>3898</v>
      </c>
      <c r="C3326" s="21" t="s">
        <v>400</v>
      </c>
      <c r="D3326" s="21" t="s">
        <v>400</v>
      </c>
      <c r="E3326" s="21" t="s">
        <v>1293</v>
      </c>
      <c r="F3326" s="21" t="s">
        <v>24</v>
      </c>
      <c r="G3326" s="21" t="s">
        <v>1294</v>
      </c>
      <c r="H3326" s="21" t="s">
        <v>435</v>
      </c>
      <c r="I3326" s="21" t="s">
        <v>429</v>
      </c>
      <c r="J3326" s="23"/>
      <c r="K3326" s="24">
        <v>10</v>
      </c>
      <c r="M3326" s="25" t="str">
        <f>IF(I3326="","",IF(I3326="인문",성적입력!$C$8,성적입력!$C$9))</f>
        <v>A</v>
      </c>
      <c r="N3326" s="26">
        <f>성적입력!$C$15</f>
        <v>3</v>
      </c>
      <c r="P3326" s="27" t="str">
        <f t="shared" si="145"/>
        <v/>
      </c>
      <c r="R3326" s="26" t="str">
        <f t="array" ref="R3326">IFERROR(IF(OR(J3326="",M3326="",F3326=""),"",IF(F3326="학생부종합",INDEX(종합배치표!$C:$Q,MATCH(J3326,종합배치표!$B:$B,0),(MATCH(M3326,{"A","B","C","D","E"},0)-1)*3+1),INDEX(교과배치표!$C:$Q,MATCH(J3326,교과배치표!$B:$B,0),(MATCH(M3326,{"A","B","C","D","E"},0)-1)*3+1))),"")</f>
        <v/>
      </c>
      <c r="S3326" s="26" t="str">
        <f t="array" ref="S3326">IFERROR(IF(OR(J3326="",M3326="",F3326=""),"",IF(F3326="학생부종합",INDEX(종합배치표!$C:$Q,MATCH(J3326,종합배치표!$B:$B,0),(MATCH(M3326,{"A","B","C","D","E"},0)-1)*3+2),INDEX(교과배치표!$C:$Q,MATCH(J3326,교과배치표!$B:$B,0),(MATCH(M3326,{"A","B","C","D","E"},0)-1)*3+2))),"")</f>
        <v/>
      </c>
      <c r="T3326" s="26" t="str">
        <f t="array" ref="T3326">IFERROR(IF(OR(J3326="",M3326="",F3326=""),"",IF(F3326="학생부종합",INDEX(종합배치표!$C:$Q,MATCH(J3326,종합배치표!$B:$B,0),(MATCH(M3326,{"A","B","C","D","E"},0)-1)*3+3),INDEX(교과배치표!$C:$Q,MATCH(J3326,교과배치표!$B:$B,0),(MATCH(M3326,{"A","B","C","D","E"},0)-1)*3+3))),"")</f>
        <v/>
      </c>
    </row>
    <row r="3327" spans="2:20" ht="14.25" customHeight="1">
      <c r="B3327" s="20">
        <v>3899</v>
      </c>
      <c r="C3327" s="21" t="s">
        <v>400</v>
      </c>
      <c r="D3327" s="21" t="s">
        <v>400</v>
      </c>
      <c r="E3327" s="21" t="s">
        <v>1293</v>
      </c>
      <c r="F3327" s="21" t="s">
        <v>24</v>
      </c>
      <c r="G3327" s="21" t="s">
        <v>1294</v>
      </c>
      <c r="H3327" s="21" t="s">
        <v>435</v>
      </c>
      <c r="I3327" s="21" t="s">
        <v>60</v>
      </c>
      <c r="J3327" s="23"/>
      <c r="K3327" s="24">
        <v>10</v>
      </c>
      <c r="M3327" s="25" t="str">
        <f>IF(I3327="","",IF(I3327="인문",성적입력!$C$8,성적입력!$C$9))</f>
        <v>A</v>
      </c>
      <c r="N3327" s="26">
        <f>성적입력!$C$15</f>
        <v>3</v>
      </c>
      <c r="P3327" s="27" t="str">
        <f t="shared" si="145"/>
        <v/>
      </c>
      <c r="R3327" s="26" t="str">
        <f t="array" ref="R3327">IFERROR(IF(OR(J3327="",M3327="",F3327=""),"",IF(F3327="학생부종합",INDEX(종합배치표!$C:$Q,MATCH(J3327,종합배치표!$B:$B,0),(MATCH(M3327,{"A","B","C","D","E"},0)-1)*3+1),INDEX(교과배치표!$C:$Q,MATCH(J3327,교과배치표!$B:$B,0),(MATCH(M3327,{"A","B","C","D","E"},0)-1)*3+1))),"")</f>
        <v/>
      </c>
      <c r="S3327" s="26" t="str">
        <f t="array" ref="S3327">IFERROR(IF(OR(J3327="",M3327="",F3327=""),"",IF(F3327="학생부종합",INDEX(종합배치표!$C:$Q,MATCH(J3327,종합배치표!$B:$B,0),(MATCH(M3327,{"A","B","C","D","E"},0)-1)*3+2),INDEX(교과배치표!$C:$Q,MATCH(J3327,교과배치표!$B:$B,0),(MATCH(M3327,{"A","B","C","D","E"},0)-1)*3+2))),"")</f>
        <v/>
      </c>
      <c r="T3327" s="26" t="str">
        <f t="array" ref="T3327">IFERROR(IF(OR(J3327="",M3327="",F3327=""),"",IF(F3327="학생부종합",INDEX(종합배치표!$C:$Q,MATCH(J3327,종합배치표!$B:$B,0),(MATCH(M3327,{"A","B","C","D","E"},0)-1)*3+3),INDEX(교과배치표!$C:$Q,MATCH(J3327,교과배치표!$B:$B,0),(MATCH(M3327,{"A","B","C","D","E"},0)-1)*3+3))),"")</f>
        <v/>
      </c>
    </row>
    <row r="3328" spans="2:20" ht="14.25" customHeight="1">
      <c r="B3328" s="20">
        <v>3900</v>
      </c>
      <c r="C3328" s="21" t="s">
        <v>400</v>
      </c>
      <c r="D3328" s="21" t="s">
        <v>400</v>
      </c>
      <c r="E3328" s="21" t="s">
        <v>1293</v>
      </c>
      <c r="F3328" s="21" t="s">
        <v>68</v>
      </c>
      <c r="G3328" s="21" t="s">
        <v>479</v>
      </c>
      <c r="H3328" s="21" t="s">
        <v>435</v>
      </c>
      <c r="I3328" s="21" t="s">
        <v>429</v>
      </c>
      <c r="J3328" s="23"/>
      <c r="K3328" s="24">
        <v>10</v>
      </c>
      <c r="M3328" s="25" t="str">
        <f>IF(I3328="","",IF(I3328="인문",성적입력!$C$8,성적입력!$C$9))</f>
        <v>A</v>
      </c>
      <c r="N3328" s="26">
        <f>성적입력!$C$15</f>
        <v>3</v>
      </c>
      <c r="P3328" s="27" t="str">
        <f t="shared" si="145"/>
        <v/>
      </c>
      <c r="R3328" s="26" t="str">
        <f t="array" ref="R3328">IFERROR(IF(OR(J3328="",M3328="",F3328=""),"",IF(F3328="학생부종합",INDEX(종합배치표!$C:$Q,MATCH(J3328,종합배치표!$B:$B,0),(MATCH(M3328,{"A","B","C","D","E"},0)-1)*3+1),INDEX(교과배치표!$C:$Q,MATCH(J3328,교과배치표!$B:$B,0),(MATCH(M3328,{"A","B","C","D","E"},0)-1)*3+1))),"")</f>
        <v/>
      </c>
      <c r="S3328" s="26" t="str">
        <f t="array" ref="S3328">IFERROR(IF(OR(J3328="",M3328="",F3328=""),"",IF(F3328="학생부종합",INDEX(종합배치표!$C:$Q,MATCH(J3328,종합배치표!$B:$B,0),(MATCH(M3328,{"A","B","C","D","E"},0)-1)*3+2),INDEX(교과배치표!$C:$Q,MATCH(J3328,교과배치표!$B:$B,0),(MATCH(M3328,{"A","B","C","D","E"},0)-1)*3+2))),"")</f>
        <v/>
      </c>
      <c r="T3328" s="26" t="str">
        <f t="array" ref="T3328">IFERROR(IF(OR(J3328="",M3328="",F3328=""),"",IF(F3328="학생부종합",INDEX(종합배치표!$C:$Q,MATCH(J3328,종합배치표!$B:$B,0),(MATCH(M3328,{"A","B","C","D","E"},0)-1)*3+3),INDEX(교과배치표!$C:$Q,MATCH(J3328,교과배치표!$B:$B,0),(MATCH(M3328,{"A","B","C","D","E"},0)-1)*3+3))),"")</f>
        <v/>
      </c>
    </row>
    <row r="3329" spans="2:20" ht="14.25" customHeight="1">
      <c r="B3329" s="20">
        <v>3901</v>
      </c>
      <c r="C3329" s="21" t="s">
        <v>400</v>
      </c>
      <c r="D3329" s="21" t="s">
        <v>400</v>
      </c>
      <c r="E3329" s="21" t="s">
        <v>1293</v>
      </c>
      <c r="F3329" s="21" t="s">
        <v>68</v>
      </c>
      <c r="G3329" s="21" t="s">
        <v>479</v>
      </c>
      <c r="H3329" s="21" t="s">
        <v>435</v>
      </c>
      <c r="I3329" s="21" t="s">
        <v>60</v>
      </c>
      <c r="J3329" s="23"/>
      <c r="K3329" s="24">
        <v>10</v>
      </c>
      <c r="M3329" s="25" t="str">
        <f>IF(I3329="","",IF(I3329="인문",성적입력!$C$8,성적입력!$C$9))</f>
        <v>A</v>
      </c>
      <c r="N3329" s="26">
        <f>성적입력!$C$15</f>
        <v>3</v>
      </c>
      <c r="P3329" s="27" t="str">
        <f t="shared" si="145"/>
        <v/>
      </c>
      <c r="R3329" s="26" t="str">
        <f t="array" ref="R3329">IFERROR(IF(OR(J3329="",M3329="",F3329=""),"",IF(F3329="학생부종합",INDEX(종합배치표!$C:$Q,MATCH(J3329,종합배치표!$B:$B,0),(MATCH(M3329,{"A","B","C","D","E"},0)-1)*3+1),INDEX(교과배치표!$C:$Q,MATCH(J3329,교과배치표!$B:$B,0),(MATCH(M3329,{"A","B","C","D","E"},0)-1)*3+1))),"")</f>
        <v/>
      </c>
      <c r="S3329" s="26" t="str">
        <f t="array" ref="S3329">IFERROR(IF(OR(J3329="",M3329="",F3329=""),"",IF(F3329="학생부종합",INDEX(종합배치표!$C:$Q,MATCH(J3329,종합배치표!$B:$B,0),(MATCH(M3329,{"A","B","C","D","E"},0)-1)*3+2),INDEX(교과배치표!$C:$Q,MATCH(J3329,교과배치표!$B:$B,0),(MATCH(M3329,{"A","B","C","D","E"},0)-1)*3+2))),"")</f>
        <v/>
      </c>
      <c r="T3329" s="26" t="str">
        <f t="array" ref="T3329">IFERROR(IF(OR(J3329="",M3329="",F3329=""),"",IF(F3329="학생부종합",INDEX(종합배치표!$C:$Q,MATCH(J3329,종합배치표!$B:$B,0),(MATCH(M3329,{"A","B","C","D","E"},0)-1)*3+3),INDEX(교과배치표!$C:$Q,MATCH(J3329,교과배치표!$B:$B,0),(MATCH(M3329,{"A","B","C","D","E"},0)-1)*3+3))),"")</f>
        <v/>
      </c>
    </row>
    <row r="3330" spans="2:20" ht="14.25" customHeight="1">
      <c r="B3330" s="20">
        <v>3902</v>
      </c>
      <c r="C3330" s="21" t="s">
        <v>400</v>
      </c>
      <c r="D3330" s="21" t="s">
        <v>400</v>
      </c>
      <c r="E3330" s="21" t="s">
        <v>1293</v>
      </c>
      <c r="F3330" s="21" t="s">
        <v>68</v>
      </c>
      <c r="G3330" s="21" t="s">
        <v>482</v>
      </c>
      <c r="H3330" s="21" t="s">
        <v>585</v>
      </c>
      <c r="I3330" s="21" t="s">
        <v>319</v>
      </c>
      <c r="J3330" s="23"/>
      <c r="K3330" s="24">
        <v>24</v>
      </c>
      <c r="M3330" s="25" t="str">
        <f>IF(I3330="","",IF(I3330="인문",성적입력!$C$8,성적입력!$C$9))</f>
        <v>A</v>
      </c>
      <c r="N3330" s="26">
        <f>성적입력!$C$15</f>
        <v>3</v>
      </c>
      <c r="P3330" s="27" t="str">
        <f t="shared" si="145"/>
        <v/>
      </c>
      <c r="R3330" s="26" t="str">
        <f t="array" ref="R3330">IFERROR(IF(OR(J3330="",M3330="",F3330=""),"",IF(F3330="학생부종합",INDEX(종합배치표!$C:$Q,MATCH(J3330,종합배치표!$B:$B,0),(MATCH(M3330,{"A","B","C","D","E"},0)-1)*3+1),INDEX(교과배치표!$C:$Q,MATCH(J3330,교과배치표!$B:$B,0),(MATCH(M3330,{"A","B","C","D","E"},0)-1)*3+1))),"")</f>
        <v/>
      </c>
      <c r="S3330" s="26" t="str">
        <f t="array" ref="S3330">IFERROR(IF(OR(J3330="",M3330="",F3330=""),"",IF(F3330="학생부종합",INDEX(종합배치표!$C:$Q,MATCH(J3330,종합배치표!$B:$B,0),(MATCH(M3330,{"A","B","C","D","E"},0)-1)*3+2),INDEX(교과배치표!$C:$Q,MATCH(J3330,교과배치표!$B:$B,0),(MATCH(M3330,{"A","B","C","D","E"},0)-1)*3+2))),"")</f>
        <v/>
      </c>
      <c r="T3330" s="26" t="str">
        <f t="array" ref="T3330">IFERROR(IF(OR(J3330="",M3330="",F3330=""),"",IF(F3330="학생부종합",INDEX(종합배치표!$C:$Q,MATCH(J3330,종합배치표!$B:$B,0),(MATCH(M3330,{"A","B","C","D","E"},0)-1)*3+3),INDEX(교과배치표!$C:$Q,MATCH(J3330,교과배치표!$B:$B,0),(MATCH(M3330,{"A","B","C","D","E"},0)-1)*3+3))),"")</f>
        <v/>
      </c>
    </row>
    <row r="3331" spans="2:20" ht="14.25" customHeight="1">
      <c r="B3331" s="20">
        <v>3903</v>
      </c>
      <c r="C3331" s="21" t="s">
        <v>400</v>
      </c>
      <c r="D3331" s="21" t="s">
        <v>400</v>
      </c>
      <c r="E3331" s="21" t="s">
        <v>1293</v>
      </c>
      <c r="F3331" s="21" t="s">
        <v>68</v>
      </c>
      <c r="G3331" s="21" t="s">
        <v>479</v>
      </c>
      <c r="H3331" s="21" t="s">
        <v>585</v>
      </c>
      <c r="I3331" s="21" t="s">
        <v>319</v>
      </c>
      <c r="J3331" s="23"/>
      <c r="K3331" s="24">
        <v>20</v>
      </c>
      <c r="M3331" s="25" t="str">
        <f>IF(I3331="","",IF(I3331="인문",성적입력!$C$8,성적입력!$C$9))</f>
        <v>A</v>
      </c>
      <c r="N3331" s="26">
        <f>성적입력!$C$15</f>
        <v>3</v>
      </c>
      <c r="P3331" s="27" t="str">
        <f t="shared" si="145"/>
        <v/>
      </c>
      <c r="R3331" s="26" t="str">
        <f t="array" ref="R3331">IFERROR(IF(OR(J3331="",M3331="",F3331=""),"",IF(F3331="학생부종합",INDEX(종합배치표!$C:$Q,MATCH(J3331,종합배치표!$B:$B,0),(MATCH(M3331,{"A","B","C","D","E"},0)-1)*3+1),INDEX(교과배치표!$C:$Q,MATCH(J3331,교과배치표!$B:$B,0),(MATCH(M3331,{"A","B","C","D","E"},0)-1)*3+1))),"")</f>
        <v/>
      </c>
      <c r="S3331" s="26" t="str">
        <f t="array" ref="S3331">IFERROR(IF(OR(J3331="",M3331="",F3331=""),"",IF(F3331="학생부종합",INDEX(종합배치표!$C:$Q,MATCH(J3331,종합배치표!$B:$B,0),(MATCH(M3331,{"A","B","C","D","E"},0)-1)*3+2),INDEX(교과배치표!$C:$Q,MATCH(J3331,교과배치표!$B:$B,0),(MATCH(M3331,{"A","B","C","D","E"},0)-1)*3+2))),"")</f>
        <v/>
      </c>
      <c r="T3331" s="26" t="str">
        <f t="array" ref="T3331">IFERROR(IF(OR(J3331="",M3331="",F3331=""),"",IF(F3331="학생부종합",INDEX(종합배치표!$C:$Q,MATCH(J3331,종합배치표!$B:$B,0),(MATCH(M3331,{"A","B","C","D","E"},0)-1)*3+3),INDEX(교과배치표!$C:$Q,MATCH(J3331,교과배치표!$B:$B,0),(MATCH(M3331,{"A","B","C","D","E"},0)-1)*3+3))),"")</f>
        <v/>
      </c>
    </row>
    <row r="3332" spans="2:20" ht="14.25" customHeight="1">
      <c r="B3332" s="20">
        <v>3904</v>
      </c>
      <c r="C3332" s="21" t="s">
        <v>400</v>
      </c>
      <c r="D3332" s="21" t="s">
        <v>400</v>
      </c>
      <c r="E3332" s="21" t="s">
        <v>1293</v>
      </c>
      <c r="F3332" s="21" t="s">
        <v>24</v>
      </c>
      <c r="G3332" s="21" t="s">
        <v>1294</v>
      </c>
      <c r="H3332" s="21" t="s">
        <v>585</v>
      </c>
      <c r="I3332" s="21" t="s">
        <v>319</v>
      </c>
      <c r="J3332" s="23"/>
      <c r="K3332" s="24">
        <v>30</v>
      </c>
      <c r="M3332" s="25" t="str">
        <f>IF(I3332="","",IF(I3332="인문",성적입력!$C$8,성적입력!$C$9))</f>
        <v>A</v>
      </c>
      <c r="N3332" s="26">
        <f>성적입력!$C$15</f>
        <v>3</v>
      </c>
      <c r="P3332" s="27" t="str">
        <f t="shared" si="145"/>
        <v/>
      </c>
      <c r="R3332" s="26" t="str">
        <f t="array" ref="R3332">IFERROR(IF(OR(J3332="",M3332="",F3332=""),"",IF(F3332="학생부종합",INDEX(종합배치표!$C:$Q,MATCH(J3332,종합배치표!$B:$B,0),(MATCH(M3332,{"A","B","C","D","E"},0)-1)*3+1),INDEX(교과배치표!$C:$Q,MATCH(J3332,교과배치표!$B:$B,0),(MATCH(M3332,{"A","B","C","D","E"},0)-1)*3+1))),"")</f>
        <v/>
      </c>
      <c r="S3332" s="26" t="str">
        <f t="array" ref="S3332">IFERROR(IF(OR(J3332="",M3332="",F3332=""),"",IF(F3332="학생부종합",INDEX(종합배치표!$C:$Q,MATCH(J3332,종합배치표!$B:$B,0),(MATCH(M3332,{"A","B","C","D","E"},0)-1)*3+2),INDEX(교과배치표!$C:$Q,MATCH(J3332,교과배치표!$B:$B,0),(MATCH(M3332,{"A","B","C","D","E"},0)-1)*3+2))),"")</f>
        <v/>
      </c>
      <c r="T3332" s="26" t="str">
        <f t="array" ref="T3332">IFERROR(IF(OR(J3332="",M3332="",F3332=""),"",IF(F3332="학생부종합",INDEX(종합배치표!$C:$Q,MATCH(J3332,종합배치표!$B:$B,0),(MATCH(M3332,{"A","B","C","D","E"},0)-1)*3+3),INDEX(교과배치표!$C:$Q,MATCH(J3332,교과배치표!$B:$B,0),(MATCH(M3332,{"A","B","C","D","E"},0)-1)*3+3))),"")</f>
        <v/>
      </c>
    </row>
    <row r="3333" spans="2:20" ht="14.25" customHeight="1">
      <c r="B3333" s="20">
        <v>3905</v>
      </c>
      <c r="C3333" s="21" t="s">
        <v>400</v>
      </c>
      <c r="D3333" s="21" t="s">
        <v>400</v>
      </c>
      <c r="E3333" s="21" t="s">
        <v>1293</v>
      </c>
      <c r="F3333" s="21" t="s">
        <v>68</v>
      </c>
      <c r="G3333" s="21" t="s">
        <v>482</v>
      </c>
      <c r="H3333" s="21" t="s">
        <v>1305</v>
      </c>
      <c r="I3333" s="21" t="s">
        <v>60</v>
      </c>
      <c r="J3333" s="23"/>
      <c r="K3333" s="24">
        <v>51</v>
      </c>
      <c r="M3333" s="25" t="str">
        <f>IF(I3333="","",IF(I3333="인문",성적입력!$C$8,성적입력!$C$9))</f>
        <v>A</v>
      </c>
      <c r="N3333" s="26">
        <f>성적입력!$C$15</f>
        <v>3</v>
      </c>
      <c r="P3333" s="27" t="str">
        <f t="shared" ref="P3333:P3396" si="146">IF(OR(J3333="",N3333="",M3333=""),"",IF(N3333&lt;=T3333,"안정",IF(N3333&lt;=S3333,"적정",IF(N3333&lt;=R3333,"소신","상향"))))</f>
        <v/>
      </c>
      <c r="R3333" s="26" t="str">
        <f t="array" ref="R3333">IFERROR(IF(OR(J3333="",M3333="",F3333=""),"",IF(F3333="학생부종합",INDEX(종합배치표!$C:$Q,MATCH(J3333,종합배치표!$B:$B,0),(MATCH(M3333,{"A","B","C","D","E"},0)-1)*3+1),INDEX(교과배치표!$C:$Q,MATCH(J3333,교과배치표!$B:$B,0),(MATCH(M3333,{"A","B","C","D","E"},0)-1)*3+1))),"")</f>
        <v/>
      </c>
      <c r="S3333" s="26" t="str">
        <f t="array" ref="S3333">IFERROR(IF(OR(J3333="",M3333="",F3333=""),"",IF(F3333="학생부종합",INDEX(종합배치표!$C:$Q,MATCH(J3333,종합배치표!$B:$B,0),(MATCH(M3333,{"A","B","C","D","E"},0)-1)*3+2),INDEX(교과배치표!$C:$Q,MATCH(J3333,교과배치표!$B:$B,0),(MATCH(M3333,{"A","B","C","D","E"},0)-1)*3+2))),"")</f>
        <v/>
      </c>
      <c r="T3333" s="26" t="str">
        <f t="array" ref="T3333">IFERROR(IF(OR(J3333="",M3333="",F3333=""),"",IF(F3333="학생부종합",INDEX(종합배치표!$C:$Q,MATCH(J3333,종합배치표!$B:$B,0),(MATCH(M3333,{"A","B","C","D","E"},0)-1)*3+3),INDEX(교과배치표!$C:$Q,MATCH(J3333,교과배치표!$B:$B,0),(MATCH(M3333,{"A","B","C","D","E"},0)-1)*3+3))),"")</f>
        <v/>
      </c>
    </row>
    <row r="3334" spans="2:20" ht="14.25" customHeight="1">
      <c r="B3334" s="20">
        <v>3906</v>
      </c>
      <c r="C3334" s="21" t="s">
        <v>400</v>
      </c>
      <c r="D3334" s="21" t="s">
        <v>400</v>
      </c>
      <c r="E3334" s="21" t="s">
        <v>1293</v>
      </c>
      <c r="F3334" s="21" t="s">
        <v>68</v>
      </c>
      <c r="G3334" s="21" t="s">
        <v>479</v>
      </c>
      <c r="H3334" s="21" t="s">
        <v>1305</v>
      </c>
      <c r="I3334" s="21" t="s">
        <v>60</v>
      </c>
      <c r="J3334" s="23"/>
      <c r="K3334" s="24">
        <v>42</v>
      </c>
      <c r="M3334" s="25" t="str">
        <f>IF(I3334="","",IF(I3334="인문",성적입력!$C$8,성적입력!$C$9))</f>
        <v>A</v>
      </c>
      <c r="N3334" s="26">
        <f>성적입력!$C$15</f>
        <v>3</v>
      </c>
      <c r="P3334" s="27" t="str">
        <f t="shared" si="146"/>
        <v/>
      </c>
      <c r="R3334" s="26" t="str">
        <f t="array" ref="R3334">IFERROR(IF(OR(J3334="",M3334="",F3334=""),"",IF(F3334="학생부종합",INDEX(종합배치표!$C:$Q,MATCH(J3334,종합배치표!$B:$B,0),(MATCH(M3334,{"A","B","C","D","E"},0)-1)*3+1),INDEX(교과배치표!$C:$Q,MATCH(J3334,교과배치표!$B:$B,0),(MATCH(M3334,{"A","B","C","D","E"},0)-1)*3+1))),"")</f>
        <v/>
      </c>
      <c r="S3334" s="26" t="str">
        <f t="array" ref="S3334">IFERROR(IF(OR(J3334="",M3334="",F3334=""),"",IF(F3334="학생부종합",INDEX(종합배치표!$C:$Q,MATCH(J3334,종합배치표!$B:$B,0),(MATCH(M3334,{"A","B","C","D","E"},0)-1)*3+2),INDEX(교과배치표!$C:$Q,MATCH(J3334,교과배치표!$B:$B,0),(MATCH(M3334,{"A","B","C","D","E"},0)-1)*3+2))),"")</f>
        <v/>
      </c>
      <c r="T3334" s="26" t="str">
        <f t="array" ref="T3334">IFERROR(IF(OR(J3334="",M3334="",F3334=""),"",IF(F3334="학생부종합",INDEX(종합배치표!$C:$Q,MATCH(J3334,종합배치표!$B:$B,0),(MATCH(M3334,{"A","B","C","D","E"},0)-1)*3+3),INDEX(교과배치표!$C:$Q,MATCH(J3334,교과배치표!$B:$B,0),(MATCH(M3334,{"A","B","C","D","E"},0)-1)*3+3))),"")</f>
        <v/>
      </c>
    </row>
    <row r="3335" spans="2:20" ht="14.25" customHeight="1">
      <c r="B3335" s="20">
        <v>3907</v>
      </c>
      <c r="C3335" s="21" t="s">
        <v>400</v>
      </c>
      <c r="D3335" s="21" t="s">
        <v>400</v>
      </c>
      <c r="E3335" s="21" t="s">
        <v>1293</v>
      </c>
      <c r="F3335" s="21" t="s">
        <v>24</v>
      </c>
      <c r="G3335" s="21" t="s">
        <v>1294</v>
      </c>
      <c r="H3335" s="21" t="s">
        <v>1305</v>
      </c>
      <c r="I3335" s="21" t="s">
        <v>60</v>
      </c>
      <c r="J3335" s="23"/>
      <c r="K3335" s="24">
        <v>30</v>
      </c>
      <c r="M3335" s="25" t="str">
        <f>IF(I3335="","",IF(I3335="인문",성적입력!$C$8,성적입력!$C$9))</f>
        <v>A</v>
      </c>
      <c r="N3335" s="26">
        <f>성적입력!$C$15</f>
        <v>3</v>
      </c>
      <c r="P3335" s="27" t="str">
        <f t="shared" si="146"/>
        <v/>
      </c>
      <c r="R3335" s="26" t="str">
        <f t="array" ref="R3335">IFERROR(IF(OR(J3335="",M3335="",F3335=""),"",IF(F3335="학생부종합",INDEX(종합배치표!$C:$Q,MATCH(J3335,종합배치표!$B:$B,0),(MATCH(M3335,{"A","B","C","D","E"},0)-1)*3+1),INDEX(교과배치표!$C:$Q,MATCH(J3335,교과배치표!$B:$B,0),(MATCH(M3335,{"A","B","C","D","E"},0)-1)*3+1))),"")</f>
        <v/>
      </c>
      <c r="S3335" s="26" t="str">
        <f t="array" ref="S3335">IFERROR(IF(OR(J3335="",M3335="",F3335=""),"",IF(F3335="학생부종합",INDEX(종합배치표!$C:$Q,MATCH(J3335,종합배치표!$B:$B,0),(MATCH(M3335,{"A","B","C","D","E"},0)-1)*3+2),INDEX(교과배치표!$C:$Q,MATCH(J3335,교과배치표!$B:$B,0),(MATCH(M3335,{"A","B","C","D","E"},0)-1)*3+2))),"")</f>
        <v/>
      </c>
      <c r="T3335" s="26" t="str">
        <f t="array" ref="T3335">IFERROR(IF(OR(J3335="",M3335="",F3335=""),"",IF(F3335="학생부종합",INDEX(종합배치표!$C:$Q,MATCH(J3335,종합배치표!$B:$B,0),(MATCH(M3335,{"A","B","C","D","E"},0)-1)*3+3),INDEX(교과배치표!$C:$Q,MATCH(J3335,교과배치표!$B:$B,0),(MATCH(M3335,{"A","B","C","D","E"},0)-1)*3+3))),"")</f>
        <v/>
      </c>
    </row>
    <row r="3336" spans="2:20" ht="14.25" customHeight="1">
      <c r="B3336" s="20">
        <v>3909</v>
      </c>
      <c r="C3336" s="21" t="s">
        <v>400</v>
      </c>
      <c r="D3336" s="21" t="s">
        <v>400</v>
      </c>
      <c r="E3336" s="21" t="s">
        <v>1293</v>
      </c>
      <c r="F3336" s="21" t="s">
        <v>68</v>
      </c>
      <c r="G3336" s="21" t="s">
        <v>482</v>
      </c>
      <c r="H3336" s="22" t="s">
        <v>1306</v>
      </c>
      <c r="I3336" s="21" t="s">
        <v>60</v>
      </c>
      <c r="J3336" s="23"/>
      <c r="K3336" s="24">
        <v>55</v>
      </c>
      <c r="M3336" s="25" t="str">
        <f>IF(I3336="","",IF(I3336="인문",성적입력!$C$8,성적입력!$C$9))</f>
        <v>A</v>
      </c>
      <c r="N3336" s="26">
        <f>성적입력!$C$15</f>
        <v>3</v>
      </c>
      <c r="P3336" s="27" t="str">
        <f t="shared" si="146"/>
        <v/>
      </c>
      <c r="R3336" s="26" t="str">
        <f t="array" ref="R3336">IFERROR(IF(OR(J3336="",M3336="",F3336=""),"",IF(F3336="학생부종합",INDEX(종합배치표!$C:$Q,MATCH(J3336,종합배치표!$B:$B,0),(MATCH(M3336,{"A","B","C","D","E"},0)-1)*3+1),INDEX(교과배치표!$C:$Q,MATCH(J3336,교과배치표!$B:$B,0),(MATCH(M3336,{"A","B","C","D","E"},0)-1)*3+1))),"")</f>
        <v/>
      </c>
      <c r="S3336" s="26" t="str">
        <f t="array" ref="S3336">IFERROR(IF(OR(J3336="",M3336="",F3336=""),"",IF(F3336="학생부종합",INDEX(종합배치표!$C:$Q,MATCH(J3336,종합배치표!$B:$B,0),(MATCH(M3336,{"A","B","C","D","E"},0)-1)*3+2),INDEX(교과배치표!$C:$Q,MATCH(J3336,교과배치표!$B:$B,0),(MATCH(M3336,{"A","B","C","D","E"},0)-1)*3+2))),"")</f>
        <v/>
      </c>
      <c r="T3336" s="26" t="str">
        <f t="array" ref="T3336">IFERROR(IF(OR(J3336="",M3336="",F3336=""),"",IF(F3336="학생부종합",INDEX(종합배치표!$C:$Q,MATCH(J3336,종합배치표!$B:$B,0),(MATCH(M3336,{"A","B","C","D","E"},0)-1)*3+3),INDEX(교과배치표!$C:$Q,MATCH(J3336,교과배치표!$B:$B,0),(MATCH(M3336,{"A","B","C","D","E"},0)-1)*3+3))),"")</f>
        <v/>
      </c>
    </row>
    <row r="3337" spans="2:20" ht="14.25" customHeight="1">
      <c r="B3337" s="20">
        <v>3910</v>
      </c>
      <c r="C3337" s="21" t="s">
        <v>400</v>
      </c>
      <c r="D3337" s="21" t="s">
        <v>400</v>
      </c>
      <c r="E3337" s="21" t="s">
        <v>1293</v>
      </c>
      <c r="F3337" s="21" t="s">
        <v>68</v>
      </c>
      <c r="G3337" s="21" t="s">
        <v>479</v>
      </c>
      <c r="H3337" s="22" t="s">
        <v>1306</v>
      </c>
      <c r="I3337" s="21" t="s">
        <v>60</v>
      </c>
      <c r="J3337" s="23"/>
      <c r="K3337" s="24">
        <v>56</v>
      </c>
      <c r="M3337" s="25" t="str">
        <f>IF(I3337="","",IF(I3337="인문",성적입력!$C$8,성적입력!$C$9))</f>
        <v>A</v>
      </c>
      <c r="N3337" s="26">
        <f>성적입력!$C$15</f>
        <v>3</v>
      </c>
      <c r="P3337" s="27" t="str">
        <f t="shared" si="146"/>
        <v/>
      </c>
      <c r="R3337" s="26" t="str">
        <f t="array" ref="R3337">IFERROR(IF(OR(J3337="",M3337="",F3337=""),"",IF(F3337="학생부종합",INDEX(종합배치표!$C:$Q,MATCH(J3337,종합배치표!$B:$B,0),(MATCH(M3337,{"A","B","C","D","E"},0)-1)*3+1),INDEX(교과배치표!$C:$Q,MATCH(J3337,교과배치표!$B:$B,0),(MATCH(M3337,{"A","B","C","D","E"},0)-1)*3+1))),"")</f>
        <v/>
      </c>
      <c r="S3337" s="26" t="str">
        <f t="array" ref="S3337">IFERROR(IF(OR(J3337="",M3337="",F3337=""),"",IF(F3337="학생부종합",INDEX(종합배치표!$C:$Q,MATCH(J3337,종합배치표!$B:$B,0),(MATCH(M3337,{"A","B","C","D","E"},0)-1)*3+2),INDEX(교과배치표!$C:$Q,MATCH(J3337,교과배치표!$B:$B,0),(MATCH(M3337,{"A","B","C","D","E"},0)-1)*3+2))),"")</f>
        <v/>
      </c>
      <c r="T3337" s="26" t="str">
        <f t="array" ref="T3337">IFERROR(IF(OR(J3337="",M3337="",F3337=""),"",IF(F3337="학생부종합",INDEX(종합배치표!$C:$Q,MATCH(J3337,종합배치표!$B:$B,0),(MATCH(M3337,{"A","B","C","D","E"},0)-1)*3+3),INDEX(교과배치표!$C:$Q,MATCH(J3337,교과배치표!$B:$B,0),(MATCH(M3337,{"A","B","C","D","E"},0)-1)*3+3))),"")</f>
        <v/>
      </c>
    </row>
    <row r="3338" spans="2:20" ht="14.25" customHeight="1">
      <c r="B3338" s="20">
        <v>3911</v>
      </c>
      <c r="C3338" s="21" t="s">
        <v>400</v>
      </c>
      <c r="D3338" s="21" t="s">
        <v>400</v>
      </c>
      <c r="E3338" s="21" t="s">
        <v>1293</v>
      </c>
      <c r="F3338" s="21" t="s">
        <v>24</v>
      </c>
      <c r="G3338" s="21" t="s">
        <v>1294</v>
      </c>
      <c r="H3338" s="22" t="s">
        <v>1306</v>
      </c>
      <c r="I3338" s="21" t="s">
        <v>60</v>
      </c>
      <c r="J3338" s="23"/>
      <c r="K3338" s="24">
        <v>46</v>
      </c>
      <c r="M3338" s="25" t="str">
        <f>IF(I3338="","",IF(I3338="인문",성적입력!$C$8,성적입력!$C$9))</f>
        <v>A</v>
      </c>
      <c r="N3338" s="26">
        <f>성적입력!$C$15</f>
        <v>3</v>
      </c>
      <c r="P3338" s="27" t="str">
        <f t="shared" si="146"/>
        <v/>
      </c>
      <c r="R3338" s="26" t="str">
        <f t="array" ref="R3338">IFERROR(IF(OR(J3338="",M3338="",F3338=""),"",IF(F3338="학생부종합",INDEX(종합배치표!$C:$Q,MATCH(J3338,종합배치표!$B:$B,0),(MATCH(M3338,{"A","B","C","D","E"},0)-1)*3+1),INDEX(교과배치표!$C:$Q,MATCH(J3338,교과배치표!$B:$B,0),(MATCH(M3338,{"A","B","C","D","E"},0)-1)*3+1))),"")</f>
        <v/>
      </c>
      <c r="S3338" s="26" t="str">
        <f t="array" ref="S3338">IFERROR(IF(OR(J3338="",M3338="",F3338=""),"",IF(F3338="학생부종합",INDEX(종합배치표!$C:$Q,MATCH(J3338,종합배치표!$B:$B,0),(MATCH(M3338,{"A","B","C","D","E"},0)-1)*3+2),INDEX(교과배치표!$C:$Q,MATCH(J3338,교과배치표!$B:$B,0),(MATCH(M3338,{"A","B","C","D","E"},0)-1)*3+2))),"")</f>
        <v/>
      </c>
      <c r="T3338" s="26" t="str">
        <f t="array" ref="T3338">IFERROR(IF(OR(J3338="",M3338="",F3338=""),"",IF(F3338="학생부종합",INDEX(종합배치표!$C:$Q,MATCH(J3338,종합배치표!$B:$B,0),(MATCH(M3338,{"A","B","C","D","E"},0)-1)*3+3),INDEX(교과배치표!$C:$Q,MATCH(J3338,교과배치표!$B:$B,0),(MATCH(M3338,{"A","B","C","D","E"},0)-1)*3+3))),"")</f>
        <v/>
      </c>
    </row>
    <row r="3339" spans="2:20" ht="14.25" customHeight="1">
      <c r="B3339" s="20">
        <v>3913</v>
      </c>
      <c r="C3339" s="21" t="s">
        <v>1276</v>
      </c>
      <c r="D3339" s="21" t="s">
        <v>1307</v>
      </c>
      <c r="E3339" s="21" t="s">
        <v>1308</v>
      </c>
      <c r="F3339" s="21" t="s">
        <v>68</v>
      </c>
      <c r="G3339" s="21" t="s">
        <v>192</v>
      </c>
      <c r="H3339" s="21" t="s">
        <v>131</v>
      </c>
      <c r="I3339" s="21" t="s">
        <v>60</v>
      </c>
      <c r="J3339" s="23"/>
      <c r="K3339" s="24">
        <v>10</v>
      </c>
      <c r="M3339" s="25" t="str">
        <f>IF(I3339="","",IF(I3339="인문",성적입력!$C$8,성적입력!$C$9))</f>
        <v>A</v>
      </c>
      <c r="N3339" s="26">
        <f>성적입력!$C$15</f>
        <v>3</v>
      </c>
      <c r="P3339" s="27" t="str">
        <f t="shared" si="146"/>
        <v/>
      </c>
      <c r="R3339" s="26" t="str">
        <f t="array" ref="R3339">IFERROR(IF(OR(J3339="",M3339="",F3339=""),"",IF(F3339="학생부종합",INDEX(종합배치표!$C:$Q,MATCH(J3339,종합배치표!$B:$B,0),(MATCH(M3339,{"A","B","C","D","E"},0)-1)*3+1),INDEX(교과배치표!$C:$Q,MATCH(J3339,교과배치표!$B:$B,0),(MATCH(M3339,{"A","B","C","D","E"},0)-1)*3+1))),"")</f>
        <v/>
      </c>
      <c r="S3339" s="26" t="str">
        <f t="array" ref="S3339">IFERROR(IF(OR(J3339="",M3339="",F3339=""),"",IF(F3339="학생부종합",INDEX(종합배치표!$C:$Q,MATCH(J3339,종합배치표!$B:$B,0),(MATCH(M3339,{"A","B","C","D","E"},0)-1)*3+2),INDEX(교과배치표!$C:$Q,MATCH(J3339,교과배치표!$B:$B,0),(MATCH(M3339,{"A","B","C","D","E"},0)-1)*3+2))),"")</f>
        <v/>
      </c>
      <c r="T3339" s="26" t="str">
        <f t="array" ref="T3339">IFERROR(IF(OR(J3339="",M3339="",F3339=""),"",IF(F3339="학생부종합",INDEX(종합배치표!$C:$Q,MATCH(J3339,종합배치표!$B:$B,0),(MATCH(M3339,{"A","B","C","D","E"},0)-1)*3+3),INDEX(교과배치표!$C:$Q,MATCH(J3339,교과배치표!$B:$B,0),(MATCH(M3339,{"A","B","C","D","E"},0)-1)*3+3))),"")</f>
        <v/>
      </c>
    </row>
    <row r="3340" spans="2:20" ht="14.25" customHeight="1">
      <c r="B3340" s="20">
        <v>3915</v>
      </c>
      <c r="C3340" s="21" t="s">
        <v>1276</v>
      </c>
      <c r="D3340" s="21" t="s">
        <v>1307</v>
      </c>
      <c r="E3340" s="21" t="s">
        <v>1308</v>
      </c>
      <c r="F3340" s="21" t="s">
        <v>68</v>
      </c>
      <c r="G3340" s="21" t="s">
        <v>192</v>
      </c>
      <c r="H3340" s="21" t="s">
        <v>407</v>
      </c>
      <c r="I3340" s="21" t="s">
        <v>60</v>
      </c>
      <c r="J3340" s="23"/>
      <c r="K3340" s="24">
        <v>60</v>
      </c>
      <c r="M3340" s="25" t="str">
        <f>IF(I3340="","",IF(I3340="인문",성적입력!$C$8,성적입력!$C$9))</f>
        <v>A</v>
      </c>
      <c r="N3340" s="26">
        <f>성적입력!$C$15</f>
        <v>3</v>
      </c>
      <c r="P3340" s="27" t="str">
        <f t="shared" si="146"/>
        <v/>
      </c>
      <c r="R3340" s="26" t="str">
        <f t="array" ref="R3340">IFERROR(IF(OR(J3340="",M3340="",F3340=""),"",IF(F3340="학생부종합",INDEX(종합배치표!$C:$Q,MATCH(J3340,종합배치표!$B:$B,0),(MATCH(M3340,{"A","B","C","D","E"},0)-1)*3+1),INDEX(교과배치표!$C:$Q,MATCH(J3340,교과배치표!$B:$B,0),(MATCH(M3340,{"A","B","C","D","E"},0)-1)*3+1))),"")</f>
        <v/>
      </c>
      <c r="S3340" s="26" t="str">
        <f t="array" ref="S3340">IFERROR(IF(OR(J3340="",M3340="",F3340=""),"",IF(F3340="학생부종합",INDEX(종합배치표!$C:$Q,MATCH(J3340,종합배치표!$B:$B,0),(MATCH(M3340,{"A","B","C","D","E"},0)-1)*3+2),INDEX(교과배치표!$C:$Q,MATCH(J3340,교과배치표!$B:$B,0),(MATCH(M3340,{"A","B","C","D","E"},0)-1)*3+2))),"")</f>
        <v/>
      </c>
      <c r="T3340" s="26" t="str">
        <f t="array" ref="T3340">IFERROR(IF(OR(J3340="",M3340="",F3340=""),"",IF(F3340="학생부종합",INDEX(종합배치표!$C:$Q,MATCH(J3340,종합배치표!$B:$B,0),(MATCH(M3340,{"A","B","C","D","E"},0)-1)*3+3),INDEX(교과배치표!$C:$Q,MATCH(J3340,교과배치표!$B:$B,0),(MATCH(M3340,{"A","B","C","D","E"},0)-1)*3+3))),"")</f>
        <v/>
      </c>
    </row>
    <row r="3341" spans="2:20" ht="14.25" customHeight="1">
      <c r="B3341" s="20">
        <v>3918</v>
      </c>
      <c r="C3341" s="21" t="s">
        <v>1276</v>
      </c>
      <c r="D3341" s="21" t="s">
        <v>1307</v>
      </c>
      <c r="E3341" s="21" t="s">
        <v>1308</v>
      </c>
      <c r="F3341" s="21" t="s">
        <v>68</v>
      </c>
      <c r="G3341" s="21" t="s">
        <v>192</v>
      </c>
      <c r="H3341" s="21" t="s">
        <v>502</v>
      </c>
      <c r="I3341" s="21" t="s">
        <v>60</v>
      </c>
      <c r="J3341" s="23"/>
      <c r="K3341" s="24">
        <v>16</v>
      </c>
      <c r="M3341" s="25" t="str">
        <f>IF(I3341="","",IF(I3341="인문",성적입력!$C$8,성적입력!$C$9))</f>
        <v>A</v>
      </c>
      <c r="N3341" s="26">
        <f>성적입력!$C$15</f>
        <v>3</v>
      </c>
      <c r="P3341" s="27" t="str">
        <f t="shared" si="146"/>
        <v/>
      </c>
      <c r="R3341" s="26" t="str">
        <f t="array" ref="R3341">IFERROR(IF(OR(J3341="",M3341="",F3341=""),"",IF(F3341="학생부종합",INDEX(종합배치표!$C:$Q,MATCH(J3341,종합배치표!$B:$B,0),(MATCH(M3341,{"A","B","C","D","E"},0)-1)*3+1),INDEX(교과배치표!$C:$Q,MATCH(J3341,교과배치표!$B:$B,0),(MATCH(M3341,{"A","B","C","D","E"},0)-1)*3+1))),"")</f>
        <v/>
      </c>
      <c r="S3341" s="26" t="str">
        <f t="array" ref="S3341">IFERROR(IF(OR(J3341="",M3341="",F3341=""),"",IF(F3341="학생부종합",INDEX(종합배치표!$C:$Q,MATCH(J3341,종합배치표!$B:$B,0),(MATCH(M3341,{"A","B","C","D","E"},0)-1)*3+2),INDEX(교과배치표!$C:$Q,MATCH(J3341,교과배치표!$B:$B,0),(MATCH(M3341,{"A","B","C","D","E"},0)-1)*3+2))),"")</f>
        <v/>
      </c>
      <c r="T3341" s="26" t="str">
        <f t="array" ref="T3341">IFERROR(IF(OR(J3341="",M3341="",F3341=""),"",IF(F3341="학생부종합",INDEX(종합배치표!$C:$Q,MATCH(J3341,종합배치표!$B:$B,0),(MATCH(M3341,{"A","B","C","D","E"},0)-1)*3+3),INDEX(교과배치표!$C:$Q,MATCH(J3341,교과배치표!$B:$B,0),(MATCH(M3341,{"A","B","C","D","E"},0)-1)*3+3))),"")</f>
        <v/>
      </c>
    </row>
    <row r="3342" spans="2:20" ht="14.25" customHeight="1">
      <c r="B3342" s="20">
        <v>3920</v>
      </c>
      <c r="C3342" s="21" t="s">
        <v>1276</v>
      </c>
      <c r="D3342" s="21" t="s">
        <v>1307</v>
      </c>
      <c r="E3342" s="21" t="s">
        <v>1308</v>
      </c>
      <c r="F3342" s="21" t="s">
        <v>68</v>
      </c>
      <c r="G3342" s="21" t="s">
        <v>192</v>
      </c>
      <c r="H3342" s="21" t="s">
        <v>1309</v>
      </c>
      <c r="I3342" s="21" t="s">
        <v>27</v>
      </c>
      <c r="J3342" s="23"/>
      <c r="K3342" s="24">
        <v>80</v>
      </c>
      <c r="M3342" s="25" t="str">
        <f>IF(I3342="","",IF(I3342="인문",성적입력!$C$8,성적입력!$C$9))</f>
        <v>A</v>
      </c>
      <c r="N3342" s="26">
        <f>성적입력!$C$15</f>
        <v>3</v>
      </c>
      <c r="P3342" s="27" t="str">
        <f t="shared" si="146"/>
        <v/>
      </c>
      <c r="R3342" s="26" t="str">
        <f t="array" ref="R3342">IFERROR(IF(OR(J3342="",M3342="",F3342=""),"",IF(F3342="학생부종합",INDEX(종합배치표!$C:$Q,MATCH(J3342,종합배치표!$B:$B,0),(MATCH(M3342,{"A","B","C","D","E"},0)-1)*3+1),INDEX(교과배치표!$C:$Q,MATCH(J3342,교과배치표!$B:$B,0),(MATCH(M3342,{"A","B","C","D","E"},0)-1)*3+1))),"")</f>
        <v/>
      </c>
      <c r="S3342" s="26" t="str">
        <f t="array" ref="S3342">IFERROR(IF(OR(J3342="",M3342="",F3342=""),"",IF(F3342="학생부종합",INDEX(종합배치표!$C:$Q,MATCH(J3342,종합배치표!$B:$B,0),(MATCH(M3342,{"A","B","C","D","E"},0)-1)*3+2),INDEX(교과배치표!$C:$Q,MATCH(J3342,교과배치표!$B:$B,0),(MATCH(M3342,{"A","B","C","D","E"},0)-1)*3+2))),"")</f>
        <v/>
      </c>
      <c r="T3342" s="26" t="str">
        <f t="array" ref="T3342">IFERROR(IF(OR(J3342="",M3342="",F3342=""),"",IF(F3342="학생부종합",INDEX(종합배치표!$C:$Q,MATCH(J3342,종합배치표!$B:$B,0),(MATCH(M3342,{"A","B","C","D","E"},0)-1)*3+3),INDEX(교과배치표!$C:$Q,MATCH(J3342,교과배치표!$B:$B,0),(MATCH(M3342,{"A","B","C","D","E"},0)-1)*3+3))),"")</f>
        <v/>
      </c>
    </row>
    <row r="3343" spans="2:20" ht="14.25" customHeight="1">
      <c r="B3343" s="20">
        <v>3923</v>
      </c>
      <c r="C3343" s="21" t="s">
        <v>1276</v>
      </c>
      <c r="D3343" s="21" t="s">
        <v>1307</v>
      </c>
      <c r="E3343" s="21" t="s">
        <v>1308</v>
      </c>
      <c r="F3343" s="21" t="s">
        <v>68</v>
      </c>
      <c r="G3343" s="21" t="s">
        <v>192</v>
      </c>
      <c r="H3343" s="29" t="s">
        <v>1310</v>
      </c>
      <c r="I3343" s="21" t="s">
        <v>27</v>
      </c>
      <c r="J3343" s="23"/>
      <c r="K3343" s="24">
        <v>40</v>
      </c>
      <c r="M3343" s="25" t="str">
        <f>IF(I3343="","",IF(I3343="인문",성적입력!$C$8,성적입력!$C$9))</f>
        <v>A</v>
      </c>
      <c r="N3343" s="26">
        <f>성적입력!$C$15</f>
        <v>3</v>
      </c>
      <c r="P3343" s="27" t="str">
        <f t="shared" si="146"/>
        <v/>
      </c>
      <c r="R3343" s="26" t="str">
        <f t="array" ref="R3343">IFERROR(IF(OR(J3343="",M3343="",F3343=""),"",IF(F3343="학생부종합",INDEX(종합배치표!$C:$Q,MATCH(J3343,종합배치표!$B:$B,0),(MATCH(M3343,{"A","B","C","D","E"},0)-1)*3+1),INDEX(교과배치표!$C:$Q,MATCH(J3343,교과배치표!$B:$B,0),(MATCH(M3343,{"A","B","C","D","E"},0)-1)*3+1))),"")</f>
        <v/>
      </c>
      <c r="S3343" s="26" t="str">
        <f t="array" ref="S3343">IFERROR(IF(OR(J3343="",M3343="",F3343=""),"",IF(F3343="학생부종합",INDEX(종합배치표!$C:$Q,MATCH(J3343,종합배치표!$B:$B,0),(MATCH(M3343,{"A","B","C","D","E"},0)-1)*3+2),INDEX(교과배치표!$C:$Q,MATCH(J3343,교과배치표!$B:$B,0),(MATCH(M3343,{"A","B","C","D","E"},0)-1)*3+2))),"")</f>
        <v/>
      </c>
      <c r="T3343" s="26" t="str">
        <f t="array" ref="T3343">IFERROR(IF(OR(J3343="",M3343="",F3343=""),"",IF(F3343="학생부종합",INDEX(종합배치표!$C:$Q,MATCH(J3343,종합배치표!$B:$B,0),(MATCH(M3343,{"A","B","C","D","E"},0)-1)*3+3),INDEX(교과배치표!$C:$Q,MATCH(J3343,교과배치표!$B:$B,0),(MATCH(M3343,{"A","B","C","D","E"},0)-1)*3+3))),"")</f>
        <v/>
      </c>
    </row>
    <row r="3344" spans="2:20" ht="14.25" customHeight="1">
      <c r="B3344" s="20">
        <v>3925</v>
      </c>
      <c r="C3344" s="21" t="s">
        <v>1276</v>
      </c>
      <c r="D3344" s="21" t="s">
        <v>1307</v>
      </c>
      <c r="E3344" s="21" t="s">
        <v>1308</v>
      </c>
      <c r="F3344" s="21" t="s">
        <v>68</v>
      </c>
      <c r="G3344" s="21" t="s">
        <v>192</v>
      </c>
      <c r="H3344" s="29" t="s">
        <v>1311</v>
      </c>
      <c r="I3344" s="21" t="s">
        <v>27</v>
      </c>
      <c r="J3344" s="23"/>
      <c r="K3344" s="24">
        <v>30</v>
      </c>
      <c r="M3344" s="25" t="str">
        <f>IF(I3344="","",IF(I3344="인문",성적입력!$C$8,성적입력!$C$9))</f>
        <v>A</v>
      </c>
      <c r="N3344" s="26">
        <f>성적입력!$C$15</f>
        <v>3</v>
      </c>
      <c r="P3344" s="27" t="str">
        <f t="shared" si="146"/>
        <v/>
      </c>
      <c r="R3344" s="26" t="str">
        <f t="array" ref="R3344">IFERROR(IF(OR(J3344="",M3344="",F3344=""),"",IF(F3344="학생부종합",INDEX(종합배치표!$C:$Q,MATCH(J3344,종합배치표!$B:$B,0),(MATCH(M3344,{"A","B","C","D","E"},0)-1)*3+1),INDEX(교과배치표!$C:$Q,MATCH(J3344,교과배치표!$B:$B,0),(MATCH(M3344,{"A","B","C","D","E"},0)-1)*3+1))),"")</f>
        <v/>
      </c>
      <c r="S3344" s="26" t="str">
        <f t="array" ref="S3344">IFERROR(IF(OR(J3344="",M3344="",F3344=""),"",IF(F3344="학생부종합",INDEX(종합배치표!$C:$Q,MATCH(J3344,종합배치표!$B:$B,0),(MATCH(M3344,{"A","B","C","D","E"},0)-1)*3+2),INDEX(교과배치표!$C:$Q,MATCH(J3344,교과배치표!$B:$B,0),(MATCH(M3344,{"A","B","C","D","E"},0)-1)*3+2))),"")</f>
        <v/>
      </c>
      <c r="T3344" s="26" t="str">
        <f t="array" ref="T3344">IFERROR(IF(OR(J3344="",M3344="",F3344=""),"",IF(F3344="학생부종합",INDEX(종합배치표!$C:$Q,MATCH(J3344,종합배치표!$B:$B,0),(MATCH(M3344,{"A","B","C","D","E"},0)-1)*3+3),INDEX(교과배치표!$C:$Q,MATCH(J3344,교과배치표!$B:$B,0),(MATCH(M3344,{"A","B","C","D","E"},0)-1)*3+3))),"")</f>
        <v/>
      </c>
    </row>
    <row r="3345" spans="2:20" ht="14.25" customHeight="1">
      <c r="B3345" s="20">
        <v>3927</v>
      </c>
      <c r="C3345" s="21" t="s">
        <v>1276</v>
      </c>
      <c r="D3345" s="21" t="s">
        <v>1307</v>
      </c>
      <c r="E3345" s="21" t="s">
        <v>1308</v>
      </c>
      <c r="F3345" s="21" t="s">
        <v>68</v>
      </c>
      <c r="G3345" s="21" t="s">
        <v>192</v>
      </c>
      <c r="H3345" s="29" t="s">
        <v>1312</v>
      </c>
      <c r="I3345" s="21" t="s">
        <v>60</v>
      </c>
      <c r="J3345" s="23"/>
      <c r="K3345" s="24">
        <v>80</v>
      </c>
      <c r="M3345" s="25" t="str">
        <f>IF(I3345="","",IF(I3345="인문",성적입력!$C$8,성적입력!$C$9))</f>
        <v>A</v>
      </c>
      <c r="N3345" s="26">
        <f>성적입력!$C$15</f>
        <v>3</v>
      </c>
      <c r="P3345" s="27" t="str">
        <f t="shared" si="146"/>
        <v/>
      </c>
      <c r="R3345" s="26" t="str">
        <f t="array" ref="R3345">IFERROR(IF(OR(J3345="",M3345="",F3345=""),"",IF(F3345="학생부종합",INDEX(종합배치표!$C:$Q,MATCH(J3345,종합배치표!$B:$B,0),(MATCH(M3345,{"A","B","C","D","E"},0)-1)*3+1),INDEX(교과배치표!$C:$Q,MATCH(J3345,교과배치표!$B:$B,0),(MATCH(M3345,{"A","B","C","D","E"},0)-1)*3+1))),"")</f>
        <v/>
      </c>
      <c r="S3345" s="26" t="str">
        <f t="array" ref="S3345">IFERROR(IF(OR(J3345="",M3345="",F3345=""),"",IF(F3345="학생부종합",INDEX(종합배치표!$C:$Q,MATCH(J3345,종합배치표!$B:$B,0),(MATCH(M3345,{"A","B","C","D","E"},0)-1)*3+2),INDEX(교과배치표!$C:$Q,MATCH(J3345,교과배치표!$B:$B,0),(MATCH(M3345,{"A","B","C","D","E"},0)-1)*3+2))),"")</f>
        <v/>
      </c>
      <c r="T3345" s="26" t="str">
        <f t="array" ref="T3345">IFERROR(IF(OR(J3345="",M3345="",F3345=""),"",IF(F3345="학생부종합",INDEX(종합배치표!$C:$Q,MATCH(J3345,종합배치표!$B:$B,0),(MATCH(M3345,{"A","B","C","D","E"},0)-1)*3+3),INDEX(교과배치표!$C:$Q,MATCH(J3345,교과배치표!$B:$B,0),(MATCH(M3345,{"A","B","C","D","E"},0)-1)*3+3))),"")</f>
        <v/>
      </c>
    </row>
    <row r="3346" spans="2:20" ht="14.25" customHeight="1">
      <c r="B3346" s="20">
        <v>3929</v>
      </c>
      <c r="C3346" s="21" t="s">
        <v>1276</v>
      </c>
      <c r="D3346" s="21" t="s">
        <v>1307</v>
      </c>
      <c r="E3346" s="21" t="s">
        <v>1308</v>
      </c>
      <c r="F3346" s="21" t="s">
        <v>68</v>
      </c>
      <c r="G3346" s="21" t="s">
        <v>192</v>
      </c>
      <c r="H3346" s="29" t="s">
        <v>1313</v>
      </c>
      <c r="I3346" s="21" t="s">
        <v>60</v>
      </c>
      <c r="J3346" s="23"/>
      <c r="K3346" s="24">
        <v>180</v>
      </c>
      <c r="M3346" s="25" t="str">
        <f>IF(I3346="","",IF(I3346="인문",성적입력!$C$8,성적입력!$C$9))</f>
        <v>A</v>
      </c>
      <c r="N3346" s="26">
        <f>성적입력!$C$15</f>
        <v>3</v>
      </c>
      <c r="P3346" s="27" t="str">
        <f t="shared" si="146"/>
        <v/>
      </c>
      <c r="R3346" s="26" t="str">
        <f t="array" ref="R3346">IFERROR(IF(OR(J3346="",M3346="",F3346=""),"",IF(F3346="학생부종합",INDEX(종합배치표!$C:$Q,MATCH(J3346,종합배치표!$B:$B,0),(MATCH(M3346,{"A","B","C","D","E"},0)-1)*3+1),INDEX(교과배치표!$C:$Q,MATCH(J3346,교과배치표!$B:$B,0),(MATCH(M3346,{"A","B","C","D","E"},0)-1)*3+1))),"")</f>
        <v/>
      </c>
      <c r="S3346" s="26" t="str">
        <f t="array" ref="S3346">IFERROR(IF(OR(J3346="",M3346="",F3346=""),"",IF(F3346="학생부종합",INDEX(종합배치표!$C:$Q,MATCH(J3346,종합배치표!$B:$B,0),(MATCH(M3346,{"A","B","C","D","E"},0)-1)*3+2),INDEX(교과배치표!$C:$Q,MATCH(J3346,교과배치표!$B:$B,0),(MATCH(M3346,{"A","B","C","D","E"},0)-1)*3+2))),"")</f>
        <v/>
      </c>
      <c r="T3346" s="26" t="str">
        <f t="array" ref="T3346">IFERROR(IF(OR(J3346="",M3346="",F3346=""),"",IF(F3346="학생부종합",INDEX(종합배치표!$C:$Q,MATCH(J3346,종합배치표!$B:$B,0),(MATCH(M3346,{"A","B","C","D","E"},0)-1)*3+3),INDEX(교과배치표!$C:$Q,MATCH(J3346,교과배치표!$B:$B,0),(MATCH(M3346,{"A","B","C","D","E"},0)-1)*3+3))),"")</f>
        <v/>
      </c>
    </row>
    <row r="3347" spans="2:20" ht="14.25" customHeight="1">
      <c r="B3347" s="20">
        <v>3931</v>
      </c>
      <c r="C3347" s="21" t="s">
        <v>1276</v>
      </c>
      <c r="D3347" s="21" t="s">
        <v>1307</v>
      </c>
      <c r="E3347" s="21" t="s">
        <v>1308</v>
      </c>
      <c r="F3347" s="21" t="s">
        <v>68</v>
      </c>
      <c r="G3347" s="21" t="s">
        <v>192</v>
      </c>
      <c r="H3347" s="29" t="s">
        <v>1314</v>
      </c>
      <c r="I3347" s="21" t="s">
        <v>60</v>
      </c>
      <c r="J3347" s="23"/>
      <c r="K3347" s="24">
        <v>95</v>
      </c>
      <c r="M3347" s="25" t="str">
        <f>IF(I3347="","",IF(I3347="인문",성적입력!$C$8,성적입력!$C$9))</f>
        <v>A</v>
      </c>
      <c r="N3347" s="26">
        <f>성적입력!$C$15</f>
        <v>3</v>
      </c>
      <c r="P3347" s="27" t="str">
        <f t="shared" si="146"/>
        <v/>
      </c>
      <c r="R3347" s="26" t="str">
        <f t="array" ref="R3347">IFERROR(IF(OR(J3347="",M3347="",F3347=""),"",IF(F3347="학생부종합",INDEX(종합배치표!$C:$Q,MATCH(J3347,종합배치표!$B:$B,0),(MATCH(M3347,{"A","B","C","D","E"},0)-1)*3+1),INDEX(교과배치표!$C:$Q,MATCH(J3347,교과배치표!$B:$B,0),(MATCH(M3347,{"A","B","C","D","E"},0)-1)*3+1))),"")</f>
        <v/>
      </c>
      <c r="S3347" s="26" t="str">
        <f t="array" ref="S3347">IFERROR(IF(OR(J3347="",M3347="",F3347=""),"",IF(F3347="학생부종합",INDEX(종합배치표!$C:$Q,MATCH(J3347,종합배치표!$B:$B,0),(MATCH(M3347,{"A","B","C","D","E"},0)-1)*3+2),INDEX(교과배치표!$C:$Q,MATCH(J3347,교과배치표!$B:$B,0),(MATCH(M3347,{"A","B","C","D","E"},0)-1)*3+2))),"")</f>
        <v/>
      </c>
      <c r="T3347" s="26" t="str">
        <f t="array" ref="T3347">IFERROR(IF(OR(J3347="",M3347="",F3347=""),"",IF(F3347="학생부종합",INDEX(종합배치표!$C:$Q,MATCH(J3347,종합배치표!$B:$B,0),(MATCH(M3347,{"A","B","C","D","E"},0)-1)*3+3),INDEX(교과배치표!$C:$Q,MATCH(J3347,교과배치표!$B:$B,0),(MATCH(M3347,{"A","B","C","D","E"},0)-1)*3+3))),"")</f>
        <v/>
      </c>
    </row>
    <row r="3348" spans="2:20" ht="14.25" customHeight="1">
      <c r="B3348" s="20">
        <v>3934</v>
      </c>
      <c r="C3348" s="21" t="s">
        <v>1276</v>
      </c>
      <c r="D3348" s="21" t="s">
        <v>1307</v>
      </c>
      <c r="E3348" s="21" t="s">
        <v>1308</v>
      </c>
      <c r="F3348" s="21" t="s">
        <v>68</v>
      </c>
      <c r="G3348" s="21" t="s">
        <v>192</v>
      </c>
      <c r="H3348" s="21" t="s">
        <v>1315</v>
      </c>
      <c r="I3348" s="21" t="s">
        <v>60</v>
      </c>
      <c r="J3348" s="23"/>
      <c r="K3348" s="24">
        <v>20</v>
      </c>
      <c r="M3348" s="25" t="str">
        <f>IF(I3348="","",IF(I3348="인문",성적입력!$C$8,성적입력!$C$9))</f>
        <v>A</v>
      </c>
      <c r="N3348" s="26">
        <f>성적입력!$C$15</f>
        <v>3</v>
      </c>
      <c r="P3348" s="27" t="str">
        <f t="shared" si="146"/>
        <v/>
      </c>
      <c r="R3348" s="26" t="str">
        <f t="array" ref="R3348">IFERROR(IF(OR(J3348="",M3348="",F3348=""),"",IF(F3348="학생부종합",INDEX(종합배치표!$C:$Q,MATCH(J3348,종합배치표!$B:$B,0),(MATCH(M3348,{"A","B","C","D","E"},0)-1)*3+1),INDEX(교과배치표!$C:$Q,MATCH(J3348,교과배치표!$B:$B,0),(MATCH(M3348,{"A","B","C","D","E"},0)-1)*3+1))),"")</f>
        <v/>
      </c>
      <c r="S3348" s="26" t="str">
        <f t="array" ref="S3348">IFERROR(IF(OR(J3348="",M3348="",F3348=""),"",IF(F3348="학생부종합",INDEX(종합배치표!$C:$Q,MATCH(J3348,종합배치표!$B:$B,0),(MATCH(M3348,{"A","B","C","D","E"},0)-1)*3+2),INDEX(교과배치표!$C:$Q,MATCH(J3348,교과배치표!$B:$B,0),(MATCH(M3348,{"A","B","C","D","E"},0)-1)*3+2))),"")</f>
        <v/>
      </c>
      <c r="T3348" s="26" t="str">
        <f t="array" ref="T3348">IFERROR(IF(OR(J3348="",M3348="",F3348=""),"",IF(F3348="학생부종합",INDEX(종합배치표!$C:$Q,MATCH(J3348,종합배치표!$B:$B,0),(MATCH(M3348,{"A","B","C","D","E"},0)-1)*3+3),INDEX(교과배치표!$C:$Q,MATCH(J3348,교과배치표!$B:$B,0),(MATCH(M3348,{"A","B","C","D","E"},0)-1)*3+3))),"")</f>
        <v/>
      </c>
    </row>
    <row r="3349" spans="2:20" ht="14.25" customHeight="1">
      <c r="B3349" s="20">
        <v>3936</v>
      </c>
      <c r="C3349" s="21" t="s">
        <v>1276</v>
      </c>
      <c r="D3349" s="21" t="s">
        <v>1307</v>
      </c>
      <c r="E3349" s="21" t="s">
        <v>1308</v>
      </c>
      <c r="F3349" s="21" t="s">
        <v>68</v>
      </c>
      <c r="G3349" s="21" t="s">
        <v>192</v>
      </c>
      <c r="H3349" s="21" t="s">
        <v>43</v>
      </c>
      <c r="I3349" s="21" t="s">
        <v>27</v>
      </c>
      <c r="J3349" s="23"/>
      <c r="K3349" s="24">
        <v>13</v>
      </c>
      <c r="M3349" s="25" t="str">
        <f>IF(I3349="","",IF(I3349="인문",성적입력!$C$8,성적입력!$C$9))</f>
        <v>A</v>
      </c>
      <c r="N3349" s="26">
        <f>성적입력!$C$15</f>
        <v>3</v>
      </c>
      <c r="P3349" s="27" t="str">
        <f t="shared" si="146"/>
        <v/>
      </c>
      <c r="R3349" s="26" t="str">
        <f t="array" ref="R3349">IFERROR(IF(OR(J3349="",M3349="",F3349=""),"",IF(F3349="학생부종합",INDEX(종합배치표!$C:$Q,MATCH(J3349,종합배치표!$B:$B,0),(MATCH(M3349,{"A","B","C","D","E"},0)-1)*3+1),INDEX(교과배치표!$C:$Q,MATCH(J3349,교과배치표!$B:$B,0),(MATCH(M3349,{"A","B","C","D","E"},0)-1)*3+1))),"")</f>
        <v/>
      </c>
      <c r="S3349" s="26" t="str">
        <f t="array" ref="S3349">IFERROR(IF(OR(J3349="",M3349="",F3349=""),"",IF(F3349="학생부종합",INDEX(종합배치표!$C:$Q,MATCH(J3349,종합배치표!$B:$B,0),(MATCH(M3349,{"A","B","C","D","E"},0)-1)*3+2),INDEX(교과배치표!$C:$Q,MATCH(J3349,교과배치표!$B:$B,0),(MATCH(M3349,{"A","B","C","D","E"},0)-1)*3+2))),"")</f>
        <v/>
      </c>
      <c r="T3349" s="26" t="str">
        <f t="array" ref="T3349">IFERROR(IF(OR(J3349="",M3349="",F3349=""),"",IF(F3349="학생부종합",INDEX(종합배치표!$C:$Q,MATCH(J3349,종합배치표!$B:$B,0),(MATCH(M3349,{"A","B","C","D","E"},0)-1)*3+3),INDEX(교과배치표!$C:$Q,MATCH(J3349,교과배치표!$B:$B,0),(MATCH(M3349,{"A","B","C","D","E"},0)-1)*3+3))),"")</f>
        <v/>
      </c>
    </row>
    <row r="3350" spans="2:20" ht="14.25" customHeight="1">
      <c r="B3350" s="20">
        <v>3938</v>
      </c>
      <c r="C3350" s="21" t="s">
        <v>1276</v>
      </c>
      <c r="D3350" s="21" t="s">
        <v>1307</v>
      </c>
      <c r="E3350" s="21" t="s">
        <v>1308</v>
      </c>
      <c r="F3350" s="21" t="s">
        <v>68</v>
      </c>
      <c r="G3350" s="21" t="s">
        <v>1005</v>
      </c>
      <c r="H3350" s="21" t="s">
        <v>1006</v>
      </c>
      <c r="I3350" s="21" t="s">
        <v>27</v>
      </c>
      <c r="J3350" s="23"/>
      <c r="K3350" s="24">
        <v>30</v>
      </c>
      <c r="M3350" s="25" t="str">
        <f>IF(I3350="","",IF(I3350="인문",성적입력!$C$8,성적입력!$C$9))</f>
        <v>A</v>
      </c>
      <c r="N3350" s="26">
        <f>성적입력!$C$15</f>
        <v>3</v>
      </c>
      <c r="P3350" s="27" t="str">
        <f t="shared" si="146"/>
        <v/>
      </c>
      <c r="R3350" s="26" t="str">
        <f t="array" ref="R3350">IFERROR(IF(OR(J3350="",M3350="",F3350=""),"",IF(F3350="학생부종합",INDEX(종합배치표!$C:$Q,MATCH(J3350,종합배치표!$B:$B,0),(MATCH(M3350,{"A","B","C","D","E"},0)-1)*3+1),INDEX(교과배치표!$C:$Q,MATCH(J3350,교과배치표!$B:$B,0),(MATCH(M3350,{"A","B","C","D","E"},0)-1)*3+1))),"")</f>
        <v/>
      </c>
      <c r="S3350" s="26" t="str">
        <f t="array" ref="S3350">IFERROR(IF(OR(J3350="",M3350="",F3350=""),"",IF(F3350="학생부종합",INDEX(종합배치표!$C:$Q,MATCH(J3350,종합배치표!$B:$B,0),(MATCH(M3350,{"A","B","C","D","E"},0)-1)*3+2),INDEX(교과배치표!$C:$Q,MATCH(J3350,교과배치표!$B:$B,0),(MATCH(M3350,{"A","B","C","D","E"},0)-1)*3+2))),"")</f>
        <v/>
      </c>
      <c r="T3350" s="26" t="str">
        <f t="array" ref="T3350">IFERROR(IF(OR(J3350="",M3350="",F3350=""),"",IF(F3350="학생부종합",INDEX(종합배치표!$C:$Q,MATCH(J3350,종합배치표!$B:$B,0),(MATCH(M3350,{"A","B","C","D","E"},0)-1)*3+3),INDEX(교과배치표!$C:$Q,MATCH(J3350,교과배치표!$B:$B,0),(MATCH(M3350,{"A","B","C","D","E"},0)-1)*3+3))),"")</f>
        <v/>
      </c>
    </row>
    <row r="3351" spans="2:20" ht="14.25" customHeight="1">
      <c r="B3351" s="20">
        <v>3939</v>
      </c>
      <c r="C3351" s="21" t="s">
        <v>1276</v>
      </c>
      <c r="D3351" s="21" t="s">
        <v>1307</v>
      </c>
      <c r="E3351" s="21" t="s">
        <v>1308</v>
      </c>
      <c r="F3351" s="21" t="s">
        <v>68</v>
      </c>
      <c r="G3351" s="21" t="s">
        <v>1005</v>
      </c>
      <c r="H3351" s="21" t="s">
        <v>1007</v>
      </c>
      <c r="I3351" s="21" t="s">
        <v>27</v>
      </c>
      <c r="J3351" s="23"/>
      <c r="K3351" s="24">
        <v>10</v>
      </c>
      <c r="M3351" s="25" t="str">
        <f>IF(I3351="","",IF(I3351="인문",성적입력!$C$8,성적입력!$C$9))</f>
        <v>A</v>
      </c>
      <c r="N3351" s="26">
        <f>성적입력!$C$15</f>
        <v>3</v>
      </c>
      <c r="P3351" s="27" t="str">
        <f t="shared" si="146"/>
        <v/>
      </c>
      <c r="R3351" s="26" t="str">
        <f t="array" ref="R3351">IFERROR(IF(OR(J3351="",M3351="",F3351=""),"",IF(F3351="학생부종합",INDEX(종합배치표!$C:$Q,MATCH(J3351,종합배치표!$B:$B,0),(MATCH(M3351,{"A","B","C","D","E"},0)-1)*3+1),INDEX(교과배치표!$C:$Q,MATCH(J3351,교과배치표!$B:$B,0),(MATCH(M3351,{"A","B","C","D","E"},0)-1)*3+1))),"")</f>
        <v/>
      </c>
      <c r="S3351" s="26" t="str">
        <f t="array" ref="S3351">IFERROR(IF(OR(J3351="",M3351="",F3351=""),"",IF(F3351="학생부종합",INDEX(종합배치표!$C:$Q,MATCH(J3351,종합배치표!$B:$B,0),(MATCH(M3351,{"A","B","C","D","E"},0)-1)*3+2),INDEX(교과배치표!$C:$Q,MATCH(J3351,교과배치표!$B:$B,0),(MATCH(M3351,{"A","B","C","D","E"},0)-1)*3+2))),"")</f>
        <v/>
      </c>
      <c r="T3351" s="26" t="str">
        <f t="array" ref="T3351">IFERROR(IF(OR(J3351="",M3351="",F3351=""),"",IF(F3351="학생부종합",INDEX(종합배치표!$C:$Q,MATCH(J3351,종합배치표!$B:$B,0),(MATCH(M3351,{"A","B","C","D","E"},0)-1)*3+3),INDEX(교과배치표!$C:$Q,MATCH(J3351,교과배치표!$B:$B,0),(MATCH(M3351,{"A","B","C","D","E"},0)-1)*3+3))),"")</f>
        <v/>
      </c>
    </row>
    <row r="3352" spans="2:20" ht="14.25" customHeight="1">
      <c r="B3352" s="20">
        <v>3940</v>
      </c>
      <c r="C3352" s="21" t="s">
        <v>1276</v>
      </c>
      <c r="D3352" s="21" t="s">
        <v>1307</v>
      </c>
      <c r="E3352" s="21" t="s">
        <v>1308</v>
      </c>
      <c r="F3352" s="21" t="s">
        <v>68</v>
      </c>
      <c r="G3352" s="21" t="s">
        <v>192</v>
      </c>
      <c r="H3352" s="21" t="s">
        <v>1316</v>
      </c>
      <c r="I3352" s="21" t="s">
        <v>60</v>
      </c>
      <c r="J3352" s="23"/>
      <c r="K3352" s="24">
        <v>44</v>
      </c>
      <c r="M3352" s="25" t="str">
        <f>IF(I3352="","",IF(I3352="인문",성적입력!$C$8,성적입력!$C$9))</f>
        <v>A</v>
      </c>
      <c r="N3352" s="26">
        <f>성적입력!$C$15</f>
        <v>3</v>
      </c>
      <c r="P3352" s="27" t="str">
        <f t="shared" si="146"/>
        <v/>
      </c>
      <c r="R3352" s="26" t="str">
        <f t="array" ref="R3352">IFERROR(IF(OR(J3352="",M3352="",F3352=""),"",IF(F3352="학생부종합",INDEX(종합배치표!$C:$Q,MATCH(J3352,종합배치표!$B:$B,0),(MATCH(M3352,{"A","B","C","D","E"},0)-1)*3+1),INDEX(교과배치표!$C:$Q,MATCH(J3352,교과배치표!$B:$B,0),(MATCH(M3352,{"A","B","C","D","E"},0)-1)*3+1))),"")</f>
        <v/>
      </c>
      <c r="S3352" s="26" t="str">
        <f t="array" ref="S3352">IFERROR(IF(OR(J3352="",M3352="",F3352=""),"",IF(F3352="학생부종합",INDEX(종합배치표!$C:$Q,MATCH(J3352,종합배치표!$B:$B,0),(MATCH(M3352,{"A","B","C","D","E"},0)-1)*3+2),INDEX(교과배치표!$C:$Q,MATCH(J3352,교과배치표!$B:$B,0),(MATCH(M3352,{"A","B","C","D","E"},0)-1)*3+2))),"")</f>
        <v/>
      </c>
      <c r="T3352" s="26" t="str">
        <f t="array" ref="T3352">IFERROR(IF(OR(J3352="",M3352="",F3352=""),"",IF(F3352="학생부종합",INDEX(종합배치표!$C:$Q,MATCH(J3352,종합배치표!$B:$B,0),(MATCH(M3352,{"A","B","C","D","E"},0)-1)*3+3),INDEX(교과배치표!$C:$Q,MATCH(J3352,교과배치표!$B:$B,0),(MATCH(M3352,{"A","B","C","D","E"},0)-1)*3+3))),"")</f>
        <v/>
      </c>
    </row>
    <row r="3353" spans="2:20" ht="14.25" customHeight="1">
      <c r="B3353" s="20">
        <v>3942</v>
      </c>
      <c r="C3353" s="21" t="s">
        <v>1276</v>
      </c>
      <c r="D3353" s="21" t="s">
        <v>1307</v>
      </c>
      <c r="E3353" s="21" t="s">
        <v>1308</v>
      </c>
      <c r="F3353" s="21" t="s">
        <v>68</v>
      </c>
      <c r="G3353" s="21" t="s">
        <v>192</v>
      </c>
      <c r="H3353" s="21" t="s">
        <v>1317</v>
      </c>
      <c r="I3353" s="21" t="s">
        <v>60</v>
      </c>
      <c r="J3353" s="23"/>
      <c r="K3353" s="24">
        <v>30</v>
      </c>
      <c r="M3353" s="25" t="str">
        <f>IF(I3353="","",IF(I3353="인문",성적입력!$C$8,성적입력!$C$9))</f>
        <v>A</v>
      </c>
      <c r="N3353" s="26">
        <f>성적입력!$C$15</f>
        <v>3</v>
      </c>
      <c r="P3353" s="27" t="str">
        <f t="shared" si="146"/>
        <v/>
      </c>
      <c r="R3353" s="26" t="str">
        <f t="array" ref="R3353">IFERROR(IF(OR(J3353="",M3353="",F3353=""),"",IF(F3353="학생부종합",INDEX(종합배치표!$C:$Q,MATCH(J3353,종합배치표!$B:$B,0),(MATCH(M3353,{"A","B","C","D","E"},0)-1)*3+1),INDEX(교과배치표!$C:$Q,MATCH(J3353,교과배치표!$B:$B,0),(MATCH(M3353,{"A","B","C","D","E"},0)-1)*3+1))),"")</f>
        <v/>
      </c>
      <c r="S3353" s="26" t="str">
        <f t="array" ref="S3353">IFERROR(IF(OR(J3353="",M3353="",F3353=""),"",IF(F3353="학생부종합",INDEX(종합배치표!$C:$Q,MATCH(J3353,종합배치표!$B:$B,0),(MATCH(M3353,{"A","B","C","D","E"},0)-1)*3+2),INDEX(교과배치표!$C:$Q,MATCH(J3353,교과배치표!$B:$B,0),(MATCH(M3353,{"A","B","C","D","E"},0)-1)*3+2))),"")</f>
        <v/>
      </c>
      <c r="T3353" s="26" t="str">
        <f t="array" ref="T3353">IFERROR(IF(OR(J3353="",M3353="",F3353=""),"",IF(F3353="학생부종합",INDEX(종합배치표!$C:$Q,MATCH(J3353,종합배치표!$B:$B,0),(MATCH(M3353,{"A","B","C","D","E"},0)-1)*3+3),INDEX(교과배치표!$C:$Q,MATCH(J3353,교과배치표!$B:$B,0),(MATCH(M3353,{"A","B","C","D","E"},0)-1)*3+3))),"")</f>
        <v/>
      </c>
    </row>
    <row r="3354" spans="2:20" ht="14.25" customHeight="1">
      <c r="B3354" s="20">
        <v>3944</v>
      </c>
      <c r="C3354" s="21" t="s">
        <v>1276</v>
      </c>
      <c r="D3354" s="21" t="s">
        <v>1307</v>
      </c>
      <c r="E3354" s="21" t="s">
        <v>1308</v>
      </c>
      <c r="F3354" s="21" t="s">
        <v>68</v>
      </c>
      <c r="G3354" s="21" t="s">
        <v>192</v>
      </c>
      <c r="H3354" s="29" t="s">
        <v>1318</v>
      </c>
      <c r="I3354" s="21" t="s">
        <v>514</v>
      </c>
      <c r="J3354" s="23"/>
      <c r="K3354" s="24">
        <v>61</v>
      </c>
      <c r="M3354" s="25" t="str">
        <f>IF(I3354="","",IF(I3354="인문",성적입력!$C$8,성적입력!$C$9))</f>
        <v>A</v>
      </c>
      <c r="N3354" s="26">
        <f>성적입력!$C$15</f>
        <v>3</v>
      </c>
      <c r="P3354" s="27" t="str">
        <f t="shared" si="146"/>
        <v/>
      </c>
      <c r="R3354" s="26" t="str">
        <f t="array" ref="R3354">IFERROR(IF(OR(J3354="",M3354="",F3354=""),"",IF(F3354="학생부종합",INDEX(종합배치표!$C:$Q,MATCH(J3354,종합배치표!$B:$B,0),(MATCH(M3354,{"A","B","C","D","E"},0)-1)*3+1),INDEX(교과배치표!$C:$Q,MATCH(J3354,교과배치표!$B:$B,0),(MATCH(M3354,{"A","B","C","D","E"},0)-1)*3+1))),"")</f>
        <v/>
      </c>
      <c r="S3354" s="26" t="str">
        <f t="array" ref="S3354">IFERROR(IF(OR(J3354="",M3354="",F3354=""),"",IF(F3354="학생부종합",INDEX(종합배치표!$C:$Q,MATCH(J3354,종합배치표!$B:$B,0),(MATCH(M3354,{"A","B","C","D","E"},0)-1)*3+2),INDEX(교과배치표!$C:$Q,MATCH(J3354,교과배치표!$B:$B,0),(MATCH(M3354,{"A","B","C","D","E"},0)-1)*3+2))),"")</f>
        <v/>
      </c>
      <c r="T3354" s="26" t="str">
        <f t="array" ref="T3354">IFERROR(IF(OR(J3354="",M3354="",F3354=""),"",IF(F3354="학생부종합",INDEX(종합배치표!$C:$Q,MATCH(J3354,종합배치표!$B:$B,0),(MATCH(M3354,{"A","B","C","D","E"},0)-1)*3+3),INDEX(교과배치표!$C:$Q,MATCH(J3354,교과배치표!$B:$B,0),(MATCH(M3354,{"A","B","C","D","E"},0)-1)*3+3))),"")</f>
        <v/>
      </c>
    </row>
    <row r="3355" spans="2:20" ht="14.25" customHeight="1">
      <c r="B3355" s="20">
        <v>3946</v>
      </c>
      <c r="C3355" s="21" t="s">
        <v>1276</v>
      </c>
      <c r="D3355" s="21" t="s">
        <v>1307</v>
      </c>
      <c r="E3355" s="21" t="s">
        <v>1308</v>
      </c>
      <c r="F3355" s="21" t="s">
        <v>68</v>
      </c>
      <c r="G3355" s="21" t="s">
        <v>192</v>
      </c>
      <c r="H3355" s="21" t="s">
        <v>414</v>
      </c>
      <c r="I3355" s="21" t="s">
        <v>60</v>
      </c>
      <c r="J3355" s="23"/>
      <c r="K3355" s="24">
        <v>27</v>
      </c>
      <c r="M3355" s="25" t="str">
        <f>IF(I3355="","",IF(I3355="인문",성적입력!$C$8,성적입력!$C$9))</f>
        <v>A</v>
      </c>
      <c r="N3355" s="26">
        <f>성적입력!$C$15</f>
        <v>3</v>
      </c>
      <c r="P3355" s="27" t="str">
        <f t="shared" si="146"/>
        <v/>
      </c>
      <c r="R3355" s="26" t="str">
        <f t="array" ref="R3355">IFERROR(IF(OR(J3355="",M3355="",F3355=""),"",IF(F3355="학생부종합",INDEX(종합배치표!$C:$Q,MATCH(J3355,종합배치표!$B:$B,0),(MATCH(M3355,{"A","B","C","D","E"},0)-1)*3+1),INDEX(교과배치표!$C:$Q,MATCH(J3355,교과배치표!$B:$B,0),(MATCH(M3355,{"A","B","C","D","E"},0)-1)*3+1))),"")</f>
        <v/>
      </c>
      <c r="S3355" s="26" t="str">
        <f t="array" ref="S3355">IFERROR(IF(OR(J3355="",M3355="",F3355=""),"",IF(F3355="학생부종합",INDEX(종합배치표!$C:$Q,MATCH(J3355,종합배치표!$B:$B,0),(MATCH(M3355,{"A","B","C","D","E"},0)-1)*3+2),INDEX(교과배치표!$C:$Q,MATCH(J3355,교과배치표!$B:$B,0),(MATCH(M3355,{"A","B","C","D","E"},0)-1)*3+2))),"")</f>
        <v/>
      </c>
      <c r="T3355" s="26" t="str">
        <f t="array" ref="T3355">IFERROR(IF(OR(J3355="",M3355="",F3355=""),"",IF(F3355="학생부종합",INDEX(종합배치표!$C:$Q,MATCH(J3355,종합배치표!$B:$B,0),(MATCH(M3355,{"A","B","C","D","E"},0)-1)*3+3),INDEX(교과배치표!$C:$Q,MATCH(J3355,교과배치표!$B:$B,0),(MATCH(M3355,{"A","B","C","D","E"},0)-1)*3+3))),"")</f>
        <v/>
      </c>
    </row>
    <row r="3356" spans="2:20" ht="14.25" customHeight="1">
      <c r="B3356" s="20">
        <v>3949</v>
      </c>
      <c r="C3356" s="21" t="s">
        <v>1276</v>
      </c>
      <c r="D3356" s="21" t="s">
        <v>1307</v>
      </c>
      <c r="E3356" s="21" t="s">
        <v>1308</v>
      </c>
      <c r="F3356" s="21" t="s">
        <v>68</v>
      </c>
      <c r="G3356" s="21" t="s">
        <v>192</v>
      </c>
      <c r="H3356" s="21" t="s">
        <v>1319</v>
      </c>
      <c r="I3356" s="21" t="s">
        <v>514</v>
      </c>
      <c r="J3356" s="23"/>
      <c r="K3356" s="24">
        <v>30</v>
      </c>
      <c r="M3356" s="25" t="str">
        <f>IF(I3356="","",IF(I3356="인문",성적입력!$C$8,성적입력!$C$9))</f>
        <v>A</v>
      </c>
      <c r="N3356" s="26">
        <f>성적입력!$C$15</f>
        <v>3</v>
      </c>
      <c r="P3356" s="27" t="str">
        <f t="shared" si="146"/>
        <v/>
      </c>
      <c r="R3356" s="26" t="str">
        <f t="array" ref="R3356">IFERROR(IF(OR(J3356="",M3356="",F3356=""),"",IF(F3356="학생부종합",INDEX(종합배치표!$C:$Q,MATCH(J3356,종합배치표!$B:$B,0),(MATCH(M3356,{"A","B","C","D","E"},0)-1)*3+1),INDEX(교과배치표!$C:$Q,MATCH(J3356,교과배치표!$B:$B,0),(MATCH(M3356,{"A","B","C","D","E"},0)-1)*3+1))),"")</f>
        <v/>
      </c>
      <c r="S3356" s="26" t="str">
        <f t="array" ref="S3356">IFERROR(IF(OR(J3356="",M3356="",F3356=""),"",IF(F3356="학생부종합",INDEX(종합배치표!$C:$Q,MATCH(J3356,종합배치표!$B:$B,0),(MATCH(M3356,{"A","B","C","D","E"},0)-1)*3+2),INDEX(교과배치표!$C:$Q,MATCH(J3356,교과배치표!$B:$B,0),(MATCH(M3356,{"A","B","C","D","E"},0)-1)*3+2))),"")</f>
        <v/>
      </c>
      <c r="T3356" s="26" t="str">
        <f t="array" ref="T3356">IFERROR(IF(OR(J3356="",M3356="",F3356=""),"",IF(F3356="학생부종합",INDEX(종합배치표!$C:$Q,MATCH(J3356,종합배치표!$B:$B,0),(MATCH(M3356,{"A","B","C","D","E"},0)-1)*3+3),INDEX(교과배치표!$C:$Q,MATCH(J3356,교과배치표!$B:$B,0),(MATCH(M3356,{"A","B","C","D","E"},0)-1)*3+3))),"")</f>
        <v/>
      </c>
    </row>
    <row r="3357" spans="2:20" ht="14.25" customHeight="1">
      <c r="B3357" s="20">
        <v>3951</v>
      </c>
      <c r="C3357" s="21" t="s">
        <v>1276</v>
      </c>
      <c r="D3357" s="21" t="s">
        <v>1307</v>
      </c>
      <c r="E3357" s="21" t="s">
        <v>1308</v>
      </c>
      <c r="F3357" s="21" t="s">
        <v>68</v>
      </c>
      <c r="G3357" s="21" t="s">
        <v>192</v>
      </c>
      <c r="H3357" s="21" t="s">
        <v>419</v>
      </c>
      <c r="I3357" s="21" t="s">
        <v>60</v>
      </c>
      <c r="J3357" s="23"/>
      <c r="K3357" s="24">
        <v>40</v>
      </c>
      <c r="M3357" s="25" t="str">
        <f>IF(I3357="","",IF(I3357="인문",성적입력!$C$8,성적입력!$C$9))</f>
        <v>A</v>
      </c>
      <c r="N3357" s="26">
        <f>성적입력!$C$15</f>
        <v>3</v>
      </c>
      <c r="P3357" s="27" t="str">
        <f t="shared" si="146"/>
        <v/>
      </c>
      <c r="R3357" s="26" t="str">
        <f t="array" ref="R3357">IFERROR(IF(OR(J3357="",M3357="",F3357=""),"",IF(F3357="학생부종합",INDEX(종합배치표!$C:$Q,MATCH(J3357,종합배치표!$B:$B,0),(MATCH(M3357,{"A","B","C","D","E"},0)-1)*3+1),INDEX(교과배치표!$C:$Q,MATCH(J3357,교과배치표!$B:$B,0),(MATCH(M3357,{"A","B","C","D","E"},0)-1)*3+1))),"")</f>
        <v/>
      </c>
      <c r="S3357" s="26" t="str">
        <f t="array" ref="S3357">IFERROR(IF(OR(J3357="",M3357="",F3357=""),"",IF(F3357="학생부종합",INDEX(종합배치표!$C:$Q,MATCH(J3357,종합배치표!$B:$B,0),(MATCH(M3357,{"A","B","C","D","E"},0)-1)*3+2),INDEX(교과배치표!$C:$Q,MATCH(J3357,교과배치표!$B:$B,0),(MATCH(M3357,{"A","B","C","D","E"},0)-1)*3+2))),"")</f>
        <v/>
      </c>
      <c r="T3357" s="26" t="str">
        <f t="array" ref="T3357">IFERROR(IF(OR(J3357="",M3357="",F3357=""),"",IF(F3357="학생부종합",INDEX(종합배치표!$C:$Q,MATCH(J3357,종합배치표!$B:$B,0),(MATCH(M3357,{"A","B","C","D","E"},0)-1)*3+3),INDEX(교과배치표!$C:$Q,MATCH(J3357,교과배치표!$B:$B,0),(MATCH(M3357,{"A","B","C","D","E"},0)-1)*3+3))),"")</f>
        <v/>
      </c>
    </row>
    <row r="3358" spans="2:20" ht="14.25" customHeight="1">
      <c r="B3358" s="20">
        <v>3954</v>
      </c>
      <c r="C3358" s="21" t="s">
        <v>1276</v>
      </c>
      <c r="D3358" s="21" t="s">
        <v>1307</v>
      </c>
      <c r="E3358" s="21" t="s">
        <v>1308</v>
      </c>
      <c r="F3358" s="21" t="s">
        <v>68</v>
      </c>
      <c r="G3358" s="21" t="s">
        <v>192</v>
      </c>
      <c r="H3358" s="21" t="s">
        <v>1320</v>
      </c>
      <c r="I3358" s="21" t="s">
        <v>27</v>
      </c>
      <c r="J3358" s="23"/>
      <c r="K3358" s="24">
        <v>33</v>
      </c>
      <c r="M3358" s="25" t="str">
        <f>IF(I3358="","",IF(I3358="인문",성적입력!$C$8,성적입력!$C$9))</f>
        <v>A</v>
      </c>
      <c r="N3358" s="26">
        <f>성적입력!$C$15</f>
        <v>3</v>
      </c>
      <c r="P3358" s="27" t="str">
        <f t="shared" si="146"/>
        <v/>
      </c>
      <c r="R3358" s="26" t="str">
        <f t="array" ref="R3358">IFERROR(IF(OR(J3358="",M3358="",F3358=""),"",IF(F3358="학생부종합",INDEX(종합배치표!$C:$Q,MATCH(J3358,종합배치표!$B:$B,0),(MATCH(M3358,{"A","B","C","D","E"},0)-1)*3+1),INDEX(교과배치표!$C:$Q,MATCH(J3358,교과배치표!$B:$B,0),(MATCH(M3358,{"A","B","C","D","E"},0)-1)*3+1))),"")</f>
        <v/>
      </c>
      <c r="S3358" s="26" t="str">
        <f t="array" ref="S3358">IFERROR(IF(OR(J3358="",M3358="",F3358=""),"",IF(F3358="학생부종합",INDEX(종합배치표!$C:$Q,MATCH(J3358,종합배치표!$B:$B,0),(MATCH(M3358,{"A","B","C","D","E"},0)-1)*3+2),INDEX(교과배치표!$C:$Q,MATCH(J3358,교과배치표!$B:$B,0),(MATCH(M3358,{"A","B","C","D","E"},0)-1)*3+2))),"")</f>
        <v/>
      </c>
      <c r="T3358" s="26" t="str">
        <f t="array" ref="T3358">IFERROR(IF(OR(J3358="",M3358="",F3358=""),"",IF(F3358="학생부종합",INDEX(종합배치표!$C:$Q,MATCH(J3358,종합배치표!$B:$B,0),(MATCH(M3358,{"A","B","C","D","E"},0)-1)*3+3),INDEX(교과배치표!$C:$Q,MATCH(J3358,교과배치표!$B:$B,0),(MATCH(M3358,{"A","B","C","D","E"},0)-1)*3+3))),"")</f>
        <v/>
      </c>
    </row>
    <row r="3359" spans="2:20" ht="14.25" customHeight="1">
      <c r="B3359" s="20">
        <v>3956</v>
      </c>
      <c r="C3359" s="21" t="s">
        <v>1276</v>
      </c>
      <c r="D3359" s="21" t="s">
        <v>1307</v>
      </c>
      <c r="E3359" s="21" t="s">
        <v>1308</v>
      </c>
      <c r="F3359" s="21" t="s">
        <v>68</v>
      </c>
      <c r="G3359" s="21" t="s">
        <v>192</v>
      </c>
      <c r="H3359" s="21" t="s">
        <v>1321</v>
      </c>
      <c r="I3359" s="21" t="s">
        <v>27</v>
      </c>
      <c r="J3359" s="23"/>
      <c r="K3359" s="24">
        <v>30</v>
      </c>
      <c r="M3359" s="25" t="str">
        <f>IF(I3359="","",IF(I3359="인문",성적입력!$C$8,성적입력!$C$9))</f>
        <v>A</v>
      </c>
      <c r="N3359" s="26">
        <f>성적입력!$C$15</f>
        <v>3</v>
      </c>
      <c r="P3359" s="27" t="str">
        <f t="shared" si="146"/>
        <v/>
      </c>
      <c r="R3359" s="26" t="str">
        <f t="array" ref="R3359">IFERROR(IF(OR(J3359="",M3359="",F3359=""),"",IF(F3359="학생부종합",INDEX(종합배치표!$C:$Q,MATCH(J3359,종합배치표!$B:$B,0),(MATCH(M3359,{"A","B","C","D","E"},0)-1)*3+1),INDEX(교과배치표!$C:$Q,MATCH(J3359,교과배치표!$B:$B,0),(MATCH(M3359,{"A","B","C","D","E"},0)-1)*3+1))),"")</f>
        <v/>
      </c>
      <c r="S3359" s="26" t="str">
        <f t="array" ref="S3359">IFERROR(IF(OR(J3359="",M3359="",F3359=""),"",IF(F3359="학생부종합",INDEX(종합배치표!$C:$Q,MATCH(J3359,종합배치표!$B:$B,0),(MATCH(M3359,{"A","B","C","D","E"},0)-1)*3+2),INDEX(교과배치표!$C:$Q,MATCH(J3359,교과배치표!$B:$B,0),(MATCH(M3359,{"A","B","C","D","E"},0)-1)*3+2))),"")</f>
        <v/>
      </c>
      <c r="T3359" s="26" t="str">
        <f t="array" ref="T3359">IFERROR(IF(OR(J3359="",M3359="",F3359=""),"",IF(F3359="학생부종합",INDEX(종합배치표!$C:$Q,MATCH(J3359,종합배치표!$B:$B,0),(MATCH(M3359,{"A","B","C","D","E"},0)-1)*3+3),INDEX(교과배치표!$C:$Q,MATCH(J3359,교과배치표!$B:$B,0),(MATCH(M3359,{"A","B","C","D","E"},0)-1)*3+3))),"")</f>
        <v/>
      </c>
    </row>
    <row r="3360" spans="2:20" ht="14.25" customHeight="1">
      <c r="B3360" s="20">
        <v>3957</v>
      </c>
      <c r="C3360" s="21" t="s">
        <v>1276</v>
      </c>
      <c r="D3360" s="21" t="s">
        <v>1307</v>
      </c>
      <c r="E3360" s="21" t="s">
        <v>1308</v>
      </c>
      <c r="F3360" s="21" t="s">
        <v>68</v>
      </c>
      <c r="G3360" s="21" t="s">
        <v>192</v>
      </c>
      <c r="H3360" s="21" t="s">
        <v>1322</v>
      </c>
      <c r="I3360" s="21" t="s">
        <v>514</v>
      </c>
      <c r="J3360" s="23"/>
      <c r="K3360" s="24">
        <v>30</v>
      </c>
      <c r="M3360" s="25" t="str">
        <f>IF(I3360="","",IF(I3360="인문",성적입력!$C$8,성적입력!$C$9))</f>
        <v>A</v>
      </c>
      <c r="N3360" s="26">
        <f>성적입력!$C$15</f>
        <v>3</v>
      </c>
      <c r="P3360" s="27" t="str">
        <f t="shared" si="146"/>
        <v/>
      </c>
      <c r="R3360" s="26" t="str">
        <f t="array" ref="R3360">IFERROR(IF(OR(J3360="",M3360="",F3360=""),"",IF(F3360="학생부종합",INDEX(종합배치표!$C:$Q,MATCH(J3360,종합배치표!$B:$B,0),(MATCH(M3360,{"A","B","C","D","E"},0)-1)*3+1),INDEX(교과배치표!$C:$Q,MATCH(J3360,교과배치표!$B:$B,0),(MATCH(M3360,{"A","B","C","D","E"},0)-1)*3+1))),"")</f>
        <v/>
      </c>
      <c r="S3360" s="26" t="str">
        <f t="array" ref="S3360">IFERROR(IF(OR(J3360="",M3360="",F3360=""),"",IF(F3360="학생부종합",INDEX(종합배치표!$C:$Q,MATCH(J3360,종합배치표!$B:$B,0),(MATCH(M3360,{"A","B","C","D","E"},0)-1)*3+2),INDEX(교과배치표!$C:$Q,MATCH(J3360,교과배치표!$B:$B,0),(MATCH(M3360,{"A","B","C","D","E"},0)-1)*3+2))),"")</f>
        <v/>
      </c>
      <c r="T3360" s="26" t="str">
        <f t="array" ref="T3360">IFERROR(IF(OR(J3360="",M3360="",F3360=""),"",IF(F3360="학생부종합",INDEX(종합배치표!$C:$Q,MATCH(J3360,종합배치표!$B:$B,0),(MATCH(M3360,{"A","B","C","D","E"},0)-1)*3+3),INDEX(교과배치표!$C:$Q,MATCH(J3360,교과배치표!$B:$B,0),(MATCH(M3360,{"A","B","C","D","E"},0)-1)*3+3))),"")</f>
        <v/>
      </c>
    </row>
    <row r="3361" spans="2:20" ht="14.25" customHeight="1">
      <c r="B3361" s="20">
        <v>3960</v>
      </c>
      <c r="C3361" s="21" t="s">
        <v>1276</v>
      </c>
      <c r="D3361" s="21" t="s">
        <v>1307</v>
      </c>
      <c r="E3361" s="21" t="s">
        <v>1308</v>
      </c>
      <c r="F3361" s="21" t="s">
        <v>68</v>
      </c>
      <c r="G3361" s="21" t="s">
        <v>192</v>
      </c>
      <c r="H3361" s="21" t="s">
        <v>276</v>
      </c>
      <c r="I3361" s="21" t="s">
        <v>27</v>
      </c>
      <c r="J3361" s="23"/>
      <c r="K3361" s="24">
        <v>47</v>
      </c>
      <c r="M3361" s="25" t="str">
        <f>IF(I3361="","",IF(I3361="인문",성적입력!$C$8,성적입력!$C$9))</f>
        <v>A</v>
      </c>
      <c r="N3361" s="26">
        <f>성적입력!$C$15</f>
        <v>3</v>
      </c>
      <c r="P3361" s="27" t="str">
        <f t="shared" si="146"/>
        <v/>
      </c>
      <c r="R3361" s="26" t="str">
        <f t="array" ref="R3361">IFERROR(IF(OR(J3361="",M3361="",F3361=""),"",IF(F3361="학생부종합",INDEX(종합배치표!$C:$Q,MATCH(J3361,종합배치표!$B:$B,0),(MATCH(M3361,{"A","B","C","D","E"},0)-1)*3+1),INDEX(교과배치표!$C:$Q,MATCH(J3361,교과배치표!$B:$B,0),(MATCH(M3361,{"A","B","C","D","E"},0)-1)*3+1))),"")</f>
        <v/>
      </c>
      <c r="S3361" s="26" t="str">
        <f t="array" ref="S3361">IFERROR(IF(OR(J3361="",M3361="",F3361=""),"",IF(F3361="학생부종합",INDEX(종합배치표!$C:$Q,MATCH(J3361,종합배치표!$B:$B,0),(MATCH(M3361,{"A","B","C","D","E"},0)-1)*3+2),INDEX(교과배치표!$C:$Q,MATCH(J3361,교과배치표!$B:$B,0),(MATCH(M3361,{"A","B","C","D","E"},0)-1)*3+2))),"")</f>
        <v/>
      </c>
      <c r="T3361" s="26" t="str">
        <f t="array" ref="T3361">IFERROR(IF(OR(J3361="",M3361="",F3361=""),"",IF(F3361="학생부종합",INDEX(종합배치표!$C:$Q,MATCH(J3361,종합배치표!$B:$B,0),(MATCH(M3361,{"A","B","C","D","E"},0)-1)*3+3),INDEX(교과배치표!$C:$Q,MATCH(J3361,교과배치표!$B:$B,0),(MATCH(M3361,{"A","B","C","D","E"},0)-1)*3+3))),"")</f>
        <v/>
      </c>
    </row>
    <row r="3362" spans="2:20" ht="14.25" customHeight="1">
      <c r="B3362" s="20">
        <v>3962</v>
      </c>
      <c r="C3362" s="21" t="s">
        <v>1276</v>
      </c>
      <c r="D3362" s="21" t="s">
        <v>1307</v>
      </c>
      <c r="E3362" s="21" t="s">
        <v>1308</v>
      </c>
      <c r="F3362" s="21" t="s">
        <v>68</v>
      </c>
      <c r="G3362" s="21" t="s">
        <v>192</v>
      </c>
      <c r="H3362" s="29" t="s">
        <v>1323</v>
      </c>
      <c r="I3362" s="21" t="s">
        <v>27</v>
      </c>
      <c r="J3362" s="23"/>
      <c r="K3362" s="24">
        <v>30</v>
      </c>
      <c r="M3362" s="25" t="str">
        <f>IF(I3362="","",IF(I3362="인문",성적입력!$C$8,성적입력!$C$9))</f>
        <v>A</v>
      </c>
      <c r="N3362" s="26">
        <f>성적입력!$C$15</f>
        <v>3</v>
      </c>
      <c r="P3362" s="27" t="str">
        <f t="shared" si="146"/>
        <v/>
      </c>
      <c r="R3362" s="26" t="str">
        <f t="array" ref="R3362">IFERROR(IF(OR(J3362="",M3362="",F3362=""),"",IF(F3362="학생부종합",INDEX(종합배치표!$C:$Q,MATCH(J3362,종합배치표!$B:$B,0),(MATCH(M3362,{"A","B","C","D","E"},0)-1)*3+1),INDEX(교과배치표!$C:$Q,MATCH(J3362,교과배치표!$B:$B,0),(MATCH(M3362,{"A","B","C","D","E"},0)-1)*3+1))),"")</f>
        <v/>
      </c>
      <c r="S3362" s="26" t="str">
        <f t="array" ref="S3362">IFERROR(IF(OR(J3362="",M3362="",F3362=""),"",IF(F3362="학생부종합",INDEX(종합배치표!$C:$Q,MATCH(J3362,종합배치표!$B:$B,0),(MATCH(M3362,{"A","B","C","D","E"},0)-1)*3+2),INDEX(교과배치표!$C:$Q,MATCH(J3362,교과배치표!$B:$B,0),(MATCH(M3362,{"A","B","C","D","E"},0)-1)*3+2))),"")</f>
        <v/>
      </c>
      <c r="T3362" s="26" t="str">
        <f t="array" ref="T3362">IFERROR(IF(OR(J3362="",M3362="",F3362=""),"",IF(F3362="학생부종합",INDEX(종합배치표!$C:$Q,MATCH(J3362,종합배치표!$B:$B,0),(MATCH(M3362,{"A","B","C","D","E"},0)-1)*3+3),INDEX(교과배치표!$C:$Q,MATCH(J3362,교과배치표!$B:$B,0),(MATCH(M3362,{"A","B","C","D","E"},0)-1)*3+3))),"")</f>
        <v/>
      </c>
    </row>
    <row r="3363" spans="2:20" ht="14.25" customHeight="1">
      <c r="B3363" s="20">
        <v>3964</v>
      </c>
      <c r="C3363" s="21" t="s">
        <v>1276</v>
      </c>
      <c r="D3363" s="21" t="s">
        <v>1307</v>
      </c>
      <c r="E3363" s="21" t="s">
        <v>1308</v>
      </c>
      <c r="F3363" s="21" t="s">
        <v>68</v>
      </c>
      <c r="G3363" s="21" t="s">
        <v>192</v>
      </c>
      <c r="H3363" s="21" t="s">
        <v>133</v>
      </c>
      <c r="I3363" s="21" t="s">
        <v>60</v>
      </c>
      <c r="J3363" s="23"/>
      <c r="K3363" s="24">
        <v>13</v>
      </c>
      <c r="M3363" s="25" t="str">
        <f>IF(I3363="","",IF(I3363="인문",성적입력!$C$8,성적입력!$C$9))</f>
        <v>A</v>
      </c>
      <c r="N3363" s="26">
        <f>성적입력!$C$15</f>
        <v>3</v>
      </c>
      <c r="P3363" s="27" t="str">
        <f t="shared" si="146"/>
        <v/>
      </c>
      <c r="R3363" s="26" t="str">
        <f t="array" ref="R3363">IFERROR(IF(OR(J3363="",M3363="",F3363=""),"",IF(F3363="학생부종합",INDEX(종합배치표!$C:$Q,MATCH(J3363,종합배치표!$B:$B,0),(MATCH(M3363,{"A","B","C","D","E"},0)-1)*3+1),INDEX(교과배치표!$C:$Q,MATCH(J3363,교과배치표!$B:$B,0),(MATCH(M3363,{"A","B","C","D","E"},0)-1)*3+1))),"")</f>
        <v/>
      </c>
      <c r="S3363" s="26" t="str">
        <f t="array" ref="S3363">IFERROR(IF(OR(J3363="",M3363="",F3363=""),"",IF(F3363="학생부종합",INDEX(종합배치표!$C:$Q,MATCH(J3363,종합배치표!$B:$B,0),(MATCH(M3363,{"A","B","C","D","E"},0)-1)*3+2),INDEX(교과배치표!$C:$Q,MATCH(J3363,교과배치표!$B:$B,0),(MATCH(M3363,{"A","B","C","D","E"},0)-1)*3+2))),"")</f>
        <v/>
      </c>
      <c r="T3363" s="26" t="str">
        <f t="array" ref="T3363">IFERROR(IF(OR(J3363="",M3363="",F3363=""),"",IF(F3363="학생부종합",INDEX(종합배치표!$C:$Q,MATCH(J3363,종합배치표!$B:$B,0),(MATCH(M3363,{"A","B","C","D","E"},0)-1)*3+3),INDEX(교과배치표!$C:$Q,MATCH(J3363,교과배치표!$B:$B,0),(MATCH(M3363,{"A","B","C","D","E"},0)-1)*3+3))),"")</f>
        <v/>
      </c>
    </row>
    <row r="3364" spans="2:20" ht="14.25" customHeight="1">
      <c r="B3364" s="20">
        <v>3966</v>
      </c>
      <c r="C3364" s="21" t="s">
        <v>1276</v>
      </c>
      <c r="D3364" s="21" t="s">
        <v>1307</v>
      </c>
      <c r="E3364" s="21" t="s">
        <v>1308</v>
      </c>
      <c r="F3364" s="21" t="s">
        <v>68</v>
      </c>
      <c r="G3364" s="21" t="s">
        <v>192</v>
      </c>
      <c r="H3364" s="29" t="s">
        <v>1324</v>
      </c>
      <c r="I3364" s="21" t="s">
        <v>60</v>
      </c>
      <c r="J3364" s="23"/>
      <c r="K3364" s="24">
        <v>65</v>
      </c>
      <c r="M3364" s="25" t="str">
        <f>IF(I3364="","",IF(I3364="인문",성적입력!$C$8,성적입력!$C$9))</f>
        <v>A</v>
      </c>
      <c r="N3364" s="26">
        <f>성적입력!$C$15</f>
        <v>3</v>
      </c>
      <c r="P3364" s="27" t="str">
        <f t="shared" si="146"/>
        <v/>
      </c>
      <c r="R3364" s="26" t="str">
        <f t="array" ref="R3364">IFERROR(IF(OR(J3364="",M3364="",F3364=""),"",IF(F3364="학생부종합",INDEX(종합배치표!$C:$Q,MATCH(J3364,종합배치표!$B:$B,0),(MATCH(M3364,{"A","B","C","D","E"},0)-1)*3+1),INDEX(교과배치표!$C:$Q,MATCH(J3364,교과배치표!$B:$B,0),(MATCH(M3364,{"A","B","C","D","E"},0)-1)*3+1))),"")</f>
        <v/>
      </c>
      <c r="S3364" s="26" t="str">
        <f t="array" ref="S3364">IFERROR(IF(OR(J3364="",M3364="",F3364=""),"",IF(F3364="학생부종합",INDEX(종합배치표!$C:$Q,MATCH(J3364,종합배치표!$B:$B,0),(MATCH(M3364,{"A","B","C","D","E"},0)-1)*3+2),INDEX(교과배치표!$C:$Q,MATCH(J3364,교과배치표!$B:$B,0),(MATCH(M3364,{"A","B","C","D","E"},0)-1)*3+2))),"")</f>
        <v/>
      </c>
      <c r="T3364" s="26" t="str">
        <f t="array" ref="T3364">IFERROR(IF(OR(J3364="",M3364="",F3364=""),"",IF(F3364="학생부종합",INDEX(종합배치표!$C:$Q,MATCH(J3364,종합배치표!$B:$B,0),(MATCH(M3364,{"A","B","C","D","E"},0)-1)*3+3),INDEX(교과배치표!$C:$Q,MATCH(J3364,교과배치표!$B:$B,0),(MATCH(M3364,{"A","B","C","D","E"},0)-1)*3+3))),"")</f>
        <v/>
      </c>
    </row>
    <row r="3365" spans="2:20" ht="14.25" customHeight="1">
      <c r="B3365" s="20">
        <v>3969</v>
      </c>
      <c r="C3365" s="21" t="s">
        <v>1276</v>
      </c>
      <c r="D3365" s="21" t="s">
        <v>1307</v>
      </c>
      <c r="E3365" s="21" t="s">
        <v>1308</v>
      </c>
      <c r="F3365" s="21" t="s">
        <v>68</v>
      </c>
      <c r="G3365" s="21" t="s">
        <v>192</v>
      </c>
      <c r="H3365" s="21" t="s">
        <v>305</v>
      </c>
      <c r="I3365" s="21" t="s">
        <v>60</v>
      </c>
      <c r="J3365" s="23"/>
      <c r="K3365" s="24">
        <v>35</v>
      </c>
      <c r="M3365" s="25" t="str">
        <f>IF(I3365="","",IF(I3365="인문",성적입력!$C$8,성적입력!$C$9))</f>
        <v>A</v>
      </c>
      <c r="N3365" s="26">
        <f>성적입력!$C$15</f>
        <v>3</v>
      </c>
      <c r="P3365" s="27" t="str">
        <f t="shared" si="146"/>
        <v/>
      </c>
      <c r="R3365" s="26" t="str">
        <f t="array" ref="R3365">IFERROR(IF(OR(J3365="",M3365="",F3365=""),"",IF(F3365="학생부종합",INDEX(종합배치표!$C:$Q,MATCH(J3365,종합배치표!$B:$B,0),(MATCH(M3365,{"A","B","C","D","E"},0)-1)*3+1),INDEX(교과배치표!$C:$Q,MATCH(J3365,교과배치표!$B:$B,0),(MATCH(M3365,{"A","B","C","D","E"},0)-1)*3+1))),"")</f>
        <v/>
      </c>
      <c r="S3365" s="26" t="str">
        <f t="array" ref="S3365">IFERROR(IF(OR(J3365="",M3365="",F3365=""),"",IF(F3365="학생부종합",INDEX(종합배치표!$C:$Q,MATCH(J3365,종합배치표!$B:$B,0),(MATCH(M3365,{"A","B","C","D","E"},0)-1)*3+2),INDEX(교과배치표!$C:$Q,MATCH(J3365,교과배치표!$B:$B,0),(MATCH(M3365,{"A","B","C","D","E"},0)-1)*3+2))),"")</f>
        <v/>
      </c>
      <c r="T3365" s="26" t="str">
        <f t="array" ref="T3365">IFERROR(IF(OR(J3365="",M3365="",F3365=""),"",IF(F3365="학생부종합",INDEX(종합배치표!$C:$Q,MATCH(J3365,종합배치표!$B:$B,0),(MATCH(M3365,{"A","B","C","D","E"},0)-1)*3+3),INDEX(교과배치표!$C:$Q,MATCH(J3365,교과배치표!$B:$B,0),(MATCH(M3365,{"A","B","C","D","E"},0)-1)*3+3))),"")</f>
        <v/>
      </c>
    </row>
    <row r="3366" spans="2:20" ht="14.25" customHeight="1">
      <c r="B3366" s="20">
        <v>3972</v>
      </c>
      <c r="C3366" s="21" t="s">
        <v>1276</v>
      </c>
      <c r="D3366" s="21" t="s">
        <v>1307</v>
      </c>
      <c r="E3366" s="21" t="s">
        <v>1308</v>
      </c>
      <c r="F3366" s="21" t="s">
        <v>68</v>
      </c>
      <c r="G3366" s="21" t="s">
        <v>192</v>
      </c>
      <c r="H3366" s="21" t="s">
        <v>1028</v>
      </c>
      <c r="I3366" s="21" t="s">
        <v>60</v>
      </c>
      <c r="J3366" s="23"/>
      <c r="K3366" s="24">
        <v>15</v>
      </c>
      <c r="M3366" s="25" t="str">
        <f>IF(I3366="","",IF(I3366="인문",성적입력!$C$8,성적입력!$C$9))</f>
        <v>A</v>
      </c>
      <c r="N3366" s="26">
        <f>성적입력!$C$15</f>
        <v>3</v>
      </c>
      <c r="P3366" s="27" t="str">
        <f t="shared" si="146"/>
        <v/>
      </c>
      <c r="R3366" s="26" t="str">
        <f t="array" ref="R3366">IFERROR(IF(OR(J3366="",M3366="",F3366=""),"",IF(F3366="학생부종합",INDEX(종합배치표!$C:$Q,MATCH(J3366,종합배치표!$B:$B,0),(MATCH(M3366,{"A","B","C","D","E"},0)-1)*3+1),INDEX(교과배치표!$C:$Q,MATCH(J3366,교과배치표!$B:$B,0),(MATCH(M3366,{"A","B","C","D","E"},0)-1)*3+1))),"")</f>
        <v/>
      </c>
      <c r="S3366" s="26" t="str">
        <f t="array" ref="S3366">IFERROR(IF(OR(J3366="",M3366="",F3366=""),"",IF(F3366="학생부종합",INDEX(종합배치표!$C:$Q,MATCH(J3366,종합배치표!$B:$B,0),(MATCH(M3366,{"A","B","C","D","E"},0)-1)*3+2),INDEX(교과배치표!$C:$Q,MATCH(J3366,교과배치표!$B:$B,0),(MATCH(M3366,{"A","B","C","D","E"},0)-1)*3+2))),"")</f>
        <v/>
      </c>
      <c r="T3366" s="26" t="str">
        <f t="array" ref="T3366">IFERROR(IF(OR(J3366="",M3366="",F3366=""),"",IF(F3366="학생부종합",INDEX(종합배치표!$C:$Q,MATCH(J3366,종합배치표!$B:$B,0),(MATCH(M3366,{"A","B","C","D","E"},0)-1)*3+3),INDEX(교과배치표!$C:$Q,MATCH(J3366,교과배치표!$B:$B,0),(MATCH(M3366,{"A","B","C","D","E"},0)-1)*3+3))),"")</f>
        <v/>
      </c>
    </row>
    <row r="3367" spans="2:20" ht="14.25" customHeight="1">
      <c r="B3367" s="20">
        <v>3974</v>
      </c>
      <c r="C3367" s="21" t="s">
        <v>1276</v>
      </c>
      <c r="D3367" s="21" t="s">
        <v>1307</v>
      </c>
      <c r="E3367" s="21" t="s">
        <v>1308</v>
      </c>
      <c r="F3367" s="21" t="s">
        <v>68</v>
      </c>
      <c r="G3367" s="21" t="s">
        <v>192</v>
      </c>
      <c r="H3367" s="21" t="s">
        <v>1325</v>
      </c>
      <c r="I3367" s="21" t="s">
        <v>60</v>
      </c>
      <c r="J3367" s="23"/>
      <c r="K3367" s="24">
        <v>21</v>
      </c>
      <c r="M3367" s="25" t="str">
        <f>IF(I3367="","",IF(I3367="인문",성적입력!$C$8,성적입력!$C$9))</f>
        <v>A</v>
      </c>
      <c r="N3367" s="26">
        <f>성적입력!$C$15</f>
        <v>3</v>
      </c>
      <c r="P3367" s="27" t="str">
        <f t="shared" si="146"/>
        <v/>
      </c>
      <c r="R3367" s="26" t="str">
        <f t="array" ref="R3367">IFERROR(IF(OR(J3367="",M3367="",F3367=""),"",IF(F3367="학생부종합",INDEX(종합배치표!$C:$Q,MATCH(J3367,종합배치표!$B:$B,0),(MATCH(M3367,{"A","B","C","D","E"},0)-1)*3+1),INDEX(교과배치표!$C:$Q,MATCH(J3367,교과배치표!$B:$B,0),(MATCH(M3367,{"A","B","C","D","E"},0)-1)*3+1))),"")</f>
        <v/>
      </c>
      <c r="S3367" s="26" t="str">
        <f t="array" ref="S3367">IFERROR(IF(OR(J3367="",M3367="",F3367=""),"",IF(F3367="학생부종합",INDEX(종합배치표!$C:$Q,MATCH(J3367,종합배치표!$B:$B,0),(MATCH(M3367,{"A","B","C","D","E"},0)-1)*3+2),INDEX(교과배치표!$C:$Q,MATCH(J3367,교과배치표!$B:$B,0),(MATCH(M3367,{"A","B","C","D","E"},0)-1)*3+2))),"")</f>
        <v/>
      </c>
      <c r="T3367" s="26" t="str">
        <f t="array" ref="T3367">IFERROR(IF(OR(J3367="",M3367="",F3367=""),"",IF(F3367="학생부종합",INDEX(종합배치표!$C:$Q,MATCH(J3367,종합배치표!$B:$B,0),(MATCH(M3367,{"A","B","C","D","E"},0)-1)*3+3),INDEX(교과배치표!$C:$Q,MATCH(J3367,교과배치표!$B:$B,0),(MATCH(M3367,{"A","B","C","D","E"},0)-1)*3+3))),"")</f>
        <v/>
      </c>
    </row>
    <row r="3368" spans="2:20" ht="14.25" customHeight="1">
      <c r="B3368" s="20">
        <v>3976</v>
      </c>
      <c r="C3368" s="21" t="s">
        <v>1276</v>
      </c>
      <c r="D3368" s="21" t="s">
        <v>1307</v>
      </c>
      <c r="E3368" s="21" t="s">
        <v>1308</v>
      </c>
      <c r="F3368" s="21" t="s">
        <v>24</v>
      </c>
      <c r="G3368" s="21" t="s">
        <v>923</v>
      </c>
      <c r="H3368" s="21" t="s">
        <v>428</v>
      </c>
      <c r="I3368" s="21" t="s">
        <v>429</v>
      </c>
      <c r="J3368" s="23"/>
      <c r="K3368" s="24">
        <v>5</v>
      </c>
      <c r="M3368" s="25" t="str">
        <f>IF(I3368="","",IF(I3368="인문",성적입력!$C$8,성적입력!$C$9))</f>
        <v>A</v>
      </c>
      <c r="N3368" s="26">
        <f>성적입력!$C$15</f>
        <v>3</v>
      </c>
      <c r="P3368" s="27" t="str">
        <f t="shared" si="146"/>
        <v/>
      </c>
      <c r="R3368" s="26" t="str">
        <f t="array" ref="R3368">IFERROR(IF(OR(J3368="",M3368="",F3368=""),"",IF(F3368="학생부종합",INDEX(종합배치표!$C:$Q,MATCH(J3368,종합배치표!$B:$B,0),(MATCH(M3368,{"A","B","C","D","E"},0)-1)*3+1),INDEX(교과배치표!$C:$Q,MATCH(J3368,교과배치표!$B:$B,0),(MATCH(M3368,{"A","B","C","D","E"},0)-1)*3+1))),"")</f>
        <v/>
      </c>
      <c r="S3368" s="26" t="str">
        <f t="array" ref="S3368">IFERROR(IF(OR(J3368="",M3368="",F3368=""),"",IF(F3368="학생부종합",INDEX(종합배치표!$C:$Q,MATCH(J3368,종합배치표!$B:$B,0),(MATCH(M3368,{"A","B","C","D","E"},0)-1)*3+2),INDEX(교과배치표!$C:$Q,MATCH(J3368,교과배치표!$B:$B,0),(MATCH(M3368,{"A","B","C","D","E"},0)-1)*3+2))),"")</f>
        <v/>
      </c>
      <c r="T3368" s="26" t="str">
        <f t="array" ref="T3368">IFERROR(IF(OR(J3368="",M3368="",F3368=""),"",IF(F3368="학생부종합",INDEX(종합배치표!$C:$Q,MATCH(J3368,종합배치표!$B:$B,0),(MATCH(M3368,{"A","B","C","D","E"},0)-1)*3+3),INDEX(교과배치표!$C:$Q,MATCH(J3368,교과배치표!$B:$B,0),(MATCH(M3368,{"A","B","C","D","E"},0)-1)*3+3))),"")</f>
        <v/>
      </c>
    </row>
    <row r="3369" spans="2:20" ht="14.25" customHeight="1">
      <c r="B3369" s="20">
        <v>3977</v>
      </c>
      <c r="C3369" s="21" t="s">
        <v>1276</v>
      </c>
      <c r="D3369" s="21" t="s">
        <v>1307</v>
      </c>
      <c r="E3369" s="21" t="s">
        <v>1308</v>
      </c>
      <c r="F3369" s="21" t="s">
        <v>24</v>
      </c>
      <c r="G3369" s="21" t="s">
        <v>923</v>
      </c>
      <c r="H3369" s="21" t="s">
        <v>428</v>
      </c>
      <c r="I3369" s="21" t="s">
        <v>60</v>
      </c>
      <c r="J3369" s="23"/>
      <c r="K3369" s="24">
        <v>5</v>
      </c>
      <c r="M3369" s="25" t="str">
        <f>IF(I3369="","",IF(I3369="인문",성적입력!$C$8,성적입력!$C$9))</f>
        <v>A</v>
      </c>
      <c r="N3369" s="26">
        <f>성적입력!$C$15</f>
        <v>3</v>
      </c>
      <c r="P3369" s="27" t="str">
        <f t="shared" si="146"/>
        <v/>
      </c>
      <c r="R3369" s="26" t="str">
        <f t="array" ref="R3369">IFERROR(IF(OR(J3369="",M3369="",F3369=""),"",IF(F3369="학생부종합",INDEX(종합배치표!$C:$Q,MATCH(J3369,종합배치표!$B:$B,0),(MATCH(M3369,{"A","B","C","D","E"},0)-1)*3+1),INDEX(교과배치표!$C:$Q,MATCH(J3369,교과배치표!$B:$B,0),(MATCH(M3369,{"A","B","C","D","E"},0)-1)*3+1))),"")</f>
        <v/>
      </c>
      <c r="S3369" s="26" t="str">
        <f t="array" ref="S3369">IFERROR(IF(OR(J3369="",M3369="",F3369=""),"",IF(F3369="학생부종합",INDEX(종합배치표!$C:$Q,MATCH(J3369,종합배치표!$B:$B,0),(MATCH(M3369,{"A","B","C","D","E"},0)-1)*3+2),INDEX(교과배치표!$C:$Q,MATCH(J3369,교과배치표!$B:$B,0),(MATCH(M3369,{"A","B","C","D","E"},0)-1)*3+2))),"")</f>
        <v/>
      </c>
      <c r="T3369" s="26" t="str">
        <f t="array" ref="T3369">IFERROR(IF(OR(J3369="",M3369="",F3369=""),"",IF(F3369="학생부종합",INDEX(종합배치표!$C:$Q,MATCH(J3369,종합배치표!$B:$B,0),(MATCH(M3369,{"A","B","C","D","E"},0)-1)*3+3),INDEX(교과배치표!$C:$Q,MATCH(J3369,교과배치표!$B:$B,0),(MATCH(M3369,{"A","B","C","D","E"},0)-1)*3+3))),"")</f>
        <v/>
      </c>
    </row>
    <row r="3370" spans="2:20" ht="14.25" customHeight="1">
      <c r="B3370" s="20">
        <v>3978</v>
      </c>
      <c r="C3370" s="21" t="s">
        <v>1276</v>
      </c>
      <c r="D3370" s="21" t="s">
        <v>1307</v>
      </c>
      <c r="E3370" s="21" t="s">
        <v>1308</v>
      </c>
      <c r="F3370" s="21" t="s">
        <v>68</v>
      </c>
      <c r="G3370" s="21" t="s">
        <v>192</v>
      </c>
      <c r="H3370" s="21" t="s">
        <v>1326</v>
      </c>
      <c r="I3370" s="21" t="s">
        <v>60</v>
      </c>
      <c r="J3370" s="23"/>
      <c r="K3370" s="24">
        <v>28</v>
      </c>
      <c r="M3370" s="25" t="str">
        <f>IF(I3370="","",IF(I3370="인문",성적입력!$C$8,성적입력!$C$9))</f>
        <v>A</v>
      </c>
      <c r="N3370" s="26">
        <f>성적입력!$C$15</f>
        <v>3</v>
      </c>
      <c r="P3370" s="27" t="str">
        <f t="shared" si="146"/>
        <v/>
      </c>
      <c r="R3370" s="26" t="str">
        <f t="array" ref="R3370">IFERROR(IF(OR(J3370="",M3370="",F3370=""),"",IF(F3370="학생부종합",INDEX(종합배치표!$C:$Q,MATCH(J3370,종합배치표!$B:$B,0),(MATCH(M3370,{"A","B","C","D","E"},0)-1)*3+1),INDEX(교과배치표!$C:$Q,MATCH(J3370,교과배치표!$B:$B,0),(MATCH(M3370,{"A","B","C","D","E"},0)-1)*3+1))),"")</f>
        <v/>
      </c>
      <c r="S3370" s="26" t="str">
        <f t="array" ref="S3370">IFERROR(IF(OR(J3370="",M3370="",F3370=""),"",IF(F3370="학생부종합",INDEX(종합배치표!$C:$Q,MATCH(J3370,종합배치표!$B:$B,0),(MATCH(M3370,{"A","B","C","D","E"},0)-1)*3+2),INDEX(교과배치표!$C:$Q,MATCH(J3370,교과배치표!$B:$B,0),(MATCH(M3370,{"A","B","C","D","E"},0)-1)*3+2))),"")</f>
        <v/>
      </c>
      <c r="T3370" s="26" t="str">
        <f t="array" ref="T3370">IFERROR(IF(OR(J3370="",M3370="",F3370=""),"",IF(F3370="학생부종합",INDEX(종합배치표!$C:$Q,MATCH(J3370,종합배치표!$B:$B,0),(MATCH(M3370,{"A","B","C","D","E"},0)-1)*3+3),INDEX(교과배치표!$C:$Q,MATCH(J3370,교과배치표!$B:$B,0),(MATCH(M3370,{"A","B","C","D","E"},0)-1)*3+3))),"")</f>
        <v/>
      </c>
    </row>
    <row r="3371" spans="2:20" ht="14.25" customHeight="1">
      <c r="B3371" s="20">
        <v>3980</v>
      </c>
      <c r="C3371" s="21" t="s">
        <v>1276</v>
      </c>
      <c r="D3371" s="21" t="s">
        <v>1307</v>
      </c>
      <c r="E3371" s="21" t="s">
        <v>1308</v>
      </c>
      <c r="F3371" s="21" t="s">
        <v>68</v>
      </c>
      <c r="G3371" s="21" t="s">
        <v>192</v>
      </c>
      <c r="H3371" s="21" t="s">
        <v>44</v>
      </c>
      <c r="I3371" s="21" t="s">
        <v>27</v>
      </c>
      <c r="J3371" s="23"/>
      <c r="K3371" s="24">
        <v>8</v>
      </c>
      <c r="M3371" s="25" t="str">
        <f>IF(I3371="","",IF(I3371="인문",성적입력!$C$8,성적입력!$C$9))</f>
        <v>A</v>
      </c>
      <c r="N3371" s="26">
        <f>성적입력!$C$15</f>
        <v>3</v>
      </c>
      <c r="P3371" s="27" t="str">
        <f t="shared" si="146"/>
        <v/>
      </c>
      <c r="R3371" s="26" t="str">
        <f t="array" ref="R3371">IFERROR(IF(OR(J3371="",M3371="",F3371=""),"",IF(F3371="학생부종합",INDEX(종합배치표!$C:$Q,MATCH(J3371,종합배치표!$B:$B,0),(MATCH(M3371,{"A","B","C","D","E"},0)-1)*3+1),INDEX(교과배치표!$C:$Q,MATCH(J3371,교과배치표!$B:$B,0),(MATCH(M3371,{"A","B","C","D","E"},0)-1)*3+1))),"")</f>
        <v/>
      </c>
      <c r="S3371" s="26" t="str">
        <f t="array" ref="S3371">IFERROR(IF(OR(J3371="",M3371="",F3371=""),"",IF(F3371="학생부종합",INDEX(종합배치표!$C:$Q,MATCH(J3371,종합배치표!$B:$B,0),(MATCH(M3371,{"A","B","C","D","E"},0)-1)*3+2),INDEX(교과배치표!$C:$Q,MATCH(J3371,교과배치표!$B:$B,0),(MATCH(M3371,{"A","B","C","D","E"},0)-1)*3+2))),"")</f>
        <v/>
      </c>
      <c r="T3371" s="26" t="str">
        <f t="array" ref="T3371">IFERROR(IF(OR(J3371="",M3371="",F3371=""),"",IF(F3371="학생부종합",INDEX(종합배치표!$C:$Q,MATCH(J3371,종합배치표!$B:$B,0),(MATCH(M3371,{"A","B","C","D","E"},0)-1)*3+3),INDEX(교과배치표!$C:$Q,MATCH(J3371,교과배치표!$B:$B,0),(MATCH(M3371,{"A","B","C","D","E"},0)-1)*3+3))),"")</f>
        <v/>
      </c>
    </row>
    <row r="3372" spans="2:20" ht="14.25" customHeight="1">
      <c r="B3372" s="20">
        <v>3982</v>
      </c>
      <c r="C3372" s="21" t="s">
        <v>1276</v>
      </c>
      <c r="D3372" s="21" t="s">
        <v>1307</v>
      </c>
      <c r="E3372" s="21" t="s">
        <v>1308</v>
      </c>
      <c r="F3372" s="21" t="s">
        <v>68</v>
      </c>
      <c r="G3372" s="21" t="s">
        <v>192</v>
      </c>
      <c r="H3372" s="21" t="s">
        <v>45</v>
      </c>
      <c r="I3372" s="21" t="s">
        <v>27</v>
      </c>
      <c r="J3372" s="23"/>
      <c r="K3372" s="24">
        <v>13</v>
      </c>
      <c r="M3372" s="25" t="str">
        <f>IF(I3372="","",IF(I3372="인문",성적입력!$C$8,성적입력!$C$9))</f>
        <v>A</v>
      </c>
      <c r="N3372" s="26">
        <f>성적입력!$C$15</f>
        <v>3</v>
      </c>
      <c r="P3372" s="27" t="str">
        <f t="shared" si="146"/>
        <v/>
      </c>
      <c r="R3372" s="26" t="str">
        <f t="array" ref="R3372">IFERROR(IF(OR(J3372="",M3372="",F3372=""),"",IF(F3372="학생부종합",INDEX(종합배치표!$C:$Q,MATCH(J3372,종합배치표!$B:$B,0),(MATCH(M3372,{"A","B","C","D","E"},0)-1)*3+1),INDEX(교과배치표!$C:$Q,MATCH(J3372,교과배치표!$B:$B,0),(MATCH(M3372,{"A","B","C","D","E"},0)-1)*3+1))),"")</f>
        <v/>
      </c>
      <c r="S3372" s="26" t="str">
        <f t="array" ref="S3372">IFERROR(IF(OR(J3372="",M3372="",F3372=""),"",IF(F3372="학생부종합",INDEX(종합배치표!$C:$Q,MATCH(J3372,종합배치표!$B:$B,0),(MATCH(M3372,{"A","B","C","D","E"},0)-1)*3+2),INDEX(교과배치표!$C:$Q,MATCH(J3372,교과배치표!$B:$B,0),(MATCH(M3372,{"A","B","C","D","E"},0)-1)*3+2))),"")</f>
        <v/>
      </c>
      <c r="T3372" s="26" t="str">
        <f t="array" ref="T3372">IFERROR(IF(OR(J3372="",M3372="",F3372=""),"",IF(F3372="학생부종합",INDEX(종합배치표!$C:$Q,MATCH(J3372,종합배치표!$B:$B,0),(MATCH(M3372,{"A","B","C","D","E"},0)-1)*3+3),INDEX(교과배치표!$C:$Q,MATCH(J3372,교과배치표!$B:$B,0),(MATCH(M3372,{"A","B","C","D","E"},0)-1)*3+3))),"")</f>
        <v/>
      </c>
    </row>
    <row r="3373" spans="2:20" ht="14.25" customHeight="1">
      <c r="B3373" s="20">
        <v>3984</v>
      </c>
      <c r="C3373" s="21" t="s">
        <v>1276</v>
      </c>
      <c r="D3373" s="21" t="s">
        <v>1307</v>
      </c>
      <c r="E3373" s="21" t="s">
        <v>1308</v>
      </c>
      <c r="F3373" s="21" t="s">
        <v>68</v>
      </c>
      <c r="G3373" s="21" t="s">
        <v>192</v>
      </c>
      <c r="H3373" s="21" t="s">
        <v>1327</v>
      </c>
      <c r="I3373" s="21" t="s">
        <v>60</v>
      </c>
      <c r="J3373" s="23"/>
      <c r="K3373" s="24">
        <v>30</v>
      </c>
      <c r="M3373" s="25" t="str">
        <f>IF(I3373="","",IF(I3373="인문",성적입력!$C$8,성적입력!$C$9))</f>
        <v>A</v>
      </c>
      <c r="N3373" s="26">
        <f>성적입력!$C$15</f>
        <v>3</v>
      </c>
      <c r="P3373" s="27" t="str">
        <f t="shared" si="146"/>
        <v/>
      </c>
      <c r="R3373" s="26" t="str">
        <f t="array" ref="R3373">IFERROR(IF(OR(J3373="",M3373="",F3373=""),"",IF(F3373="학생부종합",INDEX(종합배치표!$C:$Q,MATCH(J3373,종합배치표!$B:$B,0),(MATCH(M3373,{"A","B","C","D","E"},0)-1)*3+1),INDEX(교과배치표!$C:$Q,MATCH(J3373,교과배치표!$B:$B,0),(MATCH(M3373,{"A","B","C","D","E"},0)-1)*3+1))),"")</f>
        <v/>
      </c>
      <c r="S3373" s="26" t="str">
        <f t="array" ref="S3373">IFERROR(IF(OR(J3373="",M3373="",F3373=""),"",IF(F3373="학생부종합",INDEX(종합배치표!$C:$Q,MATCH(J3373,종합배치표!$B:$B,0),(MATCH(M3373,{"A","B","C","D","E"},0)-1)*3+2),INDEX(교과배치표!$C:$Q,MATCH(J3373,교과배치표!$B:$B,0),(MATCH(M3373,{"A","B","C","D","E"},0)-1)*3+2))),"")</f>
        <v/>
      </c>
      <c r="T3373" s="26" t="str">
        <f t="array" ref="T3373">IFERROR(IF(OR(J3373="",M3373="",F3373=""),"",IF(F3373="학생부종합",INDEX(종합배치표!$C:$Q,MATCH(J3373,종합배치표!$B:$B,0),(MATCH(M3373,{"A","B","C","D","E"},0)-1)*3+3),INDEX(교과배치표!$C:$Q,MATCH(J3373,교과배치표!$B:$B,0),(MATCH(M3373,{"A","B","C","D","E"},0)-1)*3+3))),"")</f>
        <v/>
      </c>
    </row>
    <row r="3374" spans="2:20" ht="14.25" customHeight="1">
      <c r="B3374" s="20">
        <v>3987</v>
      </c>
      <c r="C3374" s="21" t="s">
        <v>1276</v>
      </c>
      <c r="D3374" s="21" t="s">
        <v>1307</v>
      </c>
      <c r="E3374" s="21" t="s">
        <v>1308</v>
      </c>
      <c r="F3374" s="21" t="s">
        <v>68</v>
      </c>
      <c r="G3374" s="21" t="s">
        <v>192</v>
      </c>
      <c r="H3374" s="21" t="s">
        <v>1328</v>
      </c>
      <c r="I3374" s="21" t="s">
        <v>514</v>
      </c>
      <c r="J3374" s="23"/>
      <c r="K3374" s="24">
        <v>10</v>
      </c>
      <c r="M3374" s="25" t="str">
        <f>IF(I3374="","",IF(I3374="인문",성적입력!$C$8,성적입력!$C$9))</f>
        <v>A</v>
      </c>
      <c r="N3374" s="26">
        <f>성적입력!$C$15</f>
        <v>3</v>
      </c>
      <c r="P3374" s="27" t="str">
        <f t="shared" si="146"/>
        <v/>
      </c>
      <c r="R3374" s="26" t="str">
        <f t="array" ref="R3374">IFERROR(IF(OR(J3374="",M3374="",F3374=""),"",IF(F3374="학생부종합",INDEX(종합배치표!$C:$Q,MATCH(J3374,종합배치표!$B:$B,0),(MATCH(M3374,{"A","B","C","D","E"},0)-1)*3+1),INDEX(교과배치표!$C:$Q,MATCH(J3374,교과배치표!$B:$B,0),(MATCH(M3374,{"A","B","C","D","E"},0)-1)*3+1))),"")</f>
        <v/>
      </c>
      <c r="S3374" s="26" t="str">
        <f t="array" ref="S3374">IFERROR(IF(OR(J3374="",M3374="",F3374=""),"",IF(F3374="학생부종합",INDEX(종합배치표!$C:$Q,MATCH(J3374,종합배치표!$B:$B,0),(MATCH(M3374,{"A","B","C","D","E"},0)-1)*3+2),INDEX(교과배치표!$C:$Q,MATCH(J3374,교과배치표!$B:$B,0),(MATCH(M3374,{"A","B","C","D","E"},0)-1)*3+2))),"")</f>
        <v/>
      </c>
      <c r="T3374" s="26" t="str">
        <f t="array" ref="T3374">IFERROR(IF(OR(J3374="",M3374="",F3374=""),"",IF(F3374="학생부종합",INDEX(종합배치표!$C:$Q,MATCH(J3374,종합배치표!$B:$B,0),(MATCH(M3374,{"A","B","C","D","E"},0)-1)*3+3),INDEX(교과배치표!$C:$Q,MATCH(J3374,교과배치표!$B:$B,0),(MATCH(M3374,{"A","B","C","D","E"},0)-1)*3+3))),"")</f>
        <v/>
      </c>
    </row>
    <row r="3375" spans="2:20" ht="14.25" customHeight="1">
      <c r="B3375" s="20">
        <v>3988</v>
      </c>
      <c r="C3375" s="21" t="s">
        <v>1276</v>
      </c>
      <c r="D3375" s="21" t="s">
        <v>1307</v>
      </c>
      <c r="E3375" s="21" t="s">
        <v>1308</v>
      </c>
      <c r="F3375" s="21" t="s">
        <v>68</v>
      </c>
      <c r="G3375" s="21" t="s">
        <v>192</v>
      </c>
      <c r="H3375" s="21" t="s">
        <v>525</v>
      </c>
      <c r="I3375" s="21" t="s">
        <v>27</v>
      </c>
      <c r="J3375" s="23"/>
      <c r="K3375" s="24">
        <v>42</v>
      </c>
      <c r="M3375" s="25" t="str">
        <f>IF(I3375="","",IF(I3375="인문",성적입력!$C$8,성적입력!$C$9))</f>
        <v>A</v>
      </c>
      <c r="N3375" s="26">
        <f>성적입력!$C$15</f>
        <v>3</v>
      </c>
      <c r="P3375" s="27" t="str">
        <f t="shared" si="146"/>
        <v/>
      </c>
      <c r="R3375" s="26" t="str">
        <f t="array" ref="R3375">IFERROR(IF(OR(J3375="",M3375="",F3375=""),"",IF(F3375="학생부종합",INDEX(종합배치표!$C:$Q,MATCH(J3375,종합배치표!$B:$B,0),(MATCH(M3375,{"A","B","C","D","E"},0)-1)*3+1),INDEX(교과배치표!$C:$Q,MATCH(J3375,교과배치표!$B:$B,0),(MATCH(M3375,{"A","B","C","D","E"},0)-1)*3+1))),"")</f>
        <v/>
      </c>
      <c r="S3375" s="26" t="str">
        <f t="array" ref="S3375">IFERROR(IF(OR(J3375="",M3375="",F3375=""),"",IF(F3375="학생부종합",INDEX(종합배치표!$C:$Q,MATCH(J3375,종합배치표!$B:$B,0),(MATCH(M3375,{"A","B","C","D","E"},0)-1)*3+2),INDEX(교과배치표!$C:$Q,MATCH(J3375,교과배치표!$B:$B,0),(MATCH(M3375,{"A","B","C","D","E"},0)-1)*3+2))),"")</f>
        <v/>
      </c>
      <c r="T3375" s="26" t="str">
        <f t="array" ref="T3375">IFERROR(IF(OR(J3375="",M3375="",F3375=""),"",IF(F3375="학생부종합",INDEX(종합배치표!$C:$Q,MATCH(J3375,종합배치표!$B:$B,0),(MATCH(M3375,{"A","B","C","D","E"},0)-1)*3+3),INDEX(교과배치표!$C:$Q,MATCH(J3375,교과배치표!$B:$B,0),(MATCH(M3375,{"A","B","C","D","E"},0)-1)*3+3))),"")</f>
        <v/>
      </c>
    </row>
    <row r="3376" spans="2:20" ht="14.25" customHeight="1">
      <c r="B3376" s="20">
        <v>3990</v>
      </c>
      <c r="C3376" s="21" t="s">
        <v>1276</v>
      </c>
      <c r="D3376" s="21" t="s">
        <v>1307</v>
      </c>
      <c r="E3376" s="21" t="s">
        <v>1308</v>
      </c>
      <c r="F3376" s="21" t="s">
        <v>68</v>
      </c>
      <c r="G3376" s="21" t="s">
        <v>192</v>
      </c>
      <c r="H3376" s="21" t="s">
        <v>432</v>
      </c>
      <c r="I3376" s="21" t="s">
        <v>60</v>
      </c>
      <c r="J3376" s="23"/>
      <c r="K3376" s="24">
        <v>21</v>
      </c>
      <c r="M3376" s="25" t="str">
        <f>IF(I3376="","",IF(I3376="인문",성적입력!$C$8,성적입력!$C$9))</f>
        <v>A</v>
      </c>
      <c r="N3376" s="26">
        <f>성적입력!$C$15</f>
        <v>3</v>
      </c>
      <c r="P3376" s="27" t="str">
        <f t="shared" si="146"/>
        <v/>
      </c>
      <c r="R3376" s="26" t="str">
        <f t="array" ref="R3376">IFERROR(IF(OR(J3376="",M3376="",F3376=""),"",IF(F3376="학생부종합",INDEX(종합배치표!$C:$Q,MATCH(J3376,종합배치표!$B:$B,0),(MATCH(M3376,{"A","B","C","D","E"},0)-1)*3+1),INDEX(교과배치표!$C:$Q,MATCH(J3376,교과배치표!$B:$B,0),(MATCH(M3376,{"A","B","C","D","E"},0)-1)*3+1))),"")</f>
        <v/>
      </c>
      <c r="S3376" s="26" t="str">
        <f t="array" ref="S3376">IFERROR(IF(OR(J3376="",M3376="",F3376=""),"",IF(F3376="학생부종합",INDEX(종합배치표!$C:$Q,MATCH(J3376,종합배치표!$B:$B,0),(MATCH(M3376,{"A","B","C","D","E"},0)-1)*3+2),INDEX(교과배치표!$C:$Q,MATCH(J3376,교과배치표!$B:$B,0),(MATCH(M3376,{"A","B","C","D","E"},0)-1)*3+2))),"")</f>
        <v/>
      </c>
      <c r="T3376" s="26" t="str">
        <f t="array" ref="T3376">IFERROR(IF(OR(J3376="",M3376="",F3376=""),"",IF(F3376="학생부종합",INDEX(종합배치표!$C:$Q,MATCH(J3376,종합배치표!$B:$B,0),(MATCH(M3376,{"A","B","C","D","E"},0)-1)*3+3),INDEX(교과배치표!$C:$Q,MATCH(J3376,교과배치표!$B:$B,0),(MATCH(M3376,{"A","B","C","D","E"},0)-1)*3+3))),"")</f>
        <v/>
      </c>
    </row>
    <row r="3377" spans="2:20" ht="14.25" customHeight="1">
      <c r="B3377" s="20">
        <v>3993</v>
      </c>
      <c r="C3377" s="21" t="s">
        <v>1276</v>
      </c>
      <c r="D3377" s="21" t="s">
        <v>1307</v>
      </c>
      <c r="E3377" s="21" t="s">
        <v>1308</v>
      </c>
      <c r="F3377" s="21" t="s">
        <v>68</v>
      </c>
      <c r="G3377" s="21" t="s">
        <v>192</v>
      </c>
      <c r="H3377" s="21" t="s">
        <v>1329</v>
      </c>
      <c r="I3377" s="21" t="s">
        <v>27</v>
      </c>
      <c r="J3377" s="23"/>
      <c r="K3377" s="24">
        <v>20</v>
      </c>
      <c r="M3377" s="25" t="str">
        <f>IF(I3377="","",IF(I3377="인문",성적입력!$C$8,성적입력!$C$9))</f>
        <v>A</v>
      </c>
      <c r="N3377" s="26">
        <f>성적입력!$C$15</f>
        <v>3</v>
      </c>
      <c r="P3377" s="27" t="str">
        <f t="shared" si="146"/>
        <v/>
      </c>
      <c r="R3377" s="26" t="str">
        <f t="array" ref="R3377">IFERROR(IF(OR(J3377="",M3377="",F3377=""),"",IF(F3377="학생부종합",INDEX(종합배치표!$C:$Q,MATCH(J3377,종합배치표!$B:$B,0),(MATCH(M3377,{"A","B","C","D","E"},0)-1)*3+1),INDEX(교과배치표!$C:$Q,MATCH(J3377,교과배치표!$B:$B,0),(MATCH(M3377,{"A","B","C","D","E"},0)-1)*3+1))),"")</f>
        <v/>
      </c>
      <c r="S3377" s="26" t="str">
        <f t="array" ref="S3377">IFERROR(IF(OR(J3377="",M3377="",F3377=""),"",IF(F3377="학생부종합",INDEX(종합배치표!$C:$Q,MATCH(J3377,종합배치표!$B:$B,0),(MATCH(M3377,{"A","B","C","D","E"},0)-1)*3+2),INDEX(교과배치표!$C:$Q,MATCH(J3377,교과배치표!$B:$B,0),(MATCH(M3377,{"A","B","C","D","E"},0)-1)*3+2))),"")</f>
        <v/>
      </c>
      <c r="T3377" s="26" t="str">
        <f t="array" ref="T3377">IFERROR(IF(OR(J3377="",M3377="",F3377=""),"",IF(F3377="학생부종합",INDEX(종합배치표!$C:$Q,MATCH(J3377,종합배치표!$B:$B,0),(MATCH(M3377,{"A","B","C","D","E"},0)-1)*3+3),INDEX(교과배치표!$C:$Q,MATCH(J3377,교과배치표!$B:$B,0),(MATCH(M3377,{"A","B","C","D","E"},0)-1)*3+3))),"")</f>
        <v/>
      </c>
    </row>
    <row r="3378" spans="2:20" ht="14.25" customHeight="1">
      <c r="B3378" s="20">
        <v>3995</v>
      </c>
      <c r="C3378" s="21" t="s">
        <v>1276</v>
      </c>
      <c r="D3378" s="21" t="s">
        <v>1307</v>
      </c>
      <c r="E3378" s="21" t="s">
        <v>1308</v>
      </c>
      <c r="F3378" s="21" t="s">
        <v>68</v>
      </c>
      <c r="G3378" s="21" t="s">
        <v>192</v>
      </c>
      <c r="H3378" s="29" t="s">
        <v>1330</v>
      </c>
      <c r="I3378" s="21" t="s">
        <v>60</v>
      </c>
      <c r="J3378" s="23"/>
      <c r="K3378" s="24">
        <v>45</v>
      </c>
      <c r="M3378" s="25" t="str">
        <f>IF(I3378="","",IF(I3378="인문",성적입력!$C$8,성적입력!$C$9))</f>
        <v>A</v>
      </c>
      <c r="N3378" s="26">
        <f>성적입력!$C$15</f>
        <v>3</v>
      </c>
      <c r="P3378" s="27" t="str">
        <f t="shared" si="146"/>
        <v/>
      </c>
      <c r="R3378" s="26" t="str">
        <f t="array" ref="R3378">IFERROR(IF(OR(J3378="",M3378="",F3378=""),"",IF(F3378="학생부종합",INDEX(종합배치표!$C:$Q,MATCH(J3378,종합배치표!$B:$B,0),(MATCH(M3378,{"A","B","C","D","E"},0)-1)*3+1),INDEX(교과배치표!$C:$Q,MATCH(J3378,교과배치표!$B:$B,0),(MATCH(M3378,{"A","B","C","D","E"},0)-1)*3+1))),"")</f>
        <v/>
      </c>
      <c r="S3378" s="26" t="str">
        <f t="array" ref="S3378">IFERROR(IF(OR(J3378="",M3378="",F3378=""),"",IF(F3378="학생부종합",INDEX(종합배치표!$C:$Q,MATCH(J3378,종합배치표!$B:$B,0),(MATCH(M3378,{"A","B","C","D","E"},0)-1)*3+2),INDEX(교과배치표!$C:$Q,MATCH(J3378,교과배치표!$B:$B,0),(MATCH(M3378,{"A","B","C","D","E"},0)-1)*3+2))),"")</f>
        <v/>
      </c>
      <c r="T3378" s="26" t="str">
        <f t="array" ref="T3378">IFERROR(IF(OR(J3378="",M3378="",F3378=""),"",IF(F3378="학생부종합",INDEX(종합배치표!$C:$Q,MATCH(J3378,종합배치표!$B:$B,0),(MATCH(M3378,{"A","B","C","D","E"},0)-1)*3+3),INDEX(교과배치표!$C:$Q,MATCH(J3378,교과배치표!$B:$B,0),(MATCH(M3378,{"A","B","C","D","E"},0)-1)*3+3))),"")</f>
        <v/>
      </c>
    </row>
    <row r="3379" spans="2:20" ht="14.25" customHeight="1">
      <c r="B3379" s="20">
        <v>3997</v>
      </c>
      <c r="C3379" s="21" t="s">
        <v>1276</v>
      </c>
      <c r="D3379" s="21" t="s">
        <v>1307</v>
      </c>
      <c r="E3379" s="21" t="s">
        <v>1308</v>
      </c>
      <c r="F3379" s="21" t="s">
        <v>24</v>
      </c>
      <c r="G3379" s="21" t="s">
        <v>923</v>
      </c>
      <c r="H3379" s="21" t="s">
        <v>435</v>
      </c>
      <c r="I3379" s="21" t="s">
        <v>429</v>
      </c>
      <c r="J3379" s="23"/>
      <c r="K3379" s="24">
        <v>10</v>
      </c>
      <c r="M3379" s="25" t="str">
        <f>IF(I3379="","",IF(I3379="인문",성적입력!$C$8,성적입력!$C$9))</f>
        <v>A</v>
      </c>
      <c r="N3379" s="26">
        <f>성적입력!$C$15</f>
        <v>3</v>
      </c>
      <c r="P3379" s="27" t="str">
        <f t="shared" si="146"/>
        <v/>
      </c>
      <c r="R3379" s="26" t="str">
        <f t="array" ref="R3379">IFERROR(IF(OR(J3379="",M3379="",F3379=""),"",IF(F3379="학생부종합",INDEX(종합배치표!$C:$Q,MATCH(J3379,종합배치표!$B:$B,0),(MATCH(M3379,{"A","B","C","D","E"},0)-1)*3+1),INDEX(교과배치표!$C:$Q,MATCH(J3379,교과배치표!$B:$B,0),(MATCH(M3379,{"A","B","C","D","E"},0)-1)*3+1))),"")</f>
        <v/>
      </c>
      <c r="S3379" s="26" t="str">
        <f t="array" ref="S3379">IFERROR(IF(OR(J3379="",M3379="",F3379=""),"",IF(F3379="학생부종합",INDEX(종합배치표!$C:$Q,MATCH(J3379,종합배치표!$B:$B,0),(MATCH(M3379,{"A","B","C","D","E"},0)-1)*3+2),INDEX(교과배치표!$C:$Q,MATCH(J3379,교과배치표!$B:$B,0),(MATCH(M3379,{"A","B","C","D","E"},0)-1)*3+2))),"")</f>
        <v/>
      </c>
      <c r="T3379" s="26" t="str">
        <f t="array" ref="T3379">IFERROR(IF(OR(J3379="",M3379="",F3379=""),"",IF(F3379="학생부종합",INDEX(종합배치표!$C:$Q,MATCH(J3379,종합배치표!$B:$B,0),(MATCH(M3379,{"A","B","C","D","E"},0)-1)*3+3),INDEX(교과배치표!$C:$Q,MATCH(J3379,교과배치표!$B:$B,0),(MATCH(M3379,{"A","B","C","D","E"},0)-1)*3+3))),"")</f>
        <v/>
      </c>
    </row>
    <row r="3380" spans="2:20" ht="14.25" customHeight="1">
      <c r="B3380" s="20">
        <v>3998</v>
      </c>
      <c r="C3380" s="21" t="s">
        <v>1276</v>
      </c>
      <c r="D3380" s="21" t="s">
        <v>1307</v>
      </c>
      <c r="E3380" s="21" t="s">
        <v>1308</v>
      </c>
      <c r="F3380" s="21" t="s">
        <v>24</v>
      </c>
      <c r="G3380" s="21" t="s">
        <v>923</v>
      </c>
      <c r="H3380" s="21" t="s">
        <v>435</v>
      </c>
      <c r="I3380" s="21" t="s">
        <v>60</v>
      </c>
      <c r="J3380" s="23"/>
      <c r="K3380" s="24">
        <v>10</v>
      </c>
      <c r="M3380" s="25" t="str">
        <f>IF(I3380="","",IF(I3380="인문",성적입력!$C$8,성적입력!$C$9))</f>
        <v>A</v>
      </c>
      <c r="N3380" s="26">
        <f>성적입력!$C$15</f>
        <v>3</v>
      </c>
      <c r="P3380" s="27" t="str">
        <f t="shared" si="146"/>
        <v/>
      </c>
      <c r="R3380" s="26" t="str">
        <f t="array" ref="R3380">IFERROR(IF(OR(J3380="",M3380="",F3380=""),"",IF(F3380="학생부종합",INDEX(종합배치표!$C:$Q,MATCH(J3380,종합배치표!$B:$B,0),(MATCH(M3380,{"A","B","C","D","E"},0)-1)*3+1),INDEX(교과배치표!$C:$Q,MATCH(J3380,교과배치표!$B:$B,0),(MATCH(M3380,{"A","B","C","D","E"},0)-1)*3+1))),"")</f>
        <v/>
      </c>
      <c r="S3380" s="26" t="str">
        <f t="array" ref="S3380">IFERROR(IF(OR(J3380="",M3380="",F3380=""),"",IF(F3380="학생부종합",INDEX(종합배치표!$C:$Q,MATCH(J3380,종합배치표!$B:$B,0),(MATCH(M3380,{"A","B","C","D","E"},0)-1)*3+2),INDEX(교과배치표!$C:$Q,MATCH(J3380,교과배치표!$B:$B,0),(MATCH(M3380,{"A","B","C","D","E"},0)-1)*3+2))),"")</f>
        <v/>
      </c>
      <c r="T3380" s="26" t="str">
        <f t="array" ref="T3380">IFERROR(IF(OR(J3380="",M3380="",F3380=""),"",IF(F3380="학생부종합",INDEX(종합배치표!$C:$Q,MATCH(J3380,종합배치표!$B:$B,0),(MATCH(M3380,{"A","B","C","D","E"},0)-1)*3+3),INDEX(교과배치표!$C:$Q,MATCH(J3380,교과배치표!$B:$B,0),(MATCH(M3380,{"A","B","C","D","E"},0)-1)*3+3))),"")</f>
        <v/>
      </c>
    </row>
    <row r="3381" spans="2:20" ht="14.25" customHeight="1">
      <c r="B3381" s="20">
        <v>3999</v>
      </c>
      <c r="C3381" s="21" t="s">
        <v>1276</v>
      </c>
      <c r="D3381" s="21" t="s">
        <v>1307</v>
      </c>
      <c r="E3381" s="21" t="s">
        <v>1308</v>
      </c>
      <c r="F3381" s="21" t="s">
        <v>68</v>
      </c>
      <c r="G3381" s="21" t="s">
        <v>192</v>
      </c>
      <c r="H3381" s="21" t="s">
        <v>102</v>
      </c>
      <c r="I3381" s="21" t="s">
        <v>27</v>
      </c>
      <c r="J3381" s="23"/>
      <c r="K3381" s="24">
        <v>13</v>
      </c>
      <c r="M3381" s="25" t="str">
        <f>IF(I3381="","",IF(I3381="인문",성적입력!$C$8,성적입력!$C$9))</f>
        <v>A</v>
      </c>
      <c r="N3381" s="26">
        <f>성적입력!$C$15</f>
        <v>3</v>
      </c>
      <c r="P3381" s="27" t="str">
        <f t="shared" si="146"/>
        <v/>
      </c>
      <c r="R3381" s="26" t="str">
        <f t="array" ref="R3381">IFERROR(IF(OR(J3381="",M3381="",F3381=""),"",IF(F3381="학생부종합",INDEX(종합배치표!$C:$Q,MATCH(J3381,종합배치표!$B:$B,0),(MATCH(M3381,{"A","B","C","D","E"},0)-1)*3+1),INDEX(교과배치표!$C:$Q,MATCH(J3381,교과배치표!$B:$B,0),(MATCH(M3381,{"A","B","C","D","E"},0)-1)*3+1))),"")</f>
        <v/>
      </c>
      <c r="S3381" s="26" t="str">
        <f t="array" ref="S3381">IFERROR(IF(OR(J3381="",M3381="",F3381=""),"",IF(F3381="학생부종합",INDEX(종합배치표!$C:$Q,MATCH(J3381,종합배치표!$B:$B,0),(MATCH(M3381,{"A","B","C","D","E"},0)-1)*3+2),INDEX(교과배치표!$C:$Q,MATCH(J3381,교과배치표!$B:$B,0),(MATCH(M3381,{"A","B","C","D","E"},0)-1)*3+2))),"")</f>
        <v/>
      </c>
      <c r="T3381" s="26" t="str">
        <f t="array" ref="T3381">IFERROR(IF(OR(J3381="",M3381="",F3381=""),"",IF(F3381="학생부종합",INDEX(종합배치표!$C:$Q,MATCH(J3381,종합배치표!$B:$B,0),(MATCH(M3381,{"A","B","C","D","E"},0)-1)*3+3),INDEX(교과배치표!$C:$Q,MATCH(J3381,교과배치표!$B:$B,0),(MATCH(M3381,{"A","B","C","D","E"},0)-1)*3+3))),"")</f>
        <v/>
      </c>
    </row>
    <row r="3382" spans="2:20" ht="14.25" customHeight="1">
      <c r="B3382" s="20">
        <v>4001</v>
      </c>
      <c r="C3382" s="21" t="s">
        <v>1276</v>
      </c>
      <c r="D3382" s="21" t="s">
        <v>1307</v>
      </c>
      <c r="E3382" s="21" t="s">
        <v>1308</v>
      </c>
      <c r="F3382" s="21" t="s">
        <v>68</v>
      </c>
      <c r="G3382" s="21" t="s">
        <v>192</v>
      </c>
      <c r="H3382" s="21" t="s">
        <v>1229</v>
      </c>
      <c r="I3382" s="21" t="s">
        <v>60</v>
      </c>
      <c r="J3382" s="23"/>
      <c r="K3382" s="24">
        <v>45</v>
      </c>
      <c r="M3382" s="25" t="str">
        <f>IF(I3382="","",IF(I3382="인문",성적입력!$C$8,성적입력!$C$9))</f>
        <v>A</v>
      </c>
      <c r="N3382" s="26">
        <f>성적입력!$C$15</f>
        <v>3</v>
      </c>
      <c r="P3382" s="27" t="str">
        <f t="shared" si="146"/>
        <v/>
      </c>
      <c r="R3382" s="26" t="str">
        <f t="array" ref="R3382">IFERROR(IF(OR(J3382="",M3382="",F3382=""),"",IF(F3382="학생부종합",INDEX(종합배치표!$C:$Q,MATCH(J3382,종합배치표!$B:$B,0),(MATCH(M3382,{"A","B","C","D","E"},0)-1)*3+1),INDEX(교과배치표!$C:$Q,MATCH(J3382,교과배치표!$B:$B,0),(MATCH(M3382,{"A","B","C","D","E"},0)-1)*3+1))),"")</f>
        <v/>
      </c>
      <c r="S3382" s="26" t="str">
        <f t="array" ref="S3382">IFERROR(IF(OR(J3382="",M3382="",F3382=""),"",IF(F3382="학생부종합",INDEX(종합배치표!$C:$Q,MATCH(J3382,종합배치표!$B:$B,0),(MATCH(M3382,{"A","B","C","D","E"},0)-1)*3+2),INDEX(교과배치표!$C:$Q,MATCH(J3382,교과배치표!$B:$B,0),(MATCH(M3382,{"A","B","C","D","E"},0)-1)*3+2))),"")</f>
        <v/>
      </c>
      <c r="T3382" s="26" t="str">
        <f t="array" ref="T3382">IFERROR(IF(OR(J3382="",M3382="",F3382=""),"",IF(F3382="학생부종합",INDEX(종합배치표!$C:$Q,MATCH(J3382,종합배치표!$B:$B,0),(MATCH(M3382,{"A","B","C","D","E"},0)-1)*3+3),INDEX(교과배치표!$C:$Q,MATCH(J3382,교과배치표!$B:$B,0),(MATCH(M3382,{"A","B","C","D","E"},0)-1)*3+3))),"")</f>
        <v/>
      </c>
    </row>
    <row r="3383" spans="2:20" ht="14.25" customHeight="1">
      <c r="B3383" s="20">
        <v>4004</v>
      </c>
      <c r="C3383" s="21" t="s">
        <v>1276</v>
      </c>
      <c r="D3383" s="21" t="s">
        <v>1307</v>
      </c>
      <c r="E3383" s="21" t="s">
        <v>1308</v>
      </c>
      <c r="F3383" s="21" t="s">
        <v>68</v>
      </c>
      <c r="G3383" s="21" t="s">
        <v>192</v>
      </c>
      <c r="H3383" s="21" t="s">
        <v>585</v>
      </c>
      <c r="I3383" s="21" t="s">
        <v>27</v>
      </c>
      <c r="J3383" s="23"/>
      <c r="K3383" s="24">
        <v>87</v>
      </c>
      <c r="M3383" s="25" t="str">
        <f>IF(I3383="","",IF(I3383="인문",성적입력!$C$8,성적입력!$C$9))</f>
        <v>A</v>
      </c>
      <c r="N3383" s="26">
        <f>성적입력!$C$15</f>
        <v>3</v>
      </c>
      <c r="P3383" s="27" t="str">
        <f t="shared" si="146"/>
        <v/>
      </c>
      <c r="R3383" s="26" t="str">
        <f t="array" ref="R3383">IFERROR(IF(OR(J3383="",M3383="",F3383=""),"",IF(F3383="학생부종합",INDEX(종합배치표!$C:$Q,MATCH(J3383,종합배치표!$B:$B,0),(MATCH(M3383,{"A","B","C","D","E"},0)-1)*3+1),INDEX(교과배치표!$C:$Q,MATCH(J3383,교과배치표!$B:$B,0),(MATCH(M3383,{"A","B","C","D","E"},0)-1)*3+1))),"")</f>
        <v/>
      </c>
      <c r="S3383" s="26" t="str">
        <f t="array" ref="S3383">IFERROR(IF(OR(J3383="",M3383="",F3383=""),"",IF(F3383="학생부종합",INDEX(종합배치표!$C:$Q,MATCH(J3383,종합배치표!$B:$B,0),(MATCH(M3383,{"A","B","C","D","E"},0)-1)*3+2),INDEX(교과배치표!$C:$Q,MATCH(J3383,교과배치표!$B:$B,0),(MATCH(M3383,{"A","B","C","D","E"},0)-1)*3+2))),"")</f>
        <v/>
      </c>
      <c r="T3383" s="26" t="str">
        <f t="array" ref="T3383">IFERROR(IF(OR(J3383="",M3383="",F3383=""),"",IF(F3383="학생부종합",INDEX(종합배치표!$C:$Q,MATCH(J3383,종합배치표!$B:$B,0),(MATCH(M3383,{"A","B","C","D","E"},0)-1)*3+3),INDEX(교과배치표!$C:$Q,MATCH(J3383,교과배치표!$B:$B,0),(MATCH(M3383,{"A","B","C","D","E"},0)-1)*3+3))),"")</f>
        <v/>
      </c>
    </row>
    <row r="3384" spans="2:20" ht="14.25" customHeight="1">
      <c r="B3384" s="20">
        <v>4006</v>
      </c>
      <c r="C3384" s="21" t="s">
        <v>1276</v>
      </c>
      <c r="D3384" s="21" t="s">
        <v>1307</v>
      </c>
      <c r="E3384" s="21" t="s">
        <v>1308</v>
      </c>
      <c r="F3384" s="21" t="s">
        <v>68</v>
      </c>
      <c r="G3384" s="21" t="s">
        <v>192</v>
      </c>
      <c r="H3384" s="21" t="s">
        <v>1290</v>
      </c>
      <c r="I3384" s="21" t="s">
        <v>60</v>
      </c>
      <c r="J3384" s="23"/>
      <c r="K3384" s="24">
        <v>17</v>
      </c>
      <c r="M3384" s="25" t="str">
        <f>IF(I3384="","",IF(I3384="인문",성적입력!$C$8,성적입력!$C$9))</f>
        <v>A</v>
      </c>
      <c r="N3384" s="26">
        <f>성적입력!$C$15</f>
        <v>3</v>
      </c>
      <c r="P3384" s="27" t="str">
        <f t="shared" si="146"/>
        <v/>
      </c>
      <c r="R3384" s="26" t="str">
        <f t="array" ref="R3384">IFERROR(IF(OR(J3384="",M3384="",F3384=""),"",IF(F3384="학생부종합",INDEX(종합배치표!$C:$Q,MATCH(J3384,종합배치표!$B:$B,0),(MATCH(M3384,{"A","B","C","D","E"},0)-1)*3+1),INDEX(교과배치표!$C:$Q,MATCH(J3384,교과배치표!$B:$B,0),(MATCH(M3384,{"A","B","C","D","E"},0)-1)*3+1))),"")</f>
        <v/>
      </c>
      <c r="S3384" s="26" t="str">
        <f t="array" ref="S3384">IFERROR(IF(OR(J3384="",M3384="",F3384=""),"",IF(F3384="학생부종합",INDEX(종합배치표!$C:$Q,MATCH(J3384,종합배치표!$B:$B,0),(MATCH(M3384,{"A","B","C","D","E"},0)-1)*3+2),INDEX(교과배치표!$C:$Q,MATCH(J3384,교과배치표!$B:$B,0),(MATCH(M3384,{"A","B","C","D","E"},0)-1)*3+2))),"")</f>
        <v/>
      </c>
      <c r="T3384" s="26" t="str">
        <f t="array" ref="T3384">IFERROR(IF(OR(J3384="",M3384="",F3384=""),"",IF(F3384="학생부종합",INDEX(종합배치표!$C:$Q,MATCH(J3384,종합배치표!$B:$B,0),(MATCH(M3384,{"A","B","C","D","E"},0)-1)*3+3),INDEX(교과배치표!$C:$Q,MATCH(J3384,교과배치표!$B:$B,0),(MATCH(M3384,{"A","B","C","D","E"},0)-1)*3+3))),"")</f>
        <v/>
      </c>
    </row>
    <row r="3385" spans="2:20" ht="14.25" customHeight="1">
      <c r="B3385" s="20">
        <v>4008</v>
      </c>
      <c r="C3385" s="21" t="s">
        <v>1276</v>
      </c>
      <c r="D3385" s="21" t="s">
        <v>1307</v>
      </c>
      <c r="E3385" s="21" t="s">
        <v>1308</v>
      </c>
      <c r="F3385" s="21" t="s">
        <v>68</v>
      </c>
      <c r="G3385" s="21" t="s">
        <v>192</v>
      </c>
      <c r="H3385" s="21" t="s">
        <v>1331</v>
      </c>
      <c r="I3385" s="21" t="s">
        <v>27</v>
      </c>
      <c r="J3385" s="23"/>
      <c r="K3385" s="24">
        <v>11</v>
      </c>
      <c r="M3385" s="25" t="str">
        <f>IF(I3385="","",IF(I3385="인문",성적입력!$C$8,성적입력!$C$9))</f>
        <v>A</v>
      </c>
      <c r="N3385" s="26">
        <f>성적입력!$C$15</f>
        <v>3</v>
      </c>
      <c r="P3385" s="27" t="str">
        <f t="shared" si="146"/>
        <v/>
      </c>
      <c r="R3385" s="26" t="str">
        <f t="array" ref="R3385">IFERROR(IF(OR(J3385="",M3385="",F3385=""),"",IF(F3385="학생부종합",INDEX(종합배치표!$C:$Q,MATCH(J3385,종합배치표!$B:$B,0),(MATCH(M3385,{"A","B","C","D","E"},0)-1)*3+1),INDEX(교과배치표!$C:$Q,MATCH(J3385,교과배치표!$B:$B,0),(MATCH(M3385,{"A","B","C","D","E"},0)-1)*3+1))),"")</f>
        <v/>
      </c>
      <c r="S3385" s="26" t="str">
        <f t="array" ref="S3385">IFERROR(IF(OR(J3385="",M3385="",F3385=""),"",IF(F3385="학생부종합",INDEX(종합배치표!$C:$Q,MATCH(J3385,종합배치표!$B:$B,0),(MATCH(M3385,{"A","B","C","D","E"},0)-1)*3+2),INDEX(교과배치표!$C:$Q,MATCH(J3385,교과배치표!$B:$B,0),(MATCH(M3385,{"A","B","C","D","E"},0)-1)*3+2))),"")</f>
        <v/>
      </c>
      <c r="T3385" s="26" t="str">
        <f t="array" ref="T3385">IFERROR(IF(OR(J3385="",M3385="",F3385=""),"",IF(F3385="학생부종합",INDEX(종합배치표!$C:$Q,MATCH(J3385,종합배치표!$B:$B,0),(MATCH(M3385,{"A","B","C","D","E"},0)-1)*3+3),INDEX(교과배치표!$C:$Q,MATCH(J3385,교과배치표!$B:$B,0),(MATCH(M3385,{"A","B","C","D","E"},0)-1)*3+3))),"")</f>
        <v/>
      </c>
    </row>
    <row r="3386" spans="2:20" ht="14.25" customHeight="1">
      <c r="B3386" s="20">
        <v>4010</v>
      </c>
      <c r="C3386" s="21" t="s">
        <v>1276</v>
      </c>
      <c r="D3386" s="21" t="s">
        <v>1307</v>
      </c>
      <c r="E3386" s="21" t="s">
        <v>1308</v>
      </c>
      <c r="F3386" s="21" t="s">
        <v>68</v>
      </c>
      <c r="G3386" s="21" t="s">
        <v>192</v>
      </c>
      <c r="H3386" s="29" t="s">
        <v>1332</v>
      </c>
      <c r="I3386" s="21" t="s">
        <v>27</v>
      </c>
      <c r="J3386" s="23"/>
      <c r="K3386" s="24">
        <v>75</v>
      </c>
      <c r="M3386" s="25" t="str">
        <f>IF(I3386="","",IF(I3386="인문",성적입력!$C$8,성적입력!$C$9))</f>
        <v>A</v>
      </c>
      <c r="N3386" s="26">
        <f>성적입력!$C$15</f>
        <v>3</v>
      </c>
      <c r="P3386" s="27" t="str">
        <f t="shared" si="146"/>
        <v/>
      </c>
      <c r="R3386" s="26" t="str">
        <f t="array" ref="R3386">IFERROR(IF(OR(J3386="",M3386="",F3386=""),"",IF(F3386="학생부종합",INDEX(종합배치표!$C:$Q,MATCH(J3386,종합배치표!$B:$B,0),(MATCH(M3386,{"A","B","C","D","E"},0)-1)*3+1),INDEX(교과배치표!$C:$Q,MATCH(J3386,교과배치표!$B:$B,0),(MATCH(M3386,{"A","B","C","D","E"},0)-1)*3+1))),"")</f>
        <v/>
      </c>
      <c r="S3386" s="26" t="str">
        <f t="array" ref="S3386">IFERROR(IF(OR(J3386="",M3386="",F3386=""),"",IF(F3386="학생부종합",INDEX(종합배치표!$C:$Q,MATCH(J3386,종합배치표!$B:$B,0),(MATCH(M3386,{"A","B","C","D","E"},0)-1)*3+2),INDEX(교과배치표!$C:$Q,MATCH(J3386,교과배치표!$B:$B,0),(MATCH(M3386,{"A","B","C","D","E"},0)-1)*3+2))),"")</f>
        <v/>
      </c>
      <c r="T3386" s="26" t="str">
        <f t="array" ref="T3386">IFERROR(IF(OR(J3386="",M3386="",F3386=""),"",IF(F3386="학생부종합",INDEX(종합배치표!$C:$Q,MATCH(J3386,종합배치표!$B:$B,0),(MATCH(M3386,{"A","B","C","D","E"},0)-1)*3+3),INDEX(교과배치표!$C:$Q,MATCH(J3386,교과배치표!$B:$B,0),(MATCH(M3386,{"A","B","C","D","E"},0)-1)*3+3))),"")</f>
        <v/>
      </c>
    </row>
    <row r="3387" spans="2:20" ht="14.25" customHeight="1">
      <c r="B3387" s="20">
        <v>4012</v>
      </c>
      <c r="C3387" s="21" t="s">
        <v>1276</v>
      </c>
      <c r="D3387" s="21" t="s">
        <v>1307</v>
      </c>
      <c r="E3387" s="21" t="s">
        <v>1308</v>
      </c>
      <c r="F3387" s="21" t="s">
        <v>68</v>
      </c>
      <c r="G3387" s="21" t="s">
        <v>192</v>
      </c>
      <c r="H3387" s="21" t="s">
        <v>1231</v>
      </c>
      <c r="I3387" s="21" t="s">
        <v>60</v>
      </c>
      <c r="J3387" s="23"/>
      <c r="K3387" s="24">
        <v>33</v>
      </c>
      <c r="M3387" s="25" t="str">
        <f>IF(I3387="","",IF(I3387="인문",성적입력!$C$8,성적입력!$C$9))</f>
        <v>A</v>
      </c>
      <c r="N3387" s="26">
        <f>성적입력!$C$15</f>
        <v>3</v>
      </c>
      <c r="P3387" s="27" t="str">
        <f t="shared" si="146"/>
        <v/>
      </c>
      <c r="R3387" s="26" t="str">
        <f t="array" ref="R3387">IFERROR(IF(OR(J3387="",M3387="",F3387=""),"",IF(F3387="학생부종합",INDEX(종합배치표!$C:$Q,MATCH(J3387,종합배치표!$B:$B,0),(MATCH(M3387,{"A","B","C","D","E"},0)-1)*3+1),INDEX(교과배치표!$C:$Q,MATCH(J3387,교과배치표!$B:$B,0),(MATCH(M3387,{"A","B","C","D","E"},0)-1)*3+1))),"")</f>
        <v/>
      </c>
      <c r="S3387" s="26" t="str">
        <f t="array" ref="S3387">IFERROR(IF(OR(J3387="",M3387="",F3387=""),"",IF(F3387="학생부종합",INDEX(종합배치표!$C:$Q,MATCH(J3387,종합배치표!$B:$B,0),(MATCH(M3387,{"A","B","C","D","E"},0)-1)*3+2),INDEX(교과배치표!$C:$Q,MATCH(J3387,교과배치표!$B:$B,0),(MATCH(M3387,{"A","B","C","D","E"},0)-1)*3+2))),"")</f>
        <v/>
      </c>
      <c r="T3387" s="26" t="str">
        <f t="array" ref="T3387">IFERROR(IF(OR(J3387="",M3387="",F3387=""),"",IF(F3387="학생부종합",INDEX(종합배치표!$C:$Q,MATCH(J3387,종합배치표!$B:$B,0),(MATCH(M3387,{"A","B","C","D","E"},0)-1)*3+3),INDEX(교과배치표!$C:$Q,MATCH(J3387,교과배치표!$B:$B,0),(MATCH(M3387,{"A","B","C","D","E"},0)-1)*3+3))),"")</f>
        <v/>
      </c>
    </row>
    <row r="3388" spans="2:20" ht="14.25" customHeight="1">
      <c r="B3388" s="20">
        <v>4014</v>
      </c>
      <c r="C3388" s="21" t="s">
        <v>1276</v>
      </c>
      <c r="D3388" s="21" t="s">
        <v>1307</v>
      </c>
      <c r="E3388" s="21" t="s">
        <v>1308</v>
      </c>
      <c r="F3388" s="21" t="s">
        <v>68</v>
      </c>
      <c r="G3388" s="21" t="s">
        <v>192</v>
      </c>
      <c r="H3388" s="21" t="s">
        <v>438</v>
      </c>
      <c r="I3388" s="21" t="s">
        <v>60</v>
      </c>
      <c r="J3388" s="23"/>
      <c r="K3388" s="24">
        <v>45</v>
      </c>
      <c r="M3388" s="25" t="str">
        <f>IF(I3388="","",IF(I3388="인문",성적입력!$C$8,성적입력!$C$9))</f>
        <v>A</v>
      </c>
      <c r="N3388" s="26">
        <f>성적입력!$C$15</f>
        <v>3</v>
      </c>
      <c r="P3388" s="27" t="str">
        <f t="shared" si="146"/>
        <v/>
      </c>
      <c r="R3388" s="26" t="str">
        <f t="array" ref="R3388">IFERROR(IF(OR(J3388="",M3388="",F3388=""),"",IF(F3388="학생부종합",INDEX(종합배치표!$C:$Q,MATCH(J3388,종합배치표!$B:$B,0),(MATCH(M3388,{"A","B","C","D","E"},0)-1)*3+1),INDEX(교과배치표!$C:$Q,MATCH(J3388,교과배치표!$B:$B,0),(MATCH(M3388,{"A","B","C","D","E"},0)-1)*3+1))),"")</f>
        <v/>
      </c>
      <c r="S3388" s="26" t="str">
        <f t="array" ref="S3388">IFERROR(IF(OR(J3388="",M3388="",F3388=""),"",IF(F3388="학생부종합",INDEX(종합배치표!$C:$Q,MATCH(J3388,종합배치표!$B:$B,0),(MATCH(M3388,{"A","B","C","D","E"},0)-1)*3+2),INDEX(교과배치표!$C:$Q,MATCH(J3388,교과배치표!$B:$B,0),(MATCH(M3388,{"A","B","C","D","E"},0)-1)*3+2))),"")</f>
        <v/>
      </c>
      <c r="T3388" s="26" t="str">
        <f t="array" ref="T3388">IFERROR(IF(OR(J3388="",M3388="",F3388=""),"",IF(F3388="학생부종합",INDEX(종합배치표!$C:$Q,MATCH(J3388,종합배치표!$B:$B,0),(MATCH(M3388,{"A","B","C","D","E"},0)-1)*3+3),INDEX(교과배치표!$C:$Q,MATCH(J3388,교과배치표!$B:$B,0),(MATCH(M3388,{"A","B","C","D","E"},0)-1)*3+3))),"")</f>
        <v/>
      </c>
    </row>
    <row r="3389" spans="2:20" ht="14.25" customHeight="1">
      <c r="B3389" s="20">
        <v>4017</v>
      </c>
      <c r="C3389" s="21" t="s">
        <v>1276</v>
      </c>
      <c r="D3389" s="21" t="s">
        <v>1307</v>
      </c>
      <c r="E3389" s="21" t="s">
        <v>1308</v>
      </c>
      <c r="F3389" s="21" t="s">
        <v>24</v>
      </c>
      <c r="G3389" s="21" t="s">
        <v>923</v>
      </c>
      <c r="H3389" s="21" t="s">
        <v>1333</v>
      </c>
      <c r="I3389" s="21" t="s">
        <v>429</v>
      </c>
      <c r="J3389" s="23"/>
      <c r="K3389" s="24">
        <v>2</v>
      </c>
      <c r="M3389" s="25" t="str">
        <f>IF(I3389="","",IF(I3389="인문",성적입력!$C$8,성적입력!$C$9))</f>
        <v>A</v>
      </c>
      <c r="N3389" s="26">
        <f>성적입력!$C$15</f>
        <v>3</v>
      </c>
      <c r="P3389" s="27" t="str">
        <f t="shared" si="146"/>
        <v/>
      </c>
      <c r="R3389" s="26" t="str">
        <f t="array" ref="R3389">IFERROR(IF(OR(J3389="",M3389="",F3389=""),"",IF(F3389="학생부종합",INDEX(종합배치표!$C:$Q,MATCH(J3389,종합배치표!$B:$B,0),(MATCH(M3389,{"A","B","C","D","E"},0)-1)*3+1),INDEX(교과배치표!$C:$Q,MATCH(J3389,교과배치표!$B:$B,0),(MATCH(M3389,{"A","B","C","D","E"},0)-1)*3+1))),"")</f>
        <v/>
      </c>
      <c r="S3389" s="26" t="str">
        <f t="array" ref="S3389">IFERROR(IF(OR(J3389="",M3389="",F3389=""),"",IF(F3389="학생부종합",INDEX(종합배치표!$C:$Q,MATCH(J3389,종합배치표!$B:$B,0),(MATCH(M3389,{"A","B","C","D","E"},0)-1)*3+2),INDEX(교과배치표!$C:$Q,MATCH(J3389,교과배치표!$B:$B,0),(MATCH(M3389,{"A","B","C","D","E"},0)-1)*3+2))),"")</f>
        <v/>
      </c>
      <c r="T3389" s="26" t="str">
        <f t="array" ref="T3389">IFERROR(IF(OR(J3389="",M3389="",F3389=""),"",IF(F3389="학생부종합",INDEX(종합배치표!$C:$Q,MATCH(J3389,종합배치표!$B:$B,0),(MATCH(M3389,{"A","B","C","D","E"},0)-1)*3+3),INDEX(교과배치표!$C:$Q,MATCH(J3389,교과배치표!$B:$B,0),(MATCH(M3389,{"A","B","C","D","E"},0)-1)*3+3))),"")</f>
        <v/>
      </c>
    </row>
    <row r="3390" spans="2:20" ht="14.25" customHeight="1">
      <c r="B3390" s="20">
        <v>4018</v>
      </c>
      <c r="C3390" s="21" t="s">
        <v>1276</v>
      </c>
      <c r="D3390" s="21" t="s">
        <v>1307</v>
      </c>
      <c r="E3390" s="21" t="s">
        <v>1308</v>
      </c>
      <c r="F3390" s="21" t="s">
        <v>24</v>
      </c>
      <c r="G3390" s="21" t="s">
        <v>923</v>
      </c>
      <c r="H3390" s="21" t="s">
        <v>1333</v>
      </c>
      <c r="I3390" s="21" t="s">
        <v>27</v>
      </c>
      <c r="J3390" s="23"/>
      <c r="K3390" s="24">
        <v>2</v>
      </c>
      <c r="M3390" s="25" t="str">
        <f>IF(I3390="","",IF(I3390="인문",성적입력!$C$8,성적입력!$C$9))</f>
        <v>A</v>
      </c>
      <c r="N3390" s="26">
        <f>성적입력!$C$15</f>
        <v>3</v>
      </c>
      <c r="P3390" s="27" t="str">
        <f t="shared" si="146"/>
        <v/>
      </c>
      <c r="R3390" s="26" t="str">
        <f t="array" ref="R3390">IFERROR(IF(OR(J3390="",M3390="",F3390=""),"",IF(F3390="학생부종합",INDEX(종합배치표!$C:$Q,MATCH(J3390,종합배치표!$B:$B,0),(MATCH(M3390,{"A","B","C","D","E"},0)-1)*3+1),INDEX(교과배치표!$C:$Q,MATCH(J3390,교과배치표!$B:$B,0),(MATCH(M3390,{"A","B","C","D","E"},0)-1)*3+1))),"")</f>
        <v/>
      </c>
      <c r="S3390" s="26" t="str">
        <f t="array" ref="S3390">IFERROR(IF(OR(J3390="",M3390="",F3390=""),"",IF(F3390="학생부종합",INDEX(종합배치표!$C:$Q,MATCH(J3390,종합배치표!$B:$B,0),(MATCH(M3390,{"A","B","C","D","E"},0)-1)*3+2),INDEX(교과배치표!$C:$Q,MATCH(J3390,교과배치표!$B:$B,0),(MATCH(M3390,{"A","B","C","D","E"},0)-1)*3+2))),"")</f>
        <v/>
      </c>
      <c r="T3390" s="26" t="str">
        <f t="array" ref="T3390">IFERROR(IF(OR(J3390="",M3390="",F3390=""),"",IF(F3390="학생부종합",INDEX(종합배치표!$C:$Q,MATCH(J3390,종합배치표!$B:$B,0),(MATCH(M3390,{"A","B","C","D","E"},0)-1)*3+3),INDEX(교과배치표!$C:$Q,MATCH(J3390,교과배치표!$B:$B,0),(MATCH(M3390,{"A","B","C","D","E"},0)-1)*3+3))),"")</f>
        <v/>
      </c>
    </row>
    <row r="3391" spans="2:20" ht="14.25" customHeight="1">
      <c r="B3391" s="20">
        <v>4019</v>
      </c>
      <c r="C3391" s="21" t="s">
        <v>1276</v>
      </c>
      <c r="D3391" s="21" t="s">
        <v>1307</v>
      </c>
      <c r="E3391" s="21" t="s">
        <v>1308</v>
      </c>
      <c r="F3391" s="21" t="s">
        <v>24</v>
      </c>
      <c r="G3391" s="21" t="s">
        <v>923</v>
      </c>
      <c r="H3391" s="21" t="s">
        <v>1334</v>
      </c>
      <c r="I3391" s="21" t="s">
        <v>429</v>
      </c>
      <c r="J3391" s="23"/>
      <c r="K3391" s="24">
        <v>8</v>
      </c>
      <c r="M3391" s="25" t="str">
        <f>IF(I3391="","",IF(I3391="인문",성적입력!$C$8,성적입력!$C$9))</f>
        <v>A</v>
      </c>
      <c r="N3391" s="26">
        <f>성적입력!$C$15</f>
        <v>3</v>
      </c>
      <c r="P3391" s="27" t="str">
        <f t="shared" si="146"/>
        <v/>
      </c>
      <c r="R3391" s="26" t="str">
        <f t="array" ref="R3391">IFERROR(IF(OR(J3391="",M3391="",F3391=""),"",IF(F3391="학생부종합",INDEX(종합배치표!$C:$Q,MATCH(J3391,종합배치표!$B:$B,0),(MATCH(M3391,{"A","B","C","D","E"},0)-1)*3+1),INDEX(교과배치표!$C:$Q,MATCH(J3391,교과배치표!$B:$B,0),(MATCH(M3391,{"A","B","C","D","E"},0)-1)*3+1))),"")</f>
        <v/>
      </c>
      <c r="S3391" s="26" t="str">
        <f t="array" ref="S3391">IFERROR(IF(OR(J3391="",M3391="",F3391=""),"",IF(F3391="학생부종합",INDEX(종합배치표!$C:$Q,MATCH(J3391,종합배치표!$B:$B,0),(MATCH(M3391,{"A","B","C","D","E"},0)-1)*3+2),INDEX(교과배치표!$C:$Q,MATCH(J3391,교과배치표!$B:$B,0),(MATCH(M3391,{"A","B","C","D","E"},0)-1)*3+2))),"")</f>
        <v/>
      </c>
      <c r="T3391" s="26" t="str">
        <f t="array" ref="T3391">IFERROR(IF(OR(J3391="",M3391="",F3391=""),"",IF(F3391="학생부종합",INDEX(종합배치표!$C:$Q,MATCH(J3391,종합배치표!$B:$B,0),(MATCH(M3391,{"A","B","C","D","E"},0)-1)*3+3),INDEX(교과배치표!$C:$Q,MATCH(J3391,교과배치표!$B:$B,0),(MATCH(M3391,{"A","B","C","D","E"},0)-1)*3+3))),"")</f>
        <v/>
      </c>
    </row>
    <row r="3392" spans="2:20" ht="14.25" customHeight="1">
      <c r="B3392" s="20">
        <v>4020</v>
      </c>
      <c r="C3392" s="21" t="s">
        <v>1276</v>
      </c>
      <c r="D3392" s="21" t="s">
        <v>1307</v>
      </c>
      <c r="E3392" s="21" t="s">
        <v>1308</v>
      </c>
      <c r="F3392" s="21" t="s">
        <v>24</v>
      </c>
      <c r="G3392" s="21" t="s">
        <v>923</v>
      </c>
      <c r="H3392" s="21" t="s">
        <v>1334</v>
      </c>
      <c r="I3392" s="21" t="s">
        <v>60</v>
      </c>
      <c r="J3392" s="23"/>
      <c r="K3392" s="24">
        <v>8</v>
      </c>
      <c r="M3392" s="25" t="str">
        <f>IF(I3392="","",IF(I3392="인문",성적입력!$C$8,성적입력!$C$9))</f>
        <v>A</v>
      </c>
      <c r="N3392" s="26">
        <f>성적입력!$C$15</f>
        <v>3</v>
      </c>
      <c r="P3392" s="27" t="str">
        <f t="shared" si="146"/>
        <v/>
      </c>
      <c r="R3392" s="26" t="str">
        <f t="array" ref="R3392">IFERROR(IF(OR(J3392="",M3392="",F3392=""),"",IF(F3392="학생부종합",INDEX(종합배치표!$C:$Q,MATCH(J3392,종합배치표!$B:$B,0),(MATCH(M3392,{"A","B","C","D","E"},0)-1)*3+1),INDEX(교과배치표!$C:$Q,MATCH(J3392,교과배치표!$B:$B,0),(MATCH(M3392,{"A","B","C","D","E"},0)-1)*3+1))),"")</f>
        <v/>
      </c>
      <c r="S3392" s="26" t="str">
        <f t="array" ref="S3392">IFERROR(IF(OR(J3392="",M3392="",F3392=""),"",IF(F3392="학생부종합",INDEX(종합배치표!$C:$Q,MATCH(J3392,종합배치표!$B:$B,0),(MATCH(M3392,{"A","B","C","D","E"},0)-1)*3+2),INDEX(교과배치표!$C:$Q,MATCH(J3392,교과배치표!$B:$B,0),(MATCH(M3392,{"A","B","C","D","E"},0)-1)*3+2))),"")</f>
        <v/>
      </c>
      <c r="T3392" s="26" t="str">
        <f t="array" ref="T3392">IFERROR(IF(OR(J3392="",M3392="",F3392=""),"",IF(F3392="학생부종합",INDEX(종합배치표!$C:$Q,MATCH(J3392,종합배치표!$B:$B,0),(MATCH(M3392,{"A","B","C","D","E"},0)-1)*3+3),INDEX(교과배치표!$C:$Q,MATCH(J3392,교과배치표!$B:$B,0),(MATCH(M3392,{"A","B","C","D","E"},0)-1)*3+3))),"")</f>
        <v/>
      </c>
    </row>
    <row r="3393" spans="2:20" ht="14.25" customHeight="1">
      <c r="B3393" s="20">
        <v>4021</v>
      </c>
      <c r="C3393" s="21" t="s">
        <v>1276</v>
      </c>
      <c r="D3393" s="21" t="s">
        <v>1307</v>
      </c>
      <c r="E3393" s="21" t="s">
        <v>1308</v>
      </c>
      <c r="F3393" s="21" t="s">
        <v>68</v>
      </c>
      <c r="G3393" s="21" t="s">
        <v>192</v>
      </c>
      <c r="H3393" s="21" t="s">
        <v>1335</v>
      </c>
      <c r="I3393" s="21" t="s">
        <v>60</v>
      </c>
      <c r="J3393" s="23"/>
      <c r="K3393" s="24">
        <v>42</v>
      </c>
      <c r="M3393" s="25" t="str">
        <f>IF(I3393="","",IF(I3393="인문",성적입력!$C$8,성적입력!$C$9))</f>
        <v>A</v>
      </c>
      <c r="N3393" s="26">
        <f>성적입력!$C$15</f>
        <v>3</v>
      </c>
      <c r="P3393" s="27" t="str">
        <f t="shared" si="146"/>
        <v/>
      </c>
      <c r="R3393" s="26" t="str">
        <f t="array" ref="R3393">IFERROR(IF(OR(J3393="",M3393="",F3393=""),"",IF(F3393="학생부종합",INDEX(종합배치표!$C:$Q,MATCH(J3393,종합배치표!$B:$B,0),(MATCH(M3393,{"A","B","C","D","E"},0)-1)*3+1),INDEX(교과배치표!$C:$Q,MATCH(J3393,교과배치표!$B:$B,0),(MATCH(M3393,{"A","B","C","D","E"},0)-1)*3+1))),"")</f>
        <v/>
      </c>
      <c r="S3393" s="26" t="str">
        <f t="array" ref="S3393">IFERROR(IF(OR(J3393="",M3393="",F3393=""),"",IF(F3393="학생부종합",INDEX(종합배치표!$C:$Q,MATCH(J3393,종합배치표!$B:$B,0),(MATCH(M3393,{"A","B","C","D","E"},0)-1)*3+2),INDEX(교과배치표!$C:$Q,MATCH(J3393,교과배치표!$B:$B,0),(MATCH(M3393,{"A","B","C","D","E"},0)-1)*3+2))),"")</f>
        <v/>
      </c>
      <c r="T3393" s="26" t="str">
        <f t="array" ref="T3393">IFERROR(IF(OR(J3393="",M3393="",F3393=""),"",IF(F3393="학생부종합",INDEX(종합배치표!$C:$Q,MATCH(J3393,종합배치표!$B:$B,0),(MATCH(M3393,{"A","B","C","D","E"},0)-1)*3+3),INDEX(교과배치표!$C:$Q,MATCH(J3393,교과배치표!$B:$B,0),(MATCH(M3393,{"A","B","C","D","E"},0)-1)*3+3))),"")</f>
        <v/>
      </c>
    </row>
    <row r="3394" spans="2:20" ht="14.25" customHeight="1">
      <c r="B3394" s="20">
        <v>4023</v>
      </c>
      <c r="C3394" s="21" t="s">
        <v>1276</v>
      </c>
      <c r="D3394" s="21" t="s">
        <v>1307</v>
      </c>
      <c r="E3394" s="21" t="s">
        <v>1308</v>
      </c>
      <c r="F3394" s="21" t="s">
        <v>68</v>
      </c>
      <c r="G3394" s="21" t="s">
        <v>192</v>
      </c>
      <c r="H3394" s="21" t="s">
        <v>799</v>
      </c>
      <c r="I3394" s="21" t="s">
        <v>27</v>
      </c>
      <c r="J3394" s="23"/>
      <c r="K3394" s="24">
        <v>13</v>
      </c>
      <c r="M3394" s="25" t="str">
        <f>IF(I3394="","",IF(I3394="인문",성적입력!$C$8,성적입력!$C$9))</f>
        <v>A</v>
      </c>
      <c r="N3394" s="26">
        <f>성적입력!$C$15</f>
        <v>3</v>
      </c>
      <c r="P3394" s="27" t="str">
        <f t="shared" si="146"/>
        <v/>
      </c>
      <c r="R3394" s="26" t="str">
        <f t="array" ref="R3394">IFERROR(IF(OR(J3394="",M3394="",F3394=""),"",IF(F3394="학생부종합",INDEX(종합배치표!$C:$Q,MATCH(J3394,종합배치표!$B:$B,0),(MATCH(M3394,{"A","B","C","D","E"},0)-1)*3+1),INDEX(교과배치표!$C:$Q,MATCH(J3394,교과배치표!$B:$B,0),(MATCH(M3394,{"A","B","C","D","E"},0)-1)*3+1))),"")</f>
        <v/>
      </c>
      <c r="S3394" s="26" t="str">
        <f t="array" ref="S3394">IFERROR(IF(OR(J3394="",M3394="",F3394=""),"",IF(F3394="학생부종합",INDEX(종합배치표!$C:$Q,MATCH(J3394,종합배치표!$B:$B,0),(MATCH(M3394,{"A","B","C","D","E"},0)-1)*3+2),INDEX(교과배치표!$C:$Q,MATCH(J3394,교과배치표!$B:$B,0),(MATCH(M3394,{"A","B","C","D","E"},0)-1)*3+2))),"")</f>
        <v/>
      </c>
      <c r="T3394" s="26" t="str">
        <f t="array" ref="T3394">IFERROR(IF(OR(J3394="",M3394="",F3394=""),"",IF(F3394="학생부종합",INDEX(종합배치표!$C:$Q,MATCH(J3394,종합배치표!$B:$B,0),(MATCH(M3394,{"A","B","C","D","E"},0)-1)*3+3),INDEX(교과배치표!$C:$Q,MATCH(J3394,교과배치표!$B:$B,0),(MATCH(M3394,{"A","B","C","D","E"},0)-1)*3+3))),"")</f>
        <v/>
      </c>
    </row>
    <row r="3395" spans="2:20" ht="14.25" customHeight="1">
      <c r="B3395" s="20">
        <v>4025</v>
      </c>
      <c r="C3395" s="21" t="s">
        <v>1276</v>
      </c>
      <c r="D3395" s="21" t="s">
        <v>1307</v>
      </c>
      <c r="E3395" s="21" t="s">
        <v>1308</v>
      </c>
      <c r="F3395" s="21" t="s">
        <v>24</v>
      </c>
      <c r="G3395" s="21" t="s">
        <v>923</v>
      </c>
      <c r="H3395" s="21" t="s">
        <v>667</v>
      </c>
      <c r="I3395" s="21" t="s">
        <v>60</v>
      </c>
      <c r="J3395" s="23"/>
      <c r="K3395" s="24">
        <v>12</v>
      </c>
      <c r="M3395" s="25" t="str">
        <f>IF(I3395="","",IF(I3395="인문",성적입력!$C$8,성적입력!$C$9))</f>
        <v>A</v>
      </c>
      <c r="N3395" s="26">
        <f>성적입력!$C$15</f>
        <v>3</v>
      </c>
      <c r="P3395" s="27" t="str">
        <f t="shared" si="146"/>
        <v/>
      </c>
      <c r="R3395" s="26" t="str">
        <f t="array" ref="R3395">IFERROR(IF(OR(J3395="",M3395="",F3395=""),"",IF(F3395="학생부종합",INDEX(종합배치표!$C:$Q,MATCH(J3395,종합배치표!$B:$B,0),(MATCH(M3395,{"A","B","C","D","E"},0)-1)*3+1),INDEX(교과배치표!$C:$Q,MATCH(J3395,교과배치표!$B:$B,0),(MATCH(M3395,{"A","B","C","D","E"},0)-1)*3+1))),"")</f>
        <v/>
      </c>
      <c r="S3395" s="26" t="str">
        <f t="array" ref="S3395">IFERROR(IF(OR(J3395="",M3395="",F3395=""),"",IF(F3395="학생부종합",INDEX(종합배치표!$C:$Q,MATCH(J3395,종합배치표!$B:$B,0),(MATCH(M3395,{"A","B","C","D","E"},0)-1)*3+2),INDEX(교과배치표!$C:$Q,MATCH(J3395,교과배치표!$B:$B,0),(MATCH(M3395,{"A","B","C","D","E"},0)-1)*3+2))),"")</f>
        <v/>
      </c>
      <c r="T3395" s="26" t="str">
        <f t="array" ref="T3395">IFERROR(IF(OR(J3395="",M3395="",F3395=""),"",IF(F3395="학생부종합",INDEX(종합배치표!$C:$Q,MATCH(J3395,종합배치표!$B:$B,0),(MATCH(M3395,{"A","B","C","D","E"},0)-1)*3+3),INDEX(교과배치표!$C:$Q,MATCH(J3395,교과배치표!$B:$B,0),(MATCH(M3395,{"A","B","C","D","E"},0)-1)*3+3))),"")</f>
        <v/>
      </c>
    </row>
    <row r="3396" spans="2:20" ht="14.25" customHeight="1">
      <c r="B3396" s="20">
        <v>4026</v>
      </c>
      <c r="C3396" s="21" t="s">
        <v>1276</v>
      </c>
      <c r="D3396" s="21" t="s">
        <v>1307</v>
      </c>
      <c r="E3396" s="21" t="s">
        <v>1308</v>
      </c>
      <c r="F3396" s="21" t="s">
        <v>24</v>
      </c>
      <c r="G3396" s="21" t="s">
        <v>923</v>
      </c>
      <c r="H3396" s="21" t="s">
        <v>668</v>
      </c>
      <c r="I3396" s="21" t="s">
        <v>429</v>
      </c>
      <c r="J3396" s="23"/>
      <c r="K3396" s="24">
        <v>4</v>
      </c>
      <c r="M3396" s="25" t="str">
        <f>IF(I3396="","",IF(I3396="인문",성적입력!$C$8,성적입력!$C$9))</f>
        <v>A</v>
      </c>
      <c r="N3396" s="26">
        <f>성적입력!$C$15</f>
        <v>3</v>
      </c>
      <c r="P3396" s="27" t="str">
        <f t="shared" si="146"/>
        <v/>
      </c>
      <c r="R3396" s="26" t="str">
        <f t="array" ref="R3396">IFERROR(IF(OR(J3396="",M3396="",F3396=""),"",IF(F3396="학생부종합",INDEX(종합배치표!$C:$Q,MATCH(J3396,종합배치표!$B:$B,0),(MATCH(M3396,{"A","B","C","D","E"},0)-1)*3+1),INDEX(교과배치표!$C:$Q,MATCH(J3396,교과배치표!$B:$B,0),(MATCH(M3396,{"A","B","C","D","E"},0)-1)*3+1))),"")</f>
        <v/>
      </c>
      <c r="S3396" s="26" t="str">
        <f t="array" ref="S3396">IFERROR(IF(OR(J3396="",M3396="",F3396=""),"",IF(F3396="학생부종합",INDEX(종합배치표!$C:$Q,MATCH(J3396,종합배치표!$B:$B,0),(MATCH(M3396,{"A","B","C","D","E"},0)-1)*3+2),INDEX(교과배치표!$C:$Q,MATCH(J3396,교과배치표!$B:$B,0),(MATCH(M3396,{"A","B","C","D","E"},0)-1)*3+2))),"")</f>
        <v/>
      </c>
      <c r="T3396" s="26" t="str">
        <f t="array" ref="T3396">IFERROR(IF(OR(J3396="",M3396="",F3396=""),"",IF(F3396="학생부종합",INDEX(종합배치표!$C:$Q,MATCH(J3396,종합배치표!$B:$B,0),(MATCH(M3396,{"A","B","C","D","E"},0)-1)*3+3),INDEX(교과배치표!$C:$Q,MATCH(J3396,교과배치표!$B:$B,0),(MATCH(M3396,{"A","B","C","D","E"},0)-1)*3+3))),"")</f>
        <v/>
      </c>
    </row>
    <row r="3397" spans="2:20" ht="14.25" customHeight="1">
      <c r="B3397" s="20">
        <v>4027</v>
      </c>
      <c r="C3397" s="21" t="s">
        <v>1276</v>
      </c>
      <c r="D3397" s="21" t="s">
        <v>1307</v>
      </c>
      <c r="E3397" s="21" t="s">
        <v>1308</v>
      </c>
      <c r="F3397" s="21" t="s">
        <v>24</v>
      </c>
      <c r="G3397" s="21" t="s">
        <v>923</v>
      </c>
      <c r="H3397" s="21" t="s">
        <v>668</v>
      </c>
      <c r="I3397" s="21" t="s">
        <v>27</v>
      </c>
      <c r="J3397" s="23"/>
      <c r="K3397" s="24">
        <v>4</v>
      </c>
      <c r="M3397" s="25" t="str">
        <f>IF(I3397="","",IF(I3397="인문",성적입력!$C$8,성적입력!$C$9))</f>
        <v>A</v>
      </c>
      <c r="N3397" s="26">
        <f>성적입력!$C$15</f>
        <v>3</v>
      </c>
      <c r="P3397" s="27" t="str">
        <f t="shared" ref="P3397:P3460" si="147">IF(OR(J3397="",N3397="",M3397=""),"",IF(N3397&lt;=T3397,"안정",IF(N3397&lt;=S3397,"적정",IF(N3397&lt;=R3397,"소신","상향"))))</f>
        <v/>
      </c>
      <c r="R3397" s="26" t="str">
        <f t="array" ref="R3397">IFERROR(IF(OR(J3397="",M3397="",F3397=""),"",IF(F3397="학생부종합",INDEX(종합배치표!$C:$Q,MATCH(J3397,종합배치표!$B:$B,0),(MATCH(M3397,{"A","B","C","D","E"},0)-1)*3+1),INDEX(교과배치표!$C:$Q,MATCH(J3397,교과배치표!$B:$B,0),(MATCH(M3397,{"A","B","C","D","E"},0)-1)*3+1))),"")</f>
        <v/>
      </c>
      <c r="S3397" s="26" t="str">
        <f t="array" ref="S3397">IFERROR(IF(OR(J3397="",M3397="",F3397=""),"",IF(F3397="학생부종합",INDEX(종합배치표!$C:$Q,MATCH(J3397,종합배치표!$B:$B,0),(MATCH(M3397,{"A","B","C","D","E"},0)-1)*3+2),INDEX(교과배치표!$C:$Q,MATCH(J3397,교과배치표!$B:$B,0),(MATCH(M3397,{"A","B","C","D","E"},0)-1)*3+2))),"")</f>
        <v/>
      </c>
      <c r="T3397" s="26" t="str">
        <f t="array" ref="T3397">IFERROR(IF(OR(J3397="",M3397="",F3397=""),"",IF(F3397="학생부종합",INDEX(종합배치표!$C:$Q,MATCH(J3397,종합배치표!$B:$B,0),(MATCH(M3397,{"A","B","C","D","E"},0)-1)*3+3),INDEX(교과배치표!$C:$Q,MATCH(J3397,교과배치표!$B:$B,0),(MATCH(M3397,{"A","B","C","D","E"},0)-1)*3+3))),"")</f>
        <v/>
      </c>
    </row>
    <row r="3398" spans="2:20" ht="14.25" customHeight="1">
      <c r="B3398" s="20">
        <v>4028</v>
      </c>
      <c r="C3398" s="21" t="s">
        <v>1276</v>
      </c>
      <c r="D3398" s="21" t="s">
        <v>1307</v>
      </c>
      <c r="E3398" s="21" t="s">
        <v>1308</v>
      </c>
      <c r="F3398" s="21" t="s">
        <v>24</v>
      </c>
      <c r="G3398" s="21" t="s">
        <v>923</v>
      </c>
      <c r="H3398" s="21" t="s">
        <v>669</v>
      </c>
      <c r="I3398" s="21" t="s">
        <v>429</v>
      </c>
      <c r="J3398" s="23"/>
      <c r="K3398" s="24">
        <v>8</v>
      </c>
      <c r="M3398" s="25" t="str">
        <f>IF(I3398="","",IF(I3398="인문",성적입력!$C$8,성적입력!$C$9))</f>
        <v>A</v>
      </c>
      <c r="N3398" s="26">
        <f>성적입력!$C$15</f>
        <v>3</v>
      </c>
      <c r="P3398" s="27" t="str">
        <f t="shared" si="147"/>
        <v/>
      </c>
      <c r="R3398" s="26" t="str">
        <f t="array" ref="R3398">IFERROR(IF(OR(J3398="",M3398="",F3398=""),"",IF(F3398="학생부종합",INDEX(종합배치표!$C:$Q,MATCH(J3398,종합배치표!$B:$B,0),(MATCH(M3398,{"A","B","C","D","E"},0)-1)*3+1),INDEX(교과배치표!$C:$Q,MATCH(J3398,교과배치표!$B:$B,0),(MATCH(M3398,{"A","B","C","D","E"},0)-1)*3+1))),"")</f>
        <v/>
      </c>
      <c r="S3398" s="26" t="str">
        <f t="array" ref="S3398">IFERROR(IF(OR(J3398="",M3398="",F3398=""),"",IF(F3398="학생부종합",INDEX(종합배치표!$C:$Q,MATCH(J3398,종합배치표!$B:$B,0),(MATCH(M3398,{"A","B","C","D","E"},0)-1)*3+2),INDEX(교과배치표!$C:$Q,MATCH(J3398,교과배치표!$B:$B,0),(MATCH(M3398,{"A","B","C","D","E"},0)-1)*3+2))),"")</f>
        <v/>
      </c>
      <c r="T3398" s="26" t="str">
        <f t="array" ref="T3398">IFERROR(IF(OR(J3398="",M3398="",F3398=""),"",IF(F3398="학생부종합",INDEX(종합배치표!$C:$Q,MATCH(J3398,종합배치표!$B:$B,0),(MATCH(M3398,{"A","B","C","D","E"},0)-1)*3+3),INDEX(교과배치표!$C:$Q,MATCH(J3398,교과배치표!$B:$B,0),(MATCH(M3398,{"A","B","C","D","E"},0)-1)*3+3))),"")</f>
        <v/>
      </c>
    </row>
    <row r="3399" spans="2:20" ht="14.25" customHeight="1">
      <c r="B3399" s="20">
        <v>4029</v>
      </c>
      <c r="C3399" s="21" t="s">
        <v>1276</v>
      </c>
      <c r="D3399" s="21" t="s">
        <v>1307</v>
      </c>
      <c r="E3399" s="21" t="s">
        <v>1308</v>
      </c>
      <c r="F3399" s="21" t="s">
        <v>24</v>
      </c>
      <c r="G3399" s="21" t="s">
        <v>923</v>
      </c>
      <c r="H3399" s="21" t="s">
        <v>669</v>
      </c>
      <c r="I3399" s="21" t="s">
        <v>60</v>
      </c>
      <c r="J3399" s="23"/>
      <c r="K3399" s="24">
        <v>8</v>
      </c>
      <c r="M3399" s="25" t="str">
        <f>IF(I3399="","",IF(I3399="인문",성적입력!$C$8,성적입력!$C$9))</f>
        <v>A</v>
      </c>
      <c r="N3399" s="26">
        <f>성적입력!$C$15</f>
        <v>3</v>
      </c>
      <c r="P3399" s="27" t="str">
        <f t="shared" si="147"/>
        <v/>
      </c>
      <c r="R3399" s="26" t="str">
        <f t="array" ref="R3399">IFERROR(IF(OR(J3399="",M3399="",F3399=""),"",IF(F3399="학생부종합",INDEX(종합배치표!$C:$Q,MATCH(J3399,종합배치표!$B:$B,0),(MATCH(M3399,{"A","B","C","D","E"},0)-1)*3+1),INDEX(교과배치표!$C:$Q,MATCH(J3399,교과배치표!$B:$B,0),(MATCH(M3399,{"A","B","C","D","E"},0)-1)*3+1))),"")</f>
        <v/>
      </c>
      <c r="S3399" s="26" t="str">
        <f t="array" ref="S3399">IFERROR(IF(OR(J3399="",M3399="",F3399=""),"",IF(F3399="학생부종합",INDEX(종합배치표!$C:$Q,MATCH(J3399,종합배치표!$B:$B,0),(MATCH(M3399,{"A","B","C","D","E"},0)-1)*3+2),INDEX(교과배치표!$C:$Q,MATCH(J3399,교과배치표!$B:$B,0),(MATCH(M3399,{"A","B","C","D","E"},0)-1)*3+2))),"")</f>
        <v/>
      </c>
      <c r="T3399" s="26" t="str">
        <f t="array" ref="T3399">IFERROR(IF(OR(J3399="",M3399="",F3399=""),"",IF(F3399="학생부종합",INDEX(종합배치표!$C:$Q,MATCH(J3399,종합배치표!$B:$B,0),(MATCH(M3399,{"A","B","C","D","E"},0)-1)*3+3),INDEX(교과배치표!$C:$Q,MATCH(J3399,교과배치표!$B:$B,0),(MATCH(M3399,{"A","B","C","D","E"},0)-1)*3+3))),"")</f>
        <v/>
      </c>
    </row>
    <row r="3400" spans="2:20" ht="14.25" customHeight="1">
      <c r="B3400" s="20">
        <v>4030</v>
      </c>
      <c r="C3400" s="21" t="s">
        <v>1276</v>
      </c>
      <c r="D3400" s="21" t="s">
        <v>1307</v>
      </c>
      <c r="E3400" s="21" t="s">
        <v>1308</v>
      </c>
      <c r="F3400" s="21" t="s">
        <v>68</v>
      </c>
      <c r="G3400" s="21" t="s">
        <v>192</v>
      </c>
      <c r="H3400" s="21" t="s">
        <v>1336</v>
      </c>
      <c r="I3400" s="21" t="s">
        <v>514</v>
      </c>
      <c r="J3400" s="23"/>
      <c r="K3400" s="24">
        <v>15</v>
      </c>
      <c r="M3400" s="25" t="str">
        <f>IF(I3400="","",IF(I3400="인문",성적입력!$C$8,성적입력!$C$9))</f>
        <v>A</v>
      </c>
      <c r="N3400" s="26">
        <f>성적입력!$C$15</f>
        <v>3</v>
      </c>
      <c r="P3400" s="27" t="str">
        <f t="shared" si="147"/>
        <v/>
      </c>
      <c r="R3400" s="26" t="str">
        <f t="array" ref="R3400">IFERROR(IF(OR(J3400="",M3400="",F3400=""),"",IF(F3400="학생부종합",INDEX(종합배치표!$C:$Q,MATCH(J3400,종합배치표!$B:$B,0),(MATCH(M3400,{"A","B","C","D","E"},0)-1)*3+1),INDEX(교과배치표!$C:$Q,MATCH(J3400,교과배치표!$B:$B,0),(MATCH(M3400,{"A","B","C","D","E"},0)-1)*3+1))),"")</f>
        <v/>
      </c>
      <c r="S3400" s="26" t="str">
        <f t="array" ref="S3400">IFERROR(IF(OR(J3400="",M3400="",F3400=""),"",IF(F3400="학생부종합",INDEX(종합배치표!$C:$Q,MATCH(J3400,종합배치표!$B:$B,0),(MATCH(M3400,{"A","B","C","D","E"},0)-1)*3+2),INDEX(교과배치표!$C:$Q,MATCH(J3400,교과배치표!$B:$B,0),(MATCH(M3400,{"A","B","C","D","E"},0)-1)*3+2))),"")</f>
        <v/>
      </c>
      <c r="T3400" s="26" t="str">
        <f t="array" ref="T3400">IFERROR(IF(OR(J3400="",M3400="",F3400=""),"",IF(F3400="학생부종합",INDEX(종합배치표!$C:$Q,MATCH(J3400,종합배치표!$B:$B,0),(MATCH(M3400,{"A","B","C","D","E"},0)-1)*3+3),INDEX(교과배치표!$C:$Q,MATCH(J3400,교과배치표!$B:$B,0),(MATCH(M3400,{"A","B","C","D","E"},0)-1)*3+3))),"")</f>
        <v/>
      </c>
    </row>
    <row r="3401" spans="2:20" ht="14.25" customHeight="1">
      <c r="B3401" s="20">
        <v>4032</v>
      </c>
      <c r="C3401" s="21" t="s">
        <v>170</v>
      </c>
      <c r="D3401" s="21" t="s">
        <v>409</v>
      </c>
      <c r="E3401" s="21" t="s">
        <v>1337</v>
      </c>
      <c r="F3401" s="21" t="s">
        <v>68</v>
      </c>
      <c r="G3401" s="21" t="s">
        <v>1338</v>
      </c>
      <c r="H3401" s="21" t="s">
        <v>1339</v>
      </c>
      <c r="I3401" s="21" t="s">
        <v>60</v>
      </c>
      <c r="J3401" s="23"/>
      <c r="K3401" s="24">
        <v>11</v>
      </c>
      <c r="M3401" s="25" t="str">
        <f>IF(I3401="","",IF(I3401="인문",성적입력!$C$8,성적입력!$C$9))</f>
        <v>A</v>
      </c>
      <c r="N3401" s="26">
        <f>성적입력!$C$15</f>
        <v>3</v>
      </c>
      <c r="P3401" s="27" t="str">
        <f t="shared" si="147"/>
        <v/>
      </c>
      <c r="R3401" s="26" t="str">
        <f t="array" ref="R3401">IFERROR(IF(OR(J3401="",M3401="",F3401=""),"",IF(F3401="학생부종합",INDEX(종합배치표!$C:$Q,MATCH(J3401,종합배치표!$B:$B,0),(MATCH(M3401,{"A","B","C","D","E"},0)-1)*3+1),INDEX(교과배치표!$C:$Q,MATCH(J3401,교과배치표!$B:$B,0),(MATCH(M3401,{"A","B","C","D","E"},0)-1)*3+1))),"")</f>
        <v/>
      </c>
      <c r="S3401" s="26" t="str">
        <f t="array" ref="S3401">IFERROR(IF(OR(J3401="",M3401="",F3401=""),"",IF(F3401="학생부종합",INDEX(종합배치표!$C:$Q,MATCH(J3401,종합배치표!$B:$B,0),(MATCH(M3401,{"A","B","C","D","E"},0)-1)*3+2),INDEX(교과배치표!$C:$Q,MATCH(J3401,교과배치표!$B:$B,0),(MATCH(M3401,{"A","B","C","D","E"},0)-1)*3+2))),"")</f>
        <v/>
      </c>
      <c r="T3401" s="26" t="str">
        <f t="array" ref="T3401">IFERROR(IF(OR(J3401="",M3401="",F3401=""),"",IF(F3401="학생부종합",INDEX(종합배치표!$C:$Q,MATCH(J3401,종합배치표!$B:$B,0),(MATCH(M3401,{"A","B","C","D","E"},0)-1)*3+3),INDEX(교과배치표!$C:$Q,MATCH(J3401,교과배치표!$B:$B,0),(MATCH(M3401,{"A","B","C","D","E"},0)-1)*3+3))),"")</f>
        <v/>
      </c>
    </row>
    <row r="3402" spans="2:20" ht="14.25" customHeight="1">
      <c r="B3402" s="20">
        <v>4033</v>
      </c>
      <c r="C3402" s="21" t="s">
        <v>170</v>
      </c>
      <c r="D3402" s="21" t="s">
        <v>409</v>
      </c>
      <c r="E3402" s="21" t="s">
        <v>1337</v>
      </c>
      <c r="F3402" s="21" t="s">
        <v>24</v>
      </c>
      <c r="G3402" s="22" t="s">
        <v>1340</v>
      </c>
      <c r="H3402" s="21" t="s">
        <v>1339</v>
      </c>
      <c r="I3402" s="21" t="s">
        <v>60</v>
      </c>
      <c r="J3402" s="23"/>
      <c r="K3402" s="24">
        <v>8</v>
      </c>
      <c r="M3402" s="25" t="str">
        <f>IF(I3402="","",IF(I3402="인문",성적입력!$C$8,성적입력!$C$9))</f>
        <v>A</v>
      </c>
      <c r="N3402" s="26">
        <f>성적입력!$C$15</f>
        <v>3</v>
      </c>
      <c r="P3402" s="27" t="str">
        <f t="shared" si="147"/>
        <v/>
      </c>
      <c r="R3402" s="26" t="str">
        <f t="array" ref="R3402">IFERROR(IF(OR(J3402="",M3402="",F3402=""),"",IF(F3402="학생부종합",INDEX(종합배치표!$C:$Q,MATCH(J3402,종합배치표!$B:$B,0),(MATCH(M3402,{"A","B","C","D","E"},0)-1)*3+1),INDEX(교과배치표!$C:$Q,MATCH(J3402,교과배치표!$B:$B,0),(MATCH(M3402,{"A","B","C","D","E"},0)-1)*3+1))),"")</f>
        <v/>
      </c>
      <c r="S3402" s="26" t="str">
        <f t="array" ref="S3402">IFERROR(IF(OR(J3402="",M3402="",F3402=""),"",IF(F3402="학생부종합",INDEX(종합배치표!$C:$Q,MATCH(J3402,종합배치표!$B:$B,0),(MATCH(M3402,{"A","B","C","D","E"},0)-1)*3+2),INDEX(교과배치표!$C:$Q,MATCH(J3402,교과배치표!$B:$B,0),(MATCH(M3402,{"A","B","C","D","E"},0)-1)*3+2))),"")</f>
        <v/>
      </c>
      <c r="T3402" s="26" t="str">
        <f t="array" ref="T3402">IFERROR(IF(OR(J3402="",M3402="",F3402=""),"",IF(F3402="학생부종합",INDEX(종합배치표!$C:$Q,MATCH(J3402,종합배치표!$B:$B,0),(MATCH(M3402,{"A","B","C","D","E"},0)-1)*3+3),INDEX(교과배치표!$C:$Q,MATCH(J3402,교과배치표!$B:$B,0),(MATCH(M3402,{"A","B","C","D","E"},0)-1)*3+3))),"")</f>
        <v/>
      </c>
    </row>
    <row r="3403" spans="2:20" ht="14.25" customHeight="1">
      <c r="B3403" s="20">
        <v>4034</v>
      </c>
      <c r="C3403" s="21" t="s">
        <v>170</v>
      </c>
      <c r="D3403" s="21" t="s">
        <v>409</v>
      </c>
      <c r="E3403" s="21" t="s">
        <v>1337</v>
      </c>
      <c r="F3403" s="21" t="s">
        <v>24</v>
      </c>
      <c r="G3403" s="22" t="s">
        <v>1341</v>
      </c>
      <c r="H3403" s="21" t="s">
        <v>1339</v>
      </c>
      <c r="I3403" s="21" t="s">
        <v>60</v>
      </c>
      <c r="J3403" s="23"/>
      <c r="K3403" s="24">
        <v>8</v>
      </c>
      <c r="M3403" s="25" t="str">
        <f>IF(I3403="","",IF(I3403="인문",성적입력!$C$8,성적입력!$C$9))</f>
        <v>A</v>
      </c>
      <c r="N3403" s="26">
        <f>성적입력!$C$15</f>
        <v>3</v>
      </c>
      <c r="P3403" s="27" t="str">
        <f t="shared" si="147"/>
        <v/>
      </c>
      <c r="R3403" s="26" t="str">
        <f t="array" ref="R3403">IFERROR(IF(OR(J3403="",M3403="",F3403=""),"",IF(F3403="학생부종합",INDEX(종합배치표!$C:$Q,MATCH(J3403,종합배치표!$B:$B,0),(MATCH(M3403,{"A","B","C","D","E"},0)-1)*3+1),INDEX(교과배치표!$C:$Q,MATCH(J3403,교과배치표!$B:$B,0),(MATCH(M3403,{"A","B","C","D","E"},0)-1)*3+1))),"")</f>
        <v/>
      </c>
      <c r="S3403" s="26" t="str">
        <f t="array" ref="S3403">IFERROR(IF(OR(J3403="",M3403="",F3403=""),"",IF(F3403="학생부종합",INDEX(종합배치표!$C:$Q,MATCH(J3403,종합배치표!$B:$B,0),(MATCH(M3403,{"A","B","C","D","E"},0)-1)*3+2),INDEX(교과배치표!$C:$Q,MATCH(J3403,교과배치표!$B:$B,0),(MATCH(M3403,{"A","B","C","D","E"},0)-1)*3+2))),"")</f>
        <v/>
      </c>
      <c r="T3403" s="26" t="str">
        <f t="array" ref="T3403">IFERROR(IF(OR(J3403="",M3403="",F3403=""),"",IF(F3403="학생부종합",INDEX(종합배치표!$C:$Q,MATCH(J3403,종합배치표!$B:$B,0),(MATCH(M3403,{"A","B","C","D","E"},0)-1)*3+3),INDEX(교과배치표!$C:$Q,MATCH(J3403,교과배치표!$B:$B,0),(MATCH(M3403,{"A","B","C","D","E"},0)-1)*3+3))),"")</f>
        <v/>
      </c>
    </row>
    <row r="3404" spans="2:20" ht="14.25" customHeight="1">
      <c r="B3404" s="20">
        <v>4035</v>
      </c>
      <c r="C3404" s="21" t="s">
        <v>170</v>
      </c>
      <c r="D3404" s="21" t="s">
        <v>1220</v>
      </c>
      <c r="E3404" s="21" t="s">
        <v>1337</v>
      </c>
      <c r="F3404" s="21" t="s">
        <v>68</v>
      </c>
      <c r="G3404" s="21" t="s">
        <v>1338</v>
      </c>
      <c r="H3404" s="21" t="s">
        <v>1342</v>
      </c>
      <c r="I3404" s="21" t="s">
        <v>60</v>
      </c>
      <c r="J3404" s="23"/>
      <c r="K3404" s="24">
        <v>12</v>
      </c>
      <c r="M3404" s="25" t="str">
        <f>IF(I3404="","",IF(I3404="인문",성적입력!$C$8,성적입력!$C$9))</f>
        <v>A</v>
      </c>
      <c r="N3404" s="26">
        <f>성적입력!$C$15</f>
        <v>3</v>
      </c>
      <c r="P3404" s="27" t="str">
        <f t="shared" si="147"/>
        <v/>
      </c>
      <c r="R3404" s="26" t="str">
        <f t="array" ref="R3404">IFERROR(IF(OR(J3404="",M3404="",F3404=""),"",IF(F3404="학생부종합",INDEX(종합배치표!$C:$Q,MATCH(J3404,종합배치표!$B:$B,0),(MATCH(M3404,{"A","B","C","D","E"},0)-1)*3+1),INDEX(교과배치표!$C:$Q,MATCH(J3404,교과배치표!$B:$B,0),(MATCH(M3404,{"A","B","C","D","E"},0)-1)*3+1))),"")</f>
        <v/>
      </c>
      <c r="S3404" s="26" t="str">
        <f t="array" ref="S3404">IFERROR(IF(OR(J3404="",M3404="",F3404=""),"",IF(F3404="학생부종합",INDEX(종합배치표!$C:$Q,MATCH(J3404,종합배치표!$B:$B,0),(MATCH(M3404,{"A","B","C","D","E"},0)-1)*3+2),INDEX(교과배치표!$C:$Q,MATCH(J3404,교과배치표!$B:$B,0),(MATCH(M3404,{"A","B","C","D","E"},0)-1)*3+2))),"")</f>
        <v/>
      </c>
      <c r="T3404" s="26" t="str">
        <f t="array" ref="T3404">IFERROR(IF(OR(J3404="",M3404="",F3404=""),"",IF(F3404="학생부종합",INDEX(종합배치표!$C:$Q,MATCH(J3404,종합배치표!$B:$B,0),(MATCH(M3404,{"A","B","C","D","E"},0)-1)*3+3),INDEX(교과배치표!$C:$Q,MATCH(J3404,교과배치표!$B:$B,0),(MATCH(M3404,{"A","B","C","D","E"},0)-1)*3+3))),"")</f>
        <v/>
      </c>
    </row>
    <row r="3405" spans="2:20" ht="14.25" customHeight="1">
      <c r="B3405" s="20">
        <v>4036</v>
      </c>
      <c r="C3405" s="21" t="s">
        <v>170</v>
      </c>
      <c r="D3405" s="21" t="s">
        <v>1220</v>
      </c>
      <c r="E3405" s="21" t="s">
        <v>1337</v>
      </c>
      <c r="F3405" s="21" t="s">
        <v>24</v>
      </c>
      <c r="G3405" s="22" t="s">
        <v>1340</v>
      </c>
      <c r="H3405" s="21" t="s">
        <v>1342</v>
      </c>
      <c r="I3405" s="21" t="s">
        <v>60</v>
      </c>
      <c r="J3405" s="23"/>
      <c r="K3405" s="24">
        <v>7</v>
      </c>
      <c r="M3405" s="25" t="str">
        <f>IF(I3405="","",IF(I3405="인문",성적입력!$C$8,성적입력!$C$9))</f>
        <v>A</v>
      </c>
      <c r="N3405" s="26">
        <f>성적입력!$C$15</f>
        <v>3</v>
      </c>
      <c r="P3405" s="27" t="str">
        <f t="shared" si="147"/>
        <v/>
      </c>
      <c r="R3405" s="26" t="str">
        <f t="array" ref="R3405">IFERROR(IF(OR(J3405="",M3405="",F3405=""),"",IF(F3405="학생부종합",INDEX(종합배치표!$C:$Q,MATCH(J3405,종합배치표!$B:$B,0),(MATCH(M3405,{"A","B","C","D","E"},0)-1)*3+1),INDEX(교과배치표!$C:$Q,MATCH(J3405,교과배치표!$B:$B,0),(MATCH(M3405,{"A","B","C","D","E"},0)-1)*3+1))),"")</f>
        <v/>
      </c>
      <c r="S3405" s="26" t="str">
        <f t="array" ref="S3405">IFERROR(IF(OR(J3405="",M3405="",F3405=""),"",IF(F3405="학생부종합",INDEX(종합배치표!$C:$Q,MATCH(J3405,종합배치표!$B:$B,0),(MATCH(M3405,{"A","B","C","D","E"},0)-1)*3+2),INDEX(교과배치표!$C:$Q,MATCH(J3405,교과배치표!$B:$B,0),(MATCH(M3405,{"A","B","C","D","E"},0)-1)*3+2))),"")</f>
        <v/>
      </c>
      <c r="T3405" s="26" t="str">
        <f t="array" ref="T3405">IFERROR(IF(OR(J3405="",M3405="",F3405=""),"",IF(F3405="학생부종합",INDEX(종합배치표!$C:$Q,MATCH(J3405,종합배치표!$B:$B,0),(MATCH(M3405,{"A","B","C","D","E"},0)-1)*3+3),INDEX(교과배치표!$C:$Q,MATCH(J3405,교과배치표!$B:$B,0),(MATCH(M3405,{"A","B","C","D","E"},0)-1)*3+3))),"")</f>
        <v/>
      </c>
    </row>
    <row r="3406" spans="2:20" ht="14.25" customHeight="1">
      <c r="B3406" s="20">
        <v>4037</v>
      </c>
      <c r="C3406" s="21" t="s">
        <v>170</v>
      </c>
      <c r="D3406" s="21" t="s">
        <v>1220</v>
      </c>
      <c r="E3406" s="21" t="s">
        <v>1337</v>
      </c>
      <c r="F3406" s="21" t="s">
        <v>24</v>
      </c>
      <c r="G3406" s="22" t="s">
        <v>1341</v>
      </c>
      <c r="H3406" s="21" t="s">
        <v>1342</v>
      </c>
      <c r="I3406" s="21" t="s">
        <v>60</v>
      </c>
      <c r="J3406" s="23"/>
      <c r="K3406" s="24">
        <v>6</v>
      </c>
      <c r="M3406" s="25" t="str">
        <f>IF(I3406="","",IF(I3406="인문",성적입력!$C$8,성적입력!$C$9))</f>
        <v>A</v>
      </c>
      <c r="N3406" s="26">
        <f>성적입력!$C$15</f>
        <v>3</v>
      </c>
      <c r="P3406" s="27" t="str">
        <f t="shared" si="147"/>
        <v/>
      </c>
      <c r="R3406" s="26" t="str">
        <f t="array" ref="R3406">IFERROR(IF(OR(J3406="",M3406="",F3406=""),"",IF(F3406="학생부종합",INDEX(종합배치표!$C:$Q,MATCH(J3406,종합배치표!$B:$B,0),(MATCH(M3406,{"A","B","C","D","E"},0)-1)*3+1),INDEX(교과배치표!$C:$Q,MATCH(J3406,교과배치표!$B:$B,0),(MATCH(M3406,{"A","B","C","D","E"},0)-1)*3+1))),"")</f>
        <v/>
      </c>
      <c r="S3406" s="26" t="str">
        <f t="array" ref="S3406">IFERROR(IF(OR(J3406="",M3406="",F3406=""),"",IF(F3406="학생부종합",INDEX(종합배치표!$C:$Q,MATCH(J3406,종합배치표!$B:$B,0),(MATCH(M3406,{"A","B","C","D","E"},0)-1)*3+2),INDEX(교과배치표!$C:$Q,MATCH(J3406,교과배치표!$B:$B,0),(MATCH(M3406,{"A","B","C","D","E"},0)-1)*3+2))),"")</f>
        <v/>
      </c>
      <c r="T3406" s="26" t="str">
        <f t="array" ref="T3406">IFERROR(IF(OR(J3406="",M3406="",F3406=""),"",IF(F3406="학생부종합",INDEX(종합배치표!$C:$Q,MATCH(J3406,종합배치표!$B:$B,0),(MATCH(M3406,{"A","B","C","D","E"},0)-1)*3+3),INDEX(교과배치표!$C:$Q,MATCH(J3406,교과배치표!$B:$B,0),(MATCH(M3406,{"A","B","C","D","E"},0)-1)*3+3))),"")</f>
        <v/>
      </c>
    </row>
    <row r="3407" spans="2:20" ht="14.25" customHeight="1">
      <c r="B3407" s="20">
        <v>4038</v>
      </c>
      <c r="C3407" s="21" t="s">
        <v>170</v>
      </c>
      <c r="D3407" s="21" t="s">
        <v>409</v>
      </c>
      <c r="E3407" s="21" t="s">
        <v>1337</v>
      </c>
      <c r="F3407" s="21" t="s">
        <v>68</v>
      </c>
      <c r="G3407" s="21" t="s">
        <v>1338</v>
      </c>
      <c r="H3407" s="21" t="s">
        <v>414</v>
      </c>
      <c r="I3407" s="21" t="s">
        <v>60</v>
      </c>
      <c r="J3407" s="23"/>
      <c r="K3407" s="24">
        <v>7</v>
      </c>
      <c r="M3407" s="25" t="str">
        <f>IF(I3407="","",IF(I3407="인문",성적입력!$C$8,성적입력!$C$9))</f>
        <v>A</v>
      </c>
      <c r="N3407" s="26">
        <f>성적입력!$C$15</f>
        <v>3</v>
      </c>
      <c r="P3407" s="27" t="str">
        <f t="shared" si="147"/>
        <v/>
      </c>
      <c r="R3407" s="26" t="str">
        <f t="array" ref="R3407">IFERROR(IF(OR(J3407="",M3407="",F3407=""),"",IF(F3407="학생부종합",INDEX(종합배치표!$C:$Q,MATCH(J3407,종합배치표!$B:$B,0),(MATCH(M3407,{"A","B","C","D","E"},0)-1)*3+1),INDEX(교과배치표!$C:$Q,MATCH(J3407,교과배치표!$B:$B,0),(MATCH(M3407,{"A","B","C","D","E"},0)-1)*3+1))),"")</f>
        <v/>
      </c>
      <c r="S3407" s="26" t="str">
        <f t="array" ref="S3407">IFERROR(IF(OR(J3407="",M3407="",F3407=""),"",IF(F3407="학생부종합",INDEX(종합배치표!$C:$Q,MATCH(J3407,종합배치표!$B:$B,0),(MATCH(M3407,{"A","B","C","D","E"},0)-1)*3+2),INDEX(교과배치표!$C:$Q,MATCH(J3407,교과배치표!$B:$B,0),(MATCH(M3407,{"A","B","C","D","E"},0)-1)*3+2))),"")</f>
        <v/>
      </c>
      <c r="T3407" s="26" t="str">
        <f t="array" ref="T3407">IFERROR(IF(OR(J3407="",M3407="",F3407=""),"",IF(F3407="학생부종합",INDEX(종합배치표!$C:$Q,MATCH(J3407,종합배치표!$B:$B,0),(MATCH(M3407,{"A","B","C","D","E"},0)-1)*3+3),INDEX(교과배치표!$C:$Q,MATCH(J3407,교과배치표!$B:$B,0),(MATCH(M3407,{"A","B","C","D","E"},0)-1)*3+3))),"")</f>
        <v/>
      </c>
    </row>
    <row r="3408" spans="2:20" ht="14.25" customHeight="1">
      <c r="B3408" s="20">
        <v>4039</v>
      </c>
      <c r="C3408" s="21" t="s">
        <v>170</v>
      </c>
      <c r="D3408" s="21" t="s">
        <v>409</v>
      </c>
      <c r="E3408" s="21" t="s">
        <v>1337</v>
      </c>
      <c r="F3408" s="21" t="s">
        <v>24</v>
      </c>
      <c r="G3408" s="22" t="s">
        <v>1340</v>
      </c>
      <c r="H3408" s="21" t="s">
        <v>414</v>
      </c>
      <c r="I3408" s="21" t="s">
        <v>60</v>
      </c>
      <c r="J3408" s="23"/>
      <c r="K3408" s="24">
        <v>9</v>
      </c>
      <c r="M3408" s="25" t="str">
        <f>IF(I3408="","",IF(I3408="인문",성적입력!$C$8,성적입력!$C$9))</f>
        <v>A</v>
      </c>
      <c r="N3408" s="26">
        <f>성적입력!$C$15</f>
        <v>3</v>
      </c>
      <c r="P3408" s="27" t="str">
        <f t="shared" si="147"/>
        <v/>
      </c>
      <c r="R3408" s="26" t="str">
        <f t="array" ref="R3408">IFERROR(IF(OR(J3408="",M3408="",F3408=""),"",IF(F3408="학생부종합",INDEX(종합배치표!$C:$Q,MATCH(J3408,종합배치표!$B:$B,0),(MATCH(M3408,{"A","B","C","D","E"},0)-1)*3+1),INDEX(교과배치표!$C:$Q,MATCH(J3408,교과배치표!$B:$B,0),(MATCH(M3408,{"A","B","C","D","E"},0)-1)*3+1))),"")</f>
        <v/>
      </c>
      <c r="S3408" s="26" t="str">
        <f t="array" ref="S3408">IFERROR(IF(OR(J3408="",M3408="",F3408=""),"",IF(F3408="학생부종합",INDEX(종합배치표!$C:$Q,MATCH(J3408,종합배치표!$B:$B,0),(MATCH(M3408,{"A","B","C","D","E"},0)-1)*3+2),INDEX(교과배치표!$C:$Q,MATCH(J3408,교과배치표!$B:$B,0),(MATCH(M3408,{"A","B","C","D","E"},0)-1)*3+2))),"")</f>
        <v/>
      </c>
      <c r="T3408" s="26" t="str">
        <f t="array" ref="T3408">IFERROR(IF(OR(J3408="",M3408="",F3408=""),"",IF(F3408="학생부종합",INDEX(종합배치표!$C:$Q,MATCH(J3408,종합배치표!$B:$B,0),(MATCH(M3408,{"A","B","C","D","E"},0)-1)*3+3),INDEX(교과배치표!$C:$Q,MATCH(J3408,교과배치표!$B:$B,0),(MATCH(M3408,{"A","B","C","D","E"},0)-1)*3+3))),"")</f>
        <v/>
      </c>
    </row>
    <row r="3409" spans="2:20" ht="14.25" customHeight="1">
      <c r="B3409" s="20">
        <v>4040</v>
      </c>
      <c r="C3409" s="21" t="s">
        <v>170</v>
      </c>
      <c r="D3409" s="21" t="s">
        <v>409</v>
      </c>
      <c r="E3409" s="21" t="s">
        <v>1337</v>
      </c>
      <c r="F3409" s="21" t="s">
        <v>24</v>
      </c>
      <c r="G3409" s="22" t="s">
        <v>1341</v>
      </c>
      <c r="H3409" s="21" t="s">
        <v>414</v>
      </c>
      <c r="I3409" s="21" t="s">
        <v>60</v>
      </c>
      <c r="J3409" s="23"/>
      <c r="K3409" s="24">
        <v>7</v>
      </c>
      <c r="M3409" s="25" t="str">
        <f>IF(I3409="","",IF(I3409="인문",성적입력!$C$8,성적입력!$C$9))</f>
        <v>A</v>
      </c>
      <c r="N3409" s="26">
        <f>성적입력!$C$15</f>
        <v>3</v>
      </c>
      <c r="P3409" s="27" t="str">
        <f t="shared" si="147"/>
        <v/>
      </c>
      <c r="R3409" s="26" t="str">
        <f t="array" ref="R3409">IFERROR(IF(OR(J3409="",M3409="",F3409=""),"",IF(F3409="학생부종합",INDEX(종합배치표!$C:$Q,MATCH(J3409,종합배치표!$B:$B,0),(MATCH(M3409,{"A","B","C","D","E"},0)-1)*3+1),INDEX(교과배치표!$C:$Q,MATCH(J3409,교과배치표!$B:$B,0),(MATCH(M3409,{"A","B","C","D","E"},0)-1)*3+1))),"")</f>
        <v/>
      </c>
      <c r="S3409" s="26" t="str">
        <f t="array" ref="S3409">IFERROR(IF(OR(J3409="",M3409="",F3409=""),"",IF(F3409="학생부종합",INDEX(종합배치표!$C:$Q,MATCH(J3409,종합배치표!$B:$B,0),(MATCH(M3409,{"A","B","C","D","E"},0)-1)*3+2),INDEX(교과배치표!$C:$Q,MATCH(J3409,교과배치표!$B:$B,0),(MATCH(M3409,{"A","B","C","D","E"},0)-1)*3+2))),"")</f>
        <v/>
      </c>
      <c r="T3409" s="26" t="str">
        <f t="array" ref="T3409">IFERROR(IF(OR(J3409="",M3409="",F3409=""),"",IF(F3409="학생부종합",INDEX(종합배치표!$C:$Q,MATCH(J3409,종합배치표!$B:$B,0),(MATCH(M3409,{"A","B","C","D","E"},0)-1)*3+3),INDEX(교과배치표!$C:$Q,MATCH(J3409,교과배치표!$B:$B,0),(MATCH(M3409,{"A","B","C","D","E"},0)-1)*3+3))),"")</f>
        <v/>
      </c>
    </row>
    <row r="3410" spans="2:20" ht="14.25" customHeight="1">
      <c r="B3410" s="20">
        <v>4041</v>
      </c>
      <c r="C3410" s="21" t="s">
        <v>170</v>
      </c>
      <c r="D3410" s="21" t="s">
        <v>409</v>
      </c>
      <c r="E3410" s="21" t="s">
        <v>1337</v>
      </c>
      <c r="F3410" s="21" t="s">
        <v>68</v>
      </c>
      <c r="G3410" s="21" t="s">
        <v>1338</v>
      </c>
      <c r="H3410" s="21" t="s">
        <v>419</v>
      </c>
      <c r="I3410" s="21" t="s">
        <v>60</v>
      </c>
      <c r="J3410" s="23"/>
      <c r="K3410" s="24">
        <v>6</v>
      </c>
      <c r="M3410" s="25" t="str">
        <f>IF(I3410="","",IF(I3410="인문",성적입력!$C$8,성적입력!$C$9))</f>
        <v>A</v>
      </c>
      <c r="N3410" s="26">
        <f>성적입력!$C$15</f>
        <v>3</v>
      </c>
      <c r="P3410" s="27" t="str">
        <f t="shared" si="147"/>
        <v/>
      </c>
      <c r="R3410" s="26" t="str">
        <f t="array" ref="R3410">IFERROR(IF(OR(J3410="",M3410="",F3410=""),"",IF(F3410="학생부종합",INDEX(종합배치표!$C:$Q,MATCH(J3410,종합배치표!$B:$B,0),(MATCH(M3410,{"A","B","C","D","E"},0)-1)*3+1),INDEX(교과배치표!$C:$Q,MATCH(J3410,교과배치표!$B:$B,0),(MATCH(M3410,{"A","B","C","D","E"},0)-1)*3+1))),"")</f>
        <v/>
      </c>
      <c r="S3410" s="26" t="str">
        <f t="array" ref="S3410">IFERROR(IF(OR(J3410="",M3410="",F3410=""),"",IF(F3410="학생부종합",INDEX(종합배치표!$C:$Q,MATCH(J3410,종합배치표!$B:$B,0),(MATCH(M3410,{"A","B","C","D","E"},0)-1)*3+2),INDEX(교과배치표!$C:$Q,MATCH(J3410,교과배치표!$B:$B,0),(MATCH(M3410,{"A","B","C","D","E"},0)-1)*3+2))),"")</f>
        <v/>
      </c>
      <c r="T3410" s="26" t="str">
        <f t="array" ref="T3410">IFERROR(IF(OR(J3410="",M3410="",F3410=""),"",IF(F3410="학생부종합",INDEX(종합배치표!$C:$Q,MATCH(J3410,종합배치표!$B:$B,0),(MATCH(M3410,{"A","B","C","D","E"},0)-1)*3+3),INDEX(교과배치표!$C:$Q,MATCH(J3410,교과배치표!$B:$B,0),(MATCH(M3410,{"A","B","C","D","E"},0)-1)*3+3))),"")</f>
        <v/>
      </c>
    </row>
    <row r="3411" spans="2:20" ht="14.25" customHeight="1">
      <c r="B3411" s="20">
        <v>4042</v>
      </c>
      <c r="C3411" s="21" t="s">
        <v>170</v>
      </c>
      <c r="D3411" s="21" t="s">
        <v>409</v>
      </c>
      <c r="E3411" s="21" t="s">
        <v>1337</v>
      </c>
      <c r="F3411" s="21" t="s">
        <v>24</v>
      </c>
      <c r="G3411" s="22" t="s">
        <v>1340</v>
      </c>
      <c r="H3411" s="21" t="s">
        <v>419</v>
      </c>
      <c r="I3411" s="21" t="s">
        <v>60</v>
      </c>
      <c r="J3411" s="23"/>
      <c r="K3411" s="24">
        <v>8</v>
      </c>
      <c r="M3411" s="25" t="str">
        <f>IF(I3411="","",IF(I3411="인문",성적입력!$C$8,성적입력!$C$9))</f>
        <v>A</v>
      </c>
      <c r="N3411" s="26">
        <f>성적입력!$C$15</f>
        <v>3</v>
      </c>
      <c r="P3411" s="27" t="str">
        <f t="shared" si="147"/>
        <v/>
      </c>
      <c r="R3411" s="26" t="str">
        <f t="array" ref="R3411">IFERROR(IF(OR(J3411="",M3411="",F3411=""),"",IF(F3411="학생부종합",INDEX(종합배치표!$C:$Q,MATCH(J3411,종합배치표!$B:$B,0),(MATCH(M3411,{"A","B","C","D","E"},0)-1)*3+1),INDEX(교과배치표!$C:$Q,MATCH(J3411,교과배치표!$B:$B,0),(MATCH(M3411,{"A","B","C","D","E"},0)-1)*3+1))),"")</f>
        <v/>
      </c>
      <c r="S3411" s="26" t="str">
        <f t="array" ref="S3411">IFERROR(IF(OR(J3411="",M3411="",F3411=""),"",IF(F3411="학생부종합",INDEX(종합배치표!$C:$Q,MATCH(J3411,종합배치표!$B:$B,0),(MATCH(M3411,{"A","B","C","D","E"},0)-1)*3+2),INDEX(교과배치표!$C:$Q,MATCH(J3411,교과배치표!$B:$B,0),(MATCH(M3411,{"A","B","C","D","E"},0)-1)*3+2))),"")</f>
        <v/>
      </c>
      <c r="T3411" s="26" t="str">
        <f t="array" ref="T3411">IFERROR(IF(OR(J3411="",M3411="",F3411=""),"",IF(F3411="학생부종합",INDEX(종합배치표!$C:$Q,MATCH(J3411,종합배치표!$B:$B,0),(MATCH(M3411,{"A","B","C","D","E"},0)-1)*3+3),INDEX(교과배치표!$C:$Q,MATCH(J3411,교과배치표!$B:$B,0),(MATCH(M3411,{"A","B","C","D","E"},0)-1)*3+3))),"")</f>
        <v/>
      </c>
    </row>
    <row r="3412" spans="2:20" ht="14.25" customHeight="1">
      <c r="B3412" s="20">
        <v>4043</v>
      </c>
      <c r="C3412" s="21" t="s">
        <v>170</v>
      </c>
      <c r="D3412" s="21" t="s">
        <v>409</v>
      </c>
      <c r="E3412" s="21" t="s">
        <v>1337</v>
      </c>
      <c r="F3412" s="21" t="s">
        <v>24</v>
      </c>
      <c r="G3412" s="22" t="s">
        <v>1341</v>
      </c>
      <c r="H3412" s="21" t="s">
        <v>419</v>
      </c>
      <c r="I3412" s="21" t="s">
        <v>60</v>
      </c>
      <c r="J3412" s="23"/>
      <c r="K3412" s="24">
        <v>8</v>
      </c>
      <c r="M3412" s="25" t="str">
        <f>IF(I3412="","",IF(I3412="인문",성적입력!$C$8,성적입력!$C$9))</f>
        <v>A</v>
      </c>
      <c r="N3412" s="26">
        <f>성적입력!$C$15</f>
        <v>3</v>
      </c>
      <c r="P3412" s="27" t="str">
        <f t="shared" si="147"/>
        <v/>
      </c>
      <c r="R3412" s="26" t="str">
        <f t="array" ref="R3412">IFERROR(IF(OR(J3412="",M3412="",F3412=""),"",IF(F3412="학생부종합",INDEX(종합배치표!$C:$Q,MATCH(J3412,종합배치표!$B:$B,0),(MATCH(M3412,{"A","B","C","D","E"},0)-1)*3+1),INDEX(교과배치표!$C:$Q,MATCH(J3412,교과배치표!$B:$B,0),(MATCH(M3412,{"A","B","C","D","E"},0)-1)*3+1))),"")</f>
        <v/>
      </c>
      <c r="S3412" s="26" t="str">
        <f t="array" ref="S3412">IFERROR(IF(OR(J3412="",M3412="",F3412=""),"",IF(F3412="학생부종합",INDEX(종합배치표!$C:$Q,MATCH(J3412,종합배치표!$B:$B,0),(MATCH(M3412,{"A","B","C","D","E"},0)-1)*3+2),INDEX(교과배치표!$C:$Q,MATCH(J3412,교과배치표!$B:$B,0),(MATCH(M3412,{"A","B","C","D","E"},0)-1)*3+2))),"")</f>
        <v/>
      </c>
      <c r="T3412" s="26" t="str">
        <f t="array" ref="T3412">IFERROR(IF(OR(J3412="",M3412="",F3412=""),"",IF(F3412="학생부종합",INDEX(종합배치표!$C:$Q,MATCH(J3412,종합배치표!$B:$B,0),(MATCH(M3412,{"A","B","C","D","E"},0)-1)*3+3),INDEX(교과배치표!$C:$Q,MATCH(J3412,교과배치표!$B:$B,0),(MATCH(M3412,{"A","B","C","D","E"},0)-1)*3+3))),"")</f>
        <v/>
      </c>
    </row>
    <row r="3413" spans="2:20" ht="14.25" customHeight="1">
      <c r="B3413" s="20">
        <v>4044</v>
      </c>
      <c r="C3413" s="21" t="s">
        <v>170</v>
      </c>
      <c r="D3413" s="21" t="s">
        <v>409</v>
      </c>
      <c r="E3413" s="21" t="s">
        <v>1337</v>
      </c>
      <c r="F3413" s="21" t="s">
        <v>68</v>
      </c>
      <c r="G3413" s="21" t="s">
        <v>1338</v>
      </c>
      <c r="H3413" s="21" t="s">
        <v>1343</v>
      </c>
      <c r="I3413" s="21" t="s">
        <v>60</v>
      </c>
      <c r="J3413" s="23"/>
      <c r="K3413" s="24">
        <v>7</v>
      </c>
      <c r="M3413" s="25" t="str">
        <f>IF(I3413="","",IF(I3413="인문",성적입력!$C$8,성적입력!$C$9))</f>
        <v>A</v>
      </c>
      <c r="N3413" s="26">
        <f>성적입력!$C$15</f>
        <v>3</v>
      </c>
      <c r="P3413" s="27" t="str">
        <f t="shared" si="147"/>
        <v/>
      </c>
      <c r="R3413" s="26" t="str">
        <f t="array" ref="R3413">IFERROR(IF(OR(J3413="",M3413="",F3413=""),"",IF(F3413="학생부종합",INDEX(종합배치표!$C:$Q,MATCH(J3413,종합배치표!$B:$B,0),(MATCH(M3413,{"A","B","C","D","E"},0)-1)*3+1),INDEX(교과배치표!$C:$Q,MATCH(J3413,교과배치표!$B:$B,0),(MATCH(M3413,{"A","B","C","D","E"},0)-1)*3+1))),"")</f>
        <v/>
      </c>
      <c r="S3413" s="26" t="str">
        <f t="array" ref="S3413">IFERROR(IF(OR(J3413="",M3413="",F3413=""),"",IF(F3413="학생부종합",INDEX(종합배치표!$C:$Q,MATCH(J3413,종합배치표!$B:$B,0),(MATCH(M3413,{"A","B","C","D","E"},0)-1)*3+2),INDEX(교과배치표!$C:$Q,MATCH(J3413,교과배치표!$B:$B,0),(MATCH(M3413,{"A","B","C","D","E"},0)-1)*3+2))),"")</f>
        <v/>
      </c>
      <c r="T3413" s="26" t="str">
        <f t="array" ref="T3413">IFERROR(IF(OR(J3413="",M3413="",F3413=""),"",IF(F3413="학생부종합",INDEX(종합배치표!$C:$Q,MATCH(J3413,종합배치표!$B:$B,0),(MATCH(M3413,{"A","B","C","D","E"},0)-1)*3+3),INDEX(교과배치표!$C:$Q,MATCH(J3413,교과배치표!$B:$B,0),(MATCH(M3413,{"A","B","C","D","E"},0)-1)*3+3))),"")</f>
        <v/>
      </c>
    </row>
    <row r="3414" spans="2:20" ht="14.25" customHeight="1">
      <c r="B3414" s="20">
        <v>4045</v>
      </c>
      <c r="C3414" s="21" t="s">
        <v>170</v>
      </c>
      <c r="D3414" s="21" t="s">
        <v>409</v>
      </c>
      <c r="E3414" s="21" t="s">
        <v>1337</v>
      </c>
      <c r="F3414" s="21" t="s">
        <v>24</v>
      </c>
      <c r="G3414" s="22" t="s">
        <v>1340</v>
      </c>
      <c r="H3414" s="21" t="s">
        <v>1343</v>
      </c>
      <c r="I3414" s="21" t="s">
        <v>60</v>
      </c>
      <c r="J3414" s="23"/>
      <c r="K3414" s="24">
        <v>4</v>
      </c>
      <c r="M3414" s="25" t="str">
        <f>IF(I3414="","",IF(I3414="인문",성적입력!$C$8,성적입력!$C$9))</f>
        <v>A</v>
      </c>
      <c r="N3414" s="26">
        <f>성적입력!$C$15</f>
        <v>3</v>
      </c>
      <c r="P3414" s="27" t="str">
        <f t="shared" si="147"/>
        <v/>
      </c>
      <c r="R3414" s="26" t="str">
        <f t="array" ref="R3414">IFERROR(IF(OR(J3414="",M3414="",F3414=""),"",IF(F3414="학생부종합",INDEX(종합배치표!$C:$Q,MATCH(J3414,종합배치표!$B:$B,0),(MATCH(M3414,{"A","B","C","D","E"},0)-1)*3+1),INDEX(교과배치표!$C:$Q,MATCH(J3414,교과배치표!$B:$B,0),(MATCH(M3414,{"A","B","C","D","E"},0)-1)*3+1))),"")</f>
        <v/>
      </c>
      <c r="S3414" s="26" t="str">
        <f t="array" ref="S3414">IFERROR(IF(OR(J3414="",M3414="",F3414=""),"",IF(F3414="학생부종합",INDEX(종합배치표!$C:$Q,MATCH(J3414,종합배치표!$B:$B,0),(MATCH(M3414,{"A","B","C","D","E"},0)-1)*3+2),INDEX(교과배치표!$C:$Q,MATCH(J3414,교과배치표!$B:$B,0),(MATCH(M3414,{"A","B","C","D","E"},0)-1)*3+2))),"")</f>
        <v/>
      </c>
      <c r="T3414" s="26" t="str">
        <f t="array" ref="T3414">IFERROR(IF(OR(J3414="",M3414="",F3414=""),"",IF(F3414="학생부종합",INDEX(종합배치표!$C:$Q,MATCH(J3414,종합배치표!$B:$B,0),(MATCH(M3414,{"A","B","C","D","E"},0)-1)*3+3),INDEX(교과배치표!$C:$Q,MATCH(J3414,교과배치표!$B:$B,0),(MATCH(M3414,{"A","B","C","D","E"},0)-1)*3+3))),"")</f>
        <v/>
      </c>
    </row>
    <row r="3415" spans="2:20" ht="14.25" customHeight="1">
      <c r="B3415" s="20">
        <v>4046</v>
      </c>
      <c r="C3415" s="21" t="s">
        <v>170</v>
      </c>
      <c r="D3415" s="21" t="s">
        <v>409</v>
      </c>
      <c r="E3415" s="21" t="s">
        <v>1337</v>
      </c>
      <c r="F3415" s="21" t="s">
        <v>24</v>
      </c>
      <c r="G3415" s="22" t="s">
        <v>1341</v>
      </c>
      <c r="H3415" s="21" t="s">
        <v>1343</v>
      </c>
      <c r="I3415" s="21" t="s">
        <v>60</v>
      </c>
      <c r="J3415" s="23"/>
      <c r="K3415" s="24">
        <v>4</v>
      </c>
      <c r="M3415" s="25" t="str">
        <f>IF(I3415="","",IF(I3415="인문",성적입력!$C$8,성적입력!$C$9))</f>
        <v>A</v>
      </c>
      <c r="N3415" s="26">
        <f>성적입력!$C$15</f>
        <v>3</v>
      </c>
      <c r="P3415" s="27" t="str">
        <f t="shared" si="147"/>
        <v/>
      </c>
      <c r="R3415" s="26" t="str">
        <f t="array" ref="R3415">IFERROR(IF(OR(J3415="",M3415="",F3415=""),"",IF(F3415="학생부종합",INDEX(종합배치표!$C:$Q,MATCH(J3415,종합배치표!$B:$B,0),(MATCH(M3415,{"A","B","C","D","E"},0)-1)*3+1),INDEX(교과배치표!$C:$Q,MATCH(J3415,교과배치표!$B:$B,0),(MATCH(M3415,{"A","B","C","D","E"},0)-1)*3+1))),"")</f>
        <v/>
      </c>
      <c r="S3415" s="26" t="str">
        <f t="array" ref="S3415">IFERROR(IF(OR(J3415="",M3415="",F3415=""),"",IF(F3415="학생부종합",INDEX(종합배치표!$C:$Q,MATCH(J3415,종합배치표!$B:$B,0),(MATCH(M3415,{"A","B","C","D","E"},0)-1)*3+2),INDEX(교과배치표!$C:$Q,MATCH(J3415,교과배치표!$B:$B,0),(MATCH(M3415,{"A","B","C","D","E"},0)-1)*3+2))),"")</f>
        <v/>
      </c>
      <c r="T3415" s="26" t="str">
        <f t="array" ref="T3415">IFERROR(IF(OR(J3415="",M3415="",F3415=""),"",IF(F3415="학생부종합",INDEX(종합배치표!$C:$Q,MATCH(J3415,종합배치표!$B:$B,0),(MATCH(M3415,{"A","B","C","D","E"},0)-1)*3+3),INDEX(교과배치표!$C:$Q,MATCH(J3415,교과배치표!$B:$B,0),(MATCH(M3415,{"A","B","C","D","E"},0)-1)*3+3))),"")</f>
        <v/>
      </c>
    </row>
    <row r="3416" spans="2:20" ht="14.25" customHeight="1">
      <c r="B3416" s="20">
        <v>4047</v>
      </c>
      <c r="C3416" s="21" t="s">
        <v>170</v>
      </c>
      <c r="D3416" s="21" t="s">
        <v>409</v>
      </c>
      <c r="E3416" s="21" t="s">
        <v>1337</v>
      </c>
      <c r="F3416" s="21" t="s">
        <v>68</v>
      </c>
      <c r="G3416" s="21" t="s">
        <v>1338</v>
      </c>
      <c r="H3416" s="21" t="s">
        <v>1028</v>
      </c>
      <c r="I3416" s="21" t="s">
        <v>60</v>
      </c>
      <c r="J3416" s="23"/>
      <c r="K3416" s="24">
        <v>3</v>
      </c>
      <c r="M3416" s="25" t="str">
        <f>IF(I3416="","",IF(I3416="인문",성적입력!$C$8,성적입력!$C$9))</f>
        <v>A</v>
      </c>
      <c r="N3416" s="26">
        <f>성적입력!$C$15</f>
        <v>3</v>
      </c>
      <c r="P3416" s="27" t="str">
        <f t="shared" si="147"/>
        <v/>
      </c>
      <c r="R3416" s="26" t="str">
        <f t="array" ref="R3416">IFERROR(IF(OR(J3416="",M3416="",F3416=""),"",IF(F3416="학생부종합",INDEX(종합배치표!$C:$Q,MATCH(J3416,종합배치표!$B:$B,0),(MATCH(M3416,{"A","B","C","D","E"},0)-1)*3+1),INDEX(교과배치표!$C:$Q,MATCH(J3416,교과배치표!$B:$B,0),(MATCH(M3416,{"A","B","C","D","E"},0)-1)*3+1))),"")</f>
        <v/>
      </c>
      <c r="S3416" s="26" t="str">
        <f t="array" ref="S3416">IFERROR(IF(OR(J3416="",M3416="",F3416=""),"",IF(F3416="학생부종합",INDEX(종합배치표!$C:$Q,MATCH(J3416,종합배치표!$B:$B,0),(MATCH(M3416,{"A","B","C","D","E"},0)-1)*3+2),INDEX(교과배치표!$C:$Q,MATCH(J3416,교과배치표!$B:$B,0),(MATCH(M3416,{"A","B","C","D","E"},0)-1)*3+2))),"")</f>
        <v/>
      </c>
      <c r="T3416" s="26" t="str">
        <f t="array" ref="T3416">IFERROR(IF(OR(J3416="",M3416="",F3416=""),"",IF(F3416="학생부종합",INDEX(종합배치표!$C:$Q,MATCH(J3416,종합배치표!$B:$B,0),(MATCH(M3416,{"A","B","C","D","E"},0)-1)*3+3),INDEX(교과배치표!$C:$Q,MATCH(J3416,교과배치표!$B:$B,0),(MATCH(M3416,{"A","B","C","D","E"},0)-1)*3+3))),"")</f>
        <v/>
      </c>
    </row>
    <row r="3417" spans="2:20" ht="14.25" customHeight="1">
      <c r="B3417" s="20">
        <v>4048</v>
      </c>
      <c r="C3417" s="21" t="s">
        <v>170</v>
      </c>
      <c r="D3417" s="21" t="s">
        <v>409</v>
      </c>
      <c r="E3417" s="21" t="s">
        <v>1337</v>
      </c>
      <c r="F3417" s="21" t="s">
        <v>24</v>
      </c>
      <c r="G3417" s="22" t="s">
        <v>1340</v>
      </c>
      <c r="H3417" s="21" t="s">
        <v>1028</v>
      </c>
      <c r="I3417" s="21" t="s">
        <v>60</v>
      </c>
      <c r="J3417" s="23"/>
      <c r="K3417" s="24">
        <v>4</v>
      </c>
      <c r="M3417" s="25" t="str">
        <f>IF(I3417="","",IF(I3417="인문",성적입력!$C$8,성적입력!$C$9))</f>
        <v>A</v>
      </c>
      <c r="N3417" s="26">
        <f>성적입력!$C$15</f>
        <v>3</v>
      </c>
      <c r="P3417" s="27" t="str">
        <f t="shared" si="147"/>
        <v/>
      </c>
      <c r="R3417" s="26" t="str">
        <f t="array" ref="R3417">IFERROR(IF(OR(J3417="",M3417="",F3417=""),"",IF(F3417="학생부종합",INDEX(종합배치표!$C:$Q,MATCH(J3417,종합배치표!$B:$B,0),(MATCH(M3417,{"A","B","C","D","E"},0)-1)*3+1),INDEX(교과배치표!$C:$Q,MATCH(J3417,교과배치표!$B:$B,0),(MATCH(M3417,{"A","B","C","D","E"},0)-1)*3+1))),"")</f>
        <v/>
      </c>
      <c r="S3417" s="26" t="str">
        <f t="array" ref="S3417">IFERROR(IF(OR(J3417="",M3417="",F3417=""),"",IF(F3417="학생부종합",INDEX(종합배치표!$C:$Q,MATCH(J3417,종합배치표!$B:$B,0),(MATCH(M3417,{"A","B","C","D","E"},0)-1)*3+2),INDEX(교과배치표!$C:$Q,MATCH(J3417,교과배치표!$B:$B,0),(MATCH(M3417,{"A","B","C","D","E"},0)-1)*3+2))),"")</f>
        <v/>
      </c>
      <c r="T3417" s="26" t="str">
        <f t="array" ref="T3417">IFERROR(IF(OR(J3417="",M3417="",F3417=""),"",IF(F3417="학생부종합",INDEX(종합배치표!$C:$Q,MATCH(J3417,종합배치표!$B:$B,0),(MATCH(M3417,{"A","B","C","D","E"},0)-1)*3+3),INDEX(교과배치표!$C:$Q,MATCH(J3417,교과배치표!$B:$B,0),(MATCH(M3417,{"A","B","C","D","E"},0)-1)*3+3))),"")</f>
        <v/>
      </c>
    </row>
    <row r="3418" spans="2:20" ht="14.25" customHeight="1">
      <c r="B3418" s="20">
        <v>4049</v>
      </c>
      <c r="C3418" s="21" t="s">
        <v>170</v>
      </c>
      <c r="D3418" s="21" t="s">
        <v>409</v>
      </c>
      <c r="E3418" s="21" t="s">
        <v>1337</v>
      </c>
      <c r="F3418" s="21" t="s">
        <v>24</v>
      </c>
      <c r="G3418" s="22" t="s">
        <v>1341</v>
      </c>
      <c r="H3418" s="21" t="s">
        <v>1028</v>
      </c>
      <c r="I3418" s="21" t="s">
        <v>60</v>
      </c>
      <c r="J3418" s="23"/>
      <c r="K3418" s="24">
        <v>4</v>
      </c>
      <c r="M3418" s="25" t="str">
        <f>IF(I3418="","",IF(I3418="인문",성적입력!$C$8,성적입력!$C$9))</f>
        <v>A</v>
      </c>
      <c r="N3418" s="26">
        <f>성적입력!$C$15</f>
        <v>3</v>
      </c>
      <c r="P3418" s="27" t="str">
        <f t="shared" si="147"/>
        <v/>
      </c>
      <c r="R3418" s="26" t="str">
        <f t="array" ref="R3418">IFERROR(IF(OR(J3418="",M3418="",F3418=""),"",IF(F3418="학생부종합",INDEX(종합배치표!$C:$Q,MATCH(J3418,종합배치표!$B:$B,0),(MATCH(M3418,{"A","B","C","D","E"},0)-1)*3+1),INDEX(교과배치표!$C:$Q,MATCH(J3418,교과배치표!$B:$B,0),(MATCH(M3418,{"A","B","C","D","E"},0)-1)*3+1))),"")</f>
        <v/>
      </c>
      <c r="S3418" s="26" t="str">
        <f t="array" ref="S3418">IFERROR(IF(OR(J3418="",M3418="",F3418=""),"",IF(F3418="학생부종합",INDEX(종합배치표!$C:$Q,MATCH(J3418,종합배치표!$B:$B,0),(MATCH(M3418,{"A","B","C","D","E"},0)-1)*3+2),INDEX(교과배치표!$C:$Q,MATCH(J3418,교과배치표!$B:$B,0),(MATCH(M3418,{"A","B","C","D","E"},0)-1)*3+2))),"")</f>
        <v/>
      </c>
      <c r="T3418" s="26" t="str">
        <f t="array" ref="T3418">IFERROR(IF(OR(J3418="",M3418="",F3418=""),"",IF(F3418="학생부종합",INDEX(종합배치표!$C:$Q,MATCH(J3418,종합배치표!$B:$B,0),(MATCH(M3418,{"A","B","C","D","E"},0)-1)*3+3),INDEX(교과배치표!$C:$Q,MATCH(J3418,교과배치표!$B:$B,0),(MATCH(M3418,{"A","B","C","D","E"},0)-1)*3+3))),"")</f>
        <v/>
      </c>
    </row>
    <row r="3419" spans="2:20" ht="14.25" customHeight="1">
      <c r="B3419" s="20">
        <v>4050</v>
      </c>
      <c r="C3419" s="21" t="s">
        <v>170</v>
      </c>
      <c r="D3419" s="21" t="s">
        <v>409</v>
      </c>
      <c r="E3419" s="21" t="s">
        <v>1337</v>
      </c>
      <c r="F3419" s="21" t="s">
        <v>68</v>
      </c>
      <c r="G3419" s="21" t="s">
        <v>1338</v>
      </c>
      <c r="H3419" s="21" t="s">
        <v>432</v>
      </c>
      <c r="I3419" s="21" t="s">
        <v>60</v>
      </c>
      <c r="J3419" s="23"/>
      <c r="K3419" s="24">
        <v>2</v>
      </c>
      <c r="M3419" s="25" t="str">
        <f>IF(I3419="","",IF(I3419="인문",성적입력!$C$8,성적입력!$C$9))</f>
        <v>A</v>
      </c>
      <c r="N3419" s="26">
        <f>성적입력!$C$15</f>
        <v>3</v>
      </c>
      <c r="P3419" s="27" t="str">
        <f t="shared" si="147"/>
        <v/>
      </c>
      <c r="R3419" s="26" t="str">
        <f t="array" ref="R3419">IFERROR(IF(OR(J3419="",M3419="",F3419=""),"",IF(F3419="학생부종합",INDEX(종합배치표!$C:$Q,MATCH(J3419,종합배치표!$B:$B,0),(MATCH(M3419,{"A","B","C","D","E"},0)-1)*3+1),INDEX(교과배치표!$C:$Q,MATCH(J3419,교과배치표!$B:$B,0),(MATCH(M3419,{"A","B","C","D","E"},0)-1)*3+1))),"")</f>
        <v/>
      </c>
      <c r="S3419" s="26" t="str">
        <f t="array" ref="S3419">IFERROR(IF(OR(J3419="",M3419="",F3419=""),"",IF(F3419="학생부종합",INDEX(종합배치표!$C:$Q,MATCH(J3419,종합배치표!$B:$B,0),(MATCH(M3419,{"A","B","C","D","E"},0)-1)*3+2),INDEX(교과배치표!$C:$Q,MATCH(J3419,교과배치표!$B:$B,0),(MATCH(M3419,{"A","B","C","D","E"},0)-1)*3+2))),"")</f>
        <v/>
      </c>
      <c r="T3419" s="26" t="str">
        <f t="array" ref="T3419">IFERROR(IF(OR(J3419="",M3419="",F3419=""),"",IF(F3419="학생부종합",INDEX(종합배치표!$C:$Q,MATCH(J3419,종합배치표!$B:$B,0),(MATCH(M3419,{"A","B","C","D","E"},0)-1)*3+3),INDEX(교과배치표!$C:$Q,MATCH(J3419,교과배치표!$B:$B,0),(MATCH(M3419,{"A","B","C","D","E"},0)-1)*3+3))),"")</f>
        <v/>
      </c>
    </row>
    <row r="3420" spans="2:20" ht="14.25" customHeight="1">
      <c r="B3420" s="20">
        <v>4051</v>
      </c>
      <c r="C3420" s="21" t="s">
        <v>170</v>
      </c>
      <c r="D3420" s="21" t="s">
        <v>409</v>
      </c>
      <c r="E3420" s="21" t="s">
        <v>1337</v>
      </c>
      <c r="F3420" s="21" t="s">
        <v>24</v>
      </c>
      <c r="G3420" s="22" t="s">
        <v>1340</v>
      </c>
      <c r="H3420" s="21" t="s">
        <v>432</v>
      </c>
      <c r="I3420" s="21" t="s">
        <v>60</v>
      </c>
      <c r="J3420" s="23"/>
      <c r="K3420" s="24">
        <v>5</v>
      </c>
      <c r="M3420" s="25" t="str">
        <f>IF(I3420="","",IF(I3420="인문",성적입력!$C$8,성적입력!$C$9))</f>
        <v>A</v>
      </c>
      <c r="N3420" s="26">
        <f>성적입력!$C$15</f>
        <v>3</v>
      </c>
      <c r="P3420" s="27" t="str">
        <f t="shared" si="147"/>
        <v/>
      </c>
      <c r="R3420" s="26" t="str">
        <f t="array" ref="R3420">IFERROR(IF(OR(J3420="",M3420="",F3420=""),"",IF(F3420="학생부종합",INDEX(종합배치표!$C:$Q,MATCH(J3420,종합배치표!$B:$B,0),(MATCH(M3420,{"A","B","C","D","E"},0)-1)*3+1),INDEX(교과배치표!$C:$Q,MATCH(J3420,교과배치표!$B:$B,0),(MATCH(M3420,{"A","B","C","D","E"},0)-1)*3+1))),"")</f>
        <v/>
      </c>
      <c r="S3420" s="26" t="str">
        <f t="array" ref="S3420">IFERROR(IF(OR(J3420="",M3420="",F3420=""),"",IF(F3420="학생부종합",INDEX(종합배치표!$C:$Q,MATCH(J3420,종합배치표!$B:$B,0),(MATCH(M3420,{"A","B","C","D","E"},0)-1)*3+2),INDEX(교과배치표!$C:$Q,MATCH(J3420,교과배치표!$B:$B,0),(MATCH(M3420,{"A","B","C","D","E"},0)-1)*3+2))),"")</f>
        <v/>
      </c>
      <c r="T3420" s="26" t="str">
        <f t="array" ref="T3420">IFERROR(IF(OR(J3420="",M3420="",F3420=""),"",IF(F3420="학생부종합",INDEX(종합배치표!$C:$Q,MATCH(J3420,종합배치표!$B:$B,0),(MATCH(M3420,{"A","B","C","D","E"},0)-1)*3+3),INDEX(교과배치표!$C:$Q,MATCH(J3420,교과배치표!$B:$B,0),(MATCH(M3420,{"A","B","C","D","E"},0)-1)*3+3))),"")</f>
        <v/>
      </c>
    </row>
    <row r="3421" spans="2:20" ht="14.25" customHeight="1">
      <c r="B3421" s="20">
        <v>4052</v>
      </c>
      <c r="C3421" s="21" t="s">
        <v>170</v>
      </c>
      <c r="D3421" s="21" t="s">
        <v>409</v>
      </c>
      <c r="E3421" s="21" t="s">
        <v>1337</v>
      </c>
      <c r="F3421" s="21" t="s">
        <v>24</v>
      </c>
      <c r="G3421" s="22" t="s">
        <v>1341</v>
      </c>
      <c r="H3421" s="21" t="s">
        <v>432</v>
      </c>
      <c r="I3421" s="21" t="s">
        <v>60</v>
      </c>
      <c r="J3421" s="23"/>
      <c r="K3421" s="24">
        <v>5</v>
      </c>
      <c r="M3421" s="25" t="str">
        <f>IF(I3421="","",IF(I3421="인문",성적입력!$C$8,성적입력!$C$9))</f>
        <v>A</v>
      </c>
      <c r="N3421" s="26">
        <f>성적입력!$C$15</f>
        <v>3</v>
      </c>
      <c r="P3421" s="27" t="str">
        <f t="shared" si="147"/>
        <v/>
      </c>
      <c r="R3421" s="26" t="str">
        <f t="array" ref="R3421">IFERROR(IF(OR(J3421="",M3421="",F3421=""),"",IF(F3421="학생부종합",INDEX(종합배치표!$C:$Q,MATCH(J3421,종합배치표!$B:$B,0),(MATCH(M3421,{"A","B","C","D","E"},0)-1)*3+1),INDEX(교과배치표!$C:$Q,MATCH(J3421,교과배치표!$B:$B,0),(MATCH(M3421,{"A","B","C","D","E"},0)-1)*3+1))),"")</f>
        <v/>
      </c>
      <c r="S3421" s="26" t="str">
        <f t="array" ref="S3421">IFERROR(IF(OR(J3421="",M3421="",F3421=""),"",IF(F3421="학생부종합",INDEX(종합배치표!$C:$Q,MATCH(J3421,종합배치표!$B:$B,0),(MATCH(M3421,{"A","B","C","D","E"},0)-1)*3+2),INDEX(교과배치표!$C:$Q,MATCH(J3421,교과배치표!$B:$B,0),(MATCH(M3421,{"A","B","C","D","E"},0)-1)*3+2))),"")</f>
        <v/>
      </c>
      <c r="T3421" s="26" t="str">
        <f t="array" ref="T3421">IFERROR(IF(OR(J3421="",M3421="",F3421=""),"",IF(F3421="학생부종합",INDEX(종합배치표!$C:$Q,MATCH(J3421,종합배치표!$B:$B,0),(MATCH(M3421,{"A","B","C","D","E"},0)-1)*3+3),INDEX(교과배치표!$C:$Q,MATCH(J3421,교과배치표!$B:$B,0),(MATCH(M3421,{"A","B","C","D","E"},0)-1)*3+3))),"")</f>
        <v/>
      </c>
    </row>
    <row r="3422" spans="2:20" ht="14.25" customHeight="1">
      <c r="B3422" s="20">
        <v>4053</v>
      </c>
      <c r="C3422" s="21" t="s">
        <v>170</v>
      </c>
      <c r="D3422" s="21" t="s">
        <v>409</v>
      </c>
      <c r="E3422" s="21" t="s">
        <v>1337</v>
      </c>
      <c r="F3422" s="21" t="s">
        <v>68</v>
      </c>
      <c r="G3422" s="21" t="s">
        <v>1338</v>
      </c>
      <c r="H3422" s="21" t="s">
        <v>1344</v>
      </c>
      <c r="I3422" s="21" t="s">
        <v>27</v>
      </c>
      <c r="J3422" s="23"/>
      <c r="K3422" s="24">
        <v>7</v>
      </c>
      <c r="M3422" s="25" t="str">
        <f>IF(I3422="","",IF(I3422="인문",성적입력!$C$8,성적입력!$C$9))</f>
        <v>A</v>
      </c>
      <c r="N3422" s="26">
        <f>성적입력!$C$15</f>
        <v>3</v>
      </c>
      <c r="P3422" s="27" t="str">
        <f t="shared" si="147"/>
        <v/>
      </c>
      <c r="R3422" s="26" t="str">
        <f t="array" ref="R3422">IFERROR(IF(OR(J3422="",M3422="",F3422=""),"",IF(F3422="학생부종합",INDEX(종합배치표!$C:$Q,MATCH(J3422,종합배치표!$B:$B,0),(MATCH(M3422,{"A","B","C","D","E"},0)-1)*3+1),INDEX(교과배치표!$C:$Q,MATCH(J3422,교과배치표!$B:$B,0),(MATCH(M3422,{"A","B","C","D","E"},0)-1)*3+1))),"")</f>
        <v/>
      </c>
      <c r="S3422" s="26" t="str">
        <f t="array" ref="S3422">IFERROR(IF(OR(J3422="",M3422="",F3422=""),"",IF(F3422="학생부종합",INDEX(종합배치표!$C:$Q,MATCH(J3422,종합배치표!$B:$B,0),(MATCH(M3422,{"A","B","C","D","E"},0)-1)*3+2),INDEX(교과배치표!$C:$Q,MATCH(J3422,교과배치표!$B:$B,0),(MATCH(M3422,{"A","B","C","D","E"},0)-1)*3+2))),"")</f>
        <v/>
      </c>
      <c r="T3422" s="26" t="str">
        <f t="array" ref="T3422">IFERROR(IF(OR(J3422="",M3422="",F3422=""),"",IF(F3422="학생부종합",INDEX(종합배치표!$C:$Q,MATCH(J3422,종합배치표!$B:$B,0),(MATCH(M3422,{"A","B","C","D","E"},0)-1)*3+3),INDEX(교과배치표!$C:$Q,MATCH(J3422,교과배치표!$B:$B,0),(MATCH(M3422,{"A","B","C","D","E"},0)-1)*3+3))),"")</f>
        <v/>
      </c>
    </row>
    <row r="3423" spans="2:20" ht="14.25" customHeight="1">
      <c r="B3423" s="20">
        <v>4055</v>
      </c>
      <c r="C3423" s="21" t="s">
        <v>170</v>
      </c>
      <c r="D3423" s="21" t="s">
        <v>409</v>
      </c>
      <c r="E3423" s="21" t="s">
        <v>1337</v>
      </c>
      <c r="F3423" s="21" t="s">
        <v>24</v>
      </c>
      <c r="G3423" s="22" t="s">
        <v>1340</v>
      </c>
      <c r="H3423" s="21" t="s">
        <v>1344</v>
      </c>
      <c r="I3423" s="21" t="s">
        <v>27</v>
      </c>
      <c r="J3423" s="23"/>
      <c r="K3423" s="24">
        <v>4</v>
      </c>
      <c r="M3423" s="25" t="str">
        <f>IF(I3423="","",IF(I3423="인문",성적입력!$C$8,성적입력!$C$9))</f>
        <v>A</v>
      </c>
      <c r="N3423" s="26">
        <f>성적입력!$C$15</f>
        <v>3</v>
      </c>
      <c r="P3423" s="27" t="str">
        <f t="shared" si="147"/>
        <v/>
      </c>
      <c r="R3423" s="26" t="str">
        <f t="array" ref="R3423">IFERROR(IF(OR(J3423="",M3423="",F3423=""),"",IF(F3423="학생부종합",INDEX(종합배치표!$C:$Q,MATCH(J3423,종합배치표!$B:$B,0),(MATCH(M3423,{"A","B","C","D","E"},0)-1)*3+1),INDEX(교과배치표!$C:$Q,MATCH(J3423,교과배치표!$B:$B,0),(MATCH(M3423,{"A","B","C","D","E"},0)-1)*3+1))),"")</f>
        <v/>
      </c>
      <c r="S3423" s="26" t="str">
        <f t="array" ref="S3423">IFERROR(IF(OR(J3423="",M3423="",F3423=""),"",IF(F3423="학생부종합",INDEX(종합배치표!$C:$Q,MATCH(J3423,종합배치표!$B:$B,0),(MATCH(M3423,{"A","B","C","D","E"},0)-1)*3+2),INDEX(교과배치표!$C:$Q,MATCH(J3423,교과배치표!$B:$B,0),(MATCH(M3423,{"A","B","C","D","E"},0)-1)*3+2))),"")</f>
        <v/>
      </c>
      <c r="T3423" s="26" t="str">
        <f t="array" ref="T3423">IFERROR(IF(OR(J3423="",M3423="",F3423=""),"",IF(F3423="학생부종합",INDEX(종합배치표!$C:$Q,MATCH(J3423,종합배치표!$B:$B,0),(MATCH(M3423,{"A","B","C","D","E"},0)-1)*3+3),INDEX(교과배치표!$C:$Q,MATCH(J3423,교과배치표!$B:$B,0),(MATCH(M3423,{"A","B","C","D","E"},0)-1)*3+3))),"")</f>
        <v/>
      </c>
    </row>
    <row r="3424" spans="2:20" ht="14.25" customHeight="1">
      <c r="B3424" s="20">
        <v>4056</v>
      </c>
      <c r="C3424" s="21" t="s">
        <v>170</v>
      </c>
      <c r="D3424" s="21" t="s">
        <v>409</v>
      </c>
      <c r="E3424" s="21" t="s">
        <v>1337</v>
      </c>
      <c r="F3424" s="21" t="s">
        <v>24</v>
      </c>
      <c r="G3424" s="22" t="s">
        <v>1341</v>
      </c>
      <c r="H3424" s="21" t="s">
        <v>1344</v>
      </c>
      <c r="I3424" s="21" t="s">
        <v>27</v>
      </c>
      <c r="J3424" s="23"/>
      <c r="K3424" s="24">
        <v>4</v>
      </c>
      <c r="M3424" s="25" t="str">
        <f>IF(I3424="","",IF(I3424="인문",성적입력!$C$8,성적입력!$C$9))</f>
        <v>A</v>
      </c>
      <c r="N3424" s="26">
        <f>성적입력!$C$15</f>
        <v>3</v>
      </c>
      <c r="P3424" s="27" t="str">
        <f t="shared" si="147"/>
        <v/>
      </c>
      <c r="R3424" s="26" t="str">
        <f t="array" ref="R3424">IFERROR(IF(OR(J3424="",M3424="",F3424=""),"",IF(F3424="학생부종합",INDEX(종합배치표!$C:$Q,MATCH(J3424,종합배치표!$B:$B,0),(MATCH(M3424,{"A","B","C","D","E"},0)-1)*3+1),INDEX(교과배치표!$C:$Q,MATCH(J3424,교과배치표!$B:$B,0),(MATCH(M3424,{"A","B","C","D","E"},0)-1)*3+1))),"")</f>
        <v/>
      </c>
      <c r="S3424" s="26" t="str">
        <f t="array" ref="S3424">IFERROR(IF(OR(J3424="",M3424="",F3424=""),"",IF(F3424="학생부종합",INDEX(종합배치표!$C:$Q,MATCH(J3424,종합배치표!$B:$B,0),(MATCH(M3424,{"A","B","C","D","E"},0)-1)*3+2),INDEX(교과배치표!$C:$Q,MATCH(J3424,교과배치표!$B:$B,0),(MATCH(M3424,{"A","B","C","D","E"},0)-1)*3+2))),"")</f>
        <v/>
      </c>
      <c r="T3424" s="26" t="str">
        <f t="array" ref="T3424">IFERROR(IF(OR(J3424="",M3424="",F3424=""),"",IF(F3424="학생부종합",INDEX(종합배치표!$C:$Q,MATCH(J3424,종합배치표!$B:$B,0),(MATCH(M3424,{"A","B","C","D","E"},0)-1)*3+3),INDEX(교과배치표!$C:$Q,MATCH(J3424,교과배치표!$B:$B,0),(MATCH(M3424,{"A","B","C","D","E"},0)-1)*3+3))),"")</f>
        <v/>
      </c>
    </row>
    <row r="3425" spans="2:20" ht="14.25" customHeight="1">
      <c r="B3425" s="20">
        <v>4057</v>
      </c>
      <c r="C3425" s="21" t="s">
        <v>383</v>
      </c>
      <c r="D3425" s="21" t="s">
        <v>383</v>
      </c>
      <c r="E3425" s="21" t="s">
        <v>1337</v>
      </c>
      <c r="F3425" s="21" t="s">
        <v>68</v>
      </c>
      <c r="G3425" s="21" t="s">
        <v>1338</v>
      </c>
      <c r="H3425" s="21" t="s">
        <v>435</v>
      </c>
      <c r="I3425" s="21" t="s">
        <v>429</v>
      </c>
      <c r="J3425" s="23"/>
      <c r="K3425" s="24">
        <v>5</v>
      </c>
      <c r="M3425" s="25" t="str">
        <f>IF(I3425="","",IF(I3425="인문",성적입력!$C$8,성적입력!$C$9))</f>
        <v>A</v>
      </c>
      <c r="N3425" s="26">
        <f>성적입력!$C$15</f>
        <v>3</v>
      </c>
      <c r="P3425" s="27" t="str">
        <f t="shared" si="147"/>
        <v/>
      </c>
      <c r="R3425" s="26" t="str">
        <f t="array" ref="R3425">IFERROR(IF(OR(J3425="",M3425="",F3425=""),"",IF(F3425="학생부종합",INDEX(종합배치표!$C:$Q,MATCH(J3425,종합배치표!$B:$B,0),(MATCH(M3425,{"A","B","C","D","E"},0)-1)*3+1),INDEX(교과배치표!$C:$Q,MATCH(J3425,교과배치표!$B:$B,0),(MATCH(M3425,{"A","B","C","D","E"},0)-1)*3+1))),"")</f>
        <v/>
      </c>
      <c r="S3425" s="26" t="str">
        <f t="array" ref="S3425">IFERROR(IF(OR(J3425="",M3425="",F3425=""),"",IF(F3425="학생부종합",INDEX(종합배치표!$C:$Q,MATCH(J3425,종합배치표!$B:$B,0),(MATCH(M3425,{"A","B","C","D","E"},0)-1)*3+2),INDEX(교과배치표!$C:$Q,MATCH(J3425,교과배치표!$B:$B,0),(MATCH(M3425,{"A","B","C","D","E"},0)-1)*3+2))),"")</f>
        <v/>
      </c>
      <c r="T3425" s="26" t="str">
        <f t="array" ref="T3425">IFERROR(IF(OR(J3425="",M3425="",F3425=""),"",IF(F3425="학생부종합",INDEX(종합배치표!$C:$Q,MATCH(J3425,종합배치표!$B:$B,0),(MATCH(M3425,{"A","B","C","D","E"},0)-1)*3+3),INDEX(교과배치표!$C:$Q,MATCH(J3425,교과배치표!$B:$B,0),(MATCH(M3425,{"A","B","C","D","E"},0)-1)*3+3))),"")</f>
        <v/>
      </c>
    </row>
    <row r="3426" spans="2:20" ht="14.25" customHeight="1">
      <c r="B3426" s="20">
        <v>4058</v>
      </c>
      <c r="C3426" s="21" t="s">
        <v>383</v>
      </c>
      <c r="D3426" s="21" t="s">
        <v>383</v>
      </c>
      <c r="E3426" s="21" t="s">
        <v>1337</v>
      </c>
      <c r="F3426" s="21" t="s">
        <v>68</v>
      </c>
      <c r="G3426" s="21" t="s">
        <v>1338</v>
      </c>
      <c r="H3426" s="21" t="s">
        <v>435</v>
      </c>
      <c r="I3426" s="21" t="s">
        <v>60</v>
      </c>
      <c r="J3426" s="23"/>
      <c r="K3426" s="24">
        <v>5</v>
      </c>
      <c r="M3426" s="25" t="str">
        <f>IF(I3426="","",IF(I3426="인문",성적입력!$C$8,성적입력!$C$9))</f>
        <v>A</v>
      </c>
      <c r="N3426" s="26">
        <f>성적입력!$C$15</f>
        <v>3</v>
      </c>
      <c r="P3426" s="27" t="str">
        <f t="shared" si="147"/>
        <v/>
      </c>
      <c r="R3426" s="26" t="str">
        <f t="array" ref="R3426">IFERROR(IF(OR(J3426="",M3426="",F3426=""),"",IF(F3426="학생부종합",INDEX(종합배치표!$C:$Q,MATCH(J3426,종합배치표!$B:$B,0),(MATCH(M3426,{"A","B","C","D","E"},0)-1)*3+1),INDEX(교과배치표!$C:$Q,MATCH(J3426,교과배치표!$B:$B,0),(MATCH(M3426,{"A","B","C","D","E"},0)-1)*3+1))),"")</f>
        <v/>
      </c>
      <c r="S3426" s="26" t="str">
        <f t="array" ref="S3426">IFERROR(IF(OR(J3426="",M3426="",F3426=""),"",IF(F3426="학생부종합",INDEX(종합배치표!$C:$Q,MATCH(J3426,종합배치표!$B:$B,0),(MATCH(M3426,{"A","B","C","D","E"},0)-1)*3+2),INDEX(교과배치표!$C:$Q,MATCH(J3426,교과배치표!$B:$B,0),(MATCH(M3426,{"A","B","C","D","E"},0)-1)*3+2))),"")</f>
        <v/>
      </c>
      <c r="T3426" s="26" t="str">
        <f t="array" ref="T3426">IFERROR(IF(OR(J3426="",M3426="",F3426=""),"",IF(F3426="학생부종합",INDEX(종합배치표!$C:$Q,MATCH(J3426,종합배치표!$B:$B,0),(MATCH(M3426,{"A","B","C","D","E"},0)-1)*3+3),INDEX(교과배치표!$C:$Q,MATCH(J3426,교과배치표!$B:$B,0),(MATCH(M3426,{"A","B","C","D","E"},0)-1)*3+3))),"")</f>
        <v/>
      </c>
    </row>
    <row r="3427" spans="2:20" ht="14.25" customHeight="1">
      <c r="B3427" s="20">
        <v>4059</v>
      </c>
      <c r="C3427" s="21" t="s">
        <v>170</v>
      </c>
      <c r="D3427" s="21" t="s">
        <v>409</v>
      </c>
      <c r="E3427" s="21" t="s">
        <v>1337</v>
      </c>
      <c r="F3427" s="21" t="s">
        <v>68</v>
      </c>
      <c r="G3427" s="21" t="s">
        <v>1338</v>
      </c>
      <c r="H3427" s="21" t="s">
        <v>1345</v>
      </c>
      <c r="I3427" s="21" t="s">
        <v>27</v>
      </c>
      <c r="J3427" s="23"/>
      <c r="K3427" s="24">
        <v>20</v>
      </c>
      <c r="M3427" s="25" t="str">
        <f>IF(I3427="","",IF(I3427="인문",성적입력!$C$8,성적입력!$C$9))</f>
        <v>A</v>
      </c>
      <c r="N3427" s="26">
        <f>성적입력!$C$15</f>
        <v>3</v>
      </c>
      <c r="P3427" s="27" t="str">
        <f t="shared" si="147"/>
        <v/>
      </c>
      <c r="R3427" s="26" t="str">
        <f t="array" ref="R3427">IFERROR(IF(OR(J3427="",M3427="",F3427=""),"",IF(F3427="학생부종합",INDEX(종합배치표!$C:$Q,MATCH(J3427,종합배치표!$B:$B,0),(MATCH(M3427,{"A","B","C","D","E"},0)-1)*3+1),INDEX(교과배치표!$C:$Q,MATCH(J3427,교과배치표!$B:$B,0),(MATCH(M3427,{"A","B","C","D","E"},0)-1)*3+1))),"")</f>
        <v/>
      </c>
      <c r="S3427" s="26" t="str">
        <f t="array" ref="S3427">IFERROR(IF(OR(J3427="",M3427="",F3427=""),"",IF(F3427="학생부종합",INDEX(종합배치표!$C:$Q,MATCH(J3427,종합배치표!$B:$B,0),(MATCH(M3427,{"A","B","C","D","E"},0)-1)*3+2),INDEX(교과배치표!$C:$Q,MATCH(J3427,교과배치표!$B:$B,0),(MATCH(M3427,{"A","B","C","D","E"},0)-1)*3+2))),"")</f>
        <v/>
      </c>
      <c r="T3427" s="26" t="str">
        <f t="array" ref="T3427">IFERROR(IF(OR(J3427="",M3427="",F3427=""),"",IF(F3427="학생부종합",INDEX(종합배치표!$C:$Q,MATCH(J3427,종합배치표!$B:$B,0),(MATCH(M3427,{"A","B","C","D","E"},0)-1)*3+3),INDEX(교과배치표!$C:$Q,MATCH(J3427,교과배치표!$B:$B,0),(MATCH(M3427,{"A","B","C","D","E"},0)-1)*3+3))),"")</f>
        <v/>
      </c>
    </row>
    <row r="3428" spans="2:20" ht="14.25" customHeight="1">
      <c r="B3428" s="20">
        <v>4061</v>
      </c>
      <c r="C3428" s="21" t="s">
        <v>170</v>
      </c>
      <c r="D3428" s="21" t="s">
        <v>409</v>
      </c>
      <c r="E3428" s="21" t="s">
        <v>1337</v>
      </c>
      <c r="F3428" s="21" t="s">
        <v>24</v>
      </c>
      <c r="G3428" s="22" t="s">
        <v>1340</v>
      </c>
      <c r="H3428" s="21" t="s">
        <v>1345</v>
      </c>
      <c r="I3428" s="21" t="s">
        <v>27</v>
      </c>
      <c r="J3428" s="23"/>
      <c r="K3428" s="24">
        <v>25</v>
      </c>
      <c r="M3428" s="25" t="str">
        <f>IF(I3428="","",IF(I3428="인문",성적입력!$C$8,성적입력!$C$9))</f>
        <v>A</v>
      </c>
      <c r="N3428" s="26">
        <f>성적입력!$C$15</f>
        <v>3</v>
      </c>
      <c r="P3428" s="27" t="str">
        <f t="shared" si="147"/>
        <v/>
      </c>
      <c r="R3428" s="26" t="str">
        <f t="array" ref="R3428">IFERROR(IF(OR(J3428="",M3428="",F3428=""),"",IF(F3428="학생부종합",INDEX(종합배치표!$C:$Q,MATCH(J3428,종합배치표!$B:$B,0),(MATCH(M3428,{"A","B","C","D","E"},0)-1)*3+1),INDEX(교과배치표!$C:$Q,MATCH(J3428,교과배치표!$B:$B,0),(MATCH(M3428,{"A","B","C","D","E"},0)-1)*3+1))),"")</f>
        <v/>
      </c>
      <c r="S3428" s="26" t="str">
        <f t="array" ref="S3428">IFERROR(IF(OR(J3428="",M3428="",F3428=""),"",IF(F3428="학생부종합",INDEX(종합배치표!$C:$Q,MATCH(J3428,종합배치표!$B:$B,0),(MATCH(M3428,{"A","B","C","D","E"},0)-1)*3+2),INDEX(교과배치표!$C:$Q,MATCH(J3428,교과배치표!$B:$B,0),(MATCH(M3428,{"A","B","C","D","E"},0)-1)*3+2))),"")</f>
        <v/>
      </c>
      <c r="T3428" s="26" t="str">
        <f t="array" ref="T3428">IFERROR(IF(OR(J3428="",M3428="",F3428=""),"",IF(F3428="학생부종합",INDEX(종합배치표!$C:$Q,MATCH(J3428,종합배치표!$B:$B,0),(MATCH(M3428,{"A","B","C","D","E"},0)-1)*3+3),INDEX(교과배치표!$C:$Q,MATCH(J3428,교과배치표!$B:$B,0),(MATCH(M3428,{"A","B","C","D","E"},0)-1)*3+3))),"")</f>
        <v/>
      </c>
    </row>
    <row r="3429" spans="2:20" ht="14.25" customHeight="1">
      <c r="B3429" s="20">
        <v>4062</v>
      </c>
      <c r="C3429" s="21" t="s">
        <v>170</v>
      </c>
      <c r="D3429" s="21" t="s">
        <v>409</v>
      </c>
      <c r="E3429" s="21" t="s">
        <v>1337</v>
      </c>
      <c r="F3429" s="21" t="s">
        <v>24</v>
      </c>
      <c r="G3429" s="22" t="s">
        <v>1341</v>
      </c>
      <c r="H3429" s="21" t="s">
        <v>1345</v>
      </c>
      <c r="I3429" s="21" t="s">
        <v>27</v>
      </c>
      <c r="J3429" s="23"/>
      <c r="K3429" s="24">
        <v>17</v>
      </c>
      <c r="M3429" s="25" t="str">
        <f>IF(I3429="","",IF(I3429="인문",성적입력!$C$8,성적입력!$C$9))</f>
        <v>A</v>
      </c>
      <c r="N3429" s="26">
        <f>성적입력!$C$15</f>
        <v>3</v>
      </c>
      <c r="P3429" s="27" t="str">
        <f t="shared" si="147"/>
        <v/>
      </c>
      <c r="R3429" s="26" t="str">
        <f t="array" ref="R3429">IFERROR(IF(OR(J3429="",M3429="",F3429=""),"",IF(F3429="학생부종합",INDEX(종합배치표!$C:$Q,MATCH(J3429,종합배치표!$B:$B,0),(MATCH(M3429,{"A","B","C","D","E"},0)-1)*3+1),INDEX(교과배치표!$C:$Q,MATCH(J3429,교과배치표!$B:$B,0),(MATCH(M3429,{"A","B","C","D","E"},0)-1)*3+1))),"")</f>
        <v/>
      </c>
      <c r="S3429" s="26" t="str">
        <f t="array" ref="S3429">IFERROR(IF(OR(J3429="",M3429="",F3429=""),"",IF(F3429="학생부종합",INDEX(종합배치표!$C:$Q,MATCH(J3429,종합배치표!$B:$B,0),(MATCH(M3429,{"A","B","C","D","E"},0)-1)*3+2),INDEX(교과배치표!$C:$Q,MATCH(J3429,교과배치표!$B:$B,0),(MATCH(M3429,{"A","B","C","D","E"},0)-1)*3+2))),"")</f>
        <v/>
      </c>
      <c r="T3429" s="26" t="str">
        <f t="array" ref="T3429">IFERROR(IF(OR(J3429="",M3429="",F3429=""),"",IF(F3429="학생부종합",INDEX(종합배치표!$C:$Q,MATCH(J3429,종합배치표!$B:$B,0),(MATCH(M3429,{"A","B","C","D","E"},0)-1)*3+3),INDEX(교과배치표!$C:$Q,MATCH(J3429,교과배치표!$B:$B,0),(MATCH(M3429,{"A","B","C","D","E"},0)-1)*3+3))),"")</f>
        <v/>
      </c>
    </row>
    <row r="3430" spans="2:20" ht="14.25" customHeight="1">
      <c r="B3430" s="20">
        <v>4063</v>
      </c>
      <c r="C3430" s="21" t="s">
        <v>170</v>
      </c>
      <c r="D3430" s="21" t="s">
        <v>409</v>
      </c>
      <c r="E3430" s="21" t="s">
        <v>1337</v>
      </c>
      <c r="F3430" s="21" t="s">
        <v>68</v>
      </c>
      <c r="G3430" s="21" t="s">
        <v>1338</v>
      </c>
      <c r="H3430" s="21" t="s">
        <v>1346</v>
      </c>
      <c r="I3430" s="21" t="s">
        <v>60</v>
      </c>
      <c r="J3430" s="23"/>
      <c r="K3430" s="24">
        <v>9</v>
      </c>
      <c r="M3430" s="25" t="str">
        <f>IF(I3430="","",IF(I3430="인문",성적입력!$C$8,성적입력!$C$9))</f>
        <v>A</v>
      </c>
      <c r="N3430" s="26">
        <f>성적입력!$C$15</f>
        <v>3</v>
      </c>
      <c r="P3430" s="27" t="str">
        <f t="shared" si="147"/>
        <v/>
      </c>
      <c r="R3430" s="26" t="str">
        <f t="array" ref="R3430">IFERROR(IF(OR(J3430="",M3430="",F3430=""),"",IF(F3430="학생부종합",INDEX(종합배치표!$C:$Q,MATCH(J3430,종합배치표!$B:$B,0),(MATCH(M3430,{"A","B","C","D","E"},0)-1)*3+1),INDEX(교과배치표!$C:$Q,MATCH(J3430,교과배치표!$B:$B,0),(MATCH(M3430,{"A","B","C","D","E"},0)-1)*3+1))),"")</f>
        <v/>
      </c>
      <c r="S3430" s="26" t="str">
        <f t="array" ref="S3430">IFERROR(IF(OR(J3430="",M3430="",F3430=""),"",IF(F3430="학생부종합",INDEX(종합배치표!$C:$Q,MATCH(J3430,종합배치표!$B:$B,0),(MATCH(M3430,{"A","B","C","D","E"},0)-1)*3+2),INDEX(교과배치표!$C:$Q,MATCH(J3430,교과배치표!$B:$B,0),(MATCH(M3430,{"A","B","C","D","E"},0)-1)*3+2))),"")</f>
        <v/>
      </c>
      <c r="T3430" s="26" t="str">
        <f t="array" ref="T3430">IFERROR(IF(OR(J3430="",M3430="",F3430=""),"",IF(F3430="학생부종합",INDEX(종합배치표!$C:$Q,MATCH(J3430,종합배치표!$B:$B,0),(MATCH(M3430,{"A","B","C","D","E"},0)-1)*3+3),INDEX(교과배치표!$C:$Q,MATCH(J3430,교과배치표!$B:$B,0),(MATCH(M3430,{"A","B","C","D","E"},0)-1)*3+3))),"")</f>
        <v/>
      </c>
    </row>
    <row r="3431" spans="2:20" ht="14.25" customHeight="1">
      <c r="B3431" s="20">
        <v>4064</v>
      </c>
      <c r="C3431" s="21" t="s">
        <v>170</v>
      </c>
      <c r="D3431" s="21" t="s">
        <v>409</v>
      </c>
      <c r="E3431" s="21" t="s">
        <v>1337</v>
      </c>
      <c r="F3431" s="21" t="s">
        <v>24</v>
      </c>
      <c r="G3431" s="22" t="s">
        <v>1340</v>
      </c>
      <c r="H3431" s="21" t="s">
        <v>1346</v>
      </c>
      <c r="I3431" s="21" t="s">
        <v>60</v>
      </c>
      <c r="J3431" s="23"/>
      <c r="K3431" s="24">
        <v>7</v>
      </c>
      <c r="M3431" s="25" t="str">
        <f>IF(I3431="","",IF(I3431="인문",성적입력!$C$8,성적입력!$C$9))</f>
        <v>A</v>
      </c>
      <c r="N3431" s="26">
        <f>성적입력!$C$15</f>
        <v>3</v>
      </c>
      <c r="P3431" s="27" t="str">
        <f t="shared" si="147"/>
        <v/>
      </c>
      <c r="R3431" s="26" t="str">
        <f t="array" ref="R3431">IFERROR(IF(OR(J3431="",M3431="",F3431=""),"",IF(F3431="학생부종합",INDEX(종합배치표!$C:$Q,MATCH(J3431,종합배치표!$B:$B,0),(MATCH(M3431,{"A","B","C","D","E"},0)-1)*3+1),INDEX(교과배치표!$C:$Q,MATCH(J3431,교과배치표!$B:$B,0),(MATCH(M3431,{"A","B","C","D","E"},0)-1)*3+1))),"")</f>
        <v/>
      </c>
      <c r="S3431" s="26" t="str">
        <f t="array" ref="S3431">IFERROR(IF(OR(J3431="",M3431="",F3431=""),"",IF(F3431="학생부종합",INDEX(종합배치표!$C:$Q,MATCH(J3431,종합배치표!$B:$B,0),(MATCH(M3431,{"A","B","C","D","E"},0)-1)*3+2),INDEX(교과배치표!$C:$Q,MATCH(J3431,교과배치표!$B:$B,0),(MATCH(M3431,{"A","B","C","D","E"},0)-1)*3+2))),"")</f>
        <v/>
      </c>
      <c r="T3431" s="26" t="str">
        <f t="array" ref="T3431">IFERROR(IF(OR(J3431="",M3431="",F3431=""),"",IF(F3431="학생부종합",INDEX(종합배치표!$C:$Q,MATCH(J3431,종합배치표!$B:$B,0),(MATCH(M3431,{"A","B","C","D","E"},0)-1)*3+3),INDEX(교과배치표!$C:$Q,MATCH(J3431,교과배치표!$B:$B,0),(MATCH(M3431,{"A","B","C","D","E"},0)-1)*3+3))),"")</f>
        <v/>
      </c>
    </row>
    <row r="3432" spans="2:20" ht="14.25" customHeight="1">
      <c r="B3432" s="20">
        <v>4065</v>
      </c>
      <c r="C3432" s="21" t="s">
        <v>170</v>
      </c>
      <c r="D3432" s="21" t="s">
        <v>409</v>
      </c>
      <c r="E3432" s="21" t="s">
        <v>1337</v>
      </c>
      <c r="F3432" s="21" t="s">
        <v>24</v>
      </c>
      <c r="G3432" s="22" t="s">
        <v>1341</v>
      </c>
      <c r="H3432" s="21" t="s">
        <v>1346</v>
      </c>
      <c r="I3432" s="21" t="s">
        <v>60</v>
      </c>
      <c r="J3432" s="23"/>
      <c r="K3432" s="24">
        <v>7</v>
      </c>
      <c r="M3432" s="25" t="str">
        <f>IF(I3432="","",IF(I3432="인문",성적입력!$C$8,성적입력!$C$9))</f>
        <v>A</v>
      </c>
      <c r="N3432" s="26">
        <f>성적입력!$C$15</f>
        <v>3</v>
      </c>
      <c r="P3432" s="27" t="str">
        <f t="shared" si="147"/>
        <v/>
      </c>
      <c r="R3432" s="26" t="str">
        <f t="array" ref="R3432">IFERROR(IF(OR(J3432="",M3432="",F3432=""),"",IF(F3432="학생부종합",INDEX(종합배치표!$C:$Q,MATCH(J3432,종합배치표!$B:$B,0),(MATCH(M3432,{"A","B","C","D","E"},0)-1)*3+1),INDEX(교과배치표!$C:$Q,MATCH(J3432,교과배치표!$B:$B,0),(MATCH(M3432,{"A","B","C","D","E"},0)-1)*3+1))),"")</f>
        <v/>
      </c>
      <c r="S3432" s="26" t="str">
        <f t="array" ref="S3432">IFERROR(IF(OR(J3432="",M3432="",F3432=""),"",IF(F3432="학생부종합",INDEX(종합배치표!$C:$Q,MATCH(J3432,종합배치표!$B:$B,0),(MATCH(M3432,{"A","B","C","D","E"},0)-1)*3+2),INDEX(교과배치표!$C:$Q,MATCH(J3432,교과배치표!$B:$B,0),(MATCH(M3432,{"A","B","C","D","E"},0)-1)*3+2))),"")</f>
        <v/>
      </c>
      <c r="T3432" s="26" t="str">
        <f t="array" ref="T3432">IFERROR(IF(OR(J3432="",M3432="",F3432=""),"",IF(F3432="학생부종합",INDEX(종합배치표!$C:$Q,MATCH(J3432,종합배치표!$B:$B,0),(MATCH(M3432,{"A","B","C","D","E"},0)-1)*3+3),INDEX(교과배치표!$C:$Q,MATCH(J3432,교과배치표!$B:$B,0),(MATCH(M3432,{"A","B","C","D","E"},0)-1)*3+3))),"")</f>
        <v/>
      </c>
    </row>
    <row r="3433" spans="2:20" ht="14.25" customHeight="1">
      <c r="B3433" s="20">
        <v>4066</v>
      </c>
      <c r="C3433" s="21" t="s">
        <v>170</v>
      </c>
      <c r="D3433" s="21" t="s">
        <v>1220</v>
      </c>
      <c r="E3433" s="21" t="s">
        <v>1337</v>
      </c>
      <c r="F3433" s="21" t="s">
        <v>68</v>
      </c>
      <c r="G3433" s="21" t="s">
        <v>1338</v>
      </c>
      <c r="H3433" s="21" t="s">
        <v>1347</v>
      </c>
      <c r="I3433" s="21" t="s">
        <v>60</v>
      </c>
      <c r="J3433" s="23"/>
      <c r="K3433" s="24">
        <v>2</v>
      </c>
      <c r="M3433" s="25" t="str">
        <f>IF(I3433="","",IF(I3433="인문",성적입력!$C$8,성적입력!$C$9))</f>
        <v>A</v>
      </c>
      <c r="N3433" s="26">
        <f>성적입력!$C$15</f>
        <v>3</v>
      </c>
      <c r="P3433" s="27" t="str">
        <f t="shared" si="147"/>
        <v/>
      </c>
      <c r="R3433" s="26" t="str">
        <f t="array" ref="R3433">IFERROR(IF(OR(J3433="",M3433="",F3433=""),"",IF(F3433="학생부종합",INDEX(종합배치표!$C:$Q,MATCH(J3433,종합배치표!$B:$B,0),(MATCH(M3433,{"A","B","C","D","E"},0)-1)*3+1),INDEX(교과배치표!$C:$Q,MATCH(J3433,교과배치표!$B:$B,0),(MATCH(M3433,{"A","B","C","D","E"},0)-1)*3+1))),"")</f>
        <v/>
      </c>
      <c r="S3433" s="26" t="str">
        <f t="array" ref="S3433">IFERROR(IF(OR(J3433="",M3433="",F3433=""),"",IF(F3433="학생부종합",INDEX(종합배치표!$C:$Q,MATCH(J3433,종합배치표!$B:$B,0),(MATCH(M3433,{"A","B","C","D","E"},0)-1)*3+2),INDEX(교과배치표!$C:$Q,MATCH(J3433,교과배치표!$B:$B,0),(MATCH(M3433,{"A","B","C","D","E"},0)-1)*3+2))),"")</f>
        <v/>
      </c>
      <c r="T3433" s="26" t="str">
        <f t="array" ref="T3433">IFERROR(IF(OR(J3433="",M3433="",F3433=""),"",IF(F3433="학생부종합",INDEX(종합배치표!$C:$Q,MATCH(J3433,종합배치표!$B:$B,0),(MATCH(M3433,{"A","B","C","D","E"},0)-1)*3+3),INDEX(교과배치표!$C:$Q,MATCH(J3433,교과배치표!$B:$B,0),(MATCH(M3433,{"A","B","C","D","E"},0)-1)*3+3))),"")</f>
        <v/>
      </c>
    </row>
    <row r="3434" spans="2:20" ht="14.25" customHeight="1">
      <c r="B3434" s="20">
        <v>4067</v>
      </c>
      <c r="C3434" s="21" t="s">
        <v>170</v>
      </c>
      <c r="D3434" s="21" t="s">
        <v>1220</v>
      </c>
      <c r="E3434" s="21" t="s">
        <v>1337</v>
      </c>
      <c r="F3434" s="21" t="s">
        <v>24</v>
      </c>
      <c r="G3434" s="22" t="s">
        <v>1340</v>
      </c>
      <c r="H3434" s="21" t="s">
        <v>1347</v>
      </c>
      <c r="I3434" s="21" t="s">
        <v>60</v>
      </c>
      <c r="J3434" s="23"/>
      <c r="K3434" s="24">
        <v>4</v>
      </c>
      <c r="M3434" s="25" t="str">
        <f>IF(I3434="","",IF(I3434="인문",성적입력!$C$8,성적입력!$C$9))</f>
        <v>A</v>
      </c>
      <c r="N3434" s="26">
        <f>성적입력!$C$15</f>
        <v>3</v>
      </c>
      <c r="P3434" s="27" t="str">
        <f t="shared" si="147"/>
        <v/>
      </c>
      <c r="R3434" s="26" t="str">
        <f t="array" ref="R3434">IFERROR(IF(OR(J3434="",M3434="",F3434=""),"",IF(F3434="학생부종합",INDEX(종합배치표!$C:$Q,MATCH(J3434,종합배치표!$B:$B,0),(MATCH(M3434,{"A","B","C","D","E"},0)-1)*3+1),INDEX(교과배치표!$C:$Q,MATCH(J3434,교과배치표!$B:$B,0),(MATCH(M3434,{"A","B","C","D","E"},0)-1)*3+1))),"")</f>
        <v/>
      </c>
      <c r="S3434" s="26" t="str">
        <f t="array" ref="S3434">IFERROR(IF(OR(J3434="",M3434="",F3434=""),"",IF(F3434="학생부종합",INDEX(종합배치표!$C:$Q,MATCH(J3434,종합배치표!$B:$B,0),(MATCH(M3434,{"A","B","C","D","E"},0)-1)*3+2),INDEX(교과배치표!$C:$Q,MATCH(J3434,교과배치표!$B:$B,0),(MATCH(M3434,{"A","B","C","D","E"},0)-1)*3+2))),"")</f>
        <v/>
      </c>
      <c r="T3434" s="26" t="str">
        <f t="array" ref="T3434">IFERROR(IF(OR(J3434="",M3434="",F3434=""),"",IF(F3434="학생부종합",INDEX(종합배치표!$C:$Q,MATCH(J3434,종합배치표!$B:$B,0),(MATCH(M3434,{"A","B","C","D","E"},0)-1)*3+3),INDEX(교과배치표!$C:$Q,MATCH(J3434,교과배치표!$B:$B,0),(MATCH(M3434,{"A","B","C","D","E"},0)-1)*3+3))),"")</f>
        <v/>
      </c>
    </row>
    <row r="3435" spans="2:20" ht="14.25" customHeight="1">
      <c r="B3435" s="20">
        <v>4068</v>
      </c>
      <c r="C3435" s="21" t="s">
        <v>170</v>
      </c>
      <c r="D3435" s="21" t="s">
        <v>1220</v>
      </c>
      <c r="E3435" s="21" t="s">
        <v>1337</v>
      </c>
      <c r="F3435" s="21" t="s">
        <v>24</v>
      </c>
      <c r="G3435" s="22" t="s">
        <v>1341</v>
      </c>
      <c r="H3435" s="21" t="s">
        <v>1347</v>
      </c>
      <c r="I3435" s="21" t="s">
        <v>60</v>
      </c>
      <c r="J3435" s="23"/>
      <c r="K3435" s="24">
        <v>3</v>
      </c>
      <c r="M3435" s="25" t="str">
        <f>IF(I3435="","",IF(I3435="인문",성적입력!$C$8,성적입력!$C$9))</f>
        <v>A</v>
      </c>
      <c r="N3435" s="26">
        <f>성적입력!$C$15</f>
        <v>3</v>
      </c>
      <c r="P3435" s="27" t="str">
        <f t="shared" si="147"/>
        <v/>
      </c>
      <c r="R3435" s="26" t="str">
        <f t="array" ref="R3435">IFERROR(IF(OR(J3435="",M3435="",F3435=""),"",IF(F3435="학생부종합",INDEX(종합배치표!$C:$Q,MATCH(J3435,종합배치표!$B:$B,0),(MATCH(M3435,{"A","B","C","D","E"},0)-1)*3+1),INDEX(교과배치표!$C:$Q,MATCH(J3435,교과배치표!$B:$B,0),(MATCH(M3435,{"A","B","C","D","E"},0)-1)*3+1))),"")</f>
        <v/>
      </c>
      <c r="S3435" s="26" t="str">
        <f t="array" ref="S3435">IFERROR(IF(OR(J3435="",M3435="",F3435=""),"",IF(F3435="학생부종합",INDEX(종합배치표!$C:$Q,MATCH(J3435,종합배치표!$B:$B,0),(MATCH(M3435,{"A","B","C","D","E"},0)-1)*3+2),INDEX(교과배치표!$C:$Q,MATCH(J3435,교과배치표!$B:$B,0),(MATCH(M3435,{"A","B","C","D","E"},0)-1)*3+2))),"")</f>
        <v/>
      </c>
      <c r="T3435" s="26" t="str">
        <f t="array" ref="T3435">IFERROR(IF(OR(J3435="",M3435="",F3435=""),"",IF(F3435="학생부종합",INDEX(종합배치표!$C:$Q,MATCH(J3435,종합배치표!$B:$B,0),(MATCH(M3435,{"A","B","C","D","E"},0)-1)*3+3),INDEX(교과배치표!$C:$Q,MATCH(J3435,교과배치표!$B:$B,0),(MATCH(M3435,{"A","B","C","D","E"},0)-1)*3+3))),"")</f>
        <v/>
      </c>
    </row>
    <row r="3436" spans="2:20" ht="14.25" customHeight="1">
      <c r="B3436" s="20">
        <v>4069</v>
      </c>
      <c r="C3436" s="21" t="s">
        <v>170</v>
      </c>
      <c r="D3436" s="21" t="s">
        <v>409</v>
      </c>
      <c r="E3436" s="21" t="s">
        <v>1337</v>
      </c>
      <c r="F3436" s="21" t="s">
        <v>68</v>
      </c>
      <c r="G3436" s="21" t="s">
        <v>1338</v>
      </c>
      <c r="H3436" s="21" t="s">
        <v>1348</v>
      </c>
      <c r="I3436" s="21" t="s">
        <v>60</v>
      </c>
      <c r="J3436" s="23"/>
      <c r="K3436" s="24">
        <v>23</v>
      </c>
      <c r="M3436" s="25" t="str">
        <f>IF(I3436="","",IF(I3436="인문",성적입력!$C$8,성적입력!$C$9))</f>
        <v>A</v>
      </c>
      <c r="N3436" s="26">
        <f>성적입력!$C$15</f>
        <v>3</v>
      </c>
      <c r="P3436" s="27" t="str">
        <f t="shared" si="147"/>
        <v/>
      </c>
      <c r="R3436" s="26" t="str">
        <f t="array" ref="R3436">IFERROR(IF(OR(J3436="",M3436="",F3436=""),"",IF(F3436="학생부종합",INDEX(종합배치표!$C:$Q,MATCH(J3436,종합배치표!$B:$B,0),(MATCH(M3436,{"A","B","C","D","E"},0)-1)*3+1),INDEX(교과배치표!$C:$Q,MATCH(J3436,교과배치표!$B:$B,0),(MATCH(M3436,{"A","B","C","D","E"},0)-1)*3+1))),"")</f>
        <v/>
      </c>
      <c r="S3436" s="26" t="str">
        <f t="array" ref="S3436">IFERROR(IF(OR(J3436="",M3436="",F3436=""),"",IF(F3436="학생부종합",INDEX(종합배치표!$C:$Q,MATCH(J3436,종합배치표!$B:$B,0),(MATCH(M3436,{"A","B","C","D","E"},0)-1)*3+2),INDEX(교과배치표!$C:$Q,MATCH(J3436,교과배치표!$B:$B,0),(MATCH(M3436,{"A","B","C","D","E"},0)-1)*3+2))),"")</f>
        <v/>
      </c>
      <c r="T3436" s="26" t="str">
        <f t="array" ref="T3436">IFERROR(IF(OR(J3436="",M3436="",F3436=""),"",IF(F3436="학생부종합",INDEX(종합배치표!$C:$Q,MATCH(J3436,종합배치표!$B:$B,0),(MATCH(M3436,{"A","B","C","D","E"},0)-1)*3+3),INDEX(교과배치표!$C:$Q,MATCH(J3436,교과배치표!$B:$B,0),(MATCH(M3436,{"A","B","C","D","E"},0)-1)*3+3))),"")</f>
        <v/>
      </c>
    </row>
    <row r="3437" spans="2:20" ht="14.25" customHeight="1">
      <c r="B3437" s="20">
        <v>4071</v>
      </c>
      <c r="C3437" s="21" t="s">
        <v>170</v>
      </c>
      <c r="D3437" s="21" t="s">
        <v>409</v>
      </c>
      <c r="E3437" s="21" t="s">
        <v>1337</v>
      </c>
      <c r="F3437" s="21" t="s">
        <v>24</v>
      </c>
      <c r="G3437" s="22" t="s">
        <v>1340</v>
      </c>
      <c r="H3437" s="21" t="s">
        <v>1348</v>
      </c>
      <c r="I3437" s="21" t="s">
        <v>60</v>
      </c>
      <c r="J3437" s="23"/>
      <c r="K3437" s="24">
        <v>26</v>
      </c>
      <c r="M3437" s="25" t="str">
        <f>IF(I3437="","",IF(I3437="인문",성적입력!$C$8,성적입력!$C$9))</f>
        <v>A</v>
      </c>
      <c r="N3437" s="26">
        <f>성적입력!$C$15</f>
        <v>3</v>
      </c>
      <c r="P3437" s="27" t="str">
        <f t="shared" si="147"/>
        <v/>
      </c>
      <c r="R3437" s="26" t="str">
        <f t="array" ref="R3437">IFERROR(IF(OR(J3437="",M3437="",F3437=""),"",IF(F3437="학생부종합",INDEX(종합배치표!$C:$Q,MATCH(J3437,종합배치표!$B:$B,0),(MATCH(M3437,{"A","B","C","D","E"},0)-1)*3+1),INDEX(교과배치표!$C:$Q,MATCH(J3437,교과배치표!$B:$B,0),(MATCH(M3437,{"A","B","C","D","E"},0)-1)*3+1))),"")</f>
        <v/>
      </c>
      <c r="S3437" s="26" t="str">
        <f t="array" ref="S3437">IFERROR(IF(OR(J3437="",M3437="",F3437=""),"",IF(F3437="학생부종합",INDEX(종합배치표!$C:$Q,MATCH(J3437,종합배치표!$B:$B,0),(MATCH(M3437,{"A","B","C","D","E"},0)-1)*3+2),INDEX(교과배치표!$C:$Q,MATCH(J3437,교과배치표!$B:$B,0),(MATCH(M3437,{"A","B","C","D","E"},0)-1)*3+2))),"")</f>
        <v/>
      </c>
      <c r="T3437" s="26" t="str">
        <f t="array" ref="T3437">IFERROR(IF(OR(J3437="",M3437="",F3437=""),"",IF(F3437="학생부종합",INDEX(종합배치표!$C:$Q,MATCH(J3437,종합배치표!$B:$B,0),(MATCH(M3437,{"A","B","C","D","E"},0)-1)*3+3),INDEX(교과배치표!$C:$Q,MATCH(J3437,교과배치표!$B:$B,0),(MATCH(M3437,{"A","B","C","D","E"},0)-1)*3+3))),"")</f>
        <v/>
      </c>
    </row>
    <row r="3438" spans="2:20" ht="14.25" customHeight="1">
      <c r="B3438" s="20">
        <v>4072</v>
      </c>
      <c r="C3438" s="21" t="s">
        <v>170</v>
      </c>
      <c r="D3438" s="21" t="s">
        <v>409</v>
      </c>
      <c r="E3438" s="21" t="s">
        <v>1337</v>
      </c>
      <c r="F3438" s="21" t="s">
        <v>24</v>
      </c>
      <c r="G3438" s="22" t="s">
        <v>1341</v>
      </c>
      <c r="H3438" s="21" t="s">
        <v>1348</v>
      </c>
      <c r="I3438" s="21" t="s">
        <v>60</v>
      </c>
      <c r="J3438" s="23"/>
      <c r="K3438" s="24">
        <v>27</v>
      </c>
      <c r="M3438" s="25" t="str">
        <f>IF(I3438="","",IF(I3438="인문",성적입력!$C$8,성적입력!$C$9))</f>
        <v>A</v>
      </c>
      <c r="N3438" s="26">
        <f>성적입력!$C$15</f>
        <v>3</v>
      </c>
      <c r="P3438" s="27" t="str">
        <f t="shared" si="147"/>
        <v/>
      </c>
      <c r="R3438" s="26" t="str">
        <f t="array" ref="R3438">IFERROR(IF(OR(J3438="",M3438="",F3438=""),"",IF(F3438="학생부종합",INDEX(종합배치표!$C:$Q,MATCH(J3438,종합배치표!$B:$B,0),(MATCH(M3438,{"A","B","C","D","E"},0)-1)*3+1),INDEX(교과배치표!$C:$Q,MATCH(J3438,교과배치표!$B:$B,0),(MATCH(M3438,{"A","B","C","D","E"},0)-1)*3+1))),"")</f>
        <v/>
      </c>
      <c r="S3438" s="26" t="str">
        <f t="array" ref="S3438">IFERROR(IF(OR(J3438="",M3438="",F3438=""),"",IF(F3438="학생부종합",INDEX(종합배치표!$C:$Q,MATCH(J3438,종합배치표!$B:$B,0),(MATCH(M3438,{"A","B","C","D","E"},0)-1)*3+2),INDEX(교과배치표!$C:$Q,MATCH(J3438,교과배치표!$B:$B,0),(MATCH(M3438,{"A","B","C","D","E"},0)-1)*3+2))),"")</f>
        <v/>
      </c>
      <c r="T3438" s="26" t="str">
        <f t="array" ref="T3438">IFERROR(IF(OR(J3438="",M3438="",F3438=""),"",IF(F3438="학생부종합",INDEX(종합배치표!$C:$Q,MATCH(J3438,종합배치표!$B:$B,0),(MATCH(M3438,{"A","B","C","D","E"},0)-1)*3+3),INDEX(교과배치표!$C:$Q,MATCH(J3438,교과배치표!$B:$B,0),(MATCH(M3438,{"A","B","C","D","E"},0)-1)*3+3))),"")</f>
        <v/>
      </c>
    </row>
    <row r="3439" spans="2:20" ht="14.25" customHeight="1">
      <c r="B3439" s="20">
        <v>4073</v>
      </c>
      <c r="C3439" s="21" t="s">
        <v>170</v>
      </c>
      <c r="D3439" s="21" t="s">
        <v>1220</v>
      </c>
      <c r="E3439" s="21" t="s">
        <v>1337</v>
      </c>
      <c r="F3439" s="21" t="s">
        <v>68</v>
      </c>
      <c r="G3439" s="21" t="s">
        <v>1338</v>
      </c>
      <c r="H3439" s="21" t="s">
        <v>318</v>
      </c>
      <c r="I3439" s="21" t="s">
        <v>319</v>
      </c>
      <c r="J3439" s="23"/>
      <c r="K3439" s="24">
        <v>19</v>
      </c>
      <c r="M3439" s="25" t="str">
        <f>IF(I3439="","",IF(I3439="인문",성적입력!$C$8,성적입력!$C$9))</f>
        <v>A</v>
      </c>
      <c r="N3439" s="26">
        <f>성적입력!$C$15</f>
        <v>3</v>
      </c>
      <c r="P3439" s="27" t="str">
        <f t="shared" si="147"/>
        <v/>
      </c>
      <c r="R3439" s="26" t="str">
        <f t="array" ref="R3439">IFERROR(IF(OR(J3439="",M3439="",F3439=""),"",IF(F3439="학생부종합",INDEX(종합배치표!$C:$Q,MATCH(J3439,종합배치표!$B:$B,0),(MATCH(M3439,{"A","B","C","D","E"},0)-1)*3+1),INDEX(교과배치표!$C:$Q,MATCH(J3439,교과배치표!$B:$B,0),(MATCH(M3439,{"A","B","C","D","E"},0)-1)*3+1))),"")</f>
        <v/>
      </c>
      <c r="S3439" s="26" t="str">
        <f t="array" ref="S3439">IFERROR(IF(OR(J3439="",M3439="",F3439=""),"",IF(F3439="학생부종합",INDEX(종합배치표!$C:$Q,MATCH(J3439,종합배치표!$B:$B,0),(MATCH(M3439,{"A","B","C","D","E"},0)-1)*3+2),INDEX(교과배치표!$C:$Q,MATCH(J3439,교과배치표!$B:$B,0),(MATCH(M3439,{"A","B","C","D","E"},0)-1)*3+2))),"")</f>
        <v/>
      </c>
      <c r="T3439" s="26" t="str">
        <f t="array" ref="T3439">IFERROR(IF(OR(J3439="",M3439="",F3439=""),"",IF(F3439="학생부종합",INDEX(종합배치표!$C:$Q,MATCH(J3439,종합배치표!$B:$B,0),(MATCH(M3439,{"A","B","C","D","E"},0)-1)*3+3),INDEX(교과배치표!$C:$Q,MATCH(J3439,교과배치표!$B:$B,0),(MATCH(M3439,{"A","B","C","D","E"},0)-1)*3+3))),"")</f>
        <v/>
      </c>
    </row>
    <row r="3440" spans="2:20" ht="14.25" customHeight="1">
      <c r="B3440" s="20">
        <v>4075</v>
      </c>
      <c r="C3440" s="21" t="s">
        <v>170</v>
      </c>
      <c r="D3440" s="21" t="s">
        <v>409</v>
      </c>
      <c r="E3440" s="21" t="s">
        <v>1337</v>
      </c>
      <c r="F3440" s="21" t="s">
        <v>68</v>
      </c>
      <c r="G3440" s="21" t="s">
        <v>1338</v>
      </c>
      <c r="H3440" s="21" t="s">
        <v>438</v>
      </c>
      <c r="I3440" s="21" t="s">
        <v>60</v>
      </c>
      <c r="J3440" s="23"/>
      <c r="K3440" s="24">
        <v>3</v>
      </c>
      <c r="M3440" s="25" t="str">
        <f>IF(I3440="","",IF(I3440="인문",성적입력!$C$8,성적입력!$C$9))</f>
        <v>A</v>
      </c>
      <c r="N3440" s="26">
        <f>성적입력!$C$15</f>
        <v>3</v>
      </c>
      <c r="P3440" s="27" t="str">
        <f t="shared" si="147"/>
        <v/>
      </c>
      <c r="R3440" s="26" t="str">
        <f t="array" ref="R3440">IFERROR(IF(OR(J3440="",M3440="",F3440=""),"",IF(F3440="학생부종합",INDEX(종합배치표!$C:$Q,MATCH(J3440,종합배치표!$B:$B,0),(MATCH(M3440,{"A","B","C","D","E"},0)-1)*3+1),INDEX(교과배치표!$C:$Q,MATCH(J3440,교과배치표!$B:$B,0),(MATCH(M3440,{"A","B","C","D","E"},0)-1)*3+1))),"")</f>
        <v/>
      </c>
      <c r="S3440" s="26" t="str">
        <f t="array" ref="S3440">IFERROR(IF(OR(J3440="",M3440="",F3440=""),"",IF(F3440="학생부종합",INDEX(종합배치표!$C:$Q,MATCH(J3440,종합배치표!$B:$B,0),(MATCH(M3440,{"A","B","C","D","E"},0)-1)*3+2),INDEX(교과배치표!$C:$Q,MATCH(J3440,교과배치표!$B:$B,0),(MATCH(M3440,{"A","B","C","D","E"},0)-1)*3+2))),"")</f>
        <v/>
      </c>
      <c r="T3440" s="26" t="str">
        <f t="array" ref="T3440">IFERROR(IF(OR(J3440="",M3440="",F3440=""),"",IF(F3440="학생부종합",INDEX(종합배치표!$C:$Q,MATCH(J3440,종합배치표!$B:$B,0),(MATCH(M3440,{"A","B","C","D","E"},0)-1)*3+3),INDEX(교과배치표!$C:$Q,MATCH(J3440,교과배치표!$B:$B,0),(MATCH(M3440,{"A","B","C","D","E"},0)-1)*3+3))),"")</f>
        <v/>
      </c>
    </row>
    <row r="3441" spans="2:20" ht="14.25" customHeight="1">
      <c r="B3441" s="20">
        <v>4076</v>
      </c>
      <c r="C3441" s="21" t="s">
        <v>170</v>
      </c>
      <c r="D3441" s="21" t="s">
        <v>409</v>
      </c>
      <c r="E3441" s="21" t="s">
        <v>1337</v>
      </c>
      <c r="F3441" s="21" t="s">
        <v>24</v>
      </c>
      <c r="G3441" s="22" t="s">
        <v>1340</v>
      </c>
      <c r="H3441" s="21" t="s">
        <v>438</v>
      </c>
      <c r="I3441" s="21" t="s">
        <v>60</v>
      </c>
      <c r="J3441" s="23"/>
      <c r="K3441" s="24">
        <v>10</v>
      </c>
      <c r="M3441" s="25" t="str">
        <f>IF(I3441="","",IF(I3441="인문",성적입력!$C$8,성적입력!$C$9))</f>
        <v>A</v>
      </c>
      <c r="N3441" s="26">
        <f>성적입력!$C$15</f>
        <v>3</v>
      </c>
      <c r="P3441" s="27" t="str">
        <f t="shared" si="147"/>
        <v/>
      </c>
      <c r="R3441" s="26" t="str">
        <f t="array" ref="R3441">IFERROR(IF(OR(J3441="",M3441="",F3441=""),"",IF(F3441="학생부종합",INDEX(종합배치표!$C:$Q,MATCH(J3441,종합배치표!$B:$B,0),(MATCH(M3441,{"A","B","C","D","E"},0)-1)*3+1),INDEX(교과배치표!$C:$Q,MATCH(J3441,교과배치표!$B:$B,0),(MATCH(M3441,{"A","B","C","D","E"},0)-1)*3+1))),"")</f>
        <v/>
      </c>
      <c r="S3441" s="26" t="str">
        <f t="array" ref="S3441">IFERROR(IF(OR(J3441="",M3441="",F3441=""),"",IF(F3441="학생부종합",INDEX(종합배치표!$C:$Q,MATCH(J3441,종합배치표!$B:$B,0),(MATCH(M3441,{"A","B","C","D","E"},0)-1)*3+2),INDEX(교과배치표!$C:$Q,MATCH(J3441,교과배치표!$B:$B,0),(MATCH(M3441,{"A","B","C","D","E"},0)-1)*3+2))),"")</f>
        <v/>
      </c>
      <c r="T3441" s="26" t="str">
        <f t="array" ref="T3441">IFERROR(IF(OR(J3441="",M3441="",F3441=""),"",IF(F3441="학생부종합",INDEX(종합배치표!$C:$Q,MATCH(J3441,종합배치표!$B:$B,0),(MATCH(M3441,{"A","B","C","D","E"},0)-1)*3+3),INDEX(교과배치표!$C:$Q,MATCH(J3441,교과배치표!$B:$B,0),(MATCH(M3441,{"A","B","C","D","E"},0)-1)*3+3))),"")</f>
        <v/>
      </c>
    </row>
    <row r="3442" spans="2:20" ht="14.25" customHeight="1">
      <c r="B3442" s="20">
        <v>4077</v>
      </c>
      <c r="C3442" s="21" t="s">
        <v>170</v>
      </c>
      <c r="D3442" s="21" t="s">
        <v>409</v>
      </c>
      <c r="E3442" s="21" t="s">
        <v>1337</v>
      </c>
      <c r="F3442" s="21" t="s">
        <v>24</v>
      </c>
      <c r="G3442" s="22" t="s">
        <v>1341</v>
      </c>
      <c r="H3442" s="21" t="s">
        <v>438</v>
      </c>
      <c r="I3442" s="21" t="s">
        <v>60</v>
      </c>
      <c r="J3442" s="23"/>
      <c r="K3442" s="24">
        <v>4</v>
      </c>
      <c r="M3442" s="25" t="str">
        <f>IF(I3442="","",IF(I3442="인문",성적입력!$C$8,성적입력!$C$9))</f>
        <v>A</v>
      </c>
      <c r="N3442" s="26">
        <f>성적입력!$C$15</f>
        <v>3</v>
      </c>
      <c r="P3442" s="27" t="str">
        <f t="shared" si="147"/>
        <v/>
      </c>
      <c r="R3442" s="26" t="str">
        <f t="array" ref="R3442">IFERROR(IF(OR(J3442="",M3442="",F3442=""),"",IF(F3442="학생부종합",INDEX(종합배치표!$C:$Q,MATCH(J3442,종합배치표!$B:$B,0),(MATCH(M3442,{"A","B","C","D","E"},0)-1)*3+1),INDEX(교과배치표!$C:$Q,MATCH(J3442,교과배치표!$B:$B,0),(MATCH(M3442,{"A","B","C","D","E"},0)-1)*3+1))),"")</f>
        <v/>
      </c>
      <c r="S3442" s="26" t="str">
        <f t="array" ref="S3442">IFERROR(IF(OR(J3442="",M3442="",F3442=""),"",IF(F3442="학생부종합",INDEX(종합배치표!$C:$Q,MATCH(J3442,종합배치표!$B:$B,0),(MATCH(M3442,{"A","B","C","D","E"},0)-1)*3+2),INDEX(교과배치표!$C:$Q,MATCH(J3442,교과배치표!$B:$B,0),(MATCH(M3442,{"A","B","C","D","E"},0)-1)*3+2))),"")</f>
        <v/>
      </c>
      <c r="T3442" s="26" t="str">
        <f t="array" ref="T3442">IFERROR(IF(OR(J3442="",M3442="",F3442=""),"",IF(F3442="학생부종합",INDEX(종합배치표!$C:$Q,MATCH(J3442,종합배치표!$B:$B,0),(MATCH(M3442,{"A","B","C","D","E"},0)-1)*3+3),INDEX(교과배치표!$C:$Q,MATCH(J3442,교과배치표!$B:$B,0),(MATCH(M3442,{"A","B","C","D","E"},0)-1)*3+3))),"")</f>
        <v/>
      </c>
    </row>
    <row r="3443" spans="2:20" ht="14.25" customHeight="1">
      <c r="B3443" s="20">
        <v>4078</v>
      </c>
      <c r="C3443" s="21" t="s">
        <v>22</v>
      </c>
      <c r="D3443" s="21" t="s">
        <v>22</v>
      </c>
      <c r="E3443" s="21" t="s">
        <v>1349</v>
      </c>
      <c r="F3443" s="21" t="s">
        <v>68</v>
      </c>
      <c r="G3443" s="21" t="s">
        <v>816</v>
      </c>
      <c r="H3443" s="21" t="s">
        <v>1350</v>
      </c>
      <c r="I3443" s="21" t="s">
        <v>60</v>
      </c>
      <c r="J3443" s="23"/>
      <c r="K3443" s="24">
        <v>16</v>
      </c>
      <c r="M3443" s="25" t="str">
        <f>IF(I3443="","",IF(I3443="인문",성적입력!$C$8,성적입력!$C$9))</f>
        <v>A</v>
      </c>
      <c r="N3443" s="26">
        <f>성적입력!$C$15</f>
        <v>3</v>
      </c>
      <c r="P3443" s="27" t="str">
        <f t="shared" si="147"/>
        <v/>
      </c>
      <c r="R3443" s="26" t="str">
        <f t="array" ref="R3443">IFERROR(IF(OR(J3443="",M3443="",F3443=""),"",IF(F3443="학생부종합",INDEX(종합배치표!$C:$Q,MATCH(J3443,종합배치표!$B:$B,0),(MATCH(M3443,{"A","B","C","D","E"},0)-1)*3+1),INDEX(교과배치표!$C:$Q,MATCH(J3443,교과배치표!$B:$B,0),(MATCH(M3443,{"A","B","C","D","E"},0)-1)*3+1))),"")</f>
        <v/>
      </c>
      <c r="S3443" s="26" t="str">
        <f t="array" ref="S3443">IFERROR(IF(OR(J3443="",M3443="",F3443=""),"",IF(F3443="학생부종합",INDEX(종합배치표!$C:$Q,MATCH(J3443,종합배치표!$B:$B,0),(MATCH(M3443,{"A","B","C","D","E"},0)-1)*3+2),INDEX(교과배치표!$C:$Q,MATCH(J3443,교과배치표!$B:$B,0),(MATCH(M3443,{"A","B","C","D","E"},0)-1)*3+2))),"")</f>
        <v/>
      </c>
      <c r="T3443" s="26" t="str">
        <f t="array" ref="T3443">IFERROR(IF(OR(J3443="",M3443="",F3443=""),"",IF(F3443="학생부종합",INDEX(종합배치표!$C:$Q,MATCH(J3443,종합배치표!$B:$B,0),(MATCH(M3443,{"A","B","C","D","E"},0)-1)*3+3),INDEX(교과배치표!$C:$Q,MATCH(J3443,교과배치표!$B:$B,0),(MATCH(M3443,{"A","B","C","D","E"},0)-1)*3+3))),"")</f>
        <v/>
      </c>
    </row>
    <row r="3444" spans="2:20" ht="14.25" customHeight="1">
      <c r="B3444" s="20">
        <v>4079</v>
      </c>
      <c r="C3444" s="21" t="s">
        <v>22</v>
      </c>
      <c r="D3444" s="21" t="s">
        <v>22</v>
      </c>
      <c r="E3444" s="21" t="s">
        <v>1349</v>
      </c>
      <c r="F3444" s="21" t="s">
        <v>24</v>
      </c>
      <c r="G3444" s="21" t="s">
        <v>1351</v>
      </c>
      <c r="H3444" s="21" t="s">
        <v>1350</v>
      </c>
      <c r="I3444" s="21" t="s">
        <v>60</v>
      </c>
      <c r="J3444" s="23"/>
      <c r="K3444" s="24">
        <v>16</v>
      </c>
      <c r="M3444" s="25" t="str">
        <f>IF(I3444="","",IF(I3444="인문",성적입력!$C$8,성적입력!$C$9))</f>
        <v>A</v>
      </c>
      <c r="N3444" s="26">
        <f>성적입력!$C$15</f>
        <v>3</v>
      </c>
      <c r="P3444" s="27" t="str">
        <f t="shared" si="147"/>
        <v/>
      </c>
      <c r="R3444" s="26" t="str">
        <f t="array" ref="R3444">IFERROR(IF(OR(J3444="",M3444="",F3444=""),"",IF(F3444="학생부종합",INDEX(종합배치표!$C:$Q,MATCH(J3444,종합배치표!$B:$B,0),(MATCH(M3444,{"A","B","C","D","E"},0)-1)*3+1),INDEX(교과배치표!$C:$Q,MATCH(J3444,교과배치표!$B:$B,0),(MATCH(M3444,{"A","B","C","D","E"},0)-1)*3+1))),"")</f>
        <v/>
      </c>
      <c r="S3444" s="26" t="str">
        <f t="array" ref="S3444">IFERROR(IF(OR(J3444="",M3444="",F3444=""),"",IF(F3444="학생부종합",INDEX(종합배치표!$C:$Q,MATCH(J3444,종합배치표!$B:$B,0),(MATCH(M3444,{"A","B","C","D","E"},0)-1)*3+2),INDEX(교과배치표!$C:$Q,MATCH(J3444,교과배치표!$B:$B,0),(MATCH(M3444,{"A","B","C","D","E"},0)-1)*3+2))),"")</f>
        <v/>
      </c>
      <c r="T3444" s="26" t="str">
        <f t="array" ref="T3444">IFERROR(IF(OR(J3444="",M3444="",F3444=""),"",IF(F3444="학생부종합",INDEX(종합배치표!$C:$Q,MATCH(J3444,종합배치표!$B:$B,0),(MATCH(M3444,{"A","B","C","D","E"},0)-1)*3+3),INDEX(교과배치표!$C:$Q,MATCH(J3444,교과배치표!$B:$B,0),(MATCH(M3444,{"A","B","C","D","E"},0)-1)*3+3))),"")</f>
        <v/>
      </c>
    </row>
    <row r="3445" spans="2:20" ht="14.25" customHeight="1">
      <c r="B3445" s="20">
        <v>4080</v>
      </c>
      <c r="C3445" s="21" t="s">
        <v>22</v>
      </c>
      <c r="D3445" s="21" t="s">
        <v>22</v>
      </c>
      <c r="E3445" s="21" t="s">
        <v>1349</v>
      </c>
      <c r="F3445" s="21" t="s">
        <v>24</v>
      </c>
      <c r="G3445" s="21" t="s">
        <v>1352</v>
      </c>
      <c r="H3445" s="21" t="s">
        <v>1350</v>
      </c>
      <c r="I3445" s="21" t="s">
        <v>60</v>
      </c>
      <c r="J3445" s="23"/>
      <c r="K3445" s="24">
        <v>9</v>
      </c>
      <c r="M3445" s="25" t="str">
        <f>IF(I3445="","",IF(I3445="인문",성적입력!$C$8,성적입력!$C$9))</f>
        <v>A</v>
      </c>
      <c r="N3445" s="26">
        <f>성적입력!$C$15</f>
        <v>3</v>
      </c>
      <c r="P3445" s="27" t="str">
        <f t="shared" si="147"/>
        <v/>
      </c>
      <c r="R3445" s="26" t="str">
        <f t="array" ref="R3445">IFERROR(IF(OR(J3445="",M3445="",F3445=""),"",IF(F3445="학생부종합",INDEX(종합배치표!$C:$Q,MATCH(J3445,종합배치표!$B:$B,0),(MATCH(M3445,{"A","B","C","D","E"},0)-1)*3+1),INDEX(교과배치표!$C:$Q,MATCH(J3445,교과배치표!$B:$B,0),(MATCH(M3445,{"A","B","C","D","E"},0)-1)*3+1))),"")</f>
        <v/>
      </c>
      <c r="S3445" s="26" t="str">
        <f t="array" ref="S3445">IFERROR(IF(OR(J3445="",M3445="",F3445=""),"",IF(F3445="학생부종합",INDEX(종합배치표!$C:$Q,MATCH(J3445,종합배치표!$B:$B,0),(MATCH(M3445,{"A","B","C","D","E"},0)-1)*3+2),INDEX(교과배치표!$C:$Q,MATCH(J3445,교과배치표!$B:$B,0),(MATCH(M3445,{"A","B","C","D","E"},0)-1)*3+2))),"")</f>
        <v/>
      </c>
      <c r="T3445" s="26" t="str">
        <f t="array" ref="T3445">IFERROR(IF(OR(J3445="",M3445="",F3445=""),"",IF(F3445="학생부종합",INDEX(종합배치표!$C:$Q,MATCH(J3445,종합배치표!$B:$B,0),(MATCH(M3445,{"A","B","C","D","E"},0)-1)*3+3),INDEX(교과배치표!$C:$Q,MATCH(J3445,교과배치표!$B:$B,0),(MATCH(M3445,{"A","B","C","D","E"},0)-1)*3+3))),"")</f>
        <v/>
      </c>
    </row>
    <row r="3446" spans="2:20" ht="14.25" customHeight="1">
      <c r="B3446" s="20">
        <v>4081</v>
      </c>
      <c r="C3446" s="21" t="s">
        <v>22</v>
      </c>
      <c r="D3446" s="21" t="s">
        <v>22</v>
      </c>
      <c r="E3446" s="21" t="s">
        <v>1349</v>
      </c>
      <c r="F3446" s="21" t="s">
        <v>68</v>
      </c>
      <c r="G3446" s="21" t="s">
        <v>816</v>
      </c>
      <c r="H3446" s="21" t="s">
        <v>1353</v>
      </c>
      <c r="I3446" s="21" t="s">
        <v>60</v>
      </c>
      <c r="J3446" s="23"/>
      <c r="K3446" s="24">
        <v>7</v>
      </c>
      <c r="M3446" s="25" t="str">
        <f>IF(I3446="","",IF(I3446="인문",성적입력!$C$8,성적입력!$C$9))</f>
        <v>A</v>
      </c>
      <c r="N3446" s="26">
        <f>성적입력!$C$15</f>
        <v>3</v>
      </c>
      <c r="P3446" s="27" t="str">
        <f t="shared" si="147"/>
        <v/>
      </c>
      <c r="R3446" s="26" t="str">
        <f t="array" ref="R3446">IFERROR(IF(OR(J3446="",M3446="",F3446=""),"",IF(F3446="학생부종합",INDEX(종합배치표!$C:$Q,MATCH(J3446,종합배치표!$B:$B,0),(MATCH(M3446,{"A","B","C","D","E"},0)-1)*3+1),INDEX(교과배치표!$C:$Q,MATCH(J3446,교과배치표!$B:$B,0),(MATCH(M3446,{"A","B","C","D","E"},0)-1)*3+1))),"")</f>
        <v/>
      </c>
      <c r="S3446" s="26" t="str">
        <f t="array" ref="S3446">IFERROR(IF(OR(J3446="",M3446="",F3446=""),"",IF(F3446="학생부종합",INDEX(종합배치표!$C:$Q,MATCH(J3446,종합배치표!$B:$B,0),(MATCH(M3446,{"A","B","C","D","E"},0)-1)*3+2),INDEX(교과배치표!$C:$Q,MATCH(J3446,교과배치표!$B:$B,0),(MATCH(M3446,{"A","B","C","D","E"},0)-1)*3+2))),"")</f>
        <v/>
      </c>
      <c r="T3446" s="26" t="str">
        <f t="array" ref="T3446">IFERROR(IF(OR(J3446="",M3446="",F3446=""),"",IF(F3446="학생부종합",INDEX(종합배치표!$C:$Q,MATCH(J3446,종합배치표!$B:$B,0),(MATCH(M3446,{"A","B","C","D","E"},0)-1)*3+3),INDEX(교과배치표!$C:$Q,MATCH(J3446,교과배치표!$B:$B,0),(MATCH(M3446,{"A","B","C","D","E"},0)-1)*3+3))),"")</f>
        <v/>
      </c>
    </row>
    <row r="3447" spans="2:20" ht="14.25" customHeight="1">
      <c r="B3447" s="20">
        <v>4082</v>
      </c>
      <c r="C3447" s="21" t="s">
        <v>22</v>
      </c>
      <c r="D3447" s="21" t="s">
        <v>22</v>
      </c>
      <c r="E3447" s="21" t="s">
        <v>1349</v>
      </c>
      <c r="F3447" s="21" t="s">
        <v>24</v>
      </c>
      <c r="G3447" s="21" t="s">
        <v>1351</v>
      </c>
      <c r="H3447" s="21" t="s">
        <v>1353</v>
      </c>
      <c r="I3447" s="21" t="s">
        <v>60</v>
      </c>
      <c r="J3447" s="23"/>
      <c r="K3447" s="24">
        <v>14</v>
      </c>
      <c r="M3447" s="25" t="str">
        <f>IF(I3447="","",IF(I3447="인문",성적입력!$C$8,성적입력!$C$9))</f>
        <v>A</v>
      </c>
      <c r="N3447" s="26">
        <f>성적입력!$C$15</f>
        <v>3</v>
      </c>
      <c r="P3447" s="27" t="str">
        <f t="shared" si="147"/>
        <v/>
      </c>
      <c r="R3447" s="26" t="str">
        <f t="array" ref="R3447">IFERROR(IF(OR(J3447="",M3447="",F3447=""),"",IF(F3447="학생부종합",INDEX(종합배치표!$C:$Q,MATCH(J3447,종합배치표!$B:$B,0),(MATCH(M3447,{"A","B","C","D","E"},0)-1)*3+1),INDEX(교과배치표!$C:$Q,MATCH(J3447,교과배치표!$B:$B,0),(MATCH(M3447,{"A","B","C","D","E"},0)-1)*3+1))),"")</f>
        <v/>
      </c>
      <c r="S3447" s="26" t="str">
        <f t="array" ref="S3447">IFERROR(IF(OR(J3447="",M3447="",F3447=""),"",IF(F3447="학생부종합",INDEX(종합배치표!$C:$Q,MATCH(J3447,종합배치표!$B:$B,0),(MATCH(M3447,{"A","B","C","D","E"},0)-1)*3+2),INDEX(교과배치표!$C:$Q,MATCH(J3447,교과배치표!$B:$B,0),(MATCH(M3447,{"A","B","C","D","E"},0)-1)*3+2))),"")</f>
        <v/>
      </c>
      <c r="T3447" s="26" t="str">
        <f t="array" ref="T3447">IFERROR(IF(OR(J3447="",M3447="",F3447=""),"",IF(F3447="학생부종합",INDEX(종합배치표!$C:$Q,MATCH(J3447,종합배치표!$B:$B,0),(MATCH(M3447,{"A","B","C","D","E"},0)-1)*3+3),INDEX(교과배치표!$C:$Q,MATCH(J3447,교과배치표!$B:$B,0),(MATCH(M3447,{"A","B","C","D","E"},0)-1)*3+3))),"")</f>
        <v/>
      </c>
    </row>
    <row r="3448" spans="2:20" ht="14.25" customHeight="1">
      <c r="B3448" s="20">
        <v>4083</v>
      </c>
      <c r="C3448" s="21" t="s">
        <v>22</v>
      </c>
      <c r="D3448" s="21" t="s">
        <v>22</v>
      </c>
      <c r="E3448" s="21" t="s">
        <v>1349</v>
      </c>
      <c r="F3448" s="21" t="s">
        <v>68</v>
      </c>
      <c r="G3448" s="21" t="s">
        <v>816</v>
      </c>
      <c r="H3448" s="21" t="s">
        <v>1138</v>
      </c>
      <c r="I3448" s="21" t="s">
        <v>60</v>
      </c>
      <c r="J3448" s="23"/>
      <c r="K3448" s="24">
        <v>6</v>
      </c>
      <c r="M3448" s="25" t="str">
        <f>IF(I3448="","",IF(I3448="인문",성적입력!$C$8,성적입력!$C$9))</f>
        <v>A</v>
      </c>
      <c r="N3448" s="26">
        <f>성적입력!$C$15</f>
        <v>3</v>
      </c>
      <c r="P3448" s="27" t="str">
        <f t="shared" si="147"/>
        <v/>
      </c>
      <c r="R3448" s="26" t="str">
        <f t="array" ref="R3448">IFERROR(IF(OR(J3448="",M3448="",F3448=""),"",IF(F3448="학생부종합",INDEX(종합배치표!$C:$Q,MATCH(J3448,종합배치표!$B:$B,0),(MATCH(M3448,{"A","B","C","D","E"},0)-1)*3+1),INDEX(교과배치표!$C:$Q,MATCH(J3448,교과배치표!$B:$B,0),(MATCH(M3448,{"A","B","C","D","E"},0)-1)*3+1))),"")</f>
        <v/>
      </c>
      <c r="S3448" s="26" t="str">
        <f t="array" ref="S3448">IFERROR(IF(OR(J3448="",M3448="",F3448=""),"",IF(F3448="학생부종합",INDEX(종합배치표!$C:$Q,MATCH(J3448,종합배치표!$B:$B,0),(MATCH(M3448,{"A","B","C","D","E"},0)-1)*3+2),INDEX(교과배치표!$C:$Q,MATCH(J3448,교과배치표!$B:$B,0),(MATCH(M3448,{"A","B","C","D","E"},0)-1)*3+2))),"")</f>
        <v/>
      </c>
      <c r="T3448" s="26" t="str">
        <f t="array" ref="T3448">IFERROR(IF(OR(J3448="",M3448="",F3448=""),"",IF(F3448="학생부종합",INDEX(종합배치표!$C:$Q,MATCH(J3448,종합배치표!$B:$B,0),(MATCH(M3448,{"A","B","C","D","E"},0)-1)*3+3),INDEX(교과배치표!$C:$Q,MATCH(J3448,교과배치표!$B:$B,0),(MATCH(M3448,{"A","B","C","D","E"},0)-1)*3+3))),"")</f>
        <v/>
      </c>
    </row>
    <row r="3449" spans="2:20" ht="14.25" customHeight="1">
      <c r="B3449" s="20">
        <v>4084</v>
      </c>
      <c r="C3449" s="21" t="s">
        <v>22</v>
      </c>
      <c r="D3449" s="21" t="s">
        <v>22</v>
      </c>
      <c r="E3449" s="21" t="s">
        <v>1349</v>
      </c>
      <c r="F3449" s="21" t="s">
        <v>24</v>
      </c>
      <c r="G3449" s="21" t="s">
        <v>1351</v>
      </c>
      <c r="H3449" s="21" t="s">
        <v>1138</v>
      </c>
      <c r="I3449" s="21" t="s">
        <v>60</v>
      </c>
      <c r="J3449" s="23"/>
      <c r="K3449" s="24">
        <v>11</v>
      </c>
      <c r="M3449" s="25" t="str">
        <f>IF(I3449="","",IF(I3449="인문",성적입력!$C$8,성적입력!$C$9))</f>
        <v>A</v>
      </c>
      <c r="N3449" s="26">
        <f>성적입력!$C$15</f>
        <v>3</v>
      </c>
      <c r="P3449" s="27" t="str">
        <f t="shared" si="147"/>
        <v/>
      </c>
      <c r="R3449" s="26" t="str">
        <f t="array" ref="R3449">IFERROR(IF(OR(J3449="",M3449="",F3449=""),"",IF(F3449="학생부종합",INDEX(종합배치표!$C:$Q,MATCH(J3449,종합배치표!$B:$B,0),(MATCH(M3449,{"A","B","C","D","E"},0)-1)*3+1),INDEX(교과배치표!$C:$Q,MATCH(J3449,교과배치표!$B:$B,0),(MATCH(M3449,{"A","B","C","D","E"},0)-1)*3+1))),"")</f>
        <v/>
      </c>
      <c r="S3449" s="26" t="str">
        <f t="array" ref="S3449">IFERROR(IF(OR(J3449="",M3449="",F3449=""),"",IF(F3449="학생부종합",INDEX(종합배치표!$C:$Q,MATCH(J3449,종합배치표!$B:$B,0),(MATCH(M3449,{"A","B","C","D","E"},0)-1)*3+2),INDEX(교과배치표!$C:$Q,MATCH(J3449,교과배치표!$B:$B,0),(MATCH(M3449,{"A","B","C","D","E"},0)-1)*3+2))),"")</f>
        <v/>
      </c>
      <c r="T3449" s="26" t="str">
        <f t="array" ref="T3449">IFERROR(IF(OR(J3449="",M3449="",F3449=""),"",IF(F3449="학생부종합",INDEX(종합배치표!$C:$Q,MATCH(J3449,종합배치표!$B:$B,0),(MATCH(M3449,{"A","B","C","D","E"},0)-1)*3+3),INDEX(교과배치표!$C:$Q,MATCH(J3449,교과배치표!$B:$B,0),(MATCH(M3449,{"A","B","C","D","E"},0)-1)*3+3))),"")</f>
        <v/>
      </c>
    </row>
    <row r="3450" spans="2:20" ht="14.25" customHeight="1">
      <c r="B3450" s="20">
        <v>4085</v>
      </c>
      <c r="C3450" s="21" t="s">
        <v>22</v>
      </c>
      <c r="D3450" s="21" t="s">
        <v>22</v>
      </c>
      <c r="E3450" s="21" t="s">
        <v>1349</v>
      </c>
      <c r="F3450" s="21" t="s">
        <v>68</v>
      </c>
      <c r="G3450" s="21" t="s">
        <v>816</v>
      </c>
      <c r="H3450" s="21" t="s">
        <v>209</v>
      </c>
      <c r="I3450" s="21" t="s">
        <v>27</v>
      </c>
      <c r="J3450" s="23"/>
      <c r="K3450" s="24">
        <v>18</v>
      </c>
      <c r="M3450" s="25" t="str">
        <f>IF(I3450="","",IF(I3450="인문",성적입력!$C$8,성적입력!$C$9))</f>
        <v>A</v>
      </c>
      <c r="N3450" s="26">
        <f>성적입력!$C$15</f>
        <v>3</v>
      </c>
      <c r="P3450" s="27" t="str">
        <f t="shared" si="147"/>
        <v/>
      </c>
      <c r="R3450" s="26" t="str">
        <f t="array" ref="R3450">IFERROR(IF(OR(J3450="",M3450="",F3450=""),"",IF(F3450="학생부종합",INDEX(종합배치표!$C:$Q,MATCH(J3450,종합배치표!$B:$B,0),(MATCH(M3450,{"A","B","C","D","E"},0)-1)*3+1),INDEX(교과배치표!$C:$Q,MATCH(J3450,교과배치표!$B:$B,0),(MATCH(M3450,{"A","B","C","D","E"},0)-1)*3+1))),"")</f>
        <v/>
      </c>
      <c r="S3450" s="26" t="str">
        <f t="array" ref="S3450">IFERROR(IF(OR(J3450="",M3450="",F3450=""),"",IF(F3450="학생부종합",INDEX(종합배치표!$C:$Q,MATCH(J3450,종합배치표!$B:$B,0),(MATCH(M3450,{"A","B","C","D","E"},0)-1)*3+2),INDEX(교과배치표!$C:$Q,MATCH(J3450,교과배치표!$B:$B,0),(MATCH(M3450,{"A","B","C","D","E"},0)-1)*3+2))),"")</f>
        <v/>
      </c>
      <c r="T3450" s="26" t="str">
        <f t="array" ref="T3450">IFERROR(IF(OR(J3450="",M3450="",F3450=""),"",IF(F3450="학생부종합",INDEX(종합배치표!$C:$Q,MATCH(J3450,종합배치표!$B:$B,0),(MATCH(M3450,{"A","B","C","D","E"},0)-1)*3+3),INDEX(교과배치표!$C:$Q,MATCH(J3450,교과배치표!$B:$B,0),(MATCH(M3450,{"A","B","C","D","E"},0)-1)*3+3))),"")</f>
        <v/>
      </c>
    </row>
    <row r="3451" spans="2:20" ht="14.25" customHeight="1">
      <c r="B3451" s="20">
        <v>4086</v>
      </c>
      <c r="C3451" s="21" t="s">
        <v>22</v>
      </c>
      <c r="D3451" s="21" t="s">
        <v>22</v>
      </c>
      <c r="E3451" s="21" t="s">
        <v>1349</v>
      </c>
      <c r="F3451" s="21" t="s">
        <v>24</v>
      </c>
      <c r="G3451" s="21" t="s">
        <v>1351</v>
      </c>
      <c r="H3451" s="21" t="s">
        <v>209</v>
      </c>
      <c r="I3451" s="21" t="s">
        <v>27</v>
      </c>
      <c r="J3451" s="23"/>
      <c r="K3451" s="24">
        <v>40</v>
      </c>
      <c r="M3451" s="25" t="str">
        <f>IF(I3451="","",IF(I3451="인문",성적입력!$C$8,성적입력!$C$9))</f>
        <v>A</v>
      </c>
      <c r="N3451" s="26">
        <f>성적입력!$C$15</f>
        <v>3</v>
      </c>
      <c r="P3451" s="27" t="str">
        <f t="shared" si="147"/>
        <v/>
      </c>
      <c r="R3451" s="26" t="str">
        <f t="array" ref="R3451">IFERROR(IF(OR(J3451="",M3451="",F3451=""),"",IF(F3451="학생부종합",INDEX(종합배치표!$C:$Q,MATCH(J3451,종합배치표!$B:$B,0),(MATCH(M3451,{"A","B","C","D","E"},0)-1)*3+1),INDEX(교과배치표!$C:$Q,MATCH(J3451,교과배치표!$B:$B,0),(MATCH(M3451,{"A","B","C","D","E"},0)-1)*3+1))),"")</f>
        <v/>
      </c>
      <c r="S3451" s="26" t="str">
        <f t="array" ref="S3451">IFERROR(IF(OR(J3451="",M3451="",F3451=""),"",IF(F3451="학생부종합",INDEX(종합배치표!$C:$Q,MATCH(J3451,종합배치표!$B:$B,0),(MATCH(M3451,{"A","B","C","D","E"},0)-1)*3+2),INDEX(교과배치표!$C:$Q,MATCH(J3451,교과배치표!$B:$B,0),(MATCH(M3451,{"A","B","C","D","E"},0)-1)*3+2))),"")</f>
        <v/>
      </c>
      <c r="T3451" s="26" t="str">
        <f t="array" ref="T3451">IFERROR(IF(OR(J3451="",M3451="",F3451=""),"",IF(F3451="학생부종합",INDEX(종합배치표!$C:$Q,MATCH(J3451,종합배치표!$B:$B,0),(MATCH(M3451,{"A","B","C","D","E"},0)-1)*3+3),INDEX(교과배치표!$C:$Q,MATCH(J3451,교과배치표!$B:$B,0),(MATCH(M3451,{"A","B","C","D","E"},0)-1)*3+3))),"")</f>
        <v/>
      </c>
    </row>
    <row r="3452" spans="2:20" ht="14.25" customHeight="1">
      <c r="B3452" s="20">
        <v>4087</v>
      </c>
      <c r="C3452" s="21" t="s">
        <v>22</v>
      </c>
      <c r="D3452" s="21" t="s">
        <v>22</v>
      </c>
      <c r="E3452" s="21" t="s">
        <v>1349</v>
      </c>
      <c r="F3452" s="21" t="s">
        <v>24</v>
      </c>
      <c r="G3452" s="21" t="s">
        <v>1352</v>
      </c>
      <c r="H3452" s="21" t="s">
        <v>209</v>
      </c>
      <c r="I3452" s="21" t="s">
        <v>27</v>
      </c>
      <c r="J3452" s="23"/>
      <c r="K3452" s="24">
        <v>6</v>
      </c>
      <c r="M3452" s="25" t="str">
        <f>IF(I3452="","",IF(I3452="인문",성적입력!$C$8,성적입력!$C$9))</f>
        <v>A</v>
      </c>
      <c r="N3452" s="26">
        <f>성적입력!$C$15</f>
        <v>3</v>
      </c>
      <c r="P3452" s="27" t="str">
        <f t="shared" si="147"/>
        <v/>
      </c>
      <c r="R3452" s="26" t="str">
        <f t="array" ref="R3452">IFERROR(IF(OR(J3452="",M3452="",F3452=""),"",IF(F3452="학생부종합",INDEX(종합배치표!$C:$Q,MATCH(J3452,종합배치표!$B:$B,0),(MATCH(M3452,{"A","B","C","D","E"},0)-1)*3+1),INDEX(교과배치표!$C:$Q,MATCH(J3452,교과배치표!$B:$B,0),(MATCH(M3452,{"A","B","C","D","E"},0)-1)*3+1))),"")</f>
        <v/>
      </c>
      <c r="S3452" s="26" t="str">
        <f t="array" ref="S3452">IFERROR(IF(OR(J3452="",M3452="",F3452=""),"",IF(F3452="학생부종합",INDEX(종합배치표!$C:$Q,MATCH(J3452,종합배치표!$B:$B,0),(MATCH(M3452,{"A","B","C","D","E"},0)-1)*3+2),INDEX(교과배치표!$C:$Q,MATCH(J3452,교과배치표!$B:$B,0),(MATCH(M3452,{"A","B","C","D","E"},0)-1)*3+2))),"")</f>
        <v/>
      </c>
      <c r="T3452" s="26" t="str">
        <f t="array" ref="T3452">IFERROR(IF(OR(J3452="",M3452="",F3452=""),"",IF(F3452="학생부종합",INDEX(종합배치표!$C:$Q,MATCH(J3452,종합배치표!$B:$B,0),(MATCH(M3452,{"A","B","C","D","E"},0)-1)*3+3),INDEX(교과배치표!$C:$Q,MATCH(J3452,교과배치표!$B:$B,0),(MATCH(M3452,{"A","B","C","D","E"},0)-1)*3+3))),"")</f>
        <v/>
      </c>
    </row>
    <row r="3453" spans="2:20" ht="14.25" customHeight="1">
      <c r="B3453" s="20">
        <v>4088</v>
      </c>
      <c r="C3453" s="21" t="s">
        <v>22</v>
      </c>
      <c r="D3453" s="21" t="s">
        <v>22</v>
      </c>
      <c r="E3453" s="21" t="s">
        <v>1349</v>
      </c>
      <c r="F3453" s="21" t="s">
        <v>68</v>
      </c>
      <c r="G3453" s="21" t="s">
        <v>816</v>
      </c>
      <c r="H3453" s="21" t="s">
        <v>29</v>
      </c>
      <c r="I3453" s="21" t="s">
        <v>27</v>
      </c>
      <c r="J3453" s="23"/>
      <c r="K3453" s="24">
        <v>11</v>
      </c>
      <c r="M3453" s="25" t="str">
        <f>IF(I3453="","",IF(I3453="인문",성적입력!$C$8,성적입력!$C$9))</f>
        <v>A</v>
      </c>
      <c r="N3453" s="26">
        <f>성적입력!$C$15</f>
        <v>3</v>
      </c>
      <c r="P3453" s="27" t="str">
        <f t="shared" si="147"/>
        <v/>
      </c>
      <c r="R3453" s="26" t="str">
        <f t="array" ref="R3453">IFERROR(IF(OR(J3453="",M3453="",F3453=""),"",IF(F3453="학생부종합",INDEX(종합배치표!$C:$Q,MATCH(J3453,종합배치표!$B:$B,0),(MATCH(M3453,{"A","B","C","D","E"},0)-1)*3+1),INDEX(교과배치표!$C:$Q,MATCH(J3453,교과배치표!$B:$B,0),(MATCH(M3453,{"A","B","C","D","E"},0)-1)*3+1))),"")</f>
        <v/>
      </c>
      <c r="S3453" s="26" t="str">
        <f t="array" ref="S3453">IFERROR(IF(OR(J3453="",M3453="",F3453=""),"",IF(F3453="학생부종합",INDEX(종합배치표!$C:$Q,MATCH(J3453,종합배치표!$B:$B,0),(MATCH(M3453,{"A","B","C","D","E"},0)-1)*3+2),INDEX(교과배치표!$C:$Q,MATCH(J3453,교과배치표!$B:$B,0),(MATCH(M3453,{"A","B","C","D","E"},0)-1)*3+2))),"")</f>
        <v/>
      </c>
      <c r="T3453" s="26" t="str">
        <f t="array" ref="T3453">IFERROR(IF(OR(J3453="",M3453="",F3453=""),"",IF(F3453="학생부종합",INDEX(종합배치표!$C:$Q,MATCH(J3453,종합배치표!$B:$B,0),(MATCH(M3453,{"A","B","C","D","E"},0)-1)*3+3),INDEX(교과배치표!$C:$Q,MATCH(J3453,교과배치표!$B:$B,0),(MATCH(M3453,{"A","B","C","D","E"},0)-1)*3+3))),"")</f>
        <v/>
      </c>
    </row>
    <row r="3454" spans="2:20" ht="14.25" customHeight="1">
      <c r="B3454" s="20">
        <v>4089</v>
      </c>
      <c r="C3454" s="21" t="s">
        <v>22</v>
      </c>
      <c r="D3454" s="21" t="s">
        <v>22</v>
      </c>
      <c r="E3454" s="21" t="s">
        <v>1349</v>
      </c>
      <c r="F3454" s="21" t="s">
        <v>24</v>
      </c>
      <c r="G3454" s="21" t="s">
        <v>1351</v>
      </c>
      <c r="H3454" s="21" t="s">
        <v>29</v>
      </c>
      <c r="I3454" s="21" t="s">
        <v>27</v>
      </c>
      <c r="J3454" s="23"/>
      <c r="K3454" s="24">
        <v>22</v>
      </c>
      <c r="M3454" s="25" t="str">
        <f>IF(I3454="","",IF(I3454="인문",성적입력!$C$8,성적입력!$C$9))</f>
        <v>A</v>
      </c>
      <c r="N3454" s="26">
        <f>성적입력!$C$15</f>
        <v>3</v>
      </c>
      <c r="P3454" s="27" t="str">
        <f t="shared" si="147"/>
        <v/>
      </c>
      <c r="R3454" s="26" t="str">
        <f t="array" ref="R3454">IFERROR(IF(OR(J3454="",M3454="",F3454=""),"",IF(F3454="학생부종합",INDEX(종합배치표!$C:$Q,MATCH(J3454,종합배치표!$B:$B,0),(MATCH(M3454,{"A","B","C","D","E"},0)-1)*3+1),INDEX(교과배치표!$C:$Q,MATCH(J3454,교과배치표!$B:$B,0),(MATCH(M3454,{"A","B","C","D","E"},0)-1)*3+1))),"")</f>
        <v/>
      </c>
      <c r="S3454" s="26" t="str">
        <f t="array" ref="S3454">IFERROR(IF(OR(J3454="",M3454="",F3454=""),"",IF(F3454="학생부종합",INDEX(종합배치표!$C:$Q,MATCH(J3454,종합배치표!$B:$B,0),(MATCH(M3454,{"A","B","C","D","E"},0)-1)*3+2),INDEX(교과배치표!$C:$Q,MATCH(J3454,교과배치표!$B:$B,0),(MATCH(M3454,{"A","B","C","D","E"},0)-1)*3+2))),"")</f>
        <v/>
      </c>
      <c r="T3454" s="26" t="str">
        <f t="array" ref="T3454">IFERROR(IF(OR(J3454="",M3454="",F3454=""),"",IF(F3454="학생부종합",INDEX(종합배치표!$C:$Q,MATCH(J3454,종합배치표!$B:$B,0),(MATCH(M3454,{"A","B","C","D","E"},0)-1)*3+3),INDEX(교과배치표!$C:$Q,MATCH(J3454,교과배치표!$B:$B,0),(MATCH(M3454,{"A","B","C","D","E"},0)-1)*3+3))),"")</f>
        <v/>
      </c>
    </row>
    <row r="3455" spans="2:20" ht="14.25" customHeight="1">
      <c r="B3455" s="20">
        <v>4090</v>
      </c>
      <c r="C3455" s="21" t="s">
        <v>22</v>
      </c>
      <c r="D3455" s="21" t="s">
        <v>22</v>
      </c>
      <c r="E3455" s="21" t="s">
        <v>1349</v>
      </c>
      <c r="F3455" s="21" t="s">
        <v>24</v>
      </c>
      <c r="G3455" s="21" t="s">
        <v>1352</v>
      </c>
      <c r="H3455" s="21" t="s">
        <v>29</v>
      </c>
      <c r="I3455" s="21" t="s">
        <v>27</v>
      </c>
      <c r="J3455" s="23"/>
      <c r="K3455" s="24">
        <v>3</v>
      </c>
      <c r="M3455" s="25" t="str">
        <f>IF(I3455="","",IF(I3455="인문",성적입력!$C$8,성적입력!$C$9))</f>
        <v>A</v>
      </c>
      <c r="N3455" s="26">
        <f>성적입력!$C$15</f>
        <v>3</v>
      </c>
      <c r="P3455" s="27" t="str">
        <f t="shared" si="147"/>
        <v/>
      </c>
      <c r="R3455" s="26" t="str">
        <f t="array" ref="R3455">IFERROR(IF(OR(J3455="",M3455="",F3455=""),"",IF(F3455="학생부종합",INDEX(종합배치표!$C:$Q,MATCH(J3455,종합배치표!$B:$B,0),(MATCH(M3455,{"A","B","C","D","E"},0)-1)*3+1),INDEX(교과배치표!$C:$Q,MATCH(J3455,교과배치표!$B:$B,0),(MATCH(M3455,{"A","B","C","D","E"},0)-1)*3+1))),"")</f>
        <v/>
      </c>
      <c r="S3455" s="26" t="str">
        <f t="array" ref="S3455">IFERROR(IF(OR(J3455="",M3455="",F3455=""),"",IF(F3455="학생부종합",INDEX(종합배치표!$C:$Q,MATCH(J3455,종합배치표!$B:$B,0),(MATCH(M3455,{"A","B","C","D","E"},0)-1)*3+2),INDEX(교과배치표!$C:$Q,MATCH(J3455,교과배치표!$B:$B,0),(MATCH(M3455,{"A","B","C","D","E"},0)-1)*3+2))),"")</f>
        <v/>
      </c>
      <c r="T3455" s="26" t="str">
        <f t="array" ref="T3455">IFERROR(IF(OR(J3455="",M3455="",F3455=""),"",IF(F3455="학생부종합",INDEX(종합배치표!$C:$Q,MATCH(J3455,종합배치표!$B:$B,0),(MATCH(M3455,{"A","B","C","D","E"},0)-1)*3+3),INDEX(교과배치표!$C:$Q,MATCH(J3455,교과배치표!$B:$B,0),(MATCH(M3455,{"A","B","C","D","E"},0)-1)*3+3))),"")</f>
        <v/>
      </c>
    </row>
    <row r="3456" spans="2:20" ht="14.25" customHeight="1">
      <c r="B3456" s="20">
        <v>4091</v>
      </c>
      <c r="C3456" s="21" t="s">
        <v>22</v>
      </c>
      <c r="D3456" s="21" t="s">
        <v>22</v>
      </c>
      <c r="E3456" s="21" t="s">
        <v>1349</v>
      </c>
      <c r="F3456" s="21" t="s">
        <v>68</v>
      </c>
      <c r="G3456" s="21" t="s">
        <v>816</v>
      </c>
      <c r="H3456" s="21" t="s">
        <v>784</v>
      </c>
      <c r="I3456" s="21" t="s">
        <v>60</v>
      </c>
      <c r="J3456" s="23"/>
      <c r="K3456" s="24">
        <v>16</v>
      </c>
      <c r="M3456" s="25" t="str">
        <f>IF(I3456="","",IF(I3456="인문",성적입력!$C$8,성적입력!$C$9))</f>
        <v>A</v>
      </c>
      <c r="N3456" s="26">
        <f>성적입력!$C$15</f>
        <v>3</v>
      </c>
      <c r="P3456" s="27" t="str">
        <f t="shared" si="147"/>
        <v/>
      </c>
      <c r="R3456" s="26" t="str">
        <f t="array" ref="R3456">IFERROR(IF(OR(J3456="",M3456="",F3456=""),"",IF(F3456="학생부종합",INDEX(종합배치표!$C:$Q,MATCH(J3456,종합배치표!$B:$B,0),(MATCH(M3456,{"A","B","C","D","E"},0)-1)*3+1),INDEX(교과배치표!$C:$Q,MATCH(J3456,교과배치표!$B:$B,0),(MATCH(M3456,{"A","B","C","D","E"},0)-1)*3+1))),"")</f>
        <v/>
      </c>
      <c r="S3456" s="26" t="str">
        <f t="array" ref="S3456">IFERROR(IF(OR(J3456="",M3456="",F3456=""),"",IF(F3456="학생부종합",INDEX(종합배치표!$C:$Q,MATCH(J3456,종합배치표!$B:$B,0),(MATCH(M3456,{"A","B","C","D","E"},0)-1)*3+2),INDEX(교과배치표!$C:$Q,MATCH(J3456,교과배치표!$B:$B,0),(MATCH(M3456,{"A","B","C","D","E"},0)-1)*3+2))),"")</f>
        <v/>
      </c>
      <c r="T3456" s="26" t="str">
        <f t="array" ref="T3456">IFERROR(IF(OR(J3456="",M3456="",F3456=""),"",IF(F3456="학생부종합",INDEX(종합배치표!$C:$Q,MATCH(J3456,종합배치표!$B:$B,0),(MATCH(M3456,{"A","B","C","D","E"},0)-1)*3+3),INDEX(교과배치표!$C:$Q,MATCH(J3456,교과배치표!$B:$B,0),(MATCH(M3456,{"A","B","C","D","E"},0)-1)*3+3))),"")</f>
        <v/>
      </c>
    </row>
    <row r="3457" spans="2:20" ht="14.25" customHeight="1">
      <c r="B3457" s="20">
        <v>4092</v>
      </c>
      <c r="C3457" s="21" t="s">
        <v>22</v>
      </c>
      <c r="D3457" s="21" t="s">
        <v>22</v>
      </c>
      <c r="E3457" s="21" t="s">
        <v>1349</v>
      </c>
      <c r="F3457" s="21" t="s">
        <v>24</v>
      </c>
      <c r="G3457" s="21" t="s">
        <v>1351</v>
      </c>
      <c r="H3457" s="21" t="s">
        <v>784</v>
      </c>
      <c r="I3457" s="21" t="s">
        <v>60</v>
      </c>
      <c r="J3457" s="23"/>
      <c r="K3457" s="24">
        <v>19</v>
      </c>
      <c r="M3457" s="25" t="str">
        <f>IF(I3457="","",IF(I3457="인문",성적입력!$C$8,성적입력!$C$9))</f>
        <v>A</v>
      </c>
      <c r="N3457" s="26">
        <f>성적입력!$C$15</f>
        <v>3</v>
      </c>
      <c r="P3457" s="27" t="str">
        <f t="shared" si="147"/>
        <v/>
      </c>
      <c r="R3457" s="26" t="str">
        <f t="array" ref="R3457">IFERROR(IF(OR(J3457="",M3457="",F3457=""),"",IF(F3457="학생부종합",INDEX(종합배치표!$C:$Q,MATCH(J3457,종합배치표!$B:$B,0),(MATCH(M3457,{"A","B","C","D","E"},0)-1)*3+1),INDEX(교과배치표!$C:$Q,MATCH(J3457,교과배치표!$B:$B,0),(MATCH(M3457,{"A","B","C","D","E"},0)-1)*3+1))),"")</f>
        <v/>
      </c>
      <c r="S3457" s="26" t="str">
        <f t="array" ref="S3457">IFERROR(IF(OR(J3457="",M3457="",F3457=""),"",IF(F3457="학생부종합",INDEX(종합배치표!$C:$Q,MATCH(J3457,종합배치표!$B:$B,0),(MATCH(M3457,{"A","B","C","D","E"},0)-1)*3+2),INDEX(교과배치표!$C:$Q,MATCH(J3457,교과배치표!$B:$B,0),(MATCH(M3457,{"A","B","C","D","E"},0)-1)*3+2))),"")</f>
        <v/>
      </c>
      <c r="T3457" s="26" t="str">
        <f t="array" ref="T3457">IFERROR(IF(OR(J3457="",M3457="",F3457=""),"",IF(F3457="학생부종합",INDEX(종합배치표!$C:$Q,MATCH(J3457,종합배치표!$B:$B,0),(MATCH(M3457,{"A","B","C","D","E"},0)-1)*3+3),INDEX(교과배치표!$C:$Q,MATCH(J3457,교과배치표!$B:$B,0),(MATCH(M3457,{"A","B","C","D","E"},0)-1)*3+3))),"")</f>
        <v/>
      </c>
    </row>
    <row r="3458" spans="2:20" ht="14.25" customHeight="1">
      <c r="B3458" s="20">
        <v>4093</v>
      </c>
      <c r="C3458" s="21" t="s">
        <v>22</v>
      </c>
      <c r="D3458" s="21" t="s">
        <v>22</v>
      </c>
      <c r="E3458" s="21" t="s">
        <v>1349</v>
      </c>
      <c r="F3458" s="21" t="s">
        <v>24</v>
      </c>
      <c r="G3458" s="21" t="s">
        <v>1352</v>
      </c>
      <c r="H3458" s="21" t="s">
        <v>784</v>
      </c>
      <c r="I3458" s="21" t="s">
        <v>60</v>
      </c>
      <c r="J3458" s="23"/>
      <c r="K3458" s="24">
        <v>5</v>
      </c>
      <c r="M3458" s="25" t="str">
        <f>IF(I3458="","",IF(I3458="인문",성적입력!$C$8,성적입력!$C$9))</f>
        <v>A</v>
      </c>
      <c r="N3458" s="26">
        <f>성적입력!$C$15</f>
        <v>3</v>
      </c>
      <c r="P3458" s="27" t="str">
        <f t="shared" si="147"/>
        <v/>
      </c>
      <c r="R3458" s="26" t="str">
        <f t="array" ref="R3458">IFERROR(IF(OR(J3458="",M3458="",F3458=""),"",IF(F3458="학생부종합",INDEX(종합배치표!$C:$Q,MATCH(J3458,종합배치표!$B:$B,0),(MATCH(M3458,{"A","B","C","D","E"},0)-1)*3+1),INDEX(교과배치표!$C:$Q,MATCH(J3458,교과배치표!$B:$B,0),(MATCH(M3458,{"A","B","C","D","E"},0)-1)*3+1))),"")</f>
        <v/>
      </c>
      <c r="S3458" s="26" t="str">
        <f t="array" ref="S3458">IFERROR(IF(OR(J3458="",M3458="",F3458=""),"",IF(F3458="학생부종합",INDEX(종합배치표!$C:$Q,MATCH(J3458,종합배치표!$B:$B,0),(MATCH(M3458,{"A","B","C","D","E"},0)-1)*3+2),INDEX(교과배치표!$C:$Q,MATCH(J3458,교과배치표!$B:$B,0),(MATCH(M3458,{"A","B","C","D","E"},0)-1)*3+2))),"")</f>
        <v/>
      </c>
      <c r="T3458" s="26" t="str">
        <f t="array" ref="T3458">IFERROR(IF(OR(J3458="",M3458="",F3458=""),"",IF(F3458="학생부종합",INDEX(종합배치표!$C:$Q,MATCH(J3458,종합배치표!$B:$B,0),(MATCH(M3458,{"A","B","C","D","E"},0)-1)*3+3),INDEX(교과배치표!$C:$Q,MATCH(J3458,교과배치표!$B:$B,0),(MATCH(M3458,{"A","B","C","D","E"},0)-1)*3+3))),"")</f>
        <v/>
      </c>
    </row>
    <row r="3459" spans="2:20" ht="14.25" customHeight="1">
      <c r="B3459" s="20">
        <v>4094</v>
      </c>
      <c r="C3459" s="21" t="s">
        <v>22</v>
      </c>
      <c r="D3459" s="21" t="s">
        <v>22</v>
      </c>
      <c r="E3459" s="21" t="s">
        <v>1349</v>
      </c>
      <c r="F3459" s="21" t="s">
        <v>68</v>
      </c>
      <c r="G3459" s="21" t="s">
        <v>816</v>
      </c>
      <c r="H3459" s="21" t="s">
        <v>485</v>
      </c>
      <c r="I3459" s="21" t="s">
        <v>27</v>
      </c>
      <c r="J3459" s="23"/>
      <c r="K3459" s="24">
        <v>5</v>
      </c>
      <c r="M3459" s="25" t="str">
        <f>IF(I3459="","",IF(I3459="인문",성적입력!$C$8,성적입력!$C$9))</f>
        <v>A</v>
      </c>
      <c r="N3459" s="26">
        <f>성적입력!$C$15</f>
        <v>3</v>
      </c>
      <c r="P3459" s="27" t="str">
        <f t="shared" si="147"/>
        <v/>
      </c>
      <c r="R3459" s="26" t="str">
        <f t="array" ref="R3459">IFERROR(IF(OR(J3459="",M3459="",F3459=""),"",IF(F3459="학생부종합",INDEX(종합배치표!$C:$Q,MATCH(J3459,종합배치표!$B:$B,0),(MATCH(M3459,{"A","B","C","D","E"},0)-1)*3+1),INDEX(교과배치표!$C:$Q,MATCH(J3459,교과배치표!$B:$B,0),(MATCH(M3459,{"A","B","C","D","E"},0)-1)*3+1))),"")</f>
        <v/>
      </c>
      <c r="S3459" s="26" t="str">
        <f t="array" ref="S3459">IFERROR(IF(OR(J3459="",M3459="",F3459=""),"",IF(F3459="학생부종합",INDEX(종합배치표!$C:$Q,MATCH(J3459,종합배치표!$B:$B,0),(MATCH(M3459,{"A","B","C","D","E"},0)-1)*3+2),INDEX(교과배치표!$C:$Q,MATCH(J3459,교과배치표!$B:$B,0),(MATCH(M3459,{"A","B","C","D","E"},0)-1)*3+2))),"")</f>
        <v/>
      </c>
      <c r="T3459" s="26" t="str">
        <f t="array" ref="T3459">IFERROR(IF(OR(J3459="",M3459="",F3459=""),"",IF(F3459="학생부종합",INDEX(종합배치표!$C:$Q,MATCH(J3459,종합배치표!$B:$B,0),(MATCH(M3459,{"A","B","C","D","E"},0)-1)*3+3),INDEX(교과배치표!$C:$Q,MATCH(J3459,교과배치표!$B:$B,0),(MATCH(M3459,{"A","B","C","D","E"},0)-1)*3+3))),"")</f>
        <v/>
      </c>
    </row>
    <row r="3460" spans="2:20" ht="14.25" customHeight="1">
      <c r="B3460" s="20">
        <v>4095</v>
      </c>
      <c r="C3460" s="21" t="s">
        <v>22</v>
      </c>
      <c r="D3460" s="21" t="s">
        <v>22</v>
      </c>
      <c r="E3460" s="21" t="s">
        <v>1349</v>
      </c>
      <c r="F3460" s="21" t="s">
        <v>24</v>
      </c>
      <c r="G3460" s="21" t="s">
        <v>1351</v>
      </c>
      <c r="H3460" s="21" t="s">
        <v>485</v>
      </c>
      <c r="I3460" s="21" t="s">
        <v>27</v>
      </c>
      <c r="J3460" s="23"/>
      <c r="K3460" s="24">
        <v>10</v>
      </c>
      <c r="M3460" s="25" t="str">
        <f>IF(I3460="","",IF(I3460="인문",성적입력!$C$8,성적입력!$C$9))</f>
        <v>A</v>
      </c>
      <c r="N3460" s="26">
        <f>성적입력!$C$15</f>
        <v>3</v>
      </c>
      <c r="P3460" s="27" t="str">
        <f t="shared" si="147"/>
        <v/>
      </c>
      <c r="R3460" s="26" t="str">
        <f t="array" ref="R3460">IFERROR(IF(OR(J3460="",M3460="",F3460=""),"",IF(F3460="학생부종합",INDEX(종합배치표!$C:$Q,MATCH(J3460,종합배치표!$B:$B,0),(MATCH(M3460,{"A","B","C","D","E"},0)-1)*3+1),INDEX(교과배치표!$C:$Q,MATCH(J3460,교과배치표!$B:$B,0),(MATCH(M3460,{"A","B","C","D","E"},0)-1)*3+1))),"")</f>
        <v/>
      </c>
      <c r="S3460" s="26" t="str">
        <f t="array" ref="S3460">IFERROR(IF(OR(J3460="",M3460="",F3460=""),"",IF(F3460="학생부종합",INDEX(종합배치표!$C:$Q,MATCH(J3460,종합배치표!$B:$B,0),(MATCH(M3460,{"A","B","C","D","E"},0)-1)*3+2),INDEX(교과배치표!$C:$Q,MATCH(J3460,교과배치표!$B:$B,0),(MATCH(M3460,{"A","B","C","D","E"},0)-1)*3+2))),"")</f>
        <v/>
      </c>
      <c r="T3460" s="26" t="str">
        <f t="array" ref="T3460">IFERROR(IF(OR(J3460="",M3460="",F3460=""),"",IF(F3460="학생부종합",INDEX(종합배치표!$C:$Q,MATCH(J3460,종합배치표!$B:$B,0),(MATCH(M3460,{"A","B","C","D","E"},0)-1)*3+3),INDEX(교과배치표!$C:$Q,MATCH(J3460,교과배치표!$B:$B,0),(MATCH(M3460,{"A","B","C","D","E"},0)-1)*3+3))),"")</f>
        <v/>
      </c>
    </row>
    <row r="3461" spans="2:20" ht="14.25" customHeight="1">
      <c r="B3461" s="20">
        <v>4096</v>
      </c>
      <c r="C3461" s="21" t="s">
        <v>22</v>
      </c>
      <c r="D3461" s="21" t="s">
        <v>22</v>
      </c>
      <c r="E3461" s="21" t="s">
        <v>1349</v>
      </c>
      <c r="F3461" s="21" t="s">
        <v>68</v>
      </c>
      <c r="G3461" s="21" t="s">
        <v>816</v>
      </c>
      <c r="H3461" s="21" t="s">
        <v>41</v>
      </c>
      <c r="I3461" s="21" t="s">
        <v>27</v>
      </c>
      <c r="J3461" s="23"/>
      <c r="K3461" s="24">
        <v>6</v>
      </c>
      <c r="M3461" s="25" t="str">
        <f>IF(I3461="","",IF(I3461="인문",성적입력!$C$8,성적입력!$C$9))</f>
        <v>A</v>
      </c>
      <c r="N3461" s="26">
        <f>성적입력!$C$15</f>
        <v>3</v>
      </c>
      <c r="P3461" s="27" t="str">
        <f t="shared" ref="P3461:P3524" si="148">IF(OR(J3461="",N3461="",M3461=""),"",IF(N3461&lt;=T3461,"안정",IF(N3461&lt;=S3461,"적정",IF(N3461&lt;=R3461,"소신","상향"))))</f>
        <v/>
      </c>
      <c r="R3461" s="26" t="str">
        <f t="array" ref="R3461">IFERROR(IF(OR(J3461="",M3461="",F3461=""),"",IF(F3461="학생부종합",INDEX(종합배치표!$C:$Q,MATCH(J3461,종합배치표!$B:$B,0),(MATCH(M3461,{"A","B","C","D","E"},0)-1)*3+1),INDEX(교과배치표!$C:$Q,MATCH(J3461,교과배치표!$B:$B,0),(MATCH(M3461,{"A","B","C","D","E"},0)-1)*3+1))),"")</f>
        <v/>
      </c>
      <c r="S3461" s="26" t="str">
        <f t="array" ref="S3461">IFERROR(IF(OR(J3461="",M3461="",F3461=""),"",IF(F3461="학생부종합",INDEX(종합배치표!$C:$Q,MATCH(J3461,종합배치표!$B:$B,0),(MATCH(M3461,{"A","B","C","D","E"},0)-1)*3+2),INDEX(교과배치표!$C:$Q,MATCH(J3461,교과배치표!$B:$B,0),(MATCH(M3461,{"A","B","C","D","E"},0)-1)*3+2))),"")</f>
        <v/>
      </c>
      <c r="T3461" s="26" t="str">
        <f t="array" ref="T3461">IFERROR(IF(OR(J3461="",M3461="",F3461=""),"",IF(F3461="학생부종합",INDEX(종합배치표!$C:$Q,MATCH(J3461,종합배치표!$B:$B,0),(MATCH(M3461,{"A","B","C","D","E"},0)-1)*3+3),INDEX(교과배치표!$C:$Q,MATCH(J3461,교과배치표!$B:$B,0),(MATCH(M3461,{"A","B","C","D","E"},0)-1)*3+3))),"")</f>
        <v/>
      </c>
    </row>
    <row r="3462" spans="2:20" ht="14.25" customHeight="1">
      <c r="B3462" s="20">
        <v>4097</v>
      </c>
      <c r="C3462" s="21" t="s">
        <v>22</v>
      </c>
      <c r="D3462" s="21" t="s">
        <v>22</v>
      </c>
      <c r="E3462" s="21" t="s">
        <v>1349</v>
      </c>
      <c r="F3462" s="21" t="s">
        <v>24</v>
      </c>
      <c r="G3462" s="21" t="s">
        <v>1351</v>
      </c>
      <c r="H3462" s="21" t="s">
        <v>41</v>
      </c>
      <c r="I3462" s="21" t="s">
        <v>27</v>
      </c>
      <c r="J3462" s="23"/>
      <c r="K3462" s="24">
        <v>7</v>
      </c>
      <c r="M3462" s="25" t="str">
        <f>IF(I3462="","",IF(I3462="인문",성적입력!$C$8,성적입력!$C$9))</f>
        <v>A</v>
      </c>
      <c r="N3462" s="26">
        <f>성적입력!$C$15</f>
        <v>3</v>
      </c>
      <c r="P3462" s="27" t="str">
        <f t="shared" si="148"/>
        <v/>
      </c>
      <c r="R3462" s="26" t="str">
        <f t="array" ref="R3462">IFERROR(IF(OR(J3462="",M3462="",F3462=""),"",IF(F3462="학생부종합",INDEX(종합배치표!$C:$Q,MATCH(J3462,종합배치표!$B:$B,0),(MATCH(M3462,{"A","B","C","D","E"},0)-1)*3+1),INDEX(교과배치표!$C:$Q,MATCH(J3462,교과배치표!$B:$B,0),(MATCH(M3462,{"A","B","C","D","E"},0)-1)*3+1))),"")</f>
        <v/>
      </c>
      <c r="S3462" s="26" t="str">
        <f t="array" ref="S3462">IFERROR(IF(OR(J3462="",M3462="",F3462=""),"",IF(F3462="학생부종합",INDEX(종합배치표!$C:$Q,MATCH(J3462,종합배치표!$B:$B,0),(MATCH(M3462,{"A","B","C","D","E"},0)-1)*3+2),INDEX(교과배치표!$C:$Q,MATCH(J3462,교과배치표!$B:$B,0),(MATCH(M3462,{"A","B","C","D","E"},0)-1)*3+2))),"")</f>
        <v/>
      </c>
      <c r="T3462" s="26" t="str">
        <f t="array" ref="T3462">IFERROR(IF(OR(J3462="",M3462="",F3462=""),"",IF(F3462="학생부종합",INDEX(종합배치표!$C:$Q,MATCH(J3462,종합배치표!$B:$B,0),(MATCH(M3462,{"A","B","C","D","E"},0)-1)*3+3),INDEX(교과배치표!$C:$Q,MATCH(J3462,교과배치표!$B:$B,0),(MATCH(M3462,{"A","B","C","D","E"},0)-1)*3+3))),"")</f>
        <v/>
      </c>
    </row>
    <row r="3463" spans="2:20" ht="14.25" customHeight="1">
      <c r="B3463" s="20">
        <v>4098</v>
      </c>
      <c r="C3463" s="21" t="s">
        <v>22</v>
      </c>
      <c r="D3463" s="21" t="s">
        <v>22</v>
      </c>
      <c r="E3463" s="21" t="s">
        <v>1349</v>
      </c>
      <c r="F3463" s="21" t="s">
        <v>68</v>
      </c>
      <c r="G3463" s="21" t="s">
        <v>816</v>
      </c>
      <c r="H3463" s="21" t="s">
        <v>43</v>
      </c>
      <c r="I3463" s="21" t="s">
        <v>27</v>
      </c>
      <c r="J3463" s="23"/>
      <c r="K3463" s="24">
        <v>5</v>
      </c>
      <c r="M3463" s="25" t="str">
        <f>IF(I3463="","",IF(I3463="인문",성적입력!$C$8,성적입력!$C$9))</f>
        <v>A</v>
      </c>
      <c r="N3463" s="26">
        <f>성적입력!$C$15</f>
        <v>3</v>
      </c>
      <c r="P3463" s="27" t="str">
        <f t="shared" si="148"/>
        <v/>
      </c>
      <c r="R3463" s="26" t="str">
        <f t="array" ref="R3463">IFERROR(IF(OR(J3463="",M3463="",F3463=""),"",IF(F3463="학생부종합",INDEX(종합배치표!$C:$Q,MATCH(J3463,종합배치표!$B:$B,0),(MATCH(M3463,{"A","B","C","D","E"},0)-1)*3+1),INDEX(교과배치표!$C:$Q,MATCH(J3463,교과배치표!$B:$B,0),(MATCH(M3463,{"A","B","C","D","E"},0)-1)*3+1))),"")</f>
        <v/>
      </c>
      <c r="S3463" s="26" t="str">
        <f t="array" ref="S3463">IFERROR(IF(OR(J3463="",M3463="",F3463=""),"",IF(F3463="학생부종합",INDEX(종합배치표!$C:$Q,MATCH(J3463,종합배치표!$B:$B,0),(MATCH(M3463,{"A","B","C","D","E"},0)-1)*3+2),INDEX(교과배치표!$C:$Q,MATCH(J3463,교과배치표!$B:$B,0),(MATCH(M3463,{"A","B","C","D","E"},0)-1)*3+2))),"")</f>
        <v/>
      </c>
      <c r="T3463" s="26" t="str">
        <f t="array" ref="T3463">IFERROR(IF(OR(J3463="",M3463="",F3463=""),"",IF(F3463="학생부종합",INDEX(종합배치표!$C:$Q,MATCH(J3463,종합배치표!$B:$B,0),(MATCH(M3463,{"A","B","C","D","E"},0)-1)*3+3),INDEX(교과배치표!$C:$Q,MATCH(J3463,교과배치표!$B:$B,0),(MATCH(M3463,{"A","B","C","D","E"},0)-1)*3+3))),"")</f>
        <v/>
      </c>
    </row>
    <row r="3464" spans="2:20" ht="14.25" customHeight="1">
      <c r="B3464" s="20">
        <v>4099</v>
      </c>
      <c r="C3464" s="21" t="s">
        <v>22</v>
      </c>
      <c r="D3464" s="21" t="s">
        <v>22</v>
      </c>
      <c r="E3464" s="21" t="s">
        <v>1349</v>
      </c>
      <c r="F3464" s="21" t="s">
        <v>24</v>
      </c>
      <c r="G3464" s="21" t="s">
        <v>1351</v>
      </c>
      <c r="H3464" s="21" t="s">
        <v>43</v>
      </c>
      <c r="I3464" s="21" t="s">
        <v>27</v>
      </c>
      <c r="J3464" s="23"/>
      <c r="K3464" s="24">
        <v>8</v>
      </c>
      <c r="M3464" s="25" t="str">
        <f>IF(I3464="","",IF(I3464="인문",성적입력!$C$8,성적입력!$C$9))</f>
        <v>A</v>
      </c>
      <c r="N3464" s="26">
        <f>성적입력!$C$15</f>
        <v>3</v>
      </c>
      <c r="P3464" s="27" t="str">
        <f t="shared" si="148"/>
        <v/>
      </c>
      <c r="R3464" s="26" t="str">
        <f t="array" ref="R3464">IFERROR(IF(OR(J3464="",M3464="",F3464=""),"",IF(F3464="학생부종합",INDEX(종합배치표!$C:$Q,MATCH(J3464,종합배치표!$B:$B,0),(MATCH(M3464,{"A","B","C","D","E"},0)-1)*3+1),INDEX(교과배치표!$C:$Q,MATCH(J3464,교과배치표!$B:$B,0),(MATCH(M3464,{"A","B","C","D","E"},0)-1)*3+1))),"")</f>
        <v/>
      </c>
      <c r="S3464" s="26" t="str">
        <f t="array" ref="S3464">IFERROR(IF(OR(J3464="",M3464="",F3464=""),"",IF(F3464="학생부종합",INDEX(종합배치표!$C:$Q,MATCH(J3464,종합배치표!$B:$B,0),(MATCH(M3464,{"A","B","C","D","E"},0)-1)*3+2),INDEX(교과배치표!$C:$Q,MATCH(J3464,교과배치표!$B:$B,0),(MATCH(M3464,{"A","B","C","D","E"},0)-1)*3+2))),"")</f>
        <v/>
      </c>
      <c r="T3464" s="26" t="str">
        <f t="array" ref="T3464">IFERROR(IF(OR(J3464="",M3464="",F3464=""),"",IF(F3464="학생부종합",INDEX(종합배치표!$C:$Q,MATCH(J3464,종합배치표!$B:$B,0),(MATCH(M3464,{"A","B","C","D","E"},0)-1)*3+3),INDEX(교과배치표!$C:$Q,MATCH(J3464,교과배치표!$B:$B,0),(MATCH(M3464,{"A","B","C","D","E"},0)-1)*3+3))),"")</f>
        <v/>
      </c>
    </row>
    <row r="3465" spans="2:20" ht="14.25" customHeight="1">
      <c r="B3465" s="20">
        <v>4100</v>
      </c>
      <c r="C3465" s="21" t="s">
        <v>22</v>
      </c>
      <c r="D3465" s="21" t="s">
        <v>22</v>
      </c>
      <c r="E3465" s="21" t="s">
        <v>1349</v>
      </c>
      <c r="F3465" s="21" t="s">
        <v>68</v>
      </c>
      <c r="G3465" s="21" t="s">
        <v>816</v>
      </c>
      <c r="H3465" s="21" t="s">
        <v>47</v>
      </c>
      <c r="I3465" s="21" t="s">
        <v>27</v>
      </c>
      <c r="J3465" s="23"/>
      <c r="K3465" s="24">
        <v>10</v>
      </c>
      <c r="M3465" s="25" t="str">
        <f>IF(I3465="","",IF(I3465="인문",성적입력!$C$8,성적입력!$C$9))</f>
        <v>A</v>
      </c>
      <c r="N3465" s="26">
        <f>성적입력!$C$15</f>
        <v>3</v>
      </c>
      <c r="P3465" s="27" t="str">
        <f t="shared" si="148"/>
        <v/>
      </c>
      <c r="R3465" s="26" t="str">
        <f t="array" ref="R3465">IFERROR(IF(OR(J3465="",M3465="",F3465=""),"",IF(F3465="학생부종합",INDEX(종합배치표!$C:$Q,MATCH(J3465,종합배치표!$B:$B,0),(MATCH(M3465,{"A","B","C","D","E"},0)-1)*3+1),INDEX(교과배치표!$C:$Q,MATCH(J3465,교과배치표!$B:$B,0),(MATCH(M3465,{"A","B","C","D","E"},0)-1)*3+1))),"")</f>
        <v/>
      </c>
      <c r="S3465" s="26" t="str">
        <f t="array" ref="S3465">IFERROR(IF(OR(J3465="",M3465="",F3465=""),"",IF(F3465="학생부종합",INDEX(종합배치표!$C:$Q,MATCH(J3465,종합배치표!$B:$B,0),(MATCH(M3465,{"A","B","C","D","E"},0)-1)*3+2),INDEX(교과배치표!$C:$Q,MATCH(J3465,교과배치표!$B:$B,0),(MATCH(M3465,{"A","B","C","D","E"},0)-1)*3+2))),"")</f>
        <v/>
      </c>
      <c r="T3465" s="26" t="str">
        <f t="array" ref="T3465">IFERROR(IF(OR(J3465="",M3465="",F3465=""),"",IF(F3465="학생부종합",INDEX(종합배치표!$C:$Q,MATCH(J3465,종합배치표!$B:$B,0),(MATCH(M3465,{"A","B","C","D","E"},0)-1)*3+3),INDEX(교과배치표!$C:$Q,MATCH(J3465,교과배치표!$B:$B,0),(MATCH(M3465,{"A","B","C","D","E"},0)-1)*3+3))),"")</f>
        <v/>
      </c>
    </row>
    <row r="3466" spans="2:20" ht="14.25" customHeight="1">
      <c r="B3466" s="20">
        <v>4101</v>
      </c>
      <c r="C3466" s="21" t="s">
        <v>22</v>
      </c>
      <c r="D3466" s="21" t="s">
        <v>22</v>
      </c>
      <c r="E3466" s="21" t="s">
        <v>1349</v>
      </c>
      <c r="F3466" s="21" t="s">
        <v>24</v>
      </c>
      <c r="G3466" s="21" t="s">
        <v>1351</v>
      </c>
      <c r="H3466" s="21" t="s">
        <v>47</v>
      </c>
      <c r="I3466" s="21" t="s">
        <v>27</v>
      </c>
      <c r="J3466" s="23"/>
      <c r="K3466" s="24">
        <v>33</v>
      </c>
      <c r="M3466" s="25" t="str">
        <f>IF(I3466="","",IF(I3466="인문",성적입력!$C$8,성적입력!$C$9))</f>
        <v>A</v>
      </c>
      <c r="N3466" s="26">
        <f>성적입력!$C$15</f>
        <v>3</v>
      </c>
      <c r="P3466" s="27" t="str">
        <f t="shared" si="148"/>
        <v/>
      </c>
      <c r="R3466" s="26" t="str">
        <f t="array" ref="R3466">IFERROR(IF(OR(J3466="",M3466="",F3466=""),"",IF(F3466="학생부종합",INDEX(종합배치표!$C:$Q,MATCH(J3466,종합배치표!$B:$B,0),(MATCH(M3466,{"A","B","C","D","E"},0)-1)*3+1),INDEX(교과배치표!$C:$Q,MATCH(J3466,교과배치표!$B:$B,0),(MATCH(M3466,{"A","B","C","D","E"},0)-1)*3+1))),"")</f>
        <v/>
      </c>
      <c r="S3466" s="26" t="str">
        <f t="array" ref="S3466">IFERROR(IF(OR(J3466="",M3466="",F3466=""),"",IF(F3466="학생부종합",INDEX(종합배치표!$C:$Q,MATCH(J3466,종합배치표!$B:$B,0),(MATCH(M3466,{"A","B","C","D","E"},0)-1)*3+2),INDEX(교과배치표!$C:$Q,MATCH(J3466,교과배치표!$B:$B,0),(MATCH(M3466,{"A","B","C","D","E"},0)-1)*3+2))),"")</f>
        <v/>
      </c>
      <c r="T3466" s="26" t="str">
        <f t="array" ref="T3466">IFERROR(IF(OR(J3466="",M3466="",F3466=""),"",IF(F3466="학생부종합",INDEX(종합배치표!$C:$Q,MATCH(J3466,종합배치표!$B:$B,0),(MATCH(M3466,{"A","B","C","D","E"},0)-1)*3+3),INDEX(교과배치표!$C:$Q,MATCH(J3466,교과배치표!$B:$B,0),(MATCH(M3466,{"A","B","C","D","E"},0)-1)*3+3))),"")</f>
        <v/>
      </c>
    </row>
    <row r="3467" spans="2:20" ht="14.25" customHeight="1">
      <c r="B3467" s="20">
        <v>4102</v>
      </c>
      <c r="C3467" s="21" t="s">
        <v>22</v>
      </c>
      <c r="D3467" s="21" t="s">
        <v>22</v>
      </c>
      <c r="E3467" s="21" t="s">
        <v>1349</v>
      </c>
      <c r="F3467" s="21" t="s">
        <v>24</v>
      </c>
      <c r="G3467" s="21" t="s">
        <v>1352</v>
      </c>
      <c r="H3467" s="21" t="s">
        <v>47</v>
      </c>
      <c r="I3467" s="21" t="s">
        <v>27</v>
      </c>
      <c r="J3467" s="23"/>
      <c r="K3467" s="24">
        <v>4</v>
      </c>
      <c r="M3467" s="25" t="str">
        <f>IF(I3467="","",IF(I3467="인문",성적입력!$C$8,성적입력!$C$9))</f>
        <v>A</v>
      </c>
      <c r="N3467" s="26">
        <f>성적입력!$C$15</f>
        <v>3</v>
      </c>
      <c r="P3467" s="27" t="str">
        <f t="shared" si="148"/>
        <v/>
      </c>
      <c r="R3467" s="26" t="str">
        <f t="array" ref="R3467">IFERROR(IF(OR(J3467="",M3467="",F3467=""),"",IF(F3467="학생부종합",INDEX(종합배치표!$C:$Q,MATCH(J3467,종합배치표!$B:$B,0),(MATCH(M3467,{"A","B","C","D","E"},0)-1)*3+1),INDEX(교과배치표!$C:$Q,MATCH(J3467,교과배치표!$B:$B,0),(MATCH(M3467,{"A","B","C","D","E"},0)-1)*3+1))),"")</f>
        <v/>
      </c>
      <c r="S3467" s="26" t="str">
        <f t="array" ref="S3467">IFERROR(IF(OR(J3467="",M3467="",F3467=""),"",IF(F3467="학생부종합",INDEX(종합배치표!$C:$Q,MATCH(J3467,종합배치표!$B:$B,0),(MATCH(M3467,{"A","B","C","D","E"},0)-1)*3+2),INDEX(교과배치표!$C:$Q,MATCH(J3467,교과배치표!$B:$B,0),(MATCH(M3467,{"A","B","C","D","E"},0)-1)*3+2))),"")</f>
        <v/>
      </c>
      <c r="T3467" s="26" t="str">
        <f t="array" ref="T3467">IFERROR(IF(OR(J3467="",M3467="",F3467=""),"",IF(F3467="학생부종합",INDEX(종합배치표!$C:$Q,MATCH(J3467,종합배치표!$B:$B,0),(MATCH(M3467,{"A","B","C","D","E"},0)-1)*3+3),INDEX(교과배치표!$C:$Q,MATCH(J3467,교과배치표!$B:$B,0),(MATCH(M3467,{"A","B","C","D","E"},0)-1)*3+3))),"")</f>
        <v/>
      </c>
    </row>
    <row r="3468" spans="2:20" ht="14.25" customHeight="1">
      <c r="B3468" s="20">
        <v>4103</v>
      </c>
      <c r="C3468" s="21" t="s">
        <v>22</v>
      </c>
      <c r="D3468" s="21" t="s">
        <v>22</v>
      </c>
      <c r="E3468" s="21" t="s">
        <v>1349</v>
      </c>
      <c r="F3468" s="21" t="s">
        <v>68</v>
      </c>
      <c r="G3468" s="21" t="s">
        <v>816</v>
      </c>
      <c r="H3468" s="21" t="s">
        <v>1354</v>
      </c>
      <c r="I3468" s="21" t="s">
        <v>27</v>
      </c>
      <c r="J3468" s="23"/>
      <c r="K3468" s="24">
        <v>5</v>
      </c>
      <c r="M3468" s="25" t="str">
        <f>IF(I3468="","",IF(I3468="인문",성적입력!$C$8,성적입력!$C$9))</f>
        <v>A</v>
      </c>
      <c r="N3468" s="26">
        <f>성적입력!$C$15</f>
        <v>3</v>
      </c>
      <c r="P3468" s="27" t="str">
        <f t="shared" si="148"/>
        <v/>
      </c>
      <c r="R3468" s="26" t="str">
        <f t="array" ref="R3468">IFERROR(IF(OR(J3468="",M3468="",F3468=""),"",IF(F3468="학생부종합",INDEX(종합배치표!$C:$Q,MATCH(J3468,종합배치표!$B:$B,0),(MATCH(M3468,{"A","B","C","D","E"},0)-1)*3+1),INDEX(교과배치표!$C:$Q,MATCH(J3468,교과배치표!$B:$B,0),(MATCH(M3468,{"A","B","C","D","E"},0)-1)*3+1))),"")</f>
        <v/>
      </c>
      <c r="S3468" s="26" t="str">
        <f t="array" ref="S3468">IFERROR(IF(OR(J3468="",M3468="",F3468=""),"",IF(F3468="학생부종합",INDEX(종합배치표!$C:$Q,MATCH(J3468,종합배치표!$B:$B,0),(MATCH(M3468,{"A","B","C","D","E"},0)-1)*3+2),INDEX(교과배치표!$C:$Q,MATCH(J3468,교과배치표!$B:$B,0),(MATCH(M3468,{"A","B","C","D","E"},0)-1)*3+2))),"")</f>
        <v/>
      </c>
      <c r="T3468" s="26" t="str">
        <f t="array" ref="T3468">IFERROR(IF(OR(J3468="",M3468="",F3468=""),"",IF(F3468="학생부종합",INDEX(종합배치표!$C:$Q,MATCH(J3468,종합배치표!$B:$B,0),(MATCH(M3468,{"A","B","C","D","E"},0)-1)*3+3),INDEX(교과배치표!$C:$Q,MATCH(J3468,교과배치표!$B:$B,0),(MATCH(M3468,{"A","B","C","D","E"},0)-1)*3+3))),"")</f>
        <v/>
      </c>
    </row>
    <row r="3469" spans="2:20" ht="14.25" customHeight="1">
      <c r="B3469" s="20">
        <v>4104</v>
      </c>
      <c r="C3469" s="21" t="s">
        <v>22</v>
      </c>
      <c r="D3469" s="21" t="s">
        <v>22</v>
      </c>
      <c r="E3469" s="21" t="s">
        <v>1349</v>
      </c>
      <c r="F3469" s="21" t="s">
        <v>24</v>
      </c>
      <c r="G3469" s="21" t="s">
        <v>1351</v>
      </c>
      <c r="H3469" s="21" t="s">
        <v>1354</v>
      </c>
      <c r="I3469" s="21" t="s">
        <v>27</v>
      </c>
      <c r="J3469" s="23"/>
      <c r="K3469" s="24">
        <v>6</v>
      </c>
      <c r="M3469" s="25" t="str">
        <f>IF(I3469="","",IF(I3469="인문",성적입력!$C$8,성적입력!$C$9))</f>
        <v>A</v>
      </c>
      <c r="N3469" s="26">
        <f>성적입력!$C$15</f>
        <v>3</v>
      </c>
      <c r="P3469" s="27" t="str">
        <f t="shared" si="148"/>
        <v/>
      </c>
      <c r="R3469" s="26" t="str">
        <f t="array" ref="R3469">IFERROR(IF(OR(J3469="",M3469="",F3469=""),"",IF(F3469="학생부종합",INDEX(종합배치표!$C:$Q,MATCH(J3469,종합배치표!$B:$B,0),(MATCH(M3469,{"A","B","C","D","E"},0)-1)*3+1),INDEX(교과배치표!$C:$Q,MATCH(J3469,교과배치표!$B:$B,0),(MATCH(M3469,{"A","B","C","D","E"},0)-1)*3+1))),"")</f>
        <v/>
      </c>
      <c r="S3469" s="26" t="str">
        <f t="array" ref="S3469">IFERROR(IF(OR(J3469="",M3469="",F3469=""),"",IF(F3469="학생부종합",INDEX(종합배치표!$C:$Q,MATCH(J3469,종합배치표!$B:$B,0),(MATCH(M3469,{"A","B","C","D","E"},0)-1)*3+2),INDEX(교과배치표!$C:$Q,MATCH(J3469,교과배치표!$B:$B,0),(MATCH(M3469,{"A","B","C","D","E"},0)-1)*3+2))),"")</f>
        <v/>
      </c>
      <c r="T3469" s="26" t="str">
        <f t="array" ref="T3469">IFERROR(IF(OR(J3469="",M3469="",F3469=""),"",IF(F3469="학생부종합",INDEX(종합배치표!$C:$Q,MATCH(J3469,종합배치표!$B:$B,0),(MATCH(M3469,{"A","B","C","D","E"},0)-1)*3+3),INDEX(교과배치표!$C:$Q,MATCH(J3469,교과배치표!$B:$B,0),(MATCH(M3469,{"A","B","C","D","E"},0)-1)*3+3))),"")</f>
        <v/>
      </c>
    </row>
    <row r="3470" spans="2:20" ht="14.25" customHeight="1">
      <c r="B3470" s="20">
        <v>4105</v>
      </c>
      <c r="C3470" s="21" t="s">
        <v>22</v>
      </c>
      <c r="D3470" s="21" t="s">
        <v>22</v>
      </c>
      <c r="E3470" s="21" t="s">
        <v>1349</v>
      </c>
      <c r="F3470" s="21" t="s">
        <v>24</v>
      </c>
      <c r="G3470" s="21" t="s">
        <v>1352</v>
      </c>
      <c r="H3470" s="21" t="s">
        <v>1354</v>
      </c>
      <c r="I3470" s="21" t="s">
        <v>27</v>
      </c>
      <c r="J3470" s="23"/>
      <c r="K3470" s="24">
        <v>3</v>
      </c>
      <c r="M3470" s="25" t="str">
        <f>IF(I3470="","",IF(I3470="인문",성적입력!$C$8,성적입력!$C$9))</f>
        <v>A</v>
      </c>
      <c r="N3470" s="26">
        <f>성적입력!$C$15</f>
        <v>3</v>
      </c>
      <c r="P3470" s="27" t="str">
        <f t="shared" si="148"/>
        <v/>
      </c>
      <c r="R3470" s="26" t="str">
        <f t="array" ref="R3470">IFERROR(IF(OR(J3470="",M3470="",F3470=""),"",IF(F3470="학생부종합",INDEX(종합배치표!$C:$Q,MATCH(J3470,종합배치표!$B:$B,0),(MATCH(M3470,{"A","B","C","D","E"},0)-1)*3+1),INDEX(교과배치표!$C:$Q,MATCH(J3470,교과배치표!$B:$B,0),(MATCH(M3470,{"A","B","C","D","E"},0)-1)*3+1))),"")</f>
        <v/>
      </c>
      <c r="S3470" s="26" t="str">
        <f t="array" ref="S3470">IFERROR(IF(OR(J3470="",M3470="",F3470=""),"",IF(F3470="학생부종합",INDEX(종합배치표!$C:$Q,MATCH(J3470,종합배치표!$B:$B,0),(MATCH(M3470,{"A","B","C","D","E"},0)-1)*3+2),INDEX(교과배치표!$C:$Q,MATCH(J3470,교과배치표!$B:$B,0),(MATCH(M3470,{"A","B","C","D","E"},0)-1)*3+2))),"")</f>
        <v/>
      </c>
      <c r="T3470" s="26" t="str">
        <f t="array" ref="T3470">IFERROR(IF(OR(J3470="",M3470="",F3470=""),"",IF(F3470="학생부종합",INDEX(종합배치표!$C:$Q,MATCH(J3470,종합배치표!$B:$B,0),(MATCH(M3470,{"A","B","C","D","E"},0)-1)*3+3),INDEX(교과배치표!$C:$Q,MATCH(J3470,교과배치표!$B:$B,0),(MATCH(M3470,{"A","B","C","D","E"},0)-1)*3+3))),"")</f>
        <v/>
      </c>
    </row>
    <row r="3471" spans="2:20" ht="14.25" customHeight="1">
      <c r="B3471" s="20">
        <v>4106</v>
      </c>
      <c r="C3471" s="21" t="s">
        <v>22</v>
      </c>
      <c r="D3471" s="21" t="s">
        <v>22</v>
      </c>
      <c r="E3471" s="21" t="s">
        <v>1349</v>
      </c>
      <c r="F3471" s="21" t="s">
        <v>24</v>
      </c>
      <c r="G3471" s="21" t="s">
        <v>1351</v>
      </c>
      <c r="H3471" s="21" t="s">
        <v>34</v>
      </c>
      <c r="I3471" s="21" t="s">
        <v>319</v>
      </c>
      <c r="J3471" s="23"/>
      <c r="K3471" s="24">
        <v>11</v>
      </c>
      <c r="M3471" s="25" t="str">
        <f>IF(I3471="","",IF(I3471="인문",성적입력!$C$8,성적입력!$C$9))</f>
        <v>A</v>
      </c>
      <c r="N3471" s="26">
        <f>성적입력!$C$15</f>
        <v>3</v>
      </c>
      <c r="P3471" s="27" t="str">
        <f t="shared" si="148"/>
        <v/>
      </c>
      <c r="R3471" s="26" t="str">
        <f t="array" ref="R3471">IFERROR(IF(OR(J3471="",M3471="",F3471=""),"",IF(F3471="학생부종합",INDEX(종합배치표!$C:$Q,MATCH(J3471,종합배치표!$B:$B,0),(MATCH(M3471,{"A","B","C","D","E"},0)-1)*3+1),INDEX(교과배치표!$C:$Q,MATCH(J3471,교과배치표!$B:$B,0),(MATCH(M3471,{"A","B","C","D","E"},0)-1)*3+1))),"")</f>
        <v/>
      </c>
      <c r="S3471" s="26" t="str">
        <f t="array" ref="S3471">IFERROR(IF(OR(J3471="",M3471="",F3471=""),"",IF(F3471="학생부종합",INDEX(종합배치표!$C:$Q,MATCH(J3471,종합배치표!$B:$B,0),(MATCH(M3471,{"A","B","C","D","E"},0)-1)*3+2),INDEX(교과배치표!$C:$Q,MATCH(J3471,교과배치표!$B:$B,0),(MATCH(M3471,{"A","B","C","D","E"},0)-1)*3+2))),"")</f>
        <v/>
      </c>
      <c r="T3471" s="26" t="str">
        <f t="array" ref="T3471">IFERROR(IF(OR(J3471="",M3471="",F3471=""),"",IF(F3471="학생부종합",INDEX(종합배치표!$C:$Q,MATCH(J3471,종합배치표!$B:$B,0),(MATCH(M3471,{"A","B","C","D","E"},0)-1)*3+3),INDEX(교과배치표!$C:$Q,MATCH(J3471,교과배치표!$B:$B,0),(MATCH(M3471,{"A","B","C","D","E"},0)-1)*3+3))),"")</f>
        <v/>
      </c>
    </row>
    <row r="3472" spans="2:20" ht="14.25" customHeight="1">
      <c r="B3472" s="20">
        <v>4107</v>
      </c>
      <c r="C3472" s="21" t="s">
        <v>22</v>
      </c>
      <c r="D3472" s="21" t="s">
        <v>22</v>
      </c>
      <c r="E3472" s="21" t="s">
        <v>1349</v>
      </c>
      <c r="F3472" s="21" t="s">
        <v>24</v>
      </c>
      <c r="G3472" s="21" t="s">
        <v>1352</v>
      </c>
      <c r="H3472" s="21" t="s">
        <v>34</v>
      </c>
      <c r="I3472" s="21" t="s">
        <v>319</v>
      </c>
      <c r="J3472" s="23"/>
      <c r="K3472" s="24">
        <v>44</v>
      </c>
      <c r="M3472" s="25" t="str">
        <f>IF(I3472="","",IF(I3472="인문",성적입력!$C$8,성적입력!$C$9))</f>
        <v>A</v>
      </c>
      <c r="N3472" s="26">
        <f>성적입력!$C$15</f>
        <v>3</v>
      </c>
      <c r="P3472" s="27" t="str">
        <f t="shared" si="148"/>
        <v/>
      </c>
      <c r="R3472" s="26" t="str">
        <f t="array" ref="R3472">IFERROR(IF(OR(J3472="",M3472="",F3472=""),"",IF(F3472="학생부종합",INDEX(종합배치표!$C:$Q,MATCH(J3472,종합배치표!$B:$B,0),(MATCH(M3472,{"A","B","C","D","E"},0)-1)*3+1),INDEX(교과배치표!$C:$Q,MATCH(J3472,교과배치표!$B:$B,0),(MATCH(M3472,{"A","B","C","D","E"},0)-1)*3+1))),"")</f>
        <v/>
      </c>
      <c r="S3472" s="26" t="str">
        <f t="array" ref="S3472">IFERROR(IF(OR(J3472="",M3472="",F3472=""),"",IF(F3472="학생부종합",INDEX(종합배치표!$C:$Q,MATCH(J3472,종합배치표!$B:$B,0),(MATCH(M3472,{"A","B","C","D","E"},0)-1)*3+2),INDEX(교과배치표!$C:$Q,MATCH(J3472,교과배치표!$B:$B,0),(MATCH(M3472,{"A","B","C","D","E"},0)-1)*3+2))),"")</f>
        <v/>
      </c>
      <c r="T3472" s="26" t="str">
        <f t="array" ref="T3472">IFERROR(IF(OR(J3472="",M3472="",F3472=""),"",IF(F3472="학생부종합",INDEX(종합배치표!$C:$Q,MATCH(J3472,종합배치표!$B:$B,0),(MATCH(M3472,{"A","B","C","D","E"},0)-1)*3+3),INDEX(교과배치표!$C:$Q,MATCH(J3472,교과배치표!$B:$B,0),(MATCH(M3472,{"A","B","C","D","E"},0)-1)*3+3))),"")</f>
        <v/>
      </c>
    </row>
    <row r="3473" spans="2:20" ht="14.25" customHeight="1">
      <c r="B3473" s="20">
        <v>4108</v>
      </c>
      <c r="C3473" s="21" t="s">
        <v>22</v>
      </c>
      <c r="D3473" s="21" t="s">
        <v>22</v>
      </c>
      <c r="E3473" s="21" t="s">
        <v>1349</v>
      </c>
      <c r="F3473" s="21" t="s">
        <v>24</v>
      </c>
      <c r="G3473" s="21" t="s">
        <v>1351</v>
      </c>
      <c r="H3473" s="21" t="s">
        <v>1204</v>
      </c>
      <c r="I3473" s="21" t="s">
        <v>27</v>
      </c>
      <c r="J3473" s="23"/>
      <c r="K3473" s="24">
        <v>5</v>
      </c>
      <c r="M3473" s="25" t="str">
        <f>IF(I3473="","",IF(I3473="인문",성적입력!$C$8,성적입력!$C$9))</f>
        <v>A</v>
      </c>
      <c r="N3473" s="26">
        <f>성적입력!$C$15</f>
        <v>3</v>
      </c>
      <c r="P3473" s="27" t="str">
        <f t="shared" si="148"/>
        <v/>
      </c>
      <c r="R3473" s="26" t="str">
        <f t="array" ref="R3473">IFERROR(IF(OR(J3473="",M3473="",F3473=""),"",IF(F3473="학생부종합",INDEX(종합배치표!$C:$Q,MATCH(J3473,종합배치표!$B:$B,0),(MATCH(M3473,{"A","B","C","D","E"},0)-1)*3+1),INDEX(교과배치표!$C:$Q,MATCH(J3473,교과배치표!$B:$B,0),(MATCH(M3473,{"A","B","C","D","E"},0)-1)*3+1))),"")</f>
        <v/>
      </c>
      <c r="S3473" s="26" t="str">
        <f t="array" ref="S3473">IFERROR(IF(OR(J3473="",M3473="",F3473=""),"",IF(F3473="학생부종합",INDEX(종합배치표!$C:$Q,MATCH(J3473,종합배치표!$B:$B,0),(MATCH(M3473,{"A","B","C","D","E"},0)-1)*3+2),INDEX(교과배치표!$C:$Q,MATCH(J3473,교과배치표!$B:$B,0),(MATCH(M3473,{"A","B","C","D","E"},0)-1)*3+2))),"")</f>
        <v/>
      </c>
      <c r="T3473" s="26" t="str">
        <f t="array" ref="T3473">IFERROR(IF(OR(J3473="",M3473="",F3473=""),"",IF(F3473="학생부종합",INDEX(종합배치표!$C:$Q,MATCH(J3473,종합배치표!$B:$B,0),(MATCH(M3473,{"A","B","C","D","E"},0)-1)*3+3),INDEX(교과배치표!$C:$Q,MATCH(J3473,교과배치표!$B:$B,0),(MATCH(M3473,{"A","B","C","D","E"},0)-1)*3+3))),"")</f>
        <v/>
      </c>
    </row>
    <row r="3474" spans="2:20" ht="14.25" customHeight="1">
      <c r="B3474" s="20">
        <v>4109</v>
      </c>
      <c r="C3474" s="21" t="s">
        <v>22</v>
      </c>
      <c r="D3474" s="21" t="s">
        <v>22</v>
      </c>
      <c r="E3474" s="21" t="s">
        <v>1349</v>
      </c>
      <c r="F3474" s="21" t="s">
        <v>24</v>
      </c>
      <c r="G3474" s="21" t="s">
        <v>1352</v>
      </c>
      <c r="H3474" s="21" t="s">
        <v>1204</v>
      </c>
      <c r="I3474" s="21" t="s">
        <v>27</v>
      </c>
      <c r="J3474" s="23"/>
      <c r="K3474" s="24">
        <v>6</v>
      </c>
      <c r="M3474" s="25" t="str">
        <f>IF(I3474="","",IF(I3474="인문",성적입력!$C$8,성적입력!$C$9))</f>
        <v>A</v>
      </c>
      <c r="N3474" s="26">
        <f>성적입력!$C$15</f>
        <v>3</v>
      </c>
      <c r="P3474" s="27" t="str">
        <f t="shared" si="148"/>
        <v/>
      </c>
      <c r="R3474" s="26" t="str">
        <f t="array" ref="R3474">IFERROR(IF(OR(J3474="",M3474="",F3474=""),"",IF(F3474="학생부종합",INDEX(종합배치표!$C:$Q,MATCH(J3474,종합배치표!$B:$B,0),(MATCH(M3474,{"A","B","C","D","E"},0)-1)*3+1),INDEX(교과배치표!$C:$Q,MATCH(J3474,교과배치표!$B:$B,0),(MATCH(M3474,{"A","B","C","D","E"},0)-1)*3+1))),"")</f>
        <v/>
      </c>
      <c r="S3474" s="26" t="str">
        <f t="array" ref="S3474">IFERROR(IF(OR(J3474="",M3474="",F3474=""),"",IF(F3474="학생부종합",INDEX(종합배치표!$C:$Q,MATCH(J3474,종합배치표!$B:$B,0),(MATCH(M3474,{"A","B","C","D","E"},0)-1)*3+2),INDEX(교과배치표!$C:$Q,MATCH(J3474,교과배치표!$B:$B,0),(MATCH(M3474,{"A","B","C","D","E"},0)-1)*3+2))),"")</f>
        <v/>
      </c>
      <c r="T3474" s="26" t="str">
        <f t="array" ref="T3474">IFERROR(IF(OR(J3474="",M3474="",F3474=""),"",IF(F3474="학생부종합",INDEX(종합배치표!$C:$Q,MATCH(J3474,종합배치표!$B:$B,0),(MATCH(M3474,{"A","B","C","D","E"},0)-1)*3+3),INDEX(교과배치표!$C:$Q,MATCH(J3474,교과배치표!$B:$B,0),(MATCH(M3474,{"A","B","C","D","E"},0)-1)*3+3))),"")</f>
        <v/>
      </c>
    </row>
    <row r="3475" spans="2:20" ht="14.25" customHeight="1">
      <c r="B3475" s="20">
        <v>4110</v>
      </c>
      <c r="C3475" s="21" t="s">
        <v>22</v>
      </c>
      <c r="D3475" s="21" t="s">
        <v>22</v>
      </c>
      <c r="E3475" s="21" t="s">
        <v>1349</v>
      </c>
      <c r="F3475" s="21" t="s">
        <v>68</v>
      </c>
      <c r="G3475" s="21" t="s">
        <v>816</v>
      </c>
      <c r="H3475" s="21" t="s">
        <v>1355</v>
      </c>
      <c r="I3475" s="21" t="s">
        <v>60</v>
      </c>
      <c r="J3475" s="23"/>
      <c r="K3475" s="24">
        <v>8</v>
      </c>
      <c r="M3475" s="25" t="str">
        <f>IF(I3475="","",IF(I3475="인문",성적입력!$C$8,성적입력!$C$9))</f>
        <v>A</v>
      </c>
      <c r="N3475" s="26">
        <f>성적입력!$C$15</f>
        <v>3</v>
      </c>
      <c r="P3475" s="27" t="str">
        <f t="shared" si="148"/>
        <v/>
      </c>
      <c r="R3475" s="26" t="str">
        <f t="array" ref="R3475">IFERROR(IF(OR(J3475="",M3475="",F3475=""),"",IF(F3475="학생부종합",INDEX(종합배치표!$C:$Q,MATCH(J3475,종합배치표!$B:$B,0),(MATCH(M3475,{"A","B","C","D","E"},0)-1)*3+1),INDEX(교과배치표!$C:$Q,MATCH(J3475,교과배치표!$B:$B,0),(MATCH(M3475,{"A","B","C","D","E"},0)-1)*3+1))),"")</f>
        <v/>
      </c>
      <c r="S3475" s="26" t="str">
        <f t="array" ref="S3475">IFERROR(IF(OR(J3475="",M3475="",F3475=""),"",IF(F3475="학생부종합",INDEX(종합배치표!$C:$Q,MATCH(J3475,종합배치표!$B:$B,0),(MATCH(M3475,{"A","B","C","D","E"},0)-1)*3+2),INDEX(교과배치표!$C:$Q,MATCH(J3475,교과배치표!$B:$B,0),(MATCH(M3475,{"A","B","C","D","E"},0)-1)*3+2))),"")</f>
        <v/>
      </c>
      <c r="T3475" s="26" t="str">
        <f t="array" ref="T3475">IFERROR(IF(OR(J3475="",M3475="",F3475=""),"",IF(F3475="학생부종합",INDEX(종합배치표!$C:$Q,MATCH(J3475,종합배치표!$B:$B,0),(MATCH(M3475,{"A","B","C","D","E"},0)-1)*3+3),INDEX(교과배치표!$C:$Q,MATCH(J3475,교과배치표!$B:$B,0),(MATCH(M3475,{"A","B","C","D","E"},0)-1)*3+3))),"")</f>
        <v/>
      </c>
    </row>
    <row r="3476" spans="2:20" ht="14.25" customHeight="1">
      <c r="B3476" s="20">
        <v>4111</v>
      </c>
      <c r="C3476" s="21" t="s">
        <v>22</v>
      </c>
      <c r="D3476" s="21" t="s">
        <v>22</v>
      </c>
      <c r="E3476" s="21" t="s">
        <v>1349</v>
      </c>
      <c r="F3476" s="21" t="s">
        <v>24</v>
      </c>
      <c r="G3476" s="21" t="s">
        <v>1351</v>
      </c>
      <c r="H3476" s="21" t="s">
        <v>1355</v>
      </c>
      <c r="I3476" s="21" t="s">
        <v>60</v>
      </c>
      <c r="J3476" s="23"/>
      <c r="K3476" s="24">
        <v>17</v>
      </c>
      <c r="M3476" s="25" t="str">
        <f>IF(I3476="","",IF(I3476="인문",성적입력!$C$8,성적입력!$C$9))</f>
        <v>A</v>
      </c>
      <c r="N3476" s="26">
        <f>성적입력!$C$15</f>
        <v>3</v>
      </c>
      <c r="P3476" s="27" t="str">
        <f t="shared" si="148"/>
        <v/>
      </c>
      <c r="R3476" s="26" t="str">
        <f t="array" ref="R3476">IFERROR(IF(OR(J3476="",M3476="",F3476=""),"",IF(F3476="학생부종합",INDEX(종합배치표!$C:$Q,MATCH(J3476,종합배치표!$B:$B,0),(MATCH(M3476,{"A","B","C","D","E"},0)-1)*3+1),INDEX(교과배치표!$C:$Q,MATCH(J3476,교과배치표!$B:$B,0),(MATCH(M3476,{"A","B","C","D","E"},0)-1)*3+1))),"")</f>
        <v/>
      </c>
      <c r="S3476" s="26" t="str">
        <f t="array" ref="S3476">IFERROR(IF(OR(J3476="",M3476="",F3476=""),"",IF(F3476="학생부종합",INDEX(종합배치표!$C:$Q,MATCH(J3476,종합배치표!$B:$B,0),(MATCH(M3476,{"A","B","C","D","E"},0)-1)*3+2),INDEX(교과배치표!$C:$Q,MATCH(J3476,교과배치표!$B:$B,0),(MATCH(M3476,{"A","B","C","D","E"},0)-1)*3+2))),"")</f>
        <v/>
      </c>
      <c r="T3476" s="26" t="str">
        <f t="array" ref="T3476">IFERROR(IF(OR(J3476="",M3476="",F3476=""),"",IF(F3476="학생부종합",INDEX(종합배치표!$C:$Q,MATCH(J3476,종합배치표!$B:$B,0),(MATCH(M3476,{"A","B","C","D","E"},0)-1)*3+3),INDEX(교과배치표!$C:$Q,MATCH(J3476,교과배치표!$B:$B,0),(MATCH(M3476,{"A","B","C","D","E"},0)-1)*3+3))),"")</f>
        <v/>
      </c>
    </row>
    <row r="3477" spans="2:20" ht="14.25" customHeight="1">
      <c r="B3477" s="20">
        <v>4112</v>
      </c>
      <c r="C3477" s="21" t="s">
        <v>22</v>
      </c>
      <c r="D3477" s="21" t="s">
        <v>22</v>
      </c>
      <c r="E3477" s="21" t="s">
        <v>1349</v>
      </c>
      <c r="F3477" s="21" t="s">
        <v>24</v>
      </c>
      <c r="G3477" s="21" t="s">
        <v>1351</v>
      </c>
      <c r="H3477" s="21" t="s">
        <v>1356</v>
      </c>
      <c r="I3477" s="21" t="s">
        <v>60</v>
      </c>
      <c r="J3477" s="23"/>
      <c r="K3477" s="24">
        <v>7</v>
      </c>
      <c r="M3477" s="25" t="str">
        <f>IF(I3477="","",IF(I3477="인문",성적입력!$C$8,성적입력!$C$9))</f>
        <v>A</v>
      </c>
      <c r="N3477" s="26">
        <f>성적입력!$C$15</f>
        <v>3</v>
      </c>
      <c r="P3477" s="27" t="str">
        <f t="shared" si="148"/>
        <v/>
      </c>
      <c r="R3477" s="26" t="str">
        <f t="array" ref="R3477">IFERROR(IF(OR(J3477="",M3477="",F3477=""),"",IF(F3477="학생부종합",INDEX(종합배치표!$C:$Q,MATCH(J3477,종합배치표!$B:$B,0),(MATCH(M3477,{"A","B","C","D","E"},0)-1)*3+1),INDEX(교과배치표!$C:$Q,MATCH(J3477,교과배치표!$B:$B,0),(MATCH(M3477,{"A","B","C","D","E"},0)-1)*3+1))),"")</f>
        <v/>
      </c>
      <c r="S3477" s="26" t="str">
        <f t="array" ref="S3477">IFERROR(IF(OR(J3477="",M3477="",F3477=""),"",IF(F3477="학생부종합",INDEX(종합배치표!$C:$Q,MATCH(J3477,종합배치표!$B:$B,0),(MATCH(M3477,{"A","B","C","D","E"},0)-1)*3+2),INDEX(교과배치표!$C:$Q,MATCH(J3477,교과배치표!$B:$B,0),(MATCH(M3477,{"A","B","C","D","E"},0)-1)*3+2))),"")</f>
        <v/>
      </c>
      <c r="T3477" s="26" t="str">
        <f t="array" ref="T3477">IFERROR(IF(OR(J3477="",M3477="",F3477=""),"",IF(F3477="학생부종합",INDEX(종합배치표!$C:$Q,MATCH(J3477,종합배치표!$B:$B,0),(MATCH(M3477,{"A","B","C","D","E"},0)-1)*3+3),INDEX(교과배치표!$C:$Q,MATCH(J3477,교과배치표!$B:$B,0),(MATCH(M3477,{"A","B","C","D","E"},0)-1)*3+3))),"")</f>
        <v/>
      </c>
    </row>
    <row r="3478" spans="2:20" ht="14.25" customHeight="1">
      <c r="B3478" s="20">
        <v>4113</v>
      </c>
      <c r="C3478" s="21" t="s">
        <v>22</v>
      </c>
      <c r="D3478" s="21" t="s">
        <v>22</v>
      </c>
      <c r="E3478" s="21" t="s">
        <v>1349</v>
      </c>
      <c r="F3478" s="21" t="s">
        <v>24</v>
      </c>
      <c r="G3478" s="21" t="s">
        <v>1352</v>
      </c>
      <c r="H3478" s="21" t="s">
        <v>1356</v>
      </c>
      <c r="I3478" s="21" t="s">
        <v>60</v>
      </c>
      <c r="J3478" s="23"/>
      <c r="K3478" s="24">
        <v>3</v>
      </c>
      <c r="M3478" s="25" t="str">
        <f>IF(I3478="","",IF(I3478="인문",성적입력!$C$8,성적입력!$C$9))</f>
        <v>A</v>
      </c>
      <c r="N3478" s="26">
        <f>성적입력!$C$15</f>
        <v>3</v>
      </c>
      <c r="P3478" s="27" t="str">
        <f t="shared" si="148"/>
        <v/>
      </c>
      <c r="R3478" s="26" t="str">
        <f t="array" ref="R3478">IFERROR(IF(OR(J3478="",M3478="",F3478=""),"",IF(F3478="학생부종합",INDEX(종합배치표!$C:$Q,MATCH(J3478,종합배치표!$B:$B,0),(MATCH(M3478,{"A","B","C","D","E"},0)-1)*3+1),INDEX(교과배치표!$C:$Q,MATCH(J3478,교과배치표!$B:$B,0),(MATCH(M3478,{"A","B","C","D","E"},0)-1)*3+1))),"")</f>
        <v/>
      </c>
      <c r="S3478" s="26" t="str">
        <f t="array" ref="S3478">IFERROR(IF(OR(J3478="",M3478="",F3478=""),"",IF(F3478="학생부종합",INDEX(종합배치표!$C:$Q,MATCH(J3478,종합배치표!$B:$B,0),(MATCH(M3478,{"A","B","C","D","E"},0)-1)*3+2),INDEX(교과배치표!$C:$Q,MATCH(J3478,교과배치표!$B:$B,0),(MATCH(M3478,{"A","B","C","D","E"},0)-1)*3+2))),"")</f>
        <v/>
      </c>
      <c r="T3478" s="26" t="str">
        <f t="array" ref="T3478">IFERROR(IF(OR(J3478="",M3478="",F3478=""),"",IF(F3478="학생부종합",INDEX(종합배치표!$C:$Q,MATCH(J3478,종합배치표!$B:$B,0),(MATCH(M3478,{"A","B","C","D","E"},0)-1)*3+3),INDEX(교과배치표!$C:$Q,MATCH(J3478,교과배치표!$B:$B,0),(MATCH(M3478,{"A","B","C","D","E"},0)-1)*3+3))),"")</f>
        <v/>
      </c>
    </row>
    <row r="3479" spans="2:20" ht="14.25" customHeight="1">
      <c r="B3479" s="20">
        <v>4114</v>
      </c>
      <c r="C3479" s="21" t="s">
        <v>22</v>
      </c>
      <c r="D3479" s="21" t="s">
        <v>22</v>
      </c>
      <c r="E3479" s="21" t="s">
        <v>1349</v>
      </c>
      <c r="F3479" s="21" t="s">
        <v>24</v>
      </c>
      <c r="G3479" s="21" t="s">
        <v>1351</v>
      </c>
      <c r="H3479" s="21" t="s">
        <v>49</v>
      </c>
      <c r="I3479" s="21" t="s">
        <v>27</v>
      </c>
      <c r="J3479" s="23"/>
      <c r="K3479" s="24">
        <v>13</v>
      </c>
      <c r="M3479" s="25" t="str">
        <f>IF(I3479="","",IF(I3479="인문",성적입력!$C$8,성적입력!$C$9))</f>
        <v>A</v>
      </c>
      <c r="N3479" s="26">
        <f>성적입력!$C$15</f>
        <v>3</v>
      </c>
      <c r="P3479" s="27" t="str">
        <f t="shared" si="148"/>
        <v/>
      </c>
      <c r="R3479" s="26" t="str">
        <f t="array" ref="R3479">IFERROR(IF(OR(J3479="",M3479="",F3479=""),"",IF(F3479="학생부종합",INDEX(종합배치표!$C:$Q,MATCH(J3479,종합배치표!$B:$B,0),(MATCH(M3479,{"A","B","C","D","E"},0)-1)*3+1),INDEX(교과배치표!$C:$Q,MATCH(J3479,교과배치표!$B:$B,0),(MATCH(M3479,{"A","B","C","D","E"},0)-1)*3+1))),"")</f>
        <v/>
      </c>
      <c r="S3479" s="26" t="str">
        <f t="array" ref="S3479">IFERROR(IF(OR(J3479="",M3479="",F3479=""),"",IF(F3479="학생부종합",INDEX(종합배치표!$C:$Q,MATCH(J3479,종합배치표!$B:$B,0),(MATCH(M3479,{"A","B","C","D","E"},0)-1)*3+2),INDEX(교과배치표!$C:$Q,MATCH(J3479,교과배치표!$B:$B,0),(MATCH(M3479,{"A","B","C","D","E"},0)-1)*3+2))),"")</f>
        <v/>
      </c>
      <c r="T3479" s="26" t="str">
        <f t="array" ref="T3479">IFERROR(IF(OR(J3479="",M3479="",F3479=""),"",IF(F3479="학생부종합",INDEX(종합배치표!$C:$Q,MATCH(J3479,종합배치표!$B:$B,0),(MATCH(M3479,{"A","B","C","D","E"},0)-1)*3+3),INDEX(교과배치표!$C:$Q,MATCH(J3479,교과배치표!$B:$B,0),(MATCH(M3479,{"A","B","C","D","E"},0)-1)*3+3))),"")</f>
        <v/>
      </c>
    </row>
    <row r="3480" spans="2:20" ht="14.25" customHeight="1">
      <c r="B3480" s="20">
        <v>4115</v>
      </c>
      <c r="C3480" s="21" t="s">
        <v>22</v>
      </c>
      <c r="D3480" s="21" t="s">
        <v>22</v>
      </c>
      <c r="E3480" s="21" t="s">
        <v>1349</v>
      </c>
      <c r="F3480" s="21" t="s">
        <v>24</v>
      </c>
      <c r="G3480" s="21" t="s">
        <v>1352</v>
      </c>
      <c r="H3480" s="21" t="s">
        <v>49</v>
      </c>
      <c r="I3480" s="21" t="s">
        <v>27</v>
      </c>
      <c r="J3480" s="23"/>
      <c r="K3480" s="24">
        <v>7</v>
      </c>
      <c r="M3480" s="25" t="str">
        <f>IF(I3480="","",IF(I3480="인문",성적입력!$C$8,성적입력!$C$9))</f>
        <v>A</v>
      </c>
      <c r="N3480" s="26">
        <f>성적입력!$C$15</f>
        <v>3</v>
      </c>
      <c r="P3480" s="27" t="str">
        <f t="shared" si="148"/>
        <v/>
      </c>
      <c r="R3480" s="26" t="str">
        <f t="array" ref="R3480">IFERROR(IF(OR(J3480="",M3480="",F3480=""),"",IF(F3480="학생부종합",INDEX(종합배치표!$C:$Q,MATCH(J3480,종합배치표!$B:$B,0),(MATCH(M3480,{"A","B","C","D","E"},0)-1)*3+1),INDEX(교과배치표!$C:$Q,MATCH(J3480,교과배치표!$B:$B,0),(MATCH(M3480,{"A","B","C","D","E"},0)-1)*3+1))),"")</f>
        <v/>
      </c>
      <c r="S3480" s="26" t="str">
        <f t="array" ref="S3480">IFERROR(IF(OR(J3480="",M3480="",F3480=""),"",IF(F3480="학생부종합",INDEX(종합배치표!$C:$Q,MATCH(J3480,종합배치표!$B:$B,0),(MATCH(M3480,{"A","B","C","D","E"},0)-1)*3+2),INDEX(교과배치표!$C:$Q,MATCH(J3480,교과배치표!$B:$B,0),(MATCH(M3480,{"A","B","C","D","E"},0)-1)*3+2))),"")</f>
        <v/>
      </c>
      <c r="T3480" s="26" t="str">
        <f t="array" ref="T3480">IFERROR(IF(OR(J3480="",M3480="",F3480=""),"",IF(F3480="학생부종합",INDEX(종합배치표!$C:$Q,MATCH(J3480,종합배치표!$B:$B,0),(MATCH(M3480,{"A","B","C","D","E"},0)-1)*3+3),INDEX(교과배치표!$C:$Q,MATCH(J3480,교과배치표!$B:$B,0),(MATCH(M3480,{"A","B","C","D","E"},0)-1)*3+3))),"")</f>
        <v/>
      </c>
    </row>
    <row r="3481" spans="2:20" ht="14.25" customHeight="1">
      <c r="B3481" s="20">
        <v>4116</v>
      </c>
      <c r="C3481" s="21" t="s">
        <v>22</v>
      </c>
      <c r="D3481" s="21" t="s">
        <v>22</v>
      </c>
      <c r="E3481" s="21" t="s">
        <v>1349</v>
      </c>
      <c r="F3481" s="21" t="s">
        <v>24</v>
      </c>
      <c r="G3481" s="21" t="s">
        <v>1351</v>
      </c>
      <c r="H3481" s="21" t="s">
        <v>516</v>
      </c>
      <c r="I3481" s="21" t="s">
        <v>27</v>
      </c>
      <c r="J3481" s="23"/>
      <c r="K3481" s="24">
        <v>11</v>
      </c>
      <c r="M3481" s="25" t="str">
        <f>IF(I3481="","",IF(I3481="인문",성적입력!$C$8,성적입력!$C$9))</f>
        <v>A</v>
      </c>
      <c r="N3481" s="26">
        <f>성적입력!$C$15</f>
        <v>3</v>
      </c>
      <c r="P3481" s="27" t="str">
        <f t="shared" si="148"/>
        <v/>
      </c>
      <c r="R3481" s="26" t="str">
        <f t="array" ref="R3481">IFERROR(IF(OR(J3481="",M3481="",F3481=""),"",IF(F3481="학생부종합",INDEX(종합배치표!$C:$Q,MATCH(J3481,종합배치표!$B:$B,0),(MATCH(M3481,{"A","B","C","D","E"},0)-1)*3+1),INDEX(교과배치표!$C:$Q,MATCH(J3481,교과배치표!$B:$B,0),(MATCH(M3481,{"A","B","C","D","E"},0)-1)*3+1))),"")</f>
        <v/>
      </c>
      <c r="S3481" s="26" t="str">
        <f t="array" ref="S3481">IFERROR(IF(OR(J3481="",M3481="",F3481=""),"",IF(F3481="학생부종합",INDEX(종합배치표!$C:$Q,MATCH(J3481,종합배치표!$B:$B,0),(MATCH(M3481,{"A","B","C","D","E"},0)-1)*3+2),INDEX(교과배치표!$C:$Q,MATCH(J3481,교과배치표!$B:$B,0),(MATCH(M3481,{"A","B","C","D","E"},0)-1)*3+2))),"")</f>
        <v/>
      </c>
      <c r="T3481" s="26" t="str">
        <f t="array" ref="T3481">IFERROR(IF(OR(J3481="",M3481="",F3481=""),"",IF(F3481="학생부종합",INDEX(종합배치표!$C:$Q,MATCH(J3481,종합배치표!$B:$B,0),(MATCH(M3481,{"A","B","C","D","E"},0)-1)*3+3),INDEX(교과배치표!$C:$Q,MATCH(J3481,교과배치표!$B:$B,0),(MATCH(M3481,{"A","B","C","D","E"},0)-1)*3+3))),"")</f>
        <v/>
      </c>
    </row>
    <row r="3482" spans="2:20" ht="14.25" customHeight="1">
      <c r="B3482" s="20">
        <v>4117</v>
      </c>
      <c r="C3482" s="21" t="s">
        <v>22</v>
      </c>
      <c r="D3482" s="21" t="s">
        <v>22</v>
      </c>
      <c r="E3482" s="21" t="s">
        <v>1349</v>
      </c>
      <c r="F3482" s="21" t="s">
        <v>24</v>
      </c>
      <c r="G3482" s="21" t="s">
        <v>1351</v>
      </c>
      <c r="H3482" s="21" t="s">
        <v>87</v>
      </c>
      <c r="I3482" s="21" t="s">
        <v>60</v>
      </c>
      <c r="J3482" s="23"/>
      <c r="K3482" s="24">
        <v>15</v>
      </c>
      <c r="M3482" s="25" t="str">
        <f>IF(I3482="","",IF(I3482="인문",성적입력!$C$8,성적입력!$C$9))</f>
        <v>A</v>
      </c>
      <c r="N3482" s="26">
        <f>성적입력!$C$15</f>
        <v>3</v>
      </c>
      <c r="P3482" s="27" t="str">
        <f t="shared" si="148"/>
        <v/>
      </c>
      <c r="R3482" s="26" t="str">
        <f t="array" ref="R3482">IFERROR(IF(OR(J3482="",M3482="",F3482=""),"",IF(F3482="학생부종합",INDEX(종합배치표!$C:$Q,MATCH(J3482,종합배치표!$B:$B,0),(MATCH(M3482,{"A","B","C","D","E"},0)-1)*3+1),INDEX(교과배치표!$C:$Q,MATCH(J3482,교과배치표!$B:$B,0),(MATCH(M3482,{"A","B","C","D","E"},0)-1)*3+1))),"")</f>
        <v/>
      </c>
      <c r="S3482" s="26" t="str">
        <f t="array" ref="S3482">IFERROR(IF(OR(J3482="",M3482="",F3482=""),"",IF(F3482="학생부종합",INDEX(종합배치표!$C:$Q,MATCH(J3482,종합배치표!$B:$B,0),(MATCH(M3482,{"A","B","C","D","E"},0)-1)*3+2),INDEX(교과배치표!$C:$Q,MATCH(J3482,교과배치표!$B:$B,0),(MATCH(M3482,{"A","B","C","D","E"},0)-1)*3+2))),"")</f>
        <v/>
      </c>
      <c r="T3482" s="26" t="str">
        <f t="array" ref="T3482">IFERROR(IF(OR(J3482="",M3482="",F3482=""),"",IF(F3482="학생부종합",INDEX(종합배치표!$C:$Q,MATCH(J3482,종합배치표!$B:$B,0),(MATCH(M3482,{"A","B","C","D","E"},0)-1)*3+3),INDEX(교과배치표!$C:$Q,MATCH(J3482,교과배치표!$B:$B,0),(MATCH(M3482,{"A","B","C","D","E"},0)-1)*3+3))),"")</f>
        <v/>
      </c>
    </row>
    <row r="3483" spans="2:20" ht="14.25" customHeight="1">
      <c r="B3483" s="20">
        <v>4118</v>
      </c>
      <c r="C3483" s="21" t="s">
        <v>22</v>
      </c>
      <c r="D3483" s="21" t="s">
        <v>22</v>
      </c>
      <c r="E3483" s="21" t="s">
        <v>1349</v>
      </c>
      <c r="F3483" s="21" t="s">
        <v>24</v>
      </c>
      <c r="G3483" s="21" t="s">
        <v>1352</v>
      </c>
      <c r="H3483" s="21" t="s">
        <v>1357</v>
      </c>
      <c r="I3483" s="21" t="s">
        <v>60</v>
      </c>
      <c r="J3483" s="23"/>
      <c r="K3483" s="24">
        <v>10</v>
      </c>
      <c r="M3483" s="25" t="str">
        <f>IF(I3483="","",IF(I3483="인문",성적입력!$C$8,성적입력!$C$9))</f>
        <v>A</v>
      </c>
      <c r="N3483" s="26">
        <f>성적입력!$C$15</f>
        <v>3</v>
      </c>
      <c r="P3483" s="27" t="str">
        <f t="shared" si="148"/>
        <v/>
      </c>
      <c r="R3483" s="26" t="str">
        <f t="array" ref="R3483">IFERROR(IF(OR(J3483="",M3483="",F3483=""),"",IF(F3483="학생부종합",INDEX(종합배치표!$C:$Q,MATCH(J3483,종합배치표!$B:$B,0),(MATCH(M3483,{"A","B","C","D","E"},0)-1)*3+1),INDEX(교과배치표!$C:$Q,MATCH(J3483,교과배치표!$B:$B,0),(MATCH(M3483,{"A","B","C","D","E"},0)-1)*3+1))),"")</f>
        <v/>
      </c>
      <c r="S3483" s="26" t="str">
        <f t="array" ref="S3483">IFERROR(IF(OR(J3483="",M3483="",F3483=""),"",IF(F3483="학생부종합",INDEX(종합배치표!$C:$Q,MATCH(J3483,종합배치표!$B:$B,0),(MATCH(M3483,{"A","B","C","D","E"},0)-1)*3+2),INDEX(교과배치표!$C:$Q,MATCH(J3483,교과배치표!$B:$B,0),(MATCH(M3483,{"A","B","C","D","E"},0)-1)*3+2))),"")</f>
        <v/>
      </c>
      <c r="T3483" s="26" t="str">
        <f t="array" ref="T3483">IFERROR(IF(OR(J3483="",M3483="",F3483=""),"",IF(F3483="학생부종합",INDEX(종합배치표!$C:$Q,MATCH(J3483,종합배치표!$B:$B,0),(MATCH(M3483,{"A","B","C","D","E"},0)-1)*3+3),INDEX(교과배치표!$C:$Q,MATCH(J3483,교과배치표!$B:$B,0),(MATCH(M3483,{"A","B","C","D","E"},0)-1)*3+3))),"")</f>
        <v/>
      </c>
    </row>
    <row r="3484" spans="2:20" ht="14.25" customHeight="1">
      <c r="B3484" s="20">
        <v>4119</v>
      </c>
      <c r="C3484" s="21" t="s">
        <v>22</v>
      </c>
      <c r="D3484" s="21" t="s">
        <v>22</v>
      </c>
      <c r="E3484" s="21" t="s">
        <v>1349</v>
      </c>
      <c r="F3484" s="21" t="s">
        <v>24</v>
      </c>
      <c r="G3484" s="21" t="s">
        <v>1351</v>
      </c>
      <c r="H3484" s="21" t="s">
        <v>50</v>
      </c>
      <c r="I3484" s="21" t="s">
        <v>27</v>
      </c>
      <c r="J3484" s="23"/>
      <c r="K3484" s="24">
        <v>21</v>
      </c>
      <c r="M3484" s="25" t="str">
        <f>IF(I3484="","",IF(I3484="인문",성적입력!$C$8,성적입력!$C$9))</f>
        <v>A</v>
      </c>
      <c r="N3484" s="26">
        <f>성적입력!$C$15</f>
        <v>3</v>
      </c>
      <c r="P3484" s="27" t="str">
        <f t="shared" si="148"/>
        <v/>
      </c>
      <c r="R3484" s="26" t="str">
        <f t="array" ref="R3484">IFERROR(IF(OR(J3484="",M3484="",F3484=""),"",IF(F3484="학생부종합",INDEX(종합배치표!$C:$Q,MATCH(J3484,종합배치표!$B:$B,0),(MATCH(M3484,{"A","B","C","D","E"},0)-1)*3+1),INDEX(교과배치표!$C:$Q,MATCH(J3484,교과배치표!$B:$B,0),(MATCH(M3484,{"A","B","C","D","E"},0)-1)*3+1))),"")</f>
        <v/>
      </c>
      <c r="S3484" s="26" t="str">
        <f t="array" ref="S3484">IFERROR(IF(OR(J3484="",M3484="",F3484=""),"",IF(F3484="학생부종합",INDEX(종합배치표!$C:$Q,MATCH(J3484,종합배치표!$B:$B,0),(MATCH(M3484,{"A","B","C","D","E"},0)-1)*3+2),INDEX(교과배치표!$C:$Q,MATCH(J3484,교과배치표!$B:$B,0),(MATCH(M3484,{"A","B","C","D","E"},0)-1)*3+2))),"")</f>
        <v/>
      </c>
      <c r="T3484" s="26" t="str">
        <f t="array" ref="T3484">IFERROR(IF(OR(J3484="",M3484="",F3484=""),"",IF(F3484="학생부종합",INDEX(종합배치표!$C:$Q,MATCH(J3484,종합배치표!$B:$B,0),(MATCH(M3484,{"A","B","C","D","E"},0)-1)*3+3),INDEX(교과배치표!$C:$Q,MATCH(J3484,교과배치표!$B:$B,0),(MATCH(M3484,{"A","B","C","D","E"},0)-1)*3+3))),"")</f>
        <v/>
      </c>
    </row>
    <row r="3485" spans="2:20" ht="14.25" customHeight="1">
      <c r="B3485" s="20">
        <v>4120</v>
      </c>
      <c r="C3485" s="21" t="s">
        <v>22</v>
      </c>
      <c r="D3485" s="21" t="s">
        <v>22</v>
      </c>
      <c r="E3485" s="21" t="s">
        <v>1349</v>
      </c>
      <c r="F3485" s="21" t="s">
        <v>24</v>
      </c>
      <c r="G3485" s="21" t="s">
        <v>1352</v>
      </c>
      <c r="H3485" s="21" t="s">
        <v>50</v>
      </c>
      <c r="I3485" s="21" t="s">
        <v>27</v>
      </c>
      <c r="J3485" s="23"/>
      <c r="K3485" s="24">
        <v>10</v>
      </c>
      <c r="M3485" s="25" t="str">
        <f>IF(I3485="","",IF(I3485="인문",성적입력!$C$8,성적입력!$C$9))</f>
        <v>A</v>
      </c>
      <c r="N3485" s="26">
        <f>성적입력!$C$15</f>
        <v>3</v>
      </c>
      <c r="P3485" s="27" t="str">
        <f t="shared" si="148"/>
        <v/>
      </c>
      <c r="R3485" s="26" t="str">
        <f t="array" ref="R3485">IFERROR(IF(OR(J3485="",M3485="",F3485=""),"",IF(F3485="학생부종합",INDEX(종합배치표!$C:$Q,MATCH(J3485,종합배치표!$B:$B,0),(MATCH(M3485,{"A","B","C","D","E"},0)-1)*3+1),INDEX(교과배치표!$C:$Q,MATCH(J3485,교과배치표!$B:$B,0),(MATCH(M3485,{"A","B","C","D","E"},0)-1)*3+1))),"")</f>
        <v/>
      </c>
      <c r="S3485" s="26" t="str">
        <f t="array" ref="S3485">IFERROR(IF(OR(J3485="",M3485="",F3485=""),"",IF(F3485="학생부종합",INDEX(종합배치표!$C:$Q,MATCH(J3485,종합배치표!$B:$B,0),(MATCH(M3485,{"A","B","C","D","E"},0)-1)*3+2),INDEX(교과배치표!$C:$Q,MATCH(J3485,교과배치표!$B:$B,0),(MATCH(M3485,{"A","B","C","D","E"},0)-1)*3+2))),"")</f>
        <v/>
      </c>
      <c r="T3485" s="26" t="str">
        <f t="array" ref="T3485">IFERROR(IF(OR(J3485="",M3485="",F3485=""),"",IF(F3485="학생부종합",INDEX(종합배치표!$C:$Q,MATCH(J3485,종합배치표!$B:$B,0),(MATCH(M3485,{"A","B","C","D","E"},0)-1)*3+3),INDEX(교과배치표!$C:$Q,MATCH(J3485,교과배치표!$B:$B,0),(MATCH(M3485,{"A","B","C","D","E"},0)-1)*3+3))),"")</f>
        <v/>
      </c>
    </row>
    <row r="3486" spans="2:20" ht="14.25" customHeight="1">
      <c r="B3486" s="20">
        <v>4121</v>
      </c>
      <c r="C3486" s="21" t="s">
        <v>22</v>
      </c>
      <c r="D3486" s="21" t="s">
        <v>22</v>
      </c>
      <c r="E3486" s="21" t="s">
        <v>1349</v>
      </c>
      <c r="F3486" s="21" t="s">
        <v>68</v>
      </c>
      <c r="G3486" s="21" t="s">
        <v>816</v>
      </c>
      <c r="H3486" s="21" t="s">
        <v>789</v>
      </c>
      <c r="I3486" s="21" t="s">
        <v>60</v>
      </c>
      <c r="J3486" s="23"/>
      <c r="K3486" s="24">
        <v>6</v>
      </c>
      <c r="M3486" s="25" t="str">
        <f>IF(I3486="","",IF(I3486="인문",성적입력!$C$8,성적입력!$C$9))</f>
        <v>A</v>
      </c>
      <c r="N3486" s="26">
        <f>성적입력!$C$15</f>
        <v>3</v>
      </c>
      <c r="P3486" s="27" t="str">
        <f t="shared" si="148"/>
        <v/>
      </c>
      <c r="R3486" s="26" t="str">
        <f t="array" ref="R3486">IFERROR(IF(OR(J3486="",M3486="",F3486=""),"",IF(F3486="학생부종합",INDEX(종합배치표!$C:$Q,MATCH(J3486,종합배치표!$B:$B,0),(MATCH(M3486,{"A","B","C","D","E"},0)-1)*3+1),INDEX(교과배치표!$C:$Q,MATCH(J3486,교과배치표!$B:$B,0),(MATCH(M3486,{"A","B","C","D","E"},0)-1)*3+1))),"")</f>
        <v/>
      </c>
      <c r="S3486" s="26" t="str">
        <f t="array" ref="S3486">IFERROR(IF(OR(J3486="",M3486="",F3486=""),"",IF(F3486="학생부종합",INDEX(종합배치표!$C:$Q,MATCH(J3486,종합배치표!$B:$B,0),(MATCH(M3486,{"A","B","C","D","E"},0)-1)*3+2),INDEX(교과배치표!$C:$Q,MATCH(J3486,교과배치표!$B:$B,0),(MATCH(M3486,{"A","B","C","D","E"},0)-1)*3+2))),"")</f>
        <v/>
      </c>
      <c r="T3486" s="26" t="str">
        <f t="array" ref="T3486">IFERROR(IF(OR(J3486="",M3486="",F3486=""),"",IF(F3486="학생부종합",INDEX(종합배치표!$C:$Q,MATCH(J3486,종합배치표!$B:$B,0),(MATCH(M3486,{"A","B","C","D","E"},0)-1)*3+3),INDEX(교과배치표!$C:$Q,MATCH(J3486,교과배치표!$B:$B,0),(MATCH(M3486,{"A","B","C","D","E"},0)-1)*3+3))),"")</f>
        <v/>
      </c>
    </row>
    <row r="3487" spans="2:20" ht="14.25" customHeight="1">
      <c r="B3487" s="20">
        <v>4122</v>
      </c>
      <c r="C3487" s="21" t="s">
        <v>22</v>
      </c>
      <c r="D3487" s="21" t="s">
        <v>22</v>
      </c>
      <c r="E3487" s="21" t="s">
        <v>1349</v>
      </c>
      <c r="F3487" s="21" t="s">
        <v>24</v>
      </c>
      <c r="G3487" s="21" t="s">
        <v>1351</v>
      </c>
      <c r="H3487" s="21" t="s">
        <v>789</v>
      </c>
      <c r="I3487" s="21" t="s">
        <v>60</v>
      </c>
      <c r="J3487" s="23"/>
      <c r="K3487" s="24">
        <v>12</v>
      </c>
      <c r="M3487" s="25" t="str">
        <f>IF(I3487="","",IF(I3487="인문",성적입력!$C$8,성적입력!$C$9))</f>
        <v>A</v>
      </c>
      <c r="N3487" s="26">
        <f>성적입력!$C$15</f>
        <v>3</v>
      </c>
      <c r="P3487" s="27" t="str">
        <f t="shared" si="148"/>
        <v/>
      </c>
      <c r="R3487" s="26" t="str">
        <f t="array" ref="R3487">IFERROR(IF(OR(J3487="",M3487="",F3487=""),"",IF(F3487="학생부종합",INDEX(종합배치표!$C:$Q,MATCH(J3487,종합배치표!$B:$B,0),(MATCH(M3487,{"A","B","C","D","E"},0)-1)*3+1),INDEX(교과배치표!$C:$Q,MATCH(J3487,교과배치표!$B:$B,0),(MATCH(M3487,{"A","B","C","D","E"},0)-1)*3+1))),"")</f>
        <v/>
      </c>
      <c r="S3487" s="26" t="str">
        <f t="array" ref="S3487">IFERROR(IF(OR(J3487="",M3487="",F3487=""),"",IF(F3487="학생부종합",INDEX(종합배치표!$C:$Q,MATCH(J3487,종합배치표!$B:$B,0),(MATCH(M3487,{"A","B","C","D","E"},0)-1)*3+2),INDEX(교과배치표!$C:$Q,MATCH(J3487,교과배치표!$B:$B,0),(MATCH(M3487,{"A","B","C","D","E"},0)-1)*3+2))),"")</f>
        <v/>
      </c>
      <c r="T3487" s="26" t="str">
        <f t="array" ref="T3487">IFERROR(IF(OR(J3487="",M3487="",F3487=""),"",IF(F3487="학생부종합",INDEX(종합배치표!$C:$Q,MATCH(J3487,종합배치표!$B:$B,0),(MATCH(M3487,{"A","B","C","D","E"},0)-1)*3+3),INDEX(교과배치표!$C:$Q,MATCH(J3487,교과배치표!$B:$B,0),(MATCH(M3487,{"A","B","C","D","E"},0)-1)*3+3))),"")</f>
        <v/>
      </c>
    </row>
    <row r="3488" spans="2:20" ht="14.25" customHeight="1">
      <c r="B3488" s="20">
        <v>4123</v>
      </c>
      <c r="C3488" s="21" t="s">
        <v>22</v>
      </c>
      <c r="D3488" s="21" t="s">
        <v>22</v>
      </c>
      <c r="E3488" s="21" t="s">
        <v>1349</v>
      </c>
      <c r="F3488" s="21" t="s">
        <v>24</v>
      </c>
      <c r="G3488" s="21" t="s">
        <v>1352</v>
      </c>
      <c r="H3488" s="21" t="s">
        <v>789</v>
      </c>
      <c r="I3488" s="21" t="s">
        <v>60</v>
      </c>
      <c r="J3488" s="23"/>
      <c r="K3488" s="24">
        <v>3</v>
      </c>
      <c r="M3488" s="25" t="str">
        <f>IF(I3488="","",IF(I3488="인문",성적입력!$C$8,성적입력!$C$9))</f>
        <v>A</v>
      </c>
      <c r="N3488" s="26">
        <f>성적입력!$C$15</f>
        <v>3</v>
      </c>
      <c r="P3488" s="27" t="str">
        <f t="shared" si="148"/>
        <v/>
      </c>
      <c r="R3488" s="26" t="str">
        <f t="array" ref="R3488">IFERROR(IF(OR(J3488="",M3488="",F3488=""),"",IF(F3488="학생부종합",INDEX(종합배치표!$C:$Q,MATCH(J3488,종합배치표!$B:$B,0),(MATCH(M3488,{"A","B","C","D","E"},0)-1)*3+1),INDEX(교과배치표!$C:$Q,MATCH(J3488,교과배치표!$B:$B,0),(MATCH(M3488,{"A","B","C","D","E"},0)-1)*3+1))),"")</f>
        <v/>
      </c>
      <c r="S3488" s="26" t="str">
        <f t="array" ref="S3488">IFERROR(IF(OR(J3488="",M3488="",F3488=""),"",IF(F3488="학생부종합",INDEX(종합배치표!$C:$Q,MATCH(J3488,종합배치표!$B:$B,0),(MATCH(M3488,{"A","B","C","D","E"},0)-1)*3+2),INDEX(교과배치표!$C:$Q,MATCH(J3488,교과배치표!$B:$B,0),(MATCH(M3488,{"A","B","C","D","E"},0)-1)*3+2))),"")</f>
        <v/>
      </c>
      <c r="T3488" s="26" t="str">
        <f t="array" ref="T3488">IFERROR(IF(OR(J3488="",M3488="",F3488=""),"",IF(F3488="학생부종합",INDEX(종합배치표!$C:$Q,MATCH(J3488,종합배치표!$B:$B,0),(MATCH(M3488,{"A","B","C","D","E"},0)-1)*3+3),INDEX(교과배치표!$C:$Q,MATCH(J3488,교과배치표!$B:$B,0),(MATCH(M3488,{"A","B","C","D","E"},0)-1)*3+3))),"")</f>
        <v/>
      </c>
    </row>
    <row r="3489" spans="2:20" ht="14.25" customHeight="1">
      <c r="B3489" s="20">
        <v>4124</v>
      </c>
      <c r="C3489" s="21" t="s">
        <v>22</v>
      </c>
      <c r="D3489" s="21" t="s">
        <v>22</v>
      </c>
      <c r="E3489" s="21" t="s">
        <v>1349</v>
      </c>
      <c r="F3489" s="21" t="s">
        <v>24</v>
      </c>
      <c r="G3489" s="21" t="s">
        <v>1351</v>
      </c>
      <c r="H3489" s="21" t="s">
        <v>51</v>
      </c>
      <c r="I3489" s="21" t="s">
        <v>27</v>
      </c>
      <c r="J3489" s="23"/>
      <c r="K3489" s="24">
        <v>15</v>
      </c>
      <c r="M3489" s="25" t="str">
        <f>IF(I3489="","",IF(I3489="인문",성적입력!$C$8,성적입력!$C$9))</f>
        <v>A</v>
      </c>
      <c r="N3489" s="26">
        <f>성적입력!$C$15</f>
        <v>3</v>
      </c>
      <c r="P3489" s="27" t="str">
        <f t="shared" si="148"/>
        <v/>
      </c>
      <c r="R3489" s="26" t="str">
        <f t="array" ref="R3489">IFERROR(IF(OR(J3489="",M3489="",F3489=""),"",IF(F3489="학생부종합",INDEX(종합배치표!$C:$Q,MATCH(J3489,종합배치표!$B:$B,0),(MATCH(M3489,{"A","B","C","D","E"},0)-1)*3+1),INDEX(교과배치표!$C:$Q,MATCH(J3489,교과배치표!$B:$B,0),(MATCH(M3489,{"A","B","C","D","E"},0)-1)*3+1))),"")</f>
        <v/>
      </c>
      <c r="S3489" s="26" t="str">
        <f t="array" ref="S3489">IFERROR(IF(OR(J3489="",M3489="",F3489=""),"",IF(F3489="학생부종합",INDEX(종합배치표!$C:$Q,MATCH(J3489,종합배치표!$B:$B,0),(MATCH(M3489,{"A","B","C","D","E"},0)-1)*3+2),INDEX(교과배치표!$C:$Q,MATCH(J3489,교과배치표!$B:$B,0),(MATCH(M3489,{"A","B","C","D","E"},0)-1)*3+2))),"")</f>
        <v/>
      </c>
      <c r="T3489" s="26" t="str">
        <f t="array" ref="T3489">IFERROR(IF(OR(J3489="",M3489="",F3489=""),"",IF(F3489="학생부종합",INDEX(종합배치표!$C:$Q,MATCH(J3489,종합배치표!$B:$B,0),(MATCH(M3489,{"A","B","C","D","E"},0)-1)*3+3),INDEX(교과배치표!$C:$Q,MATCH(J3489,교과배치표!$B:$B,0),(MATCH(M3489,{"A","B","C","D","E"},0)-1)*3+3))),"")</f>
        <v/>
      </c>
    </row>
    <row r="3490" spans="2:20" ht="14.25" customHeight="1">
      <c r="B3490" s="20">
        <v>4125</v>
      </c>
      <c r="C3490" s="21" t="s">
        <v>22</v>
      </c>
      <c r="D3490" s="21" t="s">
        <v>22</v>
      </c>
      <c r="E3490" s="21" t="s">
        <v>1349</v>
      </c>
      <c r="F3490" s="21" t="s">
        <v>24</v>
      </c>
      <c r="G3490" s="21" t="s">
        <v>1352</v>
      </c>
      <c r="H3490" s="21" t="s">
        <v>51</v>
      </c>
      <c r="I3490" s="21" t="s">
        <v>27</v>
      </c>
      <c r="J3490" s="23"/>
      <c r="K3490" s="24">
        <v>3</v>
      </c>
      <c r="M3490" s="25" t="str">
        <f>IF(I3490="","",IF(I3490="인문",성적입력!$C$8,성적입력!$C$9))</f>
        <v>A</v>
      </c>
      <c r="N3490" s="26">
        <f>성적입력!$C$15</f>
        <v>3</v>
      </c>
      <c r="P3490" s="27" t="str">
        <f t="shared" si="148"/>
        <v/>
      </c>
      <c r="R3490" s="26" t="str">
        <f t="array" ref="R3490">IFERROR(IF(OR(J3490="",M3490="",F3490=""),"",IF(F3490="학생부종합",INDEX(종합배치표!$C:$Q,MATCH(J3490,종합배치표!$B:$B,0),(MATCH(M3490,{"A","B","C","D","E"},0)-1)*3+1),INDEX(교과배치표!$C:$Q,MATCH(J3490,교과배치표!$B:$B,0),(MATCH(M3490,{"A","B","C","D","E"},0)-1)*3+1))),"")</f>
        <v/>
      </c>
      <c r="S3490" s="26" t="str">
        <f t="array" ref="S3490">IFERROR(IF(OR(J3490="",M3490="",F3490=""),"",IF(F3490="학생부종합",INDEX(종합배치표!$C:$Q,MATCH(J3490,종합배치표!$B:$B,0),(MATCH(M3490,{"A","B","C","D","E"},0)-1)*3+2),INDEX(교과배치표!$C:$Q,MATCH(J3490,교과배치표!$B:$B,0),(MATCH(M3490,{"A","B","C","D","E"},0)-1)*3+2))),"")</f>
        <v/>
      </c>
      <c r="T3490" s="26" t="str">
        <f t="array" ref="T3490">IFERROR(IF(OR(J3490="",M3490="",F3490=""),"",IF(F3490="학생부종합",INDEX(종합배치표!$C:$Q,MATCH(J3490,종합배치표!$B:$B,0),(MATCH(M3490,{"A","B","C","D","E"},0)-1)*3+3),INDEX(교과배치표!$C:$Q,MATCH(J3490,교과배치표!$B:$B,0),(MATCH(M3490,{"A","B","C","D","E"},0)-1)*3+3))),"")</f>
        <v/>
      </c>
    </row>
    <row r="3491" spans="2:20" ht="14.25" customHeight="1">
      <c r="B3491" s="20">
        <v>4126</v>
      </c>
      <c r="C3491" s="21" t="s">
        <v>22</v>
      </c>
      <c r="D3491" s="21" t="s">
        <v>22</v>
      </c>
      <c r="E3491" s="21" t="s">
        <v>1349</v>
      </c>
      <c r="F3491" s="21" t="s">
        <v>68</v>
      </c>
      <c r="G3491" s="21" t="s">
        <v>816</v>
      </c>
      <c r="H3491" s="21" t="s">
        <v>1358</v>
      </c>
      <c r="I3491" s="21" t="s">
        <v>27</v>
      </c>
      <c r="J3491" s="23"/>
      <c r="K3491" s="24">
        <v>5</v>
      </c>
      <c r="M3491" s="25" t="str">
        <f>IF(I3491="","",IF(I3491="인문",성적입력!$C$8,성적입력!$C$9))</f>
        <v>A</v>
      </c>
      <c r="N3491" s="26">
        <f>성적입력!$C$15</f>
        <v>3</v>
      </c>
      <c r="P3491" s="27" t="str">
        <f t="shared" si="148"/>
        <v/>
      </c>
      <c r="R3491" s="26" t="str">
        <f t="array" ref="R3491">IFERROR(IF(OR(J3491="",M3491="",F3491=""),"",IF(F3491="학생부종합",INDEX(종합배치표!$C:$Q,MATCH(J3491,종합배치표!$B:$B,0),(MATCH(M3491,{"A","B","C","D","E"},0)-1)*3+1),INDEX(교과배치표!$C:$Q,MATCH(J3491,교과배치표!$B:$B,0),(MATCH(M3491,{"A","B","C","D","E"},0)-1)*3+1))),"")</f>
        <v/>
      </c>
      <c r="S3491" s="26" t="str">
        <f t="array" ref="S3491">IFERROR(IF(OR(J3491="",M3491="",F3491=""),"",IF(F3491="학생부종합",INDEX(종합배치표!$C:$Q,MATCH(J3491,종합배치표!$B:$B,0),(MATCH(M3491,{"A","B","C","D","E"},0)-1)*3+2),INDEX(교과배치표!$C:$Q,MATCH(J3491,교과배치표!$B:$B,0),(MATCH(M3491,{"A","B","C","D","E"},0)-1)*3+2))),"")</f>
        <v/>
      </c>
      <c r="T3491" s="26" t="str">
        <f t="array" ref="T3491">IFERROR(IF(OR(J3491="",M3491="",F3491=""),"",IF(F3491="학생부종합",INDEX(종합배치표!$C:$Q,MATCH(J3491,종합배치표!$B:$B,0),(MATCH(M3491,{"A","B","C","D","E"},0)-1)*3+3),INDEX(교과배치표!$C:$Q,MATCH(J3491,교과배치표!$B:$B,0),(MATCH(M3491,{"A","B","C","D","E"},0)-1)*3+3))),"")</f>
        <v/>
      </c>
    </row>
    <row r="3492" spans="2:20" ht="14.25" customHeight="1">
      <c r="B3492" s="20">
        <v>4127</v>
      </c>
      <c r="C3492" s="21" t="s">
        <v>22</v>
      </c>
      <c r="D3492" s="21" t="s">
        <v>22</v>
      </c>
      <c r="E3492" s="21" t="s">
        <v>1349</v>
      </c>
      <c r="F3492" s="21" t="s">
        <v>24</v>
      </c>
      <c r="G3492" s="21" t="s">
        <v>1351</v>
      </c>
      <c r="H3492" s="21" t="s">
        <v>1358</v>
      </c>
      <c r="I3492" s="21" t="s">
        <v>27</v>
      </c>
      <c r="J3492" s="23"/>
      <c r="K3492" s="24">
        <v>6</v>
      </c>
      <c r="M3492" s="25" t="str">
        <f>IF(I3492="","",IF(I3492="인문",성적입력!$C$8,성적입력!$C$9))</f>
        <v>A</v>
      </c>
      <c r="N3492" s="26">
        <f>성적입력!$C$15</f>
        <v>3</v>
      </c>
      <c r="P3492" s="27" t="str">
        <f t="shared" si="148"/>
        <v/>
      </c>
      <c r="R3492" s="26" t="str">
        <f t="array" ref="R3492">IFERROR(IF(OR(J3492="",M3492="",F3492=""),"",IF(F3492="학생부종합",INDEX(종합배치표!$C:$Q,MATCH(J3492,종합배치표!$B:$B,0),(MATCH(M3492,{"A","B","C","D","E"},0)-1)*3+1),INDEX(교과배치표!$C:$Q,MATCH(J3492,교과배치표!$B:$B,0),(MATCH(M3492,{"A","B","C","D","E"},0)-1)*3+1))),"")</f>
        <v/>
      </c>
      <c r="S3492" s="26" t="str">
        <f t="array" ref="S3492">IFERROR(IF(OR(J3492="",M3492="",F3492=""),"",IF(F3492="학생부종합",INDEX(종합배치표!$C:$Q,MATCH(J3492,종합배치표!$B:$B,0),(MATCH(M3492,{"A","B","C","D","E"},0)-1)*3+2),INDEX(교과배치표!$C:$Q,MATCH(J3492,교과배치표!$B:$B,0),(MATCH(M3492,{"A","B","C","D","E"},0)-1)*3+2))),"")</f>
        <v/>
      </c>
      <c r="T3492" s="26" t="str">
        <f t="array" ref="T3492">IFERROR(IF(OR(J3492="",M3492="",F3492=""),"",IF(F3492="학생부종합",INDEX(종합배치표!$C:$Q,MATCH(J3492,종합배치표!$B:$B,0),(MATCH(M3492,{"A","B","C","D","E"},0)-1)*3+3),INDEX(교과배치표!$C:$Q,MATCH(J3492,교과배치표!$B:$B,0),(MATCH(M3492,{"A","B","C","D","E"},0)-1)*3+3))),"")</f>
        <v/>
      </c>
    </row>
    <row r="3493" spans="2:20" ht="14.25" customHeight="1">
      <c r="B3493" s="20">
        <v>4128</v>
      </c>
      <c r="C3493" s="21" t="s">
        <v>22</v>
      </c>
      <c r="D3493" s="21" t="s">
        <v>22</v>
      </c>
      <c r="E3493" s="21" t="s">
        <v>1349</v>
      </c>
      <c r="F3493" s="21" t="s">
        <v>24</v>
      </c>
      <c r="G3493" s="21" t="s">
        <v>1351</v>
      </c>
      <c r="H3493" s="21" t="s">
        <v>276</v>
      </c>
      <c r="I3493" s="21" t="s">
        <v>27</v>
      </c>
      <c r="J3493" s="23"/>
      <c r="K3493" s="24">
        <v>11</v>
      </c>
      <c r="M3493" s="25" t="str">
        <f>IF(I3493="","",IF(I3493="인문",성적입력!$C$8,성적입력!$C$9))</f>
        <v>A</v>
      </c>
      <c r="N3493" s="26">
        <f>성적입력!$C$15</f>
        <v>3</v>
      </c>
      <c r="P3493" s="27" t="str">
        <f t="shared" si="148"/>
        <v/>
      </c>
      <c r="R3493" s="26" t="str">
        <f t="array" ref="R3493">IFERROR(IF(OR(J3493="",M3493="",F3493=""),"",IF(F3493="학생부종합",INDEX(종합배치표!$C:$Q,MATCH(J3493,종합배치표!$B:$B,0),(MATCH(M3493,{"A","B","C","D","E"},0)-1)*3+1),INDEX(교과배치표!$C:$Q,MATCH(J3493,교과배치표!$B:$B,0),(MATCH(M3493,{"A","B","C","D","E"},0)-1)*3+1))),"")</f>
        <v/>
      </c>
      <c r="S3493" s="26" t="str">
        <f t="array" ref="S3493">IFERROR(IF(OR(J3493="",M3493="",F3493=""),"",IF(F3493="학생부종합",INDEX(종합배치표!$C:$Q,MATCH(J3493,종합배치표!$B:$B,0),(MATCH(M3493,{"A","B","C","D","E"},0)-1)*3+2),INDEX(교과배치표!$C:$Q,MATCH(J3493,교과배치표!$B:$B,0),(MATCH(M3493,{"A","B","C","D","E"},0)-1)*3+2))),"")</f>
        <v/>
      </c>
      <c r="T3493" s="26" t="str">
        <f t="array" ref="T3493">IFERROR(IF(OR(J3493="",M3493="",F3493=""),"",IF(F3493="학생부종합",INDEX(종합배치표!$C:$Q,MATCH(J3493,종합배치표!$B:$B,0),(MATCH(M3493,{"A","B","C","D","E"},0)-1)*3+3),INDEX(교과배치표!$C:$Q,MATCH(J3493,교과배치표!$B:$B,0),(MATCH(M3493,{"A","B","C","D","E"},0)-1)*3+3))),"")</f>
        <v/>
      </c>
    </row>
    <row r="3494" spans="2:20" ht="14.25" customHeight="1">
      <c r="B3494" s="20">
        <v>4129</v>
      </c>
      <c r="C3494" s="21" t="s">
        <v>22</v>
      </c>
      <c r="D3494" s="21" t="s">
        <v>22</v>
      </c>
      <c r="E3494" s="21" t="s">
        <v>1349</v>
      </c>
      <c r="F3494" s="21" t="s">
        <v>68</v>
      </c>
      <c r="G3494" s="21" t="s">
        <v>816</v>
      </c>
      <c r="H3494" s="21" t="s">
        <v>37</v>
      </c>
      <c r="I3494" s="21" t="s">
        <v>27</v>
      </c>
      <c r="J3494" s="23"/>
      <c r="K3494" s="24">
        <v>8</v>
      </c>
      <c r="M3494" s="25" t="str">
        <f>IF(I3494="","",IF(I3494="인문",성적입력!$C$8,성적입력!$C$9))</f>
        <v>A</v>
      </c>
      <c r="N3494" s="26">
        <f>성적입력!$C$15</f>
        <v>3</v>
      </c>
      <c r="P3494" s="27" t="str">
        <f t="shared" si="148"/>
        <v/>
      </c>
      <c r="R3494" s="26" t="str">
        <f t="array" ref="R3494">IFERROR(IF(OR(J3494="",M3494="",F3494=""),"",IF(F3494="학생부종합",INDEX(종합배치표!$C:$Q,MATCH(J3494,종합배치표!$B:$B,0),(MATCH(M3494,{"A","B","C","D","E"},0)-1)*3+1),INDEX(교과배치표!$C:$Q,MATCH(J3494,교과배치표!$B:$B,0),(MATCH(M3494,{"A","B","C","D","E"},0)-1)*3+1))),"")</f>
        <v/>
      </c>
      <c r="S3494" s="26" t="str">
        <f t="array" ref="S3494">IFERROR(IF(OR(J3494="",M3494="",F3494=""),"",IF(F3494="학생부종합",INDEX(종합배치표!$C:$Q,MATCH(J3494,종합배치표!$B:$B,0),(MATCH(M3494,{"A","B","C","D","E"},0)-1)*3+2),INDEX(교과배치표!$C:$Q,MATCH(J3494,교과배치표!$B:$B,0),(MATCH(M3494,{"A","B","C","D","E"},0)-1)*3+2))),"")</f>
        <v/>
      </c>
      <c r="T3494" s="26" t="str">
        <f t="array" ref="T3494">IFERROR(IF(OR(J3494="",M3494="",F3494=""),"",IF(F3494="학생부종합",INDEX(종합배치표!$C:$Q,MATCH(J3494,종합배치표!$B:$B,0),(MATCH(M3494,{"A","B","C","D","E"},0)-1)*3+3),INDEX(교과배치표!$C:$Q,MATCH(J3494,교과배치표!$B:$B,0),(MATCH(M3494,{"A","B","C","D","E"},0)-1)*3+3))),"")</f>
        <v/>
      </c>
    </row>
    <row r="3495" spans="2:20" ht="14.25" customHeight="1">
      <c r="B3495" s="20">
        <v>4130</v>
      </c>
      <c r="C3495" s="21" t="s">
        <v>22</v>
      </c>
      <c r="D3495" s="21" t="s">
        <v>22</v>
      </c>
      <c r="E3495" s="21" t="s">
        <v>1349</v>
      </c>
      <c r="F3495" s="21" t="s">
        <v>24</v>
      </c>
      <c r="G3495" s="21" t="s">
        <v>1351</v>
      </c>
      <c r="H3495" s="21" t="s">
        <v>37</v>
      </c>
      <c r="I3495" s="21" t="s">
        <v>27</v>
      </c>
      <c r="J3495" s="23"/>
      <c r="K3495" s="24">
        <v>10</v>
      </c>
      <c r="M3495" s="25" t="str">
        <f>IF(I3495="","",IF(I3495="인문",성적입력!$C$8,성적입력!$C$9))</f>
        <v>A</v>
      </c>
      <c r="N3495" s="26">
        <f>성적입력!$C$15</f>
        <v>3</v>
      </c>
      <c r="P3495" s="27" t="str">
        <f t="shared" si="148"/>
        <v/>
      </c>
      <c r="R3495" s="26" t="str">
        <f t="array" ref="R3495">IFERROR(IF(OR(J3495="",M3495="",F3495=""),"",IF(F3495="학생부종합",INDEX(종합배치표!$C:$Q,MATCH(J3495,종합배치표!$B:$B,0),(MATCH(M3495,{"A","B","C","D","E"},0)-1)*3+1),INDEX(교과배치표!$C:$Q,MATCH(J3495,교과배치표!$B:$B,0),(MATCH(M3495,{"A","B","C","D","E"},0)-1)*3+1))),"")</f>
        <v/>
      </c>
      <c r="S3495" s="26" t="str">
        <f t="array" ref="S3495">IFERROR(IF(OR(J3495="",M3495="",F3495=""),"",IF(F3495="학생부종합",INDEX(종합배치표!$C:$Q,MATCH(J3495,종합배치표!$B:$B,0),(MATCH(M3495,{"A","B","C","D","E"},0)-1)*3+2),INDEX(교과배치표!$C:$Q,MATCH(J3495,교과배치표!$B:$B,0),(MATCH(M3495,{"A","B","C","D","E"},0)-1)*3+2))),"")</f>
        <v/>
      </c>
      <c r="T3495" s="26" t="str">
        <f t="array" ref="T3495">IFERROR(IF(OR(J3495="",M3495="",F3495=""),"",IF(F3495="학생부종합",INDEX(종합배치표!$C:$Q,MATCH(J3495,종합배치표!$B:$B,0),(MATCH(M3495,{"A","B","C","D","E"},0)-1)*3+3),INDEX(교과배치표!$C:$Q,MATCH(J3495,교과배치표!$B:$B,0),(MATCH(M3495,{"A","B","C","D","E"},0)-1)*3+3))),"")</f>
        <v/>
      </c>
    </row>
    <row r="3496" spans="2:20" ht="14.25" customHeight="1">
      <c r="B3496" s="20">
        <v>4131</v>
      </c>
      <c r="C3496" s="21" t="s">
        <v>22</v>
      </c>
      <c r="D3496" s="21" t="s">
        <v>22</v>
      </c>
      <c r="E3496" s="21" t="s">
        <v>1349</v>
      </c>
      <c r="F3496" s="21" t="s">
        <v>68</v>
      </c>
      <c r="G3496" s="21" t="s">
        <v>816</v>
      </c>
      <c r="H3496" s="21" t="s">
        <v>172</v>
      </c>
      <c r="I3496" s="21" t="s">
        <v>60</v>
      </c>
      <c r="J3496" s="23"/>
      <c r="K3496" s="24">
        <v>10</v>
      </c>
      <c r="M3496" s="25" t="str">
        <f>IF(I3496="","",IF(I3496="인문",성적입력!$C$8,성적입력!$C$9))</f>
        <v>A</v>
      </c>
      <c r="N3496" s="26">
        <f>성적입력!$C$15</f>
        <v>3</v>
      </c>
      <c r="P3496" s="27" t="str">
        <f t="shared" si="148"/>
        <v/>
      </c>
      <c r="R3496" s="26" t="str">
        <f t="array" ref="R3496">IFERROR(IF(OR(J3496="",M3496="",F3496=""),"",IF(F3496="학생부종합",INDEX(종합배치표!$C:$Q,MATCH(J3496,종합배치표!$B:$B,0),(MATCH(M3496,{"A","B","C","D","E"},0)-1)*3+1),INDEX(교과배치표!$C:$Q,MATCH(J3496,교과배치표!$B:$B,0),(MATCH(M3496,{"A","B","C","D","E"},0)-1)*3+1))),"")</f>
        <v/>
      </c>
      <c r="S3496" s="26" t="str">
        <f t="array" ref="S3496">IFERROR(IF(OR(J3496="",M3496="",F3496=""),"",IF(F3496="학생부종합",INDEX(종합배치표!$C:$Q,MATCH(J3496,종합배치표!$B:$B,0),(MATCH(M3496,{"A","B","C","D","E"},0)-1)*3+2),INDEX(교과배치표!$C:$Q,MATCH(J3496,교과배치표!$B:$B,0),(MATCH(M3496,{"A","B","C","D","E"},0)-1)*3+2))),"")</f>
        <v/>
      </c>
      <c r="T3496" s="26" t="str">
        <f t="array" ref="T3496">IFERROR(IF(OR(J3496="",M3496="",F3496=""),"",IF(F3496="학생부종합",INDEX(종합배치표!$C:$Q,MATCH(J3496,종합배치표!$B:$B,0),(MATCH(M3496,{"A","B","C","D","E"},0)-1)*3+3),INDEX(교과배치표!$C:$Q,MATCH(J3496,교과배치표!$B:$B,0),(MATCH(M3496,{"A","B","C","D","E"},0)-1)*3+3))),"")</f>
        <v/>
      </c>
    </row>
    <row r="3497" spans="2:20" ht="14.25" customHeight="1">
      <c r="B3497" s="20">
        <v>4132</v>
      </c>
      <c r="C3497" s="21" t="s">
        <v>22</v>
      </c>
      <c r="D3497" s="21" t="s">
        <v>22</v>
      </c>
      <c r="E3497" s="21" t="s">
        <v>1349</v>
      </c>
      <c r="F3497" s="21" t="s">
        <v>24</v>
      </c>
      <c r="G3497" s="21" t="s">
        <v>1351</v>
      </c>
      <c r="H3497" s="21" t="s">
        <v>172</v>
      </c>
      <c r="I3497" s="21" t="s">
        <v>60</v>
      </c>
      <c r="J3497" s="23"/>
      <c r="K3497" s="24">
        <v>27</v>
      </c>
      <c r="M3497" s="25" t="str">
        <f>IF(I3497="","",IF(I3497="인문",성적입력!$C$8,성적입력!$C$9))</f>
        <v>A</v>
      </c>
      <c r="N3497" s="26">
        <f>성적입력!$C$15</f>
        <v>3</v>
      </c>
      <c r="P3497" s="27" t="str">
        <f t="shared" si="148"/>
        <v/>
      </c>
      <c r="R3497" s="26" t="str">
        <f t="array" ref="R3497">IFERROR(IF(OR(J3497="",M3497="",F3497=""),"",IF(F3497="학생부종합",INDEX(종합배치표!$C:$Q,MATCH(J3497,종합배치표!$B:$B,0),(MATCH(M3497,{"A","B","C","D","E"},0)-1)*3+1),INDEX(교과배치표!$C:$Q,MATCH(J3497,교과배치표!$B:$B,0),(MATCH(M3497,{"A","B","C","D","E"},0)-1)*3+1))),"")</f>
        <v/>
      </c>
      <c r="S3497" s="26" t="str">
        <f t="array" ref="S3497">IFERROR(IF(OR(J3497="",M3497="",F3497=""),"",IF(F3497="학생부종합",INDEX(종합배치표!$C:$Q,MATCH(J3497,종합배치표!$B:$B,0),(MATCH(M3497,{"A","B","C","D","E"},0)-1)*3+2),INDEX(교과배치표!$C:$Q,MATCH(J3497,교과배치표!$B:$B,0),(MATCH(M3497,{"A","B","C","D","E"},0)-1)*3+2))),"")</f>
        <v/>
      </c>
      <c r="T3497" s="26" t="str">
        <f t="array" ref="T3497">IFERROR(IF(OR(J3497="",M3497="",F3497=""),"",IF(F3497="학생부종합",INDEX(종합배치표!$C:$Q,MATCH(J3497,종합배치표!$B:$B,0),(MATCH(M3497,{"A","B","C","D","E"},0)-1)*3+3),INDEX(교과배치표!$C:$Q,MATCH(J3497,교과배치표!$B:$B,0),(MATCH(M3497,{"A","B","C","D","E"},0)-1)*3+3))),"")</f>
        <v/>
      </c>
    </row>
    <row r="3498" spans="2:20" ht="14.25" customHeight="1">
      <c r="B3498" s="20">
        <v>4133</v>
      </c>
      <c r="C3498" s="21" t="s">
        <v>22</v>
      </c>
      <c r="D3498" s="21" t="s">
        <v>22</v>
      </c>
      <c r="E3498" s="21" t="s">
        <v>1349</v>
      </c>
      <c r="F3498" s="21" t="s">
        <v>24</v>
      </c>
      <c r="G3498" s="21" t="s">
        <v>1352</v>
      </c>
      <c r="H3498" s="21" t="s">
        <v>172</v>
      </c>
      <c r="I3498" s="21" t="s">
        <v>60</v>
      </c>
      <c r="J3498" s="23"/>
      <c r="K3498" s="24">
        <v>7</v>
      </c>
      <c r="M3498" s="25" t="str">
        <f>IF(I3498="","",IF(I3498="인문",성적입력!$C$8,성적입력!$C$9))</f>
        <v>A</v>
      </c>
      <c r="N3498" s="26">
        <f>성적입력!$C$15</f>
        <v>3</v>
      </c>
      <c r="P3498" s="27" t="str">
        <f t="shared" si="148"/>
        <v/>
      </c>
      <c r="R3498" s="26" t="str">
        <f t="array" ref="R3498">IFERROR(IF(OR(J3498="",M3498="",F3498=""),"",IF(F3498="학생부종합",INDEX(종합배치표!$C:$Q,MATCH(J3498,종합배치표!$B:$B,0),(MATCH(M3498,{"A","B","C","D","E"},0)-1)*3+1),INDEX(교과배치표!$C:$Q,MATCH(J3498,교과배치표!$B:$B,0),(MATCH(M3498,{"A","B","C","D","E"},0)-1)*3+1))),"")</f>
        <v/>
      </c>
      <c r="S3498" s="26" t="str">
        <f t="array" ref="S3498">IFERROR(IF(OR(J3498="",M3498="",F3498=""),"",IF(F3498="학생부종합",INDEX(종합배치표!$C:$Q,MATCH(J3498,종합배치표!$B:$B,0),(MATCH(M3498,{"A","B","C","D","E"},0)-1)*3+2),INDEX(교과배치표!$C:$Q,MATCH(J3498,교과배치표!$B:$B,0),(MATCH(M3498,{"A","B","C","D","E"},0)-1)*3+2))),"")</f>
        <v/>
      </c>
      <c r="T3498" s="26" t="str">
        <f t="array" ref="T3498">IFERROR(IF(OR(J3498="",M3498="",F3498=""),"",IF(F3498="학생부종합",INDEX(종합배치표!$C:$Q,MATCH(J3498,종합배치표!$B:$B,0),(MATCH(M3498,{"A","B","C","D","E"},0)-1)*3+3),INDEX(교과배치표!$C:$Q,MATCH(J3498,교과배치표!$B:$B,0),(MATCH(M3498,{"A","B","C","D","E"},0)-1)*3+3))),"")</f>
        <v/>
      </c>
    </row>
    <row r="3499" spans="2:20" ht="14.25" customHeight="1">
      <c r="B3499" s="20">
        <v>4134</v>
      </c>
      <c r="C3499" s="21" t="s">
        <v>22</v>
      </c>
      <c r="D3499" s="21" t="s">
        <v>22</v>
      </c>
      <c r="E3499" s="21" t="s">
        <v>1349</v>
      </c>
      <c r="F3499" s="21" t="s">
        <v>24</v>
      </c>
      <c r="G3499" s="21" t="s">
        <v>1351</v>
      </c>
      <c r="H3499" s="21" t="s">
        <v>1359</v>
      </c>
      <c r="I3499" s="21" t="s">
        <v>27</v>
      </c>
      <c r="J3499" s="23"/>
      <c r="K3499" s="24">
        <v>11</v>
      </c>
      <c r="M3499" s="25" t="str">
        <f>IF(I3499="","",IF(I3499="인문",성적입력!$C$8,성적입력!$C$9))</f>
        <v>A</v>
      </c>
      <c r="N3499" s="26">
        <f>성적입력!$C$15</f>
        <v>3</v>
      </c>
      <c r="P3499" s="27" t="str">
        <f t="shared" si="148"/>
        <v/>
      </c>
      <c r="R3499" s="26" t="str">
        <f t="array" ref="R3499">IFERROR(IF(OR(J3499="",M3499="",F3499=""),"",IF(F3499="학생부종합",INDEX(종합배치표!$C:$Q,MATCH(J3499,종합배치표!$B:$B,0),(MATCH(M3499,{"A","B","C","D","E"},0)-1)*3+1),INDEX(교과배치표!$C:$Q,MATCH(J3499,교과배치표!$B:$B,0),(MATCH(M3499,{"A","B","C","D","E"},0)-1)*3+1))),"")</f>
        <v/>
      </c>
      <c r="S3499" s="26" t="str">
        <f t="array" ref="S3499">IFERROR(IF(OR(J3499="",M3499="",F3499=""),"",IF(F3499="학생부종합",INDEX(종합배치표!$C:$Q,MATCH(J3499,종합배치표!$B:$B,0),(MATCH(M3499,{"A","B","C","D","E"},0)-1)*3+2),INDEX(교과배치표!$C:$Q,MATCH(J3499,교과배치표!$B:$B,0),(MATCH(M3499,{"A","B","C","D","E"},0)-1)*3+2))),"")</f>
        <v/>
      </c>
      <c r="T3499" s="26" t="str">
        <f t="array" ref="T3499">IFERROR(IF(OR(J3499="",M3499="",F3499=""),"",IF(F3499="학생부종합",INDEX(종합배치표!$C:$Q,MATCH(J3499,종합배치표!$B:$B,0),(MATCH(M3499,{"A","B","C","D","E"},0)-1)*3+3),INDEX(교과배치표!$C:$Q,MATCH(J3499,교과배치표!$B:$B,0),(MATCH(M3499,{"A","B","C","D","E"},0)-1)*3+3))),"")</f>
        <v/>
      </c>
    </row>
    <row r="3500" spans="2:20" ht="14.25" customHeight="1">
      <c r="B3500" s="20">
        <v>4135</v>
      </c>
      <c r="C3500" s="21" t="s">
        <v>22</v>
      </c>
      <c r="D3500" s="21" t="s">
        <v>22</v>
      </c>
      <c r="E3500" s="21" t="s">
        <v>1349</v>
      </c>
      <c r="F3500" s="21" t="s">
        <v>68</v>
      </c>
      <c r="G3500" s="21" t="s">
        <v>816</v>
      </c>
      <c r="H3500" s="21" t="s">
        <v>95</v>
      </c>
      <c r="I3500" s="21" t="s">
        <v>60</v>
      </c>
      <c r="J3500" s="23"/>
      <c r="K3500" s="24">
        <v>10</v>
      </c>
      <c r="M3500" s="25" t="str">
        <f>IF(I3500="","",IF(I3500="인문",성적입력!$C$8,성적입력!$C$9))</f>
        <v>A</v>
      </c>
      <c r="N3500" s="26">
        <f>성적입력!$C$15</f>
        <v>3</v>
      </c>
      <c r="P3500" s="27" t="str">
        <f t="shared" si="148"/>
        <v/>
      </c>
      <c r="R3500" s="26" t="str">
        <f t="array" ref="R3500">IFERROR(IF(OR(J3500="",M3500="",F3500=""),"",IF(F3500="학생부종합",INDEX(종합배치표!$C:$Q,MATCH(J3500,종합배치표!$B:$B,0),(MATCH(M3500,{"A","B","C","D","E"},0)-1)*3+1),INDEX(교과배치표!$C:$Q,MATCH(J3500,교과배치표!$B:$B,0),(MATCH(M3500,{"A","B","C","D","E"},0)-1)*3+1))),"")</f>
        <v/>
      </c>
      <c r="S3500" s="26" t="str">
        <f t="array" ref="S3500">IFERROR(IF(OR(J3500="",M3500="",F3500=""),"",IF(F3500="학생부종합",INDEX(종합배치표!$C:$Q,MATCH(J3500,종합배치표!$B:$B,0),(MATCH(M3500,{"A","B","C","D","E"},0)-1)*3+2),INDEX(교과배치표!$C:$Q,MATCH(J3500,교과배치표!$B:$B,0),(MATCH(M3500,{"A","B","C","D","E"},0)-1)*3+2))),"")</f>
        <v/>
      </c>
      <c r="T3500" s="26" t="str">
        <f t="array" ref="T3500">IFERROR(IF(OR(J3500="",M3500="",F3500=""),"",IF(F3500="학생부종합",INDEX(종합배치표!$C:$Q,MATCH(J3500,종합배치표!$B:$B,0),(MATCH(M3500,{"A","B","C","D","E"},0)-1)*3+3),INDEX(교과배치표!$C:$Q,MATCH(J3500,교과배치표!$B:$B,0),(MATCH(M3500,{"A","B","C","D","E"},0)-1)*3+3))),"")</f>
        <v/>
      </c>
    </row>
    <row r="3501" spans="2:20" ht="14.25" customHeight="1">
      <c r="B3501" s="20">
        <v>4136</v>
      </c>
      <c r="C3501" s="21" t="s">
        <v>22</v>
      </c>
      <c r="D3501" s="21" t="s">
        <v>22</v>
      </c>
      <c r="E3501" s="21" t="s">
        <v>1349</v>
      </c>
      <c r="F3501" s="21" t="s">
        <v>24</v>
      </c>
      <c r="G3501" s="21" t="s">
        <v>1351</v>
      </c>
      <c r="H3501" s="21" t="s">
        <v>95</v>
      </c>
      <c r="I3501" s="21" t="s">
        <v>60</v>
      </c>
      <c r="J3501" s="23"/>
      <c r="K3501" s="24">
        <v>15</v>
      </c>
      <c r="M3501" s="25" t="str">
        <f>IF(I3501="","",IF(I3501="인문",성적입력!$C$8,성적입력!$C$9))</f>
        <v>A</v>
      </c>
      <c r="N3501" s="26">
        <f>성적입력!$C$15</f>
        <v>3</v>
      </c>
      <c r="P3501" s="27" t="str">
        <f t="shared" si="148"/>
        <v/>
      </c>
      <c r="R3501" s="26" t="str">
        <f t="array" ref="R3501">IFERROR(IF(OR(J3501="",M3501="",F3501=""),"",IF(F3501="학생부종합",INDEX(종합배치표!$C:$Q,MATCH(J3501,종합배치표!$B:$B,0),(MATCH(M3501,{"A","B","C","D","E"},0)-1)*3+1),INDEX(교과배치표!$C:$Q,MATCH(J3501,교과배치표!$B:$B,0),(MATCH(M3501,{"A","B","C","D","E"},0)-1)*3+1))),"")</f>
        <v/>
      </c>
      <c r="S3501" s="26" t="str">
        <f t="array" ref="S3501">IFERROR(IF(OR(J3501="",M3501="",F3501=""),"",IF(F3501="학생부종합",INDEX(종합배치표!$C:$Q,MATCH(J3501,종합배치표!$B:$B,0),(MATCH(M3501,{"A","B","C","D","E"},0)-1)*3+2),INDEX(교과배치표!$C:$Q,MATCH(J3501,교과배치표!$B:$B,0),(MATCH(M3501,{"A","B","C","D","E"},0)-1)*3+2))),"")</f>
        <v/>
      </c>
      <c r="T3501" s="26" t="str">
        <f t="array" ref="T3501">IFERROR(IF(OR(J3501="",M3501="",F3501=""),"",IF(F3501="학생부종합",INDEX(종합배치표!$C:$Q,MATCH(J3501,종합배치표!$B:$B,0),(MATCH(M3501,{"A","B","C","D","E"},0)-1)*3+3),INDEX(교과배치표!$C:$Q,MATCH(J3501,교과배치표!$B:$B,0),(MATCH(M3501,{"A","B","C","D","E"},0)-1)*3+3))),"")</f>
        <v/>
      </c>
    </row>
    <row r="3502" spans="2:20" ht="14.25" customHeight="1">
      <c r="B3502" s="20">
        <v>4137</v>
      </c>
      <c r="C3502" s="21" t="s">
        <v>22</v>
      </c>
      <c r="D3502" s="21" t="s">
        <v>22</v>
      </c>
      <c r="E3502" s="21" t="s">
        <v>1349</v>
      </c>
      <c r="F3502" s="21" t="s">
        <v>68</v>
      </c>
      <c r="G3502" s="21" t="s">
        <v>816</v>
      </c>
      <c r="H3502" s="21" t="s">
        <v>133</v>
      </c>
      <c r="I3502" s="21" t="s">
        <v>60</v>
      </c>
      <c r="J3502" s="23"/>
      <c r="K3502" s="24">
        <v>5</v>
      </c>
      <c r="M3502" s="25" t="str">
        <f>IF(I3502="","",IF(I3502="인문",성적입력!$C$8,성적입력!$C$9))</f>
        <v>A</v>
      </c>
      <c r="N3502" s="26">
        <f>성적입력!$C$15</f>
        <v>3</v>
      </c>
      <c r="P3502" s="27" t="str">
        <f t="shared" si="148"/>
        <v/>
      </c>
      <c r="R3502" s="26" t="str">
        <f t="array" ref="R3502">IFERROR(IF(OR(J3502="",M3502="",F3502=""),"",IF(F3502="학생부종합",INDEX(종합배치표!$C:$Q,MATCH(J3502,종합배치표!$B:$B,0),(MATCH(M3502,{"A","B","C","D","E"},0)-1)*3+1),INDEX(교과배치표!$C:$Q,MATCH(J3502,교과배치표!$B:$B,0),(MATCH(M3502,{"A","B","C","D","E"},0)-1)*3+1))),"")</f>
        <v/>
      </c>
      <c r="S3502" s="26" t="str">
        <f t="array" ref="S3502">IFERROR(IF(OR(J3502="",M3502="",F3502=""),"",IF(F3502="학생부종합",INDEX(종합배치표!$C:$Q,MATCH(J3502,종합배치표!$B:$B,0),(MATCH(M3502,{"A","B","C","D","E"},0)-1)*3+2),INDEX(교과배치표!$C:$Q,MATCH(J3502,교과배치표!$B:$B,0),(MATCH(M3502,{"A","B","C","D","E"},0)-1)*3+2))),"")</f>
        <v/>
      </c>
      <c r="T3502" s="26" t="str">
        <f t="array" ref="T3502">IFERROR(IF(OR(J3502="",M3502="",F3502=""),"",IF(F3502="학생부종합",INDEX(종합배치표!$C:$Q,MATCH(J3502,종합배치표!$B:$B,0),(MATCH(M3502,{"A","B","C","D","E"},0)-1)*3+3),INDEX(교과배치표!$C:$Q,MATCH(J3502,교과배치표!$B:$B,0),(MATCH(M3502,{"A","B","C","D","E"},0)-1)*3+3))),"")</f>
        <v/>
      </c>
    </row>
    <row r="3503" spans="2:20" ht="14.25" customHeight="1">
      <c r="B3503" s="20">
        <v>4138</v>
      </c>
      <c r="C3503" s="21" t="s">
        <v>22</v>
      </c>
      <c r="D3503" s="21" t="s">
        <v>22</v>
      </c>
      <c r="E3503" s="21" t="s">
        <v>1349</v>
      </c>
      <c r="F3503" s="21" t="s">
        <v>24</v>
      </c>
      <c r="G3503" s="21" t="s">
        <v>1351</v>
      </c>
      <c r="H3503" s="21" t="s">
        <v>133</v>
      </c>
      <c r="I3503" s="21" t="s">
        <v>60</v>
      </c>
      <c r="J3503" s="23"/>
      <c r="K3503" s="24">
        <v>5</v>
      </c>
      <c r="M3503" s="25" t="str">
        <f>IF(I3503="","",IF(I3503="인문",성적입력!$C$8,성적입력!$C$9))</f>
        <v>A</v>
      </c>
      <c r="N3503" s="26">
        <f>성적입력!$C$15</f>
        <v>3</v>
      </c>
      <c r="P3503" s="27" t="str">
        <f t="shared" si="148"/>
        <v/>
      </c>
      <c r="R3503" s="26" t="str">
        <f t="array" ref="R3503">IFERROR(IF(OR(J3503="",M3503="",F3503=""),"",IF(F3503="학생부종합",INDEX(종합배치표!$C:$Q,MATCH(J3503,종합배치표!$B:$B,0),(MATCH(M3503,{"A","B","C","D","E"},0)-1)*3+1),INDEX(교과배치표!$C:$Q,MATCH(J3503,교과배치표!$B:$B,0),(MATCH(M3503,{"A","B","C","D","E"},0)-1)*3+1))),"")</f>
        <v/>
      </c>
      <c r="S3503" s="26" t="str">
        <f t="array" ref="S3503">IFERROR(IF(OR(J3503="",M3503="",F3503=""),"",IF(F3503="학생부종합",INDEX(종합배치표!$C:$Q,MATCH(J3503,종합배치표!$B:$B,0),(MATCH(M3503,{"A","B","C","D","E"},0)-1)*3+2),INDEX(교과배치표!$C:$Q,MATCH(J3503,교과배치표!$B:$B,0),(MATCH(M3503,{"A","B","C","D","E"},0)-1)*3+2))),"")</f>
        <v/>
      </c>
      <c r="T3503" s="26" t="str">
        <f t="array" ref="T3503">IFERROR(IF(OR(J3503="",M3503="",F3503=""),"",IF(F3503="학생부종합",INDEX(종합배치표!$C:$Q,MATCH(J3503,종합배치표!$B:$B,0),(MATCH(M3503,{"A","B","C","D","E"},0)-1)*3+3),INDEX(교과배치표!$C:$Q,MATCH(J3503,교과배치표!$B:$B,0),(MATCH(M3503,{"A","B","C","D","E"},0)-1)*3+3))),"")</f>
        <v/>
      </c>
    </row>
    <row r="3504" spans="2:20" ht="14.25" customHeight="1">
      <c r="B3504" s="20">
        <v>4139</v>
      </c>
      <c r="C3504" s="21" t="s">
        <v>22</v>
      </c>
      <c r="D3504" s="21" t="s">
        <v>22</v>
      </c>
      <c r="E3504" s="21" t="s">
        <v>1349</v>
      </c>
      <c r="F3504" s="21" t="s">
        <v>24</v>
      </c>
      <c r="G3504" s="21" t="s">
        <v>1352</v>
      </c>
      <c r="H3504" s="21" t="s">
        <v>133</v>
      </c>
      <c r="I3504" s="21" t="s">
        <v>60</v>
      </c>
      <c r="J3504" s="23"/>
      <c r="K3504" s="24">
        <v>3</v>
      </c>
      <c r="M3504" s="25" t="str">
        <f>IF(I3504="","",IF(I3504="인문",성적입력!$C$8,성적입력!$C$9))</f>
        <v>A</v>
      </c>
      <c r="N3504" s="26">
        <f>성적입력!$C$15</f>
        <v>3</v>
      </c>
      <c r="P3504" s="27" t="str">
        <f t="shared" si="148"/>
        <v/>
      </c>
      <c r="R3504" s="26" t="str">
        <f t="array" ref="R3504">IFERROR(IF(OR(J3504="",M3504="",F3504=""),"",IF(F3504="학생부종합",INDEX(종합배치표!$C:$Q,MATCH(J3504,종합배치표!$B:$B,0),(MATCH(M3504,{"A","B","C","D","E"},0)-1)*3+1),INDEX(교과배치표!$C:$Q,MATCH(J3504,교과배치표!$B:$B,0),(MATCH(M3504,{"A","B","C","D","E"},0)-1)*3+1))),"")</f>
        <v/>
      </c>
      <c r="S3504" s="26" t="str">
        <f t="array" ref="S3504">IFERROR(IF(OR(J3504="",M3504="",F3504=""),"",IF(F3504="학생부종합",INDEX(종합배치표!$C:$Q,MATCH(J3504,종합배치표!$B:$B,0),(MATCH(M3504,{"A","B","C","D","E"},0)-1)*3+2),INDEX(교과배치표!$C:$Q,MATCH(J3504,교과배치표!$B:$B,0),(MATCH(M3504,{"A","B","C","D","E"},0)-1)*3+2))),"")</f>
        <v/>
      </c>
      <c r="T3504" s="26" t="str">
        <f t="array" ref="T3504">IFERROR(IF(OR(J3504="",M3504="",F3504=""),"",IF(F3504="학생부종합",INDEX(종합배치표!$C:$Q,MATCH(J3504,종합배치표!$B:$B,0),(MATCH(M3504,{"A","B","C","D","E"},0)-1)*3+3),INDEX(교과배치표!$C:$Q,MATCH(J3504,교과배치표!$B:$B,0),(MATCH(M3504,{"A","B","C","D","E"},0)-1)*3+3))),"")</f>
        <v/>
      </c>
    </row>
    <row r="3505" spans="2:20" ht="14.25" customHeight="1">
      <c r="B3505" s="20">
        <v>4140</v>
      </c>
      <c r="C3505" s="21" t="s">
        <v>22</v>
      </c>
      <c r="D3505" s="21" t="s">
        <v>22</v>
      </c>
      <c r="E3505" s="21" t="s">
        <v>1349</v>
      </c>
      <c r="F3505" s="21" t="s">
        <v>24</v>
      </c>
      <c r="G3505" s="21" t="s">
        <v>1351</v>
      </c>
      <c r="H3505" s="21" t="s">
        <v>1360</v>
      </c>
      <c r="I3505" s="21" t="s">
        <v>319</v>
      </c>
      <c r="J3505" s="23"/>
      <c r="K3505" s="24">
        <v>21</v>
      </c>
      <c r="M3505" s="25" t="str">
        <f>IF(I3505="","",IF(I3505="인문",성적입력!$C$8,성적입력!$C$9))</f>
        <v>A</v>
      </c>
      <c r="N3505" s="26">
        <f>성적입력!$C$15</f>
        <v>3</v>
      </c>
      <c r="P3505" s="27" t="str">
        <f t="shared" si="148"/>
        <v/>
      </c>
      <c r="R3505" s="26" t="str">
        <f t="array" ref="R3505">IFERROR(IF(OR(J3505="",M3505="",F3505=""),"",IF(F3505="학생부종합",INDEX(종합배치표!$C:$Q,MATCH(J3505,종합배치표!$B:$B,0),(MATCH(M3505,{"A","B","C","D","E"},0)-1)*3+1),INDEX(교과배치표!$C:$Q,MATCH(J3505,교과배치표!$B:$B,0),(MATCH(M3505,{"A","B","C","D","E"},0)-1)*3+1))),"")</f>
        <v/>
      </c>
      <c r="S3505" s="26" t="str">
        <f t="array" ref="S3505">IFERROR(IF(OR(J3505="",M3505="",F3505=""),"",IF(F3505="학생부종합",INDEX(종합배치표!$C:$Q,MATCH(J3505,종합배치표!$B:$B,0),(MATCH(M3505,{"A","B","C","D","E"},0)-1)*3+2),INDEX(교과배치표!$C:$Q,MATCH(J3505,교과배치표!$B:$B,0),(MATCH(M3505,{"A","B","C","D","E"},0)-1)*3+2))),"")</f>
        <v/>
      </c>
      <c r="T3505" s="26" t="str">
        <f t="array" ref="T3505">IFERROR(IF(OR(J3505="",M3505="",F3505=""),"",IF(F3505="학생부종합",INDEX(종합배치표!$C:$Q,MATCH(J3505,종합배치표!$B:$B,0),(MATCH(M3505,{"A","B","C","D","E"},0)-1)*3+3),INDEX(교과배치표!$C:$Q,MATCH(J3505,교과배치표!$B:$B,0),(MATCH(M3505,{"A","B","C","D","E"},0)-1)*3+3))),"")</f>
        <v/>
      </c>
    </row>
    <row r="3506" spans="2:20" ht="14.25" customHeight="1">
      <c r="B3506" s="20">
        <v>4141</v>
      </c>
      <c r="C3506" s="21" t="s">
        <v>22</v>
      </c>
      <c r="D3506" s="21" t="s">
        <v>22</v>
      </c>
      <c r="E3506" s="21" t="s">
        <v>1349</v>
      </c>
      <c r="F3506" s="21" t="s">
        <v>24</v>
      </c>
      <c r="G3506" s="21" t="s">
        <v>1352</v>
      </c>
      <c r="H3506" s="21" t="s">
        <v>1360</v>
      </c>
      <c r="I3506" s="21" t="s">
        <v>319</v>
      </c>
      <c r="J3506" s="23"/>
      <c r="K3506" s="24">
        <v>6</v>
      </c>
      <c r="M3506" s="25" t="str">
        <f>IF(I3506="","",IF(I3506="인문",성적입력!$C$8,성적입력!$C$9))</f>
        <v>A</v>
      </c>
      <c r="N3506" s="26">
        <f>성적입력!$C$15</f>
        <v>3</v>
      </c>
      <c r="P3506" s="27" t="str">
        <f t="shared" si="148"/>
        <v/>
      </c>
      <c r="R3506" s="26" t="str">
        <f t="array" ref="R3506">IFERROR(IF(OR(J3506="",M3506="",F3506=""),"",IF(F3506="학생부종합",INDEX(종합배치표!$C:$Q,MATCH(J3506,종합배치표!$B:$B,0),(MATCH(M3506,{"A","B","C","D","E"},0)-1)*3+1),INDEX(교과배치표!$C:$Q,MATCH(J3506,교과배치표!$B:$B,0),(MATCH(M3506,{"A","B","C","D","E"},0)-1)*3+1))),"")</f>
        <v/>
      </c>
      <c r="S3506" s="26" t="str">
        <f t="array" ref="S3506">IFERROR(IF(OR(J3506="",M3506="",F3506=""),"",IF(F3506="학생부종합",INDEX(종합배치표!$C:$Q,MATCH(J3506,종합배치표!$B:$B,0),(MATCH(M3506,{"A","B","C","D","E"},0)-1)*3+2),INDEX(교과배치표!$C:$Q,MATCH(J3506,교과배치표!$B:$B,0),(MATCH(M3506,{"A","B","C","D","E"},0)-1)*3+2))),"")</f>
        <v/>
      </c>
      <c r="T3506" s="26" t="str">
        <f t="array" ref="T3506">IFERROR(IF(OR(J3506="",M3506="",F3506=""),"",IF(F3506="학생부종합",INDEX(종합배치표!$C:$Q,MATCH(J3506,종합배치표!$B:$B,0),(MATCH(M3506,{"A","B","C","D","E"},0)-1)*3+3),INDEX(교과배치표!$C:$Q,MATCH(J3506,교과배치표!$B:$B,0),(MATCH(M3506,{"A","B","C","D","E"},0)-1)*3+3))),"")</f>
        <v/>
      </c>
    </row>
    <row r="3507" spans="2:20" ht="14.25" customHeight="1">
      <c r="B3507" s="20">
        <v>4142</v>
      </c>
      <c r="C3507" s="21" t="s">
        <v>22</v>
      </c>
      <c r="D3507" s="21" t="s">
        <v>22</v>
      </c>
      <c r="E3507" s="21" t="s">
        <v>1349</v>
      </c>
      <c r="F3507" s="21" t="s">
        <v>68</v>
      </c>
      <c r="G3507" s="21" t="s">
        <v>816</v>
      </c>
      <c r="H3507" s="21" t="s">
        <v>425</v>
      </c>
      <c r="I3507" s="21" t="s">
        <v>60</v>
      </c>
      <c r="J3507" s="23"/>
      <c r="K3507" s="24">
        <v>9</v>
      </c>
      <c r="M3507" s="25" t="str">
        <f>IF(I3507="","",IF(I3507="인문",성적입력!$C$8,성적입력!$C$9))</f>
        <v>A</v>
      </c>
      <c r="N3507" s="26">
        <f>성적입력!$C$15</f>
        <v>3</v>
      </c>
      <c r="P3507" s="27" t="str">
        <f t="shared" si="148"/>
        <v/>
      </c>
      <c r="R3507" s="26" t="str">
        <f t="array" ref="R3507">IFERROR(IF(OR(J3507="",M3507="",F3507=""),"",IF(F3507="학생부종합",INDEX(종합배치표!$C:$Q,MATCH(J3507,종합배치표!$B:$B,0),(MATCH(M3507,{"A","B","C","D","E"},0)-1)*3+1),INDEX(교과배치표!$C:$Q,MATCH(J3507,교과배치표!$B:$B,0),(MATCH(M3507,{"A","B","C","D","E"},0)-1)*3+1))),"")</f>
        <v/>
      </c>
      <c r="S3507" s="26" t="str">
        <f t="array" ref="S3507">IFERROR(IF(OR(J3507="",M3507="",F3507=""),"",IF(F3507="학생부종합",INDEX(종합배치표!$C:$Q,MATCH(J3507,종합배치표!$B:$B,0),(MATCH(M3507,{"A","B","C","D","E"},0)-1)*3+2),INDEX(교과배치표!$C:$Q,MATCH(J3507,교과배치표!$B:$B,0),(MATCH(M3507,{"A","B","C","D","E"},0)-1)*3+2))),"")</f>
        <v/>
      </c>
      <c r="T3507" s="26" t="str">
        <f t="array" ref="T3507">IFERROR(IF(OR(J3507="",M3507="",F3507=""),"",IF(F3507="학생부종합",INDEX(종합배치표!$C:$Q,MATCH(J3507,종합배치표!$B:$B,0),(MATCH(M3507,{"A","B","C","D","E"},0)-1)*3+3),INDEX(교과배치표!$C:$Q,MATCH(J3507,교과배치표!$B:$B,0),(MATCH(M3507,{"A","B","C","D","E"},0)-1)*3+3))),"")</f>
        <v/>
      </c>
    </row>
    <row r="3508" spans="2:20" ht="14.25" customHeight="1">
      <c r="B3508" s="20">
        <v>4143</v>
      </c>
      <c r="C3508" s="21" t="s">
        <v>22</v>
      </c>
      <c r="D3508" s="21" t="s">
        <v>22</v>
      </c>
      <c r="E3508" s="21" t="s">
        <v>1349</v>
      </c>
      <c r="F3508" s="21" t="s">
        <v>24</v>
      </c>
      <c r="G3508" s="21" t="s">
        <v>1351</v>
      </c>
      <c r="H3508" s="21" t="s">
        <v>425</v>
      </c>
      <c r="I3508" s="21" t="s">
        <v>60</v>
      </c>
      <c r="J3508" s="23"/>
      <c r="K3508" s="24">
        <v>11</v>
      </c>
      <c r="M3508" s="25" t="str">
        <f>IF(I3508="","",IF(I3508="인문",성적입력!$C$8,성적입력!$C$9))</f>
        <v>A</v>
      </c>
      <c r="N3508" s="26">
        <f>성적입력!$C$15</f>
        <v>3</v>
      </c>
      <c r="P3508" s="27" t="str">
        <f t="shared" si="148"/>
        <v/>
      </c>
      <c r="R3508" s="26" t="str">
        <f t="array" ref="R3508">IFERROR(IF(OR(J3508="",M3508="",F3508=""),"",IF(F3508="학생부종합",INDEX(종합배치표!$C:$Q,MATCH(J3508,종합배치표!$B:$B,0),(MATCH(M3508,{"A","B","C","D","E"},0)-1)*3+1),INDEX(교과배치표!$C:$Q,MATCH(J3508,교과배치표!$B:$B,0),(MATCH(M3508,{"A","B","C","D","E"},0)-1)*3+1))),"")</f>
        <v/>
      </c>
      <c r="S3508" s="26" t="str">
        <f t="array" ref="S3508">IFERROR(IF(OR(J3508="",M3508="",F3508=""),"",IF(F3508="학생부종합",INDEX(종합배치표!$C:$Q,MATCH(J3508,종합배치표!$B:$B,0),(MATCH(M3508,{"A","B","C","D","E"},0)-1)*3+2),INDEX(교과배치표!$C:$Q,MATCH(J3508,교과배치표!$B:$B,0),(MATCH(M3508,{"A","B","C","D","E"},0)-1)*3+2))),"")</f>
        <v/>
      </c>
      <c r="T3508" s="26" t="str">
        <f t="array" ref="T3508">IFERROR(IF(OR(J3508="",M3508="",F3508=""),"",IF(F3508="학생부종합",INDEX(종합배치표!$C:$Q,MATCH(J3508,종합배치표!$B:$B,0),(MATCH(M3508,{"A","B","C","D","E"},0)-1)*3+3),INDEX(교과배치표!$C:$Q,MATCH(J3508,교과배치표!$B:$B,0),(MATCH(M3508,{"A","B","C","D","E"},0)-1)*3+3))),"")</f>
        <v/>
      </c>
    </row>
    <row r="3509" spans="2:20" ht="14.25" customHeight="1">
      <c r="B3509" s="20">
        <v>4144</v>
      </c>
      <c r="C3509" s="21" t="s">
        <v>22</v>
      </c>
      <c r="D3509" s="21" t="s">
        <v>22</v>
      </c>
      <c r="E3509" s="21" t="s">
        <v>1349</v>
      </c>
      <c r="F3509" s="21" t="s">
        <v>68</v>
      </c>
      <c r="G3509" s="21" t="s">
        <v>816</v>
      </c>
      <c r="H3509" s="21" t="s">
        <v>305</v>
      </c>
      <c r="I3509" s="21" t="s">
        <v>60</v>
      </c>
      <c r="J3509" s="23"/>
      <c r="K3509" s="24">
        <v>6</v>
      </c>
      <c r="M3509" s="25" t="str">
        <f>IF(I3509="","",IF(I3509="인문",성적입력!$C$8,성적입력!$C$9))</f>
        <v>A</v>
      </c>
      <c r="N3509" s="26">
        <f>성적입력!$C$15</f>
        <v>3</v>
      </c>
      <c r="P3509" s="27" t="str">
        <f t="shared" si="148"/>
        <v/>
      </c>
      <c r="R3509" s="26" t="str">
        <f t="array" ref="R3509">IFERROR(IF(OR(J3509="",M3509="",F3509=""),"",IF(F3509="학생부종합",INDEX(종합배치표!$C:$Q,MATCH(J3509,종합배치표!$B:$B,0),(MATCH(M3509,{"A","B","C","D","E"},0)-1)*3+1),INDEX(교과배치표!$C:$Q,MATCH(J3509,교과배치표!$B:$B,0),(MATCH(M3509,{"A","B","C","D","E"},0)-1)*3+1))),"")</f>
        <v/>
      </c>
      <c r="S3509" s="26" t="str">
        <f t="array" ref="S3509">IFERROR(IF(OR(J3509="",M3509="",F3509=""),"",IF(F3509="학생부종합",INDEX(종합배치표!$C:$Q,MATCH(J3509,종합배치표!$B:$B,0),(MATCH(M3509,{"A","B","C","D","E"},0)-1)*3+2),INDEX(교과배치표!$C:$Q,MATCH(J3509,교과배치표!$B:$B,0),(MATCH(M3509,{"A","B","C","D","E"},0)-1)*3+2))),"")</f>
        <v/>
      </c>
      <c r="T3509" s="26" t="str">
        <f t="array" ref="T3509">IFERROR(IF(OR(J3509="",M3509="",F3509=""),"",IF(F3509="학생부종합",INDEX(종합배치표!$C:$Q,MATCH(J3509,종합배치표!$B:$B,0),(MATCH(M3509,{"A","B","C","D","E"},0)-1)*3+3),INDEX(교과배치표!$C:$Q,MATCH(J3509,교과배치표!$B:$B,0),(MATCH(M3509,{"A","B","C","D","E"},0)-1)*3+3))),"")</f>
        <v/>
      </c>
    </row>
    <row r="3510" spans="2:20" ht="14.25" customHeight="1">
      <c r="B3510" s="20">
        <v>4145</v>
      </c>
      <c r="C3510" s="21" t="s">
        <v>22</v>
      </c>
      <c r="D3510" s="21" t="s">
        <v>22</v>
      </c>
      <c r="E3510" s="21" t="s">
        <v>1349</v>
      </c>
      <c r="F3510" s="21" t="s">
        <v>24</v>
      </c>
      <c r="G3510" s="21" t="s">
        <v>1351</v>
      </c>
      <c r="H3510" s="21" t="s">
        <v>305</v>
      </c>
      <c r="I3510" s="21" t="s">
        <v>60</v>
      </c>
      <c r="J3510" s="23"/>
      <c r="K3510" s="24">
        <v>16</v>
      </c>
      <c r="M3510" s="25" t="str">
        <f>IF(I3510="","",IF(I3510="인문",성적입력!$C$8,성적입력!$C$9))</f>
        <v>A</v>
      </c>
      <c r="N3510" s="26">
        <f>성적입력!$C$15</f>
        <v>3</v>
      </c>
      <c r="P3510" s="27" t="str">
        <f t="shared" si="148"/>
        <v/>
      </c>
      <c r="R3510" s="26" t="str">
        <f t="array" ref="R3510">IFERROR(IF(OR(J3510="",M3510="",F3510=""),"",IF(F3510="학생부종합",INDEX(종합배치표!$C:$Q,MATCH(J3510,종합배치표!$B:$B,0),(MATCH(M3510,{"A","B","C","D","E"},0)-1)*3+1),INDEX(교과배치표!$C:$Q,MATCH(J3510,교과배치표!$B:$B,0),(MATCH(M3510,{"A","B","C","D","E"},0)-1)*3+1))),"")</f>
        <v/>
      </c>
      <c r="S3510" s="26" t="str">
        <f t="array" ref="S3510">IFERROR(IF(OR(J3510="",M3510="",F3510=""),"",IF(F3510="학생부종합",INDEX(종합배치표!$C:$Q,MATCH(J3510,종합배치표!$B:$B,0),(MATCH(M3510,{"A","B","C","D","E"},0)-1)*3+2),INDEX(교과배치표!$C:$Q,MATCH(J3510,교과배치표!$B:$B,0),(MATCH(M3510,{"A","B","C","D","E"},0)-1)*3+2))),"")</f>
        <v/>
      </c>
      <c r="T3510" s="26" t="str">
        <f t="array" ref="T3510">IFERROR(IF(OR(J3510="",M3510="",F3510=""),"",IF(F3510="학생부종합",INDEX(종합배치표!$C:$Q,MATCH(J3510,종합배치표!$B:$B,0),(MATCH(M3510,{"A","B","C","D","E"},0)-1)*3+3),INDEX(교과배치표!$C:$Q,MATCH(J3510,교과배치표!$B:$B,0),(MATCH(M3510,{"A","B","C","D","E"},0)-1)*3+3))),"")</f>
        <v/>
      </c>
    </row>
    <row r="3511" spans="2:20" ht="14.25" customHeight="1">
      <c r="B3511" s="20">
        <v>4146</v>
      </c>
      <c r="C3511" s="21" t="s">
        <v>22</v>
      </c>
      <c r="D3511" s="21" t="s">
        <v>22</v>
      </c>
      <c r="E3511" s="21" t="s">
        <v>1349</v>
      </c>
      <c r="F3511" s="21" t="s">
        <v>24</v>
      </c>
      <c r="G3511" s="21" t="s">
        <v>1352</v>
      </c>
      <c r="H3511" s="21" t="s">
        <v>305</v>
      </c>
      <c r="I3511" s="21" t="s">
        <v>60</v>
      </c>
      <c r="J3511" s="23"/>
      <c r="K3511" s="24">
        <v>5</v>
      </c>
      <c r="M3511" s="25" t="str">
        <f>IF(I3511="","",IF(I3511="인문",성적입력!$C$8,성적입력!$C$9))</f>
        <v>A</v>
      </c>
      <c r="N3511" s="26">
        <f>성적입력!$C$15</f>
        <v>3</v>
      </c>
      <c r="P3511" s="27" t="str">
        <f t="shared" si="148"/>
        <v/>
      </c>
      <c r="R3511" s="26" t="str">
        <f t="array" ref="R3511">IFERROR(IF(OR(J3511="",M3511="",F3511=""),"",IF(F3511="학생부종합",INDEX(종합배치표!$C:$Q,MATCH(J3511,종합배치표!$B:$B,0),(MATCH(M3511,{"A","B","C","D","E"},0)-1)*3+1),INDEX(교과배치표!$C:$Q,MATCH(J3511,교과배치표!$B:$B,0),(MATCH(M3511,{"A","B","C","D","E"},0)-1)*3+1))),"")</f>
        <v/>
      </c>
      <c r="S3511" s="26" t="str">
        <f t="array" ref="S3511">IFERROR(IF(OR(J3511="",M3511="",F3511=""),"",IF(F3511="학생부종합",INDEX(종합배치표!$C:$Q,MATCH(J3511,종합배치표!$B:$B,0),(MATCH(M3511,{"A","B","C","D","E"},0)-1)*3+2),INDEX(교과배치표!$C:$Q,MATCH(J3511,교과배치표!$B:$B,0),(MATCH(M3511,{"A","B","C","D","E"},0)-1)*3+2))),"")</f>
        <v/>
      </c>
      <c r="T3511" s="26" t="str">
        <f t="array" ref="T3511">IFERROR(IF(OR(J3511="",M3511="",F3511=""),"",IF(F3511="학생부종합",INDEX(종합배치표!$C:$Q,MATCH(J3511,종합배치표!$B:$B,0),(MATCH(M3511,{"A","B","C","D","E"},0)-1)*3+3),INDEX(교과배치표!$C:$Q,MATCH(J3511,교과배치표!$B:$B,0),(MATCH(M3511,{"A","B","C","D","E"},0)-1)*3+3))),"")</f>
        <v/>
      </c>
    </row>
    <row r="3512" spans="2:20" ht="14.25" customHeight="1">
      <c r="B3512" s="20">
        <v>4147</v>
      </c>
      <c r="C3512" s="21" t="s">
        <v>22</v>
      </c>
      <c r="D3512" s="21" t="s">
        <v>22</v>
      </c>
      <c r="E3512" s="21" t="s">
        <v>1349</v>
      </c>
      <c r="F3512" s="21" t="s">
        <v>68</v>
      </c>
      <c r="G3512" s="21" t="s">
        <v>816</v>
      </c>
      <c r="H3512" s="21" t="s">
        <v>212</v>
      </c>
      <c r="I3512" s="21" t="s">
        <v>27</v>
      </c>
      <c r="J3512" s="23"/>
      <c r="K3512" s="24">
        <v>11</v>
      </c>
      <c r="M3512" s="25" t="str">
        <f>IF(I3512="","",IF(I3512="인문",성적입력!$C$8,성적입력!$C$9))</f>
        <v>A</v>
      </c>
      <c r="N3512" s="26">
        <f>성적입력!$C$15</f>
        <v>3</v>
      </c>
      <c r="P3512" s="27" t="str">
        <f t="shared" si="148"/>
        <v/>
      </c>
      <c r="R3512" s="26" t="str">
        <f t="array" ref="R3512">IFERROR(IF(OR(J3512="",M3512="",F3512=""),"",IF(F3512="학생부종합",INDEX(종합배치표!$C:$Q,MATCH(J3512,종합배치표!$B:$B,0),(MATCH(M3512,{"A","B","C","D","E"},0)-1)*3+1),INDEX(교과배치표!$C:$Q,MATCH(J3512,교과배치표!$B:$B,0),(MATCH(M3512,{"A","B","C","D","E"},0)-1)*3+1))),"")</f>
        <v/>
      </c>
      <c r="S3512" s="26" t="str">
        <f t="array" ref="S3512">IFERROR(IF(OR(J3512="",M3512="",F3512=""),"",IF(F3512="학생부종합",INDEX(종합배치표!$C:$Q,MATCH(J3512,종합배치표!$B:$B,0),(MATCH(M3512,{"A","B","C","D","E"},0)-1)*3+2),INDEX(교과배치표!$C:$Q,MATCH(J3512,교과배치표!$B:$B,0),(MATCH(M3512,{"A","B","C","D","E"},0)-1)*3+2))),"")</f>
        <v/>
      </c>
      <c r="T3512" s="26" t="str">
        <f t="array" ref="T3512">IFERROR(IF(OR(J3512="",M3512="",F3512=""),"",IF(F3512="학생부종합",INDEX(종합배치표!$C:$Q,MATCH(J3512,종합배치표!$B:$B,0),(MATCH(M3512,{"A","B","C","D","E"},0)-1)*3+3),INDEX(교과배치표!$C:$Q,MATCH(J3512,교과배치표!$B:$B,0),(MATCH(M3512,{"A","B","C","D","E"},0)-1)*3+3))),"")</f>
        <v/>
      </c>
    </row>
    <row r="3513" spans="2:20" ht="14.25" customHeight="1">
      <c r="B3513" s="20">
        <v>4148</v>
      </c>
      <c r="C3513" s="21" t="s">
        <v>22</v>
      </c>
      <c r="D3513" s="21" t="s">
        <v>22</v>
      </c>
      <c r="E3513" s="21" t="s">
        <v>1349</v>
      </c>
      <c r="F3513" s="21" t="s">
        <v>24</v>
      </c>
      <c r="G3513" s="21" t="s">
        <v>1351</v>
      </c>
      <c r="H3513" s="21" t="s">
        <v>212</v>
      </c>
      <c r="I3513" s="21" t="s">
        <v>27</v>
      </c>
      <c r="J3513" s="23"/>
      <c r="K3513" s="24">
        <v>12</v>
      </c>
      <c r="M3513" s="25" t="str">
        <f>IF(I3513="","",IF(I3513="인문",성적입력!$C$8,성적입력!$C$9))</f>
        <v>A</v>
      </c>
      <c r="N3513" s="26">
        <f>성적입력!$C$15</f>
        <v>3</v>
      </c>
      <c r="P3513" s="27" t="str">
        <f t="shared" si="148"/>
        <v/>
      </c>
      <c r="R3513" s="26" t="str">
        <f t="array" ref="R3513">IFERROR(IF(OR(J3513="",M3513="",F3513=""),"",IF(F3513="학생부종합",INDEX(종합배치표!$C:$Q,MATCH(J3513,종합배치표!$B:$B,0),(MATCH(M3513,{"A","B","C","D","E"},0)-1)*3+1),INDEX(교과배치표!$C:$Q,MATCH(J3513,교과배치표!$B:$B,0),(MATCH(M3513,{"A","B","C","D","E"},0)-1)*3+1))),"")</f>
        <v/>
      </c>
      <c r="S3513" s="26" t="str">
        <f t="array" ref="S3513">IFERROR(IF(OR(J3513="",M3513="",F3513=""),"",IF(F3513="학생부종합",INDEX(종합배치표!$C:$Q,MATCH(J3513,종합배치표!$B:$B,0),(MATCH(M3513,{"A","B","C","D","E"},0)-1)*3+2),INDEX(교과배치표!$C:$Q,MATCH(J3513,교과배치표!$B:$B,0),(MATCH(M3513,{"A","B","C","D","E"},0)-1)*3+2))),"")</f>
        <v/>
      </c>
      <c r="T3513" s="26" t="str">
        <f t="array" ref="T3513">IFERROR(IF(OR(J3513="",M3513="",F3513=""),"",IF(F3513="학생부종합",INDEX(종합배치표!$C:$Q,MATCH(J3513,종합배치표!$B:$B,0),(MATCH(M3513,{"A","B","C","D","E"},0)-1)*3+3),INDEX(교과배치표!$C:$Q,MATCH(J3513,교과배치표!$B:$B,0),(MATCH(M3513,{"A","B","C","D","E"},0)-1)*3+3))),"")</f>
        <v/>
      </c>
    </row>
    <row r="3514" spans="2:20" ht="14.25" customHeight="1">
      <c r="B3514" s="20">
        <v>4149</v>
      </c>
      <c r="C3514" s="21" t="s">
        <v>22</v>
      </c>
      <c r="D3514" s="21" t="s">
        <v>22</v>
      </c>
      <c r="E3514" s="21" t="s">
        <v>1349</v>
      </c>
      <c r="F3514" s="21" t="s">
        <v>24</v>
      </c>
      <c r="G3514" s="21" t="s">
        <v>1351</v>
      </c>
      <c r="H3514" s="21" t="s">
        <v>1361</v>
      </c>
      <c r="I3514" s="21" t="s">
        <v>429</v>
      </c>
      <c r="J3514" s="23"/>
      <c r="K3514" s="24">
        <v>8</v>
      </c>
      <c r="M3514" s="25" t="str">
        <f>IF(I3514="","",IF(I3514="인문",성적입력!$C$8,성적입력!$C$9))</f>
        <v>A</v>
      </c>
      <c r="N3514" s="26">
        <f>성적입력!$C$15</f>
        <v>3</v>
      </c>
      <c r="P3514" s="27" t="str">
        <f t="shared" si="148"/>
        <v/>
      </c>
      <c r="R3514" s="26" t="str">
        <f t="array" ref="R3514">IFERROR(IF(OR(J3514="",M3514="",F3514=""),"",IF(F3514="학생부종합",INDEX(종합배치표!$C:$Q,MATCH(J3514,종합배치표!$B:$B,0),(MATCH(M3514,{"A","B","C","D","E"},0)-1)*3+1),INDEX(교과배치표!$C:$Q,MATCH(J3514,교과배치표!$B:$B,0),(MATCH(M3514,{"A","B","C","D","E"},0)-1)*3+1))),"")</f>
        <v/>
      </c>
      <c r="S3514" s="26" t="str">
        <f t="array" ref="S3514">IFERROR(IF(OR(J3514="",M3514="",F3514=""),"",IF(F3514="학생부종합",INDEX(종합배치표!$C:$Q,MATCH(J3514,종합배치표!$B:$B,0),(MATCH(M3514,{"A","B","C","D","E"},0)-1)*3+2),INDEX(교과배치표!$C:$Q,MATCH(J3514,교과배치표!$B:$B,0),(MATCH(M3514,{"A","B","C","D","E"},0)-1)*3+2))),"")</f>
        <v/>
      </c>
      <c r="T3514" s="26" t="str">
        <f t="array" ref="T3514">IFERROR(IF(OR(J3514="",M3514="",F3514=""),"",IF(F3514="학생부종합",INDEX(종합배치표!$C:$Q,MATCH(J3514,종합배치표!$B:$B,0),(MATCH(M3514,{"A","B","C","D","E"},0)-1)*3+3),INDEX(교과배치표!$C:$Q,MATCH(J3514,교과배치표!$B:$B,0),(MATCH(M3514,{"A","B","C","D","E"},0)-1)*3+3))),"")</f>
        <v/>
      </c>
    </row>
    <row r="3515" spans="2:20" ht="14.25" customHeight="1">
      <c r="B3515" s="20">
        <v>4150</v>
      </c>
      <c r="C3515" s="21" t="s">
        <v>22</v>
      </c>
      <c r="D3515" s="21" t="s">
        <v>22</v>
      </c>
      <c r="E3515" s="21" t="s">
        <v>1349</v>
      </c>
      <c r="F3515" s="21" t="s">
        <v>24</v>
      </c>
      <c r="G3515" s="21" t="s">
        <v>1351</v>
      </c>
      <c r="H3515" s="21" t="s">
        <v>1361</v>
      </c>
      <c r="I3515" s="21" t="s">
        <v>60</v>
      </c>
      <c r="J3515" s="23"/>
      <c r="K3515" s="24">
        <v>8</v>
      </c>
      <c r="M3515" s="25" t="str">
        <f>IF(I3515="","",IF(I3515="인문",성적입력!$C$8,성적입력!$C$9))</f>
        <v>A</v>
      </c>
      <c r="N3515" s="26">
        <f>성적입력!$C$15</f>
        <v>3</v>
      </c>
      <c r="P3515" s="27" t="str">
        <f t="shared" si="148"/>
        <v/>
      </c>
      <c r="R3515" s="26" t="str">
        <f t="array" ref="R3515">IFERROR(IF(OR(J3515="",M3515="",F3515=""),"",IF(F3515="학생부종합",INDEX(종합배치표!$C:$Q,MATCH(J3515,종합배치표!$B:$B,0),(MATCH(M3515,{"A","B","C","D","E"},0)-1)*3+1),INDEX(교과배치표!$C:$Q,MATCH(J3515,교과배치표!$B:$B,0),(MATCH(M3515,{"A","B","C","D","E"},0)-1)*3+1))),"")</f>
        <v/>
      </c>
      <c r="S3515" s="26" t="str">
        <f t="array" ref="S3515">IFERROR(IF(OR(J3515="",M3515="",F3515=""),"",IF(F3515="학생부종합",INDEX(종합배치표!$C:$Q,MATCH(J3515,종합배치표!$B:$B,0),(MATCH(M3515,{"A","B","C","D","E"},0)-1)*3+2),INDEX(교과배치표!$C:$Q,MATCH(J3515,교과배치표!$B:$B,0),(MATCH(M3515,{"A","B","C","D","E"},0)-1)*3+2))),"")</f>
        <v/>
      </c>
      <c r="T3515" s="26" t="str">
        <f t="array" ref="T3515">IFERROR(IF(OR(J3515="",M3515="",F3515=""),"",IF(F3515="학생부종합",INDEX(종합배치표!$C:$Q,MATCH(J3515,종합배치표!$B:$B,0),(MATCH(M3515,{"A","B","C","D","E"},0)-1)*3+3),INDEX(교과배치표!$C:$Q,MATCH(J3515,교과배치표!$B:$B,0),(MATCH(M3515,{"A","B","C","D","E"},0)-1)*3+3))),"")</f>
        <v/>
      </c>
    </row>
    <row r="3516" spans="2:20" ht="14.25" customHeight="1">
      <c r="B3516" s="20">
        <v>4151</v>
      </c>
      <c r="C3516" s="21" t="s">
        <v>22</v>
      </c>
      <c r="D3516" s="21" t="s">
        <v>22</v>
      </c>
      <c r="E3516" s="21" t="s">
        <v>1349</v>
      </c>
      <c r="F3516" s="21" t="s">
        <v>24</v>
      </c>
      <c r="G3516" s="21" t="s">
        <v>1352</v>
      </c>
      <c r="H3516" s="21" t="s">
        <v>1361</v>
      </c>
      <c r="I3516" s="21" t="s">
        <v>429</v>
      </c>
      <c r="J3516" s="23"/>
      <c r="K3516" s="24">
        <v>9</v>
      </c>
      <c r="M3516" s="25" t="str">
        <f>IF(I3516="","",IF(I3516="인문",성적입력!$C$8,성적입력!$C$9))</f>
        <v>A</v>
      </c>
      <c r="N3516" s="26">
        <f>성적입력!$C$15</f>
        <v>3</v>
      </c>
      <c r="P3516" s="27" t="str">
        <f t="shared" si="148"/>
        <v/>
      </c>
      <c r="R3516" s="26" t="str">
        <f t="array" ref="R3516">IFERROR(IF(OR(J3516="",M3516="",F3516=""),"",IF(F3516="학생부종합",INDEX(종합배치표!$C:$Q,MATCH(J3516,종합배치표!$B:$B,0),(MATCH(M3516,{"A","B","C","D","E"},0)-1)*3+1),INDEX(교과배치표!$C:$Q,MATCH(J3516,교과배치표!$B:$B,0),(MATCH(M3516,{"A","B","C","D","E"},0)-1)*3+1))),"")</f>
        <v/>
      </c>
      <c r="S3516" s="26" t="str">
        <f t="array" ref="S3516">IFERROR(IF(OR(J3516="",M3516="",F3516=""),"",IF(F3516="학생부종합",INDEX(종합배치표!$C:$Q,MATCH(J3516,종합배치표!$B:$B,0),(MATCH(M3516,{"A","B","C","D","E"},0)-1)*3+2),INDEX(교과배치표!$C:$Q,MATCH(J3516,교과배치표!$B:$B,0),(MATCH(M3516,{"A","B","C","D","E"},0)-1)*3+2))),"")</f>
        <v/>
      </c>
      <c r="T3516" s="26" t="str">
        <f t="array" ref="T3516">IFERROR(IF(OR(J3516="",M3516="",F3516=""),"",IF(F3516="학생부종합",INDEX(종합배치표!$C:$Q,MATCH(J3516,종합배치표!$B:$B,0),(MATCH(M3516,{"A","B","C","D","E"},0)-1)*3+3),INDEX(교과배치표!$C:$Q,MATCH(J3516,교과배치표!$B:$B,0),(MATCH(M3516,{"A","B","C","D","E"},0)-1)*3+3))),"")</f>
        <v/>
      </c>
    </row>
    <row r="3517" spans="2:20" ht="14.25" customHeight="1">
      <c r="B3517" s="20">
        <v>4152</v>
      </c>
      <c r="C3517" s="21" t="s">
        <v>22</v>
      </c>
      <c r="D3517" s="21" t="s">
        <v>22</v>
      </c>
      <c r="E3517" s="21" t="s">
        <v>1349</v>
      </c>
      <c r="F3517" s="21" t="s">
        <v>24</v>
      </c>
      <c r="G3517" s="21" t="s">
        <v>1352</v>
      </c>
      <c r="H3517" s="21" t="s">
        <v>1361</v>
      </c>
      <c r="I3517" s="21" t="s">
        <v>60</v>
      </c>
      <c r="J3517" s="23"/>
      <c r="K3517" s="24">
        <v>9</v>
      </c>
      <c r="M3517" s="25" t="str">
        <f>IF(I3517="","",IF(I3517="인문",성적입력!$C$8,성적입력!$C$9))</f>
        <v>A</v>
      </c>
      <c r="N3517" s="26">
        <f>성적입력!$C$15</f>
        <v>3</v>
      </c>
      <c r="P3517" s="27" t="str">
        <f t="shared" si="148"/>
        <v/>
      </c>
      <c r="R3517" s="26" t="str">
        <f t="array" ref="R3517">IFERROR(IF(OR(J3517="",M3517="",F3517=""),"",IF(F3517="학생부종합",INDEX(종합배치표!$C:$Q,MATCH(J3517,종합배치표!$B:$B,0),(MATCH(M3517,{"A","B","C","D","E"},0)-1)*3+1),INDEX(교과배치표!$C:$Q,MATCH(J3517,교과배치표!$B:$B,0),(MATCH(M3517,{"A","B","C","D","E"},0)-1)*3+1))),"")</f>
        <v/>
      </c>
      <c r="S3517" s="26" t="str">
        <f t="array" ref="S3517">IFERROR(IF(OR(J3517="",M3517="",F3517=""),"",IF(F3517="학생부종합",INDEX(종합배치표!$C:$Q,MATCH(J3517,종합배치표!$B:$B,0),(MATCH(M3517,{"A","B","C","D","E"},0)-1)*3+2),INDEX(교과배치표!$C:$Q,MATCH(J3517,교과배치표!$B:$B,0),(MATCH(M3517,{"A","B","C","D","E"},0)-1)*3+2))),"")</f>
        <v/>
      </c>
      <c r="T3517" s="26" t="str">
        <f t="array" ref="T3517">IFERROR(IF(OR(J3517="",M3517="",F3517=""),"",IF(F3517="학생부종합",INDEX(종합배치표!$C:$Q,MATCH(J3517,종합배치표!$B:$B,0),(MATCH(M3517,{"A","B","C","D","E"},0)-1)*3+3),INDEX(교과배치표!$C:$Q,MATCH(J3517,교과배치표!$B:$B,0),(MATCH(M3517,{"A","B","C","D","E"},0)-1)*3+3))),"")</f>
        <v/>
      </c>
    </row>
    <row r="3518" spans="2:20" ht="14.25" customHeight="1">
      <c r="B3518" s="20">
        <v>4153</v>
      </c>
      <c r="C3518" s="21" t="s">
        <v>22</v>
      </c>
      <c r="D3518" s="21" t="s">
        <v>22</v>
      </c>
      <c r="E3518" s="21" t="s">
        <v>1349</v>
      </c>
      <c r="F3518" s="21" t="s">
        <v>68</v>
      </c>
      <c r="G3518" s="21" t="s">
        <v>816</v>
      </c>
      <c r="H3518" s="21" t="s">
        <v>1362</v>
      </c>
      <c r="I3518" s="21" t="s">
        <v>27</v>
      </c>
      <c r="J3518" s="23"/>
      <c r="K3518" s="24">
        <v>5</v>
      </c>
      <c r="M3518" s="25" t="str">
        <f>IF(I3518="","",IF(I3518="인문",성적입력!$C$8,성적입력!$C$9))</f>
        <v>A</v>
      </c>
      <c r="N3518" s="26">
        <f>성적입력!$C$15</f>
        <v>3</v>
      </c>
      <c r="P3518" s="27" t="str">
        <f t="shared" si="148"/>
        <v/>
      </c>
      <c r="R3518" s="26" t="str">
        <f t="array" ref="R3518">IFERROR(IF(OR(J3518="",M3518="",F3518=""),"",IF(F3518="학생부종합",INDEX(종합배치표!$C:$Q,MATCH(J3518,종합배치표!$B:$B,0),(MATCH(M3518,{"A","B","C","D","E"},0)-1)*3+1),INDEX(교과배치표!$C:$Q,MATCH(J3518,교과배치표!$B:$B,0),(MATCH(M3518,{"A","B","C","D","E"},0)-1)*3+1))),"")</f>
        <v/>
      </c>
      <c r="S3518" s="26" t="str">
        <f t="array" ref="S3518">IFERROR(IF(OR(J3518="",M3518="",F3518=""),"",IF(F3518="학생부종합",INDEX(종합배치표!$C:$Q,MATCH(J3518,종합배치표!$B:$B,0),(MATCH(M3518,{"A","B","C","D","E"},0)-1)*3+2),INDEX(교과배치표!$C:$Q,MATCH(J3518,교과배치표!$B:$B,0),(MATCH(M3518,{"A","B","C","D","E"},0)-1)*3+2))),"")</f>
        <v/>
      </c>
      <c r="T3518" s="26" t="str">
        <f t="array" ref="T3518">IFERROR(IF(OR(J3518="",M3518="",F3518=""),"",IF(F3518="학생부종합",INDEX(종합배치표!$C:$Q,MATCH(J3518,종합배치표!$B:$B,0),(MATCH(M3518,{"A","B","C","D","E"},0)-1)*3+3),INDEX(교과배치표!$C:$Q,MATCH(J3518,교과배치표!$B:$B,0),(MATCH(M3518,{"A","B","C","D","E"},0)-1)*3+3))),"")</f>
        <v/>
      </c>
    </row>
    <row r="3519" spans="2:20" ht="14.25" customHeight="1">
      <c r="B3519" s="20">
        <v>4154</v>
      </c>
      <c r="C3519" s="21" t="s">
        <v>22</v>
      </c>
      <c r="D3519" s="21" t="s">
        <v>22</v>
      </c>
      <c r="E3519" s="21" t="s">
        <v>1349</v>
      </c>
      <c r="F3519" s="21" t="s">
        <v>24</v>
      </c>
      <c r="G3519" s="21" t="s">
        <v>1351</v>
      </c>
      <c r="H3519" s="21" t="s">
        <v>1362</v>
      </c>
      <c r="I3519" s="21" t="s">
        <v>27</v>
      </c>
      <c r="J3519" s="23"/>
      <c r="K3519" s="24">
        <v>6</v>
      </c>
      <c r="M3519" s="25" t="str">
        <f>IF(I3519="","",IF(I3519="인문",성적입력!$C$8,성적입력!$C$9))</f>
        <v>A</v>
      </c>
      <c r="N3519" s="26">
        <f>성적입력!$C$15</f>
        <v>3</v>
      </c>
      <c r="P3519" s="27" t="str">
        <f t="shared" si="148"/>
        <v/>
      </c>
      <c r="R3519" s="26" t="str">
        <f t="array" ref="R3519">IFERROR(IF(OR(J3519="",M3519="",F3519=""),"",IF(F3519="학생부종합",INDEX(종합배치표!$C:$Q,MATCH(J3519,종합배치표!$B:$B,0),(MATCH(M3519,{"A","B","C","D","E"},0)-1)*3+1),INDEX(교과배치표!$C:$Q,MATCH(J3519,교과배치표!$B:$B,0),(MATCH(M3519,{"A","B","C","D","E"},0)-1)*3+1))),"")</f>
        <v/>
      </c>
      <c r="S3519" s="26" t="str">
        <f t="array" ref="S3519">IFERROR(IF(OR(J3519="",M3519="",F3519=""),"",IF(F3519="학생부종합",INDEX(종합배치표!$C:$Q,MATCH(J3519,종합배치표!$B:$B,0),(MATCH(M3519,{"A","B","C","D","E"},0)-1)*3+2),INDEX(교과배치표!$C:$Q,MATCH(J3519,교과배치표!$B:$B,0),(MATCH(M3519,{"A","B","C","D","E"},0)-1)*3+2))),"")</f>
        <v/>
      </c>
      <c r="T3519" s="26" t="str">
        <f t="array" ref="T3519">IFERROR(IF(OR(J3519="",M3519="",F3519=""),"",IF(F3519="학생부종합",INDEX(종합배치표!$C:$Q,MATCH(J3519,종합배치표!$B:$B,0),(MATCH(M3519,{"A","B","C","D","E"},0)-1)*3+3),INDEX(교과배치표!$C:$Q,MATCH(J3519,교과배치표!$B:$B,0),(MATCH(M3519,{"A","B","C","D","E"},0)-1)*3+3))),"")</f>
        <v/>
      </c>
    </row>
    <row r="3520" spans="2:20" ht="14.25" customHeight="1">
      <c r="B3520" s="20">
        <v>4155</v>
      </c>
      <c r="C3520" s="21" t="s">
        <v>22</v>
      </c>
      <c r="D3520" s="21" t="s">
        <v>22</v>
      </c>
      <c r="E3520" s="21" t="s">
        <v>1349</v>
      </c>
      <c r="F3520" s="21" t="s">
        <v>68</v>
      </c>
      <c r="G3520" s="21" t="s">
        <v>816</v>
      </c>
      <c r="H3520" s="21" t="s">
        <v>45</v>
      </c>
      <c r="I3520" s="21" t="s">
        <v>27</v>
      </c>
      <c r="J3520" s="23"/>
      <c r="K3520" s="24">
        <v>5</v>
      </c>
      <c r="M3520" s="25" t="str">
        <f>IF(I3520="","",IF(I3520="인문",성적입력!$C$8,성적입력!$C$9))</f>
        <v>A</v>
      </c>
      <c r="N3520" s="26">
        <f>성적입력!$C$15</f>
        <v>3</v>
      </c>
      <c r="P3520" s="27" t="str">
        <f t="shared" si="148"/>
        <v/>
      </c>
      <c r="R3520" s="26" t="str">
        <f t="array" ref="R3520">IFERROR(IF(OR(J3520="",M3520="",F3520=""),"",IF(F3520="학생부종합",INDEX(종합배치표!$C:$Q,MATCH(J3520,종합배치표!$B:$B,0),(MATCH(M3520,{"A","B","C","D","E"},0)-1)*3+1),INDEX(교과배치표!$C:$Q,MATCH(J3520,교과배치표!$B:$B,0),(MATCH(M3520,{"A","B","C","D","E"},0)-1)*3+1))),"")</f>
        <v/>
      </c>
      <c r="S3520" s="26" t="str">
        <f t="array" ref="S3520">IFERROR(IF(OR(J3520="",M3520="",F3520=""),"",IF(F3520="학생부종합",INDEX(종합배치표!$C:$Q,MATCH(J3520,종합배치표!$B:$B,0),(MATCH(M3520,{"A","B","C","D","E"},0)-1)*3+2),INDEX(교과배치표!$C:$Q,MATCH(J3520,교과배치표!$B:$B,0),(MATCH(M3520,{"A","B","C","D","E"},0)-1)*3+2))),"")</f>
        <v/>
      </c>
      <c r="T3520" s="26" t="str">
        <f t="array" ref="T3520">IFERROR(IF(OR(J3520="",M3520="",F3520=""),"",IF(F3520="학생부종합",INDEX(종합배치표!$C:$Q,MATCH(J3520,종합배치표!$B:$B,0),(MATCH(M3520,{"A","B","C","D","E"},0)-1)*3+3),INDEX(교과배치표!$C:$Q,MATCH(J3520,교과배치표!$B:$B,0),(MATCH(M3520,{"A","B","C","D","E"},0)-1)*3+3))),"")</f>
        <v/>
      </c>
    </row>
    <row r="3521" spans="2:20" ht="14.25" customHeight="1">
      <c r="B3521" s="20">
        <v>4156</v>
      </c>
      <c r="C3521" s="21" t="s">
        <v>22</v>
      </c>
      <c r="D3521" s="21" t="s">
        <v>22</v>
      </c>
      <c r="E3521" s="21" t="s">
        <v>1349</v>
      </c>
      <c r="F3521" s="21" t="s">
        <v>24</v>
      </c>
      <c r="G3521" s="21" t="s">
        <v>1351</v>
      </c>
      <c r="H3521" s="21" t="s">
        <v>45</v>
      </c>
      <c r="I3521" s="21" t="s">
        <v>27</v>
      </c>
      <c r="J3521" s="23"/>
      <c r="K3521" s="24">
        <v>12</v>
      </c>
      <c r="M3521" s="25" t="str">
        <f>IF(I3521="","",IF(I3521="인문",성적입력!$C$8,성적입력!$C$9))</f>
        <v>A</v>
      </c>
      <c r="N3521" s="26">
        <f>성적입력!$C$15</f>
        <v>3</v>
      </c>
      <c r="P3521" s="27" t="str">
        <f t="shared" si="148"/>
        <v/>
      </c>
      <c r="R3521" s="26" t="str">
        <f t="array" ref="R3521">IFERROR(IF(OR(J3521="",M3521="",F3521=""),"",IF(F3521="학생부종합",INDEX(종합배치표!$C:$Q,MATCH(J3521,종합배치표!$B:$B,0),(MATCH(M3521,{"A","B","C","D","E"},0)-1)*3+1),INDEX(교과배치표!$C:$Q,MATCH(J3521,교과배치표!$B:$B,0),(MATCH(M3521,{"A","B","C","D","E"},0)-1)*3+1))),"")</f>
        <v/>
      </c>
      <c r="S3521" s="26" t="str">
        <f t="array" ref="S3521">IFERROR(IF(OR(J3521="",M3521="",F3521=""),"",IF(F3521="학생부종합",INDEX(종합배치표!$C:$Q,MATCH(J3521,종합배치표!$B:$B,0),(MATCH(M3521,{"A","B","C","D","E"},0)-1)*3+2),INDEX(교과배치표!$C:$Q,MATCH(J3521,교과배치표!$B:$B,0),(MATCH(M3521,{"A","B","C","D","E"},0)-1)*3+2))),"")</f>
        <v/>
      </c>
      <c r="T3521" s="26" t="str">
        <f t="array" ref="T3521">IFERROR(IF(OR(J3521="",M3521="",F3521=""),"",IF(F3521="학생부종합",INDEX(종합배치표!$C:$Q,MATCH(J3521,종합배치표!$B:$B,0),(MATCH(M3521,{"A","B","C","D","E"},0)-1)*3+3),INDEX(교과배치표!$C:$Q,MATCH(J3521,교과배치표!$B:$B,0),(MATCH(M3521,{"A","B","C","D","E"},0)-1)*3+3))),"")</f>
        <v/>
      </c>
    </row>
    <row r="3522" spans="2:20" ht="14.25" customHeight="1">
      <c r="B3522" s="20">
        <v>4157</v>
      </c>
      <c r="C3522" s="21" t="s">
        <v>22</v>
      </c>
      <c r="D3522" s="21" t="s">
        <v>22</v>
      </c>
      <c r="E3522" s="21" t="s">
        <v>1349</v>
      </c>
      <c r="F3522" s="21" t="s">
        <v>68</v>
      </c>
      <c r="G3522" s="21" t="s">
        <v>816</v>
      </c>
      <c r="H3522" s="21" t="s">
        <v>464</v>
      </c>
      <c r="I3522" s="21" t="s">
        <v>27</v>
      </c>
      <c r="J3522" s="23"/>
      <c r="K3522" s="24">
        <v>9</v>
      </c>
      <c r="M3522" s="25" t="str">
        <f>IF(I3522="","",IF(I3522="인문",성적입력!$C$8,성적입력!$C$9))</f>
        <v>A</v>
      </c>
      <c r="N3522" s="26">
        <f>성적입력!$C$15</f>
        <v>3</v>
      </c>
      <c r="P3522" s="27" t="str">
        <f t="shared" si="148"/>
        <v/>
      </c>
      <c r="R3522" s="26" t="str">
        <f t="array" ref="R3522">IFERROR(IF(OR(J3522="",M3522="",F3522=""),"",IF(F3522="학생부종합",INDEX(종합배치표!$C:$Q,MATCH(J3522,종합배치표!$B:$B,0),(MATCH(M3522,{"A","B","C","D","E"},0)-1)*3+1),INDEX(교과배치표!$C:$Q,MATCH(J3522,교과배치표!$B:$B,0),(MATCH(M3522,{"A","B","C","D","E"},0)-1)*3+1))),"")</f>
        <v/>
      </c>
      <c r="S3522" s="26" t="str">
        <f t="array" ref="S3522">IFERROR(IF(OR(J3522="",M3522="",F3522=""),"",IF(F3522="학생부종합",INDEX(종합배치표!$C:$Q,MATCH(J3522,종합배치표!$B:$B,0),(MATCH(M3522,{"A","B","C","D","E"},0)-1)*3+2),INDEX(교과배치표!$C:$Q,MATCH(J3522,교과배치표!$B:$B,0),(MATCH(M3522,{"A","B","C","D","E"},0)-1)*3+2))),"")</f>
        <v/>
      </c>
      <c r="T3522" s="26" t="str">
        <f t="array" ref="T3522">IFERROR(IF(OR(J3522="",M3522="",F3522=""),"",IF(F3522="학생부종합",INDEX(종합배치표!$C:$Q,MATCH(J3522,종합배치표!$B:$B,0),(MATCH(M3522,{"A","B","C","D","E"},0)-1)*3+3),INDEX(교과배치표!$C:$Q,MATCH(J3522,교과배치표!$B:$B,0),(MATCH(M3522,{"A","B","C","D","E"},0)-1)*3+3))),"")</f>
        <v/>
      </c>
    </row>
    <row r="3523" spans="2:20" ht="14.25" customHeight="1">
      <c r="B3523" s="20">
        <v>4158</v>
      </c>
      <c r="C3523" s="21" t="s">
        <v>22</v>
      </c>
      <c r="D3523" s="21" t="s">
        <v>22</v>
      </c>
      <c r="E3523" s="21" t="s">
        <v>1349</v>
      </c>
      <c r="F3523" s="21" t="s">
        <v>24</v>
      </c>
      <c r="G3523" s="21" t="s">
        <v>1351</v>
      </c>
      <c r="H3523" s="21" t="s">
        <v>464</v>
      </c>
      <c r="I3523" s="21" t="s">
        <v>27</v>
      </c>
      <c r="J3523" s="23"/>
      <c r="K3523" s="24">
        <v>49</v>
      </c>
      <c r="M3523" s="25" t="str">
        <f>IF(I3523="","",IF(I3523="인문",성적입력!$C$8,성적입력!$C$9))</f>
        <v>A</v>
      </c>
      <c r="N3523" s="26">
        <f>성적입력!$C$15</f>
        <v>3</v>
      </c>
      <c r="P3523" s="27" t="str">
        <f t="shared" si="148"/>
        <v/>
      </c>
      <c r="R3523" s="26" t="str">
        <f t="array" ref="R3523">IFERROR(IF(OR(J3523="",M3523="",F3523=""),"",IF(F3523="학생부종합",INDEX(종합배치표!$C:$Q,MATCH(J3523,종합배치표!$B:$B,0),(MATCH(M3523,{"A","B","C","D","E"},0)-1)*3+1),INDEX(교과배치표!$C:$Q,MATCH(J3523,교과배치표!$B:$B,0),(MATCH(M3523,{"A","B","C","D","E"},0)-1)*3+1))),"")</f>
        <v/>
      </c>
      <c r="S3523" s="26" t="str">
        <f t="array" ref="S3523">IFERROR(IF(OR(J3523="",M3523="",F3523=""),"",IF(F3523="학생부종합",INDEX(종합배치표!$C:$Q,MATCH(J3523,종합배치표!$B:$B,0),(MATCH(M3523,{"A","B","C","D","E"},0)-1)*3+2),INDEX(교과배치표!$C:$Q,MATCH(J3523,교과배치표!$B:$B,0),(MATCH(M3523,{"A","B","C","D","E"},0)-1)*3+2))),"")</f>
        <v/>
      </c>
      <c r="T3523" s="26" t="str">
        <f t="array" ref="T3523">IFERROR(IF(OR(J3523="",M3523="",F3523=""),"",IF(F3523="학생부종합",INDEX(종합배치표!$C:$Q,MATCH(J3523,종합배치표!$B:$B,0),(MATCH(M3523,{"A","B","C","D","E"},0)-1)*3+3),INDEX(교과배치표!$C:$Q,MATCH(J3523,교과배치표!$B:$B,0),(MATCH(M3523,{"A","B","C","D","E"},0)-1)*3+3))),"")</f>
        <v/>
      </c>
    </row>
    <row r="3524" spans="2:20" ht="14.25" customHeight="1">
      <c r="B3524" s="20">
        <v>4159</v>
      </c>
      <c r="C3524" s="21" t="s">
        <v>22</v>
      </c>
      <c r="D3524" s="21" t="s">
        <v>22</v>
      </c>
      <c r="E3524" s="21" t="s">
        <v>1349</v>
      </c>
      <c r="F3524" s="21" t="s">
        <v>24</v>
      </c>
      <c r="G3524" s="21" t="s">
        <v>1352</v>
      </c>
      <c r="H3524" s="21" t="s">
        <v>464</v>
      </c>
      <c r="I3524" s="21" t="s">
        <v>27</v>
      </c>
      <c r="J3524" s="23"/>
      <c r="K3524" s="24">
        <v>5</v>
      </c>
      <c r="M3524" s="25" t="str">
        <f>IF(I3524="","",IF(I3524="인문",성적입력!$C$8,성적입력!$C$9))</f>
        <v>A</v>
      </c>
      <c r="N3524" s="26">
        <f>성적입력!$C$15</f>
        <v>3</v>
      </c>
      <c r="P3524" s="27" t="str">
        <f t="shared" si="148"/>
        <v/>
      </c>
      <c r="R3524" s="26" t="str">
        <f t="array" ref="R3524">IFERROR(IF(OR(J3524="",M3524="",F3524=""),"",IF(F3524="학생부종합",INDEX(종합배치표!$C:$Q,MATCH(J3524,종합배치표!$B:$B,0),(MATCH(M3524,{"A","B","C","D","E"},0)-1)*3+1),INDEX(교과배치표!$C:$Q,MATCH(J3524,교과배치표!$B:$B,0),(MATCH(M3524,{"A","B","C","D","E"},0)-1)*3+1))),"")</f>
        <v/>
      </c>
      <c r="S3524" s="26" t="str">
        <f t="array" ref="S3524">IFERROR(IF(OR(J3524="",M3524="",F3524=""),"",IF(F3524="학생부종합",INDEX(종합배치표!$C:$Q,MATCH(J3524,종합배치표!$B:$B,0),(MATCH(M3524,{"A","B","C","D","E"},0)-1)*3+2),INDEX(교과배치표!$C:$Q,MATCH(J3524,교과배치표!$B:$B,0),(MATCH(M3524,{"A","B","C","D","E"},0)-1)*3+2))),"")</f>
        <v/>
      </c>
      <c r="T3524" s="26" t="str">
        <f t="array" ref="T3524">IFERROR(IF(OR(J3524="",M3524="",F3524=""),"",IF(F3524="학생부종합",INDEX(종합배치표!$C:$Q,MATCH(J3524,종합배치표!$B:$B,0),(MATCH(M3524,{"A","B","C","D","E"},0)-1)*3+3),INDEX(교과배치표!$C:$Q,MATCH(J3524,교과배치표!$B:$B,0),(MATCH(M3524,{"A","B","C","D","E"},0)-1)*3+3))),"")</f>
        <v/>
      </c>
    </row>
    <row r="3525" spans="2:20" ht="14.25" customHeight="1">
      <c r="B3525" s="20">
        <v>4160</v>
      </c>
      <c r="C3525" s="21" t="s">
        <v>22</v>
      </c>
      <c r="D3525" s="21" t="s">
        <v>22</v>
      </c>
      <c r="E3525" s="21" t="s">
        <v>1349</v>
      </c>
      <c r="F3525" s="21" t="s">
        <v>68</v>
      </c>
      <c r="G3525" s="21" t="s">
        <v>816</v>
      </c>
      <c r="H3525" s="21" t="s">
        <v>525</v>
      </c>
      <c r="I3525" s="21" t="s">
        <v>27</v>
      </c>
      <c r="J3525" s="23"/>
      <c r="K3525" s="24">
        <v>6</v>
      </c>
      <c r="M3525" s="25" t="str">
        <f>IF(I3525="","",IF(I3525="인문",성적입력!$C$8,성적입력!$C$9))</f>
        <v>A</v>
      </c>
      <c r="N3525" s="26">
        <f>성적입력!$C$15</f>
        <v>3</v>
      </c>
      <c r="P3525" s="27" t="str">
        <f t="shared" ref="P3525:P3588" si="149">IF(OR(J3525="",N3525="",M3525=""),"",IF(N3525&lt;=T3525,"안정",IF(N3525&lt;=S3525,"적정",IF(N3525&lt;=R3525,"소신","상향"))))</f>
        <v/>
      </c>
      <c r="R3525" s="26" t="str">
        <f t="array" ref="R3525">IFERROR(IF(OR(J3525="",M3525="",F3525=""),"",IF(F3525="학생부종합",INDEX(종합배치표!$C:$Q,MATCH(J3525,종합배치표!$B:$B,0),(MATCH(M3525,{"A","B","C","D","E"},0)-1)*3+1),INDEX(교과배치표!$C:$Q,MATCH(J3525,교과배치표!$B:$B,0),(MATCH(M3525,{"A","B","C","D","E"},0)-1)*3+1))),"")</f>
        <v/>
      </c>
      <c r="S3525" s="26" t="str">
        <f t="array" ref="S3525">IFERROR(IF(OR(J3525="",M3525="",F3525=""),"",IF(F3525="학생부종합",INDEX(종합배치표!$C:$Q,MATCH(J3525,종합배치표!$B:$B,0),(MATCH(M3525,{"A","B","C","D","E"},0)-1)*3+2),INDEX(교과배치표!$C:$Q,MATCH(J3525,교과배치표!$B:$B,0),(MATCH(M3525,{"A","B","C","D","E"},0)-1)*3+2))),"")</f>
        <v/>
      </c>
      <c r="T3525" s="26" t="str">
        <f t="array" ref="T3525">IFERROR(IF(OR(J3525="",M3525="",F3525=""),"",IF(F3525="학생부종합",INDEX(종합배치표!$C:$Q,MATCH(J3525,종합배치표!$B:$B,0),(MATCH(M3525,{"A","B","C","D","E"},0)-1)*3+3),INDEX(교과배치표!$C:$Q,MATCH(J3525,교과배치표!$B:$B,0),(MATCH(M3525,{"A","B","C","D","E"},0)-1)*3+3))),"")</f>
        <v/>
      </c>
    </row>
    <row r="3526" spans="2:20" ht="14.25" customHeight="1">
      <c r="B3526" s="20">
        <v>4161</v>
      </c>
      <c r="C3526" s="21" t="s">
        <v>22</v>
      </c>
      <c r="D3526" s="21" t="s">
        <v>22</v>
      </c>
      <c r="E3526" s="21" t="s">
        <v>1349</v>
      </c>
      <c r="F3526" s="21" t="s">
        <v>24</v>
      </c>
      <c r="G3526" s="21" t="s">
        <v>1351</v>
      </c>
      <c r="H3526" s="21" t="s">
        <v>525</v>
      </c>
      <c r="I3526" s="21" t="s">
        <v>27</v>
      </c>
      <c r="J3526" s="23"/>
      <c r="K3526" s="24">
        <v>6</v>
      </c>
      <c r="M3526" s="25" t="str">
        <f>IF(I3526="","",IF(I3526="인문",성적입력!$C$8,성적입력!$C$9))</f>
        <v>A</v>
      </c>
      <c r="N3526" s="26">
        <f>성적입력!$C$15</f>
        <v>3</v>
      </c>
      <c r="P3526" s="27" t="str">
        <f t="shared" si="149"/>
        <v/>
      </c>
      <c r="R3526" s="26" t="str">
        <f t="array" ref="R3526">IFERROR(IF(OR(J3526="",M3526="",F3526=""),"",IF(F3526="학생부종합",INDEX(종합배치표!$C:$Q,MATCH(J3526,종합배치표!$B:$B,0),(MATCH(M3526,{"A","B","C","D","E"},0)-1)*3+1),INDEX(교과배치표!$C:$Q,MATCH(J3526,교과배치표!$B:$B,0),(MATCH(M3526,{"A","B","C","D","E"},0)-1)*3+1))),"")</f>
        <v/>
      </c>
      <c r="S3526" s="26" t="str">
        <f t="array" ref="S3526">IFERROR(IF(OR(J3526="",M3526="",F3526=""),"",IF(F3526="학생부종합",INDEX(종합배치표!$C:$Q,MATCH(J3526,종합배치표!$B:$B,0),(MATCH(M3526,{"A","B","C","D","E"},0)-1)*3+2),INDEX(교과배치표!$C:$Q,MATCH(J3526,교과배치표!$B:$B,0),(MATCH(M3526,{"A","B","C","D","E"},0)-1)*3+2))),"")</f>
        <v/>
      </c>
      <c r="T3526" s="26" t="str">
        <f t="array" ref="T3526">IFERROR(IF(OR(J3526="",M3526="",F3526=""),"",IF(F3526="학생부종합",INDEX(종합배치표!$C:$Q,MATCH(J3526,종합배치표!$B:$B,0),(MATCH(M3526,{"A","B","C","D","E"},0)-1)*3+3),INDEX(교과배치표!$C:$Q,MATCH(J3526,교과배치표!$B:$B,0),(MATCH(M3526,{"A","B","C","D","E"},0)-1)*3+3))),"")</f>
        <v/>
      </c>
    </row>
    <row r="3527" spans="2:20" ht="14.25" customHeight="1">
      <c r="B3527" s="20">
        <v>4162</v>
      </c>
      <c r="C3527" s="21" t="s">
        <v>22</v>
      </c>
      <c r="D3527" s="21" t="s">
        <v>22</v>
      </c>
      <c r="E3527" s="21" t="s">
        <v>1349</v>
      </c>
      <c r="F3527" s="21" t="s">
        <v>24</v>
      </c>
      <c r="G3527" s="21" t="s">
        <v>1351</v>
      </c>
      <c r="H3527" s="21" t="s">
        <v>1363</v>
      </c>
      <c r="I3527" s="21" t="s">
        <v>60</v>
      </c>
      <c r="J3527" s="23"/>
      <c r="K3527" s="24">
        <v>15</v>
      </c>
      <c r="M3527" s="25" t="str">
        <f>IF(I3527="","",IF(I3527="인문",성적입력!$C$8,성적입력!$C$9))</f>
        <v>A</v>
      </c>
      <c r="N3527" s="26">
        <f>성적입력!$C$15</f>
        <v>3</v>
      </c>
      <c r="P3527" s="27" t="str">
        <f t="shared" si="149"/>
        <v/>
      </c>
      <c r="R3527" s="26" t="str">
        <f t="array" ref="R3527">IFERROR(IF(OR(J3527="",M3527="",F3527=""),"",IF(F3527="학생부종합",INDEX(종합배치표!$C:$Q,MATCH(J3527,종합배치표!$B:$B,0),(MATCH(M3527,{"A","B","C","D","E"},0)-1)*3+1),INDEX(교과배치표!$C:$Q,MATCH(J3527,교과배치표!$B:$B,0),(MATCH(M3527,{"A","B","C","D","E"},0)-1)*3+1))),"")</f>
        <v/>
      </c>
      <c r="S3527" s="26" t="str">
        <f t="array" ref="S3527">IFERROR(IF(OR(J3527="",M3527="",F3527=""),"",IF(F3527="학생부종합",INDEX(종합배치표!$C:$Q,MATCH(J3527,종합배치표!$B:$B,0),(MATCH(M3527,{"A","B","C","D","E"},0)-1)*3+2),INDEX(교과배치표!$C:$Q,MATCH(J3527,교과배치표!$B:$B,0),(MATCH(M3527,{"A","B","C","D","E"},0)-1)*3+2))),"")</f>
        <v/>
      </c>
      <c r="T3527" s="26" t="str">
        <f t="array" ref="T3527">IFERROR(IF(OR(J3527="",M3527="",F3527=""),"",IF(F3527="학생부종합",INDEX(종합배치표!$C:$Q,MATCH(J3527,종합배치표!$B:$B,0),(MATCH(M3527,{"A","B","C","D","E"},0)-1)*3+3),INDEX(교과배치표!$C:$Q,MATCH(J3527,교과배치표!$B:$B,0),(MATCH(M3527,{"A","B","C","D","E"},0)-1)*3+3))),"")</f>
        <v/>
      </c>
    </row>
    <row r="3528" spans="2:20" ht="14.25" customHeight="1">
      <c r="B3528" s="20">
        <v>4163</v>
      </c>
      <c r="C3528" s="21" t="s">
        <v>22</v>
      </c>
      <c r="D3528" s="21" t="s">
        <v>22</v>
      </c>
      <c r="E3528" s="21" t="s">
        <v>1349</v>
      </c>
      <c r="F3528" s="21" t="s">
        <v>24</v>
      </c>
      <c r="G3528" s="21" t="s">
        <v>1351</v>
      </c>
      <c r="H3528" s="21" t="s">
        <v>1364</v>
      </c>
      <c r="I3528" s="21" t="s">
        <v>27</v>
      </c>
      <c r="J3528" s="23"/>
      <c r="K3528" s="24">
        <v>13</v>
      </c>
      <c r="M3528" s="25" t="str">
        <f>IF(I3528="","",IF(I3528="인문",성적입력!$C$8,성적입력!$C$9))</f>
        <v>A</v>
      </c>
      <c r="N3528" s="26">
        <f>성적입력!$C$15</f>
        <v>3</v>
      </c>
      <c r="P3528" s="27" t="str">
        <f t="shared" si="149"/>
        <v/>
      </c>
      <c r="R3528" s="26" t="str">
        <f t="array" ref="R3528">IFERROR(IF(OR(J3528="",M3528="",F3528=""),"",IF(F3528="학생부종합",INDEX(종합배치표!$C:$Q,MATCH(J3528,종합배치표!$B:$B,0),(MATCH(M3528,{"A","B","C","D","E"},0)-1)*3+1),INDEX(교과배치표!$C:$Q,MATCH(J3528,교과배치표!$B:$B,0),(MATCH(M3528,{"A","B","C","D","E"},0)-1)*3+1))),"")</f>
        <v/>
      </c>
      <c r="S3528" s="26" t="str">
        <f t="array" ref="S3528">IFERROR(IF(OR(J3528="",M3528="",F3528=""),"",IF(F3528="학생부종합",INDEX(종합배치표!$C:$Q,MATCH(J3528,종합배치표!$B:$B,0),(MATCH(M3528,{"A","B","C","D","E"},0)-1)*3+2),INDEX(교과배치표!$C:$Q,MATCH(J3528,교과배치표!$B:$B,0),(MATCH(M3528,{"A","B","C","D","E"},0)-1)*3+2))),"")</f>
        <v/>
      </c>
      <c r="T3528" s="26" t="str">
        <f t="array" ref="T3528">IFERROR(IF(OR(J3528="",M3528="",F3528=""),"",IF(F3528="학생부종합",INDEX(종합배치표!$C:$Q,MATCH(J3528,종합배치표!$B:$B,0),(MATCH(M3528,{"A","B","C","D","E"},0)-1)*3+3),INDEX(교과배치표!$C:$Q,MATCH(J3528,교과배치표!$B:$B,0),(MATCH(M3528,{"A","B","C","D","E"},0)-1)*3+3))),"")</f>
        <v/>
      </c>
    </row>
    <row r="3529" spans="2:20" ht="14.25" customHeight="1">
      <c r="B3529" s="20">
        <v>4164</v>
      </c>
      <c r="C3529" s="21" t="s">
        <v>22</v>
      </c>
      <c r="D3529" s="21" t="s">
        <v>22</v>
      </c>
      <c r="E3529" s="21" t="s">
        <v>1349</v>
      </c>
      <c r="F3529" s="21" t="s">
        <v>68</v>
      </c>
      <c r="G3529" s="21" t="s">
        <v>816</v>
      </c>
      <c r="H3529" s="21" t="s">
        <v>1121</v>
      </c>
      <c r="I3529" s="21" t="s">
        <v>27</v>
      </c>
      <c r="J3529" s="23"/>
      <c r="K3529" s="24">
        <v>9</v>
      </c>
      <c r="M3529" s="25" t="str">
        <f>IF(I3529="","",IF(I3529="인문",성적입력!$C$8,성적입력!$C$9))</f>
        <v>A</v>
      </c>
      <c r="N3529" s="26">
        <f>성적입력!$C$15</f>
        <v>3</v>
      </c>
      <c r="P3529" s="27" t="str">
        <f t="shared" si="149"/>
        <v/>
      </c>
      <c r="R3529" s="26" t="str">
        <f t="array" ref="R3529">IFERROR(IF(OR(J3529="",M3529="",F3529=""),"",IF(F3529="학생부종합",INDEX(종합배치표!$C:$Q,MATCH(J3529,종합배치표!$B:$B,0),(MATCH(M3529,{"A","B","C","D","E"},0)-1)*3+1),INDEX(교과배치표!$C:$Q,MATCH(J3529,교과배치표!$B:$B,0),(MATCH(M3529,{"A","B","C","D","E"},0)-1)*3+1))),"")</f>
        <v/>
      </c>
      <c r="S3529" s="26" t="str">
        <f t="array" ref="S3529">IFERROR(IF(OR(J3529="",M3529="",F3529=""),"",IF(F3529="학생부종합",INDEX(종합배치표!$C:$Q,MATCH(J3529,종합배치표!$B:$B,0),(MATCH(M3529,{"A","B","C","D","E"},0)-1)*3+2),INDEX(교과배치표!$C:$Q,MATCH(J3529,교과배치표!$B:$B,0),(MATCH(M3529,{"A","B","C","D","E"},0)-1)*3+2))),"")</f>
        <v/>
      </c>
      <c r="T3529" s="26" t="str">
        <f t="array" ref="T3529">IFERROR(IF(OR(J3529="",M3529="",F3529=""),"",IF(F3529="학생부종합",INDEX(종합배치표!$C:$Q,MATCH(J3529,종합배치표!$B:$B,0),(MATCH(M3529,{"A","B","C","D","E"},0)-1)*3+3),INDEX(교과배치표!$C:$Q,MATCH(J3529,교과배치표!$B:$B,0),(MATCH(M3529,{"A","B","C","D","E"},0)-1)*3+3))),"")</f>
        <v/>
      </c>
    </row>
    <row r="3530" spans="2:20" ht="14.25" customHeight="1">
      <c r="B3530" s="20">
        <v>4165</v>
      </c>
      <c r="C3530" s="21" t="s">
        <v>22</v>
      </c>
      <c r="D3530" s="21" t="s">
        <v>22</v>
      </c>
      <c r="E3530" s="21" t="s">
        <v>1349</v>
      </c>
      <c r="F3530" s="21" t="s">
        <v>24</v>
      </c>
      <c r="G3530" s="21" t="s">
        <v>1351</v>
      </c>
      <c r="H3530" s="21" t="s">
        <v>1121</v>
      </c>
      <c r="I3530" s="21" t="s">
        <v>27</v>
      </c>
      <c r="J3530" s="23"/>
      <c r="K3530" s="24">
        <v>15</v>
      </c>
      <c r="M3530" s="25" t="str">
        <f>IF(I3530="","",IF(I3530="인문",성적입력!$C$8,성적입력!$C$9))</f>
        <v>A</v>
      </c>
      <c r="N3530" s="26">
        <f>성적입력!$C$15</f>
        <v>3</v>
      </c>
      <c r="P3530" s="27" t="str">
        <f t="shared" si="149"/>
        <v/>
      </c>
      <c r="R3530" s="26" t="str">
        <f t="array" ref="R3530">IFERROR(IF(OR(J3530="",M3530="",F3530=""),"",IF(F3530="학생부종합",INDEX(종합배치표!$C:$Q,MATCH(J3530,종합배치표!$B:$B,0),(MATCH(M3530,{"A","B","C","D","E"},0)-1)*3+1),INDEX(교과배치표!$C:$Q,MATCH(J3530,교과배치표!$B:$B,0),(MATCH(M3530,{"A","B","C","D","E"},0)-1)*3+1))),"")</f>
        <v/>
      </c>
      <c r="S3530" s="26" t="str">
        <f t="array" ref="S3530">IFERROR(IF(OR(J3530="",M3530="",F3530=""),"",IF(F3530="학생부종합",INDEX(종합배치표!$C:$Q,MATCH(J3530,종합배치표!$B:$B,0),(MATCH(M3530,{"A","B","C","D","E"},0)-1)*3+2),INDEX(교과배치표!$C:$Q,MATCH(J3530,교과배치표!$B:$B,0),(MATCH(M3530,{"A","B","C","D","E"},0)-1)*3+2))),"")</f>
        <v/>
      </c>
      <c r="T3530" s="26" t="str">
        <f t="array" ref="T3530">IFERROR(IF(OR(J3530="",M3530="",F3530=""),"",IF(F3530="학생부종합",INDEX(종합배치표!$C:$Q,MATCH(J3530,종합배치표!$B:$B,0),(MATCH(M3530,{"A","B","C","D","E"},0)-1)*3+3),INDEX(교과배치표!$C:$Q,MATCH(J3530,교과배치표!$B:$B,0),(MATCH(M3530,{"A","B","C","D","E"},0)-1)*3+3))),"")</f>
        <v/>
      </c>
    </row>
    <row r="3531" spans="2:20" ht="14.25" customHeight="1">
      <c r="B3531" s="20">
        <v>4166</v>
      </c>
      <c r="C3531" s="21" t="s">
        <v>22</v>
      </c>
      <c r="D3531" s="21" t="s">
        <v>22</v>
      </c>
      <c r="E3531" s="21" t="s">
        <v>1349</v>
      </c>
      <c r="F3531" s="21" t="s">
        <v>24</v>
      </c>
      <c r="G3531" s="21" t="s">
        <v>1352</v>
      </c>
      <c r="H3531" s="21" t="s">
        <v>1121</v>
      </c>
      <c r="I3531" s="21" t="s">
        <v>27</v>
      </c>
      <c r="J3531" s="23"/>
      <c r="K3531" s="24">
        <v>3</v>
      </c>
      <c r="M3531" s="25" t="str">
        <f>IF(I3531="","",IF(I3531="인문",성적입력!$C$8,성적입력!$C$9))</f>
        <v>A</v>
      </c>
      <c r="N3531" s="26">
        <f>성적입력!$C$15</f>
        <v>3</v>
      </c>
      <c r="P3531" s="27" t="str">
        <f t="shared" si="149"/>
        <v/>
      </c>
      <c r="R3531" s="26" t="str">
        <f t="array" ref="R3531">IFERROR(IF(OR(J3531="",M3531="",F3531=""),"",IF(F3531="학생부종합",INDEX(종합배치표!$C:$Q,MATCH(J3531,종합배치표!$B:$B,0),(MATCH(M3531,{"A","B","C","D","E"},0)-1)*3+1),INDEX(교과배치표!$C:$Q,MATCH(J3531,교과배치표!$B:$B,0),(MATCH(M3531,{"A","B","C","D","E"},0)-1)*3+1))),"")</f>
        <v/>
      </c>
      <c r="S3531" s="26" t="str">
        <f t="array" ref="S3531">IFERROR(IF(OR(J3531="",M3531="",F3531=""),"",IF(F3531="학생부종합",INDEX(종합배치표!$C:$Q,MATCH(J3531,종합배치표!$B:$B,0),(MATCH(M3531,{"A","B","C","D","E"},0)-1)*3+2),INDEX(교과배치표!$C:$Q,MATCH(J3531,교과배치표!$B:$B,0),(MATCH(M3531,{"A","B","C","D","E"},0)-1)*3+2))),"")</f>
        <v/>
      </c>
      <c r="T3531" s="26" t="str">
        <f t="array" ref="T3531">IFERROR(IF(OR(J3531="",M3531="",F3531=""),"",IF(F3531="학생부종합",INDEX(종합배치표!$C:$Q,MATCH(J3531,종합배치표!$B:$B,0),(MATCH(M3531,{"A","B","C","D","E"},0)-1)*3+3),INDEX(교과배치표!$C:$Q,MATCH(J3531,교과배치표!$B:$B,0),(MATCH(M3531,{"A","B","C","D","E"},0)-1)*3+3))),"")</f>
        <v/>
      </c>
    </row>
    <row r="3532" spans="2:20" ht="14.25" customHeight="1">
      <c r="B3532" s="20">
        <v>4167</v>
      </c>
      <c r="C3532" s="21" t="s">
        <v>22</v>
      </c>
      <c r="D3532" s="21" t="s">
        <v>22</v>
      </c>
      <c r="E3532" s="21" t="s">
        <v>1349</v>
      </c>
      <c r="F3532" s="21" t="s">
        <v>24</v>
      </c>
      <c r="G3532" s="21" t="s">
        <v>1351</v>
      </c>
      <c r="H3532" s="21" t="s">
        <v>435</v>
      </c>
      <c r="I3532" s="21" t="s">
        <v>429</v>
      </c>
      <c r="J3532" s="23"/>
      <c r="K3532" s="24">
        <v>9</v>
      </c>
      <c r="M3532" s="25" t="str">
        <f>IF(I3532="","",IF(I3532="인문",성적입력!$C$8,성적입력!$C$9))</f>
        <v>A</v>
      </c>
      <c r="N3532" s="26">
        <f>성적입력!$C$15</f>
        <v>3</v>
      </c>
      <c r="P3532" s="27" t="str">
        <f t="shared" si="149"/>
        <v/>
      </c>
      <c r="R3532" s="26" t="str">
        <f t="array" ref="R3532">IFERROR(IF(OR(J3532="",M3532="",F3532=""),"",IF(F3532="학생부종합",INDEX(종합배치표!$C:$Q,MATCH(J3532,종합배치표!$B:$B,0),(MATCH(M3532,{"A","B","C","D","E"},0)-1)*3+1),INDEX(교과배치표!$C:$Q,MATCH(J3532,교과배치표!$B:$B,0),(MATCH(M3532,{"A","B","C","D","E"},0)-1)*3+1))),"")</f>
        <v/>
      </c>
      <c r="S3532" s="26" t="str">
        <f t="array" ref="S3532">IFERROR(IF(OR(J3532="",M3532="",F3532=""),"",IF(F3532="학생부종합",INDEX(종합배치표!$C:$Q,MATCH(J3532,종합배치표!$B:$B,0),(MATCH(M3532,{"A","B","C","D","E"},0)-1)*3+2),INDEX(교과배치표!$C:$Q,MATCH(J3532,교과배치표!$B:$B,0),(MATCH(M3532,{"A","B","C","D","E"},0)-1)*3+2))),"")</f>
        <v/>
      </c>
      <c r="T3532" s="26" t="str">
        <f t="array" ref="T3532">IFERROR(IF(OR(J3532="",M3532="",F3532=""),"",IF(F3532="학생부종합",INDEX(종합배치표!$C:$Q,MATCH(J3532,종합배치표!$B:$B,0),(MATCH(M3532,{"A","B","C","D","E"},0)-1)*3+3),INDEX(교과배치표!$C:$Q,MATCH(J3532,교과배치표!$B:$B,0),(MATCH(M3532,{"A","B","C","D","E"},0)-1)*3+3))),"")</f>
        <v/>
      </c>
    </row>
    <row r="3533" spans="2:20" ht="14.25" customHeight="1">
      <c r="B3533" s="20">
        <v>4168</v>
      </c>
      <c r="C3533" s="21" t="s">
        <v>22</v>
      </c>
      <c r="D3533" s="21" t="s">
        <v>22</v>
      </c>
      <c r="E3533" s="21" t="s">
        <v>1349</v>
      </c>
      <c r="F3533" s="21" t="s">
        <v>24</v>
      </c>
      <c r="G3533" s="21" t="s">
        <v>1351</v>
      </c>
      <c r="H3533" s="21" t="s">
        <v>435</v>
      </c>
      <c r="I3533" s="21" t="s">
        <v>60</v>
      </c>
      <c r="J3533" s="23"/>
      <c r="K3533" s="24">
        <v>9</v>
      </c>
      <c r="M3533" s="25" t="str">
        <f>IF(I3533="","",IF(I3533="인문",성적입력!$C$8,성적입력!$C$9))</f>
        <v>A</v>
      </c>
      <c r="N3533" s="26">
        <f>성적입력!$C$15</f>
        <v>3</v>
      </c>
      <c r="P3533" s="27" t="str">
        <f t="shared" si="149"/>
        <v/>
      </c>
      <c r="R3533" s="26" t="str">
        <f t="array" ref="R3533">IFERROR(IF(OR(J3533="",M3533="",F3533=""),"",IF(F3533="학생부종합",INDEX(종합배치표!$C:$Q,MATCH(J3533,종합배치표!$B:$B,0),(MATCH(M3533,{"A","B","C","D","E"},0)-1)*3+1),INDEX(교과배치표!$C:$Q,MATCH(J3533,교과배치표!$B:$B,0),(MATCH(M3533,{"A","B","C","D","E"},0)-1)*3+1))),"")</f>
        <v/>
      </c>
      <c r="S3533" s="26" t="str">
        <f t="array" ref="S3533">IFERROR(IF(OR(J3533="",M3533="",F3533=""),"",IF(F3533="학생부종합",INDEX(종합배치표!$C:$Q,MATCH(J3533,종합배치표!$B:$B,0),(MATCH(M3533,{"A","B","C","D","E"},0)-1)*3+2),INDEX(교과배치표!$C:$Q,MATCH(J3533,교과배치표!$B:$B,0),(MATCH(M3533,{"A","B","C","D","E"},0)-1)*3+2))),"")</f>
        <v/>
      </c>
      <c r="T3533" s="26" t="str">
        <f t="array" ref="T3533">IFERROR(IF(OR(J3533="",M3533="",F3533=""),"",IF(F3533="학생부종합",INDEX(종합배치표!$C:$Q,MATCH(J3533,종합배치표!$B:$B,0),(MATCH(M3533,{"A","B","C","D","E"},0)-1)*3+3),INDEX(교과배치표!$C:$Q,MATCH(J3533,교과배치표!$B:$B,0),(MATCH(M3533,{"A","B","C","D","E"},0)-1)*3+3))),"")</f>
        <v/>
      </c>
    </row>
    <row r="3534" spans="2:20" ht="14.25" customHeight="1">
      <c r="B3534" s="20">
        <v>4169</v>
      </c>
      <c r="C3534" s="21" t="s">
        <v>22</v>
      </c>
      <c r="D3534" s="21" t="s">
        <v>22</v>
      </c>
      <c r="E3534" s="21" t="s">
        <v>1349</v>
      </c>
      <c r="F3534" s="21" t="s">
        <v>24</v>
      </c>
      <c r="G3534" s="21" t="s">
        <v>1352</v>
      </c>
      <c r="H3534" s="21" t="s">
        <v>435</v>
      </c>
      <c r="I3534" s="21" t="s">
        <v>429</v>
      </c>
      <c r="J3534" s="23"/>
      <c r="K3534" s="24">
        <v>9</v>
      </c>
      <c r="M3534" s="25" t="str">
        <f>IF(I3534="","",IF(I3534="인문",성적입력!$C$8,성적입력!$C$9))</f>
        <v>A</v>
      </c>
      <c r="N3534" s="26">
        <f>성적입력!$C$15</f>
        <v>3</v>
      </c>
      <c r="P3534" s="27" t="str">
        <f t="shared" si="149"/>
        <v/>
      </c>
      <c r="R3534" s="26" t="str">
        <f t="array" ref="R3534">IFERROR(IF(OR(J3534="",M3534="",F3534=""),"",IF(F3534="학생부종합",INDEX(종합배치표!$C:$Q,MATCH(J3534,종합배치표!$B:$B,0),(MATCH(M3534,{"A","B","C","D","E"},0)-1)*3+1),INDEX(교과배치표!$C:$Q,MATCH(J3534,교과배치표!$B:$B,0),(MATCH(M3534,{"A","B","C","D","E"},0)-1)*3+1))),"")</f>
        <v/>
      </c>
      <c r="S3534" s="26" t="str">
        <f t="array" ref="S3534">IFERROR(IF(OR(J3534="",M3534="",F3534=""),"",IF(F3534="학생부종합",INDEX(종합배치표!$C:$Q,MATCH(J3534,종합배치표!$B:$B,0),(MATCH(M3534,{"A","B","C","D","E"},0)-1)*3+2),INDEX(교과배치표!$C:$Q,MATCH(J3534,교과배치표!$B:$B,0),(MATCH(M3534,{"A","B","C","D","E"},0)-1)*3+2))),"")</f>
        <v/>
      </c>
      <c r="T3534" s="26" t="str">
        <f t="array" ref="T3534">IFERROR(IF(OR(J3534="",M3534="",F3534=""),"",IF(F3534="학생부종합",INDEX(종합배치표!$C:$Q,MATCH(J3534,종합배치표!$B:$B,0),(MATCH(M3534,{"A","B","C","D","E"},0)-1)*3+3),INDEX(교과배치표!$C:$Q,MATCH(J3534,교과배치표!$B:$B,0),(MATCH(M3534,{"A","B","C","D","E"},0)-1)*3+3))),"")</f>
        <v/>
      </c>
    </row>
    <row r="3535" spans="2:20" ht="14.25" customHeight="1">
      <c r="B3535" s="20">
        <v>4170</v>
      </c>
      <c r="C3535" s="21" t="s">
        <v>22</v>
      </c>
      <c r="D3535" s="21" t="s">
        <v>22</v>
      </c>
      <c r="E3535" s="21" t="s">
        <v>1349</v>
      </c>
      <c r="F3535" s="21" t="s">
        <v>24</v>
      </c>
      <c r="G3535" s="21" t="s">
        <v>1352</v>
      </c>
      <c r="H3535" s="21" t="s">
        <v>435</v>
      </c>
      <c r="I3535" s="21" t="s">
        <v>60</v>
      </c>
      <c r="J3535" s="23"/>
      <c r="K3535" s="24">
        <v>9</v>
      </c>
      <c r="M3535" s="25" t="str">
        <f>IF(I3535="","",IF(I3535="인문",성적입력!$C$8,성적입력!$C$9))</f>
        <v>A</v>
      </c>
      <c r="N3535" s="26">
        <f>성적입력!$C$15</f>
        <v>3</v>
      </c>
      <c r="P3535" s="27" t="str">
        <f t="shared" si="149"/>
        <v/>
      </c>
      <c r="R3535" s="26" t="str">
        <f t="array" ref="R3535">IFERROR(IF(OR(J3535="",M3535="",F3535=""),"",IF(F3535="학생부종합",INDEX(종합배치표!$C:$Q,MATCH(J3535,종합배치표!$B:$B,0),(MATCH(M3535,{"A","B","C","D","E"},0)-1)*3+1),INDEX(교과배치표!$C:$Q,MATCH(J3535,교과배치표!$B:$B,0),(MATCH(M3535,{"A","B","C","D","E"},0)-1)*3+1))),"")</f>
        <v/>
      </c>
      <c r="S3535" s="26" t="str">
        <f t="array" ref="S3535">IFERROR(IF(OR(J3535="",M3535="",F3535=""),"",IF(F3535="학생부종합",INDEX(종합배치표!$C:$Q,MATCH(J3535,종합배치표!$B:$B,0),(MATCH(M3535,{"A","B","C","D","E"},0)-1)*3+2),INDEX(교과배치표!$C:$Q,MATCH(J3535,교과배치표!$B:$B,0),(MATCH(M3535,{"A","B","C","D","E"},0)-1)*3+2))),"")</f>
        <v/>
      </c>
      <c r="T3535" s="26" t="str">
        <f t="array" ref="T3535">IFERROR(IF(OR(J3535="",M3535="",F3535=""),"",IF(F3535="학생부종합",INDEX(종합배치표!$C:$Q,MATCH(J3535,종합배치표!$B:$B,0),(MATCH(M3535,{"A","B","C","D","E"},0)-1)*3+3),INDEX(교과배치표!$C:$Q,MATCH(J3535,교과배치표!$B:$B,0),(MATCH(M3535,{"A","B","C","D","E"},0)-1)*3+3))),"")</f>
        <v/>
      </c>
    </row>
    <row r="3536" spans="2:20" ht="14.25" customHeight="1">
      <c r="B3536" s="20">
        <v>4171</v>
      </c>
      <c r="C3536" s="21" t="s">
        <v>22</v>
      </c>
      <c r="D3536" s="21" t="s">
        <v>22</v>
      </c>
      <c r="E3536" s="21" t="s">
        <v>1349</v>
      </c>
      <c r="F3536" s="21" t="s">
        <v>68</v>
      </c>
      <c r="G3536" s="21" t="s">
        <v>816</v>
      </c>
      <c r="H3536" s="21" t="s">
        <v>1365</v>
      </c>
      <c r="I3536" s="21" t="s">
        <v>60</v>
      </c>
      <c r="J3536" s="23"/>
      <c r="K3536" s="24">
        <v>9</v>
      </c>
      <c r="M3536" s="25" t="str">
        <f>IF(I3536="","",IF(I3536="인문",성적입력!$C$8,성적입력!$C$9))</f>
        <v>A</v>
      </c>
      <c r="N3536" s="26">
        <f>성적입력!$C$15</f>
        <v>3</v>
      </c>
      <c r="P3536" s="27" t="str">
        <f t="shared" si="149"/>
        <v/>
      </c>
      <c r="R3536" s="26" t="str">
        <f t="array" ref="R3536">IFERROR(IF(OR(J3536="",M3536="",F3536=""),"",IF(F3536="학생부종합",INDEX(종합배치표!$C:$Q,MATCH(J3536,종합배치표!$B:$B,0),(MATCH(M3536,{"A","B","C","D","E"},0)-1)*3+1),INDEX(교과배치표!$C:$Q,MATCH(J3536,교과배치표!$B:$B,0),(MATCH(M3536,{"A","B","C","D","E"},0)-1)*3+1))),"")</f>
        <v/>
      </c>
      <c r="S3536" s="26" t="str">
        <f t="array" ref="S3536">IFERROR(IF(OR(J3536="",M3536="",F3536=""),"",IF(F3536="학생부종합",INDEX(종합배치표!$C:$Q,MATCH(J3536,종합배치표!$B:$B,0),(MATCH(M3536,{"A","B","C","D","E"},0)-1)*3+2),INDEX(교과배치표!$C:$Q,MATCH(J3536,교과배치표!$B:$B,0),(MATCH(M3536,{"A","B","C","D","E"},0)-1)*3+2))),"")</f>
        <v/>
      </c>
      <c r="T3536" s="26" t="str">
        <f t="array" ref="T3536">IFERROR(IF(OR(J3536="",M3536="",F3536=""),"",IF(F3536="학생부종합",INDEX(종합배치표!$C:$Q,MATCH(J3536,종합배치표!$B:$B,0),(MATCH(M3536,{"A","B","C","D","E"},0)-1)*3+3),INDEX(교과배치표!$C:$Q,MATCH(J3536,교과배치표!$B:$B,0),(MATCH(M3536,{"A","B","C","D","E"},0)-1)*3+3))),"")</f>
        <v/>
      </c>
    </row>
    <row r="3537" spans="2:20" ht="14.25" customHeight="1">
      <c r="B3537" s="20">
        <v>4172</v>
      </c>
      <c r="C3537" s="21" t="s">
        <v>22</v>
      </c>
      <c r="D3537" s="21" t="s">
        <v>22</v>
      </c>
      <c r="E3537" s="21" t="s">
        <v>1349</v>
      </c>
      <c r="F3537" s="21" t="s">
        <v>24</v>
      </c>
      <c r="G3537" s="21" t="s">
        <v>1351</v>
      </c>
      <c r="H3537" s="21" t="s">
        <v>1365</v>
      </c>
      <c r="I3537" s="21" t="s">
        <v>60</v>
      </c>
      <c r="J3537" s="23"/>
      <c r="K3537" s="24">
        <v>14</v>
      </c>
      <c r="M3537" s="25" t="str">
        <f>IF(I3537="","",IF(I3537="인문",성적입력!$C$8,성적입력!$C$9))</f>
        <v>A</v>
      </c>
      <c r="N3537" s="26">
        <f>성적입력!$C$15</f>
        <v>3</v>
      </c>
      <c r="P3537" s="27" t="str">
        <f t="shared" si="149"/>
        <v/>
      </c>
      <c r="R3537" s="26" t="str">
        <f t="array" ref="R3537">IFERROR(IF(OR(J3537="",M3537="",F3537=""),"",IF(F3537="학생부종합",INDEX(종합배치표!$C:$Q,MATCH(J3537,종합배치표!$B:$B,0),(MATCH(M3537,{"A","B","C","D","E"},0)-1)*3+1),INDEX(교과배치표!$C:$Q,MATCH(J3537,교과배치표!$B:$B,0),(MATCH(M3537,{"A","B","C","D","E"},0)-1)*3+1))),"")</f>
        <v/>
      </c>
      <c r="S3537" s="26" t="str">
        <f t="array" ref="S3537">IFERROR(IF(OR(J3537="",M3537="",F3537=""),"",IF(F3537="학생부종합",INDEX(종합배치표!$C:$Q,MATCH(J3537,종합배치표!$B:$B,0),(MATCH(M3537,{"A","B","C","D","E"},0)-1)*3+2),INDEX(교과배치표!$C:$Q,MATCH(J3537,교과배치표!$B:$B,0),(MATCH(M3537,{"A","B","C","D","E"},0)-1)*3+2))),"")</f>
        <v/>
      </c>
      <c r="T3537" s="26" t="str">
        <f t="array" ref="T3537">IFERROR(IF(OR(J3537="",M3537="",F3537=""),"",IF(F3537="학생부종합",INDEX(종합배치표!$C:$Q,MATCH(J3537,종합배치표!$B:$B,0),(MATCH(M3537,{"A","B","C","D","E"},0)-1)*3+3),INDEX(교과배치표!$C:$Q,MATCH(J3537,교과배치표!$B:$B,0),(MATCH(M3537,{"A","B","C","D","E"},0)-1)*3+3))),"")</f>
        <v/>
      </c>
    </row>
    <row r="3538" spans="2:20" ht="14.25" customHeight="1">
      <c r="B3538" s="20">
        <v>4173</v>
      </c>
      <c r="C3538" s="21" t="s">
        <v>22</v>
      </c>
      <c r="D3538" s="21" t="s">
        <v>22</v>
      </c>
      <c r="E3538" s="21" t="s">
        <v>1349</v>
      </c>
      <c r="F3538" s="21" t="s">
        <v>24</v>
      </c>
      <c r="G3538" s="21" t="s">
        <v>1352</v>
      </c>
      <c r="H3538" s="21" t="s">
        <v>1365</v>
      </c>
      <c r="I3538" s="21" t="s">
        <v>60</v>
      </c>
      <c r="J3538" s="23"/>
      <c r="K3538" s="24">
        <v>12</v>
      </c>
      <c r="M3538" s="25" t="str">
        <f>IF(I3538="","",IF(I3538="인문",성적입력!$C$8,성적입력!$C$9))</f>
        <v>A</v>
      </c>
      <c r="N3538" s="26">
        <f>성적입력!$C$15</f>
        <v>3</v>
      </c>
      <c r="P3538" s="27" t="str">
        <f t="shared" si="149"/>
        <v/>
      </c>
      <c r="R3538" s="26" t="str">
        <f t="array" ref="R3538">IFERROR(IF(OR(J3538="",M3538="",F3538=""),"",IF(F3538="학생부종합",INDEX(종합배치표!$C:$Q,MATCH(J3538,종합배치표!$B:$B,0),(MATCH(M3538,{"A","B","C","D","E"},0)-1)*3+1),INDEX(교과배치표!$C:$Q,MATCH(J3538,교과배치표!$B:$B,0),(MATCH(M3538,{"A","B","C","D","E"},0)-1)*3+1))),"")</f>
        <v/>
      </c>
      <c r="S3538" s="26" t="str">
        <f t="array" ref="S3538">IFERROR(IF(OR(J3538="",M3538="",F3538=""),"",IF(F3538="학생부종합",INDEX(종합배치표!$C:$Q,MATCH(J3538,종합배치표!$B:$B,0),(MATCH(M3538,{"A","B","C","D","E"},0)-1)*3+2),INDEX(교과배치표!$C:$Q,MATCH(J3538,교과배치표!$B:$B,0),(MATCH(M3538,{"A","B","C","D","E"},0)-1)*3+2))),"")</f>
        <v/>
      </c>
      <c r="T3538" s="26" t="str">
        <f t="array" ref="T3538">IFERROR(IF(OR(J3538="",M3538="",F3538=""),"",IF(F3538="학생부종합",INDEX(종합배치표!$C:$Q,MATCH(J3538,종합배치표!$B:$B,0),(MATCH(M3538,{"A","B","C","D","E"},0)-1)*3+3),INDEX(교과배치표!$C:$Q,MATCH(J3538,교과배치표!$B:$B,0),(MATCH(M3538,{"A","B","C","D","E"},0)-1)*3+3))),"")</f>
        <v/>
      </c>
    </row>
    <row r="3539" spans="2:20" ht="14.25" customHeight="1">
      <c r="B3539" s="20">
        <v>4174</v>
      </c>
      <c r="C3539" s="21" t="s">
        <v>22</v>
      </c>
      <c r="D3539" s="21" t="s">
        <v>22</v>
      </c>
      <c r="E3539" s="21" t="s">
        <v>1349</v>
      </c>
      <c r="F3539" s="21" t="s">
        <v>68</v>
      </c>
      <c r="G3539" s="21" t="s">
        <v>816</v>
      </c>
      <c r="H3539" s="21" t="s">
        <v>1366</v>
      </c>
      <c r="I3539" s="21" t="s">
        <v>60</v>
      </c>
      <c r="J3539" s="23"/>
      <c r="K3539" s="24">
        <v>16</v>
      </c>
      <c r="M3539" s="25" t="str">
        <f>IF(I3539="","",IF(I3539="인문",성적입력!$C$8,성적입력!$C$9))</f>
        <v>A</v>
      </c>
      <c r="N3539" s="26">
        <f>성적입력!$C$15</f>
        <v>3</v>
      </c>
      <c r="P3539" s="27" t="str">
        <f t="shared" si="149"/>
        <v/>
      </c>
      <c r="R3539" s="26" t="str">
        <f t="array" ref="R3539">IFERROR(IF(OR(J3539="",M3539="",F3539=""),"",IF(F3539="학생부종합",INDEX(종합배치표!$C:$Q,MATCH(J3539,종합배치표!$B:$B,0),(MATCH(M3539,{"A","B","C","D","E"},0)-1)*3+1),INDEX(교과배치표!$C:$Q,MATCH(J3539,교과배치표!$B:$B,0),(MATCH(M3539,{"A","B","C","D","E"},0)-1)*3+1))),"")</f>
        <v/>
      </c>
      <c r="S3539" s="26" t="str">
        <f t="array" ref="S3539">IFERROR(IF(OR(J3539="",M3539="",F3539=""),"",IF(F3539="학생부종합",INDEX(종합배치표!$C:$Q,MATCH(J3539,종합배치표!$B:$B,0),(MATCH(M3539,{"A","B","C","D","E"},0)-1)*3+2),INDEX(교과배치표!$C:$Q,MATCH(J3539,교과배치표!$B:$B,0),(MATCH(M3539,{"A","B","C","D","E"},0)-1)*3+2))),"")</f>
        <v/>
      </c>
      <c r="T3539" s="26" t="str">
        <f t="array" ref="T3539">IFERROR(IF(OR(J3539="",M3539="",F3539=""),"",IF(F3539="학생부종합",INDEX(종합배치표!$C:$Q,MATCH(J3539,종합배치표!$B:$B,0),(MATCH(M3539,{"A","B","C","D","E"},0)-1)*3+3),INDEX(교과배치표!$C:$Q,MATCH(J3539,교과배치표!$B:$B,0),(MATCH(M3539,{"A","B","C","D","E"},0)-1)*3+3))),"")</f>
        <v/>
      </c>
    </row>
    <row r="3540" spans="2:20" ht="14.25" customHeight="1">
      <c r="B3540" s="20">
        <v>4175</v>
      </c>
      <c r="C3540" s="21" t="s">
        <v>22</v>
      </c>
      <c r="D3540" s="21" t="s">
        <v>22</v>
      </c>
      <c r="E3540" s="21" t="s">
        <v>1349</v>
      </c>
      <c r="F3540" s="21" t="s">
        <v>24</v>
      </c>
      <c r="G3540" s="21" t="s">
        <v>1351</v>
      </c>
      <c r="H3540" s="21" t="s">
        <v>1366</v>
      </c>
      <c r="I3540" s="21" t="s">
        <v>60</v>
      </c>
      <c r="J3540" s="23"/>
      <c r="K3540" s="24">
        <v>24</v>
      </c>
      <c r="M3540" s="25" t="str">
        <f>IF(I3540="","",IF(I3540="인문",성적입력!$C$8,성적입력!$C$9))</f>
        <v>A</v>
      </c>
      <c r="N3540" s="26">
        <f>성적입력!$C$15</f>
        <v>3</v>
      </c>
      <c r="P3540" s="27" t="str">
        <f t="shared" si="149"/>
        <v/>
      </c>
      <c r="R3540" s="26" t="str">
        <f t="array" ref="R3540">IFERROR(IF(OR(J3540="",M3540="",F3540=""),"",IF(F3540="학생부종합",INDEX(종합배치표!$C:$Q,MATCH(J3540,종합배치표!$B:$B,0),(MATCH(M3540,{"A","B","C","D","E"},0)-1)*3+1),INDEX(교과배치표!$C:$Q,MATCH(J3540,교과배치표!$B:$B,0),(MATCH(M3540,{"A","B","C","D","E"},0)-1)*3+1))),"")</f>
        <v/>
      </c>
      <c r="S3540" s="26" t="str">
        <f t="array" ref="S3540">IFERROR(IF(OR(J3540="",M3540="",F3540=""),"",IF(F3540="학생부종합",INDEX(종합배치표!$C:$Q,MATCH(J3540,종합배치표!$B:$B,0),(MATCH(M3540,{"A","B","C","D","E"},0)-1)*3+2),INDEX(교과배치표!$C:$Q,MATCH(J3540,교과배치표!$B:$B,0),(MATCH(M3540,{"A","B","C","D","E"},0)-1)*3+2))),"")</f>
        <v/>
      </c>
      <c r="T3540" s="26" t="str">
        <f t="array" ref="T3540">IFERROR(IF(OR(J3540="",M3540="",F3540=""),"",IF(F3540="학생부종합",INDEX(종합배치표!$C:$Q,MATCH(J3540,종합배치표!$B:$B,0),(MATCH(M3540,{"A","B","C","D","E"},0)-1)*3+3),INDEX(교과배치표!$C:$Q,MATCH(J3540,교과배치표!$B:$B,0),(MATCH(M3540,{"A","B","C","D","E"},0)-1)*3+3))),"")</f>
        <v/>
      </c>
    </row>
    <row r="3541" spans="2:20" ht="14.25" customHeight="1">
      <c r="B3541" s="20">
        <v>4176</v>
      </c>
      <c r="C3541" s="21" t="s">
        <v>22</v>
      </c>
      <c r="D3541" s="21" t="s">
        <v>22</v>
      </c>
      <c r="E3541" s="21" t="s">
        <v>1349</v>
      </c>
      <c r="F3541" s="21" t="s">
        <v>68</v>
      </c>
      <c r="G3541" s="21" t="s">
        <v>816</v>
      </c>
      <c r="H3541" s="21" t="s">
        <v>39</v>
      </c>
      <c r="I3541" s="21" t="s">
        <v>27</v>
      </c>
      <c r="J3541" s="23"/>
      <c r="K3541" s="24">
        <v>11</v>
      </c>
      <c r="M3541" s="25" t="str">
        <f>IF(I3541="","",IF(I3541="인문",성적입력!$C$8,성적입력!$C$9))</f>
        <v>A</v>
      </c>
      <c r="N3541" s="26">
        <f>성적입력!$C$15</f>
        <v>3</v>
      </c>
      <c r="P3541" s="27" t="str">
        <f t="shared" si="149"/>
        <v/>
      </c>
      <c r="R3541" s="26" t="str">
        <f t="array" ref="R3541">IFERROR(IF(OR(J3541="",M3541="",F3541=""),"",IF(F3541="학생부종합",INDEX(종합배치표!$C:$Q,MATCH(J3541,종합배치표!$B:$B,0),(MATCH(M3541,{"A","B","C","D","E"},0)-1)*3+1),INDEX(교과배치표!$C:$Q,MATCH(J3541,교과배치표!$B:$B,0),(MATCH(M3541,{"A","B","C","D","E"},0)-1)*3+1))),"")</f>
        <v/>
      </c>
      <c r="S3541" s="26" t="str">
        <f t="array" ref="S3541">IFERROR(IF(OR(J3541="",M3541="",F3541=""),"",IF(F3541="학생부종합",INDEX(종합배치표!$C:$Q,MATCH(J3541,종합배치표!$B:$B,0),(MATCH(M3541,{"A","B","C","D","E"},0)-1)*3+2),INDEX(교과배치표!$C:$Q,MATCH(J3541,교과배치표!$B:$B,0),(MATCH(M3541,{"A","B","C","D","E"},0)-1)*3+2))),"")</f>
        <v/>
      </c>
      <c r="T3541" s="26" t="str">
        <f t="array" ref="T3541">IFERROR(IF(OR(J3541="",M3541="",F3541=""),"",IF(F3541="학생부종합",INDEX(종합배치표!$C:$Q,MATCH(J3541,종합배치표!$B:$B,0),(MATCH(M3541,{"A","B","C","D","E"},0)-1)*3+3),INDEX(교과배치표!$C:$Q,MATCH(J3541,교과배치표!$B:$B,0),(MATCH(M3541,{"A","B","C","D","E"},0)-1)*3+3))),"")</f>
        <v/>
      </c>
    </row>
    <row r="3542" spans="2:20" ht="14.25" customHeight="1">
      <c r="B3542" s="20">
        <v>4177</v>
      </c>
      <c r="C3542" s="21" t="s">
        <v>22</v>
      </c>
      <c r="D3542" s="21" t="s">
        <v>22</v>
      </c>
      <c r="E3542" s="21" t="s">
        <v>1349</v>
      </c>
      <c r="F3542" s="21" t="s">
        <v>24</v>
      </c>
      <c r="G3542" s="21" t="s">
        <v>1351</v>
      </c>
      <c r="H3542" s="21" t="s">
        <v>39</v>
      </c>
      <c r="I3542" s="21" t="s">
        <v>27</v>
      </c>
      <c r="J3542" s="23"/>
      <c r="K3542" s="24">
        <v>12</v>
      </c>
      <c r="M3542" s="25" t="str">
        <f>IF(I3542="","",IF(I3542="인문",성적입력!$C$8,성적입력!$C$9))</f>
        <v>A</v>
      </c>
      <c r="N3542" s="26">
        <f>성적입력!$C$15</f>
        <v>3</v>
      </c>
      <c r="P3542" s="27" t="str">
        <f t="shared" si="149"/>
        <v/>
      </c>
      <c r="R3542" s="26" t="str">
        <f t="array" ref="R3542">IFERROR(IF(OR(J3542="",M3542="",F3542=""),"",IF(F3542="학생부종합",INDEX(종합배치표!$C:$Q,MATCH(J3542,종합배치표!$B:$B,0),(MATCH(M3542,{"A","B","C","D","E"},0)-1)*3+1),INDEX(교과배치표!$C:$Q,MATCH(J3542,교과배치표!$B:$B,0),(MATCH(M3542,{"A","B","C","D","E"},0)-1)*3+1))),"")</f>
        <v/>
      </c>
      <c r="S3542" s="26" t="str">
        <f t="array" ref="S3542">IFERROR(IF(OR(J3542="",M3542="",F3542=""),"",IF(F3542="학생부종합",INDEX(종합배치표!$C:$Q,MATCH(J3542,종합배치표!$B:$B,0),(MATCH(M3542,{"A","B","C","D","E"},0)-1)*3+2),INDEX(교과배치표!$C:$Q,MATCH(J3542,교과배치표!$B:$B,0),(MATCH(M3542,{"A","B","C","D","E"},0)-1)*3+2))),"")</f>
        <v/>
      </c>
      <c r="T3542" s="26" t="str">
        <f t="array" ref="T3542">IFERROR(IF(OR(J3542="",M3542="",F3542=""),"",IF(F3542="학생부종합",INDEX(종합배치표!$C:$Q,MATCH(J3542,종합배치표!$B:$B,0),(MATCH(M3542,{"A","B","C","D","E"},0)-1)*3+3),INDEX(교과배치표!$C:$Q,MATCH(J3542,교과배치표!$B:$B,0),(MATCH(M3542,{"A","B","C","D","E"},0)-1)*3+3))),"")</f>
        <v/>
      </c>
    </row>
    <row r="3543" spans="2:20" ht="14.25" customHeight="1">
      <c r="B3543" s="20">
        <v>4178</v>
      </c>
      <c r="C3543" s="21" t="s">
        <v>22</v>
      </c>
      <c r="D3543" s="21" t="s">
        <v>22</v>
      </c>
      <c r="E3543" s="21" t="s">
        <v>1349</v>
      </c>
      <c r="F3543" s="21" t="s">
        <v>68</v>
      </c>
      <c r="G3543" s="21" t="s">
        <v>816</v>
      </c>
      <c r="H3543" s="21" t="s">
        <v>55</v>
      </c>
      <c r="I3543" s="21" t="s">
        <v>27</v>
      </c>
      <c r="J3543" s="23"/>
      <c r="K3543" s="24">
        <v>8</v>
      </c>
      <c r="M3543" s="25" t="str">
        <f>IF(I3543="","",IF(I3543="인문",성적입력!$C$8,성적입력!$C$9))</f>
        <v>A</v>
      </c>
      <c r="N3543" s="26">
        <f>성적입력!$C$15</f>
        <v>3</v>
      </c>
      <c r="P3543" s="27" t="str">
        <f t="shared" si="149"/>
        <v/>
      </c>
      <c r="R3543" s="26" t="str">
        <f t="array" ref="R3543">IFERROR(IF(OR(J3543="",M3543="",F3543=""),"",IF(F3543="학생부종합",INDEX(종합배치표!$C:$Q,MATCH(J3543,종합배치표!$B:$B,0),(MATCH(M3543,{"A","B","C","D","E"},0)-1)*3+1),INDEX(교과배치표!$C:$Q,MATCH(J3543,교과배치표!$B:$B,0),(MATCH(M3543,{"A","B","C","D","E"},0)-1)*3+1))),"")</f>
        <v/>
      </c>
      <c r="S3543" s="26" t="str">
        <f t="array" ref="S3543">IFERROR(IF(OR(J3543="",M3543="",F3543=""),"",IF(F3543="학생부종합",INDEX(종합배치표!$C:$Q,MATCH(J3543,종합배치표!$B:$B,0),(MATCH(M3543,{"A","B","C","D","E"},0)-1)*3+2),INDEX(교과배치표!$C:$Q,MATCH(J3543,교과배치표!$B:$B,0),(MATCH(M3543,{"A","B","C","D","E"},0)-1)*3+2))),"")</f>
        <v/>
      </c>
      <c r="T3543" s="26" t="str">
        <f t="array" ref="T3543">IFERROR(IF(OR(J3543="",M3543="",F3543=""),"",IF(F3543="학생부종합",INDEX(종합배치표!$C:$Q,MATCH(J3543,종합배치표!$B:$B,0),(MATCH(M3543,{"A","B","C","D","E"},0)-1)*3+3),INDEX(교과배치표!$C:$Q,MATCH(J3543,교과배치표!$B:$B,0),(MATCH(M3543,{"A","B","C","D","E"},0)-1)*3+3))),"")</f>
        <v/>
      </c>
    </row>
    <row r="3544" spans="2:20" ht="14.25" customHeight="1">
      <c r="B3544" s="20">
        <v>4179</v>
      </c>
      <c r="C3544" s="21" t="s">
        <v>22</v>
      </c>
      <c r="D3544" s="21" t="s">
        <v>22</v>
      </c>
      <c r="E3544" s="21" t="s">
        <v>1349</v>
      </c>
      <c r="F3544" s="21" t="s">
        <v>24</v>
      </c>
      <c r="G3544" s="21" t="s">
        <v>1351</v>
      </c>
      <c r="H3544" s="21" t="s">
        <v>55</v>
      </c>
      <c r="I3544" s="21" t="s">
        <v>27</v>
      </c>
      <c r="J3544" s="23"/>
      <c r="K3544" s="24">
        <v>35</v>
      </c>
      <c r="M3544" s="25" t="str">
        <f>IF(I3544="","",IF(I3544="인문",성적입력!$C$8,성적입력!$C$9))</f>
        <v>A</v>
      </c>
      <c r="N3544" s="26">
        <f>성적입력!$C$15</f>
        <v>3</v>
      </c>
      <c r="P3544" s="27" t="str">
        <f t="shared" si="149"/>
        <v/>
      </c>
      <c r="R3544" s="26" t="str">
        <f t="array" ref="R3544">IFERROR(IF(OR(J3544="",M3544="",F3544=""),"",IF(F3544="학생부종합",INDEX(종합배치표!$C:$Q,MATCH(J3544,종합배치표!$B:$B,0),(MATCH(M3544,{"A","B","C","D","E"},0)-1)*3+1),INDEX(교과배치표!$C:$Q,MATCH(J3544,교과배치표!$B:$B,0),(MATCH(M3544,{"A","B","C","D","E"},0)-1)*3+1))),"")</f>
        <v/>
      </c>
      <c r="S3544" s="26" t="str">
        <f t="array" ref="S3544">IFERROR(IF(OR(J3544="",M3544="",F3544=""),"",IF(F3544="학생부종합",INDEX(종합배치표!$C:$Q,MATCH(J3544,종합배치표!$B:$B,0),(MATCH(M3544,{"A","B","C","D","E"},0)-1)*3+2),INDEX(교과배치표!$C:$Q,MATCH(J3544,교과배치표!$B:$B,0),(MATCH(M3544,{"A","B","C","D","E"},0)-1)*3+2))),"")</f>
        <v/>
      </c>
      <c r="T3544" s="26" t="str">
        <f t="array" ref="T3544">IFERROR(IF(OR(J3544="",M3544="",F3544=""),"",IF(F3544="학생부종합",INDEX(종합배치표!$C:$Q,MATCH(J3544,종합배치표!$B:$B,0),(MATCH(M3544,{"A","B","C","D","E"},0)-1)*3+3),INDEX(교과배치표!$C:$Q,MATCH(J3544,교과배치표!$B:$B,0),(MATCH(M3544,{"A","B","C","D","E"},0)-1)*3+3))),"")</f>
        <v/>
      </c>
    </row>
    <row r="3545" spans="2:20" ht="14.25" customHeight="1">
      <c r="B3545" s="20">
        <v>4180</v>
      </c>
      <c r="C3545" s="21" t="s">
        <v>22</v>
      </c>
      <c r="D3545" s="21" t="s">
        <v>22</v>
      </c>
      <c r="E3545" s="21" t="s">
        <v>1349</v>
      </c>
      <c r="F3545" s="21" t="s">
        <v>24</v>
      </c>
      <c r="G3545" s="21" t="s">
        <v>1352</v>
      </c>
      <c r="H3545" s="21" t="s">
        <v>55</v>
      </c>
      <c r="I3545" s="21" t="s">
        <v>27</v>
      </c>
      <c r="J3545" s="23"/>
      <c r="K3545" s="24">
        <v>5</v>
      </c>
      <c r="M3545" s="25" t="str">
        <f>IF(I3545="","",IF(I3545="인문",성적입력!$C$8,성적입력!$C$9))</f>
        <v>A</v>
      </c>
      <c r="N3545" s="26">
        <f>성적입력!$C$15</f>
        <v>3</v>
      </c>
      <c r="P3545" s="27" t="str">
        <f t="shared" si="149"/>
        <v/>
      </c>
      <c r="R3545" s="26" t="str">
        <f t="array" ref="R3545">IFERROR(IF(OR(J3545="",M3545="",F3545=""),"",IF(F3545="학생부종합",INDEX(종합배치표!$C:$Q,MATCH(J3545,종합배치표!$B:$B,0),(MATCH(M3545,{"A","B","C","D","E"},0)-1)*3+1),INDEX(교과배치표!$C:$Q,MATCH(J3545,교과배치표!$B:$B,0),(MATCH(M3545,{"A","B","C","D","E"},0)-1)*3+1))),"")</f>
        <v/>
      </c>
      <c r="S3545" s="26" t="str">
        <f t="array" ref="S3545">IFERROR(IF(OR(J3545="",M3545="",F3545=""),"",IF(F3545="학생부종합",INDEX(종합배치표!$C:$Q,MATCH(J3545,종합배치표!$B:$B,0),(MATCH(M3545,{"A","B","C","D","E"},0)-1)*3+2),INDEX(교과배치표!$C:$Q,MATCH(J3545,교과배치표!$B:$B,0),(MATCH(M3545,{"A","B","C","D","E"},0)-1)*3+2))),"")</f>
        <v/>
      </c>
      <c r="T3545" s="26" t="str">
        <f t="array" ref="T3545">IFERROR(IF(OR(J3545="",M3545="",F3545=""),"",IF(F3545="학생부종합",INDEX(종합배치표!$C:$Q,MATCH(J3545,종합배치표!$B:$B,0),(MATCH(M3545,{"A","B","C","D","E"},0)-1)*3+3),INDEX(교과배치표!$C:$Q,MATCH(J3545,교과배치표!$B:$B,0),(MATCH(M3545,{"A","B","C","D","E"},0)-1)*3+3))),"")</f>
        <v/>
      </c>
    </row>
    <row r="3546" spans="2:20" ht="14.25" customHeight="1">
      <c r="B3546" s="20">
        <v>4181</v>
      </c>
      <c r="C3546" s="21" t="s">
        <v>22</v>
      </c>
      <c r="D3546" s="21" t="s">
        <v>22</v>
      </c>
      <c r="E3546" s="21" t="s">
        <v>1349</v>
      </c>
      <c r="F3546" s="21" t="s">
        <v>68</v>
      </c>
      <c r="G3546" s="21" t="s">
        <v>816</v>
      </c>
      <c r="H3546" s="21" t="s">
        <v>1367</v>
      </c>
      <c r="I3546" s="21" t="s">
        <v>60</v>
      </c>
      <c r="J3546" s="23"/>
      <c r="K3546" s="24">
        <v>6</v>
      </c>
      <c r="M3546" s="25" t="str">
        <f>IF(I3546="","",IF(I3546="인문",성적입력!$C$8,성적입력!$C$9))</f>
        <v>A</v>
      </c>
      <c r="N3546" s="26">
        <f>성적입력!$C$15</f>
        <v>3</v>
      </c>
      <c r="P3546" s="27" t="str">
        <f t="shared" si="149"/>
        <v/>
      </c>
      <c r="R3546" s="26" t="str">
        <f t="array" ref="R3546">IFERROR(IF(OR(J3546="",M3546="",F3546=""),"",IF(F3546="학생부종합",INDEX(종합배치표!$C:$Q,MATCH(J3546,종합배치표!$B:$B,0),(MATCH(M3546,{"A","B","C","D","E"},0)-1)*3+1),INDEX(교과배치표!$C:$Q,MATCH(J3546,교과배치표!$B:$B,0),(MATCH(M3546,{"A","B","C","D","E"},0)-1)*3+1))),"")</f>
        <v/>
      </c>
      <c r="S3546" s="26" t="str">
        <f t="array" ref="S3546">IFERROR(IF(OR(J3546="",M3546="",F3546=""),"",IF(F3546="학생부종합",INDEX(종합배치표!$C:$Q,MATCH(J3546,종합배치표!$B:$B,0),(MATCH(M3546,{"A","B","C","D","E"},0)-1)*3+2),INDEX(교과배치표!$C:$Q,MATCH(J3546,교과배치표!$B:$B,0),(MATCH(M3546,{"A","B","C","D","E"},0)-1)*3+2))),"")</f>
        <v/>
      </c>
      <c r="T3546" s="26" t="str">
        <f t="array" ref="T3546">IFERROR(IF(OR(J3546="",M3546="",F3546=""),"",IF(F3546="학생부종합",INDEX(종합배치표!$C:$Q,MATCH(J3546,종합배치표!$B:$B,0),(MATCH(M3546,{"A","B","C","D","E"},0)-1)*3+3),INDEX(교과배치표!$C:$Q,MATCH(J3546,교과배치표!$B:$B,0),(MATCH(M3546,{"A","B","C","D","E"},0)-1)*3+3))),"")</f>
        <v/>
      </c>
    </row>
    <row r="3547" spans="2:20" ht="14.25" customHeight="1">
      <c r="B3547" s="20">
        <v>4182</v>
      </c>
      <c r="C3547" s="21" t="s">
        <v>22</v>
      </c>
      <c r="D3547" s="21" t="s">
        <v>22</v>
      </c>
      <c r="E3547" s="21" t="s">
        <v>1349</v>
      </c>
      <c r="F3547" s="21" t="s">
        <v>24</v>
      </c>
      <c r="G3547" s="21" t="s">
        <v>1351</v>
      </c>
      <c r="H3547" s="21" t="s">
        <v>1367</v>
      </c>
      <c r="I3547" s="21" t="s">
        <v>60</v>
      </c>
      <c r="J3547" s="23"/>
      <c r="K3547" s="24">
        <v>7</v>
      </c>
      <c r="M3547" s="25" t="str">
        <f>IF(I3547="","",IF(I3547="인문",성적입력!$C$8,성적입력!$C$9))</f>
        <v>A</v>
      </c>
      <c r="N3547" s="26">
        <f>성적입력!$C$15</f>
        <v>3</v>
      </c>
      <c r="P3547" s="27" t="str">
        <f t="shared" si="149"/>
        <v/>
      </c>
      <c r="R3547" s="26" t="str">
        <f t="array" ref="R3547">IFERROR(IF(OR(J3547="",M3547="",F3547=""),"",IF(F3547="학생부종합",INDEX(종합배치표!$C:$Q,MATCH(J3547,종합배치표!$B:$B,0),(MATCH(M3547,{"A","B","C","D","E"},0)-1)*3+1),INDEX(교과배치표!$C:$Q,MATCH(J3547,교과배치표!$B:$B,0),(MATCH(M3547,{"A","B","C","D","E"},0)-1)*3+1))),"")</f>
        <v/>
      </c>
      <c r="S3547" s="26" t="str">
        <f t="array" ref="S3547">IFERROR(IF(OR(J3547="",M3547="",F3547=""),"",IF(F3547="학생부종합",INDEX(종합배치표!$C:$Q,MATCH(J3547,종합배치표!$B:$B,0),(MATCH(M3547,{"A","B","C","D","E"},0)-1)*3+2),INDEX(교과배치표!$C:$Q,MATCH(J3547,교과배치표!$B:$B,0),(MATCH(M3547,{"A","B","C","D","E"},0)-1)*3+2))),"")</f>
        <v/>
      </c>
      <c r="T3547" s="26" t="str">
        <f t="array" ref="T3547">IFERROR(IF(OR(J3547="",M3547="",F3547=""),"",IF(F3547="학생부종합",INDEX(종합배치표!$C:$Q,MATCH(J3547,종합배치표!$B:$B,0),(MATCH(M3547,{"A","B","C","D","E"},0)-1)*3+3),INDEX(교과배치표!$C:$Q,MATCH(J3547,교과배치표!$B:$B,0),(MATCH(M3547,{"A","B","C","D","E"},0)-1)*3+3))),"")</f>
        <v/>
      </c>
    </row>
    <row r="3548" spans="2:20" ht="14.25" customHeight="1">
      <c r="B3548" s="20">
        <v>4183</v>
      </c>
      <c r="C3548" s="21" t="s">
        <v>22</v>
      </c>
      <c r="D3548" s="21" t="s">
        <v>22</v>
      </c>
      <c r="E3548" s="21" t="s">
        <v>1349</v>
      </c>
      <c r="F3548" s="21" t="s">
        <v>24</v>
      </c>
      <c r="G3548" s="21" t="s">
        <v>1352</v>
      </c>
      <c r="H3548" s="21" t="s">
        <v>1367</v>
      </c>
      <c r="I3548" s="21" t="s">
        <v>60</v>
      </c>
      <c r="J3548" s="23"/>
      <c r="K3548" s="24">
        <v>3</v>
      </c>
      <c r="M3548" s="25" t="str">
        <f>IF(I3548="","",IF(I3548="인문",성적입력!$C$8,성적입력!$C$9))</f>
        <v>A</v>
      </c>
      <c r="N3548" s="26">
        <f>성적입력!$C$15</f>
        <v>3</v>
      </c>
      <c r="P3548" s="27" t="str">
        <f t="shared" si="149"/>
        <v/>
      </c>
      <c r="R3548" s="26" t="str">
        <f t="array" ref="R3548">IFERROR(IF(OR(J3548="",M3548="",F3548=""),"",IF(F3548="학생부종합",INDEX(종합배치표!$C:$Q,MATCH(J3548,종합배치표!$B:$B,0),(MATCH(M3548,{"A","B","C","D","E"},0)-1)*3+1),INDEX(교과배치표!$C:$Q,MATCH(J3548,교과배치표!$B:$B,0),(MATCH(M3548,{"A","B","C","D","E"},0)-1)*3+1))),"")</f>
        <v/>
      </c>
      <c r="S3548" s="26" t="str">
        <f t="array" ref="S3548">IFERROR(IF(OR(J3548="",M3548="",F3548=""),"",IF(F3548="학생부종합",INDEX(종합배치표!$C:$Q,MATCH(J3548,종합배치표!$B:$B,0),(MATCH(M3548,{"A","B","C","D","E"},0)-1)*3+2),INDEX(교과배치표!$C:$Q,MATCH(J3548,교과배치표!$B:$B,0),(MATCH(M3548,{"A","B","C","D","E"},0)-1)*3+2))),"")</f>
        <v/>
      </c>
      <c r="T3548" s="26" t="str">
        <f t="array" ref="T3548">IFERROR(IF(OR(J3548="",M3548="",F3548=""),"",IF(F3548="학생부종합",INDEX(종합배치표!$C:$Q,MATCH(J3548,종합배치표!$B:$B,0),(MATCH(M3548,{"A","B","C","D","E"},0)-1)*3+3),INDEX(교과배치표!$C:$Q,MATCH(J3548,교과배치표!$B:$B,0),(MATCH(M3548,{"A","B","C","D","E"},0)-1)*3+3))),"")</f>
        <v/>
      </c>
    </row>
    <row r="3549" spans="2:20" ht="14.25" customHeight="1">
      <c r="B3549" s="20">
        <v>4184</v>
      </c>
      <c r="C3549" s="21" t="s">
        <v>22</v>
      </c>
      <c r="D3549" s="21" t="s">
        <v>22</v>
      </c>
      <c r="E3549" s="21" t="s">
        <v>1349</v>
      </c>
      <c r="F3549" s="21" t="s">
        <v>68</v>
      </c>
      <c r="G3549" s="21" t="s">
        <v>816</v>
      </c>
      <c r="H3549" s="21" t="s">
        <v>1368</v>
      </c>
      <c r="I3549" s="21" t="s">
        <v>27</v>
      </c>
      <c r="J3549" s="23"/>
      <c r="K3549" s="24">
        <v>5</v>
      </c>
      <c r="M3549" s="25" t="str">
        <f>IF(I3549="","",IF(I3549="인문",성적입력!$C$8,성적입력!$C$9))</f>
        <v>A</v>
      </c>
      <c r="N3549" s="26">
        <f>성적입력!$C$15</f>
        <v>3</v>
      </c>
      <c r="P3549" s="27" t="str">
        <f t="shared" si="149"/>
        <v/>
      </c>
      <c r="R3549" s="26" t="str">
        <f t="array" ref="R3549">IFERROR(IF(OR(J3549="",M3549="",F3549=""),"",IF(F3549="학생부종합",INDEX(종합배치표!$C:$Q,MATCH(J3549,종합배치표!$B:$B,0),(MATCH(M3549,{"A","B","C","D","E"},0)-1)*3+1),INDEX(교과배치표!$C:$Q,MATCH(J3549,교과배치표!$B:$B,0),(MATCH(M3549,{"A","B","C","D","E"},0)-1)*3+1))),"")</f>
        <v/>
      </c>
      <c r="S3549" s="26" t="str">
        <f t="array" ref="S3549">IFERROR(IF(OR(J3549="",M3549="",F3549=""),"",IF(F3549="학생부종합",INDEX(종합배치표!$C:$Q,MATCH(J3549,종합배치표!$B:$B,0),(MATCH(M3549,{"A","B","C","D","E"},0)-1)*3+2),INDEX(교과배치표!$C:$Q,MATCH(J3549,교과배치표!$B:$B,0),(MATCH(M3549,{"A","B","C","D","E"},0)-1)*3+2))),"")</f>
        <v/>
      </c>
      <c r="T3549" s="26" t="str">
        <f t="array" ref="T3549">IFERROR(IF(OR(J3549="",M3549="",F3549=""),"",IF(F3549="학생부종합",INDEX(종합배치표!$C:$Q,MATCH(J3549,종합배치표!$B:$B,0),(MATCH(M3549,{"A","B","C","D","E"},0)-1)*3+3),INDEX(교과배치표!$C:$Q,MATCH(J3549,교과배치표!$B:$B,0),(MATCH(M3549,{"A","B","C","D","E"},0)-1)*3+3))),"")</f>
        <v/>
      </c>
    </row>
    <row r="3550" spans="2:20" ht="14.25" customHeight="1">
      <c r="B3550" s="20">
        <v>4185</v>
      </c>
      <c r="C3550" s="21" t="s">
        <v>22</v>
      </c>
      <c r="D3550" s="21" t="s">
        <v>22</v>
      </c>
      <c r="E3550" s="21" t="s">
        <v>1349</v>
      </c>
      <c r="F3550" s="21" t="s">
        <v>24</v>
      </c>
      <c r="G3550" s="21" t="s">
        <v>1351</v>
      </c>
      <c r="H3550" s="21" t="s">
        <v>1368</v>
      </c>
      <c r="I3550" s="21" t="s">
        <v>27</v>
      </c>
      <c r="J3550" s="23"/>
      <c r="K3550" s="24">
        <v>6</v>
      </c>
      <c r="M3550" s="25" t="str">
        <f>IF(I3550="","",IF(I3550="인문",성적입력!$C$8,성적입력!$C$9))</f>
        <v>A</v>
      </c>
      <c r="N3550" s="26">
        <f>성적입력!$C$15</f>
        <v>3</v>
      </c>
      <c r="P3550" s="27" t="str">
        <f t="shared" si="149"/>
        <v/>
      </c>
      <c r="R3550" s="26" t="str">
        <f t="array" ref="R3550">IFERROR(IF(OR(J3550="",M3550="",F3550=""),"",IF(F3550="학생부종합",INDEX(종합배치표!$C:$Q,MATCH(J3550,종합배치표!$B:$B,0),(MATCH(M3550,{"A","B","C","D","E"},0)-1)*3+1),INDEX(교과배치표!$C:$Q,MATCH(J3550,교과배치표!$B:$B,0),(MATCH(M3550,{"A","B","C","D","E"},0)-1)*3+1))),"")</f>
        <v/>
      </c>
      <c r="S3550" s="26" t="str">
        <f t="array" ref="S3550">IFERROR(IF(OR(J3550="",M3550="",F3550=""),"",IF(F3550="학생부종합",INDEX(종합배치표!$C:$Q,MATCH(J3550,종합배치표!$B:$B,0),(MATCH(M3550,{"A","B","C","D","E"},0)-1)*3+2),INDEX(교과배치표!$C:$Q,MATCH(J3550,교과배치표!$B:$B,0),(MATCH(M3550,{"A","B","C","D","E"},0)-1)*3+2))),"")</f>
        <v/>
      </c>
      <c r="T3550" s="26" t="str">
        <f t="array" ref="T3550">IFERROR(IF(OR(J3550="",M3550="",F3550=""),"",IF(F3550="학생부종합",INDEX(종합배치표!$C:$Q,MATCH(J3550,종합배치표!$B:$B,0),(MATCH(M3550,{"A","B","C","D","E"},0)-1)*3+3),INDEX(교과배치표!$C:$Q,MATCH(J3550,교과배치표!$B:$B,0),(MATCH(M3550,{"A","B","C","D","E"},0)-1)*3+3))),"")</f>
        <v/>
      </c>
    </row>
    <row r="3551" spans="2:20" ht="14.25" customHeight="1">
      <c r="B3551" s="20">
        <v>4186</v>
      </c>
      <c r="C3551" s="21" t="s">
        <v>22</v>
      </c>
      <c r="D3551" s="21" t="s">
        <v>22</v>
      </c>
      <c r="E3551" s="21" t="s">
        <v>1349</v>
      </c>
      <c r="F3551" s="21" t="s">
        <v>24</v>
      </c>
      <c r="G3551" s="21" t="s">
        <v>1351</v>
      </c>
      <c r="H3551" s="21" t="s">
        <v>56</v>
      </c>
      <c r="I3551" s="21" t="s">
        <v>27</v>
      </c>
      <c r="J3551" s="23"/>
      <c r="K3551" s="24">
        <v>16</v>
      </c>
      <c r="M3551" s="25" t="str">
        <f>IF(I3551="","",IF(I3551="인문",성적입력!$C$8,성적입력!$C$9))</f>
        <v>A</v>
      </c>
      <c r="N3551" s="26">
        <f>성적입력!$C$15</f>
        <v>3</v>
      </c>
      <c r="P3551" s="27" t="str">
        <f t="shared" si="149"/>
        <v/>
      </c>
      <c r="R3551" s="26" t="str">
        <f t="array" ref="R3551">IFERROR(IF(OR(J3551="",M3551="",F3551=""),"",IF(F3551="학생부종합",INDEX(종합배치표!$C:$Q,MATCH(J3551,종합배치표!$B:$B,0),(MATCH(M3551,{"A","B","C","D","E"},0)-1)*3+1),INDEX(교과배치표!$C:$Q,MATCH(J3551,교과배치표!$B:$B,0),(MATCH(M3551,{"A","B","C","D","E"},0)-1)*3+1))),"")</f>
        <v/>
      </c>
      <c r="S3551" s="26" t="str">
        <f t="array" ref="S3551">IFERROR(IF(OR(J3551="",M3551="",F3551=""),"",IF(F3551="학생부종합",INDEX(종합배치표!$C:$Q,MATCH(J3551,종합배치표!$B:$B,0),(MATCH(M3551,{"A","B","C","D","E"},0)-1)*3+2),INDEX(교과배치표!$C:$Q,MATCH(J3551,교과배치표!$B:$B,0),(MATCH(M3551,{"A","B","C","D","E"},0)-1)*3+2))),"")</f>
        <v/>
      </c>
      <c r="T3551" s="26" t="str">
        <f t="array" ref="T3551">IFERROR(IF(OR(J3551="",M3551="",F3551=""),"",IF(F3551="학생부종합",INDEX(종합배치표!$C:$Q,MATCH(J3551,종합배치표!$B:$B,0),(MATCH(M3551,{"A","B","C","D","E"},0)-1)*3+3),INDEX(교과배치표!$C:$Q,MATCH(J3551,교과배치표!$B:$B,0),(MATCH(M3551,{"A","B","C","D","E"},0)-1)*3+3))),"")</f>
        <v/>
      </c>
    </row>
    <row r="3552" spans="2:20" ht="14.25" customHeight="1">
      <c r="B3552" s="20">
        <v>4187</v>
      </c>
      <c r="C3552" s="21" t="s">
        <v>22</v>
      </c>
      <c r="D3552" s="21" t="s">
        <v>22</v>
      </c>
      <c r="E3552" s="21" t="s">
        <v>1349</v>
      </c>
      <c r="F3552" s="21" t="s">
        <v>68</v>
      </c>
      <c r="G3552" s="21" t="s">
        <v>816</v>
      </c>
      <c r="H3552" s="21" t="s">
        <v>615</v>
      </c>
      <c r="I3552" s="21" t="s">
        <v>27</v>
      </c>
      <c r="J3552" s="23"/>
      <c r="K3552" s="24">
        <v>9</v>
      </c>
      <c r="M3552" s="25" t="str">
        <f>IF(I3552="","",IF(I3552="인문",성적입력!$C$8,성적입력!$C$9))</f>
        <v>A</v>
      </c>
      <c r="N3552" s="26">
        <f>성적입력!$C$15</f>
        <v>3</v>
      </c>
      <c r="P3552" s="27" t="str">
        <f t="shared" si="149"/>
        <v/>
      </c>
      <c r="R3552" s="26" t="str">
        <f t="array" ref="R3552">IFERROR(IF(OR(J3552="",M3552="",F3552=""),"",IF(F3552="학생부종합",INDEX(종합배치표!$C:$Q,MATCH(J3552,종합배치표!$B:$B,0),(MATCH(M3552,{"A","B","C","D","E"},0)-1)*3+1),INDEX(교과배치표!$C:$Q,MATCH(J3552,교과배치표!$B:$B,0),(MATCH(M3552,{"A","B","C","D","E"},0)-1)*3+1))),"")</f>
        <v/>
      </c>
      <c r="S3552" s="26" t="str">
        <f t="array" ref="S3552">IFERROR(IF(OR(J3552="",M3552="",F3552=""),"",IF(F3552="학생부종합",INDEX(종합배치표!$C:$Q,MATCH(J3552,종합배치표!$B:$B,0),(MATCH(M3552,{"A","B","C","D","E"},0)-1)*3+2),INDEX(교과배치표!$C:$Q,MATCH(J3552,교과배치표!$B:$B,0),(MATCH(M3552,{"A","B","C","D","E"},0)-1)*3+2))),"")</f>
        <v/>
      </c>
      <c r="T3552" s="26" t="str">
        <f t="array" ref="T3552">IFERROR(IF(OR(J3552="",M3552="",F3552=""),"",IF(F3552="학생부종합",INDEX(종합배치표!$C:$Q,MATCH(J3552,종합배치표!$B:$B,0),(MATCH(M3552,{"A","B","C","D","E"},0)-1)*3+3),INDEX(교과배치표!$C:$Q,MATCH(J3552,교과배치표!$B:$B,0),(MATCH(M3552,{"A","B","C","D","E"},0)-1)*3+3))),"")</f>
        <v/>
      </c>
    </row>
    <row r="3553" spans="2:20" ht="14.25" customHeight="1">
      <c r="B3553" s="20">
        <v>4188</v>
      </c>
      <c r="C3553" s="21" t="s">
        <v>22</v>
      </c>
      <c r="D3553" s="21" t="s">
        <v>22</v>
      </c>
      <c r="E3553" s="21" t="s">
        <v>1349</v>
      </c>
      <c r="F3553" s="21" t="s">
        <v>24</v>
      </c>
      <c r="G3553" s="21" t="s">
        <v>1351</v>
      </c>
      <c r="H3553" s="21" t="s">
        <v>615</v>
      </c>
      <c r="I3553" s="21" t="s">
        <v>27</v>
      </c>
      <c r="J3553" s="23"/>
      <c r="K3553" s="24">
        <v>12</v>
      </c>
      <c r="M3553" s="25" t="str">
        <f>IF(I3553="","",IF(I3553="인문",성적입력!$C$8,성적입력!$C$9))</f>
        <v>A</v>
      </c>
      <c r="N3553" s="26">
        <f>성적입력!$C$15</f>
        <v>3</v>
      </c>
      <c r="P3553" s="27" t="str">
        <f t="shared" si="149"/>
        <v/>
      </c>
      <c r="R3553" s="26" t="str">
        <f t="array" ref="R3553">IFERROR(IF(OR(J3553="",M3553="",F3553=""),"",IF(F3553="학생부종합",INDEX(종합배치표!$C:$Q,MATCH(J3553,종합배치표!$B:$B,0),(MATCH(M3553,{"A","B","C","D","E"},0)-1)*3+1),INDEX(교과배치표!$C:$Q,MATCH(J3553,교과배치표!$B:$B,0),(MATCH(M3553,{"A","B","C","D","E"},0)-1)*3+1))),"")</f>
        <v/>
      </c>
      <c r="S3553" s="26" t="str">
        <f t="array" ref="S3553">IFERROR(IF(OR(J3553="",M3553="",F3553=""),"",IF(F3553="학생부종합",INDEX(종합배치표!$C:$Q,MATCH(J3553,종합배치표!$B:$B,0),(MATCH(M3553,{"A","B","C","D","E"},0)-1)*3+2),INDEX(교과배치표!$C:$Q,MATCH(J3553,교과배치표!$B:$B,0),(MATCH(M3553,{"A","B","C","D","E"},0)-1)*3+2))),"")</f>
        <v/>
      </c>
      <c r="T3553" s="26" t="str">
        <f t="array" ref="T3553">IFERROR(IF(OR(J3553="",M3553="",F3553=""),"",IF(F3553="학생부종합",INDEX(종합배치표!$C:$Q,MATCH(J3553,종합배치표!$B:$B,0),(MATCH(M3553,{"A","B","C","D","E"},0)-1)*3+3),INDEX(교과배치표!$C:$Q,MATCH(J3553,교과배치표!$B:$B,0),(MATCH(M3553,{"A","B","C","D","E"},0)-1)*3+3))),"")</f>
        <v/>
      </c>
    </row>
    <row r="3554" spans="2:20" ht="14.25" customHeight="1">
      <c r="B3554" s="20">
        <v>4189</v>
      </c>
      <c r="C3554" s="21" t="s">
        <v>22</v>
      </c>
      <c r="D3554" s="21" t="s">
        <v>22</v>
      </c>
      <c r="E3554" s="21" t="s">
        <v>1349</v>
      </c>
      <c r="F3554" s="21" t="s">
        <v>68</v>
      </c>
      <c r="G3554" s="21" t="s">
        <v>816</v>
      </c>
      <c r="H3554" s="21" t="s">
        <v>1369</v>
      </c>
      <c r="I3554" s="21" t="s">
        <v>27</v>
      </c>
      <c r="J3554" s="23"/>
      <c r="K3554" s="24">
        <v>15</v>
      </c>
      <c r="M3554" s="25" t="str">
        <f>IF(I3554="","",IF(I3554="인문",성적입력!$C$8,성적입력!$C$9))</f>
        <v>A</v>
      </c>
      <c r="N3554" s="26">
        <f>성적입력!$C$15</f>
        <v>3</v>
      </c>
      <c r="P3554" s="27" t="str">
        <f t="shared" si="149"/>
        <v/>
      </c>
      <c r="R3554" s="26" t="str">
        <f t="array" ref="R3554">IFERROR(IF(OR(J3554="",M3554="",F3554=""),"",IF(F3554="학생부종합",INDEX(종합배치표!$C:$Q,MATCH(J3554,종합배치표!$B:$B,0),(MATCH(M3554,{"A","B","C","D","E"},0)-1)*3+1),INDEX(교과배치표!$C:$Q,MATCH(J3554,교과배치표!$B:$B,0),(MATCH(M3554,{"A","B","C","D","E"},0)-1)*3+1))),"")</f>
        <v/>
      </c>
      <c r="S3554" s="26" t="str">
        <f t="array" ref="S3554">IFERROR(IF(OR(J3554="",M3554="",F3554=""),"",IF(F3554="학생부종합",INDEX(종합배치표!$C:$Q,MATCH(J3554,종합배치표!$B:$B,0),(MATCH(M3554,{"A","B","C","D","E"},0)-1)*3+2),INDEX(교과배치표!$C:$Q,MATCH(J3554,교과배치표!$B:$B,0),(MATCH(M3554,{"A","B","C","D","E"},0)-1)*3+2))),"")</f>
        <v/>
      </c>
      <c r="T3554" s="26" t="str">
        <f t="array" ref="T3554">IFERROR(IF(OR(J3554="",M3554="",F3554=""),"",IF(F3554="학생부종합",INDEX(종합배치표!$C:$Q,MATCH(J3554,종합배치표!$B:$B,0),(MATCH(M3554,{"A","B","C","D","E"},0)-1)*3+3),INDEX(교과배치표!$C:$Q,MATCH(J3554,교과배치표!$B:$B,0),(MATCH(M3554,{"A","B","C","D","E"},0)-1)*3+3))),"")</f>
        <v/>
      </c>
    </row>
    <row r="3555" spans="2:20" ht="14.25" customHeight="1">
      <c r="B3555" s="20">
        <v>4190</v>
      </c>
      <c r="C3555" s="21" t="s">
        <v>22</v>
      </c>
      <c r="D3555" s="21" t="s">
        <v>22</v>
      </c>
      <c r="E3555" s="21" t="s">
        <v>1349</v>
      </c>
      <c r="F3555" s="21" t="s">
        <v>24</v>
      </c>
      <c r="G3555" s="21" t="s">
        <v>1351</v>
      </c>
      <c r="H3555" s="21" t="s">
        <v>1369</v>
      </c>
      <c r="I3555" s="21" t="s">
        <v>27</v>
      </c>
      <c r="J3555" s="23"/>
      <c r="K3555" s="24">
        <v>35</v>
      </c>
      <c r="M3555" s="25" t="str">
        <f>IF(I3555="","",IF(I3555="인문",성적입력!$C$8,성적입력!$C$9))</f>
        <v>A</v>
      </c>
      <c r="N3555" s="26">
        <f>성적입력!$C$15</f>
        <v>3</v>
      </c>
      <c r="P3555" s="27" t="str">
        <f t="shared" si="149"/>
        <v/>
      </c>
      <c r="R3555" s="26" t="str">
        <f t="array" ref="R3555">IFERROR(IF(OR(J3555="",M3555="",F3555=""),"",IF(F3555="학생부종합",INDEX(종합배치표!$C:$Q,MATCH(J3555,종합배치표!$B:$B,0),(MATCH(M3555,{"A","B","C","D","E"},0)-1)*3+1),INDEX(교과배치표!$C:$Q,MATCH(J3555,교과배치표!$B:$B,0),(MATCH(M3555,{"A","B","C","D","E"},0)-1)*3+1))),"")</f>
        <v/>
      </c>
      <c r="S3555" s="26" t="str">
        <f t="array" ref="S3555">IFERROR(IF(OR(J3555="",M3555="",F3555=""),"",IF(F3555="학생부종합",INDEX(종합배치표!$C:$Q,MATCH(J3555,종합배치표!$B:$B,0),(MATCH(M3555,{"A","B","C","D","E"},0)-1)*3+2),INDEX(교과배치표!$C:$Q,MATCH(J3555,교과배치표!$B:$B,0),(MATCH(M3555,{"A","B","C","D","E"},0)-1)*3+2))),"")</f>
        <v/>
      </c>
      <c r="T3555" s="26" t="str">
        <f t="array" ref="T3555">IFERROR(IF(OR(J3555="",M3555="",F3555=""),"",IF(F3555="학생부종합",INDEX(종합배치표!$C:$Q,MATCH(J3555,종합배치표!$B:$B,0),(MATCH(M3555,{"A","B","C","D","E"},0)-1)*3+3),INDEX(교과배치표!$C:$Q,MATCH(J3555,교과배치표!$B:$B,0),(MATCH(M3555,{"A","B","C","D","E"},0)-1)*3+3))),"")</f>
        <v/>
      </c>
    </row>
    <row r="3556" spans="2:20" ht="14.25" customHeight="1">
      <c r="B3556" s="20">
        <v>4191</v>
      </c>
      <c r="C3556" s="21" t="s">
        <v>22</v>
      </c>
      <c r="D3556" s="21" t="s">
        <v>22</v>
      </c>
      <c r="E3556" s="21" t="s">
        <v>1349</v>
      </c>
      <c r="F3556" s="21" t="s">
        <v>68</v>
      </c>
      <c r="G3556" s="21" t="s">
        <v>816</v>
      </c>
      <c r="H3556" s="21" t="s">
        <v>206</v>
      </c>
      <c r="I3556" s="21" t="s">
        <v>60</v>
      </c>
      <c r="J3556" s="23"/>
      <c r="K3556" s="24">
        <v>14</v>
      </c>
      <c r="M3556" s="25" t="str">
        <f>IF(I3556="","",IF(I3556="인문",성적입력!$C$8,성적입력!$C$9))</f>
        <v>A</v>
      </c>
      <c r="N3556" s="26">
        <f>성적입력!$C$15</f>
        <v>3</v>
      </c>
      <c r="P3556" s="27" t="str">
        <f t="shared" si="149"/>
        <v/>
      </c>
      <c r="R3556" s="26" t="str">
        <f t="array" ref="R3556">IFERROR(IF(OR(J3556="",M3556="",F3556=""),"",IF(F3556="학생부종합",INDEX(종합배치표!$C:$Q,MATCH(J3556,종합배치표!$B:$B,0),(MATCH(M3556,{"A","B","C","D","E"},0)-1)*3+1),INDEX(교과배치표!$C:$Q,MATCH(J3556,교과배치표!$B:$B,0),(MATCH(M3556,{"A","B","C","D","E"},0)-1)*3+1))),"")</f>
        <v/>
      </c>
      <c r="S3556" s="26" t="str">
        <f t="array" ref="S3556">IFERROR(IF(OR(J3556="",M3556="",F3556=""),"",IF(F3556="학생부종합",INDEX(종합배치표!$C:$Q,MATCH(J3556,종합배치표!$B:$B,0),(MATCH(M3556,{"A","B","C","D","E"},0)-1)*3+2),INDEX(교과배치표!$C:$Q,MATCH(J3556,교과배치표!$B:$B,0),(MATCH(M3556,{"A","B","C","D","E"},0)-1)*3+2))),"")</f>
        <v/>
      </c>
      <c r="T3556" s="26" t="str">
        <f t="array" ref="T3556">IFERROR(IF(OR(J3556="",M3556="",F3556=""),"",IF(F3556="학생부종합",INDEX(종합배치표!$C:$Q,MATCH(J3556,종합배치표!$B:$B,0),(MATCH(M3556,{"A","B","C","D","E"},0)-1)*3+3),INDEX(교과배치표!$C:$Q,MATCH(J3556,교과배치표!$B:$B,0),(MATCH(M3556,{"A","B","C","D","E"},0)-1)*3+3))),"")</f>
        <v/>
      </c>
    </row>
    <row r="3557" spans="2:20" ht="14.25" customHeight="1">
      <c r="B3557" s="20">
        <v>4192</v>
      </c>
      <c r="C3557" s="21" t="s">
        <v>22</v>
      </c>
      <c r="D3557" s="21" t="s">
        <v>22</v>
      </c>
      <c r="E3557" s="21" t="s">
        <v>1349</v>
      </c>
      <c r="F3557" s="21" t="s">
        <v>24</v>
      </c>
      <c r="G3557" s="21" t="s">
        <v>1351</v>
      </c>
      <c r="H3557" s="21" t="s">
        <v>206</v>
      </c>
      <c r="I3557" s="21" t="s">
        <v>60</v>
      </c>
      <c r="J3557" s="23"/>
      <c r="K3557" s="24">
        <v>25</v>
      </c>
      <c r="M3557" s="25" t="str">
        <f>IF(I3557="","",IF(I3557="인문",성적입력!$C$8,성적입력!$C$9))</f>
        <v>A</v>
      </c>
      <c r="N3557" s="26">
        <f>성적입력!$C$15</f>
        <v>3</v>
      </c>
      <c r="P3557" s="27" t="str">
        <f t="shared" si="149"/>
        <v/>
      </c>
      <c r="R3557" s="26" t="str">
        <f t="array" ref="R3557">IFERROR(IF(OR(J3557="",M3557="",F3557=""),"",IF(F3557="학생부종합",INDEX(종합배치표!$C:$Q,MATCH(J3557,종합배치표!$B:$B,0),(MATCH(M3557,{"A","B","C","D","E"},0)-1)*3+1),INDEX(교과배치표!$C:$Q,MATCH(J3557,교과배치표!$B:$B,0),(MATCH(M3557,{"A","B","C","D","E"},0)-1)*3+1))),"")</f>
        <v/>
      </c>
      <c r="S3557" s="26" t="str">
        <f t="array" ref="S3557">IFERROR(IF(OR(J3557="",M3557="",F3557=""),"",IF(F3557="학생부종합",INDEX(종합배치표!$C:$Q,MATCH(J3557,종합배치표!$B:$B,0),(MATCH(M3557,{"A","B","C","D","E"},0)-1)*3+2),INDEX(교과배치표!$C:$Q,MATCH(J3557,교과배치표!$B:$B,0),(MATCH(M3557,{"A","B","C","D","E"},0)-1)*3+2))),"")</f>
        <v/>
      </c>
      <c r="T3557" s="26" t="str">
        <f t="array" ref="T3557">IFERROR(IF(OR(J3557="",M3557="",F3557=""),"",IF(F3557="학생부종합",INDEX(종합배치표!$C:$Q,MATCH(J3557,종합배치표!$B:$B,0),(MATCH(M3557,{"A","B","C","D","E"},0)-1)*3+3),INDEX(교과배치표!$C:$Q,MATCH(J3557,교과배치표!$B:$B,0),(MATCH(M3557,{"A","B","C","D","E"},0)-1)*3+3))),"")</f>
        <v/>
      </c>
    </row>
    <row r="3558" spans="2:20" ht="14.25" customHeight="1">
      <c r="B3558" s="20">
        <v>4193</v>
      </c>
      <c r="C3558" s="21" t="s">
        <v>22</v>
      </c>
      <c r="D3558" s="21" t="s">
        <v>22</v>
      </c>
      <c r="E3558" s="21" t="s">
        <v>1349</v>
      </c>
      <c r="F3558" s="21" t="s">
        <v>24</v>
      </c>
      <c r="G3558" s="21" t="s">
        <v>1352</v>
      </c>
      <c r="H3558" s="21" t="s">
        <v>206</v>
      </c>
      <c r="I3558" s="21" t="s">
        <v>60</v>
      </c>
      <c r="J3558" s="23"/>
      <c r="K3558" s="24">
        <v>3</v>
      </c>
      <c r="M3558" s="25" t="str">
        <f>IF(I3558="","",IF(I3558="인문",성적입력!$C$8,성적입력!$C$9))</f>
        <v>A</v>
      </c>
      <c r="N3558" s="26">
        <f>성적입력!$C$15</f>
        <v>3</v>
      </c>
      <c r="P3558" s="27" t="str">
        <f t="shared" si="149"/>
        <v/>
      </c>
      <c r="R3558" s="26" t="str">
        <f t="array" ref="R3558">IFERROR(IF(OR(J3558="",M3558="",F3558=""),"",IF(F3558="학생부종합",INDEX(종합배치표!$C:$Q,MATCH(J3558,종합배치표!$B:$B,0),(MATCH(M3558,{"A","B","C","D","E"},0)-1)*3+1),INDEX(교과배치표!$C:$Q,MATCH(J3558,교과배치표!$B:$B,0),(MATCH(M3558,{"A","B","C","D","E"},0)-1)*3+1))),"")</f>
        <v/>
      </c>
      <c r="S3558" s="26" t="str">
        <f t="array" ref="S3558">IFERROR(IF(OR(J3558="",M3558="",F3558=""),"",IF(F3558="학생부종합",INDEX(종합배치표!$C:$Q,MATCH(J3558,종합배치표!$B:$B,0),(MATCH(M3558,{"A","B","C","D","E"},0)-1)*3+2),INDEX(교과배치표!$C:$Q,MATCH(J3558,교과배치표!$B:$B,0),(MATCH(M3558,{"A","B","C","D","E"},0)-1)*3+2))),"")</f>
        <v/>
      </c>
      <c r="T3558" s="26" t="str">
        <f t="array" ref="T3558">IFERROR(IF(OR(J3558="",M3558="",F3558=""),"",IF(F3558="학생부종합",INDEX(종합배치표!$C:$Q,MATCH(J3558,종합배치표!$B:$B,0),(MATCH(M3558,{"A","B","C","D","E"},0)-1)*3+3),INDEX(교과배치표!$C:$Q,MATCH(J3558,교과배치표!$B:$B,0),(MATCH(M3558,{"A","B","C","D","E"},0)-1)*3+3))),"")</f>
        <v/>
      </c>
    </row>
    <row r="3559" spans="2:20" ht="14.25" customHeight="1">
      <c r="B3559" s="20">
        <v>4194</v>
      </c>
      <c r="C3559" s="21" t="s">
        <v>22</v>
      </c>
      <c r="D3559" s="21" t="s">
        <v>22</v>
      </c>
      <c r="E3559" s="21" t="s">
        <v>1349</v>
      </c>
      <c r="F3559" s="21" t="s">
        <v>68</v>
      </c>
      <c r="G3559" s="21" t="s">
        <v>816</v>
      </c>
      <c r="H3559" s="21" t="s">
        <v>33</v>
      </c>
      <c r="I3559" s="21" t="s">
        <v>60</v>
      </c>
      <c r="J3559" s="23"/>
      <c r="K3559" s="24">
        <v>8</v>
      </c>
      <c r="M3559" s="25" t="str">
        <f>IF(I3559="","",IF(I3559="인문",성적입력!$C$8,성적입력!$C$9))</f>
        <v>A</v>
      </c>
      <c r="N3559" s="26">
        <f>성적입력!$C$15</f>
        <v>3</v>
      </c>
      <c r="P3559" s="27" t="str">
        <f t="shared" si="149"/>
        <v/>
      </c>
      <c r="R3559" s="26" t="str">
        <f t="array" ref="R3559">IFERROR(IF(OR(J3559="",M3559="",F3559=""),"",IF(F3559="학생부종합",INDEX(종합배치표!$C:$Q,MATCH(J3559,종합배치표!$B:$B,0),(MATCH(M3559,{"A","B","C","D","E"},0)-1)*3+1),INDEX(교과배치표!$C:$Q,MATCH(J3559,교과배치표!$B:$B,0),(MATCH(M3559,{"A","B","C","D","E"},0)-1)*3+1))),"")</f>
        <v/>
      </c>
      <c r="S3559" s="26" t="str">
        <f t="array" ref="S3559">IFERROR(IF(OR(J3559="",M3559="",F3559=""),"",IF(F3559="학생부종합",INDEX(종합배치표!$C:$Q,MATCH(J3559,종합배치표!$B:$B,0),(MATCH(M3559,{"A","B","C","D","E"},0)-1)*3+2),INDEX(교과배치표!$C:$Q,MATCH(J3559,교과배치표!$B:$B,0),(MATCH(M3559,{"A","B","C","D","E"},0)-1)*3+2))),"")</f>
        <v/>
      </c>
      <c r="T3559" s="26" t="str">
        <f t="array" ref="T3559">IFERROR(IF(OR(J3559="",M3559="",F3559=""),"",IF(F3559="학생부종합",INDEX(종합배치표!$C:$Q,MATCH(J3559,종합배치표!$B:$B,0),(MATCH(M3559,{"A","B","C","D","E"},0)-1)*3+3),INDEX(교과배치표!$C:$Q,MATCH(J3559,교과배치표!$B:$B,0),(MATCH(M3559,{"A","B","C","D","E"},0)-1)*3+3))),"")</f>
        <v/>
      </c>
    </row>
    <row r="3560" spans="2:20" ht="14.25" customHeight="1">
      <c r="B3560" s="20">
        <v>4195</v>
      </c>
      <c r="C3560" s="21" t="s">
        <v>22</v>
      </c>
      <c r="D3560" s="21" t="s">
        <v>22</v>
      </c>
      <c r="E3560" s="21" t="s">
        <v>1349</v>
      </c>
      <c r="F3560" s="21" t="s">
        <v>24</v>
      </c>
      <c r="G3560" s="21" t="s">
        <v>1351</v>
      </c>
      <c r="H3560" s="21" t="s">
        <v>33</v>
      </c>
      <c r="I3560" s="21" t="s">
        <v>60</v>
      </c>
      <c r="J3560" s="23"/>
      <c r="K3560" s="24">
        <v>18</v>
      </c>
      <c r="M3560" s="25" t="str">
        <f>IF(I3560="","",IF(I3560="인문",성적입력!$C$8,성적입력!$C$9))</f>
        <v>A</v>
      </c>
      <c r="N3560" s="26">
        <f>성적입력!$C$15</f>
        <v>3</v>
      </c>
      <c r="P3560" s="27" t="str">
        <f t="shared" si="149"/>
        <v/>
      </c>
      <c r="R3560" s="26" t="str">
        <f t="array" ref="R3560">IFERROR(IF(OR(J3560="",M3560="",F3560=""),"",IF(F3560="학생부종합",INDEX(종합배치표!$C:$Q,MATCH(J3560,종합배치표!$B:$B,0),(MATCH(M3560,{"A","B","C","D","E"},0)-1)*3+1),INDEX(교과배치표!$C:$Q,MATCH(J3560,교과배치표!$B:$B,0),(MATCH(M3560,{"A","B","C","D","E"},0)-1)*3+1))),"")</f>
        <v/>
      </c>
      <c r="S3560" s="26" t="str">
        <f t="array" ref="S3560">IFERROR(IF(OR(J3560="",M3560="",F3560=""),"",IF(F3560="학생부종합",INDEX(종합배치표!$C:$Q,MATCH(J3560,종합배치표!$B:$B,0),(MATCH(M3560,{"A","B","C","D","E"},0)-1)*3+2),INDEX(교과배치표!$C:$Q,MATCH(J3560,교과배치표!$B:$B,0),(MATCH(M3560,{"A","B","C","D","E"},0)-1)*3+2))),"")</f>
        <v/>
      </c>
      <c r="T3560" s="26" t="str">
        <f t="array" ref="T3560">IFERROR(IF(OR(J3560="",M3560="",F3560=""),"",IF(F3560="학생부종합",INDEX(종합배치표!$C:$Q,MATCH(J3560,종합배치표!$B:$B,0),(MATCH(M3560,{"A","B","C","D","E"},0)-1)*3+3),INDEX(교과배치표!$C:$Q,MATCH(J3560,교과배치표!$B:$B,0),(MATCH(M3560,{"A","B","C","D","E"},0)-1)*3+3))),"")</f>
        <v/>
      </c>
    </row>
    <row r="3561" spans="2:20" ht="14.25" customHeight="1">
      <c r="B3561" s="20">
        <v>4196</v>
      </c>
      <c r="C3561" s="21" t="s">
        <v>22</v>
      </c>
      <c r="D3561" s="21" t="s">
        <v>22</v>
      </c>
      <c r="E3561" s="21" t="s">
        <v>1349</v>
      </c>
      <c r="F3561" s="21" t="s">
        <v>24</v>
      </c>
      <c r="G3561" s="21" t="s">
        <v>1352</v>
      </c>
      <c r="H3561" s="21" t="s">
        <v>33</v>
      </c>
      <c r="I3561" s="21" t="s">
        <v>60</v>
      </c>
      <c r="J3561" s="23"/>
      <c r="K3561" s="24">
        <v>3</v>
      </c>
      <c r="M3561" s="25" t="str">
        <f>IF(I3561="","",IF(I3561="인문",성적입력!$C$8,성적입력!$C$9))</f>
        <v>A</v>
      </c>
      <c r="N3561" s="26">
        <f>성적입력!$C$15</f>
        <v>3</v>
      </c>
      <c r="P3561" s="27" t="str">
        <f t="shared" si="149"/>
        <v/>
      </c>
      <c r="R3561" s="26" t="str">
        <f t="array" ref="R3561">IFERROR(IF(OR(J3561="",M3561="",F3561=""),"",IF(F3561="학생부종합",INDEX(종합배치표!$C:$Q,MATCH(J3561,종합배치표!$B:$B,0),(MATCH(M3561,{"A","B","C","D","E"},0)-1)*3+1),INDEX(교과배치표!$C:$Q,MATCH(J3561,교과배치표!$B:$B,0),(MATCH(M3561,{"A","B","C","D","E"},0)-1)*3+1))),"")</f>
        <v/>
      </c>
      <c r="S3561" s="26" t="str">
        <f t="array" ref="S3561">IFERROR(IF(OR(J3561="",M3561="",F3561=""),"",IF(F3561="학생부종합",INDEX(종합배치표!$C:$Q,MATCH(J3561,종합배치표!$B:$B,0),(MATCH(M3561,{"A","B","C","D","E"},0)-1)*3+2),INDEX(교과배치표!$C:$Q,MATCH(J3561,교과배치표!$B:$B,0),(MATCH(M3561,{"A","B","C","D","E"},0)-1)*3+2))),"")</f>
        <v/>
      </c>
      <c r="T3561" s="26" t="str">
        <f t="array" ref="T3561">IFERROR(IF(OR(J3561="",M3561="",F3561=""),"",IF(F3561="학생부종합",INDEX(종합배치표!$C:$Q,MATCH(J3561,종합배치표!$B:$B,0),(MATCH(M3561,{"A","B","C","D","E"},0)-1)*3+3),INDEX(교과배치표!$C:$Q,MATCH(J3561,교과배치표!$B:$B,0),(MATCH(M3561,{"A","B","C","D","E"},0)-1)*3+3))),"")</f>
        <v/>
      </c>
    </row>
    <row r="3562" spans="2:20" ht="14.25" customHeight="1">
      <c r="B3562" s="20">
        <v>4197</v>
      </c>
      <c r="C3562" s="21" t="s">
        <v>22</v>
      </c>
      <c r="D3562" s="21" t="s">
        <v>22</v>
      </c>
      <c r="E3562" s="21" t="s">
        <v>1349</v>
      </c>
      <c r="F3562" s="21" t="s">
        <v>68</v>
      </c>
      <c r="G3562" s="21" t="s">
        <v>816</v>
      </c>
      <c r="H3562" s="21" t="s">
        <v>472</v>
      </c>
      <c r="I3562" s="21" t="s">
        <v>27</v>
      </c>
      <c r="J3562" s="23"/>
      <c r="K3562" s="24">
        <v>9</v>
      </c>
      <c r="M3562" s="25" t="str">
        <f>IF(I3562="","",IF(I3562="인문",성적입력!$C$8,성적입력!$C$9))</f>
        <v>A</v>
      </c>
      <c r="N3562" s="26">
        <f>성적입력!$C$15</f>
        <v>3</v>
      </c>
      <c r="P3562" s="27" t="str">
        <f t="shared" si="149"/>
        <v/>
      </c>
      <c r="R3562" s="26" t="str">
        <f t="array" ref="R3562">IFERROR(IF(OR(J3562="",M3562="",F3562=""),"",IF(F3562="학생부종합",INDEX(종합배치표!$C:$Q,MATCH(J3562,종합배치표!$B:$B,0),(MATCH(M3562,{"A","B","C","D","E"},0)-1)*3+1),INDEX(교과배치표!$C:$Q,MATCH(J3562,교과배치표!$B:$B,0),(MATCH(M3562,{"A","B","C","D","E"},0)-1)*3+1))),"")</f>
        <v/>
      </c>
      <c r="S3562" s="26" t="str">
        <f t="array" ref="S3562">IFERROR(IF(OR(J3562="",M3562="",F3562=""),"",IF(F3562="학생부종합",INDEX(종합배치표!$C:$Q,MATCH(J3562,종합배치표!$B:$B,0),(MATCH(M3562,{"A","B","C","D","E"},0)-1)*3+2),INDEX(교과배치표!$C:$Q,MATCH(J3562,교과배치표!$B:$B,0),(MATCH(M3562,{"A","B","C","D","E"},0)-1)*3+2))),"")</f>
        <v/>
      </c>
      <c r="T3562" s="26" t="str">
        <f t="array" ref="T3562">IFERROR(IF(OR(J3562="",M3562="",F3562=""),"",IF(F3562="학생부종합",INDEX(종합배치표!$C:$Q,MATCH(J3562,종합배치표!$B:$B,0),(MATCH(M3562,{"A","B","C","D","E"},0)-1)*3+3),INDEX(교과배치표!$C:$Q,MATCH(J3562,교과배치표!$B:$B,0),(MATCH(M3562,{"A","B","C","D","E"},0)-1)*3+3))),"")</f>
        <v/>
      </c>
    </row>
    <row r="3563" spans="2:20" ht="14.25" customHeight="1">
      <c r="B3563" s="20">
        <v>4198</v>
      </c>
      <c r="C3563" s="21" t="s">
        <v>22</v>
      </c>
      <c r="D3563" s="21" t="s">
        <v>22</v>
      </c>
      <c r="E3563" s="21" t="s">
        <v>1349</v>
      </c>
      <c r="F3563" s="21" t="s">
        <v>24</v>
      </c>
      <c r="G3563" s="21" t="s">
        <v>1351</v>
      </c>
      <c r="H3563" s="21" t="s">
        <v>472</v>
      </c>
      <c r="I3563" s="21" t="s">
        <v>27</v>
      </c>
      <c r="J3563" s="23"/>
      <c r="K3563" s="24">
        <v>9</v>
      </c>
      <c r="M3563" s="25" t="str">
        <f>IF(I3563="","",IF(I3563="인문",성적입력!$C$8,성적입력!$C$9))</f>
        <v>A</v>
      </c>
      <c r="N3563" s="26">
        <f>성적입력!$C$15</f>
        <v>3</v>
      </c>
      <c r="P3563" s="27" t="str">
        <f t="shared" si="149"/>
        <v/>
      </c>
      <c r="R3563" s="26" t="str">
        <f t="array" ref="R3563">IFERROR(IF(OR(J3563="",M3563="",F3563=""),"",IF(F3563="학생부종합",INDEX(종합배치표!$C:$Q,MATCH(J3563,종합배치표!$B:$B,0),(MATCH(M3563,{"A","B","C","D","E"},0)-1)*3+1),INDEX(교과배치표!$C:$Q,MATCH(J3563,교과배치표!$B:$B,0),(MATCH(M3563,{"A","B","C","D","E"},0)-1)*3+1))),"")</f>
        <v/>
      </c>
      <c r="S3563" s="26" t="str">
        <f t="array" ref="S3563">IFERROR(IF(OR(J3563="",M3563="",F3563=""),"",IF(F3563="학생부종합",INDEX(종합배치표!$C:$Q,MATCH(J3563,종합배치표!$B:$B,0),(MATCH(M3563,{"A","B","C","D","E"},0)-1)*3+2),INDEX(교과배치표!$C:$Q,MATCH(J3563,교과배치표!$B:$B,0),(MATCH(M3563,{"A","B","C","D","E"},0)-1)*3+2))),"")</f>
        <v/>
      </c>
      <c r="T3563" s="26" t="str">
        <f t="array" ref="T3563">IFERROR(IF(OR(J3563="",M3563="",F3563=""),"",IF(F3563="학생부종합",INDEX(종합배치표!$C:$Q,MATCH(J3563,종합배치표!$B:$B,0),(MATCH(M3563,{"A","B","C","D","E"},0)-1)*3+3),INDEX(교과배치표!$C:$Q,MATCH(J3563,교과배치표!$B:$B,0),(MATCH(M3563,{"A","B","C","D","E"},0)-1)*3+3))),"")</f>
        <v/>
      </c>
    </row>
    <row r="3564" spans="2:20" ht="14.25" customHeight="1">
      <c r="B3564" s="20">
        <v>4199</v>
      </c>
      <c r="C3564" s="21" t="s">
        <v>22</v>
      </c>
      <c r="D3564" s="21" t="s">
        <v>22</v>
      </c>
      <c r="E3564" s="21" t="s">
        <v>1349</v>
      </c>
      <c r="F3564" s="21" t="s">
        <v>68</v>
      </c>
      <c r="G3564" s="21" t="s">
        <v>816</v>
      </c>
      <c r="H3564" s="21" t="s">
        <v>40</v>
      </c>
      <c r="I3564" s="21" t="s">
        <v>27</v>
      </c>
      <c r="J3564" s="23"/>
      <c r="K3564" s="24">
        <v>10</v>
      </c>
      <c r="M3564" s="25" t="str">
        <f>IF(I3564="","",IF(I3564="인문",성적입력!$C$8,성적입력!$C$9))</f>
        <v>A</v>
      </c>
      <c r="N3564" s="26">
        <f>성적입력!$C$15</f>
        <v>3</v>
      </c>
      <c r="P3564" s="27" t="str">
        <f t="shared" si="149"/>
        <v/>
      </c>
      <c r="R3564" s="26" t="str">
        <f t="array" ref="R3564">IFERROR(IF(OR(J3564="",M3564="",F3564=""),"",IF(F3564="학생부종합",INDEX(종합배치표!$C:$Q,MATCH(J3564,종합배치표!$B:$B,0),(MATCH(M3564,{"A","B","C","D","E"},0)-1)*3+1),INDEX(교과배치표!$C:$Q,MATCH(J3564,교과배치표!$B:$B,0),(MATCH(M3564,{"A","B","C","D","E"},0)-1)*3+1))),"")</f>
        <v/>
      </c>
      <c r="S3564" s="26" t="str">
        <f t="array" ref="S3564">IFERROR(IF(OR(J3564="",M3564="",F3564=""),"",IF(F3564="학생부종합",INDEX(종합배치표!$C:$Q,MATCH(J3564,종합배치표!$B:$B,0),(MATCH(M3564,{"A","B","C","D","E"},0)-1)*3+2),INDEX(교과배치표!$C:$Q,MATCH(J3564,교과배치표!$B:$B,0),(MATCH(M3564,{"A","B","C","D","E"},0)-1)*3+2))),"")</f>
        <v/>
      </c>
      <c r="T3564" s="26" t="str">
        <f t="array" ref="T3564">IFERROR(IF(OR(J3564="",M3564="",F3564=""),"",IF(F3564="학생부종합",INDEX(종합배치표!$C:$Q,MATCH(J3564,종합배치표!$B:$B,0),(MATCH(M3564,{"A","B","C","D","E"},0)-1)*3+3),INDEX(교과배치표!$C:$Q,MATCH(J3564,교과배치표!$B:$B,0),(MATCH(M3564,{"A","B","C","D","E"},0)-1)*3+3))),"")</f>
        <v/>
      </c>
    </row>
    <row r="3565" spans="2:20" ht="14.25" customHeight="1">
      <c r="B3565" s="20">
        <v>4200</v>
      </c>
      <c r="C3565" s="21" t="s">
        <v>22</v>
      </c>
      <c r="D3565" s="21" t="s">
        <v>22</v>
      </c>
      <c r="E3565" s="21" t="s">
        <v>1349</v>
      </c>
      <c r="F3565" s="21" t="s">
        <v>24</v>
      </c>
      <c r="G3565" s="21" t="s">
        <v>1351</v>
      </c>
      <c r="H3565" s="21" t="s">
        <v>40</v>
      </c>
      <c r="I3565" s="21" t="s">
        <v>27</v>
      </c>
      <c r="J3565" s="23"/>
      <c r="K3565" s="24">
        <v>12</v>
      </c>
      <c r="M3565" s="25" t="str">
        <f>IF(I3565="","",IF(I3565="인문",성적입력!$C$8,성적입력!$C$9))</f>
        <v>A</v>
      </c>
      <c r="N3565" s="26">
        <f>성적입력!$C$15</f>
        <v>3</v>
      </c>
      <c r="P3565" s="27" t="str">
        <f t="shared" si="149"/>
        <v/>
      </c>
      <c r="R3565" s="26" t="str">
        <f t="array" ref="R3565">IFERROR(IF(OR(J3565="",M3565="",F3565=""),"",IF(F3565="학생부종합",INDEX(종합배치표!$C:$Q,MATCH(J3565,종합배치표!$B:$B,0),(MATCH(M3565,{"A","B","C","D","E"},0)-1)*3+1),INDEX(교과배치표!$C:$Q,MATCH(J3565,교과배치표!$B:$B,0),(MATCH(M3565,{"A","B","C","D","E"},0)-1)*3+1))),"")</f>
        <v/>
      </c>
      <c r="S3565" s="26" t="str">
        <f t="array" ref="S3565">IFERROR(IF(OR(J3565="",M3565="",F3565=""),"",IF(F3565="학생부종합",INDEX(종합배치표!$C:$Q,MATCH(J3565,종합배치표!$B:$B,0),(MATCH(M3565,{"A","B","C","D","E"},0)-1)*3+2),INDEX(교과배치표!$C:$Q,MATCH(J3565,교과배치표!$B:$B,0),(MATCH(M3565,{"A","B","C","D","E"},0)-1)*3+2))),"")</f>
        <v/>
      </c>
      <c r="T3565" s="26" t="str">
        <f t="array" ref="T3565">IFERROR(IF(OR(J3565="",M3565="",F3565=""),"",IF(F3565="학생부종합",INDEX(종합배치표!$C:$Q,MATCH(J3565,종합배치표!$B:$B,0),(MATCH(M3565,{"A","B","C","D","E"},0)-1)*3+3),INDEX(교과배치표!$C:$Q,MATCH(J3565,교과배치표!$B:$B,0),(MATCH(M3565,{"A","B","C","D","E"},0)-1)*3+3))),"")</f>
        <v/>
      </c>
    </row>
    <row r="3566" spans="2:20" ht="14.25" customHeight="1">
      <c r="B3566" s="20">
        <v>4201</v>
      </c>
      <c r="C3566" s="21" t="s">
        <v>22</v>
      </c>
      <c r="D3566" s="21" t="s">
        <v>22</v>
      </c>
      <c r="E3566" s="21" t="s">
        <v>1349</v>
      </c>
      <c r="F3566" s="21" t="s">
        <v>68</v>
      </c>
      <c r="G3566" s="21" t="s">
        <v>816</v>
      </c>
      <c r="H3566" s="21" t="s">
        <v>1370</v>
      </c>
      <c r="I3566" s="21" t="s">
        <v>60</v>
      </c>
      <c r="J3566" s="23"/>
      <c r="K3566" s="24">
        <v>13</v>
      </c>
      <c r="M3566" s="25" t="str">
        <f>IF(I3566="","",IF(I3566="인문",성적입력!$C$8,성적입력!$C$9))</f>
        <v>A</v>
      </c>
      <c r="N3566" s="26">
        <f>성적입력!$C$15</f>
        <v>3</v>
      </c>
      <c r="P3566" s="27" t="str">
        <f t="shared" si="149"/>
        <v/>
      </c>
      <c r="R3566" s="26" t="str">
        <f t="array" ref="R3566">IFERROR(IF(OR(J3566="",M3566="",F3566=""),"",IF(F3566="학생부종합",INDEX(종합배치표!$C:$Q,MATCH(J3566,종합배치표!$B:$B,0),(MATCH(M3566,{"A","B","C","D","E"},0)-1)*3+1),INDEX(교과배치표!$C:$Q,MATCH(J3566,교과배치표!$B:$B,0),(MATCH(M3566,{"A","B","C","D","E"},0)-1)*3+1))),"")</f>
        <v/>
      </c>
      <c r="S3566" s="26" t="str">
        <f t="array" ref="S3566">IFERROR(IF(OR(J3566="",M3566="",F3566=""),"",IF(F3566="학생부종합",INDEX(종합배치표!$C:$Q,MATCH(J3566,종합배치표!$B:$B,0),(MATCH(M3566,{"A","B","C","D","E"},0)-1)*3+2),INDEX(교과배치표!$C:$Q,MATCH(J3566,교과배치표!$B:$B,0),(MATCH(M3566,{"A","B","C","D","E"},0)-1)*3+2))),"")</f>
        <v/>
      </c>
      <c r="T3566" s="26" t="str">
        <f t="array" ref="T3566">IFERROR(IF(OR(J3566="",M3566="",F3566=""),"",IF(F3566="학생부종합",INDEX(종합배치표!$C:$Q,MATCH(J3566,종합배치표!$B:$B,0),(MATCH(M3566,{"A","B","C","D","E"},0)-1)*3+3),INDEX(교과배치표!$C:$Q,MATCH(J3566,교과배치표!$B:$B,0),(MATCH(M3566,{"A","B","C","D","E"},0)-1)*3+3))),"")</f>
        <v/>
      </c>
    </row>
    <row r="3567" spans="2:20" ht="14.25" customHeight="1">
      <c r="B3567" s="20">
        <v>4202</v>
      </c>
      <c r="C3567" s="21" t="s">
        <v>22</v>
      </c>
      <c r="D3567" s="21" t="s">
        <v>22</v>
      </c>
      <c r="E3567" s="21" t="s">
        <v>1349</v>
      </c>
      <c r="F3567" s="21" t="s">
        <v>24</v>
      </c>
      <c r="G3567" s="21" t="s">
        <v>1351</v>
      </c>
      <c r="H3567" s="21" t="s">
        <v>1370</v>
      </c>
      <c r="I3567" s="21" t="s">
        <v>60</v>
      </c>
      <c r="J3567" s="23"/>
      <c r="K3567" s="24">
        <v>20</v>
      </c>
      <c r="M3567" s="25" t="str">
        <f>IF(I3567="","",IF(I3567="인문",성적입력!$C$8,성적입력!$C$9))</f>
        <v>A</v>
      </c>
      <c r="N3567" s="26">
        <f>성적입력!$C$15</f>
        <v>3</v>
      </c>
      <c r="P3567" s="27" t="str">
        <f t="shared" si="149"/>
        <v/>
      </c>
      <c r="R3567" s="26" t="str">
        <f t="array" ref="R3567">IFERROR(IF(OR(J3567="",M3567="",F3567=""),"",IF(F3567="학생부종합",INDEX(종합배치표!$C:$Q,MATCH(J3567,종합배치표!$B:$B,0),(MATCH(M3567,{"A","B","C","D","E"},0)-1)*3+1),INDEX(교과배치표!$C:$Q,MATCH(J3567,교과배치표!$B:$B,0),(MATCH(M3567,{"A","B","C","D","E"},0)-1)*3+1))),"")</f>
        <v/>
      </c>
      <c r="S3567" s="26" t="str">
        <f t="array" ref="S3567">IFERROR(IF(OR(J3567="",M3567="",F3567=""),"",IF(F3567="학생부종합",INDEX(종합배치표!$C:$Q,MATCH(J3567,종합배치표!$B:$B,0),(MATCH(M3567,{"A","B","C","D","E"},0)-1)*3+2),INDEX(교과배치표!$C:$Q,MATCH(J3567,교과배치표!$B:$B,0),(MATCH(M3567,{"A","B","C","D","E"},0)-1)*3+2))),"")</f>
        <v/>
      </c>
      <c r="T3567" s="26" t="str">
        <f t="array" ref="T3567">IFERROR(IF(OR(J3567="",M3567="",F3567=""),"",IF(F3567="학생부종합",INDEX(종합배치표!$C:$Q,MATCH(J3567,종합배치표!$B:$B,0),(MATCH(M3567,{"A","B","C","D","E"},0)-1)*3+3),INDEX(교과배치표!$C:$Q,MATCH(J3567,교과배치표!$B:$B,0),(MATCH(M3567,{"A","B","C","D","E"},0)-1)*3+3))),"")</f>
        <v/>
      </c>
    </row>
    <row r="3568" spans="2:20" ht="14.25" customHeight="1">
      <c r="B3568" s="20">
        <v>4203</v>
      </c>
      <c r="C3568" s="21" t="s">
        <v>22</v>
      </c>
      <c r="D3568" s="21" t="s">
        <v>22</v>
      </c>
      <c r="E3568" s="21" t="s">
        <v>1349</v>
      </c>
      <c r="F3568" s="21" t="s">
        <v>24</v>
      </c>
      <c r="G3568" s="21" t="s">
        <v>1352</v>
      </c>
      <c r="H3568" s="21" t="s">
        <v>1370</v>
      </c>
      <c r="I3568" s="21" t="s">
        <v>60</v>
      </c>
      <c r="J3568" s="23"/>
      <c r="K3568" s="24">
        <v>4</v>
      </c>
      <c r="M3568" s="25" t="str">
        <f>IF(I3568="","",IF(I3568="인문",성적입력!$C$8,성적입력!$C$9))</f>
        <v>A</v>
      </c>
      <c r="N3568" s="26">
        <f>성적입력!$C$15</f>
        <v>3</v>
      </c>
      <c r="P3568" s="27" t="str">
        <f t="shared" si="149"/>
        <v/>
      </c>
      <c r="R3568" s="26" t="str">
        <f t="array" ref="R3568">IFERROR(IF(OR(J3568="",M3568="",F3568=""),"",IF(F3568="학생부종합",INDEX(종합배치표!$C:$Q,MATCH(J3568,종합배치표!$B:$B,0),(MATCH(M3568,{"A","B","C","D","E"},0)-1)*3+1),INDEX(교과배치표!$C:$Q,MATCH(J3568,교과배치표!$B:$B,0),(MATCH(M3568,{"A","B","C","D","E"},0)-1)*3+1))),"")</f>
        <v/>
      </c>
      <c r="S3568" s="26" t="str">
        <f t="array" ref="S3568">IFERROR(IF(OR(J3568="",M3568="",F3568=""),"",IF(F3568="학생부종합",INDEX(종합배치표!$C:$Q,MATCH(J3568,종합배치표!$B:$B,0),(MATCH(M3568,{"A","B","C","D","E"},0)-1)*3+2),INDEX(교과배치표!$C:$Q,MATCH(J3568,교과배치표!$B:$B,0),(MATCH(M3568,{"A","B","C","D","E"},0)-1)*3+2))),"")</f>
        <v/>
      </c>
      <c r="T3568" s="26" t="str">
        <f t="array" ref="T3568">IFERROR(IF(OR(J3568="",M3568="",F3568=""),"",IF(F3568="학생부종합",INDEX(종합배치표!$C:$Q,MATCH(J3568,종합배치표!$B:$B,0),(MATCH(M3568,{"A","B","C","D","E"},0)-1)*3+3),INDEX(교과배치표!$C:$Q,MATCH(J3568,교과배치표!$B:$B,0),(MATCH(M3568,{"A","B","C","D","E"},0)-1)*3+3))),"")</f>
        <v/>
      </c>
    </row>
    <row r="3569" spans="2:20" ht="14.25" customHeight="1">
      <c r="B3569" s="20">
        <v>4204</v>
      </c>
      <c r="C3569" s="21" t="s">
        <v>22</v>
      </c>
      <c r="D3569" s="21" t="s">
        <v>22</v>
      </c>
      <c r="E3569" s="21" t="s">
        <v>1349</v>
      </c>
      <c r="F3569" s="21" t="s">
        <v>68</v>
      </c>
      <c r="G3569" s="21" t="s">
        <v>816</v>
      </c>
      <c r="H3569" s="21" t="s">
        <v>1371</v>
      </c>
      <c r="I3569" s="21" t="s">
        <v>60</v>
      </c>
      <c r="J3569" s="23"/>
      <c r="K3569" s="24">
        <v>10</v>
      </c>
      <c r="M3569" s="25" t="str">
        <f>IF(I3569="","",IF(I3569="인문",성적입력!$C$8,성적입력!$C$9))</f>
        <v>A</v>
      </c>
      <c r="N3569" s="26">
        <f>성적입력!$C$15</f>
        <v>3</v>
      </c>
      <c r="P3569" s="27" t="str">
        <f t="shared" si="149"/>
        <v/>
      </c>
      <c r="R3569" s="26" t="str">
        <f t="array" ref="R3569">IFERROR(IF(OR(J3569="",M3569="",F3569=""),"",IF(F3569="학생부종합",INDEX(종합배치표!$C:$Q,MATCH(J3569,종합배치표!$B:$B,0),(MATCH(M3569,{"A","B","C","D","E"},0)-1)*3+1),INDEX(교과배치표!$C:$Q,MATCH(J3569,교과배치표!$B:$B,0),(MATCH(M3569,{"A","B","C","D","E"},0)-1)*3+1))),"")</f>
        <v/>
      </c>
      <c r="S3569" s="26" t="str">
        <f t="array" ref="S3569">IFERROR(IF(OR(J3569="",M3569="",F3569=""),"",IF(F3569="학생부종합",INDEX(종합배치표!$C:$Q,MATCH(J3569,종합배치표!$B:$B,0),(MATCH(M3569,{"A","B","C","D","E"},0)-1)*3+2),INDEX(교과배치표!$C:$Q,MATCH(J3569,교과배치표!$B:$B,0),(MATCH(M3569,{"A","B","C","D","E"},0)-1)*3+2))),"")</f>
        <v/>
      </c>
      <c r="T3569" s="26" t="str">
        <f t="array" ref="T3569">IFERROR(IF(OR(J3569="",M3569="",F3569=""),"",IF(F3569="학생부종합",INDEX(종합배치표!$C:$Q,MATCH(J3569,종합배치표!$B:$B,0),(MATCH(M3569,{"A","B","C","D","E"},0)-1)*3+3),INDEX(교과배치표!$C:$Q,MATCH(J3569,교과배치표!$B:$B,0),(MATCH(M3569,{"A","B","C","D","E"},0)-1)*3+3))),"")</f>
        <v/>
      </c>
    </row>
    <row r="3570" spans="2:20" ht="14.25" customHeight="1">
      <c r="B3570" s="20">
        <v>4205</v>
      </c>
      <c r="C3570" s="21" t="s">
        <v>22</v>
      </c>
      <c r="D3570" s="21" t="s">
        <v>22</v>
      </c>
      <c r="E3570" s="21" t="s">
        <v>1349</v>
      </c>
      <c r="F3570" s="21" t="s">
        <v>24</v>
      </c>
      <c r="G3570" s="21" t="s">
        <v>1351</v>
      </c>
      <c r="H3570" s="21" t="s">
        <v>1371</v>
      </c>
      <c r="I3570" s="21" t="s">
        <v>60</v>
      </c>
      <c r="J3570" s="23"/>
      <c r="K3570" s="24">
        <v>27</v>
      </c>
      <c r="M3570" s="25" t="str">
        <f>IF(I3570="","",IF(I3570="인문",성적입력!$C$8,성적입력!$C$9))</f>
        <v>A</v>
      </c>
      <c r="N3570" s="26">
        <f>성적입력!$C$15</f>
        <v>3</v>
      </c>
      <c r="P3570" s="27" t="str">
        <f t="shared" si="149"/>
        <v/>
      </c>
      <c r="R3570" s="26" t="str">
        <f t="array" ref="R3570">IFERROR(IF(OR(J3570="",M3570="",F3570=""),"",IF(F3570="학생부종합",INDEX(종합배치표!$C:$Q,MATCH(J3570,종합배치표!$B:$B,0),(MATCH(M3570,{"A","B","C","D","E"},0)-1)*3+1),INDEX(교과배치표!$C:$Q,MATCH(J3570,교과배치표!$B:$B,0),(MATCH(M3570,{"A","B","C","D","E"},0)-1)*3+1))),"")</f>
        <v/>
      </c>
      <c r="S3570" s="26" t="str">
        <f t="array" ref="S3570">IFERROR(IF(OR(J3570="",M3570="",F3570=""),"",IF(F3570="학생부종합",INDEX(종합배치표!$C:$Q,MATCH(J3570,종합배치표!$B:$B,0),(MATCH(M3570,{"A","B","C","D","E"},0)-1)*3+2),INDEX(교과배치표!$C:$Q,MATCH(J3570,교과배치표!$B:$B,0),(MATCH(M3570,{"A","B","C","D","E"},0)-1)*3+2))),"")</f>
        <v/>
      </c>
      <c r="T3570" s="26" t="str">
        <f t="array" ref="T3570">IFERROR(IF(OR(J3570="",M3570="",F3570=""),"",IF(F3570="학생부종합",INDEX(종합배치표!$C:$Q,MATCH(J3570,종합배치표!$B:$B,0),(MATCH(M3570,{"A","B","C","D","E"},0)-1)*3+3),INDEX(교과배치표!$C:$Q,MATCH(J3570,교과배치표!$B:$B,0),(MATCH(M3570,{"A","B","C","D","E"},0)-1)*3+3))),"")</f>
        <v/>
      </c>
    </row>
    <row r="3571" spans="2:20" ht="14.25" customHeight="1">
      <c r="B3571" s="20">
        <v>4206</v>
      </c>
      <c r="C3571" s="21" t="s">
        <v>22</v>
      </c>
      <c r="D3571" s="21" t="s">
        <v>22</v>
      </c>
      <c r="E3571" s="21" t="s">
        <v>1349</v>
      </c>
      <c r="F3571" s="21" t="s">
        <v>24</v>
      </c>
      <c r="G3571" s="21" t="s">
        <v>1352</v>
      </c>
      <c r="H3571" s="21" t="s">
        <v>1371</v>
      </c>
      <c r="I3571" s="21" t="s">
        <v>60</v>
      </c>
      <c r="J3571" s="23"/>
      <c r="K3571" s="24">
        <v>7</v>
      </c>
      <c r="M3571" s="25" t="str">
        <f>IF(I3571="","",IF(I3571="인문",성적입력!$C$8,성적입력!$C$9))</f>
        <v>A</v>
      </c>
      <c r="N3571" s="26">
        <f>성적입력!$C$15</f>
        <v>3</v>
      </c>
      <c r="P3571" s="27" t="str">
        <f t="shared" si="149"/>
        <v/>
      </c>
      <c r="R3571" s="26" t="str">
        <f t="array" ref="R3571">IFERROR(IF(OR(J3571="",M3571="",F3571=""),"",IF(F3571="학생부종합",INDEX(종합배치표!$C:$Q,MATCH(J3571,종합배치표!$B:$B,0),(MATCH(M3571,{"A","B","C","D","E"},0)-1)*3+1),INDEX(교과배치표!$C:$Q,MATCH(J3571,교과배치표!$B:$B,0),(MATCH(M3571,{"A","B","C","D","E"},0)-1)*3+1))),"")</f>
        <v/>
      </c>
      <c r="S3571" s="26" t="str">
        <f t="array" ref="S3571">IFERROR(IF(OR(J3571="",M3571="",F3571=""),"",IF(F3571="학생부종합",INDEX(종합배치표!$C:$Q,MATCH(J3571,종합배치표!$B:$B,0),(MATCH(M3571,{"A","B","C","D","E"},0)-1)*3+2),INDEX(교과배치표!$C:$Q,MATCH(J3571,교과배치표!$B:$B,0),(MATCH(M3571,{"A","B","C","D","E"},0)-1)*3+2))),"")</f>
        <v/>
      </c>
      <c r="T3571" s="26" t="str">
        <f t="array" ref="T3571">IFERROR(IF(OR(J3571="",M3571="",F3571=""),"",IF(F3571="학생부종합",INDEX(종합배치표!$C:$Q,MATCH(J3571,종합배치표!$B:$B,0),(MATCH(M3571,{"A","B","C","D","E"},0)-1)*3+3),INDEX(교과배치표!$C:$Q,MATCH(J3571,교과배치표!$B:$B,0),(MATCH(M3571,{"A","B","C","D","E"},0)-1)*3+3))),"")</f>
        <v/>
      </c>
    </row>
    <row r="3572" spans="2:20" ht="14.25" customHeight="1">
      <c r="B3572" s="20">
        <v>4207</v>
      </c>
      <c r="C3572" s="21" t="s">
        <v>22</v>
      </c>
      <c r="D3572" s="21" t="s">
        <v>22</v>
      </c>
      <c r="E3572" s="21" t="s">
        <v>1349</v>
      </c>
      <c r="F3572" s="21" t="s">
        <v>68</v>
      </c>
      <c r="G3572" s="21" t="s">
        <v>816</v>
      </c>
      <c r="H3572" s="21" t="s">
        <v>604</v>
      </c>
      <c r="I3572" s="21" t="s">
        <v>60</v>
      </c>
      <c r="J3572" s="23"/>
      <c r="K3572" s="24">
        <v>5</v>
      </c>
      <c r="M3572" s="25" t="str">
        <f>IF(I3572="","",IF(I3572="인문",성적입력!$C$8,성적입력!$C$9))</f>
        <v>A</v>
      </c>
      <c r="N3572" s="26">
        <f>성적입력!$C$15</f>
        <v>3</v>
      </c>
      <c r="P3572" s="27" t="str">
        <f t="shared" si="149"/>
        <v/>
      </c>
      <c r="R3572" s="26" t="str">
        <f t="array" ref="R3572">IFERROR(IF(OR(J3572="",M3572="",F3572=""),"",IF(F3572="학생부종합",INDEX(종합배치표!$C:$Q,MATCH(J3572,종합배치표!$B:$B,0),(MATCH(M3572,{"A","B","C","D","E"},0)-1)*3+1),INDEX(교과배치표!$C:$Q,MATCH(J3572,교과배치표!$B:$B,0),(MATCH(M3572,{"A","B","C","D","E"},0)-1)*3+1))),"")</f>
        <v/>
      </c>
      <c r="S3572" s="26" t="str">
        <f t="array" ref="S3572">IFERROR(IF(OR(J3572="",M3572="",F3572=""),"",IF(F3572="학생부종합",INDEX(종합배치표!$C:$Q,MATCH(J3572,종합배치표!$B:$B,0),(MATCH(M3572,{"A","B","C","D","E"},0)-1)*3+2),INDEX(교과배치표!$C:$Q,MATCH(J3572,교과배치표!$B:$B,0),(MATCH(M3572,{"A","B","C","D","E"},0)-1)*3+2))),"")</f>
        <v/>
      </c>
      <c r="T3572" s="26" t="str">
        <f t="array" ref="T3572">IFERROR(IF(OR(J3572="",M3572="",F3572=""),"",IF(F3572="학생부종합",INDEX(종합배치표!$C:$Q,MATCH(J3572,종합배치표!$B:$B,0),(MATCH(M3572,{"A","B","C","D","E"},0)-1)*3+3),INDEX(교과배치표!$C:$Q,MATCH(J3572,교과배치표!$B:$B,0),(MATCH(M3572,{"A","B","C","D","E"},0)-1)*3+3))),"")</f>
        <v/>
      </c>
    </row>
    <row r="3573" spans="2:20" ht="14.25" customHeight="1">
      <c r="B3573" s="20">
        <v>4208</v>
      </c>
      <c r="C3573" s="21" t="s">
        <v>22</v>
      </c>
      <c r="D3573" s="21" t="s">
        <v>22</v>
      </c>
      <c r="E3573" s="21" t="s">
        <v>1349</v>
      </c>
      <c r="F3573" s="21" t="s">
        <v>24</v>
      </c>
      <c r="G3573" s="21" t="s">
        <v>1351</v>
      </c>
      <c r="H3573" s="21" t="s">
        <v>604</v>
      </c>
      <c r="I3573" s="21" t="s">
        <v>60</v>
      </c>
      <c r="J3573" s="23"/>
      <c r="K3573" s="24">
        <v>19</v>
      </c>
      <c r="M3573" s="25" t="str">
        <f>IF(I3573="","",IF(I3573="인문",성적입력!$C$8,성적입력!$C$9))</f>
        <v>A</v>
      </c>
      <c r="N3573" s="26">
        <f>성적입력!$C$15</f>
        <v>3</v>
      </c>
      <c r="P3573" s="27" t="str">
        <f t="shared" si="149"/>
        <v/>
      </c>
      <c r="R3573" s="26" t="str">
        <f t="array" ref="R3573">IFERROR(IF(OR(J3573="",M3573="",F3573=""),"",IF(F3573="학생부종합",INDEX(종합배치표!$C:$Q,MATCH(J3573,종합배치표!$B:$B,0),(MATCH(M3573,{"A","B","C","D","E"},0)-1)*3+1),INDEX(교과배치표!$C:$Q,MATCH(J3573,교과배치표!$B:$B,0),(MATCH(M3573,{"A","B","C","D","E"},0)-1)*3+1))),"")</f>
        <v/>
      </c>
      <c r="S3573" s="26" t="str">
        <f t="array" ref="S3573">IFERROR(IF(OR(J3573="",M3573="",F3573=""),"",IF(F3573="학생부종합",INDEX(종합배치표!$C:$Q,MATCH(J3573,종합배치표!$B:$B,0),(MATCH(M3573,{"A","B","C","D","E"},0)-1)*3+2),INDEX(교과배치표!$C:$Q,MATCH(J3573,교과배치표!$B:$B,0),(MATCH(M3573,{"A","B","C","D","E"},0)-1)*3+2))),"")</f>
        <v/>
      </c>
      <c r="T3573" s="26" t="str">
        <f t="array" ref="T3573">IFERROR(IF(OR(J3573="",M3573="",F3573=""),"",IF(F3573="학생부종합",INDEX(종합배치표!$C:$Q,MATCH(J3573,종합배치표!$B:$B,0),(MATCH(M3573,{"A","B","C","D","E"},0)-1)*3+3),INDEX(교과배치표!$C:$Q,MATCH(J3573,교과배치표!$B:$B,0),(MATCH(M3573,{"A","B","C","D","E"},0)-1)*3+3))),"")</f>
        <v/>
      </c>
    </row>
    <row r="3574" spans="2:20" ht="14.25" customHeight="1">
      <c r="B3574" s="20">
        <v>4209</v>
      </c>
      <c r="C3574" s="21" t="s">
        <v>22</v>
      </c>
      <c r="D3574" s="21" t="s">
        <v>22</v>
      </c>
      <c r="E3574" s="21" t="s">
        <v>1349</v>
      </c>
      <c r="F3574" s="21" t="s">
        <v>24</v>
      </c>
      <c r="G3574" s="21" t="s">
        <v>1352</v>
      </c>
      <c r="H3574" s="21" t="s">
        <v>604</v>
      </c>
      <c r="I3574" s="21" t="s">
        <v>60</v>
      </c>
      <c r="J3574" s="23"/>
      <c r="K3574" s="24">
        <v>3</v>
      </c>
      <c r="M3574" s="25" t="str">
        <f>IF(I3574="","",IF(I3574="인문",성적입력!$C$8,성적입력!$C$9))</f>
        <v>A</v>
      </c>
      <c r="N3574" s="26">
        <f>성적입력!$C$15</f>
        <v>3</v>
      </c>
      <c r="P3574" s="27" t="str">
        <f t="shared" si="149"/>
        <v/>
      </c>
      <c r="R3574" s="26" t="str">
        <f t="array" ref="R3574">IFERROR(IF(OR(J3574="",M3574="",F3574=""),"",IF(F3574="학생부종합",INDEX(종합배치표!$C:$Q,MATCH(J3574,종합배치표!$B:$B,0),(MATCH(M3574,{"A","B","C","D","E"},0)-1)*3+1),INDEX(교과배치표!$C:$Q,MATCH(J3574,교과배치표!$B:$B,0),(MATCH(M3574,{"A","B","C","D","E"},0)-1)*3+1))),"")</f>
        <v/>
      </c>
      <c r="S3574" s="26" t="str">
        <f t="array" ref="S3574">IFERROR(IF(OR(J3574="",M3574="",F3574=""),"",IF(F3574="학생부종합",INDEX(종합배치표!$C:$Q,MATCH(J3574,종합배치표!$B:$B,0),(MATCH(M3574,{"A","B","C","D","E"},0)-1)*3+2),INDEX(교과배치표!$C:$Q,MATCH(J3574,교과배치표!$B:$B,0),(MATCH(M3574,{"A","B","C","D","E"},0)-1)*3+2))),"")</f>
        <v/>
      </c>
      <c r="T3574" s="26" t="str">
        <f t="array" ref="T3574">IFERROR(IF(OR(J3574="",M3574="",F3574=""),"",IF(F3574="학생부종합",INDEX(종합배치표!$C:$Q,MATCH(J3574,종합배치표!$B:$B,0),(MATCH(M3574,{"A","B","C","D","E"},0)-1)*3+3),INDEX(교과배치표!$C:$Q,MATCH(J3574,교과배치표!$B:$B,0),(MATCH(M3574,{"A","B","C","D","E"},0)-1)*3+3))),"")</f>
        <v/>
      </c>
    </row>
    <row r="3575" spans="2:20" ht="14.25" customHeight="1">
      <c r="B3575" s="20">
        <v>4210</v>
      </c>
      <c r="C3575" s="21" t="s">
        <v>22</v>
      </c>
      <c r="D3575" s="21" t="s">
        <v>22</v>
      </c>
      <c r="E3575" s="21" t="s">
        <v>1349</v>
      </c>
      <c r="F3575" s="21" t="s">
        <v>68</v>
      </c>
      <c r="G3575" s="21" t="s">
        <v>816</v>
      </c>
      <c r="H3575" s="21" t="s">
        <v>1372</v>
      </c>
      <c r="I3575" s="21" t="s">
        <v>60</v>
      </c>
      <c r="J3575" s="23"/>
      <c r="K3575" s="24">
        <v>12</v>
      </c>
      <c r="M3575" s="25" t="str">
        <f>IF(I3575="","",IF(I3575="인문",성적입력!$C$8,성적입력!$C$9))</f>
        <v>A</v>
      </c>
      <c r="N3575" s="26">
        <f>성적입력!$C$15</f>
        <v>3</v>
      </c>
      <c r="P3575" s="27" t="str">
        <f t="shared" si="149"/>
        <v/>
      </c>
      <c r="R3575" s="26" t="str">
        <f t="array" ref="R3575">IFERROR(IF(OR(J3575="",M3575="",F3575=""),"",IF(F3575="학생부종합",INDEX(종합배치표!$C:$Q,MATCH(J3575,종합배치표!$B:$B,0),(MATCH(M3575,{"A","B","C","D","E"},0)-1)*3+1),INDEX(교과배치표!$C:$Q,MATCH(J3575,교과배치표!$B:$B,0),(MATCH(M3575,{"A","B","C","D","E"},0)-1)*3+1))),"")</f>
        <v/>
      </c>
      <c r="S3575" s="26" t="str">
        <f t="array" ref="S3575">IFERROR(IF(OR(J3575="",M3575="",F3575=""),"",IF(F3575="학생부종합",INDEX(종합배치표!$C:$Q,MATCH(J3575,종합배치표!$B:$B,0),(MATCH(M3575,{"A","B","C","D","E"},0)-1)*3+2),INDEX(교과배치표!$C:$Q,MATCH(J3575,교과배치표!$B:$B,0),(MATCH(M3575,{"A","B","C","D","E"},0)-1)*3+2))),"")</f>
        <v/>
      </c>
      <c r="T3575" s="26" t="str">
        <f t="array" ref="T3575">IFERROR(IF(OR(J3575="",M3575="",F3575=""),"",IF(F3575="학생부종합",INDEX(종합배치표!$C:$Q,MATCH(J3575,종합배치표!$B:$B,0),(MATCH(M3575,{"A","B","C","D","E"},0)-1)*3+3),INDEX(교과배치표!$C:$Q,MATCH(J3575,교과배치표!$B:$B,0),(MATCH(M3575,{"A","B","C","D","E"},0)-1)*3+3))),"")</f>
        <v/>
      </c>
    </row>
    <row r="3576" spans="2:20" ht="14.25" customHeight="1">
      <c r="B3576" s="20">
        <v>4211</v>
      </c>
      <c r="C3576" s="21" t="s">
        <v>22</v>
      </c>
      <c r="D3576" s="21" t="s">
        <v>22</v>
      </c>
      <c r="E3576" s="21" t="s">
        <v>1349</v>
      </c>
      <c r="F3576" s="21" t="s">
        <v>24</v>
      </c>
      <c r="G3576" s="21" t="s">
        <v>1351</v>
      </c>
      <c r="H3576" s="21" t="s">
        <v>1372</v>
      </c>
      <c r="I3576" s="21" t="s">
        <v>60</v>
      </c>
      <c r="J3576" s="23"/>
      <c r="K3576" s="24">
        <v>28</v>
      </c>
      <c r="M3576" s="25" t="str">
        <f>IF(I3576="","",IF(I3576="인문",성적입력!$C$8,성적입력!$C$9))</f>
        <v>A</v>
      </c>
      <c r="N3576" s="26">
        <f>성적입력!$C$15</f>
        <v>3</v>
      </c>
      <c r="P3576" s="27" t="str">
        <f t="shared" si="149"/>
        <v/>
      </c>
      <c r="R3576" s="26" t="str">
        <f t="array" ref="R3576">IFERROR(IF(OR(J3576="",M3576="",F3576=""),"",IF(F3576="학생부종합",INDEX(종합배치표!$C:$Q,MATCH(J3576,종합배치표!$B:$B,0),(MATCH(M3576,{"A","B","C","D","E"},0)-1)*3+1),INDEX(교과배치표!$C:$Q,MATCH(J3576,교과배치표!$B:$B,0),(MATCH(M3576,{"A","B","C","D","E"},0)-1)*3+1))),"")</f>
        <v/>
      </c>
      <c r="S3576" s="26" t="str">
        <f t="array" ref="S3576">IFERROR(IF(OR(J3576="",M3576="",F3576=""),"",IF(F3576="학생부종합",INDEX(종합배치표!$C:$Q,MATCH(J3576,종합배치표!$B:$B,0),(MATCH(M3576,{"A","B","C","D","E"},0)-1)*3+2),INDEX(교과배치표!$C:$Q,MATCH(J3576,교과배치표!$B:$B,0),(MATCH(M3576,{"A","B","C","D","E"},0)-1)*3+2))),"")</f>
        <v/>
      </c>
      <c r="T3576" s="26" t="str">
        <f t="array" ref="T3576">IFERROR(IF(OR(J3576="",M3576="",F3576=""),"",IF(F3576="학생부종합",INDEX(종합배치표!$C:$Q,MATCH(J3576,종합배치표!$B:$B,0),(MATCH(M3576,{"A","B","C","D","E"},0)-1)*3+3),INDEX(교과배치표!$C:$Q,MATCH(J3576,교과배치표!$B:$B,0),(MATCH(M3576,{"A","B","C","D","E"},0)-1)*3+3))),"")</f>
        <v/>
      </c>
    </row>
    <row r="3577" spans="2:20" ht="14.25" customHeight="1">
      <c r="B3577" s="20">
        <v>4212</v>
      </c>
      <c r="C3577" s="21" t="s">
        <v>22</v>
      </c>
      <c r="D3577" s="21" t="s">
        <v>22</v>
      </c>
      <c r="E3577" s="21" t="s">
        <v>1349</v>
      </c>
      <c r="F3577" s="21" t="s">
        <v>24</v>
      </c>
      <c r="G3577" s="21" t="s">
        <v>1352</v>
      </c>
      <c r="H3577" s="21" t="s">
        <v>1372</v>
      </c>
      <c r="I3577" s="21" t="s">
        <v>60</v>
      </c>
      <c r="J3577" s="23"/>
      <c r="K3577" s="24">
        <v>3</v>
      </c>
      <c r="M3577" s="25" t="str">
        <f>IF(I3577="","",IF(I3577="인문",성적입력!$C$8,성적입력!$C$9))</f>
        <v>A</v>
      </c>
      <c r="N3577" s="26">
        <f>성적입력!$C$15</f>
        <v>3</v>
      </c>
      <c r="P3577" s="27" t="str">
        <f t="shared" si="149"/>
        <v/>
      </c>
      <c r="R3577" s="26" t="str">
        <f t="array" ref="R3577">IFERROR(IF(OR(J3577="",M3577="",F3577=""),"",IF(F3577="학생부종합",INDEX(종합배치표!$C:$Q,MATCH(J3577,종합배치표!$B:$B,0),(MATCH(M3577,{"A","B","C","D","E"},0)-1)*3+1),INDEX(교과배치표!$C:$Q,MATCH(J3577,교과배치표!$B:$B,0),(MATCH(M3577,{"A","B","C","D","E"},0)-1)*3+1))),"")</f>
        <v/>
      </c>
      <c r="S3577" s="26" t="str">
        <f t="array" ref="S3577">IFERROR(IF(OR(J3577="",M3577="",F3577=""),"",IF(F3577="학생부종합",INDEX(종합배치표!$C:$Q,MATCH(J3577,종합배치표!$B:$B,0),(MATCH(M3577,{"A","B","C","D","E"},0)-1)*3+2),INDEX(교과배치표!$C:$Q,MATCH(J3577,교과배치표!$B:$B,0),(MATCH(M3577,{"A","B","C","D","E"},0)-1)*3+2))),"")</f>
        <v/>
      </c>
      <c r="T3577" s="26" t="str">
        <f t="array" ref="T3577">IFERROR(IF(OR(J3577="",M3577="",F3577=""),"",IF(F3577="학생부종합",INDEX(종합배치표!$C:$Q,MATCH(J3577,종합배치표!$B:$B,0),(MATCH(M3577,{"A","B","C","D","E"},0)-1)*3+3),INDEX(교과배치표!$C:$Q,MATCH(J3577,교과배치표!$B:$B,0),(MATCH(M3577,{"A","B","C","D","E"},0)-1)*3+3))),"")</f>
        <v/>
      </c>
    </row>
    <row r="3578" spans="2:20" ht="14.25" customHeight="1">
      <c r="B3578" s="20">
        <v>4213</v>
      </c>
      <c r="C3578" s="21" t="s">
        <v>608</v>
      </c>
      <c r="D3578" s="21" t="s">
        <v>1373</v>
      </c>
      <c r="E3578" s="21" t="s">
        <v>1374</v>
      </c>
      <c r="F3578" s="21" t="s">
        <v>68</v>
      </c>
      <c r="G3578" s="21" t="s">
        <v>922</v>
      </c>
      <c r="H3578" s="21" t="s">
        <v>407</v>
      </c>
      <c r="I3578" s="21" t="s">
        <v>60</v>
      </c>
      <c r="J3578" s="23"/>
      <c r="K3578" s="24">
        <v>64</v>
      </c>
      <c r="M3578" s="25" t="str">
        <f>IF(I3578="","",IF(I3578="인문",성적입력!$C$8,성적입력!$C$9))</f>
        <v>A</v>
      </c>
      <c r="N3578" s="26">
        <f>성적입력!$C$15</f>
        <v>3</v>
      </c>
      <c r="P3578" s="27" t="str">
        <f t="shared" si="149"/>
        <v/>
      </c>
      <c r="R3578" s="26" t="str">
        <f t="array" ref="R3578">IFERROR(IF(OR(J3578="",M3578="",F3578=""),"",IF(F3578="학생부종합",INDEX(종합배치표!$C:$Q,MATCH(J3578,종합배치표!$B:$B,0),(MATCH(M3578,{"A","B","C","D","E"},0)-1)*3+1),INDEX(교과배치표!$C:$Q,MATCH(J3578,교과배치표!$B:$B,0),(MATCH(M3578,{"A","B","C","D","E"},0)-1)*3+1))),"")</f>
        <v/>
      </c>
      <c r="S3578" s="26" t="str">
        <f t="array" ref="S3578">IFERROR(IF(OR(J3578="",M3578="",F3578=""),"",IF(F3578="학생부종합",INDEX(종합배치표!$C:$Q,MATCH(J3578,종합배치표!$B:$B,0),(MATCH(M3578,{"A","B","C","D","E"},0)-1)*3+2),INDEX(교과배치표!$C:$Q,MATCH(J3578,교과배치표!$B:$B,0),(MATCH(M3578,{"A","B","C","D","E"},0)-1)*3+2))),"")</f>
        <v/>
      </c>
      <c r="T3578" s="26" t="str">
        <f t="array" ref="T3578">IFERROR(IF(OR(J3578="",M3578="",F3578=""),"",IF(F3578="학생부종합",INDEX(종합배치표!$C:$Q,MATCH(J3578,종합배치표!$B:$B,0),(MATCH(M3578,{"A","B","C","D","E"},0)-1)*3+3),INDEX(교과배치표!$C:$Q,MATCH(J3578,교과배치표!$B:$B,0),(MATCH(M3578,{"A","B","C","D","E"},0)-1)*3+3))),"")</f>
        <v/>
      </c>
    </row>
    <row r="3579" spans="2:20" ht="14.25" customHeight="1">
      <c r="B3579" s="20">
        <v>4214</v>
      </c>
      <c r="C3579" s="21" t="s">
        <v>608</v>
      </c>
      <c r="D3579" s="21" t="s">
        <v>1373</v>
      </c>
      <c r="E3579" s="21" t="s">
        <v>1374</v>
      </c>
      <c r="F3579" s="21" t="s">
        <v>68</v>
      </c>
      <c r="G3579" s="21" t="s">
        <v>676</v>
      </c>
      <c r="H3579" s="21" t="s">
        <v>402</v>
      </c>
      <c r="I3579" s="21" t="s">
        <v>27</v>
      </c>
      <c r="J3579" s="23"/>
      <c r="K3579" s="24">
        <v>5</v>
      </c>
      <c r="M3579" s="25" t="str">
        <f>IF(I3579="","",IF(I3579="인문",성적입력!$C$8,성적입력!$C$9))</f>
        <v>A</v>
      </c>
      <c r="N3579" s="26">
        <f>성적입력!$C$15</f>
        <v>3</v>
      </c>
      <c r="P3579" s="27" t="str">
        <f t="shared" si="149"/>
        <v/>
      </c>
      <c r="R3579" s="26" t="str">
        <f t="array" ref="R3579">IFERROR(IF(OR(J3579="",M3579="",F3579=""),"",IF(F3579="학생부종합",INDEX(종합배치표!$C:$Q,MATCH(J3579,종합배치표!$B:$B,0),(MATCH(M3579,{"A","B","C","D","E"},0)-1)*3+1),INDEX(교과배치표!$C:$Q,MATCH(J3579,교과배치표!$B:$B,0),(MATCH(M3579,{"A","B","C","D","E"},0)-1)*3+1))),"")</f>
        <v/>
      </c>
      <c r="S3579" s="26" t="str">
        <f t="array" ref="S3579">IFERROR(IF(OR(J3579="",M3579="",F3579=""),"",IF(F3579="학생부종합",INDEX(종합배치표!$C:$Q,MATCH(J3579,종합배치표!$B:$B,0),(MATCH(M3579,{"A","B","C","D","E"},0)-1)*3+2),INDEX(교과배치표!$C:$Q,MATCH(J3579,교과배치표!$B:$B,0),(MATCH(M3579,{"A","B","C","D","E"},0)-1)*3+2))),"")</f>
        <v/>
      </c>
      <c r="T3579" s="26" t="str">
        <f t="array" ref="T3579">IFERROR(IF(OR(J3579="",M3579="",F3579=""),"",IF(F3579="학생부종합",INDEX(종합배치표!$C:$Q,MATCH(J3579,종합배치표!$B:$B,0),(MATCH(M3579,{"A","B","C","D","E"},0)-1)*3+3),INDEX(교과배치표!$C:$Q,MATCH(J3579,교과배치표!$B:$B,0),(MATCH(M3579,{"A","B","C","D","E"},0)-1)*3+3))),"")</f>
        <v/>
      </c>
    </row>
    <row r="3580" spans="2:20" ht="14.25" customHeight="1">
      <c r="B3580" s="20">
        <v>4216</v>
      </c>
      <c r="C3580" s="21" t="s">
        <v>608</v>
      </c>
      <c r="D3580" s="21" t="s">
        <v>1373</v>
      </c>
      <c r="E3580" s="21" t="s">
        <v>1374</v>
      </c>
      <c r="F3580" s="21" t="s">
        <v>68</v>
      </c>
      <c r="G3580" s="21" t="s">
        <v>922</v>
      </c>
      <c r="H3580" s="21" t="s">
        <v>402</v>
      </c>
      <c r="I3580" s="21" t="s">
        <v>27</v>
      </c>
      <c r="J3580" s="23"/>
      <c r="K3580" s="24">
        <v>50</v>
      </c>
      <c r="M3580" s="25" t="str">
        <f>IF(I3580="","",IF(I3580="인문",성적입력!$C$8,성적입력!$C$9))</f>
        <v>A</v>
      </c>
      <c r="N3580" s="26">
        <f>성적입력!$C$15</f>
        <v>3</v>
      </c>
      <c r="P3580" s="27" t="str">
        <f t="shared" si="149"/>
        <v/>
      </c>
      <c r="R3580" s="26" t="str">
        <f t="array" ref="R3580">IFERROR(IF(OR(J3580="",M3580="",F3580=""),"",IF(F3580="학생부종합",INDEX(종합배치표!$C:$Q,MATCH(J3580,종합배치표!$B:$B,0),(MATCH(M3580,{"A","B","C","D","E"},0)-1)*3+1),INDEX(교과배치표!$C:$Q,MATCH(J3580,교과배치표!$B:$B,0),(MATCH(M3580,{"A","B","C","D","E"},0)-1)*3+1))),"")</f>
        <v/>
      </c>
      <c r="S3580" s="26" t="str">
        <f t="array" ref="S3580">IFERROR(IF(OR(J3580="",M3580="",F3580=""),"",IF(F3580="학생부종합",INDEX(종합배치표!$C:$Q,MATCH(J3580,종합배치표!$B:$B,0),(MATCH(M3580,{"A","B","C","D","E"},0)-1)*3+2),INDEX(교과배치표!$C:$Q,MATCH(J3580,교과배치표!$B:$B,0),(MATCH(M3580,{"A","B","C","D","E"},0)-1)*3+2))),"")</f>
        <v/>
      </c>
      <c r="T3580" s="26" t="str">
        <f t="array" ref="T3580">IFERROR(IF(OR(J3580="",M3580="",F3580=""),"",IF(F3580="학생부종합",INDEX(종합배치표!$C:$Q,MATCH(J3580,종합배치표!$B:$B,0),(MATCH(M3580,{"A","B","C","D","E"},0)-1)*3+3),INDEX(교과배치표!$C:$Q,MATCH(J3580,교과배치표!$B:$B,0),(MATCH(M3580,{"A","B","C","D","E"},0)-1)*3+3))),"")</f>
        <v/>
      </c>
    </row>
    <row r="3581" spans="2:20" ht="14.25" customHeight="1">
      <c r="B3581" s="20">
        <v>4217</v>
      </c>
      <c r="C3581" s="21" t="s">
        <v>608</v>
      </c>
      <c r="D3581" s="21" t="s">
        <v>1373</v>
      </c>
      <c r="E3581" s="21" t="s">
        <v>1374</v>
      </c>
      <c r="F3581" s="21" t="s">
        <v>68</v>
      </c>
      <c r="G3581" s="21" t="s">
        <v>922</v>
      </c>
      <c r="H3581" s="29" t="s">
        <v>1375</v>
      </c>
      <c r="I3581" s="21" t="s">
        <v>60</v>
      </c>
      <c r="J3581" s="23"/>
      <c r="K3581" s="24">
        <v>153</v>
      </c>
      <c r="M3581" s="25" t="str">
        <f>IF(I3581="","",IF(I3581="인문",성적입력!$C$8,성적입력!$C$9))</f>
        <v>A</v>
      </c>
      <c r="N3581" s="26">
        <f>성적입력!$C$15</f>
        <v>3</v>
      </c>
      <c r="P3581" s="27" t="str">
        <f t="shared" si="149"/>
        <v/>
      </c>
      <c r="R3581" s="26" t="str">
        <f t="array" ref="R3581">IFERROR(IF(OR(J3581="",M3581="",F3581=""),"",IF(F3581="학생부종합",INDEX(종합배치표!$C:$Q,MATCH(J3581,종합배치표!$B:$B,0),(MATCH(M3581,{"A","B","C","D","E"},0)-1)*3+1),INDEX(교과배치표!$C:$Q,MATCH(J3581,교과배치표!$B:$B,0),(MATCH(M3581,{"A","B","C","D","E"},0)-1)*3+1))),"")</f>
        <v/>
      </c>
      <c r="S3581" s="26" t="str">
        <f t="array" ref="S3581">IFERROR(IF(OR(J3581="",M3581="",F3581=""),"",IF(F3581="학생부종합",INDEX(종합배치표!$C:$Q,MATCH(J3581,종합배치표!$B:$B,0),(MATCH(M3581,{"A","B","C","D","E"},0)-1)*3+2),INDEX(교과배치표!$C:$Q,MATCH(J3581,교과배치표!$B:$B,0),(MATCH(M3581,{"A","B","C","D","E"},0)-1)*3+2))),"")</f>
        <v/>
      </c>
      <c r="T3581" s="26" t="str">
        <f t="array" ref="T3581">IFERROR(IF(OR(J3581="",M3581="",F3581=""),"",IF(F3581="학생부종합",INDEX(종합배치표!$C:$Q,MATCH(J3581,종합배치표!$B:$B,0),(MATCH(M3581,{"A","B","C","D","E"},0)-1)*3+3),INDEX(교과배치표!$C:$Q,MATCH(J3581,교과배치표!$B:$B,0),(MATCH(M3581,{"A","B","C","D","E"},0)-1)*3+3))),"")</f>
        <v/>
      </c>
    </row>
    <row r="3582" spans="2:20" ht="14.25" customHeight="1">
      <c r="B3582" s="20">
        <v>4218</v>
      </c>
      <c r="C3582" s="21" t="s">
        <v>608</v>
      </c>
      <c r="D3582" s="21" t="s">
        <v>1373</v>
      </c>
      <c r="E3582" s="21" t="s">
        <v>1374</v>
      </c>
      <c r="F3582" s="21" t="s">
        <v>68</v>
      </c>
      <c r="G3582" s="21" t="s">
        <v>922</v>
      </c>
      <c r="H3582" s="21" t="s">
        <v>1376</v>
      </c>
      <c r="I3582" s="21" t="s">
        <v>60</v>
      </c>
      <c r="J3582" s="23"/>
      <c r="K3582" s="24">
        <v>10</v>
      </c>
      <c r="M3582" s="25" t="str">
        <f>IF(I3582="","",IF(I3582="인문",성적입력!$C$8,성적입력!$C$9))</f>
        <v>A</v>
      </c>
      <c r="N3582" s="26">
        <f>성적입력!$C$15</f>
        <v>3</v>
      </c>
      <c r="P3582" s="27" t="str">
        <f t="shared" si="149"/>
        <v/>
      </c>
      <c r="R3582" s="26" t="str">
        <f t="array" ref="R3582">IFERROR(IF(OR(J3582="",M3582="",F3582=""),"",IF(F3582="학생부종합",INDEX(종합배치표!$C:$Q,MATCH(J3582,종합배치표!$B:$B,0),(MATCH(M3582,{"A","B","C","D","E"},0)-1)*3+1),INDEX(교과배치표!$C:$Q,MATCH(J3582,교과배치표!$B:$B,0),(MATCH(M3582,{"A","B","C","D","E"},0)-1)*3+1))),"")</f>
        <v/>
      </c>
      <c r="S3582" s="26" t="str">
        <f t="array" ref="S3582">IFERROR(IF(OR(J3582="",M3582="",F3582=""),"",IF(F3582="학생부종합",INDEX(종합배치표!$C:$Q,MATCH(J3582,종합배치표!$B:$B,0),(MATCH(M3582,{"A","B","C","D","E"},0)-1)*3+2),INDEX(교과배치표!$C:$Q,MATCH(J3582,교과배치표!$B:$B,0),(MATCH(M3582,{"A","B","C","D","E"},0)-1)*3+2))),"")</f>
        <v/>
      </c>
      <c r="T3582" s="26" t="str">
        <f t="array" ref="T3582">IFERROR(IF(OR(J3582="",M3582="",F3582=""),"",IF(F3582="학생부종합",INDEX(종합배치표!$C:$Q,MATCH(J3582,종합배치표!$B:$B,0),(MATCH(M3582,{"A","B","C","D","E"},0)-1)*3+3),INDEX(교과배치표!$C:$Q,MATCH(J3582,교과배치표!$B:$B,0),(MATCH(M3582,{"A","B","C","D","E"},0)-1)*3+3))),"")</f>
        <v/>
      </c>
    </row>
    <row r="3583" spans="2:20" ht="14.25" customHeight="1">
      <c r="B3583" s="20">
        <v>4219</v>
      </c>
      <c r="C3583" s="21" t="s">
        <v>608</v>
      </c>
      <c r="D3583" s="21" t="s">
        <v>1373</v>
      </c>
      <c r="E3583" s="21" t="s">
        <v>1374</v>
      </c>
      <c r="F3583" s="21" t="s">
        <v>68</v>
      </c>
      <c r="G3583" s="21" t="s">
        <v>676</v>
      </c>
      <c r="H3583" s="21" t="s">
        <v>1376</v>
      </c>
      <c r="I3583" s="21" t="s">
        <v>27</v>
      </c>
      <c r="J3583" s="23"/>
      <c r="K3583" s="24">
        <v>8</v>
      </c>
      <c r="M3583" s="25" t="str">
        <f>IF(I3583="","",IF(I3583="인문",성적입력!$C$8,성적입력!$C$9))</f>
        <v>A</v>
      </c>
      <c r="N3583" s="26">
        <f>성적입력!$C$15</f>
        <v>3</v>
      </c>
      <c r="P3583" s="27" t="str">
        <f t="shared" si="149"/>
        <v/>
      </c>
      <c r="R3583" s="26" t="str">
        <f t="array" ref="R3583">IFERROR(IF(OR(J3583="",M3583="",F3583=""),"",IF(F3583="학생부종합",INDEX(종합배치표!$C:$Q,MATCH(J3583,종합배치표!$B:$B,0),(MATCH(M3583,{"A","B","C","D","E"},0)-1)*3+1),INDEX(교과배치표!$C:$Q,MATCH(J3583,교과배치표!$B:$B,0),(MATCH(M3583,{"A","B","C","D","E"},0)-1)*3+1))),"")</f>
        <v/>
      </c>
      <c r="S3583" s="26" t="str">
        <f t="array" ref="S3583">IFERROR(IF(OR(J3583="",M3583="",F3583=""),"",IF(F3583="학생부종합",INDEX(종합배치표!$C:$Q,MATCH(J3583,종합배치표!$B:$B,0),(MATCH(M3583,{"A","B","C","D","E"},0)-1)*3+2),INDEX(교과배치표!$C:$Q,MATCH(J3583,교과배치표!$B:$B,0),(MATCH(M3583,{"A","B","C","D","E"},0)-1)*3+2))),"")</f>
        <v/>
      </c>
      <c r="T3583" s="26" t="str">
        <f t="array" ref="T3583">IFERROR(IF(OR(J3583="",M3583="",F3583=""),"",IF(F3583="학생부종합",INDEX(종합배치표!$C:$Q,MATCH(J3583,종합배치표!$B:$B,0),(MATCH(M3583,{"A","B","C","D","E"},0)-1)*3+3),INDEX(교과배치표!$C:$Q,MATCH(J3583,교과배치표!$B:$B,0),(MATCH(M3583,{"A","B","C","D","E"},0)-1)*3+3))),"")</f>
        <v/>
      </c>
    </row>
    <row r="3584" spans="2:20" ht="14.25" customHeight="1">
      <c r="B3584" s="20">
        <v>4220</v>
      </c>
      <c r="C3584" s="21" t="s">
        <v>608</v>
      </c>
      <c r="D3584" s="21" t="s">
        <v>1373</v>
      </c>
      <c r="E3584" s="21" t="s">
        <v>1374</v>
      </c>
      <c r="F3584" s="21" t="s">
        <v>68</v>
      </c>
      <c r="G3584" s="21" t="s">
        <v>676</v>
      </c>
      <c r="H3584" s="21" t="s">
        <v>414</v>
      </c>
      <c r="I3584" s="21" t="s">
        <v>60</v>
      </c>
      <c r="J3584" s="23"/>
      <c r="K3584" s="24">
        <v>18</v>
      </c>
      <c r="M3584" s="25" t="str">
        <f>IF(I3584="","",IF(I3584="인문",성적입력!$C$8,성적입력!$C$9))</f>
        <v>A</v>
      </c>
      <c r="N3584" s="26">
        <f>성적입력!$C$15</f>
        <v>3</v>
      </c>
      <c r="P3584" s="27" t="str">
        <f t="shared" si="149"/>
        <v/>
      </c>
      <c r="R3584" s="26" t="str">
        <f t="array" ref="R3584">IFERROR(IF(OR(J3584="",M3584="",F3584=""),"",IF(F3584="학생부종합",INDEX(종합배치표!$C:$Q,MATCH(J3584,종합배치표!$B:$B,0),(MATCH(M3584,{"A","B","C","D","E"},0)-1)*3+1),INDEX(교과배치표!$C:$Q,MATCH(J3584,교과배치표!$B:$B,0),(MATCH(M3584,{"A","B","C","D","E"},0)-1)*3+1))),"")</f>
        <v/>
      </c>
      <c r="S3584" s="26" t="str">
        <f t="array" ref="S3584">IFERROR(IF(OR(J3584="",M3584="",F3584=""),"",IF(F3584="학생부종합",INDEX(종합배치표!$C:$Q,MATCH(J3584,종합배치표!$B:$B,0),(MATCH(M3584,{"A","B","C","D","E"},0)-1)*3+2),INDEX(교과배치표!$C:$Q,MATCH(J3584,교과배치표!$B:$B,0),(MATCH(M3584,{"A","B","C","D","E"},0)-1)*3+2))),"")</f>
        <v/>
      </c>
      <c r="T3584" s="26" t="str">
        <f t="array" ref="T3584">IFERROR(IF(OR(J3584="",M3584="",F3584=""),"",IF(F3584="학생부종합",INDEX(종합배치표!$C:$Q,MATCH(J3584,종합배치표!$B:$B,0),(MATCH(M3584,{"A","B","C","D","E"},0)-1)*3+3),INDEX(교과배치표!$C:$Q,MATCH(J3584,교과배치표!$B:$B,0),(MATCH(M3584,{"A","B","C","D","E"},0)-1)*3+3))),"")</f>
        <v/>
      </c>
    </row>
    <row r="3585" spans="2:20" ht="14.25" customHeight="1">
      <c r="B3585" s="20">
        <v>4221</v>
      </c>
      <c r="C3585" s="21" t="s">
        <v>608</v>
      </c>
      <c r="D3585" s="21" t="s">
        <v>1373</v>
      </c>
      <c r="E3585" s="21" t="s">
        <v>1374</v>
      </c>
      <c r="F3585" s="21" t="s">
        <v>68</v>
      </c>
      <c r="G3585" s="21" t="s">
        <v>922</v>
      </c>
      <c r="H3585" s="21" t="s">
        <v>414</v>
      </c>
      <c r="I3585" s="21" t="s">
        <v>60</v>
      </c>
      <c r="J3585" s="23"/>
      <c r="K3585" s="24">
        <v>16</v>
      </c>
      <c r="M3585" s="25" t="str">
        <f>IF(I3585="","",IF(I3585="인문",성적입력!$C$8,성적입력!$C$9))</f>
        <v>A</v>
      </c>
      <c r="N3585" s="26">
        <f>성적입력!$C$15</f>
        <v>3</v>
      </c>
      <c r="P3585" s="27" t="str">
        <f t="shared" si="149"/>
        <v/>
      </c>
      <c r="R3585" s="26" t="str">
        <f t="array" ref="R3585">IFERROR(IF(OR(J3585="",M3585="",F3585=""),"",IF(F3585="학생부종합",INDEX(종합배치표!$C:$Q,MATCH(J3585,종합배치표!$B:$B,0),(MATCH(M3585,{"A","B","C","D","E"},0)-1)*3+1),INDEX(교과배치표!$C:$Q,MATCH(J3585,교과배치표!$B:$B,0),(MATCH(M3585,{"A","B","C","D","E"},0)-1)*3+1))),"")</f>
        <v/>
      </c>
      <c r="S3585" s="26" t="str">
        <f t="array" ref="S3585">IFERROR(IF(OR(J3585="",M3585="",F3585=""),"",IF(F3585="학생부종합",INDEX(종합배치표!$C:$Q,MATCH(J3585,종합배치표!$B:$B,0),(MATCH(M3585,{"A","B","C","D","E"},0)-1)*3+2),INDEX(교과배치표!$C:$Q,MATCH(J3585,교과배치표!$B:$B,0),(MATCH(M3585,{"A","B","C","D","E"},0)-1)*3+2))),"")</f>
        <v/>
      </c>
      <c r="T3585" s="26" t="str">
        <f t="array" ref="T3585">IFERROR(IF(OR(J3585="",M3585="",F3585=""),"",IF(F3585="학생부종합",INDEX(종합배치표!$C:$Q,MATCH(J3585,종합배치표!$B:$B,0),(MATCH(M3585,{"A","B","C","D","E"},0)-1)*3+3),INDEX(교과배치표!$C:$Q,MATCH(J3585,교과배치표!$B:$B,0),(MATCH(M3585,{"A","B","C","D","E"},0)-1)*3+3))),"")</f>
        <v/>
      </c>
    </row>
    <row r="3586" spans="2:20" ht="14.25" customHeight="1">
      <c r="B3586" s="20">
        <v>4222</v>
      </c>
      <c r="C3586" s="21" t="s">
        <v>608</v>
      </c>
      <c r="D3586" s="21" t="s">
        <v>1373</v>
      </c>
      <c r="E3586" s="21" t="s">
        <v>1374</v>
      </c>
      <c r="F3586" s="21" t="s">
        <v>68</v>
      </c>
      <c r="G3586" s="21" t="s">
        <v>922</v>
      </c>
      <c r="H3586" s="29" t="s">
        <v>1377</v>
      </c>
      <c r="I3586" s="21" t="s">
        <v>514</v>
      </c>
      <c r="J3586" s="23"/>
      <c r="K3586" s="24">
        <v>81</v>
      </c>
      <c r="M3586" s="25" t="str">
        <f>IF(I3586="","",IF(I3586="인문",성적입력!$C$8,성적입력!$C$9))</f>
        <v>A</v>
      </c>
      <c r="N3586" s="26">
        <f>성적입력!$C$15</f>
        <v>3</v>
      </c>
      <c r="P3586" s="27" t="str">
        <f t="shared" si="149"/>
        <v/>
      </c>
      <c r="R3586" s="26" t="str">
        <f t="array" ref="R3586">IFERROR(IF(OR(J3586="",M3586="",F3586=""),"",IF(F3586="학생부종합",INDEX(종합배치표!$C:$Q,MATCH(J3586,종합배치표!$B:$B,0),(MATCH(M3586,{"A","B","C","D","E"},0)-1)*3+1),INDEX(교과배치표!$C:$Q,MATCH(J3586,교과배치표!$B:$B,0),(MATCH(M3586,{"A","B","C","D","E"},0)-1)*3+1))),"")</f>
        <v/>
      </c>
      <c r="S3586" s="26" t="str">
        <f t="array" ref="S3586">IFERROR(IF(OR(J3586="",M3586="",F3586=""),"",IF(F3586="학생부종합",INDEX(종합배치표!$C:$Q,MATCH(J3586,종합배치표!$B:$B,0),(MATCH(M3586,{"A","B","C","D","E"},0)-1)*3+2),INDEX(교과배치표!$C:$Q,MATCH(J3586,교과배치표!$B:$B,0),(MATCH(M3586,{"A","B","C","D","E"},0)-1)*3+2))),"")</f>
        <v/>
      </c>
      <c r="T3586" s="26" t="str">
        <f t="array" ref="T3586">IFERROR(IF(OR(J3586="",M3586="",F3586=""),"",IF(F3586="학생부종합",INDEX(종합배치표!$C:$Q,MATCH(J3586,종합배치표!$B:$B,0),(MATCH(M3586,{"A","B","C","D","E"},0)-1)*3+3),INDEX(교과배치표!$C:$Q,MATCH(J3586,교과배치표!$B:$B,0),(MATCH(M3586,{"A","B","C","D","E"},0)-1)*3+3))),"")</f>
        <v/>
      </c>
    </row>
    <row r="3587" spans="2:20" ht="14.25" customHeight="1">
      <c r="B3587" s="20">
        <v>4223</v>
      </c>
      <c r="C3587" s="21" t="s">
        <v>608</v>
      </c>
      <c r="D3587" s="21" t="s">
        <v>1373</v>
      </c>
      <c r="E3587" s="21" t="s">
        <v>1374</v>
      </c>
      <c r="F3587" s="21" t="s">
        <v>68</v>
      </c>
      <c r="G3587" s="21" t="s">
        <v>676</v>
      </c>
      <c r="H3587" s="21" t="s">
        <v>419</v>
      </c>
      <c r="I3587" s="21" t="s">
        <v>60</v>
      </c>
      <c r="J3587" s="23"/>
      <c r="K3587" s="24">
        <v>17</v>
      </c>
      <c r="M3587" s="25" t="str">
        <f>IF(I3587="","",IF(I3587="인문",성적입력!$C$8,성적입력!$C$9))</f>
        <v>A</v>
      </c>
      <c r="N3587" s="26">
        <f>성적입력!$C$15</f>
        <v>3</v>
      </c>
      <c r="P3587" s="27" t="str">
        <f t="shared" si="149"/>
        <v/>
      </c>
      <c r="R3587" s="26" t="str">
        <f t="array" ref="R3587">IFERROR(IF(OR(J3587="",M3587="",F3587=""),"",IF(F3587="학생부종합",INDEX(종합배치표!$C:$Q,MATCH(J3587,종합배치표!$B:$B,0),(MATCH(M3587,{"A","B","C","D","E"},0)-1)*3+1),INDEX(교과배치표!$C:$Q,MATCH(J3587,교과배치표!$B:$B,0),(MATCH(M3587,{"A","B","C","D","E"},0)-1)*3+1))),"")</f>
        <v/>
      </c>
      <c r="S3587" s="26" t="str">
        <f t="array" ref="S3587">IFERROR(IF(OR(J3587="",M3587="",F3587=""),"",IF(F3587="학생부종합",INDEX(종합배치표!$C:$Q,MATCH(J3587,종합배치표!$B:$B,0),(MATCH(M3587,{"A","B","C","D","E"},0)-1)*3+2),INDEX(교과배치표!$C:$Q,MATCH(J3587,교과배치표!$B:$B,0),(MATCH(M3587,{"A","B","C","D","E"},0)-1)*3+2))),"")</f>
        <v/>
      </c>
      <c r="T3587" s="26" t="str">
        <f t="array" ref="T3587">IFERROR(IF(OR(J3587="",M3587="",F3587=""),"",IF(F3587="학생부종합",INDEX(종합배치표!$C:$Q,MATCH(J3587,종합배치표!$B:$B,0),(MATCH(M3587,{"A","B","C","D","E"},0)-1)*3+3),INDEX(교과배치표!$C:$Q,MATCH(J3587,교과배치표!$B:$B,0),(MATCH(M3587,{"A","B","C","D","E"},0)-1)*3+3))),"")</f>
        <v/>
      </c>
    </row>
    <row r="3588" spans="2:20" ht="14.25" customHeight="1">
      <c r="B3588" s="20">
        <v>4224</v>
      </c>
      <c r="C3588" s="21" t="s">
        <v>608</v>
      </c>
      <c r="D3588" s="21" t="s">
        <v>1373</v>
      </c>
      <c r="E3588" s="21" t="s">
        <v>1374</v>
      </c>
      <c r="F3588" s="21" t="s">
        <v>68</v>
      </c>
      <c r="G3588" s="21" t="s">
        <v>922</v>
      </c>
      <c r="H3588" s="21" t="s">
        <v>419</v>
      </c>
      <c r="I3588" s="21" t="s">
        <v>60</v>
      </c>
      <c r="J3588" s="23"/>
      <c r="K3588" s="24">
        <v>10</v>
      </c>
      <c r="M3588" s="25" t="str">
        <f>IF(I3588="","",IF(I3588="인문",성적입력!$C$8,성적입력!$C$9))</f>
        <v>A</v>
      </c>
      <c r="N3588" s="26">
        <f>성적입력!$C$15</f>
        <v>3</v>
      </c>
      <c r="P3588" s="27" t="str">
        <f t="shared" si="149"/>
        <v/>
      </c>
      <c r="R3588" s="26" t="str">
        <f t="array" ref="R3588">IFERROR(IF(OR(J3588="",M3588="",F3588=""),"",IF(F3588="학생부종합",INDEX(종합배치표!$C:$Q,MATCH(J3588,종합배치표!$B:$B,0),(MATCH(M3588,{"A","B","C","D","E"},0)-1)*3+1),INDEX(교과배치표!$C:$Q,MATCH(J3588,교과배치표!$B:$B,0),(MATCH(M3588,{"A","B","C","D","E"},0)-1)*3+1))),"")</f>
        <v/>
      </c>
      <c r="S3588" s="26" t="str">
        <f t="array" ref="S3588">IFERROR(IF(OR(J3588="",M3588="",F3588=""),"",IF(F3588="학생부종합",INDEX(종합배치표!$C:$Q,MATCH(J3588,종합배치표!$B:$B,0),(MATCH(M3588,{"A","B","C","D","E"},0)-1)*3+2),INDEX(교과배치표!$C:$Q,MATCH(J3588,교과배치표!$B:$B,0),(MATCH(M3588,{"A","B","C","D","E"},0)-1)*3+2))),"")</f>
        <v/>
      </c>
      <c r="T3588" s="26" t="str">
        <f t="array" ref="T3588">IFERROR(IF(OR(J3588="",M3588="",F3588=""),"",IF(F3588="학생부종합",INDEX(종합배치표!$C:$Q,MATCH(J3588,종합배치표!$B:$B,0),(MATCH(M3588,{"A","B","C","D","E"},0)-1)*3+3),INDEX(교과배치표!$C:$Q,MATCH(J3588,교과배치표!$B:$B,0),(MATCH(M3588,{"A","B","C","D","E"},0)-1)*3+3))),"")</f>
        <v/>
      </c>
    </row>
    <row r="3589" spans="2:20" ht="14.25" customHeight="1">
      <c r="B3589" s="20">
        <v>4225</v>
      </c>
      <c r="C3589" s="21" t="s">
        <v>608</v>
      </c>
      <c r="D3589" s="21" t="s">
        <v>1373</v>
      </c>
      <c r="E3589" s="21" t="s">
        <v>1374</v>
      </c>
      <c r="F3589" s="21" t="s">
        <v>68</v>
      </c>
      <c r="G3589" s="21" t="s">
        <v>676</v>
      </c>
      <c r="H3589" s="29" t="s">
        <v>1378</v>
      </c>
      <c r="I3589" s="21" t="s">
        <v>27</v>
      </c>
      <c r="J3589" s="23"/>
      <c r="K3589" s="24">
        <v>32</v>
      </c>
      <c r="M3589" s="25" t="str">
        <f>IF(I3589="","",IF(I3589="인문",성적입력!$C$8,성적입력!$C$9))</f>
        <v>A</v>
      </c>
      <c r="N3589" s="26">
        <f>성적입력!$C$15</f>
        <v>3</v>
      </c>
      <c r="P3589" s="27" t="str">
        <f t="shared" ref="P3589:P3652" si="150">IF(OR(J3589="",N3589="",M3589=""),"",IF(N3589&lt;=T3589,"안정",IF(N3589&lt;=S3589,"적정",IF(N3589&lt;=R3589,"소신","상향"))))</f>
        <v/>
      </c>
      <c r="R3589" s="26" t="str">
        <f t="array" ref="R3589">IFERROR(IF(OR(J3589="",M3589="",F3589=""),"",IF(F3589="학생부종합",INDEX(종합배치표!$C:$Q,MATCH(J3589,종합배치표!$B:$B,0),(MATCH(M3589,{"A","B","C","D","E"},0)-1)*3+1),INDEX(교과배치표!$C:$Q,MATCH(J3589,교과배치표!$B:$B,0),(MATCH(M3589,{"A","B","C","D","E"},0)-1)*3+1))),"")</f>
        <v/>
      </c>
      <c r="S3589" s="26" t="str">
        <f t="array" ref="S3589">IFERROR(IF(OR(J3589="",M3589="",F3589=""),"",IF(F3589="학생부종합",INDEX(종합배치표!$C:$Q,MATCH(J3589,종합배치표!$B:$B,0),(MATCH(M3589,{"A","B","C","D","E"},0)-1)*3+2),INDEX(교과배치표!$C:$Q,MATCH(J3589,교과배치표!$B:$B,0),(MATCH(M3589,{"A","B","C","D","E"},0)-1)*3+2))),"")</f>
        <v/>
      </c>
      <c r="T3589" s="26" t="str">
        <f t="array" ref="T3589">IFERROR(IF(OR(J3589="",M3589="",F3589=""),"",IF(F3589="학생부종합",INDEX(종합배치표!$C:$Q,MATCH(J3589,종합배치표!$B:$B,0),(MATCH(M3589,{"A","B","C","D","E"},0)-1)*3+3),INDEX(교과배치표!$C:$Q,MATCH(J3589,교과배치표!$B:$B,0),(MATCH(M3589,{"A","B","C","D","E"},0)-1)*3+3))),"")</f>
        <v/>
      </c>
    </row>
    <row r="3590" spans="2:20" ht="14.25" customHeight="1">
      <c r="B3590" s="20">
        <v>4227</v>
      </c>
      <c r="C3590" s="21" t="s">
        <v>608</v>
      </c>
      <c r="D3590" s="21" t="s">
        <v>1373</v>
      </c>
      <c r="E3590" s="21" t="s">
        <v>1374</v>
      </c>
      <c r="F3590" s="21" t="s">
        <v>68</v>
      </c>
      <c r="G3590" s="21" t="s">
        <v>922</v>
      </c>
      <c r="H3590" s="29" t="s">
        <v>1378</v>
      </c>
      <c r="I3590" s="21" t="s">
        <v>27</v>
      </c>
      <c r="J3590" s="23"/>
      <c r="K3590" s="24">
        <v>65</v>
      </c>
      <c r="M3590" s="25" t="str">
        <f>IF(I3590="","",IF(I3590="인문",성적입력!$C$8,성적입력!$C$9))</f>
        <v>A</v>
      </c>
      <c r="N3590" s="26">
        <f>성적입력!$C$15</f>
        <v>3</v>
      </c>
      <c r="P3590" s="27" t="str">
        <f t="shared" si="150"/>
        <v/>
      </c>
      <c r="R3590" s="26" t="str">
        <f t="array" ref="R3590">IFERROR(IF(OR(J3590="",M3590="",F3590=""),"",IF(F3590="학생부종합",INDEX(종합배치표!$C:$Q,MATCH(J3590,종합배치표!$B:$B,0),(MATCH(M3590,{"A","B","C","D","E"},0)-1)*3+1),INDEX(교과배치표!$C:$Q,MATCH(J3590,교과배치표!$B:$B,0),(MATCH(M3590,{"A","B","C","D","E"},0)-1)*3+1))),"")</f>
        <v/>
      </c>
      <c r="S3590" s="26" t="str">
        <f t="array" ref="S3590">IFERROR(IF(OR(J3590="",M3590="",F3590=""),"",IF(F3590="학생부종합",INDEX(종합배치표!$C:$Q,MATCH(J3590,종합배치표!$B:$B,0),(MATCH(M3590,{"A","B","C","D","E"},0)-1)*3+2),INDEX(교과배치표!$C:$Q,MATCH(J3590,교과배치표!$B:$B,0),(MATCH(M3590,{"A","B","C","D","E"},0)-1)*3+2))),"")</f>
        <v/>
      </c>
      <c r="T3590" s="26" t="str">
        <f t="array" ref="T3590">IFERROR(IF(OR(J3590="",M3590="",F3590=""),"",IF(F3590="학생부종합",INDEX(종합배치표!$C:$Q,MATCH(J3590,종합배치표!$B:$B,0),(MATCH(M3590,{"A","B","C","D","E"},0)-1)*3+3),INDEX(교과배치표!$C:$Q,MATCH(J3590,교과배치표!$B:$B,0),(MATCH(M3590,{"A","B","C","D","E"},0)-1)*3+3))),"")</f>
        <v/>
      </c>
    </row>
    <row r="3591" spans="2:20" ht="14.25" customHeight="1">
      <c r="B3591" s="20">
        <v>4230</v>
      </c>
      <c r="C3591" s="21" t="s">
        <v>608</v>
      </c>
      <c r="D3591" s="21" t="s">
        <v>1373</v>
      </c>
      <c r="E3591" s="21" t="s">
        <v>1374</v>
      </c>
      <c r="F3591" s="21" t="s">
        <v>68</v>
      </c>
      <c r="G3591" s="21" t="s">
        <v>1379</v>
      </c>
      <c r="H3591" s="21" t="s">
        <v>428</v>
      </c>
      <c r="I3591" s="21" t="s">
        <v>429</v>
      </c>
      <c r="J3591" s="23"/>
      <c r="K3591" s="24">
        <v>8</v>
      </c>
      <c r="M3591" s="25" t="str">
        <f>IF(I3591="","",IF(I3591="인문",성적입력!$C$8,성적입력!$C$9))</f>
        <v>A</v>
      </c>
      <c r="N3591" s="26">
        <f>성적입력!$C$15</f>
        <v>3</v>
      </c>
      <c r="P3591" s="27" t="str">
        <f t="shared" si="150"/>
        <v/>
      </c>
      <c r="R3591" s="26" t="str">
        <f t="array" ref="R3591">IFERROR(IF(OR(J3591="",M3591="",F3591=""),"",IF(F3591="학생부종합",INDEX(종합배치표!$C:$Q,MATCH(J3591,종합배치표!$B:$B,0),(MATCH(M3591,{"A","B","C","D","E"},0)-1)*3+1),INDEX(교과배치표!$C:$Q,MATCH(J3591,교과배치표!$B:$B,0),(MATCH(M3591,{"A","B","C","D","E"},0)-1)*3+1))),"")</f>
        <v/>
      </c>
      <c r="S3591" s="26" t="str">
        <f t="array" ref="S3591">IFERROR(IF(OR(J3591="",M3591="",F3591=""),"",IF(F3591="학생부종합",INDEX(종합배치표!$C:$Q,MATCH(J3591,종합배치표!$B:$B,0),(MATCH(M3591,{"A","B","C","D","E"},0)-1)*3+2),INDEX(교과배치표!$C:$Q,MATCH(J3591,교과배치표!$B:$B,0),(MATCH(M3591,{"A","B","C","D","E"},0)-1)*3+2))),"")</f>
        <v/>
      </c>
      <c r="T3591" s="26" t="str">
        <f t="array" ref="T3591">IFERROR(IF(OR(J3591="",M3591="",F3591=""),"",IF(F3591="학생부종합",INDEX(종합배치표!$C:$Q,MATCH(J3591,종합배치표!$B:$B,0),(MATCH(M3591,{"A","B","C","D","E"},0)-1)*3+3),INDEX(교과배치표!$C:$Q,MATCH(J3591,교과배치표!$B:$B,0),(MATCH(M3591,{"A","B","C","D","E"},0)-1)*3+3))),"")</f>
        <v/>
      </c>
    </row>
    <row r="3592" spans="2:20" ht="14.25" customHeight="1">
      <c r="B3592" s="20">
        <v>4231</v>
      </c>
      <c r="C3592" s="21" t="s">
        <v>608</v>
      </c>
      <c r="D3592" s="21" t="s">
        <v>1373</v>
      </c>
      <c r="E3592" s="21" t="s">
        <v>1374</v>
      </c>
      <c r="F3592" s="21" t="s">
        <v>68</v>
      </c>
      <c r="G3592" s="21" t="s">
        <v>1379</v>
      </c>
      <c r="H3592" s="21" t="s">
        <v>428</v>
      </c>
      <c r="I3592" s="21" t="s">
        <v>60</v>
      </c>
      <c r="J3592" s="23"/>
      <c r="K3592" s="24">
        <v>8</v>
      </c>
      <c r="M3592" s="25" t="str">
        <f>IF(I3592="","",IF(I3592="인문",성적입력!$C$8,성적입력!$C$9))</f>
        <v>A</v>
      </c>
      <c r="N3592" s="26">
        <f>성적입력!$C$15</f>
        <v>3</v>
      </c>
      <c r="P3592" s="27" t="str">
        <f t="shared" si="150"/>
        <v/>
      </c>
      <c r="R3592" s="26" t="str">
        <f t="array" ref="R3592">IFERROR(IF(OR(J3592="",M3592="",F3592=""),"",IF(F3592="학생부종합",INDEX(종합배치표!$C:$Q,MATCH(J3592,종합배치표!$B:$B,0),(MATCH(M3592,{"A","B","C","D","E"},0)-1)*3+1),INDEX(교과배치표!$C:$Q,MATCH(J3592,교과배치표!$B:$B,0),(MATCH(M3592,{"A","B","C","D","E"},0)-1)*3+1))),"")</f>
        <v/>
      </c>
      <c r="S3592" s="26" t="str">
        <f t="array" ref="S3592">IFERROR(IF(OR(J3592="",M3592="",F3592=""),"",IF(F3592="학생부종합",INDEX(종합배치표!$C:$Q,MATCH(J3592,종합배치표!$B:$B,0),(MATCH(M3592,{"A","B","C","D","E"},0)-1)*3+2),INDEX(교과배치표!$C:$Q,MATCH(J3592,교과배치표!$B:$B,0),(MATCH(M3592,{"A","B","C","D","E"},0)-1)*3+2))),"")</f>
        <v/>
      </c>
      <c r="T3592" s="26" t="str">
        <f t="array" ref="T3592">IFERROR(IF(OR(J3592="",M3592="",F3592=""),"",IF(F3592="학생부종합",INDEX(종합배치표!$C:$Q,MATCH(J3592,종합배치표!$B:$B,0),(MATCH(M3592,{"A","B","C","D","E"},0)-1)*3+3),INDEX(교과배치표!$C:$Q,MATCH(J3592,교과배치표!$B:$B,0),(MATCH(M3592,{"A","B","C","D","E"},0)-1)*3+3))),"")</f>
        <v/>
      </c>
    </row>
    <row r="3593" spans="2:20" ht="14.25" customHeight="1">
      <c r="B3593" s="20">
        <v>4232</v>
      </c>
      <c r="C3593" s="21" t="s">
        <v>608</v>
      </c>
      <c r="D3593" s="21" t="s">
        <v>1373</v>
      </c>
      <c r="E3593" s="21" t="s">
        <v>1374</v>
      </c>
      <c r="F3593" s="21" t="s">
        <v>68</v>
      </c>
      <c r="G3593" s="21" t="s">
        <v>676</v>
      </c>
      <c r="H3593" s="21" t="s">
        <v>525</v>
      </c>
      <c r="I3593" s="21" t="s">
        <v>27</v>
      </c>
      <c r="J3593" s="23"/>
      <c r="K3593" s="24">
        <v>11</v>
      </c>
      <c r="M3593" s="25" t="str">
        <f>IF(I3593="","",IF(I3593="인문",성적입력!$C$8,성적입력!$C$9))</f>
        <v>A</v>
      </c>
      <c r="N3593" s="26">
        <f>성적입력!$C$15</f>
        <v>3</v>
      </c>
      <c r="P3593" s="27" t="str">
        <f t="shared" si="150"/>
        <v/>
      </c>
      <c r="R3593" s="26" t="str">
        <f t="array" ref="R3593">IFERROR(IF(OR(J3593="",M3593="",F3593=""),"",IF(F3593="학생부종합",INDEX(종합배치표!$C:$Q,MATCH(J3593,종합배치표!$B:$B,0),(MATCH(M3593,{"A","B","C","D","E"},0)-1)*3+1),INDEX(교과배치표!$C:$Q,MATCH(J3593,교과배치표!$B:$B,0),(MATCH(M3593,{"A","B","C","D","E"},0)-1)*3+1))),"")</f>
        <v/>
      </c>
      <c r="S3593" s="26" t="str">
        <f t="array" ref="S3593">IFERROR(IF(OR(J3593="",M3593="",F3593=""),"",IF(F3593="학생부종합",INDEX(종합배치표!$C:$Q,MATCH(J3593,종합배치표!$B:$B,0),(MATCH(M3593,{"A","B","C","D","E"},0)-1)*3+2),INDEX(교과배치표!$C:$Q,MATCH(J3593,교과배치표!$B:$B,0),(MATCH(M3593,{"A","B","C","D","E"},0)-1)*3+2))),"")</f>
        <v/>
      </c>
      <c r="T3593" s="26" t="str">
        <f t="array" ref="T3593">IFERROR(IF(OR(J3593="",M3593="",F3593=""),"",IF(F3593="학생부종합",INDEX(종합배치표!$C:$Q,MATCH(J3593,종합배치표!$B:$B,0),(MATCH(M3593,{"A","B","C","D","E"},0)-1)*3+3),INDEX(교과배치표!$C:$Q,MATCH(J3593,교과배치표!$B:$B,0),(MATCH(M3593,{"A","B","C","D","E"},0)-1)*3+3))),"")</f>
        <v/>
      </c>
    </row>
    <row r="3594" spans="2:20" ht="14.25" customHeight="1">
      <c r="B3594" s="20">
        <v>4233</v>
      </c>
      <c r="C3594" s="21" t="s">
        <v>608</v>
      </c>
      <c r="D3594" s="21" t="s">
        <v>1373</v>
      </c>
      <c r="E3594" s="21" t="s">
        <v>1374</v>
      </c>
      <c r="F3594" s="21" t="s">
        <v>68</v>
      </c>
      <c r="G3594" s="21" t="s">
        <v>922</v>
      </c>
      <c r="H3594" s="21" t="s">
        <v>525</v>
      </c>
      <c r="I3594" s="21" t="s">
        <v>27</v>
      </c>
      <c r="J3594" s="23"/>
      <c r="K3594" s="24">
        <v>10</v>
      </c>
      <c r="M3594" s="25" t="str">
        <f>IF(I3594="","",IF(I3594="인문",성적입력!$C$8,성적입력!$C$9))</f>
        <v>A</v>
      </c>
      <c r="N3594" s="26">
        <f>성적입력!$C$15</f>
        <v>3</v>
      </c>
      <c r="P3594" s="27" t="str">
        <f t="shared" si="150"/>
        <v/>
      </c>
      <c r="R3594" s="26" t="str">
        <f t="array" ref="R3594">IFERROR(IF(OR(J3594="",M3594="",F3594=""),"",IF(F3594="학생부종합",INDEX(종합배치표!$C:$Q,MATCH(J3594,종합배치표!$B:$B,0),(MATCH(M3594,{"A","B","C","D","E"},0)-1)*3+1),INDEX(교과배치표!$C:$Q,MATCH(J3594,교과배치표!$B:$B,0),(MATCH(M3594,{"A","B","C","D","E"},0)-1)*3+1))),"")</f>
        <v/>
      </c>
      <c r="S3594" s="26" t="str">
        <f t="array" ref="S3594">IFERROR(IF(OR(J3594="",M3594="",F3594=""),"",IF(F3594="학생부종합",INDEX(종합배치표!$C:$Q,MATCH(J3594,종합배치표!$B:$B,0),(MATCH(M3594,{"A","B","C","D","E"},0)-1)*3+2),INDEX(교과배치표!$C:$Q,MATCH(J3594,교과배치표!$B:$B,0),(MATCH(M3594,{"A","B","C","D","E"},0)-1)*3+2))),"")</f>
        <v/>
      </c>
      <c r="T3594" s="26" t="str">
        <f t="array" ref="T3594">IFERROR(IF(OR(J3594="",M3594="",F3594=""),"",IF(F3594="학생부종합",INDEX(종합배치표!$C:$Q,MATCH(J3594,종합배치표!$B:$B,0),(MATCH(M3594,{"A","B","C","D","E"},0)-1)*3+3),INDEX(교과배치표!$C:$Q,MATCH(J3594,교과배치표!$B:$B,0),(MATCH(M3594,{"A","B","C","D","E"},0)-1)*3+3))),"")</f>
        <v/>
      </c>
    </row>
    <row r="3595" spans="2:20" ht="14.25" customHeight="1">
      <c r="B3595" s="20">
        <v>4235</v>
      </c>
      <c r="C3595" s="21" t="s">
        <v>608</v>
      </c>
      <c r="D3595" s="21" t="s">
        <v>1373</v>
      </c>
      <c r="E3595" s="21" t="s">
        <v>1374</v>
      </c>
      <c r="F3595" s="21" t="s">
        <v>68</v>
      </c>
      <c r="G3595" s="21" t="s">
        <v>922</v>
      </c>
      <c r="H3595" s="21" t="s">
        <v>1380</v>
      </c>
      <c r="I3595" s="21" t="s">
        <v>60</v>
      </c>
      <c r="J3595" s="23"/>
      <c r="K3595" s="24">
        <v>15</v>
      </c>
      <c r="M3595" s="25" t="str">
        <f>IF(I3595="","",IF(I3595="인문",성적입력!$C$8,성적입력!$C$9))</f>
        <v>A</v>
      </c>
      <c r="N3595" s="26">
        <f>성적입력!$C$15</f>
        <v>3</v>
      </c>
      <c r="P3595" s="27" t="str">
        <f t="shared" si="150"/>
        <v/>
      </c>
      <c r="R3595" s="26" t="str">
        <f t="array" ref="R3595">IFERROR(IF(OR(J3595="",M3595="",F3595=""),"",IF(F3595="학생부종합",INDEX(종합배치표!$C:$Q,MATCH(J3595,종합배치표!$B:$B,0),(MATCH(M3595,{"A","B","C","D","E"},0)-1)*3+1),INDEX(교과배치표!$C:$Q,MATCH(J3595,교과배치표!$B:$B,0),(MATCH(M3595,{"A","B","C","D","E"},0)-1)*3+1))),"")</f>
        <v/>
      </c>
      <c r="S3595" s="26" t="str">
        <f t="array" ref="S3595">IFERROR(IF(OR(J3595="",M3595="",F3595=""),"",IF(F3595="학생부종합",INDEX(종합배치표!$C:$Q,MATCH(J3595,종합배치표!$B:$B,0),(MATCH(M3595,{"A","B","C","D","E"},0)-1)*3+2),INDEX(교과배치표!$C:$Q,MATCH(J3595,교과배치표!$B:$B,0),(MATCH(M3595,{"A","B","C","D","E"},0)-1)*3+2))),"")</f>
        <v/>
      </c>
      <c r="T3595" s="26" t="str">
        <f t="array" ref="T3595">IFERROR(IF(OR(J3595="",M3595="",F3595=""),"",IF(F3595="학생부종합",INDEX(종합배치표!$C:$Q,MATCH(J3595,종합배치표!$B:$B,0),(MATCH(M3595,{"A","B","C","D","E"},0)-1)*3+3),INDEX(교과배치표!$C:$Q,MATCH(J3595,교과배치표!$B:$B,0),(MATCH(M3595,{"A","B","C","D","E"},0)-1)*3+3))),"")</f>
        <v/>
      </c>
    </row>
    <row r="3596" spans="2:20" ht="14.25" customHeight="1">
      <c r="B3596" s="20">
        <v>4236</v>
      </c>
      <c r="C3596" s="21" t="s">
        <v>608</v>
      </c>
      <c r="D3596" s="21" t="s">
        <v>1373</v>
      </c>
      <c r="E3596" s="21" t="s">
        <v>1374</v>
      </c>
      <c r="F3596" s="21" t="s">
        <v>68</v>
      </c>
      <c r="G3596" s="21" t="s">
        <v>922</v>
      </c>
      <c r="H3596" s="29" t="s">
        <v>1381</v>
      </c>
      <c r="I3596" s="21" t="s">
        <v>60</v>
      </c>
      <c r="J3596" s="23"/>
      <c r="K3596" s="24">
        <v>130</v>
      </c>
      <c r="M3596" s="25" t="str">
        <f>IF(I3596="","",IF(I3596="인문",성적입력!$C$8,성적입력!$C$9))</f>
        <v>A</v>
      </c>
      <c r="N3596" s="26">
        <f>성적입력!$C$15</f>
        <v>3</v>
      </c>
      <c r="P3596" s="27" t="str">
        <f t="shared" si="150"/>
        <v/>
      </c>
      <c r="R3596" s="26" t="str">
        <f t="array" ref="R3596">IFERROR(IF(OR(J3596="",M3596="",F3596=""),"",IF(F3596="학생부종합",INDEX(종합배치표!$C:$Q,MATCH(J3596,종합배치표!$B:$B,0),(MATCH(M3596,{"A","B","C","D","E"},0)-1)*3+1),INDEX(교과배치표!$C:$Q,MATCH(J3596,교과배치표!$B:$B,0),(MATCH(M3596,{"A","B","C","D","E"},0)-1)*3+1))),"")</f>
        <v/>
      </c>
      <c r="S3596" s="26" t="str">
        <f t="array" ref="S3596">IFERROR(IF(OR(J3596="",M3596="",F3596=""),"",IF(F3596="학생부종합",INDEX(종합배치표!$C:$Q,MATCH(J3596,종합배치표!$B:$B,0),(MATCH(M3596,{"A","B","C","D","E"},0)-1)*3+2),INDEX(교과배치표!$C:$Q,MATCH(J3596,교과배치표!$B:$B,0),(MATCH(M3596,{"A","B","C","D","E"},0)-1)*3+2))),"")</f>
        <v/>
      </c>
      <c r="T3596" s="26" t="str">
        <f t="array" ref="T3596">IFERROR(IF(OR(J3596="",M3596="",F3596=""),"",IF(F3596="학생부종합",INDEX(종합배치표!$C:$Q,MATCH(J3596,종합배치표!$B:$B,0),(MATCH(M3596,{"A","B","C","D","E"},0)-1)*3+3),INDEX(교과배치표!$C:$Q,MATCH(J3596,교과배치표!$B:$B,0),(MATCH(M3596,{"A","B","C","D","E"},0)-1)*3+3))),"")</f>
        <v/>
      </c>
    </row>
    <row r="3597" spans="2:20" ht="14.25" customHeight="1">
      <c r="B3597" s="20">
        <v>4237</v>
      </c>
      <c r="C3597" s="21" t="s">
        <v>611</v>
      </c>
      <c r="D3597" s="21" t="s">
        <v>611</v>
      </c>
      <c r="E3597" s="21" t="s">
        <v>1374</v>
      </c>
      <c r="F3597" s="21" t="s">
        <v>68</v>
      </c>
      <c r="G3597" s="21" t="s">
        <v>1379</v>
      </c>
      <c r="H3597" s="21" t="s">
        <v>435</v>
      </c>
      <c r="I3597" s="21" t="s">
        <v>429</v>
      </c>
      <c r="J3597" s="23"/>
      <c r="K3597" s="24">
        <v>25</v>
      </c>
      <c r="M3597" s="25" t="str">
        <f>IF(I3597="","",IF(I3597="인문",성적입력!$C$8,성적입력!$C$9))</f>
        <v>A</v>
      </c>
      <c r="N3597" s="26">
        <f>성적입력!$C$15</f>
        <v>3</v>
      </c>
      <c r="P3597" s="27" t="str">
        <f t="shared" si="150"/>
        <v/>
      </c>
      <c r="R3597" s="26" t="str">
        <f t="array" ref="R3597">IFERROR(IF(OR(J3597="",M3597="",F3597=""),"",IF(F3597="학생부종합",INDEX(종합배치표!$C:$Q,MATCH(J3597,종합배치표!$B:$B,0),(MATCH(M3597,{"A","B","C","D","E"},0)-1)*3+1),INDEX(교과배치표!$C:$Q,MATCH(J3597,교과배치표!$B:$B,0),(MATCH(M3597,{"A","B","C","D","E"},0)-1)*3+1))),"")</f>
        <v/>
      </c>
      <c r="S3597" s="26" t="str">
        <f t="array" ref="S3597">IFERROR(IF(OR(J3597="",M3597="",F3597=""),"",IF(F3597="학생부종합",INDEX(종합배치표!$C:$Q,MATCH(J3597,종합배치표!$B:$B,0),(MATCH(M3597,{"A","B","C","D","E"},0)-1)*3+2),INDEX(교과배치표!$C:$Q,MATCH(J3597,교과배치표!$B:$B,0),(MATCH(M3597,{"A","B","C","D","E"},0)-1)*3+2))),"")</f>
        <v/>
      </c>
      <c r="T3597" s="26" t="str">
        <f t="array" ref="T3597">IFERROR(IF(OR(J3597="",M3597="",F3597=""),"",IF(F3597="학생부종합",INDEX(종합배치표!$C:$Q,MATCH(J3597,종합배치표!$B:$B,0),(MATCH(M3597,{"A","B","C","D","E"},0)-1)*3+3),INDEX(교과배치표!$C:$Q,MATCH(J3597,교과배치표!$B:$B,0),(MATCH(M3597,{"A","B","C","D","E"},0)-1)*3+3))),"")</f>
        <v/>
      </c>
    </row>
    <row r="3598" spans="2:20" ht="14.25" customHeight="1">
      <c r="B3598" s="20">
        <v>4238</v>
      </c>
      <c r="C3598" s="21" t="s">
        <v>611</v>
      </c>
      <c r="D3598" s="21" t="s">
        <v>611</v>
      </c>
      <c r="E3598" s="21" t="s">
        <v>1374</v>
      </c>
      <c r="F3598" s="21" t="s">
        <v>68</v>
      </c>
      <c r="G3598" s="21" t="s">
        <v>1379</v>
      </c>
      <c r="H3598" s="21" t="s">
        <v>435</v>
      </c>
      <c r="I3598" s="21" t="s">
        <v>60</v>
      </c>
      <c r="J3598" s="23"/>
      <c r="K3598" s="24">
        <v>25</v>
      </c>
      <c r="M3598" s="25" t="str">
        <f>IF(I3598="","",IF(I3598="인문",성적입력!$C$8,성적입력!$C$9))</f>
        <v>A</v>
      </c>
      <c r="N3598" s="26">
        <f>성적입력!$C$15</f>
        <v>3</v>
      </c>
      <c r="P3598" s="27" t="str">
        <f t="shared" si="150"/>
        <v/>
      </c>
      <c r="R3598" s="26" t="str">
        <f t="array" ref="R3598">IFERROR(IF(OR(J3598="",M3598="",F3598=""),"",IF(F3598="학생부종합",INDEX(종합배치표!$C:$Q,MATCH(J3598,종합배치표!$B:$B,0),(MATCH(M3598,{"A","B","C","D","E"},0)-1)*3+1),INDEX(교과배치표!$C:$Q,MATCH(J3598,교과배치표!$B:$B,0),(MATCH(M3598,{"A","B","C","D","E"},0)-1)*3+1))),"")</f>
        <v/>
      </c>
      <c r="S3598" s="26" t="str">
        <f t="array" ref="S3598">IFERROR(IF(OR(J3598="",M3598="",F3598=""),"",IF(F3598="학생부종합",INDEX(종합배치표!$C:$Q,MATCH(J3598,종합배치표!$B:$B,0),(MATCH(M3598,{"A","B","C","D","E"},0)-1)*3+2),INDEX(교과배치표!$C:$Q,MATCH(J3598,교과배치표!$B:$B,0),(MATCH(M3598,{"A","B","C","D","E"},0)-1)*3+2))),"")</f>
        <v/>
      </c>
      <c r="T3598" s="26" t="str">
        <f t="array" ref="T3598">IFERROR(IF(OR(J3598="",M3598="",F3598=""),"",IF(F3598="학생부종합",INDEX(종합배치표!$C:$Q,MATCH(J3598,종합배치표!$B:$B,0),(MATCH(M3598,{"A","B","C","D","E"},0)-1)*3+3),INDEX(교과배치표!$C:$Q,MATCH(J3598,교과배치표!$B:$B,0),(MATCH(M3598,{"A","B","C","D","E"},0)-1)*3+3))),"")</f>
        <v/>
      </c>
    </row>
    <row r="3599" spans="2:20" ht="14.25" customHeight="1">
      <c r="B3599" s="20">
        <v>4239</v>
      </c>
      <c r="C3599" s="21" t="s">
        <v>608</v>
      </c>
      <c r="D3599" s="21" t="s">
        <v>1373</v>
      </c>
      <c r="E3599" s="21" t="s">
        <v>1374</v>
      </c>
      <c r="F3599" s="21" t="s">
        <v>68</v>
      </c>
      <c r="G3599" s="21" t="s">
        <v>676</v>
      </c>
      <c r="H3599" s="21" t="s">
        <v>1229</v>
      </c>
      <c r="I3599" s="21" t="s">
        <v>60</v>
      </c>
      <c r="J3599" s="23"/>
      <c r="K3599" s="24">
        <v>22</v>
      </c>
      <c r="M3599" s="25" t="str">
        <f>IF(I3599="","",IF(I3599="인문",성적입력!$C$8,성적입력!$C$9))</f>
        <v>A</v>
      </c>
      <c r="N3599" s="26">
        <f>성적입력!$C$15</f>
        <v>3</v>
      </c>
      <c r="P3599" s="27" t="str">
        <f t="shared" si="150"/>
        <v/>
      </c>
      <c r="R3599" s="26" t="str">
        <f t="array" ref="R3599">IFERROR(IF(OR(J3599="",M3599="",F3599=""),"",IF(F3599="학생부종합",INDEX(종합배치표!$C:$Q,MATCH(J3599,종합배치표!$B:$B,0),(MATCH(M3599,{"A","B","C","D","E"},0)-1)*3+1),INDEX(교과배치표!$C:$Q,MATCH(J3599,교과배치표!$B:$B,0),(MATCH(M3599,{"A","B","C","D","E"},0)-1)*3+1))),"")</f>
        <v/>
      </c>
      <c r="S3599" s="26" t="str">
        <f t="array" ref="S3599">IFERROR(IF(OR(J3599="",M3599="",F3599=""),"",IF(F3599="학생부종합",INDEX(종합배치표!$C:$Q,MATCH(J3599,종합배치표!$B:$B,0),(MATCH(M3599,{"A","B","C","D","E"},0)-1)*3+2),INDEX(교과배치표!$C:$Q,MATCH(J3599,교과배치표!$B:$B,0),(MATCH(M3599,{"A","B","C","D","E"},0)-1)*3+2))),"")</f>
        <v/>
      </c>
      <c r="T3599" s="26" t="str">
        <f t="array" ref="T3599">IFERROR(IF(OR(J3599="",M3599="",F3599=""),"",IF(F3599="학생부종합",INDEX(종합배치표!$C:$Q,MATCH(J3599,종합배치표!$B:$B,0),(MATCH(M3599,{"A","B","C","D","E"},0)-1)*3+3),INDEX(교과배치표!$C:$Q,MATCH(J3599,교과배치표!$B:$B,0),(MATCH(M3599,{"A","B","C","D","E"},0)-1)*3+3))),"")</f>
        <v/>
      </c>
    </row>
    <row r="3600" spans="2:20" ht="14.25" customHeight="1">
      <c r="B3600" s="20">
        <v>4240</v>
      </c>
      <c r="C3600" s="21" t="s">
        <v>608</v>
      </c>
      <c r="D3600" s="21" t="s">
        <v>1373</v>
      </c>
      <c r="E3600" s="21" t="s">
        <v>1374</v>
      </c>
      <c r="F3600" s="21" t="s">
        <v>68</v>
      </c>
      <c r="G3600" s="21" t="s">
        <v>922</v>
      </c>
      <c r="H3600" s="21" t="s">
        <v>1229</v>
      </c>
      <c r="I3600" s="21" t="s">
        <v>60</v>
      </c>
      <c r="J3600" s="23"/>
      <c r="K3600" s="24">
        <v>20</v>
      </c>
      <c r="M3600" s="25" t="str">
        <f>IF(I3600="","",IF(I3600="인문",성적입력!$C$8,성적입력!$C$9))</f>
        <v>A</v>
      </c>
      <c r="N3600" s="26">
        <f>성적입력!$C$15</f>
        <v>3</v>
      </c>
      <c r="P3600" s="27" t="str">
        <f t="shared" si="150"/>
        <v/>
      </c>
      <c r="R3600" s="26" t="str">
        <f t="array" ref="R3600">IFERROR(IF(OR(J3600="",M3600="",F3600=""),"",IF(F3600="학생부종합",INDEX(종합배치표!$C:$Q,MATCH(J3600,종합배치표!$B:$B,0),(MATCH(M3600,{"A","B","C","D","E"},0)-1)*3+1),INDEX(교과배치표!$C:$Q,MATCH(J3600,교과배치표!$B:$B,0),(MATCH(M3600,{"A","B","C","D","E"},0)-1)*3+1))),"")</f>
        <v/>
      </c>
      <c r="S3600" s="26" t="str">
        <f t="array" ref="S3600">IFERROR(IF(OR(J3600="",M3600="",F3600=""),"",IF(F3600="학생부종합",INDEX(종합배치표!$C:$Q,MATCH(J3600,종합배치표!$B:$B,0),(MATCH(M3600,{"A","B","C","D","E"},0)-1)*3+2),INDEX(교과배치표!$C:$Q,MATCH(J3600,교과배치표!$B:$B,0),(MATCH(M3600,{"A","B","C","D","E"},0)-1)*3+2))),"")</f>
        <v/>
      </c>
      <c r="T3600" s="26" t="str">
        <f t="array" ref="T3600">IFERROR(IF(OR(J3600="",M3600="",F3600=""),"",IF(F3600="학생부종합",INDEX(종합배치표!$C:$Q,MATCH(J3600,종합배치표!$B:$B,0),(MATCH(M3600,{"A","B","C","D","E"},0)-1)*3+3),INDEX(교과배치표!$C:$Q,MATCH(J3600,교과배치표!$B:$B,0),(MATCH(M3600,{"A","B","C","D","E"},0)-1)*3+3))),"")</f>
        <v/>
      </c>
    </row>
    <row r="3601" spans="2:20" ht="14.25" customHeight="1">
      <c r="B3601" s="20">
        <v>4241</v>
      </c>
      <c r="C3601" s="21" t="s">
        <v>608</v>
      </c>
      <c r="D3601" s="21" t="s">
        <v>1373</v>
      </c>
      <c r="E3601" s="21" t="s">
        <v>1374</v>
      </c>
      <c r="F3601" s="21" t="s">
        <v>68</v>
      </c>
      <c r="G3601" s="21" t="s">
        <v>676</v>
      </c>
      <c r="H3601" s="21" t="s">
        <v>318</v>
      </c>
      <c r="I3601" s="21" t="s">
        <v>27</v>
      </c>
      <c r="J3601" s="23"/>
      <c r="K3601" s="24">
        <v>5</v>
      </c>
      <c r="M3601" s="25" t="str">
        <f>IF(I3601="","",IF(I3601="인문",성적입력!$C$8,성적입력!$C$9))</f>
        <v>A</v>
      </c>
      <c r="N3601" s="26">
        <f>성적입력!$C$15</f>
        <v>3</v>
      </c>
      <c r="P3601" s="27" t="str">
        <f t="shared" si="150"/>
        <v/>
      </c>
      <c r="R3601" s="26" t="str">
        <f t="array" ref="R3601">IFERROR(IF(OR(J3601="",M3601="",F3601=""),"",IF(F3601="학생부종합",INDEX(종합배치표!$C:$Q,MATCH(J3601,종합배치표!$B:$B,0),(MATCH(M3601,{"A","B","C","D","E"},0)-1)*3+1),INDEX(교과배치표!$C:$Q,MATCH(J3601,교과배치표!$B:$B,0),(MATCH(M3601,{"A","B","C","D","E"},0)-1)*3+1))),"")</f>
        <v/>
      </c>
      <c r="S3601" s="26" t="str">
        <f t="array" ref="S3601">IFERROR(IF(OR(J3601="",M3601="",F3601=""),"",IF(F3601="학생부종합",INDEX(종합배치표!$C:$Q,MATCH(J3601,종합배치표!$B:$B,0),(MATCH(M3601,{"A","B","C","D","E"},0)-1)*3+2),INDEX(교과배치표!$C:$Q,MATCH(J3601,교과배치표!$B:$B,0),(MATCH(M3601,{"A","B","C","D","E"},0)-1)*3+2))),"")</f>
        <v/>
      </c>
      <c r="T3601" s="26" t="str">
        <f t="array" ref="T3601">IFERROR(IF(OR(J3601="",M3601="",F3601=""),"",IF(F3601="학생부종합",INDEX(종합배치표!$C:$Q,MATCH(J3601,종합배치표!$B:$B,0),(MATCH(M3601,{"A","B","C","D","E"},0)-1)*3+3),INDEX(교과배치표!$C:$Q,MATCH(J3601,교과배치표!$B:$B,0),(MATCH(M3601,{"A","B","C","D","E"},0)-1)*3+3))),"")</f>
        <v/>
      </c>
    </row>
    <row r="3602" spans="2:20" ht="14.25" customHeight="1">
      <c r="B3602" s="20">
        <v>4242</v>
      </c>
      <c r="C3602" s="21" t="s">
        <v>608</v>
      </c>
      <c r="D3602" s="21" t="s">
        <v>1373</v>
      </c>
      <c r="E3602" s="21" t="s">
        <v>1374</v>
      </c>
      <c r="F3602" s="21" t="s">
        <v>68</v>
      </c>
      <c r="G3602" s="21" t="s">
        <v>922</v>
      </c>
      <c r="H3602" s="21" t="s">
        <v>318</v>
      </c>
      <c r="I3602" s="21" t="s">
        <v>27</v>
      </c>
      <c r="J3602" s="23"/>
      <c r="K3602" s="24">
        <v>30</v>
      </c>
      <c r="M3602" s="25" t="str">
        <f>IF(I3602="","",IF(I3602="인문",성적입력!$C$8,성적입력!$C$9))</f>
        <v>A</v>
      </c>
      <c r="N3602" s="26">
        <f>성적입력!$C$15</f>
        <v>3</v>
      </c>
      <c r="P3602" s="27" t="str">
        <f t="shared" si="150"/>
        <v/>
      </c>
      <c r="R3602" s="26" t="str">
        <f t="array" ref="R3602">IFERROR(IF(OR(J3602="",M3602="",F3602=""),"",IF(F3602="학생부종합",INDEX(종합배치표!$C:$Q,MATCH(J3602,종합배치표!$B:$B,0),(MATCH(M3602,{"A","B","C","D","E"},0)-1)*3+1),INDEX(교과배치표!$C:$Q,MATCH(J3602,교과배치표!$B:$B,0),(MATCH(M3602,{"A","B","C","D","E"},0)-1)*3+1))),"")</f>
        <v/>
      </c>
      <c r="S3602" s="26" t="str">
        <f t="array" ref="S3602">IFERROR(IF(OR(J3602="",M3602="",F3602=""),"",IF(F3602="학생부종합",INDEX(종합배치표!$C:$Q,MATCH(J3602,종합배치표!$B:$B,0),(MATCH(M3602,{"A","B","C","D","E"},0)-1)*3+2),INDEX(교과배치표!$C:$Q,MATCH(J3602,교과배치표!$B:$B,0),(MATCH(M3602,{"A","B","C","D","E"},0)-1)*3+2))),"")</f>
        <v/>
      </c>
      <c r="T3602" s="26" t="str">
        <f t="array" ref="T3602">IFERROR(IF(OR(J3602="",M3602="",F3602=""),"",IF(F3602="학생부종합",INDEX(종합배치표!$C:$Q,MATCH(J3602,종합배치표!$B:$B,0),(MATCH(M3602,{"A","B","C","D","E"},0)-1)*3+3),INDEX(교과배치표!$C:$Q,MATCH(J3602,교과배치표!$B:$B,0),(MATCH(M3602,{"A","B","C","D","E"},0)-1)*3+3))),"")</f>
        <v/>
      </c>
    </row>
    <row r="3603" spans="2:20" ht="14.25" customHeight="1">
      <c r="B3603" s="20">
        <v>4243</v>
      </c>
      <c r="C3603" s="21" t="s">
        <v>608</v>
      </c>
      <c r="D3603" s="21" t="s">
        <v>1373</v>
      </c>
      <c r="E3603" s="21" t="s">
        <v>1374</v>
      </c>
      <c r="F3603" s="21" t="s">
        <v>68</v>
      </c>
      <c r="G3603" s="21" t="s">
        <v>676</v>
      </c>
      <c r="H3603" s="21" t="s">
        <v>1290</v>
      </c>
      <c r="I3603" s="21" t="s">
        <v>60</v>
      </c>
      <c r="J3603" s="23"/>
      <c r="K3603" s="24">
        <v>15</v>
      </c>
      <c r="M3603" s="25" t="str">
        <f>IF(I3603="","",IF(I3603="인문",성적입력!$C$8,성적입력!$C$9))</f>
        <v>A</v>
      </c>
      <c r="N3603" s="26">
        <f>성적입력!$C$15</f>
        <v>3</v>
      </c>
      <c r="P3603" s="27" t="str">
        <f t="shared" si="150"/>
        <v/>
      </c>
      <c r="R3603" s="26" t="str">
        <f t="array" ref="R3603">IFERROR(IF(OR(J3603="",M3603="",F3603=""),"",IF(F3603="학생부종합",INDEX(종합배치표!$C:$Q,MATCH(J3603,종합배치표!$B:$B,0),(MATCH(M3603,{"A","B","C","D","E"},0)-1)*3+1),INDEX(교과배치표!$C:$Q,MATCH(J3603,교과배치표!$B:$B,0),(MATCH(M3603,{"A","B","C","D","E"},0)-1)*3+1))),"")</f>
        <v/>
      </c>
      <c r="S3603" s="26" t="str">
        <f t="array" ref="S3603">IFERROR(IF(OR(J3603="",M3603="",F3603=""),"",IF(F3603="학생부종합",INDEX(종합배치표!$C:$Q,MATCH(J3603,종합배치표!$B:$B,0),(MATCH(M3603,{"A","B","C","D","E"},0)-1)*3+2),INDEX(교과배치표!$C:$Q,MATCH(J3603,교과배치표!$B:$B,0),(MATCH(M3603,{"A","B","C","D","E"},0)-1)*3+2))),"")</f>
        <v/>
      </c>
      <c r="T3603" s="26" t="str">
        <f t="array" ref="T3603">IFERROR(IF(OR(J3603="",M3603="",F3603=""),"",IF(F3603="학생부종합",INDEX(종합배치표!$C:$Q,MATCH(J3603,종합배치표!$B:$B,0),(MATCH(M3603,{"A","B","C","D","E"},0)-1)*3+3),INDEX(교과배치표!$C:$Q,MATCH(J3603,교과배치표!$B:$B,0),(MATCH(M3603,{"A","B","C","D","E"},0)-1)*3+3))),"")</f>
        <v/>
      </c>
    </row>
    <row r="3604" spans="2:20" ht="14.25" customHeight="1">
      <c r="B3604" s="20">
        <v>4244</v>
      </c>
      <c r="C3604" s="21" t="s">
        <v>608</v>
      </c>
      <c r="D3604" s="21" t="s">
        <v>1373</v>
      </c>
      <c r="E3604" s="21" t="s">
        <v>1374</v>
      </c>
      <c r="F3604" s="21" t="s">
        <v>68</v>
      </c>
      <c r="G3604" s="21" t="s">
        <v>922</v>
      </c>
      <c r="H3604" s="21" t="s">
        <v>1290</v>
      </c>
      <c r="I3604" s="21" t="s">
        <v>60</v>
      </c>
      <c r="J3604" s="23"/>
      <c r="K3604" s="24">
        <v>20</v>
      </c>
      <c r="M3604" s="25" t="str">
        <f>IF(I3604="","",IF(I3604="인문",성적입력!$C$8,성적입력!$C$9))</f>
        <v>A</v>
      </c>
      <c r="N3604" s="26">
        <f>성적입력!$C$15</f>
        <v>3</v>
      </c>
      <c r="P3604" s="27" t="str">
        <f t="shared" si="150"/>
        <v/>
      </c>
      <c r="R3604" s="26" t="str">
        <f t="array" ref="R3604">IFERROR(IF(OR(J3604="",M3604="",F3604=""),"",IF(F3604="학생부종합",INDEX(종합배치표!$C:$Q,MATCH(J3604,종합배치표!$B:$B,0),(MATCH(M3604,{"A","B","C","D","E"},0)-1)*3+1),INDEX(교과배치표!$C:$Q,MATCH(J3604,교과배치표!$B:$B,0),(MATCH(M3604,{"A","B","C","D","E"},0)-1)*3+1))),"")</f>
        <v/>
      </c>
      <c r="S3604" s="26" t="str">
        <f t="array" ref="S3604">IFERROR(IF(OR(J3604="",M3604="",F3604=""),"",IF(F3604="학생부종합",INDEX(종합배치표!$C:$Q,MATCH(J3604,종합배치표!$B:$B,0),(MATCH(M3604,{"A","B","C","D","E"},0)-1)*3+2),INDEX(교과배치표!$C:$Q,MATCH(J3604,교과배치표!$B:$B,0),(MATCH(M3604,{"A","B","C","D","E"},0)-1)*3+2))),"")</f>
        <v/>
      </c>
      <c r="T3604" s="26" t="str">
        <f t="array" ref="T3604">IFERROR(IF(OR(J3604="",M3604="",F3604=""),"",IF(F3604="학생부종합",INDEX(종합배치표!$C:$Q,MATCH(J3604,종합배치표!$B:$B,0),(MATCH(M3604,{"A","B","C","D","E"},0)-1)*3+3),INDEX(교과배치표!$C:$Q,MATCH(J3604,교과배치표!$B:$B,0),(MATCH(M3604,{"A","B","C","D","E"},0)-1)*3+3))),"")</f>
        <v/>
      </c>
    </row>
    <row r="3605" spans="2:20" ht="14.25" customHeight="1">
      <c r="B3605" s="20">
        <v>4245</v>
      </c>
      <c r="C3605" s="21" t="s">
        <v>608</v>
      </c>
      <c r="D3605" s="21" t="s">
        <v>1373</v>
      </c>
      <c r="E3605" s="21" t="s">
        <v>1374</v>
      </c>
      <c r="F3605" s="21" t="s">
        <v>68</v>
      </c>
      <c r="G3605" s="21" t="s">
        <v>922</v>
      </c>
      <c r="H3605" s="29" t="s">
        <v>1382</v>
      </c>
      <c r="I3605" s="21" t="s">
        <v>60</v>
      </c>
      <c r="J3605" s="23"/>
      <c r="K3605" s="24">
        <v>67</v>
      </c>
      <c r="M3605" s="25" t="str">
        <f>IF(I3605="","",IF(I3605="인문",성적입력!$C$8,성적입력!$C$9))</f>
        <v>A</v>
      </c>
      <c r="N3605" s="26">
        <f>성적입력!$C$15</f>
        <v>3</v>
      </c>
      <c r="P3605" s="27" t="str">
        <f t="shared" si="150"/>
        <v/>
      </c>
      <c r="R3605" s="26" t="str">
        <f t="array" ref="R3605">IFERROR(IF(OR(J3605="",M3605="",F3605=""),"",IF(F3605="학생부종합",INDEX(종합배치표!$C:$Q,MATCH(J3605,종합배치표!$B:$B,0),(MATCH(M3605,{"A","B","C","D","E"},0)-1)*3+1),INDEX(교과배치표!$C:$Q,MATCH(J3605,교과배치표!$B:$B,0),(MATCH(M3605,{"A","B","C","D","E"},0)-1)*3+1))),"")</f>
        <v/>
      </c>
      <c r="S3605" s="26" t="str">
        <f t="array" ref="S3605">IFERROR(IF(OR(J3605="",M3605="",F3605=""),"",IF(F3605="학생부종합",INDEX(종합배치표!$C:$Q,MATCH(J3605,종합배치표!$B:$B,0),(MATCH(M3605,{"A","B","C","D","E"},0)-1)*3+2),INDEX(교과배치표!$C:$Q,MATCH(J3605,교과배치표!$B:$B,0),(MATCH(M3605,{"A","B","C","D","E"},0)-1)*3+2))),"")</f>
        <v/>
      </c>
      <c r="T3605" s="26" t="str">
        <f t="array" ref="T3605">IFERROR(IF(OR(J3605="",M3605="",F3605=""),"",IF(F3605="학생부종합",INDEX(종합배치표!$C:$Q,MATCH(J3605,종합배치표!$B:$B,0),(MATCH(M3605,{"A","B","C","D","E"},0)-1)*3+3),INDEX(교과배치표!$C:$Q,MATCH(J3605,교과배치표!$B:$B,0),(MATCH(M3605,{"A","B","C","D","E"},0)-1)*3+3))),"")</f>
        <v/>
      </c>
    </row>
    <row r="3606" spans="2:20" ht="14.25" customHeight="1">
      <c r="B3606" s="20">
        <v>4246</v>
      </c>
      <c r="C3606" s="21" t="s">
        <v>608</v>
      </c>
      <c r="D3606" s="21" t="s">
        <v>1373</v>
      </c>
      <c r="E3606" s="21" t="s">
        <v>1374</v>
      </c>
      <c r="F3606" s="21" t="s">
        <v>68</v>
      </c>
      <c r="G3606" s="21" t="s">
        <v>676</v>
      </c>
      <c r="H3606" s="21" t="s">
        <v>472</v>
      </c>
      <c r="I3606" s="21" t="s">
        <v>27</v>
      </c>
      <c r="J3606" s="23"/>
      <c r="K3606" s="24">
        <v>12</v>
      </c>
      <c r="M3606" s="25" t="str">
        <f>IF(I3606="","",IF(I3606="인문",성적입력!$C$8,성적입력!$C$9))</f>
        <v>A</v>
      </c>
      <c r="N3606" s="26">
        <f>성적입력!$C$15</f>
        <v>3</v>
      </c>
      <c r="P3606" s="27" t="str">
        <f t="shared" si="150"/>
        <v/>
      </c>
      <c r="R3606" s="26" t="str">
        <f t="array" ref="R3606">IFERROR(IF(OR(J3606="",M3606="",F3606=""),"",IF(F3606="학생부종합",INDEX(종합배치표!$C:$Q,MATCH(J3606,종합배치표!$B:$B,0),(MATCH(M3606,{"A","B","C","D","E"},0)-1)*3+1),INDEX(교과배치표!$C:$Q,MATCH(J3606,교과배치표!$B:$B,0),(MATCH(M3606,{"A","B","C","D","E"},0)-1)*3+1))),"")</f>
        <v/>
      </c>
      <c r="S3606" s="26" t="str">
        <f t="array" ref="S3606">IFERROR(IF(OR(J3606="",M3606="",F3606=""),"",IF(F3606="학생부종합",INDEX(종합배치표!$C:$Q,MATCH(J3606,종합배치표!$B:$B,0),(MATCH(M3606,{"A","B","C","D","E"},0)-1)*3+2),INDEX(교과배치표!$C:$Q,MATCH(J3606,교과배치표!$B:$B,0),(MATCH(M3606,{"A","B","C","D","E"},0)-1)*3+2))),"")</f>
        <v/>
      </c>
      <c r="T3606" s="26" t="str">
        <f t="array" ref="T3606">IFERROR(IF(OR(J3606="",M3606="",F3606=""),"",IF(F3606="학생부종합",INDEX(종합배치표!$C:$Q,MATCH(J3606,종합배치표!$B:$B,0),(MATCH(M3606,{"A","B","C","D","E"},0)-1)*3+3),INDEX(교과배치표!$C:$Q,MATCH(J3606,교과배치표!$B:$B,0),(MATCH(M3606,{"A","B","C","D","E"},0)-1)*3+3))),"")</f>
        <v/>
      </c>
    </row>
    <row r="3607" spans="2:20" ht="14.25" customHeight="1">
      <c r="B3607" s="20">
        <v>4247</v>
      </c>
      <c r="C3607" s="21" t="s">
        <v>608</v>
      </c>
      <c r="D3607" s="21" t="s">
        <v>1373</v>
      </c>
      <c r="E3607" s="21" t="s">
        <v>1374</v>
      </c>
      <c r="F3607" s="21" t="s">
        <v>68</v>
      </c>
      <c r="G3607" s="21" t="s">
        <v>922</v>
      </c>
      <c r="H3607" s="21" t="s">
        <v>472</v>
      </c>
      <c r="I3607" s="21" t="s">
        <v>27</v>
      </c>
      <c r="J3607" s="23"/>
      <c r="K3607" s="24">
        <v>12</v>
      </c>
      <c r="M3607" s="25" t="str">
        <f>IF(I3607="","",IF(I3607="인문",성적입력!$C$8,성적입력!$C$9))</f>
        <v>A</v>
      </c>
      <c r="N3607" s="26">
        <f>성적입력!$C$15</f>
        <v>3</v>
      </c>
      <c r="P3607" s="27" t="str">
        <f t="shared" si="150"/>
        <v/>
      </c>
      <c r="R3607" s="26" t="str">
        <f t="array" ref="R3607">IFERROR(IF(OR(J3607="",M3607="",F3607=""),"",IF(F3607="학생부종합",INDEX(종합배치표!$C:$Q,MATCH(J3607,종합배치표!$B:$B,0),(MATCH(M3607,{"A","B","C","D","E"},0)-1)*3+1),INDEX(교과배치표!$C:$Q,MATCH(J3607,교과배치표!$B:$B,0),(MATCH(M3607,{"A","B","C","D","E"},0)-1)*3+1))),"")</f>
        <v/>
      </c>
      <c r="S3607" s="26" t="str">
        <f t="array" ref="S3607">IFERROR(IF(OR(J3607="",M3607="",F3607=""),"",IF(F3607="학생부종합",INDEX(종합배치표!$C:$Q,MATCH(J3607,종합배치표!$B:$B,0),(MATCH(M3607,{"A","B","C","D","E"},0)-1)*3+2),INDEX(교과배치표!$C:$Q,MATCH(J3607,교과배치표!$B:$B,0),(MATCH(M3607,{"A","B","C","D","E"},0)-1)*3+2))),"")</f>
        <v/>
      </c>
      <c r="T3607" s="26" t="str">
        <f t="array" ref="T3607">IFERROR(IF(OR(J3607="",M3607="",F3607=""),"",IF(F3607="학생부종합",INDEX(종합배치표!$C:$Q,MATCH(J3607,종합배치표!$B:$B,0),(MATCH(M3607,{"A","B","C","D","E"},0)-1)*3+3),INDEX(교과배치표!$C:$Q,MATCH(J3607,교과배치표!$B:$B,0),(MATCH(M3607,{"A","B","C","D","E"},0)-1)*3+3))),"")</f>
        <v/>
      </c>
    </row>
    <row r="3608" spans="2:20" ht="14.25" customHeight="1">
      <c r="B3608" s="20">
        <v>4248</v>
      </c>
      <c r="C3608" s="21" t="s">
        <v>608</v>
      </c>
      <c r="D3608" s="21" t="s">
        <v>1373</v>
      </c>
      <c r="E3608" s="21" t="s">
        <v>1374</v>
      </c>
      <c r="F3608" s="21" t="s">
        <v>68</v>
      </c>
      <c r="G3608" s="21" t="s">
        <v>676</v>
      </c>
      <c r="H3608" s="21" t="s">
        <v>1383</v>
      </c>
      <c r="I3608" s="21" t="s">
        <v>60</v>
      </c>
      <c r="J3608" s="23"/>
      <c r="K3608" s="24">
        <v>20</v>
      </c>
      <c r="M3608" s="25" t="str">
        <f>IF(I3608="","",IF(I3608="인문",성적입력!$C$8,성적입력!$C$9))</f>
        <v>A</v>
      </c>
      <c r="N3608" s="26">
        <f>성적입력!$C$15</f>
        <v>3</v>
      </c>
      <c r="P3608" s="27" t="str">
        <f t="shared" si="150"/>
        <v/>
      </c>
      <c r="R3608" s="26" t="str">
        <f t="array" ref="R3608">IFERROR(IF(OR(J3608="",M3608="",F3608=""),"",IF(F3608="학생부종합",INDEX(종합배치표!$C:$Q,MATCH(J3608,종합배치표!$B:$B,0),(MATCH(M3608,{"A","B","C","D","E"},0)-1)*3+1),INDEX(교과배치표!$C:$Q,MATCH(J3608,교과배치표!$B:$B,0),(MATCH(M3608,{"A","B","C","D","E"},0)-1)*3+1))),"")</f>
        <v/>
      </c>
      <c r="S3608" s="26" t="str">
        <f t="array" ref="S3608">IFERROR(IF(OR(J3608="",M3608="",F3608=""),"",IF(F3608="학생부종합",INDEX(종합배치표!$C:$Q,MATCH(J3608,종합배치표!$B:$B,0),(MATCH(M3608,{"A","B","C","D","E"},0)-1)*3+2),INDEX(교과배치표!$C:$Q,MATCH(J3608,교과배치표!$B:$B,0),(MATCH(M3608,{"A","B","C","D","E"},0)-1)*3+2))),"")</f>
        <v/>
      </c>
      <c r="T3608" s="26" t="str">
        <f t="array" ref="T3608">IFERROR(IF(OR(J3608="",M3608="",F3608=""),"",IF(F3608="학생부종합",INDEX(종합배치표!$C:$Q,MATCH(J3608,종합배치표!$B:$B,0),(MATCH(M3608,{"A","B","C","D","E"},0)-1)*3+3),INDEX(교과배치표!$C:$Q,MATCH(J3608,교과배치표!$B:$B,0),(MATCH(M3608,{"A","B","C","D","E"},0)-1)*3+3))),"")</f>
        <v/>
      </c>
    </row>
    <row r="3609" spans="2:20" ht="14.25" customHeight="1">
      <c r="B3609" s="20">
        <v>4249</v>
      </c>
      <c r="C3609" s="21" t="s">
        <v>608</v>
      </c>
      <c r="D3609" s="21" t="s">
        <v>1373</v>
      </c>
      <c r="E3609" s="21" t="s">
        <v>1374</v>
      </c>
      <c r="F3609" s="21" t="s">
        <v>68</v>
      </c>
      <c r="G3609" s="21" t="s">
        <v>922</v>
      </c>
      <c r="H3609" s="21" t="s">
        <v>1383</v>
      </c>
      <c r="I3609" s="21" t="s">
        <v>60</v>
      </c>
      <c r="J3609" s="23"/>
      <c r="K3609" s="24">
        <v>45</v>
      </c>
      <c r="M3609" s="25" t="str">
        <f>IF(I3609="","",IF(I3609="인문",성적입력!$C$8,성적입력!$C$9))</f>
        <v>A</v>
      </c>
      <c r="N3609" s="26">
        <f>성적입력!$C$15</f>
        <v>3</v>
      </c>
      <c r="P3609" s="27" t="str">
        <f t="shared" si="150"/>
        <v/>
      </c>
      <c r="R3609" s="26" t="str">
        <f t="array" ref="R3609">IFERROR(IF(OR(J3609="",M3609="",F3609=""),"",IF(F3609="학생부종합",INDEX(종합배치표!$C:$Q,MATCH(J3609,종합배치표!$B:$B,0),(MATCH(M3609,{"A","B","C","D","E"},0)-1)*3+1),INDEX(교과배치표!$C:$Q,MATCH(J3609,교과배치표!$B:$B,0),(MATCH(M3609,{"A","B","C","D","E"},0)-1)*3+1))),"")</f>
        <v/>
      </c>
      <c r="S3609" s="26" t="str">
        <f t="array" ref="S3609">IFERROR(IF(OR(J3609="",M3609="",F3609=""),"",IF(F3609="학생부종합",INDEX(종합배치표!$C:$Q,MATCH(J3609,종합배치표!$B:$B,0),(MATCH(M3609,{"A","B","C","D","E"},0)-1)*3+2),INDEX(교과배치표!$C:$Q,MATCH(J3609,교과배치표!$B:$B,0),(MATCH(M3609,{"A","B","C","D","E"},0)-1)*3+2))),"")</f>
        <v/>
      </c>
      <c r="T3609" s="26" t="str">
        <f t="array" ref="T3609">IFERROR(IF(OR(J3609="",M3609="",F3609=""),"",IF(F3609="학생부종합",INDEX(종합배치표!$C:$Q,MATCH(J3609,종합배치표!$B:$B,0),(MATCH(M3609,{"A","B","C","D","E"},0)-1)*3+3),INDEX(교과배치표!$C:$Q,MATCH(J3609,교과배치표!$B:$B,0),(MATCH(M3609,{"A","B","C","D","E"},0)-1)*3+3))),"")</f>
        <v/>
      </c>
    </row>
    <row r="3610" spans="2:20" ht="14.25" customHeight="1">
      <c r="B3610" s="20">
        <v>4250</v>
      </c>
      <c r="C3610" s="21" t="s">
        <v>351</v>
      </c>
      <c r="D3610" s="21" t="s">
        <v>351</v>
      </c>
      <c r="E3610" s="21" t="s">
        <v>1384</v>
      </c>
      <c r="F3610" s="21" t="s">
        <v>68</v>
      </c>
      <c r="G3610" s="21" t="s">
        <v>501</v>
      </c>
      <c r="H3610" s="21" t="s">
        <v>868</v>
      </c>
      <c r="I3610" s="21" t="s">
        <v>60</v>
      </c>
      <c r="J3610" s="23"/>
      <c r="K3610" s="24">
        <v>10</v>
      </c>
      <c r="M3610" s="25" t="str">
        <f>IF(I3610="","",IF(I3610="인문",성적입력!$C$8,성적입력!$C$9))</f>
        <v>A</v>
      </c>
      <c r="N3610" s="26">
        <f>성적입력!$C$15</f>
        <v>3</v>
      </c>
      <c r="P3610" s="27" t="str">
        <f t="shared" si="150"/>
        <v/>
      </c>
      <c r="R3610" s="26" t="str">
        <f t="array" ref="R3610">IFERROR(IF(OR(J3610="",M3610="",F3610=""),"",IF(F3610="학생부종합",INDEX(종합배치표!$C:$Q,MATCH(J3610,종합배치표!$B:$B,0),(MATCH(M3610,{"A","B","C","D","E"},0)-1)*3+1),INDEX(교과배치표!$C:$Q,MATCH(J3610,교과배치표!$B:$B,0),(MATCH(M3610,{"A","B","C","D","E"},0)-1)*3+1))),"")</f>
        <v/>
      </c>
      <c r="S3610" s="26" t="str">
        <f t="array" ref="S3610">IFERROR(IF(OR(J3610="",M3610="",F3610=""),"",IF(F3610="학생부종합",INDEX(종합배치표!$C:$Q,MATCH(J3610,종합배치표!$B:$B,0),(MATCH(M3610,{"A","B","C","D","E"},0)-1)*3+2),INDEX(교과배치표!$C:$Q,MATCH(J3610,교과배치표!$B:$B,0),(MATCH(M3610,{"A","B","C","D","E"},0)-1)*3+2))),"")</f>
        <v/>
      </c>
      <c r="T3610" s="26" t="str">
        <f t="array" ref="T3610">IFERROR(IF(OR(J3610="",M3610="",F3610=""),"",IF(F3610="학생부종합",INDEX(종합배치표!$C:$Q,MATCH(J3610,종합배치표!$B:$B,0),(MATCH(M3610,{"A","B","C","D","E"},0)-1)*3+3),INDEX(교과배치표!$C:$Q,MATCH(J3610,교과배치표!$B:$B,0),(MATCH(M3610,{"A","B","C","D","E"},0)-1)*3+3))),"")</f>
        <v/>
      </c>
    </row>
    <row r="3611" spans="2:20" ht="14.25" customHeight="1">
      <c r="B3611" s="20">
        <v>4252</v>
      </c>
      <c r="C3611" s="21" t="s">
        <v>351</v>
      </c>
      <c r="D3611" s="21" t="s">
        <v>351</v>
      </c>
      <c r="E3611" s="21" t="s">
        <v>1384</v>
      </c>
      <c r="F3611" s="21" t="s">
        <v>24</v>
      </c>
      <c r="G3611" s="21" t="s">
        <v>715</v>
      </c>
      <c r="H3611" s="21" t="s">
        <v>868</v>
      </c>
      <c r="I3611" s="21" t="s">
        <v>60</v>
      </c>
      <c r="J3611" s="23"/>
      <c r="K3611" s="24">
        <v>15</v>
      </c>
      <c r="M3611" s="25" t="str">
        <f>IF(I3611="","",IF(I3611="인문",성적입력!$C$8,성적입력!$C$9))</f>
        <v>A</v>
      </c>
      <c r="N3611" s="26">
        <f>성적입력!$C$15</f>
        <v>3</v>
      </c>
      <c r="P3611" s="27" t="str">
        <f t="shared" si="150"/>
        <v/>
      </c>
      <c r="R3611" s="26" t="str">
        <f t="array" ref="R3611">IFERROR(IF(OR(J3611="",M3611="",F3611=""),"",IF(F3611="학생부종합",INDEX(종합배치표!$C:$Q,MATCH(J3611,종합배치표!$B:$B,0),(MATCH(M3611,{"A","B","C","D","E"},0)-1)*3+1),INDEX(교과배치표!$C:$Q,MATCH(J3611,교과배치표!$B:$B,0),(MATCH(M3611,{"A","B","C","D","E"},0)-1)*3+1))),"")</f>
        <v/>
      </c>
      <c r="S3611" s="26" t="str">
        <f t="array" ref="S3611">IFERROR(IF(OR(J3611="",M3611="",F3611=""),"",IF(F3611="학생부종합",INDEX(종합배치표!$C:$Q,MATCH(J3611,종합배치표!$B:$B,0),(MATCH(M3611,{"A","B","C","D","E"},0)-1)*3+2),INDEX(교과배치표!$C:$Q,MATCH(J3611,교과배치표!$B:$B,0),(MATCH(M3611,{"A","B","C","D","E"},0)-1)*3+2))),"")</f>
        <v/>
      </c>
      <c r="T3611" s="26" t="str">
        <f t="array" ref="T3611">IFERROR(IF(OR(J3611="",M3611="",F3611=""),"",IF(F3611="학생부종합",INDEX(종합배치표!$C:$Q,MATCH(J3611,종합배치표!$B:$B,0),(MATCH(M3611,{"A","B","C","D","E"},0)-1)*3+3),INDEX(교과배치표!$C:$Q,MATCH(J3611,교과배치표!$B:$B,0),(MATCH(M3611,{"A","B","C","D","E"},0)-1)*3+3))),"")</f>
        <v/>
      </c>
    </row>
    <row r="3612" spans="2:20" ht="14.25" customHeight="1">
      <c r="B3612" s="20">
        <v>4253</v>
      </c>
      <c r="C3612" s="21" t="s">
        <v>351</v>
      </c>
      <c r="D3612" s="21" t="s">
        <v>351</v>
      </c>
      <c r="E3612" s="21" t="s">
        <v>1384</v>
      </c>
      <c r="F3612" s="21" t="s">
        <v>68</v>
      </c>
      <c r="G3612" s="21" t="s">
        <v>246</v>
      </c>
      <c r="H3612" s="21" t="s">
        <v>868</v>
      </c>
      <c r="I3612" s="21" t="s">
        <v>60</v>
      </c>
      <c r="J3612" s="23"/>
      <c r="K3612" s="24">
        <v>6</v>
      </c>
      <c r="M3612" s="25" t="str">
        <f>IF(I3612="","",IF(I3612="인문",성적입력!$C$8,성적입력!$C$9))</f>
        <v>A</v>
      </c>
      <c r="N3612" s="26">
        <f>성적입력!$C$15</f>
        <v>3</v>
      </c>
      <c r="P3612" s="27" t="str">
        <f t="shared" si="150"/>
        <v/>
      </c>
      <c r="R3612" s="26" t="str">
        <f t="array" ref="R3612">IFERROR(IF(OR(J3612="",M3612="",F3612=""),"",IF(F3612="학생부종합",INDEX(종합배치표!$C:$Q,MATCH(J3612,종합배치표!$B:$B,0),(MATCH(M3612,{"A","B","C","D","E"},0)-1)*3+1),INDEX(교과배치표!$C:$Q,MATCH(J3612,교과배치표!$B:$B,0),(MATCH(M3612,{"A","B","C","D","E"},0)-1)*3+1))),"")</f>
        <v/>
      </c>
      <c r="S3612" s="26" t="str">
        <f t="array" ref="S3612">IFERROR(IF(OR(J3612="",M3612="",F3612=""),"",IF(F3612="학생부종합",INDEX(종합배치표!$C:$Q,MATCH(J3612,종합배치표!$B:$B,0),(MATCH(M3612,{"A","B","C","D","E"},0)-1)*3+2),INDEX(교과배치표!$C:$Q,MATCH(J3612,교과배치표!$B:$B,0),(MATCH(M3612,{"A","B","C","D","E"},0)-1)*3+2))),"")</f>
        <v/>
      </c>
      <c r="T3612" s="26" t="str">
        <f t="array" ref="T3612">IFERROR(IF(OR(J3612="",M3612="",F3612=""),"",IF(F3612="학생부종합",INDEX(종합배치표!$C:$Q,MATCH(J3612,종합배치표!$B:$B,0),(MATCH(M3612,{"A","B","C","D","E"},0)-1)*3+3),INDEX(교과배치표!$C:$Q,MATCH(J3612,교과배치표!$B:$B,0),(MATCH(M3612,{"A","B","C","D","E"},0)-1)*3+3))),"")</f>
        <v/>
      </c>
    </row>
    <row r="3613" spans="2:20" ht="14.25" customHeight="1">
      <c r="B3613" s="20">
        <v>4255</v>
      </c>
      <c r="C3613" s="21" t="s">
        <v>351</v>
      </c>
      <c r="D3613" s="21" t="s">
        <v>351</v>
      </c>
      <c r="E3613" s="21" t="s">
        <v>1384</v>
      </c>
      <c r="F3613" s="21" t="s">
        <v>68</v>
      </c>
      <c r="G3613" s="21" t="s">
        <v>501</v>
      </c>
      <c r="H3613" s="21" t="s">
        <v>209</v>
      </c>
      <c r="I3613" s="21" t="s">
        <v>27</v>
      </c>
      <c r="J3613" s="23"/>
      <c r="K3613" s="24">
        <v>19</v>
      </c>
      <c r="M3613" s="25" t="str">
        <f>IF(I3613="","",IF(I3613="인문",성적입력!$C$8,성적입력!$C$9))</f>
        <v>A</v>
      </c>
      <c r="N3613" s="26">
        <f>성적입력!$C$15</f>
        <v>3</v>
      </c>
      <c r="P3613" s="27" t="str">
        <f t="shared" si="150"/>
        <v/>
      </c>
      <c r="R3613" s="26" t="str">
        <f t="array" ref="R3613">IFERROR(IF(OR(J3613="",M3613="",F3613=""),"",IF(F3613="학생부종합",INDEX(종합배치표!$C:$Q,MATCH(J3613,종합배치표!$B:$B,0),(MATCH(M3613,{"A","B","C","D","E"},0)-1)*3+1),INDEX(교과배치표!$C:$Q,MATCH(J3613,교과배치표!$B:$B,0),(MATCH(M3613,{"A","B","C","D","E"},0)-1)*3+1))),"")</f>
        <v/>
      </c>
      <c r="S3613" s="26" t="str">
        <f t="array" ref="S3613">IFERROR(IF(OR(J3613="",M3613="",F3613=""),"",IF(F3613="학생부종합",INDEX(종합배치표!$C:$Q,MATCH(J3613,종합배치표!$B:$B,0),(MATCH(M3613,{"A","B","C","D","E"},0)-1)*3+2),INDEX(교과배치표!$C:$Q,MATCH(J3613,교과배치표!$B:$B,0),(MATCH(M3613,{"A","B","C","D","E"},0)-1)*3+2))),"")</f>
        <v/>
      </c>
      <c r="T3613" s="26" t="str">
        <f t="array" ref="T3613">IFERROR(IF(OR(J3613="",M3613="",F3613=""),"",IF(F3613="학생부종합",INDEX(종합배치표!$C:$Q,MATCH(J3613,종합배치표!$B:$B,0),(MATCH(M3613,{"A","B","C","D","E"},0)-1)*3+3),INDEX(교과배치표!$C:$Q,MATCH(J3613,교과배치표!$B:$B,0),(MATCH(M3613,{"A","B","C","D","E"},0)-1)*3+3))),"")</f>
        <v/>
      </c>
    </row>
    <row r="3614" spans="2:20" ht="14.25" customHeight="1">
      <c r="B3614" s="20">
        <v>4257</v>
      </c>
      <c r="C3614" s="21" t="s">
        <v>351</v>
      </c>
      <c r="D3614" s="21" t="s">
        <v>351</v>
      </c>
      <c r="E3614" s="21" t="s">
        <v>1384</v>
      </c>
      <c r="F3614" s="21" t="s">
        <v>24</v>
      </c>
      <c r="G3614" s="21" t="s">
        <v>715</v>
      </c>
      <c r="H3614" s="21" t="s">
        <v>209</v>
      </c>
      <c r="I3614" s="21" t="s">
        <v>27</v>
      </c>
      <c r="J3614" s="23"/>
      <c r="K3614" s="24">
        <v>24</v>
      </c>
      <c r="M3614" s="25" t="str">
        <f>IF(I3614="","",IF(I3614="인문",성적입력!$C$8,성적입력!$C$9))</f>
        <v>A</v>
      </c>
      <c r="N3614" s="26">
        <f>성적입력!$C$15</f>
        <v>3</v>
      </c>
      <c r="P3614" s="27" t="str">
        <f t="shared" si="150"/>
        <v/>
      </c>
      <c r="R3614" s="26" t="str">
        <f t="array" ref="R3614">IFERROR(IF(OR(J3614="",M3614="",F3614=""),"",IF(F3614="학생부종합",INDEX(종합배치표!$C:$Q,MATCH(J3614,종합배치표!$B:$B,0),(MATCH(M3614,{"A","B","C","D","E"},0)-1)*3+1),INDEX(교과배치표!$C:$Q,MATCH(J3614,교과배치표!$B:$B,0),(MATCH(M3614,{"A","B","C","D","E"},0)-1)*3+1))),"")</f>
        <v/>
      </c>
      <c r="S3614" s="26" t="str">
        <f t="array" ref="S3614">IFERROR(IF(OR(J3614="",M3614="",F3614=""),"",IF(F3614="학생부종합",INDEX(종합배치표!$C:$Q,MATCH(J3614,종합배치표!$B:$B,0),(MATCH(M3614,{"A","B","C","D","E"},0)-1)*3+2),INDEX(교과배치표!$C:$Q,MATCH(J3614,교과배치표!$B:$B,0),(MATCH(M3614,{"A","B","C","D","E"},0)-1)*3+2))),"")</f>
        <v/>
      </c>
      <c r="T3614" s="26" t="str">
        <f t="array" ref="T3614">IFERROR(IF(OR(J3614="",M3614="",F3614=""),"",IF(F3614="학생부종합",INDEX(종합배치표!$C:$Q,MATCH(J3614,종합배치표!$B:$B,0),(MATCH(M3614,{"A","B","C","D","E"},0)-1)*3+3),INDEX(교과배치표!$C:$Q,MATCH(J3614,교과배치표!$B:$B,0),(MATCH(M3614,{"A","B","C","D","E"},0)-1)*3+3))),"")</f>
        <v/>
      </c>
    </row>
    <row r="3615" spans="2:20" ht="14.25" customHeight="1">
      <c r="B3615" s="20">
        <v>4258</v>
      </c>
      <c r="C3615" s="21" t="s">
        <v>351</v>
      </c>
      <c r="D3615" s="21" t="s">
        <v>351</v>
      </c>
      <c r="E3615" s="21" t="s">
        <v>1384</v>
      </c>
      <c r="F3615" s="21" t="s">
        <v>68</v>
      </c>
      <c r="G3615" s="21" t="s">
        <v>246</v>
      </c>
      <c r="H3615" s="21" t="s">
        <v>209</v>
      </c>
      <c r="I3615" s="21" t="s">
        <v>27</v>
      </c>
      <c r="J3615" s="23"/>
      <c r="K3615" s="24">
        <v>9</v>
      </c>
      <c r="M3615" s="25" t="str">
        <f>IF(I3615="","",IF(I3615="인문",성적입력!$C$8,성적입력!$C$9))</f>
        <v>A</v>
      </c>
      <c r="N3615" s="26">
        <f>성적입력!$C$15</f>
        <v>3</v>
      </c>
      <c r="P3615" s="27" t="str">
        <f t="shared" si="150"/>
        <v/>
      </c>
      <c r="R3615" s="26" t="str">
        <f t="array" ref="R3615">IFERROR(IF(OR(J3615="",M3615="",F3615=""),"",IF(F3615="학생부종합",INDEX(종합배치표!$C:$Q,MATCH(J3615,종합배치표!$B:$B,0),(MATCH(M3615,{"A","B","C","D","E"},0)-1)*3+1),INDEX(교과배치표!$C:$Q,MATCH(J3615,교과배치표!$B:$B,0),(MATCH(M3615,{"A","B","C","D","E"},0)-1)*3+1))),"")</f>
        <v/>
      </c>
      <c r="S3615" s="26" t="str">
        <f t="array" ref="S3615">IFERROR(IF(OR(J3615="",M3615="",F3615=""),"",IF(F3615="학생부종합",INDEX(종합배치표!$C:$Q,MATCH(J3615,종합배치표!$B:$B,0),(MATCH(M3615,{"A","B","C","D","E"},0)-1)*3+2),INDEX(교과배치표!$C:$Q,MATCH(J3615,교과배치표!$B:$B,0),(MATCH(M3615,{"A","B","C","D","E"},0)-1)*3+2))),"")</f>
        <v/>
      </c>
      <c r="T3615" s="26" t="str">
        <f t="array" ref="T3615">IFERROR(IF(OR(J3615="",M3615="",F3615=""),"",IF(F3615="학생부종합",INDEX(종합배치표!$C:$Q,MATCH(J3615,종합배치표!$B:$B,0),(MATCH(M3615,{"A","B","C","D","E"},0)-1)*3+3),INDEX(교과배치표!$C:$Q,MATCH(J3615,교과배치표!$B:$B,0),(MATCH(M3615,{"A","B","C","D","E"},0)-1)*3+3))),"")</f>
        <v/>
      </c>
    </row>
    <row r="3616" spans="2:20" ht="14.25" customHeight="1">
      <c r="B3616" s="20">
        <v>4260</v>
      </c>
      <c r="C3616" s="21" t="s">
        <v>351</v>
      </c>
      <c r="D3616" s="21" t="s">
        <v>351</v>
      </c>
      <c r="E3616" s="21" t="s">
        <v>1384</v>
      </c>
      <c r="F3616" s="21" t="s">
        <v>68</v>
      </c>
      <c r="G3616" s="21" t="s">
        <v>501</v>
      </c>
      <c r="H3616" s="21" t="s">
        <v>29</v>
      </c>
      <c r="I3616" s="21" t="s">
        <v>27</v>
      </c>
      <c r="J3616" s="23"/>
      <c r="K3616" s="24">
        <v>13</v>
      </c>
      <c r="M3616" s="25" t="str">
        <f>IF(I3616="","",IF(I3616="인문",성적입력!$C$8,성적입력!$C$9))</f>
        <v>A</v>
      </c>
      <c r="N3616" s="26">
        <f>성적입력!$C$15</f>
        <v>3</v>
      </c>
      <c r="P3616" s="27" t="str">
        <f t="shared" si="150"/>
        <v/>
      </c>
      <c r="R3616" s="26" t="str">
        <f t="array" ref="R3616">IFERROR(IF(OR(J3616="",M3616="",F3616=""),"",IF(F3616="학생부종합",INDEX(종합배치표!$C:$Q,MATCH(J3616,종합배치표!$B:$B,0),(MATCH(M3616,{"A","B","C","D","E"},0)-1)*3+1),INDEX(교과배치표!$C:$Q,MATCH(J3616,교과배치표!$B:$B,0),(MATCH(M3616,{"A","B","C","D","E"},0)-1)*3+1))),"")</f>
        <v/>
      </c>
      <c r="S3616" s="26" t="str">
        <f t="array" ref="S3616">IFERROR(IF(OR(J3616="",M3616="",F3616=""),"",IF(F3616="학생부종합",INDEX(종합배치표!$C:$Q,MATCH(J3616,종합배치표!$B:$B,0),(MATCH(M3616,{"A","B","C","D","E"},0)-1)*3+2),INDEX(교과배치표!$C:$Q,MATCH(J3616,교과배치표!$B:$B,0),(MATCH(M3616,{"A","B","C","D","E"},0)-1)*3+2))),"")</f>
        <v/>
      </c>
      <c r="T3616" s="26" t="str">
        <f t="array" ref="T3616">IFERROR(IF(OR(J3616="",M3616="",F3616=""),"",IF(F3616="학생부종합",INDEX(종합배치표!$C:$Q,MATCH(J3616,종합배치표!$B:$B,0),(MATCH(M3616,{"A","B","C","D","E"},0)-1)*3+3),INDEX(교과배치표!$C:$Q,MATCH(J3616,교과배치표!$B:$B,0),(MATCH(M3616,{"A","B","C","D","E"},0)-1)*3+3))),"")</f>
        <v/>
      </c>
    </row>
    <row r="3617" spans="2:20" ht="14.25" customHeight="1">
      <c r="B3617" s="20">
        <v>4262</v>
      </c>
      <c r="C3617" s="21" t="s">
        <v>351</v>
      </c>
      <c r="D3617" s="21" t="s">
        <v>351</v>
      </c>
      <c r="E3617" s="21" t="s">
        <v>1384</v>
      </c>
      <c r="F3617" s="21" t="s">
        <v>24</v>
      </c>
      <c r="G3617" s="21" t="s">
        <v>715</v>
      </c>
      <c r="H3617" s="21" t="s">
        <v>29</v>
      </c>
      <c r="I3617" s="21" t="s">
        <v>27</v>
      </c>
      <c r="J3617" s="23"/>
      <c r="K3617" s="24">
        <v>19</v>
      </c>
      <c r="M3617" s="25" t="str">
        <f>IF(I3617="","",IF(I3617="인문",성적입력!$C$8,성적입력!$C$9))</f>
        <v>A</v>
      </c>
      <c r="N3617" s="26">
        <f>성적입력!$C$15</f>
        <v>3</v>
      </c>
      <c r="P3617" s="27" t="str">
        <f t="shared" si="150"/>
        <v/>
      </c>
      <c r="R3617" s="26" t="str">
        <f t="array" ref="R3617">IFERROR(IF(OR(J3617="",M3617="",F3617=""),"",IF(F3617="학생부종합",INDEX(종합배치표!$C:$Q,MATCH(J3617,종합배치표!$B:$B,0),(MATCH(M3617,{"A","B","C","D","E"},0)-1)*3+1),INDEX(교과배치표!$C:$Q,MATCH(J3617,교과배치표!$B:$B,0),(MATCH(M3617,{"A","B","C","D","E"},0)-1)*3+1))),"")</f>
        <v/>
      </c>
      <c r="S3617" s="26" t="str">
        <f t="array" ref="S3617">IFERROR(IF(OR(J3617="",M3617="",F3617=""),"",IF(F3617="학생부종합",INDEX(종합배치표!$C:$Q,MATCH(J3617,종합배치표!$B:$B,0),(MATCH(M3617,{"A","B","C","D","E"},0)-1)*3+2),INDEX(교과배치표!$C:$Q,MATCH(J3617,교과배치표!$B:$B,0),(MATCH(M3617,{"A","B","C","D","E"},0)-1)*3+2))),"")</f>
        <v/>
      </c>
      <c r="T3617" s="26" t="str">
        <f t="array" ref="T3617">IFERROR(IF(OR(J3617="",M3617="",F3617=""),"",IF(F3617="학생부종합",INDEX(종합배치표!$C:$Q,MATCH(J3617,종합배치표!$B:$B,0),(MATCH(M3617,{"A","B","C","D","E"},0)-1)*3+3),INDEX(교과배치표!$C:$Q,MATCH(J3617,교과배치표!$B:$B,0),(MATCH(M3617,{"A","B","C","D","E"},0)-1)*3+3))),"")</f>
        <v/>
      </c>
    </row>
    <row r="3618" spans="2:20" ht="14.25" customHeight="1">
      <c r="B3618" s="20">
        <v>4263</v>
      </c>
      <c r="C3618" s="21" t="s">
        <v>351</v>
      </c>
      <c r="D3618" s="21" t="s">
        <v>351</v>
      </c>
      <c r="E3618" s="21" t="s">
        <v>1384</v>
      </c>
      <c r="F3618" s="21" t="s">
        <v>68</v>
      </c>
      <c r="G3618" s="21" t="s">
        <v>246</v>
      </c>
      <c r="H3618" s="21" t="s">
        <v>29</v>
      </c>
      <c r="I3618" s="21" t="s">
        <v>27</v>
      </c>
      <c r="J3618" s="23"/>
      <c r="K3618" s="24">
        <v>8</v>
      </c>
      <c r="M3618" s="25" t="str">
        <f>IF(I3618="","",IF(I3618="인문",성적입력!$C$8,성적입력!$C$9))</f>
        <v>A</v>
      </c>
      <c r="N3618" s="26">
        <f>성적입력!$C$15</f>
        <v>3</v>
      </c>
      <c r="P3618" s="27" t="str">
        <f t="shared" si="150"/>
        <v/>
      </c>
      <c r="R3618" s="26" t="str">
        <f t="array" ref="R3618">IFERROR(IF(OR(J3618="",M3618="",F3618=""),"",IF(F3618="학생부종합",INDEX(종합배치표!$C:$Q,MATCH(J3618,종합배치표!$B:$B,0),(MATCH(M3618,{"A","B","C","D","E"},0)-1)*3+1),INDEX(교과배치표!$C:$Q,MATCH(J3618,교과배치표!$B:$B,0),(MATCH(M3618,{"A","B","C","D","E"},0)-1)*3+1))),"")</f>
        <v/>
      </c>
      <c r="S3618" s="26" t="str">
        <f t="array" ref="S3618">IFERROR(IF(OR(J3618="",M3618="",F3618=""),"",IF(F3618="학생부종합",INDEX(종합배치표!$C:$Q,MATCH(J3618,종합배치표!$B:$B,0),(MATCH(M3618,{"A","B","C","D","E"},0)-1)*3+2),INDEX(교과배치표!$C:$Q,MATCH(J3618,교과배치표!$B:$B,0),(MATCH(M3618,{"A","B","C","D","E"},0)-1)*3+2))),"")</f>
        <v/>
      </c>
      <c r="T3618" s="26" t="str">
        <f t="array" ref="T3618">IFERROR(IF(OR(J3618="",M3618="",F3618=""),"",IF(F3618="학생부종합",INDEX(종합배치표!$C:$Q,MATCH(J3618,종합배치표!$B:$B,0),(MATCH(M3618,{"A","B","C","D","E"},0)-1)*3+3),INDEX(교과배치표!$C:$Q,MATCH(J3618,교과배치표!$B:$B,0),(MATCH(M3618,{"A","B","C","D","E"},0)-1)*3+3))),"")</f>
        <v/>
      </c>
    </row>
    <row r="3619" spans="2:20" ht="14.25" customHeight="1">
      <c r="B3619" s="20">
        <v>4265</v>
      </c>
      <c r="C3619" s="21" t="s">
        <v>351</v>
      </c>
      <c r="D3619" s="21" t="s">
        <v>351</v>
      </c>
      <c r="E3619" s="21" t="s">
        <v>1384</v>
      </c>
      <c r="F3619" s="21" t="s">
        <v>68</v>
      </c>
      <c r="G3619" s="21" t="s">
        <v>501</v>
      </c>
      <c r="H3619" s="21" t="s">
        <v>43</v>
      </c>
      <c r="I3619" s="21" t="s">
        <v>27</v>
      </c>
      <c r="J3619" s="23"/>
      <c r="K3619" s="24">
        <v>3</v>
      </c>
      <c r="M3619" s="25" t="str">
        <f>IF(I3619="","",IF(I3619="인문",성적입력!$C$8,성적입력!$C$9))</f>
        <v>A</v>
      </c>
      <c r="N3619" s="26">
        <f>성적입력!$C$15</f>
        <v>3</v>
      </c>
      <c r="P3619" s="27" t="str">
        <f t="shared" si="150"/>
        <v/>
      </c>
      <c r="R3619" s="26" t="str">
        <f t="array" ref="R3619">IFERROR(IF(OR(J3619="",M3619="",F3619=""),"",IF(F3619="학생부종합",INDEX(종합배치표!$C:$Q,MATCH(J3619,종합배치표!$B:$B,0),(MATCH(M3619,{"A","B","C","D","E"},0)-1)*3+1),INDEX(교과배치표!$C:$Q,MATCH(J3619,교과배치표!$B:$B,0),(MATCH(M3619,{"A","B","C","D","E"},0)-1)*3+1))),"")</f>
        <v/>
      </c>
      <c r="S3619" s="26" t="str">
        <f t="array" ref="S3619">IFERROR(IF(OR(J3619="",M3619="",F3619=""),"",IF(F3619="학생부종합",INDEX(종합배치표!$C:$Q,MATCH(J3619,종합배치표!$B:$B,0),(MATCH(M3619,{"A","B","C","D","E"},0)-1)*3+2),INDEX(교과배치표!$C:$Q,MATCH(J3619,교과배치표!$B:$B,0),(MATCH(M3619,{"A","B","C","D","E"},0)-1)*3+2))),"")</f>
        <v/>
      </c>
      <c r="T3619" s="26" t="str">
        <f t="array" ref="T3619">IFERROR(IF(OR(J3619="",M3619="",F3619=""),"",IF(F3619="학생부종합",INDEX(종합배치표!$C:$Q,MATCH(J3619,종합배치표!$B:$B,0),(MATCH(M3619,{"A","B","C","D","E"},0)-1)*3+3),INDEX(교과배치표!$C:$Q,MATCH(J3619,교과배치표!$B:$B,0),(MATCH(M3619,{"A","B","C","D","E"},0)-1)*3+3))),"")</f>
        <v/>
      </c>
    </row>
    <row r="3620" spans="2:20" ht="14.25" customHeight="1">
      <c r="B3620" s="20">
        <v>4266</v>
      </c>
      <c r="C3620" s="21" t="s">
        <v>351</v>
      </c>
      <c r="D3620" s="21" t="s">
        <v>351</v>
      </c>
      <c r="E3620" s="21" t="s">
        <v>1384</v>
      </c>
      <c r="F3620" s="21" t="s">
        <v>24</v>
      </c>
      <c r="G3620" s="21" t="s">
        <v>715</v>
      </c>
      <c r="H3620" s="21" t="s">
        <v>43</v>
      </c>
      <c r="I3620" s="21" t="s">
        <v>27</v>
      </c>
      <c r="J3620" s="23"/>
      <c r="K3620" s="24">
        <v>6</v>
      </c>
      <c r="M3620" s="25" t="str">
        <f>IF(I3620="","",IF(I3620="인문",성적입력!$C$8,성적입력!$C$9))</f>
        <v>A</v>
      </c>
      <c r="N3620" s="26">
        <f>성적입력!$C$15</f>
        <v>3</v>
      </c>
      <c r="P3620" s="27" t="str">
        <f t="shared" si="150"/>
        <v/>
      </c>
      <c r="R3620" s="26" t="str">
        <f t="array" ref="R3620">IFERROR(IF(OR(J3620="",M3620="",F3620=""),"",IF(F3620="학생부종합",INDEX(종합배치표!$C:$Q,MATCH(J3620,종합배치표!$B:$B,0),(MATCH(M3620,{"A","B","C","D","E"},0)-1)*3+1),INDEX(교과배치표!$C:$Q,MATCH(J3620,교과배치표!$B:$B,0),(MATCH(M3620,{"A","B","C","D","E"},0)-1)*3+1))),"")</f>
        <v/>
      </c>
      <c r="S3620" s="26" t="str">
        <f t="array" ref="S3620">IFERROR(IF(OR(J3620="",M3620="",F3620=""),"",IF(F3620="학생부종합",INDEX(종합배치표!$C:$Q,MATCH(J3620,종합배치표!$B:$B,0),(MATCH(M3620,{"A","B","C","D","E"},0)-1)*3+2),INDEX(교과배치표!$C:$Q,MATCH(J3620,교과배치표!$B:$B,0),(MATCH(M3620,{"A","B","C","D","E"},0)-1)*3+2))),"")</f>
        <v/>
      </c>
      <c r="T3620" s="26" t="str">
        <f t="array" ref="T3620">IFERROR(IF(OR(J3620="",M3620="",F3620=""),"",IF(F3620="학생부종합",INDEX(종합배치표!$C:$Q,MATCH(J3620,종합배치표!$B:$B,0),(MATCH(M3620,{"A","B","C","D","E"},0)-1)*3+3),INDEX(교과배치표!$C:$Q,MATCH(J3620,교과배치표!$B:$B,0),(MATCH(M3620,{"A","B","C","D","E"},0)-1)*3+3))),"")</f>
        <v/>
      </c>
    </row>
    <row r="3621" spans="2:20" ht="14.25" customHeight="1">
      <c r="B3621" s="20">
        <v>4268</v>
      </c>
      <c r="C3621" s="21" t="s">
        <v>351</v>
      </c>
      <c r="D3621" s="21" t="s">
        <v>351</v>
      </c>
      <c r="E3621" s="21" t="s">
        <v>1384</v>
      </c>
      <c r="F3621" s="21" t="s">
        <v>68</v>
      </c>
      <c r="G3621" s="21" t="s">
        <v>501</v>
      </c>
      <c r="H3621" s="21" t="s">
        <v>47</v>
      </c>
      <c r="I3621" s="21" t="s">
        <v>27</v>
      </c>
      <c r="J3621" s="23"/>
      <c r="K3621" s="24">
        <v>4</v>
      </c>
      <c r="M3621" s="25" t="str">
        <f>IF(I3621="","",IF(I3621="인문",성적입력!$C$8,성적입력!$C$9))</f>
        <v>A</v>
      </c>
      <c r="N3621" s="26">
        <f>성적입력!$C$15</f>
        <v>3</v>
      </c>
      <c r="P3621" s="27" t="str">
        <f t="shared" si="150"/>
        <v/>
      </c>
      <c r="R3621" s="26" t="str">
        <f t="array" ref="R3621">IFERROR(IF(OR(J3621="",M3621="",F3621=""),"",IF(F3621="학생부종합",INDEX(종합배치표!$C:$Q,MATCH(J3621,종합배치표!$B:$B,0),(MATCH(M3621,{"A","B","C","D","E"},0)-1)*3+1),INDEX(교과배치표!$C:$Q,MATCH(J3621,교과배치표!$B:$B,0),(MATCH(M3621,{"A","B","C","D","E"},0)-1)*3+1))),"")</f>
        <v/>
      </c>
      <c r="S3621" s="26" t="str">
        <f t="array" ref="S3621">IFERROR(IF(OR(J3621="",M3621="",F3621=""),"",IF(F3621="학생부종합",INDEX(종합배치표!$C:$Q,MATCH(J3621,종합배치표!$B:$B,0),(MATCH(M3621,{"A","B","C","D","E"},0)-1)*3+2),INDEX(교과배치표!$C:$Q,MATCH(J3621,교과배치표!$B:$B,0),(MATCH(M3621,{"A","B","C","D","E"},0)-1)*3+2))),"")</f>
        <v/>
      </c>
      <c r="T3621" s="26" t="str">
        <f t="array" ref="T3621">IFERROR(IF(OR(J3621="",M3621="",F3621=""),"",IF(F3621="학생부종합",INDEX(종합배치표!$C:$Q,MATCH(J3621,종합배치표!$B:$B,0),(MATCH(M3621,{"A","B","C","D","E"},0)-1)*3+3),INDEX(교과배치표!$C:$Q,MATCH(J3621,교과배치표!$B:$B,0),(MATCH(M3621,{"A","B","C","D","E"},0)-1)*3+3))),"")</f>
        <v/>
      </c>
    </row>
    <row r="3622" spans="2:20" ht="14.25" customHeight="1">
      <c r="B3622" s="20">
        <v>4270</v>
      </c>
      <c r="C3622" s="21" t="s">
        <v>351</v>
      </c>
      <c r="D3622" s="21" t="s">
        <v>351</v>
      </c>
      <c r="E3622" s="21" t="s">
        <v>1384</v>
      </c>
      <c r="F3622" s="21" t="s">
        <v>24</v>
      </c>
      <c r="G3622" s="21" t="s">
        <v>715</v>
      </c>
      <c r="H3622" s="21" t="s">
        <v>47</v>
      </c>
      <c r="I3622" s="21" t="s">
        <v>27</v>
      </c>
      <c r="J3622" s="23"/>
      <c r="K3622" s="24">
        <v>10</v>
      </c>
      <c r="M3622" s="25" t="str">
        <f>IF(I3622="","",IF(I3622="인문",성적입력!$C$8,성적입력!$C$9))</f>
        <v>A</v>
      </c>
      <c r="N3622" s="26">
        <f>성적입력!$C$15</f>
        <v>3</v>
      </c>
      <c r="P3622" s="27" t="str">
        <f t="shared" si="150"/>
        <v/>
      </c>
      <c r="R3622" s="26" t="str">
        <f t="array" ref="R3622">IFERROR(IF(OR(J3622="",M3622="",F3622=""),"",IF(F3622="학생부종합",INDEX(종합배치표!$C:$Q,MATCH(J3622,종합배치표!$B:$B,0),(MATCH(M3622,{"A","B","C","D","E"},0)-1)*3+1),INDEX(교과배치표!$C:$Q,MATCH(J3622,교과배치표!$B:$B,0),(MATCH(M3622,{"A","B","C","D","E"},0)-1)*3+1))),"")</f>
        <v/>
      </c>
      <c r="S3622" s="26" t="str">
        <f t="array" ref="S3622">IFERROR(IF(OR(J3622="",M3622="",F3622=""),"",IF(F3622="학생부종합",INDEX(종합배치표!$C:$Q,MATCH(J3622,종합배치표!$B:$B,0),(MATCH(M3622,{"A","B","C","D","E"},0)-1)*3+2),INDEX(교과배치표!$C:$Q,MATCH(J3622,교과배치표!$B:$B,0),(MATCH(M3622,{"A","B","C","D","E"},0)-1)*3+2))),"")</f>
        <v/>
      </c>
      <c r="T3622" s="26" t="str">
        <f t="array" ref="T3622">IFERROR(IF(OR(J3622="",M3622="",F3622=""),"",IF(F3622="학생부종합",INDEX(종합배치표!$C:$Q,MATCH(J3622,종합배치표!$B:$B,0),(MATCH(M3622,{"A","B","C","D","E"},0)-1)*3+3),INDEX(교과배치표!$C:$Q,MATCH(J3622,교과배치표!$B:$B,0),(MATCH(M3622,{"A","B","C","D","E"},0)-1)*3+3))),"")</f>
        <v/>
      </c>
    </row>
    <row r="3623" spans="2:20" ht="14.25" customHeight="1">
      <c r="B3623" s="20">
        <v>4271</v>
      </c>
      <c r="C3623" s="21" t="s">
        <v>351</v>
      </c>
      <c r="D3623" s="21" t="s">
        <v>351</v>
      </c>
      <c r="E3623" s="21" t="s">
        <v>1384</v>
      </c>
      <c r="F3623" s="21" t="s">
        <v>68</v>
      </c>
      <c r="G3623" s="21" t="s">
        <v>246</v>
      </c>
      <c r="H3623" s="21" t="s">
        <v>47</v>
      </c>
      <c r="I3623" s="21" t="s">
        <v>27</v>
      </c>
      <c r="J3623" s="23"/>
      <c r="K3623" s="24">
        <v>3</v>
      </c>
      <c r="M3623" s="25" t="str">
        <f>IF(I3623="","",IF(I3623="인문",성적입력!$C$8,성적입력!$C$9))</f>
        <v>A</v>
      </c>
      <c r="N3623" s="26">
        <f>성적입력!$C$15</f>
        <v>3</v>
      </c>
      <c r="P3623" s="27" t="str">
        <f t="shared" si="150"/>
        <v/>
      </c>
      <c r="R3623" s="26" t="str">
        <f t="array" ref="R3623">IFERROR(IF(OR(J3623="",M3623="",F3623=""),"",IF(F3623="학생부종합",INDEX(종합배치표!$C:$Q,MATCH(J3623,종합배치표!$B:$B,0),(MATCH(M3623,{"A","B","C","D","E"},0)-1)*3+1),INDEX(교과배치표!$C:$Q,MATCH(J3623,교과배치표!$B:$B,0),(MATCH(M3623,{"A","B","C","D","E"},0)-1)*3+1))),"")</f>
        <v/>
      </c>
      <c r="S3623" s="26" t="str">
        <f t="array" ref="S3623">IFERROR(IF(OR(J3623="",M3623="",F3623=""),"",IF(F3623="학생부종합",INDEX(종합배치표!$C:$Q,MATCH(J3623,종합배치표!$B:$B,0),(MATCH(M3623,{"A","B","C","D","E"},0)-1)*3+2),INDEX(교과배치표!$C:$Q,MATCH(J3623,교과배치표!$B:$B,0),(MATCH(M3623,{"A","B","C","D","E"},0)-1)*3+2))),"")</f>
        <v/>
      </c>
      <c r="T3623" s="26" t="str">
        <f t="array" ref="T3623">IFERROR(IF(OR(J3623="",M3623="",F3623=""),"",IF(F3623="학생부종합",INDEX(종합배치표!$C:$Q,MATCH(J3623,종합배치표!$B:$B,0),(MATCH(M3623,{"A","B","C","D","E"},0)-1)*3+3),INDEX(교과배치표!$C:$Q,MATCH(J3623,교과배치표!$B:$B,0),(MATCH(M3623,{"A","B","C","D","E"},0)-1)*3+3))),"")</f>
        <v/>
      </c>
    </row>
    <row r="3624" spans="2:20" ht="14.25" customHeight="1">
      <c r="B3624" s="20">
        <v>4273</v>
      </c>
      <c r="C3624" s="21" t="s">
        <v>351</v>
      </c>
      <c r="D3624" s="21" t="s">
        <v>351</v>
      </c>
      <c r="E3624" s="21" t="s">
        <v>1384</v>
      </c>
      <c r="F3624" s="21" t="s">
        <v>68</v>
      </c>
      <c r="G3624" s="21" t="s">
        <v>501</v>
      </c>
      <c r="H3624" s="21" t="s">
        <v>198</v>
      </c>
      <c r="I3624" s="21" t="s">
        <v>60</v>
      </c>
      <c r="J3624" s="23"/>
      <c r="K3624" s="24">
        <v>20</v>
      </c>
      <c r="M3624" s="25" t="str">
        <f>IF(I3624="","",IF(I3624="인문",성적입력!$C$8,성적입력!$C$9))</f>
        <v>A</v>
      </c>
      <c r="N3624" s="26">
        <f>성적입력!$C$15</f>
        <v>3</v>
      </c>
      <c r="P3624" s="27" t="str">
        <f t="shared" si="150"/>
        <v/>
      </c>
      <c r="R3624" s="26" t="str">
        <f t="array" ref="R3624">IFERROR(IF(OR(J3624="",M3624="",F3624=""),"",IF(F3624="학생부종합",INDEX(종합배치표!$C:$Q,MATCH(J3624,종합배치표!$B:$B,0),(MATCH(M3624,{"A","B","C","D","E"},0)-1)*3+1),INDEX(교과배치표!$C:$Q,MATCH(J3624,교과배치표!$B:$B,0),(MATCH(M3624,{"A","B","C","D","E"},0)-1)*3+1))),"")</f>
        <v/>
      </c>
      <c r="S3624" s="26" t="str">
        <f t="array" ref="S3624">IFERROR(IF(OR(J3624="",M3624="",F3624=""),"",IF(F3624="학생부종합",INDEX(종합배치표!$C:$Q,MATCH(J3624,종합배치표!$B:$B,0),(MATCH(M3624,{"A","B","C","D","E"},0)-1)*3+2),INDEX(교과배치표!$C:$Q,MATCH(J3624,교과배치표!$B:$B,0),(MATCH(M3624,{"A","B","C","D","E"},0)-1)*3+2))),"")</f>
        <v/>
      </c>
      <c r="T3624" s="26" t="str">
        <f t="array" ref="T3624">IFERROR(IF(OR(J3624="",M3624="",F3624=""),"",IF(F3624="학생부종합",INDEX(종합배치표!$C:$Q,MATCH(J3624,종합배치표!$B:$B,0),(MATCH(M3624,{"A","B","C","D","E"},0)-1)*3+3),INDEX(교과배치표!$C:$Q,MATCH(J3624,교과배치표!$B:$B,0),(MATCH(M3624,{"A","B","C","D","E"},0)-1)*3+3))),"")</f>
        <v/>
      </c>
    </row>
    <row r="3625" spans="2:20" ht="14.25" customHeight="1">
      <c r="B3625" s="20">
        <v>4275</v>
      </c>
      <c r="C3625" s="21" t="s">
        <v>351</v>
      </c>
      <c r="D3625" s="21" t="s">
        <v>351</v>
      </c>
      <c r="E3625" s="21" t="s">
        <v>1384</v>
      </c>
      <c r="F3625" s="21" t="s">
        <v>24</v>
      </c>
      <c r="G3625" s="21" t="s">
        <v>715</v>
      </c>
      <c r="H3625" s="21" t="s">
        <v>198</v>
      </c>
      <c r="I3625" s="21" t="s">
        <v>60</v>
      </c>
      <c r="J3625" s="23"/>
      <c r="K3625" s="24">
        <v>31</v>
      </c>
      <c r="M3625" s="25" t="str">
        <f>IF(I3625="","",IF(I3625="인문",성적입력!$C$8,성적입력!$C$9))</f>
        <v>A</v>
      </c>
      <c r="N3625" s="26">
        <f>성적입력!$C$15</f>
        <v>3</v>
      </c>
      <c r="P3625" s="27" t="str">
        <f t="shared" si="150"/>
        <v/>
      </c>
      <c r="R3625" s="26" t="str">
        <f t="array" ref="R3625">IFERROR(IF(OR(J3625="",M3625="",F3625=""),"",IF(F3625="학생부종합",INDEX(종합배치표!$C:$Q,MATCH(J3625,종합배치표!$B:$B,0),(MATCH(M3625,{"A","B","C","D","E"},0)-1)*3+1),INDEX(교과배치표!$C:$Q,MATCH(J3625,교과배치표!$B:$B,0),(MATCH(M3625,{"A","B","C","D","E"},0)-1)*3+1))),"")</f>
        <v/>
      </c>
      <c r="S3625" s="26" t="str">
        <f t="array" ref="S3625">IFERROR(IF(OR(J3625="",M3625="",F3625=""),"",IF(F3625="학생부종합",INDEX(종합배치표!$C:$Q,MATCH(J3625,종합배치표!$B:$B,0),(MATCH(M3625,{"A","B","C","D","E"},0)-1)*3+2),INDEX(교과배치표!$C:$Q,MATCH(J3625,교과배치표!$B:$B,0),(MATCH(M3625,{"A","B","C","D","E"},0)-1)*3+2))),"")</f>
        <v/>
      </c>
      <c r="T3625" s="26" t="str">
        <f t="array" ref="T3625">IFERROR(IF(OR(J3625="",M3625="",F3625=""),"",IF(F3625="학생부종합",INDEX(종합배치표!$C:$Q,MATCH(J3625,종합배치표!$B:$B,0),(MATCH(M3625,{"A","B","C","D","E"},0)-1)*3+3),INDEX(교과배치표!$C:$Q,MATCH(J3625,교과배치표!$B:$B,0),(MATCH(M3625,{"A","B","C","D","E"},0)-1)*3+3))),"")</f>
        <v/>
      </c>
    </row>
    <row r="3626" spans="2:20" ht="14.25" customHeight="1">
      <c r="B3626" s="20">
        <v>4276</v>
      </c>
      <c r="C3626" s="21" t="s">
        <v>351</v>
      </c>
      <c r="D3626" s="21" t="s">
        <v>351</v>
      </c>
      <c r="E3626" s="21" t="s">
        <v>1384</v>
      </c>
      <c r="F3626" s="21" t="s">
        <v>68</v>
      </c>
      <c r="G3626" s="21" t="s">
        <v>246</v>
      </c>
      <c r="H3626" s="21" t="s">
        <v>198</v>
      </c>
      <c r="I3626" s="21" t="s">
        <v>60</v>
      </c>
      <c r="J3626" s="23"/>
      <c r="K3626" s="24">
        <v>12</v>
      </c>
      <c r="M3626" s="25" t="str">
        <f>IF(I3626="","",IF(I3626="인문",성적입력!$C$8,성적입력!$C$9))</f>
        <v>A</v>
      </c>
      <c r="N3626" s="26">
        <f>성적입력!$C$15</f>
        <v>3</v>
      </c>
      <c r="P3626" s="27" t="str">
        <f t="shared" si="150"/>
        <v/>
      </c>
      <c r="R3626" s="26" t="str">
        <f t="array" ref="R3626">IFERROR(IF(OR(J3626="",M3626="",F3626=""),"",IF(F3626="학생부종합",INDEX(종합배치표!$C:$Q,MATCH(J3626,종합배치표!$B:$B,0),(MATCH(M3626,{"A","B","C","D","E"},0)-1)*3+1),INDEX(교과배치표!$C:$Q,MATCH(J3626,교과배치표!$B:$B,0),(MATCH(M3626,{"A","B","C","D","E"},0)-1)*3+1))),"")</f>
        <v/>
      </c>
      <c r="S3626" s="26" t="str">
        <f t="array" ref="S3626">IFERROR(IF(OR(J3626="",M3626="",F3626=""),"",IF(F3626="학생부종합",INDEX(종합배치표!$C:$Q,MATCH(J3626,종합배치표!$B:$B,0),(MATCH(M3626,{"A","B","C","D","E"},0)-1)*3+2),INDEX(교과배치표!$C:$Q,MATCH(J3626,교과배치표!$B:$B,0),(MATCH(M3626,{"A","B","C","D","E"},0)-1)*3+2))),"")</f>
        <v/>
      </c>
      <c r="T3626" s="26" t="str">
        <f t="array" ref="T3626">IFERROR(IF(OR(J3626="",M3626="",F3626=""),"",IF(F3626="학생부종합",INDEX(종합배치표!$C:$Q,MATCH(J3626,종합배치표!$B:$B,0),(MATCH(M3626,{"A","B","C","D","E"},0)-1)*3+3),INDEX(교과배치표!$C:$Q,MATCH(J3626,교과배치표!$B:$B,0),(MATCH(M3626,{"A","B","C","D","E"},0)-1)*3+3))),"")</f>
        <v/>
      </c>
    </row>
    <row r="3627" spans="2:20" ht="14.25" customHeight="1">
      <c r="B3627" s="20">
        <v>4278</v>
      </c>
      <c r="C3627" s="21" t="s">
        <v>351</v>
      </c>
      <c r="D3627" s="21" t="s">
        <v>351</v>
      </c>
      <c r="E3627" s="21" t="s">
        <v>1384</v>
      </c>
      <c r="F3627" s="21" t="s">
        <v>68</v>
      </c>
      <c r="G3627" s="21" t="s">
        <v>501</v>
      </c>
      <c r="H3627" s="21" t="s">
        <v>1385</v>
      </c>
      <c r="I3627" s="21" t="s">
        <v>60</v>
      </c>
      <c r="J3627" s="23"/>
      <c r="K3627" s="24">
        <v>5</v>
      </c>
      <c r="M3627" s="25" t="str">
        <f>IF(I3627="","",IF(I3627="인문",성적입력!$C$8,성적입력!$C$9))</f>
        <v>A</v>
      </c>
      <c r="N3627" s="26">
        <f>성적입력!$C$15</f>
        <v>3</v>
      </c>
      <c r="P3627" s="27" t="str">
        <f t="shared" si="150"/>
        <v/>
      </c>
      <c r="R3627" s="26" t="str">
        <f t="array" ref="R3627">IFERROR(IF(OR(J3627="",M3627="",F3627=""),"",IF(F3627="학생부종합",INDEX(종합배치표!$C:$Q,MATCH(J3627,종합배치표!$B:$B,0),(MATCH(M3627,{"A","B","C","D","E"},0)-1)*3+1),INDEX(교과배치표!$C:$Q,MATCH(J3627,교과배치표!$B:$B,0),(MATCH(M3627,{"A","B","C","D","E"},0)-1)*3+1))),"")</f>
        <v/>
      </c>
      <c r="S3627" s="26" t="str">
        <f t="array" ref="S3627">IFERROR(IF(OR(J3627="",M3627="",F3627=""),"",IF(F3627="학생부종합",INDEX(종합배치표!$C:$Q,MATCH(J3627,종합배치표!$B:$B,0),(MATCH(M3627,{"A","B","C","D","E"},0)-1)*3+2),INDEX(교과배치표!$C:$Q,MATCH(J3627,교과배치표!$B:$B,0),(MATCH(M3627,{"A","B","C","D","E"},0)-1)*3+2))),"")</f>
        <v/>
      </c>
      <c r="T3627" s="26" t="str">
        <f t="array" ref="T3627">IFERROR(IF(OR(J3627="",M3627="",F3627=""),"",IF(F3627="학생부종합",INDEX(종합배치표!$C:$Q,MATCH(J3627,종합배치표!$B:$B,0),(MATCH(M3627,{"A","B","C","D","E"},0)-1)*3+3),INDEX(교과배치표!$C:$Q,MATCH(J3627,교과배치표!$B:$B,0),(MATCH(M3627,{"A","B","C","D","E"},0)-1)*3+3))),"")</f>
        <v/>
      </c>
    </row>
    <row r="3628" spans="2:20" ht="14.25" customHeight="1">
      <c r="B3628" s="20">
        <v>4280</v>
      </c>
      <c r="C3628" s="21" t="s">
        <v>351</v>
      </c>
      <c r="D3628" s="21" t="s">
        <v>351</v>
      </c>
      <c r="E3628" s="21" t="s">
        <v>1384</v>
      </c>
      <c r="F3628" s="21" t="s">
        <v>24</v>
      </c>
      <c r="G3628" s="21" t="s">
        <v>715</v>
      </c>
      <c r="H3628" s="21" t="s">
        <v>1385</v>
      </c>
      <c r="I3628" s="21" t="s">
        <v>60</v>
      </c>
      <c r="J3628" s="23"/>
      <c r="K3628" s="24">
        <v>8</v>
      </c>
      <c r="M3628" s="25" t="str">
        <f>IF(I3628="","",IF(I3628="인문",성적입력!$C$8,성적입력!$C$9))</f>
        <v>A</v>
      </c>
      <c r="N3628" s="26">
        <f>성적입력!$C$15</f>
        <v>3</v>
      </c>
      <c r="P3628" s="27" t="str">
        <f t="shared" si="150"/>
        <v/>
      </c>
      <c r="R3628" s="26" t="str">
        <f t="array" ref="R3628">IFERROR(IF(OR(J3628="",M3628="",F3628=""),"",IF(F3628="학생부종합",INDEX(종합배치표!$C:$Q,MATCH(J3628,종합배치표!$B:$B,0),(MATCH(M3628,{"A","B","C","D","E"},0)-1)*3+1),INDEX(교과배치표!$C:$Q,MATCH(J3628,교과배치표!$B:$B,0),(MATCH(M3628,{"A","B","C","D","E"},0)-1)*3+1))),"")</f>
        <v/>
      </c>
      <c r="S3628" s="26" t="str">
        <f t="array" ref="S3628">IFERROR(IF(OR(J3628="",M3628="",F3628=""),"",IF(F3628="학생부종합",INDEX(종합배치표!$C:$Q,MATCH(J3628,종합배치표!$B:$B,0),(MATCH(M3628,{"A","B","C","D","E"},0)-1)*3+2),INDEX(교과배치표!$C:$Q,MATCH(J3628,교과배치표!$B:$B,0),(MATCH(M3628,{"A","B","C","D","E"},0)-1)*3+2))),"")</f>
        <v/>
      </c>
      <c r="T3628" s="26" t="str">
        <f t="array" ref="T3628">IFERROR(IF(OR(J3628="",M3628="",F3628=""),"",IF(F3628="학생부종합",INDEX(종합배치표!$C:$Q,MATCH(J3628,종합배치표!$B:$B,0),(MATCH(M3628,{"A","B","C","D","E"},0)-1)*3+3),INDEX(교과배치표!$C:$Q,MATCH(J3628,교과배치표!$B:$B,0),(MATCH(M3628,{"A","B","C","D","E"},0)-1)*3+3))),"")</f>
        <v/>
      </c>
    </row>
    <row r="3629" spans="2:20" ht="14.25" customHeight="1">
      <c r="B3629" s="20">
        <v>4281</v>
      </c>
      <c r="C3629" s="21" t="s">
        <v>351</v>
      </c>
      <c r="D3629" s="21" t="s">
        <v>351</v>
      </c>
      <c r="E3629" s="21" t="s">
        <v>1384</v>
      </c>
      <c r="F3629" s="21" t="s">
        <v>68</v>
      </c>
      <c r="G3629" s="21" t="s">
        <v>246</v>
      </c>
      <c r="H3629" s="21" t="s">
        <v>1385</v>
      </c>
      <c r="I3629" s="21" t="s">
        <v>60</v>
      </c>
      <c r="J3629" s="23"/>
      <c r="K3629" s="24">
        <v>3</v>
      </c>
      <c r="M3629" s="25" t="str">
        <f>IF(I3629="","",IF(I3629="인문",성적입력!$C$8,성적입력!$C$9))</f>
        <v>A</v>
      </c>
      <c r="N3629" s="26">
        <f>성적입력!$C$15</f>
        <v>3</v>
      </c>
      <c r="P3629" s="27" t="str">
        <f t="shared" si="150"/>
        <v/>
      </c>
      <c r="R3629" s="26" t="str">
        <f t="array" ref="R3629">IFERROR(IF(OR(J3629="",M3629="",F3629=""),"",IF(F3629="학생부종합",INDEX(종합배치표!$C:$Q,MATCH(J3629,종합배치표!$B:$B,0),(MATCH(M3629,{"A","B","C","D","E"},0)-1)*3+1),INDEX(교과배치표!$C:$Q,MATCH(J3629,교과배치표!$B:$B,0),(MATCH(M3629,{"A","B","C","D","E"},0)-1)*3+1))),"")</f>
        <v/>
      </c>
      <c r="S3629" s="26" t="str">
        <f t="array" ref="S3629">IFERROR(IF(OR(J3629="",M3629="",F3629=""),"",IF(F3629="학생부종합",INDEX(종합배치표!$C:$Q,MATCH(J3629,종합배치표!$B:$B,0),(MATCH(M3629,{"A","B","C","D","E"},0)-1)*3+2),INDEX(교과배치표!$C:$Q,MATCH(J3629,교과배치표!$B:$B,0),(MATCH(M3629,{"A","B","C","D","E"},0)-1)*3+2))),"")</f>
        <v/>
      </c>
      <c r="T3629" s="26" t="str">
        <f t="array" ref="T3629">IFERROR(IF(OR(J3629="",M3629="",F3629=""),"",IF(F3629="학생부종합",INDEX(종합배치표!$C:$Q,MATCH(J3629,종합배치표!$B:$B,0),(MATCH(M3629,{"A","B","C","D","E"},0)-1)*3+3),INDEX(교과배치표!$C:$Q,MATCH(J3629,교과배치표!$B:$B,0),(MATCH(M3629,{"A","B","C","D","E"},0)-1)*3+3))),"")</f>
        <v/>
      </c>
    </row>
    <row r="3630" spans="2:20" ht="14.25" customHeight="1">
      <c r="B3630" s="20">
        <v>4282</v>
      </c>
      <c r="C3630" s="21" t="s">
        <v>351</v>
      </c>
      <c r="D3630" s="21" t="s">
        <v>351</v>
      </c>
      <c r="E3630" s="21" t="s">
        <v>1384</v>
      </c>
      <c r="F3630" s="21" t="s">
        <v>68</v>
      </c>
      <c r="G3630" s="21" t="s">
        <v>501</v>
      </c>
      <c r="H3630" s="21" t="s">
        <v>125</v>
      </c>
      <c r="I3630" s="21" t="s">
        <v>27</v>
      </c>
      <c r="J3630" s="23"/>
      <c r="K3630" s="24">
        <v>3</v>
      </c>
      <c r="M3630" s="25" t="str">
        <f>IF(I3630="","",IF(I3630="인문",성적입력!$C$8,성적입력!$C$9))</f>
        <v>A</v>
      </c>
      <c r="N3630" s="26">
        <f>성적입력!$C$15</f>
        <v>3</v>
      </c>
      <c r="P3630" s="27" t="str">
        <f t="shared" si="150"/>
        <v/>
      </c>
      <c r="R3630" s="26" t="str">
        <f t="array" ref="R3630">IFERROR(IF(OR(J3630="",M3630="",F3630=""),"",IF(F3630="학생부종합",INDEX(종합배치표!$C:$Q,MATCH(J3630,종합배치표!$B:$B,0),(MATCH(M3630,{"A","B","C","D","E"},0)-1)*3+1),INDEX(교과배치표!$C:$Q,MATCH(J3630,교과배치표!$B:$B,0),(MATCH(M3630,{"A","B","C","D","E"},0)-1)*3+1))),"")</f>
        <v/>
      </c>
      <c r="S3630" s="26" t="str">
        <f t="array" ref="S3630">IFERROR(IF(OR(J3630="",M3630="",F3630=""),"",IF(F3630="학생부종합",INDEX(종합배치표!$C:$Q,MATCH(J3630,종합배치표!$B:$B,0),(MATCH(M3630,{"A","B","C","D","E"},0)-1)*3+2),INDEX(교과배치표!$C:$Q,MATCH(J3630,교과배치표!$B:$B,0),(MATCH(M3630,{"A","B","C","D","E"},0)-1)*3+2))),"")</f>
        <v/>
      </c>
      <c r="T3630" s="26" t="str">
        <f t="array" ref="T3630">IFERROR(IF(OR(J3630="",M3630="",F3630=""),"",IF(F3630="학생부종합",INDEX(종합배치표!$C:$Q,MATCH(J3630,종합배치표!$B:$B,0),(MATCH(M3630,{"A","B","C","D","E"},0)-1)*3+3),INDEX(교과배치표!$C:$Q,MATCH(J3630,교과배치표!$B:$B,0),(MATCH(M3630,{"A","B","C","D","E"},0)-1)*3+3))),"")</f>
        <v/>
      </c>
    </row>
    <row r="3631" spans="2:20" ht="14.25" customHeight="1">
      <c r="B3631" s="20">
        <v>4284</v>
      </c>
      <c r="C3631" s="21" t="s">
        <v>351</v>
      </c>
      <c r="D3631" s="21" t="s">
        <v>351</v>
      </c>
      <c r="E3631" s="21" t="s">
        <v>1384</v>
      </c>
      <c r="F3631" s="21" t="s">
        <v>24</v>
      </c>
      <c r="G3631" s="21" t="s">
        <v>715</v>
      </c>
      <c r="H3631" s="21" t="s">
        <v>125</v>
      </c>
      <c r="I3631" s="21" t="s">
        <v>27</v>
      </c>
      <c r="J3631" s="23"/>
      <c r="K3631" s="24">
        <v>6</v>
      </c>
      <c r="M3631" s="25" t="str">
        <f>IF(I3631="","",IF(I3631="인문",성적입력!$C$8,성적입력!$C$9))</f>
        <v>A</v>
      </c>
      <c r="N3631" s="26">
        <f>성적입력!$C$15</f>
        <v>3</v>
      </c>
      <c r="P3631" s="27" t="str">
        <f t="shared" si="150"/>
        <v/>
      </c>
      <c r="R3631" s="26" t="str">
        <f t="array" ref="R3631">IFERROR(IF(OR(J3631="",M3631="",F3631=""),"",IF(F3631="학생부종합",INDEX(종합배치표!$C:$Q,MATCH(J3631,종합배치표!$B:$B,0),(MATCH(M3631,{"A","B","C","D","E"},0)-1)*3+1),INDEX(교과배치표!$C:$Q,MATCH(J3631,교과배치표!$B:$B,0),(MATCH(M3631,{"A","B","C","D","E"},0)-1)*3+1))),"")</f>
        <v/>
      </c>
      <c r="S3631" s="26" t="str">
        <f t="array" ref="S3631">IFERROR(IF(OR(J3631="",M3631="",F3631=""),"",IF(F3631="학생부종합",INDEX(종합배치표!$C:$Q,MATCH(J3631,종합배치표!$B:$B,0),(MATCH(M3631,{"A","B","C","D","E"},0)-1)*3+2),INDEX(교과배치표!$C:$Q,MATCH(J3631,교과배치표!$B:$B,0),(MATCH(M3631,{"A","B","C","D","E"},0)-1)*3+2))),"")</f>
        <v/>
      </c>
      <c r="T3631" s="26" t="str">
        <f t="array" ref="T3631">IFERROR(IF(OR(J3631="",M3631="",F3631=""),"",IF(F3631="학생부종합",INDEX(종합배치표!$C:$Q,MATCH(J3631,종합배치표!$B:$B,0),(MATCH(M3631,{"A","B","C","D","E"},0)-1)*3+3),INDEX(교과배치표!$C:$Q,MATCH(J3631,교과배치표!$B:$B,0),(MATCH(M3631,{"A","B","C","D","E"},0)-1)*3+3))),"")</f>
        <v/>
      </c>
    </row>
    <row r="3632" spans="2:20" ht="14.25" customHeight="1">
      <c r="B3632" s="20">
        <v>4285</v>
      </c>
      <c r="C3632" s="21" t="s">
        <v>351</v>
      </c>
      <c r="D3632" s="21" t="s">
        <v>351</v>
      </c>
      <c r="E3632" s="21" t="s">
        <v>1384</v>
      </c>
      <c r="F3632" s="21" t="s">
        <v>68</v>
      </c>
      <c r="G3632" s="21" t="s">
        <v>246</v>
      </c>
      <c r="H3632" s="21" t="s">
        <v>125</v>
      </c>
      <c r="I3632" s="21" t="s">
        <v>27</v>
      </c>
      <c r="J3632" s="23"/>
      <c r="K3632" s="24">
        <v>3</v>
      </c>
      <c r="M3632" s="25" t="str">
        <f>IF(I3632="","",IF(I3632="인문",성적입력!$C$8,성적입력!$C$9))</f>
        <v>A</v>
      </c>
      <c r="N3632" s="26">
        <f>성적입력!$C$15</f>
        <v>3</v>
      </c>
      <c r="P3632" s="27" t="str">
        <f t="shared" si="150"/>
        <v/>
      </c>
      <c r="R3632" s="26" t="str">
        <f t="array" ref="R3632">IFERROR(IF(OR(J3632="",M3632="",F3632=""),"",IF(F3632="학생부종합",INDEX(종합배치표!$C:$Q,MATCH(J3632,종합배치표!$B:$B,0),(MATCH(M3632,{"A","B","C","D","E"},0)-1)*3+1),INDEX(교과배치표!$C:$Q,MATCH(J3632,교과배치표!$B:$B,0),(MATCH(M3632,{"A","B","C","D","E"},0)-1)*3+1))),"")</f>
        <v/>
      </c>
      <c r="S3632" s="26" t="str">
        <f t="array" ref="S3632">IFERROR(IF(OR(J3632="",M3632="",F3632=""),"",IF(F3632="학생부종합",INDEX(종합배치표!$C:$Q,MATCH(J3632,종합배치표!$B:$B,0),(MATCH(M3632,{"A","B","C","D","E"},0)-1)*3+2),INDEX(교과배치표!$C:$Q,MATCH(J3632,교과배치표!$B:$B,0),(MATCH(M3632,{"A","B","C","D","E"},0)-1)*3+2))),"")</f>
        <v/>
      </c>
      <c r="T3632" s="26" t="str">
        <f t="array" ref="T3632">IFERROR(IF(OR(J3632="",M3632="",F3632=""),"",IF(F3632="학생부종합",INDEX(종합배치표!$C:$Q,MATCH(J3632,종합배치표!$B:$B,0),(MATCH(M3632,{"A","B","C","D","E"},0)-1)*3+3),INDEX(교과배치표!$C:$Q,MATCH(J3632,교과배치표!$B:$B,0),(MATCH(M3632,{"A","B","C","D","E"},0)-1)*3+3))),"")</f>
        <v/>
      </c>
    </row>
    <row r="3633" spans="2:20" ht="14.25" customHeight="1">
      <c r="B3633" s="20">
        <v>4287</v>
      </c>
      <c r="C3633" s="21" t="s">
        <v>351</v>
      </c>
      <c r="D3633" s="21" t="s">
        <v>351</v>
      </c>
      <c r="E3633" s="21" t="s">
        <v>1384</v>
      </c>
      <c r="F3633" s="21" t="s">
        <v>68</v>
      </c>
      <c r="G3633" s="21" t="s">
        <v>501</v>
      </c>
      <c r="H3633" s="29" t="s">
        <v>1386</v>
      </c>
      <c r="I3633" s="21" t="s">
        <v>60</v>
      </c>
      <c r="J3633" s="23"/>
      <c r="K3633" s="24">
        <v>14</v>
      </c>
      <c r="M3633" s="25" t="str">
        <f>IF(I3633="","",IF(I3633="인문",성적입력!$C$8,성적입력!$C$9))</f>
        <v>A</v>
      </c>
      <c r="N3633" s="26">
        <f>성적입력!$C$15</f>
        <v>3</v>
      </c>
      <c r="P3633" s="27" t="str">
        <f t="shared" si="150"/>
        <v/>
      </c>
      <c r="R3633" s="26" t="str">
        <f t="array" ref="R3633">IFERROR(IF(OR(J3633="",M3633="",F3633=""),"",IF(F3633="학생부종합",INDEX(종합배치표!$C:$Q,MATCH(J3633,종합배치표!$B:$B,0),(MATCH(M3633,{"A","B","C","D","E"},0)-1)*3+1),INDEX(교과배치표!$C:$Q,MATCH(J3633,교과배치표!$B:$B,0),(MATCH(M3633,{"A","B","C","D","E"},0)-1)*3+1))),"")</f>
        <v/>
      </c>
      <c r="S3633" s="26" t="str">
        <f t="array" ref="S3633">IFERROR(IF(OR(J3633="",M3633="",F3633=""),"",IF(F3633="학생부종합",INDEX(종합배치표!$C:$Q,MATCH(J3633,종합배치표!$B:$B,0),(MATCH(M3633,{"A","B","C","D","E"},0)-1)*3+2),INDEX(교과배치표!$C:$Q,MATCH(J3633,교과배치표!$B:$B,0),(MATCH(M3633,{"A","B","C","D","E"},0)-1)*3+2))),"")</f>
        <v/>
      </c>
      <c r="T3633" s="26" t="str">
        <f t="array" ref="T3633">IFERROR(IF(OR(J3633="",M3633="",F3633=""),"",IF(F3633="학생부종합",INDEX(종합배치표!$C:$Q,MATCH(J3633,종합배치표!$B:$B,0),(MATCH(M3633,{"A","B","C","D","E"},0)-1)*3+3),INDEX(교과배치표!$C:$Q,MATCH(J3633,교과배치표!$B:$B,0),(MATCH(M3633,{"A","B","C","D","E"},0)-1)*3+3))),"")</f>
        <v/>
      </c>
    </row>
    <row r="3634" spans="2:20" ht="14.25" customHeight="1">
      <c r="B3634" s="20">
        <v>4289</v>
      </c>
      <c r="C3634" s="21" t="s">
        <v>351</v>
      </c>
      <c r="D3634" s="21" t="s">
        <v>351</v>
      </c>
      <c r="E3634" s="21" t="s">
        <v>1384</v>
      </c>
      <c r="F3634" s="21" t="s">
        <v>24</v>
      </c>
      <c r="G3634" s="21" t="s">
        <v>715</v>
      </c>
      <c r="H3634" s="29" t="s">
        <v>1386</v>
      </c>
      <c r="I3634" s="21" t="s">
        <v>60</v>
      </c>
      <c r="J3634" s="23"/>
      <c r="K3634" s="24">
        <v>23</v>
      </c>
      <c r="M3634" s="25" t="str">
        <f>IF(I3634="","",IF(I3634="인문",성적입력!$C$8,성적입력!$C$9))</f>
        <v>A</v>
      </c>
      <c r="N3634" s="26">
        <f>성적입력!$C$15</f>
        <v>3</v>
      </c>
      <c r="P3634" s="27" t="str">
        <f t="shared" si="150"/>
        <v/>
      </c>
      <c r="R3634" s="26" t="str">
        <f t="array" ref="R3634">IFERROR(IF(OR(J3634="",M3634="",F3634=""),"",IF(F3634="학생부종합",INDEX(종합배치표!$C:$Q,MATCH(J3634,종합배치표!$B:$B,0),(MATCH(M3634,{"A","B","C","D","E"},0)-1)*3+1),INDEX(교과배치표!$C:$Q,MATCH(J3634,교과배치표!$B:$B,0),(MATCH(M3634,{"A","B","C","D","E"},0)-1)*3+1))),"")</f>
        <v/>
      </c>
      <c r="S3634" s="26" t="str">
        <f t="array" ref="S3634">IFERROR(IF(OR(J3634="",M3634="",F3634=""),"",IF(F3634="학생부종합",INDEX(종합배치표!$C:$Q,MATCH(J3634,종합배치표!$B:$B,0),(MATCH(M3634,{"A","B","C","D","E"},0)-1)*3+2),INDEX(교과배치표!$C:$Q,MATCH(J3634,교과배치표!$B:$B,0),(MATCH(M3634,{"A","B","C","D","E"},0)-1)*3+2))),"")</f>
        <v/>
      </c>
      <c r="T3634" s="26" t="str">
        <f t="array" ref="T3634">IFERROR(IF(OR(J3634="",M3634="",F3634=""),"",IF(F3634="학생부종합",INDEX(종합배치표!$C:$Q,MATCH(J3634,종합배치표!$B:$B,0),(MATCH(M3634,{"A","B","C","D","E"},0)-1)*3+3),INDEX(교과배치표!$C:$Q,MATCH(J3634,교과배치표!$B:$B,0),(MATCH(M3634,{"A","B","C","D","E"},0)-1)*3+3))),"")</f>
        <v/>
      </c>
    </row>
    <row r="3635" spans="2:20" ht="14.25" customHeight="1">
      <c r="B3635" s="20">
        <v>4290</v>
      </c>
      <c r="C3635" s="21" t="s">
        <v>351</v>
      </c>
      <c r="D3635" s="21" t="s">
        <v>351</v>
      </c>
      <c r="E3635" s="21" t="s">
        <v>1384</v>
      </c>
      <c r="F3635" s="21" t="s">
        <v>68</v>
      </c>
      <c r="G3635" s="21" t="s">
        <v>246</v>
      </c>
      <c r="H3635" s="29" t="s">
        <v>1386</v>
      </c>
      <c r="I3635" s="21" t="s">
        <v>60</v>
      </c>
      <c r="J3635" s="23"/>
      <c r="K3635" s="24">
        <v>9</v>
      </c>
      <c r="M3635" s="25" t="str">
        <f>IF(I3635="","",IF(I3635="인문",성적입력!$C$8,성적입력!$C$9))</f>
        <v>A</v>
      </c>
      <c r="N3635" s="26">
        <f>성적입력!$C$15</f>
        <v>3</v>
      </c>
      <c r="P3635" s="27" t="str">
        <f t="shared" si="150"/>
        <v/>
      </c>
      <c r="R3635" s="26" t="str">
        <f t="array" ref="R3635">IFERROR(IF(OR(J3635="",M3635="",F3635=""),"",IF(F3635="학생부종합",INDEX(종합배치표!$C:$Q,MATCH(J3635,종합배치표!$B:$B,0),(MATCH(M3635,{"A","B","C","D","E"},0)-1)*3+1),INDEX(교과배치표!$C:$Q,MATCH(J3635,교과배치표!$B:$B,0),(MATCH(M3635,{"A","B","C","D","E"},0)-1)*3+1))),"")</f>
        <v/>
      </c>
      <c r="S3635" s="26" t="str">
        <f t="array" ref="S3635">IFERROR(IF(OR(J3635="",M3635="",F3635=""),"",IF(F3635="학생부종합",INDEX(종합배치표!$C:$Q,MATCH(J3635,종합배치표!$B:$B,0),(MATCH(M3635,{"A","B","C","D","E"},0)-1)*3+2),INDEX(교과배치표!$C:$Q,MATCH(J3635,교과배치표!$B:$B,0),(MATCH(M3635,{"A","B","C","D","E"},0)-1)*3+2))),"")</f>
        <v/>
      </c>
      <c r="T3635" s="26" t="str">
        <f t="array" ref="T3635">IFERROR(IF(OR(J3635="",M3635="",F3635=""),"",IF(F3635="학생부종합",INDEX(종합배치표!$C:$Q,MATCH(J3635,종합배치표!$B:$B,0),(MATCH(M3635,{"A","B","C","D","E"},0)-1)*3+3),INDEX(교과배치표!$C:$Q,MATCH(J3635,교과배치표!$B:$B,0),(MATCH(M3635,{"A","B","C","D","E"},0)-1)*3+3))),"")</f>
        <v/>
      </c>
    </row>
    <row r="3636" spans="2:20" ht="14.25" customHeight="1">
      <c r="B3636" s="20">
        <v>4292</v>
      </c>
      <c r="C3636" s="21" t="s">
        <v>351</v>
      </c>
      <c r="D3636" s="21" t="s">
        <v>351</v>
      </c>
      <c r="E3636" s="21" t="s">
        <v>1384</v>
      </c>
      <c r="F3636" s="21" t="s">
        <v>68</v>
      </c>
      <c r="G3636" s="21" t="s">
        <v>501</v>
      </c>
      <c r="H3636" s="21" t="s">
        <v>231</v>
      </c>
      <c r="I3636" s="21" t="s">
        <v>60</v>
      </c>
      <c r="J3636" s="23"/>
      <c r="K3636" s="24">
        <v>3</v>
      </c>
      <c r="M3636" s="25" t="str">
        <f>IF(I3636="","",IF(I3636="인문",성적입력!$C$8,성적입력!$C$9))</f>
        <v>A</v>
      </c>
      <c r="N3636" s="26">
        <f>성적입력!$C$15</f>
        <v>3</v>
      </c>
      <c r="P3636" s="27" t="str">
        <f t="shared" si="150"/>
        <v/>
      </c>
      <c r="R3636" s="26" t="str">
        <f t="array" ref="R3636">IFERROR(IF(OR(J3636="",M3636="",F3636=""),"",IF(F3636="학생부종합",INDEX(종합배치표!$C:$Q,MATCH(J3636,종합배치표!$B:$B,0),(MATCH(M3636,{"A","B","C","D","E"},0)-1)*3+1),INDEX(교과배치표!$C:$Q,MATCH(J3636,교과배치표!$B:$B,0),(MATCH(M3636,{"A","B","C","D","E"},0)-1)*3+1))),"")</f>
        <v/>
      </c>
      <c r="S3636" s="26" t="str">
        <f t="array" ref="S3636">IFERROR(IF(OR(J3636="",M3636="",F3636=""),"",IF(F3636="학생부종합",INDEX(종합배치표!$C:$Q,MATCH(J3636,종합배치표!$B:$B,0),(MATCH(M3636,{"A","B","C","D","E"},0)-1)*3+2),INDEX(교과배치표!$C:$Q,MATCH(J3636,교과배치표!$B:$B,0),(MATCH(M3636,{"A","B","C","D","E"},0)-1)*3+2))),"")</f>
        <v/>
      </c>
      <c r="T3636" s="26" t="str">
        <f t="array" ref="T3636">IFERROR(IF(OR(J3636="",M3636="",F3636=""),"",IF(F3636="학생부종합",INDEX(종합배치표!$C:$Q,MATCH(J3636,종합배치표!$B:$B,0),(MATCH(M3636,{"A","B","C","D","E"},0)-1)*3+3),INDEX(교과배치표!$C:$Q,MATCH(J3636,교과배치표!$B:$B,0),(MATCH(M3636,{"A","B","C","D","E"},0)-1)*3+3))),"")</f>
        <v/>
      </c>
    </row>
    <row r="3637" spans="2:20" ht="14.25" customHeight="1">
      <c r="B3637" s="20">
        <v>4294</v>
      </c>
      <c r="C3637" s="21" t="s">
        <v>351</v>
      </c>
      <c r="D3637" s="21" t="s">
        <v>351</v>
      </c>
      <c r="E3637" s="21" t="s">
        <v>1384</v>
      </c>
      <c r="F3637" s="21" t="s">
        <v>24</v>
      </c>
      <c r="G3637" s="21" t="s">
        <v>715</v>
      </c>
      <c r="H3637" s="21" t="s">
        <v>231</v>
      </c>
      <c r="I3637" s="21" t="s">
        <v>60</v>
      </c>
      <c r="J3637" s="23"/>
      <c r="K3637" s="24">
        <v>13</v>
      </c>
      <c r="M3637" s="25" t="str">
        <f>IF(I3637="","",IF(I3637="인문",성적입력!$C$8,성적입력!$C$9))</f>
        <v>A</v>
      </c>
      <c r="N3637" s="26">
        <f>성적입력!$C$15</f>
        <v>3</v>
      </c>
      <c r="P3637" s="27" t="str">
        <f t="shared" si="150"/>
        <v/>
      </c>
      <c r="R3637" s="26" t="str">
        <f t="array" ref="R3637">IFERROR(IF(OR(J3637="",M3637="",F3637=""),"",IF(F3637="학생부종합",INDEX(종합배치표!$C:$Q,MATCH(J3637,종합배치표!$B:$B,0),(MATCH(M3637,{"A","B","C","D","E"},0)-1)*3+1),INDEX(교과배치표!$C:$Q,MATCH(J3637,교과배치표!$B:$B,0),(MATCH(M3637,{"A","B","C","D","E"},0)-1)*3+1))),"")</f>
        <v/>
      </c>
      <c r="S3637" s="26" t="str">
        <f t="array" ref="S3637">IFERROR(IF(OR(J3637="",M3637="",F3637=""),"",IF(F3637="학생부종합",INDEX(종합배치표!$C:$Q,MATCH(J3637,종합배치표!$B:$B,0),(MATCH(M3637,{"A","B","C","D","E"},0)-1)*3+2),INDEX(교과배치표!$C:$Q,MATCH(J3637,교과배치표!$B:$B,0),(MATCH(M3637,{"A","B","C","D","E"},0)-1)*3+2))),"")</f>
        <v/>
      </c>
      <c r="T3637" s="26" t="str">
        <f t="array" ref="T3637">IFERROR(IF(OR(J3637="",M3637="",F3637=""),"",IF(F3637="학생부종합",INDEX(종합배치표!$C:$Q,MATCH(J3637,종합배치표!$B:$B,0),(MATCH(M3637,{"A","B","C","D","E"},0)-1)*3+3),INDEX(교과배치표!$C:$Q,MATCH(J3637,교과배치표!$B:$B,0),(MATCH(M3637,{"A","B","C","D","E"},0)-1)*3+3))),"")</f>
        <v/>
      </c>
    </row>
    <row r="3638" spans="2:20" ht="14.25" customHeight="1">
      <c r="B3638" s="20">
        <v>4295</v>
      </c>
      <c r="C3638" s="21" t="s">
        <v>351</v>
      </c>
      <c r="D3638" s="21" t="s">
        <v>351</v>
      </c>
      <c r="E3638" s="21" t="s">
        <v>1384</v>
      </c>
      <c r="F3638" s="21" t="s">
        <v>68</v>
      </c>
      <c r="G3638" s="21" t="s">
        <v>246</v>
      </c>
      <c r="H3638" s="21" t="s">
        <v>231</v>
      </c>
      <c r="I3638" s="21" t="s">
        <v>60</v>
      </c>
      <c r="J3638" s="23"/>
      <c r="K3638" s="24">
        <v>4</v>
      </c>
      <c r="M3638" s="25" t="str">
        <f>IF(I3638="","",IF(I3638="인문",성적입력!$C$8,성적입력!$C$9))</f>
        <v>A</v>
      </c>
      <c r="N3638" s="26">
        <f>성적입력!$C$15</f>
        <v>3</v>
      </c>
      <c r="P3638" s="27" t="str">
        <f t="shared" si="150"/>
        <v/>
      </c>
      <c r="R3638" s="26" t="str">
        <f t="array" ref="R3638">IFERROR(IF(OR(J3638="",M3638="",F3638=""),"",IF(F3638="학생부종합",INDEX(종합배치표!$C:$Q,MATCH(J3638,종합배치표!$B:$B,0),(MATCH(M3638,{"A","B","C","D","E"},0)-1)*3+1),INDEX(교과배치표!$C:$Q,MATCH(J3638,교과배치표!$B:$B,0),(MATCH(M3638,{"A","B","C","D","E"},0)-1)*3+1))),"")</f>
        <v/>
      </c>
      <c r="S3638" s="26" t="str">
        <f t="array" ref="S3638">IFERROR(IF(OR(J3638="",M3638="",F3638=""),"",IF(F3638="학생부종합",INDEX(종합배치표!$C:$Q,MATCH(J3638,종합배치표!$B:$B,0),(MATCH(M3638,{"A","B","C","D","E"},0)-1)*3+2),INDEX(교과배치표!$C:$Q,MATCH(J3638,교과배치표!$B:$B,0),(MATCH(M3638,{"A","B","C","D","E"},0)-1)*3+2))),"")</f>
        <v/>
      </c>
      <c r="T3638" s="26" t="str">
        <f t="array" ref="T3638">IFERROR(IF(OR(J3638="",M3638="",F3638=""),"",IF(F3638="학생부종합",INDEX(종합배치표!$C:$Q,MATCH(J3638,종합배치표!$B:$B,0),(MATCH(M3638,{"A","B","C","D","E"},0)-1)*3+3),INDEX(교과배치표!$C:$Q,MATCH(J3638,교과배치표!$B:$B,0),(MATCH(M3638,{"A","B","C","D","E"},0)-1)*3+3))),"")</f>
        <v/>
      </c>
    </row>
    <row r="3639" spans="2:20" ht="14.25" customHeight="1">
      <c r="B3639" s="20">
        <v>4297</v>
      </c>
      <c r="C3639" s="21" t="s">
        <v>351</v>
      </c>
      <c r="D3639" s="21" t="s">
        <v>351</v>
      </c>
      <c r="E3639" s="21" t="s">
        <v>1384</v>
      </c>
      <c r="F3639" s="21" t="s">
        <v>68</v>
      </c>
      <c r="G3639" s="21" t="s">
        <v>501</v>
      </c>
      <c r="H3639" s="21" t="s">
        <v>1054</v>
      </c>
      <c r="I3639" s="21" t="s">
        <v>27</v>
      </c>
      <c r="J3639" s="23"/>
      <c r="K3639" s="24">
        <v>3</v>
      </c>
      <c r="M3639" s="25" t="str">
        <f>IF(I3639="","",IF(I3639="인문",성적입력!$C$8,성적입력!$C$9))</f>
        <v>A</v>
      </c>
      <c r="N3639" s="26">
        <f>성적입력!$C$15</f>
        <v>3</v>
      </c>
      <c r="P3639" s="27" t="str">
        <f t="shared" si="150"/>
        <v/>
      </c>
      <c r="R3639" s="26" t="str">
        <f t="array" ref="R3639">IFERROR(IF(OR(J3639="",M3639="",F3639=""),"",IF(F3639="학생부종합",INDEX(종합배치표!$C:$Q,MATCH(J3639,종합배치표!$B:$B,0),(MATCH(M3639,{"A","B","C","D","E"},0)-1)*3+1),INDEX(교과배치표!$C:$Q,MATCH(J3639,교과배치표!$B:$B,0),(MATCH(M3639,{"A","B","C","D","E"},0)-1)*3+1))),"")</f>
        <v/>
      </c>
      <c r="S3639" s="26" t="str">
        <f t="array" ref="S3639">IFERROR(IF(OR(J3639="",M3639="",F3639=""),"",IF(F3639="학생부종합",INDEX(종합배치표!$C:$Q,MATCH(J3639,종합배치표!$B:$B,0),(MATCH(M3639,{"A","B","C","D","E"},0)-1)*3+2),INDEX(교과배치표!$C:$Q,MATCH(J3639,교과배치표!$B:$B,0),(MATCH(M3639,{"A","B","C","D","E"},0)-1)*3+2))),"")</f>
        <v/>
      </c>
      <c r="T3639" s="26" t="str">
        <f t="array" ref="T3639">IFERROR(IF(OR(J3639="",M3639="",F3639=""),"",IF(F3639="학생부종합",INDEX(종합배치표!$C:$Q,MATCH(J3639,종합배치표!$B:$B,0),(MATCH(M3639,{"A","B","C","D","E"},0)-1)*3+3),INDEX(교과배치표!$C:$Q,MATCH(J3639,교과배치표!$B:$B,0),(MATCH(M3639,{"A","B","C","D","E"},0)-1)*3+3))),"")</f>
        <v/>
      </c>
    </row>
    <row r="3640" spans="2:20" ht="14.25" customHeight="1">
      <c r="B3640" s="20">
        <v>4299</v>
      </c>
      <c r="C3640" s="21" t="s">
        <v>351</v>
      </c>
      <c r="D3640" s="21" t="s">
        <v>351</v>
      </c>
      <c r="E3640" s="21" t="s">
        <v>1384</v>
      </c>
      <c r="F3640" s="21" t="s">
        <v>24</v>
      </c>
      <c r="G3640" s="21" t="s">
        <v>715</v>
      </c>
      <c r="H3640" s="21" t="s">
        <v>1054</v>
      </c>
      <c r="I3640" s="21" t="s">
        <v>27</v>
      </c>
      <c r="J3640" s="23"/>
      <c r="K3640" s="24">
        <v>10</v>
      </c>
      <c r="M3640" s="25" t="str">
        <f>IF(I3640="","",IF(I3640="인문",성적입력!$C$8,성적입력!$C$9))</f>
        <v>A</v>
      </c>
      <c r="N3640" s="26">
        <f>성적입력!$C$15</f>
        <v>3</v>
      </c>
      <c r="P3640" s="27" t="str">
        <f t="shared" si="150"/>
        <v/>
      </c>
      <c r="R3640" s="26" t="str">
        <f t="array" ref="R3640">IFERROR(IF(OR(J3640="",M3640="",F3640=""),"",IF(F3640="학생부종합",INDEX(종합배치표!$C:$Q,MATCH(J3640,종합배치표!$B:$B,0),(MATCH(M3640,{"A","B","C","D","E"},0)-1)*3+1),INDEX(교과배치표!$C:$Q,MATCH(J3640,교과배치표!$B:$B,0),(MATCH(M3640,{"A","B","C","D","E"},0)-1)*3+1))),"")</f>
        <v/>
      </c>
      <c r="S3640" s="26" t="str">
        <f t="array" ref="S3640">IFERROR(IF(OR(J3640="",M3640="",F3640=""),"",IF(F3640="학생부종합",INDEX(종합배치표!$C:$Q,MATCH(J3640,종합배치표!$B:$B,0),(MATCH(M3640,{"A","B","C","D","E"},0)-1)*3+2),INDEX(교과배치표!$C:$Q,MATCH(J3640,교과배치표!$B:$B,0),(MATCH(M3640,{"A","B","C","D","E"},0)-1)*3+2))),"")</f>
        <v/>
      </c>
      <c r="T3640" s="26" t="str">
        <f t="array" ref="T3640">IFERROR(IF(OR(J3640="",M3640="",F3640=""),"",IF(F3640="학생부종합",INDEX(종합배치표!$C:$Q,MATCH(J3640,종합배치표!$B:$B,0),(MATCH(M3640,{"A","B","C","D","E"},0)-1)*3+3),INDEX(교과배치표!$C:$Q,MATCH(J3640,교과배치표!$B:$B,0),(MATCH(M3640,{"A","B","C","D","E"},0)-1)*3+3))),"")</f>
        <v/>
      </c>
    </row>
    <row r="3641" spans="2:20" ht="14.25" customHeight="1">
      <c r="B3641" s="20">
        <v>4300</v>
      </c>
      <c r="C3641" s="21" t="s">
        <v>351</v>
      </c>
      <c r="D3641" s="21" t="s">
        <v>351</v>
      </c>
      <c r="E3641" s="21" t="s">
        <v>1384</v>
      </c>
      <c r="F3641" s="21" t="s">
        <v>68</v>
      </c>
      <c r="G3641" s="21" t="s">
        <v>246</v>
      </c>
      <c r="H3641" s="21" t="s">
        <v>1054</v>
      </c>
      <c r="I3641" s="21" t="s">
        <v>27</v>
      </c>
      <c r="J3641" s="23"/>
      <c r="K3641" s="24">
        <v>3</v>
      </c>
      <c r="M3641" s="25" t="str">
        <f>IF(I3641="","",IF(I3641="인문",성적입력!$C$8,성적입력!$C$9))</f>
        <v>A</v>
      </c>
      <c r="N3641" s="26">
        <f>성적입력!$C$15</f>
        <v>3</v>
      </c>
      <c r="P3641" s="27" t="str">
        <f t="shared" si="150"/>
        <v/>
      </c>
      <c r="R3641" s="26" t="str">
        <f t="array" ref="R3641">IFERROR(IF(OR(J3641="",M3641="",F3641=""),"",IF(F3641="학생부종합",INDEX(종합배치표!$C:$Q,MATCH(J3641,종합배치표!$B:$B,0),(MATCH(M3641,{"A","B","C","D","E"},0)-1)*3+1),INDEX(교과배치표!$C:$Q,MATCH(J3641,교과배치표!$B:$B,0),(MATCH(M3641,{"A","B","C","D","E"},0)-1)*3+1))),"")</f>
        <v/>
      </c>
      <c r="S3641" s="26" t="str">
        <f t="array" ref="S3641">IFERROR(IF(OR(J3641="",M3641="",F3641=""),"",IF(F3641="학생부종합",INDEX(종합배치표!$C:$Q,MATCH(J3641,종합배치표!$B:$B,0),(MATCH(M3641,{"A","B","C","D","E"},0)-1)*3+2),INDEX(교과배치표!$C:$Q,MATCH(J3641,교과배치표!$B:$B,0),(MATCH(M3641,{"A","B","C","D","E"},0)-1)*3+2))),"")</f>
        <v/>
      </c>
      <c r="T3641" s="26" t="str">
        <f t="array" ref="T3641">IFERROR(IF(OR(J3641="",M3641="",F3641=""),"",IF(F3641="학생부종합",INDEX(종합배치표!$C:$Q,MATCH(J3641,종합배치표!$B:$B,0),(MATCH(M3641,{"A","B","C","D","E"},0)-1)*3+3),INDEX(교과배치표!$C:$Q,MATCH(J3641,교과배치표!$B:$B,0),(MATCH(M3641,{"A","B","C","D","E"},0)-1)*3+3))),"")</f>
        <v/>
      </c>
    </row>
    <row r="3642" spans="2:20" ht="14.25" customHeight="1">
      <c r="B3642" s="20">
        <v>4302</v>
      </c>
      <c r="C3642" s="21" t="s">
        <v>351</v>
      </c>
      <c r="D3642" s="21" t="s">
        <v>351</v>
      </c>
      <c r="E3642" s="21" t="s">
        <v>1384</v>
      </c>
      <c r="F3642" s="21" t="s">
        <v>68</v>
      </c>
      <c r="G3642" s="21" t="s">
        <v>501</v>
      </c>
      <c r="H3642" s="21" t="s">
        <v>49</v>
      </c>
      <c r="I3642" s="21" t="s">
        <v>27</v>
      </c>
      <c r="J3642" s="23"/>
      <c r="K3642" s="24">
        <v>5</v>
      </c>
      <c r="M3642" s="25" t="str">
        <f>IF(I3642="","",IF(I3642="인문",성적입력!$C$8,성적입력!$C$9))</f>
        <v>A</v>
      </c>
      <c r="N3642" s="26">
        <f>성적입력!$C$15</f>
        <v>3</v>
      </c>
      <c r="P3642" s="27" t="str">
        <f t="shared" si="150"/>
        <v/>
      </c>
      <c r="R3642" s="26" t="str">
        <f t="array" ref="R3642">IFERROR(IF(OR(J3642="",M3642="",F3642=""),"",IF(F3642="학생부종합",INDEX(종합배치표!$C:$Q,MATCH(J3642,종합배치표!$B:$B,0),(MATCH(M3642,{"A","B","C","D","E"},0)-1)*3+1),INDEX(교과배치표!$C:$Q,MATCH(J3642,교과배치표!$B:$B,0),(MATCH(M3642,{"A","B","C","D","E"},0)-1)*3+1))),"")</f>
        <v/>
      </c>
      <c r="S3642" s="26" t="str">
        <f t="array" ref="S3642">IFERROR(IF(OR(J3642="",M3642="",F3642=""),"",IF(F3642="학생부종합",INDEX(종합배치표!$C:$Q,MATCH(J3642,종합배치표!$B:$B,0),(MATCH(M3642,{"A","B","C","D","E"},0)-1)*3+2),INDEX(교과배치표!$C:$Q,MATCH(J3642,교과배치표!$B:$B,0),(MATCH(M3642,{"A","B","C","D","E"},0)-1)*3+2))),"")</f>
        <v/>
      </c>
      <c r="T3642" s="26" t="str">
        <f t="array" ref="T3642">IFERROR(IF(OR(J3642="",M3642="",F3642=""),"",IF(F3642="학생부종합",INDEX(종합배치표!$C:$Q,MATCH(J3642,종합배치표!$B:$B,0),(MATCH(M3642,{"A","B","C","D","E"},0)-1)*3+3),INDEX(교과배치표!$C:$Q,MATCH(J3642,교과배치표!$B:$B,0),(MATCH(M3642,{"A","B","C","D","E"},0)-1)*3+3))),"")</f>
        <v/>
      </c>
    </row>
    <row r="3643" spans="2:20" ht="14.25" customHeight="1">
      <c r="B3643" s="20">
        <v>4304</v>
      </c>
      <c r="C3643" s="21" t="s">
        <v>351</v>
      </c>
      <c r="D3643" s="21" t="s">
        <v>351</v>
      </c>
      <c r="E3643" s="21" t="s">
        <v>1384</v>
      </c>
      <c r="F3643" s="21" t="s">
        <v>24</v>
      </c>
      <c r="G3643" s="21" t="s">
        <v>715</v>
      </c>
      <c r="H3643" s="21" t="s">
        <v>49</v>
      </c>
      <c r="I3643" s="21" t="s">
        <v>27</v>
      </c>
      <c r="J3643" s="23"/>
      <c r="K3643" s="24">
        <v>11</v>
      </c>
      <c r="M3643" s="25" t="str">
        <f>IF(I3643="","",IF(I3643="인문",성적입력!$C$8,성적입력!$C$9))</f>
        <v>A</v>
      </c>
      <c r="N3643" s="26">
        <f>성적입력!$C$15</f>
        <v>3</v>
      </c>
      <c r="P3643" s="27" t="str">
        <f t="shared" si="150"/>
        <v/>
      </c>
      <c r="R3643" s="26" t="str">
        <f t="array" ref="R3643">IFERROR(IF(OR(J3643="",M3643="",F3643=""),"",IF(F3643="학생부종합",INDEX(종합배치표!$C:$Q,MATCH(J3643,종합배치표!$B:$B,0),(MATCH(M3643,{"A","B","C","D","E"},0)-1)*3+1),INDEX(교과배치표!$C:$Q,MATCH(J3643,교과배치표!$B:$B,0),(MATCH(M3643,{"A","B","C","D","E"},0)-1)*3+1))),"")</f>
        <v/>
      </c>
      <c r="S3643" s="26" t="str">
        <f t="array" ref="S3643">IFERROR(IF(OR(J3643="",M3643="",F3643=""),"",IF(F3643="학생부종합",INDEX(종합배치표!$C:$Q,MATCH(J3643,종합배치표!$B:$B,0),(MATCH(M3643,{"A","B","C","D","E"},0)-1)*3+2),INDEX(교과배치표!$C:$Q,MATCH(J3643,교과배치표!$B:$B,0),(MATCH(M3643,{"A","B","C","D","E"},0)-1)*3+2))),"")</f>
        <v/>
      </c>
      <c r="T3643" s="26" t="str">
        <f t="array" ref="T3643">IFERROR(IF(OR(J3643="",M3643="",F3643=""),"",IF(F3643="학생부종합",INDEX(종합배치표!$C:$Q,MATCH(J3643,종합배치표!$B:$B,0),(MATCH(M3643,{"A","B","C","D","E"},0)-1)*3+3),INDEX(교과배치표!$C:$Q,MATCH(J3643,교과배치표!$B:$B,0),(MATCH(M3643,{"A","B","C","D","E"},0)-1)*3+3))),"")</f>
        <v/>
      </c>
    </row>
    <row r="3644" spans="2:20" ht="14.25" customHeight="1">
      <c r="B3644" s="20">
        <v>4305</v>
      </c>
      <c r="C3644" s="21" t="s">
        <v>351</v>
      </c>
      <c r="D3644" s="21" t="s">
        <v>351</v>
      </c>
      <c r="E3644" s="21" t="s">
        <v>1384</v>
      </c>
      <c r="F3644" s="21" t="s">
        <v>68</v>
      </c>
      <c r="G3644" s="21" t="s">
        <v>246</v>
      </c>
      <c r="H3644" s="21" t="s">
        <v>49</v>
      </c>
      <c r="I3644" s="21" t="s">
        <v>27</v>
      </c>
      <c r="J3644" s="23"/>
      <c r="K3644" s="24">
        <v>4</v>
      </c>
      <c r="M3644" s="25" t="str">
        <f>IF(I3644="","",IF(I3644="인문",성적입력!$C$8,성적입력!$C$9))</f>
        <v>A</v>
      </c>
      <c r="N3644" s="26">
        <f>성적입력!$C$15</f>
        <v>3</v>
      </c>
      <c r="P3644" s="27" t="str">
        <f t="shared" si="150"/>
        <v/>
      </c>
      <c r="R3644" s="26" t="str">
        <f t="array" ref="R3644">IFERROR(IF(OR(J3644="",M3644="",F3644=""),"",IF(F3644="학생부종합",INDEX(종합배치표!$C:$Q,MATCH(J3644,종합배치표!$B:$B,0),(MATCH(M3644,{"A","B","C","D","E"},0)-1)*3+1),INDEX(교과배치표!$C:$Q,MATCH(J3644,교과배치표!$B:$B,0),(MATCH(M3644,{"A","B","C","D","E"},0)-1)*3+1))),"")</f>
        <v/>
      </c>
      <c r="S3644" s="26" t="str">
        <f t="array" ref="S3644">IFERROR(IF(OR(J3644="",M3644="",F3644=""),"",IF(F3644="학생부종합",INDEX(종합배치표!$C:$Q,MATCH(J3644,종합배치표!$B:$B,0),(MATCH(M3644,{"A","B","C","D","E"},0)-1)*3+2),INDEX(교과배치표!$C:$Q,MATCH(J3644,교과배치표!$B:$B,0),(MATCH(M3644,{"A","B","C","D","E"},0)-1)*3+2))),"")</f>
        <v/>
      </c>
      <c r="T3644" s="26" t="str">
        <f t="array" ref="T3644">IFERROR(IF(OR(J3644="",M3644="",F3644=""),"",IF(F3644="학생부종합",INDEX(종합배치표!$C:$Q,MATCH(J3644,종합배치표!$B:$B,0),(MATCH(M3644,{"A","B","C","D","E"},0)-1)*3+3),INDEX(교과배치표!$C:$Q,MATCH(J3644,교과배치표!$B:$B,0),(MATCH(M3644,{"A","B","C","D","E"},0)-1)*3+3))),"")</f>
        <v/>
      </c>
    </row>
    <row r="3645" spans="2:20" ht="14.25" customHeight="1">
      <c r="B3645" s="20">
        <v>4307</v>
      </c>
      <c r="C3645" s="21" t="s">
        <v>351</v>
      </c>
      <c r="D3645" s="21" t="s">
        <v>351</v>
      </c>
      <c r="E3645" s="21" t="s">
        <v>1384</v>
      </c>
      <c r="F3645" s="21" t="s">
        <v>68</v>
      </c>
      <c r="G3645" s="21" t="s">
        <v>501</v>
      </c>
      <c r="H3645" s="21" t="s">
        <v>1387</v>
      </c>
      <c r="I3645" s="21" t="s">
        <v>27</v>
      </c>
      <c r="J3645" s="23"/>
      <c r="K3645" s="24">
        <v>13</v>
      </c>
      <c r="M3645" s="25" t="str">
        <f>IF(I3645="","",IF(I3645="인문",성적입력!$C$8,성적입력!$C$9))</f>
        <v>A</v>
      </c>
      <c r="N3645" s="26">
        <f>성적입력!$C$15</f>
        <v>3</v>
      </c>
      <c r="P3645" s="27" t="str">
        <f t="shared" si="150"/>
        <v/>
      </c>
      <c r="R3645" s="26" t="str">
        <f t="array" ref="R3645">IFERROR(IF(OR(J3645="",M3645="",F3645=""),"",IF(F3645="학생부종합",INDEX(종합배치표!$C:$Q,MATCH(J3645,종합배치표!$B:$B,0),(MATCH(M3645,{"A","B","C","D","E"},0)-1)*3+1),INDEX(교과배치표!$C:$Q,MATCH(J3645,교과배치표!$B:$B,0),(MATCH(M3645,{"A","B","C","D","E"},0)-1)*3+1))),"")</f>
        <v/>
      </c>
      <c r="S3645" s="26" t="str">
        <f t="array" ref="S3645">IFERROR(IF(OR(J3645="",M3645="",F3645=""),"",IF(F3645="학생부종합",INDEX(종합배치표!$C:$Q,MATCH(J3645,종합배치표!$B:$B,0),(MATCH(M3645,{"A","B","C","D","E"},0)-1)*3+2),INDEX(교과배치표!$C:$Q,MATCH(J3645,교과배치표!$B:$B,0),(MATCH(M3645,{"A","B","C","D","E"},0)-1)*3+2))),"")</f>
        <v/>
      </c>
      <c r="T3645" s="26" t="str">
        <f t="array" ref="T3645">IFERROR(IF(OR(J3645="",M3645="",F3645=""),"",IF(F3645="학생부종합",INDEX(종합배치표!$C:$Q,MATCH(J3645,종합배치표!$B:$B,0),(MATCH(M3645,{"A","B","C","D","E"},0)-1)*3+3),INDEX(교과배치표!$C:$Q,MATCH(J3645,교과배치표!$B:$B,0),(MATCH(M3645,{"A","B","C","D","E"},0)-1)*3+3))),"")</f>
        <v/>
      </c>
    </row>
    <row r="3646" spans="2:20" ht="14.25" customHeight="1">
      <c r="B3646" s="20">
        <v>4308</v>
      </c>
      <c r="C3646" s="21" t="s">
        <v>351</v>
      </c>
      <c r="D3646" s="21" t="s">
        <v>351</v>
      </c>
      <c r="E3646" s="21" t="s">
        <v>1384</v>
      </c>
      <c r="F3646" s="21" t="s">
        <v>24</v>
      </c>
      <c r="G3646" s="21" t="s">
        <v>715</v>
      </c>
      <c r="H3646" s="21" t="s">
        <v>1387</v>
      </c>
      <c r="I3646" s="21" t="s">
        <v>27</v>
      </c>
      <c r="J3646" s="23"/>
      <c r="K3646" s="24">
        <v>14</v>
      </c>
      <c r="M3646" s="25" t="str">
        <f>IF(I3646="","",IF(I3646="인문",성적입력!$C$8,성적입력!$C$9))</f>
        <v>A</v>
      </c>
      <c r="N3646" s="26">
        <f>성적입력!$C$15</f>
        <v>3</v>
      </c>
      <c r="P3646" s="27" t="str">
        <f t="shared" si="150"/>
        <v/>
      </c>
      <c r="R3646" s="26" t="str">
        <f t="array" ref="R3646">IFERROR(IF(OR(J3646="",M3646="",F3646=""),"",IF(F3646="학생부종합",INDEX(종합배치표!$C:$Q,MATCH(J3646,종합배치표!$B:$B,0),(MATCH(M3646,{"A","B","C","D","E"},0)-1)*3+1),INDEX(교과배치표!$C:$Q,MATCH(J3646,교과배치표!$B:$B,0),(MATCH(M3646,{"A","B","C","D","E"},0)-1)*3+1))),"")</f>
        <v/>
      </c>
      <c r="S3646" s="26" t="str">
        <f t="array" ref="S3646">IFERROR(IF(OR(J3646="",M3646="",F3646=""),"",IF(F3646="학생부종합",INDEX(종합배치표!$C:$Q,MATCH(J3646,종합배치표!$B:$B,0),(MATCH(M3646,{"A","B","C","D","E"},0)-1)*3+2),INDEX(교과배치표!$C:$Q,MATCH(J3646,교과배치표!$B:$B,0),(MATCH(M3646,{"A","B","C","D","E"},0)-1)*3+2))),"")</f>
        <v/>
      </c>
      <c r="T3646" s="26" t="str">
        <f t="array" ref="T3646">IFERROR(IF(OR(J3646="",M3646="",F3646=""),"",IF(F3646="학생부종합",INDEX(종합배치표!$C:$Q,MATCH(J3646,종합배치표!$B:$B,0),(MATCH(M3646,{"A","B","C","D","E"},0)-1)*3+3),INDEX(교과배치표!$C:$Q,MATCH(J3646,교과배치표!$B:$B,0),(MATCH(M3646,{"A","B","C","D","E"},0)-1)*3+3))),"")</f>
        <v/>
      </c>
    </row>
    <row r="3647" spans="2:20" ht="14.25" customHeight="1">
      <c r="B3647" s="20">
        <v>4309</v>
      </c>
      <c r="C3647" s="21" t="s">
        <v>351</v>
      </c>
      <c r="D3647" s="21" t="s">
        <v>351</v>
      </c>
      <c r="E3647" s="21" t="s">
        <v>1384</v>
      </c>
      <c r="F3647" s="21" t="s">
        <v>68</v>
      </c>
      <c r="G3647" s="21" t="s">
        <v>501</v>
      </c>
      <c r="H3647" s="21" t="s">
        <v>1388</v>
      </c>
      <c r="I3647" s="21" t="s">
        <v>514</v>
      </c>
      <c r="J3647" s="23"/>
      <c r="K3647" s="24">
        <v>9</v>
      </c>
      <c r="M3647" s="25" t="str">
        <f>IF(I3647="","",IF(I3647="인문",성적입력!$C$8,성적입력!$C$9))</f>
        <v>A</v>
      </c>
      <c r="N3647" s="26">
        <f>성적입력!$C$15</f>
        <v>3</v>
      </c>
      <c r="P3647" s="27" t="str">
        <f t="shared" si="150"/>
        <v/>
      </c>
      <c r="R3647" s="26" t="str">
        <f t="array" ref="R3647">IFERROR(IF(OR(J3647="",M3647="",F3647=""),"",IF(F3647="학생부종합",INDEX(종합배치표!$C:$Q,MATCH(J3647,종합배치표!$B:$B,0),(MATCH(M3647,{"A","B","C","D","E"},0)-1)*3+1),INDEX(교과배치표!$C:$Q,MATCH(J3647,교과배치표!$B:$B,0),(MATCH(M3647,{"A","B","C","D","E"},0)-1)*3+1))),"")</f>
        <v/>
      </c>
      <c r="S3647" s="26" t="str">
        <f t="array" ref="S3647">IFERROR(IF(OR(J3647="",M3647="",F3647=""),"",IF(F3647="학생부종합",INDEX(종합배치표!$C:$Q,MATCH(J3647,종합배치표!$B:$B,0),(MATCH(M3647,{"A","B","C","D","E"},0)-1)*3+2),INDEX(교과배치표!$C:$Q,MATCH(J3647,교과배치표!$B:$B,0),(MATCH(M3647,{"A","B","C","D","E"},0)-1)*3+2))),"")</f>
        <v/>
      </c>
      <c r="T3647" s="26" t="str">
        <f t="array" ref="T3647">IFERROR(IF(OR(J3647="",M3647="",F3647=""),"",IF(F3647="학생부종합",INDEX(종합배치표!$C:$Q,MATCH(J3647,종합배치표!$B:$B,0),(MATCH(M3647,{"A","B","C","D","E"},0)-1)*3+3),INDEX(교과배치표!$C:$Q,MATCH(J3647,교과배치표!$B:$B,0),(MATCH(M3647,{"A","B","C","D","E"},0)-1)*3+3))),"")</f>
        <v/>
      </c>
    </row>
    <row r="3648" spans="2:20" ht="14.25" customHeight="1">
      <c r="B3648" s="20">
        <v>4310</v>
      </c>
      <c r="C3648" s="21" t="s">
        <v>351</v>
      </c>
      <c r="D3648" s="21" t="s">
        <v>351</v>
      </c>
      <c r="E3648" s="21" t="s">
        <v>1384</v>
      </c>
      <c r="F3648" s="21" t="s">
        <v>68</v>
      </c>
      <c r="G3648" s="21" t="s">
        <v>501</v>
      </c>
      <c r="H3648" s="21" t="s">
        <v>516</v>
      </c>
      <c r="I3648" s="21" t="s">
        <v>27</v>
      </c>
      <c r="J3648" s="23"/>
      <c r="K3648" s="24">
        <v>3</v>
      </c>
      <c r="M3648" s="25" t="str">
        <f>IF(I3648="","",IF(I3648="인문",성적입력!$C$8,성적입력!$C$9))</f>
        <v>A</v>
      </c>
      <c r="N3648" s="26">
        <f>성적입력!$C$15</f>
        <v>3</v>
      </c>
      <c r="P3648" s="27" t="str">
        <f t="shared" si="150"/>
        <v/>
      </c>
      <c r="R3648" s="26" t="str">
        <f t="array" ref="R3648">IFERROR(IF(OR(J3648="",M3648="",F3648=""),"",IF(F3648="학생부종합",INDEX(종합배치표!$C:$Q,MATCH(J3648,종합배치표!$B:$B,0),(MATCH(M3648,{"A","B","C","D","E"},0)-1)*3+1),INDEX(교과배치표!$C:$Q,MATCH(J3648,교과배치표!$B:$B,0),(MATCH(M3648,{"A","B","C","D","E"},0)-1)*3+1))),"")</f>
        <v/>
      </c>
      <c r="S3648" s="26" t="str">
        <f t="array" ref="S3648">IFERROR(IF(OR(J3648="",M3648="",F3648=""),"",IF(F3648="학생부종합",INDEX(종합배치표!$C:$Q,MATCH(J3648,종합배치표!$B:$B,0),(MATCH(M3648,{"A","B","C","D","E"},0)-1)*3+2),INDEX(교과배치표!$C:$Q,MATCH(J3648,교과배치표!$B:$B,0),(MATCH(M3648,{"A","B","C","D","E"},0)-1)*3+2))),"")</f>
        <v/>
      </c>
      <c r="T3648" s="26" t="str">
        <f t="array" ref="T3648">IFERROR(IF(OR(J3648="",M3648="",F3648=""),"",IF(F3648="학생부종합",INDEX(종합배치표!$C:$Q,MATCH(J3648,종합배치표!$B:$B,0),(MATCH(M3648,{"A","B","C","D","E"},0)-1)*3+3),INDEX(교과배치표!$C:$Q,MATCH(J3648,교과배치표!$B:$B,0),(MATCH(M3648,{"A","B","C","D","E"},0)-1)*3+3))),"")</f>
        <v/>
      </c>
    </row>
    <row r="3649" spans="2:20" ht="14.25" customHeight="1">
      <c r="B3649" s="20">
        <v>4312</v>
      </c>
      <c r="C3649" s="21" t="s">
        <v>351</v>
      </c>
      <c r="D3649" s="21" t="s">
        <v>351</v>
      </c>
      <c r="E3649" s="21" t="s">
        <v>1384</v>
      </c>
      <c r="F3649" s="21" t="s">
        <v>24</v>
      </c>
      <c r="G3649" s="21" t="s">
        <v>715</v>
      </c>
      <c r="H3649" s="21" t="s">
        <v>516</v>
      </c>
      <c r="I3649" s="21" t="s">
        <v>27</v>
      </c>
      <c r="J3649" s="23"/>
      <c r="K3649" s="24">
        <v>10</v>
      </c>
      <c r="M3649" s="25" t="str">
        <f>IF(I3649="","",IF(I3649="인문",성적입력!$C$8,성적입력!$C$9))</f>
        <v>A</v>
      </c>
      <c r="N3649" s="26">
        <f>성적입력!$C$15</f>
        <v>3</v>
      </c>
      <c r="P3649" s="27" t="str">
        <f t="shared" si="150"/>
        <v/>
      </c>
      <c r="R3649" s="26" t="str">
        <f t="array" ref="R3649">IFERROR(IF(OR(J3649="",M3649="",F3649=""),"",IF(F3649="학생부종합",INDEX(종합배치표!$C:$Q,MATCH(J3649,종합배치표!$B:$B,0),(MATCH(M3649,{"A","B","C","D","E"},0)-1)*3+1),INDEX(교과배치표!$C:$Q,MATCH(J3649,교과배치표!$B:$B,0),(MATCH(M3649,{"A","B","C","D","E"},0)-1)*3+1))),"")</f>
        <v/>
      </c>
      <c r="S3649" s="26" t="str">
        <f t="array" ref="S3649">IFERROR(IF(OR(J3649="",M3649="",F3649=""),"",IF(F3649="학생부종합",INDEX(종합배치표!$C:$Q,MATCH(J3649,종합배치표!$B:$B,0),(MATCH(M3649,{"A","B","C","D","E"},0)-1)*3+2),INDEX(교과배치표!$C:$Q,MATCH(J3649,교과배치표!$B:$B,0),(MATCH(M3649,{"A","B","C","D","E"},0)-1)*3+2))),"")</f>
        <v/>
      </c>
      <c r="T3649" s="26" t="str">
        <f t="array" ref="T3649">IFERROR(IF(OR(J3649="",M3649="",F3649=""),"",IF(F3649="학생부종합",INDEX(종합배치표!$C:$Q,MATCH(J3649,종합배치표!$B:$B,0),(MATCH(M3649,{"A","B","C","D","E"},0)-1)*3+3),INDEX(교과배치표!$C:$Q,MATCH(J3649,교과배치표!$B:$B,0),(MATCH(M3649,{"A","B","C","D","E"},0)-1)*3+3))),"")</f>
        <v/>
      </c>
    </row>
    <row r="3650" spans="2:20" ht="14.25" customHeight="1">
      <c r="B3650" s="20">
        <v>4313</v>
      </c>
      <c r="C3650" s="21" t="s">
        <v>351</v>
      </c>
      <c r="D3650" s="21" t="s">
        <v>351</v>
      </c>
      <c r="E3650" s="21" t="s">
        <v>1384</v>
      </c>
      <c r="F3650" s="21" t="s">
        <v>68</v>
      </c>
      <c r="G3650" s="21" t="s">
        <v>246</v>
      </c>
      <c r="H3650" s="21" t="s">
        <v>516</v>
      </c>
      <c r="I3650" s="21" t="s">
        <v>27</v>
      </c>
      <c r="J3650" s="23"/>
      <c r="K3650" s="24">
        <v>3</v>
      </c>
      <c r="M3650" s="25" t="str">
        <f>IF(I3650="","",IF(I3650="인문",성적입력!$C$8,성적입력!$C$9))</f>
        <v>A</v>
      </c>
      <c r="N3650" s="26">
        <f>성적입력!$C$15</f>
        <v>3</v>
      </c>
      <c r="P3650" s="27" t="str">
        <f t="shared" si="150"/>
        <v/>
      </c>
      <c r="R3650" s="26" t="str">
        <f t="array" ref="R3650">IFERROR(IF(OR(J3650="",M3650="",F3650=""),"",IF(F3650="학생부종합",INDEX(종합배치표!$C:$Q,MATCH(J3650,종합배치표!$B:$B,0),(MATCH(M3650,{"A","B","C","D","E"},0)-1)*3+1),INDEX(교과배치표!$C:$Q,MATCH(J3650,교과배치표!$B:$B,0),(MATCH(M3650,{"A","B","C","D","E"},0)-1)*3+1))),"")</f>
        <v/>
      </c>
      <c r="S3650" s="26" t="str">
        <f t="array" ref="S3650">IFERROR(IF(OR(J3650="",M3650="",F3650=""),"",IF(F3650="학생부종합",INDEX(종합배치표!$C:$Q,MATCH(J3650,종합배치표!$B:$B,0),(MATCH(M3650,{"A","B","C","D","E"},0)-1)*3+2),INDEX(교과배치표!$C:$Q,MATCH(J3650,교과배치표!$B:$B,0),(MATCH(M3650,{"A","B","C","D","E"},0)-1)*3+2))),"")</f>
        <v/>
      </c>
      <c r="T3650" s="26" t="str">
        <f t="array" ref="T3650">IFERROR(IF(OR(J3650="",M3650="",F3650=""),"",IF(F3650="학생부종합",INDEX(종합배치표!$C:$Q,MATCH(J3650,종합배치표!$B:$B,0),(MATCH(M3650,{"A","B","C","D","E"},0)-1)*3+3),INDEX(교과배치표!$C:$Q,MATCH(J3650,교과배치표!$B:$B,0),(MATCH(M3650,{"A","B","C","D","E"},0)-1)*3+3))),"")</f>
        <v/>
      </c>
    </row>
    <row r="3651" spans="2:20" ht="14.25" customHeight="1">
      <c r="B3651" s="20">
        <v>4315</v>
      </c>
      <c r="C3651" s="21" t="s">
        <v>351</v>
      </c>
      <c r="D3651" s="21" t="s">
        <v>351</v>
      </c>
      <c r="E3651" s="21" t="s">
        <v>1384</v>
      </c>
      <c r="F3651" s="21" t="s">
        <v>68</v>
      </c>
      <c r="G3651" s="21" t="s">
        <v>501</v>
      </c>
      <c r="H3651" s="21" t="s">
        <v>87</v>
      </c>
      <c r="I3651" s="21" t="s">
        <v>60</v>
      </c>
      <c r="J3651" s="23"/>
      <c r="K3651" s="24">
        <v>7</v>
      </c>
      <c r="M3651" s="25" t="str">
        <f>IF(I3651="","",IF(I3651="인문",성적입력!$C$8,성적입력!$C$9))</f>
        <v>A</v>
      </c>
      <c r="N3651" s="26">
        <f>성적입력!$C$15</f>
        <v>3</v>
      </c>
      <c r="P3651" s="27" t="str">
        <f t="shared" si="150"/>
        <v/>
      </c>
      <c r="R3651" s="26" t="str">
        <f t="array" ref="R3651">IFERROR(IF(OR(J3651="",M3651="",F3651=""),"",IF(F3651="학생부종합",INDEX(종합배치표!$C:$Q,MATCH(J3651,종합배치표!$B:$B,0),(MATCH(M3651,{"A","B","C","D","E"},0)-1)*3+1),INDEX(교과배치표!$C:$Q,MATCH(J3651,교과배치표!$B:$B,0),(MATCH(M3651,{"A","B","C","D","E"},0)-1)*3+1))),"")</f>
        <v/>
      </c>
      <c r="S3651" s="26" t="str">
        <f t="array" ref="S3651">IFERROR(IF(OR(J3651="",M3651="",F3651=""),"",IF(F3651="학생부종합",INDEX(종합배치표!$C:$Q,MATCH(J3651,종합배치표!$B:$B,0),(MATCH(M3651,{"A","B","C","D","E"},0)-1)*3+2),INDEX(교과배치표!$C:$Q,MATCH(J3651,교과배치표!$B:$B,0),(MATCH(M3651,{"A","B","C","D","E"},0)-1)*3+2))),"")</f>
        <v/>
      </c>
      <c r="T3651" s="26" t="str">
        <f t="array" ref="T3651">IFERROR(IF(OR(J3651="",M3651="",F3651=""),"",IF(F3651="학생부종합",INDEX(종합배치표!$C:$Q,MATCH(J3651,종합배치표!$B:$B,0),(MATCH(M3651,{"A","B","C","D","E"},0)-1)*3+3),INDEX(교과배치표!$C:$Q,MATCH(J3651,교과배치표!$B:$B,0),(MATCH(M3651,{"A","B","C","D","E"},0)-1)*3+3))),"")</f>
        <v/>
      </c>
    </row>
    <row r="3652" spans="2:20" ht="14.25" customHeight="1">
      <c r="B3652" s="20">
        <v>4317</v>
      </c>
      <c r="C3652" s="21" t="s">
        <v>351</v>
      </c>
      <c r="D3652" s="21" t="s">
        <v>351</v>
      </c>
      <c r="E3652" s="21" t="s">
        <v>1384</v>
      </c>
      <c r="F3652" s="21" t="s">
        <v>24</v>
      </c>
      <c r="G3652" s="21" t="s">
        <v>715</v>
      </c>
      <c r="H3652" s="21" t="s">
        <v>87</v>
      </c>
      <c r="I3652" s="21" t="s">
        <v>60</v>
      </c>
      <c r="J3652" s="23"/>
      <c r="K3652" s="24">
        <v>14</v>
      </c>
      <c r="M3652" s="25" t="str">
        <f>IF(I3652="","",IF(I3652="인문",성적입력!$C$8,성적입력!$C$9))</f>
        <v>A</v>
      </c>
      <c r="N3652" s="26">
        <f>성적입력!$C$15</f>
        <v>3</v>
      </c>
      <c r="P3652" s="27" t="str">
        <f t="shared" si="150"/>
        <v/>
      </c>
      <c r="R3652" s="26" t="str">
        <f t="array" ref="R3652">IFERROR(IF(OR(J3652="",M3652="",F3652=""),"",IF(F3652="학생부종합",INDEX(종합배치표!$C:$Q,MATCH(J3652,종합배치표!$B:$B,0),(MATCH(M3652,{"A","B","C","D","E"},0)-1)*3+1),INDEX(교과배치표!$C:$Q,MATCH(J3652,교과배치표!$B:$B,0),(MATCH(M3652,{"A","B","C","D","E"},0)-1)*3+1))),"")</f>
        <v/>
      </c>
      <c r="S3652" s="26" t="str">
        <f t="array" ref="S3652">IFERROR(IF(OR(J3652="",M3652="",F3652=""),"",IF(F3652="학생부종합",INDEX(종합배치표!$C:$Q,MATCH(J3652,종합배치표!$B:$B,0),(MATCH(M3652,{"A","B","C","D","E"},0)-1)*3+2),INDEX(교과배치표!$C:$Q,MATCH(J3652,교과배치표!$B:$B,0),(MATCH(M3652,{"A","B","C","D","E"},0)-1)*3+2))),"")</f>
        <v/>
      </c>
      <c r="T3652" s="26" t="str">
        <f t="array" ref="T3652">IFERROR(IF(OR(J3652="",M3652="",F3652=""),"",IF(F3652="학생부종합",INDEX(종합배치표!$C:$Q,MATCH(J3652,종합배치표!$B:$B,0),(MATCH(M3652,{"A","B","C","D","E"},0)-1)*3+3),INDEX(교과배치표!$C:$Q,MATCH(J3652,교과배치표!$B:$B,0),(MATCH(M3652,{"A","B","C","D","E"},0)-1)*3+3))),"")</f>
        <v/>
      </c>
    </row>
    <row r="3653" spans="2:20" ht="14.25" customHeight="1">
      <c r="B3653" s="20">
        <v>4318</v>
      </c>
      <c r="C3653" s="21" t="s">
        <v>351</v>
      </c>
      <c r="D3653" s="21" t="s">
        <v>351</v>
      </c>
      <c r="E3653" s="21" t="s">
        <v>1384</v>
      </c>
      <c r="F3653" s="21" t="s">
        <v>68</v>
      </c>
      <c r="G3653" s="21" t="s">
        <v>246</v>
      </c>
      <c r="H3653" s="21" t="s">
        <v>87</v>
      </c>
      <c r="I3653" s="21" t="s">
        <v>60</v>
      </c>
      <c r="J3653" s="23"/>
      <c r="K3653" s="24">
        <v>6</v>
      </c>
      <c r="M3653" s="25" t="str">
        <f>IF(I3653="","",IF(I3653="인문",성적입력!$C$8,성적입력!$C$9))</f>
        <v>A</v>
      </c>
      <c r="N3653" s="26">
        <f>성적입력!$C$15</f>
        <v>3</v>
      </c>
      <c r="P3653" s="27" t="str">
        <f t="shared" ref="P3653:P3716" si="151">IF(OR(J3653="",N3653="",M3653=""),"",IF(N3653&lt;=T3653,"안정",IF(N3653&lt;=S3653,"적정",IF(N3653&lt;=R3653,"소신","상향"))))</f>
        <v/>
      </c>
      <c r="R3653" s="26" t="str">
        <f t="array" ref="R3653">IFERROR(IF(OR(J3653="",M3653="",F3653=""),"",IF(F3653="학생부종합",INDEX(종합배치표!$C:$Q,MATCH(J3653,종합배치표!$B:$B,0),(MATCH(M3653,{"A","B","C","D","E"},0)-1)*3+1),INDEX(교과배치표!$C:$Q,MATCH(J3653,교과배치표!$B:$B,0),(MATCH(M3653,{"A","B","C","D","E"},0)-1)*3+1))),"")</f>
        <v/>
      </c>
      <c r="S3653" s="26" t="str">
        <f t="array" ref="S3653">IFERROR(IF(OR(J3653="",M3653="",F3653=""),"",IF(F3653="학생부종합",INDEX(종합배치표!$C:$Q,MATCH(J3653,종합배치표!$B:$B,0),(MATCH(M3653,{"A","B","C","D","E"},0)-1)*3+2),INDEX(교과배치표!$C:$Q,MATCH(J3653,교과배치표!$B:$B,0),(MATCH(M3653,{"A","B","C","D","E"},0)-1)*3+2))),"")</f>
        <v/>
      </c>
      <c r="T3653" s="26" t="str">
        <f t="array" ref="T3653">IFERROR(IF(OR(J3653="",M3653="",F3653=""),"",IF(F3653="학생부종합",INDEX(종합배치표!$C:$Q,MATCH(J3653,종합배치표!$B:$B,0),(MATCH(M3653,{"A","B","C","D","E"},0)-1)*3+3),INDEX(교과배치표!$C:$Q,MATCH(J3653,교과배치표!$B:$B,0),(MATCH(M3653,{"A","B","C","D","E"},0)-1)*3+3))),"")</f>
        <v/>
      </c>
    </row>
    <row r="3654" spans="2:20" ht="14.25" customHeight="1">
      <c r="B3654" s="20">
        <v>4320</v>
      </c>
      <c r="C3654" s="21" t="s">
        <v>351</v>
      </c>
      <c r="D3654" s="21" t="s">
        <v>351</v>
      </c>
      <c r="E3654" s="21" t="s">
        <v>1384</v>
      </c>
      <c r="F3654" s="21" t="s">
        <v>68</v>
      </c>
      <c r="G3654" s="21" t="s">
        <v>501</v>
      </c>
      <c r="H3654" s="21" t="s">
        <v>88</v>
      </c>
      <c r="I3654" s="21" t="s">
        <v>27</v>
      </c>
      <c r="J3654" s="23"/>
      <c r="K3654" s="24">
        <v>3</v>
      </c>
      <c r="M3654" s="25" t="str">
        <f>IF(I3654="","",IF(I3654="인문",성적입력!$C$8,성적입력!$C$9))</f>
        <v>A</v>
      </c>
      <c r="N3654" s="26">
        <f>성적입력!$C$15</f>
        <v>3</v>
      </c>
      <c r="P3654" s="27" t="str">
        <f t="shared" si="151"/>
        <v/>
      </c>
      <c r="R3654" s="26" t="str">
        <f t="array" ref="R3654">IFERROR(IF(OR(J3654="",M3654="",F3654=""),"",IF(F3654="학생부종합",INDEX(종합배치표!$C:$Q,MATCH(J3654,종합배치표!$B:$B,0),(MATCH(M3654,{"A","B","C","D","E"},0)-1)*3+1),INDEX(교과배치표!$C:$Q,MATCH(J3654,교과배치표!$B:$B,0),(MATCH(M3654,{"A","B","C","D","E"},0)-1)*3+1))),"")</f>
        <v/>
      </c>
      <c r="S3654" s="26" t="str">
        <f t="array" ref="S3654">IFERROR(IF(OR(J3654="",M3654="",F3654=""),"",IF(F3654="학생부종합",INDEX(종합배치표!$C:$Q,MATCH(J3654,종합배치표!$B:$B,0),(MATCH(M3654,{"A","B","C","D","E"},0)-1)*3+2),INDEX(교과배치표!$C:$Q,MATCH(J3654,교과배치표!$B:$B,0),(MATCH(M3654,{"A","B","C","D","E"},0)-1)*3+2))),"")</f>
        <v/>
      </c>
      <c r="T3654" s="26" t="str">
        <f t="array" ref="T3654">IFERROR(IF(OR(J3654="",M3654="",F3654=""),"",IF(F3654="학생부종합",INDEX(종합배치표!$C:$Q,MATCH(J3654,종합배치표!$B:$B,0),(MATCH(M3654,{"A","B","C","D","E"},0)-1)*3+3),INDEX(교과배치표!$C:$Q,MATCH(J3654,교과배치표!$B:$B,0),(MATCH(M3654,{"A","B","C","D","E"},0)-1)*3+3))),"")</f>
        <v/>
      </c>
    </row>
    <row r="3655" spans="2:20" ht="14.25" customHeight="1">
      <c r="B3655" s="20">
        <v>4322</v>
      </c>
      <c r="C3655" s="21" t="s">
        <v>351</v>
      </c>
      <c r="D3655" s="21" t="s">
        <v>351</v>
      </c>
      <c r="E3655" s="21" t="s">
        <v>1384</v>
      </c>
      <c r="F3655" s="21" t="s">
        <v>24</v>
      </c>
      <c r="G3655" s="21" t="s">
        <v>715</v>
      </c>
      <c r="H3655" s="21" t="s">
        <v>88</v>
      </c>
      <c r="I3655" s="21" t="s">
        <v>27</v>
      </c>
      <c r="J3655" s="23"/>
      <c r="K3655" s="24">
        <v>10</v>
      </c>
      <c r="M3655" s="25" t="str">
        <f>IF(I3655="","",IF(I3655="인문",성적입력!$C$8,성적입력!$C$9))</f>
        <v>A</v>
      </c>
      <c r="N3655" s="26">
        <f>성적입력!$C$15</f>
        <v>3</v>
      </c>
      <c r="P3655" s="27" t="str">
        <f t="shared" si="151"/>
        <v/>
      </c>
      <c r="R3655" s="26" t="str">
        <f t="array" ref="R3655">IFERROR(IF(OR(J3655="",M3655="",F3655=""),"",IF(F3655="학생부종합",INDEX(종합배치표!$C:$Q,MATCH(J3655,종합배치표!$B:$B,0),(MATCH(M3655,{"A","B","C","D","E"},0)-1)*3+1),INDEX(교과배치표!$C:$Q,MATCH(J3655,교과배치표!$B:$B,0),(MATCH(M3655,{"A","B","C","D","E"},0)-1)*3+1))),"")</f>
        <v/>
      </c>
      <c r="S3655" s="26" t="str">
        <f t="array" ref="S3655">IFERROR(IF(OR(J3655="",M3655="",F3655=""),"",IF(F3655="학생부종합",INDEX(종합배치표!$C:$Q,MATCH(J3655,종합배치표!$B:$B,0),(MATCH(M3655,{"A","B","C","D","E"},0)-1)*3+2),INDEX(교과배치표!$C:$Q,MATCH(J3655,교과배치표!$B:$B,0),(MATCH(M3655,{"A","B","C","D","E"},0)-1)*3+2))),"")</f>
        <v/>
      </c>
      <c r="T3655" s="26" t="str">
        <f t="array" ref="T3655">IFERROR(IF(OR(J3655="",M3655="",F3655=""),"",IF(F3655="학생부종합",INDEX(종합배치표!$C:$Q,MATCH(J3655,종합배치표!$B:$B,0),(MATCH(M3655,{"A","B","C","D","E"},0)-1)*3+3),INDEX(교과배치표!$C:$Q,MATCH(J3655,교과배치표!$B:$B,0),(MATCH(M3655,{"A","B","C","D","E"},0)-1)*3+3))),"")</f>
        <v/>
      </c>
    </row>
    <row r="3656" spans="2:20" ht="14.25" customHeight="1">
      <c r="B3656" s="20">
        <v>4323</v>
      </c>
      <c r="C3656" s="21" t="s">
        <v>351</v>
      </c>
      <c r="D3656" s="21" t="s">
        <v>351</v>
      </c>
      <c r="E3656" s="21" t="s">
        <v>1384</v>
      </c>
      <c r="F3656" s="21" t="s">
        <v>68</v>
      </c>
      <c r="G3656" s="21" t="s">
        <v>246</v>
      </c>
      <c r="H3656" s="21" t="s">
        <v>88</v>
      </c>
      <c r="I3656" s="21" t="s">
        <v>27</v>
      </c>
      <c r="J3656" s="23"/>
      <c r="K3656" s="24">
        <v>3</v>
      </c>
      <c r="M3656" s="25" t="str">
        <f>IF(I3656="","",IF(I3656="인문",성적입력!$C$8,성적입력!$C$9))</f>
        <v>A</v>
      </c>
      <c r="N3656" s="26">
        <f>성적입력!$C$15</f>
        <v>3</v>
      </c>
      <c r="P3656" s="27" t="str">
        <f t="shared" si="151"/>
        <v/>
      </c>
      <c r="R3656" s="26" t="str">
        <f t="array" ref="R3656">IFERROR(IF(OR(J3656="",M3656="",F3656=""),"",IF(F3656="학생부종합",INDEX(종합배치표!$C:$Q,MATCH(J3656,종합배치표!$B:$B,0),(MATCH(M3656,{"A","B","C","D","E"},0)-1)*3+1),INDEX(교과배치표!$C:$Q,MATCH(J3656,교과배치표!$B:$B,0),(MATCH(M3656,{"A","B","C","D","E"},0)-1)*3+1))),"")</f>
        <v/>
      </c>
      <c r="S3656" s="26" t="str">
        <f t="array" ref="S3656">IFERROR(IF(OR(J3656="",M3656="",F3656=""),"",IF(F3656="학생부종합",INDEX(종합배치표!$C:$Q,MATCH(J3656,종합배치표!$B:$B,0),(MATCH(M3656,{"A","B","C","D","E"},0)-1)*3+2),INDEX(교과배치표!$C:$Q,MATCH(J3656,교과배치표!$B:$B,0),(MATCH(M3656,{"A","B","C","D","E"},0)-1)*3+2))),"")</f>
        <v/>
      </c>
      <c r="T3656" s="26" t="str">
        <f t="array" ref="T3656">IFERROR(IF(OR(J3656="",M3656="",F3656=""),"",IF(F3656="학생부종합",INDEX(종합배치표!$C:$Q,MATCH(J3656,종합배치표!$B:$B,0),(MATCH(M3656,{"A","B","C","D","E"},0)-1)*3+3),INDEX(교과배치표!$C:$Q,MATCH(J3656,교과배치표!$B:$B,0),(MATCH(M3656,{"A","B","C","D","E"},0)-1)*3+3))),"")</f>
        <v/>
      </c>
    </row>
    <row r="3657" spans="2:20" ht="14.25" customHeight="1">
      <c r="B3657" s="20">
        <v>4325</v>
      </c>
      <c r="C3657" s="21" t="s">
        <v>351</v>
      </c>
      <c r="D3657" s="21" t="s">
        <v>351</v>
      </c>
      <c r="E3657" s="21" t="s">
        <v>1384</v>
      </c>
      <c r="F3657" s="21" t="s">
        <v>68</v>
      </c>
      <c r="G3657" s="21" t="s">
        <v>501</v>
      </c>
      <c r="H3657" s="21" t="s">
        <v>1389</v>
      </c>
      <c r="I3657" s="21" t="s">
        <v>60</v>
      </c>
      <c r="J3657" s="23"/>
      <c r="K3657" s="24">
        <v>5</v>
      </c>
      <c r="M3657" s="25" t="str">
        <f>IF(I3657="","",IF(I3657="인문",성적입력!$C$8,성적입력!$C$9))</f>
        <v>A</v>
      </c>
      <c r="N3657" s="26">
        <f>성적입력!$C$15</f>
        <v>3</v>
      </c>
      <c r="P3657" s="27" t="str">
        <f t="shared" si="151"/>
        <v/>
      </c>
      <c r="R3657" s="26" t="str">
        <f t="array" ref="R3657">IFERROR(IF(OR(J3657="",M3657="",F3657=""),"",IF(F3657="학생부종합",INDEX(종합배치표!$C:$Q,MATCH(J3657,종합배치표!$B:$B,0),(MATCH(M3657,{"A","B","C","D","E"},0)-1)*3+1),INDEX(교과배치표!$C:$Q,MATCH(J3657,교과배치표!$B:$B,0),(MATCH(M3657,{"A","B","C","D","E"},0)-1)*3+1))),"")</f>
        <v/>
      </c>
      <c r="S3657" s="26" t="str">
        <f t="array" ref="S3657">IFERROR(IF(OR(J3657="",M3657="",F3657=""),"",IF(F3657="학생부종합",INDEX(종합배치표!$C:$Q,MATCH(J3657,종합배치표!$B:$B,0),(MATCH(M3657,{"A","B","C","D","E"},0)-1)*3+2),INDEX(교과배치표!$C:$Q,MATCH(J3657,교과배치표!$B:$B,0),(MATCH(M3657,{"A","B","C","D","E"},0)-1)*3+2))),"")</f>
        <v/>
      </c>
      <c r="T3657" s="26" t="str">
        <f t="array" ref="T3657">IFERROR(IF(OR(J3657="",M3657="",F3657=""),"",IF(F3657="학생부종합",INDEX(종합배치표!$C:$Q,MATCH(J3657,종합배치표!$B:$B,0),(MATCH(M3657,{"A","B","C","D","E"},0)-1)*3+3),INDEX(교과배치표!$C:$Q,MATCH(J3657,교과배치표!$B:$B,0),(MATCH(M3657,{"A","B","C","D","E"},0)-1)*3+3))),"")</f>
        <v/>
      </c>
    </row>
    <row r="3658" spans="2:20" ht="14.25" customHeight="1">
      <c r="B3658" s="20">
        <v>4327</v>
      </c>
      <c r="C3658" s="21" t="s">
        <v>351</v>
      </c>
      <c r="D3658" s="21" t="s">
        <v>351</v>
      </c>
      <c r="E3658" s="21" t="s">
        <v>1384</v>
      </c>
      <c r="F3658" s="21" t="s">
        <v>24</v>
      </c>
      <c r="G3658" s="21" t="s">
        <v>715</v>
      </c>
      <c r="H3658" s="21" t="s">
        <v>1389</v>
      </c>
      <c r="I3658" s="21" t="s">
        <v>60</v>
      </c>
      <c r="J3658" s="23"/>
      <c r="K3658" s="24">
        <v>13</v>
      </c>
      <c r="M3658" s="25" t="str">
        <f>IF(I3658="","",IF(I3658="인문",성적입력!$C$8,성적입력!$C$9))</f>
        <v>A</v>
      </c>
      <c r="N3658" s="26">
        <f>성적입력!$C$15</f>
        <v>3</v>
      </c>
      <c r="P3658" s="27" t="str">
        <f t="shared" si="151"/>
        <v/>
      </c>
      <c r="R3658" s="26" t="str">
        <f t="array" ref="R3658">IFERROR(IF(OR(J3658="",M3658="",F3658=""),"",IF(F3658="학생부종합",INDEX(종합배치표!$C:$Q,MATCH(J3658,종합배치표!$B:$B,0),(MATCH(M3658,{"A","B","C","D","E"},0)-1)*3+1),INDEX(교과배치표!$C:$Q,MATCH(J3658,교과배치표!$B:$B,0),(MATCH(M3658,{"A","B","C","D","E"},0)-1)*3+1))),"")</f>
        <v/>
      </c>
      <c r="S3658" s="26" t="str">
        <f t="array" ref="S3658">IFERROR(IF(OR(J3658="",M3658="",F3658=""),"",IF(F3658="학생부종합",INDEX(종합배치표!$C:$Q,MATCH(J3658,종합배치표!$B:$B,0),(MATCH(M3658,{"A","B","C","D","E"},0)-1)*3+2),INDEX(교과배치표!$C:$Q,MATCH(J3658,교과배치표!$B:$B,0),(MATCH(M3658,{"A","B","C","D","E"},0)-1)*3+2))),"")</f>
        <v/>
      </c>
      <c r="T3658" s="26" t="str">
        <f t="array" ref="T3658">IFERROR(IF(OR(J3658="",M3658="",F3658=""),"",IF(F3658="학생부종합",INDEX(종합배치표!$C:$Q,MATCH(J3658,종합배치표!$B:$B,0),(MATCH(M3658,{"A","B","C","D","E"},0)-1)*3+3),INDEX(교과배치표!$C:$Q,MATCH(J3658,교과배치표!$B:$B,0),(MATCH(M3658,{"A","B","C","D","E"},0)-1)*3+3))),"")</f>
        <v/>
      </c>
    </row>
    <row r="3659" spans="2:20" ht="14.25" customHeight="1">
      <c r="B3659" s="20">
        <v>4328</v>
      </c>
      <c r="C3659" s="21" t="s">
        <v>351</v>
      </c>
      <c r="D3659" s="21" t="s">
        <v>351</v>
      </c>
      <c r="E3659" s="21" t="s">
        <v>1384</v>
      </c>
      <c r="F3659" s="21" t="s">
        <v>68</v>
      </c>
      <c r="G3659" s="21" t="s">
        <v>246</v>
      </c>
      <c r="H3659" s="21" t="s">
        <v>1389</v>
      </c>
      <c r="I3659" s="21" t="s">
        <v>60</v>
      </c>
      <c r="J3659" s="23"/>
      <c r="K3659" s="24">
        <v>5</v>
      </c>
      <c r="M3659" s="25" t="str">
        <f>IF(I3659="","",IF(I3659="인문",성적입력!$C$8,성적입력!$C$9))</f>
        <v>A</v>
      </c>
      <c r="N3659" s="26">
        <f>성적입력!$C$15</f>
        <v>3</v>
      </c>
      <c r="P3659" s="27" t="str">
        <f t="shared" si="151"/>
        <v/>
      </c>
      <c r="R3659" s="26" t="str">
        <f t="array" ref="R3659">IFERROR(IF(OR(J3659="",M3659="",F3659=""),"",IF(F3659="학생부종합",INDEX(종합배치표!$C:$Q,MATCH(J3659,종합배치표!$B:$B,0),(MATCH(M3659,{"A","B","C","D","E"},0)-1)*3+1),INDEX(교과배치표!$C:$Q,MATCH(J3659,교과배치표!$B:$B,0),(MATCH(M3659,{"A","B","C","D","E"},0)-1)*3+1))),"")</f>
        <v/>
      </c>
      <c r="S3659" s="26" t="str">
        <f t="array" ref="S3659">IFERROR(IF(OR(J3659="",M3659="",F3659=""),"",IF(F3659="학생부종합",INDEX(종합배치표!$C:$Q,MATCH(J3659,종합배치표!$B:$B,0),(MATCH(M3659,{"A","B","C","D","E"},0)-1)*3+2),INDEX(교과배치표!$C:$Q,MATCH(J3659,교과배치표!$B:$B,0),(MATCH(M3659,{"A","B","C","D","E"},0)-1)*3+2))),"")</f>
        <v/>
      </c>
      <c r="T3659" s="26" t="str">
        <f t="array" ref="T3659">IFERROR(IF(OR(J3659="",M3659="",F3659=""),"",IF(F3659="학생부종합",INDEX(종합배치표!$C:$Q,MATCH(J3659,종합배치표!$B:$B,0),(MATCH(M3659,{"A","B","C","D","E"},0)-1)*3+3),INDEX(교과배치표!$C:$Q,MATCH(J3659,교과배치표!$B:$B,0),(MATCH(M3659,{"A","B","C","D","E"},0)-1)*3+3))),"")</f>
        <v/>
      </c>
    </row>
    <row r="3660" spans="2:20" ht="14.25" customHeight="1">
      <c r="B3660" s="20">
        <v>4330</v>
      </c>
      <c r="C3660" s="21" t="s">
        <v>351</v>
      </c>
      <c r="D3660" s="21" t="s">
        <v>351</v>
      </c>
      <c r="E3660" s="21" t="s">
        <v>1384</v>
      </c>
      <c r="F3660" s="21" t="s">
        <v>68</v>
      </c>
      <c r="G3660" s="21" t="s">
        <v>501</v>
      </c>
      <c r="H3660" s="21" t="s">
        <v>232</v>
      </c>
      <c r="I3660" s="21" t="s">
        <v>27</v>
      </c>
      <c r="J3660" s="23"/>
      <c r="K3660" s="24">
        <v>11</v>
      </c>
      <c r="M3660" s="25" t="str">
        <f>IF(I3660="","",IF(I3660="인문",성적입력!$C$8,성적입력!$C$9))</f>
        <v>A</v>
      </c>
      <c r="N3660" s="26">
        <f>성적입력!$C$15</f>
        <v>3</v>
      </c>
      <c r="P3660" s="27" t="str">
        <f t="shared" si="151"/>
        <v/>
      </c>
      <c r="R3660" s="26" t="str">
        <f t="array" ref="R3660">IFERROR(IF(OR(J3660="",M3660="",F3660=""),"",IF(F3660="학생부종합",INDEX(종합배치표!$C:$Q,MATCH(J3660,종합배치표!$B:$B,0),(MATCH(M3660,{"A","B","C","D","E"},0)-1)*3+1),INDEX(교과배치표!$C:$Q,MATCH(J3660,교과배치표!$B:$B,0),(MATCH(M3660,{"A","B","C","D","E"},0)-1)*3+1))),"")</f>
        <v/>
      </c>
      <c r="S3660" s="26" t="str">
        <f t="array" ref="S3660">IFERROR(IF(OR(J3660="",M3660="",F3660=""),"",IF(F3660="학생부종합",INDEX(종합배치표!$C:$Q,MATCH(J3660,종합배치표!$B:$B,0),(MATCH(M3660,{"A","B","C","D","E"},0)-1)*3+2),INDEX(교과배치표!$C:$Q,MATCH(J3660,교과배치표!$B:$B,0),(MATCH(M3660,{"A","B","C","D","E"},0)-1)*3+2))),"")</f>
        <v/>
      </c>
      <c r="T3660" s="26" t="str">
        <f t="array" ref="T3660">IFERROR(IF(OR(J3660="",M3660="",F3660=""),"",IF(F3660="학생부종합",INDEX(종합배치표!$C:$Q,MATCH(J3660,종합배치표!$B:$B,0),(MATCH(M3660,{"A","B","C","D","E"},0)-1)*3+3),INDEX(교과배치표!$C:$Q,MATCH(J3660,교과배치표!$B:$B,0),(MATCH(M3660,{"A","B","C","D","E"},0)-1)*3+3))),"")</f>
        <v/>
      </c>
    </row>
    <row r="3661" spans="2:20" ht="14.25" customHeight="1">
      <c r="B3661" s="20">
        <v>4332</v>
      </c>
      <c r="C3661" s="21" t="s">
        <v>351</v>
      </c>
      <c r="D3661" s="21" t="s">
        <v>351</v>
      </c>
      <c r="E3661" s="21" t="s">
        <v>1384</v>
      </c>
      <c r="F3661" s="21" t="s">
        <v>24</v>
      </c>
      <c r="G3661" s="21" t="s">
        <v>715</v>
      </c>
      <c r="H3661" s="21" t="s">
        <v>232</v>
      </c>
      <c r="I3661" s="21" t="s">
        <v>27</v>
      </c>
      <c r="J3661" s="23"/>
      <c r="K3661" s="24">
        <v>17</v>
      </c>
      <c r="M3661" s="25" t="str">
        <f>IF(I3661="","",IF(I3661="인문",성적입력!$C$8,성적입력!$C$9))</f>
        <v>A</v>
      </c>
      <c r="N3661" s="26">
        <f>성적입력!$C$15</f>
        <v>3</v>
      </c>
      <c r="P3661" s="27" t="str">
        <f t="shared" si="151"/>
        <v/>
      </c>
      <c r="R3661" s="26" t="str">
        <f t="array" ref="R3661">IFERROR(IF(OR(J3661="",M3661="",F3661=""),"",IF(F3661="학생부종합",INDEX(종합배치표!$C:$Q,MATCH(J3661,종합배치표!$B:$B,0),(MATCH(M3661,{"A","B","C","D","E"},0)-1)*3+1),INDEX(교과배치표!$C:$Q,MATCH(J3661,교과배치표!$B:$B,0),(MATCH(M3661,{"A","B","C","D","E"},0)-1)*3+1))),"")</f>
        <v/>
      </c>
      <c r="S3661" s="26" t="str">
        <f t="array" ref="S3661">IFERROR(IF(OR(J3661="",M3661="",F3661=""),"",IF(F3661="학생부종합",INDEX(종합배치표!$C:$Q,MATCH(J3661,종합배치표!$B:$B,0),(MATCH(M3661,{"A","B","C","D","E"},0)-1)*3+2),INDEX(교과배치표!$C:$Q,MATCH(J3661,교과배치표!$B:$B,0),(MATCH(M3661,{"A","B","C","D","E"},0)-1)*3+2))),"")</f>
        <v/>
      </c>
      <c r="T3661" s="26" t="str">
        <f t="array" ref="T3661">IFERROR(IF(OR(J3661="",M3661="",F3661=""),"",IF(F3661="학생부종합",INDEX(종합배치표!$C:$Q,MATCH(J3661,종합배치표!$B:$B,0),(MATCH(M3661,{"A","B","C","D","E"},0)-1)*3+3),INDEX(교과배치표!$C:$Q,MATCH(J3661,교과배치표!$B:$B,0),(MATCH(M3661,{"A","B","C","D","E"},0)-1)*3+3))),"")</f>
        <v/>
      </c>
    </row>
    <row r="3662" spans="2:20" ht="14.25" customHeight="1">
      <c r="B3662" s="20">
        <v>4333</v>
      </c>
      <c r="C3662" s="21" t="s">
        <v>351</v>
      </c>
      <c r="D3662" s="21" t="s">
        <v>351</v>
      </c>
      <c r="E3662" s="21" t="s">
        <v>1384</v>
      </c>
      <c r="F3662" s="21" t="s">
        <v>68</v>
      </c>
      <c r="G3662" s="21" t="s">
        <v>246</v>
      </c>
      <c r="H3662" s="21" t="s">
        <v>232</v>
      </c>
      <c r="I3662" s="21" t="s">
        <v>27</v>
      </c>
      <c r="J3662" s="23"/>
      <c r="K3662" s="24">
        <v>7</v>
      </c>
      <c r="M3662" s="25" t="str">
        <f>IF(I3662="","",IF(I3662="인문",성적입력!$C$8,성적입력!$C$9))</f>
        <v>A</v>
      </c>
      <c r="N3662" s="26">
        <f>성적입력!$C$15</f>
        <v>3</v>
      </c>
      <c r="P3662" s="27" t="str">
        <f t="shared" si="151"/>
        <v/>
      </c>
      <c r="R3662" s="26" t="str">
        <f t="array" ref="R3662">IFERROR(IF(OR(J3662="",M3662="",F3662=""),"",IF(F3662="학생부종합",INDEX(종합배치표!$C:$Q,MATCH(J3662,종합배치표!$B:$B,0),(MATCH(M3662,{"A","B","C","D","E"},0)-1)*3+1),INDEX(교과배치표!$C:$Q,MATCH(J3662,교과배치표!$B:$B,0),(MATCH(M3662,{"A","B","C","D","E"},0)-1)*3+1))),"")</f>
        <v/>
      </c>
      <c r="S3662" s="26" t="str">
        <f t="array" ref="S3662">IFERROR(IF(OR(J3662="",M3662="",F3662=""),"",IF(F3662="학생부종합",INDEX(종합배치표!$C:$Q,MATCH(J3662,종합배치표!$B:$B,0),(MATCH(M3662,{"A","B","C","D","E"},0)-1)*3+2),INDEX(교과배치표!$C:$Q,MATCH(J3662,교과배치표!$B:$B,0),(MATCH(M3662,{"A","B","C","D","E"},0)-1)*3+2))),"")</f>
        <v/>
      </c>
      <c r="T3662" s="26" t="str">
        <f t="array" ref="T3662">IFERROR(IF(OR(J3662="",M3662="",F3662=""),"",IF(F3662="학생부종합",INDEX(종합배치표!$C:$Q,MATCH(J3662,종합배치표!$B:$B,0),(MATCH(M3662,{"A","B","C","D","E"},0)-1)*3+3),INDEX(교과배치표!$C:$Q,MATCH(J3662,교과배치표!$B:$B,0),(MATCH(M3662,{"A","B","C","D","E"},0)-1)*3+3))),"")</f>
        <v/>
      </c>
    </row>
    <row r="3663" spans="2:20" ht="14.25" customHeight="1">
      <c r="B3663" s="20">
        <v>4335</v>
      </c>
      <c r="C3663" s="21" t="s">
        <v>351</v>
      </c>
      <c r="D3663" s="21" t="s">
        <v>351</v>
      </c>
      <c r="E3663" s="21" t="s">
        <v>1384</v>
      </c>
      <c r="F3663" s="21" t="s">
        <v>68</v>
      </c>
      <c r="G3663" s="21" t="s">
        <v>501</v>
      </c>
      <c r="H3663" s="21" t="s">
        <v>1390</v>
      </c>
      <c r="I3663" s="21" t="s">
        <v>60</v>
      </c>
      <c r="J3663" s="23"/>
      <c r="K3663" s="24">
        <v>3</v>
      </c>
      <c r="M3663" s="25" t="str">
        <f>IF(I3663="","",IF(I3663="인문",성적입력!$C$8,성적입력!$C$9))</f>
        <v>A</v>
      </c>
      <c r="N3663" s="26">
        <f>성적입력!$C$15</f>
        <v>3</v>
      </c>
      <c r="P3663" s="27" t="str">
        <f t="shared" si="151"/>
        <v/>
      </c>
      <c r="R3663" s="26" t="str">
        <f t="array" ref="R3663">IFERROR(IF(OR(J3663="",M3663="",F3663=""),"",IF(F3663="학생부종합",INDEX(종합배치표!$C:$Q,MATCH(J3663,종합배치표!$B:$B,0),(MATCH(M3663,{"A","B","C","D","E"},0)-1)*3+1),INDEX(교과배치표!$C:$Q,MATCH(J3663,교과배치표!$B:$B,0),(MATCH(M3663,{"A","B","C","D","E"},0)-1)*3+1))),"")</f>
        <v/>
      </c>
      <c r="S3663" s="26" t="str">
        <f t="array" ref="S3663">IFERROR(IF(OR(J3663="",M3663="",F3663=""),"",IF(F3663="학생부종합",INDEX(종합배치표!$C:$Q,MATCH(J3663,종합배치표!$B:$B,0),(MATCH(M3663,{"A","B","C","D","E"},0)-1)*3+2),INDEX(교과배치표!$C:$Q,MATCH(J3663,교과배치표!$B:$B,0),(MATCH(M3663,{"A","B","C","D","E"},0)-1)*3+2))),"")</f>
        <v/>
      </c>
      <c r="T3663" s="26" t="str">
        <f t="array" ref="T3663">IFERROR(IF(OR(J3663="",M3663="",F3663=""),"",IF(F3663="학생부종합",INDEX(종합배치표!$C:$Q,MATCH(J3663,종합배치표!$B:$B,0),(MATCH(M3663,{"A","B","C","D","E"},0)-1)*3+3),INDEX(교과배치표!$C:$Q,MATCH(J3663,교과배치표!$B:$B,0),(MATCH(M3663,{"A","B","C","D","E"},0)-1)*3+3))),"")</f>
        <v/>
      </c>
    </row>
    <row r="3664" spans="2:20" ht="14.25" customHeight="1">
      <c r="B3664" s="20">
        <v>4337</v>
      </c>
      <c r="C3664" s="21" t="s">
        <v>351</v>
      </c>
      <c r="D3664" s="21" t="s">
        <v>351</v>
      </c>
      <c r="E3664" s="21" t="s">
        <v>1384</v>
      </c>
      <c r="F3664" s="21" t="s">
        <v>24</v>
      </c>
      <c r="G3664" s="21" t="s">
        <v>715</v>
      </c>
      <c r="H3664" s="21" t="s">
        <v>1390</v>
      </c>
      <c r="I3664" s="21" t="s">
        <v>60</v>
      </c>
      <c r="J3664" s="23"/>
      <c r="K3664" s="24">
        <v>9</v>
      </c>
      <c r="M3664" s="25" t="str">
        <f>IF(I3664="","",IF(I3664="인문",성적입력!$C$8,성적입력!$C$9))</f>
        <v>A</v>
      </c>
      <c r="N3664" s="26">
        <f>성적입력!$C$15</f>
        <v>3</v>
      </c>
      <c r="P3664" s="27" t="str">
        <f t="shared" si="151"/>
        <v/>
      </c>
      <c r="R3664" s="26" t="str">
        <f t="array" ref="R3664">IFERROR(IF(OR(J3664="",M3664="",F3664=""),"",IF(F3664="학생부종합",INDEX(종합배치표!$C:$Q,MATCH(J3664,종합배치표!$B:$B,0),(MATCH(M3664,{"A","B","C","D","E"},0)-1)*3+1),INDEX(교과배치표!$C:$Q,MATCH(J3664,교과배치표!$B:$B,0),(MATCH(M3664,{"A","B","C","D","E"},0)-1)*3+1))),"")</f>
        <v/>
      </c>
      <c r="S3664" s="26" t="str">
        <f t="array" ref="S3664">IFERROR(IF(OR(J3664="",M3664="",F3664=""),"",IF(F3664="학생부종합",INDEX(종합배치표!$C:$Q,MATCH(J3664,종합배치표!$B:$B,0),(MATCH(M3664,{"A","B","C","D","E"},0)-1)*3+2),INDEX(교과배치표!$C:$Q,MATCH(J3664,교과배치표!$B:$B,0),(MATCH(M3664,{"A","B","C","D","E"},0)-1)*3+2))),"")</f>
        <v/>
      </c>
      <c r="T3664" s="26" t="str">
        <f t="array" ref="T3664">IFERROR(IF(OR(J3664="",M3664="",F3664=""),"",IF(F3664="학생부종합",INDEX(종합배치표!$C:$Q,MATCH(J3664,종합배치표!$B:$B,0),(MATCH(M3664,{"A","B","C","D","E"},0)-1)*3+3),INDEX(교과배치표!$C:$Q,MATCH(J3664,교과배치표!$B:$B,0),(MATCH(M3664,{"A","B","C","D","E"},0)-1)*3+3))),"")</f>
        <v/>
      </c>
    </row>
    <row r="3665" spans="2:20" ht="14.25" customHeight="1">
      <c r="B3665" s="20">
        <v>4338</v>
      </c>
      <c r="C3665" s="21" t="s">
        <v>351</v>
      </c>
      <c r="D3665" s="21" t="s">
        <v>351</v>
      </c>
      <c r="E3665" s="21" t="s">
        <v>1384</v>
      </c>
      <c r="F3665" s="21" t="s">
        <v>68</v>
      </c>
      <c r="G3665" s="21" t="s">
        <v>246</v>
      </c>
      <c r="H3665" s="21" t="s">
        <v>1390</v>
      </c>
      <c r="I3665" s="21" t="s">
        <v>60</v>
      </c>
      <c r="J3665" s="23"/>
      <c r="K3665" s="24">
        <v>3</v>
      </c>
      <c r="M3665" s="25" t="str">
        <f>IF(I3665="","",IF(I3665="인문",성적입력!$C$8,성적입력!$C$9))</f>
        <v>A</v>
      </c>
      <c r="N3665" s="26">
        <f>성적입력!$C$15</f>
        <v>3</v>
      </c>
      <c r="P3665" s="27" t="str">
        <f t="shared" si="151"/>
        <v/>
      </c>
      <c r="R3665" s="26" t="str">
        <f t="array" ref="R3665">IFERROR(IF(OR(J3665="",M3665="",F3665=""),"",IF(F3665="학생부종합",INDEX(종합배치표!$C:$Q,MATCH(J3665,종합배치표!$B:$B,0),(MATCH(M3665,{"A","B","C","D","E"},0)-1)*3+1),INDEX(교과배치표!$C:$Q,MATCH(J3665,교과배치표!$B:$B,0),(MATCH(M3665,{"A","B","C","D","E"},0)-1)*3+1))),"")</f>
        <v/>
      </c>
      <c r="S3665" s="26" t="str">
        <f t="array" ref="S3665">IFERROR(IF(OR(J3665="",M3665="",F3665=""),"",IF(F3665="학생부종합",INDEX(종합배치표!$C:$Q,MATCH(J3665,종합배치표!$B:$B,0),(MATCH(M3665,{"A","B","C","D","E"},0)-1)*3+2),INDEX(교과배치표!$C:$Q,MATCH(J3665,교과배치표!$B:$B,0),(MATCH(M3665,{"A","B","C","D","E"},0)-1)*3+2))),"")</f>
        <v/>
      </c>
      <c r="T3665" s="26" t="str">
        <f t="array" ref="T3665">IFERROR(IF(OR(J3665="",M3665="",F3665=""),"",IF(F3665="학생부종합",INDEX(종합배치표!$C:$Q,MATCH(J3665,종합배치표!$B:$B,0),(MATCH(M3665,{"A","B","C","D","E"},0)-1)*3+3),INDEX(교과배치표!$C:$Q,MATCH(J3665,교과배치표!$B:$B,0),(MATCH(M3665,{"A","B","C","D","E"},0)-1)*3+3))),"")</f>
        <v/>
      </c>
    </row>
    <row r="3666" spans="2:20" ht="14.25" customHeight="1">
      <c r="B3666" s="20">
        <v>4340</v>
      </c>
      <c r="C3666" s="21" t="s">
        <v>351</v>
      </c>
      <c r="D3666" s="21" t="s">
        <v>351</v>
      </c>
      <c r="E3666" s="21" t="s">
        <v>1384</v>
      </c>
      <c r="F3666" s="21" t="s">
        <v>68</v>
      </c>
      <c r="G3666" s="21" t="s">
        <v>501</v>
      </c>
      <c r="H3666" s="21" t="s">
        <v>50</v>
      </c>
      <c r="I3666" s="21" t="s">
        <v>27</v>
      </c>
      <c r="J3666" s="23"/>
      <c r="K3666" s="24">
        <v>5</v>
      </c>
      <c r="M3666" s="25" t="str">
        <f>IF(I3666="","",IF(I3666="인문",성적입력!$C$8,성적입력!$C$9))</f>
        <v>A</v>
      </c>
      <c r="N3666" s="26">
        <f>성적입력!$C$15</f>
        <v>3</v>
      </c>
      <c r="P3666" s="27" t="str">
        <f t="shared" si="151"/>
        <v/>
      </c>
      <c r="R3666" s="26" t="str">
        <f t="array" ref="R3666">IFERROR(IF(OR(J3666="",M3666="",F3666=""),"",IF(F3666="학생부종합",INDEX(종합배치표!$C:$Q,MATCH(J3666,종합배치표!$B:$B,0),(MATCH(M3666,{"A","B","C","D","E"},0)-1)*3+1),INDEX(교과배치표!$C:$Q,MATCH(J3666,교과배치표!$B:$B,0),(MATCH(M3666,{"A","B","C","D","E"},0)-1)*3+1))),"")</f>
        <v/>
      </c>
      <c r="S3666" s="26" t="str">
        <f t="array" ref="S3666">IFERROR(IF(OR(J3666="",M3666="",F3666=""),"",IF(F3666="학생부종합",INDEX(종합배치표!$C:$Q,MATCH(J3666,종합배치표!$B:$B,0),(MATCH(M3666,{"A","B","C","D","E"},0)-1)*3+2),INDEX(교과배치표!$C:$Q,MATCH(J3666,교과배치표!$B:$B,0),(MATCH(M3666,{"A","B","C","D","E"},0)-1)*3+2))),"")</f>
        <v/>
      </c>
      <c r="T3666" s="26" t="str">
        <f t="array" ref="T3666">IFERROR(IF(OR(J3666="",M3666="",F3666=""),"",IF(F3666="학생부종합",INDEX(종합배치표!$C:$Q,MATCH(J3666,종합배치표!$B:$B,0),(MATCH(M3666,{"A","B","C","D","E"},0)-1)*3+3),INDEX(교과배치표!$C:$Q,MATCH(J3666,교과배치표!$B:$B,0),(MATCH(M3666,{"A","B","C","D","E"},0)-1)*3+3))),"")</f>
        <v/>
      </c>
    </row>
    <row r="3667" spans="2:20" ht="14.25" customHeight="1">
      <c r="B3667" s="20">
        <v>4342</v>
      </c>
      <c r="C3667" s="21" t="s">
        <v>351</v>
      </c>
      <c r="D3667" s="21" t="s">
        <v>351</v>
      </c>
      <c r="E3667" s="21" t="s">
        <v>1384</v>
      </c>
      <c r="F3667" s="21" t="s">
        <v>24</v>
      </c>
      <c r="G3667" s="21" t="s">
        <v>715</v>
      </c>
      <c r="H3667" s="21" t="s">
        <v>50</v>
      </c>
      <c r="I3667" s="21" t="s">
        <v>27</v>
      </c>
      <c r="J3667" s="23"/>
      <c r="K3667" s="24">
        <v>11</v>
      </c>
      <c r="M3667" s="25" t="str">
        <f>IF(I3667="","",IF(I3667="인문",성적입력!$C$8,성적입력!$C$9))</f>
        <v>A</v>
      </c>
      <c r="N3667" s="26">
        <f>성적입력!$C$15</f>
        <v>3</v>
      </c>
      <c r="P3667" s="27" t="str">
        <f t="shared" si="151"/>
        <v/>
      </c>
      <c r="R3667" s="26" t="str">
        <f t="array" ref="R3667">IFERROR(IF(OR(J3667="",M3667="",F3667=""),"",IF(F3667="학생부종합",INDEX(종합배치표!$C:$Q,MATCH(J3667,종합배치표!$B:$B,0),(MATCH(M3667,{"A","B","C","D","E"},0)-1)*3+1),INDEX(교과배치표!$C:$Q,MATCH(J3667,교과배치표!$B:$B,0),(MATCH(M3667,{"A","B","C","D","E"},0)-1)*3+1))),"")</f>
        <v/>
      </c>
      <c r="S3667" s="26" t="str">
        <f t="array" ref="S3667">IFERROR(IF(OR(J3667="",M3667="",F3667=""),"",IF(F3667="학생부종합",INDEX(종합배치표!$C:$Q,MATCH(J3667,종합배치표!$B:$B,0),(MATCH(M3667,{"A","B","C","D","E"},0)-1)*3+2),INDEX(교과배치표!$C:$Q,MATCH(J3667,교과배치표!$B:$B,0),(MATCH(M3667,{"A","B","C","D","E"},0)-1)*3+2))),"")</f>
        <v/>
      </c>
      <c r="T3667" s="26" t="str">
        <f t="array" ref="T3667">IFERROR(IF(OR(J3667="",M3667="",F3667=""),"",IF(F3667="학생부종합",INDEX(종합배치표!$C:$Q,MATCH(J3667,종합배치표!$B:$B,0),(MATCH(M3667,{"A","B","C","D","E"},0)-1)*3+3),INDEX(교과배치표!$C:$Q,MATCH(J3667,교과배치표!$B:$B,0),(MATCH(M3667,{"A","B","C","D","E"},0)-1)*3+3))),"")</f>
        <v/>
      </c>
    </row>
    <row r="3668" spans="2:20" ht="14.25" customHeight="1">
      <c r="B3668" s="20">
        <v>4343</v>
      </c>
      <c r="C3668" s="21" t="s">
        <v>351</v>
      </c>
      <c r="D3668" s="21" t="s">
        <v>351</v>
      </c>
      <c r="E3668" s="21" t="s">
        <v>1384</v>
      </c>
      <c r="F3668" s="21" t="s">
        <v>68</v>
      </c>
      <c r="G3668" s="21" t="s">
        <v>246</v>
      </c>
      <c r="H3668" s="21" t="s">
        <v>50</v>
      </c>
      <c r="I3668" s="21" t="s">
        <v>27</v>
      </c>
      <c r="J3668" s="23"/>
      <c r="K3668" s="24">
        <v>4</v>
      </c>
      <c r="M3668" s="25" t="str">
        <f>IF(I3668="","",IF(I3668="인문",성적입력!$C$8,성적입력!$C$9))</f>
        <v>A</v>
      </c>
      <c r="N3668" s="26">
        <f>성적입력!$C$15</f>
        <v>3</v>
      </c>
      <c r="P3668" s="27" t="str">
        <f t="shared" si="151"/>
        <v/>
      </c>
      <c r="R3668" s="26" t="str">
        <f t="array" ref="R3668">IFERROR(IF(OR(J3668="",M3668="",F3668=""),"",IF(F3668="학생부종합",INDEX(종합배치표!$C:$Q,MATCH(J3668,종합배치표!$B:$B,0),(MATCH(M3668,{"A","B","C","D","E"},0)-1)*3+1),INDEX(교과배치표!$C:$Q,MATCH(J3668,교과배치표!$B:$B,0),(MATCH(M3668,{"A","B","C","D","E"},0)-1)*3+1))),"")</f>
        <v/>
      </c>
      <c r="S3668" s="26" t="str">
        <f t="array" ref="S3668">IFERROR(IF(OR(J3668="",M3668="",F3668=""),"",IF(F3668="학생부종합",INDEX(종합배치표!$C:$Q,MATCH(J3668,종합배치표!$B:$B,0),(MATCH(M3668,{"A","B","C","D","E"},0)-1)*3+2),INDEX(교과배치표!$C:$Q,MATCH(J3668,교과배치표!$B:$B,0),(MATCH(M3668,{"A","B","C","D","E"},0)-1)*3+2))),"")</f>
        <v/>
      </c>
      <c r="T3668" s="26" t="str">
        <f t="array" ref="T3668">IFERROR(IF(OR(J3668="",M3668="",F3668=""),"",IF(F3668="학생부종합",INDEX(종합배치표!$C:$Q,MATCH(J3668,종합배치표!$B:$B,0),(MATCH(M3668,{"A","B","C","D","E"},0)-1)*3+3),INDEX(교과배치표!$C:$Q,MATCH(J3668,교과배치표!$B:$B,0),(MATCH(M3668,{"A","B","C","D","E"},0)-1)*3+3))),"")</f>
        <v/>
      </c>
    </row>
    <row r="3669" spans="2:20" ht="14.25" customHeight="1">
      <c r="B3669" s="20">
        <v>4345</v>
      </c>
      <c r="C3669" s="21" t="s">
        <v>351</v>
      </c>
      <c r="D3669" s="21" t="s">
        <v>351</v>
      </c>
      <c r="E3669" s="21" t="s">
        <v>1384</v>
      </c>
      <c r="F3669" s="21" t="s">
        <v>68</v>
      </c>
      <c r="G3669" s="21" t="s">
        <v>501</v>
      </c>
      <c r="H3669" s="21" t="s">
        <v>276</v>
      </c>
      <c r="I3669" s="21" t="s">
        <v>27</v>
      </c>
      <c r="J3669" s="23"/>
      <c r="K3669" s="24">
        <v>3</v>
      </c>
      <c r="M3669" s="25" t="str">
        <f>IF(I3669="","",IF(I3669="인문",성적입력!$C$8,성적입력!$C$9))</f>
        <v>A</v>
      </c>
      <c r="N3669" s="26">
        <f>성적입력!$C$15</f>
        <v>3</v>
      </c>
      <c r="P3669" s="27" t="str">
        <f t="shared" si="151"/>
        <v/>
      </c>
      <c r="R3669" s="26" t="str">
        <f t="array" ref="R3669">IFERROR(IF(OR(J3669="",M3669="",F3669=""),"",IF(F3669="학생부종합",INDEX(종합배치표!$C:$Q,MATCH(J3669,종합배치표!$B:$B,0),(MATCH(M3669,{"A","B","C","D","E"},0)-1)*3+1),INDEX(교과배치표!$C:$Q,MATCH(J3669,교과배치표!$B:$B,0),(MATCH(M3669,{"A","B","C","D","E"},0)-1)*3+1))),"")</f>
        <v/>
      </c>
      <c r="S3669" s="26" t="str">
        <f t="array" ref="S3669">IFERROR(IF(OR(J3669="",M3669="",F3669=""),"",IF(F3669="학생부종합",INDEX(종합배치표!$C:$Q,MATCH(J3669,종합배치표!$B:$B,0),(MATCH(M3669,{"A","B","C","D","E"},0)-1)*3+2),INDEX(교과배치표!$C:$Q,MATCH(J3669,교과배치표!$B:$B,0),(MATCH(M3669,{"A","B","C","D","E"},0)-1)*3+2))),"")</f>
        <v/>
      </c>
      <c r="T3669" s="26" t="str">
        <f t="array" ref="T3669">IFERROR(IF(OR(J3669="",M3669="",F3669=""),"",IF(F3669="학생부종합",INDEX(종합배치표!$C:$Q,MATCH(J3669,종합배치표!$B:$B,0),(MATCH(M3669,{"A","B","C","D","E"},0)-1)*3+3),INDEX(교과배치표!$C:$Q,MATCH(J3669,교과배치표!$B:$B,0),(MATCH(M3669,{"A","B","C","D","E"},0)-1)*3+3))),"")</f>
        <v/>
      </c>
    </row>
    <row r="3670" spans="2:20" ht="14.25" customHeight="1">
      <c r="B3670" s="20">
        <v>4347</v>
      </c>
      <c r="C3670" s="21" t="s">
        <v>351</v>
      </c>
      <c r="D3670" s="21" t="s">
        <v>351</v>
      </c>
      <c r="E3670" s="21" t="s">
        <v>1384</v>
      </c>
      <c r="F3670" s="21" t="s">
        <v>24</v>
      </c>
      <c r="G3670" s="21" t="s">
        <v>715</v>
      </c>
      <c r="H3670" s="21" t="s">
        <v>276</v>
      </c>
      <c r="I3670" s="21" t="s">
        <v>27</v>
      </c>
      <c r="J3670" s="23"/>
      <c r="K3670" s="24">
        <v>10</v>
      </c>
      <c r="M3670" s="25" t="str">
        <f>IF(I3670="","",IF(I3670="인문",성적입력!$C$8,성적입력!$C$9))</f>
        <v>A</v>
      </c>
      <c r="N3670" s="26">
        <f>성적입력!$C$15</f>
        <v>3</v>
      </c>
      <c r="P3670" s="27" t="str">
        <f t="shared" si="151"/>
        <v/>
      </c>
      <c r="R3670" s="26" t="str">
        <f t="array" ref="R3670">IFERROR(IF(OR(J3670="",M3670="",F3670=""),"",IF(F3670="학생부종합",INDEX(종합배치표!$C:$Q,MATCH(J3670,종합배치표!$B:$B,0),(MATCH(M3670,{"A","B","C","D","E"},0)-1)*3+1),INDEX(교과배치표!$C:$Q,MATCH(J3670,교과배치표!$B:$B,0),(MATCH(M3670,{"A","B","C","D","E"},0)-1)*3+1))),"")</f>
        <v/>
      </c>
      <c r="S3670" s="26" t="str">
        <f t="array" ref="S3670">IFERROR(IF(OR(J3670="",M3670="",F3670=""),"",IF(F3670="학생부종합",INDEX(종합배치표!$C:$Q,MATCH(J3670,종합배치표!$B:$B,0),(MATCH(M3670,{"A","B","C","D","E"},0)-1)*3+2),INDEX(교과배치표!$C:$Q,MATCH(J3670,교과배치표!$B:$B,0),(MATCH(M3670,{"A","B","C","D","E"},0)-1)*3+2))),"")</f>
        <v/>
      </c>
      <c r="T3670" s="26" t="str">
        <f t="array" ref="T3670">IFERROR(IF(OR(J3670="",M3670="",F3670=""),"",IF(F3670="학생부종합",INDEX(종합배치표!$C:$Q,MATCH(J3670,종합배치표!$B:$B,0),(MATCH(M3670,{"A","B","C","D","E"},0)-1)*3+3),INDEX(교과배치표!$C:$Q,MATCH(J3670,교과배치표!$B:$B,0),(MATCH(M3670,{"A","B","C","D","E"},0)-1)*3+3))),"")</f>
        <v/>
      </c>
    </row>
    <row r="3671" spans="2:20" ht="14.25" customHeight="1">
      <c r="B3671" s="20">
        <v>4348</v>
      </c>
      <c r="C3671" s="21" t="s">
        <v>351</v>
      </c>
      <c r="D3671" s="21" t="s">
        <v>351</v>
      </c>
      <c r="E3671" s="21" t="s">
        <v>1384</v>
      </c>
      <c r="F3671" s="21" t="s">
        <v>68</v>
      </c>
      <c r="G3671" s="21" t="s">
        <v>246</v>
      </c>
      <c r="H3671" s="21" t="s">
        <v>276</v>
      </c>
      <c r="I3671" s="21" t="s">
        <v>27</v>
      </c>
      <c r="J3671" s="23"/>
      <c r="K3671" s="24">
        <v>3</v>
      </c>
      <c r="M3671" s="25" t="str">
        <f>IF(I3671="","",IF(I3671="인문",성적입력!$C$8,성적입력!$C$9))</f>
        <v>A</v>
      </c>
      <c r="N3671" s="26">
        <f>성적입력!$C$15</f>
        <v>3</v>
      </c>
      <c r="P3671" s="27" t="str">
        <f t="shared" si="151"/>
        <v/>
      </c>
      <c r="R3671" s="26" t="str">
        <f t="array" ref="R3671">IFERROR(IF(OR(J3671="",M3671="",F3671=""),"",IF(F3671="학생부종합",INDEX(종합배치표!$C:$Q,MATCH(J3671,종합배치표!$B:$B,0),(MATCH(M3671,{"A","B","C","D","E"},0)-1)*3+1),INDEX(교과배치표!$C:$Q,MATCH(J3671,교과배치표!$B:$B,0),(MATCH(M3671,{"A","B","C","D","E"},0)-1)*3+1))),"")</f>
        <v/>
      </c>
      <c r="S3671" s="26" t="str">
        <f t="array" ref="S3671">IFERROR(IF(OR(J3671="",M3671="",F3671=""),"",IF(F3671="학생부종합",INDEX(종합배치표!$C:$Q,MATCH(J3671,종합배치표!$B:$B,0),(MATCH(M3671,{"A","B","C","D","E"},0)-1)*3+2),INDEX(교과배치표!$C:$Q,MATCH(J3671,교과배치표!$B:$B,0),(MATCH(M3671,{"A","B","C","D","E"},0)-1)*3+2))),"")</f>
        <v/>
      </c>
      <c r="T3671" s="26" t="str">
        <f t="array" ref="T3671">IFERROR(IF(OR(J3671="",M3671="",F3671=""),"",IF(F3671="학생부종합",INDEX(종합배치표!$C:$Q,MATCH(J3671,종합배치표!$B:$B,0),(MATCH(M3671,{"A","B","C","D","E"},0)-1)*3+3),INDEX(교과배치표!$C:$Q,MATCH(J3671,교과배치표!$B:$B,0),(MATCH(M3671,{"A","B","C","D","E"},0)-1)*3+3))),"")</f>
        <v/>
      </c>
    </row>
    <row r="3672" spans="2:20" ht="14.25" customHeight="1">
      <c r="B3672" s="20">
        <v>4350</v>
      </c>
      <c r="C3672" s="21" t="s">
        <v>351</v>
      </c>
      <c r="D3672" s="21" t="s">
        <v>351</v>
      </c>
      <c r="E3672" s="21" t="s">
        <v>1384</v>
      </c>
      <c r="F3672" s="21" t="s">
        <v>68</v>
      </c>
      <c r="G3672" s="21" t="s">
        <v>501</v>
      </c>
      <c r="H3672" s="21" t="s">
        <v>635</v>
      </c>
      <c r="I3672" s="21" t="s">
        <v>60</v>
      </c>
      <c r="J3672" s="23"/>
      <c r="K3672" s="24">
        <v>13</v>
      </c>
      <c r="M3672" s="25" t="str">
        <f>IF(I3672="","",IF(I3672="인문",성적입력!$C$8,성적입력!$C$9))</f>
        <v>A</v>
      </c>
      <c r="N3672" s="26">
        <f>성적입력!$C$15</f>
        <v>3</v>
      </c>
      <c r="P3672" s="27" t="str">
        <f t="shared" si="151"/>
        <v/>
      </c>
      <c r="R3672" s="26" t="str">
        <f t="array" ref="R3672">IFERROR(IF(OR(J3672="",M3672="",F3672=""),"",IF(F3672="학생부종합",INDEX(종합배치표!$C:$Q,MATCH(J3672,종합배치표!$B:$B,0),(MATCH(M3672,{"A","B","C","D","E"},0)-1)*3+1),INDEX(교과배치표!$C:$Q,MATCH(J3672,교과배치표!$B:$B,0),(MATCH(M3672,{"A","B","C","D","E"},0)-1)*3+1))),"")</f>
        <v/>
      </c>
      <c r="S3672" s="26" t="str">
        <f t="array" ref="S3672">IFERROR(IF(OR(J3672="",M3672="",F3672=""),"",IF(F3672="학생부종합",INDEX(종합배치표!$C:$Q,MATCH(J3672,종합배치표!$B:$B,0),(MATCH(M3672,{"A","B","C","D","E"},0)-1)*3+2),INDEX(교과배치표!$C:$Q,MATCH(J3672,교과배치표!$B:$B,0),(MATCH(M3672,{"A","B","C","D","E"},0)-1)*3+2))),"")</f>
        <v/>
      </c>
      <c r="T3672" s="26" t="str">
        <f t="array" ref="T3672">IFERROR(IF(OR(J3672="",M3672="",F3672=""),"",IF(F3672="학생부종합",INDEX(종합배치표!$C:$Q,MATCH(J3672,종합배치표!$B:$B,0),(MATCH(M3672,{"A","B","C","D","E"},0)-1)*3+3),INDEX(교과배치표!$C:$Q,MATCH(J3672,교과배치표!$B:$B,0),(MATCH(M3672,{"A","B","C","D","E"},0)-1)*3+3))),"")</f>
        <v/>
      </c>
    </row>
    <row r="3673" spans="2:20" ht="14.25" customHeight="1">
      <c r="B3673" s="20">
        <v>4352</v>
      </c>
      <c r="C3673" s="21" t="s">
        <v>351</v>
      </c>
      <c r="D3673" s="21" t="s">
        <v>351</v>
      </c>
      <c r="E3673" s="21" t="s">
        <v>1384</v>
      </c>
      <c r="F3673" s="21" t="s">
        <v>24</v>
      </c>
      <c r="G3673" s="21" t="s">
        <v>715</v>
      </c>
      <c r="H3673" s="21" t="s">
        <v>635</v>
      </c>
      <c r="I3673" s="21" t="s">
        <v>60</v>
      </c>
      <c r="J3673" s="23"/>
      <c r="K3673" s="24">
        <v>17</v>
      </c>
      <c r="M3673" s="25" t="str">
        <f>IF(I3673="","",IF(I3673="인문",성적입력!$C$8,성적입력!$C$9))</f>
        <v>A</v>
      </c>
      <c r="N3673" s="26">
        <f>성적입력!$C$15</f>
        <v>3</v>
      </c>
      <c r="P3673" s="27" t="str">
        <f t="shared" si="151"/>
        <v/>
      </c>
      <c r="R3673" s="26" t="str">
        <f t="array" ref="R3673">IFERROR(IF(OR(J3673="",M3673="",F3673=""),"",IF(F3673="학생부종합",INDEX(종합배치표!$C:$Q,MATCH(J3673,종합배치표!$B:$B,0),(MATCH(M3673,{"A","B","C","D","E"},0)-1)*3+1),INDEX(교과배치표!$C:$Q,MATCH(J3673,교과배치표!$B:$B,0),(MATCH(M3673,{"A","B","C","D","E"},0)-1)*3+1))),"")</f>
        <v/>
      </c>
      <c r="S3673" s="26" t="str">
        <f t="array" ref="S3673">IFERROR(IF(OR(J3673="",M3673="",F3673=""),"",IF(F3673="학생부종합",INDEX(종합배치표!$C:$Q,MATCH(J3673,종합배치표!$B:$B,0),(MATCH(M3673,{"A","B","C","D","E"},0)-1)*3+2),INDEX(교과배치표!$C:$Q,MATCH(J3673,교과배치표!$B:$B,0),(MATCH(M3673,{"A","B","C","D","E"},0)-1)*3+2))),"")</f>
        <v/>
      </c>
      <c r="T3673" s="26" t="str">
        <f t="array" ref="T3673">IFERROR(IF(OR(J3673="",M3673="",F3673=""),"",IF(F3673="학생부종합",INDEX(종합배치표!$C:$Q,MATCH(J3673,종합배치표!$B:$B,0),(MATCH(M3673,{"A","B","C","D","E"},0)-1)*3+3),INDEX(교과배치표!$C:$Q,MATCH(J3673,교과배치표!$B:$B,0),(MATCH(M3673,{"A","B","C","D","E"},0)-1)*3+3))),"")</f>
        <v/>
      </c>
    </row>
    <row r="3674" spans="2:20" ht="14.25" customHeight="1">
      <c r="B3674" s="20">
        <v>4353</v>
      </c>
      <c r="C3674" s="21" t="s">
        <v>351</v>
      </c>
      <c r="D3674" s="21" t="s">
        <v>351</v>
      </c>
      <c r="E3674" s="21" t="s">
        <v>1384</v>
      </c>
      <c r="F3674" s="21" t="s">
        <v>68</v>
      </c>
      <c r="G3674" s="21" t="s">
        <v>246</v>
      </c>
      <c r="H3674" s="21" t="s">
        <v>635</v>
      </c>
      <c r="I3674" s="21" t="s">
        <v>60</v>
      </c>
      <c r="J3674" s="23"/>
      <c r="K3674" s="24">
        <v>8</v>
      </c>
      <c r="M3674" s="25" t="str">
        <f>IF(I3674="","",IF(I3674="인문",성적입력!$C$8,성적입력!$C$9))</f>
        <v>A</v>
      </c>
      <c r="N3674" s="26">
        <f>성적입력!$C$15</f>
        <v>3</v>
      </c>
      <c r="P3674" s="27" t="str">
        <f t="shared" si="151"/>
        <v/>
      </c>
      <c r="R3674" s="26" t="str">
        <f t="array" ref="R3674">IFERROR(IF(OR(J3674="",M3674="",F3674=""),"",IF(F3674="학생부종합",INDEX(종합배치표!$C:$Q,MATCH(J3674,종합배치표!$B:$B,0),(MATCH(M3674,{"A","B","C","D","E"},0)-1)*3+1),INDEX(교과배치표!$C:$Q,MATCH(J3674,교과배치표!$B:$B,0),(MATCH(M3674,{"A","B","C","D","E"},0)-1)*3+1))),"")</f>
        <v/>
      </c>
      <c r="S3674" s="26" t="str">
        <f t="array" ref="S3674">IFERROR(IF(OR(J3674="",M3674="",F3674=""),"",IF(F3674="학생부종합",INDEX(종합배치표!$C:$Q,MATCH(J3674,종합배치표!$B:$B,0),(MATCH(M3674,{"A","B","C","D","E"},0)-1)*3+2),INDEX(교과배치표!$C:$Q,MATCH(J3674,교과배치표!$B:$B,0),(MATCH(M3674,{"A","B","C","D","E"},0)-1)*3+2))),"")</f>
        <v/>
      </c>
      <c r="T3674" s="26" t="str">
        <f t="array" ref="T3674">IFERROR(IF(OR(J3674="",M3674="",F3674=""),"",IF(F3674="학생부종합",INDEX(종합배치표!$C:$Q,MATCH(J3674,종합배치표!$B:$B,0),(MATCH(M3674,{"A","B","C","D","E"},0)-1)*3+3),INDEX(교과배치표!$C:$Q,MATCH(J3674,교과배치표!$B:$B,0),(MATCH(M3674,{"A","B","C","D","E"},0)-1)*3+3))),"")</f>
        <v/>
      </c>
    </row>
    <row r="3675" spans="2:20" ht="14.25" customHeight="1">
      <c r="B3675" s="20">
        <v>4355</v>
      </c>
      <c r="C3675" s="21" t="s">
        <v>351</v>
      </c>
      <c r="D3675" s="21" t="s">
        <v>351</v>
      </c>
      <c r="E3675" s="21" t="s">
        <v>1384</v>
      </c>
      <c r="F3675" s="21" t="s">
        <v>68</v>
      </c>
      <c r="G3675" s="21" t="s">
        <v>501</v>
      </c>
      <c r="H3675" s="21" t="s">
        <v>978</v>
      </c>
      <c r="I3675" s="21" t="s">
        <v>60</v>
      </c>
      <c r="J3675" s="23"/>
      <c r="K3675" s="24">
        <v>6</v>
      </c>
      <c r="M3675" s="25" t="str">
        <f>IF(I3675="","",IF(I3675="인문",성적입력!$C$8,성적입력!$C$9))</f>
        <v>A</v>
      </c>
      <c r="N3675" s="26">
        <f>성적입력!$C$15</f>
        <v>3</v>
      </c>
      <c r="P3675" s="27" t="str">
        <f t="shared" si="151"/>
        <v/>
      </c>
      <c r="R3675" s="26" t="str">
        <f t="array" ref="R3675">IFERROR(IF(OR(J3675="",M3675="",F3675=""),"",IF(F3675="학생부종합",INDEX(종합배치표!$C:$Q,MATCH(J3675,종합배치표!$B:$B,0),(MATCH(M3675,{"A","B","C","D","E"},0)-1)*3+1),INDEX(교과배치표!$C:$Q,MATCH(J3675,교과배치표!$B:$B,0),(MATCH(M3675,{"A","B","C","D","E"},0)-1)*3+1))),"")</f>
        <v/>
      </c>
      <c r="S3675" s="26" t="str">
        <f t="array" ref="S3675">IFERROR(IF(OR(J3675="",M3675="",F3675=""),"",IF(F3675="학생부종합",INDEX(종합배치표!$C:$Q,MATCH(J3675,종합배치표!$B:$B,0),(MATCH(M3675,{"A","B","C","D","E"},0)-1)*3+2),INDEX(교과배치표!$C:$Q,MATCH(J3675,교과배치표!$B:$B,0),(MATCH(M3675,{"A","B","C","D","E"},0)-1)*3+2))),"")</f>
        <v/>
      </c>
      <c r="T3675" s="26" t="str">
        <f t="array" ref="T3675">IFERROR(IF(OR(J3675="",M3675="",F3675=""),"",IF(F3675="학생부종합",INDEX(종합배치표!$C:$Q,MATCH(J3675,종합배치표!$B:$B,0),(MATCH(M3675,{"A","B","C","D","E"},0)-1)*3+3),INDEX(교과배치표!$C:$Q,MATCH(J3675,교과배치표!$B:$B,0),(MATCH(M3675,{"A","B","C","D","E"},0)-1)*3+3))),"")</f>
        <v/>
      </c>
    </row>
    <row r="3676" spans="2:20" ht="14.25" customHeight="1">
      <c r="B3676" s="20">
        <v>4356</v>
      </c>
      <c r="C3676" s="21" t="s">
        <v>351</v>
      </c>
      <c r="D3676" s="21" t="s">
        <v>351</v>
      </c>
      <c r="E3676" s="21" t="s">
        <v>1384</v>
      </c>
      <c r="F3676" s="21" t="s">
        <v>24</v>
      </c>
      <c r="G3676" s="21" t="s">
        <v>715</v>
      </c>
      <c r="H3676" s="21" t="s">
        <v>978</v>
      </c>
      <c r="I3676" s="21" t="s">
        <v>60</v>
      </c>
      <c r="J3676" s="23"/>
      <c r="K3676" s="24">
        <v>10</v>
      </c>
      <c r="M3676" s="25" t="str">
        <f>IF(I3676="","",IF(I3676="인문",성적입력!$C$8,성적입력!$C$9))</f>
        <v>A</v>
      </c>
      <c r="N3676" s="26">
        <f>성적입력!$C$15</f>
        <v>3</v>
      </c>
      <c r="P3676" s="27" t="str">
        <f t="shared" si="151"/>
        <v/>
      </c>
      <c r="R3676" s="26" t="str">
        <f t="array" ref="R3676">IFERROR(IF(OR(J3676="",M3676="",F3676=""),"",IF(F3676="학생부종합",INDEX(종합배치표!$C:$Q,MATCH(J3676,종합배치표!$B:$B,0),(MATCH(M3676,{"A","B","C","D","E"},0)-1)*3+1),INDEX(교과배치표!$C:$Q,MATCH(J3676,교과배치표!$B:$B,0),(MATCH(M3676,{"A","B","C","D","E"},0)-1)*3+1))),"")</f>
        <v/>
      </c>
      <c r="S3676" s="26" t="str">
        <f t="array" ref="S3676">IFERROR(IF(OR(J3676="",M3676="",F3676=""),"",IF(F3676="학생부종합",INDEX(종합배치표!$C:$Q,MATCH(J3676,종합배치표!$B:$B,0),(MATCH(M3676,{"A","B","C","D","E"},0)-1)*3+2),INDEX(교과배치표!$C:$Q,MATCH(J3676,교과배치표!$B:$B,0),(MATCH(M3676,{"A","B","C","D","E"},0)-1)*3+2))),"")</f>
        <v/>
      </c>
      <c r="T3676" s="26" t="str">
        <f t="array" ref="T3676">IFERROR(IF(OR(J3676="",M3676="",F3676=""),"",IF(F3676="학생부종합",INDEX(종합배치표!$C:$Q,MATCH(J3676,종합배치표!$B:$B,0),(MATCH(M3676,{"A","B","C","D","E"},0)-1)*3+3),INDEX(교과배치표!$C:$Q,MATCH(J3676,교과배치표!$B:$B,0),(MATCH(M3676,{"A","B","C","D","E"},0)-1)*3+3))),"")</f>
        <v/>
      </c>
    </row>
    <row r="3677" spans="2:20" ht="14.25" customHeight="1">
      <c r="B3677" s="20">
        <v>4357</v>
      </c>
      <c r="C3677" s="21" t="s">
        <v>351</v>
      </c>
      <c r="D3677" s="21" t="s">
        <v>351</v>
      </c>
      <c r="E3677" s="21" t="s">
        <v>1384</v>
      </c>
      <c r="F3677" s="21" t="s">
        <v>68</v>
      </c>
      <c r="G3677" s="21" t="s">
        <v>246</v>
      </c>
      <c r="H3677" s="21" t="s">
        <v>978</v>
      </c>
      <c r="I3677" s="21" t="s">
        <v>60</v>
      </c>
      <c r="J3677" s="23"/>
      <c r="K3677" s="24">
        <v>3</v>
      </c>
      <c r="M3677" s="25" t="str">
        <f>IF(I3677="","",IF(I3677="인문",성적입력!$C$8,성적입력!$C$9))</f>
        <v>A</v>
      </c>
      <c r="N3677" s="26">
        <f>성적입력!$C$15</f>
        <v>3</v>
      </c>
      <c r="P3677" s="27" t="str">
        <f t="shared" si="151"/>
        <v/>
      </c>
      <c r="R3677" s="26" t="str">
        <f t="array" ref="R3677">IFERROR(IF(OR(J3677="",M3677="",F3677=""),"",IF(F3677="학생부종합",INDEX(종합배치표!$C:$Q,MATCH(J3677,종합배치표!$B:$B,0),(MATCH(M3677,{"A","B","C","D","E"},0)-1)*3+1),INDEX(교과배치표!$C:$Q,MATCH(J3677,교과배치표!$B:$B,0),(MATCH(M3677,{"A","B","C","D","E"},0)-1)*3+1))),"")</f>
        <v/>
      </c>
      <c r="S3677" s="26" t="str">
        <f t="array" ref="S3677">IFERROR(IF(OR(J3677="",M3677="",F3677=""),"",IF(F3677="학생부종합",INDEX(종합배치표!$C:$Q,MATCH(J3677,종합배치표!$B:$B,0),(MATCH(M3677,{"A","B","C","D","E"},0)-1)*3+2),INDEX(교과배치표!$C:$Q,MATCH(J3677,교과배치표!$B:$B,0),(MATCH(M3677,{"A","B","C","D","E"},0)-1)*3+2))),"")</f>
        <v/>
      </c>
      <c r="T3677" s="26" t="str">
        <f t="array" ref="T3677">IFERROR(IF(OR(J3677="",M3677="",F3677=""),"",IF(F3677="학생부종합",INDEX(종합배치표!$C:$Q,MATCH(J3677,종합배치표!$B:$B,0),(MATCH(M3677,{"A","B","C","D","E"},0)-1)*3+3),INDEX(교과배치표!$C:$Q,MATCH(J3677,교과배치표!$B:$B,0),(MATCH(M3677,{"A","B","C","D","E"},0)-1)*3+3))),"")</f>
        <v/>
      </c>
    </row>
    <row r="3678" spans="2:20" ht="14.25" customHeight="1">
      <c r="B3678" s="20">
        <v>4359</v>
      </c>
      <c r="C3678" s="21" t="s">
        <v>351</v>
      </c>
      <c r="D3678" s="21" t="s">
        <v>351</v>
      </c>
      <c r="E3678" s="21" t="s">
        <v>1384</v>
      </c>
      <c r="F3678" s="21" t="s">
        <v>68</v>
      </c>
      <c r="G3678" s="21" t="s">
        <v>501</v>
      </c>
      <c r="H3678" s="21" t="s">
        <v>1391</v>
      </c>
      <c r="I3678" s="21" t="s">
        <v>60</v>
      </c>
      <c r="J3678" s="23"/>
      <c r="K3678" s="24">
        <v>4</v>
      </c>
      <c r="M3678" s="25" t="str">
        <f>IF(I3678="","",IF(I3678="인문",성적입력!$C$8,성적입력!$C$9))</f>
        <v>A</v>
      </c>
      <c r="N3678" s="26">
        <f>성적입력!$C$15</f>
        <v>3</v>
      </c>
      <c r="P3678" s="27" t="str">
        <f t="shared" si="151"/>
        <v/>
      </c>
      <c r="R3678" s="26" t="str">
        <f t="array" ref="R3678">IFERROR(IF(OR(J3678="",M3678="",F3678=""),"",IF(F3678="학생부종합",INDEX(종합배치표!$C:$Q,MATCH(J3678,종합배치표!$B:$B,0),(MATCH(M3678,{"A","B","C","D","E"},0)-1)*3+1),INDEX(교과배치표!$C:$Q,MATCH(J3678,교과배치표!$B:$B,0),(MATCH(M3678,{"A","B","C","D","E"},0)-1)*3+1))),"")</f>
        <v/>
      </c>
      <c r="S3678" s="26" t="str">
        <f t="array" ref="S3678">IFERROR(IF(OR(J3678="",M3678="",F3678=""),"",IF(F3678="학생부종합",INDEX(종합배치표!$C:$Q,MATCH(J3678,종합배치표!$B:$B,0),(MATCH(M3678,{"A","B","C","D","E"},0)-1)*3+2),INDEX(교과배치표!$C:$Q,MATCH(J3678,교과배치표!$B:$B,0),(MATCH(M3678,{"A","B","C","D","E"},0)-1)*3+2))),"")</f>
        <v/>
      </c>
      <c r="T3678" s="26" t="str">
        <f t="array" ref="T3678">IFERROR(IF(OR(J3678="",M3678="",F3678=""),"",IF(F3678="학생부종합",INDEX(종합배치표!$C:$Q,MATCH(J3678,종합배치표!$B:$B,0),(MATCH(M3678,{"A","B","C","D","E"},0)-1)*3+3),INDEX(교과배치표!$C:$Q,MATCH(J3678,교과배치표!$B:$B,0),(MATCH(M3678,{"A","B","C","D","E"},0)-1)*3+3))),"")</f>
        <v/>
      </c>
    </row>
    <row r="3679" spans="2:20" ht="14.25" customHeight="1">
      <c r="B3679" s="20">
        <v>4360</v>
      </c>
      <c r="C3679" s="21" t="s">
        <v>351</v>
      </c>
      <c r="D3679" s="21" t="s">
        <v>351</v>
      </c>
      <c r="E3679" s="21" t="s">
        <v>1384</v>
      </c>
      <c r="F3679" s="21" t="s">
        <v>24</v>
      </c>
      <c r="G3679" s="21" t="s">
        <v>715</v>
      </c>
      <c r="H3679" s="21" t="s">
        <v>1391</v>
      </c>
      <c r="I3679" s="21" t="s">
        <v>60</v>
      </c>
      <c r="J3679" s="23"/>
      <c r="K3679" s="24">
        <v>9</v>
      </c>
      <c r="M3679" s="25" t="str">
        <f>IF(I3679="","",IF(I3679="인문",성적입력!$C$8,성적입력!$C$9))</f>
        <v>A</v>
      </c>
      <c r="N3679" s="26">
        <f>성적입력!$C$15</f>
        <v>3</v>
      </c>
      <c r="P3679" s="27" t="str">
        <f t="shared" si="151"/>
        <v/>
      </c>
      <c r="R3679" s="26" t="str">
        <f t="array" ref="R3679">IFERROR(IF(OR(J3679="",M3679="",F3679=""),"",IF(F3679="학생부종합",INDEX(종합배치표!$C:$Q,MATCH(J3679,종합배치표!$B:$B,0),(MATCH(M3679,{"A","B","C","D","E"},0)-1)*3+1),INDEX(교과배치표!$C:$Q,MATCH(J3679,교과배치표!$B:$B,0),(MATCH(M3679,{"A","B","C","D","E"},0)-1)*3+1))),"")</f>
        <v/>
      </c>
      <c r="S3679" s="26" t="str">
        <f t="array" ref="S3679">IFERROR(IF(OR(J3679="",M3679="",F3679=""),"",IF(F3679="학생부종합",INDEX(종합배치표!$C:$Q,MATCH(J3679,종합배치표!$B:$B,0),(MATCH(M3679,{"A","B","C","D","E"},0)-1)*3+2),INDEX(교과배치표!$C:$Q,MATCH(J3679,교과배치표!$B:$B,0),(MATCH(M3679,{"A","B","C","D","E"},0)-1)*3+2))),"")</f>
        <v/>
      </c>
      <c r="T3679" s="26" t="str">
        <f t="array" ref="T3679">IFERROR(IF(OR(J3679="",M3679="",F3679=""),"",IF(F3679="학생부종합",INDEX(종합배치표!$C:$Q,MATCH(J3679,종합배치표!$B:$B,0),(MATCH(M3679,{"A","B","C","D","E"},0)-1)*3+3),INDEX(교과배치표!$C:$Q,MATCH(J3679,교과배치표!$B:$B,0),(MATCH(M3679,{"A","B","C","D","E"},0)-1)*3+3))),"")</f>
        <v/>
      </c>
    </row>
    <row r="3680" spans="2:20" ht="14.25" customHeight="1">
      <c r="B3680" s="20">
        <v>4361</v>
      </c>
      <c r="C3680" s="21" t="s">
        <v>351</v>
      </c>
      <c r="D3680" s="21" t="s">
        <v>351</v>
      </c>
      <c r="E3680" s="21" t="s">
        <v>1384</v>
      </c>
      <c r="F3680" s="21" t="s">
        <v>68</v>
      </c>
      <c r="G3680" s="21" t="s">
        <v>246</v>
      </c>
      <c r="H3680" s="21" t="s">
        <v>1391</v>
      </c>
      <c r="I3680" s="21" t="s">
        <v>60</v>
      </c>
      <c r="J3680" s="23"/>
      <c r="K3680" s="24">
        <v>3</v>
      </c>
      <c r="M3680" s="25" t="str">
        <f>IF(I3680="","",IF(I3680="인문",성적입력!$C$8,성적입력!$C$9))</f>
        <v>A</v>
      </c>
      <c r="N3680" s="26">
        <f>성적입력!$C$15</f>
        <v>3</v>
      </c>
      <c r="P3680" s="27" t="str">
        <f t="shared" si="151"/>
        <v/>
      </c>
      <c r="R3680" s="26" t="str">
        <f t="array" ref="R3680">IFERROR(IF(OR(J3680="",M3680="",F3680=""),"",IF(F3680="학생부종합",INDEX(종합배치표!$C:$Q,MATCH(J3680,종합배치표!$B:$B,0),(MATCH(M3680,{"A","B","C","D","E"},0)-1)*3+1),INDEX(교과배치표!$C:$Q,MATCH(J3680,교과배치표!$B:$B,0),(MATCH(M3680,{"A","B","C","D","E"},0)-1)*3+1))),"")</f>
        <v/>
      </c>
      <c r="S3680" s="26" t="str">
        <f t="array" ref="S3680">IFERROR(IF(OR(J3680="",M3680="",F3680=""),"",IF(F3680="학생부종합",INDEX(종합배치표!$C:$Q,MATCH(J3680,종합배치표!$B:$B,0),(MATCH(M3680,{"A","B","C","D","E"},0)-1)*3+2),INDEX(교과배치표!$C:$Q,MATCH(J3680,교과배치표!$B:$B,0),(MATCH(M3680,{"A","B","C","D","E"},0)-1)*3+2))),"")</f>
        <v/>
      </c>
      <c r="T3680" s="26" t="str">
        <f t="array" ref="T3680">IFERROR(IF(OR(J3680="",M3680="",F3680=""),"",IF(F3680="학생부종합",INDEX(종합배치표!$C:$Q,MATCH(J3680,종합배치표!$B:$B,0),(MATCH(M3680,{"A","B","C","D","E"},0)-1)*3+3),INDEX(교과배치표!$C:$Q,MATCH(J3680,교과배치표!$B:$B,0),(MATCH(M3680,{"A","B","C","D","E"},0)-1)*3+3))),"")</f>
        <v/>
      </c>
    </row>
    <row r="3681" spans="2:20" ht="14.25" customHeight="1">
      <c r="B3681" s="20">
        <v>4362</v>
      </c>
      <c r="C3681" s="21" t="s">
        <v>351</v>
      </c>
      <c r="D3681" s="21" t="s">
        <v>351</v>
      </c>
      <c r="E3681" s="21" t="s">
        <v>1384</v>
      </c>
      <c r="F3681" s="21" t="s">
        <v>68</v>
      </c>
      <c r="G3681" s="21" t="s">
        <v>501</v>
      </c>
      <c r="H3681" s="21" t="s">
        <v>1392</v>
      </c>
      <c r="I3681" s="21" t="s">
        <v>27</v>
      </c>
      <c r="J3681" s="23"/>
      <c r="K3681" s="24">
        <v>3</v>
      </c>
      <c r="M3681" s="25" t="str">
        <f>IF(I3681="","",IF(I3681="인문",성적입력!$C$8,성적입력!$C$9))</f>
        <v>A</v>
      </c>
      <c r="N3681" s="26">
        <f>성적입력!$C$15</f>
        <v>3</v>
      </c>
      <c r="P3681" s="27" t="str">
        <f t="shared" si="151"/>
        <v/>
      </c>
      <c r="R3681" s="26" t="str">
        <f t="array" ref="R3681">IFERROR(IF(OR(J3681="",M3681="",F3681=""),"",IF(F3681="학생부종합",INDEX(종합배치표!$C:$Q,MATCH(J3681,종합배치표!$B:$B,0),(MATCH(M3681,{"A","B","C","D","E"},0)-1)*3+1),INDEX(교과배치표!$C:$Q,MATCH(J3681,교과배치표!$B:$B,0),(MATCH(M3681,{"A","B","C","D","E"},0)-1)*3+1))),"")</f>
        <v/>
      </c>
      <c r="S3681" s="26" t="str">
        <f t="array" ref="S3681">IFERROR(IF(OR(J3681="",M3681="",F3681=""),"",IF(F3681="학생부종합",INDEX(종합배치표!$C:$Q,MATCH(J3681,종합배치표!$B:$B,0),(MATCH(M3681,{"A","B","C","D","E"},0)-1)*3+2),INDEX(교과배치표!$C:$Q,MATCH(J3681,교과배치표!$B:$B,0),(MATCH(M3681,{"A","B","C","D","E"},0)-1)*3+2))),"")</f>
        <v/>
      </c>
      <c r="T3681" s="26" t="str">
        <f t="array" ref="T3681">IFERROR(IF(OR(J3681="",M3681="",F3681=""),"",IF(F3681="학생부종합",INDEX(종합배치표!$C:$Q,MATCH(J3681,종합배치표!$B:$B,0),(MATCH(M3681,{"A","B","C","D","E"},0)-1)*3+3),INDEX(교과배치표!$C:$Q,MATCH(J3681,교과배치표!$B:$B,0),(MATCH(M3681,{"A","B","C","D","E"},0)-1)*3+3))),"")</f>
        <v/>
      </c>
    </row>
    <row r="3682" spans="2:20" ht="14.25" customHeight="1">
      <c r="B3682" s="20">
        <v>4364</v>
      </c>
      <c r="C3682" s="21" t="s">
        <v>351</v>
      </c>
      <c r="D3682" s="21" t="s">
        <v>351</v>
      </c>
      <c r="E3682" s="21" t="s">
        <v>1384</v>
      </c>
      <c r="F3682" s="21" t="s">
        <v>24</v>
      </c>
      <c r="G3682" s="21" t="s">
        <v>715</v>
      </c>
      <c r="H3682" s="21" t="s">
        <v>1392</v>
      </c>
      <c r="I3682" s="21" t="s">
        <v>27</v>
      </c>
      <c r="J3682" s="23"/>
      <c r="K3682" s="24">
        <v>10</v>
      </c>
      <c r="M3682" s="25" t="str">
        <f>IF(I3682="","",IF(I3682="인문",성적입력!$C$8,성적입력!$C$9))</f>
        <v>A</v>
      </c>
      <c r="N3682" s="26">
        <f>성적입력!$C$15</f>
        <v>3</v>
      </c>
      <c r="P3682" s="27" t="str">
        <f t="shared" si="151"/>
        <v/>
      </c>
      <c r="R3682" s="26" t="str">
        <f t="array" ref="R3682">IFERROR(IF(OR(J3682="",M3682="",F3682=""),"",IF(F3682="학생부종합",INDEX(종합배치표!$C:$Q,MATCH(J3682,종합배치표!$B:$B,0),(MATCH(M3682,{"A","B","C","D","E"},0)-1)*3+1),INDEX(교과배치표!$C:$Q,MATCH(J3682,교과배치표!$B:$B,0),(MATCH(M3682,{"A","B","C","D","E"},0)-1)*3+1))),"")</f>
        <v/>
      </c>
      <c r="S3682" s="26" t="str">
        <f t="array" ref="S3682">IFERROR(IF(OR(J3682="",M3682="",F3682=""),"",IF(F3682="학생부종합",INDEX(종합배치표!$C:$Q,MATCH(J3682,종합배치표!$B:$B,0),(MATCH(M3682,{"A","B","C","D","E"},0)-1)*3+2),INDEX(교과배치표!$C:$Q,MATCH(J3682,교과배치표!$B:$B,0),(MATCH(M3682,{"A","B","C","D","E"},0)-1)*3+2))),"")</f>
        <v/>
      </c>
      <c r="T3682" s="26" t="str">
        <f t="array" ref="T3682">IFERROR(IF(OR(J3682="",M3682="",F3682=""),"",IF(F3682="학생부종합",INDEX(종합배치표!$C:$Q,MATCH(J3682,종합배치표!$B:$B,0),(MATCH(M3682,{"A","B","C","D","E"},0)-1)*3+3),INDEX(교과배치표!$C:$Q,MATCH(J3682,교과배치표!$B:$B,0),(MATCH(M3682,{"A","B","C","D","E"},0)-1)*3+3))),"")</f>
        <v/>
      </c>
    </row>
    <row r="3683" spans="2:20" ht="14.25" customHeight="1">
      <c r="B3683" s="20">
        <v>4365</v>
      </c>
      <c r="C3683" s="21" t="s">
        <v>351</v>
      </c>
      <c r="D3683" s="21" t="s">
        <v>351</v>
      </c>
      <c r="E3683" s="21" t="s">
        <v>1384</v>
      </c>
      <c r="F3683" s="21" t="s">
        <v>68</v>
      </c>
      <c r="G3683" s="21" t="s">
        <v>246</v>
      </c>
      <c r="H3683" s="21" t="s">
        <v>1392</v>
      </c>
      <c r="I3683" s="21" t="s">
        <v>27</v>
      </c>
      <c r="J3683" s="23"/>
      <c r="K3683" s="24">
        <v>3</v>
      </c>
      <c r="M3683" s="25" t="str">
        <f>IF(I3683="","",IF(I3683="인문",성적입력!$C$8,성적입력!$C$9))</f>
        <v>A</v>
      </c>
      <c r="N3683" s="26">
        <f>성적입력!$C$15</f>
        <v>3</v>
      </c>
      <c r="P3683" s="27" t="str">
        <f t="shared" si="151"/>
        <v/>
      </c>
      <c r="R3683" s="26" t="str">
        <f t="array" ref="R3683">IFERROR(IF(OR(J3683="",M3683="",F3683=""),"",IF(F3683="학생부종합",INDEX(종합배치표!$C:$Q,MATCH(J3683,종합배치표!$B:$B,0),(MATCH(M3683,{"A","B","C","D","E"},0)-1)*3+1),INDEX(교과배치표!$C:$Q,MATCH(J3683,교과배치표!$B:$B,0),(MATCH(M3683,{"A","B","C","D","E"},0)-1)*3+1))),"")</f>
        <v/>
      </c>
      <c r="S3683" s="26" t="str">
        <f t="array" ref="S3683">IFERROR(IF(OR(J3683="",M3683="",F3683=""),"",IF(F3683="학생부종합",INDEX(종합배치표!$C:$Q,MATCH(J3683,종합배치표!$B:$B,0),(MATCH(M3683,{"A","B","C","D","E"},0)-1)*3+2),INDEX(교과배치표!$C:$Q,MATCH(J3683,교과배치표!$B:$B,0),(MATCH(M3683,{"A","B","C","D","E"},0)-1)*3+2))),"")</f>
        <v/>
      </c>
      <c r="T3683" s="26" t="str">
        <f t="array" ref="T3683">IFERROR(IF(OR(J3683="",M3683="",F3683=""),"",IF(F3683="학생부종합",INDEX(종합배치표!$C:$Q,MATCH(J3683,종합배치표!$B:$B,0),(MATCH(M3683,{"A","B","C","D","E"},0)-1)*3+3),INDEX(교과배치표!$C:$Q,MATCH(J3683,교과배치표!$B:$B,0),(MATCH(M3683,{"A","B","C","D","E"},0)-1)*3+3))),"")</f>
        <v/>
      </c>
    </row>
    <row r="3684" spans="2:20" ht="14.25" customHeight="1">
      <c r="B3684" s="20">
        <v>4367</v>
      </c>
      <c r="C3684" s="21" t="s">
        <v>351</v>
      </c>
      <c r="D3684" s="21" t="s">
        <v>351</v>
      </c>
      <c r="E3684" s="21" t="s">
        <v>1384</v>
      </c>
      <c r="F3684" s="21" t="s">
        <v>68</v>
      </c>
      <c r="G3684" s="21" t="s">
        <v>501</v>
      </c>
      <c r="H3684" s="21" t="s">
        <v>1359</v>
      </c>
      <c r="I3684" s="21" t="s">
        <v>27</v>
      </c>
      <c r="J3684" s="23"/>
      <c r="K3684" s="24">
        <v>4</v>
      </c>
      <c r="M3684" s="25" t="str">
        <f>IF(I3684="","",IF(I3684="인문",성적입력!$C$8,성적입력!$C$9))</f>
        <v>A</v>
      </c>
      <c r="N3684" s="26">
        <f>성적입력!$C$15</f>
        <v>3</v>
      </c>
      <c r="P3684" s="27" t="str">
        <f t="shared" si="151"/>
        <v/>
      </c>
      <c r="R3684" s="26" t="str">
        <f t="array" ref="R3684">IFERROR(IF(OR(J3684="",M3684="",F3684=""),"",IF(F3684="학생부종합",INDEX(종합배치표!$C:$Q,MATCH(J3684,종합배치표!$B:$B,0),(MATCH(M3684,{"A","B","C","D","E"},0)-1)*3+1),INDEX(교과배치표!$C:$Q,MATCH(J3684,교과배치표!$B:$B,0),(MATCH(M3684,{"A","B","C","D","E"},0)-1)*3+1))),"")</f>
        <v/>
      </c>
      <c r="S3684" s="26" t="str">
        <f t="array" ref="S3684">IFERROR(IF(OR(J3684="",M3684="",F3684=""),"",IF(F3684="학생부종합",INDEX(종합배치표!$C:$Q,MATCH(J3684,종합배치표!$B:$B,0),(MATCH(M3684,{"A","B","C","D","E"},0)-1)*3+2),INDEX(교과배치표!$C:$Q,MATCH(J3684,교과배치표!$B:$B,0),(MATCH(M3684,{"A","B","C","D","E"},0)-1)*3+2))),"")</f>
        <v/>
      </c>
      <c r="T3684" s="26" t="str">
        <f t="array" ref="T3684">IFERROR(IF(OR(J3684="",M3684="",F3684=""),"",IF(F3684="학생부종합",INDEX(종합배치표!$C:$Q,MATCH(J3684,종합배치표!$B:$B,0),(MATCH(M3684,{"A","B","C","D","E"},0)-1)*3+3),INDEX(교과배치표!$C:$Q,MATCH(J3684,교과배치표!$B:$B,0),(MATCH(M3684,{"A","B","C","D","E"},0)-1)*3+3))),"")</f>
        <v/>
      </c>
    </row>
    <row r="3685" spans="2:20" ht="14.25" customHeight="1">
      <c r="B3685" s="20">
        <v>4369</v>
      </c>
      <c r="C3685" s="21" t="s">
        <v>351</v>
      </c>
      <c r="D3685" s="21" t="s">
        <v>351</v>
      </c>
      <c r="E3685" s="21" t="s">
        <v>1384</v>
      </c>
      <c r="F3685" s="21" t="s">
        <v>24</v>
      </c>
      <c r="G3685" s="21" t="s">
        <v>715</v>
      </c>
      <c r="H3685" s="21" t="s">
        <v>1359</v>
      </c>
      <c r="I3685" s="21" t="s">
        <v>27</v>
      </c>
      <c r="J3685" s="23"/>
      <c r="K3685" s="24">
        <v>13</v>
      </c>
      <c r="M3685" s="25" t="str">
        <f>IF(I3685="","",IF(I3685="인문",성적입력!$C$8,성적입력!$C$9))</f>
        <v>A</v>
      </c>
      <c r="N3685" s="26">
        <f>성적입력!$C$15</f>
        <v>3</v>
      </c>
      <c r="P3685" s="27" t="str">
        <f t="shared" si="151"/>
        <v/>
      </c>
      <c r="R3685" s="26" t="str">
        <f t="array" ref="R3685">IFERROR(IF(OR(J3685="",M3685="",F3685=""),"",IF(F3685="학생부종합",INDEX(종합배치표!$C:$Q,MATCH(J3685,종합배치표!$B:$B,0),(MATCH(M3685,{"A","B","C","D","E"},0)-1)*3+1),INDEX(교과배치표!$C:$Q,MATCH(J3685,교과배치표!$B:$B,0),(MATCH(M3685,{"A","B","C","D","E"},0)-1)*3+1))),"")</f>
        <v/>
      </c>
      <c r="S3685" s="26" t="str">
        <f t="array" ref="S3685">IFERROR(IF(OR(J3685="",M3685="",F3685=""),"",IF(F3685="학생부종합",INDEX(종합배치표!$C:$Q,MATCH(J3685,종합배치표!$B:$B,0),(MATCH(M3685,{"A","B","C","D","E"},0)-1)*3+2),INDEX(교과배치표!$C:$Q,MATCH(J3685,교과배치표!$B:$B,0),(MATCH(M3685,{"A","B","C","D","E"},0)-1)*3+2))),"")</f>
        <v/>
      </c>
      <c r="T3685" s="26" t="str">
        <f t="array" ref="T3685">IFERROR(IF(OR(J3685="",M3685="",F3685=""),"",IF(F3685="학생부종합",INDEX(종합배치표!$C:$Q,MATCH(J3685,종합배치표!$B:$B,0),(MATCH(M3685,{"A","B","C","D","E"},0)-1)*3+3),INDEX(교과배치표!$C:$Q,MATCH(J3685,교과배치표!$B:$B,0),(MATCH(M3685,{"A","B","C","D","E"},0)-1)*3+3))),"")</f>
        <v/>
      </c>
    </row>
    <row r="3686" spans="2:20" ht="14.25" customHeight="1">
      <c r="B3686" s="20">
        <v>4370</v>
      </c>
      <c r="C3686" s="21" t="s">
        <v>351</v>
      </c>
      <c r="D3686" s="21" t="s">
        <v>351</v>
      </c>
      <c r="E3686" s="21" t="s">
        <v>1384</v>
      </c>
      <c r="F3686" s="21" t="s">
        <v>68</v>
      </c>
      <c r="G3686" s="21" t="s">
        <v>246</v>
      </c>
      <c r="H3686" s="21" t="s">
        <v>1359</v>
      </c>
      <c r="I3686" s="21" t="s">
        <v>27</v>
      </c>
      <c r="J3686" s="23"/>
      <c r="K3686" s="24">
        <v>4</v>
      </c>
      <c r="M3686" s="25" t="str">
        <f>IF(I3686="","",IF(I3686="인문",성적입력!$C$8,성적입력!$C$9))</f>
        <v>A</v>
      </c>
      <c r="N3686" s="26">
        <f>성적입력!$C$15</f>
        <v>3</v>
      </c>
      <c r="P3686" s="27" t="str">
        <f t="shared" si="151"/>
        <v/>
      </c>
      <c r="R3686" s="26" t="str">
        <f t="array" ref="R3686">IFERROR(IF(OR(J3686="",M3686="",F3686=""),"",IF(F3686="학생부종합",INDEX(종합배치표!$C:$Q,MATCH(J3686,종합배치표!$B:$B,0),(MATCH(M3686,{"A","B","C","D","E"},0)-1)*3+1),INDEX(교과배치표!$C:$Q,MATCH(J3686,교과배치표!$B:$B,0),(MATCH(M3686,{"A","B","C","D","E"},0)-1)*3+1))),"")</f>
        <v/>
      </c>
      <c r="S3686" s="26" t="str">
        <f t="array" ref="S3686">IFERROR(IF(OR(J3686="",M3686="",F3686=""),"",IF(F3686="학생부종합",INDEX(종합배치표!$C:$Q,MATCH(J3686,종합배치표!$B:$B,0),(MATCH(M3686,{"A","B","C","D","E"},0)-1)*3+2),INDEX(교과배치표!$C:$Q,MATCH(J3686,교과배치표!$B:$B,0),(MATCH(M3686,{"A","B","C","D","E"},0)-1)*3+2))),"")</f>
        <v/>
      </c>
      <c r="T3686" s="26" t="str">
        <f t="array" ref="T3686">IFERROR(IF(OR(J3686="",M3686="",F3686=""),"",IF(F3686="학생부종합",INDEX(종합배치표!$C:$Q,MATCH(J3686,종합배치표!$B:$B,0),(MATCH(M3686,{"A","B","C","D","E"},0)-1)*3+3),INDEX(교과배치표!$C:$Q,MATCH(J3686,교과배치표!$B:$B,0),(MATCH(M3686,{"A","B","C","D","E"},0)-1)*3+3))),"")</f>
        <v/>
      </c>
    </row>
    <row r="3687" spans="2:20" ht="14.25" customHeight="1">
      <c r="B3687" s="20">
        <v>4372</v>
      </c>
      <c r="C3687" s="21" t="s">
        <v>351</v>
      </c>
      <c r="D3687" s="21" t="s">
        <v>351</v>
      </c>
      <c r="E3687" s="21" t="s">
        <v>1384</v>
      </c>
      <c r="F3687" s="21" t="s">
        <v>68</v>
      </c>
      <c r="G3687" s="21" t="s">
        <v>501</v>
      </c>
      <c r="H3687" s="21" t="s">
        <v>95</v>
      </c>
      <c r="I3687" s="21" t="s">
        <v>60</v>
      </c>
      <c r="J3687" s="23"/>
      <c r="K3687" s="24">
        <v>4</v>
      </c>
      <c r="M3687" s="25" t="str">
        <f>IF(I3687="","",IF(I3687="인문",성적입력!$C$8,성적입력!$C$9))</f>
        <v>A</v>
      </c>
      <c r="N3687" s="26">
        <f>성적입력!$C$15</f>
        <v>3</v>
      </c>
      <c r="P3687" s="27" t="str">
        <f t="shared" si="151"/>
        <v/>
      </c>
      <c r="R3687" s="26" t="str">
        <f t="array" ref="R3687">IFERROR(IF(OR(J3687="",M3687="",F3687=""),"",IF(F3687="학생부종합",INDEX(종합배치표!$C:$Q,MATCH(J3687,종합배치표!$B:$B,0),(MATCH(M3687,{"A","B","C","D","E"},0)-1)*3+1),INDEX(교과배치표!$C:$Q,MATCH(J3687,교과배치표!$B:$B,0),(MATCH(M3687,{"A","B","C","D","E"},0)-1)*3+1))),"")</f>
        <v/>
      </c>
      <c r="S3687" s="26" t="str">
        <f t="array" ref="S3687">IFERROR(IF(OR(J3687="",M3687="",F3687=""),"",IF(F3687="학생부종합",INDEX(종합배치표!$C:$Q,MATCH(J3687,종합배치표!$B:$B,0),(MATCH(M3687,{"A","B","C","D","E"},0)-1)*3+2),INDEX(교과배치표!$C:$Q,MATCH(J3687,교과배치표!$B:$B,0),(MATCH(M3687,{"A","B","C","D","E"},0)-1)*3+2))),"")</f>
        <v/>
      </c>
      <c r="T3687" s="26" t="str">
        <f t="array" ref="T3687">IFERROR(IF(OR(J3687="",M3687="",F3687=""),"",IF(F3687="학생부종합",INDEX(종합배치표!$C:$Q,MATCH(J3687,종합배치표!$B:$B,0),(MATCH(M3687,{"A","B","C","D","E"},0)-1)*3+3),INDEX(교과배치표!$C:$Q,MATCH(J3687,교과배치표!$B:$B,0),(MATCH(M3687,{"A","B","C","D","E"},0)-1)*3+3))),"")</f>
        <v/>
      </c>
    </row>
    <row r="3688" spans="2:20" ht="14.25" customHeight="1">
      <c r="B3688" s="20">
        <v>4374</v>
      </c>
      <c r="C3688" s="21" t="s">
        <v>351</v>
      </c>
      <c r="D3688" s="21" t="s">
        <v>351</v>
      </c>
      <c r="E3688" s="21" t="s">
        <v>1384</v>
      </c>
      <c r="F3688" s="21" t="s">
        <v>24</v>
      </c>
      <c r="G3688" s="21" t="s">
        <v>715</v>
      </c>
      <c r="H3688" s="21" t="s">
        <v>95</v>
      </c>
      <c r="I3688" s="21" t="s">
        <v>60</v>
      </c>
      <c r="J3688" s="23"/>
      <c r="K3688" s="24">
        <v>13</v>
      </c>
      <c r="M3688" s="25" t="str">
        <f>IF(I3688="","",IF(I3688="인문",성적입력!$C$8,성적입력!$C$9))</f>
        <v>A</v>
      </c>
      <c r="N3688" s="26">
        <f>성적입력!$C$15</f>
        <v>3</v>
      </c>
      <c r="P3688" s="27" t="str">
        <f t="shared" si="151"/>
        <v/>
      </c>
      <c r="R3688" s="26" t="str">
        <f t="array" ref="R3688">IFERROR(IF(OR(J3688="",M3688="",F3688=""),"",IF(F3688="학생부종합",INDEX(종합배치표!$C:$Q,MATCH(J3688,종합배치표!$B:$B,0),(MATCH(M3688,{"A","B","C","D","E"},0)-1)*3+1),INDEX(교과배치표!$C:$Q,MATCH(J3688,교과배치표!$B:$B,0),(MATCH(M3688,{"A","B","C","D","E"},0)-1)*3+1))),"")</f>
        <v/>
      </c>
      <c r="S3688" s="26" t="str">
        <f t="array" ref="S3688">IFERROR(IF(OR(J3688="",M3688="",F3688=""),"",IF(F3688="학생부종합",INDEX(종합배치표!$C:$Q,MATCH(J3688,종합배치표!$B:$B,0),(MATCH(M3688,{"A","B","C","D","E"},0)-1)*3+2),INDEX(교과배치표!$C:$Q,MATCH(J3688,교과배치표!$B:$B,0),(MATCH(M3688,{"A","B","C","D","E"},0)-1)*3+2))),"")</f>
        <v/>
      </c>
      <c r="T3688" s="26" t="str">
        <f t="array" ref="T3688">IFERROR(IF(OR(J3688="",M3688="",F3688=""),"",IF(F3688="학생부종합",INDEX(종합배치표!$C:$Q,MATCH(J3688,종합배치표!$B:$B,0),(MATCH(M3688,{"A","B","C","D","E"},0)-1)*3+3),INDEX(교과배치표!$C:$Q,MATCH(J3688,교과배치표!$B:$B,0),(MATCH(M3688,{"A","B","C","D","E"},0)-1)*3+3))),"")</f>
        <v/>
      </c>
    </row>
    <row r="3689" spans="2:20" ht="14.25" customHeight="1">
      <c r="B3689" s="20">
        <v>4375</v>
      </c>
      <c r="C3689" s="21" t="s">
        <v>351</v>
      </c>
      <c r="D3689" s="21" t="s">
        <v>351</v>
      </c>
      <c r="E3689" s="21" t="s">
        <v>1384</v>
      </c>
      <c r="F3689" s="21" t="s">
        <v>68</v>
      </c>
      <c r="G3689" s="21" t="s">
        <v>246</v>
      </c>
      <c r="H3689" s="21" t="s">
        <v>95</v>
      </c>
      <c r="I3689" s="21" t="s">
        <v>60</v>
      </c>
      <c r="J3689" s="23"/>
      <c r="K3689" s="24">
        <v>4</v>
      </c>
      <c r="M3689" s="25" t="str">
        <f>IF(I3689="","",IF(I3689="인문",성적입력!$C$8,성적입력!$C$9))</f>
        <v>A</v>
      </c>
      <c r="N3689" s="26">
        <f>성적입력!$C$15</f>
        <v>3</v>
      </c>
      <c r="P3689" s="27" t="str">
        <f t="shared" si="151"/>
        <v/>
      </c>
      <c r="R3689" s="26" t="str">
        <f t="array" ref="R3689">IFERROR(IF(OR(J3689="",M3689="",F3689=""),"",IF(F3689="학생부종합",INDEX(종합배치표!$C:$Q,MATCH(J3689,종합배치표!$B:$B,0),(MATCH(M3689,{"A","B","C","D","E"},0)-1)*3+1),INDEX(교과배치표!$C:$Q,MATCH(J3689,교과배치표!$B:$B,0),(MATCH(M3689,{"A","B","C","D","E"},0)-1)*3+1))),"")</f>
        <v/>
      </c>
      <c r="S3689" s="26" t="str">
        <f t="array" ref="S3689">IFERROR(IF(OR(J3689="",M3689="",F3689=""),"",IF(F3689="학생부종합",INDEX(종합배치표!$C:$Q,MATCH(J3689,종합배치표!$B:$B,0),(MATCH(M3689,{"A","B","C","D","E"},0)-1)*3+2),INDEX(교과배치표!$C:$Q,MATCH(J3689,교과배치표!$B:$B,0),(MATCH(M3689,{"A","B","C","D","E"},0)-1)*3+2))),"")</f>
        <v/>
      </c>
      <c r="T3689" s="26" t="str">
        <f t="array" ref="T3689">IFERROR(IF(OR(J3689="",M3689="",F3689=""),"",IF(F3689="학생부종합",INDEX(종합배치표!$C:$Q,MATCH(J3689,종합배치표!$B:$B,0),(MATCH(M3689,{"A","B","C","D","E"},0)-1)*3+3),INDEX(교과배치표!$C:$Q,MATCH(J3689,교과배치표!$B:$B,0),(MATCH(M3689,{"A","B","C","D","E"},0)-1)*3+3))),"")</f>
        <v/>
      </c>
    </row>
    <row r="3690" spans="2:20" ht="14.25" customHeight="1">
      <c r="B3690" s="20">
        <v>4377</v>
      </c>
      <c r="C3690" s="21" t="s">
        <v>351</v>
      </c>
      <c r="D3690" s="21" t="s">
        <v>351</v>
      </c>
      <c r="E3690" s="21" t="s">
        <v>1384</v>
      </c>
      <c r="F3690" s="21" t="s">
        <v>68</v>
      </c>
      <c r="G3690" s="21" t="s">
        <v>501</v>
      </c>
      <c r="H3690" s="21" t="s">
        <v>133</v>
      </c>
      <c r="I3690" s="21" t="s">
        <v>60</v>
      </c>
      <c r="J3690" s="23"/>
      <c r="K3690" s="24">
        <v>3</v>
      </c>
      <c r="M3690" s="25" t="str">
        <f>IF(I3690="","",IF(I3690="인문",성적입력!$C$8,성적입력!$C$9))</f>
        <v>A</v>
      </c>
      <c r="N3690" s="26">
        <f>성적입력!$C$15</f>
        <v>3</v>
      </c>
      <c r="P3690" s="27" t="str">
        <f t="shared" si="151"/>
        <v/>
      </c>
      <c r="R3690" s="26" t="str">
        <f t="array" ref="R3690">IFERROR(IF(OR(J3690="",M3690="",F3690=""),"",IF(F3690="학생부종합",INDEX(종합배치표!$C:$Q,MATCH(J3690,종합배치표!$B:$B,0),(MATCH(M3690,{"A","B","C","D","E"},0)-1)*3+1),INDEX(교과배치표!$C:$Q,MATCH(J3690,교과배치표!$B:$B,0),(MATCH(M3690,{"A","B","C","D","E"},0)-1)*3+1))),"")</f>
        <v/>
      </c>
      <c r="S3690" s="26" t="str">
        <f t="array" ref="S3690">IFERROR(IF(OR(J3690="",M3690="",F3690=""),"",IF(F3690="학생부종합",INDEX(종합배치표!$C:$Q,MATCH(J3690,종합배치표!$B:$B,0),(MATCH(M3690,{"A","B","C","D","E"},0)-1)*3+2),INDEX(교과배치표!$C:$Q,MATCH(J3690,교과배치표!$B:$B,0),(MATCH(M3690,{"A","B","C","D","E"},0)-1)*3+2))),"")</f>
        <v/>
      </c>
      <c r="T3690" s="26" t="str">
        <f t="array" ref="T3690">IFERROR(IF(OR(J3690="",M3690="",F3690=""),"",IF(F3690="학생부종합",INDEX(종합배치표!$C:$Q,MATCH(J3690,종합배치표!$B:$B,0),(MATCH(M3690,{"A","B","C","D","E"},0)-1)*3+3),INDEX(교과배치표!$C:$Q,MATCH(J3690,교과배치표!$B:$B,0),(MATCH(M3690,{"A","B","C","D","E"},0)-1)*3+3))),"")</f>
        <v/>
      </c>
    </row>
    <row r="3691" spans="2:20" ht="14.25" customHeight="1">
      <c r="B3691" s="20">
        <v>4378</v>
      </c>
      <c r="C3691" s="21" t="s">
        <v>351</v>
      </c>
      <c r="D3691" s="21" t="s">
        <v>351</v>
      </c>
      <c r="E3691" s="21" t="s">
        <v>1384</v>
      </c>
      <c r="F3691" s="21" t="s">
        <v>24</v>
      </c>
      <c r="G3691" s="21" t="s">
        <v>715</v>
      </c>
      <c r="H3691" s="21" t="s">
        <v>133</v>
      </c>
      <c r="I3691" s="21" t="s">
        <v>60</v>
      </c>
      <c r="J3691" s="23"/>
      <c r="K3691" s="24">
        <v>7</v>
      </c>
      <c r="M3691" s="25" t="str">
        <f>IF(I3691="","",IF(I3691="인문",성적입력!$C$8,성적입력!$C$9))</f>
        <v>A</v>
      </c>
      <c r="N3691" s="26">
        <f>성적입력!$C$15</f>
        <v>3</v>
      </c>
      <c r="P3691" s="27" t="str">
        <f t="shared" si="151"/>
        <v/>
      </c>
      <c r="R3691" s="26" t="str">
        <f t="array" ref="R3691">IFERROR(IF(OR(J3691="",M3691="",F3691=""),"",IF(F3691="학생부종합",INDEX(종합배치표!$C:$Q,MATCH(J3691,종합배치표!$B:$B,0),(MATCH(M3691,{"A","B","C","D","E"},0)-1)*3+1),INDEX(교과배치표!$C:$Q,MATCH(J3691,교과배치표!$B:$B,0),(MATCH(M3691,{"A","B","C","D","E"},0)-1)*3+1))),"")</f>
        <v/>
      </c>
      <c r="S3691" s="26" t="str">
        <f t="array" ref="S3691">IFERROR(IF(OR(J3691="",M3691="",F3691=""),"",IF(F3691="학생부종합",INDEX(종합배치표!$C:$Q,MATCH(J3691,종합배치표!$B:$B,0),(MATCH(M3691,{"A","B","C","D","E"},0)-1)*3+2),INDEX(교과배치표!$C:$Q,MATCH(J3691,교과배치표!$B:$B,0),(MATCH(M3691,{"A","B","C","D","E"},0)-1)*3+2))),"")</f>
        <v/>
      </c>
      <c r="T3691" s="26" t="str">
        <f t="array" ref="T3691">IFERROR(IF(OR(J3691="",M3691="",F3691=""),"",IF(F3691="학생부종합",INDEX(종합배치표!$C:$Q,MATCH(J3691,종합배치표!$B:$B,0),(MATCH(M3691,{"A","B","C","D","E"},0)-1)*3+3),INDEX(교과배치표!$C:$Q,MATCH(J3691,교과배치표!$B:$B,0),(MATCH(M3691,{"A","B","C","D","E"},0)-1)*3+3))),"")</f>
        <v/>
      </c>
    </row>
    <row r="3692" spans="2:20" ht="14.25" customHeight="1">
      <c r="B3692" s="20">
        <v>4379</v>
      </c>
      <c r="C3692" s="21" t="s">
        <v>351</v>
      </c>
      <c r="D3692" s="21" t="s">
        <v>351</v>
      </c>
      <c r="E3692" s="21" t="s">
        <v>1384</v>
      </c>
      <c r="F3692" s="21" t="s">
        <v>24</v>
      </c>
      <c r="G3692" s="21" t="s">
        <v>715</v>
      </c>
      <c r="H3692" s="21" t="s">
        <v>1393</v>
      </c>
      <c r="I3692" s="21" t="s">
        <v>27</v>
      </c>
      <c r="J3692" s="23"/>
      <c r="K3692" s="24">
        <v>3</v>
      </c>
      <c r="M3692" s="25" t="str">
        <f>IF(I3692="","",IF(I3692="인문",성적입력!$C$8,성적입력!$C$9))</f>
        <v>A</v>
      </c>
      <c r="N3692" s="26">
        <f>성적입력!$C$15</f>
        <v>3</v>
      </c>
      <c r="P3692" s="27" t="str">
        <f t="shared" si="151"/>
        <v/>
      </c>
      <c r="R3692" s="26" t="str">
        <f t="array" ref="R3692">IFERROR(IF(OR(J3692="",M3692="",F3692=""),"",IF(F3692="학생부종합",INDEX(종합배치표!$C:$Q,MATCH(J3692,종합배치표!$B:$B,0),(MATCH(M3692,{"A","B","C","D","E"},0)-1)*3+1),INDEX(교과배치표!$C:$Q,MATCH(J3692,교과배치표!$B:$B,0),(MATCH(M3692,{"A","B","C","D","E"},0)-1)*3+1))),"")</f>
        <v/>
      </c>
      <c r="S3692" s="26" t="str">
        <f t="array" ref="S3692">IFERROR(IF(OR(J3692="",M3692="",F3692=""),"",IF(F3692="학생부종합",INDEX(종합배치표!$C:$Q,MATCH(J3692,종합배치표!$B:$B,0),(MATCH(M3692,{"A","B","C","D","E"},0)-1)*3+2),INDEX(교과배치표!$C:$Q,MATCH(J3692,교과배치표!$B:$B,0),(MATCH(M3692,{"A","B","C","D","E"},0)-1)*3+2))),"")</f>
        <v/>
      </c>
      <c r="T3692" s="26" t="str">
        <f t="array" ref="T3692">IFERROR(IF(OR(J3692="",M3692="",F3692=""),"",IF(F3692="학생부종합",INDEX(종합배치표!$C:$Q,MATCH(J3692,종합배치표!$B:$B,0),(MATCH(M3692,{"A","B","C","D","E"},0)-1)*3+3),INDEX(교과배치표!$C:$Q,MATCH(J3692,교과배치표!$B:$B,0),(MATCH(M3692,{"A","B","C","D","E"},0)-1)*3+3))),"")</f>
        <v/>
      </c>
    </row>
    <row r="3693" spans="2:20" ht="14.25" customHeight="1">
      <c r="B3693" s="20">
        <v>4380</v>
      </c>
      <c r="C3693" s="21" t="s">
        <v>351</v>
      </c>
      <c r="D3693" s="21" t="s">
        <v>351</v>
      </c>
      <c r="E3693" s="21" t="s">
        <v>1384</v>
      </c>
      <c r="F3693" s="21" t="s">
        <v>68</v>
      </c>
      <c r="G3693" s="21" t="s">
        <v>501</v>
      </c>
      <c r="H3693" s="21" t="s">
        <v>426</v>
      </c>
      <c r="I3693" s="21" t="s">
        <v>60</v>
      </c>
      <c r="J3693" s="23"/>
      <c r="K3693" s="24">
        <v>4</v>
      </c>
      <c r="M3693" s="25" t="str">
        <f>IF(I3693="","",IF(I3693="인문",성적입력!$C$8,성적입력!$C$9))</f>
        <v>A</v>
      </c>
      <c r="N3693" s="26">
        <f>성적입력!$C$15</f>
        <v>3</v>
      </c>
      <c r="P3693" s="27" t="str">
        <f t="shared" si="151"/>
        <v/>
      </c>
      <c r="R3693" s="26" t="str">
        <f t="array" ref="R3693">IFERROR(IF(OR(J3693="",M3693="",F3693=""),"",IF(F3693="학생부종합",INDEX(종합배치표!$C:$Q,MATCH(J3693,종합배치표!$B:$B,0),(MATCH(M3693,{"A","B","C","D","E"},0)-1)*3+1),INDEX(교과배치표!$C:$Q,MATCH(J3693,교과배치표!$B:$B,0),(MATCH(M3693,{"A","B","C","D","E"},0)-1)*3+1))),"")</f>
        <v/>
      </c>
      <c r="S3693" s="26" t="str">
        <f t="array" ref="S3693">IFERROR(IF(OR(J3693="",M3693="",F3693=""),"",IF(F3693="학생부종합",INDEX(종합배치표!$C:$Q,MATCH(J3693,종합배치표!$B:$B,0),(MATCH(M3693,{"A","B","C","D","E"},0)-1)*3+2),INDEX(교과배치표!$C:$Q,MATCH(J3693,교과배치표!$B:$B,0),(MATCH(M3693,{"A","B","C","D","E"},0)-1)*3+2))),"")</f>
        <v/>
      </c>
      <c r="T3693" s="26" t="str">
        <f t="array" ref="T3693">IFERROR(IF(OR(J3693="",M3693="",F3693=""),"",IF(F3693="학생부종합",INDEX(종합배치표!$C:$Q,MATCH(J3693,종합배치표!$B:$B,0),(MATCH(M3693,{"A","B","C","D","E"},0)-1)*3+3),INDEX(교과배치표!$C:$Q,MATCH(J3693,교과배치표!$B:$B,0),(MATCH(M3693,{"A","B","C","D","E"},0)-1)*3+3))),"")</f>
        <v/>
      </c>
    </row>
    <row r="3694" spans="2:20" ht="14.25" customHeight="1">
      <c r="B3694" s="20">
        <v>4382</v>
      </c>
      <c r="C3694" s="21" t="s">
        <v>351</v>
      </c>
      <c r="D3694" s="21" t="s">
        <v>351</v>
      </c>
      <c r="E3694" s="21" t="s">
        <v>1384</v>
      </c>
      <c r="F3694" s="21" t="s">
        <v>24</v>
      </c>
      <c r="G3694" s="21" t="s">
        <v>715</v>
      </c>
      <c r="H3694" s="21" t="s">
        <v>426</v>
      </c>
      <c r="I3694" s="21" t="s">
        <v>60</v>
      </c>
      <c r="J3694" s="23"/>
      <c r="K3694" s="24">
        <v>13</v>
      </c>
      <c r="M3694" s="25" t="str">
        <f>IF(I3694="","",IF(I3694="인문",성적입력!$C$8,성적입력!$C$9))</f>
        <v>A</v>
      </c>
      <c r="N3694" s="26">
        <f>성적입력!$C$15</f>
        <v>3</v>
      </c>
      <c r="P3694" s="27" t="str">
        <f t="shared" si="151"/>
        <v/>
      </c>
      <c r="R3694" s="26" t="str">
        <f t="array" ref="R3694">IFERROR(IF(OR(J3694="",M3694="",F3694=""),"",IF(F3694="학생부종합",INDEX(종합배치표!$C:$Q,MATCH(J3694,종합배치표!$B:$B,0),(MATCH(M3694,{"A","B","C","D","E"},0)-1)*3+1),INDEX(교과배치표!$C:$Q,MATCH(J3694,교과배치표!$B:$B,0),(MATCH(M3694,{"A","B","C","D","E"},0)-1)*3+1))),"")</f>
        <v/>
      </c>
      <c r="S3694" s="26" t="str">
        <f t="array" ref="S3694">IFERROR(IF(OR(J3694="",M3694="",F3694=""),"",IF(F3694="학생부종합",INDEX(종합배치표!$C:$Q,MATCH(J3694,종합배치표!$B:$B,0),(MATCH(M3694,{"A","B","C","D","E"},0)-1)*3+2),INDEX(교과배치표!$C:$Q,MATCH(J3694,교과배치표!$B:$B,0),(MATCH(M3694,{"A","B","C","D","E"},0)-1)*3+2))),"")</f>
        <v/>
      </c>
      <c r="T3694" s="26" t="str">
        <f t="array" ref="T3694">IFERROR(IF(OR(J3694="",M3694="",F3694=""),"",IF(F3694="학생부종합",INDEX(종합배치표!$C:$Q,MATCH(J3694,종합배치표!$B:$B,0),(MATCH(M3694,{"A","B","C","D","E"},0)-1)*3+3),INDEX(교과배치표!$C:$Q,MATCH(J3694,교과배치표!$B:$B,0),(MATCH(M3694,{"A","B","C","D","E"},0)-1)*3+3))),"")</f>
        <v/>
      </c>
    </row>
    <row r="3695" spans="2:20" ht="14.25" customHeight="1">
      <c r="B3695" s="20">
        <v>4383</v>
      </c>
      <c r="C3695" s="21" t="s">
        <v>351</v>
      </c>
      <c r="D3695" s="21" t="s">
        <v>351</v>
      </c>
      <c r="E3695" s="21" t="s">
        <v>1384</v>
      </c>
      <c r="F3695" s="21" t="s">
        <v>68</v>
      </c>
      <c r="G3695" s="21" t="s">
        <v>246</v>
      </c>
      <c r="H3695" s="21" t="s">
        <v>426</v>
      </c>
      <c r="I3695" s="21" t="s">
        <v>60</v>
      </c>
      <c r="J3695" s="23"/>
      <c r="K3695" s="24">
        <v>4</v>
      </c>
      <c r="M3695" s="25" t="str">
        <f>IF(I3695="","",IF(I3695="인문",성적입력!$C$8,성적입력!$C$9))</f>
        <v>A</v>
      </c>
      <c r="N3695" s="26">
        <f>성적입력!$C$15</f>
        <v>3</v>
      </c>
      <c r="P3695" s="27" t="str">
        <f t="shared" si="151"/>
        <v/>
      </c>
      <c r="R3695" s="26" t="str">
        <f t="array" ref="R3695">IFERROR(IF(OR(J3695="",M3695="",F3695=""),"",IF(F3695="학생부종합",INDEX(종합배치표!$C:$Q,MATCH(J3695,종합배치표!$B:$B,0),(MATCH(M3695,{"A","B","C","D","E"},0)-1)*3+1),INDEX(교과배치표!$C:$Q,MATCH(J3695,교과배치표!$B:$B,0),(MATCH(M3695,{"A","B","C","D","E"},0)-1)*3+1))),"")</f>
        <v/>
      </c>
      <c r="S3695" s="26" t="str">
        <f t="array" ref="S3695">IFERROR(IF(OR(J3695="",M3695="",F3695=""),"",IF(F3695="학생부종합",INDEX(종합배치표!$C:$Q,MATCH(J3695,종합배치표!$B:$B,0),(MATCH(M3695,{"A","B","C","D","E"},0)-1)*3+2),INDEX(교과배치표!$C:$Q,MATCH(J3695,교과배치표!$B:$B,0),(MATCH(M3695,{"A","B","C","D","E"},0)-1)*3+2))),"")</f>
        <v/>
      </c>
      <c r="T3695" s="26" t="str">
        <f t="array" ref="T3695">IFERROR(IF(OR(J3695="",M3695="",F3695=""),"",IF(F3695="학생부종합",INDEX(종합배치표!$C:$Q,MATCH(J3695,종합배치표!$B:$B,0),(MATCH(M3695,{"A","B","C","D","E"},0)-1)*3+3),INDEX(교과배치표!$C:$Q,MATCH(J3695,교과배치표!$B:$B,0),(MATCH(M3695,{"A","B","C","D","E"},0)-1)*3+3))),"")</f>
        <v/>
      </c>
    </row>
    <row r="3696" spans="2:20" ht="14.25" customHeight="1">
      <c r="B3696" s="20">
        <v>4385</v>
      </c>
      <c r="C3696" s="21" t="s">
        <v>351</v>
      </c>
      <c r="D3696" s="21" t="s">
        <v>351</v>
      </c>
      <c r="E3696" s="21" t="s">
        <v>1384</v>
      </c>
      <c r="F3696" s="21" t="s">
        <v>68</v>
      </c>
      <c r="G3696" s="21" t="s">
        <v>501</v>
      </c>
      <c r="H3696" s="21" t="s">
        <v>1029</v>
      </c>
      <c r="I3696" s="21" t="s">
        <v>60</v>
      </c>
      <c r="J3696" s="23"/>
      <c r="K3696" s="24">
        <v>4</v>
      </c>
      <c r="M3696" s="25" t="str">
        <f>IF(I3696="","",IF(I3696="인문",성적입력!$C$8,성적입력!$C$9))</f>
        <v>A</v>
      </c>
      <c r="N3696" s="26">
        <f>성적입력!$C$15</f>
        <v>3</v>
      </c>
      <c r="P3696" s="27" t="str">
        <f t="shared" si="151"/>
        <v/>
      </c>
      <c r="R3696" s="26" t="str">
        <f t="array" ref="R3696">IFERROR(IF(OR(J3696="",M3696="",F3696=""),"",IF(F3696="학생부종합",INDEX(종합배치표!$C:$Q,MATCH(J3696,종합배치표!$B:$B,0),(MATCH(M3696,{"A","B","C","D","E"},0)-1)*3+1),INDEX(교과배치표!$C:$Q,MATCH(J3696,교과배치표!$B:$B,0),(MATCH(M3696,{"A","B","C","D","E"},0)-1)*3+1))),"")</f>
        <v/>
      </c>
      <c r="S3696" s="26" t="str">
        <f t="array" ref="S3696">IFERROR(IF(OR(J3696="",M3696="",F3696=""),"",IF(F3696="학생부종합",INDEX(종합배치표!$C:$Q,MATCH(J3696,종합배치표!$B:$B,0),(MATCH(M3696,{"A","B","C","D","E"},0)-1)*3+2),INDEX(교과배치표!$C:$Q,MATCH(J3696,교과배치표!$B:$B,0),(MATCH(M3696,{"A","B","C","D","E"},0)-1)*3+2))),"")</f>
        <v/>
      </c>
      <c r="T3696" s="26" t="str">
        <f t="array" ref="T3696">IFERROR(IF(OR(J3696="",M3696="",F3696=""),"",IF(F3696="학생부종합",INDEX(종합배치표!$C:$Q,MATCH(J3696,종합배치표!$B:$B,0),(MATCH(M3696,{"A","B","C","D","E"},0)-1)*3+3),INDEX(교과배치표!$C:$Q,MATCH(J3696,교과배치표!$B:$B,0),(MATCH(M3696,{"A","B","C","D","E"},0)-1)*3+3))),"")</f>
        <v/>
      </c>
    </row>
    <row r="3697" spans="2:20" ht="14.25" customHeight="1">
      <c r="B3697" s="20">
        <v>4387</v>
      </c>
      <c r="C3697" s="21" t="s">
        <v>351</v>
      </c>
      <c r="D3697" s="21" t="s">
        <v>351</v>
      </c>
      <c r="E3697" s="21" t="s">
        <v>1384</v>
      </c>
      <c r="F3697" s="21" t="s">
        <v>24</v>
      </c>
      <c r="G3697" s="21" t="s">
        <v>715</v>
      </c>
      <c r="H3697" s="21" t="s">
        <v>1029</v>
      </c>
      <c r="I3697" s="21" t="s">
        <v>60</v>
      </c>
      <c r="J3697" s="23"/>
      <c r="K3697" s="24">
        <v>13</v>
      </c>
      <c r="M3697" s="25" t="str">
        <f>IF(I3697="","",IF(I3697="인문",성적입력!$C$8,성적입력!$C$9))</f>
        <v>A</v>
      </c>
      <c r="N3697" s="26">
        <f>성적입력!$C$15</f>
        <v>3</v>
      </c>
      <c r="P3697" s="27" t="str">
        <f t="shared" si="151"/>
        <v/>
      </c>
      <c r="R3697" s="26" t="str">
        <f t="array" ref="R3697">IFERROR(IF(OR(J3697="",M3697="",F3697=""),"",IF(F3697="학생부종합",INDEX(종합배치표!$C:$Q,MATCH(J3697,종합배치표!$B:$B,0),(MATCH(M3697,{"A","B","C","D","E"},0)-1)*3+1),INDEX(교과배치표!$C:$Q,MATCH(J3697,교과배치표!$B:$B,0),(MATCH(M3697,{"A","B","C","D","E"},0)-1)*3+1))),"")</f>
        <v/>
      </c>
      <c r="S3697" s="26" t="str">
        <f t="array" ref="S3697">IFERROR(IF(OR(J3697="",M3697="",F3697=""),"",IF(F3697="학생부종합",INDEX(종합배치표!$C:$Q,MATCH(J3697,종합배치표!$B:$B,0),(MATCH(M3697,{"A","B","C","D","E"},0)-1)*3+2),INDEX(교과배치표!$C:$Q,MATCH(J3697,교과배치표!$B:$B,0),(MATCH(M3697,{"A","B","C","D","E"},0)-1)*3+2))),"")</f>
        <v/>
      </c>
      <c r="T3697" s="26" t="str">
        <f t="array" ref="T3697">IFERROR(IF(OR(J3697="",M3697="",F3697=""),"",IF(F3697="학생부종합",INDEX(종합배치표!$C:$Q,MATCH(J3697,종합배치표!$B:$B,0),(MATCH(M3697,{"A","B","C","D","E"},0)-1)*3+3),INDEX(교과배치표!$C:$Q,MATCH(J3697,교과배치표!$B:$B,0),(MATCH(M3697,{"A","B","C","D","E"},0)-1)*3+3))),"")</f>
        <v/>
      </c>
    </row>
    <row r="3698" spans="2:20" ht="14.25" customHeight="1">
      <c r="B3698" s="20">
        <v>4388</v>
      </c>
      <c r="C3698" s="21" t="s">
        <v>351</v>
      </c>
      <c r="D3698" s="21" t="s">
        <v>351</v>
      </c>
      <c r="E3698" s="21" t="s">
        <v>1384</v>
      </c>
      <c r="F3698" s="21" t="s">
        <v>68</v>
      </c>
      <c r="G3698" s="21" t="s">
        <v>246</v>
      </c>
      <c r="H3698" s="21" t="s">
        <v>1029</v>
      </c>
      <c r="I3698" s="21" t="s">
        <v>60</v>
      </c>
      <c r="J3698" s="23"/>
      <c r="K3698" s="24">
        <v>4</v>
      </c>
      <c r="M3698" s="25" t="str">
        <f>IF(I3698="","",IF(I3698="인문",성적입력!$C$8,성적입력!$C$9))</f>
        <v>A</v>
      </c>
      <c r="N3698" s="26">
        <f>성적입력!$C$15</f>
        <v>3</v>
      </c>
      <c r="P3698" s="27" t="str">
        <f t="shared" si="151"/>
        <v/>
      </c>
      <c r="R3698" s="26" t="str">
        <f t="array" ref="R3698">IFERROR(IF(OR(J3698="",M3698="",F3698=""),"",IF(F3698="학생부종합",INDEX(종합배치표!$C:$Q,MATCH(J3698,종합배치표!$B:$B,0),(MATCH(M3698,{"A","B","C","D","E"},0)-1)*3+1),INDEX(교과배치표!$C:$Q,MATCH(J3698,교과배치표!$B:$B,0),(MATCH(M3698,{"A","B","C","D","E"},0)-1)*3+1))),"")</f>
        <v/>
      </c>
      <c r="S3698" s="26" t="str">
        <f t="array" ref="S3698">IFERROR(IF(OR(J3698="",M3698="",F3698=""),"",IF(F3698="학생부종합",INDEX(종합배치표!$C:$Q,MATCH(J3698,종합배치표!$B:$B,0),(MATCH(M3698,{"A","B","C","D","E"},0)-1)*3+2),INDEX(교과배치표!$C:$Q,MATCH(J3698,교과배치표!$B:$B,0),(MATCH(M3698,{"A","B","C","D","E"},0)-1)*3+2))),"")</f>
        <v/>
      </c>
      <c r="T3698" s="26" t="str">
        <f t="array" ref="T3698">IFERROR(IF(OR(J3698="",M3698="",F3698=""),"",IF(F3698="학생부종합",INDEX(종합배치표!$C:$Q,MATCH(J3698,종합배치표!$B:$B,0),(MATCH(M3698,{"A","B","C","D","E"},0)-1)*3+3),INDEX(교과배치표!$C:$Q,MATCH(J3698,교과배치표!$B:$B,0),(MATCH(M3698,{"A","B","C","D","E"},0)-1)*3+3))),"")</f>
        <v/>
      </c>
    </row>
    <row r="3699" spans="2:20" ht="14.25" customHeight="1">
      <c r="B3699" s="20">
        <v>4390</v>
      </c>
      <c r="C3699" s="21" t="s">
        <v>351</v>
      </c>
      <c r="D3699" s="21" t="s">
        <v>351</v>
      </c>
      <c r="E3699" s="21" t="s">
        <v>1384</v>
      </c>
      <c r="F3699" s="21" t="s">
        <v>68</v>
      </c>
      <c r="G3699" s="21" t="s">
        <v>501</v>
      </c>
      <c r="H3699" s="21" t="s">
        <v>574</v>
      </c>
      <c r="I3699" s="21" t="s">
        <v>60</v>
      </c>
      <c r="J3699" s="23"/>
      <c r="K3699" s="24">
        <v>5</v>
      </c>
      <c r="M3699" s="25" t="str">
        <f>IF(I3699="","",IF(I3699="인문",성적입력!$C$8,성적입력!$C$9))</f>
        <v>A</v>
      </c>
      <c r="N3699" s="26">
        <f>성적입력!$C$15</f>
        <v>3</v>
      </c>
      <c r="P3699" s="27" t="str">
        <f t="shared" si="151"/>
        <v/>
      </c>
      <c r="R3699" s="26" t="str">
        <f t="array" ref="R3699">IFERROR(IF(OR(J3699="",M3699="",F3699=""),"",IF(F3699="학생부종합",INDEX(종합배치표!$C:$Q,MATCH(J3699,종합배치표!$B:$B,0),(MATCH(M3699,{"A","B","C","D","E"},0)-1)*3+1),INDEX(교과배치표!$C:$Q,MATCH(J3699,교과배치표!$B:$B,0),(MATCH(M3699,{"A","B","C","D","E"},0)-1)*3+1))),"")</f>
        <v/>
      </c>
      <c r="S3699" s="26" t="str">
        <f t="array" ref="S3699">IFERROR(IF(OR(J3699="",M3699="",F3699=""),"",IF(F3699="학생부종합",INDEX(종합배치표!$C:$Q,MATCH(J3699,종합배치표!$B:$B,0),(MATCH(M3699,{"A","B","C","D","E"},0)-1)*3+2),INDEX(교과배치표!$C:$Q,MATCH(J3699,교과배치표!$B:$B,0),(MATCH(M3699,{"A","B","C","D","E"},0)-1)*3+2))),"")</f>
        <v/>
      </c>
      <c r="T3699" s="26" t="str">
        <f t="array" ref="T3699">IFERROR(IF(OR(J3699="",M3699="",F3699=""),"",IF(F3699="학생부종합",INDEX(종합배치표!$C:$Q,MATCH(J3699,종합배치표!$B:$B,0),(MATCH(M3699,{"A","B","C","D","E"},0)-1)*3+3),INDEX(교과배치표!$C:$Q,MATCH(J3699,교과배치표!$B:$B,0),(MATCH(M3699,{"A","B","C","D","E"},0)-1)*3+3))),"")</f>
        <v/>
      </c>
    </row>
    <row r="3700" spans="2:20" ht="14.25" customHeight="1">
      <c r="B3700" s="20">
        <v>4392</v>
      </c>
      <c r="C3700" s="21" t="s">
        <v>351</v>
      </c>
      <c r="D3700" s="21" t="s">
        <v>351</v>
      </c>
      <c r="E3700" s="21" t="s">
        <v>1384</v>
      </c>
      <c r="F3700" s="21" t="s">
        <v>24</v>
      </c>
      <c r="G3700" s="21" t="s">
        <v>715</v>
      </c>
      <c r="H3700" s="21" t="s">
        <v>574</v>
      </c>
      <c r="I3700" s="21" t="s">
        <v>60</v>
      </c>
      <c r="J3700" s="23"/>
      <c r="K3700" s="24">
        <v>13</v>
      </c>
      <c r="M3700" s="25" t="str">
        <f>IF(I3700="","",IF(I3700="인문",성적입력!$C$8,성적입력!$C$9))</f>
        <v>A</v>
      </c>
      <c r="N3700" s="26">
        <f>성적입력!$C$15</f>
        <v>3</v>
      </c>
      <c r="P3700" s="27" t="str">
        <f t="shared" si="151"/>
        <v/>
      </c>
      <c r="R3700" s="26" t="str">
        <f t="array" ref="R3700">IFERROR(IF(OR(J3700="",M3700="",F3700=""),"",IF(F3700="학생부종합",INDEX(종합배치표!$C:$Q,MATCH(J3700,종합배치표!$B:$B,0),(MATCH(M3700,{"A","B","C","D","E"},0)-1)*3+1),INDEX(교과배치표!$C:$Q,MATCH(J3700,교과배치표!$B:$B,0),(MATCH(M3700,{"A","B","C","D","E"},0)-1)*3+1))),"")</f>
        <v/>
      </c>
      <c r="S3700" s="26" t="str">
        <f t="array" ref="S3700">IFERROR(IF(OR(J3700="",M3700="",F3700=""),"",IF(F3700="학생부종합",INDEX(종합배치표!$C:$Q,MATCH(J3700,종합배치표!$B:$B,0),(MATCH(M3700,{"A","B","C","D","E"},0)-1)*3+2),INDEX(교과배치표!$C:$Q,MATCH(J3700,교과배치표!$B:$B,0),(MATCH(M3700,{"A","B","C","D","E"},0)-1)*3+2))),"")</f>
        <v/>
      </c>
      <c r="T3700" s="26" t="str">
        <f t="array" ref="T3700">IFERROR(IF(OR(J3700="",M3700="",F3700=""),"",IF(F3700="학생부종합",INDEX(종합배치표!$C:$Q,MATCH(J3700,종합배치표!$B:$B,0),(MATCH(M3700,{"A","B","C","D","E"},0)-1)*3+3),INDEX(교과배치표!$C:$Q,MATCH(J3700,교과배치표!$B:$B,0),(MATCH(M3700,{"A","B","C","D","E"},0)-1)*3+3))),"")</f>
        <v/>
      </c>
    </row>
    <row r="3701" spans="2:20" ht="14.25" customHeight="1">
      <c r="B3701" s="20">
        <v>4393</v>
      </c>
      <c r="C3701" s="21" t="s">
        <v>351</v>
      </c>
      <c r="D3701" s="21" t="s">
        <v>351</v>
      </c>
      <c r="E3701" s="21" t="s">
        <v>1384</v>
      </c>
      <c r="F3701" s="21" t="s">
        <v>68</v>
      </c>
      <c r="G3701" s="21" t="s">
        <v>246</v>
      </c>
      <c r="H3701" s="21" t="s">
        <v>574</v>
      </c>
      <c r="I3701" s="21" t="s">
        <v>60</v>
      </c>
      <c r="J3701" s="23"/>
      <c r="K3701" s="24">
        <v>5</v>
      </c>
      <c r="M3701" s="25" t="str">
        <f>IF(I3701="","",IF(I3701="인문",성적입력!$C$8,성적입력!$C$9))</f>
        <v>A</v>
      </c>
      <c r="N3701" s="26">
        <f>성적입력!$C$15</f>
        <v>3</v>
      </c>
      <c r="P3701" s="27" t="str">
        <f t="shared" si="151"/>
        <v/>
      </c>
      <c r="R3701" s="26" t="str">
        <f t="array" ref="R3701">IFERROR(IF(OR(J3701="",M3701="",F3701=""),"",IF(F3701="학생부종합",INDEX(종합배치표!$C:$Q,MATCH(J3701,종합배치표!$B:$B,0),(MATCH(M3701,{"A","B","C","D","E"},0)-1)*3+1),INDEX(교과배치표!$C:$Q,MATCH(J3701,교과배치표!$B:$B,0),(MATCH(M3701,{"A","B","C","D","E"},0)-1)*3+1))),"")</f>
        <v/>
      </c>
      <c r="S3701" s="26" t="str">
        <f t="array" ref="S3701">IFERROR(IF(OR(J3701="",M3701="",F3701=""),"",IF(F3701="학생부종합",INDEX(종합배치표!$C:$Q,MATCH(J3701,종합배치표!$B:$B,0),(MATCH(M3701,{"A","B","C","D","E"},0)-1)*3+2),INDEX(교과배치표!$C:$Q,MATCH(J3701,교과배치표!$B:$B,0),(MATCH(M3701,{"A","B","C","D","E"},0)-1)*3+2))),"")</f>
        <v/>
      </c>
      <c r="T3701" s="26" t="str">
        <f t="array" ref="T3701">IFERROR(IF(OR(J3701="",M3701="",F3701=""),"",IF(F3701="학생부종합",INDEX(종합배치표!$C:$Q,MATCH(J3701,종합배치표!$B:$B,0),(MATCH(M3701,{"A","B","C","D","E"},0)-1)*3+3),INDEX(교과배치표!$C:$Q,MATCH(J3701,교과배치표!$B:$B,0),(MATCH(M3701,{"A","B","C","D","E"},0)-1)*3+3))),"")</f>
        <v/>
      </c>
    </row>
    <row r="3702" spans="2:20" ht="14.25" customHeight="1">
      <c r="B3702" s="20">
        <v>4395</v>
      </c>
      <c r="C3702" s="21" t="s">
        <v>351</v>
      </c>
      <c r="D3702" s="21" t="s">
        <v>351</v>
      </c>
      <c r="E3702" s="21" t="s">
        <v>1384</v>
      </c>
      <c r="F3702" s="21" t="s">
        <v>68</v>
      </c>
      <c r="G3702" s="21" t="s">
        <v>501</v>
      </c>
      <c r="H3702" s="21" t="s">
        <v>44</v>
      </c>
      <c r="I3702" s="21" t="s">
        <v>27</v>
      </c>
      <c r="J3702" s="23"/>
      <c r="K3702" s="24">
        <v>2</v>
      </c>
      <c r="M3702" s="25" t="str">
        <f>IF(I3702="","",IF(I3702="인문",성적입력!$C$8,성적입력!$C$9))</f>
        <v>A</v>
      </c>
      <c r="N3702" s="26">
        <f>성적입력!$C$15</f>
        <v>3</v>
      </c>
      <c r="P3702" s="27" t="str">
        <f t="shared" si="151"/>
        <v/>
      </c>
      <c r="R3702" s="26" t="str">
        <f t="array" ref="R3702">IFERROR(IF(OR(J3702="",M3702="",F3702=""),"",IF(F3702="학생부종합",INDEX(종합배치표!$C:$Q,MATCH(J3702,종합배치표!$B:$B,0),(MATCH(M3702,{"A","B","C","D","E"},0)-1)*3+1),INDEX(교과배치표!$C:$Q,MATCH(J3702,교과배치표!$B:$B,0),(MATCH(M3702,{"A","B","C","D","E"},0)-1)*3+1))),"")</f>
        <v/>
      </c>
      <c r="S3702" s="26" t="str">
        <f t="array" ref="S3702">IFERROR(IF(OR(J3702="",M3702="",F3702=""),"",IF(F3702="학생부종합",INDEX(종합배치표!$C:$Q,MATCH(J3702,종합배치표!$B:$B,0),(MATCH(M3702,{"A","B","C","D","E"},0)-1)*3+2),INDEX(교과배치표!$C:$Q,MATCH(J3702,교과배치표!$B:$B,0),(MATCH(M3702,{"A","B","C","D","E"},0)-1)*3+2))),"")</f>
        <v/>
      </c>
      <c r="T3702" s="26" t="str">
        <f t="array" ref="T3702">IFERROR(IF(OR(J3702="",M3702="",F3702=""),"",IF(F3702="학생부종합",INDEX(종합배치표!$C:$Q,MATCH(J3702,종합배치표!$B:$B,0),(MATCH(M3702,{"A","B","C","D","E"},0)-1)*3+3),INDEX(교과배치표!$C:$Q,MATCH(J3702,교과배치표!$B:$B,0),(MATCH(M3702,{"A","B","C","D","E"},0)-1)*3+3))),"")</f>
        <v/>
      </c>
    </row>
    <row r="3703" spans="2:20" ht="14.25" customHeight="1">
      <c r="B3703" s="20">
        <v>4396</v>
      </c>
      <c r="C3703" s="21" t="s">
        <v>351</v>
      </c>
      <c r="D3703" s="21" t="s">
        <v>351</v>
      </c>
      <c r="E3703" s="21" t="s">
        <v>1384</v>
      </c>
      <c r="F3703" s="21" t="s">
        <v>24</v>
      </c>
      <c r="G3703" s="21" t="s">
        <v>715</v>
      </c>
      <c r="H3703" s="21" t="s">
        <v>44</v>
      </c>
      <c r="I3703" s="21" t="s">
        <v>27</v>
      </c>
      <c r="J3703" s="23"/>
      <c r="K3703" s="24">
        <v>5</v>
      </c>
      <c r="M3703" s="25" t="str">
        <f>IF(I3703="","",IF(I3703="인문",성적입력!$C$8,성적입력!$C$9))</f>
        <v>A</v>
      </c>
      <c r="N3703" s="26">
        <f>성적입력!$C$15</f>
        <v>3</v>
      </c>
      <c r="P3703" s="27" t="str">
        <f t="shared" si="151"/>
        <v/>
      </c>
      <c r="R3703" s="26" t="str">
        <f t="array" ref="R3703">IFERROR(IF(OR(J3703="",M3703="",F3703=""),"",IF(F3703="학생부종합",INDEX(종합배치표!$C:$Q,MATCH(J3703,종합배치표!$B:$B,0),(MATCH(M3703,{"A","B","C","D","E"},0)-1)*3+1),INDEX(교과배치표!$C:$Q,MATCH(J3703,교과배치표!$B:$B,0),(MATCH(M3703,{"A","B","C","D","E"},0)-1)*3+1))),"")</f>
        <v/>
      </c>
      <c r="S3703" s="26" t="str">
        <f t="array" ref="S3703">IFERROR(IF(OR(J3703="",M3703="",F3703=""),"",IF(F3703="학생부종합",INDEX(종합배치표!$C:$Q,MATCH(J3703,종합배치표!$B:$B,0),(MATCH(M3703,{"A","B","C","D","E"},0)-1)*3+2),INDEX(교과배치표!$C:$Q,MATCH(J3703,교과배치표!$B:$B,0),(MATCH(M3703,{"A","B","C","D","E"},0)-1)*3+2))),"")</f>
        <v/>
      </c>
      <c r="T3703" s="26" t="str">
        <f t="array" ref="T3703">IFERROR(IF(OR(J3703="",M3703="",F3703=""),"",IF(F3703="학생부종합",INDEX(종합배치표!$C:$Q,MATCH(J3703,종합배치표!$B:$B,0),(MATCH(M3703,{"A","B","C","D","E"},0)-1)*3+3),INDEX(교과배치표!$C:$Q,MATCH(J3703,교과배치표!$B:$B,0),(MATCH(M3703,{"A","B","C","D","E"},0)-1)*3+3))),"")</f>
        <v/>
      </c>
    </row>
    <row r="3704" spans="2:20" ht="14.25" customHeight="1">
      <c r="B3704" s="20">
        <v>4398</v>
      </c>
      <c r="C3704" s="21" t="s">
        <v>351</v>
      </c>
      <c r="D3704" s="21" t="s">
        <v>351</v>
      </c>
      <c r="E3704" s="21" t="s">
        <v>1384</v>
      </c>
      <c r="F3704" s="21" t="s">
        <v>68</v>
      </c>
      <c r="G3704" s="21" t="s">
        <v>501</v>
      </c>
      <c r="H3704" s="21" t="s">
        <v>45</v>
      </c>
      <c r="I3704" s="21" t="s">
        <v>27</v>
      </c>
      <c r="J3704" s="23"/>
      <c r="K3704" s="24">
        <v>3</v>
      </c>
      <c r="M3704" s="25" t="str">
        <f>IF(I3704="","",IF(I3704="인문",성적입력!$C$8,성적입력!$C$9))</f>
        <v>A</v>
      </c>
      <c r="N3704" s="26">
        <f>성적입력!$C$15</f>
        <v>3</v>
      </c>
      <c r="P3704" s="27" t="str">
        <f t="shared" si="151"/>
        <v/>
      </c>
      <c r="R3704" s="26" t="str">
        <f t="array" ref="R3704">IFERROR(IF(OR(J3704="",M3704="",F3704=""),"",IF(F3704="학생부종합",INDEX(종합배치표!$C:$Q,MATCH(J3704,종합배치표!$B:$B,0),(MATCH(M3704,{"A","B","C","D","E"},0)-1)*3+1),INDEX(교과배치표!$C:$Q,MATCH(J3704,교과배치표!$B:$B,0),(MATCH(M3704,{"A","B","C","D","E"},0)-1)*3+1))),"")</f>
        <v/>
      </c>
      <c r="S3704" s="26" t="str">
        <f t="array" ref="S3704">IFERROR(IF(OR(J3704="",M3704="",F3704=""),"",IF(F3704="학생부종합",INDEX(종합배치표!$C:$Q,MATCH(J3704,종합배치표!$B:$B,0),(MATCH(M3704,{"A","B","C","D","E"},0)-1)*3+2),INDEX(교과배치표!$C:$Q,MATCH(J3704,교과배치표!$B:$B,0),(MATCH(M3704,{"A","B","C","D","E"},0)-1)*3+2))),"")</f>
        <v/>
      </c>
      <c r="T3704" s="26" t="str">
        <f t="array" ref="T3704">IFERROR(IF(OR(J3704="",M3704="",F3704=""),"",IF(F3704="학생부종합",INDEX(종합배치표!$C:$Q,MATCH(J3704,종합배치표!$B:$B,0),(MATCH(M3704,{"A","B","C","D","E"},0)-1)*3+3),INDEX(교과배치표!$C:$Q,MATCH(J3704,교과배치표!$B:$B,0),(MATCH(M3704,{"A","B","C","D","E"},0)-1)*3+3))),"")</f>
        <v/>
      </c>
    </row>
    <row r="3705" spans="2:20" ht="14.25" customHeight="1">
      <c r="B3705" s="20">
        <v>4399</v>
      </c>
      <c r="C3705" s="21" t="s">
        <v>351</v>
      </c>
      <c r="D3705" s="21" t="s">
        <v>351</v>
      </c>
      <c r="E3705" s="21" t="s">
        <v>1384</v>
      </c>
      <c r="F3705" s="21" t="s">
        <v>24</v>
      </c>
      <c r="G3705" s="21" t="s">
        <v>715</v>
      </c>
      <c r="H3705" s="21" t="s">
        <v>45</v>
      </c>
      <c r="I3705" s="21" t="s">
        <v>27</v>
      </c>
      <c r="J3705" s="23"/>
      <c r="K3705" s="24">
        <v>6</v>
      </c>
      <c r="M3705" s="25" t="str">
        <f>IF(I3705="","",IF(I3705="인문",성적입력!$C$8,성적입력!$C$9))</f>
        <v>A</v>
      </c>
      <c r="N3705" s="26">
        <f>성적입력!$C$15</f>
        <v>3</v>
      </c>
      <c r="P3705" s="27" t="str">
        <f t="shared" si="151"/>
        <v/>
      </c>
      <c r="R3705" s="26" t="str">
        <f t="array" ref="R3705">IFERROR(IF(OR(J3705="",M3705="",F3705=""),"",IF(F3705="학생부종합",INDEX(종합배치표!$C:$Q,MATCH(J3705,종합배치표!$B:$B,0),(MATCH(M3705,{"A","B","C","D","E"},0)-1)*3+1),INDEX(교과배치표!$C:$Q,MATCH(J3705,교과배치표!$B:$B,0),(MATCH(M3705,{"A","B","C","D","E"},0)-1)*3+1))),"")</f>
        <v/>
      </c>
      <c r="S3705" s="26" t="str">
        <f t="array" ref="S3705">IFERROR(IF(OR(J3705="",M3705="",F3705=""),"",IF(F3705="학생부종합",INDEX(종합배치표!$C:$Q,MATCH(J3705,종합배치표!$B:$B,0),(MATCH(M3705,{"A","B","C","D","E"},0)-1)*3+2),INDEX(교과배치표!$C:$Q,MATCH(J3705,교과배치표!$B:$B,0),(MATCH(M3705,{"A","B","C","D","E"},0)-1)*3+2))),"")</f>
        <v/>
      </c>
      <c r="T3705" s="26" t="str">
        <f t="array" ref="T3705">IFERROR(IF(OR(J3705="",M3705="",F3705=""),"",IF(F3705="학생부종합",INDEX(종합배치표!$C:$Q,MATCH(J3705,종합배치표!$B:$B,0),(MATCH(M3705,{"A","B","C","D","E"},0)-1)*3+3),INDEX(교과배치표!$C:$Q,MATCH(J3705,교과배치표!$B:$B,0),(MATCH(M3705,{"A","B","C","D","E"},0)-1)*3+3))),"")</f>
        <v/>
      </c>
    </row>
    <row r="3706" spans="2:20" ht="14.25" customHeight="1">
      <c r="B3706" s="20">
        <v>4401</v>
      </c>
      <c r="C3706" s="21" t="s">
        <v>351</v>
      </c>
      <c r="D3706" s="21" t="s">
        <v>351</v>
      </c>
      <c r="E3706" s="21" t="s">
        <v>1384</v>
      </c>
      <c r="F3706" s="21" t="s">
        <v>68</v>
      </c>
      <c r="G3706" s="21" t="s">
        <v>501</v>
      </c>
      <c r="H3706" s="21" t="s">
        <v>53</v>
      </c>
      <c r="I3706" s="21" t="s">
        <v>27</v>
      </c>
      <c r="J3706" s="23"/>
      <c r="K3706" s="24">
        <v>9</v>
      </c>
      <c r="M3706" s="25" t="str">
        <f>IF(I3706="","",IF(I3706="인문",성적입력!$C$8,성적입력!$C$9))</f>
        <v>A</v>
      </c>
      <c r="N3706" s="26">
        <f>성적입력!$C$15</f>
        <v>3</v>
      </c>
      <c r="P3706" s="27" t="str">
        <f t="shared" si="151"/>
        <v/>
      </c>
      <c r="R3706" s="26" t="str">
        <f t="array" ref="R3706">IFERROR(IF(OR(J3706="",M3706="",F3706=""),"",IF(F3706="학생부종합",INDEX(종합배치표!$C:$Q,MATCH(J3706,종합배치표!$B:$B,0),(MATCH(M3706,{"A","B","C","D","E"},0)-1)*3+1),INDEX(교과배치표!$C:$Q,MATCH(J3706,교과배치표!$B:$B,0),(MATCH(M3706,{"A","B","C","D","E"},0)-1)*3+1))),"")</f>
        <v/>
      </c>
      <c r="S3706" s="26" t="str">
        <f t="array" ref="S3706">IFERROR(IF(OR(J3706="",M3706="",F3706=""),"",IF(F3706="학생부종합",INDEX(종합배치표!$C:$Q,MATCH(J3706,종합배치표!$B:$B,0),(MATCH(M3706,{"A","B","C","D","E"},0)-1)*3+2),INDEX(교과배치표!$C:$Q,MATCH(J3706,교과배치표!$B:$B,0),(MATCH(M3706,{"A","B","C","D","E"},0)-1)*3+2))),"")</f>
        <v/>
      </c>
      <c r="T3706" s="26" t="str">
        <f t="array" ref="T3706">IFERROR(IF(OR(J3706="",M3706="",F3706=""),"",IF(F3706="학생부종합",INDEX(종합배치표!$C:$Q,MATCH(J3706,종합배치표!$B:$B,0),(MATCH(M3706,{"A","B","C","D","E"},0)-1)*3+3),INDEX(교과배치표!$C:$Q,MATCH(J3706,교과배치표!$B:$B,0),(MATCH(M3706,{"A","B","C","D","E"},0)-1)*3+3))),"")</f>
        <v/>
      </c>
    </row>
    <row r="3707" spans="2:20" ht="14.25" customHeight="1">
      <c r="B3707" s="20">
        <v>4403</v>
      </c>
      <c r="C3707" s="21" t="s">
        <v>351</v>
      </c>
      <c r="D3707" s="21" t="s">
        <v>351</v>
      </c>
      <c r="E3707" s="21" t="s">
        <v>1384</v>
      </c>
      <c r="F3707" s="21" t="s">
        <v>24</v>
      </c>
      <c r="G3707" s="21" t="s">
        <v>715</v>
      </c>
      <c r="H3707" s="21" t="s">
        <v>53</v>
      </c>
      <c r="I3707" s="21" t="s">
        <v>27</v>
      </c>
      <c r="J3707" s="23"/>
      <c r="K3707" s="24">
        <v>16</v>
      </c>
      <c r="M3707" s="25" t="str">
        <f>IF(I3707="","",IF(I3707="인문",성적입력!$C$8,성적입력!$C$9))</f>
        <v>A</v>
      </c>
      <c r="N3707" s="26">
        <f>성적입력!$C$15</f>
        <v>3</v>
      </c>
      <c r="P3707" s="27" t="str">
        <f t="shared" si="151"/>
        <v/>
      </c>
      <c r="R3707" s="26" t="str">
        <f t="array" ref="R3707">IFERROR(IF(OR(J3707="",M3707="",F3707=""),"",IF(F3707="학생부종합",INDEX(종합배치표!$C:$Q,MATCH(J3707,종합배치표!$B:$B,0),(MATCH(M3707,{"A","B","C","D","E"},0)-1)*3+1),INDEX(교과배치표!$C:$Q,MATCH(J3707,교과배치표!$B:$B,0),(MATCH(M3707,{"A","B","C","D","E"},0)-1)*3+1))),"")</f>
        <v/>
      </c>
      <c r="S3707" s="26" t="str">
        <f t="array" ref="S3707">IFERROR(IF(OR(J3707="",M3707="",F3707=""),"",IF(F3707="학생부종합",INDEX(종합배치표!$C:$Q,MATCH(J3707,종합배치표!$B:$B,0),(MATCH(M3707,{"A","B","C","D","E"},0)-1)*3+2),INDEX(교과배치표!$C:$Q,MATCH(J3707,교과배치표!$B:$B,0),(MATCH(M3707,{"A","B","C","D","E"},0)-1)*3+2))),"")</f>
        <v/>
      </c>
      <c r="T3707" s="26" t="str">
        <f t="array" ref="T3707">IFERROR(IF(OR(J3707="",M3707="",F3707=""),"",IF(F3707="학생부종합",INDEX(종합배치표!$C:$Q,MATCH(J3707,종합배치표!$B:$B,0),(MATCH(M3707,{"A","B","C","D","E"},0)-1)*3+3),INDEX(교과배치표!$C:$Q,MATCH(J3707,교과배치표!$B:$B,0),(MATCH(M3707,{"A","B","C","D","E"},0)-1)*3+3))),"")</f>
        <v/>
      </c>
    </row>
    <row r="3708" spans="2:20" ht="14.25" customHeight="1">
      <c r="B3708" s="20">
        <v>4404</v>
      </c>
      <c r="C3708" s="21" t="s">
        <v>351</v>
      </c>
      <c r="D3708" s="21" t="s">
        <v>351</v>
      </c>
      <c r="E3708" s="21" t="s">
        <v>1384</v>
      </c>
      <c r="F3708" s="21" t="s">
        <v>68</v>
      </c>
      <c r="G3708" s="21" t="s">
        <v>246</v>
      </c>
      <c r="H3708" s="21" t="s">
        <v>53</v>
      </c>
      <c r="I3708" s="21" t="s">
        <v>27</v>
      </c>
      <c r="J3708" s="23"/>
      <c r="K3708" s="24">
        <v>5</v>
      </c>
      <c r="M3708" s="25" t="str">
        <f>IF(I3708="","",IF(I3708="인문",성적입력!$C$8,성적입력!$C$9))</f>
        <v>A</v>
      </c>
      <c r="N3708" s="26">
        <f>성적입력!$C$15</f>
        <v>3</v>
      </c>
      <c r="P3708" s="27" t="str">
        <f t="shared" si="151"/>
        <v/>
      </c>
      <c r="R3708" s="26" t="str">
        <f t="array" ref="R3708">IFERROR(IF(OR(J3708="",M3708="",F3708=""),"",IF(F3708="학생부종합",INDEX(종합배치표!$C:$Q,MATCH(J3708,종합배치표!$B:$B,0),(MATCH(M3708,{"A","B","C","D","E"},0)-1)*3+1),INDEX(교과배치표!$C:$Q,MATCH(J3708,교과배치표!$B:$B,0),(MATCH(M3708,{"A","B","C","D","E"},0)-1)*3+1))),"")</f>
        <v/>
      </c>
      <c r="S3708" s="26" t="str">
        <f t="array" ref="S3708">IFERROR(IF(OR(J3708="",M3708="",F3708=""),"",IF(F3708="학생부종합",INDEX(종합배치표!$C:$Q,MATCH(J3708,종합배치표!$B:$B,0),(MATCH(M3708,{"A","B","C","D","E"},0)-1)*3+2),INDEX(교과배치표!$C:$Q,MATCH(J3708,교과배치표!$B:$B,0),(MATCH(M3708,{"A","B","C","D","E"},0)-1)*3+2))),"")</f>
        <v/>
      </c>
      <c r="T3708" s="26" t="str">
        <f t="array" ref="T3708">IFERROR(IF(OR(J3708="",M3708="",F3708=""),"",IF(F3708="학생부종합",INDEX(종합배치표!$C:$Q,MATCH(J3708,종합배치표!$B:$B,0),(MATCH(M3708,{"A","B","C","D","E"},0)-1)*3+3),INDEX(교과배치표!$C:$Q,MATCH(J3708,교과배치표!$B:$B,0),(MATCH(M3708,{"A","B","C","D","E"},0)-1)*3+3))),"")</f>
        <v/>
      </c>
    </row>
    <row r="3709" spans="2:20" ht="14.25" customHeight="1">
      <c r="B3709" s="20">
        <v>4406</v>
      </c>
      <c r="C3709" s="21" t="s">
        <v>351</v>
      </c>
      <c r="D3709" s="21" t="s">
        <v>351</v>
      </c>
      <c r="E3709" s="21" t="s">
        <v>1384</v>
      </c>
      <c r="F3709" s="21" t="s">
        <v>24</v>
      </c>
      <c r="G3709" s="21" t="s">
        <v>715</v>
      </c>
      <c r="H3709" s="21" t="s">
        <v>1394</v>
      </c>
      <c r="I3709" s="21" t="s">
        <v>514</v>
      </c>
      <c r="J3709" s="23"/>
      <c r="K3709" s="24">
        <v>4</v>
      </c>
      <c r="M3709" s="25" t="str">
        <f>IF(I3709="","",IF(I3709="인문",성적입력!$C$8,성적입력!$C$9))</f>
        <v>A</v>
      </c>
      <c r="N3709" s="26">
        <f>성적입력!$C$15</f>
        <v>3</v>
      </c>
      <c r="P3709" s="27" t="str">
        <f t="shared" si="151"/>
        <v/>
      </c>
      <c r="R3709" s="26" t="str">
        <f t="array" ref="R3709">IFERROR(IF(OR(J3709="",M3709="",F3709=""),"",IF(F3709="학생부종합",INDEX(종합배치표!$C:$Q,MATCH(J3709,종합배치표!$B:$B,0),(MATCH(M3709,{"A","B","C","D","E"},0)-1)*3+1),INDEX(교과배치표!$C:$Q,MATCH(J3709,교과배치표!$B:$B,0),(MATCH(M3709,{"A","B","C","D","E"},0)-1)*3+1))),"")</f>
        <v/>
      </c>
      <c r="S3709" s="26" t="str">
        <f t="array" ref="S3709">IFERROR(IF(OR(J3709="",M3709="",F3709=""),"",IF(F3709="학생부종합",INDEX(종합배치표!$C:$Q,MATCH(J3709,종합배치표!$B:$B,0),(MATCH(M3709,{"A","B","C","D","E"},0)-1)*3+2),INDEX(교과배치표!$C:$Q,MATCH(J3709,교과배치표!$B:$B,0),(MATCH(M3709,{"A","B","C","D","E"},0)-1)*3+2))),"")</f>
        <v/>
      </c>
      <c r="T3709" s="26" t="str">
        <f t="array" ref="T3709">IFERROR(IF(OR(J3709="",M3709="",F3709=""),"",IF(F3709="학생부종합",INDEX(종합배치표!$C:$Q,MATCH(J3709,종합배치표!$B:$B,0),(MATCH(M3709,{"A","B","C","D","E"},0)-1)*3+3),INDEX(교과배치표!$C:$Q,MATCH(J3709,교과배치표!$B:$B,0),(MATCH(M3709,{"A","B","C","D","E"},0)-1)*3+3))),"")</f>
        <v/>
      </c>
    </row>
    <row r="3710" spans="2:20" ht="14.25" customHeight="1">
      <c r="B3710" s="20">
        <v>4407</v>
      </c>
      <c r="C3710" s="21" t="s">
        <v>351</v>
      </c>
      <c r="D3710" s="21" t="s">
        <v>351</v>
      </c>
      <c r="E3710" s="21" t="s">
        <v>1384</v>
      </c>
      <c r="F3710" s="21" t="s">
        <v>68</v>
      </c>
      <c r="G3710" s="21" t="s">
        <v>501</v>
      </c>
      <c r="H3710" s="21" t="s">
        <v>525</v>
      </c>
      <c r="I3710" s="21" t="s">
        <v>27</v>
      </c>
      <c r="J3710" s="23"/>
      <c r="K3710" s="24">
        <v>4</v>
      </c>
      <c r="M3710" s="25" t="str">
        <f>IF(I3710="","",IF(I3710="인문",성적입력!$C$8,성적입력!$C$9))</f>
        <v>A</v>
      </c>
      <c r="N3710" s="26">
        <f>성적입력!$C$15</f>
        <v>3</v>
      </c>
      <c r="P3710" s="27" t="str">
        <f t="shared" si="151"/>
        <v/>
      </c>
      <c r="R3710" s="26" t="str">
        <f t="array" ref="R3710">IFERROR(IF(OR(J3710="",M3710="",F3710=""),"",IF(F3710="학생부종합",INDEX(종합배치표!$C:$Q,MATCH(J3710,종합배치표!$B:$B,0),(MATCH(M3710,{"A","B","C","D","E"},0)-1)*3+1),INDEX(교과배치표!$C:$Q,MATCH(J3710,교과배치표!$B:$B,0),(MATCH(M3710,{"A","B","C","D","E"},0)-1)*3+1))),"")</f>
        <v/>
      </c>
      <c r="S3710" s="26" t="str">
        <f t="array" ref="S3710">IFERROR(IF(OR(J3710="",M3710="",F3710=""),"",IF(F3710="학생부종합",INDEX(종합배치표!$C:$Q,MATCH(J3710,종합배치표!$B:$B,0),(MATCH(M3710,{"A","B","C","D","E"},0)-1)*3+2),INDEX(교과배치표!$C:$Q,MATCH(J3710,교과배치표!$B:$B,0),(MATCH(M3710,{"A","B","C","D","E"},0)-1)*3+2))),"")</f>
        <v/>
      </c>
      <c r="T3710" s="26" t="str">
        <f t="array" ref="T3710">IFERROR(IF(OR(J3710="",M3710="",F3710=""),"",IF(F3710="학생부종합",INDEX(종합배치표!$C:$Q,MATCH(J3710,종합배치표!$B:$B,0),(MATCH(M3710,{"A","B","C","D","E"},0)-1)*3+3),INDEX(교과배치표!$C:$Q,MATCH(J3710,교과배치표!$B:$B,0),(MATCH(M3710,{"A","B","C","D","E"},0)-1)*3+3))),"")</f>
        <v/>
      </c>
    </row>
    <row r="3711" spans="2:20" ht="14.25" customHeight="1">
      <c r="B3711" s="20">
        <v>4408</v>
      </c>
      <c r="C3711" s="21" t="s">
        <v>351</v>
      </c>
      <c r="D3711" s="21" t="s">
        <v>351</v>
      </c>
      <c r="E3711" s="21" t="s">
        <v>1384</v>
      </c>
      <c r="F3711" s="21" t="s">
        <v>24</v>
      </c>
      <c r="G3711" s="21" t="s">
        <v>715</v>
      </c>
      <c r="H3711" s="21" t="s">
        <v>525</v>
      </c>
      <c r="I3711" s="21" t="s">
        <v>27</v>
      </c>
      <c r="J3711" s="23"/>
      <c r="K3711" s="24">
        <v>8</v>
      </c>
      <c r="M3711" s="25" t="str">
        <f>IF(I3711="","",IF(I3711="인문",성적입력!$C$8,성적입력!$C$9))</f>
        <v>A</v>
      </c>
      <c r="N3711" s="26">
        <f>성적입력!$C$15</f>
        <v>3</v>
      </c>
      <c r="P3711" s="27" t="str">
        <f t="shared" si="151"/>
        <v/>
      </c>
      <c r="R3711" s="26" t="str">
        <f t="array" ref="R3711">IFERROR(IF(OR(J3711="",M3711="",F3711=""),"",IF(F3711="학생부종합",INDEX(종합배치표!$C:$Q,MATCH(J3711,종합배치표!$B:$B,0),(MATCH(M3711,{"A","B","C","D","E"},0)-1)*3+1),INDEX(교과배치표!$C:$Q,MATCH(J3711,교과배치표!$B:$B,0),(MATCH(M3711,{"A","B","C","D","E"},0)-1)*3+1))),"")</f>
        <v/>
      </c>
      <c r="S3711" s="26" t="str">
        <f t="array" ref="S3711">IFERROR(IF(OR(J3711="",M3711="",F3711=""),"",IF(F3711="학생부종합",INDEX(종합배치표!$C:$Q,MATCH(J3711,종합배치표!$B:$B,0),(MATCH(M3711,{"A","B","C","D","E"},0)-1)*3+2),INDEX(교과배치표!$C:$Q,MATCH(J3711,교과배치표!$B:$B,0),(MATCH(M3711,{"A","B","C","D","E"},0)-1)*3+2))),"")</f>
        <v/>
      </c>
      <c r="T3711" s="26" t="str">
        <f t="array" ref="T3711">IFERROR(IF(OR(J3711="",M3711="",F3711=""),"",IF(F3711="학생부종합",INDEX(종합배치표!$C:$Q,MATCH(J3711,종합배치표!$B:$B,0),(MATCH(M3711,{"A","B","C","D","E"},0)-1)*3+3),INDEX(교과배치표!$C:$Q,MATCH(J3711,교과배치표!$B:$B,0),(MATCH(M3711,{"A","B","C","D","E"},0)-1)*3+3))),"")</f>
        <v/>
      </c>
    </row>
    <row r="3712" spans="2:20" ht="14.25" customHeight="1">
      <c r="B3712" s="20">
        <v>4410</v>
      </c>
      <c r="C3712" s="21" t="s">
        <v>351</v>
      </c>
      <c r="D3712" s="21" t="s">
        <v>351</v>
      </c>
      <c r="E3712" s="21" t="s">
        <v>1384</v>
      </c>
      <c r="F3712" s="21" t="s">
        <v>68</v>
      </c>
      <c r="G3712" s="21" t="s">
        <v>501</v>
      </c>
      <c r="H3712" s="21" t="s">
        <v>263</v>
      </c>
      <c r="I3712" s="21" t="s">
        <v>27</v>
      </c>
      <c r="J3712" s="23"/>
      <c r="K3712" s="24">
        <v>2</v>
      </c>
      <c r="M3712" s="25" t="str">
        <f>IF(I3712="","",IF(I3712="인문",성적입력!$C$8,성적입력!$C$9))</f>
        <v>A</v>
      </c>
      <c r="N3712" s="26">
        <f>성적입력!$C$15</f>
        <v>3</v>
      </c>
      <c r="P3712" s="27" t="str">
        <f t="shared" si="151"/>
        <v/>
      </c>
      <c r="R3712" s="26" t="str">
        <f t="array" ref="R3712">IFERROR(IF(OR(J3712="",M3712="",F3712=""),"",IF(F3712="학생부종합",INDEX(종합배치표!$C:$Q,MATCH(J3712,종합배치표!$B:$B,0),(MATCH(M3712,{"A","B","C","D","E"},0)-1)*3+1),INDEX(교과배치표!$C:$Q,MATCH(J3712,교과배치표!$B:$B,0),(MATCH(M3712,{"A","B","C","D","E"},0)-1)*3+1))),"")</f>
        <v/>
      </c>
      <c r="S3712" s="26" t="str">
        <f t="array" ref="S3712">IFERROR(IF(OR(J3712="",M3712="",F3712=""),"",IF(F3712="학생부종합",INDEX(종합배치표!$C:$Q,MATCH(J3712,종합배치표!$B:$B,0),(MATCH(M3712,{"A","B","C","D","E"},0)-1)*3+2),INDEX(교과배치표!$C:$Q,MATCH(J3712,교과배치표!$B:$B,0),(MATCH(M3712,{"A","B","C","D","E"},0)-1)*3+2))),"")</f>
        <v/>
      </c>
      <c r="T3712" s="26" t="str">
        <f t="array" ref="T3712">IFERROR(IF(OR(J3712="",M3712="",F3712=""),"",IF(F3712="학생부종합",INDEX(종합배치표!$C:$Q,MATCH(J3712,종합배치표!$B:$B,0),(MATCH(M3712,{"A","B","C","D","E"},0)-1)*3+3),INDEX(교과배치표!$C:$Q,MATCH(J3712,교과배치표!$B:$B,0),(MATCH(M3712,{"A","B","C","D","E"},0)-1)*3+3))),"")</f>
        <v/>
      </c>
    </row>
    <row r="3713" spans="2:20" ht="14.25" customHeight="1">
      <c r="B3713" s="20">
        <v>4411</v>
      </c>
      <c r="C3713" s="21" t="s">
        <v>351</v>
      </c>
      <c r="D3713" s="21" t="s">
        <v>351</v>
      </c>
      <c r="E3713" s="21" t="s">
        <v>1384</v>
      </c>
      <c r="F3713" s="21" t="s">
        <v>24</v>
      </c>
      <c r="G3713" s="21" t="s">
        <v>715</v>
      </c>
      <c r="H3713" s="21" t="s">
        <v>263</v>
      </c>
      <c r="I3713" s="21" t="s">
        <v>27</v>
      </c>
      <c r="J3713" s="23"/>
      <c r="K3713" s="24">
        <v>5</v>
      </c>
      <c r="M3713" s="25" t="str">
        <f>IF(I3713="","",IF(I3713="인문",성적입력!$C$8,성적입력!$C$9))</f>
        <v>A</v>
      </c>
      <c r="N3713" s="26">
        <f>성적입력!$C$15</f>
        <v>3</v>
      </c>
      <c r="P3713" s="27" t="str">
        <f t="shared" si="151"/>
        <v/>
      </c>
      <c r="R3713" s="26" t="str">
        <f t="array" ref="R3713">IFERROR(IF(OR(J3713="",M3713="",F3713=""),"",IF(F3713="학생부종합",INDEX(종합배치표!$C:$Q,MATCH(J3713,종합배치표!$B:$B,0),(MATCH(M3713,{"A","B","C","D","E"},0)-1)*3+1),INDEX(교과배치표!$C:$Q,MATCH(J3713,교과배치표!$B:$B,0),(MATCH(M3713,{"A","B","C","D","E"},0)-1)*3+1))),"")</f>
        <v/>
      </c>
      <c r="S3713" s="26" t="str">
        <f t="array" ref="S3713">IFERROR(IF(OR(J3713="",M3713="",F3713=""),"",IF(F3713="학생부종합",INDEX(종합배치표!$C:$Q,MATCH(J3713,종합배치표!$B:$B,0),(MATCH(M3713,{"A","B","C","D","E"},0)-1)*3+2),INDEX(교과배치표!$C:$Q,MATCH(J3713,교과배치표!$B:$B,0),(MATCH(M3713,{"A","B","C","D","E"},0)-1)*3+2))),"")</f>
        <v/>
      </c>
      <c r="T3713" s="26" t="str">
        <f t="array" ref="T3713">IFERROR(IF(OR(J3713="",M3713="",F3713=""),"",IF(F3713="학생부종합",INDEX(종합배치표!$C:$Q,MATCH(J3713,종합배치표!$B:$B,0),(MATCH(M3713,{"A","B","C","D","E"},0)-1)*3+3),INDEX(교과배치표!$C:$Q,MATCH(J3713,교과배치표!$B:$B,0),(MATCH(M3713,{"A","B","C","D","E"},0)-1)*3+3))),"")</f>
        <v/>
      </c>
    </row>
    <row r="3714" spans="2:20" ht="14.25" customHeight="1">
      <c r="B3714" s="20">
        <v>4413</v>
      </c>
      <c r="C3714" s="21" t="s">
        <v>351</v>
      </c>
      <c r="D3714" s="21" t="s">
        <v>351</v>
      </c>
      <c r="E3714" s="21" t="s">
        <v>1384</v>
      </c>
      <c r="F3714" s="21" t="s">
        <v>68</v>
      </c>
      <c r="G3714" s="21" t="s">
        <v>501</v>
      </c>
      <c r="H3714" s="21" t="s">
        <v>1395</v>
      </c>
      <c r="I3714" s="21" t="s">
        <v>27</v>
      </c>
      <c r="J3714" s="23"/>
      <c r="K3714" s="24">
        <v>4</v>
      </c>
      <c r="M3714" s="25" t="str">
        <f>IF(I3714="","",IF(I3714="인문",성적입력!$C$8,성적입력!$C$9))</f>
        <v>A</v>
      </c>
      <c r="N3714" s="26">
        <f>성적입력!$C$15</f>
        <v>3</v>
      </c>
      <c r="P3714" s="27" t="str">
        <f t="shared" si="151"/>
        <v/>
      </c>
      <c r="R3714" s="26" t="str">
        <f t="array" ref="R3714">IFERROR(IF(OR(J3714="",M3714="",F3714=""),"",IF(F3714="학생부종합",INDEX(종합배치표!$C:$Q,MATCH(J3714,종합배치표!$B:$B,0),(MATCH(M3714,{"A","B","C","D","E"},0)-1)*3+1),INDEX(교과배치표!$C:$Q,MATCH(J3714,교과배치표!$B:$B,0),(MATCH(M3714,{"A","B","C","D","E"},0)-1)*3+1))),"")</f>
        <v/>
      </c>
      <c r="S3714" s="26" t="str">
        <f t="array" ref="S3714">IFERROR(IF(OR(J3714="",M3714="",F3714=""),"",IF(F3714="학생부종합",INDEX(종합배치표!$C:$Q,MATCH(J3714,종합배치표!$B:$B,0),(MATCH(M3714,{"A","B","C","D","E"},0)-1)*3+2),INDEX(교과배치표!$C:$Q,MATCH(J3714,교과배치표!$B:$B,0),(MATCH(M3714,{"A","B","C","D","E"},0)-1)*3+2))),"")</f>
        <v/>
      </c>
      <c r="T3714" s="26" t="str">
        <f t="array" ref="T3714">IFERROR(IF(OR(J3714="",M3714="",F3714=""),"",IF(F3714="학생부종합",INDEX(종합배치표!$C:$Q,MATCH(J3714,종합배치표!$B:$B,0),(MATCH(M3714,{"A","B","C","D","E"},0)-1)*3+3),INDEX(교과배치표!$C:$Q,MATCH(J3714,교과배치표!$B:$B,0),(MATCH(M3714,{"A","B","C","D","E"},0)-1)*3+3))),"")</f>
        <v/>
      </c>
    </row>
    <row r="3715" spans="2:20" ht="14.25" customHeight="1">
      <c r="B3715" s="20">
        <v>4415</v>
      </c>
      <c r="C3715" s="21" t="s">
        <v>351</v>
      </c>
      <c r="D3715" s="21" t="s">
        <v>351</v>
      </c>
      <c r="E3715" s="21" t="s">
        <v>1384</v>
      </c>
      <c r="F3715" s="21" t="s">
        <v>24</v>
      </c>
      <c r="G3715" s="21" t="s">
        <v>715</v>
      </c>
      <c r="H3715" s="21" t="s">
        <v>1395</v>
      </c>
      <c r="I3715" s="21" t="s">
        <v>27</v>
      </c>
      <c r="J3715" s="23"/>
      <c r="K3715" s="24">
        <v>11</v>
      </c>
      <c r="M3715" s="25" t="str">
        <f>IF(I3715="","",IF(I3715="인문",성적입력!$C$8,성적입력!$C$9))</f>
        <v>A</v>
      </c>
      <c r="N3715" s="26">
        <f>성적입력!$C$15</f>
        <v>3</v>
      </c>
      <c r="P3715" s="27" t="str">
        <f t="shared" si="151"/>
        <v/>
      </c>
      <c r="R3715" s="26" t="str">
        <f t="array" ref="R3715">IFERROR(IF(OR(J3715="",M3715="",F3715=""),"",IF(F3715="학생부종합",INDEX(종합배치표!$C:$Q,MATCH(J3715,종합배치표!$B:$B,0),(MATCH(M3715,{"A","B","C","D","E"},0)-1)*3+1),INDEX(교과배치표!$C:$Q,MATCH(J3715,교과배치표!$B:$B,0),(MATCH(M3715,{"A","B","C","D","E"},0)-1)*3+1))),"")</f>
        <v/>
      </c>
      <c r="S3715" s="26" t="str">
        <f t="array" ref="S3715">IFERROR(IF(OR(J3715="",M3715="",F3715=""),"",IF(F3715="학생부종합",INDEX(종합배치표!$C:$Q,MATCH(J3715,종합배치표!$B:$B,0),(MATCH(M3715,{"A","B","C","D","E"},0)-1)*3+2),INDEX(교과배치표!$C:$Q,MATCH(J3715,교과배치표!$B:$B,0),(MATCH(M3715,{"A","B","C","D","E"},0)-1)*3+2))),"")</f>
        <v/>
      </c>
      <c r="T3715" s="26" t="str">
        <f t="array" ref="T3715">IFERROR(IF(OR(J3715="",M3715="",F3715=""),"",IF(F3715="학생부종합",INDEX(종합배치표!$C:$Q,MATCH(J3715,종합배치표!$B:$B,0),(MATCH(M3715,{"A","B","C","D","E"},0)-1)*3+3),INDEX(교과배치표!$C:$Q,MATCH(J3715,교과배치표!$B:$B,0),(MATCH(M3715,{"A","B","C","D","E"},0)-1)*3+3))),"")</f>
        <v/>
      </c>
    </row>
    <row r="3716" spans="2:20" ht="14.25" customHeight="1">
      <c r="B3716" s="20">
        <v>4416</v>
      </c>
      <c r="C3716" s="21" t="s">
        <v>351</v>
      </c>
      <c r="D3716" s="21" t="s">
        <v>351</v>
      </c>
      <c r="E3716" s="21" t="s">
        <v>1384</v>
      </c>
      <c r="F3716" s="21" t="s">
        <v>68</v>
      </c>
      <c r="G3716" s="21" t="s">
        <v>246</v>
      </c>
      <c r="H3716" s="21" t="s">
        <v>1395</v>
      </c>
      <c r="I3716" s="21" t="s">
        <v>27</v>
      </c>
      <c r="J3716" s="23"/>
      <c r="K3716" s="24">
        <v>4</v>
      </c>
      <c r="M3716" s="25" t="str">
        <f>IF(I3716="","",IF(I3716="인문",성적입력!$C$8,성적입력!$C$9))</f>
        <v>A</v>
      </c>
      <c r="N3716" s="26">
        <f>성적입력!$C$15</f>
        <v>3</v>
      </c>
      <c r="P3716" s="27" t="str">
        <f t="shared" si="151"/>
        <v/>
      </c>
      <c r="R3716" s="26" t="str">
        <f t="array" ref="R3716">IFERROR(IF(OR(J3716="",M3716="",F3716=""),"",IF(F3716="학생부종합",INDEX(종합배치표!$C:$Q,MATCH(J3716,종합배치표!$B:$B,0),(MATCH(M3716,{"A","B","C","D","E"},0)-1)*3+1),INDEX(교과배치표!$C:$Q,MATCH(J3716,교과배치표!$B:$B,0),(MATCH(M3716,{"A","B","C","D","E"},0)-1)*3+1))),"")</f>
        <v/>
      </c>
      <c r="S3716" s="26" t="str">
        <f t="array" ref="S3716">IFERROR(IF(OR(J3716="",M3716="",F3716=""),"",IF(F3716="학생부종합",INDEX(종합배치표!$C:$Q,MATCH(J3716,종합배치표!$B:$B,0),(MATCH(M3716,{"A","B","C","D","E"},0)-1)*3+2),INDEX(교과배치표!$C:$Q,MATCH(J3716,교과배치표!$B:$B,0),(MATCH(M3716,{"A","B","C","D","E"},0)-1)*3+2))),"")</f>
        <v/>
      </c>
      <c r="T3716" s="26" t="str">
        <f t="array" ref="T3716">IFERROR(IF(OR(J3716="",M3716="",F3716=""),"",IF(F3716="학생부종합",INDEX(종합배치표!$C:$Q,MATCH(J3716,종합배치표!$B:$B,0),(MATCH(M3716,{"A","B","C","D","E"},0)-1)*3+3),INDEX(교과배치표!$C:$Q,MATCH(J3716,교과배치표!$B:$B,0),(MATCH(M3716,{"A","B","C","D","E"},0)-1)*3+3))),"")</f>
        <v/>
      </c>
    </row>
    <row r="3717" spans="2:20" ht="14.25" customHeight="1">
      <c r="B3717" s="20">
        <v>4418</v>
      </c>
      <c r="C3717" s="21" t="s">
        <v>351</v>
      </c>
      <c r="D3717" s="21" t="s">
        <v>351</v>
      </c>
      <c r="E3717" s="21" t="s">
        <v>1384</v>
      </c>
      <c r="F3717" s="21" t="s">
        <v>68</v>
      </c>
      <c r="G3717" s="21" t="s">
        <v>501</v>
      </c>
      <c r="H3717" s="21" t="s">
        <v>102</v>
      </c>
      <c r="I3717" s="21" t="s">
        <v>27</v>
      </c>
      <c r="J3717" s="23"/>
      <c r="K3717" s="24">
        <v>3</v>
      </c>
      <c r="M3717" s="25" t="str">
        <f>IF(I3717="","",IF(I3717="인문",성적입력!$C$8,성적입력!$C$9))</f>
        <v>A</v>
      </c>
      <c r="N3717" s="26">
        <f>성적입력!$C$15</f>
        <v>3</v>
      </c>
      <c r="P3717" s="27" t="str">
        <f t="shared" ref="P3717:P3780" si="152">IF(OR(J3717="",N3717="",M3717=""),"",IF(N3717&lt;=T3717,"안정",IF(N3717&lt;=S3717,"적정",IF(N3717&lt;=R3717,"소신","상향"))))</f>
        <v/>
      </c>
      <c r="R3717" s="26" t="str">
        <f t="array" ref="R3717">IFERROR(IF(OR(J3717="",M3717="",F3717=""),"",IF(F3717="학생부종합",INDEX(종합배치표!$C:$Q,MATCH(J3717,종합배치표!$B:$B,0),(MATCH(M3717,{"A","B","C","D","E"},0)-1)*3+1),INDEX(교과배치표!$C:$Q,MATCH(J3717,교과배치표!$B:$B,0),(MATCH(M3717,{"A","B","C","D","E"},0)-1)*3+1))),"")</f>
        <v/>
      </c>
      <c r="S3717" s="26" t="str">
        <f t="array" ref="S3717">IFERROR(IF(OR(J3717="",M3717="",F3717=""),"",IF(F3717="학생부종합",INDEX(종합배치표!$C:$Q,MATCH(J3717,종합배치표!$B:$B,0),(MATCH(M3717,{"A","B","C","D","E"},0)-1)*3+2),INDEX(교과배치표!$C:$Q,MATCH(J3717,교과배치표!$B:$B,0),(MATCH(M3717,{"A","B","C","D","E"},0)-1)*3+2))),"")</f>
        <v/>
      </c>
      <c r="T3717" s="26" t="str">
        <f t="array" ref="T3717">IFERROR(IF(OR(J3717="",M3717="",F3717=""),"",IF(F3717="학생부종합",INDEX(종합배치표!$C:$Q,MATCH(J3717,종합배치표!$B:$B,0),(MATCH(M3717,{"A","B","C","D","E"},0)-1)*3+3),INDEX(교과배치표!$C:$Q,MATCH(J3717,교과배치표!$B:$B,0),(MATCH(M3717,{"A","B","C","D","E"},0)-1)*3+3))),"")</f>
        <v/>
      </c>
    </row>
    <row r="3718" spans="2:20" ht="14.25" customHeight="1">
      <c r="B3718" s="20">
        <v>4419</v>
      </c>
      <c r="C3718" s="21" t="s">
        <v>351</v>
      </c>
      <c r="D3718" s="21" t="s">
        <v>351</v>
      </c>
      <c r="E3718" s="21" t="s">
        <v>1384</v>
      </c>
      <c r="F3718" s="21" t="s">
        <v>24</v>
      </c>
      <c r="G3718" s="21" t="s">
        <v>715</v>
      </c>
      <c r="H3718" s="21" t="s">
        <v>102</v>
      </c>
      <c r="I3718" s="21" t="s">
        <v>27</v>
      </c>
      <c r="J3718" s="23"/>
      <c r="K3718" s="24">
        <v>6</v>
      </c>
      <c r="M3718" s="25" t="str">
        <f>IF(I3718="","",IF(I3718="인문",성적입력!$C$8,성적입력!$C$9))</f>
        <v>A</v>
      </c>
      <c r="N3718" s="26">
        <f>성적입력!$C$15</f>
        <v>3</v>
      </c>
      <c r="P3718" s="27" t="str">
        <f t="shared" si="152"/>
        <v/>
      </c>
      <c r="R3718" s="26" t="str">
        <f t="array" ref="R3718">IFERROR(IF(OR(J3718="",M3718="",F3718=""),"",IF(F3718="학생부종합",INDEX(종합배치표!$C:$Q,MATCH(J3718,종합배치표!$B:$B,0),(MATCH(M3718,{"A","B","C","D","E"},0)-1)*3+1),INDEX(교과배치표!$C:$Q,MATCH(J3718,교과배치표!$B:$B,0),(MATCH(M3718,{"A","B","C","D","E"},0)-1)*3+1))),"")</f>
        <v/>
      </c>
      <c r="S3718" s="26" t="str">
        <f t="array" ref="S3718">IFERROR(IF(OR(J3718="",M3718="",F3718=""),"",IF(F3718="학생부종합",INDEX(종합배치표!$C:$Q,MATCH(J3718,종합배치표!$B:$B,0),(MATCH(M3718,{"A","B","C","D","E"},0)-1)*3+2),INDEX(교과배치표!$C:$Q,MATCH(J3718,교과배치표!$B:$B,0),(MATCH(M3718,{"A","B","C","D","E"},0)-1)*3+2))),"")</f>
        <v/>
      </c>
      <c r="T3718" s="26" t="str">
        <f t="array" ref="T3718">IFERROR(IF(OR(J3718="",M3718="",F3718=""),"",IF(F3718="학생부종합",INDEX(종합배치표!$C:$Q,MATCH(J3718,종합배치표!$B:$B,0),(MATCH(M3718,{"A","B","C","D","E"},0)-1)*3+3),INDEX(교과배치표!$C:$Q,MATCH(J3718,교과배치표!$B:$B,0),(MATCH(M3718,{"A","B","C","D","E"},0)-1)*3+3))),"")</f>
        <v/>
      </c>
    </row>
    <row r="3719" spans="2:20" ht="14.25" customHeight="1">
      <c r="B3719" s="20">
        <v>4421</v>
      </c>
      <c r="C3719" s="21" t="s">
        <v>351</v>
      </c>
      <c r="D3719" s="21" t="s">
        <v>351</v>
      </c>
      <c r="E3719" s="21" t="s">
        <v>1384</v>
      </c>
      <c r="F3719" s="21" t="s">
        <v>68</v>
      </c>
      <c r="G3719" s="21" t="s">
        <v>501</v>
      </c>
      <c r="H3719" s="21" t="s">
        <v>1396</v>
      </c>
      <c r="I3719" s="21" t="s">
        <v>60</v>
      </c>
      <c r="J3719" s="23"/>
      <c r="K3719" s="24">
        <v>4</v>
      </c>
      <c r="M3719" s="25" t="str">
        <f>IF(I3719="","",IF(I3719="인문",성적입력!$C$8,성적입력!$C$9))</f>
        <v>A</v>
      </c>
      <c r="N3719" s="26">
        <f>성적입력!$C$15</f>
        <v>3</v>
      </c>
      <c r="P3719" s="27" t="str">
        <f t="shared" si="152"/>
        <v/>
      </c>
      <c r="R3719" s="26" t="str">
        <f t="array" ref="R3719">IFERROR(IF(OR(J3719="",M3719="",F3719=""),"",IF(F3719="학생부종합",INDEX(종합배치표!$C:$Q,MATCH(J3719,종합배치표!$B:$B,0),(MATCH(M3719,{"A","B","C","D","E"},0)-1)*3+1),INDEX(교과배치표!$C:$Q,MATCH(J3719,교과배치표!$B:$B,0),(MATCH(M3719,{"A","B","C","D","E"},0)-1)*3+1))),"")</f>
        <v/>
      </c>
      <c r="S3719" s="26" t="str">
        <f t="array" ref="S3719">IFERROR(IF(OR(J3719="",M3719="",F3719=""),"",IF(F3719="학생부종합",INDEX(종합배치표!$C:$Q,MATCH(J3719,종합배치표!$B:$B,0),(MATCH(M3719,{"A","B","C","D","E"},0)-1)*3+2),INDEX(교과배치표!$C:$Q,MATCH(J3719,교과배치표!$B:$B,0),(MATCH(M3719,{"A","B","C","D","E"},0)-1)*3+2))),"")</f>
        <v/>
      </c>
      <c r="T3719" s="26" t="str">
        <f t="array" ref="T3719">IFERROR(IF(OR(J3719="",M3719="",F3719=""),"",IF(F3719="학생부종합",INDEX(종합배치표!$C:$Q,MATCH(J3719,종합배치표!$B:$B,0),(MATCH(M3719,{"A","B","C","D","E"},0)-1)*3+3),INDEX(교과배치표!$C:$Q,MATCH(J3719,교과배치표!$B:$B,0),(MATCH(M3719,{"A","B","C","D","E"},0)-1)*3+3))),"")</f>
        <v/>
      </c>
    </row>
    <row r="3720" spans="2:20" ht="14.25" customHeight="1">
      <c r="B3720" s="20">
        <v>4423</v>
      </c>
      <c r="C3720" s="21" t="s">
        <v>351</v>
      </c>
      <c r="D3720" s="21" t="s">
        <v>351</v>
      </c>
      <c r="E3720" s="21" t="s">
        <v>1384</v>
      </c>
      <c r="F3720" s="21" t="s">
        <v>24</v>
      </c>
      <c r="G3720" s="21" t="s">
        <v>715</v>
      </c>
      <c r="H3720" s="21" t="s">
        <v>1396</v>
      </c>
      <c r="I3720" s="21" t="s">
        <v>60</v>
      </c>
      <c r="J3720" s="23"/>
      <c r="K3720" s="24">
        <v>13</v>
      </c>
      <c r="M3720" s="25" t="str">
        <f>IF(I3720="","",IF(I3720="인문",성적입력!$C$8,성적입력!$C$9))</f>
        <v>A</v>
      </c>
      <c r="N3720" s="26">
        <f>성적입력!$C$15</f>
        <v>3</v>
      </c>
      <c r="P3720" s="27" t="str">
        <f t="shared" si="152"/>
        <v/>
      </c>
      <c r="R3720" s="26" t="str">
        <f t="array" ref="R3720">IFERROR(IF(OR(J3720="",M3720="",F3720=""),"",IF(F3720="학생부종합",INDEX(종합배치표!$C:$Q,MATCH(J3720,종합배치표!$B:$B,0),(MATCH(M3720,{"A","B","C","D","E"},0)-1)*3+1),INDEX(교과배치표!$C:$Q,MATCH(J3720,교과배치표!$B:$B,0),(MATCH(M3720,{"A","B","C","D","E"},0)-1)*3+1))),"")</f>
        <v/>
      </c>
      <c r="S3720" s="26" t="str">
        <f t="array" ref="S3720">IFERROR(IF(OR(J3720="",M3720="",F3720=""),"",IF(F3720="학생부종합",INDEX(종합배치표!$C:$Q,MATCH(J3720,종합배치표!$B:$B,0),(MATCH(M3720,{"A","B","C","D","E"},0)-1)*3+2),INDEX(교과배치표!$C:$Q,MATCH(J3720,교과배치표!$B:$B,0),(MATCH(M3720,{"A","B","C","D","E"},0)-1)*3+2))),"")</f>
        <v/>
      </c>
      <c r="T3720" s="26" t="str">
        <f t="array" ref="T3720">IFERROR(IF(OR(J3720="",M3720="",F3720=""),"",IF(F3720="학생부종합",INDEX(종합배치표!$C:$Q,MATCH(J3720,종합배치표!$B:$B,0),(MATCH(M3720,{"A","B","C","D","E"},0)-1)*3+3),INDEX(교과배치표!$C:$Q,MATCH(J3720,교과배치표!$B:$B,0),(MATCH(M3720,{"A","B","C","D","E"},0)-1)*3+3))),"")</f>
        <v/>
      </c>
    </row>
    <row r="3721" spans="2:20" ht="14.25" customHeight="1">
      <c r="B3721" s="20">
        <v>4424</v>
      </c>
      <c r="C3721" s="21" t="s">
        <v>351</v>
      </c>
      <c r="D3721" s="21" t="s">
        <v>351</v>
      </c>
      <c r="E3721" s="21" t="s">
        <v>1384</v>
      </c>
      <c r="F3721" s="21" t="s">
        <v>68</v>
      </c>
      <c r="G3721" s="21" t="s">
        <v>246</v>
      </c>
      <c r="H3721" s="21" t="s">
        <v>1396</v>
      </c>
      <c r="I3721" s="21" t="s">
        <v>60</v>
      </c>
      <c r="J3721" s="23"/>
      <c r="K3721" s="24">
        <v>4</v>
      </c>
      <c r="M3721" s="25" t="str">
        <f>IF(I3721="","",IF(I3721="인문",성적입력!$C$8,성적입력!$C$9))</f>
        <v>A</v>
      </c>
      <c r="N3721" s="26">
        <f>성적입력!$C$15</f>
        <v>3</v>
      </c>
      <c r="P3721" s="27" t="str">
        <f t="shared" si="152"/>
        <v/>
      </c>
      <c r="R3721" s="26" t="str">
        <f t="array" ref="R3721">IFERROR(IF(OR(J3721="",M3721="",F3721=""),"",IF(F3721="학생부종합",INDEX(종합배치표!$C:$Q,MATCH(J3721,종합배치표!$B:$B,0),(MATCH(M3721,{"A","B","C","D","E"},0)-1)*3+1),INDEX(교과배치표!$C:$Q,MATCH(J3721,교과배치표!$B:$B,0),(MATCH(M3721,{"A","B","C","D","E"},0)-1)*3+1))),"")</f>
        <v/>
      </c>
      <c r="S3721" s="26" t="str">
        <f t="array" ref="S3721">IFERROR(IF(OR(J3721="",M3721="",F3721=""),"",IF(F3721="학생부종합",INDEX(종합배치표!$C:$Q,MATCH(J3721,종합배치표!$B:$B,0),(MATCH(M3721,{"A","B","C","D","E"},0)-1)*3+2),INDEX(교과배치표!$C:$Q,MATCH(J3721,교과배치표!$B:$B,0),(MATCH(M3721,{"A","B","C","D","E"},0)-1)*3+2))),"")</f>
        <v/>
      </c>
      <c r="T3721" s="26" t="str">
        <f t="array" ref="T3721">IFERROR(IF(OR(J3721="",M3721="",F3721=""),"",IF(F3721="학생부종합",INDEX(종합배치표!$C:$Q,MATCH(J3721,종합배치표!$B:$B,0),(MATCH(M3721,{"A","B","C","D","E"},0)-1)*3+3),INDEX(교과배치표!$C:$Q,MATCH(J3721,교과배치표!$B:$B,0),(MATCH(M3721,{"A","B","C","D","E"},0)-1)*3+3))),"")</f>
        <v/>
      </c>
    </row>
    <row r="3722" spans="2:20" ht="14.25" customHeight="1">
      <c r="B3722" s="20">
        <v>4426</v>
      </c>
      <c r="C3722" s="21" t="s">
        <v>351</v>
      </c>
      <c r="D3722" s="21" t="s">
        <v>351</v>
      </c>
      <c r="E3722" s="21" t="s">
        <v>1384</v>
      </c>
      <c r="F3722" s="21" t="s">
        <v>68</v>
      </c>
      <c r="G3722" s="21" t="s">
        <v>501</v>
      </c>
      <c r="H3722" s="21" t="s">
        <v>1058</v>
      </c>
      <c r="I3722" s="21" t="s">
        <v>27</v>
      </c>
      <c r="J3722" s="23"/>
      <c r="K3722" s="24">
        <v>35</v>
      </c>
      <c r="M3722" s="25" t="str">
        <f>IF(I3722="","",IF(I3722="인문",성적입력!$C$8,성적입력!$C$9))</f>
        <v>A</v>
      </c>
      <c r="N3722" s="26">
        <f>성적입력!$C$15</f>
        <v>3</v>
      </c>
      <c r="P3722" s="27" t="str">
        <f t="shared" si="152"/>
        <v/>
      </c>
      <c r="R3722" s="26" t="str">
        <f t="array" ref="R3722">IFERROR(IF(OR(J3722="",M3722="",F3722=""),"",IF(F3722="학생부종합",INDEX(종합배치표!$C:$Q,MATCH(J3722,종합배치표!$B:$B,0),(MATCH(M3722,{"A","B","C","D","E"},0)-1)*3+1),INDEX(교과배치표!$C:$Q,MATCH(J3722,교과배치표!$B:$B,0),(MATCH(M3722,{"A","B","C","D","E"},0)-1)*3+1))),"")</f>
        <v/>
      </c>
      <c r="S3722" s="26" t="str">
        <f t="array" ref="S3722">IFERROR(IF(OR(J3722="",M3722="",F3722=""),"",IF(F3722="학생부종합",INDEX(종합배치표!$C:$Q,MATCH(J3722,종합배치표!$B:$B,0),(MATCH(M3722,{"A","B","C","D","E"},0)-1)*3+2),INDEX(교과배치표!$C:$Q,MATCH(J3722,교과배치표!$B:$B,0),(MATCH(M3722,{"A","B","C","D","E"},0)-1)*3+2))),"")</f>
        <v/>
      </c>
      <c r="T3722" s="26" t="str">
        <f t="array" ref="T3722">IFERROR(IF(OR(J3722="",M3722="",F3722=""),"",IF(F3722="학생부종합",INDEX(종합배치표!$C:$Q,MATCH(J3722,종합배치표!$B:$B,0),(MATCH(M3722,{"A","B","C","D","E"},0)-1)*3+3),INDEX(교과배치표!$C:$Q,MATCH(J3722,교과배치표!$B:$B,0),(MATCH(M3722,{"A","B","C","D","E"},0)-1)*3+3))),"")</f>
        <v/>
      </c>
    </row>
    <row r="3723" spans="2:20" ht="14.25" customHeight="1">
      <c r="B3723" s="20">
        <v>4427</v>
      </c>
      <c r="C3723" s="21" t="s">
        <v>351</v>
      </c>
      <c r="D3723" s="21" t="s">
        <v>351</v>
      </c>
      <c r="E3723" s="21" t="s">
        <v>1384</v>
      </c>
      <c r="F3723" s="21" t="s">
        <v>68</v>
      </c>
      <c r="G3723" s="21" t="s">
        <v>246</v>
      </c>
      <c r="H3723" s="21" t="s">
        <v>1058</v>
      </c>
      <c r="I3723" s="21" t="s">
        <v>27</v>
      </c>
      <c r="J3723" s="23"/>
      <c r="K3723" s="24">
        <v>26</v>
      </c>
      <c r="M3723" s="25" t="str">
        <f>IF(I3723="","",IF(I3723="인문",성적입력!$C$8,성적입력!$C$9))</f>
        <v>A</v>
      </c>
      <c r="N3723" s="26">
        <f>성적입력!$C$15</f>
        <v>3</v>
      </c>
      <c r="P3723" s="27" t="str">
        <f t="shared" si="152"/>
        <v/>
      </c>
      <c r="R3723" s="26" t="str">
        <f t="array" ref="R3723">IFERROR(IF(OR(J3723="",M3723="",F3723=""),"",IF(F3723="학생부종합",INDEX(종합배치표!$C:$Q,MATCH(J3723,종합배치표!$B:$B,0),(MATCH(M3723,{"A","B","C","D","E"},0)-1)*3+1),INDEX(교과배치표!$C:$Q,MATCH(J3723,교과배치표!$B:$B,0),(MATCH(M3723,{"A","B","C","D","E"},0)-1)*3+1))),"")</f>
        <v/>
      </c>
      <c r="S3723" s="26" t="str">
        <f t="array" ref="S3723">IFERROR(IF(OR(J3723="",M3723="",F3723=""),"",IF(F3723="학생부종합",INDEX(종합배치표!$C:$Q,MATCH(J3723,종합배치표!$B:$B,0),(MATCH(M3723,{"A","B","C","D","E"},0)-1)*3+2),INDEX(교과배치표!$C:$Q,MATCH(J3723,교과배치표!$B:$B,0),(MATCH(M3723,{"A","B","C","D","E"},0)-1)*3+2))),"")</f>
        <v/>
      </c>
      <c r="T3723" s="26" t="str">
        <f t="array" ref="T3723">IFERROR(IF(OR(J3723="",M3723="",F3723=""),"",IF(F3723="학생부종합",INDEX(종합배치표!$C:$Q,MATCH(J3723,종합배치표!$B:$B,0),(MATCH(M3723,{"A","B","C","D","E"},0)-1)*3+3),INDEX(교과배치표!$C:$Q,MATCH(J3723,교과배치표!$B:$B,0),(MATCH(M3723,{"A","B","C","D","E"},0)-1)*3+3))),"")</f>
        <v/>
      </c>
    </row>
    <row r="3724" spans="2:20" ht="14.25" customHeight="1">
      <c r="B3724" s="20">
        <v>4428</v>
      </c>
      <c r="C3724" s="21" t="s">
        <v>351</v>
      </c>
      <c r="D3724" s="21" t="s">
        <v>351</v>
      </c>
      <c r="E3724" s="21" t="s">
        <v>1384</v>
      </c>
      <c r="F3724" s="21" t="s">
        <v>68</v>
      </c>
      <c r="G3724" s="21" t="s">
        <v>501</v>
      </c>
      <c r="H3724" s="21" t="s">
        <v>1059</v>
      </c>
      <c r="I3724" s="21" t="s">
        <v>60</v>
      </c>
      <c r="J3724" s="23"/>
      <c r="K3724" s="24">
        <v>53</v>
      </c>
      <c r="M3724" s="25" t="str">
        <f>IF(I3724="","",IF(I3724="인문",성적입력!$C$8,성적입력!$C$9))</f>
        <v>A</v>
      </c>
      <c r="N3724" s="26">
        <f>성적입력!$C$15</f>
        <v>3</v>
      </c>
      <c r="P3724" s="27" t="str">
        <f t="shared" si="152"/>
        <v/>
      </c>
      <c r="R3724" s="26" t="str">
        <f t="array" ref="R3724">IFERROR(IF(OR(J3724="",M3724="",F3724=""),"",IF(F3724="학생부종합",INDEX(종합배치표!$C:$Q,MATCH(J3724,종합배치표!$B:$B,0),(MATCH(M3724,{"A","B","C","D","E"},0)-1)*3+1),INDEX(교과배치표!$C:$Q,MATCH(J3724,교과배치표!$B:$B,0),(MATCH(M3724,{"A","B","C","D","E"},0)-1)*3+1))),"")</f>
        <v/>
      </c>
      <c r="S3724" s="26" t="str">
        <f t="array" ref="S3724">IFERROR(IF(OR(J3724="",M3724="",F3724=""),"",IF(F3724="학생부종합",INDEX(종합배치표!$C:$Q,MATCH(J3724,종합배치표!$B:$B,0),(MATCH(M3724,{"A","B","C","D","E"},0)-1)*3+2),INDEX(교과배치표!$C:$Q,MATCH(J3724,교과배치표!$B:$B,0),(MATCH(M3724,{"A","B","C","D","E"},0)-1)*3+2))),"")</f>
        <v/>
      </c>
      <c r="T3724" s="26" t="str">
        <f t="array" ref="T3724">IFERROR(IF(OR(J3724="",M3724="",F3724=""),"",IF(F3724="학생부종합",INDEX(종합배치표!$C:$Q,MATCH(J3724,종합배치표!$B:$B,0),(MATCH(M3724,{"A","B","C","D","E"},0)-1)*3+3),INDEX(교과배치표!$C:$Q,MATCH(J3724,교과배치표!$B:$B,0),(MATCH(M3724,{"A","B","C","D","E"},0)-1)*3+3))),"")</f>
        <v/>
      </c>
    </row>
    <row r="3725" spans="2:20" ht="14.25" customHeight="1">
      <c r="B3725" s="20">
        <v>4429</v>
      </c>
      <c r="C3725" s="21" t="s">
        <v>351</v>
      </c>
      <c r="D3725" s="21" t="s">
        <v>351</v>
      </c>
      <c r="E3725" s="21" t="s">
        <v>1384</v>
      </c>
      <c r="F3725" s="21" t="s">
        <v>68</v>
      </c>
      <c r="G3725" s="21" t="s">
        <v>246</v>
      </c>
      <c r="H3725" s="21" t="s">
        <v>1059</v>
      </c>
      <c r="I3725" s="21" t="s">
        <v>60</v>
      </c>
      <c r="J3725" s="23"/>
      <c r="K3725" s="24">
        <v>38</v>
      </c>
      <c r="M3725" s="25" t="str">
        <f>IF(I3725="","",IF(I3725="인문",성적입력!$C$8,성적입력!$C$9))</f>
        <v>A</v>
      </c>
      <c r="N3725" s="26">
        <f>성적입력!$C$15</f>
        <v>3</v>
      </c>
      <c r="P3725" s="27" t="str">
        <f t="shared" si="152"/>
        <v/>
      </c>
      <c r="R3725" s="26" t="str">
        <f t="array" ref="R3725">IFERROR(IF(OR(J3725="",M3725="",F3725=""),"",IF(F3725="학생부종합",INDEX(종합배치표!$C:$Q,MATCH(J3725,종합배치표!$B:$B,0),(MATCH(M3725,{"A","B","C","D","E"},0)-1)*3+1),INDEX(교과배치표!$C:$Q,MATCH(J3725,교과배치표!$B:$B,0),(MATCH(M3725,{"A","B","C","D","E"},0)-1)*3+1))),"")</f>
        <v/>
      </c>
      <c r="S3725" s="26" t="str">
        <f t="array" ref="S3725">IFERROR(IF(OR(J3725="",M3725="",F3725=""),"",IF(F3725="학생부종합",INDEX(종합배치표!$C:$Q,MATCH(J3725,종합배치표!$B:$B,0),(MATCH(M3725,{"A","B","C","D","E"},0)-1)*3+2),INDEX(교과배치표!$C:$Q,MATCH(J3725,교과배치표!$B:$B,0),(MATCH(M3725,{"A","B","C","D","E"},0)-1)*3+2))),"")</f>
        <v/>
      </c>
      <c r="T3725" s="26" t="str">
        <f t="array" ref="T3725">IFERROR(IF(OR(J3725="",M3725="",F3725=""),"",IF(F3725="학생부종합",INDEX(종합배치표!$C:$Q,MATCH(J3725,종합배치표!$B:$B,0),(MATCH(M3725,{"A","B","C","D","E"},0)-1)*3+3),INDEX(교과배치표!$C:$Q,MATCH(J3725,교과배치표!$B:$B,0),(MATCH(M3725,{"A","B","C","D","E"},0)-1)*3+3))),"")</f>
        <v/>
      </c>
    </row>
    <row r="3726" spans="2:20" ht="14.25" customHeight="1">
      <c r="B3726" s="20">
        <v>4430</v>
      </c>
      <c r="C3726" s="21" t="s">
        <v>351</v>
      </c>
      <c r="D3726" s="21" t="s">
        <v>351</v>
      </c>
      <c r="E3726" s="21" t="s">
        <v>1384</v>
      </c>
      <c r="F3726" s="21" t="s">
        <v>68</v>
      </c>
      <c r="G3726" s="21" t="s">
        <v>501</v>
      </c>
      <c r="H3726" s="21" t="s">
        <v>437</v>
      </c>
      <c r="I3726" s="21" t="s">
        <v>60</v>
      </c>
      <c r="J3726" s="23"/>
      <c r="K3726" s="24">
        <v>12</v>
      </c>
      <c r="M3726" s="25" t="str">
        <f>IF(I3726="","",IF(I3726="인문",성적입력!$C$8,성적입력!$C$9))</f>
        <v>A</v>
      </c>
      <c r="N3726" s="26">
        <f>성적입력!$C$15</f>
        <v>3</v>
      </c>
      <c r="P3726" s="27" t="str">
        <f t="shared" si="152"/>
        <v/>
      </c>
      <c r="R3726" s="26" t="str">
        <f t="array" ref="R3726">IFERROR(IF(OR(J3726="",M3726="",F3726=""),"",IF(F3726="학생부종합",INDEX(종합배치표!$C:$Q,MATCH(J3726,종합배치표!$B:$B,0),(MATCH(M3726,{"A","B","C","D","E"},0)-1)*3+1),INDEX(교과배치표!$C:$Q,MATCH(J3726,교과배치표!$B:$B,0),(MATCH(M3726,{"A","B","C","D","E"},0)-1)*3+1))),"")</f>
        <v/>
      </c>
      <c r="S3726" s="26" t="str">
        <f t="array" ref="S3726">IFERROR(IF(OR(J3726="",M3726="",F3726=""),"",IF(F3726="학생부종합",INDEX(종합배치표!$C:$Q,MATCH(J3726,종합배치표!$B:$B,0),(MATCH(M3726,{"A","B","C","D","E"},0)-1)*3+2),INDEX(교과배치표!$C:$Q,MATCH(J3726,교과배치표!$B:$B,0),(MATCH(M3726,{"A","B","C","D","E"},0)-1)*3+2))),"")</f>
        <v/>
      </c>
      <c r="T3726" s="26" t="str">
        <f t="array" ref="T3726">IFERROR(IF(OR(J3726="",M3726="",F3726=""),"",IF(F3726="학생부종합",INDEX(종합배치표!$C:$Q,MATCH(J3726,종합배치표!$B:$B,0),(MATCH(M3726,{"A","B","C","D","E"},0)-1)*3+3),INDEX(교과배치표!$C:$Q,MATCH(J3726,교과배치표!$B:$B,0),(MATCH(M3726,{"A","B","C","D","E"},0)-1)*3+3))),"")</f>
        <v/>
      </c>
    </row>
    <row r="3727" spans="2:20" ht="14.25" customHeight="1">
      <c r="B3727" s="20">
        <v>4432</v>
      </c>
      <c r="C3727" s="21" t="s">
        <v>351</v>
      </c>
      <c r="D3727" s="21" t="s">
        <v>351</v>
      </c>
      <c r="E3727" s="21" t="s">
        <v>1384</v>
      </c>
      <c r="F3727" s="21" t="s">
        <v>24</v>
      </c>
      <c r="G3727" s="21" t="s">
        <v>715</v>
      </c>
      <c r="H3727" s="21" t="s">
        <v>437</v>
      </c>
      <c r="I3727" s="21" t="s">
        <v>60</v>
      </c>
      <c r="J3727" s="23"/>
      <c r="K3727" s="24">
        <v>21</v>
      </c>
      <c r="M3727" s="25" t="str">
        <f>IF(I3727="","",IF(I3727="인문",성적입력!$C$8,성적입력!$C$9))</f>
        <v>A</v>
      </c>
      <c r="N3727" s="26">
        <f>성적입력!$C$15</f>
        <v>3</v>
      </c>
      <c r="P3727" s="27" t="str">
        <f t="shared" si="152"/>
        <v/>
      </c>
      <c r="R3727" s="26" t="str">
        <f t="array" ref="R3727">IFERROR(IF(OR(J3727="",M3727="",F3727=""),"",IF(F3727="학생부종합",INDEX(종합배치표!$C:$Q,MATCH(J3727,종합배치표!$B:$B,0),(MATCH(M3727,{"A","B","C","D","E"},0)-1)*3+1),INDEX(교과배치표!$C:$Q,MATCH(J3727,교과배치표!$B:$B,0),(MATCH(M3727,{"A","B","C","D","E"},0)-1)*3+1))),"")</f>
        <v/>
      </c>
      <c r="S3727" s="26" t="str">
        <f t="array" ref="S3727">IFERROR(IF(OR(J3727="",M3727="",F3727=""),"",IF(F3727="학생부종합",INDEX(종합배치표!$C:$Q,MATCH(J3727,종합배치표!$B:$B,0),(MATCH(M3727,{"A","B","C","D","E"},0)-1)*3+2),INDEX(교과배치표!$C:$Q,MATCH(J3727,교과배치표!$B:$B,0),(MATCH(M3727,{"A","B","C","D","E"},0)-1)*3+2))),"")</f>
        <v/>
      </c>
      <c r="T3727" s="26" t="str">
        <f t="array" ref="T3727">IFERROR(IF(OR(J3727="",M3727="",F3727=""),"",IF(F3727="학생부종합",INDEX(종합배치표!$C:$Q,MATCH(J3727,종합배치표!$B:$B,0),(MATCH(M3727,{"A","B","C","D","E"},0)-1)*3+3),INDEX(교과배치표!$C:$Q,MATCH(J3727,교과배치표!$B:$B,0),(MATCH(M3727,{"A","B","C","D","E"},0)-1)*3+3))),"")</f>
        <v/>
      </c>
    </row>
    <row r="3728" spans="2:20" ht="14.25" customHeight="1">
      <c r="B3728" s="20">
        <v>4433</v>
      </c>
      <c r="C3728" s="21" t="s">
        <v>351</v>
      </c>
      <c r="D3728" s="21" t="s">
        <v>351</v>
      </c>
      <c r="E3728" s="21" t="s">
        <v>1384</v>
      </c>
      <c r="F3728" s="21" t="s">
        <v>68</v>
      </c>
      <c r="G3728" s="21" t="s">
        <v>246</v>
      </c>
      <c r="H3728" s="21" t="s">
        <v>437</v>
      </c>
      <c r="I3728" s="21" t="s">
        <v>60</v>
      </c>
      <c r="J3728" s="23"/>
      <c r="K3728" s="24">
        <v>8</v>
      </c>
      <c r="M3728" s="25" t="str">
        <f>IF(I3728="","",IF(I3728="인문",성적입력!$C$8,성적입력!$C$9))</f>
        <v>A</v>
      </c>
      <c r="N3728" s="26">
        <f>성적입력!$C$15</f>
        <v>3</v>
      </c>
      <c r="P3728" s="27" t="str">
        <f t="shared" si="152"/>
        <v/>
      </c>
      <c r="R3728" s="26" t="str">
        <f t="array" ref="R3728">IFERROR(IF(OR(J3728="",M3728="",F3728=""),"",IF(F3728="학생부종합",INDEX(종합배치표!$C:$Q,MATCH(J3728,종합배치표!$B:$B,0),(MATCH(M3728,{"A","B","C","D","E"},0)-1)*3+1),INDEX(교과배치표!$C:$Q,MATCH(J3728,교과배치표!$B:$B,0),(MATCH(M3728,{"A","B","C","D","E"},0)-1)*3+1))),"")</f>
        <v/>
      </c>
      <c r="S3728" s="26" t="str">
        <f t="array" ref="S3728">IFERROR(IF(OR(J3728="",M3728="",F3728=""),"",IF(F3728="학생부종합",INDEX(종합배치표!$C:$Q,MATCH(J3728,종합배치표!$B:$B,0),(MATCH(M3728,{"A","B","C","D","E"},0)-1)*3+2),INDEX(교과배치표!$C:$Q,MATCH(J3728,교과배치표!$B:$B,0),(MATCH(M3728,{"A","B","C","D","E"},0)-1)*3+2))),"")</f>
        <v/>
      </c>
      <c r="T3728" s="26" t="str">
        <f t="array" ref="T3728">IFERROR(IF(OR(J3728="",M3728="",F3728=""),"",IF(F3728="학생부종합",INDEX(종합배치표!$C:$Q,MATCH(J3728,종합배치표!$B:$B,0),(MATCH(M3728,{"A","B","C","D","E"},0)-1)*3+3),INDEX(교과배치표!$C:$Q,MATCH(J3728,교과배치표!$B:$B,0),(MATCH(M3728,{"A","B","C","D","E"},0)-1)*3+3))),"")</f>
        <v/>
      </c>
    </row>
    <row r="3729" spans="2:20" ht="14.25" customHeight="1">
      <c r="B3729" s="20">
        <v>4435</v>
      </c>
      <c r="C3729" s="21" t="s">
        <v>351</v>
      </c>
      <c r="D3729" s="21" t="s">
        <v>351</v>
      </c>
      <c r="E3729" s="21" t="s">
        <v>1384</v>
      </c>
      <c r="F3729" s="21" t="s">
        <v>68</v>
      </c>
      <c r="G3729" s="21" t="s">
        <v>501</v>
      </c>
      <c r="H3729" s="21" t="s">
        <v>586</v>
      </c>
      <c r="I3729" s="21" t="s">
        <v>60</v>
      </c>
      <c r="J3729" s="23"/>
      <c r="K3729" s="24">
        <v>19</v>
      </c>
      <c r="M3729" s="25" t="str">
        <f>IF(I3729="","",IF(I3729="인문",성적입력!$C$8,성적입력!$C$9))</f>
        <v>A</v>
      </c>
      <c r="N3729" s="26">
        <f>성적입력!$C$15</f>
        <v>3</v>
      </c>
      <c r="P3729" s="27" t="str">
        <f t="shared" si="152"/>
        <v/>
      </c>
      <c r="R3729" s="26" t="str">
        <f t="array" ref="R3729">IFERROR(IF(OR(J3729="",M3729="",F3729=""),"",IF(F3729="학생부종합",INDEX(종합배치표!$C:$Q,MATCH(J3729,종합배치표!$B:$B,0),(MATCH(M3729,{"A","B","C","D","E"},0)-1)*3+1),INDEX(교과배치표!$C:$Q,MATCH(J3729,교과배치표!$B:$B,0),(MATCH(M3729,{"A","B","C","D","E"},0)-1)*3+1))),"")</f>
        <v/>
      </c>
      <c r="S3729" s="26" t="str">
        <f t="array" ref="S3729">IFERROR(IF(OR(J3729="",M3729="",F3729=""),"",IF(F3729="학생부종합",INDEX(종합배치표!$C:$Q,MATCH(J3729,종합배치표!$B:$B,0),(MATCH(M3729,{"A","B","C","D","E"},0)-1)*3+2),INDEX(교과배치표!$C:$Q,MATCH(J3729,교과배치표!$B:$B,0),(MATCH(M3729,{"A","B","C","D","E"},0)-1)*3+2))),"")</f>
        <v/>
      </c>
      <c r="T3729" s="26" t="str">
        <f t="array" ref="T3729">IFERROR(IF(OR(J3729="",M3729="",F3729=""),"",IF(F3729="학생부종합",INDEX(종합배치표!$C:$Q,MATCH(J3729,종합배치표!$B:$B,0),(MATCH(M3729,{"A","B","C","D","E"},0)-1)*3+3),INDEX(교과배치표!$C:$Q,MATCH(J3729,교과배치표!$B:$B,0),(MATCH(M3729,{"A","B","C","D","E"},0)-1)*3+3))),"")</f>
        <v/>
      </c>
    </row>
    <row r="3730" spans="2:20" ht="14.25" customHeight="1">
      <c r="B3730" s="20">
        <v>4437</v>
      </c>
      <c r="C3730" s="21" t="s">
        <v>351</v>
      </c>
      <c r="D3730" s="21" t="s">
        <v>351</v>
      </c>
      <c r="E3730" s="21" t="s">
        <v>1384</v>
      </c>
      <c r="F3730" s="21" t="s">
        <v>24</v>
      </c>
      <c r="G3730" s="21" t="s">
        <v>715</v>
      </c>
      <c r="H3730" s="21" t="s">
        <v>586</v>
      </c>
      <c r="I3730" s="21" t="s">
        <v>60</v>
      </c>
      <c r="J3730" s="23"/>
      <c r="K3730" s="24">
        <v>28</v>
      </c>
      <c r="M3730" s="25" t="str">
        <f>IF(I3730="","",IF(I3730="인문",성적입력!$C$8,성적입력!$C$9))</f>
        <v>A</v>
      </c>
      <c r="N3730" s="26">
        <f>성적입력!$C$15</f>
        <v>3</v>
      </c>
      <c r="P3730" s="27" t="str">
        <f t="shared" si="152"/>
        <v/>
      </c>
      <c r="R3730" s="26" t="str">
        <f t="array" ref="R3730">IFERROR(IF(OR(J3730="",M3730="",F3730=""),"",IF(F3730="학생부종합",INDEX(종합배치표!$C:$Q,MATCH(J3730,종합배치표!$B:$B,0),(MATCH(M3730,{"A","B","C","D","E"},0)-1)*3+1),INDEX(교과배치표!$C:$Q,MATCH(J3730,교과배치표!$B:$B,0),(MATCH(M3730,{"A","B","C","D","E"},0)-1)*3+1))),"")</f>
        <v/>
      </c>
      <c r="S3730" s="26" t="str">
        <f t="array" ref="S3730">IFERROR(IF(OR(J3730="",M3730="",F3730=""),"",IF(F3730="학생부종합",INDEX(종합배치표!$C:$Q,MATCH(J3730,종합배치표!$B:$B,0),(MATCH(M3730,{"A","B","C","D","E"},0)-1)*3+2),INDEX(교과배치표!$C:$Q,MATCH(J3730,교과배치표!$B:$B,0),(MATCH(M3730,{"A","B","C","D","E"},0)-1)*3+2))),"")</f>
        <v/>
      </c>
      <c r="T3730" s="26" t="str">
        <f t="array" ref="T3730">IFERROR(IF(OR(J3730="",M3730="",F3730=""),"",IF(F3730="학생부종합",INDEX(종합배치표!$C:$Q,MATCH(J3730,종합배치표!$B:$B,0),(MATCH(M3730,{"A","B","C","D","E"},0)-1)*3+3),INDEX(교과배치표!$C:$Q,MATCH(J3730,교과배치표!$B:$B,0),(MATCH(M3730,{"A","B","C","D","E"},0)-1)*3+3))),"")</f>
        <v/>
      </c>
    </row>
    <row r="3731" spans="2:20" ht="14.25" customHeight="1">
      <c r="B3731" s="20">
        <v>4438</v>
      </c>
      <c r="C3731" s="21" t="s">
        <v>351</v>
      </c>
      <c r="D3731" s="21" t="s">
        <v>351</v>
      </c>
      <c r="E3731" s="21" t="s">
        <v>1384</v>
      </c>
      <c r="F3731" s="21" t="s">
        <v>68</v>
      </c>
      <c r="G3731" s="21" t="s">
        <v>246</v>
      </c>
      <c r="H3731" s="21" t="s">
        <v>586</v>
      </c>
      <c r="I3731" s="21" t="s">
        <v>60</v>
      </c>
      <c r="J3731" s="23"/>
      <c r="K3731" s="24">
        <v>11</v>
      </c>
      <c r="M3731" s="25" t="str">
        <f>IF(I3731="","",IF(I3731="인문",성적입력!$C$8,성적입력!$C$9))</f>
        <v>A</v>
      </c>
      <c r="N3731" s="26">
        <f>성적입력!$C$15</f>
        <v>3</v>
      </c>
      <c r="P3731" s="27" t="str">
        <f t="shared" si="152"/>
        <v/>
      </c>
      <c r="R3731" s="26" t="str">
        <f t="array" ref="R3731">IFERROR(IF(OR(J3731="",M3731="",F3731=""),"",IF(F3731="학생부종합",INDEX(종합배치표!$C:$Q,MATCH(J3731,종합배치표!$B:$B,0),(MATCH(M3731,{"A","B","C","D","E"},0)-1)*3+1),INDEX(교과배치표!$C:$Q,MATCH(J3731,교과배치표!$B:$B,0),(MATCH(M3731,{"A","B","C","D","E"},0)-1)*3+1))),"")</f>
        <v/>
      </c>
      <c r="S3731" s="26" t="str">
        <f t="array" ref="S3731">IFERROR(IF(OR(J3731="",M3731="",F3731=""),"",IF(F3731="학생부종합",INDEX(종합배치표!$C:$Q,MATCH(J3731,종합배치표!$B:$B,0),(MATCH(M3731,{"A","B","C","D","E"},0)-1)*3+2),INDEX(교과배치표!$C:$Q,MATCH(J3731,교과배치표!$B:$B,0),(MATCH(M3731,{"A","B","C","D","E"},0)-1)*3+2))),"")</f>
        <v/>
      </c>
      <c r="T3731" s="26" t="str">
        <f t="array" ref="T3731">IFERROR(IF(OR(J3731="",M3731="",F3731=""),"",IF(F3731="학생부종합",INDEX(종합배치표!$C:$Q,MATCH(J3731,종합배치표!$B:$B,0),(MATCH(M3731,{"A","B","C","D","E"},0)-1)*3+3),INDEX(교과배치표!$C:$Q,MATCH(J3731,교과배치표!$B:$B,0),(MATCH(M3731,{"A","B","C","D","E"},0)-1)*3+3))),"")</f>
        <v/>
      </c>
    </row>
    <row r="3732" spans="2:20" ht="14.25" customHeight="1">
      <c r="B3732" s="20">
        <v>4440</v>
      </c>
      <c r="C3732" s="21" t="s">
        <v>351</v>
      </c>
      <c r="D3732" s="21" t="s">
        <v>351</v>
      </c>
      <c r="E3732" s="21" t="s">
        <v>1384</v>
      </c>
      <c r="F3732" s="21" t="s">
        <v>68</v>
      </c>
      <c r="G3732" s="21" t="s">
        <v>501</v>
      </c>
      <c r="H3732" s="21" t="s">
        <v>186</v>
      </c>
      <c r="I3732" s="21" t="s">
        <v>60</v>
      </c>
      <c r="J3732" s="23"/>
      <c r="K3732" s="24">
        <v>15</v>
      </c>
      <c r="M3732" s="25" t="str">
        <f>IF(I3732="","",IF(I3732="인문",성적입력!$C$8,성적입력!$C$9))</f>
        <v>A</v>
      </c>
      <c r="N3732" s="26">
        <f>성적입력!$C$15</f>
        <v>3</v>
      </c>
      <c r="P3732" s="27" t="str">
        <f t="shared" si="152"/>
        <v/>
      </c>
      <c r="R3732" s="26" t="str">
        <f t="array" ref="R3732">IFERROR(IF(OR(J3732="",M3732="",F3732=""),"",IF(F3732="학생부종합",INDEX(종합배치표!$C:$Q,MATCH(J3732,종합배치표!$B:$B,0),(MATCH(M3732,{"A","B","C","D","E"},0)-1)*3+1),INDEX(교과배치표!$C:$Q,MATCH(J3732,교과배치표!$B:$B,0),(MATCH(M3732,{"A","B","C","D","E"},0)-1)*3+1))),"")</f>
        <v/>
      </c>
      <c r="S3732" s="26" t="str">
        <f t="array" ref="S3732">IFERROR(IF(OR(J3732="",M3732="",F3732=""),"",IF(F3732="학생부종합",INDEX(종합배치표!$C:$Q,MATCH(J3732,종합배치표!$B:$B,0),(MATCH(M3732,{"A","B","C","D","E"},0)-1)*3+2),INDEX(교과배치표!$C:$Q,MATCH(J3732,교과배치표!$B:$B,0),(MATCH(M3732,{"A","B","C","D","E"},0)-1)*3+2))),"")</f>
        <v/>
      </c>
      <c r="T3732" s="26" t="str">
        <f t="array" ref="T3732">IFERROR(IF(OR(J3732="",M3732="",F3732=""),"",IF(F3732="학생부종합",INDEX(종합배치표!$C:$Q,MATCH(J3732,종합배치표!$B:$B,0),(MATCH(M3732,{"A","B","C","D","E"},0)-1)*3+3),INDEX(교과배치표!$C:$Q,MATCH(J3732,교과배치표!$B:$B,0),(MATCH(M3732,{"A","B","C","D","E"},0)-1)*3+3))),"")</f>
        <v/>
      </c>
    </row>
    <row r="3733" spans="2:20" ht="14.25" customHeight="1">
      <c r="B3733" s="20">
        <v>4442</v>
      </c>
      <c r="C3733" s="21" t="s">
        <v>351</v>
      </c>
      <c r="D3733" s="21" t="s">
        <v>351</v>
      </c>
      <c r="E3733" s="21" t="s">
        <v>1384</v>
      </c>
      <c r="F3733" s="21" t="s">
        <v>24</v>
      </c>
      <c r="G3733" s="21" t="s">
        <v>715</v>
      </c>
      <c r="H3733" s="21" t="s">
        <v>186</v>
      </c>
      <c r="I3733" s="21" t="s">
        <v>60</v>
      </c>
      <c r="J3733" s="23"/>
      <c r="K3733" s="24">
        <v>21</v>
      </c>
      <c r="M3733" s="25" t="str">
        <f>IF(I3733="","",IF(I3733="인문",성적입력!$C$8,성적입력!$C$9))</f>
        <v>A</v>
      </c>
      <c r="N3733" s="26">
        <f>성적입력!$C$15</f>
        <v>3</v>
      </c>
      <c r="P3733" s="27" t="str">
        <f t="shared" si="152"/>
        <v/>
      </c>
      <c r="R3733" s="26" t="str">
        <f t="array" ref="R3733">IFERROR(IF(OR(J3733="",M3733="",F3733=""),"",IF(F3733="학생부종합",INDEX(종합배치표!$C:$Q,MATCH(J3733,종합배치표!$B:$B,0),(MATCH(M3733,{"A","B","C","D","E"},0)-1)*3+1),INDEX(교과배치표!$C:$Q,MATCH(J3733,교과배치표!$B:$B,0),(MATCH(M3733,{"A","B","C","D","E"},0)-1)*3+1))),"")</f>
        <v/>
      </c>
      <c r="S3733" s="26" t="str">
        <f t="array" ref="S3733">IFERROR(IF(OR(J3733="",M3733="",F3733=""),"",IF(F3733="학생부종합",INDEX(종합배치표!$C:$Q,MATCH(J3733,종합배치표!$B:$B,0),(MATCH(M3733,{"A","B","C","D","E"},0)-1)*3+2),INDEX(교과배치표!$C:$Q,MATCH(J3733,교과배치표!$B:$B,0),(MATCH(M3733,{"A","B","C","D","E"},0)-1)*3+2))),"")</f>
        <v/>
      </c>
      <c r="T3733" s="26" t="str">
        <f t="array" ref="T3733">IFERROR(IF(OR(J3733="",M3733="",F3733=""),"",IF(F3733="학생부종합",INDEX(종합배치표!$C:$Q,MATCH(J3733,종합배치표!$B:$B,0),(MATCH(M3733,{"A","B","C","D","E"},0)-1)*3+3),INDEX(교과배치표!$C:$Q,MATCH(J3733,교과배치표!$B:$B,0),(MATCH(M3733,{"A","B","C","D","E"},0)-1)*3+3))),"")</f>
        <v/>
      </c>
    </row>
    <row r="3734" spans="2:20" ht="14.25" customHeight="1">
      <c r="B3734" s="20">
        <v>4443</v>
      </c>
      <c r="C3734" s="21" t="s">
        <v>351</v>
      </c>
      <c r="D3734" s="21" t="s">
        <v>351</v>
      </c>
      <c r="E3734" s="21" t="s">
        <v>1384</v>
      </c>
      <c r="F3734" s="21" t="s">
        <v>68</v>
      </c>
      <c r="G3734" s="21" t="s">
        <v>246</v>
      </c>
      <c r="H3734" s="21" t="s">
        <v>186</v>
      </c>
      <c r="I3734" s="21" t="s">
        <v>60</v>
      </c>
      <c r="J3734" s="23"/>
      <c r="K3734" s="24">
        <v>9</v>
      </c>
      <c r="M3734" s="25" t="str">
        <f>IF(I3734="","",IF(I3734="인문",성적입력!$C$8,성적입력!$C$9))</f>
        <v>A</v>
      </c>
      <c r="N3734" s="26">
        <f>성적입력!$C$15</f>
        <v>3</v>
      </c>
      <c r="P3734" s="27" t="str">
        <f t="shared" si="152"/>
        <v/>
      </c>
      <c r="R3734" s="26" t="str">
        <f t="array" ref="R3734">IFERROR(IF(OR(J3734="",M3734="",F3734=""),"",IF(F3734="학생부종합",INDEX(종합배치표!$C:$Q,MATCH(J3734,종합배치표!$B:$B,0),(MATCH(M3734,{"A","B","C","D","E"},0)-1)*3+1),INDEX(교과배치표!$C:$Q,MATCH(J3734,교과배치표!$B:$B,0),(MATCH(M3734,{"A","B","C","D","E"},0)-1)*3+1))),"")</f>
        <v/>
      </c>
      <c r="S3734" s="26" t="str">
        <f t="array" ref="S3734">IFERROR(IF(OR(J3734="",M3734="",F3734=""),"",IF(F3734="학생부종합",INDEX(종합배치표!$C:$Q,MATCH(J3734,종합배치표!$B:$B,0),(MATCH(M3734,{"A","B","C","D","E"},0)-1)*3+2),INDEX(교과배치표!$C:$Q,MATCH(J3734,교과배치표!$B:$B,0),(MATCH(M3734,{"A","B","C","D","E"},0)-1)*3+2))),"")</f>
        <v/>
      </c>
      <c r="T3734" s="26" t="str">
        <f t="array" ref="T3734">IFERROR(IF(OR(J3734="",M3734="",F3734=""),"",IF(F3734="학생부종합",INDEX(종합배치표!$C:$Q,MATCH(J3734,종합배치표!$B:$B,0),(MATCH(M3734,{"A","B","C","D","E"},0)-1)*3+3),INDEX(교과배치표!$C:$Q,MATCH(J3734,교과배치표!$B:$B,0),(MATCH(M3734,{"A","B","C","D","E"},0)-1)*3+3))),"")</f>
        <v/>
      </c>
    </row>
    <row r="3735" spans="2:20" ht="14.25" customHeight="1">
      <c r="B3735" s="20">
        <v>4445</v>
      </c>
      <c r="C3735" s="21" t="s">
        <v>351</v>
      </c>
      <c r="D3735" s="21" t="s">
        <v>351</v>
      </c>
      <c r="E3735" s="21" t="s">
        <v>1384</v>
      </c>
      <c r="F3735" s="21" t="s">
        <v>68</v>
      </c>
      <c r="G3735" s="21" t="s">
        <v>501</v>
      </c>
      <c r="H3735" s="21" t="s">
        <v>39</v>
      </c>
      <c r="I3735" s="21" t="s">
        <v>27</v>
      </c>
      <c r="J3735" s="23"/>
      <c r="K3735" s="24">
        <v>3</v>
      </c>
      <c r="M3735" s="25" t="str">
        <f>IF(I3735="","",IF(I3735="인문",성적입력!$C$8,성적입력!$C$9))</f>
        <v>A</v>
      </c>
      <c r="N3735" s="26">
        <f>성적입력!$C$15</f>
        <v>3</v>
      </c>
      <c r="P3735" s="27" t="str">
        <f t="shared" si="152"/>
        <v/>
      </c>
      <c r="R3735" s="26" t="str">
        <f t="array" ref="R3735">IFERROR(IF(OR(J3735="",M3735="",F3735=""),"",IF(F3735="학생부종합",INDEX(종합배치표!$C:$Q,MATCH(J3735,종합배치표!$B:$B,0),(MATCH(M3735,{"A","B","C","D","E"},0)-1)*3+1),INDEX(교과배치표!$C:$Q,MATCH(J3735,교과배치표!$B:$B,0),(MATCH(M3735,{"A","B","C","D","E"},0)-1)*3+1))),"")</f>
        <v/>
      </c>
      <c r="S3735" s="26" t="str">
        <f t="array" ref="S3735">IFERROR(IF(OR(J3735="",M3735="",F3735=""),"",IF(F3735="학생부종합",INDEX(종합배치표!$C:$Q,MATCH(J3735,종합배치표!$B:$B,0),(MATCH(M3735,{"A","B","C","D","E"},0)-1)*3+2),INDEX(교과배치표!$C:$Q,MATCH(J3735,교과배치표!$B:$B,0),(MATCH(M3735,{"A","B","C","D","E"},0)-1)*3+2))),"")</f>
        <v/>
      </c>
      <c r="T3735" s="26" t="str">
        <f t="array" ref="T3735">IFERROR(IF(OR(J3735="",M3735="",F3735=""),"",IF(F3735="학생부종합",INDEX(종합배치표!$C:$Q,MATCH(J3735,종합배치표!$B:$B,0),(MATCH(M3735,{"A","B","C","D","E"},0)-1)*3+3),INDEX(교과배치표!$C:$Q,MATCH(J3735,교과배치표!$B:$B,0),(MATCH(M3735,{"A","B","C","D","E"},0)-1)*3+3))),"")</f>
        <v/>
      </c>
    </row>
    <row r="3736" spans="2:20" ht="14.25" customHeight="1">
      <c r="B3736" s="20">
        <v>4447</v>
      </c>
      <c r="C3736" s="21" t="s">
        <v>351</v>
      </c>
      <c r="D3736" s="21" t="s">
        <v>351</v>
      </c>
      <c r="E3736" s="21" t="s">
        <v>1384</v>
      </c>
      <c r="F3736" s="21" t="s">
        <v>24</v>
      </c>
      <c r="G3736" s="21" t="s">
        <v>715</v>
      </c>
      <c r="H3736" s="21" t="s">
        <v>39</v>
      </c>
      <c r="I3736" s="21" t="s">
        <v>27</v>
      </c>
      <c r="J3736" s="23"/>
      <c r="K3736" s="24">
        <v>10</v>
      </c>
      <c r="M3736" s="25" t="str">
        <f>IF(I3736="","",IF(I3736="인문",성적입력!$C$8,성적입력!$C$9))</f>
        <v>A</v>
      </c>
      <c r="N3736" s="26">
        <f>성적입력!$C$15</f>
        <v>3</v>
      </c>
      <c r="P3736" s="27" t="str">
        <f t="shared" si="152"/>
        <v/>
      </c>
      <c r="R3736" s="26" t="str">
        <f t="array" ref="R3736">IFERROR(IF(OR(J3736="",M3736="",F3736=""),"",IF(F3736="학생부종합",INDEX(종합배치표!$C:$Q,MATCH(J3736,종합배치표!$B:$B,0),(MATCH(M3736,{"A","B","C","D","E"},0)-1)*3+1),INDEX(교과배치표!$C:$Q,MATCH(J3736,교과배치표!$B:$B,0),(MATCH(M3736,{"A","B","C","D","E"},0)-1)*3+1))),"")</f>
        <v/>
      </c>
      <c r="S3736" s="26" t="str">
        <f t="array" ref="S3736">IFERROR(IF(OR(J3736="",M3736="",F3736=""),"",IF(F3736="학생부종합",INDEX(종합배치표!$C:$Q,MATCH(J3736,종합배치표!$B:$B,0),(MATCH(M3736,{"A","B","C","D","E"},0)-1)*3+2),INDEX(교과배치표!$C:$Q,MATCH(J3736,교과배치표!$B:$B,0),(MATCH(M3736,{"A","B","C","D","E"},0)-1)*3+2))),"")</f>
        <v/>
      </c>
      <c r="T3736" s="26" t="str">
        <f t="array" ref="T3736">IFERROR(IF(OR(J3736="",M3736="",F3736=""),"",IF(F3736="학생부종합",INDEX(종합배치표!$C:$Q,MATCH(J3736,종합배치표!$B:$B,0),(MATCH(M3736,{"A","B","C","D","E"},0)-1)*3+3),INDEX(교과배치표!$C:$Q,MATCH(J3736,교과배치표!$B:$B,0),(MATCH(M3736,{"A","B","C","D","E"},0)-1)*3+3))),"")</f>
        <v/>
      </c>
    </row>
    <row r="3737" spans="2:20" ht="14.25" customHeight="1">
      <c r="B3737" s="20">
        <v>4448</v>
      </c>
      <c r="C3737" s="21" t="s">
        <v>351</v>
      </c>
      <c r="D3737" s="21" t="s">
        <v>351</v>
      </c>
      <c r="E3737" s="21" t="s">
        <v>1384</v>
      </c>
      <c r="F3737" s="21" t="s">
        <v>68</v>
      </c>
      <c r="G3737" s="21" t="s">
        <v>246</v>
      </c>
      <c r="H3737" s="21" t="s">
        <v>39</v>
      </c>
      <c r="I3737" s="21" t="s">
        <v>27</v>
      </c>
      <c r="J3737" s="23"/>
      <c r="K3737" s="24">
        <v>3</v>
      </c>
      <c r="M3737" s="25" t="str">
        <f>IF(I3737="","",IF(I3737="인문",성적입력!$C$8,성적입력!$C$9))</f>
        <v>A</v>
      </c>
      <c r="N3737" s="26">
        <f>성적입력!$C$15</f>
        <v>3</v>
      </c>
      <c r="P3737" s="27" t="str">
        <f t="shared" si="152"/>
        <v/>
      </c>
      <c r="R3737" s="26" t="str">
        <f t="array" ref="R3737">IFERROR(IF(OR(J3737="",M3737="",F3737=""),"",IF(F3737="학생부종합",INDEX(종합배치표!$C:$Q,MATCH(J3737,종합배치표!$B:$B,0),(MATCH(M3737,{"A","B","C","D","E"},0)-1)*3+1),INDEX(교과배치표!$C:$Q,MATCH(J3737,교과배치표!$B:$B,0),(MATCH(M3737,{"A","B","C","D","E"},0)-1)*3+1))),"")</f>
        <v/>
      </c>
      <c r="S3737" s="26" t="str">
        <f t="array" ref="S3737">IFERROR(IF(OR(J3737="",M3737="",F3737=""),"",IF(F3737="학생부종합",INDEX(종합배치표!$C:$Q,MATCH(J3737,종합배치표!$B:$B,0),(MATCH(M3737,{"A","B","C","D","E"},0)-1)*3+2),INDEX(교과배치표!$C:$Q,MATCH(J3737,교과배치표!$B:$B,0),(MATCH(M3737,{"A","B","C","D","E"},0)-1)*3+2))),"")</f>
        <v/>
      </c>
      <c r="T3737" s="26" t="str">
        <f t="array" ref="T3737">IFERROR(IF(OR(J3737="",M3737="",F3737=""),"",IF(F3737="학생부종합",INDEX(종합배치표!$C:$Q,MATCH(J3737,종합배치표!$B:$B,0),(MATCH(M3737,{"A","B","C","D","E"},0)-1)*3+3),INDEX(교과배치표!$C:$Q,MATCH(J3737,교과배치표!$B:$B,0),(MATCH(M3737,{"A","B","C","D","E"},0)-1)*3+3))),"")</f>
        <v/>
      </c>
    </row>
    <row r="3738" spans="2:20" ht="14.25" customHeight="1">
      <c r="B3738" s="20">
        <v>4450</v>
      </c>
      <c r="C3738" s="21" t="s">
        <v>351</v>
      </c>
      <c r="D3738" s="21" t="s">
        <v>351</v>
      </c>
      <c r="E3738" s="21" t="s">
        <v>1384</v>
      </c>
      <c r="F3738" s="21" t="s">
        <v>68</v>
      </c>
      <c r="G3738" s="21" t="s">
        <v>501</v>
      </c>
      <c r="H3738" s="21" t="s">
        <v>1397</v>
      </c>
      <c r="I3738" s="21" t="s">
        <v>27</v>
      </c>
      <c r="J3738" s="23"/>
      <c r="K3738" s="24">
        <v>9</v>
      </c>
      <c r="M3738" s="25" t="str">
        <f>IF(I3738="","",IF(I3738="인문",성적입력!$C$8,성적입력!$C$9))</f>
        <v>A</v>
      </c>
      <c r="N3738" s="26">
        <f>성적입력!$C$15</f>
        <v>3</v>
      </c>
      <c r="P3738" s="27" t="str">
        <f t="shared" si="152"/>
        <v/>
      </c>
      <c r="R3738" s="26" t="str">
        <f t="array" ref="R3738">IFERROR(IF(OR(J3738="",M3738="",F3738=""),"",IF(F3738="학생부종합",INDEX(종합배치표!$C:$Q,MATCH(J3738,종합배치표!$B:$B,0),(MATCH(M3738,{"A","B","C","D","E"},0)-1)*3+1),INDEX(교과배치표!$C:$Q,MATCH(J3738,교과배치표!$B:$B,0),(MATCH(M3738,{"A","B","C","D","E"},0)-1)*3+1))),"")</f>
        <v/>
      </c>
      <c r="S3738" s="26" t="str">
        <f t="array" ref="S3738">IFERROR(IF(OR(J3738="",M3738="",F3738=""),"",IF(F3738="학생부종합",INDEX(종합배치표!$C:$Q,MATCH(J3738,종합배치표!$B:$B,0),(MATCH(M3738,{"A","B","C","D","E"},0)-1)*3+2),INDEX(교과배치표!$C:$Q,MATCH(J3738,교과배치표!$B:$B,0),(MATCH(M3738,{"A","B","C","D","E"},0)-1)*3+2))),"")</f>
        <v/>
      </c>
      <c r="T3738" s="26" t="str">
        <f t="array" ref="T3738">IFERROR(IF(OR(J3738="",M3738="",F3738=""),"",IF(F3738="학생부종합",INDEX(종합배치표!$C:$Q,MATCH(J3738,종합배치표!$B:$B,0),(MATCH(M3738,{"A","B","C","D","E"},0)-1)*3+3),INDEX(교과배치표!$C:$Q,MATCH(J3738,교과배치표!$B:$B,0),(MATCH(M3738,{"A","B","C","D","E"},0)-1)*3+3))),"")</f>
        <v/>
      </c>
    </row>
    <row r="3739" spans="2:20" ht="14.25" customHeight="1">
      <c r="B3739" s="20">
        <v>4452</v>
      </c>
      <c r="C3739" s="21" t="s">
        <v>351</v>
      </c>
      <c r="D3739" s="21" t="s">
        <v>351</v>
      </c>
      <c r="E3739" s="21" t="s">
        <v>1384</v>
      </c>
      <c r="F3739" s="21" t="s">
        <v>24</v>
      </c>
      <c r="G3739" s="21" t="s">
        <v>715</v>
      </c>
      <c r="H3739" s="21" t="s">
        <v>1397</v>
      </c>
      <c r="I3739" s="21" t="s">
        <v>27</v>
      </c>
      <c r="J3739" s="23"/>
      <c r="K3739" s="24">
        <v>16</v>
      </c>
      <c r="M3739" s="25" t="str">
        <f>IF(I3739="","",IF(I3739="인문",성적입력!$C$8,성적입력!$C$9))</f>
        <v>A</v>
      </c>
      <c r="N3739" s="26">
        <f>성적입력!$C$15</f>
        <v>3</v>
      </c>
      <c r="P3739" s="27" t="str">
        <f t="shared" si="152"/>
        <v/>
      </c>
      <c r="R3739" s="26" t="str">
        <f t="array" ref="R3739">IFERROR(IF(OR(J3739="",M3739="",F3739=""),"",IF(F3739="학생부종합",INDEX(종합배치표!$C:$Q,MATCH(J3739,종합배치표!$B:$B,0),(MATCH(M3739,{"A","B","C","D","E"},0)-1)*3+1),INDEX(교과배치표!$C:$Q,MATCH(J3739,교과배치표!$B:$B,0),(MATCH(M3739,{"A","B","C","D","E"},0)-1)*3+1))),"")</f>
        <v/>
      </c>
      <c r="S3739" s="26" t="str">
        <f t="array" ref="S3739">IFERROR(IF(OR(J3739="",M3739="",F3739=""),"",IF(F3739="학생부종합",INDEX(종합배치표!$C:$Q,MATCH(J3739,종합배치표!$B:$B,0),(MATCH(M3739,{"A","B","C","D","E"},0)-1)*3+2),INDEX(교과배치표!$C:$Q,MATCH(J3739,교과배치표!$B:$B,0),(MATCH(M3739,{"A","B","C","D","E"},0)-1)*3+2))),"")</f>
        <v/>
      </c>
      <c r="T3739" s="26" t="str">
        <f t="array" ref="T3739">IFERROR(IF(OR(J3739="",M3739="",F3739=""),"",IF(F3739="학생부종합",INDEX(종합배치표!$C:$Q,MATCH(J3739,종합배치표!$B:$B,0),(MATCH(M3739,{"A","B","C","D","E"},0)-1)*3+3),INDEX(교과배치표!$C:$Q,MATCH(J3739,교과배치표!$B:$B,0),(MATCH(M3739,{"A","B","C","D","E"},0)-1)*3+3))),"")</f>
        <v/>
      </c>
    </row>
    <row r="3740" spans="2:20" ht="14.25" customHeight="1">
      <c r="B3740" s="20">
        <v>4453</v>
      </c>
      <c r="C3740" s="21" t="s">
        <v>351</v>
      </c>
      <c r="D3740" s="21" t="s">
        <v>351</v>
      </c>
      <c r="E3740" s="21" t="s">
        <v>1384</v>
      </c>
      <c r="F3740" s="21" t="s">
        <v>68</v>
      </c>
      <c r="G3740" s="21" t="s">
        <v>246</v>
      </c>
      <c r="H3740" s="21" t="s">
        <v>1397</v>
      </c>
      <c r="I3740" s="21" t="s">
        <v>27</v>
      </c>
      <c r="J3740" s="23"/>
      <c r="K3740" s="24">
        <v>5</v>
      </c>
      <c r="M3740" s="25" t="str">
        <f>IF(I3740="","",IF(I3740="인문",성적입력!$C$8,성적입력!$C$9))</f>
        <v>A</v>
      </c>
      <c r="N3740" s="26">
        <f>성적입력!$C$15</f>
        <v>3</v>
      </c>
      <c r="P3740" s="27" t="str">
        <f t="shared" si="152"/>
        <v/>
      </c>
      <c r="R3740" s="26" t="str">
        <f t="array" ref="R3740">IFERROR(IF(OR(J3740="",M3740="",F3740=""),"",IF(F3740="학생부종합",INDEX(종합배치표!$C:$Q,MATCH(J3740,종합배치표!$B:$B,0),(MATCH(M3740,{"A","B","C","D","E"},0)-1)*3+1),INDEX(교과배치표!$C:$Q,MATCH(J3740,교과배치표!$B:$B,0),(MATCH(M3740,{"A","B","C","D","E"},0)-1)*3+1))),"")</f>
        <v/>
      </c>
      <c r="S3740" s="26" t="str">
        <f t="array" ref="S3740">IFERROR(IF(OR(J3740="",M3740="",F3740=""),"",IF(F3740="학생부종합",INDEX(종합배치표!$C:$Q,MATCH(J3740,종합배치표!$B:$B,0),(MATCH(M3740,{"A","B","C","D","E"},0)-1)*3+2),INDEX(교과배치표!$C:$Q,MATCH(J3740,교과배치표!$B:$B,0),(MATCH(M3740,{"A","B","C","D","E"},0)-1)*3+2))),"")</f>
        <v/>
      </c>
      <c r="T3740" s="26" t="str">
        <f t="array" ref="T3740">IFERROR(IF(OR(J3740="",M3740="",F3740=""),"",IF(F3740="학생부종합",INDEX(종합배치표!$C:$Q,MATCH(J3740,종합배치표!$B:$B,0),(MATCH(M3740,{"A","B","C","D","E"},0)-1)*3+3),INDEX(교과배치표!$C:$Q,MATCH(J3740,교과배치표!$B:$B,0),(MATCH(M3740,{"A","B","C","D","E"},0)-1)*3+3))),"")</f>
        <v/>
      </c>
    </row>
    <row r="3741" spans="2:20" ht="14.25" customHeight="1">
      <c r="B3741" s="20">
        <v>4455</v>
      </c>
      <c r="C3741" s="21" t="s">
        <v>351</v>
      </c>
      <c r="D3741" s="21" t="s">
        <v>351</v>
      </c>
      <c r="E3741" s="21" t="s">
        <v>1384</v>
      </c>
      <c r="F3741" s="21" t="s">
        <v>68</v>
      </c>
      <c r="G3741" s="21" t="s">
        <v>501</v>
      </c>
      <c r="H3741" s="21" t="s">
        <v>1398</v>
      </c>
      <c r="I3741" s="21" t="s">
        <v>27</v>
      </c>
      <c r="J3741" s="23"/>
      <c r="K3741" s="24">
        <v>3</v>
      </c>
      <c r="M3741" s="25" t="str">
        <f>IF(I3741="","",IF(I3741="인문",성적입력!$C$8,성적입력!$C$9))</f>
        <v>A</v>
      </c>
      <c r="N3741" s="26">
        <f>성적입력!$C$15</f>
        <v>3</v>
      </c>
      <c r="P3741" s="27" t="str">
        <f t="shared" si="152"/>
        <v/>
      </c>
      <c r="R3741" s="26" t="str">
        <f t="array" ref="R3741">IFERROR(IF(OR(J3741="",M3741="",F3741=""),"",IF(F3741="학생부종합",INDEX(종합배치표!$C:$Q,MATCH(J3741,종합배치표!$B:$B,0),(MATCH(M3741,{"A","B","C","D","E"},0)-1)*3+1),INDEX(교과배치표!$C:$Q,MATCH(J3741,교과배치표!$B:$B,0),(MATCH(M3741,{"A","B","C","D","E"},0)-1)*3+1))),"")</f>
        <v/>
      </c>
      <c r="S3741" s="26" t="str">
        <f t="array" ref="S3741">IFERROR(IF(OR(J3741="",M3741="",F3741=""),"",IF(F3741="학생부종합",INDEX(종합배치표!$C:$Q,MATCH(J3741,종합배치표!$B:$B,0),(MATCH(M3741,{"A","B","C","D","E"},0)-1)*3+2),INDEX(교과배치표!$C:$Q,MATCH(J3741,교과배치표!$B:$B,0),(MATCH(M3741,{"A","B","C","D","E"},0)-1)*3+2))),"")</f>
        <v/>
      </c>
      <c r="T3741" s="26" t="str">
        <f t="array" ref="T3741">IFERROR(IF(OR(J3741="",M3741="",F3741=""),"",IF(F3741="학생부종합",INDEX(종합배치표!$C:$Q,MATCH(J3741,종합배치표!$B:$B,0),(MATCH(M3741,{"A","B","C","D","E"},0)-1)*3+3),INDEX(교과배치표!$C:$Q,MATCH(J3741,교과배치표!$B:$B,0),(MATCH(M3741,{"A","B","C","D","E"},0)-1)*3+3))),"")</f>
        <v/>
      </c>
    </row>
    <row r="3742" spans="2:20" ht="14.25" customHeight="1">
      <c r="B3742" s="20">
        <v>4457</v>
      </c>
      <c r="C3742" s="21" t="s">
        <v>351</v>
      </c>
      <c r="D3742" s="21" t="s">
        <v>351</v>
      </c>
      <c r="E3742" s="21" t="s">
        <v>1384</v>
      </c>
      <c r="F3742" s="21" t="s">
        <v>24</v>
      </c>
      <c r="G3742" s="21" t="s">
        <v>715</v>
      </c>
      <c r="H3742" s="21" t="s">
        <v>1398</v>
      </c>
      <c r="I3742" s="21" t="s">
        <v>27</v>
      </c>
      <c r="J3742" s="23"/>
      <c r="K3742" s="24">
        <v>10</v>
      </c>
      <c r="M3742" s="25" t="str">
        <f>IF(I3742="","",IF(I3742="인문",성적입력!$C$8,성적입력!$C$9))</f>
        <v>A</v>
      </c>
      <c r="N3742" s="26">
        <f>성적입력!$C$15</f>
        <v>3</v>
      </c>
      <c r="P3742" s="27" t="str">
        <f t="shared" si="152"/>
        <v/>
      </c>
      <c r="R3742" s="26" t="str">
        <f t="array" ref="R3742">IFERROR(IF(OR(J3742="",M3742="",F3742=""),"",IF(F3742="학생부종합",INDEX(종합배치표!$C:$Q,MATCH(J3742,종합배치표!$B:$B,0),(MATCH(M3742,{"A","B","C","D","E"},0)-1)*3+1),INDEX(교과배치표!$C:$Q,MATCH(J3742,교과배치표!$B:$B,0),(MATCH(M3742,{"A","B","C","D","E"},0)-1)*3+1))),"")</f>
        <v/>
      </c>
      <c r="S3742" s="26" t="str">
        <f t="array" ref="S3742">IFERROR(IF(OR(J3742="",M3742="",F3742=""),"",IF(F3742="학생부종합",INDEX(종합배치표!$C:$Q,MATCH(J3742,종합배치표!$B:$B,0),(MATCH(M3742,{"A","B","C","D","E"},0)-1)*3+2),INDEX(교과배치표!$C:$Q,MATCH(J3742,교과배치표!$B:$B,0),(MATCH(M3742,{"A","B","C","D","E"},0)-1)*3+2))),"")</f>
        <v/>
      </c>
      <c r="T3742" s="26" t="str">
        <f t="array" ref="T3742">IFERROR(IF(OR(J3742="",M3742="",F3742=""),"",IF(F3742="학생부종합",INDEX(종합배치표!$C:$Q,MATCH(J3742,종합배치표!$B:$B,0),(MATCH(M3742,{"A","B","C","D","E"},0)-1)*3+3),INDEX(교과배치표!$C:$Q,MATCH(J3742,교과배치표!$B:$B,0),(MATCH(M3742,{"A","B","C","D","E"},0)-1)*3+3))),"")</f>
        <v/>
      </c>
    </row>
    <row r="3743" spans="2:20" ht="14.25" customHeight="1">
      <c r="B3743" s="20">
        <v>4458</v>
      </c>
      <c r="C3743" s="21" t="s">
        <v>351</v>
      </c>
      <c r="D3743" s="21" t="s">
        <v>351</v>
      </c>
      <c r="E3743" s="21" t="s">
        <v>1384</v>
      </c>
      <c r="F3743" s="21" t="s">
        <v>68</v>
      </c>
      <c r="G3743" s="21" t="s">
        <v>246</v>
      </c>
      <c r="H3743" s="21" t="s">
        <v>1398</v>
      </c>
      <c r="I3743" s="21" t="s">
        <v>27</v>
      </c>
      <c r="J3743" s="23"/>
      <c r="K3743" s="24">
        <v>3</v>
      </c>
      <c r="M3743" s="25" t="str">
        <f>IF(I3743="","",IF(I3743="인문",성적입력!$C$8,성적입력!$C$9))</f>
        <v>A</v>
      </c>
      <c r="N3743" s="26">
        <f>성적입력!$C$15</f>
        <v>3</v>
      </c>
      <c r="P3743" s="27" t="str">
        <f t="shared" si="152"/>
        <v/>
      </c>
      <c r="R3743" s="26" t="str">
        <f t="array" ref="R3743">IFERROR(IF(OR(J3743="",M3743="",F3743=""),"",IF(F3743="학생부종합",INDEX(종합배치표!$C:$Q,MATCH(J3743,종합배치표!$B:$B,0),(MATCH(M3743,{"A","B","C","D","E"},0)-1)*3+1),INDEX(교과배치표!$C:$Q,MATCH(J3743,교과배치표!$B:$B,0),(MATCH(M3743,{"A","B","C","D","E"},0)-1)*3+1))),"")</f>
        <v/>
      </c>
      <c r="S3743" s="26" t="str">
        <f t="array" ref="S3743">IFERROR(IF(OR(J3743="",M3743="",F3743=""),"",IF(F3743="학생부종합",INDEX(종합배치표!$C:$Q,MATCH(J3743,종합배치표!$B:$B,0),(MATCH(M3743,{"A","B","C","D","E"},0)-1)*3+2),INDEX(교과배치표!$C:$Q,MATCH(J3743,교과배치표!$B:$B,0),(MATCH(M3743,{"A","B","C","D","E"},0)-1)*3+2))),"")</f>
        <v/>
      </c>
      <c r="T3743" s="26" t="str">
        <f t="array" ref="T3743">IFERROR(IF(OR(J3743="",M3743="",F3743=""),"",IF(F3743="학생부종합",INDEX(종합배치표!$C:$Q,MATCH(J3743,종합배치표!$B:$B,0),(MATCH(M3743,{"A","B","C","D","E"},0)-1)*3+3),INDEX(교과배치표!$C:$Q,MATCH(J3743,교과배치표!$B:$B,0),(MATCH(M3743,{"A","B","C","D","E"},0)-1)*3+3))),"")</f>
        <v/>
      </c>
    </row>
    <row r="3744" spans="2:20" ht="14.25" customHeight="1">
      <c r="B3744" s="20">
        <v>4460</v>
      </c>
      <c r="C3744" s="21" t="s">
        <v>351</v>
      </c>
      <c r="D3744" s="21" t="s">
        <v>351</v>
      </c>
      <c r="E3744" s="21" t="s">
        <v>1384</v>
      </c>
      <c r="F3744" s="21" t="s">
        <v>68</v>
      </c>
      <c r="G3744" s="21" t="s">
        <v>501</v>
      </c>
      <c r="H3744" s="21" t="s">
        <v>107</v>
      </c>
      <c r="I3744" s="21" t="s">
        <v>60</v>
      </c>
      <c r="J3744" s="23"/>
      <c r="K3744" s="24">
        <v>18</v>
      </c>
      <c r="M3744" s="25" t="str">
        <f>IF(I3744="","",IF(I3744="인문",성적입력!$C$8,성적입력!$C$9))</f>
        <v>A</v>
      </c>
      <c r="N3744" s="26">
        <f>성적입력!$C$15</f>
        <v>3</v>
      </c>
      <c r="P3744" s="27" t="str">
        <f t="shared" si="152"/>
        <v/>
      </c>
      <c r="R3744" s="26" t="str">
        <f t="array" ref="R3744">IFERROR(IF(OR(J3744="",M3744="",F3744=""),"",IF(F3744="학생부종합",INDEX(종합배치표!$C:$Q,MATCH(J3744,종합배치표!$B:$B,0),(MATCH(M3744,{"A","B","C","D","E"},0)-1)*3+1),INDEX(교과배치표!$C:$Q,MATCH(J3744,교과배치표!$B:$B,0),(MATCH(M3744,{"A","B","C","D","E"},0)-1)*3+1))),"")</f>
        <v/>
      </c>
      <c r="S3744" s="26" t="str">
        <f t="array" ref="S3744">IFERROR(IF(OR(J3744="",M3744="",F3744=""),"",IF(F3744="학생부종합",INDEX(종합배치표!$C:$Q,MATCH(J3744,종합배치표!$B:$B,0),(MATCH(M3744,{"A","B","C","D","E"},0)-1)*3+2),INDEX(교과배치표!$C:$Q,MATCH(J3744,교과배치표!$B:$B,0),(MATCH(M3744,{"A","B","C","D","E"},0)-1)*3+2))),"")</f>
        <v/>
      </c>
      <c r="T3744" s="26" t="str">
        <f t="array" ref="T3744">IFERROR(IF(OR(J3744="",M3744="",F3744=""),"",IF(F3744="학생부종합",INDEX(종합배치표!$C:$Q,MATCH(J3744,종합배치표!$B:$B,0),(MATCH(M3744,{"A","B","C","D","E"},0)-1)*3+3),INDEX(교과배치표!$C:$Q,MATCH(J3744,교과배치표!$B:$B,0),(MATCH(M3744,{"A","B","C","D","E"},0)-1)*3+3))),"")</f>
        <v/>
      </c>
    </row>
    <row r="3745" spans="2:20" ht="14.25" customHeight="1">
      <c r="B3745" s="20">
        <v>4462</v>
      </c>
      <c r="C3745" s="21" t="s">
        <v>351</v>
      </c>
      <c r="D3745" s="21" t="s">
        <v>351</v>
      </c>
      <c r="E3745" s="21" t="s">
        <v>1384</v>
      </c>
      <c r="F3745" s="21" t="s">
        <v>24</v>
      </c>
      <c r="G3745" s="21" t="s">
        <v>715</v>
      </c>
      <c r="H3745" s="21" t="s">
        <v>107</v>
      </c>
      <c r="I3745" s="21" t="s">
        <v>60</v>
      </c>
      <c r="J3745" s="23"/>
      <c r="K3745" s="24">
        <v>29</v>
      </c>
      <c r="M3745" s="25" t="str">
        <f>IF(I3745="","",IF(I3745="인문",성적입력!$C$8,성적입력!$C$9))</f>
        <v>A</v>
      </c>
      <c r="N3745" s="26">
        <f>성적입력!$C$15</f>
        <v>3</v>
      </c>
      <c r="P3745" s="27" t="str">
        <f t="shared" si="152"/>
        <v/>
      </c>
      <c r="R3745" s="26" t="str">
        <f t="array" ref="R3745">IFERROR(IF(OR(J3745="",M3745="",F3745=""),"",IF(F3745="학생부종합",INDEX(종합배치표!$C:$Q,MATCH(J3745,종합배치표!$B:$B,0),(MATCH(M3745,{"A","B","C","D","E"},0)-1)*3+1),INDEX(교과배치표!$C:$Q,MATCH(J3745,교과배치표!$B:$B,0),(MATCH(M3745,{"A","B","C","D","E"},0)-1)*3+1))),"")</f>
        <v/>
      </c>
      <c r="S3745" s="26" t="str">
        <f t="array" ref="S3745">IFERROR(IF(OR(J3745="",M3745="",F3745=""),"",IF(F3745="학생부종합",INDEX(종합배치표!$C:$Q,MATCH(J3745,종합배치표!$B:$B,0),(MATCH(M3745,{"A","B","C","D","E"},0)-1)*3+2),INDEX(교과배치표!$C:$Q,MATCH(J3745,교과배치표!$B:$B,0),(MATCH(M3745,{"A","B","C","D","E"},0)-1)*3+2))),"")</f>
        <v/>
      </c>
      <c r="T3745" s="26" t="str">
        <f t="array" ref="T3745">IFERROR(IF(OR(J3745="",M3745="",F3745=""),"",IF(F3745="학생부종합",INDEX(종합배치표!$C:$Q,MATCH(J3745,종합배치표!$B:$B,0),(MATCH(M3745,{"A","B","C","D","E"},0)-1)*3+3),INDEX(교과배치표!$C:$Q,MATCH(J3745,교과배치표!$B:$B,0),(MATCH(M3745,{"A","B","C","D","E"},0)-1)*3+3))),"")</f>
        <v/>
      </c>
    </row>
    <row r="3746" spans="2:20" ht="14.25" customHeight="1">
      <c r="B3746" s="20">
        <v>4463</v>
      </c>
      <c r="C3746" s="21" t="s">
        <v>351</v>
      </c>
      <c r="D3746" s="21" t="s">
        <v>351</v>
      </c>
      <c r="E3746" s="21" t="s">
        <v>1384</v>
      </c>
      <c r="F3746" s="21" t="s">
        <v>68</v>
      </c>
      <c r="G3746" s="21" t="s">
        <v>246</v>
      </c>
      <c r="H3746" s="21" t="s">
        <v>107</v>
      </c>
      <c r="I3746" s="21" t="s">
        <v>60</v>
      </c>
      <c r="J3746" s="23"/>
      <c r="K3746" s="24">
        <v>11</v>
      </c>
      <c r="M3746" s="25" t="str">
        <f>IF(I3746="","",IF(I3746="인문",성적입력!$C$8,성적입력!$C$9))</f>
        <v>A</v>
      </c>
      <c r="N3746" s="26">
        <f>성적입력!$C$15</f>
        <v>3</v>
      </c>
      <c r="P3746" s="27" t="str">
        <f t="shared" si="152"/>
        <v/>
      </c>
      <c r="R3746" s="26" t="str">
        <f t="array" ref="R3746">IFERROR(IF(OR(J3746="",M3746="",F3746=""),"",IF(F3746="학생부종합",INDEX(종합배치표!$C:$Q,MATCH(J3746,종합배치표!$B:$B,0),(MATCH(M3746,{"A","B","C","D","E"},0)-1)*3+1),INDEX(교과배치표!$C:$Q,MATCH(J3746,교과배치표!$B:$B,0),(MATCH(M3746,{"A","B","C","D","E"},0)-1)*3+1))),"")</f>
        <v/>
      </c>
      <c r="S3746" s="26" t="str">
        <f t="array" ref="S3746">IFERROR(IF(OR(J3746="",M3746="",F3746=""),"",IF(F3746="학생부종합",INDEX(종합배치표!$C:$Q,MATCH(J3746,종합배치표!$B:$B,0),(MATCH(M3746,{"A","B","C","D","E"},0)-1)*3+2),INDEX(교과배치표!$C:$Q,MATCH(J3746,교과배치표!$B:$B,0),(MATCH(M3746,{"A","B","C","D","E"},0)-1)*3+2))),"")</f>
        <v/>
      </c>
      <c r="T3746" s="26" t="str">
        <f t="array" ref="T3746">IFERROR(IF(OR(J3746="",M3746="",F3746=""),"",IF(F3746="학생부종합",INDEX(종합배치표!$C:$Q,MATCH(J3746,종합배치표!$B:$B,0),(MATCH(M3746,{"A","B","C","D","E"},0)-1)*3+3),INDEX(교과배치표!$C:$Q,MATCH(J3746,교과배치표!$B:$B,0),(MATCH(M3746,{"A","B","C","D","E"},0)-1)*3+3))),"")</f>
        <v/>
      </c>
    </row>
    <row r="3747" spans="2:20" ht="14.25" customHeight="1">
      <c r="B3747" s="20">
        <v>4465</v>
      </c>
      <c r="C3747" s="21" t="s">
        <v>351</v>
      </c>
      <c r="D3747" s="21" t="s">
        <v>351</v>
      </c>
      <c r="E3747" s="21" t="s">
        <v>1384</v>
      </c>
      <c r="F3747" s="21" t="s">
        <v>68</v>
      </c>
      <c r="G3747" s="21" t="s">
        <v>501</v>
      </c>
      <c r="H3747" s="21" t="s">
        <v>440</v>
      </c>
      <c r="I3747" s="21" t="s">
        <v>60</v>
      </c>
      <c r="J3747" s="23"/>
      <c r="K3747" s="24">
        <v>4</v>
      </c>
      <c r="M3747" s="25" t="str">
        <f>IF(I3747="","",IF(I3747="인문",성적입력!$C$8,성적입력!$C$9))</f>
        <v>A</v>
      </c>
      <c r="N3747" s="26">
        <f>성적입력!$C$15</f>
        <v>3</v>
      </c>
      <c r="P3747" s="27" t="str">
        <f t="shared" si="152"/>
        <v/>
      </c>
      <c r="R3747" s="26" t="str">
        <f t="array" ref="R3747">IFERROR(IF(OR(J3747="",M3747="",F3747=""),"",IF(F3747="학생부종합",INDEX(종합배치표!$C:$Q,MATCH(J3747,종합배치표!$B:$B,0),(MATCH(M3747,{"A","B","C","D","E"},0)-1)*3+1),INDEX(교과배치표!$C:$Q,MATCH(J3747,교과배치표!$B:$B,0),(MATCH(M3747,{"A","B","C","D","E"},0)-1)*3+1))),"")</f>
        <v/>
      </c>
      <c r="S3747" s="26" t="str">
        <f t="array" ref="S3747">IFERROR(IF(OR(J3747="",M3747="",F3747=""),"",IF(F3747="학생부종합",INDEX(종합배치표!$C:$Q,MATCH(J3747,종합배치표!$B:$B,0),(MATCH(M3747,{"A","B","C","D","E"},0)-1)*3+2),INDEX(교과배치표!$C:$Q,MATCH(J3747,교과배치표!$B:$B,0),(MATCH(M3747,{"A","B","C","D","E"},0)-1)*3+2))),"")</f>
        <v/>
      </c>
      <c r="T3747" s="26" t="str">
        <f t="array" ref="T3747">IFERROR(IF(OR(J3747="",M3747="",F3747=""),"",IF(F3747="학생부종합",INDEX(종합배치표!$C:$Q,MATCH(J3747,종합배치표!$B:$B,0),(MATCH(M3747,{"A","B","C","D","E"},0)-1)*3+3),INDEX(교과배치표!$C:$Q,MATCH(J3747,교과배치표!$B:$B,0),(MATCH(M3747,{"A","B","C","D","E"},0)-1)*3+3))),"")</f>
        <v/>
      </c>
    </row>
    <row r="3748" spans="2:20" ht="14.25" customHeight="1">
      <c r="B3748" s="20">
        <v>4467</v>
      </c>
      <c r="C3748" s="21" t="s">
        <v>351</v>
      </c>
      <c r="D3748" s="21" t="s">
        <v>351</v>
      </c>
      <c r="E3748" s="21" t="s">
        <v>1384</v>
      </c>
      <c r="F3748" s="21" t="s">
        <v>24</v>
      </c>
      <c r="G3748" s="21" t="s">
        <v>715</v>
      </c>
      <c r="H3748" s="21" t="s">
        <v>440</v>
      </c>
      <c r="I3748" s="21" t="s">
        <v>60</v>
      </c>
      <c r="J3748" s="23"/>
      <c r="K3748" s="24">
        <v>13</v>
      </c>
      <c r="M3748" s="25" t="str">
        <f>IF(I3748="","",IF(I3748="인문",성적입력!$C$8,성적입력!$C$9))</f>
        <v>A</v>
      </c>
      <c r="N3748" s="26">
        <f>성적입력!$C$15</f>
        <v>3</v>
      </c>
      <c r="P3748" s="27" t="str">
        <f t="shared" si="152"/>
        <v/>
      </c>
      <c r="R3748" s="26" t="str">
        <f t="array" ref="R3748">IFERROR(IF(OR(J3748="",M3748="",F3748=""),"",IF(F3748="학생부종합",INDEX(종합배치표!$C:$Q,MATCH(J3748,종합배치표!$B:$B,0),(MATCH(M3748,{"A","B","C","D","E"},0)-1)*3+1),INDEX(교과배치표!$C:$Q,MATCH(J3748,교과배치표!$B:$B,0),(MATCH(M3748,{"A","B","C","D","E"},0)-1)*3+1))),"")</f>
        <v/>
      </c>
      <c r="S3748" s="26" t="str">
        <f t="array" ref="S3748">IFERROR(IF(OR(J3748="",M3748="",F3748=""),"",IF(F3748="학생부종합",INDEX(종합배치표!$C:$Q,MATCH(J3748,종합배치표!$B:$B,0),(MATCH(M3748,{"A","B","C","D","E"},0)-1)*3+2),INDEX(교과배치표!$C:$Q,MATCH(J3748,교과배치표!$B:$B,0),(MATCH(M3748,{"A","B","C","D","E"},0)-1)*3+2))),"")</f>
        <v/>
      </c>
      <c r="T3748" s="26" t="str">
        <f t="array" ref="T3748">IFERROR(IF(OR(J3748="",M3748="",F3748=""),"",IF(F3748="학생부종합",INDEX(종합배치표!$C:$Q,MATCH(J3748,종합배치표!$B:$B,0),(MATCH(M3748,{"A","B","C","D","E"},0)-1)*3+3),INDEX(교과배치표!$C:$Q,MATCH(J3748,교과배치표!$B:$B,0),(MATCH(M3748,{"A","B","C","D","E"},0)-1)*3+3))),"")</f>
        <v/>
      </c>
    </row>
    <row r="3749" spans="2:20" ht="14.25" customHeight="1">
      <c r="B3749" s="20">
        <v>4468</v>
      </c>
      <c r="C3749" s="21" t="s">
        <v>351</v>
      </c>
      <c r="D3749" s="21" t="s">
        <v>351</v>
      </c>
      <c r="E3749" s="21" t="s">
        <v>1384</v>
      </c>
      <c r="F3749" s="21" t="s">
        <v>68</v>
      </c>
      <c r="G3749" s="21" t="s">
        <v>246</v>
      </c>
      <c r="H3749" s="21" t="s">
        <v>440</v>
      </c>
      <c r="I3749" s="21" t="s">
        <v>60</v>
      </c>
      <c r="J3749" s="23"/>
      <c r="K3749" s="24">
        <v>4</v>
      </c>
      <c r="M3749" s="25" t="str">
        <f>IF(I3749="","",IF(I3749="인문",성적입력!$C$8,성적입력!$C$9))</f>
        <v>A</v>
      </c>
      <c r="N3749" s="26">
        <f>성적입력!$C$15</f>
        <v>3</v>
      </c>
      <c r="P3749" s="27" t="str">
        <f t="shared" si="152"/>
        <v/>
      </c>
      <c r="R3749" s="26" t="str">
        <f t="array" ref="R3749">IFERROR(IF(OR(J3749="",M3749="",F3749=""),"",IF(F3749="학생부종합",INDEX(종합배치표!$C:$Q,MATCH(J3749,종합배치표!$B:$B,0),(MATCH(M3749,{"A","B","C","D","E"},0)-1)*3+1),INDEX(교과배치표!$C:$Q,MATCH(J3749,교과배치표!$B:$B,0),(MATCH(M3749,{"A","B","C","D","E"},0)-1)*3+1))),"")</f>
        <v/>
      </c>
      <c r="S3749" s="26" t="str">
        <f t="array" ref="S3749">IFERROR(IF(OR(J3749="",M3749="",F3749=""),"",IF(F3749="학생부종합",INDEX(종합배치표!$C:$Q,MATCH(J3749,종합배치표!$B:$B,0),(MATCH(M3749,{"A","B","C","D","E"},0)-1)*3+2),INDEX(교과배치표!$C:$Q,MATCH(J3749,교과배치표!$B:$B,0),(MATCH(M3749,{"A","B","C","D","E"},0)-1)*3+2))),"")</f>
        <v/>
      </c>
      <c r="T3749" s="26" t="str">
        <f t="array" ref="T3749">IFERROR(IF(OR(J3749="",M3749="",F3749=""),"",IF(F3749="학생부종합",INDEX(종합배치표!$C:$Q,MATCH(J3749,종합배치표!$B:$B,0),(MATCH(M3749,{"A","B","C","D","E"},0)-1)*3+3),INDEX(교과배치표!$C:$Q,MATCH(J3749,교과배치표!$B:$B,0),(MATCH(M3749,{"A","B","C","D","E"},0)-1)*3+3))),"")</f>
        <v/>
      </c>
    </row>
    <row r="3750" spans="2:20" ht="14.25" customHeight="1">
      <c r="B3750" s="20">
        <v>4470</v>
      </c>
      <c r="C3750" s="21" t="s">
        <v>351</v>
      </c>
      <c r="D3750" s="21" t="s">
        <v>351</v>
      </c>
      <c r="E3750" s="21" t="s">
        <v>1384</v>
      </c>
      <c r="F3750" s="21" t="s">
        <v>68</v>
      </c>
      <c r="G3750" s="21" t="s">
        <v>501</v>
      </c>
      <c r="H3750" s="21" t="s">
        <v>956</v>
      </c>
      <c r="I3750" s="21" t="s">
        <v>60</v>
      </c>
      <c r="J3750" s="23"/>
      <c r="K3750" s="24">
        <v>4</v>
      </c>
      <c r="M3750" s="25" t="str">
        <f>IF(I3750="","",IF(I3750="인문",성적입력!$C$8,성적입력!$C$9))</f>
        <v>A</v>
      </c>
      <c r="N3750" s="26">
        <f>성적입력!$C$15</f>
        <v>3</v>
      </c>
      <c r="P3750" s="27" t="str">
        <f t="shared" si="152"/>
        <v/>
      </c>
      <c r="R3750" s="26" t="str">
        <f t="array" ref="R3750">IFERROR(IF(OR(J3750="",M3750="",F3750=""),"",IF(F3750="학생부종합",INDEX(종합배치표!$C:$Q,MATCH(J3750,종합배치표!$B:$B,0),(MATCH(M3750,{"A","B","C","D","E"},0)-1)*3+1),INDEX(교과배치표!$C:$Q,MATCH(J3750,교과배치표!$B:$B,0),(MATCH(M3750,{"A","B","C","D","E"},0)-1)*3+1))),"")</f>
        <v/>
      </c>
      <c r="S3750" s="26" t="str">
        <f t="array" ref="S3750">IFERROR(IF(OR(J3750="",M3750="",F3750=""),"",IF(F3750="학생부종합",INDEX(종합배치표!$C:$Q,MATCH(J3750,종합배치표!$B:$B,0),(MATCH(M3750,{"A","B","C","D","E"},0)-1)*3+2),INDEX(교과배치표!$C:$Q,MATCH(J3750,교과배치표!$B:$B,0),(MATCH(M3750,{"A","B","C","D","E"},0)-1)*3+2))),"")</f>
        <v/>
      </c>
      <c r="T3750" s="26" t="str">
        <f t="array" ref="T3750">IFERROR(IF(OR(J3750="",M3750="",F3750=""),"",IF(F3750="학생부종합",INDEX(종합배치표!$C:$Q,MATCH(J3750,종합배치표!$B:$B,0),(MATCH(M3750,{"A","B","C","D","E"},0)-1)*3+3),INDEX(교과배치표!$C:$Q,MATCH(J3750,교과배치표!$B:$B,0),(MATCH(M3750,{"A","B","C","D","E"},0)-1)*3+3))),"")</f>
        <v/>
      </c>
    </row>
    <row r="3751" spans="2:20" ht="14.25" customHeight="1">
      <c r="B3751" s="20">
        <v>4472</v>
      </c>
      <c r="C3751" s="21" t="s">
        <v>351</v>
      </c>
      <c r="D3751" s="21" t="s">
        <v>351</v>
      </c>
      <c r="E3751" s="21" t="s">
        <v>1384</v>
      </c>
      <c r="F3751" s="21" t="s">
        <v>24</v>
      </c>
      <c r="G3751" s="21" t="s">
        <v>715</v>
      </c>
      <c r="H3751" s="21" t="s">
        <v>956</v>
      </c>
      <c r="I3751" s="21" t="s">
        <v>60</v>
      </c>
      <c r="J3751" s="23"/>
      <c r="K3751" s="24">
        <v>10</v>
      </c>
      <c r="M3751" s="25" t="str">
        <f>IF(I3751="","",IF(I3751="인문",성적입력!$C$8,성적입력!$C$9))</f>
        <v>A</v>
      </c>
      <c r="N3751" s="26">
        <f>성적입력!$C$15</f>
        <v>3</v>
      </c>
      <c r="P3751" s="27" t="str">
        <f t="shared" si="152"/>
        <v/>
      </c>
      <c r="R3751" s="26" t="str">
        <f t="array" ref="R3751">IFERROR(IF(OR(J3751="",M3751="",F3751=""),"",IF(F3751="학생부종합",INDEX(종합배치표!$C:$Q,MATCH(J3751,종합배치표!$B:$B,0),(MATCH(M3751,{"A","B","C","D","E"},0)-1)*3+1),INDEX(교과배치표!$C:$Q,MATCH(J3751,교과배치표!$B:$B,0),(MATCH(M3751,{"A","B","C","D","E"},0)-1)*3+1))),"")</f>
        <v/>
      </c>
      <c r="S3751" s="26" t="str">
        <f t="array" ref="S3751">IFERROR(IF(OR(J3751="",M3751="",F3751=""),"",IF(F3751="학생부종합",INDEX(종합배치표!$C:$Q,MATCH(J3751,종합배치표!$B:$B,0),(MATCH(M3751,{"A","B","C","D","E"},0)-1)*3+2),INDEX(교과배치표!$C:$Q,MATCH(J3751,교과배치표!$B:$B,0),(MATCH(M3751,{"A","B","C","D","E"},0)-1)*3+2))),"")</f>
        <v/>
      </c>
      <c r="T3751" s="26" t="str">
        <f t="array" ref="T3751">IFERROR(IF(OR(J3751="",M3751="",F3751=""),"",IF(F3751="학생부종합",INDEX(종합배치표!$C:$Q,MATCH(J3751,종합배치표!$B:$B,0),(MATCH(M3751,{"A","B","C","D","E"},0)-1)*3+3),INDEX(교과배치표!$C:$Q,MATCH(J3751,교과배치표!$B:$B,0),(MATCH(M3751,{"A","B","C","D","E"},0)-1)*3+3))),"")</f>
        <v/>
      </c>
    </row>
    <row r="3752" spans="2:20" ht="14.25" customHeight="1">
      <c r="B3752" s="20">
        <v>4473</v>
      </c>
      <c r="C3752" s="21" t="s">
        <v>351</v>
      </c>
      <c r="D3752" s="21" t="s">
        <v>351</v>
      </c>
      <c r="E3752" s="21" t="s">
        <v>1384</v>
      </c>
      <c r="F3752" s="21" t="s">
        <v>68</v>
      </c>
      <c r="G3752" s="21" t="s">
        <v>246</v>
      </c>
      <c r="H3752" s="21" t="s">
        <v>956</v>
      </c>
      <c r="I3752" s="21" t="s">
        <v>60</v>
      </c>
      <c r="J3752" s="23"/>
      <c r="K3752" s="24">
        <v>3</v>
      </c>
      <c r="M3752" s="25" t="str">
        <f>IF(I3752="","",IF(I3752="인문",성적입력!$C$8,성적입력!$C$9))</f>
        <v>A</v>
      </c>
      <c r="N3752" s="26">
        <f>성적입력!$C$15</f>
        <v>3</v>
      </c>
      <c r="P3752" s="27" t="str">
        <f t="shared" si="152"/>
        <v/>
      </c>
      <c r="R3752" s="26" t="str">
        <f t="array" ref="R3752">IFERROR(IF(OR(J3752="",M3752="",F3752=""),"",IF(F3752="학생부종합",INDEX(종합배치표!$C:$Q,MATCH(J3752,종합배치표!$B:$B,0),(MATCH(M3752,{"A","B","C","D","E"},0)-1)*3+1),INDEX(교과배치표!$C:$Q,MATCH(J3752,교과배치표!$B:$B,0),(MATCH(M3752,{"A","B","C","D","E"},0)-1)*3+1))),"")</f>
        <v/>
      </c>
      <c r="S3752" s="26" t="str">
        <f t="array" ref="S3752">IFERROR(IF(OR(J3752="",M3752="",F3752=""),"",IF(F3752="학생부종합",INDEX(종합배치표!$C:$Q,MATCH(J3752,종합배치표!$B:$B,0),(MATCH(M3752,{"A","B","C","D","E"},0)-1)*3+2),INDEX(교과배치표!$C:$Q,MATCH(J3752,교과배치표!$B:$B,0),(MATCH(M3752,{"A","B","C","D","E"},0)-1)*3+2))),"")</f>
        <v/>
      </c>
      <c r="T3752" s="26" t="str">
        <f t="array" ref="T3752">IFERROR(IF(OR(J3752="",M3752="",F3752=""),"",IF(F3752="학생부종합",INDEX(종합배치표!$C:$Q,MATCH(J3752,종합배치표!$B:$B,0),(MATCH(M3752,{"A","B","C","D","E"},0)-1)*3+3),INDEX(교과배치표!$C:$Q,MATCH(J3752,교과배치표!$B:$B,0),(MATCH(M3752,{"A","B","C","D","E"},0)-1)*3+3))),"")</f>
        <v/>
      </c>
    </row>
    <row r="3753" spans="2:20" ht="14.25" customHeight="1">
      <c r="B3753" s="20">
        <v>4475</v>
      </c>
      <c r="C3753" s="21" t="s">
        <v>351</v>
      </c>
      <c r="D3753" s="21" t="s">
        <v>351</v>
      </c>
      <c r="E3753" s="21" t="s">
        <v>1384</v>
      </c>
      <c r="F3753" s="21" t="s">
        <v>68</v>
      </c>
      <c r="G3753" s="21" t="s">
        <v>501</v>
      </c>
      <c r="H3753" s="21" t="s">
        <v>40</v>
      </c>
      <c r="I3753" s="21" t="s">
        <v>27</v>
      </c>
      <c r="J3753" s="23"/>
      <c r="K3753" s="24">
        <v>4</v>
      </c>
      <c r="M3753" s="25" t="str">
        <f>IF(I3753="","",IF(I3753="인문",성적입력!$C$8,성적입력!$C$9))</f>
        <v>A</v>
      </c>
      <c r="N3753" s="26">
        <f>성적입력!$C$15</f>
        <v>3</v>
      </c>
      <c r="P3753" s="27" t="str">
        <f t="shared" si="152"/>
        <v/>
      </c>
      <c r="R3753" s="26" t="str">
        <f t="array" ref="R3753">IFERROR(IF(OR(J3753="",M3753="",F3753=""),"",IF(F3753="학생부종합",INDEX(종합배치표!$C:$Q,MATCH(J3753,종합배치표!$B:$B,0),(MATCH(M3753,{"A","B","C","D","E"},0)-1)*3+1),INDEX(교과배치표!$C:$Q,MATCH(J3753,교과배치표!$B:$B,0),(MATCH(M3753,{"A","B","C","D","E"},0)-1)*3+1))),"")</f>
        <v/>
      </c>
      <c r="S3753" s="26" t="str">
        <f t="array" ref="S3753">IFERROR(IF(OR(J3753="",M3753="",F3753=""),"",IF(F3753="학생부종합",INDEX(종합배치표!$C:$Q,MATCH(J3753,종합배치표!$B:$B,0),(MATCH(M3753,{"A","B","C","D","E"},0)-1)*3+2),INDEX(교과배치표!$C:$Q,MATCH(J3753,교과배치표!$B:$B,0),(MATCH(M3753,{"A","B","C","D","E"},0)-1)*3+2))),"")</f>
        <v/>
      </c>
      <c r="T3753" s="26" t="str">
        <f t="array" ref="T3753">IFERROR(IF(OR(J3753="",M3753="",F3753=""),"",IF(F3753="학생부종합",INDEX(종합배치표!$C:$Q,MATCH(J3753,종합배치표!$B:$B,0),(MATCH(M3753,{"A","B","C","D","E"},0)-1)*3+3),INDEX(교과배치표!$C:$Q,MATCH(J3753,교과배치표!$B:$B,0),(MATCH(M3753,{"A","B","C","D","E"},0)-1)*3+3))),"")</f>
        <v/>
      </c>
    </row>
    <row r="3754" spans="2:20" ht="14.25" customHeight="1">
      <c r="B3754" s="20">
        <v>4477</v>
      </c>
      <c r="C3754" s="21" t="s">
        <v>351</v>
      </c>
      <c r="D3754" s="21" t="s">
        <v>351</v>
      </c>
      <c r="E3754" s="21" t="s">
        <v>1384</v>
      </c>
      <c r="F3754" s="21" t="s">
        <v>24</v>
      </c>
      <c r="G3754" s="21" t="s">
        <v>715</v>
      </c>
      <c r="H3754" s="21" t="s">
        <v>40</v>
      </c>
      <c r="I3754" s="21" t="s">
        <v>27</v>
      </c>
      <c r="J3754" s="23"/>
      <c r="K3754" s="24">
        <v>11</v>
      </c>
      <c r="M3754" s="25" t="str">
        <f>IF(I3754="","",IF(I3754="인문",성적입력!$C$8,성적입력!$C$9))</f>
        <v>A</v>
      </c>
      <c r="N3754" s="26">
        <f>성적입력!$C$15</f>
        <v>3</v>
      </c>
      <c r="P3754" s="27" t="str">
        <f t="shared" si="152"/>
        <v/>
      </c>
      <c r="R3754" s="26" t="str">
        <f t="array" ref="R3754">IFERROR(IF(OR(J3754="",M3754="",F3754=""),"",IF(F3754="학생부종합",INDEX(종합배치표!$C:$Q,MATCH(J3754,종합배치표!$B:$B,0),(MATCH(M3754,{"A","B","C","D","E"},0)-1)*3+1),INDEX(교과배치표!$C:$Q,MATCH(J3754,교과배치표!$B:$B,0),(MATCH(M3754,{"A","B","C","D","E"},0)-1)*3+1))),"")</f>
        <v/>
      </c>
      <c r="S3754" s="26" t="str">
        <f t="array" ref="S3754">IFERROR(IF(OR(J3754="",M3754="",F3754=""),"",IF(F3754="학생부종합",INDEX(종합배치표!$C:$Q,MATCH(J3754,종합배치표!$B:$B,0),(MATCH(M3754,{"A","B","C","D","E"},0)-1)*3+2),INDEX(교과배치표!$C:$Q,MATCH(J3754,교과배치표!$B:$B,0),(MATCH(M3754,{"A","B","C","D","E"},0)-1)*3+2))),"")</f>
        <v/>
      </c>
      <c r="T3754" s="26" t="str">
        <f t="array" ref="T3754">IFERROR(IF(OR(J3754="",M3754="",F3754=""),"",IF(F3754="학생부종합",INDEX(종합배치표!$C:$Q,MATCH(J3754,종합배치표!$B:$B,0),(MATCH(M3754,{"A","B","C","D","E"},0)-1)*3+3),INDEX(교과배치표!$C:$Q,MATCH(J3754,교과배치표!$B:$B,0),(MATCH(M3754,{"A","B","C","D","E"},0)-1)*3+3))),"")</f>
        <v/>
      </c>
    </row>
    <row r="3755" spans="2:20" ht="14.25" customHeight="1">
      <c r="B3755" s="20">
        <v>4478</v>
      </c>
      <c r="C3755" s="21" t="s">
        <v>351</v>
      </c>
      <c r="D3755" s="21" t="s">
        <v>351</v>
      </c>
      <c r="E3755" s="21" t="s">
        <v>1384</v>
      </c>
      <c r="F3755" s="21" t="s">
        <v>68</v>
      </c>
      <c r="G3755" s="21" t="s">
        <v>246</v>
      </c>
      <c r="H3755" s="21" t="s">
        <v>40</v>
      </c>
      <c r="I3755" s="21" t="s">
        <v>27</v>
      </c>
      <c r="J3755" s="23"/>
      <c r="K3755" s="24">
        <v>4</v>
      </c>
      <c r="M3755" s="25" t="str">
        <f>IF(I3755="","",IF(I3755="인문",성적입력!$C$8,성적입력!$C$9))</f>
        <v>A</v>
      </c>
      <c r="N3755" s="26">
        <f>성적입력!$C$15</f>
        <v>3</v>
      </c>
      <c r="P3755" s="27" t="str">
        <f t="shared" si="152"/>
        <v/>
      </c>
      <c r="R3755" s="26" t="str">
        <f t="array" ref="R3755">IFERROR(IF(OR(J3755="",M3755="",F3755=""),"",IF(F3755="학생부종합",INDEX(종합배치표!$C:$Q,MATCH(J3755,종합배치표!$B:$B,0),(MATCH(M3755,{"A","B","C","D","E"},0)-1)*3+1),INDEX(교과배치표!$C:$Q,MATCH(J3755,교과배치표!$B:$B,0),(MATCH(M3755,{"A","B","C","D","E"},0)-1)*3+1))),"")</f>
        <v/>
      </c>
      <c r="S3755" s="26" t="str">
        <f t="array" ref="S3755">IFERROR(IF(OR(J3755="",M3755="",F3755=""),"",IF(F3755="학생부종합",INDEX(종합배치표!$C:$Q,MATCH(J3755,종합배치표!$B:$B,0),(MATCH(M3755,{"A","B","C","D","E"},0)-1)*3+2),INDEX(교과배치표!$C:$Q,MATCH(J3755,교과배치표!$B:$B,0),(MATCH(M3755,{"A","B","C","D","E"},0)-1)*3+2))),"")</f>
        <v/>
      </c>
      <c r="T3755" s="26" t="str">
        <f t="array" ref="T3755">IFERROR(IF(OR(J3755="",M3755="",F3755=""),"",IF(F3755="학생부종합",INDEX(종합배치표!$C:$Q,MATCH(J3755,종합배치표!$B:$B,0),(MATCH(M3755,{"A","B","C","D","E"},0)-1)*3+3),INDEX(교과배치표!$C:$Q,MATCH(J3755,교과배치표!$B:$B,0),(MATCH(M3755,{"A","B","C","D","E"},0)-1)*3+3))),"")</f>
        <v/>
      </c>
    </row>
    <row r="3756" spans="2:20" ht="14.25" customHeight="1">
      <c r="B3756" s="20">
        <v>4480</v>
      </c>
      <c r="C3756" s="21" t="s">
        <v>351</v>
      </c>
      <c r="D3756" s="21" t="s">
        <v>351</v>
      </c>
      <c r="E3756" s="21" t="s">
        <v>1384</v>
      </c>
      <c r="F3756" s="21" t="s">
        <v>68</v>
      </c>
      <c r="G3756" s="21" t="s">
        <v>501</v>
      </c>
      <c r="H3756" s="21" t="s">
        <v>110</v>
      </c>
      <c r="I3756" s="21" t="s">
        <v>60</v>
      </c>
      <c r="J3756" s="23"/>
      <c r="K3756" s="24">
        <v>7</v>
      </c>
      <c r="M3756" s="25" t="str">
        <f>IF(I3756="","",IF(I3756="인문",성적입력!$C$8,성적입력!$C$9))</f>
        <v>A</v>
      </c>
      <c r="N3756" s="26">
        <f>성적입력!$C$15</f>
        <v>3</v>
      </c>
      <c r="P3756" s="27" t="str">
        <f t="shared" si="152"/>
        <v/>
      </c>
      <c r="R3756" s="26" t="str">
        <f t="array" ref="R3756">IFERROR(IF(OR(J3756="",M3756="",F3756=""),"",IF(F3756="학생부종합",INDEX(종합배치표!$C:$Q,MATCH(J3756,종합배치표!$B:$B,0),(MATCH(M3756,{"A","B","C","D","E"},0)-1)*3+1),INDEX(교과배치표!$C:$Q,MATCH(J3756,교과배치표!$B:$B,0),(MATCH(M3756,{"A","B","C","D","E"},0)-1)*3+1))),"")</f>
        <v/>
      </c>
      <c r="S3756" s="26" t="str">
        <f t="array" ref="S3756">IFERROR(IF(OR(J3756="",M3756="",F3756=""),"",IF(F3756="학생부종합",INDEX(종합배치표!$C:$Q,MATCH(J3756,종합배치표!$B:$B,0),(MATCH(M3756,{"A","B","C","D","E"},0)-1)*3+2),INDEX(교과배치표!$C:$Q,MATCH(J3756,교과배치표!$B:$B,0),(MATCH(M3756,{"A","B","C","D","E"},0)-1)*3+2))),"")</f>
        <v/>
      </c>
      <c r="T3756" s="26" t="str">
        <f t="array" ref="T3756">IFERROR(IF(OR(J3756="",M3756="",F3756=""),"",IF(F3756="학생부종합",INDEX(종합배치표!$C:$Q,MATCH(J3756,종합배치표!$B:$B,0),(MATCH(M3756,{"A","B","C","D","E"},0)-1)*3+3),INDEX(교과배치표!$C:$Q,MATCH(J3756,교과배치표!$B:$B,0),(MATCH(M3756,{"A","B","C","D","E"},0)-1)*3+3))),"")</f>
        <v/>
      </c>
    </row>
    <row r="3757" spans="2:20" ht="14.25" customHeight="1">
      <c r="B3757" s="20">
        <v>4482</v>
      </c>
      <c r="C3757" s="21" t="s">
        <v>351</v>
      </c>
      <c r="D3757" s="21" t="s">
        <v>351</v>
      </c>
      <c r="E3757" s="21" t="s">
        <v>1384</v>
      </c>
      <c r="F3757" s="21" t="s">
        <v>24</v>
      </c>
      <c r="G3757" s="21" t="s">
        <v>715</v>
      </c>
      <c r="H3757" s="21" t="s">
        <v>110</v>
      </c>
      <c r="I3757" s="21" t="s">
        <v>60</v>
      </c>
      <c r="J3757" s="23"/>
      <c r="K3757" s="24">
        <v>14</v>
      </c>
      <c r="M3757" s="25" t="str">
        <f>IF(I3757="","",IF(I3757="인문",성적입력!$C$8,성적입력!$C$9))</f>
        <v>A</v>
      </c>
      <c r="N3757" s="26">
        <f>성적입력!$C$15</f>
        <v>3</v>
      </c>
      <c r="P3757" s="27" t="str">
        <f t="shared" si="152"/>
        <v/>
      </c>
      <c r="R3757" s="26" t="str">
        <f t="array" ref="R3757">IFERROR(IF(OR(J3757="",M3757="",F3757=""),"",IF(F3757="학생부종합",INDEX(종합배치표!$C:$Q,MATCH(J3757,종합배치표!$B:$B,0),(MATCH(M3757,{"A","B","C","D","E"},0)-1)*3+1),INDEX(교과배치표!$C:$Q,MATCH(J3757,교과배치표!$B:$B,0),(MATCH(M3757,{"A","B","C","D","E"},0)-1)*3+1))),"")</f>
        <v/>
      </c>
      <c r="S3757" s="26" t="str">
        <f t="array" ref="S3757">IFERROR(IF(OR(J3757="",M3757="",F3757=""),"",IF(F3757="학생부종합",INDEX(종합배치표!$C:$Q,MATCH(J3757,종합배치표!$B:$B,0),(MATCH(M3757,{"A","B","C","D","E"},0)-1)*3+2),INDEX(교과배치표!$C:$Q,MATCH(J3757,교과배치표!$B:$B,0),(MATCH(M3757,{"A","B","C","D","E"},0)-1)*3+2))),"")</f>
        <v/>
      </c>
      <c r="T3757" s="26" t="str">
        <f t="array" ref="T3757">IFERROR(IF(OR(J3757="",M3757="",F3757=""),"",IF(F3757="학생부종합",INDEX(종합배치표!$C:$Q,MATCH(J3757,종합배치표!$B:$B,0),(MATCH(M3757,{"A","B","C","D","E"},0)-1)*3+3),INDEX(교과배치표!$C:$Q,MATCH(J3757,교과배치표!$B:$B,0),(MATCH(M3757,{"A","B","C","D","E"},0)-1)*3+3))),"")</f>
        <v/>
      </c>
    </row>
    <row r="3758" spans="2:20" ht="14.25" customHeight="1">
      <c r="B3758" s="20">
        <v>4483</v>
      </c>
      <c r="C3758" s="21" t="s">
        <v>351</v>
      </c>
      <c r="D3758" s="21" t="s">
        <v>351</v>
      </c>
      <c r="E3758" s="21" t="s">
        <v>1384</v>
      </c>
      <c r="F3758" s="21" t="s">
        <v>68</v>
      </c>
      <c r="G3758" s="21" t="s">
        <v>246</v>
      </c>
      <c r="H3758" s="21" t="s">
        <v>110</v>
      </c>
      <c r="I3758" s="21" t="s">
        <v>60</v>
      </c>
      <c r="J3758" s="23"/>
      <c r="K3758" s="24">
        <v>6</v>
      </c>
      <c r="M3758" s="25" t="str">
        <f>IF(I3758="","",IF(I3758="인문",성적입력!$C$8,성적입력!$C$9))</f>
        <v>A</v>
      </c>
      <c r="N3758" s="26">
        <f>성적입력!$C$15</f>
        <v>3</v>
      </c>
      <c r="P3758" s="27" t="str">
        <f t="shared" si="152"/>
        <v/>
      </c>
      <c r="R3758" s="26" t="str">
        <f t="array" ref="R3758">IFERROR(IF(OR(J3758="",M3758="",F3758=""),"",IF(F3758="학생부종합",INDEX(종합배치표!$C:$Q,MATCH(J3758,종합배치표!$B:$B,0),(MATCH(M3758,{"A","B","C","D","E"},0)-1)*3+1),INDEX(교과배치표!$C:$Q,MATCH(J3758,교과배치표!$B:$B,0),(MATCH(M3758,{"A","B","C","D","E"},0)-1)*3+1))),"")</f>
        <v/>
      </c>
      <c r="S3758" s="26" t="str">
        <f t="array" ref="S3758">IFERROR(IF(OR(J3758="",M3758="",F3758=""),"",IF(F3758="학생부종합",INDEX(종합배치표!$C:$Q,MATCH(J3758,종합배치표!$B:$B,0),(MATCH(M3758,{"A","B","C","D","E"},0)-1)*3+2),INDEX(교과배치표!$C:$Q,MATCH(J3758,교과배치표!$B:$B,0),(MATCH(M3758,{"A","B","C","D","E"},0)-1)*3+2))),"")</f>
        <v/>
      </c>
      <c r="T3758" s="26" t="str">
        <f t="array" ref="T3758">IFERROR(IF(OR(J3758="",M3758="",F3758=""),"",IF(F3758="학생부종합",INDEX(종합배치표!$C:$Q,MATCH(J3758,종합배치표!$B:$B,0),(MATCH(M3758,{"A","B","C","D","E"},0)-1)*3+3),INDEX(교과배치표!$C:$Q,MATCH(J3758,교과배치표!$B:$B,0),(MATCH(M3758,{"A","B","C","D","E"},0)-1)*3+3))),"")</f>
        <v/>
      </c>
    </row>
    <row r="3759" spans="2:20" ht="14.25" customHeight="1">
      <c r="B3759" s="20">
        <v>4485</v>
      </c>
      <c r="C3759" s="21" t="s">
        <v>351</v>
      </c>
      <c r="D3759" s="21" t="s">
        <v>351</v>
      </c>
      <c r="E3759" s="21" t="s">
        <v>1384</v>
      </c>
      <c r="F3759" s="21" t="s">
        <v>68</v>
      </c>
      <c r="G3759" s="21" t="s">
        <v>501</v>
      </c>
      <c r="H3759" s="21" t="s">
        <v>1399</v>
      </c>
      <c r="I3759" s="21" t="s">
        <v>60</v>
      </c>
      <c r="J3759" s="23"/>
      <c r="K3759" s="24">
        <v>5</v>
      </c>
      <c r="M3759" s="25" t="str">
        <f>IF(I3759="","",IF(I3759="인문",성적입력!$C$8,성적입력!$C$9))</f>
        <v>A</v>
      </c>
      <c r="N3759" s="26">
        <f>성적입력!$C$15</f>
        <v>3</v>
      </c>
      <c r="P3759" s="27" t="str">
        <f t="shared" si="152"/>
        <v/>
      </c>
      <c r="R3759" s="26" t="str">
        <f t="array" ref="R3759">IFERROR(IF(OR(J3759="",M3759="",F3759=""),"",IF(F3759="학생부종합",INDEX(종합배치표!$C:$Q,MATCH(J3759,종합배치표!$B:$B,0),(MATCH(M3759,{"A","B","C","D","E"},0)-1)*3+1),INDEX(교과배치표!$C:$Q,MATCH(J3759,교과배치표!$B:$B,0),(MATCH(M3759,{"A","B","C","D","E"},0)-1)*3+1))),"")</f>
        <v/>
      </c>
      <c r="S3759" s="26" t="str">
        <f t="array" ref="S3759">IFERROR(IF(OR(J3759="",M3759="",F3759=""),"",IF(F3759="학생부종합",INDEX(종합배치표!$C:$Q,MATCH(J3759,종합배치표!$B:$B,0),(MATCH(M3759,{"A","B","C","D","E"},0)-1)*3+2),INDEX(교과배치표!$C:$Q,MATCH(J3759,교과배치표!$B:$B,0),(MATCH(M3759,{"A","B","C","D","E"},0)-1)*3+2))),"")</f>
        <v/>
      </c>
      <c r="T3759" s="26" t="str">
        <f t="array" ref="T3759">IFERROR(IF(OR(J3759="",M3759="",F3759=""),"",IF(F3759="학생부종합",INDEX(종합배치표!$C:$Q,MATCH(J3759,종합배치표!$B:$B,0),(MATCH(M3759,{"A","B","C","D","E"},0)-1)*3+3),INDEX(교과배치표!$C:$Q,MATCH(J3759,교과배치표!$B:$B,0),(MATCH(M3759,{"A","B","C","D","E"},0)-1)*3+3))),"")</f>
        <v/>
      </c>
    </row>
    <row r="3760" spans="2:20" ht="14.25" customHeight="1">
      <c r="B3760" s="20">
        <v>4487</v>
      </c>
      <c r="C3760" s="21" t="s">
        <v>351</v>
      </c>
      <c r="D3760" s="21" t="s">
        <v>351</v>
      </c>
      <c r="E3760" s="21" t="s">
        <v>1384</v>
      </c>
      <c r="F3760" s="21" t="s">
        <v>24</v>
      </c>
      <c r="G3760" s="21" t="s">
        <v>715</v>
      </c>
      <c r="H3760" s="21" t="s">
        <v>1399</v>
      </c>
      <c r="I3760" s="21" t="s">
        <v>60</v>
      </c>
      <c r="J3760" s="23"/>
      <c r="K3760" s="24">
        <v>8</v>
      </c>
      <c r="M3760" s="25" t="str">
        <f>IF(I3760="","",IF(I3760="인문",성적입력!$C$8,성적입력!$C$9))</f>
        <v>A</v>
      </c>
      <c r="N3760" s="26">
        <f>성적입력!$C$15</f>
        <v>3</v>
      </c>
      <c r="P3760" s="27" t="str">
        <f t="shared" si="152"/>
        <v/>
      </c>
      <c r="R3760" s="26" t="str">
        <f t="array" ref="R3760">IFERROR(IF(OR(J3760="",M3760="",F3760=""),"",IF(F3760="학생부종합",INDEX(종합배치표!$C:$Q,MATCH(J3760,종합배치표!$B:$B,0),(MATCH(M3760,{"A","B","C","D","E"},0)-1)*3+1),INDEX(교과배치표!$C:$Q,MATCH(J3760,교과배치표!$B:$B,0),(MATCH(M3760,{"A","B","C","D","E"},0)-1)*3+1))),"")</f>
        <v/>
      </c>
      <c r="S3760" s="26" t="str">
        <f t="array" ref="S3760">IFERROR(IF(OR(J3760="",M3760="",F3760=""),"",IF(F3760="학생부종합",INDEX(종합배치표!$C:$Q,MATCH(J3760,종합배치표!$B:$B,0),(MATCH(M3760,{"A","B","C","D","E"},0)-1)*3+2),INDEX(교과배치표!$C:$Q,MATCH(J3760,교과배치표!$B:$B,0),(MATCH(M3760,{"A","B","C","D","E"},0)-1)*3+2))),"")</f>
        <v/>
      </c>
      <c r="T3760" s="26" t="str">
        <f t="array" ref="T3760">IFERROR(IF(OR(J3760="",M3760="",F3760=""),"",IF(F3760="학생부종합",INDEX(종합배치표!$C:$Q,MATCH(J3760,종합배치표!$B:$B,0),(MATCH(M3760,{"A","B","C","D","E"},0)-1)*3+3),INDEX(교과배치표!$C:$Q,MATCH(J3760,교과배치표!$B:$B,0),(MATCH(M3760,{"A","B","C","D","E"},0)-1)*3+3))),"")</f>
        <v/>
      </c>
    </row>
    <row r="3761" spans="2:20" ht="14.25" customHeight="1">
      <c r="B3761" s="20">
        <v>4488</v>
      </c>
      <c r="C3761" s="21" t="s">
        <v>351</v>
      </c>
      <c r="D3761" s="21" t="s">
        <v>351</v>
      </c>
      <c r="E3761" s="21" t="s">
        <v>1384</v>
      </c>
      <c r="F3761" s="21" t="s">
        <v>68</v>
      </c>
      <c r="G3761" s="21" t="s">
        <v>246</v>
      </c>
      <c r="H3761" s="21" t="s">
        <v>1399</v>
      </c>
      <c r="I3761" s="21" t="s">
        <v>60</v>
      </c>
      <c r="J3761" s="23"/>
      <c r="K3761" s="24">
        <v>3</v>
      </c>
      <c r="M3761" s="25" t="str">
        <f>IF(I3761="","",IF(I3761="인문",성적입력!$C$8,성적입력!$C$9))</f>
        <v>A</v>
      </c>
      <c r="N3761" s="26">
        <f>성적입력!$C$15</f>
        <v>3</v>
      </c>
      <c r="P3761" s="27" t="str">
        <f t="shared" si="152"/>
        <v/>
      </c>
      <c r="R3761" s="26" t="str">
        <f t="array" ref="R3761">IFERROR(IF(OR(J3761="",M3761="",F3761=""),"",IF(F3761="학생부종합",INDEX(종합배치표!$C:$Q,MATCH(J3761,종합배치표!$B:$B,0),(MATCH(M3761,{"A","B","C","D","E"},0)-1)*3+1),INDEX(교과배치표!$C:$Q,MATCH(J3761,교과배치표!$B:$B,0),(MATCH(M3761,{"A","B","C","D","E"},0)-1)*3+1))),"")</f>
        <v/>
      </c>
      <c r="S3761" s="26" t="str">
        <f t="array" ref="S3761">IFERROR(IF(OR(J3761="",M3761="",F3761=""),"",IF(F3761="학생부종합",INDEX(종합배치표!$C:$Q,MATCH(J3761,종합배치표!$B:$B,0),(MATCH(M3761,{"A","B","C","D","E"},0)-1)*3+2),INDEX(교과배치표!$C:$Q,MATCH(J3761,교과배치표!$B:$B,0),(MATCH(M3761,{"A","B","C","D","E"},0)-1)*3+2))),"")</f>
        <v/>
      </c>
      <c r="T3761" s="26" t="str">
        <f t="array" ref="T3761">IFERROR(IF(OR(J3761="",M3761="",F3761=""),"",IF(F3761="학생부종합",INDEX(종합배치표!$C:$Q,MATCH(J3761,종합배치표!$B:$B,0),(MATCH(M3761,{"A","B","C","D","E"},0)-1)*3+3),INDEX(교과배치표!$C:$Q,MATCH(J3761,교과배치표!$B:$B,0),(MATCH(M3761,{"A","B","C","D","E"},0)-1)*3+3))),"")</f>
        <v/>
      </c>
    </row>
    <row r="3762" spans="2:20" ht="14.25" customHeight="1">
      <c r="B3762" s="20">
        <v>4489</v>
      </c>
      <c r="C3762" s="21" t="s">
        <v>351</v>
      </c>
      <c r="D3762" s="21" t="s">
        <v>351</v>
      </c>
      <c r="E3762" s="21" t="s">
        <v>1384</v>
      </c>
      <c r="F3762" s="21" t="s">
        <v>68</v>
      </c>
      <c r="G3762" s="21" t="s">
        <v>501</v>
      </c>
      <c r="H3762" s="22" t="s">
        <v>1400</v>
      </c>
      <c r="I3762" s="21" t="s">
        <v>27</v>
      </c>
      <c r="J3762" s="23"/>
      <c r="K3762" s="24">
        <v>20</v>
      </c>
      <c r="M3762" s="25" t="str">
        <f>IF(I3762="","",IF(I3762="인문",성적입력!$C$8,성적입력!$C$9))</f>
        <v>A</v>
      </c>
      <c r="N3762" s="26">
        <f>성적입력!$C$15</f>
        <v>3</v>
      </c>
      <c r="P3762" s="27" t="str">
        <f t="shared" si="152"/>
        <v/>
      </c>
      <c r="R3762" s="26" t="str">
        <f t="array" ref="R3762">IFERROR(IF(OR(J3762="",M3762="",F3762=""),"",IF(F3762="학생부종합",INDEX(종합배치표!$C:$Q,MATCH(J3762,종합배치표!$B:$B,0),(MATCH(M3762,{"A","B","C","D","E"},0)-1)*3+1),INDEX(교과배치표!$C:$Q,MATCH(J3762,교과배치표!$B:$B,0),(MATCH(M3762,{"A","B","C","D","E"},0)-1)*3+1))),"")</f>
        <v/>
      </c>
      <c r="S3762" s="26" t="str">
        <f t="array" ref="S3762">IFERROR(IF(OR(J3762="",M3762="",F3762=""),"",IF(F3762="학생부종합",INDEX(종합배치표!$C:$Q,MATCH(J3762,종합배치표!$B:$B,0),(MATCH(M3762,{"A","B","C","D","E"},0)-1)*3+2),INDEX(교과배치표!$C:$Q,MATCH(J3762,교과배치표!$B:$B,0),(MATCH(M3762,{"A","B","C","D","E"},0)-1)*3+2))),"")</f>
        <v/>
      </c>
      <c r="T3762" s="26" t="str">
        <f t="array" ref="T3762">IFERROR(IF(OR(J3762="",M3762="",F3762=""),"",IF(F3762="학생부종합",INDEX(종합배치표!$C:$Q,MATCH(J3762,종합배치표!$B:$B,0),(MATCH(M3762,{"A","B","C","D","E"},0)-1)*3+3),INDEX(교과배치표!$C:$Q,MATCH(J3762,교과배치표!$B:$B,0),(MATCH(M3762,{"A","B","C","D","E"},0)-1)*3+3))),"")</f>
        <v/>
      </c>
    </row>
    <row r="3763" spans="2:20" ht="14.25" customHeight="1">
      <c r="B3763" s="20">
        <v>4491</v>
      </c>
      <c r="C3763" s="21" t="s">
        <v>351</v>
      </c>
      <c r="D3763" s="21" t="s">
        <v>351</v>
      </c>
      <c r="E3763" s="21" t="s">
        <v>1384</v>
      </c>
      <c r="F3763" s="21" t="s">
        <v>24</v>
      </c>
      <c r="G3763" s="21" t="s">
        <v>715</v>
      </c>
      <c r="H3763" s="22" t="s">
        <v>1400</v>
      </c>
      <c r="I3763" s="21" t="s">
        <v>27</v>
      </c>
      <c r="J3763" s="23"/>
      <c r="K3763" s="24">
        <v>24</v>
      </c>
      <c r="M3763" s="25" t="str">
        <f>IF(I3763="","",IF(I3763="인문",성적입력!$C$8,성적입력!$C$9))</f>
        <v>A</v>
      </c>
      <c r="N3763" s="26">
        <f>성적입력!$C$15</f>
        <v>3</v>
      </c>
      <c r="P3763" s="27" t="str">
        <f t="shared" si="152"/>
        <v/>
      </c>
      <c r="R3763" s="26" t="str">
        <f t="array" ref="R3763">IFERROR(IF(OR(J3763="",M3763="",F3763=""),"",IF(F3763="학생부종합",INDEX(종합배치표!$C:$Q,MATCH(J3763,종합배치표!$B:$B,0),(MATCH(M3763,{"A","B","C","D","E"},0)-1)*3+1),INDEX(교과배치표!$C:$Q,MATCH(J3763,교과배치표!$B:$B,0),(MATCH(M3763,{"A","B","C","D","E"},0)-1)*3+1))),"")</f>
        <v/>
      </c>
      <c r="S3763" s="26" t="str">
        <f t="array" ref="S3763">IFERROR(IF(OR(J3763="",M3763="",F3763=""),"",IF(F3763="학생부종합",INDEX(종합배치표!$C:$Q,MATCH(J3763,종합배치표!$B:$B,0),(MATCH(M3763,{"A","B","C","D","E"},0)-1)*3+2),INDEX(교과배치표!$C:$Q,MATCH(J3763,교과배치표!$B:$B,0),(MATCH(M3763,{"A","B","C","D","E"},0)-1)*3+2))),"")</f>
        <v/>
      </c>
      <c r="T3763" s="26" t="str">
        <f t="array" ref="T3763">IFERROR(IF(OR(J3763="",M3763="",F3763=""),"",IF(F3763="학생부종합",INDEX(종합배치표!$C:$Q,MATCH(J3763,종합배치표!$B:$B,0),(MATCH(M3763,{"A","B","C","D","E"},0)-1)*3+3),INDEX(교과배치표!$C:$Q,MATCH(J3763,교과배치표!$B:$B,0),(MATCH(M3763,{"A","B","C","D","E"},0)-1)*3+3))),"")</f>
        <v/>
      </c>
    </row>
    <row r="3764" spans="2:20" ht="14.25" customHeight="1">
      <c r="B3764" s="20">
        <v>4492</v>
      </c>
      <c r="C3764" s="21" t="s">
        <v>351</v>
      </c>
      <c r="D3764" s="21" t="s">
        <v>351</v>
      </c>
      <c r="E3764" s="21" t="s">
        <v>1384</v>
      </c>
      <c r="F3764" s="21" t="s">
        <v>68</v>
      </c>
      <c r="G3764" s="21" t="s">
        <v>246</v>
      </c>
      <c r="H3764" s="22" t="s">
        <v>1400</v>
      </c>
      <c r="I3764" s="21" t="s">
        <v>27</v>
      </c>
      <c r="J3764" s="23"/>
      <c r="K3764" s="24">
        <v>10</v>
      </c>
      <c r="M3764" s="25" t="str">
        <f>IF(I3764="","",IF(I3764="인문",성적입력!$C$8,성적입력!$C$9))</f>
        <v>A</v>
      </c>
      <c r="N3764" s="26">
        <f>성적입력!$C$15</f>
        <v>3</v>
      </c>
      <c r="P3764" s="27" t="str">
        <f t="shared" si="152"/>
        <v/>
      </c>
      <c r="R3764" s="26" t="str">
        <f t="array" ref="R3764">IFERROR(IF(OR(J3764="",M3764="",F3764=""),"",IF(F3764="학생부종합",INDEX(종합배치표!$C:$Q,MATCH(J3764,종합배치표!$B:$B,0),(MATCH(M3764,{"A","B","C","D","E"},0)-1)*3+1),INDEX(교과배치표!$C:$Q,MATCH(J3764,교과배치표!$B:$B,0),(MATCH(M3764,{"A","B","C","D","E"},0)-1)*3+1))),"")</f>
        <v/>
      </c>
      <c r="S3764" s="26" t="str">
        <f t="array" ref="S3764">IFERROR(IF(OR(J3764="",M3764="",F3764=""),"",IF(F3764="학생부종합",INDEX(종합배치표!$C:$Q,MATCH(J3764,종합배치표!$B:$B,0),(MATCH(M3764,{"A","B","C","D","E"},0)-1)*3+2),INDEX(교과배치표!$C:$Q,MATCH(J3764,교과배치표!$B:$B,0),(MATCH(M3764,{"A","B","C","D","E"},0)-1)*3+2))),"")</f>
        <v/>
      </c>
      <c r="T3764" s="26" t="str">
        <f t="array" ref="T3764">IFERROR(IF(OR(J3764="",M3764="",F3764=""),"",IF(F3764="학생부종합",INDEX(종합배치표!$C:$Q,MATCH(J3764,종합배치표!$B:$B,0),(MATCH(M3764,{"A","B","C","D","E"},0)-1)*3+3),INDEX(교과배치표!$C:$Q,MATCH(J3764,교과배치표!$B:$B,0),(MATCH(M3764,{"A","B","C","D","E"},0)-1)*3+3))),"")</f>
        <v/>
      </c>
    </row>
    <row r="3765" spans="2:20" ht="14.25" customHeight="1">
      <c r="B3765" s="20">
        <v>4494</v>
      </c>
      <c r="C3765" s="21" t="s">
        <v>351</v>
      </c>
      <c r="D3765" s="21" t="s">
        <v>351</v>
      </c>
      <c r="E3765" s="21" t="s">
        <v>1401</v>
      </c>
      <c r="F3765" s="21" t="s">
        <v>68</v>
      </c>
      <c r="G3765" s="21" t="s">
        <v>246</v>
      </c>
      <c r="H3765" s="21" t="s">
        <v>407</v>
      </c>
      <c r="I3765" s="21" t="s">
        <v>60</v>
      </c>
      <c r="J3765" s="23"/>
      <c r="K3765" s="24">
        <v>17</v>
      </c>
      <c r="M3765" s="25" t="str">
        <f>IF(I3765="","",IF(I3765="인문",성적입력!$C$8,성적입력!$C$9))</f>
        <v>A</v>
      </c>
      <c r="N3765" s="26">
        <f>성적입력!$C$15</f>
        <v>3</v>
      </c>
      <c r="P3765" s="27" t="str">
        <f t="shared" si="152"/>
        <v/>
      </c>
      <c r="R3765" s="26" t="str">
        <f t="array" ref="R3765">IFERROR(IF(OR(J3765="",M3765="",F3765=""),"",IF(F3765="학생부종합",INDEX(종합배치표!$C:$Q,MATCH(J3765,종합배치표!$B:$B,0),(MATCH(M3765,{"A","B","C","D","E"},0)-1)*3+1),INDEX(교과배치표!$C:$Q,MATCH(J3765,교과배치표!$B:$B,0),(MATCH(M3765,{"A","B","C","D","E"},0)-1)*3+1))),"")</f>
        <v/>
      </c>
      <c r="S3765" s="26" t="str">
        <f t="array" ref="S3765">IFERROR(IF(OR(J3765="",M3765="",F3765=""),"",IF(F3765="학생부종합",INDEX(종합배치표!$C:$Q,MATCH(J3765,종합배치표!$B:$B,0),(MATCH(M3765,{"A","B","C","D","E"},0)-1)*3+2),INDEX(교과배치표!$C:$Q,MATCH(J3765,교과배치표!$B:$B,0),(MATCH(M3765,{"A","B","C","D","E"},0)-1)*3+2))),"")</f>
        <v/>
      </c>
      <c r="T3765" s="26" t="str">
        <f t="array" ref="T3765">IFERROR(IF(OR(J3765="",M3765="",F3765=""),"",IF(F3765="학생부종합",INDEX(종합배치표!$C:$Q,MATCH(J3765,종합배치표!$B:$B,0),(MATCH(M3765,{"A","B","C","D","E"},0)-1)*3+3),INDEX(교과배치표!$C:$Q,MATCH(J3765,교과배치표!$B:$B,0),(MATCH(M3765,{"A","B","C","D","E"},0)-1)*3+3))),"")</f>
        <v/>
      </c>
    </row>
    <row r="3766" spans="2:20" ht="14.25" customHeight="1">
      <c r="B3766" s="20">
        <v>4495</v>
      </c>
      <c r="C3766" s="21" t="s">
        <v>351</v>
      </c>
      <c r="D3766" s="21" t="s">
        <v>351</v>
      </c>
      <c r="E3766" s="21" t="s">
        <v>1401</v>
      </c>
      <c r="F3766" s="21" t="s">
        <v>24</v>
      </c>
      <c r="G3766" s="21" t="s">
        <v>1402</v>
      </c>
      <c r="H3766" s="21" t="s">
        <v>407</v>
      </c>
      <c r="I3766" s="21" t="s">
        <v>60</v>
      </c>
      <c r="J3766" s="23"/>
      <c r="K3766" s="24">
        <v>28</v>
      </c>
      <c r="M3766" s="25" t="str">
        <f>IF(I3766="","",IF(I3766="인문",성적입력!$C$8,성적입력!$C$9))</f>
        <v>A</v>
      </c>
      <c r="N3766" s="26">
        <f>성적입력!$C$15</f>
        <v>3</v>
      </c>
      <c r="P3766" s="27" t="str">
        <f t="shared" si="152"/>
        <v/>
      </c>
      <c r="R3766" s="26" t="str">
        <f t="array" ref="R3766">IFERROR(IF(OR(J3766="",M3766="",F3766=""),"",IF(F3766="학생부종합",INDEX(종합배치표!$C:$Q,MATCH(J3766,종합배치표!$B:$B,0),(MATCH(M3766,{"A","B","C","D","E"},0)-1)*3+1),INDEX(교과배치표!$C:$Q,MATCH(J3766,교과배치표!$B:$B,0),(MATCH(M3766,{"A","B","C","D","E"},0)-1)*3+1))),"")</f>
        <v/>
      </c>
      <c r="S3766" s="26" t="str">
        <f t="array" ref="S3766">IFERROR(IF(OR(J3766="",M3766="",F3766=""),"",IF(F3766="학생부종합",INDEX(종합배치표!$C:$Q,MATCH(J3766,종합배치표!$B:$B,0),(MATCH(M3766,{"A","B","C","D","E"},0)-1)*3+2),INDEX(교과배치표!$C:$Q,MATCH(J3766,교과배치표!$B:$B,0),(MATCH(M3766,{"A","B","C","D","E"},0)-1)*3+2))),"")</f>
        <v/>
      </c>
      <c r="T3766" s="26" t="str">
        <f t="array" ref="T3766">IFERROR(IF(OR(J3766="",M3766="",F3766=""),"",IF(F3766="학생부종합",INDEX(종합배치표!$C:$Q,MATCH(J3766,종합배치표!$B:$B,0),(MATCH(M3766,{"A","B","C","D","E"},0)-1)*3+3),INDEX(교과배치표!$C:$Q,MATCH(J3766,교과배치표!$B:$B,0),(MATCH(M3766,{"A","B","C","D","E"},0)-1)*3+3))),"")</f>
        <v/>
      </c>
    </row>
    <row r="3767" spans="2:20" ht="14.25" customHeight="1">
      <c r="B3767" s="20">
        <v>4496</v>
      </c>
      <c r="C3767" s="21" t="s">
        <v>351</v>
      </c>
      <c r="D3767" s="21" t="s">
        <v>351</v>
      </c>
      <c r="E3767" s="21" t="s">
        <v>1401</v>
      </c>
      <c r="F3767" s="21" t="s">
        <v>68</v>
      </c>
      <c r="G3767" s="21" t="s">
        <v>246</v>
      </c>
      <c r="H3767" s="21" t="s">
        <v>66</v>
      </c>
      <c r="I3767" s="21" t="s">
        <v>60</v>
      </c>
      <c r="J3767" s="23"/>
      <c r="K3767" s="24">
        <v>8</v>
      </c>
      <c r="M3767" s="25" t="str">
        <f>IF(I3767="","",IF(I3767="인문",성적입력!$C$8,성적입력!$C$9))</f>
        <v>A</v>
      </c>
      <c r="N3767" s="26">
        <f>성적입력!$C$15</f>
        <v>3</v>
      </c>
      <c r="P3767" s="27" t="str">
        <f t="shared" si="152"/>
        <v/>
      </c>
      <c r="R3767" s="26" t="str">
        <f t="array" ref="R3767">IFERROR(IF(OR(J3767="",M3767="",F3767=""),"",IF(F3767="학생부종합",INDEX(종합배치표!$C:$Q,MATCH(J3767,종합배치표!$B:$B,0),(MATCH(M3767,{"A","B","C","D","E"},0)-1)*3+1),INDEX(교과배치표!$C:$Q,MATCH(J3767,교과배치표!$B:$B,0),(MATCH(M3767,{"A","B","C","D","E"},0)-1)*3+1))),"")</f>
        <v/>
      </c>
      <c r="S3767" s="26" t="str">
        <f t="array" ref="S3767">IFERROR(IF(OR(J3767="",M3767="",F3767=""),"",IF(F3767="학생부종합",INDEX(종합배치표!$C:$Q,MATCH(J3767,종합배치표!$B:$B,0),(MATCH(M3767,{"A","B","C","D","E"},0)-1)*3+2),INDEX(교과배치표!$C:$Q,MATCH(J3767,교과배치표!$B:$B,0),(MATCH(M3767,{"A","B","C","D","E"},0)-1)*3+2))),"")</f>
        <v/>
      </c>
      <c r="T3767" s="26" t="str">
        <f t="array" ref="T3767">IFERROR(IF(OR(J3767="",M3767="",F3767=""),"",IF(F3767="학생부종합",INDEX(종합배치표!$C:$Q,MATCH(J3767,종합배치표!$B:$B,0),(MATCH(M3767,{"A","B","C","D","E"},0)-1)*3+3),INDEX(교과배치표!$C:$Q,MATCH(J3767,교과배치표!$B:$B,0),(MATCH(M3767,{"A","B","C","D","E"},0)-1)*3+3))),"")</f>
        <v/>
      </c>
    </row>
    <row r="3768" spans="2:20" ht="14.25" customHeight="1">
      <c r="B3768" s="20">
        <v>4497</v>
      </c>
      <c r="C3768" s="21" t="s">
        <v>351</v>
      </c>
      <c r="D3768" s="21" t="s">
        <v>351</v>
      </c>
      <c r="E3768" s="21" t="s">
        <v>1401</v>
      </c>
      <c r="F3768" s="21" t="s">
        <v>24</v>
      </c>
      <c r="G3768" s="21" t="s">
        <v>1402</v>
      </c>
      <c r="H3768" s="21" t="s">
        <v>66</v>
      </c>
      <c r="I3768" s="21" t="s">
        <v>60</v>
      </c>
      <c r="J3768" s="23"/>
      <c r="K3768" s="24">
        <v>24</v>
      </c>
      <c r="M3768" s="25" t="str">
        <f>IF(I3768="","",IF(I3768="인문",성적입력!$C$8,성적입력!$C$9))</f>
        <v>A</v>
      </c>
      <c r="N3768" s="26">
        <f>성적입력!$C$15</f>
        <v>3</v>
      </c>
      <c r="P3768" s="27" t="str">
        <f t="shared" si="152"/>
        <v/>
      </c>
      <c r="R3768" s="26" t="str">
        <f t="array" ref="R3768">IFERROR(IF(OR(J3768="",M3768="",F3768=""),"",IF(F3768="학생부종합",INDEX(종합배치표!$C:$Q,MATCH(J3768,종합배치표!$B:$B,0),(MATCH(M3768,{"A","B","C","D","E"},0)-1)*3+1),INDEX(교과배치표!$C:$Q,MATCH(J3768,교과배치표!$B:$B,0),(MATCH(M3768,{"A","B","C","D","E"},0)-1)*3+1))),"")</f>
        <v/>
      </c>
      <c r="S3768" s="26" t="str">
        <f t="array" ref="S3768">IFERROR(IF(OR(J3768="",M3768="",F3768=""),"",IF(F3768="학생부종합",INDEX(종합배치표!$C:$Q,MATCH(J3768,종합배치표!$B:$B,0),(MATCH(M3768,{"A","B","C","D","E"},0)-1)*3+2),INDEX(교과배치표!$C:$Q,MATCH(J3768,교과배치표!$B:$B,0),(MATCH(M3768,{"A","B","C","D","E"},0)-1)*3+2))),"")</f>
        <v/>
      </c>
      <c r="T3768" s="26" t="str">
        <f t="array" ref="T3768">IFERROR(IF(OR(J3768="",M3768="",F3768=""),"",IF(F3768="학생부종합",INDEX(종합배치표!$C:$Q,MATCH(J3768,종합배치표!$B:$B,0),(MATCH(M3768,{"A","B","C","D","E"},0)-1)*3+3),INDEX(교과배치표!$C:$Q,MATCH(J3768,교과배치표!$B:$B,0),(MATCH(M3768,{"A","B","C","D","E"},0)-1)*3+3))),"")</f>
        <v/>
      </c>
    </row>
    <row r="3769" spans="2:20" ht="14.25" customHeight="1">
      <c r="B3769" s="20">
        <v>4498</v>
      </c>
      <c r="C3769" s="21" t="s">
        <v>351</v>
      </c>
      <c r="D3769" s="21" t="s">
        <v>351</v>
      </c>
      <c r="E3769" s="21" t="s">
        <v>1401</v>
      </c>
      <c r="F3769" s="21" t="s">
        <v>24</v>
      </c>
      <c r="G3769" s="21" t="s">
        <v>1403</v>
      </c>
      <c r="H3769" s="21" t="s">
        <v>66</v>
      </c>
      <c r="I3769" s="21" t="s">
        <v>60</v>
      </c>
      <c r="J3769" s="23"/>
      <c r="K3769" s="24">
        <v>8</v>
      </c>
      <c r="M3769" s="25" t="str">
        <f>IF(I3769="","",IF(I3769="인문",성적입력!$C$8,성적입력!$C$9))</f>
        <v>A</v>
      </c>
      <c r="N3769" s="26">
        <f>성적입력!$C$15</f>
        <v>3</v>
      </c>
      <c r="P3769" s="27" t="str">
        <f t="shared" si="152"/>
        <v/>
      </c>
      <c r="R3769" s="26" t="str">
        <f t="array" ref="R3769">IFERROR(IF(OR(J3769="",M3769="",F3769=""),"",IF(F3769="학생부종합",INDEX(종합배치표!$C:$Q,MATCH(J3769,종합배치표!$B:$B,0),(MATCH(M3769,{"A","B","C","D","E"},0)-1)*3+1),INDEX(교과배치표!$C:$Q,MATCH(J3769,교과배치표!$B:$B,0),(MATCH(M3769,{"A","B","C","D","E"},0)-1)*3+1))),"")</f>
        <v/>
      </c>
      <c r="S3769" s="26" t="str">
        <f t="array" ref="S3769">IFERROR(IF(OR(J3769="",M3769="",F3769=""),"",IF(F3769="학생부종합",INDEX(종합배치표!$C:$Q,MATCH(J3769,종합배치표!$B:$B,0),(MATCH(M3769,{"A","B","C","D","E"},0)-1)*3+2),INDEX(교과배치표!$C:$Q,MATCH(J3769,교과배치표!$B:$B,0),(MATCH(M3769,{"A","B","C","D","E"},0)-1)*3+2))),"")</f>
        <v/>
      </c>
      <c r="T3769" s="26" t="str">
        <f t="array" ref="T3769">IFERROR(IF(OR(J3769="",M3769="",F3769=""),"",IF(F3769="학생부종합",INDEX(종합배치표!$C:$Q,MATCH(J3769,종합배치표!$B:$B,0),(MATCH(M3769,{"A","B","C","D","E"},0)-1)*3+3),INDEX(교과배치표!$C:$Q,MATCH(J3769,교과배치표!$B:$B,0),(MATCH(M3769,{"A","B","C","D","E"},0)-1)*3+3))),"")</f>
        <v/>
      </c>
    </row>
    <row r="3770" spans="2:20" ht="14.25" customHeight="1">
      <c r="B3770" s="20">
        <v>4499</v>
      </c>
      <c r="C3770" s="21" t="s">
        <v>351</v>
      </c>
      <c r="D3770" s="21" t="s">
        <v>351</v>
      </c>
      <c r="E3770" s="21" t="s">
        <v>1401</v>
      </c>
      <c r="F3770" s="21" t="s">
        <v>68</v>
      </c>
      <c r="G3770" s="21" t="s">
        <v>246</v>
      </c>
      <c r="H3770" s="21" t="s">
        <v>71</v>
      </c>
      <c r="I3770" s="21" t="s">
        <v>27</v>
      </c>
      <c r="J3770" s="23"/>
      <c r="K3770" s="24">
        <v>17</v>
      </c>
      <c r="M3770" s="25" t="str">
        <f>IF(I3770="","",IF(I3770="인문",성적입력!$C$8,성적입력!$C$9))</f>
        <v>A</v>
      </c>
      <c r="N3770" s="26">
        <f>성적입력!$C$15</f>
        <v>3</v>
      </c>
      <c r="P3770" s="27" t="str">
        <f t="shared" si="152"/>
        <v/>
      </c>
      <c r="R3770" s="26" t="str">
        <f t="array" ref="R3770">IFERROR(IF(OR(J3770="",M3770="",F3770=""),"",IF(F3770="학생부종합",INDEX(종합배치표!$C:$Q,MATCH(J3770,종합배치표!$B:$B,0),(MATCH(M3770,{"A","B","C","D","E"},0)-1)*3+1),INDEX(교과배치표!$C:$Q,MATCH(J3770,교과배치표!$B:$B,0),(MATCH(M3770,{"A","B","C","D","E"},0)-1)*3+1))),"")</f>
        <v/>
      </c>
      <c r="S3770" s="26" t="str">
        <f t="array" ref="S3770">IFERROR(IF(OR(J3770="",M3770="",F3770=""),"",IF(F3770="학생부종합",INDEX(종합배치표!$C:$Q,MATCH(J3770,종합배치표!$B:$B,0),(MATCH(M3770,{"A","B","C","D","E"},0)-1)*3+2),INDEX(교과배치표!$C:$Q,MATCH(J3770,교과배치표!$B:$B,0),(MATCH(M3770,{"A","B","C","D","E"},0)-1)*3+2))),"")</f>
        <v/>
      </c>
      <c r="T3770" s="26" t="str">
        <f t="array" ref="T3770">IFERROR(IF(OR(J3770="",M3770="",F3770=""),"",IF(F3770="학생부종합",INDEX(종합배치표!$C:$Q,MATCH(J3770,종합배치표!$B:$B,0),(MATCH(M3770,{"A","B","C","D","E"},0)-1)*3+3),INDEX(교과배치표!$C:$Q,MATCH(J3770,교과배치표!$B:$B,0),(MATCH(M3770,{"A","B","C","D","E"},0)-1)*3+3))),"")</f>
        <v/>
      </c>
    </row>
    <row r="3771" spans="2:20" ht="14.25" customHeight="1">
      <c r="B3771" s="20">
        <v>4500</v>
      </c>
      <c r="C3771" s="21" t="s">
        <v>351</v>
      </c>
      <c r="D3771" s="21" t="s">
        <v>351</v>
      </c>
      <c r="E3771" s="21" t="s">
        <v>1401</v>
      </c>
      <c r="F3771" s="21" t="s">
        <v>24</v>
      </c>
      <c r="G3771" s="21" t="s">
        <v>1402</v>
      </c>
      <c r="H3771" s="21" t="s">
        <v>71</v>
      </c>
      <c r="I3771" s="21" t="s">
        <v>27</v>
      </c>
      <c r="J3771" s="23"/>
      <c r="K3771" s="24">
        <v>37</v>
      </c>
      <c r="M3771" s="25" t="str">
        <f>IF(I3771="","",IF(I3771="인문",성적입력!$C$8,성적입력!$C$9))</f>
        <v>A</v>
      </c>
      <c r="N3771" s="26">
        <f>성적입력!$C$15</f>
        <v>3</v>
      </c>
      <c r="P3771" s="27" t="str">
        <f t="shared" si="152"/>
        <v/>
      </c>
      <c r="R3771" s="26" t="str">
        <f t="array" ref="R3771">IFERROR(IF(OR(J3771="",M3771="",F3771=""),"",IF(F3771="학생부종합",INDEX(종합배치표!$C:$Q,MATCH(J3771,종합배치표!$B:$B,0),(MATCH(M3771,{"A","B","C","D","E"},0)-1)*3+1),INDEX(교과배치표!$C:$Q,MATCH(J3771,교과배치표!$B:$B,0),(MATCH(M3771,{"A","B","C","D","E"},0)-1)*3+1))),"")</f>
        <v/>
      </c>
      <c r="S3771" s="26" t="str">
        <f t="array" ref="S3771">IFERROR(IF(OR(J3771="",M3771="",F3771=""),"",IF(F3771="학생부종합",INDEX(종합배치표!$C:$Q,MATCH(J3771,종합배치표!$B:$B,0),(MATCH(M3771,{"A","B","C","D","E"},0)-1)*3+2),INDEX(교과배치표!$C:$Q,MATCH(J3771,교과배치표!$B:$B,0),(MATCH(M3771,{"A","B","C","D","E"},0)-1)*3+2))),"")</f>
        <v/>
      </c>
      <c r="T3771" s="26" t="str">
        <f t="array" ref="T3771">IFERROR(IF(OR(J3771="",M3771="",F3771=""),"",IF(F3771="학생부종합",INDEX(종합배치표!$C:$Q,MATCH(J3771,종합배치표!$B:$B,0),(MATCH(M3771,{"A","B","C","D","E"},0)-1)*3+3),INDEX(교과배치표!$C:$Q,MATCH(J3771,교과배치표!$B:$B,0),(MATCH(M3771,{"A","B","C","D","E"},0)-1)*3+3))),"")</f>
        <v/>
      </c>
    </row>
    <row r="3772" spans="2:20" ht="14.25" customHeight="1">
      <c r="B3772" s="20">
        <v>4501</v>
      </c>
      <c r="C3772" s="21" t="s">
        <v>351</v>
      </c>
      <c r="D3772" s="21" t="s">
        <v>351</v>
      </c>
      <c r="E3772" s="21" t="s">
        <v>1401</v>
      </c>
      <c r="F3772" s="21" t="s">
        <v>24</v>
      </c>
      <c r="G3772" s="21" t="s">
        <v>1403</v>
      </c>
      <c r="H3772" s="21" t="s">
        <v>71</v>
      </c>
      <c r="I3772" s="21" t="s">
        <v>27</v>
      </c>
      <c r="J3772" s="23"/>
      <c r="K3772" s="24">
        <v>11</v>
      </c>
      <c r="M3772" s="25" t="str">
        <f>IF(I3772="","",IF(I3772="인문",성적입력!$C$8,성적입력!$C$9))</f>
        <v>A</v>
      </c>
      <c r="N3772" s="26">
        <f>성적입력!$C$15</f>
        <v>3</v>
      </c>
      <c r="P3772" s="27" t="str">
        <f t="shared" si="152"/>
        <v/>
      </c>
      <c r="R3772" s="26" t="str">
        <f t="array" ref="R3772">IFERROR(IF(OR(J3772="",M3772="",F3772=""),"",IF(F3772="학생부종합",INDEX(종합배치표!$C:$Q,MATCH(J3772,종합배치표!$B:$B,0),(MATCH(M3772,{"A","B","C","D","E"},0)-1)*3+1),INDEX(교과배치표!$C:$Q,MATCH(J3772,교과배치표!$B:$B,0),(MATCH(M3772,{"A","B","C","D","E"},0)-1)*3+1))),"")</f>
        <v/>
      </c>
      <c r="S3772" s="26" t="str">
        <f t="array" ref="S3772">IFERROR(IF(OR(J3772="",M3772="",F3772=""),"",IF(F3772="학생부종합",INDEX(종합배치표!$C:$Q,MATCH(J3772,종합배치표!$B:$B,0),(MATCH(M3772,{"A","B","C","D","E"},0)-1)*3+2),INDEX(교과배치표!$C:$Q,MATCH(J3772,교과배치표!$B:$B,0),(MATCH(M3772,{"A","B","C","D","E"},0)-1)*3+2))),"")</f>
        <v/>
      </c>
      <c r="T3772" s="26" t="str">
        <f t="array" ref="T3772">IFERROR(IF(OR(J3772="",M3772="",F3772=""),"",IF(F3772="학생부종합",INDEX(종합배치표!$C:$Q,MATCH(J3772,종합배치표!$B:$B,0),(MATCH(M3772,{"A","B","C","D","E"},0)-1)*3+3),INDEX(교과배치표!$C:$Q,MATCH(J3772,교과배치표!$B:$B,0),(MATCH(M3772,{"A","B","C","D","E"},0)-1)*3+3))),"")</f>
        <v/>
      </c>
    </row>
    <row r="3773" spans="2:20" ht="14.25" customHeight="1">
      <c r="B3773" s="20">
        <v>4502</v>
      </c>
      <c r="C3773" s="21" t="s">
        <v>351</v>
      </c>
      <c r="D3773" s="21" t="s">
        <v>351</v>
      </c>
      <c r="E3773" s="21" t="s">
        <v>1401</v>
      </c>
      <c r="F3773" s="21" t="s">
        <v>68</v>
      </c>
      <c r="G3773" s="21" t="s">
        <v>246</v>
      </c>
      <c r="H3773" s="21" t="s">
        <v>29</v>
      </c>
      <c r="I3773" s="21" t="s">
        <v>27</v>
      </c>
      <c r="J3773" s="23"/>
      <c r="K3773" s="24">
        <v>8</v>
      </c>
      <c r="M3773" s="25" t="str">
        <f>IF(I3773="","",IF(I3773="인문",성적입력!$C$8,성적입력!$C$9))</f>
        <v>A</v>
      </c>
      <c r="N3773" s="26">
        <f>성적입력!$C$15</f>
        <v>3</v>
      </c>
      <c r="P3773" s="27" t="str">
        <f t="shared" si="152"/>
        <v/>
      </c>
      <c r="R3773" s="26" t="str">
        <f t="array" ref="R3773">IFERROR(IF(OR(J3773="",M3773="",F3773=""),"",IF(F3773="학생부종합",INDEX(종합배치표!$C:$Q,MATCH(J3773,종합배치표!$B:$B,0),(MATCH(M3773,{"A","B","C","D","E"},0)-1)*3+1),INDEX(교과배치표!$C:$Q,MATCH(J3773,교과배치표!$B:$B,0),(MATCH(M3773,{"A","B","C","D","E"},0)-1)*3+1))),"")</f>
        <v/>
      </c>
      <c r="S3773" s="26" t="str">
        <f t="array" ref="S3773">IFERROR(IF(OR(J3773="",M3773="",F3773=""),"",IF(F3773="학생부종합",INDEX(종합배치표!$C:$Q,MATCH(J3773,종합배치표!$B:$B,0),(MATCH(M3773,{"A","B","C","D","E"},0)-1)*3+2),INDEX(교과배치표!$C:$Q,MATCH(J3773,교과배치표!$B:$B,0),(MATCH(M3773,{"A","B","C","D","E"},0)-1)*3+2))),"")</f>
        <v/>
      </c>
      <c r="T3773" s="26" t="str">
        <f t="array" ref="T3773">IFERROR(IF(OR(J3773="",M3773="",F3773=""),"",IF(F3773="학생부종합",INDEX(종합배치표!$C:$Q,MATCH(J3773,종합배치표!$B:$B,0),(MATCH(M3773,{"A","B","C","D","E"},0)-1)*3+3),INDEX(교과배치표!$C:$Q,MATCH(J3773,교과배치표!$B:$B,0),(MATCH(M3773,{"A","B","C","D","E"},0)-1)*3+3))),"")</f>
        <v/>
      </c>
    </row>
    <row r="3774" spans="2:20" ht="14.25" customHeight="1">
      <c r="B3774" s="20">
        <v>4503</v>
      </c>
      <c r="C3774" s="21" t="s">
        <v>351</v>
      </c>
      <c r="D3774" s="21" t="s">
        <v>351</v>
      </c>
      <c r="E3774" s="21" t="s">
        <v>1401</v>
      </c>
      <c r="F3774" s="21" t="s">
        <v>24</v>
      </c>
      <c r="G3774" s="21" t="s">
        <v>1402</v>
      </c>
      <c r="H3774" s="21" t="s">
        <v>29</v>
      </c>
      <c r="I3774" s="21" t="s">
        <v>27</v>
      </c>
      <c r="J3774" s="23"/>
      <c r="K3774" s="24">
        <v>20</v>
      </c>
      <c r="M3774" s="25" t="str">
        <f>IF(I3774="","",IF(I3774="인문",성적입력!$C$8,성적입력!$C$9))</f>
        <v>A</v>
      </c>
      <c r="N3774" s="26">
        <f>성적입력!$C$15</f>
        <v>3</v>
      </c>
      <c r="P3774" s="27" t="str">
        <f t="shared" si="152"/>
        <v/>
      </c>
      <c r="R3774" s="26" t="str">
        <f t="array" ref="R3774">IFERROR(IF(OR(J3774="",M3774="",F3774=""),"",IF(F3774="학생부종합",INDEX(종합배치표!$C:$Q,MATCH(J3774,종합배치표!$B:$B,0),(MATCH(M3774,{"A","B","C","D","E"},0)-1)*3+1),INDEX(교과배치표!$C:$Q,MATCH(J3774,교과배치표!$B:$B,0),(MATCH(M3774,{"A","B","C","D","E"},0)-1)*3+1))),"")</f>
        <v/>
      </c>
      <c r="S3774" s="26" t="str">
        <f t="array" ref="S3774">IFERROR(IF(OR(J3774="",M3774="",F3774=""),"",IF(F3774="학생부종합",INDEX(종합배치표!$C:$Q,MATCH(J3774,종합배치표!$B:$B,0),(MATCH(M3774,{"A","B","C","D","E"},0)-1)*3+2),INDEX(교과배치표!$C:$Q,MATCH(J3774,교과배치표!$B:$B,0),(MATCH(M3774,{"A","B","C","D","E"},0)-1)*3+2))),"")</f>
        <v/>
      </c>
      <c r="T3774" s="26" t="str">
        <f t="array" ref="T3774">IFERROR(IF(OR(J3774="",M3774="",F3774=""),"",IF(F3774="학생부종합",INDEX(종합배치표!$C:$Q,MATCH(J3774,종합배치표!$B:$B,0),(MATCH(M3774,{"A","B","C","D","E"},0)-1)*3+3),INDEX(교과배치표!$C:$Q,MATCH(J3774,교과배치표!$B:$B,0),(MATCH(M3774,{"A","B","C","D","E"},0)-1)*3+3))),"")</f>
        <v/>
      </c>
    </row>
    <row r="3775" spans="2:20" ht="14.25" customHeight="1">
      <c r="B3775" s="20">
        <v>4504</v>
      </c>
      <c r="C3775" s="21" t="s">
        <v>351</v>
      </c>
      <c r="D3775" s="21" t="s">
        <v>351</v>
      </c>
      <c r="E3775" s="21" t="s">
        <v>1401</v>
      </c>
      <c r="F3775" s="21" t="s">
        <v>24</v>
      </c>
      <c r="G3775" s="21" t="s">
        <v>1403</v>
      </c>
      <c r="H3775" s="21" t="s">
        <v>29</v>
      </c>
      <c r="I3775" s="21" t="s">
        <v>27</v>
      </c>
      <c r="J3775" s="23"/>
      <c r="K3775" s="24">
        <v>7</v>
      </c>
      <c r="M3775" s="25" t="str">
        <f>IF(I3775="","",IF(I3775="인문",성적입력!$C$8,성적입력!$C$9))</f>
        <v>A</v>
      </c>
      <c r="N3775" s="26">
        <f>성적입력!$C$15</f>
        <v>3</v>
      </c>
      <c r="P3775" s="27" t="str">
        <f t="shared" si="152"/>
        <v/>
      </c>
      <c r="R3775" s="26" t="str">
        <f t="array" ref="R3775">IFERROR(IF(OR(J3775="",M3775="",F3775=""),"",IF(F3775="학생부종합",INDEX(종합배치표!$C:$Q,MATCH(J3775,종합배치표!$B:$B,0),(MATCH(M3775,{"A","B","C","D","E"},0)-1)*3+1),INDEX(교과배치표!$C:$Q,MATCH(J3775,교과배치표!$B:$B,0),(MATCH(M3775,{"A","B","C","D","E"},0)-1)*3+1))),"")</f>
        <v/>
      </c>
      <c r="S3775" s="26" t="str">
        <f t="array" ref="S3775">IFERROR(IF(OR(J3775="",M3775="",F3775=""),"",IF(F3775="학생부종합",INDEX(종합배치표!$C:$Q,MATCH(J3775,종합배치표!$B:$B,0),(MATCH(M3775,{"A","B","C","D","E"},0)-1)*3+2),INDEX(교과배치표!$C:$Q,MATCH(J3775,교과배치표!$B:$B,0),(MATCH(M3775,{"A","B","C","D","E"},0)-1)*3+2))),"")</f>
        <v/>
      </c>
      <c r="T3775" s="26" t="str">
        <f t="array" ref="T3775">IFERROR(IF(OR(J3775="",M3775="",F3775=""),"",IF(F3775="학생부종합",INDEX(종합배치표!$C:$Q,MATCH(J3775,종합배치표!$B:$B,0),(MATCH(M3775,{"A","B","C","D","E"},0)-1)*3+3),INDEX(교과배치표!$C:$Q,MATCH(J3775,교과배치표!$B:$B,0),(MATCH(M3775,{"A","B","C","D","E"},0)-1)*3+3))),"")</f>
        <v/>
      </c>
    </row>
    <row r="3776" spans="2:20" ht="14.25" customHeight="1">
      <c r="B3776" s="20">
        <v>4505</v>
      </c>
      <c r="C3776" s="21" t="s">
        <v>351</v>
      </c>
      <c r="D3776" s="21" t="s">
        <v>351</v>
      </c>
      <c r="E3776" s="21" t="s">
        <v>1401</v>
      </c>
      <c r="F3776" s="21" t="s">
        <v>68</v>
      </c>
      <c r="G3776" s="21" t="s">
        <v>246</v>
      </c>
      <c r="H3776" s="21" t="s">
        <v>546</v>
      </c>
      <c r="I3776" s="21" t="s">
        <v>60</v>
      </c>
      <c r="J3776" s="23"/>
      <c r="K3776" s="24">
        <v>4</v>
      </c>
      <c r="M3776" s="25" t="str">
        <f>IF(I3776="","",IF(I3776="인문",성적입력!$C$8,성적입력!$C$9))</f>
        <v>A</v>
      </c>
      <c r="N3776" s="26">
        <f>성적입력!$C$15</f>
        <v>3</v>
      </c>
      <c r="P3776" s="27" t="str">
        <f t="shared" si="152"/>
        <v/>
      </c>
      <c r="R3776" s="26" t="str">
        <f t="array" ref="R3776">IFERROR(IF(OR(J3776="",M3776="",F3776=""),"",IF(F3776="학생부종합",INDEX(종합배치표!$C:$Q,MATCH(J3776,종합배치표!$B:$B,0),(MATCH(M3776,{"A","B","C","D","E"},0)-1)*3+1),INDEX(교과배치표!$C:$Q,MATCH(J3776,교과배치표!$B:$B,0),(MATCH(M3776,{"A","B","C","D","E"},0)-1)*3+1))),"")</f>
        <v/>
      </c>
      <c r="S3776" s="26" t="str">
        <f t="array" ref="S3776">IFERROR(IF(OR(J3776="",M3776="",F3776=""),"",IF(F3776="학생부종합",INDEX(종합배치표!$C:$Q,MATCH(J3776,종합배치표!$B:$B,0),(MATCH(M3776,{"A","B","C","D","E"},0)-1)*3+2),INDEX(교과배치표!$C:$Q,MATCH(J3776,교과배치표!$B:$B,0),(MATCH(M3776,{"A","B","C","D","E"},0)-1)*3+2))),"")</f>
        <v/>
      </c>
      <c r="T3776" s="26" t="str">
        <f t="array" ref="T3776">IFERROR(IF(OR(J3776="",M3776="",F3776=""),"",IF(F3776="학생부종합",INDEX(종합배치표!$C:$Q,MATCH(J3776,종합배치표!$B:$B,0),(MATCH(M3776,{"A","B","C","D","E"},0)-1)*3+3),INDEX(교과배치표!$C:$Q,MATCH(J3776,교과배치표!$B:$B,0),(MATCH(M3776,{"A","B","C","D","E"},0)-1)*3+3))),"")</f>
        <v/>
      </c>
    </row>
    <row r="3777" spans="2:20" ht="14.25" customHeight="1">
      <c r="B3777" s="20">
        <v>4506</v>
      </c>
      <c r="C3777" s="21" t="s">
        <v>351</v>
      </c>
      <c r="D3777" s="21" t="s">
        <v>351</v>
      </c>
      <c r="E3777" s="21" t="s">
        <v>1401</v>
      </c>
      <c r="F3777" s="21" t="s">
        <v>24</v>
      </c>
      <c r="G3777" s="21" t="s">
        <v>1402</v>
      </c>
      <c r="H3777" s="21" t="s">
        <v>546</v>
      </c>
      <c r="I3777" s="21" t="s">
        <v>60</v>
      </c>
      <c r="J3777" s="23"/>
      <c r="K3777" s="24">
        <v>13</v>
      </c>
      <c r="M3777" s="25" t="str">
        <f>IF(I3777="","",IF(I3777="인문",성적입력!$C$8,성적입력!$C$9))</f>
        <v>A</v>
      </c>
      <c r="N3777" s="26">
        <f>성적입력!$C$15</f>
        <v>3</v>
      </c>
      <c r="P3777" s="27" t="str">
        <f t="shared" si="152"/>
        <v/>
      </c>
      <c r="R3777" s="26" t="str">
        <f t="array" ref="R3777">IFERROR(IF(OR(J3777="",M3777="",F3777=""),"",IF(F3777="학생부종합",INDEX(종합배치표!$C:$Q,MATCH(J3777,종합배치표!$B:$B,0),(MATCH(M3777,{"A","B","C","D","E"},0)-1)*3+1),INDEX(교과배치표!$C:$Q,MATCH(J3777,교과배치표!$B:$B,0),(MATCH(M3777,{"A","B","C","D","E"},0)-1)*3+1))),"")</f>
        <v/>
      </c>
      <c r="S3777" s="26" t="str">
        <f t="array" ref="S3777">IFERROR(IF(OR(J3777="",M3777="",F3777=""),"",IF(F3777="학생부종합",INDEX(종합배치표!$C:$Q,MATCH(J3777,종합배치표!$B:$B,0),(MATCH(M3777,{"A","B","C","D","E"},0)-1)*3+2),INDEX(교과배치표!$C:$Q,MATCH(J3777,교과배치표!$B:$B,0),(MATCH(M3777,{"A","B","C","D","E"},0)-1)*3+2))),"")</f>
        <v/>
      </c>
      <c r="T3777" s="26" t="str">
        <f t="array" ref="T3777">IFERROR(IF(OR(J3777="",M3777="",F3777=""),"",IF(F3777="학생부종합",INDEX(종합배치표!$C:$Q,MATCH(J3777,종합배치표!$B:$B,0),(MATCH(M3777,{"A","B","C","D","E"},0)-1)*3+3),INDEX(교과배치표!$C:$Q,MATCH(J3777,교과배치표!$B:$B,0),(MATCH(M3777,{"A","B","C","D","E"},0)-1)*3+3))),"")</f>
        <v/>
      </c>
    </row>
    <row r="3778" spans="2:20" ht="14.25" customHeight="1">
      <c r="B3778" s="20">
        <v>4507</v>
      </c>
      <c r="C3778" s="21" t="s">
        <v>351</v>
      </c>
      <c r="D3778" s="21" t="s">
        <v>351</v>
      </c>
      <c r="E3778" s="21" t="s">
        <v>1401</v>
      </c>
      <c r="F3778" s="21" t="s">
        <v>24</v>
      </c>
      <c r="G3778" s="21" t="s">
        <v>1403</v>
      </c>
      <c r="H3778" s="21" t="s">
        <v>546</v>
      </c>
      <c r="I3778" s="21" t="s">
        <v>60</v>
      </c>
      <c r="J3778" s="23"/>
      <c r="K3778" s="24">
        <v>4</v>
      </c>
      <c r="M3778" s="25" t="str">
        <f>IF(I3778="","",IF(I3778="인문",성적입력!$C$8,성적입력!$C$9))</f>
        <v>A</v>
      </c>
      <c r="N3778" s="26">
        <f>성적입력!$C$15</f>
        <v>3</v>
      </c>
      <c r="P3778" s="27" t="str">
        <f t="shared" si="152"/>
        <v/>
      </c>
      <c r="R3778" s="26" t="str">
        <f t="array" ref="R3778">IFERROR(IF(OR(J3778="",M3778="",F3778=""),"",IF(F3778="학생부종합",INDEX(종합배치표!$C:$Q,MATCH(J3778,종합배치표!$B:$B,0),(MATCH(M3778,{"A","B","C","D","E"},0)-1)*3+1),INDEX(교과배치표!$C:$Q,MATCH(J3778,교과배치표!$B:$B,0),(MATCH(M3778,{"A","B","C","D","E"},0)-1)*3+1))),"")</f>
        <v/>
      </c>
      <c r="S3778" s="26" t="str">
        <f t="array" ref="S3778">IFERROR(IF(OR(J3778="",M3778="",F3778=""),"",IF(F3778="학생부종합",INDEX(종합배치표!$C:$Q,MATCH(J3778,종합배치표!$B:$B,0),(MATCH(M3778,{"A","B","C","D","E"},0)-1)*3+2),INDEX(교과배치표!$C:$Q,MATCH(J3778,교과배치표!$B:$B,0),(MATCH(M3778,{"A","B","C","D","E"},0)-1)*3+2))),"")</f>
        <v/>
      </c>
      <c r="T3778" s="26" t="str">
        <f t="array" ref="T3778">IFERROR(IF(OR(J3778="",M3778="",F3778=""),"",IF(F3778="학생부종합",INDEX(종합배치표!$C:$Q,MATCH(J3778,종합배치표!$B:$B,0),(MATCH(M3778,{"A","B","C","D","E"},0)-1)*3+3),INDEX(교과배치표!$C:$Q,MATCH(J3778,교과배치표!$B:$B,0),(MATCH(M3778,{"A","B","C","D","E"},0)-1)*3+3))),"")</f>
        <v/>
      </c>
    </row>
    <row r="3779" spans="2:20" ht="14.25" customHeight="1">
      <c r="B3779" s="20">
        <v>4508</v>
      </c>
      <c r="C3779" s="21" t="s">
        <v>351</v>
      </c>
      <c r="D3779" s="21" t="s">
        <v>351</v>
      </c>
      <c r="E3779" s="21" t="s">
        <v>1401</v>
      </c>
      <c r="F3779" s="21" t="s">
        <v>68</v>
      </c>
      <c r="G3779" s="21" t="s">
        <v>246</v>
      </c>
      <c r="H3779" s="21" t="s">
        <v>1049</v>
      </c>
      <c r="I3779" s="21" t="s">
        <v>60</v>
      </c>
      <c r="J3779" s="23"/>
      <c r="K3779" s="24">
        <v>4</v>
      </c>
      <c r="M3779" s="25" t="str">
        <f>IF(I3779="","",IF(I3779="인문",성적입력!$C$8,성적입력!$C$9))</f>
        <v>A</v>
      </c>
      <c r="N3779" s="26">
        <f>성적입력!$C$15</f>
        <v>3</v>
      </c>
      <c r="P3779" s="27" t="str">
        <f t="shared" si="152"/>
        <v/>
      </c>
      <c r="R3779" s="26" t="str">
        <f t="array" ref="R3779">IFERROR(IF(OR(J3779="",M3779="",F3779=""),"",IF(F3779="학생부종합",INDEX(종합배치표!$C:$Q,MATCH(J3779,종합배치표!$B:$B,0),(MATCH(M3779,{"A","B","C","D","E"},0)-1)*3+1),INDEX(교과배치표!$C:$Q,MATCH(J3779,교과배치표!$B:$B,0),(MATCH(M3779,{"A","B","C","D","E"},0)-1)*3+1))),"")</f>
        <v/>
      </c>
      <c r="S3779" s="26" t="str">
        <f t="array" ref="S3779">IFERROR(IF(OR(J3779="",M3779="",F3779=""),"",IF(F3779="학생부종합",INDEX(종합배치표!$C:$Q,MATCH(J3779,종합배치표!$B:$B,0),(MATCH(M3779,{"A","B","C","D","E"},0)-1)*3+2),INDEX(교과배치표!$C:$Q,MATCH(J3779,교과배치표!$B:$B,0),(MATCH(M3779,{"A","B","C","D","E"},0)-1)*3+2))),"")</f>
        <v/>
      </c>
      <c r="T3779" s="26" t="str">
        <f t="array" ref="T3779">IFERROR(IF(OR(J3779="",M3779="",F3779=""),"",IF(F3779="학생부종합",INDEX(종합배치표!$C:$Q,MATCH(J3779,종합배치표!$B:$B,0),(MATCH(M3779,{"A","B","C","D","E"},0)-1)*3+3),INDEX(교과배치표!$C:$Q,MATCH(J3779,교과배치표!$B:$B,0),(MATCH(M3779,{"A","B","C","D","E"},0)-1)*3+3))),"")</f>
        <v/>
      </c>
    </row>
    <row r="3780" spans="2:20" ht="14.25" customHeight="1">
      <c r="B3780" s="20">
        <v>4509</v>
      </c>
      <c r="C3780" s="21" t="s">
        <v>351</v>
      </c>
      <c r="D3780" s="21" t="s">
        <v>351</v>
      </c>
      <c r="E3780" s="21" t="s">
        <v>1401</v>
      </c>
      <c r="F3780" s="21" t="s">
        <v>24</v>
      </c>
      <c r="G3780" s="21" t="s">
        <v>1402</v>
      </c>
      <c r="H3780" s="21" t="s">
        <v>1049</v>
      </c>
      <c r="I3780" s="21" t="s">
        <v>60</v>
      </c>
      <c r="J3780" s="23"/>
      <c r="K3780" s="24">
        <v>11</v>
      </c>
      <c r="M3780" s="25" t="str">
        <f>IF(I3780="","",IF(I3780="인문",성적입력!$C$8,성적입력!$C$9))</f>
        <v>A</v>
      </c>
      <c r="N3780" s="26">
        <f>성적입력!$C$15</f>
        <v>3</v>
      </c>
      <c r="P3780" s="27" t="str">
        <f t="shared" si="152"/>
        <v/>
      </c>
      <c r="R3780" s="26" t="str">
        <f t="array" ref="R3780">IFERROR(IF(OR(J3780="",M3780="",F3780=""),"",IF(F3780="학생부종합",INDEX(종합배치표!$C:$Q,MATCH(J3780,종합배치표!$B:$B,0),(MATCH(M3780,{"A","B","C","D","E"},0)-1)*3+1),INDEX(교과배치표!$C:$Q,MATCH(J3780,교과배치표!$B:$B,0),(MATCH(M3780,{"A","B","C","D","E"},0)-1)*3+1))),"")</f>
        <v/>
      </c>
      <c r="S3780" s="26" t="str">
        <f t="array" ref="S3780">IFERROR(IF(OR(J3780="",M3780="",F3780=""),"",IF(F3780="학생부종합",INDEX(종합배치표!$C:$Q,MATCH(J3780,종합배치표!$B:$B,0),(MATCH(M3780,{"A","B","C","D","E"},0)-1)*3+2),INDEX(교과배치표!$C:$Q,MATCH(J3780,교과배치표!$B:$B,0),(MATCH(M3780,{"A","B","C","D","E"},0)-1)*3+2))),"")</f>
        <v/>
      </c>
      <c r="T3780" s="26" t="str">
        <f t="array" ref="T3780">IFERROR(IF(OR(J3780="",M3780="",F3780=""),"",IF(F3780="학생부종합",INDEX(종합배치표!$C:$Q,MATCH(J3780,종합배치표!$B:$B,0),(MATCH(M3780,{"A","B","C","D","E"},0)-1)*3+3),INDEX(교과배치표!$C:$Q,MATCH(J3780,교과배치표!$B:$B,0),(MATCH(M3780,{"A","B","C","D","E"},0)-1)*3+3))),"")</f>
        <v/>
      </c>
    </row>
    <row r="3781" spans="2:20" ht="14.25" customHeight="1">
      <c r="B3781" s="20">
        <v>4510</v>
      </c>
      <c r="C3781" s="21" t="s">
        <v>351</v>
      </c>
      <c r="D3781" s="21" t="s">
        <v>351</v>
      </c>
      <c r="E3781" s="21" t="s">
        <v>1401</v>
      </c>
      <c r="F3781" s="21" t="s">
        <v>68</v>
      </c>
      <c r="G3781" s="21" t="s">
        <v>246</v>
      </c>
      <c r="H3781" s="21" t="s">
        <v>41</v>
      </c>
      <c r="I3781" s="21" t="s">
        <v>27</v>
      </c>
      <c r="J3781" s="23"/>
      <c r="K3781" s="24">
        <v>5</v>
      </c>
      <c r="M3781" s="25" t="str">
        <f>IF(I3781="","",IF(I3781="인문",성적입력!$C$8,성적입력!$C$9))</f>
        <v>A</v>
      </c>
      <c r="N3781" s="26">
        <f>성적입력!$C$15</f>
        <v>3</v>
      </c>
      <c r="P3781" s="27" t="str">
        <f t="shared" ref="P3781:P3844" si="153">IF(OR(J3781="",N3781="",M3781=""),"",IF(N3781&lt;=T3781,"안정",IF(N3781&lt;=S3781,"적정",IF(N3781&lt;=R3781,"소신","상향"))))</f>
        <v/>
      </c>
      <c r="R3781" s="26" t="str">
        <f t="array" ref="R3781">IFERROR(IF(OR(J3781="",M3781="",F3781=""),"",IF(F3781="학생부종합",INDEX(종합배치표!$C:$Q,MATCH(J3781,종합배치표!$B:$B,0),(MATCH(M3781,{"A","B","C","D","E"},0)-1)*3+1),INDEX(교과배치표!$C:$Q,MATCH(J3781,교과배치표!$B:$B,0),(MATCH(M3781,{"A","B","C","D","E"},0)-1)*3+1))),"")</f>
        <v/>
      </c>
      <c r="S3781" s="26" t="str">
        <f t="array" ref="S3781">IFERROR(IF(OR(J3781="",M3781="",F3781=""),"",IF(F3781="학생부종합",INDEX(종합배치표!$C:$Q,MATCH(J3781,종합배치표!$B:$B,0),(MATCH(M3781,{"A","B","C","D","E"},0)-1)*3+2),INDEX(교과배치표!$C:$Q,MATCH(J3781,교과배치표!$B:$B,0),(MATCH(M3781,{"A","B","C","D","E"},0)-1)*3+2))),"")</f>
        <v/>
      </c>
      <c r="T3781" s="26" t="str">
        <f t="array" ref="T3781">IFERROR(IF(OR(J3781="",M3781="",F3781=""),"",IF(F3781="학생부종합",INDEX(종합배치표!$C:$Q,MATCH(J3781,종합배치표!$B:$B,0),(MATCH(M3781,{"A","B","C","D","E"},0)-1)*3+3),INDEX(교과배치표!$C:$Q,MATCH(J3781,교과배치표!$B:$B,0),(MATCH(M3781,{"A","B","C","D","E"},0)-1)*3+3))),"")</f>
        <v/>
      </c>
    </row>
    <row r="3782" spans="2:20" ht="14.25" customHeight="1">
      <c r="B3782" s="20">
        <v>4511</v>
      </c>
      <c r="C3782" s="21" t="s">
        <v>351</v>
      </c>
      <c r="D3782" s="21" t="s">
        <v>351</v>
      </c>
      <c r="E3782" s="21" t="s">
        <v>1401</v>
      </c>
      <c r="F3782" s="21" t="s">
        <v>24</v>
      </c>
      <c r="G3782" s="21" t="s">
        <v>1402</v>
      </c>
      <c r="H3782" s="21" t="s">
        <v>41</v>
      </c>
      <c r="I3782" s="21" t="s">
        <v>27</v>
      </c>
      <c r="J3782" s="23"/>
      <c r="K3782" s="24">
        <v>7</v>
      </c>
      <c r="M3782" s="25" t="str">
        <f>IF(I3782="","",IF(I3782="인문",성적입력!$C$8,성적입력!$C$9))</f>
        <v>A</v>
      </c>
      <c r="N3782" s="26">
        <f>성적입력!$C$15</f>
        <v>3</v>
      </c>
      <c r="P3782" s="27" t="str">
        <f t="shared" si="153"/>
        <v/>
      </c>
      <c r="R3782" s="26" t="str">
        <f t="array" ref="R3782">IFERROR(IF(OR(J3782="",M3782="",F3782=""),"",IF(F3782="학생부종합",INDEX(종합배치표!$C:$Q,MATCH(J3782,종합배치표!$B:$B,0),(MATCH(M3782,{"A","B","C","D","E"},0)-1)*3+1),INDEX(교과배치표!$C:$Q,MATCH(J3782,교과배치표!$B:$B,0),(MATCH(M3782,{"A","B","C","D","E"},0)-1)*3+1))),"")</f>
        <v/>
      </c>
      <c r="S3782" s="26" t="str">
        <f t="array" ref="S3782">IFERROR(IF(OR(J3782="",M3782="",F3782=""),"",IF(F3782="학생부종합",INDEX(종합배치표!$C:$Q,MATCH(J3782,종합배치표!$B:$B,0),(MATCH(M3782,{"A","B","C","D","E"},0)-1)*3+2),INDEX(교과배치표!$C:$Q,MATCH(J3782,교과배치표!$B:$B,0),(MATCH(M3782,{"A","B","C","D","E"},0)-1)*3+2))),"")</f>
        <v/>
      </c>
      <c r="T3782" s="26" t="str">
        <f t="array" ref="T3782">IFERROR(IF(OR(J3782="",M3782="",F3782=""),"",IF(F3782="학생부종합",INDEX(종합배치표!$C:$Q,MATCH(J3782,종합배치표!$B:$B,0),(MATCH(M3782,{"A","B","C","D","E"},0)-1)*3+3),INDEX(교과배치표!$C:$Q,MATCH(J3782,교과배치표!$B:$B,0),(MATCH(M3782,{"A","B","C","D","E"},0)-1)*3+3))),"")</f>
        <v/>
      </c>
    </row>
    <row r="3783" spans="2:20" ht="14.25" customHeight="1">
      <c r="B3783" s="20">
        <v>4512</v>
      </c>
      <c r="C3783" s="21" t="s">
        <v>351</v>
      </c>
      <c r="D3783" s="21" t="s">
        <v>351</v>
      </c>
      <c r="E3783" s="21" t="s">
        <v>1401</v>
      </c>
      <c r="F3783" s="21" t="s">
        <v>68</v>
      </c>
      <c r="G3783" s="21" t="s">
        <v>246</v>
      </c>
      <c r="H3783" s="21" t="s">
        <v>43</v>
      </c>
      <c r="I3783" s="21" t="s">
        <v>27</v>
      </c>
      <c r="J3783" s="23"/>
      <c r="K3783" s="24">
        <v>5</v>
      </c>
      <c r="M3783" s="25" t="str">
        <f>IF(I3783="","",IF(I3783="인문",성적입력!$C$8,성적입력!$C$9))</f>
        <v>A</v>
      </c>
      <c r="N3783" s="26">
        <f>성적입력!$C$15</f>
        <v>3</v>
      </c>
      <c r="P3783" s="27" t="str">
        <f t="shared" si="153"/>
        <v/>
      </c>
      <c r="R3783" s="26" t="str">
        <f t="array" ref="R3783">IFERROR(IF(OR(J3783="",M3783="",F3783=""),"",IF(F3783="학생부종합",INDEX(종합배치표!$C:$Q,MATCH(J3783,종합배치표!$B:$B,0),(MATCH(M3783,{"A","B","C","D","E"},0)-1)*3+1),INDEX(교과배치표!$C:$Q,MATCH(J3783,교과배치표!$B:$B,0),(MATCH(M3783,{"A","B","C","D","E"},0)-1)*3+1))),"")</f>
        <v/>
      </c>
      <c r="S3783" s="26" t="str">
        <f t="array" ref="S3783">IFERROR(IF(OR(J3783="",M3783="",F3783=""),"",IF(F3783="학생부종합",INDEX(종합배치표!$C:$Q,MATCH(J3783,종합배치표!$B:$B,0),(MATCH(M3783,{"A","B","C","D","E"},0)-1)*3+2),INDEX(교과배치표!$C:$Q,MATCH(J3783,교과배치표!$B:$B,0),(MATCH(M3783,{"A","B","C","D","E"},0)-1)*3+2))),"")</f>
        <v/>
      </c>
      <c r="T3783" s="26" t="str">
        <f t="array" ref="T3783">IFERROR(IF(OR(J3783="",M3783="",F3783=""),"",IF(F3783="학생부종합",INDEX(종합배치표!$C:$Q,MATCH(J3783,종합배치표!$B:$B,0),(MATCH(M3783,{"A","B","C","D","E"},0)-1)*3+3),INDEX(교과배치표!$C:$Q,MATCH(J3783,교과배치표!$B:$B,0),(MATCH(M3783,{"A","B","C","D","E"},0)-1)*3+3))),"")</f>
        <v/>
      </c>
    </row>
    <row r="3784" spans="2:20" ht="14.25" customHeight="1">
      <c r="B3784" s="20">
        <v>4513</v>
      </c>
      <c r="C3784" s="21" t="s">
        <v>351</v>
      </c>
      <c r="D3784" s="21" t="s">
        <v>351</v>
      </c>
      <c r="E3784" s="21" t="s">
        <v>1401</v>
      </c>
      <c r="F3784" s="21" t="s">
        <v>24</v>
      </c>
      <c r="G3784" s="21" t="s">
        <v>1402</v>
      </c>
      <c r="H3784" s="21" t="s">
        <v>43</v>
      </c>
      <c r="I3784" s="21" t="s">
        <v>27</v>
      </c>
      <c r="J3784" s="23"/>
      <c r="K3784" s="24">
        <v>8</v>
      </c>
      <c r="M3784" s="25" t="str">
        <f>IF(I3784="","",IF(I3784="인문",성적입력!$C$8,성적입력!$C$9))</f>
        <v>A</v>
      </c>
      <c r="N3784" s="26">
        <f>성적입력!$C$15</f>
        <v>3</v>
      </c>
      <c r="P3784" s="27" t="str">
        <f t="shared" si="153"/>
        <v/>
      </c>
      <c r="R3784" s="26" t="str">
        <f t="array" ref="R3784">IFERROR(IF(OR(J3784="",M3784="",F3784=""),"",IF(F3784="학생부종합",INDEX(종합배치표!$C:$Q,MATCH(J3784,종합배치표!$B:$B,0),(MATCH(M3784,{"A","B","C","D","E"},0)-1)*3+1),INDEX(교과배치표!$C:$Q,MATCH(J3784,교과배치표!$B:$B,0),(MATCH(M3784,{"A","B","C","D","E"},0)-1)*3+1))),"")</f>
        <v/>
      </c>
      <c r="S3784" s="26" t="str">
        <f t="array" ref="S3784">IFERROR(IF(OR(J3784="",M3784="",F3784=""),"",IF(F3784="학생부종합",INDEX(종합배치표!$C:$Q,MATCH(J3784,종합배치표!$B:$B,0),(MATCH(M3784,{"A","B","C","D","E"},0)-1)*3+2),INDEX(교과배치표!$C:$Q,MATCH(J3784,교과배치표!$B:$B,0),(MATCH(M3784,{"A","B","C","D","E"},0)-1)*3+2))),"")</f>
        <v/>
      </c>
      <c r="T3784" s="26" t="str">
        <f t="array" ref="T3784">IFERROR(IF(OR(J3784="",M3784="",F3784=""),"",IF(F3784="학생부종합",INDEX(종합배치표!$C:$Q,MATCH(J3784,종합배치표!$B:$B,0),(MATCH(M3784,{"A","B","C","D","E"},0)-1)*3+3),INDEX(교과배치표!$C:$Q,MATCH(J3784,교과배치표!$B:$B,0),(MATCH(M3784,{"A","B","C","D","E"},0)-1)*3+3))),"")</f>
        <v/>
      </c>
    </row>
    <row r="3785" spans="2:20" ht="14.25" customHeight="1">
      <c r="B3785" s="20">
        <v>4514</v>
      </c>
      <c r="C3785" s="21" t="s">
        <v>351</v>
      </c>
      <c r="D3785" s="21" t="s">
        <v>351</v>
      </c>
      <c r="E3785" s="21" t="s">
        <v>1401</v>
      </c>
      <c r="F3785" s="21" t="s">
        <v>68</v>
      </c>
      <c r="G3785" s="21" t="s">
        <v>246</v>
      </c>
      <c r="H3785" s="21" t="s">
        <v>159</v>
      </c>
      <c r="I3785" s="21" t="s">
        <v>27</v>
      </c>
      <c r="J3785" s="23"/>
      <c r="K3785" s="24">
        <v>7</v>
      </c>
      <c r="M3785" s="25" t="str">
        <f>IF(I3785="","",IF(I3785="인문",성적입력!$C$8,성적입력!$C$9))</f>
        <v>A</v>
      </c>
      <c r="N3785" s="26">
        <f>성적입력!$C$15</f>
        <v>3</v>
      </c>
      <c r="P3785" s="27" t="str">
        <f t="shared" si="153"/>
        <v/>
      </c>
      <c r="R3785" s="26" t="str">
        <f t="array" ref="R3785">IFERROR(IF(OR(J3785="",M3785="",F3785=""),"",IF(F3785="학생부종합",INDEX(종합배치표!$C:$Q,MATCH(J3785,종합배치표!$B:$B,0),(MATCH(M3785,{"A","B","C","D","E"},0)-1)*3+1),INDEX(교과배치표!$C:$Q,MATCH(J3785,교과배치표!$B:$B,0),(MATCH(M3785,{"A","B","C","D","E"},0)-1)*3+1))),"")</f>
        <v/>
      </c>
      <c r="S3785" s="26" t="str">
        <f t="array" ref="S3785">IFERROR(IF(OR(J3785="",M3785="",F3785=""),"",IF(F3785="학생부종합",INDEX(종합배치표!$C:$Q,MATCH(J3785,종합배치표!$B:$B,0),(MATCH(M3785,{"A","B","C","D","E"},0)-1)*3+2),INDEX(교과배치표!$C:$Q,MATCH(J3785,교과배치표!$B:$B,0),(MATCH(M3785,{"A","B","C","D","E"},0)-1)*3+2))),"")</f>
        <v/>
      </c>
      <c r="T3785" s="26" t="str">
        <f t="array" ref="T3785">IFERROR(IF(OR(J3785="",M3785="",F3785=""),"",IF(F3785="학생부종합",INDEX(종합배치표!$C:$Q,MATCH(J3785,종합배치표!$B:$B,0),(MATCH(M3785,{"A","B","C","D","E"},0)-1)*3+3),INDEX(교과배치표!$C:$Q,MATCH(J3785,교과배치표!$B:$B,0),(MATCH(M3785,{"A","B","C","D","E"},0)-1)*3+3))),"")</f>
        <v/>
      </c>
    </row>
    <row r="3786" spans="2:20" ht="14.25" customHeight="1">
      <c r="B3786" s="20">
        <v>4515</v>
      </c>
      <c r="C3786" s="21" t="s">
        <v>351</v>
      </c>
      <c r="D3786" s="21" t="s">
        <v>351</v>
      </c>
      <c r="E3786" s="21" t="s">
        <v>1401</v>
      </c>
      <c r="F3786" s="21" t="s">
        <v>24</v>
      </c>
      <c r="G3786" s="21" t="s">
        <v>1402</v>
      </c>
      <c r="H3786" s="21" t="s">
        <v>159</v>
      </c>
      <c r="I3786" s="21" t="s">
        <v>27</v>
      </c>
      <c r="J3786" s="23"/>
      <c r="K3786" s="24">
        <v>18</v>
      </c>
      <c r="M3786" s="25" t="str">
        <f>IF(I3786="","",IF(I3786="인문",성적입력!$C$8,성적입력!$C$9))</f>
        <v>A</v>
      </c>
      <c r="N3786" s="26">
        <f>성적입력!$C$15</f>
        <v>3</v>
      </c>
      <c r="P3786" s="27" t="str">
        <f t="shared" si="153"/>
        <v/>
      </c>
      <c r="R3786" s="26" t="str">
        <f t="array" ref="R3786">IFERROR(IF(OR(J3786="",M3786="",F3786=""),"",IF(F3786="학생부종합",INDEX(종합배치표!$C:$Q,MATCH(J3786,종합배치표!$B:$B,0),(MATCH(M3786,{"A","B","C","D","E"},0)-1)*3+1),INDEX(교과배치표!$C:$Q,MATCH(J3786,교과배치표!$B:$B,0),(MATCH(M3786,{"A","B","C","D","E"},0)-1)*3+1))),"")</f>
        <v/>
      </c>
      <c r="S3786" s="26" t="str">
        <f t="array" ref="S3786">IFERROR(IF(OR(J3786="",M3786="",F3786=""),"",IF(F3786="학생부종합",INDEX(종합배치표!$C:$Q,MATCH(J3786,종합배치표!$B:$B,0),(MATCH(M3786,{"A","B","C","D","E"},0)-1)*3+2),INDEX(교과배치표!$C:$Q,MATCH(J3786,교과배치표!$B:$B,0),(MATCH(M3786,{"A","B","C","D","E"},0)-1)*3+2))),"")</f>
        <v/>
      </c>
      <c r="T3786" s="26" t="str">
        <f t="array" ref="T3786">IFERROR(IF(OR(J3786="",M3786="",F3786=""),"",IF(F3786="학생부종합",INDEX(종합배치표!$C:$Q,MATCH(J3786,종합배치표!$B:$B,0),(MATCH(M3786,{"A","B","C","D","E"},0)-1)*3+3),INDEX(교과배치표!$C:$Q,MATCH(J3786,교과배치표!$B:$B,0),(MATCH(M3786,{"A","B","C","D","E"},0)-1)*3+3))),"")</f>
        <v/>
      </c>
    </row>
    <row r="3787" spans="2:20" ht="14.25" customHeight="1">
      <c r="B3787" s="20">
        <v>4516</v>
      </c>
      <c r="C3787" s="21" t="s">
        <v>351</v>
      </c>
      <c r="D3787" s="21" t="s">
        <v>351</v>
      </c>
      <c r="E3787" s="21" t="s">
        <v>1401</v>
      </c>
      <c r="F3787" s="21" t="s">
        <v>24</v>
      </c>
      <c r="G3787" s="21" t="s">
        <v>1403</v>
      </c>
      <c r="H3787" s="21" t="s">
        <v>159</v>
      </c>
      <c r="I3787" s="21" t="s">
        <v>27</v>
      </c>
      <c r="J3787" s="23"/>
      <c r="K3787" s="24">
        <v>5</v>
      </c>
      <c r="M3787" s="25" t="str">
        <f>IF(I3787="","",IF(I3787="인문",성적입력!$C$8,성적입력!$C$9))</f>
        <v>A</v>
      </c>
      <c r="N3787" s="26">
        <f>성적입력!$C$15</f>
        <v>3</v>
      </c>
      <c r="P3787" s="27" t="str">
        <f t="shared" si="153"/>
        <v/>
      </c>
      <c r="R3787" s="26" t="str">
        <f t="array" ref="R3787">IFERROR(IF(OR(J3787="",M3787="",F3787=""),"",IF(F3787="학생부종합",INDEX(종합배치표!$C:$Q,MATCH(J3787,종합배치표!$B:$B,0),(MATCH(M3787,{"A","B","C","D","E"},0)-1)*3+1),INDEX(교과배치표!$C:$Q,MATCH(J3787,교과배치표!$B:$B,0),(MATCH(M3787,{"A","B","C","D","E"},0)-1)*3+1))),"")</f>
        <v/>
      </c>
      <c r="S3787" s="26" t="str">
        <f t="array" ref="S3787">IFERROR(IF(OR(J3787="",M3787="",F3787=""),"",IF(F3787="학생부종합",INDEX(종합배치표!$C:$Q,MATCH(J3787,종합배치표!$B:$B,0),(MATCH(M3787,{"A","B","C","D","E"},0)-1)*3+2),INDEX(교과배치표!$C:$Q,MATCH(J3787,교과배치표!$B:$B,0),(MATCH(M3787,{"A","B","C","D","E"},0)-1)*3+2))),"")</f>
        <v/>
      </c>
      <c r="T3787" s="26" t="str">
        <f t="array" ref="T3787">IFERROR(IF(OR(J3787="",M3787="",F3787=""),"",IF(F3787="학생부종합",INDEX(종합배치표!$C:$Q,MATCH(J3787,종합배치표!$B:$B,0),(MATCH(M3787,{"A","B","C","D","E"},0)-1)*3+3),INDEX(교과배치표!$C:$Q,MATCH(J3787,교과배치표!$B:$B,0),(MATCH(M3787,{"A","B","C","D","E"},0)-1)*3+3))),"")</f>
        <v/>
      </c>
    </row>
    <row r="3788" spans="2:20" ht="14.25" customHeight="1">
      <c r="B3788" s="20">
        <v>4517</v>
      </c>
      <c r="C3788" s="21" t="s">
        <v>351</v>
      </c>
      <c r="D3788" s="21" t="s">
        <v>351</v>
      </c>
      <c r="E3788" s="21" t="s">
        <v>1401</v>
      </c>
      <c r="F3788" s="21" t="s">
        <v>68</v>
      </c>
      <c r="G3788" s="21" t="s">
        <v>246</v>
      </c>
      <c r="H3788" s="21" t="s">
        <v>198</v>
      </c>
      <c r="I3788" s="21" t="s">
        <v>60</v>
      </c>
      <c r="J3788" s="23"/>
      <c r="K3788" s="24">
        <v>18</v>
      </c>
      <c r="M3788" s="25" t="str">
        <f>IF(I3788="","",IF(I3788="인문",성적입력!$C$8,성적입력!$C$9))</f>
        <v>A</v>
      </c>
      <c r="N3788" s="26">
        <f>성적입력!$C$15</f>
        <v>3</v>
      </c>
      <c r="P3788" s="27" t="str">
        <f t="shared" si="153"/>
        <v/>
      </c>
      <c r="R3788" s="26" t="str">
        <f t="array" ref="R3788">IFERROR(IF(OR(J3788="",M3788="",F3788=""),"",IF(F3788="학생부종합",INDEX(종합배치표!$C:$Q,MATCH(J3788,종합배치표!$B:$B,0),(MATCH(M3788,{"A","B","C","D","E"},0)-1)*3+1),INDEX(교과배치표!$C:$Q,MATCH(J3788,교과배치표!$B:$B,0),(MATCH(M3788,{"A","B","C","D","E"},0)-1)*3+1))),"")</f>
        <v/>
      </c>
      <c r="S3788" s="26" t="str">
        <f t="array" ref="S3788">IFERROR(IF(OR(J3788="",M3788="",F3788=""),"",IF(F3788="학생부종합",INDEX(종합배치표!$C:$Q,MATCH(J3788,종합배치표!$B:$B,0),(MATCH(M3788,{"A","B","C","D","E"},0)-1)*3+2),INDEX(교과배치표!$C:$Q,MATCH(J3788,교과배치표!$B:$B,0),(MATCH(M3788,{"A","B","C","D","E"},0)-1)*3+2))),"")</f>
        <v/>
      </c>
      <c r="T3788" s="26" t="str">
        <f t="array" ref="T3788">IFERROR(IF(OR(J3788="",M3788="",F3788=""),"",IF(F3788="학생부종합",INDEX(종합배치표!$C:$Q,MATCH(J3788,종합배치표!$B:$B,0),(MATCH(M3788,{"A","B","C","D","E"},0)-1)*3+3),INDEX(교과배치표!$C:$Q,MATCH(J3788,교과배치표!$B:$B,0),(MATCH(M3788,{"A","B","C","D","E"},0)-1)*3+3))),"")</f>
        <v/>
      </c>
    </row>
    <row r="3789" spans="2:20" ht="14.25" customHeight="1">
      <c r="B3789" s="20">
        <v>4518</v>
      </c>
      <c r="C3789" s="21" t="s">
        <v>351</v>
      </c>
      <c r="D3789" s="21" t="s">
        <v>351</v>
      </c>
      <c r="E3789" s="21" t="s">
        <v>1401</v>
      </c>
      <c r="F3789" s="21" t="s">
        <v>24</v>
      </c>
      <c r="G3789" s="21" t="s">
        <v>1402</v>
      </c>
      <c r="H3789" s="21" t="s">
        <v>198</v>
      </c>
      <c r="I3789" s="21" t="s">
        <v>60</v>
      </c>
      <c r="J3789" s="23"/>
      <c r="K3789" s="24">
        <v>36</v>
      </c>
      <c r="M3789" s="25" t="str">
        <f>IF(I3789="","",IF(I3789="인문",성적입력!$C$8,성적입력!$C$9))</f>
        <v>A</v>
      </c>
      <c r="N3789" s="26">
        <f>성적입력!$C$15</f>
        <v>3</v>
      </c>
      <c r="P3789" s="27" t="str">
        <f t="shared" si="153"/>
        <v/>
      </c>
      <c r="R3789" s="26" t="str">
        <f t="array" ref="R3789">IFERROR(IF(OR(J3789="",M3789="",F3789=""),"",IF(F3789="학생부종합",INDEX(종합배치표!$C:$Q,MATCH(J3789,종합배치표!$B:$B,0),(MATCH(M3789,{"A","B","C","D","E"},0)-1)*3+1),INDEX(교과배치표!$C:$Q,MATCH(J3789,교과배치표!$B:$B,0),(MATCH(M3789,{"A","B","C","D","E"},0)-1)*3+1))),"")</f>
        <v/>
      </c>
      <c r="S3789" s="26" t="str">
        <f t="array" ref="S3789">IFERROR(IF(OR(J3789="",M3789="",F3789=""),"",IF(F3789="학생부종합",INDEX(종합배치표!$C:$Q,MATCH(J3789,종합배치표!$B:$B,0),(MATCH(M3789,{"A","B","C","D","E"},0)-1)*3+2),INDEX(교과배치표!$C:$Q,MATCH(J3789,교과배치표!$B:$B,0),(MATCH(M3789,{"A","B","C","D","E"},0)-1)*3+2))),"")</f>
        <v/>
      </c>
      <c r="T3789" s="26" t="str">
        <f t="array" ref="T3789">IFERROR(IF(OR(J3789="",M3789="",F3789=""),"",IF(F3789="학생부종합",INDEX(종합배치표!$C:$Q,MATCH(J3789,종합배치표!$B:$B,0),(MATCH(M3789,{"A","B","C","D","E"},0)-1)*3+3),INDEX(교과배치표!$C:$Q,MATCH(J3789,교과배치표!$B:$B,0),(MATCH(M3789,{"A","B","C","D","E"},0)-1)*3+3))),"")</f>
        <v/>
      </c>
    </row>
    <row r="3790" spans="2:20" ht="14.25" customHeight="1">
      <c r="B3790" s="20">
        <v>4519</v>
      </c>
      <c r="C3790" s="21" t="s">
        <v>351</v>
      </c>
      <c r="D3790" s="21" t="s">
        <v>351</v>
      </c>
      <c r="E3790" s="21" t="s">
        <v>1401</v>
      </c>
      <c r="F3790" s="21" t="s">
        <v>24</v>
      </c>
      <c r="G3790" s="21" t="s">
        <v>1403</v>
      </c>
      <c r="H3790" s="21" t="s">
        <v>198</v>
      </c>
      <c r="I3790" s="21" t="s">
        <v>60</v>
      </c>
      <c r="J3790" s="23"/>
      <c r="K3790" s="24">
        <v>10</v>
      </c>
      <c r="M3790" s="25" t="str">
        <f>IF(I3790="","",IF(I3790="인문",성적입력!$C$8,성적입력!$C$9))</f>
        <v>A</v>
      </c>
      <c r="N3790" s="26">
        <f>성적입력!$C$15</f>
        <v>3</v>
      </c>
      <c r="P3790" s="27" t="str">
        <f t="shared" si="153"/>
        <v/>
      </c>
      <c r="R3790" s="26" t="str">
        <f t="array" ref="R3790">IFERROR(IF(OR(J3790="",M3790="",F3790=""),"",IF(F3790="학생부종합",INDEX(종합배치표!$C:$Q,MATCH(J3790,종합배치표!$B:$B,0),(MATCH(M3790,{"A","B","C","D","E"},0)-1)*3+1),INDEX(교과배치표!$C:$Q,MATCH(J3790,교과배치표!$B:$B,0),(MATCH(M3790,{"A","B","C","D","E"},0)-1)*3+1))),"")</f>
        <v/>
      </c>
      <c r="S3790" s="26" t="str">
        <f t="array" ref="S3790">IFERROR(IF(OR(J3790="",M3790="",F3790=""),"",IF(F3790="학생부종합",INDEX(종합배치표!$C:$Q,MATCH(J3790,종합배치표!$B:$B,0),(MATCH(M3790,{"A","B","C","D","E"},0)-1)*3+2),INDEX(교과배치표!$C:$Q,MATCH(J3790,교과배치표!$B:$B,0),(MATCH(M3790,{"A","B","C","D","E"},0)-1)*3+2))),"")</f>
        <v/>
      </c>
      <c r="T3790" s="26" t="str">
        <f t="array" ref="T3790">IFERROR(IF(OR(J3790="",M3790="",F3790=""),"",IF(F3790="학생부종합",INDEX(종합배치표!$C:$Q,MATCH(J3790,종합배치표!$B:$B,0),(MATCH(M3790,{"A","B","C","D","E"},0)-1)*3+3),INDEX(교과배치표!$C:$Q,MATCH(J3790,교과배치표!$B:$B,0),(MATCH(M3790,{"A","B","C","D","E"},0)-1)*3+3))),"")</f>
        <v/>
      </c>
    </row>
    <row r="3791" spans="2:20" ht="14.25" customHeight="1">
      <c r="B3791" s="20">
        <v>4520</v>
      </c>
      <c r="C3791" s="21" t="s">
        <v>351</v>
      </c>
      <c r="D3791" s="21" t="s">
        <v>351</v>
      </c>
      <c r="E3791" s="21" t="s">
        <v>1401</v>
      </c>
      <c r="F3791" s="21" t="s">
        <v>68</v>
      </c>
      <c r="G3791" s="21" t="s">
        <v>246</v>
      </c>
      <c r="H3791" s="21" t="s">
        <v>455</v>
      </c>
      <c r="I3791" s="21" t="s">
        <v>60</v>
      </c>
      <c r="J3791" s="23"/>
      <c r="K3791" s="24">
        <v>6</v>
      </c>
      <c r="M3791" s="25" t="str">
        <f>IF(I3791="","",IF(I3791="인문",성적입력!$C$8,성적입력!$C$9))</f>
        <v>A</v>
      </c>
      <c r="N3791" s="26">
        <f>성적입력!$C$15</f>
        <v>3</v>
      </c>
      <c r="P3791" s="27" t="str">
        <f t="shared" si="153"/>
        <v/>
      </c>
      <c r="R3791" s="26" t="str">
        <f t="array" ref="R3791">IFERROR(IF(OR(J3791="",M3791="",F3791=""),"",IF(F3791="학생부종합",INDEX(종합배치표!$C:$Q,MATCH(J3791,종합배치표!$B:$B,0),(MATCH(M3791,{"A","B","C","D","E"},0)-1)*3+1),INDEX(교과배치표!$C:$Q,MATCH(J3791,교과배치표!$B:$B,0),(MATCH(M3791,{"A","B","C","D","E"},0)-1)*3+1))),"")</f>
        <v/>
      </c>
      <c r="S3791" s="26" t="str">
        <f t="array" ref="S3791">IFERROR(IF(OR(J3791="",M3791="",F3791=""),"",IF(F3791="학생부종합",INDEX(종합배치표!$C:$Q,MATCH(J3791,종합배치표!$B:$B,0),(MATCH(M3791,{"A","B","C","D","E"},0)-1)*3+2),INDEX(교과배치표!$C:$Q,MATCH(J3791,교과배치표!$B:$B,0),(MATCH(M3791,{"A","B","C","D","E"},0)-1)*3+2))),"")</f>
        <v/>
      </c>
      <c r="T3791" s="26" t="str">
        <f t="array" ref="T3791">IFERROR(IF(OR(J3791="",M3791="",F3791=""),"",IF(F3791="학생부종합",INDEX(종합배치표!$C:$Q,MATCH(J3791,종합배치표!$B:$B,0),(MATCH(M3791,{"A","B","C","D","E"},0)-1)*3+3),INDEX(교과배치표!$C:$Q,MATCH(J3791,교과배치표!$B:$B,0),(MATCH(M3791,{"A","B","C","D","E"},0)-1)*3+3))),"")</f>
        <v/>
      </c>
    </row>
    <row r="3792" spans="2:20" ht="14.25" customHeight="1">
      <c r="B3792" s="20">
        <v>4521</v>
      </c>
      <c r="C3792" s="21" t="s">
        <v>351</v>
      </c>
      <c r="D3792" s="21" t="s">
        <v>351</v>
      </c>
      <c r="E3792" s="21" t="s">
        <v>1401</v>
      </c>
      <c r="F3792" s="21" t="s">
        <v>24</v>
      </c>
      <c r="G3792" s="21" t="s">
        <v>1402</v>
      </c>
      <c r="H3792" s="21" t="s">
        <v>455</v>
      </c>
      <c r="I3792" s="21" t="s">
        <v>60</v>
      </c>
      <c r="J3792" s="23"/>
      <c r="K3792" s="24">
        <v>12</v>
      </c>
      <c r="M3792" s="25" t="str">
        <f>IF(I3792="","",IF(I3792="인문",성적입력!$C$8,성적입력!$C$9))</f>
        <v>A</v>
      </c>
      <c r="N3792" s="26">
        <f>성적입력!$C$15</f>
        <v>3</v>
      </c>
      <c r="P3792" s="27" t="str">
        <f t="shared" si="153"/>
        <v/>
      </c>
      <c r="R3792" s="26" t="str">
        <f t="array" ref="R3792">IFERROR(IF(OR(J3792="",M3792="",F3792=""),"",IF(F3792="학생부종합",INDEX(종합배치표!$C:$Q,MATCH(J3792,종합배치표!$B:$B,0),(MATCH(M3792,{"A","B","C","D","E"},0)-1)*3+1),INDEX(교과배치표!$C:$Q,MATCH(J3792,교과배치표!$B:$B,0),(MATCH(M3792,{"A","B","C","D","E"},0)-1)*3+1))),"")</f>
        <v/>
      </c>
      <c r="S3792" s="26" t="str">
        <f t="array" ref="S3792">IFERROR(IF(OR(J3792="",M3792="",F3792=""),"",IF(F3792="학생부종합",INDEX(종합배치표!$C:$Q,MATCH(J3792,종합배치표!$B:$B,0),(MATCH(M3792,{"A","B","C","D","E"},0)-1)*3+2),INDEX(교과배치표!$C:$Q,MATCH(J3792,교과배치표!$B:$B,0),(MATCH(M3792,{"A","B","C","D","E"},0)-1)*3+2))),"")</f>
        <v/>
      </c>
      <c r="T3792" s="26" t="str">
        <f t="array" ref="T3792">IFERROR(IF(OR(J3792="",M3792="",F3792=""),"",IF(F3792="학생부종합",INDEX(종합배치표!$C:$Q,MATCH(J3792,종합배치표!$B:$B,0),(MATCH(M3792,{"A","B","C","D","E"},0)-1)*3+3),INDEX(교과배치표!$C:$Q,MATCH(J3792,교과배치표!$B:$B,0),(MATCH(M3792,{"A","B","C","D","E"},0)-1)*3+3))),"")</f>
        <v/>
      </c>
    </row>
    <row r="3793" spans="2:20" ht="14.25" customHeight="1">
      <c r="B3793" s="20">
        <v>4522</v>
      </c>
      <c r="C3793" s="21" t="s">
        <v>351</v>
      </c>
      <c r="D3793" s="21" t="s">
        <v>351</v>
      </c>
      <c r="E3793" s="21" t="s">
        <v>1401</v>
      </c>
      <c r="F3793" s="21" t="s">
        <v>24</v>
      </c>
      <c r="G3793" s="21" t="s">
        <v>1403</v>
      </c>
      <c r="H3793" s="21" t="s">
        <v>455</v>
      </c>
      <c r="I3793" s="21" t="s">
        <v>60</v>
      </c>
      <c r="J3793" s="23"/>
      <c r="K3793" s="24">
        <v>4</v>
      </c>
      <c r="M3793" s="25" t="str">
        <f>IF(I3793="","",IF(I3793="인문",성적입력!$C$8,성적입력!$C$9))</f>
        <v>A</v>
      </c>
      <c r="N3793" s="26">
        <f>성적입력!$C$15</f>
        <v>3</v>
      </c>
      <c r="P3793" s="27" t="str">
        <f t="shared" si="153"/>
        <v/>
      </c>
      <c r="R3793" s="26" t="str">
        <f t="array" ref="R3793">IFERROR(IF(OR(J3793="",M3793="",F3793=""),"",IF(F3793="학생부종합",INDEX(종합배치표!$C:$Q,MATCH(J3793,종합배치표!$B:$B,0),(MATCH(M3793,{"A","B","C","D","E"},0)-1)*3+1),INDEX(교과배치표!$C:$Q,MATCH(J3793,교과배치표!$B:$B,0),(MATCH(M3793,{"A","B","C","D","E"},0)-1)*3+1))),"")</f>
        <v/>
      </c>
      <c r="S3793" s="26" t="str">
        <f t="array" ref="S3793">IFERROR(IF(OR(J3793="",M3793="",F3793=""),"",IF(F3793="학생부종합",INDEX(종합배치표!$C:$Q,MATCH(J3793,종합배치표!$B:$B,0),(MATCH(M3793,{"A","B","C","D","E"},0)-1)*3+2),INDEX(교과배치표!$C:$Q,MATCH(J3793,교과배치표!$B:$B,0),(MATCH(M3793,{"A","B","C","D","E"},0)-1)*3+2))),"")</f>
        <v/>
      </c>
      <c r="T3793" s="26" t="str">
        <f t="array" ref="T3793">IFERROR(IF(OR(J3793="",M3793="",F3793=""),"",IF(F3793="학생부종합",INDEX(종합배치표!$C:$Q,MATCH(J3793,종합배치표!$B:$B,0),(MATCH(M3793,{"A","B","C","D","E"},0)-1)*3+3),INDEX(교과배치표!$C:$Q,MATCH(J3793,교과배치표!$B:$B,0),(MATCH(M3793,{"A","B","C","D","E"},0)-1)*3+3))),"")</f>
        <v/>
      </c>
    </row>
    <row r="3794" spans="2:20" ht="14.25" customHeight="1">
      <c r="B3794" s="20">
        <v>4523</v>
      </c>
      <c r="C3794" s="21" t="s">
        <v>351</v>
      </c>
      <c r="D3794" s="21" t="s">
        <v>351</v>
      </c>
      <c r="E3794" s="21" t="s">
        <v>1401</v>
      </c>
      <c r="F3794" s="21" t="s">
        <v>24</v>
      </c>
      <c r="G3794" s="21" t="s">
        <v>1402</v>
      </c>
      <c r="H3794" s="21" t="s">
        <v>1404</v>
      </c>
      <c r="I3794" s="21" t="s">
        <v>60</v>
      </c>
      <c r="J3794" s="23"/>
      <c r="K3794" s="24">
        <v>15</v>
      </c>
      <c r="M3794" s="25" t="str">
        <f>IF(I3794="","",IF(I3794="인문",성적입력!$C$8,성적입력!$C$9))</f>
        <v>A</v>
      </c>
      <c r="N3794" s="26">
        <f>성적입력!$C$15</f>
        <v>3</v>
      </c>
      <c r="P3794" s="27" t="str">
        <f t="shared" si="153"/>
        <v/>
      </c>
      <c r="R3794" s="26" t="str">
        <f t="array" ref="R3794">IFERROR(IF(OR(J3794="",M3794="",F3794=""),"",IF(F3794="학생부종합",INDEX(종합배치표!$C:$Q,MATCH(J3794,종합배치표!$B:$B,0),(MATCH(M3794,{"A","B","C","D","E"},0)-1)*3+1),INDEX(교과배치표!$C:$Q,MATCH(J3794,교과배치표!$B:$B,0),(MATCH(M3794,{"A","B","C","D","E"},0)-1)*3+1))),"")</f>
        <v/>
      </c>
      <c r="S3794" s="26" t="str">
        <f t="array" ref="S3794">IFERROR(IF(OR(J3794="",M3794="",F3794=""),"",IF(F3794="학생부종합",INDEX(종합배치표!$C:$Q,MATCH(J3794,종합배치표!$B:$B,0),(MATCH(M3794,{"A","B","C","D","E"},0)-1)*3+2),INDEX(교과배치표!$C:$Q,MATCH(J3794,교과배치표!$B:$B,0),(MATCH(M3794,{"A","B","C","D","E"},0)-1)*3+2))),"")</f>
        <v/>
      </c>
      <c r="T3794" s="26" t="str">
        <f t="array" ref="T3794">IFERROR(IF(OR(J3794="",M3794="",F3794=""),"",IF(F3794="학생부종합",INDEX(종합배치표!$C:$Q,MATCH(J3794,종합배치표!$B:$B,0),(MATCH(M3794,{"A","B","C","D","E"},0)-1)*3+3),INDEX(교과배치표!$C:$Q,MATCH(J3794,교과배치표!$B:$B,0),(MATCH(M3794,{"A","B","C","D","E"},0)-1)*3+3))),"")</f>
        <v/>
      </c>
    </row>
    <row r="3795" spans="2:20" ht="14.25" customHeight="1">
      <c r="B3795" s="20">
        <v>4524</v>
      </c>
      <c r="C3795" s="21" t="s">
        <v>351</v>
      </c>
      <c r="D3795" s="21" t="s">
        <v>351</v>
      </c>
      <c r="E3795" s="21" t="s">
        <v>1401</v>
      </c>
      <c r="F3795" s="21" t="s">
        <v>24</v>
      </c>
      <c r="G3795" s="21" t="s">
        <v>1403</v>
      </c>
      <c r="H3795" s="21" t="s">
        <v>1404</v>
      </c>
      <c r="I3795" s="21" t="s">
        <v>60</v>
      </c>
      <c r="J3795" s="23"/>
      <c r="K3795" s="24">
        <v>5</v>
      </c>
      <c r="M3795" s="25" t="str">
        <f>IF(I3795="","",IF(I3795="인문",성적입력!$C$8,성적입력!$C$9))</f>
        <v>A</v>
      </c>
      <c r="N3795" s="26">
        <f>성적입력!$C$15</f>
        <v>3</v>
      </c>
      <c r="P3795" s="27" t="str">
        <f t="shared" si="153"/>
        <v/>
      </c>
      <c r="R3795" s="26" t="str">
        <f t="array" ref="R3795">IFERROR(IF(OR(J3795="",M3795="",F3795=""),"",IF(F3795="학생부종합",INDEX(종합배치표!$C:$Q,MATCH(J3795,종합배치표!$B:$B,0),(MATCH(M3795,{"A","B","C","D","E"},0)-1)*3+1),INDEX(교과배치표!$C:$Q,MATCH(J3795,교과배치표!$B:$B,0),(MATCH(M3795,{"A","B","C","D","E"},0)-1)*3+1))),"")</f>
        <v/>
      </c>
      <c r="S3795" s="26" t="str">
        <f t="array" ref="S3795">IFERROR(IF(OR(J3795="",M3795="",F3795=""),"",IF(F3795="학생부종합",INDEX(종합배치표!$C:$Q,MATCH(J3795,종합배치표!$B:$B,0),(MATCH(M3795,{"A","B","C","D","E"},0)-1)*3+2),INDEX(교과배치표!$C:$Q,MATCH(J3795,교과배치표!$B:$B,0),(MATCH(M3795,{"A","B","C","D","E"},0)-1)*3+2))),"")</f>
        <v/>
      </c>
      <c r="T3795" s="26" t="str">
        <f t="array" ref="T3795">IFERROR(IF(OR(J3795="",M3795="",F3795=""),"",IF(F3795="학생부종합",INDEX(종합배치표!$C:$Q,MATCH(J3795,종합배치표!$B:$B,0),(MATCH(M3795,{"A","B","C","D","E"},0)-1)*3+3),INDEX(교과배치표!$C:$Q,MATCH(J3795,교과배치표!$B:$B,0),(MATCH(M3795,{"A","B","C","D","E"},0)-1)*3+3))),"")</f>
        <v/>
      </c>
    </row>
    <row r="3796" spans="2:20" ht="14.25" customHeight="1">
      <c r="B3796" s="20">
        <v>4525</v>
      </c>
      <c r="C3796" s="21" t="s">
        <v>351</v>
      </c>
      <c r="D3796" s="21" t="s">
        <v>351</v>
      </c>
      <c r="E3796" s="21" t="s">
        <v>1401</v>
      </c>
      <c r="F3796" s="21" t="s">
        <v>68</v>
      </c>
      <c r="G3796" s="21" t="s">
        <v>246</v>
      </c>
      <c r="H3796" s="21" t="s">
        <v>1405</v>
      </c>
      <c r="I3796" s="21" t="s">
        <v>27</v>
      </c>
      <c r="J3796" s="23"/>
      <c r="K3796" s="24">
        <v>9</v>
      </c>
      <c r="M3796" s="25" t="str">
        <f>IF(I3796="","",IF(I3796="인문",성적입력!$C$8,성적입력!$C$9))</f>
        <v>A</v>
      </c>
      <c r="N3796" s="26">
        <f>성적입력!$C$15</f>
        <v>3</v>
      </c>
      <c r="P3796" s="27" t="str">
        <f t="shared" si="153"/>
        <v/>
      </c>
      <c r="R3796" s="26" t="str">
        <f t="array" ref="R3796">IFERROR(IF(OR(J3796="",M3796="",F3796=""),"",IF(F3796="학생부종합",INDEX(종합배치표!$C:$Q,MATCH(J3796,종합배치표!$B:$B,0),(MATCH(M3796,{"A","B","C","D","E"},0)-1)*3+1),INDEX(교과배치표!$C:$Q,MATCH(J3796,교과배치표!$B:$B,0),(MATCH(M3796,{"A","B","C","D","E"},0)-1)*3+1))),"")</f>
        <v/>
      </c>
      <c r="S3796" s="26" t="str">
        <f t="array" ref="S3796">IFERROR(IF(OR(J3796="",M3796="",F3796=""),"",IF(F3796="학생부종합",INDEX(종합배치표!$C:$Q,MATCH(J3796,종합배치표!$B:$B,0),(MATCH(M3796,{"A","B","C","D","E"},0)-1)*3+2),INDEX(교과배치표!$C:$Q,MATCH(J3796,교과배치표!$B:$B,0),(MATCH(M3796,{"A","B","C","D","E"},0)-1)*3+2))),"")</f>
        <v/>
      </c>
      <c r="T3796" s="26" t="str">
        <f t="array" ref="T3796">IFERROR(IF(OR(J3796="",M3796="",F3796=""),"",IF(F3796="학생부종합",INDEX(종합배치표!$C:$Q,MATCH(J3796,종합배치표!$B:$B,0),(MATCH(M3796,{"A","B","C","D","E"},0)-1)*3+3),INDEX(교과배치표!$C:$Q,MATCH(J3796,교과배치표!$B:$B,0),(MATCH(M3796,{"A","B","C","D","E"},0)-1)*3+3))),"")</f>
        <v/>
      </c>
    </row>
    <row r="3797" spans="2:20" ht="14.25" customHeight="1">
      <c r="B3797" s="20">
        <v>4526</v>
      </c>
      <c r="C3797" s="21" t="s">
        <v>351</v>
      </c>
      <c r="D3797" s="21" t="s">
        <v>351</v>
      </c>
      <c r="E3797" s="21" t="s">
        <v>1401</v>
      </c>
      <c r="F3797" s="21" t="s">
        <v>24</v>
      </c>
      <c r="G3797" s="21" t="s">
        <v>1402</v>
      </c>
      <c r="H3797" s="21" t="s">
        <v>1405</v>
      </c>
      <c r="I3797" s="21" t="s">
        <v>27</v>
      </c>
      <c r="J3797" s="23"/>
      <c r="K3797" s="24">
        <v>20</v>
      </c>
      <c r="M3797" s="25" t="str">
        <f>IF(I3797="","",IF(I3797="인문",성적입력!$C$8,성적입력!$C$9))</f>
        <v>A</v>
      </c>
      <c r="N3797" s="26">
        <f>성적입력!$C$15</f>
        <v>3</v>
      </c>
      <c r="P3797" s="27" t="str">
        <f t="shared" si="153"/>
        <v/>
      </c>
      <c r="R3797" s="26" t="str">
        <f t="array" ref="R3797">IFERROR(IF(OR(J3797="",M3797="",F3797=""),"",IF(F3797="학생부종합",INDEX(종합배치표!$C:$Q,MATCH(J3797,종합배치표!$B:$B,0),(MATCH(M3797,{"A","B","C","D","E"},0)-1)*3+1),INDEX(교과배치표!$C:$Q,MATCH(J3797,교과배치표!$B:$B,0),(MATCH(M3797,{"A","B","C","D","E"},0)-1)*3+1))),"")</f>
        <v/>
      </c>
      <c r="S3797" s="26" t="str">
        <f t="array" ref="S3797">IFERROR(IF(OR(J3797="",M3797="",F3797=""),"",IF(F3797="학생부종합",INDEX(종합배치표!$C:$Q,MATCH(J3797,종합배치표!$B:$B,0),(MATCH(M3797,{"A","B","C","D","E"},0)-1)*3+2),INDEX(교과배치표!$C:$Q,MATCH(J3797,교과배치표!$B:$B,0),(MATCH(M3797,{"A","B","C","D","E"},0)-1)*3+2))),"")</f>
        <v/>
      </c>
      <c r="T3797" s="26" t="str">
        <f t="array" ref="T3797">IFERROR(IF(OR(J3797="",M3797="",F3797=""),"",IF(F3797="학생부종합",INDEX(종합배치표!$C:$Q,MATCH(J3797,종합배치표!$B:$B,0),(MATCH(M3797,{"A","B","C","D","E"},0)-1)*3+3),INDEX(교과배치표!$C:$Q,MATCH(J3797,교과배치표!$B:$B,0),(MATCH(M3797,{"A","B","C","D","E"},0)-1)*3+3))),"")</f>
        <v/>
      </c>
    </row>
    <row r="3798" spans="2:20" ht="14.25" customHeight="1">
      <c r="B3798" s="20">
        <v>4527</v>
      </c>
      <c r="C3798" s="21" t="s">
        <v>351</v>
      </c>
      <c r="D3798" s="21" t="s">
        <v>351</v>
      </c>
      <c r="E3798" s="21" t="s">
        <v>1401</v>
      </c>
      <c r="F3798" s="21" t="s">
        <v>24</v>
      </c>
      <c r="G3798" s="21" t="s">
        <v>1403</v>
      </c>
      <c r="H3798" s="21" t="s">
        <v>1405</v>
      </c>
      <c r="I3798" s="21" t="s">
        <v>27</v>
      </c>
      <c r="J3798" s="23"/>
      <c r="K3798" s="24">
        <v>7</v>
      </c>
      <c r="M3798" s="25" t="str">
        <f>IF(I3798="","",IF(I3798="인문",성적입력!$C$8,성적입력!$C$9))</f>
        <v>A</v>
      </c>
      <c r="N3798" s="26">
        <f>성적입력!$C$15</f>
        <v>3</v>
      </c>
      <c r="P3798" s="27" t="str">
        <f t="shared" si="153"/>
        <v/>
      </c>
      <c r="R3798" s="26" t="str">
        <f t="array" ref="R3798">IFERROR(IF(OR(J3798="",M3798="",F3798=""),"",IF(F3798="학생부종합",INDEX(종합배치표!$C:$Q,MATCH(J3798,종합배치표!$B:$B,0),(MATCH(M3798,{"A","B","C","D","E"},0)-1)*3+1),INDEX(교과배치표!$C:$Q,MATCH(J3798,교과배치표!$B:$B,0),(MATCH(M3798,{"A","B","C","D","E"},0)-1)*3+1))),"")</f>
        <v/>
      </c>
      <c r="S3798" s="26" t="str">
        <f t="array" ref="S3798">IFERROR(IF(OR(J3798="",M3798="",F3798=""),"",IF(F3798="학생부종합",INDEX(종합배치표!$C:$Q,MATCH(J3798,종합배치표!$B:$B,0),(MATCH(M3798,{"A","B","C","D","E"},0)-1)*3+2),INDEX(교과배치표!$C:$Q,MATCH(J3798,교과배치표!$B:$B,0),(MATCH(M3798,{"A","B","C","D","E"},0)-1)*3+2))),"")</f>
        <v/>
      </c>
      <c r="T3798" s="26" t="str">
        <f t="array" ref="T3798">IFERROR(IF(OR(J3798="",M3798="",F3798=""),"",IF(F3798="학생부종합",INDEX(종합배치표!$C:$Q,MATCH(J3798,종합배치표!$B:$B,0),(MATCH(M3798,{"A","B","C","D","E"},0)-1)*3+3),INDEX(교과배치표!$C:$Q,MATCH(J3798,교과배치표!$B:$B,0),(MATCH(M3798,{"A","B","C","D","E"},0)-1)*3+3))),"")</f>
        <v/>
      </c>
    </row>
    <row r="3799" spans="2:20" ht="14.25" customHeight="1">
      <c r="B3799" s="20">
        <v>4528</v>
      </c>
      <c r="C3799" s="21" t="s">
        <v>351</v>
      </c>
      <c r="D3799" s="21" t="s">
        <v>351</v>
      </c>
      <c r="E3799" s="21" t="s">
        <v>1401</v>
      </c>
      <c r="F3799" s="21" t="s">
        <v>68</v>
      </c>
      <c r="G3799" s="21" t="s">
        <v>246</v>
      </c>
      <c r="H3799" s="21" t="s">
        <v>87</v>
      </c>
      <c r="I3799" s="21" t="s">
        <v>60</v>
      </c>
      <c r="J3799" s="23"/>
      <c r="K3799" s="24">
        <v>5</v>
      </c>
      <c r="M3799" s="25" t="str">
        <f>IF(I3799="","",IF(I3799="인문",성적입력!$C$8,성적입력!$C$9))</f>
        <v>A</v>
      </c>
      <c r="N3799" s="26">
        <f>성적입력!$C$15</f>
        <v>3</v>
      </c>
      <c r="P3799" s="27" t="str">
        <f t="shared" si="153"/>
        <v/>
      </c>
      <c r="R3799" s="26" t="str">
        <f t="array" ref="R3799">IFERROR(IF(OR(J3799="",M3799="",F3799=""),"",IF(F3799="학생부종합",INDEX(종합배치표!$C:$Q,MATCH(J3799,종합배치표!$B:$B,0),(MATCH(M3799,{"A","B","C","D","E"},0)-1)*3+1),INDEX(교과배치표!$C:$Q,MATCH(J3799,교과배치표!$B:$B,0),(MATCH(M3799,{"A","B","C","D","E"},0)-1)*3+1))),"")</f>
        <v/>
      </c>
      <c r="S3799" s="26" t="str">
        <f t="array" ref="S3799">IFERROR(IF(OR(J3799="",M3799="",F3799=""),"",IF(F3799="학생부종합",INDEX(종합배치표!$C:$Q,MATCH(J3799,종합배치표!$B:$B,0),(MATCH(M3799,{"A","B","C","D","E"},0)-1)*3+2),INDEX(교과배치표!$C:$Q,MATCH(J3799,교과배치표!$B:$B,0),(MATCH(M3799,{"A","B","C","D","E"},0)-1)*3+2))),"")</f>
        <v/>
      </c>
      <c r="T3799" s="26" t="str">
        <f t="array" ref="T3799">IFERROR(IF(OR(J3799="",M3799="",F3799=""),"",IF(F3799="학생부종합",INDEX(종합배치표!$C:$Q,MATCH(J3799,종합배치표!$B:$B,0),(MATCH(M3799,{"A","B","C","D","E"},0)-1)*3+3),INDEX(교과배치표!$C:$Q,MATCH(J3799,교과배치표!$B:$B,0),(MATCH(M3799,{"A","B","C","D","E"},0)-1)*3+3))),"")</f>
        <v/>
      </c>
    </row>
    <row r="3800" spans="2:20" ht="14.25" customHeight="1">
      <c r="B3800" s="20">
        <v>4529</v>
      </c>
      <c r="C3800" s="21" t="s">
        <v>351</v>
      </c>
      <c r="D3800" s="21" t="s">
        <v>351</v>
      </c>
      <c r="E3800" s="21" t="s">
        <v>1401</v>
      </c>
      <c r="F3800" s="21" t="s">
        <v>24</v>
      </c>
      <c r="G3800" s="21" t="s">
        <v>1402</v>
      </c>
      <c r="H3800" s="21" t="s">
        <v>87</v>
      </c>
      <c r="I3800" s="21" t="s">
        <v>60</v>
      </c>
      <c r="J3800" s="23"/>
      <c r="K3800" s="24">
        <v>13</v>
      </c>
      <c r="M3800" s="25" t="str">
        <f>IF(I3800="","",IF(I3800="인문",성적입력!$C$8,성적입력!$C$9))</f>
        <v>A</v>
      </c>
      <c r="N3800" s="26">
        <f>성적입력!$C$15</f>
        <v>3</v>
      </c>
      <c r="P3800" s="27" t="str">
        <f t="shared" si="153"/>
        <v/>
      </c>
      <c r="R3800" s="26" t="str">
        <f t="array" ref="R3800">IFERROR(IF(OR(J3800="",M3800="",F3800=""),"",IF(F3800="학생부종합",INDEX(종합배치표!$C:$Q,MATCH(J3800,종합배치표!$B:$B,0),(MATCH(M3800,{"A","B","C","D","E"},0)-1)*3+1),INDEX(교과배치표!$C:$Q,MATCH(J3800,교과배치표!$B:$B,0),(MATCH(M3800,{"A","B","C","D","E"},0)-1)*3+1))),"")</f>
        <v/>
      </c>
      <c r="S3800" s="26" t="str">
        <f t="array" ref="S3800">IFERROR(IF(OR(J3800="",M3800="",F3800=""),"",IF(F3800="학생부종합",INDEX(종합배치표!$C:$Q,MATCH(J3800,종합배치표!$B:$B,0),(MATCH(M3800,{"A","B","C","D","E"},0)-1)*3+2),INDEX(교과배치표!$C:$Q,MATCH(J3800,교과배치표!$B:$B,0),(MATCH(M3800,{"A","B","C","D","E"},0)-1)*3+2))),"")</f>
        <v/>
      </c>
      <c r="T3800" s="26" t="str">
        <f t="array" ref="T3800">IFERROR(IF(OR(J3800="",M3800="",F3800=""),"",IF(F3800="학생부종합",INDEX(종합배치표!$C:$Q,MATCH(J3800,종합배치표!$B:$B,0),(MATCH(M3800,{"A","B","C","D","E"},0)-1)*3+3),INDEX(교과배치표!$C:$Q,MATCH(J3800,교과배치표!$B:$B,0),(MATCH(M3800,{"A","B","C","D","E"},0)-1)*3+3))),"")</f>
        <v/>
      </c>
    </row>
    <row r="3801" spans="2:20" ht="14.25" customHeight="1">
      <c r="B3801" s="20">
        <v>4530</v>
      </c>
      <c r="C3801" s="21" t="s">
        <v>351</v>
      </c>
      <c r="D3801" s="21" t="s">
        <v>351</v>
      </c>
      <c r="E3801" s="21" t="s">
        <v>1401</v>
      </c>
      <c r="F3801" s="21" t="s">
        <v>24</v>
      </c>
      <c r="G3801" s="21" t="s">
        <v>1403</v>
      </c>
      <c r="H3801" s="21" t="s">
        <v>87</v>
      </c>
      <c r="I3801" s="21" t="s">
        <v>60</v>
      </c>
      <c r="J3801" s="23"/>
      <c r="K3801" s="24">
        <v>5</v>
      </c>
      <c r="M3801" s="25" t="str">
        <f>IF(I3801="","",IF(I3801="인문",성적입력!$C$8,성적입력!$C$9))</f>
        <v>A</v>
      </c>
      <c r="N3801" s="26">
        <f>성적입력!$C$15</f>
        <v>3</v>
      </c>
      <c r="P3801" s="27" t="str">
        <f t="shared" si="153"/>
        <v/>
      </c>
      <c r="R3801" s="26" t="str">
        <f t="array" ref="R3801">IFERROR(IF(OR(J3801="",M3801="",F3801=""),"",IF(F3801="학생부종합",INDEX(종합배치표!$C:$Q,MATCH(J3801,종합배치표!$B:$B,0),(MATCH(M3801,{"A","B","C","D","E"},0)-1)*3+1),INDEX(교과배치표!$C:$Q,MATCH(J3801,교과배치표!$B:$B,0),(MATCH(M3801,{"A","B","C","D","E"},0)-1)*3+1))),"")</f>
        <v/>
      </c>
      <c r="S3801" s="26" t="str">
        <f t="array" ref="S3801">IFERROR(IF(OR(J3801="",M3801="",F3801=""),"",IF(F3801="학생부종합",INDEX(종합배치표!$C:$Q,MATCH(J3801,종합배치표!$B:$B,0),(MATCH(M3801,{"A","B","C","D","E"},0)-1)*3+2),INDEX(교과배치표!$C:$Q,MATCH(J3801,교과배치표!$B:$B,0),(MATCH(M3801,{"A","B","C","D","E"},0)-1)*3+2))),"")</f>
        <v/>
      </c>
      <c r="T3801" s="26" t="str">
        <f t="array" ref="T3801">IFERROR(IF(OR(J3801="",M3801="",F3801=""),"",IF(F3801="학생부종합",INDEX(종합배치표!$C:$Q,MATCH(J3801,종합배치표!$B:$B,0),(MATCH(M3801,{"A","B","C","D","E"},0)-1)*3+3),INDEX(교과배치표!$C:$Q,MATCH(J3801,교과배치표!$B:$B,0),(MATCH(M3801,{"A","B","C","D","E"},0)-1)*3+3))),"")</f>
        <v/>
      </c>
    </row>
    <row r="3802" spans="2:20" ht="14.25" customHeight="1">
      <c r="B3802" s="20">
        <v>4531</v>
      </c>
      <c r="C3802" s="21" t="s">
        <v>351</v>
      </c>
      <c r="D3802" s="21" t="s">
        <v>351</v>
      </c>
      <c r="E3802" s="21" t="s">
        <v>1401</v>
      </c>
      <c r="F3802" s="21" t="s">
        <v>68</v>
      </c>
      <c r="G3802" s="21" t="s">
        <v>246</v>
      </c>
      <c r="H3802" s="21" t="s">
        <v>88</v>
      </c>
      <c r="I3802" s="21" t="s">
        <v>27</v>
      </c>
      <c r="J3802" s="23"/>
      <c r="K3802" s="24">
        <v>6</v>
      </c>
      <c r="M3802" s="25" t="str">
        <f>IF(I3802="","",IF(I3802="인문",성적입력!$C$8,성적입력!$C$9))</f>
        <v>A</v>
      </c>
      <c r="N3802" s="26">
        <f>성적입력!$C$15</f>
        <v>3</v>
      </c>
      <c r="P3802" s="27" t="str">
        <f t="shared" si="153"/>
        <v/>
      </c>
      <c r="R3802" s="26" t="str">
        <f t="array" ref="R3802">IFERROR(IF(OR(J3802="",M3802="",F3802=""),"",IF(F3802="학생부종합",INDEX(종합배치표!$C:$Q,MATCH(J3802,종합배치표!$B:$B,0),(MATCH(M3802,{"A","B","C","D","E"},0)-1)*3+1),INDEX(교과배치표!$C:$Q,MATCH(J3802,교과배치표!$B:$B,0),(MATCH(M3802,{"A","B","C","D","E"},0)-1)*3+1))),"")</f>
        <v/>
      </c>
      <c r="S3802" s="26" t="str">
        <f t="array" ref="S3802">IFERROR(IF(OR(J3802="",M3802="",F3802=""),"",IF(F3802="학생부종합",INDEX(종합배치표!$C:$Q,MATCH(J3802,종합배치표!$B:$B,0),(MATCH(M3802,{"A","B","C","D","E"},0)-1)*3+2),INDEX(교과배치표!$C:$Q,MATCH(J3802,교과배치표!$B:$B,0),(MATCH(M3802,{"A","B","C","D","E"},0)-1)*3+2))),"")</f>
        <v/>
      </c>
      <c r="T3802" s="26" t="str">
        <f t="array" ref="T3802">IFERROR(IF(OR(J3802="",M3802="",F3802=""),"",IF(F3802="학생부종합",INDEX(종합배치표!$C:$Q,MATCH(J3802,종합배치표!$B:$B,0),(MATCH(M3802,{"A","B","C","D","E"},0)-1)*3+3),INDEX(교과배치표!$C:$Q,MATCH(J3802,교과배치표!$B:$B,0),(MATCH(M3802,{"A","B","C","D","E"},0)-1)*3+3))),"")</f>
        <v/>
      </c>
    </row>
    <row r="3803" spans="2:20" ht="14.25" customHeight="1">
      <c r="B3803" s="20">
        <v>4532</v>
      </c>
      <c r="C3803" s="21" t="s">
        <v>351</v>
      </c>
      <c r="D3803" s="21" t="s">
        <v>351</v>
      </c>
      <c r="E3803" s="21" t="s">
        <v>1401</v>
      </c>
      <c r="F3803" s="21" t="s">
        <v>24</v>
      </c>
      <c r="G3803" s="21" t="s">
        <v>1402</v>
      </c>
      <c r="H3803" s="21" t="s">
        <v>88</v>
      </c>
      <c r="I3803" s="21" t="s">
        <v>27</v>
      </c>
      <c r="J3803" s="23"/>
      <c r="K3803" s="24">
        <v>15</v>
      </c>
      <c r="M3803" s="25" t="str">
        <f>IF(I3803="","",IF(I3803="인문",성적입력!$C$8,성적입력!$C$9))</f>
        <v>A</v>
      </c>
      <c r="N3803" s="26">
        <f>성적입력!$C$15</f>
        <v>3</v>
      </c>
      <c r="P3803" s="27" t="str">
        <f t="shared" si="153"/>
        <v/>
      </c>
      <c r="R3803" s="26" t="str">
        <f t="array" ref="R3803">IFERROR(IF(OR(J3803="",M3803="",F3803=""),"",IF(F3803="학생부종합",INDEX(종합배치표!$C:$Q,MATCH(J3803,종합배치표!$B:$B,0),(MATCH(M3803,{"A","B","C","D","E"},0)-1)*3+1),INDEX(교과배치표!$C:$Q,MATCH(J3803,교과배치표!$B:$B,0),(MATCH(M3803,{"A","B","C","D","E"},0)-1)*3+1))),"")</f>
        <v/>
      </c>
      <c r="S3803" s="26" t="str">
        <f t="array" ref="S3803">IFERROR(IF(OR(J3803="",M3803="",F3803=""),"",IF(F3803="학생부종합",INDEX(종합배치표!$C:$Q,MATCH(J3803,종합배치표!$B:$B,0),(MATCH(M3803,{"A","B","C","D","E"},0)-1)*3+2),INDEX(교과배치표!$C:$Q,MATCH(J3803,교과배치표!$B:$B,0),(MATCH(M3803,{"A","B","C","D","E"},0)-1)*3+2))),"")</f>
        <v/>
      </c>
      <c r="T3803" s="26" t="str">
        <f t="array" ref="T3803">IFERROR(IF(OR(J3803="",M3803="",F3803=""),"",IF(F3803="학생부종합",INDEX(종합배치표!$C:$Q,MATCH(J3803,종합배치표!$B:$B,0),(MATCH(M3803,{"A","B","C","D","E"},0)-1)*3+3),INDEX(교과배치표!$C:$Q,MATCH(J3803,교과배치표!$B:$B,0),(MATCH(M3803,{"A","B","C","D","E"},0)-1)*3+3))),"")</f>
        <v/>
      </c>
    </row>
    <row r="3804" spans="2:20" ht="14.25" customHeight="1">
      <c r="B3804" s="20">
        <v>4533</v>
      </c>
      <c r="C3804" s="21" t="s">
        <v>351</v>
      </c>
      <c r="D3804" s="21" t="s">
        <v>351</v>
      </c>
      <c r="E3804" s="21" t="s">
        <v>1401</v>
      </c>
      <c r="F3804" s="21" t="s">
        <v>24</v>
      </c>
      <c r="G3804" s="21" t="s">
        <v>1403</v>
      </c>
      <c r="H3804" s="21" t="s">
        <v>88</v>
      </c>
      <c r="I3804" s="21" t="s">
        <v>27</v>
      </c>
      <c r="J3804" s="23"/>
      <c r="K3804" s="24">
        <v>5</v>
      </c>
      <c r="M3804" s="25" t="str">
        <f>IF(I3804="","",IF(I3804="인문",성적입력!$C$8,성적입력!$C$9))</f>
        <v>A</v>
      </c>
      <c r="N3804" s="26">
        <f>성적입력!$C$15</f>
        <v>3</v>
      </c>
      <c r="P3804" s="27" t="str">
        <f t="shared" si="153"/>
        <v/>
      </c>
      <c r="R3804" s="26" t="str">
        <f t="array" ref="R3804">IFERROR(IF(OR(J3804="",M3804="",F3804=""),"",IF(F3804="학생부종합",INDEX(종합배치표!$C:$Q,MATCH(J3804,종합배치표!$B:$B,0),(MATCH(M3804,{"A","B","C","D","E"},0)-1)*3+1),INDEX(교과배치표!$C:$Q,MATCH(J3804,교과배치표!$B:$B,0),(MATCH(M3804,{"A","B","C","D","E"},0)-1)*3+1))),"")</f>
        <v/>
      </c>
      <c r="S3804" s="26" t="str">
        <f t="array" ref="S3804">IFERROR(IF(OR(J3804="",M3804="",F3804=""),"",IF(F3804="학생부종합",INDEX(종합배치표!$C:$Q,MATCH(J3804,종합배치표!$B:$B,0),(MATCH(M3804,{"A","B","C","D","E"},0)-1)*3+2),INDEX(교과배치표!$C:$Q,MATCH(J3804,교과배치표!$B:$B,0),(MATCH(M3804,{"A","B","C","D","E"},0)-1)*3+2))),"")</f>
        <v/>
      </c>
      <c r="T3804" s="26" t="str">
        <f t="array" ref="T3804">IFERROR(IF(OR(J3804="",M3804="",F3804=""),"",IF(F3804="학생부종합",INDEX(종합배치표!$C:$Q,MATCH(J3804,종합배치표!$B:$B,0),(MATCH(M3804,{"A","B","C","D","E"},0)-1)*3+3),INDEX(교과배치표!$C:$Q,MATCH(J3804,교과배치표!$B:$B,0),(MATCH(M3804,{"A","B","C","D","E"},0)-1)*3+3))),"")</f>
        <v/>
      </c>
    </row>
    <row r="3805" spans="2:20" ht="14.25" customHeight="1">
      <c r="B3805" s="20">
        <v>4534</v>
      </c>
      <c r="C3805" s="21" t="s">
        <v>351</v>
      </c>
      <c r="D3805" s="21" t="s">
        <v>351</v>
      </c>
      <c r="E3805" s="21" t="s">
        <v>1401</v>
      </c>
      <c r="F3805" s="21" t="s">
        <v>24</v>
      </c>
      <c r="G3805" s="21" t="s">
        <v>1402</v>
      </c>
      <c r="H3805" s="21" t="s">
        <v>1113</v>
      </c>
      <c r="I3805" s="21" t="s">
        <v>60</v>
      </c>
      <c r="J3805" s="23"/>
      <c r="K3805" s="24">
        <v>13</v>
      </c>
      <c r="M3805" s="25" t="str">
        <f>IF(I3805="","",IF(I3805="인문",성적입력!$C$8,성적입력!$C$9))</f>
        <v>A</v>
      </c>
      <c r="N3805" s="26">
        <f>성적입력!$C$15</f>
        <v>3</v>
      </c>
      <c r="P3805" s="27" t="str">
        <f t="shared" si="153"/>
        <v/>
      </c>
      <c r="R3805" s="26" t="str">
        <f t="array" ref="R3805">IFERROR(IF(OR(J3805="",M3805="",F3805=""),"",IF(F3805="학생부종합",INDEX(종합배치표!$C:$Q,MATCH(J3805,종합배치표!$B:$B,0),(MATCH(M3805,{"A","B","C","D","E"},0)-1)*3+1),INDEX(교과배치표!$C:$Q,MATCH(J3805,교과배치표!$B:$B,0),(MATCH(M3805,{"A","B","C","D","E"},0)-1)*3+1))),"")</f>
        <v/>
      </c>
      <c r="S3805" s="26" t="str">
        <f t="array" ref="S3805">IFERROR(IF(OR(J3805="",M3805="",F3805=""),"",IF(F3805="학생부종합",INDEX(종합배치표!$C:$Q,MATCH(J3805,종합배치표!$B:$B,0),(MATCH(M3805,{"A","B","C","D","E"},0)-1)*3+2),INDEX(교과배치표!$C:$Q,MATCH(J3805,교과배치표!$B:$B,0),(MATCH(M3805,{"A","B","C","D","E"},0)-1)*3+2))),"")</f>
        <v/>
      </c>
      <c r="T3805" s="26" t="str">
        <f t="array" ref="T3805">IFERROR(IF(OR(J3805="",M3805="",F3805=""),"",IF(F3805="학생부종합",INDEX(종합배치표!$C:$Q,MATCH(J3805,종합배치표!$B:$B,0),(MATCH(M3805,{"A","B","C","D","E"},0)-1)*3+3),INDEX(교과배치표!$C:$Q,MATCH(J3805,교과배치표!$B:$B,0),(MATCH(M3805,{"A","B","C","D","E"},0)-1)*3+3))),"")</f>
        <v/>
      </c>
    </row>
    <row r="3806" spans="2:20" ht="14.25" customHeight="1">
      <c r="B3806" s="20">
        <v>4535</v>
      </c>
      <c r="C3806" s="21" t="s">
        <v>351</v>
      </c>
      <c r="D3806" s="21" t="s">
        <v>351</v>
      </c>
      <c r="E3806" s="21" t="s">
        <v>1401</v>
      </c>
      <c r="F3806" s="21" t="s">
        <v>68</v>
      </c>
      <c r="G3806" s="21" t="s">
        <v>246</v>
      </c>
      <c r="H3806" s="21" t="s">
        <v>1094</v>
      </c>
      <c r="I3806" s="21" t="s">
        <v>60</v>
      </c>
      <c r="J3806" s="23"/>
      <c r="K3806" s="24">
        <v>10</v>
      </c>
      <c r="M3806" s="25" t="str">
        <f>IF(I3806="","",IF(I3806="인문",성적입력!$C$8,성적입력!$C$9))</f>
        <v>A</v>
      </c>
      <c r="N3806" s="26">
        <f>성적입력!$C$15</f>
        <v>3</v>
      </c>
      <c r="P3806" s="27" t="str">
        <f t="shared" si="153"/>
        <v/>
      </c>
      <c r="R3806" s="26" t="str">
        <f t="array" ref="R3806">IFERROR(IF(OR(J3806="",M3806="",F3806=""),"",IF(F3806="학생부종합",INDEX(종합배치표!$C:$Q,MATCH(J3806,종합배치표!$B:$B,0),(MATCH(M3806,{"A","B","C","D","E"},0)-1)*3+1),INDEX(교과배치표!$C:$Q,MATCH(J3806,교과배치표!$B:$B,0),(MATCH(M3806,{"A","B","C","D","E"},0)-1)*3+1))),"")</f>
        <v/>
      </c>
      <c r="S3806" s="26" t="str">
        <f t="array" ref="S3806">IFERROR(IF(OR(J3806="",M3806="",F3806=""),"",IF(F3806="학생부종합",INDEX(종합배치표!$C:$Q,MATCH(J3806,종합배치표!$B:$B,0),(MATCH(M3806,{"A","B","C","D","E"},0)-1)*3+2),INDEX(교과배치표!$C:$Q,MATCH(J3806,교과배치표!$B:$B,0),(MATCH(M3806,{"A","B","C","D","E"},0)-1)*3+2))),"")</f>
        <v/>
      </c>
      <c r="T3806" s="26" t="str">
        <f t="array" ref="T3806">IFERROR(IF(OR(J3806="",M3806="",F3806=""),"",IF(F3806="학생부종합",INDEX(종합배치표!$C:$Q,MATCH(J3806,종합배치표!$B:$B,0),(MATCH(M3806,{"A","B","C","D","E"},0)-1)*3+3),INDEX(교과배치표!$C:$Q,MATCH(J3806,교과배치표!$B:$B,0),(MATCH(M3806,{"A","B","C","D","E"},0)-1)*3+3))),"")</f>
        <v/>
      </c>
    </row>
    <row r="3807" spans="2:20" ht="14.25" customHeight="1">
      <c r="B3807" s="20">
        <v>4536</v>
      </c>
      <c r="C3807" s="21" t="s">
        <v>351</v>
      </c>
      <c r="D3807" s="21" t="s">
        <v>351</v>
      </c>
      <c r="E3807" s="21" t="s">
        <v>1401</v>
      </c>
      <c r="F3807" s="21" t="s">
        <v>24</v>
      </c>
      <c r="G3807" s="21" t="s">
        <v>1402</v>
      </c>
      <c r="H3807" s="21" t="s">
        <v>1094</v>
      </c>
      <c r="I3807" s="21" t="s">
        <v>60</v>
      </c>
      <c r="J3807" s="23"/>
      <c r="K3807" s="24">
        <v>18</v>
      </c>
      <c r="M3807" s="25" t="str">
        <f>IF(I3807="","",IF(I3807="인문",성적입력!$C$8,성적입력!$C$9))</f>
        <v>A</v>
      </c>
      <c r="N3807" s="26">
        <f>성적입력!$C$15</f>
        <v>3</v>
      </c>
      <c r="P3807" s="27" t="str">
        <f t="shared" si="153"/>
        <v/>
      </c>
      <c r="R3807" s="26" t="str">
        <f t="array" ref="R3807">IFERROR(IF(OR(J3807="",M3807="",F3807=""),"",IF(F3807="학생부종합",INDEX(종합배치표!$C:$Q,MATCH(J3807,종합배치표!$B:$B,0),(MATCH(M3807,{"A","B","C","D","E"},0)-1)*3+1),INDEX(교과배치표!$C:$Q,MATCH(J3807,교과배치표!$B:$B,0),(MATCH(M3807,{"A","B","C","D","E"},0)-1)*3+1))),"")</f>
        <v/>
      </c>
      <c r="S3807" s="26" t="str">
        <f t="array" ref="S3807">IFERROR(IF(OR(J3807="",M3807="",F3807=""),"",IF(F3807="학생부종합",INDEX(종합배치표!$C:$Q,MATCH(J3807,종합배치표!$B:$B,0),(MATCH(M3807,{"A","B","C","D","E"},0)-1)*3+2),INDEX(교과배치표!$C:$Q,MATCH(J3807,교과배치표!$B:$B,0),(MATCH(M3807,{"A","B","C","D","E"},0)-1)*3+2))),"")</f>
        <v/>
      </c>
      <c r="T3807" s="26" t="str">
        <f t="array" ref="T3807">IFERROR(IF(OR(J3807="",M3807="",F3807=""),"",IF(F3807="학생부종합",INDEX(종합배치표!$C:$Q,MATCH(J3807,종합배치표!$B:$B,0),(MATCH(M3807,{"A","B","C","D","E"},0)-1)*3+3),INDEX(교과배치표!$C:$Q,MATCH(J3807,교과배치표!$B:$B,0),(MATCH(M3807,{"A","B","C","D","E"},0)-1)*3+3))),"")</f>
        <v/>
      </c>
    </row>
    <row r="3808" spans="2:20" ht="14.25" customHeight="1">
      <c r="B3808" s="20">
        <v>4537</v>
      </c>
      <c r="C3808" s="21" t="s">
        <v>351</v>
      </c>
      <c r="D3808" s="21" t="s">
        <v>351</v>
      </c>
      <c r="E3808" s="21" t="s">
        <v>1401</v>
      </c>
      <c r="F3808" s="21" t="s">
        <v>24</v>
      </c>
      <c r="G3808" s="21" t="s">
        <v>1403</v>
      </c>
      <c r="H3808" s="21" t="s">
        <v>1094</v>
      </c>
      <c r="I3808" s="21" t="s">
        <v>60</v>
      </c>
      <c r="J3808" s="23"/>
      <c r="K3808" s="24">
        <v>6</v>
      </c>
      <c r="M3808" s="25" t="str">
        <f>IF(I3808="","",IF(I3808="인문",성적입력!$C$8,성적입력!$C$9))</f>
        <v>A</v>
      </c>
      <c r="N3808" s="26">
        <f>성적입력!$C$15</f>
        <v>3</v>
      </c>
      <c r="P3808" s="27" t="str">
        <f t="shared" si="153"/>
        <v/>
      </c>
      <c r="R3808" s="26" t="str">
        <f t="array" ref="R3808">IFERROR(IF(OR(J3808="",M3808="",F3808=""),"",IF(F3808="학생부종합",INDEX(종합배치표!$C:$Q,MATCH(J3808,종합배치표!$B:$B,0),(MATCH(M3808,{"A","B","C","D","E"},0)-1)*3+1),INDEX(교과배치표!$C:$Q,MATCH(J3808,교과배치표!$B:$B,0),(MATCH(M3808,{"A","B","C","D","E"},0)-1)*3+1))),"")</f>
        <v/>
      </c>
      <c r="S3808" s="26" t="str">
        <f t="array" ref="S3808">IFERROR(IF(OR(J3808="",M3808="",F3808=""),"",IF(F3808="학생부종합",INDEX(종합배치표!$C:$Q,MATCH(J3808,종합배치표!$B:$B,0),(MATCH(M3808,{"A","B","C","D","E"},0)-1)*3+2),INDEX(교과배치표!$C:$Q,MATCH(J3808,교과배치표!$B:$B,0),(MATCH(M3808,{"A","B","C","D","E"},0)-1)*3+2))),"")</f>
        <v/>
      </c>
      <c r="T3808" s="26" t="str">
        <f t="array" ref="T3808">IFERROR(IF(OR(J3808="",M3808="",F3808=""),"",IF(F3808="학생부종합",INDEX(종합배치표!$C:$Q,MATCH(J3808,종합배치표!$B:$B,0),(MATCH(M3808,{"A","B","C","D","E"},0)-1)*3+3),INDEX(교과배치표!$C:$Q,MATCH(J3808,교과배치표!$B:$B,0),(MATCH(M3808,{"A","B","C","D","E"},0)-1)*3+3))),"")</f>
        <v/>
      </c>
    </row>
    <row r="3809" spans="2:20" ht="14.25" customHeight="1">
      <c r="B3809" s="20">
        <v>4538</v>
      </c>
      <c r="C3809" s="21" t="s">
        <v>351</v>
      </c>
      <c r="D3809" s="21" t="s">
        <v>351</v>
      </c>
      <c r="E3809" s="21" t="s">
        <v>1401</v>
      </c>
      <c r="F3809" s="21" t="s">
        <v>68</v>
      </c>
      <c r="G3809" s="21" t="s">
        <v>246</v>
      </c>
      <c r="H3809" s="21" t="s">
        <v>51</v>
      </c>
      <c r="I3809" s="21" t="s">
        <v>27</v>
      </c>
      <c r="J3809" s="23"/>
      <c r="K3809" s="24">
        <v>4</v>
      </c>
      <c r="M3809" s="25" t="str">
        <f>IF(I3809="","",IF(I3809="인문",성적입력!$C$8,성적입력!$C$9))</f>
        <v>A</v>
      </c>
      <c r="N3809" s="26">
        <f>성적입력!$C$15</f>
        <v>3</v>
      </c>
      <c r="P3809" s="27" t="str">
        <f t="shared" si="153"/>
        <v/>
      </c>
      <c r="R3809" s="26" t="str">
        <f t="array" ref="R3809">IFERROR(IF(OR(J3809="",M3809="",F3809=""),"",IF(F3809="학생부종합",INDEX(종합배치표!$C:$Q,MATCH(J3809,종합배치표!$B:$B,0),(MATCH(M3809,{"A","B","C","D","E"},0)-1)*3+1),INDEX(교과배치표!$C:$Q,MATCH(J3809,교과배치표!$B:$B,0),(MATCH(M3809,{"A","B","C","D","E"},0)-1)*3+1))),"")</f>
        <v/>
      </c>
      <c r="S3809" s="26" t="str">
        <f t="array" ref="S3809">IFERROR(IF(OR(J3809="",M3809="",F3809=""),"",IF(F3809="학생부종합",INDEX(종합배치표!$C:$Q,MATCH(J3809,종합배치표!$B:$B,0),(MATCH(M3809,{"A","B","C","D","E"},0)-1)*3+2),INDEX(교과배치표!$C:$Q,MATCH(J3809,교과배치표!$B:$B,0),(MATCH(M3809,{"A","B","C","D","E"},0)-1)*3+2))),"")</f>
        <v/>
      </c>
      <c r="T3809" s="26" t="str">
        <f t="array" ref="T3809">IFERROR(IF(OR(J3809="",M3809="",F3809=""),"",IF(F3809="학생부종합",INDEX(종합배치표!$C:$Q,MATCH(J3809,종합배치표!$B:$B,0),(MATCH(M3809,{"A","B","C","D","E"},0)-1)*3+3),INDEX(교과배치표!$C:$Q,MATCH(J3809,교과배치표!$B:$B,0),(MATCH(M3809,{"A","B","C","D","E"},0)-1)*3+3))),"")</f>
        <v/>
      </c>
    </row>
    <row r="3810" spans="2:20" ht="14.25" customHeight="1">
      <c r="B3810" s="20">
        <v>4539</v>
      </c>
      <c r="C3810" s="21" t="s">
        <v>351</v>
      </c>
      <c r="D3810" s="21" t="s">
        <v>351</v>
      </c>
      <c r="E3810" s="21" t="s">
        <v>1401</v>
      </c>
      <c r="F3810" s="21" t="s">
        <v>24</v>
      </c>
      <c r="G3810" s="21" t="s">
        <v>1402</v>
      </c>
      <c r="H3810" s="21" t="s">
        <v>51</v>
      </c>
      <c r="I3810" s="21" t="s">
        <v>27</v>
      </c>
      <c r="J3810" s="23"/>
      <c r="K3810" s="24">
        <v>8</v>
      </c>
      <c r="M3810" s="25" t="str">
        <f>IF(I3810="","",IF(I3810="인문",성적입력!$C$8,성적입력!$C$9))</f>
        <v>A</v>
      </c>
      <c r="N3810" s="26">
        <f>성적입력!$C$15</f>
        <v>3</v>
      </c>
      <c r="P3810" s="27" t="str">
        <f t="shared" si="153"/>
        <v/>
      </c>
      <c r="R3810" s="26" t="str">
        <f t="array" ref="R3810">IFERROR(IF(OR(J3810="",M3810="",F3810=""),"",IF(F3810="학생부종합",INDEX(종합배치표!$C:$Q,MATCH(J3810,종합배치표!$B:$B,0),(MATCH(M3810,{"A","B","C","D","E"},0)-1)*3+1),INDEX(교과배치표!$C:$Q,MATCH(J3810,교과배치표!$B:$B,0),(MATCH(M3810,{"A","B","C","D","E"},0)-1)*3+1))),"")</f>
        <v/>
      </c>
      <c r="S3810" s="26" t="str">
        <f t="array" ref="S3810">IFERROR(IF(OR(J3810="",M3810="",F3810=""),"",IF(F3810="학생부종합",INDEX(종합배치표!$C:$Q,MATCH(J3810,종합배치표!$B:$B,0),(MATCH(M3810,{"A","B","C","D","E"},0)-1)*3+2),INDEX(교과배치표!$C:$Q,MATCH(J3810,교과배치표!$B:$B,0),(MATCH(M3810,{"A","B","C","D","E"},0)-1)*3+2))),"")</f>
        <v/>
      </c>
      <c r="T3810" s="26" t="str">
        <f t="array" ref="T3810">IFERROR(IF(OR(J3810="",M3810="",F3810=""),"",IF(F3810="학생부종합",INDEX(종합배치표!$C:$Q,MATCH(J3810,종합배치표!$B:$B,0),(MATCH(M3810,{"A","B","C","D","E"},0)-1)*3+3),INDEX(교과배치표!$C:$Q,MATCH(J3810,교과배치표!$B:$B,0),(MATCH(M3810,{"A","B","C","D","E"},0)-1)*3+3))),"")</f>
        <v/>
      </c>
    </row>
    <row r="3811" spans="2:20" ht="14.25" customHeight="1">
      <c r="B3811" s="20">
        <v>4540</v>
      </c>
      <c r="C3811" s="21" t="s">
        <v>351</v>
      </c>
      <c r="D3811" s="21" t="s">
        <v>351</v>
      </c>
      <c r="E3811" s="21" t="s">
        <v>1401</v>
      </c>
      <c r="F3811" s="21" t="s">
        <v>24</v>
      </c>
      <c r="G3811" s="21" t="s">
        <v>1403</v>
      </c>
      <c r="H3811" s="21" t="s">
        <v>51</v>
      </c>
      <c r="I3811" s="21" t="s">
        <v>27</v>
      </c>
      <c r="J3811" s="23"/>
      <c r="K3811" s="24">
        <v>4</v>
      </c>
      <c r="M3811" s="25" t="str">
        <f>IF(I3811="","",IF(I3811="인문",성적입력!$C$8,성적입력!$C$9))</f>
        <v>A</v>
      </c>
      <c r="N3811" s="26">
        <f>성적입력!$C$15</f>
        <v>3</v>
      </c>
      <c r="P3811" s="27" t="str">
        <f t="shared" si="153"/>
        <v/>
      </c>
      <c r="R3811" s="26" t="str">
        <f t="array" ref="R3811">IFERROR(IF(OR(J3811="",M3811="",F3811=""),"",IF(F3811="학생부종합",INDEX(종합배치표!$C:$Q,MATCH(J3811,종합배치표!$B:$B,0),(MATCH(M3811,{"A","B","C","D","E"},0)-1)*3+1),INDEX(교과배치표!$C:$Q,MATCH(J3811,교과배치표!$B:$B,0),(MATCH(M3811,{"A","B","C","D","E"},0)-1)*3+1))),"")</f>
        <v/>
      </c>
      <c r="S3811" s="26" t="str">
        <f t="array" ref="S3811">IFERROR(IF(OR(J3811="",M3811="",F3811=""),"",IF(F3811="학생부종합",INDEX(종합배치표!$C:$Q,MATCH(J3811,종합배치표!$B:$B,0),(MATCH(M3811,{"A","B","C","D","E"},0)-1)*3+2),INDEX(교과배치표!$C:$Q,MATCH(J3811,교과배치표!$B:$B,0),(MATCH(M3811,{"A","B","C","D","E"},0)-1)*3+2))),"")</f>
        <v/>
      </c>
      <c r="T3811" s="26" t="str">
        <f t="array" ref="T3811">IFERROR(IF(OR(J3811="",M3811="",F3811=""),"",IF(F3811="학생부종합",INDEX(종합배치표!$C:$Q,MATCH(J3811,종합배치표!$B:$B,0),(MATCH(M3811,{"A","B","C","D","E"},0)-1)*3+3),INDEX(교과배치표!$C:$Q,MATCH(J3811,교과배치표!$B:$B,0),(MATCH(M3811,{"A","B","C","D","E"},0)-1)*3+3))),"")</f>
        <v/>
      </c>
    </row>
    <row r="3812" spans="2:20" ht="14.25" customHeight="1">
      <c r="B3812" s="20">
        <v>4541</v>
      </c>
      <c r="C3812" s="21" t="s">
        <v>351</v>
      </c>
      <c r="D3812" s="21" t="s">
        <v>351</v>
      </c>
      <c r="E3812" s="21" t="s">
        <v>1401</v>
      </c>
      <c r="F3812" s="21" t="s">
        <v>68</v>
      </c>
      <c r="G3812" s="21" t="s">
        <v>246</v>
      </c>
      <c r="H3812" s="21" t="s">
        <v>274</v>
      </c>
      <c r="I3812" s="21" t="s">
        <v>27</v>
      </c>
      <c r="J3812" s="23"/>
      <c r="K3812" s="24">
        <v>5</v>
      </c>
      <c r="M3812" s="25" t="str">
        <f>IF(I3812="","",IF(I3812="인문",성적입력!$C$8,성적입력!$C$9))</f>
        <v>A</v>
      </c>
      <c r="N3812" s="26">
        <f>성적입력!$C$15</f>
        <v>3</v>
      </c>
      <c r="P3812" s="27" t="str">
        <f t="shared" si="153"/>
        <v/>
      </c>
      <c r="R3812" s="26" t="str">
        <f t="array" ref="R3812">IFERROR(IF(OR(J3812="",M3812="",F3812=""),"",IF(F3812="학생부종합",INDEX(종합배치표!$C:$Q,MATCH(J3812,종합배치표!$B:$B,0),(MATCH(M3812,{"A","B","C","D","E"},0)-1)*3+1),INDEX(교과배치표!$C:$Q,MATCH(J3812,교과배치표!$B:$B,0),(MATCH(M3812,{"A","B","C","D","E"},0)-1)*3+1))),"")</f>
        <v/>
      </c>
      <c r="S3812" s="26" t="str">
        <f t="array" ref="S3812">IFERROR(IF(OR(J3812="",M3812="",F3812=""),"",IF(F3812="학생부종합",INDEX(종합배치표!$C:$Q,MATCH(J3812,종합배치표!$B:$B,0),(MATCH(M3812,{"A","B","C","D","E"},0)-1)*3+2),INDEX(교과배치표!$C:$Q,MATCH(J3812,교과배치표!$B:$B,0),(MATCH(M3812,{"A","B","C","D","E"},0)-1)*3+2))),"")</f>
        <v/>
      </c>
      <c r="T3812" s="26" t="str">
        <f t="array" ref="T3812">IFERROR(IF(OR(J3812="",M3812="",F3812=""),"",IF(F3812="학생부종합",INDEX(종합배치표!$C:$Q,MATCH(J3812,종합배치표!$B:$B,0),(MATCH(M3812,{"A","B","C","D","E"},0)-1)*3+3),INDEX(교과배치표!$C:$Q,MATCH(J3812,교과배치표!$B:$B,0),(MATCH(M3812,{"A","B","C","D","E"},0)-1)*3+3))),"")</f>
        <v/>
      </c>
    </row>
    <row r="3813" spans="2:20" ht="14.25" customHeight="1">
      <c r="B3813" s="20">
        <v>4542</v>
      </c>
      <c r="C3813" s="21" t="s">
        <v>351</v>
      </c>
      <c r="D3813" s="21" t="s">
        <v>351</v>
      </c>
      <c r="E3813" s="21" t="s">
        <v>1401</v>
      </c>
      <c r="F3813" s="21" t="s">
        <v>24</v>
      </c>
      <c r="G3813" s="21" t="s">
        <v>1402</v>
      </c>
      <c r="H3813" s="21" t="s">
        <v>274</v>
      </c>
      <c r="I3813" s="21" t="s">
        <v>27</v>
      </c>
      <c r="J3813" s="23"/>
      <c r="K3813" s="24">
        <v>6</v>
      </c>
      <c r="M3813" s="25" t="str">
        <f>IF(I3813="","",IF(I3813="인문",성적입력!$C$8,성적입력!$C$9))</f>
        <v>A</v>
      </c>
      <c r="N3813" s="26">
        <f>성적입력!$C$15</f>
        <v>3</v>
      </c>
      <c r="P3813" s="27" t="str">
        <f t="shared" si="153"/>
        <v/>
      </c>
      <c r="R3813" s="26" t="str">
        <f t="array" ref="R3813">IFERROR(IF(OR(J3813="",M3813="",F3813=""),"",IF(F3813="학생부종합",INDEX(종합배치표!$C:$Q,MATCH(J3813,종합배치표!$B:$B,0),(MATCH(M3813,{"A","B","C","D","E"},0)-1)*3+1),INDEX(교과배치표!$C:$Q,MATCH(J3813,교과배치표!$B:$B,0),(MATCH(M3813,{"A","B","C","D","E"},0)-1)*3+1))),"")</f>
        <v/>
      </c>
      <c r="S3813" s="26" t="str">
        <f t="array" ref="S3813">IFERROR(IF(OR(J3813="",M3813="",F3813=""),"",IF(F3813="학생부종합",INDEX(종합배치표!$C:$Q,MATCH(J3813,종합배치표!$B:$B,0),(MATCH(M3813,{"A","B","C","D","E"},0)-1)*3+2),INDEX(교과배치표!$C:$Q,MATCH(J3813,교과배치표!$B:$B,0),(MATCH(M3813,{"A","B","C","D","E"},0)-1)*3+2))),"")</f>
        <v/>
      </c>
      <c r="T3813" s="26" t="str">
        <f t="array" ref="T3813">IFERROR(IF(OR(J3813="",M3813="",F3813=""),"",IF(F3813="학생부종합",INDEX(종합배치표!$C:$Q,MATCH(J3813,종합배치표!$B:$B,0),(MATCH(M3813,{"A","B","C","D","E"},0)-1)*3+3),INDEX(교과배치표!$C:$Q,MATCH(J3813,교과배치표!$B:$B,0),(MATCH(M3813,{"A","B","C","D","E"},0)-1)*3+3))),"")</f>
        <v/>
      </c>
    </row>
    <row r="3814" spans="2:20" ht="14.25" customHeight="1">
      <c r="B3814" s="20">
        <v>4543</v>
      </c>
      <c r="C3814" s="21" t="s">
        <v>351</v>
      </c>
      <c r="D3814" s="21" t="s">
        <v>351</v>
      </c>
      <c r="E3814" s="21" t="s">
        <v>1401</v>
      </c>
      <c r="F3814" s="21" t="s">
        <v>68</v>
      </c>
      <c r="G3814" s="21" t="s">
        <v>246</v>
      </c>
      <c r="H3814" s="21" t="s">
        <v>276</v>
      </c>
      <c r="I3814" s="21" t="s">
        <v>27</v>
      </c>
      <c r="J3814" s="23"/>
      <c r="K3814" s="24">
        <v>4</v>
      </c>
      <c r="M3814" s="25" t="str">
        <f>IF(I3814="","",IF(I3814="인문",성적입력!$C$8,성적입력!$C$9))</f>
        <v>A</v>
      </c>
      <c r="N3814" s="26">
        <f>성적입력!$C$15</f>
        <v>3</v>
      </c>
      <c r="P3814" s="27" t="str">
        <f t="shared" si="153"/>
        <v/>
      </c>
      <c r="R3814" s="26" t="str">
        <f t="array" ref="R3814">IFERROR(IF(OR(J3814="",M3814="",F3814=""),"",IF(F3814="학생부종합",INDEX(종합배치표!$C:$Q,MATCH(J3814,종합배치표!$B:$B,0),(MATCH(M3814,{"A","B","C","D","E"},0)-1)*3+1),INDEX(교과배치표!$C:$Q,MATCH(J3814,교과배치표!$B:$B,0),(MATCH(M3814,{"A","B","C","D","E"},0)-1)*3+1))),"")</f>
        <v/>
      </c>
      <c r="S3814" s="26" t="str">
        <f t="array" ref="S3814">IFERROR(IF(OR(J3814="",M3814="",F3814=""),"",IF(F3814="학생부종합",INDEX(종합배치표!$C:$Q,MATCH(J3814,종합배치표!$B:$B,0),(MATCH(M3814,{"A","B","C","D","E"},0)-1)*3+2),INDEX(교과배치표!$C:$Q,MATCH(J3814,교과배치표!$B:$B,0),(MATCH(M3814,{"A","B","C","D","E"},0)-1)*3+2))),"")</f>
        <v/>
      </c>
      <c r="T3814" s="26" t="str">
        <f t="array" ref="T3814">IFERROR(IF(OR(J3814="",M3814="",F3814=""),"",IF(F3814="학생부종합",INDEX(종합배치표!$C:$Q,MATCH(J3814,종합배치표!$B:$B,0),(MATCH(M3814,{"A","B","C","D","E"},0)-1)*3+3),INDEX(교과배치표!$C:$Q,MATCH(J3814,교과배치표!$B:$B,0),(MATCH(M3814,{"A","B","C","D","E"},0)-1)*3+3))),"")</f>
        <v/>
      </c>
    </row>
    <row r="3815" spans="2:20" ht="14.25" customHeight="1">
      <c r="B3815" s="20">
        <v>4544</v>
      </c>
      <c r="C3815" s="21" t="s">
        <v>351</v>
      </c>
      <c r="D3815" s="21" t="s">
        <v>351</v>
      </c>
      <c r="E3815" s="21" t="s">
        <v>1401</v>
      </c>
      <c r="F3815" s="21" t="s">
        <v>24</v>
      </c>
      <c r="G3815" s="21" t="s">
        <v>1402</v>
      </c>
      <c r="H3815" s="21" t="s">
        <v>276</v>
      </c>
      <c r="I3815" s="21" t="s">
        <v>27</v>
      </c>
      <c r="J3815" s="23"/>
      <c r="K3815" s="24">
        <v>9</v>
      </c>
      <c r="M3815" s="25" t="str">
        <f>IF(I3815="","",IF(I3815="인문",성적입력!$C$8,성적입력!$C$9))</f>
        <v>A</v>
      </c>
      <c r="N3815" s="26">
        <f>성적입력!$C$15</f>
        <v>3</v>
      </c>
      <c r="P3815" s="27" t="str">
        <f t="shared" si="153"/>
        <v/>
      </c>
      <c r="R3815" s="26" t="str">
        <f t="array" ref="R3815">IFERROR(IF(OR(J3815="",M3815="",F3815=""),"",IF(F3815="학생부종합",INDEX(종합배치표!$C:$Q,MATCH(J3815,종합배치표!$B:$B,0),(MATCH(M3815,{"A","B","C","D","E"},0)-1)*3+1),INDEX(교과배치표!$C:$Q,MATCH(J3815,교과배치표!$B:$B,0),(MATCH(M3815,{"A","B","C","D","E"},0)-1)*3+1))),"")</f>
        <v/>
      </c>
      <c r="S3815" s="26" t="str">
        <f t="array" ref="S3815">IFERROR(IF(OR(J3815="",M3815="",F3815=""),"",IF(F3815="학생부종합",INDEX(종합배치표!$C:$Q,MATCH(J3815,종합배치표!$B:$B,0),(MATCH(M3815,{"A","B","C","D","E"},0)-1)*3+2),INDEX(교과배치표!$C:$Q,MATCH(J3815,교과배치표!$B:$B,0),(MATCH(M3815,{"A","B","C","D","E"},0)-1)*3+2))),"")</f>
        <v/>
      </c>
      <c r="T3815" s="26" t="str">
        <f t="array" ref="T3815">IFERROR(IF(OR(J3815="",M3815="",F3815=""),"",IF(F3815="학생부종합",INDEX(종합배치표!$C:$Q,MATCH(J3815,종합배치표!$B:$B,0),(MATCH(M3815,{"A","B","C","D","E"},0)-1)*3+3),INDEX(교과배치표!$C:$Q,MATCH(J3815,교과배치표!$B:$B,0),(MATCH(M3815,{"A","B","C","D","E"},0)-1)*3+3))),"")</f>
        <v/>
      </c>
    </row>
    <row r="3816" spans="2:20" ht="14.25" customHeight="1">
      <c r="B3816" s="20">
        <v>4545</v>
      </c>
      <c r="C3816" s="21" t="s">
        <v>351</v>
      </c>
      <c r="D3816" s="21" t="s">
        <v>351</v>
      </c>
      <c r="E3816" s="21" t="s">
        <v>1401</v>
      </c>
      <c r="F3816" s="21" t="s">
        <v>68</v>
      </c>
      <c r="G3816" s="21" t="s">
        <v>246</v>
      </c>
      <c r="H3816" s="21" t="s">
        <v>1406</v>
      </c>
      <c r="I3816" s="21" t="s">
        <v>60</v>
      </c>
      <c r="J3816" s="23"/>
      <c r="K3816" s="24">
        <v>7</v>
      </c>
      <c r="M3816" s="25" t="str">
        <f>IF(I3816="","",IF(I3816="인문",성적입력!$C$8,성적입력!$C$9))</f>
        <v>A</v>
      </c>
      <c r="N3816" s="26">
        <f>성적입력!$C$15</f>
        <v>3</v>
      </c>
      <c r="P3816" s="27" t="str">
        <f t="shared" si="153"/>
        <v/>
      </c>
      <c r="R3816" s="26" t="str">
        <f t="array" ref="R3816">IFERROR(IF(OR(J3816="",M3816="",F3816=""),"",IF(F3816="학생부종합",INDEX(종합배치표!$C:$Q,MATCH(J3816,종합배치표!$B:$B,0),(MATCH(M3816,{"A","B","C","D","E"},0)-1)*3+1),INDEX(교과배치표!$C:$Q,MATCH(J3816,교과배치표!$B:$B,0),(MATCH(M3816,{"A","B","C","D","E"},0)-1)*3+1))),"")</f>
        <v/>
      </c>
      <c r="S3816" s="26" t="str">
        <f t="array" ref="S3816">IFERROR(IF(OR(J3816="",M3816="",F3816=""),"",IF(F3816="학생부종합",INDEX(종합배치표!$C:$Q,MATCH(J3816,종합배치표!$B:$B,0),(MATCH(M3816,{"A","B","C","D","E"},0)-1)*3+2),INDEX(교과배치표!$C:$Q,MATCH(J3816,교과배치표!$B:$B,0),(MATCH(M3816,{"A","B","C","D","E"},0)-1)*3+2))),"")</f>
        <v/>
      </c>
      <c r="T3816" s="26" t="str">
        <f t="array" ref="T3816">IFERROR(IF(OR(J3816="",M3816="",F3816=""),"",IF(F3816="학생부종합",INDEX(종합배치표!$C:$Q,MATCH(J3816,종합배치표!$B:$B,0),(MATCH(M3816,{"A","B","C","D","E"},0)-1)*3+3),INDEX(교과배치표!$C:$Q,MATCH(J3816,교과배치표!$B:$B,0),(MATCH(M3816,{"A","B","C","D","E"},0)-1)*3+3))),"")</f>
        <v/>
      </c>
    </row>
    <row r="3817" spans="2:20" ht="14.25" customHeight="1">
      <c r="B3817" s="20">
        <v>4546</v>
      </c>
      <c r="C3817" s="21" t="s">
        <v>351</v>
      </c>
      <c r="D3817" s="21" t="s">
        <v>351</v>
      </c>
      <c r="E3817" s="21" t="s">
        <v>1401</v>
      </c>
      <c r="F3817" s="21" t="s">
        <v>24</v>
      </c>
      <c r="G3817" s="21" t="s">
        <v>1402</v>
      </c>
      <c r="H3817" s="21" t="s">
        <v>1406</v>
      </c>
      <c r="I3817" s="21" t="s">
        <v>60</v>
      </c>
      <c r="J3817" s="23"/>
      <c r="K3817" s="24">
        <v>19</v>
      </c>
      <c r="M3817" s="25" t="str">
        <f>IF(I3817="","",IF(I3817="인문",성적입력!$C$8,성적입력!$C$9))</f>
        <v>A</v>
      </c>
      <c r="N3817" s="26">
        <f>성적입력!$C$15</f>
        <v>3</v>
      </c>
      <c r="P3817" s="27" t="str">
        <f t="shared" si="153"/>
        <v/>
      </c>
      <c r="R3817" s="26" t="str">
        <f t="array" ref="R3817">IFERROR(IF(OR(J3817="",M3817="",F3817=""),"",IF(F3817="학생부종합",INDEX(종합배치표!$C:$Q,MATCH(J3817,종합배치표!$B:$B,0),(MATCH(M3817,{"A","B","C","D","E"},0)-1)*3+1),INDEX(교과배치표!$C:$Q,MATCH(J3817,교과배치표!$B:$B,0),(MATCH(M3817,{"A","B","C","D","E"},0)-1)*3+1))),"")</f>
        <v/>
      </c>
      <c r="S3817" s="26" t="str">
        <f t="array" ref="S3817">IFERROR(IF(OR(J3817="",M3817="",F3817=""),"",IF(F3817="학생부종합",INDEX(종합배치표!$C:$Q,MATCH(J3817,종합배치표!$B:$B,0),(MATCH(M3817,{"A","B","C","D","E"},0)-1)*3+2),INDEX(교과배치표!$C:$Q,MATCH(J3817,교과배치표!$B:$B,0),(MATCH(M3817,{"A","B","C","D","E"},0)-1)*3+2))),"")</f>
        <v/>
      </c>
      <c r="T3817" s="26" t="str">
        <f t="array" ref="T3817">IFERROR(IF(OR(J3817="",M3817="",F3817=""),"",IF(F3817="학생부종합",INDEX(종합배치표!$C:$Q,MATCH(J3817,종합배치표!$B:$B,0),(MATCH(M3817,{"A","B","C","D","E"},0)-1)*3+3),INDEX(교과배치표!$C:$Q,MATCH(J3817,교과배치표!$B:$B,0),(MATCH(M3817,{"A","B","C","D","E"},0)-1)*3+3))),"")</f>
        <v/>
      </c>
    </row>
    <row r="3818" spans="2:20" ht="14.25" customHeight="1">
      <c r="B3818" s="20">
        <v>4547</v>
      </c>
      <c r="C3818" s="21" t="s">
        <v>351</v>
      </c>
      <c r="D3818" s="21" t="s">
        <v>351</v>
      </c>
      <c r="E3818" s="21" t="s">
        <v>1401</v>
      </c>
      <c r="F3818" s="21" t="s">
        <v>24</v>
      </c>
      <c r="G3818" s="21" t="s">
        <v>1403</v>
      </c>
      <c r="H3818" s="21" t="s">
        <v>1406</v>
      </c>
      <c r="I3818" s="21" t="s">
        <v>60</v>
      </c>
      <c r="J3818" s="23"/>
      <c r="K3818" s="24">
        <v>5</v>
      </c>
      <c r="M3818" s="25" t="str">
        <f>IF(I3818="","",IF(I3818="인문",성적입력!$C$8,성적입력!$C$9))</f>
        <v>A</v>
      </c>
      <c r="N3818" s="26">
        <f>성적입력!$C$15</f>
        <v>3</v>
      </c>
      <c r="P3818" s="27" t="str">
        <f t="shared" si="153"/>
        <v/>
      </c>
      <c r="R3818" s="26" t="str">
        <f t="array" ref="R3818">IFERROR(IF(OR(J3818="",M3818="",F3818=""),"",IF(F3818="학생부종합",INDEX(종합배치표!$C:$Q,MATCH(J3818,종합배치표!$B:$B,0),(MATCH(M3818,{"A","B","C","D","E"},0)-1)*3+1),INDEX(교과배치표!$C:$Q,MATCH(J3818,교과배치표!$B:$B,0),(MATCH(M3818,{"A","B","C","D","E"},0)-1)*3+1))),"")</f>
        <v/>
      </c>
      <c r="S3818" s="26" t="str">
        <f t="array" ref="S3818">IFERROR(IF(OR(J3818="",M3818="",F3818=""),"",IF(F3818="학생부종합",INDEX(종합배치표!$C:$Q,MATCH(J3818,종합배치표!$B:$B,0),(MATCH(M3818,{"A","B","C","D","E"},0)-1)*3+2),INDEX(교과배치표!$C:$Q,MATCH(J3818,교과배치표!$B:$B,0),(MATCH(M3818,{"A","B","C","D","E"},0)-1)*3+2))),"")</f>
        <v/>
      </c>
      <c r="T3818" s="26" t="str">
        <f t="array" ref="T3818">IFERROR(IF(OR(J3818="",M3818="",F3818=""),"",IF(F3818="학생부종합",INDEX(종합배치표!$C:$Q,MATCH(J3818,종합배치표!$B:$B,0),(MATCH(M3818,{"A","B","C","D","E"},0)-1)*3+3),INDEX(교과배치표!$C:$Q,MATCH(J3818,교과배치표!$B:$B,0),(MATCH(M3818,{"A","B","C","D","E"},0)-1)*3+3))),"")</f>
        <v/>
      </c>
    </row>
    <row r="3819" spans="2:20" ht="14.25" customHeight="1">
      <c r="B3819" s="20">
        <v>4548</v>
      </c>
      <c r="C3819" s="21" t="s">
        <v>351</v>
      </c>
      <c r="D3819" s="21" t="s">
        <v>351</v>
      </c>
      <c r="E3819" s="21" t="s">
        <v>1401</v>
      </c>
      <c r="F3819" s="21" t="s">
        <v>68</v>
      </c>
      <c r="G3819" s="21" t="s">
        <v>246</v>
      </c>
      <c r="H3819" s="21" t="s">
        <v>635</v>
      </c>
      <c r="I3819" s="21" t="s">
        <v>60</v>
      </c>
      <c r="J3819" s="23"/>
      <c r="K3819" s="24">
        <v>6</v>
      </c>
      <c r="M3819" s="25" t="str">
        <f>IF(I3819="","",IF(I3819="인문",성적입력!$C$8,성적입력!$C$9))</f>
        <v>A</v>
      </c>
      <c r="N3819" s="26">
        <f>성적입력!$C$15</f>
        <v>3</v>
      </c>
      <c r="P3819" s="27" t="str">
        <f t="shared" si="153"/>
        <v/>
      </c>
      <c r="R3819" s="26" t="str">
        <f t="array" ref="R3819">IFERROR(IF(OR(J3819="",M3819="",F3819=""),"",IF(F3819="학생부종합",INDEX(종합배치표!$C:$Q,MATCH(J3819,종합배치표!$B:$B,0),(MATCH(M3819,{"A","B","C","D","E"},0)-1)*3+1),INDEX(교과배치표!$C:$Q,MATCH(J3819,교과배치표!$B:$B,0),(MATCH(M3819,{"A","B","C","D","E"},0)-1)*3+1))),"")</f>
        <v/>
      </c>
      <c r="S3819" s="26" t="str">
        <f t="array" ref="S3819">IFERROR(IF(OR(J3819="",M3819="",F3819=""),"",IF(F3819="학생부종합",INDEX(종합배치표!$C:$Q,MATCH(J3819,종합배치표!$B:$B,0),(MATCH(M3819,{"A","B","C","D","E"},0)-1)*3+2),INDEX(교과배치표!$C:$Q,MATCH(J3819,교과배치표!$B:$B,0),(MATCH(M3819,{"A","B","C","D","E"},0)-1)*3+2))),"")</f>
        <v/>
      </c>
      <c r="T3819" s="26" t="str">
        <f t="array" ref="T3819">IFERROR(IF(OR(J3819="",M3819="",F3819=""),"",IF(F3819="학생부종합",INDEX(종합배치표!$C:$Q,MATCH(J3819,종합배치표!$B:$B,0),(MATCH(M3819,{"A","B","C","D","E"},0)-1)*3+3),INDEX(교과배치표!$C:$Q,MATCH(J3819,교과배치표!$B:$B,0),(MATCH(M3819,{"A","B","C","D","E"},0)-1)*3+3))),"")</f>
        <v/>
      </c>
    </row>
    <row r="3820" spans="2:20" ht="14.25" customHeight="1">
      <c r="B3820" s="20">
        <v>4549</v>
      </c>
      <c r="C3820" s="21" t="s">
        <v>351</v>
      </c>
      <c r="D3820" s="21" t="s">
        <v>351</v>
      </c>
      <c r="E3820" s="21" t="s">
        <v>1401</v>
      </c>
      <c r="F3820" s="21" t="s">
        <v>24</v>
      </c>
      <c r="G3820" s="21" t="s">
        <v>1402</v>
      </c>
      <c r="H3820" s="21" t="s">
        <v>635</v>
      </c>
      <c r="I3820" s="21" t="s">
        <v>60</v>
      </c>
      <c r="J3820" s="23"/>
      <c r="K3820" s="24">
        <v>10</v>
      </c>
      <c r="M3820" s="25" t="str">
        <f>IF(I3820="","",IF(I3820="인문",성적입력!$C$8,성적입력!$C$9))</f>
        <v>A</v>
      </c>
      <c r="N3820" s="26">
        <f>성적입력!$C$15</f>
        <v>3</v>
      </c>
      <c r="P3820" s="27" t="str">
        <f t="shared" si="153"/>
        <v/>
      </c>
      <c r="R3820" s="26" t="str">
        <f t="array" ref="R3820">IFERROR(IF(OR(J3820="",M3820="",F3820=""),"",IF(F3820="학생부종합",INDEX(종합배치표!$C:$Q,MATCH(J3820,종합배치표!$B:$B,0),(MATCH(M3820,{"A","B","C","D","E"},0)-1)*3+1),INDEX(교과배치표!$C:$Q,MATCH(J3820,교과배치표!$B:$B,0),(MATCH(M3820,{"A","B","C","D","E"},0)-1)*3+1))),"")</f>
        <v/>
      </c>
      <c r="S3820" s="26" t="str">
        <f t="array" ref="S3820">IFERROR(IF(OR(J3820="",M3820="",F3820=""),"",IF(F3820="학생부종합",INDEX(종합배치표!$C:$Q,MATCH(J3820,종합배치표!$B:$B,0),(MATCH(M3820,{"A","B","C","D","E"},0)-1)*3+2),INDEX(교과배치표!$C:$Q,MATCH(J3820,교과배치표!$B:$B,0),(MATCH(M3820,{"A","B","C","D","E"},0)-1)*3+2))),"")</f>
        <v/>
      </c>
      <c r="T3820" s="26" t="str">
        <f t="array" ref="T3820">IFERROR(IF(OR(J3820="",M3820="",F3820=""),"",IF(F3820="학생부종합",INDEX(종합배치표!$C:$Q,MATCH(J3820,종합배치표!$B:$B,0),(MATCH(M3820,{"A","B","C","D","E"},0)-1)*3+3),INDEX(교과배치표!$C:$Q,MATCH(J3820,교과배치표!$B:$B,0),(MATCH(M3820,{"A","B","C","D","E"},0)-1)*3+3))),"")</f>
        <v/>
      </c>
    </row>
    <row r="3821" spans="2:20" ht="14.25" customHeight="1">
      <c r="B3821" s="20">
        <v>4550</v>
      </c>
      <c r="C3821" s="21" t="s">
        <v>351</v>
      </c>
      <c r="D3821" s="21" t="s">
        <v>351</v>
      </c>
      <c r="E3821" s="21" t="s">
        <v>1401</v>
      </c>
      <c r="F3821" s="21" t="s">
        <v>24</v>
      </c>
      <c r="G3821" s="21" t="s">
        <v>1403</v>
      </c>
      <c r="H3821" s="21" t="s">
        <v>635</v>
      </c>
      <c r="I3821" s="21" t="s">
        <v>60</v>
      </c>
      <c r="J3821" s="23"/>
      <c r="K3821" s="24">
        <v>5</v>
      </c>
      <c r="M3821" s="25" t="str">
        <f>IF(I3821="","",IF(I3821="인문",성적입력!$C$8,성적입력!$C$9))</f>
        <v>A</v>
      </c>
      <c r="N3821" s="26">
        <f>성적입력!$C$15</f>
        <v>3</v>
      </c>
      <c r="P3821" s="27" t="str">
        <f t="shared" si="153"/>
        <v/>
      </c>
      <c r="R3821" s="26" t="str">
        <f t="array" ref="R3821">IFERROR(IF(OR(J3821="",M3821="",F3821=""),"",IF(F3821="학생부종합",INDEX(종합배치표!$C:$Q,MATCH(J3821,종합배치표!$B:$B,0),(MATCH(M3821,{"A","B","C","D","E"},0)-1)*3+1),INDEX(교과배치표!$C:$Q,MATCH(J3821,교과배치표!$B:$B,0),(MATCH(M3821,{"A","B","C","D","E"},0)-1)*3+1))),"")</f>
        <v/>
      </c>
      <c r="S3821" s="26" t="str">
        <f t="array" ref="S3821">IFERROR(IF(OR(J3821="",M3821="",F3821=""),"",IF(F3821="학생부종합",INDEX(종합배치표!$C:$Q,MATCH(J3821,종합배치표!$B:$B,0),(MATCH(M3821,{"A","B","C","D","E"},0)-1)*3+2),INDEX(교과배치표!$C:$Q,MATCH(J3821,교과배치표!$B:$B,0),(MATCH(M3821,{"A","B","C","D","E"},0)-1)*3+2))),"")</f>
        <v/>
      </c>
      <c r="T3821" s="26" t="str">
        <f t="array" ref="T3821">IFERROR(IF(OR(J3821="",M3821="",F3821=""),"",IF(F3821="학생부종합",INDEX(종합배치표!$C:$Q,MATCH(J3821,종합배치표!$B:$B,0),(MATCH(M3821,{"A","B","C","D","E"},0)-1)*3+3),INDEX(교과배치표!$C:$Q,MATCH(J3821,교과배치표!$B:$B,0),(MATCH(M3821,{"A","B","C","D","E"},0)-1)*3+3))),"")</f>
        <v/>
      </c>
    </row>
    <row r="3822" spans="2:20" ht="14.25" customHeight="1">
      <c r="B3822" s="20">
        <v>4551</v>
      </c>
      <c r="C3822" s="21" t="s">
        <v>351</v>
      </c>
      <c r="D3822" s="21" t="s">
        <v>351</v>
      </c>
      <c r="E3822" s="21" t="s">
        <v>1401</v>
      </c>
      <c r="F3822" s="21" t="s">
        <v>68</v>
      </c>
      <c r="G3822" s="21" t="s">
        <v>246</v>
      </c>
      <c r="H3822" s="21" t="s">
        <v>331</v>
      </c>
      <c r="I3822" s="21" t="s">
        <v>60</v>
      </c>
      <c r="J3822" s="23"/>
      <c r="K3822" s="24">
        <v>5</v>
      </c>
      <c r="M3822" s="25" t="str">
        <f>IF(I3822="","",IF(I3822="인문",성적입력!$C$8,성적입력!$C$9))</f>
        <v>A</v>
      </c>
      <c r="N3822" s="26">
        <f>성적입력!$C$15</f>
        <v>3</v>
      </c>
      <c r="P3822" s="27" t="str">
        <f t="shared" si="153"/>
        <v/>
      </c>
      <c r="R3822" s="26" t="str">
        <f t="array" ref="R3822">IFERROR(IF(OR(J3822="",M3822="",F3822=""),"",IF(F3822="학생부종합",INDEX(종합배치표!$C:$Q,MATCH(J3822,종합배치표!$B:$B,0),(MATCH(M3822,{"A","B","C","D","E"},0)-1)*3+1),INDEX(교과배치표!$C:$Q,MATCH(J3822,교과배치표!$B:$B,0),(MATCH(M3822,{"A","B","C","D","E"},0)-1)*3+1))),"")</f>
        <v/>
      </c>
      <c r="S3822" s="26" t="str">
        <f t="array" ref="S3822">IFERROR(IF(OR(J3822="",M3822="",F3822=""),"",IF(F3822="학생부종합",INDEX(종합배치표!$C:$Q,MATCH(J3822,종합배치표!$B:$B,0),(MATCH(M3822,{"A","B","C","D","E"},0)-1)*3+2),INDEX(교과배치표!$C:$Q,MATCH(J3822,교과배치표!$B:$B,0),(MATCH(M3822,{"A","B","C","D","E"},0)-1)*3+2))),"")</f>
        <v/>
      </c>
      <c r="T3822" s="26" t="str">
        <f t="array" ref="T3822">IFERROR(IF(OR(J3822="",M3822="",F3822=""),"",IF(F3822="학생부종합",INDEX(종합배치표!$C:$Q,MATCH(J3822,종합배치표!$B:$B,0),(MATCH(M3822,{"A","B","C","D","E"},0)-1)*3+3),INDEX(교과배치표!$C:$Q,MATCH(J3822,교과배치표!$B:$B,0),(MATCH(M3822,{"A","B","C","D","E"},0)-1)*3+3))),"")</f>
        <v/>
      </c>
    </row>
    <row r="3823" spans="2:20" ht="14.25" customHeight="1">
      <c r="B3823" s="20">
        <v>4552</v>
      </c>
      <c r="C3823" s="21" t="s">
        <v>351</v>
      </c>
      <c r="D3823" s="21" t="s">
        <v>351</v>
      </c>
      <c r="E3823" s="21" t="s">
        <v>1401</v>
      </c>
      <c r="F3823" s="21" t="s">
        <v>24</v>
      </c>
      <c r="G3823" s="21" t="s">
        <v>1402</v>
      </c>
      <c r="H3823" s="21" t="s">
        <v>331</v>
      </c>
      <c r="I3823" s="21" t="s">
        <v>60</v>
      </c>
      <c r="J3823" s="23"/>
      <c r="K3823" s="24">
        <v>13</v>
      </c>
      <c r="M3823" s="25" t="str">
        <f>IF(I3823="","",IF(I3823="인문",성적입력!$C$8,성적입력!$C$9))</f>
        <v>A</v>
      </c>
      <c r="N3823" s="26">
        <f>성적입력!$C$15</f>
        <v>3</v>
      </c>
      <c r="P3823" s="27" t="str">
        <f t="shared" si="153"/>
        <v/>
      </c>
      <c r="R3823" s="26" t="str">
        <f t="array" ref="R3823">IFERROR(IF(OR(J3823="",M3823="",F3823=""),"",IF(F3823="학생부종합",INDEX(종합배치표!$C:$Q,MATCH(J3823,종합배치표!$B:$B,0),(MATCH(M3823,{"A","B","C","D","E"},0)-1)*3+1),INDEX(교과배치표!$C:$Q,MATCH(J3823,교과배치표!$B:$B,0),(MATCH(M3823,{"A","B","C","D","E"},0)-1)*3+1))),"")</f>
        <v/>
      </c>
      <c r="S3823" s="26" t="str">
        <f t="array" ref="S3823">IFERROR(IF(OR(J3823="",M3823="",F3823=""),"",IF(F3823="학생부종합",INDEX(종합배치표!$C:$Q,MATCH(J3823,종합배치표!$B:$B,0),(MATCH(M3823,{"A","B","C","D","E"},0)-1)*3+2),INDEX(교과배치표!$C:$Q,MATCH(J3823,교과배치표!$B:$B,0),(MATCH(M3823,{"A","B","C","D","E"},0)-1)*3+2))),"")</f>
        <v/>
      </c>
      <c r="T3823" s="26" t="str">
        <f t="array" ref="T3823">IFERROR(IF(OR(J3823="",M3823="",F3823=""),"",IF(F3823="학생부종합",INDEX(종합배치표!$C:$Q,MATCH(J3823,종합배치표!$B:$B,0),(MATCH(M3823,{"A","B","C","D","E"},0)-1)*3+3),INDEX(교과배치표!$C:$Q,MATCH(J3823,교과배치표!$B:$B,0),(MATCH(M3823,{"A","B","C","D","E"},0)-1)*3+3))),"")</f>
        <v/>
      </c>
    </row>
    <row r="3824" spans="2:20" ht="14.25" customHeight="1">
      <c r="B3824" s="20">
        <v>4553</v>
      </c>
      <c r="C3824" s="21" t="s">
        <v>351</v>
      </c>
      <c r="D3824" s="21" t="s">
        <v>351</v>
      </c>
      <c r="E3824" s="21" t="s">
        <v>1401</v>
      </c>
      <c r="F3824" s="21" t="s">
        <v>68</v>
      </c>
      <c r="G3824" s="21" t="s">
        <v>246</v>
      </c>
      <c r="H3824" s="21" t="s">
        <v>172</v>
      </c>
      <c r="I3824" s="21" t="s">
        <v>60</v>
      </c>
      <c r="J3824" s="23"/>
      <c r="K3824" s="24">
        <v>4</v>
      </c>
      <c r="M3824" s="25" t="str">
        <f>IF(I3824="","",IF(I3824="인문",성적입력!$C$8,성적입력!$C$9))</f>
        <v>A</v>
      </c>
      <c r="N3824" s="26">
        <f>성적입력!$C$15</f>
        <v>3</v>
      </c>
      <c r="P3824" s="27" t="str">
        <f t="shared" si="153"/>
        <v/>
      </c>
      <c r="R3824" s="26" t="str">
        <f t="array" ref="R3824">IFERROR(IF(OR(J3824="",M3824="",F3824=""),"",IF(F3824="학생부종합",INDEX(종합배치표!$C:$Q,MATCH(J3824,종합배치표!$B:$B,0),(MATCH(M3824,{"A","B","C","D","E"},0)-1)*3+1),INDEX(교과배치표!$C:$Q,MATCH(J3824,교과배치표!$B:$B,0),(MATCH(M3824,{"A","B","C","D","E"},0)-1)*3+1))),"")</f>
        <v/>
      </c>
      <c r="S3824" s="26" t="str">
        <f t="array" ref="S3824">IFERROR(IF(OR(J3824="",M3824="",F3824=""),"",IF(F3824="학생부종합",INDEX(종합배치표!$C:$Q,MATCH(J3824,종합배치표!$B:$B,0),(MATCH(M3824,{"A","B","C","D","E"},0)-1)*3+2),INDEX(교과배치표!$C:$Q,MATCH(J3824,교과배치표!$B:$B,0),(MATCH(M3824,{"A","B","C","D","E"},0)-1)*3+2))),"")</f>
        <v/>
      </c>
      <c r="T3824" s="26" t="str">
        <f t="array" ref="T3824">IFERROR(IF(OR(J3824="",M3824="",F3824=""),"",IF(F3824="학생부종합",INDEX(종합배치표!$C:$Q,MATCH(J3824,종합배치표!$B:$B,0),(MATCH(M3824,{"A","B","C","D","E"},0)-1)*3+3),INDEX(교과배치표!$C:$Q,MATCH(J3824,교과배치표!$B:$B,0),(MATCH(M3824,{"A","B","C","D","E"},0)-1)*3+3))),"")</f>
        <v/>
      </c>
    </row>
    <row r="3825" spans="2:20" ht="14.25" customHeight="1">
      <c r="B3825" s="20">
        <v>4554</v>
      </c>
      <c r="C3825" s="21" t="s">
        <v>351</v>
      </c>
      <c r="D3825" s="21" t="s">
        <v>351</v>
      </c>
      <c r="E3825" s="21" t="s">
        <v>1401</v>
      </c>
      <c r="F3825" s="21" t="s">
        <v>24</v>
      </c>
      <c r="G3825" s="21" t="s">
        <v>1402</v>
      </c>
      <c r="H3825" s="21" t="s">
        <v>172</v>
      </c>
      <c r="I3825" s="21" t="s">
        <v>60</v>
      </c>
      <c r="J3825" s="23"/>
      <c r="K3825" s="24">
        <v>10</v>
      </c>
      <c r="M3825" s="25" t="str">
        <f>IF(I3825="","",IF(I3825="인문",성적입력!$C$8,성적입력!$C$9))</f>
        <v>A</v>
      </c>
      <c r="N3825" s="26">
        <f>성적입력!$C$15</f>
        <v>3</v>
      </c>
      <c r="P3825" s="27" t="str">
        <f t="shared" si="153"/>
        <v/>
      </c>
      <c r="R3825" s="26" t="str">
        <f t="array" ref="R3825">IFERROR(IF(OR(J3825="",M3825="",F3825=""),"",IF(F3825="학생부종합",INDEX(종합배치표!$C:$Q,MATCH(J3825,종합배치표!$B:$B,0),(MATCH(M3825,{"A","B","C","D","E"},0)-1)*3+1),INDEX(교과배치표!$C:$Q,MATCH(J3825,교과배치표!$B:$B,0),(MATCH(M3825,{"A","B","C","D","E"},0)-1)*3+1))),"")</f>
        <v/>
      </c>
      <c r="S3825" s="26" t="str">
        <f t="array" ref="S3825">IFERROR(IF(OR(J3825="",M3825="",F3825=""),"",IF(F3825="학생부종합",INDEX(종합배치표!$C:$Q,MATCH(J3825,종합배치표!$B:$B,0),(MATCH(M3825,{"A","B","C","D","E"},0)-1)*3+2),INDEX(교과배치표!$C:$Q,MATCH(J3825,교과배치표!$B:$B,0),(MATCH(M3825,{"A","B","C","D","E"},0)-1)*3+2))),"")</f>
        <v/>
      </c>
      <c r="T3825" s="26" t="str">
        <f t="array" ref="T3825">IFERROR(IF(OR(J3825="",M3825="",F3825=""),"",IF(F3825="학생부종합",INDEX(종합배치표!$C:$Q,MATCH(J3825,종합배치표!$B:$B,0),(MATCH(M3825,{"A","B","C","D","E"},0)-1)*3+3),INDEX(교과배치표!$C:$Q,MATCH(J3825,교과배치표!$B:$B,0),(MATCH(M3825,{"A","B","C","D","E"},0)-1)*3+3))),"")</f>
        <v/>
      </c>
    </row>
    <row r="3826" spans="2:20" ht="14.25" customHeight="1">
      <c r="B3826" s="20">
        <v>4555</v>
      </c>
      <c r="C3826" s="21" t="s">
        <v>351</v>
      </c>
      <c r="D3826" s="21" t="s">
        <v>351</v>
      </c>
      <c r="E3826" s="21" t="s">
        <v>1401</v>
      </c>
      <c r="F3826" s="21" t="s">
        <v>68</v>
      </c>
      <c r="G3826" s="21" t="s">
        <v>246</v>
      </c>
      <c r="H3826" s="21" t="s">
        <v>1359</v>
      </c>
      <c r="I3826" s="21" t="s">
        <v>27</v>
      </c>
      <c r="J3826" s="23"/>
      <c r="K3826" s="24">
        <v>4</v>
      </c>
      <c r="M3826" s="25" t="str">
        <f>IF(I3826="","",IF(I3826="인문",성적입력!$C$8,성적입력!$C$9))</f>
        <v>A</v>
      </c>
      <c r="N3826" s="26">
        <f>성적입력!$C$15</f>
        <v>3</v>
      </c>
      <c r="P3826" s="27" t="str">
        <f t="shared" si="153"/>
        <v/>
      </c>
      <c r="R3826" s="26" t="str">
        <f t="array" ref="R3826">IFERROR(IF(OR(J3826="",M3826="",F3826=""),"",IF(F3826="학생부종합",INDEX(종합배치표!$C:$Q,MATCH(J3826,종합배치표!$B:$B,0),(MATCH(M3826,{"A","B","C","D","E"},0)-1)*3+1),INDEX(교과배치표!$C:$Q,MATCH(J3826,교과배치표!$B:$B,0),(MATCH(M3826,{"A","B","C","D","E"},0)-1)*3+1))),"")</f>
        <v/>
      </c>
      <c r="S3826" s="26" t="str">
        <f t="array" ref="S3826">IFERROR(IF(OR(J3826="",M3826="",F3826=""),"",IF(F3826="학생부종합",INDEX(종합배치표!$C:$Q,MATCH(J3826,종합배치표!$B:$B,0),(MATCH(M3826,{"A","B","C","D","E"},0)-1)*3+2),INDEX(교과배치표!$C:$Q,MATCH(J3826,교과배치표!$B:$B,0),(MATCH(M3826,{"A","B","C","D","E"},0)-1)*3+2))),"")</f>
        <v/>
      </c>
      <c r="T3826" s="26" t="str">
        <f t="array" ref="T3826">IFERROR(IF(OR(J3826="",M3826="",F3826=""),"",IF(F3826="학생부종합",INDEX(종합배치표!$C:$Q,MATCH(J3826,종합배치표!$B:$B,0),(MATCH(M3826,{"A","B","C","D","E"},0)-1)*3+3),INDEX(교과배치표!$C:$Q,MATCH(J3826,교과배치표!$B:$B,0),(MATCH(M3826,{"A","B","C","D","E"},0)-1)*3+3))),"")</f>
        <v/>
      </c>
    </row>
    <row r="3827" spans="2:20" ht="14.25" customHeight="1">
      <c r="B3827" s="20">
        <v>4556</v>
      </c>
      <c r="C3827" s="21" t="s">
        <v>351</v>
      </c>
      <c r="D3827" s="21" t="s">
        <v>351</v>
      </c>
      <c r="E3827" s="21" t="s">
        <v>1401</v>
      </c>
      <c r="F3827" s="21" t="s">
        <v>24</v>
      </c>
      <c r="G3827" s="21" t="s">
        <v>1402</v>
      </c>
      <c r="H3827" s="21" t="s">
        <v>1359</v>
      </c>
      <c r="I3827" s="21" t="s">
        <v>27</v>
      </c>
      <c r="J3827" s="23"/>
      <c r="K3827" s="24">
        <v>7</v>
      </c>
      <c r="M3827" s="25" t="str">
        <f>IF(I3827="","",IF(I3827="인문",성적입력!$C$8,성적입력!$C$9))</f>
        <v>A</v>
      </c>
      <c r="N3827" s="26">
        <f>성적입력!$C$15</f>
        <v>3</v>
      </c>
      <c r="P3827" s="27" t="str">
        <f t="shared" si="153"/>
        <v/>
      </c>
      <c r="R3827" s="26" t="str">
        <f t="array" ref="R3827">IFERROR(IF(OR(J3827="",M3827="",F3827=""),"",IF(F3827="학생부종합",INDEX(종합배치표!$C:$Q,MATCH(J3827,종합배치표!$B:$B,0),(MATCH(M3827,{"A","B","C","D","E"},0)-1)*3+1),INDEX(교과배치표!$C:$Q,MATCH(J3827,교과배치표!$B:$B,0),(MATCH(M3827,{"A","B","C","D","E"},0)-1)*3+1))),"")</f>
        <v/>
      </c>
      <c r="S3827" s="26" t="str">
        <f t="array" ref="S3827">IFERROR(IF(OR(J3827="",M3827="",F3827=""),"",IF(F3827="학생부종합",INDEX(종합배치표!$C:$Q,MATCH(J3827,종합배치표!$B:$B,0),(MATCH(M3827,{"A","B","C","D","E"},0)-1)*3+2),INDEX(교과배치표!$C:$Q,MATCH(J3827,교과배치표!$B:$B,0),(MATCH(M3827,{"A","B","C","D","E"},0)-1)*3+2))),"")</f>
        <v/>
      </c>
      <c r="T3827" s="26" t="str">
        <f t="array" ref="T3827">IFERROR(IF(OR(J3827="",M3827="",F3827=""),"",IF(F3827="학생부종합",INDEX(종합배치표!$C:$Q,MATCH(J3827,종합배치표!$B:$B,0),(MATCH(M3827,{"A","B","C","D","E"},0)-1)*3+3),INDEX(교과배치표!$C:$Q,MATCH(J3827,교과배치표!$B:$B,0),(MATCH(M3827,{"A","B","C","D","E"},0)-1)*3+3))),"")</f>
        <v/>
      </c>
    </row>
    <row r="3828" spans="2:20" ht="14.25" customHeight="1">
      <c r="B3828" s="20">
        <v>4557</v>
      </c>
      <c r="C3828" s="21" t="s">
        <v>351</v>
      </c>
      <c r="D3828" s="21" t="s">
        <v>351</v>
      </c>
      <c r="E3828" s="21" t="s">
        <v>1401</v>
      </c>
      <c r="F3828" s="21" t="s">
        <v>24</v>
      </c>
      <c r="G3828" s="21" t="s">
        <v>1403</v>
      </c>
      <c r="H3828" s="21" t="s">
        <v>1359</v>
      </c>
      <c r="I3828" s="21" t="s">
        <v>27</v>
      </c>
      <c r="J3828" s="23"/>
      <c r="K3828" s="24">
        <v>6</v>
      </c>
      <c r="M3828" s="25" t="str">
        <f>IF(I3828="","",IF(I3828="인문",성적입력!$C$8,성적입력!$C$9))</f>
        <v>A</v>
      </c>
      <c r="N3828" s="26">
        <f>성적입력!$C$15</f>
        <v>3</v>
      </c>
      <c r="P3828" s="27" t="str">
        <f t="shared" si="153"/>
        <v/>
      </c>
      <c r="R3828" s="26" t="str">
        <f t="array" ref="R3828">IFERROR(IF(OR(J3828="",M3828="",F3828=""),"",IF(F3828="학생부종합",INDEX(종합배치표!$C:$Q,MATCH(J3828,종합배치표!$B:$B,0),(MATCH(M3828,{"A","B","C","D","E"},0)-1)*3+1),INDEX(교과배치표!$C:$Q,MATCH(J3828,교과배치표!$B:$B,0),(MATCH(M3828,{"A","B","C","D","E"},0)-1)*3+1))),"")</f>
        <v/>
      </c>
      <c r="S3828" s="26" t="str">
        <f t="array" ref="S3828">IFERROR(IF(OR(J3828="",M3828="",F3828=""),"",IF(F3828="학생부종합",INDEX(종합배치표!$C:$Q,MATCH(J3828,종합배치표!$B:$B,0),(MATCH(M3828,{"A","B","C","D","E"},0)-1)*3+2),INDEX(교과배치표!$C:$Q,MATCH(J3828,교과배치표!$B:$B,0),(MATCH(M3828,{"A","B","C","D","E"},0)-1)*3+2))),"")</f>
        <v/>
      </c>
      <c r="T3828" s="26" t="str">
        <f t="array" ref="T3828">IFERROR(IF(OR(J3828="",M3828="",F3828=""),"",IF(F3828="학생부종합",INDEX(종합배치표!$C:$Q,MATCH(J3828,종합배치표!$B:$B,0),(MATCH(M3828,{"A","B","C","D","E"},0)-1)*3+3),INDEX(교과배치표!$C:$Q,MATCH(J3828,교과배치표!$B:$B,0),(MATCH(M3828,{"A","B","C","D","E"},0)-1)*3+3))),"")</f>
        <v/>
      </c>
    </row>
    <row r="3829" spans="2:20" ht="14.25" customHeight="1">
      <c r="B3829" s="20">
        <v>4558</v>
      </c>
      <c r="C3829" s="21" t="s">
        <v>351</v>
      </c>
      <c r="D3829" s="21" t="s">
        <v>351</v>
      </c>
      <c r="E3829" s="21" t="s">
        <v>1401</v>
      </c>
      <c r="F3829" s="21" t="s">
        <v>68</v>
      </c>
      <c r="G3829" s="21" t="s">
        <v>246</v>
      </c>
      <c r="H3829" s="21" t="s">
        <v>95</v>
      </c>
      <c r="I3829" s="21" t="s">
        <v>60</v>
      </c>
      <c r="J3829" s="23"/>
      <c r="K3829" s="24">
        <v>5</v>
      </c>
      <c r="M3829" s="25" t="str">
        <f>IF(I3829="","",IF(I3829="인문",성적입력!$C$8,성적입력!$C$9))</f>
        <v>A</v>
      </c>
      <c r="N3829" s="26">
        <f>성적입력!$C$15</f>
        <v>3</v>
      </c>
      <c r="P3829" s="27" t="str">
        <f t="shared" si="153"/>
        <v/>
      </c>
      <c r="R3829" s="26" t="str">
        <f t="array" ref="R3829">IFERROR(IF(OR(J3829="",M3829="",F3829=""),"",IF(F3829="학생부종합",INDEX(종합배치표!$C:$Q,MATCH(J3829,종합배치표!$B:$B,0),(MATCH(M3829,{"A","B","C","D","E"},0)-1)*3+1),INDEX(교과배치표!$C:$Q,MATCH(J3829,교과배치표!$B:$B,0),(MATCH(M3829,{"A","B","C","D","E"},0)-1)*3+1))),"")</f>
        <v/>
      </c>
      <c r="S3829" s="26" t="str">
        <f t="array" ref="S3829">IFERROR(IF(OR(J3829="",M3829="",F3829=""),"",IF(F3829="학생부종합",INDEX(종합배치표!$C:$Q,MATCH(J3829,종합배치표!$B:$B,0),(MATCH(M3829,{"A","B","C","D","E"},0)-1)*3+2),INDEX(교과배치표!$C:$Q,MATCH(J3829,교과배치표!$B:$B,0),(MATCH(M3829,{"A","B","C","D","E"},0)-1)*3+2))),"")</f>
        <v/>
      </c>
      <c r="T3829" s="26" t="str">
        <f t="array" ref="T3829">IFERROR(IF(OR(J3829="",M3829="",F3829=""),"",IF(F3829="학생부종합",INDEX(종합배치표!$C:$Q,MATCH(J3829,종합배치표!$B:$B,0),(MATCH(M3829,{"A","B","C","D","E"},0)-1)*3+3),INDEX(교과배치표!$C:$Q,MATCH(J3829,교과배치표!$B:$B,0),(MATCH(M3829,{"A","B","C","D","E"},0)-1)*3+3))),"")</f>
        <v/>
      </c>
    </row>
    <row r="3830" spans="2:20" ht="14.25" customHeight="1">
      <c r="B3830" s="20">
        <v>4559</v>
      </c>
      <c r="C3830" s="21" t="s">
        <v>351</v>
      </c>
      <c r="D3830" s="21" t="s">
        <v>351</v>
      </c>
      <c r="E3830" s="21" t="s">
        <v>1401</v>
      </c>
      <c r="F3830" s="21" t="s">
        <v>24</v>
      </c>
      <c r="G3830" s="21" t="s">
        <v>1402</v>
      </c>
      <c r="H3830" s="21" t="s">
        <v>95</v>
      </c>
      <c r="I3830" s="21" t="s">
        <v>60</v>
      </c>
      <c r="J3830" s="23"/>
      <c r="K3830" s="24">
        <v>8</v>
      </c>
      <c r="M3830" s="25" t="str">
        <f>IF(I3830="","",IF(I3830="인문",성적입력!$C$8,성적입력!$C$9))</f>
        <v>A</v>
      </c>
      <c r="N3830" s="26">
        <f>성적입력!$C$15</f>
        <v>3</v>
      </c>
      <c r="P3830" s="27" t="str">
        <f t="shared" si="153"/>
        <v/>
      </c>
      <c r="R3830" s="26" t="str">
        <f t="array" ref="R3830">IFERROR(IF(OR(J3830="",M3830="",F3830=""),"",IF(F3830="학생부종합",INDEX(종합배치표!$C:$Q,MATCH(J3830,종합배치표!$B:$B,0),(MATCH(M3830,{"A","B","C","D","E"},0)-1)*3+1),INDEX(교과배치표!$C:$Q,MATCH(J3830,교과배치표!$B:$B,0),(MATCH(M3830,{"A","B","C","D","E"},0)-1)*3+1))),"")</f>
        <v/>
      </c>
      <c r="S3830" s="26" t="str">
        <f t="array" ref="S3830">IFERROR(IF(OR(J3830="",M3830="",F3830=""),"",IF(F3830="학생부종합",INDEX(종합배치표!$C:$Q,MATCH(J3830,종합배치표!$B:$B,0),(MATCH(M3830,{"A","B","C","D","E"},0)-1)*3+2),INDEX(교과배치표!$C:$Q,MATCH(J3830,교과배치표!$B:$B,0),(MATCH(M3830,{"A","B","C","D","E"},0)-1)*3+2))),"")</f>
        <v/>
      </c>
      <c r="T3830" s="26" t="str">
        <f t="array" ref="T3830">IFERROR(IF(OR(J3830="",M3830="",F3830=""),"",IF(F3830="학생부종합",INDEX(종합배치표!$C:$Q,MATCH(J3830,종합배치표!$B:$B,0),(MATCH(M3830,{"A","B","C","D","E"},0)-1)*3+3),INDEX(교과배치표!$C:$Q,MATCH(J3830,교과배치표!$B:$B,0),(MATCH(M3830,{"A","B","C","D","E"},0)-1)*3+3))),"")</f>
        <v/>
      </c>
    </row>
    <row r="3831" spans="2:20" ht="14.25" customHeight="1">
      <c r="B3831" s="20">
        <v>4560</v>
      </c>
      <c r="C3831" s="21" t="s">
        <v>351</v>
      </c>
      <c r="D3831" s="21" t="s">
        <v>351</v>
      </c>
      <c r="E3831" s="21" t="s">
        <v>1401</v>
      </c>
      <c r="F3831" s="21" t="s">
        <v>24</v>
      </c>
      <c r="G3831" s="21" t="s">
        <v>1403</v>
      </c>
      <c r="H3831" s="21" t="s">
        <v>95</v>
      </c>
      <c r="I3831" s="21" t="s">
        <v>60</v>
      </c>
      <c r="J3831" s="23"/>
      <c r="K3831" s="24">
        <v>5</v>
      </c>
      <c r="M3831" s="25" t="str">
        <f>IF(I3831="","",IF(I3831="인문",성적입력!$C$8,성적입력!$C$9))</f>
        <v>A</v>
      </c>
      <c r="N3831" s="26">
        <f>성적입력!$C$15</f>
        <v>3</v>
      </c>
      <c r="P3831" s="27" t="str">
        <f t="shared" si="153"/>
        <v/>
      </c>
      <c r="R3831" s="26" t="str">
        <f t="array" ref="R3831">IFERROR(IF(OR(J3831="",M3831="",F3831=""),"",IF(F3831="학생부종합",INDEX(종합배치표!$C:$Q,MATCH(J3831,종합배치표!$B:$B,0),(MATCH(M3831,{"A","B","C","D","E"},0)-1)*3+1),INDEX(교과배치표!$C:$Q,MATCH(J3831,교과배치표!$B:$B,0),(MATCH(M3831,{"A","B","C","D","E"},0)-1)*3+1))),"")</f>
        <v/>
      </c>
      <c r="S3831" s="26" t="str">
        <f t="array" ref="S3831">IFERROR(IF(OR(J3831="",M3831="",F3831=""),"",IF(F3831="학생부종합",INDEX(종합배치표!$C:$Q,MATCH(J3831,종합배치표!$B:$B,0),(MATCH(M3831,{"A","B","C","D","E"},0)-1)*3+2),INDEX(교과배치표!$C:$Q,MATCH(J3831,교과배치표!$B:$B,0),(MATCH(M3831,{"A","B","C","D","E"},0)-1)*3+2))),"")</f>
        <v/>
      </c>
      <c r="T3831" s="26" t="str">
        <f t="array" ref="T3831">IFERROR(IF(OR(J3831="",M3831="",F3831=""),"",IF(F3831="학생부종합",INDEX(종합배치표!$C:$Q,MATCH(J3831,종합배치표!$B:$B,0),(MATCH(M3831,{"A","B","C","D","E"},0)-1)*3+3),INDEX(교과배치표!$C:$Q,MATCH(J3831,교과배치표!$B:$B,0),(MATCH(M3831,{"A","B","C","D","E"},0)-1)*3+3))),"")</f>
        <v/>
      </c>
    </row>
    <row r="3832" spans="2:20" ht="14.25" customHeight="1">
      <c r="B3832" s="20">
        <v>4561</v>
      </c>
      <c r="C3832" s="21" t="s">
        <v>351</v>
      </c>
      <c r="D3832" s="21" t="s">
        <v>351</v>
      </c>
      <c r="E3832" s="21" t="s">
        <v>1401</v>
      </c>
      <c r="F3832" s="21" t="s">
        <v>68</v>
      </c>
      <c r="G3832" s="21" t="s">
        <v>246</v>
      </c>
      <c r="H3832" s="21" t="s">
        <v>133</v>
      </c>
      <c r="I3832" s="21" t="s">
        <v>60</v>
      </c>
      <c r="J3832" s="23"/>
      <c r="K3832" s="24">
        <v>4</v>
      </c>
      <c r="M3832" s="25" t="str">
        <f>IF(I3832="","",IF(I3832="인문",성적입력!$C$8,성적입력!$C$9))</f>
        <v>A</v>
      </c>
      <c r="N3832" s="26">
        <f>성적입력!$C$15</f>
        <v>3</v>
      </c>
      <c r="P3832" s="27" t="str">
        <f t="shared" si="153"/>
        <v/>
      </c>
      <c r="R3832" s="26" t="str">
        <f t="array" ref="R3832">IFERROR(IF(OR(J3832="",M3832="",F3832=""),"",IF(F3832="학생부종합",INDEX(종합배치표!$C:$Q,MATCH(J3832,종합배치표!$B:$B,0),(MATCH(M3832,{"A","B","C","D","E"},0)-1)*3+1),INDEX(교과배치표!$C:$Q,MATCH(J3832,교과배치표!$B:$B,0),(MATCH(M3832,{"A","B","C","D","E"},0)-1)*3+1))),"")</f>
        <v/>
      </c>
      <c r="S3832" s="26" t="str">
        <f t="array" ref="S3832">IFERROR(IF(OR(J3832="",M3832="",F3832=""),"",IF(F3832="학생부종합",INDEX(종합배치표!$C:$Q,MATCH(J3832,종합배치표!$B:$B,0),(MATCH(M3832,{"A","B","C","D","E"},0)-1)*3+2),INDEX(교과배치표!$C:$Q,MATCH(J3832,교과배치표!$B:$B,0),(MATCH(M3832,{"A","B","C","D","E"},0)-1)*3+2))),"")</f>
        <v/>
      </c>
      <c r="T3832" s="26" t="str">
        <f t="array" ref="T3832">IFERROR(IF(OR(J3832="",M3832="",F3832=""),"",IF(F3832="학생부종합",INDEX(종합배치표!$C:$Q,MATCH(J3832,종합배치표!$B:$B,0),(MATCH(M3832,{"A","B","C","D","E"},0)-1)*3+3),INDEX(교과배치표!$C:$Q,MATCH(J3832,교과배치표!$B:$B,0),(MATCH(M3832,{"A","B","C","D","E"},0)-1)*3+3))),"")</f>
        <v/>
      </c>
    </row>
    <row r="3833" spans="2:20" ht="14.25" customHeight="1">
      <c r="B3833" s="20">
        <v>4562</v>
      </c>
      <c r="C3833" s="21" t="s">
        <v>351</v>
      </c>
      <c r="D3833" s="21" t="s">
        <v>351</v>
      </c>
      <c r="E3833" s="21" t="s">
        <v>1401</v>
      </c>
      <c r="F3833" s="21" t="s">
        <v>24</v>
      </c>
      <c r="G3833" s="21" t="s">
        <v>1402</v>
      </c>
      <c r="H3833" s="21" t="s">
        <v>133</v>
      </c>
      <c r="I3833" s="21" t="s">
        <v>60</v>
      </c>
      <c r="J3833" s="23"/>
      <c r="K3833" s="24">
        <v>6</v>
      </c>
      <c r="M3833" s="25" t="str">
        <f>IF(I3833="","",IF(I3833="인문",성적입력!$C$8,성적입력!$C$9))</f>
        <v>A</v>
      </c>
      <c r="N3833" s="26">
        <f>성적입력!$C$15</f>
        <v>3</v>
      </c>
      <c r="P3833" s="27" t="str">
        <f t="shared" si="153"/>
        <v/>
      </c>
      <c r="R3833" s="26" t="str">
        <f t="array" ref="R3833">IFERROR(IF(OR(J3833="",M3833="",F3833=""),"",IF(F3833="학생부종합",INDEX(종합배치표!$C:$Q,MATCH(J3833,종합배치표!$B:$B,0),(MATCH(M3833,{"A","B","C","D","E"},0)-1)*3+1),INDEX(교과배치표!$C:$Q,MATCH(J3833,교과배치표!$B:$B,0),(MATCH(M3833,{"A","B","C","D","E"},0)-1)*3+1))),"")</f>
        <v/>
      </c>
      <c r="S3833" s="26" t="str">
        <f t="array" ref="S3833">IFERROR(IF(OR(J3833="",M3833="",F3833=""),"",IF(F3833="학생부종합",INDEX(종합배치표!$C:$Q,MATCH(J3833,종합배치표!$B:$B,0),(MATCH(M3833,{"A","B","C","D","E"},0)-1)*3+2),INDEX(교과배치표!$C:$Q,MATCH(J3833,교과배치표!$B:$B,0),(MATCH(M3833,{"A","B","C","D","E"},0)-1)*3+2))),"")</f>
        <v/>
      </c>
      <c r="T3833" s="26" t="str">
        <f t="array" ref="T3833">IFERROR(IF(OR(J3833="",M3833="",F3833=""),"",IF(F3833="학생부종합",INDEX(종합배치표!$C:$Q,MATCH(J3833,종합배치표!$B:$B,0),(MATCH(M3833,{"A","B","C","D","E"},0)-1)*3+3),INDEX(교과배치표!$C:$Q,MATCH(J3833,교과배치표!$B:$B,0),(MATCH(M3833,{"A","B","C","D","E"},0)-1)*3+3))),"")</f>
        <v/>
      </c>
    </row>
    <row r="3834" spans="2:20" ht="14.25" customHeight="1">
      <c r="B3834" s="20">
        <v>4563</v>
      </c>
      <c r="C3834" s="21" t="s">
        <v>351</v>
      </c>
      <c r="D3834" s="21" t="s">
        <v>351</v>
      </c>
      <c r="E3834" s="21" t="s">
        <v>1401</v>
      </c>
      <c r="F3834" s="21" t="s">
        <v>68</v>
      </c>
      <c r="G3834" s="21" t="s">
        <v>246</v>
      </c>
      <c r="H3834" s="21" t="s">
        <v>1407</v>
      </c>
      <c r="I3834" s="21" t="s">
        <v>60</v>
      </c>
      <c r="J3834" s="23"/>
      <c r="K3834" s="24">
        <v>5</v>
      </c>
      <c r="M3834" s="25" t="str">
        <f>IF(I3834="","",IF(I3834="인문",성적입력!$C$8,성적입력!$C$9))</f>
        <v>A</v>
      </c>
      <c r="N3834" s="26">
        <f>성적입력!$C$15</f>
        <v>3</v>
      </c>
      <c r="P3834" s="27" t="str">
        <f t="shared" si="153"/>
        <v/>
      </c>
      <c r="R3834" s="26" t="str">
        <f t="array" ref="R3834">IFERROR(IF(OR(J3834="",M3834="",F3834=""),"",IF(F3834="학생부종합",INDEX(종합배치표!$C:$Q,MATCH(J3834,종합배치표!$B:$B,0),(MATCH(M3834,{"A","B","C","D","E"},0)-1)*3+1),INDEX(교과배치표!$C:$Q,MATCH(J3834,교과배치표!$B:$B,0),(MATCH(M3834,{"A","B","C","D","E"},0)-1)*3+1))),"")</f>
        <v/>
      </c>
      <c r="S3834" s="26" t="str">
        <f t="array" ref="S3834">IFERROR(IF(OR(J3834="",M3834="",F3834=""),"",IF(F3834="학생부종합",INDEX(종합배치표!$C:$Q,MATCH(J3834,종합배치표!$B:$B,0),(MATCH(M3834,{"A","B","C","D","E"},0)-1)*3+2),INDEX(교과배치표!$C:$Q,MATCH(J3834,교과배치표!$B:$B,0),(MATCH(M3834,{"A","B","C","D","E"},0)-1)*3+2))),"")</f>
        <v/>
      </c>
      <c r="T3834" s="26" t="str">
        <f t="array" ref="T3834">IFERROR(IF(OR(J3834="",M3834="",F3834=""),"",IF(F3834="학생부종합",INDEX(종합배치표!$C:$Q,MATCH(J3834,종합배치표!$B:$B,0),(MATCH(M3834,{"A","B","C","D","E"},0)-1)*3+3),INDEX(교과배치표!$C:$Q,MATCH(J3834,교과배치표!$B:$B,0),(MATCH(M3834,{"A","B","C","D","E"},0)-1)*3+3))),"")</f>
        <v/>
      </c>
    </row>
    <row r="3835" spans="2:20" ht="14.25" customHeight="1">
      <c r="B3835" s="20">
        <v>4564</v>
      </c>
      <c r="C3835" s="21" t="s">
        <v>351</v>
      </c>
      <c r="D3835" s="21" t="s">
        <v>351</v>
      </c>
      <c r="E3835" s="21" t="s">
        <v>1401</v>
      </c>
      <c r="F3835" s="21" t="s">
        <v>24</v>
      </c>
      <c r="G3835" s="21" t="s">
        <v>1402</v>
      </c>
      <c r="H3835" s="21" t="s">
        <v>1407</v>
      </c>
      <c r="I3835" s="21" t="s">
        <v>60</v>
      </c>
      <c r="J3835" s="23"/>
      <c r="K3835" s="24">
        <v>9</v>
      </c>
      <c r="M3835" s="25" t="str">
        <f>IF(I3835="","",IF(I3835="인문",성적입력!$C$8,성적입력!$C$9))</f>
        <v>A</v>
      </c>
      <c r="N3835" s="26">
        <f>성적입력!$C$15</f>
        <v>3</v>
      </c>
      <c r="P3835" s="27" t="str">
        <f t="shared" si="153"/>
        <v/>
      </c>
      <c r="R3835" s="26" t="str">
        <f t="array" ref="R3835">IFERROR(IF(OR(J3835="",M3835="",F3835=""),"",IF(F3835="학생부종합",INDEX(종합배치표!$C:$Q,MATCH(J3835,종합배치표!$B:$B,0),(MATCH(M3835,{"A","B","C","D","E"},0)-1)*3+1),INDEX(교과배치표!$C:$Q,MATCH(J3835,교과배치표!$B:$B,0),(MATCH(M3835,{"A","B","C","D","E"},0)-1)*3+1))),"")</f>
        <v/>
      </c>
      <c r="S3835" s="26" t="str">
        <f t="array" ref="S3835">IFERROR(IF(OR(J3835="",M3835="",F3835=""),"",IF(F3835="학생부종합",INDEX(종합배치표!$C:$Q,MATCH(J3835,종합배치표!$B:$B,0),(MATCH(M3835,{"A","B","C","D","E"},0)-1)*3+2),INDEX(교과배치표!$C:$Q,MATCH(J3835,교과배치표!$B:$B,0),(MATCH(M3835,{"A","B","C","D","E"},0)-1)*3+2))),"")</f>
        <v/>
      </c>
      <c r="T3835" s="26" t="str">
        <f t="array" ref="T3835">IFERROR(IF(OR(J3835="",M3835="",F3835=""),"",IF(F3835="학생부종합",INDEX(종합배치표!$C:$Q,MATCH(J3835,종합배치표!$B:$B,0),(MATCH(M3835,{"A","B","C","D","E"},0)-1)*3+3),INDEX(교과배치표!$C:$Q,MATCH(J3835,교과배치표!$B:$B,0),(MATCH(M3835,{"A","B","C","D","E"},0)-1)*3+3))),"")</f>
        <v/>
      </c>
    </row>
    <row r="3836" spans="2:20" ht="14.25" customHeight="1">
      <c r="B3836" s="20">
        <v>4565</v>
      </c>
      <c r="C3836" s="21" t="s">
        <v>351</v>
      </c>
      <c r="D3836" s="21" t="s">
        <v>351</v>
      </c>
      <c r="E3836" s="21" t="s">
        <v>1401</v>
      </c>
      <c r="F3836" s="21" t="s">
        <v>24</v>
      </c>
      <c r="G3836" s="21" t="s">
        <v>1403</v>
      </c>
      <c r="H3836" s="21" t="s">
        <v>1407</v>
      </c>
      <c r="I3836" s="21" t="s">
        <v>60</v>
      </c>
      <c r="J3836" s="23"/>
      <c r="K3836" s="24">
        <v>4</v>
      </c>
      <c r="M3836" s="25" t="str">
        <f>IF(I3836="","",IF(I3836="인문",성적입력!$C$8,성적입력!$C$9))</f>
        <v>A</v>
      </c>
      <c r="N3836" s="26">
        <f>성적입력!$C$15</f>
        <v>3</v>
      </c>
      <c r="P3836" s="27" t="str">
        <f t="shared" si="153"/>
        <v/>
      </c>
      <c r="R3836" s="26" t="str">
        <f t="array" ref="R3836">IFERROR(IF(OR(J3836="",M3836="",F3836=""),"",IF(F3836="학생부종합",INDEX(종합배치표!$C:$Q,MATCH(J3836,종합배치표!$B:$B,0),(MATCH(M3836,{"A","B","C","D","E"},0)-1)*3+1),INDEX(교과배치표!$C:$Q,MATCH(J3836,교과배치표!$B:$B,0),(MATCH(M3836,{"A","B","C","D","E"},0)-1)*3+1))),"")</f>
        <v/>
      </c>
      <c r="S3836" s="26" t="str">
        <f t="array" ref="S3836">IFERROR(IF(OR(J3836="",M3836="",F3836=""),"",IF(F3836="학생부종합",INDEX(종합배치표!$C:$Q,MATCH(J3836,종합배치표!$B:$B,0),(MATCH(M3836,{"A","B","C","D","E"},0)-1)*3+2),INDEX(교과배치표!$C:$Q,MATCH(J3836,교과배치표!$B:$B,0),(MATCH(M3836,{"A","B","C","D","E"},0)-1)*3+2))),"")</f>
        <v/>
      </c>
      <c r="T3836" s="26" t="str">
        <f t="array" ref="T3836">IFERROR(IF(OR(J3836="",M3836="",F3836=""),"",IF(F3836="학생부종합",INDEX(종합배치표!$C:$Q,MATCH(J3836,종합배치표!$B:$B,0),(MATCH(M3836,{"A","B","C","D","E"},0)-1)*3+3),INDEX(교과배치표!$C:$Q,MATCH(J3836,교과배치표!$B:$B,0),(MATCH(M3836,{"A","B","C","D","E"},0)-1)*3+3))),"")</f>
        <v/>
      </c>
    </row>
    <row r="3837" spans="2:20" ht="14.25" customHeight="1">
      <c r="B3837" s="20">
        <v>4566</v>
      </c>
      <c r="C3837" s="21" t="s">
        <v>351</v>
      </c>
      <c r="D3837" s="21" t="s">
        <v>351</v>
      </c>
      <c r="E3837" s="21" t="s">
        <v>1401</v>
      </c>
      <c r="F3837" s="21" t="s">
        <v>24</v>
      </c>
      <c r="G3837" s="21" t="s">
        <v>1402</v>
      </c>
      <c r="H3837" s="21" t="s">
        <v>939</v>
      </c>
      <c r="I3837" s="21" t="s">
        <v>514</v>
      </c>
      <c r="J3837" s="23"/>
      <c r="K3837" s="24">
        <v>23</v>
      </c>
      <c r="M3837" s="25" t="str">
        <f>IF(I3837="","",IF(I3837="인문",성적입력!$C$8,성적입력!$C$9))</f>
        <v>A</v>
      </c>
      <c r="N3837" s="26">
        <f>성적입력!$C$15</f>
        <v>3</v>
      </c>
      <c r="P3837" s="27" t="str">
        <f t="shared" si="153"/>
        <v/>
      </c>
      <c r="R3837" s="26" t="str">
        <f t="array" ref="R3837">IFERROR(IF(OR(J3837="",M3837="",F3837=""),"",IF(F3837="학생부종합",INDEX(종합배치표!$C:$Q,MATCH(J3837,종합배치표!$B:$B,0),(MATCH(M3837,{"A","B","C","D","E"},0)-1)*3+1),INDEX(교과배치표!$C:$Q,MATCH(J3837,교과배치표!$B:$B,0),(MATCH(M3837,{"A","B","C","D","E"},0)-1)*3+1))),"")</f>
        <v/>
      </c>
      <c r="S3837" s="26" t="str">
        <f t="array" ref="S3837">IFERROR(IF(OR(J3837="",M3837="",F3837=""),"",IF(F3837="학생부종합",INDEX(종합배치표!$C:$Q,MATCH(J3837,종합배치표!$B:$B,0),(MATCH(M3837,{"A","B","C","D","E"},0)-1)*3+2),INDEX(교과배치표!$C:$Q,MATCH(J3837,교과배치표!$B:$B,0),(MATCH(M3837,{"A","B","C","D","E"},0)-1)*3+2))),"")</f>
        <v/>
      </c>
      <c r="T3837" s="26" t="str">
        <f t="array" ref="T3837">IFERROR(IF(OR(J3837="",M3837="",F3837=""),"",IF(F3837="학생부종합",INDEX(종합배치표!$C:$Q,MATCH(J3837,종합배치표!$B:$B,0),(MATCH(M3837,{"A","B","C","D","E"},0)-1)*3+3),INDEX(교과배치표!$C:$Q,MATCH(J3837,교과배치표!$B:$B,0),(MATCH(M3837,{"A","B","C","D","E"},0)-1)*3+3))),"")</f>
        <v/>
      </c>
    </row>
    <row r="3838" spans="2:20" ht="14.25" customHeight="1">
      <c r="B3838" s="20">
        <v>4567</v>
      </c>
      <c r="C3838" s="21" t="s">
        <v>351</v>
      </c>
      <c r="D3838" s="21" t="s">
        <v>351</v>
      </c>
      <c r="E3838" s="21" t="s">
        <v>1401</v>
      </c>
      <c r="F3838" s="21" t="s">
        <v>68</v>
      </c>
      <c r="G3838" s="21" t="s">
        <v>246</v>
      </c>
      <c r="H3838" s="21" t="s">
        <v>305</v>
      </c>
      <c r="I3838" s="21" t="s">
        <v>60</v>
      </c>
      <c r="J3838" s="23"/>
      <c r="K3838" s="24">
        <v>3</v>
      </c>
      <c r="M3838" s="25" t="str">
        <f>IF(I3838="","",IF(I3838="인문",성적입력!$C$8,성적입력!$C$9))</f>
        <v>A</v>
      </c>
      <c r="N3838" s="26">
        <f>성적입력!$C$15</f>
        <v>3</v>
      </c>
      <c r="P3838" s="27" t="str">
        <f t="shared" si="153"/>
        <v/>
      </c>
      <c r="R3838" s="26" t="str">
        <f t="array" ref="R3838">IFERROR(IF(OR(J3838="",M3838="",F3838=""),"",IF(F3838="학생부종합",INDEX(종합배치표!$C:$Q,MATCH(J3838,종합배치표!$B:$B,0),(MATCH(M3838,{"A","B","C","D","E"},0)-1)*3+1),INDEX(교과배치표!$C:$Q,MATCH(J3838,교과배치표!$B:$B,0),(MATCH(M3838,{"A","B","C","D","E"},0)-1)*3+1))),"")</f>
        <v/>
      </c>
      <c r="S3838" s="26" t="str">
        <f t="array" ref="S3838">IFERROR(IF(OR(J3838="",M3838="",F3838=""),"",IF(F3838="학생부종합",INDEX(종합배치표!$C:$Q,MATCH(J3838,종합배치표!$B:$B,0),(MATCH(M3838,{"A","B","C","D","E"},0)-1)*3+2),INDEX(교과배치표!$C:$Q,MATCH(J3838,교과배치표!$B:$B,0),(MATCH(M3838,{"A","B","C","D","E"},0)-1)*3+2))),"")</f>
        <v/>
      </c>
      <c r="T3838" s="26" t="str">
        <f t="array" ref="T3838">IFERROR(IF(OR(J3838="",M3838="",F3838=""),"",IF(F3838="학생부종합",INDEX(종합배치표!$C:$Q,MATCH(J3838,종합배치표!$B:$B,0),(MATCH(M3838,{"A","B","C","D","E"},0)-1)*3+3),INDEX(교과배치표!$C:$Q,MATCH(J3838,교과배치표!$B:$B,0),(MATCH(M3838,{"A","B","C","D","E"},0)-1)*3+3))),"")</f>
        <v/>
      </c>
    </row>
    <row r="3839" spans="2:20" ht="14.25" customHeight="1">
      <c r="B3839" s="20">
        <v>4568</v>
      </c>
      <c r="C3839" s="21" t="s">
        <v>351</v>
      </c>
      <c r="D3839" s="21" t="s">
        <v>351</v>
      </c>
      <c r="E3839" s="21" t="s">
        <v>1401</v>
      </c>
      <c r="F3839" s="21" t="s">
        <v>24</v>
      </c>
      <c r="G3839" s="21" t="s">
        <v>1402</v>
      </c>
      <c r="H3839" s="21" t="s">
        <v>305</v>
      </c>
      <c r="I3839" s="21" t="s">
        <v>60</v>
      </c>
      <c r="J3839" s="23"/>
      <c r="K3839" s="24">
        <v>9</v>
      </c>
      <c r="M3839" s="25" t="str">
        <f>IF(I3839="","",IF(I3839="인문",성적입력!$C$8,성적입력!$C$9))</f>
        <v>A</v>
      </c>
      <c r="N3839" s="26">
        <f>성적입력!$C$15</f>
        <v>3</v>
      </c>
      <c r="P3839" s="27" t="str">
        <f t="shared" si="153"/>
        <v/>
      </c>
      <c r="R3839" s="26" t="str">
        <f t="array" ref="R3839">IFERROR(IF(OR(J3839="",M3839="",F3839=""),"",IF(F3839="학생부종합",INDEX(종합배치표!$C:$Q,MATCH(J3839,종합배치표!$B:$B,0),(MATCH(M3839,{"A","B","C","D","E"},0)-1)*3+1),INDEX(교과배치표!$C:$Q,MATCH(J3839,교과배치표!$B:$B,0),(MATCH(M3839,{"A","B","C","D","E"},0)-1)*3+1))),"")</f>
        <v/>
      </c>
      <c r="S3839" s="26" t="str">
        <f t="array" ref="S3839">IFERROR(IF(OR(J3839="",M3839="",F3839=""),"",IF(F3839="학생부종합",INDEX(종합배치표!$C:$Q,MATCH(J3839,종합배치표!$B:$B,0),(MATCH(M3839,{"A","B","C","D","E"},0)-1)*3+2),INDEX(교과배치표!$C:$Q,MATCH(J3839,교과배치표!$B:$B,0),(MATCH(M3839,{"A","B","C","D","E"},0)-1)*3+2))),"")</f>
        <v/>
      </c>
      <c r="T3839" s="26" t="str">
        <f t="array" ref="T3839">IFERROR(IF(OR(J3839="",M3839="",F3839=""),"",IF(F3839="학생부종합",INDEX(종합배치표!$C:$Q,MATCH(J3839,종합배치표!$B:$B,0),(MATCH(M3839,{"A","B","C","D","E"},0)-1)*3+3),INDEX(교과배치표!$C:$Q,MATCH(J3839,교과배치표!$B:$B,0),(MATCH(M3839,{"A","B","C","D","E"},0)-1)*3+3))),"")</f>
        <v/>
      </c>
    </row>
    <row r="3840" spans="2:20" ht="14.25" customHeight="1">
      <c r="B3840" s="20">
        <v>4569</v>
      </c>
      <c r="C3840" s="21" t="s">
        <v>351</v>
      </c>
      <c r="D3840" s="21" t="s">
        <v>351</v>
      </c>
      <c r="E3840" s="21" t="s">
        <v>1401</v>
      </c>
      <c r="F3840" s="21" t="s">
        <v>24</v>
      </c>
      <c r="G3840" s="21" t="s">
        <v>1403</v>
      </c>
      <c r="H3840" s="21" t="s">
        <v>305</v>
      </c>
      <c r="I3840" s="21" t="s">
        <v>60</v>
      </c>
      <c r="J3840" s="23"/>
      <c r="K3840" s="24">
        <v>3</v>
      </c>
      <c r="M3840" s="25" t="str">
        <f>IF(I3840="","",IF(I3840="인문",성적입력!$C$8,성적입력!$C$9))</f>
        <v>A</v>
      </c>
      <c r="N3840" s="26">
        <f>성적입력!$C$15</f>
        <v>3</v>
      </c>
      <c r="P3840" s="27" t="str">
        <f t="shared" si="153"/>
        <v/>
      </c>
      <c r="R3840" s="26" t="str">
        <f t="array" ref="R3840">IFERROR(IF(OR(J3840="",M3840="",F3840=""),"",IF(F3840="학생부종합",INDEX(종합배치표!$C:$Q,MATCH(J3840,종합배치표!$B:$B,0),(MATCH(M3840,{"A","B","C","D","E"},0)-1)*3+1),INDEX(교과배치표!$C:$Q,MATCH(J3840,교과배치표!$B:$B,0),(MATCH(M3840,{"A","B","C","D","E"},0)-1)*3+1))),"")</f>
        <v/>
      </c>
      <c r="S3840" s="26" t="str">
        <f t="array" ref="S3840">IFERROR(IF(OR(J3840="",M3840="",F3840=""),"",IF(F3840="학생부종합",INDEX(종합배치표!$C:$Q,MATCH(J3840,종합배치표!$B:$B,0),(MATCH(M3840,{"A","B","C","D","E"},0)-1)*3+2),INDEX(교과배치표!$C:$Q,MATCH(J3840,교과배치표!$B:$B,0),(MATCH(M3840,{"A","B","C","D","E"},0)-1)*3+2))),"")</f>
        <v/>
      </c>
      <c r="T3840" s="26" t="str">
        <f t="array" ref="T3840">IFERROR(IF(OR(J3840="",M3840="",F3840=""),"",IF(F3840="학생부종합",INDEX(종합배치표!$C:$Q,MATCH(J3840,종합배치표!$B:$B,0),(MATCH(M3840,{"A","B","C","D","E"},0)-1)*3+3),INDEX(교과배치표!$C:$Q,MATCH(J3840,교과배치표!$B:$B,0),(MATCH(M3840,{"A","B","C","D","E"},0)-1)*3+3))),"")</f>
        <v/>
      </c>
    </row>
    <row r="3841" spans="2:20" ht="14.25" customHeight="1">
      <c r="B3841" s="20">
        <v>4570</v>
      </c>
      <c r="C3841" s="21" t="s">
        <v>351</v>
      </c>
      <c r="D3841" s="21" t="s">
        <v>351</v>
      </c>
      <c r="E3841" s="21" t="s">
        <v>1401</v>
      </c>
      <c r="F3841" s="21" t="s">
        <v>68</v>
      </c>
      <c r="G3841" s="21" t="s">
        <v>246</v>
      </c>
      <c r="H3841" s="21" t="s">
        <v>426</v>
      </c>
      <c r="I3841" s="21" t="s">
        <v>60</v>
      </c>
      <c r="J3841" s="23"/>
      <c r="K3841" s="24">
        <v>10</v>
      </c>
      <c r="M3841" s="25" t="str">
        <f>IF(I3841="","",IF(I3841="인문",성적입력!$C$8,성적입력!$C$9))</f>
        <v>A</v>
      </c>
      <c r="N3841" s="26">
        <f>성적입력!$C$15</f>
        <v>3</v>
      </c>
      <c r="P3841" s="27" t="str">
        <f t="shared" si="153"/>
        <v/>
      </c>
      <c r="R3841" s="26" t="str">
        <f t="array" ref="R3841">IFERROR(IF(OR(J3841="",M3841="",F3841=""),"",IF(F3841="학생부종합",INDEX(종합배치표!$C:$Q,MATCH(J3841,종합배치표!$B:$B,0),(MATCH(M3841,{"A","B","C","D","E"},0)-1)*3+1),INDEX(교과배치표!$C:$Q,MATCH(J3841,교과배치표!$B:$B,0),(MATCH(M3841,{"A","B","C","D","E"},0)-1)*3+1))),"")</f>
        <v/>
      </c>
      <c r="S3841" s="26" t="str">
        <f t="array" ref="S3841">IFERROR(IF(OR(J3841="",M3841="",F3841=""),"",IF(F3841="학생부종합",INDEX(종합배치표!$C:$Q,MATCH(J3841,종합배치표!$B:$B,0),(MATCH(M3841,{"A","B","C","D","E"},0)-1)*3+2),INDEX(교과배치표!$C:$Q,MATCH(J3841,교과배치표!$B:$B,0),(MATCH(M3841,{"A","B","C","D","E"},0)-1)*3+2))),"")</f>
        <v/>
      </c>
      <c r="T3841" s="26" t="str">
        <f t="array" ref="T3841">IFERROR(IF(OR(J3841="",M3841="",F3841=""),"",IF(F3841="학생부종합",INDEX(종합배치표!$C:$Q,MATCH(J3841,종합배치표!$B:$B,0),(MATCH(M3841,{"A","B","C","D","E"},0)-1)*3+3),INDEX(교과배치표!$C:$Q,MATCH(J3841,교과배치표!$B:$B,0),(MATCH(M3841,{"A","B","C","D","E"},0)-1)*3+3))),"")</f>
        <v/>
      </c>
    </row>
    <row r="3842" spans="2:20" ht="14.25" customHeight="1">
      <c r="B3842" s="20">
        <v>4571</v>
      </c>
      <c r="C3842" s="21" t="s">
        <v>351</v>
      </c>
      <c r="D3842" s="21" t="s">
        <v>351</v>
      </c>
      <c r="E3842" s="21" t="s">
        <v>1401</v>
      </c>
      <c r="F3842" s="21" t="s">
        <v>24</v>
      </c>
      <c r="G3842" s="21" t="s">
        <v>1402</v>
      </c>
      <c r="H3842" s="21" t="s">
        <v>426</v>
      </c>
      <c r="I3842" s="21" t="s">
        <v>60</v>
      </c>
      <c r="J3842" s="23"/>
      <c r="K3842" s="24">
        <v>29</v>
      </c>
      <c r="M3842" s="25" t="str">
        <f>IF(I3842="","",IF(I3842="인문",성적입력!$C$8,성적입력!$C$9))</f>
        <v>A</v>
      </c>
      <c r="N3842" s="26">
        <f>성적입력!$C$15</f>
        <v>3</v>
      </c>
      <c r="P3842" s="27" t="str">
        <f t="shared" si="153"/>
        <v/>
      </c>
      <c r="R3842" s="26" t="str">
        <f t="array" ref="R3842">IFERROR(IF(OR(J3842="",M3842="",F3842=""),"",IF(F3842="학생부종합",INDEX(종합배치표!$C:$Q,MATCH(J3842,종합배치표!$B:$B,0),(MATCH(M3842,{"A","B","C","D","E"},0)-1)*3+1),INDEX(교과배치표!$C:$Q,MATCH(J3842,교과배치표!$B:$B,0),(MATCH(M3842,{"A","B","C","D","E"},0)-1)*3+1))),"")</f>
        <v/>
      </c>
      <c r="S3842" s="26" t="str">
        <f t="array" ref="S3842">IFERROR(IF(OR(J3842="",M3842="",F3842=""),"",IF(F3842="학생부종합",INDEX(종합배치표!$C:$Q,MATCH(J3842,종합배치표!$B:$B,0),(MATCH(M3842,{"A","B","C","D","E"},0)-1)*3+2),INDEX(교과배치표!$C:$Q,MATCH(J3842,교과배치표!$B:$B,0),(MATCH(M3842,{"A","B","C","D","E"},0)-1)*3+2))),"")</f>
        <v/>
      </c>
      <c r="T3842" s="26" t="str">
        <f t="array" ref="T3842">IFERROR(IF(OR(J3842="",M3842="",F3842=""),"",IF(F3842="학생부종합",INDEX(종합배치표!$C:$Q,MATCH(J3842,종합배치표!$B:$B,0),(MATCH(M3842,{"A","B","C","D","E"},0)-1)*3+3),INDEX(교과배치표!$C:$Q,MATCH(J3842,교과배치표!$B:$B,0),(MATCH(M3842,{"A","B","C","D","E"},0)-1)*3+3))),"")</f>
        <v/>
      </c>
    </row>
    <row r="3843" spans="2:20" ht="14.25" customHeight="1">
      <c r="B3843" s="20">
        <v>4572</v>
      </c>
      <c r="C3843" s="21" t="s">
        <v>351</v>
      </c>
      <c r="D3843" s="21" t="s">
        <v>351</v>
      </c>
      <c r="E3843" s="21" t="s">
        <v>1401</v>
      </c>
      <c r="F3843" s="21" t="s">
        <v>24</v>
      </c>
      <c r="G3843" s="21" t="s">
        <v>1403</v>
      </c>
      <c r="H3843" s="21" t="s">
        <v>426</v>
      </c>
      <c r="I3843" s="21" t="s">
        <v>60</v>
      </c>
      <c r="J3843" s="23"/>
      <c r="K3843" s="24">
        <v>8</v>
      </c>
      <c r="M3843" s="25" t="str">
        <f>IF(I3843="","",IF(I3843="인문",성적입력!$C$8,성적입력!$C$9))</f>
        <v>A</v>
      </c>
      <c r="N3843" s="26">
        <f>성적입력!$C$15</f>
        <v>3</v>
      </c>
      <c r="P3843" s="27" t="str">
        <f t="shared" si="153"/>
        <v/>
      </c>
      <c r="R3843" s="26" t="str">
        <f t="array" ref="R3843">IFERROR(IF(OR(J3843="",M3843="",F3843=""),"",IF(F3843="학생부종합",INDEX(종합배치표!$C:$Q,MATCH(J3843,종합배치표!$B:$B,0),(MATCH(M3843,{"A","B","C","D","E"},0)-1)*3+1),INDEX(교과배치표!$C:$Q,MATCH(J3843,교과배치표!$B:$B,0),(MATCH(M3843,{"A","B","C","D","E"},0)-1)*3+1))),"")</f>
        <v/>
      </c>
      <c r="S3843" s="26" t="str">
        <f t="array" ref="S3843">IFERROR(IF(OR(J3843="",M3843="",F3843=""),"",IF(F3843="학생부종합",INDEX(종합배치표!$C:$Q,MATCH(J3843,종합배치표!$B:$B,0),(MATCH(M3843,{"A","B","C","D","E"},0)-1)*3+2),INDEX(교과배치표!$C:$Q,MATCH(J3843,교과배치표!$B:$B,0),(MATCH(M3843,{"A","B","C","D","E"},0)-1)*3+2))),"")</f>
        <v/>
      </c>
      <c r="T3843" s="26" t="str">
        <f t="array" ref="T3843">IFERROR(IF(OR(J3843="",M3843="",F3843=""),"",IF(F3843="학생부종합",INDEX(종합배치표!$C:$Q,MATCH(J3843,종합배치표!$B:$B,0),(MATCH(M3843,{"A","B","C","D","E"},0)-1)*3+3),INDEX(교과배치표!$C:$Q,MATCH(J3843,교과배치표!$B:$B,0),(MATCH(M3843,{"A","B","C","D","E"},0)-1)*3+3))),"")</f>
        <v/>
      </c>
    </row>
    <row r="3844" spans="2:20" ht="14.25" customHeight="1">
      <c r="B3844" s="20">
        <v>4573</v>
      </c>
      <c r="C3844" s="21" t="s">
        <v>351</v>
      </c>
      <c r="D3844" s="21" t="s">
        <v>351</v>
      </c>
      <c r="E3844" s="21" t="s">
        <v>1401</v>
      </c>
      <c r="F3844" s="21" t="s">
        <v>68</v>
      </c>
      <c r="G3844" s="21" t="s">
        <v>246</v>
      </c>
      <c r="H3844" s="21" t="s">
        <v>1408</v>
      </c>
      <c r="I3844" s="21" t="s">
        <v>27</v>
      </c>
      <c r="J3844" s="23"/>
      <c r="K3844" s="24">
        <v>4</v>
      </c>
      <c r="M3844" s="25" t="str">
        <f>IF(I3844="","",IF(I3844="인문",성적입력!$C$8,성적입력!$C$9))</f>
        <v>A</v>
      </c>
      <c r="N3844" s="26">
        <f>성적입력!$C$15</f>
        <v>3</v>
      </c>
      <c r="P3844" s="27" t="str">
        <f t="shared" si="153"/>
        <v/>
      </c>
      <c r="R3844" s="26" t="str">
        <f t="array" ref="R3844">IFERROR(IF(OR(J3844="",M3844="",F3844=""),"",IF(F3844="학생부종합",INDEX(종합배치표!$C:$Q,MATCH(J3844,종합배치표!$B:$B,0),(MATCH(M3844,{"A","B","C","D","E"},0)-1)*3+1),INDEX(교과배치표!$C:$Q,MATCH(J3844,교과배치표!$B:$B,0),(MATCH(M3844,{"A","B","C","D","E"},0)-1)*3+1))),"")</f>
        <v/>
      </c>
      <c r="S3844" s="26" t="str">
        <f t="array" ref="S3844">IFERROR(IF(OR(J3844="",M3844="",F3844=""),"",IF(F3844="학생부종합",INDEX(종합배치표!$C:$Q,MATCH(J3844,종합배치표!$B:$B,0),(MATCH(M3844,{"A","B","C","D","E"},0)-1)*3+2),INDEX(교과배치표!$C:$Q,MATCH(J3844,교과배치표!$B:$B,0),(MATCH(M3844,{"A","B","C","D","E"},0)-1)*3+2))),"")</f>
        <v/>
      </c>
      <c r="T3844" s="26" t="str">
        <f t="array" ref="T3844">IFERROR(IF(OR(J3844="",M3844="",F3844=""),"",IF(F3844="학생부종합",INDEX(종합배치표!$C:$Q,MATCH(J3844,종합배치표!$B:$B,0),(MATCH(M3844,{"A","B","C","D","E"},0)-1)*3+3),INDEX(교과배치표!$C:$Q,MATCH(J3844,교과배치표!$B:$B,0),(MATCH(M3844,{"A","B","C","D","E"},0)-1)*3+3))),"")</f>
        <v/>
      </c>
    </row>
    <row r="3845" spans="2:20" ht="14.25" customHeight="1">
      <c r="B3845" s="20">
        <v>4574</v>
      </c>
      <c r="C3845" s="21" t="s">
        <v>351</v>
      </c>
      <c r="D3845" s="21" t="s">
        <v>351</v>
      </c>
      <c r="E3845" s="21" t="s">
        <v>1401</v>
      </c>
      <c r="F3845" s="21" t="s">
        <v>24</v>
      </c>
      <c r="G3845" s="21" t="s">
        <v>1402</v>
      </c>
      <c r="H3845" s="21" t="s">
        <v>1408</v>
      </c>
      <c r="I3845" s="21" t="s">
        <v>27</v>
      </c>
      <c r="J3845" s="23"/>
      <c r="K3845" s="24">
        <v>8</v>
      </c>
      <c r="M3845" s="25" t="str">
        <f>IF(I3845="","",IF(I3845="인문",성적입력!$C$8,성적입력!$C$9))</f>
        <v>A</v>
      </c>
      <c r="N3845" s="26">
        <f>성적입력!$C$15</f>
        <v>3</v>
      </c>
      <c r="P3845" s="27" t="str">
        <f t="shared" ref="P3845:P3908" si="154">IF(OR(J3845="",N3845="",M3845=""),"",IF(N3845&lt;=T3845,"안정",IF(N3845&lt;=S3845,"적정",IF(N3845&lt;=R3845,"소신","상향"))))</f>
        <v/>
      </c>
      <c r="R3845" s="26" t="str">
        <f t="array" ref="R3845">IFERROR(IF(OR(J3845="",M3845="",F3845=""),"",IF(F3845="학생부종합",INDEX(종합배치표!$C:$Q,MATCH(J3845,종합배치표!$B:$B,0),(MATCH(M3845,{"A","B","C","D","E"},0)-1)*3+1),INDEX(교과배치표!$C:$Q,MATCH(J3845,교과배치표!$B:$B,0),(MATCH(M3845,{"A","B","C","D","E"},0)-1)*3+1))),"")</f>
        <v/>
      </c>
      <c r="S3845" s="26" t="str">
        <f t="array" ref="S3845">IFERROR(IF(OR(J3845="",M3845="",F3845=""),"",IF(F3845="학생부종합",INDEX(종합배치표!$C:$Q,MATCH(J3845,종합배치표!$B:$B,0),(MATCH(M3845,{"A","B","C","D","E"},0)-1)*3+2),INDEX(교과배치표!$C:$Q,MATCH(J3845,교과배치표!$B:$B,0),(MATCH(M3845,{"A","B","C","D","E"},0)-1)*3+2))),"")</f>
        <v/>
      </c>
      <c r="T3845" s="26" t="str">
        <f t="array" ref="T3845">IFERROR(IF(OR(J3845="",M3845="",F3845=""),"",IF(F3845="학생부종합",INDEX(종합배치표!$C:$Q,MATCH(J3845,종합배치표!$B:$B,0),(MATCH(M3845,{"A","B","C","D","E"},0)-1)*3+3),INDEX(교과배치표!$C:$Q,MATCH(J3845,교과배치표!$B:$B,0),(MATCH(M3845,{"A","B","C","D","E"},0)-1)*3+3))),"")</f>
        <v/>
      </c>
    </row>
    <row r="3846" spans="2:20" ht="14.25" customHeight="1">
      <c r="B3846" s="20">
        <v>4575</v>
      </c>
      <c r="C3846" s="21" t="s">
        <v>351</v>
      </c>
      <c r="D3846" s="21" t="s">
        <v>351</v>
      </c>
      <c r="E3846" s="21" t="s">
        <v>1401</v>
      </c>
      <c r="F3846" s="21" t="s">
        <v>24</v>
      </c>
      <c r="G3846" s="21" t="s">
        <v>1403</v>
      </c>
      <c r="H3846" s="21" t="s">
        <v>1408</v>
      </c>
      <c r="I3846" s="21" t="s">
        <v>27</v>
      </c>
      <c r="J3846" s="23"/>
      <c r="K3846" s="24">
        <v>5</v>
      </c>
      <c r="M3846" s="25" t="str">
        <f>IF(I3846="","",IF(I3846="인문",성적입력!$C$8,성적입력!$C$9))</f>
        <v>A</v>
      </c>
      <c r="N3846" s="26">
        <f>성적입력!$C$15</f>
        <v>3</v>
      </c>
      <c r="P3846" s="27" t="str">
        <f t="shared" si="154"/>
        <v/>
      </c>
      <c r="R3846" s="26" t="str">
        <f t="array" ref="R3846">IFERROR(IF(OR(J3846="",M3846="",F3846=""),"",IF(F3846="학생부종합",INDEX(종합배치표!$C:$Q,MATCH(J3846,종합배치표!$B:$B,0),(MATCH(M3846,{"A","B","C","D","E"},0)-1)*3+1),INDEX(교과배치표!$C:$Q,MATCH(J3846,교과배치표!$B:$B,0),(MATCH(M3846,{"A","B","C","D","E"},0)-1)*3+1))),"")</f>
        <v/>
      </c>
      <c r="S3846" s="26" t="str">
        <f t="array" ref="S3846">IFERROR(IF(OR(J3846="",M3846="",F3846=""),"",IF(F3846="학생부종합",INDEX(종합배치표!$C:$Q,MATCH(J3846,종합배치표!$B:$B,0),(MATCH(M3846,{"A","B","C","D","E"},0)-1)*3+2),INDEX(교과배치표!$C:$Q,MATCH(J3846,교과배치표!$B:$B,0),(MATCH(M3846,{"A","B","C","D","E"},0)-1)*3+2))),"")</f>
        <v/>
      </c>
      <c r="T3846" s="26" t="str">
        <f t="array" ref="T3846">IFERROR(IF(OR(J3846="",M3846="",F3846=""),"",IF(F3846="학생부종합",INDEX(종합배치표!$C:$Q,MATCH(J3846,종합배치표!$B:$B,0),(MATCH(M3846,{"A","B","C","D","E"},0)-1)*3+3),INDEX(교과배치표!$C:$Q,MATCH(J3846,교과배치표!$B:$B,0),(MATCH(M3846,{"A","B","C","D","E"},0)-1)*3+3))),"")</f>
        <v/>
      </c>
    </row>
    <row r="3847" spans="2:20" ht="14.25" customHeight="1">
      <c r="B3847" s="20">
        <v>4576</v>
      </c>
      <c r="C3847" s="21" t="s">
        <v>351</v>
      </c>
      <c r="D3847" s="21" t="s">
        <v>351</v>
      </c>
      <c r="E3847" s="21" t="s">
        <v>1401</v>
      </c>
      <c r="F3847" s="21" t="s">
        <v>68</v>
      </c>
      <c r="G3847" s="21" t="s">
        <v>246</v>
      </c>
      <c r="H3847" s="21" t="s">
        <v>1409</v>
      </c>
      <c r="I3847" s="21" t="s">
        <v>27</v>
      </c>
      <c r="J3847" s="23"/>
      <c r="K3847" s="24">
        <v>7</v>
      </c>
      <c r="M3847" s="25" t="str">
        <f>IF(I3847="","",IF(I3847="인문",성적입력!$C$8,성적입력!$C$9))</f>
        <v>A</v>
      </c>
      <c r="N3847" s="26">
        <f>성적입력!$C$15</f>
        <v>3</v>
      </c>
      <c r="P3847" s="27" t="str">
        <f t="shared" si="154"/>
        <v/>
      </c>
      <c r="R3847" s="26" t="str">
        <f t="array" ref="R3847">IFERROR(IF(OR(J3847="",M3847="",F3847=""),"",IF(F3847="학생부종합",INDEX(종합배치표!$C:$Q,MATCH(J3847,종합배치표!$B:$B,0),(MATCH(M3847,{"A","B","C","D","E"},0)-1)*3+1),INDEX(교과배치표!$C:$Q,MATCH(J3847,교과배치표!$B:$B,0),(MATCH(M3847,{"A","B","C","D","E"},0)-1)*3+1))),"")</f>
        <v/>
      </c>
      <c r="S3847" s="26" t="str">
        <f t="array" ref="S3847">IFERROR(IF(OR(J3847="",M3847="",F3847=""),"",IF(F3847="학생부종합",INDEX(종합배치표!$C:$Q,MATCH(J3847,종합배치표!$B:$B,0),(MATCH(M3847,{"A","B","C","D","E"},0)-1)*3+2),INDEX(교과배치표!$C:$Q,MATCH(J3847,교과배치표!$B:$B,0),(MATCH(M3847,{"A","B","C","D","E"},0)-1)*3+2))),"")</f>
        <v/>
      </c>
      <c r="T3847" s="26" t="str">
        <f t="array" ref="T3847">IFERROR(IF(OR(J3847="",M3847="",F3847=""),"",IF(F3847="학생부종합",INDEX(종합배치표!$C:$Q,MATCH(J3847,종합배치표!$B:$B,0),(MATCH(M3847,{"A","B","C","D","E"},0)-1)*3+3),INDEX(교과배치표!$C:$Q,MATCH(J3847,교과배치표!$B:$B,0),(MATCH(M3847,{"A","B","C","D","E"},0)-1)*3+3))),"")</f>
        <v/>
      </c>
    </row>
    <row r="3848" spans="2:20" ht="14.25" customHeight="1">
      <c r="B3848" s="20">
        <v>4577</v>
      </c>
      <c r="C3848" s="21" t="s">
        <v>351</v>
      </c>
      <c r="D3848" s="21" t="s">
        <v>351</v>
      </c>
      <c r="E3848" s="21" t="s">
        <v>1401</v>
      </c>
      <c r="F3848" s="21" t="s">
        <v>24</v>
      </c>
      <c r="G3848" s="21" t="s">
        <v>1402</v>
      </c>
      <c r="H3848" s="21" t="s">
        <v>1409</v>
      </c>
      <c r="I3848" s="21" t="s">
        <v>27</v>
      </c>
      <c r="J3848" s="23"/>
      <c r="K3848" s="24">
        <v>18</v>
      </c>
      <c r="M3848" s="25" t="str">
        <f>IF(I3848="","",IF(I3848="인문",성적입력!$C$8,성적입력!$C$9))</f>
        <v>A</v>
      </c>
      <c r="N3848" s="26">
        <f>성적입력!$C$15</f>
        <v>3</v>
      </c>
      <c r="P3848" s="27" t="str">
        <f t="shared" si="154"/>
        <v/>
      </c>
      <c r="R3848" s="26" t="str">
        <f t="array" ref="R3848">IFERROR(IF(OR(J3848="",M3848="",F3848=""),"",IF(F3848="학생부종합",INDEX(종합배치표!$C:$Q,MATCH(J3848,종합배치표!$B:$B,0),(MATCH(M3848,{"A","B","C","D","E"},0)-1)*3+1),INDEX(교과배치표!$C:$Q,MATCH(J3848,교과배치표!$B:$B,0),(MATCH(M3848,{"A","B","C","D","E"},0)-1)*3+1))),"")</f>
        <v/>
      </c>
      <c r="S3848" s="26" t="str">
        <f t="array" ref="S3848">IFERROR(IF(OR(J3848="",M3848="",F3848=""),"",IF(F3848="학생부종합",INDEX(종합배치표!$C:$Q,MATCH(J3848,종합배치표!$B:$B,0),(MATCH(M3848,{"A","B","C","D","E"},0)-1)*3+2),INDEX(교과배치표!$C:$Q,MATCH(J3848,교과배치표!$B:$B,0),(MATCH(M3848,{"A","B","C","D","E"},0)-1)*3+2))),"")</f>
        <v/>
      </c>
      <c r="T3848" s="26" t="str">
        <f t="array" ref="T3848">IFERROR(IF(OR(J3848="",M3848="",F3848=""),"",IF(F3848="학생부종합",INDEX(종합배치표!$C:$Q,MATCH(J3848,종합배치표!$B:$B,0),(MATCH(M3848,{"A","B","C","D","E"},0)-1)*3+3),INDEX(교과배치표!$C:$Q,MATCH(J3848,교과배치표!$B:$B,0),(MATCH(M3848,{"A","B","C","D","E"},0)-1)*3+3))),"")</f>
        <v/>
      </c>
    </row>
    <row r="3849" spans="2:20" ht="14.25" customHeight="1">
      <c r="B3849" s="20">
        <v>4578</v>
      </c>
      <c r="C3849" s="21" t="s">
        <v>351</v>
      </c>
      <c r="D3849" s="21" t="s">
        <v>351</v>
      </c>
      <c r="E3849" s="21" t="s">
        <v>1401</v>
      </c>
      <c r="F3849" s="21" t="s">
        <v>24</v>
      </c>
      <c r="G3849" s="21" t="s">
        <v>1403</v>
      </c>
      <c r="H3849" s="21" t="s">
        <v>1409</v>
      </c>
      <c r="I3849" s="21" t="s">
        <v>27</v>
      </c>
      <c r="J3849" s="23"/>
      <c r="K3849" s="24">
        <v>5</v>
      </c>
      <c r="M3849" s="25" t="str">
        <f>IF(I3849="","",IF(I3849="인문",성적입력!$C$8,성적입력!$C$9))</f>
        <v>A</v>
      </c>
      <c r="N3849" s="26">
        <f>성적입력!$C$15</f>
        <v>3</v>
      </c>
      <c r="P3849" s="27" t="str">
        <f t="shared" si="154"/>
        <v/>
      </c>
      <c r="R3849" s="26" t="str">
        <f t="array" ref="R3849">IFERROR(IF(OR(J3849="",M3849="",F3849=""),"",IF(F3849="학생부종합",INDEX(종합배치표!$C:$Q,MATCH(J3849,종합배치표!$B:$B,0),(MATCH(M3849,{"A","B","C","D","E"},0)-1)*3+1),INDEX(교과배치표!$C:$Q,MATCH(J3849,교과배치표!$B:$B,0),(MATCH(M3849,{"A","B","C","D","E"},0)-1)*3+1))),"")</f>
        <v/>
      </c>
      <c r="S3849" s="26" t="str">
        <f t="array" ref="S3849">IFERROR(IF(OR(J3849="",M3849="",F3849=""),"",IF(F3849="학생부종합",INDEX(종합배치표!$C:$Q,MATCH(J3849,종합배치표!$B:$B,0),(MATCH(M3849,{"A","B","C","D","E"},0)-1)*3+2),INDEX(교과배치표!$C:$Q,MATCH(J3849,교과배치표!$B:$B,0),(MATCH(M3849,{"A","B","C","D","E"},0)-1)*3+2))),"")</f>
        <v/>
      </c>
      <c r="T3849" s="26" t="str">
        <f t="array" ref="T3849">IFERROR(IF(OR(J3849="",M3849="",F3849=""),"",IF(F3849="학생부종합",INDEX(종합배치표!$C:$Q,MATCH(J3849,종합배치표!$B:$B,0),(MATCH(M3849,{"A","B","C","D","E"},0)-1)*3+3),INDEX(교과배치표!$C:$Q,MATCH(J3849,교과배치표!$B:$B,0),(MATCH(M3849,{"A","B","C","D","E"},0)-1)*3+3))),"")</f>
        <v/>
      </c>
    </row>
    <row r="3850" spans="2:20" ht="14.25" customHeight="1">
      <c r="B3850" s="20">
        <v>4579</v>
      </c>
      <c r="C3850" s="21" t="s">
        <v>351</v>
      </c>
      <c r="D3850" s="21" t="s">
        <v>351</v>
      </c>
      <c r="E3850" s="21" t="s">
        <v>1401</v>
      </c>
      <c r="F3850" s="21" t="s">
        <v>24</v>
      </c>
      <c r="G3850" s="21" t="s">
        <v>1402</v>
      </c>
      <c r="H3850" s="21" t="s">
        <v>295</v>
      </c>
      <c r="I3850" s="21" t="s">
        <v>60</v>
      </c>
      <c r="J3850" s="23"/>
      <c r="K3850" s="24">
        <v>11</v>
      </c>
      <c r="M3850" s="25" t="str">
        <f>IF(I3850="","",IF(I3850="인문",성적입력!$C$8,성적입력!$C$9))</f>
        <v>A</v>
      </c>
      <c r="N3850" s="26">
        <f>성적입력!$C$15</f>
        <v>3</v>
      </c>
      <c r="P3850" s="27" t="str">
        <f t="shared" si="154"/>
        <v/>
      </c>
      <c r="R3850" s="26" t="str">
        <f t="array" ref="R3850">IFERROR(IF(OR(J3850="",M3850="",F3850=""),"",IF(F3850="학생부종합",INDEX(종합배치표!$C:$Q,MATCH(J3850,종합배치표!$B:$B,0),(MATCH(M3850,{"A","B","C","D","E"},0)-1)*3+1),INDEX(교과배치표!$C:$Q,MATCH(J3850,교과배치표!$B:$B,0),(MATCH(M3850,{"A","B","C","D","E"},0)-1)*3+1))),"")</f>
        <v/>
      </c>
      <c r="S3850" s="26" t="str">
        <f t="array" ref="S3850">IFERROR(IF(OR(J3850="",M3850="",F3850=""),"",IF(F3850="학생부종합",INDEX(종합배치표!$C:$Q,MATCH(J3850,종합배치표!$B:$B,0),(MATCH(M3850,{"A","B","C","D","E"},0)-1)*3+2),INDEX(교과배치표!$C:$Q,MATCH(J3850,교과배치표!$B:$B,0),(MATCH(M3850,{"A","B","C","D","E"},0)-1)*3+2))),"")</f>
        <v/>
      </c>
      <c r="T3850" s="26" t="str">
        <f t="array" ref="T3850">IFERROR(IF(OR(J3850="",M3850="",F3850=""),"",IF(F3850="학생부종합",INDEX(종합배치표!$C:$Q,MATCH(J3850,종합배치표!$B:$B,0),(MATCH(M3850,{"A","B","C","D","E"},0)-1)*3+3),INDEX(교과배치표!$C:$Q,MATCH(J3850,교과배치표!$B:$B,0),(MATCH(M3850,{"A","B","C","D","E"},0)-1)*3+3))),"")</f>
        <v/>
      </c>
    </row>
    <row r="3851" spans="2:20" ht="14.25" customHeight="1">
      <c r="B3851" s="20">
        <v>4580</v>
      </c>
      <c r="C3851" s="21" t="s">
        <v>351</v>
      </c>
      <c r="D3851" s="21" t="s">
        <v>351</v>
      </c>
      <c r="E3851" s="21" t="s">
        <v>1401</v>
      </c>
      <c r="F3851" s="21" t="s">
        <v>68</v>
      </c>
      <c r="G3851" s="21" t="s">
        <v>246</v>
      </c>
      <c r="H3851" s="21" t="s">
        <v>1410</v>
      </c>
      <c r="I3851" s="21" t="s">
        <v>27</v>
      </c>
      <c r="J3851" s="23"/>
      <c r="K3851" s="24">
        <v>10</v>
      </c>
      <c r="M3851" s="25" t="str">
        <f>IF(I3851="","",IF(I3851="인문",성적입력!$C$8,성적입력!$C$9))</f>
        <v>A</v>
      </c>
      <c r="N3851" s="26">
        <f>성적입력!$C$15</f>
        <v>3</v>
      </c>
      <c r="P3851" s="27" t="str">
        <f t="shared" si="154"/>
        <v/>
      </c>
      <c r="R3851" s="26" t="str">
        <f t="array" ref="R3851">IFERROR(IF(OR(J3851="",M3851="",F3851=""),"",IF(F3851="학생부종합",INDEX(종합배치표!$C:$Q,MATCH(J3851,종합배치표!$B:$B,0),(MATCH(M3851,{"A","B","C","D","E"},0)-1)*3+1),INDEX(교과배치표!$C:$Q,MATCH(J3851,교과배치표!$B:$B,0),(MATCH(M3851,{"A","B","C","D","E"},0)-1)*3+1))),"")</f>
        <v/>
      </c>
      <c r="S3851" s="26" t="str">
        <f t="array" ref="S3851">IFERROR(IF(OR(J3851="",M3851="",F3851=""),"",IF(F3851="학생부종합",INDEX(종합배치표!$C:$Q,MATCH(J3851,종합배치표!$B:$B,0),(MATCH(M3851,{"A","B","C","D","E"},0)-1)*3+2),INDEX(교과배치표!$C:$Q,MATCH(J3851,교과배치표!$B:$B,0),(MATCH(M3851,{"A","B","C","D","E"},0)-1)*3+2))),"")</f>
        <v/>
      </c>
      <c r="T3851" s="26" t="str">
        <f t="array" ref="T3851">IFERROR(IF(OR(J3851="",M3851="",F3851=""),"",IF(F3851="학생부종합",INDEX(종합배치표!$C:$Q,MATCH(J3851,종합배치표!$B:$B,0),(MATCH(M3851,{"A","B","C","D","E"},0)-1)*3+3),INDEX(교과배치표!$C:$Q,MATCH(J3851,교과배치표!$B:$B,0),(MATCH(M3851,{"A","B","C","D","E"},0)-1)*3+3))),"")</f>
        <v/>
      </c>
    </row>
    <row r="3852" spans="2:20" ht="14.25" customHeight="1">
      <c r="B3852" s="20">
        <v>4581</v>
      </c>
      <c r="C3852" s="21" t="s">
        <v>351</v>
      </c>
      <c r="D3852" s="21" t="s">
        <v>351</v>
      </c>
      <c r="E3852" s="21" t="s">
        <v>1401</v>
      </c>
      <c r="F3852" s="21" t="s">
        <v>24</v>
      </c>
      <c r="G3852" s="21" t="s">
        <v>1402</v>
      </c>
      <c r="H3852" s="21" t="s">
        <v>1410</v>
      </c>
      <c r="I3852" s="21" t="s">
        <v>27</v>
      </c>
      <c r="J3852" s="23"/>
      <c r="K3852" s="24">
        <v>23</v>
      </c>
      <c r="M3852" s="25" t="str">
        <f>IF(I3852="","",IF(I3852="인문",성적입력!$C$8,성적입력!$C$9))</f>
        <v>A</v>
      </c>
      <c r="N3852" s="26">
        <f>성적입력!$C$15</f>
        <v>3</v>
      </c>
      <c r="P3852" s="27" t="str">
        <f t="shared" si="154"/>
        <v/>
      </c>
      <c r="R3852" s="26" t="str">
        <f t="array" ref="R3852">IFERROR(IF(OR(J3852="",M3852="",F3852=""),"",IF(F3852="학생부종합",INDEX(종합배치표!$C:$Q,MATCH(J3852,종합배치표!$B:$B,0),(MATCH(M3852,{"A","B","C","D","E"},0)-1)*3+1),INDEX(교과배치표!$C:$Q,MATCH(J3852,교과배치표!$B:$B,0),(MATCH(M3852,{"A","B","C","D","E"},0)-1)*3+1))),"")</f>
        <v/>
      </c>
      <c r="S3852" s="26" t="str">
        <f t="array" ref="S3852">IFERROR(IF(OR(J3852="",M3852="",F3852=""),"",IF(F3852="학생부종합",INDEX(종합배치표!$C:$Q,MATCH(J3852,종합배치표!$B:$B,0),(MATCH(M3852,{"A","B","C","D","E"},0)-1)*3+2),INDEX(교과배치표!$C:$Q,MATCH(J3852,교과배치표!$B:$B,0),(MATCH(M3852,{"A","B","C","D","E"},0)-1)*3+2))),"")</f>
        <v/>
      </c>
      <c r="T3852" s="26" t="str">
        <f t="array" ref="T3852">IFERROR(IF(OR(J3852="",M3852="",F3852=""),"",IF(F3852="학생부종합",INDEX(종합배치표!$C:$Q,MATCH(J3852,종합배치표!$B:$B,0),(MATCH(M3852,{"A","B","C","D","E"},0)-1)*3+3),INDEX(교과배치표!$C:$Q,MATCH(J3852,교과배치표!$B:$B,0),(MATCH(M3852,{"A","B","C","D","E"},0)-1)*3+3))),"")</f>
        <v/>
      </c>
    </row>
    <row r="3853" spans="2:20" ht="14.25" customHeight="1">
      <c r="B3853" s="20">
        <v>4582</v>
      </c>
      <c r="C3853" s="21" t="s">
        <v>351</v>
      </c>
      <c r="D3853" s="21" t="s">
        <v>351</v>
      </c>
      <c r="E3853" s="21" t="s">
        <v>1401</v>
      </c>
      <c r="F3853" s="21" t="s">
        <v>24</v>
      </c>
      <c r="G3853" s="21" t="s">
        <v>1403</v>
      </c>
      <c r="H3853" s="21" t="s">
        <v>1410</v>
      </c>
      <c r="I3853" s="21" t="s">
        <v>27</v>
      </c>
      <c r="J3853" s="23"/>
      <c r="K3853" s="24">
        <v>10</v>
      </c>
      <c r="M3853" s="25" t="str">
        <f>IF(I3853="","",IF(I3853="인문",성적입력!$C$8,성적입력!$C$9))</f>
        <v>A</v>
      </c>
      <c r="N3853" s="26">
        <f>성적입력!$C$15</f>
        <v>3</v>
      </c>
      <c r="P3853" s="27" t="str">
        <f t="shared" si="154"/>
        <v/>
      </c>
      <c r="R3853" s="26" t="str">
        <f t="array" ref="R3853">IFERROR(IF(OR(J3853="",M3853="",F3853=""),"",IF(F3853="학생부종합",INDEX(종합배치표!$C:$Q,MATCH(J3853,종합배치표!$B:$B,0),(MATCH(M3853,{"A","B","C","D","E"},0)-1)*3+1),INDEX(교과배치표!$C:$Q,MATCH(J3853,교과배치표!$B:$B,0),(MATCH(M3853,{"A","B","C","D","E"},0)-1)*3+1))),"")</f>
        <v/>
      </c>
      <c r="S3853" s="26" t="str">
        <f t="array" ref="S3853">IFERROR(IF(OR(J3853="",M3853="",F3853=""),"",IF(F3853="학생부종합",INDEX(종합배치표!$C:$Q,MATCH(J3853,종합배치표!$B:$B,0),(MATCH(M3853,{"A","B","C","D","E"},0)-1)*3+2),INDEX(교과배치표!$C:$Q,MATCH(J3853,교과배치표!$B:$B,0),(MATCH(M3853,{"A","B","C","D","E"},0)-1)*3+2))),"")</f>
        <v/>
      </c>
      <c r="T3853" s="26" t="str">
        <f t="array" ref="T3853">IFERROR(IF(OR(J3853="",M3853="",F3853=""),"",IF(F3853="학생부종합",INDEX(종합배치표!$C:$Q,MATCH(J3853,종합배치표!$B:$B,0),(MATCH(M3853,{"A","B","C","D","E"},0)-1)*3+3),INDEX(교과배치표!$C:$Q,MATCH(J3853,교과배치표!$B:$B,0),(MATCH(M3853,{"A","B","C","D","E"},0)-1)*3+3))),"")</f>
        <v/>
      </c>
    </row>
    <row r="3854" spans="2:20" ht="14.25" customHeight="1">
      <c r="B3854" s="20">
        <v>4583</v>
      </c>
      <c r="C3854" s="21" t="s">
        <v>351</v>
      </c>
      <c r="D3854" s="21" t="s">
        <v>351</v>
      </c>
      <c r="E3854" s="21" t="s">
        <v>1401</v>
      </c>
      <c r="F3854" s="21" t="s">
        <v>68</v>
      </c>
      <c r="G3854" s="21" t="s">
        <v>246</v>
      </c>
      <c r="H3854" s="21" t="s">
        <v>45</v>
      </c>
      <c r="I3854" s="21" t="s">
        <v>27</v>
      </c>
      <c r="J3854" s="23"/>
      <c r="K3854" s="24">
        <v>5</v>
      </c>
      <c r="M3854" s="25" t="str">
        <f>IF(I3854="","",IF(I3854="인문",성적입력!$C$8,성적입력!$C$9))</f>
        <v>A</v>
      </c>
      <c r="N3854" s="26">
        <f>성적입력!$C$15</f>
        <v>3</v>
      </c>
      <c r="P3854" s="27" t="str">
        <f t="shared" si="154"/>
        <v/>
      </c>
      <c r="R3854" s="26" t="str">
        <f t="array" ref="R3854">IFERROR(IF(OR(J3854="",M3854="",F3854=""),"",IF(F3854="학생부종합",INDEX(종합배치표!$C:$Q,MATCH(J3854,종합배치표!$B:$B,0),(MATCH(M3854,{"A","B","C","D","E"},0)-1)*3+1),INDEX(교과배치표!$C:$Q,MATCH(J3854,교과배치표!$B:$B,0),(MATCH(M3854,{"A","B","C","D","E"},0)-1)*3+1))),"")</f>
        <v/>
      </c>
      <c r="S3854" s="26" t="str">
        <f t="array" ref="S3854">IFERROR(IF(OR(J3854="",M3854="",F3854=""),"",IF(F3854="학생부종합",INDEX(종합배치표!$C:$Q,MATCH(J3854,종합배치표!$B:$B,0),(MATCH(M3854,{"A","B","C","D","E"},0)-1)*3+2),INDEX(교과배치표!$C:$Q,MATCH(J3854,교과배치표!$B:$B,0),(MATCH(M3854,{"A","B","C","D","E"},0)-1)*3+2))),"")</f>
        <v/>
      </c>
      <c r="T3854" s="26" t="str">
        <f t="array" ref="T3854">IFERROR(IF(OR(J3854="",M3854="",F3854=""),"",IF(F3854="학생부종합",INDEX(종합배치표!$C:$Q,MATCH(J3854,종합배치표!$B:$B,0),(MATCH(M3854,{"A","B","C","D","E"},0)-1)*3+3),INDEX(교과배치표!$C:$Q,MATCH(J3854,교과배치표!$B:$B,0),(MATCH(M3854,{"A","B","C","D","E"},0)-1)*3+3))),"")</f>
        <v/>
      </c>
    </row>
    <row r="3855" spans="2:20" ht="14.25" customHeight="1">
      <c r="B3855" s="20">
        <v>4584</v>
      </c>
      <c r="C3855" s="21" t="s">
        <v>351</v>
      </c>
      <c r="D3855" s="21" t="s">
        <v>351</v>
      </c>
      <c r="E3855" s="21" t="s">
        <v>1401</v>
      </c>
      <c r="F3855" s="21" t="s">
        <v>24</v>
      </c>
      <c r="G3855" s="21" t="s">
        <v>1402</v>
      </c>
      <c r="H3855" s="21" t="s">
        <v>45</v>
      </c>
      <c r="I3855" s="21" t="s">
        <v>27</v>
      </c>
      <c r="J3855" s="23"/>
      <c r="K3855" s="24">
        <v>7</v>
      </c>
      <c r="M3855" s="25" t="str">
        <f>IF(I3855="","",IF(I3855="인문",성적입력!$C$8,성적입력!$C$9))</f>
        <v>A</v>
      </c>
      <c r="N3855" s="26">
        <f>성적입력!$C$15</f>
        <v>3</v>
      </c>
      <c r="P3855" s="27" t="str">
        <f t="shared" si="154"/>
        <v/>
      </c>
      <c r="R3855" s="26" t="str">
        <f t="array" ref="R3855">IFERROR(IF(OR(J3855="",M3855="",F3855=""),"",IF(F3855="학생부종합",INDEX(종합배치표!$C:$Q,MATCH(J3855,종합배치표!$B:$B,0),(MATCH(M3855,{"A","B","C","D","E"},0)-1)*3+1),INDEX(교과배치표!$C:$Q,MATCH(J3855,교과배치표!$B:$B,0),(MATCH(M3855,{"A","B","C","D","E"},0)-1)*3+1))),"")</f>
        <v/>
      </c>
      <c r="S3855" s="26" t="str">
        <f t="array" ref="S3855">IFERROR(IF(OR(J3855="",M3855="",F3855=""),"",IF(F3855="학생부종합",INDEX(종합배치표!$C:$Q,MATCH(J3855,종합배치표!$B:$B,0),(MATCH(M3855,{"A","B","C","D","E"},0)-1)*3+2),INDEX(교과배치표!$C:$Q,MATCH(J3855,교과배치표!$B:$B,0),(MATCH(M3855,{"A","B","C","D","E"},0)-1)*3+2))),"")</f>
        <v/>
      </c>
      <c r="T3855" s="26" t="str">
        <f t="array" ref="T3855">IFERROR(IF(OR(J3855="",M3855="",F3855=""),"",IF(F3855="학생부종합",INDEX(종합배치표!$C:$Q,MATCH(J3855,종합배치표!$B:$B,0),(MATCH(M3855,{"A","B","C","D","E"},0)-1)*3+3),INDEX(교과배치표!$C:$Q,MATCH(J3855,교과배치표!$B:$B,0),(MATCH(M3855,{"A","B","C","D","E"},0)-1)*3+3))),"")</f>
        <v/>
      </c>
    </row>
    <row r="3856" spans="2:20" ht="14.25" customHeight="1">
      <c r="B3856" s="20">
        <v>4585</v>
      </c>
      <c r="C3856" s="21" t="s">
        <v>351</v>
      </c>
      <c r="D3856" s="21" t="s">
        <v>351</v>
      </c>
      <c r="E3856" s="21" t="s">
        <v>1401</v>
      </c>
      <c r="F3856" s="21" t="s">
        <v>68</v>
      </c>
      <c r="G3856" s="21" t="s">
        <v>246</v>
      </c>
      <c r="H3856" s="21" t="s">
        <v>1411</v>
      </c>
      <c r="I3856" s="21" t="s">
        <v>514</v>
      </c>
      <c r="J3856" s="23"/>
      <c r="K3856" s="24">
        <v>6</v>
      </c>
      <c r="M3856" s="25" t="str">
        <f>IF(I3856="","",IF(I3856="인문",성적입력!$C$8,성적입력!$C$9))</f>
        <v>A</v>
      </c>
      <c r="N3856" s="26">
        <f>성적입력!$C$15</f>
        <v>3</v>
      </c>
      <c r="P3856" s="27" t="str">
        <f t="shared" si="154"/>
        <v/>
      </c>
      <c r="R3856" s="26" t="str">
        <f t="array" ref="R3856">IFERROR(IF(OR(J3856="",M3856="",F3856=""),"",IF(F3856="학생부종합",INDEX(종합배치표!$C:$Q,MATCH(J3856,종합배치표!$B:$B,0),(MATCH(M3856,{"A","B","C","D","E"},0)-1)*3+1),INDEX(교과배치표!$C:$Q,MATCH(J3856,교과배치표!$B:$B,0),(MATCH(M3856,{"A","B","C","D","E"},0)-1)*3+1))),"")</f>
        <v/>
      </c>
      <c r="S3856" s="26" t="str">
        <f t="array" ref="S3856">IFERROR(IF(OR(J3856="",M3856="",F3856=""),"",IF(F3856="학생부종합",INDEX(종합배치표!$C:$Q,MATCH(J3856,종합배치표!$B:$B,0),(MATCH(M3856,{"A","B","C","D","E"},0)-1)*3+2),INDEX(교과배치표!$C:$Q,MATCH(J3856,교과배치표!$B:$B,0),(MATCH(M3856,{"A","B","C","D","E"},0)-1)*3+2))),"")</f>
        <v/>
      </c>
      <c r="T3856" s="26" t="str">
        <f t="array" ref="T3856">IFERROR(IF(OR(J3856="",M3856="",F3856=""),"",IF(F3856="학생부종합",INDEX(종합배치표!$C:$Q,MATCH(J3856,종합배치표!$B:$B,0),(MATCH(M3856,{"A","B","C","D","E"},0)-1)*3+3),INDEX(교과배치표!$C:$Q,MATCH(J3856,교과배치표!$B:$B,0),(MATCH(M3856,{"A","B","C","D","E"},0)-1)*3+3))),"")</f>
        <v/>
      </c>
    </row>
    <row r="3857" spans="2:20" ht="14.25" customHeight="1">
      <c r="B3857" s="20">
        <v>4586</v>
      </c>
      <c r="C3857" s="21" t="s">
        <v>351</v>
      </c>
      <c r="D3857" s="21" t="s">
        <v>351</v>
      </c>
      <c r="E3857" s="21" t="s">
        <v>1401</v>
      </c>
      <c r="F3857" s="21" t="s">
        <v>24</v>
      </c>
      <c r="G3857" s="21" t="s">
        <v>1402</v>
      </c>
      <c r="H3857" s="21" t="s">
        <v>1411</v>
      </c>
      <c r="I3857" s="21" t="s">
        <v>514</v>
      </c>
      <c r="J3857" s="23"/>
      <c r="K3857" s="24">
        <v>11</v>
      </c>
      <c r="M3857" s="25" t="str">
        <f>IF(I3857="","",IF(I3857="인문",성적입력!$C$8,성적입력!$C$9))</f>
        <v>A</v>
      </c>
      <c r="N3857" s="26">
        <f>성적입력!$C$15</f>
        <v>3</v>
      </c>
      <c r="P3857" s="27" t="str">
        <f t="shared" si="154"/>
        <v/>
      </c>
      <c r="R3857" s="26" t="str">
        <f t="array" ref="R3857">IFERROR(IF(OR(J3857="",M3857="",F3857=""),"",IF(F3857="학생부종합",INDEX(종합배치표!$C:$Q,MATCH(J3857,종합배치표!$B:$B,0),(MATCH(M3857,{"A","B","C","D","E"},0)-1)*3+1),INDEX(교과배치표!$C:$Q,MATCH(J3857,교과배치표!$B:$B,0),(MATCH(M3857,{"A","B","C","D","E"},0)-1)*3+1))),"")</f>
        <v/>
      </c>
      <c r="S3857" s="26" t="str">
        <f t="array" ref="S3857">IFERROR(IF(OR(J3857="",M3857="",F3857=""),"",IF(F3857="학생부종합",INDEX(종합배치표!$C:$Q,MATCH(J3857,종합배치표!$B:$B,0),(MATCH(M3857,{"A","B","C","D","E"},0)-1)*3+2),INDEX(교과배치표!$C:$Q,MATCH(J3857,교과배치표!$B:$B,0),(MATCH(M3857,{"A","B","C","D","E"},0)-1)*3+2))),"")</f>
        <v/>
      </c>
      <c r="T3857" s="26" t="str">
        <f t="array" ref="T3857">IFERROR(IF(OR(J3857="",M3857="",F3857=""),"",IF(F3857="학생부종합",INDEX(종합배치표!$C:$Q,MATCH(J3857,종합배치표!$B:$B,0),(MATCH(M3857,{"A","B","C","D","E"},0)-1)*3+3),INDEX(교과배치표!$C:$Q,MATCH(J3857,교과배치표!$B:$B,0),(MATCH(M3857,{"A","B","C","D","E"},0)-1)*3+3))),"")</f>
        <v/>
      </c>
    </row>
    <row r="3858" spans="2:20" ht="14.25" customHeight="1">
      <c r="B3858" s="20">
        <v>4587</v>
      </c>
      <c r="C3858" s="21" t="s">
        <v>351</v>
      </c>
      <c r="D3858" s="21" t="s">
        <v>351</v>
      </c>
      <c r="E3858" s="21" t="s">
        <v>1401</v>
      </c>
      <c r="F3858" s="21" t="s">
        <v>24</v>
      </c>
      <c r="G3858" s="21" t="s">
        <v>1403</v>
      </c>
      <c r="H3858" s="21" t="s">
        <v>1411</v>
      </c>
      <c r="I3858" s="21" t="s">
        <v>514</v>
      </c>
      <c r="J3858" s="23"/>
      <c r="K3858" s="24">
        <v>5</v>
      </c>
      <c r="M3858" s="25" t="str">
        <f>IF(I3858="","",IF(I3858="인문",성적입력!$C$8,성적입력!$C$9))</f>
        <v>A</v>
      </c>
      <c r="N3858" s="26">
        <f>성적입력!$C$15</f>
        <v>3</v>
      </c>
      <c r="P3858" s="27" t="str">
        <f t="shared" si="154"/>
        <v/>
      </c>
      <c r="R3858" s="26" t="str">
        <f t="array" ref="R3858">IFERROR(IF(OR(J3858="",M3858="",F3858=""),"",IF(F3858="학생부종합",INDEX(종합배치표!$C:$Q,MATCH(J3858,종합배치표!$B:$B,0),(MATCH(M3858,{"A","B","C","D","E"},0)-1)*3+1),INDEX(교과배치표!$C:$Q,MATCH(J3858,교과배치표!$B:$B,0),(MATCH(M3858,{"A","B","C","D","E"},0)-1)*3+1))),"")</f>
        <v/>
      </c>
      <c r="S3858" s="26" t="str">
        <f t="array" ref="S3858">IFERROR(IF(OR(J3858="",M3858="",F3858=""),"",IF(F3858="학생부종합",INDEX(종합배치표!$C:$Q,MATCH(J3858,종합배치표!$B:$B,0),(MATCH(M3858,{"A","B","C","D","E"},0)-1)*3+2),INDEX(교과배치표!$C:$Q,MATCH(J3858,교과배치표!$B:$B,0),(MATCH(M3858,{"A","B","C","D","E"},0)-1)*3+2))),"")</f>
        <v/>
      </c>
      <c r="T3858" s="26" t="str">
        <f t="array" ref="T3858">IFERROR(IF(OR(J3858="",M3858="",F3858=""),"",IF(F3858="학생부종합",INDEX(종합배치표!$C:$Q,MATCH(J3858,종합배치표!$B:$B,0),(MATCH(M3858,{"A","B","C","D","E"},0)-1)*3+3),INDEX(교과배치표!$C:$Q,MATCH(J3858,교과배치표!$B:$B,0),(MATCH(M3858,{"A","B","C","D","E"},0)-1)*3+3))),"")</f>
        <v/>
      </c>
    </row>
    <row r="3859" spans="2:20" ht="14.25" customHeight="1">
      <c r="B3859" s="20">
        <v>4588</v>
      </c>
      <c r="C3859" s="21" t="s">
        <v>351</v>
      </c>
      <c r="D3859" s="21" t="s">
        <v>351</v>
      </c>
      <c r="E3859" s="21" t="s">
        <v>1401</v>
      </c>
      <c r="F3859" s="21" t="s">
        <v>68</v>
      </c>
      <c r="G3859" s="21" t="s">
        <v>246</v>
      </c>
      <c r="H3859" s="21" t="s">
        <v>435</v>
      </c>
      <c r="I3859" s="21" t="s">
        <v>429</v>
      </c>
      <c r="J3859" s="23"/>
      <c r="K3859" s="24">
        <v>9</v>
      </c>
      <c r="M3859" s="25" t="str">
        <f>IF(I3859="","",IF(I3859="인문",성적입력!$C$8,성적입력!$C$9))</f>
        <v>A</v>
      </c>
      <c r="N3859" s="26">
        <f>성적입력!$C$15</f>
        <v>3</v>
      </c>
      <c r="P3859" s="27" t="str">
        <f t="shared" si="154"/>
        <v/>
      </c>
      <c r="R3859" s="26" t="str">
        <f t="array" ref="R3859">IFERROR(IF(OR(J3859="",M3859="",F3859=""),"",IF(F3859="학생부종합",INDEX(종합배치표!$C:$Q,MATCH(J3859,종합배치표!$B:$B,0),(MATCH(M3859,{"A","B","C","D","E"},0)-1)*3+1),INDEX(교과배치표!$C:$Q,MATCH(J3859,교과배치표!$B:$B,0),(MATCH(M3859,{"A","B","C","D","E"},0)-1)*3+1))),"")</f>
        <v/>
      </c>
      <c r="S3859" s="26" t="str">
        <f t="array" ref="S3859">IFERROR(IF(OR(J3859="",M3859="",F3859=""),"",IF(F3859="학생부종합",INDEX(종합배치표!$C:$Q,MATCH(J3859,종합배치표!$B:$B,0),(MATCH(M3859,{"A","B","C","D","E"},0)-1)*3+2),INDEX(교과배치표!$C:$Q,MATCH(J3859,교과배치표!$B:$B,0),(MATCH(M3859,{"A","B","C","D","E"},0)-1)*3+2))),"")</f>
        <v/>
      </c>
      <c r="T3859" s="26" t="str">
        <f t="array" ref="T3859">IFERROR(IF(OR(J3859="",M3859="",F3859=""),"",IF(F3859="학생부종합",INDEX(종합배치표!$C:$Q,MATCH(J3859,종합배치표!$B:$B,0),(MATCH(M3859,{"A","B","C","D","E"},0)-1)*3+3),INDEX(교과배치표!$C:$Q,MATCH(J3859,교과배치표!$B:$B,0),(MATCH(M3859,{"A","B","C","D","E"},0)-1)*3+3))),"")</f>
        <v/>
      </c>
    </row>
    <row r="3860" spans="2:20" ht="14.25" customHeight="1">
      <c r="B3860" s="20">
        <v>4589</v>
      </c>
      <c r="C3860" s="21" t="s">
        <v>351</v>
      </c>
      <c r="D3860" s="21" t="s">
        <v>351</v>
      </c>
      <c r="E3860" s="21" t="s">
        <v>1401</v>
      </c>
      <c r="F3860" s="21" t="s">
        <v>68</v>
      </c>
      <c r="G3860" s="21" t="s">
        <v>246</v>
      </c>
      <c r="H3860" s="21" t="s">
        <v>435</v>
      </c>
      <c r="I3860" s="21" t="s">
        <v>60</v>
      </c>
      <c r="J3860" s="23"/>
      <c r="K3860" s="24">
        <v>9</v>
      </c>
      <c r="M3860" s="25" t="str">
        <f>IF(I3860="","",IF(I3860="인문",성적입력!$C$8,성적입력!$C$9))</f>
        <v>A</v>
      </c>
      <c r="N3860" s="26">
        <f>성적입력!$C$15</f>
        <v>3</v>
      </c>
      <c r="P3860" s="27" t="str">
        <f t="shared" si="154"/>
        <v/>
      </c>
      <c r="R3860" s="26" t="str">
        <f t="array" ref="R3860">IFERROR(IF(OR(J3860="",M3860="",F3860=""),"",IF(F3860="학생부종합",INDEX(종합배치표!$C:$Q,MATCH(J3860,종합배치표!$B:$B,0),(MATCH(M3860,{"A","B","C","D","E"},0)-1)*3+1),INDEX(교과배치표!$C:$Q,MATCH(J3860,교과배치표!$B:$B,0),(MATCH(M3860,{"A","B","C","D","E"},0)-1)*3+1))),"")</f>
        <v/>
      </c>
      <c r="S3860" s="26" t="str">
        <f t="array" ref="S3860">IFERROR(IF(OR(J3860="",M3860="",F3860=""),"",IF(F3860="학생부종합",INDEX(종합배치표!$C:$Q,MATCH(J3860,종합배치표!$B:$B,0),(MATCH(M3860,{"A","B","C","D","E"},0)-1)*3+2),INDEX(교과배치표!$C:$Q,MATCH(J3860,교과배치표!$B:$B,0),(MATCH(M3860,{"A","B","C","D","E"},0)-1)*3+2))),"")</f>
        <v/>
      </c>
      <c r="T3860" s="26" t="str">
        <f t="array" ref="T3860">IFERROR(IF(OR(J3860="",M3860="",F3860=""),"",IF(F3860="학생부종합",INDEX(종합배치표!$C:$Q,MATCH(J3860,종합배치표!$B:$B,0),(MATCH(M3860,{"A","B","C","D","E"},0)-1)*3+3),INDEX(교과배치표!$C:$Q,MATCH(J3860,교과배치표!$B:$B,0),(MATCH(M3860,{"A","B","C","D","E"},0)-1)*3+3))),"")</f>
        <v/>
      </c>
    </row>
    <row r="3861" spans="2:20" ht="14.25" customHeight="1">
      <c r="B3861" s="20">
        <v>4590</v>
      </c>
      <c r="C3861" s="21" t="s">
        <v>351</v>
      </c>
      <c r="D3861" s="21" t="s">
        <v>351</v>
      </c>
      <c r="E3861" s="21" t="s">
        <v>1401</v>
      </c>
      <c r="F3861" s="21" t="s">
        <v>24</v>
      </c>
      <c r="G3861" s="21" t="s">
        <v>1402</v>
      </c>
      <c r="H3861" s="21" t="s">
        <v>435</v>
      </c>
      <c r="I3861" s="21" t="s">
        <v>429</v>
      </c>
      <c r="J3861" s="23"/>
      <c r="K3861" s="24">
        <v>16</v>
      </c>
      <c r="M3861" s="25" t="str">
        <f>IF(I3861="","",IF(I3861="인문",성적입력!$C$8,성적입력!$C$9))</f>
        <v>A</v>
      </c>
      <c r="N3861" s="26">
        <f>성적입력!$C$15</f>
        <v>3</v>
      </c>
      <c r="P3861" s="27" t="str">
        <f t="shared" si="154"/>
        <v/>
      </c>
      <c r="R3861" s="26" t="str">
        <f t="array" ref="R3861">IFERROR(IF(OR(J3861="",M3861="",F3861=""),"",IF(F3861="학생부종합",INDEX(종합배치표!$C:$Q,MATCH(J3861,종합배치표!$B:$B,0),(MATCH(M3861,{"A","B","C","D","E"},0)-1)*3+1),INDEX(교과배치표!$C:$Q,MATCH(J3861,교과배치표!$B:$B,0),(MATCH(M3861,{"A","B","C","D","E"},0)-1)*3+1))),"")</f>
        <v/>
      </c>
      <c r="S3861" s="26" t="str">
        <f t="array" ref="S3861">IFERROR(IF(OR(J3861="",M3861="",F3861=""),"",IF(F3861="학생부종합",INDEX(종합배치표!$C:$Q,MATCH(J3861,종합배치표!$B:$B,0),(MATCH(M3861,{"A","B","C","D","E"},0)-1)*3+2),INDEX(교과배치표!$C:$Q,MATCH(J3861,교과배치표!$B:$B,0),(MATCH(M3861,{"A","B","C","D","E"},0)-1)*3+2))),"")</f>
        <v/>
      </c>
      <c r="T3861" s="26" t="str">
        <f t="array" ref="T3861">IFERROR(IF(OR(J3861="",M3861="",F3861=""),"",IF(F3861="학생부종합",INDEX(종합배치표!$C:$Q,MATCH(J3861,종합배치표!$B:$B,0),(MATCH(M3861,{"A","B","C","D","E"},0)-1)*3+3),INDEX(교과배치표!$C:$Q,MATCH(J3861,교과배치표!$B:$B,0),(MATCH(M3861,{"A","B","C","D","E"},0)-1)*3+3))),"")</f>
        <v/>
      </c>
    </row>
    <row r="3862" spans="2:20" ht="14.25" customHeight="1">
      <c r="B3862" s="20">
        <v>4591</v>
      </c>
      <c r="C3862" s="21" t="s">
        <v>351</v>
      </c>
      <c r="D3862" s="21" t="s">
        <v>351</v>
      </c>
      <c r="E3862" s="21" t="s">
        <v>1401</v>
      </c>
      <c r="F3862" s="21" t="s">
        <v>24</v>
      </c>
      <c r="G3862" s="21" t="s">
        <v>1402</v>
      </c>
      <c r="H3862" s="21" t="s">
        <v>435</v>
      </c>
      <c r="I3862" s="21" t="s">
        <v>60</v>
      </c>
      <c r="J3862" s="23"/>
      <c r="K3862" s="24">
        <v>16</v>
      </c>
      <c r="M3862" s="25" t="str">
        <f>IF(I3862="","",IF(I3862="인문",성적입력!$C$8,성적입력!$C$9))</f>
        <v>A</v>
      </c>
      <c r="N3862" s="26">
        <f>성적입력!$C$15</f>
        <v>3</v>
      </c>
      <c r="P3862" s="27" t="str">
        <f t="shared" si="154"/>
        <v/>
      </c>
      <c r="R3862" s="26" t="str">
        <f t="array" ref="R3862">IFERROR(IF(OR(J3862="",M3862="",F3862=""),"",IF(F3862="학생부종합",INDEX(종합배치표!$C:$Q,MATCH(J3862,종합배치표!$B:$B,0),(MATCH(M3862,{"A","B","C","D","E"},0)-1)*3+1),INDEX(교과배치표!$C:$Q,MATCH(J3862,교과배치표!$B:$B,0),(MATCH(M3862,{"A","B","C","D","E"},0)-1)*3+1))),"")</f>
        <v/>
      </c>
      <c r="S3862" s="26" t="str">
        <f t="array" ref="S3862">IFERROR(IF(OR(J3862="",M3862="",F3862=""),"",IF(F3862="학생부종합",INDEX(종합배치표!$C:$Q,MATCH(J3862,종합배치표!$B:$B,0),(MATCH(M3862,{"A","B","C","D","E"},0)-1)*3+2),INDEX(교과배치표!$C:$Q,MATCH(J3862,교과배치표!$B:$B,0),(MATCH(M3862,{"A","B","C","D","E"},0)-1)*3+2))),"")</f>
        <v/>
      </c>
      <c r="T3862" s="26" t="str">
        <f t="array" ref="T3862">IFERROR(IF(OR(J3862="",M3862="",F3862=""),"",IF(F3862="학생부종합",INDEX(종합배치표!$C:$Q,MATCH(J3862,종합배치표!$B:$B,0),(MATCH(M3862,{"A","B","C","D","E"},0)-1)*3+3),INDEX(교과배치표!$C:$Q,MATCH(J3862,교과배치표!$B:$B,0),(MATCH(M3862,{"A","B","C","D","E"},0)-1)*3+3))),"")</f>
        <v/>
      </c>
    </row>
    <row r="3863" spans="2:20" ht="14.25" customHeight="1">
      <c r="B3863" s="20">
        <v>4592</v>
      </c>
      <c r="C3863" s="21" t="s">
        <v>351</v>
      </c>
      <c r="D3863" s="21" t="s">
        <v>351</v>
      </c>
      <c r="E3863" s="21" t="s">
        <v>1401</v>
      </c>
      <c r="F3863" s="21" t="s">
        <v>68</v>
      </c>
      <c r="G3863" s="21" t="s">
        <v>246</v>
      </c>
      <c r="H3863" s="21" t="s">
        <v>1412</v>
      </c>
      <c r="I3863" s="21" t="s">
        <v>60</v>
      </c>
      <c r="J3863" s="23"/>
      <c r="K3863" s="24">
        <v>5</v>
      </c>
      <c r="M3863" s="25" t="str">
        <f>IF(I3863="","",IF(I3863="인문",성적입력!$C$8,성적입력!$C$9))</f>
        <v>A</v>
      </c>
      <c r="N3863" s="26">
        <f>성적입력!$C$15</f>
        <v>3</v>
      </c>
      <c r="P3863" s="27" t="str">
        <f t="shared" si="154"/>
        <v/>
      </c>
      <c r="R3863" s="26" t="str">
        <f t="array" ref="R3863">IFERROR(IF(OR(J3863="",M3863="",F3863=""),"",IF(F3863="학생부종합",INDEX(종합배치표!$C:$Q,MATCH(J3863,종합배치표!$B:$B,0),(MATCH(M3863,{"A","B","C","D","E"},0)-1)*3+1),INDEX(교과배치표!$C:$Q,MATCH(J3863,교과배치표!$B:$B,0),(MATCH(M3863,{"A","B","C","D","E"},0)-1)*3+1))),"")</f>
        <v/>
      </c>
      <c r="S3863" s="26" t="str">
        <f t="array" ref="S3863">IFERROR(IF(OR(J3863="",M3863="",F3863=""),"",IF(F3863="학생부종합",INDEX(종합배치표!$C:$Q,MATCH(J3863,종합배치표!$B:$B,0),(MATCH(M3863,{"A","B","C","D","E"},0)-1)*3+2),INDEX(교과배치표!$C:$Q,MATCH(J3863,교과배치표!$B:$B,0),(MATCH(M3863,{"A","B","C","D","E"},0)-1)*3+2))),"")</f>
        <v/>
      </c>
      <c r="T3863" s="26" t="str">
        <f t="array" ref="T3863">IFERROR(IF(OR(J3863="",M3863="",F3863=""),"",IF(F3863="학생부종합",INDEX(종합배치표!$C:$Q,MATCH(J3863,종합배치표!$B:$B,0),(MATCH(M3863,{"A","B","C","D","E"},0)-1)*3+3),INDEX(교과배치표!$C:$Q,MATCH(J3863,교과배치표!$B:$B,0),(MATCH(M3863,{"A","B","C","D","E"},0)-1)*3+3))),"")</f>
        <v/>
      </c>
    </row>
    <row r="3864" spans="2:20" ht="14.25" customHeight="1">
      <c r="B3864" s="20">
        <v>4593</v>
      </c>
      <c r="C3864" s="21" t="s">
        <v>351</v>
      </c>
      <c r="D3864" s="21" t="s">
        <v>351</v>
      </c>
      <c r="E3864" s="21" t="s">
        <v>1401</v>
      </c>
      <c r="F3864" s="21" t="s">
        <v>24</v>
      </c>
      <c r="G3864" s="21" t="s">
        <v>1402</v>
      </c>
      <c r="H3864" s="21" t="s">
        <v>1412</v>
      </c>
      <c r="I3864" s="21" t="s">
        <v>60</v>
      </c>
      <c r="J3864" s="23"/>
      <c r="K3864" s="24">
        <v>9</v>
      </c>
      <c r="M3864" s="25" t="str">
        <f>IF(I3864="","",IF(I3864="인문",성적입력!$C$8,성적입력!$C$9))</f>
        <v>A</v>
      </c>
      <c r="N3864" s="26">
        <f>성적입력!$C$15</f>
        <v>3</v>
      </c>
      <c r="P3864" s="27" t="str">
        <f t="shared" si="154"/>
        <v/>
      </c>
      <c r="R3864" s="26" t="str">
        <f t="array" ref="R3864">IFERROR(IF(OR(J3864="",M3864="",F3864=""),"",IF(F3864="학생부종합",INDEX(종합배치표!$C:$Q,MATCH(J3864,종합배치표!$B:$B,0),(MATCH(M3864,{"A","B","C","D","E"},0)-1)*3+1),INDEX(교과배치표!$C:$Q,MATCH(J3864,교과배치표!$B:$B,0),(MATCH(M3864,{"A","B","C","D","E"},0)-1)*3+1))),"")</f>
        <v/>
      </c>
      <c r="S3864" s="26" t="str">
        <f t="array" ref="S3864">IFERROR(IF(OR(J3864="",M3864="",F3864=""),"",IF(F3864="학생부종합",INDEX(종합배치표!$C:$Q,MATCH(J3864,종합배치표!$B:$B,0),(MATCH(M3864,{"A","B","C","D","E"},0)-1)*3+2),INDEX(교과배치표!$C:$Q,MATCH(J3864,교과배치표!$B:$B,0),(MATCH(M3864,{"A","B","C","D","E"},0)-1)*3+2))),"")</f>
        <v/>
      </c>
      <c r="T3864" s="26" t="str">
        <f t="array" ref="T3864">IFERROR(IF(OR(J3864="",M3864="",F3864=""),"",IF(F3864="학생부종합",INDEX(종합배치표!$C:$Q,MATCH(J3864,종합배치표!$B:$B,0),(MATCH(M3864,{"A","B","C","D","E"},0)-1)*3+3),INDEX(교과배치표!$C:$Q,MATCH(J3864,교과배치표!$B:$B,0),(MATCH(M3864,{"A","B","C","D","E"},0)-1)*3+3))),"")</f>
        <v/>
      </c>
    </row>
    <row r="3865" spans="2:20" ht="14.25" customHeight="1">
      <c r="B3865" s="20">
        <v>4594</v>
      </c>
      <c r="C3865" s="21" t="s">
        <v>351</v>
      </c>
      <c r="D3865" s="21" t="s">
        <v>351</v>
      </c>
      <c r="E3865" s="21" t="s">
        <v>1401</v>
      </c>
      <c r="F3865" s="21" t="s">
        <v>24</v>
      </c>
      <c r="G3865" s="21" t="s">
        <v>1403</v>
      </c>
      <c r="H3865" s="21" t="s">
        <v>1412</v>
      </c>
      <c r="I3865" s="21" t="s">
        <v>60</v>
      </c>
      <c r="J3865" s="23"/>
      <c r="K3865" s="24">
        <v>4</v>
      </c>
      <c r="M3865" s="25" t="str">
        <f>IF(I3865="","",IF(I3865="인문",성적입력!$C$8,성적입력!$C$9))</f>
        <v>A</v>
      </c>
      <c r="N3865" s="26">
        <f>성적입력!$C$15</f>
        <v>3</v>
      </c>
      <c r="P3865" s="27" t="str">
        <f t="shared" si="154"/>
        <v/>
      </c>
      <c r="R3865" s="26" t="str">
        <f t="array" ref="R3865">IFERROR(IF(OR(J3865="",M3865="",F3865=""),"",IF(F3865="학생부종합",INDEX(종합배치표!$C:$Q,MATCH(J3865,종합배치표!$B:$B,0),(MATCH(M3865,{"A","B","C","D","E"},0)-1)*3+1),INDEX(교과배치표!$C:$Q,MATCH(J3865,교과배치표!$B:$B,0),(MATCH(M3865,{"A","B","C","D","E"},0)-1)*3+1))),"")</f>
        <v/>
      </c>
      <c r="S3865" s="26" t="str">
        <f t="array" ref="S3865">IFERROR(IF(OR(J3865="",M3865="",F3865=""),"",IF(F3865="학생부종합",INDEX(종합배치표!$C:$Q,MATCH(J3865,종합배치표!$B:$B,0),(MATCH(M3865,{"A","B","C","D","E"},0)-1)*3+2),INDEX(교과배치표!$C:$Q,MATCH(J3865,교과배치표!$B:$B,0),(MATCH(M3865,{"A","B","C","D","E"},0)-1)*3+2))),"")</f>
        <v/>
      </c>
      <c r="T3865" s="26" t="str">
        <f t="array" ref="T3865">IFERROR(IF(OR(J3865="",M3865="",F3865=""),"",IF(F3865="학생부종합",INDEX(종합배치표!$C:$Q,MATCH(J3865,종합배치표!$B:$B,0),(MATCH(M3865,{"A","B","C","D","E"},0)-1)*3+3),INDEX(교과배치표!$C:$Q,MATCH(J3865,교과배치표!$B:$B,0),(MATCH(M3865,{"A","B","C","D","E"},0)-1)*3+3))),"")</f>
        <v/>
      </c>
    </row>
    <row r="3866" spans="2:20" ht="14.25" customHeight="1">
      <c r="B3866" s="20">
        <v>4595</v>
      </c>
      <c r="C3866" s="21" t="s">
        <v>351</v>
      </c>
      <c r="D3866" s="21" t="s">
        <v>351</v>
      </c>
      <c r="E3866" s="21" t="s">
        <v>1401</v>
      </c>
      <c r="F3866" s="21" t="s">
        <v>68</v>
      </c>
      <c r="G3866" s="21" t="s">
        <v>246</v>
      </c>
      <c r="H3866" s="21" t="s">
        <v>1413</v>
      </c>
      <c r="I3866" s="21" t="s">
        <v>60</v>
      </c>
      <c r="J3866" s="23"/>
      <c r="K3866" s="24">
        <v>14</v>
      </c>
      <c r="M3866" s="25" t="str">
        <f>IF(I3866="","",IF(I3866="인문",성적입력!$C$8,성적입력!$C$9))</f>
        <v>A</v>
      </c>
      <c r="N3866" s="26">
        <f>성적입력!$C$15</f>
        <v>3</v>
      </c>
      <c r="P3866" s="27" t="str">
        <f t="shared" si="154"/>
        <v/>
      </c>
      <c r="R3866" s="26" t="str">
        <f t="array" ref="R3866">IFERROR(IF(OR(J3866="",M3866="",F3866=""),"",IF(F3866="학생부종합",INDEX(종합배치표!$C:$Q,MATCH(J3866,종합배치표!$B:$B,0),(MATCH(M3866,{"A","B","C","D","E"},0)-1)*3+1),INDEX(교과배치표!$C:$Q,MATCH(J3866,교과배치표!$B:$B,0),(MATCH(M3866,{"A","B","C","D","E"},0)-1)*3+1))),"")</f>
        <v/>
      </c>
      <c r="S3866" s="26" t="str">
        <f t="array" ref="S3866">IFERROR(IF(OR(J3866="",M3866="",F3866=""),"",IF(F3866="학생부종합",INDEX(종합배치표!$C:$Q,MATCH(J3866,종합배치표!$B:$B,0),(MATCH(M3866,{"A","B","C","D","E"},0)-1)*3+2),INDEX(교과배치표!$C:$Q,MATCH(J3866,교과배치표!$B:$B,0),(MATCH(M3866,{"A","B","C","D","E"},0)-1)*3+2))),"")</f>
        <v/>
      </c>
      <c r="T3866" s="26" t="str">
        <f t="array" ref="T3866">IFERROR(IF(OR(J3866="",M3866="",F3866=""),"",IF(F3866="학생부종합",INDEX(종합배치표!$C:$Q,MATCH(J3866,종합배치표!$B:$B,0),(MATCH(M3866,{"A","B","C","D","E"},0)-1)*3+3),INDEX(교과배치표!$C:$Q,MATCH(J3866,교과배치표!$B:$B,0),(MATCH(M3866,{"A","B","C","D","E"},0)-1)*3+3))),"")</f>
        <v/>
      </c>
    </row>
    <row r="3867" spans="2:20" ht="14.25" customHeight="1">
      <c r="B3867" s="20">
        <v>4596</v>
      </c>
      <c r="C3867" s="21" t="s">
        <v>351</v>
      </c>
      <c r="D3867" s="21" t="s">
        <v>351</v>
      </c>
      <c r="E3867" s="21" t="s">
        <v>1401</v>
      </c>
      <c r="F3867" s="21" t="s">
        <v>24</v>
      </c>
      <c r="G3867" s="21" t="s">
        <v>1402</v>
      </c>
      <c r="H3867" s="21" t="s">
        <v>1413</v>
      </c>
      <c r="I3867" s="21" t="s">
        <v>60</v>
      </c>
      <c r="J3867" s="23"/>
      <c r="K3867" s="24">
        <v>28</v>
      </c>
      <c r="M3867" s="25" t="str">
        <f>IF(I3867="","",IF(I3867="인문",성적입력!$C$8,성적입력!$C$9))</f>
        <v>A</v>
      </c>
      <c r="N3867" s="26">
        <f>성적입력!$C$15</f>
        <v>3</v>
      </c>
      <c r="P3867" s="27" t="str">
        <f t="shared" si="154"/>
        <v/>
      </c>
      <c r="R3867" s="26" t="str">
        <f t="array" ref="R3867">IFERROR(IF(OR(J3867="",M3867="",F3867=""),"",IF(F3867="학생부종합",INDEX(종합배치표!$C:$Q,MATCH(J3867,종합배치표!$B:$B,0),(MATCH(M3867,{"A","B","C","D","E"},0)-1)*3+1),INDEX(교과배치표!$C:$Q,MATCH(J3867,교과배치표!$B:$B,0),(MATCH(M3867,{"A","B","C","D","E"},0)-1)*3+1))),"")</f>
        <v/>
      </c>
      <c r="S3867" s="26" t="str">
        <f t="array" ref="S3867">IFERROR(IF(OR(J3867="",M3867="",F3867=""),"",IF(F3867="학생부종합",INDEX(종합배치표!$C:$Q,MATCH(J3867,종합배치표!$B:$B,0),(MATCH(M3867,{"A","B","C","D","E"},0)-1)*3+2),INDEX(교과배치표!$C:$Q,MATCH(J3867,교과배치표!$B:$B,0),(MATCH(M3867,{"A","B","C","D","E"},0)-1)*3+2))),"")</f>
        <v/>
      </c>
      <c r="T3867" s="26" t="str">
        <f t="array" ref="T3867">IFERROR(IF(OR(J3867="",M3867="",F3867=""),"",IF(F3867="학생부종합",INDEX(종합배치표!$C:$Q,MATCH(J3867,종합배치표!$B:$B,0),(MATCH(M3867,{"A","B","C","D","E"},0)-1)*3+3),INDEX(교과배치표!$C:$Q,MATCH(J3867,교과배치표!$B:$B,0),(MATCH(M3867,{"A","B","C","D","E"},0)-1)*3+3))),"")</f>
        <v/>
      </c>
    </row>
    <row r="3868" spans="2:20" ht="14.25" customHeight="1">
      <c r="B3868" s="20">
        <v>4597</v>
      </c>
      <c r="C3868" s="21" t="s">
        <v>351</v>
      </c>
      <c r="D3868" s="21" t="s">
        <v>351</v>
      </c>
      <c r="E3868" s="21" t="s">
        <v>1401</v>
      </c>
      <c r="F3868" s="21" t="s">
        <v>68</v>
      </c>
      <c r="G3868" s="21" t="s">
        <v>246</v>
      </c>
      <c r="H3868" s="21" t="s">
        <v>1414</v>
      </c>
      <c r="I3868" s="21" t="s">
        <v>27</v>
      </c>
      <c r="J3868" s="23"/>
      <c r="K3868" s="24">
        <v>7</v>
      </c>
      <c r="M3868" s="25" t="str">
        <f>IF(I3868="","",IF(I3868="인문",성적입력!$C$8,성적입력!$C$9))</f>
        <v>A</v>
      </c>
      <c r="N3868" s="26">
        <f>성적입력!$C$15</f>
        <v>3</v>
      </c>
      <c r="P3868" s="27" t="str">
        <f t="shared" si="154"/>
        <v/>
      </c>
      <c r="R3868" s="26" t="str">
        <f t="array" ref="R3868">IFERROR(IF(OR(J3868="",M3868="",F3868=""),"",IF(F3868="학생부종합",INDEX(종합배치표!$C:$Q,MATCH(J3868,종합배치표!$B:$B,0),(MATCH(M3868,{"A","B","C","D","E"},0)-1)*3+1),INDEX(교과배치표!$C:$Q,MATCH(J3868,교과배치표!$B:$B,0),(MATCH(M3868,{"A","B","C","D","E"},0)-1)*3+1))),"")</f>
        <v/>
      </c>
      <c r="S3868" s="26" t="str">
        <f t="array" ref="S3868">IFERROR(IF(OR(J3868="",M3868="",F3868=""),"",IF(F3868="학생부종합",INDEX(종합배치표!$C:$Q,MATCH(J3868,종합배치표!$B:$B,0),(MATCH(M3868,{"A","B","C","D","E"},0)-1)*3+2),INDEX(교과배치표!$C:$Q,MATCH(J3868,교과배치표!$B:$B,0),(MATCH(M3868,{"A","B","C","D","E"},0)-1)*3+2))),"")</f>
        <v/>
      </c>
      <c r="T3868" s="26" t="str">
        <f t="array" ref="T3868">IFERROR(IF(OR(J3868="",M3868="",F3868=""),"",IF(F3868="학생부종합",INDEX(종합배치표!$C:$Q,MATCH(J3868,종합배치표!$B:$B,0),(MATCH(M3868,{"A","B","C","D","E"},0)-1)*3+3),INDEX(교과배치표!$C:$Q,MATCH(J3868,교과배치표!$B:$B,0),(MATCH(M3868,{"A","B","C","D","E"},0)-1)*3+3))),"")</f>
        <v/>
      </c>
    </row>
    <row r="3869" spans="2:20" ht="14.25" customHeight="1">
      <c r="B3869" s="20">
        <v>4598</v>
      </c>
      <c r="C3869" s="21" t="s">
        <v>351</v>
      </c>
      <c r="D3869" s="21" t="s">
        <v>351</v>
      </c>
      <c r="E3869" s="21" t="s">
        <v>1401</v>
      </c>
      <c r="F3869" s="21" t="s">
        <v>24</v>
      </c>
      <c r="G3869" s="21" t="s">
        <v>1402</v>
      </c>
      <c r="H3869" s="21" t="s">
        <v>1414</v>
      </c>
      <c r="I3869" s="21" t="s">
        <v>27</v>
      </c>
      <c r="J3869" s="23"/>
      <c r="K3869" s="24">
        <v>14</v>
      </c>
      <c r="M3869" s="25" t="str">
        <f>IF(I3869="","",IF(I3869="인문",성적입력!$C$8,성적입력!$C$9))</f>
        <v>A</v>
      </c>
      <c r="N3869" s="26">
        <f>성적입력!$C$15</f>
        <v>3</v>
      </c>
      <c r="P3869" s="27" t="str">
        <f t="shared" si="154"/>
        <v/>
      </c>
      <c r="R3869" s="26" t="str">
        <f t="array" ref="R3869">IFERROR(IF(OR(J3869="",M3869="",F3869=""),"",IF(F3869="학생부종합",INDEX(종합배치표!$C:$Q,MATCH(J3869,종합배치표!$B:$B,0),(MATCH(M3869,{"A","B","C","D","E"},0)-1)*3+1),INDEX(교과배치표!$C:$Q,MATCH(J3869,교과배치표!$B:$B,0),(MATCH(M3869,{"A","B","C","D","E"},0)-1)*3+1))),"")</f>
        <v/>
      </c>
      <c r="S3869" s="26" t="str">
        <f t="array" ref="S3869">IFERROR(IF(OR(J3869="",M3869="",F3869=""),"",IF(F3869="학생부종합",INDEX(종합배치표!$C:$Q,MATCH(J3869,종합배치표!$B:$B,0),(MATCH(M3869,{"A","B","C","D","E"},0)-1)*3+2),INDEX(교과배치표!$C:$Q,MATCH(J3869,교과배치표!$B:$B,0),(MATCH(M3869,{"A","B","C","D","E"},0)-1)*3+2))),"")</f>
        <v/>
      </c>
      <c r="T3869" s="26" t="str">
        <f t="array" ref="T3869">IFERROR(IF(OR(J3869="",M3869="",F3869=""),"",IF(F3869="학생부종합",INDEX(종합배치표!$C:$Q,MATCH(J3869,종합배치표!$B:$B,0),(MATCH(M3869,{"A","B","C","D","E"},0)-1)*3+3),INDEX(교과배치표!$C:$Q,MATCH(J3869,교과배치표!$B:$B,0),(MATCH(M3869,{"A","B","C","D","E"},0)-1)*3+3))),"")</f>
        <v/>
      </c>
    </row>
    <row r="3870" spans="2:20" ht="14.25" customHeight="1">
      <c r="B3870" s="20">
        <v>4599</v>
      </c>
      <c r="C3870" s="21" t="s">
        <v>351</v>
      </c>
      <c r="D3870" s="21" t="s">
        <v>351</v>
      </c>
      <c r="E3870" s="21" t="s">
        <v>1401</v>
      </c>
      <c r="F3870" s="21" t="s">
        <v>24</v>
      </c>
      <c r="G3870" s="21" t="s">
        <v>1403</v>
      </c>
      <c r="H3870" s="21" t="s">
        <v>1414</v>
      </c>
      <c r="I3870" s="21" t="s">
        <v>27</v>
      </c>
      <c r="J3870" s="23"/>
      <c r="K3870" s="24">
        <v>5</v>
      </c>
      <c r="M3870" s="25" t="str">
        <f>IF(I3870="","",IF(I3870="인문",성적입력!$C$8,성적입력!$C$9))</f>
        <v>A</v>
      </c>
      <c r="N3870" s="26">
        <f>성적입력!$C$15</f>
        <v>3</v>
      </c>
      <c r="P3870" s="27" t="str">
        <f t="shared" si="154"/>
        <v/>
      </c>
      <c r="R3870" s="26" t="str">
        <f t="array" ref="R3870">IFERROR(IF(OR(J3870="",M3870="",F3870=""),"",IF(F3870="학생부종합",INDEX(종합배치표!$C:$Q,MATCH(J3870,종합배치표!$B:$B,0),(MATCH(M3870,{"A","B","C","D","E"},0)-1)*3+1),INDEX(교과배치표!$C:$Q,MATCH(J3870,교과배치표!$B:$B,0),(MATCH(M3870,{"A","B","C","D","E"},0)-1)*3+1))),"")</f>
        <v/>
      </c>
      <c r="S3870" s="26" t="str">
        <f t="array" ref="S3870">IFERROR(IF(OR(J3870="",M3870="",F3870=""),"",IF(F3870="학생부종합",INDEX(종합배치표!$C:$Q,MATCH(J3870,종합배치표!$B:$B,0),(MATCH(M3870,{"A","B","C","D","E"},0)-1)*3+2),INDEX(교과배치표!$C:$Q,MATCH(J3870,교과배치표!$B:$B,0),(MATCH(M3870,{"A","B","C","D","E"},0)-1)*3+2))),"")</f>
        <v/>
      </c>
      <c r="T3870" s="26" t="str">
        <f t="array" ref="T3870">IFERROR(IF(OR(J3870="",M3870="",F3870=""),"",IF(F3870="학생부종합",INDEX(종합배치표!$C:$Q,MATCH(J3870,종합배치표!$B:$B,0),(MATCH(M3870,{"A","B","C","D","E"},0)-1)*3+3),INDEX(교과배치표!$C:$Q,MATCH(J3870,교과배치표!$B:$B,0),(MATCH(M3870,{"A","B","C","D","E"},0)-1)*3+3))),"")</f>
        <v/>
      </c>
    </row>
    <row r="3871" spans="2:20" ht="14.25" customHeight="1">
      <c r="B3871" s="20">
        <v>4600</v>
      </c>
      <c r="C3871" s="21" t="s">
        <v>351</v>
      </c>
      <c r="D3871" s="21" t="s">
        <v>351</v>
      </c>
      <c r="E3871" s="21" t="s">
        <v>1401</v>
      </c>
      <c r="F3871" s="21" t="s">
        <v>68</v>
      </c>
      <c r="G3871" s="21" t="s">
        <v>246</v>
      </c>
      <c r="H3871" s="21" t="s">
        <v>1415</v>
      </c>
      <c r="I3871" s="21" t="s">
        <v>319</v>
      </c>
      <c r="J3871" s="23"/>
      <c r="K3871" s="24">
        <v>22</v>
      </c>
      <c r="M3871" s="25" t="str">
        <f>IF(I3871="","",IF(I3871="인문",성적입력!$C$8,성적입력!$C$9))</f>
        <v>A</v>
      </c>
      <c r="N3871" s="26">
        <f>성적입력!$C$15</f>
        <v>3</v>
      </c>
      <c r="P3871" s="27" t="str">
        <f t="shared" si="154"/>
        <v/>
      </c>
      <c r="R3871" s="26" t="str">
        <f t="array" ref="R3871">IFERROR(IF(OR(J3871="",M3871="",F3871=""),"",IF(F3871="학생부종합",INDEX(종합배치표!$C:$Q,MATCH(J3871,종합배치표!$B:$B,0),(MATCH(M3871,{"A","B","C","D","E"},0)-1)*3+1),INDEX(교과배치표!$C:$Q,MATCH(J3871,교과배치표!$B:$B,0),(MATCH(M3871,{"A","B","C","D","E"},0)-1)*3+1))),"")</f>
        <v/>
      </c>
      <c r="S3871" s="26" t="str">
        <f t="array" ref="S3871">IFERROR(IF(OR(J3871="",M3871="",F3871=""),"",IF(F3871="학생부종합",INDEX(종합배치표!$C:$Q,MATCH(J3871,종합배치표!$B:$B,0),(MATCH(M3871,{"A","B","C","D","E"},0)-1)*3+2),INDEX(교과배치표!$C:$Q,MATCH(J3871,교과배치표!$B:$B,0),(MATCH(M3871,{"A","B","C","D","E"},0)-1)*3+2))),"")</f>
        <v/>
      </c>
      <c r="T3871" s="26" t="str">
        <f t="array" ref="T3871">IFERROR(IF(OR(J3871="",M3871="",F3871=""),"",IF(F3871="학생부종합",INDEX(종합배치표!$C:$Q,MATCH(J3871,종합배치표!$B:$B,0),(MATCH(M3871,{"A","B","C","D","E"},0)-1)*3+3),INDEX(교과배치표!$C:$Q,MATCH(J3871,교과배치표!$B:$B,0),(MATCH(M3871,{"A","B","C","D","E"},0)-1)*3+3))),"")</f>
        <v/>
      </c>
    </row>
    <row r="3872" spans="2:20" ht="14.25" customHeight="1">
      <c r="B3872" s="20">
        <v>4601</v>
      </c>
      <c r="C3872" s="21" t="s">
        <v>351</v>
      </c>
      <c r="D3872" s="21" t="s">
        <v>351</v>
      </c>
      <c r="E3872" s="21" t="s">
        <v>1401</v>
      </c>
      <c r="F3872" s="21" t="s">
        <v>68</v>
      </c>
      <c r="G3872" s="21" t="s">
        <v>246</v>
      </c>
      <c r="H3872" s="21" t="s">
        <v>104</v>
      </c>
      <c r="I3872" s="21" t="s">
        <v>60</v>
      </c>
      <c r="J3872" s="23"/>
      <c r="K3872" s="24">
        <v>23</v>
      </c>
      <c r="M3872" s="25" t="str">
        <f>IF(I3872="","",IF(I3872="인문",성적입력!$C$8,성적입력!$C$9))</f>
        <v>A</v>
      </c>
      <c r="N3872" s="26">
        <f>성적입력!$C$15</f>
        <v>3</v>
      </c>
      <c r="P3872" s="27" t="str">
        <f t="shared" si="154"/>
        <v/>
      </c>
      <c r="R3872" s="26" t="str">
        <f t="array" ref="R3872">IFERROR(IF(OR(J3872="",M3872="",F3872=""),"",IF(F3872="학생부종합",INDEX(종합배치표!$C:$Q,MATCH(J3872,종합배치표!$B:$B,0),(MATCH(M3872,{"A","B","C","D","E"},0)-1)*3+1),INDEX(교과배치표!$C:$Q,MATCH(J3872,교과배치표!$B:$B,0),(MATCH(M3872,{"A","B","C","D","E"},0)-1)*3+1))),"")</f>
        <v/>
      </c>
      <c r="S3872" s="26" t="str">
        <f t="array" ref="S3872">IFERROR(IF(OR(J3872="",M3872="",F3872=""),"",IF(F3872="학생부종합",INDEX(종합배치표!$C:$Q,MATCH(J3872,종합배치표!$B:$B,0),(MATCH(M3872,{"A","B","C","D","E"},0)-1)*3+2),INDEX(교과배치표!$C:$Q,MATCH(J3872,교과배치표!$B:$B,0),(MATCH(M3872,{"A","B","C","D","E"},0)-1)*3+2))),"")</f>
        <v/>
      </c>
      <c r="T3872" s="26" t="str">
        <f t="array" ref="T3872">IFERROR(IF(OR(J3872="",M3872="",F3872=""),"",IF(F3872="학생부종합",INDEX(종합배치표!$C:$Q,MATCH(J3872,종합배치표!$B:$B,0),(MATCH(M3872,{"A","B","C","D","E"},0)-1)*3+3),INDEX(교과배치표!$C:$Q,MATCH(J3872,교과배치표!$B:$B,0),(MATCH(M3872,{"A","B","C","D","E"},0)-1)*3+3))),"")</f>
        <v/>
      </c>
    </row>
    <row r="3873" spans="2:20" ht="14.25" customHeight="1">
      <c r="B3873" s="20">
        <v>4602</v>
      </c>
      <c r="C3873" s="21" t="s">
        <v>351</v>
      </c>
      <c r="D3873" s="21" t="s">
        <v>351</v>
      </c>
      <c r="E3873" s="21" t="s">
        <v>1401</v>
      </c>
      <c r="F3873" s="21" t="s">
        <v>24</v>
      </c>
      <c r="G3873" s="21" t="s">
        <v>1402</v>
      </c>
      <c r="H3873" s="21" t="s">
        <v>104</v>
      </c>
      <c r="I3873" s="21" t="s">
        <v>60</v>
      </c>
      <c r="J3873" s="23"/>
      <c r="K3873" s="24">
        <v>68</v>
      </c>
      <c r="M3873" s="25" t="str">
        <f>IF(I3873="","",IF(I3873="인문",성적입력!$C$8,성적입력!$C$9))</f>
        <v>A</v>
      </c>
      <c r="N3873" s="26">
        <f>성적입력!$C$15</f>
        <v>3</v>
      </c>
      <c r="P3873" s="27" t="str">
        <f t="shared" si="154"/>
        <v/>
      </c>
      <c r="R3873" s="26" t="str">
        <f t="array" ref="R3873">IFERROR(IF(OR(J3873="",M3873="",F3873=""),"",IF(F3873="학생부종합",INDEX(종합배치표!$C:$Q,MATCH(J3873,종합배치표!$B:$B,0),(MATCH(M3873,{"A","B","C","D","E"},0)-1)*3+1),INDEX(교과배치표!$C:$Q,MATCH(J3873,교과배치표!$B:$B,0),(MATCH(M3873,{"A","B","C","D","E"},0)-1)*3+1))),"")</f>
        <v/>
      </c>
      <c r="S3873" s="26" t="str">
        <f t="array" ref="S3873">IFERROR(IF(OR(J3873="",M3873="",F3873=""),"",IF(F3873="학생부종합",INDEX(종합배치표!$C:$Q,MATCH(J3873,종합배치표!$B:$B,0),(MATCH(M3873,{"A","B","C","D","E"},0)-1)*3+2),INDEX(교과배치표!$C:$Q,MATCH(J3873,교과배치표!$B:$B,0),(MATCH(M3873,{"A","B","C","D","E"},0)-1)*3+2))),"")</f>
        <v/>
      </c>
      <c r="T3873" s="26" t="str">
        <f t="array" ref="T3873">IFERROR(IF(OR(J3873="",M3873="",F3873=""),"",IF(F3873="학생부종합",INDEX(종합배치표!$C:$Q,MATCH(J3873,종합배치표!$B:$B,0),(MATCH(M3873,{"A","B","C","D","E"},0)-1)*3+3),INDEX(교과배치표!$C:$Q,MATCH(J3873,교과배치표!$B:$B,0),(MATCH(M3873,{"A","B","C","D","E"},0)-1)*3+3))),"")</f>
        <v/>
      </c>
    </row>
    <row r="3874" spans="2:20" ht="14.25" customHeight="1">
      <c r="B3874" s="20">
        <v>4603</v>
      </c>
      <c r="C3874" s="21" t="s">
        <v>351</v>
      </c>
      <c r="D3874" s="21" t="s">
        <v>351</v>
      </c>
      <c r="E3874" s="21" t="s">
        <v>1401</v>
      </c>
      <c r="F3874" s="21" t="s">
        <v>24</v>
      </c>
      <c r="G3874" s="21" t="s">
        <v>1403</v>
      </c>
      <c r="H3874" s="21" t="s">
        <v>104</v>
      </c>
      <c r="I3874" s="21" t="s">
        <v>60</v>
      </c>
      <c r="J3874" s="23"/>
      <c r="K3874" s="24">
        <v>17</v>
      </c>
      <c r="M3874" s="25" t="str">
        <f>IF(I3874="","",IF(I3874="인문",성적입력!$C$8,성적입력!$C$9))</f>
        <v>A</v>
      </c>
      <c r="N3874" s="26">
        <f>성적입력!$C$15</f>
        <v>3</v>
      </c>
      <c r="P3874" s="27" t="str">
        <f t="shared" si="154"/>
        <v/>
      </c>
      <c r="R3874" s="26" t="str">
        <f t="array" ref="R3874">IFERROR(IF(OR(J3874="",M3874="",F3874=""),"",IF(F3874="학생부종합",INDEX(종합배치표!$C:$Q,MATCH(J3874,종합배치표!$B:$B,0),(MATCH(M3874,{"A","B","C","D","E"},0)-1)*3+1),INDEX(교과배치표!$C:$Q,MATCH(J3874,교과배치표!$B:$B,0),(MATCH(M3874,{"A","B","C","D","E"},0)-1)*3+1))),"")</f>
        <v/>
      </c>
      <c r="S3874" s="26" t="str">
        <f t="array" ref="S3874">IFERROR(IF(OR(J3874="",M3874="",F3874=""),"",IF(F3874="학생부종합",INDEX(종합배치표!$C:$Q,MATCH(J3874,종합배치표!$B:$B,0),(MATCH(M3874,{"A","B","C","D","E"},0)-1)*3+2),INDEX(교과배치표!$C:$Q,MATCH(J3874,교과배치표!$B:$B,0),(MATCH(M3874,{"A","B","C","D","E"},0)-1)*3+2))),"")</f>
        <v/>
      </c>
      <c r="T3874" s="26" t="str">
        <f t="array" ref="T3874">IFERROR(IF(OR(J3874="",M3874="",F3874=""),"",IF(F3874="학생부종합",INDEX(종합배치표!$C:$Q,MATCH(J3874,종합배치표!$B:$B,0),(MATCH(M3874,{"A","B","C","D","E"},0)-1)*3+3),INDEX(교과배치표!$C:$Q,MATCH(J3874,교과배치표!$B:$B,0),(MATCH(M3874,{"A","B","C","D","E"},0)-1)*3+3))),"")</f>
        <v/>
      </c>
    </row>
    <row r="3875" spans="2:20" ht="14.25" customHeight="1">
      <c r="B3875" s="20">
        <v>4604</v>
      </c>
      <c r="C3875" s="21" t="s">
        <v>351</v>
      </c>
      <c r="D3875" s="21" t="s">
        <v>351</v>
      </c>
      <c r="E3875" s="21" t="s">
        <v>1401</v>
      </c>
      <c r="F3875" s="21" t="s">
        <v>68</v>
      </c>
      <c r="G3875" s="21" t="s">
        <v>246</v>
      </c>
      <c r="H3875" s="21" t="s">
        <v>39</v>
      </c>
      <c r="I3875" s="21" t="s">
        <v>27</v>
      </c>
      <c r="J3875" s="23"/>
      <c r="K3875" s="24">
        <v>7</v>
      </c>
      <c r="M3875" s="25" t="str">
        <f>IF(I3875="","",IF(I3875="인문",성적입력!$C$8,성적입력!$C$9))</f>
        <v>A</v>
      </c>
      <c r="N3875" s="26">
        <f>성적입력!$C$15</f>
        <v>3</v>
      </c>
      <c r="P3875" s="27" t="str">
        <f t="shared" si="154"/>
        <v/>
      </c>
      <c r="R3875" s="26" t="str">
        <f t="array" ref="R3875">IFERROR(IF(OR(J3875="",M3875="",F3875=""),"",IF(F3875="학생부종합",INDEX(종합배치표!$C:$Q,MATCH(J3875,종합배치표!$B:$B,0),(MATCH(M3875,{"A","B","C","D","E"},0)-1)*3+1),INDEX(교과배치표!$C:$Q,MATCH(J3875,교과배치표!$B:$B,0),(MATCH(M3875,{"A","B","C","D","E"},0)-1)*3+1))),"")</f>
        <v/>
      </c>
      <c r="S3875" s="26" t="str">
        <f t="array" ref="S3875">IFERROR(IF(OR(J3875="",M3875="",F3875=""),"",IF(F3875="학생부종합",INDEX(종합배치표!$C:$Q,MATCH(J3875,종합배치표!$B:$B,0),(MATCH(M3875,{"A","B","C","D","E"},0)-1)*3+2),INDEX(교과배치표!$C:$Q,MATCH(J3875,교과배치표!$B:$B,0),(MATCH(M3875,{"A","B","C","D","E"},0)-1)*3+2))),"")</f>
        <v/>
      </c>
      <c r="T3875" s="26" t="str">
        <f t="array" ref="T3875">IFERROR(IF(OR(J3875="",M3875="",F3875=""),"",IF(F3875="학생부종합",INDEX(종합배치표!$C:$Q,MATCH(J3875,종합배치표!$B:$B,0),(MATCH(M3875,{"A","B","C","D","E"},0)-1)*3+3),INDEX(교과배치표!$C:$Q,MATCH(J3875,교과배치표!$B:$B,0),(MATCH(M3875,{"A","B","C","D","E"},0)-1)*3+3))),"")</f>
        <v/>
      </c>
    </row>
    <row r="3876" spans="2:20" ht="14.25" customHeight="1">
      <c r="B3876" s="20">
        <v>4605</v>
      </c>
      <c r="C3876" s="21" t="s">
        <v>351</v>
      </c>
      <c r="D3876" s="21" t="s">
        <v>351</v>
      </c>
      <c r="E3876" s="21" t="s">
        <v>1401</v>
      </c>
      <c r="F3876" s="21" t="s">
        <v>24</v>
      </c>
      <c r="G3876" s="21" t="s">
        <v>1402</v>
      </c>
      <c r="H3876" s="21" t="s">
        <v>39</v>
      </c>
      <c r="I3876" s="21" t="s">
        <v>27</v>
      </c>
      <c r="J3876" s="23"/>
      <c r="K3876" s="24">
        <v>16</v>
      </c>
      <c r="M3876" s="25" t="str">
        <f>IF(I3876="","",IF(I3876="인문",성적입력!$C$8,성적입력!$C$9))</f>
        <v>A</v>
      </c>
      <c r="N3876" s="26">
        <f>성적입력!$C$15</f>
        <v>3</v>
      </c>
      <c r="P3876" s="27" t="str">
        <f t="shared" si="154"/>
        <v/>
      </c>
      <c r="R3876" s="26" t="str">
        <f t="array" ref="R3876">IFERROR(IF(OR(J3876="",M3876="",F3876=""),"",IF(F3876="학생부종합",INDEX(종합배치표!$C:$Q,MATCH(J3876,종합배치표!$B:$B,0),(MATCH(M3876,{"A","B","C","D","E"},0)-1)*3+1),INDEX(교과배치표!$C:$Q,MATCH(J3876,교과배치표!$B:$B,0),(MATCH(M3876,{"A","B","C","D","E"},0)-1)*3+1))),"")</f>
        <v/>
      </c>
      <c r="S3876" s="26" t="str">
        <f t="array" ref="S3876">IFERROR(IF(OR(J3876="",M3876="",F3876=""),"",IF(F3876="학생부종합",INDEX(종합배치표!$C:$Q,MATCH(J3876,종합배치표!$B:$B,0),(MATCH(M3876,{"A","B","C","D","E"},0)-1)*3+2),INDEX(교과배치표!$C:$Q,MATCH(J3876,교과배치표!$B:$B,0),(MATCH(M3876,{"A","B","C","D","E"},0)-1)*3+2))),"")</f>
        <v/>
      </c>
      <c r="T3876" s="26" t="str">
        <f t="array" ref="T3876">IFERROR(IF(OR(J3876="",M3876="",F3876=""),"",IF(F3876="학생부종합",INDEX(종합배치표!$C:$Q,MATCH(J3876,종합배치표!$B:$B,0),(MATCH(M3876,{"A","B","C","D","E"},0)-1)*3+3),INDEX(교과배치표!$C:$Q,MATCH(J3876,교과배치표!$B:$B,0),(MATCH(M3876,{"A","B","C","D","E"},0)-1)*3+3))),"")</f>
        <v/>
      </c>
    </row>
    <row r="3877" spans="2:20" ht="14.25" customHeight="1">
      <c r="B3877" s="20">
        <v>4606</v>
      </c>
      <c r="C3877" s="21" t="s">
        <v>351</v>
      </c>
      <c r="D3877" s="21" t="s">
        <v>351</v>
      </c>
      <c r="E3877" s="21" t="s">
        <v>1401</v>
      </c>
      <c r="F3877" s="21" t="s">
        <v>24</v>
      </c>
      <c r="G3877" s="21" t="s">
        <v>1403</v>
      </c>
      <c r="H3877" s="21" t="s">
        <v>39</v>
      </c>
      <c r="I3877" s="21" t="s">
        <v>27</v>
      </c>
      <c r="J3877" s="23"/>
      <c r="K3877" s="24">
        <v>5</v>
      </c>
      <c r="M3877" s="25" t="str">
        <f>IF(I3877="","",IF(I3877="인문",성적입력!$C$8,성적입력!$C$9))</f>
        <v>A</v>
      </c>
      <c r="N3877" s="26">
        <f>성적입력!$C$15</f>
        <v>3</v>
      </c>
      <c r="P3877" s="27" t="str">
        <f t="shared" si="154"/>
        <v/>
      </c>
      <c r="R3877" s="26" t="str">
        <f t="array" ref="R3877">IFERROR(IF(OR(J3877="",M3877="",F3877=""),"",IF(F3877="학생부종합",INDEX(종합배치표!$C:$Q,MATCH(J3877,종합배치표!$B:$B,0),(MATCH(M3877,{"A","B","C","D","E"},0)-1)*3+1),INDEX(교과배치표!$C:$Q,MATCH(J3877,교과배치표!$B:$B,0),(MATCH(M3877,{"A","B","C","D","E"},0)-1)*3+1))),"")</f>
        <v/>
      </c>
      <c r="S3877" s="26" t="str">
        <f t="array" ref="S3877">IFERROR(IF(OR(J3877="",M3877="",F3877=""),"",IF(F3877="학생부종합",INDEX(종합배치표!$C:$Q,MATCH(J3877,종합배치표!$B:$B,0),(MATCH(M3877,{"A","B","C","D","E"},0)-1)*3+2),INDEX(교과배치표!$C:$Q,MATCH(J3877,교과배치표!$B:$B,0),(MATCH(M3877,{"A","B","C","D","E"},0)-1)*3+2))),"")</f>
        <v/>
      </c>
      <c r="T3877" s="26" t="str">
        <f t="array" ref="T3877">IFERROR(IF(OR(J3877="",M3877="",F3877=""),"",IF(F3877="학생부종합",INDEX(종합배치표!$C:$Q,MATCH(J3877,종합배치표!$B:$B,0),(MATCH(M3877,{"A","B","C","D","E"},0)-1)*3+3),INDEX(교과배치표!$C:$Q,MATCH(J3877,교과배치표!$B:$B,0),(MATCH(M3877,{"A","B","C","D","E"},0)-1)*3+3))),"")</f>
        <v/>
      </c>
    </row>
    <row r="3878" spans="2:20" ht="14.25" customHeight="1">
      <c r="B3878" s="20">
        <v>4607</v>
      </c>
      <c r="C3878" s="21" t="s">
        <v>351</v>
      </c>
      <c r="D3878" s="21" t="s">
        <v>351</v>
      </c>
      <c r="E3878" s="21" t="s">
        <v>1401</v>
      </c>
      <c r="F3878" s="21" t="s">
        <v>68</v>
      </c>
      <c r="G3878" s="21" t="s">
        <v>246</v>
      </c>
      <c r="H3878" s="21" t="s">
        <v>298</v>
      </c>
      <c r="I3878" s="21" t="s">
        <v>60</v>
      </c>
      <c r="J3878" s="23"/>
      <c r="K3878" s="24">
        <v>6</v>
      </c>
      <c r="M3878" s="25" t="str">
        <f>IF(I3878="","",IF(I3878="인문",성적입력!$C$8,성적입력!$C$9))</f>
        <v>A</v>
      </c>
      <c r="N3878" s="26">
        <f>성적입력!$C$15</f>
        <v>3</v>
      </c>
      <c r="P3878" s="27" t="str">
        <f t="shared" si="154"/>
        <v/>
      </c>
      <c r="R3878" s="26" t="str">
        <f t="array" ref="R3878">IFERROR(IF(OR(J3878="",M3878="",F3878=""),"",IF(F3878="학생부종합",INDEX(종합배치표!$C:$Q,MATCH(J3878,종합배치표!$B:$B,0),(MATCH(M3878,{"A","B","C","D","E"},0)-1)*3+1),INDEX(교과배치표!$C:$Q,MATCH(J3878,교과배치표!$B:$B,0),(MATCH(M3878,{"A","B","C","D","E"},0)-1)*3+1))),"")</f>
        <v/>
      </c>
      <c r="S3878" s="26" t="str">
        <f t="array" ref="S3878">IFERROR(IF(OR(J3878="",M3878="",F3878=""),"",IF(F3878="학생부종합",INDEX(종합배치표!$C:$Q,MATCH(J3878,종합배치표!$B:$B,0),(MATCH(M3878,{"A","B","C","D","E"},0)-1)*3+2),INDEX(교과배치표!$C:$Q,MATCH(J3878,교과배치표!$B:$B,0),(MATCH(M3878,{"A","B","C","D","E"},0)-1)*3+2))),"")</f>
        <v/>
      </c>
      <c r="T3878" s="26" t="str">
        <f t="array" ref="T3878">IFERROR(IF(OR(J3878="",M3878="",F3878=""),"",IF(F3878="학생부종합",INDEX(종합배치표!$C:$Q,MATCH(J3878,종합배치표!$B:$B,0),(MATCH(M3878,{"A","B","C","D","E"},0)-1)*3+3),INDEX(교과배치표!$C:$Q,MATCH(J3878,교과배치표!$B:$B,0),(MATCH(M3878,{"A","B","C","D","E"},0)-1)*3+3))),"")</f>
        <v/>
      </c>
    </row>
    <row r="3879" spans="2:20" ht="14.25" customHeight="1">
      <c r="B3879" s="20">
        <v>4608</v>
      </c>
      <c r="C3879" s="21" t="s">
        <v>351</v>
      </c>
      <c r="D3879" s="21" t="s">
        <v>351</v>
      </c>
      <c r="E3879" s="21" t="s">
        <v>1401</v>
      </c>
      <c r="F3879" s="21" t="s">
        <v>24</v>
      </c>
      <c r="G3879" s="21" t="s">
        <v>1402</v>
      </c>
      <c r="H3879" s="21" t="s">
        <v>298</v>
      </c>
      <c r="I3879" s="21" t="s">
        <v>60</v>
      </c>
      <c r="J3879" s="23"/>
      <c r="K3879" s="24">
        <v>16</v>
      </c>
      <c r="M3879" s="25" t="str">
        <f>IF(I3879="","",IF(I3879="인문",성적입력!$C$8,성적입력!$C$9))</f>
        <v>A</v>
      </c>
      <c r="N3879" s="26">
        <f>성적입력!$C$15</f>
        <v>3</v>
      </c>
      <c r="P3879" s="27" t="str">
        <f t="shared" si="154"/>
        <v/>
      </c>
      <c r="R3879" s="26" t="str">
        <f t="array" ref="R3879">IFERROR(IF(OR(J3879="",M3879="",F3879=""),"",IF(F3879="학생부종합",INDEX(종합배치표!$C:$Q,MATCH(J3879,종합배치표!$B:$B,0),(MATCH(M3879,{"A","B","C","D","E"},0)-1)*3+1),INDEX(교과배치표!$C:$Q,MATCH(J3879,교과배치표!$B:$B,0),(MATCH(M3879,{"A","B","C","D","E"},0)-1)*3+1))),"")</f>
        <v/>
      </c>
      <c r="S3879" s="26" t="str">
        <f t="array" ref="S3879">IFERROR(IF(OR(J3879="",M3879="",F3879=""),"",IF(F3879="학생부종합",INDEX(종합배치표!$C:$Q,MATCH(J3879,종합배치표!$B:$B,0),(MATCH(M3879,{"A","B","C","D","E"},0)-1)*3+2),INDEX(교과배치표!$C:$Q,MATCH(J3879,교과배치표!$B:$B,0),(MATCH(M3879,{"A","B","C","D","E"},0)-1)*3+2))),"")</f>
        <v/>
      </c>
      <c r="T3879" s="26" t="str">
        <f t="array" ref="T3879">IFERROR(IF(OR(J3879="",M3879="",F3879=""),"",IF(F3879="학생부종합",INDEX(종합배치표!$C:$Q,MATCH(J3879,종합배치표!$B:$B,0),(MATCH(M3879,{"A","B","C","D","E"},0)-1)*3+3),INDEX(교과배치표!$C:$Q,MATCH(J3879,교과배치표!$B:$B,0),(MATCH(M3879,{"A","B","C","D","E"},0)-1)*3+3))),"")</f>
        <v/>
      </c>
    </row>
    <row r="3880" spans="2:20" ht="14.25" customHeight="1">
      <c r="B3880" s="20">
        <v>4609</v>
      </c>
      <c r="C3880" s="21" t="s">
        <v>351</v>
      </c>
      <c r="D3880" s="21" t="s">
        <v>351</v>
      </c>
      <c r="E3880" s="21" t="s">
        <v>1401</v>
      </c>
      <c r="F3880" s="21" t="s">
        <v>24</v>
      </c>
      <c r="G3880" s="21" t="s">
        <v>1403</v>
      </c>
      <c r="H3880" s="21" t="s">
        <v>298</v>
      </c>
      <c r="I3880" s="21" t="s">
        <v>60</v>
      </c>
      <c r="J3880" s="23"/>
      <c r="K3880" s="24">
        <v>5</v>
      </c>
      <c r="M3880" s="25" t="str">
        <f>IF(I3880="","",IF(I3880="인문",성적입력!$C$8,성적입력!$C$9))</f>
        <v>A</v>
      </c>
      <c r="N3880" s="26">
        <f>성적입력!$C$15</f>
        <v>3</v>
      </c>
      <c r="P3880" s="27" t="str">
        <f t="shared" si="154"/>
        <v/>
      </c>
      <c r="R3880" s="26" t="str">
        <f t="array" ref="R3880">IFERROR(IF(OR(J3880="",M3880="",F3880=""),"",IF(F3880="학생부종합",INDEX(종합배치표!$C:$Q,MATCH(J3880,종합배치표!$B:$B,0),(MATCH(M3880,{"A","B","C","D","E"},0)-1)*3+1),INDEX(교과배치표!$C:$Q,MATCH(J3880,교과배치표!$B:$B,0),(MATCH(M3880,{"A","B","C","D","E"},0)-1)*3+1))),"")</f>
        <v/>
      </c>
      <c r="S3880" s="26" t="str">
        <f t="array" ref="S3880">IFERROR(IF(OR(J3880="",M3880="",F3880=""),"",IF(F3880="학생부종합",INDEX(종합배치표!$C:$Q,MATCH(J3880,종합배치표!$B:$B,0),(MATCH(M3880,{"A","B","C","D","E"},0)-1)*3+2),INDEX(교과배치표!$C:$Q,MATCH(J3880,교과배치표!$B:$B,0),(MATCH(M3880,{"A","B","C","D","E"},0)-1)*3+2))),"")</f>
        <v/>
      </c>
      <c r="T3880" s="26" t="str">
        <f t="array" ref="T3880">IFERROR(IF(OR(J3880="",M3880="",F3880=""),"",IF(F3880="학생부종합",INDEX(종합배치표!$C:$Q,MATCH(J3880,종합배치표!$B:$B,0),(MATCH(M3880,{"A","B","C","D","E"},0)-1)*3+3),INDEX(교과배치표!$C:$Q,MATCH(J3880,교과배치표!$B:$B,0),(MATCH(M3880,{"A","B","C","D","E"},0)-1)*3+3))),"")</f>
        <v/>
      </c>
    </row>
    <row r="3881" spans="2:20" ht="14.25" customHeight="1">
      <c r="B3881" s="20">
        <v>4610</v>
      </c>
      <c r="C3881" s="21" t="s">
        <v>351</v>
      </c>
      <c r="D3881" s="21" t="s">
        <v>351</v>
      </c>
      <c r="E3881" s="21" t="s">
        <v>1401</v>
      </c>
      <c r="F3881" s="21" t="s">
        <v>68</v>
      </c>
      <c r="G3881" s="21" t="s">
        <v>246</v>
      </c>
      <c r="H3881" s="21" t="s">
        <v>1416</v>
      </c>
      <c r="I3881" s="21" t="s">
        <v>27</v>
      </c>
      <c r="J3881" s="23"/>
      <c r="K3881" s="24">
        <v>8</v>
      </c>
      <c r="M3881" s="25" t="str">
        <f>IF(I3881="","",IF(I3881="인문",성적입력!$C$8,성적입력!$C$9))</f>
        <v>A</v>
      </c>
      <c r="N3881" s="26">
        <f>성적입력!$C$15</f>
        <v>3</v>
      </c>
      <c r="P3881" s="27" t="str">
        <f t="shared" si="154"/>
        <v/>
      </c>
      <c r="R3881" s="26" t="str">
        <f t="array" ref="R3881">IFERROR(IF(OR(J3881="",M3881="",F3881=""),"",IF(F3881="학생부종합",INDEX(종합배치표!$C:$Q,MATCH(J3881,종합배치표!$B:$B,0),(MATCH(M3881,{"A","B","C","D","E"},0)-1)*3+1),INDEX(교과배치표!$C:$Q,MATCH(J3881,교과배치표!$B:$B,0),(MATCH(M3881,{"A","B","C","D","E"},0)-1)*3+1))),"")</f>
        <v/>
      </c>
      <c r="S3881" s="26" t="str">
        <f t="array" ref="S3881">IFERROR(IF(OR(J3881="",M3881="",F3881=""),"",IF(F3881="학생부종합",INDEX(종합배치표!$C:$Q,MATCH(J3881,종합배치표!$B:$B,0),(MATCH(M3881,{"A","B","C","D","E"},0)-1)*3+2),INDEX(교과배치표!$C:$Q,MATCH(J3881,교과배치표!$B:$B,0),(MATCH(M3881,{"A","B","C","D","E"},0)-1)*3+2))),"")</f>
        <v/>
      </c>
      <c r="T3881" s="26" t="str">
        <f t="array" ref="T3881">IFERROR(IF(OR(J3881="",M3881="",F3881=""),"",IF(F3881="학생부종합",INDEX(종합배치표!$C:$Q,MATCH(J3881,종합배치표!$B:$B,0),(MATCH(M3881,{"A","B","C","D","E"},0)-1)*3+3),INDEX(교과배치표!$C:$Q,MATCH(J3881,교과배치표!$B:$B,0),(MATCH(M3881,{"A","B","C","D","E"},0)-1)*3+3))),"")</f>
        <v/>
      </c>
    </row>
    <row r="3882" spans="2:20" ht="14.25" customHeight="1">
      <c r="B3882" s="20">
        <v>4611</v>
      </c>
      <c r="C3882" s="21" t="s">
        <v>351</v>
      </c>
      <c r="D3882" s="21" t="s">
        <v>351</v>
      </c>
      <c r="E3882" s="21" t="s">
        <v>1401</v>
      </c>
      <c r="F3882" s="21" t="s">
        <v>24</v>
      </c>
      <c r="G3882" s="21" t="s">
        <v>1402</v>
      </c>
      <c r="H3882" s="21" t="s">
        <v>1416</v>
      </c>
      <c r="I3882" s="21" t="s">
        <v>27</v>
      </c>
      <c r="J3882" s="23"/>
      <c r="K3882" s="24">
        <v>17</v>
      </c>
      <c r="M3882" s="25" t="str">
        <f>IF(I3882="","",IF(I3882="인문",성적입력!$C$8,성적입력!$C$9))</f>
        <v>A</v>
      </c>
      <c r="N3882" s="26">
        <f>성적입력!$C$15</f>
        <v>3</v>
      </c>
      <c r="P3882" s="27" t="str">
        <f t="shared" si="154"/>
        <v/>
      </c>
      <c r="R3882" s="26" t="str">
        <f t="array" ref="R3882">IFERROR(IF(OR(J3882="",M3882="",F3882=""),"",IF(F3882="학생부종합",INDEX(종합배치표!$C:$Q,MATCH(J3882,종합배치표!$B:$B,0),(MATCH(M3882,{"A","B","C","D","E"},0)-1)*3+1),INDEX(교과배치표!$C:$Q,MATCH(J3882,교과배치표!$B:$B,0),(MATCH(M3882,{"A","B","C","D","E"},0)-1)*3+1))),"")</f>
        <v/>
      </c>
      <c r="S3882" s="26" t="str">
        <f t="array" ref="S3882">IFERROR(IF(OR(J3882="",M3882="",F3882=""),"",IF(F3882="학생부종합",INDEX(종합배치표!$C:$Q,MATCH(J3882,종합배치표!$B:$B,0),(MATCH(M3882,{"A","B","C","D","E"},0)-1)*3+2),INDEX(교과배치표!$C:$Q,MATCH(J3882,교과배치표!$B:$B,0),(MATCH(M3882,{"A","B","C","D","E"},0)-1)*3+2))),"")</f>
        <v/>
      </c>
      <c r="T3882" s="26" t="str">
        <f t="array" ref="T3882">IFERROR(IF(OR(J3882="",M3882="",F3882=""),"",IF(F3882="학생부종합",INDEX(종합배치표!$C:$Q,MATCH(J3882,종합배치표!$B:$B,0),(MATCH(M3882,{"A","B","C","D","E"},0)-1)*3+3),INDEX(교과배치표!$C:$Q,MATCH(J3882,교과배치표!$B:$B,0),(MATCH(M3882,{"A","B","C","D","E"},0)-1)*3+3))),"")</f>
        <v/>
      </c>
    </row>
    <row r="3883" spans="2:20" ht="14.25" customHeight="1">
      <c r="B3883" s="20">
        <v>4612</v>
      </c>
      <c r="C3883" s="21" t="s">
        <v>351</v>
      </c>
      <c r="D3883" s="21" t="s">
        <v>351</v>
      </c>
      <c r="E3883" s="21" t="s">
        <v>1401</v>
      </c>
      <c r="F3883" s="21" t="s">
        <v>24</v>
      </c>
      <c r="G3883" s="21" t="s">
        <v>1403</v>
      </c>
      <c r="H3883" s="21" t="s">
        <v>1416</v>
      </c>
      <c r="I3883" s="21" t="s">
        <v>27</v>
      </c>
      <c r="J3883" s="23"/>
      <c r="K3883" s="24">
        <v>5</v>
      </c>
      <c r="M3883" s="25" t="str">
        <f>IF(I3883="","",IF(I3883="인문",성적입력!$C$8,성적입력!$C$9))</f>
        <v>A</v>
      </c>
      <c r="N3883" s="26">
        <f>성적입력!$C$15</f>
        <v>3</v>
      </c>
      <c r="P3883" s="27" t="str">
        <f t="shared" si="154"/>
        <v/>
      </c>
      <c r="R3883" s="26" t="str">
        <f t="array" ref="R3883">IFERROR(IF(OR(J3883="",M3883="",F3883=""),"",IF(F3883="학생부종합",INDEX(종합배치표!$C:$Q,MATCH(J3883,종합배치표!$B:$B,0),(MATCH(M3883,{"A","B","C","D","E"},0)-1)*3+1),INDEX(교과배치표!$C:$Q,MATCH(J3883,교과배치표!$B:$B,0),(MATCH(M3883,{"A","B","C","D","E"},0)-1)*3+1))),"")</f>
        <v/>
      </c>
      <c r="S3883" s="26" t="str">
        <f t="array" ref="S3883">IFERROR(IF(OR(J3883="",M3883="",F3883=""),"",IF(F3883="학생부종합",INDEX(종합배치표!$C:$Q,MATCH(J3883,종합배치표!$B:$B,0),(MATCH(M3883,{"A","B","C","D","E"},0)-1)*3+2),INDEX(교과배치표!$C:$Q,MATCH(J3883,교과배치표!$B:$B,0),(MATCH(M3883,{"A","B","C","D","E"},0)-1)*3+2))),"")</f>
        <v/>
      </c>
      <c r="T3883" s="26" t="str">
        <f t="array" ref="T3883">IFERROR(IF(OR(J3883="",M3883="",F3883=""),"",IF(F3883="학생부종합",INDEX(종합배치표!$C:$Q,MATCH(J3883,종합배치표!$B:$B,0),(MATCH(M3883,{"A","B","C","D","E"},0)-1)*3+3),INDEX(교과배치표!$C:$Q,MATCH(J3883,교과배치표!$B:$B,0),(MATCH(M3883,{"A","B","C","D","E"},0)-1)*3+3))),"")</f>
        <v/>
      </c>
    </row>
    <row r="3884" spans="2:20" ht="14.25" customHeight="1">
      <c r="B3884" s="20">
        <v>4613</v>
      </c>
      <c r="C3884" s="21" t="s">
        <v>351</v>
      </c>
      <c r="D3884" s="21" t="s">
        <v>351</v>
      </c>
      <c r="E3884" s="21" t="s">
        <v>1401</v>
      </c>
      <c r="F3884" s="21" t="s">
        <v>68</v>
      </c>
      <c r="G3884" s="21" t="s">
        <v>246</v>
      </c>
      <c r="H3884" s="21" t="s">
        <v>56</v>
      </c>
      <c r="I3884" s="21" t="s">
        <v>27</v>
      </c>
      <c r="J3884" s="23"/>
      <c r="K3884" s="24">
        <v>4</v>
      </c>
      <c r="M3884" s="25" t="str">
        <f>IF(I3884="","",IF(I3884="인문",성적입력!$C$8,성적입력!$C$9))</f>
        <v>A</v>
      </c>
      <c r="N3884" s="26">
        <f>성적입력!$C$15</f>
        <v>3</v>
      </c>
      <c r="P3884" s="27" t="str">
        <f t="shared" si="154"/>
        <v/>
      </c>
      <c r="R3884" s="26" t="str">
        <f t="array" ref="R3884">IFERROR(IF(OR(J3884="",M3884="",F3884=""),"",IF(F3884="학생부종합",INDEX(종합배치표!$C:$Q,MATCH(J3884,종합배치표!$B:$B,0),(MATCH(M3884,{"A","B","C","D","E"},0)-1)*3+1),INDEX(교과배치표!$C:$Q,MATCH(J3884,교과배치표!$B:$B,0),(MATCH(M3884,{"A","B","C","D","E"},0)-1)*3+1))),"")</f>
        <v/>
      </c>
      <c r="S3884" s="26" t="str">
        <f t="array" ref="S3884">IFERROR(IF(OR(J3884="",M3884="",F3884=""),"",IF(F3884="학생부종합",INDEX(종합배치표!$C:$Q,MATCH(J3884,종합배치표!$B:$B,0),(MATCH(M3884,{"A","B","C","D","E"},0)-1)*3+2),INDEX(교과배치표!$C:$Q,MATCH(J3884,교과배치표!$B:$B,0),(MATCH(M3884,{"A","B","C","D","E"},0)-1)*3+2))),"")</f>
        <v/>
      </c>
      <c r="T3884" s="26" t="str">
        <f t="array" ref="T3884">IFERROR(IF(OR(J3884="",M3884="",F3884=""),"",IF(F3884="학생부종합",INDEX(종합배치표!$C:$Q,MATCH(J3884,종합배치표!$B:$B,0),(MATCH(M3884,{"A","B","C","D","E"},0)-1)*3+3),INDEX(교과배치표!$C:$Q,MATCH(J3884,교과배치표!$B:$B,0),(MATCH(M3884,{"A","B","C","D","E"},0)-1)*3+3))),"")</f>
        <v/>
      </c>
    </row>
    <row r="3885" spans="2:20" ht="14.25" customHeight="1">
      <c r="B3885" s="20">
        <v>4614</v>
      </c>
      <c r="C3885" s="21" t="s">
        <v>351</v>
      </c>
      <c r="D3885" s="21" t="s">
        <v>351</v>
      </c>
      <c r="E3885" s="21" t="s">
        <v>1401</v>
      </c>
      <c r="F3885" s="21" t="s">
        <v>24</v>
      </c>
      <c r="G3885" s="21" t="s">
        <v>1402</v>
      </c>
      <c r="H3885" s="21" t="s">
        <v>56</v>
      </c>
      <c r="I3885" s="21" t="s">
        <v>27</v>
      </c>
      <c r="J3885" s="23"/>
      <c r="K3885" s="24">
        <v>8</v>
      </c>
      <c r="M3885" s="25" t="str">
        <f>IF(I3885="","",IF(I3885="인문",성적입력!$C$8,성적입력!$C$9))</f>
        <v>A</v>
      </c>
      <c r="N3885" s="26">
        <f>성적입력!$C$15</f>
        <v>3</v>
      </c>
      <c r="P3885" s="27" t="str">
        <f t="shared" si="154"/>
        <v/>
      </c>
      <c r="R3885" s="26" t="str">
        <f t="array" ref="R3885">IFERROR(IF(OR(J3885="",M3885="",F3885=""),"",IF(F3885="학생부종합",INDEX(종합배치표!$C:$Q,MATCH(J3885,종합배치표!$B:$B,0),(MATCH(M3885,{"A","B","C","D","E"},0)-1)*3+1),INDEX(교과배치표!$C:$Q,MATCH(J3885,교과배치표!$B:$B,0),(MATCH(M3885,{"A","B","C","D","E"},0)-1)*3+1))),"")</f>
        <v/>
      </c>
      <c r="S3885" s="26" t="str">
        <f t="array" ref="S3885">IFERROR(IF(OR(J3885="",M3885="",F3885=""),"",IF(F3885="학생부종합",INDEX(종합배치표!$C:$Q,MATCH(J3885,종합배치표!$B:$B,0),(MATCH(M3885,{"A","B","C","D","E"},0)-1)*3+2),INDEX(교과배치표!$C:$Q,MATCH(J3885,교과배치표!$B:$B,0),(MATCH(M3885,{"A","B","C","D","E"},0)-1)*3+2))),"")</f>
        <v/>
      </c>
      <c r="T3885" s="26" t="str">
        <f t="array" ref="T3885">IFERROR(IF(OR(J3885="",M3885="",F3885=""),"",IF(F3885="학생부종합",INDEX(종합배치표!$C:$Q,MATCH(J3885,종합배치표!$B:$B,0),(MATCH(M3885,{"A","B","C","D","E"},0)-1)*3+3),INDEX(교과배치표!$C:$Q,MATCH(J3885,교과배치표!$B:$B,0),(MATCH(M3885,{"A","B","C","D","E"},0)-1)*3+3))),"")</f>
        <v/>
      </c>
    </row>
    <row r="3886" spans="2:20" ht="14.25" customHeight="1">
      <c r="B3886" s="20">
        <v>4615</v>
      </c>
      <c r="C3886" s="21" t="s">
        <v>351</v>
      </c>
      <c r="D3886" s="21" t="s">
        <v>351</v>
      </c>
      <c r="E3886" s="21" t="s">
        <v>1401</v>
      </c>
      <c r="F3886" s="21" t="s">
        <v>24</v>
      </c>
      <c r="G3886" s="21" t="s">
        <v>1403</v>
      </c>
      <c r="H3886" s="21" t="s">
        <v>56</v>
      </c>
      <c r="I3886" s="21" t="s">
        <v>27</v>
      </c>
      <c r="J3886" s="23"/>
      <c r="K3886" s="24">
        <v>4</v>
      </c>
      <c r="M3886" s="25" t="str">
        <f>IF(I3886="","",IF(I3886="인문",성적입력!$C$8,성적입력!$C$9))</f>
        <v>A</v>
      </c>
      <c r="N3886" s="26">
        <f>성적입력!$C$15</f>
        <v>3</v>
      </c>
      <c r="P3886" s="27" t="str">
        <f t="shared" si="154"/>
        <v/>
      </c>
      <c r="R3886" s="26" t="str">
        <f t="array" ref="R3886">IFERROR(IF(OR(J3886="",M3886="",F3886=""),"",IF(F3886="학생부종합",INDEX(종합배치표!$C:$Q,MATCH(J3886,종합배치표!$B:$B,0),(MATCH(M3886,{"A","B","C","D","E"},0)-1)*3+1),INDEX(교과배치표!$C:$Q,MATCH(J3886,교과배치표!$B:$B,0),(MATCH(M3886,{"A","B","C","D","E"},0)-1)*3+1))),"")</f>
        <v/>
      </c>
      <c r="S3886" s="26" t="str">
        <f t="array" ref="S3886">IFERROR(IF(OR(J3886="",M3886="",F3886=""),"",IF(F3886="학생부종합",INDEX(종합배치표!$C:$Q,MATCH(J3886,종합배치표!$B:$B,0),(MATCH(M3886,{"A","B","C","D","E"},0)-1)*3+2),INDEX(교과배치표!$C:$Q,MATCH(J3886,교과배치표!$B:$B,0),(MATCH(M3886,{"A","B","C","D","E"},0)-1)*3+2))),"")</f>
        <v/>
      </c>
      <c r="T3886" s="26" t="str">
        <f t="array" ref="T3886">IFERROR(IF(OR(J3886="",M3886="",F3886=""),"",IF(F3886="학생부종합",INDEX(종합배치표!$C:$Q,MATCH(J3886,종합배치표!$B:$B,0),(MATCH(M3886,{"A","B","C","D","E"},0)-1)*3+3),INDEX(교과배치표!$C:$Q,MATCH(J3886,교과배치표!$B:$B,0),(MATCH(M3886,{"A","B","C","D","E"},0)-1)*3+3))),"")</f>
        <v/>
      </c>
    </row>
    <row r="3887" spans="2:20" ht="14.25" customHeight="1">
      <c r="B3887" s="20">
        <v>4616</v>
      </c>
      <c r="C3887" s="21" t="s">
        <v>351</v>
      </c>
      <c r="D3887" s="21" t="s">
        <v>351</v>
      </c>
      <c r="E3887" s="21" t="s">
        <v>1401</v>
      </c>
      <c r="F3887" s="21" t="s">
        <v>24</v>
      </c>
      <c r="G3887" s="21" t="s">
        <v>1402</v>
      </c>
      <c r="H3887" s="21" t="s">
        <v>1417</v>
      </c>
      <c r="I3887" s="21" t="s">
        <v>60</v>
      </c>
      <c r="J3887" s="23"/>
      <c r="K3887" s="24">
        <v>14</v>
      </c>
      <c r="M3887" s="25" t="str">
        <f>IF(I3887="","",IF(I3887="인문",성적입력!$C$8,성적입력!$C$9))</f>
        <v>A</v>
      </c>
      <c r="N3887" s="26">
        <f>성적입력!$C$15</f>
        <v>3</v>
      </c>
      <c r="P3887" s="27" t="str">
        <f t="shared" si="154"/>
        <v/>
      </c>
      <c r="R3887" s="26" t="str">
        <f t="array" ref="R3887">IFERROR(IF(OR(J3887="",M3887="",F3887=""),"",IF(F3887="학생부종합",INDEX(종합배치표!$C:$Q,MATCH(J3887,종합배치표!$B:$B,0),(MATCH(M3887,{"A","B","C","D","E"},0)-1)*3+1),INDEX(교과배치표!$C:$Q,MATCH(J3887,교과배치표!$B:$B,0),(MATCH(M3887,{"A","B","C","D","E"},0)-1)*3+1))),"")</f>
        <v/>
      </c>
      <c r="S3887" s="26" t="str">
        <f t="array" ref="S3887">IFERROR(IF(OR(J3887="",M3887="",F3887=""),"",IF(F3887="학생부종합",INDEX(종합배치표!$C:$Q,MATCH(J3887,종합배치표!$B:$B,0),(MATCH(M3887,{"A","B","C","D","E"},0)-1)*3+2),INDEX(교과배치표!$C:$Q,MATCH(J3887,교과배치표!$B:$B,0),(MATCH(M3887,{"A","B","C","D","E"},0)-1)*3+2))),"")</f>
        <v/>
      </c>
      <c r="T3887" s="26" t="str">
        <f t="array" ref="T3887">IFERROR(IF(OR(J3887="",M3887="",F3887=""),"",IF(F3887="학생부종합",INDEX(종합배치표!$C:$Q,MATCH(J3887,종합배치표!$B:$B,0),(MATCH(M3887,{"A","B","C","D","E"},0)-1)*3+3),INDEX(교과배치표!$C:$Q,MATCH(J3887,교과배치표!$B:$B,0),(MATCH(M3887,{"A","B","C","D","E"},0)-1)*3+3))),"")</f>
        <v/>
      </c>
    </row>
    <row r="3888" spans="2:20" ht="14.25" customHeight="1">
      <c r="B3888" s="20">
        <v>4617</v>
      </c>
      <c r="C3888" s="21" t="s">
        <v>351</v>
      </c>
      <c r="D3888" s="21" t="s">
        <v>351</v>
      </c>
      <c r="E3888" s="21" t="s">
        <v>1401</v>
      </c>
      <c r="F3888" s="21" t="s">
        <v>24</v>
      </c>
      <c r="G3888" s="21" t="s">
        <v>1402</v>
      </c>
      <c r="H3888" s="21" t="s">
        <v>595</v>
      </c>
      <c r="I3888" s="21" t="s">
        <v>514</v>
      </c>
      <c r="J3888" s="23"/>
      <c r="K3888" s="24">
        <v>17</v>
      </c>
      <c r="M3888" s="25" t="str">
        <f>IF(I3888="","",IF(I3888="인문",성적입력!$C$8,성적입력!$C$9))</f>
        <v>A</v>
      </c>
      <c r="N3888" s="26">
        <f>성적입력!$C$15</f>
        <v>3</v>
      </c>
      <c r="P3888" s="27" t="str">
        <f t="shared" si="154"/>
        <v/>
      </c>
      <c r="R3888" s="26" t="str">
        <f t="array" ref="R3888">IFERROR(IF(OR(J3888="",M3888="",F3888=""),"",IF(F3888="학생부종합",INDEX(종합배치표!$C:$Q,MATCH(J3888,종합배치표!$B:$B,0),(MATCH(M3888,{"A","B","C","D","E"},0)-1)*3+1),INDEX(교과배치표!$C:$Q,MATCH(J3888,교과배치표!$B:$B,0),(MATCH(M3888,{"A","B","C","D","E"},0)-1)*3+1))),"")</f>
        <v/>
      </c>
      <c r="S3888" s="26" t="str">
        <f t="array" ref="S3888">IFERROR(IF(OR(J3888="",M3888="",F3888=""),"",IF(F3888="학생부종합",INDEX(종합배치표!$C:$Q,MATCH(J3888,종합배치표!$B:$B,0),(MATCH(M3888,{"A","B","C","D","E"},0)-1)*3+2),INDEX(교과배치표!$C:$Q,MATCH(J3888,교과배치표!$B:$B,0),(MATCH(M3888,{"A","B","C","D","E"},0)-1)*3+2))),"")</f>
        <v/>
      </c>
      <c r="T3888" s="26" t="str">
        <f t="array" ref="T3888">IFERROR(IF(OR(J3888="",M3888="",F3888=""),"",IF(F3888="학생부종합",INDEX(종합배치표!$C:$Q,MATCH(J3888,종합배치표!$B:$B,0),(MATCH(M3888,{"A","B","C","D","E"},0)-1)*3+3),INDEX(교과배치표!$C:$Q,MATCH(J3888,교과배치표!$B:$B,0),(MATCH(M3888,{"A","B","C","D","E"},0)-1)*3+3))),"")</f>
        <v/>
      </c>
    </row>
    <row r="3889" spans="2:20" ht="14.25" customHeight="1">
      <c r="B3889" s="20">
        <v>4618</v>
      </c>
      <c r="C3889" s="21" t="s">
        <v>351</v>
      </c>
      <c r="D3889" s="21" t="s">
        <v>351</v>
      </c>
      <c r="E3889" s="21" t="s">
        <v>1401</v>
      </c>
      <c r="F3889" s="21" t="s">
        <v>68</v>
      </c>
      <c r="G3889" s="21" t="s">
        <v>246</v>
      </c>
      <c r="H3889" s="21" t="s">
        <v>206</v>
      </c>
      <c r="I3889" s="21" t="s">
        <v>60</v>
      </c>
      <c r="J3889" s="23"/>
      <c r="K3889" s="24">
        <v>25</v>
      </c>
      <c r="M3889" s="25" t="str">
        <f>IF(I3889="","",IF(I3889="인문",성적입력!$C$8,성적입력!$C$9))</f>
        <v>A</v>
      </c>
      <c r="N3889" s="26">
        <f>성적입력!$C$15</f>
        <v>3</v>
      </c>
      <c r="P3889" s="27" t="str">
        <f t="shared" si="154"/>
        <v/>
      </c>
      <c r="R3889" s="26" t="str">
        <f t="array" ref="R3889">IFERROR(IF(OR(J3889="",M3889="",F3889=""),"",IF(F3889="학생부종합",INDEX(종합배치표!$C:$Q,MATCH(J3889,종합배치표!$B:$B,0),(MATCH(M3889,{"A","B","C","D","E"},0)-1)*3+1),INDEX(교과배치표!$C:$Q,MATCH(J3889,교과배치표!$B:$B,0),(MATCH(M3889,{"A","B","C","D","E"},0)-1)*3+1))),"")</f>
        <v/>
      </c>
      <c r="S3889" s="26" t="str">
        <f t="array" ref="S3889">IFERROR(IF(OR(J3889="",M3889="",F3889=""),"",IF(F3889="학생부종합",INDEX(종합배치표!$C:$Q,MATCH(J3889,종합배치표!$B:$B,0),(MATCH(M3889,{"A","B","C","D","E"},0)-1)*3+2),INDEX(교과배치표!$C:$Q,MATCH(J3889,교과배치표!$B:$B,0),(MATCH(M3889,{"A","B","C","D","E"},0)-1)*3+2))),"")</f>
        <v/>
      </c>
      <c r="T3889" s="26" t="str">
        <f t="array" ref="T3889">IFERROR(IF(OR(J3889="",M3889="",F3889=""),"",IF(F3889="학생부종합",INDEX(종합배치표!$C:$Q,MATCH(J3889,종합배치표!$B:$B,0),(MATCH(M3889,{"A","B","C","D","E"},0)-1)*3+3),INDEX(교과배치표!$C:$Q,MATCH(J3889,교과배치표!$B:$B,0),(MATCH(M3889,{"A","B","C","D","E"},0)-1)*3+3))),"")</f>
        <v/>
      </c>
    </row>
    <row r="3890" spans="2:20" ht="14.25" customHeight="1">
      <c r="B3890" s="20">
        <v>4619</v>
      </c>
      <c r="C3890" s="21" t="s">
        <v>351</v>
      </c>
      <c r="D3890" s="21" t="s">
        <v>351</v>
      </c>
      <c r="E3890" s="21" t="s">
        <v>1401</v>
      </c>
      <c r="F3890" s="21" t="s">
        <v>24</v>
      </c>
      <c r="G3890" s="21" t="s">
        <v>1402</v>
      </c>
      <c r="H3890" s="21" t="s">
        <v>206</v>
      </c>
      <c r="I3890" s="21" t="s">
        <v>60</v>
      </c>
      <c r="J3890" s="23"/>
      <c r="K3890" s="24">
        <v>30</v>
      </c>
      <c r="M3890" s="25" t="str">
        <f>IF(I3890="","",IF(I3890="인문",성적입력!$C$8,성적입력!$C$9))</f>
        <v>A</v>
      </c>
      <c r="N3890" s="26">
        <f>성적입력!$C$15</f>
        <v>3</v>
      </c>
      <c r="P3890" s="27" t="str">
        <f t="shared" si="154"/>
        <v/>
      </c>
      <c r="R3890" s="26" t="str">
        <f t="array" ref="R3890">IFERROR(IF(OR(J3890="",M3890="",F3890=""),"",IF(F3890="학생부종합",INDEX(종합배치표!$C:$Q,MATCH(J3890,종합배치표!$B:$B,0),(MATCH(M3890,{"A","B","C","D","E"},0)-1)*3+1),INDEX(교과배치표!$C:$Q,MATCH(J3890,교과배치표!$B:$B,0),(MATCH(M3890,{"A","B","C","D","E"},0)-1)*3+1))),"")</f>
        <v/>
      </c>
      <c r="S3890" s="26" t="str">
        <f t="array" ref="S3890">IFERROR(IF(OR(J3890="",M3890="",F3890=""),"",IF(F3890="학생부종합",INDEX(종합배치표!$C:$Q,MATCH(J3890,종합배치표!$B:$B,0),(MATCH(M3890,{"A","B","C","D","E"},0)-1)*3+2),INDEX(교과배치표!$C:$Q,MATCH(J3890,교과배치표!$B:$B,0),(MATCH(M3890,{"A","B","C","D","E"},0)-1)*3+2))),"")</f>
        <v/>
      </c>
      <c r="T3890" s="26" t="str">
        <f t="array" ref="T3890">IFERROR(IF(OR(J3890="",M3890="",F3890=""),"",IF(F3890="학생부종합",INDEX(종합배치표!$C:$Q,MATCH(J3890,종합배치표!$B:$B,0),(MATCH(M3890,{"A","B","C","D","E"},0)-1)*3+3),INDEX(교과배치표!$C:$Q,MATCH(J3890,교과배치표!$B:$B,0),(MATCH(M3890,{"A","B","C","D","E"},0)-1)*3+3))),"")</f>
        <v/>
      </c>
    </row>
    <row r="3891" spans="2:20" ht="14.25" customHeight="1">
      <c r="B3891" s="20">
        <v>4620</v>
      </c>
      <c r="C3891" s="21" t="s">
        <v>351</v>
      </c>
      <c r="D3891" s="21" t="s">
        <v>351</v>
      </c>
      <c r="E3891" s="21" t="s">
        <v>1401</v>
      </c>
      <c r="F3891" s="21" t="s">
        <v>24</v>
      </c>
      <c r="G3891" s="21" t="s">
        <v>1403</v>
      </c>
      <c r="H3891" s="21" t="s">
        <v>206</v>
      </c>
      <c r="I3891" s="21" t="s">
        <v>60</v>
      </c>
      <c r="J3891" s="23"/>
      <c r="K3891" s="24">
        <v>12</v>
      </c>
      <c r="M3891" s="25" t="str">
        <f>IF(I3891="","",IF(I3891="인문",성적입력!$C$8,성적입력!$C$9))</f>
        <v>A</v>
      </c>
      <c r="N3891" s="26">
        <f>성적입력!$C$15</f>
        <v>3</v>
      </c>
      <c r="P3891" s="27" t="str">
        <f t="shared" si="154"/>
        <v/>
      </c>
      <c r="R3891" s="26" t="str">
        <f t="array" ref="R3891">IFERROR(IF(OR(J3891="",M3891="",F3891=""),"",IF(F3891="학생부종합",INDEX(종합배치표!$C:$Q,MATCH(J3891,종합배치표!$B:$B,0),(MATCH(M3891,{"A","B","C","D","E"},0)-1)*3+1),INDEX(교과배치표!$C:$Q,MATCH(J3891,교과배치표!$B:$B,0),(MATCH(M3891,{"A","B","C","D","E"},0)-1)*3+1))),"")</f>
        <v/>
      </c>
      <c r="S3891" s="26" t="str">
        <f t="array" ref="S3891">IFERROR(IF(OR(J3891="",M3891="",F3891=""),"",IF(F3891="학생부종합",INDEX(종합배치표!$C:$Q,MATCH(J3891,종합배치표!$B:$B,0),(MATCH(M3891,{"A","B","C","D","E"},0)-1)*3+2),INDEX(교과배치표!$C:$Q,MATCH(J3891,교과배치표!$B:$B,0),(MATCH(M3891,{"A","B","C","D","E"},0)-1)*3+2))),"")</f>
        <v/>
      </c>
      <c r="T3891" s="26" t="str">
        <f t="array" ref="T3891">IFERROR(IF(OR(J3891="",M3891="",F3891=""),"",IF(F3891="학생부종합",INDEX(종합배치표!$C:$Q,MATCH(J3891,종합배치표!$B:$B,0),(MATCH(M3891,{"A","B","C","D","E"},0)-1)*3+3),INDEX(교과배치표!$C:$Q,MATCH(J3891,교과배치표!$B:$B,0),(MATCH(M3891,{"A","B","C","D","E"},0)-1)*3+3))),"")</f>
        <v/>
      </c>
    </row>
    <row r="3892" spans="2:20" ht="14.25" customHeight="1">
      <c r="B3892" s="20">
        <v>4621</v>
      </c>
      <c r="C3892" s="21" t="s">
        <v>351</v>
      </c>
      <c r="D3892" s="21" t="s">
        <v>351</v>
      </c>
      <c r="E3892" s="21" t="s">
        <v>1401</v>
      </c>
      <c r="F3892" s="21" t="s">
        <v>68</v>
      </c>
      <c r="G3892" s="21" t="s">
        <v>246</v>
      </c>
      <c r="H3892" s="21" t="s">
        <v>33</v>
      </c>
      <c r="I3892" s="21" t="s">
        <v>60</v>
      </c>
      <c r="J3892" s="23"/>
      <c r="K3892" s="24">
        <v>4</v>
      </c>
      <c r="M3892" s="25" t="str">
        <f>IF(I3892="","",IF(I3892="인문",성적입력!$C$8,성적입력!$C$9))</f>
        <v>A</v>
      </c>
      <c r="N3892" s="26">
        <f>성적입력!$C$15</f>
        <v>3</v>
      </c>
      <c r="P3892" s="27" t="str">
        <f t="shared" si="154"/>
        <v/>
      </c>
      <c r="R3892" s="26" t="str">
        <f t="array" ref="R3892">IFERROR(IF(OR(J3892="",M3892="",F3892=""),"",IF(F3892="학생부종합",INDEX(종합배치표!$C:$Q,MATCH(J3892,종합배치표!$B:$B,0),(MATCH(M3892,{"A","B","C","D","E"},0)-1)*3+1),INDEX(교과배치표!$C:$Q,MATCH(J3892,교과배치표!$B:$B,0),(MATCH(M3892,{"A","B","C","D","E"},0)-1)*3+1))),"")</f>
        <v/>
      </c>
      <c r="S3892" s="26" t="str">
        <f t="array" ref="S3892">IFERROR(IF(OR(J3892="",M3892="",F3892=""),"",IF(F3892="학생부종합",INDEX(종합배치표!$C:$Q,MATCH(J3892,종합배치표!$B:$B,0),(MATCH(M3892,{"A","B","C","D","E"},0)-1)*3+2),INDEX(교과배치표!$C:$Q,MATCH(J3892,교과배치표!$B:$B,0),(MATCH(M3892,{"A","B","C","D","E"},0)-1)*3+2))),"")</f>
        <v/>
      </c>
      <c r="T3892" s="26" t="str">
        <f t="array" ref="T3892">IFERROR(IF(OR(J3892="",M3892="",F3892=""),"",IF(F3892="학생부종합",INDEX(종합배치표!$C:$Q,MATCH(J3892,종합배치표!$B:$B,0),(MATCH(M3892,{"A","B","C","D","E"},0)-1)*3+3),INDEX(교과배치표!$C:$Q,MATCH(J3892,교과배치표!$B:$B,0),(MATCH(M3892,{"A","B","C","D","E"},0)-1)*3+3))),"")</f>
        <v/>
      </c>
    </row>
    <row r="3893" spans="2:20" ht="14.25" customHeight="1">
      <c r="B3893" s="20">
        <v>4622</v>
      </c>
      <c r="C3893" s="21" t="s">
        <v>351</v>
      </c>
      <c r="D3893" s="21" t="s">
        <v>351</v>
      </c>
      <c r="E3893" s="21" t="s">
        <v>1401</v>
      </c>
      <c r="F3893" s="21" t="s">
        <v>24</v>
      </c>
      <c r="G3893" s="21" t="s">
        <v>1402</v>
      </c>
      <c r="H3893" s="21" t="s">
        <v>33</v>
      </c>
      <c r="I3893" s="21" t="s">
        <v>60</v>
      </c>
      <c r="J3893" s="23"/>
      <c r="K3893" s="24">
        <v>7</v>
      </c>
      <c r="M3893" s="25" t="str">
        <f>IF(I3893="","",IF(I3893="인문",성적입력!$C$8,성적입력!$C$9))</f>
        <v>A</v>
      </c>
      <c r="N3893" s="26">
        <f>성적입력!$C$15</f>
        <v>3</v>
      </c>
      <c r="P3893" s="27" t="str">
        <f t="shared" si="154"/>
        <v/>
      </c>
      <c r="R3893" s="26" t="str">
        <f t="array" ref="R3893">IFERROR(IF(OR(J3893="",M3893="",F3893=""),"",IF(F3893="학생부종합",INDEX(종합배치표!$C:$Q,MATCH(J3893,종합배치표!$B:$B,0),(MATCH(M3893,{"A","B","C","D","E"},0)-1)*3+1),INDEX(교과배치표!$C:$Q,MATCH(J3893,교과배치표!$B:$B,0),(MATCH(M3893,{"A","B","C","D","E"},0)-1)*3+1))),"")</f>
        <v/>
      </c>
      <c r="S3893" s="26" t="str">
        <f t="array" ref="S3893">IFERROR(IF(OR(J3893="",M3893="",F3893=""),"",IF(F3893="학생부종합",INDEX(종합배치표!$C:$Q,MATCH(J3893,종합배치표!$B:$B,0),(MATCH(M3893,{"A","B","C","D","E"},0)-1)*3+2),INDEX(교과배치표!$C:$Q,MATCH(J3893,교과배치표!$B:$B,0),(MATCH(M3893,{"A","B","C","D","E"},0)-1)*3+2))),"")</f>
        <v/>
      </c>
      <c r="T3893" s="26" t="str">
        <f t="array" ref="T3893">IFERROR(IF(OR(J3893="",M3893="",F3893=""),"",IF(F3893="학생부종합",INDEX(종합배치표!$C:$Q,MATCH(J3893,종합배치표!$B:$B,0),(MATCH(M3893,{"A","B","C","D","E"},0)-1)*3+3),INDEX(교과배치표!$C:$Q,MATCH(J3893,교과배치표!$B:$B,0),(MATCH(M3893,{"A","B","C","D","E"},0)-1)*3+3))),"")</f>
        <v/>
      </c>
    </row>
    <row r="3894" spans="2:20" ht="14.25" customHeight="1">
      <c r="B3894" s="20">
        <v>4623</v>
      </c>
      <c r="C3894" s="21" t="s">
        <v>351</v>
      </c>
      <c r="D3894" s="21" t="s">
        <v>351</v>
      </c>
      <c r="E3894" s="21" t="s">
        <v>1401</v>
      </c>
      <c r="F3894" s="21" t="s">
        <v>24</v>
      </c>
      <c r="G3894" s="21" t="s">
        <v>1403</v>
      </c>
      <c r="H3894" s="21" t="s">
        <v>33</v>
      </c>
      <c r="I3894" s="21" t="s">
        <v>60</v>
      </c>
      <c r="J3894" s="23"/>
      <c r="K3894" s="24">
        <v>5</v>
      </c>
      <c r="M3894" s="25" t="str">
        <f>IF(I3894="","",IF(I3894="인문",성적입력!$C$8,성적입력!$C$9))</f>
        <v>A</v>
      </c>
      <c r="N3894" s="26">
        <f>성적입력!$C$15</f>
        <v>3</v>
      </c>
      <c r="P3894" s="27" t="str">
        <f t="shared" si="154"/>
        <v/>
      </c>
      <c r="R3894" s="26" t="str">
        <f t="array" ref="R3894">IFERROR(IF(OR(J3894="",M3894="",F3894=""),"",IF(F3894="학생부종합",INDEX(종합배치표!$C:$Q,MATCH(J3894,종합배치표!$B:$B,0),(MATCH(M3894,{"A","B","C","D","E"},0)-1)*3+1),INDEX(교과배치표!$C:$Q,MATCH(J3894,교과배치표!$B:$B,0),(MATCH(M3894,{"A","B","C","D","E"},0)-1)*3+1))),"")</f>
        <v/>
      </c>
      <c r="S3894" s="26" t="str">
        <f t="array" ref="S3894">IFERROR(IF(OR(J3894="",M3894="",F3894=""),"",IF(F3894="학생부종합",INDEX(종합배치표!$C:$Q,MATCH(J3894,종합배치표!$B:$B,0),(MATCH(M3894,{"A","B","C","D","E"},0)-1)*3+2),INDEX(교과배치표!$C:$Q,MATCH(J3894,교과배치표!$B:$B,0),(MATCH(M3894,{"A","B","C","D","E"},0)-1)*3+2))),"")</f>
        <v/>
      </c>
      <c r="T3894" s="26" t="str">
        <f t="array" ref="T3894">IFERROR(IF(OR(J3894="",M3894="",F3894=""),"",IF(F3894="학생부종합",INDEX(종합배치표!$C:$Q,MATCH(J3894,종합배치표!$B:$B,0),(MATCH(M3894,{"A","B","C","D","E"},0)-1)*3+3),INDEX(교과배치표!$C:$Q,MATCH(J3894,교과배치표!$B:$B,0),(MATCH(M3894,{"A","B","C","D","E"},0)-1)*3+3))),"")</f>
        <v/>
      </c>
    </row>
    <row r="3895" spans="2:20" ht="14.25" customHeight="1">
      <c r="B3895" s="20">
        <v>4624</v>
      </c>
      <c r="C3895" s="21" t="s">
        <v>351</v>
      </c>
      <c r="D3895" s="21" t="s">
        <v>351</v>
      </c>
      <c r="E3895" s="21" t="s">
        <v>1401</v>
      </c>
      <c r="F3895" s="21" t="s">
        <v>68</v>
      </c>
      <c r="G3895" s="21" t="s">
        <v>246</v>
      </c>
      <c r="H3895" s="21" t="s">
        <v>1418</v>
      </c>
      <c r="I3895" s="21" t="s">
        <v>27</v>
      </c>
      <c r="J3895" s="23"/>
      <c r="K3895" s="24">
        <v>4</v>
      </c>
      <c r="M3895" s="25" t="str">
        <f>IF(I3895="","",IF(I3895="인문",성적입력!$C$8,성적입력!$C$9))</f>
        <v>A</v>
      </c>
      <c r="N3895" s="26">
        <f>성적입력!$C$15</f>
        <v>3</v>
      </c>
      <c r="P3895" s="27" t="str">
        <f t="shared" si="154"/>
        <v/>
      </c>
      <c r="R3895" s="26" t="str">
        <f t="array" ref="R3895">IFERROR(IF(OR(J3895="",M3895="",F3895=""),"",IF(F3895="학생부종합",INDEX(종합배치표!$C:$Q,MATCH(J3895,종합배치표!$B:$B,0),(MATCH(M3895,{"A","B","C","D","E"},0)-1)*3+1),INDEX(교과배치표!$C:$Q,MATCH(J3895,교과배치표!$B:$B,0),(MATCH(M3895,{"A","B","C","D","E"},0)-1)*3+1))),"")</f>
        <v/>
      </c>
      <c r="S3895" s="26" t="str">
        <f t="array" ref="S3895">IFERROR(IF(OR(J3895="",M3895="",F3895=""),"",IF(F3895="학생부종합",INDEX(종합배치표!$C:$Q,MATCH(J3895,종합배치표!$B:$B,0),(MATCH(M3895,{"A","B","C","D","E"},0)-1)*3+2),INDEX(교과배치표!$C:$Q,MATCH(J3895,교과배치표!$B:$B,0),(MATCH(M3895,{"A","B","C","D","E"},0)-1)*3+2))),"")</f>
        <v/>
      </c>
      <c r="T3895" s="26" t="str">
        <f t="array" ref="T3895">IFERROR(IF(OR(J3895="",M3895="",F3895=""),"",IF(F3895="학생부종합",INDEX(종합배치표!$C:$Q,MATCH(J3895,종합배치표!$B:$B,0),(MATCH(M3895,{"A","B","C","D","E"},0)-1)*3+3),INDEX(교과배치표!$C:$Q,MATCH(J3895,교과배치표!$B:$B,0),(MATCH(M3895,{"A","B","C","D","E"},0)-1)*3+3))),"")</f>
        <v/>
      </c>
    </row>
    <row r="3896" spans="2:20" ht="14.25" customHeight="1">
      <c r="B3896" s="20">
        <v>4625</v>
      </c>
      <c r="C3896" s="21" t="s">
        <v>351</v>
      </c>
      <c r="D3896" s="21" t="s">
        <v>351</v>
      </c>
      <c r="E3896" s="21" t="s">
        <v>1401</v>
      </c>
      <c r="F3896" s="21" t="s">
        <v>24</v>
      </c>
      <c r="G3896" s="21" t="s">
        <v>1402</v>
      </c>
      <c r="H3896" s="21" t="s">
        <v>1418</v>
      </c>
      <c r="I3896" s="21" t="s">
        <v>27</v>
      </c>
      <c r="J3896" s="23"/>
      <c r="K3896" s="24">
        <v>11</v>
      </c>
      <c r="M3896" s="25" t="str">
        <f>IF(I3896="","",IF(I3896="인문",성적입력!$C$8,성적입력!$C$9))</f>
        <v>A</v>
      </c>
      <c r="N3896" s="26">
        <f>성적입력!$C$15</f>
        <v>3</v>
      </c>
      <c r="P3896" s="27" t="str">
        <f t="shared" si="154"/>
        <v/>
      </c>
      <c r="R3896" s="26" t="str">
        <f t="array" ref="R3896">IFERROR(IF(OR(J3896="",M3896="",F3896=""),"",IF(F3896="학생부종합",INDEX(종합배치표!$C:$Q,MATCH(J3896,종합배치표!$B:$B,0),(MATCH(M3896,{"A","B","C","D","E"},0)-1)*3+1),INDEX(교과배치표!$C:$Q,MATCH(J3896,교과배치표!$B:$B,0),(MATCH(M3896,{"A","B","C","D","E"},0)-1)*3+1))),"")</f>
        <v/>
      </c>
      <c r="S3896" s="26" t="str">
        <f t="array" ref="S3896">IFERROR(IF(OR(J3896="",M3896="",F3896=""),"",IF(F3896="학생부종합",INDEX(종합배치표!$C:$Q,MATCH(J3896,종합배치표!$B:$B,0),(MATCH(M3896,{"A","B","C","D","E"},0)-1)*3+2),INDEX(교과배치표!$C:$Q,MATCH(J3896,교과배치표!$B:$B,0),(MATCH(M3896,{"A","B","C","D","E"},0)-1)*3+2))),"")</f>
        <v/>
      </c>
      <c r="T3896" s="26" t="str">
        <f t="array" ref="T3896">IFERROR(IF(OR(J3896="",M3896="",F3896=""),"",IF(F3896="학생부종합",INDEX(종합배치표!$C:$Q,MATCH(J3896,종합배치표!$B:$B,0),(MATCH(M3896,{"A","B","C","D","E"},0)-1)*3+3),INDEX(교과배치표!$C:$Q,MATCH(J3896,교과배치표!$B:$B,0),(MATCH(M3896,{"A","B","C","D","E"},0)-1)*3+3))),"")</f>
        <v/>
      </c>
    </row>
    <row r="3897" spans="2:20" ht="14.25" customHeight="1">
      <c r="B3897" s="20">
        <v>4626</v>
      </c>
      <c r="C3897" s="21" t="s">
        <v>351</v>
      </c>
      <c r="D3897" s="21" t="s">
        <v>351</v>
      </c>
      <c r="E3897" s="21" t="s">
        <v>1401</v>
      </c>
      <c r="F3897" s="21" t="s">
        <v>68</v>
      </c>
      <c r="G3897" s="21" t="s">
        <v>246</v>
      </c>
      <c r="H3897" s="21" t="s">
        <v>1419</v>
      </c>
      <c r="I3897" s="21" t="s">
        <v>27</v>
      </c>
      <c r="J3897" s="23"/>
      <c r="K3897" s="24">
        <v>5</v>
      </c>
      <c r="M3897" s="25" t="str">
        <f>IF(I3897="","",IF(I3897="인문",성적입력!$C$8,성적입력!$C$9))</f>
        <v>A</v>
      </c>
      <c r="N3897" s="26">
        <f>성적입력!$C$15</f>
        <v>3</v>
      </c>
      <c r="P3897" s="27" t="str">
        <f t="shared" si="154"/>
        <v/>
      </c>
      <c r="R3897" s="26" t="str">
        <f t="array" ref="R3897">IFERROR(IF(OR(J3897="",M3897="",F3897=""),"",IF(F3897="학생부종합",INDEX(종합배치표!$C:$Q,MATCH(J3897,종합배치표!$B:$B,0),(MATCH(M3897,{"A","B","C","D","E"},0)-1)*3+1),INDEX(교과배치표!$C:$Q,MATCH(J3897,교과배치표!$B:$B,0),(MATCH(M3897,{"A","B","C","D","E"},0)-1)*3+1))),"")</f>
        <v/>
      </c>
      <c r="S3897" s="26" t="str">
        <f t="array" ref="S3897">IFERROR(IF(OR(J3897="",M3897="",F3897=""),"",IF(F3897="학생부종합",INDEX(종합배치표!$C:$Q,MATCH(J3897,종합배치표!$B:$B,0),(MATCH(M3897,{"A","B","C","D","E"},0)-1)*3+2),INDEX(교과배치표!$C:$Q,MATCH(J3897,교과배치표!$B:$B,0),(MATCH(M3897,{"A","B","C","D","E"},0)-1)*3+2))),"")</f>
        <v/>
      </c>
      <c r="T3897" s="26" t="str">
        <f t="array" ref="T3897">IFERROR(IF(OR(J3897="",M3897="",F3897=""),"",IF(F3897="학생부종합",INDEX(종합배치표!$C:$Q,MATCH(J3897,종합배치표!$B:$B,0),(MATCH(M3897,{"A","B","C","D","E"},0)-1)*3+3),INDEX(교과배치표!$C:$Q,MATCH(J3897,교과배치표!$B:$B,0),(MATCH(M3897,{"A","B","C","D","E"},0)-1)*3+3))),"")</f>
        <v/>
      </c>
    </row>
    <row r="3898" spans="2:20" ht="14.25" customHeight="1">
      <c r="B3898" s="20">
        <v>4627</v>
      </c>
      <c r="C3898" s="21" t="s">
        <v>351</v>
      </c>
      <c r="D3898" s="21" t="s">
        <v>351</v>
      </c>
      <c r="E3898" s="21" t="s">
        <v>1401</v>
      </c>
      <c r="F3898" s="21" t="s">
        <v>24</v>
      </c>
      <c r="G3898" s="21" t="s">
        <v>1402</v>
      </c>
      <c r="H3898" s="21" t="s">
        <v>1419</v>
      </c>
      <c r="I3898" s="21" t="s">
        <v>27</v>
      </c>
      <c r="J3898" s="23"/>
      <c r="K3898" s="24">
        <v>12</v>
      </c>
      <c r="M3898" s="25" t="str">
        <f>IF(I3898="","",IF(I3898="인문",성적입력!$C$8,성적입력!$C$9))</f>
        <v>A</v>
      </c>
      <c r="N3898" s="26">
        <f>성적입력!$C$15</f>
        <v>3</v>
      </c>
      <c r="P3898" s="27" t="str">
        <f t="shared" si="154"/>
        <v/>
      </c>
      <c r="R3898" s="26" t="str">
        <f t="array" ref="R3898">IFERROR(IF(OR(J3898="",M3898="",F3898=""),"",IF(F3898="학생부종합",INDEX(종합배치표!$C:$Q,MATCH(J3898,종합배치표!$B:$B,0),(MATCH(M3898,{"A","B","C","D","E"},0)-1)*3+1),INDEX(교과배치표!$C:$Q,MATCH(J3898,교과배치표!$B:$B,0),(MATCH(M3898,{"A","B","C","D","E"},0)-1)*3+1))),"")</f>
        <v/>
      </c>
      <c r="S3898" s="26" t="str">
        <f t="array" ref="S3898">IFERROR(IF(OR(J3898="",M3898="",F3898=""),"",IF(F3898="학생부종합",INDEX(종합배치표!$C:$Q,MATCH(J3898,종합배치표!$B:$B,0),(MATCH(M3898,{"A","B","C","D","E"},0)-1)*3+2),INDEX(교과배치표!$C:$Q,MATCH(J3898,교과배치표!$B:$B,0),(MATCH(M3898,{"A","B","C","D","E"},0)-1)*3+2))),"")</f>
        <v/>
      </c>
      <c r="T3898" s="26" t="str">
        <f t="array" ref="T3898">IFERROR(IF(OR(J3898="",M3898="",F3898=""),"",IF(F3898="학생부종합",INDEX(종합배치표!$C:$Q,MATCH(J3898,종합배치표!$B:$B,0),(MATCH(M3898,{"A","B","C","D","E"},0)-1)*3+3),INDEX(교과배치표!$C:$Q,MATCH(J3898,교과배치표!$B:$B,0),(MATCH(M3898,{"A","B","C","D","E"},0)-1)*3+3))),"")</f>
        <v/>
      </c>
    </row>
    <row r="3899" spans="2:20" ht="14.25" customHeight="1">
      <c r="B3899" s="20">
        <v>4628</v>
      </c>
      <c r="C3899" s="21" t="s">
        <v>351</v>
      </c>
      <c r="D3899" s="21" t="s">
        <v>351</v>
      </c>
      <c r="E3899" s="21" t="s">
        <v>1401</v>
      </c>
      <c r="F3899" s="21" t="s">
        <v>24</v>
      </c>
      <c r="G3899" s="21" t="s">
        <v>1403</v>
      </c>
      <c r="H3899" s="21" t="s">
        <v>1419</v>
      </c>
      <c r="I3899" s="21" t="s">
        <v>27</v>
      </c>
      <c r="J3899" s="23"/>
      <c r="K3899" s="24">
        <v>5</v>
      </c>
      <c r="M3899" s="25" t="str">
        <f>IF(I3899="","",IF(I3899="인문",성적입력!$C$8,성적입력!$C$9))</f>
        <v>A</v>
      </c>
      <c r="N3899" s="26">
        <f>성적입력!$C$15</f>
        <v>3</v>
      </c>
      <c r="P3899" s="27" t="str">
        <f t="shared" si="154"/>
        <v/>
      </c>
      <c r="R3899" s="26" t="str">
        <f t="array" ref="R3899">IFERROR(IF(OR(J3899="",M3899="",F3899=""),"",IF(F3899="학생부종합",INDEX(종합배치표!$C:$Q,MATCH(J3899,종합배치표!$B:$B,0),(MATCH(M3899,{"A","B","C","D","E"},0)-1)*3+1),INDEX(교과배치표!$C:$Q,MATCH(J3899,교과배치표!$B:$B,0),(MATCH(M3899,{"A","B","C","D","E"},0)-1)*3+1))),"")</f>
        <v/>
      </c>
      <c r="S3899" s="26" t="str">
        <f t="array" ref="S3899">IFERROR(IF(OR(J3899="",M3899="",F3899=""),"",IF(F3899="학생부종합",INDEX(종합배치표!$C:$Q,MATCH(J3899,종합배치표!$B:$B,0),(MATCH(M3899,{"A","B","C","D","E"},0)-1)*3+2),INDEX(교과배치표!$C:$Q,MATCH(J3899,교과배치표!$B:$B,0),(MATCH(M3899,{"A","B","C","D","E"},0)-1)*3+2))),"")</f>
        <v/>
      </c>
      <c r="T3899" s="26" t="str">
        <f t="array" ref="T3899">IFERROR(IF(OR(J3899="",M3899="",F3899=""),"",IF(F3899="학생부종합",INDEX(종합배치표!$C:$Q,MATCH(J3899,종합배치표!$B:$B,0),(MATCH(M3899,{"A","B","C","D","E"},0)-1)*3+3),INDEX(교과배치표!$C:$Q,MATCH(J3899,교과배치표!$B:$B,0),(MATCH(M3899,{"A","B","C","D","E"},0)-1)*3+3))),"")</f>
        <v/>
      </c>
    </row>
    <row r="3900" spans="2:20" ht="14.25" customHeight="1">
      <c r="B3900" s="20">
        <v>4629</v>
      </c>
      <c r="C3900" s="21" t="s">
        <v>351</v>
      </c>
      <c r="D3900" s="21" t="s">
        <v>351</v>
      </c>
      <c r="E3900" s="21" t="s">
        <v>1401</v>
      </c>
      <c r="F3900" s="21" t="s">
        <v>68</v>
      </c>
      <c r="G3900" s="21" t="s">
        <v>246</v>
      </c>
      <c r="H3900" s="21" t="s">
        <v>289</v>
      </c>
      <c r="I3900" s="21" t="s">
        <v>60</v>
      </c>
      <c r="J3900" s="23"/>
      <c r="K3900" s="24">
        <v>8</v>
      </c>
      <c r="M3900" s="25" t="str">
        <f>IF(I3900="","",IF(I3900="인문",성적입력!$C$8,성적입력!$C$9))</f>
        <v>A</v>
      </c>
      <c r="N3900" s="26">
        <f>성적입력!$C$15</f>
        <v>3</v>
      </c>
      <c r="P3900" s="27" t="str">
        <f t="shared" si="154"/>
        <v/>
      </c>
      <c r="R3900" s="26" t="str">
        <f t="array" ref="R3900">IFERROR(IF(OR(J3900="",M3900="",F3900=""),"",IF(F3900="학생부종합",INDEX(종합배치표!$C:$Q,MATCH(J3900,종합배치표!$B:$B,0),(MATCH(M3900,{"A","B","C","D","E"},0)-1)*3+1),INDEX(교과배치표!$C:$Q,MATCH(J3900,교과배치표!$B:$B,0),(MATCH(M3900,{"A","B","C","D","E"},0)-1)*3+1))),"")</f>
        <v/>
      </c>
      <c r="S3900" s="26" t="str">
        <f t="array" ref="S3900">IFERROR(IF(OR(J3900="",M3900="",F3900=""),"",IF(F3900="학생부종합",INDEX(종합배치표!$C:$Q,MATCH(J3900,종합배치표!$B:$B,0),(MATCH(M3900,{"A","B","C","D","E"},0)-1)*3+2),INDEX(교과배치표!$C:$Q,MATCH(J3900,교과배치표!$B:$B,0),(MATCH(M3900,{"A","B","C","D","E"},0)-1)*3+2))),"")</f>
        <v/>
      </c>
      <c r="T3900" s="26" t="str">
        <f t="array" ref="T3900">IFERROR(IF(OR(J3900="",M3900="",F3900=""),"",IF(F3900="학생부종합",INDEX(종합배치표!$C:$Q,MATCH(J3900,종합배치표!$B:$B,0),(MATCH(M3900,{"A","B","C","D","E"},0)-1)*3+3),INDEX(교과배치표!$C:$Q,MATCH(J3900,교과배치표!$B:$B,0),(MATCH(M3900,{"A","B","C","D","E"},0)-1)*3+3))),"")</f>
        <v/>
      </c>
    </row>
    <row r="3901" spans="2:20" ht="14.25" customHeight="1">
      <c r="B3901" s="20">
        <v>4630</v>
      </c>
      <c r="C3901" s="21" t="s">
        <v>351</v>
      </c>
      <c r="D3901" s="21" t="s">
        <v>351</v>
      </c>
      <c r="E3901" s="21" t="s">
        <v>1401</v>
      </c>
      <c r="F3901" s="21" t="s">
        <v>24</v>
      </c>
      <c r="G3901" s="21" t="s">
        <v>1402</v>
      </c>
      <c r="H3901" s="21" t="s">
        <v>289</v>
      </c>
      <c r="I3901" s="21" t="s">
        <v>60</v>
      </c>
      <c r="J3901" s="23"/>
      <c r="K3901" s="24">
        <v>16</v>
      </c>
      <c r="M3901" s="25" t="str">
        <f>IF(I3901="","",IF(I3901="인문",성적입력!$C$8,성적입력!$C$9))</f>
        <v>A</v>
      </c>
      <c r="N3901" s="26">
        <f>성적입력!$C$15</f>
        <v>3</v>
      </c>
      <c r="P3901" s="27" t="str">
        <f t="shared" si="154"/>
        <v/>
      </c>
      <c r="R3901" s="26" t="str">
        <f t="array" ref="R3901">IFERROR(IF(OR(J3901="",M3901="",F3901=""),"",IF(F3901="학생부종합",INDEX(종합배치표!$C:$Q,MATCH(J3901,종합배치표!$B:$B,0),(MATCH(M3901,{"A","B","C","D","E"},0)-1)*3+1),INDEX(교과배치표!$C:$Q,MATCH(J3901,교과배치표!$B:$B,0),(MATCH(M3901,{"A","B","C","D","E"},0)-1)*3+1))),"")</f>
        <v/>
      </c>
      <c r="S3901" s="26" t="str">
        <f t="array" ref="S3901">IFERROR(IF(OR(J3901="",M3901="",F3901=""),"",IF(F3901="학생부종합",INDEX(종합배치표!$C:$Q,MATCH(J3901,종합배치표!$B:$B,0),(MATCH(M3901,{"A","B","C","D","E"},0)-1)*3+2),INDEX(교과배치표!$C:$Q,MATCH(J3901,교과배치표!$B:$B,0),(MATCH(M3901,{"A","B","C","D","E"},0)-1)*3+2))),"")</f>
        <v/>
      </c>
      <c r="T3901" s="26" t="str">
        <f t="array" ref="T3901">IFERROR(IF(OR(J3901="",M3901="",F3901=""),"",IF(F3901="학생부종합",INDEX(종합배치표!$C:$Q,MATCH(J3901,종합배치표!$B:$B,0),(MATCH(M3901,{"A","B","C","D","E"},0)-1)*3+3),INDEX(교과배치표!$C:$Q,MATCH(J3901,교과배치표!$B:$B,0),(MATCH(M3901,{"A","B","C","D","E"},0)-1)*3+3))),"")</f>
        <v/>
      </c>
    </row>
    <row r="3902" spans="2:20" ht="14.25" customHeight="1">
      <c r="B3902" s="20">
        <v>4631</v>
      </c>
      <c r="C3902" s="21" t="s">
        <v>351</v>
      </c>
      <c r="D3902" s="21" t="s">
        <v>351</v>
      </c>
      <c r="E3902" s="21" t="s">
        <v>1401</v>
      </c>
      <c r="F3902" s="21" t="s">
        <v>24</v>
      </c>
      <c r="G3902" s="21" t="s">
        <v>1403</v>
      </c>
      <c r="H3902" s="21" t="s">
        <v>289</v>
      </c>
      <c r="I3902" s="21" t="s">
        <v>60</v>
      </c>
      <c r="J3902" s="23"/>
      <c r="K3902" s="24">
        <v>5</v>
      </c>
      <c r="M3902" s="25" t="str">
        <f>IF(I3902="","",IF(I3902="인문",성적입력!$C$8,성적입력!$C$9))</f>
        <v>A</v>
      </c>
      <c r="N3902" s="26">
        <f>성적입력!$C$15</f>
        <v>3</v>
      </c>
      <c r="P3902" s="27" t="str">
        <f t="shared" si="154"/>
        <v/>
      </c>
      <c r="R3902" s="26" t="str">
        <f t="array" ref="R3902">IFERROR(IF(OR(J3902="",M3902="",F3902=""),"",IF(F3902="학생부종합",INDEX(종합배치표!$C:$Q,MATCH(J3902,종합배치표!$B:$B,0),(MATCH(M3902,{"A","B","C","D","E"},0)-1)*3+1),INDEX(교과배치표!$C:$Q,MATCH(J3902,교과배치표!$B:$B,0),(MATCH(M3902,{"A","B","C","D","E"},0)-1)*3+1))),"")</f>
        <v/>
      </c>
      <c r="S3902" s="26" t="str">
        <f t="array" ref="S3902">IFERROR(IF(OR(J3902="",M3902="",F3902=""),"",IF(F3902="학생부종합",INDEX(종합배치표!$C:$Q,MATCH(J3902,종합배치표!$B:$B,0),(MATCH(M3902,{"A","B","C","D","E"},0)-1)*3+2),INDEX(교과배치표!$C:$Q,MATCH(J3902,교과배치표!$B:$B,0),(MATCH(M3902,{"A","B","C","D","E"},0)-1)*3+2))),"")</f>
        <v/>
      </c>
      <c r="T3902" s="26" t="str">
        <f t="array" ref="T3902">IFERROR(IF(OR(J3902="",M3902="",F3902=""),"",IF(F3902="학생부종합",INDEX(종합배치표!$C:$Q,MATCH(J3902,종합배치표!$B:$B,0),(MATCH(M3902,{"A","B","C","D","E"},0)-1)*3+3),INDEX(교과배치표!$C:$Q,MATCH(J3902,교과배치표!$B:$B,0),(MATCH(M3902,{"A","B","C","D","E"},0)-1)*3+3))),"")</f>
        <v/>
      </c>
    </row>
    <row r="3903" spans="2:20" ht="14.25" customHeight="1">
      <c r="B3903" s="20">
        <v>4632</v>
      </c>
      <c r="C3903" s="21" t="s">
        <v>351</v>
      </c>
      <c r="D3903" s="21" t="s">
        <v>351</v>
      </c>
      <c r="E3903" s="21" t="s">
        <v>1401</v>
      </c>
      <c r="F3903" s="21" t="s">
        <v>68</v>
      </c>
      <c r="G3903" s="21" t="s">
        <v>246</v>
      </c>
      <c r="H3903" s="21" t="s">
        <v>1420</v>
      </c>
      <c r="I3903" s="21" t="s">
        <v>60</v>
      </c>
      <c r="J3903" s="23"/>
      <c r="K3903" s="24">
        <v>4</v>
      </c>
      <c r="M3903" s="25" t="str">
        <f>IF(I3903="","",IF(I3903="인문",성적입력!$C$8,성적입력!$C$9))</f>
        <v>A</v>
      </c>
      <c r="N3903" s="26">
        <f>성적입력!$C$15</f>
        <v>3</v>
      </c>
      <c r="P3903" s="27" t="str">
        <f t="shared" si="154"/>
        <v/>
      </c>
      <c r="R3903" s="26" t="str">
        <f t="array" ref="R3903">IFERROR(IF(OR(J3903="",M3903="",F3903=""),"",IF(F3903="학생부종합",INDEX(종합배치표!$C:$Q,MATCH(J3903,종합배치표!$B:$B,0),(MATCH(M3903,{"A","B","C","D","E"},0)-1)*3+1),INDEX(교과배치표!$C:$Q,MATCH(J3903,교과배치표!$B:$B,0),(MATCH(M3903,{"A","B","C","D","E"},0)-1)*3+1))),"")</f>
        <v/>
      </c>
      <c r="S3903" s="26" t="str">
        <f t="array" ref="S3903">IFERROR(IF(OR(J3903="",M3903="",F3903=""),"",IF(F3903="학생부종합",INDEX(종합배치표!$C:$Q,MATCH(J3903,종합배치표!$B:$B,0),(MATCH(M3903,{"A","B","C","D","E"},0)-1)*3+2),INDEX(교과배치표!$C:$Q,MATCH(J3903,교과배치표!$B:$B,0),(MATCH(M3903,{"A","B","C","D","E"},0)-1)*3+2))),"")</f>
        <v/>
      </c>
      <c r="T3903" s="26" t="str">
        <f t="array" ref="T3903">IFERROR(IF(OR(J3903="",M3903="",F3903=""),"",IF(F3903="학생부종합",INDEX(종합배치표!$C:$Q,MATCH(J3903,종합배치표!$B:$B,0),(MATCH(M3903,{"A","B","C","D","E"},0)-1)*3+3),INDEX(교과배치표!$C:$Q,MATCH(J3903,교과배치표!$B:$B,0),(MATCH(M3903,{"A","B","C","D","E"},0)-1)*3+3))),"")</f>
        <v/>
      </c>
    </row>
    <row r="3904" spans="2:20" ht="14.25" customHeight="1">
      <c r="B3904" s="20">
        <v>4633</v>
      </c>
      <c r="C3904" s="21" t="s">
        <v>351</v>
      </c>
      <c r="D3904" s="21" t="s">
        <v>351</v>
      </c>
      <c r="E3904" s="21" t="s">
        <v>1401</v>
      </c>
      <c r="F3904" s="21" t="s">
        <v>24</v>
      </c>
      <c r="G3904" s="21" t="s">
        <v>1402</v>
      </c>
      <c r="H3904" s="21" t="s">
        <v>1420</v>
      </c>
      <c r="I3904" s="21" t="s">
        <v>60</v>
      </c>
      <c r="J3904" s="23"/>
      <c r="K3904" s="24">
        <v>11</v>
      </c>
      <c r="M3904" s="25" t="str">
        <f>IF(I3904="","",IF(I3904="인문",성적입력!$C$8,성적입력!$C$9))</f>
        <v>A</v>
      </c>
      <c r="N3904" s="26">
        <f>성적입력!$C$15</f>
        <v>3</v>
      </c>
      <c r="P3904" s="27" t="str">
        <f t="shared" si="154"/>
        <v/>
      </c>
      <c r="R3904" s="26" t="str">
        <f t="array" ref="R3904">IFERROR(IF(OR(J3904="",M3904="",F3904=""),"",IF(F3904="학생부종합",INDEX(종합배치표!$C:$Q,MATCH(J3904,종합배치표!$B:$B,0),(MATCH(M3904,{"A","B","C","D","E"},0)-1)*3+1),INDEX(교과배치표!$C:$Q,MATCH(J3904,교과배치표!$B:$B,0),(MATCH(M3904,{"A","B","C","D","E"},0)-1)*3+1))),"")</f>
        <v/>
      </c>
      <c r="S3904" s="26" t="str">
        <f t="array" ref="S3904">IFERROR(IF(OR(J3904="",M3904="",F3904=""),"",IF(F3904="학생부종합",INDEX(종합배치표!$C:$Q,MATCH(J3904,종합배치표!$B:$B,0),(MATCH(M3904,{"A","B","C","D","E"},0)-1)*3+2),INDEX(교과배치표!$C:$Q,MATCH(J3904,교과배치표!$B:$B,0),(MATCH(M3904,{"A","B","C","D","E"},0)-1)*3+2))),"")</f>
        <v/>
      </c>
      <c r="T3904" s="26" t="str">
        <f t="array" ref="T3904">IFERROR(IF(OR(J3904="",M3904="",F3904=""),"",IF(F3904="학생부종합",INDEX(종합배치표!$C:$Q,MATCH(J3904,종합배치표!$B:$B,0),(MATCH(M3904,{"A","B","C","D","E"},0)-1)*3+3),INDEX(교과배치표!$C:$Q,MATCH(J3904,교과배치표!$B:$B,0),(MATCH(M3904,{"A","B","C","D","E"},0)-1)*3+3))),"")</f>
        <v/>
      </c>
    </row>
    <row r="3905" spans="2:20" ht="14.25" customHeight="1">
      <c r="B3905" s="20">
        <v>4634</v>
      </c>
      <c r="C3905" s="21" t="s">
        <v>351</v>
      </c>
      <c r="D3905" s="21" t="s">
        <v>351</v>
      </c>
      <c r="E3905" s="21" t="s">
        <v>1401</v>
      </c>
      <c r="F3905" s="21" t="s">
        <v>24</v>
      </c>
      <c r="G3905" s="21" t="s">
        <v>1403</v>
      </c>
      <c r="H3905" s="21" t="s">
        <v>1420</v>
      </c>
      <c r="I3905" s="21" t="s">
        <v>60</v>
      </c>
      <c r="J3905" s="23"/>
      <c r="K3905" s="24">
        <v>5</v>
      </c>
      <c r="M3905" s="25" t="str">
        <f>IF(I3905="","",IF(I3905="인문",성적입력!$C$8,성적입력!$C$9))</f>
        <v>A</v>
      </c>
      <c r="N3905" s="26">
        <f>성적입력!$C$15</f>
        <v>3</v>
      </c>
      <c r="P3905" s="27" t="str">
        <f t="shared" si="154"/>
        <v/>
      </c>
      <c r="R3905" s="26" t="str">
        <f t="array" ref="R3905">IFERROR(IF(OR(J3905="",M3905="",F3905=""),"",IF(F3905="학생부종합",INDEX(종합배치표!$C:$Q,MATCH(J3905,종합배치표!$B:$B,0),(MATCH(M3905,{"A","B","C","D","E"},0)-1)*3+1),INDEX(교과배치표!$C:$Q,MATCH(J3905,교과배치표!$B:$B,0),(MATCH(M3905,{"A","B","C","D","E"},0)-1)*3+1))),"")</f>
        <v/>
      </c>
      <c r="S3905" s="26" t="str">
        <f t="array" ref="S3905">IFERROR(IF(OR(J3905="",M3905="",F3905=""),"",IF(F3905="학생부종합",INDEX(종합배치표!$C:$Q,MATCH(J3905,종합배치표!$B:$B,0),(MATCH(M3905,{"A","B","C","D","E"},0)-1)*3+2),INDEX(교과배치표!$C:$Q,MATCH(J3905,교과배치표!$B:$B,0),(MATCH(M3905,{"A","B","C","D","E"},0)-1)*3+2))),"")</f>
        <v/>
      </c>
      <c r="T3905" s="26" t="str">
        <f t="array" ref="T3905">IFERROR(IF(OR(J3905="",M3905="",F3905=""),"",IF(F3905="학생부종합",INDEX(종합배치표!$C:$Q,MATCH(J3905,종합배치표!$B:$B,0),(MATCH(M3905,{"A","B","C","D","E"},0)-1)*3+3),INDEX(교과배치표!$C:$Q,MATCH(J3905,교과배치표!$B:$B,0),(MATCH(M3905,{"A","B","C","D","E"},0)-1)*3+3))),"")</f>
        <v/>
      </c>
    </row>
    <row r="3906" spans="2:20" ht="14.25" customHeight="1">
      <c r="B3906" s="20">
        <v>4635</v>
      </c>
      <c r="C3906" s="21" t="s">
        <v>351</v>
      </c>
      <c r="D3906" s="21" t="s">
        <v>351</v>
      </c>
      <c r="E3906" s="21" t="s">
        <v>1401</v>
      </c>
      <c r="F3906" s="21" t="s">
        <v>68</v>
      </c>
      <c r="G3906" s="21" t="s">
        <v>246</v>
      </c>
      <c r="H3906" s="21" t="s">
        <v>40</v>
      </c>
      <c r="I3906" s="21" t="s">
        <v>27</v>
      </c>
      <c r="J3906" s="23"/>
      <c r="K3906" s="24">
        <v>9</v>
      </c>
      <c r="M3906" s="25" t="str">
        <f>IF(I3906="","",IF(I3906="인문",성적입력!$C$8,성적입력!$C$9))</f>
        <v>A</v>
      </c>
      <c r="N3906" s="26">
        <f>성적입력!$C$15</f>
        <v>3</v>
      </c>
      <c r="P3906" s="27" t="str">
        <f t="shared" si="154"/>
        <v/>
      </c>
      <c r="R3906" s="26" t="str">
        <f t="array" ref="R3906">IFERROR(IF(OR(J3906="",M3906="",F3906=""),"",IF(F3906="학생부종합",INDEX(종합배치표!$C:$Q,MATCH(J3906,종합배치표!$B:$B,0),(MATCH(M3906,{"A","B","C","D","E"},0)-1)*3+1),INDEX(교과배치표!$C:$Q,MATCH(J3906,교과배치표!$B:$B,0),(MATCH(M3906,{"A","B","C","D","E"},0)-1)*3+1))),"")</f>
        <v/>
      </c>
      <c r="S3906" s="26" t="str">
        <f t="array" ref="S3906">IFERROR(IF(OR(J3906="",M3906="",F3906=""),"",IF(F3906="학생부종합",INDEX(종합배치표!$C:$Q,MATCH(J3906,종합배치표!$B:$B,0),(MATCH(M3906,{"A","B","C","D","E"},0)-1)*3+2),INDEX(교과배치표!$C:$Q,MATCH(J3906,교과배치표!$B:$B,0),(MATCH(M3906,{"A","B","C","D","E"},0)-1)*3+2))),"")</f>
        <v/>
      </c>
      <c r="T3906" s="26" t="str">
        <f t="array" ref="T3906">IFERROR(IF(OR(J3906="",M3906="",F3906=""),"",IF(F3906="학생부종합",INDEX(종합배치표!$C:$Q,MATCH(J3906,종합배치표!$B:$B,0),(MATCH(M3906,{"A","B","C","D","E"},0)-1)*3+3),INDEX(교과배치표!$C:$Q,MATCH(J3906,교과배치표!$B:$B,0),(MATCH(M3906,{"A","B","C","D","E"},0)-1)*3+3))),"")</f>
        <v/>
      </c>
    </row>
    <row r="3907" spans="2:20" ht="14.25" customHeight="1">
      <c r="B3907" s="20">
        <v>4636</v>
      </c>
      <c r="C3907" s="21" t="s">
        <v>351</v>
      </c>
      <c r="D3907" s="21" t="s">
        <v>351</v>
      </c>
      <c r="E3907" s="21" t="s">
        <v>1401</v>
      </c>
      <c r="F3907" s="21" t="s">
        <v>24</v>
      </c>
      <c r="G3907" s="21" t="s">
        <v>1402</v>
      </c>
      <c r="H3907" s="21" t="s">
        <v>40</v>
      </c>
      <c r="I3907" s="21" t="s">
        <v>27</v>
      </c>
      <c r="J3907" s="23"/>
      <c r="K3907" s="24">
        <v>21</v>
      </c>
      <c r="M3907" s="25" t="str">
        <f>IF(I3907="","",IF(I3907="인문",성적입력!$C$8,성적입력!$C$9))</f>
        <v>A</v>
      </c>
      <c r="N3907" s="26">
        <f>성적입력!$C$15</f>
        <v>3</v>
      </c>
      <c r="P3907" s="27" t="str">
        <f t="shared" si="154"/>
        <v/>
      </c>
      <c r="R3907" s="26" t="str">
        <f t="array" ref="R3907">IFERROR(IF(OR(J3907="",M3907="",F3907=""),"",IF(F3907="학생부종합",INDEX(종합배치표!$C:$Q,MATCH(J3907,종합배치표!$B:$B,0),(MATCH(M3907,{"A","B","C","D","E"},0)-1)*3+1),INDEX(교과배치표!$C:$Q,MATCH(J3907,교과배치표!$B:$B,0),(MATCH(M3907,{"A","B","C","D","E"},0)-1)*3+1))),"")</f>
        <v/>
      </c>
      <c r="S3907" s="26" t="str">
        <f t="array" ref="S3907">IFERROR(IF(OR(J3907="",M3907="",F3907=""),"",IF(F3907="학생부종합",INDEX(종합배치표!$C:$Q,MATCH(J3907,종합배치표!$B:$B,0),(MATCH(M3907,{"A","B","C","D","E"},0)-1)*3+2),INDEX(교과배치표!$C:$Q,MATCH(J3907,교과배치표!$B:$B,0),(MATCH(M3907,{"A","B","C","D","E"},0)-1)*3+2))),"")</f>
        <v/>
      </c>
      <c r="T3907" s="26" t="str">
        <f t="array" ref="T3907">IFERROR(IF(OR(J3907="",M3907="",F3907=""),"",IF(F3907="학생부종합",INDEX(종합배치표!$C:$Q,MATCH(J3907,종합배치표!$B:$B,0),(MATCH(M3907,{"A","B","C","D","E"},0)-1)*3+3),INDEX(교과배치표!$C:$Q,MATCH(J3907,교과배치표!$B:$B,0),(MATCH(M3907,{"A","B","C","D","E"},0)-1)*3+3))),"")</f>
        <v/>
      </c>
    </row>
    <row r="3908" spans="2:20" ht="14.25" customHeight="1">
      <c r="B3908" s="20">
        <v>4637</v>
      </c>
      <c r="C3908" s="21" t="s">
        <v>351</v>
      </c>
      <c r="D3908" s="21" t="s">
        <v>351</v>
      </c>
      <c r="E3908" s="21" t="s">
        <v>1401</v>
      </c>
      <c r="F3908" s="21" t="s">
        <v>24</v>
      </c>
      <c r="G3908" s="21" t="s">
        <v>1403</v>
      </c>
      <c r="H3908" s="21" t="s">
        <v>40</v>
      </c>
      <c r="I3908" s="21" t="s">
        <v>27</v>
      </c>
      <c r="J3908" s="23"/>
      <c r="K3908" s="24">
        <v>7</v>
      </c>
      <c r="M3908" s="25" t="str">
        <f>IF(I3908="","",IF(I3908="인문",성적입력!$C$8,성적입력!$C$9))</f>
        <v>A</v>
      </c>
      <c r="N3908" s="26">
        <f>성적입력!$C$15</f>
        <v>3</v>
      </c>
      <c r="P3908" s="27" t="str">
        <f t="shared" si="154"/>
        <v/>
      </c>
      <c r="R3908" s="26" t="str">
        <f t="array" ref="R3908">IFERROR(IF(OR(J3908="",M3908="",F3908=""),"",IF(F3908="학생부종합",INDEX(종합배치표!$C:$Q,MATCH(J3908,종합배치표!$B:$B,0),(MATCH(M3908,{"A","B","C","D","E"},0)-1)*3+1),INDEX(교과배치표!$C:$Q,MATCH(J3908,교과배치표!$B:$B,0),(MATCH(M3908,{"A","B","C","D","E"},0)-1)*3+1))),"")</f>
        <v/>
      </c>
      <c r="S3908" s="26" t="str">
        <f t="array" ref="S3908">IFERROR(IF(OR(J3908="",M3908="",F3908=""),"",IF(F3908="학생부종합",INDEX(종합배치표!$C:$Q,MATCH(J3908,종합배치표!$B:$B,0),(MATCH(M3908,{"A","B","C","D","E"},0)-1)*3+2),INDEX(교과배치표!$C:$Q,MATCH(J3908,교과배치표!$B:$B,0),(MATCH(M3908,{"A","B","C","D","E"},0)-1)*3+2))),"")</f>
        <v/>
      </c>
      <c r="T3908" s="26" t="str">
        <f t="array" ref="T3908">IFERROR(IF(OR(J3908="",M3908="",F3908=""),"",IF(F3908="학생부종합",INDEX(종합배치표!$C:$Q,MATCH(J3908,종합배치표!$B:$B,0),(MATCH(M3908,{"A","B","C","D","E"},0)-1)*3+3),INDEX(교과배치표!$C:$Q,MATCH(J3908,교과배치표!$B:$B,0),(MATCH(M3908,{"A","B","C","D","E"},0)-1)*3+3))),"")</f>
        <v/>
      </c>
    </row>
    <row r="3909" spans="2:20" ht="14.25" customHeight="1">
      <c r="B3909" s="20">
        <v>4638</v>
      </c>
      <c r="C3909" s="21" t="s">
        <v>351</v>
      </c>
      <c r="D3909" s="21" t="s">
        <v>351</v>
      </c>
      <c r="E3909" s="21" t="s">
        <v>1401</v>
      </c>
      <c r="F3909" s="21" t="s">
        <v>68</v>
      </c>
      <c r="G3909" s="21" t="s">
        <v>246</v>
      </c>
      <c r="H3909" s="21" t="s">
        <v>670</v>
      </c>
      <c r="I3909" s="21" t="s">
        <v>60</v>
      </c>
      <c r="J3909" s="23"/>
      <c r="K3909" s="24">
        <v>10</v>
      </c>
      <c r="M3909" s="25" t="str">
        <f>IF(I3909="","",IF(I3909="인문",성적입력!$C$8,성적입력!$C$9))</f>
        <v>A</v>
      </c>
      <c r="N3909" s="26">
        <f>성적입력!$C$15</f>
        <v>3</v>
      </c>
      <c r="P3909" s="27" t="str">
        <f t="shared" ref="P3909:P3972" si="155">IF(OR(J3909="",N3909="",M3909=""),"",IF(N3909&lt;=T3909,"안정",IF(N3909&lt;=S3909,"적정",IF(N3909&lt;=R3909,"소신","상향"))))</f>
        <v/>
      </c>
      <c r="R3909" s="26" t="str">
        <f t="array" ref="R3909">IFERROR(IF(OR(J3909="",M3909="",F3909=""),"",IF(F3909="학생부종합",INDEX(종합배치표!$C:$Q,MATCH(J3909,종합배치표!$B:$B,0),(MATCH(M3909,{"A","B","C","D","E"},0)-1)*3+1),INDEX(교과배치표!$C:$Q,MATCH(J3909,교과배치표!$B:$B,0),(MATCH(M3909,{"A","B","C","D","E"},0)-1)*3+1))),"")</f>
        <v/>
      </c>
      <c r="S3909" s="26" t="str">
        <f t="array" ref="S3909">IFERROR(IF(OR(J3909="",M3909="",F3909=""),"",IF(F3909="학생부종합",INDEX(종합배치표!$C:$Q,MATCH(J3909,종합배치표!$B:$B,0),(MATCH(M3909,{"A","B","C","D","E"},0)-1)*3+2),INDEX(교과배치표!$C:$Q,MATCH(J3909,교과배치표!$B:$B,0),(MATCH(M3909,{"A","B","C","D","E"},0)-1)*3+2))),"")</f>
        <v/>
      </c>
      <c r="T3909" s="26" t="str">
        <f t="array" ref="T3909">IFERROR(IF(OR(J3909="",M3909="",F3909=""),"",IF(F3909="학생부종합",INDEX(종합배치표!$C:$Q,MATCH(J3909,종합배치표!$B:$B,0),(MATCH(M3909,{"A","B","C","D","E"},0)-1)*3+3),INDEX(교과배치표!$C:$Q,MATCH(J3909,교과배치표!$B:$B,0),(MATCH(M3909,{"A","B","C","D","E"},0)-1)*3+3))),"")</f>
        <v/>
      </c>
    </row>
    <row r="3910" spans="2:20" ht="14.25" customHeight="1">
      <c r="B3910" s="20">
        <v>4639</v>
      </c>
      <c r="C3910" s="21" t="s">
        <v>351</v>
      </c>
      <c r="D3910" s="21" t="s">
        <v>351</v>
      </c>
      <c r="E3910" s="21" t="s">
        <v>1401</v>
      </c>
      <c r="F3910" s="21" t="s">
        <v>24</v>
      </c>
      <c r="G3910" s="21" t="s">
        <v>1402</v>
      </c>
      <c r="H3910" s="21" t="s">
        <v>670</v>
      </c>
      <c r="I3910" s="21" t="s">
        <v>60</v>
      </c>
      <c r="J3910" s="23"/>
      <c r="K3910" s="24">
        <v>32</v>
      </c>
      <c r="M3910" s="25" t="str">
        <f>IF(I3910="","",IF(I3910="인문",성적입력!$C$8,성적입력!$C$9))</f>
        <v>A</v>
      </c>
      <c r="N3910" s="26">
        <f>성적입력!$C$15</f>
        <v>3</v>
      </c>
      <c r="P3910" s="27" t="str">
        <f t="shared" si="155"/>
        <v/>
      </c>
      <c r="R3910" s="26" t="str">
        <f t="array" ref="R3910">IFERROR(IF(OR(J3910="",M3910="",F3910=""),"",IF(F3910="학생부종합",INDEX(종합배치표!$C:$Q,MATCH(J3910,종합배치표!$B:$B,0),(MATCH(M3910,{"A","B","C","D","E"},0)-1)*3+1),INDEX(교과배치표!$C:$Q,MATCH(J3910,교과배치표!$B:$B,0),(MATCH(M3910,{"A","B","C","D","E"},0)-1)*3+1))),"")</f>
        <v/>
      </c>
      <c r="S3910" s="26" t="str">
        <f t="array" ref="S3910">IFERROR(IF(OR(J3910="",M3910="",F3910=""),"",IF(F3910="학생부종합",INDEX(종합배치표!$C:$Q,MATCH(J3910,종합배치표!$B:$B,0),(MATCH(M3910,{"A","B","C","D","E"},0)-1)*3+2),INDEX(교과배치표!$C:$Q,MATCH(J3910,교과배치표!$B:$B,0),(MATCH(M3910,{"A","B","C","D","E"},0)-1)*3+2))),"")</f>
        <v/>
      </c>
      <c r="T3910" s="26" t="str">
        <f t="array" ref="T3910">IFERROR(IF(OR(J3910="",M3910="",F3910=""),"",IF(F3910="학생부종합",INDEX(종합배치표!$C:$Q,MATCH(J3910,종합배치표!$B:$B,0),(MATCH(M3910,{"A","B","C","D","E"},0)-1)*3+3),INDEX(교과배치표!$C:$Q,MATCH(J3910,교과배치표!$B:$B,0),(MATCH(M3910,{"A","B","C","D","E"},0)-1)*3+3))),"")</f>
        <v/>
      </c>
    </row>
    <row r="3911" spans="2:20" ht="14.25" customHeight="1">
      <c r="B3911" s="20">
        <v>4640</v>
      </c>
      <c r="C3911" s="21" t="s">
        <v>351</v>
      </c>
      <c r="D3911" s="21" t="s">
        <v>351</v>
      </c>
      <c r="E3911" s="21" t="s">
        <v>1401</v>
      </c>
      <c r="F3911" s="21" t="s">
        <v>24</v>
      </c>
      <c r="G3911" s="21" t="s">
        <v>1403</v>
      </c>
      <c r="H3911" s="21" t="s">
        <v>670</v>
      </c>
      <c r="I3911" s="21" t="s">
        <v>60</v>
      </c>
      <c r="J3911" s="23"/>
      <c r="K3911" s="24">
        <v>7</v>
      </c>
      <c r="M3911" s="25" t="str">
        <f>IF(I3911="","",IF(I3911="인문",성적입력!$C$8,성적입력!$C$9))</f>
        <v>A</v>
      </c>
      <c r="N3911" s="26">
        <f>성적입력!$C$15</f>
        <v>3</v>
      </c>
      <c r="P3911" s="27" t="str">
        <f t="shared" si="155"/>
        <v/>
      </c>
      <c r="R3911" s="26" t="str">
        <f t="array" ref="R3911">IFERROR(IF(OR(J3911="",M3911="",F3911=""),"",IF(F3911="학생부종합",INDEX(종합배치표!$C:$Q,MATCH(J3911,종합배치표!$B:$B,0),(MATCH(M3911,{"A","B","C","D","E"},0)-1)*3+1),INDEX(교과배치표!$C:$Q,MATCH(J3911,교과배치표!$B:$B,0),(MATCH(M3911,{"A","B","C","D","E"},0)-1)*3+1))),"")</f>
        <v/>
      </c>
      <c r="S3911" s="26" t="str">
        <f t="array" ref="S3911">IFERROR(IF(OR(J3911="",M3911="",F3911=""),"",IF(F3911="학생부종합",INDEX(종합배치표!$C:$Q,MATCH(J3911,종합배치표!$B:$B,0),(MATCH(M3911,{"A","B","C","D","E"},0)-1)*3+2),INDEX(교과배치표!$C:$Q,MATCH(J3911,교과배치표!$B:$B,0),(MATCH(M3911,{"A","B","C","D","E"},0)-1)*3+2))),"")</f>
        <v/>
      </c>
      <c r="T3911" s="26" t="str">
        <f t="array" ref="T3911">IFERROR(IF(OR(J3911="",M3911="",F3911=""),"",IF(F3911="학생부종합",INDEX(종합배치표!$C:$Q,MATCH(J3911,종합배치표!$B:$B,0),(MATCH(M3911,{"A","B","C","D","E"},0)-1)*3+3),INDEX(교과배치표!$C:$Q,MATCH(J3911,교과배치표!$B:$B,0),(MATCH(M3911,{"A","B","C","D","E"},0)-1)*3+3))),"")</f>
        <v/>
      </c>
    </row>
    <row r="3912" spans="2:20" ht="14.25" customHeight="1">
      <c r="B3912" s="20">
        <v>4641</v>
      </c>
      <c r="C3912" s="21" t="s">
        <v>351</v>
      </c>
      <c r="D3912" s="21" t="s">
        <v>351</v>
      </c>
      <c r="E3912" s="21" t="s">
        <v>1401</v>
      </c>
      <c r="F3912" s="21" t="s">
        <v>68</v>
      </c>
      <c r="G3912" s="21" t="s">
        <v>246</v>
      </c>
      <c r="H3912" s="21" t="s">
        <v>110</v>
      </c>
      <c r="I3912" s="21" t="s">
        <v>60</v>
      </c>
      <c r="J3912" s="23"/>
      <c r="K3912" s="24">
        <v>7</v>
      </c>
      <c r="M3912" s="25" t="str">
        <f>IF(I3912="","",IF(I3912="인문",성적입력!$C$8,성적입력!$C$9))</f>
        <v>A</v>
      </c>
      <c r="N3912" s="26">
        <f>성적입력!$C$15</f>
        <v>3</v>
      </c>
      <c r="P3912" s="27" t="str">
        <f t="shared" si="155"/>
        <v/>
      </c>
      <c r="R3912" s="26" t="str">
        <f t="array" ref="R3912">IFERROR(IF(OR(J3912="",M3912="",F3912=""),"",IF(F3912="학생부종합",INDEX(종합배치표!$C:$Q,MATCH(J3912,종합배치표!$B:$B,0),(MATCH(M3912,{"A","B","C","D","E"},0)-1)*3+1),INDEX(교과배치표!$C:$Q,MATCH(J3912,교과배치표!$B:$B,0),(MATCH(M3912,{"A","B","C","D","E"},0)-1)*3+1))),"")</f>
        <v/>
      </c>
      <c r="S3912" s="26" t="str">
        <f t="array" ref="S3912">IFERROR(IF(OR(J3912="",M3912="",F3912=""),"",IF(F3912="학생부종합",INDEX(종합배치표!$C:$Q,MATCH(J3912,종합배치표!$B:$B,0),(MATCH(M3912,{"A","B","C","D","E"},0)-1)*3+2),INDEX(교과배치표!$C:$Q,MATCH(J3912,교과배치표!$B:$B,0),(MATCH(M3912,{"A","B","C","D","E"},0)-1)*3+2))),"")</f>
        <v/>
      </c>
      <c r="T3912" s="26" t="str">
        <f t="array" ref="T3912">IFERROR(IF(OR(J3912="",M3912="",F3912=""),"",IF(F3912="학생부종합",INDEX(종합배치표!$C:$Q,MATCH(J3912,종합배치표!$B:$B,0),(MATCH(M3912,{"A","B","C","D","E"},0)-1)*3+3),INDEX(교과배치표!$C:$Q,MATCH(J3912,교과배치표!$B:$B,0),(MATCH(M3912,{"A","B","C","D","E"},0)-1)*3+3))),"")</f>
        <v/>
      </c>
    </row>
    <row r="3913" spans="2:20" ht="14.25" customHeight="1">
      <c r="B3913" s="20">
        <v>4642</v>
      </c>
      <c r="C3913" s="21" t="s">
        <v>351</v>
      </c>
      <c r="D3913" s="21" t="s">
        <v>351</v>
      </c>
      <c r="E3913" s="21" t="s">
        <v>1401</v>
      </c>
      <c r="F3913" s="21" t="s">
        <v>24</v>
      </c>
      <c r="G3913" s="21" t="s">
        <v>1402</v>
      </c>
      <c r="H3913" s="21" t="s">
        <v>110</v>
      </c>
      <c r="I3913" s="21" t="s">
        <v>60</v>
      </c>
      <c r="J3913" s="23"/>
      <c r="K3913" s="24">
        <v>16</v>
      </c>
      <c r="M3913" s="25" t="str">
        <f>IF(I3913="","",IF(I3913="인문",성적입력!$C$8,성적입력!$C$9))</f>
        <v>A</v>
      </c>
      <c r="N3913" s="26">
        <f>성적입력!$C$15</f>
        <v>3</v>
      </c>
      <c r="P3913" s="27" t="str">
        <f t="shared" si="155"/>
        <v/>
      </c>
      <c r="R3913" s="26" t="str">
        <f t="array" ref="R3913">IFERROR(IF(OR(J3913="",M3913="",F3913=""),"",IF(F3913="학생부종합",INDEX(종합배치표!$C:$Q,MATCH(J3913,종합배치표!$B:$B,0),(MATCH(M3913,{"A","B","C","D","E"},0)-1)*3+1),INDEX(교과배치표!$C:$Q,MATCH(J3913,교과배치표!$B:$B,0),(MATCH(M3913,{"A","B","C","D","E"},0)-1)*3+1))),"")</f>
        <v/>
      </c>
      <c r="S3913" s="26" t="str">
        <f t="array" ref="S3913">IFERROR(IF(OR(J3913="",M3913="",F3913=""),"",IF(F3913="학생부종합",INDEX(종합배치표!$C:$Q,MATCH(J3913,종합배치표!$B:$B,0),(MATCH(M3913,{"A","B","C","D","E"},0)-1)*3+2),INDEX(교과배치표!$C:$Q,MATCH(J3913,교과배치표!$B:$B,0),(MATCH(M3913,{"A","B","C","D","E"},0)-1)*3+2))),"")</f>
        <v/>
      </c>
      <c r="T3913" s="26" t="str">
        <f t="array" ref="T3913">IFERROR(IF(OR(J3913="",M3913="",F3913=""),"",IF(F3913="학생부종합",INDEX(종합배치표!$C:$Q,MATCH(J3913,종합배치표!$B:$B,0),(MATCH(M3913,{"A","B","C","D","E"},0)-1)*3+3),INDEX(교과배치표!$C:$Q,MATCH(J3913,교과배치표!$B:$B,0),(MATCH(M3913,{"A","B","C","D","E"},0)-1)*3+3))),"")</f>
        <v/>
      </c>
    </row>
    <row r="3914" spans="2:20" ht="14.25" customHeight="1">
      <c r="B3914" s="20">
        <v>4643</v>
      </c>
      <c r="C3914" s="21" t="s">
        <v>351</v>
      </c>
      <c r="D3914" s="21" t="s">
        <v>351</v>
      </c>
      <c r="E3914" s="21" t="s">
        <v>1401</v>
      </c>
      <c r="F3914" s="21" t="s">
        <v>24</v>
      </c>
      <c r="G3914" s="21" t="s">
        <v>1403</v>
      </c>
      <c r="H3914" s="21" t="s">
        <v>110</v>
      </c>
      <c r="I3914" s="21" t="s">
        <v>60</v>
      </c>
      <c r="J3914" s="23"/>
      <c r="K3914" s="24">
        <v>5</v>
      </c>
      <c r="M3914" s="25" t="str">
        <f>IF(I3914="","",IF(I3914="인문",성적입력!$C$8,성적입력!$C$9))</f>
        <v>A</v>
      </c>
      <c r="N3914" s="26">
        <f>성적입력!$C$15</f>
        <v>3</v>
      </c>
      <c r="P3914" s="27" t="str">
        <f t="shared" si="155"/>
        <v/>
      </c>
      <c r="R3914" s="26" t="str">
        <f t="array" ref="R3914">IFERROR(IF(OR(J3914="",M3914="",F3914=""),"",IF(F3914="학생부종합",INDEX(종합배치표!$C:$Q,MATCH(J3914,종합배치표!$B:$B,0),(MATCH(M3914,{"A","B","C","D","E"},0)-1)*3+1),INDEX(교과배치표!$C:$Q,MATCH(J3914,교과배치표!$B:$B,0),(MATCH(M3914,{"A","B","C","D","E"},0)-1)*3+1))),"")</f>
        <v/>
      </c>
      <c r="S3914" s="26" t="str">
        <f t="array" ref="S3914">IFERROR(IF(OR(J3914="",M3914="",F3914=""),"",IF(F3914="학생부종합",INDEX(종합배치표!$C:$Q,MATCH(J3914,종합배치표!$B:$B,0),(MATCH(M3914,{"A","B","C","D","E"},0)-1)*3+2),INDEX(교과배치표!$C:$Q,MATCH(J3914,교과배치표!$B:$B,0),(MATCH(M3914,{"A","B","C","D","E"},0)-1)*3+2))),"")</f>
        <v/>
      </c>
      <c r="T3914" s="26" t="str">
        <f t="array" ref="T3914">IFERROR(IF(OR(J3914="",M3914="",F3914=""),"",IF(F3914="학생부종합",INDEX(종합배치표!$C:$Q,MATCH(J3914,종합배치표!$B:$B,0),(MATCH(M3914,{"A","B","C","D","E"},0)-1)*3+3),INDEX(교과배치표!$C:$Q,MATCH(J3914,교과배치표!$B:$B,0),(MATCH(M3914,{"A","B","C","D","E"},0)-1)*3+3))),"")</f>
        <v/>
      </c>
    </row>
    <row r="3915" spans="2:20" ht="14.25" customHeight="1">
      <c r="B3915" s="20">
        <v>4644</v>
      </c>
      <c r="C3915" s="21" t="s">
        <v>351</v>
      </c>
      <c r="D3915" s="21" t="s">
        <v>351</v>
      </c>
      <c r="E3915" s="21" t="s">
        <v>1401</v>
      </c>
      <c r="F3915" s="21" t="s">
        <v>68</v>
      </c>
      <c r="G3915" s="21" t="s">
        <v>246</v>
      </c>
      <c r="H3915" s="21" t="s">
        <v>604</v>
      </c>
      <c r="I3915" s="21" t="s">
        <v>60</v>
      </c>
      <c r="J3915" s="23"/>
      <c r="K3915" s="24">
        <v>5</v>
      </c>
      <c r="M3915" s="25" t="str">
        <f>IF(I3915="","",IF(I3915="인문",성적입력!$C$8,성적입력!$C$9))</f>
        <v>A</v>
      </c>
      <c r="N3915" s="26">
        <f>성적입력!$C$15</f>
        <v>3</v>
      </c>
      <c r="P3915" s="27" t="str">
        <f t="shared" si="155"/>
        <v/>
      </c>
      <c r="R3915" s="26" t="str">
        <f t="array" ref="R3915">IFERROR(IF(OR(J3915="",M3915="",F3915=""),"",IF(F3915="학생부종합",INDEX(종합배치표!$C:$Q,MATCH(J3915,종합배치표!$B:$B,0),(MATCH(M3915,{"A","B","C","D","E"},0)-1)*3+1),INDEX(교과배치표!$C:$Q,MATCH(J3915,교과배치표!$B:$B,0),(MATCH(M3915,{"A","B","C","D","E"},0)-1)*3+1))),"")</f>
        <v/>
      </c>
      <c r="S3915" s="26" t="str">
        <f t="array" ref="S3915">IFERROR(IF(OR(J3915="",M3915="",F3915=""),"",IF(F3915="학생부종합",INDEX(종합배치표!$C:$Q,MATCH(J3915,종합배치표!$B:$B,0),(MATCH(M3915,{"A","B","C","D","E"},0)-1)*3+2),INDEX(교과배치표!$C:$Q,MATCH(J3915,교과배치표!$B:$B,0),(MATCH(M3915,{"A","B","C","D","E"},0)-1)*3+2))),"")</f>
        <v/>
      </c>
      <c r="T3915" s="26" t="str">
        <f t="array" ref="T3915">IFERROR(IF(OR(J3915="",M3915="",F3915=""),"",IF(F3915="학생부종합",INDEX(종합배치표!$C:$Q,MATCH(J3915,종합배치표!$B:$B,0),(MATCH(M3915,{"A","B","C","D","E"},0)-1)*3+3),INDEX(교과배치표!$C:$Q,MATCH(J3915,교과배치표!$B:$B,0),(MATCH(M3915,{"A","B","C","D","E"},0)-1)*3+3))),"")</f>
        <v/>
      </c>
    </row>
    <row r="3916" spans="2:20" ht="14.25" customHeight="1">
      <c r="B3916" s="20">
        <v>4645</v>
      </c>
      <c r="C3916" s="21" t="s">
        <v>351</v>
      </c>
      <c r="D3916" s="21" t="s">
        <v>351</v>
      </c>
      <c r="E3916" s="21" t="s">
        <v>1401</v>
      </c>
      <c r="F3916" s="21" t="s">
        <v>24</v>
      </c>
      <c r="G3916" s="21" t="s">
        <v>1402</v>
      </c>
      <c r="H3916" s="21" t="s">
        <v>604</v>
      </c>
      <c r="I3916" s="21" t="s">
        <v>60</v>
      </c>
      <c r="J3916" s="23"/>
      <c r="K3916" s="24">
        <v>12</v>
      </c>
      <c r="M3916" s="25" t="str">
        <f>IF(I3916="","",IF(I3916="인문",성적입력!$C$8,성적입력!$C$9))</f>
        <v>A</v>
      </c>
      <c r="N3916" s="26">
        <f>성적입력!$C$15</f>
        <v>3</v>
      </c>
      <c r="P3916" s="27" t="str">
        <f t="shared" si="155"/>
        <v/>
      </c>
      <c r="R3916" s="26" t="str">
        <f t="array" ref="R3916">IFERROR(IF(OR(J3916="",M3916="",F3916=""),"",IF(F3916="학생부종합",INDEX(종합배치표!$C:$Q,MATCH(J3916,종합배치표!$B:$B,0),(MATCH(M3916,{"A","B","C","D","E"},0)-1)*3+1),INDEX(교과배치표!$C:$Q,MATCH(J3916,교과배치표!$B:$B,0),(MATCH(M3916,{"A","B","C","D","E"},0)-1)*3+1))),"")</f>
        <v/>
      </c>
      <c r="S3916" s="26" t="str">
        <f t="array" ref="S3916">IFERROR(IF(OR(J3916="",M3916="",F3916=""),"",IF(F3916="학생부종합",INDEX(종합배치표!$C:$Q,MATCH(J3916,종합배치표!$B:$B,0),(MATCH(M3916,{"A","B","C","D","E"},0)-1)*3+2),INDEX(교과배치표!$C:$Q,MATCH(J3916,교과배치표!$B:$B,0),(MATCH(M3916,{"A","B","C","D","E"},0)-1)*3+2))),"")</f>
        <v/>
      </c>
      <c r="T3916" s="26" t="str">
        <f t="array" ref="T3916">IFERROR(IF(OR(J3916="",M3916="",F3916=""),"",IF(F3916="학생부종합",INDEX(종합배치표!$C:$Q,MATCH(J3916,종합배치표!$B:$B,0),(MATCH(M3916,{"A","B","C","D","E"},0)-1)*3+3),INDEX(교과배치표!$C:$Q,MATCH(J3916,교과배치표!$B:$B,0),(MATCH(M3916,{"A","B","C","D","E"},0)-1)*3+3))),"")</f>
        <v/>
      </c>
    </row>
    <row r="3917" spans="2:20" ht="14.25" customHeight="1">
      <c r="B3917" s="20">
        <v>4646</v>
      </c>
      <c r="C3917" s="21" t="s">
        <v>351</v>
      </c>
      <c r="D3917" s="21" t="s">
        <v>351</v>
      </c>
      <c r="E3917" s="21" t="s">
        <v>1401</v>
      </c>
      <c r="F3917" s="21" t="s">
        <v>24</v>
      </c>
      <c r="G3917" s="21" t="s">
        <v>1403</v>
      </c>
      <c r="H3917" s="21" t="s">
        <v>604</v>
      </c>
      <c r="I3917" s="21" t="s">
        <v>60</v>
      </c>
      <c r="J3917" s="23"/>
      <c r="K3917" s="24">
        <v>5</v>
      </c>
      <c r="M3917" s="25" t="str">
        <f>IF(I3917="","",IF(I3917="인문",성적입력!$C$8,성적입력!$C$9))</f>
        <v>A</v>
      </c>
      <c r="N3917" s="26">
        <f>성적입력!$C$15</f>
        <v>3</v>
      </c>
      <c r="P3917" s="27" t="str">
        <f t="shared" si="155"/>
        <v/>
      </c>
      <c r="R3917" s="26" t="str">
        <f t="array" ref="R3917">IFERROR(IF(OR(J3917="",M3917="",F3917=""),"",IF(F3917="학생부종합",INDEX(종합배치표!$C:$Q,MATCH(J3917,종합배치표!$B:$B,0),(MATCH(M3917,{"A","B","C","D","E"},0)-1)*3+1),INDEX(교과배치표!$C:$Q,MATCH(J3917,교과배치표!$B:$B,0),(MATCH(M3917,{"A","B","C","D","E"},0)-1)*3+1))),"")</f>
        <v/>
      </c>
      <c r="S3917" s="26" t="str">
        <f t="array" ref="S3917">IFERROR(IF(OR(J3917="",M3917="",F3917=""),"",IF(F3917="학생부종합",INDEX(종합배치표!$C:$Q,MATCH(J3917,종합배치표!$B:$B,0),(MATCH(M3917,{"A","B","C","D","E"},0)-1)*3+2),INDEX(교과배치표!$C:$Q,MATCH(J3917,교과배치표!$B:$B,0),(MATCH(M3917,{"A","B","C","D","E"},0)-1)*3+2))),"")</f>
        <v/>
      </c>
      <c r="T3917" s="26" t="str">
        <f t="array" ref="T3917">IFERROR(IF(OR(J3917="",M3917="",F3917=""),"",IF(F3917="학생부종합",INDEX(종합배치표!$C:$Q,MATCH(J3917,종합배치표!$B:$B,0),(MATCH(M3917,{"A","B","C","D","E"},0)-1)*3+3),INDEX(교과배치표!$C:$Q,MATCH(J3917,교과배치표!$B:$B,0),(MATCH(M3917,{"A","B","C","D","E"},0)-1)*3+3))),"")</f>
        <v/>
      </c>
    </row>
    <row r="3918" spans="2:20" ht="14.25" customHeight="1">
      <c r="B3918" s="20">
        <v>4647</v>
      </c>
      <c r="C3918" s="21" t="s">
        <v>378</v>
      </c>
      <c r="D3918" s="21" t="s">
        <v>378</v>
      </c>
      <c r="E3918" s="21" t="s">
        <v>1421</v>
      </c>
      <c r="F3918" s="21" t="s">
        <v>68</v>
      </c>
      <c r="G3918" s="21" t="s">
        <v>192</v>
      </c>
      <c r="H3918" s="21" t="s">
        <v>131</v>
      </c>
      <c r="I3918" s="21" t="s">
        <v>60</v>
      </c>
      <c r="J3918" s="23"/>
      <c r="K3918" s="24">
        <v>3</v>
      </c>
      <c r="M3918" s="25" t="str">
        <f>IF(I3918="","",IF(I3918="인문",성적입력!$C$8,성적입력!$C$9))</f>
        <v>A</v>
      </c>
      <c r="N3918" s="26">
        <f>성적입력!$C$15</f>
        <v>3</v>
      </c>
      <c r="P3918" s="27" t="str">
        <f t="shared" si="155"/>
        <v/>
      </c>
      <c r="R3918" s="26" t="str">
        <f t="array" ref="R3918">IFERROR(IF(OR(J3918="",M3918="",F3918=""),"",IF(F3918="학생부종합",INDEX(종합배치표!$C:$Q,MATCH(J3918,종합배치표!$B:$B,0),(MATCH(M3918,{"A","B","C","D","E"},0)-1)*3+1),INDEX(교과배치표!$C:$Q,MATCH(J3918,교과배치표!$B:$B,0),(MATCH(M3918,{"A","B","C","D","E"},0)-1)*3+1))),"")</f>
        <v/>
      </c>
      <c r="S3918" s="26" t="str">
        <f t="array" ref="S3918">IFERROR(IF(OR(J3918="",M3918="",F3918=""),"",IF(F3918="학생부종합",INDEX(종합배치표!$C:$Q,MATCH(J3918,종합배치표!$B:$B,0),(MATCH(M3918,{"A","B","C","D","E"},0)-1)*3+2),INDEX(교과배치표!$C:$Q,MATCH(J3918,교과배치표!$B:$B,0),(MATCH(M3918,{"A","B","C","D","E"},0)-1)*3+2))),"")</f>
        <v/>
      </c>
      <c r="T3918" s="26" t="str">
        <f t="array" ref="T3918">IFERROR(IF(OR(J3918="",M3918="",F3918=""),"",IF(F3918="학생부종합",INDEX(종합배치표!$C:$Q,MATCH(J3918,종합배치표!$B:$B,0),(MATCH(M3918,{"A","B","C","D","E"},0)-1)*3+3),INDEX(교과배치표!$C:$Q,MATCH(J3918,교과배치표!$B:$B,0),(MATCH(M3918,{"A","B","C","D","E"},0)-1)*3+3))),"")</f>
        <v/>
      </c>
    </row>
    <row r="3919" spans="2:20" ht="14.25" customHeight="1">
      <c r="B3919" s="20">
        <v>4648</v>
      </c>
      <c r="C3919" s="21" t="s">
        <v>378</v>
      </c>
      <c r="D3919" s="21" t="s">
        <v>378</v>
      </c>
      <c r="E3919" s="21" t="s">
        <v>1421</v>
      </c>
      <c r="F3919" s="21" t="s">
        <v>24</v>
      </c>
      <c r="G3919" s="21" t="s">
        <v>1422</v>
      </c>
      <c r="H3919" s="21" t="s">
        <v>131</v>
      </c>
      <c r="I3919" s="21" t="s">
        <v>60</v>
      </c>
      <c r="J3919" s="23"/>
      <c r="K3919" s="24">
        <v>4</v>
      </c>
      <c r="M3919" s="25" t="str">
        <f>IF(I3919="","",IF(I3919="인문",성적입력!$C$8,성적입력!$C$9))</f>
        <v>A</v>
      </c>
      <c r="N3919" s="26">
        <f>성적입력!$C$15</f>
        <v>3</v>
      </c>
      <c r="P3919" s="27" t="str">
        <f t="shared" si="155"/>
        <v/>
      </c>
      <c r="R3919" s="26" t="str">
        <f t="array" ref="R3919">IFERROR(IF(OR(J3919="",M3919="",F3919=""),"",IF(F3919="학생부종합",INDEX(종합배치표!$C:$Q,MATCH(J3919,종합배치표!$B:$B,0),(MATCH(M3919,{"A","B","C","D","E"},0)-1)*3+1),INDEX(교과배치표!$C:$Q,MATCH(J3919,교과배치표!$B:$B,0),(MATCH(M3919,{"A","B","C","D","E"},0)-1)*3+1))),"")</f>
        <v/>
      </c>
      <c r="S3919" s="26" t="str">
        <f t="array" ref="S3919">IFERROR(IF(OR(J3919="",M3919="",F3919=""),"",IF(F3919="학생부종합",INDEX(종합배치표!$C:$Q,MATCH(J3919,종합배치표!$B:$B,0),(MATCH(M3919,{"A","B","C","D","E"},0)-1)*3+2),INDEX(교과배치표!$C:$Q,MATCH(J3919,교과배치표!$B:$B,0),(MATCH(M3919,{"A","B","C","D","E"},0)-1)*3+2))),"")</f>
        <v/>
      </c>
      <c r="T3919" s="26" t="str">
        <f t="array" ref="T3919">IFERROR(IF(OR(J3919="",M3919="",F3919=""),"",IF(F3919="학생부종합",INDEX(종합배치표!$C:$Q,MATCH(J3919,종합배치표!$B:$B,0),(MATCH(M3919,{"A","B","C","D","E"},0)-1)*3+3),INDEX(교과배치표!$C:$Q,MATCH(J3919,교과배치표!$B:$B,0),(MATCH(M3919,{"A","B","C","D","E"},0)-1)*3+3))),"")</f>
        <v/>
      </c>
    </row>
    <row r="3920" spans="2:20" ht="14.25" customHeight="1">
      <c r="B3920" s="20">
        <v>4649</v>
      </c>
      <c r="C3920" s="21" t="s">
        <v>378</v>
      </c>
      <c r="D3920" s="21" t="s">
        <v>378</v>
      </c>
      <c r="E3920" s="21" t="s">
        <v>1421</v>
      </c>
      <c r="F3920" s="21" t="s">
        <v>68</v>
      </c>
      <c r="G3920" s="21" t="s">
        <v>192</v>
      </c>
      <c r="H3920" s="21" t="s">
        <v>407</v>
      </c>
      <c r="I3920" s="21" t="s">
        <v>60</v>
      </c>
      <c r="J3920" s="23"/>
      <c r="K3920" s="24">
        <v>10</v>
      </c>
      <c r="M3920" s="25" t="str">
        <f>IF(I3920="","",IF(I3920="인문",성적입력!$C$8,성적입력!$C$9))</f>
        <v>A</v>
      </c>
      <c r="N3920" s="26">
        <f>성적입력!$C$15</f>
        <v>3</v>
      </c>
      <c r="P3920" s="27" t="str">
        <f t="shared" si="155"/>
        <v/>
      </c>
      <c r="R3920" s="26" t="str">
        <f t="array" ref="R3920">IFERROR(IF(OR(J3920="",M3920="",F3920=""),"",IF(F3920="학생부종합",INDEX(종합배치표!$C:$Q,MATCH(J3920,종합배치표!$B:$B,0),(MATCH(M3920,{"A","B","C","D","E"},0)-1)*3+1),INDEX(교과배치표!$C:$Q,MATCH(J3920,교과배치표!$B:$B,0),(MATCH(M3920,{"A","B","C","D","E"},0)-1)*3+1))),"")</f>
        <v/>
      </c>
      <c r="S3920" s="26" t="str">
        <f t="array" ref="S3920">IFERROR(IF(OR(J3920="",M3920="",F3920=""),"",IF(F3920="학생부종합",INDEX(종합배치표!$C:$Q,MATCH(J3920,종합배치표!$B:$B,0),(MATCH(M3920,{"A","B","C","D","E"},0)-1)*3+2),INDEX(교과배치표!$C:$Q,MATCH(J3920,교과배치표!$B:$B,0),(MATCH(M3920,{"A","B","C","D","E"},0)-1)*3+2))),"")</f>
        <v/>
      </c>
      <c r="T3920" s="26" t="str">
        <f t="array" ref="T3920">IFERROR(IF(OR(J3920="",M3920="",F3920=""),"",IF(F3920="학생부종합",INDEX(종합배치표!$C:$Q,MATCH(J3920,종합배치표!$B:$B,0),(MATCH(M3920,{"A","B","C","D","E"},0)-1)*3+3),INDEX(교과배치표!$C:$Q,MATCH(J3920,교과배치표!$B:$B,0),(MATCH(M3920,{"A","B","C","D","E"},0)-1)*3+3))),"")</f>
        <v/>
      </c>
    </row>
    <row r="3921" spans="2:20" ht="14.25" customHeight="1">
      <c r="B3921" s="20">
        <v>4650</v>
      </c>
      <c r="C3921" s="21" t="s">
        <v>378</v>
      </c>
      <c r="D3921" s="21" t="s">
        <v>378</v>
      </c>
      <c r="E3921" s="21" t="s">
        <v>1421</v>
      </c>
      <c r="F3921" s="21" t="s">
        <v>24</v>
      </c>
      <c r="G3921" s="21" t="s">
        <v>1422</v>
      </c>
      <c r="H3921" s="21" t="s">
        <v>407</v>
      </c>
      <c r="I3921" s="21" t="s">
        <v>60</v>
      </c>
      <c r="J3921" s="23"/>
      <c r="K3921" s="24">
        <v>24</v>
      </c>
      <c r="M3921" s="25" t="str">
        <f>IF(I3921="","",IF(I3921="인문",성적입력!$C$8,성적입력!$C$9))</f>
        <v>A</v>
      </c>
      <c r="N3921" s="26">
        <f>성적입력!$C$15</f>
        <v>3</v>
      </c>
      <c r="P3921" s="27" t="str">
        <f t="shared" si="155"/>
        <v/>
      </c>
      <c r="R3921" s="26" t="str">
        <f t="array" ref="R3921">IFERROR(IF(OR(J3921="",M3921="",F3921=""),"",IF(F3921="학생부종합",INDEX(종합배치표!$C:$Q,MATCH(J3921,종합배치표!$B:$B,0),(MATCH(M3921,{"A","B","C","D","E"},0)-1)*3+1),INDEX(교과배치표!$C:$Q,MATCH(J3921,교과배치표!$B:$B,0),(MATCH(M3921,{"A","B","C","D","E"},0)-1)*3+1))),"")</f>
        <v/>
      </c>
      <c r="S3921" s="26" t="str">
        <f t="array" ref="S3921">IFERROR(IF(OR(J3921="",M3921="",F3921=""),"",IF(F3921="학생부종합",INDEX(종합배치표!$C:$Q,MATCH(J3921,종합배치표!$B:$B,0),(MATCH(M3921,{"A","B","C","D","E"},0)-1)*3+2),INDEX(교과배치표!$C:$Q,MATCH(J3921,교과배치표!$B:$B,0),(MATCH(M3921,{"A","B","C","D","E"},0)-1)*3+2))),"")</f>
        <v/>
      </c>
      <c r="T3921" s="26" t="str">
        <f t="array" ref="T3921">IFERROR(IF(OR(J3921="",M3921="",F3921=""),"",IF(F3921="학생부종합",INDEX(종합배치표!$C:$Q,MATCH(J3921,종합배치표!$B:$B,0),(MATCH(M3921,{"A","B","C","D","E"},0)-1)*3+3),INDEX(교과배치표!$C:$Q,MATCH(J3921,교과배치표!$B:$B,0),(MATCH(M3921,{"A","B","C","D","E"},0)-1)*3+3))),"")</f>
        <v/>
      </c>
    </row>
    <row r="3922" spans="2:20" ht="14.25" customHeight="1">
      <c r="B3922" s="20">
        <v>4651</v>
      </c>
      <c r="C3922" s="21" t="s">
        <v>378</v>
      </c>
      <c r="D3922" s="21" t="s">
        <v>378</v>
      </c>
      <c r="E3922" s="21" t="s">
        <v>1421</v>
      </c>
      <c r="F3922" s="21" t="s">
        <v>68</v>
      </c>
      <c r="G3922" s="21" t="s">
        <v>192</v>
      </c>
      <c r="H3922" s="21" t="s">
        <v>778</v>
      </c>
      <c r="I3922" s="21" t="s">
        <v>60</v>
      </c>
      <c r="J3922" s="23"/>
      <c r="K3922" s="24">
        <v>10</v>
      </c>
      <c r="M3922" s="25" t="str">
        <f>IF(I3922="","",IF(I3922="인문",성적입력!$C$8,성적입력!$C$9))</f>
        <v>A</v>
      </c>
      <c r="N3922" s="26">
        <f>성적입력!$C$15</f>
        <v>3</v>
      </c>
      <c r="P3922" s="27" t="str">
        <f t="shared" si="155"/>
        <v/>
      </c>
      <c r="R3922" s="26" t="str">
        <f t="array" ref="R3922">IFERROR(IF(OR(J3922="",M3922="",F3922=""),"",IF(F3922="학생부종합",INDEX(종합배치표!$C:$Q,MATCH(J3922,종합배치표!$B:$B,0),(MATCH(M3922,{"A","B","C","D","E"},0)-1)*3+1),INDEX(교과배치표!$C:$Q,MATCH(J3922,교과배치표!$B:$B,0),(MATCH(M3922,{"A","B","C","D","E"},0)-1)*3+1))),"")</f>
        <v/>
      </c>
      <c r="S3922" s="26" t="str">
        <f t="array" ref="S3922">IFERROR(IF(OR(J3922="",M3922="",F3922=""),"",IF(F3922="학생부종합",INDEX(종합배치표!$C:$Q,MATCH(J3922,종합배치표!$B:$B,0),(MATCH(M3922,{"A","B","C","D","E"},0)-1)*3+2),INDEX(교과배치표!$C:$Q,MATCH(J3922,교과배치표!$B:$B,0),(MATCH(M3922,{"A","B","C","D","E"},0)-1)*3+2))),"")</f>
        <v/>
      </c>
      <c r="T3922" s="26" t="str">
        <f t="array" ref="T3922">IFERROR(IF(OR(J3922="",M3922="",F3922=""),"",IF(F3922="학생부종합",INDEX(종합배치표!$C:$Q,MATCH(J3922,종합배치표!$B:$B,0),(MATCH(M3922,{"A","B","C","D","E"},0)-1)*3+3),INDEX(교과배치표!$C:$Q,MATCH(J3922,교과배치표!$B:$B,0),(MATCH(M3922,{"A","B","C","D","E"},0)-1)*3+3))),"")</f>
        <v/>
      </c>
    </row>
    <row r="3923" spans="2:20" ht="14.25" customHeight="1">
      <c r="B3923" s="20">
        <v>4652</v>
      </c>
      <c r="C3923" s="21" t="s">
        <v>378</v>
      </c>
      <c r="D3923" s="21" t="s">
        <v>378</v>
      </c>
      <c r="E3923" s="21" t="s">
        <v>1421</v>
      </c>
      <c r="F3923" s="21" t="s">
        <v>68</v>
      </c>
      <c r="G3923" s="21" t="s">
        <v>192</v>
      </c>
      <c r="H3923" s="21" t="s">
        <v>1423</v>
      </c>
      <c r="I3923" s="21" t="s">
        <v>60</v>
      </c>
      <c r="J3923" s="23"/>
      <c r="K3923" s="24">
        <v>10</v>
      </c>
      <c r="M3923" s="25" t="str">
        <f>IF(I3923="","",IF(I3923="인문",성적입력!$C$8,성적입력!$C$9))</f>
        <v>A</v>
      </c>
      <c r="N3923" s="26">
        <f>성적입력!$C$15</f>
        <v>3</v>
      </c>
      <c r="P3923" s="27" t="str">
        <f t="shared" si="155"/>
        <v/>
      </c>
      <c r="R3923" s="26" t="str">
        <f t="array" ref="R3923">IFERROR(IF(OR(J3923="",M3923="",F3923=""),"",IF(F3923="학생부종합",INDEX(종합배치표!$C:$Q,MATCH(J3923,종합배치표!$B:$B,0),(MATCH(M3923,{"A","B","C","D","E"},0)-1)*3+1),INDEX(교과배치표!$C:$Q,MATCH(J3923,교과배치표!$B:$B,0),(MATCH(M3923,{"A","B","C","D","E"},0)-1)*3+1))),"")</f>
        <v/>
      </c>
      <c r="S3923" s="26" t="str">
        <f t="array" ref="S3923">IFERROR(IF(OR(J3923="",M3923="",F3923=""),"",IF(F3923="학생부종합",INDEX(종합배치표!$C:$Q,MATCH(J3923,종합배치표!$B:$B,0),(MATCH(M3923,{"A","B","C","D","E"},0)-1)*3+2),INDEX(교과배치표!$C:$Q,MATCH(J3923,교과배치표!$B:$B,0),(MATCH(M3923,{"A","B","C","D","E"},0)-1)*3+2))),"")</f>
        <v/>
      </c>
      <c r="T3923" s="26" t="str">
        <f t="array" ref="T3923">IFERROR(IF(OR(J3923="",M3923="",F3923=""),"",IF(F3923="학생부종합",INDEX(종합배치표!$C:$Q,MATCH(J3923,종합배치표!$B:$B,0),(MATCH(M3923,{"A","B","C","D","E"},0)-1)*3+3),INDEX(교과배치표!$C:$Q,MATCH(J3923,교과배치표!$B:$B,0),(MATCH(M3923,{"A","B","C","D","E"},0)-1)*3+3))),"")</f>
        <v/>
      </c>
    </row>
    <row r="3924" spans="2:20" ht="14.25" customHeight="1">
      <c r="B3924" s="20">
        <v>4653</v>
      </c>
      <c r="C3924" s="21" t="s">
        <v>389</v>
      </c>
      <c r="D3924" s="21" t="s">
        <v>1424</v>
      </c>
      <c r="E3924" s="21" t="s">
        <v>1421</v>
      </c>
      <c r="F3924" s="21" t="s">
        <v>24</v>
      </c>
      <c r="G3924" s="21" t="s">
        <v>1425</v>
      </c>
      <c r="H3924" s="21" t="s">
        <v>1426</v>
      </c>
      <c r="I3924" s="21" t="s">
        <v>60</v>
      </c>
      <c r="J3924" s="23"/>
      <c r="K3924" s="24">
        <v>4</v>
      </c>
      <c r="M3924" s="25" t="str">
        <f>IF(I3924="","",IF(I3924="인문",성적입력!$C$8,성적입력!$C$9))</f>
        <v>A</v>
      </c>
      <c r="N3924" s="26">
        <f>성적입력!$C$15</f>
        <v>3</v>
      </c>
      <c r="P3924" s="27" t="str">
        <f t="shared" si="155"/>
        <v/>
      </c>
      <c r="R3924" s="26" t="str">
        <f t="array" ref="R3924">IFERROR(IF(OR(J3924="",M3924="",F3924=""),"",IF(F3924="학생부종합",INDEX(종합배치표!$C:$Q,MATCH(J3924,종합배치표!$B:$B,0),(MATCH(M3924,{"A","B","C","D","E"},0)-1)*3+1),INDEX(교과배치표!$C:$Q,MATCH(J3924,교과배치표!$B:$B,0),(MATCH(M3924,{"A","B","C","D","E"},0)-1)*3+1))),"")</f>
        <v/>
      </c>
      <c r="S3924" s="26" t="str">
        <f t="array" ref="S3924">IFERROR(IF(OR(J3924="",M3924="",F3924=""),"",IF(F3924="학생부종합",INDEX(종합배치표!$C:$Q,MATCH(J3924,종합배치표!$B:$B,0),(MATCH(M3924,{"A","B","C","D","E"},0)-1)*3+2),INDEX(교과배치표!$C:$Q,MATCH(J3924,교과배치표!$B:$B,0),(MATCH(M3924,{"A","B","C","D","E"},0)-1)*3+2))),"")</f>
        <v/>
      </c>
      <c r="T3924" s="26" t="str">
        <f t="array" ref="T3924">IFERROR(IF(OR(J3924="",M3924="",F3924=""),"",IF(F3924="학생부종합",INDEX(종합배치표!$C:$Q,MATCH(J3924,종합배치표!$B:$B,0),(MATCH(M3924,{"A","B","C","D","E"},0)-1)*3+3),INDEX(교과배치표!$C:$Q,MATCH(J3924,교과배치표!$B:$B,0),(MATCH(M3924,{"A","B","C","D","E"},0)-1)*3+3))),"")</f>
        <v/>
      </c>
    </row>
    <row r="3925" spans="2:20" ht="14.25" customHeight="1">
      <c r="B3925" s="20">
        <v>4654</v>
      </c>
      <c r="C3925" s="21" t="s">
        <v>389</v>
      </c>
      <c r="D3925" s="21" t="s">
        <v>1424</v>
      </c>
      <c r="E3925" s="21" t="s">
        <v>1421</v>
      </c>
      <c r="F3925" s="21" t="s">
        <v>68</v>
      </c>
      <c r="G3925" s="21" t="s">
        <v>192</v>
      </c>
      <c r="H3925" s="21" t="s">
        <v>1426</v>
      </c>
      <c r="I3925" s="21" t="s">
        <v>60</v>
      </c>
      <c r="J3925" s="23"/>
      <c r="K3925" s="24">
        <v>13</v>
      </c>
      <c r="M3925" s="25" t="str">
        <f>IF(I3925="","",IF(I3925="인문",성적입력!$C$8,성적입력!$C$9))</f>
        <v>A</v>
      </c>
      <c r="N3925" s="26">
        <f>성적입력!$C$15</f>
        <v>3</v>
      </c>
      <c r="P3925" s="27" t="str">
        <f t="shared" si="155"/>
        <v/>
      </c>
      <c r="R3925" s="26" t="str">
        <f t="array" ref="R3925">IFERROR(IF(OR(J3925="",M3925="",F3925=""),"",IF(F3925="학생부종합",INDEX(종합배치표!$C:$Q,MATCH(J3925,종합배치표!$B:$B,0),(MATCH(M3925,{"A","B","C","D","E"},0)-1)*3+1),INDEX(교과배치표!$C:$Q,MATCH(J3925,교과배치표!$B:$B,0),(MATCH(M3925,{"A","B","C","D","E"},0)-1)*3+1))),"")</f>
        <v/>
      </c>
      <c r="S3925" s="26" t="str">
        <f t="array" ref="S3925">IFERROR(IF(OR(J3925="",M3925="",F3925=""),"",IF(F3925="학생부종합",INDEX(종합배치표!$C:$Q,MATCH(J3925,종합배치표!$B:$B,0),(MATCH(M3925,{"A","B","C","D","E"},0)-1)*3+2),INDEX(교과배치표!$C:$Q,MATCH(J3925,교과배치표!$B:$B,0),(MATCH(M3925,{"A","B","C","D","E"},0)-1)*3+2))),"")</f>
        <v/>
      </c>
      <c r="T3925" s="26" t="str">
        <f t="array" ref="T3925">IFERROR(IF(OR(J3925="",M3925="",F3925=""),"",IF(F3925="학생부종합",INDEX(종합배치표!$C:$Q,MATCH(J3925,종합배치표!$B:$B,0),(MATCH(M3925,{"A","B","C","D","E"},0)-1)*3+3),INDEX(교과배치표!$C:$Q,MATCH(J3925,교과배치표!$B:$B,0),(MATCH(M3925,{"A","B","C","D","E"},0)-1)*3+3))),"")</f>
        <v/>
      </c>
    </row>
    <row r="3926" spans="2:20" ht="14.25" customHeight="1">
      <c r="B3926" s="20">
        <v>4655</v>
      </c>
      <c r="C3926" s="21" t="s">
        <v>378</v>
      </c>
      <c r="D3926" s="21" t="s">
        <v>378</v>
      </c>
      <c r="E3926" s="21" t="s">
        <v>1421</v>
      </c>
      <c r="F3926" s="21" t="s">
        <v>68</v>
      </c>
      <c r="G3926" s="21" t="s">
        <v>192</v>
      </c>
      <c r="H3926" s="29" t="s">
        <v>1427</v>
      </c>
      <c r="I3926" s="21" t="s">
        <v>60</v>
      </c>
      <c r="J3926" s="23"/>
      <c r="K3926" s="24">
        <v>4</v>
      </c>
      <c r="M3926" s="25" t="str">
        <f>IF(I3926="","",IF(I3926="인문",성적입력!$C$8,성적입력!$C$9))</f>
        <v>A</v>
      </c>
      <c r="N3926" s="26">
        <f>성적입력!$C$15</f>
        <v>3</v>
      </c>
      <c r="P3926" s="27" t="str">
        <f t="shared" si="155"/>
        <v/>
      </c>
      <c r="R3926" s="26" t="str">
        <f t="array" ref="R3926">IFERROR(IF(OR(J3926="",M3926="",F3926=""),"",IF(F3926="학생부종합",INDEX(종합배치표!$C:$Q,MATCH(J3926,종합배치표!$B:$B,0),(MATCH(M3926,{"A","B","C","D","E"},0)-1)*3+1),INDEX(교과배치표!$C:$Q,MATCH(J3926,교과배치표!$B:$B,0),(MATCH(M3926,{"A","B","C","D","E"},0)-1)*3+1))),"")</f>
        <v/>
      </c>
      <c r="S3926" s="26" t="str">
        <f t="array" ref="S3926">IFERROR(IF(OR(J3926="",M3926="",F3926=""),"",IF(F3926="학생부종합",INDEX(종합배치표!$C:$Q,MATCH(J3926,종합배치표!$B:$B,0),(MATCH(M3926,{"A","B","C","D","E"},0)-1)*3+2),INDEX(교과배치표!$C:$Q,MATCH(J3926,교과배치표!$B:$B,0),(MATCH(M3926,{"A","B","C","D","E"},0)-1)*3+2))),"")</f>
        <v/>
      </c>
      <c r="T3926" s="26" t="str">
        <f t="array" ref="T3926">IFERROR(IF(OR(J3926="",M3926="",F3926=""),"",IF(F3926="학생부종합",INDEX(종합배치표!$C:$Q,MATCH(J3926,종합배치표!$B:$B,0),(MATCH(M3926,{"A","B","C","D","E"},0)-1)*3+3),INDEX(교과배치표!$C:$Q,MATCH(J3926,교과배치표!$B:$B,0),(MATCH(M3926,{"A","B","C","D","E"},0)-1)*3+3))),"")</f>
        <v/>
      </c>
    </row>
    <row r="3927" spans="2:20" ht="14.25" customHeight="1">
      <c r="B3927" s="20">
        <v>4656</v>
      </c>
      <c r="C3927" s="21" t="s">
        <v>378</v>
      </c>
      <c r="D3927" s="21" t="s">
        <v>378</v>
      </c>
      <c r="E3927" s="21" t="s">
        <v>1421</v>
      </c>
      <c r="F3927" s="21" t="s">
        <v>24</v>
      </c>
      <c r="G3927" s="21" t="s">
        <v>1422</v>
      </c>
      <c r="H3927" s="29" t="s">
        <v>1427</v>
      </c>
      <c r="I3927" s="21" t="s">
        <v>60</v>
      </c>
      <c r="J3927" s="23"/>
      <c r="K3927" s="24">
        <v>8</v>
      </c>
      <c r="M3927" s="25" t="str">
        <f>IF(I3927="","",IF(I3927="인문",성적입력!$C$8,성적입력!$C$9))</f>
        <v>A</v>
      </c>
      <c r="N3927" s="26">
        <f>성적입력!$C$15</f>
        <v>3</v>
      </c>
      <c r="P3927" s="27" t="str">
        <f t="shared" si="155"/>
        <v/>
      </c>
      <c r="R3927" s="26" t="str">
        <f t="array" ref="R3927">IFERROR(IF(OR(J3927="",M3927="",F3927=""),"",IF(F3927="학생부종합",INDEX(종합배치표!$C:$Q,MATCH(J3927,종합배치표!$B:$B,0),(MATCH(M3927,{"A","B","C","D","E"},0)-1)*3+1),INDEX(교과배치표!$C:$Q,MATCH(J3927,교과배치표!$B:$B,0),(MATCH(M3927,{"A","B","C","D","E"},0)-1)*3+1))),"")</f>
        <v/>
      </c>
      <c r="S3927" s="26" t="str">
        <f t="array" ref="S3927">IFERROR(IF(OR(J3927="",M3927="",F3927=""),"",IF(F3927="학생부종합",INDEX(종합배치표!$C:$Q,MATCH(J3927,종합배치표!$B:$B,0),(MATCH(M3927,{"A","B","C","D","E"},0)-1)*3+2),INDEX(교과배치표!$C:$Q,MATCH(J3927,교과배치표!$B:$B,0),(MATCH(M3927,{"A","B","C","D","E"},0)-1)*3+2))),"")</f>
        <v/>
      </c>
      <c r="T3927" s="26" t="str">
        <f t="array" ref="T3927">IFERROR(IF(OR(J3927="",M3927="",F3927=""),"",IF(F3927="학생부종합",INDEX(종합배치표!$C:$Q,MATCH(J3927,종합배치표!$B:$B,0),(MATCH(M3927,{"A","B","C","D","E"},0)-1)*3+3),INDEX(교과배치표!$C:$Q,MATCH(J3927,교과배치표!$B:$B,0),(MATCH(M3927,{"A","B","C","D","E"},0)-1)*3+3))),"")</f>
        <v/>
      </c>
    </row>
    <row r="3928" spans="2:20" ht="14.25" customHeight="1">
      <c r="B3928" s="20">
        <v>4658</v>
      </c>
      <c r="C3928" s="21" t="s">
        <v>378</v>
      </c>
      <c r="D3928" s="21" t="s">
        <v>378</v>
      </c>
      <c r="E3928" s="21" t="s">
        <v>1421</v>
      </c>
      <c r="F3928" s="21" t="s">
        <v>68</v>
      </c>
      <c r="G3928" s="21" t="s">
        <v>192</v>
      </c>
      <c r="H3928" s="21" t="s">
        <v>782</v>
      </c>
      <c r="I3928" s="21" t="s">
        <v>27</v>
      </c>
      <c r="J3928" s="23"/>
      <c r="K3928" s="24">
        <v>60</v>
      </c>
      <c r="M3928" s="25" t="str">
        <f>IF(I3928="","",IF(I3928="인문",성적입력!$C$8,성적입력!$C$9))</f>
        <v>A</v>
      </c>
      <c r="N3928" s="26">
        <f>성적입력!$C$15</f>
        <v>3</v>
      </c>
      <c r="P3928" s="27" t="str">
        <f t="shared" si="155"/>
        <v/>
      </c>
      <c r="R3928" s="26" t="str">
        <f t="array" ref="R3928">IFERROR(IF(OR(J3928="",M3928="",F3928=""),"",IF(F3928="학생부종합",INDEX(종합배치표!$C:$Q,MATCH(J3928,종합배치표!$B:$B,0),(MATCH(M3928,{"A","B","C","D","E"},0)-1)*3+1),INDEX(교과배치표!$C:$Q,MATCH(J3928,교과배치표!$B:$B,0),(MATCH(M3928,{"A","B","C","D","E"},0)-1)*3+1))),"")</f>
        <v/>
      </c>
      <c r="S3928" s="26" t="str">
        <f t="array" ref="S3928">IFERROR(IF(OR(J3928="",M3928="",F3928=""),"",IF(F3928="학생부종합",INDEX(종합배치표!$C:$Q,MATCH(J3928,종합배치표!$B:$B,0),(MATCH(M3928,{"A","B","C","D","E"},0)-1)*3+2),INDEX(교과배치표!$C:$Q,MATCH(J3928,교과배치표!$B:$B,0),(MATCH(M3928,{"A","B","C","D","E"},0)-1)*3+2))),"")</f>
        <v/>
      </c>
      <c r="T3928" s="26" t="str">
        <f t="array" ref="T3928">IFERROR(IF(OR(J3928="",M3928="",F3928=""),"",IF(F3928="학생부종합",INDEX(종합배치표!$C:$Q,MATCH(J3928,종합배치표!$B:$B,0),(MATCH(M3928,{"A","B","C","D","E"},0)-1)*3+3),INDEX(교과배치표!$C:$Q,MATCH(J3928,교과배치표!$B:$B,0),(MATCH(M3928,{"A","B","C","D","E"},0)-1)*3+3))),"")</f>
        <v/>
      </c>
    </row>
    <row r="3929" spans="2:20" ht="14.25" customHeight="1">
      <c r="B3929" s="20">
        <v>4659</v>
      </c>
      <c r="C3929" s="21" t="s">
        <v>378</v>
      </c>
      <c r="D3929" s="21" t="s">
        <v>378</v>
      </c>
      <c r="E3929" s="21" t="s">
        <v>1421</v>
      </c>
      <c r="F3929" s="21" t="s">
        <v>24</v>
      </c>
      <c r="G3929" s="21" t="s">
        <v>1422</v>
      </c>
      <c r="H3929" s="21" t="s">
        <v>782</v>
      </c>
      <c r="I3929" s="21" t="s">
        <v>27</v>
      </c>
      <c r="J3929" s="23"/>
      <c r="K3929" s="24">
        <v>36</v>
      </c>
      <c r="M3929" s="25" t="str">
        <f>IF(I3929="","",IF(I3929="인문",성적입력!$C$8,성적입력!$C$9))</f>
        <v>A</v>
      </c>
      <c r="N3929" s="26">
        <f>성적입력!$C$15</f>
        <v>3</v>
      </c>
      <c r="P3929" s="27" t="str">
        <f t="shared" si="155"/>
        <v/>
      </c>
      <c r="R3929" s="26" t="str">
        <f t="array" ref="R3929">IFERROR(IF(OR(J3929="",M3929="",F3929=""),"",IF(F3929="학생부종합",INDEX(종합배치표!$C:$Q,MATCH(J3929,종합배치표!$B:$B,0),(MATCH(M3929,{"A","B","C","D","E"},0)-1)*3+1),INDEX(교과배치표!$C:$Q,MATCH(J3929,교과배치표!$B:$B,0),(MATCH(M3929,{"A","B","C","D","E"},0)-1)*3+1))),"")</f>
        <v/>
      </c>
      <c r="S3929" s="26" t="str">
        <f t="array" ref="S3929">IFERROR(IF(OR(J3929="",M3929="",F3929=""),"",IF(F3929="학생부종합",INDEX(종합배치표!$C:$Q,MATCH(J3929,종합배치표!$B:$B,0),(MATCH(M3929,{"A","B","C","D","E"},0)-1)*3+2),INDEX(교과배치표!$C:$Q,MATCH(J3929,교과배치표!$B:$B,0),(MATCH(M3929,{"A","B","C","D","E"},0)-1)*3+2))),"")</f>
        <v/>
      </c>
      <c r="T3929" s="26" t="str">
        <f t="array" ref="T3929">IFERROR(IF(OR(J3929="",M3929="",F3929=""),"",IF(F3929="학생부종합",INDEX(종합배치표!$C:$Q,MATCH(J3929,종합배치표!$B:$B,0),(MATCH(M3929,{"A","B","C","D","E"},0)-1)*3+3),INDEX(교과배치표!$C:$Q,MATCH(J3929,교과배치표!$B:$B,0),(MATCH(M3929,{"A","B","C","D","E"},0)-1)*3+3))),"")</f>
        <v/>
      </c>
    </row>
    <row r="3930" spans="2:20" ht="14.25" customHeight="1">
      <c r="B3930" s="20">
        <v>4661</v>
      </c>
      <c r="C3930" s="21" t="s">
        <v>378</v>
      </c>
      <c r="D3930" s="21" t="s">
        <v>378</v>
      </c>
      <c r="E3930" s="21" t="s">
        <v>1421</v>
      </c>
      <c r="F3930" s="21" t="s">
        <v>68</v>
      </c>
      <c r="G3930" s="21" t="s">
        <v>192</v>
      </c>
      <c r="H3930" s="21" t="s">
        <v>223</v>
      </c>
      <c r="I3930" s="21" t="s">
        <v>27</v>
      </c>
      <c r="J3930" s="23"/>
      <c r="K3930" s="24">
        <v>24</v>
      </c>
      <c r="M3930" s="25" t="str">
        <f>IF(I3930="","",IF(I3930="인문",성적입력!$C$8,성적입력!$C$9))</f>
        <v>A</v>
      </c>
      <c r="N3930" s="26">
        <f>성적입력!$C$15</f>
        <v>3</v>
      </c>
      <c r="P3930" s="27" t="str">
        <f t="shared" si="155"/>
        <v/>
      </c>
      <c r="R3930" s="26" t="str">
        <f t="array" ref="R3930">IFERROR(IF(OR(J3930="",M3930="",F3930=""),"",IF(F3930="학생부종합",INDEX(종합배치표!$C:$Q,MATCH(J3930,종합배치표!$B:$B,0),(MATCH(M3930,{"A","B","C","D","E"},0)-1)*3+1),INDEX(교과배치표!$C:$Q,MATCH(J3930,교과배치표!$B:$B,0),(MATCH(M3930,{"A","B","C","D","E"},0)-1)*3+1))),"")</f>
        <v/>
      </c>
      <c r="S3930" s="26" t="str">
        <f t="array" ref="S3930">IFERROR(IF(OR(J3930="",M3930="",F3930=""),"",IF(F3930="학생부종합",INDEX(종합배치표!$C:$Q,MATCH(J3930,종합배치표!$B:$B,0),(MATCH(M3930,{"A","B","C","D","E"},0)-1)*3+2),INDEX(교과배치표!$C:$Q,MATCH(J3930,교과배치표!$B:$B,0),(MATCH(M3930,{"A","B","C","D","E"},0)-1)*3+2))),"")</f>
        <v/>
      </c>
      <c r="T3930" s="26" t="str">
        <f t="array" ref="T3930">IFERROR(IF(OR(J3930="",M3930="",F3930=""),"",IF(F3930="학생부종합",INDEX(종합배치표!$C:$Q,MATCH(J3930,종합배치표!$B:$B,0),(MATCH(M3930,{"A","B","C","D","E"},0)-1)*3+3),INDEX(교과배치표!$C:$Q,MATCH(J3930,교과배치표!$B:$B,0),(MATCH(M3930,{"A","B","C","D","E"},0)-1)*3+3))),"")</f>
        <v/>
      </c>
    </row>
    <row r="3931" spans="2:20" ht="14.25" customHeight="1">
      <c r="B3931" s="20">
        <v>4662</v>
      </c>
      <c r="C3931" s="21" t="s">
        <v>378</v>
      </c>
      <c r="D3931" s="21" t="s">
        <v>378</v>
      </c>
      <c r="E3931" s="21" t="s">
        <v>1421</v>
      </c>
      <c r="F3931" s="21" t="s">
        <v>24</v>
      </c>
      <c r="G3931" s="21" t="s">
        <v>1422</v>
      </c>
      <c r="H3931" s="21" t="s">
        <v>223</v>
      </c>
      <c r="I3931" s="21" t="s">
        <v>27</v>
      </c>
      <c r="J3931" s="23"/>
      <c r="K3931" s="24">
        <v>24</v>
      </c>
      <c r="M3931" s="25" t="str">
        <f>IF(I3931="","",IF(I3931="인문",성적입력!$C$8,성적입력!$C$9))</f>
        <v>A</v>
      </c>
      <c r="N3931" s="26">
        <f>성적입력!$C$15</f>
        <v>3</v>
      </c>
      <c r="P3931" s="27" t="str">
        <f t="shared" si="155"/>
        <v/>
      </c>
      <c r="R3931" s="26" t="str">
        <f t="array" ref="R3931">IFERROR(IF(OR(J3931="",M3931="",F3931=""),"",IF(F3931="학생부종합",INDEX(종합배치표!$C:$Q,MATCH(J3931,종합배치표!$B:$B,0),(MATCH(M3931,{"A","B","C","D","E"},0)-1)*3+1),INDEX(교과배치표!$C:$Q,MATCH(J3931,교과배치표!$B:$B,0),(MATCH(M3931,{"A","B","C","D","E"},0)-1)*3+1))),"")</f>
        <v/>
      </c>
      <c r="S3931" s="26" t="str">
        <f t="array" ref="S3931">IFERROR(IF(OR(J3931="",M3931="",F3931=""),"",IF(F3931="학생부종합",INDEX(종합배치표!$C:$Q,MATCH(J3931,종합배치표!$B:$B,0),(MATCH(M3931,{"A","B","C","D","E"},0)-1)*3+2),INDEX(교과배치표!$C:$Q,MATCH(J3931,교과배치표!$B:$B,0),(MATCH(M3931,{"A","B","C","D","E"},0)-1)*3+2))),"")</f>
        <v/>
      </c>
      <c r="T3931" s="26" t="str">
        <f t="array" ref="T3931">IFERROR(IF(OR(J3931="",M3931="",F3931=""),"",IF(F3931="학생부종합",INDEX(종합배치표!$C:$Q,MATCH(J3931,종합배치표!$B:$B,0),(MATCH(M3931,{"A","B","C","D","E"},0)-1)*3+3),INDEX(교과배치표!$C:$Q,MATCH(J3931,교과배치표!$B:$B,0),(MATCH(M3931,{"A","B","C","D","E"},0)-1)*3+3))),"")</f>
        <v/>
      </c>
    </row>
    <row r="3932" spans="2:20" ht="14.25" customHeight="1">
      <c r="B3932" s="20">
        <v>4664</v>
      </c>
      <c r="C3932" s="21" t="s">
        <v>378</v>
      </c>
      <c r="D3932" s="21" t="s">
        <v>378</v>
      </c>
      <c r="E3932" s="21" t="s">
        <v>1421</v>
      </c>
      <c r="F3932" s="21" t="s">
        <v>68</v>
      </c>
      <c r="G3932" s="21" t="s">
        <v>192</v>
      </c>
      <c r="H3932" s="29" t="s">
        <v>1428</v>
      </c>
      <c r="I3932" s="21" t="s">
        <v>60</v>
      </c>
      <c r="J3932" s="23"/>
      <c r="K3932" s="24">
        <v>8</v>
      </c>
      <c r="M3932" s="25" t="str">
        <f>IF(I3932="","",IF(I3932="인문",성적입력!$C$8,성적입력!$C$9))</f>
        <v>A</v>
      </c>
      <c r="N3932" s="26">
        <f>성적입력!$C$15</f>
        <v>3</v>
      </c>
      <c r="P3932" s="27" t="str">
        <f t="shared" si="155"/>
        <v/>
      </c>
      <c r="R3932" s="26" t="str">
        <f t="array" ref="R3932">IFERROR(IF(OR(J3932="",M3932="",F3932=""),"",IF(F3932="학생부종합",INDEX(종합배치표!$C:$Q,MATCH(J3932,종합배치표!$B:$B,0),(MATCH(M3932,{"A","B","C","D","E"},0)-1)*3+1),INDEX(교과배치표!$C:$Q,MATCH(J3932,교과배치표!$B:$B,0),(MATCH(M3932,{"A","B","C","D","E"},0)-1)*3+1))),"")</f>
        <v/>
      </c>
      <c r="S3932" s="26" t="str">
        <f t="array" ref="S3932">IFERROR(IF(OR(J3932="",M3932="",F3932=""),"",IF(F3932="학생부종합",INDEX(종합배치표!$C:$Q,MATCH(J3932,종합배치표!$B:$B,0),(MATCH(M3932,{"A","B","C","D","E"},0)-1)*3+2),INDEX(교과배치표!$C:$Q,MATCH(J3932,교과배치표!$B:$B,0),(MATCH(M3932,{"A","B","C","D","E"},0)-1)*3+2))),"")</f>
        <v/>
      </c>
      <c r="T3932" s="26" t="str">
        <f t="array" ref="T3932">IFERROR(IF(OR(J3932="",M3932="",F3932=""),"",IF(F3932="학생부종합",INDEX(종합배치표!$C:$Q,MATCH(J3932,종합배치표!$B:$B,0),(MATCH(M3932,{"A","B","C","D","E"},0)-1)*3+3),INDEX(교과배치표!$C:$Q,MATCH(J3932,교과배치표!$B:$B,0),(MATCH(M3932,{"A","B","C","D","E"},0)-1)*3+3))),"")</f>
        <v/>
      </c>
    </row>
    <row r="3933" spans="2:20" ht="14.25" customHeight="1">
      <c r="B3933" s="20">
        <v>4665</v>
      </c>
      <c r="C3933" s="21" t="s">
        <v>378</v>
      </c>
      <c r="D3933" s="21" t="s">
        <v>378</v>
      </c>
      <c r="E3933" s="21" t="s">
        <v>1421</v>
      </c>
      <c r="F3933" s="21" t="s">
        <v>24</v>
      </c>
      <c r="G3933" s="21" t="s">
        <v>1422</v>
      </c>
      <c r="H3933" s="29" t="s">
        <v>1428</v>
      </c>
      <c r="I3933" s="21" t="s">
        <v>60</v>
      </c>
      <c r="J3933" s="23"/>
      <c r="K3933" s="24">
        <v>12</v>
      </c>
      <c r="M3933" s="25" t="str">
        <f>IF(I3933="","",IF(I3933="인문",성적입력!$C$8,성적입력!$C$9))</f>
        <v>A</v>
      </c>
      <c r="N3933" s="26">
        <f>성적입력!$C$15</f>
        <v>3</v>
      </c>
      <c r="P3933" s="27" t="str">
        <f t="shared" si="155"/>
        <v/>
      </c>
      <c r="R3933" s="26" t="str">
        <f t="array" ref="R3933">IFERROR(IF(OR(J3933="",M3933="",F3933=""),"",IF(F3933="학생부종합",INDEX(종합배치표!$C:$Q,MATCH(J3933,종합배치표!$B:$B,0),(MATCH(M3933,{"A","B","C","D","E"},0)-1)*3+1),INDEX(교과배치표!$C:$Q,MATCH(J3933,교과배치표!$B:$B,0),(MATCH(M3933,{"A","B","C","D","E"},0)-1)*3+1))),"")</f>
        <v/>
      </c>
      <c r="S3933" s="26" t="str">
        <f t="array" ref="S3933">IFERROR(IF(OR(J3933="",M3933="",F3933=""),"",IF(F3933="학생부종합",INDEX(종합배치표!$C:$Q,MATCH(J3933,종합배치표!$B:$B,0),(MATCH(M3933,{"A","B","C","D","E"},0)-1)*3+2),INDEX(교과배치표!$C:$Q,MATCH(J3933,교과배치표!$B:$B,0),(MATCH(M3933,{"A","B","C","D","E"},0)-1)*3+2))),"")</f>
        <v/>
      </c>
      <c r="T3933" s="26" t="str">
        <f t="array" ref="T3933">IFERROR(IF(OR(J3933="",M3933="",F3933=""),"",IF(F3933="학생부종합",INDEX(종합배치표!$C:$Q,MATCH(J3933,종합배치표!$B:$B,0),(MATCH(M3933,{"A","B","C","D","E"},0)-1)*3+3),INDEX(교과배치표!$C:$Q,MATCH(J3933,교과배치표!$B:$B,0),(MATCH(M3933,{"A","B","C","D","E"},0)-1)*3+3))),"")</f>
        <v/>
      </c>
    </row>
    <row r="3934" spans="2:20" ht="14.25" customHeight="1">
      <c r="B3934" s="20">
        <v>4666</v>
      </c>
      <c r="C3934" s="21" t="s">
        <v>389</v>
      </c>
      <c r="D3934" s="21" t="s">
        <v>1424</v>
      </c>
      <c r="E3934" s="21" t="s">
        <v>1421</v>
      </c>
      <c r="F3934" s="21" t="s">
        <v>24</v>
      </c>
      <c r="G3934" s="21" t="s">
        <v>1425</v>
      </c>
      <c r="H3934" s="21" t="s">
        <v>1085</v>
      </c>
      <c r="I3934" s="21" t="s">
        <v>60</v>
      </c>
      <c r="J3934" s="23"/>
      <c r="K3934" s="24">
        <v>43</v>
      </c>
      <c r="M3934" s="25" t="str">
        <f>IF(I3934="","",IF(I3934="인문",성적입력!$C$8,성적입력!$C$9))</f>
        <v>A</v>
      </c>
      <c r="N3934" s="26">
        <f>성적입력!$C$15</f>
        <v>3</v>
      </c>
      <c r="P3934" s="27" t="str">
        <f t="shared" si="155"/>
        <v/>
      </c>
      <c r="R3934" s="26" t="str">
        <f t="array" ref="R3934">IFERROR(IF(OR(J3934="",M3934="",F3934=""),"",IF(F3934="학생부종합",INDEX(종합배치표!$C:$Q,MATCH(J3934,종합배치표!$B:$B,0),(MATCH(M3934,{"A","B","C","D","E"},0)-1)*3+1),INDEX(교과배치표!$C:$Q,MATCH(J3934,교과배치표!$B:$B,0),(MATCH(M3934,{"A","B","C","D","E"},0)-1)*3+1))),"")</f>
        <v/>
      </c>
      <c r="S3934" s="26" t="str">
        <f t="array" ref="S3934">IFERROR(IF(OR(J3934="",M3934="",F3934=""),"",IF(F3934="학생부종합",INDEX(종합배치표!$C:$Q,MATCH(J3934,종합배치표!$B:$B,0),(MATCH(M3934,{"A","B","C","D","E"},0)-1)*3+2),INDEX(교과배치표!$C:$Q,MATCH(J3934,교과배치표!$B:$B,0),(MATCH(M3934,{"A","B","C","D","E"},0)-1)*3+2))),"")</f>
        <v/>
      </c>
      <c r="T3934" s="26" t="str">
        <f t="array" ref="T3934">IFERROR(IF(OR(J3934="",M3934="",F3934=""),"",IF(F3934="학생부종합",INDEX(종합배치표!$C:$Q,MATCH(J3934,종합배치표!$B:$B,0),(MATCH(M3934,{"A","B","C","D","E"},0)-1)*3+3),INDEX(교과배치표!$C:$Q,MATCH(J3934,교과배치표!$B:$B,0),(MATCH(M3934,{"A","B","C","D","E"},0)-1)*3+3))),"")</f>
        <v/>
      </c>
    </row>
    <row r="3935" spans="2:20" ht="14.25" customHeight="1">
      <c r="B3935" s="20">
        <v>4667</v>
      </c>
      <c r="C3935" s="21" t="s">
        <v>389</v>
      </c>
      <c r="D3935" s="21" t="s">
        <v>1424</v>
      </c>
      <c r="E3935" s="21" t="s">
        <v>1421</v>
      </c>
      <c r="F3935" s="21" t="s">
        <v>68</v>
      </c>
      <c r="G3935" s="21" t="s">
        <v>192</v>
      </c>
      <c r="H3935" s="21" t="s">
        <v>1085</v>
      </c>
      <c r="I3935" s="21" t="s">
        <v>60</v>
      </c>
      <c r="J3935" s="23"/>
      <c r="K3935" s="24">
        <v>123</v>
      </c>
      <c r="M3935" s="25" t="str">
        <f>IF(I3935="","",IF(I3935="인문",성적입력!$C$8,성적입력!$C$9))</f>
        <v>A</v>
      </c>
      <c r="N3935" s="26">
        <f>성적입력!$C$15</f>
        <v>3</v>
      </c>
      <c r="P3935" s="27" t="str">
        <f t="shared" si="155"/>
        <v/>
      </c>
      <c r="R3935" s="26" t="str">
        <f t="array" ref="R3935">IFERROR(IF(OR(J3935="",M3935="",F3935=""),"",IF(F3935="학생부종합",INDEX(종합배치표!$C:$Q,MATCH(J3935,종합배치표!$B:$B,0),(MATCH(M3935,{"A","B","C","D","E"},0)-1)*3+1),INDEX(교과배치표!$C:$Q,MATCH(J3935,교과배치표!$B:$B,0),(MATCH(M3935,{"A","B","C","D","E"},0)-1)*3+1))),"")</f>
        <v/>
      </c>
      <c r="S3935" s="26" t="str">
        <f t="array" ref="S3935">IFERROR(IF(OR(J3935="",M3935="",F3935=""),"",IF(F3935="학생부종합",INDEX(종합배치표!$C:$Q,MATCH(J3935,종합배치표!$B:$B,0),(MATCH(M3935,{"A","B","C","D","E"},0)-1)*3+2),INDEX(교과배치표!$C:$Q,MATCH(J3935,교과배치표!$B:$B,0),(MATCH(M3935,{"A","B","C","D","E"},0)-1)*3+2))),"")</f>
        <v/>
      </c>
      <c r="T3935" s="26" t="str">
        <f t="array" ref="T3935">IFERROR(IF(OR(J3935="",M3935="",F3935=""),"",IF(F3935="학생부종합",INDEX(종합배치표!$C:$Q,MATCH(J3935,종합배치표!$B:$B,0),(MATCH(M3935,{"A","B","C","D","E"},0)-1)*3+3),INDEX(교과배치표!$C:$Q,MATCH(J3935,교과배치표!$B:$B,0),(MATCH(M3935,{"A","B","C","D","E"},0)-1)*3+3))),"")</f>
        <v/>
      </c>
    </row>
    <row r="3936" spans="2:20" ht="14.25" customHeight="1">
      <c r="B3936" s="20">
        <v>4669</v>
      </c>
      <c r="C3936" s="21" t="s">
        <v>378</v>
      </c>
      <c r="D3936" s="21" t="s">
        <v>378</v>
      </c>
      <c r="E3936" s="21" t="s">
        <v>1421</v>
      </c>
      <c r="F3936" s="21" t="s">
        <v>68</v>
      </c>
      <c r="G3936" s="21" t="s">
        <v>192</v>
      </c>
      <c r="H3936" s="21" t="s">
        <v>41</v>
      </c>
      <c r="I3936" s="21" t="s">
        <v>27</v>
      </c>
      <c r="J3936" s="23"/>
      <c r="K3936" s="24">
        <v>3</v>
      </c>
      <c r="M3936" s="25" t="str">
        <f>IF(I3936="","",IF(I3936="인문",성적입력!$C$8,성적입력!$C$9))</f>
        <v>A</v>
      </c>
      <c r="N3936" s="26">
        <f>성적입력!$C$15</f>
        <v>3</v>
      </c>
      <c r="P3936" s="27" t="str">
        <f t="shared" si="155"/>
        <v/>
      </c>
      <c r="R3936" s="26" t="str">
        <f t="array" ref="R3936">IFERROR(IF(OR(J3936="",M3936="",F3936=""),"",IF(F3936="학생부종합",INDEX(종합배치표!$C:$Q,MATCH(J3936,종합배치표!$B:$B,0),(MATCH(M3936,{"A","B","C","D","E"},0)-1)*3+1),INDEX(교과배치표!$C:$Q,MATCH(J3936,교과배치표!$B:$B,0),(MATCH(M3936,{"A","B","C","D","E"},0)-1)*3+1))),"")</f>
        <v/>
      </c>
      <c r="S3936" s="26" t="str">
        <f t="array" ref="S3936">IFERROR(IF(OR(J3936="",M3936="",F3936=""),"",IF(F3936="학생부종합",INDEX(종합배치표!$C:$Q,MATCH(J3936,종합배치표!$B:$B,0),(MATCH(M3936,{"A","B","C","D","E"},0)-1)*3+2),INDEX(교과배치표!$C:$Q,MATCH(J3936,교과배치표!$B:$B,0),(MATCH(M3936,{"A","B","C","D","E"},0)-1)*3+2))),"")</f>
        <v/>
      </c>
      <c r="T3936" s="26" t="str">
        <f t="array" ref="T3936">IFERROR(IF(OR(J3936="",M3936="",F3936=""),"",IF(F3936="학생부종합",INDEX(종합배치표!$C:$Q,MATCH(J3936,종합배치표!$B:$B,0),(MATCH(M3936,{"A","B","C","D","E"},0)-1)*3+3),INDEX(교과배치표!$C:$Q,MATCH(J3936,교과배치표!$B:$B,0),(MATCH(M3936,{"A","B","C","D","E"},0)-1)*3+3))),"")</f>
        <v/>
      </c>
    </row>
    <row r="3937" spans="2:20" ht="14.25" customHeight="1">
      <c r="B3937" s="20">
        <v>4670</v>
      </c>
      <c r="C3937" s="21" t="s">
        <v>378</v>
      </c>
      <c r="D3937" s="21" t="s">
        <v>378</v>
      </c>
      <c r="E3937" s="21" t="s">
        <v>1421</v>
      </c>
      <c r="F3937" s="21" t="s">
        <v>24</v>
      </c>
      <c r="G3937" s="21" t="s">
        <v>1422</v>
      </c>
      <c r="H3937" s="21" t="s">
        <v>41</v>
      </c>
      <c r="I3937" s="21" t="s">
        <v>27</v>
      </c>
      <c r="J3937" s="23"/>
      <c r="K3937" s="24">
        <v>4</v>
      </c>
      <c r="M3937" s="25" t="str">
        <f>IF(I3937="","",IF(I3937="인문",성적입력!$C$8,성적입력!$C$9))</f>
        <v>A</v>
      </c>
      <c r="N3937" s="26">
        <f>성적입력!$C$15</f>
        <v>3</v>
      </c>
      <c r="P3937" s="27" t="str">
        <f t="shared" si="155"/>
        <v/>
      </c>
      <c r="R3937" s="26" t="str">
        <f t="array" ref="R3937">IFERROR(IF(OR(J3937="",M3937="",F3937=""),"",IF(F3937="학생부종합",INDEX(종합배치표!$C:$Q,MATCH(J3937,종합배치표!$B:$B,0),(MATCH(M3937,{"A","B","C","D","E"},0)-1)*3+1),INDEX(교과배치표!$C:$Q,MATCH(J3937,교과배치표!$B:$B,0),(MATCH(M3937,{"A","B","C","D","E"},0)-1)*3+1))),"")</f>
        <v/>
      </c>
      <c r="S3937" s="26" t="str">
        <f t="array" ref="S3937">IFERROR(IF(OR(J3937="",M3937="",F3937=""),"",IF(F3937="학생부종합",INDEX(종합배치표!$C:$Q,MATCH(J3937,종합배치표!$B:$B,0),(MATCH(M3937,{"A","B","C","D","E"},0)-1)*3+2),INDEX(교과배치표!$C:$Q,MATCH(J3937,교과배치표!$B:$B,0),(MATCH(M3937,{"A","B","C","D","E"},0)-1)*3+2))),"")</f>
        <v/>
      </c>
      <c r="T3937" s="26" t="str">
        <f t="array" ref="T3937">IFERROR(IF(OR(J3937="",M3937="",F3937=""),"",IF(F3937="학생부종합",INDEX(종합배치표!$C:$Q,MATCH(J3937,종합배치표!$B:$B,0),(MATCH(M3937,{"A","B","C","D","E"},0)-1)*3+3),INDEX(교과배치표!$C:$Q,MATCH(J3937,교과배치표!$B:$B,0),(MATCH(M3937,{"A","B","C","D","E"},0)-1)*3+3))),"")</f>
        <v/>
      </c>
    </row>
    <row r="3938" spans="2:20" ht="14.25" customHeight="1">
      <c r="B3938" s="20">
        <v>4671</v>
      </c>
      <c r="C3938" s="21" t="s">
        <v>378</v>
      </c>
      <c r="D3938" s="21" t="s">
        <v>378</v>
      </c>
      <c r="E3938" s="21" t="s">
        <v>1421</v>
      </c>
      <c r="F3938" s="21" t="s">
        <v>68</v>
      </c>
      <c r="G3938" s="21" t="s">
        <v>192</v>
      </c>
      <c r="H3938" s="21" t="s">
        <v>43</v>
      </c>
      <c r="I3938" s="21" t="s">
        <v>27</v>
      </c>
      <c r="J3938" s="23"/>
      <c r="K3938" s="24">
        <v>5</v>
      </c>
      <c r="M3938" s="25" t="str">
        <f>IF(I3938="","",IF(I3938="인문",성적입력!$C$8,성적입력!$C$9))</f>
        <v>A</v>
      </c>
      <c r="N3938" s="26">
        <f>성적입력!$C$15</f>
        <v>3</v>
      </c>
      <c r="P3938" s="27" t="str">
        <f t="shared" si="155"/>
        <v/>
      </c>
      <c r="R3938" s="26" t="str">
        <f t="array" ref="R3938">IFERROR(IF(OR(J3938="",M3938="",F3938=""),"",IF(F3938="학생부종합",INDEX(종합배치표!$C:$Q,MATCH(J3938,종합배치표!$B:$B,0),(MATCH(M3938,{"A","B","C","D","E"},0)-1)*3+1),INDEX(교과배치표!$C:$Q,MATCH(J3938,교과배치표!$B:$B,0),(MATCH(M3938,{"A","B","C","D","E"},0)-1)*3+1))),"")</f>
        <v/>
      </c>
      <c r="S3938" s="26" t="str">
        <f t="array" ref="S3938">IFERROR(IF(OR(J3938="",M3938="",F3938=""),"",IF(F3938="학생부종합",INDEX(종합배치표!$C:$Q,MATCH(J3938,종합배치표!$B:$B,0),(MATCH(M3938,{"A","B","C","D","E"},0)-1)*3+2),INDEX(교과배치표!$C:$Q,MATCH(J3938,교과배치표!$B:$B,0),(MATCH(M3938,{"A","B","C","D","E"},0)-1)*3+2))),"")</f>
        <v/>
      </c>
      <c r="T3938" s="26" t="str">
        <f t="array" ref="T3938">IFERROR(IF(OR(J3938="",M3938="",F3938=""),"",IF(F3938="학생부종합",INDEX(종합배치표!$C:$Q,MATCH(J3938,종합배치표!$B:$B,0),(MATCH(M3938,{"A","B","C","D","E"},0)-1)*3+3),INDEX(교과배치표!$C:$Q,MATCH(J3938,교과배치표!$B:$B,0),(MATCH(M3938,{"A","B","C","D","E"},0)-1)*3+3))),"")</f>
        <v/>
      </c>
    </row>
    <row r="3939" spans="2:20" ht="14.25" customHeight="1">
      <c r="B3939" s="20">
        <v>4672</v>
      </c>
      <c r="C3939" s="21" t="s">
        <v>378</v>
      </c>
      <c r="D3939" s="21" t="s">
        <v>378</v>
      </c>
      <c r="E3939" s="21" t="s">
        <v>1421</v>
      </c>
      <c r="F3939" s="21" t="s">
        <v>24</v>
      </c>
      <c r="G3939" s="21" t="s">
        <v>1422</v>
      </c>
      <c r="H3939" s="21" t="s">
        <v>43</v>
      </c>
      <c r="I3939" s="21" t="s">
        <v>27</v>
      </c>
      <c r="J3939" s="23"/>
      <c r="K3939" s="24">
        <v>6</v>
      </c>
      <c r="M3939" s="25" t="str">
        <f>IF(I3939="","",IF(I3939="인문",성적입력!$C$8,성적입력!$C$9))</f>
        <v>A</v>
      </c>
      <c r="N3939" s="26">
        <f>성적입력!$C$15</f>
        <v>3</v>
      </c>
      <c r="P3939" s="27" t="str">
        <f t="shared" si="155"/>
        <v/>
      </c>
      <c r="R3939" s="26" t="str">
        <f t="array" ref="R3939">IFERROR(IF(OR(J3939="",M3939="",F3939=""),"",IF(F3939="학생부종합",INDEX(종합배치표!$C:$Q,MATCH(J3939,종합배치표!$B:$B,0),(MATCH(M3939,{"A","B","C","D","E"},0)-1)*3+1),INDEX(교과배치표!$C:$Q,MATCH(J3939,교과배치표!$B:$B,0),(MATCH(M3939,{"A","B","C","D","E"},0)-1)*3+1))),"")</f>
        <v/>
      </c>
      <c r="S3939" s="26" t="str">
        <f t="array" ref="S3939">IFERROR(IF(OR(J3939="",M3939="",F3939=""),"",IF(F3939="학생부종합",INDEX(종합배치표!$C:$Q,MATCH(J3939,종합배치표!$B:$B,0),(MATCH(M3939,{"A","B","C","D","E"},0)-1)*3+2),INDEX(교과배치표!$C:$Q,MATCH(J3939,교과배치표!$B:$B,0),(MATCH(M3939,{"A","B","C","D","E"},0)-1)*3+2))),"")</f>
        <v/>
      </c>
      <c r="T3939" s="26" t="str">
        <f t="array" ref="T3939">IFERROR(IF(OR(J3939="",M3939="",F3939=""),"",IF(F3939="학생부종합",INDEX(종합배치표!$C:$Q,MATCH(J3939,종합배치표!$B:$B,0),(MATCH(M3939,{"A","B","C","D","E"},0)-1)*3+3),INDEX(교과배치표!$C:$Q,MATCH(J3939,교과배치표!$B:$B,0),(MATCH(M3939,{"A","B","C","D","E"},0)-1)*3+3))),"")</f>
        <v/>
      </c>
    </row>
    <row r="3940" spans="2:20" ht="14.25" customHeight="1">
      <c r="B3940" s="20">
        <v>4673</v>
      </c>
      <c r="C3940" s="21" t="s">
        <v>378</v>
      </c>
      <c r="D3940" s="21" t="s">
        <v>378</v>
      </c>
      <c r="E3940" s="21" t="s">
        <v>1421</v>
      </c>
      <c r="F3940" s="21" t="s">
        <v>68</v>
      </c>
      <c r="G3940" s="21" t="s">
        <v>192</v>
      </c>
      <c r="H3940" s="21" t="s">
        <v>47</v>
      </c>
      <c r="I3940" s="21" t="s">
        <v>27</v>
      </c>
      <c r="J3940" s="23"/>
      <c r="K3940" s="24">
        <v>8</v>
      </c>
      <c r="M3940" s="25" t="str">
        <f>IF(I3940="","",IF(I3940="인문",성적입력!$C$8,성적입력!$C$9))</f>
        <v>A</v>
      </c>
      <c r="N3940" s="26">
        <f>성적입력!$C$15</f>
        <v>3</v>
      </c>
      <c r="P3940" s="27" t="str">
        <f t="shared" si="155"/>
        <v/>
      </c>
      <c r="R3940" s="26" t="str">
        <f t="array" ref="R3940">IFERROR(IF(OR(J3940="",M3940="",F3940=""),"",IF(F3940="학생부종합",INDEX(종합배치표!$C:$Q,MATCH(J3940,종합배치표!$B:$B,0),(MATCH(M3940,{"A","B","C","D","E"},0)-1)*3+1),INDEX(교과배치표!$C:$Q,MATCH(J3940,교과배치표!$B:$B,0),(MATCH(M3940,{"A","B","C","D","E"},0)-1)*3+1))),"")</f>
        <v/>
      </c>
      <c r="S3940" s="26" t="str">
        <f t="array" ref="S3940">IFERROR(IF(OR(J3940="",M3940="",F3940=""),"",IF(F3940="학생부종합",INDEX(종합배치표!$C:$Q,MATCH(J3940,종합배치표!$B:$B,0),(MATCH(M3940,{"A","B","C","D","E"},0)-1)*3+2),INDEX(교과배치표!$C:$Q,MATCH(J3940,교과배치표!$B:$B,0),(MATCH(M3940,{"A","B","C","D","E"},0)-1)*3+2))),"")</f>
        <v/>
      </c>
      <c r="T3940" s="26" t="str">
        <f t="array" ref="T3940">IFERROR(IF(OR(J3940="",M3940="",F3940=""),"",IF(F3940="학생부종합",INDEX(종합배치표!$C:$Q,MATCH(J3940,종합배치표!$B:$B,0),(MATCH(M3940,{"A","B","C","D","E"},0)-1)*3+3),INDEX(교과배치표!$C:$Q,MATCH(J3940,교과배치표!$B:$B,0),(MATCH(M3940,{"A","B","C","D","E"},0)-1)*3+3))),"")</f>
        <v/>
      </c>
    </row>
    <row r="3941" spans="2:20" ht="14.25" customHeight="1">
      <c r="B3941" s="20">
        <v>4674</v>
      </c>
      <c r="C3941" s="21" t="s">
        <v>378</v>
      </c>
      <c r="D3941" s="21" t="s">
        <v>378</v>
      </c>
      <c r="E3941" s="21" t="s">
        <v>1421</v>
      </c>
      <c r="F3941" s="21" t="s">
        <v>24</v>
      </c>
      <c r="G3941" s="21" t="s">
        <v>1422</v>
      </c>
      <c r="H3941" s="21" t="s">
        <v>47</v>
      </c>
      <c r="I3941" s="21" t="s">
        <v>27</v>
      </c>
      <c r="J3941" s="23"/>
      <c r="K3941" s="24">
        <v>12</v>
      </c>
      <c r="M3941" s="25" t="str">
        <f>IF(I3941="","",IF(I3941="인문",성적입력!$C$8,성적입력!$C$9))</f>
        <v>A</v>
      </c>
      <c r="N3941" s="26">
        <f>성적입력!$C$15</f>
        <v>3</v>
      </c>
      <c r="P3941" s="27" t="str">
        <f t="shared" si="155"/>
        <v/>
      </c>
      <c r="R3941" s="26" t="str">
        <f t="array" ref="R3941">IFERROR(IF(OR(J3941="",M3941="",F3941=""),"",IF(F3941="학생부종합",INDEX(종합배치표!$C:$Q,MATCH(J3941,종합배치표!$B:$B,0),(MATCH(M3941,{"A","B","C","D","E"},0)-1)*3+1),INDEX(교과배치표!$C:$Q,MATCH(J3941,교과배치표!$B:$B,0),(MATCH(M3941,{"A","B","C","D","E"},0)-1)*3+1))),"")</f>
        <v/>
      </c>
      <c r="S3941" s="26" t="str">
        <f t="array" ref="S3941">IFERROR(IF(OR(J3941="",M3941="",F3941=""),"",IF(F3941="학생부종합",INDEX(종합배치표!$C:$Q,MATCH(J3941,종합배치표!$B:$B,0),(MATCH(M3941,{"A","B","C","D","E"},0)-1)*3+2),INDEX(교과배치표!$C:$Q,MATCH(J3941,교과배치표!$B:$B,0),(MATCH(M3941,{"A","B","C","D","E"},0)-1)*3+2))),"")</f>
        <v/>
      </c>
      <c r="T3941" s="26" t="str">
        <f t="array" ref="T3941">IFERROR(IF(OR(J3941="",M3941="",F3941=""),"",IF(F3941="학생부종합",INDEX(종합배치표!$C:$Q,MATCH(J3941,종합배치표!$B:$B,0),(MATCH(M3941,{"A","B","C","D","E"},0)-1)*3+3),INDEX(교과배치표!$C:$Q,MATCH(J3941,교과배치표!$B:$B,0),(MATCH(M3941,{"A","B","C","D","E"},0)-1)*3+3))),"")</f>
        <v/>
      </c>
    </row>
    <row r="3942" spans="2:20" ht="14.25" customHeight="1">
      <c r="B3942" s="20">
        <v>4675</v>
      </c>
      <c r="C3942" s="21" t="s">
        <v>389</v>
      </c>
      <c r="D3942" s="21" t="s">
        <v>1424</v>
      </c>
      <c r="E3942" s="21" t="s">
        <v>1421</v>
      </c>
      <c r="F3942" s="21" t="s">
        <v>24</v>
      </c>
      <c r="G3942" s="21" t="s">
        <v>1425</v>
      </c>
      <c r="H3942" s="21" t="s">
        <v>1429</v>
      </c>
      <c r="I3942" s="21" t="s">
        <v>27</v>
      </c>
      <c r="J3942" s="23"/>
      <c r="K3942" s="24">
        <v>8</v>
      </c>
      <c r="M3942" s="25" t="str">
        <f>IF(I3942="","",IF(I3942="인문",성적입력!$C$8,성적입력!$C$9))</f>
        <v>A</v>
      </c>
      <c r="N3942" s="26">
        <f>성적입력!$C$15</f>
        <v>3</v>
      </c>
      <c r="P3942" s="27" t="str">
        <f t="shared" si="155"/>
        <v/>
      </c>
      <c r="R3942" s="26" t="str">
        <f t="array" ref="R3942">IFERROR(IF(OR(J3942="",M3942="",F3942=""),"",IF(F3942="학생부종합",INDEX(종합배치표!$C:$Q,MATCH(J3942,종합배치표!$B:$B,0),(MATCH(M3942,{"A","B","C","D","E"},0)-1)*3+1),INDEX(교과배치표!$C:$Q,MATCH(J3942,교과배치표!$B:$B,0),(MATCH(M3942,{"A","B","C","D","E"},0)-1)*3+1))),"")</f>
        <v/>
      </c>
      <c r="S3942" s="26" t="str">
        <f t="array" ref="S3942">IFERROR(IF(OR(J3942="",M3942="",F3942=""),"",IF(F3942="학생부종합",INDEX(종합배치표!$C:$Q,MATCH(J3942,종합배치표!$B:$B,0),(MATCH(M3942,{"A","B","C","D","E"},0)-1)*3+2),INDEX(교과배치표!$C:$Q,MATCH(J3942,교과배치표!$B:$B,0),(MATCH(M3942,{"A","B","C","D","E"},0)-1)*3+2))),"")</f>
        <v/>
      </c>
      <c r="T3942" s="26" t="str">
        <f t="array" ref="T3942">IFERROR(IF(OR(J3942="",M3942="",F3942=""),"",IF(F3942="학생부종합",INDEX(종합배치표!$C:$Q,MATCH(J3942,종합배치표!$B:$B,0),(MATCH(M3942,{"A","B","C","D","E"},0)-1)*3+3),INDEX(교과배치표!$C:$Q,MATCH(J3942,교과배치표!$B:$B,0),(MATCH(M3942,{"A","B","C","D","E"},0)-1)*3+3))),"")</f>
        <v/>
      </c>
    </row>
    <row r="3943" spans="2:20" ht="14.25" customHeight="1">
      <c r="B3943" s="20">
        <v>4676</v>
      </c>
      <c r="C3943" s="21" t="s">
        <v>389</v>
      </c>
      <c r="D3943" s="21" t="s">
        <v>1424</v>
      </c>
      <c r="E3943" s="21" t="s">
        <v>1421</v>
      </c>
      <c r="F3943" s="21" t="s">
        <v>68</v>
      </c>
      <c r="G3943" s="21" t="s">
        <v>192</v>
      </c>
      <c r="H3943" s="21" t="s">
        <v>1429</v>
      </c>
      <c r="I3943" s="21" t="s">
        <v>27</v>
      </c>
      <c r="J3943" s="23"/>
      <c r="K3943" s="24">
        <v>11</v>
      </c>
      <c r="M3943" s="25" t="str">
        <f>IF(I3943="","",IF(I3943="인문",성적입력!$C$8,성적입력!$C$9))</f>
        <v>A</v>
      </c>
      <c r="N3943" s="26">
        <f>성적입력!$C$15</f>
        <v>3</v>
      </c>
      <c r="P3943" s="27" t="str">
        <f t="shared" si="155"/>
        <v/>
      </c>
      <c r="R3943" s="26" t="str">
        <f t="array" ref="R3943">IFERROR(IF(OR(J3943="",M3943="",F3943=""),"",IF(F3943="학생부종합",INDEX(종합배치표!$C:$Q,MATCH(J3943,종합배치표!$B:$B,0),(MATCH(M3943,{"A","B","C","D","E"},0)-1)*3+1),INDEX(교과배치표!$C:$Q,MATCH(J3943,교과배치표!$B:$B,0),(MATCH(M3943,{"A","B","C","D","E"},0)-1)*3+1))),"")</f>
        <v/>
      </c>
      <c r="S3943" s="26" t="str">
        <f t="array" ref="S3943">IFERROR(IF(OR(J3943="",M3943="",F3943=""),"",IF(F3943="학생부종합",INDEX(종합배치표!$C:$Q,MATCH(J3943,종합배치표!$B:$B,0),(MATCH(M3943,{"A","B","C","D","E"},0)-1)*3+2),INDEX(교과배치표!$C:$Q,MATCH(J3943,교과배치표!$B:$B,0),(MATCH(M3943,{"A","B","C","D","E"},0)-1)*3+2))),"")</f>
        <v/>
      </c>
      <c r="T3943" s="26" t="str">
        <f t="array" ref="T3943">IFERROR(IF(OR(J3943="",M3943="",F3943=""),"",IF(F3943="학생부종합",INDEX(종합배치표!$C:$Q,MATCH(J3943,종합배치표!$B:$B,0),(MATCH(M3943,{"A","B","C","D","E"},0)-1)*3+3),INDEX(교과배치표!$C:$Q,MATCH(J3943,교과배치표!$B:$B,0),(MATCH(M3943,{"A","B","C","D","E"},0)-1)*3+3))),"")</f>
        <v/>
      </c>
    </row>
    <row r="3944" spans="2:20" ht="14.25" customHeight="1">
      <c r="B3944" s="20">
        <v>4677</v>
      </c>
      <c r="C3944" s="21" t="s">
        <v>389</v>
      </c>
      <c r="D3944" s="21" t="s">
        <v>1424</v>
      </c>
      <c r="E3944" s="21" t="s">
        <v>1421</v>
      </c>
      <c r="F3944" s="21" t="s">
        <v>24</v>
      </c>
      <c r="G3944" s="21" t="s">
        <v>1425</v>
      </c>
      <c r="H3944" s="21" t="s">
        <v>1430</v>
      </c>
      <c r="I3944" s="21" t="s">
        <v>27</v>
      </c>
      <c r="J3944" s="23"/>
      <c r="K3944" s="24">
        <v>4</v>
      </c>
      <c r="M3944" s="25" t="str">
        <f>IF(I3944="","",IF(I3944="인문",성적입력!$C$8,성적입력!$C$9))</f>
        <v>A</v>
      </c>
      <c r="N3944" s="26">
        <f>성적입력!$C$15</f>
        <v>3</v>
      </c>
      <c r="P3944" s="27" t="str">
        <f t="shared" si="155"/>
        <v/>
      </c>
      <c r="R3944" s="26" t="str">
        <f t="array" ref="R3944">IFERROR(IF(OR(J3944="",M3944="",F3944=""),"",IF(F3944="학생부종합",INDEX(종합배치표!$C:$Q,MATCH(J3944,종합배치표!$B:$B,0),(MATCH(M3944,{"A","B","C","D","E"},0)-1)*3+1),INDEX(교과배치표!$C:$Q,MATCH(J3944,교과배치표!$B:$B,0),(MATCH(M3944,{"A","B","C","D","E"},0)-1)*3+1))),"")</f>
        <v/>
      </c>
      <c r="S3944" s="26" t="str">
        <f t="array" ref="S3944">IFERROR(IF(OR(J3944="",M3944="",F3944=""),"",IF(F3944="학생부종합",INDEX(종합배치표!$C:$Q,MATCH(J3944,종합배치표!$B:$B,0),(MATCH(M3944,{"A","B","C","D","E"},0)-1)*3+2),INDEX(교과배치표!$C:$Q,MATCH(J3944,교과배치표!$B:$B,0),(MATCH(M3944,{"A","B","C","D","E"},0)-1)*3+2))),"")</f>
        <v/>
      </c>
      <c r="T3944" s="26" t="str">
        <f t="array" ref="T3944">IFERROR(IF(OR(J3944="",M3944="",F3944=""),"",IF(F3944="학생부종합",INDEX(종합배치표!$C:$Q,MATCH(J3944,종합배치표!$B:$B,0),(MATCH(M3944,{"A","B","C","D","E"},0)-1)*3+3),INDEX(교과배치표!$C:$Q,MATCH(J3944,교과배치표!$B:$B,0),(MATCH(M3944,{"A","B","C","D","E"},0)-1)*3+3))),"")</f>
        <v/>
      </c>
    </row>
    <row r="3945" spans="2:20" ht="14.25" customHeight="1">
      <c r="B3945" s="20">
        <v>4678</v>
      </c>
      <c r="C3945" s="21" t="s">
        <v>389</v>
      </c>
      <c r="D3945" s="21" t="s">
        <v>1424</v>
      </c>
      <c r="E3945" s="21" t="s">
        <v>1421</v>
      </c>
      <c r="F3945" s="21" t="s">
        <v>68</v>
      </c>
      <c r="G3945" s="21" t="s">
        <v>192</v>
      </c>
      <c r="H3945" s="21" t="s">
        <v>1430</v>
      </c>
      <c r="I3945" s="21" t="s">
        <v>27</v>
      </c>
      <c r="J3945" s="23"/>
      <c r="K3945" s="24">
        <v>10</v>
      </c>
      <c r="M3945" s="25" t="str">
        <f>IF(I3945="","",IF(I3945="인문",성적입력!$C$8,성적입력!$C$9))</f>
        <v>A</v>
      </c>
      <c r="N3945" s="26">
        <f>성적입력!$C$15</f>
        <v>3</v>
      </c>
      <c r="P3945" s="27" t="str">
        <f t="shared" si="155"/>
        <v/>
      </c>
      <c r="R3945" s="26" t="str">
        <f t="array" ref="R3945">IFERROR(IF(OR(J3945="",M3945="",F3945=""),"",IF(F3945="학생부종합",INDEX(종합배치표!$C:$Q,MATCH(J3945,종합배치표!$B:$B,0),(MATCH(M3945,{"A","B","C","D","E"},0)-1)*3+1),INDEX(교과배치표!$C:$Q,MATCH(J3945,교과배치표!$B:$B,0),(MATCH(M3945,{"A","B","C","D","E"},0)-1)*3+1))),"")</f>
        <v/>
      </c>
      <c r="S3945" s="26" t="str">
        <f t="array" ref="S3945">IFERROR(IF(OR(J3945="",M3945="",F3945=""),"",IF(F3945="학생부종합",INDEX(종합배치표!$C:$Q,MATCH(J3945,종합배치표!$B:$B,0),(MATCH(M3945,{"A","B","C","D","E"},0)-1)*3+2),INDEX(교과배치표!$C:$Q,MATCH(J3945,교과배치표!$B:$B,0),(MATCH(M3945,{"A","B","C","D","E"},0)-1)*3+2))),"")</f>
        <v/>
      </c>
      <c r="T3945" s="26" t="str">
        <f t="array" ref="T3945">IFERROR(IF(OR(J3945="",M3945="",F3945=""),"",IF(F3945="학생부종합",INDEX(종합배치표!$C:$Q,MATCH(J3945,종합배치표!$B:$B,0),(MATCH(M3945,{"A","B","C","D","E"},0)-1)*3+3),INDEX(교과배치표!$C:$Q,MATCH(J3945,교과배치표!$B:$B,0),(MATCH(M3945,{"A","B","C","D","E"},0)-1)*3+3))),"")</f>
        <v/>
      </c>
    </row>
    <row r="3946" spans="2:20" ht="14.25" customHeight="1">
      <c r="B3946" s="20">
        <v>4679</v>
      </c>
      <c r="C3946" s="21" t="s">
        <v>389</v>
      </c>
      <c r="D3946" s="21" t="s">
        <v>1424</v>
      </c>
      <c r="E3946" s="21" t="s">
        <v>1421</v>
      </c>
      <c r="F3946" s="21" t="s">
        <v>24</v>
      </c>
      <c r="G3946" s="21" t="s">
        <v>1425</v>
      </c>
      <c r="H3946" s="21" t="s">
        <v>1431</v>
      </c>
      <c r="I3946" s="21" t="s">
        <v>27</v>
      </c>
      <c r="J3946" s="23"/>
      <c r="K3946" s="24">
        <v>5</v>
      </c>
      <c r="M3946" s="25" t="str">
        <f>IF(I3946="","",IF(I3946="인문",성적입력!$C$8,성적입력!$C$9))</f>
        <v>A</v>
      </c>
      <c r="N3946" s="26">
        <f>성적입력!$C$15</f>
        <v>3</v>
      </c>
      <c r="P3946" s="27" t="str">
        <f t="shared" si="155"/>
        <v/>
      </c>
      <c r="R3946" s="26" t="str">
        <f t="array" ref="R3946">IFERROR(IF(OR(J3946="",M3946="",F3946=""),"",IF(F3946="학생부종합",INDEX(종합배치표!$C:$Q,MATCH(J3946,종합배치표!$B:$B,0),(MATCH(M3946,{"A","B","C","D","E"},0)-1)*3+1),INDEX(교과배치표!$C:$Q,MATCH(J3946,교과배치표!$B:$B,0),(MATCH(M3946,{"A","B","C","D","E"},0)-1)*3+1))),"")</f>
        <v/>
      </c>
      <c r="S3946" s="26" t="str">
        <f t="array" ref="S3946">IFERROR(IF(OR(J3946="",M3946="",F3946=""),"",IF(F3946="학생부종합",INDEX(종합배치표!$C:$Q,MATCH(J3946,종합배치표!$B:$B,0),(MATCH(M3946,{"A","B","C","D","E"},0)-1)*3+2),INDEX(교과배치표!$C:$Q,MATCH(J3946,교과배치표!$B:$B,0),(MATCH(M3946,{"A","B","C","D","E"},0)-1)*3+2))),"")</f>
        <v/>
      </c>
      <c r="T3946" s="26" t="str">
        <f t="array" ref="T3946">IFERROR(IF(OR(J3946="",M3946="",F3946=""),"",IF(F3946="학생부종합",INDEX(종합배치표!$C:$Q,MATCH(J3946,종합배치표!$B:$B,0),(MATCH(M3946,{"A","B","C","D","E"},0)-1)*3+3),INDEX(교과배치표!$C:$Q,MATCH(J3946,교과배치표!$B:$B,0),(MATCH(M3946,{"A","B","C","D","E"},0)-1)*3+3))),"")</f>
        <v/>
      </c>
    </row>
    <row r="3947" spans="2:20" ht="14.25" customHeight="1">
      <c r="B3947" s="20">
        <v>4680</v>
      </c>
      <c r="C3947" s="21" t="s">
        <v>389</v>
      </c>
      <c r="D3947" s="21" t="s">
        <v>1424</v>
      </c>
      <c r="E3947" s="21" t="s">
        <v>1421</v>
      </c>
      <c r="F3947" s="21" t="s">
        <v>68</v>
      </c>
      <c r="G3947" s="21" t="s">
        <v>192</v>
      </c>
      <c r="H3947" s="21" t="s">
        <v>1431</v>
      </c>
      <c r="I3947" s="21" t="s">
        <v>27</v>
      </c>
      <c r="J3947" s="23"/>
      <c r="K3947" s="24">
        <v>13</v>
      </c>
      <c r="M3947" s="25" t="str">
        <f>IF(I3947="","",IF(I3947="인문",성적입력!$C$8,성적입력!$C$9))</f>
        <v>A</v>
      </c>
      <c r="N3947" s="26">
        <f>성적입력!$C$15</f>
        <v>3</v>
      </c>
      <c r="P3947" s="27" t="str">
        <f t="shared" si="155"/>
        <v/>
      </c>
      <c r="R3947" s="26" t="str">
        <f t="array" ref="R3947">IFERROR(IF(OR(J3947="",M3947="",F3947=""),"",IF(F3947="학생부종합",INDEX(종합배치표!$C:$Q,MATCH(J3947,종합배치표!$B:$B,0),(MATCH(M3947,{"A","B","C","D","E"},0)-1)*3+1),INDEX(교과배치표!$C:$Q,MATCH(J3947,교과배치표!$B:$B,0),(MATCH(M3947,{"A","B","C","D","E"},0)-1)*3+1))),"")</f>
        <v/>
      </c>
      <c r="S3947" s="26" t="str">
        <f t="array" ref="S3947">IFERROR(IF(OR(J3947="",M3947="",F3947=""),"",IF(F3947="학생부종합",INDEX(종합배치표!$C:$Q,MATCH(J3947,종합배치표!$B:$B,0),(MATCH(M3947,{"A","B","C","D","E"},0)-1)*3+2),INDEX(교과배치표!$C:$Q,MATCH(J3947,교과배치표!$B:$B,0),(MATCH(M3947,{"A","B","C","D","E"},0)-1)*3+2))),"")</f>
        <v/>
      </c>
      <c r="T3947" s="26" t="str">
        <f t="array" ref="T3947">IFERROR(IF(OR(J3947="",M3947="",F3947=""),"",IF(F3947="학생부종합",INDEX(종합배치표!$C:$Q,MATCH(J3947,종합배치표!$B:$B,0),(MATCH(M3947,{"A","B","C","D","E"},0)-1)*3+3),INDEX(교과배치표!$C:$Q,MATCH(J3947,교과배치표!$B:$B,0),(MATCH(M3947,{"A","B","C","D","E"},0)-1)*3+3))),"")</f>
        <v/>
      </c>
    </row>
    <row r="3948" spans="2:20" ht="14.25" customHeight="1">
      <c r="B3948" s="20">
        <v>4681</v>
      </c>
      <c r="C3948" s="21" t="s">
        <v>389</v>
      </c>
      <c r="D3948" s="21" t="s">
        <v>1424</v>
      </c>
      <c r="E3948" s="21" t="s">
        <v>1421</v>
      </c>
      <c r="F3948" s="21" t="s">
        <v>24</v>
      </c>
      <c r="G3948" s="21" t="s">
        <v>1425</v>
      </c>
      <c r="H3948" s="29" t="s">
        <v>1432</v>
      </c>
      <c r="I3948" s="21" t="s">
        <v>27</v>
      </c>
      <c r="J3948" s="23"/>
      <c r="K3948" s="24">
        <v>6</v>
      </c>
      <c r="M3948" s="25" t="str">
        <f>IF(I3948="","",IF(I3948="인문",성적입력!$C$8,성적입력!$C$9))</f>
        <v>A</v>
      </c>
      <c r="N3948" s="26">
        <f>성적입력!$C$15</f>
        <v>3</v>
      </c>
      <c r="P3948" s="27" t="str">
        <f t="shared" si="155"/>
        <v/>
      </c>
      <c r="R3948" s="26" t="str">
        <f t="array" ref="R3948">IFERROR(IF(OR(J3948="",M3948="",F3948=""),"",IF(F3948="학생부종합",INDEX(종합배치표!$C:$Q,MATCH(J3948,종합배치표!$B:$B,0),(MATCH(M3948,{"A","B","C","D","E"},0)-1)*3+1),INDEX(교과배치표!$C:$Q,MATCH(J3948,교과배치표!$B:$B,0),(MATCH(M3948,{"A","B","C","D","E"},0)-1)*3+1))),"")</f>
        <v/>
      </c>
      <c r="S3948" s="26" t="str">
        <f t="array" ref="S3948">IFERROR(IF(OR(J3948="",M3948="",F3948=""),"",IF(F3948="학생부종합",INDEX(종합배치표!$C:$Q,MATCH(J3948,종합배치표!$B:$B,0),(MATCH(M3948,{"A","B","C","D","E"},0)-1)*3+2),INDEX(교과배치표!$C:$Q,MATCH(J3948,교과배치표!$B:$B,0),(MATCH(M3948,{"A","B","C","D","E"},0)-1)*3+2))),"")</f>
        <v/>
      </c>
      <c r="T3948" s="26" t="str">
        <f t="array" ref="T3948">IFERROR(IF(OR(J3948="",M3948="",F3948=""),"",IF(F3948="학생부종합",INDEX(종합배치표!$C:$Q,MATCH(J3948,종합배치표!$B:$B,0),(MATCH(M3948,{"A","B","C","D","E"},0)-1)*3+3),INDEX(교과배치표!$C:$Q,MATCH(J3948,교과배치표!$B:$B,0),(MATCH(M3948,{"A","B","C","D","E"},0)-1)*3+3))),"")</f>
        <v/>
      </c>
    </row>
    <row r="3949" spans="2:20" ht="14.25" customHeight="1">
      <c r="B3949" s="20">
        <v>4682</v>
      </c>
      <c r="C3949" s="21" t="s">
        <v>389</v>
      </c>
      <c r="D3949" s="21" t="s">
        <v>1424</v>
      </c>
      <c r="E3949" s="21" t="s">
        <v>1421</v>
      </c>
      <c r="F3949" s="21" t="s">
        <v>68</v>
      </c>
      <c r="G3949" s="21" t="s">
        <v>192</v>
      </c>
      <c r="H3949" s="29" t="s">
        <v>1432</v>
      </c>
      <c r="I3949" s="21" t="s">
        <v>27</v>
      </c>
      <c r="J3949" s="23"/>
      <c r="K3949" s="24">
        <v>17</v>
      </c>
      <c r="M3949" s="25" t="str">
        <f>IF(I3949="","",IF(I3949="인문",성적입력!$C$8,성적입력!$C$9))</f>
        <v>A</v>
      </c>
      <c r="N3949" s="26">
        <f>성적입력!$C$15</f>
        <v>3</v>
      </c>
      <c r="P3949" s="27" t="str">
        <f t="shared" si="155"/>
        <v/>
      </c>
      <c r="R3949" s="26" t="str">
        <f t="array" ref="R3949">IFERROR(IF(OR(J3949="",M3949="",F3949=""),"",IF(F3949="학생부종합",INDEX(종합배치표!$C:$Q,MATCH(J3949,종합배치표!$B:$B,0),(MATCH(M3949,{"A","B","C","D","E"},0)-1)*3+1),INDEX(교과배치표!$C:$Q,MATCH(J3949,교과배치표!$B:$B,0),(MATCH(M3949,{"A","B","C","D","E"},0)-1)*3+1))),"")</f>
        <v/>
      </c>
      <c r="S3949" s="26" t="str">
        <f t="array" ref="S3949">IFERROR(IF(OR(J3949="",M3949="",F3949=""),"",IF(F3949="학생부종합",INDEX(종합배치표!$C:$Q,MATCH(J3949,종합배치표!$B:$B,0),(MATCH(M3949,{"A","B","C","D","E"},0)-1)*3+2),INDEX(교과배치표!$C:$Q,MATCH(J3949,교과배치표!$B:$B,0),(MATCH(M3949,{"A","B","C","D","E"},0)-1)*3+2))),"")</f>
        <v/>
      </c>
      <c r="T3949" s="26" t="str">
        <f t="array" ref="T3949">IFERROR(IF(OR(J3949="",M3949="",F3949=""),"",IF(F3949="학생부종합",INDEX(종합배치표!$C:$Q,MATCH(J3949,종합배치표!$B:$B,0),(MATCH(M3949,{"A","B","C","D","E"},0)-1)*3+3),INDEX(교과배치표!$C:$Q,MATCH(J3949,교과배치표!$B:$B,0),(MATCH(M3949,{"A","B","C","D","E"},0)-1)*3+3))),"")</f>
        <v/>
      </c>
    </row>
    <row r="3950" spans="2:20" ht="14.25" customHeight="1">
      <c r="B3950" s="20">
        <v>4684</v>
      </c>
      <c r="C3950" s="21" t="s">
        <v>378</v>
      </c>
      <c r="D3950" s="21" t="s">
        <v>378</v>
      </c>
      <c r="E3950" s="21" t="s">
        <v>1421</v>
      </c>
      <c r="F3950" s="21" t="s">
        <v>68</v>
      </c>
      <c r="G3950" s="21" t="s">
        <v>192</v>
      </c>
      <c r="H3950" s="29" t="s">
        <v>1433</v>
      </c>
      <c r="I3950" s="21" t="s">
        <v>60</v>
      </c>
      <c r="J3950" s="23"/>
      <c r="K3950" s="24">
        <v>30</v>
      </c>
      <c r="M3950" s="25" t="str">
        <f>IF(I3950="","",IF(I3950="인문",성적입력!$C$8,성적입력!$C$9))</f>
        <v>A</v>
      </c>
      <c r="N3950" s="26">
        <f>성적입력!$C$15</f>
        <v>3</v>
      </c>
      <c r="P3950" s="27" t="str">
        <f t="shared" si="155"/>
        <v/>
      </c>
      <c r="R3950" s="26" t="str">
        <f t="array" ref="R3950">IFERROR(IF(OR(J3950="",M3950="",F3950=""),"",IF(F3950="학생부종합",INDEX(종합배치표!$C:$Q,MATCH(J3950,종합배치표!$B:$B,0),(MATCH(M3950,{"A","B","C","D","E"},0)-1)*3+1),INDEX(교과배치표!$C:$Q,MATCH(J3950,교과배치표!$B:$B,0),(MATCH(M3950,{"A","B","C","D","E"},0)-1)*3+1))),"")</f>
        <v/>
      </c>
      <c r="S3950" s="26" t="str">
        <f t="array" ref="S3950">IFERROR(IF(OR(J3950="",M3950="",F3950=""),"",IF(F3950="학생부종합",INDEX(종합배치표!$C:$Q,MATCH(J3950,종합배치표!$B:$B,0),(MATCH(M3950,{"A","B","C","D","E"},0)-1)*3+2),INDEX(교과배치표!$C:$Q,MATCH(J3950,교과배치표!$B:$B,0),(MATCH(M3950,{"A","B","C","D","E"},0)-1)*3+2))),"")</f>
        <v/>
      </c>
      <c r="T3950" s="26" t="str">
        <f t="array" ref="T3950">IFERROR(IF(OR(J3950="",M3950="",F3950=""),"",IF(F3950="학생부종합",INDEX(종합배치표!$C:$Q,MATCH(J3950,종합배치표!$B:$B,0),(MATCH(M3950,{"A","B","C","D","E"},0)-1)*3+3),INDEX(교과배치표!$C:$Q,MATCH(J3950,교과배치표!$B:$B,0),(MATCH(M3950,{"A","B","C","D","E"},0)-1)*3+3))),"")</f>
        <v/>
      </c>
    </row>
    <row r="3951" spans="2:20" ht="14.25" customHeight="1">
      <c r="B3951" s="20">
        <v>4685</v>
      </c>
      <c r="C3951" s="21" t="s">
        <v>378</v>
      </c>
      <c r="D3951" s="21" t="s">
        <v>378</v>
      </c>
      <c r="E3951" s="21" t="s">
        <v>1421</v>
      </c>
      <c r="F3951" s="21" t="s">
        <v>24</v>
      </c>
      <c r="G3951" s="21" t="s">
        <v>1422</v>
      </c>
      <c r="H3951" s="29" t="s">
        <v>1433</v>
      </c>
      <c r="I3951" s="21" t="s">
        <v>60</v>
      </c>
      <c r="J3951" s="23"/>
      <c r="K3951" s="24">
        <v>26</v>
      </c>
      <c r="M3951" s="25" t="str">
        <f>IF(I3951="","",IF(I3951="인문",성적입력!$C$8,성적입력!$C$9))</f>
        <v>A</v>
      </c>
      <c r="N3951" s="26">
        <f>성적입력!$C$15</f>
        <v>3</v>
      </c>
      <c r="P3951" s="27" t="str">
        <f t="shared" si="155"/>
        <v/>
      </c>
      <c r="R3951" s="26" t="str">
        <f t="array" ref="R3951">IFERROR(IF(OR(J3951="",M3951="",F3951=""),"",IF(F3951="학생부종합",INDEX(종합배치표!$C:$Q,MATCH(J3951,종합배치표!$B:$B,0),(MATCH(M3951,{"A","B","C","D","E"},0)-1)*3+1),INDEX(교과배치표!$C:$Q,MATCH(J3951,교과배치표!$B:$B,0),(MATCH(M3951,{"A","B","C","D","E"},0)-1)*3+1))),"")</f>
        <v/>
      </c>
      <c r="S3951" s="26" t="str">
        <f t="array" ref="S3951">IFERROR(IF(OR(J3951="",M3951="",F3951=""),"",IF(F3951="학생부종합",INDEX(종합배치표!$C:$Q,MATCH(J3951,종합배치표!$B:$B,0),(MATCH(M3951,{"A","B","C","D","E"},0)-1)*3+2),INDEX(교과배치표!$C:$Q,MATCH(J3951,교과배치표!$B:$B,0),(MATCH(M3951,{"A","B","C","D","E"},0)-1)*3+2))),"")</f>
        <v/>
      </c>
      <c r="T3951" s="26" t="str">
        <f t="array" ref="T3951">IFERROR(IF(OR(J3951="",M3951="",F3951=""),"",IF(F3951="학생부종합",INDEX(종합배치표!$C:$Q,MATCH(J3951,종합배치표!$B:$B,0),(MATCH(M3951,{"A","B","C","D","E"},0)-1)*3+3),INDEX(교과배치표!$C:$Q,MATCH(J3951,교과배치표!$B:$B,0),(MATCH(M3951,{"A","B","C","D","E"},0)-1)*3+3))),"")</f>
        <v/>
      </c>
    </row>
    <row r="3952" spans="2:20" ht="14.25" customHeight="1">
      <c r="B3952" s="20">
        <v>4686</v>
      </c>
      <c r="C3952" s="21" t="s">
        <v>389</v>
      </c>
      <c r="D3952" s="21" t="s">
        <v>1424</v>
      </c>
      <c r="E3952" s="21" t="s">
        <v>1421</v>
      </c>
      <c r="F3952" s="21" t="s">
        <v>24</v>
      </c>
      <c r="G3952" s="21" t="s">
        <v>1425</v>
      </c>
      <c r="H3952" s="21" t="s">
        <v>1434</v>
      </c>
      <c r="I3952" s="21" t="s">
        <v>60</v>
      </c>
      <c r="J3952" s="23"/>
      <c r="K3952" s="24">
        <v>3</v>
      </c>
      <c r="M3952" s="25" t="str">
        <f>IF(I3952="","",IF(I3952="인문",성적입력!$C$8,성적입력!$C$9))</f>
        <v>A</v>
      </c>
      <c r="N3952" s="26">
        <f>성적입력!$C$15</f>
        <v>3</v>
      </c>
      <c r="P3952" s="27" t="str">
        <f t="shared" si="155"/>
        <v/>
      </c>
      <c r="R3952" s="26" t="str">
        <f t="array" ref="R3952">IFERROR(IF(OR(J3952="",M3952="",F3952=""),"",IF(F3952="학생부종합",INDEX(종합배치표!$C:$Q,MATCH(J3952,종합배치표!$B:$B,0),(MATCH(M3952,{"A","B","C","D","E"},0)-1)*3+1),INDEX(교과배치표!$C:$Q,MATCH(J3952,교과배치표!$B:$B,0),(MATCH(M3952,{"A","B","C","D","E"},0)-1)*3+1))),"")</f>
        <v/>
      </c>
      <c r="S3952" s="26" t="str">
        <f t="array" ref="S3952">IFERROR(IF(OR(J3952="",M3952="",F3952=""),"",IF(F3952="학생부종합",INDEX(종합배치표!$C:$Q,MATCH(J3952,종합배치표!$B:$B,0),(MATCH(M3952,{"A","B","C","D","E"},0)-1)*3+2),INDEX(교과배치표!$C:$Q,MATCH(J3952,교과배치표!$B:$B,0),(MATCH(M3952,{"A","B","C","D","E"},0)-1)*3+2))),"")</f>
        <v/>
      </c>
      <c r="T3952" s="26" t="str">
        <f t="array" ref="T3952">IFERROR(IF(OR(J3952="",M3952="",F3952=""),"",IF(F3952="학생부종합",INDEX(종합배치표!$C:$Q,MATCH(J3952,종합배치표!$B:$B,0),(MATCH(M3952,{"A","B","C","D","E"},0)-1)*3+3),INDEX(교과배치표!$C:$Q,MATCH(J3952,교과배치표!$B:$B,0),(MATCH(M3952,{"A","B","C","D","E"},0)-1)*3+3))),"")</f>
        <v/>
      </c>
    </row>
    <row r="3953" spans="2:20" ht="14.25" customHeight="1">
      <c r="B3953" s="20">
        <v>4687</v>
      </c>
      <c r="C3953" s="21" t="s">
        <v>389</v>
      </c>
      <c r="D3953" s="21" t="s">
        <v>1424</v>
      </c>
      <c r="E3953" s="21" t="s">
        <v>1421</v>
      </c>
      <c r="F3953" s="21" t="s">
        <v>68</v>
      </c>
      <c r="G3953" s="21" t="s">
        <v>192</v>
      </c>
      <c r="H3953" s="21" t="s">
        <v>1434</v>
      </c>
      <c r="I3953" s="21" t="s">
        <v>60</v>
      </c>
      <c r="J3953" s="23"/>
      <c r="K3953" s="24">
        <v>14</v>
      </c>
      <c r="M3953" s="25" t="str">
        <f>IF(I3953="","",IF(I3953="인문",성적입력!$C$8,성적입력!$C$9))</f>
        <v>A</v>
      </c>
      <c r="N3953" s="26">
        <f>성적입력!$C$15</f>
        <v>3</v>
      </c>
      <c r="P3953" s="27" t="str">
        <f t="shared" si="155"/>
        <v/>
      </c>
      <c r="R3953" s="26" t="str">
        <f t="array" ref="R3953">IFERROR(IF(OR(J3953="",M3953="",F3953=""),"",IF(F3953="학생부종합",INDEX(종합배치표!$C:$Q,MATCH(J3953,종합배치표!$B:$B,0),(MATCH(M3953,{"A","B","C","D","E"},0)-1)*3+1),INDEX(교과배치표!$C:$Q,MATCH(J3953,교과배치표!$B:$B,0),(MATCH(M3953,{"A","B","C","D","E"},0)-1)*3+1))),"")</f>
        <v/>
      </c>
      <c r="S3953" s="26" t="str">
        <f t="array" ref="S3953">IFERROR(IF(OR(J3953="",M3953="",F3953=""),"",IF(F3953="학생부종합",INDEX(종합배치표!$C:$Q,MATCH(J3953,종합배치표!$B:$B,0),(MATCH(M3953,{"A","B","C","D","E"},0)-1)*3+2),INDEX(교과배치표!$C:$Q,MATCH(J3953,교과배치표!$B:$B,0),(MATCH(M3953,{"A","B","C","D","E"},0)-1)*3+2))),"")</f>
        <v/>
      </c>
      <c r="T3953" s="26" t="str">
        <f t="array" ref="T3953">IFERROR(IF(OR(J3953="",M3953="",F3953=""),"",IF(F3953="학생부종합",INDEX(종합배치표!$C:$Q,MATCH(J3953,종합배치표!$B:$B,0),(MATCH(M3953,{"A","B","C","D","E"},0)-1)*3+3),INDEX(교과배치표!$C:$Q,MATCH(J3953,교과배치표!$B:$B,0),(MATCH(M3953,{"A","B","C","D","E"},0)-1)*3+3))),"")</f>
        <v/>
      </c>
    </row>
    <row r="3954" spans="2:20" ht="14.25" customHeight="1">
      <c r="B3954" s="20">
        <v>4689</v>
      </c>
      <c r="C3954" s="21" t="s">
        <v>378</v>
      </c>
      <c r="D3954" s="21" t="s">
        <v>378</v>
      </c>
      <c r="E3954" s="21" t="s">
        <v>1421</v>
      </c>
      <c r="F3954" s="21" t="s">
        <v>68</v>
      </c>
      <c r="G3954" s="21" t="s">
        <v>192</v>
      </c>
      <c r="H3954" s="21" t="s">
        <v>1435</v>
      </c>
      <c r="I3954" s="21" t="s">
        <v>60</v>
      </c>
      <c r="J3954" s="23"/>
      <c r="K3954" s="24">
        <v>4</v>
      </c>
      <c r="M3954" s="25" t="str">
        <f>IF(I3954="","",IF(I3954="인문",성적입력!$C$8,성적입력!$C$9))</f>
        <v>A</v>
      </c>
      <c r="N3954" s="26">
        <f>성적입력!$C$15</f>
        <v>3</v>
      </c>
      <c r="P3954" s="27" t="str">
        <f t="shared" si="155"/>
        <v/>
      </c>
      <c r="R3954" s="26" t="str">
        <f t="array" ref="R3954">IFERROR(IF(OR(J3954="",M3954="",F3954=""),"",IF(F3954="학생부종합",INDEX(종합배치표!$C:$Q,MATCH(J3954,종합배치표!$B:$B,0),(MATCH(M3954,{"A","B","C","D","E"},0)-1)*3+1),INDEX(교과배치표!$C:$Q,MATCH(J3954,교과배치표!$B:$B,0),(MATCH(M3954,{"A","B","C","D","E"},0)-1)*3+1))),"")</f>
        <v/>
      </c>
      <c r="S3954" s="26" t="str">
        <f t="array" ref="S3954">IFERROR(IF(OR(J3954="",M3954="",F3954=""),"",IF(F3954="학생부종합",INDEX(종합배치표!$C:$Q,MATCH(J3954,종합배치표!$B:$B,0),(MATCH(M3954,{"A","B","C","D","E"},0)-1)*3+2),INDEX(교과배치표!$C:$Q,MATCH(J3954,교과배치표!$B:$B,0),(MATCH(M3954,{"A","B","C","D","E"},0)-1)*3+2))),"")</f>
        <v/>
      </c>
      <c r="T3954" s="26" t="str">
        <f t="array" ref="T3954">IFERROR(IF(OR(J3954="",M3954="",F3954=""),"",IF(F3954="학생부종합",INDEX(종합배치표!$C:$Q,MATCH(J3954,종합배치표!$B:$B,0),(MATCH(M3954,{"A","B","C","D","E"},0)-1)*3+3),INDEX(교과배치표!$C:$Q,MATCH(J3954,교과배치표!$B:$B,0),(MATCH(M3954,{"A","B","C","D","E"},0)-1)*3+3))),"")</f>
        <v/>
      </c>
    </row>
    <row r="3955" spans="2:20" ht="14.25" customHeight="1">
      <c r="B3955" s="20">
        <v>4690</v>
      </c>
      <c r="C3955" s="21" t="s">
        <v>378</v>
      </c>
      <c r="D3955" s="21" t="s">
        <v>378</v>
      </c>
      <c r="E3955" s="21" t="s">
        <v>1421</v>
      </c>
      <c r="F3955" s="21" t="s">
        <v>24</v>
      </c>
      <c r="G3955" s="21" t="s">
        <v>1422</v>
      </c>
      <c r="H3955" s="21" t="s">
        <v>1435</v>
      </c>
      <c r="I3955" s="21" t="s">
        <v>60</v>
      </c>
      <c r="J3955" s="23"/>
      <c r="K3955" s="24">
        <v>9</v>
      </c>
      <c r="M3955" s="25" t="str">
        <f>IF(I3955="","",IF(I3955="인문",성적입력!$C$8,성적입력!$C$9))</f>
        <v>A</v>
      </c>
      <c r="N3955" s="26">
        <f>성적입력!$C$15</f>
        <v>3</v>
      </c>
      <c r="P3955" s="27" t="str">
        <f t="shared" si="155"/>
        <v/>
      </c>
      <c r="R3955" s="26" t="str">
        <f t="array" ref="R3955">IFERROR(IF(OR(J3955="",M3955="",F3955=""),"",IF(F3955="학생부종합",INDEX(종합배치표!$C:$Q,MATCH(J3955,종합배치표!$B:$B,0),(MATCH(M3955,{"A","B","C","D","E"},0)-1)*3+1),INDEX(교과배치표!$C:$Q,MATCH(J3955,교과배치표!$B:$B,0),(MATCH(M3955,{"A","B","C","D","E"},0)-1)*3+1))),"")</f>
        <v/>
      </c>
      <c r="S3955" s="26" t="str">
        <f t="array" ref="S3955">IFERROR(IF(OR(J3955="",M3955="",F3955=""),"",IF(F3955="학생부종합",INDEX(종합배치표!$C:$Q,MATCH(J3955,종합배치표!$B:$B,0),(MATCH(M3955,{"A","B","C","D","E"},0)-1)*3+2),INDEX(교과배치표!$C:$Q,MATCH(J3955,교과배치표!$B:$B,0),(MATCH(M3955,{"A","B","C","D","E"},0)-1)*3+2))),"")</f>
        <v/>
      </c>
      <c r="T3955" s="26" t="str">
        <f t="array" ref="T3955">IFERROR(IF(OR(J3955="",M3955="",F3955=""),"",IF(F3955="학생부종합",INDEX(종합배치표!$C:$Q,MATCH(J3955,종합배치표!$B:$B,0),(MATCH(M3955,{"A","B","C","D","E"},0)-1)*3+3),INDEX(교과배치표!$C:$Q,MATCH(J3955,교과배치표!$B:$B,0),(MATCH(M3955,{"A","B","C","D","E"},0)-1)*3+3))),"")</f>
        <v/>
      </c>
    </row>
    <row r="3956" spans="2:20" ht="14.25" customHeight="1">
      <c r="B3956" s="20">
        <v>4691</v>
      </c>
      <c r="C3956" s="21" t="s">
        <v>378</v>
      </c>
      <c r="D3956" s="21" t="s">
        <v>378</v>
      </c>
      <c r="E3956" s="21" t="s">
        <v>1421</v>
      </c>
      <c r="F3956" s="21" t="s">
        <v>68</v>
      </c>
      <c r="G3956" s="21" t="s">
        <v>192</v>
      </c>
      <c r="H3956" s="21" t="s">
        <v>1436</v>
      </c>
      <c r="I3956" s="21" t="s">
        <v>27</v>
      </c>
      <c r="J3956" s="23"/>
      <c r="K3956" s="24">
        <v>3</v>
      </c>
      <c r="M3956" s="25" t="str">
        <f>IF(I3956="","",IF(I3956="인문",성적입력!$C$8,성적입력!$C$9))</f>
        <v>A</v>
      </c>
      <c r="N3956" s="26">
        <f>성적입력!$C$15</f>
        <v>3</v>
      </c>
      <c r="P3956" s="27" t="str">
        <f t="shared" si="155"/>
        <v/>
      </c>
      <c r="R3956" s="26" t="str">
        <f t="array" ref="R3956">IFERROR(IF(OR(J3956="",M3956="",F3956=""),"",IF(F3956="학생부종합",INDEX(종합배치표!$C:$Q,MATCH(J3956,종합배치표!$B:$B,0),(MATCH(M3956,{"A","B","C","D","E"},0)-1)*3+1),INDEX(교과배치표!$C:$Q,MATCH(J3956,교과배치표!$B:$B,0),(MATCH(M3956,{"A","B","C","D","E"},0)-1)*3+1))),"")</f>
        <v/>
      </c>
      <c r="S3956" s="26" t="str">
        <f t="array" ref="S3956">IFERROR(IF(OR(J3956="",M3956="",F3956=""),"",IF(F3956="학생부종합",INDEX(종합배치표!$C:$Q,MATCH(J3956,종합배치표!$B:$B,0),(MATCH(M3956,{"A","B","C","D","E"},0)-1)*3+2),INDEX(교과배치표!$C:$Q,MATCH(J3956,교과배치표!$B:$B,0),(MATCH(M3956,{"A","B","C","D","E"},0)-1)*3+2))),"")</f>
        <v/>
      </c>
      <c r="T3956" s="26" t="str">
        <f t="array" ref="T3956">IFERROR(IF(OR(J3956="",M3956="",F3956=""),"",IF(F3956="학생부종합",INDEX(종합배치표!$C:$Q,MATCH(J3956,종합배치표!$B:$B,0),(MATCH(M3956,{"A","B","C","D","E"},0)-1)*3+3),INDEX(교과배치표!$C:$Q,MATCH(J3956,교과배치표!$B:$B,0),(MATCH(M3956,{"A","B","C","D","E"},0)-1)*3+3))),"")</f>
        <v/>
      </c>
    </row>
    <row r="3957" spans="2:20" ht="14.25" customHeight="1">
      <c r="B3957" s="20">
        <v>4692</v>
      </c>
      <c r="C3957" s="21" t="s">
        <v>378</v>
      </c>
      <c r="D3957" s="21" t="s">
        <v>378</v>
      </c>
      <c r="E3957" s="21" t="s">
        <v>1421</v>
      </c>
      <c r="F3957" s="21" t="s">
        <v>24</v>
      </c>
      <c r="G3957" s="21" t="s">
        <v>1422</v>
      </c>
      <c r="H3957" s="21" t="s">
        <v>1436</v>
      </c>
      <c r="I3957" s="21" t="s">
        <v>27</v>
      </c>
      <c r="J3957" s="23"/>
      <c r="K3957" s="24">
        <v>9</v>
      </c>
      <c r="M3957" s="25" t="str">
        <f>IF(I3957="","",IF(I3957="인문",성적입력!$C$8,성적입력!$C$9))</f>
        <v>A</v>
      </c>
      <c r="N3957" s="26">
        <f>성적입력!$C$15</f>
        <v>3</v>
      </c>
      <c r="P3957" s="27" t="str">
        <f t="shared" si="155"/>
        <v/>
      </c>
      <c r="R3957" s="26" t="str">
        <f t="array" ref="R3957">IFERROR(IF(OR(J3957="",M3957="",F3957=""),"",IF(F3957="학생부종합",INDEX(종합배치표!$C:$Q,MATCH(J3957,종합배치표!$B:$B,0),(MATCH(M3957,{"A","B","C","D","E"},0)-1)*3+1),INDEX(교과배치표!$C:$Q,MATCH(J3957,교과배치표!$B:$B,0),(MATCH(M3957,{"A","B","C","D","E"},0)-1)*3+1))),"")</f>
        <v/>
      </c>
      <c r="S3957" s="26" t="str">
        <f t="array" ref="S3957">IFERROR(IF(OR(J3957="",M3957="",F3957=""),"",IF(F3957="학생부종합",INDEX(종합배치표!$C:$Q,MATCH(J3957,종합배치표!$B:$B,0),(MATCH(M3957,{"A","B","C","D","E"},0)-1)*3+2),INDEX(교과배치표!$C:$Q,MATCH(J3957,교과배치표!$B:$B,0),(MATCH(M3957,{"A","B","C","D","E"},0)-1)*3+2))),"")</f>
        <v/>
      </c>
      <c r="T3957" s="26" t="str">
        <f t="array" ref="T3957">IFERROR(IF(OR(J3957="",M3957="",F3957=""),"",IF(F3957="학생부종합",INDEX(종합배치표!$C:$Q,MATCH(J3957,종합배치표!$B:$B,0),(MATCH(M3957,{"A","B","C","D","E"},0)-1)*3+3),INDEX(교과배치표!$C:$Q,MATCH(J3957,교과배치표!$B:$B,0),(MATCH(M3957,{"A","B","C","D","E"},0)-1)*3+3))),"")</f>
        <v/>
      </c>
    </row>
    <row r="3958" spans="2:20" ht="14.25" customHeight="1">
      <c r="B3958" s="20">
        <v>4694</v>
      </c>
      <c r="C3958" s="21" t="s">
        <v>378</v>
      </c>
      <c r="D3958" s="21" t="s">
        <v>378</v>
      </c>
      <c r="E3958" s="21" t="s">
        <v>1421</v>
      </c>
      <c r="F3958" s="21" t="s">
        <v>68</v>
      </c>
      <c r="G3958" s="21" t="s">
        <v>192</v>
      </c>
      <c r="H3958" s="29" t="s">
        <v>1437</v>
      </c>
      <c r="I3958" s="21" t="s">
        <v>27</v>
      </c>
      <c r="J3958" s="23"/>
      <c r="K3958" s="24">
        <v>6</v>
      </c>
      <c r="M3958" s="25" t="str">
        <f>IF(I3958="","",IF(I3958="인문",성적입력!$C$8,성적입력!$C$9))</f>
        <v>A</v>
      </c>
      <c r="N3958" s="26">
        <f>성적입력!$C$15</f>
        <v>3</v>
      </c>
      <c r="P3958" s="27" t="str">
        <f t="shared" si="155"/>
        <v/>
      </c>
      <c r="R3958" s="26" t="str">
        <f t="array" ref="R3958">IFERROR(IF(OR(J3958="",M3958="",F3958=""),"",IF(F3958="학생부종합",INDEX(종합배치표!$C:$Q,MATCH(J3958,종합배치표!$B:$B,0),(MATCH(M3958,{"A","B","C","D","E"},0)-1)*3+1),INDEX(교과배치표!$C:$Q,MATCH(J3958,교과배치표!$B:$B,0),(MATCH(M3958,{"A","B","C","D","E"},0)-1)*3+1))),"")</f>
        <v/>
      </c>
      <c r="S3958" s="26" t="str">
        <f t="array" ref="S3958">IFERROR(IF(OR(J3958="",M3958="",F3958=""),"",IF(F3958="학생부종합",INDEX(종합배치표!$C:$Q,MATCH(J3958,종합배치표!$B:$B,0),(MATCH(M3958,{"A","B","C","D","E"},0)-1)*3+2),INDEX(교과배치표!$C:$Q,MATCH(J3958,교과배치표!$B:$B,0),(MATCH(M3958,{"A","B","C","D","E"},0)-1)*3+2))),"")</f>
        <v/>
      </c>
      <c r="T3958" s="26" t="str">
        <f t="array" ref="T3958">IFERROR(IF(OR(J3958="",M3958="",F3958=""),"",IF(F3958="학생부종합",INDEX(종합배치표!$C:$Q,MATCH(J3958,종합배치표!$B:$B,0),(MATCH(M3958,{"A","B","C","D","E"},0)-1)*3+3),INDEX(교과배치표!$C:$Q,MATCH(J3958,교과배치표!$B:$B,0),(MATCH(M3958,{"A","B","C","D","E"},0)-1)*3+3))),"")</f>
        <v/>
      </c>
    </row>
    <row r="3959" spans="2:20" ht="14.25" customHeight="1">
      <c r="B3959" s="20">
        <v>4695</v>
      </c>
      <c r="C3959" s="21" t="s">
        <v>378</v>
      </c>
      <c r="D3959" s="21" t="s">
        <v>378</v>
      </c>
      <c r="E3959" s="21" t="s">
        <v>1421</v>
      </c>
      <c r="F3959" s="21" t="s">
        <v>24</v>
      </c>
      <c r="G3959" s="21" t="s">
        <v>1422</v>
      </c>
      <c r="H3959" s="29" t="s">
        <v>1437</v>
      </c>
      <c r="I3959" s="21" t="s">
        <v>27</v>
      </c>
      <c r="J3959" s="23"/>
      <c r="K3959" s="24">
        <v>12</v>
      </c>
      <c r="M3959" s="25" t="str">
        <f>IF(I3959="","",IF(I3959="인문",성적입력!$C$8,성적입력!$C$9))</f>
        <v>A</v>
      </c>
      <c r="N3959" s="26">
        <f>성적입력!$C$15</f>
        <v>3</v>
      </c>
      <c r="P3959" s="27" t="str">
        <f t="shared" si="155"/>
        <v/>
      </c>
      <c r="R3959" s="26" t="str">
        <f t="array" ref="R3959">IFERROR(IF(OR(J3959="",M3959="",F3959=""),"",IF(F3959="학생부종합",INDEX(종합배치표!$C:$Q,MATCH(J3959,종합배치표!$B:$B,0),(MATCH(M3959,{"A","B","C","D","E"},0)-1)*3+1),INDEX(교과배치표!$C:$Q,MATCH(J3959,교과배치표!$B:$B,0),(MATCH(M3959,{"A","B","C","D","E"},0)-1)*3+1))),"")</f>
        <v/>
      </c>
      <c r="S3959" s="26" t="str">
        <f t="array" ref="S3959">IFERROR(IF(OR(J3959="",M3959="",F3959=""),"",IF(F3959="학생부종합",INDEX(종합배치표!$C:$Q,MATCH(J3959,종합배치표!$B:$B,0),(MATCH(M3959,{"A","B","C","D","E"},0)-1)*3+2),INDEX(교과배치표!$C:$Q,MATCH(J3959,교과배치표!$B:$B,0),(MATCH(M3959,{"A","B","C","D","E"},0)-1)*3+2))),"")</f>
        <v/>
      </c>
      <c r="T3959" s="26" t="str">
        <f t="array" ref="T3959">IFERROR(IF(OR(J3959="",M3959="",F3959=""),"",IF(F3959="학생부종합",INDEX(종합배치표!$C:$Q,MATCH(J3959,종합배치표!$B:$B,0),(MATCH(M3959,{"A","B","C","D","E"},0)-1)*3+3),INDEX(교과배치표!$C:$Q,MATCH(J3959,교과배치표!$B:$B,0),(MATCH(M3959,{"A","B","C","D","E"},0)-1)*3+3))),"")</f>
        <v/>
      </c>
    </row>
    <row r="3960" spans="2:20" ht="14.25" customHeight="1">
      <c r="B3960" s="20">
        <v>4696</v>
      </c>
      <c r="C3960" s="21" t="s">
        <v>378</v>
      </c>
      <c r="D3960" s="21" t="s">
        <v>378</v>
      </c>
      <c r="E3960" s="21" t="s">
        <v>1421</v>
      </c>
      <c r="F3960" s="21" t="s">
        <v>68</v>
      </c>
      <c r="G3960" s="21" t="s">
        <v>192</v>
      </c>
      <c r="H3960" s="21" t="s">
        <v>1438</v>
      </c>
      <c r="I3960" s="21" t="s">
        <v>60</v>
      </c>
      <c r="J3960" s="23"/>
      <c r="K3960" s="24">
        <v>12</v>
      </c>
      <c r="M3960" s="25" t="str">
        <f>IF(I3960="","",IF(I3960="인문",성적입력!$C$8,성적입력!$C$9))</f>
        <v>A</v>
      </c>
      <c r="N3960" s="26">
        <f>성적입력!$C$15</f>
        <v>3</v>
      </c>
      <c r="P3960" s="27" t="str">
        <f t="shared" si="155"/>
        <v/>
      </c>
      <c r="R3960" s="26" t="str">
        <f t="array" ref="R3960">IFERROR(IF(OR(J3960="",M3960="",F3960=""),"",IF(F3960="학생부종합",INDEX(종합배치표!$C:$Q,MATCH(J3960,종합배치표!$B:$B,0),(MATCH(M3960,{"A","B","C","D","E"},0)-1)*3+1),INDEX(교과배치표!$C:$Q,MATCH(J3960,교과배치표!$B:$B,0),(MATCH(M3960,{"A","B","C","D","E"},0)-1)*3+1))),"")</f>
        <v/>
      </c>
      <c r="S3960" s="26" t="str">
        <f t="array" ref="S3960">IFERROR(IF(OR(J3960="",M3960="",F3960=""),"",IF(F3960="학생부종합",INDEX(종합배치표!$C:$Q,MATCH(J3960,종합배치표!$B:$B,0),(MATCH(M3960,{"A","B","C","D","E"},0)-1)*3+2),INDEX(교과배치표!$C:$Q,MATCH(J3960,교과배치표!$B:$B,0),(MATCH(M3960,{"A","B","C","D","E"},0)-1)*3+2))),"")</f>
        <v/>
      </c>
      <c r="T3960" s="26" t="str">
        <f t="array" ref="T3960">IFERROR(IF(OR(J3960="",M3960="",F3960=""),"",IF(F3960="학생부종합",INDEX(종합배치표!$C:$Q,MATCH(J3960,종합배치표!$B:$B,0),(MATCH(M3960,{"A","B","C","D","E"},0)-1)*3+3),INDEX(교과배치표!$C:$Q,MATCH(J3960,교과배치표!$B:$B,0),(MATCH(M3960,{"A","B","C","D","E"},0)-1)*3+3))),"")</f>
        <v/>
      </c>
    </row>
    <row r="3961" spans="2:20" ht="14.25" customHeight="1">
      <c r="B3961" s="20">
        <v>4697</v>
      </c>
      <c r="C3961" s="21" t="s">
        <v>378</v>
      </c>
      <c r="D3961" s="21" t="s">
        <v>378</v>
      </c>
      <c r="E3961" s="21" t="s">
        <v>1421</v>
      </c>
      <c r="F3961" s="21" t="s">
        <v>24</v>
      </c>
      <c r="G3961" s="21" t="s">
        <v>1422</v>
      </c>
      <c r="H3961" s="21" t="s">
        <v>1438</v>
      </c>
      <c r="I3961" s="21" t="s">
        <v>60</v>
      </c>
      <c r="J3961" s="23"/>
      <c r="K3961" s="24">
        <v>12</v>
      </c>
      <c r="M3961" s="25" t="str">
        <f>IF(I3961="","",IF(I3961="인문",성적입력!$C$8,성적입력!$C$9))</f>
        <v>A</v>
      </c>
      <c r="N3961" s="26">
        <f>성적입력!$C$15</f>
        <v>3</v>
      </c>
      <c r="P3961" s="27" t="str">
        <f t="shared" si="155"/>
        <v/>
      </c>
      <c r="R3961" s="26" t="str">
        <f t="array" ref="R3961">IFERROR(IF(OR(J3961="",M3961="",F3961=""),"",IF(F3961="학생부종합",INDEX(종합배치표!$C:$Q,MATCH(J3961,종합배치표!$B:$B,0),(MATCH(M3961,{"A","B","C","D","E"},0)-1)*3+1),INDEX(교과배치표!$C:$Q,MATCH(J3961,교과배치표!$B:$B,0),(MATCH(M3961,{"A","B","C","D","E"},0)-1)*3+1))),"")</f>
        <v/>
      </c>
      <c r="S3961" s="26" t="str">
        <f t="array" ref="S3961">IFERROR(IF(OR(J3961="",M3961="",F3961=""),"",IF(F3961="학생부종합",INDEX(종합배치표!$C:$Q,MATCH(J3961,종합배치표!$B:$B,0),(MATCH(M3961,{"A","B","C","D","E"},0)-1)*3+2),INDEX(교과배치표!$C:$Q,MATCH(J3961,교과배치표!$B:$B,0),(MATCH(M3961,{"A","B","C","D","E"},0)-1)*3+2))),"")</f>
        <v/>
      </c>
      <c r="T3961" s="26" t="str">
        <f t="array" ref="T3961">IFERROR(IF(OR(J3961="",M3961="",F3961=""),"",IF(F3961="학생부종합",INDEX(종합배치표!$C:$Q,MATCH(J3961,종합배치표!$B:$B,0),(MATCH(M3961,{"A","B","C","D","E"},0)-1)*3+3),INDEX(교과배치표!$C:$Q,MATCH(J3961,교과배치표!$B:$B,0),(MATCH(M3961,{"A","B","C","D","E"},0)-1)*3+3))),"")</f>
        <v/>
      </c>
    </row>
    <row r="3962" spans="2:20" ht="14.25" customHeight="1">
      <c r="B3962" s="20">
        <v>4699</v>
      </c>
      <c r="C3962" s="21" t="s">
        <v>389</v>
      </c>
      <c r="D3962" s="21" t="s">
        <v>1424</v>
      </c>
      <c r="E3962" s="21" t="s">
        <v>1421</v>
      </c>
      <c r="F3962" s="21" t="s">
        <v>68</v>
      </c>
      <c r="G3962" s="21" t="s">
        <v>192</v>
      </c>
      <c r="H3962" s="21" t="s">
        <v>1439</v>
      </c>
      <c r="I3962" s="21" t="s">
        <v>27</v>
      </c>
      <c r="J3962" s="23"/>
      <c r="K3962" s="24">
        <v>15</v>
      </c>
      <c r="M3962" s="25" t="str">
        <f>IF(I3962="","",IF(I3962="인문",성적입력!$C$8,성적입력!$C$9))</f>
        <v>A</v>
      </c>
      <c r="N3962" s="26">
        <f>성적입력!$C$15</f>
        <v>3</v>
      </c>
      <c r="P3962" s="27" t="str">
        <f t="shared" si="155"/>
        <v/>
      </c>
      <c r="R3962" s="26" t="str">
        <f t="array" ref="R3962">IFERROR(IF(OR(J3962="",M3962="",F3962=""),"",IF(F3962="학생부종합",INDEX(종합배치표!$C:$Q,MATCH(J3962,종합배치표!$B:$B,0),(MATCH(M3962,{"A","B","C","D","E"},0)-1)*3+1),INDEX(교과배치표!$C:$Q,MATCH(J3962,교과배치표!$B:$B,0),(MATCH(M3962,{"A","B","C","D","E"},0)-1)*3+1))),"")</f>
        <v/>
      </c>
      <c r="S3962" s="26" t="str">
        <f t="array" ref="S3962">IFERROR(IF(OR(J3962="",M3962="",F3962=""),"",IF(F3962="학생부종합",INDEX(종합배치표!$C:$Q,MATCH(J3962,종합배치표!$B:$B,0),(MATCH(M3962,{"A","B","C","D","E"},0)-1)*3+2),INDEX(교과배치표!$C:$Q,MATCH(J3962,교과배치표!$B:$B,0),(MATCH(M3962,{"A","B","C","D","E"},0)-1)*3+2))),"")</f>
        <v/>
      </c>
      <c r="T3962" s="26" t="str">
        <f t="array" ref="T3962">IFERROR(IF(OR(J3962="",M3962="",F3962=""),"",IF(F3962="학생부종합",INDEX(종합배치표!$C:$Q,MATCH(J3962,종합배치표!$B:$B,0),(MATCH(M3962,{"A","B","C","D","E"},0)-1)*3+3),INDEX(교과배치표!$C:$Q,MATCH(J3962,교과배치표!$B:$B,0),(MATCH(M3962,{"A","B","C","D","E"},0)-1)*3+3))),"")</f>
        <v/>
      </c>
    </row>
    <row r="3963" spans="2:20" ht="14.25" customHeight="1">
      <c r="B3963" s="20">
        <v>4700</v>
      </c>
      <c r="C3963" s="21" t="s">
        <v>378</v>
      </c>
      <c r="D3963" s="21" t="s">
        <v>378</v>
      </c>
      <c r="E3963" s="21" t="s">
        <v>1421</v>
      </c>
      <c r="F3963" s="21" t="s">
        <v>68</v>
      </c>
      <c r="G3963" s="21" t="s">
        <v>192</v>
      </c>
      <c r="H3963" s="21" t="s">
        <v>516</v>
      </c>
      <c r="I3963" s="21" t="s">
        <v>27</v>
      </c>
      <c r="J3963" s="23"/>
      <c r="K3963" s="24">
        <v>5</v>
      </c>
      <c r="M3963" s="25" t="str">
        <f>IF(I3963="","",IF(I3963="인문",성적입력!$C$8,성적입력!$C$9))</f>
        <v>A</v>
      </c>
      <c r="N3963" s="26">
        <f>성적입력!$C$15</f>
        <v>3</v>
      </c>
      <c r="P3963" s="27" t="str">
        <f t="shared" si="155"/>
        <v/>
      </c>
      <c r="R3963" s="26" t="str">
        <f t="array" ref="R3963">IFERROR(IF(OR(J3963="",M3963="",F3963=""),"",IF(F3963="학생부종합",INDEX(종합배치표!$C:$Q,MATCH(J3963,종합배치표!$B:$B,0),(MATCH(M3963,{"A","B","C","D","E"},0)-1)*3+1),INDEX(교과배치표!$C:$Q,MATCH(J3963,교과배치표!$B:$B,0),(MATCH(M3963,{"A","B","C","D","E"},0)-1)*3+1))),"")</f>
        <v/>
      </c>
      <c r="S3963" s="26" t="str">
        <f t="array" ref="S3963">IFERROR(IF(OR(J3963="",M3963="",F3963=""),"",IF(F3963="학생부종합",INDEX(종합배치표!$C:$Q,MATCH(J3963,종합배치표!$B:$B,0),(MATCH(M3963,{"A","B","C","D","E"},0)-1)*3+2),INDEX(교과배치표!$C:$Q,MATCH(J3963,교과배치표!$B:$B,0),(MATCH(M3963,{"A","B","C","D","E"},0)-1)*3+2))),"")</f>
        <v/>
      </c>
      <c r="T3963" s="26" t="str">
        <f t="array" ref="T3963">IFERROR(IF(OR(J3963="",M3963="",F3963=""),"",IF(F3963="학생부종합",INDEX(종합배치표!$C:$Q,MATCH(J3963,종합배치표!$B:$B,0),(MATCH(M3963,{"A","B","C","D","E"},0)-1)*3+3),INDEX(교과배치표!$C:$Q,MATCH(J3963,교과배치표!$B:$B,0),(MATCH(M3963,{"A","B","C","D","E"},0)-1)*3+3))),"")</f>
        <v/>
      </c>
    </row>
    <row r="3964" spans="2:20" ht="14.25" customHeight="1">
      <c r="B3964" s="20">
        <v>4701</v>
      </c>
      <c r="C3964" s="21" t="s">
        <v>378</v>
      </c>
      <c r="D3964" s="21" t="s">
        <v>378</v>
      </c>
      <c r="E3964" s="21" t="s">
        <v>1421</v>
      </c>
      <c r="F3964" s="21" t="s">
        <v>24</v>
      </c>
      <c r="G3964" s="21" t="s">
        <v>1422</v>
      </c>
      <c r="H3964" s="21" t="s">
        <v>516</v>
      </c>
      <c r="I3964" s="21" t="s">
        <v>27</v>
      </c>
      <c r="J3964" s="23"/>
      <c r="K3964" s="24">
        <v>6</v>
      </c>
      <c r="M3964" s="25" t="str">
        <f>IF(I3964="","",IF(I3964="인문",성적입력!$C$8,성적입력!$C$9))</f>
        <v>A</v>
      </c>
      <c r="N3964" s="26">
        <f>성적입력!$C$15</f>
        <v>3</v>
      </c>
      <c r="P3964" s="27" t="str">
        <f t="shared" si="155"/>
        <v/>
      </c>
      <c r="R3964" s="26" t="str">
        <f t="array" ref="R3964">IFERROR(IF(OR(J3964="",M3964="",F3964=""),"",IF(F3964="학생부종합",INDEX(종합배치표!$C:$Q,MATCH(J3964,종합배치표!$B:$B,0),(MATCH(M3964,{"A","B","C","D","E"},0)-1)*3+1),INDEX(교과배치표!$C:$Q,MATCH(J3964,교과배치표!$B:$B,0),(MATCH(M3964,{"A","B","C","D","E"},0)-1)*3+1))),"")</f>
        <v/>
      </c>
      <c r="S3964" s="26" t="str">
        <f t="array" ref="S3964">IFERROR(IF(OR(J3964="",M3964="",F3964=""),"",IF(F3964="학생부종합",INDEX(종합배치표!$C:$Q,MATCH(J3964,종합배치표!$B:$B,0),(MATCH(M3964,{"A","B","C","D","E"},0)-1)*3+2),INDEX(교과배치표!$C:$Q,MATCH(J3964,교과배치표!$B:$B,0),(MATCH(M3964,{"A","B","C","D","E"},0)-1)*3+2))),"")</f>
        <v/>
      </c>
      <c r="T3964" s="26" t="str">
        <f t="array" ref="T3964">IFERROR(IF(OR(J3964="",M3964="",F3964=""),"",IF(F3964="학생부종합",INDEX(종합배치표!$C:$Q,MATCH(J3964,종합배치표!$B:$B,0),(MATCH(M3964,{"A","B","C","D","E"},0)-1)*3+3),INDEX(교과배치표!$C:$Q,MATCH(J3964,교과배치표!$B:$B,0),(MATCH(M3964,{"A","B","C","D","E"},0)-1)*3+3))),"")</f>
        <v/>
      </c>
    </row>
    <row r="3965" spans="2:20" ht="14.25" customHeight="1">
      <c r="B3965" s="20">
        <v>4702</v>
      </c>
      <c r="C3965" s="21" t="s">
        <v>389</v>
      </c>
      <c r="D3965" s="21" t="s">
        <v>1424</v>
      </c>
      <c r="E3965" s="21" t="s">
        <v>1421</v>
      </c>
      <c r="F3965" s="21" t="s">
        <v>24</v>
      </c>
      <c r="G3965" s="21" t="s">
        <v>1425</v>
      </c>
      <c r="H3965" s="21" t="s">
        <v>1440</v>
      </c>
      <c r="I3965" s="21" t="s">
        <v>27</v>
      </c>
      <c r="J3965" s="23"/>
      <c r="K3965" s="24">
        <v>5</v>
      </c>
      <c r="M3965" s="25" t="str">
        <f>IF(I3965="","",IF(I3965="인문",성적입력!$C$8,성적입력!$C$9))</f>
        <v>A</v>
      </c>
      <c r="N3965" s="26">
        <f>성적입력!$C$15</f>
        <v>3</v>
      </c>
      <c r="P3965" s="27" t="str">
        <f t="shared" si="155"/>
        <v/>
      </c>
      <c r="R3965" s="26" t="str">
        <f t="array" ref="R3965">IFERROR(IF(OR(J3965="",M3965="",F3965=""),"",IF(F3965="학생부종합",INDEX(종합배치표!$C:$Q,MATCH(J3965,종합배치표!$B:$B,0),(MATCH(M3965,{"A","B","C","D","E"},0)-1)*3+1),INDEX(교과배치표!$C:$Q,MATCH(J3965,교과배치표!$B:$B,0),(MATCH(M3965,{"A","B","C","D","E"},0)-1)*3+1))),"")</f>
        <v/>
      </c>
      <c r="S3965" s="26" t="str">
        <f t="array" ref="S3965">IFERROR(IF(OR(J3965="",M3965="",F3965=""),"",IF(F3965="학생부종합",INDEX(종합배치표!$C:$Q,MATCH(J3965,종합배치표!$B:$B,0),(MATCH(M3965,{"A","B","C","D","E"},0)-1)*3+2),INDEX(교과배치표!$C:$Q,MATCH(J3965,교과배치표!$B:$B,0),(MATCH(M3965,{"A","B","C","D","E"},0)-1)*3+2))),"")</f>
        <v/>
      </c>
      <c r="T3965" s="26" t="str">
        <f t="array" ref="T3965">IFERROR(IF(OR(J3965="",M3965="",F3965=""),"",IF(F3965="학생부종합",INDEX(종합배치표!$C:$Q,MATCH(J3965,종합배치표!$B:$B,0),(MATCH(M3965,{"A","B","C","D","E"},0)-1)*3+3),INDEX(교과배치표!$C:$Q,MATCH(J3965,교과배치표!$B:$B,0),(MATCH(M3965,{"A","B","C","D","E"},0)-1)*3+3))),"")</f>
        <v/>
      </c>
    </row>
    <row r="3966" spans="2:20" ht="14.25" customHeight="1">
      <c r="B3966" s="20">
        <v>4703</v>
      </c>
      <c r="C3966" s="21" t="s">
        <v>389</v>
      </c>
      <c r="D3966" s="21" t="s">
        <v>1424</v>
      </c>
      <c r="E3966" s="21" t="s">
        <v>1421</v>
      </c>
      <c r="F3966" s="21" t="s">
        <v>68</v>
      </c>
      <c r="G3966" s="21" t="s">
        <v>192</v>
      </c>
      <c r="H3966" s="21" t="s">
        <v>1440</v>
      </c>
      <c r="I3966" s="21" t="s">
        <v>27</v>
      </c>
      <c r="J3966" s="23"/>
      <c r="K3966" s="24">
        <v>11</v>
      </c>
      <c r="M3966" s="25" t="str">
        <f>IF(I3966="","",IF(I3966="인문",성적입력!$C$8,성적입력!$C$9))</f>
        <v>A</v>
      </c>
      <c r="N3966" s="26">
        <f>성적입력!$C$15</f>
        <v>3</v>
      </c>
      <c r="P3966" s="27" t="str">
        <f t="shared" si="155"/>
        <v/>
      </c>
      <c r="R3966" s="26" t="str">
        <f t="array" ref="R3966">IFERROR(IF(OR(J3966="",M3966="",F3966=""),"",IF(F3966="학생부종합",INDEX(종합배치표!$C:$Q,MATCH(J3966,종합배치표!$B:$B,0),(MATCH(M3966,{"A","B","C","D","E"},0)-1)*3+1),INDEX(교과배치표!$C:$Q,MATCH(J3966,교과배치표!$B:$B,0),(MATCH(M3966,{"A","B","C","D","E"},0)-1)*3+1))),"")</f>
        <v/>
      </c>
      <c r="S3966" s="26" t="str">
        <f t="array" ref="S3966">IFERROR(IF(OR(J3966="",M3966="",F3966=""),"",IF(F3966="학생부종합",INDEX(종합배치표!$C:$Q,MATCH(J3966,종합배치표!$B:$B,0),(MATCH(M3966,{"A","B","C","D","E"},0)-1)*3+2),INDEX(교과배치표!$C:$Q,MATCH(J3966,교과배치표!$B:$B,0),(MATCH(M3966,{"A","B","C","D","E"},0)-1)*3+2))),"")</f>
        <v/>
      </c>
      <c r="T3966" s="26" t="str">
        <f t="array" ref="T3966">IFERROR(IF(OR(J3966="",M3966="",F3966=""),"",IF(F3966="학생부종합",INDEX(종합배치표!$C:$Q,MATCH(J3966,종합배치표!$B:$B,0),(MATCH(M3966,{"A","B","C","D","E"},0)-1)*3+3),INDEX(교과배치표!$C:$Q,MATCH(J3966,교과배치표!$B:$B,0),(MATCH(M3966,{"A","B","C","D","E"},0)-1)*3+3))),"")</f>
        <v/>
      </c>
    </row>
    <row r="3967" spans="2:20" ht="14.25" customHeight="1">
      <c r="B3967" s="20">
        <v>4704</v>
      </c>
      <c r="C3967" s="21" t="s">
        <v>378</v>
      </c>
      <c r="D3967" s="21" t="s">
        <v>378</v>
      </c>
      <c r="E3967" s="21" t="s">
        <v>1421</v>
      </c>
      <c r="F3967" s="21" t="s">
        <v>68</v>
      </c>
      <c r="G3967" s="21" t="s">
        <v>192</v>
      </c>
      <c r="H3967" s="21" t="s">
        <v>1441</v>
      </c>
      <c r="I3967" s="21" t="s">
        <v>27</v>
      </c>
      <c r="J3967" s="23"/>
      <c r="K3967" s="24">
        <v>4</v>
      </c>
      <c r="M3967" s="25" t="str">
        <f>IF(I3967="","",IF(I3967="인문",성적입력!$C$8,성적입력!$C$9))</f>
        <v>A</v>
      </c>
      <c r="N3967" s="26">
        <f>성적입력!$C$15</f>
        <v>3</v>
      </c>
      <c r="P3967" s="27" t="str">
        <f t="shared" si="155"/>
        <v/>
      </c>
      <c r="R3967" s="26" t="str">
        <f t="array" ref="R3967">IFERROR(IF(OR(J3967="",M3967="",F3967=""),"",IF(F3967="학생부종합",INDEX(종합배치표!$C:$Q,MATCH(J3967,종합배치표!$B:$B,0),(MATCH(M3967,{"A","B","C","D","E"},0)-1)*3+1),INDEX(교과배치표!$C:$Q,MATCH(J3967,교과배치표!$B:$B,0),(MATCH(M3967,{"A","B","C","D","E"},0)-1)*3+1))),"")</f>
        <v/>
      </c>
      <c r="S3967" s="26" t="str">
        <f t="array" ref="S3967">IFERROR(IF(OR(J3967="",M3967="",F3967=""),"",IF(F3967="학생부종합",INDEX(종합배치표!$C:$Q,MATCH(J3967,종합배치표!$B:$B,0),(MATCH(M3967,{"A","B","C","D","E"},0)-1)*3+2),INDEX(교과배치표!$C:$Q,MATCH(J3967,교과배치표!$B:$B,0),(MATCH(M3967,{"A","B","C","D","E"},0)-1)*3+2))),"")</f>
        <v/>
      </c>
      <c r="T3967" s="26" t="str">
        <f t="array" ref="T3967">IFERROR(IF(OR(J3967="",M3967="",F3967=""),"",IF(F3967="학생부종합",INDEX(종합배치표!$C:$Q,MATCH(J3967,종합배치표!$B:$B,0),(MATCH(M3967,{"A","B","C","D","E"},0)-1)*3+3),INDEX(교과배치표!$C:$Q,MATCH(J3967,교과배치표!$B:$B,0),(MATCH(M3967,{"A","B","C","D","E"},0)-1)*3+3))),"")</f>
        <v/>
      </c>
    </row>
    <row r="3968" spans="2:20" ht="14.25" customHeight="1">
      <c r="B3968" s="20">
        <v>4705</v>
      </c>
      <c r="C3968" s="21" t="s">
        <v>378</v>
      </c>
      <c r="D3968" s="21" t="s">
        <v>378</v>
      </c>
      <c r="E3968" s="21" t="s">
        <v>1421</v>
      </c>
      <c r="F3968" s="21" t="s">
        <v>24</v>
      </c>
      <c r="G3968" s="21" t="s">
        <v>1422</v>
      </c>
      <c r="H3968" s="21" t="s">
        <v>1441</v>
      </c>
      <c r="I3968" s="21" t="s">
        <v>27</v>
      </c>
      <c r="J3968" s="23"/>
      <c r="K3968" s="24">
        <v>9</v>
      </c>
      <c r="M3968" s="25" t="str">
        <f>IF(I3968="","",IF(I3968="인문",성적입력!$C$8,성적입력!$C$9))</f>
        <v>A</v>
      </c>
      <c r="N3968" s="26">
        <f>성적입력!$C$15</f>
        <v>3</v>
      </c>
      <c r="P3968" s="27" t="str">
        <f t="shared" si="155"/>
        <v/>
      </c>
      <c r="R3968" s="26" t="str">
        <f t="array" ref="R3968">IFERROR(IF(OR(J3968="",M3968="",F3968=""),"",IF(F3968="학생부종합",INDEX(종합배치표!$C:$Q,MATCH(J3968,종합배치표!$B:$B,0),(MATCH(M3968,{"A","B","C","D","E"},0)-1)*3+1),INDEX(교과배치표!$C:$Q,MATCH(J3968,교과배치표!$B:$B,0),(MATCH(M3968,{"A","B","C","D","E"},0)-1)*3+1))),"")</f>
        <v/>
      </c>
      <c r="S3968" s="26" t="str">
        <f t="array" ref="S3968">IFERROR(IF(OR(J3968="",M3968="",F3968=""),"",IF(F3968="학생부종합",INDEX(종합배치표!$C:$Q,MATCH(J3968,종합배치표!$B:$B,0),(MATCH(M3968,{"A","B","C","D","E"},0)-1)*3+2),INDEX(교과배치표!$C:$Q,MATCH(J3968,교과배치표!$B:$B,0),(MATCH(M3968,{"A","B","C","D","E"},0)-1)*3+2))),"")</f>
        <v/>
      </c>
      <c r="T3968" s="26" t="str">
        <f t="array" ref="T3968">IFERROR(IF(OR(J3968="",M3968="",F3968=""),"",IF(F3968="학생부종합",INDEX(종합배치표!$C:$Q,MATCH(J3968,종합배치표!$B:$B,0),(MATCH(M3968,{"A","B","C","D","E"},0)-1)*3+3),INDEX(교과배치표!$C:$Q,MATCH(J3968,교과배치표!$B:$B,0),(MATCH(M3968,{"A","B","C","D","E"},0)-1)*3+3))),"")</f>
        <v/>
      </c>
    </row>
    <row r="3969" spans="2:20" ht="14.25" customHeight="1">
      <c r="B3969" s="20">
        <v>4706</v>
      </c>
      <c r="C3969" s="21" t="s">
        <v>389</v>
      </c>
      <c r="D3969" s="21" t="s">
        <v>1424</v>
      </c>
      <c r="E3969" s="21" t="s">
        <v>1421</v>
      </c>
      <c r="F3969" s="21" t="s">
        <v>24</v>
      </c>
      <c r="G3969" s="21" t="s">
        <v>1425</v>
      </c>
      <c r="H3969" s="29" t="s">
        <v>1442</v>
      </c>
      <c r="I3969" s="21" t="s">
        <v>27</v>
      </c>
      <c r="J3969" s="23"/>
      <c r="K3969" s="24">
        <v>10</v>
      </c>
      <c r="M3969" s="25" t="str">
        <f>IF(I3969="","",IF(I3969="인문",성적입력!$C$8,성적입력!$C$9))</f>
        <v>A</v>
      </c>
      <c r="N3969" s="26">
        <f>성적입력!$C$15</f>
        <v>3</v>
      </c>
      <c r="P3969" s="27" t="str">
        <f t="shared" si="155"/>
        <v/>
      </c>
      <c r="R3969" s="26" t="str">
        <f t="array" ref="R3969">IFERROR(IF(OR(J3969="",M3969="",F3969=""),"",IF(F3969="학생부종합",INDEX(종합배치표!$C:$Q,MATCH(J3969,종합배치표!$B:$B,0),(MATCH(M3969,{"A","B","C","D","E"},0)-1)*3+1),INDEX(교과배치표!$C:$Q,MATCH(J3969,교과배치표!$B:$B,0),(MATCH(M3969,{"A","B","C","D","E"},0)-1)*3+1))),"")</f>
        <v/>
      </c>
      <c r="S3969" s="26" t="str">
        <f t="array" ref="S3969">IFERROR(IF(OR(J3969="",M3969="",F3969=""),"",IF(F3969="학생부종합",INDEX(종합배치표!$C:$Q,MATCH(J3969,종합배치표!$B:$B,0),(MATCH(M3969,{"A","B","C","D","E"},0)-1)*3+2),INDEX(교과배치표!$C:$Q,MATCH(J3969,교과배치표!$B:$B,0),(MATCH(M3969,{"A","B","C","D","E"},0)-1)*3+2))),"")</f>
        <v/>
      </c>
      <c r="T3969" s="26" t="str">
        <f t="array" ref="T3969">IFERROR(IF(OR(J3969="",M3969="",F3969=""),"",IF(F3969="학생부종합",INDEX(종합배치표!$C:$Q,MATCH(J3969,종합배치표!$B:$B,0),(MATCH(M3969,{"A","B","C","D","E"},0)-1)*3+3),INDEX(교과배치표!$C:$Q,MATCH(J3969,교과배치표!$B:$B,0),(MATCH(M3969,{"A","B","C","D","E"},0)-1)*3+3))),"")</f>
        <v/>
      </c>
    </row>
    <row r="3970" spans="2:20" ht="14.25" customHeight="1">
      <c r="B3970" s="20">
        <v>4707</v>
      </c>
      <c r="C3970" s="21" t="s">
        <v>389</v>
      </c>
      <c r="D3970" s="21" t="s">
        <v>1424</v>
      </c>
      <c r="E3970" s="21" t="s">
        <v>1421</v>
      </c>
      <c r="F3970" s="21" t="s">
        <v>68</v>
      </c>
      <c r="G3970" s="21" t="s">
        <v>192</v>
      </c>
      <c r="H3970" s="29" t="s">
        <v>1442</v>
      </c>
      <c r="I3970" s="21" t="s">
        <v>27</v>
      </c>
      <c r="J3970" s="23"/>
      <c r="K3970" s="24">
        <v>9</v>
      </c>
      <c r="M3970" s="25" t="str">
        <f>IF(I3970="","",IF(I3970="인문",성적입력!$C$8,성적입력!$C$9))</f>
        <v>A</v>
      </c>
      <c r="N3970" s="26">
        <f>성적입력!$C$15</f>
        <v>3</v>
      </c>
      <c r="P3970" s="27" t="str">
        <f t="shared" si="155"/>
        <v/>
      </c>
      <c r="R3970" s="26" t="str">
        <f t="array" ref="R3970">IFERROR(IF(OR(J3970="",M3970="",F3970=""),"",IF(F3970="학생부종합",INDEX(종합배치표!$C:$Q,MATCH(J3970,종합배치표!$B:$B,0),(MATCH(M3970,{"A","B","C","D","E"},0)-1)*3+1),INDEX(교과배치표!$C:$Q,MATCH(J3970,교과배치표!$B:$B,0),(MATCH(M3970,{"A","B","C","D","E"},0)-1)*3+1))),"")</f>
        <v/>
      </c>
      <c r="S3970" s="26" t="str">
        <f t="array" ref="S3970">IFERROR(IF(OR(J3970="",M3970="",F3970=""),"",IF(F3970="학생부종합",INDEX(종합배치표!$C:$Q,MATCH(J3970,종합배치표!$B:$B,0),(MATCH(M3970,{"A","B","C","D","E"},0)-1)*3+2),INDEX(교과배치표!$C:$Q,MATCH(J3970,교과배치표!$B:$B,0),(MATCH(M3970,{"A","B","C","D","E"},0)-1)*3+2))),"")</f>
        <v/>
      </c>
      <c r="T3970" s="26" t="str">
        <f t="array" ref="T3970">IFERROR(IF(OR(J3970="",M3970="",F3970=""),"",IF(F3970="학생부종합",INDEX(종합배치표!$C:$Q,MATCH(J3970,종합배치표!$B:$B,0),(MATCH(M3970,{"A","B","C","D","E"},0)-1)*3+3),INDEX(교과배치표!$C:$Q,MATCH(J3970,교과배치표!$B:$B,0),(MATCH(M3970,{"A","B","C","D","E"},0)-1)*3+3))),"")</f>
        <v/>
      </c>
    </row>
    <row r="3971" spans="2:20" ht="14.25" customHeight="1">
      <c r="B3971" s="20">
        <v>4709</v>
      </c>
      <c r="C3971" s="21" t="s">
        <v>389</v>
      </c>
      <c r="D3971" s="21" t="s">
        <v>1424</v>
      </c>
      <c r="E3971" s="21" t="s">
        <v>1421</v>
      </c>
      <c r="F3971" s="21" t="s">
        <v>24</v>
      </c>
      <c r="G3971" s="21" t="s">
        <v>1425</v>
      </c>
      <c r="H3971" s="21" t="s">
        <v>1443</v>
      </c>
      <c r="I3971" s="21" t="s">
        <v>27</v>
      </c>
      <c r="J3971" s="23"/>
      <c r="K3971" s="24">
        <v>5</v>
      </c>
      <c r="M3971" s="25" t="str">
        <f>IF(I3971="","",IF(I3971="인문",성적입력!$C$8,성적입력!$C$9))</f>
        <v>A</v>
      </c>
      <c r="N3971" s="26">
        <f>성적입력!$C$15</f>
        <v>3</v>
      </c>
      <c r="P3971" s="27" t="str">
        <f t="shared" si="155"/>
        <v/>
      </c>
      <c r="R3971" s="26" t="str">
        <f t="array" ref="R3971">IFERROR(IF(OR(J3971="",M3971="",F3971=""),"",IF(F3971="학생부종합",INDEX(종합배치표!$C:$Q,MATCH(J3971,종합배치표!$B:$B,0),(MATCH(M3971,{"A","B","C","D","E"},0)-1)*3+1),INDEX(교과배치표!$C:$Q,MATCH(J3971,교과배치표!$B:$B,0),(MATCH(M3971,{"A","B","C","D","E"},0)-1)*3+1))),"")</f>
        <v/>
      </c>
      <c r="S3971" s="26" t="str">
        <f t="array" ref="S3971">IFERROR(IF(OR(J3971="",M3971="",F3971=""),"",IF(F3971="학생부종합",INDEX(종합배치표!$C:$Q,MATCH(J3971,종합배치표!$B:$B,0),(MATCH(M3971,{"A","B","C","D","E"},0)-1)*3+2),INDEX(교과배치표!$C:$Q,MATCH(J3971,교과배치표!$B:$B,0),(MATCH(M3971,{"A","B","C","D","E"},0)-1)*3+2))),"")</f>
        <v/>
      </c>
      <c r="T3971" s="26" t="str">
        <f t="array" ref="T3971">IFERROR(IF(OR(J3971="",M3971="",F3971=""),"",IF(F3971="학생부종합",INDEX(종합배치표!$C:$Q,MATCH(J3971,종합배치표!$B:$B,0),(MATCH(M3971,{"A","B","C","D","E"},0)-1)*3+3),INDEX(교과배치표!$C:$Q,MATCH(J3971,교과배치표!$B:$B,0),(MATCH(M3971,{"A","B","C","D","E"},0)-1)*3+3))),"")</f>
        <v/>
      </c>
    </row>
    <row r="3972" spans="2:20" ht="14.25" customHeight="1">
      <c r="B3972" s="20">
        <v>4710</v>
      </c>
      <c r="C3972" s="21" t="s">
        <v>389</v>
      </c>
      <c r="D3972" s="21" t="s">
        <v>1424</v>
      </c>
      <c r="E3972" s="21" t="s">
        <v>1421</v>
      </c>
      <c r="F3972" s="21" t="s">
        <v>68</v>
      </c>
      <c r="G3972" s="21" t="s">
        <v>192</v>
      </c>
      <c r="H3972" s="21" t="s">
        <v>1443</v>
      </c>
      <c r="I3972" s="21" t="s">
        <v>27</v>
      </c>
      <c r="J3972" s="23"/>
      <c r="K3972" s="24">
        <v>20</v>
      </c>
      <c r="M3972" s="25" t="str">
        <f>IF(I3972="","",IF(I3972="인문",성적입력!$C$8,성적입력!$C$9))</f>
        <v>A</v>
      </c>
      <c r="N3972" s="26">
        <f>성적입력!$C$15</f>
        <v>3</v>
      </c>
      <c r="P3972" s="27" t="str">
        <f t="shared" si="155"/>
        <v/>
      </c>
      <c r="R3972" s="26" t="str">
        <f t="array" ref="R3972">IFERROR(IF(OR(J3972="",M3972="",F3972=""),"",IF(F3972="학생부종합",INDEX(종합배치표!$C:$Q,MATCH(J3972,종합배치표!$B:$B,0),(MATCH(M3972,{"A","B","C","D","E"},0)-1)*3+1),INDEX(교과배치표!$C:$Q,MATCH(J3972,교과배치표!$B:$B,0),(MATCH(M3972,{"A","B","C","D","E"},0)-1)*3+1))),"")</f>
        <v/>
      </c>
      <c r="S3972" s="26" t="str">
        <f t="array" ref="S3972">IFERROR(IF(OR(J3972="",M3972="",F3972=""),"",IF(F3972="학생부종합",INDEX(종합배치표!$C:$Q,MATCH(J3972,종합배치표!$B:$B,0),(MATCH(M3972,{"A","B","C","D","E"},0)-1)*3+2),INDEX(교과배치표!$C:$Q,MATCH(J3972,교과배치표!$B:$B,0),(MATCH(M3972,{"A","B","C","D","E"},0)-1)*3+2))),"")</f>
        <v/>
      </c>
      <c r="T3972" s="26" t="str">
        <f t="array" ref="T3972">IFERROR(IF(OR(J3972="",M3972="",F3972=""),"",IF(F3972="학생부종합",INDEX(종합배치표!$C:$Q,MATCH(J3972,종합배치표!$B:$B,0),(MATCH(M3972,{"A","B","C","D","E"},0)-1)*3+3),INDEX(교과배치표!$C:$Q,MATCH(J3972,교과배치표!$B:$B,0),(MATCH(M3972,{"A","B","C","D","E"},0)-1)*3+3))),"")</f>
        <v/>
      </c>
    </row>
    <row r="3973" spans="2:20" ht="14.25" customHeight="1">
      <c r="B3973" s="20">
        <v>4712</v>
      </c>
      <c r="C3973" s="21" t="s">
        <v>378</v>
      </c>
      <c r="D3973" s="21" t="s">
        <v>378</v>
      </c>
      <c r="E3973" s="21" t="s">
        <v>1421</v>
      </c>
      <c r="F3973" s="21" t="s">
        <v>68</v>
      </c>
      <c r="G3973" s="21" t="s">
        <v>192</v>
      </c>
      <c r="H3973" s="21" t="s">
        <v>261</v>
      </c>
      <c r="I3973" s="21" t="s">
        <v>60</v>
      </c>
      <c r="J3973" s="23"/>
      <c r="K3973" s="24">
        <v>4</v>
      </c>
      <c r="M3973" s="25" t="str">
        <f>IF(I3973="","",IF(I3973="인문",성적입력!$C$8,성적입력!$C$9))</f>
        <v>A</v>
      </c>
      <c r="N3973" s="26">
        <f>성적입력!$C$15</f>
        <v>3</v>
      </c>
      <c r="P3973" s="27" t="str">
        <f t="shared" ref="P3973:P4036" si="156">IF(OR(J3973="",N3973="",M3973=""),"",IF(N3973&lt;=T3973,"안정",IF(N3973&lt;=S3973,"적정",IF(N3973&lt;=R3973,"소신","상향"))))</f>
        <v/>
      </c>
      <c r="R3973" s="26" t="str">
        <f t="array" ref="R3973">IFERROR(IF(OR(J3973="",M3973="",F3973=""),"",IF(F3973="학생부종합",INDEX(종합배치표!$C:$Q,MATCH(J3973,종합배치표!$B:$B,0),(MATCH(M3973,{"A","B","C","D","E"},0)-1)*3+1),INDEX(교과배치표!$C:$Q,MATCH(J3973,교과배치표!$B:$B,0),(MATCH(M3973,{"A","B","C","D","E"},0)-1)*3+1))),"")</f>
        <v/>
      </c>
      <c r="S3973" s="26" t="str">
        <f t="array" ref="S3973">IFERROR(IF(OR(J3973="",M3973="",F3973=""),"",IF(F3973="학생부종합",INDEX(종합배치표!$C:$Q,MATCH(J3973,종합배치표!$B:$B,0),(MATCH(M3973,{"A","B","C","D","E"},0)-1)*3+2),INDEX(교과배치표!$C:$Q,MATCH(J3973,교과배치표!$B:$B,0),(MATCH(M3973,{"A","B","C","D","E"},0)-1)*3+2))),"")</f>
        <v/>
      </c>
      <c r="T3973" s="26" t="str">
        <f t="array" ref="T3973">IFERROR(IF(OR(J3973="",M3973="",F3973=""),"",IF(F3973="학생부종합",INDEX(종합배치표!$C:$Q,MATCH(J3973,종합배치표!$B:$B,0),(MATCH(M3973,{"A","B","C","D","E"},0)-1)*3+3),INDEX(교과배치표!$C:$Q,MATCH(J3973,교과배치표!$B:$B,0),(MATCH(M3973,{"A","B","C","D","E"},0)-1)*3+3))),"")</f>
        <v/>
      </c>
    </row>
    <row r="3974" spans="2:20" ht="14.25" customHeight="1">
      <c r="B3974" s="20">
        <v>4713</v>
      </c>
      <c r="C3974" s="21" t="s">
        <v>378</v>
      </c>
      <c r="D3974" s="21" t="s">
        <v>378</v>
      </c>
      <c r="E3974" s="21" t="s">
        <v>1421</v>
      </c>
      <c r="F3974" s="21" t="s">
        <v>24</v>
      </c>
      <c r="G3974" s="21" t="s">
        <v>1422</v>
      </c>
      <c r="H3974" s="21" t="s">
        <v>261</v>
      </c>
      <c r="I3974" s="21" t="s">
        <v>60</v>
      </c>
      <c r="J3974" s="23"/>
      <c r="K3974" s="24">
        <v>6</v>
      </c>
      <c r="M3974" s="25" t="str">
        <f>IF(I3974="","",IF(I3974="인문",성적입력!$C$8,성적입력!$C$9))</f>
        <v>A</v>
      </c>
      <c r="N3974" s="26">
        <f>성적입력!$C$15</f>
        <v>3</v>
      </c>
      <c r="P3974" s="27" t="str">
        <f t="shared" si="156"/>
        <v/>
      </c>
      <c r="R3974" s="26" t="str">
        <f t="array" ref="R3974">IFERROR(IF(OR(J3974="",M3974="",F3974=""),"",IF(F3974="학생부종합",INDEX(종합배치표!$C:$Q,MATCH(J3974,종합배치표!$B:$B,0),(MATCH(M3974,{"A","B","C","D","E"},0)-1)*3+1),INDEX(교과배치표!$C:$Q,MATCH(J3974,교과배치표!$B:$B,0),(MATCH(M3974,{"A","B","C","D","E"},0)-1)*3+1))),"")</f>
        <v/>
      </c>
      <c r="S3974" s="26" t="str">
        <f t="array" ref="S3974">IFERROR(IF(OR(J3974="",M3974="",F3974=""),"",IF(F3974="학생부종합",INDEX(종합배치표!$C:$Q,MATCH(J3974,종합배치표!$B:$B,0),(MATCH(M3974,{"A","B","C","D","E"},0)-1)*3+2),INDEX(교과배치표!$C:$Q,MATCH(J3974,교과배치표!$B:$B,0),(MATCH(M3974,{"A","B","C","D","E"},0)-1)*3+2))),"")</f>
        <v/>
      </c>
      <c r="T3974" s="26" t="str">
        <f t="array" ref="T3974">IFERROR(IF(OR(J3974="",M3974="",F3974=""),"",IF(F3974="학생부종합",INDEX(종합배치표!$C:$Q,MATCH(J3974,종합배치표!$B:$B,0),(MATCH(M3974,{"A","B","C","D","E"},0)-1)*3+3),INDEX(교과배치표!$C:$Q,MATCH(J3974,교과배치표!$B:$B,0),(MATCH(M3974,{"A","B","C","D","E"},0)-1)*3+3))),"")</f>
        <v/>
      </c>
    </row>
    <row r="3975" spans="2:20" ht="14.25" customHeight="1">
      <c r="B3975" s="20">
        <v>4714</v>
      </c>
      <c r="C3975" s="21" t="s">
        <v>378</v>
      </c>
      <c r="D3975" s="21" t="s">
        <v>378</v>
      </c>
      <c r="E3975" s="21" t="s">
        <v>1421</v>
      </c>
      <c r="F3975" s="21" t="s">
        <v>68</v>
      </c>
      <c r="G3975" s="21" t="s">
        <v>192</v>
      </c>
      <c r="H3975" s="21" t="s">
        <v>87</v>
      </c>
      <c r="I3975" s="21" t="s">
        <v>60</v>
      </c>
      <c r="J3975" s="23"/>
      <c r="K3975" s="24">
        <v>9</v>
      </c>
      <c r="M3975" s="25" t="str">
        <f>IF(I3975="","",IF(I3975="인문",성적입력!$C$8,성적입력!$C$9))</f>
        <v>A</v>
      </c>
      <c r="N3975" s="26">
        <f>성적입력!$C$15</f>
        <v>3</v>
      </c>
      <c r="P3975" s="27" t="str">
        <f t="shared" si="156"/>
        <v/>
      </c>
      <c r="R3975" s="26" t="str">
        <f t="array" ref="R3975">IFERROR(IF(OR(J3975="",M3975="",F3975=""),"",IF(F3975="학생부종합",INDEX(종합배치표!$C:$Q,MATCH(J3975,종합배치표!$B:$B,0),(MATCH(M3975,{"A","B","C","D","E"},0)-1)*3+1),INDEX(교과배치표!$C:$Q,MATCH(J3975,교과배치표!$B:$B,0),(MATCH(M3975,{"A","B","C","D","E"},0)-1)*3+1))),"")</f>
        <v/>
      </c>
      <c r="S3975" s="26" t="str">
        <f t="array" ref="S3975">IFERROR(IF(OR(J3975="",M3975="",F3975=""),"",IF(F3975="학생부종합",INDEX(종합배치표!$C:$Q,MATCH(J3975,종합배치표!$B:$B,0),(MATCH(M3975,{"A","B","C","D","E"},0)-1)*3+2),INDEX(교과배치표!$C:$Q,MATCH(J3975,교과배치표!$B:$B,0),(MATCH(M3975,{"A","B","C","D","E"},0)-1)*3+2))),"")</f>
        <v/>
      </c>
      <c r="T3975" s="26" t="str">
        <f t="array" ref="T3975">IFERROR(IF(OR(J3975="",M3975="",F3975=""),"",IF(F3975="학생부종합",INDEX(종합배치표!$C:$Q,MATCH(J3975,종합배치표!$B:$B,0),(MATCH(M3975,{"A","B","C","D","E"},0)-1)*3+3),INDEX(교과배치표!$C:$Q,MATCH(J3975,교과배치표!$B:$B,0),(MATCH(M3975,{"A","B","C","D","E"},0)-1)*3+3))),"")</f>
        <v/>
      </c>
    </row>
    <row r="3976" spans="2:20" ht="14.25" customHeight="1">
      <c r="B3976" s="20">
        <v>4715</v>
      </c>
      <c r="C3976" s="21" t="s">
        <v>378</v>
      </c>
      <c r="D3976" s="21" t="s">
        <v>378</v>
      </c>
      <c r="E3976" s="21" t="s">
        <v>1421</v>
      </c>
      <c r="F3976" s="21" t="s">
        <v>24</v>
      </c>
      <c r="G3976" s="21" t="s">
        <v>1422</v>
      </c>
      <c r="H3976" s="21" t="s">
        <v>87</v>
      </c>
      <c r="I3976" s="21" t="s">
        <v>60</v>
      </c>
      <c r="J3976" s="23"/>
      <c r="K3976" s="24">
        <v>12</v>
      </c>
      <c r="M3976" s="25" t="str">
        <f>IF(I3976="","",IF(I3976="인문",성적입력!$C$8,성적입력!$C$9))</f>
        <v>A</v>
      </c>
      <c r="N3976" s="26">
        <f>성적입력!$C$15</f>
        <v>3</v>
      </c>
      <c r="P3976" s="27" t="str">
        <f t="shared" si="156"/>
        <v/>
      </c>
      <c r="R3976" s="26" t="str">
        <f t="array" ref="R3976">IFERROR(IF(OR(J3976="",M3976="",F3976=""),"",IF(F3976="학생부종합",INDEX(종합배치표!$C:$Q,MATCH(J3976,종합배치표!$B:$B,0),(MATCH(M3976,{"A","B","C","D","E"},0)-1)*3+1),INDEX(교과배치표!$C:$Q,MATCH(J3976,교과배치표!$B:$B,0),(MATCH(M3976,{"A","B","C","D","E"},0)-1)*3+1))),"")</f>
        <v/>
      </c>
      <c r="S3976" s="26" t="str">
        <f t="array" ref="S3976">IFERROR(IF(OR(J3976="",M3976="",F3976=""),"",IF(F3976="학생부종합",INDEX(종합배치표!$C:$Q,MATCH(J3976,종합배치표!$B:$B,0),(MATCH(M3976,{"A","B","C","D","E"},0)-1)*3+2),INDEX(교과배치표!$C:$Q,MATCH(J3976,교과배치표!$B:$B,0),(MATCH(M3976,{"A","B","C","D","E"},0)-1)*3+2))),"")</f>
        <v/>
      </c>
      <c r="T3976" s="26" t="str">
        <f t="array" ref="T3976">IFERROR(IF(OR(J3976="",M3976="",F3976=""),"",IF(F3976="학생부종합",INDEX(종합배치표!$C:$Q,MATCH(J3976,종합배치표!$B:$B,0),(MATCH(M3976,{"A","B","C","D","E"},0)-1)*3+3),INDEX(교과배치표!$C:$Q,MATCH(J3976,교과배치표!$B:$B,0),(MATCH(M3976,{"A","B","C","D","E"},0)-1)*3+3))),"")</f>
        <v/>
      </c>
    </row>
    <row r="3977" spans="2:20" ht="14.25" customHeight="1">
      <c r="B3977" s="20">
        <v>4716</v>
      </c>
      <c r="C3977" s="21" t="s">
        <v>378</v>
      </c>
      <c r="D3977" s="21" t="s">
        <v>378</v>
      </c>
      <c r="E3977" s="21" t="s">
        <v>1421</v>
      </c>
      <c r="F3977" s="21" t="s">
        <v>68</v>
      </c>
      <c r="G3977" s="21" t="s">
        <v>192</v>
      </c>
      <c r="H3977" s="21" t="s">
        <v>88</v>
      </c>
      <c r="I3977" s="21" t="s">
        <v>27</v>
      </c>
      <c r="J3977" s="23"/>
      <c r="K3977" s="24">
        <v>4</v>
      </c>
      <c r="M3977" s="25" t="str">
        <f>IF(I3977="","",IF(I3977="인문",성적입력!$C$8,성적입력!$C$9))</f>
        <v>A</v>
      </c>
      <c r="N3977" s="26">
        <f>성적입력!$C$15</f>
        <v>3</v>
      </c>
      <c r="P3977" s="27" t="str">
        <f t="shared" si="156"/>
        <v/>
      </c>
      <c r="R3977" s="26" t="str">
        <f t="array" ref="R3977">IFERROR(IF(OR(J3977="",M3977="",F3977=""),"",IF(F3977="학생부종합",INDEX(종합배치표!$C:$Q,MATCH(J3977,종합배치표!$B:$B,0),(MATCH(M3977,{"A","B","C","D","E"},0)-1)*3+1),INDEX(교과배치표!$C:$Q,MATCH(J3977,교과배치표!$B:$B,0),(MATCH(M3977,{"A","B","C","D","E"},0)-1)*3+1))),"")</f>
        <v/>
      </c>
      <c r="S3977" s="26" t="str">
        <f t="array" ref="S3977">IFERROR(IF(OR(J3977="",M3977="",F3977=""),"",IF(F3977="학생부종합",INDEX(종합배치표!$C:$Q,MATCH(J3977,종합배치표!$B:$B,0),(MATCH(M3977,{"A","B","C","D","E"},0)-1)*3+2),INDEX(교과배치표!$C:$Q,MATCH(J3977,교과배치표!$B:$B,0),(MATCH(M3977,{"A","B","C","D","E"},0)-1)*3+2))),"")</f>
        <v/>
      </c>
      <c r="T3977" s="26" t="str">
        <f t="array" ref="T3977">IFERROR(IF(OR(J3977="",M3977="",F3977=""),"",IF(F3977="학생부종합",INDEX(종합배치표!$C:$Q,MATCH(J3977,종합배치표!$B:$B,0),(MATCH(M3977,{"A","B","C","D","E"},0)-1)*3+3),INDEX(교과배치표!$C:$Q,MATCH(J3977,교과배치표!$B:$B,0),(MATCH(M3977,{"A","B","C","D","E"},0)-1)*3+3))),"")</f>
        <v/>
      </c>
    </row>
    <row r="3978" spans="2:20" ht="14.25" customHeight="1">
      <c r="B3978" s="20">
        <v>4717</v>
      </c>
      <c r="C3978" s="21" t="s">
        <v>378</v>
      </c>
      <c r="D3978" s="21" t="s">
        <v>378</v>
      </c>
      <c r="E3978" s="21" t="s">
        <v>1421</v>
      </c>
      <c r="F3978" s="21" t="s">
        <v>24</v>
      </c>
      <c r="G3978" s="21" t="s">
        <v>1422</v>
      </c>
      <c r="H3978" s="21" t="s">
        <v>88</v>
      </c>
      <c r="I3978" s="21" t="s">
        <v>27</v>
      </c>
      <c r="J3978" s="23"/>
      <c r="K3978" s="24">
        <v>6</v>
      </c>
      <c r="M3978" s="25" t="str">
        <f>IF(I3978="","",IF(I3978="인문",성적입력!$C$8,성적입력!$C$9))</f>
        <v>A</v>
      </c>
      <c r="N3978" s="26">
        <f>성적입력!$C$15</f>
        <v>3</v>
      </c>
      <c r="P3978" s="27" t="str">
        <f t="shared" si="156"/>
        <v/>
      </c>
      <c r="R3978" s="26" t="str">
        <f t="array" ref="R3978">IFERROR(IF(OR(J3978="",M3978="",F3978=""),"",IF(F3978="학생부종합",INDEX(종합배치표!$C:$Q,MATCH(J3978,종합배치표!$B:$B,0),(MATCH(M3978,{"A","B","C","D","E"},0)-1)*3+1),INDEX(교과배치표!$C:$Q,MATCH(J3978,교과배치표!$B:$B,0),(MATCH(M3978,{"A","B","C","D","E"},0)-1)*3+1))),"")</f>
        <v/>
      </c>
      <c r="S3978" s="26" t="str">
        <f t="array" ref="S3978">IFERROR(IF(OR(J3978="",M3978="",F3978=""),"",IF(F3978="학생부종합",INDEX(종합배치표!$C:$Q,MATCH(J3978,종합배치표!$B:$B,0),(MATCH(M3978,{"A","B","C","D","E"},0)-1)*3+2),INDEX(교과배치표!$C:$Q,MATCH(J3978,교과배치표!$B:$B,0),(MATCH(M3978,{"A","B","C","D","E"},0)-1)*3+2))),"")</f>
        <v/>
      </c>
      <c r="T3978" s="26" t="str">
        <f t="array" ref="T3978">IFERROR(IF(OR(J3978="",M3978="",F3978=""),"",IF(F3978="학생부종합",INDEX(종합배치표!$C:$Q,MATCH(J3978,종합배치표!$B:$B,0),(MATCH(M3978,{"A","B","C","D","E"},0)-1)*3+3),INDEX(교과배치표!$C:$Q,MATCH(J3978,교과배치표!$B:$B,0),(MATCH(M3978,{"A","B","C","D","E"},0)-1)*3+3))),"")</f>
        <v/>
      </c>
    </row>
    <row r="3979" spans="2:20" ht="14.25" customHeight="1">
      <c r="B3979" s="20">
        <v>4718</v>
      </c>
      <c r="C3979" s="21" t="s">
        <v>378</v>
      </c>
      <c r="D3979" s="21" t="s">
        <v>378</v>
      </c>
      <c r="E3979" s="21" t="s">
        <v>1421</v>
      </c>
      <c r="F3979" s="21" t="s">
        <v>68</v>
      </c>
      <c r="G3979" s="21" t="s">
        <v>192</v>
      </c>
      <c r="H3979" s="21" t="s">
        <v>692</v>
      </c>
      <c r="I3979" s="21" t="s">
        <v>60</v>
      </c>
      <c r="J3979" s="23"/>
      <c r="K3979" s="24">
        <v>13</v>
      </c>
      <c r="M3979" s="25" t="str">
        <f>IF(I3979="","",IF(I3979="인문",성적입력!$C$8,성적입력!$C$9))</f>
        <v>A</v>
      </c>
      <c r="N3979" s="26">
        <f>성적입력!$C$15</f>
        <v>3</v>
      </c>
      <c r="P3979" s="27" t="str">
        <f t="shared" si="156"/>
        <v/>
      </c>
      <c r="R3979" s="26" t="str">
        <f t="array" ref="R3979">IFERROR(IF(OR(J3979="",M3979="",F3979=""),"",IF(F3979="학생부종합",INDEX(종합배치표!$C:$Q,MATCH(J3979,종합배치표!$B:$B,0),(MATCH(M3979,{"A","B","C","D","E"},0)-1)*3+1),INDEX(교과배치표!$C:$Q,MATCH(J3979,교과배치표!$B:$B,0),(MATCH(M3979,{"A","B","C","D","E"},0)-1)*3+1))),"")</f>
        <v/>
      </c>
      <c r="S3979" s="26" t="str">
        <f t="array" ref="S3979">IFERROR(IF(OR(J3979="",M3979="",F3979=""),"",IF(F3979="학생부종합",INDEX(종합배치표!$C:$Q,MATCH(J3979,종합배치표!$B:$B,0),(MATCH(M3979,{"A","B","C","D","E"},0)-1)*3+2),INDEX(교과배치표!$C:$Q,MATCH(J3979,교과배치표!$B:$B,0),(MATCH(M3979,{"A","B","C","D","E"},0)-1)*3+2))),"")</f>
        <v/>
      </c>
      <c r="T3979" s="26" t="str">
        <f t="array" ref="T3979">IFERROR(IF(OR(J3979="",M3979="",F3979=""),"",IF(F3979="학생부종합",INDEX(종합배치표!$C:$Q,MATCH(J3979,종합배치표!$B:$B,0),(MATCH(M3979,{"A","B","C","D","E"},0)-1)*3+3),INDEX(교과배치표!$C:$Q,MATCH(J3979,교과배치표!$B:$B,0),(MATCH(M3979,{"A","B","C","D","E"},0)-1)*3+3))),"")</f>
        <v/>
      </c>
    </row>
    <row r="3980" spans="2:20" ht="14.25" customHeight="1">
      <c r="B3980" s="20">
        <v>4719</v>
      </c>
      <c r="C3980" s="21" t="s">
        <v>378</v>
      </c>
      <c r="D3980" s="21" t="s">
        <v>378</v>
      </c>
      <c r="E3980" s="21" t="s">
        <v>1421</v>
      </c>
      <c r="F3980" s="21" t="s">
        <v>24</v>
      </c>
      <c r="G3980" s="21" t="s">
        <v>1422</v>
      </c>
      <c r="H3980" s="21" t="s">
        <v>692</v>
      </c>
      <c r="I3980" s="21" t="s">
        <v>60</v>
      </c>
      <c r="J3980" s="23"/>
      <c r="K3980" s="24">
        <v>12</v>
      </c>
      <c r="M3980" s="25" t="str">
        <f>IF(I3980="","",IF(I3980="인문",성적입력!$C$8,성적입력!$C$9))</f>
        <v>A</v>
      </c>
      <c r="N3980" s="26">
        <f>성적입력!$C$15</f>
        <v>3</v>
      </c>
      <c r="P3980" s="27" t="str">
        <f t="shared" si="156"/>
        <v/>
      </c>
      <c r="R3980" s="26" t="str">
        <f t="array" ref="R3980">IFERROR(IF(OR(J3980="",M3980="",F3980=""),"",IF(F3980="학생부종합",INDEX(종합배치표!$C:$Q,MATCH(J3980,종합배치표!$B:$B,0),(MATCH(M3980,{"A","B","C","D","E"},0)-1)*3+1),INDEX(교과배치표!$C:$Q,MATCH(J3980,교과배치표!$B:$B,0),(MATCH(M3980,{"A","B","C","D","E"},0)-1)*3+1))),"")</f>
        <v/>
      </c>
      <c r="S3980" s="26" t="str">
        <f t="array" ref="S3980">IFERROR(IF(OR(J3980="",M3980="",F3980=""),"",IF(F3980="학생부종합",INDEX(종합배치표!$C:$Q,MATCH(J3980,종합배치표!$B:$B,0),(MATCH(M3980,{"A","B","C","D","E"},0)-1)*3+2),INDEX(교과배치표!$C:$Q,MATCH(J3980,교과배치표!$B:$B,0),(MATCH(M3980,{"A","B","C","D","E"},0)-1)*3+2))),"")</f>
        <v/>
      </c>
      <c r="T3980" s="26" t="str">
        <f t="array" ref="T3980">IFERROR(IF(OR(J3980="",M3980="",F3980=""),"",IF(F3980="학생부종합",INDEX(종합배치표!$C:$Q,MATCH(J3980,종합배치표!$B:$B,0),(MATCH(M3980,{"A","B","C","D","E"},0)-1)*3+3),INDEX(교과배치표!$C:$Q,MATCH(J3980,교과배치표!$B:$B,0),(MATCH(M3980,{"A","B","C","D","E"},0)-1)*3+3))),"")</f>
        <v/>
      </c>
    </row>
    <row r="3981" spans="2:20" ht="14.25" customHeight="1">
      <c r="B3981" s="20">
        <v>4720</v>
      </c>
      <c r="C3981" s="21" t="s">
        <v>378</v>
      </c>
      <c r="D3981" s="21" t="s">
        <v>378</v>
      </c>
      <c r="E3981" s="21" t="s">
        <v>1421</v>
      </c>
      <c r="F3981" s="21" t="s">
        <v>68</v>
      </c>
      <c r="G3981" s="21" t="s">
        <v>192</v>
      </c>
      <c r="H3981" s="21" t="s">
        <v>1444</v>
      </c>
      <c r="I3981" s="21" t="s">
        <v>514</v>
      </c>
      <c r="J3981" s="23"/>
      <c r="K3981" s="24">
        <v>11</v>
      </c>
      <c r="M3981" s="25" t="str">
        <f>IF(I3981="","",IF(I3981="인문",성적입력!$C$8,성적입력!$C$9))</f>
        <v>A</v>
      </c>
      <c r="N3981" s="26">
        <f>성적입력!$C$15</f>
        <v>3</v>
      </c>
      <c r="P3981" s="27" t="str">
        <f t="shared" si="156"/>
        <v/>
      </c>
      <c r="R3981" s="26" t="str">
        <f t="array" ref="R3981">IFERROR(IF(OR(J3981="",M3981="",F3981=""),"",IF(F3981="학생부종합",INDEX(종합배치표!$C:$Q,MATCH(J3981,종합배치표!$B:$B,0),(MATCH(M3981,{"A","B","C","D","E"},0)-1)*3+1),INDEX(교과배치표!$C:$Q,MATCH(J3981,교과배치표!$B:$B,0),(MATCH(M3981,{"A","B","C","D","E"},0)-1)*3+1))),"")</f>
        <v/>
      </c>
      <c r="S3981" s="26" t="str">
        <f t="array" ref="S3981">IFERROR(IF(OR(J3981="",M3981="",F3981=""),"",IF(F3981="학생부종합",INDEX(종합배치표!$C:$Q,MATCH(J3981,종합배치표!$B:$B,0),(MATCH(M3981,{"A","B","C","D","E"},0)-1)*3+2),INDEX(교과배치표!$C:$Q,MATCH(J3981,교과배치표!$B:$B,0),(MATCH(M3981,{"A","B","C","D","E"},0)-1)*3+2))),"")</f>
        <v/>
      </c>
      <c r="T3981" s="26" t="str">
        <f t="array" ref="T3981">IFERROR(IF(OR(J3981="",M3981="",F3981=""),"",IF(F3981="학생부종합",INDEX(종합배치표!$C:$Q,MATCH(J3981,종합배치표!$B:$B,0),(MATCH(M3981,{"A","B","C","D","E"},0)-1)*3+3),INDEX(교과배치표!$C:$Q,MATCH(J3981,교과배치표!$B:$B,0),(MATCH(M3981,{"A","B","C","D","E"},0)-1)*3+3))),"")</f>
        <v/>
      </c>
    </row>
    <row r="3982" spans="2:20" ht="14.25" customHeight="1">
      <c r="B3982" s="20">
        <v>4721</v>
      </c>
      <c r="C3982" s="21" t="s">
        <v>378</v>
      </c>
      <c r="D3982" s="21" t="s">
        <v>378</v>
      </c>
      <c r="E3982" s="21" t="s">
        <v>1421</v>
      </c>
      <c r="F3982" s="21" t="s">
        <v>68</v>
      </c>
      <c r="G3982" s="21" t="s">
        <v>192</v>
      </c>
      <c r="H3982" s="21" t="s">
        <v>1445</v>
      </c>
      <c r="I3982" s="21" t="s">
        <v>60</v>
      </c>
      <c r="J3982" s="23"/>
      <c r="K3982" s="24">
        <v>9</v>
      </c>
      <c r="M3982" s="25" t="str">
        <f>IF(I3982="","",IF(I3982="인문",성적입력!$C$8,성적입력!$C$9))</f>
        <v>A</v>
      </c>
      <c r="N3982" s="26">
        <f>성적입력!$C$15</f>
        <v>3</v>
      </c>
      <c r="P3982" s="27" t="str">
        <f t="shared" si="156"/>
        <v/>
      </c>
      <c r="R3982" s="26" t="str">
        <f t="array" ref="R3982">IFERROR(IF(OR(J3982="",M3982="",F3982=""),"",IF(F3982="학생부종합",INDEX(종합배치표!$C:$Q,MATCH(J3982,종합배치표!$B:$B,0),(MATCH(M3982,{"A","B","C","D","E"},0)-1)*3+1),INDEX(교과배치표!$C:$Q,MATCH(J3982,교과배치표!$B:$B,0),(MATCH(M3982,{"A","B","C","D","E"},0)-1)*3+1))),"")</f>
        <v/>
      </c>
      <c r="S3982" s="26" t="str">
        <f t="array" ref="S3982">IFERROR(IF(OR(J3982="",M3982="",F3982=""),"",IF(F3982="학생부종합",INDEX(종합배치표!$C:$Q,MATCH(J3982,종합배치표!$B:$B,0),(MATCH(M3982,{"A","B","C","D","E"},0)-1)*3+2),INDEX(교과배치표!$C:$Q,MATCH(J3982,교과배치표!$B:$B,0),(MATCH(M3982,{"A","B","C","D","E"},0)-1)*3+2))),"")</f>
        <v/>
      </c>
      <c r="T3982" s="26" t="str">
        <f t="array" ref="T3982">IFERROR(IF(OR(J3982="",M3982="",F3982=""),"",IF(F3982="학생부종합",INDEX(종합배치표!$C:$Q,MATCH(J3982,종합배치표!$B:$B,0),(MATCH(M3982,{"A","B","C","D","E"},0)-1)*3+3),INDEX(교과배치표!$C:$Q,MATCH(J3982,교과배치표!$B:$B,0),(MATCH(M3982,{"A","B","C","D","E"},0)-1)*3+3))),"")</f>
        <v/>
      </c>
    </row>
    <row r="3983" spans="2:20" ht="14.25" customHeight="1">
      <c r="B3983" s="20">
        <v>4722</v>
      </c>
      <c r="C3983" s="21" t="s">
        <v>378</v>
      </c>
      <c r="D3983" s="21" t="s">
        <v>378</v>
      </c>
      <c r="E3983" s="21" t="s">
        <v>1421</v>
      </c>
      <c r="F3983" s="21" t="s">
        <v>24</v>
      </c>
      <c r="G3983" s="21" t="s">
        <v>1422</v>
      </c>
      <c r="H3983" s="21" t="s">
        <v>1445</v>
      </c>
      <c r="I3983" s="21" t="s">
        <v>60</v>
      </c>
      <c r="J3983" s="23"/>
      <c r="K3983" s="24">
        <v>7</v>
      </c>
      <c r="M3983" s="25" t="str">
        <f>IF(I3983="","",IF(I3983="인문",성적입력!$C$8,성적입력!$C$9))</f>
        <v>A</v>
      </c>
      <c r="N3983" s="26">
        <f>성적입력!$C$15</f>
        <v>3</v>
      </c>
      <c r="P3983" s="27" t="str">
        <f t="shared" si="156"/>
        <v/>
      </c>
      <c r="R3983" s="26" t="str">
        <f t="array" ref="R3983">IFERROR(IF(OR(J3983="",M3983="",F3983=""),"",IF(F3983="학생부종합",INDEX(종합배치표!$C:$Q,MATCH(J3983,종합배치표!$B:$B,0),(MATCH(M3983,{"A","B","C","D","E"},0)-1)*3+1),INDEX(교과배치표!$C:$Q,MATCH(J3983,교과배치표!$B:$B,0),(MATCH(M3983,{"A","B","C","D","E"},0)-1)*3+1))),"")</f>
        <v/>
      </c>
      <c r="S3983" s="26" t="str">
        <f t="array" ref="S3983">IFERROR(IF(OR(J3983="",M3983="",F3983=""),"",IF(F3983="학생부종합",INDEX(종합배치표!$C:$Q,MATCH(J3983,종합배치표!$B:$B,0),(MATCH(M3983,{"A","B","C","D","E"},0)-1)*3+2),INDEX(교과배치표!$C:$Q,MATCH(J3983,교과배치표!$B:$B,0),(MATCH(M3983,{"A","B","C","D","E"},0)-1)*3+2))),"")</f>
        <v/>
      </c>
      <c r="T3983" s="26" t="str">
        <f t="array" ref="T3983">IFERROR(IF(OR(J3983="",M3983="",F3983=""),"",IF(F3983="학생부종합",INDEX(종합배치표!$C:$Q,MATCH(J3983,종합배치표!$B:$B,0),(MATCH(M3983,{"A","B","C","D","E"},0)-1)*3+3),INDEX(교과배치표!$C:$Q,MATCH(J3983,교과배치표!$B:$B,0),(MATCH(M3983,{"A","B","C","D","E"},0)-1)*3+3))),"")</f>
        <v/>
      </c>
    </row>
    <row r="3984" spans="2:20" ht="14.25" customHeight="1">
      <c r="B3984" s="20">
        <v>4723</v>
      </c>
      <c r="C3984" s="21" t="s">
        <v>378</v>
      </c>
      <c r="D3984" s="21" t="s">
        <v>378</v>
      </c>
      <c r="E3984" s="21" t="s">
        <v>1421</v>
      </c>
      <c r="F3984" s="21" t="s">
        <v>68</v>
      </c>
      <c r="G3984" s="21" t="s">
        <v>192</v>
      </c>
      <c r="H3984" s="21" t="s">
        <v>1446</v>
      </c>
      <c r="I3984" s="21" t="s">
        <v>60</v>
      </c>
      <c r="J3984" s="23"/>
      <c r="K3984" s="24">
        <v>8</v>
      </c>
      <c r="M3984" s="25" t="str">
        <f>IF(I3984="","",IF(I3984="인문",성적입력!$C$8,성적입력!$C$9))</f>
        <v>A</v>
      </c>
      <c r="N3984" s="26">
        <f>성적입력!$C$15</f>
        <v>3</v>
      </c>
      <c r="P3984" s="27" t="str">
        <f t="shared" si="156"/>
        <v/>
      </c>
      <c r="R3984" s="26" t="str">
        <f t="array" ref="R3984">IFERROR(IF(OR(J3984="",M3984="",F3984=""),"",IF(F3984="학생부종합",INDEX(종합배치표!$C:$Q,MATCH(J3984,종합배치표!$B:$B,0),(MATCH(M3984,{"A","B","C","D","E"},0)-1)*3+1),INDEX(교과배치표!$C:$Q,MATCH(J3984,교과배치표!$B:$B,0),(MATCH(M3984,{"A","B","C","D","E"},0)-1)*3+1))),"")</f>
        <v/>
      </c>
      <c r="S3984" s="26" t="str">
        <f t="array" ref="S3984">IFERROR(IF(OR(J3984="",M3984="",F3984=""),"",IF(F3984="학생부종합",INDEX(종합배치표!$C:$Q,MATCH(J3984,종합배치표!$B:$B,0),(MATCH(M3984,{"A","B","C","D","E"},0)-1)*3+2),INDEX(교과배치표!$C:$Q,MATCH(J3984,교과배치표!$B:$B,0),(MATCH(M3984,{"A","B","C","D","E"},0)-1)*3+2))),"")</f>
        <v/>
      </c>
      <c r="T3984" s="26" t="str">
        <f t="array" ref="T3984">IFERROR(IF(OR(J3984="",M3984="",F3984=""),"",IF(F3984="학생부종합",INDEX(종합배치표!$C:$Q,MATCH(J3984,종합배치표!$B:$B,0),(MATCH(M3984,{"A","B","C","D","E"},0)-1)*3+3),INDEX(교과배치표!$C:$Q,MATCH(J3984,교과배치표!$B:$B,0),(MATCH(M3984,{"A","B","C","D","E"},0)-1)*3+3))),"")</f>
        <v/>
      </c>
    </row>
    <row r="3985" spans="2:20" ht="14.25" customHeight="1">
      <c r="B3985" s="20">
        <v>4724</v>
      </c>
      <c r="C3985" s="21" t="s">
        <v>378</v>
      </c>
      <c r="D3985" s="21" t="s">
        <v>378</v>
      </c>
      <c r="E3985" s="21" t="s">
        <v>1421</v>
      </c>
      <c r="F3985" s="21" t="s">
        <v>24</v>
      </c>
      <c r="G3985" s="21" t="s">
        <v>1422</v>
      </c>
      <c r="H3985" s="21" t="s">
        <v>1446</v>
      </c>
      <c r="I3985" s="21" t="s">
        <v>60</v>
      </c>
      <c r="J3985" s="23"/>
      <c r="K3985" s="24">
        <v>6</v>
      </c>
      <c r="M3985" s="25" t="str">
        <f>IF(I3985="","",IF(I3985="인문",성적입력!$C$8,성적입력!$C$9))</f>
        <v>A</v>
      </c>
      <c r="N3985" s="26">
        <f>성적입력!$C$15</f>
        <v>3</v>
      </c>
      <c r="P3985" s="27" t="str">
        <f t="shared" si="156"/>
        <v/>
      </c>
      <c r="R3985" s="26" t="str">
        <f t="array" ref="R3985">IFERROR(IF(OR(J3985="",M3985="",F3985=""),"",IF(F3985="학생부종합",INDEX(종합배치표!$C:$Q,MATCH(J3985,종합배치표!$B:$B,0),(MATCH(M3985,{"A","B","C","D","E"},0)-1)*3+1),INDEX(교과배치표!$C:$Q,MATCH(J3985,교과배치표!$B:$B,0),(MATCH(M3985,{"A","B","C","D","E"},0)-1)*3+1))),"")</f>
        <v/>
      </c>
      <c r="S3985" s="26" t="str">
        <f t="array" ref="S3985">IFERROR(IF(OR(J3985="",M3985="",F3985=""),"",IF(F3985="학생부종합",INDEX(종합배치표!$C:$Q,MATCH(J3985,종합배치표!$B:$B,0),(MATCH(M3985,{"A","B","C","D","E"},0)-1)*3+2),INDEX(교과배치표!$C:$Q,MATCH(J3985,교과배치표!$B:$B,0),(MATCH(M3985,{"A","B","C","D","E"},0)-1)*3+2))),"")</f>
        <v/>
      </c>
      <c r="T3985" s="26" t="str">
        <f t="array" ref="T3985">IFERROR(IF(OR(J3985="",M3985="",F3985=""),"",IF(F3985="학생부종합",INDEX(종합배치표!$C:$Q,MATCH(J3985,종합배치표!$B:$B,0),(MATCH(M3985,{"A","B","C","D","E"},0)-1)*3+3),INDEX(교과배치표!$C:$Q,MATCH(J3985,교과배치표!$B:$B,0),(MATCH(M3985,{"A","B","C","D","E"},0)-1)*3+3))),"")</f>
        <v/>
      </c>
    </row>
    <row r="3986" spans="2:20" ht="14.25" customHeight="1">
      <c r="B3986" s="20">
        <v>4726</v>
      </c>
      <c r="C3986" s="21" t="s">
        <v>378</v>
      </c>
      <c r="D3986" s="21" t="s">
        <v>378</v>
      </c>
      <c r="E3986" s="21" t="s">
        <v>1421</v>
      </c>
      <c r="F3986" s="21" t="s">
        <v>68</v>
      </c>
      <c r="G3986" s="21" t="s">
        <v>192</v>
      </c>
      <c r="H3986" s="29" t="s">
        <v>1447</v>
      </c>
      <c r="I3986" s="21" t="s">
        <v>27</v>
      </c>
      <c r="J3986" s="23"/>
      <c r="K3986" s="24">
        <v>6</v>
      </c>
      <c r="M3986" s="25" t="str">
        <f>IF(I3986="","",IF(I3986="인문",성적입력!$C$8,성적입력!$C$9))</f>
        <v>A</v>
      </c>
      <c r="N3986" s="26">
        <f>성적입력!$C$15</f>
        <v>3</v>
      </c>
      <c r="P3986" s="27" t="str">
        <f t="shared" si="156"/>
        <v/>
      </c>
      <c r="R3986" s="26" t="str">
        <f t="array" ref="R3986">IFERROR(IF(OR(J3986="",M3986="",F3986=""),"",IF(F3986="학생부종합",INDEX(종합배치표!$C:$Q,MATCH(J3986,종합배치표!$B:$B,0),(MATCH(M3986,{"A","B","C","D","E"},0)-1)*3+1),INDEX(교과배치표!$C:$Q,MATCH(J3986,교과배치표!$B:$B,0),(MATCH(M3986,{"A","B","C","D","E"},0)-1)*3+1))),"")</f>
        <v/>
      </c>
      <c r="S3986" s="26" t="str">
        <f t="array" ref="S3986">IFERROR(IF(OR(J3986="",M3986="",F3986=""),"",IF(F3986="학생부종합",INDEX(종합배치표!$C:$Q,MATCH(J3986,종합배치표!$B:$B,0),(MATCH(M3986,{"A","B","C","D","E"},0)-1)*3+2),INDEX(교과배치표!$C:$Q,MATCH(J3986,교과배치표!$B:$B,0),(MATCH(M3986,{"A","B","C","D","E"},0)-1)*3+2))),"")</f>
        <v/>
      </c>
      <c r="T3986" s="26" t="str">
        <f t="array" ref="T3986">IFERROR(IF(OR(J3986="",M3986="",F3986=""),"",IF(F3986="학생부종합",INDEX(종합배치표!$C:$Q,MATCH(J3986,종합배치표!$B:$B,0),(MATCH(M3986,{"A","B","C","D","E"},0)-1)*3+3),INDEX(교과배치표!$C:$Q,MATCH(J3986,교과배치표!$B:$B,0),(MATCH(M3986,{"A","B","C","D","E"},0)-1)*3+3))),"")</f>
        <v/>
      </c>
    </row>
    <row r="3987" spans="2:20" ht="14.25" customHeight="1">
      <c r="B3987" s="20">
        <v>4727</v>
      </c>
      <c r="C3987" s="21" t="s">
        <v>378</v>
      </c>
      <c r="D3987" s="21" t="s">
        <v>378</v>
      </c>
      <c r="E3987" s="21" t="s">
        <v>1421</v>
      </c>
      <c r="F3987" s="21" t="s">
        <v>24</v>
      </c>
      <c r="G3987" s="21" t="s">
        <v>1422</v>
      </c>
      <c r="H3987" s="29" t="s">
        <v>1447</v>
      </c>
      <c r="I3987" s="21" t="s">
        <v>27</v>
      </c>
      <c r="J3987" s="23"/>
      <c r="K3987" s="24">
        <v>12</v>
      </c>
      <c r="M3987" s="25" t="str">
        <f>IF(I3987="","",IF(I3987="인문",성적입력!$C$8,성적입력!$C$9))</f>
        <v>A</v>
      </c>
      <c r="N3987" s="26">
        <f>성적입력!$C$15</f>
        <v>3</v>
      </c>
      <c r="P3987" s="27" t="str">
        <f t="shared" si="156"/>
        <v/>
      </c>
      <c r="R3987" s="26" t="str">
        <f t="array" ref="R3987">IFERROR(IF(OR(J3987="",M3987="",F3987=""),"",IF(F3987="학생부종합",INDEX(종합배치표!$C:$Q,MATCH(J3987,종합배치표!$B:$B,0),(MATCH(M3987,{"A","B","C","D","E"},0)-1)*3+1),INDEX(교과배치표!$C:$Q,MATCH(J3987,교과배치표!$B:$B,0),(MATCH(M3987,{"A","B","C","D","E"},0)-1)*3+1))),"")</f>
        <v/>
      </c>
      <c r="S3987" s="26" t="str">
        <f t="array" ref="S3987">IFERROR(IF(OR(J3987="",M3987="",F3987=""),"",IF(F3987="학생부종합",INDEX(종합배치표!$C:$Q,MATCH(J3987,종합배치표!$B:$B,0),(MATCH(M3987,{"A","B","C","D","E"},0)-1)*3+2),INDEX(교과배치표!$C:$Q,MATCH(J3987,교과배치표!$B:$B,0),(MATCH(M3987,{"A","B","C","D","E"},0)-1)*3+2))),"")</f>
        <v/>
      </c>
      <c r="T3987" s="26" t="str">
        <f t="array" ref="T3987">IFERROR(IF(OR(J3987="",M3987="",F3987=""),"",IF(F3987="학생부종합",INDEX(종합배치표!$C:$Q,MATCH(J3987,종합배치표!$B:$B,0),(MATCH(M3987,{"A","B","C","D","E"},0)-1)*3+3),INDEX(교과배치표!$C:$Q,MATCH(J3987,교과배치표!$B:$B,0),(MATCH(M3987,{"A","B","C","D","E"},0)-1)*3+3))),"")</f>
        <v/>
      </c>
    </row>
    <row r="3988" spans="2:20" ht="14.25" customHeight="1">
      <c r="B3988" s="20">
        <v>4728</v>
      </c>
      <c r="C3988" s="21" t="s">
        <v>378</v>
      </c>
      <c r="D3988" s="21" t="s">
        <v>378</v>
      </c>
      <c r="E3988" s="21" t="s">
        <v>1421</v>
      </c>
      <c r="F3988" s="21" t="s">
        <v>68</v>
      </c>
      <c r="G3988" s="21" t="s">
        <v>192</v>
      </c>
      <c r="H3988" s="21" t="s">
        <v>1448</v>
      </c>
      <c r="I3988" s="21" t="s">
        <v>60</v>
      </c>
      <c r="J3988" s="23"/>
      <c r="K3988" s="24">
        <v>14</v>
      </c>
      <c r="M3988" s="25" t="str">
        <f>IF(I3988="","",IF(I3988="인문",성적입력!$C$8,성적입력!$C$9))</f>
        <v>A</v>
      </c>
      <c r="N3988" s="26">
        <f>성적입력!$C$15</f>
        <v>3</v>
      </c>
      <c r="P3988" s="27" t="str">
        <f t="shared" si="156"/>
        <v/>
      </c>
      <c r="R3988" s="26" t="str">
        <f t="array" ref="R3988">IFERROR(IF(OR(J3988="",M3988="",F3988=""),"",IF(F3988="학생부종합",INDEX(종합배치표!$C:$Q,MATCH(J3988,종합배치표!$B:$B,0),(MATCH(M3988,{"A","B","C","D","E"},0)-1)*3+1),INDEX(교과배치표!$C:$Q,MATCH(J3988,교과배치표!$B:$B,0),(MATCH(M3988,{"A","B","C","D","E"},0)-1)*3+1))),"")</f>
        <v/>
      </c>
      <c r="S3988" s="26" t="str">
        <f t="array" ref="S3988">IFERROR(IF(OR(J3988="",M3988="",F3988=""),"",IF(F3988="학생부종합",INDEX(종합배치표!$C:$Q,MATCH(J3988,종합배치표!$B:$B,0),(MATCH(M3988,{"A","B","C","D","E"},0)-1)*3+2),INDEX(교과배치표!$C:$Q,MATCH(J3988,교과배치표!$B:$B,0),(MATCH(M3988,{"A","B","C","D","E"},0)-1)*3+2))),"")</f>
        <v/>
      </c>
      <c r="T3988" s="26" t="str">
        <f t="array" ref="T3988">IFERROR(IF(OR(J3988="",M3988="",F3988=""),"",IF(F3988="학생부종합",INDEX(종합배치표!$C:$Q,MATCH(J3988,종합배치표!$B:$B,0),(MATCH(M3988,{"A","B","C","D","E"},0)-1)*3+3),INDEX(교과배치표!$C:$Q,MATCH(J3988,교과배치표!$B:$B,0),(MATCH(M3988,{"A","B","C","D","E"},0)-1)*3+3))),"")</f>
        <v/>
      </c>
    </row>
    <row r="3989" spans="2:20" ht="14.25" customHeight="1">
      <c r="B3989" s="20">
        <v>4729</v>
      </c>
      <c r="C3989" s="21" t="s">
        <v>378</v>
      </c>
      <c r="D3989" s="21" t="s">
        <v>378</v>
      </c>
      <c r="E3989" s="21" t="s">
        <v>1421</v>
      </c>
      <c r="F3989" s="21" t="s">
        <v>24</v>
      </c>
      <c r="G3989" s="21" t="s">
        <v>1422</v>
      </c>
      <c r="H3989" s="21" t="s">
        <v>1448</v>
      </c>
      <c r="I3989" s="21" t="s">
        <v>60</v>
      </c>
      <c r="J3989" s="23"/>
      <c r="K3989" s="24">
        <v>15</v>
      </c>
      <c r="M3989" s="25" t="str">
        <f>IF(I3989="","",IF(I3989="인문",성적입력!$C$8,성적입력!$C$9))</f>
        <v>A</v>
      </c>
      <c r="N3989" s="26">
        <f>성적입력!$C$15</f>
        <v>3</v>
      </c>
      <c r="P3989" s="27" t="str">
        <f t="shared" si="156"/>
        <v/>
      </c>
      <c r="R3989" s="26" t="str">
        <f t="array" ref="R3989">IFERROR(IF(OR(J3989="",M3989="",F3989=""),"",IF(F3989="학생부종합",INDEX(종합배치표!$C:$Q,MATCH(J3989,종합배치표!$B:$B,0),(MATCH(M3989,{"A","B","C","D","E"},0)-1)*3+1),INDEX(교과배치표!$C:$Q,MATCH(J3989,교과배치표!$B:$B,0),(MATCH(M3989,{"A","B","C","D","E"},0)-1)*3+1))),"")</f>
        <v/>
      </c>
      <c r="S3989" s="26" t="str">
        <f t="array" ref="S3989">IFERROR(IF(OR(J3989="",M3989="",F3989=""),"",IF(F3989="학생부종합",INDEX(종합배치표!$C:$Q,MATCH(J3989,종합배치표!$B:$B,0),(MATCH(M3989,{"A","B","C","D","E"},0)-1)*3+2),INDEX(교과배치표!$C:$Q,MATCH(J3989,교과배치표!$B:$B,0),(MATCH(M3989,{"A","B","C","D","E"},0)-1)*3+2))),"")</f>
        <v/>
      </c>
      <c r="T3989" s="26" t="str">
        <f t="array" ref="T3989">IFERROR(IF(OR(J3989="",M3989="",F3989=""),"",IF(F3989="학생부종합",INDEX(종합배치표!$C:$Q,MATCH(J3989,종합배치표!$B:$B,0),(MATCH(M3989,{"A","B","C","D","E"},0)-1)*3+3),INDEX(교과배치표!$C:$Q,MATCH(J3989,교과배치표!$B:$B,0),(MATCH(M3989,{"A","B","C","D","E"},0)-1)*3+3))),"")</f>
        <v/>
      </c>
    </row>
    <row r="3990" spans="2:20" ht="14.25" customHeight="1">
      <c r="B3990" s="20">
        <v>4730</v>
      </c>
      <c r="C3990" s="21" t="s">
        <v>378</v>
      </c>
      <c r="D3990" s="21" t="s">
        <v>378</v>
      </c>
      <c r="E3990" s="21" t="s">
        <v>1421</v>
      </c>
      <c r="F3990" s="21" t="s">
        <v>68</v>
      </c>
      <c r="G3990" s="21" t="s">
        <v>192</v>
      </c>
      <c r="H3990" s="21" t="s">
        <v>51</v>
      </c>
      <c r="I3990" s="21" t="s">
        <v>27</v>
      </c>
      <c r="J3990" s="23"/>
      <c r="K3990" s="24">
        <v>4</v>
      </c>
      <c r="M3990" s="25" t="str">
        <f>IF(I3990="","",IF(I3990="인문",성적입력!$C$8,성적입력!$C$9))</f>
        <v>A</v>
      </c>
      <c r="N3990" s="26">
        <f>성적입력!$C$15</f>
        <v>3</v>
      </c>
      <c r="P3990" s="27" t="str">
        <f t="shared" si="156"/>
        <v/>
      </c>
      <c r="R3990" s="26" t="str">
        <f t="array" ref="R3990">IFERROR(IF(OR(J3990="",M3990="",F3990=""),"",IF(F3990="학생부종합",INDEX(종합배치표!$C:$Q,MATCH(J3990,종합배치표!$B:$B,0),(MATCH(M3990,{"A","B","C","D","E"},0)-1)*3+1),INDEX(교과배치표!$C:$Q,MATCH(J3990,교과배치표!$B:$B,0),(MATCH(M3990,{"A","B","C","D","E"},0)-1)*3+1))),"")</f>
        <v/>
      </c>
      <c r="S3990" s="26" t="str">
        <f t="array" ref="S3990">IFERROR(IF(OR(J3990="",M3990="",F3990=""),"",IF(F3990="학생부종합",INDEX(종합배치표!$C:$Q,MATCH(J3990,종합배치표!$B:$B,0),(MATCH(M3990,{"A","B","C","D","E"},0)-1)*3+2),INDEX(교과배치표!$C:$Q,MATCH(J3990,교과배치표!$B:$B,0),(MATCH(M3990,{"A","B","C","D","E"},0)-1)*3+2))),"")</f>
        <v/>
      </c>
      <c r="T3990" s="26" t="str">
        <f t="array" ref="T3990">IFERROR(IF(OR(J3990="",M3990="",F3990=""),"",IF(F3990="학생부종합",INDEX(종합배치표!$C:$Q,MATCH(J3990,종합배치표!$B:$B,0),(MATCH(M3990,{"A","B","C","D","E"},0)-1)*3+3),INDEX(교과배치표!$C:$Q,MATCH(J3990,교과배치표!$B:$B,0),(MATCH(M3990,{"A","B","C","D","E"},0)-1)*3+3))),"")</f>
        <v/>
      </c>
    </row>
    <row r="3991" spans="2:20" ht="14.25" customHeight="1">
      <c r="B3991" s="20">
        <v>4731</v>
      </c>
      <c r="C3991" s="21" t="s">
        <v>378</v>
      </c>
      <c r="D3991" s="21" t="s">
        <v>378</v>
      </c>
      <c r="E3991" s="21" t="s">
        <v>1421</v>
      </c>
      <c r="F3991" s="21" t="s">
        <v>24</v>
      </c>
      <c r="G3991" s="21" t="s">
        <v>1422</v>
      </c>
      <c r="H3991" s="21" t="s">
        <v>51</v>
      </c>
      <c r="I3991" s="21" t="s">
        <v>27</v>
      </c>
      <c r="J3991" s="23"/>
      <c r="K3991" s="24">
        <v>9</v>
      </c>
      <c r="M3991" s="25" t="str">
        <f>IF(I3991="","",IF(I3991="인문",성적입력!$C$8,성적입력!$C$9))</f>
        <v>A</v>
      </c>
      <c r="N3991" s="26">
        <f>성적입력!$C$15</f>
        <v>3</v>
      </c>
      <c r="P3991" s="27" t="str">
        <f t="shared" si="156"/>
        <v/>
      </c>
      <c r="R3991" s="26" t="str">
        <f t="array" ref="R3991">IFERROR(IF(OR(J3991="",M3991="",F3991=""),"",IF(F3991="학생부종합",INDEX(종합배치표!$C:$Q,MATCH(J3991,종합배치표!$B:$B,0),(MATCH(M3991,{"A","B","C","D","E"},0)-1)*3+1),INDEX(교과배치표!$C:$Q,MATCH(J3991,교과배치표!$B:$B,0),(MATCH(M3991,{"A","B","C","D","E"},0)-1)*3+1))),"")</f>
        <v/>
      </c>
      <c r="S3991" s="26" t="str">
        <f t="array" ref="S3991">IFERROR(IF(OR(J3991="",M3991="",F3991=""),"",IF(F3991="학생부종합",INDEX(종합배치표!$C:$Q,MATCH(J3991,종합배치표!$B:$B,0),(MATCH(M3991,{"A","B","C","D","E"},0)-1)*3+2),INDEX(교과배치표!$C:$Q,MATCH(J3991,교과배치표!$B:$B,0),(MATCH(M3991,{"A","B","C","D","E"},0)-1)*3+2))),"")</f>
        <v/>
      </c>
      <c r="T3991" s="26" t="str">
        <f t="array" ref="T3991">IFERROR(IF(OR(J3991="",M3991="",F3991=""),"",IF(F3991="학생부종합",INDEX(종합배치표!$C:$Q,MATCH(J3991,종합배치표!$B:$B,0),(MATCH(M3991,{"A","B","C","D","E"},0)-1)*3+3),INDEX(교과배치표!$C:$Q,MATCH(J3991,교과배치표!$B:$B,0),(MATCH(M3991,{"A","B","C","D","E"},0)-1)*3+3))),"")</f>
        <v/>
      </c>
    </row>
    <row r="3992" spans="2:20" ht="14.25" customHeight="1">
      <c r="B3992" s="20">
        <v>4732</v>
      </c>
      <c r="C3992" s="21" t="s">
        <v>378</v>
      </c>
      <c r="D3992" s="21" t="s">
        <v>378</v>
      </c>
      <c r="E3992" s="21" t="s">
        <v>1421</v>
      </c>
      <c r="F3992" s="21" t="s">
        <v>68</v>
      </c>
      <c r="G3992" s="21" t="s">
        <v>192</v>
      </c>
      <c r="H3992" s="21" t="s">
        <v>37</v>
      </c>
      <c r="I3992" s="21" t="s">
        <v>27</v>
      </c>
      <c r="J3992" s="23"/>
      <c r="K3992" s="24">
        <v>5</v>
      </c>
      <c r="M3992" s="25" t="str">
        <f>IF(I3992="","",IF(I3992="인문",성적입력!$C$8,성적입력!$C$9))</f>
        <v>A</v>
      </c>
      <c r="N3992" s="26">
        <f>성적입력!$C$15</f>
        <v>3</v>
      </c>
      <c r="P3992" s="27" t="str">
        <f t="shared" si="156"/>
        <v/>
      </c>
      <c r="R3992" s="26" t="str">
        <f t="array" ref="R3992">IFERROR(IF(OR(J3992="",M3992="",F3992=""),"",IF(F3992="학생부종합",INDEX(종합배치표!$C:$Q,MATCH(J3992,종합배치표!$B:$B,0),(MATCH(M3992,{"A","B","C","D","E"},0)-1)*3+1),INDEX(교과배치표!$C:$Q,MATCH(J3992,교과배치표!$B:$B,0),(MATCH(M3992,{"A","B","C","D","E"},0)-1)*3+1))),"")</f>
        <v/>
      </c>
      <c r="S3992" s="26" t="str">
        <f t="array" ref="S3992">IFERROR(IF(OR(J3992="",M3992="",F3992=""),"",IF(F3992="학생부종합",INDEX(종합배치표!$C:$Q,MATCH(J3992,종합배치표!$B:$B,0),(MATCH(M3992,{"A","B","C","D","E"},0)-1)*3+2),INDEX(교과배치표!$C:$Q,MATCH(J3992,교과배치표!$B:$B,0),(MATCH(M3992,{"A","B","C","D","E"},0)-1)*3+2))),"")</f>
        <v/>
      </c>
      <c r="T3992" s="26" t="str">
        <f t="array" ref="T3992">IFERROR(IF(OR(J3992="",M3992="",F3992=""),"",IF(F3992="학생부종합",INDEX(종합배치표!$C:$Q,MATCH(J3992,종합배치표!$B:$B,0),(MATCH(M3992,{"A","B","C","D","E"},0)-1)*3+3),INDEX(교과배치표!$C:$Q,MATCH(J3992,교과배치표!$B:$B,0),(MATCH(M3992,{"A","B","C","D","E"},0)-1)*3+3))),"")</f>
        <v/>
      </c>
    </row>
    <row r="3993" spans="2:20" ht="14.25" customHeight="1">
      <c r="B3993" s="20">
        <v>4733</v>
      </c>
      <c r="C3993" s="21" t="s">
        <v>378</v>
      </c>
      <c r="D3993" s="21" t="s">
        <v>378</v>
      </c>
      <c r="E3993" s="21" t="s">
        <v>1421</v>
      </c>
      <c r="F3993" s="21" t="s">
        <v>24</v>
      </c>
      <c r="G3993" s="21" t="s">
        <v>1422</v>
      </c>
      <c r="H3993" s="21" t="s">
        <v>37</v>
      </c>
      <c r="I3993" s="21" t="s">
        <v>27</v>
      </c>
      <c r="J3993" s="23"/>
      <c r="K3993" s="24">
        <v>6</v>
      </c>
      <c r="M3993" s="25" t="str">
        <f>IF(I3993="","",IF(I3993="인문",성적입력!$C$8,성적입력!$C$9))</f>
        <v>A</v>
      </c>
      <c r="N3993" s="26">
        <f>성적입력!$C$15</f>
        <v>3</v>
      </c>
      <c r="P3993" s="27" t="str">
        <f t="shared" si="156"/>
        <v/>
      </c>
      <c r="R3993" s="26" t="str">
        <f t="array" ref="R3993">IFERROR(IF(OR(J3993="",M3993="",F3993=""),"",IF(F3993="학생부종합",INDEX(종합배치표!$C:$Q,MATCH(J3993,종합배치표!$B:$B,0),(MATCH(M3993,{"A","B","C","D","E"},0)-1)*3+1),INDEX(교과배치표!$C:$Q,MATCH(J3993,교과배치표!$B:$B,0),(MATCH(M3993,{"A","B","C","D","E"},0)-1)*3+1))),"")</f>
        <v/>
      </c>
      <c r="S3993" s="26" t="str">
        <f t="array" ref="S3993">IFERROR(IF(OR(J3993="",M3993="",F3993=""),"",IF(F3993="학생부종합",INDEX(종합배치표!$C:$Q,MATCH(J3993,종합배치표!$B:$B,0),(MATCH(M3993,{"A","B","C","D","E"},0)-1)*3+2),INDEX(교과배치표!$C:$Q,MATCH(J3993,교과배치표!$B:$B,0),(MATCH(M3993,{"A","B","C","D","E"},0)-1)*3+2))),"")</f>
        <v/>
      </c>
      <c r="T3993" s="26" t="str">
        <f t="array" ref="T3993">IFERROR(IF(OR(J3993="",M3993="",F3993=""),"",IF(F3993="학생부종합",INDEX(종합배치표!$C:$Q,MATCH(J3993,종합배치표!$B:$B,0),(MATCH(M3993,{"A","B","C","D","E"},0)-1)*3+3),INDEX(교과배치표!$C:$Q,MATCH(J3993,교과배치표!$B:$B,0),(MATCH(M3993,{"A","B","C","D","E"},0)-1)*3+3))),"")</f>
        <v/>
      </c>
    </row>
    <row r="3994" spans="2:20" ht="14.25" customHeight="1">
      <c r="B3994" s="20">
        <v>4734</v>
      </c>
      <c r="C3994" s="21" t="s">
        <v>378</v>
      </c>
      <c r="D3994" s="21" t="s">
        <v>378</v>
      </c>
      <c r="E3994" s="21" t="s">
        <v>1421</v>
      </c>
      <c r="F3994" s="21" t="s">
        <v>68</v>
      </c>
      <c r="G3994" s="21" t="s">
        <v>192</v>
      </c>
      <c r="H3994" s="21" t="s">
        <v>1263</v>
      </c>
      <c r="I3994" s="21" t="s">
        <v>60</v>
      </c>
      <c r="J3994" s="23"/>
      <c r="K3994" s="24">
        <v>7</v>
      </c>
      <c r="M3994" s="25" t="str">
        <f>IF(I3994="","",IF(I3994="인문",성적입력!$C$8,성적입력!$C$9))</f>
        <v>A</v>
      </c>
      <c r="N3994" s="26">
        <f>성적입력!$C$15</f>
        <v>3</v>
      </c>
      <c r="P3994" s="27" t="str">
        <f t="shared" si="156"/>
        <v/>
      </c>
      <c r="R3994" s="26" t="str">
        <f t="array" ref="R3994">IFERROR(IF(OR(J3994="",M3994="",F3994=""),"",IF(F3994="학생부종합",INDEX(종합배치표!$C:$Q,MATCH(J3994,종합배치표!$B:$B,0),(MATCH(M3994,{"A","B","C","D","E"},0)-1)*3+1),INDEX(교과배치표!$C:$Q,MATCH(J3994,교과배치표!$B:$B,0),(MATCH(M3994,{"A","B","C","D","E"},0)-1)*3+1))),"")</f>
        <v/>
      </c>
      <c r="S3994" s="26" t="str">
        <f t="array" ref="S3994">IFERROR(IF(OR(J3994="",M3994="",F3994=""),"",IF(F3994="학생부종합",INDEX(종합배치표!$C:$Q,MATCH(J3994,종합배치표!$B:$B,0),(MATCH(M3994,{"A","B","C","D","E"},0)-1)*3+2),INDEX(교과배치표!$C:$Q,MATCH(J3994,교과배치표!$B:$B,0),(MATCH(M3994,{"A","B","C","D","E"},0)-1)*3+2))),"")</f>
        <v/>
      </c>
      <c r="T3994" s="26" t="str">
        <f t="array" ref="T3994">IFERROR(IF(OR(J3994="",M3994="",F3994=""),"",IF(F3994="학생부종합",INDEX(종합배치표!$C:$Q,MATCH(J3994,종합배치표!$B:$B,0),(MATCH(M3994,{"A","B","C","D","E"},0)-1)*3+3),INDEX(교과배치표!$C:$Q,MATCH(J3994,교과배치표!$B:$B,0),(MATCH(M3994,{"A","B","C","D","E"},0)-1)*3+3))),"")</f>
        <v/>
      </c>
    </row>
    <row r="3995" spans="2:20" ht="14.25" customHeight="1">
      <c r="B3995" s="20">
        <v>4735</v>
      </c>
      <c r="C3995" s="21" t="s">
        <v>378</v>
      </c>
      <c r="D3995" s="21" t="s">
        <v>378</v>
      </c>
      <c r="E3995" s="21" t="s">
        <v>1421</v>
      </c>
      <c r="F3995" s="21" t="s">
        <v>24</v>
      </c>
      <c r="G3995" s="21" t="s">
        <v>1422</v>
      </c>
      <c r="H3995" s="21" t="s">
        <v>1263</v>
      </c>
      <c r="I3995" s="21" t="s">
        <v>60</v>
      </c>
      <c r="J3995" s="23"/>
      <c r="K3995" s="24">
        <v>6</v>
      </c>
      <c r="M3995" s="25" t="str">
        <f>IF(I3995="","",IF(I3995="인문",성적입력!$C$8,성적입력!$C$9))</f>
        <v>A</v>
      </c>
      <c r="N3995" s="26">
        <f>성적입력!$C$15</f>
        <v>3</v>
      </c>
      <c r="P3995" s="27" t="str">
        <f t="shared" si="156"/>
        <v/>
      </c>
      <c r="R3995" s="26" t="str">
        <f t="array" ref="R3995">IFERROR(IF(OR(J3995="",M3995="",F3995=""),"",IF(F3995="학생부종합",INDEX(종합배치표!$C:$Q,MATCH(J3995,종합배치표!$B:$B,0),(MATCH(M3995,{"A","B","C","D","E"},0)-1)*3+1),INDEX(교과배치표!$C:$Q,MATCH(J3995,교과배치표!$B:$B,0),(MATCH(M3995,{"A","B","C","D","E"},0)-1)*3+1))),"")</f>
        <v/>
      </c>
      <c r="S3995" s="26" t="str">
        <f t="array" ref="S3995">IFERROR(IF(OR(J3995="",M3995="",F3995=""),"",IF(F3995="학생부종합",INDEX(종합배치표!$C:$Q,MATCH(J3995,종합배치표!$B:$B,0),(MATCH(M3995,{"A","B","C","D","E"},0)-1)*3+2),INDEX(교과배치표!$C:$Q,MATCH(J3995,교과배치표!$B:$B,0),(MATCH(M3995,{"A","B","C","D","E"},0)-1)*3+2))),"")</f>
        <v/>
      </c>
      <c r="T3995" s="26" t="str">
        <f t="array" ref="T3995">IFERROR(IF(OR(J3995="",M3995="",F3995=""),"",IF(F3995="학생부종합",INDEX(종합배치표!$C:$Q,MATCH(J3995,종합배치표!$B:$B,0),(MATCH(M3995,{"A","B","C","D","E"},0)-1)*3+3),INDEX(교과배치표!$C:$Q,MATCH(J3995,교과배치표!$B:$B,0),(MATCH(M3995,{"A","B","C","D","E"},0)-1)*3+3))),"")</f>
        <v/>
      </c>
    </row>
    <row r="3996" spans="2:20" ht="14.25" customHeight="1">
      <c r="B3996" s="20">
        <v>4736</v>
      </c>
      <c r="C3996" s="21" t="s">
        <v>378</v>
      </c>
      <c r="D3996" s="21" t="s">
        <v>378</v>
      </c>
      <c r="E3996" s="21" t="s">
        <v>1421</v>
      </c>
      <c r="F3996" s="21" t="s">
        <v>68</v>
      </c>
      <c r="G3996" s="21" t="s">
        <v>192</v>
      </c>
      <c r="H3996" s="21" t="s">
        <v>92</v>
      </c>
      <c r="I3996" s="21" t="s">
        <v>60</v>
      </c>
      <c r="J3996" s="23"/>
      <c r="K3996" s="24">
        <v>11</v>
      </c>
      <c r="M3996" s="25" t="str">
        <f>IF(I3996="","",IF(I3996="인문",성적입력!$C$8,성적입력!$C$9))</f>
        <v>A</v>
      </c>
      <c r="N3996" s="26">
        <f>성적입력!$C$15</f>
        <v>3</v>
      </c>
      <c r="P3996" s="27" t="str">
        <f t="shared" si="156"/>
        <v/>
      </c>
      <c r="R3996" s="26" t="str">
        <f t="array" ref="R3996">IFERROR(IF(OR(J3996="",M3996="",F3996=""),"",IF(F3996="학생부종합",INDEX(종합배치표!$C:$Q,MATCH(J3996,종합배치표!$B:$B,0),(MATCH(M3996,{"A","B","C","D","E"},0)-1)*3+1),INDEX(교과배치표!$C:$Q,MATCH(J3996,교과배치표!$B:$B,0),(MATCH(M3996,{"A","B","C","D","E"},0)-1)*3+1))),"")</f>
        <v/>
      </c>
      <c r="S3996" s="26" t="str">
        <f t="array" ref="S3996">IFERROR(IF(OR(J3996="",M3996="",F3996=""),"",IF(F3996="학생부종합",INDEX(종합배치표!$C:$Q,MATCH(J3996,종합배치표!$B:$B,0),(MATCH(M3996,{"A","B","C","D","E"},0)-1)*3+2),INDEX(교과배치표!$C:$Q,MATCH(J3996,교과배치표!$B:$B,0),(MATCH(M3996,{"A","B","C","D","E"},0)-1)*3+2))),"")</f>
        <v/>
      </c>
      <c r="T3996" s="26" t="str">
        <f t="array" ref="T3996">IFERROR(IF(OR(J3996="",M3996="",F3996=""),"",IF(F3996="학생부종합",INDEX(종합배치표!$C:$Q,MATCH(J3996,종합배치표!$B:$B,0),(MATCH(M3996,{"A","B","C","D","E"},0)-1)*3+3),INDEX(교과배치표!$C:$Q,MATCH(J3996,교과배치표!$B:$B,0),(MATCH(M3996,{"A","B","C","D","E"},0)-1)*3+3))),"")</f>
        <v/>
      </c>
    </row>
    <row r="3997" spans="2:20" ht="14.25" customHeight="1">
      <c r="B3997" s="20">
        <v>4737</v>
      </c>
      <c r="C3997" s="21" t="s">
        <v>378</v>
      </c>
      <c r="D3997" s="21" t="s">
        <v>378</v>
      </c>
      <c r="E3997" s="21" t="s">
        <v>1421</v>
      </c>
      <c r="F3997" s="21" t="s">
        <v>24</v>
      </c>
      <c r="G3997" s="21" t="s">
        <v>1422</v>
      </c>
      <c r="H3997" s="21" t="s">
        <v>92</v>
      </c>
      <c r="I3997" s="21" t="s">
        <v>60</v>
      </c>
      <c r="J3997" s="23"/>
      <c r="K3997" s="24">
        <v>12</v>
      </c>
      <c r="M3997" s="25" t="str">
        <f>IF(I3997="","",IF(I3997="인문",성적입력!$C$8,성적입력!$C$9))</f>
        <v>A</v>
      </c>
      <c r="N3997" s="26">
        <f>성적입력!$C$15</f>
        <v>3</v>
      </c>
      <c r="P3997" s="27" t="str">
        <f t="shared" si="156"/>
        <v/>
      </c>
      <c r="R3997" s="26" t="str">
        <f t="array" ref="R3997">IFERROR(IF(OR(J3997="",M3997="",F3997=""),"",IF(F3997="학생부종합",INDEX(종합배치표!$C:$Q,MATCH(J3997,종합배치표!$B:$B,0),(MATCH(M3997,{"A","B","C","D","E"},0)-1)*3+1),INDEX(교과배치표!$C:$Q,MATCH(J3997,교과배치표!$B:$B,0),(MATCH(M3997,{"A","B","C","D","E"},0)-1)*3+1))),"")</f>
        <v/>
      </c>
      <c r="S3997" s="26" t="str">
        <f t="array" ref="S3997">IFERROR(IF(OR(J3997="",M3997="",F3997=""),"",IF(F3997="학생부종합",INDEX(종합배치표!$C:$Q,MATCH(J3997,종합배치표!$B:$B,0),(MATCH(M3997,{"A","B","C","D","E"},0)-1)*3+2),INDEX(교과배치표!$C:$Q,MATCH(J3997,교과배치표!$B:$B,0),(MATCH(M3997,{"A","B","C","D","E"},0)-1)*3+2))),"")</f>
        <v/>
      </c>
      <c r="T3997" s="26" t="str">
        <f t="array" ref="T3997">IFERROR(IF(OR(J3997="",M3997="",F3997=""),"",IF(F3997="학생부종합",INDEX(종합배치표!$C:$Q,MATCH(J3997,종합배치표!$B:$B,0),(MATCH(M3997,{"A","B","C","D","E"},0)-1)*3+3),INDEX(교과배치표!$C:$Q,MATCH(J3997,교과배치표!$B:$B,0),(MATCH(M3997,{"A","B","C","D","E"},0)-1)*3+3))),"")</f>
        <v/>
      </c>
    </row>
    <row r="3998" spans="2:20" ht="14.25" customHeight="1">
      <c r="B3998" s="20">
        <v>4738</v>
      </c>
      <c r="C3998" s="21" t="s">
        <v>389</v>
      </c>
      <c r="D3998" s="21" t="s">
        <v>1424</v>
      </c>
      <c r="E3998" s="21" t="s">
        <v>1421</v>
      </c>
      <c r="F3998" s="21" t="s">
        <v>68</v>
      </c>
      <c r="G3998" s="21" t="s">
        <v>192</v>
      </c>
      <c r="H3998" s="21" t="s">
        <v>1449</v>
      </c>
      <c r="I3998" s="21" t="s">
        <v>60</v>
      </c>
      <c r="J3998" s="23"/>
      <c r="K3998" s="24">
        <v>1</v>
      </c>
      <c r="M3998" s="25" t="str">
        <f>IF(I3998="","",IF(I3998="인문",성적입력!$C$8,성적입력!$C$9))</f>
        <v>A</v>
      </c>
      <c r="N3998" s="26">
        <f>성적입력!$C$15</f>
        <v>3</v>
      </c>
      <c r="P3998" s="27" t="str">
        <f t="shared" si="156"/>
        <v/>
      </c>
      <c r="R3998" s="26" t="str">
        <f t="array" ref="R3998">IFERROR(IF(OR(J3998="",M3998="",F3998=""),"",IF(F3998="학생부종합",INDEX(종합배치표!$C:$Q,MATCH(J3998,종합배치표!$B:$B,0),(MATCH(M3998,{"A","B","C","D","E"},0)-1)*3+1),INDEX(교과배치표!$C:$Q,MATCH(J3998,교과배치표!$B:$B,0),(MATCH(M3998,{"A","B","C","D","E"},0)-1)*3+1))),"")</f>
        <v/>
      </c>
      <c r="S3998" s="26" t="str">
        <f t="array" ref="S3998">IFERROR(IF(OR(J3998="",M3998="",F3998=""),"",IF(F3998="학생부종합",INDEX(종합배치표!$C:$Q,MATCH(J3998,종합배치표!$B:$B,0),(MATCH(M3998,{"A","B","C","D","E"},0)-1)*3+2),INDEX(교과배치표!$C:$Q,MATCH(J3998,교과배치표!$B:$B,0),(MATCH(M3998,{"A","B","C","D","E"},0)-1)*3+2))),"")</f>
        <v/>
      </c>
      <c r="T3998" s="26" t="str">
        <f t="array" ref="T3998">IFERROR(IF(OR(J3998="",M3998="",F3998=""),"",IF(F3998="학생부종합",INDEX(종합배치표!$C:$Q,MATCH(J3998,종합배치표!$B:$B,0),(MATCH(M3998,{"A","B","C","D","E"},0)-1)*3+3),INDEX(교과배치표!$C:$Q,MATCH(J3998,교과배치표!$B:$B,0),(MATCH(M3998,{"A","B","C","D","E"},0)-1)*3+3))),"")</f>
        <v/>
      </c>
    </row>
    <row r="3999" spans="2:20" ht="14.25" customHeight="1">
      <c r="B3999" s="20">
        <v>4739</v>
      </c>
      <c r="C3999" s="21" t="s">
        <v>378</v>
      </c>
      <c r="D3999" s="21" t="s">
        <v>378</v>
      </c>
      <c r="E3999" s="21" t="s">
        <v>1421</v>
      </c>
      <c r="F3999" s="21" t="s">
        <v>68</v>
      </c>
      <c r="G3999" s="21" t="s">
        <v>192</v>
      </c>
      <c r="H3999" s="29" t="s">
        <v>1450</v>
      </c>
      <c r="I3999" s="21" t="s">
        <v>60</v>
      </c>
      <c r="J3999" s="23"/>
      <c r="K3999" s="24">
        <v>8</v>
      </c>
      <c r="M3999" s="25" t="str">
        <f>IF(I3999="","",IF(I3999="인문",성적입력!$C$8,성적입력!$C$9))</f>
        <v>A</v>
      </c>
      <c r="N3999" s="26">
        <f>성적입력!$C$15</f>
        <v>3</v>
      </c>
      <c r="P3999" s="27" t="str">
        <f t="shared" si="156"/>
        <v/>
      </c>
      <c r="R3999" s="26" t="str">
        <f t="array" ref="R3999">IFERROR(IF(OR(J3999="",M3999="",F3999=""),"",IF(F3999="학생부종합",INDEX(종합배치표!$C:$Q,MATCH(J3999,종합배치표!$B:$B,0),(MATCH(M3999,{"A","B","C","D","E"},0)-1)*3+1),INDEX(교과배치표!$C:$Q,MATCH(J3999,교과배치표!$B:$B,0),(MATCH(M3999,{"A","B","C","D","E"},0)-1)*3+1))),"")</f>
        <v/>
      </c>
      <c r="S3999" s="26" t="str">
        <f t="array" ref="S3999">IFERROR(IF(OR(J3999="",M3999="",F3999=""),"",IF(F3999="학생부종합",INDEX(종합배치표!$C:$Q,MATCH(J3999,종합배치표!$B:$B,0),(MATCH(M3999,{"A","B","C","D","E"},0)-1)*3+2),INDEX(교과배치표!$C:$Q,MATCH(J3999,교과배치표!$B:$B,0),(MATCH(M3999,{"A","B","C","D","E"},0)-1)*3+2))),"")</f>
        <v/>
      </c>
      <c r="T3999" s="26" t="str">
        <f t="array" ref="T3999">IFERROR(IF(OR(J3999="",M3999="",F3999=""),"",IF(F3999="학생부종합",INDEX(종합배치표!$C:$Q,MATCH(J3999,종합배치표!$B:$B,0),(MATCH(M3999,{"A","B","C","D","E"},0)-1)*3+3),INDEX(교과배치표!$C:$Q,MATCH(J3999,교과배치표!$B:$B,0),(MATCH(M3999,{"A","B","C","D","E"},0)-1)*3+3))),"")</f>
        <v/>
      </c>
    </row>
    <row r="4000" spans="2:20" ht="14.25" customHeight="1">
      <c r="B4000" s="20">
        <v>4740</v>
      </c>
      <c r="C4000" s="21" t="s">
        <v>378</v>
      </c>
      <c r="D4000" s="21" t="s">
        <v>378</v>
      </c>
      <c r="E4000" s="21" t="s">
        <v>1421</v>
      </c>
      <c r="F4000" s="21" t="s">
        <v>24</v>
      </c>
      <c r="G4000" s="21" t="s">
        <v>1422</v>
      </c>
      <c r="H4000" s="29" t="s">
        <v>1450</v>
      </c>
      <c r="I4000" s="21" t="s">
        <v>60</v>
      </c>
      <c r="J4000" s="23"/>
      <c r="K4000" s="24">
        <v>18</v>
      </c>
      <c r="M4000" s="25" t="str">
        <f>IF(I4000="","",IF(I4000="인문",성적입력!$C$8,성적입력!$C$9))</f>
        <v>A</v>
      </c>
      <c r="N4000" s="26">
        <f>성적입력!$C$15</f>
        <v>3</v>
      </c>
      <c r="P4000" s="27" t="str">
        <f t="shared" si="156"/>
        <v/>
      </c>
      <c r="R4000" s="26" t="str">
        <f t="array" ref="R4000">IFERROR(IF(OR(J4000="",M4000="",F4000=""),"",IF(F4000="학생부종합",INDEX(종합배치표!$C:$Q,MATCH(J4000,종합배치표!$B:$B,0),(MATCH(M4000,{"A","B","C","D","E"},0)-1)*3+1),INDEX(교과배치표!$C:$Q,MATCH(J4000,교과배치표!$B:$B,0),(MATCH(M4000,{"A","B","C","D","E"},0)-1)*3+1))),"")</f>
        <v/>
      </c>
      <c r="S4000" s="26" t="str">
        <f t="array" ref="S4000">IFERROR(IF(OR(J4000="",M4000="",F4000=""),"",IF(F4000="학생부종합",INDEX(종합배치표!$C:$Q,MATCH(J4000,종합배치표!$B:$B,0),(MATCH(M4000,{"A","B","C","D","E"},0)-1)*3+2),INDEX(교과배치표!$C:$Q,MATCH(J4000,교과배치표!$B:$B,0),(MATCH(M4000,{"A","B","C","D","E"},0)-1)*3+2))),"")</f>
        <v/>
      </c>
      <c r="T4000" s="26" t="str">
        <f t="array" ref="T4000">IFERROR(IF(OR(J4000="",M4000="",F4000=""),"",IF(F4000="학생부종합",INDEX(종합배치표!$C:$Q,MATCH(J4000,종합배치표!$B:$B,0),(MATCH(M4000,{"A","B","C","D","E"},0)-1)*3+3),INDEX(교과배치표!$C:$Q,MATCH(J4000,교과배치표!$B:$B,0),(MATCH(M4000,{"A","B","C","D","E"},0)-1)*3+3))),"")</f>
        <v/>
      </c>
    </row>
    <row r="4001" spans="2:20" ht="14.25" customHeight="1">
      <c r="B4001" s="20">
        <v>4741</v>
      </c>
      <c r="C4001" s="21" t="s">
        <v>378</v>
      </c>
      <c r="D4001" s="21" t="s">
        <v>378</v>
      </c>
      <c r="E4001" s="21" t="s">
        <v>1421</v>
      </c>
      <c r="F4001" s="21" t="s">
        <v>68</v>
      </c>
      <c r="G4001" s="21" t="s">
        <v>192</v>
      </c>
      <c r="H4001" s="21" t="s">
        <v>487</v>
      </c>
      <c r="I4001" s="21" t="s">
        <v>60</v>
      </c>
      <c r="J4001" s="23"/>
      <c r="K4001" s="24">
        <v>6</v>
      </c>
      <c r="M4001" s="25" t="str">
        <f>IF(I4001="","",IF(I4001="인문",성적입력!$C$8,성적입력!$C$9))</f>
        <v>A</v>
      </c>
      <c r="N4001" s="26">
        <f>성적입력!$C$15</f>
        <v>3</v>
      </c>
      <c r="P4001" s="27" t="str">
        <f t="shared" si="156"/>
        <v/>
      </c>
      <c r="R4001" s="26" t="str">
        <f t="array" ref="R4001">IFERROR(IF(OR(J4001="",M4001="",F4001=""),"",IF(F4001="학생부종합",INDEX(종합배치표!$C:$Q,MATCH(J4001,종합배치표!$B:$B,0),(MATCH(M4001,{"A","B","C","D","E"},0)-1)*3+1),INDEX(교과배치표!$C:$Q,MATCH(J4001,교과배치표!$B:$B,0),(MATCH(M4001,{"A","B","C","D","E"},0)-1)*3+1))),"")</f>
        <v/>
      </c>
      <c r="S4001" s="26" t="str">
        <f t="array" ref="S4001">IFERROR(IF(OR(J4001="",M4001="",F4001=""),"",IF(F4001="학생부종합",INDEX(종합배치표!$C:$Q,MATCH(J4001,종합배치표!$B:$B,0),(MATCH(M4001,{"A","B","C","D","E"},0)-1)*3+2),INDEX(교과배치표!$C:$Q,MATCH(J4001,교과배치표!$B:$B,0),(MATCH(M4001,{"A","B","C","D","E"},0)-1)*3+2))),"")</f>
        <v/>
      </c>
      <c r="T4001" s="26" t="str">
        <f t="array" ref="T4001">IFERROR(IF(OR(J4001="",M4001="",F4001=""),"",IF(F4001="학생부종합",INDEX(종합배치표!$C:$Q,MATCH(J4001,종합배치표!$B:$B,0),(MATCH(M4001,{"A","B","C","D","E"},0)-1)*3+3),INDEX(교과배치표!$C:$Q,MATCH(J4001,교과배치표!$B:$B,0),(MATCH(M4001,{"A","B","C","D","E"},0)-1)*3+3))),"")</f>
        <v/>
      </c>
    </row>
    <row r="4002" spans="2:20" ht="14.25" customHeight="1">
      <c r="B4002" s="20">
        <v>4742</v>
      </c>
      <c r="C4002" s="21" t="s">
        <v>378</v>
      </c>
      <c r="D4002" s="21" t="s">
        <v>378</v>
      </c>
      <c r="E4002" s="21" t="s">
        <v>1421</v>
      </c>
      <c r="F4002" s="21" t="s">
        <v>24</v>
      </c>
      <c r="G4002" s="21" t="s">
        <v>1422</v>
      </c>
      <c r="H4002" s="21" t="s">
        <v>487</v>
      </c>
      <c r="I4002" s="21" t="s">
        <v>60</v>
      </c>
      <c r="J4002" s="23"/>
      <c r="K4002" s="24">
        <v>9</v>
      </c>
      <c r="M4002" s="25" t="str">
        <f>IF(I4002="","",IF(I4002="인문",성적입력!$C$8,성적입력!$C$9))</f>
        <v>A</v>
      </c>
      <c r="N4002" s="26">
        <f>성적입력!$C$15</f>
        <v>3</v>
      </c>
      <c r="P4002" s="27" t="str">
        <f t="shared" si="156"/>
        <v/>
      </c>
      <c r="R4002" s="26" t="str">
        <f t="array" ref="R4002">IFERROR(IF(OR(J4002="",M4002="",F4002=""),"",IF(F4002="학생부종합",INDEX(종합배치표!$C:$Q,MATCH(J4002,종합배치표!$B:$B,0),(MATCH(M4002,{"A","B","C","D","E"},0)-1)*3+1),INDEX(교과배치표!$C:$Q,MATCH(J4002,교과배치표!$B:$B,0),(MATCH(M4002,{"A","B","C","D","E"},0)-1)*3+1))),"")</f>
        <v/>
      </c>
      <c r="S4002" s="26" t="str">
        <f t="array" ref="S4002">IFERROR(IF(OR(J4002="",M4002="",F4002=""),"",IF(F4002="학생부종합",INDEX(종합배치표!$C:$Q,MATCH(J4002,종합배치표!$B:$B,0),(MATCH(M4002,{"A","B","C","D","E"},0)-1)*3+2),INDEX(교과배치표!$C:$Q,MATCH(J4002,교과배치표!$B:$B,0),(MATCH(M4002,{"A","B","C","D","E"},0)-1)*3+2))),"")</f>
        <v/>
      </c>
      <c r="T4002" s="26" t="str">
        <f t="array" ref="T4002">IFERROR(IF(OR(J4002="",M4002="",F4002=""),"",IF(F4002="학생부종합",INDEX(종합배치표!$C:$Q,MATCH(J4002,종합배치표!$B:$B,0),(MATCH(M4002,{"A","B","C","D","E"},0)-1)*3+3),INDEX(교과배치표!$C:$Q,MATCH(J4002,교과배치표!$B:$B,0),(MATCH(M4002,{"A","B","C","D","E"},0)-1)*3+3))),"")</f>
        <v/>
      </c>
    </row>
    <row r="4003" spans="2:20" ht="14.25" customHeight="1">
      <c r="B4003" s="20">
        <v>4744</v>
      </c>
      <c r="C4003" s="21" t="s">
        <v>378</v>
      </c>
      <c r="D4003" s="21" t="s">
        <v>378</v>
      </c>
      <c r="E4003" s="21" t="s">
        <v>1421</v>
      </c>
      <c r="F4003" s="21" t="s">
        <v>68</v>
      </c>
      <c r="G4003" s="21" t="s">
        <v>192</v>
      </c>
      <c r="H4003" s="21" t="s">
        <v>262</v>
      </c>
      <c r="I4003" s="21" t="s">
        <v>60</v>
      </c>
      <c r="J4003" s="23"/>
      <c r="K4003" s="24">
        <v>4</v>
      </c>
      <c r="M4003" s="25" t="str">
        <f>IF(I4003="","",IF(I4003="인문",성적입력!$C$8,성적입력!$C$9))</f>
        <v>A</v>
      </c>
      <c r="N4003" s="26">
        <f>성적입력!$C$15</f>
        <v>3</v>
      </c>
      <c r="P4003" s="27" t="str">
        <f t="shared" si="156"/>
        <v/>
      </c>
      <c r="R4003" s="26" t="str">
        <f t="array" ref="R4003">IFERROR(IF(OR(J4003="",M4003="",F4003=""),"",IF(F4003="학생부종합",INDEX(종합배치표!$C:$Q,MATCH(J4003,종합배치표!$B:$B,0),(MATCH(M4003,{"A","B","C","D","E"},0)-1)*3+1),INDEX(교과배치표!$C:$Q,MATCH(J4003,교과배치표!$B:$B,0),(MATCH(M4003,{"A","B","C","D","E"},0)-1)*3+1))),"")</f>
        <v/>
      </c>
      <c r="S4003" s="26" t="str">
        <f t="array" ref="S4003">IFERROR(IF(OR(J4003="",M4003="",F4003=""),"",IF(F4003="학생부종합",INDEX(종합배치표!$C:$Q,MATCH(J4003,종합배치표!$B:$B,0),(MATCH(M4003,{"A","B","C","D","E"},0)-1)*3+2),INDEX(교과배치표!$C:$Q,MATCH(J4003,교과배치표!$B:$B,0),(MATCH(M4003,{"A","B","C","D","E"},0)-1)*3+2))),"")</f>
        <v/>
      </c>
      <c r="T4003" s="26" t="str">
        <f t="array" ref="T4003">IFERROR(IF(OR(J4003="",M4003="",F4003=""),"",IF(F4003="학생부종합",INDEX(종합배치표!$C:$Q,MATCH(J4003,종합배치표!$B:$B,0),(MATCH(M4003,{"A","B","C","D","E"},0)-1)*3+3),INDEX(교과배치표!$C:$Q,MATCH(J4003,교과배치표!$B:$B,0),(MATCH(M4003,{"A","B","C","D","E"},0)-1)*3+3))),"")</f>
        <v/>
      </c>
    </row>
    <row r="4004" spans="2:20" ht="14.25" customHeight="1">
      <c r="B4004" s="20">
        <v>4745</v>
      </c>
      <c r="C4004" s="21" t="s">
        <v>378</v>
      </c>
      <c r="D4004" s="21" t="s">
        <v>378</v>
      </c>
      <c r="E4004" s="21" t="s">
        <v>1421</v>
      </c>
      <c r="F4004" s="21" t="s">
        <v>24</v>
      </c>
      <c r="G4004" s="21" t="s">
        <v>1422</v>
      </c>
      <c r="H4004" s="21" t="s">
        <v>262</v>
      </c>
      <c r="I4004" s="21" t="s">
        <v>60</v>
      </c>
      <c r="J4004" s="23"/>
      <c r="K4004" s="24">
        <v>6</v>
      </c>
      <c r="M4004" s="25" t="str">
        <f>IF(I4004="","",IF(I4004="인문",성적입력!$C$8,성적입력!$C$9))</f>
        <v>A</v>
      </c>
      <c r="N4004" s="26">
        <f>성적입력!$C$15</f>
        <v>3</v>
      </c>
      <c r="P4004" s="27" t="str">
        <f t="shared" si="156"/>
        <v/>
      </c>
      <c r="R4004" s="26" t="str">
        <f t="array" ref="R4004">IFERROR(IF(OR(J4004="",M4004="",F4004=""),"",IF(F4004="학생부종합",INDEX(종합배치표!$C:$Q,MATCH(J4004,종합배치표!$B:$B,0),(MATCH(M4004,{"A","B","C","D","E"},0)-1)*3+1),INDEX(교과배치표!$C:$Q,MATCH(J4004,교과배치표!$B:$B,0),(MATCH(M4004,{"A","B","C","D","E"},0)-1)*3+1))),"")</f>
        <v/>
      </c>
      <c r="S4004" s="26" t="str">
        <f t="array" ref="S4004">IFERROR(IF(OR(J4004="",M4004="",F4004=""),"",IF(F4004="학생부종합",INDEX(종합배치표!$C:$Q,MATCH(J4004,종합배치표!$B:$B,0),(MATCH(M4004,{"A","B","C","D","E"},0)-1)*3+2),INDEX(교과배치표!$C:$Q,MATCH(J4004,교과배치표!$B:$B,0),(MATCH(M4004,{"A","B","C","D","E"},0)-1)*3+2))),"")</f>
        <v/>
      </c>
      <c r="T4004" s="26" t="str">
        <f t="array" ref="T4004">IFERROR(IF(OR(J4004="",M4004="",F4004=""),"",IF(F4004="학생부종합",INDEX(종합배치표!$C:$Q,MATCH(J4004,종합배치표!$B:$B,0),(MATCH(M4004,{"A","B","C","D","E"},0)-1)*3+3),INDEX(교과배치표!$C:$Q,MATCH(J4004,교과배치표!$B:$B,0),(MATCH(M4004,{"A","B","C","D","E"},0)-1)*3+3))),"")</f>
        <v/>
      </c>
    </row>
    <row r="4005" spans="2:20" ht="14.25" customHeight="1">
      <c r="B4005" s="20">
        <v>4746</v>
      </c>
      <c r="C4005" s="21" t="s">
        <v>378</v>
      </c>
      <c r="D4005" s="21" t="s">
        <v>378</v>
      </c>
      <c r="E4005" s="21" t="s">
        <v>1421</v>
      </c>
      <c r="F4005" s="21" t="s">
        <v>68</v>
      </c>
      <c r="G4005" s="21" t="s">
        <v>192</v>
      </c>
      <c r="H4005" s="21" t="s">
        <v>563</v>
      </c>
      <c r="I4005" s="21" t="s">
        <v>60</v>
      </c>
      <c r="J4005" s="23"/>
      <c r="K4005" s="24">
        <v>6</v>
      </c>
      <c r="M4005" s="25" t="str">
        <f>IF(I4005="","",IF(I4005="인문",성적입력!$C$8,성적입력!$C$9))</f>
        <v>A</v>
      </c>
      <c r="N4005" s="26">
        <f>성적입력!$C$15</f>
        <v>3</v>
      </c>
      <c r="P4005" s="27" t="str">
        <f t="shared" si="156"/>
        <v/>
      </c>
      <c r="R4005" s="26" t="str">
        <f t="array" ref="R4005">IFERROR(IF(OR(J4005="",M4005="",F4005=""),"",IF(F4005="학생부종합",INDEX(종합배치표!$C:$Q,MATCH(J4005,종합배치표!$B:$B,0),(MATCH(M4005,{"A","B","C","D","E"},0)-1)*3+1),INDEX(교과배치표!$C:$Q,MATCH(J4005,교과배치표!$B:$B,0),(MATCH(M4005,{"A","B","C","D","E"},0)-1)*3+1))),"")</f>
        <v/>
      </c>
      <c r="S4005" s="26" t="str">
        <f t="array" ref="S4005">IFERROR(IF(OR(J4005="",M4005="",F4005=""),"",IF(F4005="학생부종합",INDEX(종합배치표!$C:$Q,MATCH(J4005,종합배치표!$B:$B,0),(MATCH(M4005,{"A","B","C","D","E"},0)-1)*3+2),INDEX(교과배치표!$C:$Q,MATCH(J4005,교과배치표!$B:$B,0),(MATCH(M4005,{"A","B","C","D","E"},0)-1)*3+2))),"")</f>
        <v/>
      </c>
      <c r="T4005" s="26" t="str">
        <f t="array" ref="T4005">IFERROR(IF(OR(J4005="",M4005="",F4005=""),"",IF(F4005="학생부종합",INDEX(종합배치표!$C:$Q,MATCH(J4005,종합배치표!$B:$B,0),(MATCH(M4005,{"A","B","C","D","E"},0)-1)*3+3),INDEX(교과배치표!$C:$Q,MATCH(J4005,교과배치표!$B:$B,0),(MATCH(M4005,{"A","B","C","D","E"},0)-1)*3+3))),"")</f>
        <v/>
      </c>
    </row>
    <row r="4006" spans="2:20" ht="14.25" customHeight="1">
      <c r="B4006" s="20">
        <v>4747</v>
      </c>
      <c r="C4006" s="21" t="s">
        <v>378</v>
      </c>
      <c r="D4006" s="21" t="s">
        <v>378</v>
      </c>
      <c r="E4006" s="21" t="s">
        <v>1421</v>
      </c>
      <c r="F4006" s="21" t="s">
        <v>24</v>
      </c>
      <c r="G4006" s="21" t="s">
        <v>1422</v>
      </c>
      <c r="H4006" s="21" t="s">
        <v>563</v>
      </c>
      <c r="I4006" s="21" t="s">
        <v>60</v>
      </c>
      <c r="J4006" s="23"/>
      <c r="K4006" s="24">
        <v>9</v>
      </c>
      <c r="M4006" s="25" t="str">
        <f>IF(I4006="","",IF(I4006="인문",성적입력!$C$8,성적입력!$C$9))</f>
        <v>A</v>
      </c>
      <c r="N4006" s="26">
        <f>성적입력!$C$15</f>
        <v>3</v>
      </c>
      <c r="P4006" s="27" t="str">
        <f t="shared" si="156"/>
        <v/>
      </c>
      <c r="R4006" s="26" t="str">
        <f t="array" ref="R4006">IFERROR(IF(OR(J4006="",M4006="",F4006=""),"",IF(F4006="학생부종합",INDEX(종합배치표!$C:$Q,MATCH(J4006,종합배치표!$B:$B,0),(MATCH(M4006,{"A","B","C","D","E"},0)-1)*3+1),INDEX(교과배치표!$C:$Q,MATCH(J4006,교과배치표!$B:$B,0),(MATCH(M4006,{"A","B","C","D","E"},0)-1)*3+1))),"")</f>
        <v/>
      </c>
      <c r="S4006" s="26" t="str">
        <f t="array" ref="S4006">IFERROR(IF(OR(J4006="",M4006="",F4006=""),"",IF(F4006="학생부종합",INDEX(종합배치표!$C:$Q,MATCH(J4006,종합배치표!$B:$B,0),(MATCH(M4006,{"A","B","C","D","E"},0)-1)*3+2),INDEX(교과배치표!$C:$Q,MATCH(J4006,교과배치표!$B:$B,0),(MATCH(M4006,{"A","B","C","D","E"},0)-1)*3+2))),"")</f>
        <v/>
      </c>
      <c r="T4006" s="26" t="str">
        <f t="array" ref="T4006">IFERROR(IF(OR(J4006="",M4006="",F4006=""),"",IF(F4006="학생부종합",INDEX(종합배치표!$C:$Q,MATCH(J4006,종합배치표!$B:$B,0),(MATCH(M4006,{"A","B","C","D","E"},0)-1)*3+3),INDEX(교과배치표!$C:$Q,MATCH(J4006,교과배치표!$B:$B,0),(MATCH(M4006,{"A","B","C","D","E"},0)-1)*3+3))),"")</f>
        <v/>
      </c>
    </row>
    <row r="4007" spans="2:20" ht="14.25" customHeight="1">
      <c r="B4007" s="20">
        <v>4748</v>
      </c>
      <c r="C4007" s="21" t="s">
        <v>378</v>
      </c>
      <c r="D4007" s="21" t="s">
        <v>378</v>
      </c>
      <c r="E4007" s="21" t="s">
        <v>1421</v>
      </c>
      <c r="F4007" s="21" t="s">
        <v>68</v>
      </c>
      <c r="G4007" s="21" t="s">
        <v>192</v>
      </c>
      <c r="H4007" s="21" t="s">
        <v>1451</v>
      </c>
      <c r="I4007" s="21" t="s">
        <v>60</v>
      </c>
      <c r="J4007" s="23"/>
      <c r="K4007" s="24">
        <v>7</v>
      </c>
      <c r="M4007" s="25" t="str">
        <f>IF(I4007="","",IF(I4007="인문",성적입력!$C$8,성적입력!$C$9))</f>
        <v>A</v>
      </c>
      <c r="N4007" s="26">
        <f>성적입력!$C$15</f>
        <v>3</v>
      </c>
      <c r="P4007" s="27" t="str">
        <f t="shared" si="156"/>
        <v/>
      </c>
      <c r="R4007" s="26" t="str">
        <f t="array" ref="R4007">IFERROR(IF(OR(J4007="",M4007="",F4007=""),"",IF(F4007="학생부종합",INDEX(종합배치표!$C:$Q,MATCH(J4007,종합배치표!$B:$B,0),(MATCH(M4007,{"A","B","C","D","E"},0)-1)*3+1),INDEX(교과배치표!$C:$Q,MATCH(J4007,교과배치표!$B:$B,0),(MATCH(M4007,{"A","B","C","D","E"},0)-1)*3+1))),"")</f>
        <v/>
      </c>
      <c r="S4007" s="26" t="str">
        <f t="array" ref="S4007">IFERROR(IF(OR(J4007="",M4007="",F4007=""),"",IF(F4007="학생부종합",INDEX(종합배치표!$C:$Q,MATCH(J4007,종합배치표!$B:$B,0),(MATCH(M4007,{"A","B","C","D","E"},0)-1)*3+2),INDEX(교과배치표!$C:$Q,MATCH(J4007,교과배치표!$B:$B,0),(MATCH(M4007,{"A","B","C","D","E"},0)-1)*3+2))),"")</f>
        <v/>
      </c>
      <c r="T4007" s="26" t="str">
        <f t="array" ref="T4007">IFERROR(IF(OR(J4007="",M4007="",F4007=""),"",IF(F4007="학생부종합",INDEX(종합배치표!$C:$Q,MATCH(J4007,종합배치표!$B:$B,0),(MATCH(M4007,{"A","B","C","D","E"},0)-1)*3+3),INDEX(교과배치표!$C:$Q,MATCH(J4007,교과배치표!$B:$B,0),(MATCH(M4007,{"A","B","C","D","E"},0)-1)*3+3))),"")</f>
        <v/>
      </c>
    </row>
    <row r="4008" spans="2:20" ht="14.25" customHeight="1">
      <c r="B4008" s="20">
        <v>4749</v>
      </c>
      <c r="C4008" s="21" t="s">
        <v>378</v>
      </c>
      <c r="D4008" s="21" t="s">
        <v>378</v>
      </c>
      <c r="E4008" s="21" t="s">
        <v>1421</v>
      </c>
      <c r="F4008" s="21" t="s">
        <v>24</v>
      </c>
      <c r="G4008" s="21" t="s">
        <v>1422</v>
      </c>
      <c r="H4008" s="21" t="s">
        <v>1451</v>
      </c>
      <c r="I4008" s="21" t="s">
        <v>60</v>
      </c>
      <c r="J4008" s="23"/>
      <c r="K4008" s="24">
        <v>12</v>
      </c>
      <c r="M4008" s="25" t="str">
        <f>IF(I4008="","",IF(I4008="인문",성적입력!$C$8,성적입력!$C$9))</f>
        <v>A</v>
      </c>
      <c r="N4008" s="26">
        <f>성적입력!$C$15</f>
        <v>3</v>
      </c>
      <c r="P4008" s="27" t="str">
        <f t="shared" si="156"/>
        <v/>
      </c>
      <c r="R4008" s="26" t="str">
        <f t="array" ref="R4008">IFERROR(IF(OR(J4008="",M4008="",F4008=""),"",IF(F4008="학생부종합",INDEX(종합배치표!$C:$Q,MATCH(J4008,종합배치표!$B:$B,0),(MATCH(M4008,{"A","B","C","D","E"},0)-1)*3+1),INDEX(교과배치표!$C:$Q,MATCH(J4008,교과배치표!$B:$B,0),(MATCH(M4008,{"A","B","C","D","E"},0)-1)*3+1))),"")</f>
        <v/>
      </c>
      <c r="S4008" s="26" t="str">
        <f t="array" ref="S4008">IFERROR(IF(OR(J4008="",M4008="",F4008=""),"",IF(F4008="학생부종합",INDEX(종합배치표!$C:$Q,MATCH(J4008,종합배치표!$B:$B,0),(MATCH(M4008,{"A","B","C","D","E"},0)-1)*3+2),INDEX(교과배치표!$C:$Q,MATCH(J4008,교과배치표!$B:$B,0),(MATCH(M4008,{"A","B","C","D","E"},0)-1)*3+2))),"")</f>
        <v/>
      </c>
      <c r="T4008" s="26" t="str">
        <f t="array" ref="T4008">IFERROR(IF(OR(J4008="",M4008="",F4008=""),"",IF(F4008="학생부종합",INDEX(종합배치표!$C:$Q,MATCH(J4008,종합배치표!$B:$B,0),(MATCH(M4008,{"A","B","C","D","E"},0)-1)*3+3),INDEX(교과배치표!$C:$Q,MATCH(J4008,교과배치표!$B:$B,0),(MATCH(M4008,{"A","B","C","D","E"},0)-1)*3+3))),"")</f>
        <v/>
      </c>
    </row>
    <row r="4009" spans="2:20" ht="14.25" customHeight="1">
      <c r="B4009" s="20">
        <v>4751</v>
      </c>
      <c r="C4009" s="21" t="s">
        <v>389</v>
      </c>
      <c r="D4009" s="21" t="s">
        <v>1424</v>
      </c>
      <c r="E4009" s="21" t="s">
        <v>1421</v>
      </c>
      <c r="F4009" s="21" t="s">
        <v>24</v>
      </c>
      <c r="G4009" s="21" t="s">
        <v>1425</v>
      </c>
      <c r="H4009" s="21" t="s">
        <v>1452</v>
      </c>
      <c r="I4009" s="21" t="s">
        <v>60</v>
      </c>
      <c r="J4009" s="23"/>
      <c r="K4009" s="24">
        <v>8</v>
      </c>
      <c r="M4009" s="25" t="str">
        <f>IF(I4009="","",IF(I4009="인문",성적입력!$C$8,성적입력!$C$9))</f>
        <v>A</v>
      </c>
      <c r="N4009" s="26">
        <f>성적입력!$C$15</f>
        <v>3</v>
      </c>
      <c r="P4009" s="27" t="str">
        <f t="shared" si="156"/>
        <v/>
      </c>
      <c r="R4009" s="26" t="str">
        <f t="array" ref="R4009">IFERROR(IF(OR(J4009="",M4009="",F4009=""),"",IF(F4009="학생부종합",INDEX(종합배치표!$C:$Q,MATCH(J4009,종합배치표!$B:$B,0),(MATCH(M4009,{"A","B","C","D","E"},0)-1)*3+1),INDEX(교과배치표!$C:$Q,MATCH(J4009,교과배치표!$B:$B,0),(MATCH(M4009,{"A","B","C","D","E"},0)-1)*3+1))),"")</f>
        <v/>
      </c>
      <c r="S4009" s="26" t="str">
        <f t="array" ref="S4009">IFERROR(IF(OR(J4009="",M4009="",F4009=""),"",IF(F4009="학생부종합",INDEX(종합배치표!$C:$Q,MATCH(J4009,종합배치표!$B:$B,0),(MATCH(M4009,{"A","B","C","D","E"},0)-1)*3+2),INDEX(교과배치표!$C:$Q,MATCH(J4009,교과배치표!$B:$B,0),(MATCH(M4009,{"A","B","C","D","E"},0)-1)*3+2))),"")</f>
        <v/>
      </c>
      <c r="T4009" s="26" t="str">
        <f t="array" ref="T4009">IFERROR(IF(OR(J4009="",M4009="",F4009=""),"",IF(F4009="학생부종합",INDEX(종합배치표!$C:$Q,MATCH(J4009,종합배치표!$B:$B,0),(MATCH(M4009,{"A","B","C","D","E"},0)-1)*3+3),INDEX(교과배치표!$C:$Q,MATCH(J4009,교과배치표!$B:$B,0),(MATCH(M4009,{"A","B","C","D","E"},0)-1)*3+3))),"")</f>
        <v/>
      </c>
    </row>
    <row r="4010" spans="2:20" ht="14.25" customHeight="1">
      <c r="B4010" s="20">
        <v>4752</v>
      </c>
      <c r="C4010" s="21" t="s">
        <v>389</v>
      </c>
      <c r="D4010" s="21" t="s">
        <v>1424</v>
      </c>
      <c r="E4010" s="21" t="s">
        <v>1421</v>
      </c>
      <c r="F4010" s="21" t="s">
        <v>68</v>
      </c>
      <c r="G4010" s="21" t="s">
        <v>192</v>
      </c>
      <c r="H4010" s="21" t="s">
        <v>1452</v>
      </c>
      <c r="I4010" s="21" t="s">
        <v>60</v>
      </c>
      <c r="J4010" s="23"/>
      <c r="K4010" s="24">
        <v>24</v>
      </c>
      <c r="M4010" s="25" t="str">
        <f>IF(I4010="","",IF(I4010="인문",성적입력!$C$8,성적입력!$C$9))</f>
        <v>A</v>
      </c>
      <c r="N4010" s="26">
        <f>성적입력!$C$15</f>
        <v>3</v>
      </c>
      <c r="P4010" s="27" t="str">
        <f t="shared" si="156"/>
        <v/>
      </c>
      <c r="R4010" s="26" t="str">
        <f t="array" ref="R4010">IFERROR(IF(OR(J4010="",M4010="",F4010=""),"",IF(F4010="학생부종합",INDEX(종합배치표!$C:$Q,MATCH(J4010,종합배치표!$B:$B,0),(MATCH(M4010,{"A","B","C","D","E"},0)-1)*3+1),INDEX(교과배치표!$C:$Q,MATCH(J4010,교과배치표!$B:$B,0),(MATCH(M4010,{"A","B","C","D","E"},0)-1)*3+1))),"")</f>
        <v/>
      </c>
      <c r="S4010" s="26" t="str">
        <f t="array" ref="S4010">IFERROR(IF(OR(J4010="",M4010="",F4010=""),"",IF(F4010="학생부종합",INDEX(종합배치표!$C:$Q,MATCH(J4010,종합배치표!$B:$B,0),(MATCH(M4010,{"A","B","C","D","E"},0)-1)*3+2),INDEX(교과배치표!$C:$Q,MATCH(J4010,교과배치표!$B:$B,0),(MATCH(M4010,{"A","B","C","D","E"},0)-1)*3+2))),"")</f>
        <v/>
      </c>
      <c r="T4010" s="26" t="str">
        <f t="array" ref="T4010">IFERROR(IF(OR(J4010="",M4010="",F4010=""),"",IF(F4010="학생부종합",INDEX(종합배치표!$C:$Q,MATCH(J4010,종합배치표!$B:$B,0),(MATCH(M4010,{"A","B","C","D","E"},0)-1)*3+3),INDEX(교과배치표!$C:$Q,MATCH(J4010,교과배치표!$B:$B,0),(MATCH(M4010,{"A","B","C","D","E"},0)-1)*3+3))),"")</f>
        <v/>
      </c>
    </row>
    <row r="4011" spans="2:20" ht="14.25" customHeight="1">
      <c r="B4011" s="20">
        <v>4753</v>
      </c>
      <c r="C4011" s="21" t="s">
        <v>389</v>
      </c>
      <c r="D4011" s="21" t="s">
        <v>1424</v>
      </c>
      <c r="E4011" s="21" t="s">
        <v>1421</v>
      </c>
      <c r="F4011" s="21" t="s">
        <v>68</v>
      </c>
      <c r="G4011" s="21" t="s">
        <v>192</v>
      </c>
      <c r="H4011" s="21" t="s">
        <v>1453</v>
      </c>
      <c r="I4011" s="21" t="s">
        <v>60</v>
      </c>
      <c r="J4011" s="23"/>
      <c r="K4011" s="24">
        <v>12</v>
      </c>
      <c r="M4011" s="25" t="str">
        <f>IF(I4011="","",IF(I4011="인문",성적입력!$C$8,성적입력!$C$9))</f>
        <v>A</v>
      </c>
      <c r="N4011" s="26">
        <f>성적입력!$C$15</f>
        <v>3</v>
      </c>
      <c r="P4011" s="27" t="str">
        <f t="shared" si="156"/>
        <v/>
      </c>
      <c r="R4011" s="26" t="str">
        <f t="array" ref="R4011">IFERROR(IF(OR(J4011="",M4011="",F4011=""),"",IF(F4011="학생부종합",INDEX(종합배치표!$C:$Q,MATCH(J4011,종합배치표!$B:$B,0),(MATCH(M4011,{"A","B","C","D","E"},0)-1)*3+1),INDEX(교과배치표!$C:$Q,MATCH(J4011,교과배치표!$B:$B,0),(MATCH(M4011,{"A","B","C","D","E"},0)-1)*3+1))),"")</f>
        <v/>
      </c>
      <c r="S4011" s="26" t="str">
        <f t="array" ref="S4011">IFERROR(IF(OR(J4011="",M4011="",F4011=""),"",IF(F4011="학생부종합",INDEX(종합배치표!$C:$Q,MATCH(J4011,종합배치표!$B:$B,0),(MATCH(M4011,{"A","B","C","D","E"},0)-1)*3+2),INDEX(교과배치표!$C:$Q,MATCH(J4011,교과배치표!$B:$B,0),(MATCH(M4011,{"A","B","C","D","E"},0)-1)*3+2))),"")</f>
        <v/>
      </c>
      <c r="T4011" s="26" t="str">
        <f t="array" ref="T4011">IFERROR(IF(OR(J4011="",M4011="",F4011=""),"",IF(F4011="학생부종합",INDEX(종합배치표!$C:$Q,MATCH(J4011,종합배치표!$B:$B,0),(MATCH(M4011,{"A","B","C","D","E"},0)-1)*3+3),INDEX(교과배치표!$C:$Q,MATCH(J4011,교과배치표!$B:$B,0),(MATCH(M4011,{"A","B","C","D","E"},0)-1)*3+3))),"")</f>
        <v/>
      </c>
    </row>
    <row r="4012" spans="2:20" ht="14.25" customHeight="1">
      <c r="B4012" s="20">
        <v>4754</v>
      </c>
      <c r="C4012" s="21" t="s">
        <v>389</v>
      </c>
      <c r="D4012" s="21" t="s">
        <v>1424</v>
      </c>
      <c r="E4012" s="21" t="s">
        <v>1421</v>
      </c>
      <c r="F4012" s="21" t="s">
        <v>24</v>
      </c>
      <c r="G4012" s="21" t="s">
        <v>1425</v>
      </c>
      <c r="H4012" s="21" t="s">
        <v>1453</v>
      </c>
      <c r="I4012" s="21" t="s">
        <v>60</v>
      </c>
      <c r="J4012" s="23"/>
      <c r="K4012" s="24">
        <v>5</v>
      </c>
      <c r="M4012" s="25" t="str">
        <f>IF(I4012="","",IF(I4012="인문",성적입력!$C$8,성적입력!$C$9))</f>
        <v>A</v>
      </c>
      <c r="N4012" s="26">
        <f>성적입력!$C$15</f>
        <v>3</v>
      </c>
      <c r="P4012" s="27" t="str">
        <f t="shared" si="156"/>
        <v/>
      </c>
      <c r="R4012" s="26" t="str">
        <f t="array" ref="R4012">IFERROR(IF(OR(J4012="",M4012="",F4012=""),"",IF(F4012="학생부종합",INDEX(종합배치표!$C:$Q,MATCH(J4012,종합배치표!$B:$B,0),(MATCH(M4012,{"A","B","C","D","E"},0)-1)*3+1),INDEX(교과배치표!$C:$Q,MATCH(J4012,교과배치표!$B:$B,0),(MATCH(M4012,{"A","B","C","D","E"},0)-1)*3+1))),"")</f>
        <v/>
      </c>
      <c r="S4012" s="26" t="str">
        <f t="array" ref="S4012">IFERROR(IF(OR(J4012="",M4012="",F4012=""),"",IF(F4012="학생부종합",INDEX(종합배치표!$C:$Q,MATCH(J4012,종합배치표!$B:$B,0),(MATCH(M4012,{"A","B","C","D","E"},0)-1)*3+2),INDEX(교과배치표!$C:$Q,MATCH(J4012,교과배치표!$B:$B,0),(MATCH(M4012,{"A","B","C","D","E"},0)-1)*3+2))),"")</f>
        <v/>
      </c>
      <c r="T4012" s="26" t="str">
        <f t="array" ref="T4012">IFERROR(IF(OR(J4012="",M4012="",F4012=""),"",IF(F4012="학생부종합",INDEX(종합배치표!$C:$Q,MATCH(J4012,종합배치표!$B:$B,0),(MATCH(M4012,{"A","B","C","D","E"},0)-1)*3+3),INDEX(교과배치표!$C:$Q,MATCH(J4012,교과배치표!$B:$B,0),(MATCH(M4012,{"A","B","C","D","E"},0)-1)*3+3))),"")</f>
        <v/>
      </c>
    </row>
    <row r="4013" spans="2:20" ht="14.25" customHeight="1">
      <c r="B4013" s="20">
        <v>4755</v>
      </c>
      <c r="C4013" s="21" t="s">
        <v>378</v>
      </c>
      <c r="D4013" s="21" t="s">
        <v>378</v>
      </c>
      <c r="E4013" s="21" t="s">
        <v>1421</v>
      </c>
      <c r="F4013" s="21" t="s">
        <v>68</v>
      </c>
      <c r="G4013" s="21" t="s">
        <v>192</v>
      </c>
      <c r="H4013" s="21" t="s">
        <v>488</v>
      </c>
      <c r="I4013" s="21" t="s">
        <v>429</v>
      </c>
      <c r="J4013" s="23"/>
      <c r="K4013" s="24">
        <v>10</v>
      </c>
      <c r="M4013" s="25" t="str">
        <f>IF(I4013="","",IF(I4013="인문",성적입력!$C$8,성적입력!$C$9))</f>
        <v>A</v>
      </c>
      <c r="N4013" s="26">
        <f>성적입력!$C$15</f>
        <v>3</v>
      </c>
      <c r="P4013" s="27" t="str">
        <f t="shared" si="156"/>
        <v/>
      </c>
      <c r="R4013" s="26" t="str">
        <f t="array" ref="R4013">IFERROR(IF(OR(J4013="",M4013="",F4013=""),"",IF(F4013="학생부종합",INDEX(종합배치표!$C:$Q,MATCH(J4013,종합배치표!$B:$B,0),(MATCH(M4013,{"A","B","C","D","E"},0)-1)*3+1),INDEX(교과배치표!$C:$Q,MATCH(J4013,교과배치표!$B:$B,0),(MATCH(M4013,{"A","B","C","D","E"},0)-1)*3+1))),"")</f>
        <v/>
      </c>
      <c r="S4013" s="26" t="str">
        <f t="array" ref="S4013">IFERROR(IF(OR(J4013="",M4013="",F4013=""),"",IF(F4013="학생부종합",INDEX(종합배치표!$C:$Q,MATCH(J4013,종합배치표!$B:$B,0),(MATCH(M4013,{"A","B","C","D","E"},0)-1)*3+2),INDEX(교과배치표!$C:$Q,MATCH(J4013,교과배치표!$B:$B,0),(MATCH(M4013,{"A","B","C","D","E"},0)-1)*3+2))),"")</f>
        <v/>
      </c>
      <c r="T4013" s="26" t="str">
        <f t="array" ref="T4013">IFERROR(IF(OR(J4013="",M4013="",F4013=""),"",IF(F4013="학생부종합",INDEX(종합배치표!$C:$Q,MATCH(J4013,종합배치표!$B:$B,0),(MATCH(M4013,{"A","B","C","D","E"},0)-1)*3+3),INDEX(교과배치표!$C:$Q,MATCH(J4013,교과배치표!$B:$B,0),(MATCH(M4013,{"A","B","C","D","E"},0)-1)*3+3))),"")</f>
        <v/>
      </c>
    </row>
    <row r="4014" spans="2:20" ht="14.25" customHeight="1">
      <c r="B4014" s="20">
        <v>4756</v>
      </c>
      <c r="C4014" s="21" t="s">
        <v>378</v>
      </c>
      <c r="D4014" s="21" t="s">
        <v>378</v>
      </c>
      <c r="E4014" s="21" t="s">
        <v>1421</v>
      </c>
      <c r="F4014" s="21" t="s">
        <v>68</v>
      </c>
      <c r="G4014" s="21" t="s">
        <v>192</v>
      </c>
      <c r="H4014" s="21" t="s">
        <v>488</v>
      </c>
      <c r="I4014" s="21" t="s">
        <v>60</v>
      </c>
      <c r="J4014" s="23"/>
      <c r="K4014" s="24">
        <v>10</v>
      </c>
      <c r="M4014" s="25" t="str">
        <f>IF(I4014="","",IF(I4014="인문",성적입력!$C$8,성적입력!$C$9))</f>
        <v>A</v>
      </c>
      <c r="N4014" s="26">
        <f>성적입력!$C$15</f>
        <v>3</v>
      </c>
      <c r="P4014" s="27" t="str">
        <f t="shared" si="156"/>
        <v/>
      </c>
      <c r="R4014" s="26" t="str">
        <f t="array" ref="R4014">IFERROR(IF(OR(J4014="",M4014="",F4014=""),"",IF(F4014="학생부종합",INDEX(종합배치표!$C:$Q,MATCH(J4014,종합배치표!$B:$B,0),(MATCH(M4014,{"A","B","C","D","E"},0)-1)*3+1),INDEX(교과배치표!$C:$Q,MATCH(J4014,교과배치표!$B:$B,0),(MATCH(M4014,{"A","B","C","D","E"},0)-1)*3+1))),"")</f>
        <v/>
      </c>
      <c r="S4014" s="26" t="str">
        <f t="array" ref="S4014">IFERROR(IF(OR(J4014="",M4014="",F4014=""),"",IF(F4014="학생부종합",INDEX(종합배치표!$C:$Q,MATCH(J4014,종합배치표!$B:$B,0),(MATCH(M4014,{"A","B","C","D","E"},0)-1)*3+2),INDEX(교과배치표!$C:$Q,MATCH(J4014,교과배치표!$B:$B,0),(MATCH(M4014,{"A","B","C","D","E"},0)-1)*3+2))),"")</f>
        <v/>
      </c>
      <c r="T4014" s="26" t="str">
        <f t="array" ref="T4014">IFERROR(IF(OR(J4014="",M4014="",F4014=""),"",IF(F4014="학생부종합",INDEX(종합배치표!$C:$Q,MATCH(J4014,종합배치표!$B:$B,0),(MATCH(M4014,{"A","B","C","D","E"},0)-1)*3+3),INDEX(교과배치표!$C:$Q,MATCH(J4014,교과배치표!$B:$B,0),(MATCH(M4014,{"A","B","C","D","E"},0)-1)*3+3))),"")</f>
        <v/>
      </c>
    </row>
    <row r="4015" spans="2:20" ht="14.25" customHeight="1">
      <c r="B4015" s="20">
        <v>4757</v>
      </c>
      <c r="C4015" s="21" t="s">
        <v>378</v>
      </c>
      <c r="D4015" s="21" t="s">
        <v>378</v>
      </c>
      <c r="E4015" s="21" t="s">
        <v>1421</v>
      </c>
      <c r="F4015" s="21" t="s">
        <v>24</v>
      </c>
      <c r="G4015" s="21" t="s">
        <v>1422</v>
      </c>
      <c r="H4015" s="21" t="s">
        <v>488</v>
      </c>
      <c r="I4015" s="21" t="s">
        <v>429</v>
      </c>
      <c r="J4015" s="23"/>
      <c r="K4015" s="24">
        <v>8</v>
      </c>
      <c r="M4015" s="25" t="str">
        <f>IF(I4015="","",IF(I4015="인문",성적입력!$C$8,성적입력!$C$9))</f>
        <v>A</v>
      </c>
      <c r="N4015" s="26">
        <f>성적입력!$C$15</f>
        <v>3</v>
      </c>
      <c r="P4015" s="27" t="str">
        <f t="shared" si="156"/>
        <v/>
      </c>
      <c r="R4015" s="26" t="str">
        <f t="array" ref="R4015">IFERROR(IF(OR(J4015="",M4015="",F4015=""),"",IF(F4015="학생부종합",INDEX(종합배치표!$C:$Q,MATCH(J4015,종합배치표!$B:$B,0),(MATCH(M4015,{"A","B","C","D","E"},0)-1)*3+1),INDEX(교과배치표!$C:$Q,MATCH(J4015,교과배치표!$B:$B,0),(MATCH(M4015,{"A","B","C","D","E"},0)-1)*3+1))),"")</f>
        <v/>
      </c>
      <c r="S4015" s="26" t="str">
        <f t="array" ref="S4015">IFERROR(IF(OR(J4015="",M4015="",F4015=""),"",IF(F4015="학생부종합",INDEX(종합배치표!$C:$Q,MATCH(J4015,종합배치표!$B:$B,0),(MATCH(M4015,{"A","B","C","D","E"},0)-1)*3+2),INDEX(교과배치표!$C:$Q,MATCH(J4015,교과배치표!$B:$B,0),(MATCH(M4015,{"A","B","C","D","E"},0)-1)*3+2))),"")</f>
        <v/>
      </c>
      <c r="T4015" s="26" t="str">
        <f t="array" ref="T4015">IFERROR(IF(OR(J4015="",M4015="",F4015=""),"",IF(F4015="학생부종합",INDEX(종합배치표!$C:$Q,MATCH(J4015,종합배치표!$B:$B,0),(MATCH(M4015,{"A","B","C","D","E"},0)-1)*3+3),INDEX(교과배치표!$C:$Q,MATCH(J4015,교과배치표!$B:$B,0),(MATCH(M4015,{"A","B","C","D","E"},0)-1)*3+3))),"")</f>
        <v/>
      </c>
    </row>
    <row r="4016" spans="2:20" ht="14.25" customHeight="1">
      <c r="B4016" s="20">
        <v>4758</v>
      </c>
      <c r="C4016" s="21" t="s">
        <v>378</v>
      </c>
      <c r="D4016" s="21" t="s">
        <v>378</v>
      </c>
      <c r="E4016" s="21" t="s">
        <v>1421</v>
      </c>
      <c r="F4016" s="21" t="s">
        <v>24</v>
      </c>
      <c r="G4016" s="21" t="s">
        <v>1422</v>
      </c>
      <c r="H4016" s="21" t="s">
        <v>488</v>
      </c>
      <c r="I4016" s="21" t="s">
        <v>60</v>
      </c>
      <c r="J4016" s="23"/>
      <c r="K4016" s="24">
        <v>8</v>
      </c>
      <c r="M4016" s="25" t="str">
        <f>IF(I4016="","",IF(I4016="인문",성적입력!$C$8,성적입력!$C$9))</f>
        <v>A</v>
      </c>
      <c r="N4016" s="26">
        <f>성적입력!$C$15</f>
        <v>3</v>
      </c>
      <c r="P4016" s="27" t="str">
        <f t="shared" si="156"/>
        <v/>
      </c>
      <c r="R4016" s="26" t="str">
        <f t="array" ref="R4016">IFERROR(IF(OR(J4016="",M4016="",F4016=""),"",IF(F4016="학생부종합",INDEX(종합배치표!$C:$Q,MATCH(J4016,종합배치표!$B:$B,0),(MATCH(M4016,{"A","B","C","D","E"},0)-1)*3+1),INDEX(교과배치표!$C:$Q,MATCH(J4016,교과배치표!$B:$B,0),(MATCH(M4016,{"A","B","C","D","E"},0)-1)*3+1))),"")</f>
        <v/>
      </c>
      <c r="S4016" s="26" t="str">
        <f t="array" ref="S4016">IFERROR(IF(OR(J4016="",M4016="",F4016=""),"",IF(F4016="학생부종합",INDEX(종합배치표!$C:$Q,MATCH(J4016,종합배치표!$B:$B,0),(MATCH(M4016,{"A","B","C","D","E"},0)-1)*3+2),INDEX(교과배치표!$C:$Q,MATCH(J4016,교과배치표!$B:$B,0),(MATCH(M4016,{"A","B","C","D","E"},0)-1)*3+2))),"")</f>
        <v/>
      </c>
      <c r="T4016" s="26" t="str">
        <f t="array" ref="T4016">IFERROR(IF(OR(J4016="",M4016="",F4016=""),"",IF(F4016="학생부종합",INDEX(종합배치표!$C:$Q,MATCH(J4016,종합배치표!$B:$B,0),(MATCH(M4016,{"A","B","C","D","E"},0)-1)*3+3),INDEX(교과배치표!$C:$Q,MATCH(J4016,교과배치표!$B:$B,0),(MATCH(M4016,{"A","B","C","D","E"},0)-1)*3+3))),"")</f>
        <v/>
      </c>
    </row>
    <row r="4017" spans="2:20" ht="14.25" customHeight="1">
      <c r="B4017" s="20">
        <v>4759</v>
      </c>
      <c r="C4017" s="21" t="s">
        <v>378</v>
      </c>
      <c r="D4017" s="21" t="s">
        <v>378</v>
      </c>
      <c r="E4017" s="21" t="s">
        <v>1421</v>
      </c>
      <c r="F4017" s="21" t="s">
        <v>68</v>
      </c>
      <c r="G4017" s="21" t="s">
        <v>192</v>
      </c>
      <c r="H4017" s="21" t="s">
        <v>95</v>
      </c>
      <c r="I4017" s="21" t="s">
        <v>60</v>
      </c>
      <c r="J4017" s="23"/>
      <c r="K4017" s="24">
        <v>6</v>
      </c>
      <c r="M4017" s="25" t="str">
        <f>IF(I4017="","",IF(I4017="인문",성적입력!$C$8,성적입력!$C$9))</f>
        <v>A</v>
      </c>
      <c r="N4017" s="26">
        <f>성적입력!$C$15</f>
        <v>3</v>
      </c>
      <c r="P4017" s="27" t="str">
        <f t="shared" si="156"/>
        <v/>
      </c>
      <c r="R4017" s="26" t="str">
        <f t="array" ref="R4017">IFERROR(IF(OR(J4017="",M4017="",F4017=""),"",IF(F4017="학생부종합",INDEX(종합배치표!$C:$Q,MATCH(J4017,종합배치표!$B:$B,0),(MATCH(M4017,{"A","B","C","D","E"},0)-1)*3+1),INDEX(교과배치표!$C:$Q,MATCH(J4017,교과배치표!$B:$B,0),(MATCH(M4017,{"A","B","C","D","E"},0)-1)*3+1))),"")</f>
        <v/>
      </c>
      <c r="S4017" s="26" t="str">
        <f t="array" ref="S4017">IFERROR(IF(OR(J4017="",M4017="",F4017=""),"",IF(F4017="학생부종합",INDEX(종합배치표!$C:$Q,MATCH(J4017,종합배치표!$B:$B,0),(MATCH(M4017,{"A","B","C","D","E"},0)-1)*3+2),INDEX(교과배치표!$C:$Q,MATCH(J4017,교과배치표!$B:$B,0),(MATCH(M4017,{"A","B","C","D","E"},0)-1)*3+2))),"")</f>
        <v/>
      </c>
      <c r="T4017" s="26" t="str">
        <f t="array" ref="T4017">IFERROR(IF(OR(J4017="",M4017="",F4017=""),"",IF(F4017="학생부종합",INDEX(종합배치표!$C:$Q,MATCH(J4017,종합배치표!$B:$B,0),(MATCH(M4017,{"A","B","C","D","E"},0)-1)*3+3),INDEX(교과배치표!$C:$Q,MATCH(J4017,교과배치표!$B:$B,0),(MATCH(M4017,{"A","B","C","D","E"},0)-1)*3+3))),"")</f>
        <v/>
      </c>
    </row>
    <row r="4018" spans="2:20" ht="14.25" customHeight="1">
      <c r="B4018" s="20">
        <v>4760</v>
      </c>
      <c r="C4018" s="21" t="s">
        <v>378</v>
      </c>
      <c r="D4018" s="21" t="s">
        <v>378</v>
      </c>
      <c r="E4018" s="21" t="s">
        <v>1421</v>
      </c>
      <c r="F4018" s="21" t="s">
        <v>24</v>
      </c>
      <c r="G4018" s="21" t="s">
        <v>1422</v>
      </c>
      <c r="H4018" s="21" t="s">
        <v>95</v>
      </c>
      <c r="I4018" s="21" t="s">
        <v>60</v>
      </c>
      <c r="J4018" s="23"/>
      <c r="K4018" s="24">
        <v>12</v>
      </c>
      <c r="M4018" s="25" t="str">
        <f>IF(I4018="","",IF(I4018="인문",성적입력!$C$8,성적입력!$C$9))</f>
        <v>A</v>
      </c>
      <c r="N4018" s="26">
        <f>성적입력!$C$15</f>
        <v>3</v>
      </c>
      <c r="P4018" s="27" t="str">
        <f t="shared" si="156"/>
        <v/>
      </c>
      <c r="R4018" s="26" t="str">
        <f t="array" ref="R4018">IFERROR(IF(OR(J4018="",M4018="",F4018=""),"",IF(F4018="학생부종합",INDEX(종합배치표!$C:$Q,MATCH(J4018,종합배치표!$B:$B,0),(MATCH(M4018,{"A","B","C","D","E"},0)-1)*3+1),INDEX(교과배치표!$C:$Q,MATCH(J4018,교과배치표!$B:$B,0),(MATCH(M4018,{"A","B","C","D","E"},0)-1)*3+1))),"")</f>
        <v/>
      </c>
      <c r="S4018" s="26" t="str">
        <f t="array" ref="S4018">IFERROR(IF(OR(J4018="",M4018="",F4018=""),"",IF(F4018="학생부종합",INDEX(종합배치표!$C:$Q,MATCH(J4018,종합배치표!$B:$B,0),(MATCH(M4018,{"A","B","C","D","E"},0)-1)*3+2),INDEX(교과배치표!$C:$Q,MATCH(J4018,교과배치표!$B:$B,0),(MATCH(M4018,{"A","B","C","D","E"},0)-1)*3+2))),"")</f>
        <v/>
      </c>
      <c r="T4018" s="26" t="str">
        <f t="array" ref="T4018">IFERROR(IF(OR(J4018="",M4018="",F4018=""),"",IF(F4018="학생부종합",INDEX(종합배치표!$C:$Q,MATCH(J4018,종합배치표!$B:$B,0),(MATCH(M4018,{"A","B","C","D","E"},0)-1)*3+3),INDEX(교과배치표!$C:$Q,MATCH(J4018,교과배치표!$B:$B,0),(MATCH(M4018,{"A","B","C","D","E"},0)-1)*3+3))),"")</f>
        <v/>
      </c>
    </row>
    <row r="4019" spans="2:20" ht="14.25" customHeight="1">
      <c r="B4019" s="20">
        <v>4761</v>
      </c>
      <c r="C4019" s="21" t="s">
        <v>378</v>
      </c>
      <c r="D4019" s="21" t="s">
        <v>378</v>
      </c>
      <c r="E4019" s="21" t="s">
        <v>1421</v>
      </c>
      <c r="F4019" s="21" t="s">
        <v>68</v>
      </c>
      <c r="G4019" s="21" t="s">
        <v>192</v>
      </c>
      <c r="H4019" s="21" t="s">
        <v>133</v>
      </c>
      <c r="I4019" s="21" t="s">
        <v>60</v>
      </c>
      <c r="J4019" s="23"/>
      <c r="K4019" s="24">
        <v>6</v>
      </c>
      <c r="M4019" s="25" t="str">
        <f>IF(I4019="","",IF(I4019="인문",성적입력!$C$8,성적입력!$C$9))</f>
        <v>A</v>
      </c>
      <c r="N4019" s="26">
        <f>성적입력!$C$15</f>
        <v>3</v>
      </c>
      <c r="P4019" s="27" t="str">
        <f t="shared" si="156"/>
        <v/>
      </c>
      <c r="R4019" s="26" t="str">
        <f t="array" ref="R4019">IFERROR(IF(OR(J4019="",M4019="",F4019=""),"",IF(F4019="학생부종합",INDEX(종합배치표!$C:$Q,MATCH(J4019,종합배치표!$B:$B,0),(MATCH(M4019,{"A","B","C","D","E"},0)-1)*3+1),INDEX(교과배치표!$C:$Q,MATCH(J4019,교과배치표!$B:$B,0),(MATCH(M4019,{"A","B","C","D","E"},0)-1)*3+1))),"")</f>
        <v/>
      </c>
      <c r="S4019" s="26" t="str">
        <f t="array" ref="S4019">IFERROR(IF(OR(J4019="",M4019="",F4019=""),"",IF(F4019="학생부종합",INDEX(종합배치표!$C:$Q,MATCH(J4019,종합배치표!$B:$B,0),(MATCH(M4019,{"A","B","C","D","E"},0)-1)*3+2),INDEX(교과배치표!$C:$Q,MATCH(J4019,교과배치표!$B:$B,0),(MATCH(M4019,{"A","B","C","D","E"},0)-1)*3+2))),"")</f>
        <v/>
      </c>
      <c r="T4019" s="26" t="str">
        <f t="array" ref="T4019">IFERROR(IF(OR(J4019="",M4019="",F4019=""),"",IF(F4019="학생부종합",INDEX(종합배치표!$C:$Q,MATCH(J4019,종합배치표!$B:$B,0),(MATCH(M4019,{"A","B","C","D","E"},0)-1)*3+3),INDEX(교과배치표!$C:$Q,MATCH(J4019,교과배치표!$B:$B,0),(MATCH(M4019,{"A","B","C","D","E"},0)-1)*3+3))),"")</f>
        <v/>
      </c>
    </row>
    <row r="4020" spans="2:20" ht="14.25" customHeight="1">
      <c r="B4020" s="20">
        <v>4762</v>
      </c>
      <c r="C4020" s="21" t="s">
        <v>378</v>
      </c>
      <c r="D4020" s="21" t="s">
        <v>378</v>
      </c>
      <c r="E4020" s="21" t="s">
        <v>1421</v>
      </c>
      <c r="F4020" s="21" t="s">
        <v>24</v>
      </c>
      <c r="G4020" s="21" t="s">
        <v>1422</v>
      </c>
      <c r="H4020" s="21" t="s">
        <v>133</v>
      </c>
      <c r="I4020" s="21" t="s">
        <v>60</v>
      </c>
      <c r="J4020" s="23"/>
      <c r="K4020" s="24">
        <v>6</v>
      </c>
      <c r="M4020" s="25" t="str">
        <f>IF(I4020="","",IF(I4020="인문",성적입력!$C$8,성적입력!$C$9))</f>
        <v>A</v>
      </c>
      <c r="N4020" s="26">
        <f>성적입력!$C$15</f>
        <v>3</v>
      </c>
      <c r="P4020" s="27" t="str">
        <f t="shared" si="156"/>
        <v/>
      </c>
      <c r="R4020" s="26" t="str">
        <f t="array" ref="R4020">IFERROR(IF(OR(J4020="",M4020="",F4020=""),"",IF(F4020="학생부종합",INDEX(종합배치표!$C:$Q,MATCH(J4020,종합배치표!$B:$B,0),(MATCH(M4020,{"A","B","C","D","E"},0)-1)*3+1),INDEX(교과배치표!$C:$Q,MATCH(J4020,교과배치표!$B:$B,0),(MATCH(M4020,{"A","B","C","D","E"},0)-1)*3+1))),"")</f>
        <v/>
      </c>
      <c r="S4020" s="26" t="str">
        <f t="array" ref="S4020">IFERROR(IF(OR(J4020="",M4020="",F4020=""),"",IF(F4020="학생부종합",INDEX(종합배치표!$C:$Q,MATCH(J4020,종합배치표!$B:$B,0),(MATCH(M4020,{"A","B","C","D","E"},0)-1)*3+2),INDEX(교과배치표!$C:$Q,MATCH(J4020,교과배치표!$B:$B,0),(MATCH(M4020,{"A","B","C","D","E"},0)-1)*3+2))),"")</f>
        <v/>
      </c>
      <c r="T4020" s="26" t="str">
        <f t="array" ref="T4020">IFERROR(IF(OR(J4020="",M4020="",F4020=""),"",IF(F4020="학생부종합",INDEX(종합배치표!$C:$Q,MATCH(J4020,종합배치표!$B:$B,0),(MATCH(M4020,{"A","B","C","D","E"},0)-1)*3+3),INDEX(교과배치표!$C:$Q,MATCH(J4020,교과배치표!$B:$B,0),(MATCH(M4020,{"A","B","C","D","E"},0)-1)*3+3))),"")</f>
        <v/>
      </c>
    </row>
    <row r="4021" spans="2:20" ht="14.25" customHeight="1">
      <c r="B4021" s="20">
        <v>4763</v>
      </c>
      <c r="C4021" s="21" t="s">
        <v>389</v>
      </c>
      <c r="D4021" s="21" t="s">
        <v>1424</v>
      </c>
      <c r="E4021" s="21" t="s">
        <v>1421</v>
      </c>
      <c r="F4021" s="21" t="s">
        <v>24</v>
      </c>
      <c r="G4021" s="21" t="s">
        <v>1425</v>
      </c>
      <c r="H4021" s="21" t="s">
        <v>1454</v>
      </c>
      <c r="I4021" s="21" t="s">
        <v>60</v>
      </c>
      <c r="J4021" s="23"/>
      <c r="K4021" s="24">
        <v>10</v>
      </c>
      <c r="M4021" s="25" t="str">
        <f>IF(I4021="","",IF(I4021="인문",성적입력!$C$8,성적입력!$C$9))</f>
        <v>A</v>
      </c>
      <c r="N4021" s="26">
        <f>성적입력!$C$15</f>
        <v>3</v>
      </c>
      <c r="P4021" s="27" t="str">
        <f t="shared" si="156"/>
        <v/>
      </c>
      <c r="R4021" s="26" t="str">
        <f t="array" ref="R4021">IFERROR(IF(OR(J4021="",M4021="",F4021=""),"",IF(F4021="학생부종합",INDEX(종합배치표!$C:$Q,MATCH(J4021,종합배치표!$B:$B,0),(MATCH(M4021,{"A","B","C","D","E"},0)-1)*3+1),INDEX(교과배치표!$C:$Q,MATCH(J4021,교과배치표!$B:$B,0),(MATCH(M4021,{"A","B","C","D","E"},0)-1)*3+1))),"")</f>
        <v/>
      </c>
      <c r="S4021" s="26" t="str">
        <f t="array" ref="S4021">IFERROR(IF(OR(J4021="",M4021="",F4021=""),"",IF(F4021="학생부종합",INDEX(종합배치표!$C:$Q,MATCH(J4021,종합배치표!$B:$B,0),(MATCH(M4021,{"A","B","C","D","E"},0)-1)*3+2),INDEX(교과배치표!$C:$Q,MATCH(J4021,교과배치표!$B:$B,0),(MATCH(M4021,{"A","B","C","D","E"},0)-1)*3+2))),"")</f>
        <v/>
      </c>
      <c r="T4021" s="26" t="str">
        <f t="array" ref="T4021">IFERROR(IF(OR(J4021="",M4021="",F4021=""),"",IF(F4021="학생부종합",INDEX(종합배치표!$C:$Q,MATCH(J4021,종합배치표!$B:$B,0),(MATCH(M4021,{"A","B","C","D","E"},0)-1)*3+3),INDEX(교과배치표!$C:$Q,MATCH(J4021,교과배치표!$B:$B,0),(MATCH(M4021,{"A","B","C","D","E"},0)-1)*3+3))),"")</f>
        <v/>
      </c>
    </row>
    <row r="4022" spans="2:20" ht="14.25" customHeight="1">
      <c r="B4022" s="20">
        <v>4764</v>
      </c>
      <c r="C4022" s="21" t="s">
        <v>389</v>
      </c>
      <c r="D4022" s="21" t="s">
        <v>1424</v>
      </c>
      <c r="E4022" s="21" t="s">
        <v>1421</v>
      </c>
      <c r="F4022" s="21" t="s">
        <v>68</v>
      </c>
      <c r="G4022" s="21" t="s">
        <v>192</v>
      </c>
      <c r="H4022" s="21" t="s">
        <v>1454</v>
      </c>
      <c r="I4022" s="21" t="s">
        <v>60</v>
      </c>
      <c r="J4022" s="23"/>
      <c r="K4022" s="24">
        <v>19</v>
      </c>
      <c r="M4022" s="25" t="str">
        <f>IF(I4022="","",IF(I4022="인문",성적입력!$C$8,성적입력!$C$9))</f>
        <v>A</v>
      </c>
      <c r="N4022" s="26">
        <f>성적입력!$C$15</f>
        <v>3</v>
      </c>
      <c r="P4022" s="27" t="str">
        <f t="shared" si="156"/>
        <v/>
      </c>
      <c r="R4022" s="26" t="str">
        <f t="array" ref="R4022">IFERROR(IF(OR(J4022="",M4022="",F4022=""),"",IF(F4022="학생부종합",INDEX(종합배치표!$C:$Q,MATCH(J4022,종합배치표!$B:$B,0),(MATCH(M4022,{"A","B","C","D","E"},0)-1)*3+1),INDEX(교과배치표!$C:$Q,MATCH(J4022,교과배치표!$B:$B,0),(MATCH(M4022,{"A","B","C","D","E"},0)-1)*3+1))),"")</f>
        <v/>
      </c>
      <c r="S4022" s="26" t="str">
        <f t="array" ref="S4022">IFERROR(IF(OR(J4022="",M4022="",F4022=""),"",IF(F4022="학생부종합",INDEX(종합배치표!$C:$Q,MATCH(J4022,종합배치표!$B:$B,0),(MATCH(M4022,{"A","B","C","D","E"},0)-1)*3+2),INDEX(교과배치표!$C:$Q,MATCH(J4022,교과배치표!$B:$B,0),(MATCH(M4022,{"A","B","C","D","E"},0)-1)*3+2))),"")</f>
        <v/>
      </c>
      <c r="T4022" s="26" t="str">
        <f t="array" ref="T4022">IFERROR(IF(OR(J4022="",M4022="",F4022=""),"",IF(F4022="학생부종합",INDEX(종합배치표!$C:$Q,MATCH(J4022,종합배치표!$B:$B,0),(MATCH(M4022,{"A","B","C","D","E"},0)-1)*3+3),INDEX(교과배치표!$C:$Q,MATCH(J4022,교과배치표!$B:$B,0),(MATCH(M4022,{"A","B","C","D","E"},0)-1)*3+3))),"")</f>
        <v/>
      </c>
    </row>
    <row r="4023" spans="2:20" ht="14.25" customHeight="1">
      <c r="B4023" s="20">
        <v>4766</v>
      </c>
      <c r="C4023" s="21" t="s">
        <v>378</v>
      </c>
      <c r="D4023" s="21" t="s">
        <v>378</v>
      </c>
      <c r="E4023" s="21" t="s">
        <v>1421</v>
      </c>
      <c r="F4023" s="21" t="s">
        <v>68</v>
      </c>
      <c r="G4023" s="21" t="s">
        <v>192</v>
      </c>
      <c r="H4023" s="21" t="s">
        <v>136</v>
      </c>
      <c r="I4023" s="21" t="s">
        <v>60</v>
      </c>
      <c r="J4023" s="23"/>
      <c r="K4023" s="24">
        <v>8</v>
      </c>
      <c r="M4023" s="25" t="str">
        <f>IF(I4023="","",IF(I4023="인문",성적입력!$C$8,성적입력!$C$9))</f>
        <v>A</v>
      </c>
      <c r="N4023" s="26">
        <f>성적입력!$C$15</f>
        <v>3</v>
      </c>
      <c r="P4023" s="27" t="str">
        <f t="shared" si="156"/>
        <v/>
      </c>
      <c r="R4023" s="26" t="str">
        <f t="array" ref="R4023">IFERROR(IF(OR(J4023="",M4023="",F4023=""),"",IF(F4023="학생부종합",INDEX(종합배치표!$C:$Q,MATCH(J4023,종합배치표!$B:$B,0),(MATCH(M4023,{"A","B","C","D","E"},0)-1)*3+1),INDEX(교과배치표!$C:$Q,MATCH(J4023,교과배치표!$B:$B,0),(MATCH(M4023,{"A","B","C","D","E"},0)-1)*3+1))),"")</f>
        <v/>
      </c>
      <c r="S4023" s="26" t="str">
        <f t="array" ref="S4023">IFERROR(IF(OR(J4023="",M4023="",F4023=""),"",IF(F4023="학생부종합",INDEX(종합배치표!$C:$Q,MATCH(J4023,종합배치표!$B:$B,0),(MATCH(M4023,{"A","B","C","D","E"},0)-1)*3+2),INDEX(교과배치표!$C:$Q,MATCH(J4023,교과배치표!$B:$B,0),(MATCH(M4023,{"A","B","C","D","E"},0)-1)*3+2))),"")</f>
        <v/>
      </c>
      <c r="T4023" s="26" t="str">
        <f t="array" ref="T4023">IFERROR(IF(OR(J4023="",M4023="",F4023=""),"",IF(F4023="학생부종합",INDEX(종합배치표!$C:$Q,MATCH(J4023,종합배치표!$B:$B,0),(MATCH(M4023,{"A","B","C","D","E"},0)-1)*3+3),INDEX(교과배치표!$C:$Q,MATCH(J4023,교과배치표!$B:$B,0),(MATCH(M4023,{"A","B","C","D","E"},0)-1)*3+3))),"")</f>
        <v/>
      </c>
    </row>
    <row r="4024" spans="2:20" ht="14.25" customHeight="1">
      <c r="B4024" s="20">
        <v>4767</v>
      </c>
      <c r="C4024" s="21" t="s">
        <v>378</v>
      </c>
      <c r="D4024" s="21" t="s">
        <v>378</v>
      </c>
      <c r="E4024" s="21" t="s">
        <v>1421</v>
      </c>
      <c r="F4024" s="21" t="s">
        <v>24</v>
      </c>
      <c r="G4024" s="21" t="s">
        <v>1422</v>
      </c>
      <c r="H4024" s="21" t="s">
        <v>136</v>
      </c>
      <c r="I4024" s="21" t="s">
        <v>60</v>
      </c>
      <c r="J4024" s="23"/>
      <c r="K4024" s="24">
        <v>8</v>
      </c>
      <c r="M4024" s="25" t="str">
        <f>IF(I4024="","",IF(I4024="인문",성적입력!$C$8,성적입력!$C$9))</f>
        <v>A</v>
      </c>
      <c r="N4024" s="26">
        <f>성적입력!$C$15</f>
        <v>3</v>
      </c>
      <c r="P4024" s="27" t="str">
        <f t="shared" si="156"/>
        <v/>
      </c>
      <c r="R4024" s="26" t="str">
        <f t="array" ref="R4024">IFERROR(IF(OR(J4024="",M4024="",F4024=""),"",IF(F4024="학생부종합",INDEX(종합배치표!$C:$Q,MATCH(J4024,종합배치표!$B:$B,0),(MATCH(M4024,{"A","B","C","D","E"},0)-1)*3+1),INDEX(교과배치표!$C:$Q,MATCH(J4024,교과배치표!$B:$B,0),(MATCH(M4024,{"A","B","C","D","E"},0)-1)*3+1))),"")</f>
        <v/>
      </c>
      <c r="S4024" s="26" t="str">
        <f t="array" ref="S4024">IFERROR(IF(OR(J4024="",M4024="",F4024=""),"",IF(F4024="학생부종합",INDEX(종합배치표!$C:$Q,MATCH(J4024,종합배치표!$B:$B,0),(MATCH(M4024,{"A","B","C","D","E"},0)-1)*3+2),INDEX(교과배치표!$C:$Q,MATCH(J4024,교과배치표!$B:$B,0),(MATCH(M4024,{"A","B","C","D","E"},0)-1)*3+2))),"")</f>
        <v/>
      </c>
      <c r="T4024" s="26" t="str">
        <f t="array" ref="T4024">IFERROR(IF(OR(J4024="",M4024="",F4024=""),"",IF(F4024="학생부종합",INDEX(종합배치표!$C:$Q,MATCH(J4024,종합배치표!$B:$B,0),(MATCH(M4024,{"A","B","C","D","E"},0)-1)*3+3),INDEX(교과배치표!$C:$Q,MATCH(J4024,교과배치표!$B:$B,0),(MATCH(M4024,{"A","B","C","D","E"},0)-1)*3+3))),"")</f>
        <v/>
      </c>
    </row>
    <row r="4025" spans="2:20" ht="14.25" customHeight="1">
      <c r="B4025" s="20">
        <v>4769</v>
      </c>
      <c r="C4025" s="21" t="s">
        <v>378</v>
      </c>
      <c r="D4025" s="21" t="s">
        <v>378</v>
      </c>
      <c r="E4025" s="21" t="s">
        <v>1421</v>
      </c>
      <c r="F4025" s="21" t="s">
        <v>24</v>
      </c>
      <c r="G4025" s="21" t="s">
        <v>1422</v>
      </c>
      <c r="H4025" s="29" t="s">
        <v>1455</v>
      </c>
      <c r="I4025" s="21" t="s">
        <v>60</v>
      </c>
      <c r="J4025" s="23"/>
      <c r="K4025" s="24">
        <v>20</v>
      </c>
      <c r="M4025" s="25" t="str">
        <f>IF(I4025="","",IF(I4025="인문",성적입력!$C$8,성적입력!$C$9))</f>
        <v>A</v>
      </c>
      <c r="N4025" s="26">
        <f>성적입력!$C$15</f>
        <v>3</v>
      </c>
      <c r="P4025" s="27" t="str">
        <f t="shared" si="156"/>
        <v/>
      </c>
      <c r="R4025" s="26" t="str">
        <f t="array" ref="R4025">IFERROR(IF(OR(J4025="",M4025="",F4025=""),"",IF(F4025="학생부종합",INDEX(종합배치표!$C:$Q,MATCH(J4025,종합배치표!$B:$B,0),(MATCH(M4025,{"A","B","C","D","E"},0)-1)*3+1),INDEX(교과배치표!$C:$Q,MATCH(J4025,교과배치표!$B:$B,0),(MATCH(M4025,{"A","B","C","D","E"},0)-1)*3+1))),"")</f>
        <v/>
      </c>
      <c r="S4025" s="26" t="str">
        <f t="array" ref="S4025">IFERROR(IF(OR(J4025="",M4025="",F4025=""),"",IF(F4025="학생부종합",INDEX(종합배치표!$C:$Q,MATCH(J4025,종합배치표!$B:$B,0),(MATCH(M4025,{"A","B","C","D","E"},0)-1)*3+2),INDEX(교과배치표!$C:$Q,MATCH(J4025,교과배치표!$B:$B,0),(MATCH(M4025,{"A","B","C","D","E"},0)-1)*3+2))),"")</f>
        <v/>
      </c>
      <c r="T4025" s="26" t="str">
        <f t="array" ref="T4025">IFERROR(IF(OR(J4025="",M4025="",F4025=""),"",IF(F4025="학생부종합",INDEX(종합배치표!$C:$Q,MATCH(J4025,종합배치표!$B:$B,0),(MATCH(M4025,{"A","B","C","D","E"},0)-1)*3+3),INDEX(교과배치표!$C:$Q,MATCH(J4025,교과배치표!$B:$B,0),(MATCH(M4025,{"A","B","C","D","E"},0)-1)*3+3))),"")</f>
        <v/>
      </c>
    </row>
    <row r="4026" spans="2:20" ht="14.25" customHeight="1">
      <c r="B4026" s="20">
        <v>4771</v>
      </c>
      <c r="C4026" s="21" t="s">
        <v>378</v>
      </c>
      <c r="D4026" s="21" t="s">
        <v>378</v>
      </c>
      <c r="E4026" s="21" t="s">
        <v>1421</v>
      </c>
      <c r="F4026" s="21" t="s">
        <v>68</v>
      </c>
      <c r="G4026" s="21" t="s">
        <v>192</v>
      </c>
      <c r="H4026" s="21" t="s">
        <v>1456</v>
      </c>
      <c r="I4026" s="21" t="s">
        <v>60</v>
      </c>
      <c r="J4026" s="23"/>
      <c r="K4026" s="24">
        <v>7</v>
      </c>
      <c r="M4026" s="25" t="str">
        <f>IF(I4026="","",IF(I4026="인문",성적입력!$C$8,성적입력!$C$9))</f>
        <v>A</v>
      </c>
      <c r="N4026" s="26">
        <f>성적입력!$C$15</f>
        <v>3</v>
      </c>
      <c r="P4026" s="27" t="str">
        <f t="shared" si="156"/>
        <v/>
      </c>
      <c r="R4026" s="26" t="str">
        <f t="array" ref="R4026">IFERROR(IF(OR(J4026="",M4026="",F4026=""),"",IF(F4026="학생부종합",INDEX(종합배치표!$C:$Q,MATCH(J4026,종합배치표!$B:$B,0),(MATCH(M4026,{"A","B","C","D","E"},0)-1)*3+1),INDEX(교과배치표!$C:$Q,MATCH(J4026,교과배치표!$B:$B,0),(MATCH(M4026,{"A","B","C","D","E"},0)-1)*3+1))),"")</f>
        <v/>
      </c>
      <c r="S4026" s="26" t="str">
        <f t="array" ref="S4026">IFERROR(IF(OR(J4026="",M4026="",F4026=""),"",IF(F4026="학생부종합",INDEX(종합배치표!$C:$Q,MATCH(J4026,종합배치표!$B:$B,0),(MATCH(M4026,{"A","B","C","D","E"},0)-1)*3+2),INDEX(교과배치표!$C:$Q,MATCH(J4026,교과배치표!$B:$B,0),(MATCH(M4026,{"A","B","C","D","E"},0)-1)*3+2))),"")</f>
        <v/>
      </c>
      <c r="T4026" s="26" t="str">
        <f t="array" ref="T4026">IFERROR(IF(OR(J4026="",M4026="",F4026=""),"",IF(F4026="학생부종합",INDEX(종합배치표!$C:$Q,MATCH(J4026,종합배치표!$B:$B,0),(MATCH(M4026,{"A","B","C","D","E"},0)-1)*3+3),INDEX(교과배치표!$C:$Q,MATCH(J4026,교과배치표!$B:$B,0),(MATCH(M4026,{"A","B","C","D","E"},0)-1)*3+3))),"")</f>
        <v/>
      </c>
    </row>
    <row r="4027" spans="2:20" ht="14.25" customHeight="1">
      <c r="B4027" s="20">
        <v>4772</v>
      </c>
      <c r="C4027" s="21" t="s">
        <v>378</v>
      </c>
      <c r="D4027" s="21" t="s">
        <v>378</v>
      </c>
      <c r="E4027" s="21" t="s">
        <v>1421</v>
      </c>
      <c r="F4027" s="21" t="s">
        <v>68</v>
      </c>
      <c r="G4027" s="21" t="s">
        <v>192</v>
      </c>
      <c r="H4027" s="29" t="s">
        <v>1457</v>
      </c>
      <c r="I4027" s="21" t="s">
        <v>60</v>
      </c>
      <c r="J4027" s="23"/>
      <c r="K4027" s="24">
        <v>10</v>
      </c>
      <c r="M4027" s="25" t="str">
        <f>IF(I4027="","",IF(I4027="인문",성적입력!$C$8,성적입력!$C$9))</f>
        <v>A</v>
      </c>
      <c r="N4027" s="26">
        <f>성적입력!$C$15</f>
        <v>3</v>
      </c>
      <c r="P4027" s="27" t="str">
        <f t="shared" si="156"/>
        <v/>
      </c>
      <c r="R4027" s="26" t="str">
        <f t="array" ref="R4027">IFERROR(IF(OR(J4027="",M4027="",F4027=""),"",IF(F4027="학생부종합",INDEX(종합배치표!$C:$Q,MATCH(J4027,종합배치표!$B:$B,0),(MATCH(M4027,{"A","B","C","D","E"},0)-1)*3+1),INDEX(교과배치표!$C:$Q,MATCH(J4027,교과배치표!$B:$B,0),(MATCH(M4027,{"A","B","C","D","E"},0)-1)*3+1))),"")</f>
        <v/>
      </c>
      <c r="S4027" s="26" t="str">
        <f t="array" ref="S4027">IFERROR(IF(OR(J4027="",M4027="",F4027=""),"",IF(F4027="학생부종합",INDEX(종합배치표!$C:$Q,MATCH(J4027,종합배치표!$B:$B,0),(MATCH(M4027,{"A","B","C","D","E"},0)-1)*3+2),INDEX(교과배치표!$C:$Q,MATCH(J4027,교과배치표!$B:$B,0),(MATCH(M4027,{"A","B","C","D","E"},0)-1)*3+2))),"")</f>
        <v/>
      </c>
      <c r="T4027" s="26" t="str">
        <f t="array" ref="T4027">IFERROR(IF(OR(J4027="",M4027="",F4027=""),"",IF(F4027="학생부종합",INDEX(종합배치표!$C:$Q,MATCH(J4027,종합배치표!$B:$B,0),(MATCH(M4027,{"A","B","C","D","E"},0)-1)*3+3),INDEX(교과배치표!$C:$Q,MATCH(J4027,교과배치표!$B:$B,0),(MATCH(M4027,{"A","B","C","D","E"},0)-1)*3+3))),"")</f>
        <v/>
      </c>
    </row>
    <row r="4028" spans="2:20" ht="14.25" customHeight="1">
      <c r="B4028" s="20">
        <v>4773</v>
      </c>
      <c r="C4028" s="21" t="s">
        <v>378</v>
      </c>
      <c r="D4028" s="21" t="s">
        <v>378</v>
      </c>
      <c r="E4028" s="21" t="s">
        <v>1421</v>
      </c>
      <c r="F4028" s="21" t="s">
        <v>24</v>
      </c>
      <c r="G4028" s="21" t="s">
        <v>1422</v>
      </c>
      <c r="H4028" s="29" t="s">
        <v>1457</v>
      </c>
      <c r="I4028" s="21" t="s">
        <v>60</v>
      </c>
      <c r="J4028" s="23"/>
      <c r="K4028" s="24">
        <v>24</v>
      </c>
      <c r="M4028" s="25" t="str">
        <f>IF(I4028="","",IF(I4028="인문",성적입력!$C$8,성적입력!$C$9))</f>
        <v>A</v>
      </c>
      <c r="N4028" s="26">
        <f>성적입력!$C$15</f>
        <v>3</v>
      </c>
      <c r="P4028" s="27" t="str">
        <f t="shared" si="156"/>
        <v/>
      </c>
      <c r="R4028" s="26" t="str">
        <f t="array" ref="R4028">IFERROR(IF(OR(J4028="",M4028="",F4028=""),"",IF(F4028="학생부종합",INDEX(종합배치표!$C:$Q,MATCH(J4028,종합배치표!$B:$B,0),(MATCH(M4028,{"A","B","C","D","E"},0)-1)*3+1),INDEX(교과배치표!$C:$Q,MATCH(J4028,교과배치표!$B:$B,0),(MATCH(M4028,{"A","B","C","D","E"},0)-1)*3+1))),"")</f>
        <v/>
      </c>
      <c r="S4028" s="26" t="str">
        <f t="array" ref="S4028">IFERROR(IF(OR(J4028="",M4028="",F4028=""),"",IF(F4028="학생부종합",INDEX(종합배치표!$C:$Q,MATCH(J4028,종합배치표!$B:$B,0),(MATCH(M4028,{"A","B","C","D","E"},0)-1)*3+2),INDEX(교과배치표!$C:$Q,MATCH(J4028,교과배치표!$B:$B,0),(MATCH(M4028,{"A","B","C","D","E"},0)-1)*3+2))),"")</f>
        <v/>
      </c>
      <c r="T4028" s="26" t="str">
        <f t="array" ref="T4028">IFERROR(IF(OR(J4028="",M4028="",F4028=""),"",IF(F4028="학생부종합",INDEX(종합배치표!$C:$Q,MATCH(J4028,종합배치표!$B:$B,0),(MATCH(M4028,{"A","B","C","D","E"},0)-1)*3+3),INDEX(교과배치표!$C:$Q,MATCH(J4028,교과배치표!$B:$B,0),(MATCH(M4028,{"A","B","C","D","E"},0)-1)*3+3))),"")</f>
        <v/>
      </c>
    </row>
    <row r="4029" spans="2:20" ht="14.25" customHeight="1">
      <c r="B4029" s="20">
        <v>4774</v>
      </c>
      <c r="C4029" s="21" t="s">
        <v>378</v>
      </c>
      <c r="D4029" s="21" t="s">
        <v>378</v>
      </c>
      <c r="E4029" s="21" t="s">
        <v>1421</v>
      </c>
      <c r="F4029" s="21" t="s">
        <v>68</v>
      </c>
      <c r="G4029" s="21" t="s">
        <v>192</v>
      </c>
      <c r="H4029" s="21" t="s">
        <v>212</v>
      </c>
      <c r="I4029" s="21" t="s">
        <v>27</v>
      </c>
      <c r="J4029" s="23"/>
      <c r="K4029" s="24">
        <v>3</v>
      </c>
      <c r="M4029" s="25" t="str">
        <f>IF(I4029="","",IF(I4029="인문",성적입력!$C$8,성적입력!$C$9))</f>
        <v>A</v>
      </c>
      <c r="N4029" s="26">
        <f>성적입력!$C$15</f>
        <v>3</v>
      </c>
      <c r="P4029" s="27" t="str">
        <f t="shared" si="156"/>
        <v/>
      </c>
      <c r="R4029" s="26" t="str">
        <f t="array" ref="R4029">IFERROR(IF(OR(J4029="",M4029="",F4029=""),"",IF(F4029="학생부종합",INDEX(종합배치표!$C:$Q,MATCH(J4029,종합배치표!$B:$B,0),(MATCH(M4029,{"A","B","C","D","E"},0)-1)*3+1),INDEX(교과배치표!$C:$Q,MATCH(J4029,교과배치표!$B:$B,0),(MATCH(M4029,{"A","B","C","D","E"},0)-1)*3+1))),"")</f>
        <v/>
      </c>
      <c r="S4029" s="26" t="str">
        <f t="array" ref="S4029">IFERROR(IF(OR(J4029="",M4029="",F4029=""),"",IF(F4029="학생부종합",INDEX(종합배치표!$C:$Q,MATCH(J4029,종합배치표!$B:$B,0),(MATCH(M4029,{"A","B","C","D","E"},0)-1)*3+2),INDEX(교과배치표!$C:$Q,MATCH(J4029,교과배치표!$B:$B,0),(MATCH(M4029,{"A","B","C","D","E"},0)-1)*3+2))),"")</f>
        <v/>
      </c>
      <c r="T4029" s="26" t="str">
        <f t="array" ref="T4029">IFERROR(IF(OR(J4029="",M4029="",F4029=""),"",IF(F4029="학생부종합",INDEX(종합배치표!$C:$Q,MATCH(J4029,종합배치표!$B:$B,0),(MATCH(M4029,{"A","B","C","D","E"},0)-1)*3+3),INDEX(교과배치표!$C:$Q,MATCH(J4029,교과배치표!$B:$B,0),(MATCH(M4029,{"A","B","C","D","E"},0)-1)*3+3))),"")</f>
        <v/>
      </c>
    </row>
    <row r="4030" spans="2:20" ht="14.25" customHeight="1">
      <c r="B4030" s="20">
        <v>4775</v>
      </c>
      <c r="C4030" s="21" t="s">
        <v>378</v>
      </c>
      <c r="D4030" s="21" t="s">
        <v>378</v>
      </c>
      <c r="E4030" s="21" t="s">
        <v>1421</v>
      </c>
      <c r="F4030" s="21" t="s">
        <v>24</v>
      </c>
      <c r="G4030" s="21" t="s">
        <v>1422</v>
      </c>
      <c r="H4030" s="21" t="s">
        <v>212</v>
      </c>
      <c r="I4030" s="21" t="s">
        <v>27</v>
      </c>
      <c r="J4030" s="23"/>
      <c r="K4030" s="24">
        <v>9</v>
      </c>
      <c r="M4030" s="25" t="str">
        <f>IF(I4030="","",IF(I4030="인문",성적입력!$C$8,성적입력!$C$9))</f>
        <v>A</v>
      </c>
      <c r="N4030" s="26">
        <f>성적입력!$C$15</f>
        <v>3</v>
      </c>
      <c r="P4030" s="27" t="str">
        <f t="shared" si="156"/>
        <v/>
      </c>
      <c r="R4030" s="26" t="str">
        <f t="array" ref="R4030">IFERROR(IF(OR(J4030="",M4030="",F4030=""),"",IF(F4030="학생부종합",INDEX(종합배치표!$C:$Q,MATCH(J4030,종합배치표!$B:$B,0),(MATCH(M4030,{"A","B","C","D","E"},0)-1)*3+1),INDEX(교과배치표!$C:$Q,MATCH(J4030,교과배치표!$B:$B,0),(MATCH(M4030,{"A","B","C","D","E"},0)-1)*3+1))),"")</f>
        <v/>
      </c>
      <c r="S4030" s="26" t="str">
        <f t="array" ref="S4030">IFERROR(IF(OR(J4030="",M4030="",F4030=""),"",IF(F4030="학생부종합",INDEX(종합배치표!$C:$Q,MATCH(J4030,종합배치표!$B:$B,0),(MATCH(M4030,{"A","B","C","D","E"},0)-1)*3+2),INDEX(교과배치표!$C:$Q,MATCH(J4030,교과배치표!$B:$B,0),(MATCH(M4030,{"A","B","C","D","E"},0)-1)*3+2))),"")</f>
        <v/>
      </c>
      <c r="T4030" s="26" t="str">
        <f t="array" ref="T4030">IFERROR(IF(OR(J4030="",M4030="",F4030=""),"",IF(F4030="학생부종합",INDEX(종합배치표!$C:$Q,MATCH(J4030,종합배치표!$B:$B,0),(MATCH(M4030,{"A","B","C","D","E"},0)-1)*3+3),INDEX(교과배치표!$C:$Q,MATCH(J4030,교과배치표!$B:$B,0),(MATCH(M4030,{"A","B","C","D","E"},0)-1)*3+3))),"")</f>
        <v/>
      </c>
    </row>
    <row r="4031" spans="2:20" ht="14.25" customHeight="1">
      <c r="B4031" s="20">
        <v>4776</v>
      </c>
      <c r="C4031" s="21" t="s">
        <v>378</v>
      </c>
      <c r="D4031" s="21" t="s">
        <v>378</v>
      </c>
      <c r="E4031" s="21" t="s">
        <v>1421</v>
      </c>
      <c r="F4031" s="21" t="s">
        <v>68</v>
      </c>
      <c r="G4031" s="21" t="s">
        <v>192</v>
      </c>
      <c r="H4031" s="21" t="s">
        <v>1458</v>
      </c>
      <c r="I4031" s="21" t="s">
        <v>429</v>
      </c>
      <c r="J4031" s="23"/>
      <c r="K4031" s="24">
        <v>9</v>
      </c>
      <c r="M4031" s="25" t="str">
        <f>IF(I4031="","",IF(I4031="인문",성적입력!$C$8,성적입력!$C$9))</f>
        <v>A</v>
      </c>
      <c r="N4031" s="26">
        <f>성적입력!$C$15</f>
        <v>3</v>
      </c>
      <c r="P4031" s="27" t="str">
        <f t="shared" si="156"/>
        <v/>
      </c>
      <c r="R4031" s="26" t="str">
        <f t="array" ref="R4031">IFERROR(IF(OR(J4031="",M4031="",F4031=""),"",IF(F4031="학생부종합",INDEX(종합배치표!$C:$Q,MATCH(J4031,종합배치표!$B:$B,0),(MATCH(M4031,{"A","B","C","D","E"},0)-1)*3+1),INDEX(교과배치표!$C:$Q,MATCH(J4031,교과배치표!$B:$B,0),(MATCH(M4031,{"A","B","C","D","E"},0)-1)*3+1))),"")</f>
        <v/>
      </c>
      <c r="S4031" s="26" t="str">
        <f t="array" ref="S4031">IFERROR(IF(OR(J4031="",M4031="",F4031=""),"",IF(F4031="학생부종합",INDEX(종합배치표!$C:$Q,MATCH(J4031,종합배치표!$B:$B,0),(MATCH(M4031,{"A","B","C","D","E"},0)-1)*3+2),INDEX(교과배치표!$C:$Q,MATCH(J4031,교과배치표!$B:$B,0),(MATCH(M4031,{"A","B","C","D","E"},0)-1)*3+2))),"")</f>
        <v/>
      </c>
      <c r="T4031" s="26" t="str">
        <f t="array" ref="T4031">IFERROR(IF(OR(J4031="",M4031="",F4031=""),"",IF(F4031="학생부종합",INDEX(종합배치표!$C:$Q,MATCH(J4031,종합배치표!$B:$B,0),(MATCH(M4031,{"A","B","C","D","E"},0)-1)*3+3),INDEX(교과배치표!$C:$Q,MATCH(J4031,교과배치표!$B:$B,0),(MATCH(M4031,{"A","B","C","D","E"},0)-1)*3+3))),"")</f>
        <v/>
      </c>
    </row>
    <row r="4032" spans="2:20" ht="14.25" customHeight="1">
      <c r="B4032" s="20">
        <v>4777</v>
      </c>
      <c r="C4032" s="21" t="s">
        <v>378</v>
      </c>
      <c r="D4032" s="21" t="s">
        <v>378</v>
      </c>
      <c r="E4032" s="21" t="s">
        <v>1421</v>
      </c>
      <c r="F4032" s="21" t="s">
        <v>68</v>
      </c>
      <c r="G4032" s="21" t="s">
        <v>192</v>
      </c>
      <c r="H4032" s="21" t="s">
        <v>1458</v>
      </c>
      <c r="I4032" s="21" t="s">
        <v>60</v>
      </c>
      <c r="J4032" s="23"/>
      <c r="K4032" s="24">
        <v>9</v>
      </c>
      <c r="M4032" s="25" t="str">
        <f>IF(I4032="","",IF(I4032="인문",성적입력!$C$8,성적입력!$C$9))</f>
        <v>A</v>
      </c>
      <c r="N4032" s="26">
        <f>성적입력!$C$15</f>
        <v>3</v>
      </c>
      <c r="P4032" s="27" t="str">
        <f t="shared" si="156"/>
        <v/>
      </c>
      <c r="R4032" s="26" t="str">
        <f t="array" ref="R4032">IFERROR(IF(OR(J4032="",M4032="",F4032=""),"",IF(F4032="학생부종합",INDEX(종합배치표!$C:$Q,MATCH(J4032,종합배치표!$B:$B,0),(MATCH(M4032,{"A","B","C","D","E"},0)-1)*3+1),INDEX(교과배치표!$C:$Q,MATCH(J4032,교과배치표!$B:$B,0),(MATCH(M4032,{"A","B","C","D","E"},0)-1)*3+1))),"")</f>
        <v/>
      </c>
      <c r="S4032" s="26" t="str">
        <f t="array" ref="S4032">IFERROR(IF(OR(J4032="",M4032="",F4032=""),"",IF(F4032="학생부종합",INDEX(종합배치표!$C:$Q,MATCH(J4032,종합배치표!$B:$B,0),(MATCH(M4032,{"A","B","C","D","E"},0)-1)*3+2),INDEX(교과배치표!$C:$Q,MATCH(J4032,교과배치표!$B:$B,0),(MATCH(M4032,{"A","B","C","D","E"},0)-1)*3+2))),"")</f>
        <v/>
      </c>
      <c r="T4032" s="26" t="str">
        <f t="array" ref="T4032">IFERROR(IF(OR(J4032="",M4032="",F4032=""),"",IF(F4032="학생부종합",INDEX(종합배치표!$C:$Q,MATCH(J4032,종합배치표!$B:$B,0),(MATCH(M4032,{"A","B","C","D","E"},0)-1)*3+3),INDEX(교과배치표!$C:$Q,MATCH(J4032,교과배치표!$B:$B,0),(MATCH(M4032,{"A","B","C","D","E"},0)-1)*3+3))),"")</f>
        <v/>
      </c>
    </row>
    <row r="4033" spans="2:20" ht="14.25" customHeight="1">
      <c r="B4033" s="20">
        <v>4778</v>
      </c>
      <c r="C4033" s="21" t="s">
        <v>378</v>
      </c>
      <c r="D4033" s="21" t="s">
        <v>378</v>
      </c>
      <c r="E4033" s="21" t="s">
        <v>1421</v>
      </c>
      <c r="F4033" s="21" t="s">
        <v>24</v>
      </c>
      <c r="G4033" s="21" t="s">
        <v>1422</v>
      </c>
      <c r="H4033" s="21" t="s">
        <v>1458</v>
      </c>
      <c r="I4033" s="21" t="s">
        <v>429</v>
      </c>
      <c r="J4033" s="23"/>
      <c r="K4033" s="24">
        <v>4</v>
      </c>
      <c r="M4033" s="25" t="str">
        <f>IF(I4033="","",IF(I4033="인문",성적입력!$C$8,성적입력!$C$9))</f>
        <v>A</v>
      </c>
      <c r="N4033" s="26">
        <f>성적입력!$C$15</f>
        <v>3</v>
      </c>
      <c r="P4033" s="27" t="str">
        <f t="shared" si="156"/>
        <v/>
      </c>
      <c r="R4033" s="26" t="str">
        <f t="array" ref="R4033">IFERROR(IF(OR(J4033="",M4033="",F4033=""),"",IF(F4033="학생부종합",INDEX(종합배치표!$C:$Q,MATCH(J4033,종합배치표!$B:$B,0),(MATCH(M4033,{"A","B","C","D","E"},0)-1)*3+1),INDEX(교과배치표!$C:$Q,MATCH(J4033,교과배치표!$B:$B,0),(MATCH(M4033,{"A","B","C","D","E"},0)-1)*3+1))),"")</f>
        <v/>
      </c>
      <c r="S4033" s="26" t="str">
        <f t="array" ref="S4033">IFERROR(IF(OR(J4033="",M4033="",F4033=""),"",IF(F4033="학생부종합",INDEX(종합배치표!$C:$Q,MATCH(J4033,종합배치표!$B:$B,0),(MATCH(M4033,{"A","B","C","D","E"},0)-1)*3+2),INDEX(교과배치표!$C:$Q,MATCH(J4033,교과배치표!$B:$B,0),(MATCH(M4033,{"A","B","C","D","E"},0)-1)*3+2))),"")</f>
        <v/>
      </c>
      <c r="T4033" s="26" t="str">
        <f t="array" ref="T4033">IFERROR(IF(OR(J4033="",M4033="",F4033=""),"",IF(F4033="학생부종합",INDEX(종합배치표!$C:$Q,MATCH(J4033,종합배치표!$B:$B,0),(MATCH(M4033,{"A","B","C","D","E"},0)-1)*3+3),INDEX(교과배치표!$C:$Q,MATCH(J4033,교과배치표!$B:$B,0),(MATCH(M4033,{"A","B","C","D","E"},0)-1)*3+3))),"")</f>
        <v/>
      </c>
    </row>
    <row r="4034" spans="2:20" ht="14.25" customHeight="1">
      <c r="B4034" s="20">
        <v>4779</v>
      </c>
      <c r="C4034" s="21" t="s">
        <v>378</v>
      </c>
      <c r="D4034" s="21" t="s">
        <v>378</v>
      </c>
      <c r="E4034" s="21" t="s">
        <v>1421</v>
      </c>
      <c r="F4034" s="21" t="s">
        <v>24</v>
      </c>
      <c r="G4034" s="21" t="s">
        <v>1422</v>
      </c>
      <c r="H4034" s="21" t="s">
        <v>1458</v>
      </c>
      <c r="I4034" s="21" t="s">
        <v>60</v>
      </c>
      <c r="J4034" s="23"/>
      <c r="K4034" s="24">
        <v>4</v>
      </c>
      <c r="M4034" s="25" t="str">
        <f>IF(I4034="","",IF(I4034="인문",성적입력!$C$8,성적입력!$C$9))</f>
        <v>A</v>
      </c>
      <c r="N4034" s="26">
        <f>성적입력!$C$15</f>
        <v>3</v>
      </c>
      <c r="P4034" s="27" t="str">
        <f t="shared" si="156"/>
        <v/>
      </c>
      <c r="R4034" s="26" t="str">
        <f t="array" ref="R4034">IFERROR(IF(OR(J4034="",M4034="",F4034=""),"",IF(F4034="학생부종합",INDEX(종합배치표!$C:$Q,MATCH(J4034,종합배치표!$B:$B,0),(MATCH(M4034,{"A","B","C","D","E"},0)-1)*3+1),INDEX(교과배치표!$C:$Q,MATCH(J4034,교과배치표!$B:$B,0),(MATCH(M4034,{"A","B","C","D","E"},0)-1)*3+1))),"")</f>
        <v/>
      </c>
      <c r="S4034" s="26" t="str">
        <f t="array" ref="S4034">IFERROR(IF(OR(J4034="",M4034="",F4034=""),"",IF(F4034="학생부종합",INDEX(종합배치표!$C:$Q,MATCH(J4034,종합배치표!$B:$B,0),(MATCH(M4034,{"A","B","C","D","E"},0)-1)*3+2),INDEX(교과배치표!$C:$Q,MATCH(J4034,교과배치표!$B:$B,0),(MATCH(M4034,{"A","B","C","D","E"},0)-1)*3+2))),"")</f>
        <v/>
      </c>
      <c r="T4034" s="26" t="str">
        <f t="array" ref="T4034">IFERROR(IF(OR(J4034="",M4034="",F4034=""),"",IF(F4034="학생부종합",INDEX(종합배치표!$C:$Q,MATCH(J4034,종합배치표!$B:$B,0),(MATCH(M4034,{"A","B","C","D","E"},0)-1)*3+3),INDEX(교과배치표!$C:$Q,MATCH(J4034,교과배치표!$B:$B,0),(MATCH(M4034,{"A","B","C","D","E"},0)-1)*3+3))),"")</f>
        <v/>
      </c>
    </row>
    <row r="4035" spans="2:20" ht="14.25" customHeight="1">
      <c r="B4035" s="20">
        <v>4780</v>
      </c>
      <c r="C4035" s="21" t="s">
        <v>378</v>
      </c>
      <c r="D4035" s="21" t="s">
        <v>378</v>
      </c>
      <c r="E4035" s="21" t="s">
        <v>1421</v>
      </c>
      <c r="F4035" s="21" t="s">
        <v>68</v>
      </c>
      <c r="G4035" s="21" t="s">
        <v>192</v>
      </c>
      <c r="H4035" s="21" t="s">
        <v>295</v>
      </c>
      <c r="I4035" s="21" t="s">
        <v>60</v>
      </c>
      <c r="J4035" s="23"/>
      <c r="K4035" s="24">
        <v>6</v>
      </c>
      <c r="M4035" s="25" t="str">
        <f>IF(I4035="","",IF(I4035="인문",성적입력!$C$8,성적입력!$C$9))</f>
        <v>A</v>
      </c>
      <c r="N4035" s="26">
        <f>성적입력!$C$15</f>
        <v>3</v>
      </c>
      <c r="P4035" s="27" t="str">
        <f t="shared" si="156"/>
        <v/>
      </c>
      <c r="R4035" s="26" t="str">
        <f t="array" ref="R4035">IFERROR(IF(OR(J4035="",M4035="",F4035=""),"",IF(F4035="학생부종합",INDEX(종합배치표!$C:$Q,MATCH(J4035,종합배치표!$B:$B,0),(MATCH(M4035,{"A","B","C","D","E"},0)-1)*3+1),INDEX(교과배치표!$C:$Q,MATCH(J4035,교과배치표!$B:$B,0),(MATCH(M4035,{"A","B","C","D","E"},0)-1)*3+1))),"")</f>
        <v/>
      </c>
      <c r="S4035" s="26" t="str">
        <f t="array" ref="S4035">IFERROR(IF(OR(J4035="",M4035="",F4035=""),"",IF(F4035="학생부종합",INDEX(종합배치표!$C:$Q,MATCH(J4035,종합배치표!$B:$B,0),(MATCH(M4035,{"A","B","C","D","E"},0)-1)*3+2),INDEX(교과배치표!$C:$Q,MATCH(J4035,교과배치표!$B:$B,0),(MATCH(M4035,{"A","B","C","D","E"},0)-1)*3+2))),"")</f>
        <v/>
      </c>
      <c r="T4035" s="26" t="str">
        <f t="array" ref="T4035">IFERROR(IF(OR(J4035="",M4035="",F4035=""),"",IF(F4035="학생부종합",INDEX(종합배치표!$C:$Q,MATCH(J4035,종합배치표!$B:$B,0),(MATCH(M4035,{"A","B","C","D","E"},0)-1)*3+3),INDEX(교과배치표!$C:$Q,MATCH(J4035,교과배치표!$B:$B,0),(MATCH(M4035,{"A","B","C","D","E"},0)-1)*3+3))),"")</f>
        <v/>
      </c>
    </row>
    <row r="4036" spans="2:20" ht="14.25" customHeight="1">
      <c r="B4036" s="20">
        <v>4781</v>
      </c>
      <c r="C4036" s="21" t="s">
        <v>378</v>
      </c>
      <c r="D4036" s="21" t="s">
        <v>378</v>
      </c>
      <c r="E4036" s="21" t="s">
        <v>1421</v>
      </c>
      <c r="F4036" s="21" t="s">
        <v>24</v>
      </c>
      <c r="G4036" s="21" t="s">
        <v>1422</v>
      </c>
      <c r="H4036" s="21" t="s">
        <v>295</v>
      </c>
      <c r="I4036" s="21" t="s">
        <v>60</v>
      </c>
      <c r="J4036" s="23"/>
      <c r="K4036" s="24">
        <v>9</v>
      </c>
      <c r="M4036" s="25" t="str">
        <f>IF(I4036="","",IF(I4036="인문",성적입력!$C$8,성적입력!$C$9))</f>
        <v>A</v>
      </c>
      <c r="N4036" s="26">
        <f>성적입력!$C$15</f>
        <v>3</v>
      </c>
      <c r="P4036" s="27" t="str">
        <f t="shared" si="156"/>
        <v/>
      </c>
      <c r="R4036" s="26" t="str">
        <f t="array" ref="R4036">IFERROR(IF(OR(J4036="",M4036="",F4036=""),"",IF(F4036="학생부종합",INDEX(종합배치표!$C:$Q,MATCH(J4036,종합배치표!$B:$B,0),(MATCH(M4036,{"A","B","C","D","E"},0)-1)*3+1),INDEX(교과배치표!$C:$Q,MATCH(J4036,교과배치표!$B:$B,0),(MATCH(M4036,{"A","B","C","D","E"},0)-1)*3+1))),"")</f>
        <v/>
      </c>
      <c r="S4036" s="26" t="str">
        <f t="array" ref="S4036">IFERROR(IF(OR(J4036="",M4036="",F4036=""),"",IF(F4036="학생부종합",INDEX(종합배치표!$C:$Q,MATCH(J4036,종합배치표!$B:$B,0),(MATCH(M4036,{"A","B","C","D","E"},0)-1)*3+2),INDEX(교과배치표!$C:$Q,MATCH(J4036,교과배치표!$B:$B,0),(MATCH(M4036,{"A","B","C","D","E"},0)-1)*3+2))),"")</f>
        <v/>
      </c>
      <c r="T4036" s="26" t="str">
        <f t="array" ref="T4036">IFERROR(IF(OR(J4036="",M4036="",F4036=""),"",IF(F4036="학생부종합",INDEX(종합배치표!$C:$Q,MATCH(J4036,종합배치표!$B:$B,0),(MATCH(M4036,{"A","B","C","D","E"},0)-1)*3+3),INDEX(교과배치표!$C:$Q,MATCH(J4036,교과배치표!$B:$B,0),(MATCH(M4036,{"A","B","C","D","E"},0)-1)*3+3))),"")</f>
        <v/>
      </c>
    </row>
    <row r="4037" spans="2:20" ht="14.25" customHeight="1">
      <c r="B4037" s="20">
        <v>4782</v>
      </c>
      <c r="C4037" s="21" t="s">
        <v>378</v>
      </c>
      <c r="D4037" s="21" t="s">
        <v>378</v>
      </c>
      <c r="E4037" s="21" t="s">
        <v>1421</v>
      </c>
      <c r="F4037" s="21" t="s">
        <v>68</v>
      </c>
      <c r="G4037" s="21" t="s">
        <v>192</v>
      </c>
      <c r="H4037" s="21" t="s">
        <v>44</v>
      </c>
      <c r="I4037" s="21" t="s">
        <v>27</v>
      </c>
      <c r="J4037" s="23"/>
      <c r="K4037" s="24">
        <v>3</v>
      </c>
      <c r="M4037" s="25" t="str">
        <f>IF(I4037="","",IF(I4037="인문",성적입력!$C$8,성적입력!$C$9))</f>
        <v>A</v>
      </c>
      <c r="N4037" s="26">
        <f>성적입력!$C$15</f>
        <v>3</v>
      </c>
      <c r="P4037" s="27" t="str">
        <f t="shared" ref="P4037:P4100" si="157">IF(OR(J4037="",N4037="",M4037=""),"",IF(N4037&lt;=T4037,"안정",IF(N4037&lt;=S4037,"적정",IF(N4037&lt;=R4037,"소신","상향"))))</f>
        <v/>
      </c>
      <c r="R4037" s="26" t="str">
        <f t="array" ref="R4037">IFERROR(IF(OR(J4037="",M4037="",F4037=""),"",IF(F4037="학생부종합",INDEX(종합배치표!$C:$Q,MATCH(J4037,종합배치표!$B:$B,0),(MATCH(M4037,{"A","B","C","D","E"},0)-1)*3+1),INDEX(교과배치표!$C:$Q,MATCH(J4037,교과배치표!$B:$B,0),(MATCH(M4037,{"A","B","C","D","E"},0)-1)*3+1))),"")</f>
        <v/>
      </c>
      <c r="S4037" s="26" t="str">
        <f t="array" ref="S4037">IFERROR(IF(OR(J4037="",M4037="",F4037=""),"",IF(F4037="학생부종합",INDEX(종합배치표!$C:$Q,MATCH(J4037,종합배치표!$B:$B,0),(MATCH(M4037,{"A","B","C","D","E"},0)-1)*3+2),INDEX(교과배치표!$C:$Q,MATCH(J4037,교과배치표!$B:$B,0),(MATCH(M4037,{"A","B","C","D","E"},0)-1)*3+2))),"")</f>
        <v/>
      </c>
      <c r="T4037" s="26" t="str">
        <f t="array" ref="T4037">IFERROR(IF(OR(J4037="",M4037="",F4037=""),"",IF(F4037="학생부종합",INDEX(종합배치표!$C:$Q,MATCH(J4037,종합배치표!$B:$B,0),(MATCH(M4037,{"A","B","C","D","E"},0)-1)*3+3),INDEX(교과배치표!$C:$Q,MATCH(J4037,교과배치표!$B:$B,0),(MATCH(M4037,{"A","B","C","D","E"},0)-1)*3+3))),"")</f>
        <v/>
      </c>
    </row>
    <row r="4038" spans="2:20" ht="14.25" customHeight="1">
      <c r="B4038" s="20">
        <v>4783</v>
      </c>
      <c r="C4038" s="21" t="s">
        <v>378</v>
      </c>
      <c r="D4038" s="21" t="s">
        <v>378</v>
      </c>
      <c r="E4038" s="21" t="s">
        <v>1421</v>
      </c>
      <c r="F4038" s="21" t="s">
        <v>24</v>
      </c>
      <c r="G4038" s="21" t="s">
        <v>1422</v>
      </c>
      <c r="H4038" s="21" t="s">
        <v>44</v>
      </c>
      <c r="I4038" s="21" t="s">
        <v>27</v>
      </c>
      <c r="J4038" s="23"/>
      <c r="K4038" s="24">
        <v>6</v>
      </c>
      <c r="M4038" s="25" t="str">
        <f>IF(I4038="","",IF(I4038="인문",성적입력!$C$8,성적입력!$C$9))</f>
        <v>A</v>
      </c>
      <c r="N4038" s="26">
        <f>성적입력!$C$15</f>
        <v>3</v>
      </c>
      <c r="P4038" s="27" t="str">
        <f t="shared" si="157"/>
        <v/>
      </c>
      <c r="R4038" s="26" t="str">
        <f t="array" ref="R4038">IFERROR(IF(OR(J4038="",M4038="",F4038=""),"",IF(F4038="학생부종합",INDEX(종합배치표!$C:$Q,MATCH(J4038,종합배치표!$B:$B,0),(MATCH(M4038,{"A","B","C","D","E"},0)-1)*3+1),INDEX(교과배치표!$C:$Q,MATCH(J4038,교과배치표!$B:$B,0),(MATCH(M4038,{"A","B","C","D","E"},0)-1)*3+1))),"")</f>
        <v/>
      </c>
      <c r="S4038" s="26" t="str">
        <f t="array" ref="S4038">IFERROR(IF(OR(J4038="",M4038="",F4038=""),"",IF(F4038="학생부종합",INDEX(종합배치표!$C:$Q,MATCH(J4038,종합배치표!$B:$B,0),(MATCH(M4038,{"A","B","C","D","E"},0)-1)*3+2),INDEX(교과배치표!$C:$Q,MATCH(J4038,교과배치표!$B:$B,0),(MATCH(M4038,{"A","B","C","D","E"},0)-1)*3+2))),"")</f>
        <v/>
      </c>
      <c r="T4038" s="26" t="str">
        <f t="array" ref="T4038">IFERROR(IF(OR(J4038="",M4038="",F4038=""),"",IF(F4038="학생부종합",INDEX(종합배치표!$C:$Q,MATCH(J4038,종합배치표!$B:$B,0),(MATCH(M4038,{"A","B","C","D","E"},0)-1)*3+3),INDEX(교과배치표!$C:$Q,MATCH(J4038,교과배치표!$B:$B,0),(MATCH(M4038,{"A","B","C","D","E"},0)-1)*3+3))),"")</f>
        <v/>
      </c>
    </row>
    <row r="4039" spans="2:20" ht="14.25" customHeight="1">
      <c r="B4039" s="20">
        <v>4784</v>
      </c>
      <c r="C4039" s="21" t="s">
        <v>378</v>
      </c>
      <c r="D4039" s="21" t="s">
        <v>378</v>
      </c>
      <c r="E4039" s="21" t="s">
        <v>1421</v>
      </c>
      <c r="F4039" s="21" t="s">
        <v>68</v>
      </c>
      <c r="G4039" s="21" t="s">
        <v>192</v>
      </c>
      <c r="H4039" s="21" t="s">
        <v>45</v>
      </c>
      <c r="I4039" s="21" t="s">
        <v>27</v>
      </c>
      <c r="J4039" s="23"/>
      <c r="K4039" s="24">
        <v>6</v>
      </c>
      <c r="M4039" s="25" t="str">
        <f>IF(I4039="","",IF(I4039="인문",성적입력!$C$8,성적입력!$C$9))</f>
        <v>A</v>
      </c>
      <c r="N4039" s="26">
        <f>성적입력!$C$15</f>
        <v>3</v>
      </c>
      <c r="P4039" s="27" t="str">
        <f t="shared" si="157"/>
        <v/>
      </c>
      <c r="R4039" s="26" t="str">
        <f t="array" ref="R4039">IFERROR(IF(OR(J4039="",M4039="",F4039=""),"",IF(F4039="학생부종합",INDEX(종합배치표!$C:$Q,MATCH(J4039,종합배치표!$B:$B,0),(MATCH(M4039,{"A","B","C","D","E"},0)-1)*3+1),INDEX(교과배치표!$C:$Q,MATCH(J4039,교과배치표!$B:$B,0),(MATCH(M4039,{"A","B","C","D","E"},0)-1)*3+1))),"")</f>
        <v/>
      </c>
      <c r="S4039" s="26" t="str">
        <f t="array" ref="S4039">IFERROR(IF(OR(J4039="",M4039="",F4039=""),"",IF(F4039="학생부종합",INDEX(종합배치표!$C:$Q,MATCH(J4039,종합배치표!$B:$B,0),(MATCH(M4039,{"A","B","C","D","E"},0)-1)*3+2),INDEX(교과배치표!$C:$Q,MATCH(J4039,교과배치표!$B:$B,0),(MATCH(M4039,{"A","B","C","D","E"},0)-1)*3+2))),"")</f>
        <v/>
      </c>
      <c r="T4039" s="26" t="str">
        <f t="array" ref="T4039">IFERROR(IF(OR(J4039="",M4039="",F4039=""),"",IF(F4039="학생부종합",INDEX(종합배치표!$C:$Q,MATCH(J4039,종합배치표!$B:$B,0),(MATCH(M4039,{"A","B","C","D","E"},0)-1)*3+3),INDEX(교과배치표!$C:$Q,MATCH(J4039,교과배치표!$B:$B,0),(MATCH(M4039,{"A","B","C","D","E"},0)-1)*3+3))),"")</f>
        <v/>
      </c>
    </row>
    <row r="4040" spans="2:20" ht="14.25" customHeight="1">
      <c r="B4040" s="20">
        <v>4785</v>
      </c>
      <c r="C4040" s="21" t="s">
        <v>378</v>
      </c>
      <c r="D4040" s="21" t="s">
        <v>378</v>
      </c>
      <c r="E4040" s="21" t="s">
        <v>1421</v>
      </c>
      <c r="F4040" s="21" t="s">
        <v>24</v>
      </c>
      <c r="G4040" s="21" t="s">
        <v>1422</v>
      </c>
      <c r="H4040" s="21" t="s">
        <v>45</v>
      </c>
      <c r="I4040" s="21" t="s">
        <v>27</v>
      </c>
      <c r="J4040" s="23"/>
      <c r="K4040" s="24">
        <v>6</v>
      </c>
      <c r="M4040" s="25" t="str">
        <f>IF(I4040="","",IF(I4040="인문",성적입력!$C$8,성적입력!$C$9))</f>
        <v>A</v>
      </c>
      <c r="N4040" s="26">
        <f>성적입력!$C$15</f>
        <v>3</v>
      </c>
      <c r="P4040" s="27" t="str">
        <f t="shared" si="157"/>
        <v/>
      </c>
      <c r="R4040" s="26" t="str">
        <f t="array" ref="R4040">IFERROR(IF(OR(J4040="",M4040="",F4040=""),"",IF(F4040="학생부종합",INDEX(종합배치표!$C:$Q,MATCH(J4040,종합배치표!$B:$B,0),(MATCH(M4040,{"A","B","C","D","E"},0)-1)*3+1),INDEX(교과배치표!$C:$Q,MATCH(J4040,교과배치표!$B:$B,0),(MATCH(M4040,{"A","B","C","D","E"},0)-1)*3+1))),"")</f>
        <v/>
      </c>
      <c r="S4040" s="26" t="str">
        <f t="array" ref="S4040">IFERROR(IF(OR(J4040="",M4040="",F4040=""),"",IF(F4040="학생부종합",INDEX(종합배치표!$C:$Q,MATCH(J4040,종합배치표!$B:$B,0),(MATCH(M4040,{"A","B","C","D","E"},0)-1)*3+2),INDEX(교과배치표!$C:$Q,MATCH(J4040,교과배치표!$B:$B,0),(MATCH(M4040,{"A","B","C","D","E"},0)-1)*3+2))),"")</f>
        <v/>
      </c>
      <c r="T4040" s="26" t="str">
        <f t="array" ref="T4040">IFERROR(IF(OR(J4040="",M4040="",F4040=""),"",IF(F4040="학생부종합",INDEX(종합배치표!$C:$Q,MATCH(J4040,종합배치표!$B:$B,0),(MATCH(M4040,{"A","B","C","D","E"},0)-1)*3+3),INDEX(교과배치표!$C:$Q,MATCH(J4040,교과배치표!$B:$B,0),(MATCH(M4040,{"A","B","C","D","E"},0)-1)*3+3))),"")</f>
        <v/>
      </c>
    </row>
    <row r="4041" spans="2:20" ht="14.25" customHeight="1">
      <c r="B4041" s="20">
        <v>4786</v>
      </c>
      <c r="C4041" s="21" t="s">
        <v>378</v>
      </c>
      <c r="D4041" s="21" t="s">
        <v>378</v>
      </c>
      <c r="E4041" s="21" t="s">
        <v>1421</v>
      </c>
      <c r="F4041" s="21" t="s">
        <v>68</v>
      </c>
      <c r="G4041" s="21" t="s">
        <v>192</v>
      </c>
      <c r="H4041" s="21" t="s">
        <v>53</v>
      </c>
      <c r="I4041" s="21" t="s">
        <v>27</v>
      </c>
      <c r="J4041" s="23"/>
      <c r="K4041" s="24">
        <v>10</v>
      </c>
      <c r="M4041" s="25" t="str">
        <f>IF(I4041="","",IF(I4041="인문",성적입력!$C$8,성적입력!$C$9))</f>
        <v>A</v>
      </c>
      <c r="N4041" s="26">
        <f>성적입력!$C$15</f>
        <v>3</v>
      </c>
      <c r="P4041" s="27" t="str">
        <f t="shared" si="157"/>
        <v/>
      </c>
      <c r="R4041" s="26" t="str">
        <f t="array" ref="R4041">IFERROR(IF(OR(J4041="",M4041="",F4041=""),"",IF(F4041="학생부종합",INDEX(종합배치표!$C:$Q,MATCH(J4041,종합배치표!$B:$B,0),(MATCH(M4041,{"A","B","C","D","E"},0)-1)*3+1),INDEX(교과배치표!$C:$Q,MATCH(J4041,교과배치표!$B:$B,0),(MATCH(M4041,{"A","B","C","D","E"},0)-1)*3+1))),"")</f>
        <v/>
      </c>
      <c r="S4041" s="26" t="str">
        <f t="array" ref="S4041">IFERROR(IF(OR(J4041="",M4041="",F4041=""),"",IF(F4041="학생부종합",INDEX(종합배치표!$C:$Q,MATCH(J4041,종합배치표!$B:$B,0),(MATCH(M4041,{"A","B","C","D","E"},0)-1)*3+2),INDEX(교과배치표!$C:$Q,MATCH(J4041,교과배치표!$B:$B,0),(MATCH(M4041,{"A","B","C","D","E"},0)-1)*3+2))),"")</f>
        <v/>
      </c>
      <c r="T4041" s="26" t="str">
        <f t="array" ref="T4041">IFERROR(IF(OR(J4041="",M4041="",F4041=""),"",IF(F4041="학생부종합",INDEX(종합배치표!$C:$Q,MATCH(J4041,종합배치표!$B:$B,0),(MATCH(M4041,{"A","B","C","D","E"},0)-1)*3+3),INDEX(교과배치표!$C:$Q,MATCH(J4041,교과배치표!$B:$B,0),(MATCH(M4041,{"A","B","C","D","E"},0)-1)*3+3))),"")</f>
        <v/>
      </c>
    </row>
    <row r="4042" spans="2:20" ht="14.25" customHeight="1">
      <c r="B4042" s="20">
        <v>4787</v>
      </c>
      <c r="C4042" s="21" t="s">
        <v>378</v>
      </c>
      <c r="D4042" s="21" t="s">
        <v>378</v>
      </c>
      <c r="E4042" s="21" t="s">
        <v>1421</v>
      </c>
      <c r="F4042" s="21" t="s">
        <v>24</v>
      </c>
      <c r="G4042" s="21" t="s">
        <v>1422</v>
      </c>
      <c r="H4042" s="21" t="s">
        <v>53</v>
      </c>
      <c r="I4042" s="21" t="s">
        <v>27</v>
      </c>
      <c r="J4042" s="23"/>
      <c r="K4042" s="24">
        <v>9</v>
      </c>
      <c r="M4042" s="25" t="str">
        <f>IF(I4042="","",IF(I4042="인문",성적입력!$C$8,성적입력!$C$9))</f>
        <v>A</v>
      </c>
      <c r="N4042" s="26">
        <f>성적입력!$C$15</f>
        <v>3</v>
      </c>
      <c r="P4042" s="27" t="str">
        <f t="shared" si="157"/>
        <v/>
      </c>
      <c r="R4042" s="26" t="str">
        <f t="array" ref="R4042">IFERROR(IF(OR(J4042="",M4042="",F4042=""),"",IF(F4042="학생부종합",INDEX(종합배치표!$C:$Q,MATCH(J4042,종합배치표!$B:$B,0),(MATCH(M4042,{"A","B","C","D","E"},0)-1)*3+1),INDEX(교과배치표!$C:$Q,MATCH(J4042,교과배치표!$B:$B,0),(MATCH(M4042,{"A","B","C","D","E"},0)-1)*3+1))),"")</f>
        <v/>
      </c>
      <c r="S4042" s="26" t="str">
        <f t="array" ref="S4042">IFERROR(IF(OR(J4042="",M4042="",F4042=""),"",IF(F4042="학생부종합",INDEX(종합배치표!$C:$Q,MATCH(J4042,종합배치표!$B:$B,0),(MATCH(M4042,{"A","B","C","D","E"},0)-1)*3+2),INDEX(교과배치표!$C:$Q,MATCH(J4042,교과배치표!$B:$B,0),(MATCH(M4042,{"A","B","C","D","E"},0)-1)*3+2))),"")</f>
        <v/>
      </c>
      <c r="T4042" s="26" t="str">
        <f t="array" ref="T4042">IFERROR(IF(OR(J4042="",M4042="",F4042=""),"",IF(F4042="학생부종합",INDEX(종합배치표!$C:$Q,MATCH(J4042,종합배치표!$B:$B,0),(MATCH(M4042,{"A","B","C","D","E"},0)-1)*3+3),INDEX(교과배치표!$C:$Q,MATCH(J4042,교과배치표!$B:$B,0),(MATCH(M4042,{"A","B","C","D","E"},0)-1)*3+3))),"")</f>
        <v/>
      </c>
    </row>
    <row r="4043" spans="2:20" ht="14.25" customHeight="1">
      <c r="B4043" s="20">
        <v>4788</v>
      </c>
      <c r="C4043" s="21" t="s">
        <v>378</v>
      </c>
      <c r="D4043" s="21" t="s">
        <v>378</v>
      </c>
      <c r="E4043" s="21" t="s">
        <v>1421</v>
      </c>
      <c r="F4043" s="21" t="s">
        <v>68</v>
      </c>
      <c r="G4043" s="21" t="s">
        <v>192</v>
      </c>
      <c r="H4043" s="21" t="s">
        <v>1459</v>
      </c>
      <c r="I4043" s="21" t="s">
        <v>60</v>
      </c>
      <c r="J4043" s="23"/>
      <c r="K4043" s="24">
        <v>4</v>
      </c>
      <c r="M4043" s="25" t="str">
        <f>IF(I4043="","",IF(I4043="인문",성적입력!$C$8,성적입력!$C$9))</f>
        <v>A</v>
      </c>
      <c r="N4043" s="26">
        <f>성적입력!$C$15</f>
        <v>3</v>
      </c>
      <c r="P4043" s="27" t="str">
        <f t="shared" si="157"/>
        <v/>
      </c>
      <c r="R4043" s="26" t="str">
        <f t="array" ref="R4043">IFERROR(IF(OR(J4043="",M4043="",F4043=""),"",IF(F4043="학생부종합",INDEX(종합배치표!$C:$Q,MATCH(J4043,종합배치표!$B:$B,0),(MATCH(M4043,{"A","B","C","D","E"},0)-1)*3+1),INDEX(교과배치표!$C:$Q,MATCH(J4043,교과배치표!$B:$B,0),(MATCH(M4043,{"A","B","C","D","E"},0)-1)*3+1))),"")</f>
        <v/>
      </c>
      <c r="S4043" s="26" t="str">
        <f t="array" ref="S4043">IFERROR(IF(OR(J4043="",M4043="",F4043=""),"",IF(F4043="학생부종합",INDEX(종합배치표!$C:$Q,MATCH(J4043,종합배치표!$B:$B,0),(MATCH(M4043,{"A","B","C","D","E"},0)-1)*3+2),INDEX(교과배치표!$C:$Q,MATCH(J4043,교과배치표!$B:$B,0),(MATCH(M4043,{"A","B","C","D","E"},0)-1)*3+2))),"")</f>
        <v/>
      </c>
      <c r="T4043" s="26" t="str">
        <f t="array" ref="T4043">IFERROR(IF(OR(J4043="",M4043="",F4043=""),"",IF(F4043="학생부종합",INDEX(종합배치표!$C:$Q,MATCH(J4043,종합배치표!$B:$B,0),(MATCH(M4043,{"A","B","C","D","E"},0)-1)*3+3),INDEX(교과배치표!$C:$Q,MATCH(J4043,교과배치표!$B:$B,0),(MATCH(M4043,{"A","B","C","D","E"},0)-1)*3+3))),"")</f>
        <v/>
      </c>
    </row>
    <row r="4044" spans="2:20" ht="14.25" customHeight="1">
      <c r="B4044" s="20">
        <v>4789</v>
      </c>
      <c r="C4044" s="21" t="s">
        <v>378</v>
      </c>
      <c r="D4044" s="21" t="s">
        <v>378</v>
      </c>
      <c r="E4044" s="21" t="s">
        <v>1421</v>
      </c>
      <c r="F4044" s="21" t="s">
        <v>24</v>
      </c>
      <c r="G4044" s="21" t="s">
        <v>1422</v>
      </c>
      <c r="H4044" s="21" t="s">
        <v>1459</v>
      </c>
      <c r="I4044" s="21" t="s">
        <v>60</v>
      </c>
      <c r="J4044" s="23"/>
      <c r="K4044" s="24">
        <v>6</v>
      </c>
      <c r="M4044" s="25" t="str">
        <f>IF(I4044="","",IF(I4044="인문",성적입력!$C$8,성적입력!$C$9))</f>
        <v>A</v>
      </c>
      <c r="N4044" s="26">
        <f>성적입력!$C$15</f>
        <v>3</v>
      </c>
      <c r="P4044" s="27" t="str">
        <f t="shared" si="157"/>
        <v/>
      </c>
      <c r="R4044" s="26" t="str">
        <f t="array" ref="R4044">IFERROR(IF(OR(J4044="",M4044="",F4044=""),"",IF(F4044="학생부종합",INDEX(종합배치표!$C:$Q,MATCH(J4044,종합배치표!$B:$B,0),(MATCH(M4044,{"A","B","C","D","E"},0)-1)*3+1),INDEX(교과배치표!$C:$Q,MATCH(J4044,교과배치표!$B:$B,0),(MATCH(M4044,{"A","B","C","D","E"},0)-1)*3+1))),"")</f>
        <v/>
      </c>
      <c r="S4044" s="26" t="str">
        <f t="array" ref="S4044">IFERROR(IF(OR(J4044="",M4044="",F4044=""),"",IF(F4044="학생부종합",INDEX(종합배치표!$C:$Q,MATCH(J4044,종합배치표!$B:$B,0),(MATCH(M4044,{"A","B","C","D","E"},0)-1)*3+2),INDEX(교과배치표!$C:$Q,MATCH(J4044,교과배치표!$B:$B,0),(MATCH(M4044,{"A","B","C","D","E"},0)-1)*3+2))),"")</f>
        <v/>
      </c>
      <c r="T4044" s="26" t="str">
        <f t="array" ref="T4044">IFERROR(IF(OR(J4044="",M4044="",F4044=""),"",IF(F4044="학생부종합",INDEX(종합배치표!$C:$Q,MATCH(J4044,종합배치표!$B:$B,0),(MATCH(M4044,{"A","B","C","D","E"},0)-1)*3+3),INDEX(교과배치표!$C:$Q,MATCH(J4044,교과배치표!$B:$B,0),(MATCH(M4044,{"A","B","C","D","E"},0)-1)*3+3))),"")</f>
        <v/>
      </c>
    </row>
    <row r="4045" spans="2:20" ht="14.25" customHeight="1">
      <c r="B4045" s="20">
        <v>4792</v>
      </c>
      <c r="C4045" s="21" t="s">
        <v>378</v>
      </c>
      <c r="D4045" s="21" t="s">
        <v>378</v>
      </c>
      <c r="E4045" s="21" t="s">
        <v>1421</v>
      </c>
      <c r="F4045" s="21" t="s">
        <v>68</v>
      </c>
      <c r="G4045" s="21" t="s">
        <v>192</v>
      </c>
      <c r="H4045" s="21" t="s">
        <v>525</v>
      </c>
      <c r="I4045" s="21" t="s">
        <v>27</v>
      </c>
      <c r="J4045" s="23"/>
      <c r="K4045" s="24">
        <v>3</v>
      </c>
      <c r="M4045" s="25" t="str">
        <f>IF(I4045="","",IF(I4045="인문",성적입력!$C$8,성적입력!$C$9))</f>
        <v>A</v>
      </c>
      <c r="N4045" s="26">
        <f>성적입력!$C$15</f>
        <v>3</v>
      </c>
      <c r="P4045" s="27" t="str">
        <f t="shared" si="157"/>
        <v/>
      </c>
      <c r="R4045" s="26" t="str">
        <f t="array" ref="R4045">IFERROR(IF(OR(J4045="",M4045="",F4045=""),"",IF(F4045="학생부종합",INDEX(종합배치표!$C:$Q,MATCH(J4045,종합배치표!$B:$B,0),(MATCH(M4045,{"A","B","C","D","E"},0)-1)*3+1),INDEX(교과배치표!$C:$Q,MATCH(J4045,교과배치표!$B:$B,0),(MATCH(M4045,{"A","B","C","D","E"},0)-1)*3+1))),"")</f>
        <v/>
      </c>
      <c r="S4045" s="26" t="str">
        <f t="array" ref="S4045">IFERROR(IF(OR(J4045="",M4045="",F4045=""),"",IF(F4045="학생부종합",INDEX(종합배치표!$C:$Q,MATCH(J4045,종합배치표!$B:$B,0),(MATCH(M4045,{"A","B","C","D","E"},0)-1)*3+2),INDEX(교과배치표!$C:$Q,MATCH(J4045,교과배치표!$B:$B,0),(MATCH(M4045,{"A","B","C","D","E"},0)-1)*3+2))),"")</f>
        <v/>
      </c>
      <c r="T4045" s="26" t="str">
        <f t="array" ref="T4045">IFERROR(IF(OR(J4045="",M4045="",F4045=""),"",IF(F4045="학생부종합",INDEX(종합배치표!$C:$Q,MATCH(J4045,종합배치표!$B:$B,0),(MATCH(M4045,{"A","B","C","D","E"},0)-1)*3+3),INDEX(교과배치표!$C:$Q,MATCH(J4045,교과배치표!$B:$B,0),(MATCH(M4045,{"A","B","C","D","E"},0)-1)*3+3))),"")</f>
        <v/>
      </c>
    </row>
    <row r="4046" spans="2:20" ht="14.25" customHeight="1">
      <c r="B4046" s="20">
        <v>4793</v>
      </c>
      <c r="C4046" s="21" t="s">
        <v>378</v>
      </c>
      <c r="D4046" s="21" t="s">
        <v>378</v>
      </c>
      <c r="E4046" s="21" t="s">
        <v>1421</v>
      </c>
      <c r="F4046" s="21" t="s">
        <v>24</v>
      </c>
      <c r="G4046" s="21" t="s">
        <v>1422</v>
      </c>
      <c r="H4046" s="21" t="s">
        <v>525</v>
      </c>
      <c r="I4046" s="21" t="s">
        <v>27</v>
      </c>
      <c r="J4046" s="23"/>
      <c r="K4046" s="24">
        <v>4</v>
      </c>
      <c r="M4046" s="25" t="str">
        <f>IF(I4046="","",IF(I4046="인문",성적입력!$C$8,성적입력!$C$9))</f>
        <v>A</v>
      </c>
      <c r="N4046" s="26">
        <f>성적입력!$C$15</f>
        <v>3</v>
      </c>
      <c r="P4046" s="27" t="str">
        <f t="shared" si="157"/>
        <v/>
      </c>
      <c r="R4046" s="26" t="str">
        <f t="array" ref="R4046">IFERROR(IF(OR(J4046="",M4046="",F4046=""),"",IF(F4046="학생부종합",INDEX(종합배치표!$C:$Q,MATCH(J4046,종합배치표!$B:$B,0),(MATCH(M4046,{"A","B","C","D","E"},0)-1)*3+1),INDEX(교과배치표!$C:$Q,MATCH(J4046,교과배치표!$B:$B,0),(MATCH(M4046,{"A","B","C","D","E"},0)-1)*3+1))),"")</f>
        <v/>
      </c>
      <c r="S4046" s="26" t="str">
        <f t="array" ref="S4046">IFERROR(IF(OR(J4046="",M4046="",F4046=""),"",IF(F4046="학생부종합",INDEX(종합배치표!$C:$Q,MATCH(J4046,종합배치표!$B:$B,0),(MATCH(M4046,{"A","B","C","D","E"},0)-1)*3+2),INDEX(교과배치표!$C:$Q,MATCH(J4046,교과배치표!$B:$B,0),(MATCH(M4046,{"A","B","C","D","E"},0)-1)*3+2))),"")</f>
        <v/>
      </c>
      <c r="T4046" s="26" t="str">
        <f t="array" ref="T4046">IFERROR(IF(OR(J4046="",M4046="",F4046=""),"",IF(F4046="학생부종합",INDEX(종합배치표!$C:$Q,MATCH(J4046,종합배치표!$B:$B,0),(MATCH(M4046,{"A","B","C","D","E"},0)-1)*3+3),INDEX(교과배치표!$C:$Q,MATCH(J4046,교과배치표!$B:$B,0),(MATCH(M4046,{"A","B","C","D","E"},0)-1)*3+3))),"")</f>
        <v/>
      </c>
    </row>
    <row r="4047" spans="2:20" ht="14.25" customHeight="1">
      <c r="B4047" s="20">
        <v>4794</v>
      </c>
      <c r="C4047" s="21" t="s">
        <v>378</v>
      </c>
      <c r="D4047" s="21" t="s">
        <v>378</v>
      </c>
      <c r="E4047" s="21" t="s">
        <v>1421</v>
      </c>
      <c r="F4047" s="21" t="s">
        <v>68</v>
      </c>
      <c r="G4047" s="21" t="s">
        <v>192</v>
      </c>
      <c r="H4047" s="21" t="s">
        <v>263</v>
      </c>
      <c r="I4047" s="21" t="s">
        <v>27</v>
      </c>
      <c r="J4047" s="23"/>
      <c r="K4047" s="24">
        <v>3</v>
      </c>
      <c r="M4047" s="25" t="str">
        <f>IF(I4047="","",IF(I4047="인문",성적입력!$C$8,성적입력!$C$9))</f>
        <v>A</v>
      </c>
      <c r="N4047" s="26">
        <f>성적입력!$C$15</f>
        <v>3</v>
      </c>
      <c r="P4047" s="27" t="str">
        <f t="shared" si="157"/>
        <v/>
      </c>
      <c r="R4047" s="26" t="str">
        <f t="array" ref="R4047">IFERROR(IF(OR(J4047="",M4047="",F4047=""),"",IF(F4047="학생부종합",INDEX(종합배치표!$C:$Q,MATCH(J4047,종합배치표!$B:$B,0),(MATCH(M4047,{"A","B","C","D","E"},0)-1)*3+1),INDEX(교과배치표!$C:$Q,MATCH(J4047,교과배치표!$B:$B,0),(MATCH(M4047,{"A","B","C","D","E"},0)-1)*3+1))),"")</f>
        <v/>
      </c>
      <c r="S4047" s="26" t="str">
        <f t="array" ref="S4047">IFERROR(IF(OR(J4047="",M4047="",F4047=""),"",IF(F4047="학생부종합",INDEX(종합배치표!$C:$Q,MATCH(J4047,종합배치표!$B:$B,0),(MATCH(M4047,{"A","B","C","D","E"},0)-1)*3+2),INDEX(교과배치표!$C:$Q,MATCH(J4047,교과배치표!$B:$B,0),(MATCH(M4047,{"A","B","C","D","E"},0)-1)*3+2))),"")</f>
        <v/>
      </c>
      <c r="T4047" s="26" t="str">
        <f t="array" ref="T4047">IFERROR(IF(OR(J4047="",M4047="",F4047=""),"",IF(F4047="학생부종합",INDEX(종합배치표!$C:$Q,MATCH(J4047,종합배치표!$B:$B,0),(MATCH(M4047,{"A","B","C","D","E"},0)-1)*3+3),INDEX(교과배치표!$C:$Q,MATCH(J4047,교과배치표!$B:$B,0),(MATCH(M4047,{"A","B","C","D","E"},0)-1)*3+3))),"")</f>
        <v/>
      </c>
    </row>
    <row r="4048" spans="2:20" ht="14.25" customHeight="1">
      <c r="B4048" s="20">
        <v>4795</v>
      </c>
      <c r="C4048" s="21" t="s">
        <v>378</v>
      </c>
      <c r="D4048" s="21" t="s">
        <v>378</v>
      </c>
      <c r="E4048" s="21" t="s">
        <v>1421</v>
      </c>
      <c r="F4048" s="21" t="s">
        <v>24</v>
      </c>
      <c r="G4048" s="21" t="s">
        <v>1422</v>
      </c>
      <c r="H4048" s="21" t="s">
        <v>263</v>
      </c>
      <c r="I4048" s="21" t="s">
        <v>27</v>
      </c>
      <c r="J4048" s="23"/>
      <c r="K4048" s="24">
        <v>4</v>
      </c>
      <c r="M4048" s="25" t="str">
        <f>IF(I4048="","",IF(I4048="인문",성적입력!$C$8,성적입력!$C$9))</f>
        <v>A</v>
      </c>
      <c r="N4048" s="26">
        <f>성적입력!$C$15</f>
        <v>3</v>
      </c>
      <c r="P4048" s="27" t="str">
        <f t="shared" si="157"/>
        <v/>
      </c>
      <c r="R4048" s="26" t="str">
        <f t="array" ref="R4048">IFERROR(IF(OR(J4048="",M4048="",F4048=""),"",IF(F4048="학생부종합",INDEX(종합배치표!$C:$Q,MATCH(J4048,종합배치표!$B:$B,0),(MATCH(M4048,{"A","B","C","D","E"},0)-1)*3+1),INDEX(교과배치표!$C:$Q,MATCH(J4048,교과배치표!$B:$B,0),(MATCH(M4048,{"A","B","C","D","E"},0)-1)*3+1))),"")</f>
        <v/>
      </c>
      <c r="S4048" s="26" t="str">
        <f t="array" ref="S4048">IFERROR(IF(OR(J4048="",M4048="",F4048=""),"",IF(F4048="학생부종합",INDEX(종합배치표!$C:$Q,MATCH(J4048,종합배치표!$B:$B,0),(MATCH(M4048,{"A","B","C","D","E"},0)-1)*3+2),INDEX(교과배치표!$C:$Q,MATCH(J4048,교과배치표!$B:$B,0),(MATCH(M4048,{"A","B","C","D","E"},0)-1)*3+2))),"")</f>
        <v/>
      </c>
      <c r="T4048" s="26" t="str">
        <f t="array" ref="T4048">IFERROR(IF(OR(J4048="",M4048="",F4048=""),"",IF(F4048="학생부종합",INDEX(종합배치표!$C:$Q,MATCH(J4048,종합배치표!$B:$B,0),(MATCH(M4048,{"A","B","C","D","E"},0)-1)*3+3),INDEX(교과배치표!$C:$Q,MATCH(J4048,교과배치표!$B:$B,0),(MATCH(M4048,{"A","B","C","D","E"},0)-1)*3+3))),"")</f>
        <v/>
      </c>
    </row>
    <row r="4049" spans="2:20" ht="14.25" customHeight="1">
      <c r="B4049" s="20">
        <v>4796</v>
      </c>
      <c r="C4049" s="21" t="s">
        <v>378</v>
      </c>
      <c r="D4049" s="21" t="s">
        <v>378</v>
      </c>
      <c r="E4049" s="21" t="s">
        <v>1421</v>
      </c>
      <c r="F4049" s="21" t="s">
        <v>68</v>
      </c>
      <c r="G4049" s="21" t="s">
        <v>192</v>
      </c>
      <c r="H4049" s="21" t="s">
        <v>1460</v>
      </c>
      <c r="I4049" s="21" t="s">
        <v>60</v>
      </c>
      <c r="J4049" s="23"/>
      <c r="K4049" s="24">
        <v>12</v>
      </c>
      <c r="M4049" s="25" t="str">
        <f>IF(I4049="","",IF(I4049="인문",성적입력!$C$8,성적입력!$C$9))</f>
        <v>A</v>
      </c>
      <c r="N4049" s="26">
        <f>성적입력!$C$15</f>
        <v>3</v>
      </c>
      <c r="P4049" s="27" t="str">
        <f t="shared" si="157"/>
        <v/>
      </c>
      <c r="R4049" s="26" t="str">
        <f t="array" ref="R4049">IFERROR(IF(OR(J4049="",M4049="",F4049=""),"",IF(F4049="학생부종합",INDEX(종합배치표!$C:$Q,MATCH(J4049,종합배치표!$B:$B,0),(MATCH(M4049,{"A","B","C","D","E"},0)-1)*3+1),INDEX(교과배치표!$C:$Q,MATCH(J4049,교과배치표!$B:$B,0),(MATCH(M4049,{"A","B","C","D","E"},0)-1)*3+1))),"")</f>
        <v/>
      </c>
      <c r="S4049" s="26" t="str">
        <f t="array" ref="S4049">IFERROR(IF(OR(J4049="",M4049="",F4049=""),"",IF(F4049="학생부종합",INDEX(종합배치표!$C:$Q,MATCH(J4049,종합배치표!$B:$B,0),(MATCH(M4049,{"A","B","C","D","E"},0)-1)*3+2),INDEX(교과배치표!$C:$Q,MATCH(J4049,교과배치표!$B:$B,0),(MATCH(M4049,{"A","B","C","D","E"},0)-1)*3+2))),"")</f>
        <v/>
      </c>
      <c r="T4049" s="26" t="str">
        <f t="array" ref="T4049">IFERROR(IF(OR(J4049="",M4049="",F4049=""),"",IF(F4049="학생부종합",INDEX(종합배치표!$C:$Q,MATCH(J4049,종합배치표!$B:$B,0),(MATCH(M4049,{"A","B","C","D","E"},0)-1)*3+3),INDEX(교과배치표!$C:$Q,MATCH(J4049,교과배치표!$B:$B,0),(MATCH(M4049,{"A","B","C","D","E"},0)-1)*3+3))),"")</f>
        <v/>
      </c>
    </row>
    <row r="4050" spans="2:20" ht="14.25" customHeight="1">
      <c r="B4050" s="20">
        <v>4797</v>
      </c>
      <c r="C4050" s="21" t="s">
        <v>378</v>
      </c>
      <c r="D4050" s="21" t="s">
        <v>378</v>
      </c>
      <c r="E4050" s="21" t="s">
        <v>1421</v>
      </c>
      <c r="F4050" s="21" t="s">
        <v>24</v>
      </c>
      <c r="G4050" s="21" t="s">
        <v>1422</v>
      </c>
      <c r="H4050" s="21" t="s">
        <v>1460</v>
      </c>
      <c r="I4050" s="21" t="s">
        <v>60</v>
      </c>
      <c r="J4050" s="23"/>
      <c r="K4050" s="24">
        <v>12</v>
      </c>
      <c r="M4050" s="25" t="str">
        <f>IF(I4050="","",IF(I4050="인문",성적입력!$C$8,성적입력!$C$9))</f>
        <v>A</v>
      </c>
      <c r="N4050" s="26">
        <f>성적입력!$C$15</f>
        <v>3</v>
      </c>
      <c r="P4050" s="27" t="str">
        <f t="shared" si="157"/>
        <v/>
      </c>
      <c r="R4050" s="26" t="str">
        <f t="array" ref="R4050">IFERROR(IF(OR(J4050="",M4050="",F4050=""),"",IF(F4050="학생부종합",INDEX(종합배치표!$C:$Q,MATCH(J4050,종합배치표!$B:$B,0),(MATCH(M4050,{"A","B","C","D","E"},0)-1)*3+1),INDEX(교과배치표!$C:$Q,MATCH(J4050,교과배치표!$B:$B,0),(MATCH(M4050,{"A","B","C","D","E"},0)-1)*3+1))),"")</f>
        <v/>
      </c>
      <c r="S4050" s="26" t="str">
        <f t="array" ref="S4050">IFERROR(IF(OR(J4050="",M4050="",F4050=""),"",IF(F4050="학생부종합",INDEX(종합배치표!$C:$Q,MATCH(J4050,종합배치표!$B:$B,0),(MATCH(M4050,{"A","B","C","D","E"},0)-1)*3+2),INDEX(교과배치표!$C:$Q,MATCH(J4050,교과배치표!$B:$B,0),(MATCH(M4050,{"A","B","C","D","E"},0)-1)*3+2))),"")</f>
        <v/>
      </c>
      <c r="T4050" s="26" t="str">
        <f t="array" ref="T4050">IFERROR(IF(OR(J4050="",M4050="",F4050=""),"",IF(F4050="학생부종합",INDEX(종합배치표!$C:$Q,MATCH(J4050,종합배치표!$B:$B,0),(MATCH(M4050,{"A","B","C","D","E"},0)-1)*3+3),INDEX(교과배치표!$C:$Q,MATCH(J4050,교과배치표!$B:$B,0),(MATCH(M4050,{"A","B","C","D","E"},0)-1)*3+3))),"")</f>
        <v/>
      </c>
    </row>
    <row r="4051" spans="2:20" ht="14.25" customHeight="1">
      <c r="B4051" s="20">
        <v>4799</v>
      </c>
      <c r="C4051" s="21" t="s">
        <v>378</v>
      </c>
      <c r="D4051" s="21" t="s">
        <v>378</v>
      </c>
      <c r="E4051" s="21" t="s">
        <v>1421</v>
      </c>
      <c r="F4051" s="21" t="s">
        <v>68</v>
      </c>
      <c r="G4051" s="21" t="s">
        <v>192</v>
      </c>
      <c r="H4051" s="21" t="s">
        <v>1461</v>
      </c>
      <c r="I4051" s="21" t="s">
        <v>60</v>
      </c>
      <c r="J4051" s="23"/>
      <c r="K4051" s="24">
        <v>6</v>
      </c>
      <c r="M4051" s="25" t="str">
        <f>IF(I4051="","",IF(I4051="인문",성적입력!$C$8,성적입력!$C$9))</f>
        <v>A</v>
      </c>
      <c r="N4051" s="26">
        <f>성적입력!$C$15</f>
        <v>3</v>
      </c>
      <c r="P4051" s="27" t="str">
        <f t="shared" si="157"/>
        <v/>
      </c>
      <c r="R4051" s="26" t="str">
        <f t="array" ref="R4051">IFERROR(IF(OR(J4051="",M4051="",F4051=""),"",IF(F4051="학생부종합",INDEX(종합배치표!$C:$Q,MATCH(J4051,종합배치표!$B:$B,0),(MATCH(M4051,{"A","B","C","D","E"},0)-1)*3+1),INDEX(교과배치표!$C:$Q,MATCH(J4051,교과배치표!$B:$B,0),(MATCH(M4051,{"A","B","C","D","E"},0)-1)*3+1))),"")</f>
        <v/>
      </c>
      <c r="S4051" s="26" t="str">
        <f t="array" ref="S4051">IFERROR(IF(OR(J4051="",M4051="",F4051=""),"",IF(F4051="학생부종합",INDEX(종합배치표!$C:$Q,MATCH(J4051,종합배치표!$B:$B,0),(MATCH(M4051,{"A","B","C","D","E"},0)-1)*3+2),INDEX(교과배치표!$C:$Q,MATCH(J4051,교과배치표!$B:$B,0),(MATCH(M4051,{"A","B","C","D","E"},0)-1)*3+2))),"")</f>
        <v/>
      </c>
      <c r="T4051" s="26" t="str">
        <f t="array" ref="T4051">IFERROR(IF(OR(J4051="",M4051="",F4051=""),"",IF(F4051="학생부종합",INDEX(종합배치표!$C:$Q,MATCH(J4051,종합배치표!$B:$B,0),(MATCH(M4051,{"A","B","C","D","E"},0)-1)*3+3),INDEX(교과배치표!$C:$Q,MATCH(J4051,교과배치표!$B:$B,0),(MATCH(M4051,{"A","B","C","D","E"},0)-1)*3+3))),"")</f>
        <v/>
      </c>
    </row>
    <row r="4052" spans="2:20" ht="14.25" customHeight="1">
      <c r="B4052" s="20">
        <v>4800</v>
      </c>
      <c r="C4052" s="21" t="s">
        <v>378</v>
      </c>
      <c r="D4052" s="21" t="s">
        <v>378</v>
      </c>
      <c r="E4052" s="21" t="s">
        <v>1421</v>
      </c>
      <c r="F4052" s="21" t="s">
        <v>24</v>
      </c>
      <c r="G4052" s="21" t="s">
        <v>1422</v>
      </c>
      <c r="H4052" s="21" t="s">
        <v>1461</v>
      </c>
      <c r="I4052" s="21" t="s">
        <v>60</v>
      </c>
      <c r="J4052" s="23"/>
      <c r="K4052" s="24">
        <v>6</v>
      </c>
      <c r="M4052" s="25" t="str">
        <f>IF(I4052="","",IF(I4052="인문",성적입력!$C$8,성적입력!$C$9))</f>
        <v>A</v>
      </c>
      <c r="N4052" s="26">
        <f>성적입력!$C$15</f>
        <v>3</v>
      </c>
      <c r="P4052" s="27" t="str">
        <f t="shared" si="157"/>
        <v/>
      </c>
      <c r="R4052" s="26" t="str">
        <f t="array" ref="R4052">IFERROR(IF(OR(J4052="",M4052="",F4052=""),"",IF(F4052="학생부종합",INDEX(종합배치표!$C:$Q,MATCH(J4052,종합배치표!$B:$B,0),(MATCH(M4052,{"A","B","C","D","E"},0)-1)*3+1),INDEX(교과배치표!$C:$Q,MATCH(J4052,교과배치표!$B:$B,0),(MATCH(M4052,{"A","B","C","D","E"},0)-1)*3+1))),"")</f>
        <v/>
      </c>
      <c r="S4052" s="26" t="str">
        <f t="array" ref="S4052">IFERROR(IF(OR(J4052="",M4052="",F4052=""),"",IF(F4052="학생부종합",INDEX(종합배치표!$C:$Q,MATCH(J4052,종합배치표!$B:$B,0),(MATCH(M4052,{"A","B","C","D","E"},0)-1)*3+2),INDEX(교과배치표!$C:$Q,MATCH(J4052,교과배치표!$B:$B,0),(MATCH(M4052,{"A","B","C","D","E"},0)-1)*3+2))),"")</f>
        <v/>
      </c>
      <c r="T4052" s="26" t="str">
        <f t="array" ref="T4052">IFERROR(IF(OR(J4052="",M4052="",F4052=""),"",IF(F4052="학생부종합",INDEX(종합배치표!$C:$Q,MATCH(J4052,종합배치표!$B:$B,0),(MATCH(M4052,{"A","B","C","D","E"},0)-1)*3+3),INDEX(교과배치표!$C:$Q,MATCH(J4052,교과배치표!$B:$B,0),(MATCH(M4052,{"A","B","C","D","E"},0)-1)*3+3))),"")</f>
        <v/>
      </c>
    </row>
    <row r="4053" spans="2:20" ht="14.25" customHeight="1">
      <c r="B4053" s="20">
        <v>4802</v>
      </c>
      <c r="C4053" s="21" t="s">
        <v>378</v>
      </c>
      <c r="D4053" s="21" t="s">
        <v>378</v>
      </c>
      <c r="E4053" s="21" t="s">
        <v>1421</v>
      </c>
      <c r="F4053" s="21" t="s">
        <v>68</v>
      </c>
      <c r="G4053" s="21" t="s">
        <v>192</v>
      </c>
      <c r="H4053" s="21" t="s">
        <v>1462</v>
      </c>
      <c r="I4053" s="21" t="s">
        <v>60</v>
      </c>
      <c r="J4053" s="23"/>
      <c r="K4053" s="24">
        <v>4</v>
      </c>
      <c r="M4053" s="25" t="str">
        <f>IF(I4053="","",IF(I4053="인문",성적입력!$C$8,성적입력!$C$9))</f>
        <v>A</v>
      </c>
      <c r="N4053" s="26">
        <f>성적입력!$C$15</f>
        <v>3</v>
      </c>
      <c r="P4053" s="27" t="str">
        <f t="shared" si="157"/>
        <v/>
      </c>
      <c r="R4053" s="26" t="str">
        <f t="array" ref="R4053">IFERROR(IF(OR(J4053="",M4053="",F4053=""),"",IF(F4053="학생부종합",INDEX(종합배치표!$C:$Q,MATCH(J4053,종합배치표!$B:$B,0),(MATCH(M4053,{"A","B","C","D","E"},0)-1)*3+1),INDEX(교과배치표!$C:$Q,MATCH(J4053,교과배치표!$B:$B,0),(MATCH(M4053,{"A","B","C","D","E"},0)-1)*3+1))),"")</f>
        <v/>
      </c>
      <c r="S4053" s="26" t="str">
        <f t="array" ref="S4053">IFERROR(IF(OR(J4053="",M4053="",F4053=""),"",IF(F4053="학생부종합",INDEX(종합배치표!$C:$Q,MATCH(J4053,종합배치표!$B:$B,0),(MATCH(M4053,{"A","B","C","D","E"},0)-1)*3+2),INDEX(교과배치표!$C:$Q,MATCH(J4053,교과배치표!$B:$B,0),(MATCH(M4053,{"A","B","C","D","E"},0)-1)*3+2))),"")</f>
        <v/>
      </c>
      <c r="T4053" s="26" t="str">
        <f t="array" ref="T4053">IFERROR(IF(OR(J4053="",M4053="",F4053=""),"",IF(F4053="학생부종합",INDEX(종합배치표!$C:$Q,MATCH(J4053,종합배치표!$B:$B,0),(MATCH(M4053,{"A","B","C","D","E"},0)-1)*3+3),INDEX(교과배치표!$C:$Q,MATCH(J4053,교과배치표!$B:$B,0),(MATCH(M4053,{"A","B","C","D","E"},0)-1)*3+3))),"")</f>
        <v/>
      </c>
    </row>
    <row r="4054" spans="2:20" ht="14.25" customHeight="1">
      <c r="B4054" s="20">
        <v>4803</v>
      </c>
      <c r="C4054" s="21" t="s">
        <v>378</v>
      </c>
      <c r="D4054" s="21" t="s">
        <v>378</v>
      </c>
      <c r="E4054" s="21" t="s">
        <v>1421</v>
      </c>
      <c r="F4054" s="21" t="s">
        <v>24</v>
      </c>
      <c r="G4054" s="21" t="s">
        <v>1422</v>
      </c>
      <c r="H4054" s="21" t="s">
        <v>1462</v>
      </c>
      <c r="I4054" s="21" t="s">
        <v>60</v>
      </c>
      <c r="J4054" s="23"/>
      <c r="K4054" s="24">
        <v>9</v>
      </c>
      <c r="M4054" s="25" t="str">
        <f>IF(I4054="","",IF(I4054="인문",성적입력!$C$8,성적입력!$C$9))</f>
        <v>A</v>
      </c>
      <c r="N4054" s="26">
        <f>성적입력!$C$15</f>
        <v>3</v>
      </c>
      <c r="P4054" s="27" t="str">
        <f t="shared" si="157"/>
        <v/>
      </c>
      <c r="R4054" s="26" t="str">
        <f t="array" ref="R4054">IFERROR(IF(OR(J4054="",M4054="",F4054=""),"",IF(F4054="학생부종합",INDEX(종합배치표!$C:$Q,MATCH(J4054,종합배치표!$B:$B,0),(MATCH(M4054,{"A","B","C","D","E"},0)-1)*3+1),INDEX(교과배치표!$C:$Q,MATCH(J4054,교과배치표!$B:$B,0),(MATCH(M4054,{"A","B","C","D","E"},0)-1)*3+1))),"")</f>
        <v/>
      </c>
      <c r="S4054" s="26" t="str">
        <f t="array" ref="S4054">IFERROR(IF(OR(J4054="",M4054="",F4054=""),"",IF(F4054="학생부종합",INDEX(종합배치표!$C:$Q,MATCH(J4054,종합배치표!$B:$B,0),(MATCH(M4054,{"A","B","C","D","E"},0)-1)*3+2),INDEX(교과배치표!$C:$Q,MATCH(J4054,교과배치표!$B:$B,0),(MATCH(M4054,{"A","B","C","D","E"},0)-1)*3+2))),"")</f>
        <v/>
      </c>
      <c r="T4054" s="26" t="str">
        <f t="array" ref="T4054">IFERROR(IF(OR(J4054="",M4054="",F4054=""),"",IF(F4054="학생부종합",INDEX(종합배치표!$C:$Q,MATCH(J4054,종합배치표!$B:$B,0),(MATCH(M4054,{"A","B","C","D","E"},0)-1)*3+3),INDEX(교과배치표!$C:$Q,MATCH(J4054,교과배치표!$B:$B,0),(MATCH(M4054,{"A","B","C","D","E"},0)-1)*3+3))),"")</f>
        <v/>
      </c>
    </row>
    <row r="4055" spans="2:20" ht="14.25" customHeight="1">
      <c r="B4055" s="20">
        <v>4805</v>
      </c>
      <c r="C4055" s="21" t="s">
        <v>389</v>
      </c>
      <c r="D4055" s="21" t="s">
        <v>1424</v>
      </c>
      <c r="E4055" s="21" t="s">
        <v>1421</v>
      </c>
      <c r="F4055" s="21" t="s">
        <v>24</v>
      </c>
      <c r="G4055" s="21" t="s">
        <v>1425</v>
      </c>
      <c r="H4055" s="21" t="s">
        <v>1463</v>
      </c>
      <c r="I4055" s="21" t="s">
        <v>60</v>
      </c>
      <c r="J4055" s="23"/>
      <c r="K4055" s="24">
        <v>9</v>
      </c>
      <c r="M4055" s="25" t="str">
        <f>IF(I4055="","",IF(I4055="인문",성적입력!$C$8,성적입력!$C$9))</f>
        <v>A</v>
      </c>
      <c r="N4055" s="26">
        <f>성적입력!$C$15</f>
        <v>3</v>
      </c>
      <c r="P4055" s="27" t="str">
        <f t="shared" si="157"/>
        <v/>
      </c>
      <c r="R4055" s="26" t="str">
        <f t="array" ref="R4055">IFERROR(IF(OR(J4055="",M4055="",F4055=""),"",IF(F4055="학생부종합",INDEX(종합배치표!$C:$Q,MATCH(J4055,종합배치표!$B:$B,0),(MATCH(M4055,{"A","B","C","D","E"},0)-1)*3+1),INDEX(교과배치표!$C:$Q,MATCH(J4055,교과배치표!$B:$B,0),(MATCH(M4055,{"A","B","C","D","E"},0)-1)*3+1))),"")</f>
        <v/>
      </c>
      <c r="S4055" s="26" t="str">
        <f t="array" ref="S4055">IFERROR(IF(OR(J4055="",M4055="",F4055=""),"",IF(F4055="학생부종합",INDEX(종합배치표!$C:$Q,MATCH(J4055,종합배치표!$B:$B,0),(MATCH(M4055,{"A","B","C","D","E"},0)-1)*3+2),INDEX(교과배치표!$C:$Q,MATCH(J4055,교과배치표!$B:$B,0),(MATCH(M4055,{"A","B","C","D","E"},0)-1)*3+2))),"")</f>
        <v/>
      </c>
      <c r="T4055" s="26" t="str">
        <f t="array" ref="T4055">IFERROR(IF(OR(J4055="",M4055="",F4055=""),"",IF(F4055="학생부종합",INDEX(종합배치표!$C:$Q,MATCH(J4055,종합배치표!$B:$B,0),(MATCH(M4055,{"A","B","C","D","E"},0)-1)*3+3),INDEX(교과배치표!$C:$Q,MATCH(J4055,교과배치표!$B:$B,0),(MATCH(M4055,{"A","B","C","D","E"},0)-1)*3+3))),"")</f>
        <v/>
      </c>
    </row>
    <row r="4056" spans="2:20" ht="14.25" customHeight="1">
      <c r="B4056" s="20">
        <v>4806</v>
      </c>
      <c r="C4056" s="21" t="s">
        <v>389</v>
      </c>
      <c r="D4056" s="21" t="s">
        <v>1424</v>
      </c>
      <c r="E4056" s="21" t="s">
        <v>1421</v>
      </c>
      <c r="F4056" s="21" t="s">
        <v>68</v>
      </c>
      <c r="G4056" s="21" t="s">
        <v>192</v>
      </c>
      <c r="H4056" s="21" t="s">
        <v>1463</v>
      </c>
      <c r="I4056" s="21" t="s">
        <v>60</v>
      </c>
      <c r="J4056" s="23"/>
      <c r="K4056" s="24">
        <v>29</v>
      </c>
      <c r="M4056" s="25" t="str">
        <f>IF(I4056="","",IF(I4056="인문",성적입력!$C$8,성적입력!$C$9))</f>
        <v>A</v>
      </c>
      <c r="N4056" s="26">
        <f>성적입력!$C$15</f>
        <v>3</v>
      </c>
      <c r="P4056" s="27" t="str">
        <f t="shared" si="157"/>
        <v/>
      </c>
      <c r="R4056" s="26" t="str">
        <f t="array" ref="R4056">IFERROR(IF(OR(J4056="",M4056="",F4056=""),"",IF(F4056="학생부종합",INDEX(종합배치표!$C:$Q,MATCH(J4056,종합배치표!$B:$B,0),(MATCH(M4056,{"A","B","C","D","E"},0)-1)*3+1),INDEX(교과배치표!$C:$Q,MATCH(J4056,교과배치표!$B:$B,0),(MATCH(M4056,{"A","B","C","D","E"},0)-1)*3+1))),"")</f>
        <v/>
      </c>
      <c r="S4056" s="26" t="str">
        <f t="array" ref="S4056">IFERROR(IF(OR(J4056="",M4056="",F4056=""),"",IF(F4056="학생부종합",INDEX(종합배치표!$C:$Q,MATCH(J4056,종합배치표!$B:$B,0),(MATCH(M4056,{"A","B","C","D","E"},0)-1)*3+2),INDEX(교과배치표!$C:$Q,MATCH(J4056,교과배치표!$B:$B,0),(MATCH(M4056,{"A","B","C","D","E"},0)-1)*3+2))),"")</f>
        <v/>
      </c>
      <c r="T4056" s="26" t="str">
        <f t="array" ref="T4056">IFERROR(IF(OR(J4056="",M4056="",F4056=""),"",IF(F4056="학생부종합",INDEX(종합배치표!$C:$Q,MATCH(J4056,종합배치표!$B:$B,0),(MATCH(M4056,{"A","B","C","D","E"},0)-1)*3+3),INDEX(교과배치표!$C:$Q,MATCH(J4056,교과배치표!$B:$B,0),(MATCH(M4056,{"A","B","C","D","E"},0)-1)*3+3))),"")</f>
        <v/>
      </c>
    </row>
    <row r="4057" spans="2:20" ht="14.25" customHeight="1">
      <c r="B4057" s="20">
        <v>4807</v>
      </c>
      <c r="C4057" s="21" t="s">
        <v>378</v>
      </c>
      <c r="D4057" s="21" t="s">
        <v>378</v>
      </c>
      <c r="E4057" s="21" t="s">
        <v>1421</v>
      </c>
      <c r="F4057" s="21" t="s">
        <v>68</v>
      </c>
      <c r="G4057" s="21" t="s">
        <v>192</v>
      </c>
      <c r="H4057" s="21" t="s">
        <v>306</v>
      </c>
      <c r="I4057" s="21" t="s">
        <v>60</v>
      </c>
      <c r="J4057" s="23"/>
      <c r="K4057" s="24">
        <v>7</v>
      </c>
      <c r="M4057" s="25" t="str">
        <f>IF(I4057="","",IF(I4057="인문",성적입력!$C$8,성적입력!$C$9))</f>
        <v>A</v>
      </c>
      <c r="N4057" s="26">
        <f>성적입력!$C$15</f>
        <v>3</v>
      </c>
      <c r="P4057" s="27" t="str">
        <f t="shared" si="157"/>
        <v/>
      </c>
      <c r="R4057" s="26" t="str">
        <f t="array" ref="R4057">IFERROR(IF(OR(J4057="",M4057="",F4057=""),"",IF(F4057="학생부종합",INDEX(종합배치표!$C:$Q,MATCH(J4057,종합배치표!$B:$B,0),(MATCH(M4057,{"A","B","C","D","E"},0)-1)*3+1),INDEX(교과배치표!$C:$Q,MATCH(J4057,교과배치표!$B:$B,0),(MATCH(M4057,{"A","B","C","D","E"},0)-1)*3+1))),"")</f>
        <v/>
      </c>
      <c r="S4057" s="26" t="str">
        <f t="array" ref="S4057">IFERROR(IF(OR(J4057="",M4057="",F4057=""),"",IF(F4057="학생부종합",INDEX(종합배치표!$C:$Q,MATCH(J4057,종합배치표!$B:$B,0),(MATCH(M4057,{"A","B","C","D","E"},0)-1)*3+2),INDEX(교과배치표!$C:$Q,MATCH(J4057,교과배치표!$B:$B,0),(MATCH(M4057,{"A","B","C","D","E"},0)-1)*3+2))),"")</f>
        <v/>
      </c>
      <c r="T4057" s="26" t="str">
        <f t="array" ref="T4057">IFERROR(IF(OR(J4057="",M4057="",F4057=""),"",IF(F4057="학생부종합",INDEX(종합배치표!$C:$Q,MATCH(J4057,종합배치표!$B:$B,0),(MATCH(M4057,{"A","B","C","D","E"},0)-1)*3+3),INDEX(교과배치표!$C:$Q,MATCH(J4057,교과배치표!$B:$B,0),(MATCH(M4057,{"A","B","C","D","E"},0)-1)*3+3))),"")</f>
        <v/>
      </c>
    </row>
    <row r="4058" spans="2:20" ht="14.25" customHeight="1">
      <c r="B4058" s="20">
        <v>4808</v>
      </c>
      <c r="C4058" s="21" t="s">
        <v>378</v>
      </c>
      <c r="D4058" s="21" t="s">
        <v>378</v>
      </c>
      <c r="E4058" s="21" t="s">
        <v>1421</v>
      </c>
      <c r="F4058" s="21" t="s">
        <v>24</v>
      </c>
      <c r="G4058" s="21" t="s">
        <v>1422</v>
      </c>
      <c r="H4058" s="21" t="s">
        <v>306</v>
      </c>
      <c r="I4058" s="21" t="s">
        <v>60</v>
      </c>
      <c r="J4058" s="23"/>
      <c r="K4058" s="24">
        <v>12</v>
      </c>
      <c r="M4058" s="25" t="str">
        <f>IF(I4058="","",IF(I4058="인문",성적입력!$C$8,성적입력!$C$9))</f>
        <v>A</v>
      </c>
      <c r="N4058" s="26">
        <f>성적입력!$C$15</f>
        <v>3</v>
      </c>
      <c r="P4058" s="27" t="str">
        <f t="shared" si="157"/>
        <v/>
      </c>
      <c r="R4058" s="26" t="str">
        <f t="array" ref="R4058">IFERROR(IF(OR(J4058="",M4058="",F4058=""),"",IF(F4058="학생부종합",INDEX(종합배치표!$C:$Q,MATCH(J4058,종합배치표!$B:$B,0),(MATCH(M4058,{"A","B","C","D","E"},0)-1)*3+1),INDEX(교과배치표!$C:$Q,MATCH(J4058,교과배치표!$B:$B,0),(MATCH(M4058,{"A","B","C","D","E"},0)-1)*3+1))),"")</f>
        <v/>
      </c>
      <c r="S4058" s="26" t="str">
        <f t="array" ref="S4058">IFERROR(IF(OR(J4058="",M4058="",F4058=""),"",IF(F4058="학생부종합",INDEX(종합배치표!$C:$Q,MATCH(J4058,종합배치표!$B:$B,0),(MATCH(M4058,{"A","B","C","D","E"},0)-1)*3+2),INDEX(교과배치표!$C:$Q,MATCH(J4058,교과배치표!$B:$B,0),(MATCH(M4058,{"A","B","C","D","E"},0)-1)*3+2))),"")</f>
        <v/>
      </c>
      <c r="T4058" s="26" t="str">
        <f t="array" ref="T4058">IFERROR(IF(OR(J4058="",M4058="",F4058=""),"",IF(F4058="학생부종합",INDEX(종합배치표!$C:$Q,MATCH(J4058,종합배치표!$B:$B,0),(MATCH(M4058,{"A","B","C","D","E"},0)-1)*3+3),INDEX(교과배치표!$C:$Q,MATCH(J4058,교과배치표!$B:$B,0),(MATCH(M4058,{"A","B","C","D","E"},0)-1)*3+3))),"")</f>
        <v/>
      </c>
    </row>
    <row r="4059" spans="2:20" ht="14.25" customHeight="1">
      <c r="B4059" s="20">
        <v>4810</v>
      </c>
      <c r="C4059" s="21" t="s">
        <v>378</v>
      </c>
      <c r="D4059" s="21" t="s">
        <v>378</v>
      </c>
      <c r="E4059" s="21" t="s">
        <v>1421</v>
      </c>
      <c r="F4059" s="21" t="s">
        <v>24</v>
      </c>
      <c r="G4059" s="21" t="s">
        <v>1422</v>
      </c>
      <c r="H4059" s="21" t="s">
        <v>498</v>
      </c>
      <c r="I4059" s="21" t="s">
        <v>429</v>
      </c>
      <c r="J4059" s="23"/>
      <c r="K4059" s="24">
        <v>10</v>
      </c>
      <c r="M4059" s="25" t="str">
        <f>IF(I4059="","",IF(I4059="인문",성적입력!$C$8,성적입력!$C$9))</f>
        <v>A</v>
      </c>
      <c r="N4059" s="26">
        <f>성적입력!$C$15</f>
        <v>3</v>
      </c>
      <c r="P4059" s="27" t="str">
        <f t="shared" si="157"/>
        <v/>
      </c>
      <c r="R4059" s="26" t="str">
        <f t="array" ref="R4059">IFERROR(IF(OR(J4059="",M4059="",F4059=""),"",IF(F4059="학생부종합",INDEX(종합배치표!$C:$Q,MATCH(J4059,종합배치표!$B:$B,0),(MATCH(M4059,{"A","B","C","D","E"},0)-1)*3+1),INDEX(교과배치표!$C:$Q,MATCH(J4059,교과배치표!$B:$B,0),(MATCH(M4059,{"A","B","C","D","E"},0)-1)*3+1))),"")</f>
        <v/>
      </c>
      <c r="S4059" s="26" t="str">
        <f t="array" ref="S4059">IFERROR(IF(OR(J4059="",M4059="",F4059=""),"",IF(F4059="학생부종합",INDEX(종합배치표!$C:$Q,MATCH(J4059,종합배치표!$B:$B,0),(MATCH(M4059,{"A","B","C","D","E"},0)-1)*3+2),INDEX(교과배치표!$C:$Q,MATCH(J4059,교과배치표!$B:$B,0),(MATCH(M4059,{"A","B","C","D","E"},0)-1)*3+2))),"")</f>
        <v/>
      </c>
      <c r="T4059" s="26" t="str">
        <f t="array" ref="T4059">IFERROR(IF(OR(J4059="",M4059="",F4059=""),"",IF(F4059="학생부종합",INDEX(종합배치표!$C:$Q,MATCH(J4059,종합배치표!$B:$B,0),(MATCH(M4059,{"A","B","C","D","E"},0)-1)*3+3),INDEX(교과배치표!$C:$Q,MATCH(J4059,교과배치표!$B:$B,0),(MATCH(M4059,{"A","B","C","D","E"},0)-1)*3+3))),"")</f>
        <v/>
      </c>
    </row>
    <row r="4060" spans="2:20" ht="14.25" customHeight="1">
      <c r="B4060" s="20">
        <v>4811</v>
      </c>
      <c r="C4060" s="21" t="s">
        <v>378</v>
      </c>
      <c r="D4060" s="21" t="s">
        <v>378</v>
      </c>
      <c r="E4060" s="21" t="s">
        <v>1421</v>
      </c>
      <c r="F4060" s="21" t="s">
        <v>24</v>
      </c>
      <c r="G4060" s="21" t="s">
        <v>1422</v>
      </c>
      <c r="H4060" s="21" t="s">
        <v>498</v>
      </c>
      <c r="I4060" s="21" t="s">
        <v>60</v>
      </c>
      <c r="J4060" s="23"/>
      <c r="K4060" s="24">
        <v>10</v>
      </c>
      <c r="M4060" s="25" t="str">
        <f>IF(I4060="","",IF(I4060="인문",성적입력!$C$8,성적입력!$C$9))</f>
        <v>A</v>
      </c>
      <c r="N4060" s="26">
        <f>성적입력!$C$15</f>
        <v>3</v>
      </c>
      <c r="P4060" s="27" t="str">
        <f t="shared" si="157"/>
        <v/>
      </c>
      <c r="R4060" s="26" t="str">
        <f t="array" ref="R4060">IFERROR(IF(OR(J4060="",M4060="",F4060=""),"",IF(F4060="학생부종합",INDEX(종합배치표!$C:$Q,MATCH(J4060,종합배치표!$B:$B,0),(MATCH(M4060,{"A","B","C","D","E"},0)-1)*3+1),INDEX(교과배치표!$C:$Q,MATCH(J4060,교과배치표!$B:$B,0),(MATCH(M4060,{"A","B","C","D","E"},0)-1)*3+1))),"")</f>
        <v/>
      </c>
      <c r="S4060" s="26" t="str">
        <f t="array" ref="S4060">IFERROR(IF(OR(J4060="",M4060="",F4060=""),"",IF(F4060="학생부종합",INDEX(종합배치표!$C:$Q,MATCH(J4060,종합배치표!$B:$B,0),(MATCH(M4060,{"A","B","C","D","E"},0)-1)*3+2),INDEX(교과배치표!$C:$Q,MATCH(J4060,교과배치표!$B:$B,0),(MATCH(M4060,{"A","B","C","D","E"},0)-1)*3+2))),"")</f>
        <v/>
      </c>
      <c r="T4060" s="26" t="str">
        <f t="array" ref="T4060">IFERROR(IF(OR(J4060="",M4060="",F4060=""),"",IF(F4060="학생부종합",INDEX(종합배치표!$C:$Q,MATCH(J4060,종합배치표!$B:$B,0),(MATCH(M4060,{"A","B","C","D","E"},0)-1)*3+3),INDEX(교과배치표!$C:$Q,MATCH(J4060,교과배치표!$B:$B,0),(MATCH(M4060,{"A","B","C","D","E"},0)-1)*3+3))),"")</f>
        <v/>
      </c>
    </row>
    <row r="4061" spans="2:20" ht="14.25" customHeight="1">
      <c r="B4061" s="20">
        <v>4812</v>
      </c>
      <c r="C4061" s="21" t="s">
        <v>378</v>
      </c>
      <c r="D4061" s="21" t="s">
        <v>378</v>
      </c>
      <c r="E4061" s="21" t="s">
        <v>1421</v>
      </c>
      <c r="F4061" s="21" t="s">
        <v>68</v>
      </c>
      <c r="G4061" s="21" t="s">
        <v>192</v>
      </c>
      <c r="H4061" s="29" t="s">
        <v>1464</v>
      </c>
      <c r="I4061" s="21" t="s">
        <v>60</v>
      </c>
      <c r="J4061" s="23"/>
      <c r="K4061" s="24">
        <v>27</v>
      </c>
      <c r="M4061" s="25" t="str">
        <f>IF(I4061="","",IF(I4061="인문",성적입력!$C$8,성적입력!$C$9))</f>
        <v>A</v>
      </c>
      <c r="N4061" s="26">
        <f>성적입력!$C$15</f>
        <v>3</v>
      </c>
      <c r="P4061" s="27" t="str">
        <f t="shared" si="157"/>
        <v/>
      </c>
      <c r="R4061" s="26" t="str">
        <f t="array" ref="R4061">IFERROR(IF(OR(J4061="",M4061="",F4061=""),"",IF(F4061="학생부종합",INDEX(종합배치표!$C:$Q,MATCH(J4061,종합배치표!$B:$B,0),(MATCH(M4061,{"A","B","C","D","E"},0)-1)*3+1),INDEX(교과배치표!$C:$Q,MATCH(J4061,교과배치표!$B:$B,0),(MATCH(M4061,{"A","B","C","D","E"},0)-1)*3+1))),"")</f>
        <v/>
      </c>
      <c r="S4061" s="26" t="str">
        <f t="array" ref="S4061">IFERROR(IF(OR(J4061="",M4061="",F4061=""),"",IF(F4061="학생부종합",INDEX(종합배치표!$C:$Q,MATCH(J4061,종합배치표!$B:$B,0),(MATCH(M4061,{"A","B","C","D","E"},0)-1)*3+2),INDEX(교과배치표!$C:$Q,MATCH(J4061,교과배치표!$B:$B,0),(MATCH(M4061,{"A","B","C","D","E"},0)-1)*3+2))),"")</f>
        <v/>
      </c>
      <c r="T4061" s="26" t="str">
        <f t="array" ref="T4061">IFERROR(IF(OR(J4061="",M4061="",F4061=""),"",IF(F4061="학생부종합",INDEX(종합배치표!$C:$Q,MATCH(J4061,종합배치표!$B:$B,0),(MATCH(M4061,{"A","B","C","D","E"},0)-1)*3+3),INDEX(교과배치표!$C:$Q,MATCH(J4061,교과배치표!$B:$B,0),(MATCH(M4061,{"A","B","C","D","E"},0)-1)*3+3))),"")</f>
        <v/>
      </c>
    </row>
    <row r="4062" spans="2:20" ht="14.25" customHeight="1">
      <c r="B4062" s="20">
        <v>4813</v>
      </c>
      <c r="C4062" s="21" t="s">
        <v>378</v>
      </c>
      <c r="D4062" s="21" t="s">
        <v>378</v>
      </c>
      <c r="E4062" s="21" t="s">
        <v>1421</v>
      </c>
      <c r="F4062" s="21" t="s">
        <v>24</v>
      </c>
      <c r="G4062" s="21" t="s">
        <v>1422</v>
      </c>
      <c r="H4062" s="29" t="s">
        <v>1464</v>
      </c>
      <c r="I4062" s="21" t="s">
        <v>60</v>
      </c>
      <c r="J4062" s="23"/>
      <c r="K4062" s="24">
        <v>36</v>
      </c>
      <c r="M4062" s="25" t="str">
        <f>IF(I4062="","",IF(I4062="인문",성적입력!$C$8,성적입력!$C$9))</f>
        <v>A</v>
      </c>
      <c r="N4062" s="26">
        <f>성적입력!$C$15</f>
        <v>3</v>
      </c>
      <c r="P4062" s="27" t="str">
        <f t="shared" si="157"/>
        <v/>
      </c>
      <c r="R4062" s="26" t="str">
        <f t="array" ref="R4062">IFERROR(IF(OR(J4062="",M4062="",F4062=""),"",IF(F4062="학생부종합",INDEX(종합배치표!$C:$Q,MATCH(J4062,종합배치표!$B:$B,0),(MATCH(M4062,{"A","B","C","D","E"},0)-1)*3+1),INDEX(교과배치표!$C:$Q,MATCH(J4062,교과배치표!$B:$B,0),(MATCH(M4062,{"A","B","C","D","E"},0)-1)*3+1))),"")</f>
        <v/>
      </c>
      <c r="S4062" s="26" t="str">
        <f t="array" ref="S4062">IFERROR(IF(OR(J4062="",M4062="",F4062=""),"",IF(F4062="학생부종합",INDEX(종합배치표!$C:$Q,MATCH(J4062,종합배치표!$B:$B,0),(MATCH(M4062,{"A","B","C","D","E"},0)-1)*3+2),INDEX(교과배치표!$C:$Q,MATCH(J4062,교과배치표!$B:$B,0),(MATCH(M4062,{"A","B","C","D","E"},0)-1)*3+2))),"")</f>
        <v/>
      </c>
      <c r="T4062" s="26" t="str">
        <f t="array" ref="T4062">IFERROR(IF(OR(J4062="",M4062="",F4062=""),"",IF(F4062="학생부종합",INDEX(종합배치표!$C:$Q,MATCH(J4062,종합배치표!$B:$B,0),(MATCH(M4062,{"A","B","C","D","E"},0)-1)*3+3),INDEX(교과배치표!$C:$Q,MATCH(J4062,교과배치표!$B:$B,0),(MATCH(M4062,{"A","B","C","D","E"},0)-1)*3+3))),"")</f>
        <v/>
      </c>
    </row>
    <row r="4063" spans="2:20" ht="14.25" customHeight="1">
      <c r="B4063" s="20">
        <v>4814</v>
      </c>
      <c r="C4063" s="21" t="s">
        <v>378</v>
      </c>
      <c r="D4063" s="21" t="s">
        <v>378</v>
      </c>
      <c r="E4063" s="21" t="s">
        <v>1421</v>
      </c>
      <c r="F4063" s="21" t="s">
        <v>68</v>
      </c>
      <c r="G4063" s="21" t="s">
        <v>192</v>
      </c>
      <c r="H4063" s="21" t="s">
        <v>54</v>
      </c>
      <c r="I4063" s="21" t="s">
        <v>27</v>
      </c>
      <c r="J4063" s="23"/>
      <c r="K4063" s="24">
        <v>6</v>
      </c>
      <c r="M4063" s="25" t="str">
        <f>IF(I4063="","",IF(I4063="인문",성적입력!$C$8,성적입력!$C$9))</f>
        <v>A</v>
      </c>
      <c r="N4063" s="26">
        <f>성적입력!$C$15</f>
        <v>3</v>
      </c>
      <c r="P4063" s="27" t="str">
        <f t="shared" si="157"/>
        <v/>
      </c>
      <c r="R4063" s="26" t="str">
        <f t="array" ref="R4063">IFERROR(IF(OR(J4063="",M4063="",F4063=""),"",IF(F4063="학생부종합",INDEX(종합배치표!$C:$Q,MATCH(J4063,종합배치표!$B:$B,0),(MATCH(M4063,{"A","B","C","D","E"},0)-1)*3+1),INDEX(교과배치표!$C:$Q,MATCH(J4063,교과배치표!$B:$B,0),(MATCH(M4063,{"A","B","C","D","E"},0)-1)*3+1))),"")</f>
        <v/>
      </c>
      <c r="S4063" s="26" t="str">
        <f t="array" ref="S4063">IFERROR(IF(OR(J4063="",M4063="",F4063=""),"",IF(F4063="학생부종합",INDEX(종합배치표!$C:$Q,MATCH(J4063,종합배치표!$B:$B,0),(MATCH(M4063,{"A","B","C","D","E"},0)-1)*3+2),INDEX(교과배치표!$C:$Q,MATCH(J4063,교과배치표!$B:$B,0),(MATCH(M4063,{"A","B","C","D","E"},0)-1)*3+2))),"")</f>
        <v/>
      </c>
      <c r="T4063" s="26" t="str">
        <f t="array" ref="T4063">IFERROR(IF(OR(J4063="",M4063="",F4063=""),"",IF(F4063="학생부종합",INDEX(종합배치표!$C:$Q,MATCH(J4063,종합배치표!$B:$B,0),(MATCH(M4063,{"A","B","C","D","E"},0)-1)*3+3),INDEX(교과배치표!$C:$Q,MATCH(J4063,교과배치표!$B:$B,0),(MATCH(M4063,{"A","B","C","D","E"},0)-1)*3+3))),"")</f>
        <v/>
      </c>
    </row>
    <row r="4064" spans="2:20" ht="14.25" customHeight="1">
      <c r="B4064" s="20">
        <v>4815</v>
      </c>
      <c r="C4064" s="21" t="s">
        <v>378</v>
      </c>
      <c r="D4064" s="21" t="s">
        <v>378</v>
      </c>
      <c r="E4064" s="21" t="s">
        <v>1421</v>
      </c>
      <c r="F4064" s="21" t="s">
        <v>24</v>
      </c>
      <c r="G4064" s="21" t="s">
        <v>1422</v>
      </c>
      <c r="H4064" s="21" t="s">
        <v>54</v>
      </c>
      <c r="I4064" s="21" t="s">
        <v>27</v>
      </c>
      <c r="J4064" s="23"/>
      <c r="K4064" s="24">
        <v>12</v>
      </c>
      <c r="M4064" s="25" t="str">
        <f>IF(I4064="","",IF(I4064="인문",성적입력!$C$8,성적입력!$C$9))</f>
        <v>A</v>
      </c>
      <c r="N4064" s="26">
        <f>성적입력!$C$15</f>
        <v>3</v>
      </c>
      <c r="P4064" s="27" t="str">
        <f t="shared" si="157"/>
        <v/>
      </c>
      <c r="R4064" s="26" t="str">
        <f t="array" ref="R4064">IFERROR(IF(OR(J4064="",M4064="",F4064=""),"",IF(F4064="학생부종합",INDEX(종합배치표!$C:$Q,MATCH(J4064,종합배치표!$B:$B,0),(MATCH(M4064,{"A","B","C","D","E"},0)-1)*3+1),INDEX(교과배치표!$C:$Q,MATCH(J4064,교과배치표!$B:$B,0),(MATCH(M4064,{"A","B","C","D","E"},0)-1)*3+1))),"")</f>
        <v/>
      </c>
      <c r="S4064" s="26" t="str">
        <f t="array" ref="S4064">IFERROR(IF(OR(J4064="",M4064="",F4064=""),"",IF(F4064="학생부종합",INDEX(종합배치표!$C:$Q,MATCH(J4064,종합배치표!$B:$B,0),(MATCH(M4064,{"A","B","C","D","E"},0)-1)*3+2),INDEX(교과배치표!$C:$Q,MATCH(J4064,교과배치표!$B:$B,0),(MATCH(M4064,{"A","B","C","D","E"},0)-1)*3+2))),"")</f>
        <v/>
      </c>
      <c r="T4064" s="26" t="str">
        <f t="array" ref="T4064">IFERROR(IF(OR(J4064="",M4064="",F4064=""),"",IF(F4064="학생부종합",INDEX(종합배치표!$C:$Q,MATCH(J4064,종합배치표!$B:$B,0),(MATCH(M4064,{"A","B","C","D","E"},0)-1)*3+3),INDEX(교과배치표!$C:$Q,MATCH(J4064,교과배치표!$B:$B,0),(MATCH(M4064,{"A","B","C","D","E"},0)-1)*3+3))),"")</f>
        <v/>
      </c>
    </row>
    <row r="4065" spans="2:20" ht="14.25" customHeight="1">
      <c r="B4065" s="20">
        <v>4816</v>
      </c>
      <c r="C4065" s="21" t="s">
        <v>378</v>
      </c>
      <c r="D4065" s="21" t="s">
        <v>378</v>
      </c>
      <c r="E4065" s="21" t="s">
        <v>1421</v>
      </c>
      <c r="F4065" s="21" t="s">
        <v>68</v>
      </c>
      <c r="G4065" s="21" t="s">
        <v>192</v>
      </c>
      <c r="H4065" s="21" t="s">
        <v>1465</v>
      </c>
      <c r="I4065" s="21" t="s">
        <v>60</v>
      </c>
      <c r="J4065" s="23"/>
      <c r="K4065" s="24">
        <v>6</v>
      </c>
      <c r="M4065" s="25" t="str">
        <f>IF(I4065="","",IF(I4065="인문",성적입력!$C$8,성적입력!$C$9))</f>
        <v>A</v>
      </c>
      <c r="N4065" s="26">
        <f>성적입력!$C$15</f>
        <v>3</v>
      </c>
      <c r="P4065" s="27" t="str">
        <f t="shared" si="157"/>
        <v/>
      </c>
      <c r="R4065" s="26" t="str">
        <f t="array" ref="R4065">IFERROR(IF(OR(J4065="",M4065="",F4065=""),"",IF(F4065="학생부종합",INDEX(종합배치표!$C:$Q,MATCH(J4065,종합배치표!$B:$B,0),(MATCH(M4065,{"A","B","C","D","E"},0)-1)*3+1),INDEX(교과배치표!$C:$Q,MATCH(J4065,교과배치표!$B:$B,0),(MATCH(M4065,{"A","B","C","D","E"},0)-1)*3+1))),"")</f>
        <v/>
      </c>
      <c r="S4065" s="26" t="str">
        <f t="array" ref="S4065">IFERROR(IF(OR(J4065="",M4065="",F4065=""),"",IF(F4065="학생부종합",INDEX(종합배치표!$C:$Q,MATCH(J4065,종합배치표!$B:$B,0),(MATCH(M4065,{"A","B","C","D","E"},0)-1)*3+2),INDEX(교과배치표!$C:$Q,MATCH(J4065,교과배치표!$B:$B,0),(MATCH(M4065,{"A","B","C","D","E"},0)-1)*3+2))),"")</f>
        <v/>
      </c>
      <c r="T4065" s="26" t="str">
        <f t="array" ref="T4065">IFERROR(IF(OR(J4065="",M4065="",F4065=""),"",IF(F4065="학생부종합",INDEX(종합배치표!$C:$Q,MATCH(J4065,종합배치표!$B:$B,0),(MATCH(M4065,{"A","B","C","D","E"},0)-1)*3+3),INDEX(교과배치표!$C:$Q,MATCH(J4065,교과배치표!$B:$B,0),(MATCH(M4065,{"A","B","C","D","E"},0)-1)*3+3))),"")</f>
        <v/>
      </c>
    </row>
    <row r="4066" spans="2:20" ht="14.25" customHeight="1">
      <c r="B4066" s="20">
        <v>4817</v>
      </c>
      <c r="C4066" s="21" t="s">
        <v>378</v>
      </c>
      <c r="D4066" s="21" t="s">
        <v>378</v>
      </c>
      <c r="E4066" s="21" t="s">
        <v>1421</v>
      </c>
      <c r="F4066" s="21" t="s">
        <v>24</v>
      </c>
      <c r="G4066" s="21" t="s">
        <v>1422</v>
      </c>
      <c r="H4066" s="21" t="s">
        <v>1465</v>
      </c>
      <c r="I4066" s="21" t="s">
        <v>60</v>
      </c>
      <c r="J4066" s="23"/>
      <c r="K4066" s="24">
        <v>6</v>
      </c>
      <c r="M4066" s="25" t="str">
        <f>IF(I4066="","",IF(I4066="인문",성적입력!$C$8,성적입력!$C$9))</f>
        <v>A</v>
      </c>
      <c r="N4066" s="26">
        <f>성적입력!$C$15</f>
        <v>3</v>
      </c>
      <c r="P4066" s="27" t="str">
        <f t="shared" si="157"/>
        <v/>
      </c>
      <c r="R4066" s="26" t="str">
        <f t="array" ref="R4066">IFERROR(IF(OR(J4066="",M4066="",F4066=""),"",IF(F4066="학생부종합",INDEX(종합배치표!$C:$Q,MATCH(J4066,종합배치표!$B:$B,0),(MATCH(M4066,{"A","B","C","D","E"},0)-1)*3+1),INDEX(교과배치표!$C:$Q,MATCH(J4066,교과배치표!$B:$B,0),(MATCH(M4066,{"A","B","C","D","E"},0)-1)*3+1))),"")</f>
        <v/>
      </c>
      <c r="S4066" s="26" t="str">
        <f t="array" ref="S4066">IFERROR(IF(OR(J4066="",M4066="",F4066=""),"",IF(F4066="학생부종합",INDEX(종합배치표!$C:$Q,MATCH(J4066,종합배치표!$B:$B,0),(MATCH(M4066,{"A","B","C","D","E"},0)-1)*3+2),INDEX(교과배치표!$C:$Q,MATCH(J4066,교과배치표!$B:$B,0),(MATCH(M4066,{"A","B","C","D","E"},0)-1)*3+2))),"")</f>
        <v/>
      </c>
      <c r="T4066" s="26" t="str">
        <f t="array" ref="T4066">IFERROR(IF(OR(J4066="",M4066="",F4066=""),"",IF(F4066="학생부종합",INDEX(종합배치표!$C:$Q,MATCH(J4066,종합배치표!$B:$B,0),(MATCH(M4066,{"A","B","C","D","E"},0)-1)*3+3),INDEX(교과배치표!$C:$Q,MATCH(J4066,교과배치표!$B:$B,0),(MATCH(M4066,{"A","B","C","D","E"},0)-1)*3+3))),"")</f>
        <v/>
      </c>
    </row>
    <row r="4067" spans="2:20" ht="14.25" customHeight="1">
      <c r="B4067" s="20">
        <v>4818</v>
      </c>
      <c r="C4067" s="21" t="s">
        <v>378</v>
      </c>
      <c r="D4067" s="21" t="s">
        <v>378</v>
      </c>
      <c r="E4067" s="21" t="s">
        <v>1421</v>
      </c>
      <c r="F4067" s="21" t="s">
        <v>68</v>
      </c>
      <c r="G4067" s="21" t="s">
        <v>192</v>
      </c>
      <c r="H4067" s="21" t="s">
        <v>1466</v>
      </c>
      <c r="I4067" s="21" t="s">
        <v>319</v>
      </c>
      <c r="J4067" s="23"/>
      <c r="K4067" s="24">
        <v>24</v>
      </c>
      <c r="M4067" s="25" t="str">
        <f>IF(I4067="","",IF(I4067="인문",성적입력!$C$8,성적입력!$C$9))</f>
        <v>A</v>
      </c>
      <c r="N4067" s="26">
        <f>성적입력!$C$15</f>
        <v>3</v>
      </c>
      <c r="P4067" s="27" t="str">
        <f t="shared" si="157"/>
        <v/>
      </c>
      <c r="R4067" s="26" t="str">
        <f t="array" ref="R4067">IFERROR(IF(OR(J4067="",M4067="",F4067=""),"",IF(F4067="학생부종합",INDEX(종합배치표!$C:$Q,MATCH(J4067,종합배치표!$B:$B,0),(MATCH(M4067,{"A","B","C","D","E"},0)-1)*3+1),INDEX(교과배치표!$C:$Q,MATCH(J4067,교과배치표!$B:$B,0),(MATCH(M4067,{"A","B","C","D","E"},0)-1)*3+1))),"")</f>
        <v/>
      </c>
      <c r="S4067" s="26" t="str">
        <f t="array" ref="S4067">IFERROR(IF(OR(J4067="",M4067="",F4067=""),"",IF(F4067="학생부종합",INDEX(종합배치표!$C:$Q,MATCH(J4067,종합배치표!$B:$B,0),(MATCH(M4067,{"A","B","C","D","E"},0)-1)*3+2),INDEX(교과배치표!$C:$Q,MATCH(J4067,교과배치표!$B:$B,0),(MATCH(M4067,{"A","B","C","D","E"},0)-1)*3+2))),"")</f>
        <v/>
      </c>
      <c r="T4067" s="26" t="str">
        <f t="array" ref="T4067">IFERROR(IF(OR(J4067="",M4067="",F4067=""),"",IF(F4067="학생부종합",INDEX(종합배치표!$C:$Q,MATCH(J4067,종합배치표!$B:$B,0),(MATCH(M4067,{"A","B","C","D","E"},0)-1)*3+3),INDEX(교과배치표!$C:$Q,MATCH(J4067,교과배치표!$B:$B,0),(MATCH(M4067,{"A","B","C","D","E"},0)-1)*3+3))),"")</f>
        <v/>
      </c>
    </row>
    <row r="4068" spans="2:20" ht="14.25" customHeight="1">
      <c r="B4068" s="20">
        <v>4819</v>
      </c>
      <c r="C4068" s="21" t="s">
        <v>378</v>
      </c>
      <c r="D4068" s="21" t="s">
        <v>378</v>
      </c>
      <c r="E4068" s="21" t="s">
        <v>1421</v>
      </c>
      <c r="F4068" s="21" t="s">
        <v>68</v>
      </c>
      <c r="G4068" s="21" t="s">
        <v>192</v>
      </c>
      <c r="H4068" s="21" t="s">
        <v>1467</v>
      </c>
      <c r="I4068" s="21" t="s">
        <v>27</v>
      </c>
      <c r="J4068" s="23"/>
      <c r="K4068" s="24">
        <v>6</v>
      </c>
      <c r="M4068" s="25" t="str">
        <f>IF(I4068="","",IF(I4068="인문",성적입력!$C$8,성적입력!$C$9))</f>
        <v>A</v>
      </c>
      <c r="N4068" s="26">
        <f>성적입력!$C$15</f>
        <v>3</v>
      </c>
      <c r="P4068" s="27" t="str">
        <f t="shared" si="157"/>
        <v/>
      </c>
      <c r="R4068" s="26" t="str">
        <f t="array" ref="R4068">IFERROR(IF(OR(J4068="",M4068="",F4068=""),"",IF(F4068="학생부종합",INDEX(종합배치표!$C:$Q,MATCH(J4068,종합배치표!$B:$B,0),(MATCH(M4068,{"A","B","C","D","E"},0)-1)*3+1),INDEX(교과배치표!$C:$Q,MATCH(J4068,교과배치표!$B:$B,0),(MATCH(M4068,{"A","B","C","D","E"},0)-1)*3+1))),"")</f>
        <v/>
      </c>
      <c r="S4068" s="26" t="str">
        <f t="array" ref="S4068">IFERROR(IF(OR(J4068="",M4068="",F4068=""),"",IF(F4068="학생부종합",INDEX(종합배치표!$C:$Q,MATCH(J4068,종합배치표!$B:$B,0),(MATCH(M4068,{"A","B","C","D","E"},0)-1)*3+2),INDEX(교과배치표!$C:$Q,MATCH(J4068,교과배치표!$B:$B,0),(MATCH(M4068,{"A","B","C","D","E"},0)-1)*3+2))),"")</f>
        <v/>
      </c>
      <c r="T4068" s="26" t="str">
        <f t="array" ref="T4068">IFERROR(IF(OR(J4068="",M4068="",F4068=""),"",IF(F4068="학생부종합",INDEX(종합배치표!$C:$Q,MATCH(J4068,종합배치표!$B:$B,0),(MATCH(M4068,{"A","B","C","D","E"},0)-1)*3+3),INDEX(교과배치표!$C:$Q,MATCH(J4068,교과배치표!$B:$B,0),(MATCH(M4068,{"A","B","C","D","E"},0)-1)*3+3))),"")</f>
        <v/>
      </c>
    </row>
    <row r="4069" spans="2:20" ht="14.25" customHeight="1">
      <c r="B4069" s="20">
        <v>4820</v>
      </c>
      <c r="C4069" s="21" t="s">
        <v>378</v>
      </c>
      <c r="D4069" s="21" t="s">
        <v>378</v>
      </c>
      <c r="E4069" s="21" t="s">
        <v>1421</v>
      </c>
      <c r="F4069" s="21" t="s">
        <v>24</v>
      </c>
      <c r="G4069" s="21" t="s">
        <v>1422</v>
      </c>
      <c r="H4069" s="21" t="s">
        <v>1467</v>
      </c>
      <c r="I4069" s="21" t="s">
        <v>27</v>
      </c>
      <c r="J4069" s="23"/>
      <c r="K4069" s="24">
        <v>12</v>
      </c>
      <c r="M4069" s="25" t="str">
        <f>IF(I4069="","",IF(I4069="인문",성적입력!$C$8,성적입력!$C$9))</f>
        <v>A</v>
      </c>
      <c r="N4069" s="26">
        <f>성적입력!$C$15</f>
        <v>3</v>
      </c>
      <c r="P4069" s="27" t="str">
        <f t="shared" si="157"/>
        <v/>
      </c>
      <c r="R4069" s="26" t="str">
        <f t="array" ref="R4069">IFERROR(IF(OR(J4069="",M4069="",F4069=""),"",IF(F4069="학생부종합",INDEX(종합배치표!$C:$Q,MATCH(J4069,종합배치표!$B:$B,0),(MATCH(M4069,{"A","B","C","D","E"},0)-1)*3+1),INDEX(교과배치표!$C:$Q,MATCH(J4069,교과배치표!$B:$B,0),(MATCH(M4069,{"A","B","C","D","E"},0)-1)*3+1))),"")</f>
        <v/>
      </c>
      <c r="S4069" s="26" t="str">
        <f t="array" ref="S4069">IFERROR(IF(OR(J4069="",M4069="",F4069=""),"",IF(F4069="학생부종합",INDEX(종합배치표!$C:$Q,MATCH(J4069,종합배치표!$B:$B,0),(MATCH(M4069,{"A","B","C","D","E"},0)-1)*3+2),INDEX(교과배치표!$C:$Q,MATCH(J4069,교과배치표!$B:$B,0),(MATCH(M4069,{"A","B","C","D","E"},0)-1)*3+2))),"")</f>
        <v/>
      </c>
      <c r="T4069" s="26" t="str">
        <f t="array" ref="T4069">IFERROR(IF(OR(J4069="",M4069="",F4069=""),"",IF(F4069="학생부종합",INDEX(종합배치표!$C:$Q,MATCH(J4069,종합배치표!$B:$B,0),(MATCH(M4069,{"A","B","C","D","E"},0)-1)*3+3),INDEX(교과배치표!$C:$Q,MATCH(J4069,교과배치표!$B:$B,0),(MATCH(M4069,{"A","B","C","D","E"},0)-1)*3+3))),"")</f>
        <v/>
      </c>
    </row>
    <row r="4070" spans="2:20" ht="14.25" customHeight="1">
      <c r="B4070" s="20">
        <v>4822</v>
      </c>
      <c r="C4070" s="21" t="s">
        <v>378</v>
      </c>
      <c r="D4070" s="21" t="s">
        <v>378</v>
      </c>
      <c r="E4070" s="21" t="s">
        <v>1421</v>
      </c>
      <c r="F4070" s="21" t="s">
        <v>68</v>
      </c>
      <c r="G4070" s="21" t="s">
        <v>192</v>
      </c>
      <c r="H4070" s="21" t="s">
        <v>437</v>
      </c>
      <c r="I4070" s="21" t="s">
        <v>60</v>
      </c>
      <c r="J4070" s="23"/>
      <c r="K4070" s="24">
        <v>8</v>
      </c>
      <c r="M4070" s="25" t="str">
        <f>IF(I4070="","",IF(I4070="인문",성적입력!$C$8,성적입력!$C$9))</f>
        <v>A</v>
      </c>
      <c r="N4070" s="26">
        <f>성적입력!$C$15</f>
        <v>3</v>
      </c>
      <c r="P4070" s="27" t="str">
        <f t="shared" si="157"/>
        <v/>
      </c>
      <c r="R4070" s="26" t="str">
        <f t="array" ref="R4070">IFERROR(IF(OR(J4070="",M4070="",F4070=""),"",IF(F4070="학생부종합",INDEX(종합배치표!$C:$Q,MATCH(J4070,종합배치표!$B:$B,0),(MATCH(M4070,{"A","B","C","D","E"},0)-1)*3+1),INDEX(교과배치표!$C:$Q,MATCH(J4070,교과배치표!$B:$B,0),(MATCH(M4070,{"A","B","C","D","E"},0)-1)*3+1))),"")</f>
        <v/>
      </c>
      <c r="S4070" s="26" t="str">
        <f t="array" ref="S4070">IFERROR(IF(OR(J4070="",M4070="",F4070=""),"",IF(F4070="학생부종합",INDEX(종합배치표!$C:$Q,MATCH(J4070,종합배치표!$B:$B,0),(MATCH(M4070,{"A","B","C","D","E"},0)-1)*3+2),INDEX(교과배치표!$C:$Q,MATCH(J4070,교과배치표!$B:$B,0),(MATCH(M4070,{"A","B","C","D","E"},0)-1)*3+2))),"")</f>
        <v/>
      </c>
      <c r="T4070" s="26" t="str">
        <f t="array" ref="T4070">IFERROR(IF(OR(J4070="",M4070="",F4070=""),"",IF(F4070="학생부종합",INDEX(종합배치표!$C:$Q,MATCH(J4070,종합배치표!$B:$B,0),(MATCH(M4070,{"A","B","C","D","E"},0)-1)*3+3),INDEX(교과배치표!$C:$Q,MATCH(J4070,교과배치표!$B:$B,0),(MATCH(M4070,{"A","B","C","D","E"},0)-1)*3+3))),"")</f>
        <v/>
      </c>
    </row>
    <row r="4071" spans="2:20" ht="14.25" customHeight="1">
      <c r="B4071" s="20">
        <v>4823</v>
      </c>
      <c r="C4071" s="21" t="s">
        <v>378</v>
      </c>
      <c r="D4071" s="21" t="s">
        <v>378</v>
      </c>
      <c r="E4071" s="21" t="s">
        <v>1421</v>
      </c>
      <c r="F4071" s="21" t="s">
        <v>24</v>
      </c>
      <c r="G4071" s="21" t="s">
        <v>1422</v>
      </c>
      <c r="H4071" s="21" t="s">
        <v>437</v>
      </c>
      <c r="I4071" s="21" t="s">
        <v>60</v>
      </c>
      <c r="J4071" s="23"/>
      <c r="K4071" s="24">
        <v>12</v>
      </c>
      <c r="M4071" s="25" t="str">
        <f>IF(I4071="","",IF(I4071="인문",성적입력!$C$8,성적입력!$C$9))</f>
        <v>A</v>
      </c>
      <c r="N4071" s="26">
        <f>성적입력!$C$15</f>
        <v>3</v>
      </c>
      <c r="P4071" s="27" t="str">
        <f t="shared" si="157"/>
        <v/>
      </c>
      <c r="R4071" s="26" t="str">
        <f t="array" ref="R4071">IFERROR(IF(OR(J4071="",M4071="",F4071=""),"",IF(F4071="학생부종합",INDEX(종합배치표!$C:$Q,MATCH(J4071,종합배치표!$B:$B,0),(MATCH(M4071,{"A","B","C","D","E"},0)-1)*3+1),INDEX(교과배치표!$C:$Q,MATCH(J4071,교과배치표!$B:$B,0),(MATCH(M4071,{"A","B","C","D","E"},0)-1)*3+1))),"")</f>
        <v/>
      </c>
      <c r="S4071" s="26" t="str">
        <f t="array" ref="S4071">IFERROR(IF(OR(J4071="",M4071="",F4071=""),"",IF(F4071="학생부종합",INDEX(종합배치표!$C:$Q,MATCH(J4071,종합배치표!$B:$B,0),(MATCH(M4071,{"A","B","C","D","E"},0)-1)*3+2),INDEX(교과배치표!$C:$Q,MATCH(J4071,교과배치표!$B:$B,0),(MATCH(M4071,{"A","B","C","D","E"},0)-1)*3+2))),"")</f>
        <v/>
      </c>
      <c r="T4071" s="26" t="str">
        <f t="array" ref="T4071">IFERROR(IF(OR(J4071="",M4071="",F4071=""),"",IF(F4071="학생부종합",INDEX(종합배치표!$C:$Q,MATCH(J4071,종합배치표!$B:$B,0),(MATCH(M4071,{"A","B","C","D","E"},0)-1)*3+3),INDEX(교과배치표!$C:$Q,MATCH(J4071,교과배치표!$B:$B,0),(MATCH(M4071,{"A","B","C","D","E"},0)-1)*3+3))),"")</f>
        <v/>
      </c>
    </row>
    <row r="4072" spans="2:20" ht="14.25" customHeight="1">
      <c r="B4072" s="20">
        <v>4824</v>
      </c>
      <c r="C4072" s="21" t="s">
        <v>389</v>
      </c>
      <c r="D4072" s="21" t="s">
        <v>1424</v>
      </c>
      <c r="E4072" s="21" t="s">
        <v>1421</v>
      </c>
      <c r="F4072" s="21" t="s">
        <v>68</v>
      </c>
      <c r="G4072" s="21" t="s">
        <v>192</v>
      </c>
      <c r="H4072" s="21" t="s">
        <v>1468</v>
      </c>
      <c r="I4072" s="21" t="s">
        <v>27</v>
      </c>
      <c r="J4072" s="23"/>
      <c r="K4072" s="24">
        <v>15</v>
      </c>
      <c r="M4072" s="25" t="str">
        <f>IF(I4072="","",IF(I4072="인문",성적입력!$C$8,성적입력!$C$9))</f>
        <v>A</v>
      </c>
      <c r="N4072" s="26">
        <f>성적입력!$C$15</f>
        <v>3</v>
      </c>
      <c r="P4072" s="27" t="str">
        <f t="shared" si="157"/>
        <v/>
      </c>
      <c r="R4072" s="26" t="str">
        <f t="array" ref="R4072">IFERROR(IF(OR(J4072="",M4072="",F4072=""),"",IF(F4072="학생부종합",INDEX(종합배치표!$C:$Q,MATCH(J4072,종합배치표!$B:$B,0),(MATCH(M4072,{"A","B","C","D","E"},0)-1)*3+1),INDEX(교과배치표!$C:$Q,MATCH(J4072,교과배치표!$B:$B,0),(MATCH(M4072,{"A","B","C","D","E"},0)-1)*3+1))),"")</f>
        <v/>
      </c>
      <c r="S4072" s="26" t="str">
        <f t="array" ref="S4072">IFERROR(IF(OR(J4072="",M4072="",F4072=""),"",IF(F4072="학생부종합",INDEX(종합배치표!$C:$Q,MATCH(J4072,종합배치표!$B:$B,0),(MATCH(M4072,{"A","B","C","D","E"},0)-1)*3+2),INDEX(교과배치표!$C:$Q,MATCH(J4072,교과배치표!$B:$B,0),(MATCH(M4072,{"A","B","C","D","E"},0)-1)*3+2))),"")</f>
        <v/>
      </c>
      <c r="T4072" s="26" t="str">
        <f t="array" ref="T4072">IFERROR(IF(OR(J4072="",M4072="",F4072=""),"",IF(F4072="학생부종합",INDEX(종합배치표!$C:$Q,MATCH(J4072,종합배치표!$B:$B,0),(MATCH(M4072,{"A","B","C","D","E"},0)-1)*3+3),INDEX(교과배치표!$C:$Q,MATCH(J4072,교과배치표!$B:$B,0),(MATCH(M4072,{"A","B","C","D","E"},0)-1)*3+3))),"")</f>
        <v/>
      </c>
    </row>
    <row r="4073" spans="2:20" ht="14.25" customHeight="1">
      <c r="B4073" s="20">
        <v>4825</v>
      </c>
      <c r="C4073" s="21" t="s">
        <v>378</v>
      </c>
      <c r="D4073" s="21" t="s">
        <v>378</v>
      </c>
      <c r="E4073" s="21" t="s">
        <v>1421</v>
      </c>
      <c r="F4073" s="21" t="s">
        <v>68</v>
      </c>
      <c r="G4073" s="21" t="s">
        <v>192</v>
      </c>
      <c r="H4073" s="29" t="s">
        <v>1469</v>
      </c>
      <c r="I4073" s="21" t="s">
        <v>60</v>
      </c>
      <c r="J4073" s="23"/>
      <c r="K4073" s="24">
        <v>51</v>
      </c>
      <c r="M4073" s="25" t="str">
        <f>IF(I4073="","",IF(I4073="인문",성적입력!$C$8,성적입력!$C$9))</f>
        <v>A</v>
      </c>
      <c r="N4073" s="26">
        <f>성적입력!$C$15</f>
        <v>3</v>
      </c>
      <c r="P4073" s="27" t="str">
        <f t="shared" si="157"/>
        <v/>
      </c>
      <c r="R4073" s="26" t="str">
        <f t="array" ref="R4073">IFERROR(IF(OR(J4073="",M4073="",F4073=""),"",IF(F4073="학생부종합",INDEX(종합배치표!$C:$Q,MATCH(J4073,종합배치표!$B:$B,0),(MATCH(M4073,{"A","B","C","D","E"},0)-1)*3+1),INDEX(교과배치표!$C:$Q,MATCH(J4073,교과배치표!$B:$B,0),(MATCH(M4073,{"A","B","C","D","E"},0)-1)*3+1))),"")</f>
        <v/>
      </c>
      <c r="S4073" s="26" t="str">
        <f t="array" ref="S4073">IFERROR(IF(OR(J4073="",M4073="",F4073=""),"",IF(F4073="학생부종합",INDEX(종합배치표!$C:$Q,MATCH(J4073,종합배치표!$B:$B,0),(MATCH(M4073,{"A","B","C","D","E"},0)-1)*3+2),INDEX(교과배치표!$C:$Q,MATCH(J4073,교과배치표!$B:$B,0),(MATCH(M4073,{"A","B","C","D","E"},0)-1)*3+2))),"")</f>
        <v/>
      </c>
      <c r="T4073" s="26" t="str">
        <f t="array" ref="T4073">IFERROR(IF(OR(J4073="",M4073="",F4073=""),"",IF(F4073="학생부종합",INDEX(종합배치표!$C:$Q,MATCH(J4073,종합배치표!$B:$B,0),(MATCH(M4073,{"A","B","C","D","E"},0)-1)*3+3),INDEX(교과배치표!$C:$Q,MATCH(J4073,교과배치표!$B:$B,0),(MATCH(M4073,{"A","B","C","D","E"},0)-1)*3+3))),"")</f>
        <v/>
      </c>
    </row>
    <row r="4074" spans="2:20" ht="14.25" customHeight="1">
      <c r="B4074" s="20">
        <v>4826</v>
      </c>
      <c r="C4074" s="21" t="s">
        <v>378</v>
      </c>
      <c r="D4074" s="21" t="s">
        <v>378</v>
      </c>
      <c r="E4074" s="21" t="s">
        <v>1421</v>
      </c>
      <c r="F4074" s="21" t="s">
        <v>24</v>
      </c>
      <c r="G4074" s="21" t="s">
        <v>1422</v>
      </c>
      <c r="H4074" s="29" t="s">
        <v>1469</v>
      </c>
      <c r="I4074" s="21" t="s">
        <v>60</v>
      </c>
      <c r="J4074" s="23"/>
      <c r="K4074" s="24">
        <v>42</v>
      </c>
      <c r="M4074" s="25" t="str">
        <f>IF(I4074="","",IF(I4074="인문",성적입력!$C$8,성적입력!$C$9))</f>
        <v>A</v>
      </c>
      <c r="N4074" s="26">
        <f>성적입력!$C$15</f>
        <v>3</v>
      </c>
      <c r="P4074" s="27" t="str">
        <f t="shared" si="157"/>
        <v/>
      </c>
      <c r="R4074" s="26" t="str">
        <f t="array" ref="R4074">IFERROR(IF(OR(J4074="",M4074="",F4074=""),"",IF(F4074="학생부종합",INDEX(종합배치표!$C:$Q,MATCH(J4074,종합배치표!$B:$B,0),(MATCH(M4074,{"A","B","C","D","E"},0)-1)*3+1),INDEX(교과배치표!$C:$Q,MATCH(J4074,교과배치표!$B:$B,0),(MATCH(M4074,{"A","B","C","D","E"},0)-1)*3+1))),"")</f>
        <v/>
      </c>
      <c r="S4074" s="26" t="str">
        <f t="array" ref="S4074">IFERROR(IF(OR(J4074="",M4074="",F4074=""),"",IF(F4074="학생부종합",INDEX(종합배치표!$C:$Q,MATCH(J4074,종합배치표!$B:$B,0),(MATCH(M4074,{"A","B","C","D","E"},0)-1)*3+2),INDEX(교과배치표!$C:$Q,MATCH(J4074,교과배치표!$B:$B,0),(MATCH(M4074,{"A","B","C","D","E"},0)-1)*3+2))),"")</f>
        <v/>
      </c>
      <c r="T4074" s="26" t="str">
        <f t="array" ref="T4074">IFERROR(IF(OR(J4074="",M4074="",F4074=""),"",IF(F4074="학생부종합",INDEX(종합배치표!$C:$Q,MATCH(J4074,종합배치표!$B:$B,0),(MATCH(M4074,{"A","B","C","D","E"},0)-1)*3+3),INDEX(교과배치표!$C:$Q,MATCH(J4074,교과배치표!$B:$B,0),(MATCH(M4074,{"A","B","C","D","E"},0)-1)*3+3))),"")</f>
        <v/>
      </c>
    </row>
    <row r="4075" spans="2:20" ht="14.25" customHeight="1">
      <c r="B4075" s="20">
        <v>4828</v>
      </c>
      <c r="C4075" s="21" t="s">
        <v>378</v>
      </c>
      <c r="D4075" s="21" t="s">
        <v>378</v>
      </c>
      <c r="E4075" s="21" t="s">
        <v>1421</v>
      </c>
      <c r="F4075" s="21" t="s">
        <v>68</v>
      </c>
      <c r="G4075" s="21" t="s">
        <v>192</v>
      </c>
      <c r="H4075" s="21" t="s">
        <v>39</v>
      </c>
      <c r="I4075" s="21" t="s">
        <v>27</v>
      </c>
      <c r="J4075" s="23"/>
      <c r="K4075" s="24">
        <v>5</v>
      </c>
      <c r="M4075" s="25" t="str">
        <f>IF(I4075="","",IF(I4075="인문",성적입력!$C$8,성적입력!$C$9))</f>
        <v>A</v>
      </c>
      <c r="N4075" s="26">
        <f>성적입력!$C$15</f>
        <v>3</v>
      </c>
      <c r="P4075" s="27" t="str">
        <f t="shared" si="157"/>
        <v/>
      </c>
      <c r="R4075" s="26" t="str">
        <f t="array" ref="R4075">IFERROR(IF(OR(J4075="",M4075="",F4075=""),"",IF(F4075="학생부종합",INDEX(종합배치표!$C:$Q,MATCH(J4075,종합배치표!$B:$B,0),(MATCH(M4075,{"A","B","C","D","E"},0)-1)*3+1),INDEX(교과배치표!$C:$Q,MATCH(J4075,교과배치표!$B:$B,0),(MATCH(M4075,{"A","B","C","D","E"},0)-1)*3+1))),"")</f>
        <v/>
      </c>
      <c r="S4075" s="26" t="str">
        <f t="array" ref="S4075">IFERROR(IF(OR(J4075="",M4075="",F4075=""),"",IF(F4075="학생부종합",INDEX(종합배치표!$C:$Q,MATCH(J4075,종합배치표!$B:$B,0),(MATCH(M4075,{"A","B","C","D","E"},0)-1)*3+2),INDEX(교과배치표!$C:$Q,MATCH(J4075,교과배치표!$B:$B,0),(MATCH(M4075,{"A","B","C","D","E"},0)-1)*3+2))),"")</f>
        <v/>
      </c>
      <c r="T4075" s="26" t="str">
        <f t="array" ref="T4075">IFERROR(IF(OR(J4075="",M4075="",F4075=""),"",IF(F4075="학생부종합",INDEX(종합배치표!$C:$Q,MATCH(J4075,종합배치표!$B:$B,0),(MATCH(M4075,{"A","B","C","D","E"},0)-1)*3+3),INDEX(교과배치표!$C:$Q,MATCH(J4075,교과배치표!$B:$B,0),(MATCH(M4075,{"A","B","C","D","E"},0)-1)*3+3))),"")</f>
        <v/>
      </c>
    </row>
    <row r="4076" spans="2:20" ht="14.25" customHeight="1">
      <c r="B4076" s="20">
        <v>4829</v>
      </c>
      <c r="C4076" s="21" t="s">
        <v>378</v>
      </c>
      <c r="D4076" s="21" t="s">
        <v>378</v>
      </c>
      <c r="E4076" s="21" t="s">
        <v>1421</v>
      </c>
      <c r="F4076" s="21" t="s">
        <v>24</v>
      </c>
      <c r="G4076" s="21" t="s">
        <v>1422</v>
      </c>
      <c r="H4076" s="21" t="s">
        <v>39</v>
      </c>
      <c r="I4076" s="21" t="s">
        <v>27</v>
      </c>
      <c r="J4076" s="23"/>
      <c r="K4076" s="24">
        <v>9</v>
      </c>
      <c r="M4076" s="25" t="str">
        <f>IF(I4076="","",IF(I4076="인문",성적입력!$C$8,성적입력!$C$9))</f>
        <v>A</v>
      </c>
      <c r="N4076" s="26">
        <f>성적입력!$C$15</f>
        <v>3</v>
      </c>
      <c r="P4076" s="27" t="str">
        <f t="shared" si="157"/>
        <v/>
      </c>
      <c r="R4076" s="26" t="str">
        <f t="array" ref="R4076">IFERROR(IF(OR(J4076="",M4076="",F4076=""),"",IF(F4076="학생부종합",INDEX(종합배치표!$C:$Q,MATCH(J4076,종합배치표!$B:$B,0),(MATCH(M4076,{"A","B","C","D","E"},0)-1)*3+1),INDEX(교과배치표!$C:$Q,MATCH(J4076,교과배치표!$B:$B,0),(MATCH(M4076,{"A","B","C","D","E"},0)-1)*3+1))),"")</f>
        <v/>
      </c>
      <c r="S4076" s="26" t="str">
        <f t="array" ref="S4076">IFERROR(IF(OR(J4076="",M4076="",F4076=""),"",IF(F4076="학생부종합",INDEX(종합배치표!$C:$Q,MATCH(J4076,종합배치표!$B:$B,0),(MATCH(M4076,{"A","B","C","D","E"},0)-1)*3+2),INDEX(교과배치표!$C:$Q,MATCH(J4076,교과배치표!$B:$B,0),(MATCH(M4076,{"A","B","C","D","E"},0)-1)*3+2))),"")</f>
        <v/>
      </c>
      <c r="T4076" s="26" t="str">
        <f t="array" ref="T4076">IFERROR(IF(OR(J4076="",M4076="",F4076=""),"",IF(F4076="학생부종합",INDEX(종합배치표!$C:$Q,MATCH(J4076,종합배치표!$B:$B,0),(MATCH(M4076,{"A","B","C","D","E"},0)-1)*3+3),INDEX(교과배치표!$C:$Q,MATCH(J4076,교과배치표!$B:$B,0),(MATCH(M4076,{"A","B","C","D","E"},0)-1)*3+3))),"")</f>
        <v/>
      </c>
    </row>
    <row r="4077" spans="2:20" ht="14.25" customHeight="1">
      <c r="B4077" s="20">
        <v>4830</v>
      </c>
      <c r="C4077" s="21" t="s">
        <v>378</v>
      </c>
      <c r="D4077" s="21" t="s">
        <v>378</v>
      </c>
      <c r="E4077" s="21" t="s">
        <v>1421</v>
      </c>
      <c r="F4077" s="21" t="s">
        <v>68</v>
      </c>
      <c r="G4077" s="21" t="s">
        <v>192</v>
      </c>
      <c r="H4077" s="21" t="s">
        <v>950</v>
      </c>
      <c r="I4077" s="21" t="s">
        <v>60</v>
      </c>
      <c r="J4077" s="23"/>
      <c r="K4077" s="24">
        <v>4</v>
      </c>
      <c r="M4077" s="25" t="str">
        <f>IF(I4077="","",IF(I4077="인문",성적입력!$C$8,성적입력!$C$9))</f>
        <v>A</v>
      </c>
      <c r="N4077" s="26">
        <f>성적입력!$C$15</f>
        <v>3</v>
      </c>
      <c r="P4077" s="27" t="str">
        <f t="shared" si="157"/>
        <v/>
      </c>
      <c r="R4077" s="26" t="str">
        <f t="array" ref="R4077">IFERROR(IF(OR(J4077="",M4077="",F4077=""),"",IF(F4077="학생부종합",INDEX(종합배치표!$C:$Q,MATCH(J4077,종합배치표!$B:$B,0),(MATCH(M4077,{"A","B","C","D","E"},0)-1)*3+1),INDEX(교과배치표!$C:$Q,MATCH(J4077,교과배치표!$B:$B,0),(MATCH(M4077,{"A","B","C","D","E"},0)-1)*3+1))),"")</f>
        <v/>
      </c>
      <c r="S4077" s="26" t="str">
        <f t="array" ref="S4077">IFERROR(IF(OR(J4077="",M4077="",F4077=""),"",IF(F4077="학생부종합",INDEX(종합배치표!$C:$Q,MATCH(J4077,종합배치표!$B:$B,0),(MATCH(M4077,{"A","B","C","D","E"},0)-1)*3+2),INDEX(교과배치표!$C:$Q,MATCH(J4077,교과배치표!$B:$B,0),(MATCH(M4077,{"A","B","C","D","E"},0)-1)*3+2))),"")</f>
        <v/>
      </c>
      <c r="T4077" s="26" t="str">
        <f t="array" ref="T4077">IFERROR(IF(OR(J4077="",M4077="",F4077=""),"",IF(F4077="학생부종합",INDEX(종합배치표!$C:$Q,MATCH(J4077,종합배치표!$B:$B,0),(MATCH(M4077,{"A","B","C","D","E"},0)-1)*3+3),INDEX(교과배치표!$C:$Q,MATCH(J4077,교과배치표!$B:$B,0),(MATCH(M4077,{"A","B","C","D","E"},0)-1)*3+3))),"")</f>
        <v/>
      </c>
    </row>
    <row r="4078" spans="2:20" ht="14.25" customHeight="1">
      <c r="B4078" s="20">
        <v>4831</v>
      </c>
      <c r="C4078" s="21" t="s">
        <v>378</v>
      </c>
      <c r="D4078" s="21" t="s">
        <v>378</v>
      </c>
      <c r="E4078" s="21" t="s">
        <v>1421</v>
      </c>
      <c r="F4078" s="21" t="s">
        <v>24</v>
      </c>
      <c r="G4078" s="21" t="s">
        <v>1422</v>
      </c>
      <c r="H4078" s="21" t="s">
        <v>950</v>
      </c>
      <c r="I4078" s="21" t="s">
        <v>60</v>
      </c>
      <c r="J4078" s="23"/>
      <c r="K4078" s="24">
        <v>9</v>
      </c>
      <c r="M4078" s="25" t="str">
        <f>IF(I4078="","",IF(I4078="인문",성적입력!$C$8,성적입력!$C$9))</f>
        <v>A</v>
      </c>
      <c r="N4078" s="26">
        <f>성적입력!$C$15</f>
        <v>3</v>
      </c>
      <c r="P4078" s="27" t="str">
        <f t="shared" si="157"/>
        <v/>
      </c>
      <c r="R4078" s="26" t="str">
        <f t="array" ref="R4078">IFERROR(IF(OR(J4078="",M4078="",F4078=""),"",IF(F4078="학생부종합",INDEX(종합배치표!$C:$Q,MATCH(J4078,종합배치표!$B:$B,0),(MATCH(M4078,{"A","B","C","D","E"},0)-1)*3+1),INDEX(교과배치표!$C:$Q,MATCH(J4078,교과배치표!$B:$B,0),(MATCH(M4078,{"A","B","C","D","E"},0)-1)*3+1))),"")</f>
        <v/>
      </c>
      <c r="S4078" s="26" t="str">
        <f t="array" ref="S4078">IFERROR(IF(OR(J4078="",M4078="",F4078=""),"",IF(F4078="학생부종합",INDEX(종합배치표!$C:$Q,MATCH(J4078,종합배치표!$B:$B,0),(MATCH(M4078,{"A","B","C","D","E"},0)-1)*3+2),INDEX(교과배치표!$C:$Q,MATCH(J4078,교과배치표!$B:$B,0),(MATCH(M4078,{"A","B","C","D","E"},0)-1)*3+2))),"")</f>
        <v/>
      </c>
      <c r="T4078" s="26" t="str">
        <f t="array" ref="T4078">IFERROR(IF(OR(J4078="",M4078="",F4078=""),"",IF(F4078="학생부종합",INDEX(종합배치표!$C:$Q,MATCH(J4078,종합배치표!$B:$B,0),(MATCH(M4078,{"A","B","C","D","E"},0)-1)*3+3),INDEX(교과배치표!$C:$Q,MATCH(J4078,교과배치표!$B:$B,0),(MATCH(M4078,{"A","B","C","D","E"},0)-1)*3+3))),"")</f>
        <v/>
      </c>
    </row>
    <row r="4079" spans="2:20" ht="14.25" customHeight="1">
      <c r="B4079" s="20">
        <v>4833</v>
      </c>
      <c r="C4079" s="21" t="s">
        <v>389</v>
      </c>
      <c r="D4079" s="21" t="s">
        <v>1424</v>
      </c>
      <c r="E4079" s="21" t="s">
        <v>1421</v>
      </c>
      <c r="F4079" s="21" t="s">
        <v>24</v>
      </c>
      <c r="G4079" s="21" t="s">
        <v>1425</v>
      </c>
      <c r="H4079" s="21" t="s">
        <v>298</v>
      </c>
      <c r="I4079" s="21" t="s">
        <v>60</v>
      </c>
      <c r="J4079" s="23"/>
      <c r="K4079" s="24">
        <v>5</v>
      </c>
      <c r="M4079" s="25" t="str">
        <f>IF(I4079="","",IF(I4079="인문",성적입력!$C$8,성적입력!$C$9))</f>
        <v>A</v>
      </c>
      <c r="N4079" s="26">
        <f>성적입력!$C$15</f>
        <v>3</v>
      </c>
      <c r="P4079" s="27" t="str">
        <f t="shared" si="157"/>
        <v/>
      </c>
      <c r="R4079" s="26" t="str">
        <f t="array" ref="R4079">IFERROR(IF(OR(J4079="",M4079="",F4079=""),"",IF(F4079="학생부종합",INDEX(종합배치표!$C:$Q,MATCH(J4079,종합배치표!$B:$B,0),(MATCH(M4079,{"A","B","C","D","E"},0)-1)*3+1),INDEX(교과배치표!$C:$Q,MATCH(J4079,교과배치표!$B:$B,0),(MATCH(M4079,{"A","B","C","D","E"},0)-1)*3+1))),"")</f>
        <v/>
      </c>
      <c r="S4079" s="26" t="str">
        <f t="array" ref="S4079">IFERROR(IF(OR(J4079="",M4079="",F4079=""),"",IF(F4079="학생부종합",INDEX(종합배치표!$C:$Q,MATCH(J4079,종합배치표!$B:$B,0),(MATCH(M4079,{"A","B","C","D","E"},0)-1)*3+2),INDEX(교과배치표!$C:$Q,MATCH(J4079,교과배치표!$B:$B,0),(MATCH(M4079,{"A","B","C","D","E"},0)-1)*3+2))),"")</f>
        <v/>
      </c>
      <c r="T4079" s="26" t="str">
        <f t="array" ref="T4079">IFERROR(IF(OR(J4079="",M4079="",F4079=""),"",IF(F4079="학생부종합",INDEX(종합배치표!$C:$Q,MATCH(J4079,종합배치표!$B:$B,0),(MATCH(M4079,{"A","B","C","D","E"},0)-1)*3+3),INDEX(교과배치표!$C:$Q,MATCH(J4079,교과배치표!$B:$B,0),(MATCH(M4079,{"A","B","C","D","E"},0)-1)*3+3))),"")</f>
        <v/>
      </c>
    </row>
    <row r="4080" spans="2:20" ht="14.25" customHeight="1">
      <c r="B4080" s="20">
        <v>4834</v>
      </c>
      <c r="C4080" s="21" t="s">
        <v>389</v>
      </c>
      <c r="D4080" s="21" t="s">
        <v>1424</v>
      </c>
      <c r="E4080" s="21" t="s">
        <v>1421</v>
      </c>
      <c r="F4080" s="21" t="s">
        <v>68</v>
      </c>
      <c r="G4080" s="21" t="s">
        <v>192</v>
      </c>
      <c r="H4080" s="21" t="s">
        <v>298</v>
      </c>
      <c r="I4080" s="21" t="s">
        <v>60</v>
      </c>
      <c r="J4080" s="23"/>
      <c r="K4080" s="24">
        <v>12</v>
      </c>
      <c r="M4080" s="25" t="str">
        <f>IF(I4080="","",IF(I4080="인문",성적입력!$C$8,성적입력!$C$9))</f>
        <v>A</v>
      </c>
      <c r="N4080" s="26">
        <f>성적입력!$C$15</f>
        <v>3</v>
      </c>
      <c r="P4080" s="27" t="str">
        <f t="shared" si="157"/>
        <v/>
      </c>
      <c r="R4080" s="26" t="str">
        <f t="array" ref="R4080">IFERROR(IF(OR(J4080="",M4080="",F4080=""),"",IF(F4080="학생부종합",INDEX(종합배치표!$C:$Q,MATCH(J4080,종합배치표!$B:$B,0),(MATCH(M4080,{"A","B","C","D","E"},0)-1)*3+1),INDEX(교과배치표!$C:$Q,MATCH(J4080,교과배치표!$B:$B,0),(MATCH(M4080,{"A","B","C","D","E"},0)-1)*3+1))),"")</f>
        <v/>
      </c>
      <c r="S4080" s="26" t="str">
        <f t="array" ref="S4080">IFERROR(IF(OR(J4080="",M4080="",F4080=""),"",IF(F4080="학생부종합",INDEX(종합배치표!$C:$Q,MATCH(J4080,종합배치표!$B:$B,0),(MATCH(M4080,{"A","B","C","D","E"},0)-1)*3+2),INDEX(교과배치표!$C:$Q,MATCH(J4080,교과배치표!$B:$B,0),(MATCH(M4080,{"A","B","C","D","E"},0)-1)*3+2))),"")</f>
        <v/>
      </c>
      <c r="T4080" s="26" t="str">
        <f t="array" ref="T4080">IFERROR(IF(OR(J4080="",M4080="",F4080=""),"",IF(F4080="학생부종합",INDEX(종합배치표!$C:$Q,MATCH(J4080,종합배치표!$B:$B,0),(MATCH(M4080,{"A","B","C","D","E"},0)-1)*3+3),INDEX(교과배치표!$C:$Q,MATCH(J4080,교과배치표!$B:$B,0),(MATCH(M4080,{"A","B","C","D","E"},0)-1)*3+3))),"")</f>
        <v/>
      </c>
    </row>
    <row r="4081" spans="2:20" ht="14.25" customHeight="1">
      <c r="B4081" s="20">
        <v>4836</v>
      </c>
      <c r="C4081" s="21" t="s">
        <v>378</v>
      </c>
      <c r="D4081" s="21" t="s">
        <v>378</v>
      </c>
      <c r="E4081" s="21" t="s">
        <v>1421</v>
      </c>
      <c r="F4081" s="21" t="s">
        <v>68</v>
      </c>
      <c r="G4081" s="21" t="s">
        <v>192</v>
      </c>
      <c r="H4081" s="21" t="s">
        <v>55</v>
      </c>
      <c r="I4081" s="21" t="s">
        <v>27</v>
      </c>
      <c r="J4081" s="23"/>
      <c r="K4081" s="24">
        <v>8</v>
      </c>
      <c r="M4081" s="25" t="str">
        <f>IF(I4081="","",IF(I4081="인문",성적입력!$C$8,성적입력!$C$9))</f>
        <v>A</v>
      </c>
      <c r="N4081" s="26">
        <f>성적입력!$C$15</f>
        <v>3</v>
      </c>
      <c r="P4081" s="27" t="str">
        <f t="shared" si="157"/>
        <v/>
      </c>
      <c r="R4081" s="26" t="str">
        <f t="array" ref="R4081">IFERROR(IF(OR(J4081="",M4081="",F4081=""),"",IF(F4081="학생부종합",INDEX(종합배치표!$C:$Q,MATCH(J4081,종합배치표!$B:$B,0),(MATCH(M4081,{"A","B","C","D","E"},0)-1)*3+1),INDEX(교과배치표!$C:$Q,MATCH(J4081,교과배치표!$B:$B,0),(MATCH(M4081,{"A","B","C","D","E"},0)-1)*3+1))),"")</f>
        <v/>
      </c>
      <c r="S4081" s="26" t="str">
        <f t="array" ref="S4081">IFERROR(IF(OR(J4081="",M4081="",F4081=""),"",IF(F4081="학생부종합",INDEX(종합배치표!$C:$Q,MATCH(J4081,종합배치표!$B:$B,0),(MATCH(M4081,{"A","B","C","D","E"},0)-1)*3+2),INDEX(교과배치표!$C:$Q,MATCH(J4081,교과배치표!$B:$B,0),(MATCH(M4081,{"A","B","C","D","E"},0)-1)*3+2))),"")</f>
        <v/>
      </c>
      <c r="T4081" s="26" t="str">
        <f t="array" ref="T4081">IFERROR(IF(OR(J4081="",M4081="",F4081=""),"",IF(F4081="학생부종합",INDEX(종합배치표!$C:$Q,MATCH(J4081,종합배치표!$B:$B,0),(MATCH(M4081,{"A","B","C","D","E"},0)-1)*3+3),INDEX(교과배치표!$C:$Q,MATCH(J4081,교과배치표!$B:$B,0),(MATCH(M4081,{"A","B","C","D","E"},0)-1)*3+3))),"")</f>
        <v/>
      </c>
    </row>
    <row r="4082" spans="2:20" ht="14.25" customHeight="1">
      <c r="B4082" s="20">
        <v>4837</v>
      </c>
      <c r="C4082" s="21" t="s">
        <v>378</v>
      </c>
      <c r="D4082" s="21" t="s">
        <v>378</v>
      </c>
      <c r="E4082" s="21" t="s">
        <v>1421</v>
      </c>
      <c r="F4082" s="21" t="s">
        <v>24</v>
      </c>
      <c r="G4082" s="21" t="s">
        <v>1422</v>
      </c>
      <c r="H4082" s="21" t="s">
        <v>55</v>
      </c>
      <c r="I4082" s="21" t="s">
        <v>27</v>
      </c>
      <c r="J4082" s="23"/>
      <c r="K4082" s="24">
        <v>12</v>
      </c>
      <c r="M4082" s="25" t="str">
        <f>IF(I4082="","",IF(I4082="인문",성적입력!$C$8,성적입력!$C$9))</f>
        <v>A</v>
      </c>
      <c r="N4082" s="26">
        <f>성적입력!$C$15</f>
        <v>3</v>
      </c>
      <c r="P4082" s="27" t="str">
        <f t="shared" si="157"/>
        <v/>
      </c>
      <c r="R4082" s="26" t="str">
        <f t="array" ref="R4082">IFERROR(IF(OR(J4082="",M4082="",F4082=""),"",IF(F4082="학생부종합",INDEX(종합배치표!$C:$Q,MATCH(J4082,종합배치표!$B:$B,0),(MATCH(M4082,{"A","B","C","D","E"},0)-1)*3+1),INDEX(교과배치표!$C:$Q,MATCH(J4082,교과배치표!$B:$B,0),(MATCH(M4082,{"A","B","C","D","E"},0)-1)*3+1))),"")</f>
        <v/>
      </c>
      <c r="S4082" s="26" t="str">
        <f t="array" ref="S4082">IFERROR(IF(OR(J4082="",M4082="",F4082=""),"",IF(F4082="학생부종합",INDEX(종합배치표!$C:$Q,MATCH(J4082,종합배치표!$B:$B,0),(MATCH(M4082,{"A","B","C","D","E"},0)-1)*3+2),INDEX(교과배치표!$C:$Q,MATCH(J4082,교과배치표!$B:$B,0),(MATCH(M4082,{"A","B","C","D","E"},0)-1)*3+2))),"")</f>
        <v/>
      </c>
      <c r="T4082" s="26" t="str">
        <f t="array" ref="T4082">IFERROR(IF(OR(J4082="",M4082="",F4082=""),"",IF(F4082="학생부종합",INDEX(종합배치표!$C:$Q,MATCH(J4082,종합배치표!$B:$B,0),(MATCH(M4082,{"A","B","C","D","E"},0)-1)*3+3),INDEX(교과배치표!$C:$Q,MATCH(J4082,교과배치표!$B:$B,0),(MATCH(M4082,{"A","B","C","D","E"},0)-1)*3+3))),"")</f>
        <v/>
      </c>
    </row>
    <row r="4083" spans="2:20" ht="14.25" customHeight="1">
      <c r="B4083" s="20">
        <v>4838</v>
      </c>
      <c r="C4083" s="21" t="s">
        <v>378</v>
      </c>
      <c r="D4083" s="21" t="s">
        <v>378</v>
      </c>
      <c r="E4083" s="21" t="s">
        <v>1421</v>
      </c>
      <c r="F4083" s="21" t="s">
        <v>68</v>
      </c>
      <c r="G4083" s="21" t="s">
        <v>192</v>
      </c>
      <c r="H4083" s="21" t="s">
        <v>264</v>
      </c>
      <c r="I4083" s="21" t="s">
        <v>60</v>
      </c>
      <c r="J4083" s="23"/>
      <c r="K4083" s="24">
        <v>6</v>
      </c>
      <c r="M4083" s="25" t="str">
        <f>IF(I4083="","",IF(I4083="인문",성적입력!$C$8,성적입력!$C$9))</f>
        <v>A</v>
      </c>
      <c r="N4083" s="26">
        <f>성적입력!$C$15</f>
        <v>3</v>
      </c>
      <c r="P4083" s="27" t="str">
        <f t="shared" si="157"/>
        <v/>
      </c>
      <c r="R4083" s="26" t="str">
        <f t="array" ref="R4083">IFERROR(IF(OR(J4083="",M4083="",F4083=""),"",IF(F4083="학생부종합",INDEX(종합배치표!$C:$Q,MATCH(J4083,종합배치표!$B:$B,0),(MATCH(M4083,{"A","B","C","D","E"},0)-1)*3+1),INDEX(교과배치표!$C:$Q,MATCH(J4083,교과배치표!$B:$B,0),(MATCH(M4083,{"A","B","C","D","E"},0)-1)*3+1))),"")</f>
        <v/>
      </c>
      <c r="S4083" s="26" t="str">
        <f t="array" ref="S4083">IFERROR(IF(OR(J4083="",M4083="",F4083=""),"",IF(F4083="학생부종합",INDEX(종합배치표!$C:$Q,MATCH(J4083,종합배치표!$B:$B,0),(MATCH(M4083,{"A","B","C","D","E"},0)-1)*3+2),INDEX(교과배치표!$C:$Q,MATCH(J4083,교과배치표!$B:$B,0),(MATCH(M4083,{"A","B","C","D","E"},0)-1)*3+2))),"")</f>
        <v/>
      </c>
      <c r="T4083" s="26" t="str">
        <f t="array" ref="T4083">IFERROR(IF(OR(J4083="",M4083="",F4083=""),"",IF(F4083="학생부종합",INDEX(종합배치표!$C:$Q,MATCH(J4083,종합배치표!$B:$B,0),(MATCH(M4083,{"A","B","C","D","E"},0)-1)*3+3),INDEX(교과배치표!$C:$Q,MATCH(J4083,교과배치표!$B:$B,0),(MATCH(M4083,{"A","B","C","D","E"},0)-1)*3+3))),"")</f>
        <v/>
      </c>
    </row>
    <row r="4084" spans="2:20" ht="14.25" customHeight="1">
      <c r="B4084" s="20">
        <v>4839</v>
      </c>
      <c r="C4084" s="21" t="s">
        <v>378</v>
      </c>
      <c r="D4084" s="21" t="s">
        <v>378</v>
      </c>
      <c r="E4084" s="21" t="s">
        <v>1421</v>
      </c>
      <c r="F4084" s="21" t="s">
        <v>24</v>
      </c>
      <c r="G4084" s="21" t="s">
        <v>1422</v>
      </c>
      <c r="H4084" s="21" t="s">
        <v>264</v>
      </c>
      <c r="I4084" s="21" t="s">
        <v>60</v>
      </c>
      <c r="J4084" s="23"/>
      <c r="K4084" s="24">
        <v>6</v>
      </c>
      <c r="M4084" s="25" t="str">
        <f>IF(I4084="","",IF(I4084="인문",성적입력!$C$8,성적입력!$C$9))</f>
        <v>A</v>
      </c>
      <c r="N4084" s="26">
        <f>성적입력!$C$15</f>
        <v>3</v>
      </c>
      <c r="P4084" s="27" t="str">
        <f t="shared" si="157"/>
        <v/>
      </c>
      <c r="R4084" s="26" t="str">
        <f t="array" ref="R4084">IFERROR(IF(OR(J4084="",M4084="",F4084=""),"",IF(F4084="학생부종합",INDEX(종합배치표!$C:$Q,MATCH(J4084,종합배치표!$B:$B,0),(MATCH(M4084,{"A","B","C","D","E"},0)-1)*3+1),INDEX(교과배치표!$C:$Q,MATCH(J4084,교과배치표!$B:$B,0),(MATCH(M4084,{"A","B","C","D","E"},0)-1)*3+1))),"")</f>
        <v/>
      </c>
      <c r="S4084" s="26" t="str">
        <f t="array" ref="S4084">IFERROR(IF(OR(J4084="",M4084="",F4084=""),"",IF(F4084="학생부종합",INDEX(종합배치표!$C:$Q,MATCH(J4084,종합배치표!$B:$B,0),(MATCH(M4084,{"A","B","C","D","E"},0)-1)*3+2),INDEX(교과배치표!$C:$Q,MATCH(J4084,교과배치표!$B:$B,0),(MATCH(M4084,{"A","B","C","D","E"},0)-1)*3+2))),"")</f>
        <v/>
      </c>
      <c r="T4084" s="26" t="str">
        <f t="array" ref="T4084">IFERROR(IF(OR(J4084="",M4084="",F4084=""),"",IF(F4084="학생부종합",INDEX(종합배치표!$C:$Q,MATCH(J4084,종합배치표!$B:$B,0),(MATCH(M4084,{"A","B","C","D","E"},0)-1)*3+3),INDEX(교과배치표!$C:$Q,MATCH(J4084,교과배치표!$B:$B,0),(MATCH(M4084,{"A","B","C","D","E"},0)-1)*3+3))),"")</f>
        <v/>
      </c>
    </row>
    <row r="4085" spans="2:20" ht="14.25" customHeight="1">
      <c r="B4085" s="20">
        <v>4840</v>
      </c>
      <c r="C4085" s="21" t="s">
        <v>378</v>
      </c>
      <c r="D4085" s="21" t="s">
        <v>378</v>
      </c>
      <c r="E4085" s="21" t="s">
        <v>1421</v>
      </c>
      <c r="F4085" s="21" t="s">
        <v>68</v>
      </c>
      <c r="G4085" s="21" t="s">
        <v>192</v>
      </c>
      <c r="H4085" s="29" t="s">
        <v>1470</v>
      </c>
      <c r="I4085" s="21" t="s">
        <v>60</v>
      </c>
      <c r="J4085" s="23"/>
      <c r="K4085" s="24">
        <v>12</v>
      </c>
      <c r="M4085" s="25" t="str">
        <f>IF(I4085="","",IF(I4085="인문",성적입력!$C$8,성적입력!$C$9))</f>
        <v>A</v>
      </c>
      <c r="N4085" s="26">
        <f>성적입력!$C$15</f>
        <v>3</v>
      </c>
      <c r="P4085" s="27" t="str">
        <f t="shared" si="157"/>
        <v/>
      </c>
      <c r="R4085" s="26" t="str">
        <f t="array" ref="R4085">IFERROR(IF(OR(J4085="",M4085="",F4085=""),"",IF(F4085="학생부종합",INDEX(종합배치표!$C:$Q,MATCH(J4085,종합배치표!$B:$B,0),(MATCH(M4085,{"A","B","C","D","E"},0)-1)*3+1),INDEX(교과배치표!$C:$Q,MATCH(J4085,교과배치표!$B:$B,0),(MATCH(M4085,{"A","B","C","D","E"},0)-1)*3+1))),"")</f>
        <v/>
      </c>
      <c r="S4085" s="26" t="str">
        <f t="array" ref="S4085">IFERROR(IF(OR(J4085="",M4085="",F4085=""),"",IF(F4085="학생부종합",INDEX(종합배치표!$C:$Q,MATCH(J4085,종합배치표!$B:$B,0),(MATCH(M4085,{"A","B","C","D","E"},0)-1)*3+2),INDEX(교과배치표!$C:$Q,MATCH(J4085,교과배치표!$B:$B,0),(MATCH(M4085,{"A","B","C","D","E"},0)-1)*3+2))),"")</f>
        <v/>
      </c>
      <c r="T4085" s="26" t="str">
        <f t="array" ref="T4085">IFERROR(IF(OR(J4085="",M4085="",F4085=""),"",IF(F4085="학생부종합",INDEX(종합배치표!$C:$Q,MATCH(J4085,종합배치표!$B:$B,0),(MATCH(M4085,{"A","B","C","D","E"},0)-1)*3+3),INDEX(교과배치표!$C:$Q,MATCH(J4085,교과배치표!$B:$B,0),(MATCH(M4085,{"A","B","C","D","E"},0)-1)*3+3))),"")</f>
        <v/>
      </c>
    </row>
    <row r="4086" spans="2:20" ht="14.25" customHeight="1">
      <c r="B4086" s="20">
        <v>4841</v>
      </c>
      <c r="C4086" s="21" t="s">
        <v>378</v>
      </c>
      <c r="D4086" s="21" t="s">
        <v>378</v>
      </c>
      <c r="E4086" s="21" t="s">
        <v>1421</v>
      </c>
      <c r="F4086" s="21" t="s">
        <v>24</v>
      </c>
      <c r="G4086" s="21" t="s">
        <v>1422</v>
      </c>
      <c r="H4086" s="29" t="s">
        <v>1470</v>
      </c>
      <c r="I4086" s="21" t="s">
        <v>60</v>
      </c>
      <c r="J4086" s="23"/>
      <c r="K4086" s="24">
        <v>18</v>
      </c>
      <c r="M4086" s="25" t="str">
        <f>IF(I4086="","",IF(I4086="인문",성적입력!$C$8,성적입력!$C$9))</f>
        <v>A</v>
      </c>
      <c r="N4086" s="26">
        <f>성적입력!$C$15</f>
        <v>3</v>
      </c>
      <c r="P4086" s="27" t="str">
        <f t="shared" si="157"/>
        <v/>
      </c>
      <c r="R4086" s="26" t="str">
        <f t="array" ref="R4086">IFERROR(IF(OR(J4086="",M4086="",F4086=""),"",IF(F4086="학생부종합",INDEX(종합배치표!$C:$Q,MATCH(J4086,종합배치표!$B:$B,0),(MATCH(M4086,{"A","B","C","D","E"},0)-1)*3+1),INDEX(교과배치표!$C:$Q,MATCH(J4086,교과배치표!$B:$B,0),(MATCH(M4086,{"A","B","C","D","E"},0)-1)*3+1))),"")</f>
        <v/>
      </c>
      <c r="S4086" s="26" t="str">
        <f t="array" ref="S4086">IFERROR(IF(OR(J4086="",M4086="",F4086=""),"",IF(F4086="학생부종합",INDEX(종합배치표!$C:$Q,MATCH(J4086,종합배치표!$B:$B,0),(MATCH(M4086,{"A","B","C","D","E"},0)-1)*3+2),INDEX(교과배치표!$C:$Q,MATCH(J4086,교과배치표!$B:$B,0),(MATCH(M4086,{"A","B","C","D","E"},0)-1)*3+2))),"")</f>
        <v/>
      </c>
      <c r="T4086" s="26" t="str">
        <f t="array" ref="T4086">IFERROR(IF(OR(J4086="",M4086="",F4086=""),"",IF(F4086="학생부종합",INDEX(종합배치표!$C:$Q,MATCH(J4086,종합배치표!$B:$B,0),(MATCH(M4086,{"A","B","C","D","E"},0)-1)*3+3),INDEX(교과배치표!$C:$Q,MATCH(J4086,교과배치표!$B:$B,0),(MATCH(M4086,{"A","B","C","D","E"},0)-1)*3+3))),"")</f>
        <v/>
      </c>
    </row>
    <row r="4087" spans="2:20" ht="14.25" customHeight="1">
      <c r="B4087" s="20">
        <v>4842</v>
      </c>
      <c r="C4087" s="21" t="s">
        <v>378</v>
      </c>
      <c r="D4087" s="21" t="s">
        <v>378</v>
      </c>
      <c r="E4087" s="21" t="s">
        <v>1421</v>
      </c>
      <c r="F4087" s="21" t="s">
        <v>68</v>
      </c>
      <c r="G4087" s="21" t="s">
        <v>192</v>
      </c>
      <c r="H4087" s="21" t="s">
        <v>46</v>
      </c>
      <c r="I4087" s="21" t="s">
        <v>27</v>
      </c>
      <c r="J4087" s="23"/>
      <c r="K4087" s="24">
        <v>5</v>
      </c>
      <c r="M4087" s="25" t="str">
        <f>IF(I4087="","",IF(I4087="인문",성적입력!$C$8,성적입력!$C$9))</f>
        <v>A</v>
      </c>
      <c r="N4087" s="26">
        <f>성적입력!$C$15</f>
        <v>3</v>
      </c>
      <c r="P4087" s="27" t="str">
        <f t="shared" si="157"/>
        <v/>
      </c>
      <c r="R4087" s="26" t="str">
        <f t="array" ref="R4087">IFERROR(IF(OR(J4087="",M4087="",F4087=""),"",IF(F4087="학생부종합",INDEX(종합배치표!$C:$Q,MATCH(J4087,종합배치표!$B:$B,0),(MATCH(M4087,{"A","B","C","D","E"},0)-1)*3+1),INDEX(교과배치표!$C:$Q,MATCH(J4087,교과배치표!$B:$B,0),(MATCH(M4087,{"A","B","C","D","E"},0)-1)*3+1))),"")</f>
        <v/>
      </c>
      <c r="S4087" s="26" t="str">
        <f t="array" ref="S4087">IFERROR(IF(OR(J4087="",M4087="",F4087=""),"",IF(F4087="학생부종합",INDEX(종합배치표!$C:$Q,MATCH(J4087,종합배치표!$B:$B,0),(MATCH(M4087,{"A","B","C","D","E"},0)-1)*3+2),INDEX(교과배치표!$C:$Q,MATCH(J4087,교과배치표!$B:$B,0),(MATCH(M4087,{"A","B","C","D","E"},0)-1)*3+2))),"")</f>
        <v/>
      </c>
      <c r="T4087" s="26" t="str">
        <f t="array" ref="T4087">IFERROR(IF(OR(J4087="",M4087="",F4087=""),"",IF(F4087="학생부종합",INDEX(종합배치표!$C:$Q,MATCH(J4087,종합배치표!$B:$B,0),(MATCH(M4087,{"A","B","C","D","E"},0)-1)*3+3),INDEX(교과배치표!$C:$Q,MATCH(J4087,교과배치표!$B:$B,0),(MATCH(M4087,{"A","B","C","D","E"},0)-1)*3+3))),"")</f>
        <v/>
      </c>
    </row>
    <row r="4088" spans="2:20" ht="14.25" customHeight="1">
      <c r="B4088" s="20">
        <v>4843</v>
      </c>
      <c r="C4088" s="21" t="s">
        <v>378</v>
      </c>
      <c r="D4088" s="21" t="s">
        <v>378</v>
      </c>
      <c r="E4088" s="21" t="s">
        <v>1421</v>
      </c>
      <c r="F4088" s="21" t="s">
        <v>24</v>
      </c>
      <c r="G4088" s="21" t="s">
        <v>1422</v>
      </c>
      <c r="H4088" s="21" t="s">
        <v>46</v>
      </c>
      <c r="I4088" s="21" t="s">
        <v>27</v>
      </c>
      <c r="J4088" s="23"/>
      <c r="K4088" s="24">
        <v>6</v>
      </c>
      <c r="M4088" s="25" t="str">
        <f>IF(I4088="","",IF(I4088="인문",성적입력!$C$8,성적입력!$C$9))</f>
        <v>A</v>
      </c>
      <c r="N4088" s="26">
        <f>성적입력!$C$15</f>
        <v>3</v>
      </c>
      <c r="P4088" s="27" t="str">
        <f t="shared" si="157"/>
        <v/>
      </c>
      <c r="R4088" s="26" t="str">
        <f t="array" ref="R4088">IFERROR(IF(OR(J4088="",M4088="",F4088=""),"",IF(F4088="학생부종합",INDEX(종합배치표!$C:$Q,MATCH(J4088,종합배치표!$B:$B,0),(MATCH(M4088,{"A","B","C","D","E"},0)-1)*3+1),INDEX(교과배치표!$C:$Q,MATCH(J4088,교과배치표!$B:$B,0),(MATCH(M4088,{"A","B","C","D","E"},0)-1)*3+1))),"")</f>
        <v/>
      </c>
      <c r="S4088" s="26" t="str">
        <f t="array" ref="S4088">IFERROR(IF(OR(J4088="",M4088="",F4088=""),"",IF(F4088="학생부종합",INDEX(종합배치표!$C:$Q,MATCH(J4088,종합배치표!$B:$B,0),(MATCH(M4088,{"A","B","C","D","E"},0)-1)*3+2),INDEX(교과배치표!$C:$Q,MATCH(J4088,교과배치표!$B:$B,0),(MATCH(M4088,{"A","B","C","D","E"},0)-1)*3+2))),"")</f>
        <v/>
      </c>
      <c r="T4088" s="26" t="str">
        <f t="array" ref="T4088">IFERROR(IF(OR(J4088="",M4088="",F4088=""),"",IF(F4088="학생부종합",INDEX(종합배치표!$C:$Q,MATCH(J4088,종합배치표!$B:$B,0),(MATCH(M4088,{"A","B","C","D","E"},0)-1)*3+3),INDEX(교과배치표!$C:$Q,MATCH(J4088,교과배치표!$B:$B,0),(MATCH(M4088,{"A","B","C","D","E"},0)-1)*3+3))),"")</f>
        <v/>
      </c>
    </row>
    <row r="4089" spans="2:20" ht="14.25" customHeight="1">
      <c r="B4089" s="20">
        <v>4844</v>
      </c>
      <c r="C4089" s="21" t="s">
        <v>378</v>
      </c>
      <c r="D4089" s="21" t="s">
        <v>378</v>
      </c>
      <c r="E4089" s="21" t="s">
        <v>1421</v>
      </c>
      <c r="F4089" s="21" t="s">
        <v>68</v>
      </c>
      <c r="G4089" s="21" t="s">
        <v>192</v>
      </c>
      <c r="H4089" s="21" t="s">
        <v>106</v>
      </c>
      <c r="I4089" s="21" t="s">
        <v>27</v>
      </c>
      <c r="J4089" s="23"/>
      <c r="K4089" s="24">
        <v>5</v>
      </c>
      <c r="M4089" s="25" t="str">
        <f>IF(I4089="","",IF(I4089="인문",성적입력!$C$8,성적입력!$C$9))</f>
        <v>A</v>
      </c>
      <c r="N4089" s="26">
        <f>성적입력!$C$15</f>
        <v>3</v>
      </c>
      <c r="P4089" s="27" t="str">
        <f t="shared" si="157"/>
        <v/>
      </c>
      <c r="R4089" s="26" t="str">
        <f t="array" ref="R4089">IFERROR(IF(OR(J4089="",M4089="",F4089=""),"",IF(F4089="학생부종합",INDEX(종합배치표!$C:$Q,MATCH(J4089,종합배치표!$B:$B,0),(MATCH(M4089,{"A","B","C","D","E"},0)-1)*3+1),INDEX(교과배치표!$C:$Q,MATCH(J4089,교과배치표!$B:$B,0),(MATCH(M4089,{"A","B","C","D","E"},0)-1)*3+1))),"")</f>
        <v/>
      </c>
      <c r="S4089" s="26" t="str">
        <f t="array" ref="S4089">IFERROR(IF(OR(J4089="",M4089="",F4089=""),"",IF(F4089="학생부종합",INDEX(종합배치표!$C:$Q,MATCH(J4089,종합배치표!$B:$B,0),(MATCH(M4089,{"A","B","C","D","E"},0)-1)*3+2),INDEX(교과배치표!$C:$Q,MATCH(J4089,교과배치표!$B:$B,0),(MATCH(M4089,{"A","B","C","D","E"},0)-1)*3+2))),"")</f>
        <v/>
      </c>
      <c r="T4089" s="26" t="str">
        <f t="array" ref="T4089">IFERROR(IF(OR(J4089="",M4089="",F4089=""),"",IF(F4089="학생부종합",INDEX(종합배치표!$C:$Q,MATCH(J4089,종합배치표!$B:$B,0),(MATCH(M4089,{"A","B","C","D","E"},0)-1)*3+3),INDEX(교과배치표!$C:$Q,MATCH(J4089,교과배치표!$B:$B,0),(MATCH(M4089,{"A","B","C","D","E"},0)-1)*3+3))),"")</f>
        <v/>
      </c>
    </row>
    <row r="4090" spans="2:20" ht="14.25" customHeight="1">
      <c r="B4090" s="20">
        <v>4845</v>
      </c>
      <c r="C4090" s="21" t="s">
        <v>378</v>
      </c>
      <c r="D4090" s="21" t="s">
        <v>378</v>
      </c>
      <c r="E4090" s="21" t="s">
        <v>1421</v>
      </c>
      <c r="F4090" s="21" t="s">
        <v>24</v>
      </c>
      <c r="G4090" s="21" t="s">
        <v>1422</v>
      </c>
      <c r="H4090" s="21" t="s">
        <v>106</v>
      </c>
      <c r="I4090" s="21" t="s">
        <v>27</v>
      </c>
      <c r="J4090" s="23"/>
      <c r="K4090" s="24">
        <v>6</v>
      </c>
      <c r="M4090" s="25" t="str">
        <f>IF(I4090="","",IF(I4090="인문",성적입력!$C$8,성적입력!$C$9))</f>
        <v>A</v>
      </c>
      <c r="N4090" s="26">
        <f>성적입력!$C$15</f>
        <v>3</v>
      </c>
      <c r="P4090" s="27" t="str">
        <f t="shared" si="157"/>
        <v/>
      </c>
      <c r="R4090" s="26" t="str">
        <f t="array" ref="R4090">IFERROR(IF(OR(J4090="",M4090="",F4090=""),"",IF(F4090="학생부종합",INDEX(종합배치표!$C:$Q,MATCH(J4090,종합배치표!$B:$B,0),(MATCH(M4090,{"A","B","C","D","E"},0)-1)*3+1),INDEX(교과배치표!$C:$Q,MATCH(J4090,교과배치표!$B:$B,0),(MATCH(M4090,{"A","B","C","D","E"},0)-1)*3+1))),"")</f>
        <v/>
      </c>
      <c r="S4090" s="26" t="str">
        <f t="array" ref="S4090">IFERROR(IF(OR(J4090="",M4090="",F4090=""),"",IF(F4090="학생부종합",INDEX(종합배치표!$C:$Q,MATCH(J4090,종합배치표!$B:$B,0),(MATCH(M4090,{"A","B","C","D","E"},0)-1)*3+2),INDEX(교과배치표!$C:$Q,MATCH(J4090,교과배치표!$B:$B,0),(MATCH(M4090,{"A","B","C","D","E"},0)-1)*3+2))),"")</f>
        <v/>
      </c>
      <c r="T4090" s="26" t="str">
        <f t="array" ref="T4090">IFERROR(IF(OR(J4090="",M4090="",F4090=""),"",IF(F4090="학생부종합",INDEX(종합배치표!$C:$Q,MATCH(J4090,종합배치표!$B:$B,0),(MATCH(M4090,{"A","B","C","D","E"},0)-1)*3+3),INDEX(교과배치표!$C:$Q,MATCH(J4090,교과배치표!$B:$B,0),(MATCH(M4090,{"A","B","C","D","E"},0)-1)*3+3))),"")</f>
        <v/>
      </c>
    </row>
    <row r="4091" spans="2:20" ht="14.25" customHeight="1">
      <c r="B4091" s="20">
        <v>4846</v>
      </c>
      <c r="C4091" s="21" t="s">
        <v>378</v>
      </c>
      <c r="D4091" s="21" t="s">
        <v>378</v>
      </c>
      <c r="E4091" s="21" t="s">
        <v>1421</v>
      </c>
      <c r="F4091" s="21" t="s">
        <v>68</v>
      </c>
      <c r="G4091" s="21" t="s">
        <v>192</v>
      </c>
      <c r="H4091" s="21" t="s">
        <v>1471</v>
      </c>
      <c r="I4091" s="21" t="s">
        <v>60</v>
      </c>
      <c r="J4091" s="23"/>
      <c r="K4091" s="24">
        <v>4</v>
      </c>
      <c r="M4091" s="25" t="str">
        <f>IF(I4091="","",IF(I4091="인문",성적입력!$C$8,성적입력!$C$9))</f>
        <v>A</v>
      </c>
      <c r="N4091" s="26">
        <f>성적입력!$C$15</f>
        <v>3</v>
      </c>
      <c r="P4091" s="27" t="str">
        <f t="shared" si="157"/>
        <v/>
      </c>
      <c r="R4091" s="26" t="str">
        <f t="array" ref="R4091">IFERROR(IF(OR(J4091="",M4091="",F4091=""),"",IF(F4091="학생부종합",INDEX(종합배치표!$C:$Q,MATCH(J4091,종합배치표!$B:$B,0),(MATCH(M4091,{"A","B","C","D","E"},0)-1)*3+1),INDEX(교과배치표!$C:$Q,MATCH(J4091,교과배치표!$B:$B,0),(MATCH(M4091,{"A","B","C","D","E"},0)-1)*3+1))),"")</f>
        <v/>
      </c>
      <c r="S4091" s="26" t="str">
        <f t="array" ref="S4091">IFERROR(IF(OR(J4091="",M4091="",F4091=""),"",IF(F4091="학생부종합",INDEX(종합배치표!$C:$Q,MATCH(J4091,종합배치표!$B:$B,0),(MATCH(M4091,{"A","B","C","D","E"},0)-1)*3+2),INDEX(교과배치표!$C:$Q,MATCH(J4091,교과배치표!$B:$B,0),(MATCH(M4091,{"A","B","C","D","E"},0)-1)*3+2))),"")</f>
        <v/>
      </c>
      <c r="T4091" s="26" t="str">
        <f t="array" ref="T4091">IFERROR(IF(OR(J4091="",M4091="",F4091=""),"",IF(F4091="학생부종합",INDEX(종합배치표!$C:$Q,MATCH(J4091,종합배치표!$B:$B,0),(MATCH(M4091,{"A","B","C","D","E"},0)-1)*3+3),INDEX(교과배치표!$C:$Q,MATCH(J4091,교과배치표!$B:$B,0),(MATCH(M4091,{"A","B","C","D","E"},0)-1)*3+3))),"")</f>
        <v/>
      </c>
    </row>
    <row r="4092" spans="2:20" ht="14.25" customHeight="1">
      <c r="B4092" s="20">
        <v>4847</v>
      </c>
      <c r="C4092" s="21" t="s">
        <v>378</v>
      </c>
      <c r="D4092" s="21" t="s">
        <v>378</v>
      </c>
      <c r="E4092" s="21" t="s">
        <v>1421</v>
      </c>
      <c r="F4092" s="21" t="s">
        <v>24</v>
      </c>
      <c r="G4092" s="21" t="s">
        <v>1422</v>
      </c>
      <c r="H4092" s="21" t="s">
        <v>1471</v>
      </c>
      <c r="I4092" s="21" t="s">
        <v>60</v>
      </c>
      <c r="J4092" s="23"/>
      <c r="K4092" s="24">
        <v>6</v>
      </c>
      <c r="M4092" s="25" t="str">
        <f>IF(I4092="","",IF(I4092="인문",성적입력!$C$8,성적입력!$C$9))</f>
        <v>A</v>
      </c>
      <c r="N4092" s="26">
        <f>성적입력!$C$15</f>
        <v>3</v>
      </c>
      <c r="P4092" s="27" t="str">
        <f t="shared" si="157"/>
        <v/>
      </c>
      <c r="R4092" s="26" t="str">
        <f t="array" ref="R4092">IFERROR(IF(OR(J4092="",M4092="",F4092=""),"",IF(F4092="학생부종합",INDEX(종합배치표!$C:$Q,MATCH(J4092,종합배치표!$B:$B,0),(MATCH(M4092,{"A","B","C","D","E"},0)-1)*3+1),INDEX(교과배치표!$C:$Q,MATCH(J4092,교과배치표!$B:$B,0),(MATCH(M4092,{"A","B","C","D","E"},0)-1)*3+1))),"")</f>
        <v/>
      </c>
      <c r="S4092" s="26" t="str">
        <f t="array" ref="S4092">IFERROR(IF(OR(J4092="",M4092="",F4092=""),"",IF(F4092="학생부종합",INDEX(종합배치표!$C:$Q,MATCH(J4092,종합배치표!$B:$B,0),(MATCH(M4092,{"A","B","C","D","E"},0)-1)*3+2),INDEX(교과배치표!$C:$Q,MATCH(J4092,교과배치표!$B:$B,0),(MATCH(M4092,{"A","B","C","D","E"},0)-1)*3+2))),"")</f>
        <v/>
      </c>
      <c r="T4092" s="26" t="str">
        <f t="array" ref="T4092">IFERROR(IF(OR(J4092="",M4092="",F4092=""),"",IF(F4092="학생부종합",INDEX(종합배치표!$C:$Q,MATCH(J4092,종합배치표!$B:$B,0),(MATCH(M4092,{"A","B","C","D","E"},0)-1)*3+3),INDEX(교과배치표!$C:$Q,MATCH(J4092,교과배치표!$B:$B,0),(MATCH(M4092,{"A","B","C","D","E"},0)-1)*3+3))),"")</f>
        <v/>
      </c>
    </row>
    <row r="4093" spans="2:20" ht="14.25" customHeight="1">
      <c r="B4093" s="20">
        <v>4849</v>
      </c>
      <c r="C4093" s="21" t="s">
        <v>389</v>
      </c>
      <c r="D4093" s="21" t="s">
        <v>1424</v>
      </c>
      <c r="E4093" s="21" t="s">
        <v>1421</v>
      </c>
      <c r="F4093" s="21" t="s">
        <v>24</v>
      </c>
      <c r="G4093" s="21" t="s">
        <v>1425</v>
      </c>
      <c r="H4093" s="21" t="s">
        <v>1472</v>
      </c>
      <c r="I4093" s="21" t="s">
        <v>60</v>
      </c>
      <c r="J4093" s="23"/>
      <c r="K4093" s="24">
        <v>16</v>
      </c>
      <c r="M4093" s="25" t="str">
        <f>IF(I4093="","",IF(I4093="인문",성적입력!$C$8,성적입력!$C$9))</f>
        <v>A</v>
      </c>
      <c r="N4093" s="26">
        <f>성적입력!$C$15</f>
        <v>3</v>
      </c>
      <c r="P4093" s="27" t="str">
        <f t="shared" si="157"/>
        <v/>
      </c>
      <c r="R4093" s="26" t="str">
        <f t="array" ref="R4093">IFERROR(IF(OR(J4093="",M4093="",F4093=""),"",IF(F4093="학생부종합",INDEX(종합배치표!$C:$Q,MATCH(J4093,종합배치표!$B:$B,0),(MATCH(M4093,{"A","B","C","D","E"},0)-1)*3+1),INDEX(교과배치표!$C:$Q,MATCH(J4093,교과배치표!$B:$B,0),(MATCH(M4093,{"A","B","C","D","E"},0)-1)*3+1))),"")</f>
        <v/>
      </c>
      <c r="S4093" s="26" t="str">
        <f t="array" ref="S4093">IFERROR(IF(OR(J4093="",M4093="",F4093=""),"",IF(F4093="학생부종합",INDEX(종합배치표!$C:$Q,MATCH(J4093,종합배치표!$B:$B,0),(MATCH(M4093,{"A","B","C","D","E"},0)-1)*3+2),INDEX(교과배치표!$C:$Q,MATCH(J4093,교과배치표!$B:$B,0),(MATCH(M4093,{"A","B","C","D","E"},0)-1)*3+2))),"")</f>
        <v/>
      </c>
      <c r="T4093" s="26" t="str">
        <f t="array" ref="T4093">IFERROR(IF(OR(J4093="",M4093="",F4093=""),"",IF(F4093="학생부종합",INDEX(종합배치표!$C:$Q,MATCH(J4093,종합배치표!$B:$B,0),(MATCH(M4093,{"A","B","C","D","E"},0)-1)*3+3),INDEX(교과배치표!$C:$Q,MATCH(J4093,교과배치표!$B:$B,0),(MATCH(M4093,{"A","B","C","D","E"},0)-1)*3+3))),"")</f>
        <v/>
      </c>
    </row>
    <row r="4094" spans="2:20" ht="14.25" customHeight="1">
      <c r="B4094" s="20">
        <v>4850</v>
      </c>
      <c r="C4094" s="21" t="s">
        <v>389</v>
      </c>
      <c r="D4094" s="21" t="s">
        <v>1424</v>
      </c>
      <c r="E4094" s="21" t="s">
        <v>1421</v>
      </c>
      <c r="F4094" s="21" t="s">
        <v>68</v>
      </c>
      <c r="G4094" s="21" t="s">
        <v>192</v>
      </c>
      <c r="H4094" s="21" t="s">
        <v>1472</v>
      </c>
      <c r="I4094" s="21" t="s">
        <v>27</v>
      </c>
      <c r="J4094" s="23"/>
      <c r="K4094" s="24">
        <v>20</v>
      </c>
      <c r="M4094" s="25" t="str">
        <f>IF(I4094="","",IF(I4094="인문",성적입력!$C$8,성적입력!$C$9))</f>
        <v>A</v>
      </c>
      <c r="N4094" s="26">
        <f>성적입력!$C$15</f>
        <v>3</v>
      </c>
      <c r="P4094" s="27" t="str">
        <f t="shared" si="157"/>
        <v/>
      </c>
      <c r="R4094" s="26" t="str">
        <f t="array" ref="R4094">IFERROR(IF(OR(J4094="",M4094="",F4094=""),"",IF(F4094="학생부종합",INDEX(종합배치표!$C:$Q,MATCH(J4094,종합배치표!$B:$B,0),(MATCH(M4094,{"A","B","C","D","E"},0)-1)*3+1),INDEX(교과배치표!$C:$Q,MATCH(J4094,교과배치표!$B:$B,0),(MATCH(M4094,{"A","B","C","D","E"},0)-1)*3+1))),"")</f>
        <v/>
      </c>
      <c r="S4094" s="26" t="str">
        <f t="array" ref="S4094">IFERROR(IF(OR(J4094="",M4094="",F4094=""),"",IF(F4094="학생부종합",INDEX(종합배치표!$C:$Q,MATCH(J4094,종합배치표!$B:$B,0),(MATCH(M4094,{"A","B","C","D","E"},0)-1)*3+2),INDEX(교과배치표!$C:$Q,MATCH(J4094,교과배치표!$B:$B,0),(MATCH(M4094,{"A","B","C","D","E"},0)-1)*3+2))),"")</f>
        <v/>
      </c>
      <c r="T4094" s="26" t="str">
        <f t="array" ref="T4094">IFERROR(IF(OR(J4094="",M4094="",F4094=""),"",IF(F4094="학생부종합",INDEX(종합배치표!$C:$Q,MATCH(J4094,종합배치표!$B:$B,0),(MATCH(M4094,{"A","B","C","D","E"},0)-1)*3+3),INDEX(교과배치표!$C:$Q,MATCH(J4094,교과배치표!$B:$B,0),(MATCH(M4094,{"A","B","C","D","E"},0)-1)*3+3))),"")</f>
        <v/>
      </c>
    </row>
    <row r="4095" spans="2:20" ht="14.25" customHeight="1">
      <c r="B4095" s="20">
        <v>4851</v>
      </c>
      <c r="C4095" s="21" t="s">
        <v>378</v>
      </c>
      <c r="D4095" s="21" t="s">
        <v>378</v>
      </c>
      <c r="E4095" s="21" t="s">
        <v>1421</v>
      </c>
      <c r="F4095" s="21" t="s">
        <v>68</v>
      </c>
      <c r="G4095" s="21" t="s">
        <v>192</v>
      </c>
      <c r="H4095" s="21" t="s">
        <v>56</v>
      </c>
      <c r="I4095" s="21" t="s">
        <v>27</v>
      </c>
      <c r="J4095" s="23"/>
      <c r="K4095" s="24">
        <v>7</v>
      </c>
      <c r="M4095" s="25" t="str">
        <f>IF(I4095="","",IF(I4095="인문",성적입력!$C$8,성적입력!$C$9))</f>
        <v>A</v>
      </c>
      <c r="N4095" s="26">
        <f>성적입력!$C$15</f>
        <v>3</v>
      </c>
      <c r="P4095" s="27" t="str">
        <f t="shared" si="157"/>
        <v/>
      </c>
      <c r="R4095" s="26" t="str">
        <f t="array" ref="R4095">IFERROR(IF(OR(J4095="",M4095="",F4095=""),"",IF(F4095="학생부종합",INDEX(종합배치표!$C:$Q,MATCH(J4095,종합배치표!$B:$B,0),(MATCH(M4095,{"A","B","C","D","E"},0)-1)*3+1),INDEX(교과배치표!$C:$Q,MATCH(J4095,교과배치표!$B:$B,0),(MATCH(M4095,{"A","B","C","D","E"},0)-1)*3+1))),"")</f>
        <v/>
      </c>
      <c r="S4095" s="26" t="str">
        <f t="array" ref="S4095">IFERROR(IF(OR(J4095="",M4095="",F4095=""),"",IF(F4095="학생부종합",INDEX(종합배치표!$C:$Q,MATCH(J4095,종합배치표!$B:$B,0),(MATCH(M4095,{"A","B","C","D","E"},0)-1)*3+2),INDEX(교과배치표!$C:$Q,MATCH(J4095,교과배치표!$B:$B,0),(MATCH(M4095,{"A","B","C","D","E"},0)-1)*3+2))),"")</f>
        <v/>
      </c>
      <c r="T4095" s="26" t="str">
        <f t="array" ref="T4095">IFERROR(IF(OR(J4095="",M4095="",F4095=""),"",IF(F4095="학생부종합",INDEX(종합배치표!$C:$Q,MATCH(J4095,종합배치표!$B:$B,0),(MATCH(M4095,{"A","B","C","D","E"},0)-1)*3+3),INDEX(교과배치표!$C:$Q,MATCH(J4095,교과배치표!$B:$B,0),(MATCH(M4095,{"A","B","C","D","E"},0)-1)*3+3))),"")</f>
        <v/>
      </c>
    </row>
    <row r="4096" spans="2:20" ht="14.25" customHeight="1">
      <c r="B4096" s="20">
        <v>4852</v>
      </c>
      <c r="C4096" s="21" t="s">
        <v>378</v>
      </c>
      <c r="D4096" s="21" t="s">
        <v>378</v>
      </c>
      <c r="E4096" s="21" t="s">
        <v>1421</v>
      </c>
      <c r="F4096" s="21" t="s">
        <v>24</v>
      </c>
      <c r="G4096" s="21" t="s">
        <v>1422</v>
      </c>
      <c r="H4096" s="21" t="s">
        <v>56</v>
      </c>
      <c r="I4096" s="21" t="s">
        <v>27</v>
      </c>
      <c r="J4096" s="23"/>
      <c r="K4096" s="24">
        <v>9</v>
      </c>
      <c r="M4096" s="25" t="str">
        <f>IF(I4096="","",IF(I4096="인문",성적입력!$C$8,성적입력!$C$9))</f>
        <v>A</v>
      </c>
      <c r="N4096" s="26">
        <f>성적입력!$C$15</f>
        <v>3</v>
      </c>
      <c r="P4096" s="27" t="str">
        <f t="shared" si="157"/>
        <v/>
      </c>
      <c r="R4096" s="26" t="str">
        <f t="array" ref="R4096">IFERROR(IF(OR(J4096="",M4096="",F4096=""),"",IF(F4096="학생부종합",INDEX(종합배치표!$C:$Q,MATCH(J4096,종합배치표!$B:$B,0),(MATCH(M4096,{"A","B","C","D","E"},0)-1)*3+1),INDEX(교과배치표!$C:$Q,MATCH(J4096,교과배치표!$B:$B,0),(MATCH(M4096,{"A","B","C","D","E"},0)-1)*3+1))),"")</f>
        <v/>
      </c>
      <c r="S4096" s="26" t="str">
        <f t="array" ref="S4096">IFERROR(IF(OR(J4096="",M4096="",F4096=""),"",IF(F4096="학생부종합",INDEX(종합배치표!$C:$Q,MATCH(J4096,종합배치표!$B:$B,0),(MATCH(M4096,{"A","B","C","D","E"},0)-1)*3+2),INDEX(교과배치표!$C:$Q,MATCH(J4096,교과배치표!$B:$B,0),(MATCH(M4096,{"A","B","C","D","E"},0)-1)*3+2))),"")</f>
        <v/>
      </c>
      <c r="T4096" s="26" t="str">
        <f t="array" ref="T4096">IFERROR(IF(OR(J4096="",M4096="",F4096=""),"",IF(F4096="학생부종합",INDEX(종합배치표!$C:$Q,MATCH(J4096,종합배치표!$B:$B,0),(MATCH(M4096,{"A","B","C","D","E"},0)-1)*3+3),INDEX(교과배치표!$C:$Q,MATCH(J4096,교과배치표!$B:$B,0),(MATCH(M4096,{"A","B","C","D","E"},0)-1)*3+3))),"")</f>
        <v/>
      </c>
    </row>
    <row r="4097" spans="2:20" ht="14.25" customHeight="1">
      <c r="B4097" s="20">
        <v>4854</v>
      </c>
      <c r="C4097" s="21" t="s">
        <v>378</v>
      </c>
      <c r="D4097" s="21" t="s">
        <v>378</v>
      </c>
      <c r="E4097" s="21" t="s">
        <v>1421</v>
      </c>
      <c r="F4097" s="21" t="s">
        <v>68</v>
      </c>
      <c r="G4097" s="21" t="s">
        <v>192</v>
      </c>
      <c r="H4097" s="21" t="s">
        <v>1473</v>
      </c>
      <c r="I4097" s="21" t="s">
        <v>429</v>
      </c>
      <c r="J4097" s="23"/>
      <c r="K4097" s="24">
        <v>5</v>
      </c>
      <c r="M4097" s="25" t="str">
        <f>IF(I4097="","",IF(I4097="인문",성적입력!$C$8,성적입력!$C$9))</f>
        <v>A</v>
      </c>
      <c r="N4097" s="26">
        <f>성적입력!$C$15</f>
        <v>3</v>
      </c>
      <c r="P4097" s="27" t="str">
        <f t="shared" si="157"/>
        <v/>
      </c>
      <c r="R4097" s="26" t="str">
        <f t="array" ref="R4097">IFERROR(IF(OR(J4097="",M4097="",F4097=""),"",IF(F4097="학생부종합",INDEX(종합배치표!$C:$Q,MATCH(J4097,종합배치표!$B:$B,0),(MATCH(M4097,{"A","B","C","D","E"},0)-1)*3+1),INDEX(교과배치표!$C:$Q,MATCH(J4097,교과배치표!$B:$B,0),(MATCH(M4097,{"A","B","C","D","E"},0)-1)*3+1))),"")</f>
        <v/>
      </c>
      <c r="S4097" s="26" t="str">
        <f t="array" ref="S4097">IFERROR(IF(OR(J4097="",M4097="",F4097=""),"",IF(F4097="학생부종합",INDEX(종합배치표!$C:$Q,MATCH(J4097,종합배치표!$B:$B,0),(MATCH(M4097,{"A","B","C","D","E"},0)-1)*3+2),INDEX(교과배치표!$C:$Q,MATCH(J4097,교과배치표!$B:$B,0),(MATCH(M4097,{"A","B","C","D","E"},0)-1)*3+2))),"")</f>
        <v/>
      </c>
      <c r="T4097" s="26" t="str">
        <f t="array" ref="T4097">IFERROR(IF(OR(J4097="",M4097="",F4097=""),"",IF(F4097="학생부종합",INDEX(종합배치표!$C:$Q,MATCH(J4097,종합배치표!$B:$B,0),(MATCH(M4097,{"A","B","C","D","E"},0)-1)*3+3),INDEX(교과배치표!$C:$Q,MATCH(J4097,교과배치표!$B:$B,0),(MATCH(M4097,{"A","B","C","D","E"},0)-1)*3+3))),"")</f>
        <v/>
      </c>
    </row>
    <row r="4098" spans="2:20" ht="14.25" customHeight="1">
      <c r="B4098" s="20">
        <v>4855</v>
      </c>
      <c r="C4098" s="21" t="s">
        <v>378</v>
      </c>
      <c r="D4098" s="21" t="s">
        <v>378</v>
      </c>
      <c r="E4098" s="21" t="s">
        <v>1421</v>
      </c>
      <c r="F4098" s="21" t="s">
        <v>68</v>
      </c>
      <c r="G4098" s="21" t="s">
        <v>192</v>
      </c>
      <c r="H4098" s="21" t="s">
        <v>1473</v>
      </c>
      <c r="I4098" s="21" t="s">
        <v>60</v>
      </c>
      <c r="J4098" s="23"/>
      <c r="K4098" s="24">
        <v>5</v>
      </c>
      <c r="M4098" s="25" t="str">
        <f>IF(I4098="","",IF(I4098="인문",성적입력!$C$8,성적입력!$C$9))</f>
        <v>A</v>
      </c>
      <c r="N4098" s="26">
        <f>성적입력!$C$15</f>
        <v>3</v>
      </c>
      <c r="P4098" s="27" t="str">
        <f t="shared" si="157"/>
        <v/>
      </c>
      <c r="R4098" s="26" t="str">
        <f t="array" ref="R4098">IFERROR(IF(OR(J4098="",M4098="",F4098=""),"",IF(F4098="학생부종합",INDEX(종합배치표!$C:$Q,MATCH(J4098,종합배치표!$B:$B,0),(MATCH(M4098,{"A","B","C","D","E"},0)-1)*3+1),INDEX(교과배치표!$C:$Q,MATCH(J4098,교과배치표!$B:$B,0),(MATCH(M4098,{"A","B","C","D","E"},0)-1)*3+1))),"")</f>
        <v/>
      </c>
      <c r="S4098" s="26" t="str">
        <f t="array" ref="S4098">IFERROR(IF(OR(J4098="",M4098="",F4098=""),"",IF(F4098="학생부종합",INDEX(종합배치표!$C:$Q,MATCH(J4098,종합배치표!$B:$B,0),(MATCH(M4098,{"A","B","C","D","E"},0)-1)*3+2),INDEX(교과배치표!$C:$Q,MATCH(J4098,교과배치표!$B:$B,0),(MATCH(M4098,{"A","B","C","D","E"},0)-1)*3+2))),"")</f>
        <v/>
      </c>
      <c r="T4098" s="26" t="str">
        <f t="array" ref="T4098">IFERROR(IF(OR(J4098="",M4098="",F4098=""),"",IF(F4098="학생부종합",INDEX(종합배치표!$C:$Q,MATCH(J4098,종합배치표!$B:$B,0),(MATCH(M4098,{"A","B","C","D","E"},0)-1)*3+3),INDEX(교과배치표!$C:$Q,MATCH(J4098,교과배치표!$B:$B,0),(MATCH(M4098,{"A","B","C","D","E"},0)-1)*3+3))),"")</f>
        <v/>
      </c>
    </row>
    <row r="4099" spans="2:20" ht="14.25" customHeight="1">
      <c r="B4099" s="20">
        <v>4856</v>
      </c>
      <c r="C4099" s="21" t="s">
        <v>378</v>
      </c>
      <c r="D4099" s="21" t="s">
        <v>378</v>
      </c>
      <c r="E4099" s="21" t="s">
        <v>1421</v>
      </c>
      <c r="F4099" s="21" t="s">
        <v>24</v>
      </c>
      <c r="G4099" s="21" t="s">
        <v>1422</v>
      </c>
      <c r="H4099" s="21" t="s">
        <v>1473</v>
      </c>
      <c r="I4099" s="21" t="s">
        <v>429</v>
      </c>
      <c r="J4099" s="23"/>
      <c r="K4099" s="24">
        <v>4</v>
      </c>
      <c r="M4099" s="25" t="str">
        <f>IF(I4099="","",IF(I4099="인문",성적입력!$C$8,성적입력!$C$9))</f>
        <v>A</v>
      </c>
      <c r="N4099" s="26">
        <f>성적입력!$C$15</f>
        <v>3</v>
      </c>
      <c r="P4099" s="27" t="str">
        <f t="shared" si="157"/>
        <v/>
      </c>
      <c r="R4099" s="26" t="str">
        <f t="array" ref="R4099">IFERROR(IF(OR(J4099="",M4099="",F4099=""),"",IF(F4099="학생부종합",INDEX(종합배치표!$C:$Q,MATCH(J4099,종합배치표!$B:$B,0),(MATCH(M4099,{"A","B","C","D","E"},0)-1)*3+1),INDEX(교과배치표!$C:$Q,MATCH(J4099,교과배치표!$B:$B,0),(MATCH(M4099,{"A","B","C","D","E"},0)-1)*3+1))),"")</f>
        <v/>
      </c>
      <c r="S4099" s="26" t="str">
        <f t="array" ref="S4099">IFERROR(IF(OR(J4099="",M4099="",F4099=""),"",IF(F4099="학생부종합",INDEX(종합배치표!$C:$Q,MATCH(J4099,종합배치표!$B:$B,0),(MATCH(M4099,{"A","B","C","D","E"},0)-1)*3+2),INDEX(교과배치표!$C:$Q,MATCH(J4099,교과배치표!$B:$B,0),(MATCH(M4099,{"A","B","C","D","E"},0)-1)*3+2))),"")</f>
        <v/>
      </c>
      <c r="T4099" s="26" t="str">
        <f t="array" ref="T4099">IFERROR(IF(OR(J4099="",M4099="",F4099=""),"",IF(F4099="학생부종합",INDEX(종합배치표!$C:$Q,MATCH(J4099,종합배치표!$B:$B,0),(MATCH(M4099,{"A","B","C","D","E"},0)-1)*3+3),INDEX(교과배치표!$C:$Q,MATCH(J4099,교과배치표!$B:$B,0),(MATCH(M4099,{"A","B","C","D","E"},0)-1)*3+3))),"")</f>
        <v/>
      </c>
    </row>
    <row r="4100" spans="2:20" ht="14.25" customHeight="1">
      <c r="B4100" s="20">
        <v>4857</v>
      </c>
      <c r="C4100" s="21" t="s">
        <v>378</v>
      </c>
      <c r="D4100" s="21" t="s">
        <v>378</v>
      </c>
      <c r="E4100" s="21" t="s">
        <v>1421</v>
      </c>
      <c r="F4100" s="21" t="s">
        <v>24</v>
      </c>
      <c r="G4100" s="21" t="s">
        <v>1422</v>
      </c>
      <c r="H4100" s="21" t="s">
        <v>1473</v>
      </c>
      <c r="I4100" s="21" t="s">
        <v>60</v>
      </c>
      <c r="J4100" s="23"/>
      <c r="K4100" s="24">
        <v>4</v>
      </c>
      <c r="M4100" s="25" t="str">
        <f>IF(I4100="","",IF(I4100="인문",성적입력!$C$8,성적입력!$C$9))</f>
        <v>A</v>
      </c>
      <c r="N4100" s="26">
        <f>성적입력!$C$15</f>
        <v>3</v>
      </c>
      <c r="P4100" s="27" t="str">
        <f t="shared" si="157"/>
        <v/>
      </c>
      <c r="R4100" s="26" t="str">
        <f t="array" ref="R4100">IFERROR(IF(OR(J4100="",M4100="",F4100=""),"",IF(F4100="학생부종합",INDEX(종합배치표!$C:$Q,MATCH(J4100,종합배치표!$B:$B,0),(MATCH(M4100,{"A","B","C","D","E"},0)-1)*3+1),INDEX(교과배치표!$C:$Q,MATCH(J4100,교과배치표!$B:$B,0),(MATCH(M4100,{"A","B","C","D","E"},0)-1)*3+1))),"")</f>
        <v/>
      </c>
      <c r="S4100" s="26" t="str">
        <f t="array" ref="S4100">IFERROR(IF(OR(J4100="",M4100="",F4100=""),"",IF(F4100="학생부종합",INDEX(종합배치표!$C:$Q,MATCH(J4100,종합배치표!$B:$B,0),(MATCH(M4100,{"A","B","C","D","E"},0)-1)*3+2),INDEX(교과배치표!$C:$Q,MATCH(J4100,교과배치표!$B:$B,0),(MATCH(M4100,{"A","B","C","D","E"},0)-1)*3+2))),"")</f>
        <v/>
      </c>
      <c r="T4100" s="26" t="str">
        <f t="array" ref="T4100">IFERROR(IF(OR(J4100="",M4100="",F4100=""),"",IF(F4100="학생부종합",INDEX(종합배치표!$C:$Q,MATCH(J4100,종합배치표!$B:$B,0),(MATCH(M4100,{"A","B","C","D","E"},0)-1)*3+3),INDEX(교과배치표!$C:$Q,MATCH(J4100,교과배치표!$B:$B,0),(MATCH(M4100,{"A","B","C","D","E"},0)-1)*3+3))),"")</f>
        <v/>
      </c>
    </row>
    <row r="4101" spans="2:20" ht="14.25" customHeight="1">
      <c r="B4101" s="20">
        <v>4858</v>
      </c>
      <c r="C4101" s="21" t="s">
        <v>378</v>
      </c>
      <c r="D4101" s="21" t="s">
        <v>378</v>
      </c>
      <c r="E4101" s="21" t="s">
        <v>1421</v>
      </c>
      <c r="F4101" s="21" t="s">
        <v>68</v>
      </c>
      <c r="G4101" s="21" t="s">
        <v>192</v>
      </c>
      <c r="H4101" s="21" t="s">
        <v>602</v>
      </c>
      <c r="I4101" s="21" t="s">
        <v>60</v>
      </c>
      <c r="J4101" s="23"/>
      <c r="K4101" s="24">
        <v>6</v>
      </c>
      <c r="M4101" s="25" t="str">
        <f>IF(I4101="","",IF(I4101="인문",성적입력!$C$8,성적입력!$C$9))</f>
        <v>A</v>
      </c>
      <c r="N4101" s="26">
        <f>성적입력!$C$15</f>
        <v>3</v>
      </c>
      <c r="P4101" s="27" t="str">
        <f t="shared" ref="P4101:P4164" si="158">IF(OR(J4101="",N4101="",M4101=""),"",IF(N4101&lt;=T4101,"안정",IF(N4101&lt;=S4101,"적정",IF(N4101&lt;=R4101,"소신","상향"))))</f>
        <v/>
      </c>
      <c r="R4101" s="26" t="str">
        <f t="array" ref="R4101">IFERROR(IF(OR(J4101="",M4101="",F4101=""),"",IF(F4101="학생부종합",INDEX(종합배치표!$C:$Q,MATCH(J4101,종합배치표!$B:$B,0),(MATCH(M4101,{"A","B","C","D","E"},0)-1)*3+1),INDEX(교과배치표!$C:$Q,MATCH(J4101,교과배치표!$B:$B,0),(MATCH(M4101,{"A","B","C","D","E"},0)-1)*3+1))),"")</f>
        <v/>
      </c>
      <c r="S4101" s="26" t="str">
        <f t="array" ref="S4101">IFERROR(IF(OR(J4101="",M4101="",F4101=""),"",IF(F4101="학생부종합",INDEX(종합배치표!$C:$Q,MATCH(J4101,종합배치표!$B:$B,0),(MATCH(M4101,{"A","B","C","D","E"},0)-1)*3+2),INDEX(교과배치표!$C:$Q,MATCH(J4101,교과배치표!$B:$B,0),(MATCH(M4101,{"A","B","C","D","E"},0)-1)*3+2))),"")</f>
        <v/>
      </c>
      <c r="T4101" s="26" t="str">
        <f t="array" ref="T4101">IFERROR(IF(OR(J4101="",M4101="",F4101=""),"",IF(F4101="학생부종합",INDEX(종합배치표!$C:$Q,MATCH(J4101,종합배치표!$B:$B,0),(MATCH(M4101,{"A","B","C","D","E"},0)-1)*3+3),INDEX(교과배치표!$C:$Q,MATCH(J4101,교과배치표!$B:$B,0),(MATCH(M4101,{"A","B","C","D","E"},0)-1)*3+3))),"")</f>
        <v/>
      </c>
    </row>
    <row r="4102" spans="2:20" ht="14.25" customHeight="1">
      <c r="B4102" s="20">
        <v>4859</v>
      </c>
      <c r="C4102" s="21" t="s">
        <v>378</v>
      </c>
      <c r="D4102" s="21" t="s">
        <v>378</v>
      </c>
      <c r="E4102" s="21" t="s">
        <v>1421</v>
      </c>
      <c r="F4102" s="21" t="s">
        <v>24</v>
      </c>
      <c r="G4102" s="21" t="s">
        <v>1422</v>
      </c>
      <c r="H4102" s="21" t="s">
        <v>602</v>
      </c>
      <c r="I4102" s="21" t="s">
        <v>60</v>
      </c>
      <c r="J4102" s="23"/>
      <c r="K4102" s="24">
        <v>12</v>
      </c>
      <c r="M4102" s="25" t="str">
        <f>IF(I4102="","",IF(I4102="인문",성적입력!$C$8,성적입력!$C$9))</f>
        <v>A</v>
      </c>
      <c r="N4102" s="26">
        <f>성적입력!$C$15</f>
        <v>3</v>
      </c>
      <c r="P4102" s="27" t="str">
        <f t="shared" si="158"/>
        <v/>
      </c>
      <c r="R4102" s="26" t="str">
        <f t="array" ref="R4102">IFERROR(IF(OR(J4102="",M4102="",F4102=""),"",IF(F4102="학생부종합",INDEX(종합배치표!$C:$Q,MATCH(J4102,종합배치표!$B:$B,0),(MATCH(M4102,{"A","B","C","D","E"},0)-1)*3+1),INDEX(교과배치표!$C:$Q,MATCH(J4102,교과배치표!$B:$B,0),(MATCH(M4102,{"A","B","C","D","E"},0)-1)*3+1))),"")</f>
        <v/>
      </c>
      <c r="S4102" s="26" t="str">
        <f t="array" ref="S4102">IFERROR(IF(OR(J4102="",M4102="",F4102=""),"",IF(F4102="학생부종합",INDEX(종합배치표!$C:$Q,MATCH(J4102,종합배치표!$B:$B,0),(MATCH(M4102,{"A","B","C","D","E"},0)-1)*3+2),INDEX(교과배치표!$C:$Q,MATCH(J4102,교과배치표!$B:$B,0),(MATCH(M4102,{"A","B","C","D","E"},0)-1)*3+2))),"")</f>
        <v/>
      </c>
      <c r="T4102" s="26" t="str">
        <f t="array" ref="T4102">IFERROR(IF(OR(J4102="",M4102="",F4102=""),"",IF(F4102="학생부종합",INDEX(종합배치표!$C:$Q,MATCH(J4102,종합배치표!$B:$B,0),(MATCH(M4102,{"A","B","C","D","E"},0)-1)*3+3),INDEX(교과배치표!$C:$Q,MATCH(J4102,교과배치표!$B:$B,0),(MATCH(M4102,{"A","B","C","D","E"},0)-1)*3+3))),"")</f>
        <v/>
      </c>
    </row>
    <row r="4103" spans="2:20" ht="14.25" customHeight="1">
      <c r="B4103" s="20">
        <v>4860</v>
      </c>
      <c r="C4103" s="21" t="s">
        <v>378</v>
      </c>
      <c r="D4103" s="21" t="s">
        <v>378</v>
      </c>
      <c r="E4103" s="21" t="s">
        <v>1421</v>
      </c>
      <c r="F4103" s="21" t="s">
        <v>68</v>
      </c>
      <c r="G4103" s="21" t="s">
        <v>192</v>
      </c>
      <c r="H4103" s="21" t="s">
        <v>33</v>
      </c>
      <c r="I4103" s="21" t="s">
        <v>60</v>
      </c>
      <c r="J4103" s="23"/>
      <c r="K4103" s="24">
        <v>4</v>
      </c>
      <c r="M4103" s="25" t="str">
        <f>IF(I4103="","",IF(I4103="인문",성적입력!$C$8,성적입력!$C$9))</f>
        <v>A</v>
      </c>
      <c r="N4103" s="26">
        <f>성적입력!$C$15</f>
        <v>3</v>
      </c>
      <c r="P4103" s="27" t="str">
        <f t="shared" si="158"/>
        <v/>
      </c>
      <c r="R4103" s="26" t="str">
        <f t="array" ref="R4103">IFERROR(IF(OR(J4103="",M4103="",F4103=""),"",IF(F4103="학생부종합",INDEX(종합배치표!$C:$Q,MATCH(J4103,종합배치표!$B:$B,0),(MATCH(M4103,{"A","B","C","D","E"},0)-1)*3+1),INDEX(교과배치표!$C:$Q,MATCH(J4103,교과배치표!$B:$B,0),(MATCH(M4103,{"A","B","C","D","E"},0)-1)*3+1))),"")</f>
        <v/>
      </c>
      <c r="S4103" s="26" t="str">
        <f t="array" ref="S4103">IFERROR(IF(OR(J4103="",M4103="",F4103=""),"",IF(F4103="학생부종합",INDEX(종합배치표!$C:$Q,MATCH(J4103,종합배치표!$B:$B,0),(MATCH(M4103,{"A","B","C","D","E"},0)-1)*3+2),INDEX(교과배치표!$C:$Q,MATCH(J4103,교과배치표!$B:$B,0),(MATCH(M4103,{"A","B","C","D","E"},0)-1)*3+2))),"")</f>
        <v/>
      </c>
      <c r="T4103" s="26" t="str">
        <f t="array" ref="T4103">IFERROR(IF(OR(J4103="",M4103="",F4103=""),"",IF(F4103="학생부종합",INDEX(종합배치표!$C:$Q,MATCH(J4103,종합배치표!$B:$B,0),(MATCH(M4103,{"A","B","C","D","E"},0)-1)*3+3),INDEX(교과배치표!$C:$Q,MATCH(J4103,교과배치표!$B:$B,0),(MATCH(M4103,{"A","B","C","D","E"},0)-1)*3+3))),"")</f>
        <v/>
      </c>
    </row>
    <row r="4104" spans="2:20" ht="14.25" customHeight="1">
      <c r="B4104" s="20">
        <v>4861</v>
      </c>
      <c r="C4104" s="21" t="s">
        <v>378</v>
      </c>
      <c r="D4104" s="21" t="s">
        <v>378</v>
      </c>
      <c r="E4104" s="21" t="s">
        <v>1421</v>
      </c>
      <c r="F4104" s="21" t="s">
        <v>24</v>
      </c>
      <c r="G4104" s="21" t="s">
        <v>1422</v>
      </c>
      <c r="H4104" s="21" t="s">
        <v>33</v>
      </c>
      <c r="I4104" s="21" t="s">
        <v>60</v>
      </c>
      <c r="J4104" s="23"/>
      <c r="K4104" s="24">
        <v>5</v>
      </c>
      <c r="M4104" s="25" t="str">
        <f>IF(I4104="","",IF(I4104="인문",성적입력!$C$8,성적입력!$C$9))</f>
        <v>A</v>
      </c>
      <c r="N4104" s="26">
        <f>성적입력!$C$15</f>
        <v>3</v>
      </c>
      <c r="P4104" s="27" t="str">
        <f t="shared" si="158"/>
        <v/>
      </c>
      <c r="R4104" s="26" t="str">
        <f t="array" ref="R4104">IFERROR(IF(OR(J4104="",M4104="",F4104=""),"",IF(F4104="학생부종합",INDEX(종합배치표!$C:$Q,MATCH(J4104,종합배치표!$B:$B,0),(MATCH(M4104,{"A","B","C","D","E"},0)-1)*3+1),INDEX(교과배치표!$C:$Q,MATCH(J4104,교과배치표!$B:$B,0),(MATCH(M4104,{"A","B","C","D","E"},0)-1)*3+1))),"")</f>
        <v/>
      </c>
      <c r="S4104" s="26" t="str">
        <f t="array" ref="S4104">IFERROR(IF(OR(J4104="",M4104="",F4104=""),"",IF(F4104="학생부종합",INDEX(종합배치표!$C:$Q,MATCH(J4104,종합배치표!$B:$B,0),(MATCH(M4104,{"A","B","C","D","E"},0)-1)*3+2),INDEX(교과배치표!$C:$Q,MATCH(J4104,교과배치표!$B:$B,0),(MATCH(M4104,{"A","B","C","D","E"},0)-1)*3+2))),"")</f>
        <v/>
      </c>
      <c r="T4104" s="26" t="str">
        <f t="array" ref="T4104">IFERROR(IF(OR(J4104="",M4104="",F4104=""),"",IF(F4104="학생부종합",INDEX(종합배치표!$C:$Q,MATCH(J4104,종합배치표!$B:$B,0),(MATCH(M4104,{"A","B","C","D","E"},0)-1)*3+3),INDEX(교과배치표!$C:$Q,MATCH(J4104,교과배치표!$B:$B,0),(MATCH(M4104,{"A","B","C","D","E"},0)-1)*3+3))),"")</f>
        <v/>
      </c>
    </row>
    <row r="4105" spans="2:20" ht="14.25" customHeight="1">
      <c r="B4105" s="20">
        <v>4862</v>
      </c>
      <c r="C4105" s="21" t="s">
        <v>378</v>
      </c>
      <c r="D4105" s="21" t="s">
        <v>378</v>
      </c>
      <c r="E4105" s="21" t="s">
        <v>1421</v>
      </c>
      <c r="F4105" s="21" t="s">
        <v>68</v>
      </c>
      <c r="G4105" s="21" t="s">
        <v>192</v>
      </c>
      <c r="H4105" s="29" t="s">
        <v>1474</v>
      </c>
      <c r="I4105" s="21" t="s">
        <v>27</v>
      </c>
      <c r="J4105" s="23"/>
      <c r="K4105" s="24">
        <v>9</v>
      </c>
      <c r="M4105" s="25" t="str">
        <f>IF(I4105="","",IF(I4105="인문",성적입력!$C$8,성적입력!$C$9))</f>
        <v>A</v>
      </c>
      <c r="N4105" s="26">
        <f>성적입력!$C$15</f>
        <v>3</v>
      </c>
      <c r="P4105" s="27" t="str">
        <f t="shared" si="158"/>
        <v/>
      </c>
      <c r="R4105" s="26" t="str">
        <f t="array" ref="R4105">IFERROR(IF(OR(J4105="",M4105="",F4105=""),"",IF(F4105="학생부종합",INDEX(종합배치표!$C:$Q,MATCH(J4105,종합배치표!$B:$B,0),(MATCH(M4105,{"A","B","C","D","E"},0)-1)*3+1),INDEX(교과배치표!$C:$Q,MATCH(J4105,교과배치표!$B:$B,0),(MATCH(M4105,{"A","B","C","D","E"},0)-1)*3+1))),"")</f>
        <v/>
      </c>
      <c r="S4105" s="26" t="str">
        <f t="array" ref="S4105">IFERROR(IF(OR(J4105="",M4105="",F4105=""),"",IF(F4105="학생부종합",INDEX(종합배치표!$C:$Q,MATCH(J4105,종합배치표!$B:$B,0),(MATCH(M4105,{"A","B","C","D","E"},0)-1)*3+2),INDEX(교과배치표!$C:$Q,MATCH(J4105,교과배치표!$B:$B,0),(MATCH(M4105,{"A","B","C","D","E"},0)-1)*3+2))),"")</f>
        <v/>
      </c>
      <c r="T4105" s="26" t="str">
        <f t="array" ref="T4105">IFERROR(IF(OR(J4105="",M4105="",F4105=""),"",IF(F4105="학생부종합",INDEX(종합배치표!$C:$Q,MATCH(J4105,종합배치표!$B:$B,0),(MATCH(M4105,{"A","B","C","D","E"},0)-1)*3+3),INDEX(교과배치표!$C:$Q,MATCH(J4105,교과배치표!$B:$B,0),(MATCH(M4105,{"A","B","C","D","E"},0)-1)*3+3))),"")</f>
        <v/>
      </c>
    </row>
    <row r="4106" spans="2:20" ht="14.25" customHeight="1">
      <c r="B4106" s="20">
        <v>4863</v>
      </c>
      <c r="C4106" s="21" t="s">
        <v>378</v>
      </c>
      <c r="D4106" s="21" t="s">
        <v>378</v>
      </c>
      <c r="E4106" s="21" t="s">
        <v>1421</v>
      </c>
      <c r="F4106" s="21" t="s">
        <v>24</v>
      </c>
      <c r="G4106" s="21" t="s">
        <v>1422</v>
      </c>
      <c r="H4106" s="29" t="s">
        <v>1474</v>
      </c>
      <c r="I4106" s="21" t="s">
        <v>27</v>
      </c>
      <c r="J4106" s="23"/>
      <c r="K4106" s="24">
        <v>12</v>
      </c>
      <c r="M4106" s="25" t="str">
        <f>IF(I4106="","",IF(I4106="인문",성적입력!$C$8,성적입력!$C$9))</f>
        <v>A</v>
      </c>
      <c r="N4106" s="26">
        <f>성적입력!$C$15</f>
        <v>3</v>
      </c>
      <c r="P4106" s="27" t="str">
        <f t="shared" si="158"/>
        <v/>
      </c>
      <c r="R4106" s="26" t="str">
        <f t="array" ref="R4106">IFERROR(IF(OR(J4106="",M4106="",F4106=""),"",IF(F4106="학생부종합",INDEX(종합배치표!$C:$Q,MATCH(J4106,종합배치표!$B:$B,0),(MATCH(M4106,{"A","B","C","D","E"},0)-1)*3+1),INDEX(교과배치표!$C:$Q,MATCH(J4106,교과배치표!$B:$B,0),(MATCH(M4106,{"A","B","C","D","E"},0)-1)*3+1))),"")</f>
        <v/>
      </c>
      <c r="S4106" s="26" t="str">
        <f t="array" ref="S4106">IFERROR(IF(OR(J4106="",M4106="",F4106=""),"",IF(F4106="학생부종합",INDEX(종합배치표!$C:$Q,MATCH(J4106,종합배치표!$B:$B,0),(MATCH(M4106,{"A","B","C","D","E"},0)-1)*3+2),INDEX(교과배치표!$C:$Q,MATCH(J4106,교과배치표!$B:$B,0),(MATCH(M4106,{"A","B","C","D","E"},0)-1)*3+2))),"")</f>
        <v/>
      </c>
      <c r="T4106" s="26" t="str">
        <f t="array" ref="T4106">IFERROR(IF(OR(J4106="",M4106="",F4106=""),"",IF(F4106="학생부종합",INDEX(종합배치표!$C:$Q,MATCH(J4106,종합배치표!$B:$B,0),(MATCH(M4106,{"A","B","C","D","E"},0)-1)*3+3),INDEX(교과배치표!$C:$Q,MATCH(J4106,교과배치표!$B:$B,0),(MATCH(M4106,{"A","B","C","D","E"},0)-1)*3+3))),"")</f>
        <v/>
      </c>
    </row>
    <row r="4107" spans="2:20" ht="14.25" customHeight="1">
      <c r="B4107" s="20">
        <v>4864</v>
      </c>
      <c r="C4107" s="21" t="s">
        <v>389</v>
      </c>
      <c r="D4107" s="21" t="s">
        <v>1424</v>
      </c>
      <c r="E4107" s="21" t="s">
        <v>1421</v>
      </c>
      <c r="F4107" s="21" t="s">
        <v>24</v>
      </c>
      <c r="G4107" s="21" t="s">
        <v>1425</v>
      </c>
      <c r="H4107" s="21" t="s">
        <v>1475</v>
      </c>
      <c r="I4107" s="21" t="s">
        <v>60</v>
      </c>
      <c r="J4107" s="23"/>
      <c r="K4107" s="24">
        <v>24</v>
      </c>
      <c r="M4107" s="25" t="str">
        <f>IF(I4107="","",IF(I4107="인문",성적입력!$C$8,성적입력!$C$9))</f>
        <v>A</v>
      </c>
      <c r="N4107" s="26">
        <f>성적입력!$C$15</f>
        <v>3</v>
      </c>
      <c r="P4107" s="27" t="str">
        <f t="shared" si="158"/>
        <v/>
      </c>
      <c r="R4107" s="26" t="str">
        <f t="array" ref="R4107">IFERROR(IF(OR(J4107="",M4107="",F4107=""),"",IF(F4107="학생부종합",INDEX(종합배치표!$C:$Q,MATCH(J4107,종합배치표!$B:$B,0),(MATCH(M4107,{"A","B","C","D","E"},0)-1)*3+1),INDEX(교과배치표!$C:$Q,MATCH(J4107,교과배치표!$B:$B,0),(MATCH(M4107,{"A","B","C","D","E"},0)-1)*3+1))),"")</f>
        <v/>
      </c>
      <c r="S4107" s="26" t="str">
        <f t="array" ref="S4107">IFERROR(IF(OR(J4107="",M4107="",F4107=""),"",IF(F4107="학생부종합",INDEX(종합배치표!$C:$Q,MATCH(J4107,종합배치표!$B:$B,0),(MATCH(M4107,{"A","B","C","D","E"},0)-1)*3+2),INDEX(교과배치표!$C:$Q,MATCH(J4107,교과배치표!$B:$B,0),(MATCH(M4107,{"A","B","C","D","E"},0)-1)*3+2))),"")</f>
        <v/>
      </c>
      <c r="T4107" s="26" t="str">
        <f t="array" ref="T4107">IFERROR(IF(OR(J4107="",M4107="",F4107=""),"",IF(F4107="학생부종합",INDEX(종합배치표!$C:$Q,MATCH(J4107,종합배치표!$B:$B,0),(MATCH(M4107,{"A","B","C","D","E"},0)-1)*3+3),INDEX(교과배치표!$C:$Q,MATCH(J4107,교과배치표!$B:$B,0),(MATCH(M4107,{"A","B","C","D","E"},0)-1)*3+3))),"")</f>
        <v/>
      </c>
    </row>
    <row r="4108" spans="2:20" ht="14.25" customHeight="1">
      <c r="B4108" s="20">
        <v>4865</v>
      </c>
      <c r="C4108" s="21" t="s">
        <v>389</v>
      </c>
      <c r="D4108" s="21" t="s">
        <v>1424</v>
      </c>
      <c r="E4108" s="21" t="s">
        <v>1421</v>
      </c>
      <c r="F4108" s="21" t="s">
        <v>68</v>
      </c>
      <c r="G4108" s="21" t="s">
        <v>192</v>
      </c>
      <c r="H4108" s="21" t="s">
        <v>1475</v>
      </c>
      <c r="I4108" s="21" t="s">
        <v>60</v>
      </c>
      <c r="J4108" s="23"/>
      <c r="K4108" s="24">
        <v>61</v>
      </c>
      <c r="M4108" s="25" t="str">
        <f>IF(I4108="","",IF(I4108="인문",성적입력!$C$8,성적입력!$C$9))</f>
        <v>A</v>
      </c>
      <c r="N4108" s="26">
        <f>성적입력!$C$15</f>
        <v>3</v>
      </c>
      <c r="P4108" s="27" t="str">
        <f t="shared" si="158"/>
        <v/>
      </c>
      <c r="R4108" s="26" t="str">
        <f t="array" ref="R4108">IFERROR(IF(OR(J4108="",M4108="",F4108=""),"",IF(F4108="학생부종합",INDEX(종합배치표!$C:$Q,MATCH(J4108,종합배치표!$B:$B,0),(MATCH(M4108,{"A","B","C","D","E"},0)-1)*3+1),INDEX(교과배치표!$C:$Q,MATCH(J4108,교과배치표!$B:$B,0),(MATCH(M4108,{"A","B","C","D","E"},0)-1)*3+1))),"")</f>
        <v/>
      </c>
      <c r="S4108" s="26" t="str">
        <f t="array" ref="S4108">IFERROR(IF(OR(J4108="",M4108="",F4108=""),"",IF(F4108="학생부종합",INDEX(종합배치표!$C:$Q,MATCH(J4108,종합배치표!$B:$B,0),(MATCH(M4108,{"A","B","C","D","E"},0)-1)*3+2),INDEX(교과배치표!$C:$Q,MATCH(J4108,교과배치표!$B:$B,0),(MATCH(M4108,{"A","B","C","D","E"},0)-1)*3+2))),"")</f>
        <v/>
      </c>
      <c r="T4108" s="26" t="str">
        <f t="array" ref="T4108">IFERROR(IF(OR(J4108="",M4108="",F4108=""),"",IF(F4108="학생부종합",INDEX(종합배치표!$C:$Q,MATCH(J4108,종합배치표!$B:$B,0),(MATCH(M4108,{"A","B","C","D","E"},0)-1)*3+3),INDEX(교과배치표!$C:$Q,MATCH(J4108,교과배치표!$B:$B,0),(MATCH(M4108,{"A","B","C","D","E"},0)-1)*3+3))),"")</f>
        <v/>
      </c>
    </row>
    <row r="4109" spans="2:20" ht="14.25" customHeight="1">
      <c r="B4109" s="20">
        <v>4867</v>
      </c>
      <c r="C4109" s="21" t="s">
        <v>378</v>
      </c>
      <c r="D4109" s="21" t="s">
        <v>378</v>
      </c>
      <c r="E4109" s="21" t="s">
        <v>1421</v>
      </c>
      <c r="F4109" s="21" t="s">
        <v>68</v>
      </c>
      <c r="G4109" s="21" t="s">
        <v>192</v>
      </c>
      <c r="H4109" s="21" t="s">
        <v>40</v>
      </c>
      <c r="I4109" s="21" t="s">
        <v>27</v>
      </c>
      <c r="J4109" s="23"/>
      <c r="K4109" s="24">
        <v>8</v>
      </c>
      <c r="M4109" s="25" t="str">
        <f>IF(I4109="","",IF(I4109="인문",성적입력!$C$8,성적입력!$C$9))</f>
        <v>A</v>
      </c>
      <c r="N4109" s="26">
        <f>성적입력!$C$15</f>
        <v>3</v>
      </c>
      <c r="P4109" s="27" t="str">
        <f t="shared" si="158"/>
        <v/>
      </c>
      <c r="R4109" s="26" t="str">
        <f t="array" ref="R4109">IFERROR(IF(OR(J4109="",M4109="",F4109=""),"",IF(F4109="학생부종합",INDEX(종합배치표!$C:$Q,MATCH(J4109,종합배치표!$B:$B,0),(MATCH(M4109,{"A","B","C","D","E"},0)-1)*3+1),INDEX(교과배치표!$C:$Q,MATCH(J4109,교과배치표!$B:$B,0),(MATCH(M4109,{"A","B","C","D","E"},0)-1)*3+1))),"")</f>
        <v/>
      </c>
      <c r="S4109" s="26" t="str">
        <f t="array" ref="S4109">IFERROR(IF(OR(J4109="",M4109="",F4109=""),"",IF(F4109="학생부종합",INDEX(종합배치표!$C:$Q,MATCH(J4109,종합배치표!$B:$B,0),(MATCH(M4109,{"A","B","C","D","E"},0)-1)*3+2),INDEX(교과배치표!$C:$Q,MATCH(J4109,교과배치표!$B:$B,0),(MATCH(M4109,{"A","B","C","D","E"},0)-1)*3+2))),"")</f>
        <v/>
      </c>
      <c r="T4109" s="26" t="str">
        <f t="array" ref="T4109">IFERROR(IF(OR(J4109="",M4109="",F4109=""),"",IF(F4109="학생부종합",INDEX(종합배치표!$C:$Q,MATCH(J4109,종합배치표!$B:$B,0),(MATCH(M4109,{"A","B","C","D","E"},0)-1)*3+3),INDEX(교과배치표!$C:$Q,MATCH(J4109,교과배치표!$B:$B,0),(MATCH(M4109,{"A","B","C","D","E"},0)-1)*3+3))),"")</f>
        <v/>
      </c>
    </row>
    <row r="4110" spans="2:20" ht="14.25" customHeight="1">
      <c r="B4110" s="20">
        <v>4868</v>
      </c>
      <c r="C4110" s="21" t="s">
        <v>378</v>
      </c>
      <c r="D4110" s="21" t="s">
        <v>378</v>
      </c>
      <c r="E4110" s="21" t="s">
        <v>1421</v>
      </c>
      <c r="F4110" s="21" t="s">
        <v>24</v>
      </c>
      <c r="G4110" s="21" t="s">
        <v>1422</v>
      </c>
      <c r="H4110" s="21" t="s">
        <v>40</v>
      </c>
      <c r="I4110" s="21" t="s">
        <v>27</v>
      </c>
      <c r="J4110" s="23"/>
      <c r="K4110" s="24">
        <v>12</v>
      </c>
      <c r="M4110" s="25" t="str">
        <f>IF(I4110="","",IF(I4110="인문",성적입력!$C$8,성적입력!$C$9))</f>
        <v>A</v>
      </c>
      <c r="N4110" s="26">
        <f>성적입력!$C$15</f>
        <v>3</v>
      </c>
      <c r="P4110" s="27" t="str">
        <f t="shared" si="158"/>
        <v/>
      </c>
      <c r="R4110" s="26" t="str">
        <f t="array" ref="R4110">IFERROR(IF(OR(J4110="",M4110="",F4110=""),"",IF(F4110="학생부종합",INDEX(종합배치표!$C:$Q,MATCH(J4110,종합배치표!$B:$B,0),(MATCH(M4110,{"A","B","C","D","E"},0)-1)*3+1),INDEX(교과배치표!$C:$Q,MATCH(J4110,교과배치표!$B:$B,0),(MATCH(M4110,{"A","B","C","D","E"},0)-1)*3+1))),"")</f>
        <v/>
      </c>
      <c r="S4110" s="26" t="str">
        <f t="array" ref="S4110">IFERROR(IF(OR(J4110="",M4110="",F4110=""),"",IF(F4110="학생부종합",INDEX(종합배치표!$C:$Q,MATCH(J4110,종합배치표!$B:$B,0),(MATCH(M4110,{"A","B","C","D","E"},0)-1)*3+2),INDEX(교과배치표!$C:$Q,MATCH(J4110,교과배치표!$B:$B,0),(MATCH(M4110,{"A","B","C","D","E"},0)-1)*3+2))),"")</f>
        <v/>
      </c>
      <c r="T4110" s="26" t="str">
        <f t="array" ref="T4110">IFERROR(IF(OR(J4110="",M4110="",F4110=""),"",IF(F4110="학생부종합",INDEX(종합배치표!$C:$Q,MATCH(J4110,종합배치표!$B:$B,0),(MATCH(M4110,{"A","B","C","D","E"},0)-1)*3+3),INDEX(교과배치표!$C:$Q,MATCH(J4110,교과배치표!$B:$B,0),(MATCH(M4110,{"A","B","C","D","E"},0)-1)*3+3))),"")</f>
        <v/>
      </c>
    </row>
    <row r="4111" spans="2:20" ht="14.25" customHeight="1">
      <c r="B4111" s="20">
        <v>4869</v>
      </c>
      <c r="C4111" s="21" t="s">
        <v>378</v>
      </c>
      <c r="D4111" s="21" t="s">
        <v>378</v>
      </c>
      <c r="E4111" s="21" t="s">
        <v>1421</v>
      </c>
      <c r="F4111" s="21" t="s">
        <v>68</v>
      </c>
      <c r="G4111" s="21" t="s">
        <v>192</v>
      </c>
      <c r="H4111" s="29" t="s">
        <v>1476</v>
      </c>
      <c r="I4111" s="21" t="s">
        <v>60</v>
      </c>
      <c r="J4111" s="23"/>
      <c r="K4111" s="24">
        <v>28</v>
      </c>
      <c r="M4111" s="25" t="str">
        <f>IF(I4111="","",IF(I4111="인문",성적입력!$C$8,성적입력!$C$9))</f>
        <v>A</v>
      </c>
      <c r="N4111" s="26">
        <f>성적입력!$C$15</f>
        <v>3</v>
      </c>
      <c r="P4111" s="27" t="str">
        <f t="shared" si="158"/>
        <v/>
      </c>
      <c r="R4111" s="26" t="str">
        <f t="array" ref="R4111">IFERROR(IF(OR(J4111="",M4111="",F4111=""),"",IF(F4111="학생부종합",INDEX(종합배치표!$C:$Q,MATCH(J4111,종합배치표!$B:$B,0),(MATCH(M4111,{"A","B","C","D","E"},0)-1)*3+1),INDEX(교과배치표!$C:$Q,MATCH(J4111,교과배치표!$B:$B,0),(MATCH(M4111,{"A","B","C","D","E"},0)-1)*3+1))),"")</f>
        <v/>
      </c>
      <c r="S4111" s="26" t="str">
        <f t="array" ref="S4111">IFERROR(IF(OR(J4111="",M4111="",F4111=""),"",IF(F4111="학생부종합",INDEX(종합배치표!$C:$Q,MATCH(J4111,종합배치표!$B:$B,0),(MATCH(M4111,{"A","B","C","D","E"},0)-1)*3+2),INDEX(교과배치표!$C:$Q,MATCH(J4111,교과배치표!$B:$B,0),(MATCH(M4111,{"A","B","C","D","E"},0)-1)*3+2))),"")</f>
        <v/>
      </c>
      <c r="T4111" s="26" t="str">
        <f t="array" ref="T4111">IFERROR(IF(OR(J4111="",M4111="",F4111=""),"",IF(F4111="학생부종합",INDEX(종합배치표!$C:$Q,MATCH(J4111,종합배치표!$B:$B,0),(MATCH(M4111,{"A","B","C","D","E"},0)-1)*3+3),INDEX(교과배치표!$C:$Q,MATCH(J4111,교과배치표!$B:$B,0),(MATCH(M4111,{"A","B","C","D","E"},0)-1)*3+3))),"")</f>
        <v/>
      </c>
    </row>
    <row r="4112" spans="2:20" ht="14.25" customHeight="1">
      <c r="B4112" s="20">
        <v>4870</v>
      </c>
      <c r="C4112" s="21" t="s">
        <v>378</v>
      </c>
      <c r="D4112" s="21" t="s">
        <v>378</v>
      </c>
      <c r="E4112" s="21" t="s">
        <v>1421</v>
      </c>
      <c r="F4112" s="21" t="s">
        <v>24</v>
      </c>
      <c r="G4112" s="21" t="s">
        <v>1422</v>
      </c>
      <c r="H4112" s="29" t="s">
        <v>1476</v>
      </c>
      <c r="I4112" s="21" t="s">
        <v>60</v>
      </c>
      <c r="J4112" s="23"/>
      <c r="K4112" s="24">
        <v>34</v>
      </c>
      <c r="M4112" s="25" t="str">
        <f>IF(I4112="","",IF(I4112="인문",성적입력!$C$8,성적입력!$C$9))</f>
        <v>A</v>
      </c>
      <c r="N4112" s="26">
        <f>성적입력!$C$15</f>
        <v>3</v>
      </c>
      <c r="P4112" s="27" t="str">
        <f t="shared" si="158"/>
        <v/>
      </c>
      <c r="R4112" s="26" t="str">
        <f t="array" ref="R4112">IFERROR(IF(OR(J4112="",M4112="",F4112=""),"",IF(F4112="학생부종합",INDEX(종합배치표!$C:$Q,MATCH(J4112,종합배치표!$B:$B,0),(MATCH(M4112,{"A","B","C","D","E"},0)-1)*3+1),INDEX(교과배치표!$C:$Q,MATCH(J4112,교과배치표!$B:$B,0),(MATCH(M4112,{"A","B","C","D","E"},0)-1)*3+1))),"")</f>
        <v/>
      </c>
      <c r="S4112" s="26" t="str">
        <f t="array" ref="S4112">IFERROR(IF(OR(J4112="",M4112="",F4112=""),"",IF(F4112="학생부종합",INDEX(종합배치표!$C:$Q,MATCH(J4112,종합배치표!$B:$B,0),(MATCH(M4112,{"A","B","C","D","E"},0)-1)*3+2),INDEX(교과배치표!$C:$Q,MATCH(J4112,교과배치표!$B:$B,0),(MATCH(M4112,{"A","B","C","D","E"},0)-1)*3+2))),"")</f>
        <v/>
      </c>
      <c r="T4112" s="26" t="str">
        <f t="array" ref="T4112">IFERROR(IF(OR(J4112="",M4112="",F4112=""),"",IF(F4112="학생부종합",INDEX(종합배치표!$C:$Q,MATCH(J4112,종합배치표!$B:$B,0),(MATCH(M4112,{"A","B","C","D","E"},0)-1)*3+3),INDEX(교과배치표!$C:$Q,MATCH(J4112,교과배치표!$B:$B,0),(MATCH(M4112,{"A","B","C","D","E"},0)-1)*3+3))),"")</f>
        <v/>
      </c>
    </row>
    <row r="4113" spans="2:20" ht="14.25" customHeight="1">
      <c r="B4113" s="20">
        <v>4872</v>
      </c>
      <c r="C4113" s="21" t="s">
        <v>378</v>
      </c>
      <c r="D4113" s="21" t="s">
        <v>378</v>
      </c>
      <c r="E4113" s="21" t="s">
        <v>1421</v>
      </c>
      <c r="F4113" s="21" t="s">
        <v>68</v>
      </c>
      <c r="G4113" s="21" t="s">
        <v>192</v>
      </c>
      <c r="H4113" s="21" t="s">
        <v>110</v>
      </c>
      <c r="I4113" s="21" t="s">
        <v>60</v>
      </c>
      <c r="J4113" s="23"/>
      <c r="K4113" s="24">
        <v>9</v>
      </c>
      <c r="M4113" s="25" t="str">
        <f>IF(I4113="","",IF(I4113="인문",성적입력!$C$8,성적입력!$C$9))</f>
        <v>A</v>
      </c>
      <c r="N4113" s="26">
        <f>성적입력!$C$15</f>
        <v>3</v>
      </c>
      <c r="P4113" s="27" t="str">
        <f t="shared" si="158"/>
        <v/>
      </c>
      <c r="R4113" s="26" t="str">
        <f t="array" ref="R4113">IFERROR(IF(OR(J4113="",M4113="",F4113=""),"",IF(F4113="학생부종합",INDEX(종합배치표!$C:$Q,MATCH(J4113,종합배치표!$B:$B,0),(MATCH(M4113,{"A","B","C","D","E"},0)-1)*3+1),INDEX(교과배치표!$C:$Q,MATCH(J4113,교과배치표!$B:$B,0),(MATCH(M4113,{"A","B","C","D","E"},0)-1)*3+1))),"")</f>
        <v/>
      </c>
      <c r="S4113" s="26" t="str">
        <f t="array" ref="S4113">IFERROR(IF(OR(J4113="",M4113="",F4113=""),"",IF(F4113="학생부종합",INDEX(종합배치표!$C:$Q,MATCH(J4113,종합배치표!$B:$B,0),(MATCH(M4113,{"A","B","C","D","E"},0)-1)*3+2),INDEX(교과배치표!$C:$Q,MATCH(J4113,교과배치표!$B:$B,0),(MATCH(M4113,{"A","B","C","D","E"},0)-1)*3+2))),"")</f>
        <v/>
      </c>
      <c r="T4113" s="26" t="str">
        <f t="array" ref="T4113">IFERROR(IF(OR(J4113="",M4113="",F4113=""),"",IF(F4113="학생부종합",INDEX(종합배치표!$C:$Q,MATCH(J4113,종합배치표!$B:$B,0),(MATCH(M4113,{"A","B","C","D","E"},0)-1)*3+3),INDEX(교과배치표!$C:$Q,MATCH(J4113,교과배치표!$B:$B,0),(MATCH(M4113,{"A","B","C","D","E"},0)-1)*3+3))),"")</f>
        <v/>
      </c>
    </row>
    <row r="4114" spans="2:20" ht="14.25" customHeight="1">
      <c r="B4114" s="20">
        <v>4873</v>
      </c>
      <c r="C4114" s="21" t="s">
        <v>378</v>
      </c>
      <c r="D4114" s="21" t="s">
        <v>378</v>
      </c>
      <c r="E4114" s="21" t="s">
        <v>1421</v>
      </c>
      <c r="F4114" s="21" t="s">
        <v>24</v>
      </c>
      <c r="G4114" s="21" t="s">
        <v>1422</v>
      </c>
      <c r="H4114" s="21" t="s">
        <v>110</v>
      </c>
      <c r="I4114" s="21" t="s">
        <v>60</v>
      </c>
      <c r="J4114" s="23"/>
      <c r="K4114" s="24">
        <v>12</v>
      </c>
      <c r="M4114" s="25" t="str">
        <f>IF(I4114="","",IF(I4114="인문",성적입력!$C$8,성적입력!$C$9))</f>
        <v>A</v>
      </c>
      <c r="N4114" s="26">
        <f>성적입력!$C$15</f>
        <v>3</v>
      </c>
      <c r="P4114" s="27" t="str">
        <f t="shared" si="158"/>
        <v/>
      </c>
      <c r="R4114" s="26" t="str">
        <f t="array" ref="R4114">IFERROR(IF(OR(J4114="",M4114="",F4114=""),"",IF(F4114="학생부종합",INDEX(종합배치표!$C:$Q,MATCH(J4114,종합배치표!$B:$B,0),(MATCH(M4114,{"A","B","C","D","E"},0)-1)*3+1),INDEX(교과배치표!$C:$Q,MATCH(J4114,교과배치표!$B:$B,0),(MATCH(M4114,{"A","B","C","D","E"},0)-1)*3+1))),"")</f>
        <v/>
      </c>
      <c r="S4114" s="26" t="str">
        <f t="array" ref="S4114">IFERROR(IF(OR(J4114="",M4114="",F4114=""),"",IF(F4114="학생부종합",INDEX(종합배치표!$C:$Q,MATCH(J4114,종합배치표!$B:$B,0),(MATCH(M4114,{"A","B","C","D","E"},0)-1)*3+2),INDEX(교과배치표!$C:$Q,MATCH(J4114,교과배치표!$B:$B,0),(MATCH(M4114,{"A","B","C","D","E"},0)-1)*3+2))),"")</f>
        <v/>
      </c>
      <c r="T4114" s="26" t="str">
        <f t="array" ref="T4114">IFERROR(IF(OR(J4114="",M4114="",F4114=""),"",IF(F4114="학생부종합",INDEX(종합배치표!$C:$Q,MATCH(J4114,종합배치표!$B:$B,0),(MATCH(M4114,{"A","B","C","D","E"},0)-1)*3+3),INDEX(교과배치표!$C:$Q,MATCH(J4114,교과배치표!$B:$B,0),(MATCH(M4114,{"A","B","C","D","E"},0)-1)*3+3))),"")</f>
        <v/>
      </c>
    </row>
    <row r="4115" spans="2:20" ht="14.25" customHeight="1">
      <c r="B4115" s="20">
        <v>4874</v>
      </c>
      <c r="C4115" s="21" t="s">
        <v>378</v>
      </c>
      <c r="D4115" s="21" t="s">
        <v>378</v>
      </c>
      <c r="E4115" s="21" t="s">
        <v>1421</v>
      </c>
      <c r="F4115" s="21" t="s">
        <v>68</v>
      </c>
      <c r="G4115" s="21" t="s">
        <v>192</v>
      </c>
      <c r="H4115" s="21" t="s">
        <v>265</v>
      </c>
      <c r="I4115" s="21" t="s">
        <v>60</v>
      </c>
      <c r="J4115" s="23"/>
      <c r="K4115" s="24">
        <v>4</v>
      </c>
      <c r="M4115" s="25" t="str">
        <f>IF(I4115="","",IF(I4115="인문",성적입력!$C$8,성적입력!$C$9))</f>
        <v>A</v>
      </c>
      <c r="N4115" s="26">
        <f>성적입력!$C$15</f>
        <v>3</v>
      </c>
      <c r="P4115" s="27" t="str">
        <f t="shared" si="158"/>
        <v/>
      </c>
      <c r="R4115" s="26" t="str">
        <f t="array" ref="R4115">IFERROR(IF(OR(J4115="",M4115="",F4115=""),"",IF(F4115="학생부종합",INDEX(종합배치표!$C:$Q,MATCH(J4115,종합배치표!$B:$B,0),(MATCH(M4115,{"A","B","C","D","E"},0)-1)*3+1),INDEX(교과배치표!$C:$Q,MATCH(J4115,교과배치표!$B:$B,0),(MATCH(M4115,{"A","B","C","D","E"},0)-1)*3+1))),"")</f>
        <v/>
      </c>
      <c r="S4115" s="26" t="str">
        <f t="array" ref="S4115">IFERROR(IF(OR(J4115="",M4115="",F4115=""),"",IF(F4115="학생부종합",INDEX(종합배치표!$C:$Q,MATCH(J4115,종합배치표!$B:$B,0),(MATCH(M4115,{"A","B","C","D","E"},0)-1)*3+2),INDEX(교과배치표!$C:$Q,MATCH(J4115,교과배치표!$B:$B,0),(MATCH(M4115,{"A","B","C","D","E"},0)-1)*3+2))),"")</f>
        <v/>
      </c>
      <c r="T4115" s="26" t="str">
        <f t="array" ref="T4115">IFERROR(IF(OR(J4115="",M4115="",F4115=""),"",IF(F4115="학생부종합",INDEX(종합배치표!$C:$Q,MATCH(J4115,종합배치표!$B:$B,0),(MATCH(M4115,{"A","B","C","D","E"},0)-1)*3+3),INDEX(교과배치표!$C:$Q,MATCH(J4115,교과배치표!$B:$B,0),(MATCH(M4115,{"A","B","C","D","E"},0)-1)*3+3))),"")</f>
        <v/>
      </c>
    </row>
    <row r="4116" spans="2:20" ht="14.25" customHeight="1">
      <c r="B4116" s="20">
        <v>4875</v>
      </c>
      <c r="C4116" s="21" t="s">
        <v>378</v>
      </c>
      <c r="D4116" s="21" t="s">
        <v>378</v>
      </c>
      <c r="E4116" s="21" t="s">
        <v>1421</v>
      </c>
      <c r="F4116" s="21" t="s">
        <v>24</v>
      </c>
      <c r="G4116" s="21" t="s">
        <v>1422</v>
      </c>
      <c r="H4116" s="21" t="s">
        <v>265</v>
      </c>
      <c r="I4116" s="21" t="s">
        <v>60</v>
      </c>
      <c r="J4116" s="23"/>
      <c r="K4116" s="24">
        <v>6</v>
      </c>
      <c r="M4116" s="25" t="str">
        <f>IF(I4116="","",IF(I4116="인문",성적입력!$C$8,성적입력!$C$9))</f>
        <v>A</v>
      </c>
      <c r="N4116" s="26">
        <f>성적입력!$C$15</f>
        <v>3</v>
      </c>
      <c r="P4116" s="27" t="str">
        <f t="shared" si="158"/>
        <v/>
      </c>
      <c r="R4116" s="26" t="str">
        <f t="array" ref="R4116">IFERROR(IF(OR(J4116="",M4116="",F4116=""),"",IF(F4116="학생부종합",INDEX(종합배치표!$C:$Q,MATCH(J4116,종합배치표!$B:$B,0),(MATCH(M4116,{"A","B","C","D","E"},0)-1)*3+1),INDEX(교과배치표!$C:$Q,MATCH(J4116,교과배치표!$B:$B,0),(MATCH(M4116,{"A","B","C","D","E"},0)-1)*3+1))),"")</f>
        <v/>
      </c>
      <c r="S4116" s="26" t="str">
        <f t="array" ref="S4116">IFERROR(IF(OR(J4116="",M4116="",F4116=""),"",IF(F4116="학생부종합",INDEX(종합배치표!$C:$Q,MATCH(J4116,종합배치표!$B:$B,0),(MATCH(M4116,{"A","B","C","D","E"},0)-1)*3+2),INDEX(교과배치표!$C:$Q,MATCH(J4116,교과배치표!$B:$B,0),(MATCH(M4116,{"A","B","C","D","E"},0)-1)*3+2))),"")</f>
        <v/>
      </c>
      <c r="T4116" s="26" t="str">
        <f t="array" ref="T4116">IFERROR(IF(OR(J4116="",M4116="",F4116=""),"",IF(F4116="학생부종합",INDEX(종합배치표!$C:$Q,MATCH(J4116,종합배치표!$B:$B,0),(MATCH(M4116,{"A","B","C","D","E"},0)-1)*3+3),INDEX(교과배치표!$C:$Q,MATCH(J4116,교과배치표!$B:$B,0),(MATCH(M4116,{"A","B","C","D","E"},0)-1)*3+3))),"")</f>
        <v/>
      </c>
    </row>
    <row r="4117" spans="2:20" ht="14.25" customHeight="1">
      <c r="B4117" s="20">
        <v>4876</v>
      </c>
      <c r="C4117" s="21" t="s">
        <v>378</v>
      </c>
      <c r="D4117" s="21" t="s">
        <v>378</v>
      </c>
      <c r="E4117" s="21" t="s">
        <v>1421</v>
      </c>
      <c r="F4117" s="21" t="s">
        <v>68</v>
      </c>
      <c r="G4117" s="21" t="s">
        <v>192</v>
      </c>
      <c r="H4117" s="21" t="s">
        <v>1477</v>
      </c>
      <c r="I4117" s="21" t="s">
        <v>60</v>
      </c>
      <c r="J4117" s="23"/>
      <c r="K4117" s="24">
        <v>8</v>
      </c>
      <c r="M4117" s="25" t="str">
        <f>IF(I4117="","",IF(I4117="인문",성적입력!$C$8,성적입력!$C$9))</f>
        <v>A</v>
      </c>
      <c r="N4117" s="26">
        <f>성적입력!$C$15</f>
        <v>3</v>
      </c>
      <c r="P4117" s="27" t="str">
        <f t="shared" si="158"/>
        <v/>
      </c>
      <c r="R4117" s="26" t="str">
        <f t="array" ref="R4117">IFERROR(IF(OR(J4117="",M4117="",F4117=""),"",IF(F4117="학생부종합",INDEX(종합배치표!$C:$Q,MATCH(J4117,종합배치표!$B:$B,0),(MATCH(M4117,{"A","B","C","D","E"},0)-1)*3+1),INDEX(교과배치표!$C:$Q,MATCH(J4117,교과배치표!$B:$B,0),(MATCH(M4117,{"A","B","C","D","E"},0)-1)*3+1))),"")</f>
        <v/>
      </c>
      <c r="S4117" s="26" t="str">
        <f t="array" ref="S4117">IFERROR(IF(OR(J4117="",M4117="",F4117=""),"",IF(F4117="학생부종합",INDEX(종합배치표!$C:$Q,MATCH(J4117,종합배치표!$B:$B,0),(MATCH(M4117,{"A","B","C","D","E"},0)-1)*3+2),INDEX(교과배치표!$C:$Q,MATCH(J4117,교과배치표!$B:$B,0),(MATCH(M4117,{"A","B","C","D","E"},0)-1)*3+2))),"")</f>
        <v/>
      </c>
      <c r="T4117" s="26" t="str">
        <f t="array" ref="T4117">IFERROR(IF(OR(J4117="",M4117="",F4117=""),"",IF(F4117="학생부종합",INDEX(종합배치표!$C:$Q,MATCH(J4117,종합배치표!$B:$B,0),(MATCH(M4117,{"A","B","C","D","E"},0)-1)*3+3),INDEX(교과배치표!$C:$Q,MATCH(J4117,교과배치표!$B:$B,0),(MATCH(M4117,{"A","B","C","D","E"},0)-1)*3+3))),"")</f>
        <v/>
      </c>
    </row>
    <row r="4118" spans="2:20" ht="14.25" customHeight="1">
      <c r="B4118" s="20">
        <v>4877</v>
      </c>
      <c r="C4118" s="21" t="s">
        <v>378</v>
      </c>
      <c r="D4118" s="21" t="s">
        <v>378</v>
      </c>
      <c r="E4118" s="21" t="s">
        <v>1421</v>
      </c>
      <c r="F4118" s="21" t="s">
        <v>24</v>
      </c>
      <c r="G4118" s="21" t="s">
        <v>1422</v>
      </c>
      <c r="H4118" s="21" t="s">
        <v>1477</v>
      </c>
      <c r="I4118" s="21" t="s">
        <v>60</v>
      </c>
      <c r="J4118" s="23"/>
      <c r="K4118" s="24">
        <v>12</v>
      </c>
      <c r="M4118" s="25" t="str">
        <f>IF(I4118="","",IF(I4118="인문",성적입력!$C$8,성적입력!$C$9))</f>
        <v>A</v>
      </c>
      <c r="N4118" s="26">
        <f>성적입력!$C$15</f>
        <v>3</v>
      </c>
      <c r="P4118" s="27" t="str">
        <f t="shared" si="158"/>
        <v/>
      </c>
      <c r="R4118" s="26" t="str">
        <f t="array" ref="R4118">IFERROR(IF(OR(J4118="",M4118="",F4118=""),"",IF(F4118="학생부종합",INDEX(종합배치표!$C:$Q,MATCH(J4118,종합배치표!$B:$B,0),(MATCH(M4118,{"A","B","C","D","E"},0)-1)*3+1),INDEX(교과배치표!$C:$Q,MATCH(J4118,교과배치표!$B:$B,0),(MATCH(M4118,{"A","B","C","D","E"},0)-1)*3+1))),"")</f>
        <v/>
      </c>
      <c r="S4118" s="26" t="str">
        <f t="array" ref="S4118">IFERROR(IF(OR(J4118="",M4118="",F4118=""),"",IF(F4118="학생부종합",INDEX(종합배치표!$C:$Q,MATCH(J4118,종합배치표!$B:$B,0),(MATCH(M4118,{"A","B","C","D","E"},0)-1)*3+2),INDEX(교과배치표!$C:$Q,MATCH(J4118,교과배치표!$B:$B,0),(MATCH(M4118,{"A","B","C","D","E"},0)-1)*3+2))),"")</f>
        <v/>
      </c>
      <c r="T4118" s="26" t="str">
        <f t="array" ref="T4118">IFERROR(IF(OR(J4118="",M4118="",F4118=""),"",IF(F4118="학생부종합",INDEX(종합배치표!$C:$Q,MATCH(J4118,종합배치표!$B:$B,0),(MATCH(M4118,{"A","B","C","D","E"},0)-1)*3+3),INDEX(교과배치표!$C:$Q,MATCH(J4118,교과배치표!$B:$B,0),(MATCH(M4118,{"A","B","C","D","E"},0)-1)*3+3))),"")</f>
        <v/>
      </c>
    </row>
    <row r="4119" spans="2:20" ht="14.25" customHeight="1">
      <c r="B4119" s="20">
        <v>4878</v>
      </c>
      <c r="C4119" s="21" t="s">
        <v>1276</v>
      </c>
      <c r="D4119" s="21" t="s">
        <v>1277</v>
      </c>
      <c r="E4119" s="21" t="s">
        <v>1478</v>
      </c>
      <c r="F4119" s="21" t="s">
        <v>68</v>
      </c>
      <c r="G4119" s="21" t="s">
        <v>537</v>
      </c>
      <c r="H4119" s="21" t="s">
        <v>407</v>
      </c>
      <c r="I4119" s="21" t="s">
        <v>60</v>
      </c>
      <c r="J4119" s="23"/>
      <c r="K4119" s="24">
        <v>10</v>
      </c>
      <c r="M4119" s="25" t="str">
        <f>IF(I4119="","",IF(I4119="인문",성적입력!$C$8,성적입력!$C$9))</f>
        <v>A</v>
      </c>
      <c r="N4119" s="26">
        <f>성적입력!$C$15</f>
        <v>3</v>
      </c>
      <c r="P4119" s="27" t="str">
        <f t="shared" si="158"/>
        <v/>
      </c>
      <c r="R4119" s="26" t="str">
        <f t="array" ref="R4119">IFERROR(IF(OR(J4119="",M4119="",F4119=""),"",IF(F4119="학생부종합",INDEX(종합배치표!$C:$Q,MATCH(J4119,종합배치표!$B:$B,0),(MATCH(M4119,{"A","B","C","D","E"},0)-1)*3+1),INDEX(교과배치표!$C:$Q,MATCH(J4119,교과배치표!$B:$B,0),(MATCH(M4119,{"A","B","C","D","E"},0)-1)*3+1))),"")</f>
        <v/>
      </c>
      <c r="S4119" s="26" t="str">
        <f t="array" ref="S4119">IFERROR(IF(OR(J4119="",M4119="",F4119=""),"",IF(F4119="학생부종합",INDEX(종합배치표!$C:$Q,MATCH(J4119,종합배치표!$B:$B,0),(MATCH(M4119,{"A","B","C","D","E"},0)-1)*3+2),INDEX(교과배치표!$C:$Q,MATCH(J4119,교과배치표!$B:$B,0),(MATCH(M4119,{"A","B","C","D","E"},0)-1)*3+2))),"")</f>
        <v/>
      </c>
      <c r="T4119" s="26" t="str">
        <f t="array" ref="T4119">IFERROR(IF(OR(J4119="",M4119="",F4119=""),"",IF(F4119="학생부종합",INDEX(종합배치표!$C:$Q,MATCH(J4119,종합배치표!$B:$B,0),(MATCH(M4119,{"A","B","C","D","E"},0)-1)*3+3),INDEX(교과배치표!$C:$Q,MATCH(J4119,교과배치표!$B:$B,0),(MATCH(M4119,{"A","B","C","D","E"},0)-1)*3+3))),"")</f>
        <v/>
      </c>
    </row>
    <row r="4120" spans="2:20" ht="14.25" customHeight="1">
      <c r="B4120" s="20">
        <v>4879</v>
      </c>
      <c r="C4120" s="21" t="s">
        <v>1276</v>
      </c>
      <c r="D4120" s="21" t="s">
        <v>1277</v>
      </c>
      <c r="E4120" s="21" t="s">
        <v>1478</v>
      </c>
      <c r="F4120" s="21" t="s">
        <v>24</v>
      </c>
      <c r="G4120" s="21" t="s">
        <v>1479</v>
      </c>
      <c r="H4120" s="21" t="s">
        <v>407</v>
      </c>
      <c r="I4120" s="21" t="s">
        <v>60</v>
      </c>
      <c r="J4120" s="23"/>
      <c r="K4120" s="24">
        <v>7</v>
      </c>
      <c r="M4120" s="25" t="str">
        <f>IF(I4120="","",IF(I4120="인문",성적입력!$C$8,성적입력!$C$9))</f>
        <v>A</v>
      </c>
      <c r="N4120" s="26">
        <f>성적입력!$C$15</f>
        <v>3</v>
      </c>
      <c r="P4120" s="27" t="str">
        <f t="shared" si="158"/>
        <v/>
      </c>
      <c r="R4120" s="26" t="str">
        <f t="array" ref="R4120">IFERROR(IF(OR(J4120="",M4120="",F4120=""),"",IF(F4120="학생부종합",INDEX(종합배치표!$C:$Q,MATCH(J4120,종합배치표!$B:$B,0),(MATCH(M4120,{"A","B","C","D","E"},0)-1)*3+1),INDEX(교과배치표!$C:$Q,MATCH(J4120,교과배치표!$B:$B,0),(MATCH(M4120,{"A","B","C","D","E"},0)-1)*3+1))),"")</f>
        <v/>
      </c>
      <c r="S4120" s="26" t="str">
        <f t="array" ref="S4120">IFERROR(IF(OR(J4120="",M4120="",F4120=""),"",IF(F4120="학생부종합",INDEX(종합배치표!$C:$Q,MATCH(J4120,종합배치표!$B:$B,0),(MATCH(M4120,{"A","B","C","D","E"},0)-1)*3+2),INDEX(교과배치표!$C:$Q,MATCH(J4120,교과배치표!$B:$B,0),(MATCH(M4120,{"A","B","C","D","E"},0)-1)*3+2))),"")</f>
        <v/>
      </c>
      <c r="T4120" s="26" t="str">
        <f t="array" ref="T4120">IFERROR(IF(OR(J4120="",M4120="",F4120=""),"",IF(F4120="학생부종합",INDEX(종합배치표!$C:$Q,MATCH(J4120,종합배치표!$B:$B,0),(MATCH(M4120,{"A","B","C","D","E"},0)-1)*3+3),INDEX(교과배치표!$C:$Q,MATCH(J4120,교과배치표!$B:$B,0),(MATCH(M4120,{"A","B","C","D","E"},0)-1)*3+3))),"")</f>
        <v/>
      </c>
    </row>
    <row r="4121" spans="2:20" ht="14.25" customHeight="1">
      <c r="B4121" s="20">
        <v>4880</v>
      </c>
      <c r="C4121" s="21" t="s">
        <v>1276</v>
      </c>
      <c r="D4121" s="21" t="s">
        <v>1277</v>
      </c>
      <c r="E4121" s="21" t="s">
        <v>1478</v>
      </c>
      <c r="F4121" s="21" t="s">
        <v>68</v>
      </c>
      <c r="G4121" s="21" t="s">
        <v>537</v>
      </c>
      <c r="H4121" s="21" t="s">
        <v>1480</v>
      </c>
      <c r="I4121" s="21" t="s">
        <v>27</v>
      </c>
      <c r="J4121" s="23"/>
      <c r="K4121" s="24">
        <v>105</v>
      </c>
      <c r="M4121" s="25" t="str">
        <f>IF(I4121="","",IF(I4121="인문",성적입력!$C$8,성적입력!$C$9))</f>
        <v>A</v>
      </c>
      <c r="N4121" s="26">
        <f>성적입력!$C$15</f>
        <v>3</v>
      </c>
      <c r="P4121" s="27" t="str">
        <f t="shared" si="158"/>
        <v/>
      </c>
      <c r="R4121" s="26" t="str">
        <f t="array" ref="R4121">IFERROR(IF(OR(J4121="",M4121="",F4121=""),"",IF(F4121="학생부종합",INDEX(종합배치표!$C:$Q,MATCH(J4121,종합배치표!$B:$B,0),(MATCH(M4121,{"A","B","C","D","E"},0)-1)*3+1),INDEX(교과배치표!$C:$Q,MATCH(J4121,교과배치표!$B:$B,0),(MATCH(M4121,{"A","B","C","D","E"},0)-1)*3+1))),"")</f>
        <v/>
      </c>
      <c r="S4121" s="26" t="str">
        <f t="array" ref="S4121">IFERROR(IF(OR(J4121="",M4121="",F4121=""),"",IF(F4121="학생부종합",INDEX(종합배치표!$C:$Q,MATCH(J4121,종합배치표!$B:$B,0),(MATCH(M4121,{"A","B","C","D","E"},0)-1)*3+2),INDEX(교과배치표!$C:$Q,MATCH(J4121,교과배치표!$B:$B,0),(MATCH(M4121,{"A","B","C","D","E"},0)-1)*3+2))),"")</f>
        <v/>
      </c>
      <c r="T4121" s="26" t="str">
        <f t="array" ref="T4121">IFERROR(IF(OR(J4121="",M4121="",F4121=""),"",IF(F4121="학생부종합",INDEX(종합배치표!$C:$Q,MATCH(J4121,종합배치표!$B:$B,0),(MATCH(M4121,{"A","B","C","D","E"},0)-1)*3+3),INDEX(교과배치표!$C:$Q,MATCH(J4121,교과배치표!$B:$B,0),(MATCH(M4121,{"A","B","C","D","E"},0)-1)*3+3))),"")</f>
        <v/>
      </c>
    </row>
    <row r="4122" spans="2:20" ht="14.25" customHeight="1">
      <c r="B4122" s="20">
        <v>4882</v>
      </c>
      <c r="C4122" s="21" t="s">
        <v>1276</v>
      </c>
      <c r="D4122" s="21" t="s">
        <v>1277</v>
      </c>
      <c r="E4122" s="21" t="s">
        <v>1478</v>
      </c>
      <c r="F4122" s="21" t="s">
        <v>24</v>
      </c>
      <c r="G4122" s="21" t="s">
        <v>1479</v>
      </c>
      <c r="H4122" s="21" t="s">
        <v>1480</v>
      </c>
      <c r="I4122" s="21" t="s">
        <v>27</v>
      </c>
      <c r="J4122" s="23"/>
      <c r="K4122" s="24">
        <v>43</v>
      </c>
      <c r="M4122" s="25" t="str">
        <f>IF(I4122="","",IF(I4122="인문",성적입력!$C$8,성적입력!$C$9))</f>
        <v>A</v>
      </c>
      <c r="N4122" s="26">
        <f>성적입력!$C$15</f>
        <v>3</v>
      </c>
      <c r="P4122" s="27" t="str">
        <f t="shared" si="158"/>
        <v/>
      </c>
      <c r="R4122" s="26" t="str">
        <f t="array" ref="R4122">IFERROR(IF(OR(J4122="",M4122="",F4122=""),"",IF(F4122="학생부종합",INDEX(종합배치표!$C:$Q,MATCH(J4122,종합배치표!$B:$B,0),(MATCH(M4122,{"A","B","C","D","E"},0)-1)*3+1),INDEX(교과배치표!$C:$Q,MATCH(J4122,교과배치표!$B:$B,0),(MATCH(M4122,{"A","B","C","D","E"},0)-1)*3+1))),"")</f>
        <v/>
      </c>
      <c r="S4122" s="26" t="str">
        <f t="array" ref="S4122">IFERROR(IF(OR(J4122="",M4122="",F4122=""),"",IF(F4122="학생부종합",INDEX(종합배치표!$C:$Q,MATCH(J4122,종합배치표!$B:$B,0),(MATCH(M4122,{"A","B","C","D","E"},0)-1)*3+2),INDEX(교과배치표!$C:$Q,MATCH(J4122,교과배치표!$B:$B,0),(MATCH(M4122,{"A","B","C","D","E"},0)-1)*3+2))),"")</f>
        <v/>
      </c>
      <c r="T4122" s="26" t="str">
        <f t="array" ref="T4122">IFERROR(IF(OR(J4122="",M4122="",F4122=""),"",IF(F4122="학생부종합",INDEX(종합배치표!$C:$Q,MATCH(J4122,종합배치표!$B:$B,0),(MATCH(M4122,{"A","B","C","D","E"},0)-1)*3+3),INDEX(교과배치표!$C:$Q,MATCH(J4122,교과배치표!$B:$B,0),(MATCH(M4122,{"A","B","C","D","E"},0)-1)*3+3))),"")</f>
        <v/>
      </c>
    </row>
    <row r="4123" spans="2:20" ht="14.25" customHeight="1">
      <c r="B4123" s="20">
        <v>4885</v>
      </c>
      <c r="C4123" s="21" t="s">
        <v>1276</v>
      </c>
      <c r="D4123" s="21" t="s">
        <v>1277</v>
      </c>
      <c r="E4123" s="21" t="s">
        <v>1478</v>
      </c>
      <c r="F4123" s="21" t="s">
        <v>68</v>
      </c>
      <c r="G4123" s="21" t="s">
        <v>537</v>
      </c>
      <c r="H4123" s="21" t="s">
        <v>1481</v>
      </c>
      <c r="I4123" s="21" t="s">
        <v>27</v>
      </c>
      <c r="J4123" s="23"/>
      <c r="K4123" s="24">
        <v>10</v>
      </c>
      <c r="M4123" s="25" t="str">
        <f>IF(I4123="","",IF(I4123="인문",성적입력!$C$8,성적입력!$C$9))</f>
        <v>A</v>
      </c>
      <c r="N4123" s="26">
        <f>성적입력!$C$15</f>
        <v>3</v>
      </c>
      <c r="P4123" s="27" t="str">
        <f t="shared" si="158"/>
        <v/>
      </c>
      <c r="R4123" s="26" t="str">
        <f t="array" ref="R4123">IFERROR(IF(OR(J4123="",M4123="",F4123=""),"",IF(F4123="학생부종합",INDEX(종합배치표!$C:$Q,MATCH(J4123,종합배치표!$B:$B,0),(MATCH(M4123,{"A","B","C","D","E"},0)-1)*3+1),INDEX(교과배치표!$C:$Q,MATCH(J4123,교과배치표!$B:$B,0),(MATCH(M4123,{"A","B","C","D","E"},0)-1)*3+1))),"")</f>
        <v/>
      </c>
      <c r="S4123" s="26" t="str">
        <f t="array" ref="S4123">IFERROR(IF(OR(J4123="",M4123="",F4123=""),"",IF(F4123="학생부종합",INDEX(종합배치표!$C:$Q,MATCH(J4123,종합배치표!$B:$B,0),(MATCH(M4123,{"A","B","C","D","E"},0)-1)*3+2),INDEX(교과배치표!$C:$Q,MATCH(J4123,교과배치표!$B:$B,0),(MATCH(M4123,{"A","B","C","D","E"},0)-1)*3+2))),"")</f>
        <v/>
      </c>
      <c r="T4123" s="26" t="str">
        <f t="array" ref="T4123">IFERROR(IF(OR(J4123="",M4123="",F4123=""),"",IF(F4123="학생부종합",INDEX(종합배치표!$C:$Q,MATCH(J4123,종합배치표!$B:$B,0),(MATCH(M4123,{"A","B","C","D","E"},0)-1)*3+3),INDEX(교과배치표!$C:$Q,MATCH(J4123,교과배치표!$B:$B,0),(MATCH(M4123,{"A","B","C","D","E"},0)-1)*3+3))),"")</f>
        <v/>
      </c>
    </row>
    <row r="4124" spans="2:20" ht="14.25" customHeight="1">
      <c r="B4124" s="20">
        <v>4886</v>
      </c>
      <c r="C4124" s="21" t="s">
        <v>1276</v>
      </c>
      <c r="D4124" s="21" t="s">
        <v>1277</v>
      </c>
      <c r="E4124" s="21" t="s">
        <v>1478</v>
      </c>
      <c r="F4124" s="21" t="s">
        <v>24</v>
      </c>
      <c r="G4124" s="21" t="s">
        <v>1479</v>
      </c>
      <c r="H4124" s="21" t="s">
        <v>1481</v>
      </c>
      <c r="I4124" s="21" t="s">
        <v>27</v>
      </c>
      <c r="J4124" s="23"/>
      <c r="K4124" s="24">
        <v>4</v>
      </c>
      <c r="M4124" s="25" t="str">
        <f>IF(I4124="","",IF(I4124="인문",성적입력!$C$8,성적입력!$C$9))</f>
        <v>A</v>
      </c>
      <c r="N4124" s="26">
        <f>성적입력!$C$15</f>
        <v>3</v>
      </c>
      <c r="P4124" s="27" t="str">
        <f t="shared" si="158"/>
        <v/>
      </c>
      <c r="R4124" s="26" t="str">
        <f t="array" ref="R4124">IFERROR(IF(OR(J4124="",M4124="",F4124=""),"",IF(F4124="학생부종합",INDEX(종합배치표!$C:$Q,MATCH(J4124,종합배치표!$B:$B,0),(MATCH(M4124,{"A","B","C","D","E"},0)-1)*3+1),INDEX(교과배치표!$C:$Q,MATCH(J4124,교과배치표!$B:$B,0),(MATCH(M4124,{"A","B","C","D","E"},0)-1)*3+1))),"")</f>
        <v/>
      </c>
      <c r="S4124" s="26" t="str">
        <f t="array" ref="S4124">IFERROR(IF(OR(J4124="",M4124="",F4124=""),"",IF(F4124="학생부종합",INDEX(종합배치표!$C:$Q,MATCH(J4124,종합배치표!$B:$B,0),(MATCH(M4124,{"A","B","C","D","E"},0)-1)*3+2),INDEX(교과배치표!$C:$Q,MATCH(J4124,교과배치표!$B:$B,0),(MATCH(M4124,{"A","B","C","D","E"},0)-1)*3+2))),"")</f>
        <v/>
      </c>
      <c r="T4124" s="26" t="str">
        <f t="array" ref="T4124">IFERROR(IF(OR(J4124="",M4124="",F4124=""),"",IF(F4124="학생부종합",INDEX(종합배치표!$C:$Q,MATCH(J4124,종합배치표!$B:$B,0),(MATCH(M4124,{"A","B","C","D","E"},0)-1)*3+3),INDEX(교과배치표!$C:$Q,MATCH(J4124,교과배치표!$B:$B,0),(MATCH(M4124,{"A","B","C","D","E"},0)-1)*3+3))),"")</f>
        <v/>
      </c>
    </row>
    <row r="4125" spans="2:20" ht="14.25" customHeight="1">
      <c r="B4125" s="20">
        <v>4887</v>
      </c>
      <c r="C4125" s="21" t="s">
        <v>1276</v>
      </c>
      <c r="D4125" s="21" t="s">
        <v>1277</v>
      </c>
      <c r="E4125" s="21" t="s">
        <v>1478</v>
      </c>
      <c r="F4125" s="21" t="s">
        <v>68</v>
      </c>
      <c r="G4125" s="21" t="s">
        <v>537</v>
      </c>
      <c r="H4125" s="21" t="s">
        <v>1482</v>
      </c>
      <c r="I4125" s="21" t="s">
        <v>60</v>
      </c>
      <c r="J4125" s="23"/>
      <c r="K4125" s="24">
        <v>278</v>
      </c>
      <c r="M4125" s="25" t="str">
        <f>IF(I4125="","",IF(I4125="인문",성적입력!$C$8,성적입력!$C$9))</f>
        <v>A</v>
      </c>
      <c r="N4125" s="26">
        <f>성적입력!$C$15</f>
        <v>3</v>
      </c>
      <c r="P4125" s="27" t="str">
        <f t="shared" si="158"/>
        <v/>
      </c>
      <c r="R4125" s="26" t="str">
        <f t="array" ref="R4125">IFERROR(IF(OR(J4125="",M4125="",F4125=""),"",IF(F4125="학생부종합",INDEX(종합배치표!$C:$Q,MATCH(J4125,종합배치표!$B:$B,0),(MATCH(M4125,{"A","B","C","D","E"},0)-1)*3+1),INDEX(교과배치표!$C:$Q,MATCH(J4125,교과배치표!$B:$B,0),(MATCH(M4125,{"A","B","C","D","E"},0)-1)*3+1))),"")</f>
        <v/>
      </c>
      <c r="S4125" s="26" t="str">
        <f t="array" ref="S4125">IFERROR(IF(OR(J4125="",M4125="",F4125=""),"",IF(F4125="학생부종합",INDEX(종합배치표!$C:$Q,MATCH(J4125,종합배치표!$B:$B,0),(MATCH(M4125,{"A","B","C","D","E"},0)-1)*3+2),INDEX(교과배치표!$C:$Q,MATCH(J4125,교과배치표!$B:$B,0),(MATCH(M4125,{"A","B","C","D","E"},0)-1)*3+2))),"")</f>
        <v/>
      </c>
      <c r="T4125" s="26" t="str">
        <f t="array" ref="T4125">IFERROR(IF(OR(J4125="",M4125="",F4125=""),"",IF(F4125="학생부종합",INDEX(종합배치표!$C:$Q,MATCH(J4125,종합배치표!$B:$B,0),(MATCH(M4125,{"A","B","C","D","E"},0)-1)*3+3),INDEX(교과배치표!$C:$Q,MATCH(J4125,교과배치표!$B:$B,0),(MATCH(M4125,{"A","B","C","D","E"},0)-1)*3+3))),"")</f>
        <v/>
      </c>
    </row>
    <row r="4126" spans="2:20" ht="14.25" customHeight="1">
      <c r="B4126" s="20">
        <v>4889</v>
      </c>
      <c r="C4126" s="21" t="s">
        <v>1276</v>
      </c>
      <c r="D4126" s="21" t="s">
        <v>1277</v>
      </c>
      <c r="E4126" s="21" t="s">
        <v>1478</v>
      </c>
      <c r="F4126" s="21" t="s">
        <v>24</v>
      </c>
      <c r="G4126" s="21" t="s">
        <v>1479</v>
      </c>
      <c r="H4126" s="21" t="s">
        <v>1482</v>
      </c>
      <c r="I4126" s="21" t="s">
        <v>60</v>
      </c>
      <c r="J4126" s="23"/>
      <c r="K4126" s="24">
        <v>104</v>
      </c>
      <c r="M4126" s="25" t="str">
        <f>IF(I4126="","",IF(I4126="인문",성적입력!$C$8,성적입력!$C$9))</f>
        <v>A</v>
      </c>
      <c r="N4126" s="26">
        <f>성적입력!$C$15</f>
        <v>3</v>
      </c>
      <c r="P4126" s="27" t="str">
        <f t="shared" si="158"/>
        <v/>
      </c>
      <c r="R4126" s="26" t="str">
        <f t="array" ref="R4126">IFERROR(IF(OR(J4126="",M4126="",F4126=""),"",IF(F4126="학생부종합",INDEX(종합배치표!$C:$Q,MATCH(J4126,종합배치표!$B:$B,0),(MATCH(M4126,{"A","B","C","D","E"},0)-1)*3+1),INDEX(교과배치표!$C:$Q,MATCH(J4126,교과배치표!$B:$B,0),(MATCH(M4126,{"A","B","C","D","E"},0)-1)*3+1))),"")</f>
        <v/>
      </c>
      <c r="S4126" s="26" t="str">
        <f t="array" ref="S4126">IFERROR(IF(OR(J4126="",M4126="",F4126=""),"",IF(F4126="학생부종합",INDEX(종합배치표!$C:$Q,MATCH(J4126,종합배치표!$B:$B,0),(MATCH(M4126,{"A","B","C","D","E"},0)-1)*3+2),INDEX(교과배치표!$C:$Q,MATCH(J4126,교과배치표!$B:$B,0),(MATCH(M4126,{"A","B","C","D","E"},0)-1)*3+2))),"")</f>
        <v/>
      </c>
      <c r="T4126" s="26" t="str">
        <f t="array" ref="T4126">IFERROR(IF(OR(J4126="",M4126="",F4126=""),"",IF(F4126="학생부종합",INDEX(종합배치표!$C:$Q,MATCH(J4126,종합배치표!$B:$B,0),(MATCH(M4126,{"A","B","C","D","E"},0)-1)*3+3),INDEX(교과배치표!$C:$Q,MATCH(J4126,교과배치표!$B:$B,0),(MATCH(M4126,{"A","B","C","D","E"},0)-1)*3+3))),"")</f>
        <v/>
      </c>
    </row>
    <row r="4127" spans="2:20" ht="14.25" customHeight="1">
      <c r="B4127" s="20">
        <v>4892</v>
      </c>
      <c r="C4127" s="21" t="s">
        <v>1276</v>
      </c>
      <c r="D4127" s="21" t="s">
        <v>1277</v>
      </c>
      <c r="E4127" s="21" t="s">
        <v>1478</v>
      </c>
      <c r="F4127" s="21" t="s">
        <v>68</v>
      </c>
      <c r="G4127" s="21" t="s">
        <v>537</v>
      </c>
      <c r="H4127" s="29" t="s">
        <v>1483</v>
      </c>
      <c r="I4127" s="21" t="s">
        <v>60</v>
      </c>
      <c r="J4127" s="23"/>
      <c r="K4127" s="24">
        <v>241</v>
      </c>
      <c r="M4127" s="25" t="str">
        <f>IF(I4127="","",IF(I4127="인문",성적입력!$C$8,성적입력!$C$9))</f>
        <v>A</v>
      </c>
      <c r="N4127" s="26">
        <f>성적입력!$C$15</f>
        <v>3</v>
      </c>
      <c r="P4127" s="27" t="str">
        <f t="shared" si="158"/>
        <v/>
      </c>
      <c r="R4127" s="26" t="str">
        <f t="array" ref="R4127">IFERROR(IF(OR(J4127="",M4127="",F4127=""),"",IF(F4127="학생부종합",INDEX(종합배치표!$C:$Q,MATCH(J4127,종합배치표!$B:$B,0),(MATCH(M4127,{"A","B","C","D","E"},0)-1)*3+1),INDEX(교과배치표!$C:$Q,MATCH(J4127,교과배치표!$B:$B,0),(MATCH(M4127,{"A","B","C","D","E"},0)-1)*3+1))),"")</f>
        <v/>
      </c>
      <c r="S4127" s="26" t="str">
        <f t="array" ref="S4127">IFERROR(IF(OR(J4127="",M4127="",F4127=""),"",IF(F4127="학생부종합",INDEX(종합배치표!$C:$Q,MATCH(J4127,종합배치표!$B:$B,0),(MATCH(M4127,{"A","B","C","D","E"},0)-1)*3+2),INDEX(교과배치표!$C:$Q,MATCH(J4127,교과배치표!$B:$B,0),(MATCH(M4127,{"A","B","C","D","E"},0)-1)*3+2))),"")</f>
        <v/>
      </c>
      <c r="T4127" s="26" t="str">
        <f t="array" ref="T4127">IFERROR(IF(OR(J4127="",M4127="",F4127=""),"",IF(F4127="학생부종합",INDEX(종합배치표!$C:$Q,MATCH(J4127,종합배치표!$B:$B,0),(MATCH(M4127,{"A","B","C","D","E"},0)-1)*3+3),INDEX(교과배치표!$C:$Q,MATCH(J4127,교과배치표!$B:$B,0),(MATCH(M4127,{"A","B","C","D","E"},0)-1)*3+3))),"")</f>
        <v/>
      </c>
    </row>
    <row r="4128" spans="2:20" ht="14.25" customHeight="1">
      <c r="B4128" s="20">
        <v>4894</v>
      </c>
      <c r="C4128" s="21" t="s">
        <v>1276</v>
      </c>
      <c r="D4128" s="21" t="s">
        <v>1277</v>
      </c>
      <c r="E4128" s="21" t="s">
        <v>1478</v>
      </c>
      <c r="F4128" s="21" t="s">
        <v>24</v>
      </c>
      <c r="G4128" s="21" t="s">
        <v>1479</v>
      </c>
      <c r="H4128" s="29" t="s">
        <v>1483</v>
      </c>
      <c r="I4128" s="21" t="s">
        <v>60</v>
      </c>
      <c r="J4128" s="23"/>
      <c r="K4128" s="24">
        <v>20</v>
      </c>
      <c r="M4128" s="25" t="str">
        <f>IF(I4128="","",IF(I4128="인문",성적입력!$C$8,성적입력!$C$9))</f>
        <v>A</v>
      </c>
      <c r="N4128" s="26">
        <f>성적입력!$C$15</f>
        <v>3</v>
      </c>
      <c r="P4128" s="27" t="str">
        <f t="shared" si="158"/>
        <v/>
      </c>
      <c r="R4128" s="26" t="str">
        <f t="array" ref="R4128">IFERROR(IF(OR(J4128="",M4128="",F4128=""),"",IF(F4128="학생부종합",INDEX(종합배치표!$C:$Q,MATCH(J4128,종합배치표!$B:$B,0),(MATCH(M4128,{"A","B","C","D","E"},0)-1)*3+1),INDEX(교과배치표!$C:$Q,MATCH(J4128,교과배치표!$B:$B,0),(MATCH(M4128,{"A","B","C","D","E"},0)-1)*3+1))),"")</f>
        <v/>
      </c>
      <c r="S4128" s="26" t="str">
        <f t="array" ref="S4128">IFERROR(IF(OR(J4128="",M4128="",F4128=""),"",IF(F4128="학생부종합",INDEX(종합배치표!$C:$Q,MATCH(J4128,종합배치표!$B:$B,0),(MATCH(M4128,{"A","B","C","D","E"},0)-1)*3+2),INDEX(교과배치표!$C:$Q,MATCH(J4128,교과배치표!$B:$B,0),(MATCH(M4128,{"A","B","C","D","E"},0)-1)*3+2))),"")</f>
        <v/>
      </c>
      <c r="T4128" s="26" t="str">
        <f t="array" ref="T4128">IFERROR(IF(OR(J4128="",M4128="",F4128=""),"",IF(F4128="학생부종합",INDEX(종합배치표!$C:$Q,MATCH(J4128,종합배치표!$B:$B,0),(MATCH(M4128,{"A","B","C","D","E"},0)-1)*3+3),INDEX(교과배치표!$C:$Q,MATCH(J4128,교과배치표!$B:$B,0),(MATCH(M4128,{"A","B","C","D","E"},0)-1)*3+3))),"")</f>
        <v/>
      </c>
    </row>
    <row r="4129" spans="2:20" ht="14.25" customHeight="1">
      <c r="B4129" s="20">
        <v>4896</v>
      </c>
      <c r="C4129" s="21" t="s">
        <v>1276</v>
      </c>
      <c r="D4129" s="21" t="s">
        <v>1277</v>
      </c>
      <c r="E4129" s="21" t="s">
        <v>1478</v>
      </c>
      <c r="F4129" s="21" t="s">
        <v>24</v>
      </c>
      <c r="G4129" s="22" t="s">
        <v>800</v>
      </c>
      <c r="H4129" s="29" t="s">
        <v>1483</v>
      </c>
      <c r="I4129" s="21" t="s">
        <v>60</v>
      </c>
      <c r="J4129" s="23"/>
      <c r="K4129" s="24">
        <v>5</v>
      </c>
      <c r="M4129" s="25" t="str">
        <f>IF(I4129="","",IF(I4129="인문",성적입력!$C$8,성적입력!$C$9))</f>
        <v>A</v>
      </c>
      <c r="N4129" s="26">
        <f>성적입력!$C$15</f>
        <v>3</v>
      </c>
      <c r="P4129" s="27" t="str">
        <f t="shared" si="158"/>
        <v/>
      </c>
      <c r="R4129" s="26" t="str">
        <f t="array" ref="R4129">IFERROR(IF(OR(J4129="",M4129="",F4129=""),"",IF(F4129="학생부종합",INDEX(종합배치표!$C:$Q,MATCH(J4129,종합배치표!$B:$B,0),(MATCH(M4129,{"A","B","C","D","E"},0)-1)*3+1),INDEX(교과배치표!$C:$Q,MATCH(J4129,교과배치표!$B:$B,0),(MATCH(M4129,{"A","B","C","D","E"},0)-1)*3+1))),"")</f>
        <v/>
      </c>
      <c r="S4129" s="26" t="str">
        <f t="array" ref="S4129">IFERROR(IF(OR(J4129="",M4129="",F4129=""),"",IF(F4129="학생부종합",INDEX(종합배치표!$C:$Q,MATCH(J4129,종합배치표!$B:$B,0),(MATCH(M4129,{"A","B","C","D","E"},0)-1)*3+2),INDEX(교과배치표!$C:$Q,MATCH(J4129,교과배치표!$B:$B,0),(MATCH(M4129,{"A","B","C","D","E"},0)-1)*3+2))),"")</f>
        <v/>
      </c>
      <c r="T4129" s="26" t="str">
        <f t="array" ref="T4129">IFERROR(IF(OR(J4129="",M4129="",F4129=""),"",IF(F4129="학생부종합",INDEX(종합배치표!$C:$Q,MATCH(J4129,종합배치표!$B:$B,0),(MATCH(M4129,{"A","B","C","D","E"},0)-1)*3+3),INDEX(교과배치표!$C:$Q,MATCH(J4129,교과배치표!$B:$B,0),(MATCH(M4129,{"A","B","C","D","E"},0)-1)*3+3))),"")</f>
        <v/>
      </c>
    </row>
    <row r="4130" spans="2:20" ht="14.25" customHeight="1">
      <c r="B4130" s="20">
        <v>4897</v>
      </c>
      <c r="C4130" s="21" t="s">
        <v>1276</v>
      </c>
      <c r="D4130" s="21" t="s">
        <v>1277</v>
      </c>
      <c r="E4130" s="21" t="s">
        <v>1478</v>
      </c>
      <c r="F4130" s="21" t="s">
        <v>68</v>
      </c>
      <c r="G4130" s="21" t="s">
        <v>537</v>
      </c>
      <c r="H4130" s="21" t="s">
        <v>1484</v>
      </c>
      <c r="I4130" s="21" t="s">
        <v>60</v>
      </c>
      <c r="J4130" s="23"/>
      <c r="K4130" s="24">
        <v>16</v>
      </c>
      <c r="M4130" s="25" t="str">
        <f>IF(I4130="","",IF(I4130="인문",성적입력!$C$8,성적입력!$C$9))</f>
        <v>A</v>
      </c>
      <c r="N4130" s="26">
        <f>성적입력!$C$15</f>
        <v>3</v>
      </c>
      <c r="P4130" s="27" t="str">
        <f t="shared" si="158"/>
        <v/>
      </c>
      <c r="R4130" s="26" t="str">
        <f t="array" ref="R4130">IFERROR(IF(OR(J4130="",M4130="",F4130=""),"",IF(F4130="학생부종합",INDEX(종합배치표!$C:$Q,MATCH(J4130,종합배치표!$B:$B,0),(MATCH(M4130,{"A","B","C","D","E"},0)-1)*3+1),INDEX(교과배치표!$C:$Q,MATCH(J4130,교과배치표!$B:$B,0),(MATCH(M4130,{"A","B","C","D","E"},0)-1)*3+1))),"")</f>
        <v/>
      </c>
      <c r="S4130" s="26" t="str">
        <f t="array" ref="S4130">IFERROR(IF(OR(J4130="",M4130="",F4130=""),"",IF(F4130="학생부종합",INDEX(종합배치표!$C:$Q,MATCH(J4130,종합배치표!$B:$B,0),(MATCH(M4130,{"A","B","C","D","E"},0)-1)*3+2),INDEX(교과배치표!$C:$Q,MATCH(J4130,교과배치표!$B:$B,0),(MATCH(M4130,{"A","B","C","D","E"},0)-1)*3+2))),"")</f>
        <v/>
      </c>
      <c r="T4130" s="26" t="str">
        <f t="array" ref="T4130">IFERROR(IF(OR(J4130="",M4130="",F4130=""),"",IF(F4130="학생부종합",INDEX(종합배치표!$C:$Q,MATCH(J4130,종합배치표!$B:$B,0),(MATCH(M4130,{"A","B","C","D","E"},0)-1)*3+3),INDEX(교과배치표!$C:$Q,MATCH(J4130,교과배치표!$B:$B,0),(MATCH(M4130,{"A","B","C","D","E"},0)-1)*3+3))),"")</f>
        <v/>
      </c>
    </row>
    <row r="4131" spans="2:20" ht="14.25" customHeight="1">
      <c r="B4131" s="20">
        <v>4898</v>
      </c>
      <c r="C4131" s="21" t="s">
        <v>1276</v>
      </c>
      <c r="D4131" s="21" t="s">
        <v>1277</v>
      </c>
      <c r="E4131" s="21" t="s">
        <v>1478</v>
      </c>
      <c r="F4131" s="21" t="s">
        <v>24</v>
      </c>
      <c r="G4131" s="21" t="s">
        <v>1479</v>
      </c>
      <c r="H4131" s="21" t="s">
        <v>1484</v>
      </c>
      <c r="I4131" s="21" t="s">
        <v>60</v>
      </c>
      <c r="J4131" s="23"/>
      <c r="K4131" s="24">
        <v>21</v>
      </c>
      <c r="M4131" s="25" t="str">
        <f>IF(I4131="","",IF(I4131="인문",성적입력!$C$8,성적입력!$C$9))</f>
        <v>A</v>
      </c>
      <c r="N4131" s="26">
        <f>성적입력!$C$15</f>
        <v>3</v>
      </c>
      <c r="P4131" s="27" t="str">
        <f t="shared" si="158"/>
        <v/>
      </c>
      <c r="R4131" s="26" t="str">
        <f t="array" ref="R4131">IFERROR(IF(OR(J4131="",M4131="",F4131=""),"",IF(F4131="학생부종합",INDEX(종합배치표!$C:$Q,MATCH(J4131,종합배치표!$B:$B,0),(MATCH(M4131,{"A","B","C","D","E"},0)-1)*3+1),INDEX(교과배치표!$C:$Q,MATCH(J4131,교과배치표!$B:$B,0),(MATCH(M4131,{"A","B","C","D","E"},0)-1)*3+1))),"")</f>
        <v/>
      </c>
      <c r="S4131" s="26" t="str">
        <f t="array" ref="S4131">IFERROR(IF(OR(J4131="",M4131="",F4131=""),"",IF(F4131="학생부종합",INDEX(종합배치표!$C:$Q,MATCH(J4131,종합배치표!$B:$B,0),(MATCH(M4131,{"A","B","C","D","E"},0)-1)*3+2),INDEX(교과배치표!$C:$Q,MATCH(J4131,교과배치표!$B:$B,0),(MATCH(M4131,{"A","B","C","D","E"},0)-1)*3+2))),"")</f>
        <v/>
      </c>
      <c r="T4131" s="26" t="str">
        <f t="array" ref="T4131">IFERROR(IF(OR(J4131="",M4131="",F4131=""),"",IF(F4131="학생부종합",INDEX(종합배치표!$C:$Q,MATCH(J4131,종합배치표!$B:$B,0),(MATCH(M4131,{"A","B","C","D","E"},0)-1)*3+3),INDEX(교과배치표!$C:$Q,MATCH(J4131,교과배치표!$B:$B,0),(MATCH(M4131,{"A","B","C","D","E"},0)-1)*3+3))),"")</f>
        <v/>
      </c>
    </row>
    <row r="4132" spans="2:20" ht="14.25" customHeight="1">
      <c r="B4132" s="20">
        <v>4899</v>
      </c>
      <c r="C4132" s="21" t="s">
        <v>1276</v>
      </c>
      <c r="D4132" s="21" t="s">
        <v>1277</v>
      </c>
      <c r="E4132" s="21" t="s">
        <v>1478</v>
      </c>
      <c r="F4132" s="21" t="s">
        <v>68</v>
      </c>
      <c r="G4132" s="21" t="s">
        <v>537</v>
      </c>
      <c r="H4132" s="21" t="s">
        <v>41</v>
      </c>
      <c r="I4132" s="21" t="s">
        <v>27</v>
      </c>
      <c r="J4132" s="23"/>
      <c r="K4132" s="24">
        <v>4</v>
      </c>
      <c r="M4132" s="25" t="str">
        <f>IF(I4132="","",IF(I4132="인문",성적입력!$C$8,성적입력!$C$9))</f>
        <v>A</v>
      </c>
      <c r="N4132" s="26">
        <f>성적입력!$C$15</f>
        <v>3</v>
      </c>
      <c r="P4132" s="27" t="str">
        <f t="shared" si="158"/>
        <v/>
      </c>
      <c r="R4132" s="26" t="str">
        <f t="array" ref="R4132">IFERROR(IF(OR(J4132="",M4132="",F4132=""),"",IF(F4132="학생부종합",INDEX(종합배치표!$C:$Q,MATCH(J4132,종합배치표!$B:$B,0),(MATCH(M4132,{"A","B","C","D","E"},0)-1)*3+1),INDEX(교과배치표!$C:$Q,MATCH(J4132,교과배치표!$B:$B,0),(MATCH(M4132,{"A","B","C","D","E"},0)-1)*3+1))),"")</f>
        <v/>
      </c>
      <c r="S4132" s="26" t="str">
        <f t="array" ref="S4132">IFERROR(IF(OR(J4132="",M4132="",F4132=""),"",IF(F4132="학생부종합",INDEX(종합배치표!$C:$Q,MATCH(J4132,종합배치표!$B:$B,0),(MATCH(M4132,{"A","B","C","D","E"},0)-1)*3+2),INDEX(교과배치표!$C:$Q,MATCH(J4132,교과배치표!$B:$B,0),(MATCH(M4132,{"A","B","C","D","E"},0)-1)*3+2))),"")</f>
        <v/>
      </c>
      <c r="T4132" s="26" t="str">
        <f t="array" ref="T4132">IFERROR(IF(OR(J4132="",M4132="",F4132=""),"",IF(F4132="학생부종합",INDEX(종합배치표!$C:$Q,MATCH(J4132,종합배치표!$B:$B,0),(MATCH(M4132,{"A","B","C","D","E"},0)-1)*3+3),INDEX(교과배치표!$C:$Q,MATCH(J4132,교과배치표!$B:$B,0),(MATCH(M4132,{"A","B","C","D","E"},0)-1)*3+3))),"")</f>
        <v/>
      </c>
    </row>
    <row r="4133" spans="2:20" ht="14.25" customHeight="1">
      <c r="B4133" s="20">
        <v>4900</v>
      </c>
      <c r="C4133" s="21" t="s">
        <v>1276</v>
      </c>
      <c r="D4133" s="21" t="s">
        <v>1277</v>
      </c>
      <c r="E4133" s="21" t="s">
        <v>1478</v>
      </c>
      <c r="F4133" s="21" t="s">
        <v>24</v>
      </c>
      <c r="G4133" s="21" t="s">
        <v>1479</v>
      </c>
      <c r="H4133" s="21" t="s">
        <v>41</v>
      </c>
      <c r="I4133" s="21" t="s">
        <v>27</v>
      </c>
      <c r="J4133" s="23"/>
      <c r="K4133" s="24">
        <v>3</v>
      </c>
      <c r="M4133" s="25" t="str">
        <f>IF(I4133="","",IF(I4133="인문",성적입력!$C$8,성적입력!$C$9))</f>
        <v>A</v>
      </c>
      <c r="N4133" s="26">
        <f>성적입력!$C$15</f>
        <v>3</v>
      </c>
      <c r="P4133" s="27" t="str">
        <f t="shared" si="158"/>
        <v/>
      </c>
      <c r="R4133" s="26" t="str">
        <f t="array" ref="R4133">IFERROR(IF(OR(J4133="",M4133="",F4133=""),"",IF(F4133="학생부종합",INDEX(종합배치표!$C:$Q,MATCH(J4133,종합배치표!$B:$B,0),(MATCH(M4133,{"A","B","C","D","E"},0)-1)*3+1),INDEX(교과배치표!$C:$Q,MATCH(J4133,교과배치표!$B:$B,0),(MATCH(M4133,{"A","B","C","D","E"},0)-1)*3+1))),"")</f>
        <v/>
      </c>
      <c r="S4133" s="26" t="str">
        <f t="array" ref="S4133">IFERROR(IF(OR(J4133="",M4133="",F4133=""),"",IF(F4133="학생부종합",INDEX(종합배치표!$C:$Q,MATCH(J4133,종합배치표!$B:$B,0),(MATCH(M4133,{"A","B","C","D","E"},0)-1)*3+2),INDEX(교과배치표!$C:$Q,MATCH(J4133,교과배치표!$B:$B,0),(MATCH(M4133,{"A","B","C","D","E"},0)-1)*3+2))),"")</f>
        <v/>
      </c>
      <c r="T4133" s="26" t="str">
        <f t="array" ref="T4133">IFERROR(IF(OR(J4133="",M4133="",F4133=""),"",IF(F4133="학생부종합",INDEX(종합배치표!$C:$Q,MATCH(J4133,종합배치표!$B:$B,0),(MATCH(M4133,{"A","B","C","D","E"},0)-1)*3+3),INDEX(교과배치표!$C:$Q,MATCH(J4133,교과배치표!$B:$B,0),(MATCH(M4133,{"A","B","C","D","E"},0)-1)*3+3))),"")</f>
        <v/>
      </c>
    </row>
    <row r="4134" spans="2:20" ht="14.25" customHeight="1">
      <c r="B4134" s="20">
        <v>4901</v>
      </c>
      <c r="C4134" s="21" t="s">
        <v>1276</v>
      </c>
      <c r="D4134" s="21" t="s">
        <v>1277</v>
      </c>
      <c r="E4134" s="21" t="s">
        <v>1478</v>
      </c>
      <c r="F4134" s="21" t="s">
        <v>68</v>
      </c>
      <c r="G4134" s="21" t="s">
        <v>537</v>
      </c>
      <c r="H4134" s="21" t="s">
        <v>43</v>
      </c>
      <c r="I4134" s="21" t="s">
        <v>27</v>
      </c>
      <c r="J4134" s="23"/>
      <c r="K4134" s="24">
        <v>5</v>
      </c>
      <c r="M4134" s="25" t="str">
        <f>IF(I4134="","",IF(I4134="인문",성적입력!$C$8,성적입력!$C$9))</f>
        <v>A</v>
      </c>
      <c r="N4134" s="26">
        <f>성적입력!$C$15</f>
        <v>3</v>
      </c>
      <c r="P4134" s="27" t="str">
        <f t="shared" si="158"/>
        <v/>
      </c>
      <c r="R4134" s="26" t="str">
        <f t="array" ref="R4134">IFERROR(IF(OR(J4134="",M4134="",F4134=""),"",IF(F4134="학생부종합",INDEX(종합배치표!$C:$Q,MATCH(J4134,종합배치표!$B:$B,0),(MATCH(M4134,{"A","B","C","D","E"},0)-1)*3+1),INDEX(교과배치표!$C:$Q,MATCH(J4134,교과배치표!$B:$B,0),(MATCH(M4134,{"A","B","C","D","E"},0)-1)*3+1))),"")</f>
        <v/>
      </c>
      <c r="S4134" s="26" t="str">
        <f t="array" ref="S4134">IFERROR(IF(OR(J4134="",M4134="",F4134=""),"",IF(F4134="학생부종합",INDEX(종합배치표!$C:$Q,MATCH(J4134,종합배치표!$B:$B,0),(MATCH(M4134,{"A","B","C","D","E"},0)-1)*3+2),INDEX(교과배치표!$C:$Q,MATCH(J4134,교과배치표!$B:$B,0),(MATCH(M4134,{"A","B","C","D","E"},0)-1)*3+2))),"")</f>
        <v/>
      </c>
      <c r="T4134" s="26" t="str">
        <f t="array" ref="T4134">IFERROR(IF(OR(J4134="",M4134="",F4134=""),"",IF(F4134="학생부종합",INDEX(종합배치표!$C:$Q,MATCH(J4134,종합배치표!$B:$B,0),(MATCH(M4134,{"A","B","C","D","E"},0)-1)*3+3),INDEX(교과배치표!$C:$Q,MATCH(J4134,교과배치표!$B:$B,0),(MATCH(M4134,{"A","B","C","D","E"},0)-1)*3+3))),"")</f>
        <v/>
      </c>
    </row>
    <row r="4135" spans="2:20" ht="14.25" customHeight="1">
      <c r="B4135" s="20">
        <v>4902</v>
      </c>
      <c r="C4135" s="21" t="s">
        <v>1276</v>
      </c>
      <c r="D4135" s="21" t="s">
        <v>1277</v>
      </c>
      <c r="E4135" s="21" t="s">
        <v>1478</v>
      </c>
      <c r="F4135" s="21" t="s">
        <v>24</v>
      </c>
      <c r="G4135" s="21" t="s">
        <v>1479</v>
      </c>
      <c r="H4135" s="21" t="s">
        <v>43</v>
      </c>
      <c r="I4135" s="21" t="s">
        <v>27</v>
      </c>
      <c r="J4135" s="23"/>
      <c r="K4135" s="24">
        <v>4</v>
      </c>
      <c r="M4135" s="25" t="str">
        <f>IF(I4135="","",IF(I4135="인문",성적입력!$C$8,성적입력!$C$9))</f>
        <v>A</v>
      </c>
      <c r="N4135" s="26">
        <f>성적입력!$C$15</f>
        <v>3</v>
      </c>
      <c r="P4135" s="27" t="str">
        <f t="shared" si="158"/>
        <v/>
      </c>
      <c r="R4135" s="26" t="str">
        <f t="array" ref="R4135">IFERROR(IF(OR(J4135="",M4135="",F4135=""),"",IF(F4135="학생부종합",INDEX(종합배치표!$C:$Q,MATCH(J4135,종합배치표!$B:$B,0),(MATCH(M4135,{"A","B","C","D","E"},0)-1)*3+1),INDEX(교과배치표!$C:$Q,MATCH(J4135,교과배치표!$B:$B,0),(MATCH(M4135,{"A","B","C","D","E"},0)-1)*3+1))),"")</f>
        <v/>
      </c>
      <c r="S4135" s="26" t="str">
        <f t="array" ref="S4135">IFERROR(IF(OR(J4135="",M4135="",F4135=""),"",IF(F4135="학생부종합",INDEX(종합배치표!$C:$Q,MATCH(J4135,종합배치표!$B:$B,0),(MATCH(M4135,{"A","B","C","D","E"},0)-1)*3+2),INDEX(교과배치표!$C:$Q,MATCH(J4135,교과배치표!$B:$B,0),(MATCH(M4135,{"A","B","C","D","E"},0)-1)*3+2))),"")</f>
        <v/>
      </c>
      <c r="T4135" s="26" t="str">
        <f t="array" ref="T4135">IFERROR(IF(OR(J4135="",M4135="",F4135=""),"",IF(F4135="학생부종합",INDEX(종합배치표!$C:$Q,MATCH(J4135,종합배치표!$B:$B,0),(MATCH(M4135,{"A","B","C","D","E"},0)-1)*3+3),INDEX(교과배치표!$C:$Q,MATCH(J4135,교과배치표!$B:$B,0),(MATCH(M4135,{"A","B","C","D","E"},0)-1)*3+3))),"")</f>
        <v/>
      </c>
    </row>
    <row r="4136" spans="2:20" ht="14.25" customHeight="1">
      <c r="B4136" s="20">
        <v>4903</v>
      </c>
      <c r="C4136" s="21" t="s">
        <v>1276</v>
      </c>
      <c r="D4136" s="21" t="s">
        <v>1277</v>
      </c>
      <c r="E4136" s="21" t="s">
        <v>1478</v>
      </c>
      <c r="F4136" s="21" t="s">
        <v>68</v>
      </c>
      <c r="G4136" s="21" t="s">
        <v>537</v>
      </c>
      <c r="H4136" s="21" t="s">
        <v>47</v>
      </c>
      <c r="I4136" s="21" t="s">
        <v>27</v>
      </c>
      <c r="J4136" s="23"/>
      <c r="K4136" s="24">
        <v>9</v>
      </c>
      <c r="M4136" s="25" t="str">
        <f>IF(I4136="","",IF(I4136="인문",성적입력!$C$8,성적입력!$C$9))</f>
        <v>A</v>
      </c>
      <c r="N4136" s="26">
        <f>성적입력!$C$15</f>
        <v>3</v>
      </c>
      <c r="P4136" s="27" t="str">
        <f t="shared" si="158"/>
        <v/>
      </c>
      <c r="R4136" s="26" t="str">
        <f t="array" ref="R4136">IFERROR(IF(OR(J4136="",M4136="",F4136=""),"",IF(F4136="학생부종합",INDEX(종합배치표!$C:$Q,MATCH(J4136,종합배치표!$B:$B,0),(MATCH(M4136,{"A","B","C","D","E"},0)-1)*3+1),INDEX(교과배치표!$C:$Q,MATCH(J4136,교과배치표!$B:$B,0),(MATCH(M4136,{"A","B","C","D","E"},0)-1)*3+1))),"")</f>
        <v/>
      </c>
      <c r="S4136" s="26" t="str">
        <f t="array" ref="S4136">IFERROR(IF(OR(J4136="",M4136="",F4136=""),"",IF(F4136="학생부종합",INDEX(종합배치표!$C:$Q,MATCH(J4136,종합배치표!$B:$B,0),(MATCH(M4136,{"A","B","C","D","E"},0)-1)*3+2),INDEX(교과배치표!$C:$Q,MATCH(J4136,교과배치표!$B:$B,0),(MATCH(M4136,{"A","B","C","D","E"},0)-1)*3+2))),"")</f>
        <v/>
      </c>
      <c r="T4136" s="26" t="str">
        <f t="array" ref="T4136">IFERROR(IF(OR(J4136="",M4136="",F4136=""),"",IF(F4136="학생부종합",INDEX(종합배치표!$C:$Q,MATCH(J4136,종합배치표!$B:$B,0),(MATCH(M4136,{"A","B","C","D","E"},0)-1)*3+3),INDEX(교과배치표!$C:$Q,MATCH(J4136,교과배치표!$B:$B,0),(MATCH(M4136,{"A","B","C","D","E"},0)-1)*3+3))),"")</f>
        <v/>
      </c>
    </row>
    <row r="4137" spans="2:20" ht="14.25" customHeight="1">
      <c r="B4137" s="20">
        <v>4904</v>
      </c>
      <c r="C4137" s="21" t="s">
        <v>1276</v>
      </c>
      <c r="D4137" s="21" t="s">
        <v>1277</v>
      </c>
      <c r="E4137" s="21" t="s">
        <v>1478</v>
      </c>
      <c r="F4137" s="21" t="s">
        <v>24</v>
      </c>
      <c r="G4137" s="21" t="s">
        <v>1479</v>
      </c>
      <c r="H4137" s="21" t="s">
        <v>47</v>
      </c>
      <c r="I4137" s="21" t="s">
        <v>27</v>
      </c>
      <c r="J4137" s="23"/>
      <c r="K4137" s="24">
        <v>3</v>
      </c>
      <c r="M4137" s="25" t="str">
        <f>IF(I4137="","",IF(I4137="인문",성적입력!$C$8,성적입력!$C$9))</f>
        <v>A</v>
      </c>
      <c r="N4137" s="26">
        <f>성적입력!$C$15</f>
        <v>3</v>
      </c>
      <c r="P4137" s="27" t="str">
        <f t="shared" si="158"/>
        <v/>
      </c>
      <c r="R4137" s="26" t="str">
        <f t="array" ref="R4137">IFERROR(IF(OR(J4137="",M4137="",F4137=""),"",IF(F4137="학생부종합",INDEX(종합배치표!$C:$Q,MATCH(J4137,종합배치표!$B:$B,0),(MATCH(M4137,{"A","B","C","D","E"},0)-1)*3+1),INDEX(교과배치표!$C:$Q,MATCH(J4137,교과배치표!$B:$B,0),(MATCH(M4137,{"A","B","C","D","E"},0)-1)*3+1))),"")</f>
        <v/>
      </c>
      <c r="S4137" s="26" t="str">
        <f t="array" ref="S4137">IFERROR(IF(OR(J4137="",M4137="",F4137=""),"",IF(F4137="학생부종합",INDEX(종합배치표!$C:$Q,MATCH(J4137,종합배치표!$B:$B,0),(MATCH(M4137,{"A","B","C","D","E"},0)-1)*3+2),INDEX(교과배치표!$C:$Q,MATCH(J4137,교과배치표!$B:$B,0),(MATCH(M4137,{"A","B","C","D","E"},0)-1)*3+2))),"")</f>
        <v/>
      </c>
      <c r="T4137" s="26" t="str">
        <f t="array" ref="T4137">IFERROR(IF(OR(J4137="",M4137="",F4137=""),"",IF(F4137="학생부종합",INDEX(종합배치표!$C:$Q,MATCH(J4137,종합배치표!$B:$B,0),(MATCH(M4137,{"A","B","C","D","E"},0)-1)*3+3),INDEX(교과배치표!$C:$Q,MATCH(J4137,교과배치표!$B:$B,0),(MATCH(M4137,{"A","B","C","D","E"},0)-1)*3+3))),"")</f>
        <v/>
      </c>
    </row>
    <row r="4138" spans="2:20" ht="14.25" customHeight="1">
      <c r="B4138" s="20">
        <v>4905</v>
      </c>
      <c r="C4138" s="21" t="s">
        <v>1276</v>
      </c>
      <c r="D4138" s="21" t="s">
        <v>1277</v>
      </c>
      <c r="E4138" s="21" t="s">
        <v>1478</v>
      </c>
      <c r="F4138" s="21" t="s">
        <v>68</v>
      </c>
      <c r="G4138" s="21" t="s">
        <v>537</v>
      </c>
      <c r="H4138" s="21" t="s">
        <v>34</v>
      </c>
      <c r="I4138" s="21" t="s">
        <v>27</v>
      </c>
      <c r="J4138" s="23"/>
      <c r="K4138" s="24">
        <v>1</v>
      </c>
      <c r="M4138" s="25" t="str">
        <f>IF(I4138="","",IF(I4138="인문",성적입력!$C$8,성적입력!$C$9))</f>
        <v>A</v>
      </c>
      <c r="N4138" s="26">
        <f>성적입력!$C$15</f>
        <v>3</v>
      </c>
      <c r="P4138" s="27" t="str">
        <f t="shared" si="158"/>
        <v/>
      </c>
      <c r="R4138" s="26" t="str">
        <f t="array" ref="R4138">IFERROR(IF(OR(J4138="",M4138="",F4138=""),"",IF(F4138="학생부종합",INDEX(종합배치표!$C:$Q,MATCH(J4138,종합배치표!$B:$B,0),(MATCH(M4138,{"A","B","C","D","E"},0)-1)*3+1),INDEX(교과배치표!$C:$Q,MATCH(J4138,교과배치표!$B:$B,0),(MATCH(M4138,{"A","B","C","D","E"},0)-1)*3+1))),"")</f>
        <v/>
      </c>
      <c r="S4138" s="26" t="str">
        <f t="array" ref="S4138">IFERROR(IF(OR(J4138="",M4138="",F4138=""),"",IF(F4138="학생부종합",INDEX(종합배치표!$C:$Q,MATCH(J4138,종합배치표!$B:$B,0),(MATCH(M4138,{"A","B","C","D","E"},0)-1)*3+2),INDEX(교과배치표!$C:$Q,MATCH(J4138,교과배치표!$B:$B,0),(MATCH(M4138,{"A","B","C","D","E"},0)-1)*3+2))),"")</f>
        <v/>
      </c>
      <c r="T4138" s="26" t="str">
        <f t="array" ref="T4138">IFERROR(IF(OR(J4138="",M4138="",F4138=""),"",IF(F4138="학생부종합",INDEX(종합배치표!$C:$Q,MATCH(J4138,종합배치표!$B:$B,0),(MATCH(M4138,{"A","B","C","D","E"},0)-1)*3+3),INDEX(교과배치표!$C:$Q,MATCH(J4138,교과배치표!$B:$B,0),(MATCH(M4138,{"A","B","C","D","E"},0)-1)*3+3))),"")</f>
        <v/>
      </c>
    </row>
    <row r="4139" spans="2:20" ht="14.25" customHeight="1">
      <c r="B4139" s="20">
        <v>4906</v>
      </c>
      <c r="C4139" s="21" t="s">
        <v>1276</v>
      </c>
      <c r="D4139" s="21" t="s">
        <v>1277</v>
      </c>
      <c r="E4139" s="21" t="s">
        <v>1478</v>
      </c>
      <c r="F4139" s="21" t="s">
        <v>24</v>
      </c>
      <c r="G4139" s="21" t="s">
        <v>1479</v>
      </c>
      <c r="H4139" s="21" t="s">
        <v>34</v>
      </c>
      <c r="I4139" s="21" t="s">
        <v>27</v>
      </c>
      <c r="J4139" s="23"/>
      <c r="K4139" s="24">
        <v>18</v>
      </c>
      <c r="M4139" s="25" t="str">
        <f>IF(I4139="","",IF(I4139="인문",성적입력!$C$8,성적입력!$C$9))</f>
        <v>A</v>
      </c>
      <c r="N4139" s="26">
        <f>성적입력!$C$15</f>
        <v>3</v>
      </c>
      <c r="P4139" s="27" t="str">
        <f t="shared" si="158"/>
        <v/>
      </c>
      <c r="R4139" s="26" t="str">
        <f t="array" ref="R4139">IFERROR(IF(OR(J4139="",M4139="",F4139=""),"",IF(F4139="학생부종합",INDEX(종합배치표!$C:$Q,MATCH(J4139,종합배치표!$B:$B,0),(MATCH(M4139,{"A","B","C","D","E"},0)-1)*3+1),INDEX(교과배치표!$C:$Q,MATCH(J4139,교과배치표!$B:$B,0),(MATCH(M4139,{"A","B","C","D","E"},0)-1)*3+1))),"")</f>
        <v/>
      </c>
      <c r="S4139" s="26" t="str">
        <f t="array" ref="S4139">IFERROR(IF(OR(J4139="",M4139="",F4139=""),"",IF(F4139="학생부종합",INDEX(종합배치표!$C:$Q,MATCH(J4139,종합배치표!$B:$B,0),(MATCH(M4139,{"A","B","C","D","E"},0)-1)*3+2),INDEX(교과배치표!$C:$Q,MATCH(J4139,교과배치표!$B:$B,0),(MATCH(M4139,{"A","B","C","D","E"},0)-1)*3+2))),"")</f>
        <v/>
      </c>
      <c r="T4139" s="26" t="str">
        <f t="array" ref="T4139">IFERROR(IF(OR(J4139="",M4139="",F4139=""),"",IF(F4139="학생부종합",INDEX(종합배치표!$C:$Q,MATCH(J4139,종합배치표!$B:$B,0),(MATCH(M4139,{"A","B","C","D","E"},0)-1)*3+3),INDEX(교과배치표!$C:$Q,MATCH(J4139,교과배치표!$B:$B,0),(MATCH(M4139,{"A","B","C","D","E"},0)-1)*3+3))),"")</f>
        <v/>
      </c>
    </row>
    <row r="4140" spans="2:20" ht="14.25" customHeight="1">
      <c r="B4140" s="20">
        <v>4907</v>
      </c>
      <c r="C4140" s="21" t="s">
        <v>1276</v>
      </c>
      <c r="D4140" s="21" t="s">
        <v>1277</v>
      </c>
      <c r="E4140" s="21" t="s">
        <v>1478</v>
      </c>
      <c r="F4140" s="21" t="s">
        <v>68</v>
      </c>
      <c r="G4140" s="21" t="s">
        <v>537</v>
      </c>
      <c r="H4140" s="21" t="s">
        <v>1485</v>
      </c>
      <c r="I4140" s="21" t="s">
        <v>319</v>
      </c>
      <c r="J4140" s="23"/>
      <c r="K4140" s="24">
        <v>141</v>
      </c>
      <c r="M4140" s="25" t="str">
        <f>IF(I4140="","",IF(I4140="인문",성적입력!$C$8,성적입력!$C$9))</f>
        <v>A</v>
      </c>
      <c r="N4140" s="26">
        <f>성적입력!$C$15</f>
        <v>3</v>
      </c>
      <c r="P4140" s="27" t="str">
        <f t="shared" si="158"/>
        <v/>
      </c>
      <c r="R4140" s="26" t="str">
        <f t="array" ref="R4140">IFERROR(IF(OR(J4140="",M4140="",F4140=""),"",IF(F4140="학생부종합",INDEX(종합배치표!$C:$Q,MATCH(J4140,종합배치표!$B:$B,0),(MATCH(M4140,{"A","B","C","D","E"},0)-1)*3+1),INDEX(교과배치표!$C:$Q,MATCH(J4140,교과배치표!$B:$B,0),(MATCH(M4140,{"A","B","C","D","E"},0)-1)*3+1))),"")</f>
        <v/>
      </c>
      <c r="S4140" s="26" t="str">
        <f t="array" ref="S4140">IFERROR(IF(OR(J4140="",M4140="",F4140=""),"",IF(F4140="학생부종합",INDEX(종합배치표!$C:$Q,MATCH(J4140,종합배치표!$B:$B,0),(MATCH(M4140,{"A","B","C","D","E"},0)-1)*3+2),INDEX(교과배치표!$C:$Q,MATCH(J4140,교과배치표!$B:$B,0),(MATCH(M4140,{"A","B","C","D","E"},0)-1)*3+2))),"")</f>
        <v/>
      </c>
      <c r="T4140" s="26" t="str">
        <f t="array" ref="T4140">IFERROR(IF(OR(J4140="",M4140="",F4140=""),"",IF(F4140="학생부종합",INDEX(종합배치표!$C:$Q,MATCH(J4140,종합배치표!$B:$B,0),(MATCH(M4140,{"A","B","C","D","E"},0)-1)*3+3),INDEX(교과배치표!$C:$Q,MATCH(J4140,교과배치표!$B:$B,0),(MATCH(M4140,{"A","B","C","D","E"},0)-1)*3+3))),"")</f>
        <v/>
      </c>
    </row>
    <row r="4141" spans="2:20" ht="14.25" customHeight="1">
      <c r="B4141" s="20">
        <v>4909</v>
      </c>
      <c r="C4141" s="21" t="s">
        <v>1276</v>
      </c>
      <c r="D4141" s="21" t="s">
        <v>1277</v>
      </c>
      <c r="E4141" s="21" t="s">
        <v>1478</v>
      </c>
      <c r="F4141" s="21" t="s">
        <v>24</v>
      </c>
      <c r="G4141" s="21" t="s">
        <v>1479</v>
      </c>
      <c r="H4141" s="21" t="s">
        <v>1485</v>
      </c>
      <c r="I4141" s="21" t="s">
        <v>319</v>
      </c>
      <c r="J4141" s="23"/>
      <c r="K4141" s="24">
        <v>77</v>
      </c>
      <c r="M4141" s="25" t="str">
        <f>IF(I4141="","",IF(I4141="인문",성적입력!$C$8,성적입력!$C$9))</f>
        <v>A</v>
      </c>
      <c r="N4141" s="26">
        <f>성적입력!$C$15</f>
        <v>3</v>
      </c>
      <c r="P4141" s="27" t="str">
        <f t="shared" si="158"/>
        <v/>
      </c>
      <c r="R4141" s="26" t="str">
        <f t="array" ref="R4141">IFERROR(IF(OR(J4141="",M4141="",F4141=""),"",IF(F4141="학생부종합",INDEX(종합배치표!$C:$Q,MATCH(J4141,종합배치표!$B:$B,0),(MATCH(M4141,{"A","B","C","D","E"},0)-1)*3+1),INDEX(교과배치표!$C:$Q,MATCH(J4141,교과배치표!$B:$B,0),(MATCH(M4141,{"A","B","C","D","E"},0)-1)*3+1))),"")</f>
        <v/>
      </c>
      <c r="S4141" s="26" t="str">
        <f t="array" ref="S4141">IFERROR(IF(OR(J4141="",M4141="",F4141=""),"",IF(F4141="학생부종합",INDEX(종합배치표!$C:$Q,MATCH(J4141,종합배치표!$B:$B,0),(MATCH(M4141,{"A","B","C","D","E"},0)-1)*3+2),INDEX(교과배치표!$C:$Q,MATCH(J4141,교과배치표!$B:$B,0),(MATCH(M4141,{"A","B","C","D","E"},0)-1)*3+2))),"")</f>
        <v/>
      </c>
      <c r="T4141" s="26" t="str">
        <f t="array" ref="T4141">IFERROR(IF(OR(J4141="",M4141="",F4141=""),"",IF(F4141="학생부종합",INDEX(종합배치표!$C:$Q,MATCH(J4141,종합배치표!$B:$B,0),(MATCH(M4141,{"A","B","C","D","E"},0)-1)*3+3),INDEX(교과배치표!$C:$Q,MATCH(J4141,교과배치표!$B:$B,0),(MATCH(M4141,{"A","B","C","D","E"},0)-1)*3+3))),"")</f>
        <v/>
      </c>
    </row>
    <row r="4142" spans="2:20" ht="14.25" customHeight="1">
      <c r="B4142" s="20">
        <v>4911</v>
      </c>
      <c r="C4142" s="21" t="s">
        <v>1276</v>
      </c>
      <c r="D4142" s="21" t="s">
        <v>1277</v>
      </c>
      <c r="E4142" s="21" t="s">
        <v>1478</v>
      </c>
      <c r="F4142" s="21" t="s">
        <v>68</v>
      </c>
      <c r="G4142" s="21" t="s">
        <v>537</v>
      </c>
      <c r="H4142" s="21" t="s">
        <v>260</v>
      </c>
      <c r="I4142" s="21" t="s">
        <v>27</v>
      </c>
      <c r="J4142" s="23"/>
      <c r="K4142" s="24">
        <v>3</v>
      </c>
      <c r="M4142" s="25" t="str">
        <f>IF(I4142="","",IF(I4142="인문",성적입력!$C$8,성적입력!$C$9))</f>
        <v>A</v>
      </c>
      <c r="N4142" s="26">
        <f>성적입력!$C$15</f>
        <v>3</v>
      </c>
      <c r="P4142" s="27" t="str">
        <f t="shared" si="158"/>
        <v/>
      </c>
      <c r="R4142" s="26" t="str">
        <f t="array" ref="R4142">IFERROR(IF(OR(J4142="",M4142="",F4142=""),"",IF(F4142="학생부종합",INDEX(종합배치표!$C:$Q,MATCH(J4142,종합배치표!$B:$B,0),(MATCH(M4142,{"A","B","C","D","E"},0)-1)*3+1),INDEX(교과배치표!$C:$Q,MATCH(J4142,교과배치표!$B:$B,0),(MATCH(M4142,{"A","B","C","D","E"},0)-1)*3+1))),"")</f>
        <v/>
      </c>
      <c r="S4142" s="26" t="str">
        <f t="array" ref="S4142">IFERROR(IF(OR(J4142="",M4142="",F4142=""),"",IF(F4142="학생부종합",INDEX(종합배치표!$C:$Q,MATCH(J4142,종합배치표!$B:$B,0),(MATCH(M4142,{"A","B","C","D","E"},0)-1)*3+2),INDEX(교과배치표!$C:$Q,MATCH(J4142,교과배치표!$B:$B,0),(MATCH(M4142,{"A","B","C","D","E"},0)-1)*3+2))),"")</f>
        <v/>
      </c>
      <c r="T4142" s="26" t="str">
        <f t="array" ref="T4142">IFERROR(IF(OR(J4142="",M4142="",F4142=""),"",IF(F4142="학생부종합",INDEX(종합배치표!$C:$Q,MATCH(J4142,종합배치표!$B:$B,0),(MATCH(M4142,{"A","B","C","D","E"},0)-1)*3+3),INDEX(교과배치표!$C:$Q,MATCH(J4142,교과배치표!$B:$B,0),(MATCH(M4142,{"A","B","C","D","E"},0)-1)*3+3))),"")</f>
        <v/>
      </c>
    </row>
    <row r="4143" spans="2:20" ht="14.25" customHeight="1">
      <c r="B4143" s="20">
        <v>4912</v>
      </c>
      <c r="C4143" s="21" t="s">
        <v>1276</v>
      </c>
      <c r="D4143" s="21" t="s">
        <v>1277</v>
      </c>
      <c r="E4143" s="21" t="s">
        <v>1478</v>
      </c>
      <c r="F4143" s="21" t="s">
        <v>24</v>
      </c>
      <c r="G4143" s="21" t="s">
        <v>1479</v>
      </c>
      <c r="H4143" s="21" t="s">
        <v>260</v>
      </c>
      <c r="I4143" s="21" t="s">
        <v>27</v>
      </c>
      <c r="J4143" s="23"/>
      <c r="K4143" s="24">
        <v>1</v>
      </c>
      <c r="M4143" s="25" t="str">
        <f>IF(I4143="","",IF(I4143="인문",성적입력!$C$8,성적입력!$C$9))</f>
        <v>A</v>
      </c>
      <c r="N4143" s="26">
        <f>성적입력!$C$15</f>
        <v>3</v>
      </c>
      <c r="P4143" s="27" t="str">
        <f t="shared" si="158"/>
        <v/>
      </c>
      <c r="R4143" s="26" t="str">
        <f t="array" ref="R4143">IFERROR(IF(OR(J4143="",M4143="",F4143=""),"",IF(F4143="학생부종합",INDEX(종합배치표!$C:$Q,MATCH(J4143,종합배치표!$B:$B,0),(MATCH(M4143,{"A","B","C","D","E"},0)-1)*3+1),INDEX(교과배치표!$C:$Q,MATCH(J4143,교과배치표!$B:$B,0),(MATCH(M4143,{"A","B","C","D","E"},0)-1)*3+1))),"")</f>
        <v/>
      </c>
      <c r="S4143" s="26" t="str">
        <f t="array" ref="S4143">IFERROR(IF(OR(J4143="",M4143="",F4143=""),"",IF(F4143="학생부종합",INDEX(종합배치표!$C:$Q,MATCH(J4143,종합배치표!$B:$B,0),(MATCH(M4143,{"A","B","C","D","E"},0)-1)*3+2),INDEX(교과배치표!$C:$Q,MATCH(J4143,교과배치표!$B:$B,0),(MATCH(M4143,{"A","B","C","D","E"},0)-1)*3+2))),"")</f>
        <v/>
      </c>
      <c r="T4143" s="26" t="str">
        <f t="array" ref="T4143">IFERROR(IF(OR(J4143="",M4143="",F4143=""),"",IF(F4143="학생부종합",INDEX(종합배치표!$C:$Q,MATCH(J4143,종합배치표!$B:$B,0),(MATCH(M4143,{"A","B","C","D","E"},0)-1)*3+3),INDEX(교과배치표!$C:$Q,MATCH(J4143,교과배치표!$B:$B,0),(MATCH(M4143,{"A","B","C","D","E"},0)-1)*3+3))),"")</f>
        <v/>
      </c>
    </row>
    <row r="4144" spans="2:20" ht="14.25" customHeight="1">
      <c r="B4144" s="20">
        <v>4913</v>
      </c>
      <c r="C4144" s="21" t="s">
        <v>1276</v>
      </c>
      <c r="D4144" s="21" t="s">
        <v>1277</v>
      </c>
      <c r="E4144" s="21" t="s">
        <v>1478</v>
      </c>
      <c r="F4144" s="21" t="s">
        <v>68</v>
      </c>
      <c r="G4144" s="21" t="s">
        <v>537</v>
      </c>
      <c r="H4144" s="21" t="s">
        <v>1486</v>
      </c>
      <c r="I4144" s="21" t="s">
        <v>27</v>
      </c>
      <c r="J4144" s="23"/>
      <c r="K4144" s="24">
        <v>10</v>
      </c>
      <c r="M4144" s="25" t="str">
        <f>IF(I4144="","",IF(I4144="인문",성적입력!$C$8,성적입력!$C$9))</f>
        <v>A</v>
      </c>
      <c r="N4144" s="26">
        <f>성적입력!$C$15</f>
        <v>3</v>
      </c>
      <c r="P4144" s="27" t="str">
        <f t="shared" si="158"/>
        <v/>
      </c>
      <c r="R4144" s="26" t="str">
        <f t="array" ref="R4144">IFERROR(IF(OR(J4144="",M4144="",F4144=""),"",IF(F4144="학생부종합",INDEX(종합배치표!$C:$Q,MATCH(J4144,종합배치표!$B:$B,0),(MATCH(M4144,{"A","B","C","D","E"},0)-1)*3+1),INDEX(교과배치표!$C:$Q,MATCH(J4144,교과배치표!$B:$B,0),(MATCH(M4144,{"A","B","C","D","E"},0)-1)*3+1))),"")</f>
        <v/>
      </c>
      <c r="S4144" s="26" t="str">
        <f t="array" ref="S4144">IFERROR(IF(OR(J4144="",M4144="",F4144=""),"",IF(F4144="학생부종합",INDEX(종합배치표!$C:$Q,MATCH(J4144,종합배치표!$B:$B,0),(MATCH(M4144,{"A","B","C","D","E"},0)-1)*3+2),INDEX(교과배치표!$C:$Q,MATCH(J4144,교과배치표!$B:$B,0),(MATCH(M4144,{"A","B","C","D","E"},0)-1)*3+2))),"")</f>
        <v/>
      </c>
      <c r="T4144" s="26" t="str">
        <f t="array" ref="T4144">IFERROR(IF(OR(J4144="",M4144="",F4144=""),"",IF(F4144="학생부종합",INDEX(종합배치표!$C:$Q,MATCH(J4144,종합배치표!$B:$B,0),(MATCH(M4144,{"A","B","C","D","E"},0)-1)*3+3),INDEX(교과배치표!$C:$Q,MATCH(J4144,교과배치표!$B:$B,0),(MATCH(M4144,{"A","B","C","D","E"},0)-1)*3+3))),"")</f>
        <v/>
      </c>
    </row>
    <row r="4145" spans="2:20" ht="14.25" customHeight="1">
      <c r="B4145" s="20">
        <v>4914</v>
      </c>
      <c r="C4145" s="21" t="s">
        <v>1276</v>
      </c>
      <c r="D4145" s="21" t="s">
        <v>1277</v>
      </c>
      <c r="E4145" s="21" t="s">
        <v>1478</v>
      </c>
      <c r="F4145" s="21" t="s">
        <v>24</v>
      </c>
      <c r="G4145" s="21" t="s">
        <v>1479</v>
      </c>
      <c r="H4145" s="21" t="s">
        <v>1486</v>
      </c>
      <c r="I4145" s="21" t="s">
        <v>27</v>
      </c>
      <c r="J4145" s="23"/>
      <c r="K4145" s="24">
        <v>3</v>
      </c>
      <c r="M4145" s="25" t="str">
        <f>IF(I4145="","",IF(I4145="인문",성적입력!$C$8,성적입력!$C$9))</f>
        <v>A</v>
      </c>
      <c r="N4145" s="26">
        <f>성적입력!$C$15</f>
        <v>3</v>
      </c>
      <c r="P4145" s="27" t="str">
        <f t="shared" si="158"/>
        <v/>
      </c>
      <c r="R4145" s="26" t="str">
        <f t="array" ref="R4145">IFERROR(IF(OR(J4145="",M4145="",F4145=""),"",IF(F4145="학생부종합",INDEX(종합배치표!$C:$Q,MATCH(J4145,종합배치표!$B:$B,0),(MATCH(M4145,{"A","B","C","D","E"},0)-1)*3+1),INDEX(교과배치표!$C:$Q,MATCH(J4145,교과배치표!$B:$B,0),(MATCH(M4145,{"A","B","C","D","E"},0)-1)*3+1))),"")</f>
        <v/>
      </c>
      <c r="S4145" s="26" t="str">
        <f t="array" ref="S4145">IFERROR(IF(OR(J4145="",M4145="",F4145=""),"",IF(F4145="학생부종합",INDEX(종합배치표!$C:$Q,MATCH(J4145,종합배치표!$B:$B,0),(MATCH(M4145,{"A","B","C","D","E"},0)-1)*3+2),INDEX(교과배치표!$C:$Q,MATCH(J4145,교과배치표!$B:$B,0),(MATCH(M4145,{"A","B","C","D","E"},0)-1)*3+2))),"")</f>
        <v/>
      </c>
      <c r="T4145" s="26" t="str">
        <f t="array" ref="T4145">IFERROR(IF(OR(J4145="",M4145="",F4145=""),"",IF(F4145="학생부종합",INDEX(종합배치표!$C:$Q,MATCH(J4145,종합배치표!$B:$B,0),(MATCH(M4145,{"A","B","C","D","E"},0)-1)*3+3),INDEX(교과배치표!$C:$Q,MATCH(J4145,교과배치표!$B:$B,0),(MATCH(M4145,{"A","B","C","D","E"},0)-1)*3+3))),"")</f>
        <v/>
      </c>
    </row>
    <row r="4146" spans="2:20" ht="14.25" customHeight="1">
      <c r="B4146" s="20">
        <v>4919</v>
      </c>
      <c r="C4146" s="21" t="s">
        <v>1276</v>
      </c>
      <c r="D4146" s="21" t="s">
        <v>1277</v>
      </c>
      <c r="E4146" s="21" t="s">
        <v>1478</v>
      </c>
      <c r="F4146" s="21" t="s">
        <v>68</v>
      </c>
      <c r="G4146" s="21" t="s">
        <v>537</v>
      </c>
      <c r="H4146" s="21" t="s">
        <v>516</v>
      </c>
      <c r="I4146" s="21" t="s">
        <v>27</v>
      </c>
      <c r="J4146" s="23"/>
      <c r="K4146" s="24">
        <v>13</v>
      </c>
      <c r="M4146" s="25" t="str">
        <f>IF(I4146="","",IF(I4146="인문",성적입력!$C$8,성적입력!$C$9))</f>
        <v>A</v>
      </c>
      <c r="N4146" s="26">
        <f>성적입력!$C$15</f>
        <v>3</v>
      </c>
      <c r="P4146" s="27" t="str">
        <f t="shared" si="158"/>
        <v/>
      </c>
      <c r="R4146" s="26" t="str">
        <f t="array" ref="R4146">IFERROR(IF(OR(J4146="",M4146="",F4146=""),"",IF(F4146="학생부종합",INDEX(종합배치표!$C:$Q,MATCH(J4146,종합배치표!$B:$B,0),(MATCH(M4146,{"A","B","C","D","E"},0)-1)*3+1),INDEX(교과배치표!$C:$Q,MATCH(J4146,교과배치표!$B:$B,0),(MATCH(M4146,{"A","B","C","D","E"},0)-1)*3+1))),"")</f>
        <v/>
      </c>
      <c r="S4146" s="26" t="str">
        <f t="array" ref="S4146">IFERROR(IF(OR(J4146="",M4146="",F4146=""),"",IF(F4146="학생부종합",INDEX(종합배치표!$C:$Q,MATCH(J4146,종합배치표!$B:$B,0),(MATCH(M4146,{"A","B","C","D","E"},0)-1)*3+2),INDEX(교과배치표!$C:$Q,MATCH(J4146,교과배치표!$B:$B,0),(MATCH(M4146,{"A","B","C","D","E"},0)-1)*3+2))),"")</f>
        <v/>
      </c>
      <c r="T4146" s="26" t="str">
        <f t="array" ref="T4146">IFERROR(IF(OR(J4146="",M4146="",F4146=""),"",IF(F4146="학생부종합",INDEX(종합배치표!$C:$Q,MATCH(J4146,종합배치표!$B:$B,0),(MATCH(M4146,{"A","B","C","D","E"},0)-1)*3+3),INDEX(교과배치표!$C:$Q,MATCH(J4146,교과배치표!$B:$B,0),(MATCH(M4146,{"A","B","C","D","E"},0)-1)*3+3))),"")</f>
        <v/>
      </c>
    </row>
    <row r="4147" spans="2:20" ht="14.25" customHeight="1">
      <c r="B4147" s="20">
        <v>4920</v>
      </c>
      <c r="C4147" s="21" t="s">
        <v>1276</v>
      </c>
      <c r="D4147" s="21" t="s">
        <v>1277</v>
      </c>
      <c r="E4147" s="21" t="s">
        <v>1478</v>
      </c>
      <c r="F4147" s="21" t="s">
        <v>24</v>
      </c>
      <c r="G4147" s="21" t="s">
        <v>1479</v>
      </c>
      <c r="H4147" s="21" t="s">
        <v>516</v>
      </c>
      <c r="I4147" s="21" t="s">
        <v>27</v>
      </c>
      <c r="J4147" s="23"/>
      <c r="K4147" s="24">
        <v>3</v>
      </c>
      <c r="M4147" s="25" t="str">
        <f>IF(I4147="","",IF(I4147="인문",성적입력!$C$8,성적입력!$C$9))</f>
        <v>A</v>
      </c>
      <c r="N4147" s="26">
        <f>성적입력!$C$15</f>
        <v>3</v>
      </c>
      <c r="P4147" s="27" t="str">
        <f t="shared" si="158"/>
        <v/>
      </c>
      <c r="R4147" s="26" t="str">
        <f t="array" ref="R4147">IFERROR(IF(OR(J4147="",M4147="",F4147=""),"",IF(F4147="학생부종합",INDEX(종합배치표!$C:$Q,MATCH(J4147,종합배치표!$B:$B,0),(MATCH(M4147,{"A","B","C","D","E"},0)-1)*3+1),INDEX(교과배치표!$C:$Q,MATCH(J4147,교과배치표!$B:$B,0),(MATCH(M4147,{"A","B","C","D","E"},0)-1)*3+1))),"")</f>
        <v/>
      </c>
      <c r="S4147" s="26" t="str">
        <f t="array" ref="S4147">IFERROR(IF(OR(J4147="",M4147="",F4147=""),"",IF(F4147="학생부종합",INDEX(종합배치표!$C:$Q,MATCH(J4147,종합배치표!$B:$B,0),(MATCH(M4147,{"A","B","C","D","E"},0)-1)*3+2),INDEX(교과배치표!$C:$Q,MATCH(J4147,교과배치표!$B:$B,0),(MATCH(M4147,{"A","B","C","D","E"},0)-1)*3+2))),"")</f>
        <v/>
      </c>
      <c r="T4147" s="26" t="str">
        <f t="array" ref="T4147">IFERROR(IF(OR(J4147="",M4147="",F4147=""),"",IF(F4147="학생부종합",INDEX(종합배치표!$C:$Q,MATCH(J4147,종합배치표!$B:$B,0),(MATCH(M4147,{"A","B","C","D","E"},0)-1)*3+3),INDEX(교과배치표!$C:$Q,MATCH(J4147,교과배치표!$B:$B,0),(MATCH(M4147,{"A","B","C","D","E"},0)-1)*3+3))),"")</f>
        <v/>
      </c>
    </row>
    <row r="4148" spans="2:20" ht="14.25" customHeight="1">
      <c r="B4148" s="20">
        <v>4925</v>
      </c>
      <c r="C4148" s="21" t="s">
        <v>1276</v>
      </c>
      <c r="D4148" s="21" t="s">
        <v>1277</v>
      </c>
      <c r="E4148" s="21" t="s">
        <v>1478</v>
      </c>
      <c r="F4148" s="21" t="s">
        <v>68</v>
      </c>
      <c r="G4148" s="21" t="s">
        <v>537</v>
      </c>
      <c r="H4148" s="21" t="s">
        <v>1487</v>
      </c>
      <c r="I4148" s="21" t="s">
        <v>60</v>
      </c>
      <c r="J4148" s="23"/>
      <c r="K4148" s="24">
        <v>2</v>
      </c>
      <c r="M4148" s="25" t="str">
        <f>IF(I4148="","",IF(I4148="인문",성적입력!$C$8,성적입력!$C$9))</f>
        <v>A</v>
      </c>
      <c r="N4148" s="26">
        <f>성적입력!$C$15</f>
        <v>3</v>
      </c>
      <c r="P4148" s="27" t="str">
        <f t="shared" si="158"/>
        <v/>
      </c>
      <c r="R4148" s="26" t="str">
        <f t="array" ref="R4148">IFERROR(IF(OR(J4148="",M4148="",F4148=""),"",IF(F4148="학생부종합",INDEX(종합배치표!$C:$Q,MATCH(J4148,종합배치표!$B:$B,0),(MATCH(M4148,{"A","B","C","D","E"},0)-1)*3+1),INDEX(교과배치표!$C:$Q,MATCH(J4148,교과배치표!$B:$B,0),(MATCH(M4148,{"A","B","C","D","E"},0)-1)*3+1))),"")</f>
        <v/>
      </c>
      <c r="S4148" s="26" t="str">
        <f t="array" ref="S4148">IFERROR(IF(OR(J4148="",M4148="",F4148=""),"",IF(F4148="학생부종합",INDEX(종합배치표!$C:$Q,MATCH(J4148,종합배치표!$B:$B,0),(MATCH(M4148,{"A","B","C","D","E"},0)-1)*3+2),INDEX(교과배치표!$C:$Q,MATCH(J4148,교과배치표!$B:$B,0),(MATCH(M4148,{"A","B","C","D","E"},0)-1)*3+2))),"")</f>
        <v/>
      </c>
      <c r="T4148" s="26" t="str">
        <f t="array" ref="T4148">IFERROR(IF(OR(J4148="",M4148="",F4148=""),"",IF(F4148="학생부종합",INDEX(종합배치표!$C:$Q,MATCH(J4148,종합배치표!$B:$B,0),(MATCH(M4148,{"A","B","C","D","E"},0)-1)*3+3),INDEX(교과배치표!$C:$Q,MATCH(J4148,교과배치표!$B:$B,0),(MATCH(M4148,{"A","B","C","D","E"},0)-1)*3+3))),"")</f>
        <v/>
      </c>
    </row>
    <row r="4149" spans="2:20" ht="14.25" customHeight="1">
      <c r="B4149" s="20">
        <v>4926</v>
      </c>
      <c r="C4149" s="21" t="s">
        <v>1276</v>
      </c>
      <c r="D4149" s="21" t="s">
        <v>1307</v>
      </c>
      <c r="E4149" s="21" t="s">
        <v>1478</v>
      </c>
      <c r="F4149" s="21" t="s">
        <v>24</v>
      </c>
      <c r="G4149" s="21" t="s">
        <v>1479</v>
      </c>
      <c r="H4149" s="21" t="s">
        <v>1487</v>
      </c>
      <c r="I4149" s="21" t="s">
        <v>60</v>
      </c>
      <c r="J4149" s="23"/>
      <c r="K4149" s="24">
        <v>8</v>
      </c>
      <c r="M4149" s="25" t="str">
        <f>IF(I4149="","",IF(I4149="인문",성적입력!$C$8,성적입력!$C$9))</f>
        <v>A</v>
      </c>
      <c r="N4149" s="26">
        <f>성적입력!$C$15</f>
        <v>3</v>
      </c>
      <c r="P4149" s="27" t="str">
        <f t="shared" si="158"/>
        <v/>
      </c>
      <c r="R4149" s="26" t="str">
        <f t="array" ref="R4149">IFERROR(IF(OR(J4149="",M4149="",F4149=""),"",IF(F4149="학생부종합",INDEX(종합배치표!$C:$Q,MATCH(J4149,종합배치표!$B:$B,0),(MATCH(M4149,{"A","B","C","D","E"},0)-1)*3+1),INDEX(교과배치표!$C:$Q,MATCH(J4149,교과배치표!$B:$B,0),(MATCH(M4149,{"A","B","C","D","E"},0)-1)*3+1))),"")</f>
        <v/>
      </c>
      <c r="S4149" s="26" t="str">
        <f t="array" ref="S4149">IFERROR(IF(OR(J4149="",M4149="",F4149=""),"",IF(F4149="학생부종합",INDEX(종합배치표!$C:$Q,MATCH(J4149,종합배치표!$B:$B,0),(MATCH(M4149,{"A","B","C","D","E"},0)-1)*3+2),INDEX(교과배치표!$C:$Q,MATCH(J4149,교과배치표!$B:$B,0),(MATCH(M4149,{"A","B","C","D","E"},0)-1)*3+2))),"")</f>
        <v/>
      </c>
      <c r="T4149" s="26" t="str">
        <f t="array" ref="T4149">IFERROR(IF(OR(J4149="",M4149="",F4149=""),"",IF(F4149="학생부종합",INDEX(종합배치표!$C:$Q,MATCH(J4149,종합배치표!$B:$B,0),(MATCH(M4149,{"A","B","C","D","E"},0)-1)*3+3),INDEX(교과배치표!$C:$Q,MATCH(J4149,교과배치표!$B:$B,0),(MATCH(M4149,{"A","B","C","D","E"},0)-1)*3+3))),"")</f>
        <v/>
      </c>
    </row>
    <row r="4150" spans="2:20" ht="14.25" customHeight="1">
      <c r="B4150" s="20">
        <v>4927</v>
      </c>
      <c r="C4150" s="21" t="s">
        <v>1276</v>
      </c>
      <c r="D4150" s="21" t="s">
        <v>1277</v>
      </c>
      <c r="E4150" s="21" t="s">
        <v>1478</v>
      </c>
      <c r="F4150" s="21" t="s">
        <v>68</v>
      </c>
      <c r="G4150" s="21" t="s">
        <v>537</v>
      </c>
      <c r="H4150" s="21" t="s">
        <v>1488</v>
      </c>
      <c r="I4150" s="21" t="s">
        <v>319</v>
      </c>
      <c r="J4150" s="23"/>
      <c r="K4150" s="24">
        <v>50</v>
      </c>
      <c r="M4150" s="25" t="str">
        <f>IF(I4150="","",IF(I4150="인문",성적입력!$C$8,성적입력!$C$9))</f>
        <v>A</v>
      </c>
      <c r="N4150" s="26">
        <f>성적입력!$C$15</f>
        <v>3</v>
      </c>
      <c r="P4150" s="27" t="str">
        <f t="shared" si="158"/>
        <v/>
      </c>
      <c r="R4150" s="26" t="str">
        <f t="array" ref="R4150">IFERROR(IF(OR(J4150="",M4150="",F4150=""),"",IF(F4150="학생부종합",INDEX(종합배치표!$C:$Q,MATCH(J4150,종합배치표!$B:$B,0),(MATCH(M4150,{"A","B","C","D","E"},0)-1)*3+1),INDEX(교과배치표!$C:$Q,MATCH(J4150,교과배치표!$B:$B,0),(MATCH(M4150,{"A","B","C","D","E"},0)-1)*3+1))),"")</f>
        <v/>
      </c>
      <c r="S4150" s="26" t="str">
        <f t="array" ref="S4150">IFERROR(IF(OR(J4150="",M4150="",F4150=""),"",IF(F4150="학생부종합",INDEX(종합배치표!$C:$Q,MATCH(J4150,종합배치표!$B:$B,0),(MATCH(M4150,{"A","B","C","D","E"},0)-1)*3+2),INDEX(교과배치표!$C:$Q,MATCH(J4150,교과배치표!$B:$B,0),(MATCH(M4150,{"A","B","C","D","E"},0)-1)*3+2))),"")</f>
        <v/>
      </c>
      <c r="T4150" s="26" t="str">
        <f t="array" ref="T4150">IFERROR(IF(OR(J4150="",M4150="",F4150=""),"",IF(F4150="학생부종합",INDEX(종합배치표!$C:$Q,MATCH(J4150,종합배치표!$B:$B,0),(MATCH(M4150,{"A","B","C","D","E"},0)-1)*3+3),INDEX(교과배치표!$C:$Q,MATCH(J4150,교과배치표!$B:$B,0),(MATCH(M4150,{"A","B","C","D","E"},0)-1)*3+3))),"")</f>
        <v/>
      </c>
    </row>
    <row r="4151" spans="2:20" ht="14.25" customHeight="1">
      <c r="B4151" s="20">
        <v>4928</v>
      </c>
      <c r="C4151" s="21" t="s">
        <v>1276</v>
      </c>
      <c r="D4151" s="21" t="s">
        <v>1307</v>
      </c>
      <c r="E4151" s="21" t="s">
        <v>1478</v>
      </c>
      <c r="F4151" s="21" t="s">
        <v>68</v>
      </c>
      <c r="G4151" s="21" t="s">
        <v>537</v>
      </c>
      <c r="H4151" s="21" t="s">
        <v>1489</v>
      </c>
      <c r="I4151" s="21" t="s">
        <v>319</v>
      </c>
      <c r="J4151" s="23"/>
      <c r="K4151" s="24">
        <v>9</v>
      </c>
      <c r="M4151" s="25" t="str">
        <f>IF(I4151="","",IF(I4151="인문",성적입력!$C$8,성적입력!$C$9))</f>
        <v>A</v>
      </c>
      <c r="N4151" s="26">
        <f>성적입력!$C$15</f>
        <v>3</v>
      </c>
      <c r="P4151" s="27" t="str">
        <f t="shared" si="158"/>
        <v/>
      </c>
      <c r="R4151" s="26" t="str">
        <f t="array" ref="R4151">IFERROR(IF(OR(J4151="",M4151="",F4151=""),"",IF(F4151="학생부종합",INDEX(종합배치표!$C:$Q,MATCH(J4151,종합배치표!$B:$B,0),(MATCH(M4151,{"A","B","C","D","E"},0)-1)*3+1),INDEX(교과배치표!$C:$Q,MATCH(J4151,교과배치표!$B:$B,0),(MATCH(M4151,{"A","B","C","D","E"},0)-1)*3+1))),"")</f>
        <v/>
      </c>
      <c r="S4151" s="26" t="str">
        <f t="array" ref="S4151">IFERROR(IF(OR(J4151="",M4151="",F4151=""),"",IF(F4151="학생부종합",INDEX(종합배치표!$C:$Q,MATCH(J4151,종합배치표!$B:$B,0),(MATCH(M4151,{"A","B","C","D","E"},0)-1)*3+2),INDEX(교과배치표!$C:$Q,MATCH(J4151,교과배치표!$B:$B,0),(MATCH(M4151,{"A","B","C","D","E"},0)-1)*3+2))),"")</f>
        <v/>
      </c>
      <c r="T4151" s="26" t="str">
        <f t="array" ref="T4151">IFERROR(IF(OR(J4151="",M4151="",F4151=""),"",IF(F4151="학생부종합",INDEX(종합배치표!$C:$Q,MATCH(J4151,종합배치표!$B:$B,0),(MATCH(M4151,{"A","B","C","D","E"},0)-1)*3+3),INDEX(교과배치표!$C:$Q,MATCH(J4151,교과배치표!$B:$B,0),(MATCH(M4151,{"A","B","C","D","E"},0)-1)*3+3))),"")</f>
        <v/>
      </c>
    </row>
    <row r="4152" spans="2:20" ht="14.25" customHeight="1">
      <c r="B4152" s="20">
        <v>4929</v>
      </c>
      <c r="C4152" s="21" t="s">
        <v>1276</v>
      </c>
      <c r="D4152" s="21" t="s">
        <v>1277</v>
      </c>
      <c r="E4152" s="21" t="s">
        <v>1478</v>
      </c>
      <c r="F4152" s="21" t="s">
        <v>68</v>
      </c>
      <c r="G4152" s="21" t="s">
        <v>537</v>
      </c>
      <c r="H4152" s="21" t="s">
        <v>1490</v>
      </c>
      <c r="I4152" s="21" t="s">
        <v>60</v>
      </c>
      <c r="J4152" s="23"/>
      <c r="K4152" s="24">
        <v>14</v>
      </c>
      <c r="M4152" s="25" t="str">
        <f>IF(I4152="","",IF(I4152="인문",성적입력!$C$8,성적입력!$C$9))</f>
        <v>A</v>
      </c>
      <c r="N4152" s="26">
        <f>성적입력!$C$15</f>
        <v>3</v>
      </c>
      <c r="P4152" s="27" t="str">
        <f t="shared" si="158"/>
        <v/>
      </c>
      <c r="R4152" s="26" t="str">
        <f t="array" ref="R4152">IFERROR(IF(OR(J4152="",M4152="",F4152=""),"",IF(F4152="학생부종합",INDEX(종합배치표!$C:$Q,MATCH(J4152,종합배치표!$B:$B,0),(MATCH(M4152,{"A","B","C","D","E"},0)-1)*3+1),INDEX(교과배치표!$C:$Q,MATCH(J4152,교과배치표!$B:$B,0),(MATCH(M4152,{"A","B","C","D","E"},0)-1)*3+1))),"")</f>
        <v/>
      </c>
      <c r="S4152" s="26" t="str">
        <f t="array" ref="S4152">IFERROR(IF(OR(J4152="",M4152="",F4152=""),"",IF(F4152="학생부종합",INDEX(종합배치표!$C:$Q,MATCH(J4152,종합배치표!$B:$B,0),(MATCH(M4152,{"A","B","C","D","E"},0)-1)*3+2),INDEX(교과배치표!$C:$Q,MATCH(J4152,교과배치표!$B:$B,0),(MATCH(M4152,{"A","B","C","D","E"},0)-1)*3+2))),"")</f>
        <v/>
      </c>
      <c r="T4152" s="26" t="str">
        <f t="array" ref="T4152">IFERROR(IF(OR(J4152="",M4152="",F4152=""),"",IF(F4152="학생부종합",INDEX(종합배치표!$C:$Q,MATCH(J4152,종합배치표!$B:$B,0),(MATCH(M4152,{"A","B","C","D","E"},0)-1)*3+3),INDEX(교과배치표!$C:$Q,MATCH(J4152,교과배치표!$B:$B,0),(MATCH(M4152,{"A","B","C","D","E"},0)-1)*3+3))),"")</f>
        <v/>
      </c>
    </row>
    <row r="4153" spans="2:20" ht="14.25" customHeight="1">
      <c r="B4153" s="20">
        <v>4930</v>
      </c>
      <c r="C4153" s="21" t="s">
        <v>1276</v>
      </c>
      <c r="D4153" s="21" t="s">
        <v>1307</v>
      </c>
      <c r="E4153" s="21" t="s">
        <v>1478</v>
      </c>
      <c r="F4153" s="21" t="s">
        <v>24</v>
      </c>
      <c r="G4153" s="21" t="s">
        <v>1479</v>
      </c>
      <c r="H4153" s="21" t="s">
        <v>1490</v>
      </c>
      <c r="I4153" s="21" t="s">
        <v>60</v>
      </c>
      <c r="J4153" s="23"/>
      <c r="K4153" s="24">
        <v>4</v>
      </c>
      <c r="M4153" s="25" t="str">
        <f>IF(I4153="","",IF(I4153="인문",성적입력!$C$8,성적입력!$C$9))</f>
        <v>A</v>
      </c>
      <c r="N4153" s="26">
        <f>성적입력!$C$15</f>
        <v>3</v>
      </c>
      <c r="P4153" s="27" t="str">
        <f t="shared" si="158"/>
        <v/>
      </c>
      <c r="R4153" s="26" t="str">
        <f t="array" ref="R4153">IFERROR(IF(OR(J4153="",M4153="",F4153=""),"",IF(F4153="학생부종합",INDEX(종합배치표!$C:$Q,MATCH(J4153,종합배치표!$B:$B,0),(MATCH(M4153,{"A","B","C","D","E"},0)-1)*3+1),INDEX(교과배치표!$C:$Q,MATCH(J4153,교과배치표!$B:$B,0),(MATCH(M4153,{"A","B","C","D","E"},0)-1)*3+1))),"")</f>
        <v/>
      </c>
      <c r="S4153" s="26" t="str">
        <f t="array" ref="S4153">IFERROR(IF(OR(J4153="",M4153="",F4153=""),"",IF(F4153="학생부종합",INDEX(종합배치표!$C:$Q,MATCH(J4153,종합배치표!$B:$B,0),(MATCH(M4153,{"A","B","C","D","E"},0)-1)*3+2),INDEX(교과배치표!$C:$Q,MATCH(J4153,교과배치표!$B:$B,0),(MATCH(M4153,{"A","B","C","D","E"},0)-1)*3+2))),"")</f>
        <v/>
      </c>
      <c r="T4153" s="26" t="str">
        <f t="array" ref="T4153">IFERROR(IF(OR(J4153="",M4153="",F4153=""),"",IF(F4153="학생부종합",INDEX(종합배치표!$C:$Q,MATCH(J4153,종합배치표!$B:$B,0),(MATCH(M4153,{"A","B","C","D","E"},0)-1)*3+3),INDEX(교과배치표!$C:$Q,MATCH(J4153,교과배치표!$B:$B,0),(MATCH(M4153,{"A","B","C","D","E"},0)-1)*3+3))),"")</f>
        <v/>
      </c>
    </row>
    <row r="4154" spans="2:20" ht="14.25" customHeight="1">
      <c r="B4154" s="20">
        <v>4931</v>
      </c>
      <c r="C4154" s="21" t="s">
        <v>1276</v>
      </c>
      <c r="D4154" s="21" t="s">
        <v>1277</v>
      </c>
      <c r="E4154" s="21" t="s">
        <v>1478</v>
      </c>
      <c r="F4154" s="21" t="s">
        <v>68</v>
      </c>
      <c r="G4154" s="21" t="s">
        <v>537</v>
      </c>
      <c r="H4154" s="21" t="s">
        <v>1491</v>
      </c>
      <c r="I4154" s="21" t="s">
        <v>60</v>
      </c>
      <c r="J4154" s="23"/>
      <c r="K4154" s="24">
        <v>8</v>
      </c>
      <c r="M4154" s="25" t="str">
        <f>IF(I4154="","",IF(I4154="인문",성적입력!$C$8,성적입력!$C$9))</f>
        <v>A</v>
      </c>
      <c r="N4154" s="26">
        <f>성적입력!$C$15</f>
        <v>3</v>
      </c>
      <c r="P4154" s="27" t="str">
        <f t="shared" si="158"/>
        <v/>
      </c>
      <c r="R4154" s="26" t="str">
        <f t="array" ref="R4154">IFERROR(IF(OR(J4154="",M4154="",F4154=""),"",IF(F4154="학생부종합",INDEX(종합배치표!$C:$Q,MATCH(J4154,종합배치표!$B:$B,0),(MATCH(M4154,{"A","B","C","D","E"},0)-1)*3+1),INDEX(교과배치표!$C:$Q,MATCH(J4154,교과배치표!$B:$B,0),(MATCH(M4154,{"A","B","C","D","E"},0)-1)*3+1))),"")</f>
        <v/>
      </c>
      <c r="S4154" s="26" t="str">
        <f t="array" ref="S4154">IFERROR(IF(OR(J4154="",M4154="",F4154=""),"",IF(F4154="학생부종합",INDEX(종합배치표!$C:$Q,MATCH(J4154,종합배치표!$B:$B,0),(MATCH(M4154,{"A","B","C","D","E"},0)-1)*3+2),INDEX(교과배치표!$C:$Q,MATCH(J4154,교과배치표!$B:$B,0),(MATCH(M4154,{"A","B","C","D","E"},0)-1)*3+2))),"")</f>
        <v/>
      </c>
      <c r="T4154" s="26" t="str">
        <f t="array" ref="T4154">IFERROR(IF(OR(J4154="",M4154="",F4154=""),"",IF(F4154="학생부종합",INDEX(종합배치표!$C:$Q,MATCH(J4154,종합배치표!$B:$B,0),(MATCH(M4154,{"A","B","C","D","E"},0)-1)*3+3),INDEX(교과배치표!$C:$Q,MATCH(J4154,교과배치표!$B:$B,0),(MATCH(M4154,{"A","B","C","D","E"},0)-1)*3+3))),"")</f>
        <v/>
      </c>
    </row>
    <row r="4155" spans="2:20" ht="14.25" customHeight="1">
      <c r="B4155" s="20">
        <v>4932</v>
      </c>
      <c r="C4155" s="21" t="s">
        <v>1276</v>
      </c>
      <c r="D4155" s="21" t="s">
        <v>1307</v>
      </c>
      <c r="E4155" s="21" t="s">
        <v>1478</v>
      </c>
      <c r="F4155" s="21" t="s">
        <v>24</v>
      </c>
      <c r="G4155" s="21" t="s">
        <v>1479</v>
      </c>
      <c r="H4155" s="21" t="s">
        <v>1491</v>
      </c>
      <c r="I4155" s="21" t="s">
        <v>60</v>
      </c>
      <c r="J4155" s="23"/>
      <c r="K4155" s="24">
        <v>4</v>
      </c>
      <c r="M4155" s="25" t="str">
        <f>IF(I4155="","",IF(I4155="인문",성적입력!$C$8,성적입력!$C$9))</f>
        <v>A</v>
      </c>
      <c r="N4155" s="26">
        <f>성적입력!$C$15</f>
        <v>3</v>
      </c>
      <c r="P4155" s="27" t="str">
        <f t="shared" si="158"/>
        <v/>
      </c>
      <c r="R4155" s="26" t="str">
        <f t="array" ref="R4155">IFERROR(IF(OR(J4155="",M4155="",F4155=""),"",IF(F4155="학생부종합",INDEX(종합배치표!$C:$Q,MATCH(J4155,종합배치표!$B:$B,0),(MATCH(M4155,{"A","B","C","D","E"},0)-1)*3+1),INDEX(교과배치표!$C:$Q,MATCH(J4155,교과배치표!$B:$B,0),(MATCH(M4155,{"A","B","C","D","E"},0)-1)*3+1))),"")</f>
        <v/>
      </c>
      <c r="S4155" s="26" t="str">
        <f t="array" ref="S4155">IFERROR(IF(OR(J4155="",M4155="",F4155=""),"",IF(F4155="학생부종합",INDEX(종합배치표!$C:$Q,MATCH(J4155,종합배치표!$B:$B,0),(MATCH(M4155,{"A","B","C","D","E"},0)-1)*3+2),INDEX(교과배치표!$C:$Q,MATCH(J4155,교과배치표!$B:$B,0),(MATCH(M4155,{"A","B","C","D","E"},0)-1)*3+2))),"")</f>
        <v/>
      </c>
      <c r="T4155" s="26" t="str">
        <f t="array" ref="T4155">IFERROR(IF(OR(J4155="",M4155="",F4155=""),"",IF(F4155="학생부종합",INDEX(종합배치표!$C:$Q,MATCH(J4155,종합배치표!$B:$B,0),(MATCH(M4155,{"A","B","C","D","E"},0)-1)*3+3),INDEX(교과배치표!$C:$Q,MATCH(J4155,교과배치표!$B:$B,0),(MATCH(M4155,{"A","B","C","D","E"},0)-1)*3+3))),"")</f>
        <v/>
      </c>
    </row>
    <row r="4156" spans="2:20" ht="14.25" customHeight="1">
      <c r="B4156" s="20">
        <v>4933</v>
      </c>
      <c r="C4156" s="21" t="s">
        <v>1276</v>
      </c>
      <c r="D4156" s="21" t="s">
        <v>1277</v>
      </c>
      <c r="E4156" s="21" t="s">
        <v>1478</v>
      </c>
      <c r="F4156" s="21" t="s">
        <v>68</v>
      </c>
      <c r="G4156" s="21" t="s">
        <v>537</v>
      </c>
      <c r="H4156" s="21" t="s">
        <v>51</v>
      </c>
      <c r="I4156" s="21" t="s">
        <v>27</v>
      </c>
      <c r="J4156" s="23"/>
      <c r="K4156" s="24">
        <v>12</v>
      </c>
      <c r="M4156" s="25" t="str">
        <f>IF(I4156="","",IF(I4156="인문",성적입력!$C$8,성적입력!$C$9))</f>
        <v>A</v>
      </c>
      <c r="N4156" s="26">
        <f>성적입력!$C$15</f>
        <v>3</v>
      </c>
      <c r="P4156" s="27" t="str">
        <f t="shared" si="158"/>
        <v/>
      </c>
      <c r="R4156" s="26" t="str">
        <f t="array" ref="R4156">IFERROR(IF(OR(J4156="",M4156="",F4156=""),"",IF(F4156="학생부종합",INDEX(종합배치표!$C:$Q,MATCH(J4156,종합배치표!$B:$B,0),(MATCH(M4156,{"A","B","C","D","E"},0)-1)*3+1),INDEX(교과배치표!$C:$Q,MATCH(J4156,교과배치표!$B:$B,0),(MATCH(M4156,{"A","B","C","D","E"},0)-1)*3+1))),"")</f>
        <v/>
      </c>
      <c r="S4156" s="26" t="str">
        <f t="array" ref="S4156">IFERROR(IF(OR(J4156="",M4156="",F4156=""),"",IF(F4156="학생부종합",INDEX(종합배치표!$C:$Q,MATCH(J4156,종합배치표!$B:$B,0),(MATCH(M4156,{"A","B","C","D","E"},0)-1)*3+2),INDEX(교과배치표!$C:$Q,MATCH(J4156,교과배치표!$B:$B,0),(MATCH(M4156,{"A","B","C","D","E"},0)-1)*3+2))),"")</f>
        <v/>
      </c>
      <c r="T4156" s="26" t="str">
        <f t="array" ref="T4156">IFERROR(IF(OR(J4156="",M4156="",F4156=""),"",IF(F4156="학생부종합",INDEX(종합배치표!$C:$Q,MATCH(J4156,종합배치표!$B:$B,0),(MATCH(M4156,{"A","B","C","D","E"},0)-1)*3+3),INDEX(교과배치표!$C:$Q,MATCH(J4156,교과배치표!$B:$B,0),(MATCH(M4156,{"A","B","C","D","E"},0)-1)*3+3))),"")</f>
        <v/>
      </c>
    </row>
    <row r="4157" spans="2:20" ht="14.25" customHeight="1">
      <c r="B4157" s="20">
        <v>4934</v>
      </c>
      <c r="C4157" s="21" t="s">
        <v>1276</v>
      </c>
      <c r="D4157" s="21" t="s">
        <v>1277</v>
      </c>
      <c r="E4157" s="21" t="s">
        <v>1478</v>
      </c>
      <c r="F4157" s="21" t="s">
        <v>24</v>
      </c>
      <c r="G4157" s="21" t="s">
        <v>1479</v>
      </c>
      <c r="H4157" s="21" t="s">
        <v>51</v>
      </c>
      <c r="I4157" s="21" t="s">
        <v>27</v>
      </c>
      <c r="J4157" s="23"/>
      <c r="K4157" s="24">
        <v>4</v>
      </c>
      <c r="M4157" s="25" t="str">
        <f>IF(I4157="","",IF(I4157="인문",성적입력!$C$8,성적입력!$C$9))</f>
        <v>A</v>
      </c>
      <c r="N4157" s="26">
        <f>성적입력!$C$15</f>
        <v>3</v>
      </c>
      <c r="P4157" s="27" t="str">
        <f t="shared" si="158"/>
        <v/>
      </c>
      <c r="R4157" s="26" t="str">
        <f t="array" ref="R4157">IFERROR(IF(OR(J4157="",M4157="",F4157=""),"",IF(F4157="학생부종합",INDEX(종합배치표!$C:$Q,MATCH(J4157,종합배치표!$B:$B,0),(MATCH(M4157,{"A","B","C","D","E"},0)-1)*3+1),INDEX(교과배치표!$C:$Q,MATCH(J4157,교과배치표!$B:$B,0),(MATCH(M4157,{"A","B","C","D","E"},0)-1)*3+1))),"")</f>
        <v/>
      </c>
      <c r="S4157" s="26" t="str">
        <f t="array" ref="S4157">IFERROR(IF(OR(J4157="",M4157="",F4157=""),"",IF(F4157="학생부종합",INDEX(종합배치표!$C:$Q,MATCH(J4157,종합배치표!$B:$B,0),(MATCH(M4157,{"A","B","C","D","E"},0)-1)*3+2),INDEX(교과배치표!$C:$Q,MATCH(J4157,교과배치표!$B:$B,0),(MATCH(M4157,{"A","B","C","D","E"},0)-1)*3+2))),"")</f>
        <v/>
      </c>
      <c r="T4157" s="26" t="str">
        <f t="array" ref="T4157">IFERROR(IF(OR(J4157="",M4157="",F4157=""),"",IF(F4157="학생부종합",INDEX(종합배치표!$C:$Q,MATCH(J4157,종합배치표!$B:$B,0),(MATCH(M4157,{"A","B","C","D","E"},0)-1)*3+3),INDEX(교과배치표!$C:$Q,MATCH(J4157,교과배치표!$B:$B,0),(MATCH(M4157,{"A","B","C","D","E"},0)-1)*3+3))),"")</f>
        <v/>
      </c>
    </row>
    <row r="4158" spans="2:20" ht="14.25" customHeight="1">
      <c r="B4158" s="20">
        <v>4935</v>
      </c>
      <c r="C4158" s="21" t="s">
        <v>1276</v>
      </c>
      <c r="D4158" s="21" t="s">
        <v>1277</v>
      </c>
      <c r="E4158" s="21" t="s">
        <v>1478</v>
      </c>
      <c r="F4158" s="21" t="s">
        <v>68</v>
      </c>
      <c r="G4158" s="21" t="s">
        <v>537</v>
      </c>
      <c r="H4158" s="21" t="s">
        <v>1492</v>
      </c>
      <c r="I4158" s="21" t="s">
        <v>27</v>
      </c>
      <c r="J4158" s="23"/>
      <c r="K4158" s="24">
        <v>16</v>
      </c>
      <c r="M4158" s="25" t="str">
        <f>IF(I4158="","",IF(I4158="인문",성적입력!$C$8,성적입력!$C$9))</f>
        <v>A</v>
      </c>
      <c r="N4158" s="26">
        <f>성적입력!$C$15</f>
        <v>3</v>
      </c>
      <c r="P4158" s="27" t="str">
        <f t="shared" si="158"/>
        <v/>
      </c>
      <c r="R4158" s="26" t="str">
        <f t="array" ref="R4158">IFERROR(IF(OR(J4158="",M4158="",F4158=""),"",IF(F4158="학생부종합",INDEX(종합배치표!$C:$Q,MATCH(J4158,종합배치표!$B:$B,0),(MATCH(M4158,{"A","B","C","D","E"},0)-1)*3+1),INDEX(교과배치표!$C:$Q,MATCH(J4158,교과배치표!$B:$B,0),(MATCH(M4158,{"A","B","C","D","E"},0)-1)*3+1))),"")</f>
        <v/>
      </c>
      <c r="S4158" s="26" t="str">
        <f t="array" ref="S4158">IFERROR(IF(OR(J4158="",M4158="",F4158=""),"",IF(F4158="학생부종합",INDEX(종합배치표!$C:$Q,MATCH(J4158,종합배치표!$B:$B,0),(MATCH(M4158,{"A","B","C","D","E"},0)-1)*3+2),INDEX(교과배치표!$C:$Q,MATCH(J4158,교과배치표!$B:$B,0),(MATCH(M4158,{"A","B","C","D","E"},0)-1)*3+2))),"")</f>
        <v/>
      </c>
      <c r="T4158" s="26" t="str">
        <f t="array" ref="T4158">IFERROR(IF(OR(J4158="",M4158="",F4158=""),"",IF(F4158="학생부종합",INDEX(종합배치표!$C:$Q,MATCH(J4158,종합배치표!$B:$B,0),(MATCH(M4158,{"A","B","C","D","E"},0)-1)*3+3),INDEX(교과배치표!$C:$Q,MATCH(J4158,교과배치표!$B:$B,0),(MATCH(M4158,{"A","B","C","D","E"},0)-1)*3+3))),"")</f>
        <v/>
      </c>
    </row>
    <row r="4159" spans="2:20" ht="14.25" customHeight="1">
      <c r="B4159" s="20">
        <v>4936</v>
      </c>
      <c r="C4159" s="21" t="s">
        <v>1276</v>
      </c>
      <c r="D4159" s="21" t="s">
        <v>1277</v>
      </c>
      <c r="E4159" s="21" t="s">
        <v>1478</v>
      </c>
      <c r="F4159" s="21" t="s">
        <v>24</v>
      </c>
      <c r="G4159" s="21" t="s">
        <v>1479</v>
      </c>
      <c r="H4159" s="21" t="s">
        <v>1492</v>
      </c>
      <c r="I4159" s="21" t="s">
        <v>27</v>
      </c>
      <c r="J4159" s="23"/>
      <c r="K4159" s="24">
        <v>15</v>
      </c>
      <c r="M4159" s="25" t="str">
        <f>IF(I4159="","",IF(I4159="인문",성적입력!$C$8,성적입력!$C$9))</f>
        <v>A</v>
      </c>
      <c r="N4159" s="26">
        <f>성적입력!$C$15</f>
        <v>3</v>
      </c>
      <c r="P4159" s="27" t="str">
        <f t="shared" si="158"/>
        <v/>
      </c>
      <c r="R4159" s="26" t="str">
        <f t="array" ref="R4159">IFERROR(IF(OR(J4159="",M4159="",F4159=""),"",IF(F4159="학생부종합",INDEX(종합배치표!$C:$Q,MATCH(J4159,종합배치표!$B:$B,0),(MATCH(M4159,{"A","B","C","D","E"},0)-1)*3+1),INDEX(교과배치표!$C:$Q,MATCH(J4159,교과배치표!$B:$B,0),(MATCH(M4159,{"A","B","C","D","E"},0)-1)*3+1))),"")</f>
        <v/>
      </c>
      <c r="S4159" s="26" t="str">
        <f t="array" ref="S4159">IFERROR(IF(OR(J4159="",M4159="",F4159=""),"",IF(F4159="학생부종합",INDEX(종합배치표!$C:$Q,MATCH(J4159,종합배치표!$B:$B,0),(MATCH(M4159,{"A","B","C","D","E"},0)-1)*3+2),INDEX(교과배치표!$C:$Q,MATCH(J4159,교과배치표!$B:$B,0),(MATCH(M4159,{"A","B","C","D","E"},0)-1)*3+2))),"")</f>
        <v/>
      </c>
      <c r="T4159" s="26" t="str">
        <f t="array" ref="T4159">IFERROR(IF(OR(J4159="",M4159="",F4159=""),"",IF(F4159="학생부종합",INDEX(종합배치표!$C:$Q,MATCH(J4159,종합배치표!$B:$B,0),(MATCH(M4159,{"A","B","C","D","E"},0)-1)*3+3),INDEX(교과배치표!$C:$Q,MATCH(J4159,교과배치표!$B:$B,0),(MATCH(M4159,{"A","B","C","D","E"},0)-1)*3+3))),"")</f>
        <v/>
      </c>
    </row>
    <row r="4160" spans="2:20" ht="14.25" customHeight="1">
      <c r="B4160" s="20">
        <v>4937</v>
      </c>
      <c r="C4160" s="21" t="s">
        <v>1276</v>
      </c>
      <c r="D4160" s="21" t="s">
        <v>1277</v>
      </c>
      <c r="E4160" s="21" t="s">
        <v>1478</v>
      </c>
      <c r="F4160" s="21" t="s">
        <v>68</v>
      </c>
      <c r="G4160" s="21" t="s">
        <v>537</v>
      </c>
      <c r="H4160" s="21" t="s">
        <v>1097</v>
      </c>
      <c r="I4160" s="21" t="s">
        <v>27</v>
      </c>
      <c r="J4160" s="23"/>
      <c r="K4160" s="24">
        <v>64</v>
      </c>
      <c r="M4160" s="25" t="str">
        <f>IF(I4160="","",IF(I4160="인문",성적입력!$C$8,성적입력!$C$9))</f>
        <v>A</v>
      </c>
      <c r="N4160" s="26">
        <f>성적입력!$C$15</f>
        <v>3</v>
      </c>
      <c r="P4160" s="27" t="str">
        <f t="shared" si="158"/>
        <v/>
      </c>
      <c r="R4160" s="26" t="str">
        <f t="array" ref="R4160">IFERROR(IF(OR(J4160="",M4160="",F4160=""),"",IF(F4160="학생부종합",INDEX(종합배치표!$C:$Q,MATCH(J4160,종합배치표!$B:$B,0),(MATCH(M4160,{"A","B","C","D","E"},0)-1)*3+1),INDEX(교과배치표!$C:$Q,MATCH(J4160,교과배치표!$B:$B,0),(MATCH(M4160,{"A","B","C","D","E"},0)-1)*3+1))),"")</f>
        <v/>
      </c>
      <c r="S4160" s="26" t="str">
        <f t="array" ref="S4160">IFERROR(IF(OR(J4160="",M4160="",F4160=""),"",IF(F4160="학생부종합",INDEX(종합배치표!$C:$Q,MATCH(J4160,종합배치표!$B:$B,0),(MATCH(M4160,{"A","B","C","D","E"},0)-1)*3+2),INDEX(교과배치표!$C:$Q,MATCH(J4160,교과배치표!$B:$B,0),(MATCH(M4160,{"A","B","C","D","E"},0)-1)*3+2))),"")</f>
        <v/>
      </c>
      <c r="T4160" s="26" t="str">
        <f t="array" ref="T4160">IFERROR(IF(OR(J4160="",M4160="",F4160=""),"",IF(F4160="학생부종합",INDEX(종합배치표!$C:$Q,MATCH(J4160,종합배치표!$B:$B,0),(MATCH(M4160,{"A","B","C","D","E"},0)-1)*3+3),INDEX(교과배치표!$C:$Q,MATCH(J4160,교과배치표!$B:$B,0),(MATCH(M4160,{"A","B","C","D","E"},0)-1)*3+3))),"")</f>
        <v/>
      </c>
    </row>
    <row r="4161" spans="2:20" ht="14.25" customHeight="1">
      <c r="B4161" s="20">
        <v>4939</v>
      </c>
      <c r="C4161" s="21" t="s">
        <v>1276</v>
      </c>
      <c r="D4161" s="21" t="s">
        <v>1277</v>
      </c>
      <c r="E4161" s="21" t="s">
        <v>1478</v>
      </c>
      <c r="F4161" s="21" t="s">
        <v>24</v>
      </c>
      <c r="G4161" s="21" t="s">
        <v>1479</v>
      </c>
      <c r="H4161" s="21" t="s">
        <v>1097</v>
      </c>
      <c r="I4161" s="21" t="s">
        <v>27</v>
      </c>
      <c r="J4161" s="23"/>
      <c r="K4161" s="24">
        <v>43</v>
      </c>
      <c r="M4161" s="25" t="str">
        <f>IF(I4161="","",IF(I4161="인문",성적입력!$C$8,성적입력!$C$9))</f>
        <v>A</v>
      </c>
      <c r="N4161" s="26">
        <f>성적입력!$C$15</f>
        <v>3</v>
      </c>
      <c r="P4161" s="27" t="str">
        <f t="shared" si="158"/>
        <v/>
      </c>
      <c r="R4161" s="26" t="str">
        <f t="array" ref="R4161">IFERROR(IF(OR(J4161="",M4161="",F4161=""),"",IF(F4161="학생부종합",INDEX(종합배치표!$C:$Q,MATCH(J4161,종합배치표!$B:$B,0),(MATCH(M4161,{"A","B","C","D","E"},0)-1)*3+1),INDEX(교과배치표!$C:$Q,MATCH(J4161,교과배치표!$B:$B,0),(MATCH(M4161,{"A","B","C","D","E"},0)-1)*3+1))),"")</f>
        <v/>
      </c>
      <c r="S4161" s="26" t="str">
        <f t="array" ref="S4161">IFERROR(IF(OR(J4161="",M4161="",F4161=""),"",IF(F4161="학생부종합",INDEX(종합배치표!$C:$Q,MATCH(J4161,종합배치표!$B:$B,0),(MATCH(M4161,{"A","B","C","D","E"},0)-1)*3+2),INDEX(교과배치표!$C:$Q,MATCH(J4161,교과배치표!$B:$B,0),(MATCH(M4161,{"A","B","C","D","E"},0)-1)*3+2))),"")</f>
        <v/>
      </c>
      <c r="T4161" s="26" t="str">
        <f t="array" ref="T4161">IFERROR(IF(OR(J4161="",M4161="",F4161=""),"",IF(F4161="학생부종합",INDEX(종합배치표!$C:$Q,MATCH(J4161,종합배치표!$B:$B,0),(MATCH(M4161,{"A","B","C","D","E"},0)-1)*3+3),INDEX(교과배치표!$C:$Q,MATCH(J4161,교과배치표!$B:$B,0),(MATCH(M4161,{"A","B","C","D","E"},0)-1)*3+3))),"")</f>
        <v/>
      </c>
    </row>
    <row r="4162" spans="2:20" ht="14.25" customHeight="1">
      <c r="B4162" s="20">
        <v>4941</v>
      </c>
      <c r="C4162" s="21" t="s">
        <v>1276</v>
      </c>
      <c r="D4162" s="21" t="s">
        <v>1277</v>
      </c>
      <c r="E4162" s="21" t="s">
        <v>1478</v>
      </c>
      <c r="F4162" s="21" t="s">
        <v>68</v>
      </c>
      <c r="G4162" s="21" t="s">
        <v>537</v>
      </c>
      <c r="H4162" s="21" t="s">
        <v>1493</v>
      </c>
      <c r="I4162" s="21" t="s">
        <v>27</v>
      </c>
      <c r="J4162" s="23"/>
      <c r="K4162" s="24">
        <v>40</v>
      </c>
      <c r="M4162" s="25" t="str">
        <f>IF(I4162="","",IF(I4162="인문",성적입력!$C$8,성적입력!$C$9))</f>
        <v>A</v>
      </c>
      <c r="N4162" s="26">
        <f>성적입력!$C$15</f>
        <v>3</v>
      </c>
      <c r="P4162" s="27" t="str">
        <f t="shared" si="158"/>
        <v/>
      </c>
      <c r="R4162" s="26" t="str">
        <f t="array" ref="R4162">IFERROR(IF(OR(J4162="",M4162="",F4162=""),"",IF(F4162="학생부종합",INDEX(종합배치표!$C:$Q,MATCH(J4162,종합배치표!$B:$B,0),(MATCH(M4162,{"A","B","C","D","E"},0)-1)*3+1),INDEX(교과배치표!$C:$Q,MATCH(J4162,교과배치표!$B:$B,0),(MATCH(M4162,{"A","B","C","D","E"},0)-1)*3+1))),"")</f>
        <v/>
      </c>
      <c r="S4162" s="26" t="str">
        <f t="array" ref="S4162">IFERROR(IF(OR(J4162="",M4162="",F4162=""),"",IF(F4162="학생부종합",INDEX(종합배치표!$C:$Q,MATCH(J4162,종합배치표!$B:$B,0),(MATCH(M4162,{"A","B","C","D","E"},0)-1)*3+2),INDEX(교과배치표!$C:$Q,MATCH(J4162,교과배치표!$B:$B,0),(MATCH(M4162,{"A","B","C","D","E"},0)-1)*3+2))),"")</f>
        <v/>
      </c>
      <c r="T4162" s="26" t="str">
        <f t="array" ref="T4162">IFERROR(IF(OR(J4162="",M4162="",F4162=""),"",IF(F4162="학생부종합",INDEX(종합배치표!$C:$Q,MATCH(J4162,종합배치표!$B:$B,0),(MATCH(M4162,{"A","B","C","D","E"},0)-1)*3+3),INDEX(교과배치표!$C:$Q,MATCH(J4162,교과배치표!$B:$B,0),(MATCH(M4162,{"A","B","C","D","E"},0)-1)*3+3))),"")</f>
        <v/>
      </c>
    </row>
    <row r="4163" spans="2:20" ht="14.25" customHeight="1">
      <c r="B4163" s="20">
        <v>4943</v>
      </c>
      <c r="C4163" s="21" t="s">
        <v>1276</v>
      </c>
      <c r="D4163" s="21" t="s">
        <v>1277</v>
      </c>
      <c r="E4163" s="21" t="s">
        <v>1478</v>
      </c>
      <c r="F4163" s="21" t="s">
        <v>24</v>
      </c>
      <c r="G4163" s="21" t="s">
        <v>1479</v>
      </c>
      <c r="H4163" s="21" t="s">
        <v>1493</v>
      </c>
      <c r="I4163" s="21" t="s">
        <v>60</v>
      </c>
      <c r="J4163" s="23"/>
      <c r="K4163" s="24">
        <v>13</v>
      </c>
      <c r="M4163" s="25" t="str">
        <f>IF(I4163="","",IF(I4163="인문",성적입력!$C$8,성적입력!$C$9))</f>
        <v>A</v>
      </c>
      <c r="N4163" s="26">
        <f>성적입력!$C$15</f>
        <v>3</v>
      </c>
      <c r="P4163" s="27" t="str">
        <f t="shared" si="158"/>
        <v/>
      </c>
      <c r="R4163" s="26" t="str">
        <f t="array" ref="R4163">IFERROR(IF(OR(J4163="",M4163="",F4163=""),"",IF(F4163="학생부종합",INDEX(종합배치표!$C:$Q,MATCH(J4163,종합배치표!$B:$B,0),(MATCH(M4163,{"A","B","C","D","E"},0)-1)*3+1),INDEX(교과배치표!$C:$Q,MATCH(J4163,교과배치표!$B:$B,0),(MATCH(M4163,{"A","B","C","D","E"},0)-1)*3+1))),"")</f>
        <v/>
      </c>
      <c r="S4163" s="26" t="str">
        <f t="array" ref="S4163">IFERROR(IF(OR(J4163="",M4163="",F4163=""),"",IF(F4163="학생부종합",INDEX(종합배치표!$C:$Q,MATCH(J4163,종합배치표!$B:$B,0),(MATCH(M4163,{"A","B","C","D","E"},0)-1)*3+2),INDEX(교과배치표!$C:$Q,MATCH(J4163,교과배치표!$B:$B,0),(MATCH(M4163,{"A","B","C","D","E"},0)-1)*3+2))),"")</f>
        <v/>
      </c>
      <c r="T4163" s="26" t="str">
        <f t="array" ref="T4163">IFERROR(IF(OR(J4163="",M4163="",F4163=""),"",IF(F4163="학생부종합",INDEX(종합배치표!$C:$Q,MATCH(J4163,종합배치표!$B:$B,0),(MATCH(M4163,{"A","B","C","D","E"},0)-1)*3+3),INDEX(교과배치표!$C:$Q,MATCH(J4163,교과배치표!$B:$B,0),(MATCH(M4163,{"A","B","C","D","E"},0)-1)*3+3))),"")</f>
        <v/>
      </c>
    </row>
    <row r="4164" spans="2:20" ht="14.25" customHeight="1">
      <c r="B4164" s="20">
        <v>4946</v>
      </c>
      <c r="C4164" s="21" t="s">
        <v>1276</v>
      </c>
      <c r="D4164" s="21" t="s">
        <v>1307</v>
      </c>
      <c r="E4164" s="21" t="s">
        <v>1478</v>
      </c>
      <c r="F4164" s="21" t="s">
        <v>68</v>
      </c>
      <c r="G4164" s="21" t="s">
        <v>537</v>
      </c>
      <c r="H4164" s="21" t="s">
        <v>488</v>
      </c>
      <c r="I4164" s="21" t="s">
        <v>429</v>
      </c>
      <c r="J4164" s="23"/>
      <c r="K4164" s="24">
        <v>10</v>
      </c>
      <c r="M4164" s="25" t="str">
        <f>IF(I4164="","",IF(I4164="인문",성적입력!$C$8,성적입력!$C$9))</f>
        <v>A</v>
      </c>
      <c r="N4164" s="26">
        <f>성적입력!$C$15</f>
        <v>3</v>
      </c>
      <c r="P4164" s="27" t="str">
        <f t="shared" si="158"/>
        <v/>
      </c>
      <c r="R4164" s="26" t="str">
        <f t="array" ref="R4164">IFERROR(IF(OR(J4164="",M4164="",F4164=""),"",IF(F4164="학생부종합",INDEX(종합배치표!$C:$Q,MATCH(J4164,종합배치표!$B:$B,0),(MATCH(M4164,{"A","B","C","D","E"},0)-1)*3+1),INDEX(교과배치표!$C:$Q,MATCH(J4164,교과배치표!$B:$B,0),(MATCH(M4164,{"A","B","C","D","E"},0)-1)*3+1))),"")</f>
        <v/>
      </c>
      <c r="S4164" s="26" t="str">
        <f t="array" ref="S4164">IFERROR(IF(OR(J4164="",M4164="",F4164=""),"",IF(F4164="학생부종합",INDEX(종합배치표!$C:$Q,MATCH(J4164,종합배치표!$B:$B,0),(MATCH(M4164,{"A","B","C","D","E"},0)-1)*3+2),INDEX(교과배치표!$C:$Q,MATCH(J4164,교과배치표!$B:$B,0),(MATCH(M4164,{"A","B","C","D","E"},0)-1)*3+2))),"")</f>
        <v/>
      </c>
      <c r="T4164" s="26" t="str">
        <f t="array" ref="T4164">IFERROR(IF(OR(J4164="",M4164="",F4164=""),"",IF(F4164="학생부종합",INDEX(종합배치표!$C:$Q,MATCH(J4164,종합배치표!$B:$B,0),(MATCH(M4164,{"A","B","C","D","E"},0)-1)*3+3),INDEX(교과배치표!$C:$Q,MATCH(J4164,교과배치표!$B:$B,0),(MATCH(M4164,{"A","B","C","D","E"},0)-1)*3+3))),"")</f>
        <v/>
      </c>
    </row>
    <row r="4165" spans="2:20" ht="14.25" customHeight="1">
      <c r="B4165" s="20">
        <v>4947</v>
      </c>
      <c r="C4165" s="21" t="s">
        <v>1276</v>
      </c>
      <c r="D4165" s="21" t="s">
        <v>1307</v>
      </c>
      <c r="E4165" s="21" t="s">
        <v>1478</v>
      </c>
      <c r="F4165" s="21" t="s">
        <v>68</v>
      </c>
      <c r="G4165" s="21" t="s">
        <v>537</v>
      </c>
      <c r="H4165" s="21" t="s">
        <v>488</v>
      </c>
      <c r="I4165" s="21" t="s">
        <v>60</v>
      </c>
      <c r="J4165" s="23"/>
      <c r="K4165" s="24">
        <v>10</v>
      </c>
      <c r="M4165" s="25" t="str">
        <f>IF(I4165="","",IF(I4165="인문",성적입력!$C$8,성적입력!$C$9))</f>
        <v>A</v>
      </c>
      <c r="N4165" s="26">
        <f>성적입력!$C$15</f>
        <v>3</v>
      </c>
      <c r="P4165" s="27" t="str">
        <f t="shared" ref="P4165:P4228" si="159">IF(OR(J4165="",N4165="",M4165=""),"",IF(N4165&lt;=T4165,"안정",IF(N4165&lt;=S4165,"적정",IF(N4165&lt;=R4165,"소신","상향"))))</f>
        <v/>
      </c>
      <c r="R4165" s="26" t="str">
        <f t="array" ref="R4165">IFERROR(IF(OR(J4165="",M4165="",F4165=""),"",IF(F4165="학생부종합",INDEX(종합배치표!$C:$Q,MATCH(J4165,종합배치표!$B:$B,0),(MATCH(M4165,{"A","B","C","D","E"},0)-1)*3+1),INDEX(교과배치표!$C:$Q,MATCH(J4165,교과배치표!$B:$B,0),(MATCH(M4165,{"A","B","C","D","E"},0)-1)*3+1))),"")</f>
        <v/>
      </c>
      <c r="S4165" s="26" t="str">
        <f t="array" ref="S4165">IFERROR(IF(OR(J4165="",M4165="",F4165=""),"",IF(F4165="학생부종합",INDEX(종합배치표!$C:$Q,MATCH(J4165,종합배치표!$B:$B,0),(MATCH(M4165,{"A","B","C","D","E"},0)-1)*3+2),INDEX(교과배치표!$C:$Q,MATCH(J4165,교과배치표!$B:$B,0),(MATCH(M4165,{"A","B","C","D","E"},0)-1)*3+2))),"")</f>
        <v/>
      </c>
      <c r="T4165" s="26" t="str">
        <f t="array" ref="T4165">IFERROR(IF(OR(J4165="",M4165="",F4165=""),"",IF(F4165="학생부종합",INDEX(종합배치표!$C:$Q,MATCH(J4165,종합배치표!$B:$B,0),(MATCH(M4165,{"A","B","C","D","E"},0)-1)*3+3),INDEX(교과배치표!$C:$Q,MATCH(J4165,교과배치표!$B:$B,0),(MATCH(M4165,{"A","B","C","D","E"},0)-1)*3+3))),"")</f>
        <v/>
      </c>
    </row>
    <row r="4166" spans="2:20" ht="14.25" customHeight="1">
      <c r="B4166" s="20">
        <v>4948</v>
      </c>
      <c r="C4166" s="21" t="s">
        <v>1276</v>
      </c>
      <c r="D4166" s="21" t="s">
        <v>1307</v>
      </c>
      <c r="E4166" s="21" t="s">
        <v>1478</v>
      </c>
      <c r="F4166" s="21" t="s">
        <v>24</v>
      </c>
      <c r="G4166" s="21" t="s">
        <v>1479</v>
      </c>
      <c r="H4166" s="21" t="s">
        <v>488</v>
      </c>
      <c r="I4166" s="21" t="s">
        <v>429</v>
      </c>
      <c r="J4166" s="23"/>
      <c r="K4166" s="24">
        <v>3</v>
      </c>
      <c r="M4166" s="25" t="str">
        <f>IF(I4166="","",IF(I4166="인문",성적입력!$C$8,성적입력!$C$9))</f>
        <v>A</v>
      </c>
      <c r="N4166" s="26">
        <f>성적입력!$C$15</f>
        <v>3</v>
      </c>
      <c r="P4166" s="27" t="str">
        <f t="shared" si="159"/>
        <v/>
      </c>
      <c r="R4166" s="26" t="str">
        <f t="array" ref="R4166">IFERROR(IF(OR(J4166="",M4166="",F4166=""),"",IF(F4166="학생부종합",INDEX(종합배치표!$C:$Q,MATCH(J4166,종합배치표!$B:$B,0),(MATCH(M4166,{"A","B","C","D","E"},0)-1)*3+1),INDEX(교과배치표!$C:$Q,MATCH(J4166,교과배치표!$B:$B,0),(MATCH(M4166,{"A","B","C","D","E"},0)-1)*3+1))),"")</f>
        <v/>
      </c>
      <c r="S4166" s="26" t="str">
        <f t="array" ref="S4166">IFERROR(IF(OR(J4166="",M4166="",F4166=""),"",IF(F4166="학생부종합",INDEX(종합배치표!$C:$Q,MATCH(J4166,종합배치표!$B:$B,0),(MATCH(M4166,{"A","B","C","D","E"},0)-1)*3+2),INDEX(교과배치표!$C:$Q,MATCH(J4166,교과배치표!$B:$B,0),(MATCH(M4166,{"A","B","C","D","E"},0)-1)*3+2))),"")</f>
        <v/>
      </c>
      <c r="T4166" s="26" t="str">
        <f t="array" ref="T4166">IFERROR(IF(OR(J4166="",M4166="",F4166=""),"",IF(F4166="학생부종합",INDEX(종합배치표!$C:$Q,MATCH(J4166,종합배치표!$B:$B,0),(MATCH(M4166,{"A","B","C","D","E"},0)-1)*3+3),INDEX(교과배치표!$C:$Q,MATCH(J4166,교과배치표!$B:$B,0),(MATCH(M4166,{"A","B","C","D","E"},0)-1)*3+3))),"")</f>
        <v/>
      </c>
    </row>
    <row r="4167" spans="2:20" ht="14.25" customHeight="1">
      <c r="B4167" s="20">
        <v>4949</v>
      </c>
      <c r="C4167" s="21" t="s">
        <v>1276</v>
      </c>
      <c r="D4167" s="21" t="s">
        <v>1307</v>
      </c>
      <c r="E4167" s="21" t="s">
        <v>1478</v>
      </c>
      <c r="F4167" s="21" t="s">
        <v>24</v>
      </c>
      <c r="G4167" s="21" t="s">
        <v>1479</v>
      </c>
      <c r="H4167" s="21" t="s">
        <v>488</v>
      </c>
      <c r="I4167" s="21" t="s">
        <v>60</v>
      </c>
      <c r="J4167" s="23"/>
      <c r="K4167" s="24">
        <v>3</v>
      </c>
      <c r="M4167" s="25" t="str">
        <f>IF(I4167="","",IF(I4167="인문",성적입력!$C$8,성적입력!$C$9))</f>
        <v>A</v>
      </c>
      <c r="N4167" s="26">
        <f>성적입력!$C$15</f>
        <v>3</v>
      </c>
      <c r="P4167" s="27" t="str">
        <f t="shared" si="159"/>
        <v/>
      </c>
      <c r="R4167" s="26" t="str">
        <f t="array" ref="R4167">IFERROR(IF(OR(J4167="",M4167="",F4167=""),"",IF(F4167="학생부종합",INDEX(종합배치표!$C:$Q,MATCH(J4167,종합배치표!$B:$B,0),(MATCH(M4167,{"A","B","C","D","E"},0)-1)*3+1),INDEX(교과배치표!$C:$Q,MATCH(J4167,교과배치표!$B:$B,0),(MATCH(M4167,{"A","B","C","D","E"},0)-1)*3+1))),"")</f>
        <v/>
      </c>
      <c r="S4167" s="26" t="str">
        <f t="array" ref="S4167">IFERROR(IF(OR(J4167="",M4167="",F4167=""),"",IF(F4167="학생부종합",INDEX(종합배치표!$C:$Q,MATCH(J4167,종합배치표!$B:$B,0),(MATCH(M4167,{"A","B","C","D","E"},0)-1)*3+2),INDEX(교과배치표!$C:$Q,MATCH(J4167,교과배치표!$B:$B,0),(MATCH(M4167,{"A","B","C","D","E"},0)-1)*3+2))),"")</f>
        <v/>
      </c>
      <c r="T4167" s="26" t="str">
        <f t="array" ref="T4167">IFERROR(IF(OR(J4167="",M4167="",F4167=""),"",IF(F4167="학생부종합",INDEX(종합배치표!$C:$Q,MATCH(J4167,종합배치표!$B:$B,0),(MATCH(M4167,{"A","B","C","D","E"},0)-1)*3+3),INDEX(교과배치표!$C:$Q,MATCH(J4167,교과배치표!$B:$B,0),(MATCH(M4167,{"A","B","C","D","E"},0)-1)*3+3))),"")</f>
        <v/>
      </c>
    </row>
    <row r="4168" spans="2:20" ht="14.25" customHeight="1">
      <c r="B4168" s="20">
        <v>4950</v>
      </c>
      <c r="C4168" s="21" t="s">
        <v>1276</v>
      </c>
      <c r="D4168" s="21" t="s">
        <v>1277</v>
      </c>
      <c r="E4168" s="21" t="s">
        <v>1478</v>
      </c>
      <c r="F4168" s="21" t="s">
        <v>68</v>
      </c>
      <c r="G4168" s="21" t="s">
        <v>537</v>
      </c>
      <c r="H4168" s="21" t="s">
        <v>133</v>
      </c>
      <c r="I4168" s="21" t="s">
        <v>60</v>
      </c>
      <c r="J4168" s="23"/>
      <c r="K4168" s="24">
        <v>7</v>
      </c>
      <c r="M4168" s="25" t="str">
        <f>IF(I4168="","",IF(I4168="인문",성적입력!$C$8,성적입력!$C$9))</f>
        <v>A</v>
      </c>
      <c r="N4168" s="26">
        <f>성적입력!$C$15</f>
        <v>3</v>
      </c>
      <c r="P4168" s="27" t="str">
        <f t="shared" si="159"/>
        <v/>
      </c>
      <c r="R4168" s="26" t="str">
        <f t="array" ref="R4168">IFERROR(IF(OR(J4168="",M4168="",F4168=""),"",IF(F4168="학생부종합",INDEX(종합배치표!$C:$Q,MATCH(J4168,종합배치표!$B:$B,0),(MATCH(M4168,{"A","B","C","D","E"},0)-1)*3+1),INDEX(교과배치표!$C:$Q,MATCH(J4168,교과배치표!$B:$B,0),(MATCH(M4168,{"A","B","C","D","E"},0)-1)*3+1))),"")</f>
        <v/>
      </c>
      <c r="S4168" s="26" t="str">
        <f t="array" ref="S4168">IFERROR(IF(OR(J4168="",M4168="",F4168=""),"",IF(F4168="학생부종합",INDEX(종합배치표!$C:$Q,MATCH(J4168,종합배치표!$B:$B,0),(MATCH(M4168,{"A","B","C","D","E"},0)-1)*3+2),INDEX(교과배치표!$C:$Q,MATCH(J4168,교과배치표!$B:$B,0),(MATCH(M4168,{"A","B","C","D","E"},0)-1)*3+2))),"")</f>
        <v/>
      </c>
      <c r="T4168" s="26" t="str">
        <f t="array" ref="T4168">IFERROR(IF(OR(J4168="",M4168="",F4168=""),"",IF(F4168="학생부종합",INDEX(종합배치표!$C:$Q,MATCH(J4168,종합배치표!$B:$B,0),(MATCH(M4168,{"A","B","C","D","E"},0)-1)*3+3),INDEX(교과배치표!$C:$Q,MATCH(J4168,교과배치표!$B:$B,0),(MATCH(M4168,{"A","B","C","D","E"},0)-1)*3+3))),"")</f>
        <v/>
      </c>
    </row>
    <row r="4169" spans="2:20" ht="14.25" customHeight="1">
      <c r="B4169" s="20">
        <v>4951</v>
      </c>
      <c r="C4169" s="21" t="s">
        <v>1276</v>
      </c>
      <c r="D4169" s="21" t="s">
        <v>1277</v>
      </c>
      <c r="E4169" s="21" t="s">
        <v>1478</v>
      </c>
      <c r="F4169" s="21" t="s">
        <v>24</v>
      </c>
      <c r="G4169" s="21" t="s">
        <v>1479</v>
      </c>
      <c r="H4169" s="21" t="s">
        <v>133</v>
      </c>
      <c r="I4169" s="21" t="s">
        <v>60</v>
      </c>
      <c r="J4169" s="23"/>
      <c r="K4169" s="24">
        <v>2</v>
      </c>
      <c r="M4169" s="25" t="str">
        <f>IF(I4169="","",IF(I4169="인문",성적입력!$C$8,성적입력!$C$9))</f>
        <v>A</v>
      </c>
      <c r="N4169" s="26">
        <f>성적입력!$C$15</f>
        <v>3</v>
      </c>
      <c r="P4169" s="27" t="str">
        <f t="shared" si="159"/>
        <v/>
      </c>
      <c r="R4169" s="26" t="str">
        <f t="array" ref="R4169">IFERROR(IF(OR(J4169="",M4169="",F4169=""),"",IF(F4169="학생부종합",INDEX(종합배치표!$C:$Q,MATCH(J4169,종합배치표!$B:$B,0),(MATCH(M4169,{"A","B","C","D","E"},0)-1)*3+1),INDEX(교과배치표!$C:$Q,MATCH(J4169,교과배치표!$B:$B,0),(MATCH(M4169,{"A","B","C","D","E"},0)-1)*3+1))),"")</f>
        <v/>
      </c>
      <c r="S4169" s="26" t="str">
        <f t="array" ref="S4169">IFERROR(IF(OR(J4169="",M4169="",F4169=""),"",IF(F4169="학생부종합",INDEX(종합배치표!$C:$Q,MATCH(J4169,종합배치표!$B:$B,0),(MATCH(M4169,{"A","B","C","D","E"},0)-1)*3+2),INDEX(교과배치표!$C:$Q,MATCH(J4169,교과배치표!$B:$B,0),(MATCH(M4169,{"A","B","C","D","E"},0)-1)*3+2))),"")</f>
        <v/>
      </c>
      <c r="T4169" s="26" t="str">
        <f t="array" ref="T4169">IFERROR(IF(OR(J4169="",M4169="",F4169=""),"",IF(F4169="학생부종합",INDEX(종합배치표!$C:$Q,MATCH(J4169,종합배치표!$B:$B,0),(MATCH(M4169,{"A","B","C","D","E"},0)-1)*3+3),INDEX(교과배치표!$C:$Q,MATCH(J4169,교과배치표!$B:$B,0),(MATCH(M4169,{"A","B","C","D","E"},0)-1)*3+3))),"")</f>
        <v/>
      </c>
    </row>
    <row r="4170" spans="2:20" ht="14.25" customHeight="1">
      <c r="B4170" s="20">
        <v>4952</v>
      </c>
      <c r="C4170" s="21" t="s">
        <v>1276</v>
      </c>
      <c r="D4170" s="21" t="s">
        <v>1277</v>
      </c>
      <c r="E4170" s="21" t="s">
        <v>1478</v>
      </c>
      <c r="F4170" s="21" t="s">
        <v>68</v>
      </c>
      <c r="G4170" s="21" t="s">
        <v>537</v>
      </c>
      <c r="H4170" s="21" t="s">
        <v>1494</v>
      </c>
      <c r="I4170" s="21" t="s">
        <v>60</v>
      </c>
      <c r="J4170" s="23"/>
      <c r="K4170" s="24">
        <v>14</v>
      </c>
      <c r="M4170" s="25" t="str">
        <f>IF(I4170="","",IF(I4170="인문",성적입력!$C$8,성적입력!$C$9))</f>
        <v>A</v>
      </c>
      <c r="N4170" s="26">
        <f>성적입력!$C$15</f>
        <v>3</v>
      </c>
      <c r="P4170" s="27" t="str">
        <f t="shared" si="159"/>
        <v/>
      </c>
      <c r="R4170" s="26" t="str">
        <f t="array" ref="R4170">IFERROR(IF(OR(J4170="",M4170="",F4170=""),"",IF(F4170="학생부종합",INDEX(종합배치표!$C:$Q,MATCH(J4170,종합배치표!$B:$B,0),(MATCH(M4170,{"A","B","C","D","E"},0)-1)*3+1),INDEX(교과배치표!$C:$Q,MATCH(J4170,교과배치표!$B:$B,0),(MATCH(M4170,{"A","B","C","D","E"},0)-1)*3+1))),"")</f>
        <v/>
      </c>
      <c r="S4170" s="26" t="str">
        <f t="array" ref="S4170">IFERROR(IF(OR(J4170="",M4170="",F4170=""),"",IF(F4170="학생부종합",INDEX(종합배치표!$C:$Q,MATCH(J4170,종합배치표!$B:$B,0),(MATCH(M4170,{"A","B","C","D","E"},0)-1)*3+2),INDEX(교과배치표!$C:$Q,MATCH(J4170,교과배치표!$B:$B,0),(MATCH(M4170,{"A","B","C","D","E"},0)-1)*3+2))),"")</f>
        <v/>
      </c>
      <c r="T4170" s="26" t="str">
        <f t="array" ref="T4170">IFERROR(IF(OR(J4170="",M4170="",F4170=""),"",IF(F4170="학생부종합",INDEX(종합배치표!$C:$Q,MATCH(J4170,종합배치표!$B:$B,0),(MATCH(M4170,{"A","B","C","D","E"},0)-1)*3+3),INDEX(교과배치표!$C:$Q,MATCH(J4170,교과배치표!$B:$B,0),(MATCH(M4170,{"A","B","C","D","E"},0)-1)*3+3))),"")</f>
        <v/>
      </c>
    </row>
    <row r="4171" spans="2:20" ht="14.25" customHeight="1">
      <c r="B4171" s="20">
        <v>4954</v>
      </c>
      <c r="C4171" s="21" t="s">
        <v>1276</v>
      </c>
      <c r="D4171" s="21" t="s">
        <v>1277</v>
      </c>
      <c r="E4171" s="21" t="s">
        <v>1478</v>
      </c>
      <c r="F4171" s="21" t="s">
        <v>24</v>
      </c>
      <c r="G4171" s="21" t="s">
        <v>1479</v>
      </c>
      <c r="H4171" s="21" t="s">
        <v>1494</v>
      </c>
      <c r="I4171" s="21" t="s">
        <v>60</v>
      </c>
      <c r="J4171" s="23"/>
      <c r="K4171" s="24">
        <v>3</v>
      </c>
      <c r="M4171" s="25" t="str">
        <f>IF(I4171="","",IF(I4171="인문",성적입력!$C$8,성적입력!$C$9))</f>
        <v>A</v>
      </c>
      <c r="N4171" s="26">
        <f>성적입력!$C$15</f>
        <v>3</v>
      </c>
      <c r="P4171" s="27" t="str">
        <f t="shared" si="159"/>
        <v/>
      </c>
      <c r="R4171" s="26" t="str">
        <f t="array" ref="R4171">IFERROR(IF(OR(J4171="",M4171="",F4171=""),"",IF(F4171="학생부종합",INDEX(종합배치표!$C:$Q,MATCH(J4171,종합배치표!$B:$B,0),(MATCH(M4171,{"A","B","C","D","E"},0)-1)*3+1),INDEX(교과배치표!$C:$Q,MATCH(J4171,교과배치표!$B:$B,0),(MATCH(M4171,{"A","B","C","D","E"},0)-1)*3+1))),"")</f>
        <v/>
      </c>
      <c r="S4171" s="26" t="str">
        <f t="array" ref="S4171">IFERROR(IF(OR(J4171="",M4171="",F4171=""),"",IF(F4171="학생부종합",INDEX(종합배치표!$C:$Q,MATCH(J4171,종합배치표!$B:$B,0),(MATCH(M4171,{"A","B","C","D","E"},0)-1)*3+2),INDEX(교과배치표!$C:$Q,MATCH(J4171,교과배치표!$B:$B,0),(MATCH(M4171,{"A","B","C","D","E"},0)-1)*3+2))),"")</f>
        <v/>
      </c>
      <c r="T4171" s="26" t="str">
        <f t="array" ref="T4171">IFERROR(IF(OR(J4171="",M4171="",F4171=""),"",IF(F4171="학생부종합",INDEX(종합배치표!$C:$Q,MATCH(J4171,종합배치표!$B:$B,0),(MATCH(M4171,{"A","B","C","D","E"},0)-1)*3+3),INDEX(교과배치표!$C:$Q,MATCH(J4171,교과배치표!$B:$B,0),(MATCH(M4171,{"A","B","C","D","E"},0)-1)*3+3))),"")</f>
        <v/>
      </c>
    </row>
    <row r="4172" spans="2:20" ht="14.25" customHeight="1">
      <c r="B4172" s="20">
        <v>4955</v>
      </c>
      <c r="C4172" s="21" t="s">
        <v>1276</v>
      </c>
      <c r="D4172" s="21" t="s">
        <v>1277</v>
      </c>
      <c r="E4172" s="21" t="s">
        <v>1478</v>
      </c>
      <c r="F4172" s="21" t="s">
        <v>68</v>
      </c>
      <c r="G4172" s="21" t="s">
        <v>537</v>
      </c>
      <c r="H4172" s="21" t="s">
        <v>1495</v>
      </c>
      <c r="I4172" s="21" t="s">
        <v>27</v>
      </c>
      <c r="J4172" s="23"/>
      <c r="K4172" s="24">
        <v>9</v>
      </c>
      <c r="M4172" s="25" t="str">
        <f>IF(I4172="","",IF(I4172="인문",성적입력!$C$8,성적입력!$C$9))</f>
        <v>A</v>
      </c>
      <c r="N4172" s="26">
        <f>성적입력!$C$15</f>
        <v>3</v>
      </c>
      <c r="P4172" s="27" t="str">
        <f t="shared" si="159"/>
        <v/>
      </c>
      <c r="R4172" s="26" t="str">
        <f t="array" ref="R4172">IFERROR(IF(OR(J4172="",M4172="",F4172=""),"",IF(F4172="학생부종합",INDEX(종합배치표!$C:$Q,MATCH(J4172,종합배치표!$B:$B,0),(MATCH(M4172,{"A","B","C","D","E"},0)-1)*3+1),INDEX(교과배치표!$C:$Q,MATCH(J4172,교과배치표!$B:$B,0),(MATCH(M4172,{"A","B","C","D","E"},0)-1)*3+1))),"")</f>
        <v/>
      </c>
      <c r="S4172" s="26" t="str">
        <f t="array" ref="S4172">IFERROR(IF(OR(J4172="",M4172="",F4172=""),"",IF(F4172="학생부종합",INDEX(종합배치표!$C:$Q,MATCH(J4172,종합배치표!$B:$B,0),(MATCH(M4172,{"A","B","C","D","E"},0)-1)*3+2),INDEX(교과배치표!$C:$Q,MATCH(J4172,교과배치표!$B:$B,0),(MATCH(M4172,{"A","B","C","D","E"},0)-1)*3+2))),"")</f>
        <v/>
      </c>
      <c r="T4172" s="26" t="str">
        <f t="array" ref="T4172">IFERROR(IF(OR(J4172="",M4172="",F4172=""),"",IF(F4172="학생부종합",INDEX(종합배치표!$C:$Q,MATCH(J4172,종합배치표!$B:$B,0),(MATCH(M4172,{"A","B","C","D","E"},0)-1)*3+3),INDEX(교과배치표!$C:$Q,MATCH(J4172,교과배치표!$B:$B,0),(MATCH(M4172,{"A","B","C","D","E"},0)-1)*3+3))),"")</f>
        <v/>
      </c>
    </row>
    <row r="4173" spans="2:20" ht="14.25" customHeight="1">
      <c r="B4173" s="20">
        <v>4956</v>
      </c>
      <c r="C4173" s="21" t="s">
        <v>1276</v>
      </c>
      <c r="D4173" s="21" t="s">
        <v>1277</v>
      </c>
      <c r="E4173" s="21" t="s">
        <v>1478</v>
      </c>
      <c r="F4173" s="21" t="s">
        <v>24</v>
      </c>
      <c r="G4173" s="21" t="s">
        <v>1479</v>
      </c>
      <c r="H4173" s="21" t="s">
        <v>1495</v>
      </c>
      <c r="I4173" s="21" t="s">
        <v>27</v>
      </c>
      <c r="J4173" s="23"/>
      <c r="K4173" s="24">
        <v>4</v>
      </c>
      <c r="M4173" s="25" t="str">
        <f>IF(I4173="","",IF(I4173="인문",성적입력!$C$8,성적입력!$C$9))</f>
        <v>A</v>
      </c>
      <c r="N4173" s="26">
        <f>성적입력!$C$15</f>
        <v>3</v>
      </c>
      <c r="P4173" s="27" t="str">
        <f t="shared" si="159"/>
        <v/>
      </c>
      <c r="R4173" s="26" t="str">
        <f t="array" ref="R4173">IFERROR(IF(OR(J4173="",M4173="",F4173=""),"",IF(F4173="학생부종합",INDEX(종합배치표!$C:$Q,MATCH(J4173,종합배치표!$B:$B,0),(MATCH(M4173,{"A","B","C","D","E"},0)-1)*3+1),INDEX(교과배치표!$C:$Q,MATCH(J4173,교과배치표!$B:$B,0),(MATCH(M4173,{"A","B","C","D","E"},0)-1)*3+1))),"")</f>
        <v/>
      </c>
      <c r="S4173" s="26" t="str">
        <f t="array" ref="S4173">IFERROR(IF(OR(J4173="",M4173="",F4173=""),"",IF(F4173="학생부종합",INDEX(종합배치표!$C:$Q,MATCH(J4173,종합배치표!$B:$B,0),(MATCH(M4173,{"A","B","C","D","E"},0)-1)*3+2),INDEX(교과배치표!$C:$Q,MATCH(J4173,교과배치표!$B:$B,0),(MATCH(M4173,{"A","B","C","D","E"},0)-1)*3+2))),"")</f>
        <v/>
      </c>
      <c r="T4173" s="26" t="str">
        <f t="array" ref="T4173">IFERROR(IF(OR(J4173="",M4173="",F4173=""),"",IF(F4173="학생부종합",INDEX(종합배치표!$C:$Q,MATCH(J4173,종합배치표!$B:$B,0),(MATCH(M4173,{"A","B","C","D","E"},0)-1)*3+3),INDEX(교과배치표!$C:$Q,MATCH(J4173,교과배치표!$B:$B,0),(MATCH(M4173,{"A","B","C","D","E"},0)-1)*3+3))),"")</f>
        <v/>
      </c>
    </row>
    <row r="4174" spans="2:20" ht="14.25" customHeight="1">
      <c r="B4174" s="20">
        <v>4958</v>
      </c>
      <c r="C4174" s="21" t="s">
        <v>1276</v>
      </c>
      <c r="D4174" s="21" t="s">
        <v>1277</v>
      </c>
      <c r="E4174" s="21" t="s">
        <v>1478</v>
      </c>
      <c r="F4174" s="21" t="s">
        <v>68</v>
      </c>
      <c r="G4174" s="21" t="s">
        <v>537</v>
      </c>
      <c r="H4174" s="21" t="s">
        <v>428</v>
      </c>
      <c r="I4174" s="21" t="s">
        <v>429</v>
      </c>
      <c r="J4174" s="23"/>
      <c r="K4174" s="24">
        <v>4</v>
      </c>
      <c r="M4174" s="25" t="str">
        <f>IF(I4174="","",IF(I4174="인문",성적입력!$C$8,성적입력!$C$9))</f>
        <v>A</v>
      </c>
      <c r="N4174" s="26">
        <f>성적입력!$C$15</f>
        <v>3</v>
      </c>
      <c r="P4174" s="27" t="str">
        <f t="shared" si="159"/>
        <v/>
      </c>
      <c r="R4174" s="26" t="str">
        <f t="array" ref="R4174">IFERROR(IF(OR(J4174="",M4174="",F4174=""),"",IF(F4174="학생부종합",INDEX(종합배치표!$C:$Q,MATCH(J4174,종합배치표!$B:$B,0),(MATCH(M4174,{"A","B","C","D","E"},0)-1)*3+1),INDEX(교과배치표!$C:$Q,MATCH(J4174,교과배치표!$B:$B,0),(MATCH(M4174,{"A","B","C","D","E"},0)-1)*3+1))),"")</f>
        <v/>
      </c>
      <c r="S4174" s="26" t="str">
        <f t="array" ref="S4174">IFERROR(IF(OR(J4174="",M4174="",F4174=""),"",IF(F4174="학생부종합",INDEX(종합배치표!$C:$Q,MATCH(J4174,종합배치표!$B:$B,0),(MATCH(M4174,{"A","B","C","D","E"},0)-1)*3+2),INDEX(교과배치표!$C:$Q,MATCH(J4174,교과배치표!$B:$B,0),(MATCH(M4174,{"A","B","C","D","E"},0)-1)*3+2))),"")</f>
        <v/>
      </c>
      <c r="T4174" s="26" t="str">
        <f t="array" ref="T4174">IFERROR(IF(OR(J4174="",M4174="",F4174=""),"",IF(F4174="학생부종합",INDEX(종합배치표!$C:$Q,MATCH(J4174,종합배치표!$B:$B,0),(MATCH(M4174,{"A","B","C","D","E"},0)-1)*3+3),INDEX(교과배치표!$C:$Q,MATCH(J4174,교과배치표!$B:$B,0),(MATCH(M4174,{"A","B","C","D","E"},0)-1)*3+3))),"")</f>
        <v/>
      </c>
    </row>
    <row r="4175" spans="2:20" ht="14.25" customHeight="1">
      <c r="B4175" s="20">
        <v>4959</v>
      </c>
      <c r="C4175" s="21" t="s">
        <v>1276</v>
      </c>
      <c r="D4175" s="21" t="s">
        <v>1277</v>
      </c>
      <c r="E4175" s="21" t="s">
        <v>1478</v>
      </c>
      <c r="F4175" s="21" t="s">
        <v>68</v>
      </c>
      <c r="G4175" s="21" t="s">
        <v>537</v>
      </c>
      <c r="H4175" s="21" t="s">
        <v>428</v>
      </c>
      <c r="I4175" s="21" t="s">
        <v>60</v>
      </c>
      <c r="J4175" s="23"/>
      <c r="K4175" s="24">
        <v>4</v>
      </c>
      <c r="M4175" s="25" t="str">
        <f>IF(I4175="","",IF(I4175="인문",성적입력!$C$8,성적입력!$C$9))</f>
        <v>A</v>
      </c>
      <c r="N4175" s="26">
        <f>성적입력!$C$15</f>
        <v>3</v>
      </c>
      <c r="P4175" s="27" t="str">
        <f t="shared" si="159"/>
        <v/>
      </c>
      <c r="R4175" s="26" t="str">
        <f t="array" ref="R4175">IFERROR(IF(OR(J4175="",M4175="",F4175=""),"",IF(F4175="학생부종합",INDEX(종합배치표!$C:$Q,MATCH(J4175,종합배치표!$B:$B,0),(MATCH(M4175,{"A","B","C","D","E"},0)-1)*3+1),INDEX(교과배치표!$C:$Q,MATCH(J4175,교과배치표!$B:$B,0),(MATCH(M4175,{"A","B","C","D","E"},0)-1)*3+1))),"")</f>
        <v/>
      </c>
      <c r="S4175" s="26" t="str">
        <f t="array" ref="S4175">IFERROR(IF(OR(J4175="",M4175="",F4175=""),"",IF(F4175="학생부종합",INDEX(종합배치표!$C:$Q,MATCH(J4175,종합배치표!$B:$B,0),(MATCH(M4175,{"A","B","C","D","E"},0)-1)*3+2),INDEX(교과배치표!$C:$Q,MATCH(J4175,교과배치표!$B:$B,0),(MATCH(M4175,{"A","B","C","D","E"},0)-1)*3+2))),"")</f>
        <v/>
      </c>
      <c r="T4175" s="26" t="str">
        <f t="array" ref="T4175">IFERROR(IF(OR(J4175="",M4175="",F4175=""),"",IF(F4175="학생부종합",INDEX(종합배치표!$C:$Q,MATCH(J4175,종합배치표!$B:$B,0),(MATCH(M4175,{"A","B","C","D","E"},0)-1)*3+3),INDEX(교과배치표!$C:$Q,MATCH(J4175,교과배치표!$B:$B,0),(MATCH(M4175,{"A","B","C","D","E"},0)-1)*3+3))),"")</f>
        <v/>
      </c>
    </row>
    <row r="4176" spans="2:20" ht="14.25" customHeight="1">
      <c r="B4176" s="20">
        <v>4960</v>
      </c>
      <c r="C4176" s="21" t="s">
        <v>1276</v>
      </c>
      <c r="D4176" s="21" t="s">
        <v>1277</v>
      </c>
      <c r="E4176" s="21" t="s">
        <v>1478</v>
      </c>
      <c r="F4176" s="21" t="s">
        <v>24</v>
      </c>
      <c r="G4176" s="21" t="s">
        <v>1479</v>
      </c>
      <c r="H4176" s="21" t="s">
        <v>428</v>
      </c>
      <c r="I4176" s="21" t="s">
        <v>429</v>
      </c>
      <c r="J4176" s="23"/>
      <c r="K4176" s="24">
        <v>2</v>
      </c>
      <c r="M4176" s="25" t="str">
        <f>IF(I4176="","",IF(I4176="인문",성적입력!$C$8,성적입력!$C$9))</f>
        <v>A</v>
      </c>
      <c r="N4176" s="26">
        <f>성적입력!$C$15</f>
        <v>3</v>
      </c>
      <c r="P4176" s="27" t="str">
        <f t="shared" si="159"/>
        <v/>
      </c>
      <c r="R4176" s="26" t="str">
        <f t="array" ref="R4176">IFERROR(IF(OR(J4176="",M4176="",F4176=""),"",IF(F4176="학생부종합",INDEX(종합배치표!$C:$Q,MATCH(J4176,종합배치표!$B:$B,0),(MATCH(M4176,{"A","B","C","D","E"},0)-1)*3+1),INDEX(교과배치표!$C:$Q,MATCH(J4176,교과배치표!$B:$B,0),(MATCH(M4176,{"A","B","C","D","E"},0)-1)*3+1))),"")</f>
        <v/>
      </c>
      <c r="S4176" s="26" t="str">
        <f t="array" ref="S4176">IFERROR(IF(OR(J4176="",M4176="",F4176=""),"",IF(F4176="학생부종합",INDEX(종합배치표!$C:$Q,MATCH(J4176,종합배치표!$B:$B,0),(MATCH(M4176,{"A","B","C","D","E"},0)-1)*3+2),INDEX(교과배치표!$C:$Q,MATCH(J4176,교과배치표!$B:$B,0),(MATCH(M4176,{"A","B","C","D","E"},0)-1)*3+2))),"")</f>
        <v/>
      </c>
      <c r="T4176" s="26" t="str">
        <f t="array" ref="T4176">IFERROR(IF(OR(J4176="",M4176="",F4176=""),"",IF(F4176="학생부종합",INDEX(종합배치표!$C:$Q,MATCH(J4176,종합배치표!$B:$B,0),(MATCH(M4176,{"A","B","C","D","E"},0)-1)*3+3),INDEX(교과배치표!$C:$Q,MATCH(J4176,교과배치표!$B:$B,0),(MATCH(M4176,{"A","B","C","D","E"},0)-1)*3+3))),"")</f>
        <v/>
      </c>
    </row>
    <row r="4177" spans="2:20" ht="14.25" customHeight="1">
      <c r="B4177" s="20">
        <v>4961</v>
      </c>
      <c r="C4177" s="21" t="s">
        <v>1276</v>
      </c>
      <c r="D4177" s="21" t="s">
        <v>1277</v>
      </c>
      <c r="E4177" s="21" t="s">
        <v>1478</v>
      </c>
      <c r="F4177" s="21" t="s">
        <v>24</v>
      </c>
      <c r="G4177" s="21" t="s">
        <v>1479</v>
      </c>
      <c r="H4177" s="21" t="s">
        <v>428</v>
      </c>
      <c r="I4177" s="21" t="s">
        <v>60</v>
      </c>
      <c r="J4177" s="23"/>
      <c r="K4177" s="24">
        <v>2</v>
      </c>
      <c r="M4177" s="25" t="str">
        <f>IF(I4177="","",IF(I4177="인문",성적입력!$C$8,성적입력!$C$9))</f>
        <v>A</v>
      </c>
      <c r="N4177" s="26">
        <f>성적입력!$C$15</f>
        <v>3</v>
      </c>
      <c r="P4177" s="27" t="str">
        <f t="shared" si="159"/>
        <v/>
      </c>
      <c r="R4177" s="26" t="str">
        <f t="array" ref="R4177">IFERROR(IF(OR(J4177="",M4177="",F4177=""),"",IF(F4177="학생부종합",INDEX(종합배치표!$C:$Q,MATCH(J4177,종합배치표!$B:$B,0),(MATCH(M4177,{"A","B","C","D","E"},0)-1)*3+1),INDEX(교과배치표!$C:$Q,MATCH(J4177,교과배치표!$B:$B,0),(MATCH(M4177,{"A","B","C","D","E"},0)-1)*3+1))),"")</f>
        <v/>
      </c>
      <c r="S4177" s="26" t="str">
        <f t="array" ref="S4177">IFERROR(IF(OR(J4177="",M4177="",F4177=""),"",IF(F4177="학생부종합",INDEX(종합배치표!$C:$Q,MATCH(J4177,종합배치표!$B:$B,0),(MATCH(M4177,{"A","B","C","D","E"},0)-1)*3+2),INDEX(교과배치표!$C:$Q,MATCH(J4177,교과배치표!$B:$B,0),(MATCH(M4177,{"A","B","C","D","E"},0)-1)*3+2))),"")</f>
        <v/>
      </c>
      <c r="T4177" s="26" t="str">
        <f t="array" ref="T4177">IFERROR(IF(OR(J4177="",M4177="",F4177=""),"",IF(F4177="학생부종합",INDEX(종합배치표!$C:$Q,MATCH(J4177,종합배치표!$B:$B,0),(MATCH(M4177,{"A","B","C","D","E"},0)-1)*3+3),INDEX(교과배치표!$C:$Q,MATCH(J4177,교과배치표!$B:$B,0),(MATCH(M4177,{"A","B","C","D","E"},0)-1)*3+3))),"")</f>
        <v/>
      </c>
    </row>
    <row r="4178" spans="2:20" ht="14.25" customHeight="1">
      <c r="B4178" s="20">
        <v>4962</v>
      </c>
      <c r="C4178" s="21" t="s">
        <v>1276</v>
      </c>
      <c r="D4178" s="21" t="s">
        <v>1277</v>
      </c>
      <c r="E4178" s="21" t="s">
        <v>1478</v>
      </c>
      <c r="F4178" s="21" t="s">
        <v>68</v>
      </c>
      <c r="G4178" s="21" t="s">
        <v>537</v>
      </c>
      <c r="H4178" s="21" t="s">
        <v>45</v>
      </c>
      <c r="I4178" s="21" t="s">
        <v>27</v>
      </c>
      <c r="J4178" s="23"/>
      <c r="K4178" s="24">
        <v>5</v>
      </c>
      <c r="M4178" s="25" t="str">
        <f>IF(I4178="","",IF(I4178="인문",성적입력!$C$8,성적입력!$C$9))</f>
        <v>A</v>
      </c>
      <c r="N4178" s="26">
        <f>성적입력!$C$15</f>
        <v>3</v>
      </c>
      <c r="P4178" s="27" t="str">
        <f t="shared" si="159"/>
        <v/>
      </c>
      <c r="R4178" s="26" t="str">
        <f t="array" ref="R4178">IFERROR(IF(OR(J4178="",M4178="",F4178=""),"",IF(F4178="학생부종합",INDEX(종합배치표!$C:$Q,MATCH(J4178,종합배치표!$B:$B,0),(MATCH(M4178,{"A","B","C","D","E"},0)-1)*3+1),INDEX(교과배치표!$C:$Q,MATCH(J4178,교과배치표!$B:$B,0),(MATCH(M4178,{"A","B","C","D","E"},0)-1)*3+1))),"")</f>
        <v/>
      </c>
      <c r="S4178" s="26" t="str">
        <f t="array" ref="S4178">IFERROR(IF(OR(J4178="",M4178="",F4178=""),"",IF(F4178="학생부종합",INDEX(종합배치표!$C:$Q,MATCH(J4178,종합배치표!$B:$B,0),(MATCH(M4178,{"A","B","C","D","E"},0)-1)*3+2),INDEX(교과배치표!$C:$Q,MATCH(J4178,교과배치표!$B:$B,0),(MATCH(M4178,{"A","B","C","D","E"},0)-1)*3+2))),"")</f>
        <v/>
      </c>
      <c r="T4178" s="26" t="str">
        <f t="array" ref="T4178">IFERROR(IF(OR(J4178="",M4178="",F4178=""),"",IF(F4178="학생부종합",INDEX(종합배치표!$C:$Q,MATCH(J4178,종합배치표!$B:$B,0),(MATCH(M4178,{"A","B","C","D","E"},0)-1)*3+3),INDEX(교과배치표!$C:$Q,MATCH(J4178,교과배치표!$B:$B,0),(MATCH(M4178,{"A","B","C","D","E"},0)-1)*3+3))),"")</f>
        <v/>
      </c>
    </row>
    <row r="4179" spans="2:20" ht="14.25" customHeight="1">
      <c r="B4179" s="20">
        <v>4963</v>
      </c>
      <c r="C4179" s="21" t="s">
        <v>1276</v>
      </c>
      <c r="D4179" s="21" t="s">
        <v>1277</v>
      </c>
      <c r="E4179" s="21" t="s">
        <v>1478</v>
      </c>
      <c r="F4179" s="21" t="s">
        <v>24</v>
      </c>
      <c r="G4179" s="21" t="s">
        <v>1479</v>
      </c>
      <c r="H4179" s="21" t="s">
        <v>45</v>
      </c>
      <c r="I4179" s="21" t="s">
        <v>27</v>
      </c>
      <c r="J4179" s="23"/>
      <c r="K4179" s="24">
        <v>4</v>
      </c>
      <c r="M4179" s="25" t="str">
        <f>IF(I4179="","",IF(I4179="인문",성적입력!$C$8,성적입력!$C$9))</f>
        <v>A</v>
      </c>
      <c r="N4179" s="26">
        <f>성적입력!$C$15</f>
        <v>3</v>
      </c>
      <c r="P4179" s="27" t="str">
        <f t="shared" si="159"/>
        <v/>
      </c>
      <c r="R4179" s="26" t="str">
        <f t="array" ref="R4179">IFERROR(IF(OR(J4179="",M4179="",F4179=""),"",IF(F4179="학생부종합",INDEX(종합배치표!$C:$Q,MATCH(J4179,종합배치표!$B:$B,0),(MATCH(M4179,{"A","B","C","D","E"},0)-1)*3+1),INDEX(교과배치표!$C:$Q,MATCH(J4179,교과배치표!$B:$B,0),(MATCH(M4179,{"A","B","C","D","E"},0)-1)*3+1))),"")</f>
        <v/>
      </c>
      <c r="S4179" s="26" t="str">
        <f t="array" ref="S4179">IFERROR(IF(OR(J4179="",M4179="",F4179=""),"",IF(F4179="학생부종합",INDEX(종합배치표!$C:$Q,MATCH(J4179,종합배치표!$B:$B,0),(MATCH(M4179,{"A","B","C","D","E"},0)-1)*3+2),INDEX(교과배치표!$C:$Q,MATCH(J4179,교과배치표!$B:$B,0),(MATCH(M4179,{"A","B","C","D","E"},0)-1)*3+2))),"")</f>
        <v/>
      </c>
      <c r="T4179" s="26" t="str">
        <f t="array" ref="T4179">IFERROR(IF(OR(J4179="",M4179="",F4179=""),"",IF(F4179="학생부종합",INDEX(종합배치표!$C:$Q,MATCH(J4179,종합배치표!$B:$B,0),(MATCH(M4179,{"A","B","C","D","E"},0)-1)*3+3),INDEX(교과배치표!$C:$Q,MATCH(J4179,교과배치표!$B:$B,0),(MATCH(M4179,{"A","B","C","D","E"},0)-1)*3+3))),"")</f>
        <v/>
      </c>
    </row>
    <row r="4180" spans="2:20" ht="14.25" customHeight="1">
      <c r="B4180" s="20">
        <v>4964</v>
      </c>
      <c r="C4180" s="21" t="s">
        <v>1276</v>
      </c>
      <c r="D4180" s="21" t="s">
        <v>1277</v>
      </c>
      <c r="E4180" s="21" t="s">
        <v>1478</v>
      </c>
      <c r="F4180" s="21" t="s">
        <v>68</v>
      </c>
      <c r="G4180" s="21" t="s">
        <v>537</v>
      </c>
      <c r="H4180" s="21" t="s">
        <v>53</v>
      </c>
      <c r="I4180" s="21" t="s">
        <v>27</v>
      </c>
      <c r="J4180" s="23"/>
      <c r="K4180" s="24">
        <v>12</v>
      </c>
      <c r="M4180" s="25" t="str">
        <f>IF(I4180="","",IF(I4180="인문",성적입력!$C$8,성적입력!$C$9))</f>
        <v>A</v>
      </c>
      <c r="N4180" s="26">
        <f>성적입력!$C$15</f>
        <v>3</v>
      </c>
      <c r="P4180" s="27" t="str">
        <f t="shared" si="159"/>
        <v/>
      </c>
      <c r="R4180" s="26" t="str">
        <f t="array" ref="R4180">IFERROR(IF(OR(J4180="",M4180="",F4180=""),"",IF(F4180="학생부종합",INDEX(종합배치표!$C:$Q,MATCH(J4180,종합배치표!$B:$B,0),(MATCH(M4180,{"A","B","C","D","E"},0)-1)*3+1),INDEX(교과배치표!$C:$Q,MATCH(J4180,교과배치표!$B:$B,0),(MATCH(M4180,{"A","B","C","D","E"},0)-1)*3+1))),"")</f>
        <v/>
      </c>
      <c r="S4180" s="26" t="str">
        <f t="array" ref="S4180">IFERROR(IF(OR(J4180="",M4180="",F4180=""),"",IF(F4180="학생부종합",INDEX(종합배치표!$C:$Q,MATCH(J4180,종합배치표!$B:$B,0),(MATCH(M4180,{"A","B","C","D","E"},0)-1)*3+2),INDEX(교과배치표!$C:$Q,MATCH(J4180,교과배치표!$B:$B,0),(MATCH(M4180,{"A","B","C","D","E"},0)-1)*3+2))),"")</f>
        <v/>
      </c>
      <c r="T4180" s="26" t="str">
        <f t="array" ref="T4180">IFERROR(IF(OR(J4180="",M4180="",F4180=""),"",IF(F4180="학생부종합",INDEX(종합배치표!$C:$Q,MATCH(J4180,종합배치표!$B:$B,0),(MATCH(M4180,{"A","B","C","D","E"},0)-1)*3+3),INDEX(교과배치표!$C:$Q,MATCH(J4180,교과배치표!$B:$B,0),(MATCH(M4180,{"A","B","C","D","E"},0)-1)*3+3))),"")</f>
        <v/>
      </c>
    </row>
    <row r="4181" spans="2:20" ht="14.25" customHeight="1">
      <c r="B4181" s="20">
        <v>4965</v>
      </c>
      <c r="C4181" s="21" t="s">
        <v>1276</v>
      </c>
      <c r="D4181" s="21" t="s">
        <v>1277</v>
      </c>
      <c r="E4181" s="21" t="s">
        <v>1478</v>
      </c>
      <c r="F4181" s="21" t="s">
        <v>24</v>
      </c>
      <c r="G4181" s="21" t="s">
        <v>1479</v>
      </c>
      <c r="H4181" s="21" t="s">
        <v>53</v>
      </c>
      <c r="I4181" s="21" t="s">
        <v>27</v>
      </c>
      <c r="J4181" s="23"/>
      <c r="K4181" s="24">
        <v>7</v>
      </c>
      <c r="M4181" s="25" t="str">
        <f>IF(I4181="","",IF(I4181="인문",성적입력!$C$8,성적입력!$C$9))</f>
        <v>A</v>
      </c>
      <c r="N4181" s="26">
        <f>성적입력!$C$15</f>
        <v>3</v>
      </c>
      <c r="P4181" s="27" t="str">
        <f t="shared" si="159"/>
        <v/>
      </c>
      <c r="R4181" s="26" t="str">
        <f t="array" ref="R4181">IFERROR(IF(OR(J4181="",M4181="",F4181=""),"",IF(F4181="학생부종합",INDEX(종합배치표!$C:$Q,MATCH(J4181,종합배치표!$B:$B,0),(MATCH(M4181,{"A","B","C","D","E"},0)-1)*3+1),INDEX(교과배치표!$C:$Q,MATCH(J4181,교과배치표!$B:$B,0),(MATCH(M4181,{"A","B","C","D","E"},0)-1)*3+1))),"")</f>
        <v/>
      </c>
      <c r="S4181" s="26" t="str">
        <f t="array" ref="S4181">IFERROR(IF(OR(J4181="",M4181="",F4181=""),"",IF(F4181="학생부종합",INDEX(종합배치표!$C:$Q,MATCH(J4181,종합배치표!$B:$B,0),(MATCH(M4181,{"A","B","C","D","E"},0)-1)*3+2),INDEX(교과배치표!$C:$Q,MATCH(J4181,교과배치표!$B:$B,0),(MATCH(M4181,{"A","B","C","D","E"},0)-1)*3+2))),"")</f>
        <v/>
      </c>
      <c r="T4181" s="26" t="str">
        <f t="array" ref="T4181">IFERROR(IF(OR(J4181="",M4181="",F4181=""),"",IF(F4181="학생부종합",INDEX(종합배치표!$C:$Q,MATCH(J4181,종합배치표!$B:$B,0),(MATCH(M4181,{"A","B","C","D","E"},0)-1)*3+3),INDEX(교과배치표!$C:$Q,MATCH(J4181,교과배치표!$B:$B,0),(MATCH(M4181,{"A","B","C","D","E"},0)-1)*3+3))),"")</f>
        <v/>
      </c>
    </row>
    <row r="4182" spans="2:20" ht="14.25" customHeight="1">
      <c r="B4182" s="20">
        <v>4971</v>
      </c>
      <c r="C4182" s="21" t="s">
        <v>1276</v>
      </c>
      <c r="D4182" s="21" t="s">
        <v>1277</v>
      </c>
      <c r="E4182" s="21" t="s">
        <v>1478</v>
      </c>
      <c r="F4182" s="21" t="s">
        <v>68</v>
      </c>
      <c r="G4182" s="21" t="s">
        <v>537</v>
      </c>
      <c r="H4182" s="21" t="s">
        <v>435</v>
      </c>
      <c r="I4182" s="21" t="s">
        <v>429</v>
      </c>
      <c r="J4182" s="23"/>
      <c r="K4182" s="24">
        <v>19</v>
      </c>
      <c r="M4182" s="25" t="str">
        <f>IF(I4182="","",IF(I4182="인문",성적입력!$C$8,성적입력!$C$9))</f>
        <v>A</v>
      </c>
      <c r="N4182" s="26">
        <f>성적입력!$C$15</f>
        <v>3</v>
      </c>
      <c r="P4182" s="27" t="str">
        <f t="shared" si="159"/>
        <v/>
      </c>
      <c r="R4182" s="26" t="str">
        <f t="array" ref="R4182">IFERROR(IF(OR(J4182="",M4182="",F4182=""),"",IF(F4182="학생부종합",INDEX(종합배치표!$C:$Q,MATCH(J4182,종합배치표!$B:$B,0),(MATCH(M4182,{"A","B","C","D","E"},0)-1)*3+1),INDEX(교과배치표!$C:$Q,MATCH(J4182,교과배치표!$B:$B,0),(MATCH(M4182,{"A","B","C","D","E"},0)-1)*3+1))),"")</f>
        <v/>
      </c>
      <c r="S4182" s="26" t="str">
        <f t="array" ref="S4182">IFERROR(IF(OR(J4182="",M4182="",F4182=""),"",IF(F4182="학생부종합",INDEX(종합배치표!$C:$Q,MATCH(J4182,종합배치표!$B:$B,0),(MATCH(M4182,{"A","B","C","D","E"},0)-1)*3+2),INDEX(교과배치표!$C:$Q,MATCH(J4182,교과배치표!$B:$B,0),(MATCH(M4182,{"A","B","C","D","E"},0)-1)*3+2))),"")</f>
        <v/>
      </c>
      <c r="T4182" s="26" t="str">
        <f t="array" ref="T4182">IFERROR(IF(OR(J4182="",M4182="",F4182=""),"",IF(F4182="학생부종합",INDEX(종합배치표!$C:$Q,MATCH(J4182,종합배치표!$B:$B,0),(MATCH(M4182,{"A","B","C","D","E"},0)-1)*3+3),INDEX(교과배치표!$C:$Q,MATCH(J4182,교과배치표!$B:$B,0),(MATCH(M4182,{"A","B","C","D","E"},0)-1)*3+3))),"")</f>
        <v/>
      </c>
    </row>
    <row r="4183" spans="2:20" ht="14.25" customHeight="1">
      <c r="B4183" s="20">
        <v>4972</v>
      </c>
      <c r="C4183" s="21" t="s">
        <v>1276</v>
      </c>
      <c r="D4183" s="21" t="s">
        <v>1277</v>
      </c>
      <c r="E4183" s="21" t="s">
        <v>1478</v>
      </c>
      <c r="F4183" s="21" t="s">
        <v>68</v>
      </c>
      <c r="G4183" s="21" t="s">
        <v>537</v>
      </c>
      <c r="H4183" s="21" t="s">
        <v>435</v>
      </c>
      <c r="I4183" s="21" t="s">
        <v>60</v>
      </c>
      <c r="J4183" s="23"/>
      <c r="K4183" s="24">
        <v>19</v>
      </c>
      <c r="M4183" s="25" t="str">
        <f>IF(I4183="","",IF(I4183="인문",성적입력!$C$8,성적입력!$C$9))</f>
        <v>A</v>
      </c>
      <c r="N4183" s="26">
        <f>성적입력!$C$15</f>
        <v>3</v>
      </c>
      <c r="P4183" s="27" t="str">
        <f t="shared" si="159"/>
        <v/>
      </c>
      <c r="R4183" s="26" t="str">
        <f t="array" ref="R4183">IFERROR(IF(OR(J4183="",M4183="",F4183=""),"",IF(F4183="학생부종합",INDEX(종합배치표!$C:$Q,MATCH(J4183,종합배치표!$B:$B,0),(MATCH(M4183,{"A","B","C","D","E"},0)-1)*3+1),INDEX(교과배치표!$C:$Q,MATCH(J4183,교과배치표!$B:$B,0),(MATCH(M4183,{"A","B","C","D","E"},0)-1)*3+1))),"")</f>
        <v/>
      </c>
      <c r="S4183" s="26" t="str">
        <f t="array" ref="S4183">IFERROR(IF(OR(J4183="",M4183="",F4183=""),"",IF(F4183="학생부종합",INDEX(종합배치표!$C:$Q,MATCH(J4183,종합배치표!$B:$B,0),(MATCH(M4183,{"A","B","C","D","E"},0)-1)*3+2),INDEX(교과배치표!$C:$Q,MATCH(J4183,교과배치표!$B:$B,0),(MATCH(M4183,{"A","B","C","D","E"},0)-1)*3+2))),"")</f>
        <v/>
      </c>
      <c r="T4183" s="26" t="str">
        <f t="array" ref="T4183">IFERROR(IF(OR(J4183="",M4183="",F4183=""),"",IF(F4183="학생부종합",INDEX(종합배치표!$C:$Q,MATCH(J4183,종합배치표!$B:$B,0),(MATCH(M4183,{"A","B","C","D","E"},0)-1)*3+3),INDEX(교과배치표!$C:$Q,MATCH(J4183,교과배치표!$B:$B,0),(MATCH(M4183,{"A","B","C","D","E"},0)-1)*3+3))),"")</f>
        <v/>
      </c>
    </row>
    <row r="4184" spans="2:20" ht="14.25" customHeight="1">
      <c r="B4184" s="20">
        <v>4973</v>
      </c>
      <c r="C4184" s="21" t="s">
        <v>1276</v>
      </c>
      <c r="D4184" s="21" t="s">
        <v>1277</v>
      </c>
      <c r="E4184" s="21" t="s">
        <v>1478</v>
      </c>
      <c r="F4184" s="21" t="s">
        <v>24</v>
      </c>
      <c r="G4184" s="21" t="s">
        <v>1479</v>
      </c>
      <c r="H4184" s="21" t="s">
        <v>435</v>
      </c>
      <c r="I4184" s="21" t="s">
        <v>429</v>
      </c>
      <c r="J4184" s="23"/>
      <c r="K4184" s="24">
        <v>5</v>
      </c>
      <c r="M4184" s="25" t="str">
        <f>IF(I4184="","",IF(I4184="인문",성적입력!$C$8,성적입력!$C$9))</f>
        <v>A</v>
      </c>
      <c r="N4184" s="26">
        <f>성적입력!$C$15</f>
        <v>3</v>
      </c>
      <c r="P4184" s="27" t="str">
        <f t="shared" si="159"/>
        <v/>
      </c>
      <c r="R4184" s="26" t="str">
        <f t="array" ref="R4184">IFERROR(IF(OR(J4184="",M4184="",F4184=""),"",IF(F4184="학생부종합",INDEX(종합배치표!$C:$Q,MATCH(J4184,종합배치표!$B:$B,0),(MATCH(M4184,{"A","B","C","D","E"},0)-1)*3+1),INDEX(교과배치표!$C:$Q,MATCH(J4184,교과배치표!$B:$B,0),(MATCH(M4184,{"A","B","C","D","E"},0)-1)*3+1))),"")</f>
        <v/>
      </c>
      <c r="S4184" s="26" t="str">
        <f t="array" ref="S4184">IFERROR(IF(OR(J4184="",M4184="",F4184=""),"",IF(F4184="학생부종합",INDEX(종합배치표!$C:$Q,MATCH(J4184,종합배치표!$B:$B,0),(MATCH(M4184,{"A","B","C","D","E"},0)-1)*3+2),INDEX(교과배치표!$C:$Q,MATCH(J4184,교과배치표!$B:$B,0),(MATCH(M4184,{"A","B","C","D","E"},0)-1)*3+2))),"")</f>
        <v/>
      </c>
      <c r="T4184" s="26" t="str">
        <f t="array" ref="T4184">IFERROR(IF(OR(J4184="",M4184="",F4184=""),"",IF(F4184="학생부종합",INDEX(종합배치표!$C:$Q,MATCH(J4184,종합배치표!$B:$B,0),(MATCH(M4184,{"A","B","C","D","E"},0)-1)*3+3),INDEX(교과배치표!$C:$Q,MATCH(J4184,교과배치표!$B:$B,0),(MATCH(M4184,{"A","B","C","D","E"},0)-1)*3+3))),"")</f>
        <v/>
      </c>
    </row>
    <row r="4185" spans="2:20" ht="14.25" customHeight="1">
      <c r="B4185" s="20">
        <v>4974</v>
      </c>
      <c r="C4185" s="21" t="s">
        <v>1276</v>
      </c>
      <c r="D4185" s="21" t="s">
        <v>1277</v>
      </c>
      <c r="E4185" s="21" t="s">
        <v>1478</v>
      </c>
      <c r="F4185" s="21" t="s">
        <v>24</v>
      </c>
      <c r="G4185" s="21" t="s">
        <v>1479</v>
      </c>
      <c r="H4185" s="21" t="s">
        <v>435</v>
      </c>
      <c r="I4185" s="21" t="s">
        <v>60</v>
      </c>
      <c r="J4185" s="23"/>
      <c r="K4185" s="24">
        <v>5</v>
      </c>
      <c r="M4185" s="25" t="str">
        <f>IF(I4185="","",IF(I4185="인문",성적입력!$C$8,성적입력!$C$9))</f>
        <v>A</v>
      </c>
      <c r="N4185" s="26">
        <f>성적입력!$C$15</f>
        <v>3</v>
      </c>
      <c r="P4185" s="27" t="str">
        <f t="shared" si="159"/>
        <v/>
      </c>
      <c r="R4185" s="26" t="str">
        <f t="array" ref="R4185">IFERROR(IF(OR(J4185="",M4185="",F4185=""),"",IF(F4185="학생부종합",INDEX(종합배치표!$C:$Q,MATCH(J4185,종합배치표!$B:$B,0),(MATCH(M4185,{"A","B","C","D","E"},0)-1)*3+1),INDEX(교과배치표!$C:$Q,MATCH(J4185,교과배치표!$B:$B,0),(MATCH(M4185,{"A","B","C","D","E"},0)-1)*3+1))),"")</f>
        <v/>
      </c>
      <c r="S4185" s="26" t="str">
        <f t="array" ref="S4185">IFERROR(IF(OR(J4185="",M4185="",F4185=""),"",IF(F4185="학생부종합",INDEX(종합배치표!$C:$Q,MATCH(J4185,종합배치표!$B:$B,0),(MATCH(M4185,{"A","B","C","D","E"},0)-1)*3+2),INDEX(교과배치표!$C:$Q,MATCH(J4185,교과배치표!$B:$B,0),(MATCH(M4185,{"A","B","C","D","E"},0)-1)*3+2))),"")</f>
        <v/>
      </c>
      <c r="T4185" s="26" t="str">
        <f t="array" ref="T4185">IFERROR(IF(OR(J4185="",M4185="",F4185=""),"",IF(F4185="학생부종합",INDEX(종합배치표!$C:$Q,MATCH(J4185,종합배치표!$B:$B,0),(MATCH(M4185,{"A","B","C","D","E"},0)-1)*3+3),INDEX(교과배치표!$C:$Q,MATCH(J4185,교과배치표!$B:$B,0),(MATCH(M4185,{"A","B","C","D","E"},0)-1)*3+3))),"")</f>
        <v/>
      </c>
    </row>
    <row r="4186" spans="2:20" ht="14.25" customHeight="1">
      <c r="B4186" s="20">
        <v>4975</v>
      </c>
      <c r="C4186" s="21" t="s">
        <v>1276</v>
      </c>
      <c r="D4186" s="21" t="s">
        <v>1277</v>
      </c>
      <c r="E4186" s="21" t="s">
        <v>1478</v>
      </c>
      <c r="F4186" s="21" t="s">
        <v>68</v>
      </c>
      <c r="G4186" s="21" t="s">
        <v>537</v>
      </c>
      <c r="H4186" s="21" t="s">
        <v>184</v>
      </c>
      <c r="I4186" s="21" t="s">
        <v>27</v>
      </c>
      <c r="J4186" s="23"/>
      <c r="K4186" s="24">
        <v>13</v>
      </c>
      <c r="M4186" s="25" t="str">
        <f>IF(I4186="","",IF(I4186="인문",성적입력!$C$8,성적입력!$C$9))</f>
        <v>A</v>
      </c>
      <c r="N4186" s="26">
        <f>성적입력!$C$15</f>
        <v>3</v>
      </c>
      <c r="P4186" s="27" t="str">
        <f t="shared" si="159"/>
        <v/>
      </c>
      <c r="R4186" s="26" t="str">
        <f t="array" ref="R4186">IFERROR(IF(OR(J4186="",M4186="",F4186=""),"",IF(F4186="학생부종합",INDEX(종합배치표!$C:$Q,MATCH(J4186,종합배치표!$B:$B,0),(MATCH(M4186,{"A","B","C","D","E"},0)-1)*3+1),INDEX(교과배치표!$C:$Q,MATCH(J4186,교과배치표!$B:$B,0),(MATCH(M4186,{"A","B","C","D","E"},0)-1)*3+1))),"")</f>
        <v/>
      </c>
      <c r="S4186" s="26" t="str">
        <f t="array" ref="S4186">IFERROR(IF(OR(J4186="",M4186="",F4186=""),"",IF(F4186="학생부종합",INDEX(종합배치표!$C:$Q,MATCH(J4186,종합배치표!$B:$B,0),(MATCH(M4186,{"A","B","C","D","E"},0)-1)*3+2),INDEX(교과배치표!$C:$Q,MATCH(J4186,교과배치표!$B:$B,0),(MATCH(M4186,{"A","B","C","D","E"},0)-1)*3+2))),"")</f>
        <v/>
      </c>
      <c r="T4186" s="26" t="str">
        <f t="array" ref="T4186">IFERROR(IF(OR(J4186="",M4186="",F4186=""),"",IF(F4186="학생부종합",INDEX(종합배치표!$C:$Q,MATCH(J4186,종합배치표!$B:$B,0),(MATCH(M4186,{"A","B","C","D","E"},0)-1)*3+3),INDEX(교과배치표!$C:$Q,MATCH(J4186,교과배치표!$B:$B,0),(MATCH(M4186,{"A","B","C","D","E"},0)-1)*3+3))),"")</f>
        <v/>
      </c>
    </row>
    <row r="4187" spans="2:20" ht="14.25" customHeight="1">
      <c r="B4187" s="20">
        <v>4976</v>
      </c>
      <c r="C4187" s="21" t="s">
        <v>1276</v>
      </c>
      <c r="D4187" s="21" t="s">
        <v>1277</v>
      </c>
      <c r="E4187" s="21" t="s">
        <v>1478</v>
      </c>
      <c r="F4187" s="21" t="s">
        <v>24</v>
      </c>
      <c r="G4187" s="21" t="s">
        <v>1479</v>
      </c>
      <c r="H4187" s="21" t="s">
        <v>184</v>
      </c>
      <c r="I4187" s="21" t="s">
        <v>27</v>
      </c>
      <c r="J4187" s="23"/>
      <c r="K4187" s="24">
        <v>4</v>
      </c>
      <c r="M4187" s="25" t="str">
        <f>IF(I4187="","",IF(I4187="인문",성적입력!$C$8,성적입력!$C$9))</f>
        <v>A</v>
      </c>
      <c r="N4187" s="26">
        <f>성적입력!$C$15</f>
        <v>3</v>
      </c>
      <c r="P4187" s="27" t="str">
        <f t="shared" si="159"/>
        <v/>
      </c>
      <c r="R4187" s="26" t="str">
        <f t="array" ref="R4187">IFERROR(IF(OR(J4187="",M4187="",F4187=""),"",IF(F4187="학생부종합",INDEX(종합배치표!$C:$Q,MATCH(J4187,종합배치표!$B:$B,0),(MATCH(M4187,{"A","B","C","D","E"},0)-1)*3+1),INDEX(교과배치표!$C:$Q,MATCH(J4187,교과배치표!$B:$B,0),(MATCH(M4187,{"A","B","C","D","E"},0)-1)*3+1))),"")</f>
        <v/>
      </c>
      <c r="S4187" s="26" t="str">
        <f t="array" ref="S4187">IFERROR(IF(OR(J4187="",M4187="",F4187=""),"",IF(F4187="학생부종합",INDEX(종합배치표!$C:$Q,MATCH(J4187,종합배치표!$B:$B,0),(MATCH(M4187,{"A","B","C","D","E"},0)-1)*3+2),INDEX(교과배치표!$C:$Q,MATCH(J4187,교과배치표!$B:$B,0),(MATCH(M4187,{"A","B","C","D","E"},0)-1)*3+2))),"")</f>
        <v/>
      </c>
      <c r="T4187" s="26" t="str">
        <f t="array" ref="T4187">IFERROR(IF(OR(J4187="",M4187="",F4187=""),"",IF(F4187="학생부종합",INDEX(종합배치표!$C:$Q,MATCH(J4187,종합배치표!$B:$B,0),(MATCH(M4187,{"A","B","C","D","E"},0)-1)*3+3),INDEX(교과배치표!$C:$Q,MATCH(J4187,교과배치표!$B:$B,0),(MATCH(M4187,{"A","B","C","D","E"},0)-1)*3+3))),"")</f>
        <v/>
      </c>
    </row>
    <row r="4188" spans="2:20" ht="14.25" customHeight="1">
      <c r="B4188" s="20">
        <v>4977</v>
      </c>
      <c r="C4188" s="21" t="s">
        <v>1276</v>
      </c>
      <c r="D4188" s="21" t="s">
        <v>1277</v>
      </c>
      <c r="E4188" s="21" t="s">
        <v>1478</v>
      </c>
      <c r="F4188" s="21" t="s">
        <v>68</v>
      </c>
      <c r="G4188" s="21" t="s">
        <v>537</v>
      </c>
      <c r="H4188" s="21" t="s">
        <v>1496</v>
      </c>
      <c r="I4188" s="21" t="s">
        <v>60</v>
      </c>
      <c r="J4188" s="23"/>
      <c r="K4188" s="24">
        <v>70</v>
      </c>
      <c r="M4188" s="25" t="str">
        <f>IF(I4188="","",IF(I4188="인문",성적입력!$C$8,성적입력!$C$9))</f>
        <v>A</v>
      </c>
      <c r="N4188" s="26">
        <f>성적입력!$C$15</f>
        <v>3</v>
      </c>
      <c r="P4188" s="27" t="str">
        <f t="shared" si="159"/>
        <v/>
      </c>
      <c r="R4188" s="26" t="str">
        <f t="array" ref="R4188">IFERROR(IF(OR(J4188="",M4188="",F4188=""),"",IF(F4188="학생부종합",INDEX(종합배치표!$C:$Q,MATCH(J4188,종합배치표!$B:$B,0),(MATCH(M4188,{"A","B","C","D","E"},0)-1)*3+1),INDEX(교과배치표!$C:$Q,MATCH(J4188,교과배치표!$B:$B,0),(MATCH(M4188,{"A","B","C","D","E"},0)-1)*3+1))),"")</f>
        <v/>
      </c>
      <c r="S4188" s="26" t="str">
        <f t="array" ref="S4188">IFERROR(IF(OR(J4188="",M4188="",F4188=""),"",IF(F4188="학생부종합",INDEX(종합배치표!$C:$Q,MATCH(J4188,종합배치표!$B:$B,0),(MATCH(M4188,{"A","B","C","D","E"},0)-1)*3+2),INDEX(교과배치표!$C:$Q,MATCH(J4188,교과배치표!$B:$B,0),(MATCH(M4188,{"A","B","C","D","E"},0)-1)*3+2))),"")</f>
        <v/>
      </c>
      <c r="T4188" s="26" t="str">
        <f t="array" ref="T4188">IFERROR(IF(OR(J4188="",M4188="",F4188=""),"",IF(F4188="학생부종합",INDEX(종합배치표!$C:$Q,MATCH(J4188,종합배치표!$B:$B,0),(MATCH(M4188,{"A","B","C","D","E"},0)-1)*3+3),INDEX(교과배치표!$C:$Q,MATCH(J4188,교과배치표!$B:$B,0),(MATCH(M4188,{"A","B","C","D","E"},0)-1)*3+3))),"")</f>
        <v/>
      </c>
    </row>
    <row r="4189" spans="2:20" ht="14.25" customHeight="1">
      <c r="B4189" s="20">
        <v>4979</v>
      </c>
      <c r="C4189" s="21" t="s">
        <v>1276</v>
      </c>
      <c r="D4189" s="21" t="s">
        <v>1277</v>
      </c>
      <c r="E4189" s="21" t="s">
        <v>1478</v>
      </c>
      <c r="F4189" s="21" t="s">
        <v>24</v>
      </c>
      <c r="G4189" s="21" t="s">
        <v>1479</v>
      </c>
      <c r="H4189" s="21" t="s">
        <v>1496</v>
      </c>
      <c r="I4189" s="21" t="s">
        <v>60</v>
      </c>
      <c r="J4189" s="23"/>
      <c r="K4189" s="24">
        <v>24</v>
      </c>
      <c r="M4189" s="25" t="str">
        <f>IF(I4189="","",IF(I4189="인문",성적입력!$C$8,성적입력!$C$9))</f>
        <v>A</v>
      </c>
      <c r="N4189" s="26">
        <f>성적입력!$C$15</f>
        <v>3</v>
      </c>
      <c r="P4189" s="27" t="str">
        <f t="shared" si="159"/>
        <v/>
      </c>
      <c r="R4189" s="26" t="str">
        <f t="array" ref="R4189">IFERROR(IF(OR(J4189="",M4189="",F4189=""),"",IF(F4189="학생부종합",INDEX(종합배치표!$C:$Q,MATCH(J4189,종합배치표!$B:$B,0),(MATCH(M4189,{"A","B","C","D","E"},0)-1)*3+1),INDEX(교과배치표!$C:$Q,MATCH(J4189,교과배치표!$B:$B,0),(MATCH(M4189,{"A","B","C","D","E"},0)-1)*3+1))),"")</f>
        <v/>
      </c>
      <c r="S4189" s="26" t="str">
        <f t="array" ref="S4189">IFERROR(IF(OR(J4189="",M4189="",F4189=""),"",IF(F4189="학생부종합",INDEX(종합배치표!$C:$Q,MATCH(J4189,종합배치표!$B:$B,0),(MATCH(M4189,{"A","B","C","D","E"},0)-1)*3+2),INDEX(교과배치표!$C:$Q,MATCH(J4189,교과배치표!$B:$B,0),(MATCH(M4189,{"A","B","C","D","E"},0)-1)*3+2))),"")</f>
        <v/>
      </c>
      <c r="T4189" s="26" t="str">
        <f t="array" ref="T4189">IFERROR(IF(OR(J4189="",M4189="",F4189=""),"",IF(F4189="학생부종합",INDEX(종합배치표!$C:$Q,MATCH(J4189,종합배치표!$B:$B,0),(MATCH(M4189,{"A","B","C","D","E"},0)-1)*3+3),INDEX(교과배치표!$C:$Q,MATCH(J4189,교과배치표!$B:$B,0),(MATCH(M4189,{"A","B","C","D","E"},0)-1)*3+3))),"")</f>
        <v/>
      </c>
    </row>
    <row r="4190" spans="2:20" ht="14.25" customHeight="1">
      <c r="B4190" s="20">
        <v>4981</v>
      </c>
      <c r="C4190" s="21" t="s">
        <v>1276</v>
      </c>
      <c r="D4190" s="21" t="s">
        <v>1277</v>
      </c>
      <c r="E4190" s="21" t="s">
        <v>1478</v>
      </c>
      <c r="F4190" s="21" t="s">
        <v>68</v>
      </c>
      <c r="G4190" s="21" t="s">
        <v>537</v>
      </c>
      <c r="H4190" s="29" t="s">
        <v>1497</v>
      </c>
      <c r="I4190" s="21" t="s">
        <v>60</v>
      </c>
      <c r="J4190" s="23"/>
      <c r="K4190" s="24">
        <v>71</v>
      </c>
      <c r="M4190" s="25" t="str">
        <f>IF(I4190="","",IF(I4190="인문",성적입력!$C$8,성적입력!$C$9))</f>
        <v>A</v>
      </c>
      <c r="N4190" s="26">
        <f>성적입력!$C$15</f>
        <v>3</v>
      </c>
      <c r="P4190" s="27" t="str">
        <f t="shared" si="159"/>
        <v/>
      </c>
      <c r="R4190" s="26" t="str">
        <f t="array" ref="R4190">IFERROR(IF(OR(J4190="",M4190="",F4190=""),"",IF(F4190="학생부종합",INDEX(종합배치표!$C:$Q,MATCH(J4190,종합배치표!$B:$B,0),(MATCH(M4190,{"A","B","C","D","E"},0)-1)*3+1),INDEX(교과배치표!$C:$Q,MATCH(J4190,교과배치표!$B:$B,0),(MATCH(M4190,{"A","B","C","D","E"},0)-1)*3+1))),"")</f>
        <v/>
      </c>
      <c r="S4190" s="26" t="str">
        <f t="array" ref="S4190">IFERROR(IF(OR(J4190="",M4190="",F4190=""),"",IF(F4190="학생부종합",INDEX(종합배치표!$C:$Q,MATCH(J4190,종합배치표!$B:$B,0),(MATCH(M4190,{"A","B","C","D","E"},0)-1)*3+2),INDEX(교과배치표!$C:$Q,MATCH(J4190,교과배치표!$B:$B,0),(MATCH(M4190,{"A","B","C","D","E"},0)-1)*3+2))),"")</f>
        <v/>
      </c>
      <c r="T4190" s="26" t="str">
        <f t="array" ref="T4190">IFERROR(IF(OR(J4190="",M4190="",F4190=""),"",IF(F4190="학생부종합",INDEX(종합배치표!$C:$Q,MATCH(J4190,종합배치표!$B:$B,0),(MATCH(M4190,{"A","B","C","D","E"},0)-1)*3+3),INDEX(교과배치표!$C:$Q,MATCH(J4190,교과배치표!$B:$B,0),(MATCH(M4190,{"A","B","C","D","E"},0)-1)*3+3))),"")</f>
        <v/>
      </c>
    </row>
    <row r="4191" spans="2:20" ht="14.25" customHeight="1">
      <c r="B4191" s="20">
        <v>4982</v>
      </c>
      <c r="C4191" s="21" t="s">
        <v>1276</v>
      </c>
      <c r="D4191" s="21" t="s">
        <v>1277</v>
      </c>
      <c r="E4191" s="21" t="s">
        <v>1478</v>
      </c>
      <c r="F4191" s="21" t="s">
        <v>24</v>
      </c>
      <c r="G4191" s="21" t="s">
        <v>1479</v>
      </c>
      <c r="H4191" s="29" t="s">
        <v>1497</v>
      </c>
      <c r="I4191" s="21" t="s">
        <v>60</v>
      </c>
      <c r="J4191" s="23"/>
      <c r="K4191" s="24">
        <v>17</v>
      </c>
      <c r="M4191" s="25" t="str">
        <f>IF(I4191="","",IF(I4191="인문",성적입력!$C$8,성적입력!$C$9))</f>
        <v>A</v>
      </c>
      <c r="N4191" s="26">
        <f>성적입력!$C$15</f>
        <v>3</v>
      </c>
      <c r="P4191" s="27" t="str">
        <f t="shared" si="159"/>
        <v/>
      </c>
      <c r="R4191" s="26" t="str">
        <f t="array" ref="R4191">IFERROR(IF(OR(J4191="",M4191="",F4191=""),"",IF(F4191="학생부종합",INDEX(종합배치표!$C:$Q,MATCH(J4191,종합배치표!$B:$B,0),(MATCH(M4191,{"A","B","C","D","E"},0)-1)*3+1),INDEX(교과배치표!$C:$Q,MATCH(J4191,교과배치표!$B:$B,0),(MATCH(M4191,{"A","B","C","D","E"},0)-1)*3+1))),"")</f>
        <v/>
      </c>
      <c r="S4191" s="26" t="str">
        <f t="array" ref="S4191">IFERROR(IF(OR(J4191="",M4191="",F4191=""),"",IF(F4191="학생부종합",INDEX(종합배치표!$C:$Q,MATCH(J4191,종합배치표!$B:$B,0),(MATCH(M4191,{"A","B","C","D","E"},0)-1)*3+2),INDEX(교과배치표!$C:$Q,MATCH(J4191,교과배치표!$B:$B,0),(MATCH(M4191,{"A","B","C","D","E"},0)-1)*3+2))),"")</f>
        <v/>
      </c>
      <c r="T4191" s="26" t="str">
        <f t="array" ref="T4191">IFERROR(IF(OR(J4191="",M4191="",F4191=""),"",IF(F4191="학생부종합",INDEX(종합배치표!$C:$Q,MATCH(J4191,종합배치표!$B:$B,0),(MATCH(M4191,{"A","B","C","D","E"},0)-1)*3+3),INDEX(교과배치표!$C:$Q,MATCH(J4191,교과배치표!$B:$B,0),(MATCH(M4191,{"A","B","C","D","E"},0)-1)*3+3))),"")</f>
        <v/>
      </c>
    </row>
    <row r="4192" spans="2:20" ht="14.25" customHeight="1">
      <c r="B4192" s="20">
        <v>4983</v>
      </c>
      <c r="C4192" s="21" t="s">
        <v>1276</v>
      </c>
      <c r="D4192" s="21" t="s">
        <v>1277</v>
      </c>
      <c r="E4192" s="21" t="s">
        <v>1478</v>
      </c>
      <c r="F4192" s="21" t="s">
        <v>68</v>
      </c>
      <c r="G4192" s="21" t="s">
        <v>537</v>
      </c>
      <c r="H4192" s="21" t="s">
        <v>55</v>
      </c>
      <c r="I4192" s="21" t="s">
        <v>27</v>
      </c>
      <c r="J4192" s="23"/>
      <c r="K4192" s="24">
        <v>11</v>
      </c>
      <c r="M4192" s="25" t="str">
        <f>IF(I4192="","",IF(I4192="인문",성적입력!$C$8,성적입력!$C$9))</f>
        <v>A</v>
      </c>
      <c r="N4192" s="26">
        <f>성적입력!$C$15</f>
        <v>3</v>
      </c>
      <c r="P4192" s="27" t="str">
        <f t="shared" si="159"/>
        <v/>
      </c>
      <c r="R4192" s="26" t="str">
        <f t="array" ref="R4192">IFERROR(IF(OR(J4192="",M4192="",F4192=""),"",IF(F4192="학생부종합",INDEX(종합배치표!$C:$Q,MATCH(J4192,종합배치표!$B:$B,0),(MATCH(M4192,{"A","B","C","D","E"},0)-1)*3+1),INDEX(교과배치표!$C:$Q,MATCH(J4192,교과배치표!$B:$B,0),(MATCH(M4192,{"A","B","C","D","E"},0)-1)*3+1))),"")</f>
        <v/>
      </c>
      <c r="S4192" s="26" t="str">
        <f t="array" ref="S4192">IFERROR(IF(OR(J4192="",M4192="",F4192=""),"",IF(F4192="학생부종합",INDEX(종합배치표!$C:$Q,MATCH(J4192,종합배치표!$B:$B,0),(MATCH(M4192,{"A","B","C","D","E"},0)-1)*3+2),INDEX(교과배치표!$C:$Q,MATCH(J4192,교과배치표!$B:$B,0),(MATCH(M4192,{"A","B","C","D","E"},0)-1)*3+2))),"")</f>
        <v/>
      </c>
      <c r="T4192" s="26" t="str">
        <f t="array" ref="T4192">IFERROR(IF(OR(J4192="",M4192="",F4192=""),"",IF(F4192="학생부종합",INDEX(종합배치표!$C:$Q,MATCH(J4192,종합배치표!$B:$B,0),(MATCH(M4192,{"A","B","C","D","E"},0)-1)*3+3),INDEX(교과배치표!$C:$Q,MATCH(J4192,교과배치표!$B:$B,0),(MATCH(M4192,{"A","B","C","D","E"},0)-1)*3+3))),"")</f>
        <v/>
      </c>
    </row>
    <row r="4193" spans="2:20" ht="14.25" customHeight="1">
      <c r="B4193" s="20">
        <v>4984</v>
      </c>
      <c r="C4193" s="21" t="s">
        <v>1276</v>
      </c>
      <c r="D4193" s="21" t="s">
        <v>1277</v>
      </c>
      <c r="E4193" s="21" t="s">
        <v>1478</v>
      </c>
      <c r="F4193" s="21" t="s">
        <v>24</v>
      </c>
      <c r="G4193" s="21" t="s">
        <v>1479</v>
      </c>
      <c r="H4193" s="21" t="s">
        <v>55</v>
      </c>
      <c r="I4193" s="21" t="s">
        <v>27</v>
      </c>
      <c r="J4193" s="23"/>
      <c r="K4193" s="24">
        <v>7</v>
      </c>
      <c r="M4193" s="25" t="str">
        <f>IF(I4193="","",IF(I4193="인문",성적입력!$C$8,성적입력!$C$9))</f>
        <v>A</v>
      </c>
      <c r="N4193" s="26">
        <f>성적입력!$C$15</f>
        <v>3</v>
      </c>
      <c r="P4193" s="27" t="str">
        <f t="shared" si="159"/>
        <v/>
      </c>
      <c r="R4193" s="26" t="str">
        <f t="array" ref="R4193">IFERROR(IF(OR(J4193="",M4193="",F4193=""),"",IF(F4193="학생부종합",INDEX(종합배치표!$C:$Q,MATCH(J4193,종합배치표!$B:$B,0),(MATCH(M4193,{"A","B","C","D","E"},0)-1)*3+1),INDEX(교과배치표!$C:$Q,MATCH(J4193,교과배치표!$B:$B,0),(MATCH(M4193,{"A","B","C","D","E"},0)-1)*3+1))),"")</f>
        <v/>
      </c>
      <c r="S4193" s="26" t="str">
        <f t="array" ref="S4193">IFERROR(IF(OR(J4193="",M4193="",F4193=""),"",IF(F4193="학생부종합",INDEX(종합배치표!$C:$Q,MATCH(J4193,종합배치표!$B:$B,0),(MATCH(M4193,{"A","B","C","D","E"},0)-1)*3+2),INDEX(교과배치표!$C:$Q,MATCH(J4193,교과배치표!$B:$B,0),(MATCH(M4193,{"A","B","C","D","E"},0)-1)*3+2))),"")</f>
        <v/>
      </c>
      <c r="T4193" s="26" t="str">
        <f t="array" ref="T4193">IFERROR(IF(OR(J4193="",M4193="",F4193=""),"",IF(F4193="학생부종합",INDEX(종합배치표!$C:$Q,MATCH(J4193,종합배치표!$B:$B,0),(MATCH(M4193,{"A","B","C","D","E"},0)-1)*3+3),INDEX(교과배치표!$C:$Q,MATCH(J4193,교과배치표!$B:$B,0),(MATCH(M4193,{"A","B","C","D","E"},0)-1)*3+3))),"")</f>
        <v/>
      </c>
    </row>
    <row r="4194" spans="2:20" ht="14.25" customHeight="1">
      <c r="B4194" s="20">
        <v>4985</v>
      </c>
      <c r="C4194" s="21" t="s">
        <v>1276</v>
      </c>
      <c r="D4194" s="21" t="s">
        <v>1277</v>
      </c>
      <c r="E4194" s="21" t="s">
        <v>1478</v>
      </c>
      <c r="F4194" s="21" t="s">
        <v>68</v>
      </c>
      <c r="G4194" s="21" t="s">
        <v>537</v>
      </c>
      <c r="H4194" s="21" t="s">
        <v>56</v>
      </c>
      <c r="I4194" s="21" t="s">
        <v>27</v>
      </c>
      <c r="J4194" s="23"/>
      <c r="K4194" s="24">
        <v>10</v>
      </c>
      <c r="M4194" s="25" t="str">
        <f>IF(I4194="","",IF(I4194="인문",성적입력!$C$8,성적입력!$C$9))</f>
        <v>A</v>
      </c>
      <c r="N4194" s="26">
        <f>성적입력!$C$15</f>
        <v>3</v>
      </c>
      <c r="P4194" s="27" t="str">
        <f t="shared" si="159"/>
        <v/>
      </c>
      <c r="R4194" s="26" t="str">
        <f t="array" ref="R4194">IFERROR(IF(OR(J4194="",M4194="",F4194=""),"",IF(F4194="학생부종합",INDEX(종합배치표!$C:$Q,MATCH(J4194,종합배치표!$B:$B,0),(MATCH(M4194,{"A","B","C","D","E"},0)-1)*3+1),INDEX(교과배치표!$C:$Q,MATCH(J4194,교과배치표!$B:$B,0),(MATCH(M4194,{"A","B","C","D","E"},0)-1)*3+1))),"")</f>
        <v/>
      </c>
      <c r="S4194" s="26" t="str">
        <f t="array" ref="S4194">IFERROR(IF(OR(J4194="",M4194="",F4194=""),"",IF(F4194="학생부종합",INDEX(종합배치표!$C:$Q,MATCH(J4194,종합배치표!$B:$B,0),(MATCH(M4194,{"A","B","C","D","E"},0)-1)*3+2),INDEX(교과배치표!$C:$Q,MATCH(J4194,교과배치표!$B:$B,0),(MATCH(M4194,{"A","B","C","D","E"},0)-1)*3+2))),"")</f>
        <v/>
      </c>
      <c r="T4194" s="26" t="str">
        <f t="array" ref="T4194">IFERROR(IF(OR(J4194="",M4194="",F4194=""),"",IF(F4194="학생부종합",INDEX(종합배치표!$C:$Q,MATCH(J4194,종합배치표!$B:$B,0),(MATCH(M4194,{"A","B","C","D","E"},0)-1)*3+3),INDEX(교과배치표!$C:$Q,MATCH(J4194,교과배치표!$B:$B,0),(MATCH(M4194,{"A","B","C","D","E"},0)-1)*3+3))),"")</f>
        <v/>
      </c>
    </row>
    <row r="4195" spans="2:20" ht="14.25" customHeight="1">
      <c r="B4195" s="20">
        <v>4986</v>
      </c>
      <c r="C4195" s="21" t="s">
        <v>1276</v>
      </c>
      <c r="D4195" s="21" t="s">
        <v>1277</v>
      </c>
      <c r="E4195" s="21" t="s">
        <v>1478</v>
      </c>
      <c r="F4195" s="21" t="s">
        <v>24</v>
      </c>
      <c r="G4195" s="21" t="s">
        <v>1479</v>
      </c>
      <c r="H4195" s="21" t="s">
        <v>56</v>
      </c>
      <c r="I4195" s="21" t="s">
        <v>27</v>
      </c>
      <c r="J4195" s="23"/>
      <c r="K4195" s="24">
        <v>4</v>
      </c>
      <c r="M4195" s="25" t="str">
        <f>IF(I4195="","",IF(I4195="인문",성적입력!$C$8,성적입력!$C$9))</f>
        <v>A</v>
      </c>
      <c r="N4195" s="26">
        <f>성적입력!$C$15</f>
        <v>3</v>
      </c>
      <c r="P4195" s="27" t="str">
        <f t="shared" si="159"/>
        <v/>
      </c>
      <c r="R4195" s="26" t="str">
        <f t="array" ref="R4195">IFERROR(IF(OR(J4195="",M4195="",F4195=""),"",IF(F4195="학생부종합",INDEX(종합배치표!$C:$Q,MATCH(J4195,종합배치표!$B:$B,0),(MATCH(M4195,{"A","B","C","D","E"},0)-1)*3+1),INDEX(교과배치표!$C:$Q,MATCH(J4195,교과배치표!$B:$B,0),(MATCH(M4195,{"A","B","C","D","E"},0)-1)*3+1))),"")</f>
        <v/>
      </c>
      <c r="S4195" s="26" t="str">
        <f t="array" ref="S4195">IFERROR(IF(OR(J4195="",M4195="",F4195=""),"",IF(F4195="학생부종합",INDEX(종합배치표!$C:$Q,MATCH(J4195,종합배치표!$B:$B,0),(MATCH(M4195,{"A","B","C","D","E"},0)-1)*3+2),INDEX(교과배치표!$C:$Q,MATCH(J4195,교과배치표!$B:$B,0),(MATCH(M4195,{"A","B","C","D","E"},0)-1)*3+2))),"")</f>
        <v/>
      </c>
      <c r="T4195" s="26" t="str">
        <f t="array" ref="T4195">IFERROR(IF(OR(J4195="",M4195="",F4195=""),"",IF(F4195="학생부종합",INDEX(종합배치표!$C:$Q,MATCH(J4195,종합배치표!$B:$B,0),(MATCH(M4195,{"A","B","C","D","E"},0)-1)*3+3),INDEX(교과배치표!$C:$Q,MATCH(J4195,교과배치표!$B:$B,0),(MATCH(M4195,{"A","B","C","D","E"},0)-1)*3+3))),"")</f>
        <v/>
      </c>
    </row>
    <row r="4196" spans="2:20" ht="14.25" customHeight="1">
      <c r="B4196" s="20">
        <v>4988</v>
      </c>
      <c r="C4196" s="21" t="s">
        <v>1276</v>
      </c>
      <c r="D4196" s="21" t="s">
        <v>1277</v>
      </c>
      <c r="E4196" s="21" t="s">
        <v>1478</v>
      </c>
      <c r="F4196" s="21" t="s">
        <v>68</v>
      </c>
      <c r="G4196" s="21" t="s">
        <v>537</v>
      </c>
      <c r="H4196" s="21" t="s">
        <v>478</v>
      </c>
      <c r="I4196" s="21" t="s">
        <v>429</v>
      </c>
      <c r="J4196" s="23"/>
      <c r="K4196" s="24">
        <v>3</v>
      </c>
      <c r="M4196" s="25" t="str">
        <f>IF(I4196="","",IF(I4196="인문",성적입력!$C$8,성적입력!$C$9))</f>
        <v>A</v>
      </c>
      <c r="N4196" s="26">
        <f>성적입력!$C$15</f>
        <v>3</v>
      </c>
      <c r="P4196" s="27" t="str">
        <f t="shared" si="159"/>
        <v/>
      </c>
      <c r="R4196" s="26" t="str">
        <f t="array" ref="R4196">IFERROR(IF(OR(J4196="",M4196="",F4196=""),"",IF(F4196="학생부종합",INDEX(종합배치표!$C:$Q,MATCH(J4196,종합배치표!$B:$B,0),(MATCH(M4196,{"A","B","C","D","E"},0)-1)*3+1),INDEX(교과배치표!$C:$Q,MATCH(J4196,교과배치표!$B:$B,0),(MATCH(M4196,{"A","B","C","D","E"},0)-1)*3+1))),"")</f>
        <v/>
      </c>
      <c r="S4196" s="26" t="str">
        <f t="array" ref="S4196">IFERROR(IF(OR(J4196="",M4196="",F4196=""),"",IF(F4196="학생부종합",INDEX(종합배치표!$C:$Q,MATCH(J4196,종합배치표!$B:$B,0),(MATCH(M4196,{"A","B","C","D","E"},0)-1)*3+2),INDEX(교과배치표!$C:$Q,MATCH(J4196,교과배치표!$B:$B,0),(MATCH(M4196,{"A","B","C","D","E"},0)-1)*3+2))),"")</f>
        <v/>
      </c>
      <c r="T4196" s="26" t="str">
        <f t="array" ref="T4196">IFERROR(IF(OR(J4196="",M4196="",F4196=""),"",IF(F4196="학생부종합",INDEX(종합배치표!$C:$Q,MATCH(J4196,종합배치표!$B:$B,0),(MATCH(M4196,{"A","B","C","D","E"},0)-1)*3+3),INDEX(교과배치표!$C:$Q,MATCH(J4196,교과배치표!$B:$B,0),(MATCH(M4196,{"A","B","C","D","E"},0)-1)*3+3))),"")</f>
        <v/>
      </c>
    </row>
    <row r="4197" spans="2:20" ht="14.25" customHeight="1">
      <c r="B4197" s="20">
        <v>4989</v>
      </c>
      <c r="C4197" s="21" t="s">
        <v>1276</v>
      </c>
      <c r="D4197" s="21" t="s">
        <v>1277</v>
      </c>
      <c r="E4197" s="21" t="s">
        <v>1478</v>
      </c>
      <c r="F4197" s="21" t="s">
        <v>68</v>
      </c>
      <c r="G4197" s="21" t="s">
        <v>537</v>
      </c>
      <c r="H4197" s="21" t="s">
        <v>478</v>
      </c>
      <c r="I4197" s="21" t="s">
        <v>60</v>
      </c>
      <c r="J4197" s="23"/>
      <c r="K4197" s="24">
        <v>3</v>
      </c>
      <c r="M4197" s="25" t="str">
        <f>IF(I4197="","",IF(I4197="인문",성적입력!$C$8,성적입력!$C$9))</f>
        <v>A</v>
      </c>
      <c r="N4197" s="26">
        <f>성적입력!$C$15</f>
        <v>3</v>
      </c>
      <c r="P4197" s="27" t="str">
        <f t="shared" si="159"/>
        <v/>
      </c>
      <c r="R4197" s="26" t="str">
        <f t="array" ref="R4197">IFERROR(IF(OR(J4197="",M4197="",F4197=""),"",IF(F4197="학생부종합",INDEX(종합배치표!$C:$Q,MATCH(J4197,종합배치표!$B:$B,0),(MATCH(M4197,{"A","B","C","D","E"},0)-1)*3+1),INDEX(교과배치표!$C:$Q,MATCH(J4197,교과배치표!$B:$B,0),(MATCH(M4197,{"A","B","C","D","E"},0)-1)*3+1))),"")</f>
        <v/>
      </c>
      <c r="S4197" s="26" t="str">
        <f t="array" ref="S4197">IFERROR(IF(OR(J4197="",M4197="",F4197=""),"",IF(F4197="학생부종합",INDEX(종합배치표!$C:$Q,MATCH(J4197,종합배치표!$B:$B,0),(MATCH(M4197,{"A","B","C","D","E"},0)-1)*3+2),INDEX(교과배치표!$C:$Q,MATCH(J4197,교과배치표!$B:$B,0),(MATCH(M4197,{"A","B","C","D","E"},0)-1)*3+2))),"")</f>
        <v/>
      </c>
      <c r="T4197" s="26" t="str">
        <f t="array" ref="T4197">IFERROR(IF(OR(J4197="",M4197="",F4197=""),"",IF(F4197="학생부종합",INDEX(종합배치표!$C:$Q,MATCH(J4197,종합배치표!$B:$B,0),(MATCH(M4197,{"A","B","C","D","E"},0)-1)*3+3),INDEX(교과배치표!$C:$Q,MATCH(J4197,교과배치표!$B:$B,0),(MATCH(M4197,{"A","B","C","D","E"},0)-1)*3+3))),"")</f>
        <v/>
      </c>
    </row>
    <row r="4198" spans="2:20" ht="14.25" customHeight="1">
      <c r="B4198" s="20">
        <v>4990</v>
      </c>
      <c r="C4198" s="21" t="s">
        <v>1276</v>
      </c>
      <c r="D4198" s="21" t="s">
        <v>1277</v>
      </c>
      <c r="E4198" s="21" t="s">
        <v>1478</v>
      </c>
      <c r="F4198" s="21" t="s">
        <v>24</v>
      </c>
      <c r="G4198" s="21" t="s">
        <v>1479</v>
      </c>
      <c r="H4198" s="21" t="s">
        <v>478</v>
      </c>
      <c r="I4198" s="21" t="s">
        <v>429</v>
      </c>
      <c r="J4198" s="23"/>
      <c r="K4198" s="24">
        <v>4</v>
      </c>
      <c r="M4198" s="25" t="str">
        <f>IF(I4198="","",IF(I4198="인문",성적입력!$C$8,성적입력!$C$9))</f>
        <v>A</v>
      </c>
      <c r="N4198" s="26">
        <f>성적입력!$C$15</f>
        <v>3</v>
      </c>
      <c r="P4198" s="27" t="str">
        <f t="shared" si="159"/>
        <v/>
      </c>
      <c r="R4198" s="26" t="str">
        <f t="array" ref="R4198">IFERROR(IF(OR(J4198="",M4198="",F4198=""),"",IF(F4198="학생부종합",INDEX(종합배치표!$C:$Q,MATCH(J4198,종합배치표!$B:$B,0),(MATCH(M4198,{"A","B","C","D","E"},0)-1)*3+1),INDEX(교과배치표!$C:$Q,MATCH(J4198,교과배치표!$B:$B,0),(MATCH(M4198,{"A","B","C","D","E"},0)-1)*3+1))),"")</f>
        <v/>
      </c>
      <c r="S4198" s="26" t="str">
        <f t="array" ref="S4198">IFERROR(IF(OR(J4198="",M4198="",F4198=""),"",IF(F4198="학생부종합",INDEX(종합배치표!$C:$Q,MATCH(J4198,종합배치표!$B:$B,0),(MATCH(M4198,{"A","B","C","D","E"},0)-1)*3+2),INDEX(교과배치표!$C:$Q,MATCH(J4198,교과배치표!$B:$B,0),(MATCH(M4198,{"A","B","C","D","E"},0)-1)*3+2))),"")</f>
        <v/>
      </c>
      <c r="T4198" s="26" t="str">
        <f t="array" ref="T4198">IFERROR(IF(OR(J4198="",M4198="",F4198=""),"",IF(F4198="학생부종합",INDEX(종합배치표!$C:$Q,MATCH(J4198,종합배치표!$B:$B,0),(MATCH(M4198,{"A","B","C","D","E"},0)-1)*3+3),INDEX(교과배치표!$C:$Q,MATCH(J4198,교과배치표!$B:$B,0),(MATCH(M4198,{"A","B","C","D","E"},0)-1)*3+3))),"")</f>
        <v/>
      </c>
    </row>
    <row r="4199" spans="2:20" ht="14.25" customHeight="1">
      <c r="B4199" s="20">
        <v>4991</v>
      </c>
      <c r="C4199" s="21" t="s">
        <v>1276</v>
      </c>
      <c r="D4199" s="21" t="s">
        <v>1277</v>
      </c>
      <c r="E4199" s="21" t="s">
        <v>1478</v>
      </c>
      <c r="F4199" s="21" t="s">
        <v>24</v>
      </c>
      <c r="G4199" s="21" t="s">
        <v>1479</v>
      </c>
      <c r="H4199" s="21" t="s">
        <v>478</v>
      </c>
      <c r="I4199" s="21" t="s">
        <v>60</v>
      </c>
      <c r="J4199" s="23"/>
      <c r="K4199" s="24">
        <v>4</v>
      </c>
      <c r="M4199" s="25" t="str">
        <f>IF(I4199="","",IF(I4199="인문",성적입력!$C$8,성적입력!$C$9))</f>
        <v>A</v>
      </c>
      <c r="N4199" s="26">
        <f>성적입력!$C$15</f>
        <v>3</v>
      </c>
      <c r="P4199" s="27" t="str">
        <f t="shared" si="159"/>
        <v/>
      </c>
      <c r="R4199" s="26" t="str">
        <f t="array" ref="R4199">IFERROR(IF(OR(J4199="",M4199="",F4199=""),"",IF(F4199="학생부종합",INDEX(종합배치표!$C:$Q,MATCH(J4199,종합배치표!$B:$B,0),(MATCH(M4199,{"A","B","C","D","E"},0)-1)*3+1),INDEX(교과배치표!$C:$Q,MATCH(J4199,교과배치표!$B:$B,0),(MATCH(M4199,{"A","B","C","D","E"},0)-1)*3+1))),"")</f>
        <v/>
      </c>
      <c r="S4199" s="26" t="str">
        <f t="array" ref="S4199">IFERROR(IF(OR(J4199="",M4199="",F4199=""),"",IF(F4199="학생부종합",INDEX(종합배치표!$C:$Q,MATCH(J4199,종합배치표!$B:$B,0),(MATCH(M4199,{"A","B","C","D","E"},0)-1)*3+2),INDEX(교과배치표!$C:$Q,MATCH(J4199,교과배치표!$B:$B,0),(MATCH(M4199,{"A","B","C","D","E"},0)-1)*3+2))),"")</f>
        <v/>
      </c>
      <c r="T4199" s="26" t="str">
        <f t="array" ref="T4199">IFERROR(IF(OR(J4199="",M4199="",F4199=""),"",IF(F4199="학생부종합",INDEX(종합배치표!$C:$Q,MATCH(J4199,종합배치표!$B:$B,0),(MATCH(M4199,{"A","B","C","D","E"},0)-1)*3+3),INDEX(교과배치표!$C:$Q,MATCH(J4199,교과배치표!$B:$B,0),(MATCH(M4199,{"A","B","C","D","E"},0)-1)*3+3))),"")</f>
        <v/>
      </c>
    </row>
    <row r="4200" spans="2:20" ht="14.25" customHeight="1">
      <c r="B4200" s="20">
        <v>4992</v>
      </c>
      <c r="C4200" s="21" t="s">
        <v>1276</v>
      </c>
      <c r="D4200" s="21" t="s">
        <v>1277</v>
      </c>
      <c r="E4200" s="21" t="s">
        <v>1478</v>
      </c>
      <c r="F4200" s="21" t="s">
        <v>68</v>
      </c>
      <c r="G4200" s="21" t="s">
        <v>537</v>
      </c>
      <c r="H4200" s="21" t="s">
        <v>1498</v>
      </c>
      <c r="I4200" s="21" t="s">
        <v>27</v>
      </c>
      <c r="J4200" s="23"/>
      <c r="K4200" s="24">
        <v>11</v>
      </c>
      <c r="M4200" s="25" t="str">
        <f>IF(I4200="","",IF(I4200="인문",성적입력!$C$8,성적입력!$C$9))</f>
        <v>A</v>
      </c>
      <c r="N4200" s="26">
        <f>성적입력!$C$15</f>
        <v>3</v>
      </c>
      <c r="P4200" s="27" t="str">
        <f t="shared" si="159"/>
        <v/>
      </c>
      <c r="R4200" s="26" t="str">
        <f t="array" ref="R4200">IFERROR(IF(OR(J4200="",M4200="",F4200=""),"",IF(F4200="학생부종합",INDEX(종합배치표!$C:$Q,MATCH(J4200,종합배치표!$B:$B,0),(MATCH(M4200,{"A","B","C","D","E"},0)-1)*3+1),INDEX(교과배치표!$C:$Q,MATCH(J4200,교과배치표!$B:$B,0),(MATCH(M4200,{"A","B","C","D","E"},0)-1)*3+1))),"")</f>
        <v/>
      </c>
      <c r="S4200" s="26" t="str">
        <f t="array" ref="S4200">IFERROR(IF(OR(J4200="",M4200="",F4200=""),"",IF(F4200="학생부종합",INDEX(종합배치표!$C:$Q,MATCH(J4200,종합배치표!$B:$B,0),(MATCH(M4200,{"A","B","C","D","E"},0)-1)*3+2),INDEX(교과배치표!$C:$Q,MATCH(J4200,교과배치표!$B:$B,0),(MATCH(M4200,{"A","B","C","D","E"},0)-1)*3+2))),"")</f>
        <v/>
      </c>
      <c r="T4200" s="26" t="str">
        <f t="array" ref="T4200">IFERROR(IF(OR(J4200="",M4200="",F4200=""),"",IF(F4200="학생부종합",INDEX(종합배치표!$C:$Q,MATCH(J4200,종합배치표!$B:$B,0),(MATCH(M4200,{"A","B","C","D","E"},0)-1)*3+3),INDEX(교과배치표!$C:$Q,MATCH(J4200,교과배치표!$B:$B,0),(MATCH(M4200,{"A","B","C","D","E"},0)-1)*3+3))),"")</f>
        <v/>
      </c>
    </row>
    <row r="4201" spans="2:20" ht="14.25" customHeight="1">
      <c r="B4201" s="20">
        <v>4993</v>
      </c>
      <c r="C4201" s="21" t="s">
        <v>1276</v>
      </c>
      <c r="D4201" s="21" t="s">
        <v>1277</v>
      </c>
      <c r="E4201" s="21" t="s">
        <v>1478</v>
      </c>
      <c r="F4201" s="21" t="s">
        <v>24</v>
      </c>
      <c r="G4201" s="21" t="s">
        <v>1479</v>
      </c>
      <c r="H4201" s="21" t="s">
        <v>1498</v>
      </c>
      <c r="I4201" s="21" t="s">
        <v>27</v>
      </c>
      <c r="J4201" s="23"/>
      <c r="K4201" s="24">
        <v>6</v>
      </c>
      <c r="M4201" s="25" t="str">
        <f>IF(I4201="","",IF(I4201="인문",성적입력!$C$8,성적입력!$C$9))</f>
        <v>A</v>
      </c>
      <c r="N4201" s="26">
        <f>성적입력!$C$15</f>
        <v>3</v>
      </c>
      <c r="P4201" s="27" t="str">
        <f t="shared" si="159"/>
        <v/>
      </c>
      <c r="R4201" s="26" t="str">
        <f t="array" ref="R4201">IFERROR(IF(OR(J4201="",M4201="",F4201=""),"",IF(F4201="학생부종합",INDEX(종합배치표!$C:$Q,MATCH(J4201,종합배치표!$B:$B,0),(MATCH(M4201,{"A","B","C","D","E"},0)-1)*3+1),INDEX(교과배치표!$C:$Q,MATCH(J4201,교과배치표!$B:$B,0),(MATCH(M4201,{"A","B","C","D","E"},0)-1)*3+1))),"")</f>
        <v/>
      </c>
      <c r="S4201" s="26" t="str">
        <f t="array" ref="S4201">IFERROR(IF(OR(J4201="",M4201="",F4201=""),"",IF(F4201="학생부종합",INDEX(종합배치표!$C:$Q,MATCH(J4201,종합배치표!$B:$B,0),(MATCH(M4201,{"A","B","C","D","E"},0)-1)*3+2),INDEX(교과배치표!$C:$Q,MATCH(J4201,교과배치표!$B:$B,0),(MATCH(M4201,{"A","B","C","D","E"},0)-1)*3+2))),"")</f>
        <v/>
      </c>
      <c r="T4201" s="26" t="str">
        <f t="array" ref="T4201">IFERROR(IF(OR(J4201="",M4201="",F4201=""),"",IF(F4201="학생부종합",INDEX(종합배치표!$C:$Q,MATCH(J4201,종합배치표!$B:$B,0),(MATCH(M4201,{"A","B","C","D","E"},0)-1)*3+3),INDEX(교과배치표!$C:$Q,MATCH(J4201,교과배치표!$B:$B,0),(MATCH(M4201,{"A","B","C","D","E"},0)-1)*3+3))),"")</f>
        <v/>
      </c>
    </row>
    <row r="4202" spans="2:20" ht="14.25" customHeight="1">
      <c r="B4202" s="20">
        <v>4999</v>
      </c>
      <c r="C4202" s="21" t="s">
        <v>1276</v>
      </c>
      <c r="D4202" s="21" t="s">
        <v>1307</v>
      </c>
      <c r="E4202" s="21" t="s">
        <v>1478</v>
      </c>
      <c r="F4202" s="21" t="s">
        <v>68</v>
      </c>
      <c r="G4202" s="21" t="s">
        <v>537</v>
      </c>
      <c r="H4202" s="21" t="s">
        <v>1499</v>
      </c>
      <c r="I4202" s="21" t="s">
        <v>60</v>
      </c>
      <c r="J4202" s="23"/>
      <c r="K4202" s="24">
        <v>31</v>
      </c>
      <c r="M4202" s="25" t="str">
        <f>IF(I4202="","",IF(I4202="인문",성적입력!$C$8,성적입력!$C$9))</f>
        <v>A</v>
      </c>
      <c r="N4202" s="26">
        <f>성적입력!$C$15</f>
        <v>3</v>
      </c>
      <c r="P4202" s="27" t="str">
        <f t="shared" si="159"/>
        <v/>
      </c>
      <c r="R4202" s="26" t="str">
        <f t="array" ref="R4202">IFERROR(IF(OR(J4202="",M4202="",F4202=""),"",IF(F4202="학생부종합",INDEX(종합배치표!$C:$Q,MATCH(J4202,종합배치표!$B:$B,0),(MATCH(M4202,{"A","B","C","D","E"},0)-1)*3+1),INDEX(교과배치표!$C:$Q,MATCH(J4202,교과배치표!$B:$B,0),(MATCH(M4202,{"A","B","C","D","E"},0)-1)*3+1))),"")</f>
        <v/>
      </c>
      <c r="S4202" s="26" t="str">
        <f t="array" ref="S4202">IFERROR(IF(OR(J4202="",M4202="",F4202=""),"",IF(F4202="학생부종합",INDEX(종합배치표!$C:$Q,MATCH(J4202,종합배치표!$B:$B,0),(MATCH(M4202,{"A","B","C","D","E"},0)-1)*3+2),INDEX(교과배치표!$C:$Q,MATCH(J4202,교과배치표!$B:$B,0),(MATCH(M4202,{"A","B","C","D","E"},0)-1)*3+2))),"")</f>
        <v/>
      </c>
      <c r="T4202" s="26" t="str">
        <f t="array" ref="T4202">IFERROR(IF(OR(J4202="",M4202="",F4202=""),"",IF(F4202="학생부종합",INDEX(종합배치표!$C:$Q,MATCH(J4202,종합배치표!$B:$B,0),(MATCH(M4202,{"A","B","C","D","E"},0)-1)*3+3),INDEX(교과배치표!$C:$Q,MATCH(J4202,교과배치표!$B:$B,0),(MATCH(M4202,{"A","B","C","D","E"},0)-1)*3+3))),"")</f>
        <v/>
      </c>
    </row>
    <row r="4203" spans="2:20" ht="14.25" customHeight="1">
      <c r="B4203" s="20">
        <v>5001</v>
      </c>
      <c r="C4203" s="21" t="s">
        <v>1276</v>
      </c>
      <c r="D4203" s="21" t="s">
        <v>1307</v>
      </c>
      <c r="E4203" s="21" t="s">
        <v>1478</v>
      </c>
      <c r="F4203" s="21" t="s">
        <v>24</v>
      </c>
      <c r="G4203" s="21" t="s">
        <v>1479</v>
      </c>
      <c r="H4203" s="21" t="s">
        <v>1499</v>
      </c>
      <c r="I4203" s="21" t="s">
        <v>60</v>
      </c>
      <c r="J4203" s="23"/>
      <c r="K4203" s="24">
        <v>12</v>
      </c>
      <c r="M4203" s="25" t="str">
        <f>IF(I4203="","",IF(I4203="인문",성적입력!$C$8,성적입력!$C$9))</f>
        <v>A</v>
      </c>
      <c r="N4203" s="26">
        <f>성적입력!$C$15</f>
        <v>3</v>
      </c>
      <c r="P4203" s="27" t="str">
        <f t="shared" si="159"/>
        <v/>
      </c>
      <c r="R4203" s="26" t="str">
        <f t="array" ref="R4203">IFERROR(IF(OR(J4203="",M4203="",F4203=""),"",IF(F4203="학생부종합",INDEX(종합배치표!$C:$Q,MATCH(J4203,종합배치표!$B:$B,0),(MATCH(M4203,{"A","B","C","D","E"},0)-1)*3+1),INDEX(교과배치표!$C:$Q,MATCH(J4203,교과배치표!$B:$B,0),(MATCH(M4203,{"A","B","C","D","E"},0)-1)*3+1))),"")</f>
        <v/>
      </c>
      <c r="S4203" s="26" t="str">
        <f t="array" ref="S4203">IFERROR(IF(OR(J4203="",M4203="",F4203=""),"",IF(F4203="학생부종합",INDEX(종합배치표!$C:$Q,MATCH(J4203,종합배치표!$B:$B,0),(MATCH(M4203,{"A","B","C","D","E"},0)-1)*3+2),INDEX(교과배치표!$C:$Q,MATCH(J4203,교과배치표!$B:$B,0),(MATCH(M4203,{"A","B","C","D","E"},0)-1)*3+2))),"")</f>
        <v/>
      </c>
      <c r="T4203" s="26" t="str">
        <f t="array" ref="T4203">IFERROR(IF(OR(J4203="",M4203="",F4203=""),"",IF(F4203="학생부종합",INDEX(종합배치표!$C:$Q,MATCH(J4203,종합배치표!$B:$B,0),(MATCH(M4203,{"A","B","C","D","E"},0)-1)*3+3),INDEX(교과배치표!$C:$Q,MATCH(J4203,교과배치표!$B:$B,0),(MATCH(M4203,{"A","B","C","D","E"},0)-1)*3+3))),"")</f>
        <v/>
      </c>
    </row>
    <row r="4204" spans="2:20" ht="14.25" customHeight="1">
      <c r="B4204" s="20">
        <v>5003</v>
      </c>
      <c r="C4204" s="21" t="s">
        <v>1276</v>
      </c>
      <c r="D4204" s="21" t="s">
        <v>1277</v>
      </c>
      <c r="E4204" s="21" t="s">
        <v>1500</v>
      </c>
      <c r="F4204" s="21" t="s">
        <v>24</v>
      </c>
      <c r="G4204" s="21" t="s">
        <v>1501</v>
      </c>
      <c r="H4204" s="21" t="s">
        <v>615</v>
      </c>
      <c r="I4204" s="21" t="s">
        <v>319</v>
      </c>
      <c r="J4204" s="23"/>
      <c r="K4204" s="24">
        <v>48</v>
      </c>
      <c r="M4204" s="25" t="str">
        <f>IF(I4204="","",IF(I4204="인문",성적입력!$C$8,성적입력!$C$9))</f>
        <v>A</v>
      </c>
      <c r="N4204" s="26">
        <f>성적입력!$C$15</f>
        <v>3</v>
      </c>
      <c r="P4204" s="27" t="str">
        <f t="shared" si="159"/>
        <v/>
      </c>
      <c r="R4204" s="26" t="str">
        <f t="array" ref="R4204">IFERROR(IF(OR(J4204="",M4204="",F4204=""),"",IF(F4204="학생부종합",INDEX(종합배치표!$C:$Q,MATCH(J4204,종합배치표!$B:$B,0),(MATCH(M4204,{"A","B","C","D","E"},0)-1)*3+1),INDEX(교과배치표!$C:$Q,MATCH(J4204,교과배치표!$B:$B,0),(MATCH(M4204,{"A","B","C","D","E"},0)-1)*3+1))),"")</f>
        <v/>
      </c>
      <c r="S4204" s="26" t="str">
        <f t="array" ref="S4204">IFERROR(IF(OR(J4204="",M4204="",F4204=""),"",IF(F4204="학생부종합",INDEX(종합배치표!$C:$Q,MATCH(J4204,종합배치표!$B:$B,0),(MATCH(M4204,{"A","B","C","D","E"},0)-1)*3+2),INDEX(교과배치표!$C:$Q,MATCH(J4204,교과배치표!$B:$B,0),(MATCH(M4204,{"A","B","C","D","E"},0)-1)*3+2))),"")</f>
        <v/>
      </c>
      <c r="T4204" s="26" t="str">
        <f t="array" ref="T4204">IFERROR(IF(OR(J4204="",M4204="",F4204=""),"",IF(F4204="학생부종합",INDEX(종합배치표!$C:$Q,MATCH(J4204,종합배치표!$B:$B,0),(MATCH(M4204,{"A","B","C","D","E"},0)-1)*3+3),INDEX(교과배치표!$C:$Q,MATCH(J4204,교과배치표!$B:$B,0),(MATCH(M4204,{"A","B","C","D","E"},0)-1)*3+3))),"")</f>
        <v/>
      </c>
    </row>
    <row r="4205" spans="2:20" ht="14.25" customHeight="1">
      <c r="B4205" s="20">
        <v>5004</v>
      </c>
      <c r="C4205" s="21" t="s">
        <v>1276</v>
      </c>
      <c r="D4205" s="21" t="s">
        <v>1277</v>
      </c>
      <c r="E4205" s="21" t="s">
        <v>1502</v>
      </c>
      <c r="F4205" s="21" t="s">
        <v>68</v>
      </c>
      <c r="G4205" s="21" t="s">
        <v>537</v>
      </c>
      <c r="H4205" s="21" t="s">
        <v>131</v>
      </c>
      <c r="I4205" s="21" t="s">
        <v>60</v>
      </c>
      <c r="J4205" s="23"/>
      <c r="K4205" s="24">
        <v>10</v>
      </c>
      <c r="M4205" s="25" t="str">
        <f>IF(I4205="","",IF(I4205="인문",성적입력!$C$8,성적입력!$C$9))</f>
        <v>A</v>
      </c>
      <c r="N4205" s="26">
        <f>성적입력!$C$15</f>
        <v>3</v>
      </c>
      <c r="P4205" s="27" t="str">
        <f t="shared" si="159"/>
        <v/>
      </c>
      <c r="R4205" s="26" t="str">
        <f t="array" ref="R4205">IFERROR(IF(OR(J4205="",M4205="",F4205=""),"",IF(F4205="학생부종합",INDEX(종합배치표!$C:$Q,MATCH(J4205,종합배치표!$B:$B,0),(MATCH(M4205,{"A","B","C","D","E"},0)-1)*3+1),INDEX(교과배치표!$C:$Q,MATCH(J4205,교과배치표!$B:$B,0),(MATCH(M4205,{"A","B","C","D","E"},0)-1)*3+1))),"")</f>
        <v/>
      </c>
      <c r="S4205" s="26" t="str">
        <f t="array" ref="S4205">IFERROR(IF(OR(J4205="",M4205="",F4205=""),"",IF(F4205="학생부종합",INDEX(종합배치표!$C:$Q,MATCH(J4205,종합배치표!$B:$B,0),(MATCH(M4205,{"A","B","C","D","E"},0)-1)*3+2),INDEX(교과배치표!$C:$Q,MATCH(J4205,교과배치표!$B:$B,0),(MATCH(M4205,{"A","B","C","D","E"},0)-1)*3+2))),"")</f>
        <v/>
      </c>
      <c r="T4205" s="26" t="str">
        <f t="array" ref="T4205">IFERROR(IF(OR(J4205="",M4205="",F4205=""),"",IF(F4205="학생부종합",INDEX(종합배치표!$C:$Q,MATCH(J4205,종합배치표!$B:$B,0),(MATCH(M4205,{"A","B","C","D","E"},0)-1)*3+3),INDEX(교과배치표!$C:$Q,MATCH(J4205,교과배치표!$B:$B,0),(MATCH(M4205,{"A","B","C","D","E"},0)-1)*3+3))),"")</f>
        <v/>
      </c>
    </row>
    <row r="4206" spans="2:20" ht="14.25" customHeight="1">
      <c r="B4206" s="20">
        <v>5005</v>
      </c>
      <c r="C4206" s="21" t="s">
        <v>1276</v>
      </c>
      <c r="D4206" s="21" t="s">
        <v>1277</v>
      </c>
      <c r="E4206" s="21" t="s">
        <v>1502</v>
      </c>
      <c r="F4206" s="21" t="s">
        <v>24</v>
      </c>
      <c r="G4206" s="21" t="s">
        <v>537</v>
      </c>
      <c r="H4206" s="21" t="s">
        <v>131</v>
      </c>
      <c r="I4206" s="21" t="s">
        <v>60</v>
      </c>
      <c r="J4206" s="23"/>
      <c r="K4206" s="24">
        <v>13</v>
      </c>
      <c r="M4206" s="25" t="str">
        <f>IF(I4206="","",IF(I4206="인문",성적입력!$C$8,성적입력!$C$9))</f>
        <v>A</v>
      </c>
      <c r="N4206" s="26">
        <f>성적입력!$C$15</f>
        <v>3</v>
      </c>
      <c r="P4206" s="27" t="str">
        <f t="shared" si="159"/>
        <v/>
      </c>
      <c r="R4206" s="26" t="str">
        <f t="array" ref="R4206">IFERROR(IF(OR(J4206="",M4206="",F4206=""),"",IF(F4206="학생부종합",INDEX(종합배치표!$C:$Q,MATCH(J4206,종합배치표!$B:$B,0),(MATCH(M4206,{"A","B","C","D","E"},0)-1)*3+1),INDEX(교과배치표!$C:$Q,MATCH(J4206,교과배치표!$B:$B,0),(MATCH(M4206,{"A","B","C","D","E"},0)-1)*3+1))),"")</f>
        <v/>
      </c>
      <c r="S4206" s="26" t="str">
        <f t="array" ref="S4206">IFERROR(IF(OR(J4206="",M4206="",F4206=""),"",IF(F4206="학생부종합",INDEX(종합배치표!$C:$Q,MATCH(J4206,종합배치표!$B:$B,0),(MATCH(M4206,{"A","B","C","D","E"},0)-1)*3+2),INDEX(교과배치표!$C:$Q,MATCH(J4206,교과배치표!$B:$B,0),(MATCH(M4206,{"A","B","C","D","E"},0)-1)*3+2))),"")</f>
        <v/>
      </c>
      <c r="T4206" s="26" t="str">
        <f t="array" ref="T4206">IFERROR(IF(OR(J4206="",M4206="",F4206=""),"",IF(F4206="학생부종합",INDEX(종합배치표!$C:$Q,MATCH(J4206,종합배치표!$B:$B,0),(MATCH(M4206,{"A","B","C","D","E"},0)-1)*3+3),INDEX(교과배치표!$C:$Q,MATCH(J4206,교과배치표!$B:$B,0),(MATCH(M4206,{"A","B","C","D","E"},0)-1)*3+3))),"")</f>
        <v/>
      </c>
    </row>
    <row r="4207" spans="2:20" ht="14.25" customHeight="1">
      <c r="B4207" s="20">
        <v>5006</v>
      </c>
      <c r="C4207" s="21" t="s">
        <v>1276</v>
      </c>
      <c r="D4207" s="21" t="s">
        <v>1277</v>
      </c>
      <c r="E4207" s="21" t="s">
        <v>1502</v>
      </c>
      <c r="F4207" s="21" t="s">
        <v>68</v>
      </c>
      <c r="G4207" s="21" t="s">
        <v>537</v>
      </c>
      <c r="H4207" s="21" t="s">
        <v>407</v>
      </c>
      <c r="I4207" s="21" t="s">
        <v>60</v>
      </c>
      <c r="J4207" s="23"/>
      <c r="K4207" s="24">
        <v>10</v>
      </c>
      <c r="M4207" s="25" t="str">
        <f>IF(I4207="","",IF(I4207="인문",성적입력!$C$8,성적입력!$C$9))</f>
        <v>A</v>
      </c>
      <c r="N4207" s="26">
        <f>성적입력!$C$15</f>
        <v>3</v>
      </c>
      <c r="P4207" s="27" t="str">
        <f t="shared" si="159"/>
        <v/>
      </c>
      <c r="R4207" s="26" t="str">
        <f t="array" ref="R4207">IFERROR(IF(OR(J4207="",M4207="",F4207=""),"",IF(F4207="학생부종합",INDEX(종합배치표!$C:$Q,MATCH(J4207,종합배치표!$B:$B,0),(MATCH(M4207,{"A","B","C","D","E"},0)-1)*3+1),INDEX(교과배치표!$C:$Q,MATCH(J4207,교과배치표!$B:$B,0),(MATCH(M4207,{"A","B","C","D","E"},0)-1)*3+1))),"")</f>
        <v/>
      </c>
      <c r="S4207" s="26" t="str">
        <f t="array" ref="S4207">IFERROR(IF(OR(J4207="",M4207="",F4207=""),"",IF(F4207="학생부종합",INDEX(종합배치표!$C:$Q,MATCH(J4207,종합배치표!$B:$B,0),(MATCH(M4207,{"A","B","C","D","E"},0)-1)*3+2),INDEX(교과배치표!$C:$Q,MATCH(J4207,교과배치표!$B:$B,0),(MATCH(M4207,{"A","B","C","D","E"},0)-1)*3+2))),"")</f>
        <v/>
      </c>
      <c r="T4207" s="26" t="str">
        <f t="array" ref="T4207">IFERROR(IF(OR(J4207="",M4207="",F4207=""),"",IF(F4207="학생부종합",INDEX(종합배치표!$C:$Q,MATCH(J4207,종합배치표!$B:$B,0),(MATCH(M4207,{"A","B","C","D","E"},0)-1)*3+3),INDEX(교과배치표!$C:$Q,MATCH(J4207,교과배치표!$B:$B,0),(MATCH(M4207,{"A","B","C","D","E"},0)-1)*3+3))),"")</f>
        <v/>
      </c>
    </row>
    <row r="4208" spans="2:20" ht="14.25" customHeight="1">
      <c r="B4208" s="20">
        <v>5007</v>
      </c>
      <c r="C4208" s="21" t="s">
        <v>1276</v>
      </c>
      <c r="D4208" s="21" t="s">
        <v>1277</v>
      </c>
      <c r="E4208" s="21" t="s">
        <v>1502</v>
      </c>
      <c r="F4208" s="21" t="s">
        <v>24</v>
      </c>
      <c r="G4208" s="21" t="s">
        <v>537</v>
      </c>
      <c r="H4208" s="21" t="s">
        <v>407</v>
      </c>
      <c r="I4208" s="21" t="s">
        <v>60</v>
      </c>
      <c r="J4208" s="23"/>
      <c r="K4208" s="24">
        <v>42</v>
      </c>
      <c r="M4208" s="25" t="str">
        <f>IF(I4208="","",IF(I4208="인문",성적입력!$C$8,성적입력!$C$9))</f>
        <v>A</v>
      </c>
      <c r="N4208" s="26">
        <f>성적입력!$C$15</f>
        <v>3</v>
      </c>
      <c r="P4208" s="27" t="str">
        <f t="shared" si="159"/>
        <v/>
      </c>
      <c r="R4208" s="26" t="str">
        <f t="array" ref="R4208">IFERROR(IF(OR(J4208="",M4208="",F4208=""),"",IF(F4208="학생부종합",INDEX(종합배치표!$C:$Q,MATCH(J4208,종합배치표!$B:$B,0),(MATCH(M4208,{"A","B","C","D","E"},0)-1)*3+1),INDEX(교과배치표!$C:$Q,MATCH(J4208,교과배치표!$B:$B,0),(MATCH(M4208,{"A","B","C","D","E"},0)-1)*3+1))),"")</f>
        <v/>
      </c>
      <c r="S4208" s="26" t="str">
        <f t="array" ref="S4208">IFERROR(IF(OR(J4208="",M4208="",F4208=""),"",IF(F4208="학생부종합",INDEX(종합배치표!$C:$Q,MATCH(J4208,종합배치표!$B:$B,0),(MATCH(M4208,{"A","B","C","D","E"},0)-1)*3+2),INDEX(교과배치표!$C:$Q,MATCH(J4208,교과배치표!$B:$B,0),(MATCH(M4208,{"A","B","C","D","E"},0)-1)*3+2))),"")</f>
        <v/>
      </c>
      <c r="T4208" s="26" t="str">
        <f t="array" ref="T4208">IFERROR(IF(OR(J4208="",M4208="",F4208=""),"",IF(F4208="학생부종합",INDEX(종합배치표!$C:$Q,MATCH(J4208,종합배치표!$B:$B,0),(MATCH(M4208,{"A","B","C","D","E"},0)-1)*3+3),INDEX(교과배치표!$C:$Q,MATCH(J4208,교과배치표!$B:$B,0),(MATCH(M4208,{"A","B","C","D","E"},0)-1)*3+3))),"")</f>
        <v/>
      </c>
    </row>
    <row r="4209" spans="2:20" ht="14.25" customHeight="1">
      <c r="B4209" s="20">
        <v>5008</v>
      </c>
      <c r="C4209" s="21" t="s">
        <v>1276</v>
      </c>
      <c r="D4209" s="21" t="s">
        <v>1277</v>
      </c>
      <c r="E4209" s="21" t="s">
        <v>1502</v>
      </c>
      <c r="F4209" s="21" t="s">
        <v>68</v>
      </c>
      <c r="G4209" s="21" t="s">
        <v>537</v>
      </c>
      <c r="H4209" s="21" t="s">
        <v>339</v>
      </c>
      <c r="I4209" s="21" t="s">
        <v>60</v>
      </c>
      <c r="J4209" s="23"/>
      <c r="K4209" s="24">
        <v>22</v>
      </c>
      <c r="M4209" s="25" t="str">
        <f>IF(I4209="","",IF(I4209="인문",성적입력!$C$8,성적입력!$C$9))</f>
        <v>A</v>
      </c>
      <c r="N4209" s="26">
        <f>성적입력!$C$15</f>
        <v>3</v>
      </c>
      <c r="P4209" s="27" t="str">
        <f t="shared" si="159"/>
        <v/>
      </c>
      <c r="R4209" s="26" t="str">
        <f t="array" ref="R4209">IFERROR(IF(OR(J4209="",M4209="",F4209=""),"",IF(F4209="학생부종합",INDEX(종합배치표!$C:$Q,MATCH(J4209,종합배치표!$B:$B,0),(MATCH(M4209,{"A","B","C","D","E"},0)-1)*3+1),INDEX(교과배치표!$C:$Q,MATCH(J4209,교과배치표!$B:$B,0),(MATCH(M4209,{"A","B","C","D","E"},0)-1)*3+1))),"")</f>
        <v/>
      </c>
      <c r="S4209" s="26" t="str">
        <f t="array" ref="S4209">IFERROR(IF(OR(J4209="",M4209="",F4209=""),"",IF(F4209="학생부종합",INDEX(종합배치표!$C:$Q,MATCH(J4209,종합배치표!$B:$B,0),(MATCH(M4209,{"A","B","C","D","E"},0)-1)*3+2),INDEX(교과배치표!$C:$Q,MATCH(J4209,교과배치표!$B:$B,0),(MATCH(M4209,{"A","B","C","D","E"},0)-1)*3+2))),"")</f>
        <v/>
      </c>
      <c r="T4209" s="26" t="str">
        <f t="array" ref="T4209">IFERROR(IF(OR(J4209="",M4209="",F4209=""),"",IF(F4209="학생부종합",INDEX(종합배치표!$C:$Q,MATCH(J4209,종합배치표!$B:$B,0),(MATCH(M4209,{"A","B","C","D","E"},0)-1)*3+3),INDEX(교과배치표!$C:$Q,MATCH(J4209,교과배치표!$B:$B,0),(MATCH(M4209,{"A","B","C","D","E"},0)-1)*3+3))),"")</f>
        <v/>
      </c>
    </row>
    <row r="4210" spans="2:20" ht="14.25" customHeight="1">
      <c r="B4210" s="20">
        <v>5009</v>
      </c>
      <c r="C4210" s="21" t="s">
        <v>1276</v>
      </c>
      <c r="D4210" s="21" t="s">
        <v>1277</v>
      </c>
      <c r="E4210" s="21" t="s">
        <v>1502</v>
      </c>
      <c r="F4210" s="21" t="s">
        <v>24</v>
      </c>
      <c r="G4210" s="21" t="s">
        <v>537</v>
      </c>
      <c r="H4210" s="21" t="s">
        <v>339</v>
      </c>
      <c r="I4210" s="21" t="s">
        <v>60</v>
      </c>
      <c r="J4210" s="23"/>
      <c r="K4210" s="24">
        <v>12</v>
      </c>
      <c r="M4210" s="25" t="str">
        <f>IF(I4210="","",IF(I4210="인문",성적입력!$C$8,성적입력!$C$9))</f>
        <v>A</v>
      </c>
      <c r="N4210" s="26">
        <f>성적입력!$C$15</f>
        <v>3</v>
      </c>
      <c r="P4210" s="27" t="str">
        <f t="shared" si="159"/>
        <v/>
      </c>
      <c r="R4210" s="26" t="str">
        <f t="array" ref="R4210">IFERROR(IF(OR(J4210="",M4210="",F4210=""),"",IF(F4210="학생부종합",INDEX(종합배치표!$C:$Q,MATCH(J4210,종합배치표!$B:$B,0),(MATCH(M4210,{"A","B","C","D","E"},0)-1)*3+1),INDEX(교과배치표!$C:$Q,MATCH(J4210,교과배치표!$B:$B,0),(MATCH(M4210,{"A","B","C","D","E"},0)-1)*3+1))),"")</f>
        <v/>
      </c>
      <c r="S4210" s="26" t="str">
        <f t="array" ref="S4210">IFERROR(IF(OR(J4210="",M4210="",F4210=""),"",IF(F4210="학생부종합",INDEX(종합배치표!$C:$Q,MATCH(J4210,종합배치표!$B:$B,0),(MATCH(M4210,{"A","B","C","D","E"},0)-1)*3+2),INDEX(교과배치표!$C:$Q,MATCH(J4210,교과배치표!$B:$B,0),(MATCH(M4210,{"A","B","C","D","E"},0)-1)*3+2))),"")</f>
        <v/>
      </c>
      <c r="T4210" s="26" t="str">
        <f t="array" ref="T4210">IFERROR(IF(OR(J4210="",M4210="",F4210=""),"",IF(F4210="학생부종합",INDEX(종합배치표!$C:$Q,MATCH(J4210,종합배치표!$B:$B,0),(MATCH(M4210,{"A","B","C","D","E"},0)-1)*3+3),INDEX(교과배치표!$C:$Q,MATCH(J4210,교과배치표!$B:$B,0),(MATCH(M4210,{"A","B","C","D","E"},0)-1)*3+3))),"")</f>
        <v/>
      </c>
    </row>
    <row r="4211" spans="2:20" ht="14.25" customHeight="1">
      <c r="B4211" s="20">
        <v>5010</v>
      </c>
      <c r="C4211" s="21" t="s">
        <v>1276</v>
      </c>
      <c r="D4211" s="21" t="s">
        <v>1277</v>
      </c>
      <c r="E4211" s="21" t="s">
        <v>1502</v>
      </c>
      <c r="F4211" s="21" t="s">
        <v>68</v>
      </c>
      <c r="G4211" s="21" t="s">
        <v>537</v>
      </c>
      <c r="H4211" s="21" t="s">
        <v>502</v>
      </c>
      <c r="I4211" s="21" t="s">
        <v>60</v>
      </c>
      <c r="J4211" s="23"/>
      <c r="K4211" s="24">
        <v>17</v>
      </c>
      <c r="M4211" s="25" t="str">
        <f>IF(I4211="","",IF(I4211="인문",성적입력!$C$8,성적입력!$C$9))</f>
        <v>A</v>
      </c>
      <c r="N4211" s="26">
        <f>성적입력!$C$15</f>
        <v>3</v>
      </c>
      <c r="P4211" s="27" t="str">
        <f t="shared" si="159"/>
        <v/>
      </c>
      <c r="R4211" s="26" t="str">
        <f t="array" ref="R4211">IFERROR(IF(OR(J4211="",M4211="",F4211=""),"",IF(F4211="학생부종합",INDEX(종합배치표!$C:$Q,MATCH(J4211,종합배치표!$B:$B,0),(MATCH(M4211,{"A","B","C","D","E"},0)-1)*3+1),INDEX(교과배치표!$C:$Q,MATCH(J4211,교과배치표!$B:$B,0),(MATCH(M4211,{"A","B","C","D","E"},0)-1)*3+1))),"")</f>
        <v/>
      </c>
      <c r="S4211" s="26" t="str">
        <f t="array" ref="S4211">IFERROR(IF(OR(J4211="",M4211="",F4211=""),"",IF(F4211="학생부종합",INDEX(종합배치표!$C:$Q,MATCH(J4211,종합배치표!$B:$B,0),(MATCH(M4211,{"A","B","C","D","E"},0)-1)*3+2),INDEX(교과배치표!$C:$Q,MATCH(J4211,교과배치표!$B:$B,0),(MATCH(M4211,{"A","B","C","D","E"},0)-1)*3+2))),"")</f>
        <v/>
      </c>
      <c r="T4211" s="26" t="str">
        <f t="array" ref="T4211">IFERROR(IF(OR(J4211="",M4211="",F4211=""),"",IF(F4211="학생부종합",INDEX(종합배치표!$C:$Q,MATCH(J4211,종합배치표!$B:$B,0),(MATCH(M4211,{"A","B","C","D","E"},0)-1)*3+3),INDEX(교과배치표!$C:$Q,MATCH(J4211,교과배치표!$B:$B,0),(MATCH(M4211,{"A","B","C","D","E"},0)-1)*3+3))),"")</f>
        <v/>
      </c>
    </row>
    <row r="4212" spans="2:20" ht="14.25" customHeight="1">
      <c r="B4212" s="20">
        <v>5011</v>
      </c>
      <c r="C4212" s="21" t="s">
        <v>1276</v>
      </c>
      <c r="D4212" s="21" t="s">
        <v>1277</v>
      </c>
      <c r="E4212" s="21" t="s">
        <v>1502</v>
      </c>
      <c r="F4212" s="21" t="s">
        <v>24</v>
      </c>
      <c r="G4212" s="21" t="s">
        <v>537</v>
      </c>
      <c r="H4212" s="21" t="s">
        <v>502</v>
      </c>
      <c r="I4212" s="21" t="s">
        <v>60</v>
      </c>
      <c r="J4212" s="23"/>
      <c r="K4212" s="24">
        <v>19</v>
      </c>
      <c r="M4212" s="25" t="str">
        <f>IF(I4212="","",IF(I4212="인문",성적입력!$C$8,성적입력!$C$9))</f>
        <v>A</v>
      </c>
      <c r="N4212" s="26">
        <f>성적입력!$C$15</f>
        <v>3</v>
      </c>
      <c r="P4212" s="27" t="str">
        <f t="shared" si="159"/>
        <v/>
      </c>
      <c r="R4212" s="26" t="str">
        <f t="array" ref="R4212">IFERROR(IF(OR(J4212="",M4212="",F4212=""),"",IF(F4212="학생부종합",INDEX(종합배치표!$C:$Q,MATCH(J4212,종합배치표!$B:$B,0),(MATCH(M4212,{"A","B","C","D","E"},0)-1)*3+1),INDEX(교과배치표!$C:$Q,MATCH(J4212,교과배치표!$B:$B,0),(MATCH(M4212,{"A","B","C","D","E"},0)-1)*3+1))),"")</f>
        <v/>
      </c>
      <c r="S4212" s="26" t="str">
        <f t="array" ref="S4212">IFERROR(IF(OR(J4212="",M4212="",F4212=""),"",IF(F4212="학생부종합",INDEX(종합배치표!$C:$Q,MATCH(J4212,종합배치표!$B:$B,0),(MATCH(M4212,{"A","B","C","D","E"},0)-1)*3+2),INDEX(교과배치표!$C:$Q,MATCH(J4212,교과배치표!$B:$B,0),(MATCH(M4212,{"A","B","C","D","E"},0)-1)*3+2))),"")</f>
        <v/>
      </c>
      <c r="T4212" s="26" t="str">
        <f t="array" ref="T4212">IFERROR(IF(OR(J4212="",M4212="",F4212=""),"",IF(F4212="학생부종합",INDEX(종합배치표!$C:$Q,MATCH(J4212,종합배치표!$B:$B,0),(MATCH(M4212,{"A","B","C","D","E"},0)-1)*3+3),INDEX(교과배치표!$C:$Q,MATCH(J4212,교과배치표!$B:$B,0),(MATCH(M4212,{"A","B","C","D","E"},0)-1)*3+3))),"")</f>
        <v/>
      </c>
    </row>
    <row r="4213" spans="2:20" ht="14.25" customHeight="1">
      <c r="B4213" s="20">
        <v>5012</v>
      </c>
      <c r="C4213" s="21" t="s">
        <v>1276</v>
      </c>
      <c r="D4213" s="21" t="s">
        <v>1277</v>
      </c>
      <c r="E4213" s="21" t="s">
        <v>1502</v>
      </c>
      <c r="F4213" s="21" t="s">
        <v>68</v>
      </c>
      <c r="G4213" s="21" t="s">
        <v>537</v>
      </c>
      <c r="H4213" s="21" t="s">
        <v>1503</v>
      </c>
      <c r="I4213" s="21" t="s">
        <v>60</v>
      </c>
      <c r="J4213" s="23"/>
      <c r="K4213" s="24">
        <v>25</v>
      </c>
      <c r="M4213" s="25" t="str">
        <f>IF(I4213="","",IF(I4213="인문",성적입력!$C$8,성적입력!$C$9))</f>
        <v>A</v>
      </c>
      <c r="N4213" s="26">
        <f>성적입력!$C$15</f>
        <v>3</v>
      </c>
      <c r="P4213" s="27" t="str">
        <f t="shared" si="159"/>
        <v/>
      </c>
      <c r="R4213" s="26" t="str">
        <f t="array" ref="R4213">IFERROR(IF(OR(J4213="",M4213="",F4213=""),"",IF(F4213="학생부종합",INDEX(종합배치표!$C:$Q,MATCH(J4213,종합배치표!$B:$B,0),(MATCH(M4213,{"A","B","C","D","E"},0)-1)*3+1),INDEX(교과배치표!$C:$Q,MATCH(J4213,교과배치표!$B:$B,0),(MATCH(M4213,{"A","B","C","D","E"},0)-1)*3+1))),"")</f>
        <v/>
      </c>
      <c r="S4213" s="26" t="str">
        <f t="array" ref="S4213">IFERROR(IF(OR(J4213="",M4213="",F4213=""),"",IF(F4213="학생부종합",INDEX(종합배치표!$C:$Q,MATCH(J4213,종합배치표!$B:$B,0),(MATCH(M4213,{"A","B","C","D","E"},0)-1)*3+2),INDEX(교과배치표!$C:$Q,MATCH(J4213,교과배치표!$B:$B,0),(MATCH(M4213,{"A","B","C","D","E"},0)-1)*3+2))),"")</f>
        <v/>
      </c>
      <c r="T4213" s="26" t="str">
        <f t="array" ref="T4213">IFERROR(IF(OR(J4213="",M4213="",F4213=""),"",IF(F4213="학생부종합",INDEX(종합배치표!$C:$Q,MATCH(J4213,종합배치표!$B:$B,0),(MATCH(M4213,{"A","B","C","D","E"},0)-1)*3+3),INDEX(교과배치표!$C:$Q,MATCH(J4213,교과배치표!$B:$B,0),(MATCH(M4213,{"A","B","C","D","E"},0)-1)*3+3))),"")</f>
        <v/>
      </c>
    </row>
    <row r="4214" spans="2:20" ht="14.25" customHeight="1">
      <c r="B4214" s="20">
        <v>5013</v>
      </c>
      <c r="C4214" s="21" t="s">
        <v>1276</v>
      </c>
      <c r="D4214" s="21" t="s">
        <v>1277</v>
      </c>
      <c r="E4214" s="21" t="s">
        <v>1502</v>
      </c>
      <c r="F4214" s="21" t="s">
        <v>24</v>
      </c>
      <c r="G4214" s="21" t="s">
        <v>537</v>
      </c>
      <c r="H4214" s="21" t="s">
        <v>1503</v>
      </c>
      <c r="I4214" s="21" t="s">
        <v>60</v>
      </c>
      <c r="J4214" s="23"/>
      <c r="K4214" s="24">
        <v>21</v>
      </c>
      <c r="M4214" s="25" t="str">
        <f>IF(I4214="","",IF(I4214="인문",성적입력!$C$8,성적입력!$C$9))</f>
        <v>A</v>
      </c>
      <c r="N4214" s="26">
        <f>성적입력!$C$15</f>
        <v>3</v>
      </c>
      <c r="P4214" s="27" t="str">
        <f t="shared" si="159"/>
        <v/>
      </c>
      <c r="R4214" s="26" t="str">
        <f t="array" ref="R4214">IFERROR(IF(OR(J4214="",M4214="",F4214=""),"",IF(F4214="학생부종합",INDEX(종합배치표!$C:$Q,MATCH(J4214,종합배치표!$B:$B,0),(MATCH(M4214,{"A","B","C","D","E"},0)-1)*3+1),INDEX(교과배치표!$C:$Q,MATCH(J4214,교과배치표!$B:$B,0),(MATCH(M4214,{"A","B","C","D","E"},0)-1)*3+1))),"")</f>
        <v/>
      </c>
      <c r="S4214" s="26" t="str">
        <f t="array" ref="S4214">IFERROR(IF(OR(J4214="",M4214="",F4214=""),"",IF(F4214="학생부종합",INDEX(종합배치표!$C:$Q,MATCH(J4214,종합배치표!$B:$B,0),(MATCH(M4214,{"A","B","C","D","E"},0)-1)*3+2),INDEX(교과배치표!$C:$Q,MATCH(J4214,교과배치표!$B:$B,0),(MATCH(M4214,{"A","B","C","D","E"},0)-1)*3+2))),"")</f>
        <v/>
      </c>
      <c r="T4214" s="26" t="str">
        <f t="array" ref="T4214">IFERROR(IF(OR(J4214="",M4214="",F4214=""),"",IF(F4214="학생부종합",INDEX(종합배치표!$C:$Q,MATCH(J4214,종합배치표!$B:$B,0),(MATCH(M4214,{"A","B","C","D","E"},0)-1)*3+3),INDEX(교과배치표!$C:$Q,MATCH(J4214,교과배치표!$B:$B,0),(MATCH(M4214,{"A","B","C","D","E"},0)-1)*3+3))),"")</f>
        <v/>
      </c>
    </row>
    <row r="4215" spans="2:20" ht="14.25" customHeight="1">
      <c r="B4215" s="20">
        <v>5014</v>
      </c>
      <c r="C4215" s="21" t="s">
        <v>1276</v>
      </c>
      <c r="D4215" s="21" t="s">
        <v>1277</v>
      </c>
      <c r="E4215" s="21" t="s">
        <v>1502</v>
      </c>
      <c r="F4215" s="21" t="s">
        <v>68</v>
      </c>
      <c r="G4215" s="21" t="s">
        <v>537</v>
      </c>
      <c r="H4215" s="21" t="s">
        <v>1504</v>
      </c>
      <c r="I4215" s="21" t="s">
        <v>27</v>
      </c>
      <c r="J4215" s="23"/>
      <c r="K4215" s="24">
        <v>26</v>
      </c>
      <c r="M4215" s="25" t="str">
        <f>IF(I4215="","",IF(I4215="인문",성적입력!$C$8,성적입력!$C$9))</f>
        <v>A</v>
      </c>
      <c r="N4215" s="26">
        <f>성적입력!$C$15</f>
        <v>3</v>
      </c>
      <c r="P4215" s="27" t="str">
        <f t="shared" si="159"/>
        <v/>
      </c>
      <c r="R4215" s="26" t="str">
        <f t="array" ref="R4215">IFERROR(IF(OR(J4215="",M4215="",F4215=""),"",IF(F4215="학생부종합",INDEX(종합배치표!$C:$Q,MATCH(J4215,종합배치표!$B:$B,0),(MATCH(M4215,{"A","B","C","D","E"},0)-1)*3+1),INDEX(교과배치표!$C:$Q,MATCH(J4215,교과배치표!$B:$B,0),(MATCH(M4215,{"A","B","C","D","E"},0)-1)*3+1))),"")</f>
        <v/>
      </c>
      <c r="S4215" s="26" t="str">
        <f t="array" ref="S4215">IFERROR(IF(OR(J4215="",M4215="",F4215=""),"",IF(F4215="학생부종합",INDEX(종합배치표!$C:$Q,MATCH(J4215,종합배치표!$B:$B,0),(MATCH(M4215,{"A","B","C","D","E"},0)-1)*3+2),INDEX(교과배치표!$C:$Q,MATCH(J4215,교과배치표!$B:$B,0),(MATCH(M4215,{"A","B","C","D","E"},0)-1)*3+2))),"")</f>
        <v/>
      </c>
      <c r="T4215" s="26" t="str">
        <f t="array" ref="T4215">IFERROR(IF(OR(J4215="",M4215="",F4215=""),"",IF(F4215="학생부종합",INDEX(종합배치표!$C:$Q,MATCH(J4215,종합배치표!$B:$B,0),(MATCH(M4215,{"A","B","C","D","E"},0)-1)*3+3),INDEX(교과배치표!$C:$Q,MATCH(J4215,교과배치표!$B:$B,0),(MATCH(M4215,{"A","B","C","D","E"},0)-1)*3+3))),"")</f>
        <v/>
      </c>
    </row>
    <row r="4216" spans="2:20" ht="14.25" customHeight="1">
      <c r="B4216" s="20">
        <v>5015</v>
      </c>
      <c r="C4216" s="21" t="s">
        <v>1276</v>
      </c>
      <c r="D4216" s="21" t="s">
        <v>1277</v>
      </c>
      <c r="E4216" s="21" t="s">
        <v>1502</v>
      </c>
      <c r="F4216" s="21" t="s">
        <v>24</v>
      </c>
      <c r="G4216" s="21" t="s">
        <v>537</v>
      </c>
      <c r="H4216" s="21" t="s">
        <v>1504</v>
      </c>
      <c r="I4216" s="21" t="s">
        <v>27</v>
      </c>
      <c r="J4216" s="23"/>
      <c r="K4216" s="24">
        <v>37</v>
      </c>
      <c r="M4216" s="25" t="str">
        <f>IF(I4216="","",IF(I4216="인문",성적입력!$C$8,성적입력!$C$9))</f>
        <v>A</v>
      </c>
      <c r="N4216" s="26">
        <f>성적입력!$C$15</f>
        <v>3</v>
      </c>
      <c r="P4216" s="27" t="str">
        <f t="shared" si="159"/>
        <v/>
      </c>
      <c r="R4216" s="26" t="str">
        <f t="array" ref="R4216">IFERROR(IF(OR(J4216="",M4216="",F4216=""),"",IF(F4216="학생부종합",INDEX(종합배치표!$C:$Q,MATCH(J4216,종합배치표!$B:$B,0),(MATCH(M4216,{"A","B","C","D","E"},0)-1)*3+1),INDEX(교과배치표!$C:$Q,MATCH(J4216,교과배치표!$B:$B,0),(MATCH(M4216,{"A","B","C","D","E"},0)-1)*3+1))),"")</f>
        <v/>
      </c>
      <c r="S4216" s="26" t="str">
        <f t="array" ref="S4216">IFERROR(IF(OR(J4216="",M4216="",F4216=""),"",IF(F4216="학생부종합",INDEX(종합배치표!$C:$Q,MATCH(J4216,종합배치표!$B:$B,0),(MATCH(M4216,{"A","B","C","D","E"},0)-1)*3+2),INDEX(교과배치표!$C:$Q,MATCH(J4216,교과배치표!$B:$B,0),(MATCH(M4216,{"A","B","C","D","E"},0)-1)*3+2))),"")</f>
        <v/>
      </c>
      <c r="T4216" s="26" t="str">
        <f t="array" ref="T4216">IFERROR(IF(OR(J4216="",M4216="",F4216=""),"",IF(F4216="학생부종합",INDEX(종합배치표!$C:$Q,MATCH(J4216,종합배치표!$B:$B,0),(MATCH(M4216,{"A","B","C","D","E"},0)-1)*3+3),INDEX(교과배치표!$C:$Q,MATCH(J4216,교과배치표!$B:$B,0),(MATCH(M4216,{"A","B","C","D","E"},0)-1)*3+3))),"")</f>
        <v/>
      </c>
    </row>
    <row r="4217" spans="2:20" ht="14.25" customHeight="1">
      <c r="B4217" s="20">
        <v>5016</v>
      </c>
      <c r="C4217" s="21" t="s">
        <v>1276</v>
      </c>
      <c r="D4217" s="21" t="s">
        <v>1277</v>
      </c>
      <c r="E4217" s="21" t="s">
        <v>1502</v>
      </c>
      <c r="F4217" s="21" t="s">
        <v>68</v>
      </c>
      <c r="G4217" s="21" t="s">
        <v>537</v>
      </c>
      <c r="H4217" s="21" t="s">
        <v>1505</v>
      </c>
      <c r="I4217" s="21" t="s">
        <v>514</v>
      </c>
      <c r="J4217" s="23"/>
      <c r="K4217" s="24">
        <v>19</v>
      </c>
      <c r="M4217" s="25" t="str">
        <f>IF(I4217="","",IF(I4217="인문",성적입력!$C$8,성적입력!$C$9))</f>
        <v>A</v>
      </c>
      <c r="N4217" s="26">
        <f>성적입력!$C$15</f>
        <v>3</v>
      </c>
      <c r="P4217" s="27" t="str">
        <f t="shared" si="159"/>
        <v/>
      </c>
      <c r="R4217" s="26" t="str">
        <f t="array" ref="R4217">IFERROR(IF(OR(J4217="",M4217="",F4217=""),"",IF(F4217="학생부종합",INDEX(종합배치표!$C:$Q,MATCH(J4217,종합배치표!$B:$B,0),(MATCH(M4217,{"A","B","C","D","E"},0)-1)*3+1),INDEX(교과배치표!$C:$Q,MATCH(J4217,교과배치표!$B:$B,0),(MATCH(M4217,{"A","B","C","D","E"},0)-1)*3+1))),"")</f>
        <v/>
      </c>
      <c r="S4217" s="26" t="str">
        <f t="array" ref="S4217">IFERROR(IF(OR(J4217="",M4217="",F4217=""),"",IF(F4217="학생부종합",INDEX(종합배치표!$C:$Q,MATCH(J4217,종합배치표!$B:$B,0),(MATCH(M4217,{"A","B","C","D","E"},0)-1)*3+2),INDEX(교과배치표!$C:$Q,MATCH(J4217,교과배치표!$B:$B,0),(MATCH(M4217,{"A","B","C","D","E"},0)-1)*3+2))),"")</f>
        <v/>
      </c>
      <c r="T4217" s="26" t="str">
        <f t="array" ref="T4217">IFERROR(IF(OR(J4217="",M4217="",F4217=""),"",IF(F4217="학생부종합",INDEX(종합배치표!$C:$Q,MATCH(J4217,종합배치표!$B:$B,0),(MATCH(M4217,{"A","B","C","D","E"},0)-1)*3+3),INDEX(교과배치표!$C:$Q,MATCH(J4217,교과배치표!$B:$B,0),(MATCH(M4217,{"A","B","C","D","E"},0)-1)*3+3))),"")</f>
        <v/>
      </c>
    </row>
    <row r="4218" spans="2:20" ht="14.25" customHeight="1">
      <c r="B4218" s="20">
        <v>5017</v>
      </c>
      <c r="C4218" s="21" t="s">
        <v>1276</v>
      </c>
      <c r="D4218" s="21" t="s">
        <v>1277</v>
      </c>
      <c r="E4218" s="21" t="s">
        <v>1502</v>
      </c>
      <c r="F4218" s="21" t="s">
        <v>68</v>
      </c>
      <c r="G4218" s="21" t="s">
        <v>537</v>
      </c>
      <c r="H4218" s="21" t="s">
        <v>1506</v>
      </c>
      <c r="I4218" s="21" t="s">
        <v>60</v>
      </c>
      <c r="J4218" s="23"/>
      <c r="K4218" s="24">
        <v>14</v>
      </c>
      <c r="M4218" s="25" t="str">
        <f>IF(I4218="","",IF(I4218="인문",성적입력!$C$8,성적입력!$C$9))</f>
        <v>A</v>
      </c>
      <c r="N4218" s="26">
        <f>성적입력!$C$15</f>
        <v>3</v>
      </c>
      <c r="P4218" s="27" t="str">
        <f t="shared" si="159"/>
        <v/>
      </c>
      <c r="R4218" s="26" t="str">
        <f t="array" ref="R4218">IFERROR(IF(OR(J4218="",M4218="",F4218=""),"",IF(F4218="학생부종합",INDEX(종합배치표!$C:$Q,MATCH(J4218,종합배치표!$B:$B,0),(MATCH(M4218,{"A","B","C","D","E"},0)-1)*3+1),INDEX(교과배치표!$C:$Q,MATCH(J4218,교과배치표!$B:$B,0),(MATCH(M4218,{"A","B","C","D","E"},0)-1)*3+1))),"")</f>
        <v/>
      </c>
      <c r="S4218" s="26" t="str">
        <f t="array" ref="S4218">IFERROR(IF(OR(J4218="",M4218="",F4218=""),"",IF(F4218="학생부종합",INDEX(종합배치표!$C:$Q,MATCH(J4218,종합배치표!$B:$B,0),(MATCH(M4218,{"A","B","C","D","E"},0)-1)*3+2),INDEX(교과배치표!$C:$Q,MATCH(J4218,교과배치표!$B:$B,0),(MATCH(M4218,{"A","B","C","D","E"},0)-1)*3+2))),"")</f>
        <v/>
      </c>
      <c r="T4218" s="26" t="str">
        <f t="array" ref="T4218">IFERROR(IF(OR(J4218="",M4218="",F4218=""),"",IF(F4218="학생부종합",INDEX(종합배치표!$C:$Q,MATCH(J4218,종합배치표!$B:$B,0),(MATCH(M4218,{"A","B","C","D","E"},0)-1)*3+3),INDEX(교과배치표!$C:$Q,MATCH(J4218,교과배치표!$B:$B,0),(MATCH(M4218,{"A","B","C","D","E"},0)-1)*3+3))),"")</f>
        <v/>
      </c>
    </row>
    <row r="4219" spans="2:20" ht="14.25" customHeight="1">
      <c r="B4219" s="20">
        <v>5018</v>
      </c>
      <c r="C4219" s="21" t="s">
        <v>1276</v>
      </c>
      <c r="D4219" s="21" t="s">
        <v>1277</v>
      </c>
      <c r="E4219" s="21" t="s">
        <v>1502</v>
      </c>
      <c r="F4219" s="21" t="s">
        <v>24</v>
      </c>
      <c r="G4219" s="21" t="s">
        <v>537</v>
      </c>
      <c r="H4219" s="21" t="s">
        <v>1506</v>
      </c>
      <c r="I4219" s="21" t="s">
        <v>60</v>
      </c>
      <c r="J4219" s="23"/>
      <c r="K4219" s="24">
        <v>8</v>
      </c>
      <c r="M4219" s="25" t="str">
        <f>IF(I4219="","",IF(I4219="인문",성적입력!$C$8,성적입력!$C$9))</f>
        <v>A</v>
      </c>
      <c r="N4219" s="26">
        <f>성적입력!$C$15</f>
        <v>3</v>
      </c>
      <c r="P4219" s="27" t="str">
        <f t="shared" si="159"/>
        <v/>
      </c>
      <c r="R4219" s="26" t="str">
        <f t="array" ref="R4219">IFERROR(IF(OR(J4219="",M4219="",F4219=""),"",IF(F4219="학생부종합",INDEX(종합배치표!$C:$Q,MATCH(J4219,종합배치표!$B:$B,0),(MATCH(M4219,{"A","B","C","D","E"},0)-1)*3+1),INDEX(교과배치표!$C:$Q,MATCH(J4219,교과배치표!$B:$B,0),(MATCH(M4219,{"A","B","C","D","E"},0)-1)*3+1))),"")</f>
        <v/>
      </c>
      <c r="S4219" s="26" t="str">
        <f t="array" ref="S4219">IFERROR(IF(OR(J4219="",M4219="",F4219=""),"",IF(F4219="학생부종합",INDEX(종합배치표!$C:$Q,MATCH(J4219,종합배치표!$B:$B,0),(MATCH(M4219,{"A","B","C","D","E"},0)-1)*3+2),INDEX(교과배치표!$C:$Q,MATCH(J4219,교과배치표!$B:$B,0),(MATCH(M4219,{"A","B","C","D","E"},0)-1)*3+2))),"")</f>
        <v/>
      </c>
      <c r="T4219" s="26" t="str">
        <f t="array" ref="T4219">IFERROR(IF(OR(J4219="",M4219="",F4219=""),"",IF(F4219="학생부종합",INDEX(종합배치표!$C:$Q,MATCH(J4219,종합배치표!$B:$B,0),(MATCH(M4219,{"A","B","C","D","E"},0)-1)*3+3),INDEX(교과배치표!$C:$Q,MATCH(J4219,교과배치표!$B:$B,0),(MATCH(M4219,{"A","B","C","D","E"},0)-1)*3+3))),"")</f>
        <v/>
      </c>
    </row>
    <row r="4220" spans="2:20" ht="14.25" customHeight="1">
      <c r="B4220" s="20">
        <v>5019</v>
      </c>
      <c r="C4220" s="21" t="s">
        <v>1276</v>
      </c>
      <c r="D4220" s="21" t="s">
        <v>1277</v>
      </c>
      <c r="E4220" s="21" t="s">
        <v>1502</v>
      </c>
      <c r="F4220" s="21" t="s">
        <v>68</v>
      </c>
      <c r="G4220" s="21" t="s">
        <v>537</v>
      </c>
      <c r="H4220" s="21" t="s">
        <v>410</v>
      </c>
      <c r="I4220" s="21" t="s">
        <v>27</v>
      </c>
      <c r="J4220" s="23"/>
      <c r="K4220" s="24">
        <v>30</v>
      </c>
      <c r="M4220" s="25" t="str">
        <f>IF(I4220="","",IF(I4220="인문",성적입력!$C$8,성적입력!$C$9))</f>
        <v>A</v>
      </c>
      <c r="N4220" s="26">
        <f>성적입력!$C$15</f>
        <v>3</v>
      </c>
      <c r="P4220" s="27" t="str">
        <f t="shared" si="159"/>
        <v/>
      </c>
      <c r="R4220" s="26" t="str">
        <f t="array" ref="R4220">IFERROR(IF(OR(J4220="",M4220="",F4220=""),"",IF(F4220="학생부종합",INDEX(종합배치표!$C:$Q,MATCH(J4220,종합배치표!$B:$B,0),(MATCH(M4220,{"A","B","C","D","E"},0)-1)*3+1),INDEX(교과배치표!$C:$Q,MATCH(J4220,교과배치표!$B:$B,0),(MATCH(M4220,{"A","B","C","D","E"},0)-1)*3+1))),"")</f>
        <v/>
      </c>
      <c r="S4220" s="26" t="str">
        <f t="array" ref="S4220">IFERROR(IF(OR(J4220="",M4220="",F4220=""),"",IF(F4220="학생부종합",INDEX(종합배치표!$C:$Q,MATCH(J4220,종합배치표!$B:$B,0),(MATCH(M4220,{"A","B","C","D","E"},0)-1)*3+2),INDEX(교과배치표!$C:$Q,MATCH(J4220,교과배치표!$B:$B,0),(MATCH(M4220,{"A","B","C","D","E"},0)-1)*3+2))),"")</f>
        <v/>
      </c>
      <c r="T4220" s="26" t="str">
        <f t="array" ref="T4220">IFERROR(IF(OR(J4220="",M4220="",F4220=""),"",IF(F4220="학생부종합",INDEX(종합배치표!$C:$Q,MATCH(J4220,종합배치표!$B:$B,0),(MATCH(M4220,{"A","B","C","D","E"},0)-1)*3+3),INDEX(교과배치표!$C:$Q,MATCH(J4220,교과배치표!$B:$B,0),(MATCH(M4220,{"A","B","C","D","E"},0)-1)*3+3))),"")</f>
        <v/>
      </c>
    </row>
    <row r="4221" spans="2:20" ht="14.25" customHeight="1">
      <c r="B4221" s="20">
        <v>5020</v>
      </c>
      <c r="C4221" s="21" t="s">
        <v>1276</v>
      </c>
      <c r="D4221" s="21" t="s">
        <v>1277</v>
      </c>
      <c r="E4221" s="21" t="s">
        <v>1502</v>
      </c>
      <c r="F4221" s="21" t="s">
        <v>68</v>
      </c>
      <c r="G4221" s="21" t="s">
        <v>537</v>
      </c>
      <c r="H4221" s="21" t="s">
        <v>43</v>
      </c>
      <c r="I4221" s="21" t="s">
        <v>27</v>
      </c>
      <c r="J4221" s="23"/>
      <c r="K4221" s="24">
        <v>11</v>
      </c>
      <c r="M4221" s="25" t="str">
        <f>IF(I4221="","",IF(I4221="인문",성적입력!$C$8,성적입력!$C$9))</f>
        <v>A</v>
      </c>
      <c r="N4221" s="26">
        <f>성적입력!$C$15</f>
        <v>3</v>
      </c>
      <c r="P4221" s="27" t="str">
        <f t="shared" si="159"/>
        <v/>
      </c>
      <c r="R4221" s="26" t="str">
        <f t="array" ref="R4221">IFERROR(IF(OR(J4221="",M4221="",F4221=""),"",IF(F4221="학생부종합",INDEX(종합배치표!$C:$Q,MATCH(J4221,종합배치표!$B:$B,0),(MATCH(M4221,{"A","B","C","D","E"},0)-1)*3+1),INDEX(교과배치표!$C:$Q,MATCH(J4221,교과배치표!$B:$B,0),(MATCH(M4221,{"A","B","C","D","E"},0)-1)*3+1))),"")</f>
        <v/>
      </c>
      <c r="S4221" s="26" t="str">
        <f t="array" ref="S4221">IFERROR(IF(OR(J4221="",M4221="",F4221=""),"",IF(F4221="학생부종합",INDEX(종합배치표!$C:$Q,MATCH(J4221,종합배치표!$B:$B,0),(MATCH(M4221,{"A","B","C","D","E"},0)-1)*3+2),INDEX(교과배치표!$C:$Q,MATCH(J4221,교과배치표!$B:$B,0),(MATCH(M4221,{"A","B","C","D","E"},0)-1)*3+2))),"")</f>
        <v/>
      </c>
      <c r="T4221" s="26" t="str">
        <f t="array" ref="T4221">IFERROR(IF(OR(J4221="",M4221="",F4221=""),"",IF(F4221="학생부종합",INDEX(종합배치표!$C:$Q,MATCH(J4221,종합배치표!$B:$B,0),(MATCH(M4221,{"A","B","C","D","E"},0)-1)*3+3),INDEX(교과배치표!$C:$Q,MATCH(J4221,교과배치표!$B:$B,0),(MATCH(M4221,{"A","B","C","D","E"},0)-1)*3+3))),"")</f>
        <v/>
      </c>
    </row>
    <row r="4222" spans="2:20" ht="14.25" customHeight="1">
      <c r="B4222" s="20">
        <v>5021</v>
      </c>
      <c r="C4222" s="21" t="s">
        <v>1276</v>
      </c>
      <c r="D4222" s="21" t="s">
        <v>1277</v>
      </c>
      <c r="E4222" s="21" t="s">
        <v>1502</v>
      </c>
      <c r="F4222" s="21" t="s">
        <v>24</v>
      </c>
      <c r="G4222" s="21" t="s">
        <v>537</v>
      </c>
      <c r="H4222" s="21" t="s">
        <v>43</v>
      </c>
      <c r="I4222" s="21" t="s">
        <v>27</v>
      </c>
      <c r="J4222" s="23"/>
      <c r="K4222" s="24">
        <v>12</v>
      </c>
      <c r="M4222" s="25" t="str">
        <f>IF(I4222="","",IF(I4222="인문",성적입력!$C$8,성적입력!$C$9))</f>
        <v>A</v>
      </c>
      <c r="N4222" s="26">
        <f>성적입력!$C$15</f>
        <v>3</v>
      </c>
      <c r="P4222" s="27" t="str">
        <f t="shared" si="159"/>
        <v/>
      </c>
      <c r="R4222" s="26" t="str">
        <f t="array" ref="R4222">IFERROR(IF(OR(J4222="",M4222="",F4222=""),"",IF(F4222="학생부종합",INDEX(종합배치표!$C:$Q,MATCH(J4222,종합배치표!$B:$B,0),(MATCH(M4222,{"A","B","C","D","E"},0)-1)*3+1),INDEX(교과배치표!$C:$Q,MATCH(J4222,교과배치표!$B:$B,0),(MATCH(M4222,{"A","B","C","D","E"},0)-1)*3+1))),"")</f>
        <v/>
      </c>
      <c r="S4222" s="26" t="str">
        <f t="array" ref="S4222">IFERROR(IF(OR(J4222="",M4222="",F4222=""),"",IF(F4222="학생부종합",INDEX(종합배치표!$C:$Q,MATCH(J4222,종합배치표!$B:$B,0),(MATCH(M4222,{"A","B","C","D","E"},0)-1)*3+2),INDEX(교과배치표!$C:$Q,MATCH(J4222,교과배치표!$B:$B,0),(MATCH(M4222,{"A","B","C","D","E"},0)-1)*3+2))),"")</f>
        <v/>
      </c>
      <c r="T4222" s="26" t="str">
        <f t="array" ref="T4222">IFERROR(IF(OR(J4222="",M4222="",F4222=""),"",IF(F4222="학생부종합",INDEX(종합배치표!$C:$Q,MATCH(J4222,종합배치표!$B:$B,0),(MATCH(M4222,{"A","B","C","D","E"},0)-1)*3+3),INDEX(교과배치표!$C:$Q,MATCH(J4222,교과배치표!$B:$B,0),(MATCH(M4222,{"A","B","C","D","E"},0)-1)*3+3))),"")</f>
        <v/>
      </c>
    </row>
    <row r="4223" spans="2:20" ht="14.25" customHeight="1">
      <c r="B4223" s="20">
        <v>5022</v>
      </c>
      <c r="C4223" s="21" t="s">
        <v>1276</v>
      </c>
      <c r="D4223" s="21" t="s">
        <v>1277</v>
      </c>
      <c r="E4223" s="21" t="s">
        <v>1502</v>
      </c>
      <c r="F4223" s="21" t="s">
        <v>68</v>
      </c>
      <c r="G4223" s="21" t="s">
        <v>537</v>
      </c>
      <c r="H4223" s="21" t="s">
        <v>198</v>
      </c>
      <c r="I4223" s="21" t="s">
        <v>60</v>
      </c>
      <c r="J4223" s="23"/>
      <c r="K4223" s="24">
        <v>14</v>
      </c>
      <c r="M4223" s="25" t="str">
        <f>IF(I4223="","",IF(I4223="인문",성적입력!$C$8,성적입력!$C$9))</f>
        <v>A</v>
      </c>
      <c r="N4223" s="26">
        <f>성적입력!$C$15</f>
        <v>3</v>
      </c>
      <c r="P4223" s="27" t="str">
        <f t="shared" si="159"/>
        <v/>
      </c>
      <c r="R4223" s="26" t="str">
        <f t="array" ref="R4223">IFERROR(IF(OR(J4223="",M4223="",F4223=""),"",IF(F4223="학생부종합",INDEX(종합배치표!$C:$Q,MATCH(J4223,종합배치표!$B:$B,0),(MATCH(M4223,{"A","B","C","D","E"},0)-1)*3+1),INDEX(교과배치표!$C:$Q,MATCH(J4223,교과배치표!$B:$B,0),(MATCH(M4223,{"A","B","C","D","E"},0)-1)*3+1))),"")</f>
        <v/>
      </c>
      <c r="S4223" s="26" t="str">
        <f t="array" ref="S4223">IFERROR(IF(OR(J4223="",M4223="",F4223=""),"",IF(F4223="학생부종합",INDEX(종합배치표!$C:$Q,MATCH(J4223,종합배치표!$B:$B,0),(MATCH(M4223,{"A","B","C","D","E"},0)-1)*3+2),INDEX(교과배치표!$C:$Q,MATCH(J4223,교과배치표!$B:$B,0),(MATCH(M4223,{"A","B","C","D","E"},0)-1)*3+2))),"")</f>
        <v/>
      </c>
      <c r="T4223" s="26" t="str">
        <f t="array" ref="T4223">IFERROR(IF(OR(J4223="",M4223="",F4223=""),"",IF(F4223="학생부종합",INDEX(종합배치표!$C:$Q,MATCH(J4223,종합배치표!$B:$B,0),(MATCH(M4223,{"A","B","C","D","E"},0)-1)*3+3),INDEX(교과배치표!$C:$Q,MATCH(J4223,교과배치표!$B:$B,0),(MATCH(M4223,{"A","B","C","D","E"},0)-1)*3+3))),"")</f>
        <v/>
      </c>
    </row>
    <row r="4224" spans="2:20" ht="14.25" customHeight="1">
      <c r="B4224" s="20">
        <v>5023</v>
      </c>
      <c r="C4224" s="21" t="s">
        <v>1276</v>
      </c>
      <c r="D4224" s="21" t="s">
        <v>1277</v>
      </c>
      <c r="E4224" s="21" t="s">
        <v>1502</v>
      </c>
      <c r="F4224" s="21" t="s">
        <v>24</v>
      </c>
      <c r="G4224" s="21" t="s">
        <v>537</v>
      </c>
      <c r="H4224" s="21" t="s">
        <v>198</v>
      </c>
      <c r="I4224" s="21" t="s">
        <v>60</v>
      </c>
      <c r="J4224" s="23"/>
      <c r="K4224" s="24">
        <v>8</v>
      </c>
      <c r="M4224" s="25" t="str">
        <f>IF(I4224="","",IF(I4224="인문",성적입력!$C$8,성적입력!$C$9))</f>
        <v>A</v>
      </c>
      <c r="N4224" s="26">
        <f>성적입력!$C$15</f>
        <v>3</v>
      </c>
      <c r="P4224" s="27" t="str">
        <f t="shared" si="159"/>
        <v/>
      </c>
      <c r="R4224" s="26" t="str">
        <f t="array" ref="R4224">IFERROR(IF(OR(J4224="",M4224="",F4224=""),"",IF(F4224="학생부종합",INDEX(종합배치표!$C:$Q,MATCH(J4224,종합배치표!$B:$B,0),(MATCH(M4224,{"A","B","C","D","E"},0)-1)*3+1),INDEX(교과배치표!$C:$Q,MATCH(J4224,교과배치표!$B:$B,0),(MATCH(M4224,{"A","B","C","D","E"},0)-1)*3+1))),"")</f>
        <v/>
      </c>
      <c r="S4224" s="26" t="str">
        <f t="array" ref="S4224">IFERROR(IF(OR(J4224="",M4224="",F4224=""),"",IF(F4224="학생부종합",INDEX(종합배치표!$C:$Q,MATCH(J4224,종합배치표!$B:$B,0),(MATCH(M4224,{"A","B","C","D","E"},0)-1)*3+2),INDEX(교과배치표!$C:$Q,MATCH(J4224,교과배치표!$B:$B,0),(MATCH(M4224,{"A","B","C","D","E"},0)-1)*3+2))),"")</f>
        <v/>
      </c>
      <c r="T4224" s="26" t="str">
        <f t="array" ref="T4224">IFERROR(IF(OR(J4224="",M4224="",F4224=""),"",IF(F4224="학생부종합",INDEX(종합배치표!$C:$Q,MATCH(J4224,종합배치표!$B:$B,0),(MATCH(M4224,{"A","B","C","D","E"},0)-1)*3+3),INDEX(교과배치표!$C:$Q,MATCH(J4224,교과배치표!$B:$B,0),(MATCH(M4224,{"A","B","C","D","E"},0)-1)*3+3))),"")</f>
        <v/>
      </c>
    </row>
    <row r="4225" spans="2:20" ht="14.25" customHeight="1">
      <c r="B4225" s="20">
        <v>5024</v>
      </c>
      <c r="C4225" s="21" t="s">
        <v>1276</v>
      </c>
      <c r="D4225" s="21" t="s">
        <v>1277</v>
      </c>
      <c r="E4225" s="21" t="s">
        <v>1502</v>
      </c>
      <c r="F4225" s="21" t="s">
        <v>68</v>
      </c>
      <c r="G4225" s="21" t="s">
        <v>537</v>
      </c>
      <c r="H4225" s="21" t="s">
        <v>1507</v>
      </c>
      <c r="I4225" s="21" t="s">
        <v>60</v>
      </c>
      <c r="J4225" s="23"/>
      <c r="K4225" s="24">
        <v>19</v>
      </c>
      <c r="M4225" s="25" t="str">
        <f>IF(I4225="","",IF(I4225="인문",성적입력!$C$8,성적입력!$C$9))</f>
        <v>A</v>
      </c>
      <c r="N4225" s="26">
        <f>성적입력!$C$15</f>
        <v>3</v>
      </c>
      <c r="P4225" s="27" t="str">
        <f t="shared" si="159"/>
        <v/>
      </c>
      <c r="R4225" s="26" t="str">
        <f t="array" ref="R4225">IFERROR(IF(OR(J4225="",M4225="",F4225=""),"",IF(F4225="학생부종합",INDEX(종합배치표!$C:$Q,MATCH(J4225,종합배치표!$B:$B,0),(MATCH(M4225,{"A","B","C","D","E"},0)-1)*3+1),INDEX(교과배치표!$C:$Q,MATCH(J4225,교과배치표!$B:$B,0),(MATCH(M4225,{"A","B","C","D","E"},0)-1)*3+1))),"")</f>
        <v/>
      </c>
      <c r="S4225" s="26" t="str">
        <f t="array" ref="S4225">IFERROR(IF(OR(J4225="",M4225="",F4225=""),"",IF(F4225="학생부종합",INDEX(종합배치표!$C:$Q,MATCH(J4225,종합배치표!$B:$B,0),(MATCH(M4225,{"A","B","C","D","E"},0)-1)*3+2),INDEX(교과배치표!$C:$Q,MATCH(J4225,교과배치표!$B:$B,0),(MATCH(M4225,{"A","B","C","D","E"},0)-1)*3+2))),"")</f>
        <v/>
      </c>
      <c r="T4225" s="26" t="str">
        <f t="array" ref="T4225">IFERROR(IF(OR(J4225="",M4225="",F4225=""),"",IF(F4225="학생부종합",INDEX(종합배치표!$C:$Q,MATCH(J4225,종합배치표!$B:$B,0),(MATCH(M4225,{"A","B","C","D","E"},0)-1)*3+3),INDEX(교과배치표!$C:$Q,MATCH(J4225,교과배치표!$B:$B,0),(MATCH(M4225,{"A","B","C","D","E"},0)-1)*3+3))),"")</f>
        <v/>
      </c>
    </row>
    <row r="4226" spans="2:20" ht="14.25" customHeight="1">
      <c r="B4226" s="20">
        <v>5025</v>
      </c>
      <c r="C4226" s="21" t="s">
        <v>1276</v>
      </c>
      <c r="D4226" s="21" t="s">
        <v>1277</v>
      </c>
      <c r="E4226" s="21" t="s">
        <v>1502</v>
      </c>
      <c r="F4226" s="21" t="s">
        <v>24</v>
      </c>
      <c r="G4226" s="21" t="s">
        <v>537</v>
      </c>
      <c r="H4226" s="21" t="s">
        <v>1507</v>
      </c>
      <c r="I4226" s="21" t="s">
        <v>60</v>
      </c>
      <c r="J4226" s="23"/>
      <c r="K4226" s="24">
        <v>8</v>
      </c>
      <c r="M4226" s="25" t="str">
        <f>IF(I4226="","",IF(I4226="인문",성적입력!$C$8,성적입력!$C$9))</f>
        <v>A</v>
      </c>
      <c r="N4226" s="26">
        <f>성적입력!$C$15</f>
        <v>3</v>
      </c>
      <c r="P4226" s="27" t="str">
        <f t="shared" si="159"/>
        <v/>
      </c>
      <c r="R4226" s="26" t="str">
        <f t="array" ref="R4226">IFERROR(IF(OR(J4226="",M4226="",F4226=""),"",IF(F4226="학생부종합",INDEX(종합배치표!$C:$Q,MATCH(J4226,종합배치표!$B:$B,0),(MATCH(M4226,{"A","B","C","D","E"},0)-1)*3+1),INDEX(교과배치표!$C:$Q,MATCH(J4226,교과배치표!$B:$B,0),(MATCH(M4226,{"A","B","C","D","E"},0)-1)*3+1))),"")</f>
        <v/>
      </c>
      <c r="S4226" s="26" t="str">
        <f t="array" ref="S4226">IFERROR(IF(OR(J4226="",M4226="",F4226=""),"",IF(F4226="학생부종합",INDEX(종합배치표!$C:$Q,MATCH(J4226,종합배치표!$B:$B,0),(MATCH(M4226,{"A","B","C","D","E"},0)-1)*3+2),INDEX(교과배치표!$C:$Q,MATCH(J4226,교과배치표!$B:$B,0),(MATCH(M4226,{"A","B","C","D","E"},0)-1)*3+2))),"")</f>
        <v/>
      </c>
      <c r="T4226" s="26" t="str">
        <f t="array" ref="T4226">IFERROR(IF(OR(J4226="",M4226="",F4226=""),"",IF(F4226="학생부종합",INDEX(종합배치표!$C:$Q,MATCH(J4226,종합배치표!$B:$B,0),(MATCH(M4226,{"A","B","C","D","E"},0)-1)*3+3),INDEX(교과배치표!$C:$Q,MATCH(J4226,교과배치표!$B:$B,0),(MATCH(M4226,{"A","B","C","D","E"},0)-1)*3+3))),"")</f>
        <v/>
      </c>
    </row>
    <row r="4227" spans="2:20" ht="14.25" customHeight="1">
      <c r="B4227" s="20">
        <v>5026</v>
      </c>
      <c r="C4227" s="21" t="s">
        <v>1276</v>
      </c>
      <c r="D4227" s="21" t="s">
        <v>1277</v>
      </c>
      <c r="E4227" s="21" t="s">
        <v>1502</v>
      </c>
      <c r="F4227" s="21" t="s">
        <v>68</v>
      </c>
      <c r="G4227" s="21" t="s">
        <v>537</v>
      </c>
      <c r="H4227" s="21" t="s">
        <v>455</v>
      </c>
      <c r="I4227" s="21" t="s">
        <v>60</v>
      </c>
      <c r="J4227" s="23"/>
      <c r="K4227" s="24">
        <v>16</v>
      </c>
      <c r="M4227" s="25" t="str">
        <f>IF(I4227="","",IF(I4227="인문",성적입력!$C$8,성적입력!$C$9))</f>
        <v>A</v>
      </c>
      <c r="N4227" s="26">
        <f>성적입력!$C$15</f>
        <v>3</v>
      </c>
      <c r="P4227" s="27" t="str">
        <f t="shared" si="159"/>
        <v/>
      </c>
      <c r="R4227" s="26" t="str">
        <f t="array" ref="R4227">IFERROR(IF(OR(J4227="",M4227="",F4227=""),"",IF(F4227="학생부종합",INDEX(종합배치표!$C:$Q,MATCH(J4227,종합배치표!$B:$B,0),(MATCH(M4227,{"A","B","C","D","E"},0)-1)*3+1),INDEX(교과배치표!$C:$Q,MATCH(J4227,교과배치표!$B:$B,0),(MATCH(M4227,{"A","B","C","D","E"},0)-1)*3+1))),"")</f>
        <v/>
      </c>
      <c r="S4227" s="26" t="str">
        <f t="array" ref="S4227">IFERROR(IF(OR(J4227="",M4227="",F4227=""),"",IF(F4227="학생부종합",INDEX(종합배치표!$C:$Q,MATCH(J4227,종합배치표!$B:$B,0),(MATCH(M4227,{"A","B","C","D","E"},0)-1)*3+2),INDEX(교과배치표!$C:$Q,MATCH(J4227,교과배치표!$B:$B,0),(MATCH(M4227,{"A","B","C","D","E"},0)-1)*3+2))),"")</f>
        <v/>
      </c>
      <c r="T4227" s="26" t="str">
        <f t="array" ref="T4227">IFERROR(IF(OR(J4227="",M4227="",F4227=""),"",IF(F4227="학생부종합",INDEX(종합배치표!$C:$Q,MATCH(J4227,종합배치표!$B:$B,0),(MATCH(M4227,{"A","B","C","D","E"},0)-1)*3+3),INDEX(교과배치표!$C:$Q,MATCH(J4227,교과배치표!$B:$B,0),(MATCH(M4227,{"A","B","C","D","E"},0)-1)*3+3))),"")</f>
        <v/>
      </c>
    </row>
    <row r="4228" spans="2:20" ht="14.25" customHeight="1">
      <c r="B4228" s="20">
        <v>5027</v>
      </c>
      <c r="C4228" s="21" t="s">
        <v>1276</v>
      </c>
      <c r="D4228" s="21" t="s">
        <v>1277</v>
      </c>
      <c r="E4228" s="21" t="s">
        <v>1502</v>
      </c>
      <c r="F4228" s="21" t="s">
        <v>24</v>
      </c>
      <c r="G4228" s="21" t="s">
        <v>537</v>
      </c>
      <c r="H4228" s="21" t="s">
        <v>455</v>
      </c>
      <c r="I4228" s="21" t="s">
        <v>60</v>
      </c>
      <c r="J4228" s="23"/>
      <c r="K4228" s="24">
        <v>8</v>
      </c>
      <c r="M4228" s="25" t="str">
        <f>IF(I4228="","",IF(I4228="인문",성적입력!$C$8,성적입력!$C$9))</f>
        <v>A</v>
      </c>
      <c r="N4228" s="26">
        <f>성적입력!$C$15</f>
        <v>3</v>
      </c>
      <c r="P4228" s="27" t="str">
        <f t="shared" si="159"/>
        <v/>
      </c>
      <c r="R4228" s="26" t="str">
        <f t="array" ref="R4228">IFERROR(IF(OR(J4228="",M4228="",F4228=""),"",IF(F4228="학생부종합",INDEX(종합배치표!$C:$Q,MATCH(J4228,종합배치표!$B:$B,0),(MATCH(M4228,{"A","B","C","D","E"},0)-1)*3+1),INDEX(교과배치표!$C:$Q,MATCH(J4228,교과배치표!$B:$B,0),(MATCH(M4228,{"A","B","C","D","E"},0)-1)*3+1))),"")</f>
        <v/>
      </c>
      <c r="S4228" s="26" t="str">
        <f t="array" ref="S4228">IFERROR(IF(OR(J4228="",M4228="",F4228=""),"",IF(F4228="학생부종합",INDEX(종합배치표!$C:$Q,MATCH(J4228,종합배치표!$B:$B,0),(MATCH(M4228,{"A","B","C","D","E"},0)-1)*3+2),INDEX(교과배치표!$C:$Q,MATCH(J4228,교과배치표!$B:$B,0),(MATCH(M4228,{"A","B","C","D","E"},0)-1)*3+2))),"")</f>
        <v/>
      </c>
      <c r="T4228" s="26" t="str">
        <f t="array" ref="T4228">IFERROR(IF(OR(J4228="",M4228="",F4228=""),"",IF(F4228="학생부종합",INDEX(종합배치표!$C:$Q,MATCH(J4228,종합배치표!$B:$B,0),(MATCH(M4228,{"A","B","C","D","E"},0)-1)*3+3),INDEX(교과배치표!$C:$Q,MATCH(J4228,교과배치표!$B:$B,0),(MATCH(M4228,{"A","B","C","D","E"},0)-1)*3+3))),"")</f>
        <v/>
      </c>
    </row>
    <row r="4229" spans="2:20" ht="14.25" customHeight="1">
      <c r="B4229" s="20">
        <v>5028</v>
      </c>
      <c r="C4229" s="21" t="s">
        <v>1276</v>
      </c>
      <c r="D4229" s="21" t="s">
        <v>1277</v>
      </c>
      <c r="E4229" s="21" t="s">
        <v>1502</v>
      </c>
      <c r="F4229" s="21" t="s">
        <v>68</v>
      </c>
      <c r="G4229" s="21" t="s">
        <v>537</v>
      </c>
      <c r="H4229" s="21" t="s">
        <v>516</v>
      </c>
      <c r="I4229" s="21" t="s">
        <v>27</v>
      </c>
      <c r="J4229" s="23"/>
      <c r="K4229" s="24">
        <v>17</v>
      </c>
      <c r="M4229" s="25" t="str">
        <f>IF(I4229="","",IF(I4229="인문",성적입력!$C$8,성적입력!$C$9))</f>
        <v>A</v>
      </c>
      <c r="N4229" s="26">
        <f>성적입력!$C$15</f>
        <v>3</v>
      </c>
      <c r="P4229" s="27" t="str">
        <f t="shared" ref="P4229:P4292" si="160">IF(OR(J4229="",N4229="",M4229=""),"",IF(N4229&lt;=T4229,"안정",IF(N4229&lt;=S4229,"적정",IF(N4229&lt;=R4229,"소신","상향"))))</f>
        <v/>
      </c>
      <c r="R4229" s="26" t="str">
        <f t="array" ref="R4229">IFERROR(IF(OR(J4229="",M4229="",F4229=""),"",IF(F4229="학생부종합",INDEX(종합배치표!$C:$Q,MATCH(J4229,종합배치표!$B:$B,0),(MATCH(M4229,{"A","B","C","D","E"},0)-1)*3+1),INDEX(교과배치표!$C:$Q,MATCH(J4229,교과배치표!$B:$B,0),(MATCH(M4229,{"A","B","C","D","E"},0)-1)*3+1))),"")</f>
        <v/>
      </c>
      <c r="S4229" s="26" t="str">
        <f t="array" ref="S4229">IFERROR(IF(OR(J4229="",M4229="",F4229=""),"",IF(F4229="학생부종합",INDEX(종합배치표!$C:$Q,MATCH(J4229,종합배치표!$B:$B,0),(MATCH(M4229,{"A","B","C","D","E"},0)-1)*3+2),INDEX(교과배치표!$C:$Q,MATCH(J4229,교과배치표!$B:$B,0),(MATCH(M4229,{"A","B","C","D","E"},0)-1)*3+2))),"")</f>
        <v/>
      </c>
      <c r="T4229" s="26" t="str">
        <f t="array" ref="T4229">IFERROR(IF(OR(J4229="",M4229="",F4229=""),"",IF(F4229="학생부종합",INDEX(종합배치표!$C:$Q,MATCH(J4229,종합배치표!$B:$B,0),(MATCH(M4229,{"A","B","C","D","E"},0)-1)*3+3),INDEX(교과배치표!$C:$Q,MATCH(J4229,교과배치표!$B:$B,0),(MATCH(M4229,{"A","B","C","D","E"},0)-1)*3+3))),"")</f>
        <v/>
      </c>
    </row>
    <row r="4230" spans="2:20" ht="14.25" customHeight="1">
      <c r="B4230" s="20">
        <v>5029</v>
      </c>
      <c r="C4230" s="21" t="s">
        <v>1276</v>
      </c>
      <c r="D4230" s="21" t="s">
        <v>1277</v>
      </c>
      <c r="E4230" s="21" t="s">
        <v>1502</v>
      </c>
      <c r="F4230" s="21" t="s">
        <v>24</v>
      </c>
      <c r="G4230" s="21" t="s">
        <v>537</v>
      </c>
      <c r="H4230" s="21" t="s">
        <v>516</v>
      </c>
      <c r="I4230" s="21" t="s">
        <v>27</v>
      </c>
      <c r="J4230" s="23"/>
      <c r="K4230" s="24">
        <v>21</v>
      </c>
      <c r="M4230" s="25" t="str">
        <f>IF(I4230="","",IF(I4230="인문",성적입력!$C$8,성적입력!$C$9))</f>
        <v>A</v>
      </c>
      <c r="N4230" s="26">
        <f>성적입력!$C$15</f>
        <v>3</v>
      </c>
      <c r="P4230" s="27" t="str">
        <f t="shared" si="160"/>
        <v/>
      </c>
      <c r="R4230" s="26" t="str">
        <f t="array" ref="R4230">IFERROR(IF(OR(J4230="",M4230="",F4230=""),"",IF(F4230="학생부종합",INDEX(종합배치표!$C:$Q,MATCH(J4230,종합배치표!$B:$B,0),(MATCH(M4230,{"A","B","C","D","E"},0)-1)*3+1),INDEX(교과배치표!$C:$Q,MATCH(J4230,교과배치표!$B:$B,0),(MATCH(M4230,{"A","B","C","D","E"},0)-1)*3+1))),"")</f>
        <v/>
      </c>
      <c r="S4230" s="26" t="str">
        <f t="array" ref="S4230">IFERROR(IF(OR(J4230="",M4230="",F4230=""),"",IF(F4230="학생부종합",INDEX(종합배치표!$C:$Q,MATCH(J4230,종합배치표!$B:$B,0),(MATCH(M4230,{"A","B","C","D","E"},0)-1)*3+2),INDEX(교과배치표!$C:$Q,MATCH(J4230,교과배치표!$B:$B,0),(MATCH(M4230,{"A","B","C","D","E"},0)-1)*3+2))),"")</f>
        <v/>
      </c>
      <c r="T4230" s="26" t="str">
        <f t="array" ref="T4230">IFERROR(IF(OR(J4230="",M4230="",F4230=""),"",IF(F4230="학생부종합",INDEX(종합배치표!$C:$Q,MATCH(J4230,종합배치표!$B:$B,0),(MATCH(M4230,{"A","B","C","D","E"},0)-1)*3+3),INDEX(교과배치표!$C:$Q,MATCH(J4230,교과배치표!$B:$B,0),(MATCH(M4230,{"A","B","C","D","E"},0)-1)*3+3))),"")</f>
        <v/>
      </c>
    </row>
    <row r="4231" spans="2:20" ht="14.25" customHeight="1">
      <c r="B4231" s="20">
        <v>5030</v>
      </c>
      <c r="C4231" s="21" t="s">
        <v>1276</v>
      </c>
      <c r="D4231" s="21" t="s">
        <v>1277</v>
      </c>
      <c r="E4231" s="21" t="s">
        <v>1502</v>
      </c>
      <c r="F4231" s="21" t="s">
        <v>68</v>
      </c>
      <c r="G4231" s="21" t="s">
        <v>537</v>
      </c>
      <c r="H4231" s="21" t="s">
        <v>414</v>
      </c>
      <c r="I4231" s="21" t="s">
        <v>60</v>
      </c>
      <c r="J4231" s="23"/>
      <c r="K4231" s="24">
        <v>4</v>
      </c>
      <c r="M4231" s="25" t="str">
        <f>IF(I4231="","",IF(I4231="인문",성적입력!$C$8,성적입력!$C$9))</f>
        <v>A</v>
      </c>
      <c r="N4231" s="26">
        <f>성적입력!$C$15</f>
        <v>3</v>
      </c>
      <c r="P4231" s="27" t="str">
        <f t="shared" si="160"/>
        <v/>
      </c>
      <c r="R4231" s="26" t="str">
        <f t="array" ref="R4231">IFERROR(IF(OR(J4231="",M4231="",F4231=""),"",IF(F4231="학생부종합",INDEX(종합배치표!$C:$Q,MATCH(J4231,종합배치표!$B:$B,0),(MATCH(M4231,{"A","B","C","D","E"},0)-1)*3+1),INDEX(교과배치표!$C:$Q,MATCH(J4231,교과배치표!$B:$B,0),(MATCH(M4231,{"A","B","C","D","E"},0)-1)*3+1))),"")</f>
        <v/>
      </c>
      <c r="S4231" s="26" t="str">
        <f t="array" ref="S4231">IFERROR(IF(OR(J4231="",M4231="",F4231=""),"",IF(F4231="학생부종합",INDEX(종합배치표!$C:$Q,MATCH(J4231,종합배치표!$B:$B,0),(MATCH(M4231,{"A","B","C","D","E"},0)-1)*3+2),INDEX(교과배치표!$C:$Q,MATCH(J4231,교과배치표!$B:$B,0),(MATCH(M4231,{"A","B","C","D","E"},0)-1)*3+2))),"")</f>
        <v/>
      </c>
      <c r="T4231" s="26" t="str">
        <f t="array" ref="T4231">IFERROR(IF(OR(J4231="",M4231="",F4231=""),"",IF(F4231="학생부종합",INDEX(종합배치표!$C:$Q,MATCH(J4231,종합배치표!$B:$B,0),(MATCH(M4231,{"A","B","C","D","E"},0)-1)*3+3),INDEX(교과배치표!$C:$Q,MATCH(J4231,교과배치표!$B:$B,0),(MATCH(M4231,{"A","B","C","D","E"},0)-1)*3+3))),"")</f>
        <v/>
      </c>
    </row>
    <row r="4232" spans="2:20" ht="14.25" customHeight="1">
      <c r="B4232" s="20">
        <v>5031</v>
      </c>
      <c r="C4232" s="21" t="s">
        <v>1276</v>
      </c>
      <c r="D4232" s="21" t="s">
        <v>1277</v>
      </c>
      <c r="E4232" s="21" t="s">
        <v>1502</v>
      </c>
      <c r="F4232" s="21" t="s">
        <v>24</v>
      </c>
      <c r="G4232" s="21" t="s">
        <v>537</v>
      </c>
      <c r="H4232" s="21" t="s">
        <v>414</v>
      </c>
      <c r="I4232" s="21" t="s">
        <v>60</v>
      </c>
      <c r="J4232" s="23"/>
      <c r="K4232" s="24">
        <v>17</v>
      </c>
      <c r="M4232" s="25" t="str">
        <f>IF(I4232="","",IF(I4232="인문",성적입력!$C$8,성적입력!$C$9))</f>
        <v>A</v>
      </c>
      <c r="N4232" s="26">
        <f>성적입력!$C$15</f>
        <v>3</v>
      </c>
      <c r="P4232" s="27" t="str">
        <f t="shared" si="160"/>
        <v/>
      </c>
      <c r="R4232" s="26" t="str">
        <f t="array" ref="R4232">IFERROR(IF(OR(J4232="",M4232="",F4232=""),"",IF(F4232="학생부종합",INDEX(종합배치표!$C:$Q,MATCH(J4232,종합배치표!$B:$B,0),(MATCH(M4232,{"A","B","C","D","E"},0)-1)*3+1),INDEX(교과배치표!$C:$Q,MATCH(J4232,교과배치표!$B:$B,0),(MATCH(M4232,{"A","B","C","D","E"},0)-1)*3+1))),"")</f>
        <v/>
      </c>
      <c r="S4232" s="26" t="str">
        <f t="array" ref="S4232">IFERROR(IF(OR(J4232="",M4232="",F4232=""),"",IF(F4232="학생부종합",INDEX(종합배치표!$C:$Q,MATCH(J4232,종합배치표!$B:$B,0),(MATCH(M4232,{"A","B","C","D","E"},0)-1)*3+2),INDEX(교과배치표!$C:$Q,MATCH(J4232,교과배치표!$B:$B,0),(MATCH(M4232,{"A","B","C","D","E"},0)-1)*3+2))),"")</f>
        <v/>
      </c>
      <c r="T4232" s="26" t="str">
        <f t="array" ref="T4232">IFERROR(IF(OR(J4232="",M4232="",F4232=""),"",IF(F4232="학생부종합",INDEX(종합배치표!$C:$Q,MATCH(J4232,종합배치표!$B:$B,0),(MATCH(M4232,{"A","B","C","D","E"},0)-1)*3+3),INDEX(교과배치표!$C:$Q,MATCH(J4232,교과배치표!$B:$B,0),(MATCH(M4232,{"A","B","C","D","E"},0)-1)*3+3))),"")</f>
        <v/>
      </c>
    </row>
    <row r="4233" spans="2:20" ht="14.25" customHeight="1">
      <c r="B4233" s="20">
        <v>5032</v>
      </c>
      <c r="C4233" s="21" t="s">
        <v>1276</v>
      </c>
      <c r="D4233" s="21" t="s">
        <v>1277</v>
      </c>
      <c r="E4233" s="21" t="s">
        <v>1502</v>
      </c>
      <c r="F4233" s="21" t="s">
        <v>68</v>
      </c>
      <c r="G4233" s="21" t="s">
        <v>537</v>
      </c>
      <c r="H4233" s="21" t="s">
        <v>419</v>
      </c>
      <c r="I4233" s="21" t="s">
        <v>60</v>
      </c>
      <c r="J4233" s="23"/>
      <c r="K4233" s="24">
        <v>4</v>
      </c>
      <c r="M4233" s="25" t="str">
        <f>IF(I4233="","",IF(I4233="인문",성적입력!$C$8,성적입력!$C$9))</f>
        <v>A</v>
      </c>
      <c r="N4233" s="26">
        <f>성적입력!$C$15</f>
        <v>3</v>
      </c>
      <c r="P4233" s="27" t="str">
        <f t="shared" si="160"/>
        <v/>
      </c>
      <c r="R4233" s="26" t="str">
        <f t="array" ref="R4233">IFERROR(IF(OR(J4233="",M4233="",F4233=""),"",IF(F4233="학생부종합",INDEX(종합배치표!$C:$Q,MATCH(J4233,종합배치표!$B:$B,0),(MATCH(M4233,{"A","B","C","D","E"},0)-1)*3+1),INDEX(교과배치표!$C:$Q,MATCH(J4233,교과배치표!$B:$B,0),(MATCH(M4233,{"A","B","C","D","E"},0)-1)*3+1))),"")</f>
        <v/>
      </c>
      <c r="S4233" s="26" t="str">
        <f t="array" ref="S4233">IFERROR(IF(OR(J4233="",M4233="",F4233=""),"",IF(F4233="학생부종합",INDEX(종합배치표!$C:$Q,MATCH(J4233,종합배치표!$B:$B,0),(MATCH(M4233,{"A","B","C","D","E"},0)-1)*3+2),INDEX(교과배치표!$C:$Q,MATCH(J4233,교과배치표!$B:$B,0),(MATCH(M4233,{"A","B","C","D","E"},0)-1)*3+2))),"")</f>
        <v/>
      </c>
      <c r="T4233" s="26" t="str">
        <f t="array" ref="T4233">IFERROR(IF(OR(J4233="",M4233="",F4233=""),"",IF(F4233="학생부종합",INDEX(종합배치표!$C:$Q,MATCH(J4233,종합배치표!$B:$B,0),(MATCH(M4233,{"A","B","C","D","E"},0)-1)*3+3),INDEX(교과배치표!$C:$Q,MATCH(J4233,교과배치표!$B:$B,0),(MATCH(M4233,{"A","B","C","D","E"},0)-1)*3+3))),"")</f>
        <v/>
      </c>
    </row>
    <row r="4234" spans="2:20" ht="14.25" customHeight="1">
      <c r="B4234" s="20">
        <v>5033</v>
      </c>
      <c r="C4234" s="21" t="s">
        <v>1276</v>
      </c>
      <c r="D4234" s="21" t="s">
        <v>1277</v>
      </c>
      <c r="E4234" s="21" t="s">
        <v>1502</v>
      </c>
      <c r="F4234" s="21" t="s">
        <v>24</v>
      </c>
      <c r="G4234" s="21" t="s">
        <v>537</v>
      </c>
      <c r="H4234" s="21" t="s">
        <v>419</v>
      </c>
      <c r="I4234" s="21" t="s">
        <v>60</v>
      </c>
      <c r="J4234" s="23"/>
      <c r="K4234" s="24">
        <v>15</v>
      </c>
      <c r="M4234" s="25" t="str">
        <f>IF(I4234="","",IF(I4234="인문",성적입력!$C$8,성적입력!$C$9))</f>
        <v>A</v>
      </c>
      <c r="N4234" s="26">
        <f>성적입력!$C$15</f>
        <v>3</v>
      </c>
      <c r="P4234" s="27" t="str">
        <f t="shared" si="160"/>
        <v/>
      </c>
      <c r="R4234" s="26" t="str">
        <f t="array" ref="R4234">IFERROR(IF(OR(J4234="",M4234="",F4234=""),"",IF(F4234="학생부종합",INDEX(종합배치표!$C:$Q,MATCH(J4234,종합배치표!$B:$B,0),(MATCH(M4234,{"A","B","C","D","E"},0)-1)*3+1),INDEX(교과배치표!$C:$Q,MATCH(J4234,교과배치표!$B:$B,0),(MATCH(M4234,{"A","B","C","D","E"},0)-1)*3+1))),"")</f>
        <v/>
      </c>
      <c r="S4234" s="26" t="str">
        <f t="array" ref="S4234">IFERROR(IF(OR(J4234="",M4234="",F4234=""),"",IF(F4234="학생부종합",INDEX(종합배치표!$C:$Q,MATCH(J4234,종합배치표!$B:$B,0),(MATCH(M4234,{"A","B","C","D","E"},0)-1)*3+2),INDEX(교과배치표!$C:$Q,MATCH(J4234,교과배치표!$B:$B,0),(MATCH(M4234,{"A","B","C","D","E"},0)-1)*3+2))),"")</f>
        <v/>
      </c>
      <c r="T4234" s="26" t="str">
        <f t="array" ref="T4234">IFERROR(IF(OR(J4234="",M4234="",F4234=""),"",IF(F4234="학생부종합",INDEX(종합배치표!$C:$Q,MATCH(J4234,종합배치표!$B:$B,0),(MATCH(M4234,{"A","B","C","D","E"},0)-1)*3+3),INDEX(교과배치표!$C:$Q,MATCH(J4234,교과배치표!$B:$B,0),(MATCH(M4234,{"A","B","C","D","E"},0)-1)*3+3))),"")</f>
        <v/>
      </c>
    </row>
    <row r="4235" spans="2:20" ht="14.25" customHeight="1">
      <c r="B4235" s="20">
        <v>5034</v>
      </c>
      <c r="C4235" s="21" t="s">
        <v>1276</v>
      </c>
      <c r="D4235" s="21" t="s">
        <v>1277</v>
      </c>
      <c r="E4235" s="21" t="s">
        <v>1502</v>
      </c>
      <c r="F4235" s="21" t="s">
        <v>68</v>
      </c>
      <c r="G4235" s="21" t="s">
        <v>537</v>
      </c>
      <c r="H4235" s="21" t="s">
        <v>164</v>
      </c>
      <c r="I4235" s="21" t="s">
        <v>27</v>
      </c>
      <c r="J4235" s="23"/>
      <c r="K4235" s="24">
        <v>33</v>
      </c>
      <c r="M4235" s="25" t="str">
        <f>IF(I4235="","",IF(I4235="인문",성적입력!$C$8,성적입력!$C$9))</f>
        <v>A</v>
      </c>
      <c r="N4235" s="26">
        <f>성적입력!$C$15</f>
        <v>3</v>
      </c>
      <c r="P4235" s="27" t="str">
        <f t="shared" si="160"/>
        <v/>
      </c>
      <c r="R4235" s="26" t="str">
        <f t="array" ref="R4235">IFERROR(IF(OR(J4235="",M4235="",F4235=""),"",IF(F4235="학생부종합",INDEX(종합배치표!$C:$Q,MATCH(J4235,종합배치표!$B:$B,0),(MATCH(M4235,{"A","B","C","D","E"},0)-1)*3+1),INDEX(교과배치표!$C:$Q,MATCH(J4235,교과배치표!$B:$B,0),(MATCH(M4235,{"A","B","C","D","E"},0)-1)*3+1))),"")</f>
        <v/>
      </c>
      <c r="S4235" s="26" t="str">
        <f t="array" ref="S4235">IFERROR(IF(OR(J4235="",M4235="",F4235=""),"",IF(F4235="학생부종합",INDEX(종합배치표!$C:$Q,MATCH(J4235,종합배치표!$B:$B,0),(MATCH(M4235,{"A","B","C","D","E"},0)-1)*3+2),INDEX(교과배치표!$C:$Q,MATCH(J4235,교과배치표!$B:$B,0),(MATCH(M4235,{"A","B","C","D","E"},0)-1)*3+2))),"")</f>
        <v/>
      </c>
      <c r="T4235" s="26" t="str">
        <f t="array" ref="T4235">IFERROR(IF(OR(J4235="",M4235="",F4235=""),"",IF(F4235="학생부종합",INDEX(종합배치표!$C:$Q,MATCH(J4235,종합배치표!$B:$B,0),(MATCH(M4235,{"A","B","C","D","E"},0)-1)*3+3),INDEX(교과배치표!$C:$Q,MATCH(J4235,교과배치표!$B:$B,0),(MATCH(M4235,{"A","B","C","D","E"},0)-1)*3+3))),"")</f>
        <v/>
      </c>
    </row>
    <row r="4236" spans="2:20" ht="14.25" customHeight="1">
      <c r="B4236" s="20">
        <v>5035</v>
      </c>
      <c r="C4236" s="21" t="s">
        <v>1276</v>
      </c>
      <c r="D4236" s="21" t="s">
        <v>1277</v>
      </c>
      <c r="E4236" s="21" t="s">
        <v>1502</v>
      </c>
      <c r="F4236" s="21" t="s">
        <v>24</v>
      </c>
      <c r="G4236" s="21" t="s">
        <v>537</v>
      </c>
      <c r="H4236" s="21" t="s">
        <v>164</v>
      </c>
      <c r="I4236" s="21" t="s">
        <v>27</v>
      </c>
      <c r="J4236" s="23"/>
      <c r="K4236" s="24">
        <v>9</v>
      </c>
      <c r="M4236" s="25" t="str">
        <f>IF(I4236="","",IF(I4236="인문",성적입력!$C$8,성적입력!$C$9))</f>
        <v>A</v>
      </c>
      <c r="N4236" s="26">
        <f>성적입력!$C$15</f>
        <v>3</v>
      </c>
      <c r="P4236" s="27" t="str">
        <f t="shared" si="160"/>
        <v/>
      </c>
      <c r="R4236" s="26" t="str">
        <f t="array" ref="R4236">IFERROR(IF(OR(J4236="",M4236="",F4236=""),"",IF(F4236="학생부종합",INDEX(종합배치표!$C:$Q,MATCH(J4236,종합배치표!$B:$B,0),(MATCH(M4236,{"A","B","C","D","E"},0)-1)*3+1),INDEX(교과배치표!$C:$Q,MATCH(J4236,교과배치표!$B:$B,0),(MATCH(M4236,{"A","B","C","D","E"},0)-1)*3+1))),"")</f>
        <v/>
      </c>
      <c r="S4236" s="26" t="str">
        <f t="array" ref="S4236">IFERROR(IF(OR(J4236="",M4236="",F4236=""),"",IF(F4236="학생부종합",INDEX(종합배치표!$C:$Q,MATCH(J4236,종합배치표!$B:$B,0),(MATCH(M4236,{"A","B","C","D","E"},0)-1)*3+2),INDEX(교과배치표!$C:$Q,MATCH(J4236,교과배치표!$B:$B,0),(MATCH(M4236,{"A","B","C","D","E"},0)-1)*3+2))),"")</f>
        <v/>
      </c>
      <c r="T4236" s="26" t="str">
        <f t="array" ref="T4236">IFERROR(IF(OR(J4236="",M4236="",F4236=""),"",IF(F4236="학생부종합",INDEX(종합배치표!$C:$Q,MATCH(J4236,종합배치표!$B:$B,0),(MATCH(M4236,{"A","B","C","D","E"},0)-1)*3+3),INDEX(교과배치표!$C:$Q,MATCH(J4236,교과배치표!$B:$B,0),(MATCH(M4236,{"A","B","C","D","E"},0)-1)*3+3))),"")</f>
        <v/>
      </c>
    </row>
    <row r="4237" spans="2:20" ht="14.25" customHeight="1">
      <c r="B4237" s="20">
        <v>5036</v>
      </c>
      <c r="C4237" s="21" t="s">
        <v>1276</v>
      </c>
      <c r="D4237" s="21" t="s">
        <v>1277</v>
      </c>
      <c r="E4237" s="21" t="s">
        <v>1502</v>
      </c>
      <c r="F4237" s="21" t="s">
        <v>68</v>
      </c>
      <c r="G4237" s="21" t="s">
        <v>537</v>
      </c>
      <c r="H4237" s="21" t="s">
        <v>964</v>
      </c>
      <c r="I4237" s="21" t="s">
        <v>60</v>
      </c>
      <c r="J4237" s="23"/>
      <c r="K4237" s="24">
        <v>13</v>
      </c>
      <c r="M4237" s="25" t="str">
        <f>IF(I4237="","",IF(I4237="인문",성적입력!$C$8,성적입력!$C$9))</f>
        <v>A</v>
      </c>
      <c r="N4237" s="26">
        <f>성적입력!$C$15</f>
        <v>3</v>
      </c>
      <c r="P4237" s="27" t="str">
        <f t="shared" si="160"/>
        <v/>
      </c>
      <c r="R4237" s="26" t="str">
        <f t="array" ref="R4237">IFERROR(IF(OR(J4237="",M4237="",F4237=""),"",IF(F4237="학생부종합",INDEX(종합배치표!$C:$Q,MATCH(J4237,종합배치표!$B:$B,0),(MATCH(M4237,{"A","B","C","D","E"},0)-1)*3+1),INDEX(교과배치표!$C:$Q,MATCH(J4237,교과배치표!$B:$B,0),(MATCH(M4237,{"A","B","C","D","E"},0)-1)*3+1))),"")</f>
        <v/>
      </c>
      <c r="S4237" s="26" t="str">
        <f t="array" ref="S4237">IFERROR(IF(OR(J4237="",M4237="",F4237=""),"",IF(F4237="학생부종합",INDEX(종합배치표!$C:$Q,MATCH(J4237,종합배치표!$B:$B,0),(MATCH(M4237,{"A","B","C","D","E"},0)-1)*3+2),INDEX(교과배치표!$C:$Q,MATCH(J4237,교과배치표!$B:$B,0),(MATCH(M4237,{"A","B","C","D","E"},0)-1)*3+2))),"")</f>
        <v/>
      </c>
      <c r="T4237" s="26" t="str">
        <f t="array" ref="T4237">IFERROR(IF(OR(J4237="",M4237="",F4237=""),"",IF(F4237="학생부종합",INDEX(종합배치표!$C:$Q,MATCH(J4237,종합배치표!$B:$B,0),(MATCH(M4237,{"A","B","C","D","E"},0)-1)*3+3),INDEX(교과배치표!$C:$Q,MATCH(J4237,교과배치표!$B:$B,0),(MATCH(M4237,{"A","B","C","D","E"},0)-1)*3+3))),"")</f>
        <v/>
      </c>
    </row>
    <row r="4238" spans="2:20" ht="14.25" customHeight="1">
      <c r="B4238" s="20">
        <v>5037</v>
      </c>
      <c r="C4238" s="21" t="s">
        <v>1276</v>
      </c>
      <c r="D4238" s="21" t="s">
        <v>1277</v>
      </c>
      <c r="E4238" s="21" t="s">
        <v>1502</v>
      </c>
      <c r="F4238" s="21" t="s">
        <v>24</v>
      </c>
      <c r="G4238" s="21" t="s">
        <v>537</v>
      </c>
      <c r="H4238" s="21" t="s">
        <v>964</v>
      </c>
      <c r="I4238" s="21" t="s">
        <v>60</v>
      </c>
      <c r="J4238" s="23"/>
      <c r="K4238" s="24">
        <v>18</v>
      </c>
      <c r="M4238" s="25" t="str">
        <f>IF(I4238="","",IF(I4238="인문",성적입력!$C$8,성적입력!$C$9))</f>
        <v>A</v>
      </c>
      <c r="N4238" s="26">
        <f>성적입력!$C$15</f>
        <v>3</v>
      </c>
      <c r="P4238" s="27" t="str">
        <f t="shared" si="160"/>
        <v/>
      </c>
      <c r="R4238" s="26" t="str">
        <f t="array" ref="R4238">IFERROR(IF(OR(J4238="",M4238="",F4238=""),"",IF(F4238="학생부종합",INDEX(종합배치표!$C:$Q,MATCH(J4238,종합배치표!$B:$B,0),(MATCH(M4238,{"A","B","C","D","E"},0)-1)*3+1),INDEX(교과배치표!$C:$Q,MATCH(J4238,교과배치표!$B:$B,0),(MATCH(M4238,{"A","B","C","D","E"},0)-1)*3+1))),"")</f>
        <v/>
      </c>
      <c r="S4238" s="26" t="str">
        <f t="array" ref="S4238">IFERROR(IF(OR(J4238="",M4238="",F4238=""),"",IF(F4238="학생부종합",INDEX(종합배치표!$C:$Q,MATCH(J4238,종합배치표!$B:$B,0),(MATCH(M4238,{"A","B","C","D","E"},0)-1)*3+2),INDEX(교과배치표!$C:$Q,MATCH(J4238,교과배치표!$B:$B,0),(MATCH(M4238,{"A","B","C","D","E"},0)-1)*3+2))),"")</f>
        <v/>
      </c>
      <c r="T4238" s="26" t="str">
        <f t="array" ref="T4238">IFERROR(IF(OR(J4238="",M4238="",F4238=""),"",IF(F4238="학생부종합",INDEX(종합배치표!$C:$Q,MATCH(J4238,종합배치표!$B:$B,0),(MATCH(M4238,{"A","B","C","D","E"},0)-1)*3+3),INDEX(교과배치표!$C:$Q,MATCH(J4238,교과배치표!$B:$B,0),(MATCH(M4238,{"A","B","C","D","E"},0)-1)*3+3))),"")</f>
        <v/>
      </c>
    </row>
    <row r="4239" spans="2:20" ht="14.25" customHeight="1">
      <c r="B4239" s="20">
        <v>5038</v>
      </c>
      <c r="C4239" s="21" t="s">
        <v>1276</v>
      </c>
      <c r="D4239" s="21" t="s">
        <v>1277</v>
      </c>
      <c r="E4239" s="21" t="s">
        <v>1502</v>
      </c>
      <c r="F4239" s="21" t="s">
        <v>68</v>
      </c>
      <c r="G4239" s="21" t="s">
        <v>537</v>
      </c>
      <c r="H4239" s="21" t="s">
        <v>276</v>
      </c>
      <c r="I4239" s="21" t="s">
        <v>27</v>
      </c>
      <c r="J4239" s="23"/>
      <c r="K4239" s="24">
        <v>18</v>
      </c>
      <c r="M4239" s="25" t="str">
        <f>IF(I4239="","",IF(I4239="인문",성적입력!$C$8,성적입력!$C$9))</f>
        <v>A</v>
      </c>
      <c r="N4239" s="26">
        <f>성적입력!$C$15</f>
        <v>3</v>
      </c>
      <c r="P4239" s="27" t="str">
        <f t="shared" si="160"/>
        <v/>
      </c>
      <c r="R4239" s="26" t="str">
        <f t="array" ref="R4239">IFERROR(IF(OR(J4239="",M4239="",F4239=""),"",IF(F4239="학생부종합",INDEX(종합배치표!$C:$Q,MATCH(J4239,종합배치표!$B:$B,0),(MATCH(M4239,{"A","B","C","D","E"},0)-1)*3+1),INDEX(교과배치표!$C:$Q,MATCH(J4239,교과배치표!$B:$B,0),(MATCH(M4239,{"A","B","C","D","E"},0)-1)*3+1))),"")</f>
        <v/>
      </c>
      <c r="S4239" s="26" t="str">
        <f t="array" ref="S4239">IFERROR(IF(OR(J4239="",M4239="",F4239=""),"",IF(F4239="학생부종합",INDEX(종합배치표!$C:$Q,MATCH(J4239,종합배치표!$B:$B,0),(MATCH(M4239,{"A","B","C","D","E"},0)-1)*3+2),INDEX(교과배치표!$C:$Q,MATCH(J4239,교과배치표!$B:$B,0),(MATCH(M4239,{"A","B","C","D","E"},0)-1)*3+2))),"")</f>
        <v/>
      </c>
      <c r="T4239" s="26" t="str">
        <f t="array" ref="T4239">IFERROR(IF(OR(J4239="",M4239="",F4239=""),"",IF(F4239="학생부종합",INDEX(종합배치표!$C:$Q,MATCH(J4239,종합배치표!$B:$B,0),(MATCH(M4239,{"A","B","C","D","E"},0)-1)*3+3),INDEX(교과배치표!$C:$Q,MATCH(J4239,교과배치표!$B:$B,0),(MATCH(M4239,{"A","B","C","D","E"},0)-1)*3+3))),"")</f>
        <v/>
      </c>
    </row>
    <row r="4240" spans="2:20" ht="14.25" customHeight="1">
      <c r="B4240" s="20">
        <v>5039</v>
      </c>
      <c r="C4240" s="21" t="s">
        <v>1276</v>
      </c>
      <c r="D4240" s="21" t="s">
        <v>1277</v>
      </c>
      <c r="E4240" s="21" t="s">
        <v>1502</v>
      </c>
      <c r="F4240" s="21" t="s">
        <v>24</v>
      </c>
      <c r="G4240" s="21" t="s">
        <v>537</v>
      </c>
      <c r="H4240" s="21" t="s">
        <v>276</v>
      </c>
      <c r="I4240" s="21" t="s">
        <v>27</v>
      </c>
      <c r="J4240" s="23"/>
      <c r="K4240" s="24">
        <v>30</v>
      </c>
      <c r="M4240" s="25" t="str">
        <f>IF(I4240="","",IF(I4240="인문",성적입력!$C$8,성적입력!$C$9))</f>
        <v>A</v>
      </c>
      <c r="N4240" s="26">
        <f>성적입력!$C$15</f>
        <v>3</v>
      </c>
      <c r="P4240" s="27" t="str">
        <f t="shared" si="160"/>
        <v/>
      </c>
      <c r="R4240" s="26" t="str">
        <f t="array" ref="R4240">IFERROR(IF(OR(J4240="",M4240="",F4240=""),"",IF(F4240="학생부종합",INDEX(종합배치표!$C:$Q,MATCH(J4240,종합배치표!$B:$B,0),(MATCH(M4240,{"A","B","C","D","E"},0)-1)*3+1),INDEX(교과배치표!$C:$Q,MATCH(J4240,교과배치표!$B:$B,0),(MATCH(M4240,{"A","B","C","D","E"},0)-1)*3+1))),"")</f>
        <v/>
      </c>
      <c r="S4240" s="26" t="str">
        <f t="array" ref="S4240">IFERROR(IF(OR(J4240="",M4240="",F4240=""),"",IF(F4240="학생부종합",INDEX(종합배치표!$C:$Q,MATCH(J4240,종합배치표!$B:$B,0),(MATCH(M4240,{"A","B","C","D","E"},0)-1)*3+2),INDEX(교과배치표!$C:$Q,MATCH(J4240,교과배치표!$B:$B,0),(MATCH(M4240,{"A","B","C","D","E"},0)-1)*3+2))),"")</f>
        <v/>
      </c>
      <c r="T4240" s="26" t="str">
        <f t="array" ref="T4240">IFERROR(IF(OR(J4240="",M4240="",F4240=""),"",IF(F4240="학생부종합",INDEX(종합배치표!$C:$Q,MATCH(J4240,종합배치표!$B:$B,0),(MATCH(M4240,{"A","B","C","D","E"},0)-1)*3+3),INDEX(교과배치표!$C:$Q,MATCH(J4240,교과배치표!$B:$B,0),(MATCH(M4240,{"A","B","C","D","E"},0)-1)*3+3))),"")</f>
        <v/>
      </c>
    </row>
    <row r="4241" spans="2:20" ht="14.25" customHeight="1">
      <c r="B4241" s="20">
        <v>5040</v>
      </c>
      <c r="C4241" s="21" t="s">
        <v>1276</v>
      </c>
      <c r="D4241" s="21" t="s">
        <v>1277</v>
      </c>
      <c r="E4241" s="21" t="s">
        <v>1502</v>
      </c>
      <c r="F4241" s="21" t="s">
        <v>68</v>
      </c>
      <c r="G4241" s="21" t="s">
        <v>537</v>
      </c>
      <c r="H4241" s="21" t="s">
        <v>965</v>
      </c>
      <c r="I4241" s="21" t="s">
        <v>27</v>
      </c>
      <c r="J4241" s="23"/>
      <c r="K4241" s="24">
        <v>18</v>
      </c>
      <c r="M4241" s="25" t="str">
        <f>IF(I4241="","",IF(I4241="인문",성적입력!$C$8,성적입력!$C$9))</f>
        <v>A</v>
      </c>
      <c r="N4241" s="26">
        <f>성적입력!$C$15</f>
        <v>3</v>
      </c>
      <c r="P4241" s="27" t="str">
        <f t="shared" si="160"/>
        <v/>
      </c>
      <c r="R4241" s="26" t="str">
        <f t="array" ref="R4241">IFERROR(IF(OR(J4241="",M4241="",F4241=""),"",IF(F4241="학생부종합",INDEX(종합배치표!$C:$Q,MATCH(J4241,종합배치표!$B:$B,0),(MATCH(M4241,{"A","B","C","D","E"},0)-1)*3+1),INDEX(교과배치표!$C:$Q,MATCH(J4241,교과배치표!$B:$B,0),(MATCH(M4241,{"A","B","C","D","E"},0)-1)*3+1))),"")</f>
        <v/>
      </c>
      <c r="S4241" s="26" t="str">
        <f t="array" ref="S4241">IFERROR(IF(OR(J4241="",M4241="",F4241=""),"",IF(F4241="학생부종합",INDEX(종합배치표!$C:$Q,MATCH(J4241,종합배치표!$B:$B,0),(MATCH(M4241,{"A","B","C","D","E"},0)-1)*3+2),INDEX(교과배치표!$C:$Q,MATCH(J4241,교과배치표!$B:$B,0),(MATCH(M4241,{"A","B","C","D","E"},0)-1)*3+2))),"")</f>
        <v/>
      </c>
      <c r="T4241" s="26" t="str">
        <f t="array" ref="T4241">IFERROR(IF(OR(J4241="",M4241="",F4241=""),"",IF(F4241="학생부종합",INDEX(종합배치표!$C:$Q,MATCH(J4241,종합배치표!$B:$B,0),(MATCH(M4241,{"A","B","C","D","E"},0)-1)*3+3),INDEX(교과배치표!$C:$Q,MATCH(J4241,교과배치표!$B:$B,0),(MATCH(M4241,{"A","B","C","D","E"},0)-1)*3+3))),"")</f>
        <v/>
      </c>
    </row>
    <row r="4242" spans="2:20" ht="14.25" customHeight="1">
      <c r="B4242" s="20">
        <v>5041</v>
      </c>
      <c r="C4242" s="21" t="s">
        <v>1276</v>
      </c>
      <c r="D4242" s="21" t="s">
        <v>1277</v>
      </c>
      <c r="E4242" s="21" t="s">
        <v>1502</v>
      </c>
      <c r="F4242" s="21" t="s">
        <v>24</v>
      </c>
      <c r="G4242" s="21" t="s">
        <v>537</v>
      </c>
      <c r="H4242" s="21" t="s">
        <v>965</v>
      </c>
      <c r="I4242" s="21" t="s">
        <v>27</v>
      </c>
      <c r="J4242" s="23"/>
      <c r="K4242" s="24">
        <v>30</v>
      </c>
      <c r="M4242" s="25" t="str">
        <f>IF(I4242="","",IF(I4242="인문",성적입력!$C$8,성적입력!$C$9))</f>
        <v>A</v>
      </c>
      <c r="N4242" s="26">
        <f>성적입력!$C$15</f>
        <v>3</v>
      </c>
      <c r="P4242" s="27" t="str">
        <f t="shared" si="160"/>
        <v/>
      </c>
      <c r="R4242" s="26" t="str">
        <f t="array" ref="R4242">IFERROR(IF(OR(J4242="",M4242="",F4242=""),"",IF(F4242="학생부종합",INDEX(종합배치표!$C:$Q,MATCH(J4242,종합배치표!$B:$B,0),(MATCH(M4242,{"A","B","C","D","E"},0)-1)*3+1),INDEX(교과배치표!$C:$Q,MATCH(J4242,교과배치표!$B:$B,0),(MATCH(M4242,{"A","B","C","D","E"},0)-1)*3+1))),"")</f>
        <v/>
      </c>
      <c r="S4242" s="26" t="str">
        <f t="array" ref="S4242">IFERROR(IF(OR(J4242="",M4242="",F4242=""),"",IF(F4242="학생부종합",INDEX(종합배치표!$C:$Q,MATCH(J4242,종합배치표!$B:$B,0),(MATCH(M4242,{"A","B","C","D","E"},0)-1)*3+2),INDEX(교과배치표!$C:$Q,MATCH(J4242,교과배치표!$B:$B,0),(MATCH(M4242,{"A","B","C","D","E"},0)-1)*3+2))),"")</f>
        <v/>
      </c>
      <c r="T4242" s="26" t="str">
        <f t="array" ref="T4242">IFERROR(IF(OR(J4242="",M4242="",F4242=""),"",IF(F4242="학생부종합",INDEX(종합배치표!$C:$Q,MATCH(J4242,종합배치표!$B:$B,0),(MATCH(M4242,{"A","B","C","D","E"},0)-1)*3+3),INDEX(교과배치표!$C:$Q,MATCH(J4242,교과배치표!$B:$B,0),(MATCH(M4242,{"A","B","C","D","E"},0)-1)*3+3))),"")</f>
        <v/>
      </c>
    </row>
    <row r="4243" spans="2:20" ht="14.25" customHeight="1">
      <c r="B4243" s="20">
        <v>5042</v>
      </c>
      <c r="C4243" s="21" t="s">
        <v>1276</v>
      </c>
      <c r="D4243" s="21" t="s">
        <v>1277</v>
      </c>
      <c r="E4243" s="21" t="s">
        <v>1502</v>
      </c>
      <c r="F4243" s="21" t="s">
        <v>68</v>
      </c>
      <c r="G4243" s="21" t="s">
        <v>537</v>
      </c>
      <c r="H4243" s="21" t="s">
        <v>1508</v>
      </c>
      <c r="I4243" s="21" t="s">
        <v>60</v>
      </c>
      <c r="J4243" s="23"/>
      <c r="K4243" s="24">
        <v>25</v>
      </c>
      <c r="M4243" s="25" t="str">
        <f>IF(I4243="","",IF(I4243="인문",성적입력!$C$8,성적입력!$C$9))</f>
        <v>A</v>
      </c>
      <c r="N4243" s="26">
        <f>성적입력!$C$15</f>
        <v>3</v>
      </c>
      <c r="P4243" s="27" t="str">
        <f t="shared" si="160"/>
        <v/>
      </c>
      <c r="R4243" s="26" t="str">
        <f t="array" ref="R4243">IFERROR(IF(OR(J4243="",M4243="",F4243=""),"",IF(F4243="학생부종합",INDEX(종합배치표!$C:$Q,MATCH(J4243,종합배치표!$B:$B,0),(MATCH(M4243,{"A","B","C","D","E"},0)-1)*3+1),INDEX(교과배치표!$C:$Q,MATCH(J4243,교과배치표!$B:$B,0),(MATCH(M4243,{"A","B","C","D","E"},0)-1)*3+1))),"")</f>
        <v/>
      </c>
      <c r="S4243" s="26" t="str">
        <f t="array" ref="S4243">IFERROR(IF(OR(J4243="",M4243="",F4243=""),"",IF(F4243="학생부종합",INDEX(종합배치표!$C:$Q,MATCH(J4243,종합배치표!$B:$B,0),(MATCH(M4243,{"A","B","C","D","E"},0)-1)*3+2),INDEX(교과배치표!$C:$Q,MATCH(J4243,교과배치표!$B:$B,0),(MATCH(M4243,{"A","B","C","D","E"},0)-1)*3+2))),"")</f>
        <v/>
      </c>
      <c r="T4243" s="26" t="str">
        <f t="array" ref="T4243">IFERROR(IF(OR(J4243="",M4243="",F4243=""),"",IF(F4243="학생부종합",INDEX(종합배치표!$C:$Q,MATCH(J4243,종합배치표!$B:$B,0),(MATCH(M4243,{"A","B","C","D","E"},0)-1)*3+3),INDEX(교과배치표!$C:$Q,MATCH(J4243,교과배치표!$B:$B,0),(MATCH(M4243,{"A","B","C","D","E"},0)-1)*3+3))),"")</f>
        <v/>
      </c>
    </row>
    <row r="4244" spans="2:20" ht="14.25" customHeight="1">
      <c r="B4244" s="20">
        <v>5043</v>
      </c>
      <c r="C4244" s="21" t="s">
        <v>1276</v>
      </c>
      <c r="D4244" s="21" t="s">
        <v>1277</v>
      </c>
      <c r="E4244" s="21" t="s">
        <v>1502</v>
      </c>
      <c r="F4244" s="21" t="s">
        <v>24</v>
      </c>
      <c r="G4244" s="21" t="s">
        <v>537</v>
      </c>
      <c r="H4244" s="21" t="s">
        <v>1508</v>
      </c>
      <c r="I4244" s="21" t="s">
        <v>60</v>
      </c>
      <c r="J4244" s="23"/>
      <c r="K4244" s="24">
        <v>11</v>
      </c>
      <c r="M4244" s="25" t="str">
        <f>IF(I4244="","",IF(I4244="인문",성적입력!$C$8,성적입력!$C$9))</f>
        <v>A</v>
      </c>
      <c r="N4244" s="26">
        <f>성적입력!$C$15</f>
        <v>3</v>
      </c>
      <c r="P4244" s="27" t="str">
        <f t="shared" si="160"/>
        <v/>
      </c>
      <c r="R4244" s="26" t="str">
        <f t="array" ref="R4244">IFERROR(IF(OR(J4244="",M4244="",F4244=""),"",IF(F4244="학생부종합",INDEX(종합배치표!$C:$Q,MATCH(J4244,종합배치표!$B:$B,0),(MATCH(M4244,{"A","B","C","D","E"},0)-1)*3+1),INDEX(교과배치표!$C:$Q,MATCH(J4244,교과배치표!$B:$B,0),(MATCH(M4244,{"A","B","C","D","E"},0)-1)*3+1))),"")</f>
        <v/>
      </c>
      <c r="S4244" s="26" t="str">
        <f t="array" ref="S4244">IFERROR(IF(OR(J4244="",M4244="",F4244=""),"",IF(F4244="학생부종합",INDEX(종합배치표!$C:$Q,MATCH(J4244,종합배치표!$B:$B,0),(MATCH(M4244,{"A","B","C","D","E"},0)-1)*3+2),INDEX(교과배치표!$C:$Q,MATCH(J4244,교과배치표!$B:$B,0),(MATCH(M4244,{"A","B","C","D","E"},0)-1)*3+2))),"")</f>
        <v/>
      </c>
      <c r="T4244" s="26" t="str">
        <f t="array" ref="T4244">IFERROR(IF(OR(J4244="",M4244="",F4244=""),"",IF(F4244="학생부종합",INDEX(종합배치표!$C:$Q,MATCH(J4244,종합배치표!$B:$B,0),(MATCH(M4244,{"A","B","C","D","E"},0)-1)*3+3),INDEX(교과배치표!$C:$Q,MATCH(J4244,교과배치표!$B:$B,0),(MATCH(M4244,{"A","B","C","D","E"},0)-1)*3+3))),"")</f>
        <v/>
      </c>
    </row>
    <row r="4245" spans="2:20" ht="14.25" customHeight="1">
      <c r="B4245" s="20">
        <v>5044</v>
      </c>
      <c r="C4245" s="21" t="s">
        <v>1276</v>
      </c>
      <c r="D4245" s="21" t="s">
        <v>1277</v>
      </c>
      <c r="E4245" s="21" t="s">
        <v>1502</v>
      </c>
      <c r="F4245" s="21" t="s">
        <v>68</v>
      </c>
      <c r="G4245" s="21" t="s">
        <v>537</v>
      </c>
      <c r="H4245" s="21" t="s">
        <v>133</v>
      </c>
      <c r="I4245" s="21" t="s">
        <v>60</v>
      </c>
      <c r="J4245" s="23"/>
      <c r="K4245" s="24">
        <v>11</v>
      </c>
      <c r="M4245" s="25" t="str">
        <f>IF(I4245="","",IF(I4245="인문",성적입력!$C$8,성적입력!$C$9))</f>
        <v>A</v>
      </c>
      <c r="N4245" s="26">
        <f>성적입력!$C$15</f>
        <v>3</v>
      </c>
      <c r="P4245" s="27" t="str">
        <f t="shared" si="160"/>
        <v/>
      </c>
      <c r="R4245" s="26" t="str">
        <f t="array" ref="R4245">IFERROR(IF(OR(J4245="",M4245="",F4245=""),"",IF(F4245="학생부종합",INDEX(종합배치표!$C:$Q,MATCH(J4245,종합배치표!$B:$B,0),(MATCH(M4245,{"A","B","C","D","E"},0)-1)*3+1),INDEX(교과배치표!$C:$Q,MATCH(J4245,교과배치표!$B:$B,0),(MATCH(M4245,{"A","B","C","D","E"},0)-1)*3+1))),"")</f>
        <v/>
      </c>
      <c r="S4245" s="26" t="str">
        <f t="array" ref="S4245">IFERROR(IF(OR(J4245="",M4245="",F4245=""),"",IF(F4245="학생부종합",INDEX(종합배치표!$C:$Q,MATCH(J4245,종합배치표!$B:$B,0),(MATCH(M4245,{"A","B","C","D","E"},0)-1)*3+2),INDEX(교과배치표!$C:$Q,MATCH(J4245,교과배치표!$B:$B,0),(MATCH(M4245,{"A","B","C","D","E"},0)-1)*3+2))),"")</f>
        <v/>
      </c>
      <c r="T4245" s="26" t="str">
        <f t="array" ref="T4245">IFERROR(IF(OR(J4245="",M4245="",F4245=""),"",IF(F4245="학생부종합",INDEX(종합배치표!$C:$Q,MATCH(J4245,종합배치표!$B:$B,0),(MATCH(M4245,{"A","B","C","D","E"},0)-1)*3+3),INDEX(교과배치표!$C:$Q,MATCH(J4245,교과배치표!$B:$B,0),(MATCH(M4245,{"A","B","C","D","E"},0)-1)*3+3))),"")</f>
        <v/>
      </c>
    </row>
    <row r="4246" spans="2:20" ht="14.25" customHeight="1">
      <c r="B4246" s="20">
        <v>5045</v>
      </c>
      <c r="C4246" s="21" t="s">
        <v>1276</v>
      </c>
      <c r="D4246" s="21" t="s">
        <v>1277</v>
      </c>
      <c r="E4246" s="21" t="s">
        <v>1502</v>
      </c>
      <c r="F4246" s="21" t="s">
        <v>24</v>
      </c>
      <c r="G4246" s="21" t="s">
        <v>537</v>
      </c>
      <c r="H4246" s="21" t="s">
        <v>133</v>
      </c>
      <c r="I4246" s="21" t="s">
        <v>60</v>
      </c>
      <c r="J4246" s="23"/>
      <c r="K4246" s="24">
        <v>11</v>
      </c>
      <c r="M4246" s="25" t="str">
        <f>IF(I4246="","",IF(I4246="인문",성적입력!$C$8,성적입력!$C$9))</f>
        <v>A</v>
      </c>
      <c r="N4246" s="26">
        <f>성적입력!$C$15</f>
        <v>3</v>
      </c>
      <c r="P4246" s="27" t="str">
        <f t="shared" si="160"/>
        <v/>
      </c>
      <c r="R4246" s="26" t="str">
        <f t="array" ref="R4246">IFERROR(IF(OR(J4246="",M4246="",F4246=""),"",IF(F4246="학생부종합",INDEX(종합배치표!$C:$Q,MATCH(J4246,종합배치표!$B:$B,0),(MATCH(M4246,{"A","B","C","D","E"},0)-1)*3+1),INDEX(교과배치표!$C:$Q,MATCH(J4246,교과배치표!$B:$B,0),(MATCH(M4246,{"A","B","C","D","E"},0)-1)*3+1))),"")</f>
        <v/>
      </c>
      <c r="S4246" s="26" t="str">
        <f t="array" ref="S4246">IFERROR(IF(OR(J4246="",M4246="",F4246=""),"",IF(F4246="학생부종합",INDEX(종합배치표!$C:$Q,MATCH(J4246,종합배치표!$B:$B,0),(MATCH(M4246,{"A","B","C","D","E"},0)-1)*3+2),INDEX(교과배치표!$C:$Q,MATCH(J4246,교과배치표!$B:$B,0),(MATCH(M4246,{"A","B","C","D","E"},0)-1)*3+2))),"")</f>
        <v/>
      </c>
      <c r="T4246" s="26" t="str">
        <f t="array" ref="T4246">IFERROR(IF(OR(J4246="",M4246="",F4246=""),"",IF(F4246="학생부종합",INDEX(종합배치표!$C:$Q,MATCH(J4246,종합배치표!$B:$B,0),(MATCH(M4246,{"A","B","C","D","E"},0)-1)*3+3),INDEX(교과배치표!$C:$Q,MATCH(J4246,교과배치표!$B:$B,0),(MATCH(M4246,{"A","B","C","D","E"},0)-1)*3+3))),"")</f>
        <v/>
      </c>
    </row>
    <row r="4247" spans="2:20" ht="14.25" customHeight="1">
      <c r="B4247" s="20">
        <v>5046</v>
      </c>
      <c r="C4247" s="21" t="s">
        <v>1276</v>
      </c>
      <c r="D4247" s="21" t="s">
        <v>1277</v>
      </c>
      <c r="E4247" s="21" t="s">
        <v>1502</v>
      </c>
      <c r="F4247" s="21" t="s">
        <v>68</v>
      </c>
      <c r="G4247" s="21" t="s">
        <v>537</v>
      </c>
      <c r="H4247" s="21" t="s">
        <v>1509</v>
      </c>
      <c r="I4247" s="21" t="s">
        <v>60</v>
      </c>
      <c r="J4247" s="23"/>
      <c r="K4247" s="24">
        <v>27</v>
      </c>
      <c r="M4247" s="25" t="str">
        <f>IF(I4247="","",IF(I4247="인문",성적입력!$C$8,성적입력!$C$9))</f>
        <v>A</v>
      </c>
      <c r="N4247" s="26">
        <f>성적입력!$C$15</f>
        <v>3</v>
      </c>
      <c r="P4247" s="27" t="str">
        <f t="shared" si="160"/>
        <v/>
      </c>
      <c r="R4247" s="26" t="str">
        <f t="array" ref="R4247">IFERROR(IF(OR(J4247="",M4247="",F4247=""),"",IF(F4247="학생부종합",INDEX(종합배치표!$C:$Q,MATCH(J4247,종합배치표!$B:$B,0),(MATCH(M4247,{"A","B","C","D","E"},0)-1)*3+1),INDEX(교과배치표!$C:$Q,MATCH(J4247,교과배치표!$B:$B,0),(MATCH(M4247,{"A","B","C","D","E"},0)-1)*3+1))),"")</f>
        <v/>
      </c>
      <c r="S4247" s="26" t="str">
        <f t="array" ref="S4247">IFERROR(IF(OR(J4247="",M4247="",F4247=""),"",IF(F4247="학생부종합",INDEX(종합배치표!$C:$Q,MATCH(J4247,종합배치표!$B:$B,0),(MATCH(M4247,{"A","B","C","D","E"},0)-1)*3+2),INDEX(교과배치표!$C:$Q,MATCH(J4247,교과배치표!$B:$B,0),(MATCH(M4247,{"A","B","C","D","E"},0)-1)*3+2))),"")</f>
        <v/>
      </c>
      <c r="T4247" s="26" t="str">
        <f t="array" ref="T4247">IFERROR(IF(OR(J4247="",M4247="",F4247=""),"",IF(F4247="학생부종합",INDEX(종합배치표!$C:$Q,MATCH(J4247,종합배치표!$B:$B,0),(MATCH(M4247,{"A","B","C","D","E"},0)-1)*3+3),INDEX(교과배치표!$C:$Q,MATCH(J4247,교과배치표!$B:$B,0),(MATCH(M4247,{"A","B","C","D","E"},0)-1)*3+3))),"")</f>
        <v/>
      </c>
    </row>
    <row r="4248" spans="2:20" ht="14.25" customHeight="1">
      <c r="B4248" s="20">
        <v>5047</v>
      </c>
      <c r="C4248" s="21" t="s">
        <v>1276</v>
      </c>
      <c r="D4248" s="21" t="s">
        <v>1277</v>
      </c>
      <c r="E4248" s="21" t="s">
        <v>1502</v>
      </c>
      <c r="F4248" s="21" t="s">
        <v>24</v>
      </c>
      <c r="G4248" s="21" t="s">
        <v>537</v>
      </c>
      <c r="H4248" s="21" t="s">
        <v>1509</v>
      </c>
      <c r="I4248" s="21" t="s">
        <v>60</v>
      </c>
      <c r="J4248" s="23"/>
      <c r="K4248" s="24">
        <v>10</v>
      </c>
      <c r="M4248" s="25" t="str">
        <f>IF(I4248="","",IF(I4248="인문",성적입력!$C$8,성적입력!$C$9))</f>
        <v>A</v>
      </c>
      <c r="N4248" s="26">
        <f>성적입력!$C$15</f>
        <v>3</v>
      </c>
      <c r="P4248" s="27" t="str">
        <f t="shared" si="160"/>
        <v/>
      </c>
      <c r="R4248" s="26" t="str">
        <f t="array" ref="R4248">IFERROR(IF(OR(J4248="",M4248="",F4248=""),"",IF(F4248="학생부종합",INDEX(종합배치표!$C:$Q,MATCH(J4248,종합배치표!$B:$B,0),(MATCH(M4248,{"A","B","C","D","E"},0)-1)*3+1),INDEX(교과배치표!$C:$Q,MATCH(J4248,교과배치표!$B:$B,0),(MATCH(M4248,{"A","B","C","D","E"},0)-1)*3+1))),"")</f>
        <v/>
      </c>
      <c r="S4248" s="26" t="str">
        <f t="array" ref="S4248">IFERROR(IF(OR(J4248="",M4248="",F4248=""),"",IF(F4248="학생부종합",INDEX(종합배치표!$C:$Q,MATCH(J4248,종합배치표!$B:$B,0),(MATCH(M4248,{"A","B","C","D","E"},0)-1)*3+2),INDEX(교과배치표!$C:$Q,MATCH(J4248,교과배치표!$B:$B,0),(MATCH(M4248,{"A","B","C","D","E"},0)-1)*3+2))),"")</f>
        <v/>
      </c>
      <c r="T4248" s="26" t="str">
        <f t="array" ref="T4248">IFERROR(IF(OR(J4248="",M4248="",F4248=""),"",IF(F4248="학생부종합",INDEX(종합배치표!$C:$Q,MATCH(J4248,종합배치표!$B:$B,0),(MATCH(M4248,{"A","B","C","D","E"},0)-1)*3+3),INDEX(교과배치표!$C:$Q,MATCH(J4248,교과배치표!$B:$B,0),(MATCH(M4248,{"A","B","C","D","E"},0)-1)*3+3))),"")</f>
        <v/>
      </c>
    </row>
    <row r="4249" spans="2:20" ht="14.25" customHeight="1">
      <c r="B4249" s="20">
        <v>5048</v>
      </c>
      <c r="C4249" s="21" t="s">
        <v>1276</v>
      </c>
      <c r="D4249" s="21" t="s">
        <v>1277</v>
      </c>
      <c r="E4249" s="21" t="s">
        <v>1502</v>
      </c>
      <c r="F4249" s="21" t="s">
        <v>68</v>
      </c>
      <c r="G4249" s="21" t="s">
        <v>537</v>
      </c>
      <c r="H4249" s="21" t="s">
        <v>642</v>
      </c>
      <c r="I4249" s="21" t="s">
        <v>514</v>
      </c>
      <c r="J4249" s="23"/>
      <c r="K4249" s="24">
        <v>17</v>
      </c>
      <c r="M4249" s="25" t="str">
        <f>IF(I4249="","",IF(I4249="인문",성적입력!$C$8,성적입력!$C$9))</f>
        <v>A</v>
      </c>
      <c r="N4249" s="26">
        <f>성적입력!$C$15</f>
        <v>3</v>
      </c>
      <c r="P4249" s="27" t="str">
        <f t="shared" si="160"/>
        <v/>
      </c>
      <c r="R4249" s="26" t="str">
        <f t="array" ref="R4249">IFERROR(IF(OR(J4249="",M4249="",F4249=""),"",IF(F4249="학생부종합",INDEX(종합배치표!$C:$Q,MATCH(J4249,종합배치표!$B:$B,0),(MATCH(M4249,{"A","B","C","D","E"},0)-1)*3+1),INDEX(교과배치표!$C:$Q,MATCH(J4249,교과배치표!$B:$B,0),(MATCH(M4249,{"A","B","C","D","E"},0)-1)*3+1))),"")</f>
        <v/>
      </c>
      <c r="S4249" s="26" t="str">
        <f t="array" ref="S4249">IFERROR(IF(OR(J4249="",M4249="",F4249=""),"",IF(F4249="학생부종합",INDEX(종합배치표!$C:$Q,MATCH(J4249,종합배치표!$B:$B,0),(MATCH(M4249,{"A","B","C","D","E"},0)-1)*3+2),INDEX(교과배치표!$C:$Q,MATCH(J4249,교과배치표!$B:$B,0),(MATCH(M4249,{"A","B","C","D","E"},0)-1)*3+2))),"")</f>
        <v/>
      </c>
      <c r="T4249" s="26" t="str">
        <f t="array" ref="T4249">IFERROR(IF(OR(J4249="",M4249="",F4249=""),"",IF(F4249="학생부종합",INDEX(종합배치표!$C:$Q,MATCH(J4249,종합배치표!$B:$B,0),(MATCH(M4249,{"A","B","C","D","E"},0)-1)*3+3),INDEX(교과배치표!$C:$Q,MATCH(J4249,교과배치표!$B:$B,0),(MATCH(M4249,{"A","B","C","D","E"},0)-1)*3+3))),"")</f>
        <v/>
      </c>
    </row>
    <row r="4250" spans="2:20" ht="14.25" customHeight="1">
      <c r="B4250" s="20">
        <v>5049</v>
      </c>
      <c r="C4250" s="21" t="s">
        <v>1276</v>
      </c>
      <c r="D4250" s="21" t="s">
        <v>1277</v>
      </c>
      <c r="E4250" s="21" t="s">
        <v>1502</v>
      </c>
      <c r="F4250" s="21" t="s">
        <v>68</v>
      </c>
      <c r="G4250" s="21" t="s">
        <v>537</v>
      </c>
      <c r="H4250" s="21" t="s">
        <v>305</v>
      </c>
      <c r="I4250" s="21" t="s">
        <v>60</v>
      </c>
      <c r="J4250" s="23"/>
      <c r="K4250" s="24">
        <v>15</v>
      </c>
      <c r="M4250" s="25" t="str">
        <f>IF(I4250="","",IF(I4250="인문",성적입력!$C$8,성적입력!$C$9))</f>
        <v>A</v>
      </c>
      <c r="N4250" s="26">
        <f>성적입력!$C$15</f>
        <v>3</v>
      </c>
      <c r="P4250" s="27" t="str">
        <f t="shared" si="160"/>
        <v/>
      </c>
      <c r="R4250" s="26" t="str">
        <f t="array" ref="R4250">IFERROR(IF(OR(J4250="",M4250="",F4250=""),"",IF(F4250="학생부종합",INDEX(종합배치표!$C:$Q,MATCH(J4250,종합배치표!$B:$B,0),(MATCH(M4250,{"A","B","C","D","E"},0)-1)*3+1),INDEX(교과배치표!$C:$Q,MATCH(J4250,교과배치표!$B:$B,0),(MATCH(M4250,{"A","B","C","D","E"},0)-1)*3+1))),"")</f>
        <v/>
      </c>
      <c r="S4250" s="26" t="str">
        <f t="array" ref="S4250">IFERROR(IF(OR(J4250="",M4250="",F4250=""),"",IF(F4250="학생부종합",INDEX(종합배치표!$C:$Q,MATCH(J4250,종합배치표!$B:$B,0),(MATCH(M4250,{"A","B","C","D","E"},0)-1)*3+2),INDEX(교과배치표!$C:$Q,MATCH(J4250,교과배치표!$B:$B,0),(MATCH(M4250,{"A","B","C","D","E"},0)-1)*3+2))),"")</f>
        <v/>
      </c>
      <c r="T4250" s="26" t="str">
        <f t="array" ref="T4250">IFERROR(IF(OR(J4250="",M4250="",F4250=""),"",IF(F4250="학생부종합",INDEX(종합배치표!$C:$Q,MATCH(J4250,종합배치표!$B:$B,0),(MATCH(M4250,{"A","B","C","D","E"},0)-1)*3+3),INDEX(교과배치표!$C:$Q,MATCH(J4250,교과배치표!$B:$B,0),(MATCH(M4250,{"A","B","C","D","E"},0)-1)*3+3))),"")</f>
        <v/>
      </c>
    </row>
    <row r="4251" spans="2:20" ht="14.25" customHeight="1">
      <c r="B4251" s="20">
        <v>5050</v>
      </c>
      <c r="C4251" s="21" t="s">
        <v>1276</v>
      </c>
      <c r="D4251" s="21" t="s">
        <v>1277</v>
      </c>
      <c r="E4251" s="21" t="s">
        <v>1502</v>
      </c>
      <c r="F4251" s="21" t="s">
        <v>24</v>
      </c>
      <c r="G4251" s="21" t="s">
        <v>537</v>
      </c>
      <c r="H4251" s="21" t="s">
        <v>305</v>
      </c>
      <c r="I4251" s="21" t="s">
        <v>60</v>
      </c>
      <c r="J4251" s="23"/>
      <c r="K4251" s="24">
        <v>29</v>
      </c>
      <c r="M4251" s="25" t="str">
        <f>IF(I4251="","",IF(I4251="인문",성적입력!$C$8,성적입력!$C$9))</f>
        <v>A</v>
      </c>
      <c r="N4251" s="26">
        <f>성적입력!$C$15</f>
        <v>3</v>
      </c>
      <c r="P4251" s="27" t="str">
        <f t="shared" si="160"/>
        <v/>
      </c>
      <c r="R4251" s="26" t="str">
        <f t="array" ref="R4251">IFERROR(IF(OR(J4251="",M4251="",F4251=""),"",IF(F4251="학생부종합",INDEX(종합배치표!$C:$Q,MATCH(J4251,종합배치표!$B:$B,0),(MATCH(M4251,{"A","B","C","D","E"},0)-1)*3+1),INDEX(교과배치표!$C:$Q,MATCH(J4251,교과배치표!$B:$B,0),(MATCH(M4251,{"A","B","C","D","E"},0)-1)*3+1))),"")</f>
        <v/>
      </c>
      <c r="S4251" s="26" t="str">
        <f t="array" ref="S4251">IFERROR(IF(OR(J4251="",M4251="",F4251=""),"",IF(F4251="학생부종합",INDEX(종합배치표!$C:$Q,MATCH(J4251,종합배치표!$B:$B,0),(MATCH(M4251,{"A","B","C","D","E"},0)-1)*3+2),INDEX(교과배치표!$C:$Q,MATCH(J4251,교과배치표!$B:$B,0),(MATCH(M4251,{"A","B","C","D","E"},0)-1)*3+2))),"")</f>
        <v/>
      </c>
      <c r="T4251" s="26" t="str">
        <f t="array" ref="T4251">IFERROR(IF(OR(J4251="",M4251="",F4251=""),"",IF(F4251="학생부종합",INDEX(종합배치표!$C:$Q,MATCH(J4251,종합배치표!$B:$B,0),(MATCH(M4251,{"A","B","C","D","E"},0)-1)*3+3),INDEX(교과배치표!$C:$Q,MATCH(J4251,교과배치표!$B:$B,0),(MATCH(M4251,{"A","B","C","D","E"},0)-1)*3+3))),"")</f>
        <v/>
      </c>
    </row>
    <row r="4252" spans="2:20" ht="14.25" customHeight="1">
      <c r="B4252" s="20">
        <v>5051</v>
      </c>
      <c r="C4252" s="21" t="s">
        <v>1276</v>
      </c>
      <c r="D4252" s="21" t="s">
        <v>1277</v>
      </c>
      <c r="E4252" s="21" t="s">
        <v>1502</v>
      </c>
      <c r="F4252" s="21" t="s">
        <v>68</v>
      </c>
      <c r="G4252" s="21" t="s">
        <v>537</v>
      </c>
      <c r="H4252" s="21" t="s">
        <v>1510</v>
      </c>
      <c r="I4252" s="21" t="s">
        <v>60</v>
      </c>
      <c r="J4252" s="23"/>
      <c r="K4252" s="24">
        <v>15</v>
      </c>
      <c r="M4252" s="25" t="str">
        <f>IF(I4252="","",IF(I4252="인문",성적입력!$C$8,성적입력!$C$9))</f>
        <v>A</v>
      </c>
      <c r="N4252" s="26">
        <f>성적입력!$C$15</f>
        <v>3</v>
      </c>
      <c r="P4252" s="27" t="str">
        <f t="shared" si="160"/>
        <v/>
      </c>
      <c r="R4252" s="26" t="str">
        <f t="array" ref="R4252">IFERROR(IF(OR(J4252="",M4252="",F4252=""),"",IF(F4252="학생부종합",INDEX(종합배치표!$C:$Q,MATCH(J4252,종합배치표!$B:$B,0),(MATCH(M4252,{"A","B","C","D","E"},0)-1)*3+1),INDEX(교과배치표!$C:$Q,MATCH(J4252,교과배치표!$B:$B,0),(MATCH(M4252,{"A","B","C","D","E"},0)-1)*3+1))),"")</f>
        <v/>
      </c>
      <c r="S4252" s="26" t="str">
        <f t="array" ref="S4252">IFERROR(IF(OR(J4252="",M4252="",F4252=""),"",IF(F4252="학생부종합",INDEX(종합배치표!$C:$Q,MATCH(J4252,종합배치표!$B:$B,0),(MATCH(M4252,{"A","B","C","D","E"},0)-1)*3+2),INDEX(교과배치표!$C:$Q,MATCH(J4252,교과배치표!$B:$B,0),(MATCH(M4252,{"A","B","C","D","E"},0)-1)*3+2))),"")</f>
        <v/>
      </c>
      <c r="T4252" s="26" t="str">
        <f t="array" ref="T4252">IFERROR(IF(OR(J4252="",M4252="",F4252=""),"",IF(F4252="학생부종합",INDEX(종합배치표!$C:$Q,MATCH(J4252,종합배치표!$B:$B,0),(MATCH(M4252,{"A","B","C","D","E"},0)-1)*3+3),INDEX(교과배치표!$C:$Q,MATCH(J4252,교과배치표!$B:$B,0),(MATCH(M4252,{"A","B","C","D","E"},0)-1)*3+3))),"")</f>
        <v/>
      </c>
    </row>
    <row r="4253" spans="2:20" ht="14.25" customHeight="1">
      <c r="B4253" s="20">
        <v>5052</v>
      </c>
      <c r="C4253" s="21" t="s">
        <v>1276</v>
      </c>
      <c r="D4253" s="21" t="s">
        <v>1277</v>
      </c>
      <c r="E4253" s="21" t="s">
        <v>1502</v>
      </c>
      <c r="F4253" s="21" t="s">
        <v>24</v>
      </c>
      <c r="G4253" s="21" t="s">
        <v>537</v>
      </c>
      <c r="H4253" s="21" t="s">
        <v>1510</v>
      </c>
      <c r="I4253" s="21" t="s">
        <v>60</v>
      </c>
      <c r="J4253" s="23"/>
      <c r="K4253" s="24">
        <v>5</v>
      </c>
      <c r="M4253" s="25" t="str">
        <f>IF(I4253="","",IF(I4253="인문",성적입력!$C$8,성적입력!$C$9))</f>
        <v>A</v>
      </c>
      <c r="N4253" s="26">
        <f>성적입력!$C$15</f>
        <v>3</v>
      </c>
      <c r="P4253" s="27" t="str">
        <f t="shared" si="160"/>
        <v/>
      </c>
      <c r="R4253" s="26" t="str">
        <f t="array" ref="R4253">IFERROR(IF(OR(J4253="",M4253="",F4253=""),"",IF(F4253="학생부종합",INDEX(종합배치표!$C:$Q,MATCH(J4253,종합배치표!$B:$B,0),(MATCH(M4253,{"A","B","C","D","E"},0)-1)*3+1),INDEX(교과배치표!$C:$Q,MATCH(J4253,교과배치표!$B:$B,0),(MATCH(M4253,{"A","B","C","D","E"},0)-1)*3+1))),"")</f>
        <v/>
      </c>
      <c r="S4253" s="26" t="str">
        <f t="array" ref="S4253">IFERROR(IF(OR(J4253="",M4253="",F4253=""),"",IF(F4253="학생부종합",INDEX(종합배치표!$C:$Q,MATCH(J4253,종합배치표!$B:$B,0),(MATCH(M4253,{"A","B","C","D","E"},0)-1)*3+2),INDEX(교과배치표!$C:$Q,MATCH(J4253,교과배치표!$B:$B,0),(MATCH(M4253,{"A","B","C","D","E"},0)-1)*3+2))),"")</f>
        <v/>
      </c>
      <c r="T4253" s="26" t="str">
        <f t="array" ref="T4253">IFERROR(IF(OR(J4253="",M4253="",F4253=""),"",IF(F4253="학생부종합",INDEX(종합배치표!$C:$Q,MATCH(J4253,종합배치표!$B:$B,0),(MATCH(M4253,{"A","B","C","D","E"},0)-1)*3+3),INDEX(교과배치표!$C:$Q,MATCH(J4253,교과배치표!$B:$B,0),(MATCH(M4253,{"A","B","C","D","E"},0)-1)*3+3))),"")</f>
        <v/>
      </c>
    </row>
    <row r="4254" spans="2:20" ht="14.25" customHeight="1">
      <c r="B4254" s="20">
        <v>5053</v>
      </c>
      <c r="C4254" s="21" t="s">
        <v>1276</v>
      </c>
      <c r="D4254" s="21" t="s">
        <v>1277</v>
      </c>
      <c r="E4254" s="21" t="s">
        <v>1502</v>
      </c>
      <c r="F4254" s="21" t="s">
        <v>68</v>
      </c>
      <c r="G4254" s="21" t="s">
        <v>537</v>
      </c>
      <c r="H4254" s="21" t="s">
        <v>45</v>
      </c>
      <c r="I4254" s="21" t="s">
        <v>27</v>
      </c>
      <c r="J4254" s="23"/>
      <c r="K4254" s="24">
        <v>13</v>
      </c>
      <c r="M4254" s="25" t="str">
        <f>IF(I4254="","",IF(I4254="인문",성적입력!$C$8,성적입력!$C$9))</f>
        <v>A</v>
      </c>
      <c r="N4254" s="26">
        <f>성적입력!$C$15</f>
        <v>3</v>
      </c>
      <c r="P4254" s="27" t="str">
        <f t="shared" si="160"/>
        <v/>
      </c>
      <c r="R4254" s="26" t="str">
        <f t="array" ref="R4254">IFERROR(IF(OR(J4254="",M4254="",F4254=""),"",IF(F4254="학생부종합",INDEX(종합배치표!$C:$Q,MATCH(J4254,종합배치표!$B:$B,0),(MATCH(M4254,{"A","B","C","D","E"},0)-1)*3+1),INDEX(교과배치표!$C:$Q,MATCH(J4254,교과배치표!$B:$B,0),(MATCH(M4254,{"A","B","C","D","E"},0)-1)*3+1))),"")</f>
        <v/>
      </c>
      <c r="S4254" s="26" t="str">
        <f t="array" ref="S4254">IFERROR(IF(OR(J4254="",M4254="",F4254=""),"",IF(F4254="학생부종합",INDEX(종합배치표!$C:$Q,MATCH(J4254,종합배치표!$B:$B,0),(MATCH(M4254,{"A","B","C","D","E"},0)-1)*3+2),INDEX(교과배치표!$C:$Q,MATCH(J4254,교과배치표!$B:$B,0),(MATCH(M4254,{"A","B","C","D","E"},0)-1)*3+2))),"")</f>
        <v/>
      </c>
      <c r="T4254" s="26" t="str">
        <f t="array" ref="T4254">IFERROR(IF(OR(J4254="",M4254="",F4254=""),"",IF(F4254="학생부종합",INDEX(종합배치표!$C:$Q,MATCH(J4254,종합배치표!$B:$B,0),(MATCH(M4254,{"A","B","C","D","E"},0)-1)*3+3),INDEX(교과배치표!$C:$Q,MATCH(J4254,교과배치표!$B:$B,0),(MATCH(M4254,{"A","B","C","D","E"},0)-1)*3+3))),"")</f>
        <v/>
      </c>
    </row>
    <row r="4255" spans="2:20" ht="14.25" customHeight="1">
      <c r="B4255" s="20">
        <v>5054</v>
      </c>
      <c r="C4255" s="21" t="s">
        <v>1276</v>
      </c>
      <c r="D4255" s="21" t="s">
        <v>1277</v>
      </c>
      <c r="E4255" s="21" t="s">
        <v>1502</v>
      </c>
      <c r="F4255" s="21" t="s">
        <v>24</v>
      </c>
      <c r="G4255" s="21" t="s">
        <v>537</v>
      </c>
      <c r="H4255" s="21" t="s">
        <v>45</v>
      </c>
      <c r="I4255" s="21" t="s">
        <v>27</v>
      </c>
      <c r="J4255" s="23"/>
      <c r="K4255" s="24">
        <v>10</v>
      </c>
      <c r="M4255" s="25" t="str">
        <f>IF(I4255="","",IF(I4255="인문",성적입력!$C$8,성적입력!$C$9))</f>
        <v>A</v>
      </c>
      <c r="N4255" s="26">
        <f>성적입력!$C$15</f>
        <v>3</v>
      </c>
      <c r="P4255" s="27" t="str">
        <f t="shared" si="160"/>
        <v/>
      </c>
      <c r="R4255" s="26" t="str">
        <f t="array" ref="R4255">IFERROR(IF(OR(J4255="",M4255="",F4255=""),"",IF(F4255="학생부종합",INDEX(종합배치표!$C:$Q,MATCH(J4255,종합배치표!$B:$B,0),(MATCH(M4255,{"A","B","C","D","E"},0)-1)*3+1),INDEX(교과배치표!$C:$Q,MATCH(J4255,교과배치표!$B:$B,0),(MATCH(M4255,{"A","B","C","D","E"},0)-1)*3+1))),"")</f>
        <v/>
      </c>
      <c r="S4255" s="26" t="str">
        <f t="array" ref="S4255">IFERROR(IF(OR(J4255="",M4255="",F4255=""),"",IF(F4255="학생부종합",INDEX(종합배치표!$C:$Q,MATCH(J4255,종합배치표!$B:$B,0),(MATCH(M4255,{"A","B","C","D","E"},0)-1)*3+2),INDEX(교과배치표!$C:$Q,MATCH(J4255,교과배치표!$B:$B,0),(MATCH(M4255,{"A","B","C","D","E"},0)-1)*3+2))),"")</f>
        <v/>
      </c>
      <c r="T4255" s="26" t="str">
        <f t="array" ref="T4255">IFERROR(IF(OR(J4255="",M4255="",F4255=""),"",IF(F4255="학생부종합",INDEX(종합배치표!$C:$Q,MATCH(J4255,종합배치표!$B:$B,0),(MATCH(M4255,{"A","B","C","D","E"},0)-1)*3+3),INDEX(교과배치표!$C:$Q,MATCH(J4255,교과배치표!$B:$B,0),(MATCH(M4255,{"A","B","C","D","E"},0)-1)*3+3))),"")</f>
        <v/>
      </c>
    </row>
    <row r="4256" spans="2:20" ht="14.25" customHeight="1">
      <c r="B4256" s="20">
        <v>5055</v>
      </c>
      <c r="C4256" s="21" t="s">
        <v>1276</v>
      </c>
      <c r="D4256" s="21" t="s">
        <v>1277</v>
      </c>
      <c r="E4256" s="21" t="s">
        <v>1502</v>
      </c>
      <c r="F4256" s="21" t="s">
        <v>68</v>
      </c>
      <c r="G4256" s="21" t="s">
        <v>537</v>
      </c>
      <c r="H4256" s="21" t="s">
        <v>1511</v>
      </c>
      <c r="I4256" s="21" t="s">
        <v>514</v>
      </c>
      <c r="J4256" s="23"/>
      <c r="K4256" s="24">
        <v>11</v>
      </c>
      <c r="M4256" s="25" t="str">
        <f>IF(I4256="","",IF(I4256="인문",성적입력!$C$8,성적입력!$C$9))</f>
        <v>A</v>
      </c>
      <c r="N4256" s="26">
        <f>성적입력!$C$15</f>
        <v>3</v>
      </c>
      <c r="P4256" s="27" t="str">
        <f t="shared" si="160"/>
        <v/>
      </c>
      <c r="R4256" s="26" t="str">
        <f t="array" ref="R4256">IFERROR(IF(OR(J4256="",M4256="",F4256=""),"",IF(F4256="학생부종합",INDEX(종합배치표!$C:$Q,MATCH(J4256,종합배치표!$B:$B,0),(MATCH(M4256,{"A","B","C","D","E"},0)-1)*3+1),INDEX(교과배치표!$C:$Q,MATCH(J4256,교과배치표!$B:$B,0),(MATCH(M4256,{"A","B","C","D","E"},0)-1)*3+1))),"")</f>
        <v/>
      </c>
      <c r="S4256" s="26" t="str">
        <f t="array" ref="S4256">IFERROR(IF(OR(J4256="",M4256="",F4256=""),"",IF(F4256="학생부종합",INDEX(종합배치표!$C:$Q,MATCH(J4256,종합배치표!$B:$B,0),(MATCH(M4256,{"A","B","C","D","E"},0)-1)*3+2),INDEX(교과배치표!$C:$Q,MATCH(J4256,교과배치표!$B:$B,0),(MATCH(M4256,{"A","B","C","D","E"},0)-1)*3+2))),"")</f>
        <v/>
      </c>
      <c r="T4256" s="26" t="str">
        <f t="array" ref="T4256">IFERROR(IF(OR(J4256="",M4256="",F4256=""),"",IF(F4256="학생부종합",INDEX(종합배치표!$C:$Q,MATCH(J4256,종합배치표!$B:$B,0),(MATCH(M4256,{"A","B","C","D","E"},0)-1)*3+3),INDEX(교과배치표!$C:$Q,MATCH(J4256,교과배치표!$B:$B,0),(MATCH(M4256,{"A","B","C","D","E"},0)-1)*3+3))),"")</f>
        <v/>
      </c>
    </row>
    <row r="4257" spans="2:20" ht="14.25" customHeight="1">
      <c r="B4257" s="20">
        <v>5056</v>
      </c>
      <c r="C4257" s="21" t="s">
        <v>1276</v>
      </c>
      <c r="D4257" s="21" t="s">
        <v>1277</v>
      </c>
      <c r="E4257" s="21" t="s">
        <v>1502</v>
      </c>
      <c r="F4257" s="21" t="s">
        <v>24</v>
      </c>
      <c r="G4257" s="21" t="s">
        <v>537</v>
      </c>
      <c r="H4257" s="21" t="s">
        <v>1511</v>
      </c>
      <c r="I4257" s="21" t="s">
        <v>514</v>
      </c>
      <c r="J4257" s="23"/>
      <c r="K4257" s="24">
        <v>22</v>
      </c>
      <c r="M4257" s="25" t="str">
        <f>IF(I4257="","",IF(I4257="인문",성적입력!$C$8,성적입력!$C$9))</f>
        <v>A</v>
      </c>
      <c r="N4257" s="26">
        <f>성적입력!$C$15</f>
        <v>3</v>
      </c>
      <c r="P4257" s="27" t="str">
        <f t="shared" si="160"/>
        <v/>
      </c>
      <c r="R4257" s="26" t="str">
        <f t="array" ref="R4257">IFERROR(IF(OR(J4257="",M4257="",F4257=""),"",IF(F4257="학생부종합",INDEX(종합배치표!$C:$Q,MATCH(J4257,종합배치표!$B:$B,0),(MATCH(M4257,{"A","B","C","D","E"},0)-1)*3+1),INDEX(교과배치표!$C:$Q,MATCH(J4257,교과배치표!$B:$B,0),(MATCH(M4257,{"A","B","C","D","E"},0)-1)*3+1))),"")</f>
        <v/>
      </c>
      <c r="S4257" s="26" t="str">
        <f t="array" ref="S4257">IFERROR(IF(OR(J4257="",M4257="",F4257=""),"",IF(F4257="학생부종합",INDEX(종합배치표!$C:$Q,MATCH(J4257,종합배치표!$B:$B,0),(MATCH(M4257,{"A","B","C","D","E"},0)-1)*3+2),INDEX(교과배치표!$C:$Q,MATCH(J4257,교과배치표!$B:$B,0),(MATCH(M4257,{"A","B","C","D","E"},0)-1)*3+2))),"")</f>
        <v/>
      </c>
      <c r="T4257" s="26" t="str">
        <f t="array" ref="T4257">IFERROR(IF(OR(J4257="",M4257="",F4257=""),"",IF(F4257="학생부종합",INDEX(종합배치표!$C:$Q,MATCH(J4257,종합배치표!$B:$B,0),(MATCH(M4257,{"A","B","C","D","E"},0)-1)*3+3),INDEX(교과배치표!$C:$Q,MATCH(J4257,교과배치표!$B:$B,0),(MATCH(M4257,{"A","B","C","D","E"},0)-1)*3+3))),"")</f>
        <v/>
      </c>
    </row>
    <row r="4258" spans="2:20" ht="14.25" customHeight="1">
      <c r="B4258" s="20">
        <v>5057</v>
      </c>
      <c r="C4258" s="21" t="s">
        <v>1276</v>
      </c>
      <c r="D4258" s="21" t="s">
        <v>1277</v>
      </c>
      <c r="E4258" s="21" t="s">
        <v>1502</v>
      </c>
      <c r="F4258" s="21" t="s">
        <v>68</v>
      </c>
      <c r="G4258" s="21" t="s">
        <v>537</v>
      </c>
      <c r="H4258" s="21" t="s">
        <v>1512</v>
      </c>
      <c r="I4258" s="21" t="s">
        <v>514</v>
      </c>
      <c r="J4258" s="23"/>
      <c r="K4258" s="24">
        <v>24</v>
      </c>
      <c r="M4258" s="25" t="str">
        <f>IF(I4258="","",IF(I4258="인문",성적입력!$C$8,성적입력!$C$9))</f>
        <v>A</v>
      </c>
      <c r="N4258" s="26">
        <f>성적입력!$C$15</f>
        <v>3</v>
      </c>
      <c r="P4258" s="27" t="str">
        <f t="shared" si="160"/>
        <v/>
      </c>
      <c r="R4258" s="26" t="str">
        <f t="array" ref="R4258">IFERROR(IF(OR(J4258="",M4258="",F4258=""),"",IF(F4258="학생부종합",INDEX(종합배치표!$C:$Q,MATCH(J4258,종합배치표!$B:$B,0),(MATCH(M4258,{"A","B","C","D","E"},0)-1)*3+1),INDEX(교과배치표!$C:$Q,MATCH(J4258,교과배치표!$B:$B,0),(MATCH(M4258,{"A","B","C","D","E"},0)-1)*3+1))),"")</f>
        <v/>
      </c>
      <c r="S4258" s="26" t="str">
        <f t="array" ref="S4258">IFERROR(IF(OR(J4258="",M4258="",F4258=""),"",IF(F4258="학생부종합",INDEX(종합배치표!$C:$Q,MATCH(J4258,종합배치표!$B:$B,0),(MATCH(M4258,{"A","B","C","D","E"},0)-1)*3+2),INDEX(교과배치표!$C:$Q,MATCH(J4258,교과배치표!$B:$B,0),(MATCH(M4258,{"A","B","C","D","E"},0)-1)*3+2))),"")</f>
        <v/>
      </c>
      <c r="T4258" s="26" t="str">
        <f t="array" ref="T4258">IFERROR(IF(OR(J4258="",M4258="",F4258=""),"",IF(F4258="학생부종합",INDEX(종합배치표!$C:$Q,MATCH(J4258,종합배치표!$B:$B,0),(MATCH(M4258,{"A","B","C","D","E"},0)-1)*3+3),INDEX(교과배치표!$C:$Q,MATCH(J4258,교과배치표!$B:$B,0),(MATCH(M4258,{"A","B","C","D","E"},0)-1)*3+3))),"")</f>
        <v/>
      </c>
    </row>
    <row r="4259" spans="2:20" ht="14.25" customHeight="1">
      <c r="B4259" s="20">
        <v>5058</v>
      </c>
      <c r="C4259" s="21" t="s">
        <v>1276</v>
      </c>
      <c r="D4259" s="21" t="s">
        <v>1277</v>
      </c>
      <c r="E4259" s="21" t="s">
        <v>1502</v>
      </c>
      <c r="F4259" s="21" t="s">
        <v>68</v>
      </c>
      <c r="G4259" s="21" t="s">
        <v>537</v>
      </c>
      <c r="H4259" s="21" t="s">
        <v>1513</v>
      </c>
      <c r="I4259" s="21" t="s">
        <v>27</v>
      </c>
      <c r="J4259" s="23"/>
      <c r="K4259" s="24">
        <v>8</v>
      </c>
      <c r="M4259" s="25" t="str">
        <f>IF(I4259="","",IF(I4259="인문",성적입력!$C$8,성적입력!$C$9))</f>
        <v>A</v>
      </c>
      <c r="N4259" s="26">
        <f>성적입력!$C$15</f>
        <v>3</v>
      </c>
      <c r="P4259" s="27" t="str">
        <f t="shared" si="160"/>
        <v/>
      </c>
      <c r="R4259" s="26" t="str">
        <f t="array" ref="R4259">IFERROR(IF(OR(J4259="",M4259="",F4259=""),"",IF(F4259="학생부종합",INDEX(종합배치표!$C:$Q,MATCH(J4259,종합배치표!$B:$B,0),(MATCH(M4259,{"A","B","C","D","E"},0)-1)*3+1),INDEX(교과배치표!$C:$Q,MATCH(J4259,교과배치표!$B:$B,0),(MATCH(M4259,{"A","B","C","D","E"},0)-1)*3+1))),"")</f>
        <v/>
      </c>
      <c r="S4259" s="26" t="str">
        <f t="array" ref="S4259">IFERROR(IF(OR(J4259="",M4259="",F4259=""),"",IF(F4259="학생부종합",INDEX(종합배치표!$C:$Q,MATCH(J4259,종합배치표!$B:$B,0),(MATCH(M4259,{"A","B","C","D","E"},0)-1)*3+2),INDEX(교과배치표!$C:$Q,MATCH(J4259,교과배치표!$B:$B,0),(MATCH(M4259,{"A","B","C","D","E"},0)-1)*3+2))),"")</f>
        <v/>
      </c>
      <c r="T4259" s="26" t="str">
        <f t="array" ref="T4259">IFERROR(IF(OR(J4259="",M4259="",F4259=""),"",IF(F4259="학생부종합",INDEX(종합배치표!$C:$Q,MATCH(J4259,종합배치표!$B:$B,0),(MATCH(M4259,{"A","B","C","D","E"},0)-1)*3+3),INDEX(교과배치표!$C:$Q,MATCH(J4259,교과배치표!$B:$B,0),(MATCH(M4259,{"A","B","C","D","E"},0)-1)*3+3))),"")</f>
        <v/>
      </c>
    </row>
    <row r="4260" spans="2:20" ht="14.25" customHeight="1">
      <c r="B4260" s="20">
        <v>5059</v>
      </c>
      <c r="C4260" s="21" t="s">
        <v>1276</v>
      </c>
      <c r="D4260" s="21" t="s">
        <v>1277</v>
      </c>
      <c r="E4260" s="21" t="s">
        <v>1502</v>
      </c>
      <c r="F4260" s="21" t="s">
        <v>24</v>
      </c>
      <c r="G4260" s="21" t="s">
        <v>537</v>
      </c>
      <c r="H4260" s="21" t="s">
        <v>1513</v>
      </c>
      <c r="I4260" s="21" t="s">
        <v>27</v>
      </c>
      <c r="J4260" s="23"/>
      <c r="K4260" s="24">
        <v>30</v>
      </c>
      <c r="M4260" s="25" t="str">
        <f>IF(I4260="","",IF(I4260="인문",성적입력!$C$8,성적입력!$C$9))</f>
        <v>A</v>
      </c>
      <c r="N4260" s="26">
        <f>성적입력!$C$15</f>
        <v>3</v>
      </c>
      <c r="P4260" s="27" t="str">
        <f t="shared" si="160"/>
        <v/>
      </c>
      <c r="R4260" s="26" t="str">
        <f t="array" ref="R4260">IFERROR(IF(OR(J4260="",M4260="",F4260=""),"",IF(F4260="학생부종합",INDEX(종합배치표!$C:$Q,MATCH(J4260,종합배치표!$B:$B,0),(MATCH(M4260,{"A","B","C","D","E"},0)-1)*3+1),INDEX(교과배치표!$C:$Q,MATCH(J4260,교과배치표!$B:$B,0),(MATCH(M4260,{"A","B","C","D","E"},0)-1)*3+1))),"")</f>
        <v/>
      </c>
      <c r="S4260" s="26" t="str">
        <f t="array" ref="S4260">IFERROR(IF(OR(J4260="",M4260="",F4260=""),"",IF(F4260="학생부종합",INDEX(종합배치표!$C:$Q,MATCH(J4260,종합배치표!$B:$B,0),(MATCH(M4260,{"A","B","C","D","E"},0)-1)*3+2),INDEX(교과배치표!$C:$Q,MATCH(J4260,교과배치표!$B:$B,0),(MATCH(M4260,{"A","B","C","D","E"},0)-1)*3+2))),"")</f>
        <v/>
      </c>
      <c r="T4260" s="26" t="str">
        <f t="array" ref="T4260">IFERROR(IF(OR(J4260="",M4260="",F4260=""),"",IF(F4260="학생부종합",INDEX(종합배치표!$C:$Q,MATCH(J4260,종합배치표!$B:$B,0),(MATCH(M4260,{"A","B","C","D","E"},0)-1)*3+3),INDEX(교과배치표!$C:$Q,MATCH(J4260,교과배치표!$B:$B,0),(MATCH(M4260,{"A","B","C","D","E"},0)-1)*3+3))),"")</f>
        <v/>
      </c>
    </row>
    <row r="4261" spans="2:20" ht="14.25" customHeight="1">
      <c r="B4261" s="20">
        <v>5060</v>
      </c>
      <c r="C4261" s="21" t="s">
        <v>1276</v>
      </c>
      <c r="D4261" s="21" t="s">
        <v>1277</v>
      </c>
      <c r="E4261" s="21" t="s">
        <v>1502</v>
      </c>
      <c r="F4261" s="21" t="s">
        <v>68</v>
      </c>
      <c r="G4261" s="21" t="s">
        <v>537</v>
      </c>
      <c r="H4261" s="21" t="s">
        <v>1514</v>
      </c>
      <c r="I4261" s="21" t="s">
        <v>514</v>
      </c>
      <c r="J4261" s="23"/>
      <c r="K4261" s="24">
        <v>10</v>
      </c>
      <c r="M4261" s="25" t="str">
        <f>IF(I4261="","",IF(I4261="인문",성적입력!$C$8,성적입력!$C$9))</f>
        <v>A</v>
      </c>
      <c r="N4261" s="26">
        <f>성적입력!$C$15</f>
        <v>3</v>
      </c>
      <c r="P4261" s="27" t="str">
        <f t="shared" si="160"/>
        <v/>
      </c>
      <c r="R4261" s="26" t="str">
        <f t="array" ref="R4261">IFERROR(IF(OR(J4261="",M4261="",F4261=""),"",IF(F4261="학생부종합",INDEX(종합배치표!$C:$Q,MATCH(J4261,종합배치표!$B:$B,0),(MATCH(M4261,{"A","B","C","D","E"},0)-1)*3+1),INDEX(교과배치표!$C:$Q,MATCH(J4261,교과배치표!$B:$B,0),(MATCH(M4261,{"A","B","C","D","E"},0)-1)*3+1))),"")</f>
        <v/>
      </c>
      <c r="S4261" s="26" t="str">
        <f t="array" ref="S4261">IFERROR(IF(OR(J4261="",M4261="",F4261=""),"",IF(F4261="학생부종합",INDEX(종합배치표!$C:$Q,MATCH(J4261,종합배치표!$B:$B,0),(MATCH(M4261,{"A","B","C","D","E"},0)-1)*3+2),INDEX(교과배치표!$C:$Q,MATCH(J4261,교과배치표!$B:$B,0),(MATCH(M4261,{"A","B","C","D","E"},0)-1)*3+2))),"")</f>
        <v/>
      </c>
      <c r="T4261" s="26" t="str">
        <f t="array" ref="T4261">IFERROR(IF(OR(J4261="",M4261="",F4261=""),"",IF(F4261="학생부종합",INDEX(종합배치표!$C:$Q,MATCH(J4261,종합배치표!$B:$B,0),(MATCH(M4261,{"A","B","C","D","E"},0)-1)*3+3),INDEX(교과배치표!$C:$Q,MATCH(J4261,교과배치표!$B:$B,0),(MATCH(M4261,{"A","B","C","D","E"},0)-1)*3+3))),"")</f>
        <v/>
      </c>
    </row>
    <row r="4262" spans="2:20" ht="14.25" customHeight="1">
      <c r="B4262" s="20">
        <v>5061</v>
      </c>
      <c r="C4262" s="21" t="s">
        <v>1276</v>
      </c>
      <c r="D4262" s="21" t="s">
        <v>1277</v>
      </c>
      <c r="E4262" s="21" t="s">
        <v>1502</v>
      </c>
      <c r="F4262" s="21" t="s">
        <v>24</v>
      </c>
      <c r="G4262" s="21" t="s">
        <v>537</v>
      </c>
      <c r="H4262" s="21" t="s">
        <v>1514</v>
      </c>
      <c r="I4262" s="21" t="s">
        <v>514</v>
      </c>
      <c r="J4262" s="23"/>
      <c r="K4262" s="24">
        <v>15</v>
      </c>
      <c r="M4262" s="25" t="str">
        <f>IF(I4262="","",IF(I4262="인문",성적입력!$C$8,성적입력!$C$9))</f>
        <v>A</v>
      </c>
      <c r="N4262" s="26">
        <f>성적입력!$C$15</f>
        <v>3</v>
      </c>
      <c r="P4262" s="27" t="str">
        <f t="shared" si="160"/>
        <v/>
      </c>
      <c r="R4262" s="26" t="str">
        <f t="array" ref="R4262">IFERROR(IF(OR(J4262="",M4262="",F4262=""),"",IF(F4262="학생부종합",INDEX(종합배치표!$C:$Q,MATCH(J4262,종합배치표!$B:$B,0),(MATCH(M4262,{"A","B","C","D","E"},0)-1)*3+1),INDEX(교과배치표!$C:$Q,MATCH(J4262,교과배치표!$B:$B,0),(MATCH(M4262,{"A","B","C","D","E"},0)-1)*3+1))),"")</f>
        <v/>
      </c>
      <c r="S4262" s="26" t="str">
        <f t="array" ref="S4262">IFERROR(IF(OR(J4262="",M4262="",F4262=""),"",IF(F4262="학생부종합",INDEX(종합배치표!$C:$Q,MATCH(J4262,종합배치표!$B:$B,0),(MATCH(M4262,{"A","B","C","D","E"},0)-1)*3+2),INDEX(교과배치표!$C:$Q,MATCH(J4262,교과배치표!$B:$B,0),(MATCH(M4262,{"A","B","C","D","E"},0)-1)*3+2))),"")</f>
        <v/>
      </c>
      <c r="T4262" s="26" t="str">
        <f t="array" ref="T4262">IFERROR(IF(OR(J4262="",M4262="",F4262=""),"",IF(F4262="학생부종합",INDEX(종합배치표!$C:$Q,MATCH(J4262,종합배치표!$B:$B,0),(MATCH(M4262,{"A","B","C","D","E"},0)-1)*3+3),INDEX(교과배치표!$C:$Q,MATCH(J4262,교과배치표!$B:$B,0),(MATCH(M4262,{"A","B","C","D","E"},0)-1)*3+3))),"")</f>
        <v/>
      </c>
    </row>
    <row r="4263" spans="2:20" ht="14.25" customHeight="1">
      <c r="B4263" s="20">
        <v>5062</v>
      </c>
      <c r="C4263" s="21" t="s">
        <v>1276</v>
      </c>
      <c r="D4263" s="21" t="s">
        <v>1277</v>
      </c>
      <c r="E4263" s="21" t="s">
        <v>1502</v>
      </c>
      <c r="F4263" s="21" t="s">
        <v>68</v>
      </c>
      <c r="G4263" s="21" t="s">
        <v>537</v>
      </c>
      <c r="H4263" s="21" t="s">
        <v>130</v>
      </c>
      <c r="I4263" s="21" t="s">
        <v>60</v>
      </c>
      <c r="J4263" s="23"/>
      <c r="K4263" s="24">
        <v>21</v>
      </c>
      <c r="M4263" s="25" t="str">
        <f>IF(I4263="","",IF(I4263="인문",성적입력!$C$8,성적입력!$C$9))</f>
        <v>A</v>
      </c>
      <c r="N4263" s="26">
        <f>성적입력!$C$15</f>
        <v>3</v>
      </c>
      <c r="P4263" s="27" t="str">
        <f t="shared" si="160"/>
        <v/>
      </c>
      <c r="R4263" s="26" t="str">
        <f t="array" ref="R4263">IFERROR(IF(OR(J4263="",M4263="",F4263=""),"",IF(F4263="학생부종합",INDEX(종합배치표!$C:$Q,MATCH(J4263,종합배치표!$B:$B,0),(MATCH(M4263,{"A","B","C","D","E"},0)-1)*3+1),INDEX(교과배치표!$C:$Q,MATCH(J4263,교과배치표!$B:$B,0),(MATCH(M4263,{"A","B","C","D","E"},0)-1)*3+1))),"")</f>
        <v/>
      </c>
      <c r="S4263" s="26" t="str">
        <f t="array" ref="S4263">IFERROR(IF(OR(J4263="",M4263="",F4263=""),"",IF(F4263="학생부종합",INDEX(종합배치표!$C:$Q,MATCH(J4263,종합배치표!$B:$B,0),(MATCH(M4263,{"A","B","C","D","E"},0)-1)*3+2),INDEX(교과배치표!$C:$Q,MATCH(J4263,교과배치표!$B:$B,0),(MATCH(M4263,{"A","B","C","D","E"},0)-1)*3+2))),"")</f>
        <v/>
      </c>
      <c r="T4263" s="26" t="str">
        <f t="array" ref="T4263">IFERROR(IF(OR(J4263="",M4263="",F4263=""),"",IF(F4263="학생부종합",INDEX(종합배치표!$C:$Q,MATCH(J4263,종합배치표!$B:$B,0),(MATCH(M4263,{"A","B","C","D","E"},0)-1)*3+3),INDEX(교과배치표!$C:$Q,MATCH(J4263,교과배치표!$B:$B,0),(MATCH(M4263,{"A","B","C","D","E"},0)-1)*3+3))),"")</f>
        <v/>
      </c>
    </row>
    <row r="4264" spans="2:20" ht="14.25" customHeight="1">
      <c r="B4264" s="20">
        <v>5063</v>
      </c>
      <c r="C4264" s="21" t="s">
        <v>1276</v>
      </c>
      <c r="D4264" s="21" t="s">
        <v>1277</v>
      </c>
      <c r="E4264" s="21" t="s">
        <v>1502</v>
      </c>
      <c r="F4264" s="21" t="s">
        <v>24</v>
      </c>
      <c r="G4264" s="21" t="s">
        <v>537</v>
      </c>
      <c r="H4264" s="21" t="s">
        <v>130</v>
      </c>
      <c r="I4264" s="21" t="s">
        <v>60</v>
      </c>
      <c r="J4264" s="23"/>
      <c r="K4264" s="24">
        <v>10</v>
      </c>
      <c r="M4264" s="25" t="str">
        <f>IF(I4264="","",IF(I4264="인문",성적입력!$C$8,성적입력!$C$9))</f>
        <v>A</v>
      </c>
      <c r="N4264" s="26">
        <f>성적입력!$C$15</f>
        <v>3</v>
      </c>
      <c r="P4264" s="27" t="str">
        <f t="shared" si="160"/>
        <v/>
      </c>
      <c r="R4264" s="26" t="str">
        <f t="array" ref="R4264">IFERROR(IF(OR(J4264="",M4264="",F4264=""),"",IF(F4264="학생부종합",INDEX(종합배치표!$C:$Q,MATCH(J4264,종합배치표!$B:$B,0),(MATCH(M4264,{"A","B","C","D","E"},0)-1)*3+1),INDEX(교과배치표!$C:$Q,MATCH(J4264,교과배치표!$B:$B,0),(MATCH(M4264,{"A","B","C","D","E"},0)-1)*3+1))),"")</f>
        <v/>
      </c>
      <c r="S4264" s="26" t="str">
        <f t="array" ref="S4264">IFERROR(IF(OR(J4264="",M4264="",F4264=""),"",IF(F4264="학생부종합",INDEX(종합배치표!$C:$Q,MATCH(J4264,종합배치표!$B:$B,0),(MATCH(M4264,{"A","B","C","D","E"},0)-1)*3+2),INDEX(교과배치표!$C:$Q,MATCH(J4264,교과배치표!$B:$B,0),(MATCH(M4264,{"A","B","C","D","E"},0)-1)*3+2))),"")</f>
        <v/>
      </c>
      <c r="T4264" s="26" t="str">
        <f t="array" ref="T4264">IFERROR(IF(OR(J4264="",M4264="",F4264=""),"",IF(F4264="학생부종합",INDEX(종합배치표!$C:$Q,MATCH(J4264,종합배치표!$B:$B,0),(MATCH(M4264,{"A","B","C","D","E"},0)-1)*3+3),INDEX(교과배치표!$C:$Q,MATCH(J4264,교과배치표!$B:$B,0),(MATCH(M4264,{"A","B","C","D","E"},0)-1)*3+3))),"")</f>
        <v/>
      </c>
    </row>
    <row r="4265" spans="2:20" ht="14.25" customHeight="1">
      <c r="B4265" s="20">
        <v>5064</v>
      </c>
      <c r="C4265" s="21" t="s">
        <v>1276</v>
      </c>
      <c r="D4265" s="21" t="s">
        <v>1277</v>
      </c>
      <c r="E4265" s="21" t="s">
        <v>1502</v>
      </c>
      <c r="F4265" s="21" t="s">
        <v>68</v>
      </c>
      <c r="G4265" s="21" t="s">
        <v>537</v>
      </c>
      <c r="H4265" s="21" t="s">
        <v>1515</v>
      </c>
      <c r="I4265" s="21" t="s">
        <v>27</v>
      </c>
      <c r="J4265" s="23"/>
      <c r="K4265" s="24">
        <v>35</v>
      </c>
      <c r="M4265" s="25" t="str">
        <f>IF(I4265="","",IF(I4265="인문",성적입력!$C$8,성적입력!$C$9))</f>
        <v>A</v>
      </c>
      <c r="N4265" s="26">
        <f>성적입력!$C$15</f>
        <v>3</v>
      </c>
      <c r="P4265" s="27" t="str">
        <f t="shared" si="160"/>
        <v/>
      </c>
      <c r="R4265" s="26" t="str">
        <f t="array" ref="R4265">IFERROR(IF(OR(J4265="",M4265="",F4265=""),"",IF(F4265="학생부종합",INDEX(종합배치표!$C:$Q,MATCH(J4265,종합배치표!$B:$B,0),(MATCH(M4265,{"A","B","C","D","E"},0)-1)*3+1),INDEX(교과배치표!$C:$Q,MATCH(J4265,교과배치표!$B:$B,0),(MATCH(M4265,{"A","B","C","D","E"},0)-1)*3+1))),"")</f>
        <v/>
      </c>
      <c r="S4265" s="26" t="str">
        <f t="array" ref="S4265">IFERROR(IF(OR(J4265="",M4265="",F4265=""),"",IF(F4265="학생부종합",INDEX(종합배치표!$C:$Q,MATCH(J4265,종합배치표!$B:$B,0),(MATCH(M4265,{"A","B","C","D","E"},0)-1)*3+2),INDEX(교과배치표!$C:$Q,MATCH(J4265,교과배치표!$B:$B,0),(MATCH(M4265,{"A","B","C","D","E"},0)-1)*3+2))),"")</f>
        <v/>
      </c>
      <c r="T4265" s="26" t="str">
        <f t="array" ref="T4265">IFERROR(IF(OR(J4265="",M4265="",F4265=""),"",IF(F4265="학생부종합",INDEX(종합배치표!$C:$Q,MATCH(J4265,종합배치표!$B:$B,0),(MATCH(M4265,{"A","B","C","D","E"},0)-1)*3+3),INDEX(교과배치표!$C:$Q,MATCH(J4265,교과배치표!$B:$B,0),(MATCH(M4265,{"A","B","C","D","E"},0)-1)*3+3))),"")</f>
        <v/>
      </c>
    </row>
    <row r="4266" spans="2:20" ht="14.25" customHeight="1">
      <c r="B4266" s="20">
        <v>5065</v>
      </c>
      <c r="C4266" s="21" t="s">
        <v>1276</v>
      </c>
      <c r="D4266" s="21" t="s">
        <v>1277</v>
      </c>
      <c r="E4266" s="21" t="s">
        <v>1502</v>
      </c>
      <c r="F4266" s="21" t="s">
        <v>24</v>
      </c>
      <c r="G4266" s="21" t="s">
        <v>537</v>
      </c>
      <c r="H4266" s="21" t="s">
        <v>1515</v>
      </c>
      <c r="I4266" s="21" t="s">
        <v>27</v>
      </c>
      <c r="J4266" s="23"/>
      <c r="K4266" s="24">
        <v>33</v>
      </c>
      <c r="M4266" s="25" t="str">
        <f>IF(I4266="","",IF(I4266="인문",성적입력!$C$8,성적입력!$C$9))</f>
        <v>A</v>
      </c>
      <c r="N4266" s="26">
        <f>성적입력!$C$15</f>
        <v>3</v>
      </c>
      <c r="P4266" s="27" t="str">
        <f t="shared" si="160"/>
        <v/>
      </c>
      <c r="R4266" s="26" t="str">
        <f t="array" ref="R4266">IFERROR(IF(OR(J4266="",M4266="",F4266=""),"",IF(F4266="학생부종합",INDEX(종합배치표!$C:$Q,MATCH(J4266,종합배치표!$B:$B,0),(MATCH(M4266,{"A","B","C","D","E"},0)-1)*3+1),INDEX(교과배치표!$C:$Q,MATCH(J4266,교과배치표!$B:$B,0),(MATCH(M4266,{"A","B","C","D","E"},0)-1)*3+1))),"")</f>
        <v/>
      </c>
      <c r="S4266" s="26" t="str">
        <f t="array" ref="S4266">IFERROR(IF(OR(J4266="",M4266="",F4266=""),"",IF(F4266="학생부종합",INDEX(종합배치표!$C:$Q,MATCH(J4266,종합배치표!$B:$B,0),(MATCH(M4266,{"A","B","C","D","E"},0)-1)*3+2),INDEX(교과배치표!$C:$Q,MATCH(J4266,교과배치표!$B:$B,0),(MATCH(M4266,{"A","B","C","D","E"},0)-1)*3+2))),"")</f>
        <v/>
      </c>
      <c r="T4266" s="26" t="str">
        <f t="array" ref="T4266">IFERROR(IF(OR(J4266="",M4266="",F4266=""),"",IF(F4266="학생부종합",INDEX(종합배치표!$C:$Q,MATCH(J4266,종합배치표!$B:$B,0),(MATCH(M4266,{"A","B","C","D","E"},0)-1)*3+3),INDEX(교과배치표!$C:$Q,MATCH(J4266,교과배치표!$B:$B,0),(MATCH(M4266,{"A","B","C","D","E"},0)-1)*3+3))),"")</f>
        <v/>
      </c>
    </row>
    <row r="4267" spans="2:20" ht="14.25" customHeight="1">
      <c r="B4267" s="20">
        <v>5066</v>
      </c>
      <c r="C4267" s="21" t="s">
        <v>1276</v>
      </c>
      <c r="D4267" s="21" t="s">
        <v>1277</v>
      </c>
      <c r="E4267" s="21" t="s">
        <v>1502</v>
      </c>
      <c r="F4267" s="21" t="s">
        <v>68</v>
      </c>
      <c r="G4267" s="21" t="s">
        <v>537</v>
      </c>
      <c r="H4267" s="21" t="s">
        <v>1290</v>
      </c>
      <c r="I4267" s="21" t="s">
        <v>60</v>
      </c>
      <c r="J4267" s="23"/>
      <c r="K4267" s="24">
        <v>10</v>
      </c>
      <c r="M4267" s="25" t="str">
        <f>IF(I4267="","",IF(I4267="인문",성적입력!$C$8,성적입력!$C$9))</f>
        <v>A</v>
      </c>
      <c r="N4267" s="26">
        <f>성적입력!$C$15</f>
        <v>3</v>
      </c>
      <c r="P4267" s="27" t="str">
        <f t="shared" si="160"/>
        <v/>
      </c>
      <c r="R4267" s="26" t="str">
        <f t="array" ref="R4267">IFERROR(IF(OR(J4267="",M4267="",F4267=""),"",IF(F4267="학생부종합",INDEX(종합배치표!$C:$Q,MATCH(J4267,종합배치표!$B:$B,0),(MATCH(M4267,{"A","B","C","D","E"},0)-1)*3+1),INDEX(교과배치표!$C:$Q,MATCH(J4267,교과배치표!$B:$B,0),(MATCH(M4267,{"A","B","C","D","E"},0)-1)*3+1))),"")</f>
        <v/>
      </c>
      <c r="S4267" s="26" t="str">
        <f t="array" ref="S4267">IFERROR(IF(OR(J4267="",M4267="",F4267=""),"",IF(F4267="학생부종합",INDEX(종합배치표!$C:$Q,MATCH(J4267,종합배치표!$B:$B,0),(MATCH(M4267,{"A","B","C","D","E"},0)-1)*3+2),INDEX(교과배치표!$C:$Q,MATCH(J4267,교과배치표!$B:$B,0),(MATCH(M4267,{"A","B","C","D","E"},0)-1)*3+2))),"")</f>
        <v/>
      </c>
      <c r="T4267" s="26" t="str">
        <f t="array" ref="T4267">IFERROR(IF(OR(J4267="",M4267="",F4267=""),"",IF(F4267="학생부종합",INDEX(종합배치표!$C:$Q,MATCH(J4267,종합배치표!$B:$B,0),(MATCH(M4267,{"A","B","C","D","E"},0)-1)*3+3),INDEX(교과배치표!$C:$Q,MATCH(J4267,교과배치표!$B:$B,0),(MATCH(M4267,{"A","B","C","D","E"},0)-1)*3+3))),"")</f>
        <v/>
      </c>
    </row>
    <row r="4268" spans="2:20" ht="14.25" customHeight="1">
      <c r="B4268" s="20">
        <v>5067</v>
      </c>
      <c r="C4268" s="21" t="s">
        <v>1276</v>
      </c>
      <c r="D4268" s="21" t="s">
        <v>1277</v>
      </c>
      <c r="E4268" s="21" t="s">
        <v>1502</v>
      </c>
      <c r="F4268" s="21" t="s">
        <v>24</v>
      </c>
      <c r="G4268" s="21" t="s">
        <v>537</v>
      </c>
      <c r="H4268" s="21" t="s">
        <v>1290</v>
      </c>
      <c r="I4268" s="21" t="s">
        <v>60</v>
      </c>
      <c r="J4268" s="23"/>
      <c r="K4268" s="24">
        <v>18</v>
      </c>
      <c r="M4268" s="25" t="str">
        <f>IF(I4268="","",IF(I4268="인문",성적입력!$C$8,성적입력!$C$9))</f>
        <v>A</v>
      </c>
      <c r="N4268" s="26">
        <f>성적입력!$C$15</f>
        <v>3</v>
      </c>
      <c r="P4268" s="27" t="str">
        <f t="shared" si="160"/>
        <v/>
      </c>
      <c r="R4268" s="26" t="str">
        <f t="array" ref="R4268">IFERROR(IF(OR(J4268="",M4268="",F4268=""),"",IF(F4268="학생부종합",INDEX(종합배치표!$C:$Q,MATCH(J4268,종합배치표!$B:$B,0),(MATCH(M4268,{"A","B","C","D","E"},0)-1)*3+1),INDEX(교과배치표!$C:$Q,MATCH(J4268,교과배치표!$B:$B,0),(MATCH(M4268,{"A","B","C","D","E"},0)-1)*3+1))),"")</f>
        <v/>
      </c>
      <c r="S4268" s="26" t="str">
        <f t="array" ref="S4268">IFERROR(IF(OR(J4268="",M4268="",F4268=""),"",IF(F4268="학생부종합",INDEX(종합배치표!$C:$Q,MATCH(J4268,종합배치표!$B:$B,0),(MATCH(M4268,{"A","B","C","D","E"},0)-1)*3+2),INDEX(교과배치표!$C:$Q,MATCH(J4268,교과배치표!$B:$B,0),(MATCH(M4268,{"A","B","C","D","E"},0)-1)*3+2))),"")</f>
        <v/>
      </c>
      <c r="T4268" s="26" t="str">
        <f t="array" ref="T4268">IFERROR(IF(OR(J4268="",M4268="",F4268=""),"",IF(F4268="학생부종합",INDEX(종합배치표!$C:$Q,MATCH(J4268,종합배치표!$B:$B,0),(MATCH(M4268,{"A","B","C","D","E"},0)-1)*3+3),INDEX(교과배치표!$C:$Q,MATCH(J4268,교과배치표!$B:$B,0),(MATCH(M4268,{"A","B","C","D","E"},0)-1)*3+3))),"")</f>
        <v/>
      </c>
    </row>
    <row r="4269" spans="2:20" ht="14.25" customHeight="1">
      <c r="B4269" s="20">
        <v>5068</v>
      </c>
      <c r="C4269" s="21" t="s">
        <v>1276</v>
      </c>
      <c r="D4269" s="21" t="s">
        <v>1277</v>
      </c>
      <c r="E4269" s="21" t="s">
        <v>1502</v>
      </c>
      <c r="F4269" s="21" t="s">
        <v>68</v>
      </c>
      <c r="G4269" s="21" t="s">
        <v>537</v>
      </c>
      <c r="H4269" s="21" t="s">
        <v>1516</v>
      </c>
      <c r="I4269" s="21" t="s">
        <v>60</v>
      </c>
      <c r="J4269" s="23"/>
      <c r="K4269" s="24">
        <v>12</v>
      </c>
      <c r="M4269" s="25" t="str">
        <f>IF(I4269="","",IF(I4269="인문",성적입력!$C$8,성적입력!$C$9))</f>
        <v>A</v>
      </c>
      <c r="N4269" s="26">
        <f>성적입력!$C$15</f>
        <v>3</v>
      </c>
      <c r="P4269" s="27" t="str">
        <f t="shared" si="160"/>
        <v/>
      </c>
      <c r="R4269" s="26" t="str">
        <f t="array" ref="R4269">IFERROR(IF(OR(J4269="",M4269="",F4269=""),"",IF(F4269="학생부종합",INDEX(종합배치표!$C:$Q,MATCH(J4269,종합배치표!$B:$B,0),(MATCH(M4269,{"A","B","C","D","E"},0)-1)*3+1),INDEX(교과배치표!$C:$Q,MATCH(J4269,교과배치표!$B:$B,0),(MATCH(M4269,{"A","B","C","D","E"},0)-1)*3+1))),"")</f>
        <v/>
      </c>
      <c r="S4269" s="26" t="str">
        <f t="array" ref="S4269">IFERROR(IF(OR(J4269="",M4269="",F4269=""),"",IF(F4269="학생부종합",INDEX(종합배치표!$C:$Q,MATCH(J4269,종합배치표!$B:$B,0),(MATCH(M4269,{"A","B","C","D","E"},0)-1)*3+2),INDEX(교과배치표!$C:$Q,MATCH(J4269,교과배치표!$B:$B,0),(MATCH(M4269,{"A","B","C","D","E"},0)-1)*3+2))),"")</f>
        <v/>
      </c>
      <c r="T4269" s="26" t="str">
        <f t="array" ref="T4269">IFERROR(IF(OR(J4269="",M4269="",F4269=""),"",IF(F4269="학생부종합",INDEX(종합배치표!$C:$Q,MATCH(J4269,종합배치표!$B:$B,0),(MATCH(M4269,{"A","B","C","D","E"},0)-1)*3+3),INDEX(교과배치표!$C:$Q,MATCH(J4269,교과배치표!$B:$B,0),(MATCH(M4269,{"A","B","C","D","E"},0)-1)*3+3))),"")</f>
        <v/>
      </c>
    </row>
    <row r="4270" spans="2:20" ht="14.25" customHeight="1">
      <c r="B4270" s="20">
        <v>5069</v>
      </c>
      <c r="C4270" s="21" t="s">
        <v>1276</v>
      </c>
      <c r="D4270" s="21" t="s">
        <v>1277</v>
      </c>
      <c r="E4270" s="21" t="s">
        <v>1502</v>
      </c>
      <c r="F4270" s="21" t="s">
        <v>24</v>
      </c>
      <c r="G4270" s="21" t="s">
        <v>537</v>
      </c>
      <c r="H4270" s="21" t="s">
        <v>1516</v>
      </c>
      <c r="I4270" s="21" t="s">
        <v>60</v>
      </c>
      <c r="J4270" s="23"/>
      <c r="K4270" s="24">
        <v>20</v>
      </c>
      <c r="M4270" s="25" t="str">
        <f>IF(I4270="","",IF(I4270="인문",성적입력!$C$8,성적입력!$C$9))</f>
        <v>A</v>
      </c>
      <c r="N4270" s="26">
        <f>성적입력!$C$15</f>
        <v>3</v>
      </c>
      <c r="P4270" s="27" t="str">
        <f t="shared" si="160"/>
        <v/>
      </c>
      <c r="R4270" s="26" t="str">
        <f t="array" ref="R4270">IFERROR(IF(OR(J4270="",M4270="",F4270=""),"",IF(F4270="학생부종합",INDEX(종합배치표!$C:$Q,MATCH(J4270,종합배치표!$B:$B,0),(MATCH(M4270,{"A","B","C","D","E"},0)-1)*3+1),INDEX(교과배치표!$C:$Q,MATCH(J4270,교과배치표!$B:$B,0),(MATCH(M4270,{"A","B","C","D","E"},0)-1)*3+1))),"")</f>
        <v/>
      </c>
      <c r="S4270" s="26" t="str">
        <f t="array" ref="S4270">IFERROR(IF(OR(J4270="",M4270="",F4270=""),"",IF(F4270="학생부종합",INDEX(종합배치표!$C:$Q,MATCH(J4270,종합배치표!$B:$B,0),(MATCH(M4270,{"A","B","C","D","E"},0)-1)*3+2),INDEX(교과배치표!$C:$Q,MATCH(J4270,교과배치표!$B:$B,0),(MATCH(M4270,{"A","B","C","D","E"},0)-1)*3+2))),"")</f>
        <v/>
      </c>
      <c r="T4270" s="26" t="str">
        <f t="array" ref="T4270">IFERROR(IF(OR(J4270="",M4270="",F4270=""),"",IF(F4270="학생부종합",INDEX(종합배치표!$C:$Q,MATCH(J4270,종합배치표!$B:$B,0),(MATCH(M4270,{"A","B","C","D","E"},0)-1)*3+3),INDEX(교과배치표!$C:$Q,MATCH(J4270,교과배치표!$B:$B,0),(MATCH(M4270,{"A","B","C","D","E"},0)-1)*3+3))),"")</f>
        <v/>
      </c>
    </row>
    <row r="4271" spans="2:20" ht="14.25" customHeight="1">
      <c r="B4271" s="20">
        <v>5071</v>
      </c>
      <c r="C4271" s="21" t="s">
        <v>1276</v>
      </c>
      <c r="D4271" s="21" t="s">
        <v>1277</v>
      </c>
      <c r="E4271" s="21" t="s">
        <v>1502</v>
      </c>
      <c r="F4271" s="21" t="s">
        <v>68</v>
      </c>
      <c r="G4271" s="21" t="s">
        <v>537</v>
      </c>
      <c r="H4271" s="21" t="s">
        <v>1517</v>
      </c>
      <c r="I4271" s="21" t="s">
        <v>60</v>
      </c>
      <c r="J4271" s="23"/>
      <c r="K4271" s="24">
        <v>17</v>
      </c>
      <c r="M4271" s="25" t="str">
        <f>IF(I4271="","",IF(I4271="인문",성적입력!$C$8,성적입력!$C$9))</f>
        <v>A</v>
      </c>
      <c r="N4271" s="26">
        <f>성적입력!$C$15</f>
        <v>3</v>
      </c>
      <c r="P4271" s="27" t="str">
        <f t="shared" si="160"/>
        <v/>
      </c>
      <c r="R4271" s="26" t="str">
        <f t="array" ref="R4271">IFERROR(IF(OR(J4271="",M4271="",F4271=""),"",IF(F4271="학생부종합",INDEX(종합배치표!$C:$Q,MATCH(J4271,종합배치표!$B:$B,0),(MATCH(M4271,{"A","B","C","D","E"},0)-1)*3+1),INDEX(교과배치표!$C:$Q,MATCH(J4271,교과배치표!$B:$B,0),(MATCH(M4271,{"A","B","C","D","E"},0)-1)*3+1))),"")</f>
        <v/>
      </c>
      <c r="S4271" s="26" t="str">
        <f t="array" ref="S4271">IFERROR(IF(OR(J4271="",M4271="",F4271=""),"",IF(F4271="학생부종합",INDEX(종합배치표!$C:$Q,MATCH(J4271,종합배치표!$B:$B,0),(MATCH(M4271,{"A","B","C","D","E"},0)-1)*3+2),INDEX(교과배치표!$C:$Q,MATCH(J4271,교과배치표!$B:$B,0),(MATCH(M4271,{"A","B","C","D","E"},0)-1)*3+2))),"")</f>
        <v/>
      </c>
      <c r="T4271" s="26" t="str">
        <f t="array" ref="T4271">IFERROR(IF(OR(J4271="",M4271="",F4271=""),"",IF(F4271="학생부종합",INDEX(종합배치표!$C:$Q,MATCH(J4271,종합배치표!$B:$B,0),(MATCH(M4271,{"A","B","C","D","E"},0)-1)*3+3),INDEX(교과배치표!$C:$Q,MATCH(J4271,교과배치표!$B:$B,0),(MATCH(M4271,{"A","B","C","D","E"},0)-1)*3+3))),"")</f>
        <v/>
      </c>
    </row>
    <row r="4272" spans="2:20" ht="14.25" customHeight="1">
      <c r="B4272" s="20">
        <v>5072</v>
      </c>
      <c r="C4272" s="21" t="s">
        <v>1276</v>
      </c>
      <c r="D4272" s="21" t="s">
        <v>1277</v>
      </c>
      <c r="E4272" s="21" t="s">
        <v>1502</v>
      </c>
      <c r="F4272" s="21" t="s">
        <v>24</v>
      </c>
      <c r="G4272" s="21" t="s">
        <v>537</v>
      </c>
      <c r="H4272" s="21" t="s">
        <v>1517</v>
      </c>
      <c r="I4272" s="21" t="s">
        <v>60</v>
      </c>
      <c r="J4272" s="23"/>
      <c r="K4272" s="24">
        <v>15</v>
      </c>
      <c r="M4272" s="25" t="str">
        <f>IF(I4272="","",IF(I4272="인문",성적입력!$C$8,성적입력!$C$9))</f>
        <v>A</v>
      </c>
      <c r="N4272" s="26">
        <f>성적입력!$C$15</f>
        <v>3</v>
      </c>
      <c r="P4272" s="27" t="str">
        <f t="shared" si="160"/>
        <v/>
      </c>
      <c r="R4272" s="26" t="str">
        <f t="array" ref="R4272">IFERROR(IF(OR(J4272="",M4272="",F4272=""),"",IF(F4272="학생부종합",INDEX(종합배치표!$C:$Q,MATCH(J4272,종합배치표!$B:$B,0),(MATCH(M4272,{"A","B","C","D","E"},0)-1)*3+1),INDEX(교과배치표!$C:$Q,MATCH(J4272,교과배치표!$B:$B,0),(MATCH(M4272,{"A","B","C","D","E"},0)-1)*3+1))),"")</f>
        <v/>
      </c>
      <c r="S4272" s="26" t="str">
        <f t="array" ref="S4272">IFERROR(IF(OR(J4272="",M4272="",F4272=""),"",IF(F4272="학생부종합",INDEX(종합배치표!$C:$Q,MATCH(J4272,종합배치표!$B:$B,0),(MATCH(M4272,{"A","B","C","D","E"},0)-1)*3+2),INDEX(교과배치표!$C:$Q,MATCH(J4272,교과배치표!$B:$B,0),(MATCH(M4272,{"A","B","C","D","E"},0)-1)*3+2))),"")</f>
        <v/>
      </c>
      <c r="T4272" s="26" t="str">
        <f t="array" ref="T4272">IFERROR(IF(OR(J4272="",M4272="",F4272=""),"",IF(F4272="학생부종합",INDEX(종합배치표!$C:$Q,MATCH(J4272,종합배치표!$B:$B,0),(MATCH(M4272,{"A","B","C","D","E"},0)-1)*3+3),INDEX(교과배치표!$C:$Q,MATCH(J4272,교과배치표!$B:$B,0),(MATCH(M4272,{"A","B","C","D","E"},0)-1)*3+3))),"")</f>
        <v/>
      </c>
    </row>
    <row r="4273" spans="2:20" ht="14.25" customHeight="1">
      <c r="B4273" s="20">
        <v>5073</v>
      </c>
      <c r="C4273" s="21" t="s">
        <v>1276</v>
      </c>
      <c r="D4273" s="21" t="s">
        <v>1277</v>
      </c>
      <c r="E4273" s="21" t="s">
        <v>1502</v>
      </c>
      <c r="F4273" s="21" t="s">
        <v>68</v>
      </c>
      <c r="G4273" s="21" t="s">
        <v>537</v>
      </c>
      <c r="H4273" s="21" t="s">
        <v>186</v>
      </c>
      <c r="I4273" s="21" t="s">
        <v>60</v>
      </c>
      <c r="J4273" s="23"/>
      <c r="K4273" s="24">
        <v>17</v>
      </c>
      <c r="M4273" s="25" t="str">
        <f>IF(I4273="","",IF(I4273="인문",성적입력!$C$8,성적입력!$C$9))</f>
        <v>A</v>
      </c>
      <c r="N4273" s="26">
        <f>성적입력!$C$15</f>
        <v>3</v>
      </c>
      <c r="P4273" s="27" t="str">
        <f t="shared" si="160"/>
        <v/>
      </c>
      <c r="R4273" s="26" t="str">
        <f t="array" ref="R4273">IFERROR(IF(OR(J4273="",M4273="",F4273=""),"",IF(F4273="학생부종합",INDEX(종합배치표!$C:$Q,MATCH(J4273,종합배치표!$B:$B,0),(MATCH(M4273,{"A","B","C","D","E"},0)-1)*3+1),INDEX(교과배치표!$C:$Q,MATCH(J4273,교과배치표!$B:$B,0),(MATCH(M4273,{"A","B","C","D","E"},0)-1)*3+1))),"")</f>
        <v/>
      </c>
      <c r="S4273" s="26" t="str">
        <f t="array" ref="S4273">IFERROR(IF(OR(J4273="",M4273="",F4273=""),"",IF(F4273="학생부종합",INDEX(종합배치표!$C:$Q,MATCH(J4273,종합배치표!$B:$B,0),(MATCH(M4273,{"A","B","C","D","E"},0)-1)*3+2),INDEX(교과배치표!$C:$Q,MATCH(J4273,교과배치표!$B:$B,0),(MATCH(M4273,{"A","B","C","D","E"},0)-1)*3+2))),"")</f>
        <v/>
      </c>
      <c r="T4273" s="26" t="str">
        <f t="array" ref="T4273">IFERROR(IF(OR(J4273="",M4273="",F4273=""),"",IF(F4273="학생부종합",INDEX(종합배치표!$C:$Q,MATCH(J4273,종합배치표!$B:$B,0),(MATCH(M4273,{"A","B","C","D","E"},0)-1)*3+3),INDEX(교과배치표!$C:$Q,MATCH(J4273,교과배치표!$B:$B,0),(MATCH(M4273,{"A","B","C","D","E"},0)-1)*3+3))),"")</f>
        <v/>
      </c>
    </row>
    <row r="4274" spans="2:20" ht="14.25" customHeight="1">
      <c r="B4274" s="20">
        <v>5074</v>
      </c>
      <c r="C4274" s="21" t="s">
        <v>1276</v>
      </c>
      <c r="D4274" s="21" t="s">
        <v>1277</v>
      </c>
      <c r="E4274" s="21" t="s">
        <v>1502</v>
      </c>
      <c r="F4274" s="21" t="s">
        <v>24</v>
      </c>
      <c r="G4274" s="21" t="s">
        <v>537</v>
      </c>
      <c r="H4274" s="21" t="s">
        <v>186</v>
      </c>
      <c r="I4274" s="21" t="s">
        <v>60</v>
      </c>
      <c r="J4274" s="23"/>
      <c r="K4274" s="24">
        <v>6</v>
      </c>
      <c r="M4274" s="25" t="str">
        <f>IF(I4274="","",IF(I4274="인문",성적입력!$C$8,성적입력!$C$9))</f>
        <v>A</v>
      </c>
      <c r="N4274" s="26">
        <f>성적입력!$C$15</f>
        <v>3</v>
      </c>
      <c r="P4274" s="27" t="str">
        <f t="shared" si="160"/>
        <v/>
      </c>
      <c r="R4274" s="26" t="str">
        <f t="array" ref="R4274">IFERROR(IF(OR(J4274="",M4274="",F4274=""),"",IF(F4274="학생부종합",INDEX(종합배치표!$C:$Q,MATCH(J4274,종합배치표!$B:$B,0),(MATCH(M4274,{"A","B","C","D","E"},0)-1)*3+1),INDEX(교과배치표!$C:$Q,MATCH(J4274,교과배치표!$B:$B,0),(MATCH(M4274,{"A","B","C","D","E"},0)-1)*3+1))),"")</f>
        <v/>
      </c>
      <c r="S4274" s="26" t="str">
        <f t="array" ref="S4274">IFERROR(IF(OR(J4274="",M4274="",F4274=""),"",IF(F4274="학생부종합",INDEX(종합배치표!$C:$Q,MATCH(J4274,종합배치표!$B:$B,0),(MATCH(M4274,{"A","B","C","D","E"},0)-1)*3+2),INDEX(교과배치표!$C:$Q,MATCH(J4274,교과배치표!$B:$B,0),(MATCH(M4274,{"A","B","C","D","E"},0)-1)*3+2))),"")</f>
        <v/>
      </c>
      <c r="T4274" s="26" t="str">
        <f t="array" ref="T4274">IFERROR(IF(OR(J4274="",M4274="",F4274=""),"",IF(F4274="학생부종합",INDEX(종합배치표!$C:$Q,MATCH(J4274,종합배치표!$B:$B,0),(MATCH(M4274,{"A","B","C","D","E"},0)-1)*3+3),INDEX(교과배치표!$C:$Q,MATCH(J4274,교과배치표!$B:$B,0),(MATCH(M4274,{"A","B","C","D","E"},0)-1)*3+3))),"")</f>
        <v/>
      </c>
    </row>
    <row r="4275" spans="2:20" ht="14.25" customHeight="1">
      <c r="B4275" s="20">
        <v>5075</v>
      </c>
      <c r="C4275" s="21" t="s">
        <v>1276</v>
      </c>
      <c r="D4275" s="21" t="s">
        <v>1277</v>
      </c>
      <c r="E4275" s="21" t="s">
        <v>1502</v>
      </c>
      <c r="F4275" s="21" t="s">
        <v>68</v>
      </c>
      <c r="G4275" s="21" t="s">
        <v>537</v>
      </c>
      <c r="H4275" s="21" t="s">
        <v>1331</v>
      </c>
      <c r="I4275" s="21" t="s">
        <v>27</v>
      </c>
      <c r="J4275" s="23"/>
      <c r="K4275" s="24">
        <v>12</v>
      </c>
      <c r="M4275" s="25" t="str">
        <f>IF(I4275="","",IF(I4275="인문",성적입력!$C$8,성적입력!$C$9))</f>
        <v>A</v>
      </c>
      <c r="N4275" s="26">
        <f>성적입력!$C$15</f>
        <v>3</v>
      </c>
      <c r="P4275" s="27" t="str">
        <f t="shared" si="160"/>
        <v/>
      </c>
      <c r="R4275" s="26" t="str">
        <f t="array" ref="R4275">IFERROR(IF(OR(J4275="",M4275="",F4275=""),"",IF(F4275="학생부종합",INDEX(종합배치표!$C:$Q,MATCH(J4275,종합배치표!$B:$B,0),(MATCH(M4275,{"A","B","C","D","E"},0)-1)*3+1),INDEX(교과배치표!$C:$Q,MATCH(J4275,교과배치표!$B:$B,0),(MATCH(M4275,{"A","B","C","D","E"},0)-1)*3+1))),"")</f>
        <v/>
      </c>
      <c r="S4275" s="26" t="str">
        <f t="array" ref="S4275">IFERROR(IF(OR(J4275="",M4275="",F4275=""),"",IF(F4275="학생부종합",INDEX(종합배치표!$C:$Q,MATCH(J4275,종합배치표!$B:$B,0),(MATCH(M4275,{"A","B","C","D","E"},0)-1)*3+2),INDEX(교과배치표!$C:$Q,MATCH(J4275,교과배치표!$B:$B,0),(MATCH(M4275,{"A","B","C","D","E"},0)-1)*3+2))),"")</f>
        <v/>
      </c>
      <c r="T4275" s="26" t="str">
        <f t="array" ref="T4275">IFERROR(IF(OR(J4275="",M4275="",F4275=""),"",IF(F4275="학생부종합",INDEX(종합배치표!$C:$Q,MATCH(J4275,종합배치표!$B:$B,0),(MATCH(M4275,{"A","B","C","D","E"},0)-1)*3+3),INDEX(교과배치표!$C:$Q,MATCH(J4275,교과배치표!$B:$B,0),(MATCH(M4275,{"A","B","C","D","E"},0)-1)*3+3))),"")</f>
        <v/>
      </c>
    </row>
    <row r="4276" spans="2:20" ht="14.25" customHeight="1">
      <c r="B4276" s="20">
        <v>5076</v>
      </c>
      <c r="C4276" s="21" t="s">
        <v>1276</v>
      </c>
      <c r="D4276" s="21" t="s">
        <v>1277</v>
      </c>
      <c r="E4276" s="21" t="s">
        <v>1502</v>
      </c>
      <c r="F4276" s="21" t="s">
        <v>24</v>
      </c>
      <c r="G4276" s="21" t="s">
        <v>537</v>
      </c>
      <c r="H4276" s="21" t="s">
        <v>1331</v>
      </c>
      <c r="I4276" s="21" t="s">
        <v>27</v>
      </c>
      <c r="J4276" s="23"/>
      <c r="K4276" s="24">
        <v>10</v>
      </c>
      <c r="M4276" s="25" t="str">
        <f>IF(I4276="","",IF(I4276="인문",성적입력!$C$8,성적입력!$C$9))</f>
        <v>A</v>
      </c>
      <c r="N4276" s="26">
        <f>성적입력!$C$15</f>
        <v>3</v>
      </c>
      <c r="P4276" s="27" t="str">
        <f t="shared" si="160"/>
        <v/>
      </c>
      <c r="R4276" s="26" t="str">
        <f t="array" ref="R4276">IFERROR(IF(OR(J4276="",M4276="",F4276=""),"",IF(F4276="학생부종합",INDEX(종합배치표!$C:$Q,MATCH(J4276,종합배치표!$B:$B,0),(MATCH(M4276,{"A","B","C","D","E"},0)-1)*3+1),INDEX(교과배치표!$C:$Q,MATCH(J4276,교과배치표!$B:$B,0),(MATCH(M4276,{"A","B","C","D","E"},0)-1)*3+1))),"")</f>
        <v/>
      </c>
      <c r="S4276" s="26" t="str">
        <f t="array" ref="S4276">IFERROR(IF(OR(J4276="",M4276="",F4276=""),"",IF(F4276="학생부종합",INDEX(종합배치표!$C:$Q,MATCH(J4276,종합배치표!$B:$B,0),(MATCH(M4276,{"A","B","C","D","E"},0)-1)*3+2),INDEX(교과배치표!$C:$Q,MATCH(J4276,교과배치표!$B:$B,0),(MATCH(M4276,{"A","B","C","D","E"},0)-1)*3+2))),"")</f>
        <v/>
      </c>
      <c r="T4276" s="26" t="str">
        <f t="array" ref="T4276">IFERROR(IF(OR(J4276="",M4276="",F4276=""),"",IF(F4276="학생부종합",INDEX(종합배치표!$C:$Q,MATCH(J4276,종합배치표!$B:$B,0),(MATCH(M4276,{"A","B","C","D","E"},0)-1)*3+3),INDEX(교과배치표!$C:$Q,MATCH(J4276,교과배치표!$B:$B,0),(MATCH(M4276,{"A","B","C","D","E"},0)-1)*3+3))),"")</f>
        <v/>
      </c>
    </row>
    <row r="4277" spans="2:20" ht="14.25" customHeight="1">
      <c r="B4277" s="20">
        <v>5077</v>
      </c>
      <c r="C4277" s="21" t="s">
        <v>1276</v>
      </c>
      <c r="D4277" s="21" t="s">
        <v>1277</v>
      </c>
      <c r="E4277" s="21" t="s">
        <v>1502</v>
      </c>
      <c r="F4277" s="21" t="s">
        <v>68</v>
      </c>
      <c r="G4277" s="21" t="s">
        <v>537</v>
      </c>
      <c r="H4277" s="21" t="s">
        <v>206</v>
      </c>
      <c r="I4277" s="21" t="s">
        <v>60</v>
      </c>
      <c r="J4277" s="23"/>
      <c r="K4277" s="24">
        <v>28</v>
      </c>
      <c r="M4277" s="25" t="str">
        <f>IF(I4277="","",IF(I4277="인문",성적입력!$C$8,성적입력!$C$9))</f>
        <v>A</v>
      </c>
      <c r="N4277" s="26">
        <f>성적입력!$C$15</f>
        <v>3</v>
      </c>
      <c r="P4277" s="27" t="str">
        <f t="shared" si="160"/>
        <v/>
      </c>
      <c r="R4277" s="26" t="str">
        <f t="array" ref="R4277">IFERROR(IF(OR(J4277="",M4277="",F4277=""),"",IF(F4277="학생부종합",INDEX(종합배치표!$C:$Q,MATCH(J4277,종합배치표!$B:$B,0),(MATCH(M4277,{"A","B","C","D","E"},0)-1)*3+1),INDEX(교과배치표!$C:$Q,MATCH(J4277,교과배치표!$B:$B,0),(MATCH(M4277,{"A","B","C","D","E"},0)-1)*3+1))),"")</f>
        <v/>
      </c>
      <c r="S4277" s="26" t="str">
        <f t="array" ref="S4277">IFERROR(IF(OR(J4277="",M4277="",F4277=""),"",IF(F4277="학생부종합",INDEX(종합배치표!$C:$Q,MATCH(J4277,종합배치표!$B:$B,0),(MATCH(M4277,{"A","B","C","D","E"},0)-1)*3+2),INDEX(교과배치표!$C:$Q,MATCH(J4277,교과배치표!$B:$B,0),(MATCH(M4277,{"A","B","C","D","E"},0)-1)*3+2))),"")</f>
        <v/>
      </c>
      <c r="T4277" s="26" t="str">
        <f t="array" ref="T4277">IFERROR(IF(OR(J4277="",M4277="",F4277=""),"",IF(F4277="학생부종합",INDEX(종합배치표!$C:$Q,MATCH(J4277,종합배치표!$B:$B,0),(MATCH(M4277,{"A","B","C","D","E"},0)-1)*3+3),INDEX(교과배치표!$C:$Q,MATCH(J4277,교과배치표!$B:$B,0),(MATCH(M4277,{"A","B","C","D","E"},0)-1)*3+3))),"")</f>
        <v/>
      </c>
    </row>
    <row r="4278" spans="2:20" ht="14.25" customHeight="1">
      <c r="B4278" s="20">
        <v>5078</v>
      </c>
      <c r="C4278" s="21" t="s">
        <v>1276</v>
      </c>
      <c r="D4278" s="21" t="s">
        <v>1277</v>
      </c>
      <c r="E4278" s="21" t="s">
        <v>1502</v>
      </c>
      <c r="F4278" s="21" t="s">
        <v>24</v>
      </c>
      <c r="G4278" s="21" t="s">
        <v>537</v>
      </c>
      <c r="H4278" s="21" t="s">
        <v>206</v>
      </c>
      <c r="I4278" s="21" t="s">
        <v>60</v>
      </c>
      <c r="J4278" s="23"/>
      <c r="K4278" s="24">
        <v>20</v>
      </c>
      <c r="M4278" s="25" t="str">
        <f>IF(I4278="","",IF(I4278="인문",성적입력!$C$8,성적입력!$C$9))</f>
        <v>A</v>
      </c>
      <c r="N4278" s="26">
        <f>성적입력!$C$15</f>
        <v>3</v>
      </c>
      <c r="P4278" s="27" t="str">
        <f t="shared" si="160"/>
        <v/>
      </c>
      <c r="R4278" s="26" t="str">
        <f t="array" ref="R4278">IFERROR(IF(OR(J4278="",M4278="",F4278=""),"",IF(F4278="학생부종합",INDEX(종합배치표!$C:$Q,MATCH(J4278,종합배치표!$B:$B,0),(MATCH(M4278,{"A","B","C","D","E"},0)-1)*3+1),INDEX(교과배치표!$C:$Q,MATCH(J4278,교과배치표!$B:$B,0),(MATCH(M4278,{"A","B","C","D","E"},0)-1)*3+1))),"")</f>
        <v/>
      </c>
      <c r="S4278" s="26" t="str">
        <f t="array" ref="S4278">IFERROR(IF(OR(J4278="",M4278="",F4278=""),"",IF(F4278="학생부종합",INDEX(종합배치표!$C:$Q,MATCH(J4278,종합배치표!$B:$B,0),(MATCH(M4278,{"A","B","C","D","E"},0)-1)*3+2),INDEX(교과배치표!$C:$Q,MATCH(J4278,교과배치표!$B:$B,0),(MATCH(M4278,{"A","B","C","D","E"},0)-1)*3+2))),"")</f>
        <v/>
      </c>
      <c r="T4278" s="26" t="str">
        <f t="array" ref="T4278">IFERROR(IF(OR(J4278="",M4278="",F4278=""),"",IF(F4278="학생부종합",INDEX(종합배치표!$C:$Q,MATCH(J4278,종합배치표!$B:$B,0),(MATCH(M4278,{"A","B","C","D","E"},0)-1)*3+3),INDEX(교과배치표!$C:$Q,MATCH(J4278,교과배치표!$B:$B,0),(MATCH(M4278,{"A","B","C","D","E"},0)-1)*3+3))),"")</f>
        <v/>
      </c>
    </row>
    <row r="4279" spans="2:20" ht="14.25" customHeight="1">
      <c r="B4279" s="20">
        <v>5079</v>
      </c>
      <c r="C4279" s="21" t="s">
        <v>1276</v>
      </c>
      <c r="D4279" s="21" t="s">
        <v>1277</v>
      </c>
      <c r="E4279" s="21" t="s">
        <v>1502</v>
      </c>
      <c r="F4279" s="21" t="s">
        <v>68</v>
      </c>
      <c r="G4279" s="21" t="s">
        <v>537</v>
      </c>
      <c r="H4279" s="21" t="s">
        <v>1518</v>
      </c>
      <c r="I4279" s="21" t="s">
        <v>60</v>
      </c>
      <c r="J4279" s="23"/>
      <c r="K4279" s="24">
        <v>15</v>
      </c>
      <c r="M4279" s="25" t="str">
        <f>IF(I4279="","",IF(I4279="인문",성적입력!$C$8,성적입력!$C$9))</f>
        <v>A</v>
      </c>
      <c r="N4279" s="26">
        <f>성적입력!$C$15</f>
        <v>3</v>
      </c>
      <c r="P4279" s="27" t="str">
        <f t="shared" si="160"/>
        <v/>
      </c>
      <c r="R4279" s="26" t="str">
        <f t="array" ref="R4279">IFERROR(IF(OR(J4279="",M4279="",F4279=""),"",IF(F4279="학생부종합",INDEX(종합배치표!$C:$Q,MATCH(J4279,종합배치표!$B:$B,0),(MATCH(M4279,{"A","B","C","D","E"},0)-1)*3+1),INDEX(교과배치표!$C:$Q,MATCH(J4279,교과배치표!$B:$B,0),(MATCH(M4279,{"A","B","C","D","E"},0)-1)*3+1))),"")</f>
        <v/>
      </c>
      <c r="S4279" s="26" t="str">
        <f t="array" ref="S4279">IFERROR(IF(OR(J4279="",M4279="",F4279=""),"",IF(F4279="학생부종합",INDEX(종합배치표!$C:$Q,MATCH(J4279,종합배치표!$B:$B,0),(MATCH(M4279,{"A","B","C","D","E"},0)-1)*3+2),INDEX(교과배치표!$C:$Q,MATCH(J4279,교과배치표!$B:$B,0),(MATCH(M4279,{"A","B","C","D","E"},0)-1)*3+2))),"")</f>
        <v/>
      </c>
      <c r="T4279" s="26" t="str">
        <f t="array" ref="T4279">IFERROR(IF(OR(J4279="",M4279="",F4279=""),"",IF(F4279="학생부종합",INDEX(종합배치표!$C:$Q,MATCH(J4279,종합배치표!$B:$B,0),(MATCH(M4279,{"A","B","C","D","E"},0)-1)*3+3),INDEX(교과배치표!$C:$Q,MATCH(J4279,교과배치표!$B:$B,0),(MATCH(M4279,{"A","B","C","D","E"},0)-1)*3+3))),"")</f>
        <v/>
      </c>
    </row>
    <row r="4280" spans="2:20" ht="14.25" customHeight="1">
      <c r="B4280" s="20">
        <v>5080</v>
      </c>
      <c r="C4280" s="21" t="s">
        <v>1276</v>
      </c>
      <c r="D4280" s="21" t="s">
        <v>1277</v>
      </c>
      <c r="E4280" s="21" t="s">
        <v>1502</v>
      </c>
      <c r="F4280" s="21" t="s">
        <v>24</v>
      </c>
      <c r="G4280" s="21" t="s">
        <v>537</v>
      </c>
      <c r="H4280" s="21" t="s">
        <v>1518</v>
      </c>
      <c r="I4280" s="21" t="s">
        <v>60</v>
      </c>
      <c r="J4280" s="23"/>
      <c r="K4280" s="24">
        <v>12</v>
      </c>
      <c r="M4280" s="25" t="str">
        <f>IF(I4280="","",IF(I4280="인문",성적입력!$C$8,성적입력!$C$9))</f>
        <v>A</v>
      </c>
      <c r="N4280" s="26">
        <f>성적입력!$C$15</f>
        <v>3</v>
      </c>
      <c r="P4280" s="27" t="str">
        <f t="shared" si="160"/>
        <v/>
      </c>
      <c r="R4280" s="26" t="str">
        <f t="array" ref="R4280">IFERROR(IF(OR(J4280="",M4280="",F4280=""),"",IF(F4280="학생부종합",INDEX(종합배치표!$C:$Q,MATCH(J4280,종합배치표!$B:$B,0),(MATCH(M4280,{"A","B","C","D","E"},0)-1)*3+1),INDEX(교과배치표!$C:$Q,MATCH(J4280,교과배치표!$B:$B,0),(MATCH(M4280,{"A","B","C","D","E"},0)-1)*3+1))),"")</f>
        <v/>
      </c>
      <c r="S4280" s="26" t="str">
        <f t="array" ref="S4280">IFERROR(IF(OR(J4280="",M4280="",F4280=""),"",IF(F4280="학생부종합",INDEX(종합배치표!$C:$Q,MATCH(J4280,종합배치표!$B:$B,0),(MATCH(M4280,{"A","B","C","D","E"},0)-1)*3+2),INDEX(교과배치표!$C:$Q,MATCH(J4280,교과배치표!$B:$B,0),(MATCH(M4280,{"A","B","C","D","E"},0)-1)*3+2))),"")</f>
        <v/>
      </c>
      <c r="T4280" s="26" t="str">
        <f t="array" ref="T4280">IFERROR(IF(OR(J4280="",M4280="",F4280=""),"",IF(F4280="학생부종합",INDEX(종합배치표!$C:$Q,MATCH(J4280,종합배치표!$B:$B,0),(MATCH(M4280,{"A","B","C","D","E"},0)-1)*3+3),INDEX(교과배치표!$C:$Q,MATCH(J4280,교과배치표!$B:$B,0),(MATCH(M4280,{"A","B","C","D","E"},0)-1)*3+3))),"")</f>
        <v/>
      </c>
    </row>
    <row r="4281" spans="2:20" ht="14.25" customHeight="1">
      <c r="B4281" s="20">
        <v>5081</v>
      </c>
      <c r="C4281" s="21" t="s">
        <v>1276</v>
      </c>
      <c r="D4281" s="21" t="s">
        <v>1277</v>
      </c>
      <c r="E4281" s="21" t="s">
        <v>1502</v>
      </c>
      <c r="F4281" s="21" t="s">
        <v>68</v>
      </c>
      <c r="G4281" s="21" t="s">
        <v>537</v>
      </c>
      <c r="H4281" s="21" t="s">
        <v>440</v>
      </c>
      <c r="I4281" s="21" t="s">
        <v>60</v>
      </c>
      <c r="J4281" s="23"/>
      <c r="K4281" s="24">
        <v>13</v>
      </c>
      <c r="M4281" s="25" t="str">
        <f>IF(I4281="","",IF(I4281="인문",성적입력!$C$8,성적입력!$C$9))</f>
        <v>A</v>
      </c>
      <c r="N4281" s="26">
        <f>성적입력!$C$15</f>
        <v>3</v>
      </c>
      <c r="P4281" s="27" t="str">
        <f t="shared" si="160"/>
        <v/>
      </c>
      <c r="R4281" s="26" t="str">
        <f t="array" ref="R4281">IFERROR(IF(OR(J4281="",M4281="",F4281=""),"",IF(F4281="학생부종합",INDEX(종합배치표!$C:$Q,MATCH(J4281,종합배치표!$B:$B,0),(MATCH(M4281,{"A","B","C","D","E"},0)-1)*3+1),INDEX(교과배치표!$C:$Q,MATCH(J4281,교과배치표!$B:$B,0),(MATCH(M4281,{"A","B","C","D","E"},0)-1)*3+1))),"")</f>
        <v/>
      </c>
      <c r="S4281" s="26" t="str">
        <f t="array" ref="S4281">IFERROR(IF(OR(J4281="",M4281="",F4281=""),"",IF(F4281="학생부종합",INDEX(종합배치표!$C:$Q,MATCH(J4281,종합배치표!$B:$B,0),(MATCH(M4281,{"A","B","C","D","E"},0)-1)*3+2),INDEX(교과배치표!$C:$Q,MATCH(J4281,교과배치표!$B:$B,0),(MATCH(M4281,{"A","B","C","D","E"},0)-1)*3+2))),"")</f>
        <v/>
      </c>
      <c r="T4281" s="26" t="str">
        <f t="array" ref="T4281">IFERROR(IF(OR(J4281="",M4281="",F4281=""),"",IF(F4281="학생부종합",INDEX(종합배치표!$C:$Q,MATCH(J4281,종합배치표!$B:$B,0),(MATCH(M4281,{"A","B","C","D","E"},0)-1)*3+3),INDEX(교과배치표!$C:$Q,MATCH(J4281,교과배치표!$B:$B,0),(MATCH(M4281,{"A","B","C","D","E"},0)-1)*3+3))),"")</f>
        <v/>
      </c>
    </row>
    <row r="4282" spans="2:20" ht="14.25" customHeight="1">
      <c r="B4282" s="20">
        <v>5082</v>
      </c>
      <c r="C4282" s="21" t="s">
        <v>1276</v>
      </c>
      <c r="D4282" s="21" t="s">
        <v>1277</v>
      </c>
      <c r="E4282" s="21" t="s">
        <v>1502</v>
      </c>
      <c r="F4282" s="21" t="s">
        <v>24</v>
      </c>
      <c r="G4282" s="21" t="s">
        <v>537</v>
      </c>
      <c r="H4282" s="21" t="s">
        <v>440</v>
      </c>
      <c r="I4282" s="21" t="s">
        <v>60</v>
      </c>
      <c r="J4282" s="23"/>
      <c r="K4282" s="24">
        <v>19</v>
      </c>
      <c r="M4282" s="25" t="str">
        <f>IF(I4282="","",IF(I4282="인문",성적입력!$C$8,성적입력!$C$9))</f>
        <v>A</v>
      </c>
      <c r="N4282" s="26">
        <f>성적입력!$C$15</f>
        <v>3</v>
      </c>
      <c r="P4282" s="27" t="str">
        <f t="shared" si="160"/>
        <v/>
      </c>
      <c r="R4282" s="26" t="str">
        <f t="array" ref="R4282">IFERROR(IF(OR(J4282="",M4282="",F4282=""),"",IF(F4282="학생부종합",INDEX(종합배치표!$C:$Q,MATCH(J4282,종합배치표!$B:$B,0),(MATCH(M4282,{"A","B","C","D","E"},0)-1)*3+1),INDEX(교과배치표!$C:$Q,MATCH(J4282,교과배치표!$B:$B,0),(MATCH(M4282,{"A","B","C","D","E"},0)-1)*3+1))),"")</f>
        <v/>
      </c>
      <c r="S4282" s="26" t="str">
        <f t="array" ref="S4282">IFERROR(IF(OR(J4282="",M4282="",F4282=""),"",IF(F4282="학생부종합",INDEX(종합배치표!$C:$Q,MATCH(J4282,종합배치표!$B:$B,0),(MATCH(M4282,{"A","B","C","D","E"},0)-1)*3+2),INDEX(교과배치표!$C:$Q,MATCH(J4282,교과배치표!$B:$B,0),(MATCH(M4282,{"A","B","C","D","E"},0)-1)*3+2))),"")</f>
        <v/>
      </c>
      <c r="T4282" s="26" t="str">
        <f t="array" ref="T4282">IFERROR(IF(OR(J4282="",M4282="",F4282=""),"",IF(F4282="학생부종합",INDEX(종합배치표!$C:$Q,MATCH(J4282,종합배치표!$B:$B,0),(MATCH(M4282,{"A","B","C","D","E"},0)-1)*3+3),INDEX(교과배치표!$C:$Q,MATCH(J4282,교과배치표!$B:$B,0),(MATCH(M4282,{"A","B","C","D","E"},0)-1)*3+3))),"")</f>
        <v/>
      </c>
    </row>
    <row r="4283" spans="2:20" ht="14.25" customHeight="1">
      <c r="B4283" s="20">
        <v>5083</v>
      </c>
      <c r="C4283" s="21" t="s">
        <v>1276</v>
      </c>
      <c r="D4283" s="21" t="s">
        <v>1277</v>
      </c>
      <c r="E4283" s="21" t="s">
        <v>1502</v>
      </c>
      <c r="F4283" s="21" t="s">
        <v>68</v>
      </c>
      <c r="G4283" s="21" t="s">
        <v>537</v>
      </c>
      <c r="H4283" s="21" t="s">
        <v>799</v>
      </c>
      <c r="I4283" s="21" t="s">
        <v>27</v>
      </c>
      <c r="J4283" s="23"/>
      <c r="K4283" s="24">
        <v>9</v>
      </c>
      <c r="M4283" s="25" t="str">
        <f>IF(I4283="","",IF(I4283="인문",성적입력!$C$8,성적입력!$C$9))</f>
        <v>A</v>
      </c>
      <c r="N4283" s="26">
        <f>성적입력!$C$15</f>
        <v>3</v>
      </c>
      <c r="P4283" s="27" t="str">
        <f t="shared" si="160"/>
        <v/>
      </c>
      <c r="R4283" s="26" t="str">
        <f t="array" ref="R4283">IFERROR(IF(OR(J4283="",M4283="",F4283=""),"",IF(F4283="학생부종합",INDEX(종합배치표!$C:$Q,MATCH(J4283,종합배치표!$B:$B,0),(MATCH(M4283,{"A","B","C","D","E"},0)-1)*3+1),INDEX(교과배치표!$C:$Q,MATCH(J4283,교과배치표!$B:$B,0),(MATCH(M4283,{"A","B","C","D","E"},0)-1)*3+1))),"")</f>
        <v/>
      </c>
      <c r="S4283" s="26" t="str">
        <f t="array" ref="S4283">IFERROR(IF(OR(J4283="",M4283="",F4283=""),"",IF(F4283="학생부종합",INDEX(종합배치표!$C:$Q,MATCH(J4283,종합배치표!$B:$B,0),(MATCH(M4283,{"A","B","C","D","E"},0)-1)*3+2),INDEX(교과배치표!$C:$Q,MATCH(J4283,교과배치표!$B:$B,0),(MATCH(M4283,{"A","B","C","D","E"},0)-1)*3+2))),"")</f>
        <v/>
      </c>
      <c r="T4283" s="26" t="str">
        <f t="array" ref="T4283">IFERROR(IF(OR(J4283="",M4283="",F4283=""),"",IF(F4283="학생부종합",INDEX(종합배치표!$C:$Q,MATCH(J4283,종합배치표!$B:$B,0),(MATCH(M4283,{"A","B","C","D","E"},0)-1)*3+3),INDEX(교과배치표!$C:$Q,MATCH(J4283,교과배치표!$B:$B,0),(MATCH(M4283,{"A","B","C","D","E"},0)-1)*3+3))),"")</f>
        <v/>
      </c>
    </row>
    <row r="4284" spans="2:20" ht="14.25" customHeight="1">
      <c r="B4284" s="20">
        <v>5084</v>
      </c>
      <c r="C4284" s="21" t="s">
        <v>1276</v>
      </c>
      <c r="D4284" s="21" t="s">
        <v>1277</v>
      </c>
      <c r="E4284" s="21" t="s">
        <v>1502</v>
      </c>
      <c r="F4284" s="21" t="s">
        <v>24</v>
      </c>
      <c r="G4284" s="21" t="s">
        <v>537</v>
      </c>
      <c r="H4284" s="21" t="s">
        <v>799</v>
      </c>
      <c r="I4284" s="21" t="s">
        <v>27</v>
      </c>
      <c r="J4284" s="23"/>
      <c r="K4284" s="24">
        <v>6</v>
      </c>
      <c r="M4284" s="25" t="str">
        <f>IF(I4284="","",IF(I4284="인문",성적입력!$C$8,성적입력!$C$9))</f>
        <v>A</v>
      </c>
      <c r="N4284" s="26">
        <f>성적입력!$C$15</f>
        <v>3</v>
      </c>
      <c r="P4284" s="27" t="str">
        <f t="shared" si="160"/>
        <v/>
      </c>
      <c r="R4284" s="26" t="str">
        <f t="array" ref="R4284">IFERROR(IF(OR(J4284="",M4284="",F4284=""),"",IF(F4284="학생부종합",INDEX(종합배치표!$C:$Q,MATCH(J4284,종합배치표!$B:$B,0),(MATCH(M4284,{"A","B","C","D","E"},0)-1)*3+1),INDEX(교과배치표!$C:$Q,MATCH(J4284,교과배치표!$B:$B,0),(MATCH(M4284,{"A","B","C","D","E"},0)-1)*3+1))),"")</f>
        <v/>
      </c>
      <c r="S4284" s="26" t="str">
        <f t="array" ref="S4284">IFERROR(IF(OR(J4284="",M4284="",F4284=""),"",IF(F4284="학생부종합",INDEX(종합배치표!$C:$Q,MATCH(J4284,종합배치표!$B:$B,0),(MATCH(M4284,{"A","B","C","D","E"},0)-1)*3+2),INDEX(교과배치표!$C:$Q,MATCH(J4284,교과배치표!$B:$B,0),(MATCH(M4284,{"A","B","C","D","E"},0)-1)*3+2))),"")</f>
        <v/>
      </c>
      <c r="T4284" s="26" t="str">
        <f t="array" ref="T4284">IFERROR(IF(OR(J4284="",M4284="",F4284=""),"",IF(F4284="학생부종합",INDEX(종합배치표!$C:$Q,MATCH(J4284,종합배치표!$B:$B,0),(MATCH(M4284,{"A","B","C","D","E"},0)-1)*3+3),INDEX(교과배치표!$C:$Q,MATCH(J4284,교과배치표!$B:$B,0),(MATCH(M4284,{"A","B","C","D","E"},0)-1)*3+3))),"")</f>
        <v/>
      </c>
    </row>
    <row r="4285" spans="2:20" ht="14.25" customHeight="1">
      <c r="B4285" s="20">
        <v>5085</v>
      </c>
      <c r="C4285" s="21" t="s">
        <v>1276</v>
      </c>
      <c r="D4285" s="21" t="s">
        <v>1277</v>
      </c>
      <c r="E4285" s="21" t="s">
        <v>1502</v>
      </c>
      <c r="F4285" s="21" t="s">
        <v>68</v>
      </c>
      <c r="G4285" s="21" t="s">
        <v>537</v>
      </c>
      <c r="H4285" s="21" t="s">
        <v>1519</v>
      </c>
      <c r="I4285" s="21" t="s">
        <v>60</v>
      </c>
      <c r="J4285" s="23"/>
      <c r="K4285" s="24">
        <v>19</v>
      </c>
      <c r="M4285" s="25" t="str">
        <f>IF(I4285="","",IF(I4285="인문",성적입력!$C$8,성적입력!$C$9))</f>
        <v>A</v>
      </c>
      <c r="N4285" s="26">
        <f>성적입력!$C$15</f>
        <v>3</v>
      </c>
      <c r="P4285" s="27" t="str">
        <f t="shared" si="160"/>
        <v/>
      </c>
      <c r="R4285" s="26" t="str">
        <f t="array" ref="R4285">IFERROR(IF(OR(J4285="",M4285="",F4285=""),"",IF(F4285="학생부종합",INDEX(종합배치표!$C:$Q,MATCH(J4285,종합배치표!$B:$B,0),(MATCH(M4285,{"A","B","C","D","E"},0)-1)*3+1),INDEX(교과배치표!$C:$Q,MATCH(J4285,교과배치표!$B:$B,0),(MATCH(M4285,{"A","B","C","D","E"},0)-1)*3+1))),"")</f>
        <v/>
      </c>
      <c r="S4285" s="26" t="str">
        <f t="array" ref="S4285">IFERROR(IF(OR(J4285="",M4285="",F4285=""),"",IF(F4285="학생부종합",INDEX(종합배치표!$C:$Q,MATCH(J4285,종합배치표!$B:$B,0),(MATCH(M4285,{"A","B","C","D","E"},0)-1)*3+2),INDEX(교과배치표!$C:$Q,MATCH(J4285,교과배치표!$B:$B,0),(MATCH(M4285,{"A","B","C","D","E"},0)-1)*3+2))),"")</f>
        <v/>
      </c>
      <c r="T4285" s="26" t="str">
        <f t="array" ref="T4285">IFERROR(IF(OR(J4285="",M4285="",F4285=""),"",IF(F4285="학생부종합",INDEX(종합배치표!$C:$Q,MATCH(J4285,종합배치표!$B:$B,0),(MATCH(M4285,{"A","B","C","D","E"},0)-1)*3+3),INDEX(교과배치표!$C:$Q,MATCH(J4285,교과배치표!$B:$B,0),(MATCH(M4285,{"A","B","C","D","E"},0)-1)*3+3))),"")</f>
        <v/>
      </c>
    </row>
    <row r="4286" spans="2:20" ht="14.25" customHeight="1">
      <c r="B4286" s="20">
        <v>5086</v>
      </c>
      <c r="C4286" s="21" t="s">
        <v>1276</v>
      </c>
      <c r="D4286" s="21" t="s">
        <v>1277</v>
      </c>
      <c r="E4286" s="21" t="s">
        <v>1502</v>
      </c>
      <c r="F4286" s="21" t="s">
        <v>24</v>
      </c>
      <c r="G4286" s="21" t="s">
        <v>537</v>
      </c>
      <c r="H4286" s="21" t="s">
        <v>1519</v>
      </c>
      <c r="I4286" s="21" t="s">
        <v>60</v>
      </c>
      <c r="J4286" s="23"/>
      <c r="K4286" s="24">
        <v>29</v>
      </c>
      <c r="M4286" s="25" t="str">
        <f>IF(I4286="","",IF(I4286="인문",성적입력!$C$8,성적입력!$C$9))</f>
        <v>A</v>
      </c>
      <c r="N4286" s="26">
        <f>성적입력!$C$15</f>
        <v>3</v>
      </c>
      <c r="P4286" s="27" t="str">
        <f t="shared" si="160"/>
        <v/>
      </c>
      <c r="R4286" s="26" t="str">
        <f t="array" ref="R4286">IFERROR(IF(OR(J4286="",M4286="",F4286=""),"",IF(F4286="학생부종합",INDEX(종합배치표!$C:$Q,MATCH(J4286,종합배치표!$B:$B,0),(MATCH(M4286,{"A","B","C","D","E"},0)-1)*3+1),INDEX(교과배치표!$C:$Q,MATCH(J4286,교과배치표!$B:$B,0),(MATCH(M4286,{"A","B","C","D","E"},0)-1)*3+1))),"")</f>
        <v/>
      </c>
      <c r="S4286" s="26" t="str">
        <f t="array" ref="S4286">IFERROR(IF(OR(J4286="",M4286="",F4286=""),"",IF(F4286="학생부종합",INDEX(종합배치표!$C:$Q,MATCH(J4286,종합배치표!$B:$B,0),(MATCH(M4286,{"A","B","C","D","E"},0)-1)*3+2),INDEX(교과배치표!$C:$Q,MATCH(J4286,교과배치표!$B:$B,0),(MATCH(M4286,{"A","B","C","D","E"},0)-1)*3+2))),"")</f>
        <v/>
      </c>
      <c r="T4286" s="26" t="str">
        <f t="array" ref="T4286">IFERROR(IF(OR(J4286="",M4286="",F4286=""),"",IF(F4286="학생부종합",INDEX(종합배치표!$C:$Q,MATCH(J4286,종합배치표!$B:$B,0),(MATCH(M4286,{"A","B","C","D","E"},0)-1)*3+3),INDEX(교과배치표!$C:$Q,MATCH(J4286,교과배치표!$B:$B,0),(MATCH(M4286,{"A","B","C","D","E"},0)-1)*3+3))),"")</f>
        <v/>
      </c>
    </row>
    <row r="4287" spans="2:20" ht="14.25" customHeight="1">
      <c r="B4287" s="20">
        <v>5087</v>
      </c>
      <c r="C4287" s="21" t="s">
        <v>1276</v>
      </c>
      <c r="D4287" s="21" t="s">
        <v>1277</v>
      </c>
      <c r="E4287" s="21" t="s">
        <v>1502</v>
      </c>
      <c r="F4287" s="21" t="s">
        <v>68</v>
      </c>
      <c r="G4287" s="21" t="s">
        <v>537</v>
      </c>
      <c r="H4287" s="21" t="s">
        <v>40</v>
      </c>
      <c r="I4287" s="21" t="s">
        <v>27</v>
      </c>
      <c r="J4287" s="23"/>
      <c r="K4287" s="24">
        <v>34</v>
      </c>
      <c r="M4287" s="25" t="str">
        <f>IF(I4287="","",IF(I4287="인문",성적입력!$C$8,성적입력!$C$9))</f>
        <v>A</v>
      </c>
      <c r="N4287" s="26">
        <f>성적입력!$C$15</f>
        <v>3</v>
      </c>
      <c r="P4287" s="27" t="str">
        <f t="shared" si="160"/>
        <v/>
      </c>
      <c r="R4287" s="26" t="str">
        <f t="array" ref="R4287">IFERROR(IF(OR(J4287="",M4287="",F4287=""),"",IF(F4287="학생부종합",INDEX(종합배치표!$C:$Q,MATCH(J4287,종합배치표!$B:$B,0),(MATCH(M4287,{"A","B","C","D","E"},0)-1)*3+1),INDEX(교과배치표!$C:$Q,MATCH(J4287,교과배치표!$B:$B,0),(MATCH(M4287,{"A","B","C","D","E"},0)-1)*3+1))),"")</f>
        <v/>
      </c>
      <c r="S4287" s="26" t="str">
        <f t="array" ref="S4287">IFERROR(IF(OR(J4287="",M4287="",F4287=""),"",IF(F4287="학생부종합",INDEX(종합배치표!$C:$Q,MATCH(J4287,종합배치표!$B:$B,0),(MATCH(M4287,{"A","B","C","D","E"},0)-1)*3+2),INDEX(교과배치표!$C:$Q,MATCH(J4287,교과배치표!$B:$B,0),(MATCH(M4287,{"A","B","C","D","E"},0)-1)*3+2))),"")</f>
        <v/>
      </c>
      <c r="T4287" s="26" t="str">
        <f t="array" ref="T4287">IFERROR(IF(OR(J4287="",M4287="",F4287=""),"",IF(F4287="학생부종합",INDEX(종합배치표!$C:$Q,MATCH(J4287,종합배치표!$B:$B,0),(MATCH(M4287,{"A","B","C","D","E"},0)-1)*3+3),INDEX(교과배치표!$C:$Q,MATCH(J4287,교과배치표!$B:$B,0),(MATCH(M4287,{"A","B","C","D","E"},0)-1)*3+3))),"")</f>
        <v/>
      </c>
    </row>
    <row r="4288" spans="2:20" ht="14.25" customHeight="1">
      <c r="B4288" s="20">
        <v>5088</v>
      </c>
      <c r="C4288" s="21" t="s">
        <v>1276</v>
      </c>
      <c r="D4288" s="21" t="s">
        <v>1277</v>
      </c>
      <c r="E4288" s="21" t="s">
        <v>1502</v>
      </c>
      <c r="F4288" s="21" t="s">
        <v>68</v>
      </c>
      <c r="G4288" s="21" t="s">
        <v>537</v>
      </c>
      <c r="H4288" s="21" t="s">
        <v>1520</v>
      </c>
      <c r="I4288" s="21" t="s">
        <v>27</v>
      </c>
      <c r="J4288" s="23"/>
      <c r="K4288" s="24">
        <v>19</v>
      </c>
      <c r="M4288" s="25" t="str">
        <f>IF(I4288="","",IF(I4288="인문",성적입력!$C$8,성적입력!$C$9))</f>
        <v>A</v>
      </c>
      <c r="N4288" s="26">
        <f>성적입력!$C$15</f>
        <v>3</v>
      </c>
      <c r="P4288" s="27" t="str">
        <f t="shared" si="160"/>
        <v/>
      </c>
      <c r="R4288" s="26" t="str">
        <f t="array" ref="R4288">IFERROR(IF(OR(J4288="",M4288="",F4288=""),"",IF(F4288="학생부종합",INDEX(종합배치표!$C:$Q,MATCH(J4288,종합배치표!$B:$B,0),(MATCH(M4288,{"A","B","C","D","E"},0)-1)*3+1),INDEX(교과배치표!$C:$Q,MATCH(J4288,교과배치표!$B:$B,0),(MATCH(M4288,{"A","B","C","D","E"},0)-1)*3+1))),"")</f>
        <v/>
      </c>
      <c r="S4288" s="26" t="str">
        <f t="array" ref="S4288">IFERROR(IF(OR(J4288="",M4288="",F4288=""),"",IF(F4288="학생부종합",INDEX(종합배치표!$C:$Q,MATCH(J4288,종합배치표!$B:$B,0),(MATCH(M4288,{"A","B","C","D","E"},0)-1)*3+2),INDEX(교과배치표!$C:$Q,MATCH(J4288,교과배치표!$B:$B,0),(MATCH(M4288,{"A","B","C","D","E"},0)-1)*3+2))),"")</f>
        <v/>
      </c>
      <c r="T4288" s="26" t="str">
        <f t="array" ref="T4288">IFERROR(IF(OR(J4288="",M4288="",F4288=""),"",IF(F4288="학생부종합",INDEX(종합배치표!$C:$Q,MATCH(J4288,종합배치표!$B:$B,0),(MATCH(M4288,{"A","B","C","D","E"},0)-1)*3+3),INDEX(교과배치표!$C:$Q,MATCH(J4288,교과배치표!$B:$B,0),(MATCH(M4288,{"A","B","C","D","E"},0)-1)*3+3))),"")</f>
        <v/>
      </c>
    </row>
    <row r="4289" spans="2:20" ht="14.25" customHeight="1">
      <c r="B4289" s="20">
        <v>5089</v>
      </c>
      <c r="C4289" s="21" t="s">
        <v>1276</v>
      </c>
      <c r="D4289" s="21" t="s">
        <v>1277</v>
      </c>
      <c r="E4289" s="21" t="s">
        <v>1502</v>
      </c>
      <c r="F4289" s="21" t="s">
        <v>24</v>
      </c>
      <c r="G4289" s="21" t="s">
        <v>537</v>
      </c>
      <c r="H4289" s="21" t="s">
        <v>1520</v>
      </c>
      <c r="I4289" s="21" t="s">
        <v>27</v>
      </c>
      <c r="J4289" s="23"/>
      <c r="K4289" s="24">
        <v>15</v>
      </c>
      <c r="M4289" s="25" t="str">
        <f>IF(I4289="","",IF(I4289="인문",성적입력!$C$8,성적입력!$C$9))</f>
        <v>A</v>
      </c>
      <c r="N4289" s="26">
        <f>성적입력!$C$15</f>
        <v>3</v>
      </c>
      <c r="P4289" s="27" t="str">
        <f t="shared" si="160"/>
        <v/>
      </c>
      <c r="R4289" s="26" t="str">
        <f t="array" ref="R4289">IFERROR(IF(OR(J4289="",M4289="",F4289=""),"",IF(F4289="학생부종합",INDEX(종합배치표!$C:$Q,MATCH(J4289,종합배치표!$B:$B,0),(MATCH(M4289,{"A","B","C","D","E"},0)-1)*3+1),INDEX(교과배치표!$C:$Q,MATCH(J4289,교과배치표!$B:$B,0),(MATCH(M4289,{"A","B","C","D","E"},0)-1)*3+1))),"")</f>
        <v/>
      </c>
      <c r="S4289" s="26" t="str">
        <f t="array" ref="S4289">IFERROR(IF(OR(J4289="",M4289="",F4289=""),"",IF(F4289="학생부종합",INDEX(종합배치표!$C:$Q,MATCH(J4289,종합배치표!$B:$B,0),(MATCH(M4289,{"A","B","C","D","E"},0)-1)*3+2),INDEX(교과배치표!$C:$Q,MATCH(J4289,교과배치표!$B:$B,0),(MATCH(M4289,{"A","B","C","D","E"},0)-1)*3+2))),"")</f>
        <v/>
      </c>
      <c r="T4289" s="26" t="str">
        <f t="array" ref="T4289">IFERROR(IF(OR(J4289="",M4289="",F4289=""),"",IF(F4289="학생부종합",INDEX(종합배치표!$C:$Q,MATCH(J4289,종합배치표!$B:$B,0),(MATCH(M4289,{"A","B","C","D","E"},0)-1)*3+3),INDEX(교과배치표!$C:$Q,MATCH(J4289,교과배치표!$B:$B,0),(MATCH(M4289,{"A","B","C","D","E"},0)-1)*3+3))),"")</f>
        <v/>
      </c>
    </row>
    <row r="4290" spans="2:20" ht="14.25" customHeight="1">
      <c r="B4290" s="20">
        <v>5090</v>
      </c>
      <c r="C4290" s="21" t="s">
        <v>1521</v>
      </c>
      <c r="D4290" s="21" t="s">
        <v>1521</v>
      </c>
      <c r="E4290" s="21" t="s">
        <v>1522</v>
      </c>
      <c r="F4290" s="21" t="s">
        <v>68</v>
      </c>
      <c r="G4290" s="21" t="s">
        <v>537</v>
      </c>
      <c r="H4290" s="21" t="s">
        <v>407</v>
      </c>
      <c r="I4290" s="21" t="s">
        <v>60</v>
      </c>
      <c r="J4290" s="23"/>
      <c r="K4290" s="24">
        <v>15</v>
      </c>
      <c r="M4290" s="25" t="str">
        <f>IF(I4290="","",IF(I4290="인문",성적입력!$C$8,성적입력!$C$9))</f>
        <v>A</v>
      </c>
      <c r="N4290" s="26">
        <f>성적입력!$C$15</f>
        <v>3</v>
      </c>
      <c r="P4290" s="27" t="str">
        <f t="shared" si="160"/>
        <v/>
      </c>
      <c r="R4290" s="26" t="str">
        <f t="array" ref="R4290">IFERROR(IF(OR(J4290="",M4290="",F4290=""),"",IF(F4290="학생부종합",INDEX(종합배치표!$C:$Q,MATCH(J4290,종합배치표!$B:$B,0),(MATCH(M4290,{"A","B","C","D","E"},0)-1)*3+1),INDEX(교과배치표!$C:$Q,MATCH(J4290,교과배치표!$B:$B,0),(MATCH(M4290,{"A","B","C","D","E"},0)-1)*3+1))),"")</f>
        <v/>
      </c>
      <c r="S4290" s="26" t="str">
        <f t="array" ref="S4290">IFERROR(IF(OR(J4290="",M4290="",F4290=""),"",IF(F4290="학생부종합",INDEX(종합배치표!$C:$Q,MATCH(J4290,종합배치표!$B:$B,0),(MATCH(M4290,{"A","B","C","D","E"},0)-1)*3+2),INDEX(교과배치표!$C:$Q,MATCH(J4290,교과배치표!$B:$B,0),(MATCH(M4290,{"A","B","C","D","E"},0)-1)*3+2))),"")</f>
        <v/>
      </c>
      <c r="T4290" s="26" t="str">
        <f t="array" ref="T4290">IFERROR(IF(OR(J4290="",M4290="",F4290=""),"",IF(F4290="학생부종합",INDEX(종합배치표!$C:$Q,MATCH(J4290,종합배치표!$B:$B,0),(MATCH(M4290,{"A","B","C","D","E"},0)-1)*3+3),INDEX(교과배치표!$C:$Q,MATCH(J4290,교과배치표!$B:$B,0),(MATCH(M4290,{"A","B","C","D","E"},0)-1)*3+3))),"")</f>
        <v/>
      </c>
    </row>
    <row r="4291" spans="2:20" ht="14.25" customHeight="1">
      <c r="B4291" s="20">
        <v>5091</v>
      </c>
      <c r="C4291" s="21" t="s">
        <v>1521</v>
      </c>
      <c r="D4291" s="21" t="s">
        <v>1521</v>
      </c>
      <c r="E4291" s="21" t="s">
        <v>1522</v>
      </c>
      <c r="F4291" s="21" t="s">
        <v>24</v>
      </c>
      <c r="G4291" s="21" t="s">
        <v>1523</v>
      </c>
      <c r="H4291" s="21" t="s">
        <v>407</v>
      </c>
      <c r="I4291" s="21" t="s">
        <v>60</v>
      </c>
      <c r="J4291" s="23"/>
      <c r="K4291" s="24">
        <v>7</v>
      </c>
      <c r="M4291" s="25" t="str">
        <f>IF(I4291="","",IF(I4291="인문",성적입력!$C$8,성적입력!$C$9))</f>
        <v>A</v>
      </c>
      <c r="N4291" s="26">
        <f>성적입력!$C$15</f>
        <v>3</v>
      </c>
      <c r="P4291" s="27" t="str">
        <f t="shared" si="160"/>
        <v/>
      </c>
      <c r="R4291" s="26" t="str">
        <f t="array" ref="R4291">IFERROR(IF(OR(J4291="",M4291="",F4291=""),"",IF(F4291="학생부종합",INDEX(종합배치표!$C:$Q,MATCH(J4291,종합배치표!$B:$B,0),(MATCH(M4291,{"A","B","C","D","E"},0)-1)*3+1),INDEX(교과배치표!$C:$Q,MATCH(J4291,교과배치표!$B:$B,0),(MATCH(M4291,{"A","B","C","D","E"},0)-1)*3+1))),"")</f>
        <v/>
      </c>
      <c r="S4291" s="26" t="str">
        <f t="array" ref="S4291">IFERROR(IF(OR(J4291="",M4291="",F4291=""),"",IF(F4291="학생부종합",INDEX(종합배치표!$C:$Q,MATCH(J4291,종합배치표!$B:$B,0),(MATCH(M4291,{"A","B","C","D","E"},0)-1)*3+2),INDEX(교과배치표!$C:$Q,MATCH(J4291,교과배치표!$B:$B,0),(MATCH(M4291,{"A","B","C","D","E"},0)-1)*3+2))),"")</f>
        <v/>
      </c>
      <c r="T4291" s="26" t="str">
        <f t="array" ref="T4291">IFERROR(IF(OR(J4291="",M4291="",F4291=""),"",IF(F4291="학생부종합",INDEX(종합배치표!$C:$Q,MATCH(J4291,종합배치표!$B:$B,0),(MATCH(M4291,{"A","B","C","D","E"},0)-1)*3+3),INDEX(교과배치표!$C:$Q,MATCH(J4291,교과배치표!$B:$B,0),(MATCH(M4291,{"A","B","C","D","E"},0)-1)*3+3))),"")</f>
        <v/>
      </c>
    </row>
    <row r="4292" spans="2:20" ht="14.25" customHeight="1">
      <c r="B4292" s="20">
        <v>5093</v>
      </c>
      <c r="C4292" s="21" t="s">
        <v>1521</v>
      </c>
      <c r="D4292" s="21" t="s">
        <v>1521</v>
      </c>
      <c r="E4292" s="21" t="s">
        <v>1522</v>
      </c>
      <c r="F4292" s="21" t="s">
        <v>68</v>
      </c>
      <c r="G4292" s="21" t="s">
        <v>537</v>
      </c>
      <c r="H4292" s="21" t="s">
        <v>339</v>
      </c>
      <c r="I4292" s="21" t="s">
        <v>60</v>
      </c>
      <c r="J4292" s="23"/>
      <c r="K4292" s="24">
        <v>6</v>
      </c>
      <c r="M4292" s="25" t="str">
        <f>IF(I4292="","",IF(I4292="인문",성적입력!$C$8,성적입력!$C$9))</f>
        <v>A</v>
      </c>
      <c r="N4292" s="26">
        <f>성적입력!$C$15</f>
        <v>3</v>
      </c>
      <c r="P4292" s="27" t="str">
        <f t="shared" si="160"/>
        <v/>
      </c>
      <c r="R4292" s="26" t="str">
        <f t="array" ref="R4292">IFERROR(IF(OR(J4292="",M4292="",F4292=""),"",IF(F4292="학생부종합",INDEX(종합배치표!$C:$Q,MATCH(J4292,종합배치표!$B:$B,0),(MATCH(M4292,{"A","B","C","D","E"},0)-1)*3+1),INDEX(교과배치표!$C:$Q,MATCH(J4292,교과배치표!$B:$B,0),(MATCH(M4292,{"A","B","C","D","E"},0)-1)*3+1))),"")</f>
        <v/>
      </c>
      <c r="S4292" s="26" t="str">
        <f t="array" ref="S4292">IFERROR(IF(OR(J4292="",M4292="",F4292=""),"",IF(F4292="학생부종합",INDEX(종합배치표!$C:$Q,MATCH(J4292,종합배치표!$B:$B,0),(MATCH(M4292,{"A","B","C","D","E"},0)-1)*3+2),INDEX(교과배치표!$C:$Q,MATCH(J4292,교과배치표!$B:$B,0),(MATCH(M4292,{"A","B","C","D","E"},0)-1)*3+2))),"")</f>
        <v/>
      </c>
      <c r="T4292" s="26" t="str">
        <f t="array" ref="T4292">IFERROR(IF(OR(J4292="",M4292="",F4292=""),"",IF(F4292="학생부종합",INDEX(종합배치표!$C:$Q,MATCH(J4292,종합배치표!$B:$B,0),(MATCH(M4292,{"A","B","C","D","E"},0)-1)*3+3),INDEX(교과배치표!$C:$Q,MATCH(J4292,교과배치표!$B:$B,0),(MATCH(M4292,{"A","B","C","D","E"},0)-1)*3+3))),"")</f>
        <v/>
      </c>
    </row>
    <row r="4293" spans="2:20" ht="14.25" customHeight="1">
      <c r="B4293" s="20">
        <v>5095</v>
      </c>
      <c r="C4293" s="21" t="s">
        <v>1521</v>
      </c>
      <c r="D4293" s="21" t="s">
        <v>1521</v>
      </c>
      <c r="E4293" s="21" t="s">
        <v>1522</v>
      </c>
      <c r="F4293" s="21" t="s">
        <v>24</v>
      </c>
      <c r="G4293" s="21" t="s">
        <v>1524</v>
      </c>
      <c r="H4293" s="21" t="s">
        <v>339</v>
      </c>
      <c r="I4293" s="21" t="s">
        <v>60</v>
      </c>
      <c r="J4293" s="23"/>
      <c r="K4293" s="24">
        <v>2</v>
      </c>
      <c r="M4293" s="25" t="str">
        <f>IF(I4293="","",IF(I4293="인문",성적입력!$C$8,성적입력!$C$9))</f>
        <v>A</v>
      </c>
      <c r="N4293" s="26">
        <f>성적입력!$C$15</f>
        <v>3</v>
      </c>
      <c r="P4293" s="27" t="str">
        <f t="shared" ref="P4293:P4356" si="161">IF(OR(J4293="",N4293="",M4293=""),"",IF(N4293&lt;=T4293,"안정",IF(N4293&lt;=S4293,"적정",IF(N4293&lt;=R4293,"소신","상향"))))</f>
        <v/>
      </c>
      <c r="R4293" s="26" t="str">
        <f t="array" ref="R4293">IFERROR(IF(OR(J4293="",M4293="",F4293=""),"",IF(F4293="학생부종합",INDEX(종합배치표!$C:$Q,MATCH(J4293,종합배치표!$B:$B,0),(MATCH(M4293,{"A","B","C","D","E"},0)-1)*3+1),INDEX(교과배치표!$C:$Q,MATCH(J4293,교과배치표!$B:$B,0),(MATCH(M4293,{"A","B","C","D","E"},0)-1)*3+1))),"")</f>
        <v/>
      </c>
      <c r="S4293" s="26" t="str">
        <f t="array" ref="S4293">IFERROR(IF(OR(J4293="",M4293="",F4293=""),"",IF(F4293="학생부종합",INDEX(종합배치표!$C:$Q,MATCH(J4293,종합배치표!$B:$B,0),(MATCH(M4293,{"A","B","C","D","E"},0)-1)*3+2),INDEX(교과배치표!$C:$Q,MATCH(J4293,교과배치표!$B:$B,0),(MATCH(M4293,{"A","B","C","D","E"},0)-1)*3+2))),"")</f>
        <v/>
      </c>
      <c r="T4293" s="26" t="str">
        <f t="array" ref="T4293">IFERROR(IF(OR(J4293="",M4293="",F4293=""),"",IF(F4293="학생부종합",INDEX(종합배치표!$C:$Q,MATCH(J4293,종합배치표!$B:$B,0),(MATCH(M4293,{"A","B","C","D","E"},0)-1)*3+3),INDEX(교과배치표!$C:$Q,MATCH(J4293,교과배치표!$B:$B,0),(MATCH(M4293,{"A","B","C","D","E"},0)-1)*3+3))),"")</f>
        <v/>
      </c>
    </row>
    <row r="4294" spans="2:20" ht="14.25" customHeight="1">
      <c r="B4294" s="20">
        <v>5098</v>
      </c>
      <c r="C4294" s="21" t="s">
        <v>1521</v>
      </c>
      <c r="D4294" s="21" t="s">
        <v>1521</v>
      </c>
      <c r="E4294" s="21" t="s">
        <v>1522</v>
      </c>
      <c r="F4294" s="21" t="s">
        <v>68</v>
      </c>
      <c r="G4294" s="21" t="s">
        <v>537</v>
      </c>
      <c r="H4294" s="21" t="s">
        <v>1138</v>
      </c>
      <c r="I4294" s="21" t="s">
        <v>60</v>
      </c>
      <c r="J4294" s="23"/>
      <c r="K4294" s="24">
        <v>2</v>
      </c>
      <c r="M4294" s="25" t="str">
        <f>IF(I4294="","",IF(I4294="인문",성적입력!$C$8,성적입력!$C$9))</f>
        <v>A</v>
      </c>
      <c r="N4294" s="26">
        <f>성적입력!$C$15</f>
        <v>3</v>
      </c>
      <c r="P4294" s="27" t="str">
        <f t="shared" si="161"/>
        <v/>
      </c>
      <c r="R4294" s="26" t="str">
        <f t="array" ref="R4294">IFERROR(IF(OR(J4294="",M4294="",F4294=""),"",IF(F4294="학생부종합",INDEX(종합배치표!$C:$Q,MATCH(J4294,종합배치표!$B:$B,0),(MATCH(M4294,{"A","B","C","D","E"},0)-1)*3+1),INDEX(교과배치표!$C:$Q,MATCH(J4294,교과배치표!$B:$B,0),(MATCH(M4294,{"A","B","C","D","E"},0)-1)*3+1))),"")</f>
        <v/>
      </c>
      <c r="S4294" s="26" t="str">
        <f t="array" ref="S4294">IFERROR(IF(OR(J4294="",M4294="",F4294=""),"",IF(F4294="학생부종합",INDEX(종합배치표!$C:$Q,MATCH(J4294,종합배치표!$B:$B,0),(MATCH(M4294,{"A","B","C","D","E"},0)-1)*3+2),INDEX(교과배치표!$C:$Q,MATCH(J4294,교과배치표!$B:$B,0),(MATCH(M4294,{"A","B","C","D","E"},0)-1)*3+2))),"")</f>
        <v/>
      </c>
      <c r="T4294" s="26" t="str">
        <f t="array" ref="T4294">IFERROR(IF(OR(J4294="",M4294="",F4294=""),"",IF(F4294="학생부종합",INDEX(종합배치표!$C:$Q,MATCH(J4294,종합배치표!$B:$B,0),(MATCH(M4294,{"A","B","C","D","E"},0)-1)*3+3),INDEX(교과배치표!$C:$Q,MATCH(J4294,교과배치표!$B:$B,0),(MATCH(M4294,{"A","B","C","D","E"},0)-1)*3+3))),"")</f>
        <v/>
      </c>
    </row>
    <row r="4295" spans="2:20" ht="14.25" customHeight="1">
      <c r="B4295" s="20">
        <v>5100</v>
      </c>
      <c r="C4295" s="21" t="s">
        <v>1521</v>
      </c>
      <c r="D4295" s="21" t="s">
        <v>1521</v>
      </c>
      <c r="E4295" s="21" t="s">
        <v>1522</v>
      </c>
      <c r="F4295" s="21" t="s">
        <v>24</v>
      </c>
      <c r="G4295" s="21" t="s">
        <v>1524</v>
      </c>
      <c r="H4295" s="21" t="s">
        <v>1138</v>
      </c>
      <c r="I4295" s="21" t="s">
        <v>60</v>
      </c>
      <c r="J4295" s="23"/>
      <c r="K4295" s="24">
        <v>2</v>
      </c>
      <c r="M4295" s="25" t="str">
        <f>IF(I4295="","",IF(I4295="인문",성적입력!$C$8,성적입력!$C$9))</f>
        <v>A</v>
      </c>
      <c r="N4295" s="26">
        <f>성적입력!$C$15</f>
        <v>3</v>
      </c>
      <c r="P4295" s="27" t="str">
        <f t="shared" si="161"/>
        <v/>
      </c>
      <c r="R4295" s="26" t="str">
        <f t="array" ref="R4295">IFERROR(IF(OR(J4295="",M4295="",F4295=""),"",IF(F4295="학생부종합",INDEX(종합배치표!$C:$Q,MATCH(J4295,종합배치표!$B:$B,0),(MATCH(M4295,{"A","B","C","D","E"},0)-1)*3+1),INDEX(교과배치표!$C:$Q,MATCH(J4295,교과배치표!$B:$B,0),(MATCH(M4295,{"A","B","C","D","E"},0)-1)*3+1))),"")</f>
        <v/>
      </c>
      <c r="S4295" s="26" t="str">
        <f t="array" ref="S4295">IFERROR(IF(OR(J4295="",M4295="",F4295=""),"",IF(F4295="학생부종합",INDEX(종합배치표!$C:$Q,MATCH(J4295,종합배치표!$B:$B,0),(MATCH(M4295,{"A","B","C","D","E"},0)-1)*3+2),INDEX(교과배치표!$C:$Q,MATCH(J4295,교과배치표!$B:$B,0),(MATCH(M4295,{"A","B","C","D","E"},0)-1)*3+2))),"")</f>
        <v/>
      </c>
      <c r="T4295" s="26" t="str">
        <f t="array" ref="T4295">IFERROR(IF(OR(J4295="",M4295="",F4295=""),"",IF(F4295="학생부종합",INDEX(종합배치표!$C:$Q,MATCH(J4295,종합배치표!$B:$B,0),(MATCH(M4295,{"A","B","C","D","E"},0)-1)*3+3),INDEX(교과배치표!$C:$Q,MATCH(J4295,교과배치표!$B:$B,0),(MATCH(M4295,{"A","B","C","D","E"},0)-1)*3+3))),"")</f>
        <v/>
      </c>
    </row>
    <row r="4296" spans="2:20" ht="14.25" customHeight="1">
      <c r="B4296" s="20">
        <v>5102</v>
      </c>
      <c r="C4296" s="21" t="s">
        <v>1521</v>
      </c>
      <c r="D4296" s="21" t="s">
        <v>1521</v>
      </c>
      <c r="E4296" s="21" t="s">
        <v>1522</v>
      </c>
      <c r="F4296" s="21" t="s">
        <v>68</v>
      </c>
      <c r="G4296" s="21" t="s">
        <v>537</v>
      </c>
      <c r="H4296" s="21" t="s">
        <v>874</v>
      </c>
      <c r="I4296" s="21" t="s">
        <v>27</v>
      </c>
      <c r="J4296" s="23"/>
      <c r="K4296" s="24">
        <v>7</v>
      </c>
      <c r="M4296" s="25" t="str">
        <f>IF(I4296="","",IF(I4296="인문",성적입력!$C$8,성적입력!$C$9))</f>
        <v>A</v>
      </c>
      <c r="N4296" s="26">
        <f>성적입력!$C$15</f>
        <v>3</v>
      </c>
      <c r="P4296" s="27" t="str">
        <f t="shared" si="161"/>
        <v/>
      </c>
      <c r="R4296" s="26" t="str">
        <f t="array" ref="R4296">IFERROR(IF(OR(J4296="",M4296="",F4296=""),"",IF(F4296="학생부종합",INDEX(종합배치표!$C:$Q,MATCH(J4296,종합배치표!$B:$B,0),(MATCH(M4296,{"A","B","C","D","E"},0)-1)*3+1),INDEX(교과배치표!$C:$Q,MATCH(J4296,교과배치표!$B:$B,0),(MATCH(M4296,{"A","B","C","D","E"},0)-1)*3+1))),"")</f>
        <v/>
      </c>
      <c r="S4296" s="26" t="str">
        <f t="array" ref="S4296">IFERROR(IF(OR(J4296="",M4296="",F4296=""),"",IF(F4296="학생부종합",INDEX(종합배치표!$C:$Q,MATCH(J4296,종합배치표!$B:$B,0),(MATCH(M4296,{"A","B","C","D","E"},0)-1)*3+2),INDEX(교과배치표!$C:$Q,MATCH(J4296,교과배치표!$B:$B,0),(MATCH(M4296,{"A","B","C","D","E"},0)-1)*3+2))),"")</f>
        <v/>
      </c>
      <c r="T4296" s="26" t="str">
        <f t="array" ref="T4296">IFERROR(IF(OR(J4296="",M4296="",F4296=""),"",IF(F4296="학생부종합",INDEX(종합배치표!$C:$Q,MATCH(J4296,종합배치표!$B:$B,0),(MATCH(M4296,{"A","B","C","D","E"},0)-1)*3+3),INDEX(교과배치표!$C:$Q,MATCH(J4296,교과배치표!$B:$B,0),(MATCH(M4296,{"A","B","C","D","E"},0)-1)*3+3))),"")</f>
        <v/>
      </c>
    </row>
    <row r="4297" spans="2:20" ht="14.25" customHeight="1">
      <c r="B4297" s="20">
        <v>5104</v>
      </c>
      <c r="C4297" s="21" t="s">
        <v>1521</v>
      </c>
      <c r="D4297" s="21" t="s">
        <v>1521</v>
      </c>
      <c r="E4297" s="21" t="s">
        <v>1522</v>
      </c>
      <c r="F4297" s="21" t="s">
        <v>24</v>
      </c>
      <c r="G4297" s="21" t="s">
        <v>1524</v>
      </c>
      <c r="H4297" s="21" t="s">
        <v>874</v>
      </c>
      <c r="I4297" s="21" t="s">
        <v>27</v>
      </c>
      <c r="J4297" s="23"/>
      <c r="K4297" s="24">
        <v>4</v>
      </c>
      <c r="M4297" s="25" t="str">
        <f>IF(I4297="","",IF(I4297="인문",성적입력!$C$8,성적입력!$C$9))</f>
        <v>A</v>
      </c>
      <c r="N4297" s="26">
        <f>성적입력!$C$15</f>
        <v>3</v>
      </c>
      <c r="P4297" s="27" t="str">
        <f t="shared" si="161"/>
        <v/>
      </c>
      <c r="R4297" s="26" t="str">
        <f t="array" ref="R4297">IFERROR(IF(OR(J4297="",M4297="",F4297=""),"",IF(F4297="학생부종합",INDEX(종합배치표!$C:$Q,MATCH(J4297,종합배치표!$B:$B,0),(MATCH(M4297,{"A","B","C","D","E"},0)-1)*3+1),INDEX(교과배치표!$C:$Q,MATCH(J4297,교과배치표!$B:$B,0),(MATCH(M4297,{"A","B","C","D","E"},0)-1)*3+1))),"")</f>
        <v/>
      </c>
      <c r="S4297" s="26" t="str">
        <f t="array" ref="S4297">IFERROR(IF(OR(J4297="",M4297="",F4297=""),"",IF(F4297="학생부종합",INDEX(종합배치표!$C:$Q,MATCH(J4297,종합배치표!$B:$B,0),(MATCH(M4297,{"A","B","C","D","E"},0)-1)*3+2),INDEX(교과배치표!$C:$Q,MATCH(J4297,교과배치표!$B:$B,0),(MATCH(M4297,{"A","B","C","D","E"},0)-1)*3+2))),"")</f>
        <v/>
      </c>
      <c r="T4297" s="26" t="str">
        <f t="array" ref="T4297">IFERROR(IF(OR(J4297="",M4297="",F4297=""),"",IF(F4297="학생부종합",INDEX(종합배치표!$C:$Q,MATCH(J4297,종합배치표!$B:$B,0),(MATCH(M4297,{"A","B","C","D","E"},0)-1)*3+3),INDEX(교과배치표!$C:$Q,MATCH(J4297,교과배치표!$B:$B,0),(MATCH(M4297,{"A","B","C","D","E"},0)-1)*3+3))),"")</f>
        <v/>
      </c>
    </row>
    <row r="4298" spans="2:20" ht="14.25" customHeight="1">
      <c r="B4298" s="20">
        <v>5107</v>
      </c>
      <c r="C4298" s="21" t="s">
        <v>1521</v>
      </c>
      <c r="D4298" s="21" t="s">
        <v>1521</v>
      </c>
      <c r="E4298" s="21" t="s">
        <v>1522</v>
      </c>
      <c r="F4298" s="21" t="s">
        <v>68</v>
      </c>
      <c r="G4298" s="21" t="s">
        <v>537</v>
      </c>
      <c r="H4298" s="21" t="s">
        <v>71</v>
      </c>
      <c r="I4298" s="21" t="s">
        <v>27</v>
      </c>
      <c r="J4298" s="23"/>
      <c r="K4298" s="24">
        <v>6</v>
      </c>
      <c r="M4298" s="25" t="str">
        <f>IF(I4298="","",IF(I4298="인문",성적입력!$C$8,성적입력!$C$9))</f>
        <v>A</v>
      </c>
      <c r="N4298" s="26">
        <f>성적입력!$C$15</f>
        <v>3</v>
      </c>
      <c r="P4298" s="27" t="str">
        <f t="shared" si="161"/>
        <v/>
      </c>
      <c r="R4298" s="26" t="str">
        <f t="array" ref="R4298">IFERROR(IF(OR(J4298="",M4298="",F4298=""),"",IF(F4298="학생부종합",INDEX(종합배치표!$C:$Q,MATCH(J4298,종합배치표!$B:$B,0),(MATCH(M4298,{"A","B","C","D","E"},0)-1)*3+1),INDEX(교과배치표!$C:$Q,MATCH(J4298,교과배치표!$B:$B,0),(MATCH(M4298,{"A","B","C","D","E"},0)-1)*3+1))),"")</f>
        <v/>
      </c>
      <c r="S4298" s="26" t="str">
        <f t="array" ref="S4298">IFERROR(IF(OR(J4298="",M4298="",F4298=""),"",IF(F4298="학생부종합",INDEX(종합배치표!$C:$Q,MATCH(J4298,종합배치표!$B:$B,0),(MATCH(M4298,{"A","B","C","D","E"},0)-1)*3+2),INDEX(교과배치표!$C:$Q,MATCH(J4298,교과배치표!$B:$B,0),(MATCH(M4298,{"A","B","C","D","E"},0)-1)*3+2))),"")</f>
        <v/>
      </c>
      <c r="T4298" s="26" t="str">
        <f t="array" ref="T4298">IFERROR(IF(OR(J4298="",M4298="",F4298=""),"",IF(F4298="학생부종합",INDEX(종합배치표!$C:$Q,MATCH(J4298,종합배치표!$B:$B,0),(MATCH(M4298,{"A","B","C","D","E"},0)-1)*3+3),INDEX(교과배치표!$C:$Q,MATCH(J4298,교과배치표!$B:$B,0),(MATCH(M4298,{"A","B","C","D","E"},0)-1)*3+3))),"")</f>
        <v/>
      </c>
    </row>
    <row r="4299" spans="2:20" ht="14.25" customHeight="1">
      <c r="B4299" s="20">
        <v>5109</v>
      </c>
      <c r="C4299" s="21" t="s">
        <v>1521</v>
      </c>
      <c r="D4299" s="21" t="s">
        <v>1521</v>
      </c>
      <c r="E4299" s="21" t="s">
        <v>1522</v>
      </c>
      <c r="F4299" s="21" t="s">
        <v>24</v>
      </c>
      <c r="G4299" s="21" t="s">
        <v>1524</v>
      </c>
      <c r="H4299" s="21" t="s">
        <v>71</v>
      </c>
      <c r="I4299" s="21" t="s">
        <v>27</v>
      </c>
      <c r="J4299" s="23"/>
      <c r="K4299" s="24">
        <v>4</v>
      </c>
      <c r="M4299" s="25" t="str">
        <f>IF(I4299="","",IF(I4299="인문",성적입력!$C$8,성적입력!$C$9))</f>
        <v>A</v>
      </c>
      <c r="N4299" s="26">
        <f>성적입력!$C$15</f>
        <v>3</v>
      </c>
      <c r="P4299" s="27" t="str">
        <f t="shared" si="161"/>
        <v/>
      </c>
      <c r="R4299" s="26" t="str">
        <f t="array" ref="R4299">IFERROR(IF(OR(J4299="",M4299="",F4299=""),"",IF(F4299="학생부종합",INDEX(종합배치표!$C:$Q,MATCH(J4299,종합배치표!$B:$B,0),(MATCH(M4299,{"A","B","C","D","E"},0)-1)*3+1),INDEX(교과배치표!$C:$Q,MATCH(J4299,교과배치표!$B:$B,0),(MATCH(M4299,{"A","B","C","D","E"},0)-1)*3+1))),"")</f>
        <v/>
      </c>
      <c r="S4299" s="26" t="str">
        <f t="array" ref="S4299">IFERROR(IF(OR(J4299="",M4299="",F4299=""),"",IF(F4299="학생부종합",INDEX(종합배치표!$C:$Q,MATCH(J4299,종합배치표!$B:$B,0),(MATCH(M4299,{"A","B","C","D","E"},0)-1)*3+2),INDEX(교과배치표!$C:$Q,MATCH(J4299,교과배치표!$B:$B,0),(MATCH(M4299,{"A","B","C","D","E"},0)-1)*3+2))),"")</f>
        <v/>
      </c>
      <c r="T4299" s="26" t="str">
        <f t="array" ref="T4299">IFERROR(IF(OR(J4299="",M4299="",F4299=""),"",IF(F4299="학생부종합",INDEX(종합배치표!$C:$Q,MATCH(J4299,종합배치표!$B:$B,0),(MATCH(M4299,{"A","B","C","D","E"},0)-1)*3+3),INDEX(교과배치표!$C:$Q,MATCH(J4299,교과배치표!$B:$B,0),(MATCH(M4299,{"A","B","C","D","E"},0)-1)*3+3))),"")</f>
        <v/>
      </c>
    </row>
    <row r="4300" spans="2:20" ht="14.25" customHeight="1">
      <c r="B4300" s="20">
        <v>5113</v>
      </c>
      <c r="C4300" s="21" t="s">
        <v>1521</v>
      </c>
      <c r="D4300" s="21" t="s">
        <v>1521</v>
      </c>
      <c r="E4300" s="21" t="s">
        <v>1522</v>
      </c>
      <c r="F4300" s="21" t="s">
        <v>24</v>
      </c>
      <c r="G4300" s="21" t="s">
        <v>1524</v>
      </c>
      <c r="H4300" s="21" t="s">
        <v>1525</v>
      </c>
      <c r="I4300" s="21" t="s">
        <v>27</v>
      </c>
      <c r="J4300" s="23"/>
      <c r="K4300" s="24">
        <v>2</v>
      </c>
      <c r="M4300" s="25" t="str">
        <f>IF(I4300="","",IF(I4300="인문",성적입력!$C$8,성적입력!$C$9))</f>
        <v>A</v>
      </c>
      <c r="N4300" s="26">
        <f>성적입력!$C$15</f>
        <v>3</v>
      </c>
      <c r="P4300" s="27" t="str">
        <f t="shared" si="161"/>
        <v/>
      </c>
      <c r="R4300" s="26" t="str">
        <f t="array" ref="R4300">IFERROR(IF(OR(J4300="",M4300="",F4300=""),"",IF(F4300="학생부종합",INDEX(종합배치표!$C:$Q,MATCH(J4300,종합배치표!$B:$B,0),(MATCH(M4300,{"A","B","C","D","E"},0)-1)*3+1),INDEX(교과배치표!$C:$Q,MATCH(J4300,교과배치표!$B:$B,0),(MATCH(M4300,{"A","B","C","D","E"},0)-1)*3+1))),"")</f>
        <v/>
      </c>
      <c r="S4300" s="26" t="str">
        <f t="array" ref="S4300">IFERROR(IF(OR(J4300="",M4300="",F4300=""),"",IF(F4300="학생부종합",INDEX(종합배치표!$C:$Q,MATCH(J4300,종합배치표!$B:$B,0),(MATCH(M4300,{"A","B","C","D","E"},0)-1)*3+2),INDEX(교과배치표!$C:$Q,MATCH(J4300,교과배치표!$B:$B,0),(MATCH(M4300,{"A","B","C","D","E"},0)-1)*3+2))),"")</f>
        <v/>
      </c>
      <c r="T4300" s="26" t="str">
        <f t="array" ref="T4300">IFERROR(IF(OR(J4300="",M4300="",F4300=""),"",IF(F4300="학생부종합",INDEX(종합배치표!$C:$Q,MATCH(J4300,종합배치표!$B:$B,0),(MATCH(M4300,{"A","B","C","D","E"},0)-1)*3+3),INDEX(교과배치표!$C:$Q,MATCH(J4300,교과배치표!$B:$B,0),(MATCH(M4300,{"A","B","C","D","E"},0)-1)*3+3))),"")</f>
        <v/>
      </c>
    </row>
    <row r="4301" spans="2:20" ht="14.25" customHeight="1">
      <c r="B4301" s="20">
        <v>5114</v>
      </c>
      <c r="C4301" s="21" t="s">
        <v>1521</v>
      </c>
      <c r="D4301" s="21" t="s">
        <v>1521</v>
      </c>
      <c r="E4301" s="21" t="s">
        <v>1522</v>
      </c>
      <c r="F4301" s="21" t="s">
        <v>68</v>
      </c>
      <c r="G4301" s="21" t="s">
        <v>537</v>
      </c>
      <c r="H4301" s="21" t="s">
        <v>1525</v>
      </c>
      <c r="I4301" s="21" t="s">
        <v>27</v>
      </c>
      <c r="J4301" s="23"/>
      <c r="K4301" s="24">
        <v>3</v>
      </c>
      <c r="M4301" s="25" t="str">
        <f>IF(I4301="","",IF(I4301="인문",성적입력!$C$8,성적입력!$C$9))</f>
        <v>A</v>
      </c>
      <c r="N4301" s="26">
        <f>성적입력!$C$15</f>
        <v>3</v>
      </c>
      <c r="P4301" s="27" t="str">
        <f t="shared" si="161"/>
        <v/>
      </c>
      <c r="R4301" s="26" t="str">
        <f t="array" ref="R4301">IFERROR(IF(OR(J4301="",M4301="",F4301=""),"",IF(F4301="학생부종합",INDEX(종합배치표!$C:$Q,MATCH(J4301,종합배치표!$B:$B,0),(MATCH(M4301,{"A","B","C","D","E"},0)-1)*3+1),INDEX(교과배치표!$C:$Q,MATCH(J4301,교과배치표!$B:$B,0),(MATCH(M4301,{"A","B","C","D","E"},0)-1)*3+1))),"")</f>
        <v/>
      </c>
      <c r="S4301" s="26" t="str">
        <f t="array" ref="S4301">IFERROR(IF(OR(J4301="",M4301="",F4301=""),"",IF(F4301="학생부종합",INDEX(종합배치표!$C:$Q,MATCH(J4301,종합배치표!$B:$B,0),(MATCH(M4301,{"A","B","C","D","E"},0)-1)*3+2),INDEX(교과배치표!$C:$Q,MATCH(J4301,교과배치표!$B:$B,0),(MATCH(M4301,{"A","B","C","D","E"},0)-1)*3+2))),"")</f>
        <v/>
      </c>
      <c r="T4301" s="26" t="str">
        <f t="array" ref="T4301">IFERROR(IF(OR(J4301="",M4301="",F4301=""),"",IF(F4301="학생부종합",INDEX(종합배치표!$C:$Q,MATCH(J4301,종합배치표!$B:$B,0),(MATCH(M4301,{"A","B","C","D","E"},0)-1)*3+3),INDEX(교과배치표!$C:$Q,MATCH(J4301,교과배치표!$B:$B,0),(MATCH(M4301,{"A","B","C","D","E"},0)-1)*3+3))),"")</f>
        <v/>
      </c>
    </row>
    <row r="4302" spans="2:20" ht="14.25" customHeight="1">
      <c r="B4302" s="20">
        <v>5115</v>
      </c>
      <c r="C4302" s="21" t="s">
        <v>1521</v>
      </c>
      <c r="D4302" s="21" t="s">
        <v>1521</v>
      </c>
      <c r="E4302" s="21" t="s">
        <v>1522</v>
      </c>
      <c r="F4302" s="21" t="s">
        <v>68</v>
      </c>
      <c r="G4302" s="21" t="s">
        <v>537</v>
      </c>
      <c r="H4302" s="21" t="s">
        <v>29</v>
      </c>
      <c r="I4302" s="21" t="s">
        <v>27</v>
      </c>
      <c r="J4302" s="23"/>
      <c r="K4302" s="24">
        <v>8</v>
      </c>
      <c r="M4302" s="25" t="str">
        <f>IF(I4302="","",IF(I4302="인문",성적입력!$C$8,성적입력!$C$9))</f>
        <v>A</v>
      </c>
      <c r="N4302" s="26">
        <f>성적입력!$C$15</f>
        <v>3</v>
      </c>
      <c r="P4302" s="27" t="str">
        <f t="shared" si="161"/>
        <v/>
      </c>
      <c r="R4302" s="26" t="str">
        <f t="array" ref="R4302">IFERROR(IF(OR(J4302="",M4302="",F4302=""),"",IF(F4302="학생부종합",INDEX(종합배치표!$C:$Q,MATCH(J4302,종합배치표!$B:$B,0),(MATCH(M4302,{"A","B","C","D","E"},0)-1)*3+1),INDEX(교과배치표!$C:$Q,MATCH(J4302,교과배치표!$B:$B,0),(MATCH(M4302,{"A","B","C","D","E"},0)-1)*3+1))),"")</f>
        <v/>
      </c>
      <c r="S4302" s="26" t="str">
        <f t="array" ref="S4302">IFERROR(IF(OR(J4302="",M4302="",F4302=""),"",IF(F4302="학생부종합",INDEX(종합배치표!$C:$Q,MATCH(J4302,종합배치표!$B:$B,0),(MATCH(M4302,{"A","B","C","D","E"},0)-1)*3+2),INDEX(교과배치표!$C:$Q,MATCH(J4302,교과배치표!$B:$B,0),(MATCH(M4302,{"A","B","C","D","E"},0)-1)*3+2))),"")</f>
        <v/>
      </c>
      <c r="T4302" s="26" t="str">
        <f t="array" ref="T4302">IFERROR(IF(OR(J4302="",M4302="",F4302=""),"",IF(F4302="학생부종합",INDEX(종합배치표!$C:$Q,MATCH(J4302,종합배치표!$B:$B,0),(MATCH(M4302,{"A","B","C","D","E"},0)-1)*3+3),INDEX(교과배치표!$C:$Q,MATCH(J4302,교과배치표!$B:$B,0),(MATCH(M4302,{"A","B","C","D","E"},0)-1)*3+3))),"")</f>
        <v/>
      </c>
    </row>
    <row r="4303" spans="2:20" ht="14.25" customHeight="1">
      <c r="B4303" s="20">
        <v>5117</v>
      </c>
      <c r="C4303" s="21" t="s">
        <v>1521</v>
      </c>
      <c r="D4303" s="21" t="s">
        <v>1521</v>
      </c>
      <c r="E4303" s="21" t="s">
        <v>1522</v>
      </c>
      <c r="F4303" s="21" t="s">
        <v>24</v>
      </c>
      <c r="G4303" s="21" t="s">
        <v>1524</v>
      </c>
      <c r="H4303" s="21" t="s">
        <v>29</v>
      </c>
      <c r="I4303" s="21" t="s">
        <v>27</v>
      </c>
      <c r="J4303" s="23"/>
      <c r="K4303" s="24">
        <v>3</v>
      </c>
      <c r="M4303" s="25" t="str">
        <f>IF(I4303="","",IF(I4303="인문",성적입력!$C$8,성적입력!$C$9))</f>
        <v>A</v>
      </c>
      <c r="N4303" s="26">
        <f>성적입력!$C$15</f>
        <v>3</v>
      </c>
      <c r="P4303" s="27" t="str">
        <f t="shared" si="161"/>
        <v/>
      </c>
      <c r="R4303" s="26" t="str">
        <f t="array" ref="R4303">IFERROR(IF(OR(J4303="",M4303="",F4303=""),"",IF(F4303="학생부종합",INDEX(종합배치표!$C:$Q,MATCH(J4303,종합배치표!$B:$B,0),(MATCH(M4303,{"A","B","C","D","E"},0)-1)*3+1),INDEX(교과배치표!$C:$Q,MATCH(J4303,교과배치표!$B:$B,0),(MATCH(M4303,{"A","B","C","D","E"},0)-1)*3+1))),"")</f>
        <v/>
      </c>
      <c r="S4303" s="26" t="str">
        <f t="array" ref="S4303">IFERROR(IF(OR(J4303="",M4303="",F4303=""),"",IF(F4303="학생부종합",INDEX(종합배치표!$C:$Q,MATCH(J4303,종합배치표!$B:$B,0),(MATCH(M4303,{"A","B","C","D","E"},0)-1)*3+2),INDEX(교과배치표!$C:$Q,MATCH(J4303,교과배치표!$B:$B,0),(MATCH(M4303,{"A","B","C","D","E"},0)-1)*3+2))),"")</f>
        <v/>
      </c>
      <c r="T4303" s="26" t="str">
        <f t="array" ref="T4303">IFERROR(IF(OR(J4303="",M4303="",F4303=""),"",IF(F4303="학생부종합",INDEX(종합배치표!$C:$Q,MATCH(J4303,종합배치표!$B:$B,0),(MATCH(M4303,{"A","B","C","D","E"},0)-1)*3+3),INDEX(교과배치표!$C:$Q,MATCH(J4303,교과배치표!$B:$B,0),(MATCH(M4303,{"A","B","C","D","E"},0)-1)*3+3))),"")</f>
        <v/>
      </c>
    </row>
    <row r="4304" spans="2:20" ht="14.25" customHeight="1">
      <c r="B4304" s="20">
        <v>5120</v>
      </c>
      <c r="C4304" s="21" t="s">
        <v>1521</v>
      </c>
      <c r="D4304" s="21" t="s">
        <v>1521</v>
      </c>
      <c r="E4304" s="21" t="s">
        <v>1522</v>
      </c>
      <c r="F4304" s="21" t="s">
        <v>68</v>
      </c>
      <c r="G4304" s="21" t="s">
        <v>537</v>
      </c>
      <c r="H4304" s="21" t="s">
        <v>1526</v>
      </c>
      <c r="I4304" s="21" t="s">
        <v>27</v>
      </c>
      <c r="J4304" s="23"/>
      <c r="K4304" s="24">
        <v>6</v>
      </c>
      <c r="M4304" s="25" t="str">
        <f>IF(I4304="","",IF(I4304="인문",성적입력!$C$8,성적입력!$C$9))</f>
        <v>A</v>
      </c>
      <c r="N4304" s="26">
        <f>성적입력!$C$15</f>
        <v>3</v>
      </c>
      <c r="P4304" s="27" t="str">
        <f t="shared" si="161"/>
        <v/>
      </c>
      <c r="R4304" s="26" t="str">
        <f t="array" ref="R4304">IFERROR(IF(OR(J4304="",M4304="",F4304=""),"",IF(F4304="학생부종합",INDEX(종합배치표!$C:$Q,MATCH(J4304,종합배치표!$B:$B,0),(MATCH(M4304,{"A","B","C","D","E"},0)-1)*3+1),INDEX(교과배치표!$C:$Q,MATCH(J4304,교과배치표!$B:$B,0),(MATCH(M4304,{"A","B","C","D","E"},0)-1)*3+1))),"")</f>
        <v/>
      </c>
      <c r="S4304" s="26" t="str">
        <f t="array" ref="S4304">IFERROR(IF(OR(J4304="",M4304="",F4304=""),"",IF(F4304="학생부종합",INDEX(종합배치표!$C:$Q,MATCH(J4304,종합배치표!$B:$B,0),(MATCH(M4304,{"A","B","C","D","E"},0)-1)*3+2),INDEX(교과배치표!$C:$Q,MATCH(J4304,교과배치표!$B:$B,0),(MATCH(M4304,{"A","B","C","D","E"},0)-1)*3+2))),"")</f>
        <v/>
      </c>
      <c r="T4304" s="26" t="str">
        <f t="array" ref="T4304">IFERROR(IF(OR(J4304="",M4304="",F4304=""),"",IF(F4304="학생부종합",INDEX(종합배치표!$C:$Q,MATCH(J4304,종합배치표!$B:$B,0),(MATCH(M4304,{"A","B","C","D","E"},0)-1)*3+3),INDEX(교과배치표!$C:$Q,MATCH(J4304,교과배치표!$B:$B,0),(MATCH(M4304,{"A","B","C","D","E"},0)-1)*3+3))),"")</f>
        <v/>
      </c>
    </row>
    <row r="4305" spans="2:20" ht="14.25" customHeight="1">
      <c r="B4305" s="20">
        <v>5122</v>
      </c>
      <c r="C4305" s="21" t="s">
        <v>1521</v>
      </c>
      <c r="D4305" s="21" t="s">
        <v>1521</v>
      </c>
      <c r="E4305" s="21" t="s">
        <v>1522</v>
      </c>
      <c r="F4305" s="21" t="s">
        <v>24</v>
      </c>
      <c r="G4305" s="21" t="s">
        <v>1524</v>
      </c>
      <c r="H4305" s="21" t="s">
        <v>1526</v>
      </c>
      <c r="I4305" s="21" t="s">
        <v>27</v>
      </c>
      <c r="J4305" s="23"/>
      <c r="K4305" s="24">
        <v>3</v>
      </c>
      <c r="M4305" s="25" t="str">
        <f>IF(I4305="","",IF(I4305="인문",성적입력!$C$8,성적입력!$C$9))</f>
        <v>A</v>
      </c>
      <c r="N4305" s="26">
        <f>성적입력!$C$15</f>
        <v>3</v>
      </c>
      <c r="P4305" s="27" t="str">
        <f t="shared" si="161"/>
        <v/>
      </c>
      <c r="R4305" s="26" t="str">
        <f t="array" ref="R4305">IFERROR(IF(OR(J4305="",M4305="",F4305=""),"",IF(F4305="학생부종합",INDEX(종합배치표!$C:$Q,MATCH(J4305,종합배치표!$B:$B,0),(MATCH(M4305,{"A","B","C","D","E"},0)-1)*3+1),INDEX(교과배치표!$C:$Q,MATCH(J4305,교과배치표!$B:$B,0),(MATCH(M4305,{"A","B","C","D","E"},0)-1)*3+1))),"")</f>
        <v/>
      </c>
      <c r="S4305" s="26" t="str">
        <f t="array" ref="S4305">IFERROR(IF(OR(J4305="",M4305="",F4305=""),"",IF(F4305="학생부종합",INDEX(종합배치표!$C:$Q,MATCH(J4305,종합배치표!$B:$B,0),(MATCH(M4305,{"A","B","C","D","E"},0)-1)*3+2),INDEX(교과배치표!$C:$Q,MATCH(J4305,교과배치표!$B:$B,0),(MATCH(M4305,{"A","B","C","D","E"},0)-1)*3+2))),"")</f>
        <v/>
      </c>
      <c r="T4305" s="26" t="str">
        <f t="array" ref="T4305">IFERROR(IF(OR(J4305="",M4305="",F4305=""),"",IF(F4305="학생부종합",INDEX(종합배치표!$C:$Q,MATCH(J4305,종합배치표!$B:$B,0),(MATCH(M4305,{"A","B","C","D","E"},0)-1)*3+3),INDEX(교과배치표!$C:$Q,MATCH(J4305,교과배치표!$B:$B,0),(MATCH(M4305,{"A","B","C","D","E"},0)-1)*3+3))),"")</f>
        <v/>
      </c>
    </row>
    <row r="4306" spans="2:20" ht="14.25" customHeight="1">
      <c r="B4306" s="20">
        <v>5125</v>
      </c>
      <c r="C4306" s="21" t="s">
        <v>1521</v>
      </c>
      <c r="D4306" s="21" t="s">
        <v>1521</v>
      </c>
      <c r="E4306" s="21" t="s">
        <v>1522</v>
      </c>
      <c r="F4306" s="21" t="s">
        <v>68</v>
      </c>
      <c r="G4306" s="21" t="s">
        <v>537</v>
      </c>
      <c r="H4306" s="21" t="s">
        <v>410</v>
      </c>
      <c r="I4306" s="21" t="s">
        <v>27</v>
      </c>
      <c r="J4306" s="23"/>
      <c r="K4306" s="24">
        <v>8</v>
      </c>
      <c r="M4306" s="25" t="str">
        <f>IF(I4306="","",IF(I4306="인문",성적입력!$C$8,성적입력!$C$9))</f>
        <v>A</v>
      </c>
      <c r="N4306" s="26">
        <f>성적입력!$C$15</f>
        <v>3</v>
      </c>
      <c r="P4306" s="27" t="str">
        <f t="shared" si="161"/>
        <v/>
      </c>
      <c r="R4306" s="26" t="str">
        <f t="array" ref="R4306">IFERROR(IF(OR(J4306="",M4306="",F4306=""),"",IF(F4306="학생부종합",INDEX(종합배치표!$C:$Q,MATCH(J4306,종합배치표!$B:$B,0),(MATCH(M4306,{"A","B","C","D","E"},0)-1)*3+1),INDEX(교과배치표!$C:$Q,MATCH(J4306,교과배치표!$B:$B,0),(MATCH(M4306,{"A","B","C","D","E"},0)-1)*3+1))),"")</f>
        <v/>
      </c>
      <c r="S4306" s="26" t="str">
        <f t="array" ref="S4306">IFERROR(IF(OR(J4306="",M4306="",F4306=""),"",IF(F4306="학생부종합",INDEX(종합배치표!$C:$Q,MATCH(J4306,종합배치표!$B:$B,0),(MATCH(M4306,{"A","B","C","D","E"},0)-1)*3+2),INDEX(교과배치표!$C:$Q,MATCH(J4306,교과배치표!$B:$B,0),(MATCH(M4306,{"A","B","C","D","E"},0)-1)*3+2))),"")</f>
        <v/>
      </c>
      <c r="T4306" s="26" t="str">
        <f t="array" ref="T4306">IFERROR(IF(OR(J4306="",M4306="",F4306=""),"",IF(F4306="학생부종합",INDEX(종합배치표!$C:$Q,MATCH(J4306,종합배치표!$B:$B,0),(MATCH(M4306,{"A","B","C","D","E"},0)-1)*3+3),INDEX(교과배치표!$C:$Q,MATCH(J4306,교과배치표!$B:$B,0),(MATCH(M4306,{"A","B","C","D","E"},0)-1)*3+3))),"")</f>
        <v/>
      </c>
    </row>
    <row r="4307" spans="2:20" ht="14.25" customHeight="1">
      <c r="B4307" s="20">
        <v>5127</v>
      </c>
      <c r="C4307" s="21" t="s">
        <v>1521</v>
      </c>
      <c r="D4307" s="21" t="s">
        <v>1521</v>
      </c>
      <c r="E4307" s="21" t="s">
        <v>1522</v>
      </c>
      <c r="F4307" s="21" t="s">
        <v>24</v>
      </c>
      <c r="G4307" s="21" t="s">
        <v>1524</v>
      </c>
      <c r="H4307" s="21" t="s">
        <v>410</v>
      </c>
      <c r="I4307" s="21" t="s">
        <v>27</v>
      </c>
      <c r="J4307" s="23"/>
      <c r="K4307" s="24">
        <v>4</v>
      </c>
      <c r="M4307" s="25" t="str">
        <f>IF(I4307="","",IF(I4307="인문",성적입력!$C$8,성적입력!$C$9))</f>
        <v>A</v>
      </c>
      <c r="N4307" s="26">
        <f>성적입력!$C$15</f>
        <v>3</v>
      </c>
      <c r="P4307" s="27" t="str">
        <f t="shared" si="161"/>
        <v/>
      </c>
      <c r="R4307" s="26" t="str">
        <f t="array" ref="R4307">IFERROR(IF(OR(J4307="",M4307="",F4307=""),"",IF(F4307="학생부종합",INDEX(종합배치표!$C:$Q,MATCH(J4307,종합배치표!$B:$B,0),(MATCH(M4307,{"A","B","C","D","E"},0)-1)*3+1),INDEX(교과배치표!$C:$Q,MATCH(J4307,교과배치표!$B:$B,0),(MATCH(M4307,{"A","B","C","D","E"},0)-1)*3+1))),"")</f>
        <v/>
      </c>
      <c r="S4307" s="26" t="str">
        <f t="array" ref="S4307">IFERROR(IF(OR(J4307="",M4307="",F4307=""),"",IF(F4307="학생부종합",INDEX(종합배치표!$C:$Q,MATCH(J4307,종합배치표!$B:$B,0),(MATCH(M4307,{"A","B","C","D","E"},0)-1)*3+2),INDEX(교과배치표!$C:$Q,MATCH(J4307,교과배치표!$B:$B,0),(MATCH(M4307,{"A","B","C","D","E"},0)-1)*3+2))),"")</f>
        <v/>
      </c>
      <c r="T4307" s="26" t="str">
        <f t="array" ref="T4307">IFERROR(IF(OR(J4307="",M4307="",F4307=""),"",IF(F4307="학생부종합",INDEX(종합배치표!$C:$Q,MATCH(J4307,종합배치표!$B:$B,0),(MATCH(M4307,{"A","B","C","D","E"},0)-1)*3+3),INDEX(교과배치표!$C:$Q,MATCH(J4307,교과배치표!$B:$B,0),(MATCH(M4307,{"A","B","C","D","E"},0)-1)*3+3))),"")</f>
        <v/>
      </c>
    </row>
    <row r="4308" spans="2:20" ht="14.25" customHeight="1">
      <c r="B4308" s="20">
        <v>5130</v>
      </c>
      <c r="C4308" s="21" t="s">
        <v>1521</v>
      </c>
      <c r="D4308" s="21" t="s">
        <v>1521</v>
      </c>
      <c r="E4308" s="21" t="s">
        <v>1522</v>
      </c>
      <c r="F4308" s="21" t="s">
        <v>68</v>
      </c>
      <c r="G4308" s="21" t="s">
        <v>537</v>
      </c>
      <c r="H4308" s="21" t="s">
        <v>43</v>
      </c>
      <c r="I4308" s="21" t="s">
        <v>27</v>
      </c>
      <c r="J4308" s="23"/>
      <c r="K4308" s="24">
        <v>3</v>
      </c>
      <c r="M4308" s="25" t="str">
        <f>IF(I4308="","",IF(I4308="인문",성적입력!$C$8,성적입력!$C$9))</f>
        <v>A</v>
      </c>
      <c r="N4308" s="26">
        <f>성적입력!$C$15</f>
        <v>3</v>
      </c>
      <c r="P4308" s="27" t="str">
        <f t="shared" si="161"/>
        <v/>
      </c>
      <c r="R4308" s="26" t="str">
        <f t="array" ref="R4308">IFERROR(IF(OR(J4308="",M4308="",F4308=""),"",IF(F4308="학생부종합",INDEX(종합배치표!$C:$Q,MATCH(J4308,종합배치표!$B:$B,0),(MATCH(M4308,{"A","B","C","D","E"},0)-1)*3+1),INDEX(교과배치표!$C:$Q,MATCH(J4308,교과배치표!$B:$B,0),(MATCH(M4308,{"A","B","C","D","E"},0)-1)*3+1))),"")</f>
        <v/>
      </c>
      <c r="S4308" s="26" t="str">
        <f t="array" ref="S4308">IFERROR(IF(OR(J4308="",M4308="",F4308=""),"",IF(F4308="학생부종합",INDEX(종합배치표!$C:$Q,MATCH(J4308,종합배치표!$B:$B,0),(MATCH(M4308,{"A","B","C","D","E"},0)-1)*3+2),INDEX(교과배치표!$C:$Q,MATCH(J4308,교과배치표!$B:$B,0),(MATCH(M4308,{"A","B","C","D","E"},0)-1)*3+2))),"")</f>
        <v/>
      </c>
      <c r="T4308" s="26" t="str">
        <f t="array" ref="T4308">IFERROR(IF(OR(J4308="",M4308="",F4308=""),"",IF(F4308="학생부종합",INDEX(종합배치표!$C:$Q,MATCH(J4308,종합배치표!$B:$B,0),(MATCH(M4308,{"A","B","C","D","E"},0)-1)*3+3),INDEX(교과배치표!$C:$Q,MATCH(J4308,교과배치표!$B:$B,0),(MATCH(M4308,{"A","B","C","D","E"},0)-1)*3+3))),"")</f>
        <v/>
      </c>
    </row>
    <row r="4309" spans="2:20" ht="14.25" customHeight="1">
      <c r="B4309" s="20">
        <v>5131</v>
      </c>
      <c r="C4309" s="21" t="s">
        <v>1521</v>
      </c>
      <c r="D4309" s="21" t="s">
        <v>1521</v>
      </c>
      <c r="E4309" s="21" t="s">
        <v>1522</v>
      </c>
      <c r="F4309" s="21" t="s">
        <v>24</v>
      </c>
      <c r="G4309" s="21" t="s">
        <v>1523</v>
      </c>
      <c r="H4309" s="21" t="s">
        <v>43</v>
      </c>
      <c r="I4309" s="21" t="s">
        <v>27</v>
      </c>
      <c r="J4309" s="23"/>
      <c r="K4309" s="24">
        <v>4</v>
      </c>
      <c r="M4309" s="25" t="str">
        <f>IF(I4309="","",IF(I4309="인문",성적입력!$C$8,성적입력!$C$9))</f>
        <v>A</v>
      </c>
      <c r="N4309" s="26">
        <f>성적입력!$C$15</f>
        <v>3</v>
      </c>
      <c r="P4309" s="27" t="str">
        <f t="shared" si="161"/>
        <v/>
      </c>
      <c r="R4309" s="26" t="str">
        <f t="array" ref="R4309">IFERROR(IF(OR(J4309="",M4309="",F4309=""),"",IF(F4309="학생부종합",INDEX(종합배치표!$C:$Q,MATCH(J4309,종합배치표!$B:$B,0),(MATCH(M4309,{"A","B","C","D","E"},0)-1)*3+1),INDEX(교과배치표!$C:$Q,MATCH(J4309,교과배치표!$B:$B,0),(MATCH(M4309,{"A","B","C","D","E"},0)-1)*3+1))),"")</f>
        <v/>
      </c>
      <c r="S4309" s="26" t="str">
        <f t="array" ref="S4309">IFERROR(IF(OR(J4309="",M4309="",F4309=""),"",IF(F4309="학생부종합",INDEX(종합배치표!$C:$Q,MATCH(J4309,종합배치표!$B:$B,0),(MATCH(M4309,{"A","B","C","D","E"},0)-1)*3+2),INDEX(교과배치표!$C:$Q,MATCH(J4309,교과배치표!$B:$B,0),(MATCH(M4309,{"A","B","C","D","E"},0)-1)*3+2))),"")</f>
        <v/>
      </c>
      <c r="T4309" s="26" t="str">
        <f t="array" ref="T4309">IFERROR(IF(OR(J4309="",M4309="",F4309=""),"",IF(F4309="학생부종합",INDEX(종합배치표!$C:$Q,MATCH(J4309,종합배치표!$B:$B,0),(MATCH(M4309,{"A","B","C","D","E"},0)-1)*3+3),INDEX(교과배치표!$C:$Q,MATCH(J4309,교과배치표!$B:$B,0),(MATCH(M4309,{"A","B","C","D","E"},0)-1)*3+3))),"")</f>
        <v/>
      </c>
    </row>
    <row r="4310" spans="2:20" ht="14.25" customHeight="1">
      <c r="B4310" s="20">
        <v>5133</v>
      </c>
      <c r="C4310" s="21" t="s">
        <v>1521</v>
      </c>
      <c r="D4310" s="21" t="s">
        <v>1521</v>
      </c>
      <c r="E4310" s="21" t="s">
        <v>1522</v>
      </c>
      <c r="F4310" s="21" t="s">
        <v>68</v>
      </c>
      <c r="G4310" s="21" t="s">
        <v>537</v>
      </c>
      <c r="H4310" s="21" t="s">
        <v>47</v>
      </c>
      <c r="I4310" s="21" t="s">
        <v>27</v>
      </c>
      <c r="J4310" s="23"/>
      <c r="K4310" s="24">
        <v>10</v>
      </c>
      <c r="M4310" s="25" t="str">
        <f>IF(I4310="","",IF(I4310="인문",성적입력!$C$8,성적입력!$C$9))</f>
        <v>A</v>
      </c>
      <c r="N4310" s="26">
        <f>성적입력!$C$15</f>
        <v>3</v>
      </c>
      <c r="P4310" s="27" t="str">
        <f t="shared" si="161"/>
        <v/>
      </c>
      <c r="R4310" s="26" t="str">
        <f t="array" ref="R4310">IFERROR(IF(OR(J4310="",M4310="",F4310=""),"",IF(F4310="학생부종합",INDEX(종합배치표!$C:$Q,MATCH(J4310,종합배치표!$B:$B,0),(MATCH(M4310,{"A","B","C","D","E"},0)-1)*3+1),INDEX(교과배치표!$C:$Q,MATCH(J4310,교과배치표!$B:$B,0),(MATCH(M4310,{"A","B","C","D","E"},0)-1)*3+1))),"")</f>
        <v/>
      </c>
      <c r="S4310" s="26" t="str">
        <f t="array" ref="S4310">IFERROR(IF(OR(J4310="",M4310="",F4310=""),"",IF(F4310="학생부종합",INDEX(종합배치표!$C:$Q,MATCH(J4310,종합배치표!$B:$B,0),(MATCH(M4310,{"A","B","C","D","E"},0)-1)*3+2),INDEX(교과배치표!$C:$Q,MATCH(J4310,교과배치표!$B:$B,0),(MATCH(M4310,{"A","B","C","D","E"},0)-1)*3+2))),"")</f>
        <v/>
      </c>
      <c r="T4310" s="26" t="str">
        <f t="array" ref="T4310">IFERROR(IF(OR(J4310="",M4310="",F4310=""),"",IF(F4310="학생부종합",INDEX(종합배치표!$C:$Q,MATCH(J4310,종합배치표!$B:$B,0),(MATCH(M4310,{"A","B","C","D","E"},0)-1)*3+3),INDEX(교과배치표!$C:$Q,MATCH(J4310,교과배치표!$B:$B,0),(MATCH(M4310,{"A","B","C","D","E"},0)-1)*3+3))),"")</f>
        <v/>
      </c>
    </row>
    <row r="4311" spans="2:20" ht="14.25" customHeight="1">
      <c r="B4311" s="20">
        <v>5135</v>
      </c>
      <c r="C4311" s="21" t="s">
        <v>1521</v>
      </c>
      <c r="D4311" s="21" t="s">
        <v>1521</v>
      </c>
      <c r="E4311" s="21" t="s">
        <v>1522</v>
      </c>
      <c r="F4311" s="21" t="s">
        <v>24</v>
      </c>
      <c r="G4311" s="21" t="s">
        <v>1524</v>
      </c>
      <c r="H4311" s="21" t="s">
        <v>47</v>
      </c>
      <c r="I4311" s="21" t="s">
        <v>27</v>
      </c>
      <c r="J4311" s="23"/>
      <c r="K4311" s="24">
        <v>3</v>
      </c>
      <c r="M4311" s="25" t="str">
        <f>IF(I4311="","",IF(I4311="인문",성적입력!$C$8,성적입력!$C$9))</f>
        <v>A</v>
      </c>
      <c r="N4311" s="26">
        <f>성적입력!$C$15</f>
        <v>3</v>
      </c>
      <c r="P4311" s="27" t="str">
        <f t="shared" si="161"/>
        <v/>
      </c>
      <c r="R4311" s="26" t="str">
        <f t="array" ref="R4311">IFERROR(IF(OR(J4311="",M4311="",F4311=""),"",IF(F4311="학생부종합",INDEX(종합배치표!$C:$Q,MATCH(J4311,종합배치표!$B:$B,0),(MATCH(M4311,{"A","B","C","D","E"},0)-1)*3+1),INDEX(교과배치표!$C:$Q,MATCH(J4311,교과배치표!$B:$B,0),(MATCH(M4311,{"A","B","C","D","E"},0)-1)*3+1))),"")</f>
        <v/>
      </c>
      <c r="S4311" s="26" t="str">
        <f t="array" ref="S4311">IFERROR(IF(OR(J4311="",M4311="",F4311=""),"",IF(F4311="학생부종합",INDEX(종합배치표!$C:$Q,MATCH(J4311,종합배치표!$B:$B,0),(MATCH(M4311,{"A","B","C","D","E"},0)-1)*3+2),INDEX(교과배치표!$C:$Q,MATCH(J4311,교과배치표!$B:$B,0),(MATCH(M4311,{"A","B","C","D","E"},0)-1)*3+2))),"")</f>
        <v/>
      </c>
      <c r="T4311" s="26" t="str">
        <f t="array" ref="T4311">IFERROR(IF(OR(J4311="",M4311="",F4311=""),"",IF(F4311="학생부종합",INDEX(종합배치표!$C:$Q,MATCH(J4311,종합배치표!$B:$B,0),(MATCH(M4311,{"A","B","C","D","E"},0)-1)*3+3),INDEX(교과배치표!$C:$Q,MATCH(J4311,교과배치표!$B:$B,0),(MATCH(M4311,{"A","B","C","D","E"},0)-1)*3+3))),"")</f>
        <v/>
      </c>
    </row>
    <row r="4312" spans="2:20" ht="14.25" customHeight="1">
      <c r="B4312" s="20">
        <v>5137</v>
      </c>
      <c r="C4312" s="21" t="s">
        <v>1521</v>
      </c>
      <c r="D4312" s="21" t="s">
        <v>1521</v>
      </c>
      <c r="E4312" s="21" t="s">
        <v>1522</v>
      </c>
      <c r="F4312" s="21" t="s">
        <v>68</v>
      </c>
      <c r="G4312" s="21" t="s">
        <v>537</v>
      </c>
      <c r="H4312" s="21" t="s">
        <v>512</v>
      </c>
      <c r="I4312" s="21" t="s">
        <v>60</v>
      </c>
      <c r="J4312" s="23"/>
      <c r="K4312" s="24">
        <v>19</v>
      </c>
      <c r="M4312" s="25" t="str">
        <f>IF(I4312="","",IF(I4312="인문",성적입력!$C$8,성적입력!$C$9))</f>
        <v>A</v>
      </c>
      <c r="N4312" s="26">
        <f>성적입력!$C$15</f>
        <v>3</v>
      </c>
      <c r="P4312" s="27" t="str">
        <f t="shared" si="161"/>
        <v/>
      </c>
      <c r="R4312" s="26" t="str">
        <f t="array" ref="R4312">IFERROR(IF(OR(J4312="",M4312="",F4312=""),"",IF(F4312="학생부종합",INDEX(종합배치표!$C:$Q,MATCH(J4312,종합배치표!$B:$B,0),(MATCH(M4312,{"A","B","C","D","E"},0)-1)*3+1),INDEX(교과배치표!$C:$Q,MATCH(J4312,교과배치표!$B:$B,0),(MATCH(M4312,{"A","B","C","D","E"},0)-1)*3+1))),"")</f>
        <v/>
      </c>
      <c r="S4312" s="26" t="str">
        <f t="array" ref="S4312">IFERROR(IF(OR(J4312="",M4312="",F4312=""),"",IF(F4312="학생부종합",INDEX(종합배치표!$C:$Q,MATCH(J4312,종합배치표!$B:$B,0),(MATCH(M4312,{"A","B","C","D","E"},0)-1)*3+2),INDEX(교과배치표!$C:$Q,MATCH(J4312,교과배치표!$B:$B,0),(MATCH(M4312,{"A","B","C","D","E"},0)-1)*3+2))),"")</f>
        <v/>
      </c>
      <c r="T4312" s="26" t="str">
        <f t="array" ref="T4312">IFERROR(IF(OR(J4312="",M4312="",F4312=""),"",IF(F4312="학생부종합",INDEX(종합배치표!$C:$Q,MATCH(J4312,종합배치표!$B:$B,0),(MATCH(M4312,{"A","B","C","D","E"},0)-1)*3+3),INDEX(교과배치표!$C:$Q,MATCH(J4312,교과배치표!$B:$B,0),(MATCH(M4312,{"A","B","C","D","E"},0)-1)*3+3))),"")</f>
        <v/>
      </c>
    </row>
    <row r="4313" spans="2:20" ht="14.25" customHeight="1">
      <c r="B4313" s="20">
        <v>5139</v>
      </c>
      <c r="C4313" s="21" t="s">
        <v>1521</v>
      </c>
      <c r="D4313" s="21" t="s">
        <v>1521</v>
      </c>
      <c r="E4313" s="21" t="s">
        <v>1522</v>
      </c>
      <c r="F4313" s="21" t="s">
        <v>24</v>
      </c>
      <c r="G4313" s="21" t="s">
        <v>1524</v>
      </c>
      <c r="H4313" s="21" t="s">
        <v>512</v>
      </c>
      <c r="I4313" s="21" t="s">
        <v>60</v>
      </c>
      <c r="J4313" s="23"/>
      <c r="K4313" s="24">
        <v>4</v>
      </c>
      <c r="M4313" s="25" t="str">
        <f>IF(I4313="","",IF(I4313="인문",성적입력!$C$8,성적입력!$C$9))</f>
        <v>A</v>
      </c>
      <c r="N4313" s="26">
        <f>성적입력!$C$15</f>
        <v>3</v>
      </c>
      <c r="P4313" s="27" t="str">
        <f t="shared" si="161"/>
        <v/>
      </c>
      <c r="R4313" s="26" t="str">
        <f t="array" ref="R4313">IFERROR(IF(OR(J4313="",M4313="",F4313=""),"",IF(F4313="학생부종합",INDEX(종합배치표!$C:$Q,MATCH(J4313,종합배치표!$B:$B,0),(MATCH(M4313,{"A","B","C","D","E"},0)-1)*3+1),INDEX(교과배치표!$C:$Q,MATCH(J4313,교과배치표!$B:$B,0),(MATCH(M4313,{"A","B","C","D","E"},0)-1)*3+1))),"")</f>
        <v/>
      </c>
      <c r="S4313" s="26" t="str">
        <f t="array" ref="S4313">IFERROR(IF(OR(J4313="",M4313="",F4313=""),"",IF(F4313="학생부종합",INDEX(종합배치표!$C:$Q,MATCH(J4313,종합배치표!$B:$B,0),(MATCH(M4313,{"A","B","C","D","E"},0)-1)*3+2),INDEX(교과배치표!$C:$Q,MATCH(J4313,교과배치표!$B:$B,0),(MATCH(M4313,{"A","B","C","D","E"},0)-1)*3+2))),"")</f>
        <v/>
      </c>
      <c r="T4313" s="26" t="str">
        <f t="array" ref="T4313">IFERROR(IF(OR(J4313="",M4313="",F4313=""),"",IF(F4313="학생부종합",INDEX(종합배치표!$C:$Q,MATCH(J4313,종합배치표!$B:$B,0),(MATCH(M4313,{"A","B","C","D","E"},0)-1)*3+3),INDEX(교과배치표!$C:$Q,MATCH(J4313,교과배치표!$B:$B,0),(MATCH(M4313,{"A","B","C","D","E"},0)-1)*3+3))),"")</f>
        <v/>
      </c>
    </row>
    <row r="4314" spans="2:20" ht="14.25" customHeight="1">
      <c r="B4314" s="20">
        <v>5142</v>
      </c>
      <c r="C4314" s="21" t="s">
        <v>1521</v>
      </c>
      <c r="D4314" s="21" t="s">
        <v>1521</v>
      </c>
      <c r="E4314" s="21" t="s">
        <v>1522</v>
      </c>
      <c r="F4314" s="21" t="s">
        <v>68</v>
      </c>
      <c r="G4314" s="21" t="s">
        <v>537</v>
      </c>
      <c r="H4314" s="21" t="s">
        <v>455</v>
      </c>
      <c r="I4314" s="21" t="s">
        <v>60</v>
      </c>
      <c r="J4314" s="23"/>
      <c r="K4314" s="24">
        <v>8</v>
      </c>
      <c r="M4314" s="25" t="str">
        <f>IF(I4314="","",IF(I4314="인문",성적입력!$C$8,성적입력!$C$9))</f>
        <v>A</v>
      </c>
      <c r="N4314" s="26">
        <f>성적입력!$C$15</f>
        <v>3</v>
      </c>
      <c r="P4314" s="27" t="str">
        <f t="shared" si="161"/>
        <v/>
      </c>
      <c r="R4314" s="26" t="str">
        <f t="array" ref="R4314">IFERROR(IF(OR(J4314="",M4314="",F4314=""),"",IF(F4314="학생부종합",INDEX(종합배치표!$C:$Q,MATCH(J4314,종합배치표!$B:$B,0),(MATCH(M4314,{"A","B","C","D","E"},0)-1)*3+1),INDEX(교과배치표!$C:$Q,MATCH(J4314,교과배치표!$B:$B,0),(MATCH(M4314,{"A","B","C","D","E"},0)-1)*3+1))),"")</f>
        <v/>
      </c>
      <c r="S4314" s="26" t="str">
        <f t="array" ref="S4314">IFERROR(IF(OR(J4314="",M4314="",F4314=""),"",IF(F4314="학생부종합",INDEX(종합배치표!$C:$Q,MATCH(J4314,종합배치표!$B:$B,0),(MATCH(M4314,{"A","B","C","D","E"},0)-1)*3+2),INDEX(교과배치표!$C:$Q,MATCH(J4314,교과배치표!$B:$B,0),(MATCH(M4314,{"A","B","C","D","E"},0)-1)*3+2))),"")</f>
        <v/>
      </c>
      <c r="T4314" s="26" t="str">
        <f t="array" ref="T4314">IFERROR(IF(OR(J4314="",M4314="",F4314=""),"",IF(F4314="학생부종합",INDEX(종합배치표!$C:$Q,MATCH(J4314,종합배치표!$B:$B,0),(MATCH(M4314,{"A","B","C","D","E"},0)-1)*3+3),INDEX(교과배치표!$C:$Q,MATCH(J4314,교과배치표!$B:$B,0),(MATCH(M4314,{"A","B","C","D","E"},0)-1)*3+3))),"")</f>
        <v/>
      </c>
    </row>
    <row r="4315" spans="2:20" ht="14.25" customHeight="1">
      <c r="B4315" s="20">
        <v>5144</v>
      </c>
      <c r="C4315" s="21" t="s">
        <v>1521</v>
      </c>
      <c r="D4315" s="21" t="s">
        <v>1521</v>
      </c>
      <c r="E4315" s="21" t="s">
        <v>1522</v>
      </c>
      <c r="F4315" s="21" t="s">
        <v>24</v>
      </c>
      <c r="G4315" s="21" t="s">
        <v>1172</v>
      </c>
      <c r="H4315" s="21" t="s">
        <v>455</v>
      </c>
      <c r="I4315" s="21" t="s">
        <v>60</v>
      </c>
      <c r="J4315" s="23"/>
      <c r="K4315" s="24">
        <v>4</v>
      </c>
      <c r="M4315" s="25" t="str">
        <f>IF(I4315="","",IF(I4315="인문",성적입력!$C$8,성적입력!$C$9))</f>
        <v>A</v>
      </c>
      <c r="N4315" s="26">
        <f>성적입력!$C$15</f>
        <v>3</v>
      </c>
      <c r="P4315" s="27" t="str">
        <f t="shared" si="161"/>
        <v/>
      </c>
      <c r="R4315" s="26" t="str">
        <f t="array" ref="R4315">IFERROR(IF(OR(J4315="",M4315="",F4315=""),"",IF(F4315="학생부종합",INDEX(종합배치표!$C:$Q,MATCH(J4315,종합배치표!$B:$B,0),(MATCH(M4315,{"A","B","C","D","E"},0)-1)*3+1),INDEX(교과배치표!$C:$Q,MATCH(J4315,교과배치표!$B:$B,0),(MATCH(M4315,{"A","B","C","D","E"},0)-1)*3+1))),"")</f>
        <v/>
      </c>
      <c r="S4315" s="26" t="str">
        <f t="array" ref="S4315">IFERROR(IF(OR(J4315="",M4315="",F4315=""),"",IF(F4315="학생부종합",INDEX(종합배치표!$C:$Q,MATCH(J4315,종합배치표!$B:$B,0),(MATCH(M4315,{"A","B","C","D","E"},0)-1)*3+2),INDEX(교과배치표!$C:$Q,MATCH(J4315,교과배치표!$B:$B,0),(MATCH(M4315,{"A","B","C","D","E"},0)-1)*3+2))),"")</f>
        <v/>
      </c>
      <c r="T4315" s="26" t="str">
        <f t="array" ref="T4315">IFERROR(IF(OR(J4315="",M4315="",F4315=""),"",IF(F4315="학생부종합",INDEX(종합배치표!$C:$Q,MATCH(J4315,종합배치표!$B:$B,0),(MATCH(M4315,{"A","B","C","D","E"},0)-1)*3+3),INDEX(교과배치표!$C:$Q,MATCH(J4315,교과배치표!$B:$B,0),(MATCH(M4315,{"A","B","C","D","E"},0)-1)*3+3))),"")</f>
        <v/>
      </c>
    </row>
    <row r="4316" spans="2:20" ht="14.25" customHeight="1">
      <c r="B4316" s="20">
        <v>5145</v>
      </c>
      <c r="C4316" s="21" t="s">
        <v>1521</v>
      </c>
      <c r="D4316" s="21" t="s">
        <v>1521</v>
      </c>
      <c r="E4316" s="21" t="s">
        <v>1522</v>
      </c>
      <c r="F4316" s="21" t="s">
        <v>24</v>
      </c>
      <c r="G4316" s="21" t="s">
        <v>1524</v>
      </c>
      <c r="H4316" s="21" t="s">
        <v>455</v>
      </c>
      <c r="I4316" s="21" t="s">
        <v>60</v>
      </c>
      <c r="J4316" s="23"/>
      <c r="K4316" s="24">
        <v>3</v>
      </c>
      <c r="M4316" s="25" t="str">
        <f>IF(I4316="","",IF(I4316="인문",성적입력!$C$8,성적입력!$C$9))</f>
        <v>A</v>
      </c>
      <c r="N4316" s="26">
        <f>성적입력!$C$15</f>
        <v>3</v>
      </c>
      <c r="P4316" s="27" t="str">
        <f t="shared" si="161"/>
        <v/>
      </c>
      <c r="R4316" s="26" t="str">
        <f t="array" ref="R4316">IFERROR(IF(OR(J4316="",M4316="",F4316=""),"",IF(F4316="학생부종합",INDEX(종합배치표!$C:$Q,MATCH(J4316,종합배치표!$B:$B,0),(MATCH(M4316,{"A","B","C","D","E"},0)-1)*3+1),INDEX(교과배치표!$C:$Q,MATCH(J4316,교과배치표!$B:$B,0),(MATCH(M4316,{"A","B","C","D","E"},0)-1)*3+1))),"")</f>
        <v/>
      </c>
      <c r="S4316" s="26" t="str">
        <f t="array" ref="S4316">IFERROR(IF(OR(J4316="",M4316="",F4316=""),"",IF(F4316="학생부종합",INDEX(종합배치표!$C:$Q,MATCH(J4316,종합배치표!$B:$B,0),(MATCH(M4316,{"A","B","C","D","E"},0)-1)*3+2),INDEX(교과배치표!$C:$Q,MATCH(J4316,교과배치표!$B:$B,0),(MATCH(M4316,{"A","B","C","D","E"},0)-1)*3+2))),"")</f>
        <v/>
      </c>
      <c r="T4316" s="26" t="str">
        <f t="array" ref="T4316">IFERROR(IF(OR(J4316="",M4316="",F4316=""),"",IF(F4316="학생부종합",INDEX(종합배치표!$C:$Q,MATCH(J4316,종합배치표!$B:$B,0),(MATCH(M4316,{"A","B","C","D","E"},0)-1)*3+3),INDEX(교과배치표!$C:$Q,MATCH(J4316,교과배치표!$B:$B,0),(MATCH(M4316,{"A","B","C","D","E"},0)-1)*3+3))),"")</f>
        <v/>
      </c>
    </row>
    <row r="4317" spans="2:20" ht="14.25" customHeight="1">
      <c r="B4317" s="20">
        <v>5147</v>
      </c>
      <c r="C4317" s="21" t="s">
        <v>1521</v>
      </c>
      <c r="D4317" s="21" t="s">
        <v>1521</v>
      </c>
      <c r="E4317" s="21" t="s">
        <v>1522</v>
      </c>
      <c r="F4317" s="21" t="s">
        <v>68</v>
      </c>
      <c r="G4317" s="21" t="s">
        <v>537</v>
      </c>
      <c r="H4317" s="21" t="s">
        <v>1486</v>
      </c>
      <c r="I4317" s="21" t="s">
        <v>27</v>
      </c>
      <c r="J4317" s="23"/>
      <c r="K4317" s="24">
        <v>11</v>
      </c>
      <c r="M4317" s="25" t="str">
        <f>IF(I4317="","",IF(I4317="인문",성적입력!$C$8,성적입력!$C$9))</f>
        <v>A</v>
      </c>
      <c r="N4317" s="26">
        <f>성적입력!$C$15</f>
        <v>3</v>
      </c>
      <c r="P4317" s="27" t="str">
        <f t="shared" si="161"/>
        <v/>
      </c>
      <c r="R4317" s="26" t="str">
        <f t="array" ref="R4317">IFERROR(IF(OR(J4317="",M4317="",F4317=""),"",IF(F4317="학생부종합",INDEX(종합배치표!$C:$Q,MATCH(J4317,종합배치표!$B:$B,0),(MATCH(M4317,{"A","B","C","D","E"},0)-1)*3+1),INDEX(교과배치표!$C:$Q,MATCH(J4317,교과배치표!$B:$B,0),(MATCH(M4317,{"A","B","C","D","E"},0)-1)*3+1))),"")</f>
        <v/>
      </c>
      <c r="S4317" s="26" t="str">
        <f t="array" ref="S4317">IFERROR(IF(OR(J4317="",M4317="",F4317=""),"",IF(F4317="학생부종합",INDEX(종합배치표!$C:$Q,MATCH(J4317,종합배치표!$B:$B,0),(MATCH(M4317,{"A","B","C","D","E"},0)-1)*3+2),INDEX(교과배치표!$C:$Q,MATCH(J4317,교과배치표!$B:$B,0),(MATCH(M4317,{"A","B","C","D","E"},0)-1)*3+2))),"")</f>
        <v/>
      </c>
      <c r="T4317" s="26" t="str">
        <f t="array" ref="T4317">IFERROR(IF(OR(J4317="",M4317="",F4317=""),"",IF(F4317="학생부종합",INDEX(종합배치표!$C:$Q,MATCH(J4317,종합배치표!$B:$B,0),(MATCH(M4317,{"A","B","C","D","E"},0)-1)*3+3),INDEX(교과배치표!$C:$Q,MATCH(J4317,교과배치표!$B:$B,0),(MATCH(M4317,{"A","B","C","D","E"},0)-1)*3+3))),"")</f>
        <v/>
      </c>
    </row>
    <row r="4318" spans="2:20" ht="14.25" customHeight="1">
      <c r="B4318" s="20">
        <v>5149</v>
      </c>
      <c r="C4318" s="21" t="s">
        <v>1521</v>
      </c>
      <c r="D4318" s="21" t="s">
        <v>1521</v>
      </c>
      <c r="E4318" s="21" t="s">
        <v>1522</v>
      </c>
      <c r="F4318" s="21" t="s">
        <v>24</v>
      </c>
      <c r="G4318" s="21" t="s">
        <v>1524</v>
      </c>
      <c r="H4318" s="21" t="s">
        <v>1486</v>
      </c>
      <c r="I4318" s="21" t="s">
        <v>27</v>
      </c>
      <c r="J4318" s="23"/>
      <c r="K4318" s="24">
        <v>2</v>
      </c>
      <c r="M4318" s="25" t="str">
        <f>IF(I4318="","",IF(I4318="인문",성적입력!$C$8,성적입력!$C$9))</f>
        <v>A</v>
      </c>
      <c r="N4318" s="26">
        <f>성적입력!$C$15</f>
        <v>3</v>
      </c>
      <c r="P4318" s="27" t="str">
        <f t="shared" si="161"/>
        <v/>
      </c>
      <c r="R4318" s="26" t="str">
        <f t="array" ref="R4318">IFERROR(IF(OR(J4318="",M4318="",F4318=""),"",IF(F4318="학생부종합",INDEX(종합배치표!$C:$Q,MATCH(J4318,종합배치표!$B:$B,0),(MATCH(M4318,{"A","B","C","D","E"},0)-1)*3+1),INDEX(교과배치표!$C:$Q,MATCH(J4318,교과배치표!$B:$B,0),(MATCH(M4318,{"A","B","C","D","E"},0)-1)*3+1))),"")</f>
        <v/>
      </c>
      <c r="S4318" s="26" t="str">
        <f t="array" ref="S4318">IFERROR(IF(OR(J4318="",M4318="",F4318=""),"",IF(F4318="학생부종합",INDEX(종합배치표!$C:$Q,MATCH(J4318,종합배치표!$B:$B,0),(MATCH(M4318,{"A","B","C","D","E"},0)-1)*3+2),INDEX(교과배치표!$C:$Q,MATCH(J4318,교과배치표!$B:$B,0),(MATCH(M4318,{"A","B","C","D","E"},0)-1)*3+2))),"")</f>
        <v/>
      </c>
      <c r="T4318" s="26" t="str">
        <f t="array" ref="T4318">IFERROR(IF(OR(J4318="",M4318="",F4318=""),"",IF(F4318="학생부종합",INDEX(종합배치표!$C:$Q,MATCH(J4318,종합배치표!$B:$B,0),(MATCH(M4318,{"A","B","C","D","E"},0)-1)*3+3),INDEX(교과배치표!$C:$Q,MATCH(J4318,교과배치표!$B:$B,0),(MATCH(M4318,{"A","B","C","D","E"},0)-1)*3+3))),"")</f>
        <v/>
      </c>
    </row>
    <row r="4319" spans="2:20" ht="14.25" customHeight="1">
      <c r="B4319" s="20">
        <v>5151</v>
      </c>
      <c r="C4319" s="21" t="s">
        <v>1521</v>
      </c>
      <c r="D4319" s="21" t="s">
        <v>1521</v>
      </c>
      <c r="E4319" s="21" t="s">
        <v>1522</v>
      </c>
      <c r="F4319" s="21" t="s">
        <v>68</v>
      </c>
      <c r="G4319" s="21" t="s">
        <v>537</v>
      </c>
      <c r="H4319" s="21" t="s">
        <v>515</v>
      </c>
      <c r="I4319" s="21" t="s">
        <v>27</v>
      </c>
      <c r="J4319" s="23"/>
      <c r="K4319" s="24">
        <v>8</v>
      </c>
      <c r="M4319" s="25" t="str">
        <f>IF(I4319="","",IF(I4319="인문",성적입력!$C$8,성적입력!$C$9))</f>
        <v>A</v>
      </c>
      <c r="N4319" s="26">
        <f>성적입력!$C$15</f>
        <v>3</v>
      </c>
      <c r="P4319" s="27" t="str">
        <f t="shared" si="161"/>
        <v/>
      </c>
      <c r="R4319" s="26" t="str">
        <f t="array" ref="R4319">IFERROR(IF(OR(J4319="",M4319="",F4319=""),"",IF(F4319="학생부종합",INDEX(종합배치표!$C:$Q,MATCH(J4319,종합배치표!$B:$B,0),(MATCH(M4319,{"A","B","C","D","E"},0)-1)*3+1),INDEX(교과배치표!$C:$Q,MATCH(J4319,교과배치표!$B:$B,0),(MATCH(M4319,{"A","B","C","D","E"},0)-1)*3+1))),"")</f>
        <v/>
      </c>
      <c r="S4319" s="26" t="str">
        <f t="array" ref="S4319">IFERROR(IF(OR(J4319="",M4319="",F4319=""),"",IF(F4319="학생부종합",INDEX(종합배치표!$C:$Q,MATCH(J4319,종합배치표!$B:$B,0),(MATCH(M4319,{"A","B","C","D","E"},0)-1)*3+2),INDEX(교과배치표!$C:$Q,MATCH(J4319,교과배치표!$B:$B,0),(MATCH(M4319,{"A","B","C","D","E"},0)-1)*3+2))),"")</f>
        <v/>
      </c>
      <c r="T4319" s="26" t="str">
        <f t="array" ref="T4319">IFERROR(IF(OR(J4319="",M4319="",F4319=""),"",IF(F4319="학생부종합",INDEX(종합배치표!$C:$Q,MATCH(J4319,종합배치표!$B:$B,0),(MATCH(M4319,{"A","B","C","D","E"},0)-1)*3+3),INDEX(교과배치표!$C:$Q,MATCH(J4319,교과배치표!$B:$B,0),(MATCH(M4319,{"A","B","C","D","E"},0)-1)*3+3))),"")</f>
        <v/>
      </c>
    </row>
    <row r="4320" spans="2:20" ht="14.25" customHeight="1">
      <c r="B4320" s="20">
        <v>5153</v>
      </c>
      <c r="C4320" s="21" t="s">
        <v>1521</v>
      </c>
      <c r="D4320" s="21" t="s">
        <v>1521</v>
      </c>
      <c r="E4320" s="21" t="s">
        <v>1522</v>
      </c>
      <c r="F4320" s="21" t="s">
        <v>24</v>
      </c>
      <c r="G4320" s="21" t="s">
        <v>1524</v>
      </c>
      <c r="H4320" s="21" t="s">
        <v>515</v>
      </c>
      <c r="I4320" s="21" t="s">
        <v>27</v>
      </c>
      <c r="J4320" s="23"/>
      <c r="K4320" s="24">
        <v>3</v>
      </c>
      <c r="M4320" s="25" t="str">
        <f>IF(I4320="","",IF(I4320="인문",성적입력!$C$8,성적입력!$C$9))</f>
        <v>A</v>
      </c>
      <c r="N4320" s="26">
        <f>성적입력!$C$15</f>
        <v>3</v>
      </c>
      <c r="P4320" s="27" t="str">
        <f t="shared" si="161"/>
        <v/>
      </c>
      <c r="R4320" s="26" t="str">
        <f t="array" ref="R4320">IFERROR(IF(OR(J4320="",M4320="",F4320=""),"",IF(F4320="학생부종합",INDEX(종합배치표!$C:$Q,MATCH(J4320,종합배치표!$B:$B,0),(MATCH(M4320,{"A","B","C","D","E"},0)-1)*3+1),INDEX(교과배치표!$C:$Q,MATCH(J4320,교과배치표!$B:$B,0),(MATCH(M4320,{"A","B","C","D","E"},0)-1)*3+1))),"")</f>
        <v/>
      </c>
      <c r="S4320" s="26" t="str">
        <f t="array" ref="S4320">IFERROR(IF(OR(J4320="",M4320="",F4320=""),"",IF(F4320="학생부종합",INDEX(종합배치표!$C:$Q,MATCH(J4320,종합배치표!$B:$B,0),(MATCH(M4320,{"A","B","C","D","E"},0)-1)*3+2),INDEX(교과배치표!$C:$Q,MATCH(J4320,교과배치표!$B:$B,0),(MATCH(M4320,{"A","B","C","D","E"},0)-1)*3+2))),"")</f>
        <v/>
      </c>
      <c r="T4320" s="26" t="str">
        <f t="array" ref="T4320">IFERROR(IF(OR(J4320="",M4320="",F4320=""),"",IF(F4320="학생부종합",INDEX(종합배치표!$C:$Q,MATCH(J4320,종합배치표!$B:$B,0),(MATCH(M4320,{"A","B","C","D","E"},0)-1)*3+3),INDEX(교과배치표!$C:$Q,MATCH(J4320,교과배치표!$B:$B,0),(MATCH(M4320,{"A","B","C","D","E"},0)-1)*3+3))),"")</f>
        <v/>
      </c>
    </row>
    <row r="4321" spans="2:20" ht="14.25" customHeight="1">
      <c r="B4321" s="20">
        <v>5156</v>
      </c>
      <c r="C4321" s="21" t="s">
        <v>1521</v>
      </c>
      <c r="D4321" s="21" t="s">
        <v>1521</v>
      </c>
      <c r="E4321" s="21" t="s">
        <v>1522</v>
      </c>
      <c r="F4321" s="21" t="s">
        <v>68</v>
      </c>
      <c r="G4321" s="21" t="s">
        <v>537</v>
      </c>
      <c r="H4321" s="21" t="s">
        <v>1527</v>
      </c>
      <c r="I4321" s="21" t="s">
        <v>60</v>
      </c>
      <c r="J4321" s="23"/>
      <c r="K4321" s="24">
        <v>2</v>
      </c>
      <c r="M4321" s="25" t="str">
        <f>IF(I4321="","",IF(I4321="인문",성적입력!$C$8,성적입력!$C$9))</f>
        <v>A</v>
      </c>
      <c r="N4321" s="26">
        <f>성적입력!$C$15</f>
        <v>3</v>
      </c>
      <c r="P4321" s="27" t="str">
        <f t="shared" si="161"/>
        <v/>
      </c>
      <c r="R4321" s="26" t="str">
        <f t="array" ref="R4321">IFERROR(IF(OR(J4321="",M4321="",F4321=""),"",IF(F4321="학생부종합",INDEX(종합배치표!$C:$Q,MATCH(J4321,종합배치표!$B:$B,0),(MATCH(M4321,{"A","B","C","D","E"},0)-1)*3+1),INDEX(교과배치표!$C:$Q,MATCH(J4321,교과배치표!$B:$B,0),(MATCH(M4321,{"A","B","C","D","E"},0)-1)*3+1))),"")</f>
        <v/>
      </c>
      <c r="S4321" s="26" t="str">
        <f t="array" ref="S4321">IFERROR(IF(OR(J4321="",M4321="",F4321=""),"",IF(F4321="학생부종합",INDEX(종합배치표!$C:$Q,MATCH(J4321,종합배치표!$B:$B,0),(MATCH(M4321,{"A","B","C","D","E"},0)-1)*3+2),INDEX(교과배치표!$C:$Q,MATCH(J4321,교과배치표!$B:$B,0),(MATCH(M4321,{"A","B","C","D","E"},0)-1)*3+2))),"")</f>
        <v/>
      </c>
      <c r="T4321" s="26" t="str">
        <f t="array" ref="T4321">IFERROR(IF(OR(J4321="",M4321="",F4321=""),"",IF(F4321="학생부종합",INDEX(종합배치표!$C:$Q,MATCH(J4321,종합배치표!$B:$B,0),(MATCH(M4321,{"A","B","C","D","E"},0)-1)*3+3),INDEX(교과배치표!$C:$Q,MATCH(J4321,교과배치표!$B:$B,0),(MATCH(M4321,{"A","B","C","D","E"},0)-1)*3+3))),"")</f>
        <v/>
      </c>
    </row>
    <row r="4322" spans="2:20" ht="14.25" customHeight="1">
      <c r="B4322" s="20">
        <v>5157</v>
      </c>
      <c r="C4322" s="21" t="s">
        <v>1521</v>
      </c>
      <c r="D4322" s="21" t="s">
        <v>1521</v>
      </c>
      <c r="E4322" s="21" t="s">
        <v>1522</v>
      </c>
      <c r="F4322" s="21" t="s">
        <v>24</v>
      </c>
      <c r="G4322" s="21" t="s">
        <v>1523</v>
      </c>
      <c r="H4322" s="21" t="s">
        <v>1527</v>
      </c>
      <c r="I4322" s="21" t="s">
        <v>60</v>
      </c>
      <c r="J4322" s="23"/>
      <c r="K4322" s="24">
        <v>4</v>
      </c>
      <c r="M4322" s="25" t="str">
        <f>IF(I4322="","",IF(I4322="인문",성적입력!$C$8,성적입력!$C$9))</f>
        <v>A</v>
      </c>
      <c r="N4322" s="26">
        <f>성적입력!$C$15</f>
        <v>3</v>
      </c>
      <c r="P4322" s="27" t="str">
        <f t="shared" si="161"/>
        <v/>
      </c>
      <c r="R4322" s="26" t="str">
        <f t="array" ref="R4322">IFERROR(IF(OR(J4322="",M4322="",F4322=""),"",IF(F4322="학생부종합",INDEX(종합배치표!$C:$Q,MATCH(J4322,종합배치표!$B:$B,0),(MATCH(M4322,{"A","B","C","D","E"},0)-1)*3+1),INDEX(교과배치표!$C:$Q,MATCH(J4322,교과배치표!$B:$B,0),(MATCH(M4322,{"A","B","C","D","E"},0)-1)*3+1))),"")</f>
        <v/>
      </c>
      <c r="S4322" s="26" t="str">
        <f t="array" ref="S4322">IFERROR(IF(OR(J4322="",M4322="",F4322=""),"",IF(F4322="학생부종합",INDEX(종합배치표!$C:$Q,MATCH(J4322,종합배치표!$B:$B,0),(MATCH(M4322,{"A","B","C","D","E"},0)-1)*3+2),INDEX(교과배치표!$C:$Q,MATCH(J4322,교과배치표!$B:$B,0),(MATCH(M4322,{"A","B","C","D","E"},0)-1)*3+2))),"")</f>
        <v/>
      </c>
      <c r="T4322" s="26" t="str">
        <f t="array" ref="T4322">IFERROR(IF(OR(J4322="",M4322="",F4322=""),"",IF(F4322="학생부종합",INDEX(종합배치표!$C:$Q,MATCH(J4322,종합배치표!$B:$B,0),(MATCH(M4322,{"A","B","C","D","E"},0)-1)*3+3),INDEX(교과배치표!$C:$Q,MATCH(J4322,교과배치표!$B:$B,0),(MATCH(M4322,{"A","B","C","D","E"},0)-1)*3+3))),"")</f>
        <v/>
      </c>
    </row>
    <row r="4323" spans="2:20" ht="14.25" customHeight="1">
      <c r="B4323" s="20">
        <v>5159</v>
      </c>
      <c r="C4323" s="21" t="s">
        <v>1521</v>
      </c>
      <c r="D4323" s="21" t="s">
        <v>1521</v>
      </c>
      <c r="E4323" s="21" t="s">
        <v>1522</v>
      </c>
      <c r="F4323" s="21" t="s">
        <v>68</v>
      </c>
      <c r="G4323" s="21" t="s">
        <v>537</v>
      </c>
      <c r="H4323" s="21" t="s">
        <v>87</v>
      </c>
      <c r="I4323" s="21" t="s">
        <v>60</v>
      </c>
      <c r="J4323" s="23"/>
      <c r="K4323" s="24">
        <v>7</v>
      </c>
      <c r="M4323" s="25" t="str">
        <f>IF(I4323="","",IF(I4323="인문",성적입력!$C$8,성적입력!$C$9))</f>
        <v>A</v>
      </c>
      <c r="N4323" s="26">
        <f>성적입력!$C$15</f>
        <v>3</v>
      </c>
      <c r="P4323" s="27" t="str">
        <f t="shared" si="161"/>
        <v/>
      </c>
      <c r="R4323" s="26" t="str">
        <f t="array" ref="R4323">IFERROR(IF(OR(J4323="",M4323="",F4323=""),"",IF(F4323="학생부종합",INDEX(종합배치표!$C:$Q,MATCH(J4323,종합배치표!$B:$B,0),(MATCH(M4323,{"A","B","C","D","E"},0)-1)*3+1),INDEX(교과배치표!$C:$Q,MATCH(J4323,교과배치표!$B:$B,0),(MATCH(M4323,{"A","B","C","D","E"},0)-1)*3+1))),"")</f>
        <v/>
      </c>
      <c r="S4323" s="26" t="str">
        <f t="array" ref="S4323">IFERROR(IF(OR(J4323="",M4323="",F4323=""),"",IF(F4323="학생부종합",INDEX(종합배치표!$C:$Q,MATCH(J4323,종합배치표!$B:$B,0),(MATCH(M4323,{"A","B","C","D","E"},0)-1)*3+2),INDEX(교과배치표!$C:$Q,MATCH(J4323,교과배치표!$B:$B,0),(MATCH(M4323,{"A","B","C","D","E"},0)-1)*3+2))),"")</f>
        <v/>
      </c>
      <c r="T4323" s="26" t="str">
        <f t="array" ref="T4323">IFERROR(IF(OR(J4323="",M4323="",F4323=""),"",IF(F4323="학생부종합",INDEX(종합배치표!$C:$Q,MATCH(J4323,종합배치표!$B:$B,0),(MATCH(M4323,{"A","B","C","D","E"},0)-1)*3+3),INDEX(교과배치표!$C:$Q,MATCH(J4323,교과배치표!$B:$B,0),(MATCH(M4323,{"A","B","C","D","E"},0)-1)*3+3))),"")</f>
        <v/>
      </c>
    </row>
    <row r="4324" spans="2:20" ht="14.25" customHeight="1">
      <c r="B4324" s="20">
        <v>5161</v>
      </c>
      <c r="C4324" s="21" t="s">
        <v>1521</v>
      </c>
      <c r="D4324" s="21" t="s">
        <v>1521</v>
      </c>
      <c r="E4324" s="21" t="s">
        <v>1522</v>
      </c>
      <c r="F4324" s="21" t="s">
        <v>24</v>
      </c>
      <c r="G4324" s="21" t="s">
        <v>1524</v>
      </c>
      <c r="H4324" s="21" t="s">
        <v>87</v>
      </c>
      <c r="I4324" s="21" t="s">
        <v>60</v>
      </c>
      <c r="J4324" s="23"/>
      <c r="K4324" s="24">
        <v>2</v>
      </c>
      <c r="M4324" s="25" t="str">
        <f>IF(I4324="","",IF(I4324="인문",성적입력!$C$8,성적입력!$C$9))</f>
        <v>A</v>
      </c>
      <c r="N4324" s="26">
        <f>성적입력!$C$15</f>
        <v>3</v>
      </c>
      <c r="P4324" s="27" t="str">
        <f t="shared" si="161"/>
        <v/>
      </c>
      <c r="R4324" s="26" t="str">
        <f t="array" ref="R4324">IFERROR(IF(OR(J4324="",M4324="",F4324=""),"",IF(F4324="학생부종합",INDEX(종합배치표!$C:$Q,MATCH(J4324,종합배치표!$B:$B,0),(MATCH(M4324,{"A","B","C","D","E"},0)-1)*3+1),INDEX(교과배치표!$C:$Q,MATCH(J4324,교과배치표!$B:$B,0),(MATCH(M4324,{"A","B","C","D","E"},0)-1)*3+1))),"")</f>
        <v/>
      </c>
      <c r="S4324" s="26" t="str">
        <f t="array" ref="S4324">IFERROR(IF(OR(J4324="",M4324="",F4324=""),"",IF(F4324="학생부종합",INDEX(종합배치표!$C:$Q,MATCH(J4324,종합배치표!$B:$B,0),(MATCH(M4324,{"A","B","C","D","E"},0)-1)*3+2),INDEX(교과배치표!$C:$Q,MATCH(J4324,교과배치표!$B:$B,0),(MATCH(M4324,{"A","B","C","D","E"},0)-1)*3+2))),"")</f>
        <v/>
      </c>
      <c r="T4324" s="26" t="str">
        <f t="array" ref="T4324">IFERROR(IF(OR(J4324="",M4324="",F4324=""),"",IF(F4324="학생부종합",INDEX(종합배치표!$C:$Q,MATCH(J4324,종합배치표!$B:$B,0),(MATCH(M4324,{"A","B","C","D","E"},0)-1)*3+3),INDEX(교과배치표!$C:$Q,MATCH(J4324,교과배치표!$B:$B,0),(MATCH(M4324,{"A","B","C","D","E"},0)-1)*3+3))),"")</f>
        <v/>
      </c>
    </row>
    <row r="4325" spans="2:20" ht="14.25" customHeight="1">
      <c r="B4325" s="20">
        <v>5163</v>
      </c>
      <c r="C4325" s="21" t="s">
        <v>1521</v>
      </c>
      <c r="D4325" s="21" t="s">
        <v>1521</v>
      </c>
      <c r="E4325" s="21" t="s">
        <v>1522</v>
      </c>
      <c r="F4325" s="21" t="s">
        <v>68</v>
      </c>
      <c r="G4325" s="21" t="s">
        <v>537</v>
      </c>
      <c r="H4325" s="21" t="s">
        <v>1528</v>
      </c>
      <c r="I4325" s="21" t="s">
        <v>60</v>
      </c>
      <c r="J4325" s="23"/>
      <c r="K4325" s="24">
        <v>10</v>
      </c>
      <c r="M4325" s="25" t="str">
        <f>IF(I4325="","",IF(I4325="인문",성적입력!$C$8,성적입력!$C$9))</f>
        <v>A</v>
      </c>
      <c r="N4325" s="26">
        <f>성적입력!$C$15</f>
        <v>3</v>
      </c>
      <c r="P4325" s="27" t="str">
        <f t="shared" si="161"/>
        <v/>
      </c>
      <c r="R4325" s="26" t="str">
        <f t="array" ref="R4325">IFERROR(IF(OR(J4325="",M4325="",F4325=""),"",IF(F4325="학생부종합",INDEX(종합배치표!$C:$Q,MATCH(J4325,종합배치표!$B:$B,0),(MATCH(M4325,{"A","B","C","D","E"},0)-1)*3+1),INDEX(교과배치표!$C:$Q,MATCH(J4325,교과배치표!$B:$B,0),(MATCH(M4325,{"A","B","C","D","E"},0)-1)*3+1))),"")</f>
        <v/>
      </c>
      <c r="S4325" s="26" t="str">
        <f t="array" ref="S4325">IFERROR(IF(OR(J4325="",M4325="",F4325=""),"",IF(F4325="학생부종합",INDEX(종합배치표!$C:$Q,MATCH(J4325,종합배치표!$B:$B,0),(MATCH(M4325,{"A","B","C","D","E"},0)-1)*3+2),INDEX(교과배치표!$C:$Q,MATCH(J4325,교과배치표!$B:$B,0),(MATCH(M4325,{"A","B","C","D","E"},0)-1)*3+2))),"")</f>
        <v/>
      </c>
      <c r="T4325" s="26" t="str">
        <f t="array" ref="T4325">IFERROR(IF(OR(J4325="",M4325="",F4325=""),"",IF(F4325="학생부종합",INDEX(종합배치표!$C:$Q,MATCH(J4325,종합배치표!$B:$B,0),(MATCH(M4325,{"A","B","C","D","E"},0)-1)*3+3),INDEX(교과배치표!$C:$Q,MATCH(J4325,교과배치표!$B:$B,0),(MATCH(M4325,{"A","B","C","D","E"},0)-1)*3+3))),"")</f>
        <v/>
      </c>
    </row>
    <row r="4326" spans="2:20" ht="14.25" customHeight="1">
      <c r="B4326" s="20">
        <v>5165</v>
      </c>
      <c r="C4326" s="21" t="s">
        <v>1521</v>
      </c>
      <c r="D4326" s="21" t="s">
        <v>1521</v>
      </c>
      <c r="E4326" s="21" t="s">
        <v>1522</v>
      </c>
      <c r="F4326" s="21" t="s">
        <v>24</v>
      </c>
      <c r="G4326" s="21" t="s">
        <v>1524</v>
      </c>
      <c r="H4326" s="21" t="s">
        <v>1528</v>
      </c>
      <c r="I4326" s="21" t="s">
        <v>60</v>
      </c>
      <c r="J4326" s="23"/>
      <c r="K4326" s="24">
        <v>5</v>
      </c>
      <c r="M4326" s="25" t="str">
        <f>IF(I4326="","",IF(I4326="인문",성적입력!$C$8,성적입력!$C$9))</f>
        <v>A</v>
      </c>
      <c r="N4326" s="26">
        <f>성적입력!$C$15</f>
        <v>3</v>
      </c>
      <c r="P4326" s="27" t="str">
        <f t="shared" si="161"/>
        <v/>
      </c>
      <c r="R4326" s="26" t="str">
        <f t="array" ref="R4326">IFERROR(IF(OR(J4326="",M4326="",F4326=""),"",IF(F4326="학생부종합",INDEX(종합배치표!$C:$Q,MATCH(J4326,종합배치표!$B:$B,0),(MATCH(M4326,{"A","B","C","D","E"},0)-1)*3+1),INDEX(교과배치표!$C:$Q,MATCH(J4326,교과배치표!$B:$B,0),(MATCH(M4326,{"A","B","C","D","E"},0)-1)*3+1))),"")</f>
        <v/>
      </c>
      <c r="S4326" s="26" t="str">
        <f t="array" ref="S4326">IFERROR(IF(OR(J4326="",M4326="",F4326=""),"",IF(F4326="학생부종합",INDEX(종합배치표!$C:$Q,MATCH(J4326,종합배치표!$B:$B,0),(MATCH(M4326,{"A","B","C","D","E"},0)-1)*3+2),INDEX(교과배치표!$C:$Q,MATCH(J4326,교과배치표!$B:$B,0),(MATCH(M4326,{"A","B","C","D","E"},0)-1)*3+2))),"")</f>
        <v/>
      </c>
      <c r="T4326" s="26" t="str">
        <f t="array" ref="T4326">IFERROR(IF(OR(J4326="",M4326="",F4326=""),"",IF(F4326="학생부종합",INDEX(종합배치표!$C:$Q,MATCH(J4326,종합배치표!$B:$B,0),(MATCH(M4326,{"A","B","C","D","E"},0)-1)*3+3),INDEX(교과배치표!$C:$Q,MATCH(J4326,교과배치표!$B:$B,0),(MATCH(M4326,{"A","B","C","D","E"},0)-1)*3+3))),"")</f>
        <v/>
      </c>
    </row>
    <row r="4327" spans="2:20" ht="14.25" customHeight="1">
      <c r="B4327" s="20">
        <v>5167</v>
      </c>
      <c r="C4327" s="21" t="s">
        <v>1521</v>
      </c>
      <c r="D4327" s="21" t="s">
        <v>1521</v>
      </c>
      <c r="E4327" s="21" t="s">
        <v>1522</v>
      </c>
      <c r="F4327" s="21" t="s">
        <v>68</v>
      </c>
      <c r="G4327" s="21" t="s">
        <v>537</v>
      </c>
      <c r="H4327" s="21" t="s">
        <v>51</v>
      </c>
      <c r="I4327" s="21" t="s">
        <v>27</v>
      </c>
      <c r="J4327" s="23"/>
      <c r="K4327" s="24">
        <v>9</v>
      </c>
      <c r="M4327" s="25" t="str">
        <f>IF(I4327="","",IF(I4327="인문",성적입력!$C$8,성적입력!$C$9))</f>
        <v>A</v>
      </c>
      <c r="N4327" s="26">
        <f>성적입력!$C$15</f>
        <v>3</v>
      </c>
      <c r="P4327" s="27" t="str">
        <f t="shared" si="161"/>
        <v/>
      </c>
      <c r="R4327" s="26" t="str">
        <f t="array" ref="R4327">IFERROR(IF(OR(J4327="",M4327="",F4327=""),"",IF(F4327="학생부종합",INDEX(종합배치표!$C:$Q,MATCH(J4327,종합배치표!$B:$B,0),(MATCH(M4327,{"A","B","C","D","E"},0)-1)*3+1),INDEX(교과배치표!$C:$Q,MATCH(J4327,교과배치표!$B:$B,0),(MATCH(M4327,{"A","B","C","D","E"},0)-1)*3+1))),"")</f>
        <v/>
      </c>
      <c r="S4327" s="26" t="str">
        <f t="array" ref="S4327">IFERROR(IF(OR(J4327="",M4327="",F4327=""),"",IF(F4327="학생부종합",INDEX(종합배치표!$C:$Q,MATCH(J4327,종합배치표!$B:$B,0),(MATCH(M4327,{"A","B","C","D","E"},0)-1)*3+2),INDEX(교과배치표!$C:$Q,MATCH(J4327,교과배치표!$B:$B,0),(MATCH(M4327,{"A","B","C","D","E"},0)-1)*3+2))),"")</f>
        <v/>
      </c>
      <c r="T4327" s="26" t="str">
        <f t="array" ref="T4327">IFERROR(IF(OR(J4327="",M4327="",F4327=""),"",IF(F4327="학생부종합",INDEX(종합배치표!$C:$Q,MATCH(J4327,종합배치표!$B:$B,0),(MATCH(M4327,{"A","B","C","D","E"},0)-1)*3+3),INDEX(교과배치표!$C:$Q,MATCH(J4327,교과배치표!$B:$B,0),(MATCH(M4327,{"A","B","C","D","E"},0)-1)*3+3))),"")</f>
        <v/>
      </c>
    </row>
    <row r="4328" spans="2:20" ht="14.25" customHeight="1">
      <c r="B4328" s="20">
        <v>5169</v>
      </c>
      <c r="C4328" s="21" t="s">
        <v>1521</v>
      </c>
      <c r="D4328" s="21" t="s">
        <v>1521</v>
      </c>
      <c r="E4328" s="21" t="s">
        <v>1522</v>
      </c>
      <c r="F4328" s="21" t="s">
        <v>24</v>
      </c>
      <c r="G4328" s="21" t="s">
        <v>1524</v>
      </c>
      <c r="H4328" s="21" t="s">
        <v>51</v>
      </c>
      <c r="I4328" s="21" t="s">
        <v>27</v>
      </c>
      <c r="J4328" s="23"/>
      <c r="K4328" s="24">
        <v>2</v>
      </c>
      <c r="M4328" s="25" t="str">
        <f>IF(I4328="","",IF(I4328="인문",성적입력!$C$8,성적입력!$C$9))</f>
        <v>A</v>
      </c>
      <c r="N4328" s="26">
        <f>성적입력!$C$15</f>
        <v>3</v>
      </c>
      <c r="P4328" s="27" t="str">
        <f t="shared" si="161"/>
        <v/>
      </c>
      <c r="R4328" s="26" t="str">
        <f t="array" ref="R4328">IFERROR(IF(OR(J4328="",M4328="",F4328=""),"",IF(F4328="학생부종합",INDEX(종합배치표!$C:$Q,MATCH(J4328,종합배치표!$B:$B,0),(MATCH(M4328,{"A","B","C","D","E"},0)-1)*3+1),INDEX(교과배치표!$C:$Q,MATCH(J4328,교과배치표!$B:$B,0),(MATCH(M4328,{"A","B","C","D","E"},0)-1)*3+1))),"")</f>
        <v/>
      </c>
      <c r="S4328" s="26" t="str">
        <f t="array" ref="S4328">IFERROR(IF(OR(J4328="",M4328="",F4328=""),"",IF(F4328="학생부종합",INDEX(종합배치표!$C:$Q,MATCH(J4328,종합배치표!$B:$B,0),(MATCH(M4328,{"A","B","C","D","E"},0)-1)*3+2),INDEX(교과배치표!$C:$Q,MATCH(J4328,교과배치표!$B:$B,0),(MATCH(M4328,{"A","B","C","D","E"},0)-1)*3+2))),"")</f>
        <v/>
      </c>
      <c r="T4328" s="26" t="str">
        <f t="array" ref="T4328">IFERROR(IF(OR(J4328="",M4328="",F4328=""),"",IF(F4328="학생부종합",INDEX(종합배치표!$C:$Q,MATCH(J4328,종합배치표!$B:$B,0),(MATCH(M4328,{"A","B","C","D","E"},0)-1)*3+3),INDEX(교과배치표!$C:$Q,MATCH(J4328,교과배치표!$B:$B,0),(MATCH(M4328,{"A","B","C","D","E"},0)-1)*3+3))),"")</f>
        <v/>
      </c>
    </row>
    <row r="4329" spans="2:20" ht="14.25" customHeight="1">
      <c r="B4329" s="20">
        <v>5171</v>
      </c>
      <c r="C4329" s="21" t="s">
        <v>1521</v>
      </c>
      <c r="D4329" s="21" t="s">
        <v>1521</v>
      </c>
      <c r="E4329" s="21" t="s">
        <v>1522</v>
      </c>
      <c r="F4329" s="21" t="s">
        <v>68</v>
      </c>
      <c r="G4329" s="21" t="s">
        <v>537</v>
      </c>
      <c r="H4329" s="21" t="s">
        <v>274</v>
      </c>
      <c r="I4329" s="21" t="s">
        <v>27</v>
      </c>
      <c r="J4329" s="23"/>
      <c r="K4329" s="24">
        <v>3</v>
      </c>
      <c r="M4329" s="25" t="str">
        <f>IF(I4329="","",IF(I4329="인문",성적입력!$C$8,성적입력!$C$9))</f>
        <v>A</v>
      </c>
      <c r="N4329" s="26">
        <f>성적입력!$C$15</f>
        <v>3</v>
      </c>
      <c r="P4329" s="27" t="str">
        <f t="shared" si="161"/>
        <v/>
      </c>
      <c r="R4329" s="26" t="str">
        <f t="array" ref="R4329">IFERROR(IF(OR(J4329="",M4329="",F4329=""),"",IF(F4329="학생부종합",INDEX(종합배치표!$C:$Q,MATCH(J4329,종합배치표!$B:$B,0),(MATCH(M4329,{"A","B","C","D","E"},0)-1)*3+1),INDEX(교과배치표!$C:$Q,MATCH(J4329,교과배치표!$B:$B,0),(MATCH(M4329,{"A","B","C","D","E"},0)-1)*3+1))),"")</f>
        <v/>
      </c>
      <c r="S4329" s="26" t="str">
        <f t="array" ref="S4329">IFERROR(IF(OR(J4329="",M4329="",F4329=""),"",IF(F4329="학생부종합",INDEX(종합배치표!$C:$Q,MATCH(J4329,종합배치표!$B:$B,0),(MATCH(M4329,{"A","B","C","D","E"},0)-1)*3+2),INDEX(교과배치표!$C:$Q,MATCH(J4329,교과배치표!$B:$B,0),(MATCH(M4329,{"A","B","C","D","E"},0)-1)*3+2))),"")</f>
        <v/>
      </c>
      <c r="T4329" s="26" t="str">
        <f t="array" ref="T4329">IFERROR(IF(OR(J4329="",M4329="",F4329=""),"",IF(F4329="학생부종합",INDEX(종합배치표!$C:$Q,MATCH(J4329,종합배치표!$B:$B,0),(MATCH(M4329,{"A","B","C","D","E"},0)-1)*3+3),INDEX(교과배치표!$C:$Q,MATCH(J4329,교과배치표!$B:$B,0),(MATCH(M4329,{"A","B","C","D","E"},0)-1)*3+3))),"")</f>
        <v/>
      </c>
    </row>
    <row r="4330" spans="2:20" ht="14.25" customHeight="1">
      <c r="B4330" s="20">
        <v>5172</v>
      </c>
      <c r="C4330" s="21" t="s">
        <v>1521</v>
      </c>
      <c r="D4330" s="21" t="s">
        <v>1521</v>
      </c>
      <c r="E4330" s="21" t="s">
        <v>1522</v>
      </c>
      <c r="F4330" s="21" t="s">
        <v>24</v>
      </c>
      <c r="G4330" s="21" t="s">
        <v>1523</v>
      </c>
      <c r="H4330" s="21" t="s">
        <v>274</v>
      </c>
      <c r="I4330" s="21" t="s">
        <v>27</v>
      </c>
      <c r="J4330" s="23"/>
      <c r="K4330" s="24">
        <v>3</v>
      </c>
      <c r="M4330" s="25" t="str">
        <f>IF(I4330="","",IF(I4330="인문",성적입력!$C$8,성적입력!$C$9))</f>
        <v>A</v>
      </c>
      <c r="N4330" s="26">
        <f>성적입력!$C$15</f>
        <v>3</v>
      </c>
      <c r="P4330" s="27" t="str">
        <f t="shared" si="161"/>
        <v/>
      </c>
      <c r="R4330" s="26" t="str">
        <f t="array" ref="R4330">IFERROR(IF(OR(J4330="",M4330="",F4330=""),"",IF(F4330="학생부종합",INDEX(종합배치표!$C:$Q,MATCH(J4330,종합배치표!$B:$B,0),(MATCH(M4330,{"A","B","C","D","E"},0)-1)*3+1),INDEX(교과배치표!$C:$Q,MATCH(J4330,교과배치표!$B:$B,0),(MATCH(M4330,{"A","B","C","D","E"},0)-1)*3+1))),"")</f>
        <v/>
      </c>
      <c r="S4330" s="26" t="str">
        <f t="array" ref="S4330">IFERROR(IF(OR(J4330="",M4330="",F4330=""),"",IF(F4330="학생부종합",INDEX(종합배치표!$C:$Q,MATCH(J4330,종합배치표!$B:$B,0),(MATCH(M4330,{"A","B","C","D","E"},0)-1)*3+2),INDEX(교과배치표!$C:$Q,MATCH(J4330,교과배치표!$B:$B,0),(MATCH(M4330,{"A","B","C","D","E"},0)-1)*3+2))),"")</f>
        <v/>
      </c>
      <c r="T4330" s="26" t="str">
        <f t="array" ref="T4330">IFERROR(IF(OR(J4330="",M4330="",F4330=""),"",IF(F4330="학생부종합",INDEX(종합배치표!$C:$Q,MATCH(J4330,종합배치표!$B:$B,0),(MATCH(M4330,{"A","B","C","D","E"},0)-1)*3+3),INDEX(교과배치표!$C:$Q,MATCH(J4330,교과배치표!$B:$B,0),(MATCH(M4330,{"A","B","C","D","E"},0)-1)*3+3))),"")</f>
        <v/>
      </c>
    </row>
    <row r="4331" spans="2:20" ht="14.25" customHeight="1">
      <c r="B4331" s="20">
        <v>5174</v>
      </c>
      <c r="C4331" s="21" t="s">
        <v>1521</v>
      </c>
      <c r="D4331" s="21" t="s">
        <v>1521</v>
      </c>
      <c r="E4331" s="21" t="s">
        <v>1522</v>
      </c>
      <c r="F4331" s="21" t="s">
        <v>68</v>
      </c>
      <c r="G4331" s="21" t="s">
        <v>537</v>
      </c>
      <c r="H4331" s="21" t="s">
        <v>37</v>
      </c>
      <c r="I4331" s="21" t="s">
        <v>27</v>
      </c>
      <c r="J4331" s="23"/>
      <c r="K4331" s="24">
        <v>10</v>
      </c>
      <c r="M4331" s="25" t="str">
        <f>IF(I4331="","",IF(I4331="인문",성적입력!$C$8,성적입력!$C$9))</f>
        <v>A</v>
      </c>
      <c r="N4331" s="26">
        <f>성적입력!$C$15</f>
        <v>3</v>
      </c>
      <c r="P4331" s="27" t="str">
        <f t="shared" si="161"/>
        <v/>
      </c>
      <c r="R4331" s="26" t="str">
        <f t="array" ref="R4331">IFERROR(IF(OR(J4331="",M4331="",F4331=""),"",IF(F4331="학생부종합",INDEX(종합배치표!$C:$Q,MATCH(J4331,종합배치표!$B:$B,0),(MATCH(M4331,{"A","B","C","D","E"},0)-1)*3+1),INDEX(교과배치표!$C:$Q,MATCH(J4331,교과배치표!$B:$B,0),(MATCH(M4331,{"A","B","C","D","E"},0)-1)*3+1))),"")</f>
        <v/>
      </c>
      <c r="S4331" s="26" t="str">
        <f t="array" ref="S4331">IFERROR(IF(OR(J4331="",M4331="",F4331=""),"",IF(F4331="학생부종합",INDEX(종합배치표!$C:$Q,MATCH(J4331,종합배치표!$B:$B,0),(MATCH(M4331,{"A","B","C","D","E"},0)-1)*3+2),INDEX(교과배치표!$C:$Q,MATCH(J4331,교과배치표!$B:$B,0),(MATCH(M4331,{"A","B","C","D","E"},0)-1)*3+2))),"")</f>
        <v/>
      </c>
      <c r="T4331" s="26" t="str">
        <f t="array" ref="T4331">IFERROR(IF(OR(J4331="",M4331="",F4331=""),"",IF(F4331="학생부종합",INDEX(종합배치표!$C:$Q,MATCH(J4331,종합배치표!$B:$B,0),(MATCH(M4331,{"A","B","C","D","E"},0)-1)*3+3),INDEX(교과배치표!$C:$Q,MATCH(J4331,교과배치표!$B:$B,0),(MATCH(M4331,{"A","B","C","D","E"},0)-1)*3+3))),"")</f>
        <v/>
      </c>
    </row>
    <row r="4332" spans="2:20" ht="14.25" customHeight="1">
      <c r="B4332" s="20">
        <v>5176</v>
      </c>
      <c r="C4332" s="21" t="s">
        <v>1521</v>
      </c>
      <c r="D4332" s="21" t="s">
        <v>1521</v>
      </c>
      <c r="E4332" s="21" t="s">
        <v>1522</v>
      </c>
      <c r="F4332" s="21" t="s">
        <v>24</v>
      </c>
      <c r="G4332" s="21" t="s">
        <v>1524</v>
      </c>
      <c r="H4332" s="21" t="s">
        <v>37</v>
      </c>
      <c r="I4332" s="21" t="s">
        <v>27</v>
      </c>
      <c r="J4332" s="23"/>
      <c r="K4332" s="24">
        <v>3</v>
      </c>
      <c r="M4332" s="25" t="str">
        <f>IF(I4332="","",IF(I4332="인문",성적입력!$C$8,성적입력!$C$9))</f>
        <v>A</v>
      </c>
      <c r="N4332" s="26">
        <f>성적입력!$C$15</f>
        <v>3</v>
      </c>
      <c r="P4332" s="27" t="str">
        <f t="shared" si="161"/>
        <v/>
      </c>
      <c r="R4332" s="26" t="str">
        <f t="array" ref="R4332">IFERROR(IF(OR(J4332="",M4332="",F4332=""),"",IF(F4332="학생부종합",INDEX(종합배치표!$C:$Q,MATCH(J4332,종합배치표!$B:$B,0),(MATCH(M4332,{"A","B","C","D","E"},0)-1)*3+1),INDEX(교과배치표!$C:$Q,MATCH(J4332,교과배치표!$B:$B,0),(MATCH(M4332,{"A","B","C","D","E"},0)-1)*3+1))),"")</f>
        <v/>
      </c>
      <c r="S4332" s="26" t="str">
        <f t="array" ref="S4332">IFERROR(IF(OR(J4332="",M4332="",F4332=""),"",IF(F4332="학생부종합",INDEX(종합배치표!$C:$Q,MATCH(J4332,종합배치표!$B:$B,0),(MATCH(M4332,{"A","B","C","D","E"},0)-1)*3+2),INDEX(교과배치표!$C:$Q,MATCH(J4332,교과배치표!$B:$B,0),(MATCH(M4332,{"A","B","C","D","E"},0)-1)*3+2))),"")</f>
        <v/>
      </c>
      <c r="T4332" s="26" t="str">
        <f t="array" ref="T4332">IFERROR(IF(OR(J4332="",M4332="",F4332=""),"",IF(F4332="학생부종합",INDEX(종합배치표!$C:$Q,MATCH(J4332,종합배치표!$B:$B,0),(MATCH(M4332,{"A","B","C","D","E"},0)-1)*3+3),INDEX(교과배치표!$C:$Q,MATCH(J4332,교과배치표!$B:$B,0),(MATCH(M4332,{"A","B","C","D","E"},0)-1)*3+3))),"")</f>
        <v/>
      </c>
    </row>
    <row r="4333" spans="2:20" ht="14.25" customHeight="1">
      <c r="B4333" s="20">
        <v>5178</v>
      </c>
      <c r="C4333" s="21" t="s">
        <v>1521</v>
      </c>
      <c r="D4333" s="21" t="s">
        <v>1521</v>
      </c>
      <c r="E4333" s="21" t="s">
        <v>1522</v>
      </c>
      <c r="F4333" s="21" t="s">
        <v>68</v>
      </c>
      <c r="G4333" s="21" t="s">
        <v>537</v>
      </c>
      <c r="H4333" s="21" t="s">
        <v>1529</v>
      </c>
      <c r="I4333" s="21" t="s">
        <v>27</v>
      </c>
      <c r="J4333" s="23"/>
      <c r="K4333" s="24">
        <v>7</v>
      </c>
      <c r="M4333" s="25" t="str">
        <f>IF(I4333="","",IF(I4333="인문",성적입력!$C$8,성적입력!$C$9))</f>
        <v>A</v>
      </c>
      <c r="N4333" s="26">
        <f>성적입력!$C$15</f>
        <v>3</v>
      </c>
      <c r="P4333" s="27" t="str">
        <f t="shared" si="161"/>
        <v/>
      </c>
      <c r="R4333" s="26" t="str">
        <f t="array" ref="R4333">IFERROR(IF(OR(J4333="",M4333="",F4333=""),"",IF(F4333="학생부종합",INDEX(종합배치표!$C:$Q,MATCH(J4333,종합배치표!$B:$B,0),(MATCH(M4333,{"A","B","C","D","E"},0)-1)*3+1),INDEX(교과배치표!$C:$Q,MATCH(J4333,교과배치표!$B:$B,0),(MATCH(M4333,{"A","B","C","D","E"},0)-1)*3+1))),"")</f>
        <v/>
      </c>
      <c r="S4333" s="26" t="str">
        <f t="array" ref="S4333">IFERROR(IF(OR(J4333="",M4333="",F4333=""),"",IF(F4333="학생부종합",INDEX(종합배치표!$C:$Q,MATCH(J4333,종합배치표!$B:$B,0),(MATCH(M4333,{"A","B","C","D","E"},0)-1)*3+2),INDEX(교과배치표!$C:$Q,MATCH(J4333,교과배치표!$B:$B,0),(MATCH(M4333,{"A","B","C","D","E"},0)-1)*3+2))),"")</f>
        <v/>
      </c>
      <c r="T4333" s="26" t="str">
        <f t="array" ref="T4333">IFERROR(IF(OR(J4333="",M4333="",F4333=""),"",IF(F4333="학생부종합",INDEX(종합배치표!$C:$Q,MATCH(J4333,종합배치표!$B:$B,0),(MATCH(M4333,{"A","B","C","D","E"},0)-1)*3+3),INDEX(교과배치표!$C:$Q,MATCH(J4333,교과배치표!$B:$B,0),(MATCH(M4333,{"A","B","C","D","E"},0)-1)*3+3))),"")</f>
        <v/>
      </c>
    </row>
    <row r="4334" spans="2:20" ht="14.25" customHeight="1">
      <c r="B4334" s="20">
        <v>5180</v>
      </c>
      <c r="C4334" s="21" t="s">
        <v>1521</v>
      </c>
      <c r="D4334" s="21" t="s">
        <v>1521</v>
      </c>
      <c r="E4334" s="21" t="s">
        <v>1522</v>
      </c>
      <c r="F4334" s="21" t="s">
        <v>24</v>
      </c>
      <c r="G4334" s="21" t="s">
        <v>1524</v>
      </c>
      <c r="H4334" s="21" t="s">
        <v>1529</v>
      </c>
      <c r="I4334" s="21" t="s">
        <v>27</v>
      </c>
      <c r="J4334" s="23"/>
      <c r="K4334" s="24">
        <v>2</v>
      </c>
      <c r="M4334" s="25" t="str">
        <f>IF(I4334="","",IF(I4334="인문",성적입력!$C$8,성적입력!$C$9))</f>
        <v>A</v>
      </c>
      <c r="N4334" s="26">
        <f>성적입력!$C$15</f>
        <v>3</v>
      </c>
      <c r="P4334" s="27" t="str">
        <f t="shared" si="161"/>
        <v/>
      </c>
      <c r="R4334" s="26" t="str">
        <f t="array" ref="R4334">IFERROR(IF(OR(J4334="",M4334="",F4334=""),"",IF(F4334="학생부종합",INDEX(종합배치표!$C:$Q,MATCH(J4334,종합배치표!$B:$B,0),(MATCH(M4334,{"A","B","C","D","E"},0)-1)*3+1),INDEX(교과배치표!$C:$Q,MATCH(J4334,교과배치표!$B:$B,0),(MATCH(M4334,{"A","B","C","D","E"},0)-1)*3+1))),"")</f>
        <v/>
      </c>
      <c r="S4334" s="26" t="str">
        <f t="array" ref="S4334">IFERROR(IF(OR(J4334="",M4334="",F4334=""),"",IF(F4334="학생부종합",INDEX(종합배치표!$C:$Q,MATCH(J4334,종합배치표!$B:$B,0),(MATCH(M4334,{"A","B","C","D","E"},0)-1)*3+2),INDEX(교과배치표!$C:$Q,MATCH(J4334,교과배치표!$B:$B,0),(MATCH(M4334,{"A","B","C","D","E"},0)-1)*3+2))),"")</f>
        <v/>
      </c>
      <c r="T4334" s="26" t="str">
        <f t="array" ref="T4334">IFERROR(IF(OR(J4334="",M4334="",F4334=""),"",IF(F4334="학생부종합",INDEX(종합배치표!$C:$Q,MATCH(J4334,종합배치표!$B:$B,0),(MATCH(M4334,{"A","B","C","D","E"},0)-1)*3+3),INDEX(교과배치표!$C:$Q,MATCH(J4334,교과배치표!$B:$B,0),(MATCH(M4334,{"A","B","C","D","E"},0)-1)*3+3))),"")</f>
        <v/>
      </c>
    </row>
    <row r="4335" spans="2:20" ht="14.25" customHeight="1">
      <c r="B4335" s="20">
        <v>5183</v>
      </c>
      <c r="C4335" s="21" t="s">
        <v>1521</v>
      </c>
      <c r="D4335" s="21" t="s">
        <v>1521</v>
      </c>
      <c r="E4335" s="21" t="s">
        <v>1522</v>
      </c>
      <c r="F4335" s="21" t="s">
        <v>68</v>
      </c>
      <c r="G4335" s="21" t="s">
        <v>537</v>
      </c>
      <c r="H4335" s="21" t="s">
        <v>63</v>
      </c>
      <c r="I4335" s="21" t="s">
        <v>60</v>
      </c>
      <c r="J4335" s="23"/>
      <c r="K4335" s="24">
        <v>19</v>
      </c>
      <c r="M4335" s="25" t="str">
        <f>IF(I4335="","",IF(I4335="인문",성적입력!$C$8,성적입력!$C$9))</f>
        <v>A</v>
      </c>
      <c r="N4335" s="26">
        <f>성적입력!$C$15</f>
        <v>3</v>
      </c>
      <c r="P4335" s="27" t="str">
        <f t="shared" si="161"/>
        <v/>
      </c>
      <c r="R4335" s="26" t="str">
        <f t="array" ref="R4335">IFERROR(IF(OR(J4335="",M4335="",F4335=""),"",IF(F4335="학생부종합",INDEX(종합배치표!$C:$Q,MATCH(J4335,종합배치표!$B:$B,0),(MATCH(M4335,{"A","B","C","D","E"},0)-1)*3+1),INDEX(교과배치표!$C:$Q,MATCH(J4335,교과배치표!$B:$B,0),(MATCH(M4335,{"A","B","C","D","E"},0)-1)*3+1))),"")</f>
        <v/>
      </c>
      <c r="S4335" s="26" t="str">
        <f t="array" ref="S4335">IFERROR(IF(OR(J4335="",M4335="",F4335=""),"",IF(F4335="학생부종합",INDEX(종합배치표!$C:$Q,MATCH(J4335,종합배치표!$B:$B,0),(MATCH(M4335,{"A","B","C","D","E"},0)-1)*3+2),INDEX(교과배치표!$C:$Q,MATCH(J4335,교과배치표!$B:$B,0),(MATCH(M4335,{"A","B","C","D","E"},0)-1)*3+2))),"")</f>
        <v/>
      </c>
      <c r="T4335" s="26" t="str">
        <f t="array" ref="T4335">IFERROR(IF(OR(J4335="",M4335="",F4335=""),"",IF(F4335="학생부종합",INDEX(종합배치표!$C:$Q,MATCH(J4335,종합배치표!$B:$B,0),(MATCH(M4335,{"A","B","C","D","E"},0)-1)*3+3),INDEX(교과배치표!$C:$Q,MATCH(J4335,교과배치표!$B:$B,0),(MATCH(M4335,{"A","B","C","D","E"},0)-1)*3+3))),"")</f>
        <v/>
      </c>
    </row>
    <row r="4336" spans="2:20" ht="14.25" customHeight="1">
      <c r="B4336" s="20">
        <v>5185</v>
      </c>
      <c r="C4336" s="21" t="s">
        <v>1521</v>
      </c>
      <c r="D4336" s="21" t="s">
        <v>1521</v>
      </c>
      <c r="E4336" s="21" t="s">
        <v>1522</v>
      </c>
      <c r="F4336" s="21" t="s">
        <v>24</v>
      </c>
      <c r="G4336" s="21" t="s">
        <v>1524</v>
      </c>
      <c r="H4336" s="21" t="s">
        <v>63</v>
      </c>
      <c r="I4336" s="21" t="s">
        <v>60</v>
      </c>
      <c r="J4336" s="23"/>
      <c r="K4336" s="24">
        <v>5</v>
      </c>
      <c r="M4336" s="25" t="str">
        <f>IF(I4336="","",IF(I4336="인문",성적입력!$C$8,성적입력!$C$9))</f>
        <v>A</v>
      </c>
      <c r="N4336" s="26">
        <f>성적입력!$C$15</f>
        <v>3</v>
      </c>
      <c r="P4336" s="27" t="str">
        <f t="shared" si="161"/>
        <v/>
      </c>
      <c r="R4336" s="26" t="str">
        <f t="array" ref="R4336">IFERROR(IF(OR(J4336="",M4336="",F4336=""),"",IF(F4336="학생부종합",INDEX(종합배치표!$C:$Q,MATCH(J4336,종합배치표!$B:$B,0),(MATCH(M4336,{"A","B","C","D","E"},0)-1)*3+1),INDEX(교과배치표!$C:$Q,MATCH(J4336,교과배치표!$B:$B,0),(MATCH(M4336,{"A","B","C","D","E"},0)-1)*3+1))),"")</f>
        <v/>
      </c>
      <c r="S4336" s="26" t="str">
        <f t="array" ref="S4336">IFERROR(IF(OR(J4336="",M4336="",F4336=""),"",IF(F4336="학생부종합",INDEX(종합배치표!$C:$Q,MATCH(J4336,종합배치표!$B:$B,0),(MATCH(M4336,{"A","B","C","D","E"},0)-1)*3+2),INDEX(교과배치표!$C:$Q,MATCH(J4336,교과배치표!$B:$B,0),(MATCH(M4336,{"A","B","C","D","E"},0)-1)*3+2))),"")</f>
        <v/>
      </c>
      <c r="T4336" s="26" t="str">
        <f t="array" ref="T4336">IFERROR(IF(OR(J4336="",M4336="",F4336=""),"",IF(F4336="학생부종합",INDEX(종합배치표!$C:$Q,MATCH(J4336,종합배치표!$B:$B,0),(MATCH(M4336,{"A","B","C","D","E"},0)-1)*3+3),INDEX(교과배치표!$C:$Q,MATCH(J4336,교과배치표!$B:$B,0),(MATCH(M4336,{"A","B","C","D","E"},0)-1)*3+3))),"")</f>
        <v/>
      </c>
    </row>
    <row r="4337" spans="2:20" ht="14.25" customHeight="1">
      <c r="B4337" s="20">
        <v>5188</v>
      </c>
      <c r="C4337" s="21" t="s">
        <v>1521</v>
      </c>
      <c r="D4337" s="21" t="s">
        <v>1521</v>
      </c>
      <c r="E4337" s="21" t="s">
        <v>1522</v>
      </c>
      <c r="F4337" s="21" t="s">
        <v>68</v>
      </c>
      <c r="G4337" s="21" t="s">
        <v>537</v>
      </c>
      <c r="H4337" s="21" t="s">
        <v>1530</v>
      </c>
      <c r="I4337" s="21" t="s">
        <v>60</v>
      </c>
      <c r="J4337" s="23"/>
      <c r="K4337" s="24">
        <v>2</v>
      </c>
      <c r="M4337" s="25" t="str">
        <f>IF(I4337="","",IF(I4337="인문",성적입력!$C$8,성적입력!$C$9))</f>
        <v>A</v>
      </c>
      <c r="N4337" s="26">
        <f>성적입력!$C$15</f>
        <v>3</v>
      </c>
      <c r="P4337" s="27" t="str">
        <f t="shared" si="161"/>
        <v/>
      </c>
      <c r="R4337" s="26" t="str">
        <f t="array" ref="R4337">IFERROR(IF(OR(J4337="",M4337="",F4337=""),"",IF(F4337="학생부종합",INDEX(종합배치표!$C:$Q,MATCH(J4337,종합배치표!$B:$B,0),(MATCH(M4337,{"A","B","C","D","E"},0)-1)*3+1),INDEX(교과배치표!$C:$Q,MATCH(J4337,교과배치표!$B:$B,0),(MATCH(M4337,{"A","B","C","D","E"},0)-1)*3+1))),"")</f>
        <v/>
      </c>
      <c r="S4337" s="26" t="str">
        <f t="array" ref="S4337">IFERROR(IF(OR(J4337="",M4337="",F4337=""),"",IF(F4337="학생부종합",INDEX(종합배치표!$C:$Q,MATCH(J4337,종합배치표!$B:$B,0),(MATCH(M4337,{"A","B","C","D","E"},0)-1)*3+2),INDEX(교과배치표!$C:$Q,MATCH(J4337,교과배치표!$B:$B,0),(MATCH(M4337,{"A","B","C","D","E"},0)-1)*3+2))),"")</f>
        <v/>
      </c>
      <c r="T4337" s="26" t="str">
        <f t="array" ref="T4337">IFERROR(IF(OR(J4337="",M4337="",F4337=""),"",IF(F4337="학생부종합",INDEX(종합배치표!$C:$Q,MATCH(J4337,종합배치표!$B:$B,0),(MATCH(M4337,{"A","B","C","D","E"},0)-1)*3+3),INDEX(교과배치표!$C:$Q,MATCH(J4337,교과배치표!$B:$B,0),(MATCH(M4337,{"A","B","C","D","E"},0)-1)*3+3))),"")</f>
        <v/>
      </c>
    </row>
    <row r="4338" spans="2:20" ht="14.25" customHeight="1">
      <c r="B4338" s="20">
        <v>5189</v>
      </c>
      <c r="C4338" s="21" t="s">
        <v>1521</v>
      </c>
      <c r="D4338" s="21" t="s">
        <v>1521</v>
      </c>
      <c r="E4338" s="21" t="s">
        <v>1522</v>
      </c>
      <c r="F4338" s="21" t="s">
        <v>24</v>
      </c>
      <c r="G4338" s="21" t="s">
        <v>1523</v>
      </c>
      <c r="H4338" s="21" t="s">
        <v>1530</v>
      </c>
      <c r="I4338" s="21" t="s">
        <v>60</v>
      </c>
      <c r="J4338" s="23"/>
      <c r="K4338" s="24">
        <v>3</v>
      </c>
      <c r="M4338" s="25" t="str">
        <f>IF(I4338="","",IF(I4338="인문",성적입력!$C$8,성적입력!$C$9))</f>
        <v>A</v>
      </c>
      <c r="N4338" s="26">
        <f>성적입력!$C$15</f>
        <v>3</v>
      </c>
      <c r="P4338" s="27" t="str">
        <f t="shared" si="161"/>
        <v/>
      </c>
      <c r="R4338" s="26" t="str">
        <f t="array" ref="R4338">IFERROR(IF(OR(J4338="",M4338="",F4338=""),"",IF(F4338="학생부종합",INDEX(종합배치표!$C:$Q,MATCH(J4338,종합배치표!$B:$B,0),(MATCH(M4338,{"A","B","C","D","E"},0)-1)*3+1),INDEX(교과배치표!$C:$Q,MATCH(J4338,교과배치표!$B:$B,0),(MATCH(M4338,{"A","B","C","D","E"},0)-1)*3+1))),"")</f>
        <v/>
      </c>
      <c r="S4338" s="26" t="str">
        <f t="array" ref="S4338">IFERROR(IF(OR(J4338="",M4338="",F4338=""),"",IF(F4338="학생부종합",INDEX(종합배치표!$C:$Q,MATCH(J4338,종합배치표!$B:$B,0),(MATCH(M4338,{"A","B","C","D","E"},0)-1)*3+2),INDEX(교과배치표!$C:$Q,MATCH(J4338,교과배치표!$B:$B,0),(MATCH(M4338,{"A","B","C","D","E"},0)-1)*3+2))),"")</f>
        <v/>
      </c>
      <c r="T4338" s="26" t="str">
        <f t="array" ref="T4338">IFERROR(IF(OR(J4338="",M4338="",F4338=""),"",IF(F4338="학생부종합",INDEX(종합배치표!$C:$Q,MATCH(J4338,종합배치표!$B:$B,0),(MATCH(M4338,{"A","B","C","D","E"},0)-1)*3+3),INDEX(교과배치표!$C:$Q,MATCH(J4338,교과배치표!$B:$B,0),(MATCH(M4338,{"A","B","C","D","E"},0)-1)*3+3))),"")</f>
        <v/>
      </c>
    </row>
    <row r="4339" spans="2:20" ht="14.25" customHeight="1">
      <c r="B4339" s="20">
        <v>5191</v>
      </c>
      <c r="C4339" s="21" t="s">
        <v>1521</v>
      </c>
      <c r="D4339" s="21" t="s">
        <v>1521</v>
      </c>
      <c r="E4339" s="21" t="s">
        <v>1522</v>
      </c>
      <c r="F4339" s="21" t="s">
        <v>68</v>
      </c>
      <c r="G4339" s="21" t="s">
        <v>537</v>
      </c>
      <c r="H4339" s="21" t="s">
        <v>563</v>
      </c>
      <c r="I4339" s="21" t="s">
        <v>60</v>
      </c>
      <c r="J4339" s="23"/>
      <c r="K4339" s="24">
        <v>9</v>
      </c>
      <c r="M4339" s="25" t="str">
        <f>IF(I4339="","",IF(I4339="인문",성적입력!$C$8,성적입력!$C$9))</f>
        <v>A</v>
      </c>
      <c r="N4339" s="26">
        <f>성적입력!$C$15</f>
        <v>3</v>
      </c>
      <c r="P4339" s="27" t="str">
        <f t="shared" si="161"/>
        <v/>
      </c>
      <c r="R4339" s="26" t="str">
        <f t="array" ref="R4339">IFERROR(IF(OR(J4339="",M4339="",F4339=""),"",IF(F4339="학생부종합",INDEX(종합배치표!$C:$Q,MATCH(J4339,종합배치표!$B:$B,0),(MATCH(M4339,{"A","B","C","D","E"},0)-1)*3+1),INDEX(교과배치표!$C:$Q,MATCH(J4339,교과배치표!$B:$B,0),(MATCH(M4339,{"A","B","C","D","E"},0)-1)*3+1))),"")</f>
        <v/>
      </c>
      <c r="S4339" s="26" t="str">
        <f t="array" ref="S4339">IFERROR(IF(OR(J4339="",M4339="",F4339=""),"",IF(F4339="학생부종합",INDEX(종합배치표!$C:$Q,MATCH(J4339,종합배치표!$B:$B,0),(MATCH(M4339,{"A","B","C","D","E"},0)-1)*3+2),INDEX(교과배치표!$C:$Q,MATCH(J4339,교과배치표!$B:$B,0),(MATCH(M4339,{"A","B","C","D","E"},0)-1)*3+2))),"")</f>
        <v/>
      </c>
      <c r="T4339" s="26" t="str">
        <f t="array" ref="T4339">IFERROR(IF(OR(J4339="",M4339="",F4339=""),"",IF(F4339="학생부종합",INDEX(종합배치표!$C:$Q,MATCH(J4339,종합배치표!$B:$B,0),(MATCH(M4339,{"A","B","C","D","E"},0)-1)*3+3),INDEX(교과배치표!$C:$Q,MATCH(J4339,교과배치표!$B:$B,0),(MATCH(M4339,{"A","B","C","D","E"},0)-1)*3+3))),"")</f>
        <v/>
      </c>
    </row>
    <row r="4340" spans="2:20" ht="14.25" customHeight="1">
      <c r="B4340" s="20">
        <v>5193</v>
      </c>
      <c r="C4340" s="21" t="s">
        <v>1521</v>
      </c>
      <c r="D4340" s="21" t="s">
        <v>1521</v>
      </c>
      <c r="E4340" s="21" t="s">
        <v>1522</v>
      </c>
      <c r="F4340" s="21" t="s">
        <v>24</v>
      </c>
      <c r="G4340" s="21" t="s">
        <v>1524</v>
      </c>
      <c r="H4340" s="21" t="s">
        <v>563</v>
      </c>
      <c r="I4340" s="21" t="s">
        <v>60</v>
      </c>
      <c r="J4340" s="23"/>
      <c r="K4340" s="24">
        <v>2</v>
      </c>
      <c r="M4340" s="25" t="str">
        <f>IF(I4340="","",IF(I4340="인문",성적입력!$C$8,성적입력!$C$9))</f>
        <v>A</v>
      </c>
      <c r="N4340" s="26">
        <f>성적입력!$C$15</f>
        <v>3</v>
      </c>
      <c r="P4340" s="27" t="str">
        <f t="shared" si="161"/>
        <v/>
      </c>
      <c r="R4340" s="26" t="str">
        <f t="array" ref="R4340">IFERROR(IF(OR(J4340="",M4340="",F4340=""),"",IF(F4340="학생부종합",INDEX(종합배치표!$C:$Q,MATCH(J4340,종합배치표!$B:$B,0),(MATCH(M4340,{"A","B","C","D","E"},0)-1)*3+1),INDEX(교과배치표!$C:$Q,MATCH(J4340,교과배치표!$B:$B,0),(MATCH(M4340,{"A","B","C","D","E"},0)-1)*3+1))),"")</f>
        <v/>
      </c>
      <c r="S4340" s="26" t="str">
        <f t="array" ref="S4340">IFERROR(IF(OR(J4340="",M4340="",F4340=""),"",IF(F4340="학생부종합",INDEX(종합배치표!$C:$Q,MATCH(J4340,종합배치표!$B:$B,0),(MATCH(M4340,{"A","B","C","D","E"},0)-1)*3+2),INDEX(교과배치표!$C:$Q,MATCH(J4340,교과배치표!$B:$B,0),(MATCH(M4340,{"A","B","C","D","E"},0)-1)*3+2))),"")</f>
        <v/>
      </c>
      <c r="T4340" s="26" t="str">
        <f t="array" ref="T4340">IFERROR(IF(OR(J4340="",M4340="",F4340=""),"",IF(F4340="학생부종합",INDEX(종합배치표!$C:$Q,MATCH(J4340,종합배치표!$B:$B,0),(MATCH(M4340,{"A","B","C","D","E"},0)-1)*3+3),INDEX(교과배치표!$C:$Q,MATCH(J4340,교과배치표!$B:$B,0),(MATCH(M4340,{"A","B","C","D","E"},0)-1)*3+3))),"")</f>
        <v/>
      </c>
    </row>
    <row r="4341" spans="2:20" ht="14.25" customHeight="1">
      <c r="B4341" s="20">
        <v>5195</v>
      </c>
      <c r="C4341" s="21" t="s">
        <v>1521</v>
      </c>
      <c r="D4341" s="21" t="s">
        <v>1521</v>
      </c>
      <c r="E4341" s="21" t="s">
        <v>1522</v>
      </c>
      <c r="F4341" s="21" t="s">
        <v>68</v>
      </c>
      <c r="G4341" s="21" t="s">
        <v>537</v>
      </c>
      <c r="H4341" s="21" t="s">
        <v>1531</v>
      </c>
      <c r="I4341" s="21" t="s">
        <v>60</v>
      </c>
      <c r="J4341" s="23"/>
      <c r="K4341" s="24">
        <v>10</v>
      </c>
      <c r="M4341" s="25" t="str">
        <f>IF(I4341="","",IF(I4341="인문",성적입력!$C$8,성적입력!$C$9))</f>
        <v>A</v>
      </c>
      <c r="N4341" s="26">
        <f>성적입력!$C$15</f>
        <v>3</v>
      </c>
      <c r="P4341" s="27" t="str">
        <f t="shared" si="161"/>
        <v/>
      </c>
      <c r="R4341" s="26" t="str">
        <f t="array" ref="R4341">IFERROR(IF(OR(J4341="",M4341="",F4341=""),"",IF(F4341="학생부종합",INDEX(종합배치표!$C:$Q,MATCH(J4341,종합배치표!$B:$B,0),(MATCH(M4341,{"A","B","C","D","E"},0)-1)*3+1),INDEX(교과배치표!$C:$Q,MATCH(J4341,교과배치표!$B:$B,0),(MATCH(M4341,{"A","B","C","D","E"},0)-1)*3+1))),"")</f>
        <v/>
      </c>
      <c r="S4341" s="26" t="str">
        <f t="array" ref="S4341">IFERROR(IF(OR(J4341="",M4341="",F4341=""),"",IF(F4341="학생부종합",INDEX(종합배치표!$C:$Q,MATCH(J4341,종합배치표!$B:$B,0),(MATCH(M4341,{"A","B","C","D","E"},0)-1)*3+2),INDEX(교과배치표!$C:$Q,MATCH(J4341,교과배치표!$B:$B,0),(MATCH(M4341,{"A","B","C","D","E"},0)-1)*3+2))),"")</f>
        <v/>
      </c>
      <c r="T4341" s="26" t="str">
        <f t="array" ref="T4341">IFERROR(IF(OR(J4341="",M4341="",F4341=""),"",IF(F4341="학생부종합",INDEX(종합배치표!$C:$Q,MATCH(J4341,종합배치표!$B:$B,0),(MATCH(M4341,{"A","B","C","D","E"},0)-1)*3+3),INDEX(교과배치표!$C:$Q,MATCH(J4341,교과배치표!$B:$B,0),(MATCH(M4341,{"A","B","C","D","E"},0)-1)*3+3))),"")</f>
        <v/>
      </c>
    </row>
    <row r="4342" spans="2:20" ht="14.25" customHeight="1">
      <c r="B4342" s="20">
        <v>5197</v>
      </c>
      <c r="C4342" s="21" t="s">
        <v>1521</v>
      </c>
      <c r="D4342" s="21" t="s">
        <v>1521</v>
      </c>
      <c r="E4342" s="21" t="s">
        <v>1522</v>
      </c>
      <c r="F4342" s="21" t="s">
        <v>24</v>
      </c>
      <c r="G4342" s="21" t="s">
        <v>1524</v>
      </c>
      <c r="H4342" s="21" t="s">
        <v>1531</v>
      </c>
      <c r="I4342" s="21" t="s">
        <v>60</v>
      </c>
      <c r="J4342" s="23"/>
      <c r="K4342" s="24">
        <v>3</v>
      </c>
      <c r="M4342" s="25" t="str">
        <f>IF(I4342="","",IF(I4342="인문",성적입력!$C$8,성적입력!$C$9))</f>
        <v>A</v>
      </c>
      <c r="N4342" s="26">
        <f>성적입력!$C$15</f>
        <v>3</v>
      </c>
      <c r="P4342" s="27" t="str">
        <f t="shared" si="161"/>
        <v/>
      </c>
      <c r="R4342" s="26" t="str">
        <f t="array" ref="R4342">IFERROR(IF(OR(J4342="",M4342="",F4342=""),"",IF(F4342="학생부종합",INDEX(종합배치표!$C:$Q,MATCH(J4342,종합배치표!$B:$B,0),(MATCH(M4342,{"A","B","C","D","E"},0)-1)*3+1),INDEX(교과배치표!$C:$Q,MATCH(J4342,교과배치표!$B:$B,0),(MATCH(M4342,{"A","B","C","D","E"},0)-1)*3+1))),"")</f>
        <v/>
      </c>
      <c r="S4342" s="26" t="str">
        <f t="array" ref="S4342">IFERROR(IF(OR(J4342="",M4342="",F4342=""),"",IF(F4342="학생부종합",INDEX(종합배치표!$C:$Q,MATCH(J4342,종합배치표!$B:$B,0),(MATCH(M4342,{"A","B","C","D","E"},0)-1)*3+2),INDEX(교과배치표!$C:$Q,MATCH(J4342,교과배치표!$B:$B,0),(MATCH(M4342,{"A","B","C","D","E"},0)-1)*3+2))),"")</f>
        <v/>
      </c>
      <c r="T4342" s="26" t="str">
        <f t="array" ref="T4342">IFERROR(IF(OR(J4342="",M4342="",F4342=""),"",IF(F4342="학생부종합",INDEX(종합배치표!$C:$Q,MATCH(J4342,종합배치표!$B:$B,0),(MATCH(M4342,{"A","B","C","D","E"},0)-1)*3+3),INDEX(교과배치표!$C:$Q,MATCH(J4342,교과배치표!$B:$B,0),(MATCH(M4342,{"A","B","C","D","E"},0)-1)*3+3))),"")</f>
        <v/>
      </c>
    </row>
    <row r="4343" spans="2:20" ht="14.25" customHeight="1">
      <c r="B4343" s="20">
        <v>5200</v>
      </c>
      <c r="C4343" s="21" t="s">
        <v>1521</v>
      </c>
      <c r="D4343" s="21" t="s">
        <v>1521</v>
      </c>
      <c r="E4343" s="21" t="s">
        <v>1522</v>
      </c>
      <c r="F4343" s="21" t="s">
        <v>68</v>
      </c>
      <c r="G4343" s="21" t="s">
        <v>537</v>
      </c>
      <c r="H4343" s="21" t="s">
        <v>1453</v>
      </c>
      <c r="I4343" s="21" t="s">
        <v>60</v>
      </c>
      <c r="J4343" s="23"/>
      <c r="K4343" s="24">
        <v>12</v>
      </c>
      <c r="M4343" s="25" t="str">
        <f>IF(I4343="","",IF(I4343="인문",성적입력!$C$8,성적입력!$C$9))</f>
        <v>A</v>
      </c>
      <c r="N4343" s="26">
        <f>성적입력!$C$15</f>
        <v>3</v>
      </c>
      <c r="P4343" s="27" t="str">
        <f t="shared" si="161"/>
        <v/>
      </c>
      <c r="R4343" s="26" t="str">
        <f t="array" ref="R4343">IFERROR(IF(OR(J4343="",M4343="",F4343=""),"",IF(F4343="학생부종합",INDEX(종합배치표!$C:$Q,MATCH(J4343,종합배치표!$B:$B,0),(MATCH(M4343,{"A","B","C","D","E"},0)-1)*3+1),INDEX(교과배치표!$C:$Q,MATCH(J4343,교과배치표!$B:$B,0),(MATCH(M4343,{"A","B","C","D","E"},0)-1)*3+1))),"")</f>
        <v/>
      </c>
      <c r="S4343" s="26" t="str">
        <f t="array" ref="S4343">IFERROR(IF(OR(J4343="",M4343="",F4343=""),"",IF(F4343="학생부종합",INDEX(종합배치표!$C:$Q,MATCH(J4343,종합배치표!$B:$B,0),(MATCH(M4343,{"A","B","C","D","E"},0)-1)*3+2),INDEX(교과배치표!$C:$Q,MATCH(J4343,교과배치표!$B:$B,0),(MATCH(M4343,{"A","B","C","D","E"},0)-1)*3+2))),"")</f>
        <v/>
      </c>
      <c r="T4343" s="26" t="str">
        <f t="array" ref="T4343">IFERROR(IF(OR(J4343="",M4343="",F4343=""),"",IF(F4343="학생부종합",INDEX(종합배치표!$C:$Q,MATCH(J4343,종합배치표!$B:$B,0),(MATCH(M4343,{"A","B","C","D","E"},0)-1)*3+3),INDEX(교과배치표!$C:$Q,MATCH(J4343,교과배치표!$B:$B,0),(MATCH(M4343,{"A","B","C","D","E"},0)-1)*3+3))),"")</f>
        <v/>
      </c>
    </row>
    <row r="4344" spans="2:20" ht="14.25" customHeight="1">
      <c r="B4344" s="20">
        <v>5202</v>
      </c>
      <c r="C4344" s="21" t="s">
        <v>1521</v>
      </c>
      <c r="D4344" s="21" t="s">
        <v>1521</v>
      </c>
      <c r="E4344" s="21" t="s">
        <v>1522</v>
      </c>
      <c r="F4344" s="21" t="s">
        <v>24</v>
      </c>
      <c r="G4344" s="21" t="s">
        <v>1524</v>
      </c>
      <c r="H4344" s="21" t="s">
        <v>1453</v>
      </c>
      <c r="I4344" s="21" t="s">
        <v>60</v>
      </c>
      <c r="J4344" s="23"/>
      <c r="K4344" s="24">
        <v>3</v>
      </c>
      <c r="M4344" s="25" t="str">
        <f>IF(I4344="","",IF(I4344="인문",성적입력!$C$8,성적입력!$C$9))</f>
        <v>A</v>
      </c>
      <c r="N4344" s="26">
        <f>성적입력!$C$15</f>
        <v>3</v>
      </c>
      <c r="P4344" s="27" t="str">
        <f t="shared" si="161"/>
        <v/>
      </c>
      <c r="R4344" s="26" t="str">
        <f t="array" ref="R4344">IFERROR(IF(OR(J4344="",M4344="",F4344=""),"",IF(F4344="학생부종합",INDEX(종합배치표!$C:$Q,MATCH(J4344,종합배치표!$B:$B,0),(MATCH(M4344,{"A","B","C","D","E"},0)-1)*3+1),INDEX(교과배치표!$C:$Q,MATCH(J4344,교과배치표!$B:$B,0),(MATCH(M4344,{"A","B","C","D","E"},0)-1)*3+1))),"")</f>
        <v/>
      </c>
      <c r="S4344" s="26" t="str">
        <f t="array" ref="S4344">IFERROR(IF(OR(J4344="",M4344="",F4344=""),"",IF(F4344="학생부종합",INDEX(종합배치표!$C:$Q,MATCH(J4344,종합배치표!$B:$B,0),(MATCH(M4344,{"A","B","C","D","E"},0)-1)*3+2),INDEX(교과배치표!$C:$Q,MATCH(J4344,교과배치표!$B:$B,0),(MATCH(M4344,{"A","B","C","D","E"},0)-1)*3+2))),"")</f>
        <v/>
      </c>
      <c r="T4344" s="26" t="str">
        <f t="array" ref="T4344">IFERROR(IF(OR(J4344="",M4344="",F4344=""),"",IF(F4344="학생부종합",INDEX(종합배치표!$C:$Q,MATCH(J4344,종합배치표!$B:$B,0),(MATCH(M4344,{"A","B","C","D","E"},0)-1)*3+3),INDEX(교과배치표!$C:$Q,MATCH(J4344,교과배치표!$B:$B,0),(MATCH(M4344,{"A","B","C","D","E"},0)-1)*3+3))),"")</f>
        <v/>
      </c>
    </row>
    <row r="4345" spans="2:20" ht="14.25" customHeight="1">
      <c r="B4345" s="20">
        <v>5205</v>
      </c>
      <c r="C4345" s="21" t="s">
        <v>1521</v>
      </c>
      <c r="D4345" s="21" t="s">
        <v>1521</v>
      </c>
      <c r="E4345" s="21" t="s">
        <v>1522</v>
      </c>
      <c r="F4345" s="21" t="s">
        <v>68</v>
      </c>
      <c r="G4345" s="21" t="s">
        <v>537</v>
      </c>
      <c r="H4345" s="21" t="s">
        <v>488</v>
      </c>
      <c r="I4345" s="21" t="s">
        <v>429</v>
      </c>
      <c r="J4345" s="23"/>
      <c r="K4345" s="24">
        <v>12</v>
      </c>
      <c r="M4345" s="25" t="str">
        <f>IF(I4345="","",IF(I4345="인문",성적입력!$C$8,성적입력!$C$9))</f>
        <v>A</v>
      </c>
      <c r="N4345" s="26">
        <f>성적입력!$C$15</f>
        <v>3</v>
      </c>
      <c r="P4345" s="27" t="str">
        <f t="shared" si="161"/>
        <v/>
      </c>
      <c r="R4345" s="26" t="str">
        <f t="array" ref="R4345">IFERROR(IF(OR(J4345="",M4345="",F4345=""),"",IF(F4345="학생부종합",INDEX(종합배치표!$C:$Q,MATCH(J4345,종합배치표!$B:$B,0),(MATCH(M4345,{"A","B","C","D","E"},0)-1)*3+1),INDEX(교과배치표!$C:$Q,MATCH(J4345,교과배치표!$B:$B,0),(MATCH(M4345,{"A","B","C","D","E"},0)-1)*3+1))),"")</f>
        <v/>
      </c>
      <c r="S4345" s="26" t="str">
        <f t="array" ref="S4345">IFERROR(IF(OR(J4345="",M4345="",F4345=""),"",IF(F4345="학생부종합",INDEX(종합배치표!$C:$Q,MATCH(J4345,종합배치표!$B:$B,0),(MATCH(M4345,{"A","B","C","D","E"},0)-1)*3+2),INDEX(교과배치표!$C:$Q,MATCH(J4345,교과배치표!$B:$B,0),(MATCH(M4345,{"A","B","C","D","E"},0)-1)*3+2))),"")</f>
        <v/>
      </c>
      <c r="T4345" s="26" t="str">
        <f t="array" ref="T4345">IFERROR(IF(OR(J4345="",M4345="",F4345=""),"",IF(F4345="학생부종합",INDEX(종합배치표!$C:$Q,MATCH(J4345,종합배치표!$B:$B,0),(MATCH(M4345,{"A","B","C","D","E"},0)-1)*3+3),INDEX(교과배치표!$C:$Q,MATCH(J4345,교과배치표!$B:$B,0),(MATCH(M4345,{"A","B","C","D","E"},0)-1)*3+3))),"")</f>
        <v/>
      </c>
    </row>
    <row r="4346" spans="2:20" ht="14.25" customHeight="1">
      <c r="B4346" s="20">
        <v>5206</v>
      </c>
      <c r="C4346" s="21" t="s">
        <v>1521</v>
      </c>
      <c r="D4346" s="21" t="s">
        <v>1521</v>
      </c>
      <c r="E4346" s="21" t="s">
        <v>1522</v>
      </c>
      <c r="F4346" s="21" t="s">
        <v>68</v>
      </c>
      <c r="G4346" s="21" t="s">
        <v>537</v>
      </c>
      <c r="H4346" s="21" t="s">
        <v>488</v>
      </c>
      <c r="I4346" s="21" t="s">
        <v>60</v>
      </c>
      <c r="J4346" s="23"/>
      <c r="K4346" s="24">
        <v>12</v>
      </c>
      <c r="M4346" s="25" t="str">
        <f>IF(I4346="","",IF(I4346="인문",성적입력!$C$8,성적입력!$C$9))</f>
        <v>A</v>
      </c>
      <c r="N4346" s="26">
        <f>성적입력!$C$15</f>
        <v>3</v>
      </c>
      <c r="P4346" s="27" t="str">
        <f t="shared" si="161"/>
        <v/>
      </c>
      <c r="R4346" s="26" t="str">
        <f t="array" ref="R4346">IFERROR(IF(OR(J4346="",M4346="",F4346=""),"",IF(F4346="학생부종합",INDEX(종합배치표!$C:$Q,MATCH(J4346,종합배치표!$B:$B,0),(MATCH(M4346,{"A","B","C","D","E"},0)-1)*3+1),INDEX(교과배치표!$C:$Q,MATCH(J4346,교과배치표!$B:$B,0),(MATCH(M4346,{"A","B","C","D","E"},0)-1)*3+1))),"")</f>
        <v/>
      </c>
      <c r="S4346" s="26" t="str">
        <f t="array" ref="S4346">IFERROR(IF(OR(J4346="",M4346="",F4346=""),"",IF(F4346="학생부종합",INDEX(종합배치표!$C:$Q,MATCH(J4346,종합배치표!$B:$B,0),(MATCH(M4346,{"A","B","C","D","E"},0)-1)*3+2),INDEX(교과배치표!$C:$Q,MATCH(J4346,교과배치표!$B:$B,0),(MATCH(M4346,{"A","B","C","D","E"},0)-1)*3+2))),"")</f>
        <v/>
      </c>
      <c r="T4346" s="26" t="str">
        <f t="array" ref="T4346">IFERROR(IF(OR(J4346="",M4346="",F4346=""),"",IF(F4346="학생부종합",INDEX(종합배치표!$C:$Q,MATCH(J4346,종합배치표!$B:$B,0),(MATCH(M4346,{"A","B","C","D","E"},0)-1)*3+3),INDEX(교과배치표!$C:$Q,MATCH(J4346,교과배치표!$B:$B,0),(MATCH(M4346,{"A","B","C","D","E"},0)-1)*3+3))),"")</f>
        <v/>
      </c>
    </row>
    <row r="4347" spans="2:20" ht="14.25" customHeight="1">
      <c r="B4347" s="20">
        <v>5207</v>
      </c>
      <c r="C4347" s="21" t="s">
        <v>1521</v>
      </c>
      <c r="D4347" s="21" t="s">
        <v>1521</v>
      </c>
      <c r="E4347" s="21" t="s">
        <v>1522</v>
      </c>
      <c r="F4347" s="21" t="s">
        <v>24</v>
      </c>
      <c r="G4347" s="21" t="s">
        <v>1523</v>
      </c>
      <c r="H4347" s="21" t="s">
        <v>488</v>
      </c>
      <c r="I4347" s="21" t="s">
        <v>429</v>
      </c>
      <c r="J4347" s="23"/>
      <c r="K4347" s="24">
        <v>2</v>
      </c>
      <c r="M4347" s="25" t="str">
        <f>IF(I4347="","",IF(I4347="인문",성적입력!$C$8,성적입력!$C$9))</f>
        <v>A</v>
      </c>
      <c r="N4347" s="26">
        <f>성적입력!$C$15</f>
        <v>3</v>
      </c>
      <c r="P4347" s="27" t="str">
        <f t="shared" si="161"/>
        <v/>
      </c>
      <c r="R4347" s="26" t="str">
        <f t="array" ref="R4347">IFERROR(IF(OR(J4347="",M4347="",F4347=""),"",IF(F4347="학생부종합",INDEX(종합배치표!$C:$Q,MATCH(J4347,종합배치표!$B:$B,0),(MATCH(M4347,{"A","B","C","D","E"},0)-1)*3+1),INDEX(교과배치표!$C:$Q,MATCH(J4347,교과배치표!$B:$B,0),(MATCH(M4347,{"A","B","C","D","E"},0)-1)*3+1))),"")</f>
        <v/>
      </c>
      <c r="S4347" s="26" t="str">
        <f t="array" ref="S4347">IFERROR(IF(OR(J4347="",M4347="",F4347=""),"",IF(F4347="학생부종합",INDEX(종합배치표!$C:$Q,MATCH(J4347,종합배치표!$B:$B,0),(MATCH(M4347,{"A","B","C","D","E"},0)-1)*3+2),INDEX(교과배치표!$C:$Q,MATCH(J4347,교과배치표!$B:$B,0),(MATCH(M4347,{"A","B","C","D","E"},0)-1)*3+2))),"")</f>
        <v/>
      </c>
      <c r="T4347" s="26" t="str">
        <f t="array" ref="T4347">IFERROR(IF(OR(J4347="",M4347="",F4347=""),"",IF(F4347="학생부종합",INDEX(종합배치표!$C:$Q,MATCH(J4347,종합배치표!$B:$B,0),(MATCH(M4347,{"A","B","C","D","E"},0)-1)*3+3),INDEX(교과배치표!$C:$Q,MATCH(J4347,교과배치표!$B:$B,0),(MATCH(M4347,{"A","B","C","D","E"},0)-1)*3+3))),"")</f>
        <v/>
      </c>
    </row>
    <row r="4348" spans="2:20" ht="14.25" customHeight="1">
      <c r="B4348" s="20">
        <v>5208</v>
      </c>
      <c r="C4348" s="21" t="s">
        <v>1521</v>
      </c>
      <c r="D4348" s="21" t="s">
        <v>1521</v>
      </c>
      <c r="E4348" s="21" t="s">
        <v>1522</v>
      </c>
      <c r="F4348" s="21" t="s">
        <v>24</v>
      </c>
      <c r="G4348" s="21" t="s">
        <v>1523</v>
      </c>
      <c r="H4348" s="21" t="s">
        <v>488</v>
      </c>
      <c r="I4348" s="21" t="s">
        <v>60</v>
      </c>
      <c r="J4348" s="23"/>
      <c r="K4348" s="24">
        <v>2</v>
      </c>
      <c r="M4348" s="25" t="str">
        <f>IF(I4348="","",IF(I4348="인문",성적입력!$C$8,성적입력!$C$9))</f>
        <v>A</v>
      </c>
      <c r="N4348" s="26">
        <f>성적입력!$C$15</f>
        <v>3</v>
      </c>
      <c r="P4348" s="27" t="str">
        <f t="shared" si="161"/>
        <v/>
      </c>
      <c r="R4348" s="26" t="str">
        <f t="array" ref="R4348">IFERROR(IF(OR(J4348="",M4348="",F4348=""),"",IF(F4348="학생부종합",INDEX(종합배치표!$C:$Q,MATCH(J4348,종합배치표!$B:$B,0),(MATCH(M4348,{"A","B","C","D","E"},0)-1)*3+1),INDEX(교과배치표!$C:$Q,MATCH(J4348,교과배치표!$B:$B,0),(MATCH(M4348,{"A","B","C","D","E"},0)-1)*3+1))),"")</f>
        <v/>
      </c>
      <c r="S4348" s="26" t="str">
        <f t="array" ref="S4348">IFERROR(IF(OR(J4348="",M4348="",F4348=""),"",IF(F4348="학생부종합",INDEX(종합배치표!$C:$Q,MATCH(J4348,종합배치표!$B:$B,0),(MATCH(M4348,{"A","B","C","D","E"},0)-1)*3+2),INDEX(교과배치표!$C:$Q,MATCH(J4348,교과배치표!$B:$B,0),(MATCH(M4348,{"A","B","C","D","E"},0)-1)*3+2))),"")</f>
        <v/>
      </c>
      <c r="T4348" s="26" t="str">
        <f t="array" ref="T4348">IFERROR(IF(OR(J4348="",M4348="",F4348=""),"",IF(F4348="학생부종합",INDEX(종합배치표!$C:$Q,MATCH(J4348,종합배치표!$B:$B,0),(MATCH(M4348,{"A","B","C","D","E"},0)-1)*3+3),INDEX(교과배치표!$C:$Q,MATCH(J4348,교과배치표!$B:$B,0),(MATCH(M4348,{"A","B","C","D","E"},0)-1)*3+3))),"")</f>
        <v/>
      </c>
    </row>
    <row r="4349" spans="2:20" ht="14.25" customHeight="1">
      <c r="B4349" s="20">
        <v>5209</v>
      </c>
      <c r="C4349" s="21" t="s">
        <v>1521</v>
      </c>
      <c r="D4349" s="21" t="s">
        <v>1521</v>
      </c>
      <c r="E4349" s="21" t="s">
        <v>1522</v>
      </c>
      <c r="F4349" s="21" t="s">
        <v>68</v>
      </c>
      <c r="G4349" s="21" t="s">
        <v>537</v>
      </c>
      <c r="H4349" s="21" t="s">
        <v>95</v>
      </c>
      <c r="I4349" s="21" t="s">
        <v>60</v>
      </c>
      <c r="J4349" s="23"/>
      <c r="K4349" s="24">
        <v>10</v>
      </c>
      <c r="M4349" s="25" t="str">
        <f>IF(I4349="","",IF(I4349="인문",성적입력!$C$8,성적입력!$C$9))</f>
        <v>A</v>
      </c>
      <c r="N4349" s="26">
        <f>성적입력!$C$15</f>
        <v>3</v>
      </c>
      <c r="P4349" s="27" t="str">
        <f t="shared" si="161"/>
        <v/>
      </c>
      <c r="R4349" s="26" t="str">
        <f t="array" ref="R4349">IFERROR(IF(OR(J4349="",M4349="",F4349=""),"",IF(F4349="학생부종합",INDEX(종합배치표!$C:$Q,MATCH(J4349,종합배치표!$B:$B,0),(MATCH(M4349,{"A","B","C","D","E"},0)-1)*3+1),INDEX(교과배치표!$C:$Q,MATCH(J4349,교과배치표!$B:$B,0),(MATCH(M4349,{"A","B","C","D","E"},0)-1)*3+1))),"")</f>
        <v/>
      </c>
      <c r="S4349" s="26" t="str">
        <f t="array" ref="S4349">IFERROR(IF(OR(J4349="",M4349="",F4349=""),"",IF(F4349="학생부종합",INDEX(종합배치표!$C:$Q,MATCH(J4349,종합배치표!$B:$B,0),(MATCH(M4349,{"A","B","C","D","E"},0)-1)*3+2),INDEX(교과배치표!$C:$Q,MATCH(J4349,교과배치표!$B:$B,0),(MATCH(M4349,{"A","B","C","D","E"},0)-1)*3+2))),"")</f>
        <v/>
      </c>
      <c r="T4349" s="26" t="str">
        <f t="array" ref="T4349">IFERROR(IF(OR(J4349="",M4349="",F4349=""),"",IF(F4349="학생부종합",INDEX(종합배치표!$C:$Q,MATCH(J4349,종합배치표!$B:$B,0),(MATCH(M4349,{"A","B","C","D","E"},0)-1)*3+3),INDEX(교과배치표!$C:$Q,MATCH(J4349,교과배치표!$B:$B,0),(MATCH(M4349,{"A","B","C","D","E"},0)-1)*3+3))),"")</f>
        <v/>
      </c>
    </row>
    <row r="4350" spans="2:20" ht="14.25" customHeight="1">
      <c r="B4350" s="20">
        <v>5211</v>
      </c>
      <c r="C4350" s="21" t="s">
        <v>1521</v>
      </c>
      <c r="D4350" s="21" t="s">
        <v>1521</v>
      </c>
      <c r="E4350" s="21" t="s">
        <v>1522</v>
      </c>
      <c r="F4350" s="21" t="s">
        <v>24</v>
      </c>
      <c r="G4350" s="21" t="s">
        <v>1524</v>
      </c>
      <c r="H4350" s="21" t="s">
        <v>95</v>
      </c>
      <c r="I4350" s="21" t="s">
        <v>60</v>
      </c>
      <c r="J4350" s="23"/>
      <c r="K4350" s="24">
        <v>3</v>
      </c>
      <c r="M4350" s="25" t="str">
        <f>IF(I4350="","",IF(I4350="인문",성적입력!$C$8,성적입력!$C$9))</f>
        <v>A</v>
      </c>
      <c r="N4350" s="26">
        <f>성적입력!$C$15</f>
        <v>3</v>
      </c>
      <c r="P4350" s="27" t="str">
        <f t="shared" si="161"/>
        <v/>
      </c>
      <c r="R4350" s="26" t="str">
        <f t="array" ref="R4350">IFERROR(IF(OR(J4350="",M4350="",F4350=""),"",IF(F4350="학생부종합",INDEX(종합배치표!$C:$Q,MATCH(J4350,종합배치표!$B:$B,0),(MATCH(M4350,{"A","B","C","D","E"},0)-1)*3+1),INDEX(교과배치표!$C:$Q,MATCH(J4350,교과배치표!$B:$B,0),(MATCH(M4350,{"A","B","C","D","E"},0)-1)*3+1))),"")</f>
        <v/>
      </c>
      <c r="S4350" s="26" t="str">
        <f t="array" ref="S4350">IFERROR(IF(OR(J4350="",M4350="",F4350=""),"",IF(F4350="학생부종합",INDEX(종합배치표!$C:$Q,MATCH(J4350,종합배치표!$B:$B,0),(MATCH(M4350,{"A","B","C","D","E"},0)-1)*3+2),INDEX(교과배치표!$C:$Q,MATCH(J4350,교과배치표!$B:$B,0),(MATCH(M4350,{"A","B","C","D","E"},0)-1)*3+2))),"")</f>
        <v/>
      </c>
      <c r="T4350" s="26" t="str">
        <f t="array" ref="T4350">IFERROR(IF(OR(J4350="",M4350="",F4350=""),"",IF(F4350="학생부종합",INDEX(종합배치표!$C:$Q,MATCH(J4350,종합배치표!$B:$B,0),(MATCH(M4350,{"A","B","C","D","E"},0)-1)*3+3),INDEX(교과배치표!$C:$Q,MATCH(J4350,교과배치표!$B:$B,0),(MATCH(M4350,{"A","B","C","D","E"},0)-1)*3+3))),"")</f>
        <v/>
      </c>
    </row>
    <row r="4351" spans="2:20" ht="14.25" customHeight="1">
      <c r="B4351" s="20">
        <v>5213</v>
      </c>
      <c r="C4351" s="21" t="s">
        <v>1521</v>
      </c>
      <c r="D4351" s="21" t="s">
        <v>1521</v>
      </c>
      <c r="E4351" s="21" t="s">
        <v>1522</v>
      </c>
      <c r="F4351" s="21" t="s">
        <v>68</v>
      </c>
      <c r="G4351" s="21" t="s">
        <v>537</v>
      </c>
      <c r="H4351" s="21" t="s">
        <v>133</v>
      </c>
      <c r="I4351" s="21" t="s">
        <v>60</v>
      </c>
      <c r="J4351" s="23"/>
      <c r="K4351" s="24">
        <v>2</v>
      </c>
      <c r="M4351" s="25" t="str">
        <f>IF(I4351="","",IF(I4351="인문",성적입력!$C$8,성적입력!$C$9))</f>
        <v>A</v>
      </c>
      <c r="N4351" s="26">
        <f>성적입력!$C$15</f>
        <v>3</v>
      </c>
      <c r="P4351" s="27" t="str">
        <f t="shared" si="161"/>
        <v/>
      </c>
      <c r="R4351" s="26" t="str">
        <f t="array" ref="R4351">IFERROR(IF(OR(J4351="",M4351="",F4351=""),"",IF(F4351="학생부종합",INDEX(종합배치표!$C:$Q,MATCH(J4351,종합배치표!$B:$B,0),(MATCH(M4351,{"A","B","C","D","E"},0)-1)*3+1),INDEX(교과배치표!$C:$Q,MATCH(J4351,교과배치표!$B:$B,0),(MATCH(M4351,{"A","B","C","D","E"},0)-1)*3+1))),"")</f>
        <v/>
      </c>
      <c r="S4351" s="26" t="str">
        <f t="array" ref="S4351">IFERROR(IF(OR(J4351="",M4351="",F4351=""),"",IF(F4351="학생부종합",INDEX(종합배치표!$C:$Q,MATCH(J4351,종합배치표!$B:$B,0),(MATCH(M4351,{"A","B","C","D","E"},0)-1)*3+2),INDEX(교과배치표!$C:$Q,MATCH(J4351,교과배치표!$B:$B,0),(MATCH(M4351,{"A","B","C","D","E"},0)-1)*3+2))),"")</f>
        <v/>
      </c>
      <c r="T4351" s="26" t="str">
        <f t="array" ref="T4351">IFERROR(IF(OR(J4351="",M4351="",F4351=""),"",IF(F4351="학생부종합",INDEX(종합배치표!$C:$Q,MATCH(J4351,종합배치표!$B:$B,0),(MATCH(M4351,{"A","B","C","D","E"},0)-1)*3+3),INDEX(교과배치표!$C:$Q,MATCH(J4351,교과배치표!$B:$B,0),(MATCH(M4351,{"A","B","C","D","E"},0)-1)*3+3))),"")</f>
        <v/>
      </c>
    </row>
    <row r="4352" spans="2:20" ht="14.25" customHeight="1">
      <c r="B4352" s="20">
        <v>5214</v>
      </c>
      <c r="C4352" s="21" t="s">
        <v>1521</v>
      </c>
      <c r="D4352" s="21" t="s">
        <v>1521</v>
      </c>
      <c r="E4352" s="21" t="s">
        <v>1522</v>
      </c>
      <c r="F4352" s="21" t="s">
        <v>24</v>
      </c>
      <c r="G4352" s="21" t="s">
        <v>1523</v>
      </c>
      <c r="H4352" s="21" t="s">
        <v>133</v>
      </c>
      <c r="I4352" s="21" t="s">
        <v>60</v>
      </c>
      <c r="J4352" s="23"/>
      <c r="K4352" s="24">
        <v>4</v>
      </c>
      <c r="M4352" s="25" t="str">
        <f>IF(I4352="","",IF(I4352="인문",성적입력!$C$8,성적입력!$C$9))</f>
        <v>A</v>
      </c>
      <c r="N4352" s="26">
        <f>성적입력!$C$15</f>
        <v>3</v>
      </c>
      <c r="P4352" s="27" t="str">
        <f t="shared" si="161"/>
        <v/>
      </c>
      <c r="R4352" s="26" t="str">
        <f t="array" ref="R4352">IFERROR(IF(OR(J4352="",M4352="",F4352=""),"",IF(F4352="학생부종합",INDEX(종합배치표!$C:$Q,MATCH(J4352,종합배치표!$B:$B,0),(MATCH(M4352,{"A","B","C","D","E"},0)-1)*3+1),INDEX(교과배치표!$C:$Q,MATCH(J4352,교과배치표!$B:$B,0),(MATCH(M4352,{"A","B","C","D","E"},0)-1)*3+1))),"")</f>
        <v/>
      </c>
      <c r="S4352" s="26" t="str">
        <f t="array" ref="S4352">IFERROR(IF(OR(J4352="",M4352="",F4352=""),"",IF(F4352="학생부종합",INDEX(종합배치표!$C:$Q,MATCH(J4352,종합배치표!$B:$B,0),(MATCH(M4352,{"A","B","C","D","E"},0)-1)*3+2),INDEX(교과배치표!$C:$Q,MATCH(J4352,교과배치표!$B:$B,0),(MATCH(M4352,{"A","B","C","D","E"},0)-1)*3+2))),"")</f>
        <v/>
      </c>
      <c r="T4352" s="26" t="str">
        <f t="array" ref="T4352">IFERROR(IF(OR(J4352="",M4352="",F4352=""),"",IF(F4352="학생부종합",INDEX(종합배치표!$C:$Q,MATCH(J4352,종합배치표!$B:$B,0),(MATCH(M4352,{"A","B","C","D","E"},0)-1)*3+3),INDEX(교과배치표!$C:$Q,MATCH(J4352,교과배치표!$B:$B,0),(MATCH(M4352,{"A","B","C","D","E"},0)-1)*3+3))),"")</f>
        <v/>
      </c>
    </row>
    <row r="4353" spans="2:20" ht="14.25" customHeight="1">
      <c r="B4353" s="20">
        <v>5216</v>
      </c>
      <c r="C4353" s="21" t="s">
        <v>1521</v>
      </c>
      <c r="D4353" s="21" t="s">
        <v>1521</v>
      </c>
      <c r="E4353" s="21" t="s">
        <v>1522</v>
      </c>
      <c r="F4353" s="21" t="s">
        <v>68</v>
      </c>
      <c r="G4353" s="21" t="s">
        <v>537</v>
      </c>
      <c r="H4353" s="21" t="s">
        <v>1532</v>
      </c>
      <c r="I4353" s="21" t="s">
        <v>60</v>
      </c>
      <c r="J4353" s="23"/>
      <c r="K4353" s="24">
        <v>6</v>
      </c>
      <c r="M4353" s="25" t="str">
        <f>IF(I4353="","",IF(I4353="인문",성적입력!$C$8,성적입력!$C$9))</f>
        <v>A</v>
      </c>
      <c r="N4353" s="26">
        <f>성적입력!$C$15</f>
        <v>3</v>
      </c>
      <c r="P4353" s="27" t="str">
        <f t="shared" si="161"/>
        <v/>
      </c>
      <c r="R4353" s="26" t="str">
        <f t="array" ref="R4353">IFERROR(IF(OR(J4353="",M4353="",F4353=""),"",IF(F4353="학생부종합",INDEX(종합배치표!$C:$Q,MATCH(J4353,종합배치표!$B:$B,0),(MATCH(M4353,{"A","B","C","D","E"},0)-1)*3+1),INDEX(교과배치표!$C:$Q,MATCH(J4353,교과배치표!$B:$B,0),(MATCH(M4353,{"A","B","C","D","E"},0)-1)*3+1))),"")</f>
        <v/>
      </c>
      <c r="S4353" s="26" t="str">
        <f t="array" ref="S4353">IFERROR(IF(OR(J4353="",M4353="",F4353=""),"",IF(F4353="학생부종합",INDEX(종합배치표!$C:$Q,MATCH(J4353,종합배치표!$B:$B,0),(MATCH(M4353,{"A","B","C","D","E"},0)-1)*3+2),INDEX(교과배치표!$C:$Q,MATCH(J4353,교과배치표!$B:$B,0),(MATCH(M4353,{"A","B","C","D","E"},0)-1)*3+2))),"")</f>
        <v/>
      </c>
      <c r="T4353" s="26" t="str">
        <f t="array" ref="T4353">IFERROR(IF(OR(J4353="",M4353="",F4353=""),"",IF(F4353="학생부종합",INDEX(종합배치표!$C:$Q,MATCH(J4353,종합배치표!$B:$B,0),(MATCH(M4353,{"A","B","C","D","E"},0)-1)*3+3),INDEX(교과배치표!$C:$Q,MATCH(J4353,교과배치표!$B:$B,0),(MATCH(M4353,{"A","B","C","D","E"},0)-1)*3+3))),"")</f>
        <v/>
      </c>
    </row>
    <row r="4354" spans="2:20" ht="14.25" customHeight="1">
      <c r="B4354" s="20">
        <v>5217</v>
      </c>
      <c r="C4354" s="21" t="s">
        <v>1521</v>
      </c>
      <c r="D4354" s="21" t="s">
        <v>1521</v>
      </c>
      <c r="E4354" s="21" t="s">
        <v>1522</v>
      </c>
      <c r="F4354" s="21" t="s">
        <v>24</v>
      </c>
      <c r="G4354" s="21" t="s">
        <v>1524</v>
      </c>
      <c r="H4354" s="21" t="s">
        <v>1532</v>
      </c>
      <c r="I4354" s="21" t="s">
        <v>60</v>
      </c>
      <c r="J4354" s="23"/>
      <c r="K4354" s="24">
        <v>2</v>
      </c>
      <c r="M4354" s="25" t="str">
        <f>IF(I4354="","",IF(I4354="인문",성적입력!$C$8,성적입력!$C$9))</f>
        <v>A</v>
      </c>
      <c r="N4354" s="26">
        <f>성적입력!$C$15</f>
        <v>3</v>
      </c>
      <c r="P4354" s="27" t="str">
        <f t="shared" si="161"/>
        <v/>
      </c>
      <c r="R4354" s="26" t="str">
        <f t="array" ref="R4354">IFERROR(IF(OR(J4354="",M4354="",F4354=""),"",IF(F4354="학생부종합",INDEX(종합배치표!$C:$Q,MATCH(J4354,종합배치표!$B:$B,0),(MATCH(M4354,{"A","B","C","D","E"},0)-1)*3+1),INDEX(교과배치표!$C:$Q,MATCH(J4354,교과배치표!$B:$B,0),(MATCH(M4354,{"A","B","C","D","E"},0)-1)*3+1))),"")</f>
        <v/>
      </c>
      <c r="S4354" s="26" t="str">
        <f t="array" ref="S4354">IFERROR(IF(OR(J4354="",M4354="",F4354=""),"",IF(F4354="학생부종합",INDEX(종합배치표!$C:$Q,MATCH(J4354,종합배치표!$B:$B,0),(MATCH(M4354,{"A","B","C","D","E"},0)-1)*3+2),INDEX(교과배치표!$C:$Q,MATCH(J4354,교과배치표!$B:$B,0),(MATCH(M4354,{"A","B","C","D","E"},0)-1)*3+2))),"")</f>
        <v/>
      </c>
      <c r="T4354" s="26" t="str">
        <f t="array" ref="T4354">IFERROR(IF(OR(J4354="",M4354="",F4354=""),"",IF(F4354="학생부종합",INDEX(종합배치표!$C:$Q,MATCH(J4354,종합배치표!$B:$B,0),(MATCH(M4354,{"A","B","C","D","E"},0)-1)*3+3),INDEX(교과배치표!$C:$Q,MATCH(J4354,교과배치표!$B:$B,0),(MATCH(M4354,{"A","B","C","D","E"},0)-1)*3+3))),"")</f>
        <v/>
      </c>
    </row>
    <row r="4355" spans="2:20" ht="14.25" customHeight="1">
      <c r="B4355" s="20">
        <v>5219</v>
      </c>
      <c r="C4355" s="21" t="s">
        <v>1521</v>
      </c>
      <c r="D4355" s="21" t="s">
        <v>1521</v>
      </c>
      <c r="E4355" s="21" t="s">
        <v>1522</v>
      </c>
      <c r="F4355" s="21" t="s">
        <v>68</v>
      </c>
      <c r="G4355" s="21" t="s">
        <v>537</v>
      </c>
      <c r="H4355" s="21" t="s">
        <v>425</v>
      </c>
      <c r="I4355" s="21" t="s">
        <v>60</v>
      </c>
      <c r="J4355" s="23"/>
      <c r="K4355" s="24">
        <v>8</v>
      </c>
      <c r="M4355" s="25" t="str">
        <f>IF(I4355="","",IF(I4355="인문",성적입력!$C$8,성적입력!$C$9))</f>
        <v>A</v>
      </c>
      <c r="N4355" s="26">
        <f>성적입력!$C$15</f>
        <v>3</v>
      </c>
      <c r="P4355" s="27" t="str">
        <f t="shared" si="161"/>
        <v/>
      </c>
      <c r="R4355" s="26" t="str">
        <f t="array" ref="R4355">IFERROR(IF(OR(J4355="",M4355="",F4355=""),"",IF(F4355="학생부종합",INDEX(종합배치표!$C:$Q,MATCH(J4355,종합배치표!$B:$B,0),(MATCH(M4355,{"A","B","C","D","E"},0)-1)*3+1),INDEX(교과배치표!$C:$Q,MATCH(J4355,교과배치표!$B:$B,0),(MATCH(M4355,{"A","B","C","D","E"},0)-1)*3+1))),"")</f>
        <v/>
      </c>
      <c r="S4355" s="26" t="str">
        <f t="array" ref="S4355">IFERROR(IF(OR(J4355="",M4355="",F4355=""),"",IF(F4355="학생부종합",INDEX(종합배치표!$C:$Q,MATCH(J4355,종합배치표!$B:$B,0),(MATCH(M4355,{"A","B","C","D","E"},0)-1)*3+2),INDEX(교과배치표!$C:$Q,MATCH(J4355,교과배치표!$B:$B,0),(MATCH(M4355,{"A","B","C","D","E"},0)-1)*3+2))),"")</f>
        <v/>
      </c>
      <c r="T4355" s="26" t="str">
        <f t="array" ref="T4355">IFERROR(IF(OR(J4355="",M4355="",F4355=""),"",IF(F4355="학생부종합",INDEX(종합배치표!$C:$Q,MATCH(J4355,종합배치표!$B:$B,0),(MATCH(M4355,{"A","B","C","D","E"},0)-1)*3+3),INDEX(교과배치표!$C:$Q,MATCH(J4355,교과배치표!$B:$B,0),(MATCH(M4355,{"A","B","C","D","E"},0)-1)*3+3))),"")</f>
        <v/>
      </c>
    </row>
    <row r="4356" spans="2:20" ht="14.25" customHeight="1">
      <c r="B4356" s="20">
        <v>5221</v>
      </c>
      <c r="C4356" s="21" t="s">
        <v>1521</v>
      </c>
      <c r="D4356" s="21" t="s">
        <v>1521</v>
      </c>
      <c r="E4356" s="21" t="s">
        <v>1522</v>
      </c>
      <c r="F4356" s="21" t="s">
        <v>24</v>
      </c>
      <c r="G4356" s="21" t="s">
        <v>1524</v>
      </c>
      <c r="H4356" s="21" t="s">
        <v>425</v>
      </c>
      <c r="I4356" s="21" t="s">
        <v>60</v>
      </c>
      <c r="J4356" s="23"/>
      <c r="K4356" s="24">
        <v>2</v>
      </c>
      <c r="M4356" s="25" t="str">
        <f>IF(I4356="","",IF(I4356="인문",성적입력!$C$8,성적입력!$C$9))</f>
        <v>A</v>
      </c>
      <c r="N4356" s="26">
        <f>성적입력!$C$15</f>
        <v>3</v>
      </c>
      <c r="P4356" s="27" t="str">
        <f t="shared" si="161"/>
        <v/>
      </c>
      <c r="R4356" s="26" t="str">
        <f t="array" ref="R4356">IFERROR(IF(OR(J4356="",M4356="",F4356=""),"",IF(F4356="학생부종합",INDEX(종합배치표!$C:$Q,MATCH(J4356,종합배치표!$B:$B,0),(MATCH(M4356,{"A","B","C","D","E"},0)-1)*3+1),INDEX(교과배치표!$C:$Q,MATCH(J4356,교과배치표!$B:$B,0),(MATCH(M4356,{"A","B","C","D","E"},0)-1)*3+1))),"")</f>
        <v/>
      </c>
      <c r="S4356" s="26" t="str">
        <f t="array" ref="S4356">IFERROR(IF(OR(J4356="",M4356="",F4356=""),"",IF(F4356="학생부종합",INDEX(종합배치표!$C:$Q,MATCH(J4356,종합배치표!$B:$B,0),(MATCH(M4356,{"A","B","C","D","E"},0)-1)*3+2),INDEX(교과배치표!$C:$Q,MATCH(J4356,교과배치표!$B:$B,0),(MATCH(M4356,{"A","B","C","D","E"},0)-1)*3+2))),"")</f>
        <v/>
      </c>
      <c r="T4356" s="26" t="str">
        <f t="array" ref="T4356">IFERROR(IF(OR(J4356="",M4356="",F4356=""),"",IF(F4356="학생부종합",INDEX(종합배치표!$C:$Q,MATCH(J4356,종합배치표!$B:$B,0),(MATCH(M4356,{"A","B","C","D","E"},0)-1)*3+3),INDEX(교과배치표!$C:$Q,MATCH(J4356,교과배치표!$B:$B,0),(MATCH(M4356,{"A","B","C","D","E"},0)-1)*3+3))),"")</f>
        <v/>
      </c>
    </row>
    <row r="4357" spans="2:20" ht="14.25" customHeight="1">
      <c r="B4357" s="20">
        <v>5223</v>
      </c>
      <c r="C4357" s="21" t="s">
        <v>1521</v>
      </c>
      <c r="D4357" s="21" t="s">
        <v>1521</v>
      </c>
      <c r="E4357" s="21" t="s">
        <v>1522</v>
      </c>
      <c r="F4357" s="21" t="s">
        <v>68</v>
      </c>
      <c r="G4357" s="21" t="s">
        <v>537</v>
      </c>
      <c r="H4357" s="21" t="s">
        <v>305</v>
      </c>
      <c r="I4357" s="21" t="s">
        <v>60</v>
      </c>
      <c r="J4357" s="23"/>
      <c r="K4357" s="24">
        <v>11</v>
      </c>
      <c r="M4357" s="25" t="str">
        <f>IF(I4357="","",IF(I4357="인문",성적입력!$C$8,성적입력!$C$9))</f>
        <v>A</v>
      </c>
      <c r="N4357" s="26">
        <f>성적입력!$C$15</f>
        <v>3</v>
      </c>
      <c r="P4357" s="27" t="str">
        <f t="shared" ref="P4357:P4420" si="162">IF(OR(J4357="",N4357="",M4357=""),"",IF(N4357&lt;=T4357,"안정",IF(N4357&lt;=S4357,"적정",IF(N4357&lt;=R4357,"소신","상향"))))</f>
        <v/>
      </c>
      <c r="R4357" s="26" t="str">
        <f t="array" ref="R4357">IFERROR(IF(OR(J4357="",M4357="",F4357=""),"",IF(F4357="학생부종합",INDEX(종합배치표!$C:$Q,MATCH(J4357,종합배치표!$B:$B,0),(MATCH(M4357,{"A","B","C","D","E"},0)-1)*3+1),INDEX(교과배치표!$C:$Q,MATCH(J4357,교과배치표!$B:$B,0),(MATCH(M4357,{"A","B","C","D","E"},0)-1)*3+1))),"")</f>
        <v/>
      </c>
      <c r="S4357" s="26" t="str">
        <f t="array" ref="S4357">IFERROR(IF(OR(J4357="",M4357="",F4357=""),"",IF(F4357="학생부종합",INDEX(종합배치표!$C:$Q,MATCH(J4357,종합배치표!$B:$B,0),(MATCH(M4357,{"A","B","C","D","E"},0)-1)*3+2),INDEX(교과배치표!$C:$Q,MATCH(J4357,교과배치표!$B:$B,0),(MATCH(M4357,{"A","B","C","D","E"},0)-1)*3+2))),"")</f>
        <v/>
      </c>
      <c r="T4357" s="26" t="str">
        <f t="array" ref="T4357">IFERROR(IF(OR(J4357="",M4357="",F4357=""),"",IF(F4357="학생부종합",INDEX(종합배치표!$C:$Q,MATCH(J4357,종합배치표!$B:$B,0),(MATCH(M4357,{"A","B","C","D","E"},0)-1)*3+3),INDEX(교과배치표!$C:$Q,MATCH(J4357,교과배치표!$B:$B,0),(MATCH(M4357,{"A","B","C","D","E"},0)-1)*3+3))),"")</f>
        <v/>
      </c>
    </row>
    <row r="4358" spans="2:20" ht="14.25" customHeight="1">
      <c r="B4358" s="20">
        <v>5225</v>
      </c>
      <c r="C4358" s="21" t="s">
        <v>1521</v>
      </c>
      <c r="D4358" s="21" t="s">
        <v>1521</v>
      </c>
      <c r="E4358" s="21" t="s">
        <v>1522</v>
      </c>
      <c r="F4358" s="21" t="s">
        <v>24</v>
      </c>
      <c r="G4358" s="21" t="s">
        <v>1524</v>
      </c>
      <c r="H4358" s="21" t="s">
        <v>305</v>
      </c>
      <c r="I4358" s="21" t="s">
        <v>60</v>
      </c>
      <c r="J4358" s="23"/>
      <c r="K4358" s="24">
        <v>2</v>
      </c>
      <c r="M4358" s="25" t="str">
        <f>IF(I4358="","",IF(I4358="인문",성적입력!$C$8,성적입력!$C$9))</f>
        <v>A</v>
      </c>
      <c r="N4358" s="26">
        <f>성적입력!$C$15</f>
        <v>3</v>
      </c>
      <c r="P4358" s="27" t="str">
        <f t="shared" si="162"/>
        <v/>
      </c>
      <c r="R4358" s="26" t="str">
        <f t="array" ref="R4358">IFERROR(IF(OR(J4358="",M4358="",F4358=""),"",IF(F4358="학생부종합",INDEX(종합배치표!$C:$Q,MATCH(J4358,종합배치표!$B:$B,0),(MATCH(M4358,{"A","B","C","D","E"},0)-1)*3+1),INDEX(교과배치표!$C:$Q,MATCH(J4358,교과배치표!$B:$B,0),(MATCH(M4358,{"A","B","C","D","E"},0)-1)*3+1))),"")</f>
        <v/>
      </c>
      <c r="S4358" s="26" t="str">
        <f t="array" ref="S4358">IFERROR(IF(OR(J4358="",M4358="",F4358=""),"",IF(F4358="학생부종합",INDEX(종합배치표!$C:$Q,MATCH(J4358,종합배치표!$B:$B,0),(MATCH(M4358,{"A","B","C","D","E"},0)-1)*3+2),INDEX(교과배치표!$C:$Q,MATCH(J4358,교과배치표!$B:$B,0),(MATCH(M4358,{"A","B","C","D","E"},0)-1)*3+2))),"")</f>
        <v/>
      </c>
      <c r="T4358" s="26" t="str">
        <f t="array" ref="T4358">IFERROR(IF(OR(J4358="",M4358="",F4358=""),"",IF(F4358="학생부종합",INDEX(종합배치표!$C:$Q,MATCH(J4358,종합배치표!$B:$B,0),(MATCH(M4358,{"A","B","C","D","E"},0)-1)*3+3),INDEX(교과배치표!$C:$Q,MATCH(J4358,교과배치표!$B:$B,0),(MATCH(M4358,{"A","B","C","D","E"},0)-1)*3+3))),"")</f>
        <v/>
      </c>
    </row>
    <row r="4359" spans="2:20" ht="14.25" customHeight="1">
      <c r="B4359" s="20">
        <v>5228</v>
      </c>
      <c r="C4359" s="21" t="s">
        <v>1521</v>
      </c>
      <c r="D4359" s="21" t="s">
        <v>1521</v>
      </c>
      <c r="E4359" s="21" t="s">
        <v>1522</v>
      </c>
      <c r="F4359" s="21" t="s">
        <v>68</v>
      </c>
      <c r="G4359" s="21" t="s">
        <v>537</v>
      </c>
      <c r="H4359" s="21" t="s">
        <v>428</v>
      </c>
      <c r="I4359" s="21" t="s">
        <v>429</v>
      </c>
      <c r="J4359" s="23"/>
      <c r="K4359" s="24">
        <v>6</v>
      </c>
      <c r="M4359" s="25" t="str">
        <f>IF(I4359="","",IF(I4359="인문",성적입력!$C$8,성적입력!$C$9))</f>
        <v>A</v>
      </c>
      <c r="N4359" s="26">
        <f>성적입력!$C$15</f>
        <v>3</v>
      </c>
      <c r="P4359" s="27" t="str">
        <f t="shared" si="162"/>
        <v/>
      </c>
      <c r="R4359" s="26" t="str">
        <f t="array" ref="R4359">IFERROR(IF(OR(J4359="",M4359="",F4359=""),"",IF(F4359="학생부종합",INDEX(종합배치표!$C:$Q,MATCH(J4359,종합배치표!$B:$B,0),(MATCH(M4359,{"A","B","C","D","E"},0)-1)*3+1),INDEX(교과배치표!$C:$Q,MATCH(J4359,교과배치표!$B:$B,0),(MATCH(M4359,{"A","B","C","D","E"},0)-1)*3+1))),"")</f>
        <v/>
      </c>
      <c r="S4359" s="26" t="str">
        <f t="array" ref="S4359">IFERROR(IF(OR(J4359="",M4359="",F4359=""),"",IF(F4359="학생부종합",INDEX(종합배치표!$C:$Q,MATCH(J4359,종합배치표!$B:$B,0),(MATCH(M4359,{"A","B","C","D","E"},0)-1)*3+2),INDEX(교과배치표!$C:$Q,MATCH(J4359,교과배치표!$B:$B,0),(MATCH(M4359,{"A","B","C","D","E"},0)-1)*3+2))),"")</f>
        <v/>
      </c>
      <c r="T4359" s="26" t="str">
        <f t="array" ref="T4359">IFERROR(IF(OR(J4359="",M4359="",F4359=""),"",IF(F4359="학생부종합",INDEX(종합배치표!$C:$Q,MATCH(J4359,종합배치표!$B:$B,0),(MATCH(M4359,{"A","B","C","D","E"},0)-1)*3+3),INDEX(교과배치표!$C:$Q,MATCH(J4359,교과배치표!$B:$B,0),(MATCH(M4359,{"A","B","C","D","E"},0)-1)*3+3))),"")</f>
        <v/>
      </c>
    </row>
    <row r="4360" spans="2:20" ht="14.25" customHeight="1">
      <c r="B4360" s="20">
        <v>5229</v>
      </c>
      <c r="C4360" s="21" t="s">
        <v>1521</v>
      </c>
      <c r="D4360" s="21" t="s">
        <v>1521</v>
      </c>
      <c r="E4360" s="21" t="s">
        <v>1522</v>
      </c>
      <c r="F4360" s="21" t="s">
        <v>68</v>
      </c>
      <c r="G4360" s="21" t="s">
        <v>537</v>
      </c>
      <c r="H4360" s="21" t="s">
        <v>428</v>
      </c>
      <c r="I4360" s="21" t="s">
        <v>60</v>
      </c>
      <c r="J4360" s="23"/>
      <c r="K4360" s="24">
        <v>6</v>
      </c>
      <c r="M4360" s="25" t="str">
        <f>IF(I4360="","",IF(I4360="인문",성적입력!$C$8,성적입력!$C$9))</f>
        <v>A</v>
      </c>
      <c r="N4360" s="26">
        <f>성적입력!$C$15</f>
        <v>3</v>
      </c>
      <c r="P4360" s="27" t="str">
        <f t="shared" si="162"/>
        <v/>
      </c>
      <c r="R4360" s="26" t="str">
        <f t="array" ref="R4360">IFERROR(IF(OR(J4360="",M4360="",F4360=""),"",IF(F4360="학생부종합",INDEX(종합배치표!$C:$Q,MATCH(J4360,종합배치표!$B:$B,0),(MATCH(M4360,{"A","B","C","D","E"},0)-1)*3+1),INDEX(교과배치표!$C:$Q,MATCH(J4360,교과배치표!$B:$B,0),(MATCH(M4360,{"A","B","C","D","E"},0)-1)*3+1))),"")</f>
        <v/>
      </c>
      <c r="S4360" s="26" t="str">
        <f t="array" ref="S4360">IFERROR(IF(OR(J4360="",M4360="",F4360=""),"",IF(F4360="학생부종합",INDEX(종합배치표!$C:$Q,MATCH(J4360,종합배치표!$B:$B,0),(MATCH(M4360,{"A","B","C","D","E"},0)-1)*3+2),INDEX(교과배치표!$C:$Q,MATCH(J4360,교과배치표!$B:$B,0),(MATCH(M4360,{"A","B","C","D","E"},0)-1)*3+2))),"")</f>
        <v/>
      </c>
      <c r="T4360" s="26" t="str">
        <f t="array" ref="T4360">IFERROR(IF(OR(J4360="",M4360="",F4360=""),"",IF(F4360="학생부종합",INDEX(종합배치표!$C:$Q,MATCH(J4360,종합배치표!$B:$B,0),(MATCH(M4360,{"A","B","C","D","E"},0)-1)*3+3),INDEX(교과배치표!$C:$Q,MATCH(J4360,교과배치표!$B:$B,0),(MATCH(M4360,{"A","B","C","D","E"},0)-1)*3+3))),"")</f>
        <v/>
      </c>
    </row>
    <row r="4361" spans="2:20" ht="14.25" customHeight="1">
      <c r="B4361" s="20">
        <v>5230</v>
      </c>
      <c r="C4361" s="21" t="s">
        <v>1521</v>
      </c>
      <c r="D4361" s="21" t="s">
        <v>1521</v>
      </c>
      <c r="E4361" s="21" t="s">
        <v>1522</v>
      </c>
      <c r="F4361" s="21" t="s">
        <v>24</v>
      </c>
      <c r="G4361" s="21" t="s">
        <v>1523</v>
      </c>
      <c r="H4361" s="21" t="s">
        <v>428</v>
      </c>
      <c r="I4361" s="21" t="s">
        <v>429</v>
      </c>
      <c r="J4361" s="23"/>
      <c r="K4361" s="24">
        <v>4</v>
      </c>
      <c r="M4361" s="25" t="str">
        <f>IF(I4361="","",IF(I4361="인문",성적입력!$C$8,성적입력!$C$9))</f>
        <v>A</v>
      </c>
      <c r="N4361" s="26">
        <f>성적입력!$C$15</f>
        <v>3</v>
      </c>
      <c r="P4361" s="27" t="str">
        <f t="shared" si="162"/>
        <v/>
      </c>
      <c r="R4361" s="26" t="str">
        <f t="array" ref="R4361">IFERROR(IF(OR(J4361="",M4361="",F4361=""),"",IF(F4361="학생부종합",INDEX(종합배치표!$C:$Q,MATCH(J4361,종합배치표!$B:$B,0),(MATCH(M4361,{"A","B","C","D","E"},0)-1)*3+1),INDEX(교과배치표!$C:$Q,MATCH(J4361,교과배치표!$B:$B,0),(MATCH(M4361,{"A","B","C","D","E"},0)-1)*3+1))),"")</f>
        <v/>
      </c>
      <c r="S4361" s="26" t="str">
        <f t="array" ref="S4361">IFERROR(IF(OR(J4361="",M4361="",F4361=""),"",IF(F4361="학생부종합",INDEX(종합배치표!$C:$Q,MATCH(J4361,종합배치표!$B:$B,0),(MATCH(M4361,{"A","B","C","D","E"},0)-1)*3+2),INDEX(교과배치표!$C:$Q,MATCH(J4361,교과배치표!$B:$B,0),(MATCH(M4361,{"A","B","C","D","E"},0)-1)*3+2))),"")</f>
        <v/>
      </c>
      <c r="T4361" s="26" t="str">
        <f t="array" ref="T4361">IFERROR(IF(OR(J4361="",M4361="",F4361=""),"",IF(F4361="학생부종합",INDEX(종합배치표!$C:$Q,MATCH(J4361,종합배치표!$B:$B,0),(MATCH(M4361,{"A","B","C","D","E"},0)-1)*3+3),INDEX(교과배치표!$C:$Q,MATCH(J4361,교과배치표!$B:$B,0),(MATCH(M4361,{"A","B","C","D","E"},0)-1)*3+3))),"")</f>
        <v/>
      </c>
    </row>
    <row r="4362" spans="2:20" ht="14.25" customHeight="1">
      <c r="B4362" s="20">
        <v>5231</v>
      </c>
      <c r="C4362" s="21" t="s">
        <v>1521</v>
      </c>
      <c r="D4362" s="21" t="s">
        <v>1521</v>
      </c>
      <c r="E4362" s="21" t="s">
        <v>1522</v>
      </c>
      <c r="F4362" s="21" t="s">
        <v>24</v>
      </c>
      <c r="G4362" s="21" t="s">
        <v>1523</v>
      </c>
      <c r="H4362" s="21" t="s">
        <v>428</v>
      </c>
      <c r="I4362" s="21" t="s">
        <v>60</v>
      </c>
      <c r="J4362" s="23"/>
      <c r="K4362" s="24">
        <v>4</v>
      </c>
      <c r="M4362" s="25" t="str">
        <f>IF(I4362="","",IF(I4362="인문",성적입력!$C$8,성적입력!$C$9))</f>
        <v>A</v>
      </c>
      <c r="N4362" s="26">
        <f>성적입력!$C$15</f>
        <v>3</v>
      </c>
      <c r="P4362" s="27" t="str">
        <f t="shared" si="162"/>
        <v/>
      </c>
      <c r="R4362" s="26" t="str">
        <f t="array" ref="R4362">IFERROR(IF(OR(J4362="",M4362="",F4362=""),"",IF(F4362="학생부종합",INDEX(종합배치표!$C:$Q,MATCH(J4362,종합배치표!$B:$B,0),(MATCH(M4362,{"A","B","C","D","E"},0)-1)*3+1),INDEX(교과배치표!$C:$Q,MATCH(J4362,교과배치표!$B:$B,0),(MATCH(M4362,{"A","B","C","D","E"},0)-1)*3+1))),"")</f>
        <v/>
      </c>
      <c r="S4362" s="26" t="str">
        <f t="array" ref="S4362">IFERROR(IF(OR(J4362="",M4362="",F4362=""),"",IF(F4362="학생부종합",INDEX(종합배치표!$C:$Q,MATCH(J4362,종합배치표!$B:$B,0),(MATCH(M4362,{"A","B","C","D","E"},0)-1)*3+2),INDEX(교과배치표!$C:$Q,MATCH(J4362,교과배치표!$B:$B,0),(MATCH(M4362,{"A","B","C","D","E"},0)-1)*3+2))),"")</f>
        <v/>
      </c>
      <c r="T4362" s="26" t="str">
        <f t="array" ref="T4362">IFERROR(IF(OR(J4362="",M4362="",F4362=""),"",IF(F4362="학생부종합",INDEX(종합배치표!$C:$Q,MATCH(J4362,종합배치표!$B:$B,0),(MATCH(M4362,{"A","B","C","D","E"},0)-1)*3+3),INDEX(교과배치표!$C:$Q,MATCH(J4362,교과배치표!$B:$B,0),(MATCH(M4362,{"A","B","C","D","E"},0)-1)*3+3))),"")</f>
        <v/>
      </c>
    </row>
    <row r="4363" spans="2:20" ht="14.25" customHeight="1">
      <c r="B4363" s="20">
        <v>5232</v>
      </c>
      <c r="C4363" s="21" t="s">
        <v>1521</v>
      </c>
      <c r="D4363" s="21" t="s">
        <v>1521</v>
      </c>
      <c r="E4363" s="21" t="s">
        <v>1522</v>
      </c>
      <c r="F4363" s="21" t="s">
        <v>68</v>
      </c>
      <c r="G4363" s="21" t="s">
        <v>537</v>
      </c>
      <c r="H4363" s="21" t="s">
        <v>1207</v>
      </c>
      <c r="I4363" s="21" t="s">
        <v>27</v>
      </c>
      <c r="J4363" s="23"/>
      <c r="K4363" s="24">
        <v>12</v>
      </c>
      <c r="M4363" s="25" t="str">
        <f>IF(I4363="","",IF(I4363="인문",성적입력!$C$8,성적입력!$C$9))</f>
        <v>A</v>
      </c>
      <c r="N4363" s="26">
        <f>성적입력!$C$15</f>
        <v>3</v>
      </c>
      <c r="P4363" s="27" t="str">
        <f t="shared" si="162"/>
        <v/>
      </c>
      <c r="R4363" s="26" t="str">
        <f t="array" ref="R4363">IFERROR(IF(OR(J4363="",M4363="",F4363=""),"",IF(F4363="학생부종합",INDEX(종합배치표!$C:$Q,MATCH(J4363,종합배치표!$B:$B,0),(MATCH(M4363,{"A","B","C","D","E"},0)-1)*3+1),INDEX(교과배치표!$C:$Q,MATCH(J4363,교과배치표!$B:$B,0),(MATCH(M4363,{"A","B","C","D","E"},0)-1)*3+1))),"")</f>
        <v/>
      </c>
      <c r="S4363" s="26" t="str">
        <f t="array" ref="S4363">IFERROR(IF(OR(J4363="",M4363="",F4363=""),"",IF(F4363="학생부종합",INDEX(종합배치표!$C:$Q,MATCH(J4363,종합배치표!$B:$B,0),(MATCH(M4363,{"A","B","C","D","E"},0)-1)*3+2),INDEX(교과배치표!$C:$Q,MATCH(J4363,교과배치표!$B:$B,0),(MATCH(M4363,{"A","B","C","D","E"},0)-1)*3+2))),"")</f>
        <v/>
      </c>
      <c r="T4363" s="26" t="str">
        <f t="array" ref="T4363">IFERROR(IF(OR(J4363="",M4363="",F4363=""),"",IF(F4363="학생부종합",INDEX(종합배치표!$C:$Q,MATCH(J4363,종합배치표!$B:$B,0),(MATCH(M4363,{"A","B","C","D","E"},0)-1)*3+3),INDEX(교과배치표!$C:$Q,MATCH(J4363,교과배치표!$B:$B,0),(MATCH(M4363,{"A","B","C","D","E"},0)-1)*3+3))),"")</f>
        <v/>
      </c>
    </row>
    <row r="4364" spans="2:20" ht="14.25" customHeight="1">
      <c r="B4364" s="20">
        <v>5234</v>
      </c>
      <c r="C4364" s="21" t="s">
        <v>1521</v>
      </c>
      <c r="D4364" s="21" t="s">
        <v>1521</v>
      </c>
      <c r="E4364" s="21" t="s">
        <v>1522</v>
      </c>
      <c r="F4364" s="21" t="s">
        <v>24</v>
      </c>
      <c r="G4364" s="21" t="s">
        <v>1524</v>
      </c>
      <c r="H4364" s="21" t="s">
        <v>1207</v>
      </c>
      <c r="I4364" s="21" t="s">
        <v>27</v>
      </c>
      <c r="J4364" s="23"/>
      <c r="K4364" s="24">
        <v>3</v>
      </c>
      <c r="M4364" s="25" t="str">
        <f>IF(I4364="","",IF(I4364="인문",성적입력!$C$8,성적입력!$C$9))</f>
        <v>A</v>
      </c>
      <c r="N4364" s="26">
        <f>성적입력!$C$15</f>
        <v>3</v>
      </c>
      <c r="P4364" s="27" t="str">
        <f t="shared" si="162"/>
        <v/>
      </c>
      <c r="R4364" s="26" t="str">
        <f t="array" ref="R4364">IFERROR(IF(OR(J4364="",M4364="",F4364=""),"",IF(F4364="학생부종합",INDEX(종합배치표!$C:$Q,MATCH(J4364,종합배치표!$B:$B,0),(MATCH(M4364,{"A","B","C","D","E"},0)-1)*3+1),INDEX(교과배치표!$C:$Q,MATCH(J4364,교과배치표!$B:$B,0),(MATCH(M4364,{"A","B","C","D","E"},0)-1)*3+1))),"")</f>
        <v/>
      </c>
      <c r="S4364" s="26" t="str">
        <f t="array" ref="S4364">IFERROR(IF(OR(J4364="",M4364="",F4364=""),"",IF(F4364="학생부종합",INDEX(종합배치표!$C:$Q,MATCH(J4364,종합배치표!$B:$B,0),(MATCH(M4364,{"A","B","C","D","E"},0)-1)*3+2),INDEX(교과배치표!$C:$Q,MATCH(J4364,교과배치표!$B:$B,0),(MATCH(M4364,{"A","B","C","D","E"},0)-1)*3+2))),"")</f>
        <v/>
      </c>
      <c r="T4364" s="26" t="str">
        <f t="array" ref="T4364">IFERROR(IF(OR(J4364="",M4364="",F4364=""),"",IF(F4364="학생부종합",INDEX(종합배치표!$C:$Q,MATCH(J4364,종합배치표!$B:$B,0),(MATCH(M4364,{"A","B","C","D","E"},0)-1)*3+3),INDEX(교과배치표!$C:$Q,MATCH(J4364,교과배치표!$B:$B,0),(MATCH(M4364,{"A","B","C","D","E"},0)-1)*3+3))),"")</f>
        <v/>
      </c>
    </row>
    <row r="4365" spans="2:20" ht="14.25" customHeight="1">
      <c r="B4365" s="20">
        <v>5236</v>
      </c>
      <c r="C4365" s="21" t="s">
        <v>1521</v>
      </c>
      <c r="D4365" s="21" t="s">
        <v>1521</v>
      </c>
      <c r="E4365" s="21" t="s">
        <v>1522</v>
      </c>
      <c r="F4365" s="21" t="s">
        <v>68</v>
      </c>
      <c r="G4365" s="21" t="s">
        <v>537</v>
      </c>
      <c r="H4365" s="21" t="s">
        <v>45</v>
      </c>
      <c r="I4365" s="21" t="s">
        <v>27</v>
      </c>
      <c r="J4365" s="23"/>
      <c r="K4365" s="24">
        <v>3</v>
      </c>
      <c r="M4365" s="25" t="str">
        <f>IF(I4365="","",IF(I4365="인문",성적입력!$C$8,성적입력!$C$9))</f>
        <v>A</v>
      </c>
      <c r="N4365" s="26">
        <f>성적입력!$C$15</f>
        <v>3</v>
      </c>
      <c r="P4365" s="27" t="str">
        <f t="shared" si="162"/>
        <v/>
      </c>
      <c r="R4365" s="26" t="str">
        <f t="array" ref="R4365">IFERROR(IF(OR(J4365="",M4365="",F4365=""),"",IF(F4365="학생부종합",INDEX(종합배치표!$C:$Q,MATCH(J4365,종합배치표!$B:$B,0),(MATCH(M4365,{"A","B","C","D","E"},0)-1)*3+1),INDEX(교과배치표!$C:$Q,MATCH(J4365,교과배치표!$B:$B,0),(MATCH(M4365,{"A","B","C","D","E"},0)-1)*3+1))),"")</f>
        <v/>
      </c>
      <c r="S4365" s="26" t="str">
        <f t="array" ref="S4365">IFERROR(IF(OR(J4365="",M4365="",F4365=""),"",IF(F4365="학생부종합",INDEX(종합배치표!$C:$Q,MATCH(J4365,종합배치표!$B:$B,0),(MATCH(M4365,{"A","B","C","D","E"},0)-1)*3+2),INDEX(교과배치표!$C:$Q,MATCH(J4365,교과배치표!$B:$B,0),(MATCH(M4365,{"A","B","C","D","E"},0)-1)*3+2))),"")</f>
        <v/>
      </c>
      <c r="T4365" s="26" t="str">
        <f t="array" ref="T4365">IFERROR(IF(OR(J4365="",M4365="",F4365=""),"",IF(F4365="학생부종합",INDEX(종합배치표!$C:$Q,MATCH(J4365,종합배치표!$B:$B,0),(MATCH(M4365,{"A","B","C","D","E"},0)-1)*3+3),INDEX(교과배치표!$C:$Q,MATCH(J4365,교과배치표!$B:$B,0),(MATCH(M4365,{"A","B","C","D","E"},0)-1)*3+3))),"")</f>
        <v/>
      </c>
    </row>
    <row r="4366" spans="2:20" ht="14.25" customHeight="1">
      <c r="B4366" s="20">
        <v>5237</v>
      </c>
      <c r="C4366" s="21" t="s">
        <v>1521</v>
      </c>
      <c r="D4366" s="21" t="s">
        <v>1521</v>
      </c>
      <c r="E4366" s="21" t="s">
        <v>1522</v>
      </c>
      <c r="F4366" s="21" t="s">
        <v>24</v>
      </c>
      <c r="G4366" s="21" t="s">
        <v>1523</v>
      </c>
      <c r="H4366" s="21" t="s">
        <v>45</v>
      </c>
      <c r="I4366" s="21" t="s">
        <v>27</v>
      </c>
      <c r="J4366" s="23"/>
      <c r="K4366" s="24">
        <v>4</v>
      </c>
      <c r="M4366" s="25" t="str">
        <f>IF(I4366="","",IF(I4366="인문",성적입력!$C$8,성적입력!$C$9))</f>
        <v>A</v>
      </c>
      <c r="N4366" s="26">
        <f>성적입력!$C$15</f>
        <v>3</v>
      </c>
      <c r="P4366" s="27" t="str">
        <f t="shared" si="162"/>
        <v/>
      </c>
      <c r="R4366" s="26" t="str">
        <f t="array" ref="R4366">IFERROR(IF(OR(J4366="",M4366="",F4366=""),"",IF(F4366="학생부종합",INDEX(종합배치표!$C:$Q,MATCH(J4366,종합배치표!$B:$B,0),(MATCH(M4366,{"A","B","C","D","E"},0)-1)*3+1),INDEX(교과배치표!$C:$Q,MATCH(J4366,교과배치표!$B:$B,0),(MATCH(M4366,{"A","B","C","D","E"},0)-1)*3+1))),"")</f>
        <v/>
      </c>
      <c r="S4366" s="26" t="str">
        <f t="array" ref="S4366">IFERROR(IF(OR(J4366="",M4366="",F4366=""),"",IF(F4366="학생부종합",INDEX(종합배치표!$C:$Q,MATCH(J4366,종합배치표!$B:$B,0),(MATCH(M4366,{"A","B","C","D","E"},0)-1)*3+2),INDEX(교과배치표!$C:$Q,MATCH(J4366,교과배치표!$B:$B,0),(MATCH(M4366,{"A","B","C","D","E"},0)-1)*3+2))),"")</f>
        <v/>
      </c>
      <c r="T4366" s="26" t="str">
        <f t="array" ref="T4366">IFERROR(IF(OR(J4366="",M4366="",F4366=""),"",IF(F4366="학생부종합",INDEX(종합배치표!$C:$Q,MATCH(J4366,종합배치표!$B:$B,0),(MATCH(M4366,{"A","B","C","D","E"},0)-1)*3+3),INDEX(교과배치표!$C:$Q,MATCH(J4366,교과배치표!$B:$B,0),(MATCH(M4366,{"A","B","C","D","E"},0)-1)*3+3))),"")</f>
        <v/>
      </c>
    </row>
    <row r="4367" spans="2:20" ht="14.25" customHeight="1">
      <c r="B4367" s="20">
        <v>5239</v>
      </c>
      <c r="C4367" s="21" t="s">
        <v>1521</v>
      </c>
      <c r="D4367" s="21" t="s">
        <v>1521</v>
      </c>
      <c r="E4367" s="21" t="s">
        <v>1522</v>
      </c>
      <c r="F4367" s="21" t="s">
        <v>68</v>
      </c>
      <c r="G4367" s="21" t="s">
        <v>537</v>
      </c>
      <c r="H4367" s="21" t="s">
        <v>53</v>
      </c>
      <c r="I4367" s="21" t="s">
        <v>27</v>
      </c>
      <c r="J4367" s="23"/>
      <c r="K4367" s="24">
        <v>4</v>
      </c>
      <c r="M4367" s="25" t="str">
        <f>IF(I4367="","",IF(I4367="인문",성적입력!$C$8,성적입력!$C$9))</f>
        <v>A</v>
      </c>
      <c r="N4367" s="26">
        <f>성적입력!$C$15</f>
        <v>3</v>
      </c>
      <c r="P4367" s="27" t="str">
        <f t="shared" si="162"/>
        <v/>
      </c>
      <c r="R4367" s="26" t="str">
        <f t="array" ref="R4367">IFERROR(IF(OR(J4367="",M4367="",F4367=""),"",IF(F4367="학생부종합",INDEX(종합배치표!$C:$Q,MATCH(J4367,종합배치표!$B:$B,0),(MATCH(M4367,{"A","B","C","D","E"},0)-1)*3+1),INDEX(교과배치표!$C:$Q,MATCH(J4367,교과배치표!$B:$B,0),(MATCH(M4367,{"A","B","C","D","E"},0)-1)*3+1))),"")</f>
        <v/>
      </c>
      <c r="S4367" s="26" t="str">
        <f t="array" ref="S4367">IFERROR(IF(OR(J4367="",M4367="",F4367=""),"",IF(F4367="학생부종합",INDEX(종합배치표!$C:$Q,MATCH(J4367,종합배치표!$B:$B,0),(MATCH(M4367,{"A","B","C","D","E"},0)-1)*3+2),INDEX(교과배치표!$C:$Q,MATCH(J4367,교과배치표!$B:$B,0),(MATCH(M4367,{"A","B","C","D","E"},0)-1)*3+2))),"")</f>
        <v/>
      </c>
      <c r="T4367" s="26" t="str">
        <f t="array" ref="T4367">IFERROR(IF(OR(J4367="",M4367="",F4367=""),"",IF(F4367="학생부종합",INDEX(종합배치표!$C:$Q,MATCH(J4367,종합배치표!$B:$B,0),(MATCH(M4367,{"A","B","C","D","E"},0)-1)*3+3),INDEX(교과배치표!$C:$Q,MATCH(J4367,교과배치표!$B:$B,0),(MATCH(M4367,{"A","B","C","D","E"},0)-1)*3+3))),"")</f>
        <v/>
      </c>
    </row>
    <row r="4368" spans="2:20" ht="14.25" customHeight="1">
      <c r="B4368" s="20">
        <v>5241</v>
      </c>
      <c r="C4368" s="21" t="s">
        <v>1521</v>
      </c>
      <c r="D4368" s="21" t="s">
        <v>1521</v>
      </c>
      <c r="E4368" s="21" t="s">
        <v>1522</v>
      </c>
      <c r="F4368" s="21" t="s">
        <v>24</v>
      </c>
      <c r="G4368" s="21" t="s">
        <v>1524</v>
      </c>
      <c r="H4368" s="21" t="s">
        <v>53</v>
      </c>
      <c r="I4368" s="21" t="s">
        <v>27</v>
      </c>
      <c r="J4368" s="23"/>
      <c r="K4368" s="24">
        <v>2</v>
      </c>
      <c r="M4368" s="25" t="str">
        <f>IF(I4368="","",IF(I4368="인문",성적입력!$C$8,성적입력!$C$9))</f>
        <v>A</v>
      </c>
      <c r="N4368" s="26">
        <f>성적입력!$C$15</f>
        <v>3</v>
      </c>
      <c r="P4368" s="27" t="str">
        <f t="shared" si="162"/>
        <v/>
      </c>
      <c r="R4368" s="26" t="str">
        <f t="array" ref="R4368">IFERROR(IF(OR(J4368="",M4368="",F4368=""),"",IF(F4368="학생부종합",INDEX(종합배치표!$C:$Q,MATCH(J4368,종합배치표!$B:$B,0),(MATCH(M4368,{"A","B","C","D","E"},0)-1)*3+1),INDEX(교과배치표!$C:$Q,MATCH(J4368,교과배치표!$B:$B,0),(MATCH(M4368,{"A","B","C","D","E"},0)-1)*3+1))),"")</f>
        <v/>
      </c>
      <c r="S4368" s="26" t="str">
        <f t="array" ref="S4368">IFERROR(IF(OR(J4368="",M4368="",F4368=""),"",IF(F4368="학생부종합",INDEX(종합배치표!$C:$Q,MATCH(J4368,종합배치표!$B:$B,0),(MATCH(M4368,{"A","B","C","D","E"},0)-1)*3+2),INDEX(교과배치표!$C:$Q,MATCH(J4368,교과배치표!$B:$B,0),(MATCH(M4368,{"A","B","C","D","E"},0)-1)*3+2))),"")</f>
        <v/>
      </c>
      <c r="T4368" s="26" t="str">
        <f t="array" ref="T4368">IFERROR(IF(OR(J4368="",M4368="",F4368=""),"",IF(F4368="학생부종합",INDEX(종합배치표!$C:$Q,MATCH(J4368,종합배치표!$B:$B,0),(MATCH(M4368,{"A","B","C","D","E"},0)-1)*3+3),INDEX(교과배치표!$C:$Q,MATCH(J4368,교과배치표!$B:$B,0),(MATCH(M4368,{"A","B","C","D","E"},0)-1)*3+3))),"")</f>
        <v/>
      </c>
    </row>
    <row r="4369" spans="2:20" ht="14.25" customHeight="1">
      <c r="B4369" s="20">
        <v>5243</v>
      </c>
      <c r="C4369" s="21" t="s">
        <v>1521</v>
      </c>
      <c r="D4369" s="21" t="s">
        <v>1521</v>
      </c>
      <c r="E4369" s="21" t="s">
        <v>1522</v>
      </c>
      <c r="F4369" s="21" t="s">
        <v>68</v>
      </c>
      <c r="G4369" s="21" t="s">
        <v>537</v>
      </c>
      <c r="H4369" s="21" t="s">
        <v>1533</v>
      </c>
      <c r="I4369" s="21" t="s">
        <v>60</v>
      </c>
      <c r="J4369" s="23"/>
      <c r="K4369" s="24">
        <v>9</v>
      </c>
      <c r="M4369" s="25" t="str">
        <f>IF(I4369="","",IF(I4369="인문",성적입력!$C$8,성적입력!$C$9))</f>
        <v>A</v>
      </c>
      <c r="N4369" s="26">
        <f>성적입력!$C$15</f>
        <v>3</v>
      </c>
      <c r="P4369" s="27" t="str">
        <f t="shared" si="162"/>
        <v/>
      </c>
      <c r="R4369" s="26" t="str">
        <f t="array" ref="R4369">IFERROR(IF(OR(J4369="",M4369="",F4369=""),"",IF(F4369="학생부종합",INDEX(종합배치표!$C:$Q,MATCH(J4369,종합배치표!$B:$B,0),(MATCH(M4369,{"A","B","C","D","E"},0)-1)*3+1),INDEX(교과배치표!$C:$Q,MATCH(J4369,교과배치표!$B:$B,0),(MATCH(M4369,{"A","B","C","D","E"},0)-1)*3+1))),"")</f>
        <v/>
      </c>
      <c r="S4369" s="26" t="str">
        <f t="array" ref="S4369">IFERROR(IF(OR(J4369="",M4369="",F4369=""),"",IF(F4369="학생부종합",INDEX(종합배치표!$C:$Q,MATCH(J4369,종합배치표!$B:$B,0),(MATCH(M4369,{"A","B","C","D","E"},0)-1)*3+2),INDEX(교과배치표!$C:$Q,MATCH(J4369,교과배치표!$B:$B,0),(MATCH(M4369,{"A","B","C","D","E"},0)-1)*3+2))),"")</f>
        <v/>
      </c>
      <c r="T4369" s="26" t="str">
        <f t="array" ref="T4369">IFERROR(IF(OR(J4369="",M4369="",F4369=""),"",IF(F4369="학생부종합",INDEX(종합배치표!$C:$Q,MATCH(J4369,종합배치표!$B:$B,0),(MATCH(M4369,{"A","B","C","D","E"},0)-1)*3+3),INDEX(교과배치표!$C:$Q,MATCH(J4369,교과배치표!$B:$B,0),(MATCH(M4369,{"A","B","C","D","E"},0)-1)*3+3))),"")</f>
        <v/>
      </c>
    </row>
    <row r="4370" spans="2:20" ht="14.25" customHeight="1">
      <c r="B4370" s="20">
        <v>5245</v>
      </c>
      <c r="C4370" s="21" t="s">
        <v>1521</v>
      </c>
      <c r="D4370" s="21" t="s">
        <v>1521</v>
      </c>
      <c r="E4370" s="21" t="s">
        <v>1522</v>
      </c>
      <c r="F4370" s="21" t="s">
        <v>24</v>
      </c>
      <c r="G4370" s="21" t="s">
        <v>1524</v>
      </c>
      <c r="H4370" s="21" t="s">
        <v>1533</v>
      </c>
      <c r="I4370" s="21" t="s">
        <v>60</v>
      </c>
      <c r="J4370" s="23"/>
      <c r="K4370" s="24">
        <v>3</v>
      </c>
      <c r="M4370" s="25" t="str">
        <f>IF(I4370="","",IF(I4370="인문",성적입력!$C$8,성적입력!$C$9))</f>
        <v>A</v>
      </c>
      <c r="N4370" s="26">
        <f>성적입력!$C$15</f>
        <v>3</v>
      </c>
      <c r="P4370" s="27" t="str">
        <f t="shared" si="162"/>
        <v/>
      </c>
      <c r="R4370" s="26" t="str">
        <f t="array" ref="R4370">IFERROR(IF(OR(J4370="",M4370="",F4370=""),"",IF(F4370="학생부종합",INDEX(종합배치표!$C:$Q,MATCH(J4370,종합배치표!$B:$B,0),(MATCH(M4370,{"A","B","C","D","E"},0)-1)*3+1),INDEX(교과배치표!$C:$Q,MATCH(J4370,교과배치표!$B:$B,0),(MATCH(M4370,{"A","B","C","D","E"},0)-1)*3+1))),"")</f>
        <v/>
      </c>
      <c r="S4370" s="26" t="str">
        <f t="array" ref="S4370">IFERROR(IF(OR(J4370="",M4370="",F4370=""),"",IF(F4370="학생부종합",INDEX(종합배치표!$C:$Q,MATCH(J4370,종합배치표!$B:$B,0),(MATCH(M4370,{"A","B","C","D","E"},0)-1)*3+2),INDEX(교과배치표!$C:$Q,MATCH(J4370,교과배치표!$B:$B,0),(MATCH(M4370,{"A","B","C","D","E"},0)-1)*3+2))),"")</f>
        <v/>
      </c>
      <c r="T4370" s="26" t="str">
        <f t="array" ref="T4370">IFERROR(IF(OR(J4370="",M4370="",F4370=""),"",IF(F4370="학생부종합",INDEX(종합배치표!$C:$Q,MATCH(J4370,종합배치표!$B:$B,0),(MATCH(M4370,{"A","B","C","D","E"},0)-1)*3+3),INDEX(교과배치표!$C:$Q,MATCH(J4370,교과배치표!$B:$B,0),(MATCH(M4370,{"A","B","C","D","E"},0)-1)*3+3))),"")</f>
        <v/>
      </c>
    </row>
    <row r="4371" spans="2:20" ht="14.25" customHeight="1">
      <c r="B4371" s="20">
        <v>5247</v>
      </c>
      <c r="C4371" s="21" t="s">
        <v>1521</v>
      </c>
      <c r="D4371" s="21" t="s">
        <v>1521</v>
      </c>
      <c r="E4371" s="21" t="s">
        <v>1522</v>
      </c>
      <c r="F4371" s="21" t="s">
        <v>68</v>
      </c>
      <c r="G4371" s="21" t="s">
        <v>537</v>
      </c>
      <c r="H4371" s="21" t="s">
        <v>648</v>
      </c>
      <c r="I4371" s="21" t="s">
        <v>60</v>
      </c>
      <c r="J4371" s="23"/>
      <c r="K4371" s="24">
        <v>6</v>
      </c>
      <c r="M4371" s="25" t="str">
        <f>IF(I4371="","",IF(I4371="인문",성적입력!$C$8,성적입력!$C$9))</f>
        <v>A</v>
      </c>
      <c r="N4371" s="26">
        <f>성적입력!$C$15</f>
        <v>3</v>
      </c>
      <c r="P4371" s="27" t="str">
        <f t="shared" si="162"/>
        <v/>
      </c>
      <c r="R4371" s="26" t="str">
        <f t="array" ref="R4371">IFERROR(IF(OR(J4371="",M4371="",F4371=""),"",IF(F4371="학생부종합",INDEX(종합배치표!$C:$Q,MATCH(J4371,종합배치표!$B:$B,0),(MATCH(M4371,{"A","B","C","D","E"},0)-1)*3+1),INDEX(교과배치표!$C:$Q,MATCH(J4371,교과배치표!$B:$B,0),(MATCH(M4371,{"A","B","C","D","E"},0)-1)*3+1))),"")</f>
        <v/>
      </c>
      <c r="S4371" s="26" t="str">
        <f t="array" ref="S4371">IFERROR(IF(OR(J4371="",M4371="",F4371=""),"",IF(F4371="학생부종합",INDEX(종합배치표!$C:$Q,MATCH(J4371,종합배치표!$B:$B,0),(MATCH(M4371,{"A","B","C","D","E"},0)-1)*3+2),INDEX(교과배치표!$C:$Q,MATCH(J4371,교과배치표!$B:$B,0),(MATCH(M4371,{"A","B","C","D","E"},0)-1)*3+2))),"")</f>
        <v/>
      </c>
      <c r="T4371" s="26" t="str">
        <f t="array" ref="T4371">IFERROR(IF(OR(J4371="",M4371="",F4371=""),"",IF(F4371="학생부종합",INDEX(종합배치표!$C:$Q,MATCH(J4371,종합배치표!$B:$B,0),(MATCH(M4371,{"A","B","C","D","E"},0)-1)*3+3),INDEX(교과배치표!$C:$Q,MATCH(J4371,교과배치표!$B:$B,0),(MATCH(M4371,{"A","B","C","D","E"},0)-1)*3+3))),"")</f>
        <v/>
      </c>
    </row>
    <row r="4372" spans="2:20" ht="14.25" customHeight="1">
      <c r="B4372" s="20">
        <v>5248</v>
      </c>
      <c r="C4372" s="21" t="s">
        <v>1521</v>
      </c>
      <c r="D4372" s="21" t="s">
        <v>1521</v>
      </c>
      <c r="E4372" s="21" t="s">
        <v>1522</v>
      </c>
      <c r="F4372" s="21" t="s">
        <v>24</v>
      </c>
      <c r="G4372" s="21" t="s">
        <v>1524</v>
      </c>
      <c r="H4372" s="21" t="s">
        <v>648</v>
      </c>
      <c r="I4372" s="21" t="s">
        <v>60</v>
      </c>
      <c r="J4372" s="23"/>
      <c r="K4372" s="24">
        <v>2</v>
      </c>
      <c r="M4372" s="25" t="str">
        <f>IF(I4372="","",IF(I4372="인문",성적입력!$C$8,성적입력!$C$9))</f>
        <v>A</v>
      </c>
      <c r="N4372" s="26">
        <f>성적입력!$C$15</f>
        <v>3</v>
      </c>
      <c r="P4372" s="27" t="str">
        <f t="shared" si="162"/>
        <v/>
      </c>
      <c r="R4372" s="26" t="str">
        <f t="array" ref="R4372">IFERROR(IF(OR(J4372="",M4372="",F4372=""),"",IF(F4372="학생부종합",INDEX(종합배치표!$C:$Q,MATCH(J4372,종합배치표!$B:$B,0),(MATCH(M4372,{"A","B","C","D","E"},0)-1)*3+1),INDEX(교과배치표!$C:$Q,MATCH(J4372,교과배치표!$B:$B,0),(MATCH(M4372,{"A","B","C","D","E"},0)-1)*3+1))),"")</f>
        <v/>
      </c>
      <c r="S4372" s="26" t="str">
        <f t="array" ref="S4372">IFERROR(IF(OR(J4372="",M4372="",F4372=""),"",IF(F4372="학생부종합",INDEX(종합배치표!$C:$Q,MATCH(J4372,종합배치표!$B:$B,0),(MATCH(M4372,{"A","B","C","D","E"},0)-1)*3+2),INDEX(교과배치표!$C:$Q,MATCH(J4372,교과배치표!$B:$B,0),(MATCH(M4372,{"A","B","C","D","E"},0)-1)*3+2))),"")</f>
        <v/>
      </c>
      <c r="T4372" s="26" t="str">
        <f t="array" ref="T4372">IFERROR(IF(OR(J4372="",M4372="",F4372=""),"",IF(F4372="학생부종합",INDEX(종합배치표!$C:$Q,MATCH(J4372,종합배치표!$B:$B,0),(MATCH(M4372,{"A","B","C","D","E"},0)-1)*3+3),INDEX(교과배치표!$C:$Q,MATCH(J4372,교과배치표!$B:$B,0),(MATCH(M4372,{"A","B","C","D","E"},0)-1)*3+3))),"")</f>
        <v/>
      </c>
    </row>
    <row r="4373" spans="2:20" ht="14.25" customHeight="1">
      <c r="B4373" s="20">
        <v>5250</v>
      </c>
      <c r="C4373" s="21" t="s">
        <v>1521</v>
      </c>
      <c r="D4373" s="21" t="s">
        <v>1521</v>
      </c>
      <c r="E4373" s="21" t="s">
        <v>1522</v>
      </c>
      <c r="F4373" s="21" t="s">
        <v>68</v>
      </c>
      <c r="G4373" s="21" t="s">
        <v>537</v>
      </c>
      <c r="H4373" s="21" t="s">
        <v>263</v>
      </c>
      <c r="I4373" s="21" t="s">
        <v>27</v>
      </c>
      <c r="J4373" s="23"/>
      <c r="K4373" s="24">
        <v>2</v>
      </c>
      <c r="M4373" s="25" t="str">
        <f>IF(I4373="","",IF(I4373="인문",성적입력!$C$8,성적입력!$C$9))</f>
        <v>A</v>
      </c>
      <c r="N4373" s="26">
        <f>성적입력!$C$15</f>
        <v>3</v>
      </c>
      <c r="P4373" s="27" t="str">
        <f t="shared" si="162"/>
        <v/>
      </c>
      <c r="R4373" s="26" t="str">
        <f t="array" ref="R4373">IFERROR(IF(OR(J4373="",M4373="",F4373=""),"",IF(F4373="학생부종합",INDEX(종합배치표!$C:$Q,MATCH(J4373,종합배치표!$B:$B,0),(MATCH(M4373,{"A","B","C","D","E"},0)-1)*3+1),INDEX(교과배치표!$C:$Q,MATCH(J4373,교과배치표!$B:$B,0),(MATCH(M4373,{"A","B","C","D","E"},0)-1)*3+1))),"")</f>
        <v/>
      </c>
      <c r="S4373" s="26" t="str">
        <f t="array" ref="S4373">IFERROR(IF(OR(J4373="",M4373="",F4373=""),"",IF(F4373="학생부종합",INDEX(종합배치표!$C:$Q,MATCH(J4373,종합배치표!$B:$B,0),(MATCH(M4373,{"A","B","C","D","E"},0)-1)*3+2),INDEX(교과배치표!$C:$Q,MATCH(J4373,교과배치표!$B:$B,0),(MATCH(M4373,{"A","B","C","D","E"},0)-1)*3+2))),"")</f>
        <v/>
      </c>
      <c r="T4373" s="26" t="str">
        <f t="array" ref="T4373">IFERROR(IF(OR(J4373="",M4373="",F4373=""),"",IF(F4373="학생부종합",INDEX(종합배치표!$C:$Q,MATCH(J4373,종합배치표!$B:$B,0),(MATCH(M4373,{"A","B","C","D","E"},0)-1)*3+3),INDEX(교과배치표!$C:$Q,MATCH(J4373,교과배치표!$B:$B,0),(MATCH(M4373,{"A","B","C","D","E"},0)-1)*3+3))),"")</f>
        <v/>
      </c>
    </row>
    <row r="4374" spans="2:20" ht="14.25" customHeight="1">
      <c r="B4374" s="20">
        <v>5251</v>
      </c>
      <c r="C4374" s="21" t="s">
        <v>1521</v>
      </c>
      <c r="D4374" s="21" t="s">
        <v>1521</v>
      </c>
      <c r="E4374" s="21" t="s">
        <v>1522</v>
      </c>
      <c r="F4374" s="21" t="s">
        <v>24</v>
      </c>
      <c r="G4374" s="21" t="s">
        <v>1523</v>
      </c>
      <c r="H4374" s="21" t="s">
        <v>263</v>
      </c>
      <c r="I4374" s="21" t="s">
        <v>27</v>
      </c>
      <c r="J4374" s="23"/>
      <c r="K4374" s="24">
        <v>5</v>
      </c>
      <c r="M4374" s="25" t="str">
        <f>IF(I4374="","",IF(I4374="인문",성적입력!$C$8,성적입력!$C$9))</f>
        <v>A</v>
      </c>
      <c r="N4374" s="26">
        <f>성적입력!$C$15</f>
        <v>3</v>
      </c>
      <c r="P4374" s="27" t="str">
        <f t="shared" si="162"/>
        <v/>
      </c>
      <c r="R4374" s="26" t="str">
        <f t="array" ref="R4374">IFERROR(IF(OR(J4374="",M4374="",F4374=""),"",IF(F4374="학생부종합",INDEX(종합배치표!$C:$Q,MATCH(J4374,종합배치표!$B:$B,0),(MATCH(M4374,{"A","B","C","D","E"},0)-1)*3+1),INDEX(교과배치표!$C:$Q,MATCH(J4374,교과배치표!$B:$B,0),(MATCH(M4374,{"A","B","C","D","E"},0)-1)*3+1))),"")</f>
        <v/>
      </c>
      <c r="S4374" s="26" t="str">
        <f t="array" ref="S4374">IFERROR(IF(OR(J4374="",M4374="",F4374=""),"",IF(F4374="학생부종합",INDEX(종합배치표!$C:$Q,MATCH(J4374,종합배치표!$B:$B,0),(MATCH(M4374,{"A","B","C","D","E"},0)-1)*3+2),INDEX(교과배치표!$C:$Q,MATCH(J4374,교과배치표!$B:$B,0),(MATCH(M4374,{"A","B","C","D","E"},0)-1)*3+2))),"")</f>
        <v/>
      </c>
      <c r="T4374" s="26" t="str">
        <f t="array" ref="T4374">IFERROR(IF(OR(J4374="",M4374="",F4374=""),"",IF(F4374="학생부종합",INDEX(종합배치표!$C:$Q,MATCH(J4374,종합배치표!$B:$B,0),(MATCH(M4374,{"A","B","C","D","E"},0)-1)*3+3),INDEX(교과배치표!$C:$Q,MATCH(J4374,교과배치표!$B:$B,0),(MATCH(M4374,{"A","B","C","D","E"},0)-1)*3+3))),"")</f>
        <v/>
      </c>
    </row>
    <row r="4375" spans="2:20" ht="14.25" customHeight="1">
      <c r="B4375" s="20">
        <v>5253</v>
      </c>
      <c r="C4375" s="21" t="s">
        <v>1521</v>
      </c>
      <c r="D4375" s="21" t="s">
        <v>1521</v>
      </c>
      <c r="E4375" s="21" t="s">
        <v>1522</v>
      </c>
      <c r="F4375" s="21" t="s">
        <v>68</v>
      </c>
      <c r="G4375" s="21" t="s">
        <v>537</v>
      </c>
      <c r="H4375" s="21" t="s">
        <v>435</v>
      </c>
      <c r="I4375" s="21" t="s">
        <v>429</v>
      </c>
      <c r="J4375" s="23"/>
      <c r="K4375" s="24">
        <v>8</v>
      </c>
      <c r="M4375" s="25" t="str">
        <f>IF(I4375="","",IF(I4375="인문",성적입력!$C$8,성적입력!$C$9))</f>
        <v>A</v>
      </c>
      <c r="N4375" s="26">
        <f>성적입력!$C$15</f>
        <v>3</v>
      </c>
      <c r="P4375" s="27" t="str">
        <f t="shared" si="162"/>
        <v/>
      </c>
      <c r="R4375" s="26" t="str">
        <f t="array" ref="R4375">IFERROR(IF(OR(J4375="",M4375="",F4375=""),"",IF(F4375="학생부종합",INDEX(종합배치표!$C:$Q,MATCH(J4375,종합배치표!$B:$B,0),(MATCH(M4375,{"A","B","C","D","E"},0)-1)*3+1),INDEX(교과배치표!$C:$Q,MATCH(J4375,교과배치표!$B:$B,0),(MATCH(M4375,{"A","B","C","D","E"},0)-1)*3+1))),"")</f>
        <v/>
      </c>
      <c r="S4375" s="26" t="str">
        <f t="array" ref="S4375">IFERROR(IF(OR(J4375="",M4375="",F4375=""),"",IF(F4375="학생부종합",INDEX(종합배치표!$C:$Q,MATCH(J4375,종합배치표!$B:$B,0),(MATCH(M4375,{"A","B","C","D","E"},0)-1)*3+2),INDEX(교과배치표!$C:$Q,MATCH(J4375,교과배치표!$B:$B,0),(MATCH(M4375,{"A","B","C","D","E"},0)-1)*3+2))),"")</f>
        <v/>
      </c>
      <c r="T4375" s="26" t="str">
        <f t="array" ref="T4375">IFERROR(IF(OR(J4375="",M4375="",F4375=""),"",IF(F4375="학생부종합",INDEX(종합배치표!$C:$Q,MATCH(J4375,종합배치표!$B:$B,0),(MATCH(M4375,{"A","B","C","D","E"},0)-1)*3+3),INDEX(교과배치표!$C:$Q,MATCH(J4375,교과배치표!$B:$B,0),(MATCH(M4375,{"A","B","C","D","E"},0)-1)*3+3))),"")</f>
        <v/>
      </c>
    </row>
    <row r="4376" spans="2:20" ht="14.25" customHeight="1">
      <c r="B4376" s="20">
        <v>5254</v>
      </c>
      <c r="C4376" s="21" t="s">
        <v>1521</v>
      </c>
      <c r="D4376" s="21" t="s">
        <v>1521</v>
      </c>
      <c r="E4376" s="21" t="s">
        <v>1522</v>
      </c>
      <c r="F4376" s="21" t="s">
        <v>68</v>
      </c>
      <c r="G4376" s="21" t="s">
        <v>537</v>
      </c>
      <c r="H4376" s="21" t="s">
        <v>435</v>
      </c>
      <c r="I4376" s="21" t="s">
        <v>60</v>
      </c>
      <c r="J4376" s="23"/>
      <c r="K4376" s="24">
        <v>8</v>
      </c>
      <c r="M4376" s="25" t="str">
        <f>IF(I4376="","",IF(I4376="인문",성적입력!$C$8,성적입력!$C$9))</f>
        <v>A</v>
      </c>
      <c r="N4376" s="26">
        <f>성적입력!$C$15</f>
        <v>3</v>
      </c>
      <c r="P4376" s="27" t="str">
        <f t="shared" si="162"/>
        <v/>
      </c>
      <c r="R4376" s="26" t="str">
        <f t="array" ref="R4376">IFERROR(IF(OR(J4376="",M4376="",F4376=""),"",IF(F4376="학생부종합",INDEX(종합배치표!$C:$Q,MATCH(J4376,종합배치표!$B:$B,0),(MATCH(M4376,{"A","B","C","D","E"},0)-1)*3+1),INDEX(교과배치표!$C:$Q,MATCH(J4376,교과배치표!$B:$B,0),(MATCH(M4376,{"A","B","C","D","E"},0)-1)*3+1))),"")</f>
        <v/>
      </c>
      <c r="S4376" s="26" t="str">
        <f t="array" ref="S4376">IFERROR(IF(OR(J4376="",M4376="",F4376=""),"",IF(F4376="학생부종합",INDEX(종합배치표!$C:$Q,MATCH(J4376,종합배치표!$B:$B,0),(MATCH(M4376,{"A","B","C","D","E"},0)-1)*3+2),INDEX(교과배치표!$C:$Q,MATCH(J4376,교과배치표!$B:$B,0),(MATCH(M4376,{"A","B","C","D","E"},0)-1)*3+2))),"")</f>
        <v/>
      </c>
      <c r="T4376" s="26" t="str">
        <f t="array" ref="T4376">IFERROR(IF(OR(J4376="",M4376="",F4376=""),"",IF(F4376="학생부종합",INDEX(종합배치표!$C:$Q,MATCH(J4376,종합배치표!$B:$B,0),(MATCH(M4376,{"A","B","C","D","E"},0)-1)*3+3),INDEX(교과배치표!$C:$Q,MATCH(J4376,교과배치표!$B:$B,0),(MATCH(M4376,{"A","B","C","D","E"},0)-1)*3+3))),"")</f>
        <v/>
      </c>
    </row>
    <row r="4377" spans="2:20" ht="14.25" customHeight="1">
      <c r="B4377" s="20">
        <v>5255</v>
      </c>
      <c r="C4377" s="21" t="s">
        <v>1521</v>
      </c>
      <c r="D4377" s="21" t="s">
        <v>1521</v>
      </c>
      <c r="E4377" s="21" t="s">
        <v>1522</v>
      </c>
      <c r="F4377" s="21" t="s">
        <v>68</v>
      </c>
      <c r="G4377" s="21" t="s">
        <v>537</v>
      </c>
      <c r="H4377" s="21" t="s">
        <v>130</v>
      </c>
      <c r="I4377" s="21" t="s">
        <v>60</v>
      </c>
      <c r="J4377" s="23"/>
      <c r="K4377" s="24">
        <v>9</v>
      </c>
      <c r="M4377" s="25" t="str">
        <f>IF(I4377="","",IF(I4377="인문",성적입력!$C$8,성적입력!$C$9))</f>
        <v>A</v>
      </c>
      <c r="N4377" s="26">
        <f>성적입력!$C$15</f>
        <v>3</v>
      </c>
      <c r="P4377" s="27" t="str">
        <f t="shared" si="162"/>
        <v/>
      </c>
      <c r="R4377" s="26" t="str">
        <f t="array" ref="R4377">IFERROR(IF(OR(J4377="",M4377="",F4377=""),"",IF(F4377="학생부종합",INDEX(종합배치표!$C:$Q,MATCH(J4377,종합배치표!$B:$B,0),(MATCH(M4377,{"A","B","C","D","E"},0)-1)*3+1),INDEX(교과배치표!$C:$Q,MATCH(J4377,교과배치표!$B:$B,0),(MATCH(M4377,{"A","B","C","D","E"},0)-1)*3+1))),"")</f>
        <v/>
      </c>
      <c r="S4377" s="26" t="str">
        <f t="array" ref="S4377">IFERROR(IF(OR(J4377="",M4377="",F4377=""),"",IF(F4377="학생부종합",INDEX(종합배치표!$C:$Q,MATCH(J4377,종합배치표!$B:$B,0),(MATCH(M4377,{"A","B","C","D","E"},0)-1)*3+2),INDEX(교과배치표!$C:$Q,MATCH(J4377,교과배치표!$B:$B,0),(MATCH(M4377,{"A","B","C","D","E"},0)-1)*3+2))),"")</f>
        <v/>
      </c>
      <c r="T4377" s="26" t="str">
        <f t="array" ref="T4377">IFERROR(IF(OR(J4377="",M4377="",F4377=""),"",IF(F4377="학생부종합",INDEX(종합배치표!$C:$Q,MATCH(J4377,종합배치표!$B:$B,0),(MATCH(M4377,{"A","B","C","D","E"},0)-1)*3+3),INDEX(교과배치표!$C:$Q,MATCH(J4377,교과배치표!$B:$B,0),(MATCH(M4377,{"A","B","C","D","E"},0)-1)*3+3))),"")</f>
        <v/>
      </c>
    </row>
    <row r="4378" spans="2:20" ht="14.25" customHeight="1">
      <c r="B4378" s="20">
        <v>5257</v>
      </c>
      <c r="C4378" s="21" t="s">
        <v>1521</v>
      </c>
      <c r="D4378" s="21" t="s">
        <v>1521</v>
      </c>
      <c r="E4378" s="21" t="s">
        <v>1522</v>
      </c>
      <c r="F4378" s="21" t="s">
        <v>24</v>
      </c>
      <c r="G4378" s="21" t="s">
        <v>1172</v>
      </c>
      <c r="H4378" s="21" t="s">
        <v>130</v>
      </c>
      <c r="I4378" s="21" t="s">
        <v>60</v>
      </c>
      <c r="J4378" s="23"/>
      <c r="K4378" s="24">
        <v>1</v>
      </c>
      <c r="M4378" s="25" t="str">
        <f>IF(I4378="","",IF(I4378="인문",성적입력!$C$8,성적입력!$C$9))</f>
        <v>A</v>
      </c>
      <c r="N4378" s="26">
        <f>성적입력!$C$15</f>
        <v>3</v>
      </c>
      <c r="P4378" s="27" t="str">
        <f t="shared" si="162"/>
        <v/>
      </c>
      <c r="R4378" s="26" t="str">
        <f t="array" ref="R4378">IFERROR(IF(OR(J4378="",M4378="",F4378=""),"",IF(F4378="학생부종합",INDEX(종합배치표!$C:$Q,MATCH(J4378,종합배치표!$B:$B,0),(MATCH(M4378,{"A","B","C","D","E"},0)-1)*3+1),INDEX(교과배치표!$C:$Q,MATCH(J4378,교과배치표!$B:$B,0),(MATCH(M4378,{"A","B","C","D","E"},0)-1)*3+1))),"")</f>
        <v/>
      </c>
      <c r="S4378" s="26" t="str">
        <f t="array" ref="S4378">IFERROR(IF(OR(J4378="",M4378="",F4378=""),"",IF(F4378="학생부종합",INDEX(종합배치표!$C:$Q,MATCH(J4378,종합배치표!$B:$B,0),(MATCH(M4378,{"A","B","C","D","E"},0)-1)*3+2),INDEX(교과배치표!$C:$Q,MATCH(J4378,교과배치표!$B:$B,0),(MATCH(M4378,{"A","B","C","D","E"},0)-1)*3+2))),"")</f>
        <v/>
      </c>
      <c r="T4378" s="26" t="str">
        <f t="array" ref="T4378">IFERROR(IF(OR(J4378="",M4378="",F4378=""),"",IF(F4378="학생부종합",INDEX(종합배치표!$C:$Q,MATCH(J4378,종합배치표!$B:$B,0),(MATCH(M4378,{"A","B","C","D","E"},0)-1)*3+3),INDEX(교과배치표!$C:$Q,MATCH(J4378,교과배치표!$B:$B,0),(MATCH(M4378,{"A","B","C","D","E"},0)-1)*3+3))),"")</f>
        <v/>
      </c>
    </row>
    <row r="4379" spans="2:20" ht="14.25" customHeight="1">
      <c r="B4379" s="20">
        <v>5258</v>
      </c>
      <c r="C4379" s="21" t="s">
        <v>1521</v>
      </c>
      <c r="D4379" s="21" t="s">
        <v>1521</v>
      </c>
      <c r="E4379" s="21" t="s">
        <v>1522</v>
      </c>
      <c r="F4379" s="21" t="s">
        <v>24</v>
      </c>
      <c r="G4379" s="21" t="s">
        <v>1524</v>
      </c>
      <c r="H4379" s="21" t="s">
        <v>130</v>
      </c>
      <c r="I4379" s="21" t="s">
        <v>60</v>
      </c>
      <c r="J4379" s="23"/>
      <c r="K4379" s="24">
        <v>4</v>
      </c>
      <c r="M4379" s="25" t="str">
        <f>IF(I4379="","",IF(I4379="인문",성적입력!$C$8,성적입력!$C$9))</f>
        <v>A</v>
      </c>
      <c r="N4379" s="26">
        <f>성적입력!$C$15</f>
        <v>3</v>
      </c>
      <c r="P4379" s="27" t="str">
        <f t="shared" si="162"/>
        <v/>
      </c>
      <c r="R4379" s="26" t="str">
        <f t="array" ref="R4379">IFERROR(IF(OR(J4379="",M4379="",F4379=""),"",IF(F4379="학생부종합",INDEX(종합배치표!$C:$Q,MATCH(J4379,종합배치표!$B:$B,0),(MATCH(M4379,{"A","B","C","D","E"},0)-1)*3+1),INDEX(교과배치표!$C:$Q,MATCH(J4379,교과배치표!$B:$B,0),(MATCH(M4379,{"A","B","C","D","E"},0)-1)*3+1))),"")</f>
        <v/>
      </c>
      <c r="S4379" s="26" t="str">
        <f t="array" ref="S4379">IFERROR(IF(OR(J4379="",M4379="",F4379=""),"",IF(F4379="학생부종합",INDEX(종합배치표!$C:$Q,MATCH(J4379,종합배치표!$B:$B,0),(MATCH(M4379,{"A","B","C","D","E"},0)-1)*3+2),INDEX(교과배치표!$C:$Q,MATCH(J4379,교과배치표!$B:$B,0),(MATCH(M4379,{"A","B","C","D","E"},0)-1)*3+2))),"")</f>
        <v/>
      </c>
      <c r="T4379" s="26" t="str">
        <f t="array" ref="T4379">IFERROR(IF(OR(J4379="",M4379="",F4379=""),"",IF(F4379="학생부종합",INDEX(종합배치표!$C:$Q,MATCH(J4379,종합배치표!$B:$B,0),(MATCH(M4379,{"A","B","C","D","E"},0)-1)*3+3),INDEX(교과배치표!$C:$Q,MATCH(J4379,교과배치표!$B:$B,0),(MATCH(M4379,{"A","B","C","D","E"},0)-1)*3+3))),"")</f>
        <v/>
      </c>
    </row>
    <row r="4380" spans="2:20" ht="14.25" customHeight="1">
      <c r="B4380" s="20">
        <v>5260</v>
      </c>
      <c r="C4380" s="21" t="s">
        <v>1521</v>
      </c>
      <c r="D4380" s="21" t="s">
        <v>1521</v>
      </c>
      <c r="E4380" s="21" t="s">
        <v>1522</v>
      </c>
      <c r="F4380" s="21" t="s">
        <v>68</v>
      </c>
      <c r="G4380" s="21" t="s">
        <v>537</v>
      </c>
      <c r="H4380" s="21" t="s">
        <v>54</v>
      </c>
      <c r="I4380" s="21" t="s">
        <v>27</v>
      </c>
      <c r="J4380" s="23"/>
      <c r="K4380" s="24">
        <v>11</v>
      </c>
      <c r="M4380" s="25" t="str">
        <f>IF(I4380="","",IF(I4380="인문",성적입력!$C$8,성적입력!$C$9))</f>
        <v>A</v>
      </c>
      <c r="N4380" s="26">
        <f>성적입력!$C$15</f>
        <v>3</v>
      </c>
      <c r="P4380" s="27" t="str">
        <f t="shared" si="162"/>
        <v/>
      </c>
      <c r="R4380" s="26" t="str">
        <f t="array" ref="R4380">IFERROR(IF(OR(J4380="",M4380="",F4380=""),"",IF(F4380="학생부종합",INDEX(종합배치표!$C:$Q,MATCH(J4380,종합배치표!$B:$B,0),(MATCH(M4380,{"A","B","C","D","E"},0)-1)*3+1),INDEX(교과배치표!$C:$Q,MATCH(J4380,교과배치표!$B:$B,0),(MATCH(M4380,{"A","B","C","D","E"},0)-1)*3+1))),"")</f>
        <v/>
      </c>
      <c r="S4380" s="26" t="str">
        <f t="array" ref="S4380">IFERROR(IF(OR(J4380="",M4380="",F4380=""),"",IF(F4380="학생부종합",INDEX(종합배치표!$C:$Q,MATCH(J4380,종합배치표!$B:$B,0),(MATCH(M4380,{"A","B","C","D","E"},0)-1)*3+2),INDEX(교과배치표!$C:$Q,MATCH(J4380,교과배치표!$B:$B,0),(MATCH(M4380,{"A","B","C","D","E"},0)-1)*3+2))),"")</f>
        <v/>
      </c>
      <c r="T4380" s="26" t="str">
        <f t="array" ref="T4380">IFERROR(IF(OR(J4380="",M4380="",F4380=""),"",IF(F4380="학생부종합",INDEX(종합배치표!$C:$Q,MATCH(J4380,종합배치표!$B:$B,0),(MATCH(M4380,{"A","B","C","D","E"},0)-1)*3+3),INDEX(교과배치표!$C:$Q,MATCH(J4380,교과배치표!$B:$B,0),(MATCH(M4380,{"A","B","C","D","E"},0)-1)*3+3))),"")</f>
        <v/>
      </c>
    </row>
    <row r="4381" spans="2:20" ht="14.25" customHeight="1">
      <c r="B4381" s="20">
        <v>5262</v>
      </c>
      <c r="C4381" s="21" t="s">
        <v>1521</v>
      </c>
      <c r="D4381" s="21" t="s">
        <v>1521</v>
      </c>
      <c r="E4381" s="21" t="s">
        <v>1522</v>
      </c>
      <c r="F4381" s="21" t="s">
        <v>24</v>
      </c>
      <c r="G4381" s="21" t="s">
        <v>1524</v>
      </c>
      <c r="H4381" s="21" t="s">
        <v>54</v>
      </c>
      <c r="I4381" s="21" t="s">
        <v>27</v>
      </c>
      <c r="J4381" s="23"/>
      <c r="K4381" s="24">
        <v>2</v>
      </c>
      <c r="M4381" s="25" t="str">
        <f>IF(I4381="","",IF(I4381="인문",성적입력!$C$8,성적입력!$C$9))</f>
        <v>A</v>
      </c>
      <c r="N4381" s="26">
        <f>성적입력!$C$15</f>
        <v>3</v>
      </c>
      <c r="P4381" s="27" t="str">
        <f t="shared" si="162"/>
        <v/>
      </c>
      <c r="R4381" s="26" t="str">
        <f t="array" ref="R4381">IFERROR(IF(OR(J4381="",M4381="",F4381=""),"",IF(F4381="학생부종합",INDEX(종합배치표!$C:$Q,MATCH(J4381,종합배치표!$B:$B,0),(MATCH(M4381,{"A","B","C","D","E"},0)-1)*3+1),INDEX(교과배치표!$C:$Q,MATCH(J4381,교과배치표!$B:$B,0),(MATCH(M4381,{"A","B","C","D","E"},0)-1)*3+1))),"")</f>
        <v/>
      </c>
      <c r="S4381" s="26" t="str">
        <f t="array" ref="S4381">IFERROR(IF(OR(J4381="",M4381="",F4381=""),"",IF(F4381="학생부종합",INDEX(종합배치표!$C:$Q,MATCH(J4381,종합배치표!$B:$B,0),(MATCH(M4381,{"A","B","C","D","E"},0)-1)*3+2),INDEX(교과배치표!$C:$Q,MATCH(J4381,교과배치표!$B:$B,0),(MATCH(M4381,{"A","B","C","D","E"},0)-1)*3+2))),"")</f>
        <v/>
      </c>
      <c r="T4381" s="26" t="str">
        <f t="array" ref="T4381">IFERROR(IF(OR(J4381="",M4381="",F4381=""),"",IF(F4381="학생부종합",INDEX(종합배치표!$C:$Q,MATCH(J4381,종합배치표!$B:$B,0),(MATCH(M4381,{"A","B","C","D","E"},0)-1)*3+3),INDEX(교과배치표!$C:$Q,MATCH(J4381,교과배치표!$B:$B,0),(MATCH(M4381,{"A","B","C","D","E"},0)-1)*3+3))),"")</f>
        <v/>
      </c>
    </row>
    <row r="4382" spans="2:20" ht="14.25" customHeight="1">
      <c r="B4382" s="20">
        <v>5264</v>
      </c>
      <c r="C4382" s="21" t="s">
        <v>1521</v>
      </c>
      <c r="D4382" s="21" t="s">
        <v>1521</v>
      </c>
      <c r="E4382" s="21" t="s">
        <v>1522</v>
      </c>
      <c r="F4382" s="21" t="s">
        <v>24</v>
      </c>
      <c r="G4382" s="21" t="s">
        <v>1524</v>
      </c>
      <c r="H4382" s="21" t="s">
        <v>436</v>
      </c>
      <c r="I4382" s="21" t="s">
        <v>319</v>
      </c>
      <c r="J4382" s="23"/>
      <c r="K4382" s="24">
        <v>26</v>
      </c>
      <c r="M4382" s="25" t="str">
        <f>IF(I4382="","",IF(I4382="인문",성적입력!$C$8,성적입력!$C$9))</f>
        <v>A</v>
      </c>
      <c r="N4382" s="26">
        <f>성적입력!$C$15</f>
        <v>3</v>
      </c>
      <c r="P4382" s="27" t="str">
        <f t="shared" si="162"/>
        <v/>
      </c>
      <c r="R4382" s="26" t="str">
        <f t="array" ref="R4382">IFERROR(IF(OR(J4382="",M4382="",F4382=""),"",IF(F4382="학생부종합",INDEX(종합배치표!$C:$Q,MATCH(J4382,종합배치표!$B:$B,0),(MATCH(M4382,{"A","B","C","D","E"},0)-1)*3+1),INDEX(교과배치표!$C:$Q,MATCH(J4382,교과배치표!$B:$B,0),(MATCH(M4382,{"A","B","C","D","E"},0)-1)*3+1))),"")</f>
        <v/>
      </c>
      <c r="S4382" s="26" t="str">
        <f t="array" ref="S4382">IFERROR(IF(OR(J4382="",M4382="",F4382=""),"",IF(F4382="학생부종합",INDEX(종합배치표!$C:$Q,MATCH(J4382,종합배치표!$B:$B,0),(MATCH(M4382,{"A","B","C","D","E"},0)-1)*3+2),INDEX(교과배치표!$C:$Q,MATCH(J4382,교과배치표!$B:$B,0),(MATCH(M4382,{"A","B","C","D","E"},0)-1)*3+2))),"")</f>
        <v/>
      </c>
      <c r="T4382" s="26" t="str">
        <f t="array" ref="T4382">IFERROR(IF(OR(J4382="",M4382="",F4382=""),"",IF(F4382="학생부종합",INDEX(종합배치표!$C:$Q,MATCH(J4382,종합배치표!$B:$B,0),(MATCH(M4382,{"A","B","C","D","E"},0)-1)*3+3),INDEX(교과배치표!$C:$Q,MATCH(J4382,교과배치표!$B:$B,0),(MATCH(M4382,{"A","B","C","D","E"},0)-1)*3+3))),"")</f>
        <v/>
      </c>
    </row>
    <row r="4383" spans="2:20" ht="14.25" customHeight="1">
      <c r="B4383" s="20">
        <v>5265</v>
      </c>
      <c r="C4383" s="21" t="s">
        <v>1521</v>
      </c>
      <c r="D4383" s="21" t="s">
        <v>1521</v>
      </c>
      <c r="E4383" s="21" t="s">
        <v>1522</v>
      </c>
      <c r="F4383" s="21" t="s">
        <v>68</v>
      </c>
      <c r="G4383" s="21" t="s">
        <v>537</v>
      </c>
      <c r="H4383" s="21" t="s">
        <v>436</v>
      </c>
      <c r="I4383" s="21" t="s">
        <v>319</v>
      </c>
      <c r="J4383" s="23"/>
      <c r="K4383" s="24">
        <v>23</v>
      </c>
      <c r="M4383" s="25" t="str">
        <f>IF(I4383="","",IF(I4383="인문",성적입력!$C$8,성적입력!$C$9))</f>
        <v>A</v>
      </c>
      <c r="N4383" s="26">
        <f>성적입력!$C$15</f>
        <v>3</v>
      </c>
      <c r="P4383" s="27" t="str">
        <f t="shared" si="162"/>
        <v/>
      </c>
      <c r="R4383" s="26" t="str">
        <f t="array" ref="R4383">IFERROR(IF(OR(J4383="",M4383="",F4383=""),"",IF(F4383="학생부종합",INDEX(종합배치표!$C:$Q,MATCH(J4383,종합배치표!$B:$B,0),(MATCH(M4383,{"A","B","C","D","E"},0)-1)*3+1),INDEX(교과배치표!$C:$Q,MATCH(J4383,교과배치표!$B:$B,0),(MATCH(M4383,{"A","B","C","D","E"},0)-1)*3+1))),"")</f>
        <v/>
      </c>
      <c r="S4383" s="26" t="str">
        <f t="array" ref="S4383">IFERROR(IF(OR(J4383="",M4383="",F4383=""),"",IF(F4383="학생부종합",INDEX(종합배치표!$C:$Q,MATCH(J4383,종합배치표!$B:$B,0),(MATCH(M4383,{"A","B","C","D","E"},0)-1)*3+2),INDEX(교과배치표!$C:$Q,MATCH(J4383,교과배치표!$B:$B,0),(MATCH(M4383,{"A","B","C","D","E"},0)-1)*3+2))),"")</f>
        <v/>
      </c>
      <c r="T4383" s="26" t="str">
        <f t="array" ref="T4383">IFERROR(IF(OR(J4383="",M4383="",F4383=""),"",IF(F4383="학생부종합",INDEX(종합배치표!$C:$Q,MATCH(J4383,종합배치표!$B:$B,0),(MATCH(M4383,{"A","B","C","D","E"},0)-1)*3+3),INDEX(교과배치표!$C:$Q,MATCH(J4383,교과배치표!$B:$B,0),(MATCH(M4383,{"A","B","C","D","E"},0)-1)*3+3))),"")</f>
        <v/>
      </c>
    </row>
    <row r="4384" spans="2:20" ht="14.25" customHeight="1">
      <c r="B4384" s="20">
        <v>5266</v>
      </c>
      <c r="C4384" s="21" t="s">
        <v>1521</v>
      </c>
      <c r="D4384" s="21" t="s">
        <v>1521</v>
      </c>
      <c r="E4384" s="21" t="s">
        <v>1522</v>
      </c>
      <c r="F4384" s="21" t="s">
        <v>68</v>
      </c>
      <c r="G4384" s="21" t="s">
        <v>537</v>
      </c>
      <c r="H4384" s="21" t="s">
        <v>437</v>
      </c>
      <c r="I4384" s="21" t="s">
        <v>60</v>
      </c>
      <c r="J4384" s="23"/>
      <c r="K4384" s="24">
        <v>8</v>
      </c>
      <c r="M4384" s="25" t="str">
        <f>IF(I4384="","",IF(I4384="인문",성적입력!$C$8,성적입력!$C$9))</f>
        <v>A</v>
      </c>
      <c r="N4384" s="26">
        <f>성적입력!$C$15</f>
        <v>3</v>
      </c>
      <c r="P4384" s="27" t="str">
        <f t="shared" si="162"/>
        <v/>
      </c>
      <c r="R4384" s="26" t="str">
        <f t="array" ref="R4384">IFERROR(IF(OR(J4384="",M4384="",F4384=""),"",IF(F4384="학생부종합",INDEX(종합배치표!$C:$Q,MATCH(J4384,종합배치표!$B:$B,0),(MATCH(M4384,{"A","B","C","D","E"},0)-1)*3+1),INDEX(교과배치표!$C:$Q,MATCH(J4384,교과배치표!$B:$B,0),(MATCH(M4384,{"A","B","C","D","E"},0)-1)*3+1))),"")</f>
        <v/>
      </c>
      <c r="S4384" s="26" t="str">
        <f t="array" ref="S4384">IFERROR(IF(OR(J4384="",M4384="",F4384=""),"",IF(F4384="학생부종합",INDEX(종합배치표!$C:$Q,MATCH(J4384,종합배치표!$B:$B,0),(MATCH(M4384,{"A","B","C","D","E"},0)-1)*3+2),INDEX(교과배치표!$C:$Q,MATCH(J4384,교과배치표!$B:$B,0),(MATCH(M4384,{"A","B","C","D","E"},0)-1)*3+2))),"")</f>
        <v/>
      </c>
      <c r="T4384" s="26" t="str">
        <f t="array" ref="T4384">IFERROR(IF(OR(J4384="",M4384="",F4384=""),"",IF(F4384="학생부종합",INDEX(종합배치표!$C:$Q,MATCH(J4384,종합배치표!$B:$B,0),(MATCH(M4384,{"A","B","C","D","E"},0)-1)*3+3),INDEX(교과배치표!$C:$Q,MATCH(J4384,교과배치표!$B:$B,0),(MATCH(M4384,{"A","B","C","D","E"},0)-1)*3+3))),"")</f>
        <v/>
      </c>
    </row>
    <row r="4385" spans="2:20" ht="14.25" customHeight="1">
      <c r="B4385" s="20">
        <v>5268</v>
      </c>
      <c r="C4385" s="21" t="s">
        <v>1521</v>
      </c>
      <c r="D4385" s="21" t="s">
        <v>1521</v>
      </c>
      <c r="E4385" s="21" t="s">
        <v>1522</v>
      </c>
      <c r="F4385" s="21" t="s">
        <v>24</v>
      </c>
      <c r="G4385" s="21" t="s">
        <v>1524</v>
      </c>
      <c r="H4385" s="21" t="s">
        <v>437</v>
      </c>
      <c r="I4385" s="21" t="s">
        <v>60</v>
      </c>
      <c r="J4385" s="23"/>
      <c r="K4385" s="24">
        <v>2</v>
      </c>
      <c r="M4385" s="25" t="str">
        <f>IF(I4385="","",IF(I4385="인문",성적입력!$C$8,성적입력!$C$9))</f>
        <v>A</v>
      </c>
      <c r="N4385" s="26">
        <f>성적입력!$C$15</f>
        <v>3</v>
      </c>
      <c r="P4385" s="27" t="str">
        <f t="shared" si="162"/>
        <v/>
      </c>
      <c r="R4385" s="26" t="str">
        <f t="array" ref="R4385">IFERROR(IF(OR(J4385="",M4385="",F4385=""),"",IF(F4385="학생부종합",INDEX(종합배치표!$C:$Q,MATCH(J4385,종합배치표!$B:$B,0),(MATCH(M4385,{"A","B","C","D","E"},0)-1)*3+1),INDEX(교과배치표!$C:$Q,MATCH(J4385,교과배치표!$B:$B,0),(MATCH(M4385,{"A","B","C","D","E"},0)-1)*3+1))),"")</f>
        <v/>
      </c>
      <c r="S4385" s="26" t="str">
        <f t="array" ref="S4385">IFERROR(IF(OR(J4385="",M4385="",F4385=""),"",IF(F4385="학생부종합",INDEX(종합배치표!$C:$Q,MATCH(J4385,종합배치표!$B:$B,0),(MATCH(M4385,{"A","B","C","D","E"},0)-1)*3+2),INDEX(교과배치표!$C:$Q,MATCH(J4385,교과배치표!$B:$B,0),(MATCH(M4385,{"A","B","C","D","E"},0)-1)*3+2))),"")</f>
        <v/>
      </c>
      <c r="T4385" s="26" t="str">
        <f t="array" ref="T4385">IFERROR(IF(OR(J4385="",M4385="",F4385=""),"",IF(F4385="학생부종합",INDEX(종합배치표!$C:$Q,MATCH(J4385,종합배치표!$B:$B,0),(MATCH(M4385,{"A","B","C","D","E"},0)-1)*3+3),INDEX(교과배치표!$C:$Q,MATCH(J4385,교과배치표!$B:$B,0),(MATCH(M4385,{"A","B","C","D","E"},0)-1)*3+3))),"")</f>
        <v/>
      </c>
    </row>
    <row r="4386" spans="2:20" ht="14.25" customHeight="1">
      <c r="B4386" s="20">
        <v>5271</v>
      </c>
      <c r="C4386" s="21" t="s">
        <v>1521</v>
      </c>
      <c r="D4386" s="21" t="s">
        <v>1521</v>
      </c>
      <c r="E4386" s="21" t="s">
        <v>1522</v>
      </c>
      <c r="F4386" s="21" t="s">
        <v>68</v>
      </c>
      <c r="G4386" s="21" t="s">
        <v>537</v>
      </c>
      <c r="H4386" s="21" t="s">
        <v>205</v>
      </c>
      <c r="I4386" s="21" t="s">
        <v>60</v>
      </c>
      <c r="J4386" s="23"/>
      <c r="K4386" s="24">
        <v>6</v>
      </c>
      <c r="M4386" s="25" t="str">
        <f>IF(I4386="","",IF(I4386="인문",성적입력!$C$8,성적입력!$C$9))</f>
        <v>A</v>
      </c>
      <c r="N4386" s="26">
        <f>성적입력!$C$15</f>
        <v>3</v>
      </c>
      <c r="P4386" s="27" t="str">
        <f t="shared" si="162"/>
        <v/>
      </c>
      <c r="R4386" s="26" t="str">
        <f t="array" ref="R4386">IFERROR(IF(OR(J4386="",M4386="",F4386=""),"",IF(F4386="학생부종합",INDEX(종합배치표!$C:$Q,MATCH(J4386,종합배치표!$B:$B,0),(MATCH(M4386,{"A","B","C","D","E"},0)-1)*3+1),INDEX(교과배치표!$C:$Q,MATCH(J4386,교과배치표!$B:$B,0),(MATCH(M4386,{"A","B","C","D","E"},0)-1)*3+1))),"")</f>
        <v/>
      </c>
      <c r="S4386" s="26" t="str">
        <f t="array" ref="S4386">IFERROR(IF(OR(J4386="",M4386="",F4386=""),"",IF(F4386="학생부종합",INDEX(종합배치표!$C:$Q,MATCH(J4386,종합배치표!$B:$B,0),(MATCH(M4386,{"A","B","C","D","E"},0)-1)*3+2),INDEX(교과배치표!$C:$Q,MATCH(J4386,교과배치표!$B:$B,0),(MATCH(M4386,{"A","B","C","D","E"},0)-1)*3+2))),"")</f>
        <v/>
      </c>
      <c r="T4386" s="26" t="str">
        <f t="array" ref="T4386">IFERROR(IF(OR(J4386="",M4386="",F4386=""),"",IF(F4386="학생부종합",INDEX(종합배치표!$C:$Q,MATCH(J4386,종합배치표!$B:$B,0),(MATCH(M4386,{"A","B","C","D","E"},0)-1)*3+3),INDEX(교과배치표!$C:$Q,MATCH(J4386,교과배치표!$B:$B,0),(MATCH(M4386,{"A","B","C","D","E"},0)-1)*3+3))),"")</f>
        <v/>
      </c>
    </row>
    <row r="4387" spans="2:20" ht="14.25" customHeight="1">
      <c r="B4387" s="20">
        <v>5272</v>
      </c>
      <c r="C4387" s="21" t="s">
        <v>1521</v>
      </c>
      <c r="D4387" s="21" t="s">
        <v>1521</v>
      </c>
      <c r="E4387" s="21" t="s">
        <v>1522</v>
      </c>
      <c r="F4387" s="21" t="s">
        <v>24</v>
      </c>
      <c r="G4387" s="21" t="s">
        <v>1524</v>
      </c>
      <c r="H4387" s="21" t="s">
        <v>205</v>
      </c>
      <c r="I4387" s="21" t="s">
        <v>60</v>
      </c>
      <c r="J4387" s="23"/>
      <c r="K4387" s="24">
        <v>2</v>
      </c>
      <c r="M4387" s="25" t="str">
        <f>IF(I4387="","",IF(I4387="인문",성적입력!$C$8,성적입력!$C$9))</f>
        <v>A</v>
      </c>
      <c r="N4387" s="26">
        <f>성적입력!$C$15</f>
        <v>3</v>
      </c>
      <c r="P4387" s="27" t="str">
        <f t="shared" si="162"/>
        <v/>
      </c>
      <c r="R4387" s="26" t="str">
        <f t="array" ref="R4387">IFERROR(IF(OR(J4387="",M4387="",F4387=""),"",IF(F4387="학생부종합",INDEX(종합배치표!$C:$Q,MATCH(J4387,종합배치표!$B:$B,0),(MATCH(M4387,{"A","B","C","D","E"},0)-1)*3+1),INDEX(교과배치표!$C:$Q,MATCH(J4387,교과배치표!$B:$B,0),(MATCH(M4387,{"A","B","C","D","E"},0)-1)*3+1))),"")</f>
        <v/>
      </c>
      <c r="S4387" s="26" t="str">
        <f t="array" ref="S4387">IFERROR(IF(OR(J4387="",M4387="",F4387=""),"",IF(F4387="학생부종합",INDEX(종합배치표!$C:$Q,MATCH(J4387,종합배치표!$B:$B,0),(MATCH(M4387,{"A","B","C","D","E"},0)-1)*3+2),INDEX(교과배치표!$C:$Q,MATCH(J4387,교과배치표!$B:$B,0),(MATCH(M4387,{"A","B","C","D","E"},0)-1)*3+2))),"")</f>
        <v/>
      </c>
      <c r="T4387" s="26" t="str">
        <f t="array" ref="T4387">IFERROR(IF(OR(J4387="",M4387="",F4387=""),"",IF(F4387="학생부종합",INDEX(종합배치표!$C:$Q,MATCH(J4387,종합배치표!$B:$B,0),(MATCH(M4387,{"A","B","C","D","E"},0)-1)*3+3),INDEX(교과배치표!$C:$Q,MATCH(J4387,교과배치표!$B:$B,0),(MATCH(M4387,{"A","B","C","D","E"},0)-1)*3+3))),"")</f>
        <v/>
      </c>
    </row>
    <row r="4388" spans="2:20" ht="14.25" customHeight="1">
      <c r="B4388" s="20">
        <v>5275</v>
      </c>
      <c r="C4388" s="21" t="s">
        <v>1521</v>
      </c>
      <c r="D4388" s="21" t="s">
        <v>1521</v>
      </c>
      <c r="E4388" s="21" t="s">
        <v>1522</v>
      </c>
      <c r="F4388" s="21" t="s">
        <v>68</v>
      </c>
      <c r="G4388" s="21" t="s">
        <v>537</v>
      </c>
      <c r="H4388" s="21" t="s">
        <v>39</v>
      </c>
      <c r="I4388" s="21" t="s">
        <v>27</v>
      </c>
      <c r="J4388" s="23"/>
      <c r="K4388" s="24">
        <v>12</v>
      </c>
      <c r="M4388" s="25" t="str">
        <f>IF(I4388="","",IF(I4388="인문",성적입력!$C$8,성적입력!$C$9))</f>
        <v>A</v>
      </c>
      <c r="N4388" s="26">
        <f>성적입력!$C$15</f>
        <v>3</v>
      </c>
      <c r="P4388" s="27" t="str">
        <f t="shared" si="162"/>
        <v/>
      </c>
      <c r="R4388" s="26" t="str">
        <f t="array" ref="R4388">IFERROR(IF(OR(J4388="",M4388="",F4388=""),"",IF(F4388="학생부종합",INDEX(종합배치표!$C:$Q,MATCH(J4388,종합배치표!$B:$B,0),(MATCH(M4388,{"A","B","C","D","E"},0)-1)*3+1),INDEX(교과배치표!$C:$Q,MATCH(J4388,교과배치표!$B:$B,0),(MATCH(M4388,{"A","B","C","D","E"},0)-1)*3+1))),"")</f>
        <v/>
      </c>
      <c r="S4388" s="26" t="str">
        <f t="array" ref="S4388">IFERROR(IF(OR(J4388="",M4388="",F4388=""),"",IF(F4388="학생부종합",INDEX(종합배치표!$C:$Q,MATCH(J4388,종합배치표!$B:$B,0),(MATCH(M4388,{"A","B","C","D","E"},0)-1)*3+2),INDEX(교과배치표!$C:$Q,MATCH(J4388,교과배치표!$B:$B,0),(MATCH(M4388,{"A","B","C","D","E"},0)-1)*3+2))),"")</f>
        <v/>
      </c>
      <c r="T4388" s="26" t="str">
        <f t="array" ref="T4388">IFERROR(IF(OR(J4388="",M4388="",F4388=""),"",IF(F4388="학생부종합",INDEX(종합배치표!$C:$Q,MATCH(J4388,종합배치표!$B:$B,0),(MATCH(M4388,{"A","B","C","D","E"},0)-1)*3+3),INDEX(교과배치표!$C:$Q,MATCH(J4388,교과배치표!$B:$B,0),(MATCH(M4388,{"A","B","C","D","E"},0)-1)*3+3))),"")</f>
        <v/>
      </c>
    </row>
    <row r="4389" spans="2:20" ht="14.25" customHeight="1">
      <c r="B4389" s="20">
        <v>5277</v>
      </c>
      <c r="C4389" s="21" t="s">
        <v>1521</v>
      </c>
      <c r="D4389" s="21" t="s">
        <v>1521</v>
      </c>
      <c r="E4389" s="21" t="s">
        <v>1522</v>
      </c>
      <c r="F4389" s="21" t="s">
        <v>24</v>
      </c>
      <c r="G4389" s="21" t="s">
        <v>1524</v>
      </c>
      <c r="H4389" s="21" t="s">
        <v>39</v>
      </c>
      <c r="I4389" s="21" t="s">
        <v>27</v>
      </c>
      <c r="J4389" s="23"/>
      <c r="K4389" s="24">
        <v>3</v>
      </c>
      <c r="M4389" s="25" t="str">
        <f>IF(I4389="","",IF(I4389="인문",성적입력!$C$8,성적입력!$C$9))</f>
        <v>A</v>
      </c>
      <c r="N4389" s="26">
        <f>성적입력!$C$15</f>
        <v>3</v>
      </c>
      <c r="P4389" s="27" t="str">
        <f t="shared" si="162"/>
        <v/>
      </c>
      <c r="R4389" s="26" t="str">
        <f t="array" ref="R4389">IFERROR(IF(OR(J4389="",M4389="",F4389=""),"",IF(F4389="학생부종합",INDEX(종합배치표!$C:$Q,MATCH(J4389,종합배치표!$B:$B,0),(MATCH(M4389,{"A","B","C","D","E"},0)-1)*3+1),INDEX(교과배치표!$C:$Q,MATCH(J4389,교과배치표!$B:$B,0),(MATCH(M4389,{"A","B","C","D","E"},0)-1)*3+1))),"")</f>
        <v/>
      </c>
      <c r="S4389" s="26" t="str">
        <f t="array" ref="S4389">IFERROR(IF(OR(J4389="",M4389="",F4389=""),"",IF(F4389="학생부종합",INDEX(종합배치표!$C:$Q,MATCH(J4389,종합배치표!$B:$B,0),(MATCH(M4389,{"A","B","C","D","E"},0)-1)*3+2),INDEX(교과배치표!$C:$Q,MATCH(J4389,교과배치표!$B:$B,0),(MATCH(M4389,{"A","B","C","D","E"},0)-1)*3+2))),"")</f>
        <v/>
      </c>
      <c r="T4389" s="26" t="str">
        <f t="array" ref="T4389">IFERROR(IF(OR(J4389="",M4389="",F4389=""),"",IF(F4389="학생부종합",INDEX(종합배치표!$C:$Q,MATCH(J4389,종합배치표!$B:$B,0),(MATCH(M4389,{"A","B","C","D","E"},0)-1)*3+3),INDEX(교과배치표!$C:$Q,MATCH(J4389,교과배치표!$B:$B,0),(MATCH(M4389,{"A","B","C","D","E"},0)-1)*3+3))),"")</f>
        <v/>
      </c>
    </row>
    <row r="4390" spans="2:20" ht="14.25" customHeight="1">
      <c r="B4390" s="20">
        <v>5279</v>
      </c>
      <c r="C4390" s="21" t="s">
        <v>1521</v>
      </c>
      <c r="D4390" s="21" t="s">
        <v>1521</v>
      </c>
      <c r="E4390" s="21" t="s">
        <v>1522</v>
      </c>
      <c r="F4390" s="21" t="s">
        <v>68</v>
      </c>
      <c r="G4390" s="21" t="s">
        <v>537</v>
      </c>
      <c r="H4390" s="21" t="s">
        <v>55</v>
      </c>
      <c r="I4390" s="21" t="s">
        <v>27</v>
      </c>
      <c r="J4390" s="23"/>
      <c r="K4390" s="24">
        <v>5</v>
      </c>
      <c r="M4390" s="25" t="str">
        <f>IF(I4390="","",IF(I4390="인문",성적입력!$C$8,성적입력!$C$9))</f>
        <v>A</v>
      </c>
      <c r="N4390" s="26">
        <f>성적입력!$C$15</f>
        <v>3</v>
      </c>
      <c r="P4390" s="27" t="str">
        <f t="shared" si="162"/>
        <v/>
      </c>
      <c r="R4390" s="26" t="str">
        <f t="array" ref="R4390">IFERROR(IF(OR(J4390="",M4390="",F4390=""),"",IF(F4390="학생부종합",INDEX(종합배치표!$C:$Q,MATCH(J4390,종합배치표!$B:$B,0),(MATCH(M4390,{"A","B","C","D","E"},0)-1)*3+1),INDEX(교과배치표!$C:$Q,MATCH(J4390,교과배치표!$B:$B,0),(MATCH(M4390,{"A","B","C","D","E"},0)-1)*3+1))),"")</f>
        <v/>
      </c>
      <c r="S4390" s="26" t="str">
        <f t="array" ref="S4390">IFERROR(IF(OR(J4390="",M4390="",F4390=""),"",IF(F4390="학생부종합",INDEX(종합배치표!$C:$Q,MATCH(J4390,종합배치표!$B:$B,0),(MATCH(M4390,{"A","B","C","D","E"},0)-1)*3+2),INDEX(교과배치표!$C:$Q,MATCH(J4390,교과배치표!$B:$B,0),(MATCH(M4390,{"A","B","C","D","E"},0)-1)*3+2))),"")</f>
        <v/>
      </c>
      <c r="T4390" s="26" t="str">
        <f t="array" ref="T4390">IFERROR(IF(OR(J4390="",M4390="",F4390=""),"",IF(F4390="학생부종합",INDEX(종합배치표!$C:$Q,MATCH(J4390,종합배치표!$B:$B,0),(MATCH(M4390,{"A","B","C","D","E"},0)-1)*3+3),INDEX(교과배치표!$C:$Q,MATCH(J4390,교과배치표!$B:$B,0),(MATCH(M4390,{"A","B","C","D","E"},0)-1)*3+3))),"")</f>
        <v/>
      </c>
    </row>
    <row r="4391" spans="2:20" ht="14.25" customHeight="1">
      <c r="B4391" s="20">
        <v>5281</v>
      </c>
      <c r="C4391" s="21" t="s">
        <v>1521</v>
      </c>
      <c r="D4391" s="21" t="s">
        <v>1521</v>
      </c>
      <c r="E4391" s="21" t="s">
        <v>1522</v>
      </c>
      <c r="F4391" s="21" t="s">
        <v>24</v>
      </c>
      <c r="G4391" s="21" t="s">
        <v>1524</v>
      </c>
      <c r="H4391" s="21" t="s">
        <v>55</v>
      </c>
      <c r="I4391" s="21" t="s">
        <v>27</v>
      </c>
      <c r="J4391" s="23"/>
      <c r="K4391" s="24">
        <v>2</v>
      </c>
      <c r="M4391" s="25" t="str">
        <f>IF(I4391="","",IF(I4391="인문",성적입력!$C$8,성적입력!$C$9))</f>
        <v>A</v>
      </c>
      <c r="N4391" s="26">
        <f>성적입력!$C$15</f>
        <v>3</v>
      </c>
      <c r="P4391" s="27" t="str">
        <f t="shared" si="162"/>
        <v/>
      </c>
      <c r="R4391" s="26" t="str">
        <f t="array" ref="R4391">IFERROR(IF(OR(J4391="",M4391="",F4391=""),"",IF(F4391="학생부종합",INDEX(종합배치표!$C:$Q,MATCH(J4391,종합배치표!$B:$B,0),(MATCH(M4391,{"A","B","C","D","E"},0)-1)*3+1),INDEX(교과배치표!$C:$Q,MATCH(J4391,교과배치표!$B:$B,0),(MATCH(M4391,{"A","B","C","D","E"},0)-1)*3+1))),"")</f>
        <v/>
      </c>
      <c r="S4391" s="26" t="str">
        <f t="array" ref="S4391">IFERROR(IF(OR(J4391="",M4391="",F4391=""),"",IF(F4391="학생부종합",INDEX(종합배치표!$C:$Q,MATCH(J4391,종합배치표!$B:$B,0),(MATCH(M4391,{"A","B","C","D","E"},0)-1)*3+2),INDEX(교과배치표!$C:$Q,MATCH(J4391,교과배치표!$B:$B,0),(MATCH(M4391,{"A","B","C","D","E"},0)-1)*3+2))),"")</f>
        <v/>
      </c>
      <c r="T4391" s="26" t="str">
        <f t="array" ref="T4391">IFERROR(IF(OR(J4391="",M4391="",F4391=""),"",IF(F4391="학생부종합",INDEX(종합배치표!$C:$Q,MATCH(J4391,종합배치표!$B:$B,0),(MATCH(M4391,{"A","B","C","D","E"},0)-1)*3+3),INDEX(교과배치표!$C:$Q,MATCH(J4391,교과배치표!$B:$B,0),(MATCH(M4391,{"A","B","C","D","E"},0)-1)*3+3))),"")</f>
        <v/>
      </c>
    </row>
    <row r="4392" spans="2:20" ht="14.25" customHeight="1">
      <c r="B4392" s="20">
        <v>5283</v>
      </c>
      <c r="C4392" s="21" t="s">
        <v>1521</v>
      </c>
      <c r="D4392" s="21" t="s">
        <v>1521</v>
      </c>
      <c r="E4392" s="21" t="s">
        <v>1522</v>
      </c>
      <c r="F4392" s="21" t="s">
        <v>68</v>
      </c>
      <c r="G4392" s="21" t="s">
        <v>537</v>
      </c>
      <c r="H4392" s="21" t="s">
        <v>1534</v>
      </c>
      <c r="I4392" s="21" t="s">
        <v>60</v>
      </c>
      <c r="J4392" s="23"/>
      <c r="K4392" s="24">
        <v>9</v>
      </c>
      <c r="M4392" s="25" t="str">
        <f>IF(I4392="","",IF(I4392="인문",성적입력!$C$8,성적입력!$C$9))</f>
        <v>A</v>
      </c>
      <c r="N4392" s="26">
        <f>성적입력!$C$15</f>
        <v>3</v>
      </c>
      <c r="P4392" s="27" t="str">
        <f t="shared" si="162"/>
        <v/>
      </c>
      <c r="R4392" s="26" t="str">
        <f t="array" ref="R4392">IFERROR(IF(OR(J4392="",M4392="",F4392=""),"",IF(F4392="학생부종합",INDEX(종합배치표!$C:$Q,MATCH(J4392,종합배치표!$B:$B,0),(MATCH(M4392,{"A","B","C","D","E"},0)-1)*3+1),INDEX(교과배치표!$C:$Q,MATCH(J4392,교과배치표!$B:$B,0),(MATCH(M4392,{"A","B","C","D","E"},0)-1)*3+1))),"")</f>
        <v/>
      </c>
      <c r="S4392" s="26" t="str">
        <f t="array" ref="S4392">IFERROR(IF(OR(J4392="",M4392="",F4392=""),"",IF(F4392="학생부종합",INDEX(종합배치표!$C:$Q,MATCH(J4392,종합배치표!$B:$B,0),(MATCH(M4392,{"A","B","C","D","E"},0)-1)*3+2),INDEX(교과배치표!$C:$Q,MATCH(J4392,교과배치표!$B:$B,0),(MATCH(M4392,{"A","B","C","D","E"},0)-1)*3+2))),"")</f>
        <v/>
      </c>
      <c r="T4392" s="26" t="str">
        <f t="array" ref="T4392">IFERROR(IF(OR(J4392="",M4392="",F4392=""),"",IF(F4392="학생부종합",INDEX(종합배치표!$C:$Q,MATCH(J4392,종합배치표!$B:$B,0),(MATCH(M4392,{"A","B","C","D","E"},0)-1)*3+3),INDEX(교과배치표!$C:$Q,MATCH(J4392,교과배치표!$B:$B,0),(MATCH(M4392,{"A","B","C","D","E"},0)-1)*3+3))),"")</f>
        <v/>
      </c>
    </row>
    <row r="4393" spans="2:20" ht="14.25" customHeight="1">
      <c r="B4393" s="20">
        <v>5285</v>
      </c>
      <c r="C4393" s="21" t="s">
        <v>1521</v>
      </c>
      <c r="D4393" s="21" t="s">
        <v>1521</v>
      </c>
      <c r="E4393" s="21" t="s">
        <v>1522</v>
      </c>
      <c r="F4393" s="21" t="s">
        <v>24</v>
      </c>
      <c r="G4393" s="21" t="s">
        <v>1524</v>
      </c>
      <c r="H4393" s="21" t="s">
        <v>1534</v>
      </c>
      <c r="I4393" s="21" t="s">
        <v>60</v>
      </c>
      <c r="J4393" s="23"/>
      <c r="K4393" s="24">
        <v>2</v>
      </c>
      <c r="M4393" s="25" t="str">
        <f>IF(I4393="","",IF(I4393="인문",성적입력!$C$8,성적입력!$C$9))</f>
        <v>A</v>
      </c>
      <c r="N4393" s="26">
        <f>성적입력!$C$15</f>
        <v>3</v>
      </c>
      <c r="P4393" s="27" t="str">
        <f t="shared" si="162"/>
        <v/>
      </c>
      <c r="R4393" s="26" t="str">
        <f t="array" ref="R4393">IFERROR(IF(OR(J4393="",M4393="",F4393=""),"",IF(F4393="학생부종합",INDEX(종합배치표!$C:$Q,MATCH(J4393,종합배치표!$B:$B,0),(MATCH(M4393,{"A","B","C","D","E"},0)-1)*3+1),INDEX(교과배치표!$C:$Q,MATCH(J4393,교과배치표!$B:$B,0),(MATCH(M4393,{"A","B","C","D","E"},0)-1)*3+1))),"")</f>
        <v/>
      </c>
      <c r="S4393" s="26" t="str">
        <f t="array" ref="S4393">IFERROR(IF(OR(J4393="",M4393="",F4393=""),"",IF(F4393="학생부종합",INDEX(종합배치표!$C:$Q,MATCH(J4393,종합배치표!$B:$B,0),(MATCH(M4393,{"A","B","C","D","E"},0)-1)*3+2),INDEX(교과배치표!$C:$Q,MATCH(J4393,교과배치표!$B:$B,0),(MATCH(M4393,{"A","B","C","D","E"},0)-1)*3+2))),"")</f>
        <v/>
      </c>
      <c r="T4393" s="26" t="str">
        <f t="array" ref="T4393">IFERROR(IF(OR(J4393="",M4393="",F4393=""),"",IF(F4393="학생부종합",INDEX(종합배치표!$C:$Q,MATCH(J4393,종합배치표!$B:$B,0),(MATCH(M4393,{"A","B","C","D","E"},0)-1)*3+3),INDEX(교과배치표!$C:$Q,MATCH(J4393,교과배치표!$B:$B,0),(MATCH(M4393,{"A","B","C","D","E"},0)-1)*3+3))),"")</f>
        <v/>
      </c>
    </row>
    <row r="4394" spans="2:20" ht="14.25" customHeight="1">
      <c r="B4394" s="20">
        <v>5287</v>
      </c>
      <c r="C4394" s="21" t="s">
        <v>1521</v>
      </c>
      <c r="D4394" s="21" t="s">
        <v>1521</v>
      </c>
      <c r="E4394" s="21" t="s">
        <v>1522</v>
      </c>
      <c r="F4394" s="21" t="s">
        <v>68</v>
      </c>
      <c r="G4394" s="21" t="s">
        <v>537</v>
      </c>
      <c r="H4394" s="21" t="s">
        <v>46</v>
      </c>
      <c r="I4394" s="21" t="s">
        <v>27</v>
      </c>
      <c r="J4394" s="23"/>
      <c r="K4394" s="24">
        <v>3</v>
      </c>
      <c r="M4394" s="25" t="str">
        <f>IF(I4394="","",IF(I4394="인문",성적입력!$C$8,성적입력!$C$9))</f>
        <v>A</v>
      </c>
      <c r="N4394" s="26">
        <f>성적입력!$C$15</f>
        <v>3</v>
      </c>
      <c r="P4394" s="27" t="str">
        <f t="shared" si="162"/>
        <v/>
      </c>
      <c r="R4394" s="26" t="str">
        <f t="array" ref="R4394">IFERROR(IF(OR(J4394="",M4394="",F4394=""),"",IF(F4394="학생부종합",INDEX(종합배치표!$C:$Q,MATCH(J4394,종합배치표!$B:$B,0),(MATCH(M4394,{"A","B","C","D","E"},0)-1)*3+1),INDEX(교과배치표!$C:$Q,MATCH(J4394,교과배치표!$B:$B,0),(MATCH(M4394,{"A","B","C","D","E"},0)-1)*3+1))),"")</f>
        <v/>
      </c>
      <c r="S4394" s="26" t="str">
        <f t="array" ref="S4394">IFERROR(IF(OR(J4394="",M4394="",F4394=""),"",IF(F4394="학생부종합",INDEX(종합배치표!$C:$Q,MATCH(J4394,종합배치표!$B:$B,0),(MATCH(M4394,{"A","B","C","D","E"},0)-1)*3+2),INDEX(교과배치표!$C:$Q,MATCH(J4394,교과배치표!$B:$B,0),(MATCH(M4394,{"A","B","C","D","E"},0)-1)*3+2))),"")</f>
        <v/>
      </c>
      <c r="T4394" s="26" t="str">
        <f t="array" ref="T4394">IFERROR(IF(OR(J4394="",M4394="",F4394=""),"",IF(F4394="학생부종합",INDEX(종합배치표!$C:$Q,MATCH(J4394,종합배치표!$B:$B,0),(MATCH(M4394,{"A","B","C","D","E"},0)-1)*3+3),INDEX(교과배치표!$C:$Q,MATCH(J4394,교과배치표!$B:$B,0),(MATCH(M4394,{"A","B","C","D","E"},0)-1)*3+3))),"")</f>
        <v/>
      </c>
    </row>
    <row r="4395" spans="2:20" ht="14.25" customHeight="1">
      <c r="B4395" s="20">
        <v>5288</v>
      </c>
      <c r="C4395" s="21" t="s">
        <v>1521</v>
      </c>
      <c r="D4395" s="21" t="s">
        <v>1521</v>
      </c>
      <c r="E4395" s="21" t="s">
        <v>1522</v>
      </c>
      <c r="F4395" s="21" t="s">
        <v>24</v>
      </c>
      <c r="G4395" s="21" t="s">
        <v>1523</v>
      </c>
      <c r="H4395" s="21" t="s">
        <v>46</v>
      </c>
      <c r="I4395" s="21" t="s">
        <v>27</v>
      </c>
      <c r="J4395" s="23"/>
      <c r="K4395" s="24">
        <v>2</v>
      </c>
      <c r="M4395" s="25" t="str">
        <f>IF(I4395="","",IF(I4395="인문",성적입력!$C$8,성적입력!$C$9))</f>
        <v>A</v>
      </c>
      <c r="N4395" s="26">
        <f>성적입력!$C$15</f>
        <v>3</v>
      </c>
      <c r="P4395" s="27" t="str">
        <f t="shared" si="162"/>
        <v/>
      </c>
      <c r="R4395" s="26" t="str">
        <f t="array" ref="R4395">IFERROR(IF(OR(J4395="",M4395="",F4395=""),"",IF(F4395="학생부종합",INDEX(종합배치표!$C:$Q,MATCH(J4395,종합배치표!$B:$B,0),(MATCH(M4395,{"A","B","C","D","E"},0)-1)*3+1),INDEX(교과배치표!$C:$Q,MATCH(J4395,교과배치표!$B:$B,0),(MATCH(M4395,{"A","B","C","D","E"},0)-1)*3+1))),"")</f>
        <v/>
      </c>
      <c r="S4395" s="26" t="str">
        <f t="array" ref="S4395">IFERROR(IF(OR(J4395="",M4395="",F4395=""),"",IF(F4395="학생부종합",INDEX(종합배치표!$C:$Q,MATCH(J4395,종합배치표!$B:$B,0),(MATCH(M4395,{"A","B","C","D","E"},0)-1)*3+2),INDEX(교과배치표!$C:$Q,MATCH(J4395,교과배치표!$B:$B,0),(MATCH(M4395,{"A","B","C","D","E"},0)-1)*3+2))),"")</f>
        <v/>
      </c>
      <c r="T4395" s="26" t="str">
        <f t="array" ref="T4395">IFERROR(IF(OR(J4395="",M4395="",F4395=""),"",IF(F4395="학생부종합",INDEX(종합배치표!$C:$Q,MATCH(J4395,종합배치표!$B:$B,0),(MATCH(M4395,{"A","B","C","D","E"},0)-1)*3+3),INDEX(교과배치표!$C:$Q,MATCH(J4395,교과배치표!$B:$B,0),(MATCH(M4395,{"A","B","C","D","E"},0)-1)*3+3))),"")</f>
        <v/>
      </c>
    </row>
    <row r="4396" spans="2:20" ht="14.25" customHeight="1">
      <c r="B4396" s="20">
        <v>5290</v>
      </c>
      <c r="C4396" s="21" t="s">
        <v>1521</v>
      </c>
      <c r="D4396" s="21" t="s">
        <v>1521</v>
      </c>
      <c r="E4396" s="21" t="s">
        <v>1522</v>
      </c>
      <c r="F4396" s="21" t="s">
        <v>68</v>
      </c>
      <c r="G4396" s="21" t="s">
        <v>537</v>
      </c>
      <c r="H4396" s="21" t="s">
        <v>56</v>
      </c>
      <c r="I4396" s="21" t="s">
        <v>27</v>
      </c>
      <c r="J4396" s="23"/>
      <c r="K4396" s="24">
        <v>7</v>
      </c>
      <c r="M4396" s="25" t="str">
        <f>IF(I4396="","",IF(I4396="인문",성적입력!$C$8,성적입력!$C$9))</f>
        <v>A</v>
      </c>
      <c r="N4396" s="26">
        <f>성적입력!$C$15</f>
        <v>3</v>
      </c>
      <c r="P4396" s="27" t="str">
        <f t="shared" si="162"/>
        <v/>
      </c>
      <c r="R4396" s="26" t="str">
        <f t="array" ref="R4396">IFERROR(IF(OR(J4396="",M4396="",F4396=""),"",IF(F4396="학생부종합",INDEX(종합배치표!$C:$Q,MATCH(J4396,종합배치표!$B:$B,0),(MATCH(M4396,{"A","B","C","D","E"},0)-1)*3+1),INDEX(교과배치표!$C:$Q,MATCH(J4396,교과배치표!$B:$B,0),(MATCH(M4396,{"A","B","C","D","E"},0)-1)*3+1))),"")</f>
        <v/>
      </c>
      <c r="S4396" s="26" t="str">
        <f t="array" ref="S4396">IFERROR(IF(OR(J4396="",M4396="",F4396=""),"",IF(F4396="학생부종합",INDEX(종합배치표!$C:$Q,MATCH(J4396,종합배치표!$B:$B,0),(MATCH(M4396,{"A","B","C","D","E"},0)-1)*3+2),INDEX(교과배치표!$C:$Q,MATCH(J4396,교과배치표!$B:$B,0),(MATCH(M4396,{"A","B","C","D","E"},0)-1)*3+2))),"")</f>
        <v/>
      </c>
      <c r="T4396" s="26" t="str">
        <f t="array" ref="T4396">IFERROR(IF(OR(J4396="",M4396="",F4396=""),"",IF(F4396="학생부종합",INDEX(종합배치표!$C:$Q,MATCH(J4396,종합배치표!$B:$B,0),(MATCH(M4396,{"A","B","C","D","E"},0)-1)*3+3),INDEX(교과배치표!$C:$Q,MATCH(J4396,교과배치표!$B:$B,0),(MATCH(M4396,{"A","B","C","D","E"},0)-1)*3+3))),"")</f>
        <v/>
      </c>
    </row>
    <row r="4397" spans="2:20" ht="14.25" customHeight="1">
      <c r="B4397" s="20">
        <v>5292</v>
      </c>
      <c r="C4397" s="21" t="s">
        <v>1521</v>
      </c>
      <c r="D4397" s="21" t="s">
        <v>1521</v>
      </c>
      <c r="E4397" s="21" t="s">
        <v>1522</v>
      </c>
      <c r="F4397" s="21" t="s">
        <v>24</v>
      </c>
      <c r="G4397" s="21" t="s">
        <v>1524</v>
      </c>
      <c r="H4397" s="21" t="s">
        <v>56</v>
      </c>
      <c r="I4397" s="21" t="s">
        <v>27</v>
      </c>
      <c r="J4397" s="23"/>
      <c r="K4397" s="24">
        <v>3</v>
      </c>
      <c r="M4397" s="25" t="str">
        <f>IF(I4397="","",IF(I4397="인문",성적입력!$C$8,성적입력!$C$9))</f>
        <v>A</v>
      </c>
      <c r="N4397" s="26">
        <f>성적입력!$C$15</f>
        <v>3</v>
      </c>
      <c r="P4397" s="27" t="str">
        <f t="shared" si="162"/>
        <v/>
      </c>
      <c r="R4397" s="26" t="str">
        <f t="array" ref="R4397">IFERROR(IF(OR(J4397="",M4397="",F4397=""),"",IF(F4397="학생부종합",INDEX(종합배치표!$C:$Q,MATCH(J4397,종합배치표!$B:$B,0),(MATCH(M4397,{"A","B","C","D","E"},0)-1)*3+1),INDEX(교과배치표!$C:$Q,MATCH(J4397,교과배치표!$B:$B,0),(MATCH(M4397,{"A","B","C","D","E"},0)-1)*3+1))),"")</f>
        <v/>
      </c>
      <c r="S4397" s="26" t="str">
        <f t="array" ref="S4397">IFERROR(IF(OR(J4397="",M4397="",F4397=""),"",IF(F4397="학생부종합",INDEX(종합배치표!$C:$Q,MATCH(J4397,종합배치표!$B:$B,0),(MATCH(M4397,{"A","B","C","D","E"},0)-1)*3+2),INDEX(교과배치표!$C:$Q,MATCH(J4397,교과배치표!$B:$B,0),(MATCH(M4397,{"A","B","C","D","E"},0)-1)*3+2))),"")</f>
        <v/>
      </c>
      <c r="T4397" s="26" t="str">
        <f t="array" ref="T4397">IFERROR(IF(OR(J4397="",M4397="",F4397=""),"",IF(F4397="학생부종합",INDEX(종합배치표!$C:$Q,MATCH(J4397,종합배치표!$B:$B,0),(MATCH(M4397,{"A","B","C","D","E"},0)-1)*3+3),INDEX(교과배치표!$C:$Q,MATCH(J4397,교과배치표!$B:$B,0),(MATCH(M4397,{"A","B","C","D","E"},0)-1)*3+3))),"")</f>
        <v/>
      </c>
    </row>
    <row r="4398" spans="2:20" ht="14.25" customHeight="1">
      <c r="B4398" s="20">
        <v>5294</v>
      </c>
      <c r="C4398" s="21" t="s">
        <v>1521</v>
      </c>
      <c r="D4398" s="21" t="s">
        <v>1521</v>
      </c>
      <c r="E4398" s="21" t="s">
        <v>1522</v>
      </c>
      <c r="F4398" s="21" t="s">
        <v>68</v>
      </c>
      <c r="G4398" s="21" t="s">
        <v>537</v>
      </c>
      <c r="H4398" s="21" t="s">
        <v>595</v>
      </c>
      <c r="I4398" s="21" t="s">
        <v>514</v>
      </c>
      <c r="J4398" s="23"/>
      <c r="K4398" s="24">
        <v>2</v>
      </c>
      <c r="M4398" s="25" t="str">
        <f>IF(I4398="","",IF(I4398="인문",성적입력!$C$8,성적입력!$C$9))</f>
        <v>A</v>
      </c>
      <c r="N4398" s="26">
        <f>성적입력!$C$15</f>
        <v>3</v>
      </c>
      <c r="P4398" s="27" t="str">
        <f t="shared" si="162"/>
        <v/>
      </c>
      <c r="R4398" s="26" t="str">
        <f t="array" ref="R4398">IFERROR(IF(OR(J4398="",M4398="",F4398=""),"",IF(F4398="학생부종합",INDEX(종합배치표!$C:$Q,MATCH(J4398,종합배치표!$B:$B,0),(MATCH(M4398,{"A","B","C","D","E"},0)-1)*3+1),INDEX(교과배치표!$C:$Q,MATCH(J4398,교과배치표!$B:$B,0),(MATCH(M4398,{"A","B","C","D","E"},0)-1)*3+1))),"")</f>
        <v/>
      </c>
      <c r="S4398" s="26" t="str">
        <f t="array" ref="S4398">IFERROR(IF(OR(J4398="",M4398="",F4398=""),"",IF(F4398="학생부종합",INDEX(종합배치표!$C:$Q,MATCH(J4398,종합배치표!$B:$B,0),(MATCH(M4398,{"A","B","C","D","E"},0)-1)*3+2),INDEX(교과배치표!$C:$Q,MATCH(J4398,교과배치표!$B:$B,0),(MATCH(M4398,{"A","B","C","D","E"},0)-1)*3+2))),"")</f>
        <v/>
      </c>
      <c r="T4398" s="26" t="str">
        <f t="array" ref="T4398">IFERROR(IF(OR(J4398="",M4398="",F4398=""),"",IF(F4398="학생부종합",INDEX(종합배치표!$C:$Q,MATCH(J4398,종합배치표!$B:$B,0),(MATCH(M4398,{"A","B","C","D","E"},0)-1)*3+3),INDEX(교과배치표!$C:$Q,MATCH(J4398,교과배치표!$B:$B,0),(MATCH(M4398,{"A","B","C","D","E"},0)-1)*3+3))),"")</f>
        <v/>
      </c>
    </row>
    <row r="4399" spans="2:20" ht="14.25" customHeight="1">
      <c r="B4399" s="20">
        <v>5295</v>
      </c>
      <c r="C4399" s="21" t="s">
        <v>1521</v>
      </c>
      <c r="D4399" s="21" t="s">
        <v>1521</v>
      </c>
      <c r="E4399" s="21" t="s">
        <v>1522</v>
      </c>
      <c r="F4399" s="21" t="s">
        <v>68</v>
      </c>
      <c r="G4399" s="21" t="s">
        <v>537</v>
      </c>
      <c r="H4399" s="21" t="s">
        <v>1535</v>
      </c>
      <c r="I4399" s="21" t="s">
        <v>27</v>
      </c>
      <c r="J4399" s="23"/>
      <c r="K4399" s="24">
        <v>30</v>
      </c>
      <c r="M4399" s="25" t="str">
        <f>IF(I4399="","",IF(I4399="인문",성적입력!$C$8,성적입력!$C$9))</f>
        <v>A</v>
      </c>
      <c r="N4399" s="26">
        <f>성적입력!$C$15</f>
        <v>3</v>
      </c>
      <c r="P4399" s="27" t="str">
        <f t="shared" si="162"/>
        <v/>
      </c>
      <c r="R4399" s="26" t="str">
        <f t="array" ref="R4399">IFERROR(IF(OR(J4399="",M4399="",F4399=""),"",IF(F4399="학생부종합",INDEX(종합배치표!$C:$Q,MATCH(J4399,종합배치표!$B:$B,0),(MATCH(M4399,{"A","B","C","D","E"},0)-1)*3+1),INDEX(교과배치표!$C:$Q,MATCH(J4399,교과배치표!$B:$B,0),(MATCH(M4399,{"A","B","C","D","E"},0)-1)*3+1))),"")</f>
        <v/>
      </c>
      <c r="S4399" s="26" t="str">
        <f t="array" ref="S4399">IFERROR(IF(OR(J4399="",M4399="",F4399=""),"",IF(F4399="학생부종합",INDEX(종합배치표!$C:$Q,MATCH(J4399,종합배치표!$B:$B,0),(MATCH(M4399,{"A","B","C","D","E"},0)-1)*3+2),INDEX(교과배치표!$C:$Q,MATCH(J4399,교과배치표!$B:$B,0),(MATCH(M4399,{"A","B","C","D","E"},0)-1)*3+2))),"")</f>
        <v/>
      </c>
      <c r="T4399" s="26" t="str">
        <f t="array" ref="T4399">IFERROR(IF(OR(J4399="",M4399="",F4399=""),"",IF(F4399="학생부종합",INDEX(종합배치표!$C:$Q,MATCH(J4399,종합배치표!$B:$B,0),(MATCH(M4399,{"A","B","C","D","E"},0)-1)*3+3),INDEX(교과배치표!$C:$Q,MATCH(J4399,교과배치표!$B:$B,0),(MATCH(M4399,{"A","B","C","D","E"},0)-1)*3+3))),"")</f>
        <v/>
      </c>
    </row>
    <row r="4400" spans="2:20" ht="14.25" customHeight="1">
      <c r="B4400" s="20">
        <v>5296</v>
      </c>
      <c r="C4400" s="21" t="s">
        <v>1521</v>
      </c>
      <c r="D4400" s="21" t="s">
        <v>1521</v>
      </c>
      <c r="E4400" s="21" t="s">
        <v>1522</v>
      </c>
      <c r="F4400" s="21" t="s">
        <v>24</v>
      </c>
      <c r="G4400" s="21" t="s">
        <v>1523</v>
      </c>
      <c r="H4400" s="21" t="s">
        <v>1535</v>
      </c>
      <c r="I4400" s="21" t="s">
        <v>27</v>
      </c>
      <c r="J4400" s="23"/>
      <c r="K4400" s="24">
        <v>9</v>
      </c>
      <c r="M4400" s="25" t="str">
        <f>IF(I4400="","",IF(I4400="인문",성적입력!$C$8,성적입력!$C$9))</f>
        <v>A</v>
      </c>
      <c r="N4400" s="26">
        <f>성적입력!$C$15</f>
        <v>3</v>
      </c>
      <c r="P4400" s="27" t="str">
        <f t="shared" si="162"/>
        <v/>
      </c>
      <c r="R4400" s="26" t="str">
        <f t="array" ref="R4400">IFERROR(IF(OR(J4400="",M4400="",F4400=""),"",IF(F4400="학생부종합",INDEX(종합배치표!$C:$Q,MATCH(J4400,종합배치표!$B:$B,0),(MATCH(M4400,{"A","B","C","D","E"},0)-1)*3+1),INDEX(교과배치표!$C:$Q,MATCH(J4400,교과배치표!$B:$B,0),(MATCH(M4400,{"A","B","C","D","E"},0)-1)*3+1))),"")</f>
        <v/>
      </c>
      <c r="S4400" s="26" t="str">
        <f t="array" ref="S4400">IFERROR(IF(OR(J4400="",M4400="",F4400=""),"",IF(F4400="학생부종합",INDEX(종합배치표!$C:$Q,MATCH(J4400,종합배치표!$B:$B,0),(MATCH(M4400,{"A","B","C","D","E"},0)-1)*3+2),INDEX(교과배치표!$C:$Q,MATCH(J4400,교과배치표!$B:$B,0),(MATCH(M4400,{"A","B","C","D","E"},0)-1)*3+2))),"")</f>
        <v/>
      </c>
      <c r="T4400" s="26" t="str">
        <f t="array" ref="T4400">IFERROR(IF(OR(J4400="",M4400="",F4400=""),"",IF(F4400="학생부종합",INDEX(종합배치표!$C:$Q,MATCH(J4400,종합배치표!$B:$B,0),(MATCH(M4400,{"A","B","C","D","E"},0)-1)*3+3),INDEX(교과배치표!$C:$Q,MATCH(J4400,교과배치표!$B:$B,0),(MATCH(M4400,{"A","B","C","D","E"},0)-1)*3+3))),"")</f>
        <v/>
      </c>
    </row>
    <row r="4401" spans="2:20" ht="14.25" customHeight="1">
      <c r="B4401" s="20">
        <v>5298</v>
      </c>
      <c r="C4401" s="21" t="s">
        <v>1521</v>
      </c>
      <c r="D4401" s="21" t="s">
        <v>1521</v>
      </c>
      <c r="E4401" s="21" t="s">
        <v>1522</v>
      </c>
      <c r="F4401" s="21" t="s">
        <v>68</v>
      </c>
      <c r="G4401" s="21" t="s">
        <v>537</v>
      </c>
      <c r="H4401" s="21" t="s">
        <v>206</v>
      </c>
      <c r="I4401" s="21" t="s">
        <v>60</v>
      </c>
      <c r="J4401" s="23"/>
      <c r="K4401" s="24">
        <v>6</v>
      </c>
      <c r="M4401" s="25" t="str">
        <f>IF(I4401="","",IF(I4401="인문",성적입력!$C$8,성적입력!$C$9))</f>
        <v>A</v>
      </c>
      <c r="N4401" s="26">
        <f>성적입력!$C$15</f>
        <v>3</v>
      </c>
      <c r="P4401" s="27" t="str">
        <f t="shared" si="162"/>
        <v/>
      </c>
      <c r="R4401" s="26" t="str">
        <f t="array" ref="R4401">IFERROR(IF(OR(J4401="",M4401="",F4401=""),"",IF(F4401="학생부종합",INDEX(종합배치표!$C:$Q,MATCH(J4401,종합배치표!$B:$B,0),(MATCH(M4401,{"A","B","C","D","E"},0)-1)*3+1),INDEX(교과배치표!$C:$Q,MATCH(J4401,교과배치표!$B:$B,0),(MATCH(M4401,{"A","B","C","D","E"},0)-1)*3+1))),"")</f>
        <v/>
      </c>
      <c r="S4401" s="26" t="str">
        <f t="array" ref="S4401">IFERROR(IF(OR(J4401="",M4401="",F4401=""),"",IF(F4401="학생부종합",INDEX(종합배치표!$C:$Q,MATCH(J4401,종합배치표!$B:$B,0),(MATCH(M4401,{"A","B","C","D","E"},0)-1)*3+2),INDEX(교과배치표!$C:$Q,MATCH(J4401,교과배치표!$B:$B,0),(MATCH(M4401,{"A","B","C","D","E"},0)-1)*3+2))),"")</f>
        <v/>
      </c>
      <c r="T4401" s="26" t="str">
        <f t="array" ref="T4401">IFERROR(IF(OR(J4401="",M4401="",F4401=""),"",IF(F4401="학생부종합",INDEX(종합배치표!$C:$Q,MATCH(J4401,종합배치표!$B:$B,0),(MATCH(M4401,{"A","B","C","D","E"},0)-1)*3+3),INDEX(교과배치표!$C:$Q,MATCH(J4401,교과배치표!$B:$B,0),(MATCH(M4401,{"A","B","C","D","E"},0)-1)*3+3))),"")</f>
        <v/>
      </c>
    </row>
    <row r="4402" spans="2:20" ht="14.25" customHeight="1">
      <c r="B4402" s="20">
        <v>5300</v>
      </c>
      <c r="C4402" s="21" t="s">
        <v>1521</v>
      </c>
      <c r="D4402" s="21" t="s">
        <v>1521</v>
      </c>
      <c r="E4402" s="21" t="s">
        <v>1522</v>
      </c>
      <c r="F4402" s="21" t="s">
        <v>24</v>
      </c>
      <c r="G4402" s="21" t="s">
        <v>1524</v>
      </c>
      <c r="H4402" s="21" t="s">
        <v>206</v>
      </c>
      <c r="I4402" s="21" t="s">
        <v>60</v>
      </c>
      <c r="J4402" s="23"/>
      <c r="K4402" s="24">
        <v>5</v>
      </c>
      <c r="M4402" s="25" t="str">
        <f>IF(I4402="","",IF(I4402="인문",성적입력!$C$8,성적입력!$C$9))</f>
        <v>A</v>
      </c>
      <c r="N4402" s="26">
        <f>성적입력!$C$15</f>
        <v>3</v>
      </c>
      <c r="P4402" s="27" t="str">
        <f t="shared" si="162"/>
        <v/>
      </c>
      <c r="R4402" s="26" t="str">
        <f t="array" ref="R4402">IFERROR(IF(OR(J4402="",M4402="",F4402=""),"",IF(F4402="학생부종합",INDEX(종합배치표!$C:$Q,MATCH(J4402,종합배치표!$B:$B,0),(MATCH(M4402,{"A","B","C","D","E"},0)-1)*3+1),INDEX(교과배치표!$C:$Q,MATCH(J4402,교과배치표!$B:$B,0),(MATCH(M4402,{"A","B","C","D","E"},0)-1)*3+1))),"")</f>
        <v/>
      </c>
      <c r="S4402" s="26" t="str">
        <f t="array" ref="S4402">IFERROR(IF(OR(J4402="",M4402="",F4402=""),"",IF(F4402="학생부종합",INDEX(종합배치표!$C:$Q,MATCH(J4402,종합배치표!$B:$B,0),(MATCH(M4402,{"A","B","C","D","E"},0)-1)*3+2),INDEX(교과배치표!$C:$Q,MATCH(J4402,교과배치표!$B:$B,0),(MATCH(M4402,{"A","B","C","D","E"},0)-1)*3+2))),"")</f>
        <v/>
      </c>
      <c r="T4402" s="26" t="str">
        <f t="array" ref="T4402">IFERROR(IF(OR(J4402="",M4402="",F4402=""),"",IF(F4402="학생부종합",INDEX(종합배치표!$C:$Q,MATCH(J4402,종합배치표!$B:$B,0),(MATCH(M4402,{"A","B","C","D","E"},0)-1)*3+3),INDEX(교과배치표!$C:$Q,MATCH(J4402,교과배치표!$B:$B,0),(MATCH(M4402,{"A","B","C","D","E"},0)-1)*3+3))),"")</f>
        <v/>
      </c>
    </row>
    <row r="4403" spans="2:20" ht="14.25" customHeight="1">
      <c r="B4403" s="20">
        <v>5303</v>
      </c>
      <c r="C4403" s="21" t="s">
        <v>1521</v>
      </c>
      <c r="D4403" s="21" t="s">
        <v>1521</v>
      </c>
      <c r="E4403" s="21" t="s">
        <v>1522</v>
      </c>
      <c r="F4403" s="21" t="s">
        <v>68</v>
      </c>
      <c r="G4403" s="21" t="s">
        <v>537</v>
      </c>
      <c r="H4403" s="21" t="s">
        <v>1107</v>
      </c>
      <c r="I4403" s="21" t="s">
        <v>60</v>
      </c>
      <c r="J4403" s="23"/>
      <c r="K4403" s="24">
        <v>3</v>
      </c>
      <c r="M4403" s="25" t="str">
        <f>IF(I4403="","",IF(I4403="인문",성적입력!$C$8,성적입력!$C$9))</f>
        <v>A</v>
      </c>
      <c r="N4403" s="26">
        <f>성적입력!$C$15</f>
        <v>3</v>
      </c>
      <c r="P4403" s="27" t="str">
        <f t="shared" si="162"/>
        <v/>
      </c>
      <c r="R4403" s="26" t="str">
        <f t="array" ref="R4403">IFERROR(IF(OR(J4403="",M4403="",F4403=""),"",IF(F4403="학생부종합",INDEX(종합배치표!$C:$Q,MATCH(J4403,종합배치표!$B:$B,0),(MATCH(M4403,{"A","B","C","D","E"},0)-1)*3+1),INDEX(교과배치표!$C:$Q,MATCH(J4403,교과배치표!$B:$B,0),(MATCH(M4403,{"A","B","C","D","E"},0)-1)*3+1))),"")</f>
        <v/>
      </c>
      <c r="S4403" s="26" t="str">
        <f t="array" ref="S4403">IFERROR(IF(OR(J4403="",M4403="",F4403=""),"",IF(F4403="학생부종합",INDEX(종합배치표!$C:$Q,MATCH(J4403,종합배치표!$B:$B,0),(MATCH(M4403,{"A","B","C","D","E"},0)-1)*3+2),INDEX(교과배치표!$C:$Q,MATCH(J4403,교과배치표!$B:$B,0),(MATCH(M4403,{"A","B","C","D","E"},0)-1)*3+2))),"")</f>
        <v/>
      </c>
      <c r="T4403" s="26" t="str">
        <f t="array" ref="T4403">IFERROR(IF(OR(J4403="",M4403="",F4403=""),"",IF(F4403="학생부종합",INDEX(종합배치표!$C:$Q,MATCH(J4403,종합배치표!$B:$B,0),(MATCH(M4403,{"A","B","C","D","E"},0)-1)*3+3),INDEX(교과배치표!$C:$Q,MATCH(J4403,교과배치표!$B:$B,0),(MATCH(M4403,{"A","B","C","D","E"},0)-1)*3+3))),"")</f>
        <v/>
      </c>
    </row>
    <row r="4404" spans="2:20" ht="14.25" customHeight="1">
      <c r="B4404" s="20">
        <v>5304</v>
      </c>
      <c r="C4404" s="21" t="s">
        <v>1521</v>
      </c>
      <c r="D4404" s="21" t="s">
        <v>1521</v>
      </c>
      <c r="E4404" s="21" t="s">
        <v>1522</v>
      </c>
      <c r="F4404" s="21" t="s">
        <v>24</v>
      </c>
      <c r="G4404" s="21" t="s">
        <v>1172</v>
      </c>
      <c r="H4404" s="21" t="s">
        <v>1107</v>
      </c>
      <c r="I4404" s="21" t="s">
        <v>60</v>
      </c>
      <c r="J4404" s="23"/>
      <c r="K4404" s="24">
        <v>2</v>
      </c>
      <c r="M4404" s="25" t="str">
        <f>IF(I4404="","",IF(I4404="인문",성적입력!$C$8,성적입력!$C$9))</f>
        <v>A</v>
      </c>
      <c r="N4404" s="26">
        <f>성적입력!$C$15</f>
        <v>3</v>
      </c>
      <c r="P4404" s="27" t="str">
        <f t="shared" si="162"/>
        <v/>
      </c>
      <c r="R4404" s="26" t="str">
        <f t="array" ref="R4404">IFERROR(IF(OR(J4404="",M4404="",F4404=""),"",IF(F4404="학생부종합",INDEX(종합배치표!$C:$Q,MATCH(J4404,종합배치표!$B:$B,0),(MATCH(M4404,{"A","B","C","D","E"},0)-1)*3+1),INDEX(교과배치표!$C:$Q,MATCH(J4404,교과배치표!$B:$B,0),(MATCH(M4404,{"A","B","C","D","E"},0)-1)*3+1))),"")</f>
        <v/>
      </c>
      <c r="S4404" s="26" t="str">
        <f t="array" ref="S4404">IFERROR(IF(OR(J4404="",M4404="",F4404=""),"",IF(F4404="학생부종합",INDEX(종합배치표!$C:$Q,MATCH(J4404,종합배치표!$B:$B,0),(MATCH(M4404,{"A","B","C","D","E"},0)-1)*3+2),INDEX(교과배치표!$C:$Q,MATCH(J4404,교과배치표!$B:$B,0),(MATCH(M4404,{"A","B","C","D","E"},0)-1)*3+2))),"")</f>
        <v/>
      </c>
      <c r="T4404" s="26" t="str">
        <f t="array" ref="T4404">IFERROR(IF(OR(J4404="",M4404="",F4404=""),"",IF(F4404="학생부종합",INDEX(종합배치표!$C:$Q,MATCH(J4404,종합배치표!$B:$B,0),(MATCH(M4404,{"A","B","C","D","E"},0)-1)*3+3),INDEX(교과배치표!$C:$Q,MATCH(J4404,교과배치표!$B:$B,0),(MATCH(M4404,{"A","B","C","D","E"},0)-1)*3+3))),"")</f>
        <v/>
      </c>
    </row>
    <row r="4405" spans="2:20" ht="14.25" customHeight="1">
      <c r="B4405" s="20">
        <v>5305</v>
      </c>
      <c r="C4405" s="21" t="s">
        <v>1521</v>
      </c>
      <c r="D4405" s="21" t="s">
        <v>1521</v>
      </c>
      <c r="E4405" s="21" t="s">
        <v>1522</v>
      </c>
      <c r="F4405" s="21" t="s">
        <v>24</v>
      </c>
      <c r="G4405" s="21" t="s">
        <v>1523</v>
      </c>
      <c r="H4405" s="21" t="s">
        <v>1107</v>
      </c>
      <c r="I4405" s="21" t="s">
        <v>60</v>
      </c>
      <c r="J4405" s="23"/>
      <c r="K4405" s="24">
        <v>3</v>
      </c>
      <c r="M4405" s="25" t="str">
        <f>IF(I4405="","",IF(I4405="인문",성적입력!$C$8,성적입력!$C$9))</f>
        <v>A</v>
      </c>
      <c r="N4405" s="26">
        <f>성적입력!$C$15</f>
        <v>3</v>
      </c>
      <c r="P4405" s="27" t="str">
        <f t="shared" si="162"/>
        <v/>
      </c>
      <c r="R4405" s="26" t="str">
        <f t="array" ref="R4405">IFERROR(IF(OR(J4405="",M4405="",F4405=""),"",IF(F4405="학생부종합",INDEX(종합배치표!$C:$Q,MATCH(J4405,종합배치표!$B:$B,0),(MATCH(M4405,{"A","B","C","D","E"},0)-1)*3+1),INDEX(교과배치표!$C:$Q,MATCH(J4405,교과배치표!$B:$B,0),(MATCH(M4405,{"A","B","C","D","E"},0)-1)*3+1))),"")</f>
        <v/>
      </c>
      <c r="S4405" s="26" t="str">
        <f t="array" ref="S4405">IFERROR(IF(OR(J4405="",M4405="",F4405=""),"",IF(F4405="학생부종합",INDEX(종합배치표!$C:$Q,MATCH(J4405,종합배치표!$B:$B,0),(MATCH(M4405,{"A","B","C","D","E"},0)-1)*3+2),INDEX(교과배치표!$C:$Q,MATCH(J4405,교과배치표!$B:$B,0),(MATCH(M4405,{"A","B","C","D","E"},0)-1)*3+2))),"")</f>
        <v/>
      </c>
      <c r="T4405" s="26" t="str">
        <f t="array" ref="T4405">IFERROR(IF(OR(J4405="",M4405="",F4405=""),"",IF(F4405="학생부종합",INDEX(종합배치표!$C:$Q,MATCH(J4405,종합배치표!$B:$B,0),(MATCH(M4405,{"A","B","C","D","E"},0)-1)*3+3),INDEX(교과배치표!$C:$Q,MATCH(J4405,교과배치표!$B:$B,0),(MATCH(M4405,{"A","B","C","D","E"},0)-1)*3+3))),"")</f>
        <v/>
      </c>
    </row>
    <row r="4406" spans="2:20" ht="14.25" customHeight="1">
      <c r="B4406" s="20">
        <v>5308</v>
      </c>
      <c r="C4406" s="21" t="s">
        <v>1521</v>
      </c>
      <c r="D4406" s="21" t="s">
        <v>1521</v>
      </c>
      <c r="E4406" s="21" t="s">
        <v>1522</v>
      </c>
      <c r="F4406" s="21" t="s">
        <v>68</v>
      </c>
      <c r="G4406" s="21" t="s">
        <v>537</v>
      </c>
      <c r="H4406" s="21" t="s">
        <v>602</v>
      </c>
      <c r="I4406" s="21" t="s">
        <v>60</v>
      </c>
      <c r="J4406" s="23"/>
      <c r="K4406" s="24">
        <v>10</v>
      </c>
      <c r="M4406" s="25" t="str">
        <f>IF(I4406="","",IF(I4406="인문",성적입력!$C$8,성적입력!$C$9))</f>
        <v>A</v>
      </c>
      <c r="N4406" s="26">
        <f>성적입력!$C$15</f>
        <v>3</v>
      </c>
      <c r="P4406" s="27" t="str">
        <f t="shared" si="162"/>
        <v/>
      </c>
      <c r="R4406" s="26" t="str">
        <f t="array" ref="R4406">IFERROR(IF(OR(J4406="",M4406="",F4406=""),"",IF(F4406="학생부종합",INDEX(종합배치표!$C:$Q,MATCH(J4406,종합배치표!$B:$B,0),(MATCH(M4406,{"A","B","C","D","E"},0)-1)*3+1),INDEX(교과배치표!$C:$Q,MATCH(J4406,교과배치표!$B:$B,0),(MATCH(M4406,{"A","B","C","D","E"},0)-1)*3+1))),"")</f>
        <v/>
      </c>
      <c r="S4406" s="26" t="str">
        <f t="array" ref="S4406">IFERROR(IF(OR(J4406="",M4406="",F4406=""),"",IF(F4406="학생부종합",INDEX(종합배치표!$C:$Q,MATCH(J4406,종합배치표!$B:$B,0),(MATCH(M4406,{"A","B","C","D","E"},0)-1)*3+2),INDEX(교과배치표!$C:$Q,MATCH(J4406,교과배치표!$B:$B,0),(MATCH(M4406,{"A","B","C","D","E"},0)-1)*3+2))),"")</f>
        <v/>
      </c>
      <c r="T4406" s="26" t="str">
        <f t="array" ref="T4406">IFERROR(IF(OR(J4406="",M4406="",F4406=""),"",IF(F4406="학생부종합",INDEX(종합배치표!$C:$Q,MATCH(J4406,종합배치표!$B:$B,0),(MATCH(M4406,{"A","B","C","D","E"},0)-1)*3+3),INDEX(교과배치표!$C:$Q,MATCH(J4406,교과배치표!$B:$B,0),(MATCH(M4406,{"A","B","C","D","E"},0)-1)*3+3))),"")</f>
        <v/>
      </c>
    </row>
    <row r="4407" spans="2:20" ht="14.25" customHeight="1">
      <c r="B4407" s="20">
        <v>5310</v>
      </c>
      <c r="C4407" s="21" t="s">
        <v>1521</v>
      </c>
      <c r="D4407" s="21" t="s">
        <v>1521</v>
      </c>
      <c r="E4407" s="21" t="s">
        <v>1522</v>
      </c>
      <c r="F4407" s="21" t="s">
        <v>24</v>
      </c>
      <c r="G4407" s="21" t="s">
        <v>1524</v>
      </c>
      <c r="H4407" s="21" t="s">
        <v>602</v>
      </c>
      <c r="I4407" s="21" t="s">
        <v>60</v>
      </c>
      <c r="J4407" s="23"/>
      <c r="K4407" s="24">
        <v>2</v>
      </c>
      <c r="M4407" s="25" t="str">
        <f>IF(I4407="","",IF(I4407="인문",성적입력!$C$8,성적입력!$C$9))</f>
        <v>A</v>
      </c>
      <c r="N4407" s="26">
        <f>성적입력!$C$15</f>
        <v>3</v>
      </c>
      <c r="P4407" s="27" t="str">
        <f t="shared" si="162"/>
        <v/>
      </c>
      <c r="R4407" s="26" t="str">
        <f t="array" ref="R4407">IFERROR(IF(OR(J4407="",M4407="",F4407=""),"",IF(F4407="학생부종합",INDEX(종합배치표!$C:$Q,MATCH(J4407,종합배치표!$B:$B,0),(MATCH(M4407,{"A","B","C","D","E"},0)-1)*3+1),INDEX(교과배치표!$C:$Q,MATCH(J4407,교과배치표!$B:$B,0),(MATCH(M4407,{"A","B","C","D","E"},0)-1)*3+1))),"")</f>
        <v/>
      </c>
      <c r="S4407" s="26" t="str">
        <f t="array" ref="S4407">IFERROR(IF(OR(J4407="",M4407="",F4407=""),"",IF(F4407="학생부종합",INDEX(종합배치표!$C:$Q,MATCH(J4407,종합배치표!$B:$B,0),(MATCH(M4407,{"A","B","C","D","E"},0)-1)*3+2),INDEX(교과배치표!$C:$Q,MATCH(J4407,교과배치표!$B:$B,0),(MATCH(M4407,{"A","B","C","D","E"},0)-1)*3+2))),"")</f>
        <v/>
      </c>
      <c r="T4407" s="26" t="str">
        <f t="array" ref="T4407">IFERROR(IF(OR(J4407="",M4407="",F4407=""),"",IF(F4407="학생부종합",INDEX(종합배치표!$C:$Q,MATCH(J4407,종합배치표!$B:$B,0),(MATCH(M4407,{"A","B","C","D","E"},0)-1)*3+3),INDEX(교과배치표!$C:$Q,MATCH(J4407,교과배치표!$B:$B,0),(MATCH(M4407,{"A","B","C","D","E"},0)-1)*3+3))),"")</f>
        <v/>
      </c>
    </row>
    <row r="4408" spans="2:20" ht="14.25" customHeight="1">
      <c r="B4408" s="20">
        <v>5313</v>
      </c>
      <c r="C4408" s="21" t="s">
        <v>1521</v>
      </c>
      <c r="D4408" s="21" t="s">
        <v>1521</v>
      </c>
      <c r="E4408" s="21" t="s">
        <v>1522</v>
      </c>
      <c r="F4408" s="21" t="s">
        <v>68</v>
      </c>
      <c r="G4408" s="21" t="s">
        <v>537</v>
      </c>
      <c r="H4408" s="21" t="s">
        <v>1536</v>
      </c>
      <c r="I4408" s="21" t="s">
        <v>60</v>
      </c>
      <c r="J4408" s="23"/>
      <c r="K4408" s="24">
        <v>6</v>
      </c>
      <c r="M4408" s="25" t="str">
        <f>IF(I4408="","",IF(I4408="인문",성적입력!$C$8,성적입력!$C$9))</f>
        <v>A</v>
      </c>
      <c r="N4408" s="26">
        <f>성적입력!$C$15</f>
        <v>3</v>
      </c>
      <c r="P4408" s="27" t="str">
        <f t="shared" si="162"/>
        <v/>
      </c>
      <c r="R4408" s="26" t="str">
        <f t="array" ref="R4408">IFERROR(IF(OR(J4408="",M4408="",F4408=""),"",IF(F4408="학생부종합",INDEX(종합배치표!$C:$Q,MATCH(J4408,종합배치표!$B:$B,0),(MATCH(M4408,{"A","B","C","D","E"},0)-1)*3+1),INDEX(교과배치표!$C:$Q,MATCH(J4408,교과배치표!$B:$B,0),(MATCH(M4408,{"A","B","C","D","E"},0)-1)*3+1))),"")</f>
        <v/>
      </c>
      <c r="S4408" s="26" t="str">
        <f t="array" ref="S4408">IFERROR(IF(OR(J4408="",M4408="",F4408=""),"",IF(F4408="학생부종합",INDEX(종합배치표!$C:$Q,MATCH(J4408,종합배치표!$B:$B,0),(MATCH(M4408,{"A","B","C","D","E"},0)-1)*3+2),INDEX(교과배치표!$C:$Q,MATCH(J4408,교과배치표!$B:$B,0),(MATCH(M4408,{"A","B","C","D","E"},0)-1)*3+2))),"")</f>
        <v/>
      </c>
      <c r="T4408" s="26" t="str">
        <f t="array" ref="T4408">IFERROR(IF(OR(J4408="",M4408="",F4408=""),"",IF(F4408="학생부종합",INDEX(종합배치표!$C:$Q,MATCH(J4408,종합배치표!$B:$B,0),(MATCH(M4408,{"A","B","C","D","E"},0)-1)*3+3),INDEX(교과배치표!$C:$Q,MATCH(J4408,교과배치표!$B:$B,0),(MATCH(M4408,{"A","B","C","D","E"},0)-1)*3+3))),"")</f>
        <v/>
      </c>
    </row>
    <row r="4409" spans="2:20" ht="14.25" customHeight="1">
      <c r="B4409" s="20">
        <v>5315</v>
      </c>
      <c r="C4409" s="21" t="s">
        <v>1521</v>
      </c>
      <c r="D4409" s="21" t="s">
        <v>1521</v>
      </c>
      <c r="E4409" s="21" t="s">
        <v>1522</v>
      </c>
      <c r="F4409" s="21" t="s">
        <v>24</v>
      </c>
      <c r="G4409" s="21" t="s">
        <v>1524</v>
      </c>
      <c r="H4409" s="21" t="s">
        <v>1536</v>
      </c>
      <c r="I4409" s="21" t="s">
        <v>60</v>
      </c>
      <c r="J4409" s="23"/>
      <c r="K4409" s="24">
        <v>2</v>
      </c>
      <c r="M4409" s="25" t="str">
        <f>IF(I4409="","",IF(I4409="인문",성적입력!$C$8,성적입력!$C$9))</f>
        <v>A</v>
      </c>
      <c r="N4409" s="26">
        <f>성적입력!$C$15</f>
        <v>3</v>
      </c>
      <c r="P4409" s="27" t="str">
        <f t="shared" si="162"/>
        <v/>
      </c>
      <c r="R4409" s="26" t="str">
        <f t="array" ref="R4409">IFERROR(IF(OR(J4409="",M4409="",F4409=""),"",IF(F4409="학생부종합",INDEX(종합배치표!$C:$Q,MATCH(J4409,종합배치표!$B:$B,0),(MATCH(M4409,{"A","B","C","D","E"},0)-1)*3+1),INDEX(교과배치표!$C:$Q,MATCH(J4409,교과배치표!$B:$B,0),(MATCH(M4409,{"A","B","C","D","E"},0)-1)*3+1))),"")</f>
        <v/>
      </c>
      <c r="S4409" s="26" t="str">
        <f t="array" ref="S4409">IFERROR(IF(OR(J4409="",M4409="",F4409=""),"",IF(F4409="학생부종합",INDEX(종합배치표!$C:$Q,MATCH(J4409,종합배치표!$B:$B,0),(MATCH(M4409,{"A","B","C","D","E"},0)-1)*3+2),INDEX(교과배치표!$C:$Q,MATCH(J4409,교과배치표!$B:$B,0),(MATCH(M4409,{"A","B","C","D","E"},0)-1)*3+2))),"")</f>
        <v/>
      </c>
      <c r="T4409" s="26" t="str">
        <f t="array" ref="T4409">IFERROR(IF(OR(J4409="",M4409="",F4409=""),"",IF(F4409="학생부종합",INDEX(종합배치표!$C:$Q,MATCH(J4409,종합배치표!$B:$B,0),(MATCH(M4409,{"A","B","C","D","E"},0)-1)*3+3),INDEX(교과배치표!$C:$Q,MATCH(J4409,교과배치표!$B:$B,0),(MATCH(M4409,{"A","B","C","D","E"},0)-1)*3+3))),"")</f>
        <v/>
      </c>
    </row>
    <row r="4410" spans="2:20" ht="14.25" customHeight="1">
      <c r="B4410" s="20">
        <v>5316</v>
      </c>
      <c r="C4410" s="21" t="s">
        <v>1521</v>
      </c>
      <c r="D4410" s="21" t="s">
        <v>1521</v>
      </c>
      <c r="E4410" s="21" t="s">
        <v>1522</v>
      </c>
      <c r="F4410" s="21" t="s">
        <v>68</v>
      </c>
      <c r="G4410" s="21" t="s">
        <v>537</v>
      </c>
      <c r="H4410" s="21" t="s">
        <v>1537</v>
      </c>
      <c r="I4410" s="21" t="s">
        <v>60</v>
      </c>
      <c r="J4410" s="23"/>
      <c r="K4410" s="24">
        <v>9</v>
      </c>
      <c r="M4410" s="25" t="str">
        <f>IF(I4410="","",IF(I4410="인문",성적입력!$C$8,성적입력!$C$9))</f>
        <v>A</v>
      </c>
      <c r="N4410" s="26">
        <f>성적입력!$C$15</f>
        <v>3</v>
      </c>
      <c r="P4410" s="27" t="str">
        <f t="shared" si="162"/>
        <v/>
      </c>
      <c r="R4410" s="26" t="str">
        <f t="array" ref="R4410">IFERROR(IF(OR(J4410="",M4410="",F4410=""),"",IF(F4410="학생부종합",INDEX(종합배치표!$C:$Q,MATCH(J4410,종합배치표!$B:$B,0),(MATCH(M4410,{"A","B","C","D","E"},0)-1)*3+1),INDEX(교과배치표!$C:$Q,MATCH(J4410,교과배치표!$B:$B,0),(MATCH(M4410,{"A","B","C","D","E"},0)-1)*3+1))),"")</f>
        <v/>
      </c>
      <c r="S4410" s="26" t="str">
        <f t="array" ref="S4410">IFERROR(IF(OR(J4410="",M4410="",F4410=""),"",IF(F4410="학생부종합",INDEX(종합배치표!$C:$Q,MATCH(J4410,종합배치표!$B:$B,0),(MATCH(M4410,{"A","B","C","D","E"},0)-1)*3+2),INDEX(교과배치표!$C:$Q,MATCH(J4410,교과배치표!$B:$B,0),(MATCH(M4410,{"A","B","C","D","E"},0)-1)*3+2))),"")</f>
        <v/>
      </c>
      <c r="T4410" s="26" t="str">
        <f t="array" ref="T4410">IFERROR(IF(OR(J4410="",M4410="",F4410=""),"",IF(F4410="학생부종합",INDEX(종합배치표!$C:$Q,MATCH(J4410,종합배치표!$B:$B,0),(MATCH(M4410,{"A","B","C","D","E"},0)-1)*3+3),INDEX(교과배치표!$C:$Q,MATCH(J4410,교과배치표!$B:$B,0),(MATCH(M4410,{"A","B","C","D","E"},0)-1)*3+3))),"")</f>
        <v/>
      </c>
    </row>
    <row r="4411" spans="2:20" ht="14.25" customHeight="1">
      <c r="B4411" s="20">
        <v>5318</v>
      </c>
      <c r="C4411" s="21" t="s">
        <v>1521</v>
      </c>
      <c r="D4411" s="21" t="s">
        <v>1521</v>
      </c>
      <c r="E4411" s="21" t="s">
        <v>1522</v>
      </c>
      <c r="F4411" s="21" t="s">
        <v>24</v>
      </c>
      <c r="G4411" s="21" t="s">
        <v>1524</v>
      </c>
      <c r="H4411" s="21" t="s">
        <v>1537</v>
      </c>
      <c r="I4411" s="21" t="s">
        <v>60</v>
      </c>
      <c r="J4411" s="23"/>
      <c r="K4411" s="24">
        <v>3</v>
      </c>
      <c r="M4411" s="25" t="str">
        <f>IF(I4411="","",IF(I4411="인문",성적입력!$C$8,성적입력!$C$9))</f>
        <v>A</v>
      </c>
      <c r="N4411" s="26">
        <f>성적입력!$C$15</f>
        <v>3</v>
      </c>
      <c r="P4411" s="27" t="str">
        <f t="shared" si="162"/>
        <v/>
      </c>
      <c r="R4411" s="26" t="str">
        <f t="array" ref="R4411">IFERROR(IF(OR(J4411="",M4411="",F4411=""),"",IF(F4411="학생부종합",INDEX(종합배치표!$C:$Q,MATCH(J4411,종합배치표!$B:$B,0),(MATCH(M4411,{"A","B","C","D","E"},0)-1)*3+1),INDEX(교과배치표!$C:$Q,MATCH(J4411,교과배치표!$B:$B,0),(MATCH(M4411,{"A","B","C","D","E"},0)-1)*3+1))),"")</f>
        <v/>
      </c>
      <c r="S4411" s="26" t="str">
        <f t="array" ref="S4411">IFERROR(IF(OR(J4411="",M4411="",F4411=""),"",IF(F4411="학생부종합",INDEX(종합배치표!$C:$Q,MATCH(J4411,종합배치표!$B:$B,0),(MATCH(M4411,{"A","B","C","D","E"},0)-1)*3+2),INDEX(교과배치표!$C:$Q,MATCH(J4411,교과배치표!$B:$B,0),(MATCH(M4411,{"A","B","C","D","E"},0)-1)*3+2))),"")</f>
        <v/>
      </c>
      <c r="T4411" s="26" t="str">
        <f t="array" ref="T4411">IFERROR(IF(OR(J4411="",M4411="",F4411=""),"",IF(F4411="학생부종합",INDEX(종합배치표!$C:$Q,MATCH(J4411,종합배치표!$B:$B,0),(MATCH(M4411,{"A","B","C","D","E"},0)-1)*3+3),INDEX(교과배치표!$C:$Q,MATCH(J4411,교과배치표!$B:$B,0),(MATCH(M4411,{"A","B","C","D","E"},0)-1)*3+3))),"")</f>
        <v/>
      </c>
    </row>
    <row r="4412" spans="2:20" ht="14.25" customHeight="1">
      <c r="B4412" s="20">
        <v>5321</v>
      </c>
      <c r="C4412" s="21" t="s">
        <v>1521</v>
      </c>
      <c r="D4412" s="21" t="s">
        <v>1521</v>
      </c>
      <c r="E4412" s="21" t="s">
        <v>1522</v>
      </c>
      <c r="F4412" s="21" t="s">
        <v>68</v>
      </c>
      <c r="G4412" s="21" t="s">
        <v>537</v>
      </c>
      <c r="H4412" s="21" t="s">
        <v>1538</v>
      </c>
      <c r="I4412" s="21" t="s">
        <v>60</v>
      </c>
      <c r="J4412" s="23"/>
      <c r="K4412" s="24">
        <v>10</v>
      </c>
      <c r="M4412" s="25" t="str">
        <f>IF(I4412="","",IF(I4412="인문",성적입력!$C$8,성적입력!$C$9))</f>
        <v>A</v>
      </c>
      <c r="N4412" s="26">
        <f>성적입력!$C$15</f>
        <v>3</v>
      </c>
      <c r="P4412" s="27" t="str">
        <f t="shared" si="162"/>
        <v/>
      </c>
      <c r="R4412" s="26" t="str">
        <f t="array" ref="R4412">IFERROR(IF(OR(J4412="",M4412="",F4412=""),"",IF(F4412="학생부종합",INDEX(종합배치표!$C:$Q,MATCH(J4412,종합배치표!$B:$B,0),(MATCH(M4412,{"A","B","C","D","E"},0)-1)*3+1),INDEX(교과배치표!$C:$Q,MATCH(J4412,교과배치표!$B:$B,0),(MATCH(M4412,{"A","B","C","D","E"},0)-1)*3+1))),"")</f>
        <v/>
      </c>
      <c r="S4412" s="26" t="str">
        <f t="array" ref="S4412">IFERROR(IF(OR(J4412="",M4412="",F4412=""),"",IF(F4412="학생부종합",INDEX(종합배치표!$C:$Q,MATCH(J4412,종합배치표!$B:$B,0),(MATCH(M4412,{"A","B","C","D","E"},0)-1)*3+2),INDEX(교과배치표!$C:$Q,MATCH(J4412,교과배치표!$B:$B,0),(MATCH(M4412,{"A","B","C","D","E"},0)-1)*3+2))),"")</f>
        <v/>
      </c>
      <c r="T4412" s="26" t="str">
        <f t="array" ref="T4412">IFERROR(IF(OR(J4412="",M4412="",F4412=""),"",IF(F4412="학생부종합",INDEX(종합배치표!$C:$Q,MATCH(J4412,종합배치표!$B:$B,0),(MATCH(M4412,{"A","B","C","D","E"},0)-1)*3+3),INDEX(교과배치표!$C:$Q,MATCH(J4412,교과배치표!$B:$B,0),(MATCH(M4412,{"A","B","C","D","E"},0)-1)*3+3))),"")</f>
        <v/>
      </c>
    </row>
    <row r="4413" spans="2:20" ht="14.25" customHeight="1">
      <c r="B4413" s="20">
        <v>5323</v>
      </c>
      <c r="C4413" s="21" t="s">
        <v>1521</v>
      </c>
      <c r="D4413" s="21" t="s">
        <v>1521</v>
      </c>
      <c r="E4413" s="21" t="s">
        <v>1522</v>
      </c>
      <c r="F4413" s="21" t="s">
        <v>24</v>
      </c>
      <c r="G4413" s="21" t="s">
        <v>1524</v>
      </c>
      <c r="H4413" s="21" t="s">
        <v>1538</v>
      </c>
      <c r="I4413" s="21" t="s">
        <v>60</v>
      </c>
      <c r="J4413" s="23"/>
      <c r="K4413" s="24">
        <v>2</v>
      </c>
      <c r="M4413" s="25" t="str">
        <f>IF(I4413="","",IF(I4413="인문",성적입력!$C$8,성적입력!$C$9))</f>
        <v>A</v>
      </c>
      <c r="N4413" s="26">
        <f>성적입력!$C$15</f>
        <v>3</v>
      </c>
      <c r="P4413" s="27" t="str">
        <f t="shared" si="162"/>
        <v/>
      </c>
      <c r="R4413" s="26" t="str">
        <f t="array" ref="R4413">IFERROR(IF(OR(J4413="",M4413="",F4413=""),"",IF(F4413="학생부종합",INDEX(종합배치표!$C:$Q,MATCH(J4413,종합배치표!$B:$B,0),(MATCH(M4413,{"A","B","C","D","E"},0)-1)*3+1),INDEX(교과배치표!$C:$Q,MATCH(J4413,교과배치표!$B:$B,0),(MATCH(M4413,{"A","B","C","D","E"},0)-1)*3+1))),"")</f>
        <v/>
      </c>
      <c r="S4413" s="26" t="str">
        <f t="array" ref="S4413">IFERROR(IF(OR(J4413="",M4413="",F4413=""),"",IF(F4413="학생부종합",INDEX(종합배치표!$C:$Q,MATCH(J4413,종합배치표!$B:$B,0),(MATCH(M4413,{"A","B","C","D","E"},0)-1)*3+2),INDEX(교과배치표!$C:$Q,MATCH(J4413,교과배치표!$B:$B,0),(MATCH(M4413,{"A","B","C","D","E"},0)-1)*3+2))),"")</f>
        <v/>
      </c>
      <c r="T4413" s="26" t="str">
        <f t="array" ref="T4413">IFERROR(IF(OR(J4413="",M4413="",F4413=""),"",IF(F4413="학생부종합",INDEX(종합배치표!$C:$Q,MATCH(J4413,종합배치표!$B:$B,0),(MATCH(M4413,{"A","B","C","D","E"},0)-1)*3+3),INDEX(교과배치표!$C:$Q,MATCH(J4413,교과배치표!$B:$B,0),(MATCH(M4413,{"A","B","C","D","E"},0)-1)*3+3))),"")</f>
        <v/>
      </c>
    </row>
    <row r="4414" spans="2:20" ht="14.25" customHeight="1">
      <c r="B4414" s="20">
        <v>5326</v>
      </c>
      <c r="C4414" s="21" t="s">
        <v>1521</v>
      </c>
      <c r="D4414" s="21" t="s">
        <v>1521</v>
      </c>
      <c r="E4414" s="21" t="s">
        <v>1522</v>
      </c>
      <c r="F4414" s="21" t="s">
        <v>68</v>
      </c>
      <c r="G4414" s="21" t="s">
        <v>537</v>
      </c>
      <c r="H4414" s="21" t="s">
        <v>1539</v>
      </c>
      <c r="I4414" s="21" t="s">
        <v>60</v>
      </c>
      <c r="J4414" s="23"/>
      <c r="K4414" s="24">
        <v>8</v>
      </c>
      <c r="M4414" s="25" t="str">
        <f>IF(I4414="","",IF(I4414="인문",성적입력!$C$8,성적입력!$C$9))</f>
        <v>A</v>
      </c>
      <c r="N4414" s="26">
        <f>성적입력!$C$15</f>
        <v>3</v>
      </c>
      <c r="P4414" s="27" t="str">
        <f t="shared" si="162"/>
        <v/>
      </c>
      <c r="R4414" s="26" t="str">
        <f t="array" ref="R4414">IFERROR(IF(OR(J4414="",M4414="",F4414=""),"",IF(F4414="학생부종합",INDEX(종합배치표!$C:$Q,MATCH(J4414,종합배치표!$B:$B,0),(MATCH(M4414,{"A","B","C","D","E"},0)-1)*3+1),INDEX(교과배치표!$C:$Q,MATCH(J4414,교과배치표!$B:$B,0),(MATCH(M4414,{"A","B","C","D","E"},0)-1)*3+1))),"")</f>
        <v/>
      </c>
      <c r="S4414" s="26" t="str">
        <f t="array" ref="S4414">IFERROR(IF(OR(J4414="",M4414="",F4414=""),"",IF(F4414="학생부종합",INDEX(종합배치표!$C:$Q,MATCH(J4414,종합배치표!$B:$B,0),(MATCH(M4414,{"A","B","C","D","E"},0)-1)*3+2),INDEX(교과배치표!$C:$Q,MATCH(J4414,교과배치표!$B:$B,0),(MATCH(M4414,{"A","B","C","D","E"},0)-1)*3+2))),"")</f>
        <v/>
      </c>
      <c r="T4414" s="26" t="str">
        <f t="array" ref="T4414">IFERROR(IF(OR(J4414="",M4414="",F4414=""),"",IF(F4414="학생부종합",INDEX(종합배치표!$C:$Q,MATCH(J4414,종합배치표!$B:$B,0),(MATCH(M4414,{"A","B","C","D","E"},0)-1)*3+3),INDEX(교과배치표!$C:$Q,MATCH(J4414,교과배치표!$B:$B,0),(MATCH(M4414,{"A","B","C","D","E"},0)-1)*3+3))),"")</f>
        <v/>
      </c>
    </row>
    <row r="4415" spans="2:20" ht="14.25" customHeight="1">
      <c r="B4415" s="20">
        <v>5328</v>
      </c>
      <c r="C4415" s="21" t="s">
        <v>1521</v>
      </c>
      <c r="D4415" s="21" t="s">
        <v>1521</v>
      </c>
      <c r="E4415" s="21" t="s">
        <v>1522</v>
      </c>
      <c r="F4415" s="21" t="s">
        <v>24</v>
      </c>
      <c r="G4415" s="21" t="s">
        <v>1524</v>
      </c>
      <c r="H4415" s="21" t="s">
        <v>1539</v>
      </c>
      <c r="I4415" s="21" t="s">
        <v>60</v>
      </c>
      <c r="J4415" s="23"/>
      <c r="K4415" s="24">
        <v>3</v>
      </c>
      <c r="M4415" s="25" t="str">
        <f>IF(I4415="","",IF(I4415="인문",성적입력!$C$8,성적입력!$C$9))</f>
        <v>A</v>
      </c>
      <c r="N4415" s="26">
        <f>성적입력!$C$15</f>
        <v>3</v>
      </c>
      <c r="P4415" s="27" t="str">
        <f t="shared" si="162"/>
        <v/>
      </c>
      <c r="R4415" s="26" t="str">
        <f t="array" ref="R4415">IFERROR(IF(OR(J4415="",M4415="",F4415=""),"",IF(F4415="학생부종합",INDEX(종합배치표!$C:$Q,MATCH(J4415,종합배치표!$B:$B,0),(MATCH(M4415,{"A","B","C","D","E"},0)-1)*3+1),INDEX(교과배치표!$C:$Q,MATCH(J4415,교과배치표!$B:$B,0),(MATCH(M4415,{"A","B","C","D","E"},0)-1)*3+1))),"")</f>
        <v/>
      </c>
      <c r="S4415" s="26" t="str">
        <f t="array" ref="S4415">IFERROR(IF(OR(J4415="",M4415="",F4415=""),"",IF(F4415="학생부종합",INDEX(종합배치표!$C:$Q,MATCH(J4415,종합배치표!$B:$B,0),(MATCH(M4415,{"A","B","C","D","E"},0)-1)*3+2),INDEX(교과배치표!$C:$Q,MATCH(J4415,교과배치표!$B:$B,0),(MATCH(M4415,{"A","B","C","D","E"},0)-1)*3+2))),"")</f>
        <v/>
      </c>
      <c r="T4415" s="26" t="str">
        <f t="array" ref="T4415">IFERROR(IF(OR(J4415="",M4415="",F4415=""),"",IF(F4415="학생부종합",INDEX(종합배치표!$C:$Q,MATCH(J4415,종합배치표!$B:$B,0),(MATCH(M4415,{"A","B","C","D","E"},0)-1)*3+3),INDEX(교과배치표!$C:$Q,MATCH(J4415,교과배치표!$B:$B,0),(MATCH(M4415,{"A","B","C","D","E"},0)-1)*3+3))),"")</f>
        <v/>
      </c>
    </row>
    <row r="4416" spans="2:20" ht="14.25" customHeight="1">
      <c r="B4416" s="20">
        <v>5331</v>
      </c>
      <c r="C4416" s="21" t="s">
        <v>1521</v>
      </c>
      <c r="D4416" s="21" t="s">
        <v>1521</v>
      </c>
      <c r="E4416" s="21" t="s">
        <v>1522</v>
      </c>
      <c r="F4416" s="21" t="s">
        <v>68</v>
      </c>
      <c r="G4416" s="21" t="s">
        <v>537</v>
      </c>
      <c r="H4416" s="21" t="s">
        <v>1540</v>
      </c>
      <c r="I4416" s="21" t="s">
        <v>60</v>
      </c>
      <c r="J4416" s="23"/>
      <c r="K4416" s="24">
        <v>8</v>
      </c>
      <c r="M4416" s="25" t="str">
        <f>IF(I4416="","",IF(I4416="인문",성적입력!$C$8,성적입력!$C$9))</f>
        <v>A</v>
      </c>
      <c r="N4416" s="26">
        <f>성적입력!$C$15</f>
        <v>3</v>
      </c>
      <c r="P4416" s="27" t="str">
        <f t="shared" si="162"/>
        <v/>
      </c>
      <c r="R4416" s="26" t="str">
        <f t="array" ref="R4416">IFERROR(IF(OR(J4416="",M4416="",F4416=""),"",IF(F4416="학생부종합",INDEX(종합배치표!$C:$Q,MATCH(J4416,종합배치표!$B:$B,0),(MATCH(M4416,{"A","B","C","D","E"},0)-1)*3+1),INDEX(교과배치표!$C:$Q,MATCH(J4416,교과배치표!$B:$B,0),(MATCH(M4416,{"A","B","C","D","E"},0)-1)*3+1))),"")</f>
        <v/>
      </c>
      <c r="S4416" s="26" t="str">
        <f t="array" ref="S4416">IFERROR(IF(OR(J4416="",M4416="",F4416=""),"",IF(F4416="학생부종합",INDEX(종합배치표!$C:$Q,MATCH(J4416,종합배치표!$B:$B,0),(MATCH(M4416,{"A","B","C","D","E"},0)-1)*3+2),INDEX(교과배치표!$C:$Q,MATCH(J4416,교과배치표!$B:$B,0),(MATCH(M4416,{"A","B","C","D","E"},0)-1)*3+2))),"")</f>
        <v/>
      </c>
      <c r="T4416" s="26" t="str">
        <f t="array" ref="T4416">IFERROR(IF(OR(J4416="",M4416="",F4416=""),"",IF(F4416="학생부종합",INDEX(종합배치표!$C:$Q,MATCH(J4416,종합배치표!$B:$B,0),(MATCH(M4416,{"A","B","C","D","E"},0)-1)*3+3),INDEX(교과배치표!$C:$Q,MATCH(J4416,교과배치표!$B:$B,0),(MATCH(M4416,{"A","B","C","D","E"},0)-1)*3+3))),"")</f>
        <v/>
      </c>
    </row>
    <row r="4417" spans="2:20" ht="14.25" customHeight="1">
      <c r="B4417" s="20">
        <v>5333</v>
      </c>
      <c r="C4417" s="21" t="s">
        <v>1521</v>
      </c>
      <c r="D4417" s="21" t="s">
        <v>1521</v>
      </c>
      <c r="E4417" s="21" t="s">
        <v>1522</v>
      </c>
      <c r="F4417" s="21" t="s">
        <v>24</v>
      </c>
      <c r="G4417" s="21" t="s">
        <v>1524</v>
      </c>
      <c r="H4417" s="21" t="s">
        <v>1540</v>
      </c>
      <c r="I4417" s="21" t="s">
        <v>60</v>
      </c>
      <c r="J4417" s="23"/>
      <c r="K4417" s="24">
        <v>2</v>
      </c>
      <c r="M4417" s="25" t="str">
        <f>IF(I4417="","",IF(I4417="인문",성적입력!$C$8,성적입력!$C$9))</f>
        <v>A</v>
      </c>
      <c r="N4417" s="26">
        <f>성적입력!$C$15</f>
        <v>3</v>
      </c>
      <c r="P4417" s="27" t="str">
        <f t="shared" si="162"/>
        <v/>
      </c>
      <c r="R4417" s="26" t="str">
        <f t="array" ref="R4417">IFERROR(IF(OR(J4417="",M4417="",F4417=""),"",IF(F4417="학생부종합",INDEX(종합배치표!$C:$Q,MATCH(J4417,종합배치표!$B:$B,0),(MATCH(M4417,{"A","B","C","D","E"},0)-1)*3+1),INDEX(교과배치표!$C:$Q,MATCH(J4417,교과배치표!$B:$B,0),(MATCH(M4417,{"A","B","C","D","E"},0)-1)*3+1))),"")</f>
        <v/>
      </c>
      <c r="S4417" s="26" t="str">
        <f t="array" ref="S4417">IFERROR(IF(OR(J4417="",M4417="",F4417=""),"",IF(F4417="학생부종합",INDEX(종합배치표!$C:$Q,MATCH(J4417,종합배치표!$B:$B,0),(MATCH(M4417,{"A","B","C","D","E"},0)-1)*3+2),INDEX(교과배치표!$C:$Q,MATCH(J4417,교과배치표!$B:$B,0),(MATCH(M4417,{"A","B","C","D","E"},0)-1)*3+2))),"")</f>
        <v/>
      </c>
      <c r="T4417" s="26" t="str">
        <f t="array" ref="T4417">IFERROR(IF(OR(J4417="",M4417="",F4417=""),"",IF(F4417="학생부종합",INDEX(종합배치표!$C:$Q,MATCH(J4417,종합배치표!$B:$B,0),(MATCH(M4417,{"A","B","C","D","E"},0)-1)*3+3),INDEX(교과배치표!$C:$Q,MATCH(J4417,교과배치표!$B:$B,0),(MATCH(M4417,{"A","B","C","D","E"},0)-1)*3+3))),"")</f>
        <v/>
      </c>
    </row>
    <row r="4418" spans="2:20" ht="14.25" customHeight="1">
      <c r="B4418" s="20">
        <v>5335</v>
      </c>
      <c r="C4418" s="21" t="s">
        <v>1521</v>
      </c>
      <c r="D4418" s="21" t="s">
        <v>1521</v>
      </c>
      <c r="E4418" s="21" t="s">
        <v>1522</v>
      </c>
      <c r="F4418" s="21" t="s">
        <v>68</v>
      </c>
      <c r="G4418" s="21" t="s">
        <v>537</v>
      </c>
      <c r="H4418" s="21" t="s">
        <v>40</v>
      </c>
      <c r="I4418" s="21" t="s">
        <v>27</v>
      </c>
      <c r="J4418" s="23"/>
      <c r="K4418" s="24">
        <v>10</v>
      </c>
      <c r="M4418" s="25" t="str">
        <f>IF(I4418="","",IF(I4418="인문",성적입력!$C$8,성적입력!$C$9))</f>
        <v>A</v>
      </c>
      <c r="N4418" s="26">
        <f>성적입력!$C$15</f>
        <v>3</v>
      </c>
      <c r="P4418" s="27" t="str">
        <f t="shared" si="162"/>
        <v/>
      </c>
      <c r="R4418" s="26" t="str">
        <f t="array" ref="R4418">IFERROR(IF(OR(J4418="",M4418="",F4418=""),"",IF(F4418="학생부종합",INDEX(종합배치표!$C:$Q,MATCH(J4418,종합배치표!$B:$B,0),(MATCH(M4418,{"A","B","C","D","E"},0)-1)*3+1),INDEX(교과배치표!$C:$Q,MATCH(J4418,교과배치표!$B:$B,0),(MATCH(M4418,{"A","B","C","D","E"},0)-1)*3+1))),"")</f>
        <v/>
      </c>
      <c r="S4418" s="26" t="str">
        <f t="array" ref="S4418">IFERROR(IF(OR(J4418="",M4418="",F4418=""),"",IF(F4418="학생부종합",INDEX(종합배치표!$C:$Q,MATCH(J4418,종합배치표!$B:$B,0),(MATCH(M4418,{"A","B","C","D","E"},0)-1)*3+2),INDEX(교과배치표!$C:$Q,MATCH(J4418,교과배치표!$B:$B,0),(MATCH(M4418,{"A","B","C","D","E"},0)-1)*3+2))),"")</f>
        <v/>
      </c>
      <c r="T4418" s="26" t="str">
        <f t="array" ref="T4418">IFERROR(IF(OR(J4418="",M4418="",F4418=""),"",IF(F4418="학생부종합",INDEX(종합배치표!$C:$Q,MATCH(J4418,종합배치표!$B:$B,0),(MATCH(M4418,{"A","B","C","D","E"},0)-1)*3+3),INDEX(교과배치표!$C:$Q,MATCH(J4418,교과배치표!$B:$B,0),(MATCH(M4418,{"A","B","C","D","E"},0)-1)*3+3))),"")</f>
        <v/>
      </c>
    </row>
    <row r="4419" spans="2:20" ht="14.25" customHeight="1">
      <c r="B4419" s="20">
        <v>5337</v>
      </c>
      <c r="C4419" s="21" t="s">
        <v>1521</v>
      </c>
      <c r="D4419" s="21" t="s">
        <v>1521</v>
      </c>
      <c r="E4419" s="21" t="s">
        <v>1522</v>
      </c>
      <c r="F4419" s="21" t="s">
        <v>24</v>
      </c>
      <c r="G4419" s="21" t="s">
        <v>1524</v>
      </c>
      <c r="H4419" s="21" t="s">
        <v>40</v>
      </c>
      <c r="I4419" s="21" t="s">
        <v>27</v>
      </c>
      <c r="J4419" s="23"/>
      <c r="K4419" s="24">
        <v>4</v>
      </c>
      <c r="M4419" s="25" t="str">
        <f>IF(I4419="","",IF(I4419="인문",성적입력!$C$8,성적입력!$C$9))</f>
        <v>A</v>
      </c>
      <c r="N4419" s="26">
        <f>성적입력!$C$15</f>
        <v>3</v>
      </c>
      <c r="P4419" s="27" t="str">
        <f t="shared" si="162"/>
        <v/>
      </c>
      <c r="R4419" s="26" t="str">
        <f t="array" ref="R4419">IFERROR(IF(OR(J4419="",M4419="",F4419=""),"",IF(F4419="학생부종합",INDEX(종합배치표!$C:$Q,MATCH(J4419,종합배치표!$B:$B,0),(MATCH(M4419,{"A","B","C","D","E"},0)-1)*3+1),INDEX(교과배치표!$C:$Q,MATCH(J4419,교과배치표!$B:$B,0),(MATCH(M4419,{"A","B","C","D","E"},0)-1)*3+1))),"")</f>
        <v/>
      </c>
      <c r="S4419" s="26" t="str">
        <f t="array" ref="S4419">IFERROR(IF(OR(J4419="",M4419="",F4419=""),"",IF(F4419="학생부종합",INDEX(종합배치표!$C:$Q,MATCH(J4419,종합배치표!$B:$B,0),(MATCH(M4419,{"A","B","C","D","E"},0)-1)*3+2),INDEX(교과배치표!$C:$Q,MATCH(J4419,교과배치표!$B:$B,0),(MATCH(M4419,{"A","B","C","D","E"},0)-1)*3+2))),"")</f>
        <v/>
      </c>
      <c r="T4419" s="26" t="str">
        <f t="array" ref="T4419">IFERROR(IF(OR(J4419="",M4419="",F4419=""),"",IF(F4419="학생부종합",INDEX(종합배치표!$C:$Q,MATCH(J4419,종합배치표!$B:$B,0),(MATCH(M4419,{"A","B","C","D","E"},0)-1)*3+3),INDEX(교과배치표!$C:$Q,MATCH(J4419,교과배치표!$B:$B,0),(MATCH(M4419,{"A","B","C","D","E"},0)-1)*3+3))),"")</f>
        <v/>
      </c>
    </row>
    <row r="4420" spans="2:20" ht="14.25" customHeight="1">
      <c r="B4420" s="20">
        <v>5340</v>
      </c>
      <c r="C4420" s="21" t="s">
        <v>1521</v>
      </c>
      <c r="D4420" s="21" t="s">
        <v>1521</v>
      </c>
      <c r="E4420" s="21" t="s">
        <v>1522</v>
      </c>
      <c r="F4420" s="21" t="s">
        <v>24</v>
      </c>
      <c r="G4420" s="21" t="s">
        <v>1524</v>
      </c>
      <c r="H4420" s="21" t="s">
        <v>1541</v>
      </c>
      <c r="I4420" s="21" t="s">
        <v>27</v>
      </c>
      <c r="J4420" s="23"/>
      <c r="K4420" s="24">
        <v>2</v>
      </c>
      <c r="M4420" s="25" t="str">
        <f>IF(I4420="","",IF(I4420="인문",성적입력!$C$8,성적입력!$C$9))</f>
        <v>A</v>
      </c>
      <c r="N4420" s="26">
        <f>성적입력!$C$15</f>
        <v>3</v>
      </c>
      <c r="P4420" s="27" t="str">
        <f t="shared" si="162"/>
        <v/>
      </c>
      <c r="R4420" s="26" t="str">
        <f t="array" ref="R4420">IFERROR(IF(OR(J4420="",M4420="",F4420=""),"",IF(F4420="학생부종합",INDEX(종합배치표!$C:$Q,MATCH(J4420,종합배치표!$B:$B,0),(MATCH(M4420,{"A","B","C","D","E"},0)-1)*3+1),INDEX(교과배치표!$C:$Q,MATCH(J4420,교과배치표!$B:$B,0),(MATCH(M4420,{"A","B","C","D","E"},0)-1)*3+1))),"")</f>
        <v/>
      </c>
      <c r="S4420" s="26" t="str">
        <f t="array" ref="S4420">IFERROR(IF(OR(J4420="",M4420="",F4420=""),"",IF(F4420="학생부종합",INDEX(종합배치표!$C:$Q,MATCH(J4420,종합배치표!$B:$B,0),(MATCH(M4420,{"A","B","C","D","E"},0)-1)*3+2),INDEX(교과배치표!$C:$Q,MATCH(J4420,교과배치표!$B:$B,0),(MATCH(M4420,{"A","B","C","D","E"},0)-1)*3+2))),"")</f>
        <v/>
      </c>
      <c r="T4420" s="26" t="str">
        <f t="array" ref="T4420">IFERROR(IF(OR(J4420="",M4420="",F4420=""),"",IF(F4420="학생부종합",INDEX(종합배치표!$C:$Q,MATCH(J4420,종합배치표!$B:$B,0),(MATCH(M4420,{"A","B","C","D","E"},0)-1)*3+3),INDEX(교과배치표!$C:$Q,MATCH(J4420,교과배치표!$B:$B,0),(MATCH(M4420,{"A","B","C","D","E"},0)-1)*3+3))),"")</f>
        <v/>
      </c>
    </row>
    <row r="4421" spans="2:20" ht="14.25" customHeight="1">
      <c r="B4421" s="20">
        <v>5341</v>
      </c>
      <c r="C4421" s="21" t="s">
        <v>1521</v>
      </c>
      <c r="D4421" s="21" t="s">
        <v>1521</v>
      </c>
      <c r="E4421" s="21" t="s">
        <v>1522</v>
      </c>
      <c r="F4421" s="21" t="s">
        <v>68</v>
      </c>
      <c r="G4421" s="21" t="s">
        <v>537</v>
      </c>
      <c r="H4421" s="21" t="s">
        <v>1541</v>
      </c>
      <c r="I4421" s="21" t="s">
        <v>27</v>
      </c>
      <c r="J4421" s="23"/>
      <c r="K4421" s="24">
        <v>4</v>
      </c>
      <c r="M4421" s="25" t="str">
        <f>IF(I4421="","",IF(I4421="인문",성적입력!$C$8,성적입력!$C$9))</f>
        <v>A</v>
      </c>
      <c r="N4421" s="26">
        <f>성적입력!$C$15</f>
        <v>3</v>
      </c>
      <c r="P4421" s="27" t="str">
        <f t="shared" ref="P4421:P4484" si="163">IF(OR(J4421="",N4421="",M4421=""),"",IF(N4421&lt;=T4421,"안정",IF(N4421&lt;=S4421,"적정",IF(N4421&lt;=R4421,"소신","상향"))))</f>
        <v/>
      </c>
      <c r="R4421" s="26" t="str">
        <f t="array" ref="R4421">IFERROR(IF(OR(J4421="",M4421="",F4421=""),"",IF(F4421="학생부종합",INDEX(종합배치표!$C:$Q,MATCH(J4421,종합배치표!$B:$B,0),(MATCH(M4421,{"A","B","C","D","E"},0)-1)*3+1),INDEX(교과배치표!$C:$Q,MATCH(J4421,교과배치표!$B:$B,0),(MATCH(M4421,{"A","B","C","D","E"},0)-1)*3+1))),"")</f>
        <v/>
      </c>
      <c r="S4421" s="26" t="str">
        <f t="array" ref="S4421">IFERROR(IF(OR(J4421="",M4421="",F4421=""),"",IF(F4421="학생부종합",INDEX(종합배치표!$C:$Q,MATCH(J4421,종합배치표!$B:$B,0),(MATCH(M4421,{"A","B","C","D","E"},0)-1)*3+2),INDEX(교과배치표!$C:$Q,MATCH(J4421,교과배치표!$B:$B,0),(MATCH(M4421,{"A","B","C","D","E"},0)-1)*3+2))),"")</f>
        <v/>
      </c>
      <c r="T4421" s="26" t="str">
        <f t="array" ref="T4421">IFERROR(IF(OR(J4421="",M4421="",F4421=""),"",IF(F4421="학생부종합",INDEX(종합배치표!$C:$Q,MATCH(J4421,종합배치표!$B:$B,0),(MATCH(M4421,{"A","B","C","D","E"},0)-1)*3+3),INDEX(교과배치표!$C:$Q,MATCH(J4421,교과배치표!$B:$B,0),(MATCH(M4421,{"A","B","C","D","E"},0)-1)*3+3))),"")</f>
        <v/>
      </c>
    </row>
    <row r="4422" spans="2:20" ht="14.25" customHeight="1">
      <c r="B4422" s="20">
        <v>5342</v>
      </c>
      <c r="C4422" s="21" t="s">
        <v>1521</v>
      </c>
      <c r="D4422" s="21" t="s">
        <v>1521</v>
      </c>
      <c r="E4422" s="21" t="s">
        <v>1522</v>
      </c>
      <c r="F4422" s="21" t="s">
        <v>68</v>
      </c>
      <c r="G4422" s="21" t="s">
        <v>537</v>
      </c>
      <c r="H4422" s="21" t="s">
        <v>1542</v>
      </c>
      <c r="I4422" s="21" t="s">
        <v>60</v>
      </c>
      <c r="J4422" s="23"/>
      <c r="K4422" s="24">
        <v>7</v>
      </c>
      <c r="M4422" s="25" t="str">
        <f>IF(I4422="","",IF(I4422="인문",성적입력!$C$8,성적입력!$C$9))</f>
        <v>A</v>
      </c>
      <c r="N4422" s="26">
        <f>성적입력!$C$15</f>
        <v>3</v>
      </c>
      <c r="P4422" s="27" t="str">
        <f t="shared" si="163"/>
        <v/>
      </c>
      <c r="R4422" s="26" t="str">
        <f t="array" ref="R4422">IFERROR(IF(OR(J4422="",M4422="",F4422=""),"",IF(F4422="학생부종합",INDEX(종합배치표!$C:$Q,MATCH(J4422,종합배치표!$B:$B,0),(MATCH(M4422,{"A","B","C","D","E"},0)-1)*3+1),INDEX(교과배치표!$C:$Q,MATCH(J4422,교과배치표!$B:$B,0),(MATCH(M4422,{"A","B","C","D","E"},0)-1)*3+1))),"")</f>
        <v/>
      </c>
      <c r="S4422" s="26" t="str">
        <f t="array" ref="S4422">IFERROR(IF(OR(J4422="",M4422="",F4422=""),"",IF(F4422="학생부종합",INDEX(종합배치표!$C:$Q,MATCH(J4422,종합배치표!$B:$B,0),(MATCH(M4422,{"A","B","C","D","E"},0)-1)*3+2),INDEX(교과배치표!$C:$Q,MATCH(J4422,교과배치표!$B:$B,0),(MATCH(M4422,{"A","B","C","D","E"},0)-1)*3+2))),"")</f>
        <v/>
      </c>
      <c r="T4422" s="26" t="str">
        <f t="array" ref="T4422">IFERROR(IF(OR(J4422="",M4422="",F4422=""),"",IF(F4422="학생부종합",INDEX(종합배치표!$C:$Q,MATCH(J4422,종합배치표!$B:$B,0),(MATCH(M4422,{"A","B","C","D","E"},0)-1)*3+3),INDEX(교과배치표!$C:$Q,MATCH(J4422,교과배치표!$B:$B,0),(MATCH(M4422,{"A","B","C","D","E"},0)-1)*3+3))),"")</f>
        <v/>
      </c>
    </row>
    <row r="4423" spans="2:20" ht="14.25" customHeight="1">
      <c r="B4423" s="20">
        <v>5344</v>
      </c>
      <c r="C4423" s="21" t="s">
        <v>1521</v>
      </c>
      <c r="D4423" s="21" t="s">
        <v>1521</v>
      </c>
      <c r="E4423" s="21" t="s">
        <v>1522</v>
      </c>
      <c r="F4423" s="21" t="s">
        <v>24</v>
      </c>
      <c r="G4423" s="21" t="s">
        <v>1524</v>
      </c>
      <c r="H4423" s="21" t="s">
        <v>1542</v>
      </c>
      <c r="I4423" s="21" t="s">
        <v>60</v>
      </c>
      <c r="J4423" s="23"/>
      <c r="K4423" s="24">
        <v>2</v>
      </c>
      <c r="M4423" s="25" t="str">
        <f>IF(I4423="","",IF(I4423="인문",성적입력!$C$8,성적입력!$C$9))</f>
        <v>A</v>
      </c>
      <c r="N4423" s="26">
        <f>성적입력!$C$15</f>
        <v>3</v>
      </c>
      <c r="P4423" s="27" t="str">
        <f t="shared" si="163"/>
        <v/>
      </c>
      <c r="R4423" s="26" t="str">
        <f t="array" ref="R4423">IFERROR(IF(OR(J4423="",M4423="",F4423=""),"",IF(F4423="학생부종합",INDEX(종합배치표!$C:$Q,MATCH(J4423,종합배치표!$B:$B,0),(MATCH(M4423,{"A","B","C","D","E"},0)-1)*3+1),INDEX(교과배치표!$C:$Q,MATCH(J4423,교과배치표!$B:$B,0),(MATCH(M4423,{"A","B","C","D","E"},0)-1)*3+1))),"")</f>
        <v/>
      </c>
      <c r="S4423" s="26" t="str">
        <f t="array" ref="S4423">IFERROR(IF(OR(J4423="",M4423="",F4423=""),"",IF(F4423="학생부종합",INDEX(종합배치표!$C:$Q,MATCH(J4423,종합배치표!$B:$B,0),(MATCH(M4423,{"A","B","C","D","E"},0)-1)*3+2),INDEX(교과배치표!$C:$Q,MATCH(J4423,교과배치표!$B:$B,0),(MATCH(M4423,{"A","B","C","D","E"},0)-1)*3+2))),"")</f>
        <v/>
      </c>
      <c r="T4423" s="26" t="str">
        <f t="array" ref="T4423">IFERROR(IF(OR(J4423="",M4423="",F4423=""),"",IF(F4423="학생부종합",INDEX(종합배치표!$C:$Q,MATCH(J4423,종합배치표!$B:$B,0),(MATCH(M4423,{"A","B","C","D","E"},0)-1)*3+3),INDEX(교과배치표!$C:$Q,MATCH(J4423,교과배치표!$B:$B,0),(MATCH(M4423,{"A","B","C","D","E"},0)-1)*3+3))),"")</f>
        <v/>
      </c>
    </row>
    <row r="4424" spans="2:20" ht="14.25" customHeight="1">
      <c r="B4424" s="20">
        <v>5346</v>
      </c>
      <c r="C4424" s="21" t="s">
        <v>1521</v>
      </c>
      <c r="D4424" s="21" t="s">
        <v>1521</v>
      </c>
      <c r="E4424" s="21" t="s">
        <v>1522</v>
      </c>
      <c r="F4424" s="21" t="s">
        <v>68</v>
      </c>
      <c r="G4424" s="21" t="s">
        <v>537</v>
      </c>
      <c r="H4424" s="21" t="s">
        <v>1543</v>
      </c>
      <c r="I4424" s="21" t="s">
        <v>60</v>
      </c>
      <c r="J4424" s="23"/>
      <c r="K4424" s="24">
        <v>7</v>
      </c>
      <c r="M4424" s="25" t="str">
        <f>IF(I4424="","",IF(I4424="인문",성적입력!$C$8,성적입력!$C$9))</f>
        <v>A</v>
      </c>
      <c r="N4424" s="26">
        <f>성적입력!$C$15</f>
        <v>3</v>
      </c>
      <c r="P4424" s="27" t="str">
        <f t="shared" si="163"/>
        <v/>
      </c>
      <c r="R4424" s="26" t="str">
        <f t="array" ref="R4424">IFERROR(IF(OR(J4424="",M4424="",F4424=""),"",IF(F4424="학생부종합",INDEX(종합배치표!$C:$Q,MATCH(J4424,종합배치표!$B:$B,0),(MATCH(M4424,{"A","B","C","D","E"},0)-1)*3+1),INDEX(교과배치표!$C:$Q,MATCH(J4424,교과배치표!$B:$B,0),(MATCH(M4424,{"A","B","C","D","E"},0)-1)*3+1))),"")</f>
        <v/>
      </c>
      <c r="S4424" s="26" t="str">
        <f t="array" ref="S4424">IFERROR(IF(OR(J4424="",M4424="",F4424=""),"",IF(F4424="학생부종합",INDEX(종합배치표!$C:$Q,MATCH(J4424,종합배치표!$B:$B,0),(MATCH(M4424,{"A","B","C","D","E"},0)-1)*3+2),INDEX(교과배치표!$C:$Q,MATCH(J4424,교과배치표!$B:$B,0),(MATCH(M4424,{"A","B","C","D","E"},0)-1)*3+2))),"")</f>
        <v/>
      </c>
      <c r="T4424" s="26" t="str">
        <f t="array" ref="T4424">IFERROR(IF(OR(J4424="",M4424="",F4424=""),"",IF(F4424="학생부종합",INDEX(종합배치표!$C:$Q,MATCH(J4424,종합배치표!$B:$B,0),(MATCH(M4424,{"A","B","C","D","E"},0)-1)*3+3),INDEX(교과배치표!$C:$Q,MATCH(J4424,교과배치표!$B:$B,0),(MATCH(M4424,{"A","B","C","D","E"},0)-1)*3+3))),"")</f>
        <v/>
      </c>
    </row>
    <row r="4425" spans="2:20" ht="14.25" customHeight="1">
      <c r="B4425" s="20">
        <v>5348</v>
      </c>
      <c r="C4425" s="21" t="s">
        <v>1521</v>
      </c>
      <c r="D4425" s="21" t="s">
        <v>1521</v>
      </c>
      <c r="E4425" s="21" t="s">
        <v>1522</v>
      </c>
      <c r="F4425" s="21" t="s">
        <v>24</v>
      </c>
      <c r="G4425" s="21" t="s">
        <v>1524</v>
      </c>
      <c r="H4425" s="21" t="s">
        <v>1543</v>
      </c>
      <c r="I4425" s="21" t="s">
        <v>60</v>
      </c>
      <c r="J4425" s="23"/>
      <c r="K4425" s="24">
        <v>2</v>
      </c>
      <c r="M4425" s="25" t="str">
        <f>IF(I4425="","",IF(I4425="인문",성적입력!$C$8,성적입력!$C$9))</f>
        <v>A</v>
      </c>
      <c r="N4425" s="26">
        <f>성적입력!$C$15</f>
        <v>3</v>
      </c>
      <c r="P4425" s="27" t="str">
        <f t="shared" si="163"/>
        <v/>
      </c>
      <c r="R4425" s="26" t="str">
        <f t="array" ref="R4425">IFERROR(IF(OR(J4425="",M4425="",F4425=""),"",IF(F4425="학생부종합",INDEX(종합배치표!$C:$Q,MATCH(J4425,종합배치표!$B:$B,0),(MATCH(M4425,{"A","B","C","D","E"},0)-1)*3+1),INDEX(교과배치표!$C:$Q,MATCH(J4425,교과배치표!$B:$B,0),(MATCH(M4425,{"A","B","C","D","E"},0)-1)*3+1))),"")</f>
        <v/>
      </c>
      <c r="S4425" s="26" t="str">
        <f t="array" ref="S4425">IFERROR(IF(OR(J4425="",M4425="",F4425=""),"",IF(F4425="학생부종합",INDEX(종합배치표!$C:$Q,MATCH(J4425,종합배치표!$B:$B,0),(MATCH(M4425,{"A","B","C","D","E"},0)-1)*3+2),INDEX(교과배치표!$C:$Q,MATCH(J4425,교과배치표!$B:$B,0),(MATCH(M4425,{"A","B","C","D","E"},0)-1)*3+2))),"")</f>
        <v/>
      </c>
      <c r="T4425" s="26" t="str">
        <f t="array" ref="T4425">IFERROR(IF(OR(J4425="",M4425="",F4425=""),"",IF(F4425="학생부종합",INDEX(종합배치표!$C:$Q,MATCH(J4425,종합배치표!$B:$B,0),(MATCH(M4425,{"A","B","C","D","E"},0)-1)*3+3),INDEX(교과배치표!$C:$Q,MATCH(J4425,교과배치표!$B:$B,0),(MATCH(M4425,{"A","B","C","D","E"},0)-1)*3+3))),"")</f>
        <v/>
      </c>
    </row>
    <row r="4426" spans="2:20" ht="14.25" customHeight="1">
      <c r="B4426" s="20">
        <v>5350</v>
      </c>
      <c r="C4426" s="21" t="s">
        <v>1521</v>
      </c>
      <c r="D4426" s="21" t="s">
        <v>1521</v>
      </c>
      <c r="E4426" s="21" t="s">
        <v>1522</v>
      </c>
      <c r="F4426" s="21" t="s">
        <v>68</v>
      </c>
      <c r="G4426" s="21" t="s">
        <v>537</v>
      </c>
      <c r="H4426" s="21" t="s">
        <v>604</v>
      </c>
      <c r="I4426" s="21" t="s">
        <v>60</v>
      </c>
      <c r="J4426" s="23"/>
      <c r="K4426" s="24">
        <v>10</v>
      </c>
      <c r="M4426" s="25" t="str">
        <f>IF(I4426="","",IF(I4426="인문",성적입력!$C$8,성적입력!$C$9))</f>
        <v>A</v>
      </c>
      <c r="N4426" s="26">
        <f>성적입력!$C$15</f>
        <v>3</v>
      </c>
      <c r="P4426" s="27" t="str">
        <f t="shared" si="163"/>
        <v/>
      </c>
      <c r="R4426" s="26" t="str">
        <f t="array" ref="R4426">IFERROR(IF(OR(J4426="",M4426="",F4426=""),"",IF(F4426="학생부종합",INDEX(종합배치표!$C:$Q,MATCH(J4426,종합배치표!$B:$B,0),(MATCH(M4426,{"A","B","C","D","E"},0)-1)*3+1),INDEX(교과배치표!$C:$Q,MATCH(J4426,교과배치표!$B:$B,0),(MATCH(M4426,{"A","B","C","D","E"},0)-1)*3+1))),"")</f>
        <v/>
      </c>
      <c r="S4426" s="26" t="str">
        <f t="array" ref="S4426">IFERROR(IF(OR(J4426="",M4426="",F4426=""),"",IF(F4426="학생부종합",INDEX(종합배치표!$C:$Q,MATCH(J4426,종합배치표!$B:$B,0),(MATCH(M4426,{"A","B","C","D","E"},0)-1)*3+2),INDEX(교과배치표!$C:$Q,MATCH(J4426,교과배치표!$B:$B,0),(MATCH(M4426,{"A","B","C","D","E"},0)-1)*3+2))),"")</f>
        <v/>
      </c>
      <c r="T4426" s="26" t="str">
        <f t="array" ref="T4426">IFERROR(IF(OR(J4426="",M4426="",F4426=""),"",IF(F4426="학생부종합",INDEX(종합배치표!$C:$Q,MATCH(J4426,종합배치표!$B:$B,0),(MATCH(M4426,{"A","B","C","D","E"},0)-1)*3+3),INDEX(교과배치표!$C:$Q,MATCH(J4426,교과배치표!$B:$B,0),(MATCH(M4426,{"A","B","C","D","E"},0)-1)*3+3))),"")</f>
        <v/>
      </c>
    </row>
    <row r="4427" spans="2:20" ht="14.25" customHeight="1">
      <c r="B4427" s="20">
        <v>5352</v>
      </c>
      <c r="C4427" s="21" t="s">
        <v>1521</v>
      </c>
      <c r="D4427" s="21" t="s">
        <v>1521</v>
      </c>
      <c r="E4427" s="21" t="s">
        <v>1522</v>
      </c>
      <c r="F4427" s="21" t="s">
        <v>24</v>
      </c>
      <c r="G4427" s="21" t="s">
        <v>1524</v>
      </c>
      <c r="H4427" s="21" t="s">
        <v>604</v>
      </c>
      <c r="I4427" s="21" t="s">
        <v>60</v>
      </c>
      <c r="J4427" s="23"/>
      <c r="K4427" s="24">
        <v>2</v>
      </c>
      <c r="M4427" s="25" t="str">
        <f>IF(I4427="","",IF(I4427="인문",성적입력!$C$8,성적입력!$C$9))</f>
        <v>A</v>
      </c>
      <c r="N4427" s="26">
        <f>성적입력!$C$15</f>
        <v>3</v>
      </c>
      <c r="P4427" s="27" t="str">
        <f t="shared" si="163"/>
        <v/>
      </c>
      <c r="R4427" s="26" t="str">
        <f t="array" ref="R4427">IFERROR(IF(OR(J4427="",M4427="",F4427=""),"",IF(F4427="학생부종합",INDEX(종합배치표!$C:$Q,MATCH(J4427,종합배치표!$B:$B,0),(MATCH(M4427,{"A","B","C","D","E"},0)-1)*3+1),INDEX(교과배치표!$C:$Q,MATCH(J4427,교과배치표!$B:$B,0),(MATCH(M4427,{"A","B","C","D","E"},0)-1)*3+1))),"")</f>
        <v/>
      </c>
      <c r="S4427" s="26" t="str">
        <f t="array" ref="S4427">IFERROR(IF(OR(J4427="",M4427="",F4427=""),"",IF(F4427="학생부종합",INDEX(종합배치표!$C:$Q,MATCH(J4427,종합배치표!$B:$B,0),(MATCH(M4427,{"A","B","C","D","E"},0)-1)*3+2),INDEX(교과배치표!$C:$Q,MATCH(J4427,교과배치표!$B:$B,0),(MATCH(M4427,{"A","B","C","D","E"},0)-1)*3+2))),"")</f>
        <v/>
      </c>
      <c r="T4427" s="26" t="str">
        <f t="array" ref="T4427">IFERROR(IF(OR(J4427="",M4427="",F4427=""),"",IF(F4427="학생부종합",INDEX(종합배치표!$C:$Q,MATCH(J4427,종합배치표!$B:$B,0),(MATCH(M4427,{"A","B","C","D","E"},0)-1)*3+3),INDEX(교과배치표!$C:$Q,MATCH(J4427,교과배치표!$B:$B,0),(MATCH(M4427,{"A","B","C","D","E"},0)-1)*3+3))),"")</f>
        <v/>
      </c>
    </row>
    <row r="4428" spans="2:20" ht="14.25" customHeight="1">
      <c r="B4428" s="20">
        <v>5355</v>
      </c>
      <c r="C4428" s="21" t="s">
        <v>1521</v>
      </c>
      <c r="D4428" s="21" t="s">
        <v>1521</v>
      </c>
      <c r="E4428" s="21" t="s">
        <v>1522</v>
      </c>
      <c r="F4428" s="21" t="s">
        <v>68</v>
      </c>
      <c r="G4428" s="21" t="s">
        <v>537</v>
      </c>
      <c r="H4428" s="21" t="s">
        <v>474</v>
      </c>
      <c r="I4428" s="21" t="s">
        <v>27</v>
      </c>
      <c r="J4428" s="23"/>
      <c r="K4428" s="24">
        <v>7</v>
      </c>
      <c r="M4428" s="25" t="str">
        <f>IF(I4428="","",IF(I4428="인문",성적입력!$C$8,성적입력!$C$9))</f>
        <v>A</v>
      </c>
      <c r="N4428" s="26">
        <f>성적입력!$C$15</f>
        <v>3</v>
      </c>
      <c r="P4428" s="27" t="str">
        <f t="shared" si="163"/>
        <v/>
      </c>
      <c r="R4428" s="26" t="str">
        <f t="array" ref="R4428">IFERROR(IF(OR(J4428="",M4428="",F4428=""),"",IF(F4428="학생부종합",INDEX(종합배치표!$C:$Q,MATCH(J4428,종합배치표!$B:$B,0),(MATCH(M4428,{"A","B","C","D","E"},0)-1)*3+1),INDEX(교과배치표!$C:$Q,MATCH(J4428,교과배치표!$B:$B,0),(MATCH(M4428,{"A","B","C","D","E"},0)-1)*3+1))),"")</f>
        <v/>
      </c>
      <c r="S4428" s="26" t="str">
        <f t="array" ref="S4428">IFERROR(IF(OR(J4428="",M4428="",F4428=""),"",IF(F4428="학생부종합",INDEX(종합배치표!$C:$Q,MATCH(J4428,종합배치표!$B:$B,0),(MATCH(M4428,{"A","B","C","D","E"},0)-1)*3+2),INDEX(교과배치표!$C:$Q,MATCH(J4428,교과배치표!$B:$B,0),(MATCH(M4428,{"A","B","C","D","E"},0)-1)*3+2))),"")</f>
        <v/>
      </c>
      <c r="T4428" s="26" t="str">
        <f t="array" ref="T4428">IFERROR(IF(OR(J4428="",M4428="",F4428=""),"",IF(F4428="학생부종합",INDEX(종합배치표!$C:$Q,MATCH(J4428,종합배치표!$B:$B,0),(MATCH(M4428,{"A","B","C","D","E"},0)-1)*3+3),INDEX(교과배치표!$C:$Q,MATCH(J4428,교과배치표!$B:$B,0),(MATCH(M4428,{"A","B","C","D","E"},0)-1)*3+3))),"")</f>
        <v/>
      </c>
    </row>
    <row r="4429" spans="2:20" ht="14.25" customHeight="1">
      <c r="B4429" s="20">
        <v>5357</v>
      </c>
      <c r="C4429" s="21" t="s">
        <v>1521</v>
      </c>
      <c r="D4429" s="21" t="s">
        <v>1521</v>
      </c>
      <c r="E4429" s="21" t="s">
        <v>1522</v>
      </c>
      <c r="F4429" s="21" t="s">
        <v>24</v>
      </c>
      <c r="G4429" s="21" t="s">
        <v>1524</v>
      </c>
      <c r="H4429" s="21" t="s">
        <v>474</v>
      </c>
      <c r="I4429" s="21" t="s">
        <v>27</v>
      </c>
      <c r="J4429" s="23"/>
      <c r="K4429" s="24">
        <v>4</v>
      </c>
      <c r="M4429" s="25" t="str">
        <f>IF(I4429="","",IF(I4429="인문",성적입력!$C$8,성적입력!$C$9))</f>
        <v>A</v>
      </c>
      <c r="N4429" s="26">
        <f>성적입력!$C$15</f>
        <v>3</v>
      </c>
      <c r="P4429" s="27" t="str">
        <f t="shared" si="163"/>
        <v/>
      </c>
      <c r="R4429" s="26" t="str">
        <f t="array" ref="R4429">IFERROR(IF(OR(J4429="",M4429="",F4429=""),"",IF(F4429="학생부종합",INDEX(종합배치표!$C:$Q,MATCH(J4429,종합배치표!$B:$B,0),(MATCH(M4429,{"A","B","C","D","E"},0)-1)*3+1),INDEX(교과배치표!$C:$Q,MATCH(J4429,교과배치표!$B:$B,0),(MATCH(M4429,{"A","B","C","D","E"},0)-1)*3+1))),"")</f>
        <v/>
      </c>
      <c r="S4429" s="26" t="str">
        <f t="array" ref="S4429">IFERROR(IF(OR(J4429="",M4429="",F4429=""),"",IF(F4429="학생부종합",INDEX(종합배치표!$C:$Q,MATCH(J4429,종합배치표!$B:$B,0),(MATCH(M4429,{"A","B","C","D","E"},0)-1)*3+2),INDEX(교과배치표!$C:$Q,MATCH(J4429,교과배치표!$B:$B,0),(MATCH(M4429,{"A","B","C","D","E"},0)-1)*3+2))),"")</f>
        <v/>
      </c>
      <c r="T4429" s="26" t="str">
        <f t="array" ref="T4429">IFERROR(IF(OR(J4429="",M4429="",F4429=""),"",IF(F4429="학생부종합",INDEX(종합배치표!$C:$Q,MATCH(J4429,종합배치표!$B:$B,0),(MATCH(M4429,{"A","B","C","D","E"},0)-1)*3+3),INDEX(교과배치표!$C:$Q,MATCH(J4429,교과배치표!$B:$B,0),(MATCH(M4429,{"A","B","C","D","E"},0)-1)*3+3))),"")</f>
        <v/>
      </c>
    </row>
    <row r="4430" spans="2:20" ht="14.25" customHeight="1">
      <c r="B4430" s="20">
        <v>5360</v>
      </c>
      <c r="C4430" s="21" t="s">
        <v>378</v>
      </c>
      <c r="D4430" s="21" t="s">
        <v>378</v>
      </c>
      <c r="E4430" s="21" t="s">
        <v>1544</v>
      </c>
      <c r="F4430" s="21" t="s">
        <v>68</v>
      </c>
      <c r="G4430" s="21" t="s">
        <v>192</v>
      </c>
      <c r="H4430" s="21" t="s">
        <v>428</v>
      </c>
      <c r="I4430" s="21" t="s">
        <v>429</v>
      </c>
      <c r="J4430" s="23"/>
      <c r="K4430" s="24">
        <v>12</v>
      </c>
      <c r="M4430" s="25" t="str">
        <f>IF(I4430="","",IF(I4430="인문",성적입력!$C$8,성적입력!$C$9))</f>
        <v>A</v>
      </c>
      <c r="N4430" s="26">
        <f>성적입력!$C$15</f>
        <v>3</v>
      </c>
      <c r="P4430" s="27" t="str">
        <f t="shared" si="163"/>
        <v/>
      </c>
      <c r="R4430" s="26" t="str">
        <f t="array" ref="R4430">IFERROR(IF(OR(J4430="",M4430="",F4430=""),"",IF(F4430="학생부종합",INDEX(종합배치표!$C:$Q,MATCH(J4430,종합배치표!$B:$B,0),(MATCH(M4430,{"A","B","C","D","E"},0)-1)*3+1),INDEX(교과배치표!$C:$Q,MATCH(J4430,교과배치표!$B:$B,0),(MATCH(M4430,{"A","B","C","D","E"},0)-1)*3+1))),"")</f>
        <v/>
      </c>
      <c r="S4430" s="26" t="str">
        <f t="array" ref="S4430">IFERROR(IF(OR(J4430="",M4430="",F4430=""),"",IF(F4430="학생부종합",INDEX(종합배치표!$C:$Q,MATCH(J4430,종합배치표!$B:$B,0),(MATCH(M4430,{"A","B","C","D","E"},0)-1)*3+2),INDEX(교과배치표!$C:$Q,MATCH(J4430,교과배치표!$B:$B,0),(MATCH(M4430,{"A","B","C","D","E"},0)-1)*3+2))),"")</f>
        <v/>
      </c>
      <c r="T4430" s="26" t="str">
        <f t="array" ref="T4430">IFERROR(IF(OR(J4430="",M4430="",F4430=""),"",IF(F4430="학생부종합",INDEX(종합배치표!$C:$Q,MATCH(J4430,종합배치표!$B:$B,0),(MATCH(M4430,{"A","B","C","D","E"},0)-1)*3+3),INDEX(교과배치표!$C:$Q,MATCH(J4430,교과배치표!$B:$B,0),(MATCH(M4430,{"A","B","C","D","E"},0)-1)*3+3))),"")</f>
        <v/>
      </c>
    </row>
    <row r="4431" spans="2:20" ht="14.25" customHeight="1">
      <c r="B4431" s="20">
        <v>5361</v>
      </c>
      <c r="C4431" s="21" t="s">
        <v>378</v>
      </c>
      <c r="D4431" s="21" t="s">
        <v>378</v>
      </c>
      <c r="E4431" s="21" t="s">
        <v>1544</v>
      </c>
      <c r="F4431" s="21" t="s">
        <v>24</v>
      </c>
      <c r="G4431" s="21" t="s">
        <v>676</v>
      </c>
      <c r="H4431" s="21" t="s">
        <v>428</v>
      </c>
      <c r="I4431" s="21" t="s">
        <v>429</v>
      </c>
      <c r="J4431" s="23"/>
      <c r="K4431" s="24">
        <v>6</v>
      </c>
      <c r="M4431" s="25" t="str">
        <f>IF(I4431="","",IF(I4431="인문",성적입력!$C$8,성적입력!$C$9))</f>
        <v>A</v>
      </c>
      <c r="N4431" s="26">
        <f>성적입력!$C$15</f>
        <v>3</v>
      </c>
      <c r="P4431" s="27" t="str">
        <f t="shared" si="163"/>
        <v/>
      </c>
      <c r="R4431" s="26" t="str">
        <f t="array" ref="R4431">IFERROR(IF(OR(J4431="",M4431="",F4431=""),"",IF(F4431="학생부종합",INDEX(종합배치표!$C:$Q,MATCH(J4431,종합배치표!$B:$B,0),(MATCH(M4431,{"A","B","C","D","E"},0)-1)*3+1),INDEX(교과배치표!$C:$Q,MATCH(J4431,교과배치표!$B:$B,0),(MATCH(M4431,{"A","B","C","D","E"},0)-1)*3+1))),"")</f>
        <v/>
      </c>
      <c r="S4431" s="26" t="str">
        <f t="array" ref="S4431">IFERROR(IF(OR(J4431="",M4431="",F4431=""),"",IF(F4431="학생부종합",INDEX(종합배치표!$C:$Q,MATCH(J4431,종합배치표!$B:$B,0),(MATCH(M4431,{"A","B","C","D","E"},0)-1)*3+2),INDEX(교과배치표!$C:$Q,MATCH(J4431,교과배치표!$B:$B,0),(MATCH(M4431,{"A","B","C","D","E"},0)-1)*3+2))),"")</f>
        <v/>
      </c>
      <c r="T4431" s="26" t="str">
        <f t="array" ref="T4431">IFERROR(IF(OR(J4431="",M4431="",F4431=""),"",IF(F4431="학생부종합",INDEX(종합배치표!$C:$Q,MATCH(J4431,종합배치표!$B:$B,0),(MATCH(M4431,{"A","B","C","D","E"},0)-1)*3+3),INDEX(교과배치표!$C:$Q,MATCH(J4431,교과배치표!$B:$B,0),(MATCH(M4431,{"A","B","C","D","E"},0)-1)*3+3))),"")</f>
        <v/>
      </c>
    </row>
    <row r="4432" spans="2:20" ht="14.25" customHeight="1">
      <c r="B4432" s="20">
        <v>5362</v>
      </c>
      <c r="C4432" s="21" t="s">
        <v>378</v>
      </c>
      <c r="D4432" s="21" t="s">
        <v>378</v>
      </c>
      <c r="E4432" s="21" t="s">
        <v>1544</v>
      </c>
      <c r="F4432" s="21" t="s">
        <v>24</v>
      </c>
      <c r="G4432" s="21" t="s">
        <v>1545</v>
      </c>
      <c r="H4432" s="21" t="s">
        <v>428</v>
      </c>
      <c r="I4432" s="21" t="s">
        <v>429</v>
      </c>
      <c r="J4432" s="23"/>
      <c r="K4432" s="24">
        <v>6</v>
      </c>
      <c r="M4432" s="25" t="str">
        <f>IF(I4432="","",IF(I4432="인문",성적입력!$C$8,성적입력!$C$9))</f>
        <v>A</v>
      </c>
      <c r="N4432" s="26">
        <f>성적입력!$C$15</f>
        <v>3</v>
      </c>
      <c r="P4432" s="27" t="str">
        <f t="shared" si="163"/>
        <v/>
      </c>
      <c r="R4432" s="26" t="str">
        <f t="array" ref="R4432">IFERROR(IF(OR(J4432="",M4432="",F4432=""),"",IF(F4432="학생부종합",INDEX(종합배치표!$C:$Q,MATCH(J4432,종합배치표!$B:$B,0),(MATCH(M4432,{"A","B","C","D","E"},0)-1)*3+1),INDEX(교과배치표!$C:$Q,MATCH(J4432,교과배치표!$B:$B,0),(MATCH(M4432,{"A","B","C","D","E"},0)-1)*3+1))),"")</f>
        <v/>
      </c>
      <c r="S4432" s="26" t="str">
        <f t="array" ref="S4432">IFERROR(IF(OR(J4432="",M4432="",F4432=""),"",IF(F4432="학생부종합",INDEX(종합배치표!$C:$Q,MATCH(J4432,종합배치표!$B:$B,0),(MATCH(M4432,{"A","B","C","D","E"},0)-1)*3+2),INDEX(교과배치표!$C:$Q,MATCH(J4432,교과배치표!$B:$B,0),(MATCH(M4432,{"A","B","C","D","E"},0)-1)*3+2))),"")</f>
        <v/>
      </c>
      <c r="T4432" s="26" t="str">
        <f t="array" ref="T4432">IFERROR(IF(OR(J4432="",M4432="",F4432=""),"",IF(F4432="학생부종합",INDEX(종합배치표!$C:$Q,MATCH(J4432,종합배치표!$B:$B,0),(MATCH(M4432,{"A","B","C","D","E"},0)-1)*3+3),INDEX(교과배치표!$C:$Q,MATCH(J4432,교과배치표!$B:$B,0),(MATCH(M4432,{"A","B","C","D","E"},0)-1)*3+3))),"")</f>
        <v/>
      </c>
    </row>
    <row r="4433" spans="2:20" ht="14.25" customHeight="1">
      <c r="B4433" s="20">
        <v>5363</v>
      </c>
      <c r="C4433" s="21" t="s">
        <v>378</v>
      </c>
      <c r="D4433" s="21" t="s">
        <v>378</v>
      </c>
      <c r="E4433" s="21" t="s">
        <v>1544</v>
      </c>
      <c r="F4433" s="21" t="s">
        <v>24</v>
      </c>
      <c r="G4433" s="21" t="s">
        <v>676</v>
      </c>
      <c r="H4433" s="21" t="s">
        <v>435</v>
      </c>
      <c r="I4433" s="21" t="s">
        <v>429</v>
      </c>
      <c r="J4433" s="23"/>
      <c r="K4433" s="24">
        <v>6</v>
      </c>
      <c r="M4433" s="25" t="str">
        <f>IF(I4433="","",IF(I4433="인문",성적입력!$C$8,성적입력!$C$9))</f>
        <v>A</v>
      </c>
      <c r="N4433" s="26">
        <f>성적입력!$C$15</f>
        <v>3</v>
      </c>
      <c r="P4433" s="27" t="str">
        <f t="shared" si="163"/>
        <v/>
      </c>
      <c r="R4433" s="26" t="str">
        <f t="array" ref="R4433">IFERROR(IF(OR(J4433="",M4433="",F4433=""),"",IF(F4433="학생부종합",INDEX(종합배치표!$C:$Q,MATCH(J4433,종합배치표!$B:$B,0),(MATCH(M4433,{"A","B","C","D","E"},0)-1)*3+1),INDEX(교과배치표!$C:$Q,MATCH(J4433,교과배치표!$B:$B,0),(MATCH(M4433,{"A","B","C","D","E"},0)-1)*3+1))),"")</f>
        <v/>
      </c>
      <c r="S4433" s="26" t="str">
        <f t="array" ref="S4433">IFERROR(IF(OR(J4433="",M4433="",F4433=""),"",IF(F4433="학생부종합",INDEX(종합배치표!$C:$Q,MATCH(J4433,종합배치표!$B:$B,0),(MATCH(M4433,{"A","B","C","D","E"},0)-1)*3+2),INDEX(교과배치표!$C:$Q,MATCH(J4433,교과배치표!$B:$B,0),(MATCH(M4433,{"A","B","C","D","E"},0)-1)*3+2))),"")</f>
        <v/>
      </c>
      <c r="T4433" s="26" t="str">
        <f t="array" ref="T4433">IFERROR(IF(OR(J4433="",M4433="",F4433=""),"",IF(F4433="학생부종합",INDEX(종합배치표!$C:$Q,MATCH(J4433,종합배치표!$B:$B,0),(MATCH(M4433,{"A","B","C","D","E"},0)-1)*3+3),INDEX(교과배치표!$C:$Q,MATCH(J4433,교과배치표!$B:$B,0),(MATCH(M4433,{"A","B","C","D","E"},0)-1)*3+3))),"")</f>
        <v/>
      </c>
    </row>
    <row r="4434" spans="2:20" ht="14.25" customHeight="1">
      <c r="B4434" s="20">
        <v>5364</v>
      </c>
      <c r="C4434" s="21" t="s">
        <v>378</v>
      </c>
      <c r="D4434" s="21" t="s">
        <v>378</v>
      </c>
      <c r="E4434" s="21" t="s">
        <v>1544</v>
      </c>
      <c r="F4434" s="21" t="s">
        <v>24</v>
      </c>
      <c r="G4434" s="21" t="s">
        <v>1545</v>
      </c>
      <c r="H4434" s="21" t="s">
        <v>435</v>
      </c>
      <c r="I4434" s="21" t="s">
        <v>429</v>
      </c>
      <c r="J4434" s="23"/>
      <c r="K4434" s="24">
        <v>6</v>
      </c>
      <c r="M4434" s="25" t="str">
        <f>IF(I4434="","",IF(I4434="인문",성적입력!$C$8,성적입력!$C$9))</f>
        <v>A</v>
      </c>
      <c r="N4434" s="26">
        <f>성적입력!$C$15</f>
        <v>3</v>
      </c>
      <c r="P4434" s="27" t="str">
        <f t="shared" si="163"/>
        <v/>
      </c>
      <c r="R4434" s="26" t="str">
        <f t="array" ref="R4434">IFERROR(IF(OR(J4434="",M4434="",F4434=""),"",IF(F4434="학생부종합",INDEX(종합배치표!$C:$Q,MATCH(J4434,종합배치표!$B:$B,0),(MATCH(M4434,{"A","B","C","D","E"},0)-1)*3+1),INDEX(교과배치표!$C:$Q,MATCH(J4434,교과배치표!$B:$B,0),(MATCH(M4434,{"A","B","C","D","E"},0)-1)*3+1))),"")</f>
        <v/>
      </c>
      <c r="S4434" s="26" t="str">
        <f t="array" ref="S4434">IFERROR(IF(OR(J4434="",M4434="",F4434=""),"",IF(F4434="학생부종합",INDEX(종합배치표!$C:$Q,MATCH(J4434,종합배치표!$B:$B,0),(MATCH(M4434,{"A","B","C","D","E"},0)-1)*3+2),INDEX(교과배치표!$C:$Q,MATCH(J4434,교과배치표!$B:$B,0),(MATCH(M4434,{"A","B","C","D","E"},0)-1)*3+2))),"")</f>
        <v/>
      </c>
      <c r="T4434" s="26" t="str">
        <f t="array" ref="T4434">IFERROR(IF(OR(J4434="",M4434="",F4434=""),"",IF(F4434="학생부종합",INDEX(종합배치표!$C:$Q,MATCH(J4434,종합배치표!$B:$B,0),(MATCH(M4434,{"A","B","C","D","E"},0)-1)*3+3),INDEX(교과배치표!$C:$Q,MATCH(J4434,교과배치표!$B:$B,0),(MATCH(M4434,{"A","B","C","D","E"},0)-1)*3+3))),"")</f>
        <v/>
      </c>
    </row>
    <row r="4435" spans="2:20" ht="14.25" customHeight="1">
      <c r="B4435" s="20">
        <v>5365</v>
      </c>
      <c r="C4435" s="21" t="s">
        <v>378</v>
      </c>
      <c r="D4435" s="21" t="s">
        <v>378</v>
      </c>
      <c r="E4435" s="21" t="s">
        <v>1544</v>
      </c>
      <c r="F4435" s="21" t="s">
        <v>68</v>
      </c>
      <c r="G4435" s="21" t="s">
        <v>192</v>
      </c>
      <c r="H4435" s="21" t="s">
        <v>435</v>
      </c>
      <c r="I4435" s="21" t="s">
        <v>429</v>
      </c>
      <c r="J4435" s="23"/>
      <c r="K4435" s="24">
        <v>17</v>
      </c>
      <c r="M4435" s="25" t="str">
        <f>IF(I4435="","",IF(I4435="인문",성적입력!$C$8,성적입력!$C$9))</f>
        <v>A</v>
      </c>
      <c r="N4435" s="26">
        <f>성적입력!$C$15</f>
        <v>3</v>
      </c>
      <c r="P4435" s="27" t="str">
        <f t="shared" si="163"/>
        <v/>
      </c>
      <c r="R4435" s="26" t="str">
        <f t="array" ref="R4435">IFERROR(IF(OR(J4435="",M4435="",F4435=""),"",IF(F4435="학생부종합",INDEX(종합배치표!$C:$Q,MATCH(J4435,종합배치표!$B:$B,0),(MATCH(M4435,{"A","B","C","D","E"},0)-1)*3+1),INDEX(교과배치표!$C:$Q,MATCH(J4435,교과배치표!$B:$B,0),(MATCH(M4435,{"A","B","C","D","E"},0)-1)*3+1))),"")</f>
        <v/>
      </c>
      <c r="S4435" s="26" t="str">
        <f t="array" ref="S4435">IFERROR(IF(OR(J4435="",M4435="",F4435=""),"",IF(F4435="학생부종합",INDEX(종합배치표!$C:$Q,MATCH(J4435,종합배치표!$B:$B,0),(MATCH(M4435,{"A","B","C","D","E"},0)-1)*3+2),INDEX(교과배치표!$C:$Q,MATCH(J4435,교과배치표!$B:$B,0),(MATCH(M4435,{"A","B","C","D","E"},0)-1)*3+2))),"")</f>
        <v/>
      </c>
      <c r="T4435" s="26" t="str">
        <f t="array" ref="T4435">IFERROR(IF(OR(J4435="",M4435="",F4435=""),"",IF(F4435="학생부종합",INDEX(종합배치표!$C:$Q,MATCH(J4435,종합배치표!$B:$B,0),(MATCH(M4435,{"A","B","C","D","E"},0)-1)*3+3),INDEX(교과배치표!$C:$Q,MATCH(J4435,교과배치표!$B:$B,0),(MATCH(M4435,{"A","B","C","D","E"},0)-1)*3+3))),"")</f>
        <v/>
      </c>
    </row>
    <row r="4436" spans="2:20" ht="14.25" customHeight="1">
      <c r="B4436" s="20">
        <v>5366</v>
      </c>
      <c r="C4436" s="21" t="s">
        <v>378</v>
      </c>
      <c r="D4436" s="21" t="s">
        <v>378</v>
      </c>
      <c r="E4436" s="21" t="s">
        <v>1544</v>
      </c>
      <c r="F4436" s="21" t="s">
        <v>68</v>
      </c>
      <c r="G4436" s="21" t="s">
        <v>192</v>
      </c>
      <c r="H4436" s="21" t="s">
        <v>478</v>
      </c>
      <c r="I4436" s="21" t="s">
        <v>429</v>
      </c>
      <c r="J4436" s="23"/>
      <c r="K4436" s="24">
        <v>7</v>
      </c>
      <c r="M4436" s="25" t="str">
        <f>IF(I4436="","",IF(I4436="인문",성적입력!$C$8,성적입력!$C$9))</f>
        <v>A</v>
      </c>
      <c r="N4436" s="26">
        <f>성적입력!$C$15</f>
        <v>3</v>
      </c>
      <c r="P4436" s="27" t="str">
        <f t="shared" si="163"/>
        <v/>
      </c>
      <c r="R4436" s="26" t="str">
        <f t="array" ref="R4436">IFERROR(IF(OR(J4436="",M4436="",F4436=""),"",IF(F4436="학생부종합",INDEX(종합배치표!$C:$Q,MATCH(J4436,종합배치표!$B:$B,0),(MATCH(M4436,{"A","B","C","D","E"},0)-1)*3+1),INDEX(교과배치표!$C:$Q,MATCH(J4436,교과배치표!$B:$B,0),(MATCH(M4436,{"A","B","C","D","E"},0)-1)*3+1))),"")</f>
        <v/>
      </c>
      <c r="S4436" s="26" t="str">
        <f t="array" ref="S4436">IFERROR(IF(OR(J4436="",M4436="",F4436=""),"",IF(F4436="학생부종합",INDEX(종합배치표!$C:$Q,MATCH(J4436,종합배치표!$B:$B,0),(MATCH(M4436,{"A","B","C","D","E"},0)-1)*3+2),INDEX(교과배치표!$C:$Q,MATCH(J4436,교과배치표!$B:$B,0),(MATCH(M4436,{"A","B","C","D","E"},0)-1)*3+2))),"")</f>
        <v/>
      </c>
      <c r="T4436" s="26" t="str">
        <f t="array" ref="T4436">IFERROR(IF(OR(J4436="",M4436="",F4436=""),"",IF(F4436="학생부종합",INDEX(종합배치표!$C:$Q,MATCH(J4436,종합배치표!$B:$B,0),(MATCH(M4436,{"A","B","C","D","E"},0)-1)*3+3),INDEX(교과배치표!$C:$Q,MATCH(J4436,교과배치표!$B:$B,0),(MATCH(M4436,{"A","B","C","D","E"},0)-1)*3+3))),"")</f>
        <v/>
      </c>
    </row>
    <row r="4437" spans="2:20" ht="14.25" customHeight="1">
      <c r="B4437" s="20">
        <v>5367</v>
      </c>
      <c r="C4437" s="21" t="s">
        <v>378</v>
      </c>
      <c r="D4437" s="21" t="s">
        <v>378</v>
      </c>
      <c r="E4437" s="21" t="s">
        <v>1544</v>
      </c>
      <c r="F4437" s="21" t="s">
        <v>24</v>
      </c>
      <c r="G4437" s="21" t="s">
        <v>676</v>
      </c>
      <c r="H4437" s="21" t="s">
        <v>478</v>
      </c>
      <c r="I4437" s="21" t="s">
        <v>429</v>
      </c>
      <c r="J4437" s="23"/>
      <c r="K4437" s="24">
        <v>6</v>
      </c>
      <c r="M4437" s="25" t="str">
        <f>IF(I4437="","",IF(I4437="인문",성적입력!$C$8,성적입력!$C$9))</f>
        <v>A</v>
      </c>
      <c r="N4437" s="26">
        <f>성적입력!$C$15</f>
        <v>3</v>
      </c>
      <c r="P4437" s="27" t="str">
        <f t="shared" si="163"/>
        <v/>
      </c>
      <c r="R4437" s="26" t="str">
        <f t="array" ref="R4437">IFERROR(IF(OR(J4437="",M4437="",F4437=""),"",IF(F4437="학생부종합",INDEX(종합배치표!$C:$Q,MATCH(J4437,종합배치표!$B:$B,0),(MATCH(M4437,{"A","B","C","D","E"},0)-1)*3+1),INDEX(교과배치표!$C:$Q,MATCH(J4437,교과배치표!$B:$B,0),(MATCH(M4437,{"A","B","C","D","E"},0)-1)*3+1))),"")</f>
        <v/>
      </c>
      <c r="S4437" s="26" t="str">
        <f t="array" ref="S4437">IFERROR(IF(OR(J4437="",M4437="",F4437=""),"",IF(F4437="학생부종합",INDEX(종합배치표!$C:$Q,MATCH(J4437,종합배치표!$B:$B,0),(MATCH(M4437,{"A","B","C","D","E"},0)-1)*3+2),INDEX(교과배치표!$C:$Q,MATCH(J4437,교과배치표!$B:$B,0),(MATCH(M4437,{"A","B","C","D","E"},0)-1)*3+2))),"")</f>
        <v/>
      </c>
      <c r="T4437" s="26" t="str">
        <f t="array" ref="T4437">IFERROR(IF(OR(J4437="",M4437="",F4437=""),"",IF(F4437="학생부종합",INDEX(종합배치표!$C:$Q,MATCH(J4437,종합배치표!$B:$B,0),(MATCH(M4437,{"A","B","C","D","E"},0)-1)*3+3),INDEX(교과배치표!$C:$Q,MATCH(J4437,교과배치표!$B:$B,0),(MATCH(M4437,{"A","B","C","D","E"},0)-1)*3+3))),"")</f>
        <v/>
      </c>
    </row>
    <row r="4438" spans="2:20" ht="14.25" customHeight="1">
      <c r="B4438" s="20">
        <v>5368</v>
      </c>
      <c r="C4438" s="21" t="s">
        <v>378</v>
      </c>
      <c r="D4438" s="21" t="s">
        <v>378</v>
      </c>
      <c r="E4438" s="21" t="s">
        <v>1544</v>
      </c>
      <c r="F4438" s="21" t="s">
        <v>24</v>
      </c>
      <c r="G4438" s="21" t="s">
        <v>1545</v>
      </c>
      <c r="H4438" s="21" t="s">
        <v>478</v>
      </c>
      <c r="I4438" s="21" t="s">
        <v>429</v>
      </c>
      <c r="J4438" s="23"/>
      <c r="K4438" s="24">
        <v>6</v>
      </c>
      <c r="M4438" s="25" t="str">
        <f>IF(I4438="","",IF(I4438="인문",성적입력!$C$8,성적입력!$C$9))</f>
        <v>A</v>
      </c>
      <c r="N4438" s="26">
        <f>성적입력!$C$15</f>
        <v>3</v>
      </c>
      <c r="P4438" s="27" t="str">
        <f t="shared" si="163"/>
        <v/>
      </c>
      <c r="R4438" s="26" t="str">
        <f t="array" ref="R4438">IFERROR(IF(OR(J4438="",M4438="",F4438=""),"",IF(F4438="학생부종합",INDEX(종합배치표!$C:$Q,MATCH(J4438,종합배치표!$B:$B,0),(MATCH(M4438,{"A","B","C","D","E"},0)-1)*3+1),INDEX(교과배치표!$C:$Q,MATCH(J4438,교과배치표!$B:$B,0),(MATCH(M4438,{"A","B","C","D","E"},0)-1)*3+1))),"")</f>
        <v/>
      </c>
      <c r="S4438" s="26" t="str">
        <f t="array" ref="S4438">IFERROR(IF(OR(J4438="",M4438="",F4438=""),"",IF(F4438="학생부종합",INDEX(종합배치표!$C:$Q,MATCH(J4438,종합배치표!$B:$B,0),(MATCH(M4438,{"A","B","C","D","E"},0)-1)*3+2),INDEX(교과배치표!$C:$Q,MATCH(J4438,교과배치표!$B:$B,0),(MATCH(M4438,{"A","B","C","D","E"},0)-1)*3+2))),"")</f>
        <v/>
      </c>
      <c r="T4438" s="26" t="str">
        <f t="array" ref="T4438">IFERROR(IF(OR(J4438="",M4438="",F4438=""),"",IF(F4438="학생부종합",INDEX(종합배치표!$C:$Q,MATCH(J4438,종합배치표!$B:$B,0),(MATCH(M4438,{"A","B","C","D","E"},0)-1)*3+3),INDEX(교과배치표!$C:$Q,MATCH(J4438,교과배치표!$B:$B,0),(MATCH(M4438,{"A","B","C","D","E"},0)-1)*3+3))),"")</f>
        <v/>
      </c>
    </row>
    <row r="4439" spans="2:20" ht="14.25" customHeight="1">
      <c r="B4439" s="20">
        <v>5369</v>
      </c>
      <c r="C4439" s="21" t="s">
        <v>22</v>
      </c>
      <c r="D4439" s="21" t="s">
        <v>22</v>
      </c>
      <c r="E4439" s="21" t="s">
        <v>1546</v>
      </c>
      <c r="F4439" s="21" t="s">
        <v>68</v>
      </c>
      <c r="G4439" s="21" t="s">
        <v>246</v>
      </c>
      <c r="H4439" s="22" t="s">
        <v>1547</v>
      </c>
      <c r="I4439" s="21" t="s">
        <v>27</v>
      </c>
      <c r="J4439" s="23"/>
      <c r="K4439" s="24">
        <v>52</v>
      </c>
      <c r="M4439" s="25" t="str">
        <f>IF(I4439="","",IF(I4439="인문",성적입력!$C$8,성적입력!$C$9))</f>
        <v>A</v>
      </c>
      <c r="N4439" s="26">
        <f>성적입력!$C$15</f>
        <v>3</v>
      </c>
      <c r="P4439" s="27" t="str">
        <f t="shared" si="163"/>
        <v/>
      </c>
      <c r="R4439" s="26" t="str">
        <f t="array" ref="R4439">IFERROR(IF(OR(J4439="",M4439="",F4439=""),"",IF(F4439="학생부종합",INDEX(종합배치표!$C:$Q,MATCH(J4439,종합배치표!$B:$B,0),(MATCH(M4439,{"A","B","C","D","E"},0)-1)*3+1),INDEX(교과배치표!$C:$Q,MATCH(J4439,교과배치표!$B:$B,0),(MATCH(M4439,{"A","B","C","D","E"},0)-1)*3+1))),"")</f>
        <v/>
      </c>
      <c r="S4439" s="26" t="str">
        <f t="array" ref="S4439">IFERROR(IF(OR(J4439="",M4439="",F4439=""),"",IF(F4439="학생부종합",INDEX(종합배치표!$C:$Q,MATCH(J4439,종합배치표!$B:$B,0),(MATCH(M4439,{"A","B","C","D","E"},0)-1)*3+2),INDEX(교과배치표!$C:$Q,MATCH(J4439,교과배치표!$B:$B,0),(MATCH(M4439,{"A","B","C","D","E"},0)-1)*3+2))),"")</f>
        <v/>
      </c>
      <c r="T4439" s="26" t="str">
        <f t="array" ref="T4439">IFERROR(IF(OR(J4439="",M4439="",F4439=""),"",IF(F4439="학생부종합",INDEX(종합배치표!$C:$Q,MATCH(J4439,종합배치표!$B:$B,0),(MATCH(M4439,{"A","B","C","D","E"},0)-1)*3+3),INDEX(교과배치표!$C:$Q,MATCH(J4439,교과배치표!$B:$B,0),(MATCH(M4439,{"A","B","C","D","E"},0)-1)*3+3))),"")</f>
        <v/>
      </c>
    </row>
    <row r="4440" spans="2:20" ht="14.25" customHeight="1">
      <c r="B4440" s="20">
        <v>5370</v>
      </c>
      <c r="C4440" s="21" t="s">
        <v>22</v>
      </c>
      <c r="D4440" s="21" t="s">
        <v>22</v>
      </c>
      <c r="E4440" s="21" t="s">
        <v>1546</v>
      </c>
      <c r="F4440" s="21" t="s">
        <v>68</v>
      </c>
      <c r="G4440" s="21" t="s">
        <v>246</v>
      </c>
      <c r="H4440" s="22" t="s">
        <v>1548</v>
      </c>
      <c r="I4440" s="21" t="s">
        <v>60</v>
      </c>
      <c r="J4440" s="23"/>
      <c r="K4440" s="24">
        <v>31</v>
      </c>
      <c r="M4440" s="25" t="str">
        <f>IF(I4440="","",IF(I4440="인문",성적입력!$C$8,성적입력!$C$9))</f>
        <v>A</v>
      </c>
      <c r="N4440" s="26">
        <f>성적입력!$C$15</f>
        <v>3</v>
      </c>
      <c r="P4440" s="27" t="str">
        <f t="shared" si="163"/>
        <v/>
      </c>
      <c r="R4440" s="26" t="str">
        <f t="array" ref="R4440">IFERROR(IF(OR(J4440="",M4440="",F4440=""),"",IF(F4440="학생부종합",INDEX(종합배치표!$C:$Q,MATCH(J4440,종합배치표!$B:$B,0),(MATCH(M4440,{"A","B","C","D","E"},0)-1)*3+1),INDEX(교과배치표!$C:$Q,MATCH(J4440,교과배치표!$B:$B,0),(MATCH(M4440,{"A","B","C","D","E"},0)-1)*3+1))),"")</f>
        <v/>
      </c>
      <c r="S4440" s="26" t="str">
        <f t="array" ref="S4440">IFERROR(IF(OR(J4440="",M4440="",F4440=""),"",IF(F4440="학생부종합",INDEX(종합배치표!$C:$Q,MATCH(J4440,종합배치표!$B:$B,0),(MATCH(M4440,{"A","B","C","D","E"},0)-1)*3+2),INDEX(교과배치표!$C:$Q,MATCH(J4440,교과배치표!$B:$B,0),(MATCH(M4440,{"A","B","C","D","E"},0)-1)*3+2))),"")</f>
        <v/>
      </c>
      <c r="T4440" s="26" t="str">
        <f t="array" ref="T4440">IFERROR(IF(OR(J4440="",M4440="",F4440=""),"",IF(F4440="학생부종합",INDEX(종합배치표!$C:$Q,MATCH(J4440,종합배치표!$B:$B,0),(MATCH(M4440,{"A","B","C","D","E"},0)-1)*3+3),INDEX(교과배치표!$C:$Q,MATCH(J4440,교과배치표!$B:$B,0),(MATCH(M4440,{"A","B","C","D","E"},0)-1)*3+3))),"")</f>
        <v/>
      </c>
    </row>
    <row r="4441" spans="2:20" ht="14.25" customHeight="1">
      <c r="B4441" s="20">
        <v>5371</v>
      </c>
      <c r="C4441" s="21" t="s">
        <v>22</v>
      </c>
      <c r="D4441" s="21" t="s">
        <v>22</v>
      </c>
      <c r="E4441" s="21" t="s">
        <v>1546</v>
      </c>
      <c r="F4441" s="21" t="s">
        <v>68</v>
      </c>
      <c r="G4441" s="21" t="s">
        <v>246</v>
      </c>
      <c r="H4441" s="22" t="s">
        <v>1549</v>
      </c>
      <c r="I4441" s="21" t="s">
        <v>27</v>
      </c>
      <c r="J4441" s="23"/>
      <c r="K4441" s="24">
        <v>25</v>
      </c>
      <c r="M4441" s="25" t="str">
        <f>IF(I4441="","",IF(I4441="인문",성적입력!$C$8,성적입력!$C$9))</f>
        <v>A</v>
      </c>
      <c r="N4441" s="26">
        <f>성적입력!$C$15</f>
        <v>3</v>
      </c>
      <c r="P4441" s="27" t="str">
        <f t="shared" si="163"/>
        <v/>
      </c>
      <c r="R4441" s="26" t="str">
        <f t="array" ref="R4441">IFERROR(IF(OR(J4441="",M4441="",F4441=""),"",IF(F4441="학생부종합",INDEX(종합배치표!$C:$Q,MATCH(J4441,종합배치표!$B:$B,0),(MATCH(M4441,{"A","B","C","D","E"},0)-1)*3+1),INDEX(교과배치표!$C:$Q,MATCH(J4441,교과배치표!$B:$B,0),(MATCH(M4441,{"A","B","C","D","E"},0)-1)*3+1))),"")</f>
        <v/>
      </c>
      <c r="S4441" s="26" t="str">
        <f t="array" ref="S4441">IFERROR(IF(OR(J4441="",M4441="",F4441=""),"",IF(F4441="학생부종합",INDEX(종합배치표!$C:$Q,MATCH(J4441,종합배치표!$B:$B,0),(MATCH(M4441,{"A","B","C","D","E"},0)-1)*3+2),INDEX(교과배치표!$C:$Q,MATCH(J4441,교과배치표!$B:$B,0),(MATCH(M4441,{"A","B","C","D","E"},0)-1)*3+2))),"")</f>
        <v/>
      </c>
      <c r="T4441" s="26" t="str">
        <f t="array" ref="T4441">IFERROR(IF(OR(J4441="",M4441="",F4441=""),"",IF(F4441="학생부종합",INDEX(종합배치표!$C:$Q,MATCH(J4441,종합배치표!$B:$B,0),(MATCH(M4441,{"A","B","C","D","E"},0)-1)*3+3),INDEX(교과배치표!$C:$Q,MATCH(J4441,교과배치표!$B:$B,0),(MATCH(M4441,{"A","B","C","D","E"},0)-1)*3+3))),"")</f>
        <v/>
      </c>
    </row>
    <row r="4442" spans="2:20" ht="14.25" customHeight="1">
      <c r="B4442" s="20">
        <v>5372</v>
      </c>
      <c r="C4442" s="21" t="s">
        <v>170</v>
      </c>
      <c r="D4442" s="21" t="s">
        <v>1550</v>
      </c>
      <c r="E4442" s="21" t="s">
        <v>1546</v>
      </c>
      <c r="F4442" s="21" t="s">
        <v>68</v>
      </c>
      <c r="G4442" s="21" t="s">
        <v>246</v>
      </c>
      <c r="H4442" s="22" t="s">
        <v>1551</v>
      </c>
      <c r="I4442" s="21" t="s">
        <v>60</v>
      </c>
      <c r="J4442" s="23"/>
      <c r="K4442" s="24">
        <v>65</v>
      </c>
      <c r="M4442" s="25" t="str">
        <f>IF(I4442="","",IF(I4442="인문",성적입력!$C$8,성적입력!$C$9))</f>
        <v>A</v>
      </c>
      <c r="N4442" s="26">
        <f>성적입력!$C$15</f>
        <v>3</v>
      </c>
      <c r="P4442" s="27" t="str">
        <f t="shared" si="163"/>
        <v/>
      </c>
      <c r="R4442" s="26" t="str">
        <f t="array" ref="R4442">IFERROR(IF(OR(J4442="",M4442="",F4442=""),"",IF(F4442="학생부종합",INDEX(종합배치표!$C:$Q,MATCH(J4442,종합배치표!$B:$B,0),(MATCH(M4442,{"A","B","C","D","E"},0)-1)*3+1),INDEX(교과배치표!$C:$Q,MATCH(J4442,교과배치표!$B:$B,0),(MATCH(M4442,{"A","B","C","D","E"},0)-1)*3+1))),"")</f>
        <v/>
      </c>
      <c r="S4442" s="26" t="str">
        <f t="array" ref="S4442">IFERROR(IF(OR(J4442="",M4442="",F4442=""),"",IF(F4442="학생부종합",INDEX(종합배치표!$C:$Q,MATCH(J4442,종합배치표!$B:$B,0),(MATCH(M4442,{"A","B","C","D","E"},0)-1)*3+2),INDEX(교과배치표!$C:$Q,MATCH(J4442,교과배치표!$B:$B,0),(MATCH(M4442,{"A","B","C","D","E"},0)-1)*3+2))),"")</f>
        <v/>
      </c>
      <c r="T4442" s="26" t="str">
        <f t="array" ref="T4442">IFERROR(IF(OR(J4442="",M4442="",F4442=""),"",IF(F4442="학생부종합",INDEX(종합배치표!$C:$Q,MATCH(J4442,종합배치표!$B:$B,0),(MATCH(M4442,{"A","B","C","D","E"},0)-1)*3+3),INDEX(교과배치표!$C:$Q,MATCH(J4442,교과배치표!$B:$B,0),(MATCH(M4442,{"A","B","C","D","E"},0)-1)*3+3))),"")</f>
        <v/>
      </c>
    </row>
    <row r="4443" spans="2:20" ht="14.25" customHeight="1">
      <c r="B4443" s="20">
        <v>5373</v>
      </c>
      <c r="C4443" s="21" t="s">
        <v>22</v>
      </c>
      <c r="D4443" s="21" t="s">
        <v>22</v>
      </c>
      <c r="E4443" s="21" t="s">
        <v>1546</v>
      </c>
      <c r="F4443" s="21" t="s">
        <v>68</v>
      </c>
      <c r="G4443" s="21" t="s">
        <v>246</v>
      </c>
      <c r="H4443" s="22" t="s">
        <v>1552</v>
      </c>
      <c r="I4443" s="21" t="s">
        <v>27</v>
      </c>
      <c r="J4443" s="23"/>
      <c r="K4443" s="24">
        <v>36</v>
      </c>
      <c r="M4443" s="25" t="str">
        <f>IF(I4443="","",IF(I4443="인문",성적입력!$C$8,성적입력!$C$9))</f>
        <v>A</v>
      </c>
      <c r="N4443" s="26">
        <f>성적입력!$C$15</f>
        <v>3</v>
      </c>
      <c r="P4443" s="27" t="str">
        <f t="shared" si="163"/>
        <v/>
      </c>
      <c r="R4443" s="26" t="str">
        <f t="array" ref="R4443">IFERROR(IF(OR(J4443="",M4443="",F4443=""),"",IF(F4443="학생부종합",INDEX(종합배치표!$C:$Q,MATCH(J4443,종합배치표!$B:$B,0),(MATCH(M4443,{"A","B","C","D","E"},0)-1)*3+1),INDEX(교과배치표!$C:$Q,MATCH(J4443,교과배치표!$B:$B,0),(MATCH(M4443,{"A","B","C","D","E"},0)-1)*3+1))),"")</f>
        <v/>
      </c>
      <c r="S4443" s="26" t="str">
        <f t="array" ref="S4443">IFERROR(IF(OR(J4443="",M4443="",F4443=""),"",IF(F4443="학생부종합",INDEX(종합배치표!$C:$Q,MATCH(J4443,종합배치표!$B:$B,0),(MATCH(M4443,{"A","B","C","D","E"},0)-1)*3+2),INDEX(교과배치표!$C:$Q,MATCH(J4443,교과배치표!$B:$B,0),(MATCH(M4443,{"A","B","C","D","E"},0)-1)*3+2))),"")</f>
        <v/>
      </c>
      <c r="T4443" s="26" t="str">
        <f t="array" ref="T4443">IFERROR(IF(OR(J4443="",M4443="",F4443=""),"",IF(F4443="학생부종합",INDEX(종합배치표!$C:$Q,MATCH(J4443,종합배치표!$B:$B,0),(MATCH(M4443,{"A","B","C","D","E"},0)-1)*3+3),INDEX(교과배치표!$C:$Q,MATCH(J4443,교과배치표!$B:$B,0),(MATCH(M4443,{"A","B","C","D","E"},0)-1)*3+3))),"")</f>
        <v/>
      </c>
    </row>
    <row r="4444" spans="2:20" ht="14.25" customHeight="1">
      <c r="B4444" s="20">
        <v>5374</v>
      </c>
      <c r="C4444" s="21" t="s">
        <v>22</v>
      </c>
      <c r="D4444" s="21" t="s">
        <v>22</v>
      </c>
      <c r="E4444" s="21" t="s">
        <v>1546</v>
      </c>
      <c r="F4444" s="21" t="s">
        <v>68</v>
      </c>
      <c r="G4444" s="21" t="s">
        <v>246</v>
      </c>
      <c r="H4444" s="22" t="s">
        <v>1553</v>
      </c>
      <c r="I4444" s="21" t="s">
        <v>60</v>
      </c>
      <c r="J4444" s="23"/>
      <c r="K4444" s="24">
        <v>30</v>
      </c>
      <c r="M4444" s="25" t="str">
        <f>IF(I4444="","",IF(I4444="인문",성적입력!$C$8,성적입력!$C$9))</f>
        <v>A</v>
      </c>
      <c r="N4444" s="26">
        <f>성적입력!$C$15</f>
        <v>3</v>
      </c>
      <c r="P4444" s="27" t="str">
        <f t="shared" si="163"/>
        <v/>
      </c>
      <c r="R4444" s="26" t="str">
        <f t="array" ref="R4444">IFERROR(IF(OR(J4444="",M4444="",F4444=""),"",IF(F4444="학생부종합",INDEX(종합배치표!$C:$Q,MATCH(J4444,종합배치표!$B:$B,0),(MATCH(M4444,{"A","B","C","D","E"},0)-1)*3+1),INDEX(교과배치표!$C:$Q,MATCH(J4444,교과배치표!$B:$B,0),(MATCH(M4444,{"A","B","C","D","E"},0)-1)*3+1))),"")</f>
        <v/>
      </c>
      <c r="S4444" s="26" t="str">
        <f t="array" ref="S4444">IFERROR(IF(OR(J4444="",M4444="",F4444=""),"",IF(F4444="학생부종합",INDEX(종합배치표!$C:$Q,MATCH(J4444,종합배치표!$B:$B,0),(MATCH(M4444,{"A","B","C","D","E"},0)-1)*3+2),INDEX(교과배치표!$C:$Q,MATCH(J4444,교과배치표!$B:$B,0),(MATCH(M4444,{"A","B","C","D","E"},0)-1)*3+2))),"")</f>
        <v/>
      </c>
      <c r="T4444" s="26" t="str">
        <f t="array" ref="T4444">IFERROR(IF(OR(J4444="",M4444="",F4444=""),"",IF(F4444="학생부종합",INDEX(종합배치표!$C:$Q,MATCH(J4444,종합배치표!$B:$B,0),(MATCH(M4444,{"A","B","C","D","E"},0)-1)*3+3),INDEX(교과배치표!$C:$Q,MATCH(J4444,교과배치표!$B:$B,0),(MATCH(M4444,{"A","B","C","D","E"},0)-1)*3+3))),"")</f>
        <v/>
      </c>
    </row>
    <row r="4445" spans="2:20" ht="14.25" customHeight="1">
      <c r="B4445" s="20">
        <v>5375</v>
      </c>
      <c r="C4445" s="21" t="s">
        <v>22</v>
      </c>
      <c r="D4445" s="21" t="s">
        <v>22</v>
      </c>
      <c r="E4445" s="21" t="s">
        <v>1546</v>
      </c>
      <c r="F4445" s="21" t="s">
        <v>68</v>
      </c>
      <c r="G4445" s="21" t="s">
        <v>246</v>
      </c>
      <c r="H4445" s="21" t="s">
        <v>1554</v>
      </c>
      <c r="I4445" s="21" t="s">
        <v>27</v>
      </c>
      <c r="J4445" s="23"/>
      <c r="K4445" s="24">
        <v>27</v>
      </c>
      <c r="M4445" s="25" t="str">
        <f>IF(I4445="","",IF(I4445="인문",성적입력!$C$8,성적입력!$C$9))</f>
        <v>A</v>
      </c>
      <c r="N4445" s="26">
        <f>성적입력!$C$15</f>
        <v>3</v>
      </c>
      <c r="P4445" s="27" t="str">
        <f t="shared" si="163"/>
        <v/>
      </c>
      <c r="R4445" s="26" t="str">
        <f t="array" ref="R4445">IFERROR(IF(OR(J4445="",M4445="",F4445=""),"",IF(F4445="학생부종합",INDEX(종합배치표!$C:$Q,MATCH(J4445,종합배치표!$B:$B,0),(MATCH(M4445,{"A","B","C","D","E"},0)-1)*3+1),INDEX(교과배치표!$C:$Q,MATCH(J4445,교과배치표!$B:$B,0),(MATCH(M4445,{"A","B","C","D","E"},0)-1)*3+1))),"")</f>
        <v/>
      </c>
      <c r="S4445" s="26" t="str">
        <f t="array" ref="S4445">IFERROR(IF(OR(J4445="",M4445="",F4445=""),"",IF(F4445="학생부종합",INDEX(종합배치표!$C:$Q,MATCH(J4445,종합배치표!$B:$B,0),(MATCH(M4445,{"A","B","C","D","E"},0)-1)*3+2),INDEX(교과배치표!$C:$Q,MATCH(J4445,교과배치표!$B:$B,0),(MATCH(M4445,{"A","B","C","D","E"},0)-1)*3+2))),"")</f>
        <v/>
      </c>
      <c r="T4445" s="26" t="str">
        <f t="array" ref="T4445">IFERROR(IF(OR(J4445="",M4445="",F4445=""),"",IF(F4445="학생부종합",INDEX(종합배치표!$C:$Q,MATCH(J4445,종합배치표!$B:$B,0),(MATCH(M4445,{"A","B","C","D","E"},0)-1)*3+3),INDEX(교과배치표!$C:$Q,MATCH(J4445,교과배치표!$B:$B,0),(MATCH(M4445,{"A","B","C","D","E"},0)-1)*3+3))),"")</f>
        <v/>
      </c>
    </row>
    <row r="4446" spans="2:20" ht="14.25" customHeight="1">
      <c r="B4446" s="20">
        <v>5377</v>
      </c>
      <c r="C4446" s="21" t="s">
        <v>22</v>
      </c>
      <c r="D4446" s="21" t="s">
        <v>22</v>
      </c>
      <c r="E4446" s="21" t="s">
        <v>1546</v>
      </c>
      <c r="F4446" s="21" t="s">
        <v>24</v>
      </c>
      <c r="G4446" s="22" t="s">
        <v>1555</v>
      </c>
      <c r="H4446" s="21" t="s">
        <v>1554</v>
      </c>
      <c r="I4446" s="21" t="s">
        <v>60</v>
      </c>
      <c r="J4446" s="23"/>
      <c r="K4446" s="24">
        <v>25</v>
      </c>
      <c r="M4446" s="25" t="str">
        <f>IF(I4446="","",IF(I4446="인문",성적입력!$C$8,성적입력!$C$9))</f>
        <v>A</v>
      </c>
      <c r="N4446" s="26">
        <f>성적입력!$C$15</f>
        <v>3</v>
      </c>
      <c r="P4446" s="27" t="str">
        <f t="shared" si="163"/>
        <v/>
      </c>
      <c r="R4446" s="26" t="str">
        <f t="array" ref="R4446">IFERROR(IF(OR(J4446="",M4446="",F4446=""),"",IF(F4446="학생부종합",INDEX(종합배치표!$C:$Q,MATCH(J4446,종합배치표!$B:$B,0),(MATCH(M4446,{"A","B","C","D","E"},0)-1)*3+1),INDEX(교과배치표!$C:$Q,MATCH(J4446,교과배치표!$B:$B,0),(MATCH(M4446,{"A","B","C","D","E"},0)-1)*3+1))),"")</f>
        <v/>
      </c>
      <c r="S4446" s="26" t="str">
        <f t="array" ref="S4446">IFERROR(IF(OR(J4446="",M4446="",F4446=""),"",IF(F4446="학생부종합",INDEX(종합배치표!$C:$Q,MATCH(J4446,종합배치표!$B:$B,0),(MATCH(M4446,{"A","B","C","D","E"},0)-1)*3+2),INDEX(교과배치표!$C:$Q,MATCH(J4446,교과배치표!$B:$B,0),(MATCH(M4446,{"A","B","C","D","E"},0)-1)*3+2))),"")</f>
        <v/>
      </c>
      <c r="T4446" s="26" t="str">
        <f t="array" ref="T4446">IFERROR(IF(OR(J4446="",M4446="",F4446=""),"",IF(F4446="학생부종합",INDEX(종합배치표!$C:$Q,MATCH(J4446,종합배치표!$B:$B,0),(MATCH(M4446,{"A","B","C","D","E"},0)-1)*3+3),INDEX(교과배치표!$C:$Q,MATCH(J4446,교과배치표!$B:$B,0),(MATCH(M4446,{"A","B","C","D","E"},0)-1)*3+3))),"")</f>
        <v/>
      </c>
    </row>
    <row r="4447" spans="2:20" ht="14.25" customHeight="1">
      <c r="B4447" s="20">
        <v>5378</v>
      </c>
      <c r="C4447" s="21" t="s">
        <v>22</v>
      </c>
      <c r="D4447" s="21" t="s">
        <v>22</v>
      </c>
      <c r="E4447" s="21" t="s">
        <v>1546</v>
      </c>
      <c r="F4447" s="21" t="s">
        <v>24</v>
      </c>
      <c r="G4447" s="22" t="s">
        <v>1556</v>
      </c>
      <c r="H4447" s="21" t="s">
        <v>1554</v>
      </c>
      <c r="I4447" s="21" t="s">
        <v>60</v>
      </c>
      <c r="J4447" s="23"/>
      <c r="K4447" s="24">
        <v>18</v>
      </c>
      <c r="M4447" s="25" t="str">
        <f>IF(I4447="","",IF(I4447="인문",성적입력!$C$8,성적입력!$C$9))</f>
        <v>A</v>
      </c>
      <c r="N4447" s="26">
        <f>성적입력!$C$15</f>
        <v>3</v>
      </c>
      <c r="P4447" s="27" t="str">
        <f t="shared" si="163"/>
        <v/>
      </c>
      <c r="R4447" s="26" t="str">
        <f t="array" ref="R4447">IFERROR(IF(OR(J4447="",M4447="",F4447=""),"",IF(F4447="학생부종합",INDEX(종합배치표!$C:$Q,MATCH(J4447,종합배치표!$B:$B,0),(MATCH(M4447,{"A","B","C","D","E"},0)-1)*3+1),INDEX(교과배치표!$C:$Q,MATCH(J4447,교과배치표!$B:$B,0),(MATCH(M4447,{"A","B","C","D","E"},0)-1)*3+1))),"")</f>
        <v/>
      </c>
      <c r="S4447" s="26" t="str">
        <f t="array" ref="S4447">IFERROR(IF(OR(J4447="",M4447="",F4447=""),"",IF(F4447="학생부종합",INDEX(종합배치표!$C:$Q,MATCH(J4447,종합배치표!$B:$B,0),(MATCH(M4447,{"A","B","C","D","E"},0)-1)*3+2),INDEX(교과배치표!$C:$Q,MATCH(J4447,교과배치표!$B:$B,0),(MATCH(M4447,{"A","B","C","D","E"},0)-1)*3+2))),"")</f>
        <v/>
      </c>
      <c r="T4447" s="26" t="str">
        <f t="array" ref="T4447">IFERROR(IF(OR(J4447="",M4447="",F4447=""),"",IF(F4447="학생부종합",INDEX(종합배치표!$C:$Q,MATCH(J4447,종합배치표!$B:$B,0),(MATCH(M4447,{"A","B","C","D","E"},0)-1)*3+3),INDEX(교과배치표!$C:$Q,MATCH(J4447,교과배치표!$B:$B,0),(MATCH(M4447,{"A","B","C","D","E"},0)-1)*3+3))),"")</f>
        <v/>
      </c>
    </row>
    <row r="4448" spans="2:20" ht="14.25" customHeight="1">
      <c r="B4448" s="20">
        <v>5379</v>
      </c>
      <c r="C4448" s="21" t="s">
        <v>22</v>
      </c>
      <c r="D4448" s="21" t="s">
        <v>22</v>
      </c>
      <c r="E4448" s="21" t="s">
        <v>1546</v>
      </c>
      <c r="F4448" s="21" t="s">
        <v>24</v>
      </c>
      <c r="G4448" s="22" t="s">
        <v>1555</v>
      </c>
      <c r="H4448" s="21" t="s">
        <v>1557</v>
      </c>
      <c r="I4448" s="21" t="s">
        <v>60</v>
      </c>
      <c r="J4448" s="23"/>
      <c r="K4448" s="24">
        <v>10</v>
      </c>
      <c r="M4448" s="25" t="str">
        <f>IF(I4448="","",IF(I4448="인문",성적입력!$C$8,성적입력!$C$9))</f>
        <v>A</v>
      </c>
      <c r="N4448" s="26">
        <f>성적입력!$C$15</f>
        <v>3</v>
      </c>
      <c r="P4448" s="27" t="str">
        <f t="shared" si="163"/>
        <v/>
      </c>
      <c r="R4448" s="26" t="str">
        <f t="array" ref="R4448">IFERROR(IF(OR(J4448="",M4448="",F4448=""),"",IF(F4448="학생부종합",INDEX(종합배치표!$C:$Q,MATCH(J4448,종합배치표!$B:$B,0),(MATCH(M4448,{"A","B","C","D","E"},0)-1)*3+1),INDEX(교과배치표!$C:$Q,MATCH(J4448,교과배치표!$B:$B,0),(MATCH(M4448,{"A","B","C","D","E"},0)-1)*3+1))),"")</f>
        <v/>
      </c>
      <c r="S4448" s="26" t="str">
        <f t="array" ref="S4448">IFERROR(IF(OR(J4448="",M4448="",F4448=""),"",IF(F4448="학생부종합",INDEX(종합배치표!$C:$Q,MATCH(J4448,종합배치표!$B:$B,0),(MATCH(M4448,{"A","B","C","D","E"},0)-1)*3+2),INDEX(교과배치표!$C:$Q,MATCH(J4448,교과배치표!$B:$B,0),(MATCH(M4448,{"A","B","C","D","E"},0)-1)*3+2))),"")</f>
        <v/>
      </c>
      <c r="T4448" s="26" t="str">
        <f t="array" ref="T4448">IFERROR(IF(OR(J4448="",M4448="",F4448=""),"",IF(F4448="학생부종합",INDEX(종합배치표!$C:$Q,MATCH(J4448,종합배치표!$B:$B,0),(MATCH(M4448,{"A","B","C","D","E"},0)-1)*3+3),INDEX(교과배치표!$C:$Q,MATCH(J4448,교과배치표!$B:$B,0),(MATCH(M4448,{"A","B","C","D","E"},0)-1)*3+3))),"")</f>
        <v/>
      </c>
    </row>
    <row r="4449" spans="2:20" ht="14.25" customHeight="1">
      <c r="B4449" s="20">
        <v>5380</v>
      </c>
      <c r="C4449" s="21" t="s">
        <v>22</v>
      </c>
      <c r="D4449" s="21" t="s">
        <v>22</v>
      </c>
      <c r="E4449" s="21" t="s">
        <v>1546</v>
      </c>
      <c r="F4449" s="21" t="s">
        <v>24</v>
      </c>
      <c r="G4449" s="22" t="s">
        <v>1556</v>
      </c>
      <c r="H4449" s="21" t="s">
        <v>1557</v>
      </c>
      <c r="I4449" s="21" t="s">
        <v>60</v>
      </c>
      <c r="J4449" s="23"/>
      <c r="K4449" s="24">
        <v>9</v>
      </c>
      <c r="M4449" s="25" t="str">
        <f>IF(I4449="","",IF(I4449="인문",성적입력!$C$8,성적입력!$C$9))</f>
        <v>A</v>
      </c>
      <c r="N4449" s="26">
        <f>성적입력!$C$15</f>
        <v>3</v>
      </c>
      <c r="P4449" s="27" t="str">
        <f t="shared" si="163"/>
        <v/>
      </c>
      <c r="R4449" s="26" t="str">
        <f t="array" ref="R4449">IFERROR(IF(OR(J4449="",M4449="",F4449=""),"",IF(F4449="학생부종합",INDEX(종합배치표!$C:$Q,MATCH(J4449,종합배치표!$B:$B,0),(MATCH(M4449,{"A","B","C","D","E"},0)-1)*3+1),INDEX(교과배치표!$C:$Q,MATCH(J4449,교과배치표!$B:$B,0),(MATCH(M4449,{"A","B","C","D","E"},0)-1)*3+1))),"")</f>
        <v/>
      </c>
      <c r="S4449" s="26" t="str">
        <f t="array" ref="S4449">IFERROR(IF(OR(J4449="",M4449="",F4449=""),"",IF(F4449="학생부종합",INDEX(종합배치표!$C:$Q,MATCH(J4449,종합배치표!$B:$B,0),(MATCH(M4449,{"A","B","C","D","E"},0)-1)*3+2),INDEX(교과배치표!$C:$Q,MATCH(J4449,교과배치표!$B:$B,0),(MATCH(M4449,{"A","B","C","D","E"},0)-1)*3+2))),"")</f>
        <v/>
      </c>
      <c r="T4449" s="26" t="str">
        <f t="array" ref="T4449">IFERROR(IF(OR(J4449="",M4449="",F4449=""),"",IF(F4449="학생부종합",INDEX(종합배치표!$C:$Q,MATCH(J4449,종합배치표!$B:$B,0),(MATCH(M4449,{"A","B","C","D","E"},0)-1)*3+3),INDEX(교과배치표!$C:$Q,MATCH(J4449,교과배치표!$B:$B,0),(MATCH(M4449,{"A","B","C","D","E"},0)-1)*3+3))),"")</f>
        <v/>
      </c>
    </row>
    <row r="4450" spans="2:20" ht="14.25" customHeight="1">
      <c r="B4450" s="20">
        <v>5382</v>
      </c>
      <c r="C4450" s="21" t="s">
        <v>22</v>
      </c>
      <c r="D4450" s="21" t="s">
        <v>22</v>
      </c>
      <c r="E4450" s="21" t="s">
        <v>1546</v>
      </c>
      <c r="F4450" s="21" t="s">
        <v>24</v>
      </c>
      <c r="G4450" s="22" t="s">
        <v>1555</v>
      </c>
      <c r="H4450" s="21" t="s">
        <v>66</v>
      </c>
      <c r="I4450" s="21" t="s">
        <v>60</v>
      </c>
      <c r="J4450" s="23"/>
      <c r="K4450" s="24">
        <v>16</v>
      </c>
      <c r="M4450" s="25" t="str">
        <f>IF(I4450="","",IF(I4450="인문",성적입력!$C$8,성적입력!$C$9))</f>
        <v>A</v>
      </c>
      <c r="N4450" s="26">
        <f>성적입력!$C$15</f>
        <v>3</v>
      </c>
      <c r="P4450" s="27" t="str">
        <f t="shared" si="163"/>
        <v/>
      </c>
      <c r="R4450" s="26" t="str">
        <f t="array" ref="R4450">IFERROR(IF(OR(J4450="",M4450="",F4450=""),"",IF(F4450="학생부종합",INDEX(종합배치표!$C:$Q,MATCH(J4450,종합배치표!$B:$B,0),(MATCH(M4450,{"A","B","C","D","E"},0)-1)*3+1),INDEX(교과배치표!$C:$Q,MATCH(J4450,교과배치표!$B:$B,0),(MATCH(M4450,{"A","B","C","D","E"},0)-1)*3+1))),"")</f>
        <v/>
      </c>
      <c r="S4450" s="26" t="str">
        <f t="array" ref="S4450">IFERROR(IF(OR(J4450="",M4450="",F4450=""),"",IF(F4450="학생부종합",INDEX(종합배치표!$C:$Q,MATCH(J4450,종합배치표!$B:$B,0),(MATCH(M4450,{"A","B","C","D","E"},0)-1)*3+2),INDEX(교과배치표!$C:$Q,MATCH(J4450,교과배치표!$B:$B,0),(MATCH(M4450,{"A","B","C","D","E"},0)-1)*3+2))),"")</f>
        <v/>
      </c>
      <c r="T4450" s="26" t="str">
        <f t="array" ref="T4450">IFERROR(IF(OR(J4450="",M4450="",F4450=""),"",IF(F4450="학생부종합",INDEX(종합배치표!$C:$Q,MATCH(J4450,종합배치표!$B:$B,0),(MATCH(M4450,{"A","B","C","D","E"},0)-1)*3+3),INDEX(교과배치표!$C:$Q,MATCH(J4450,교과배치표!$B:$B,0),(MATCH(M4450,{"A","B","C","D","E"},0)-1)*3+3))),"")</f>
        <v/>
      </c>
    </row>
    <row r="4451" spans="2:20" ht="14.25" customHeight="1">
      <c r="B4451" s="20">
        <v>5383</v>
      </c>
      <c r="C4451" s="21" t="s">
        <v>22</v>
      </c>
      <c r="D4451" s="21" t="s">
        <v>22</v>
      </c>
      <c r="E4451" s="21" t="s">
        <v>1546</v>
      </c>
      <c r="F4451" s="21" t="s">
        <v>24</v>
      </c>
      <c r="G4451" s="22" t="s">
        <v>1556</v>
      </c>
      <c r="H4451" s="21" t="s">
        <v>66</v>
      </c>
      <c r="I4451" s="21" t="s">
        <v>60</v>
      </c>
      <c r="J4451" s="23"/>
      <c r="K4451" s="24">
        <v>13</v>
      </c>
      <c r="M4451" s="25" t="str">
        <f>IF(I4451="","",IF(I4451="인문",성적입력!$C$8,성적입력!$C$9))</f>
        <v>A</v>
      </c>
      <c r="N4451" s="26">
        <f>성적입력!$C$15</f>
        <v>3</v>
      </c>
      <c r="P4451" s="27" t="str">
        <f t="shared" si="163"/>
        <v/>
      </c>
      <c r="R4451" s="26" t="str">
        <f t="array" ref="R4451">IFERROR(IF(OR(J4451="",M4451="",F4451=""),"",IF(F4451="학생부종합",INDEX(종합배치표!$C:$Q,MATCH(J4451,종합배치표!$B:$B,0),(MATCH(M4451,{"A","B","C","D","E"},0)-1)*3+1),INDEX(교과배치표!$C:$Q,MATCH(J4451,교과배치표!$B:$B,0),(MATCH(M4451,{"A","B","C","D","E"},0)-1)*3+1))),"")</f>
        <v/>
      </c>
      <c r="S4451" s="26" t="str">
        <f t="array" ref="S4451">IFERROR(IF(OR(J4451="",M4451="",F4451=""),"",IF(F4451="학생부종합",INDEX(종합배치표!$C:$Q,MATCH(J4451,종합배치표!$B:$B,0),(MATCH(M4451,{"A","B","C","D","E"},0)-1)*3+2),INDEX(교과배치표!$C:$Q,MATCH(J4451,교과배치표!$B:$B,0),(MATCH(M4451,{"A","B","C","D","E"},0)-1)*3+2))),"")</f>
        <v/>
      </c>
      <c r="T4451" s="26" t="str">
        <f t="array" ref="T4451">IFERROR(IF(OR(J4451="",M4451="",F4451=""),"",IF(F4451="학생부종합",INDEX(종합배치표!$C:$Q,MATCH(J4451,종합배치표!$B:$B,0),(MATCH(M4451,{"A","B","C","D","E"},0)-1)*3+3),INDEX(교과배치표!$C:$Q,MATCH(J4451,교과배치표!$B:$B,0),(MATCH(M4451,{"A","B","C","D","E"},0)-1)*3+3))),"")</f>
        <v/>
      </c>
    </row>
    <row r="4452" spans="2:20" ht="14.25" customHeight="1">
      <c r="B4452" s="20">
        <v>5384</v>
      </c>
      <c r="C4452" s="21" t="s">
        <v>22</v>
      </c>
      <c r="D4452" s="21" t="s">
        <v>22</v>
      </c>
      <c r="E4452" s="21" t="s">
        <v>1546</v>
      </c>
      <c r="F4452" s="21" t="s">
        <v>68</v>
      </c>
      <c r="G4452" s="21" t="s">
        <v>246</v>
      </c>
      <c r="H4452" s="21" t="s">
        <v>1558</v>
      </c>
      <c r="I4452" s="21" t="s">
        <v>27</v>
      </c>
      <c r="J4452" s="23"/>
      <c r="K4452" s="24">
        <v>46</v>
      </c>
      <c r="M4452" s="25" t="str">
        <f>IF(I4452="","",IF(I4452="인문",성적입력!$C$8,성적입력!$C$9))</f>
        <v>A</v>
      </c>
      <c r="N4452" s="26">
        <f>성적입력!$C$15</f>
        <v>3</v>
      </c>
      <c r="P4452" s="27" t="str">
        <f t="shared" si="163"/>
        <v/>
      </c>
      <c r="R4452" s="26" t="str">
        <f t="array" ref="R4452">IFERROR(IF(OR(J4452="",M4452="",F4452=""),"",IF(F4452="학생부종합",INDEX(종합배치표!$C:$Q,MATCH(J4452,종합배치표!$B:$B,0),(MATCH(M4452,{"A","B","C","D","E"},0)-1)*3+1),INDEX(교과배치표!$C:$Q,MATCH(J4452,교과배치표!$B:$B,0),(MATCH(M4452,{"A","B","C","D","E"},0)-1)*3+1))),"")</f>
        <v/>
      </c>
      <c r="S4452" s="26" t="str">
        <f t="array" ref="S4452">IFERROR(IF(OR(J4452="",M4452="",F4452=""),"",IF(F4452="학생부종합",INDEX(종합배치표!$C:$Q,MATCH(J4452,종합배치표!$B:$B,0),(MATCH(M4452,{"A","B","C","D","E"},0)-1)*3+2),INDEX(교과배치표!$C:$Q,MATCH(J4452,교과배치표!$B:$B,0),(MATCH(M4452,{"A","B","C","D","E"},0)-1)*3+2))),"")</f>
        <v/>
      </c>
      <c r="T4452" s="26" t="str">
        <f t="array" ref="T4452">IFERROR(IF(OR(J4452="",M4452="",F4452=""),"",IF(F4452="학생부종합",INDEX(종합배치표!$C:$Q,MATCH(J4452,종합배치표!$B:$B,0),(MATCH(M4452,{"A","B","C","D","E"},0)-1)*3+3),INDEX(교과배치표!$C:$Q,MATCH(J4452,교과배치표!$B:$B,0),(MATCH(M4452,{"A","B","C","D","E"},0)-1)*3+3))),"")</f>
        <v/>
      </c>
    </row>
    <row r="4453" spans="2:20" ht="14.25" customHeight="1">
      <c r="B4453" s="20">
        <v>5386</v>
      </c>
      <c r="C4453" s="21" t="s">
        <v>22</v>
      </c>
      <c r="D4453" s="21" t="s">
        <v>22</v>
      </c>
      <c r="E4453" s="21" t="s">
        <v>1546</v>
      </c>
      <c r="F4453" s="21" t="s">
        <v>24</v>
      </c>
      <c r="G4453" s="22" t="s">
        <v>1555</v>
      </c>
      <c r="H4453" s="21" t="s">
        <v>1558</v>
      </c>
      <c r="I4453" s="21" t="s">
        <v>27</v>
      </c>
      <c r="J4453" s="23"/>
      <c r="K4453" s="24">
        <v>24</v>
      </c>
      <c r="M4453" s="25" t="str">
        <f>IF(I4453="","",IF(I4453="인문",성적입력!$C$8,성적입력!$C$9))</f>
        <v>A</v>
      </c>
      <c r="N4453" s="26">
        <f>성적입력!$C$15</f>
        <v>3</v>
      </c>
      <c r="P4453" s="27" t="str">
        <f t="shared" si="163"/>
        <v/>
      </c>
      <c r="R4453" s="26" t="str">
        <f t="array" ref="R4453">IFERROR(IF(OR(J4453="",M4453="",F4453=""),"",IF(F4453="학생부종합",INDEX(종합배치표!$C:$Q,MATCH(J4453,종합배치표!$B:$B,0),(MATCH(M4453,{"A","B","C","D","E"},0)-1)*3+1),INDEX(교과배치표!$C:$Q,MATCH(J4453,교과배치표!$B:$B,0),(MATCH(M4453,{"A","B","C","D","E"},0)-1)*3+1))),"")</f>
        <v/>
      </c>
      <c r="S4453" s="26" t="str">
        <f t="array" ref="S4453">IFERROR(IF(OR(J4453="",M4453="",F4453=""),"",IF(F4453="학생부종합",INDEX(종합배치표!$C:$Q,MATCH(J4453,종합배치표!$B:$B,0),(MATCH(M4453,{"A","B","C","D","E"},0)-1)*3+2),INDEX(교과배치표!$C:$Q,MATCH(J4453,교과배치표!$B:$B,0),(MATCH(M4453,{"A","B","C","D","E"},0)-1)*3+2))),"")</f>
        <v/>
      </c>
      <c r="T4453" s="26" t="str">
        <f t="array" ref="T4453">IFERROR(IF(OR(J4453="",M4453="",F4453=""),"",IF(F4453="학생부종합",INDEX(종합배치표!$C:$Q,MATCH(J4453,종합배치표!$B:$B,0),(MATCH(M4453,{"A","B","C","D","E"},0)-1)*3+3),INDEX(교과배치표!$C:$Q,MATCH(J4453,교과배치표!$B:$B,0),(MATCH(M4453,{"A","B","C","D","E"},0)-1)*3+3))),"")</f>
        <v/>
      </c>
    </row>
    <row r="4454" spans="2:20" ht="14.25" customHeight="1">
      <c r="B4454" s="20">
        <v>5387</v>
      </c>
      <c r="C4454" s="21" t="s">
        <v>22</v>
      </c>
      <c r="D4454" s="21" t="s">
        <v>22</v>
      </c>
      <c r="E4454" s="21" t="s">
        <v>1546</v>
      </c>
      <c r="F4454" s="21" t="s">
        <v>24</v>
      </c>
      <c r="G4454" s="22" t="s">
        <v>1556</v>
      </c>
      <c r="H4454" s="21" t="s">
        <v>1558</v>
      </c>
      <c r="I4454" s="21" t="s">
        <v>27</v>
      </c>
      <c r="J4454" s="23"/>
      <c r="K4454" s="24">
        <v>24</v>
      </c>
      <c r="M4454" s="25" t="str">
        <f>IF(I4454="","",IF(I4454="인문",성적입력!$C$8,성적입력!$C$9))</f>
        <v>A</v>
      </c>
      <c r="N4454" s="26">
        <f>성적입력!$C$15</f>
        <v>3</v>
      </c>
      <c r="P4454" s="27" t="str">
        <f t="shared" si="163"/>
        <v/>
      </c>
      <c r="R4454" s="26" t="str">
        <f t="array" ref="R4454">IFERROR(IF(OR(J4454="",M4454="",F4454=""),"",IF(F4454="학생부종합",INDEX(종합배치표!$C:$Q,MATCH(J4454,종합배치표!$B:$B,0),(MATCH(M4454,{"A","B","C","D","E"},0)-1)*3+1),INDEX(교과배치표!$C:$Q,MATCH(J4454,교과배치표!$B:$B,0),(MATCH(M4454,{"A","B","C","D","E"},0)-1)*3+1))),"")</f>
        <v/>
      </c>
      <c r="S4454" s="26" t="str">
        <f t="array" ref="S4454">IFERROR(IF(OR(J4454="",M4454="",F4454=""),"",IF(F4454="학생부종합",INDEX(종합배치표!$C:$Q,MATCH(J4454,종합배치표!$B:$B,0),(MATCH(M4454,{"A","B","C","D","E"},0)-1)*3+2),INDEX(교과배치표!$C:$Q,MATCH(J4454,교과배치표!$B:$B,0),(MATCH(M4454,{"A","B","C","D","E"},0)-1)*3+2))),"")</f>
        <v/>
      </c>
      <c r="T4454" s="26" t="str">
        <f t="array" ref="T4454">IFERROR(IF(OR(J4454="",M4454="",F4454=""),"",IF(F4454="학생부종합",INDEX(종합배치표!$C:$Q,MATCH(J4454,종합배치표!$B:$B,0),(MATCH(M4454,{"A","B","C","D","E"},0)-1)*3+3),INDEX(교과배치표!$C:$Q,MATCH(J4454,교과배치표!$B:$B,0),(MATCH(M4454,{"A","B","C","D","E"},0)-1)*3+3))),"")</f>
        <v/>
      </c>
    </row>
    <row r="4455" spans="2:20" ht="14.25" customHeight="1">
      <c r="B4455" s="20">
        <v>5388</v>
      </c>
      <c r="C4455" s="21" t="s">
        <v>22</v>
      </c>
      <c r="D4455" s="21" t="s">
        <v>22</v>
      </c>
      <c r="E4455" s="21" t="s">
        <v>1546</v>
      </c>
      <c r="F4455" s="21" t="s">
        <v>68</v>
      </c>
      <c r="G4455" s="21" t="s">
        <v>246</v>
      </c>
      <c r="H4455" s="21" t="s">
        <v>1559</v>
      </c>
      <c r="I4455" s="21" t="s">
        <v>27</v>
      </c>
      <c r="J4455" s="23"/>
      <c r="K4455" s="24">
        <v>7</v>
      </c>
      <c r="M4455" s="25" t="str">
        <f>IF(I4455="","",IF(I4455="인문",성적입력!$C$8,성적입력!$C$9))</f>
        <v>A</v>
      </c>
      <c r="N4455" s="26">
        <f>성적입력!$C$15</f>
        <v>3</v>
      </c>
      <c r="P4455" s="27" t="str">
        <f t="shared" si="163"/>
        <v/>
      </c>
      <c r="R4455" s="26" t="str">
        <f t="array" ref="R4455">IFERROR(IF(OR(J4455="",M4455="",F4455=""),"",IF(F4455="학생부종합",INDEX(종합배치표!$C:$Q,MATCH(J4455,종합배치표!$B:$B,0),(MATCH(M4455,{"A","B","C","D","E"},0)-1)*3+1),INDEX(교과배치표!$C:$Q,MATCH(J4455,교과배치표!$B:$B,0),(MATCH(M4455,{"A","B","C","D","E"},0)-1)*3+1))),"")</f>
        <v/>
      </c>
      <c r="S4455" s="26" t="str">
        <f t="array" ref="S4455">IFERROR(IF(OR(J4455="",M4455="",F4455=""),"",IF(F4455="학생부종합",INDEX(종합배치표!$C:$Q,MATCH(J4455,종합배치표!$B:$B,0),(MATCH(M4455,{"A","B","C","D","E"},0)-1)*3+2),INDEX(교과배치표!$C:$Q,MATCH(J4455,교과배치표!$B:$B,0),(MATCH(M4455,{"A","B","C","D","E"},0)-1)*3+2))),"")</f>
        <v/>
      </c>
      <c r="T4455" s="26" t="str">
        <f t="array" ref="T4455">IFERROR(IF(OR(J4455="",M4455="",F4455=""),"",IF(F4455="학생부종합",INDEX(종합배치표!$C:$Q,MATCH(J4455,종합배치표!$B:$B,0),(MATCH(M4455,{"A","B","C","D","E"},0)-1)*3+3),INDEX(교과배치표!$C:$Q,MATCH(J4455,교과배치표!$B:$B,0),(MATCH(M4455,{"A","B","C","D","E"},0)-1)*3+3))),"")</f>
        <v/>
      </c>
    </row>
    <row r="4456" spans="2:20" ht="14.25" customHeight="1">
      <c r="B4456" s="20">
        <v>5390</v>
      </c>
      <c r="C4456" s="21" t="s">
        <v>22</v>
      </c>
      <c r="D4456" s="21" t="s">
        <v>22</v>
      </c>
      <c r="E4456" s="21" t="s">
        <v>1546</v>
      </c>
      <c r="F4456" s="21" t="s">
        <v>24</v>
      </c>
      <c r="G4456" s="22" t="s">
        <v>1555</v>
      </c>
      <c r="H4456" s="21" t="s">
        <v>223</v>
      </c>
      <c r="I4456" s="21" t="s">
        <v>27</v>
      </c>
      <c r="J4456" s="23"/>
      <c r="K4456" s="24">
        <v>17</v>
      </c>
      <c r="M4456" s="25" t="str">
        <f>IF(I4456="","",IF(I4456="인문",성적입력!$C$8,성적입력!$C$9))</f>
        <v>A</v>
      </c>
      <c r="N4456" s="26">
        <f>성적입력!$C$15</f>
        <v>3</v>
      </c>
      <c r="P4456" s="27" t="str">
        <f t="shared" si="163"/>
        <v/>
      </c>
      <c r="R4456" s="26" t="str">
        <f t="array" ref="R4456">IFERROR(IF(OR(J4456="",M4456="",F4456=""),"",IF(F4456="학생부종합",INDEX(종합배치표!$C:$Q,MATCH(J4456,종합배치표!$B:$B,0),(MATCH(M4456,{"A","B","C","D","E"},0)-1)*3+1),INDEX(교과배치표!$C:$Q,MATCH(J4456,교과배치표!$B:$B,0),(MATCH(M4456,{"A","B","C","D","E"},0)-1)*3+1))),"")</f>
        <v/>
      </c>
      <c r="S4456" s="26" t="str">
        <f t="array" ref="S4456">IFERROR(IF(OR(J4456="",M4456="",F4456=""),"",IF(F4456="학생부종합",INDEX(종합배치표!$C:$Q,MATCH(J4456,종합배치표!$B:$B,0),(MATCH(M4456,{"A","B","C","D","E"},0)-1)*3+2),INDEX(교과배치표!$C:$Q,MATCH(J4456,교과배치표!$B:$B,0),(MATCH(M4456,{"A","B","C","D","E"},0)-1)*3+2))),"")</f>
        <v/>
      </c>
      <c r="T4456" s="26" t="str">
        <f t="array" ref="T4456">IFERROR(IF(OR(J4456="",M4456="",F4456=""),"",IF(F4456="학생부종합",INDEX(종합배치표!$C:$Q,MATCH(J4456,종합배치표!$B:$B,0),(MATCH(M4456,{"A","B","C","D","E"},0)-1)*3+3),INDEX(교과배치표!$C:$Q,MATCH(J4456,교과배치표!$B:$B,0),(MATCH(M4456,{"A","B","C","D","E"},0)-1)*3+3))),"")</f>
        <v/>
      </c>
    </row>
    <row r="4457" spans="2:20" ht="14.25" customHeight="1">
      <c r="B4457" s="20">
        <v>5391</v>
      </c>
      <c r="C4457" s="21" t="s">
        <v>22</v>
      </c>
      <c r="D4457" s="21" t="s">
        <v>22</v>
      </c>
      <c r="E4457" s="21" t="s">
        <v>1546</v>
      </c>
      <c r="F4457" s="21" t="s">
        <v>24</v>
      </c>
      <c r="G4457" s="22" t="s">
        <v>1556</v>
      </c>
      <c r="H4457" s="21" t="s">
        <v>223</v>
      </c>
      <c r="I4457" s="21" t="s">
        <v>27</v>
      </c>
      <c r="J4457" s="23"/>
      <c r="K4457" s="24">
        <v>12</v>
      </c>
      <c r="M4457" s="25" t="str">
        <f>IF(I4457="","",IF(I4457="인문",성적입력!$C$8,성적입력!$C$9))</f>
        <v>A</v>
      </c>
      <c r="N4457" s="26">
        <f>성적입력!$C$15</f>
        <v>3</v>
      </c>
      <c r="P4457" s="27" t="str">
        <f t="shared" si="163"/>
        <v/>
      </c>
      <c r="R4457" s="26" t="str">
        <f t="array" ref="R4457">IFERROR(IF(OR(J4457="",M4457="",F4457=""),"",IF(F4457="학생부종합",INDEX(종합배치표!$C:$Q,MATCH(J4457,종합배치표!$B:$B,0),(MATCH(M4457,{"A","B","C","D","E"},0)-1)*3+1),INDEX(교과배치표!$C:$Q,MATCH(J4457,교과배치표!$B:$B,0),(MATCH(M4457,{"A","B","C","D","E"},0)-1)*3+1))),"")</f>
        <v/>
      </c>
      <c r="S4457" s="26" t="str">
        <f t="array" ref="S4457">IFERROR(IF(OR(J4457="",M4457="",F4457=""),"",IF(F4457="학생부종합",INDEX(종합배치표!$C:$Q,MATCH(J4457,종합배치표!$B:$B,0),(MATCH(M4457,{"A","B","C","D","E"},0)-1)*3+2),INDEX(교과배치표!$C:$Q,MATCH(J4457,교과배치표!$B:$B,0),(MATCH(M4457,{"A","B","C","D","E"},0)-1)*3+2))),"")</f>
        <v/>
      </c>
      <c r="T4457" s="26" t="str">
        <f t="array" ref="T4457">IFERROR(IF(OR(J4457="",M4457="",F4457=""),"",IF(F4457="학생부종합",INDEX(종합배치표!$C:$Q,MATCH(J4457,종합배치표!$B:$B,0),(MATCH(M4457,{"A","B","C","D","E"},0)-1)*3+3),INDEX(교과배치표!$C:$Q,MATCH(J4457,교과배치표!$B:$B,0),(MATCH(M4457,{"A","B","C","D","E"},0)-1)*3+3))),"")</f>
        <v/>
      </c>
    </row>
    <row r="4458" spans="2:20" ht="14.25" customHeight="1">
      <c r="B4458" s="20">
        <v>5392</v>
      </c>
      <c r="C4458" s="21" t="s">
        <v>22</v>
      </c>
      <c r="D4458" s="21" t="s">
        <v>22</v>
      </c>
      <c r="E4458" s="21" t="s">
        <v>1546</v>
      </c>
      <c r="F4458" s="21" t="s">
        <v>24</v>
      </c>
      <c r="G4458" s="22" t="s">
        <v>1555</v>
      </c>
      <c r="H4458" s="21" t="s">
        <v>1560</v>
      </c>
      <c r="I4458" s="21" t="s">
        <v>514</v>
      </c>
      <c r="J4458" s="23"/>
      <c r="K4458" s="24">
        <v>3</v>
      </c>
      <c r="M4458" s="25" t="str">
        <f>IF(I4458="","",IF(I4458="인문",성적입력!$C$8,성적입력!$C$9))</f>
        <v>A</v>
      </c>
      <c r="N4458" s="26">
        <f>성적입력!$C$15</f>
        <v>3</v>
      </c>
      <c r="P4458" s="27" t="str">
        <f t="shared" si="163"/>
        <v/>
      </c>
      <c r="R4458" s="26" t="str">
        <f t="array" ref="R4458">IFERROR(IF(OR(J4458="",M4458="",F4458=""),"",IF(F4458="학생부종합",INDEX(종합배치표!$C:$Q,MATCH(J4458,종합배치표!$B:$B,0),(MATCH(M4458,{"A","B","C","D","E"},0)-1)*3+1),INDEX(교과배치표!$C:$Q,MATCH(J4458,교과배치표!$B:$B,0),(MATCH(M4458,{"A","B","C","D","E"},0)-1)*3+1))),"")</f>
        <v/>
      </c>
      <c r="S4458" s="26" t="str">
        <f t="array" ref="S4458">IFERROR(IF(OR(J4458="",M4458="",F4458=""),"",IF(F4458="학생부종합",INDEX(종합배치표!$C:$Q,MATCH(J4458,종합배치표!$B:$B,0),(MATCH(M4458,{"A","B","C","D","E"},0)-1)*3+2),INDEX(교과배치표!$C:$Q,MATCH(J4458,교과배치표!$B:$B,0),(MATCH(M4458,{"A","B","C","D","E"},0)-1)*3+2))),"")</f>
        <v/>
      </c>
      <c r="T4458" s="26" t="str">
        <f t="array" ref="T4458">IFERROR(IF(OR(J4458="",M4458="",F4458=""),"",IF(F4458="학생부종합",INDEX(종합배치표!$C:$Q,MATCH(J4458,종합배치표!$B:$B,0),(MATCH(M4458,{"A","B","C","D","E"},0)-1)*3+3),INDEX(교과배치표!$C:$Q,MATCH(J4458,교과배치표!$B:$B,0),(MATCH(M4458,{"A","B","C","D","E"},0)-1)*3+3))),"")</f>
        <v/>
      </c>
    </row>
    <row r="4459" spans="2:20" ht="14.25" customHeight="1">
      <c r="B4459" s="20">
        <v>5393</v>
      </c>
      <c r="C4459" s="21" t="s">
        <v>22</v>
      </c>
      <c r="D4459" s="21" t="s">
        <v>22</v>
      </c>
      <c r="E4459" s="21" t="s">
        <v>1546</v>
      </c>
      <c r="F4459" s="21" t="s">
        <v>68</v>
      </c>
      <c r="G4459" s="21" t="s">
        <v>246</v>
      </c>
      <c r="H4459" s="21" t="s">
        <v>1297</v>
      </c>
      <c r="I4459" s="21" t="s">
        <v>27</v>
      </c>
      <c r="J4459" s="23"/>
      <c r="K4459" s="24">
        <v>10</v>
      </c>
      <c r="M4459" s="25" t="str">
        <f>IF(I4459="","",IF(I4459="인문",성적입력!$C$8,성적입력!$C$9))</f>
        <v>A</v>
      </c>
      <c r="N4459" s="26">
        <f>성적입력!$C$15</f>
        <v>3</v>
      </c>
      <c r="P4459" s="27" t="str">
        <f t="shared" si="163"/>
        <v/>
      </c>
      <c r="R4459" s="26" t="str">
        <f t="array" ref="R4459">IFERROR(IF(OR(J4459="",M4459="",F4459=""),"",IF(F4459="학생부종합",INDEX(종합배치표!$C:$Q,MATCH(J4459,종합배치표!$B:$B,0),(MATCH(M4459,{"A","B","C","D","E"},0)-1)*3+1),INDEX(교과배치표!$C:$Q,MATCH(J4459,교과배치표!$B:$B,0),(MATCH(M4459,{"A","B","C","D","E"},0)-1)*3+1))),"")</f>
        <v/>
      </c>
      <c r="S4459" s="26" t="str">
        <f t="array" ref="S4459">IFERROR(IF(OR(J4459="",M4459="",F4459=""),"",IF(F4459="학생부종합",INDEX(종합배치표!$C:$Q,MATCH(J4459,종합배치표!$B:$B,0),(MATCH(M4459,{"A","B","C","D","E"},0)-1)*3+2),INDEX(교과배치표!$C:$Q,MATCH(J4459,교과배치표!$B:$B,0),(MATCH(M4459,{"A","B","C","D","E"},0)-1)*3+2))),"")</f>
        <v/>
      </c>
      <c r="T4459" s="26" t="str">
        <f t="array" ref="T4459">IFERROR(IF(OR(J4459="",M4459="",F4459=""),"",IF(F4459="학생부종합",INDEX(종합배치표!$C:$Q,MATCH(J4459,종합배치표!$B:$B,0),(MATCH(M4459,{"A","B","C","D","E"},0)-1)*3+3),INDEX(교과배치표!$C:$Q,MATCH(J4459,교과배치표!$B:$B,0),(MATCH(M4459,{"A","B","C","D","E"},0)-1)*3+3))),"")</f>
        <v/>
      </c>
    </row>
    <row r="4460" spans="2:20" ht="14.25" customHeight="1">
      <c r="B4460" s="20">
        <v>5395</v>
      </c>
      <c r="C4460" s="21" t="s">
        <v>22</v>
      </c>
      <c r="D4460" s="21" t="s">
        <v>22</v>
      </c>
      <c r="E4460" s="21" t="s">
        <v>1546</v>
      </c>
      <c r="F4460" s="21" t="s">
        <v>24</v>
      </c>
      <c r="G4460" s="22" t="s">
        <v>1555</v>
      </c>
      <c r="H4460" s="21" t="s">
        <v>1297</v>
      </c>
      <c r="I4460" s="21" t="s">
        <v>27</v>
      </c>
      <c r="J4460" s="23"/>
      <c r="K4460" s="24">
        <v>8</v>
      </c>
      <c r="M4460" s="25" t="str">
        <f>IF(I4460="","",IF(I4460="인문",성적입력!$C$8,성적입력!$C$9))</f>
        <v>A</v>
      </c>
      <c r="N4460" s="26">
        <f>성적입력!$C$15</f>
        <v>3</v>
      </c>
      <c r="P4460" s="27" t="str">
        <f t="shared" si="163"/>
        <v/>
      </c>
      <c r="R4460" s="26" t="str">
        <f t="array" ref="R4460">IFERROR(IF(OR(J4460="",M4460="",F4460=""),"",IF(F4460="학생부종합",INDEX(종합배치표!$C:$Q,MATCH(J4460,종합배치표!$B:$B,0),(MATCH(M4460,{"A","B","C","D","E"},0)-1)*3+1),INDEX(교과배치표!$C:$Q,MATCH(J4460,교과배치표!$B:$B,0),(MATCH(M4460,{"A","B","C","D","E"},0)-1)*3+1))),"")</f>
        <v/>
      </c>
      <c r="S4460" s="26" t="str">
        <f t="array" ref="S4460">IFERROR(IF(OR(J4460="",M4460="",F4460=""),"",IF(F4460="학생부종합",INDEX(종합배치표!$C:$Q,MATCH(J4460,종합배치표!$B:$B,0),(MATCH(M4460,{"A","B","C","D","E"},0)-1)*3+2),INDEX(교과배치표!$C:$Q,MATCH(J4460,교과배치표!$B:$B,0),(MATCH(M4460,{"A","B","C","D","E"},0)-1)*3+2))),"")</f>
        <v/>
      </c>
      <c r="T4460" s="26" t="str">
        <f t="array" ref="T4460">IFERROR(IF(OR(J4460="",M4460="",F4460=""),"",IF(F4460="학생부종합",INDEX(종합배치표!$C:$Q,MATCH(J4460,종합배치표!$B:$B,0),(MATCH(M4460,{"A","B","C","D","E"},0)-1)*3+3),INDEX(교과배치표!$C:$Q,MATCH(J4460,교과배치표!$B:$B,0),(MATCH(M4460,{"A","B","C","D","E"},0)-1)*3+3))),"")</f>
        <v/>
      </c>
    </row>
    <row r="4461" spans="2:20" ht="14.25" customHeight="1">
      <c r="B4461" s="20">
        <v>5396</v>
      </c>
      <c r="C4461" s="21" t="s">
        <v>22</v>
      </c>
      <c r="D4461" s="21" t="s">
        <v>22</v>
      </c>
      <c r="E4461" s="21" t="s">
        <v>1546</v>
      </c>
      <c r="F4461" s="21" t="s">
        <v>24</v>
      </c>
      <c r="G4461" s="22" t="s">
        <v>1556</v>
      </c>
      <c r="H4461" s="21" t="s">
        <v>1297</v>
      </c>
      <c r="I4461" s="21" t="s">
        <v>27</v>
      </c>
      <c r="J4461" s="23"/>
      <c r="K4461" s="24">
        <v>9</v>
      </c>
      <c r="M4461" s="25" t="str">
        <f>IF(I4461="","",IF(I4461="인문",성적입력!$C$8,성적입력!$C$9))</f>
        <v>A</v>
      </c>
      <c r="N4461" s="26">
        <f>성적입력!$C$15</f>
        <v>3</v>
      </c>
      <c r="P4461" s="27" t="str">
        <f t="shared" si="163"/>
        <v/>
      </c>
      <c r="R4461" s="26" t="str">
        <f t="array" ref="R4461">IFERROR(IF(OR(J4461="",M4461="",F4461=""),"",IF(F4461="학생부종합",INDEX(종합배치표!$C:$Q,MATCH(J4461,종합배치표!$B:$B,0),(MATCH(M4461,{"A","B","C","D","E"},0)-1)*3+1),INDEX(교과배치표!$C:$Q,MATCH(J4461,교과배치표!$B:$B,0),(MATCH(M4461,{"A","B","C","D","E"},0)-1)*3+1))),"")</f>
        <v/>
      </c>
      <c r="S4461" s="26" t="str">
        <f t="array" ref="S4461">IFERROR(IF(OR(J4461="",M4461="",F4461=""),"",IF(F4461="학생부종합",INDEX(종합배치표!$C:$Q,MATCH(J4461,종합배치표!$B:$B,0),(MATCH(M4461,{"A","B","C","D","E"},0)-1)*3+2),INDEX(교과배치표!$C:$Q,MATCH(J4461,교과배치표!$B:$B,0),(MATCH(M4461,{"A","B","C","D","E"},0)-1)*3+2))),"")</f>
        <v/>
      </c>
      <c r="T4461" s="26" t="str">
        <f t="array" ref="T4461">IFERROR(IF(OR(J4461="",M4461="",F4461=""),"",IF(F4461="학생부종합",INDEX(종합배치표!$C:$Q,MATCH(J4461,종합배치표!$B:$B,0),(MATCH(M4461,{"A","B","C","D","E"},0)-1)*3+3),INDEX(교과배치표!$C:$Q,MATCH(J4461,교과배치표!$B:$B,0),(MATCH(M4461,{"A","B","C","D","E"},0)-1)*3+3))),"")</f>
        <v/>
      </c>
    </row>
    <row r="4462" spans="2:20" ht="14.25" customHeight="1">
      <c r="B4462" s="20">
        <v>5397</v>
      </c>
      <c r="C4462" s="21" t="s">
        <v>22</v>
      </c>
      <c r="D4462" s="21" t="s">
        <v>22</v>
      </c>
      <c r="E4462" s="21" t="s">
        <v>1546</v>
      </c>
      <c r="F4462" s="21" t="s">
        <v>24</v>
      </c>
      <c r="G4462" s="22" t="s">
        <v>1555</v>
      </c>
      <c r="H4462" s="21" t="s">
        <v>1561</v>
      </c>
      <c r="I4462" s="21" t="s">
        <v>27</v>
      </c>
      <c r="J4462" s="23"/>
      <c r="K4462" s="24">
        <v>6</v>
      </c>
      <c r="M4462" s="25" t="str">
        <f>IF(I4462="","",IF(I4462="인문",성적입력!$C$8,성적입력!$C$9))</f>
        <v>A</v>
      </c>
      <c r="N4462" s="26">
        <f>성적입력!$C$15</f>
        <v>3</v>
      </c>
      <c r="P4462" s="27" t="str">
        <f t="shared" si="163"/>
        <v/>
      </c>
      <c r="R4462" s="26" t="str">
        <f t="array" ref="R4462">IFERROR(IF(OR(J4462="",M4462="",F4462=""),"",IF(F4462="학생부종합",INDEX(종합배치표!$C:$Q,MATCH(J4462,종합배치표!$B:$B,0),(MATCH(M4462,{"A","B","C","D","E"},0)-1)*3+1),INDEX(교과배치표!$C:$Q,MATCH(J4462,교과배치표!$B:$B,0),(MATCH(M4462,{"A","B","C","D","E"},0)-1)*3+1))),"")</f>
        <v/>
      </c>
      <c r="S4462" s="26" t="str">
        <f t="array" ref="S4462">IFERROR(IF(OR(J4462="",M4462="",F4462=""),"",IF(F4462="학생부종합",INDEX(종합배치표!$C:$Q,MATCH(J4462,종합배치표!$B:$B,0),(MATCH(M4462,{"A","B","C","D","E"},0)-1)*3+2),INDEX(교과배치표!$C:$Q,MATCH(J4462,교과배치표!$B:$B,0),(MATCH(M4462,{"A","B","C","D","E"},0)-1)*3+2))),"")</f>
        <v/>
      </c>
      <c r="T4462" s="26" t="str">
        <f t="array" ref="T4462">IFERROR(IF(OR(J4462="",M4462="",F4462=""),"",IF(F4462="학생부종합",INDEX(종합배치표!$C:$Q,MATCH(J4462,종합배치표!$B:$B,0),(MATCH(M4462,{"A","B","C","D","E"},0)-1)*3+3),INDEX(교과배치표!$C:$Q,MATCH(J4462,교과배치표!$B:$B,0),(MATCH(M4462,{"A","B","C","D","E"},0)-1)*3+3))),"")</f>
        <v/>
      </c>
    </row>
    <row r="4463" spans="2:20" ht="14.25" customHeight="1">
      <c r="B4463" s="20">
        <v>5398</v>
      </c>
      <c r="C4463" s="21" t="s">
        <v>22</v>
      </c>
      <c r="D4463" s="21" t="s">
        <v>22</v>
      </c>
      <c r="E4463" s="21" t="s">
        <v>1546</v>
      </c>
      <c r="F4463" s="21" t="s">
        <v>24</v>
      </c>
      <c r="G4463" s="22" t="s">
        <v>1556</v>
      </c>
      <c r="H4463" s="21" t="s">
        <v>1561</v>
      </c>
      <c r="I4463" s="21" t="s">
        <v>27</v>
      </c>
      <c r="J4463" s="23"/>
      <c r="K4463" s="24">
        <v>7</v>
      </c>
      <c r="M4463" s="25" t="str">
        <f>IF(I4463="","",IF(I4463="인문",성적입력!$C$8,성적입력!$C$9))</f>
        <v>A</v>
      </c>
      <c r="N4463" s="26">
        <f>성적입력!$C$15</f>
        <v>3</v>
      </c>
      <c r="P4463" s="27" t="str">
        <f t="shared" si="163"/>
        <v/>
      </c>
      <c r="R4463" s="26" t="str">
        <f t="array" ref="R4463">IFERROR(IF(OR(J4463="",M4463="",F4463=""),"",IF(F4463="학생부종합",INDEX(종합배치표!$C:$Q,MATCH(J4463,종합배치표!$B:$B,0),(MATCH(M4463,{"A","B","C","D","E"},0)-1)*3+1),INDEX(교과배치표!$C:$Q,MATCH(J4463,교과배치표!$B:$B,0),(MATCH(M4463,{"A","B","C","D","E"},0)-1)*3+1))),"")</f>
        <v/>
      </c>
      <c r="S4463" s="26" t="str">
        <f t="array" ref="S4463">IFERROR(IF(OR(J4463="",M4463="",F4463=""),"",IF(F4463="학생부종합",INDEX(종합배치표!$C:$Q,MATCH(J4463,종합배치표!$B:$B,0),(MATCH(M4463,{"A","B","C","D","E"},0)-1)*3+2),INDEX(교과배치표!$C:$Q,MATCH(J4463,교과배치표!$B:$B,0),(MATCH(M4463,{"A","B","C","D","E"},0)-1)*3+2))),"")</f>
        <v/>
      </c>
      <c r="T4463" s="26" t="str">
        <f t="array" ref="T4463">IFERROR(IF(OR(J4463="",M4463="",F4463=""),"",IF(F4463="학생부종합",INDEX(종합배치표!$C:$Q,MATCH(J4463,종합배치표!$B:$B,0),(MATCH(M4463,{"A","B","C","D","E"},0)-1)*3+3),INDEX(교과배치표!$C:$Q,MATCH(J4463,교과배치표!$B:$B,0),(MATCH(M4463,{"A","B","C","D","E"},0)-1)*3+3))),"")</f>
        <v/>
      </c>
    </row>
    <row r="4464" spans="2:20" ht="14.25" customHeight="1">
      <c r="B4464" s="20">
        <v>5399</v>
      </c>
      <c r="C4464" s="21" t="s">
        <v>22</v>
      </c>
      <c r="D4464" s="21" t="s">
        <v>22</v>
      </c>
      <c r="E4464" s="21" t="s">
        <v>1546</v>
      </c>
      <c r="F4464" s="21" t="s">
        <v>68</v>
      </c>
      <c r="G4464" s="21" t="s">
        <v>246</v>
      </c>
      <c r="H4464" s="21" t="s">
        <v>41</v>
      </c>
      <c r="I4464" s="21" t="s">
        <v>27</v>
      </c>
      <c r="J4464" s="23"/>
      <c r="K4464" s="24">
        <v>6</v>
      </c>
      <c r="M4464" s="25" t="str">
        <f>IF(I4464="","",IF(I4464="인문",성적입력!$C$8,성적입력!$C$9))</f>
        <v>A</v>
      </c>
      <c r="N4464" s="26">
        <f>성적입력!$C$15</f>
        <v>3</v>
      </c>
      <c r="P4464" s="27" t="str">
        <f t="shared" si="163"/>
        <v/>
      </c>
      <c r="R4464" s="26" t="str">
        <f t="array" ref="R4464">IFERROR(IF(OR(J4464="",M4464="",F4464=""),"",IF(F4464="학생부종합",INDEX(종합배치표!$C:$Q,MATCH(J4464,종합배치표!$B:$B,0),(MATCH(M4464,{"A","B","C","D","E"},0)-1)*3+1),INDEX(교과배치표!$C:$Q,MATCH(J4464,교과배치표!$B:$B,0),(MATCH(M4464,{"A","B","C","D","E"},0)-1)*3+1))),"")</f>
        <v/>
      </c>
      <c r="S4464" s="26" t="str">
        <f t="array" ref="S4464">IFERROR(IF(OR(J4464="",M4464="",F4464=""),"",IF(F4464="학생부종합",INDEX(종합배치표!$C:$Q,MATCH(J4464,종합배치표!$B:$B,0),(MATCH(M4464,{"A","B","C","D","E"},0)-1)*3+2),INDEX(교과배치표!$C:$Q,MATCH(J4464,교과배치표!$B:$B,0),(MATCH(M4464,{"A","B","C","D","E"},0)-1)*3+2))),"")</f>
        <v/>
      </c>
      <c r="T4464" s="26" t="str">
        <f t="array" ref="T4464">IFERROR(IF(OR(J4464="",M4464="",F4464=""),"",IF(F4464="학생부종합",INDEX(종합배치표!$C:$Q,MATCH(J4464,종합배치표!$B:$B,0),(MATCH(M4464,{"A","B","C","D","E"},0)-1)*3+3),INDEX(교과배치표!$C:$Q,MATCH(J4464,교과배치표!$B:$B,0),(MATCH(M4464,{"A","B","C","D","E"},0)-1)*3+3))),"")</f>
        <v/>
      </c>
    </row>
    <row r="4465" spans="2:20" ht="14.25" customHeight="1">
      <c r="B4465" s="20">
        <v>5400</v>
      </c>
      <c r="C4465" s="21" t="s">
        <v>22</v>
      </c>
      <c r="D4465" s="21" t="s">
        <v>22</v>
      </c>
      <c r="E4465" s="21" t="s">
        <v>1546</v>
      </c>
      <c r="F4465" s="21" t="s">
        <v>24</v>
      </c>
      <c r="G4465" s="22" t="s">
        <v>1555</v>
      </c>
      <c r="H4465" s="21" t="s">
        <v>41</v>
      </c>
      <c r="I4465" s="21" t="s">
        <v>27</v>
      </c>
      <c r="J4465" s="23"/>
      <c r="K4465" s="24">
        <v>8</v>
      </c>
      <c r="M4465" s="25" t="str">
        <f>IF(I4465="","",IF(I4465="인문",성적입력!$C$8,성적입력!$C$9))</f>
        <v>A</v>
      </c>
      <c r="N4465" s="26">
        <f>성적입력!$C$15</f>
        <v>3</v>
      </c>
      <c r="P4465" s="27" t="str">
        <f t="shared" si="163"/>
        <v/>
      </c>
      <c r="R4465" s="26" t="str">
        <f t="array" ref="R4465">IFERROR(IF(OR(J4465="",M4465="",F4465=""),"",IF(F4465="학생부종합",INDEX(종합배치표!$C:$Q,MATCH(J4465,종합배치표!$B:$B,0),(MATCH(M4465,{"A","B","C","D","E"},0)-1)*3+1),INDEX(교과배치표!$C:$Q,MATCH(J4465,교과배치표!$B:$B,0),(MATCH(M4465,{"A","B","C","D","E"},0)-1)*3+1))),"")</f>
        <v/>
      </c>
      <c r="S4465" s="26" t="str">
        <f t="array" ref="S4465">IFERROR(IF(OR(J4465="",M4465="",F4465=""),"",IF(F4465="학생부종합",INDEX(종합배치표!$C:$Q,MATCH(J4465,종합배치표!$B:$B,0),(MATCH(M4465,{"A","B","C","D","E"},0)-1)*3+2),INDEX(교과배치표!$C:$Q,MATCH(J4465,교과배치표!$B:$B,0),(MATCH(M4465,{"A","B","C","D","E"},0)-1)*3+2))),"")</f>
        <v/>
      </c>
      <c r="T4465" s="26" t="str">
        <f t="array" ref="T4465">IFERROR(IF(OR(J4465="",M4465="",F4465=""),"",IF(F4465="학생부종합",INDEX(종합배치표!$C:$Q,MATCH(J4465,종합배치표!$B:$B,0),(MATCH(M4465,{"A","B","C","D","E"},0)-1)*3+3),INDEX(교과배치표!$C:$Q,MATCH(J4465,교과배치표!$B:$B,0),(MATCH(M4465,{"A","B","C","D","E"},0)-1)*3+3))),"")</f>
        <v/>
      </c>
    </row>
    <row r="4466" spans="2:20" ht="14.25" customHeight="1">
      <c r="B4466" s="20">
        <v>5401</v>
      </c>
      <c r="C4466" s="21" t="s">
        <v>22</v>
      </c>
      <c r="D4466" s="21" t="s">
        <v>22</v>
      </c>
      <c r="E4466" s="21" t="s">
        <v>1546</v>
      </c>
      <c r="F4466" s="21" t="s">
        <v>24</v>
      </c>
      <c r="G4466" s="22" t="s">
        <v>1555</v>
      </c>
      <c r="H4466" s="21" t="s">
        <v>840</v>
      </c>
      <c r="I4466" s="21" t="s">
        <v>27</v>
      </c>
      <c r="J4466" s="23"/>
      <c r="K4466" s="24">
        <v>7</v>
      </c>
      <c r="M4466" s="25" t="str">
        <f>IF(I4466="","",IF(I4466="인문",성적입력!$C$8,성적입력!$C$9))</f>
        <v>A</v>
      </c>
      <c r="N4466" s="26">
        <f>성적입력!$C$15</f>
        <v>3</v>
      </c>
      <c r="P4466" s="27" t="str">
        <f t="shared" si="163"/>
        <v/>
      </c>
      <c r="R4466" s="26" t="str">
        <f t="array" ref="R4466">IFERROR(IF(OR(J4466="",M4466="",F4466=""),"",IF(F4466="학생부종합",INDEX(종합배치표!$C:$Q,MATCH(J4466,종합배치표!$B:$B,0),(MATCH(M4466,{"A","B","C","D","E"},0)-1)*3+1),INDEX(교과배치표!$C:$Q,MATCH(J4466,교과배치표!$B:$B,0),(MATCH(M4466,{"A","B","C","D","E"},0)-1)*3+1))),"")</f>
        <v/>
      </c>
      <c r="S4466" s="26" t="str">
        <f t="array" ref="S4466">IFERROR(IF(OR(J4466="",M4466="",F4466=""),"",IF(F4466="학생부종합",INDEX(종합배치표!$C:$Q,MATCH(J4466,종합배치표!$B:$B,0),(MATCH(M4466,{"A","B","C","D","E"},0)-1)*3+2),INDEX(교과배치표!$C:$Q,MATCH(J4466,교과배치표!$B:$B,0),(MATCH(M4466,{"A","B","C","D","E"},0)-1)*3+2))),"")</f>
        <v/>
      </c>
      <c r="T4466" s="26" t="str">
        <f t="array" ref="T4466">IFERROR(IF(OR(J4466="",M4466="",F4466=""),"",IF(F4466="학생부종합",INDEX(종합배치표!$C:$Q,MATCH(J4466,종합배치표!$B:$B,0),(MATCH(M4466,{"A","B","C","D","E"},0)-1)*3+3),INDEX(교과배치표!$C:$Q,MATCH(J4466,교과배치표!$B:$B,0),(MATCH(M4466,{"A","B","C","D","E"},0)-1)*3+3))),"")</f>
        <v/>
      </c>
    </row>
    <row r="4467" spans="2:20" ht="14.25" customHeight="1">
      <c r="B4467" s="20">
        <v>5402</v>
      </c>
      <c r="C4467" s="21" t="s">
        <v>22</v>
      </c>
      <c r="D4467" s="21" t="s">
        <v>22</v>
      </c>
      <c r="E4467" s="21" t="s">
        <v>1546</v>
      </c>
      <c r="F4467" s="21" t="s">
        <v>24</v>
      </c>
      <c r="G4467" s="22" t="s">
        <v>1556</v>
      </c>
      <c r="H4467" s="21" t="s">
        <v>840</v>
      </c>
      <c r="I4467" s="21" t="s">
        <v>27</v>
      </c>
      <c r="J4467" s="23"/>
      <c r="K4467" s="24">
        <v>7</v>
      </c>
      <c r="M4467" s="25" t="str">
        <f>IF(I4467="","",IF(I4467="인문",성적입력!$C$8,성적입력!$C$9))</f>
        <v>A</v>
      </c>
      <c r="N4467" s="26">
        <f>성적입력!$C$15</f>
        <v>3</v>
      </c>
      <c r="P4467" s="27" t="str">
        <f t="shared" si="163"/>
        <v/>
      </c>
      <c r="R4467" s="26" t="str">
        <f t="array" ref="R4467">IFERROR(IF(OR(J4467="",M4467="",F4467=""),"",IF(F4467="학생부종합",INDEX(종합배치표!$C:$Q,MATCH(J4467,종합배치표!$B:$B,0),(MATCH(M4467,{"A","B","C","D","E"},0)-1)*3+1),INDEX(교과배치표!$C:$Q,MATCH(J4467,교과배치표!$B:$B,0),(MATCH(M4467,{"A","B","C","D","E"},0)-1)*3+1))),"")</f>
        <v/>
      </c>
      <c r="S4467" s="26" t="str">
        <f t="array" ref="S4467">IFERROR(IF(OR(J4467="",M4467="",F4467=""),"",IF(F4467="학생부종합",INDEX(종합배치표!$C:$Q,MATCH(J4467,종합배치표!$B:$B,0),(MATCH(M4467,{"A","B","C","D","E"},0)-1)*3+2),INDEX(교과배치표!$C:$Q,MATCH(J4467,교과배치표!$B:$B,0),(MATCH(M4467,{"A","B","C","D","E"},0)-1)*3+2))),"")</f>
        <v/>
      </c>
      <c r="T4467" s="26" t="str">
        <f t="array" ref="T4467">IFERROR(IF(OR(J4467="",M4467="",F4467=""),"",IF(F4467="학생부종합",INDEX(종합배치표!$C:$Q,MATCH(J4467,종합배치표!$B:$B,0),(MATCH(M4467,{"A","B","C","D","E"},0)-1)*3+3),INDEX(교과배치표!$C:$Q,MATCH(J4467,교과배치표!$B:$B,0),(MATCH(M4467,{"A","B","C","D","E"},0)-1)*3+3))),"")</f>
        <v/>
      </c>
    </row>
    <row r="4468" spans="2:20" ht="14.25" customHeight="1">
      <c r="B4468" s="20">
        <v>5403</v>
      </c>
      <c r="C4468" s="21" t="s">
        <v>22</v>
      </c>
      <c r="D4468" s="21" t="s">
        <v>22</v>
      </c>
      <c r="E4468" s="21" t="s">
        <v>1546</v>
      </c>
      <c r="F4468" s="21" t="s">
        <v>24</v>
      </c>
      <c r="G4468" s="22" t="s">
        <v>1555</v>
      </c>
      <c r="H4468" s="21" t="s">
        <v>1562</v>
      </c>
      <c r="I4468" s="21" t="s">
        <v>27</v>
      </c>
      <c r="J4468" s="23"/>
      <c r="K4468" s="24">
        <v>6</v>
      </c>
      <c r="M4468" s="25" t="str">
        <f>IF(I4468="","",IF(I4468="인문",성적입력!$C$8,성적입력!$C$9))</f>
        <v>A</v>
      </c>
      <c r="N4468" s="26">
        <f>성적입력!$C$15</f>
        <v>3</v>
      </c>
      <c r="P4468" s="27" t="str">
        <f t="shared" si="163"/>
        <v/>
      </c>
      <c r="R4468" s="26" t="str">
        <f t="array" ref="R4468">IFERROR(IF(OR(J4468="",M4468="",F4468=""),"",IF(F4468="학생부종합",INDEX(종합배치표!$C:$Q,MATCH(J4468,종합배치표!$B:$B,0),(MATCH(M4468,{"A","B","C","D","E"},0)-1)*3+1),INDEX(교과배치표!$C:$Q,MATCH(J4468,교과배치표!$B:$B,0),(MATCH(M4468,{"A","B","C","D","E"},0)-1)*3+1))),"")</f>
        <v/>
      </c>
      <c r="S4468" s="26" t="str">
        <f t="array" ref="S4468">IFERROR(IF(OR(J4468="",M4468="",F4468=""),"",IF(F4468="학생부종합",INDEX(종합배치표!$C:$Q,MATCH(J4468,종합배치표!$B:$B,0),(MATCH(M4468,{"A","B","C","D","E"},0)-1)*3+2),INDEX(교과배치표!$C:$Q,MATCH(J4468,교과배치표!$B:$B,0),(MATCH(M4468,{"A","B","C","D","E"},0)-1)*3+2))),"")</f>
        <v/>
      </c>
      <c r="T4468" s="26" t="str">
        <f t="array" ref="T4468">IFERROR(IF(OR(J4468="",M4468="",F4468=""),"",IF(F4468="학생부종합",INDEX(종합배치표!$C:$Q,MATCH(J4468,종합배치표!$B:$B,0),(MATCH(M4468,{"A","B","C","D","E"},0)-1)*3+3),INDEX(교과배치표!$C:$Q,MATCH(J4468,교과배치표!$B:$B,0),(MATCH(M4468,{"A","B","C","D","E"},0)-1)*3+3))),"")</f>
        <v/>
      </c>
    </row>
    <row r="4469" spans="2:20" ht="14.25" customHeight="1">
      <c r="B4469" s="20">
        <v>5404</v>
      </c>
      <c r="C4469" s="21" t="s">
        <v>22</v>
      </c>
      <c r="D4469" s="21" t="s">
        <v>22</v>
      </c>
      <c r="E4469" s="21" t="s">
        <v>1546</v>
      </c>
      <c r="F4469" s="21" t="s">
        <v>24</v>
      </c>
      <c r="G4469" s="22" t="s">
        <v>1556</v>
      </c>
      <c r="H4469" s="21" t="s">
        <v>1562</v>
      </c>
      <c r="I4469" s="21" t="s">
        <v>27</v>
      </c>
      <c r="J4469" s="23"/>
      <c r="K4469" s="24">
        <v>8</v>
      </c>
      <c r="M4469" s="25" t="str">
        <f>IF(I4469="","",IF(I4469="인문",성적입력!$C$8,성적입력!$C$9))</f>
        <v>A</v>
      </c>
      <c r="N4469" s="26">
        <f>성적입력!$C$15</f>
        <v>3</v>
      </c>
      <c r="P4469" s="27" t="str">
        <f t="shared" si="163"/>
        <v/>
      </c>
      <c r="R4469" s="26" t="str">
        <f t="array" ref="R4469">IFERROR(IF(OR(J4469="",M4469="",F4469=""),"",IF(F4469="학생부종합",INDEX(종합배치표!$C:$Q,MATCH(J4469,종합배치표!$B:$B,0),(MATCH(M4469,{"A","B","C","D","E"},0)-1)*3+1),INDEX(교과배치표!$C:$Q,MATCH(J4469,교과배치표!$B:$B,0),(MATCH(M4469,{"A","B","C","D","E"},0)-1)*3+1))),"")</f>
        <v/>
      </c>
      <c r="S4469" s="26" t="str">
        <f t="array" ref="S4469">IFERROR(IF(OR(J4469="",M4469="",F4469=""),"",IF(F4469="학생부종합",INDEX(종합배치표!$C:$Q,MATCH(J4469,종합배치표!$B:$B,0),(MATCH(M4469,{"A","B","C","D","E"},0)-1)*3+2),INDEX(교과배치표!$C:$Q,MATCH(J4469,교과배치표!$B:$B,0),(MATCH(M4469,{"A","B","C","D","E"},0)-1)*3+2))),"")</f>
        <v/>
      </c>
      <c r="T4469" s="26" t="str">
        <f t="array" ref="T4469">IFERROR(IF(OR(J4469="",M4469="",F4469=""),"",IF(F4469="학생부종합",INDEX(종합배치표!$C:$Q,MATCH(J4469,종합배치표!$B:$B,0),(MATCH(M4469,{"A","B","C","D","E"},0)-1)*3+3),INDEX(교과배치표!$C:$Q,MATCH(J4469,교과배치표!$B:$B,0),(MATCH(M4469,{"A","B","C","D","E"},0)-1)*3+3))),"")</f>
        <v/>
      </c>
    </row>
    <row r="4470" spans="2:20" ht="14.25" customHeight="1">
      <c r="B4470" s="20">
        <v>5405</v>
      </c>
      <c r="C4470" s="21" t="s">
        <v>22</v>
      </c>
      <c r="D4470" s="21" t="s">
        <v>22</v>
      </c>
      <c r="E4470" s="21" t="s">
        <v>1546</v>
      </c>
      <c r="F4470" s="21" t="s">
        <v>24</v>
      </c>
      <c r="G4470" s="22" t="s">
        <v>1556</v>
      </c>
      <c r="H4470" s="21" t="s">
        <v>1563</v>
      </c>
      <c r="I4470" s="21" t="s">
        <v>27</v>
      </c>
      <c r="J4470" s="23"/>
      <c r="K4470" s="24">
        <v>9</v>
      </c>
      <c r="M4470" s="25" t="str">
        <f>IF(I4470="","",IF(I4470="인문",성적입력!$C$8,성적입력!$C$9))</f>
        <v>A</v>
      </c>
      <c r="N4470" s="26">
        <f>성적입력!$C$15</f>
        <v>3</v>
      </c>
      <c r="P4470" s="27" t="str">
        <f t="shared" si="163"/>
        <v/>
      </c>
      <c r="R4470" s="26" t="str">
        <f t="array" ref="R4470">IFERROR(IF(OR(J4470="",M4470="",F4470=""),"",IF(F4470="학생부종합",INDEX(종합배치표!$C:$Q,MATCH(J4470,종합배치표!$B:$B,0),(MATCH(M4470,{"A","B","C","D","E"},0)-1)*3+1),INDEX(교과배치표!$C:$Q,MATCH(J4470,교과배치표!$B:$B,0),(MATCH(M4470,{"A","B","C","D","E"},0)-1)*3+1))),"")</f>
        <v/>
      </c>
      <c r="S4470" s="26" t="str">
        <f t="array" ref="S4470">IFERROR(IF(OR(J4470="",M4470="",F4470=""),"",IF(F4470="학생부종합",INDEX(종합배치표!$C:$Q,MATCH(J4470,종합배치표!$B:$B,0),(MATCH(M4470,{"A","B","C","D","E"},0)-1)*3+2),INDEX(교과배치표!$C:$Q,MATCH(J4470,교과배치표!$B:$B,0),(MATCH(M4470,{"A","B","C","D","E"},0)-1)*3+2))),"")</f>
        <v/>
      </c>
      <c r="T4470" s="26" t="str">
        <f t="array" ref="T4470">IFERROR(IF(OR(J4470="",M4470="",F4470=""),"",IF(F4470="학생부종합",INDEX(종합배치표!$C:$Q,MATCH(J4470,종합배치표!$B:$B,0),(MATCH(M4470,{"A","B","C","D","E"},0)-1)*3+3),INDEX(교과배치표!$C:$Q,MATCH(J4470,교과배치표!$B:$B,0),(MATCH(M4470,{"A","B","C","D","E"},0)-1)*3+3))),"")</f>
        <v/>
      </c>
    </row>
    <row r="4471" spans="2:20" ht="14.25" customHeight="1">
      <c r="B4471" s="20">
        <v>5406</v>
      </c>
      <c r="C4471" s="21" t="s">
        <v>22</v>
      </c>
      <c r="D4471" s="21" t="s">
        <v>22</v>
      </c>
      <c r="E4471" s="21" t="s">
        <v>1546</v>
      </c>
      <c r="F4471" s="21" t="s">
        <v>68</v>
      </c>
      <c r="G4471" s="21" t="s">
        <v>246</v>
      </c>
      <c r="H4471" s="21" t="s">
        <v>59</v>
      </c>
      <c r="I4471" s="21" t="s">
        <v>60</v>
      </c>
      <c r="J4471" s="23"/>
      <c r="K4471" s="24">
        <v>20</v>
      </c>
      <c r="M4471" s="25" t="str">
        <f>IF(I4471="","",IF(I4471="인문",성적입력!$C$8,성적입력!$C$9))</f>
        <v>A</v>
      </c>
      <c r="N4471" s="26">
        <f>성적입력!$C$15</f>
        <v>3</v>
      </c>
      <c r="P4471" s="27" t="str">
        <f t="shared" si="163"/>
        <v/>
      </c>
      <c r="R4471" s="26" t="str">
        <f t="array" ref="R4471">IFERROR(IF(OR(J4471="",M4471="",F4471=""),"",IF(F4471="학생부종합",INDEX(종합배치표!$C:$Q,MATCH(J4471,종합배치표!$B:$B,0),(MATCH(M4471,{"A","B","C","D","E"},0)-1)*3+1),INDEX(교과배치표!$C:$Q,MATCH(J4471,교과배치표!$B:$B,0),(MATCH(M4471,{"A","B","C","D","E"},0)-1)*3+1))),"")</f>
        <v/>
      </c>
      <c r="S4471" s="26" t="str">
        <f t="array" ref="S4471">IFERROR(IF(OR(J4471="",M4471="",F4471=""),"",IF(F4471="학생부종합",INDEX(종합배치표!$C:$Q,MATCH(J4471,종합배치표!$B:$B,0),(MATCH(M4471,{"A","B","C","D","E"},0)-1)*3+2),INDEX(교과배치표!$C:$Q,MATCH(J4471,교과배치표!$B:$B,0),(MATCH(M4471,{"A","B","C","D","E"},0)-1)*3+2))),"")</f>
        <v/>
      </c>
      <c r="T4471" s="26" t="str">
        <f t="array" ref="T4471">IFERROR(IF(OR(J4471="",M4471="",F4471=""),"",IF(F4471="학생부종합",INDEX(종합배치표!$C:$Q,MATCH(J4471,종합배치표!$B:$B,0),(MATCH(M4471,{"A","B","C","D","E"},0)-1)*3+3),INDEX(교과배치표!$C:$Q,MATCH(J4471,교과배치표!$B:$B,0),(MATCH(M4471,{"A","B","C","D","E"},0)-1)*3+3))),"")</f>
        <v/>
      </c>
    </row>
    <row r="4472" spans="2:20" ht="14.25" customHeight="1">
      <c r="B4472" s="20">
        <v>5407</v>
      </c>
      <c r="C4472" s="21" t="s">
        <v>22</v>
      </c>
      <c r="D4472" s="21" t="s">
        <v>22</v>
      </c>
      <c r="E4472" s="21" t="s">
        <v>1546</v>
      </c>
      <c r="F4472" s="21" t="s">
        <v>24</v>
      </c>
      <c r="G4472" s="22" t="s">
        <v>1555</v>
      </c>
      <c r="H4472" s="21" t="s">
        <v>59</v>
      </c>
      <c r="I4472" s="21" t="s">
        <v>60</v>
      </c>
      <c r="J4472" s="23"/>
      <c r="K4472" s="24">
        <v>10</v>
      </c>
      <c r="M4472" s="25" t="str">
        <f>IF(I4472="","",IF(I4472="인문",성적입력!$C$8,성적입력!$C$9))</f>
        <v>A</v>
      </c>
      <c r="N4472" s="26">
        <f>성적입력!$C$15</f>
        <v>3</v>
      </c>
      <c r="P4472" s="27" t="str">
        <f t="shared" si="163"/>
        <v/>
      </c>
      <c r="R4472" s="26" t="str">
        <f t="array" ref="R4472">IFERROR(IF(OR(J4472="",M4472="",F4472=""),"",IF(F4472="학생부종합",INDEX(종합배치표!$C:$Q,MATCH(J4472,종합배치표!$B:$B,0),(MATCH(M4472,{"A","B","C","D","E"},0)-1)*3+1),INDEX(교과배치표!$C:$Q,MATCH(J4472,교과배치표!$B:$B,0),(MATCH(M4472,{"A","B","C","D","E"},0)-1)*3+1))),"")</f>
        <v/>
      </c>
      <c r="S4472" s="26" t="str">
        <f t="array" ref="S4472">IFERROR(IF(OR(J4472="",M4472="",F4472=""),"",IF(F4472="학생부종합",INDEX(종합배치표!$C:$Q,MATCH(J4472,종합배치표!$B:$B,0),(MATCH(M4472,{"A","B","C","D","E"},0)-1)*3+2),INDEX(교과배치표!$C:$Q,MATCH(J4472,교과배치표!$B:$B,0),(MATCH(M4472,{"A","B","C","D","E"},0)-1)*3+2))),"")</f>
        <v/>
      </c>
      <c r="T4472" s="26" t="str">
        <f t="array" ref="T4472">IFERROR(IF(OR(J4472="",M4472="",F4472=""),"",IF(F4472="학생부종합",INDEX(종합배치표!$C:$Q,MATCH(J4472,종합배치표!$B:$B,0),(MATCH(M4472,{"A","B","C","D","E"},0)-1)*3+3),INDEX(교과배치표!$C:$Q,MATCH(J4472,교과배치표!$B:$B,0),(MATCH(M4472,{"A","B","C","D","E"},0)-1)*3+3))),"")</f>
        <v/>
      </c>
    </row>
    <row r="4473" spans="2:20" ht="14.25" customHeight="1">
      <c r="B4473" s="20">
        <v>5408</v>
      </c>
      <c r="C4473" s="21" t="s">
        <v>22</v>
      </c>
      <c r="D4473" s="21" t="s">
        <v>22</v>
      </c>
      <c r="E4473" s="21" t="s">
        <v>1546</v>
      </c>
      <c r="F4473" s="21" t="s">
        <v>24</v>
      </c>
      <c r="G4473" s="22" t="s">
        <v>1556</v>
      </c>
      <c r="H4473" s="21" t="s">
        <v>59</v>
      </c>
      <c r="I4473" s="21" t="s">
        <v>60</v>
      </c>
      <c r="J4473" s="23"/>
      <c r="K4473" s="24">
        <v>18</v>
      </c>
      <c r="M4473" s="25" t="str">
        <f>IF(I4473="","",IF(I4473="인문",성적입력!$C$8,성적입력!$C$9))</f>
        <v>A</v>
      </c>
      <c r="N4473" s="26">
        <f>성적입력!$C$15</f>
        <v>3</v>
      </c>
      <c r="P4473" s="27" t="str">
        <f t="shared" si="163"/>
        <v/>
      </c>
      <c r="R4473" s="26" t="str">
        <f t="array" ref="R4473">IFERROR(IF(OR(J4473="",M4473="",F4473=""),"",IF(F4473="학생부종합",INDEX(종합배치표!$C:$Q,MATCH(J4473,종합배치표!$B:$B,0),(MATCH(M4473,{"A","B","C","D","E"},0)-1)*3+1),INDEX(교과배치표!$C:$Q,MATCH(J4473,교과배치표!$B:$B,0),(MATCH(M4473,{"A","B","C","D","E"},0)-1)*3+1))),"")</f>
        <v/>
      </c>
      <c r="S4473" s="26" t="str">
        <f t="array" ref="S4473">IFERROR(IF(OR(J4473="",M4473="",F4473=""),"",IF(F4473="학생부종합",INDEX(종합배치표!$C:$Q,MATCH(J4473,종합배치표!$B:$B,0),(MATCH(M4473,{"A","B","C","D","E"},0)-1)*3+2),INDEX(교과배치표!$C:$Q,MATCH(J4473,교과배치표!$B:$B,0),(MATCH(M4473,{"A","B","C","D","E"},0)-1)*3+2))),"")</f>
        <v/>
      </c>
      <c r="T4473" s="26" t="str">
        <f t="array" ref="T4473">IFERROR(IF(OR(J4473="",M4473="",F4473=""),"",IF(F4473="학생부종합",INDEX(종합배치표!$C:$Q,MATCH(J4473,종합배치표!$B:$B,0),(MATCH(M4473,{"A","B","C","D","E"},0)-1)*3+3),INDEX(교과배치표!$C:$Q,MATCH(J4473,교과배치표!$B:$B,0),(MATCH(M4473,{"A","B","C","D","E"},0)-1)*3+3))),"")</f>
        <v/>
      </c>
    </row>
    <row r="4474" spans="2:20" ht="14.25" customHeight="1">
      <c r="B4474" s="20">
        <v>5409</v>
      </c>
      <c r="C4474" s="21" t="s">
        <v>22</v>
      </c>
      <c r="D4474" s="21" t="s">
        <v>22</v>
      </c>
      <c r="E4474" s="21" t="s">
        <v>1546</v>
      </c>
      <c r="F4474" s="21" t="s">
        <v>24</v>
      </c>
      <c r="G4474" s="22" t="s">
        <v>1555</v>
      </c>
      <c r="H4474" s="21" t="s">
        <v>1564</v>
      </c>
      <c r="I4474" s="21" t="s">
        <v>27</v>
      </c>
      <c r="J4474" s="23"/>
      <c r="K4474" s="24">
        <v>8</v>
      </c>
      <c r="M4474" s="25" t="str">
        <f>IF(I4474="","",IF(I4474="인문",성적입력!$C$8,성적입력!$C$9))</f>
        <v>A</v>
      </c>
      <c r="N4474" s="26">
        <f>성적입력!$C$15</f>
        <v>3</v>
      </c>
      <c r="P4474" s="27" t="str">
        <f t="shared" si="163"/>
        <v/>
      </c>
      <c r="R4474" s="26" t="str">
        <f t="array" ref="R4474">IFERROR(IF(OR(J4474="",M4474="",F4474=""),"",IF(F4474="학생부종합",INDEX(종합배치표!$C:$Q,MATCH(J4474,종합배치표!$B:$B,0),(MATCH(M4474,{"A","B","C","D","E"},0)-1)*3+1),INDEX(교과배치표!$C:$Q,MATCH(J4474,교과배치표!$B:$B,0),(MATCH(M4474,{"A","B","C","D","E"},0)-1)*3+1))),"")</f>
        <v/>
      </c>
      <c r="S4474" s="26" t="str">
        <f t="array" ref="S4474">IFERROR(IF(OR(J4474="",M4474="",F4474=""),"",IF(F4474="학생부종합",INDEX(종합배치표!$C:$Q,MATCH(J4474,종합배치표!$B:$B,0),(MATCH(M4474,{"A","B","C","D","E"},0)-1)*3+2),INDEX(교과배치표!$C:$Q,MATCH(J4474,교과배치표!$B:$B,0),(MATCH(M4474,{"A","B","C","D","E"},0)-1)*3+2))),"")</f>
        <v/>
      </c>
      <c r="T4474" s="26" t="str">
        <f t="array" ref="T4474">IFERROR(IF(OR(J4474="",M4474="",F4474=""),"",IF(F4474="학생부종합",INDEX(종합배치표!$C:$Q,MATCH(J4474,종합배치표!$B:$B,0),(MATCH(M4474,{"A","B","C","D","E"},0)-1)*3+3),INDEX(교과배치표!$C:$Q,MATCH(J4474,교과배치표!$B:$B,0),(MATCH(M4474,{"A","B","C","D","E"},0)-1)*3+3))),"")</f>
        <v/>
      </c>
    </row>
    <row r="4475" spans="2:20" ht="14.25" customHeight="1">
      <c r="B4475" s="20">
        <v>5410</v>
      </c>
      <c r="C4475" s="21" t="s">
        <v>22</v>
      </c>
      <c r="D4475" s="21" t="s">
        <v>22</v>
      </c>
      <c r="E4475" s="21" t="s">
        <v>1546</v>
      </c>
      <c r="F4475" s="21" t="s">
        <v>24</v>
      </c>
      <c r="G4475" s="22" t="s">
        <v>1556</v>
      </c>
      <c r="H4475" s="21" t="s">
        <v>1564</v>
      </c>
      <c r="I4475" s="21" t="s">
        <v>27</v>
      </c>
      <c r="J4475" s="23"/>
      <c r="K4475" s="24">
        <v>6</v>
      </c>
      <c r="M4475" s="25" t="str">
        <f>IF(I4475="","",IF(I4475="인문",성적입력!$C$8,성적입력!$C$9))</f>
        <v>A</v>
      </c>
      <c r="N4475" s="26">
        <f>성적입력!$C$15</f>
        <v>3</v>
      </c>
      <c r="P4475" s="27" t="str">
        <f t="shared" si="163"/>
        <v/>
      </c>
      <c r="R4475" s="26" t="str">
        <f t="array" ref="R4475">IFERROR(IF(OR(J4475="",M4475="",F4475=""),"",IF(F4475="학생부종합",INDEX(종합배치표!$C:$Q,MATCH(J4475,종합배치표!$B:$B,0),(MATCH(M4475,{"A","B","C","D","E"},0)-1)*3+1),INDEX(교과배치표!$C:$Q,MATCH(J4475,교과배치표!$B:$B,0),(MATCH(M4475,{"A","B","C","D","E"},0)-1)*3+1))),"")</f>
        <v/>
      </c>
      <c r="S4475" s="26" t="str">
        <f t="array" ref="S4475">IFERROR(IF(OR(J4475="",M4475="",F4475=""),"",IF(F4475="학생부종합",INDEX(종합배치표!$C:$Q,MATCH(J4475,종합배치표!$B:$B,0),(MATCH(M4475,{"A","B","C","D","E"},0)-1)*3+2),INDEX(교과배치표!$C:$Q,MATCH(J4475,교과배치표!$B:$B,0),(MATCH(M4475,{"A","B","C","D","E"},0)-1)*3+2))),"")</f>
        <v/>
      </c>
      <c r="T4475" s="26" t="str">
        <f t="array" ref="T4475">IFERROR(IF(OR(J4475="",M4475="",F4475=""),"",IF(F4475="학생부종합",INDEX(종합배치표!$C:$Q,MATCH(J4475,종합배치표!$B:$B,0),(MATCH(M4475,{"A","B","C","D","E"},0)-1)*3+3),INDEX(교과배치표!$C:$Q,MATCH(J4475,교과배치표!$B:$B,0),(MATCH(M4475,{"A","B","C","D","E"},0)-1)*3+3))),"")</f>
        <v/>
      </c>
    </row>
    <row r="4476" spans="2:20" ht="14.25" customHeight="1">
      <c r="B4476" s="20">
        <v>5411</v>
      </c>
      <c r="C4476" s="21" t="s">
        <v>22</v>
      </c>
      <c r="D4476" s="21" t="s">
        <v>22</v>
      </c>
      <c r="E4476" s="21" t="s">
        <v>1546</v>
      </c>
      <c r="F4476" s="21" t="s">
        <v>24</v>
      </c>
      <c r="G4476" s="22" t="s">
        <v>1555</v>
      </c>
      <c r="H4476" s="21" t="s">
        <v>1565</v>
      </c>
      <c r="I4476" s="21" t="s">
        <v>60</v>
      </c>
      <c r="J4476" s="23"/>
      <c r="K4476" s="24">
        <v>8</v>
      </c>
      <c r="M4476" s="25" t="str">
        <f>IF(I4476="","",IF(I4476="인문",성적입력!$C$8,성적입력!$C$9))</f>
        <v>A</v>
      </c>
      <c r="N4476" s="26">
        <f>성적입력!$C$15</f>
        <v>3</v>
      </c>
      <c r="P4476" s="27" t="str">
        <f t="shared" si="163"/>
        <v/>
      </c>
      <c r="R4476" s="26" t="str">
        <f t="array" ref="R4476">IFERROR(IF(OR(J4476="",M4476="",F4476=""),"",IF(F4476="학생부종합",INDEX(종합배치표!$C:$Q,MATCH(J4476,종합배치표!$B:$B,0),(MATCH(M4476,{"A","B","C","D","E"},0)-1)*3+1),INDEX(교과배치표!$C:$Q,MATCH(J4476,교과배치표!$B:$B,0),(MATCH(M4476,{"A","B","C","D","E"},0)-1)*3+1))),"")</f>
        <v/>
      </c>
      <c r="S4476" s="26" t="str">
        <f t="array" ref="S4476">IFERROR(IF(OR(J4476="",M4476="",F4476=""),"",IF(F4476="학생부종합",INDEX(종합배치표!$C:$Q,MATCH(J4476,종합배치표!$B:$B,0),(MATCH(M4476,{"A","B","C","D","E"},0)-1)*3+2),INDEX(교과배치표!$C:$Q,MATCH(J4476,교과배치표!$B:$B,0),(MATCH(M4476,{"A","B","C","D","E"},0)-1)*3+2))),"")</f>
        <v/>
      </c>
      <c r="T4476" s="26" t="str">
        <f t="array" ref="T4476">IFERROR(IF(OR(J4476="",M4476="",F4476=""),"",IF(F4476="학생부종합",INDEX(종합배치표!$C:$Q,MATCH(J4476,종합배치표!$B:$B,0),(MATCH(M4476,{"A","B","C","D","E"},0)-1)*3+3),INDEX(교과배치표!$C:$Q,MATCH(J4476,교과배치표!$B:$B,0),(MATCH(M4476,{"A","B","C","D","E"},0)-1)*3+3))),"")</f>
        <v/>
      </c>
    </row>
    <row r="4477" spans="2:20" ht="14.25" customHeight="1">
      <c r="B4477" s="20">
        <v>5412</v>
      </c>
      <c r="C4477" s="21" t="s">
        <v>22</v>
      </c>
      <c r="D4477" s="21" t="s">
        <v>22</v>
      </c>
      <c r="E4477" s="21" t="s">
        <v>1546</v>
      </c>
      <c r="F4477" s="21" t="s">
        <v>24</v>
      </c>
      <c r="G4477" s="22" t="s">
        <v>1556</v>
      </c>
      <c r="H4477" s="21" t="s">
        <v>1566</v>
      </c>
      <c r="I4477" s="21" t="s">
        <v>27</v>
      </c>
      <c r="J4477" s="23"/>
      <c r="K4477" s="24">
        <v>14</v>
      </c>
      <c r="M4477" s="25" t="str">
        <f>IF(I4477="","",IF(I4477="인문",성적입력!$C$8,성적입력!$C$9))</f>
        <v>A</v>
      </c>
      <c r="N4477" s="26">
        <f>성적입력!$C$15</f>
        <v>3</v>
      </c>
      <c r="P4477" s="27" t="str">
        <f t="shared" si="163"/>
        <v/>
      </c>
      <c r="R4477" s="26" t="str">
        <f t="array" ref="R4477">IFERROR(IF(OR(J4477="",M4477="",F4477=""),"",IF(F4477="학생부종합",INDEX(종합배치표!$C:$Q,MATCH(J4477,종합배치표!$B:$B,0),(MATCH(M4477,{"A","B","C","D","E"},0)-1)*3+1),INDEX(교과배치표!$C:$Q,MATCH(J4477,교과배치표!$B:$B,0),(MATCH(M4477,{"A","B","C","D","E"},0)-1)*3+1))),"")</f>
        <v/>
      </c>
      <c r="S4477" s="26" t="str">
        <f t="array" ref="S4477">IFERROR(IF(OR(J4477="",M4477="",F4477=""),"",IF(F4477="학생부종합",INDEX(종합배치표!$C:$Q,MATCH(J4477,종합배치표!$B:$B,0),(MATCH(M4477,{"A","B","C","D","E"},0)-1)*3+2),INDEX(교과배치표!$C:$Q,MATCH(J4477,교과배치표!$B:$B,0),(MATCH(M4477,{"A","B","C","D","E"},0)-1)*3+2))),"")</f>
        <v/>
      </c>
      <c r="T4477" s="26" t="str">
        <f t="array" ref="T4477">IFERROR(IF(OR(J4477="",M4477="",F4477=""),"",IF(F4477="학생부종합",INDEX(종합배치표!$C:$Q,MATCH(J4477,종합배치표!$B:$B,0),(MATCH(M4477,{"A","B","C","D","E"},0)-1)*3+3),INDEX(교과배치표!$C:$Q,MATCH(J4477,교과배치표!$B:$B,0),(MATCH(M4477,{"A","B","C","D","E"},0)-1)*3+3))),"")</f>
        <v/>
      </c>
    </row>
    <row r="4478" spans="2:20" ht="14.25" customHeight="1">
      <c r="B4478" s="20">
        <v>5413</v>
      </c>
      <c r="C4478" s="21" t="s">
        <v>170</v>
      </c>
      <c r="D4478" s="21" t="s">
        <v>1550</v>
      </c>
      <c r="E4478" s="21" t="s">
        <v>1546</v>
      </c>
      <c r="F4478" s="21" t="s">
        <v>24</v>
      </c>
      <c r="G4478" s="22" t="s">
        <v>1555</v>
      </c>
      <c r="H4478" s="21" t="s">
        <v>1567</v>
      </c>
      <c r="I4478" s="21" t="s">
        <v>60</v>
      </c>
      <c r="J4478" s="23"/>
      <c r="K4478" s="24">
        <v>9</v>
      </c>
      <c r="M4478" s="25" t="str">
        <f>IF(I4478="","",IF(I4478="인문",성적입력!$C$8,성적입력!$C$9))</f>
        <v>A</v>
      </c>
      <c r="N4478" s="26">
        <f>성적입력!$C$15</f>
        <v>3</v>
      </c>
      <c r="P4478" s="27" t="str">
        <f t="shared" si="163"/>
        <v/>
      </c>
      <c r="R4478" s="26" t="str">
        <f t="array" ref="R4478">IFERROR(IF(OR(J4478="",M4478="",F4478=""),"",IF(F4478="학생부종합",INDEX(종합배치표!$C:$Q,MATCH(J4478,종합배치표!$B:$B,0),(MATCH(M4478,{"A","B","C","D","E"},0)-1)*3+1),INDEX(교과배치표!$C:$Q,MATCH(J4478,교과배치표!$B:$B,0),(MATCH(M4478,{"A","B","C","D","E"},0)-1)*3+1))),"")</f>
        <v/>
      </c>
      <c r="S4478" s="26" t="str">
        <f t="array" ref="S4478">IFERROR(IF(OR(J4478="",M4478="",F4478=""),"",IF(F4478="학생부종합",INDEX(종합배치표!$C:$Q,MATCH(J4478,종합배치표!$B:$B,0),(MATCH(M4478,{"A","B","C","D","E"},0)-1)*3+2),INDEX(교과배치표!$C:$Q,MATCH(J4478,교과배치표!$B:$B,0),(MATCH(M4478,{"A","B","C","D","E"},0)-1)*3+2))),"")</f>
        <v/>
      </c>
      <c r="T4478" s="26" t="str">
        <f t="array" ref="T4478">IFERROR(IF(OR(J4478="",M4478="",F4478=""),"",IF(F4478="학생부종합",INDEX(종합배치표!$C:$Q,MATCH(J4478,종합배치표!$B:$B,0),(MATCH(M4478,{"A","B","C","D","E"},0)-1)*3+3),INDEX(교과배치표!$C:$Q,MATCH(J4478,교과배치표!$B:$B,0),(MATCH(M4478,{"A","B","C","D","E"},0)-1)*3+3))),"")</f>
        <v/>
      </c>
    </row>
    <row r="4479" spans="2:20" ht="14.25" customHeight="1">
      <c r="B4479" s="20">
        <v>5414</v>
      </c>
      <c r="C4479" s="21" t="s">
        <v>170</v>
      </c>
      <c r="D4479" s="21" t="s">
        <v>1550</v>
      </c>
      <c r="E4479" s="21" t="s">
        <v>1546</v>
      </c>
      <c r="F4479" s="21" t="s">
        <v>24</v>
      </c>
      <c r="G4479" s="22" t="s">
        <v>1556</v>
      </c>
      <c r="H4479" s="21" t="s">
        <v>1567</v>
      </c>
      <c r="I4479" s="21" t="s">
        <v>60</v>
      </c>
      <c r="J4479" s="23"/>
      <c r="K4479" s="24">
        <v>10</v>
      </c>
      <c r="M4479" s="25" t="str">
        <f>IF(I4479="","",IF(I4479="인문",성적입력!$C$8,성적입력!$C$9))</f>
        <v>A</v>
      </c>
      <c r="N4479" s="26">
        <f>성적입력!$C$15</f>
        <v>3</v>
      </c>
      <c r="P4479" s="27" t="str">
        <f t="shared" si="163"/>
        <v/>
      </c>
      <c r="R4479" s="26" t="str">
        <f t="array" ref="R4479">IFERROR(IF(OR(J4479="",M4479="",F4479=""),"",IF(F4479="학생부종합",INDEX(종합배치표!$C:$Q,MATCH(J4479,종합배치표!$B:$B,0),(MATCH(M4479,{"A","B","C","D","E"},0)-1)*3+1),INDEX(교과배치표!$C:$Q,MATCH(J4479,교과배치표!$B:$B,0),(MATCH(M4479,{"A","B","C","D","E"},0)-1)*3+1))),"")</f>
        <v/>
      </c>
      <c r="S4479" s="26" t="str">
        <f t="array" ref="S4479">IFERROR(IF(OR(J4479="",M4479="",F4479=""),"",IF(F4479="학생부종합",INDEX(종합배치표!$C:$Q,MATCH(J4479,종합배치표!$B:$B,0),(MATCH(M4479,{"A","B","C","D","E"},0)-1)*3+2),INDEX(교과배치표!$C:$Q,MATCH(J4479,교과배치표!$B:$B,0),(MATCH(M4479,{"A","B","C","D","E"},0)-1)*3+2))),"")</f>
        <v/>
      </c>
      <c r="T4479" s="26" t="str">
        <f t="array" ref="T4479">IFERROR(IF(OR(J4479="",M4479="",F4479=""),"",IF(F4479="학생부종합",INDEX(종합배치표!$C:$Q,MATCH(J4479,종합배치표!$B:$B,0),(MATCH(M4479,{"A","B","C","D","E"},0)-1)*3+3),INDEX(교과배치표!$C:$Q,MATCH(J4479,교과배치표!$B:$B,0),(MATCH(M4479,{"A","B","C","D","E"},0)-1)*3+3))),"")</f>
        <v/>
      </c>
    </row>
    <row r="4480" spans="2:20" ht="14.25" customHeight="1">
      <c r="B4480" s="20">
        <v>5415</v>
      </c>
      <c r="C4480" s="21" t="s">
        <v>22</v>
      </c>
      <c r="D4480" s="21" t="s">
        <v>22</v>
      </c>
      <c r="E4480" s="21" t="s">
        <v>1546</v>
      </c>
      <c r="F4480" s="21" t="s">
        <v>24</v>
      </c>
      <c r="G4480" s="22" t="s">
        <v>1556</v>
      </c>
      <c r="H4480" s="21" t="s">
        <v>1568</v>
      </c>
      <c r="I4480" s="21" t="s">
        <v>27</v>
      </c>
      <c r="J4480" s="23"/>
      <c r="K4480" s="24">
        <v>13</v>
      </c>
      <c r="M4480" s="25" t="str">
        <f>IF(I4480="","",IF(I4480="인문",성적입력!$C$8,성적입력!$C$9))</f>
        <v>A</v>
      </c>
      <c r="N4480" s="26">
        <f>성적입력!$C$15</f>
        <v>3</v>
      </c>
      <c r="P4480" s="27" t="str">
        <f t="shared" si="163"/>
        <v/>
      </c>
      <c r="R4480" s="26" t="str">
        <f t="array" ref="R4480">IFERROR(IF(OR(J4480="",M4480="",F4480=""),"",IF(F4480="학생부종합",INDEX(종합배치표!$C:$Q,MATCH(J4480,종합배치표!$B:$B,0),(MATCH(M4480,{"A","B","C","D","E"},0)-1)*3+1),INDEX(교과배치표!$C:$Q,MATCH(J4480,교과배치표!$B:$B,0),(MATCH(M4480,{"A","B","C","D","E"},0)-1)*3+1))),"")</f>
        <v/>
      </c>
      <c r="S4480" s="26" t="str">
        <f t="array" ref="S4480">IFERROR(IF(OR(J4480="",M4480="",F4480=""),"",IF(F4480="학생부종합",INDEX(종합배치표!$C:$Q,MATCH(J4480,종합배치표!$B:$B,0),(MATCH(M4480,{"A","B","C","D","E"},0)-1)*3+2),INDEX(교과배치표!$C:$Q,MATCH(J4480,교과배치표!$B:$B,0),(MATCH(M4480,{"A","B","C","D","E"},0)-1)*3+2))),"")</f>
        <v/>
      </c>
      <c r="T4480" s="26" t="str">
        <f t="array" ref="T4480">IFERROR(IF(OR(J4480="",M4480="",F4480=""),"",IF(F4480="학생부종합",INDEX(종합배치표!$C:$Q,MATCH(J4480,종합배치표!$B:$B,0),(MATCH(M4480,{"A","B","C","D","E"},0)-1)*3+3),INDEX(교과배치표!$C:$Q,MATCH(J4480,교과배치표!$B:$B,0),(MATCH(M4480,{"A","B","C","D","E"},0)-1)*3+3))),"")</f>
        <v/>
      </c>
    </row>
    <row r="4481" spans="2:20" ht="14.25" customHeight="1">
      <c r="B4481" s="20">
        <v>5416</v>
      </c>
      <c r="C4481" s="21" t="s">
        <v>170</v>
      </c>
      <c r="D4481" s="21" t="s">
        <v>1550</v>
      </c>
      <c r="E4481" s="21" t="s">
        <v>1546</v>
      </c>
      <c r="F4481" s="21" t="s">
        <v>24</v>
      </c>
      <c r="G4481" s="22" t="s">
        <v>1555</v>
      </c>
      <c r="H4481" s="21" t="s">
        <v>1569</v>
      </c>
      <c r="I4481" s="21" t="s">
        <v>514</v>
      </c>
      <c r="J4481" s="23"/>
      <c r="K4481" s="24">
        <v>9</v>
      </c>
      <c r="M4481" s="25" t="str">
        <f>IF(I4481="","",IF(I4481="인문",성적입력!$C$8,성적입력!$C$9))</f>
        <v>A</v>
      </c>
      <c r="N4481" s="26">
        <f>성적입력!$C$15</f>
        <v>3</v>
      </c>
      <c r="P4481" s="27" t="str">
        <f t="shared" si="163"/>
        <v/>
      </c>
      <c r="R4481" s="26" t="str">
        <f t="array" ref="R4481">IFERROR(IF(OR(J4481="",M4481="",F4481=""),"",IF(F4481="학생부종합",INDEX(종합배치표!$C:$Q,MATCH(J4481,종합배치표!$B:$B,0),(MATCH(M4481,{"A","B","C","D","E"},0)-1)*3+1),INDEX(교과배치표!$C:$Q,MATCH(J4481,교과배치표!$B:$B,0),(MATCH(M4481,{"A","B","C","D","E"},0)-1)*3+1))),"")</f>
        <v/>
      </c>
      <c r="S4481" s="26" t="str">
        <f t="array" ref="S4481">IFERROR(IF(OR(J4481="",M4481="",F4481=""),"",IF(F4481="학생부종합",INDEX(종합배치표!$C:$Q,MATCH(J4481,종합배치표!$B:$B,0),(MATCH(M4481,{"A","B","C","D","E"},0)-1)*3+2),INDEX(교과배치표!$C:$Q,MATCH(J4481,교과배치표!$B:$B,0),(MATCH(M4481,{"A","B","C","D","E"},0)-1)*3+2))),"")</f>
        <v/>
      </c>
      <c r="T4481" s="26" t="str">
        <f t="array" ref="T4481">IFERROR(IF(OR(J4481="",M4481="",F4481=""),"",IF(F4481="학생부종합",INDEX(종합배치표!$C:$Q,MATCH(J4481,종합배치표!$B:$B,0),(MATCH(M4481,{"A","B","C","D","E"},0)-1)*3+3),INDEX(교과배치표!$C:$Q,MATCH(J4481,교과배치표!$B:$B,0),(MATCH(M4481,{"A","B","C","D","E"},0)-1)*3+3))),"")</f>
        <v/>
      </c>
    </row>
    <row r="4482" spans="2:20" ht="14.25" customHeight="1">
      <c r="B4482" s="20">
        <v>5417</v>
      </c>
      <c r="C4482" s="21" t="s">
        <v>22</v>
      </c>
      <c r="D4482" s="21" t="s">
        <v>22</v>
      </c>
      <c r="E4482" s="21" t="s">
        <v>1546</v>
      </c>
      <c r="F4482" s="21" t="s">
        <v>24</v>
      </c>
      <c r="G4482" s="22" t="s">
        <v>1555</v>
      </c>
      <c r="H4482" s="21" t="s">
        <v>516</v>
      </c>
      <c r="I4482" s="21" t="s">
        <v>27</v>
      </c>
      <c r="J4482" s="23"/>
      <c r="K4482" s="24">
        <v>9</v>
      </c>
      <c r="M4482" s="25" t="str">
        <f>IF(I4482="","",IF(I4482="인문",성적입력!$C$8,성적입력!$C$9))</f>
        <v>A</v>
      </c>
      <c r="N4482" s="26">
        <f>성적입력!$C$15</f>
        <v>3</v>
      </c>
      <c r="P4482" s="27" t="str">
        <f t="shared" si="163"/>
        <v/>
      </c>
      <c r="R4482" s="26" t="str">
        <f t="array" ref="R4482">IFERROR(IF(OR(J4482="",M4482="",F4482=""),"",IF(F4482="학생부종합",INDEX(종합배치표!$C:$Q,MATCH(J4482,종합배치표!$B:$B,0),(MATCH(M4482,{"A","B","C","D","E"},0)-1)*3+1),INDEX(교과배치표!$C:$Q,MATCH(J4482,교과배치표!$B:$B,0),(MATCH(M4482,{"A","B","C","D","E"},0)-1)*3+1))),"")</f>
        <v/>
      </c>
      <c r="S4482" s="26" t="str">
        <f t="array" ref="S4482">IFERROR(IF(OR(J4482="",M4482="",F4482=""),"",IF(F4482="학생부종합",INDEX(종합배치표!$C:$Q,MATCH(J4482,종합배치표!$B:$B,0),(MATCH(M4482,{"A","B","C","D","E"},0)-1)*3+2),INDEX(교과배치표!$C:$Q,MATCH(J4482,교과배치표!$B:$B,0),(MATCH(M4482,{"A","B","C","D","E"},0)-1)*3+2))),"")</f>
        <v/>
      </c>
      <c r="T4482" s="26" t="str">
        <f t="array" ref="T4482">IFERROR(IF(OR(J4482="",M4482="",F4482=""),"",IF(F4482="학생부종합",INDEX(종합배치표!$C:$Q,MATCH(J4482,종합배치표!$B:$B,0),(MATCH(M4482,{"A","B","C","D","E"},0)-1)*3+3),INDEX(교과배치표!$C:$Q,MATCH(J4482,교과배치표!$B:$B,0),(MATCH(M4482,{"A","B","C","D","E"},0)-1)*3+3))),"")</f>
        <v/>
      </c>
    </row>
    <row r="4483" spans="2:20" ht="14.25" customHeight="1">
      <c r="B4483" s="20">
        <v>5419</v>
      </c>
      <c r="C4483" s="21" t="s">
        <v>22</v>
      </c>
      <c r="D4483" s="21" t="s">
        <v>22</v>
      </c>
      <c r="E4483" s="21" t="s">
        <v>1546</v>
      </c>
      <c r="F4483" s="21" t="s">
        <v>24</v>
      </c>
      <c r="G4483" s="22" t="s">
        <v>1556</v>
      </c>
      <c r="H4483" s="21" t="s">
        <v>87</v>
      </c>
      <c r="I4483" s="21" t="s">
        <v>60</v>
      </c>
      <c r="J4483" s="23"/>
      <c r="K4483" s="24">
        <v>13</v>
      </c>
      <c r="M4483" s="25" t="str">
        <f>IF(I4483="","",IF(I4483="인문",성적입력!$C$8,성적입력!$C$9))</f>
        <v>A</v>
      </c>
      <c r="N4483" s="26">
        <f>성적입력!$C$15</f>
        <v>3</v>
      </c>
      <c r="P4483" s="27" t="str">
        <f t="shared" si="163"/>
        <v/>
      </c>
      <c r="R4483" s="26" t="str">
        <f t="array" ref="R4483">IFERROR(IF(OR(J4483="",M4483="",F4483=""),"",IF(F4483="학생부종합",INDEX(종합배치표!$C:$Q,MATCH(J4483,종합배치표!$B:$B,0),(MATCH(M4483,{"A","B","C","D","E"},0)-1)*3+1),INDEX(교과배치표!$C:$Q,MATCH(J4483,교과배치표!$B:$B,0),(MATCH(M4483,{"A","B","C","D","E"},0)-1)*3+1))),"")</f>
        <v/>
      </c>
      <c r="S4483" s="26" t="str">
        <f t="array" ref="S4483">IFERROR(IF(OR(J4483="",M4483="",F4483=""),"",IF(F4483="학생부종합",INDEX(종합배치표!$C:$Q,MATCH(J4483,종합배치표!$B:$B,0),(MATCH(M4483,{"A","B","C","D","E"},0)-1)*3+2),INDEX(교과배치표!$C:$Q,MATCH(J4483,교과배치표!$B:$B,0),(MATCH(M4483,{"A","B","C","D","E"},0)-1)*3+2))),"")</f>
        <v/>
      </c>
      <c r="T4483" s="26" t="str">
        <f t="array" ref="T4483">IFERROR(IF(OR(J4483="",M4483="",F4483=""),"",IF(F4483="학생부종합",INDEX(종합배치표!$C:$Q,MATCH(J4483,종합배치표!$B:$B,0),(MATCH(M4483,{"A","B","C","D","E"},0)-1)*3+3),INDEX(교과배치표!$C:$Q,MATCH(J4483,교과배치표!$B:$B,0),(MATCH(M4483,{"A","B","C","D","E"},0)-1)*3+3))),"")</f>
        <v/>
      </c>
    </row>
    <row r="4484" spans="2:20" ht="14.25" customHeight="1">
      <c r="B4484" s="20">
        <v>5420</v>
      </c>
      <c r="C4484" s="21" t="s">
        <v>22</v>
      </c>
      <c r="D4484" s="21" t="s">
        <v>22</v>
      </c>
      <c r="E4484" s="21" t="s">
        <v>1546</v>
      </c>
      <c r="F4484" s="21" t="s">
        <v>68</v>
      </c>
      <c r="G4484" s="21" t="s">
        <v>246</v>
      </c>
      <c r="H4484" s="21" t="s">
        <v>728</v>
      </c>
      <c r="I4484" s="21" t="s">
        <v>27</v>
      </c>
      <c r="J4484" s="23"/>
      <c r="K4484" s="24">
        <v>9</v>
      </c>
      <c r="M4484" s="25" t="str">
        <f>IF(I4484="","",IF(I4484="인문",성적입력!$C$8,성적입력!$C$9))</f>
        <v>A</v>
      </c>
      <c r="N4484" s="26">
        <f>성적입력!$C$15</f>
        <v>3</v>
      </c>
      <c r="P4484" s="27" t="str">
        <f t="shared" si="163"/>
        <v/>
      </c>
      <c r="R4484" s="26" t="str">
        <f t="array" ref="R4484">IFERROR(IF(OR(J4484="",M4484="",F4484=""),"",IF(F4484="학생부종합",INDEX(종합배치표!$C:$Q,MATCH(J4484,종합배치표!$B:$B,0),(MATCH(M4484,{"A","B","C","D","E"},0)-1)*3+1),INDEX(교과배치표!$C:$Q,MATCH(J4484,교과배치표!$B:$B,0),(MATCH(M4484,{"A","B","C","D","E"},0)-1)*3+1))),"")</f>
        <v/>
      </c>
      <c r="S4484" s="26" t="str">
        <f t="array" ref="S4484">IFERROR(IF(OR(J4484="",M4484="",F4484=""),"",IF(F4484="학생부종합",INDEX(종합배치표!$C:$Q,MATCH(J4484,종합배치표!$B:$B,0),(MATCH(M4484,{"A","B","C","D","E"},0)-1)*3+2),INDEX(교과배치표!$C:$Q,MATCH(J4484,교과배치표!$B:$B,0),(MATCH(M4484,{"A","B","C","D","E"},0)-1)*3+2))),"")</f>
        <v/>
      </c>
      <c r="T4484" s="26" t="str">
        <f t="array" ref="T4484">IFERROR(IF(OR(J4484="",M4484="",F4484=""),"",IF(F4484="학생부종합",INDEX(종합배치표!$C:$Q,MATCH(J4484,종합배치표!$B:$B,0),(MATCH(M4484,{"A","B","C","D","E"},0)-1)*3+3),INDEX(교과배치표!$C:$Q,MATCH(J4484,교과배치표!$B:$B,0),(MATCH(M4484,{"A","B","C","D","E"},0)-1)*3+3))),"")</f>
        <v/>
      </c>
    </row>
    <row r="4485" spans="2:20" ht="14.25" customHeight="1">
      <c r="B4485" s="20">
        <v>5421</v>
      </c>
      <c r="C4485" s="21" t="s">
        <v>22</v>
      </c>
      <c r="D4485" s="21" t="s">
        <v>22</v>
      </c>
      <c r="E4485" s="21" t="s">
        <v>1546</v>
      </c>
      <c r="F4485" s="21" t="s">
        <v>24</v>
      </c>
      <c r="G4485" s="22" t="s">
        <v>1555</v>
      </c>
      <c r="H4485" s="21" t="s">
        <v>728</v>
      </c>
      <c r="I4485" s="21" t="s">
        <v>27</v>
      </c>
      <c r="J4485" s="23"/>
      <c r="K4485" s="24">
        <v>8</v>
      </c>
      <c r="M4485" s="25" t="str">
        <f>IF(I4485="","",IF(I4485="인문",성적입력!$C$8,성적입력!$C$9))</f>
        <v>A</v>
      </c>
      <c r="N4485" s="26">
        <f>성적입력!$C$15</f>
        <v>3</v>
      </c>
      <c r="P4485" s="27" t="str">
        <f t="shared" ref="P4485:P4548" si="164">IF(OR(J4485="",N4485="",M4485=""),"",IF(N4485&lt;=T4485,"안정",IF(N4485&lt;=S4485,"적정",IF(N4485&lt;=R4485,"소신","상향"))))</f>
        <v/>
      </c>
      <c r="R4485" s="26" t="str">
        <f t="array" ref="R4485">IFERROR(IF(OR(J4485="",M4485="",F4485=""),"",IF(F4485="학생부종합",INDEX(종합배치표!$C:$Q,MATCH(J4485,종합배치표!$B:$B,0),(MATCH(M4485,{"A","B","C","D","E"},0)-1)*3+1),INDEX(교과배치표!$C:$Q,MATCH(J4485,교과배치표!$B:$B,0),(MATCH(M4485,{"A","B","C","D","E"},0)-1)*3+1))),"")</f>
        <v/>
      </c>
      <c r="S4485" s="26" t="str">
        <f t="array" ref="S4485">IFERROR(IF(OR(J4485="",M4485="",F4485=""),"",IF(F4485="학생부종합",INDEX(종합배치표!$C:$Q,MATCH(J4485,종합배치표!$B:$B,0),(MATCH(M4485,{"A","B","C","D","E"},0)-1)*3+2),INDEX(교과배치표!$C:$Q,MATCH(J4485,교과배치표!$B:$B,0),(MATCH(M4485,{"A","B","C","D","E"},0)-1)*3+2))),"")</f>
        <v/>
      </c>
      <c r="T4485" s="26" t="str">
        <f t="array" ref="T4485">IFERROR(IF(OR(J4485="",M4485="",F4485=""),"",IF(F4485="학생부종합",INDEX(종합배치표!$C:$Q,MATCH(J4485,종합배치표!$B:$B,0),(MATCH(M4485,{"A","B","C","D","E"},0)-1)*3+3),INDEX(교과배치표!$C:$Q,MATCH(J4485,교과배치표!$B:$B,0),(MATCH(M4485,{"A","B","C","D","E"},0)-1)*3+3))),"")</f>
        <v/>
      </c>
    </row>
    <row r="4486" spans="2:20" ht="14.25" customHeight="1">
      <c r="B4486" s="20">
        <v>5422</v>
      </c>
      <c r="C4486" s="21" t="s">
        <v>22</v>
      </c>
      <c r="D4486" s="21" t="s">
        <v>22</v>
      </c>
      <c r="E4486" s="21" t="s">
        <v>1546</v>
      </c>
      <c r="F4486" s="21" t="s">
        <v>24</v>
      </c>
      <c r="G4486" s="22" t="s">
        <v>1556</v>
      </c>
      <c r="H4486" s="21" t="s">
        <v>728</v>
      </c>
      <c r="I4486" s="21" t="s">
        <v>27</v>
      </c>
      <c r="J4486" s="23"/>
      <c r="K4486" s="24">
        <v>5</v>
      </c>
      <c r="M4486" s="25" t="str">
        <f>IF(I4486="","",IF(I4486="인문",성적입력!$C$8,성적입력!$C$9))</f>
        <v>A</v>
      </c>
      <c r="N4486" s="26">
        <f>성적입력!$C$15</f>
        <v>3</v>
      </c>
      <c r="P4486" s="27" t="str">
        <f t="shared" si="164"/>
        <v/>
      </c>
      <c r="R4486" s="26" t="str">
        <f t="array" ref="R4486">IFERROR(IF(OR(J4486="",M4486="",F4486=""),"",IF(F4486="학생부종합",INDEX(종합배치표!$C:$Q,MATCH(J4486,종합배치표!$B:$B,0),(MATCH(M4486,{"A","B","C","D","E"},0)-1)*3+1),INDEX(교과배치표!$C:$Q,MATCH(J4486,교과배치표!$B:$B,0),(MATCH(M4486,{"A","B","C","D","E"},0)-1)*3+1))),"")</f>
        <v/>
      </c>
      <c r="S4486" s="26" t="str">
        <f t="array" ref="S4486">IFERROR(IF(OR(J4486="",M4486="",F4486=""),"",IF(F4486="학생부종합",INDEX(종합배치표!$C:$Q,MATCH(J4486,종합배치표!$B:$B,0),(MATCH(M4486,{"A","B","C","D","E"},0)-1)*3+2),INDEX(교과배치표!$C:$Q,MATCH(J4486,교과배치표!$B:$B,0),(MATCH(M4486,{"A","B","C","D","E"},0)-1)*3+2))),"")</f>
        <v/>
      </c>
      <c r="T4486" s="26" t="str">
        <f t="array" ref="T4486">IFERROR(IF(OR(J4486="",M4486="",F4486=""),"",IF(F4486="학생부종합",INDEX(종합배치표!$C:$Q,MATCH(J4486,종합배치표!$B:$B,0),(MATCH(M4486,{"A","B","C","D","E"},0)-1)*3+3),INDEX(교과배치표!$C:$Q,MATCH(J4486,교과배치표!$B:$B,0),(MATCH(M4486,{"A","B","C","D","E"},0)-1)*3+3))),"")</f>
        <v/>
      </c>
    </row>
    <row r="4487" spans="2:20" ht="14.25" customHeight="1">
      <c r="B4487" s="20">
        <v>5423</v>
      </c>
      <c r="C4487" s="21" t="s">
        <v>22</v>
      </c>
      <c r="D4487" s="21" t="s">
        <v>22</v>
      </c>
      <c r="E4487" s="21" t="s">
        <v>1546</v>
      </c>
      <c r="F4487" s="21" t="s">
        <v>24</v>
      </c>
      <c r="G4487" s="22" t="s">
        <v>1555</v>
      </c>
      <c r="H4487" s="21" t="s">
        <v>560</v>
      </c>
      <c r="I4487" s="21" t="s">
        <v>27</v>
      </c>
      <c r="J4487" s="23"/>
      <c r="K4487" s="24">
        <v>8</v>
      </c>
      <c r="M4487" s="25" t="str">
        <f>IF(I4487="","",IF(I4487="인문",성적입력!$C$8,성적입력!$C$9))</f>
        <v>A</v>
      </c>
      <c r="N4487" s="26">
        <f>성적입력!$C$15</f>
        <v>3</v>
      </c>
      <c r="P4487" s="27" t="str">
        <f t="shared" si="164"/>
        <v/>
      </c>
      <c r="R4487" s="26" t="str">
        <f t="array" ref="R4487">IFERROR(IF(OR(J4487="",M4487="",F4487=""),"",IF(F4487="학생부종합",INDEX(종합배치표!$C:$Q,MATCH(J4487,종합배치표!$B:$B,0),(MATCH(M4487,{"A","B","C","D","E"},0)-1)*3+1),INDEX(교과배치표!$C:$Q,MATCH(J4487,교과배치표!$B:$B,0),(MATCH(M4487,{"A","B","C","D","E"},0)-1)*3+1))),"")</f>
        <v/>
      </c>
      <c r="S4487" s="26" t="str">
        <f t="array" ref="S4487">IFERROR(IF(OR(J4487="",M4487="",F4487=""),"",IF(F4487="학생부종합",INDEX(종합배치표!$C:$Q,MATCH(J4487,종합배치표!$B:$B,0),(MATCH(M4487,{"A","B","C","D","E"},0)-1)*3+2),INDEX(교과배치표!$C:$Q,MATCH(J4487,교과배치표!$B:$B,0),(MATCH(M4487,{"A","B","C","D","E"},0)-1)*3+2))),"")</f>
        <v/>
      </c>
      <c r="T4487" s="26" t="str">
        <f t="array" ref="T4487">IFERROR(IF(OR(J4487="",M4487="",F4487=""),"",IF(F4487="학생부종합",INDEX(종합배치표!$C:$Q,MATCH(J4487,종합배치표!$B:$B,0),(MATCH(M4487,{"A","B","C","D","E"},0)-1)*3+3),INDEX(교과배치표!$C:$Q,MATCH(J4487,교과배치표!$B:$B,0),(MATCH(M4487,{"A","B","C","D","E"},0)-1)*3+3))),"")</f>
        <v/>
      </c>
    </row>
    <row r="4488" spans="2:20" ht="14.25" customHeight="1">
      <c r="B4488" s="20">
        <v>5424</v>
      </c>
      <c r="C4488" s="21" t="s">
        <v>22</v>
      </c>
      <c r="D4488" s="21" t="s">
        <v>22</v>
      </c>
      <c r="E4488" s="21" t="s">
        <v>1546</v>
      </c>
      <c r="F4488" s="21" t="s">
        <v>24</v>
      </c>
      <c r="G4488" s="22" t="s">
        <v>1556</v>
      </c>
      <c r="H4488" s="21" t="s">
        <v>560</v>
      </c>
      <c r="I4488" s="21" t="s">
        <v>27</v>
      </c>
      <c r="J4488" s="23"/>
      <c r="K4488" s="24">
        <v>7</v>
      </c>
      <c r="M4488" s="25" t="str">
        <f>IF(I4488="","",IF(I4488="인문",성적입력!$C$8,성적입력!$C$9))</f>
        <v>A</v>
      </c>
      <c r="N4488" s="26">
        <f>성적입력!$C$15</f>
        <v>3</v>
      </c>
      <c r="P4488" s="27" t="str">
        <f t="shared" si="164"/>
        <v/>
      </c>
      <c r="R4488" s="26" t="str">
        <f t="array" ref="R4488">IFERROR(IF(OR(J4488="",M4488="",F4488=""),"",IF(F4488="학생부종합",INDEX(종합배치표!$C:$Q,MATCH(J4488,종합배치표!$B:$B,0),(MATCH(M4488,{"A","B","C","D","E"},0)-1)*3+1),INDEX(교과배치표!$C:$Q,MATCH(J4488,교과배치표!$B:$B,0),(MATCH(M4488,{"A","B","C","D","E"},0)-1)*3+1))),"")</f>
        <v/>
      </c>
      <c r="S4488" s="26" t="str">
        <f t="array" ref="S4488">IFERROR(IF(OR(J4488="",M4488="",F4488=""),"",IF(F4488="학생부종합",INDEX(종합배치표!$C:$Q,MATCH(J4488,종합배치표!$B:$B,0),(MATCH(M4488,{"A","B","C","D","E"},0)-1)*3+2),INDEX(교과배치표!$C:$Q,MATCH(J4488,교과배치표!$B:$B,0),(MATCH(M4488,{"A","B","C","D","E"},0)-1)*3+2))),"")</f>
        <v/>
      </c>
      <c r="T4488" s="26" t="str">
        <f t="array" ref="T4488">IFERROR(IF(OR(J4488="",M4488="",F4488=""),"",IF(F4488="학생부종합",INDEX(종합배치표!$C:$Q,MATCH(J4488,종합배치표!$B:$B,0),(MATCH(M4488,{"A","B","C","D","E"},0)-1)*3+3),INDEX(교과배치표!$C:$Q,MATCH(J4488,교과배치표!$B:$B,0),(MATCH(M4488,{"A","B","C","D","E"},0)-1)*3+3))),"")</f>
        <v/>
      </c>
    </row>
    <row r="4489" spans="2:20" ht="14.25" customHeight="1">
      <c r="B4489" s="20">
        <v>5426</v>
      </c>
      <c r="C4489" s="21" t="s">
        <v>22</v>
      </c>
      <c r="D4489" s="21" t="s">
        <v>22</v>
      </c>
      <c r="E4489" s="21" t="s">
        <v>1546</v>
      </c>
      <c r="F4489" s="21" t="s">
        <v>24</v>
      </c>
      <c r="G4489" s="22" t="s">
        <v>1555</v>
      </c>
      <c r="H4489" s="21" t="s">
        <v>37</v>
      </c>
      <c r="I4489" s="21" t="s">
        <v>27</v>
      </c>
      <c r="J4489" s="23"/>
      <c r="K4489" s="24">
        <v>8</v>
      </c>
      <c r="M4489" s="25" t="str">
        <f>IF(I4489="","",IF(I4489="인문",성적입력!$C$8,성적입력!$C$9))</f>
        <v>A</v>
      </c>
      <c r="N4489" s="26">
        <f>성적입력!$C$15</f>
        <v>3</v>
      </c>
      <c r="P4489" s="27" t="str">
        <f t="shared" si="164"/>
        <v/>
      </c>
      <c r="R4489" s="26" t="str">
        <f t="array" ref="R4489">IFERROR(IF(OR(J4489="",M4489="",F4489=""),"",IF(F4489="학생부종합",INDEX(종합배치표!$C:$Q,MATCH(J4489,종합배치표!$B:$B,0),(MATCH(M4489,{"A","B","C","D","E"},0)-1)*3+1),INDEX(교과배치표!$C:$Q,MATCH(J4489,교과배치표!$B:$B,0),(MATCH(M4489,{"A","B","C","D","E"},0)-1)*3+1))),"")</f>
        <v/>
      </c>
      <c r="S4489" s="26" t="str">
        <f t="array" ref="S4489">IFERROR(IF(OR(J4489="",M4489="",F4489=""),"",IF(F4489="학생부종합",INDEX(종합배치표!$C:$Q,MATCH(J4489,종합배치표!$B:$B,0),(MATCH(M4489,{"A","B","C","D","E"},0)-1)*3+2),INDEX(교과배치표!$C:$Q,MATCH(J4489,교과배치표!$B:$B,0),(MATCH(M4489,{"A","B","C","D","E"},0)-1)*3+2))),"")</f>
        <v/>
      </c>
      <c r="T4489" s="26" t="str">
        <f t="array" ref="T4489">IFERROR(IF(OR(J4489="",M4489="",F4489=""),"",IF(F4489="학생부종합",INDEX(종합배치표!$C:$Q,MATCH(J4489,종합배치표!$B:$B,0),(MATCH(M4489,{"A","B","C","D","E"},0)-1)*3+3),INDEX(교과배치표!$C:$Q,MATCH(J4489,교과배치표!$B:$B,0),(MATCH(M4489,{"A","B","C","D","E"},0)-1)*3+3))),"")</f>
        <v/>
      </c>
    </row>
    <row r="4490" spans="2:20" ht="14.25" customHeight="1">
      <c r="B4490" s="20">
        <v>5427</v>
      </c>
      <c r="C4490" s="21" t="s">
        <v>22</v>
      </c>
      <c r="D4490" s="21" t="s">
        <v>22</v>
      </c>
      <c r="E4490" s="21" t="s">
        <v>1546</v>
      </c>
      <c r="F4490" s="21" t="s">
        <v>24</v>
      </c>
      <c r="G4490" s="22" t="s">
        <v>1556</v>
      </c>
      <c r="H4490" s="21" t="s">
        <v>1570</v>
      </c>
      <c r="I4490" s="21" t="s">
        <v>27</v>
      </c>
      <c r="J4490" s="23"/>
      <c r="K4490" s="24">
        <v>10</v>
      </c>
      <c r="M4490" s="25" t="str">
        <f>IF(I4490="","",IF(I4490="인문",성적입력!$C$8,성적입력!$C$9))</f>
        <v>A</v>
      </c>
      <c r="N4490" s="26">
        <f>성적입력!$C$15</f>
        <v>3</v>
      </c>
      <c r="P4490" s="27" t="str">
        <f t="shared" si="164"/>
        <v/>
      </c>
      <c r="R4490" s="26" t="str">
        <f t="array" ref="R4490">IFERROR(IF(OR(J4490="",M4490="",F4490=""),"",IF(F4490="학생부종합",INDEX(종합배치표!$C:$Q,MATCH(J4490,종합배치표!$B:$B,0),(MATCH(M4490,{"A","B","C","D","E"},0)-1)*3+1),INDEX(교과배치표!$C:$Q,MATCH(J4490,교과배치표!$B:$B,0),(MATCH(M4490,{"A","B","C","D","E"},0)-1)*3+1))),"")</f>
        <v/>
      </c>
      <c r="S4490" s="26" t="str">
        <f t="array" ref="S4490">IFERROR(IF(OR(J4490="",M4490="",F4490=""),"",IF(F4490="학생부종합",INDEX(종합배치표!$C:$Q,MATCH(J4490,종합배치표!$B:$B,0),(MATCH(M4490,{"A","B","C","D","E"},0)-1)*3+2),INDEX(교과배치표!$C:$Q,MATCH(J4490,교과배치표!$B:$B,0),(MATCH(M4490,{"A","B","C","D","E"},0)-1)*3+2))),"")</f>
        <v/>
      </c>
      <c r="T4490" s="26" t="str">
        <f t="array" ref="T4490">IFERROR(IF(OR(J4490="",M4490="",F4490=""),"",IF(F4490="학생부종합",INDEX(종합배치표!$C:$Q,MATCH(J4490,종합배치표!$B:$B,0),(MATCH(M4490,{"A","B","C","D","E"},0)-1)*3+3),INDEX(교과배치표!$C:$Q,MATCH(J4490,교과배치표!$B:$B,0),(MATCH(M4490,{"A","B","C","D","E"},0)-1)*3+3))),"")</f>
        <v/>
      </c>
    </row>
    <row r="4491" spans="2:20" ht="14.25" customHeight="1">
      <c r="B4491" s="20">
        <v>5428</v>
      </c>
      <c r="C4491" s="21" t="s">
        <v>22</v>
      </c>
      <c r="D4491" s="21" t="s">
        <v>22</v>
      </c>
      <c r="E4491" s="21" t="s">
        <v>1546</v>
      </c>
      <c r="F4491" s="21" t="s">
        <v>24</v>
      </c>
      <c r="G4491" s="22" t="s">
        <v>1555</v>
      </c>
      <c r="H4491" s="21" t="s">
        <v>1571</v>
      </c>
      <c r="I4491" s="21" t="s">
        <v>27</v>
      </c>
      <c r="J4491" s="23"/>
      <c r="K4491" s="24">
        <v>9</v>
      </c>
      <c r="M4491" s="25" t="str">
        <f>IF(I4491="","",IF(I4491="인문",성적입력!$C$8,성적입력!$C$9))</f>
        <v>A</v>
      </c>
      <c r="N4491" s="26">
        <f>성적입력!$C$15</f>
        <v>3</v>
      </c>
      <c r="P4491" s="27" t="str">
        <f t="shared" si="164"/>
        <v/>
      </c>
      <c r="R4491" s="26" t="str">
        <f t="array" ref="R4491">IFERROR(IF(OR(J4491="",M4491="",F4491=""),"",IF(F4491="학생부종합",INDEX(종합배치표!$C:$Q,MATCH(J4491,종합배치표!$B:$B,0),(MATCH(M4491,{"A","B","C","D","E"},0)-1)*3+1),INDEX(교과배치표!$C:$Q,MATCH(J4491,교과배치표!$B:$B,0),(MATCH(M4491,{"A","B","C","D","E"},0)-1)*3+1))),"")</f>
        <v/>
      </c>
      <c r="S4491" s="26" t="str">
        <f t="array" ref="S4491">IFERROR(IF(OR(J4491="",M4491="",F4491=""),"",IF(F4491="학생부종합",INDEX(종합배치표!$C:$Q,MATCH(J4491,종합배치표!$B:$B,0),(MATCH(M4491,{"A","B","C","D","E"},0)-1)*3+2),INDEX(교과배치표!$C:$Q,MATCH(J4491,교과배치표!$B:$B,0),(MATCH(M4491,{"A","B","C","D","E"},0)-1)*3+2))),"")</f>
        <v/>
      </c>
      <c r="T4491" s="26" t="str">
        <f t="array" ref="T4491">IFERROR(IF(OR(J4491="",M4491="",F4491=""),"",IF(F4491="학생부종합",INDEX(종합배치표!$C:$Q,MATCH(J4491,종합배치표!$B:$B,0),(MATCH(M4491,{"A","B","C","D","E"},0)-1)*3+3),INDEX(교과배치표!$C:$Q,MATCH(J4491,교과배치표!$B:$B,0),(MATCH(M4491,{"A","B","C","D","E"},0)-1)*3+3))),"")</f>
        <v/>
      </c>
    </row>
    <row r="4492" spans="2:20" ht="14.25" customHeight="1">
      <c r="B4492" s="20">
        <v>5429</v>
      </c>
      <c r="C4492" s="21" t="s">
        <v>22</v>
      </c>
      <c r="D4492" s="21" t="s">
        <v>22</v>
      </c>
      <c r="E4492" s="21" t="s">
        <v>1546</v>
      </c>
      <c r="F4492" s="21" t="s">
        <v>24</v>
      </c>
      <c r="G4492" s="22" t="s">
        <v>1556</v>
      </c>
      <c r="H4492" s="21" t="s">
        <v>172</v>
      </c>
      <c r="I4492" s="21" t="s">
        <v>60</v>
      </c>
      <c r="J4492" s="23"/>
      <c r="K4492" s="24">
        <v>11</v>
      </c>
      <c r="M4492" s="25" t="str">
        <f>IF(I4492="","",IF(I4492="인문",성적입력!$C$8,성적입력!$C$9))</f>
        <v>A</v>
      </c>
      <c r="N4492" s="26">
        <f>성적입력!$C$15</f>
        <v>3</v>
      </c>
      <c r="P4492" s="27" t="str">
        <f t="shared" si="164"/>
        <v/>
      </c>
      <c r="R4492" s="26" t="str">
        <f t="array" ref="R4492">IFERROR(IF(OR(J4492="",M4492="",F4492=""),"",IF(F4492="학생부종합",INDEX(종합배치표!$C:$Q,MATCH(J4492,종합배치표!$B:$B,0),(MATCH(M4492,{"A","B","C","D","E"},0)-1)*3+1),INDEX(교과배치표!$C:$Q,MATCH(J4492,교과배치표!$B:$B,0),(MATCH(M4492,{"A","B","C","D","E"},0)-1)*3+1))),"")</f>
        <v/>
      </c>
      <c r="S4492" s="26" t="str">
        <f t="array" ref="S4492">IFERROR(IF(OR(J4492="",M4492="",F4492=""),"",IF(F4492="학생부종합",INDEX(종합배치표!$C:$Q,MATCH(J4492,종합배치표!$B:$B,0),(MATCH(M4492,{"A","B","C","D","E"},0)-1)*3+2),INDEX(교과배치표!$C:$Q,MATCH(J4492,교과배치표!$B:$B,0),(MATCH(M4492,{"A","B","C","D","E"},0)-1)*3+2))),"")</f>
        <v/>
      </c>
      <c r="T4492" s="26" t="str">
        <f t="array" ref="T4492">IFERROR(IF(OR(J4492="",M4492="",F4492=""),"",IF(F4492="학생부종합",INDEX(종합배치표!$C:$Q,MATCH(J4492,종합배치표!$B:$B,0),(MATCH(M4492,{"A","B","C","D","E"},0)-1)*3+3),INDEX(교과배치표!$C:$Q,MATCH(J4492,교과배치표!$B:$B,0),(MATCH(M4492,{"A","B","C","D","E"},0)-1)*3+3))),"")</f>
        <v/>
      </c>
    </row>
    <row r="4493" spans="2:20" ht="14.25" customHeight="1">
      <c r="B4493" s="20">
        <v>5430</v>
      </c>
      <c r="C4493" s="21" t="s">
        <v>22</v>
      </c>
      <c r="D4493" s="21" t="s">
        <v>22</v>
      </c>
      <c r="E4493" s="21" t="s">
        <v>1546</v>
      </c>
      <c r="F4493" s="21" t="s">
        <v>68</v>
      </c>
      <c r="G4493" s="21" t="s">
        <v>246</v>
      </c>
      <c r="H4493" s="21" t="s">
        <v>731</v>
      </c>
      <c r="I4493" s="21" t="s">
        <v>60</v>
      </c>
      <c r="J4493" s="23"/>
      <c r="K4493" s="24">
        <v>14</v>
      </c>
      <c r="M4493" s="25" t="str">
        <f>IF(I4493="","",IF(I4493="인문",성적입력!$C$8,성적입력!$C$9))</f>
        <v>A</v>
      </c>
      <c r="N4493" s="26">
        <f>성적입력!$C$15</f>
        <v>3</v>
      </c>
      <c r="P4493" s="27" t="str">
        <f t="shared" si="164"/>
        <v/>
      </c>
      <c r="R4493" s="26" t="str">
        <f t="array" ref="R4493">IFERROR(IF(OR(J4493="",M4493="",F4493=""),"",IF(F4493="학생부종합",INDEX(종합배치표!$C:$Q,MATCH(J4493,종합배치표!$B:$B,0),(MATCH(M4493,{"A","B","C","D","E"},0)-1)*3+1),INDEX(교과배치표!$C:$Q,MATCH(J4493,교과배치표!$B:$B,0),(MATCH(M4493,{"A","B","C","D","E"},0)-1)*3+1))),"")</f>
        <v/>
      </c>
      <c r="S4493" s="26" t="str">
        <f t="array" ref="S4493">IFERROR(IF(OR(J4493="",M4493="",F4493=""),"",IF(F4493="학생부종합",INDEX(종합배치표!$C:$Q,MATCH(J4493,종합배치표!$B:$B,0),(MATCH(M4493,{"A","B","C","D","E"},0)-1)*3+2),INDEX(교과배치표!$C:$Q,MATCH(J4493,교과배치표!$B:$B,0),(MATCH(M4493,{"A","B","C","D","E"},0)-1)*3+2))),"")</f>
        <v/>
      </c>
      <c r="T4493" s="26" t="str">
        <f t="array" ref="T4493">IFERROR(IF(OR(J4493="",M4493="",F4493=""),"",IF(F4493="학생부종합",INDEX(종합배치표!$C:$Q,MATCH(J4493,종합배치표!$B:$B,0),(MATCH(M4493,{"A","B","C","D","E"},0)-1)*3+3),INDEX(교과배치표!$C:$Q,MATCH(J4493,교과배치표!$B:$B,0),(MATCH(M4493,{"A","B","C","D","E"},0)-1)*3+3))),"")</f>
        <v/>
      </c>
    </row>
    <row r="4494" spans="2:20" ht="14.25" customHeight="1">
      <c r="B4494" s="20">
        <v>5432</v>
      </c>
      <c r="C4494" s="21" t="s">
        <v>22</v>
      </c>
      <c r="D4494" s="21" t="s">
        <v>22</v>
      </c>
      <c r="E4494" s="21" t="s">
        <v>1546</v>
      </c>
      <c r="F4494" s="21" t="s">
        <v>24</v>
      </c>
      <c r="G4494" s="22" t="s">
        <v>1555</v>
      </c>
      <c r="H4494" s="21" t="s">
        <v>731</v>
      </c>
      <c r="I4494" s="21" t="s">
        <v>60</v>
      </c>
      <c r="J4494" s="23"/>
      <c r="K4494" s="24">
        <v>12</v>
      </c>
      <c r="M4494" s="25" t="str">
        <f>IF(I4494="","",IF(I4494="인문",성적입력!$C$8,성적입력!$C$9))</f>
        <v>A</v>
      </c>
      <c r="N4494" s="26">
        <f>성적입력!$C$15</f>
        <v>3</v>
      </c>
      <c r="P4494" s="27" t="str">
        <f t="shared" si="164"/>
        <v/>
      </c>
      <c r="R4494" s="26" t="str">
        <f t="array" ref="R4494">IFERROR(IF(OR(J4494="",M4494="",F4494=""),"",IF(F4494="학생부종합",INDEX(종합배치표!$C:$Q,MATCH(J4494,종합배치표!$B:$B,0),(MATCH(M4494,{"A","B","C","D","E"},0)-1)*3+1),INDEX(교과배치표!$C:$Q,MATCH(J4494,교과배치표!$B:$B,0),(MATCH(M4494,{"A","B","C","D","E"},0)-1)*3+1))),"")</f>
        <v/>
      </c>
      <c r="S4494" s="26" t="str">
        <f t="array" ref="S4494">IFERROR(IF(OR(J4494="",M4494="",F4494=""),"",IF(F4494="학생부종합",INDEX(종합배치표!$C:$Q,MATCH(J4494,종합배치표!$B:$B,0),(MATCH(M4494,{"A","B","C","D","E"},0)-1)*3+2),INDEX(교과배치표!$C:$Q,MATCH(J4494,교과배치표!$B:$B,0),(MATCH(M4494,{"A","B","C","D","E"},0)-1)*3+2))),"")</f>
        <v/>
      </c>
      <c r="T4494" s="26" t="str">
        <f t="array" ref="T4494">IFERROR(IF(OR(J4494="",M4494="",F4494=""),"",IF(F4494="학생부종합",INDEX(종합배치표!$C:$Q,MATCH(J4494,종합배치표!$B:$B,0),(MATCH(M4494,{"A","B","C","D","E"},0)-1)*3+3),INDEX(교과배치표!$C:$Q,MATCH(J4494,교과배치표!$B:$B,0),(MATCH(M4494,{"A","B","C","D","E"},0)-1)*3+3))),"")</f>
        <v/>
      </c>
    </row>
    <row r="4495" spans="2:20" ht="14.25" customHeight="1">
      <c r="B4495" s="20">
        <v>5433</v>
      </c>
      <c r="C4495" s="21" t="s">
        <v>22</v>
      </c>
      <c r="D4495" s="21" t="s">
        <v>22</v>
      </c>
      <c r="E4495" s="21" t="s">
        <v>1546</v>
      </c>
      <c r="F4495" s="21" t="s">
        <v>24</v>
      </c>
      <c r="G4495" s="22" t="s">
        <v>1556</v>
      </c>
      <c r="H4495" s="21" t="s">
        <v>731</v>
      </c>
      <c r="I4495" s="21" t="s">
        <v>60</v>
      </c>
      <c r="J4495" s="23"/>
      <c r="K4495" s="24">
        <v>20</v>
      </c>
      <c r="M4495" s="25" t="str">
        <f>IF(I4495="","",IF(I4495="인문",성적입력!$C$8,성적입력!$C$9))</f>
        <v>A</v>
      </c>
      <c r="N4495" s="26">
        <f>성적입력!$C$15</f>
        <v>3</v>
      </c>
      <c r="P4495" s="27" t="str">
        <f t="shared" si="164"/>
        <v/>
      </c>
      <c r="R4495" s="26" t="str">
        <f t="array" ref="R4495">IFERROR(IF(OR(J4495="",M4495="",F4495=""),"",IF(F4495="학생부종합",INDEX(종합배치표!$C:$Q,MATCH(J4495,종합배치표!$B:$B,0),(MATCH(M4495,{"A","B","C","D","E"},0)-1)*3+1),INDEX(교과배치표!$C:$Q,MATCH(J4495,교과배치표!$B:$B,0),(MATCH(M4495,{"A","B","C","D","E"},0)-1)*3+1))),"")</f>
        <v/>
      </c>
      <c r="S4495" s="26" t="str">
        <f t="array" ref="S4495">IFERROR(IF(OR(J4495="",M4495="",F4495=""),"",IF(F4495="학생부종합",INDEX(종합배치표!$C:$Q,MATCH(J4495,종합배치표!$B:$B,0),(MATCH(M4495,{"A","B","C","D","E"},0)-1)*3+2),INDEX(교과배치표!$C:$Q,MATCH(J4495,교과배치표!$B:$B,0),(MATCH(M4495,{"A","B","C","D","E"},0)-1)*3+2))),"")</f>
        <v/>
      </c>
      <c r="T4495" s="26" t="str">
        <f t="array" ref="T4495">IFERROR(IF(OR(J4495="",M4495="",F4495=""),"",IF(F4495="학생부종합",INDEX(종합배치표!$C:$Q,MATCH(J4495,종합배치표!$B:$B,0),(MATCH(M4495,{"A","B","C","D","E"},0)-1)*3+3),INDEX(교과배치표!$C:$Q,MATCH(J4495,교과배치표!$B:$B,0),(MATCH(M4495,{"A","B","C","D","E"},0)-1)*3+3))),"")</f>
        <v/>
      </c>
    </row>
    <row r="4496" spans="2:20" ht="14.25" customHeight="1">
      <c r="B4496" s="20">
        <v>5434</v>
      </c>
      <c r="C4496" s="21" t="s">
        <v>22</v>
      </c>
      <c r="D4496" s="21" t="s">
        <v>22</v>
      </c>
      <c r="E4496" s="21" t="s">
        <v>1546</v>
      </c>
      <c r="F4496" s="21" t="s">
        <v>24</v>
      </c>
      <c r="G4496" s="22" t="s">
        <v>1556</v>
      </c>
      <c r="H4496" s="21" t="s">
        <v>95</v>
      </c>
      <c r="I4496" s="21" t="s">
        <v>60</v>
      </c>
      <c r="J4496" s="23"/>
      <c r="K4496" s="24">
        <v>12</v>
      </c>
      <c r="M4496" s="25" t="str">
        <f>IF(I4496="","",IF(I4496="인문",성적입력!$C$8,성적입력!$C$9))</f>
        <v>A</v>
      </c>
      <c r="N4496" s="26">
        <f>성적입력!$C$15</f>
        <v>3</v>
      </c>
      <c r="P4496" s="27" t="str">
        <f t="shared" si="164"/>
        <v/>
      </c>
      <c r="R4496" s="26" t="str">
        <f t="array" ref="R4496">IFERROR(IF(OR(J4496="",M4496="",F4496=""),"",IF(F4496="학생부종합",INDEX(종합배치표!$C:$Q,MATCH(J4496,종합배치표!$B:$B,0),(MATCH(M4496,{"A","B","C","D","E"},0)-1)*3+1),INDEX(교과배치표!$C:$Q,MATCH(J4496,교과배치표!$B:$B,0),(MATCH(M4496,{"A","B","C","D","E"},0)-1)*3+1))),"")</f>
        <v/>
      </c>
      <c r="S4496" s="26" t="str">
        <f t="array" ref="S4496">IFERROR(IF(OR(J4496="",M4496="",F4496=""),"",IF(F4496="학생부종합",INDEX(종합배치표!$C:$Q,MATCH(J4496,종합배치표!$B:$B,0),(MATCH(M4496,{"A","B","C","D","E"},0)-1)*3+2),INDEX(교과배치표!$C:$Q,MATCH(J4496,교과배치표!$B:$B,0),(MATCH(M4496,{"A","B","C","D","E"},0)-1)*3+2))),"")</f>
        <v/>
      </c>
      <c r="T4496" s="26" t="str">
        <f t="array" ref="T4496">IFERROR(IF(OR(J4496="",M4496="",F4496=""),"",IF(F4496="학생부종합",INDEX(종합배치표!$C:$Q,MATCH(J4496,종합배치표!$B:$B,0),(MATCH(M4496,{"A","B","C","D","E"},0)-1)*3+3),INDEX(교과배치표!$C:$Q,MATCH(J4496,교과배치표!$B:$B,0),(MATCH(M4496,{"A","B","C","D","E"},0)-1)*3+3))),"")</f>
        <v/>
      </c>
    </row>
    <row r="4497" spans="2:20" ht="14.25" customHeight="1">
      <c r="B4497" s="20">
        <v>5435</v>
      </c>
      <c r="C4497" s="21" t="s">
        <v>170</v>
      </c>
      <c r="D4497" s="21" t="s">
        <v>1550</v>
      </c>
      <c r="E4497" s="21" t="s">
        <v>1546</v>
      </c>
      <c r="F4497" s="21" t="s">
        <v>24</v>
      </c>
      <c r="G4497" s="22" t="s">
        <v>1555</v>
      </c>
      <c r="H4497" s="21" t="s">
        <v>96</v>
      </c>
      <c r="I4497" s="21" t="s">
        <v>60</v>
      </c>
      <c r="J4497" s="23"/>
      <c r="K4497" s="24">
        <v>6</v>
      </c>
      <c r="M4497" s="25" t="str">
        <f>IF(I4497="","",IF(I4497="인문",성적입력!$C$8,성적입력!$C$9))</f>
        <v>A</v>
      </c>
      <c r="N4497" s="26">
        <f>성적입력!$C$15</f>
        <v>3</v>
      </c>
      <c r="P4497" s="27" t="str">
        <f t="shared" si="164"/>
        <v/>
      </c>
      <c r="R4497" s="26" t="str">
        <f t="array" ref="R4497">IFERROR(IF(OR(J4497="",M4497="",F4497=""),"",IF(F4497="학생부종합",INDEX(종합배치표!$C:$Q,MATCH(J4497,종합배치표!$B:$B,0),(MATCH(M4497,{"A","B","C","D","E"},0)-1)*3+1),INDEX(교과배치표!$C:$Q,MATCH(J4497,교과배치표!$B:$B,0),(MATCH(M4497,{"A","B","C","D","E"},0)-1)*3+1))),"")</f>
        <v/>
      </c>
      <c r="S4497" s="26" t="str">
        <f t="array" ref="S4497">IFERROR(IF(OR(J4497="",M4497="",F4497=""),"",IF(F4497="학생부종합",INDEX(종합배치표!$C:$Q,MATCH(J4497,종합배치표!$B:$B,0),(MATCH(M4497,{"A","B","C","D","E"},0)-1)*3+2),INDEX(교과배치표!$C:$Q,MATCH(J4497,교과배치표!$B:$B,0),(MATCH(M4497,{"A","B","C","D","E"},0)-1)*3+2))),"")</f>
        <v/>
      </c>
      <c r="T4497" s="26" t="str">
        <f t="array" ref="T4497">IFERROR(IF(OR(J4497="",M4497="",F4497=""),"",IF(F4497="학생부종합",INDEX(종합배치표!$C:$Q,MATCH(J4497,종합배치표!$B:$B,0),(MATCH(M4497,{"A","B","C","D","E"},0)-1)*3+3),INDEX(교과배치표!$C:$Q,MATCH(J4497,교과배치표!$B:$B,0),(MATCH(M4497,{"A","B","C","D","E"},0)-1)*3+3))),"")</f>
        <v/>
      </c>
    </row>
    <row r="4498" spans="2:20" ht="14.25" customHeight="1">
      <c r="B4498" s="20">
        <v>5436</v>
      </c>
      <c r="C4498" s="21" t="s">
        <v>170</v>
      </c>
      <c r="D4498" s="21" t="s">
        <v>1550</v>
      </c>
      <c r="E4498" s="21" t="s">
        <v>1546</v>
      </c>
      <c r="F4498" s="21" t="s">
        <v>24</v>
      </c>
      <c r="G4498" s="22" t="s">
        <v>1556</v>
      </c>
      <c r="H4498" s="21" t="s">
        <v>96</v>
      </c>
      <c r="I4498" s="21" t="s">
        <v>60</v>
      </c>
      <c r="J4498" s="23"/>
      <c r="K4498" s="24">
        <v>10</v>
      </c>
      <c r="M4498" s="25" t="str">
        <f>IF(I4498="","",IF(I4498="인문",성적입력!$C$8,성적입력!$C$9))</f>
        <v>A</v>
      </c>
      <c r="N4498" s="26">
        <f>성적입력!$C$15</f>
        <v>3</v>
      </c>
      <c r="P4498" s="27" t="str">
        <f t="shared" si="164"/>
        <v/>
      </c>
      <c r="R4498" s="26" t="str">
        <f t="array" ref="R4498">IFERROR(IF(OR(J4498="",M4498="",F4498=""),"",IF(F4498="학생부종합",INDEX(종합배치표!$C:$Q,MATCH(J4498,종합배치표!$B:$B,0),(MATCH(M4498,{"A","B","C","D","E"},0)-1)*3+1),INDEX(교과배치표!$C:$Q,MATCH(J4498,교과배치표!$B:$B,0),(MATCH(M4498,{"A","B","C","D","E"},0)-1)*3+1))),"")</f>
        <v/>
      </c>
      <c r="S4498" s="26" t="str">
        <f t="array" ref="S4498">IFERROR(IF(OR(J4498="",M4498="",F4498=""),"",IF(F4498="학생부종합",INDEX(종합배치표!$C:$Q,MATCH(J4498,종합배치표!$B:$B,0),(MATCH(M4498,{"A","B","C","D","E"},0)-1)*3+2),INDEX(교과배치표!$C:$Q,MATCH(J4498,교과배치표!$B:$B,0),(MATCH(M4498,{"A","B","C","D","E"},0)-1)*3+2))),"")</f>
        <v/>
      </c>
      <c r="T4498" s="26" t="str">
        <f t="array" ref="T4498">IFERROR(IF(OR(J4498="",M4498="",F4498=""),"",IF(F4498="학생부종합",INDEX(종합배치표!$C:$Q,MATCH(J4498,종합배치표!$B:$B,0),(MATCH(M4498,{"A","B","C","D","E"},0)-1)*3+3),INDEX(교과배치표!$C:$Q,MATCH(J4498,교과배치표!$B:$B,0),(MATCH(M4498,{"A","B","C","D","E"},0)-1)*3+3))),"")</f>
        <v/>
      </c>
    </row>
    <row r="4499" spans="2:20" ht="14.25" customHeight="1">
      <c r="B4499" s="20">
        <v>5437</v>
      </c>
      <c r="C4499" s="21" t="s">
        <v>170</v>
      </c>
      <c r="D4499" s="21" t="s">
        <v>1550</v>
      </c>
      <c r="E4499" s="21" t="s">
        <v>1546</v>
      </c>
      <c r="F4499" s="21" t="s">
        <v>24</v>
      </c>
      <c r="G4499" s="22" t="s">
        <v>1555</v>
      </c>
      <c r="H4499" s="21" t="s">
        <v>1572</v>
      </c>
      <c r="I4499" s="21" t="s">
        <v>60</v>
      </c>
      <c r="J4499" s="23"/>
      <c r="K4499" s="24">
        <v>7</v>
      </c>
      <c r="M4499" s="25" t="str">
        <f>IF(I4499="","",IF(I4499="인문",성적입력!$C$8,성적입력!$C$9))</f>
        <v>A</v>
      </c>
      <c r="N4499" s="26">
        <f>성적입력!$C$15</f>
        <v>3</v>
      </c>
      <c r="P4499" s="27" t="str">
        <f t="shared" si="164"/>
        <v/>
      </c>
      <c r="R4499" s="26" t="str">
        <f t="array" ref="R4499">IFERROR(IF(OR(J4499="",M4499="",F4499=""),"",IF(F4499="학생부종합",INDEX(종합배치표!$C:$Q,MATCH(J4499,종합배치표!$B:$B,0),(MATCH(M4499,{"A","B","C","D","E"},0)-1)*3+1),INDEX(교과배치표!$C:$Q,MATCH(J4499,교과배치표!$B:$B,0),(MATCH(M4499,{"A","B","C","D","E"},0)-1)*3+1))),"")</f>
        <v/>
      </c>
      <c r="S4499" s="26" t="str">
        <f t="array" ref="S4499">IFERROR(IF(OR(J4499="",M4499="",F4499=""),"",IF(F4499="학생부종합",INDEX(종합배치표!$C:$Q,MATCH(J4499,종합배치표!$B:$B,0),(MATCH(M4499,{"A","B","C","D","E"},0)-1)*3+2),INDEX(교과배치표!$C:$Q,MATCH(J4499,교과배치표!$B:$B,0),(MATCH(M4499,{"A","B","C","D","E"},0)-1)*3+2))),"")</f>
        <v/>
      </c>
      <c r="T4499" s="26" t="str">
        <f t="array" ref="T4499">IFERROR(IF(OR(J4499="",M4499="",F4499=""),"",IF(F4499="학생부종합",INDEX(종합배치표!$C:$Q,MATCH(J4499,종합배치표!$B:$B,0),(MATCH(M4499,{"A","B","C","D","E"},0)-1)*3+3),INDEX(교과배치표!$C:$Q,MATCH(J4499,교과배치표!$B:$B,0),(MATCH(M4499,{"A","B","C","D","E"},0)-1)*3+3))),"")</f>
        <v/>
      </c>
    </row>
    <row r="4500" spans="2:20" ht="14.25" customHeight="1">
      <c r="B4500" s="20">
        <v>5438</v>
      </c>
      <c r="C4500" s="21" t="s">
        <v>170</v>
      </c>
      <c r="D4500" s="21" t="s">
        <v>1550</v>
      </c>
      <c r="E4500" s="21" t="s">
        <v>1546</v>
      </c>
      <c r="F4500" s="21" t="s">
        <v>24</v>
      </c>
      <c r="G4500" s="22" t="s">
        <v>1556</v>
      </c>
      <c r="H4500" s="21" t="s">
        <v>1572</v>
      </c>
      <c r="I4500" s="21" t="s">
        <v>60</v>
      </c>
      <c r="J4500" s="23"/>
      <c r="K4500" s="24">
        <v>6</v>
      </c>
      <c r="M4500" s="25" t="str">
        <f>IF(I4500="","",IF(I4500="인문",성적입력!$C$8,성적입력!$C$9))</f>
        <v>A</v>
      </c>
      <c r="N4500" s="26">
        <f>성적입력!$C$15</f>
        <v>3</v>
      </c>
      <c r="P4500" s="27" t="str">
        <f t="shared" si="164"/>
        <v/>
      </c>
      <c r="R4500" s="26" t="str">
        <f t="array" ref="R4500">IFERROR(IF(OR(J4500="",M4500="",F4500=""),"",IF(F4500="학생부종합",INDEX(종합배치표!$C:$Q,MATCH(J4500,종합배치표!$B:$B,0),(MATCH(M4500,{"A","B","C","D","E"},0)-1)*3+1),INDEX(교과배치표!$C:$Q,MATCH(J4500,교과배치표!$B:$B,0),(MATCH(M4500,{"A","B","C","D","E"},0)-1)*3+1))),"")</f>
        <v/>
      </c>
      <c r="S4500" s="26" t="str">
        <f t="array" ref="S4500">IFERROR(IF(OR(J4500="",M4500="",F4500=""),"",IF(F4500="학생부종합",INDEX(종합배치표!$C:$Q,MATCH(J4500,종합배치표!$B:$B,0),(MATCH(M4500,{"A","B","C","D","E"},0)-1)*3+2),INDEX(교과배치표!$C:$Q,MATCH(J4500,교과배치표!$B:$B,0),(MATCH(M4500,{"A","B","C","D","E"},0)-1)*3+2))),"")</f>
        <v/>
      </c>
      <c r="T4500" s="26" t="str">
        <f t="array" ref="T4500">IFERROR(IF(OR(J4500="",M4500="",F4500=""),"",IF(F4500="학생부종합",INDEX(종합배치표!$C:$Q,MATCH(J4500,종합배치표!$B:$B,0),(MATCH(M4500,{"A","B","C","D","E"},0)-1)*3+3),INDEX(교과배치표!$C:$Q,MATCH(J4500,교과배치표!$B:$B,0),(MATCH(M4500,{"A","B","C","D","E"},0)-1)*3+3))),"")</f>
        <v/>
      </c>
    </row>
    <row r="4501" spans="2:20" ht="14.25" customHeight="1">
      <c r="B4501" s="20">
        <v>5439</v>
      </c>
      <c r="C4501" s="21" t="s">
        <v>170</v>
      </c>
      <c r="D4501" s="21" t="s">
        <v>1550</v>
      </c>
      <c r="E4501" s="21" t="s">
        <v>1546</v>
      </c>
      <c r="F4501" s="21" t="s">
        <v>24</v>
      </c>
      <c r="G4501" s="22" t="s">
        <v>1555</v>
      </c>
      <c r="H4501" s="21" t="s">
        <v>1573</v>
      </c>
      <c r="I4501" s="21" t="s">
        <v>60</v>
      </c>
      <c r="J4501" s="23"/>
      <c r="K4501" s="24">
        <v>14</v>
      </c>
      <c r="M4501" s="25" t="str">
        <f>IF(I4501="","",IF(I4501="인문",성적입력!$C$8,성적입력!$C$9))</f>
        <v>A</v>
      </c>
      <c r="N4501" s="26">
        <f>성적입력!$C$15</f>
        <v>3</v>
      </c>
      <c r="P4501" s="27" t="str">
        <f t="shared" si="164"/>
        <v/>
      </c>
      <c r="R4501" s="26" t="str">
        <f t="array" ref="R4501">IFERROR(IF(OR(J4501="",M4501="",F4501=""),"",IF(F4501="학생부종합",INDEX(종합배치표!$C:$Q,MATCH(J4501,종합배치표!$B:$B,0),(MATCH(M4501,{"A","B","C","D","E"},0)-1)*3+1),INDEX(교과배치표!$C:$Q,MATCH(J4501,교과배치표!$B:$B,0),(MATCH(M4501,{"A","B","C","D","E"},0)-1)*3+1))),"")</f>
        <v/>
      </c>
      <c r="S4501" s="26" t="str">
        <f t="array" ref="S4501">IFERROR(IF(OR(J4501="",M4501="",F4501=""),"",IF(F4501="학생부종합",INDEX(종합배치표!$C:$Q,MATCH(J4501,종합배치표!$B:$B,0),(MATCH(M4501,{"A","B","C","D","E"},0)-1)*3+2),INDEX(교과배치표!$C:$Q,MATCH(J4501,교과배치표!$B:$B,0),(MATCH(M4501,{"A","B","C","D","E"},0)-1)*3+2))),"")</f>
        <v/>
      </c>
      <c r="T4501" s="26" t="str">
        <f t="array" ref="T4501">IFERROR(IF(OR(J4501="",M4501="",F4501=""),"",IF(F4501="학생부종합",INDEX(종합배치표!$C:$Q,MATCH(J4501,종합배치표!$B:$B,0),(MATCH(M4501,{"A","B","C","D","E"},0)-1)*3+3),INDEX(교과배치표!$C:$Q,MATCH(J4501,교과배치표!$B:$B,0),(MATCH(M4501,{"A","B","C","D","E"},0)-1)*3+3))),"")</f>
        <v/>
      </c>
    </row>
    <row r="4502" spans="2:20" ht="14.25" customHeight="1">
      <c r="B4502" s="20">
        <v>5440</v>
      </c>
      <c r="C4502" s="21" t="s">
        <v>170</v>
      </c>
      <c r="D4502" s="21" t="s">
        <v>1550</v>
      </c>
      <c r="E4502" s="21" t="s">
        <v>1546</v>
      </c>
      <c r="F4502" s="21" t="s">
        <v>24</v>
      </c>
      <c r="G4502" s="22" t="s">
        <v>1556</v>
      </c>
      <c r="H4502" s="21" t="s">
        <v>1573</v>
      </c>
      <c r="I4502" s="21" t="s">
        <v>60</v>
      </c>
      <c r="J4502" s="23"/>
      <c r="K4502" s="24">
        <v>10</v>
      </c>
      <c r="M4502" s="25" t="str">
        <f>IF(I4502="","",IF(I4502="인문",성적입력!$C$8,성적입력!$C$9))</f>
        <v>A</v>
      </c>
      <c r="N4502" s="26">
        <f>성적입력!$C$15</f>
        <v>3</v>
      </c>
      <c r="P4502" s="27" t="str">
        <f t="shared" si="164"/>
        <v/>
      </c>
      <c r="R4502" s="26" t="str">
        <f t="array" ref="R4502">IFERROR(IF(OR(J4502="",M4502="",F4502=""),"",IF(F4502="학생부종합",INDEX(종합배치표!$C:$Q,MATCH(J4502,종합배치표!$B:$B,0),(MATCH(M4502,{"A","B","C","D","E"},0)-1)*3+1),INDEX(교과배치표!$C:$Q,MATCH(J4502,교과배치표!$B:$B,0),(MATCH(M4502,{"A","B","C","D","E"},0)-1)*3+1))),"")</f>
        <v/>
      </c>
      <c r="S4502" s="26" t="str">
        <f t="array" ref="S4502">IFERROR(IF(OR(J4502="",M4502="",F4502=""),"",IF(F4502="학생부종합",INDEX(종합배치표!$C:$Q,MATCH(J4502,종합배치표!$B:$B,0),(MATCH(M4502,{"A","B","C","D","E"},0)-1)*3+2),INDEX(교과배치표!$C:$Q,MATCH(J4502,교과배치표!$B:$B,0),(MATCH(M4502,{"A","B","C","D","E"},0)-1)*3+2))),"")</f>
        <v/>
      </c>
      <c r="T4502" s="26" t="str">
        <f t="array" ref="T4502">IFERROR(IF(OR(J4502="",M4502="",F4502=""),"",IF(F4502="학생부종합",INDEX(종합배치표!$C:$Q,MATCH(J4502,종합배치표!$B:$B,0),(MATCH(M4502,{"A","B","C","D","E"},0)-1)*3+3),INDEX(교과배치표!$C:$Q,MATCH(J4502,교과배치표!$B:$B,0),(MATCH(M4502,{"A","B","C","D","E"},0)-1)*3+3))),"")</f>
        <v/>
      </c>
    </row>
    <row r="4503" spans="2:20" ht="14.25" customHeight="1">
      <c r="B4503" s="20">
        <v>5441</v>
      </c>
      <c r="C4503" s="21" t="s">
        <v>170</v>
      </c>
      <c r="D4503" s="21" t="s">
        <v>1550</v>
      </c>
      <c r="E4503" s="21" t="s">
        <v>1546</v>
      </c>
      <c r="F4503" s="21" t="s">
        <v>24</v>
      </c>
      <c r="G4503" s="22" t="s">
        <v>1555</v>
      </c>
      <c r="H4503" s="21" t="s">
        <v>1574</v>
      </c>
      <c r="I4503" s="21" t="s">
        <v>60</v>
      </c>
      <c r="J4503" s="23"/>
      <c r="K4503" s="24">
        <v>11</v>
      </c>
      <c r="M4503" s="25" t="str">
        <f>IF(I4503="","",IF(I4503="인문",성적입력!$C$8,성적입력!$C$9))</f>
        <v>A</v>
      </c>
      <c r="N4503" s="26">
        <f>성적입력!$C$15</f>
        <v>3</v>
      </c>
      <c r="P4503" s="27" t="str">
        <f t="shared" si="164"/>
        <v/>
      </c>
      <c r="R4503" s="26" t="str">
        <f t="array" ref="R4503">IFERROR(IF(OR(J4503="",M4503="",F4503=""),"",IF(F4503="학생부종합",INDEX(종합배치표!$C:$Q,MATCH(J4503,종합배치표!$B:$B,0),(MATCH(M4503,{"A","B","C","D","E"},0)-1)*3+1),INDEX(교과배치표!$C:$Q,MATCH(J4503,교과배치표!$B:$B,0),(MATCH(M4503,{"A","B","C","D","E"},0)-1)*3+1))),"")</f>
        <v/>
      </c>
      <c r="S4503" s="26" t="str">
        <f t="array" ref="S4503">IFERROR(IF(OR(J4503="",M4503="",F4503=""),"",IF(F4503="학생부종합",INDEX(종합배치표!$C:$Q,MATCH(J4503,종합배치표!$B:$B,0),(MATCH(M4503,{"A","B","C","D","E"},0)-1)*3+2),INDEX(교과배치표!$C:$Q,MATCH(J4503,교과배치표!$B:$B,0),(MATCH(M4503,{"A","B","C","D","E"},0)-1)*3+2))),"")</f>
        <v/>
      </c>
      <c r="T4503" s="26" t="str">
        <f t="array" ref="T4503">IFERROR(IF(OR(J4503="",M4503="",F4503=""),"",IF(F4503="학생부종합",INDEX(종합배치표!$C:$Q,MATCH(J4503,종합배치표!$B:$B,0),(MATCH(M4503,{"A","B","C","D","E"},0)-1)*3+3),INDEX(교과배치표!$C:$Q,MATCH(J4503,교과배치표!$B:$B,0),(MATCH(M4503,{"A","B","C","D","E"},0)-1)*3+3))),"")</f>
        <v/>
      </c>
    </row>
    <row r="4504" spans="2:20" ht="14.25" customHeight="1">
      <c r="B4504" s="20">
        <v>5442</v>
      </c>
      <c r="C4504" s="21" t="s">
        <v>170</v>
      </c>
      <c r="D4504" s="21" t="s">
        <v>1550</v>
      </c>
      <c r="E4504" s="21" t="s">
        <v>1546</v>
      </c>
      <c r="F4504" s="21" t="s">
        <v>24</v>
      </c>
      <c r="G4504" s="22" t="s">
        <v>1555</v>
      </c>
      <c r="H4504" s="21" t="s">
        <v>1575</v>
      </c>
      <c r="I4504" s="21" t="s">
        <v>514</v>
      </c>
      <c r="J4504" s="23"/>
      <c r="K4504" s="24">
        <v>7</v>
      </c>
      <c r="M4504" s="25" t="str">
        <f>IF(I4504="","",IF(I4504="인문",성적입력!$C$8,성적입력!$C$9))</f>
        <v>A</v>
      </c>
      <c r="N4504" s="26">
        <f>성적입력!$C$15</f>
        <v>3</v>
      </c>
      <c r="P4504" s="27" t="str">
        <f t="shared" si="164"/>
        <v/>
      </c>
      <c r="R4504" s="26" t="str">
        <f t="array" ref="R4504">IFERROR(IF(OR(J4504="",M4504="",F4504=""),"",IF(F4504="학생부종합",INDEX(종합배치표!$C:$Q,MATCH(J4504,종합배치표!$B:$B,0),(MATCH(M4504,{"A","B","C","D","E"},0)-1)*3+1),INDEX(교과배치표!$C:$Q,MATCH(J4504,교과배치표!$B:$B,0),(MATCH(M4504,{"A","B","C","D","E"},0)-1)*3+1))),"")</f>
        <v/>
      </c>
      <c r="S4504" s="26" t="str">
        <f t="array" ref="S4504">IFERROR(IF(OR(J4504="",M4504="",F4504=""),"",IF(F4504="학생부종합",INDEX(종합배치표!$C:$Q,MATCH(J4504,종합배치표!$B:$B,0),(MATCH(M4504,{"A","B","C","D","E"},0)-1)*3+2),INDEX(교과배치표!$C:$Q,MATCH(J4504,교과배치표!$B:$B,0),(MATCH(M4504,{"A","B","C","D","E"},0)-1)*3+2))),"")</f>
        <v/>
      </c>
      <c r="T4504" s="26" t="str">
        <f t="array" ref="T4504">IFERROR(IF(OR(J4504="",M4504="",F4504=""),"",IF(F4504="학생부종합",INDEX(종합배치표!$C:$Q,MATCH(J4504,종합배치표!$B:$B,0),(MATCH(M4504,{"A","B","C","D","E"},0)-1)*3+3),INDEX(교과배치표!$C:$Q,MATCH(J4504,교과배치표!$B:$B,0),(MATCH(M4504,{"A","B","C","D","E"},0)-1)*3+3))),"")</f>
        <v/>
      </c>
    </row>
    <row r="4505" spans="2:20" ht="14.25" customHeight="1">
      <c r="B4505" s="20">
        <v>5443</v>
      </c>
      <c r="C4505" s="21" t="s">
        <v>22</v>
      </c>
      <c r="D4505" s="21" t="s">
        <v>22</v>
      </c>
      <c r="E4505" s="21" t="s">
        <v>1546</v>
      </c>
      <c r="F4505" s="21" t="s">
        <v>24</v>
      </c>
      <c r="G4505" s="22" t="s">
        <v>1555</v>
      </c>
      <c r="H4505" s="21" t="s">
        <v>212</v>
      </c>
      <c r="I4505" s="21" t="s">
        <v>27</v>
      </c>
      <c r="J4505" s="23"/>
      <c r="K4505" s="24">
        <v>7</v>
      </c>
      <c r="M4505" s="25" t="str">
        <f>IF(I4505="","",IF(I4505="인문",성적입력!$C$8,성적입력!$C$9))</f>
        <v>A</v>
      </c>
      <c r="N4505" s="26">
        <f>성적입력!$C$15</f>
        <v>3</v>
      </c>
      <c r="P4505" s="27" t="str">
        <f t="shared" si="164"/>
        <v/>
      </c>
      <c r="R4505" s="26" t="str">
        <f t="array" ref="R4505">IFERROR(IF(OR(J4505="",M4505="",F4505=""),"",IF(F4505="학생부종합",INDEX(종합배치표!$C:$Q,MATCH(J4505,종합배치표!$B:$B,0),(MATCH(M4505,{"A","B","C","D","E"},0)-1)*3+1),INDEX(교과배치표!$C:$Q,MATCH(J4505,교과배치표!$B:$B,0),(MATCH(M4505,{"A","B","C","D","E"},0)-1)*3+1))),"")</f>
        <v/>
      </c>
      <c r="S4505" s="26" t="str">
        <f t="array" ref="S4505">IFERROR(IF(OR(J4505="",M4505="",F4505=""),"",IF(F4505="학생부종합",INDEX(종합배치표!$C:$Q,MATCH(J4505,종합배치표!$B:$B,0),(MATCH(M4505,{"A","B","C","D","E"},0)-1)*3+2),INDEX(교과배치표!$C:$Q,MATCH(J4505,교과배치표!$B:$B,0),(MATCH(M4505,{"A","B","C","D","E"},0)-1)*3+2))),"")</f>
        <v/>
      </c>
      <c r="T4505" s="26" t="str">
        <f t="array" ref="T4505">IFERROR(IF(OR(J4505="",M4505="",F4505=""),"",IF(F4505="학생부종합",INDEX(종합배치표!$C:$Q,MATCH(J4505,종합배치표!$B:$B,0),(MATCH(M4505,{"A","B","C","D","E"},0)-1)*3+3),INDEX(교과배치표!$C:$Q,MATCH(J4505,교과배치표!$B:$B,0),(MATCH(M4505,{"A","B","C","D","E"},0)-1)*3+3))),"")</f>
        <v/>
      </c>
    </row>
    <row r="4506" spans="2:20" ht="14.25" customHeight="1">
      <c r="B4506" s="20">
        <v>5444</v>
      </c>
      <c r="C4506" s="21" t="s">
        <v>22</v>
      </c>
      <c r="D4506" s="21" t="s">
        <v>22</v>
      </c>
      <c r="E4506" s="21" t="s">
        <v>1546</v>
      </c>
      <c r="F4506" s="21" t="s">
        <v>24</v>
      </c>
      <c r="G4506" s="22" t="s">
        <v>1556</v>
      </c>
      <c r="H4506" s="21" t="s">
        <v>212</v>
      </c>
      <c r="I4506" s="21" t="s">
        <v>27</v>
      </c>
      <c r="J4506" s="23"/>
      <c r="K4506" s="24">
        <v>6</v>
      </c>
      <c r="M4506" s="25" t="str">
        <f>IF(I4506="","",IF(I4506="인문",성적입력!$C$8,성적입력!$C$9))</f>
        <v>A</v>
      </c>
      <c r="N4506" s="26">
        <f>성적입력!$C$15</f>
        <v>3</v>
      </c>
      <c r="P4506" s="27" t="str">
        <f t="shared" si="164"/>
        <v/>
      </c>
      <c r="R4506" s="26" t="str">
        <f t="array" ref="R4506">IFERROR(IF(OR(J4506="",M4506="",F4506=""),"",IF(F4506="학생부종합",INDEX(종합배치표!$C:$Q,MATCH(J4506,종합배치표!$B:$B,0),(MATCH(M4506,{"A","B","C","D","E"},0)-1)*3+1),INDEX(교과배치표!$C:$Q,MATCH(J4506,교과배치표!$B:$B,0),(MATCH(M4506,{"A","B","C","D","E"},0)-1)*3+1))),"")</f>
        <v/>
      </c>
      <c r="S4506" s="26" t="str">
        <f t="array" ref="S4506">IFERROR(IF(OR(J4506="",M4506="",F4506=""),"",IF(F4506="학생부종합",INDEX(종합배치표!$C:$Q,MATCH(J4506,종합배치표!$B:$B,0),(MATCH(M4506,{"A","B","C","D","E"},0)-1)*3+2),INDEX(교과배치표!$C:$Q,MATCH(J4506,교과배치표!$B:$B,0),(MATCH(M4506,{"A","B","C","D","E"},0)-1)*3+2))),"")</f>
        <v/>
      </c>
      <c r="T4506" s="26" t="str">
        <f t="array" ref="T4506">IFERROR(IF(OR(J4506="",M4506="",F4506=""),"",IF(F4506="학생부종합",INDEX(종합배치표!$C:$Q,MATCH(J4506,종합배치표!$B:$B,0),(MATCH(M4506,{"A","B","C","D","E"},0)-1)*3+3),INDEX(교과배치표!$C:$Q,MATCH(J4506,교과배치표!$B:$B,0),(MATCH(M4506,{"A","B","C","D","E"},0)-1)*3+3))),"")</f>
        <v/>
      </c>
    </row>
    <row r="4507" spans="2:20" ht="14.25" customHeight="1">
      <c r="B4507" s="20">
        <v>5445</v>
      </c>
      <c r="C4507" s="21" t="s">
        <v>22</v>
      </c>
      <c r="D4507" s="21" t="s">
        <v>22</v>
      </c>
      <c r="E4507" s="21" t="s">
        <v>1546</v>
      </c>
      <c r="F4507" s="21" t="s">
        <v>68</v>
      </c>
      <c r="G4507" s="21" t="s">
        <v>246</v>
      </c>
      <c r="H4507" s="21" t="s">
        <v>807</v>
      </c>
      <c r="I4507" s="21" t="s">
        <v>429</v>
      </c>
      <c r="J4507" s="23"/>
      <c r="K4507" s="24">
        <v>10</v>
      </c>
      <c r="M4507" s="25" t="str">
        <f>IF(I4507="","",IF(I4507="인문",성적입력!$C$8,성적입력!$C$9))</f>
        <v>A</v>
      </c>
      <c r="N4507" s="26">
        <f>성적입력!$C$15</f>
        <v>3</v>
      </c>
      <c r="P4507" s="27" t="str">
        <f t="shared" si="164"/>
        <v/>
      </c>
      <c r="R4507" s="26" t="str">
        <f t="array" ref="R4507">IFERROR(IF(OR(J4507="",M4507="",F4507=""),"",IF(F4507="학생부종합",INDEX(종합배치표!$C:$Q,MATCH(J4507,종합배치표!$B:$B,0),(MATCH(M4507,{"A","B","C","D","E"},0)-1)*3+1),INDEX(교과배치표!$C:$Q,MATCH(J4507,교과배치표!$B:$B,0),(MATCH(M4507,{"A","B","C","D","E"},0)-1)*3+1))),"")</f>
        <v/>
      </c>
      <c r="S4507" s="26" t="str">
        <f t="array" ref="S4507">IFERROR(IF(OR(J4507="",M4507="",F4507=""),"",IF(F4507="학생부종합",INDEX(종합배치표!$C:$Q,MATCH(J4507,종합배치표!$B:$B,0),(MATCH(M4507,{"A","B","C","D","E"},0)-1)*3+2),INDEX(교과배치표!$C:$Q,MATCH(J4507,교과배치표!$B:$B,0),(MATCH(M4507,{"A","B","C","D","E"},0)-1)*3+2))),"")</f>
        <v/>
      </c>
      <c r="T4507" s="26" t="str">
        <f t="array" ref="T4507">IFERROR(IF(OR(J4507="",M4507="",F4507=""),"",IF(F4507="학생부종합",INDEX(종합배치표!$C:$Q,MATCH(J4507,종합배치표!$B:$B,0),(MATCH(M4507,{"A","B","C","D","E"},0)-1)*3+3),INDEX(교과배치표!$C:$Q,MATCH(J4507,교과배치표!$B:$B,0),(MATCH(M4507,{"A","B","C","D","E"},0)-1)*3+3))),"")</f>
        <v/>
      </c>
    </row>
    <row r="4508" spans="2:20" ht="14.25" customHeight="1">
      <c r="B4508" s="20">
        <v>5446</v>
      </c>
      <c r="C4508" s="21" t="s">
        <v>22</v>
      </c>
      <c r="D4508" s="21" t="s">
        <v>22</v>
      </c>
      <c r="E4508" s="21" t="s">
        <v>1546</v>
      </c>
      <c r="F4508" s="21" t="s">
        <v>68</v>
      </c>
      <c r="G4508" s="21" t="s">
        <v>246</v>
      </c>
      <c r="H4508" s="21" t="s">
        <v>807</v>
      </c>
      <c r="I4508" s="21" t="s">
        <v>60</v>
      </c>
      <c r="J4508" s="23"/>
      <c r="K4508" s="24">
        <v>10</v>
      </c>
      <c r="M4508" s="25" t="str">
        <f>IF(I4508="","",IF(I4508="인문",성적입력!$C$8,성적입력!$C$9))</f>
        <v>A</v>
      </c>
      <c r="N4508" s="26">
        <f>성적입력!$C$15</f>
        <v>3</v>
      </c>
      <c r="P4508" s="27" t="str">
        <f t="shared" si="164"/>
        <v/>
      </c>
      <c r="R4508" s="26" t="str">
        <f t="array" ref="R4508">IFERROR(IF(OR(J4508="",M4508="",F4508=""),"",IF(F4508="학생부종합",INDEX(종합배치표!$C:$Q,MATCH(J4508,종합배치표!$B:$B,0),(MATCH(M4508,{"A","B","C","D","E"},0)-1)*3+1),INDEX(교과배치표!$C:$Q,MATCH(J4508,교과배치표!$B:$B,0),(MATCH(M4508,{"A","B","C","D","E"},0)-1)*3+1))),"")</f>
        <v/>
      </c>
      <c r="S4508" s="26" t="str">
        <f t="array" ref="S4508">IFERROR(IF(OR(J4508="",M4508="",F4508=""),"",IF(F4508="학생부종합",INDEX(종합배치표!$C:$Q,MATCH(J4508,종합배치표!$B:$B,0),(MATCH(M4508,{"A","B","C","D","E"},0)-1)*3+2),INDEX(교과배치표!$C:$Q,MATCH(J4508,교과배치표!$B:$B,0),(MATCH(M4508,{"A","B","C","D","E"},0)-1)*3+2))),"")</f>
        <v/>
      </c>
      <c r="T4508" s="26" t="str">
        <f t="array" ref="T4508">IFERROR(IF(OR(J4508="",M4508="",F4508=""),"",IF(F4508="학생부종합",INDEX(종합배치표!$C:$Q,MATCH(J4508,종합배치표!$B:$B,0),(MATCH(M4508,{"A","B","C","D","E"},0)-1)*3+3),INDEX(교과배치표!$C:$Q,MATCH(J4508,교과배치표!$B:$B,0),(MATCH(M4508,{"A","B","C","D","E"},0)-1)*3+3))),"")</f>
        <v/>
      </c>
    </row>
    <row r="4509" spans="2:20" ht="14.25" customHeight="1">
      <c r="B4509" s="20">
        <v>5447</v>
      </c>
      <c r="C4509" s="21" t="s">
        <v>22</v>
      </c>
      <c r="D4509" s="21" t="s">
        <v>22</v>
      </c>
      <c r="E4509" s="21" t="s">
        <v>1546</v>
      </c>
      <c r="F4509" s="21" t="s">
        <v>24</v>
      </c>
      <c r="G4509" s="22" t="s">
        <v>1555</v>
      </c>
      <c r="H4509" s="21" t="s">
        <v>807</v>
      </c>
      <c r="I4509" s="21" t="s">
        <v>429</v>
      </c>
      <c r="J4509" s="23"/>
      <c r="K4509" s="24">
        <v>18</v>
      </c>
      <c r="M4509" s="25" t="str">
        <f>IF(I4509="","",IF(I4509="인문",성적입력!$C$8,성적입력!$C$9))</f>
        <v>A</v>
      </c>
      <c r="N4509" s="26">
        <f>성적입력!$C$15</f>
        <v>3</v>
      </c>
      <c r="P4509" s="27" t="str">
        <f t="shared" si="164"/>
        <v/>
      </c>
      <c r="R4509" s="26" t="str">
        <f t="array" ref="R4509">IFERROR(IF(OR(J4509="",M4509="",F4509=""),"",IF(F4509="학생부종합",INDEX(종합배치표!$C:$Q,MATCH(J4509,종합배치표!$B:$B,0),(MATCH(M4509,{"A","B","C","D","E"},0)-1)*3+1),INDEX(교과배치표!$C:$Q,MATCH(J4509,교과배치표!$B:$B,0),(MATCH(M4509,{"A","B","C","D","E"},0)-1)*3+1))),"")</f>
        <v/>
      </c>
      <c r="S4509" s="26" t="str">
        <f t="array" ref="S4509">IFERROR(IF(OR(J4509="",M4509="",F4509=""),"",IF(F4509="학생부종합",INDEX(종합배치표!$C:$Q,MATCH(J4509,종합배치표!$B:$B,0),(MATCH(M4509,{"A","B","C","D","E"},0)-1)*3+2),INDEX(교과배치표!$C:$Q,MATCH(J4509,교과배치표!$B:$B,0),(MATCH(M4509,{"A","B","C","D","E"},0)-1)*3+2))),"")</f>
        <v/>
      </c>
      <c r="T4509" s="26" t="str">
        <f t="array" ref="T4509">IFERROR(IF(OR(J4509="",M4509="",F4509=""),"",IF(F4509="학생부종합",INDEX(종합배치표!$C:$Q,MATCH(J4509,종합배치표!$B:$B,0),(MATCH(M4509,{"A","B","C","D","E"},0)-1)*3+3),INDEX(교과배치표!$C:$Q,MATCH(J4509,교과배치표!$B:$B,0),(MATCH(M4509,{"A","B","C","D","E"},0)-1)*3+3))),"")</f>
        <v/>
      </c>
    </row>
    <row r="4510" spans="2:20" ht="14.25" customHeight="1">
      <c r="B4510" s="20">
        <v>5448</v>
      </c>
      <c r="C4510" s="21" t="s">
        <v>22</v>
      </c>
      <c r="D4510" s="21" t="s">
        <v>22</v>
      </c>
      <c r="E4510" s="21" t="s">
        <v>1546</v>
      </c>
      <c r="F4510" s="21" t="s">
        <v>24</v>
      </c>
      <c r="G4510" s="22" t="s">
        <v>1555</v>
      </c>
      <c r="H4510" s="21" t="s">
        <v>807</v>
      </c>
      <c r="I4510" s="21" t="s">
        <v>60</v>
      </c>
      <c r="J4510" s="23"/>
      <c r="K4510" s="24">
        <v>18</v>
      </c>
      <c r="M4510" s="25" t="str">
        <f>IF(I4510="","",IF(I4510="인문",성적입력!$C$8,성적입력!$C$9))</f>
        <v>A</v>
      </c>
      <c r="N4510" s="26">
        <f>성적입력!$C$15</f>
        <v>3</v>
      </c>
      <c r="P4510" s="27" t="str">
        <f t="shared" si="164"/>
        <v/>
      </c>
      <c r="R4510" s="26" t="str">
        <f t="array" ref="R4510">IFERROR(IF(OR(J4510="",M4510="",F4510=""),"",IF(F4510="학생부종합",INDEX(종합배치표!$C:$Q,MATCH(J4510,종합배치표!$B:$B,0),(MATCH(M4510,{"A","B","C","D","E"},0)-1)*3+1),INDEX(교과배치표!$C:$Q,MATCH(J4510,교과배치표!$B:$B,0),(MATCH(M4510,{"A","B","C","D","E"},0)-1)*3+1))),"")</f>
        <v/>
      </c>
      <c r="S4510" s="26" t="str">
        <f t="array" ref="S4510">IFERROR(IF(OR(J4510="",M4510="",F4510=""),"",IF(F4510="학생부종합",INDEX(종합배치표!$C:$Q,MATCH(J4510,종합배치표!$B:$B,0),(MATCH(M4510,{"A","B","C","D","E"},0)-1)*3+2),INDEX(교과배치표!$C:$Q,MATCH(J4510,교과배치표!$B:$B,0),(MATCH(M4510,{"A","B","C","D","E"},0)-1)*3+2))),"")</f>
        <v/>
      </c>
      <c r="T4510" s="26" t="str">
        <f t="array" ref="T4510">IFERROR(IF(OR(J4510="",M4510="",F4510=""),"",IF(F4510="학생부종합",INDEX(종합배치표!$C:$Q,MATCH(J4510,종합배치표!$B:$B,0),(MATCH(M4510,{"A","B","C","D","E"},0)-1)*3+3),INDEX(교과배치표!$C:$Q,MATCH(J4510,교과배치표!$B:$B,0),(MATCH(M4510,{"A","B","C","D","E"},0)-1)*3+3))),"")</f>
        <v/>
      </c>
    </row>
    <row r="4511" spans="2:20" ht="14.25" customHeight="1">
      <c r="B4511" s="20">
        <v>5449</v>
      </c>
      <c r="C4511" s="21" t="s">
        <v>22</v>
      </c>
      <c r="D4511" s="21" t="s">
        <v>22</v>
      </c>
      <c r="E4511" s="21" t="s">
        <v>1546</v>
      </c>
      <c r="F4511" s="21" t="s">
        <v>24</v>
      </c>
      <c r="G4511" s="22" t="s">
        <v>1556</v>
      </c>
      <c r="H4511" s="21" t="s">
        <v>807</v>
      </c>
      <c r="I4511" s="21" t="s">
        <v>429</v>
      </c>
      <c r="J4511" s="23"/>
      <c r="K4511" s="24">
        <v>19</v>
      </c>
      <c r="M4511" s="25" t="str">
        <f>IF(I4511="","",IF(I4511="인문",성적입력!$C$8,성적입력!$C$9))</f>
        <v>A</v>
      </c>
      <c r="N4511" s="26">
        <f>성적입력!$C$15</f>
        <v>3</v>
      </c>
      <c r="P4511" s="27" t="str">
        <f t="shared" si="164"/>
        <v/>
      </c>
      <c r="R4511" s="26" t="str">
        <f t="array" ref="R4511">IFERROR(IF(OR(J4511="",M4511="",F4511=""),"",IF(F4511="학생부종합",INDEX(종합배치표!$C:$Q,MATCH(J4511,종합배치표!$B:$B,0),(MATCH(M4511,{"A","B","C","D","E"},0)-1)*3+1),INDEX(교과배치표!$C:$Q,MATCH(J4511,교과배치표!$B:$B,0),(MATCH(M4511,{"A","B","C","D","E"},0)-1)*3+1))),"")</f>
        <v/>
      </c>
      <c r="S4511" s="26" t="str">
        <f t="array" ref="S4511">IFERROR(IF(OR(J4511="",M4511="",F4511=""),"",IF(F4511="학생부종합",INDEX(종합배치표!$C:$Q,MATCH(J4511,종합배치표!$B:$B,0),(MATCH(M4511,{"A","B","C","D","E"},0)-1)*3+2),INDEX(교과배치표!$C:$Q,MATCH(J4511,교과배치표!$B:$B,0),(MATCH(M4511,{"A","B","C","D","E"},0)-1)*3+2))),"")</f>
        <v/>
      </c>
      <c r="T4511" s="26" t="str">
        <f t="array" ref="T4511">IFERROR(IF(OR(J4511="",M4511="",F4511=""),"",IF(F4511="학생부종합",INDEX(종합배치표!$C:$Q,MATCH(J4511,종합배치표!$B:$B,0),(MATCH(M4511,{"A","B","C","D","E"},0)-1)*3+3),INDEX(교과배치표!$C:$Q,MATCH(J4511,교과배치표!$B:$B,0),(MATCH(M4511,{"A","B","C","D","E"},0)-1)*3+3))),"")</f>
        <v/>
      </c>
    </row>
    <row r="4512" spans="2:20" ht="14.25" customHeight="1">
      <c r="B4512" s="20">
        <v>5450</v>
      </c>
      <c r="C4512" s="21" t="s">
        <v>22</v>
      </c>
      <c r="D4512" s="21" t="s">
        <v>22</v>
      </c>
      <c r="E4512" s="21" t="s">
        <v>1546</v>
      </c>
      <c r="F4512" s="21" t="s">
        <v>24</v>
      </c>
      <c r="G4512" s="22" t="s">
        <v>1556</v>
      </c>
      <c r="H4512" s="21" t="s">
        <v>807</v>
      </c>
      <c r="I4512" s="21" t="s">
        <v>60</v>
      </c>
      <c r="J4512" s="23"/>
      <c r="K4512" s="24">
        <v>19</v>
      </c>
      <c r="M4512" s="25" t="str">
        <f>IF(I4512="","",IF(I4512="인문",성적입력!$C$8,성적입력!$C$9))</f>
        <v>A</v>
      </c>
      <c r="N4512" s="26">
        <f>성적입력!$C$15</f>
        <v>3</v>
      </c>
      <c r="P4512" s="27" t="str">
        <f t="shared" si="164"/>
        <v/>
      </c>
      <c r="R4512" s="26" t="str">
        <f t="array" ref="R4512">IFERROR(IF(OR(J4512="",M4512="",F4512=""),"",IF(F4512="학생부종합",INDEX(종합배치표!$C:$Q,MATCH(J4512,종합배치표!$B:$B,0),(MATCH(M4512,{"A","B","C","D","E"},0)-1)*3+1),INDEX(교과배치표!$C:$Q,MATCH(J4512,교과배치표!$B:$B,0),(MATCH(M4512,{"A","B","C","D","E"},0)-1)*3+1))),"")</f>
        <v/>
      </c>
      <c r="S4512" s="26" t="str">
        <f t="array" ref="S4512">IFERROR(IF(OR(J4512="",M4512="",F4512=""),"",IF(F4512="학생부종합",INDEX(종합배치표!$C:$Q,MATCH(J4512,종합배치표!$B:$B,0),(MATCH(M4512,{"A","B","C","D","E"},0)-1)*3+2),INDEX(교과배치표!$C:$Q,MATCH(J4512,교과배치표!$B:$B,0),(MATCH(M4512,{"A","B","C","D","E"},0)-1)*3+2))),"")</f>
        <v/>
      </c>
      <c r="T4512" s="26" t="str">
        <f t="array" ref="T4512">IFERROR(IF(OR(J4512="",M4512="",F4512=""),"",IF(F4512="학생부종합",INDEX(종합배치표!$C:$Q,MATCH(J4512,종합배치표!$B:$B,0),(MATCH(M4512,{"A","B","C","D","E"},0)-1)*3+3),INDEX(교과배치표!$C:$Q,MATCH(J4512,교과배치표!$B:$B,0),(MATCH(M4512,{"A","B","C","D","E"},0)-1)*3+3))),"")</f>
        <v/>
      </c>
    </row>
    <row r="4513" spans="2:20" ht="14.25" customHeight="1">
      <c r="B4513" s="20">
        <v>5451</v>
      </c>
      <c r="C4513" s="21" t="s">
        <v>22</v>
      </c>
      <c r="D4513" s="21" t="s">
        <v>22</v>
      </c>
      <c r="E4513" s="21" t="s">
        <v>1546</v>
      </c>
      <c r="F4513" s="21" t="s">
        <v>24</v>
      </c>
      <c r="G4513" s="22" t="s">
        <v>1555</v>
      </c>
      <c r="H4513" s="21" t="s">
        <v>1576</v>
      </c>
      <c r="I4513" s="21" t="s">
        <v>60</v>
      </c>
      <c r="J4513" s="23"/>
      <c r="K4513" s="24">
        <v>7</v>
      </c>
      <c r="M4513" s="25" t="str">
        <f>IF(I4513="","",IF(I4513="인문",성적입력!$C$8,성적입력!$C$9))</f>
        <v>A</v>
      </c>
      <c r="N4513" s="26">
        <f>성적입력!$C$15</f>
        <v>3</v>
      </c>
      <c r="P4513" s="27" t="str">
        <f t="shared" si="164"/>
        <v/>
      </c>
      <c r="R4513" s="26" t="str">
        <f t="array" ref="R4513">IFERROR(IF(OR(J4513="",M4513="",F4513=""),"",IF(F4513="학생부종합",INDEX(종합배치표!$C:$Q,MATCH(J4513,종합배치표!$B:$B,0),(MATCH(M4513,{"A","B","C","D","E"},0)-1)*3+1),INDEX(교과배치표!$C:$Q,MATCH(J4513,교과배치표!$B:$B,0),(MATCH(M4513,{"A","B","C","D","E"},0)-1)*3+1))),"")</f>
        <v/>
      </c>
      <c r="S4513" s="26" t="str">
        <f t="array" ref="S4513">IFERROR(IF(OR(J4513="",M4513="",F4513=""),"",IF(F4513="학생부종합",INDEX(종합배치표!$C:$Q,MATCH(J4513,종합배치표!$B:$B,0),(MATCH(M4513,{"A","B","C","D","E"},0)-1)*3+2),INDEX(교과배치표!$C:$Q,MATCH(J4513,교과배치표!$B:$B,0),(MATCH(M4513,{"A","B","C","D","E"},0)-1)*3+2))),"")</f>
        <v/>
      </c>
      <c r="T4513" s="26" t="str">
        <f t="array" ref="T4513">IFERROR(IF(OR(J4513="",M4513="",F4513=""),"",IF(F4513="학생부종합",INDEX(종합배치표!$C:$Q,MATCH(J4513,종합배치표!$B:$B,0),(MATCH(M4513,{"A","B","C","D","E"},0)-1)*3+3),INDEX(교과배치표!$C:$Q,MATCH(J4513,교과배치표!$B:$B,0),(MATCH(M4513,{"A","B","C","D","E"},0)-1)*3+3))),"")</f>
        <v/>
      </c>
    </row>
    <row r="4514" spans="2:20" ht="14.25" customHeight="1">
      <c r="B4514" s="20">
        <v>5452</v>
      </c>
      <c r="C4514" s="21" t="s">
        <v>22</v>
      </c>
      <c r="D4514" s="21" t="s">
        <v>22</v>
      </c>
      <c r="E4514" s="21" t="s">
        <v>1546</v>
      </c>
      <c r="F4514" s="21" t="s">
        <v>24</v>
      </c>
      <c r="G4514" s="22" t="s">
        <v>1556</v>
      </c>
      <c r="H4514" s="21" t="s">
        <v>1576</v>
      </c>
      <c r="I4514" s="21" t="s">
        <v>60</v>
      </c>
      <c r="J4514" s="23"/>
      <c r="K4514" s="24">
        <v>10</v>
      </c>
      <c r="M4514" s="25" t="str">
        <f>IF(I4514="","",IF(I4514="인문",성적입력!$C$8,성적입력!$C$9))</f>
        <v>A</v>
      </c>
      <c r="N4514" s="26">
        <f>성적입력!$C$15</f>
        <v>3</v>
      </c>
      <c r="P4514" s="27" t="str">
        <f t="shared" si="164"/>
        <v/>
      </c>
      <c r="R4514" s="26" t="str">
        <f t="array" ref="R4514">IFERROR(IF(OR(J4514="",M4514="",F4514=""),"",IF(F4514="학생부종합",INDEX(종합배치표!$C:$Q,MATCH(J4514,종합배치표!$B:$B,0),(MATCH(M4514,{"A","B","C","D","E"},0)-1)*3+1),INDEX(교과배치표!$C:$Q,MATCH(J4514,교과배치표!$B:$B,0),(MATCH(M4514,{"A","B","C","D","E"},0)-1)*3+1))),"")</f>
        <v/>
      </c>
      <c r="S4514" s="26" t="str">
        <f t="array" ref="S4514">IFERROR(IF(OR(J4514="",M4514="",F4514=""),"",IF(F4514="학생부종합",INDEX(종합배치표!$C:$Q,MATCH(J4514,종합배치표!$B:$B,0),(MATCH(M4514,{"A","B","C","D","E"},0)-1)*3+2),INDEX(교과배치표!$C:$Q,MATCH(J4514,교과배치표!$B:$B,0),(MATCH(M4514,{"A","B","C","D","E"},0)-1)*3+2))),"")</f>
        <v/>
      </c>
      <c r="T4514" s="26" t="str">
        <f t="array" ref="T4514">IFERROR(IF(OR(J4514="",M4514="",F4514=""),"",IF(F4514="학생부종합",INDEX(종합배치표!$C:$Q,MATCH(J4514,종합배치표!$B:$B,0),(MATCH(M4514,{"A","B","C","D","E"},0)-1)*3+3),INDEX(교과배치표!$C:$Q,MATCH(J4514,교과배치표!$B:$B,0),(MATCH(M4514,{"A","B","C","D","E"},0)-1)*3+3))),"")</f>
        <v/>
      </c>
    </row>
    <row r="4515" spans="2:20" ht="14.25" customHeight="1">
      <c r="B4515" s="20">
        <v>5453</v>
      </c>
      <c r="C4515" s="21" t="s">
        <v>22</v>
      </c>
      <c r="D4515" s="21" t="s">
        <v>22</v>
      </c>
      <c r="E4515" s="21" t="s">
        <v>1546</v>
      </c>
      <c r="F4515" s="21" t="s">
        <v>24</v>
      </c>
      <c r="G4515" s="22" t="s">
        <v>1555</v>
      </c>
      <c r="H4515" s="21" t="s">
        <v>1152</v>
      </c>
      <c r="I4515" s="21" t="s">
        <v>27</v>
      </c>
      <c r="J4515" s="23"/>
      <c r="K4515" s="24">
        <v>12</v>
      </c>
      <c r="M4515" s="25" t="str">
        <f>IF(I4515="","",IF(I4515="인문",성적입력!$C$8,성적입력!$C$9))</f>
        <v>A</v>
      </c>
      <c r="N4515" s="26">
        <f>성적입력!$C$15</f>
        <v>3</v>
      </c>
      <c r="P4515" s="27" t="str">
        <f t="shared" si="164"/>
        <v/>
      </c>
      <c r="R4515" s="26" t="str">
        <f t="array" ref="R4515">IFERROR(IF(OR(J4515="",M4515="",F4515=""),"",IF(F4515="학생부종합",INDEX(종합배치표!$C:$Q,MATCH(J4515,종합배치표!$B:$B,0),(MATCH(M4515,{"A","B","C","D","E"},0)-1)*3+1),INDEX(교과배치표!$C:$Q,MATCH(J4515,교과배치표!$B:$B,0),(MATCH(M4515,{"A","B","C","D","E"},0)-1)*3+1))),"")</f>
        <v/>
      </c>
      <c r="S4515" s="26" t="str">
        <f t="array" ref="S4515">IFERROR(IF(OR(J4515="",M4515="",F4515=""),"",IF(F4515="학생부종합",INDEX(종합배치표!$C:$Q,MATCH(J4515,종합배치표!$B:$B,0),(MATCH(M4515,{"A","B","C","D","E"},0)-1)*3+2),INDEX(교과배치표!$C:$Q,MATCH(J4515,교과배치표!$B:$B,0),(MATCH(M4515,{"A","B","C","D","E"},0)-1)*3+2))),"")</f>
        <v/>
      </c>
      <c r="T4515" s="26" t="str">
        <f t="array" ref="T4515">IFERROR(IF(OR(J4515="",M4515="",F4515=""),"",IF(F4515="학생부종합",INDEX(종합배치표!$C:$Q,MATCH(J4515,종합배치표!$B:$B,0),(MATCH(M4515,{"A","B","C","D","E"},0)-1)*3+3),INDEX(교과배치표!$C:$Q,MATCH(J4515,교과배치표!$B:$B,0),(MATCH(M4515,{"A","B","C","D","E"},0)-1)*3+3))),"")</f>
        <v/>
      </c>
    </row>
    <row r="4516" spans="2:20" ht="14.25" customHeight="1">
      <c r="B4516" s="20">
        <v>5454</v>
      </c>
      <c r="C4516" s="21" t="s">
        <v>22</v>
      </c>
      <c r="D4516" s="21" t="s">
        <v>22</v>
      </c>
      <c r="E4516" s="21" t="s">
        <v>1546</v>
      </c>
      <c r="F4516" s="21" t="s">
        <v>68</v>
      </c>
      <c r="G4516" s="21" t="s">
        <v>246</v>
      </c>
      <c r="H4516" s="21" t="s">
        <v>45</v>
      </c>
      <c r="I4516" s="21" t="s">
        <v>27</v>
      </c>
      <c r="J4516" s="23"/>
      <c r="K4516" s="24">
        <v>11</v>
      </c>
      <c r="M4516" s="25" t="str">
        <f>IF(I4516="","",IF(I4516="인문",성적입력!$C$8,성적입력!$C$9))</f>
        <v>A</v>
      </c>
      <c r="N4516" s="26">
        <f>성적입력!$C$15</f>
        <v>3</v>
      </c>
      <c r="P4516" s="27" t="str">
        <f t="shared" si="164"/>
        <v/>
      </c>
      <c r="R4516" s="26" t="str">
        <f t="array" ref="R4516">IFERROR(IF(OR(J4516="",M4516="",F4516=""),"",IF(F4516="학생부종합",INDEX(종합배치표!$C:$Q,MATCH(J4516,종합배치표!$B:$B,0),(MATCH(M4516,{"A","B","C","D","E"},0)-1)*3+1),INDEX(교과배치표!$C:$Q,MATCH(J4516,교과배치표!$B:$B,0),(MATCH(M4516,{"A","B","C","D","E"},0)-1)*3+1))),"")</f>
        <v/>
      </c>
      <c r="S4516" s="26" t="str">
        <f t="array" ref="S4516">IFERROR(IF(OR(J4516="",M4516="",F4516=""),"",IF(F4516="학생부종합",INDEX(종합배치표!$C:$Q,MATCH(J4516,종합배치표!$B:$B,0),(MATCH(M4516,{"A","B","C","D","E"},0)-1)*3+2),INDEX(교과배치표!$C:$Q,MATCH(J4516,교과배치표!$B:$B,0),(MATCH(M4516,{"A","B","C","D","E"},0)-1)*3+2))),"")</f>
        <v/>
      </c>
      <c r="T4516" s="26" t="str">
        <f t="array" ref="T4516">IFERROR(IF(OR(J4516="",M4516="",F4516=""),"",IF(F4516="학생부종합",INDEX(종합배치표!$C:$Q,MATCH(J4516,종합배치표!$B:$B,0),(MATCH(M4516,{"A","B","C","D","E"},0)-1)*3+3),INDEX(교과배치표!$C:$Q,MATCH(J4516,교과배치표!$B:$B,0),(MATCH(M4516,{"A","B","C","D","E"},0)-1)*3+3))),"")</f>
        <v/>
      </c>
    </row>
    <row r="4517" spans="2:20" ht="14.25" customHeight="1">
      <c r="B4517" s="20">
        <v>5455</v>
      </c>
      <c r="C4517" s="21" t="s">
        <v>22</v>
      </c>
      <c r="D4517" s="21" t="s">
        <v>22</v>
      </c>
      <c r="E4517" s="21" t="s">
        <v>1546</v>
      </c>
      <c r="F4517" s="21" t="s">
        <v>24</v>
      </c>
      <c r="G4517" s="22" t="s">
        <v>1555</v>
      </c>
      <c r="H4517" s="21" t="s">
        <v>45</v>
      </c>
      <c r="I4517" s="21" t="s">
        <v>27</v>
      </c>
      <c r="J4517" s="23"/>
      <c r="K4517" s="24">
        <v>10</v>
      </c>
      <c r="M4517" s="25" t="str">
        <f>IF(I4517="","",IF(I4517="인문",성적입력!$C$8,성적입력!$C$9))</f>
        <v>A</v>
      </c>
      <c r="N4517" s="26">
        <f>성적입력!$C$15</f>
        <v>3</v>
      </c>
      <c r="P4517" s="27" t="str">
        <f t="shared" si="164"/>
        <v/>
      </c>
      <c r="R4517" s="26" t="str">
        <f t="array" ref="R4517">IFERROR(IF(OR(J4517="",M4517="",F4517=""),"",IF(F4517="학생부종합",INDEX(종합배치표!$C:$Q,MATCH(J4517,종합배치표!$B:$B,0),(MATCH(M4517,{"A","B","C","D","E"},0)-1)*3+1),INDEX(교과배치표!$C:$Q,MATCH(J4517,교과배치표!$B:$B,0),(MATCH(M4517,{"A","B","C","D","E"},0)-1)*3+1))),"")</f>
        <v/>
      </c>
      <c r="S4517" s="26" t="str">
        <f t="array" ref="S4517">IFERROR(IF(OR(J4517="",M4517="",F4517=""),"",IF(F4517="학생부종합",INDEX(종합배치표!$C:$Q,MATCH(J4517,종합배치표!$B:$B,0),(MATCH(M4517,{"A","B","C","D","E"},0)-1)*3+2),INDEX(교과배치표!$C:$Q,MATCH(J4517,교과배치표!$B:$B,0),(MATCH(M4517,{"A","B","C","D","E"},0)-1)*3+2))),"")</f>
        <v/>
      </c>
      <c r="T4517" s="26" t="str">
        <f t="array" ref="T4517">IFERROR(IF(OR(J4517="",M4517="",F4517=""),"",IF(F4517="학생부종합",INDEX(종합배치표!$C:$Q,MATCH(J4517,종합배치표!$B:$B,0),(MATCH(M4517,{"A","B","C","D","E"},0)-1)*3+3),INDEX(교과배치표!$C:$Q,MATCH(J4517,교과배치표!$B:$B,0),(MATCH(M4517,{"A","B","C","D","E"},0)-1)*3+3))),"")</f>
        <v/>
      </c>
    </row>
    <row r="4518" spans="2:20" ht="14.25" customHeight="1">
      <c r="B4518" s="20">
        <v>5457</v>
      </c>
      <c r="C4518" s="21" t="s">
        <v>22</v>
      </c>
      <c r="D4518" s="21" t="s">
        <v>22</v>
      </c>
      <c r="E4518" s="21" t="s">
        <v>1546</v>
      </c>
      <c r="F4518" s="21" t="s">
        <v>24</v>
      </c>
      <c r="G4518" s="22" t="s">
        <v>1555</v>
      </c>
      <c r="H4518" s="21" t="s">
        <v>53</v>
      </c>
      <c r="I4518" s="21" t="s">
        <v>27</v>
      </c>
      <c r="J4518" s="23"/>
      <c r="K4518" s="24">
        <v>12</v>
      </c>
      <c r="M4518" s="25" t="str">
        <f>IF(I4518="","",IF(I4518="인문",성적입력!$C$8,성적입력!$C$9))</f>
        <v>A</v>
      </c>
      <c r="N4518" s="26">
        <f>성적입력!$C$15</f>
        <v>3</v>
      </c>
      <c r="P4518" s="27" t="str">
        <f t="shared" si="164"/>
        <v/>
      </c>
      <c r="R4518" s="26" t="str">
        <f t="array" ref="R4518">IFERROR(IF(OR(J4518="",M4518="",F4518=""),"",IF(F4518="학생부종합",INDEX(종합배치표!$C:$Q,MATCH(J4518,종합배치표!$B:$B,0),(MATCH(M4518,{"A","B","C","D","E"},0)-1)*3+1),INDEX(교과배치표!$C:$Q,MATCH(J4518,교과배치표!$B:$B,0),(MATCH(M4518,{"A","B","C","D","E"},0)-1)*3+1))),"")</f>
        <v/>
      </c>
      <c r="S4518" s="26" t="str">
        <f t="array" ref="S4518">IFERROR(IF(OR(J4518="",M4518="",F4518=""),"",IF(F4518="학생부종합",INDEX(종합배치표!$C:$Q,MATCH(J4518,종합배치표!$B:$B,0),(MATCH(M4518,{"A","B","C","D","E"},0)-1)*3+2),INDEX(교과배치표!$C:$Q,MATCH(J4518,교과배치표!$B:$B,0),(MATCH(M4518,{"A","B","C","D","E"},0)-1)*3+2))),"")</f>
        <v/>
      </c>
      <c r="T4518" s="26" t="str">
        <f t="array" ref="T4518">IFERROR(IF(OR(J4518="",M4518="",F4518=""),"",IF(F4518="학생부종합",INDEX(종합배치표!$C:$Q,MATCH(J4518,종합배치표!$B:$B,0),(MATCH(M4518,{"A","B","C","D","E"},0)-1)*3+3),INDEX(교과배치표!$C:$Q,MATCH(J4518,교과배치표!$B:$B,0),(MATCH(M4518,{"A","B","C","D","E"},0)-1)*3+3))),"")</f>
        <v/>
      </c>
    </row>
    <row r="4519" spans="2:20" ht="14.25" customHeight="1">
      <c r="B4519" s="20">
        <v>5458</v>
      </c>
      <c r="C4519" s="21" t="s">
        <v>22</v>
      </c>
      <c r="D4519" s="21" t="s">
        <v>22</v>
      </c>
      <c r="E4519" s="21" t="s">
        <v>1546</v>
      </c>
      <c r="F4519" s="21" t="s">
        <v>24</v>
      </c>
      <c r="G4519" s="22" t="s">
        <v>1556</v>
      </c>
      <c r="H4519" s="21" t="s">
        <v>53</v>
      </c>
      <c r="I4519" s="21" t="s">
        <v>27</v>
      </c>
      <c r="J4519" s="23"/>
      <c r="K4519" s="24">
        <v>28</v>
      </c>
      <c r="M4519" s="25" t="str">
        <f>IF(I4519="","",IF(I4519="인문",성적입력!$C$8,성적입력!$C$9))</f>
        <v>A</v>
      </c>
      <c r="N4519" s="26">
        <f>성적입력!$C$15</f>
        <v>3</v>
      </c>
      <c r="P4519" s="27" t="str">
        <f t="shared" si="164"/>
        <v/>
      </c>
      <c r="R4519" s="26" t="str">
        <f t="array" ref="R4519">IFERROR(IF(OR(J4519="",M4519="",F4519=""),"",IF(F4519="학생부종합",INDEX(종합배치표!$C:$Q,MATCH(J4519,종합배치표!$B:$B,0),(MATCH(M4519,{"A","B","C","D","E"},0)-1)*3+1),INDEX(교과배치표!$C:$Q,MATCH(J4519,교과배치표!$B:$B,0),(MATCH(M4519,{"A","B","C","D","E"},0)-1)*3+1))),"")</f>
        <v/>
      </c>
      <c r="S4519" s="26" t="str">
        <f t="array" ref="S4519">IFERROR(IF(OR(J4519="",M4519="",F4519=""),"",IF(F4519="학생부종합",INDEX(종합배치표!$C:$Q,MATCH(J4519,종합배치표!$B:$B,0),(MATCH(M4519,{"A","B","C","D","E"},0)-1)*3+2),INDEX(교과배치표!$C:$Q,MATCH(J4519,교과배치표!$B:$B,0),(MATCH(M4519,{"A","B","C","D","E"},0)-1)*3+2))),"")</f>
        <v/>
      </c>
      <c r="T4519" s="26" t="str">
        <f t="array" ref="T4519">IFERROR(IF(OR(J4519="",M4519="",F4519=""),"",IF(F4519="학생부종합",INDEX(종합배치표!$C:$Q,MATCH(J4519,종합배치표!$B:$B,0),(MATCH(M4519,{"A","B","C","D","E"},0)-1)*3+3),INDEX(교과배치표!$C:$Q,MATCH(J4519,교과배치표!$B:$B,0),(MATCH(M4519,{"A","B","C","D","E"},0)-1)*3+3))),"")</f>
        <v/>
      </c>
    </row>
    <row r="4520" spans="2:20" ht="14.25" customHeight="1">
      <c r="B4520" s="20">
        <v>5459</v>
      </c>
      <c r="C4520" s="21" t="s">
        <v>170</v>
      </c>
      <c r="D4520" s="21" t="s">
        <v>1550</v>
      </c>
      <c r="E4520" s="21" t="s">
        <v>1546</v>
      </c>
      <c r="F4520" s="21" t="s">
        <v>68</v>
      </c>
      <c r="G4520" s="21" t="s">
        <v>246</v>
      </c>
      <c r="H4520" s="21" t="s">
        <v>1577</v>
      </c>
      <c r="I4520" s="21" t="s">
        <v>60</v>
      </c>
      <c r="J4520" s="23"/>
      <c r="K4520" s="24">
        <v>18</v>
      </c>
      <c r="M4520" s="25" t="str">
        <f>IF(I4520="","",IF(I4520="인문",성적입력!$C$8,성적입력!$C$9))</f>
        <v>A</v>
      </c>
      <c r="N4520" s="26">
        <f>성적입력!$C$15</f>
        <v>3</v>
      </c>
      <c r="P4520" s="27" t="str">
        <f t="shared" si="164"/>
        <v/>
      </c>
      <c r="R4520" s="26" t="str">
        <f t="array" ref="R4520">IFERROR(IF(OR(J4520="",M4520="",F4520=""),"",IF(F4520="학생부종합",INDEX(종합배치표!$C:$Q,MATCH(J4520,종합배치표!$B:$B,0),(MATCH(M4520,{"A","B","C","D","E"},0)-1)*3+1),INDEX(교과배치표!$C:$Q,MATCH(J4520,교과배치표!$B:$B,0),(MATCH(M4520,{"A","B","C","D","E"},0)-1)*3+1))),"")</f>
        <v/>
      </c>
      <c r="S4520" s="26" t="str">
        <f t="array" ref="S4520">IFERROR(IF(OR(J4520="",M4520="",F4520=""),"",IF(F4520="학생부종합",INDEX(종합배치표!$C:$Q,MATCH(J4520,종합배치표!$B:$B,0),(MATCH(M4520,{"A","B","C","D","E"},0)-1)*3+2),INDEX(교과배치표!$C:$Q,MATCH(J4520,교과배치표!$B:$B,0),(MATCH(M4520,{"A","B","C","D","E"},0)-1)*3+2))),"")</f>
        <v/>
      </c>
      <c r="T4520" s="26" t="str">
        <f t="array" ref="T4520">IFERROR(IF(OR(J4520="",M4520="",F4520=""),"",IF(F4520="학생부종합",INDEX(종합배치표!$C:$Q,MATCH(J4520,종합배치표!$B:$B,0),(MATCH(M4520,{"A","B","C","D","E"},0)-1)*3+3),INDEX(교과배치표!$C:$Q,MATCH(J4520,교과배치표!$B:$B,0),(MATCH(M4520,{"A","B","C","D","E"},0)-1)*3+3))),"")</f>
        <v/>
      </c>
    </row>
    <row r="4521" spans="2:20" ht="14.25" customHeight="1">
      <c r="B4521" s="20">
        <v>5460</v>
      </c>
      <c r="C4521" s="21" t="s">
        <v>170</v>
      </c>
      <c r="D4521" s="21" t="s">
        <v>1550</v>
      </c>
      <c r="E4521" s="21" t="s">
        <v>1546</v>
      </c>
      <c r="F4521" s="21" t="s">
        <v>24</v>
      </c>
      <c r="G4521" s="22" t="s">
        <v>1555</v>
      </c>
      <c r="H4521" s="21" t="s">
        <v>1577</v>
      </c>
      <c r="I4521" s="21" t="s">
        <v>60</v>
      </c>
      <c r="J4521" s="23"/>
      <c r="K4521" s="24">
        <v>22</v>
      </c>
      <c r="M4521" s="25" t="str">
        <f>IF(I4521="","",IF(I4521="인문",성적입력!$C$8,성적입력!$C$9))</f>
        <v>A</v>
      </c>
      <c r="N4521" s="26">
        <f>성적입력!$C$15</f>
        <v>3</v>
      </c>
      <c r="P4521" s="27" t="str">
        <f t="shared" si="164"/>
        <v/>
      </c>
      <c r="R4521" s="26" t="str">
        <f t="array" ref="R4521">IFERROR(IF(OR(J4521="",M4521="",F4521=""),"",IF(F4521="학생부종합",INDEX(종합배치표!$C:$Q,MATCH(J4521,종합배치표!$B:$B,0),(MATCH(M4521,{"A","B","C","D","E"},0)-1)*3+1),INDEX(교과배치표!$C:$Q,MATCH(J4521,교과배치표!$B:$B,0),(MATCH(M4521,{"A","B","C","D","E"},0)-1)*3+1))),"")</f>
        <v/>
      </c>
      <c r="S4521" s="26" t="str">
        <f t="array" ref="S4521">IFERROR(IF(OR(J4521="",M4521="",F4521=""),"",IF(F4521="학생부종합",INDEX(종합배치표!$C:$Q,MATCH(J4521,종합배치표!$B:$B,0),(MATCH(M4521,{"A","B","C","D","E"},0)-1)*3+2),INDEX(교과배치표!$C:$Q,MATCH(J4521,교과배치표!$B:$B,0),(MATCH(M4521,{"A","B","C","D","E"},0)-1)*3+2))),"")</f>
        <v/>
      </c>
      <c r="T4521" s="26" t="str">
        <f t="array" ref="T4521">IFERROR(IF(OR(J4521="",M4521="",F4521=""),"",IF(F4521="학생부종합",INDEX(종합배치표!$C:$Q,MATCH(J4521,종합배치표!$B:$B,0),(MATCH(M4521,{"A","B","C","D","E"},0)-1)*3+3),INDEX(교과배치표!$C:$Q,MATCH(J4521,교과배치표!$B:$B,0),(MATCH(M4521,{"A","B","C","D","E"},0)-1)*3+3))),"")</f>
        <v/>
      </c>
    </row>
    <row r="4522" spans="2:20" ht="14.25" customHeight="1">
      <c r="B4522" s="20">
        <v>5461</v>
      </c>
      <c r="C4522" s="21" t="s">
        <v>170</v>
      </c>
      <c r="D4522" s="21" t="s">
        <v>1550</v>
      </c>
      <c r="E4522" s="21" t="s">
        <v>1546</v>
      </c>
      <c r="F4522" s="21" t="s">
        <v>24</v>
      </c>
      <c r="G4522" s="22" t="s">
        <v>1556</v>
      </c>
      <c r="H4522" s="21" t="s">
        <v>1577</v>
      </c>
      <c r="I4522" s="21" t="s">
        <v>60</v>
      </c>
      <c r="J4522" s="23"/>
      <c r="K4522" s="24">
        <v>17</v>
      </c>
      <c r="M4522" s="25" t="str">
        <f>IF(I4522="","",IF(I4522="인문",성적입력!$C$8,성적입력!$C$9))</f>
        <v>A</v>
      </c>
      <c r="N4522" s="26">
        <f>성적입력!$C$15</f>
        <v>3</v>
      </c>
      <c r="P4522" s="27" t="str">
        <f t="shared" si="164"/>
        <v/>
      </c>
      <c r="R4522" s="26" t="str">
        <f t="array" ref="R4522">IFERROR(IF(OR(J4522="",M4522="",F4522=""),"",IF(F4522="학생부종합",INDEX(종합배치표!$C:$Q,MATCH(J4522,종합배치표!$B:$B,0),(MATCH(M4522,{"A","B","C","D","E"},0)-1)*3+1),INDEX(교과배치표!$C:$Q,MATCH(J4522,교과배치표!$B:$B,0),(MATCH(M4522,{"A","B","C","D","E"},0)-1)*3+1))),"")</f>
        <v/>
      </c>
      <c r="S4522" s="26" t="str">
        <f t="array" ref="S4522">IFERROR(IF(OR(J4522="",M4522="",F4522=""),"",IF(F4522="학생부종합",INDEX(종합배치표!$C:$Q,MATCH(J4522,종합배치표!$B:$B,0),(MATCH(M4522,{"A","B","C","D","E"},0)-1)*3+2),INDEX(교과배치표!$C:$Q,MATCH(J4522,교과배치표!$B:$B,0),(MATCH(M4522,{"A","B","C","D","E"},0)-1)*3+2))),"")</f>
        <v/>
      </c>
      <c r="T4522" s="26" t="str">
        <f t="array" ref="T4522">IFERROR(IF(OR(J4522="",M4522="",F4522=""),"",IF(F4522="학생부종합",INDEX(종합배치표!$C:$Q,MATCH(J4522,종합배치표!$B:$B,0),(MATCH(M4522,{"A","B","C","D","E"},0)-1)*3+3),INDEX(교과배치표!$C:$Q,MATCH(J4522,교과배치표!$B:$B,0),(MATCH(M4522,{"A","B","C","D","E"},0)-1)*3+3))),"")</f>
        <v/>
      </c>
    </row>
    <row r="4523" spans="2:20" ht="14.25" customHeight="1">
      <c r="B4523" s="20">
        <v>5462</v>
      </c>
      <c r="C4523" s="21" t="s">
        <v>22</v>
      </c>
      <c r="D4523" s="21" t="s">
        <v>22</v>
      </c>
      <c r="E4523" s="21" t="s">
        <v>1546</v>
      </c>
      <c r="F4523" s="21" t="s">
        <v>68</v>
      </c>
      <c r="G4523" s="21" t="s">
        <v>246</v>
      </c>
      <c r="H4523" s="21" t="s">
        <v>525</v>
      </c>
      <c r="I4523" s="21" t="s">
        <v>27</v>
      </c>
      <c r="J4523" s="23"/>
      <c r="K4523" s="24">
        <v>6</v>
      </c>
      <c r="M4523" s="25" t="str">
        <f>IF(I4523="","",IF(I4523="인문",성적입력!$C$8,성적입력!$C$9))</f>
        <v>A</v>
      </c>
      <c r="N4523" s="26">
        <f>성적입력!$C$15</f>
        <v>3</v>
      </c>
      <c r="P4523" s="27" t="str">
        <f t="shared" si="164"/>
        <v/>
      </c>
      <c r="R4523" s="26" t="str">
        <f t="array" ref="R4523">IFERROR(IF(OR(J4523="",M4523="",F4523=""),"",IF(F4523="학생부종합",INDEX(종합배치표!$C:$Q,MATCH(J4523,종합배치표!$B:$B,0),(MATCH(M4523,{"A","B","C","D","E"},0)-1)*3+1),INDEX(교과배치표!$C:$Q,MATCH(J4523,교과배치표!$B:$B,0),(MATCH(M4523,{"A","B","C","D","E"},0)-1)*3+1))),"")</f>
        <v/>
      </c>
      <c r="S4523" s="26" t="str">
        <f t="array" ref="S4523">IFERROR(IF(OR(J4523="",M4523="",F4523=""),"",IF(F4523="학생부종합",INDEX(종합배치표!$C:$Q,MATCH(J4523,종합배치표!$B:$B,0),(MATCH(M4523,{"A","B","C","D","E"},0)-1)*3+2),INDEX(교과배치표!$C:$Q,MATCH(J4523,교과배치표!$B:$B,0),(MATCH(M4523,{"A","B","C","D","E"},0)-1)*3+2))),"")</f>
        <v/>
      </c>
      <c r="T4523" s="26" t="str">
        <f t="array" ref="T4523">IFERROR(IF(OR(J4523="",M4523="",F4523=""),"",IF(F4523="학생부종합",INDEX(종합배치표!$C:$Q,MATCH(J4523,종합배치표!$B:$B,0),(MATCH(M4523,{"A","B","C","D","E"},0)-1)*3+3),INDEX(교과배치표!$C:$Q,MATCH(J4523,교과배치표!$B:$B,0),(MATCH(M4523,{"A","B","C","D","E"},0)-1)*3+3))),"")</f>
        <v/>
      </c>
    </row>
    <row r="4524" spans="2:20" ht="14.25" customHeight="1">
      <c r="B4524" s="20">
        <v>5463</v>
      </c>
      <c r="C4524" s="21" t="s">
        <v>22</v>
      </c>
      <c r="D4524" s="21" t="s">
        <v>22</v>
      </c>
      <c r="E4524" s="21" t="s">
        <v>1546</v>
      </c>
      <c r="F4524" s="21" t="s">
        <v>24</v>
      </c>
      <c r="G4524" s="22" t="s">
        <v>1555</v>
      </c>
      <c r="H4524" s="21" t="s">
        <v>525</v>
      </c>
      <c r="I4524" s="21" t="s">
        <v>27</v>
      </c>
      <c r="J4524" s="23"/>
      <c r="K4524" s="24">
        <v>12</v>
      </c>
      <c r="M4524" s="25" t="str">
        <f>IF(I4524="","",IF(I4524="인문",성적입력!$C$8,성적입력!$C$9))</f>
        <v>A</v>
      </c>
      <c r="N4524" s="26">
        <f>성적입력!$C$15</f>
        <v>3</v>
      </c>
      <c r="P4524" s="27" t="str">
        <f t="shared" si="164"/>
        <v/>
      </c>
      <c r="R4524" s="26" t="str">
        <f t="array" ref="R4524">IFERROR(IF(OR(J4524="",M4524="",F4524=""),"",IF(F4524="학생부종합",INDEX(종합배치표!$C:$Q,MATCH(J4524,종합배치표!$B:$B,0),(MATCH(M4524,{"A","B","C","D","E"},0)-1)*3+1),INDEX(교과배치표!$C:$Q,MATCH(J4524,교과배치표!$B:$B,0),(MATCH(M4524,{"A","B","C","D","E"},0)-1)*3+1))),"")</f>
        <v/>
      </c>
      <c r="S4524" s="26" t="str">
        <f t="array" ref="S4524">IFERROR(IF(OR(J4524="",M4524="",F4524=""),"",IF(F4524="학생부종합",INDEX(종합배치표!$C:$Q,MATCH(J4524,종합배치표!$B:$B,0),(MATCH(M4524,{"A","B","C","D","E"},0)-1)*3+2),INDEX(교과배치표!$C:$Q,MATCH(J4524,교과배치표!$B:$B,0),(MATCH(M4524,{"A","B","C","D","E"},0)-1)*3+2))),"")</f>
        <v/>
      </c>
      <c r="T4524" s="26" t="str">
        <f t="array" ref="T4524">IFERROR(IF(OR(J4524="",M4524="",F4524=""),"",IF(F4524="학생부종합",INDEX(종합배치표!$C:$Q,MATCH(J4524,종합배치표!$B:$B,0),(MATCH(M4524,{"A","B","C","D","E"},0)-1)*3+3),INDEX(교과배치표!$C:$Q,MATCH(J4524,교과배치표!$B:$B,0),(MATCH(M4524,{"A","B","C","D","E"},0)-1)*3+3))),"")</f>
        <v/>
      </c>
    </row>
    <row r="4525" spans="2:20" ht="14.25" customHeight="1">
      <c r="B4525" s="20">
        <v>5464</v>
      </c>
      <c r="C4525" s="21" t="s">
        <v>22</v>
      </c>
      <c r="D4525" s="21" t="s">
        <v>22</v>
      </c>
      <c r="E4525" s="21" t="s">
        <v>1546</v>
      </c>
      <c r="F4525" s="21" t="s">
        <v>68</v>
      </c>
      <c r="G4525" s="21" t="s">
        <v>246</v>
      </c>
      <c r="H4525" s="21" t="s">
        <v>1578</v>
      </c>
      <c r="I4525" s="21" t="s">
        <v>60</v>
      </c>
      <c r="J4525" s="23"/>
      <c r="K4525" s="24">
        <v>36</v>
      </c>
      <c r="M4525" s="25" t="str">
        <f>IF(I4525="","",IF(I4525="인문",성적입력!$C$8,성적입력!$C$9))</f>
        <v>A</v>
      </c>
      <c r="N4525" s="26">
        <f>성적입력!$C$15</f>
        <v>3</v>
      </c>
      <c r="P4525" s="27" t="str">
        <f t="shared" si="164"/>
        <v/>
      </c>
      <c r="R4525" s="26" t="str">
        <f t="array" ref="R4525">IFERROR(IF(OR(J4525="",M4525="",F4525=""),"",IF(F4525="학생부종합",INDEX(종합배치표!$C:$Q,MATCH(J4525,종합배치표!$B:$B,0),(MATCH(M4525,{"A","B","C","D","E"},0)-1)*3+1),INDEX(교과배치표!$C:$Q,MATCH(J4525,교과배치표!$B:$B,0),(MATCH(M4525,{"A","B","C","D","E"},0)-1)*3+1))),"")</f>
        <v/>
      </c>
      <c r="S4525" s="26" t="str">
        <f t="array" ref="S4525">IFERROR(IF(OR(J4525="",M4525="",F4525=""),"",IF(F4525="학생부종합",INDEX(종합배치표!$C:$Q,MATCH(J4525,종합배치표!$B:$B,0),(MATCH(M4525,{"A","B","C","D","E"},0)-1)*3+2),INDEX(교과배치표!$C:$Q,MATCH(J4525,교과배치표!$B:$B,0),(MATCH(M4525,{"A","B","C","D","E"},0)-1)*3+2))),"")</f>
        <v/>
      </c>
      <c r="T4525" s="26" t="str">
        <f t="array" ref="T4525">IFERROR(IF(OR(J4525="",M4525="",F4525=""),"",IF(F4525="학생부종합",INDEX(종합배치표!$C:$Q,MATCH(J4525,종합배치표!$B:$B,0),(MATCH(M4525,{"A","B","C","D","E"},0)-1)*3+3),INDEX(교과배치표!$C:$Q,MATCH(J4525,교과배치표!$B:$B,0),(MATCH(M4525,{"A","B","C","D","E"},0)-1)*3+3))),"")</f>
        <v/>
      </c>
    </row>
    <row r="4526" spans="2:20" ht="14.25" customHeight="1">
      <c r="B4526" s="20">
        <v>5465</v>
      </c>
      <c r="C4526" s="21" t="s">
        <v>22</v>
      </c>
      <c r="D4526" s="21" t="s">
        <v>22</v>
      </c>
      <c r="E4526" s="21" t="s">
        <v>1546</v>
      </c>
      <c r="F4526" s="21" t="s">
        <v>24</v>
      </c>
      <c r="G4526" s="22" t="s">
        <v>1555</v>
      </c>
      <c r="H4526" s="21" t="s">
        <v>1578</v>
      </c>
      <c r="I4526" s="21" t="s">
        <v>60</v>
      </c>
      <c r="J4526" s="23"/>
      <c r="K4526" s="24">
        <v>6</v>
      </c>
      <c r="M4526" s="25" t="str">
        <f>IF(I4526="","",IF(I4526="인문",성적입력!$C$8,성적입력!$C$9))</f>
        <v>A</v>
      </c>
      <c r="N4526" s="26">
        <f>성적입력!$C$15</f>
        <v>3</v>
      </c>
      <c r="P4526" s="27" t="str">
        <f t="shared" si="164"/>
        <v/>
      </c>
      <c r="R4526" s="26" t="str">
        <f t="array" ref="R4526">IFERROR(IF(OR(J4526="",M4526="",F4526=""),"",IF(F4526="학생부종합",INDEX(종합배치표!$C:$Q,MATCH(J4526,종합배치표!$B:$B,0),(MATCH(M4526,{"A","B","C","D","E"},0)-1)*3+1),INDEX(교과배치표!$C:$Q,MATCH(J4526,교과배치표!$B:$B,0),(MATCH(M4526,{"A","B","C","D","E"},0)-1)*3+1))),"")</f>
        <v/>
      </c>
      <c r="S4526" s="26" t="str">
        <f t="array" ref="S4526">IFERROR(IF(OR(J4526="",M4526="",F4526=""),"",IF(F4526="학생부종합",INDEX(종합배치표!$C:$Q,MATCH(J4526,종합배치표!$B:$B,0),(MATCH(M4526,{"A","B","C","D","E"},0)-1)*3+2),INDEX(교과배치표!$C:$Q,MATCH(J4526,교과배치표!$B:$B,0),(MATCH(M4526,{"A","B","C","D","E"},0)-1)*3+2))),"")</f>
        <v/>
      </c>
      <c r="T4526" s="26" t="str">
        <f t="array" ref="T4526">IFERROR(IF(OR(J4526="",M4526="",F4526=""),"",IF(F4526="학생부종합",INDEX(종합배치표!$C:$Q,MATCH(J4526,종합배치표!$B:$B,0),(MATCH(M4526,{"A","B","C","D","E"},0)-1)*3+3),INDEX(교과배치표!$C:$Q,MATCH(J4526,교과배치표!$B:$B,0),(MATCH(M4526,{"A","B","C","D","E"},0)-1)*3+3))),"")</f>
        <v/>
      </c>
    </row>
    <row r="4527" spans="2:20" ht="14.25" customHeight="1">
      <c r="B4527" s="20">
        <v>5466</v>
      </c>
      <c r="C4527" s="21" t="s">
        <v>22</v>
      </c>
      <c r="D4527" s="21" t="s">
        <v>22</v>
      </c>
      <c r="E4527" s="21" t="s">
        <v>1546</v>
      </c>
      <c r="F4527" s="21" t="s">
        <v>24</v>
      </c>
      <c r="G4527" s="22" t="s">
        <v>1556</v>
      </c>
      <c r="H4527" s="21" t="s">
        <v>1578</v>
      </c>
      <c r="I4527" s="21" t="s">
        <v>60</v>
      </c>
      <c r="J4527" s="23"/>
      <c r="K4527" s="24">
        <v>12</v>
      </c>
      <c r="M4527" s="25" t="str">
        <f>IF(I4527="","",IF(I4527="인문",성적입력!$C$8,성적입력!$C$9))</f>
        <v>A</v>
      </c>
      <c r="N4527" s="26">
        <f>성적입력!$C$15</f>
        <v>3</v>
      </c>
      <c r="P4527" s="27" t="str">
        <f t="shared" si="164"/>
        <v/>
      </c>
      <c r="R4527" s="26" t="str">
        <f t="array" ref="R4527">IFERROR(IF(OR(J4527="",M4527="",F4527=""),"",IF(F4527="학생부종합",INDEX(종합배치표!$C:$Q,MATCH(J4527,종합배치표!$B:$B,0),(MATCH(M4527,{"A","B","C","D","E"},0)-1)*3+1),INDEX(교과배치표!$C:$Q,MATCH(J4527,교과배치표!$B:$B,0),(MATCH(M4527,{"A","B","C","D","E"},0)-1)*3+1))),"")</f>
        <v/>
      </c>
      <c r="S4527" s="26" t="str">
        <f t="array" ref="S4527">IFERROR(IF(OR(J4527="",M4527="",F4527=""),"",IF(F4527="학생부종합",INDEX(종합배치표!$C:$Q,MATCH(J4527,종합배치표!$B:$B,0),(MATCH(M4527,{"A","B","C","D","E"},0)-1)*3+2),INDEX(교과배치표!$C:$Q,MATCH(J4527,교과배치표!$B:$B,0),(MATCH(M4527,{"A","B","C","D","E"},0)-1)*3+2))),"")</f>
        <v/>
      </c>
      <c r="T4527" s="26" t="str">
        <f t="array" ref="T4527">IFERROR(IF(OR(J4527="",M4527="",F4527=""),"",IF(F4527="학생부종합",INDEX(종합배치표!$C:$Q,MATCH(J4527,종합배치표!$B:$B,0),(MATCH(M4527,{"A","B","C","D","E"},0)-1)*3+3),INDEX(교과배치표!$C:$Q,MATCH(J4527,교과배치표!$B:$B,0),(MATCH(M4527,{"A","B","C","D","E"},0)-1)*3+3))),"")</f>
        <v/>
      </c>
    </row>
    <row r="4528" spans="2:20" ht="14.25" customHeight="1">
      <c r="B4528" s="20">
        <v>5467</v>
      </c>
      <c r="C4528" s="21" t="s">
        <v>22</v>
      </c>
      <c r="D4528" s="21" t="s">
        <v>22</v>
      </c>
      <c r="E4528" s="21" t="s">
        <v>1546</v>
      </c>
      <c r="F4528" s="21" t="s">
        <v>24</v>
      </c>
      <c r="G4528" s="22" t="s">
        <v>1555</v>
      </c>
      <c r="H4528" s="21" t="s">
        <v>100</v>
      </c>
      <c r="I4528" s="21" t="s">
        <v>27</v>
      </c>
      <c r="J4528" s="23"/>
      <c r="K4528" s="24">
        <v>6</v>
      </c>
      <c r="M4528" s="25" t="str">
        <f>IF(I4528="","",IF(I4528="인문",성적입력!$C$8,성적입력!$C$9))</f>
        <v>A</v>
      </c>
      <c r="N4528" s="26">
        <f>성적입력!$C$15</f>
        <v>3</v>
      </c>
      <c r="P4528" s="27" t="str">
        <f t="shared" si="164"/>
        <v/>
      </c>
      <c r="R4528" s="26" t="str">
        <f t="array" ref="R4528">IFERROR(IF(OR(J4528="",M4528="",F4528=""),"",IF(F4528="학생부종합",INDEX(종합배치표!$C:$Q,MATCH(J4528,종합배치표!$B:$B,0),(MATCH(M4528,{"A","B","C","D","E"},0)-1)*3+1),INDEX(교과배치표!$C:$Q,MATCH(J4528,교과배치표!$B:$B,0),(MATCH(M4528,{"A","B","C","D","E"},0)-1)*3+1))),"")</f>
        <v/>
      </c>
      <c r="S4528" s="26" t="str">
        <f t="array" ref="S4528">IFERROR(IF(OR(J4528="",M4528="",F4528=""),"",IF(F4528="학생부종합",INDEX(종합배치표!$C:$Q,MATCH(J4528,종합배치표!$B:$B,0),(MATCH(M4528,{"A","B","C","D","E"},0)-1)*3+2),INDEX(교과배치표!$C:$Q,MATCH(J4528,교과배치표!$B:$B,0),(MATCH(M4528,{"A","B","C","D","E"},0)-1)*3+2))),"")</f>
        <v/>
      </c>
      <c r="T4528" s="26" t="str">
        <f t="array" ref="T4528">IFERROR(IF(OR(J4528="",M4528="",F4528=""),"",IF(F4528="학생부종합",INDEX(종합배치표!$C:$Q,MATCH(J4528,종합배치표!$B:$B,0),(MATCH(M4528,{"A","B","C","D","E"},0)-1)*3+3),INDEX(교과배치표!$C:$Q,MATCH(J4528,교과배치표!$B:$B,0),(MATCH(M4528,{"A","B","C","D","E"},0)-1)*3+3))),"")</f>
        <v/>
      </c>
    </row>
    <row r="4529" spans="2:20" ht="14.25" customHeight="1">
      <c r="B4529" s="20">
        <v>5468</v>
      </c>
      <c r="C4529" s="21" t="s">
        <v>22</v>
      </c>
      <c r="D4529" s="21" t="s">
        <v>22</v>
      </c>
      <c r="E4529" s="21" t="s">
        <v>1546</v>
      </c>
      <c r="F4529" s="21" t="s">
        <v>24</v>
      </c>
      <c r="G4529" s="22" t="s">
        <v>1555</v>
      </c>
      <c r="H4529" s="21" t="s">
        <v>1579</v>
      </c>
      <c r="I4529" s="21" t="s">
        <v>429</v>
      </c>
      <c r="J4529" s="23"/>
      <c r="K4529" s="24">
        <v>11</v>
      </c>
      <c r="M4529" s="25" t="str">
        <f>IF(I4529="","",IF(I4529="인문",성적입력!$C$8,성적입력!$C$9))</f>
        <v>A</v>
      </c>
      <c r="N4529" s="26">
        <f>성적입력!$C$15</f>
        <v>3</v>
      </c>
      <c r="P4529" s="27" t="str">
        <f t="shared" si="164"/>
        <v/>
      </c>
      <c r="R4529" s="26" t="str">
        <f t="array" ref="R4529">IFERROR(IF(OR(J4529="",M4529="",F4529=""),"",IF(F4529="학생부종합",INDEX(종합배치표!$C:$Q,MATCH(J4529,종합배치표!$B:$B,0),(MATCH(M4529,{"A","B","C","D","E"},0)-1)*3+1),INDEX(교과배치표!$C:$Q,MATCH(J4529,교과배치표!$B:$B,0),(MATCH(M4529,{"A","B","C","D","E"},0)-1)*3+1))),"")</f>
        <v/>
      </c>
      <c r="S4529" s="26" t="str">
        <f t="array" ref="S4529">IFERROR(IF(OR(J4529="",M4529="",F4529=""),"",IF(F4529="학생부종합",INDEX(종합배치표!$C:$Q,MATCH(J4529,종합배치표!$B:$B,0),(MATCH(M4529,{"A","B","C","D","E"},0)-1)*3+2),INDEX(교과배치표!$C:$Q,MATCH(J4529,교과배치표!$B:$B,0),(MATCH(M4529,{"A","B","C","D","E"},0)-1)*3+2))),"")</f>
        <v/>
      </c>
      <c r="T4529" s="26" t="str">
        <f t="array" ref="T4529">IFERROR(IF(OR(J4529="",M4529="",F4529=""),"",IF(F4529="학생부종합",INDEX(종합배치표!$C:$Q,MATCH(J4529,종합배치표!$B:$B,0),(MATCH(M4529,{"A","B","C","D","E"},0)-1)*3+3),INDEX(교과배치표!$C:$Q,MATCH(J4529,교과배치표!$B:$B,0),(MATCH(M4529,{"A","B","C","D","E"},0)-1)*3+3))),"")</f>
        <v/>
      </c>
    </row>
    <row r="4530" spans="2:20" ht="14.25" customHeight="1">
      <c r="B4530" s="20">
        <v>5469</v>
      </c>
      <c r="C4530" s="21" t="s">
        <v>22</v>
      </c>
      <c r="D4530" s="21" t="s">
        <v>22</v>
      </c>
      <c r="E4530" s="21" t="s">
        <v>1546</v>
      </c>
      <c r="F4530" s="21" t="s">
        <v>24</v>
      </c>
      <c r="G4530" s="22" t="s">
        <v>1555</v>
      </c>
      <c r="H4530" s="21" t="s">
        <v>1579</v>
      </c>
      <c r="I4530" s="21" t="s">
        <v>60</v>
      </c>
      <c r="J4530" s="23"/>
      <c r="K4530" s="24">
        <v>11</v>
      </c>
      <c r="M4530" s="25" t="str">
        <f>IF(I4530="","",IF(I4530="인문",성적입력!$C$8,성적입력!$C$9))</f>
        <v>A</v>
      </c>
      <c r="N4530" s="26">
        <f>성적입력!$C$15</f>
        <v>3</v>
      </c>
      <c r="P4530" s="27" t="str">
        <f t="shared" si="164"/>
        <v/>
      </c>
      <c r="R4530" s="26" t="str">
        <f t="array" ref="R4530">IFERROR(IF(OR(J4530="",M4530="",F4530=""),"",IF(F4530="학생부종합",INDEX(종합배치표!$C:$Q,MATCH(J4530,종합배치표!$B:$B,0),(MATCH(M4530,{"A","B","C","D","E"},0)-1)*3+1),INDEX(교과배치표!$C:$Q,MATCH(J4530,교과배치표!$B:$B,0),(MATCH(M4530,{"A","B","C","D","E"},0)-1)*3+1))),"")</f>
        <v/>
      </c>
      <c r="S4530" s="26" t="str">
        <f t="array" ref="S4530">IFERROR(IF(OR(J4530="",M4530="",F4530=""),"",IF(F4530="학생부종합",INDEX(종합배치표!$C:$Q,MATCH(J4530,종합배치표!$B:$B,0),(MATCH(M4530,{"A","B","C","D","E"},0)-1)*3+2),INDEX(교과배치표!$C:$Q,MATCH(J4530,교과배치표!$B:$B,0),(MATCH(M4530,{"A","B","C","D","E"},0)-1)*3+2))),"")</f>
        <v/>
      </c>
      <c r="T4530" s="26" t="str">
        <f t="array" ref="T4530">IFERROR(IF(OR(J4530="",M4530="",F4530=""),"",IF(F4530="학생부종합",INDEX(종합배치표!$C:$Q,MATCH(J4530,종합배치표!$B:$B,0),(MATCH(M4530,{"A","B","C","D","E"},0)-1)*3+3),INDEX(교과배치표!$C:$Q,MATCH(J4530,교과배치표!$B:$B,0),(MATCH(M4530,{"A","B","C","D","E"},0)-1)*3+3))),"")</f>
        <v/>
      </c>
    </row>
    <row r="4531" spans="2:20" ht="14.25" customHeight="1">
      <c r="B4531" s="20">
        <v>5470</v>
      </c>
      <c r="C4531" s="21" t="s">
        <v>22</v>
      </c>
      <c r="D4531" s="21" t="s">
        <v>22</v>
      </c>
      <c r="E4531" s="21" t="s">
        <v>1546</v>
      </c>
      <c r="F4531" s="21" t="s">
        <v>24</v>
      </c>
      <c r="G4531" s="22" t="s">
        <v>1556</v>
      </c>
      <c r="H4531" s="21" t="s">
        <v>1579</v>
      </c>
      <c r="I4531" s="21" t="s">
        <v>429</v>
      </c>
      <c r="J4531" s="23"/>
      <c r="K4531" s="24">
        <v>15</v>
      </c>
      <c r="M4531" s="25" t="str">
        <f>IF(I4531="","",IF(I4531="인문",성적입력!$C$8,성적입력!$C$9))</f>
        <v>A</v>
      </c>
      <c r="N4531" s="26">
        <f>성적입력!$C$15</f>
        <v>3</v>
      </c>
      <c r="P4531" s="27" t="str">
        <f t="shared" si="164"/>
        <v/>
      </c>
      <c r="R4531" s="26" t="str">
        <f t="array" ref="R4531">IFERROR(IF(OR(J4531="",M4531="",F4531=""),"",IF(F4531="학생부종합",INDEX(종합배치표!$C:$Q,MATCH(J4531,종합배치표!$B:$B,0),(MATCH(M4531,{"A","B","C","D","E"},0)-1)*3+1),INDEX(교과배치표!$C:$Q,MATCH(J4531,교과배치표!$B:$B,0),(MATCH(M4531,{"A","B","C","D","E"},0)-1)*3+1))),"")</f>
        <v/>
      </c>
      <c r="S4531" s="26" t="str">
        <f t="array" ref="S4531">IFERROR(IF(OR(J4531="",M4531="",F4531=""),"",IF(F4531="학생부종합",INDEX(종합배치표!$C:$Q,MATCH(J4531,종합배치표!$B:$B,0),(MATCH(M4531,{"A","B","C","D","E"},0)-1)*3+2),INDEX(교과배치표!$C:$Q,MATCH(J4531,교과배치표!$B:$B,0),(MATCH(M4531,{"A","B","C","D","E"},0)-1)*3+2))),"")</f>
        <v/>
      </c>
      <c r="T4531" s="26" t="str">
        <f t="array" ref="T4531">IFERROR(IF(OR(J4531="",M4531="",F4531=""),"",IF(F4531="학생부종합",INDEX(종합배치표!$C:$Q,MATCH(J4531,종합배치표!$B:$B,0),(MATCH(M4531,{"A","B","C","D","E"},0)-1)*3+3),INDEX(교과배치표!$C:$Q,MATCH(J4531,교과배치표!$B:$B,0),(MATCH(M4531,{"A","B","C","D","E"},0)-1)*3+3))),"")</f>
        <v/>
      </c>
    </row>
    <row r="4532" spans="2:20" ht="14.25" customHeight="1">
      <c r="B4532" s="20">
        <v>5471</v>
      </c>
      <c r="C4532" s="21" t="s">
        <v>22</v>
      </c>
      <c r="D4532" s="21" t="s">
        <v>22</v>
      </c>
      <c r="E4532" s="21" t="s">
        <v>1546</v>
      </c>
      <c r="F4532" s="21" t="s">
        <v>24</v>
      </c>
      <c r="G4532" s="22" t="s">
        <v>1556</v>
      </c>
      <c r="H4532" s="21" t="s">
        <v>1579</v>
      </c>
      <c r="I4532" s="21" t="s">
        <v>60</v>
      </c>
      <c r="J4532" s="23"/>
      <c r="K4532" s="24">
        <v>15</v>
      </c>
      <c r="M4532" s="25" t="str">
        <f>IF(I4532="","",IF(I4532="인문",성적입력!$C$8,성적입력!$C$9))</f>
        <v>A</v>
      </c>
      <c r="N4532" s="26">
        <f>성적입력!$C$15</f>
        <v>3</v>
      </c>
      <c r="P4532" s="27" t="str">
        <f t="shared" si="164"/>
        <v/>
      </c>
      <c r="R4532" s="26" t="str">
        <f t="array" ref="R4532">IFERROR(IF(OR(J4532="",M4532="",F4532=""),"",IF(F4532="학생부종합",INDEX(종합배치표!$C:$Q,MATCH(J4532,종합배치표!$B:$B,0),(MATCH(M4532,{"A","B","C","D","E"},0)-1)*3+1),INDEX(교과배치표!$C:$Q,MATCH(J4532,교과배치표!$B:$B,0),(MATCH(M4532,{"A","B","C","D","E"},0)-1)*3+1))),"")</f>
        <v/>
      </c>
      <c r="S4532" s="26" t="str">
        <f t="array" ref="S4532">IFERROR(IF(OR(J4532="",M4532="",F4532=""),"",IF(F4532="학생부종합",INDEX(종합배치표!$C:$Q,MATCH(J4532,종합배치표!$B:$B,0),(MATCH(M4532,{"A","B","C","D","E"},0)-1)*3+2),INDEX(교과배치표!$C:$Q,MATCH(J4532,교과배치표!$B:$B,0),(MATCH(M4532,{"A","B","C","D","E"},0)-1)*3+2))),"")</f>
        <v/>
      </c>
      <c r="T4532" s="26" t="str">
        <f t="array" ref="T4532">IFERROR(IF(OR(J4532="",M4532="",F4532=""),"",IF(F4532="학생부종합",INDEX(종합배치표!$C:$Q,MATCH(J4532,종합배치표!$B:$B,0),(MATCH(M4532,{"A","B","C","D","E"},0)-1)*3+3),INDEX(교과배치표!$C:$Q,MATCH(J4532,교과배치표!$B:$B,0),(MATCH(M4532,{"A","B","C","D","E"},0)-1)*3+3))),"")</f>
        <v/>
      </c>
    </row>
    <row r="4533" spans="2:20" ht="14.25" customHeight="1">
      <c r="B4533" s="20">
        <v>5472</v>
      </c>
      <c r="C4533" s="21" t="s">
        <v>22</v>
      </c>
      <c r="D4533" s="21" t="s">
        <v>22</v>
      </c>
      <c r="E4533" s="21" t="s">
        <v>1546</v>
      </c>
      <c r="F4533" s="21" t="s">
        <v>24</v>
      </c>
      <c r="G4533" s="22" t="s">
        <v>1556</v>
      </c>
      <c r="H4533" s="21" t="s">
        <v>1580</v>
      </c>
      <c r="I4533" s="21" t="s">
        <v>27</v>
      </c>
      <c r="J4533" s="23"/>
      <c r="K4533" s="24">
        <v>10</v>
      </c>
      <c r="M4533" s="25" t="str">
        <f>IF(I4533="","",IF(I4533="인문",성적입력!$C$8,성적입력!$C$9))</f>
        <v>A</v>
      </c>
      <c r="N4533" s="26">
        <f>성적입력!$C$15</f>
        <v>3</v>
      </c>
      <c r="P4533" s="27" t="str">
        <f t="shared" si="164"/>
        <v/>
      </c>
      <c r="R4533" s="26" t="str">
        <f t="array" ref="R4533">IFERROR(IF(OR(J4533="",M4533="",F4533=""),"",IF(F4533="학생부종합",INDEX(종합배치표!$C:$Q,MATCH(J4533,종합배치표!$B:$B,0),(MATCH(M4533,{"A","B","C","D","E"},0)-1)*3+1),INDEX(교과배치표!$C:$Q,MATCH(J4533,교과배치표!$B:$B,0),(MATCH(M4533,{"A","B","C","D","E"},0)-1)*3+1))),"")</f>
        <v/>
      </c>
      <c r="S4533" s="26" t="str">
        <f t="array" ref="S4533">IFERROR(IF(OR(J4533="",M4533="",F4533=""),"",IF(F4533="학생부종합",INDEX(종합배치표!$C:$Q,MATCH(J4533,종합배치표!$B:$B,0),(MATCH(M4533,{"A","B","C","D","E"},0)-1)*3+2),INDEX(교과배치표!$C:$Q,MATCH(J4533,교과배치표!$B:$B,0),(MATCH(M4533,{"A","B","C","D","E"},0)-1)*3+2))),"")</f>
        <v/>
      </c>
      <c r="T4533" s="26" t="str">
        <f t="array" ref="T4533">IFERROR(IF(OR(J4533="",M4533="",F4533=""),"",IF(F4533="학생부종합",INDEX(종합배치표!$C:$Q,MATCH(J4533,종합배치표!$B:$B,0),(MATCH(M4533,{"A","B","C","D","E"},0)-1)*3+3),INDEX(교과배치표!$C:$Q,MATCH(J4533,교과배치표!$B:$B,0),(MATCH(M4533,{"A","B","C","D","E"},0)-1)*3+3))),"")</f>
        <v/>
      </c>
    </row>
    <row r="4534" spans="2:20" ht="14.25" customHeight="1">
      <c r="B4534" s="20">
        <v>5473</v>
      </c>
      <c r="C4534" s="21" t="s">
        <v>22</v>
      </c>
      <c r="D4534" s="21" t="s">
        <v>22</v>
      </c>
      <c r="E4534" s="21" t="s">
        <v>1546</v>
      </c>
      <c r="F4534" s="21" t="s">
        <v>68</v>
      </c>
      <c r="G4534" s="21" t="s">
        <v>246</v>
      </c>
      <c r="H4534" s="21" t="s">
        <v>185</v>
      </c>
      <c r="I4534" s="21" t="s">
        <v>60</v>
      </c>
      <c r="J4534" s="23"/>
      <c r="K4534" s="24">
        <v>18</v>
      </c>
      <c r="M4534" s="25" t="str">
        <f>IF(I4534="","",IF(I4534="인문",성적입력!$C$8,성적입력!$C$9))</f>
        <v>A</v>
      </c>
      <c r="N4534" s="26">
        <f>성적입력!$C$15</f>
        <v>3</v>
      </c>
      <c r="P4534" s="27" t="str">
        <f t="shared" si="164"/>
        <v/>
      </c>
      <c r="R4534" s="26" t="str">
        <f t="array" ref="R4534">IFERROR(IF(OR(J4534="",M4534="",F4534=""),"",IF(F4534="학생부종합",INDEX(종합배치표!$C:$Q,MATCH(J4534,종합배치표!$B:$B,0),(MATCH(M4534,{"A","B","C","D","E"},0)-1)*3+1),INDEX(교과배치표!$C:$Q,MATCH(J4534,교과배치표!$B:$B,0),(MATCH(M4534,{"A","B","C","D","E"},0)-1)*3+1))),"")</f>
        <v/>
      </c>
      <c r="S4534" s="26" t="str">
        <f t="array" ref="S4534">IFERROR(IF(OR(J4534="",M4534="",F4534=""),"",IF(F4534="학생부종합",INDEX(종합배치표!$C:$Q,MATCH(J4534,종합배치표!$B:$B,0),(MATCH(M4534,{"A","B","C","D","E"},0)-1)*3+2),INDEX(교과배치표!$C:$Q,MATCH(J4534,교과배치표!$B:$B,0),(MATCH(M4534,{"A","B","C","D","E"},0)-1)*3+2))),"")</f>
        <v/>
      </c>
      <c r="T4534" s="26" t="str">
        <f t="array" ref="T4534">IFERROR(IF(OR(J4534="",M4534="",F4534=""),"",IF(F4534="학생부종합",INDEX(종합배치표!$C:$Q,MATCH(J4534,종합배치표!$B:$B,0),(MATCH(M4534,{"A","B","C","D","E"},0)-1)*3+3),INDEX(교과배치표!$C:$Q,MATCH(J4534,교과배치표!$B:$B,0),(MATCH(M4534,{"A","B","C","D","E"},0)-1)*3+3))),"")</f>
        <v/>
      </c>
    </row>
    <row r="4535" spans="2:20" ht="14.25" customHeight="1">
      <c r="B4535" s="20">
        <v>5474</v>
      </c>
      <c r="C4535" s="21" t="s">
        <v>22</v>
      </c>
      <c r="D4535" s="21" t="s">
        <v>22</v>
      </c>
      <c r="E4535" s="21" t="s">
        <v>1546</v>
      </c>
      <c r="F4535" s="21" t="s">
        <v>24</v>
      </c>
      <c r="G4535" s="22" t="s">
        <v>1555</v>
      </c>
      <c r="H4535" s="21" t="s">
        <v>185</v>
      </c>
      <c r="I4535" s="21" t="s">
        <v>60</v>
      </c>
      <c r="J4535" s="23"/>
      <c r="K4535" s="24">
        <v>11</v>
      </c>
      <c r="M4535" s="25" t="str">
        <f>IF(I4535="","",IF(I4535="인문",성적입력!$C$8,성적입력!$C$9))</f>
        <v>A</v>
      </c>
      <c r="N4535" s="26">
        <f>성적입력!$C$15</f>
        <v>3</v>
      </c>
      <c r="P4535" s="27" t="str">
        <f t="shared" si="164"/>
        <v/>
      </c>
      <c r="R4535" s="26" t="str">
        <f t="array" ref="R4535">IFERROR(IF(OR(J4535="",M4535="",F4535=""),"",IF(F4535="학생부종합",INDEX(종합배치표!$C:$Q,MATCH(J4535,종합배치표!$B:$B,0),(MATCH(M4535,{"A","B","C","D","E"},0)-1)*3+1),INDEX(교과배치표!$C:$Q,MATCH(J4535,교과배치표!$B:$B,0),(MATCH(M4535,{"A","B","C","D","E"},0)-1)*3+1))),"")</f>
        <v/>
      </c>
      <c r="S4535" s="26" t="str">
        <f t="array" ref="S4535">IFERROR(IF(OR(J4535="",M4535="",F4535=""),"",IF(F4535="학생부종합",INDEX(종합배치표!$C:$Q,MATCH(J4535,종합배치표!$B:$B,0),(MATCH(M4535,{"A","B","C","D","E"},0)-1)*3+2),INDEX(교과배치표!$C:$Q,MATCH(J4535,교과배치표!$B:$B,0),(MATCH(M4535,{"A","B","C","D","E"},0)-1)*3+2))),"")</f>
        <v/>
      </c>
      <c r="T4535" s="26" t="str">
        <f t="array" ref="T4535">IFERROR(IF(OR(J4535="",M4535="",F4535=""),"",IF(F4535="학생부종합",INDEX(종합배치표!$C:$Q,MATCH(J4535,종합배치표!$B:$B,0),(MATCH(M4535,{"A","B","C","D","E"},0)-1)*3+3),INDEX(교과배치표!$C:$Q,MATCH(J4535,교과배치표!$B:$B,0),(MATCH(M4535,{"A","B","C","D","E"},0)-1)*3+3))),"")</f>
        <v/>
      </c>
    </row>
    <row r="4536" spans="2:20" ht="14.25" customHeight="1">
      <c r="B4536" s="20">
        <v>5475</v>
      </c>
      <c r="C4536" s="21" t="s">
        <v>22</v>
      </c>
      <c r="D4536" s="21" t="s">
        <v>22</v>
      </c>
      <c r="E4536" s="21" t="s">
        <v>1546</v>
      </c>
      <c r="F4536" s="21" t="s">
        <v>24</v>
      </c>
      <c r="G4536" s="22" t="s">
        <v>1556</v>
      </c>
      <c r="H4536" s="21" t="s">
        <v>185</v>
      </c>
      <c r="I4536" s="21" t="s">
        <v>60</v>
      </c>
      <c r="J4536" s="23"/>
      <c r="K4536" s="24">
        <v>20</v>
      </c>
      <c r="M4536" s="25" t="str">
        <f>IF(I4536="","",IF(I4536="인문",성적입력!$C$8,성적입력!$C$9))</f>
        <v>A</v>
      </c>
      <c r="N4536" s="26">
        <f>성적입력!$C$15</f>
        <v>3</v>
      </c>
      <c r="P4536" s="27" t="str">
        <f t="shared" si="164"/>
        <v/>
      </c>
      <c r="R4536" s="26" t="str">
        <f t="array" ref="R4536">IFERROR(IF(OR(J4536="",M4536="",F4536=""),"",IF(F4536="학생부종합",INDEX(종합배치표!$C:$Q,MATCH(J4536,종합배치표!$B:$B,0),(MATCH(M4536,{"A","B","C","D","E"},0)-1)*3+1),INDEX(교과배치표!$C:$Q,MATCH(J4536,교과배치표!$B:$B,0),(MATCH(M4536,{"A","B","C","D","E"},0)-1)*3+1))),"")</f>
        <v/>
      </c>
      <c r="S4536" s="26" t="str">
        <f t="array" ref="S4536">IFERROR(IF(OR(J4536="",M4536="",F4536=""),"",IF(F4536="학생부종합",INDEX(종합배치표!$C:$Q,MATCH(J4536,종합배치표!$B:$B,0),(MATCH(M4536,{"A","B","C","D","E"},0)-1)*3+2),INDEX(교과배치표!$C:$Q,MATCH(J4536,교과배치표!$B:$B,0),(MATCH(M4536,{"A","B","C","D","E"},0)-1)*3+2))),"")</f>
        <v/>
      </c>
      <c r="T4536" s="26" t="str">
        <f t="array" ref="T4536">IFERROR(IF(OR(J4536="",M4536="",F4536=""),"",IF(F4536="학생부종합",INDEX(종합배치표!$C:$Q,MATCH(J4536,종합배치표!$B:$B,0),(MATCH(M4536,{"A","B","C","D","E"},0)-1)*3+3),INDEX(교과배치표!$C:$Q,MATCH(J4536,교과배치표!$B:$B,0),(MATCH(M4536,{"A","B","C","D","E"},0)-1)*3+3))),"")</f>
        <v/>
      </c>
    </row>
    <row r="4537" spans="2:20" ht="14.25" customHeight="1">
      <c r="B4537" s="20">
        <v>5476</v>
      </c>
      <c r="C4537" s="21" t="s">
        <v>22</v>
      </c>
      <c r="D4537" s="21" t="s">
        <v>22</v>
      </c>
      <c r="E4537" s="21" t="s">
        <v>1546</v>
      </c>
      <c r="F4537" s="21" t="s">
        <v>24</v>
      </c>
      <c r="G4537" s="22" t="s">
        <v>1556</v>
      </c>
      <c r="H4537" s="21" t="s">
        <v>1581</v>
      </c>
      <c r="I4537" s="21" t="s">
        <v>27</v>
      </c>
      <c r="J4537" s="23"/>
      <c r="K4537" s="24">
        <v>9</v>
      </c>
      <c r="M4537" s="25" t="str">
        <f>IF(I4537="","",IF(I4537="인문",성적입력!$C$8,성적입력!$C$9))</f>
        <v>A</v>
      </c>
      <c r="N4537" s="26">
        <f>성적입력!$C$15</f>
        <v>3</v>
      </c>
      <c r="P4537" s="27" t="str">
        <f t="shared" si="164"/>
        <v/>
      </c>
      <c r="R4537" s="26" t="str">
        <f t="array" ref="R4537">IFERROR(IF(OR(J4537="",M4537="",F4537=""),"",IF(F4537="학생부종합",INDEX(종합배치표!$C:$Q,MATCH(J4537,종합배치표!$B:$B,0),(MATCH(M4537,{"A","B","C","D","E"},0)-1)*3+1),INDEX(교과배치표!$C:$Q,MATCH(J4537,교과배치표!$B:$B,0),(MATCH(M4537,{"A","B","C","D","E"},0)-1)*3+1))),"")</f>
        <v/>
      </c>
      <c r="S4537" s="26" t="str">
        <f t="array" ref="S4537">IFERROR(IF(OR(J4537="",M4537="",F4537=""),"",IF(F4537="학생부종합",INDEX(종합배치표!$C:$Q,MATCH(J4537,종합배치표!$B:$B,0),(MATCH(M4537,{"A","B","C","D","E"},0)-1)*3+2),INDEX(교과배치표!$C:$Q,MATCH(J4537,교과배치표!$B:$B,0),(MATCH(M4537,{"A","B","C","D","E"},0)-1)*3+2))),"")</f>
        <v/>
      </c>
      <c r="T4537" s="26" t="str">
        <f t="array" ref="T4537">IFERROR(IF(OR(J4537="",M4537="",F4537=""),"",IF(F4537="학생부종합",INDEX(종합배치표!$C:$Q,MATCH(J4537,종합배치표!$B:$B,0),(MATCH(M4537,{"A","B","C","D","E"},0)-1)*3+3),INDEX(교과배치표!$C:$Q,MATCH(J4537,교과배치표!$B:$B,0),(MATCH(M4537,{"A","B","C","D","E"},0)-1)*3+3))),"")</f>
        <v/>
      </c>
    </row>
    <row r="4538" spans="2:20" ht="14.25" customHeight="1">
      <c r="B4538" s="20">
        <v>5477</v>
      </c>
      <c r="C4538" s="21" t="s">
        <v>22</v>
      </c>
      <c r="D4538" s="21" t="s">
        <v>22</v>
      </c>
      <c r="E4538" s="21" t="s">
        <v>1546</v>
      </c>
      <c r="F4538" s="21" t="s">
        <v>24</v>
      </c>
      <c r="G4538" s="22" t="s">
        <v>1556</v>
      </c>
      <c r="H4538" s="21" t="s">
        <v>1582</v>
      </c>
      <c r="I4538" s="21" t="s">
        <v>27</v>
      </c>
      <c r="J4538" s="23"/>
      <c r="K4538" s="24">
        <v>16</v>
      </c>
      <c r="M4538" s="25" t="str">
        <f>IF(I4538="","",IF(I4538="인문",성적입력!$C$8,성적입력!$C$9))</f>
        <v>A</v>
      </c>
      <c r="N4538" s="26">
        <f>성적입력!$C$15</f>
        <v>3</v>
      </c>
      <c r="P4538" s="27" t="str">
        <f t="shared" si="164"/>
        <v/>
      </c>
      <c r="R4538" s="26" t="str">
        <f t="array" ref="R4538">IFERROR(IF(OR(J4538="",M4538="",F4538=""),"",IF(F4538="학생부종합",INDEX(종합배치표!$C:$Q,MATCH(J4538,종합배치표!$B:$B,0),(MATCH(M4538,{"A","B","C","D","E"},0)-1)*3+1),INDEX(교과배치표!$C:$Q,MATCH(J4538,교과배치표!$B:$B,0),(MATCH(M4538,{"A","B","C","D","E"},0)-1)*3+1))),"")</f>
        <v/>
      </c>
      <c r="S4538" s="26" t="str">
        <f t="array" ref="S4538">IFERROR(IF(OR(J4538="",M4538="",F4538=""),"",IF(F4538="학생부종합",INDEX(종합배치표!$C:$Q,MATCH(J4538,종합배치표!$B:$B,0),(MATCH(M4538,{"A","B","C","D","E"},0)-1)*3+2),INDEX(교과배치표!$C:$Q,MATCH(J4538,교과배치표!$B:$B,0),(MATCH(M4538,{"A","B","C","D","E"},0)-1)*3+2))),"")</f>
        <v/>
      </c>
      <c r="T4538" s="26" t="str">
        <f t="array" ref="T4538">IFERROR(IF(OR(J4538="",M4538="",F4538=""),"",IF(F4538="학생부종합",INDEX(종합배치표!$C:$Q,MATCH(J4538,종합배치표!$B:$B,0),(MATCH(M4538,{"A","B","C","D","E"},0)-1)*3+3),INDEX(교과배치표!$C:$Q,MATCH(J4538,교과배치표!$B:$B,0),(MATCH(M4538,{"A","B","C","D","E"},0)-1)*3+3))),"")</f>
        <v/>
      </c>
    </row>
    <row r="4539" spans="2:20" ht="14.25" customHeight="1">
      <c r="B4539" s="20">
        <v>5478</v>
      </c>
      <c r="C4539" s="21" t="s">
        <v>22</v>
      </c>
      <c r="D4539" s="21" t="s">
        <v>22</v>
      </c>
      <c r="E4539" s="21" t="s">
        <v>1546</v>
      </c>
      <c r="F4539" s="21" t="s">
        <v>24</v>
      </c>
      <c r="G4539" s="22" t="s">
        <v>1556</v>
      </c>
      <c r="H4539" s="21" t="s">
        <v>708</v>
      </c>
      <c r="I4539" s="21" t="s">
        <v>60</v>
      </c>
      <c r="J4539" s="23"/>
      <c r="K4539" s="24">
        <v>10</v>
      </c>
      <c r="M4539" s="25" t="str">
        <f>IF(I4539="","",IF(I4539="인문",성적입력!$C$8,성적입력!$C$9))</f>
        <v>A</v>
      </c>
      <c r="N4539" s="26">
        <f>성적입력!$C$15</f>
        <v>3</v>
      </c>
      <c r="P4539" s="27" t="str">
        <f t="shared" si="164"/>
        <v/>
      </c>
      <c r="R4539" s="26" t="str">
        <f t="array" ref="R4539">IFERROR(IF(OR(J4539="",M4539="",F4539=""),"",IF(F4539="학생부종합",INDEX(종합배치표!$C:$Q,MATCH(J4539,종합배치표!$B:$B,0),(MATCH(M4539,{"A","B","C","D","E"},0)-1)*3+1),INDEX(교과배치표!$C:$Q,MATCH(J4539,교과배치표!$B:$B,0),(MATCH(M4539,{"A","B","C","D","E"},0)-1)*3+1))),"")</f>
        <v/>
      </c>
      <c r="S4539" s="26" t="str">
        <f t="array" ref="S4539">IFERROR(IF(OR(J4539="",M4539="",F4539=""),"",IF(F4539="학생부종합",INDEX(종합배치표!$C:$Q,MATCH(J4539,종합배치표!$B:$B,0),(MATCH(M4539,{"A","B","C","D","E"},0)-1)*3+2),INDEX(교과배치표!$C:$Q,MATCH(J4539,교과배치표!$B:$B,0),(MATCH(M4539,{"A","B","C","D","E"},0)-1)*3+2))),"")</f>
        <v/>
      </c>
      <c r="T4539" s="26" t="str">
        <f t="array" ref="T4539">IFERROR(IF(OR(J4539="",M4539="",F4539=""),"",IF(F4539="학생부종합",INDEX(종합배치표!$C:$Q,MATCH(J4539,종합배치표!$B:$B,0),(MATCH(M4539,{"A","B","C","D","E"},0)-1)*3+3),INDEX(교과배치표!$C:$Q,MATCH(J4539,교과배치표!$B:$B,0),(MATCH(M4539,{"A","B","C","D","E"},0)-1)*3+3))),"")</f>
        <v/>
      </c>
    </row>
    <row r="4540" spans="2:20" ht="14.25" customHeight="1">
      <c r="B4540" s="20">
        <v>5479</v>
      </c>
      <c r="C4540" s="21" t="s">
        <v>22</v>
      </c>
      <c r="D4540" s="21" t="s">
        <v>22</v>
      </c>
      <c r="E4540" s="21" t="s">
        <v>1546</v>
      </c>
      <c r="F4540" s="21" t="s">
        <v>24</v>
      </c>
      <c r="G4540" s="22" t="s">
        <v>1555</v>
      </c>
      <c r="H4540" s="21" t="s">
        <v>56</v>
      </c>
      <c r="I4540" s="21" t="s">
        <v>27</v>
      </c>
      <c r="J4540" s="23"/>
      <c r="K4540" s="24">
        <v>12</v>
      </c>
      <c r="M4540" s="25" t="str">
        <f>IF(I4540="","",IF(I4540="인문",성적입력!$C$8,성적입력!$C$9))</f>
        <v>A</v>
      </c>
      <c r="N4540" s="26">
        <f>성적입력!$C$15</f>
        <v>3</v>
      </c>
      <c r="P4540" s="27" t="str">
        <f t="shared" si="164"/>
        <v/>
      </c>
      <c r="R4540" s="26" t="str">
        <f t="array" ref="R4540">IFERROR(IF(OR(J4540="",M4540="",F4540=""),"",IF(F4540="학생부종합",INDEX(종합배치표!$C:$Q,MATCH(J4540,종합배치표!$B:$B,0),(MATCH(M4540,{"A","B","C","D","E"},0)-1)*3+1),INDEX(교과배치표!$C:$Q,MATCH(J4540,교과배치표!$B:$B,0),(MATCH(M4540,{"A","B","C","D","E"},0)-1)*3+1))),"")</f>
        <v/>
      </c>
      <c r="S4540" s="26" t="str">
        <f t="array" ref="S4540">IFERROR(IF(OR(J4540="",M4540="",F4540=""),"",IF(F4540="학생부종합",INDEX(종합배치표!$C:$Q,MATCH(J4540,종합배치표!$B:$B,0),(MATCH(M4540,{"A","B","C","D","E"},0)-1)*3+2),INDEX(교과배치표!$C:$Q,MATCH(J4540,교과배치표!$B:$B,0),(MATCH(M4540,{"A","B","C","D","E"},0)-1)*3+2))),"")</f>
        <v/>
      </c>
      <c r="T4540" s="26" t="str">
        <f t="array" ref="T4540">IFERROR(IF(OR(J4540="",M4540="",F4540=""),"",IF(F4540="학생부종합",INDEX(종합배치표!$C:$Q,MATCH(J4540,종합배치표!$B:$B,0),(MATCH(M4540,{"A","B","C","D","E"},0)-1)*3+3),INDEX(교과배치표!$C:$Q,MATCH(J4540,교과배치표!$B:$B,0),(MATCH(M4540,{"A","B","C","D","E"},0)-1)*3+3))),"")</f>
        <v/>
      </c>
    </row>
    <row r="4541" spans="2:20" ht="14.25" customHeight="1">
      <c r="B4541" s="20">
        <v>5480</v>
      </c>
      <c r="C4541" s="21" t="s">
        <v>170</v>
      </c>
      <c r="D4541" s="21" t="s">
        <v>1550</v>
      </c>
      <c r="E4541" s="21" t="s">
        <v>1546</v>
      </c>
      <c r="F4541" s="21" t="s">
        <v>68</v>
      </c>
      <c r="G4541" s="21" t="s">
        <v>246</v>
      </c>
      <c r="H4541" s="21" t="s">
        <v>1230</v>
      </c>
      <c r="I4541" s="21" t="s">
        <v>60</v>
      </c>
      <c r="J4541" s="23"/>
      <c r="K4541" s="24">
        <v>6</v>
      </c>
      <c r="M4541" s="25" t="str">
        <f>IF(I4541="","",IF(I4541="인문",성적입력!$C$8,성적입력!$C$9))</f>
        <v>A</v>
      </c>
      <c r="N4541" s="26">
        <f>성적입력!$C$15</f>
        <v>3</v>
      </c>
      <c r="P4541" s="27" t="str">
        <f t="shared" si="164"/>
        <v/>
      </c>
      <c r="R4541" s="26" t="str">
        <f t="array" ref="R4541">IFERROR(IF(OR(J4541="",M4541="",F4541=""),"",IF(F4541="학생부종합",INDEX(종합배치표!$C:$Q,MATCH(J4541,종합배치표!$B:$B,0),(MATCH(M4541,{"A","B","C","D","E"},0)-1)*3+1),INDEX(교과배치표!$C:$Q,MATCH(J4541,교과배치표!$B:$B,0),(MATCH(M4541,{"A","B","C","D","E"},0)-1)*3+1))),"")</f>
        <v/>
      </c>
      <c r="S4541" s="26" t="str">
        <f t="array" ref="S4541">IFERROR(IF(OR(J4541="",M4541="",F4541=""),"",IF(F4541="학생부종합",INDEX(종합배치표!$C:$Q,MATCH(J4541,종합배치표!$B:$B,0),(MATCH(M4541,{"A","B","C","D","E"},0)-1)*3+2),INDEX(교과배치표!$C:$Q,MATCH(J4541,교과배치표!$B:$B,0),(MATCH(M4541,{"A","B","C","D","E"},0)-1)*3+2))),"")</f>
        <v/>
      </c>
      <c r="T4541" s="26" t="str">
        <f t="array" ref="T4541">IFERROR(IF(OR(J4541="",M4541="",F4541=""),"",IF(F4541="학생부종합",INDEX(종합배치표!$C:$Q,MATCH(J4541,종합배치표!$B:$B,0),(MATCH(M4541,{"A","B","C","D","E"},0)-1)*3+3),INDEX(교과배치표!$C:$Q,MATCH(J4541,교과배치표!$B:$B,0),(MATCH(M4541,{"A","B","C","D","E"},0)-1)*3+3))),"")</f>
        <v/>
      </c>
    </row>
    <row r="4542" spans="2:20" ht="14.25" customHeight="1">
      <c r="B4542" s="20">
        <v>5481</v>
      </c>
      <c r="C4542" s="21" t="s">
        <v>170</v>
      </c>
      <c r="D4542" s="21" t="s">
        <v>1550</v>
      </c>
      <c r="E4542" s="21" t="s">
        <v>1546</v>
      </c>
      <c r="F4542" s="21" t="s">
        <v>24</v>
      </c>
      <c r="G4542" s="22" t="s">
        <v>1555</v>
      </c>
      <c r="H4542" s="21" t="s">
        <v>1230</v>
      </c>
      <c r="I4542" s="21" t="s">
        <v>60</v>
      </c>
      <c r="J4542" s="23"/>
      <c r="K4542" s="24">
        <v>5</v>
      </c>
      <c r="M4542" s="25" t="str">
        <f>IF(I4542="","",IF(I4542="인문",성적입력!$C$8,성적입력!$C$9))</f>
        <v>A</v>
      </c>
      <c r="N4542" s="26">
        <f>성적입력!$C$15</f>
        <v>3</v>
      </c>
      <c r="P4542" s="27" t="str">
        <f t="shared" si="164"/>
        <v/>
      </c>
      <c r="R4542" s="26" t="str">
        <f t="array" ref="R4542">IFERROR(IF(OR(J4542="",M4542="",F4542=""),"",IF(F4542="학생부종합",INDEX(종합배치표!$C:$Q,MATCH(J4542,종합배치표!$B:$B,0),(MATCH(M4542,{"A","B","C","D","E"},0)-1)*3+1),INDEX(교과배치표!$C:$Q,MATCH(J4542,교과배치표!$B:$B,0),(MATCH(M4542,{"A","B","C","D","E"},0)-1)*3+1))),"")</f>
        <v/>
      </c>
      <c r="S4542" s="26" t="str">
        <f t="array" ref="S4542">IFERROR(IF(OR(J4542="",M4542="",F4542=""),"",IF(F4542="학생부종합",INDEX(종합배치표!$C:$Q,MATCH(J4542,종합배치표!$B:$B,0),(MATCH(M4542,{"A","B","C","D","E"},0)-1)*3+2),INDEX(교과배치표!$C:$Q,MATCH(J4542,교과배치표!$B:$B,0),(MATCH(M4542,{"A","B","C","D","E"},0)-1)*3+2))),"")</f>
        <v/>
      </c>
      <c r="T4542" s="26" t="str">
        <f t="array" ref="T4542">IFERROR(IF(OR(J4542="",M4542="",F4542=""),"",IF(F4542="학생부종합",INDEX(종합배치표!$C:$Q,MATCH(J4542,종합배치표!$B:$B,0),(MATCH(M4542,{"A","B","C","D","E"},0)-1)*3+3),INDEX(교과배치표!$C:$Q,MATCH(J4542,교과배치표!$B:$B,0),(MATCH(M4542,{"A","B","C","D","E"},0)-1)*3+3))),"")</f>
        <v/>
      </c>
    </row>
    <row r="4543" spans="2:20" ht="14.25" customHeight="1">
      <c r="B4543" s="20">
        <v>5482</v>
      </c>
      <c r="C4543" s="21" t="s">
        <v>170</v>
      </c>
      <c r="D4543" s="21" t="s">
        <v>1550</v>
      </c>
      <c r="E4543" s="21" t="s">
        <v>1546</v>
      </c>
      <c r="F4543" s="21" t="s">
        <v>24</v>
      </c>
      <c r="G4543" s="22" t="s">
        <v>1556</v>
      </c>
      <c r="H4543" s="21" t="s">
        <v>1230</v>
      </c>
      <c r="I4543" s="21" t="s">
        <v>60</v>
      </c>
      <c r="J4543" s="23"/>
      <c r="K4543" s="24">
        <v>5</v>
      </c>
      <c r="M4543" s="25" t="str">
        <f>IF(I4543="","",IF(I4543="인문",성적입력!$C$8,성적입력!$C$9))</f>
        <v>A</v>
      </c>
      <c r="N4543" s="26">
        <f>성적입력!$C$15</f>
        <v>3</v>
      </c>
      <c r="P4543" s="27" t="str">
        <f t="shared" si="164"/>
        <v/>
      </c>
      <c r="R4543" s="26" t="str">
        <f t="array" ref="R4543">IFERROR(IF(OR(J4543="",M4543="",F4543=""),"",IF(F4543="학생부종합",INDEX(종합배치표!$C:$Q,MATCH(J4543,종합배치표!$B:$B,0),(MATCH(M4543,{"A","B","C","D","E"},0)-1)*3+1),INDEX(교과배치표!$C:$Q,MATCH(J4543,교과배치표!$B:$B,0),(MATCH(M4543,{"A","B","C","D","E"},0)-1)*3+1))),"")</f>
        <v/>
      </c>
      <c r="S4543" s="26" t="str">
        <f t="array" ref="S4543">IFERROR(IF(OR(J4543="",M4543="",F4543=""),"",IF(F4543="학생부종합",INDEX(종합배치표!$C:$Q,MATCH(J4543,종합배치표!$B:$B,0),(MATCH(M4543,{"A","B","C","D","E"},0)-1)*3+2),INDEX(교과배치표!$C:$Q,MATCH(J4543,교과배치표!$B:$B,0),(MATCH(M4543,{"A","B","C","D","E"},0)-1)*3+2))),"")</f>
        <v/>
      </c>
      <c r="T4543" s="26" t="str">
        <f t="array" ref="T4543">IFERROR(IF(OR(J4543="",M4543="",F4543=""),"",IF(F4543="학생부종합",INDEX(종합배치표!$C:$Q,MATCH(J4543,종합배치표!$B:$B,0),(MATCH(M4543,{"A","B","C","D","E"},0)-1)*3+3),INDEX(교과배치표!$C:$Q,MATCH(J4543,교과배치표!$B:$B,0),(MATCH(M4543,{"A","B","C","D","E"},0)-1)*3+3))),"")</f>
        <v/>
      </c>
    </row>
    <row r="4544" spans="2:20" ht="14.25" customHeight="1">
      <c r="B4544" s="20">
        <v>5483</v>
      </c>
      <c r="C4544" s="21" t="s">
        <v>22</v>
      </c>
      <c r="D4544" s="21" t="s">
        <v>22</v>
      </c>
      <c r="E4544" s="21" t="s">
        <v>1546</v>
      </c>
      <c r="F4544" s="21" t="s">
        <v>24</v>
      </c>
      <c r="G4544" s="22" t="s">
        <v>1555</v>
      </c>
      <c r="H4544" s="21" t="s">
        <v>595</v>
      </c>
      <c r="I4544" s="21" t="s">
        <v>514</v>
      </c>
      <c r="J4544" s="23"/>
      <c r="K4544" s="24">
        <v>15</v>
      </c>
      <c r="M4544" s="25" t="str">
        <f>IF(I4544="","",IF(I4544="인문",성적입력!$C$8,성적입력!$C$9))</f>
        <v>A</v>
      </c>
      <c r="N4544" s="26">
        <f>성적입력!$C$15</f>
        <v>3</v>
      </c>
      <c r="P4544" s="27" t="str">
        <f t="shared" si="164"/>
        <v/>
      </c>
      <c r="R4544" s="26" t="str">
        <f t="array" ref="R4544">IFERROR(IF(OR(J4544="",M4544="",F4544=""),"",IF(F4544="학생부종합",INDEX(종합배치표!$C:$Q,MATCH(J4544,종합배치표!$B:$B,0),(MATCH(M4544,{"A","B","C","D","E"},0)-1)*3+1),INDEX(교과배치표!$C:$Q,MATCH(J4544,교과배치표!$B:$B,0),(MATCH(M4544,{"A","B","C","D","E"},0)-1)*3+1))),"")</f>
        <v/>
      </c>
      <c r="S4544" s="26" t="str">
        <f t="array" ref="S4544">IFERROR(IF(OR(J4544="",M4544="",F4544=""),"",IF(F4544="학생부종합",INDEX(종합배치표!$C:$Q,MATCH(J4544,종합배치표!$B:$B,0),(MATCH(M4544,{"A","B","C","D","E"},0)-1)*3+2),INDEX(교과배치표!$C:$Q,MATCH(J4544,교과배치표!$B:$B,0),(MATCH(M4544,{"A","B","C","D","E"},0)-1)*3+2))),"")</f>
        <v/>
      </c>
      <c r="T4544" s="26" t="str">
        <f t="array" ref="T4544">IFERROR(IF(OR(J4544="",M4544="",F4544=""),"",IF(F4544="학생부종합",INDEX(종합배치표!$C:$Q,MATCH(J4544,종합배치표!$B:$B,0),(MATCH(M4544,{"A","B","C","D","E"},0)-1)*3+3),INDEX(교과배치표!$C:$Q,MATCH(J4544,교과배치표!$B:$B,0),(MATCH(M4544,{"A","B","C","D","E"},0)-1)*3+3))),"")</f>
        <v/>
      </c>
    </row>
    <row r="4545" spans="2:20" ht="14.25" customHeight="1">
      <c r="B4545" s="20">
        <v>5484</v>
      </c>
      <c r="C4545" s="21" t="s">
        <v>170</v>
      </c>
      <c r="D4545" s="21" t="s">
        <v>1550</v>
      </c>
      <c r="E4545" s="21" t="s">
        <v>1546</v>
      </c>
      <c r="F4545" s="21" t="s">
        <v>24</v>
      </c>
      <c r="G4545" s="22" t="s">
        <v>1555</v>
      </c>
      <c r="H4545" s="21" t="s">
        <v>1583</v>
      </c>
      <c r="I4545" s="21" t="s">
        <v>514</v>
      </c>
      <c r="J4545" s="23"/>
      <c r="K4545" s="24">
        <v>10</v>
      </c>
      <c r="M4545" s="25" t="str">
        <f>IF(I4545="","",IF(I4545="인문",성적입력!$C$8,성적입력!$C$9))</f>
        <v>A</v>
      </c>
      <c r="N4545" s="26">
        <f>성적입력!$C$15</f>
        <v>3</v>
      </c>
      <c r="P4545" s="27" t="str">
        <f t="shared" si="164"/>
        <v/>
      </c>
      <c r="R4545" s="26" t="str">
        <f t="array" ref="R4545">IFERROR(IF(OR(J4545="",M4545="",F4545=""),"",IF(F4545="학생부종합",INDEX(종합배치표!$C:$Q,MATCH(J4545,종합배치표!$B:$B,0),(MATCH(M4545,{"A","B","C","D","E"},0)-1)*3+1),INDEX(교과배치표!$C:$Q,MATCH(J4545,교과배치표!$B:$B,0),(MATCH(M4545,{"A","B","C","D","E"},0)-1)*3+1))),"")</f>
        <v/>
      </c>
      <c r="S4545" s="26" t="str">
        <f t="array" ref="S4545">IFERROR(IF(OR(J4545="",M4545="",F4545=""),"",IF(F4545="학생부종합",INDEX(종합배치표!$C:$Q,MATCH(J4545,종합배치표!$B:$B,0),(MATCH(M4545,{"A","B","C","D","E"},0)-1)*3+2),INDEX(교과배치표!$C:$Q,MATCH(J4545,교과배치표!$B:$B,0),(MATCH(M4545,{"A","B","C","D","E"},0)-1)*3+2))),"")</f>
        <v/>
      </c>
      <c r="T4545" s="26" t="str">
        <f t="array" ref="T4545">IFERROR(IF(OR(J4545="",M4545="",F4545=""),"",IF(F4545="학생부종합",INDEX(종합배치표!$C:$Q,MATCH(J4545,종합배치표!$B:$B,0),(MATCH(M4545,{"A","B","C","D","E"},0)-1)*3+3),INDEX(교과배치표!$C:$Q,MATCH(J4545,교과배치표!$B:$B,0),(MATCH(M4545,{"A","B","C","D","E"},0)-1)*3+3))),"")</f>
        <v/>
      </c>
    </row>
    <row r="4546" spans="2:20" ht="14.25" customHeight="1">
      <c r="B4546" s="20">
        <v>5486</v>
      </c>
      <c r="C4546" s="21" t="s">
        <v>22</v>
      </c>
      <c r="D4546" s="21" t="s">
        <v>22</v>
      </c>
      <c r="E4546" s="21" t="s">
        <v>1546</v>
      </c>
      <c r="F4546" s="21" t="s">
        <v>24</v>
      </c>
      <c r="G4546" s="22" t="s">
        <v>1556</v>
      </c>
      <c r="H4546" s="21" t="s">
        <v>1584</v>
      </c>
      <c r="I4546" s="21" t="s">
        <v>27</v>
      </c>
      <c r="J4546" s="23"/>
      <c r="K4546" s="24">
        <v>17</v>
      </c>
      <c r="M4546" s="25" t="str">
        <f>IF(I4546="","",IF(I4546="인문",성적입력!$C$8,성적입력!$C$9))</f>
        <v>A</v>
      </c>
      <c r="N4546" s="26">
        <f>성적입력!$C$15</f>
        <v>3</v>
      </c>
      <c r="P4546" s="27" t="str">
        <f t="shared" si="164"/>
        <v/>
      </c>
      <c r="R4546" s="26" t="str">
        <f t="array" ref="R4546">IFERROR(IF(OR(J4546="",M4546="",F4546=""),"",IF(F4546="학생부종합",INDEX(종합배치표!$C:$Q,MATCH(J4546,종합배치표!$B:$B,0),(MATCH(M4546,{"A","B","C","D","E"},0)-1)*3+1),INDEX(교과배치표!$C:$Q,MATCH(J4546,교과배치표!$B:$B,0),(MATCH(M4546,{"A","B","C","D","E"},0)-1)*3+1))),"")</f>
        <v/>
      </c>
      <c r="S4546" s="26" t="str">
        <f t="array" ref="S4546">IFERROR(IF(OR(J4546="",M4546="",F4546=""),"",IF(F4546="학생부종합",INDEX(종합배치표!$C:$Q,MATCH(J4546,종합배치표!$B:$B,0),(MATCH(M4546,{"A","B","C","D","E"},0)-1)*3+2),INDEX(교과배치표!$C:$Q,MATCH(J4546,교과배치표!$B:$B,0),(MATCH(M4546,{"A","B","C","D","E"},0)-1)*3+2))),"")</f>
        <v/>
      </c>
      <c r="T4546" s="26" t="str">
        <f t="array" ref="T4546">IFERROR(IF(OR(J4546="",M4546="",F4546=""),"",IF(F4546="학생부종합",INDEX(종합배치표!$C:$Q,MATCH(J4546,종합배치표!$B:$B,0),(MATCH(M4546,{"A","B","C","D","E"},0)-1)*3+3),INDEX(교과배치표!$C:$Q,MATCH(J4546,교과배치표!$B:$B,0),(MATCH(M4546,{"A","B","C","D","E"},0)-1)*3+3))),"")</f>
        <v/>
      </c>
    </row>
    <row r="4547" spans="2:20" ht="14.25" customHeight="1">
      <c r="B4547" s="20">
        <v>5487</v>
      </c>
      <c r="C4547" s="21" t="s">
        <v>22</v>
      </c>
      <c r="D4547" s="21" t="s">
        <v>22</v>
      </c>
      <c r="E4547" s="21" t="s">
        <v>1546</v>
      </c>
      <c r="F4547" s="21" t="s">
        <v>68</v>
      </c>
      <c r="G4547" s="21" t="s">
        <v>246</v>
      </c>
      <c r="H4547" s="21" t="s">
        <v>670</v>
      </c>
      <c r="I4547" s="21" t="s">
        <v>60</v>
      </c>
      <c r="J4547" s="23"/>
      <c r="K4547" s="24">
        <v>10</v>
      </c>
      <c r="M4547" s="25" t="str">
        <f>IF(I4547="","",IF(I4547="인문",성적입력!$C$8,성적입력!$C$9))</f>
        <v>A</v>
      </c>
      <c r="N4547" s="26">
        <f>성적입력!$C$15</f>
        <v>3</v>
      </c>
      <c r="P4547" s="27" t="str">
        <f t="shared" si="164"/>
        <v/>
      </c>
      <c r="R4547" s="26" t="str">
        <f t="array" ref="R4547">IFERROR(IF(OR(J4547="",M4547="",F4547=""),"",IF(F4547="학생부종합",INDEX(종합배치표!$C:$Q,MATCH(J4547,종합배치표!$B:$B,0),(MATCH(M4547,{"A","B","C","D","E"},0)-1)*3+1),INDEX(교과배치표!$C:$Q,MATCH(J4547,교과배치표!$B:$B,0),(MATCH(M4547,{"A","B","C","D","E"},0)-1)*3+1))),"")</f>
        <v/>
      </c>
      <c r="S4547" s="26" t="str">
        <f t="array" ref="S4547">IFERROR(IF(OR(J4547="",M4547="",F4547=""),"",IF(F4547="학생부종합",INDEX(종합배치표!$C:$Q,MATCH(J4547,종합배치표!$B:$B,0),(MATCH(M4547,{"A","B","C","D","E"},0)-1)*3+2),INDEX(교과배치표!$C:$Q,MATCH(J4547,교과배치표!$B:$B,0),(MATCH(M4547,{"A","B","C","D","E"},0)-1)*3+2))),"")</f>
        <v/>
      </c>
      <c r="T4547" s="26" t="str">
        <f t="array" ref="T4547">IFERROR(IF(OR(J4547="",M4547="",F4547=""),"",IF(F4547="학생부종합",INDEX(종합배치표!$C:$Q,MATCH(J4547,종합배치표!$B:$B,0),(MATCH(M4547,{"A","B","C","D","E"},0)-1)*3+3),INDEX(교과배치표!$C:$Q,MATCH(J4547,교과배치표!$B:$B,0),(MATCH(M4547,{"A","B","C","D","E"},0)-1)*3+3))),"")</f>
        <v/>
      </c>
    </row>
    <row r="4548" spans="2:20" ht="14.25" customHeight="1">
      <c r="B4548" s="20">
        <v>5488</v>
      </c>
      <c r="C4548" s="21" t="s">
        <v>22</v>
      </c>
      <c r="D4548" s="21" t="s">
        <v>22</v>
      </c>
      <c r="E4548" s="21" t="s">
        <v>1546</v>
      </c>
      <c r="F4548" s="21" t="s">
        <v>24</v>
      </c>
      <c r="G4548" s="22" t="s">
        <v>1555</v>
      </c>
      <c r="H4548" s="21" t="s">
        <v>670</v>
      </c>
      <c r="I4548" s="21" t="s">
        <v>60</v>
      </c>
      <c r="J4548" s="23"/>
      <c r="K4548" s="24">
        <v>5</v>
      </c>
      <c r="M4548" s="25" t="str">
        <f>IF(I4548="","",IF(I4548="인문",성적입력!$C$8,성적입력!$C$9))</f>
        <v>A</v>
      </c>
      <c r="N4548" s="26">
        <f>성적입력!$C$15</f>
        <v>3</v>
      </c>
      <c r="P4548" s="27" t="str">
        <f t="shared" si="164"/>
        <v/>
      </c>
      <c r="R4548" s="26" t="str">
        <f t="array" ref="R4548">IFERROR(IF(OR(J4548="",M4548="",F4548=""),"",IF(F4548="학생부종합",INDEX(종합배치표!$C:$Q,MATCH(J4548,종합배치표!$B:$B,0),(MATCH(M4548,{"A","B","C","D","E"},0)-1)*3+1),INDEX(교과배치표!$C:$Q,MATCH(J4548,교과배치표!$B:$B,0),(MATCH(M4548,{"A","B","C","D","E"},0)-1)*3+1))),"")</f>
        <v/>
      </c>
      <c r="S4548" s="26" t="str">
        <f t="array" ref="S4548">IFERROR(IF(OR(J4548="",M4548="",F4548=""),"",IF(F4548="학생부종합",INDEX(종합배치표!$C:$Q,MATCH(J4548,종합배치표!$B:$B,0),(MATCH(M4548,{"A","B","C","D","E"},0)-1)*3+2),INDEX(교과배치표!$C:$Q,MATCH(J4548,교과배치표!$B:$B,0),(MATCH(M4548,{"A","B","C","D","E"},0)-1)*3+2))),"")</f>
        <v/>
      </c>
      <c r="T4548" s="26" t="str">
        <f t="array" ref="T4548">IFERROR(IF(OR(J4548="",M4548="",F4548=""),"",IF(F4548="학생부종합",INDEX(종합배치표!$C:$Q,MATCH(J4548,종합배치표!$B:$B,0),(MATCH(M4548,{"A","B","C","D","E"},0)-1)*3+3),INDEX(교과배치표!$C:$Q,MATCH(J4548,교과배치표!$B:$B,0),(MATCH(M4548,{"A","B","C","D","E"},0)-1)*3+3))),"")</f>
        <v/>
      </c>
    </row>
    <row r="4549" spans="2:20" ht="14.25" customHeight="1">
      <c r="B4549" s="20">
        <v>5489</v>
      </c>
      <c r="C4549" s="21" t="s">
        <v>22</v>
      </c>
      <c r="D4549" s="21" t="s">
        <v>22</v>
      </c>
      <c r="E4549" s="21" t="s">
        <v>1546</v>
      </c>
      <c r="F4549" s="21" t="s">
        <v>24</v>
      </c>
      <c r="G4549" s="22" t="s">
        <v>1556</v>
      </c>
      <c r="H4549" s="21" t="s">
        <v>670</v>
      </c>
      <c r="I4549" s="21" t="s">
        <v>60</v>
      </c>
      <c r="J4549" s="23"/>
      <c r="K4549" s="24">
        <v>10</v>
      </c>
      <c r="M4549" s="25" t="str">
        <f>IF(I4549="","",IF(I4549="인문",성적입력!$C$8,성적입력!$C$9))</f>
        <v>A</v>
      </c>
      <c r="N4549" s="26">
        <f>성적입력!$C$15</f>
        <v>3</v>
      </c>
      <c r="P4549" s="27" t="str">
        <f t="shared" ref="P4549:P4612" si="165">IF(OR(J4549="",N4549="",M4549=""),"",IF(N4549&lt;=T4549,"안정",IF(N4549&lt;=S4549,"적정",IF(N4549&lt;=R4549,"소신","상향"))))</f>
        <v/>
      </c>
      <c r="R4549" s="26" t="str">
        <f t="array" ref="R4549">IFERROR(IF(OR(J4549="",M4549="",F4549=""),"",IF(F4549="학생부종합",INDEX(종합배치표!$C:$Q,MATCH(J4549,종합배치표!$B:$B,0),(MATCH(M4549,{"A","B","C","D","E"},0)-1)*3+1),INDEX(교과배치표!$C:$Q,MATCH(J4549,교과배치표!$B:$B,0),(MATCH(M4549,{"A","B","C","D","E"},0)-1)*3+1))),"")</f>
        <v/>
      </c>
      <c r="S4549" s="26" t="str">
        <f t="array" ref="S4549">IFERROR(IF(OR(J4549="",M4549="",F4549=""),"",IF(F4549="학생부종합",INDEX(종합배치표!$C:$Q,MATCH(J4549,종합배치표!$B:$B,0),(MATCH(M4549,{"A","B","C","D","E"},0)-1)*3+2),INDEX(교과배치표!$C:$Q,MATCH(J4549,교과배치표!$B:$B,0),(MATCH(M4549,{"A","B","C","D","E"},0)-1)*3+2))),"")</f>
        <v/>
      </c>
      <c r="T4549" s="26" t="str">
        <f t="array" ref="T4549">IFERROR(IF(OR(J4549="",M4549="",F4549=""),"",IF(F4549="학생부종합",INDEX(종합배치표!$C:$Q,MATCH(J4549,종합배치표!$B:$B,0),(MATCH(M4549,{"A","B","C","D","E"},0)-1)*3+3),INDEX(교과배치표!$C:$Q,MATCH(J4549,교과배치표!$B:$B,0),(MATCH(M4549,{"A","B","C","D","E"},0)-1)*3+3))),"")</f>
        <v/>
      </c>
    </row>
    <row r="4550" spans="2:20" ht="14.25" customHeight="1">
      <c r="B4550" s="20">
        <v>5490</v>
      </c>
      <c r="C4550" s="21" t="s">
        <v>22</v>
      </c>
      <c r="D4550" s="21" t="s">
        <v>22</v>
      </c>
      <c r="E4550" s="21" t="s">
        <v>1546</v>
      </c>
      <c r="F4550" s="21" t="s">
        <v>24</v>
      </c>
      <c r="G4550" s="22" t="s">
        <v>1556</v>
      </c>
      <c r="H4550" s="21" t="s">
        <v>110</v>
      </c>
      <c r="I4550" s="21" t="s">
        <v>60</v>
      </c>
      <c r="J4550" s="23"/>
      <c r="K4550" s="24">
        <v>8</v>
      </c>
      <c r="M4550" s="25" t="str">
        <f>IF(I4550="","",IF(I4550="인문",성적입력!$C$8,성적입력!$C$9))</f>
        <v>A</v>
      </c>
      <c r="N4550" s="26">
        <f>성적입력!$C$15</f>
        <v>3</v>
      </c>
      <c r="P4550" s="27" t="str">
        <f t="shared" si="165"/>
        <v/>
      </c>
      <c r="R4550" s="26" t="str">
        <f t="array" ref="R4550">IFERROR(IF(OR(J4550="",M4550="",F4550=""),"",IF(F4550="학생부종합",INDEX(종합배치표!$C:$Q,MATCH(J4550,종합배치표!$B:$B,0),(MATCH(M4550,{"A","B","C","D","E"},0)-1)*3+1),INDEX(교과배치표!$C:$Q,MATCH(J4550,교과배치표!$B:$B,0),(MATCH(M4550,{"A","B","C","D","E"},0)-1)*3+1))),"")</f>
        <v/>
      </c>
      <c r="S4550" s="26" t="str">
        <f t="array" ref="S4550">IFERROR(IF(OR(J4550="",M4550="",F4550=""),"",IF(F4550="학생부종합",INDEX(종합배치표!$C:$Q,MATCH(J4550,종합배치표!$B:$B,0),(MATCH(M4550,{"A","B","C","D","E"},0)-1)*3+2),INDEX(교과배치표!$C:$Q,MATCH(J4550,교과배치표!$B:$B,0),(MATCH(M4550,{"A","B","C","D","E"},0)-1)*3+2))),"")</f>
        <v/>
      </c>
      <c r="T4550" s="26" t="str">
        <f t="array" ref="T4550">IFERROR(IF(OR(J4550="",M4550="",F4550=""),"",IF(F4550="학생부종합",INDEX(종합배치표!$C:$Q,MATCH(J4550,종합배치표!$B:$B,0),(MATCH(M4550,{"A","B","C","D","E"},0)-1)*3+3),INDEX(교과배치표!$C:$Q,MATCH(J4550,교과배치표!$B:$B,0),(MATCH(M4550,{"A","B","C","D","E"},0)-1)*3+3))),"")</f>
        <v/>
      </c>
    </row>
    <row r="4551" spans="2:20" ht="14.25" customHeight="1">
      <c r="B4551" s="20">
        <v>5491</v>
      </c>
      <c r="C4551" s="21" t="s">
        <v>22</v>
      </c>
      <c r="D4551" s="21" t="s">
        <v>22</v>
      </c>
      <c r="E4551" s="21" t="s">
        <v>1546</v>
      </c>
      <c r="F4551" s="21" t="s">
        <v>68</v>
      </c>
      <c r="G4551" s="21" t="s">
        <v>246</v>
      </c>
      <c r="H4551" s="22" t="s">
        <v>1585</v>
      </c>
      <c r="I4551" s="21" t="s">
        <v>60</v>
      </c>
      <c r="J4551" s="23"/>
      <c r="K4551" s="24">
        <v>10</v>
      </c>
      <c r="M4551" s="25" t="str">
        <f>IF(I4551="","",IF(I4551="인문",성적입력!$C$8,성적입력!$C$9))</f>
        <v>A</v>
      </c>
      <c r="N4551" s="26">
        <f>성적입력!$C$15</f>
        <v>3</v>
      </c>
      <c r="P4551" s="27" t="str">
        <f t="shared" si="165"/>
        <v/>
      </c>
      <c r="R4551" s="26" t="str">
        <f t="array" ref="R4551">IFERROR(IF(OR(J4551="",M4551="",F4551=""),"",IF(F4551="학생부종합",INDEX(종합배치표!$C:$Q,MATCH(J4551,종합배치표!$B:$B,0),(MATCH(M4551,{"A","B","C","D","E"},0)-1)*3+1),INDEX(교과배치표!$C:$Q,MATCH(J4551,교과배치표!$B:$B,0),(MATCH(M4551,{"A","B","C","D","E"},0)-1)*3+1))),"")</f>
        <v/>
      </c>
      <c r="S4551" s="26" t="str">
        <f t="array" ref="S4551">IFERROR(IF(OR(J4551="",M4551="",F4551=""),"",IF(F4551="학생부종합",INDEX(종합배치표!$C:$Q,MATCH(J4551,종합배치표!$B:$B,0),(MATCH(M4551,{"A","B","C","D","E"},0)-1)*3+2),INDEX(교과배치표!$C:$Q,MATCH(J4551,교과배치표!$B:$B,0),(MATCH(M4551,{"A","B","C","D","E"},0)-1)*3+2))),"")</f>
        <v/>
      </c>
      <c r="T4551" s="26" t="str">
        <f t="array" ref="T4551">IFERROR(IF(OR(J4551="",M4551="",F4551=""),"",IF(F4551="학생부종합",INDEX(종합배치표!$C:$Q,MATCH(J4551,종합배치표!$B:$B,0),(MATCH(M4551,{"A","B","C","D","E"},0)-1)*3+3),INDEX(교과배치표!$C:$Q,MATCH(J4551,교과배치표!$B:$B,0),(MATCH(M4551,{"A","B","C","D","E"},0)-1)*3+3))),"")</f>
        <v/>
      </c>
    </row>
    <row r="4552" spans="2:20" ht="14.25" customHeight="1">
      <c r="B4552" s="20">
        <v>5492</v>
      </c>
      <c r="C4552" s="21" t="s">
        <v>22</v>
      </c>
      <c r="D4552" s="21" t="s">
        <v>22</v>
      </c>
      <c r="E4552" s="21" t="s">
        <v>1546</v>
      </c>
      <c r="F4552" s="21" t="s">
        <v>24</v>
      </c>
      <c r="G4552" s="22" t="s">
        <v>1556</v>
      </c>
      <c r="H4552" s="22" t="s">
        <v>1585</v>
      </c>
      <c r="I4552" s="21" t="s">
        <v>60</v>
      </c>
      <c r="J4552" s="23"/>
      <c r="K4552" s="24">
        <v>16</v>
      </c>
      <c r="M4552" s="25" t="str">
        <f>IF(I4552="","",IF(I4552="인문",성적입력!$C$8,성적입력!$C$9))</f>
        <v>A</v>
      </c>
      <c r="N4552" s="26">
        <f>성적입력!$C$15</f>
        <v>3</v>
      </c>
      <c r="P4552" s="27" t="str">
        <f t="shared" si="165"/>
        <v/>
      </c>
      <c r="R4552" s="26" t="str">
        <f t="array" ref="R4552">IFERROR(IF(OR(J4552="",M4552="",F4552=""),"",IF(F4552="학생부종합",INDEX(종합배치표!$C:$Q,MATCH(J4552,종합배치표!$B:$B,0),(MATCH(M4552,{"A","B","C","D","E"},0)-1)*3+1),INDEX(교과배치표!$C:$Q,MATCH(J4552,교과배치표!$B:$B,0),(MATCH(M4552,{"A","B","C","D","E"},0)-1)*3+1))),"")</f>
        <v/>
      </c>
      <c r="S4552" s="26" t="str">
        <f t="array" ref="S4552">IFERROR(IF(OR(J4552="",M4552="",F4552=""),"",IF(F4552="학생부종합",INDEX(종합배치표!$C:$Q,MATCH(J4552,종합배치표!$B:$B,0),(MATCH(M4552,{"A","B","C","D","E"},0)-1)*3+2),INDEX(교과배치표!$C:$Q,MATCH(J4552,교과배치표!$B:$B,0),(MATCH(M4552,{"A","B","C","D","E"},0)-1)*3+2))),"")</f>
        <v/>
      </c>
      <c r="T4552" s="26" t="str">
        <f t="array" ref="T4552">IFERROR(IF(OR(J4552="",M4552="",F4552=""),"",IF(F4552="학생부종합",INDEX(종합배치표!$C:$Q,MATCH(J4552,종합배치표!$B:$B,0),(MATCH(M4552,{"A","B","C","D","E"},0)-1)*3+3),INDEX(교과배치표!$C:$Q,MATCH(J4552,교과배치표!$B:$B,0),(MATCH(M4552,{"A","B","C","D","E"},0)-1)*3+3))),"")</f>
        <v/>
      </c>
    </row>
    <row r="4553" spans="2:20" ht="14.25" customHeight="1">
      <c r="B4553" s="20">
        <v>5494</v>
      </c>
      <c r="C4553" s="21" t="s">
        <v>170</v>
      </c>
      <c r="D4553" s="21" t="s">
        <v>1586</v>
      </c>
      <c r="E4553" s="21" t="s">
        <v>1587</v>
      </c>
      <c r="F4553" s="21" t="s">
        <v>68</v>
      </c>
      <c r="G4553" s="21" t="s">
        <v>310</v>
      </c>
      <c r="H4553" s="21" t="s">
        <v>134</v>
      </c>
      <c r="I4553" s="21" t="s">
        <v>60</v>
      </c>
      <c r="J4553" s="23"/>
      <c r="K4553" s="24">
        <v>22</v>
      </c>
      <c r="M4553" s="25" t="str">
        <f>IF(I4553="","",IF(I4553="인문",성적입력!$C$8,성적입력!$C$9))</f>
        <v>A</v>
      </c>
      <c r="N4553" s="26">
        <f>성적입력!$C$15</f>
        <v>3</v>
      </c>
      <c r="P4553" s="27" t="str">
        <f t="shared" si="165"/>
        <v/>
      </c>
      <c r="R4553" s="26" t="str">
        <f t="array" ref="R4553">IFERROR(IF(OR(J4553="",M4553="",F4553=""),"",IF(F4553="학생부종합",INDEX(종합배치표!$C:$Q,MATCH(J4553,종합배치표!$B:$B,0),(MATCH(M4553,{"A","B","C","D","E"},0)-1)*3+1),INDEX(교과배치표!$C:$Q,MATCH(J4553,교과배치표!$B:$B,0),(MATCH(M4553,{"A","B","C","D","E"},0)-1)*3+1))),"")</f>
        <v/>
      </c>
      <c r="S4553" s="26" t="str">
        <f t="array" ref="S4553">IFERROR(IF(OR(J4553="",M4553="",F4553=""),"",IF(F4553="학생부종합",INDEX(종합배치표!$C:$Q,MATCH(J4553,종합배치표!$B:$B,0),(MATCH(M4553,{"A","B","C","D","E"},0)-1)*3+2),INDEX(교과배치표!$C:$Q,MATCH(J4553,교과배치표!$B:$B,0),(MATCH(M4553,{"A","B","C","D","E"},0)-1)*3+2))),"")</f>
        <v/>
      </c>
      <c r="T4553" s="26" t="str">
        <f t="array" ref="T4553">IFERROR(IF(OR(J4553="",M4553="",F4553=""),"",IF(F4553="학생부종합",INDEX(종합배치표!$C:$Q,MATCH(J4553,종합배치표!$B:$B,0),(MATCH(M4553,{"A","B","C","D","E"},0)-1)*3+3),INDEX(교과배치표!$C:$Q,MATCH(J4553,교과배치표!$B:$B,0),(MATCH(M4553,{"A","B","C","D","E"},0)-1)*3+3))),"")</f>
        <v/>
      </c>
    </row>
    <row r="4554" spans="2:20" ht="14.25" customHeight="1">
      <c r="B4554" s="20">
        <v>5495</v>
      </c>
      <c r="C4554" s="21" t="s">
        <v>170</v>
      </c>
      <c r="D4554" s="21" t="s">
        <v>1586</v>
      </c>
      <c r="E4554" s="21" t="s">
        <v>1587</v>
      </c>
      <c r="F4554" s="21" t="s">
        <v>68</v>
      </c>
      <c r="G4554" s="22" t="s">
        <v>1588</v>
      </c>
      <c r="H4554" s="21" t="s">
        <v>134</v>
      </c>
      <c r="I4554" s="21" t="s">
        <v>60</v>
      </c>
      <c r="J4554" s="23"/>
      <c r="K4554" s="24">
        <v>10</v>
      </c>
      <c r="M4554" s="25" t="str">
        <f>IF(I4554="","",IF(I4554="인문",성적입력!$C$8,성적입력!$C$9))</f>
        <v>A</v>
      </c>
      <c r="N4554" s="26">
        <f>성적입력!$C$15</f>
        <v>3</v>
      </c>
      <c r="P4554" s="27" t="str">
        <f t="shared" si="165"/>
        <v/>
      </c>
      <c r="R4554" s="26" t="str">
        <f t="array" ref="R4554">IFERROR(IF(OR(J4554="",M4554="",F4554=""),"",IF(F4554="학생부종합",INDEX(종합배치표!$C:$Q,MATCH(J4554,종합배치표!$B:$B,0),(MATCH(M4554,{"A","B","C","D","E"},0)-1)*3+1),INDEX(교과배치표!$C:$Q,MATCH(J4554,교과배치표!$B:$B,0),(MATCH(M4554,{"A","B","C","D","E"},0)-1)*3+1))),"")</f>
        <v/>
      </c>
      <c r="S4554" s="26" t="str">
        <f t="array" ref="S4554">IFERROR(IF(OR(J4554="",M4554="",F4554=""),"",IF(F4554="학생부종합",INDEX(종합배치표!$C:$Q,MATCH(J4554,종합배치표!$B:$B,0),(MATCH(M4554,{"A","B","C","D","E"},0)-1)*3+2),INDEX(교과배치표!$C:$Q,MATCH(J4554,교과배치표!$B:$B,0),(MATCH(M4554,{"A","B","C","D","E"},0)-1)*3+2))),"")</f>
        <v/>
      </c>
      <c r="T4554" s="26" t="str">
        <f t="array" ref="T4554">IFERROR(IF(OR(J4554="",M4554="",F4554=""),"",IF(F4554="학생부종합",INDEX(종합배치표!$C:$Q,MATCH(J4554,종합배치표!$B:$B,0),(MATCH(M4554,{"A","B","C","D","E"},0)-1)*3+3),INDEX(교과배치표!$C:$Q,MATCH(J4554,교과배치표!$B:$B,0),(MATCH(M4554,{"A","B","C","D","E"},0)-1)*3+3))),"")</f>
        <v/>
      </c>
    </row>
    <row r="4555" spans="2:20" ht="14.25" customHeight="1">
      <c r="B4555" s="20">
        <v>5496</v>
      </c>
      <c r="C4555" s="21" t="s">
        <v>170</v>
      </c>
      <c r="D4555" s="21" t="s">
        <v>1586</v>
      </c>
      <c r="E4555" s="21" t="s">
        <v>1587</v>
      </c>
      <c r="F4555" s="21" t="s">
        <v>24</v>
      </c>
      <c r="G4555" s="22" t="s">
        <v>1589</v>
      </c>
      <c r="H4555" s="21" t="s">
        <v>134</v>
      </c>
      <c r="I4555" s="21" t="s">
        <v>60</v>
      </c>
      <c r="J4555" s="23"/>
      <c r="K4555" s="24">
        <v>31</v>
      </c>
      <c r="M4555" s="25" t="str">
        <f>IF(I4555="","",IF(I4555="인문",성적입력!$C$8,성적입력!$C$9))</f>
        <v>A</v>
      </c>
      <c r="N4555" s="26">
        <f>성적입력!$C$15</f>
        <v>3</v>
      </c>
      <c r="P4555" s="27" t="str">
        <f t="shared" si="165"/>
        <v/>
      </c>
      <c r="R4555" s="26" t="str">
        <f t="array" ref="R4555">IFERROR(IF(OR(J4555="",M4555="",F4555=""),"",IF(F4555="학생부종합",INDEX(종합배치표!$C:$Q,MATCH(J4555,종합배치표!$B:$B,0),(MATCH(M4555,{"A","B","C","D","E"},0)-1)*3+1),INDEX(교과배치표!$C:$Q,MATCH(J4555,교과배치표!$B:$B,0),(MATCH(M4555,{"A","B","C","D","E"},0)-1)*3+1))),"")</f>
        <v/>
      </c>
      <c r="S4555" s="26" t="str">
        <f t="array" ref="S4555">IFERROR(IF(OR(J4555="",M4555="",F4555=""),"",IF(F4555="학생부종합",INDEX(종합배치표!$C:$Q,MATCH(J4555,종합배치표!$B:$B,0),(MATCH(M4555,{"A","B","C","D","E"},0)-1)*3+2),INDEX(교과배치표!$C:$Q,MATCH(J4555,교과배치표!$B:$B,0),(MATCH(M4555,{"A","B","C","D","E"},0)-1)*3+2))),"")</f>
        <v/>
      </c>
      <c r="T4555" s="26" t="str">
        <f t="array" ref="T4555">IFERROR(IF(OR(J4555="",M4555="",F4555=""),"",IF(F4555="학생부종합",INDEX(종합배치표!$C:$Q,MATCH(J4555,종합배치표!$B:$B,0),(MATCH(M4555,{"A","B","C","D","E"},0)-1)*3+3),INDEX(교과배치표!$C:$Q,MATCH(J4555,교과배치표!$B:$B,0),(MATCH(M4555,{"A","B","C","D","E"},0)-1)*3+3))),"")</f>
        <v/>
      </c>
    </row>
    <row r="4556" spans="2:20" ht="14.25" customHeight="1">
      <c r="B4556" s="20">
        <v>5498</v>
      </c>
      <c r="C4556" s="21" t="s">
        <v>170</v>
      </c>
      <c r="D4556" s="21" t="s">
        <v>1586</v>
      </c>
      <c r="E4556" s="21" t="s">
        <v>1587</v>
      </c>
      <c r="F4556" s="21" t="s">
        <v>68</v>
      </c>
      <c r="G4556" s="21" t="s">
        <v>310</v>
      </c>
      <c r="H4556" s="29" t="s">
        <v>1590</v>
      </c>
      <c r="I4556" s="21" t="s">
        <v>319</v>
      </c>
      <c r="J4556" s="23"/>
      <c r="K4556" s="24">
        <v>72</v>
      </c>
      <c r="M4556" s="25" t="str">
        <f>IF(I4556="","",IF(I4556="인문",성적입력!$C$8,성적입력!$C$9))</f>
        <v>A</v>
      </c>
      <c r="N4556" s="26">
        <f>성적입력!$C$15</f>
        <v>3</v>
      </c>
      <c r="P4556" s="27" t="str">
        <f t="shared" si="165"/>
        <v/>
      </c>
      <c r="R4556" s="26" t="str">
        <f t="array" ref="R4556">IFERROR(IF(OR(J4556="",M4556="",F4556=""),"",IF(F4556="학생부종합",INDEX(종합배치표!$C:$Q,MATCH(J4556,종합배치표!$B:$B,0),(MATCH(M4556,{"A","B","C","D","E"},0)-1)*3+1),INDEX(교과배치표!$C:$Q,MATCH(J4556,교과배치표!$B:$B,0),(MATCH(M4556,{"A","B","C","D","E"},0)-1)*3+1))),"")</f>
        <v/>
      </c>
      <c r="S4556" s="26" t="str">
        <f t="array" ref="S4556">IFERROR(IF(OR(J4556="",M4556="",F4556=""),"",IF(F4556="학생부종합",INDEX(종합배치표!$C:$Q,MATCH(J4556,종합배치표!$B:$B,0),(MATCH(M4556,{"A","B","C","D","E"},0)-1)*3+2),INDEX(교과배치표!$C:$Q,MATCH(J4556,교과배치표!$B:$B,0),(MATCH(M4556,{"A","B","C","D","E"},0)-1)*3+2))),"")</f>
        <v/>
      </c>
      <c r="T4556" s="26" t="str">
        <f t="array" ref="T4556">IFERROR(IF(OR(J4556="",M4556="",F4556=""),"",IF(F4556="학생부종합",INDEX(종합배치표!$C:$Q,MATCH(J4556,종합배치표!$B:$B,0),(MATCH(M4556,{"A","B","C","D","E"},0)-1)*3+3),INDEX(교과배치표!$C:$Q,MATCH(J4556,교과배치표!$B:$B,0),(MATCH(M4556,{"A","B","C","D","E"},0)-1)*3+3))),"")</f>
        <v/>
      </c>
    </row>
    <row r="4557" spans="2:20" ht="14.25" customHeight="1">
      <c r="B4557" s="20">
        <v>5499</v>
      </c>
      <c r="C4557" s="21" t="s">
        <v>170</v>
      </c>
      <c r="D4557" s="21" t="s">
        <v>1586</v>
      </c>
      <c r="E4557" s="21" t="s">
        <v>1587</v>
      </c>
      <c r="F4557" s="21" t="s">
        <v>68</v>
      </c>
      <c r="G4557" s="22" t="s">
        <v>1588</v>
      </c>
      <c r="H4557" s="29" t="s">
        <v>1590</v>
      </c>
      <c r="I4557" s="21" t="s">
        <v>319</v>
      </c>
      <c r="J4557" s="23"/>
      <c r="K4557" s="24">
        <v>50</v>
      </c>
      <c r="M4557" s="25" t="str">
        <f>IF(I4557="","",IF(I4557="인문",성적입력!$C$8,성적입력!$C$9))</f>
        <v>A</v>
      </c>
      <c r="N4557" s="26">
        <f>성적입력!$C$15</f>
        <v>3</v>
      </c>
      <c r="P4557" s="27" t="str">
        <f t="shared" si="165"/>
        <v/>
      </c>
      <c r="R4557" s="26" t="str">
        <f t="array" ref="R4557">IFERROR(IF(OR(J4557="",M4557="",F4557=""),"",IF(F4557="학생부종합",INDEX(종합배치표!$C:$Q,MATCH(J4557,종합배치표!$B:$B,0),(MATCH(M4557,{"A","B","C","D","E"},0)-1)*3+1),INDEX(교과배치표!$C:$Q,MATCH(J4557,교과배치표!$B:$B,0),(MATCH(M4557,{"A","B","C","D","E"},0)-1)*3+1))),"")</f>
        <v/>
      </c>
      <c r="S4557" s="26" t="str">
        <f t="array" ref="S4557">IFERROR(IF(OR(J4557="",M4557="",F4557=""),"",IF(F4557="학생부종합",INDEX(종합배치표!$C:$Q,MATCH(J4557,종합배치표!$B:$B,0),(MATCH(M4557,{"A","B","C","D","E"},0)-1)*3+2),INDEX(교과배치표!$C:$Q,MATCH(J4557,교과배치표!$B:$B,0),(MATCH(M4557,{"A","B","C","D","E"},0)-1)*3+2))),"")</f>
        <v/>
      </c>
      <c r="T4557" s="26" t="str">
        <f t="array" ref="T4557">IFERROR(IF(OR(J4557="",M4557="",F4557=""),"",IF(F4557="학생부종합",INDEX(종합배치표!$C:$Q,MATCH(J4557,종합배치표!$B:$B,0),(MATCH(M4557,{"A","B","C","D","E"},0)-1)*3+3),INDEX(교과배치표!$C:$Q,MATCH(J4557,교과배치표!$B:$B,0),(MATCH(M4557,{"A","B","C","D","E"},0)-1)*3+3))),"")</f>
        <v/>
      </c>
    </row>
    <row r="4558" spans="2:20" ht="14.25" customHeight="1">
      <c r="B4558" s="20">
        <v>5500</v>
      </c>
      <c r="C4558" s="21" t="s">
        <v>170</v>
      </c>
      <c r="D4558" s="21" t="s">
        <v>1586</v>
      </c>
      <c r="E4558" s="21" t="s">
        <v>1587</v>
      </c>
      <c r="F4558" s="21" t="s">
        <v>24</v>
      </c>
      <c r="G4558" s="22" t="s">
        <v>1589</v>
      </c>
      <c r="H4558" s="29" t="s">
        <v>1590</v>
      </c>
      <c r="I4558" s="21" t="s">
        <v>319</v>
      </c>
      <c r="J4558" s="23"/>
      <c r="K4558" s="24">
        <v>152</v>
      </c>
      <c r="M4558" s="25" t="str">
        <f>IF(I4558="","",IF(I4558="인문",성적입력!$C$8,성적입력!$C$9))</f>
        <v>A</v>
      </c>
      <c r="N4558" s="26">
        <f>성적입력!$C$15</f>
        <v>3</v>
      </c>
      <c r="P4558" s="27" t="str">
        <f t="shared" si="165"/>
        <v/>
      </c>
      <c r="R4558" s="26" t="str">
        <f t="array" ref="R4558">IFERROR(IF(OR(J4558="",M4558="",F4558=""),"",IF(F4558="학생부종합",INDEX(종합배치표!$C:$Q,MATCH(J4558,종합배치표!$B:$B,0),(MATCH(M4558,{"A","B","C","D","E"},0)-1)*3+1),INDEX(교과배치표!$C:$Q,MATCH(J4558,교과배치표!$B:$B,0),(MATCH(M4558,{"A","B","C","D","E"},0)-1)*3+1))),"")</f>
        <v/>
      </c>
      <c r="S4558" s="26" t="str">
        <f t="array" ref="S4558">IFERROR(IF(OR(J4558="",M4558="",F4558=""),"",IF(F4558="학생부종합",INDEX(종합배치표!$C:$Q,MATCH(J4558,종합배치표!$B:$B,0),(MATCH(M4558,{"A","B","C","D","E"},0)-1)*3+2),INDEX(교과배치표!$C:$Q,MATCH(J4558,교과배치표!$B:$B,0),(MATCH(M4558,{"A","B","C","D","E"},0)-1)*3+2))),"")</f>
        <v/>
      </c>
      <c r="T4558" s="26" t="str">
        <f t="array" ref="T4558">IFERROR(IF(OR(J4558="",M4558="",F4558=""),"",IF(F4558="학생부종합",INDEX(종합배치표!$C:$Q,MATCH(J4558,종합배치표!$B:$B,0),(MATCH(M4558,{"A","B","C","D","E"},0)-1)*3+3),INDEX(교과배치표!$C:$Q,MATCH(J4558,교과배치표!$B:$B,0),(MATCH(M4558,{"A","B","C","D","E"},0)-1)*3+3))),"")</f>
        <v/>
      </c>
    </row>
    <row r="4559" spans="2:20" ht="14.25" customHeight="1">
      <c r="B4559" s="20">
        <v>5501</v>
      </c>
      <c r="C4559" s="21" t="s">
        <v>170</v>
      </c>
      <c r="D4559" s="21" t="s">
        <v>1586</v>
      </c>
      <c r="E4559" s="21" t="s">
        <v>1587</v>
      </c>
      <c r="F4559" s="21" t="s">
        <v>68</v>
      </c>
      <c r="G4559" s="21" t="s">
        <v>310</v>
      </c>
      <c r="H4559" s="21" t="s">
        <v>1591</v>
      </c>
      <c r="I4559" s="21" t="s">
        <v>429</v>
      </c>
      <c r="J4559" s="23"/>
      <c r="K4559" s="24">
        <v>7</v>
      </c>
      <c r="M4559" s="25" t="str">
        <f>IF(I4559="","",IF(I4559="인문",성적입력!$C$8,성적입력!$C$9))</f>
        <v>A</v>
      </c>
      <c r="N4559" s="26">
        <f>성적입력!$C$15</f>
        <v>3</v>
      </c>
      <c r="P4559" s="27" t="str">
        <f t="shared" si="165"/>
        <v/>
      </c>
      <c r="R4559" s="26" t="str">
        <f t="array" ref="R4559">IFERROR(IF(OR(J4559="",M4559="",F4559=""),"",IF(F4559="학생부종합",INDEX(종합배치표!$C:$Q,MATCH(J4559,종합배치표!$B:$B,0),(MATCH(M4559,{"A","B","C","D","E"},0)-1)*3+1),INDEX(교과배치표!$C:$Q,MATCH(J4559,교과배치표!$B:$B,0),(MATCH(M4559,{"A","B","C","D","E"},0)-1)*3+1))),"")</f>
        <v/>
      </c>
      <c r="S4559" s="26" t="str">
        <f t="array" ref="S4559">IFERROR(IF(OR(J4559="",M4559="",F4559=""),"",IF(F4559="학생부종합",INDEX(종합배치표!$C:$Q,MATCH(J4559,종합배치표!$B:$B,0),(MATCH(M4559,{"A","B","C","D","E"},0)-1)*3+2),INDEX(교과배치표!$C:$Q,MATCH(J4559,교과배치표!$B:$B,0),(MATCH(M4559,{"A","B","C","D","E"},0)-1)*3+2))),"")</f>
        <v/>
      </c>
      <c r="T4559" s="26" t="str">
        <f t="array" ref="T4559">IFERROR(IF(OR(J4559="",M4559="",F4559=""),"",IF(F4559="학생부종합",INDEX(종합배치표!$C:$Q,MATCH(J4559,종합배치표!$B:$B,0),(MATCH(M4559,{"A","B","C","D","E"},0)-1)*3+3),INDEX(교과배치표!$C:$Q,MATCH(J4559,교과배치표!$B:$B,0),(MATCH(M4559,{"A","B","C","D","E"},0)-1)*3+3))),"")</f>
        <v/>
      </c>
    </row>
    <row r="4560" spans="2:20" ht="14.25" customHeight="1">
      <c r="B4560" s="20">
        <v>5502</v>
      </c>
      <c r="C4560" s="21" t="s">
        <v>170</v>
      </c>
      <c r="D4560" s="21" t="s">
        <v>1586</v>
      </c>
      <c r="E4560" s="21" t="s">
        <v>1587</v>
      </c>
      <c r="F4560" s="21" t="s">
        <v>68</v>
      </c>
      <c r="G4560" s="21" t="s">
        <v>310</v>
      </c>
      <c r="H4560" s="21" t="s">
        <v>1591</v>
      </c>
      <c r="I4560" s="21" t="s">
        <v>60</v>
      </c>
      <c r="J4560" s="23"/>
      <c r="K4560" s="24">
        <v>7</v>
      </c>
      <c r="M4560" s="25" t="str">
        <f>IF(I4560="","",IF(I4560="인문",성적입력!$C$8,성적입력!$C$9))</f>
        <v>A</v>
      </c>
      <c r="N4560" s="26">
        <f>성적입력!$C$15</f>
        <v>3</v>
      </c>
      <c r="P4560" s="27" t="str">
        <f t="shared" si="165"/>
        <v/>
      </c>
      <c r="R4560" s="26" t="str">
        <f t="array" ref="R4560">IFERROR(IF(OR(J4560="",M4560="",F4560=""),"",IF(F4560="학생부종합",INDEX(종합배치표!$C:$Q,MATCH(J4560,종합배치표!$B:$B,0),(MATCH(M4560,{"A","B","C","D","E"},0)-1)*3+1),INDEX(교과배치표!$C:$Q,MATCH(J4560,교과배치표!$B:$B,0),(MATCH(M4560,{"A","B","C","D","E"},0)-1)*3+1))),"")</f>
        <v/>
      </c>
      <c r="S4560" s="26" t="str">
        <f t="array" ref="S4560">IFERROR(IF(OR(J4560="",M4560="",F4560=""),"",IF(F4560="학생부종합",INDEX(종합배치표!$C:$Q,MATCH(J4560,종합배치표!$B:$B,0),(MATCH(M4560,{"A","B","C","D","E"},0)-1)*3+2),INDEX(교과배치표!$C:$Q,MATCH(J4560,교과배치표!$B:$B,0),(MATCH(M4560,{"A","B","C","D","E"},0)-1)*3+2))),"")</f>
        <v/>
      </c>
      <c r="T4560" s="26" t="str">
        <f t="array" ref="T4560">IFERROR(IF(OR(J4560="",M4560="",F4560=""),"",IF(F4560="학생부종합",INDEX(종합배치표!$C:$Q,MATCH(J4560,종합배치표!$B:$B,0),(MATCH(M4560,{"A","B","C","D","E"},0)-1)*3+3),INDEX(교과배치표!$C:$Q,MATCH(J4560,교과배치표!$B:$B,0),(MATCH(M4560,{"A","B","C","D","E"},0)-1)*3+3))),"")</f>
        <v/>
      </c>
    </row>
    <row r="4561" spans="2:20" ht="14.25" customHeight="1">
      <c r="B4561" s="20">
        <v>5503</v>
      </c>
      <c r="C4561" s="21" t="s">
        <v>170</v>
      </c>
      <c r="D4561" s="21" t="s">
        <v>1586</v>
      </c>
      <c r="E4561" s="21" t="s">
        <v>1587</v>
      </c>
      <c r="F4561" s="21" t="s">
        <v>68</v>
      </c>
      <c r="G4561" s="22" t="s">
        <v>1588</v>
      </c>
      <c r="H4561" s="21" t="s">
        <v>1591</v>
      </c>
      <c r="I4561" s="21" t="s">
        <v>429</v>
      </c>
      <c r="J4561" s="23"/>
      <c r="K4561" s="24">
        <v>8</v>
      </c>
      <c r="M4561" s="25" t="str">
        <f>IF(I4561="","",IF(I4561="인문",성적입력!$C$8,성적입력!$C$9))</f>
        <v>A</v>
      </c>
      <c r="N4561" s="26">
        <f>성적입력!$C$15</f>
        <v>3</v>
      </c>
      <c r="P4561" s="27" t="str">
        <f t="shared" si="165"/>
        <v/>
      </c>
      <c r="R4561" s="26" t="str">
        <f t="array" ref="R4561">IFERROR(IF(OR(J4561="",M4561="",F4561=""),"",IF(F4561="학생부종합",INDEX(종합배치표!$C:$Q,MATCH(J4561,종합배치표!$B:$B,0),(MATCH(M4561,{"A","B","C","D","E"},0)-1)*3+1),INDEX(교과배치표!$C:$Q,MATCH(J4561,교과배치표!$B:$B,0),(MATCH(M4561,{"A","B","C","D","E"},0)-1)*3+1))),"")</f>
        <v/>
      </c>
      <c r="S4561" s="26" t="str">
        <f t="array" ref="S4561">IFERROR(IF(OR(J4561="",M4561="",F4561=""),"",IF(F4561="학생부종합",INDEX(종합배치표!$C:$Q,MATCH(J4561,종합배치표!$B:$B,0),(MATCH(M4561,{"A","B","C","D","E"},0)-1)*3+2),INDEX(교과배치표!$C:$Q,MATCH(J4561,교과배치표!$B:$B,0),(MATCH(M4561,{"A","B","C","D","E"},0)-1)*3+2))),"")</f>
        <v/>
      </c>
      <c r="T4561" s="26" t="str">
        <f t="array" ref="T4561">IFERROR(IF(OR(J4561="",M4561="",F4561=""),"",IF(F4561="학생부종합",INDEX(종합배치표!$C:$Q,MATCH(J4561,종합배치표!$B:$B,0),(MATCH(M4561,{"A","B","C","D","E"},0)-1)*3+3),INDEX(교과배치표!$C:$Q,MATCH(J4561,교과배치표!$B:$B,0),(MATCH(M4561,{"A","B","C","D","E"},0)-1)*3+3))),"")</f>
        <v/>
      </c>
    </row>
    <row r="4562" spans="2:20" ht="14.25" customHeight="1">
      <c r="B4562" s="20">
        <v>5504</v>
      </c>
      <c r="C4562" s="21" t="s">
        <v>170</v>
      </c>
      <c r="D4562" s="21" t="s">
        <v>1586</v>
      </c>
      <c r="E4562" s="21" t="s">
        <v>1587</v>
      </c>
      <c r="F4562" s="21" t="s">
        <v>68</v>
      </c>
      <c r="G4562" s="22" t="s">
        <v>1588</v>
      </c>
      <c r="H4562" s="21" t="s">
        <v>1591</v>
      </c>
      <c r="I4562" s="21" t="s">
        <v>60</v>
      </c>
      <c r="J4562" s="23"/>
      <c r="K4562" s="24">
        <v>8</v>
      </c>
      <c r="M4562" s="25" t="str">
        <f>IF(I4562="","",IF(I4562="인문",성적입력!$C$8,성적입력!$C$9))</f>
        <v>A</v>
      </c>
      <c r="N4562" s="26">
        <f>성적입력!$C$15</f>
        <v>3</v>
      </c>
      <c r="P4562" s="27" t="str">
        <f t="shared" si="165"/>
        <v/>
      </c>
      <c r="R4562" s="26" t="str">
        <f t="array" ref="R4562">IFERROR(IF(OR(J4562="",M4562="",F4562=""),"",IF(F4562="학생부종합",INDEX(종합배치표!$C:$Q,MATCH(J4562,종합배치표!$B:$B,0),(MATCH(M4562,{"A","B","C","D","E"},0)-1)*3+1),INDEX(교과배치표!$C:$Q,MATCH(J4562,교과배치표!$B:$B,0),(MATCH(M4562,{"A","B","C","D","E"},0)-1)*3+1))),"")</f>
        <v/>
      </c>
      <c r="S4562" s="26" t="str">
        <f t="array" ref="S4562">IFERROR(IF(OR(J4562="",M4562="",F4562=""),"",IF(F4562="학생부종합",INDEX(종합배치표!$C:$Q,MATCH(J4562,종합배치표!$B:$B,0),(MATCH(M4562,{"A","B","C","D","E"},0)-1)*3+2),INDEX(교과배치표!$C:$Q,MATCH(J4562,교과배치표!$B:$B,0),(MATCH(M4562,{"A","B","C","D","E"},0)-1)*3+2))),"")</f>
        <v/>
      </c>
      <c r="T4562" s="26" t="str">
        <f t="array" ref="T4562">IFERROR(IF(OR(J4562="",M4562="",F4562=""),"",IF(F4562="학생부종합",INDEX(종합배치표!$C:$Q,MATCH(J4562,종합배치표!$B:$B,0),(MATCH(M4562,{"A","B","C","D","E"},0)-1)*3+3),INDEX(교과배치표!$C:$Q,MATCH(J4562,교과배치표!$B:$B,0),(MATCH(M4562,{"A","B","C","D","E"},0)-1)*3+3))),"")</f>
        <v/>
      </c>
    </row>
    <row r="4563" spans="2:20" ht="14.25" customHeight="1">
      <c r="B4563" s="20">
        <v>5505</v>
      </c>
      <c r="C4563" s="21" t="s">
        <v>170</v>
      </c>
      <c r="D4563" s="21" t="s">
        <v>1586</v>
      </c>
      <c r="E4563" s="21" t="s">
        <v>1587</v>
      </c>
      <c r="F4563" s="21" t="s">
        <v>24</v>
      </c>
      <c r="G4563" s="22" t="s">
        <v>1589</v>
      </c>
      <c r="H4563" s="21" t="s">
        <v>1591</v>
      </c>
      <c r="I4563" s="21" t="s">
        <v>429</v>
      </c>
      <c r="J4563" s="23"/>
      <c r="K4563" s="24">
        <v>3</v>
      </c>
      <c r="M4563" s="25" t="str">
        <f>IF(I4563="","",IF(I4563="인문",성적입력!$C$8,성적입력!$C$9))</f>
        <v>A</v>
      </c>
      <c r="N4563" s="26">
        <f>성적입력!$C$15</f>
        <v>3</v>
      </c>
      <c r="P4563" s="27" t="str">
        <f t="shared" si="165"/>
        <v/>
      </c>
      <c r="R4563" s="26" t="str">
        <f t="array" ref="R4563">IFERROR(IF(OR(J4563="",M4563="",F4563=""),"",IF(F4563="학생부종합",INDEX(종합배치표!$C:$Q,MATCH(J4563,종합배치표!$B:$B,0),(MATCH(M4563,{"A","B","C","D","E"},0)-1)*3+1),INDEX(교과배치표!$C:$Q,MATCH(J4563,교과배치표!$B:$B,0),(MATCH(M4563,{"A","B","C","D","E"},0)-1)*3+1))),"")</f>
        <v/>
      </c>
      <c r="S4563" s="26" t="str">
        <f t="array" ref="S4563">IFERROR(IF(OR(J4563="",M4563="",F4563=""),"",IF(F4563="학생부종합",INDEX(종합배치표!$C:$Q,MATCH(J4563,종합배치표!$B:$B,0),(MATCH(M4563,{"A","B","C","D","E"},0)-1)*3+2),INDEX(교과배치표!$C:$Q,MATCH(J4563,교과배치표!$B:$B,0),(MATCH(M4563,{"A","B","C","D","E"},0)-1)*3+2))),"")</f>
        <v/>
      </c>
      <c r="T4563" s="26" t="str">
        <f t="array" ref="T4563">IFERROR(IF(OR(J4563="",M4563="",F4563=""),"",IF(F4563="학생부종합",INDEX(종합배치표!$C:$Q,MATCH(J4563,종합배치표!$B:$B,0),(MATCH(M4563,{"A","B","C","D","E"},0)-1)*3+3),INDEX(교과배치표!$C:$Q,MATCH(J4563,교과배치표!$B:$B,0),(MATCH(M4563,{"A","B","C","D","E"},0)-1)*3+3))),"")</f>
        <v/>
      </c>
    </row>
    <row r="4564" spans="2:20" ht="14.25" customHeight="1">
      <c r="B4564" s="20">
        <v>5506</v>
      </c>
      <c r="C4564" s="21" t="s">
        <v>170</v>
      </c>
      <c r="D4564" s="21" t="s">
        <v>1586</v>
      </c>
      <c r="E4564" s="21" t="s">
        <v>1587</v>
      </c>
      <c r="F4564" s="21" t="s">
        <v>24</v>
      </c>
      <c r="G4564" s="22" t="s">
        <v>1589</v>
      </c>
      <c r="H4564" s="21" t="s">
        <v>1591</v>
      </c>
      <c r="I4564" s="21" t="s">
        <v>60</v>
      </c>
      <c r="J4564" s="23"/>
      <c r="K4564" s="24">
        <v>3</v>
      </c>
      <c r="M4564" s="25" t="str">
        <f>IF(I4564="","",IF(I4564="인문",성적입력!$C$8,성적입력!$C$9))</f>
        <v>A</v>
      </c>
      <c r="N4564" s="26">
        <f>성적입력!$C$15</f>
        <v>3</v>
      </c>
      <c r="P4564" s="27" t="str">
        <f t="shared" si="165"/>
        <v/>
      </c>
      <c r="R4564" s="26" t="str">
        <f t="array" ref="R4564">IFERROR(IF(OR(J4564="",M4564="",F4564=""),"",IF(F4564="학생부종합",INDEX(종합배치표!$C:$Q,MATCH(J4564,종합배치표!$B:$B,0),(MATCH(M4564,{"A","B","C","D","E"},0)-1)*3+1),INDEX(교과배치표!$C:$Q,MATCH(J4564,교과배치표!$B:$B,0),(MATCH(M4564,{"A","B","C","D","E"},0)-1)*3+1))),"")</f>
        <v/>
      </c>
      <c r="S4564" s="26" t="str">
        <f t="array" ref="S4564">IFERROR(IF(OR(J4564="",M4564="",F4564=""),"",IF(F4564="학생부종합",INDEX(종합배치표!$C:$Q,MATCH(J4564,종합배치표!$B:$B,0),(MATCH(M4564,{"A","B","C","D","E"},0)-1)*3+2),INDEX(교과배치표!$C:$Q,MATCH(J4564,교과배치표!$B:$B,0),(MATCH(M4564,{"A","B","C","D","E"},0)-1)*3+2))),"")</f>
        <v/>
      </c>
      <c r="T4564" s="26" t="str">
        <f t="array" ref="T4564">IFERROR(IF(OR(J4564="",M4564="",F4564=""),"",IF(F4564="학생부종합",INDEX(종합배치표!$C:$Q,MATCH(J4564,종합배치표!$B:$B,0),(MATCH(M4564,{"A","B","C","D","E"},0)-1)*3+3),INDEX(교과배치표!$C:$Q,MATCH(J4564,교과배치표!$B:$B,0),(MATCH(M4564,{"A","B","C","D","E"},0)-1)*3+3))),"")</f>
        <v/>
      </c>
    </row>
    <row r="4565" spans="2:20" ht="14.25" customHeight="1">
      <c r="B4565" s="20">
        <v>5507</v>
      </c>
      <c r="C4565" s="21" t="s">
        <v>492</v>
      </c>
      <c r="D4565" s="21" t="s">
        <v>1592</v>
      </c>
      <c r="E4565" s="21" t="s">
        <v>1593</v>
      </c>
      <c r="F4565" s="21" t="s">
        <v>24</v>
      </c>
      <c r="G4565" s="21" t="s">
        <v>1594</v>
      </c>
      <c r="H4565" s="21" t="s">
        <v>615</v>
      </c>
      <c r="I4565" s="21" t="s">
        <v>319</v>
      </c>
      <c r="J4565" s="23"/>
      <c r="K4565" s="24">
        <v>42</v>
      </c>
      <c r="M4565" s="25" t="str">
        <f>IF(I4565="","",IF(I4565="인문",성적입력!$C$8,성적입력!$C$9))</f>
        <v>A</v>
      </c>
      <c r="N4565" s="26">
        <f>성적입력!$C$15</f>
        <v>3</v>
      </c>
      <c r="P4565" s="27" t="str">
        <f t="shared" si="165"/>
        <v/>
      </c>
      <c r="R4565" s="26" t="str">
        <f t="array" ref="R4565">IFERROR(IF(OR(J4565="",M4565="",F4565=""),"",IF(F4565="학생부종합",INDEX(종합배치표!$C:$Q,MATCH(J4565,종합배치표!$B:$B,0),(MATCH(M4565,{"A","B","C","D","E"},0)-1)*3+1),INDEX(교과배치표!$C:$Q,MATCH(J4565,교과배치표!$B:$B,0),(MATCH(M4565,{"A","B","C","D","E"},0)-1)*3+1))),"")</f>
        <v/>
      </c>
      <c r="S4565" s="26" t="str">
        <f t="array" ref="S4565">IFERROR(IF(OR(J4565="",M4565="",F4565=""),"",IF(F4565="학생부종합",INDEX(종합배치표!$C:$Q,MATCH(J4565,종합배치표!$B:$B,0),(MATCH(M4565,{"A","B","C","D","E"},0)-1)*3+2),INDEX(교과배치표!$C:$Q,MATCH(J4565,교과배치표!$B:$B,0),(MATCH(M4565,{"A","B","C","D","E"},0)-1)*3+2))),"")</f>
        <v/>
      </c>
      <c r="T4565" s="26" t="str">
        <f t="array" ref="T4565">IFERROR(IF(OR(J4565="",M4565="",F4565=""),"",IF(F4565="학생부종합",INDEX(종합배치표!$C:$Q,MATCH(J4565,종합배치표!$B:$B,0),(MATCH(M4565,{"A","B","C","D","E"},0)-1)*3+3),INDEX(교과배치표!$C:$Q,MATCH(J4565,교과배치표!$B:$B,0),(MATCH(M4565,{"A","B","C","D","E"},0)-1)*3+3))),"")</f>
        <v/>
      </c>
    </row>
    <row r="4566" spans="2:20" ht="14.25" customHeight="1">
      <c r="B4566" s="20">
        <v>5509</v>
      </c>
      <c r="C4566" s="21" t="s">
        <v>445</v>
      </c>
      <c r="D4566" s="21" t="s">
        <v>480</v>
      </c>
      <c r="E4566" s="21" t="s">
        <v>1595</v>
      </c>
      <c r="F4566" s="21" t="s">
        <v>24</v>
      </c>
      <c r="G4566" s="21" t="s">
        <v>1596</v>
      </c>
      <c r="H4566" s="21" t="s">
        <v>615</v>
      </c>
      <c r="I4566" s="21" t="s">
        <v>319</v>
      </c>
      <c r="J4566" s="23"/>
      <c r="K4566" s="24">
        <v>96</v>
      </c>
      <c r="M4566" s="25" t="str">
        <f>IF(I4566="","",IF(I4566="인문",성적입력!$C$8,성적입력!$C$9))</f>
        <v>A</v>
      </c>
      <c r="N4566" s="26">
        <f>성적입력!$C$15</f>
        <v>3</v>
      </c>
      <c r="P4566" s="27" t="str">
        <f t="shared" si="165"/>
        <v/>
      </c>
      <c r="R4566" s="26" t="str">
        <f t="array" ref="R4566">IFERROR(IF(OR(J4566="",M4566="",F4566=""),"",IF(F4566="학생부종합",INDEX(종합배치표!$C:$Q,MATCH(J4566,종합배치표!$B:$B,0),(MATCH(M4566,{"A","B","C","D","E"},0)-1)*3+1),INDEX(교과배치표!$C:$Q,MATCH(J4566,교과배치표!$B:$B,0),(MATCH(M4566,{"A","B","C","D","E"},0)-1)*3+1))),"")</f>
        <v/>
      </c>
      <c r="S4566" s="26" t="str">
        <f t="array" ref="S4566">IFERROR(IF(OR(J4566="",M4566="",F4566=""),"",IF(F4566="학생부종합",INDEX(종합배치표!$C:$Q,MATCH(J4566,종합배치표!$B:$B,0),(MATCH(M4566,{"A","B","C","D","E"},0)-1)*3+2),INDEX(교과배치표!$C:$Q,MATCH(J4566,교과배치표!$B:$B,0),(MATCH(M4566,{"A","B","C","D","E"},0)-1)*3+2))),"")</f>
        <v/>
      </c>
      <c r="T4566" s="26" t="str">
        <f t="array" ref="T4566">IFERROR(IF(OR(J4566="",M4566="",F4566=""),"",IF(F4566="학생부종합",INDEX(종합배치표!$C:$Q,MATCH(J4566,종합배치표!$B:$B,0),(MATCH(M4566,{"A","B","C","D","E"},0)-1)*3+3),INDEX(교과배치표!$C:$Q,MATCH(J4566,교과배치표!$B:$B,0),(MATCH(M4566,{"A","B","C","D","E"},0)-1)*3+3))),"")</f>
        <v/>
      </c>
    </row>
    <row r="4567" spans="2:20" ht="14.25" customHeight="1">
      <c r="B4567" s="20">
        <v>5510</v>
      </c>
      <c r="C4567" s="21" t="s">
        <v>382</v>
      </c>
      <c r="D4567" s="21" t="s">
        <v>383</v>
      </c>
      <c r="E4567" s="21" t="s">
        <v>1597</v>
      </c>
      <c r="F4567" s="21" t="s">
        <v>68</v>
      </c>
      <c r="G4567" s="21" t="s">
        <v>192</v>
      </c>
      <c r="H4567" s="21" t="s">
        <v>407</v>
      </c>
      <c r="I4567" s="21" t="s">
        <v>60</v>
      </c>
      <c r="J4567" s="23"/>
      <c r="K4567" s="24">
        <v>22</v>
      </c>
      <c r="M4567" s="25" t="str">
        <f>IF(I4567="","",IF(I4567="인문",성적입력!$C$8,성적입력!$C$9))</f>
        <v>A</v>
      </c>
      <c r="N4567" s="26">
        <f>성적입력!$C$15</f>
        <v>3</v>
      </c>
      <c r="P4567" s="27" t="str">
        <f t="shared" si="165"/>
        <v/>
      </c>
      <c r="R4567" s="26" t="str">
        <f t="array" ref="R4567">IFERROR(IF(OR(J4567="",M4567="",F4567=""),"",IF(F4567="학생부종합",INDEX(종합배치표!$C:$Q,MATCH(J4567,종합배치표!$B:$B,0),(MATCH(M4567,{"A","B","C","D","E"},0)-1)*3+1),INDEX(교과배치표!$C:$Q,MATCH(J4567,교과배치표!$B:$B,0),(MATCH(M4567,{"A","B","C","D","E"},0)-1)*3+1))),"")</f>
        <v/>
      </c>
      <c r="S4567" s="26" t="str">
        <f t="array" ref="S4567">IFERROR(IF(OR(J4567="",M4567="",F4567=""),"",IF(F4567="학생부종합",INDEX(종합배치표!$C:$Q,MATCH(J4567,종합배치표!$B:$B,0),(MATCH(M4567,{"A","B","C","D","E"},0)-1)*3+2),INDEX(교과배치표!$C:$Q,MATCH(J4567,교과배치표!$B:$B,0),(MATCH(M4567,{"A","B","C","D","E"},0)-1)*3+2))),"")</f>
        <v/>
      </c>
      <c r="T4567" s="26" t="str">
        <f t="array" ref="T4567">IFERROR(IF(OR(J4567="",M4567="",F4567=""),"",IF(F4567="학생부종합",INDEX(종합배치표!$C:$Q,MATCH(J4567,종합배치표!$B:$B,0),(MATCH(M4567,{"A","B","C","D","E"},0)-1)*3+3),INDEX(교과배치표!$C:$Q,MATCH(J4567,교과배치표!$B:$B,0),(MATCH(M4567,{"A","B","C","D","E"},0)-1)*3+3))),"")</f>
        <v/>
      </c>
    </row>
    <row r="4568" spans="2:20" ht="14.25" customHeight="1">
      <c r="B4568" s="20">
        <v>5511</v>
      </c>
      <c r="C4568" s="21" t="s">
        <v>382</v>
      </c>
      <c r="D4568" s="21" t="s">
        <v>383</v>
      </c>
      <c r="E4568" s="21" t="s">
        <v>1597</v>
      </c>
      <c r="F4568" s="21" t="s">
        <v>24</v>
      </c>
      <c r="G4568" s="21" t="s">
        <v>1598</v>
      </c>
      <c r="H4568" s="21" t="s">
        <v>407</v>
      </c>
      <c r="I4568" s="21" t="s">
        <v>60</v>
      </c>
      <c r="J4568" s="23"/>
      <c r="K4568" s="24">
        <v>8</v>
      </c>
      <c r="M4568" s="25" t="str">
        <f>IF(I4568="","",IF(I4568="인문",성적입력!$C$8,성적입력!$C$9))</f>
        <v>A</v>
      </c>
      <c r="N4568" s="26">
        <f>성적입력!$C$15</f>
        <v>3</v>
      </c>
      <c r="P4568" s="27" t="str">
        <f t="shared" si="165"/>
        <v/>
      </c>
      <c r="R4568" s="26" t="str">
        <f t="array" ref="R4568">IFERROR(IF(OR(J4568="",M4568="",F4568=""),"",IF(F4568="학생부종합",INDEX(종합배치표!$C:$Q,MATCH(J4568,종합배치표!$B:$B,0),(MATCH(M4568,{"A","B","C","D","E"},0)-1)*3+1),INDEX(교과배치표!$C:$Q,MATCH(J4568,교과배치표!$B:$B,0),(MATCH(M4568,{"A","B","C","D","E"},0)-1)*3+1))),"")</f>
        <v/>
      </c>
      <c r="S4568" s="26" t="str">
        <f t="array" ref="S4568">IFERROR(IF(OR(J4568="",M4568="",F4568=""),"",IF(F4568="학생부종합",INDEX(종합배치표!$C:$Q,MATCH(J4568,종합배치표!$B:$B,0),(MATCH(M4568,{"A","B","C","D","E"},0)-1)*3+2),INDEX(교과배치표!$C:$Q,MATCH(J4568,교과배치표!$B:$B,0),(MATCH(M4568,{"A","B","C","D","E"},0)-1)*3+2))),"")</f>
        <v/>
      </c>
      <c r="T4568" s="26" t="str">
        <f t="array" ref="T4568">IFERROR(IF(OR(J4568="",M4568="",F4568=""),"",IF(F4568="학생부종합",INDEX(종합배치표!$C:$Q,MATCH(J4568,종합배치표!$B:$B,0),(MATCH(M4568,{"A","B","C","D","E"},0)-1)*3+3),INDEX(교과배치표!$C:$Q,MATCH(J4568,교과배치표!$B:$B,0),(MATCH(M4568,{"A","B","C","D","E"},0)-1)*3+3))),"")</f>
        <v/>
      </c>
    </row>
    <row r="4569" spans="2:20" ht="14.25" customHeight="1">
      <c r="B4569" s="20">
        <v>5512</v>
      </c>
      <c r="C4569" s="21" t="s">
        <v>382</v>
      </c>
      <c r="D4569" s="21" t="s">
        <v>383</v>
      </c>
      <c r="E4569" s="21" t="s">
        <v>1597</v>
      </c>
      <c r="F4569" s="21" t="s">
        <v>24</v>
      </c>
      <c r="G4569" s="21" t="s">
        <v>1599</v>
      </c>
      <c r="H4569" s="21" t="s">
        <v>407</v>
      </c>
      <c r="I4569" s="21" t="s">
        <v>60</v>
      </c>
      <c r="J4569" s="23"/>
      <c r="K4569" s="24">
        <v>13</v>
      </c>
      <c r="M4569" s="25" t="str">
        <f>IF(I4569="","",IF(I4569="인문",성적입력!$C$8,성적입력!$C$9))</f>
        <v>A</v>
      </c>
      <c r="N4569" s="26">
        <f>성적입력!$C$15</f>
        <v>3</v>
      </c>
      <c r="P4569" s="27" t="str">
        <f t="shared" si="165"/>
        <v/>
      </c>
      <c r="R4569" s="26" t="str">
        <f t="array" ref="R4569">IFERROR(IF(OR(J4569="",M4569="",F4569=""),"",IF(F4569="학생부종합",INDEX(종합배치표!$C:$Q,MATCH(J4569,종합배치표!$B:$B,0),(MATCH(M4569,{"A","B","C","D","E"},0)-1)*3+1),INDEX(교과배치표!$C:$Q,MATCH(J4569,교과배치표!$B:$B,0),(MATCH(M4569,{"A","B","C","D","E"},0)-1)*3+1))),"")</f>
        <v/>
      </c>
      <c r="S4569" s="26" t="str">
        <f t="array" ref="S4569">IFERROR(IF(OR(J4569="",M4569="",F4569=""),"",IF(F4569="학생부종합",INDEX(종합배치표!$C:$Q,MATCH(J4569,종합배치표!$B:$B,0),(MATCH(M4569,{"A","B","C","D","E"},0)-1)*3+2),INDEX(교과배치표!$C:$Q,MATCH(J4569,교과배치표!$B:$B,0),(MATCH(M4569,{"A","B","C","D","E"},0)-1)*3+2))),"")</f>
        <v/>
      </c>
      <c r="T4569" s="26" t="str">
        <f t="array" ref="T4569">IFERROR(IF(OR(J4569="",M4569="",F4569=""),"",IF(F4569="학생부종합",INDEX(종합배치표!$C:$Q,MATCH(J4569,종합배치표!$B:$B,0),(MATCH(M4569,{"A","B","C","D","E"},0)-1)*3+3),INDEX(교과배치표!$C:$Q,MATCH(J4569,교과배치표!$B:$B,0),(MATCH(M4569,{"A","B","C","D","E"},0)-1)*3+3))),"")</f>
        <v/>
      </c>
    </row>
    <row r="4570" spans="2:20" ht="14.25" customHeight="1">
      <c r="B4570" s="20">
        <v>5513</v>
      </c>
      <c r="C4570" s="21" t="s">
        <v>382</v>
      </c>
      <c r="D4570" s="21" t="s">
        <v>383</v>
      </c>
      <c r="E4570" s="21" t="s">
        <v>1597</v>
      </c>
      <c r="F4570" s="21" t="s">
        <v>68</v>
      </c>
      <c r="G4570" s="21" t="s">
        <v>192</v>
      </c>
      <c r="H4570" s="21" t="s">
        <v>1600</v>
      </c>
      <c r="I4570" s="21" t="s">
        <v>60</v>
      </c>
      <c r="J4570" s="23"/>
      <c r="K4570" s="24">
        <v>6</v>
      </c>
      <c r="M4570" s="25" t="str">
        <f>IF(I4570="","",IF(I4570="인문",성적입력!$C$8,성적입력!$C$9))</f>
        <v>A</v>
      </c>
      <c r="N4570" s="26">
        <f>성적입력!$C$15</f>
        <v>3</v>
      </c>
      <c r="P4570" s="27" t="str">
        <f t="shared" si="165"/>
        <v/>
      </c>
      <c r="R4570" s="26" t="str">
        <f t="array" ref="R4570">IFERROR(IF(OR(J4570="",M4570="",F4570=""),"",IF(F4570="학생부종합",INDEX(종합배치표!$C:$Q,MATCH(J4570,종합배치표!$B:$B,0),(MATCH(M4570,{"A","B","C","D","E"},0)-1)*3+1),INDEX(교과배치표!$C:$Q,MATCH(J4570,교과배치표!$B:$B,0),(MATCH(M4570,{"A","B","C","D","E"},0)-1)*3+1))),"")</f>
        <v/>
      </c>
      <c r="S4570" s="26" t="str">
        <f t="array" ref="S4570">IFERROR(IF(OR(J4570="",M4570="",F4570=""),"",IF(F4570="학생부종합",INDEX(종합배치표!$C:$Q,MATCH(J4570,종합배치표!$B:$B,0),(MATCH(M4570,{"A","B","C","D","E"},0)-1)*3+2),INDEX(교과배치표!$C:$Q,MATCH(J4570,교과배치표!$B:$B,0),(MATCH(M4570,{"A","B","C","D","E"},0)-1)*3+2))),"")</f>
        <v/>
      </c>
      <c r="T4570" s="26" t="str">
        <f t="array" ref="T4570">IFERROR(IF(OR(J4570="",M4570="",F4570=""),"",IF(F4570="학생부종합",INDEX(종합배치표!$C:$Q,MATCH(J4570,종합배치표!$B:$B,0),(MATCH(M4570,{"A","B","C","D","E"},0)-1)*3+3),INDEX(교과배치표!$C:$Q,MATCH(J4570,교과배치표!$B:$B,0),(MATCH(M4570,{"A","B","C","D","E"},0)-1)*3+3))),"")</f>
        <v/>
      </c>
    </row>
    <row r="4571" spans="2:20" ht="14.25" customHeight="1">
      <c r="B4571" s="20">
        <v>5514</v>
      </c>
      <c r="C4571" s="21" t="s">
        <v>382</v>
      </c>
      <c r="D4571" s="21" t="s">
        <v>383</v>
      </c>
      <c r="E4571" s="21" t="s">
        <v>1597</v>
      </c>
      <c r="F4571" s="21" t="s">
        <v>24</v>
      </c>
      <c r="G4571" s="21" t="s">
        <v>1599</v>
      </c>
      <c r="H4571" s="21" t="s">
        <v>1600</v>
      </c>
      <c r="I4571" s="21" t="s">
        <v>60</v>
      </c>
      <c r="J4571" s="23"/>
      <c r="K4571" s="24">
        <v>3</v>
      </c>
      <c r="M4571" s="25" t="str">
        <f>IF(I4571="","",IF(I4571="인문",성적입력!$C$8,성적입력!$C$9))</f>
        <v>A</v>
      </c>
      <c r="N4571" s="26">
        <f>성적입력!$C$15</f>
        <v>3</v>
      </c>
      <c r="P4571" s="27" t="str">
        <f t="shared" si="165"/>
        <v/>
      </c>
      <c r="R4571" s="26" t="str">
        <f t="array" ref="R4571">IFERROR(IF(OR(J4571="",M4571="",F4571=""),"",IF(F4571="학생부종합",INDEX(종합배치표!$C:$Q,MATCH(J4571,종합배치표!$B:$B,0),(MATCH(M4571,{"A","B","C","D","E"},0)-1)*3+1),INDEX(교과배치표!$C:$Q,MATCH(J4571,교과배치표!$B:$B,0),(MATCH(M4571,{"A","B","C","D","E"},0)-1)*3+1))),"")</f>
        <v/>
      </c>
      <c r="S4571" s="26" t="str">
        <f t="array" ref="S4571">IFERROR(IF(OR(J4571="",M4571="",F4571=""),"",IF(F4571="학생부종합",INDEX(종합배치표!$C:$Q,MATCH(J4571,종합배치표!$B:$B,0),(MATCH(M4571,{"A","B","C","D","E"},0)-1)*3+2),INDEX(교과배치표!$C:$Q,MATCH(J4571,교과배치표!$B:$B,0),(MATCH(M4571,{"A","B","C","D","E"},0)-1)*3+2))),"")</f>
        <v/>
      </c>
      <c r="T4571" s="26" t="str">
        <f t="array" ref="T4571">IFERROR(IF(OR(J4571="",M4571="",F4571=""),"",IF(F4571="학생부종합",INDEX(종합배치표!$C:$Q,MATCH(J4571,종합배치표!$B:$B,0),(MATCH(M4571,{"A","B","C","D","E"},0)-1)*3+3),INDEX(교과배치표!$C:$Q,MATCH(J4571,교과배치표!$B:$B,0),(MATCH(M4571,{"A","B","C","D","E"},0)-1)*3+3))),"")</f>
        <v/>
      </c>
    </row>
    <row r="4572" spans="2:20" ht="14.25" customHeight="1">
      <c r="B4572" s="20">
        <v>5517</v>
      </c>
      <c r="C4572" s="21" t="s">
        <v>382</v>
      </c>
      <c r="D4572" s="21" t="s">
        <v>383</v>
      </c>
      <c r="E4572" s="21" t="s">
        <v>1597</v>
      </c>
      <c r="F4572" s="21" t="s">
        <v>68</v>
      </c>
      <c r="G4572" s="21" t="s">
        <v>192</v>
      </c>
      <c r="H4572" s="21" t="s">
        <v>502</v>
      </c>
      <c r="I4572" s="21" t="s">
        <v>60</v>
      </c>
      <c r="J4572" s="23"/>
      <c r="K4572" s="24">
        <v>10</v>
      </c>
      <c r="M4572" s="25" t="str">
        <f>IF(I4572="","",IF(I4572="인문",성적입력!$C$8,성적입력!$C$9))</f>
        <v>A</v>
      </c>
      <c r="N4572" s="26">
        <f>성적입력!$C$15</f>
        <v>3</v>
      </c>
      <c r="P4572" s="27" t="str">
        <f t="shared" si="165"/>
        <v/>
      </c>
      <c r="R4572" s="26" t="str">
        <f t="array" ref="R4572">IFERROR(IF(OR(J4572="",M4572="",F4572=""),"",IF(F4572="학생부종합",INDEX(종합배치표!$C:$Q,MATCH(J4572,종합배치표!$B:$B,0),(MATCH(M4572,{"A","B","C","D","E"},0)-1)*3+1),INDEX(교과배치표!$C:$Q,MATCH(J4572,교과배치표!$B:$B,0),(MATCH(M4572,{"A","B","C","D","E"},0)-1)*3+1))),"")</f>
        <v/>
      </c>
      <c r="S4572" s="26" t="str">
        <f t="array" ref="S4572">IFERROR(IF(OR(J4572="",M4572="",F4572=""),"",IF(F4572="학생부종합",INDEX(종합배치표!$C:$Q,MATCH(J4572,종합배치표!$B:$B,0),(MATCH(M4572,{"A","B","C","D","E"},0)-1)*3+2),INDEX(교과배치표!$C:$Q,MATCH(J4572,교과배치표!$B:$B,0),(MATCH(M4572,{"A","B","C","D","E"},0)-1)*3+2))),"")</f>
        <v/>
      </c>
      <c r="T4572" s="26" t="str">
        <f t="array" ref="T4572">IFERROR(IF(OR(J4572="",M4572="",F4572=""),"",IF(F4572="학생부종합",INDEX(종합배치표!$C:$Q,MATCH(J4572,종합배치표!$B:$B,0),(MATCH(M4572,{"A","B","C","D","E"},0)-1)*3+3),INDEX(교과배치표!$C:$Q,MATCH(J4572,교과배치표!$B:$B,0),(MATCH(M4572,{"A","B","C","D","E"},0)-1)*3+3))),"")</f>
        <v/>
      </c>
    </row>
    <row r="4573" spans="2:20" ht="14.25" customHeight="1">
      <c r="B4573" s="20">
        <v>5519</v>
      </c>
      <c r="C4573" s="21" t="s">
        <v>382</v>
      </c>
      <c r="D4573" s="21" t="s">
        <v>383</v>
      </c>
      <c r="E4573" s="21" t="s">
        <v>1597</v>
      </c>
      <c r="F4573" s="21" t="s">
        <v>24</v>
      </c>
      <c r="G4573" s="21" t="s">
        <v>1598</v>
      </c>
      <c r="H4573" s="21" t="s">
        <v>502</v>
      </c>
      <c r="I4573" s="21" t="s">
        <v>60</v>
      </c>
      <c r="J4573" s="23"/>
      <c r="K4573" s="24">
        <v>2</v>
      </c>
      <c r="M4573" s="25" t="str">
        <f>IF(I4573="","",IF(I4573="인문",성적입력!$C$8,성적입력!$C$9))</f>
        <v>A</v>
      </c>
      <c r="N4573" s="26">
        <f>성적입력!$C$15</f>
        <v>3</v>
      </c>
      <c r="P4573" s="27" t="str">
        <f t="shared" si="165"/>
        <v/>
      </c>
      <c r="R4573" s="26" t="str">
        <f t="array" ref="R4573">IFERROR(IF(OR(J4573="",M4573="",F4573=""),"",IF(F4573="학생부종합",INDEX(종합배치표!$C:$Q,MATCH(J4573,종합배치표!$B:$B,0),(MATCH(M4573,{"A","B","C","D","E"},0)-1)*3+1),INDEX(교과배치표!$C:$Q,MATCH(J4573,교과배치표!$B:$B,0),(MATCH(M4573,{"A","B","C","D","E"},0)-1)*3+1))),"")</f>
        <v/>
      </c>
      <c r="S4573" s="26" t="str">
        <f t="array" ref="S4573">IFERROR(IF(OR(J4573="",M4573="",F4573=""),"",IF(F4573="학생부종합",INDEX(종합배치표!$C:$Q,MATCH(J4573,종합배치표!$B:$B,0),(MATCH(M4573,{"A","B","C","D","E"},0)-1)*3+2),INDEX(교과배치표!$C:$Q,MATCH(J4573,교과배치표!$B:$B,0),(MATCH(M4573,{"A","B","C","D","E"},0)-1)*3+2))),"")</f>
        <v/>
      </c>
      <c r="T4573" s="26" t="str">
        <f t="array" ref="T4573">IFERROR(IF(OR(J4573="",M4573="",F4573=""),"",IF(F4573="학생부종합",INDEX(종합배치표!$C:$Q,MATCH(J4573,종합배치표!$B:$B,0),(MATCH(M4573,{"A","B","C","D","E"},0)-1)*3+3),INDEX(교과배치표!$C:$Q,MATCH(J4573,교과배치표!$B:$B,0),(MATCH(M4573,{"A","B","C","D","E"},0)-1)*3+3))),"")</f>
        <v/>
      </c>
    </row>
    <row r="4574" spans="2:20" ht="14.25" customHeight="1">
      <c r="B4574" s="20">
        <v>5520</v>
      </c>
      <c r="C4574" s="21" t="s">
        <v>382</v>
      </c>
      <c r="D4574" s="21" t="s">
        <v>383</v>
      </c>
      <c r="E4574" s="21" t="s">
        <v>1597</v>
      </c>
      <c r="F4574" s="21" t="s">
        <v>24</v>
      </c>
      <c r="G4574" s="21" t="s">
        <v>1599</v>
      </c>
      <c r="H4574" s="21" t="s">
        <v>502</v>
      </c>
      <c r="I4574" s="21" t="s">
        <v>60</v>
      </c>
      <c r="J4574" s="23"/>
      <c r="K4574" s="24">
        <v>4</v>
      </c>
      <c r="M4574" s="25" t="str">
        <f>IF(I4574="","",IF(I4574="인문",성적입력!$C$8,성적입력!$C$9))</f>
        <v>A</v>
      </c>
      <c r="N4574" s="26">
        <f>성적입력!$C$15</f>
        <v>3</v>
      </c>
      <c r="P4574" s="27" t="str">
        <f t="shared" si="165"/>
        <v/>
      </c>
      <c r="R4574" s="26" t="str">
        <f t="array" ref="R4574">IFERROR(IF(OR(J4574="",M4574="",F4574=""),"",IF(F4574="학생부종합",INDEX(종합배치표!$C:$Q,MATCH(J4574,종합배치표!$B:$B,0),(MATCH(M4574,{"A","B","C","D","E"},0)-1)*3+1),INDEX(교과배치표!$C:$Q,MATCH(J4574,교과배치표!$B:$B,0),(MATCH(M4574,{"A","B","C","D","E"},0)-1)*3+1))),"")</f>
        <v/>
      </c>
      <c r="S4574" s="26" t="str">
        <f t="array" ref="S4574">IFERROR(IF(OR(J4574="",M4574="",F4574=""),"",IF(F4574="학생부종합",INDEX(종합배치표!$C:$Q,MATCH(J4574,종합배치표!$B:$B,0),(MATCH(M4574,{"A","B","C","D","E"},0)-1)*3+2),INDEX(교과배치표!$C:$Q,MATCH(J4574,교과배치표!$B:$B,0),(MATCH(M4574,{"A","B","C","D","E"},0)-1)*3+2))),"")</f>
        <v/>
      </c>
      <c r="T4574" s="26" t="str">
        <f t="array" ref="T4574">IFERROR(IF(OR(J4574="",M4574="",F4574=""),"",IF(F4574="학생부종합",INDEX(종합배치표!$C:$Q,MATCH(J4574,종합배치표!$B:$B,0),(MATCH(M4574,{"A","B","C","D","E"},0)-1)*3+3),INDEX(교과배치표!$C:$Q,MATCH(J4574,교과배치표!$B:$B,0),(MATCH(M4574,{"A","B","C","D","E"},0)-1)*3+3))),"")</f>
        <v/>
      </c>
    </row>
    <row r="4575" spans="2:20" ht="14.25" customHeight="1">
      <c r="B4575" s="20">
        <v>5521</v>
      </c>
      <c r="C4575" s="21" t="s">
        <v>382</v>
      </c>
      <c r="D4575" s="21" t="s">
        <v>383</v>
      </c>
      <c r="E4575" s="21" t="s">
        <v>1597</v>
      </c>
      <c r="F4575" s="21" t="s">
        <v>68</v>
      </c>
      <c r="G4575" s="21" t="s">
        <v>192</v>
      </c>
      <c r="H4575" s="21" t="s">
        <v>209</v>
      </c>
      <c r="I4575" s="21" t="s">
        <v>27</v>
      </c>
      <c r="J4575" s="23"/>
      <c r="K4575" s="24">
        <v>57</v>
      </c>
      <c r="M4575" s="25" t="str">
        <f>IF(I4575="","",IF(I4575="인문",성적입력!$C$8,성적입력!$C$9))</f>
        <v>A</v>
      </c>
      <c r="N4575" s="26">
        <f>성적입력!$C$15</f>
        <v>3</v>
      </c>
      <c r="P4575" s="27" t="str">
        <f t="shared" si="165"/>
        <v/>
      </c>
      <c r="R4575" s="26" t="str">
        <f t="array" ref="R4575">IFERROR(IF(OR(J4575="",M4575="",F4575=""),"",IF(F4575="학생부종합",INDEX(종합배치표!$C:$Q,MATCH(J4575,종합배치표!$B:$B,0),(MATCH(M4575,{"A","B","C","D","E"},0)-1)*3+1),INDEX(교과배치표!$C:$Q,MATCH(J4575,교과배치표!$B:$B,0),(MATCH(M4575,{"A","B","C","D","E"},0)-1)*3+1))),"")</f>
        <v/>
      </c>
      <c r="S4575" s="26" t="str">
        <f t="array" ref="S4575">IFERROR(IF(OR(J4575="",M4575="",F4575=""),"",IF(F4575="학생부종합",INDEX(종합배치표!$C:$Q,MATCH(J4575,종합배치표!$B:$B,0),(MATCH(M4575,{"A","B","C","D","E"},0)-1)*3+2),INDEX(교과배치표!$C:$Q,MATCH(J4575,교과배치표!$B:$B,0),(MATCH(M4575,{"A","B","C","D","E"},0)-1)*3+2))),"")</f>
        <v/>
      </c>
      <c r="T4575" s="26" t="str">
        <f t="array" ref="T4575">IFERROR(IF(OR(J4575="",M4575="",F4575=""),"",IF(F4575="학생부종합",INDEX(종합배치표!$C:$Q,MATCH(J4575,종합배치표!$B:$B,0),(MATCH(M4575,{"A","B","C","D","E"},0)-1)*3+3),INDEX(교과배치표!$C:$Q,MATCH(J4575,교과배치표!$B:$B,0),(MATCH(M4575,{"A","B","C","D","E"},0)-1)*3+3))),"")</f>
        <v/>
      </c>
    </row>
    <row r="4576" spans="2:20" ht="14.25" customHeight="1">
      <c r="B4576" s="20">
        <v>5523</v>
      </c>
      <c r="C4576" s="21" t="s">
        <v>382</v>
      </c>
      <c r="D4576" s="21" t="s">
        <v>383</v>
      </c>
      <c r="E4576" s="21" t="s">
        <v>1597</v>
      </c>
      <c r="F4576" s="21" t="s">
        <v>24</v>
      </c>
      <c r="G4576" s="21" t="s">
        <v>1598</v>
      </c>
      <c r="H4576" s="21" t="s">
        <v>209</v>
      </c>
      <c r="I4576" s="21" t="s">
        <v>27</v>
      </c>
      <c r="J4576" s="23"/>
      <c r="K4576" s="24">
        <v>24</v>
      </c>
      <c r="M4576" s="25" t="str">
        <f>IF(I4576="","",IF(I4576="인문",성적입력!$C$8,성적입력!$C$9))</f>
        <v>A</v>
      </c>
      <c r="N4576" s="26">
        <f>성적입력!$C$15</f>
        <v>3</v>
      </c>
      <c r="P4576" s="27" t="str">
        <f t="shared" si="165"/>
        <v/>
      </c>
      <c r="R4576" s="26" t="str">
        <f t="array" ref="R4576">IFERROR(IF(OR(J4576="",M4576="",F4576=""),"",IF(F4576="학생부종합",INDEX(종합배치표!$C:$Q,MATCH(J4576,종합배치표!$B:$B,0),(MATCH(M4576,{"A","B","C","D","E"},0)-1)*3+1),INDEX(교과배치표!$C:$Q,MATCH(J4576,교과배치표!$B:$B,0),(MATCH(M4576,{"A","B","C","D","E"},0)-1)*3+1))),"")</f>
        <v/>
      </c>
      <c r="S4576" s="26" t="str">
        <f t="array" ref="S4576">IFERROR(IF(OR(J4576="",M4576="",F4576=""),"",IF(F4576="학생부종합",INDEX(종합배치표!$C:$Q,MATCH(J4576,종합배치표!$B:$B,0),(MATCH(M4576,{"A","B","C","D","E"},0)-1)*3+2),INDEX(교과배치표!$C:$Q,MATCH(J4576,교과배치표!$B:$B,0),(MATCH(M4576,{"A","B","C","D","E"},0)-1)*3+2))),"")</f>
        <v/>
      </c>
      <c r="T4576" s="26" t="str">
        <f t="array" ref="T4576">IFERROR(IF(OR(J4576="",M4576="",F4576=""),"",IF(F4576="학생부종합",INDEX(종합배치표!$C:$Q,MATCH(J4576,종합배치표!$B:$B,0),(MATCH(M4576,{"A","B","C","D","E"},0)-1)*3+3),INDEX(교과배치표!$C:$Q,MATCH(J4576,교과배치표!$B:$B,0),(MATCH(M4576,{"A","B","C","D","E"},0)-1)*3+3))),"")</f>
        <v/>
      </c>
    </row>
    <row r="4577" spans="2:20" ht="14.25" customHeight="1">
      <c r="B4577" s="20">
        <v>5524</v>
      </c>
      <c r="C4577" s="21" t="s">
        <v>382</v>
      </c>
      <c r="D4577" s="21" t="s">
        <v>383</v>
      </c>
      <c r="E4577" s="21" t="s">
        <v>1597</v>
      </c>
      <c r="F4577" s="21" t="s">
        <v>24</v>
      </c>
      <c r="G4577" s="21" t="s">
        <v>1599</v>
      </c>
      <c r="H4577" s="21" t="s">
        <v>209</v>
      </c>
      <c r="I4577" s="21" t="s">
        <v>27</v>
      </c>
      <c r="J4577" s="23"/>
      <c r="K4577" s="24">
        <v>23</v>
      </c>
      <c r="M4577" s="25" t="str">
        <f>IF(I4577="","",IF(I4577="인문",성적입력!$C$8,성적입력!$C$9))</f>
        <v>A</v>
      </c>
      <c r="N4577" s="26">
        <f>성적입력!$C$15</f>
        <v>3</v>
      </c>
      <c r="P4577" s="27" t="str">
        <f t="shared" si="165"/>
        <v/>
      </c>
      <c r="R4577" s="26" t="str">
        <f t="array" ref="R4577">IFERROR(IF(OR(J4577="",M4577="",F4577=""),"",IF(F4577="학생부종합",INDEX(종합배치표!$C:$Q,MATCH(J4577,종합배치표!$B:$B,0),(MATCH(M4577,{"A","B","C","D","E"},0)-1)*3+1),INDEX(교과배치표!$C:$Q,MATCH(J4577,교과배치표!$B:$B,0),(MATCH(M4577,{"A","B","C","D","E"},0)-1)*3+1))),"")</f>
        <v/>
      </c>
      <c r="S4577" s="26" t="str">
        <f t="array" ref="S4577">IFERROR(IF(OR(J4577="",M4577="",F4577=""),"",IF(F4577="학생부종합",INDEX(종합배치표!$C:$Q,MATCH(J4577,종합배치표!$B:$B,0),(MATCH(M4577,{"A","B","C","D","E"},0)-1)*3+2),INDEX(교과배치표!$C:$Q,MATCH(J4577,교과배치표!$B:$B,0),(MATCH(M4577,{"A","B","C","D","E"},0)-1)*3+2))),"")</f>
        <v/>
      </c>
      <c r="T4577" s="26" t="str">
        <f t="array" ref="T4577">IFERROR(IF(OR(J4577="",M4577="",F4577=""),"",IF(F4577="학생부종합",INDEX(종합배치표!$C:$Q,MATCH(J4577,종합배치표!$B:$B,0),(MATCH(M4577,{"A","B","C","D","E"},0)-1)*3+3),INDEX(교과배치표!$C:$Q,MATCH(J4577,교과배치표!$B:$B,0),(MATCH(M4577,{"A","B","C","D","E"},0)-1)*3+3))),"")</f>
        <v/>
      </c>
    </row>
    <row r="4578" spans="2:20" ht="14.25" customHeight="1">
      <c r="B4578" s="20">
        <v>5525</v>
      </c>
      <c r="C4578" s="21" t="s">
        <v>382</v>
      </c>
      <c r="D4578" s="21" t="s">
        <v>383</v>
      </c>
      <c r="E4578" s="21" t="s">
        <v>1597</v>
      </c>
      <c r="F4578" s="21" t="s">
        <v>68</v>
      </c>
      <c r="G4578" s="21" t="s">
        <v>192</v>
      </c>
      <c r="H4578" s="21" t="s">
        <v>29</v>
      </c>
      <c r="I4578" s="21" t="s">
        <v>27</v>
      </c>
      <c r="J4578" s="23"/>
      <c r="K4578" s="24">
        <v>16</v>
      </c>
      <c r="M4578" s="25" t="str">
        <f>IF(I4578="","",IF(I4578="인문",성적입력!$C$8,성적입력!$C$9))</f>
        <v>A</v>
      </c>
      <c r="N4578" s="26">
        <f>성적입력!$C$15</f>
        <v>3</v>
      </c>
      <c r="P4578" s="27" t="str">
        <f t="shared" si="165"/>
        <v/>
      </c>
      <c r="R4578" s="26" t="str">
        <f t="array" ref="R4578">IFERROR(IF(OR(J4578="",M4578="",F4578=""),"",IF(F4578="학생부종합",INDEX(종합배치표!$C:$Q,MATCH(J4578,종합배치표!$B:$B,0),(MATCH(M4578,{"A","B","C","D","E"},0)-1)*3+1),INDEX(교과배치표!$C:$Q,MATCH(J4578,교과배치표!$B:$B,0),(MATCH(M4578,{"A","B","C","D","E"},0)-1)*3+1))),"")</f>
        <v/>
      </c>
      <c r="S4578" s="26" t="str">
        <f t="array" ref="S4578">IFERROR(IF(OR(J4578="",M4578="",F4578=""),"",IF(F4578="학생부종합",INDEX(종합배치표!$C:$Q,MATCH(J4578,종합배치표!$B:$B,0),(MATCH(M4578,{"A","B","C","D","E"},0)-1)*3+2),INDEX(교과배치표!$C:$Q,MATCH(J4578,교과배치표!$B:$B,0),(MATCH(M4578,{"A","B","C","D","E"},0)-1)*3+2))),"")</f>
        <v/>
      </c>
      <c r="T4578" s="26" t="str">
        <f t="array" ref="T4578">IFERROR(IF(OR(J4578="",M4578="",F4578=""),"",IF(F4578="학생부종합",INDEX(종합배치표!$C:$Q,MATCH(J4578,종합배치표!$B:$B,0),(MATCH(M4578,{"A","B","C","D","E"},0)-1)*3+3),INDEX(교과배치표!$C:$Q,MATCH(J4578,교과배치표!$B:$B,0),(MATCH(M4578,{"A","B","C","D","E"},0)-1)*3+3))),"")</f>
        <v/>
      </c>
    </row>
    <row r="4579" spans="2:20" ht="14.25" customHeight="1">
      <c r="B4579" s="20">
        <v>5527</v>
      </c>
      <c r="C4579" s="21" t="s">
        <v>382</v>
      </c>
      <c r="D4579" s="21" t="s">
        <v>383</v>
      </c>
      <c r="E4579" s="21" t="s">
        <v>1597</v>
      </c>
      <c r="F4579" s="21" t="s">
        <v>24</v>
      </c>
      <c r="G4579" s="21" t="s">
        <v>1598</v>
      </c>
      <c r="H4579" s="21" t="s">
        <v>29</v>
      </c>
      <c r="I4579" s="21" t="s">
        <v>27</v>
      </c>
      <c r="J4579" s="23"/>
      <c r="K4579" s="24">
        <v>6</v>
      </c>
      <c r="M4579" s="25" t="str">
        <f>IF(I4579="","",IF(I4579="인문",성적입력!$C$8,성적입력!$C$9))</f>
        <v>A</v>
      </c>
      <c r="N4579" s="26">
        <f>성적입력!$C$15</f>
        <v>3</v>
      </c>
      <c r="P4579" s="27" t="str">
        <f t="shared" si="165"/>
        <v/>
      </c>
      <c r="R4579" s="26" t="str">
        <f t="array" ref="R4579">IFERROR(IF(OR(J4579="",M4579="",F4579=""),"",IF(F4579="학생부종합",INDEX(종합배치표!$C:$Q,MATCH(J4579,종합배치표!$B:$B,0),(MATCH(M4579,{"A","B","C","D","E"},0)-1)*3+1),INDEX(교과배치표!$C:$Q,MATCH(J4579,교과배치표!$B:$B,0),(MATCH(M4579,{"A","B","C","D","E"},0)-1)*3+1))),"")</f>
        <v/>
      </c>
      <c r="S4579" s="26" t="str">
        <f t="array" ref="S4579">IFERROR(IF(OR(J4579="",M4579="",F4579=""),"",IF(F4579="학생부종합",INDEX(종합배치표!$C:$Q,MATCH(J4579,종합배치표!$B:$B,0),(MATCH(M4579,{"A","B","C","D","E"},0)-1)*3+2),INDEX(교과배치표!$C:$Q,MATCH(J4579,교과배치표!$B:$B,0),(MATCH(M4579,{"A","B","C","D","E"},0)-1)*3+2))),"")</f>
        <v/>
      </c>
      <c r="T4579" s="26" t="str">
        <f t="array" ref="T4579">IFERROR(IF(OR(J4579="",M4579="",F4579=""),"",IF(F4579="학생부종합",INDEX(종합배치표!$C:$Q,MATCH(J4579,종합배치표!$B:$B,0),(MATCH(M4579,{"A","B","C","D","E"},0)-1)*3+3),INDEX(교과배치표!$C:$Q,MATCH(J4579,교과배치표!$B:$B,0),(MATCH(M4579,{"A","B","C","D","E"},0)-1)*3+3))),"")</f>
        <v/>
      </c>
    </row>
    <row r="4580" spans="2:20" ht="14.25" customHeight="1">
      <c r="B4580" s="20">
        <v>5528</v>
      </c>
      <c r="C4580" s="21" t="s">
        <v>382</v>
      </c>
      <c r="D4580" s="21" t="s">
        <v>383</v>
      </c>
      <c r="E4580" s="21" t="s">
        <v>1597</v>
      </c>
      <c r="F4580" s="21" t="s">
        <v>24</v>
      </c>
      <c r="G4580" s="21" t="s">
        <v>1599</v>
      </c>
      <c r="H4580" s="21" t="s">
        <v>29</v>
      </c>
      <c r="I4580" s="21" t="s">
        <v>27</v>
      </c>
      <c r="J4580" s="23"/>
      <c r="K4580" s="24">
        <v>7</v>
      </c>
      <c r="M4580" s="25" t="str">
        <f>IF(I4580="","",IF(I4580="인문",성적입력!$C$8,성적입력!$C$9))</f>
        <v>A</v>
      </c>
      <c r="N4580" s="26">
        <f>성적입력!$C$15</f>
        <v>3</v>
      </c>
      <c r="P4580" s="27" t="str">
        <f t="shared" si="165"/>
        <v/>
      </c>
      <c r="R4580" s="26" t="str">
        <f t="array" ref="R4580">IFERROR(IF(OR(J4580="",M4580="",F4580=""),"",IF(F4580="학생부종합",INDEX(종합배치표!$C:$Q,MATCH(J4580,종합배치표!$B:$B,0),(MATCH(M4580,{"A","B","C","D","E"},0)-1)*3+1),INDEX(교과배치표!$C:$Q,MATCH(J4580,교과배치표!$B:$B,0),(MATCH(M4580,{"A","B","C","D","E"},0)-1)*3+1))),"")</f>
        <v/>
      </c>
      <c r="S4580" s="26" t="str">
        <f t="array" ref="S4580">IFERROR(IF(OR(J4580="",M4580="",F4580=""),"",IF(F4580="학생부종합",INDEX(종합배치표!$C:$Q,MATCH(J4580,종합배치표!$B:$B,0),(MATCH(M4580,{"A","B","C","D","E"},0)-1)*3+2),INDEX(교과배치표!$C:$Q,MATCH(J4580,교과배치표!$B:$B,0),(MATCH(M4580,{"A","B","C","D","E"},0)-1)*3+2))),"")</f>
        <v/>
      </c>
      <c r="T4580" s="26" t="str">
        <f t="array" ref="T4580">IFERROR(IF(OR(J4580="",M4580="",F4580=""),"",IF(F4580="학생부종합",INDEX(종합배치표!$C:$Q,MATCH(J4580,종합배치표!$B:$B,0),(MATCH(M4580,{"A","B","C","D","E"},0)-1)*3+3),INDEX(교과배치표!$C:$Q,MATCH(J4580,교과배치표!$B:$B,0),(MATCH(M4580,{"A","B","C","D","E"},0)-1)*3+3))),"")</f>
        <v/>
      </c>
    </row>
    <row r="4581" spans="2:20" ht="14.25" customHeight="1">
      <c r="B4581" s="20">
        <v>5529</v>
      </c>
      <c r="C4581" s="21" t="s">
        <v>382</v>
      </c>
      <c r="D4581" s="21" t="s">
        <v>383</v>
      </c>
      <c r="E4581" s="21" t="s">
        <v>1597</v>
      </c>
      <c r="F4581" s="21" t="s">
        <v>68</v>
      </c>
      <c r="G4581" s="21" t="s">
        <v>192</v>
      </c>
      <c r="H4581" s="21" t="s">
        <v>924</v>
      </c>
      <c r="I4581" s="21" t="s">
        <v>27</v>
      </c>
      <c r="J4581" s="23"/>
      <c r="K4581" s="24">
        <v>5</v>
      </c>
      <c r="M4581" s="25" t="str">
        <f>IF(I4581="","",IF(I4581="인문",성적입력!$C$8,성적입력!$C$9))</f>
        <v>A</v>
      </c>
      <c r="N4581" s="26">
        <f>성적입력!$C$15</f>
        <v>3</v>
      </c>
      <c r="P4581" s="27" t="str">
        <f t="shared" si="165"/>
        <v/>
      </c>
      <c r="R4581" s="26" t="str">
        <f t="array" ref="R4581">IFERROR(IF(OR(J4581="",M4581="",F4581=""),"",IF(F4581="학생부종합",INDEX(종합배치표!$C:$Q,MATCH(J4581,종합배치표!$B:$B,0),(MATCH(M4581,{"A","B","C","D","E"},0)-1)*3+1),INDEX(교과배치표!$C:$Q,MATCH(J4581,교과배치표!$B:$B,0),(MATCH(M4581,{"A","B","C","D","E"},0)-1)*3+1))),"")</f>
        <v/>
      </c>
      <c r="S4581" s="26" t="str">
        <f t="array" ref="S4581">IFERROR(IF(OR(J4581="",M4581="",F4581=""),"",IF(F4581="학생부종합",INDEX(종합배치표!$C:$Q,MATCH(J4581,종합배치표!$B:$B,0),(MATCH(M4581,{"A","B","C","D","E"},0)-1)*3+2),INDEX(교과배치표!$C:$Q,MATCH(J4581,교과배치표!$B:$B,0),(MATCH(M4581,{"A","B","C","D","E"},0)-1)*3+2))),"")</f>
        <v/>
      </c>
      <c r="T4581" s="26" t="str">
        <f t="array" ref="T4581">IFERROR(IF(OR(J4581="",M4581="",F4581=""),"",IF(F4581="학생부종합",INDEX(종합배치표!$C:$Q,MATCH(J4581,종합배치표!$B:$B,0),(MATCH(M4581,{"A","B","C","D","E"},0)-1)*3+3),INDEX(교과배치표!$C:$Q,MATCH(J4581,교과배치표!$B:$B,0),(MATCH(M4581,{"A","B","C","D","E"},0)-1)*3+3))),"")</f>
        <v/>
      </c>
    </row>
    <row r="4582" spans="2:20" ht="14.25" customHeight="1">
      <c r="B4582" s="20">
        <v>5531</v>
      </c>
      <c r="C4582" s="21" t="s">
        <v>382</v>
      </c>
      <c r="D4582" s="21" t="s">
        <v>383</v>
      </c>
      <c r="E4582" s="21" t="s">
        <v>1597</v>
      </c>
      <c r="F4582" s="21" t="s">
        <v>24</v>
      </c>
      <c r="G4582" s="21" t="s">
        <v>1598</v>
      </c>
      <c r="H4582" s="21" t="s">
        <v>924</v>
      </c>
      <c r="I4582" s="21" t="s">
        <v>27</v>
      </c>
      <c r="J4582" s="23"/>
      <c r="K4582" s="24">
        <v>2</v>
      </c>
      <c r="M4582" s="25" t="str">
        <f>IF(I4582="","",IF(I4582="인문",성적입력!$C$8,성적입력!$C$9))</f>
        <v>A</v>
      </c>
      <c r="N4582" s="26">
        <f>성적입력!$C$15</f>
        <v>3</v>
      </c>
      <c r="P4582" s="27" t="str">
        <f t="shared" si="165"/>
        <v/>
      </c>
      <c r="R4582" s="26" t="str">
        <f t="array" ref="R4582">IFERROR(IF(OR(J4582="",M4582="",F4582=""),"",IF(F4582="학생부종합",INDEX(종합배치표!$C:$Q,MATCH(J4582,종합배치표!$B:$B,0),(MATCH(M4582,{"A","B","C","D","E"},0)-1)*3+1),INDEX(교과배치표!$C:$Q,MATCH(J4582,교과배치표!$B:$B,0),(MATCH(M4582,{"A","B","C","D","E"},0)-1)*3+1))),"")</f>
        <v/>
      </c>
      <c r="S4582" s="26" t="str">
        <f t="array" ref="S4582">IFERROR(IF(OR(J4582="",M4582="",F4582=""),"",IF(F4582="학생부종합",INDEX(종합배치표!$C:$Q,MATCH(J4582,종합배치표!$B:$B,0),(MATCH(M4582,{"A","B","C","D","E"},0)-1)*3+2),INDEX(교과배치표!$C:$Q,MATCH(J4582,교과배치표!$B:$B,0),(MATCH(M4582,{"A","B","C","D","E"},0)-1)*3+2))),"")</f>
        <v/>
      </c>
      <c r="T4582" s="26" t="str">
        <f t="array" ref="T4582">IFERROR(IF(OR(J4582="",M4582="",F4582=""),"",IF(F4582="학생부종합",INDEX(종합배치표!$C:$Q,MATCH(J4582,종합배치표!$B:$B,0),(MATCH(M4582,{"A","B","C","D","E"},0)-1)*3+3),INDEX(교과배치표!$C:$Q,MATCH(J4582,교과배치표!$B:$B,0),(MATCH(M4582,{"A","B","C","D","E"},0)-1)*3+3))),"")</f>
        <v/>
      </c>
    </row>
    <row r="4583" spans="2:20" ht="14.25" customHeight="1">
      <c r="B4583" s="20">
        <v>5532</v>
      </c>
      <c r="C4583" s="21" t="s">
        <v>382</v>
      </c>
      <c r="D4583" s="21" t="s">
        <v>383</v>
      </c>
      <c r="E4583" s="21" t="s">
        <v>1597</v>
      </c>
      <c r="F4583" s="21" t="s">
        <v>24</v>
      </c>
      <c r="G4583" s="21" t="s">
        <v>1599</v>
      </c>
      <c r="H4583" s="21" t="s">
        <v>924</v>
      </c>
      <c r="I4583" s="21" t="s">
        <v>27</v>
      </c>
      <c r="J4583" s="23"/>
      <c r="K4583" s="24">
        <v>1</v>
      </c>
      <c r="M4583" s="25" t="str">
        <f>IF(I4583="","",IF(I4583="인문",성적입력!$C$8,성적입력!$C$9))</f>
        <v>A</v>
      </c>
      <c r="N4583" s="26">
        <f>성적입력!$C$15</f>
        <v>3</v>
      </c>
      <c r="P4583" s="27" t="str">
        <f t="shared" si="165"/>
        <v/>
      </c>
      <c r="R4583" s="26" t="str">
        <f t="array" ref="R4583">IFERROR(IF(OR(J4583="",M4583="",F4583=""),"",IF(F4583="학생부종합",INDEX(종합배치표!$C:$Q,MATCH(J4583,종합배치표!$B:$B,0),(MATCH(M4583,{"A","B","C","D","E"},0)-1)*3+1),INDEX(교과배치표!$C:$Q,MATCH(J4583,교과배치표!$B:$B,0),(MATCH(M4583,{"A","B","C","D","E"},0)-1)*3+1))),"")</f>
        <v/>
      </c>
      <c r="S4583" s="26" t="str">
        <f t="array" ref="S4583">IFERROR(IF(OR(J4583="",M4583="",F4583=""),"",IF(F4583="학생부종합",INDEX(종합배치표!$C:$Q,MATCH(J4583,종합배치표!$B:$B,0),(MATCH(M4583,{"A","B","C","D","E"},0)-1)*3+2),INDEX(교과배치표!$C:$Q,MATCH(J4583,교과배치표!$B:$B,0),(MATCH(M4583,{"A","B","C","D","E"},0)-1)*3+2))),"")</f>
        <v/>
      </c>
      <c r="T4583" s="26" t="str">
        <f t="array" ref="T4583">IFERROR(IF(OR(J4583="",M4583="",F4583=""),"",IF(F4583="학생부종합",INDEX(종합배치표!$C:$Q,MATCH(J4583,종합배치표!$B:$B,0),(MATCH(M4583,{"A","B","C","D","E"},0)-1)*3+3),INDEX(교과배치표!$C:$Q,MATCH(J4583,교과배치표!$B:$B,0),(MATCH(M4583,{"A","B","C","D","E"},0)-1)*3+3))),"")</f>
        <v/>
      </c>
    </row>
    <row r="4584" spans="2:20" ht="14.25" customHeight="1">
      <c r="B4584" s="20">
        <v>5533</v>
      </c>
      <c r="C4584" s="21" t="s">
        <v>382</v>
      </c>
      <c r="D4584" s="21" t="s">
        <v>383</v>
      </c>
      <c r="E4584" s="21" t="s">
        <v>1597</v>
      </c>
      <c r="F4584" s="21" t="s">
        <v>68</v>
      </c>
      <c r="G4584" s="21" t="s">
        <v>192</v>
      </c>
      <c r="H4584" s="21" t="s">
        <v>1601</v>
      </c>
      <c r="I4584" s="21" t="s">
        <v>27</v>
      </c>
      <c r="J4584" s="23"/>
      <c r="K4584" s="24">
        <v>5</v>
      </c>
      <c r="M4584" s="25" t="str">
        <f>IF(I4584="","",IF(I4584="인문",성적입력!$C$8,성적입력!$C$9))</f>
        <v>A</v>
      </c>
      <c r="N4584" s="26">
        <f>성적입력!$C$15</f>
        <v>3</v>
      </c>
      <c r="P4584" s="27" t="str">
        <f t="shared" si="165"/>
        <v/>
      </c>
      <c r="R4584" s="26" t="str">
        <f t="array" ref="R4584">IFERROR(IF(OR(J4584="",M4584="",F4584=""),"",IF(F4584="학생부종합",INDEX(종합배치표!$C:$Q,MATCH(J4584,종합배치표!$B:$B,0),(MATCH(M4584,{"A","B","C","D","E"},0)-1)*3+1),INDEX(교과배치표!$C:$Q,MATCH(J4584,교과배치표!$B:$B,0),(MATCH(M4584,{"A","B","C","D","E"},0)-1)*3+1))),"")</f>
        <v/>
      </c>
      <c r="S4584" s="26" t="str">
        <f t="array" ref="S4584">IFERROR(IF(OR(J4584="",M4584="",F4584=""),"",IF(F4584="학생부종합",INDEX(종합배치표!$C:$Q,MATCH(J4584,종합배치표!$B:$B,0),(MATCH(M4584,{"A","B","C","D","E"},0)-1)*3+2),INDEX(교과배치표!$C:$Q,MATCH(J4584,교과배치표!$B:$B,0),(MATCH(M4584,{"A","B","C","D","E"},0)-1)*3+2))),"")</f>
        <v/>
      </c>
      <c r="T4584" s="26" t="str">
        <f t="array" ref="T4584">IFERROR(IF(OR(J4584="",M4584="",F4584=""),"",IF(F4584="학생부종합",INDEX(종합배치표!$C:$Q,MATCH(J4584,종합배치표!$B:$B,0),(MATCH(M4584,{"A","B","C","D","E"},0)-1)*3+3),INDEX(교과배치표!$C:$Q,MATCH(J4584,교과배치표!$B:$B,0),(MATCH(M4584,{"A","B","C","D","E"},0)-1)*3+3))),"")</f>
        <v/>
      </c>
    </row>
    <row r="4585" spans="2:20" ht="14.25" customHeight="1">
      <c r="B4585" s="20">
        <v>5535</v>
      </c>
      <c r="C4585" s="21" t="s">
        <v>382</v>
      </c>
      <c r="D4585" s="21" t="s">
        <v>383</v>
      </c>
      <c r="E4585" s="21" t="s">
        <v>1597</v>
      </c>
      <c r="F4585" s="21" t="s">
        <v>24</v>
      </c>
      <c r="G4585" s="21" t="s">
        <v>1598</v>
      </c>
      <c r="H4585" s="21" t="s">
        <v>1601</v>
      </c>
      <c r="I4585" s="21" t="s">
        <v>27</v>
      </c>
      <c r="J4585" s="23"/>
      <c r="K4585" s="24">
        <v>1</v>
      </c>
      <c r="M4585" s="25" t="str">
        <f>IF(I4585="","",IF(I4585="인문",성적입력!$C$8,성적입력!$C$9))</f>
        <v>A</v>
      </c>
      <c r="N4585" s="26">
        <f>성적입력!$C$15</f>
        <v>3</v>
      </c>
      <c r="P4585" s="27" t="str">
        <f t="shared" si="165"/>
        <v/>
      </c>
      <c r="R4585" s="26" t="str">
        <f t="array" ref="R4585">IFERROR(IF(OR(J4585="",M4585="",F4585=""),"",IF(F4585="학생부종합",INDEX(종합배치표!$C:$Q,MATCH(J4585,종합배치표!$B:$B,0),(MATCH(M4585,{"A","B","C","D","E"},0)-1)*3+1),INDEX(교과배치표!$C:$Q,MATCH(J4585,교과배치표!$B:$B,0),(MATCH(M4585,{"A","B","C","D","E"},0)-1)*3+1))),"")</f>
        <v/>
      </c>
      <c r="S4585" s="26" t="str">
        <f t="array" ref="S4585">IFERROR(IF(OR(J4585="",M4585="",F4585=""),"",IF(F4585="학생부종합",INDEX(종합배치표!$C:$Q,MATCH(J4585,종합배치표!$B:$B,0),(MATCH(M4585,{"A","B","C","D","E"},0)-1)*3+2),INDEX(교과배치표!$C:$Q,MATCH(J4585,교과배치표!$B:$B,0),(MATCH(M4585,{"A","B","C","D","E"},0)-1)*3+2))),"")</f>
        <v/>
      </c>
      <c r="T4585" s="26" t="str">
        <f t="array" ref="T4585">IFERROR(IF(OR(J4585="",M4585="",F4585=""),"",IF(F4585="학생부종합",INDEX(종합배치표!$C:$Q,MATCH(J4585,종합배치표!$B:$B,0),(MATCH(M4585,{"A","B","C","D","E"},0)-1)*3+3),INDEX(교과배치표!$C:$Q,MATCH(J4585,교과배치표!$B:$B,0),(MATCH(M4585,{"A","B","C","D","E"},0)-1)*3+3))),"")</f>
        <v/>
      </c>
    </row>
    <row r="4586" spans="2:20" ht="14.25" customHeight="1">
      <c r="B4586" s="20">
        <v>5536</v>
      </c>
      <c r="C4586" s="21" t="s">
        <v>382</v>
      </c>
      <c r="D4586" s="21" t="s">
        <v>383</v>
      </c>
      <c r="E4586" s="21" t="s">
        <v>1597</v>
      </c>
      <c r="F4586" s="21" t="s">
        <v>24</v>
      </c>
      <c r="G4586" s="21" t="s">
        <v>1599</v>
      </c>
      <c r="H4586" s="21" t="s">
        <v>1601</v>
      </c>
      <c r="I4586" s="21" t="s">
        <v>27</v>
      </c>
      <c r="J4586" s="23"/>
      <c r="K4586" s="24">
        <v>2</v>
      </c>
      <c r="M4586" s="25" t="str">
        <f>IF(I4586="","",IF(I4586="인문",성적입력!$C$8,성적입력!$C$9))</f>
        <v>A</v>
      </c>
      <c r="N4586" s="26">
        <f>성적입력!$C$15</f>
        <v>3</v>
      </c>
      <c r="P4586" s="27" t="str">
        <f t="shared" si="165"/>
        <v/>
      </c>
      <c r="R4586" s="26" t="str">
        <f t="array" ref="R4586">IFERROR(IF(OR(J4586="",M4586="",F4586=""),"",IF(F4586="학생부종합",INDEX(종합배치표!$C:$Q,MATCH(J4586,종합배치표!$B:$B,0),(MATCH(M4586,{"A","B","C","D","E"},0)-1)*3+1),INDEX(교과배치표!$C:$Q,MATCH(J4586,교과배치표!$B:$B,0),(MATCH(M4586,{"A","B","C","D","E"},0)-1)*3+1))),"")</f>
        <v/>
      </c>
      <c r="S4586" s="26" t="str">
        <f t="array" ref="S4586">IFERROR(IF(OR(J4586="",M4586="",F4586=""),"",IF(F4586="학생부종합",INDEX(종합배치표!$C:$Q,MATCH(J4586,종합배치표!$B:$B,0),(MATCH(M4586,{"A","B","C","D","E"},0)-1)*3+2),INDEX(교과배치표!$C:$Q,MATCH(J4586,교과배치표!$B:$B,0),(MATCH(M4586,{"A","B","C","D","E"},0)-1)*3+2))),"")</f>
        <v/>
      </c>
      <c r="T4586" s="26" t="str">
        <f t="array" ref="T4586">IFERROR(IF(OR(J4586="",M4586="",F4586=""),"",IF(F4586="학생부종합",INDEX(종합배치표!$C:$Q,MATCH(J4586,종합배치표!$B:$B,0),(MATCH(M4586,{"A","B","C","D","E"},0)-1)*3+3),INDEX(교과배치표!$C:$Q,MATCH(J4586,교과배치표!$B:$B,0),(MATCH(M4586,{"A","B","C","D","E"},0)-1)*3+3))),"")</f>
        <v/>
      </c>
    </row>
    <row r="4587" spans="2:20" ht="14.25" customHeight="1">
      <c r="B4587" s="20">
        <v>5537</v>
      </c>
      <c r="C4587" s="21" t="s">
        <v>382</v>
      </c>
      <c r="D4587" s="21" t="s">
        <v>383</v>
      </c>
      <c r="E4587" s="21" t="s">
        <v>1597</v>
      </c>
      <c r="F4587" s="21" t="s">
        <v>68</v>
      </c>
      <c r="G4587" s="21" t="s">
        <v>192</v>
      </c>
      <c r="H4587" s="21" t="s">
        <v>1602</v>
      </c>
      <c r="I4587" s="21" t="s">
        <v>60</v>
      </c>
      <c r="J4587" s="23"/>
      <c r="K4587" s="24">
        <v>46</v>
      </c>
      <c r="M4587" s="25" t="str">
        <f>IF(I4587="","",IF(I4587="인문",성적입력!$C$8,성적입력!$C$9))</f>
        <v>A</v>
      </c>
      <c r="N4587" s="26">
        <f>성적입력!$C$15</f>
        <v>3</v>
      </c>
      <c r="P4587" s="27" t="str">
        <f t="shared" si="165"/>
        <v/>
      </c>
      <c r="R4587" s="26" t="str">
        <f t="array" ref="R4587">IFERROR(IF(OR(J4587="",M4587="",F4587=""),"",IF(F4587="학생부종합",INDEX(종합배치표!$C:$Q,MATCH(J4587,종합배치표!$B:$B,0),(MATCH(M4587,{"A","B","C","D","E"},0)-1)*3+1),INDEX(교과배치표!$C:$Q,MATCH(J4587,교과배치표!$B:$B,0),(MATCH(M4587,{"A","B","C","D","E"},0)-1)*3+1))),"")</f>
        <v/>
      </c>
      <c r="S4587" s="26" t="str">
        <f t="array" ref="S4587">IFERROR(IF(OR(J4587="",M4587="",F4587=""),"",IF(F4587="학생부종합",INDEX(종합배치표!$C:$Q,MATCH(J4587,종합배치표!$B:$B,0),(MATCH(M4587,{"A","B","C","D","E"},0)-1)*3+2),INDEX(교과배치표!$C:$Q,MATCH(J4587,교과배치표!$B:$B,0),(MATCH(M4587,{"A","B","C","D","E"},0)-1)*3+2))),"")</f>
        <v/>
      </c>
      <c r="T4587" s="26" t="str">
        <f t="array" ref="T4587">IFERROR(IF(OR(J4587="",M4587="",F4587=""),"",IF(F4587="학생부종합",INDEX(종합배치표!$C:$Q,MATCH(J4587,종합배치표!$B:$B,0),(MATCH(M4587,{"A","B","C","D","E"},0)-1)*3+3),INDEX(교과배치표!$C:$Q,MATCH(J4587,교과배치표!$B:$B,0),(MATCH(M4587,{"A","B","C","D","E"},0)-1)*3+3))),"")</f>
        <v/>
      </c>
    </row>
    <row r="4588" spans="2:20" ht="14.25" customHeight="1">
      <c r="B4588" s="20">
        <v>5538</v>
      </c>
      <c r="C4588" s="21" t="s">
        <v>382</v>
      </c>
      <c r="D4588" s="21" t="s">
        <v>383</v>
      </c>
      <c r="E4588" s="21" t="s">
        <v>1597</v>
      </c>
      <c r="F4588" s="21" t="s">
        <v>68</v>
      </c>
      <c r="G4588" s="21" t="s">
        <v>192</v>
      </c>
      <c r="H4588" s="21" t="s">
        <v>41</v>
      </c>
      <c r="I4588" s="21" t="s">
        <v>27</v>
      </c>
      <c r="J4588" s="23"/>
      <c r="K4588" s="24">
        <v>5</v>
      </c>
      <c r="M4588" s="25" t="str">
        <f>IF(I4588="","",IF(I4588="인문",성적입력!$C$8,성적입력!$C$9))</f>
        <v>A</v>
      </c>
      <c r="N4588" s="26">
        <f>성적입력!$C$15</f>
        <v>3</v>
      </c>
      <c r="P4588" s="27" t="str">
        <f t="shared" si="165"/>
        <v/>
      </c>
      <c r="R4588" s="26" t="str">
        <f t="array" ref="R4588">IFERROR(IF(OR(J4588="",M4588="",F4588=""),"",IF(F4588="학생부종합",INDEX(종합배치표!$C:$Q,MATCH(J4588,종합배치표!$B:$B,0),(MATCH(M4588,{"A","B","C","D","E"},0)-1)*3+1),INDEX(교과배치표!$C:$Q,MATCH(J4588,교과배치표!$B:$B,0),(MATCH(M4588,{"A","B","C","D","E"},0)-1)*3+1))),"")</f>
        <v/>
      </c>
      <c r="S4588" s="26" t="str">
        <f t="array" ref="S4588">IFERROR(IF(OR(J4588="",M4588="",F4588=""),"",IF(F4588="학생부종합",INDEX(종합배치표!$C:$Q,MATCH(J4588,종합배치표!$B:$B,0),(MATCH(M4588,{"A","B","C","D","E"},0)-1)*3+2),INDEX(교과배치표!$C:$Q,MATCH(J4588,교과배치표!$B:$B,0),(MATCH(M4588,{"A","B","C","D","E"},0)-1)*3+2))),"")</f>
        <v/>
      </c>
      <c r="T4588" s="26" t="str">
        <f t="array" ref="T4588">IFERROR(IF(OR(J4588="",M4588="",F4588=""),"",IF(F4588="학생부종합",INDEX(종합배치표!$C:$Q,MATCH(J4588,종합배치표!$B:$B,0),(MATCH(M4588,{"A","B","C","D","E"},0)-1)*3+3),INDEX(교과배치표!$C:$Q,MATCH(J4588,교과배치표!$B:$B,0),(MATCH(M4588,{"A","B","C","D","E"},0)-1)*3+3))),"")</f>
        <v/>
      </c>
    </row>
    <row r="4589" spans="2:20" ht="14.25" customHeight="1">
      <c r="B4589" s="20">
        <v>5539</v>
      </c>
      <c r="C4589" s="21" t="s">
        <v>382</v>
      </c>
      <c r="D4589" s="21" t="s">
        <v>383</v>
      </c>
      <c r="E4589" s="21" t="s">
        <v>1597</v>
      </c>
      <c r="F4589" s="21" t="s">
        <v>24</v>
      </c>
      <c r="G4589" s="21" t="s">
        <v>1599</v>
      </c>
      <c r="H4589" s="21" t="s">
        <v>41</v>
      </c>
      <c r="I4589" s="21" t="s">
        <v>27</v>
      </c>
      <c r="J4589" s="23"/>
      <c r="K4589" s="24">
        <v>2</v>
      </c>
      <c r="M4589" s="25" t="str">
        <f>IF(I4589="","",IF(I4589="인문",성적입력!$C$8,성적입력!$C$9))</f>
        <v>A</v>
      </c>
      <c r="N4589" s="26">
        <f>성적입력!$C$15</f>
        <v>3</v>
      </c>
      <c r="P4589" s="27" t="str">
        <f t="shared" si="165"/>
        <v/>
      </c>
      <c r="R4589" s="26" t="str">
        <f t="array" ref="R4589">IFERROR(IF(OR(J4589="",M4589="",F4589=""),"",IF(F4589="학생부종합",INDEX(종합배치표!$C:$Q,MATCH(J4589,종합배치표!$B:$B,0),(MATCH(M4589,{"A","B","C","D","E"},0)-1)*3+1),INDEX(교과배치표!$C:$Q,MATCH(J4589,교과배치표!$B:$B,0),(MATCH(M4589,{"A","B","C","D","E"},0)-1)*3+1))),"")</f>
        <v/>
      </c>
      <c r="S4589" s="26" t="str">
        <f t="array" ref="S4589">IFERROR(IF(OR(J4589="",M4589="",F4589=""),"",IF(F4589="학생부종합",INDEX(종합배치표!$C:$Q,MATCH(J4589,종합배치표!$B:$B,0),(MATCH(M4589,{"A","B","C","D","E"},0)-1)*3+2),INDEX(교과배치표!$C:$Q,MATCH(J4589,교과배치표!$B:$B,0),(MATCH(M4589,{"A","B","C","D","E"},0)-1)*3+2))),"")</f>
        <v/>
      </c>
      <c r="T4589" s="26" t="str">
        <f t="array" ref="T4589">IFERROR(IF(OR(J4589="",M4589="",F4589=""),"",IF(F4589="학생부종합",INDEX(종합배치표!$C:$Q,MATCH(J4589,종합배치표!$B:$B,0),(MATCH(M4589,{"A","B","C","D","E"},0)-1)*3+3),INDEX(교과배치표!$C:$Q,MATCH(J4589,교과배치표!$B:$B,0),(MATCH(M4589,{"A","B","C","D","E"},0)-1)*3+3))),"")</f>
        <v/>
      </c>
    </row>
    <row r="4590" spans="2:20" ht="14.25" customHeight="1">
      <c r="B4590" s="20">
        <v>5541</v>
      </c>
      <c r="C4590" s="21" t="s">
        <v>382</v>
      </c>
      <c r="D4590" s="21" t="s">
        <v>383</v>
      </c>
      <c r="E4590" s="21" t="s">
        <v>1597</v>
      </c>
      <c r="F4590" s="21" t="s">
        <v>68</v>
      </c>
      <c r="G4590" s="21" t="s">
        <v>192</v>
      </c>
      <c r="H4590" s="21" t="s">
        <v>454</v>
      </c>
      <c r="I4590" s="21" t="s">
        <v>27</v>
      </c>
      <c r="J4590" s="23"/>
      <c r="K4590" s="24">
        <v>4</v>
      </c>
      <c r="M4590" s="25" t="str">
        <f>IF(I4590="","",IF(I4590="인문",성적입력!$C$8,성적입력!$C$9))</f>
        <v>A</v>
      </c>
      <c r="N4590" s="26">
        <f>성적입력!$C$15</f>
        <v>3</v>
      </c>
      <c r="P4590" s="27" t="str">
        <f t="shared" si="165"/>
        <v/>
      </c>
      <c r="R4590" s="26" t="str">
        <f t="array" ref="R4590">IFERROR(IF(OR(J4590="",M4590="",F4590=""),"",IF(F4590="학생부종합",INDEX(종합배치표!$C:$Q,MATCH(J4590,종합배치표!$B:$B,0),(MATCH(M4590,{"A","B","C","D","E"},0)-1)*3+1),INDEX(교과배치표!$C:$Q,MATCH(J4590,교과배치표!$B:$B,0),(MATCH(M4590,{"A","B","C","D","E"},0)-1)*3+1))),"")</f>
        <v/>
      </c>
      <c r="S4590" s="26" t="str">
        <f t="array" ref="S4590">IFERROR(IF(OR(J4590="",M4590="",F4590=""),"",IF(F4590="학생부종합",INDEX(종합배치표!$C:$Q,MATCH(J4590,종합배치표!$B:$B,0),(MATCH(M4590,{"A","B","C","D","E"},0)-1)*3+2),INDEX(교과배치표!$C:$Q,MATCH(J4590,교과배치표!$B:$B,0),(MATCH(M4590,{"A","B","C","D","E"},0)-1)*3+2))),"")</f>
        <v/>
      </c>
      <c r="T4590" s="26" t="str">
        <f t="array" ref="T4590">IFERROR(IF(OR(J4590="",M4590="",F4590=""),"",IF(F4590="학생부종합",INDEX(종합배치표!$C:$Q,MATCH(J4590,종합배치표!$B:$B,0),(MATCH(M4590,{"A","B","C","D","E"},0)-1)*3+3),INDEX(교과배치표!$C:$Q,MATCH(J4590,교과배치표!$B:$B,0),(MATCH(M4590,{"A","B","C","D","E"},0)-1)*3+3))),"")</f>
        <v/>
      </c>
    </row>
    <row r="4591" spans="2:20" ht="14.25" customHeight="1">
      <c r="B4591" s="20">
        <v>5543</v>
      </c>
      <c r="C4591" s="21" t="s">
        <v>382</v>
      </c>
      <c r="D4591" s="21" t="s">
        <v>383</v>
      </c>
      <c r="E4591" s="21" t="s">
        <v>1597</v>
      </c>
      <c r="F4591" s="21" t="s">
        <v>24</v>
      </c>
      <c r="G4591" s="21" t="s">
        <v>1598</v>
      </c>
      <c r="H4591" s="21" t="s">
        <v>454</v>
      </c>
      <c r="I4591" s="21" t="s">
        <v>27</v>
      </c>
      <c r="J4591" s="23"/>
      <c r="K4591" s="24">
        <v>2</v>
      </c>
      <c r="M4591" s="25" t="str">
        <f>IF(I4591="","",IF(I4591="인문",성적입력!$C$8,성적입력!$C$9))</f>
        <v>A</v>
      </c>
      <c r="N4591" s="26">
        <f>성적입력!$C$15</f>
        <v>3</v>
      </c>
      <c r="P4591" s="27" t="str">
        <f t="shared" si="165"/>
        <v/>
      </c>
      <c r="R4591" s="26" t="str">
        <f t="array" ref="R4591">IFERROR(IF(OR(J4591="",M4591="",F4591=""),"",IF(F4591="학생부종합",INDEX(종합배치표!$C:$Q,MATCH(J4591,종합배치표!$B:$B,0),(MATCH(M4591,{"A","B","C","D","E"},0)-1)*3+1),INDEX(교과배치표!$C:$Q,MATCH(J4591,교과배치표!$B:$B,0),(MATCH(M4591,{"A","B","C","D","E"},0)-1)*3+1))),"")</f>
        <v/>
      </c>
      <c r="S4591" s="26" t="str">
        <f t="array" ref="S4591">IFERROR(IF(OR(J4591="",M4591="",F4591=""),"",IF(F4591="학생부종합",INDEX(종합배치표!$C:$Q,MATCH(J4591,종합배치표!$B:$B,0),(MATCH(M4591,{"A","B","C","D","E"},0)-1)*3+2),INDEX(교과배치표!$C:$Q,MATCH(J4591,교과배치표!$B:$B,0),(MATCH(M4591,{"A","B","C","D","E"},0)-1)*3+2))),"")</f>
        <v/>
      </c>
      <c r="T4591" s="26" t="str">
        <f t="array" ref="T4591">IFERROR(IF(OR(J4591="",M4591="",F4591=""),"",IF(F4591="학생부종합",INDEX(종합배치표!$C:$Q,MATCH(J4591,종합배치표!$B:$B,0),(MATCH(M4591,{"A","B","C","D","E"},0)-1)*3+3),INDEX(교과배치표!$C:$Q,MATCH(J4591,교과배치표!$B:$B,0),(MATCH(M4591,{"A","B","C","D","E"},0)-1)*3+3))),"")</f>
        <v/>
      </c>
    </row>
    <row r="4592" spans="2:20" ht="14.25" customHeight="1">
      <c r="B4592" s="20">
        <v>5544</v>
      </c>
      <c r="C4592" s="21" t="s">
        <v>382</v>
      </c>
      <c r="D4592" s="21" t="s">
        <v>383</v>
      </c>
      <c r="E4592" s="21" t="s">
        <v>1597</v>
      </c>
      <c r="F4592" s="21" t="s">
        <v>24</v>
      </c>
      <c r="G4592" s="21" t="s">
        <v>1599</v>
      </c>
      <c r="H4592" s="21" t="s">
        <v>454</v>
      </c>
      <c r="I4592" s="21" t="s">
        <v>27</v>
      </c>
      <c r="J4592" s="23"/>
      <c r="K4592" s="24">
        <v>2</v>
      </c>
      <c r="M4592" s="25" t="str">
        <f>IF(I4592="","",IF(I4592="인문",성적입력!$C$8,성적입력!$C$9))</f>
        <v>A</v>
      </c>
      <c r="N4592" s="26">
        <f>성적입력!$C$15</f>
        <v>3</v>
      </c>
      <c r="P4592" s="27" t="str">
        <f t="shared" si="165"/>
        <v/>
      </c>
      <c r="R4592" s="26" t="str">
        <f t="array" ref="R4592">IFERROR(IF(OR(J4592="",M4592="",F4592=""),"",IF(F4592="학생부종합",INDEX(종합배치표!$C:$Q,MATCH(J4592,종합배치표!$B:$B,0),(MATCH(M4592,{"A","B","C","D","E"},0)-1)*3+1),INDEX(교과배치표!$C:$Q,MATCH(J4592,교과배치표!$B:$B,0),(MATCH(M4592,{"A","B","C","D","E"},0)-1)*3+1))),"")</f>
        <v/>
      </c>
      <c r="S4592" s="26" t="str">
        <f t="array" ref="S4592">IFERROR(IF(OR(J4592="",M4592="",F4592=""),"",IF(F4592="학생부종합",INDEX(종합배치표!$C:$Q,MATCH(J4592,종합배치표!$B:$B,0),(MATCH(M4592,{"A","B","C","D","E"},0)-1)*3+2),INDEX(교과배치표!$C:$Q,MATCH(J4592,교과배치표!$B:$B,0),(MATCH(M4592,{"A","B","C","D","E"},0)-1)*3+2))),"")</f>
        <v/>
      </c>
      <c r="T4592" s="26" t="str">
        <f t="array" ref="T4592">IFERROR(IF(OR(J4592="",M4592="",F4592=""),"",IF(F4592="학생부종합",INDEX(종합배치표!$C:$Q,MATCH(J4592,종합배치표!$B:$B,0),(MATCH(M4592,{"A","B","C","D","E"},0)-1)*3+3),INDEX(교과배치표!$C:$Q,MATCH(J4592,교과배치표!$B:$B,0),(MATCH(M4592,{"A","B","C","D","E"},0)-1)*3+3))),"")</f>
        <v/>
      </c>
    </row>
    <row r="4593" spans="2:20" ht="14.25" customHeight="1">
      <c r="B4593" s="20">
        <v>5545</v>
      </c>
      <c r="C4593" s="21" t="s">
        <v>382</v>
      </c>
      <c r="D4593" s="21" t="s">
        <v>383</v>
      </c>
      <c r="E4593" s="21" t="s">
        <v>1597</v>
      </c>
      <c r="F4593" s="21" t="s">
        <v>68</v>
      </c>
      <c r="G4593" s="21" t="s">
        <v>192</v>
      </c>
      <c r="H4593" s="21" t="s">
        <v>43</v>
      </c>
      <c r="I4593" s="21" t="s">
        <v>27</v>
      </c>
      <c r="J4593" s="23"/>
      <c r="K4593" s="24">
        <v>5</v>
      </c>
      <c r="M4593" s="25" t="str">
        <f>IF(I4593="","",IF(I4593="인문",성적입력!$C$8,성적입력!$C$9))</f>
        <v>A</v>
      </c>
      <c r="N4593" s="26">
        <f>성적입력!$C$15</f>
        <v>3</v>
      </c>
      <c r="P4593" s="27" t="str">
        <f t="shared" si="165"/>
        <v/>
      </c>
      <c r="R4593" s="26" t="str">
        <f t="array" ref="R4593">IFERROR(IF(OR(J4593="",M4593="",F4593=""),"",IF(F4593="학생부종합",INDEX(종합배치표!$C:$Q,MATCH(J4593,종합배치표!$B:$B,0),(MATCH(M4593,{"A","B","C","D","E"},0)-1)*3+1),INDEX(교과배치표!$C:$Q,MATCH(J4593,교과배치표!$B:$B,0),(MATCH(M4593,{"A","B","C","D","E"},0)-1)*3+1))),"")</f>
        <v/>
      </c>
      <c r="S4593" s="26" t="str">
        <f t="array" ref="S4593">IFERROR(IF(OR(J4593="",M4593="",F4593=""),"",IF(F4593="학생부종합",INDEX(종합배치표!$C:$Q,MATCH(J4593,종합배치표!$B:$B,0),(MATCH(M4593,{"A","B","C","D","E"},0)-1)*3+2),INDEX(교과배치표!$C:$Q,MATCH(J4593,교과배치표!$B:$B,0),(MATCH(M4593,{"A","B","C","D","E"},0)-1)*3+2))),"")</f>
        <v/>
      </c>
      <c r="T4593" s="26" t="str">
        <f t="array" ref="T4593">IFERROR(IF(OR(J4593="",M4593="",F4593=""),"",IF(F4593="학생부종합",INDEX(종합배치표!$C:$Q,MATCH(J4593,종합배치표!$B:$B,0),(MATCH(M4593,{"A","B","C","D","E"},0)-1)*3+3),INDEX(교과배치표!$C:$Q,MATCH(J4593,교과배치표!$B:$B,0),(MATCH(M4593,{"A","B","C","D","E"},0)-1)*3+3))),"")</f>
        <v/>
      </c>
    </row>
    <row r="4594" spans="2:20" ht="14.25" customHeight="1">
      <c r="B4594" s="20">
        <v>5546</v>
      </c>
      <c r="C4594" s="21" t="s">
        <v>382</v>
      </c>
      <c r="D4594" s="21" t="s">
        <v>383</v>
      </c>
      <c r="E4594" s="21" t="s">
        <v>1597</v>
      </c>
      <c r="F4594" s="21" t="s">
        <v>24</v>
      </c>
      <c r="G4594" s="21" t="s">
        <v>1599</v>
      </c>
      <c r="H4594" s="21" t="s">
        <v>43</v>
      </c>
      <c r="I4594" s="21" t="s">
        <v>27</v>
      </c>
      <c r="J4594" s="23"/>
      <c r="K4594" s="24">
        <v>1</v>
      </c>
      <c r="M4594" s="25" t="str">
        <f>IF(I4594="","",IF(I4594="인문",성적입력!$C$8,성적입력!$C$9))</f>
        <v>A</v>
      </c>
      <c r="N4594" s="26">
        <f>성적입력!$C$15</f>
        <v>3</v>
      </c>
      <c r="P4594" s="27" t="str">
        <f t="shared" si="165"/>
        <v/>
      </c>
      <c r="R4594" s="26" t="str">
        <f t="array" ref="R4594">IFERROR(IF(OR(J4594="",M4594="",F4594=""),"",IF(F4594="학생부종합",INDEX(종합배치표!$C:$Q,MATCH(J4594,종합배치표!$B:$B,0),(MATCH(M4594,{"A","B","C","D","E"},0)-1)*3+1),INDEX(교과배치표!$C:$Q,MATCH(J4594,교과배치표!$B:$B,0),(MATCH(M4594,{"A","B","C","D","E"},0)-1)*3+1))),"")</f>
        <v/>
      </c>
      <c r="S4594" s="26" t="str">
        <f t="array" ref="S4594">IFERROR(IF(OR(J4594="",M4594="",F4594=""),"",IF(F4594="학생부종합",INDEX(종합배치표!$C:$Q,MATCH(J4594,종합배치표!$B:$B,0),(MATCH(M4594,{"A","B","C","D","E"},0)-1)*3+2),INDEX(교과배치표!$C:$Q,MATCH(J4594,교과배치표!$B:$B,0),(MATCH(M4594,{"A","B","C","D","E"},0)-1)*3+2))),"")</f>
        <v/>
      </c>
      <c r="T4594" s="26" t="str">
        <f t="array" ref="T4594">IFERROR(IF(OR(J4594="",M4594="",F4594=""),"",IF(F4594="학생부종합",INDEX(종합배치표!$C:$Q,MATCH(J4594,종합배치표!$B:$B,0),(MATCH(M4594,{"A","B","C","D","E"},0)-1)*3+3),INDEX(교과배치표!$C:$Q,MATCH(J4594,교과배치표!$B:$B,0),(MATCH(M4594,{"A","B","C","D","E"},0)-1)*3+3))),"")</f>
        <v/>
      </c>
    </row>
    <row r="4595" spans="2:20" ht="14.25" customHeight="1">
      <c r="B4595" s="20">
        <v>5548</v>
      </c>
      <c r="C4595" s="21" t="s">
        <v>382</v>
      </c>
      <c r="D4595" s="21" t="s">
        <v>383</v>
      </c>
      <c r="E4595" s="21" t="s">
        <v>1597</v>
      </c>
      <c r="F4595" s="21" t="s">
        <v>68</v>
      </c>
      <c r="G4595" s="21" t="s">
        <v>192</v>
      </c>
      <c r="H4595" s="21" t="s">
        <v>47</v>
      </c>
      <c r="I4595" s="21" t="s">
        <v>27</v>
      </c>
      <c r="J4595" s="23"/>
      <c r="K4595" s="24">
        <v>9</v>
      </c>
      <c r="M4595" s="25" t="str">
        <f>IF(I4595="","",IF(I4595="인문",성적입력!$C$8,성적입력!$C$9))</f>
        <v>A</v>
      </c>
      <c r="N4595" s="26">
        <f>성적입력!$C$15</f>
        <v>3</v>
      </c>
      <c r="P4595" s="27" t="str">
        <f t="shared" si="165"/>
        <v/>
      </c>
      <c r="R4595" s="26" t="str">
        <f t="array" ref="R4595">IFERROR(IF(OR(J4595="",M4595="",F4595=""),"",IF(F4595="학생부종합",INDEX(종합배치표!$C:$Q,MATCH(J4595,종합배치표!$B:$B,0),(MATCH(M4595,{"A","B","C","D","E"},0)-1)*3+1),INDEX(교과배치표!$C:$Q,MATCH(J4595,교과배치표!$B:$B,0),(MATCH(M4595,{"A","B","C","D","E"},0)-1)*3+1))),"")</f>
        <v/>
      </c>
      <c r="S4595" s="26" t="str">
        <f t="array" ref="S4595">IFERROR(IF(OR(J4595="",M4595="",F4595=""),"",IF(F4595="학생부종합",INDEX(종합배치표!$C:$Q,MATCH(J4595,종합배치표!$B:$B,0),(MATCH(M4595,{"A","B","C","D","E"},0)-1)*3+2),INDEX(교과배치표!$C:$Q,MATCH(J4595,교과배치표!$B:$B,0),(MATCH(M4595,{"A","B","C","D","E"},0)-1)*3+2))),"")</f>
        <v/>
      </c>
      <c r="T4595" s="26" t="str">
        <f t="array" ref="T4595">IFERROR(IF(OR(J4595="",M4595="",F4595=""),"",IF(F4595="학생부종합",INDEX(종합배치표!$C:$Q,MATCH(J4595,종합배치표!$B:$B,0),(MATCH(M4595,{"A","B","C","D","E"},0)-1)*3+3),INDEX(교과배치표!$C:$Q,MATCH(J4595,교과배치표!$B:$B,0),(MATCH(M4595,{"A","B","C","D","E"},0)-1)*3+3))),"")</f>
        <v/>
      </c>
    </row>
    <row r="4596" spans="2:20" ht="14.25" customHeight="1">
      <c r="B4596" s="20">
        <v>5550</v>
      </c>
      <c r="C4596" s="21" t="s">
        <v>382</v>
      </c>
      <c r="D4596" s="21" t="s">
        <v>383</v>
      </c>
      <c r="E4596" s="21" t="s">
        <v>1597</v>
      </c>
      <c r="F4596" s="21" t="s">
        <v>24</v>
      </c>
      <c r="G4596" s="21" t="s">
        <v>1598</v>
      </c>
      <c r="H4596" s="21" t="s">
        <v>47</v>
      </c>
      <c r="I4596" s="21" t="s">
        <v>27</v>
      </c>
      <c r="J4596" s="23"/>
      <c r="K4596" s="24">
        <v>4</v>
      </c>
      <c r="M4596" s="25" t="str">
        <f>IF(I4596="","",IF(I4596="인문",성적입력!$C$8,성적입력!$C$9))</f>
        <v>A</v>
      </c>
      <c r="N4596" s="26">
        <f>성적입력!$C$15</f>
        <v>3</v>
      </c>
      <c r="P4596" s="27" t="str">
        <f t="shared" si="165"/>
        <v/>
      </c>
      <c r="R4596" s="26" t="str">
        <f t="array" ref="R4596">IFERROR(IF(OR(J4596="",M4596="",F4596=""),"",IF(F4596="학생부종합",INDEX(종합배치표!$C:$Q,MATCH(J4596,종합배치표!$B:$B,0),(MATCH(M4596,{"A","B","C","D","E"},0)-1)*3+1),INDEX(교과배치표!$C:$Q,MATCH(J4596,교과배치표!$B:$B,0),(MATCH(M4596,{"A","B","C","D","E"},0)-1)*3+1))),"")</f>
        <v/>
      </c>
      <c r="S4596" s="26" t="str">
        <f t="array" ref="S4596">IFERROR(IF(OR(J4596="",M4596="",F4596=""),"",IF(F4596="학생부종합",INDEX(종합배치표!$C:$Q,MATCH(J4596,종합배치표!$B:$B,0),(MATCH(M4596,{"A","B","C","D","E"},0)-1)*3+2),INDEX(교과배치표!$C:$Q,MATCH(J4596,교과배치표!$B:$B,0),(MATCH(M4596,{"A","B","C","D","E"},0)-1)*3+2))),"")</f>
        <v/>
      </c>
      <c r="T4596" s="26" t="str">
        <f t="array" ref="T4596">IFERROR(IF(OR(J4596="",M4596="",F4596=""),"",IF(F4596="학생부종합",INDEX(종합배치표!$C:$Q,MATCH(J4596,종합배치표!$B:$B,0),(MATCH(M4596,{"A","B","C","D","E"},0)-1)*3+3),INDEX(교과배치표!$C:$Q,MATCH(J4596,교과배치표!$B:$B,0),(MATCH(M4596,{"A","B","C","D","E"},0)-1)*3+3))),"")</f>
        <v/>
      </c>
    </row>
    <row r="4597" spans="2:20" ht="14.25" customHeight="1">
      <c r="B4597" s="20">
        <v>5551</v>
      </c>
      <c r="C4597" s="21" t="s">
        <v>382</v>
      </c>
      <c r="D4597" s="21" t="s">
        <v>383</v>
      </c>
      <c r="E4597" s="21" t="s">
        <v>1597</v>
      </c>
      <c r="F4597" s="21" t="s">
        <v>24</v>
      </c>
      <c r="G4597" s="21" t="s">
        <v>1599</v>
      </c>
      <c r="H4597" s="21" t="s">
        <v>47</v>
      </c>
      <c r="I4597" s="21" t="s">
        <v>27</v>
      </c>
      <c r="J4597" s="23"/>
      <c r="K4597" s="24">
        <v>4</v>
      </c>
      <c r="M4597" s="25" t="str">
        <f>IF(I4597="","",IF(I4597="인문",성적입력!$C$8,성적입력!$C$9))</f>
        <v>A</v>
      </c>
      <c r="N4597" s="26">
        <f>성적입력!$C$15</f>
        <v>3</v>
      </c>
      <c r="P4597" s="27" t="str">
        <f t="shared" si="165"/>
        <v/>
      </c>
      <c r="R4597" s="26" t="str">
        <f t="array" ref="R4597">IFERROR(IF(OR(J4597="",M4597="",F4597=""),"",IF(F4597="학생부종합",INDEX(종합배치표!$C:$Q,MATCH(J4597,종합배치표!$B:$B,0),(MATCH(M4597,{"A","B","C","D","E"},0)-1)*3+1),INDEX(교과배치표!$C:$Q,MATCH(J4597,교과배치표!$B:$B,0),(MATCH(M4597,{"A","B","C","D","E"},0)-1)*3+1))),"")</f>
        <v/>
      </c>
      <c r="S4597" s="26" t="str">
        <f t="array" ref="S4597">IFERROR(IF(OR(J4597="",M4597="",F4597=""),"",IF(F4597="학생부종합",INDEX(종합배치표!$C:$Q,MATCH(J4597,종합배치표!$B:$B,0),(MATCH(M4597,{"A","B","C","D","E"},0)-1)*3+2),INDEX(교과배치표!$C:$Q,MATCH(J4597,교과배치표!$B:$B,0),(MATCH(M4597,{"A","B","C","D","E"},0)-1)*3+2))),"")</f>
        <v/>
      </c>
      <c r="T4597" s="26" t="str">
        <f t="array" ref="T4597">IFERROR(IF(OR(J4597="",M4597="",F4597=""),"",IF(F4597="학생부종합",INDEX(종합배치표!$C:$Q,MATCH(J4597,종합배치표!$B:$B,0),(MATCH(M4597,{"A","B","C","D","E"},0)-1)*3+3),INDEX(교과배치표!$C:$Q,MATCH(J4597,교과배치표!$B:$B,0),(MATCH(M4597,{"A","B","C","D","E"},0)-1)*3+3))),"")</f>
        <v/>
      </c>
    </row>
    <row r="4598" spans="2:20" ht="14.25" customHeight="1">
      <c r="B4598" s="20">
        <v>5552</v>
      </c>
      <c r="C4598" s="21" t="s">
        <v>382</v>
      </c>
      <c r="D4598" s="21" t="s">
        <v>383</v>
      </c>
      <c r="E4598" s="21" t="s">
        <v>1597</v>
      </c>
      <c r="F4598" s="21" t="s">
        <v>68</v>
      </c>
      <c r="G4598" s="21" t="s">
        <v>192</v>
      </c>
      <c r="H4598" s="21" t="s">
        <v>34</v>
      </c>
      <c r="I4598" s="21" t="s">
        <v>27</v>
      </c>
      <c r="J4598" s="23"/>
      <c r="K4598" s="24">
        <v>5</v>
      </c>
      <c r="M4598" s="25" t="str">
        <f>IF(I4598="","",IF(I4598="인문",성적입력!$C$8,성적입력!$C$9))</f>
        <v>A</v>
      </c>
      <c r="N4598" s="26">
        <f>성적입력!$C$15</f>
        <v>3</v>
      </c>
      <c r="P4598" s="27" t="str">
        <f t="shared" si="165"/>
        <v/>
      </c>
      <c r="R4598" s="26" t="str">
        <f t="array" ref="R4598">IFERROR(IF(OR(J4598="",M4598="",F4598=""),"",IF(F4598="학생부종합",INDEX(종합배치표!$C:$Q,MATCH(J4598,종합배치표!$B:$B,0),(MATCH(M4598,{"A","B","C","D","E"},0)-1)*3+1),INDEX(교과배치표!$C:$Q,MATCH(J4598,교과배치표!$B:$B,0),(MATCH(M4598,{"A","B","C","D","E"},0)-1)*3+1))),"")</f>
        <v/>
      </c>
      <c r="S4598" s="26" t="str">
        <f t="array" ref="S4598">IFERROR(IF(OR(J4598="",M4598="",F4598=""),"",IF(F4598="학생부종합",INDEX(종합배치표!$C:$Q,MATCH(J4598,종합배치표!$B:$B,0),(MATCH(M4598,{"A","B","C","D","E"},0)-1)*3+2),INDEX(교과배치표!$C:$Q,MATCH(J4598,교과배치표!$B:$B,0),(MATCH(M4598,{"A","B","C","D","E"},0)-1)*3+2))),"")</f>
        <v/>
      </c>
      <c r="T4598" s="26" t="str">
        <f t="array" ref="T4598">IFERROR(IF(OR(J4598="",M4598="",F4598=""),"",IF(F4598="학생부종합",INDEX(종합배치표!$C:$Q,MATCH(J4598,종합배치표!$B:$B,0),(MATCH(M4598,{"A","B","C","D","E"},0)-1)*3+3),INDEX(교과배치표!$C:$Q,MATCH(J4598,교과배치표!$B:$B,0),(MATCH(M4598,{"A","B","C","D","E"},0)-1)*3+3))),"")</f>
        <v/>
      </c>
    </row>
    <row r="4599" spans="2:20" ht="14.25" customHeight="1">
      <c r="B4599" s="20">
        <v>5553</v>
      </c>
      <c r="C4599" s="21" t="s">
        <v>382</v>
      </c>
      <c r="D4599" s="21" t="s">
        <v>383</v>
      </c>
      <c r="E4599" s="21" t="s">
        <v>1597</v>
      </c>
      <c r="F4599" s="21" t="s">
        <v>24</v>
      </c>
      <c r="G4599" s="21" t="s">
        <v>1598</v>
      </c>
      <c r="H4599" s="21" t="s">
        <v>34</v>
      </c>
      <c r="I4599" s="21" t="s">
        <v>27</v>
      </c>
      <c r="J4599" s="23"/>
      <c r="K4599" s="24">
        <v>2</v>
      </c>
      <c r="M4599" s="25" t="str">
        <f>IF(I4599="","",IF(I4599="인문",성적입력!$C$8,성적입력!$C$9))</f>
        <v>A</v>
      </c>
      <c r="N4599" s="26">
        <f>성적입력!$C$15</f>
        <v>3</v>
      </c>
      <c r="P4599" s="27" t="str">
        <f t="shared" si="165"/>
        <v/>
      </c>
      <c r="R4599" s="26" t="str">
        <f t="array" ref="R4599">IFERROR(IF(OR(J4599="",M4599="",F4599=""),"",IF(F4599="학생부종합",INDEX(종합배치표!$C:$Q,MATCH(J4599,종합배치표!$B:$B,0),(MATCH(M4599,{"A","B","C","D","E"},0)-1)*3+1),INDEX(교과배치표!$C:$Q,MATCH(J4599,교과배치표!$B:$B,0),(MATCH(M4599,{"A","B","C","D","E"},0)-1)*3+1))),"")</f>
        <v/>
      </c>
      <c r="S4599" s="26" t="str">
        <f t="array" ref="S4599">IFERROR(IF(OR(J4599="",M4599="",F4599=""),"",IF(F4599="학생부종합",INDEX(종합배치표!$C:$Q,MATCH(J4599,종합배치표!$B:$B,0),(MATCH(M4599,{"A","B","C","D","E"},0)-1)*3+2),INDEX(교과배치표!$C:$Q,MATCH(J4599,교과배치표!$B:$B,0),(MATCH(M4599,{"A","B","C","D","E"},0)-1)*3+2))),"")</f>
        <v/>
      </c>
      <c r="T4599" s="26" t="str">
        <f t="array" ref="T4599">IFERROR(IF(OR(J4599="",M4599="",F4599=""),"",IF(F4599="학생부종합",INDEX(종합배치표!$C:$Q,MATCH(J4599,종합배치표!$B:$B,0),(MATCH(M4599,{"A","B","C","D","E"},0)-1)*3+3),INDEX(교과배치표!$C:$Q,MATCH(J4599,교과배치표!$B:$B,0),(MATCH(M4599,{"A","B","C","D","E"},0)-1)*3+3))),"")</f>
        <v/>
      </c>
    </row>
    <row r="4600" spans="2:20" ht="14.25" customHeight="1">
      <c r="B4600" s="20">
        <v>5554</v>
      </c>
      <c r="C4600" s="21" t="s">
        <v>382</v>
      </c>
      <c r="D4600" s="21" t="s">
        <v>383</v>
      </c>
      <c r="E4600" s="21" t="s">
        <v>1597</v>
      </c>
      <c r="F4600" s="21" t="s">
        <v>24</v>
      </c>
      <c r="G4600" s="21" t="s">
        <v>1598</v>
      </c>
      <c r="H4600" s="21" t="s">
        <v>1603</v>
      </c>
      <c r="I4600" s="21" t="s">
        <v>27</v>
      </c>
      <c r="J4600" s="23"/>
      <c r="K4600" s="24">
        <v>3</v>
      </c>
      <c r="M4600" s="25" t="str">
        <f>IF(I4600="","",IF(I4600="인문",성적입력!$C$8,성적입력!$C$9))</f>
        <v>A</v>
      </c>
      <c r="N4600" s="26">
        <f>성적입력!$C$15</f>
        <v>3</v>
      </c>
      <c r="P4600" s="27" t="str">
        <f t="shared" si="165"/>
        <v/>
      </c>
      <c r="R4600" s="26" t="str">
        <f t="array" ref="R4600">IFERROR(IF(OR(J4600="",M4600="",F4600=""),"",IF(F4600="학생부종합",INDEX(종합배치표!$C:$Q,MATCH(J4600,종합배치표!$B:$B,0),(MATCH(M4600,{"A","B","C","D","E"},0)-1)*3+1),INDEX(교과배치표!$C:$Q,MATCH(J4600,교과배치표!$B:$B,0),(MATCH(M4600,{"A","B","C","D","E"},0)-1)*3+1))),"")</f>
        <v/>
      </c>
      <c r="S4600" s="26" t="str">
        <f t="array" ref="S4600">IFERROR(IF(OR(J4600="",M4600="",F4600=""),"",IF(F4600="학생부종합",INDEX(종합배치표!$C:$Q,MATCH(J4600,종합배치표!$B:$B,0),(MATCH(M4600,{"A","B","C","D","E"},0)-1)*3+2),INDEX(교과배치표!$C:$Q,MATCH(J4600,교과배치표!$B:$B,0),(MATCH(M4600,{"A","B","C","D","E"},0)-1)*3+2))),"")</f>
        <v/>
      </c>
      <c r="T4600" s="26" t="str">
        <f t="array" ref="T4600">IFERROR(IF(OR(J4600="",M4600="",F4600=""),"",IF(F4600="학생부종합",INDEX(종합배치표!$C:$Q,MATCH(J4600,종합배치표!$B:$B,0),(MATCH(M4600,{"A","B","C","D","E"},0)-1)*3+3),INDEX(교과배치표!$C:$Q,MATCH(J4600,교과배치표!$B:$B,0),(MATCH(M4600,{"A","B","C","D","E"},0)-1)*3+3))),"")</f>
        <v/>
      </c>
    </row>
    <row r="4601" spans="2:20" ht="14.25" customHeight="1">
      <c r="B4601" s="20">
        <v>5555</v>
      </c>
      <c r="C4601" s="21" t="s">
        <v>382</v>
      </c>
      <c r="D4601" s="21" t="s">
        <v>383</v>
      </c>
      <c r="E4601" s="21" t="s">
        <v>1597</v>
      </c>
      <c r="F4601" s="21" t="s">
        <v>68</v>
      </c>
      <c r="G4601" s="21" t="s">
        <v>192</v>
      </c>
      <c r="H4601" s="21" t="s">
        <v>1604</v>
      </c>
      <c r="I4601" s="21" t="s">
        <v>60</v>
      </c>
      <c r="J4601" s="23"/>
      <c r="K4601" s="24">
        <v>10</v>
      </c>
      <c r="M4601" s="25" t="str">
        <f>IF(I4601="","",IF(I4601="인문",성적입력!$C$8,성적입력!$C$9))</f>
        <v>A</v>
      </c>
      <c r="N4601" s="26">
        <f>성적입력!$C$15</f>
        <v>3</v>
      </c>
      <c r="P4601" s="27" t="str">
        <f t="shared" si="165"/>
        <v/>
      </c>
      <c r="R4601" s="26" t="str">
        <f t="array" ref="R4601">IFERROR(IF(OR(J4601="",M4601="",F4601=""),"",IF(F4601="학생부종합",INDEX(종합배치표!$C:$Q,MATCH(J4601,종합배치표!$B:$B,0),(MATCH(M4601,{"A","B","C","D","E"},0)-1)*3+1),INDEX(교과배치표!$C:$Q,MATCH(J4601,교과배치표!$B:$B,0),(MATCH(M4601,{"A","B","C","D","E"},0)-1)*3+1))),"")</f>
        <v/>
      </c>
      <c r="S4601" s="26" t="str">
        <f t="array" ref="S4601">IFERROR(IF(OR(J4601="",M4601="",F4601=""),"",IF(F4601="학생부종합",INDEX(종합배치표!$C:$Q,MATCH(J4601,종합배치표!$B:$B,0),(MATCH(M4601,{"A","B","C","D","E"},0)-1)*3+2),INDEX(교과배치표!$C:$Q,MATCH(J4601,교과배치표!$B:$B,0),(MATCH(M4601,{"A","B","C","D","E"},0)-1)*3+2))),"")</f>
        <v/>
      </c>
      <c r="T4601" s="26" t="str">
        <f t="array" ref="T4601">IFERROR(IF(OR(J4601="",M4601="",F4601=""),"",IF(F4601="학생부종합",INDEX(종합배치표!$C:$Q,MATCH(J4601,종합배치표!$B:$B,0),(MATCH(M4601,{"A","B","C","D","E"},0)-1)*3+3),INDEX(교과배치표!$C:$Q,MATCH(J4601,교과배치표!$B:$B,0),(MATCH(M4601,{"A","B","C","D","E"},0)-1)*3+3))),"")</f>
        <v/>
      </c>
    </row>
    <row r="4602" spans="2:20" ht="14.25" customHeight="1">
      <c r="B4602" s="20">
        <v>5556</v>
      </c>
      <c r="C4602" s="21" t="s">
        <v>382</v>
      </c>
      <c r="D4602" s="21" t="s">
        <v>383</v>
      </c>
      <c r="E4602" s="21" t="s">
        <v>1597</v>
      </c>
      <c r="F4602" s="21" t="s">
        <v>24</v>
      </c>
      <c r="G4602" s="21" t="s">
        <v>1599</v>
      </c>
      <c r="H4602" s="21" t="s">
        <v>1604</v>
      </c>
      <c r="I4602" s="21" t="s">
        <v>60</v>
      </c>
      <c r="J4602" s="23"/>
      <c r="K4602" s="24">
        <v>4</v>
      </c>
      <c r="M4602" s="25" t="str">
        <f>IF(I4602="","",IF(I4602="인문",성적입력!$C$8,성적입력!$C$9))</f>
        <v>A</v>
      </c>
      <c r="N4602" s="26">
        <f>성적입력!$C$15</f>
        <v>3</v>
      </c>
      <c r="P4602" s="27" t="str">
        <f t="shared" si="165"/>
        <v/>
      </c>
      <c r="R4602" s="26" t="str">
        <f t="array" ref="R4602">IFERROR(IF(OR(J4602="",M4602="",F4602=""),"",IF(F4602="학생부종합",INDEX(종합배치표!$C:$Q,MATCH(J4602,종합배치표!$B:$B,0),(MATCH(M4602,{"A","B","C","D","E"},0)-1)*3+1),INDEX(교과배치표!$C:$Q,MATCH(J4602,교과배치표!$B:$B,0),(MATCH(M4602,{"A","B","C","D","E"},0)-1)*3+1))),"")</f>
        <v/>
      </c>
      <c r="S4602" s="26" t="str">
        <f t="array" ref="S4602">IFERROR(IF(OR(J4602="",M4602="",F4602=""),"",IF(F4602="학생부종합",INDEX(종합배치표!$C:$Q,MATCH(J4602,종합배치표!$B:$B,0),(MATCH(M4602,{"A","B","C","D","E"},0)-1)*3+2),INDEX(교과배치표!$C:$Q,MATCH(J4602,교과배치표!$B:$B,0),(MATCH(M4602,{"A","B","C","D","E"},0)-1)*3+2))),"")</f>
        <v/>
      </c>
      <c r="T4602" s="26" t="str">
        <f t="array" ref="T4602">IFERROR(IF(OR(J4602="",M4602="",F4602=""),"",IF(F4602="학생부종합",INDEX(종합배치표!$C:$Q,MATCH(J4602,종합배치표!$B:$B,0),(MATCH(M4602,{"A","B","C","D","E"},0)-1)*3+3),INDEX(교과배치표!$C:$Q,MATCH(J4602,교과배치표!$B:$B,0),(MATCH(M4602,{"A","B","C","D","E"},0)-1)*3+3))),"")</f>
        <v/>
      </c>
    </row>
    <row r="4603" spans="2:20" ht="14.25" customHeight="1">
      <c r="B4603" s="20">
        <v>5559</v>
      </c>
      <c r="C4603" s="21" t="s">
        <v>382</v>
      </c>
      <c r="D4603" s="21" t="s">
        <v>383</v>
      </c>
      <c r="E4603" s="21" t="s">
        <v>1597</v>
      </c>
      <c r="F4603" s="21" t="s">
        <v>68</v>
      </c>
      <c r="G4603" s="21" t="s">
        <v>192</v>
      </c>
      <c r="H4603" s="21" t="s">
        <v>59</v>
      </c>
      <c r="I4603" s="21" t="s">
        <v>60</v>
      </c>
      <c r="J4603" s="23"/>
      <c r="K4603" s="24">
        <v>26</v>
      </c>
      <c r="M4603" s="25" t="str">
        <f>IF(I4603="","",IF(I4603="인문",성적입력!$C$8,성적입력!$C$9))</f>
        <v>A</v>
      </c>
      <c r="N4603" s="26">
        <f>성적입력!$C$15</f>
        <v>3</v>
      </c>
      <c r="P4603" s="27" t="str">
        <f t="shared" si="165"/>
        <v/>
      </c>
      <c r="R4603" s="26" t="str">
        <f t="array" ref="R4603">IFERROR(IF(OR(J4603="",M4603="",F4603=""),"",IF(F4603="학생부종합",INDEX(종합배치표!$C:$Q,MATCH(J4603,종합배치표!$B:$B,0),(MATCH(M4603,{"A","B","C","D","E"},0)-1)*3+1),INDEX(교과배치표!$C:$Q,MATCH(J4603,교과배치표!$B:$B,0),(MATCH(M4603,{"A","B","C","D","E"},0)-1)*3+1))),"")</f>
        <v/>
      </c>
      <c r="S4603" s="26" t="str">
        <f t="array" ref="S4603">IFERROR(IF(OR(J4603="",M4603="",F4603=""),"",IF(F4603="학생부종합",INDEX(종합배치표!$C:$Q,MATCH(J4603,종합배치표!$B:$B,0),(MATCH(M4603,{"A","B","C","D","E"},0)-1)*3+2),INDEX(교과배치표!$C:$Q,MATCH(J4603,교과배치표!$B:$B,0),(MATCH(M4603,{"A","B","C","D","E"},0)-1)*3+2))),"")</f>
        <v/>
      </c>
      <c r="T4603" s="26" t="str">
        <f t="array" ref="T4603">IFERROR(IF(OR(J4603="",M4603="",F4603=""),"",IF(F4603="학생부종합",INDEX(종합배치표!$C:$Q,MATCH(J4603,종합배치표!$B:$B,0),(MATCH(M4603,{"A","B","C","D","E"},0)-1)*3+3),INDEX(교과배치표!$C:$Q,MATCH(J4603,교과배치표!$B:$B,0),(MATCH(M4603,{"A","B","C","D","E"},0)-1)*3+3))),"")</f>
        <v/>
      </c>
    </row>
    <row r="4604" spans="2:20" ht="14.25" customHeight="1">
      <c r="B4604" s="20">
        <v>5561</v>
      </c>
      <c r="C4604" s="21" t="s">
        <v>382</v>
      </c>
      <c r="D4604" s="21" t="s">
        <v>383</v>
      </c>
      <c r="E4604" s="21" t="s">
        <v>1597</v>
      </c>
      <c r="F4604" s="21" t="s">
        <v>24</v>
      </c>
      <c r="G4604" s="21" t="s">
        <v>1598</v>
      </c>
      <c r="H4604" s="21" t="s">
        <v>59</v>
      </c>
      <c r="I4604" s="21" t="s">
        <v>60</v>
      </c>
      <c r="J4604" s="23"/>
      <c r="K4604" s="24">
        <v>10</v>
      </c>
      <c r="M4604" s="25" t="str">
        <f>IF(I4604="","",IF(I4604="인문",성적입력!$C$8,성적입력!$C$9))</f>
        <v>A</v>
      </c>
      <c r="N4604" s="26">
        <f>성적입력!$C$15</f>
        <v>3</v>
      </c>
      <c r="P4604" s="27" t="str">
        <f t="shared" si="165"/>
        <v/>
      </c>
      <c r="R4604" s="26" t="str">
        <f t="array" ref="R4604">IFERROR(IF(OR(J4604="",M4604="",F4604=""),"",IF(F4604="학생부종합",INDEX(종합배치표!$C:$Q,MATCH(J4604,종합배치표!$B:$B,0),(MATCH(M4604,{"A","B","C","D","E"},0)-1)*3+1),INDEX(교과배치표!$C:$Q,MATCH(J4604,교과배치표!$B:$B,0),(MATCH(M4604,{"A","B","C","D","E"},0)-1)*3+1))),"")</f>
        <v/>
      </c>
      <c r="S4604" s="26" t="str">
        <f t="array" ref="S4604">IFERROR(IF(OR(J4604="",M4604="",F4604=""),"",IF(F4604="학생부종합",INDEX(종합배치표!$C:$Q,MATCH(J4604,종합배치표!$B:$B,0),(MATCH(M4604,{"A","B","C","D","E"},0)-1)*3+2),INDEX(교과배치표!$C:$Q,MATCH(J4604,교과배치표!$B:$B,0),(MATCH(M4604,{"A","B","C","D","E"},0)-1)*3+2))),"")</f>
        <v/>
      </c>
      <c r="T4604" s="26" t="str">
        <f t="array" ref="T4604">IFERROR(IF(OR(J4604="",M4604="",F4604=""),"",IF(F4604="학생부종합",INDEX(종합배치표!$C:$Q,MATCH(J4604,종합배치표!$B:$B,0),(MATCH(M4604,{"A","B","C","D","E"},0)-1)*3+3),INDEX(교과배치표!$C:$Q,MATCH(J4604,교과배치표!$B:$B,0),(MATCH(M4604,{"A","B","C","D","E"},0)-1)*3+3))),"")</f>
        <v/>
      </c>
    </row>
    <row r="4605" spans="2:20" ht="14.25" customHeight="1">
      <c r="B4605" s="20">
        <v>5562</v>
      </c>
      <c r="C4605" s="21" t="s">
        <v>382</v>
      </c>
      <c r="D4605" s="21" t="s">
        <v>383</v>
      </c>
      <c r="E4605" s="21" t="s">
        <v>1597</v>
      </c>
      <c r="F4605" s="21" t="s">
        <v>24</v>
      </c>
      <c r="G4605" s="21" t="s">
        <v>1599</v>
      </c>
      <c r="H4605" s="21" t="s">
        <v>59</v>
      </c>
      <c r="I4605" s="21" t="s">
        <v>60</v>
      </c>
      <c r="J4605" s="23"/>
      <c r="K4605" s="24">
        <v>12</v>
      </c>
      <c r="M4605" s="25" t="str">
        <f>IF(I4605="","",IF(I4605="인문",성적입력!$C$8,성적입력!$C$9))</f>
        <v>A</v>
      </c>
      <c r="N4605" s="26">
        <f>성적입력!$C$15</f>
        <v>3</v>
      </c>
      <c r="P4605" s="27" t="str">
        <f t="shared" si="165"/>
        <v/>
      </c>
      <c r="R4605" s="26" t="str">
        <f t="array" ref="R4605">IFERROR(IF(OR(J4605="",M4605="",F4605=""),"",IF(F4605="학생부종합",INDEX(종합배치표!$C:$Q,MATCH(J4605,종합배치표!$B:$B,0),(MATCH(M4605,{"A","B","C","D","E"},0)-1)*3+1),INDEX(교과배치표!$C:$Q,MATCH(J4605,교과배치표!$B:$B,0),(MATCH(M4605,{"A","B","C","D","E"},0)-1)*3+1))),"")</f>
        <v/>
      </c>
      <c r="S4605" s="26" t="str">
        <f t="array" ref="S4605">IFERROR(IF(OR(J4605="",M4605="",F4605=""),"",IF(F4605="학생부종합",INDEX(종합배치표!$C:$Q,MATCH(J4605,종합배치표!$B:$B,0),(MATCH(M4605,{"A","B","C","D","E"},0)-1)*3+2),INDEX(교과배치표!$C:$Q,MATCH(J4605,교과배치표!$B:$B,0),(MATCH(M4605,{"A","B","C","D","E"},0)-1)*3+2))),"")</f>
        <v/>
      </c>
      <c r="T4605" s="26" t="str">
        <f t="array" ref="T4605">IFERROR(IF(OR(J4605="",M4605="",F4605=""),"",IF(F4605="학생부종합",INDEX(종합배치표!$C:$Q,MATCH(J4605,종합배치표!$B:$B,0),(MATCH(M4605,{"A","B","C","D","E"},0)-1)*3+3),INDEX(교과배치표!$C:$Q,MATCH(J4605,교과배치표!$B:$B,0),(MATCH(M4605,{"A","B","C","D","E"},0)-1)*3+3))),"")</f>
        <v/>
      </c>
    </row>
    <row r="4606" spans="2:20" ht="14.25" customHeight="1">
      <c r="B4606" s="20">
        <v>5563</v>
      </c>
      <c r="C4606" s="21" t="s">
        <v>382</v>
      </c>
      <c r="D4606" s="21" t="s">
        <v>383</v>
      </c>
      <c r="E4606" s="21" t="s">
        <v>1597</v>
      </c>
      <c r="F4606" s="21" t="s">
        <v>68</v>
      </c>
      <c r="G4606" s="21" t="s">
        <v>192</v>
      </c>
      <c r="H4606" s="21" t="s">
        <v>1605</v>
      </c>
      <c r="I4606" s="21" t="s">
        <v>60</v>
      </c>
      <c r="J4606" s="23"/>
      <c r="K4606" s="24">
        <v>10</v>
      </c>
      <c r="M4606" s="25" t="str">
        <f>IF(I4606="","",IF(I4606="인문",성적입력!$C$8,성적입력!$C$9))</f>
        <v>A</v>
      </c>
      <c r="N4606" s="26">
        <f>성적입력!$C$15</f>
        <v>3</v>
      </c>
      <c r="P4606" s="27" t="str">
        <f t="shared" si="165"/>
        <v/>
      </c>
      <c r="R4606" s="26" t="str">
        <f t="array" ref="R4606">IFERROR(IF(OR(J4606="",M4606="",F4606=""),"",IF(F4606="학생부종합",INDEX(종합배치표!$C:$Q,MATCH(J4606,종합배치표!$B:$B,0),(MATCH(M4606,{"A","B","C","D","E"},0)-1)*3+1),INDEX(교과배치표!$C:$Q,MATCH(J4606,교과배치표!$B:$B,0),(MATCH(M4606,{"A","B","C","D","E"},0)-1)*3+1))),"")</f>
        <v/>
      </c>
      <c r="S4606" s="26" t="str">
        <f t="array" ref="S4606">IFERROR(IF(OR(J4606="",M4606="",F4606=""),"",IF(F4606="학생부종합",INDEX(종합배치표!$C:$Q,MATCH(J4606,종합배치표!$B:$B,0),(MATCH(M4606,{"A","B","C","D","E"},0)-1)*3+2),INDEX(교과배치표!$C:$Q,MATCH(J4606,교과배치표!$B:$B,0),(MATCH(M4606,{"A","B","C","D","E"},0)-1)*3+2))),"")</f>
        <v/>
      </c>
      <c r="T4606" s="26" t="str">
        <f t="array" ref="T4606">IFERROR(IF(OR(J4606="",M4606="",F4606=""),"",IF(F4606="학생부종합",INDEX(종합배치표!$C:$Q,MATCH(J4606,종합배치표!$B:$B,0),(MATCH(M4606,{"A","B","C","D","E"},0)-1)*3+3),INDEX(교과배치표!$C:$Q,MATCH(J4606,교과배치표!$B:$B,0),(MATCH(M4606,{"A","B","C","D","E"},0)-1)*3+3))),"")</f>
        <v/>
      </c>
    </row>
    <row r="4607" spans="2:20" ht="14.25" customHeight="1">
      <c r="B4607" s="20">
        <v>5564</v>
      </c>
      <c r="C4607" s="21" t="s">
        <v>382</v>
      </c>
      <c r="D4607" s="21" t="s">
        <v>383</v>
      </c>
      <c r="E4607" s="21" t="s">
        <v>1597</v>
      </c>
      <c r="F4607" s="21" t="s">
        <v>24</v>
      </c>
      <c r="G4607" s="21" t="s">
        <v>1599</v>
      </c>
      <c r="H4607" s="21" t="s">
        <v>1605</v>
      </c>
      <c r="I4607" s="21" t="s">
        <v>60</v>
      </c>
      <c r="J4607" s="23"/>
      <c r="K4607" s="24">
        <v>4</v>
      </c>
      <c r="M4607" s="25" t="str">
        <f>IF(I4607="","",IF(I4607="인문",성적입력!$C$8,성적입력!$C$9))</f>
        <v>A</v>
      </c>
      <c r="N4607" s="26">
        <f>성적입력!$C$15</f>
        <v>3</v>
      </c>
      <c r="P4607" s="27" t="str">
        <f t="shared" si="165"/>
        <v/>
      </c>
      <c r="R4607" s="26" t="str">
        <f t="array" ref="R4607">IFERROR(IF(OR(J4607="",M4607="",F4607=""),"",IF(F4607="학생부종합",INDEX(종합배치표!$C:$Q,MATCH(J4607,종합배치표!$B:$B,0),(MATCH(M4607,{"A","B","C","D","E"},0)-1)*3+1),INDEX(교과배치표!$C:$Q,MATCH(J4607,교과배치표!$B:$B,0),(MATCH(M4607,{"A","B","C","D","E"},0)-1)*3+1))),"")</f>
        <v/>
      </c>
      <c r="S4607" s="26" t="str">
        <f t="array" ref="S4607">IFERROR(IF(OR(J4607="",M4607="",F4607=""),"",IF(F4607="학생부종합",INDEX(종합배치표!$C:$Q,MATCH(J4607,종합배치표!$B:$B,0),(MATCH(M4607,{"A","B","C","D","E"},0)-1)*3+2),INDEX(교과배치표!$C:$Q,MATCH(J4607,교과배치표!$B:$B,0),(MATCH(M4607,{"A","B","C","D","E"},0)-1)*3+2))),"")</f>
        <v/>
      </c>
      <c r="T4607" s="26" t="str">
        <f t="array" ref="T4607">IFERROR(IF(OR(J4607="",M4607="",F4607=""),"",IF(F4607="학생부종합",INDEX(종합배치표!$C:$Q,MATCH(J4607,종합배치표!$B:$B,0),(MATCH(M4607,{"A","B","C","D","E"},0)-1)*3+3),INDEX(교과배치표!$C:$Q,MATCH(J4607,교과배치표!$B:$B,0),(MATCH(M4607,{"A","B","C","D","E"},0)-1)*3+3))),"")</f>
        <v/>
      </c>
    </row>
    <row r="4608" spans="2:20" ht="14.25" customHeight="1">
      <c r="B4608" s="20">
        <v>5567</v>
      </c>
      <c r="C4608" s="21" t="s">
        <v>382</v>
      </c>
      <c r="D4608" s="21" t="s">
        <v>383</v>
      </c>
      <c r="E4608" s="21" t="s">
        <v>1597</v>
      </c>
      <c r="F4608" s="21" t="s">
        <v>68</v>
      </c>
      <c r="G4608" s="21" t="s">
        <v>192</v>
      </c>
      <c r="H4608" s="21" t="s">
        <v>1606</v>
      </c>
      <c r="I4608" s="21" t="s">
        <v>60</v>
      </c>
      <c r="J4608" s="23"/>
      <c r="K4608" s="24">
        <v>188</v>
      </c>
      <c r="M4608" s="25" t="str">
        <f>IF(I4608="","",IF(I4608="인문",성적입력!$C$8,성적입력!$C$9))</f>
        <v>A</v>
      </c>
      <c r="N4608" s="26">
        <f>성적입력!$C$15</f>
        <v>3</v>
      </c>
      <c r="P4608" s="27" t="str">
        <f t="shared" si="165"/>
        <v/>
      </c>
      <c r="R4608" s="26" t="str">
        <f t="array" ref="R4608">IFERROR(IF(OR(J4608="",M4608="",F4608=""),"",IF(F4608="학생부종합",INDEX(종합배치표!$C:$Q,MATCH(J4608,종합배치표!$B:$B,0),(MATCH(M4608,{"A","B","C","D","E"},0)-1)*3+1),INDEX(교과배치표!$C:$Q,MATCH(J4608,교과배치표!$B:$B,0),(MATCH(M4608,{"A","B","C","D","E"},0)-1)*3+1))),"")</f>
        <v/>
      </c>
      <c r="S4608" s="26" t="str">
        <f t="array" ref="S4608">IFERROR(IF(OR(J4608="",M4608="",F4608=""),"",IF(F4608="학생부종합",INDEX(종합배치표!$C:$Q,MATCH(J4608,종합배치표!$B:$B,0),(MATCH(M4608,{"A","B","C","D","E"},0)-1)*3+2),INDEX(교과배치표!$C:$Q,MATCH(J4608,교과배치표!$B:$B,0),(MATCH(M4608,{"A","B","C","D","E"},0)-1)*3+2))),"")</f>
        <v/>
      </c>
      <c r="T4608" s="26" t="str">
        <f t="array" ref="T4608">IFERROR(IF(OR(J4608="",M4608="",F4608=""),"",IF(F4608="학생부종합",INDEX(종합배치표!$C:$Q,MATCH(J4608,종합배치표!$B:$B,0),(MATCH(M4608,{"A","B","C","D","E"},0)-1)*3+3),INDEX(교과배치표!$C:$Q,MATCH(J4608,교과배치표!$B:$B,0),(MATCH(M4608,{"A","B","C","D","E"},0)-1)*3+3))),"")</f>
        <v/>
      </c>
    </row>
    <row r="4609" spans="2:20" ht="14.25" customHeight="1">
      <c r="B4609" s="20">
        <v>5570</v>
      </c>
      <c r="C4609" s="21" t="s">
        <v>382</v>
      </c>
      <c r="D4609" s="21" t="s">
        <v>383</v>
      </c>
      <c r="E4609" s="21" t="s">
        <v>1597</v>
      </c>
      <c r="F4609" s="21" t="s">
        <v>24</v>
      </c>
      <c r="G4609" s="21" t="s">
        <v>1607</v>
      </c>
      <c r="H4609" s="21" t="s">
        <v>1436</v>
      </c>
      <c r="I4609" s="21" t="s">
        <v>27</v>
      </c>
      <c r="J4609" s="23"/>
      <c r="K4609" s="24">
        <v>4</v>
      </c>
      <c r="M4609" s="25" t="str">
        <f>IF(I4609="","",IF(I4609="인문",성적입력!$C$8,성적입력!$C$9))</f>
        <v>A</v>
      </c>
      <c r="N4609" s="26">
        <f>성적입력!$C$15</f>
        <v>3</v>
      </c>
      <c r="P4609" s="27" t="str">
        <f t="shared" si="165"/>
        <v/>
      </c>
      <c r="R4609" s="26" t="str">
        <f t="array" ref="R4609">IFERROR(IF(OR(J4609="",M4609="",F4609=""),"",IF(F4609="학생부종합",INDEX(종합배치표!$C:$Q,MATCH(J4609,종합배치표!$B:$B,0),(MATCH(M4609,{"A","B","C","D","E"},0)-1)*3+1),INDEX(교과배치표!$C:$Q,MATCH(J4609,교과배치표!$B:$B,0),(MATCH(M4609,{"A","B","C","D","E"},0)-1)*3+1))),"")</f>
        <v/>
      </c>
      <c r="S4609" s="26" t="str">
        <f t="array" ref="S4609">IFERROR(IF(OR(J4609="",M4609="",F4609=""),"",IF(F4609="학생부종합",INDEX(종합배치표!$C:$Q,MATCH(J4609,종합배치표!$B:$B,0),(MATCH(M4609,{"A","B","C","D","E"},0)-1)*3+2),INDEX(교과배치표!$C:$Q,MATCH(J4609,교과배치표!$B:$B,0),(MATCH(M4609,{"A","B","C","D","E"},0)-1)*3+2))),"")</f>
        <v/>
      </c>
      <c r="T4609" s="26" t="str">
        <f t="array" ref="T4609">IFERROR(IF(OR(J4609="",M4609="",F4609=""),"",IF(F4609="학생부종합",INDEX(종합배치표!$C:$Q,MATCH(J4609,종합배치표!$B:$B,0),(MATCH(M4609,{"A","B","C","D","E"},0)-1)*3+3),INDEX(교과배치표!$C:$Q,MATCH(J4609,교과배치표!$B:$B,0),(MATCH(M4609,{"A","B","C","D","E"},0)-1)*3+3))),"")</f>
        <v/>
      </c>
    </row>
    <row r="4610" spans="2:20" ht="14.25" customHeight="1">
      <c r="B4610" s="20">
        <v>5571</v>
      </c>
      <c r="C4610" s="21" t="s">
        <v>382</v>
      </c>
      <c r="D4610" s="21" t="s">
        <v>383</v>
      </c>
      <c r="E4610" s="21" t="s">
        <v>1597</v>
      </c>
      <c r="F4610" s="21" t="s">
        <v>68</v>
      </c>
      <c r="G4610" s="21" t="s">
        <v>192</v>
      </c>
      <c r="H4610" s="21" t="s">
        <v>1608</v>
      </c>
      <c r="I4610" s="21" t="s">
        <v>27</v>
      </c>
      <c r="J4610" s="23"/>
      <c r="K4610" s="24">
        <v>6</v>
      </c>
      <c r="M4610" s="25" t="str">
        <f>IF(I4610="","",IF(I4610="인문",성적입력!$C$8,성적입력!$C$9))</f>
        <v>A</v>
      </c>
      <c r="N4610" s="26">
        <f>성적입력!$C$15</f>
        <v>3</v>
      </c>
      <c r="P4610" s="27" t="str">
        <f t="shared" si="165"/>
        <v/>
      </c>
      <c r="R4610" s="26" t="str">
        <f t="array" ref="R4610">IFERROR(IF(OR(J4610="",M4610="",F4610=""),"",IF(F4610="학생부종합",INDEX(종합배치표!$C:$Q,MATCH(J4610,종합배치표!$B:$B,0),(MATCH(M4610,{"A","B","C","D","E"},0)-1)*3+1),INDEX(교과배치표!$C:$Q,MATCH(J4610,교과배치표!$B:$B,0),(MATCH(M4610,{"A","B","C","D","E"},0)-1)*3+1))),"")</f>
        <v/>
      </c>
      <c r="S4610" s="26" t="str">
        <f t="array" ref="S4610">IFERROR(IF(OR(J4610="",M4610="",F4610=""),"",IF(F4610="학생부종합",INDEX(종합배치표!$C:$Q,MATCH(J4610,종합배치표!$B:$B,0),(MATCH(M4610,{"A","B","C","D","E"},0)-1)*3+2),INDEX(교과배치표!$C:$Q,MATCH(J4610,교과배치표!$B:$B,0),(MATCH(M4610,{"A","B","C","D","E"},0)-1)*3+2))),"")</f>
        <v/>
      </c>
      <c r="T4610" s="26" t="str">
        <f t="array" ref="T4610">IFERROR(IF(OR(J4610="",M4610="",F4610=""),"",IF(F4610="학생부종합",INDEX(종합배치표!$C:$Q,MATCH(J4610,종합배치표!$B:$B,0),(MATCH(M4610,{"A","B","C","D","E"},0)-1)*3+3),INDEX(교과배치표!$C:$Q,MATCH(J4610,교과배치표!$B:$B,0),(MATCH(M4610,{"A","B","C","D","E"},0)-1)*3+3))),"")</f>
        <v/>
      </c>
    </row>
    <row r="4611" spans="2:20" ht="14.25" customHeight="1">
      <c r="B4611" s="20">
        <v>5573</v>
      </c>
      <c r="C4611" s="21" t="s">
        <v>382</v>
      </c>
      <c r="D4611" s="21" t="s">
        <v>383</v>
      </c>
      <c r="E4611" s="21" t="s">
        <v>1597</v>
      </c>
      <c r="F4611" s="21" t="s">
        <v>24</v>
      </c>
      <c r="G4611" s="21" t="s">
        <v>1598</v>
      </c>
      <c r="H4611" s="21" t="s">
        <v>1608</v>
      </c>
      <c r="I4611" s="21" t="s">
        <v>27</v>
      </c>
      <c r="J4611" s="23"/>
      <c r="K4611" s="24">
        <v>2</v>
      </c>
      <c r="M4611" s="25" t="str">
        <f>IF(I4611="","",IF(I4611="인문",성적입력!$C$8,성적입력!$C$9))</f>
        <v>A</v>
      </c>
      <c r="N4611" s="26">
        <f>성적입력!$C$15</f>
        <v>3</v>
      </c>
      <c r="P4611" s="27" t="str">
        <f t="shared" si="165"/>
        <v/>
      </c>
      <c r="R4611" s="26" t="str">
        <f t="array" ref="R4611">IFERROR(IF(OR(J4611="",M4611="",F4611=""),"",IF(F4611="학생부종합",INDEX(종합배치표!$C:$Q,MATCH(J4611,종합배치표!$B:$B,0),(MATCH(M4611,{"A","B","C","D","E"},0)-1)*3+1),INDEX(교과배치표!$C:$Q,MATCH(J4611,교과배치표!$B:$B,0),(MATCH(M4611,{"A","B","C","D","E"},0)-1)*3+1))),"")</f>
        <v/>
      </c>
      <c r="S4611" s="26" t="str">
        <f t="array" ref="S4611">IFERROR(IF(OR(J4611="",M4611="",F4611=""),"",IF(F4611="학생부종합",INDEX(종합배치표!$C:$Q,MATCH(J4611,종합배치표!$B:$B,0),(MATCH(M4611,{"A","B","C","D","E"},0)-1)*3+2),INDEX(교과배치표!$C:$Q,MATCH(J4611,교과배치표!$B:$B,0),(MATCH(M4611,{"A","B","C","D","E"},0)-1)*3+2))),"")</f>
        <v/>
      </c>
      <c r="T4611" s="26" t="str">
        <f t="array" ref="T4611">IFERROR(IF(OR(J4611="",M4611="",F4611=""),"",IF(F4611="학생부종합",INDEX(종합배치표!$C:$Q,MATCH(J4611,종합배치표!$B:$B,0),(MATCH(M4611,{"A","B","C","D","E"},0)-1)*3+3),INDEX(교과배치표!$C:$Q,MATCH(J4611,교과배치표!$B:$B,0),(MATCH(M4611,{"A","B","C","D","E"},0)-1)*3+3))),"")</f>
        <v/>
      </c>
    </row>
    <row r="4612" spans="2:20" ht="14.25" customHeight="1">
      <c r="B4612" s="20">
        <v>5574</v>
      </c>
      <c r="C4612" s="21" t="s">
        <v>382</v>
      </c>
      <c r="D4612" s="21" t="s">
        <v>383</v>
      </c>
      <c r="E4612" s="21" t="s">
        <v>1597</v>
      </c>
      <c r="F4612" s="21" t="s">
        <v>24</v>
      </c>
      <c r="G4612" s="21" t="s">
        <v>1599</v>
      </c>
      <c r="H4612" s="21" t="s">
        <v>1608</v>
      </c>
      <c r="I4612" s="21" t="s">
        <v>27</v>
      </c>
      <c r="J4612" s="23"/>
      <c r="K4612" s="24">
        <v>4</v>
      </c>
      <c r="M4612" s="25" t="str">
        <f>IF(I4612="","",IF(I4612="인문",성적입력!$C$8,성적입력!$C$9))</f>
        <v>A</v>
      </c>
      <c r="N4612" s="26">
        <f>성적입력!$C$15</f>
        <v>3</v>
      </c>
      <c r="P4612" s="27" t="str">
        <f t="shared" si="165"/>
        <v/>
      </c>
      <c r="R4612" s="26" t="str">
        <f t="array" ref="R4612">IFERROR(IF(OR(J4612="",M4612="",F4612=""),"",IF(F4612="학생부종합",INDEX(종합배치표!$C:$Q,MATCH(J4612,종합배치표!$B:$B,0),(MATCH(M4612,{"A","B","C","D","E"},0)-1)*3+1),INDEX(교과배치표!$C:$Q,MATCH(J4612,교과배치표!$B:$B,0),(MATCH(M4612,{"A","B","C","D","E"},0)-1)*3+1))),"")</f>
        <v/>
      </c>
      <c r="S4612" s="26" t="str">
        <f t="array" ref="S4612">IFERROR(IF(OR(J4612="",M4612="",F4612=""),"",IF(F4612="학생부종합",INDEX(종합배치표!$C:$Q,MATCH(J4612,종합배치표!$B:$B,0),(MATCH(M4612,{"A","B","C","D","E"},0)-1)*3+2),INDEX(교과배치표!$C:$Q,MATCH(J4612,교과배치표!$B:$B,0),(MATCH(M4612,{"A","B","C","D","E"},0)-1)*3+2))),"")</f>
        <v/>
      </c>
      <c r="T4612" s="26" t="str">
        <f t="array" ref="T4612">IFERROR(IF(OR(J4612="",M4612="",F4612=""),"",IF(F4612="학생부종합",INDEX(종합배치표!$C:$Q,MATCH(J4612,종합배치표!$B:$B,0),(MATCH(M4612,{"A","B","C","D","E"},0)-1)*3+3),INDEX(교과배치표!$C:$Q,MATCH(J4612,교과배치표!$B:$B,0),(MATCH(M4612,{"A","B","C","D","E"},0)-1)*3+3))),"")</f>
        <v/>
      </c>
    </row>
    <row r="4613" spans="2:20" ht="14.25" customHeight="1">
      <c r="B4613" s="20">
        <v>5575</v>
      </c>
      <c r="C4613" s="21" t="s">
        <v>382</v>
      </c>
      <c r="D4613" s="21" t="s">
        <v>383</v>
      </c>
      <c r="E4613" s="21" t="s">
        <v>1597</v>
      </c>
      <c r="F4613" s="21" t="s">
        <v>68</v>
      </c>
      <c r="G4613" s="21" t="s">
        <v>192</v>
      </c>
      <c r="H4613" s="21" t="s">
        <v>49</v>
      </c>
      <c r="I4613" s="21" t="s">
        <v>27</v>
      </c>
      <c r="J4613" s="23"/>
      <c r="K4613" s="24">
        <v>8</v>
      </c>
      <c r="M4613" s="25" t="str">
        <f>IF(I4613="","",IF(I4613="인문",성적입력!$C$8,성적입력!$C$9))</f>
        <v>A</v>
      </c>
      <c r="N4613" s="26">
        <f>성적입력!$C$15</f>
        <v>3</v>
      </c>
      <c r="P4613" s="27" t="str">
        <f t="shared" ref="P4613:P4676" si="166">IF(OR(J4613="",N4613="",M4613=""),"",IF(N4613&lt;=T4613,"안정",IF(N4613&lt;=S4613,"적정",IF(N4613&lt;=R4613,"소신","상향"))))</f>
        <v/>
      </c>
      <c r="R4613" s="26" t="str">
        <f t="array" ref="R4613">IFERROR(IF(OR(J4613="",M4613="",F4613=""),"",IF(F4613="학생부종합",INDEX(종합배치표!$C:$Q,MATCH(J4613,종합배치표!$B:$B,0),(MATCH(M4613,{"A","B","C","D","E"},0)-1)*3+1),INDEX(교과배치표!$C:$Q,MATCH(J4613,교과배치표!$B:$B,0),(MATCH(M4613,{"A","B","C","D","E"},0)-1)*3+1))),"")</f>
        <v/>
      </c>
      <c r="S4613" s="26" t="str">
        <f t="array" ref="S4613">IFERROR(IF(OR(J4613="",M4613="",F4613=""),"",IF(F4613="학생부종합",INDEX(종합배치표!$C:$Q,MATCH(J4613,종합배치표!$B:$B,0),(MATCH(M4613,{"A","B","C","D","E"},0)-1)*3+2),INDEX(교과배치표!$C:$Q,MATCH(J4613,교과배치표!$B:$B,0),(MATCH(M4613,{"A","B","C","D","E"},0)-1)*3+2))),"")</f>
        <v/>
      </c>
      <c r="T4613" s="26" t="str">
        <f t="array" ref="T4613">IFERROR(IF(OR(J4613="",M4613="",F4613=""),"",IF(F4613="학생부종합",INDEX(종합배치표!$C:$Q,MATCH(J4613,종합배치표!$B:$B,0),(MATCH(M4613,{"A","B","C","D","E"},0)-1)*3+3),INDEX(교과배치표!$C:$Q,MATCH(J4613,교과배치표!$B:$B,0),(MATCH(M4613,{"A","B","C","D","E"},0)-1)*3+3))),"")</f>
        <v/>
      </c>
    </row>
    <row r="4614" spans="2:20" ht="14.25" customHeight="1">
      <c r="B4614" s="20">
        <v>5577</v>
      </c>
      <c r="C4614" s="21" t="s">
        <v>382</v>
      </c>
      <c r="D4614" s="21" t="s">
        <v>383</v>
      </c>
      <c r="E4614" s="21" t="s">
        <v>1597</v>
      </c>
      <c r="F4614" s="21" t="s">
        <v>24</v>
      </c>
      <c r="G4614" s="21" t="s">
        <v>1598</v>
      </c>
      <c r="H4614" s="21" t="s">
        <v>49</v>
      </c>
      <c r="I4614" s="21" t="s">
        <v>27</v>
      </c>
      <c r="J4614" s="23"/>
      <c r="K4614" s="24">
        <v>3</v>
      </c>
      <c r="M4614" s="25" t="str">
        <f>IF(I4614="","",IF(I4614="인문",성적입력!$C$8,성적입력!$C$9))</f>
        <v>A</v>
      </c>
      <c r="N4614" s="26">
        <f>성적입력!$C$15</f>
        <v>3</v>
      </c>
      <c r="P4614" s="27" t="str">
        <f t="shared" si="166"/>
        <v/>
      </c>
      <c r="R4614" s="26" t="str">
        <f t="array" ref="R4614">IFERROR(IF(OR(J4614="",M4614="",F4614=""),"",IF(F4614="학생부종합",INDEX(종합배치표!$C:$Q,MATCH(J4614,종합배치표!$B:$B,0),(MATCH(M4614,{"A","B","C","D","E"},0)-1)*3+1),INDEX(교과배치표!$C:$Q,MATCH(J4614,교과배치표!$B:$B,0),(MATCH(M4614,{"A","B","C","D","E"},0)-1)*3+1))),"")</f>
        <v/>
      </c>
      <c r="S4614" s="26" t="str">
        <f t="array" ref="S4614">IFERROR(IF(OR(J4614="",M4614="",F4614=""),"",IF(F4614="학생부종합",INDEX(종합배치표!$C:$Q,MATCH(J4614,종합배치표!$B:$B,0),(MATCH(M4614,{"A","B","C","D","E"},0)-1)*3+2),INDEX(교과배치표!$C:$Q,MATCH(J4614,교과배치표!$B:$B,0),(MATCH(M4614,{"A","B","C","D","E"},0)-1)*3+2))),"")</f>
        <v/>
      </c>
      <c r="T4614" s="26" t="str">
        <f t="array" ref="T4614">IFERROR(IF(OR(J4614="",M4614="",F4614=""),"",IF(F4614="학생부종합",INDEX(종합배치표!$C:$Q,MATCH(J4614,종합배치표!$B:$B,0),(MATCH(M4614,{"A","B","C","D","E"},0)-1)*3+3),INDEX(교과배치표!$C:$Q,MATCH(J4614,교과배치표!$B:$B,0),(MATCH(M4614,{"A","B","C","D","E"},0)-1)*3+3))),"")</f>
        <v/>
      </c>
    </row>
    <row r="4615" spans="2:20" ht="14.25" customHeight="1">
      <c r="B4615" s="20">
        <v>5578</v>
      </c>
      <c r="C4615" s="21" t="s">
        <v>382</v>
      </c>
      <c r="D4615" s="21" t="s">
        <v>383</v>
      </c>
      <c r="E4615" s="21" t="s">
        <v>1597</v>
      </c>
      <c r="F4615" s="21" t="s">
        <v>24</v>
      </c>
      <c r="G4615" s="21" t="s">
        <v>1599</v>
      </c>
      <c r="H4615" s="21" t="s">
        <v>49</v>
      </c>
      <c r="I4615" s="21" t="s">
        <v>27</v>
      </c>
      <c r="J4615" s="23"/>
      <c r="K4615" s="24">
        <v>4</v>
      </c>
      <c r="M4615" s="25" t="str">
        <f>IF(I4615="","",IF(I4615="인문",성적입력!$C$8,성적입력!$C$9))</f>
        <v>A</v>
      </c>
      <c r="N4615" s="26">
        <f>성적입력!$C$15</f>
        <v>3</v>
      </c>
      <c r="P4615" s="27" t="str">
        <f t="shared" si="166"/>
        <v/>
      </c>
      <c r="R4615" s="26" t="str">
        <f t="array" ref="R4615">IFERROR(IF(OR(J4615="",M4615="",F4615=""),"",IF(F4615="학생부종합",INDEX(종합배치표!$C:$Q,MATCH(J4615,종합배치표!$B:$B,0),(MATCH(M4615,{"A","B","C","D","E"},0)-1)*3+1),INDEX(교과배치표!$C:$Q,MATCH(J4615,교과배치표!$B:$B,0),(MATCH(M4615,{"A","B","C","D","E"},0)-1)*3+1))),"")</f>
        <v/>
      </c>
      <c r="S4615" s="26" t="str">
        <f t="array" ref="S4615">IFERROR(IF(OR(J4615="",M4615="",F4615=""),"",IF(F4615="학생부종합",INDEX(종합배치표!$C:$Q,MATCH(J4615,종합배치표!$B:$B,0),(MATCH(M4615,{"A","B","C","D","E"},0)-1)*3+2),INDEX(교과배치표!$C:$Q,MATCH(J4615,교과배치표!$B:$B,0),(MATCH(M4615,{"A","B","C","D","E"},0)-1)*3+2))),"")</f>
        <v/>
      </c>
      <c r="T4615" s="26" t="str">
        <f t="array" ref="T4615">IFERROR(IF(OR(J4615="",M4615="",F4615=""),"",IF(F4615="학생부종합",INDEX(종합배치표!$C:$Q,MATCH(J4615,종합배치표!$B:$B,0),(MATCH(M4615,{"A","B","C","D","E"},0)-1)*3+3),INDEX(교과배치표!$C:$Q,MATCH(J4615,교과배치표!$B:$B,0),(MATCH(M4615,{"A","B","C","D","E"},0)-1)*3+3))),"")</f>
        <v/>
      </c>
    </row>
    <row r="4616" spans="2:20" ht="14.25" customHeight="1">
      <c r="B4616" s="20">
        <v>5579</v>
      </c>
      <c r="C4616" s="21" t="s">
        <v>382</v>
      </c>
      <c r="D4616" s="21" t="s">
        <v>383</v>
      </c>
      <c r="E4616" s="21" t="s">
        <v>1597</v>
      </c>
      <c r="F4616" s="21" t="s">
        <v>68</v>
      </c>
      <c r="G4616" s="21" t="s">
        <v>192</v>
      </c>
      <c r="H4616" s="21" t="s">
        <v>1609</v>
      </c>
      <c r="I4616" s="21" t="s">
        <v>27</v>
      </c>
      <c r="J4616" s="23"/>
      <c r="K4616" s="24">
        <v>4</v>
      </c>
      <c r="M4616" s="25" t="str">
        <f>IF(I4616="","",IF(I4616="인문",성적입력!$C$8,성적입력!$C$9))</f>
        <v>A</v>
      </c>
      <c r="N4616" s="26">
        <f>성적입력!$C$15</f>
        <v>3</v>
      </c>
      <c r="P4616" s="27" t="str">
        <f t="shared" si="166"/>
        <v/>
      </c>
      <c r="R4616" s="26" t="str">
        <f t="array" ref="R4616">IFERROR(IF(OR(J4616="",M4616="",F4616=""),"",IF(F4616="학생부종합",INDEX(종합배치표!$C:$Q,MATCH(J4616,종합배치표!$B:$B,0),(MATCH(M4616,{"A","B","C","D","E"},0)-1)*3+1),INDEX(교과배치표!$C:$Q,MATCH(J4616,교과배치표!$B:$B,0),(MATCH(M4616,{"A","B","C","D","E"},0)-1)*3+1))),"")</f>
        <v/>
      </c>
      <c r="S4616" s="26" t="str">
        <f t="array" ref="S4616">IFERROR(IF(OR(J4616="",M4616="",F4616=""),"",IF(F4616="학생부종합",INDEX(종합배치표!$C:$Q,MATCH(J4616,종합배치표!$B:$B,0),(MATCH(M4616,{"A","B","C","D","E"},0)-1)*3+2),INDEX(교과배치표!$C:$Q,MATCH(J4616,교과배치표!$B:$B,0),(MATCH(M4616,{"A","B","C","D","E"},0)-1)*3+2))),"")</f>
        <v/>
      </c>
      <c r="T4616" s="26" t="str">
        <f t="array" ref="T4616">IFERROR(IF(OR(J4616="",M4616="",F4616=""),"",IF(F4616="학생부종합",INDEX(종합배치표!$C:$Q,MATCH(J4616,종합배치표!$B:$B,0),(MATCH(M4616,{"A","B","C","D","E"},0)-1)*3+3),INDEX(교과배치표!$C:$Q,MATCH(J4616,교과배치표!$B:$B,0),(MATCH(M4616,{"A","B","C","D","E"},0)-1)*3+3))),"")</f>
        <v/>
      </c>
    </row>
    <row r="4617" spans="2:20" ht="14.25" customHeight="1">
      <c r="B4617" s="20">
        <v>5581</v>
      </c>
      <c r="C4617" s="21" t="s">
        <v>382</v>
      </c>
      <c r="D4617" s="21" t="s">
        <v>383</v>
      </c>
      <c r="E4617" s="21" t="s">
        <v>1597</v>
      </c>
      <c r="F4617" s="21" t="s">
        <v>24</v>
      </c>
      <c r="G4617" s="21" t="s">
        <v>1598</v>
      </c>
      <c r="H4617" s="21" t="s">
        <v>1609</v>
      </c>
      <c r="I4617" s="21" t="s">
        <v>27</v>
      </c>
      <c r="J4617" s="23"/>
      <c r="K4617" s="24">
        <v>2</v>
      </c>
      <c r="M4617" s="25" t="str">
        <f>IF(I4617="","",IF(I4617="인문",성적입력!$C$8,성적입력!$C$9))</f>
        <v>A</v>
      </c>
      <c r="N4617" s="26">
        <f>성적입력!$C$15</f>
        <v>3</v>
      </c>
      <c r="P4617" s="27" t="str">
        <f t="shared" si="166"/>
        <v/>
      </c>
      <c r="R4617" s="26" t="str">
        <f t="array" ref="R4617">IFERROR(IF(OR(J4617="",M4617="",F4617=""),"",IF(F4617="학생부종합",INDEX(종합배치표!$C:$Q,MATCH(J4617,종합배치표!$B:$B,0),(MATCH(M4617,{"A","B","C","D","E"},0)-1)*3+1),INDEX(교과배치표!$C:$Q,MATCH(J4617,교과배치표!$B:$B,0),(MATCH(M4617,{"A","B","C","D","E"},0)-1)*3+1))),"")</f>
        <v/>
      </c>
      <c r="S4617" s="26" t="str">
        <f t="array" ref="S4617">IFERROR(IF(OR(J4617="",M4617="",F4617=""),"",IF(F4617="학생부종합",INDEX(종합배치표!$C:$Q,MATCH(J4617,종합배치표!$B:$B,0),(MATCH(M4617,{"A","B","C","D","E"},0)-1)*3+2),INDEX(교과배치표!$C:$Q,MATCH(J4617,교과배치표!$B:$B,0),(MATCH(M4617,{"A","B","C","D","E"},0)-1)*3+2))),"")</f>
        <v/>
      </c>
      <c r="T4617" s="26" t="str">
        <f t="array" ref="T4617">IFERROR(IF(OR(J4617="",M4617="",F4617=""),"",IF(F4617="학생부종합",INDEX(종합배치표!$C:$Q,MATCH(J4617,종합배치표!$B:$B,0),(MATCH(M4617,{"A","B","C","D","E"},0)-1)*3+3),INDEX(교과배치표!$C:$Q,MATCH(J4617,교과배치표!$B:$B,0),(MATCH(M4617,{"A","B","C","D","E"},0)-1)*3+3))),"")</f>
        <v/>
      </c>
    </row>
    <row r="4618" spans="2:20" ht="14.25" customHeight="1">
      <c r="B4618" s="20">
        <v>5582</v>
      </c>
      <c r="C4618" s="21" t="s">
        <v>382</v>
      </c>
      <c r="D4618" s="21" t="s">
        <v>383</v>
      </c>
      <c r="E4618" s="21" t="s">
        <v>1597</v>
      </c>
      <c r="F4618" s="21" t="s">
        <v>24</v>
      </c>
      <c r="G4618" s="21" t="s">
        <v>1599</v>
      </c>
      <c r="H4618" s="21" t="s">
        <v>1609</v>
      </c>
      <c r="I4618" s="21" t="s">
        <v>27</v>
      </c>
      <c r="J4618" s="23"/>
      <c r="K4618" s="24">
        <v>1</v>
      </c>
      <c r="M4618" s="25" t="str">
        <f>IF(I4618="","",IF(I4618="인문",성적입력!$C$8,성적입력!$C$9))</f>
        <v>A</v>
      </c>
      <c r="N4618" s="26">
        <f>성적입력!$C$15</f>
        <v>3</v>
      </c>
      <c r="P4618" s="27" t="str">
        <f t="shared" si="166"/>
        <v/>
      </c>
      <c r="R4618" s="26" t="str">
        <f t="array" ref="R4618">IFERROR(IF(OR(J4618="",M4618="",F4618=""),"",IF(F4618="학생부종합",INDEX(종합배치표!$C:$Q,MATCH(J4618,종합배치표!$B:$B,0),(MATCH(M4618,{"A","B","C","D","E"},0)-1)*3+1),INDEX(교과배치표!$C:$Q,MATCH(J4618,교과배치표!$B:$B,0),(MATCH(M4618,{"A","B","C","D","E"},0)-1)*3+1))),"")</f>
        <v/>
      </c>
      <c r="S4618" s="26" t="str">
        <f t="array" ref="S4618">IFERROR(IF(OR(J4618="",M4618="",F4618=""),"",IF(F4618="학생부종합",INDEX(종합배치표!$C:$Q,MATCH(J4618,종합배치표!$B:$B,0),(MATCH(M4618,{"A","B","C","D","E"},0)-1)*3+2),INDEX(교과배치표!$C:$Q,MATCH(J4618,교과배치표!$B:$B,0),(MATCH(M4618,{"A","B","C","D","E"},0)-1)*3+2))),"")</f>
        <v/>
      </c>
      <c r="T4618" s="26" t="str">
        <f t="array" ref="T4618">IFERROR(IF(OR(J4618="",M4618="",F4618=""),"",IF(F4618="학생부종합",INDEX(종합배치표!$C:$Q,MATCH(J4618,종합배치표!$B:$B,0),(MATCH(M4618,{"A","B","C","D","E"},0)-1)*3+3),INDEX(교과배치표!$C:$Q,MATCH(J4618,교과배치표!$B:$B,0),(MATCH(M4618,{"A","B","C","D","E"},0)-1)*3+3))),"")</f>
        <v/>
      </c>
    </row>
    <row r="4619" spans="2:20" ht="14.25" customHeight="1">
      <c r="B4619" s="20">
        <v>5583</v>
      </c>
      <c r="C4619" s="21" t="s">
        <v>382</v>
      </c>
      <c r="D4619" s="21" t="s">
        <v>383</v>
      </c>
      <c r="E4619" s="21" t="s">
        <v>1597</v>
      </c>
      <c r="F4619" s="21" t="s">
        <v>68</v>
      </c>
      <c r="G4619" s="21" t="s">
        <v>192</v>
      </c>
      <c r="H4619" s="21" t="s">
        <v>1610</v>
      </c>
      <c r="I4619" s="21" t="s">
        <v>60</v>
      </c>
      <c r="J4619" s="23"/>
      <c r="K4619" s="24">
        <v>8</v>
      </c>
      <c r="M4619" s="25" t="str">
        <f>IF(I4619="","",IF(I4619="인문",성적입력!$C$8,성적입력!$C$9))</f>
        <v>A</v>
      </c>
      <c r="N4619" s="26">
        <f>성적입력!$C$15</f>
        <v>3</v>
      </c>
      <c r="P4619" s="27" t="str">
        <f t="shared" si="166"/>
        <v/>
      </c>
      <c r="R4619" s="26" t="str">
        <f t="array" ref="R4619">IFERROR(IF(OR(J4619="",M4619="",F4619=""),"",IF(F4619="학생부종합",INDEX(종합배치표!$C:$Q,MATCH(J4619,종합배치표!$B:$B,0),(MATCH(M4619,{"A","B","C","D","E"},0)-1)*3+1),INDEX(교과배치표!$C:$Q,MATCH(J4619,교과배치표!$B:$B,0),(MATCH(M4619,{"A","B","C","D","E"},0)-1)*3+1))),"")</f>
        <v/>
      </c>
      <c r="S4619" s="26" t="str">
        <f t="array" ref="S4619">IFERROR(IF(OR(J4619="",M4619="",F4619=""),"",IF(F4619="학생부종합",INDEX(종합배치표!$C:$Q,MATCH(J4619,종합배치표!$B:$B,0),(MATCH(M4619,{"A","B","C","D","E"},0)-1)*3+2),INDEX(교과배치표!$C:$Q,MATCH(J4619,교과배치표!$B:$B,0),(MATCH(M4619,{"A","B","C","D","E"},0)-1)*3+2))),"")</f>
        <v/>
      </c>
      <c r="T4619" s="26" t="str">
        <f t="array" ref="T4619">IFERROR(IF(OR(J4619="",M4619="",F4619=""),"",IF(F4619="학생부종합",INDEX(종합배치표!$C:$Q,MATCH(J4619,종합배치표!$B:$B,0),(MATCH(M4619,{"A","B","C","D","E"},0)-1)*3+3),INDEX(교과배치표!$C:$Q,MATCH(J4619,교과배치표!$B:$B,0),(MATCH(M4619,{"A","B","C","D","E"},0)-1)*3+3))),"")</f>
        <v/>
      </c>
    </row>
    <row r="4620" spans="2:20" ht="14.25" customHeight="1">
      <c r="B4620" s="20">
        <v>5585</v>
      </c>
      <c r="C4620" s="21" t="s">
        <v>382</v>
      </c>
      <c r="D4620" s="21" t="s">
        <v>383</v>
      </c>
      <c r="E4620" s="21" t="s">
        <v>1597</v>
      </c>
      <c r="F4620" s="21" t="s">
        <v>24</v>
      </c>
      <c r="G4620" s="21" t="s">
        <v>1598</v>
      </c>
      <c r="H4620" s="21" t="s">
        <v>1610</v>
      </c>
      <c r="I4620" s="21" t="s">
        <v>60</v>
      </c>
      <c r="J4620" s="23"/>
      <c r="K4620" s="24">
        <v>4</v>
      </c>
      <c r="M4620" s="25" t="str">
        <f>IF(I4620="","",IF(I4620="인문",성적입력!$C$8,성적입력!$C$9))</f>
        <v>A</v>
      </c>
      <c r="N4620" s="26">
        <f>성적입력!$C$15</f>
        <v>3</v>
      </c>
      <c r="P4620" s="27" t="str">
        <f t="shared" si="166"/>
        <v/>
      </c>
      <c r="R4620" s="26" t="str">
        <f t="array" ref="R4620">IFERROR(IF(OR(J4620="",M4620="",F4620=""),"",IF(F4620="학생부종합",INDEX(종합배치표!$C:$Q,MATCH(J4620,종합배치표!$B:$B,0),(MATCH(M4620,{"A","B","C","D","E"},0)-1)*3+1),INDEX(교과배치표!$C:$Q,MATCH(J4620,교과배치표!$B:$B,0),(MATCH(M4620,{"A","B","C","D","E"},0)-1)*3+1))),"")</f>
        <v/>
      </c>
      <c r="S4620" s="26" t="str">
        <f t="array" ref="S4620">IFERROR(IF(OR(J4620="",M4620="",F4620=""),"",IF(F4620="학생부종합",INDEX(종합배치표!$C:$Q,MATCH(J4620,종합배치표!$B:$B,0),(MATCH(M4620,{"A","B","C","D","E"},0)-1)*3+2),INDEX(교과배치표!$C:$Q,MATCH(J4620,교과배치표!$B:$B,0),(MATCH(M4620,{"A","B","C","D","E"},0)-1)*3+2))),"")</f>
        <v/>
      </c>
      <c r="T4620" s="26" t="str">
        <f t="array" ref="T4620">IFERROR(IF(OR(J4620="",M4620="",F4620=""),"",IF(F4620="학생부종합",INDEX(종합배치표!$C:$Q,MATCH(J4620,종합배치표!$B:$B,0),(MATCH(M4620,{"A","B","C","D","E"},0)-1)*3+3),INDEX(교과배치표!$C:$Q,MATCH(J4620,교과배치표!$B:$B,0),(MATCH(M4620,{"A","B","C","D","E"},0)-1)*3+3))),"")</f>
        <v/>
      </c>
    </row>
    <row r="4621" spans="2:20" ht="14.25" customHeight="1">
      <c r="B4621" s="20">
        <v>5586</v>
      </c>
      <c r="C4621" s="21" t="s">
        <v>382</v>
      </c>
      <c r="D4621" s="21" t="s">
        <v>383</v>
      </c>
      <c r="E4621" s="21" t="s">
        <v>1597</v>
      </c>
      <c r="F4621" s="21" t="s">
        <v>24</v>
      </c>
      <c r="G4621" s="21" t="s">
        <v>1599</v>
      </c>
      <c r="H4621" s="21" t="s">
        <v>1610</v>
      </c>
      <c r="I4621" s="21" t="s">
        <v>60</v>
      </c>
      <c r="J4621" s="23"/>
      <c r="K4621" s="24">
        <v>4</v>
      </c>
      <c r="M4621" s="25" t="str">
        <f>IF(I4621="","",IF(I4621="인문",성적입력!$C$8,성적입력!$C$9))</f>
        <v>A</v>
      </c>
      <c r="N4621" s="26">
        <f>성적입력!$C$15</f>
        <v>3</v>
      </c>
      <c r="P4621" s="27" t="str">
        <f t="shared" si="166"/>
        <v/>
      </c>
      <c r="R4621" s="26" t="str">
        <f t="array" ref="R4621">IFERROR(IF(OR(J4621="",M4621="",F4621=""),"",IF(F4621="학생부종합",INDEX(종합배치표!$C:$Q,MATCH(J4621,종합배치표!$B:$B,0),(MATCH(M4621,{"A","B","C","D","E"},0)-1)*3+1),INDEX(교과배치표!$C:$Q,MATCH(J4621,교과배치표!$B:$B,0),(MATCH(M4621,{"A","B","C","D","E"},0)-1)*3+1))),"")</f>
        <v/>
      </c>
      <c r="S4621" s="26" t="str">
        <f t="array" ref="S4621">IFERROR(IF(OR(J4621="",M4621="",F4621=""),"",IF(F4621="학생부종합",INDEX(종합배치표!$C:$Q,MATCH(J4621,종합배치표!$B:$B,0),(MATCH(M4621,{"A","B","C","D","E"},0)-1)*3+2),INDEX(교과배치표!$C:$Q,MATCH(J4621,교과배치표!$B:$B,0),(MATCH(M4621,{"A","B","C","D","E"},0)-1)*3+2))),"")</f>
        <v/>
      </c>
      <c r="T4621" s="26" t="str">
        <f t="array" ref="T4621">IFERROR(IF(OR(J4621="",M4621="",F4621=""),"",IF(F4621="학생부종합",INDEX(종합배치표!$C:$Q,MATCH(J4621,종합배치표!$B:$B,0),(MATCH(M4621,{"A","B","C","D","E"},0)-1)*3+3),INDEX(교과배치표!$C:$Q,MATCH(J4621,교과배치표!$B:$B,0),(MATCH(M4621,{"A","B","C","D","E"},0)-1)*3+3))),"")</f>
        <v/>
      </c>
    </row>
    <row r="4622" spans="2:20" ht="14.25" customHeight="1">
      <c r="B4622" s="20">
        <v>5587</v>
      </c>
      <c r="C4622" s="21" t="s">
        <v>382</v>
      </c>
      <c r="D4622" s="21" t="s">
        <v>383</v>
      </c>
      <c r="E4622" s="21" t="s">
        <v>1597</v>
      </c>
      <c r="F4622" s="21" t="s">
        <v>68</v>
      </c>
      <c r="G4622" s="21" t="s">
        <v>192</v>
      </c>
      <c r="H4622" s="21" t="s">
        <v>515</v>
      </c>
      <c r="I4622" s="21" t="s">
        <v>27</v>
      </c>
      <c r="J4622" s="23"/>
      <c r="K4622" s="24">
        <v>9</v>
      </c>
      <c r="M4622" s="25" t="str">
        <f>IF(I4622="","",IF(I4622="인문",성적입력!$C$8,성적입력!$C$9))</f>
        <v>A</v>
      </c>
      <c r="N4622" s="26">
        <f>성적입력!$C$15</f>
        <v>3</v>
      </c>
      <c r="P4622" s="27" t="str">
        <f t="shared" si="166"/>
        <v/>
      </c>
      <c r="R4622" s="26" t="str">
        <f t="array" ref="R4622">IFERROR(IF(OR(J4622="",M4622="",F4622=""),"",IF(F4622="학생부종합",INDEX(종합배치표!$C:$Q,MATCH(J4622,종합배치표!$B:$B,0),(MATCH(M4622,{"A","B","C","D","E"},0)-1)*3+1),INDEX(교과배치표!$C:$Q,MATCH(J4622,교과배치표!$B:$B,0),(MATCH(M4622,{"A","B","C","D","E"},0)-1)*3+1))),"")</f>
        <v/>
      </c>
      <c r="S4622" s="26" t="str">
        <f t="array" ref="S4622">IFERROR(IF(OR(J4622="",M4622="",F4622=""),"",IF(F4622="학생부종합",INDEX(종합배치표!$C:$Q,MATCH(J4622,종합배치표!$B:$B,0),(MATCH(M4622,{"A","B","C","D","E"},0)-1)*3+2),INDEX(교과배치표!$C:$Q,MATCH(J4622,교과배치표!$B:$B,0),(MATCH(M4622,{"A","B","C","D","E"},0)-1)*3+2))),"")</f>
        <v/>
      </c>
      <c r="T4622" s="26" t="str">
        <f t="array" ref="T4622">IFERROR(IF(OR(J4622="",M4622="",F4622=""),"",IF(F4622="학생부종합",INDEX(종합배치표!$C:$Q,MATCH(J4622,종합배치표!$B:$B,0),(MATCH(M4622,{"A","B","C","D","E"},0)-1)*3+3),INDEX(교과배치표!$C:$Q,MATCH(J4622,교과배치표!$B:$B,0),(MATCH(M4622,{"A","B","C","D","E"},0)-1)*3+3))),"")</f>
        <v/>
      </c>
    </row>
    <row r="4623" spans="2:20" ht="14.25" customHeight="1">
      <c r="B4623" s="20">
        <v>5589</v>
      </c>
      <c r="C4623" s="21" t="s">
        <v>382</v>
      </c>
      <c r="D4623" s="21" t="s">
        <v>383</v>
      </c>
      <c r="E4623" s="21" t="s">
        <v>1597</v>
      </c>
      <c r="F4623" s="21" t="s">
        <v>24</v>
      </c>
      <c r="G4623" s="21" t="s">
        <v>1598</v>
      </c>
      <c r="H4623" s="21" t="s">
        <v>515</v>
      </c>
      <c r="I4623" s="21" t="s">
        <v>27</v>
      </c>
      <c r="J4623" s="23"/>
      <c r="K4623" s="24">
        <v>5</v>
      </c>
      <c r="M4623" s="25" t="str">
        <f>IF(I4623="","",IF(I4623="인문",성적입력!$C$8,성적입력!$C$9))</f>
        <v>A</v>
      </c>
      <c r="N4623" s="26">
        <f>성적입력!$C$15</f>
        <v>3</v>
      </c>
      <c r="P4623" s="27" t="str">
        <f t="shared" si="166"/>
        <v/>
      </c>
      <c r="R4623" s="26" t="str">
        <f t="array" ref="R4623">IFERROR(IF(OR(J4623="",M4623="",F4623=""),"",IF(F4623="학생부종합",INDEX(종합배치표!$C:$Q,MATCH(J4623,종합배치표!$B:$B,0),(MATCH(M4623,{"A","B","C","D","E"},0)-1)*3+1),INDEX(교과배치표!$C:$Q,MATCH(J4623,교과배치표!$B:$B,0),(MATCH(M4623,{"A","B","C","D","E"},0)-1)*3+1))),"")</f>
        <v/>
      </c>
      <c r="S4623" s="26" t="str">
        <f t="array" ref="S4623">IFERROR(IF(OR(J4623="",M4623="",F4623=""),"",IF(F4623="학생부종합",INDEX(종합배치표!$C:$Q,MATCH(J4623,종합배치표!$B:$B,0),(MATCH(M4623,{"A","B","C","D","E"},0)-1)*3+2),INDEX(교과배치표!$C:$Q,MATCH(J4623,교과배치표!$B:$B,0),(MATCH(M4623,{"A","B","C","D","E"},0)-1)*3+2))),"")</f>
        <v/>
      </c>
      <c r="T4623" s="26" t="str">
        <f t="array" ref="T4623">IFERROR(IF(OR(J4623="",M4623="",F4623=""),"",IF(F4623="학생부종합",INDEX(종합배치표!$C:$Q,MATCH(J4623,종합배치표!$B:$B,0),(MATCH(M4623,{"A","B","C","D","E"},0)-1)*3+3),INDEX(교과배치표!$C:$Q,MATCH(J4623,교과배치표!$B:$B,0),(MATCH(M4623,{"A","B","C","D","E"},0)-1)*3+3))),"")</f>
        <v/>
      </c>
    </row>
    <row r="4624" spans="2:20" ht="14.25" customHeight="1">
      <c r="B4624" s="20">
        <v>5590</v>
      </c>
      <c r="C4624" s="21" t="s">
        <v>382</v>
      </c>
      <c r="D4624" s="21" t="s">
        <v>383</v>
      </c>
      <c r="E4624" s="21" t="s">
        <v>1597</v>
      </c>
      <c r="F4624" s="21" t="s">
        <v>24</v>
      </c>
      <c r="G4624" s="21" t="s">
        <v>1599</v>
      </c>
      <c r="H4624" s="21" t="s">
        <v>515</v>
      </c>
      <c r="I4624" s="21" t="s">
        <v>27</v>
      </c>
      <c r="J4624" s="23"/>
      <c r="K4624" s="24">
        <v>6</v>
      </c>
      <c r="M4624" s="25" t="str">
        <f>IF(I4624="","",IF(I4624="인문",성적입력!$C$8,성적입력!$C$9))</f>
        <v>A</v>
      </c>
      <c r="N4624" s="26">
        <f>성적입력!$C$15</f>
        <v>3</v>
      </c>
      <c r="P4624" s="27" t="str">
        <f t="shared" si="166"/>
        <v/>
      </c>
      <c r="R4624" s="26" t="str">
        <f t="array" ref="R4624">IFERROR(IF(OR(J4624="",M4624="",F4624=""),"",IF(F4624="학생부종합",INDEX(종합배치표!$C:$Q,MATCH(J4624,종합배치표!$B:$B,0),(MATCH(M4624,{"A","B","C","D","E"},0)-1)*3+1),INDEX(교과배치표!$C:$Q,MATCH(J4624,교과배치표!$B:$B,0),(MATCH(M4624,{"A","B","C","D","E"},0)-1)*3+1))),"")</f>
        <v/>
      </c>
      <c r="S4624" s="26" t="str">
        <f t="array" ref="S4624">IFERROR(IF(OR(J4624="",M4624="",F4624=""),"",IF(F4624="학생부종합",INDEX(종합배치표!$C:$Q,MATCH(J4624,종합배치표!$B:$B,0),(MATCH(M4624,{"A","B","C","D","E"},0)-1)*3+2),INDEX(교과배치표!$C:$Q,MATCH(J4624,교과배치표!$B:$B,0),(MATCH(M4624,{"A","B","C","D","E"},0)-1)*3+2))),"")</f>
        <v/>
      </c>
      <c r="T4624" s="26" t="str">
        <f t="array" ref="T4624">IFERROR(IF(OR(J4624="",M4624="",F4624=""),"",IF(F4624="학생부종합",INDEX(종합배치표!$C:$Q,MATCH(J4624,종합배치표!$B:$B,0),(MATCH(M4624,{"A","B","C","D","E"},0)-1)*3+3),INDEX(교과배치표!$C:$Q,MATCH(J4624,교과배치표!$B:$B,0),(MATCH(M4624,{"A","B","C","D","E"},0)-1)*3+3))),"")</f>
        <v/>
      </c>
    </row>
    <row r="4625" spans="2:20" ht="14.25" customHeight="1">
      <c r="B4625" s="20">
        <v>5591</v>
      </c>
      <c r="C4625" s="21" t="s">
        <v>382</v>
      </c>
      <c r="D4625" s="21" t="s">
        <v>383</v>
      </c>
      <c r="E4625" s="21" t="s">
        <v>1597</v>
      </c>
      <c r="F4625" s="21" t="s">
        <v>68</v>
      </c>
      <c r="G4625" s="21" t="s">
        <v>192</v>
      </c>
      <c r="H4625" s="21" t="s">
        <v>516</v>
      </c>
      <c r="I4625" s="21" t="s">
        <v>27</v>
      </c>
      <c r="J4625" s="23"/>
      <c r="K4625" s="24">
        <v>6</v>
      </c>
      <c r="M4625" s="25" t="str">
        <f>IF(I4625="","",IF(I4625="인문",성적입력!$C$8,성적입력!$C$9))</f>
        <v>A</v>
      </c>
      <c r="N4625" s="26">
        <f>성적입력!$C$15</f>
        <v>3</v>
      </c>
      <c r="P4625" s="27" t="str">
        <f t="shared" si="166"/>
        <v/>
      </c>
      <c r="R4625" s="26" t="str">
        <f t="array" ref="R4625">IFERROR(IF(OR(J4625="",M4625="",F4625=""),"",IF(F4625="학생부종합",INDEX(종합배치표!$C:$Q,MATCH(J4625,종합배치표!$B:$B,0),(MATCH(M4625,{"A","B","C","D","E"},0)-1)*3+1),INDEX(교과배치표!$C:$Q,MATCH(J4625,교과배치표!$B:$B,0),(MATCH(M4625,{"A","B","C","D","E"},0)-1)*3+1))),"")</f>
        <v/>
      </c>
      <c r="S4625" s="26" t="str">
        <f t="array" ref="S4625">IFERROR(IF(OR(J4625="",M4625="",F4625=""),"",IF(F4625="학생부종합",INDEX(종합배치표!$C:$Q,MATCH(J4625,종합배치표!$B:$B,0),(MATCH(M4625,{"A","B","C","D","E"},0)-1)*3+2),INDEX(교과배치표!$C:$Q,MATCH(J4625,교과배치표!$B:$B,0),(MATCH(M4625,{"A","B","C","D","E"},0)-1)*3+2))),"")</f>
        <v/>
      </c>
      <c r="T4625" s="26" t="str">
        <f t="array" ref="T4625">IFERROR(IF(OR(J4625="",M4625="",F4625=""),"",IF(F4625="학생부종합",INDEX(종합배치표!$C:$Q,MATCH(J4625,종합배치표!$B:$B,0),(MATCH(M4625,{"A","B","C","D","E"},0)-1)*3+3),INDEX(교과배치표!$C:$Q,MATCH(J4625,교과배치표!$B:$B,0),(MATCH(M4625,{"A","B","C","D","E"},0)-1)*3+3))),"")</f>
        <v/>
      </c>
    </row>
    <row r="4626" spans="2:20" ht="14.25" customHeight="1">
      <c r="B4626" s="20">
        <v>5593</v>
      </c>
      <c r="C4626" s="21" t="s">
        <v>382</v>
      </c>
      <c r="D4626" s="21" t="s">
        <v>383</v>
      </c>
      <c r="E4626" s="21" t="s">
        <v>1597</v>
      </c>
      <c r="F4626" s="21" t="s">
        <v>24</v>
      </c>
      <c r="G4626" s="21" t="s">
        <v>1598</v>
      </c>
      <c r="H4626" s="21" t="s">
        <v>516</v>
      </c>
      <c r="I4626" s="21" t="s">
        <v>27</v>
      </c>
      <c r="J4626" s="23"/>
      <c r="K4626" s="24">
        <v>2</v>
      </c>
      <c r="M4626" s="25" t="str">
        <f>IF(I4626="","",IF(I4626="인문",성적입력!$C$8,성적입력!$C$9))</f>
        <v>A</v>
      </c>
      <c r="N4626" s="26">
        <f>성적입력!$C$15</f>
        <v>3</v>
      </c>
      <c r="P4626" s="27" t="str">
        <f t="shared" si="166"/>
        <v/>
      </c>
      <c r="R4626" s="26" t="str">
        <f t="array" ref="R4626">IFERROR(IF(OR(J4626="",M4626="",F4626=""),"",IF(F4626="학생부종합",INDEX(종합배치표!$C:$Q,MATCH(J4626,종합배치표!$B:$B,0),(MATCH(M4626,{"A","B","C","D","E"},0)-1)*3+1),INDEX(교과배치표!$C:$Q,MATCH(J4626,교과배치표!$B:$B,0),(MATCH(M4626,{"A","B","C","D","E"},0)-1)*3+1))),"")</f>
        <v/>
      </c>
      <c r="S4626" s="26" t="str">
        <f t="array" ref="S4626">IFERROR(IF(OR(J4626="",M4626="",F4626=""),"",IF(F4626="학생부종합",INDEX(종합배치표!$C:$Q,MATCH(J4626,종합배치표!$B:$B,0),(MATCH(M4626,{"A","B","C","D","E"},0)-1)*3+2),INDEX(교과배치표!$C:$Q,MATCH(J4626,교과배치표!$B:$B,0),(MATCH(M4626,{"A","B","C","D","E"},0)-1)*3+2))),"")</f>
        <v/>
      </c>
      <c r="T4626" s="26" t="str">
        <f t="array" ref="T4626">IFERROR(IF(OR(J4626="",M4626="",F4626=""),"",IF(F4626="학생부종합",INDEX(종합배치표!$C:$Q,MATCH(J4626,종합배치표!$B:$B,0),(MATCH(M4626,{"A","B","C","D","E"},0)-1)*3+3),INDEX(교과배치표!$C:$Q,MATCH(J4626,교과배치표!$B:$B,0),(MATCH(M4626,{"A","B","C","D","E"},0)-1)*3+3))),"")</f>
        <v/>
      </c>
    </row>
    <row r="4627" spans="2:20" ht="14.25" customHeight="1">
      <c r="B4627" s="20">
        <v>5594</v>
      </c>
      <c r="C4627" s="21" t="s">
        <v>382</v>
      </c>
      <c r="D4627" s="21" t="s">
        <v>383</v>
      </c>
      <c r="E4627" s="21" t="s">
        <v>1597</v>
      </c>
      <c r="F4627" s="21" t="s">
        <v>24</v>
      </c>
      <c r="G4627" s="21" t="s">
        <v>1599</v>
      </c>
      <c r="H4627" s="21" t="s">
        <v>516</v>
      </c>
      <c r="I4627" s="21" t="s">
        <v>27</v>
      </c>
      <c r="J4627" s="23"/>
      <c r="K4627" s="24">
        <v>3</v>
      </c>
      <c r="M4627" s="25" t="str">
        <f>IF(I4627="","",IF(I4627="인문",성적입력!$C$8,성적입력!$C$9))</f>
        <v>A</v>
      </c>
      <c r="N4627" s="26">
        <f>성적입력!$C$15</f>
        <v>3</v>
      </c>
      <c r="P4627" s="27" t="str">
        <f t="shared" si="166"/>
        <v/>
      </c>
      <c r="R4627" s="26" t="str">
        <f t="array" ref="R4627">IFERROR(IF(OR(J4627="",M4627="",F4627=""),"",IF(F4627="학생부종합",INDEX(종합배치표!$C:$Q,MATCH(J4627,종합배치표!$B:$B,0),(MATCH(M4627,{"A","B","C","D","E"},0)-1)*3+1),INDEX(교과배치표!$C:$Q,MATCH(J4627,교과배치표!$B:$B,0),(MATCH(M4627,{"A","B","C","D","E"},0)-1)*3+1))),"")</f>
        <v/>
      </c>
      <c r="S4627" s="26" t="str">
        <f t="array" ref="S4627">IFERROR(IF(OR(J4627="",M4627="",F4627=""),"",IF(F4627="학생부종합",INDEX(종합배치표!$C:$Q,MATCH(J4627,종합배치표!$B:$B,0),(MATCH(M4627,{"A","B","C","D","E"},0)-1)*3+2),INDEX(교과배치표!$C:$Q,MATCH(J4627,교과배치표!$B:$B,0),(MATCH(M4627,{"A","B","C","D","E"},0)-1)*3+2))),"")</f>
        <v/>
      </c>
      <c r="T4627" s="26" t="str">
        <f t="array" ref="T4627">IFERROR(IF(OR(J4627="",M4627="",F4627=""),"",IF(F4627="학생부종합",INDEX(종합배치표!$C:$Q,MATCH(J4627,종합배치표!$B:$B,0),(MATCH(M4627,{"A","B","C","D","E"},0)-1)*3+3),INDEX(교과배치표!$C:$Q,MATCH(J4627,교과배치표!$B:$B,0),(MATCH(M4627,{"A","B","C","D","E"},0)-1)*3+3))),"")</f>
        <v/>
      </c>
    </row>
    <row r="4628" spans="2:20" ht="14.25" customHeight="1">
      <c r="B4628" s="20">
        <v>5595</v>
      </c>
      <c r="C4628" s="21" t="s">
        <v>382</v>
      </c>
      <c r="D4628" s="21" t="s">
        <v>383</v>
      </c>
      <c r="E4628" s="21" t="s">
        <v>1597</v>
      </c>
      <c r="F4628" s="21" t="s">
        <v>68</v>
      </c>
      <c r="G4628" s="21" t="s">
        <v>192</v>
      </c>
      <c r="H4628" s="21" t="s">
        <v>1611</v>
      </c>
      <c r="I4628" s="21" t="s">
        <v>27</v>
      </c>
      <c r="J4628" s="23"/>
      <c r="K4628" s="24">
        <v>4</v>
      </c>
      <c r="M4628" s="25" t="str">
        <f>IF(I4628="","",IF(I4628="인문",성적입력!$C$8,성적입력!$C$9))</f>
        <v>A</v>
      </c>
      <c r="N4628" s="26">
        <f>성적입력!$C$15</f>
        <v>3</v>
      </c>
      <c r="P4628" s="27" t="str">
        <f t="shared" si="166"/>
        <v/>
      </c>
      <c r="R4628" s="26" t="str">
        <f t="array" ref="R4628">IFERROR(IF(OR(J4628="",M4628="",F4628=""),"",IF(F4628="학생부종합",INDEX(종합배치표!$C:$Q,MATCH(J4628,종합배치표!$B:$B,0),(MATCH(M4628,{"A","B","C","D","E"},0)-1)*3+1),INDEX(교과배치표!$C:$Q,MATCH(J4628,교과배치표!$B:$B,0),(MATCH(M4628,{"A","B","C","D","E"},0)-1)*3+1))),"")</f>
        <v/>
      </c>
      <c r="S4628" s="26" t="str">
        <f t="array" ref="S4628">IFERROR(IF(OR(J4628="",M4628="",F4628=""),"",IF(F4628="학생부종합",INDEX(종합배치표!$C:$Q,MATCH(J4628,종합배치표!$B:$B,0),(MATCH(M4628,{"A","B","C","D","E"},0)-1)*3+2),INDEX(교과배치표!$C:$Q,MATCH(J4628,교과배치표!$B:$B,0),(MATCH(M4628,{"A","B","C","D","E"},0)-1)*3+2))),"")</f>
        <v/>
      </c>
      <c r="T4628" s="26" t="str">
        <f t="array" ref="T4628">IFERROR(IF(OR(J4628="",M4628="",F4628=""),"",IF(F4628="학생부종합",INDEX(종합배치표!$C:$Q,MATCH(J4628,종합배치표!$B:$B,0),(MATCH(M4628,{"A","B","C","D","E"},0)-1)*3+3),INDEX(교과배치표!$C:$Q,MATCH(J4628,교과배치표!$B:$B,0),(MATCH(M4628,{"A","B","C","D","E"},0)-1)*3+3))),"")</f>
        <v/>
      </c>
    </row>
    <row r="4629" spans="2:20" ht="14.25" customHeight="1">
      <c r="B4629" s="20">
        <v>5597</v>
      </c>
      <c r="C4629" s="21" t="s">
        <v>382</v>
      </c>
      <c r="D4629" s="21" t="s">
        <v>383</v>
      </c>
      <c r="E4629" s="21" t="s">
        <v>1597</v>
      </c>
      <c r="F4629" s="21" t="s">
        <v>24</v>
      </c>
      <c r="G4629" s="21" t="s">
        <v>1598</v>
      </c>
      <c r="H4629" s="21" t="s">
        <v>1611</v>
      </c>
      <c r="I4629" s="21" t="s">
        <v>27</v>
      </c>
      <c r="J4629" s="23"/>
      <c r="K4629" s="24">
        <v>2</v>
      </c>
      <c r="M4629" s="25" t="str">
        <f>IF(I4629="","",IF(I4629="인문",성적입력!$C$8,성적입력!$C$9))</f>
        <v>A</v>
      </c>
      <c r="N4629" s="26">
        <f>성적입력!$C$15</f>
        <v>3</v>
      </c>
      <c r="P4629" s="27" t="str">
        <f t="shared" si="166"/>
        <v/>
      </c>
      <c r="R4629" s="26" t="str">
        <f t="array" ref="R4629">IFERROR(IF(OR(J4629="",M4629="",F4629=""),"",IF(F4629="학생부종합",INDEX(종합배치표!$C:$Q,MATCH(J4629,종합배치표!$B:$B,0),(MATCH(M4629,{"A","B","C","D","E"},0)-1)*3+1),INDEX(교과배치표!$C:$Q,MATCH(J4629,교과배치표!$B:$B,0),(MATCH(M4629,{"A","B","C","D","E"},0)-1)*3+1))),"")</f>
        <v/>
      </c>
      <c r="S4629" s="26" t="str">
        <f t="array" ref="S4629">IFERROR(IF(OR(J4629="",M4629="",F4629=""),"",IF(F4629="학생부종합",INDEX(종합배치표!$C:$Q,MATCH(J4629,종합배치표!$B:$B,0),(MATCH(M4629,{"A","B","C","D","E"},0)-1)*3+2),INDEX(교과배치표!$C:$Q,MATCH(J4629,교과배치표!$B:$B,0),(MATCH(M4629,{"A","B","C","D","E"},0)-1)*3+2))),"")</f>
        <v/>
      </c>
      <c r="T4629" s="26" t="str">
        <f t="array" ref="T4629">IFERROR(IF(OR(J4629="",M4629="",F4629=""),"",IF(F4629="학생부종합",INDEX(종합배치표!$C:$Q,MATCH(J4629,종합배치표!$B:$B,0),(MATCH(M4629,{"A","B","C","D","E"},0)-1)*3+3),INDEX(교과배치표!$C:$Q,MATCH(J4629,교과배치표!$B:$B,0),(MATCH(M4629,{"A","B","C","D","E"},0)-1)*3+3))),"")</f>
        <v/>
      </c>
    </row>
    <row r="4630" spans="2:20" ht="14.25" customHeight="1">
      <c r="B4630" s="20">
        <v>5598</v>
      </c>
      <c r="C4630" s="21" t="s">
        <v>382</v>
      </c>
      <c r="D4630" s="21" t="s">
        <v>383</v>
      </c>
      <c r="E4630" s="21" t="s">
        <v>1597</v>
      </c>
      <c r="F4630" s="21" t="s">
        <v>24</v>
      </c>
      <c r="G4630" s="21" t="s">
        <v>1599</v>
      </c>
      <c r="H4630" s="21" t="s">
        <v>1611</v>
      </c>
      <c r="I4630" s="21" t="s">
        <v>27</v>
      </c>
      <c r="J4630" s="23"/>
      <c r="K4630" s="24">
        <v>1</v>
      </c>
      <c r="M4630" s="25" t="str">
        <f>IF(I4630="","",IF(I4630="인문",성적입력!$C$8,성적입력!$C$9))</f>
        <v>A</v>
      </c>
      <c r="N4630" s="26">
        <f>성적입력!$C$15</f>
        <v>3</v>
      </c>
      <c r="P4630" s="27" t="str">
        <f t="shared" si="166"/>
        <v/>
      </c>
      <c r="R4630" s="26" t="str">
        <f t="array" ref="R4630">IFERROR(IF(OR(J4630="",M4630="",F4630=""),"",IF(F4630="학생부종합",INDEX(종합배치표!$C:$Q,MATCH(J4630,종합배치표!$B:$B,0),(MATCH(M4630,{"A","B","C","D","E"},0)-1)*3+1),INDEX(교과배치표!$C:$Q,MATCH(J4630,교과배치표!$B:$B,0),(MATCH(M4630,{"A","B","C","D","E"},0)-1)*3+1))),"")</f>
        <v/>
      </c>
      <c r="S4630" s="26" t="str">
        <f t="array" ref="S4630">IFERROR(IF(OR(J4630="",M4630="",F4630=""),"",IF(F4630="학생부종합",INDEX(종합배치표!$C:$Q,MATCH(J4630,종합배치표!$B:$B,0),(MATCH(M4630,{"A","B","C","D","E"},0)-1)*3+2),INDEX(교과배치표!$C:$Q,MATCH(J4630,교과배치표!$B:$B,0),(MATCH(M4630,{"A","B","C","D","E"},0)-1)*3+2))),"")</f>
        <v/>
      </c>
      <c r="T4630" s="26" t="str">
        <f t="array" ref="T4630">IFERROR(IF(OR(J4630="",M4630="",F4630=""),"",IF(F4630="학생부종합",INDEX(종합배치표!$C:$Q,MATCH(J4630,종합배치표!$B:$B,0),(MATCH(M4630,{"A","B","C","D","E"},0)-1)*3+3),INDEX(교과배치표!$C:$Q,MATCH(J4630,교과배치표!$B:$B,0),(MATCH(M4630,{"A","B","C","D","E"},0)-1)*3+3))),"")</f>
        <v/>
      </c>
    </row>
    <row r="4631" spans="2:20" ht="14.25" customHeight="1">
      <c r="B4631" s="20">
        <v>5599</v>
      </c>
      <c r="C4631" s="21" t="s">
        <v>382</v>
      </c>
      <c r="D4631" s="21" t="s">
        <v>383</v>
      </c>
      <c r="E4631" s="21" t="s">
        <v>1597</v>
      </c>
      <c r="F4631" s="21" t="s">
        <v>68</v>
      </c>
      <c r="G4631" s="21" t="s">
        <v>192</v>
      </c>
      <c r="H4631" s="21" t="s">
        <v>87</v>
      </c>
      <c r="I4631" s="21" t="s">
        <v>60</v>
      </c>
      <c r="J4631" s="23"/>
      <c r="K4631" s="24">
        <v>15</v>
      </c>
      <c r="M4631" s="25" t="str">
        <f>IF(I4631="","",IF(I4631="인문",성적입력!$C$8,성적입력!$C$9))</f>
        <v>A</v>
      </c>
      <c r="N4631" s="26">
        <f>성적입력!$C$15</f>
        <v>3</v>
      </c>
      <c r="P4631" s="27" t="str">
        <f t="shared" si="166"/>
        <v/>
      </c>
      <c r="R4631" s="26" t="str">
        <f t="array" ref="R4631">IFERROR(IF(OR(J4631="",M4631="",F4631=""),"",IF(F4631="학생부종합",INDEX(종합배치표!$C:$Q,MATCH(J4631,종합배치표!$B:$B,0),(MATCH(M4631,{"A","B","C","D","E"},0)-1)*3+1),INDEX(교과배치표!$C:$Q,MATCH(J4631,교과배치표!$B:$B,0),(MATCH(M4631,{"A","B","C","D","E"},0)-1)*3+1))),"")</f>
        <v/>
      </c>
      <c r="S4631" s="26" t="str">
        <f t="array" ref="S4631">IFERROR(IF(OR(J4631="",M4631="",F4631=""),"",IF(F4631="학생부종합",INDEX(종합배치표!$C:$Q,MATCH(J4631,종합배치표!$B:$B,0),(MATCH(M4631,{"A","B","C","D","E"},0)-1)*3+2),INDEX(교과배치표!$C:$Q,MATCH(J4631,교과배치표!$B:$B,0),(MATCH(M4631,{"A","B","C","D","E"},0)-1)*3+2))),"")</f>
        <v/>
      </c>
      <c r="T4631" s="26" t="str">
        <f t="array" ref="T4631">IFERROR(IF(OR(J4631="",M4631="",F4631=""),"",IF(F4631="학생부종합",INDEX(종합배치표!$C:$Q,MATCH(J4631,종합배치표!$B:$B,0),(MATCH(M4631,{"A","B","C","D","E"},0)-1)*3+3),INDEX(교과배치표!$C:$Q,MATCH(J4631,교과배치표!$B:$B,0),(MATCH(M4631,{"A","B","C","D","E"},0)-1)*3+3))),"")</f>
        <v/>
      </c>
    </row>
    <row r="4632" spans="2:20" ht="14.25" customHeight="1">
      <c r="B4632" s="20">
        <v>5601</v>
      </c>
      <c r="C4632" s="21" t="s">
        <v>382</v>
      </c>
      <c r="D4632" s="21" t="s">
        <v>383</v>
      </c>
      <c r="E4632" s="21" t="s">
        <v>1597</v>
      </c>
      <c r="F4632" s="21" t="s">
        <v>24</v>
      </c>
      <c r="G4632" s="21" t="s">
        <v>1598</v>
      </c>
      <c r="H4632" s="21" t="s">
        <v>87</v>
      </c>
      <c r="I4632" s="21" t="s">
        <v>60</v>
      </c>
      <c r="J4632" s="23"/>
      <c r="K4632" s="24">
        <v>6</v>
      </c>
      <c r="M4632" s="25" t="str">
        <f>IF(I4632="","",IF(I4632="인문",성적입력!$C$8,성적입력!$C$9))</f>
        <v>A</v>
      </c>
      <c r="N4632" s="26">
        <f>성적입력!$C$15</f>
        <v>3</v>
      </c>
      <c r="P4632" s="27" t="str">
        <f t="shared" si="166"/>
        <v/>
      </c>
      <c r="R4632" s="26" t="str">
        <f t="array" ref="R4632">IFERROR(IF(OR(J4632="",M4632="",F4632=""),"",IF(F4632="학생부종합",INDEX(종합배치표!$C:$Q,MATCH(J4632,종합배치표!$B:$B,0),(MATCH(M4632,{"A","B","C","D","E"},0)-1)*3+1),INDEX(교과배치표!$C:$Q,MATCH(J4632,교과배치표!$B:$B,0),(MATCH(M4632,{"A","B","C","D","E"},0)-1)*3+1))),"")</f>
        <v/>
      </c>
      <c r="S4632" s="26" t="str">
        <f t="array" ref="S4632">IFERROR(IF(OR(J4632="",M4632="",F4632=""),"",IF(F4632="학생부종합",INDEX(종합배치표!$C:$Q,MATCH(J4632,종합배치표!$B:$B,0),(MATCH(M4632,{"A","B","C","D","E"},0)-1)*3+2),INDEX(교과배치표!$C:$Q,MATCH(J4632,교과배치표!$B:$B,0),(MATCH(M4632,{"A","B","C","D","E"},0)-1)*3+2))),"")</f>
        <v/>
      </c>
      <c r="T4632" s="26" t="str">
        <f t="array" ref="T4632">IFERROR(IF(OR(J4632="",M4632="",F4632=""),"",IF(F4632="학생부종합",INDEX(종합배치표!$C:$Q,MATCH(J4632,종합배치표!$B:$B,0),(MATCH(M4632,{"A","B","C","D","E"},0)-1)*3+3),INDEX(교과배치표!$C:$Q,MATCH(J4632,교과배치표!$B:$B,0),(MATCH(M4632,{"A","B","C","D","E"},0)-1)*3+3))),"")</f>
        <v/>
      </c>
    </row>
    <row r="4633" spans="2:20" ht="14.25" customHeight="1">
      <c r="B4633" s="20">
        <v>5602</v>
      </c>
      <c r="C4633" s="21" t="s">
        <v>382</v>
      </c>
      <c r="D4633" s="21" t="s">
        <v>383</v>
      </c>
      <c r="E4633" s="21" t="s">
        <v>1597</v>
      </c>
      <c r="F4633" s="21" t="s">
        <v>24</v>
      </c>
      <c r="G4633" s="21" t="s">
        <v>1599</v>
      </c>
      <c r="H4633" s="21" t="s">
        <v>87</v>
      </c>
      <c r="I4633" s="21" t="s">
        <v>60</v>
      </c>
      <c r="J4633" s="23"/>
      <c r="K4633" s="24">
        <v>8</v>
      </c>
      <c r="M4633" s="25" t="str">
        <f>IF(I4633="","",IF(I4633="인문",성적입력!$C$8,성적입력!$C$9))</f>
        <v>A</v>
      </c>
      <c r="N4633" s="26">
        <f>성적입력!$C$15</f>
        <v>3</v>
      </c>
      <c r="P4633" s="27" t="str">
        <f t="shared" si="166"/>
        <v/>
      </c>
      <c r="R4633" s="26" t="str">
        <f t="array" ref="R4633">IFERROR(IF(OR(J4633="",M4633="",F4633=""),"",IF(F4633="학생부종합",INDEX(종합배치표!$C:$Q,MATCH(J4633,종합배치표!$B:$B,0),(MATCH(M4633,{"A","B","C","D","E"},0)-1)*3+1),INDEX(교과배치표!$C:$Q,MATCH(J4633,교과배치표!$B:$B,0),(MATCH(M4633,{"A","B","C","D","E"},0)-1)*3+1))),"")</f>
        <v/>
      </c>
      <c r="S4633" s="26" t="str">
        <f t="array" ref="S4633">IFERROR(IF(OR(J4633="",M4633="",F4633=""),"",IF(F4633="학생부종합",INDEX(종합배치표!$C:$Q,MATCH(J4633,종합배치표!$B:$B,0),(MATCH(M4633,{"A","B","C","D","E"},0)-1)*3+2),INDEX(교과배치표!$C:$Q,MATCH(J4633,교과배치표!$B:$B,0),(MATCH(M4633,{"A","B","C","D","E"},0)-1)*3+2))),"")</f>
        <v/>
      </c>
      <c r="T4633" s="26" t="str">
        <f t="array" ref="T4633">IFERROR(IF(OR(J4633="",M4633="",F4633=""),"",IF(F4633="학생부종합",INDEX(종합배치표!$C:$Q,MATCH(J4633,종합배치표!$B:$B,0),(MATCH(M4633,{"A","B","C","D","E"},0)-1)*3+3),INDEX(교과배치표!$C:$Q,MATCH(J4633,교과배치표!$B:$B,0),(MATCH(M4633,{"A","B","C","D","E"},0)-1)*3+3))),"")</f>
        <v/>
      </c>
    </row>
    <row r="4634" spans="2:20" ht="14.25" customHeight="1">
      <c r="B4634" s="20">
        <v>5603</v>
      </c>
      <c r="C4634" s="21" t="s">
        <v>382</v>
      </c>
      <c r="D4634" s="21" t="s">
        <v>383</v>
      </c>
      <c r="E4634" s="21" t="s">
        <v>1597</v>
      </c>
      <c r="F4634" s="21" t="s">
        <v>68</v>
      </c>
      <c r="G4634" s="21" t="s">
        <v>192</v>
      </c>
      <c r="H4634" s="21" t="s">
        <v>1612</v>
      </c>
      <c r="I4634" s="21" t="s">
        <v>60</v>
      </c>
      <c r="J4634" s="23"/>
      <c r="K4634" s="24">
        <v>9</v>
      </c>
      <c r="M4634" s="25" t="str">
        <f>IF(I4634="","",IF(I4634="인문",성적입력!$C$8,성적입력!$C$9))</f>
        <v>A</v>
      </c>
      <c r="N4634" s="26">
        <f>성적입력!$C$15</f>
        <v>3</v>
      </c>
      <c r="P4634" s="27" t="str">
        <f t="shared" si="166"/>
        <v/>
      </c>
      <c r="R4634" s="26" t="str">
        <f t="array" ref="R4634">IFERROR(IF(OR(J4634="",M4634="",F4634=""),"",IF(F4634="학생부종합",INDEX(종합배치표!$C:$Q,MATCH(J4634,종합배치표!$B:$B,0),(MATCH(M4634,{"A","B","C","D","E"},0)-1)*3+1),INDEX(교과배치표!$C:$Q,MATCH(J4634,교과배치표!$B:$B,0),(MATCH(M4634,{"A","B","C","D","E"},0)-1)*3+1))),"")</f>
        <v/>
      </c>
      <c r="S4634" s="26" t="str">
        <f t="array" ref="S4634">IFERROR(IF(OR(J4634="",M4634="",F4634=""),"",IF(F4634="학생부종합",INDEX(종합배치표!$C:$Q,MATCH(J4634,종합배치표!$B:$B,0),(MATCH(M4634,{"A","B","C","D","E"},0)-1)*3+2),INDEX(교과배치표!$C:$Q,MATCH(J4634,교과배치표!$B:$B,0),(MATCH(M4634,{"A","B","C","D","E"},0)-1)*3+2))),"")</f>
        <v/>
      </c>
      <c r="T4634" s="26" t="str">
        <f t="array" ref="T4634">IFERROR(IF(OR(J4634="",M4634="",F4634=""),"",IF(F4634="학생부종합",INDEX(종합배치표!$C:$Q,MATCH(J4634,종합배치표!$B:$B,0),(MATCH(M4634,{"A","B","C","D","E"},0)-1)*3+3),INDEX(교과배치표!$C:$Q,MATCH(J4634,교과배치표!$B:$B,0),(MATCH(M4634,{"A","B","C","D","E"},0)-1)*3+3))),"")</f>
        <v/>
      </c>
    </row>
    <row r="4635" spans="2:20" ht="14.25" customHeight="1">
      <c r="B4635" s="20">
        <v>5604</v>
      </c>
      <c r="C4635" s="21" t="s">
        <v>382</v>
      </c>
      <c r="D4635" s="21" t="s">
        <v>383</v>
      </c>
      <c r="E4635" s="21" t="s">
        <v>1597</v>
      </c>
      <c r="F4635" s="21" t="s">
        <v>24</v>
      </c>
      <c r="G4635" s="21" t="s">
        <v>1599</v>
      </c>
      <c r="H4635" s="21" t="s">
        <v>1612</v>
      </c>
      <c r="I4635" s="21" t="s">
        <v>60</v>
      </c>
      <c r="J4635" s="23"/>
      <c r="K4635" s="24">
        <v>3</v>
      </c>
      <c r="M4635" s="25" t="str">
        <f>IF(I4635="","",IF(I4635="인문",성적입력!$C$8,성적입력!$C$9))</f>
        <v>A</v>
      </c>
      <c r="N4635" s="26">
        <f>성적입력!$C$15</f>
        <v>3</v>
      </c>
      <c r="P4635" s="27" t="str">
        <f t="shared" si="166"/>
        <v/>
      </c>
      <c r="R4635" s="26" t="str">
        <f t="array" ref="R4635">IFERROR(IF(OR(J4635="",M4635="",F4635=""),"",IF(F4635="학생부종합",INDEX(종합배치표!$C:$Q,MATCH(J4635,종합배치표!$B:$B,0),(MATCH(M4635,{"A","B","C","D","E"},0)-1)*3+1),INDEX(교과배치표!$C:$Q,MATCH(J4635,교과배치표!$B:$B,0),(MATCH(M4635,{"A","B","C","D","E"},0)-1)*3+1))),"")</f>
        <v/>
      </c>
      <c r="S4635" s="26" t="str">
        <f t="array" ref="S4635">IFERROR(IF(OR(J4635="",M4635="",F4635=""),"",IF(F4635="학생부종합",INDEX(종합배치표!$C:$Q,MATCH(J4635,종합배치표!$B:$B,0),(MATCH(M4635,{"A","B","C","D","E"},0)-1)*3+2),INDEX(교과배치표!$C:$Q,MATCH(J4635,교과배치표!$B:$B,0),(MATCH(M4635,{"A","B","C","D","E"},0)-1)*3+2))),"")</f>
        <v/>
      </c>
      <c r="T4635" s="26" t="str">
        <f t="array" ref="T4635">IFERROR(IF(OR(J4635="",M4635="",F4635=""),"",IF(F4635="학생부종합",INDEX(종합배치표!$C:$Q,MATCH(J4635,종합배치표!$B:$B,0),(MATCH(M4635,{"A","B","C","D","E"},0)-1)*3+3),INDEX(교과배치표!$C:$Q,MATCH(J4635,교과배치표!$B:$B,0),(MATCH(M4635,{"A","B","C","D","E"},0)-1)*3+3))),"")</f>
        <v/>
      </c>
    </row>
    <row r="4636" spans="2:20" ht="14.25" customHeight="1">
      <c r="B4636" s="20">
        <v>5605</v>
      </c>
      <c r="C4636" s="21" t="s">
        <v>382</v>
      </c>
      <c r="D4636" s="21" t="s">
        <v>383</v>
      </c>
      <c r="E4636" s="21" t="s">
        <v>1597</v>
      </c>
      <c r="F4636" s="21" t="s">
        <v>68</v>
      </c>
      <c r="G4636" s="21" t="s">
        <v>192</v>
      </c>
      <c r="H4636" s="21" t="s">
        <v>1613</v>
      </c>
      <c r="I4636" s="21" t="s">
        <v>60</v>
      </c>
      <c r="J4636" s="23"/>
      <c r="K4636" s="24">
        <v>21</v>
      </c>
      <c r="M4636" s="25" t="str">
        <f>IF(I4636="","",IF(I4636="인문",성적입력!$C$8,성적입력!$C$9))</f>
        <v>A</v>
      </c>
      <c r="N4636" s="26">
        <f>성적입력!$C$15</f>
        <v>3</v>
      </c>
      <c r="P4636" s="27" t="str">
        <f t="shared" si="166"/>
        <v/>
      </c>
      <c r="R4636" s="26" t="str">
        <f t="array" ref="R4636">IFERROR(IF(OR(J4636="",M4636="",F4636=""),"",IF(F4636="학생부종합",INDEX(종합배치표!$C:$Q,MATCH(J4636,종합배치표!$B:$B,0),(MATCH(M4636,{"A","B","C","D","E"},0)-1)*3+1),INDEX(교과배치표!$C:$Q,MATCH(J4636,교과배치표!$B:$B,0),(MATCH(M4636,{"A","B","C","D","E"},0)-1)*3+1))),"")</f>
        <v/>
      </c>
      <c r="S4636" s="26" t="str">
        <f t="array" ref="S4636">IFERROR(IF(OR(J4636="",M4636="",F4636=""),"",IF(F4636="학생부종합",INDEX(종합배치표!$C:$Q,MATCH(J4636,종합배치표!$B:$B,0),(MATCH(M4636,{"A","B","C","D","E"},0)-1)*3+2),INDEX(교과배치표!$C:$Q,MATCH(J4636,교과배치표!$B:$B,0),(MATCH(M4636,{"A","B","C","D","E"},0)-1)*3+2))),"")</f>
        <v/>
      </c>
      <c r="T4636" s="26" t="str">
        <f t="array" ref="T4636">IFERROR(IF(OR(J4636="",M4636="",F4636=""),"",IF(F4636="학생부종합",INDEX(종합배치표!$C:$Q,MATCH(J4636,종합배치표!$B:$B,0),(MATCH(M4636,{"A","B","C","D","E"},0)-1)*3+3),INDEX(교과배치표!$C:$Q,MATCH(J4636,교과배치표!$B:$B,0),(MATCH(M4636,{"A","B","C","D","E"},0)-1)*3+3))),"")</f>
        <v/>
      </c>
    </row>
    <row r="4637" spans="2:20" ht="14.25" customHeight="1">
      <c r="B4637" s="20">
        <v>5606</v>
      </c>
      <c r="C4637" s="21" t="s">
        <v>382</v>
      </c>
      <c r="D4637" s="21" t="s">
        <v>383</v>
      </c>
      <c r="E4637" s="21" t="s">
        <v>1597</v>
      </c>
      <c r="F4637" s="21" t="s">
        <v>24</v>
      </c>
      <c r="G4637" s="21" t="s">
        <v>1598</v>
      </c>
      <c r="H4637" s="21" t="s">
        <v>1613</v>
      </c>
      <c r="I4637" s="21" t="s">
        <v>60</v>
      </c>
      <c r="J4637" s="23"/>
      <c r="K4637" s="24">
        <v>6</v>
      </c>
      <c r="M4637" s="25" t="str">
        <f>IF(I4637="","",IF(I4637="인문",성적입력!$C$8,성적입력!$C$9))</f>
        <v>A</v>
      </c>
      <c r="N4637" s="26">
        <f>성적입력!$C$15</f>
        <v>3</v>
      </c>
      <c r="P4637" s="27" t="str">
        <f t="shared" si="166"/>
        <v/>
      </c>
      <c r="R4637" s="26" t="str">
        <f t="array" ref="R4637">IFERROR(IF(OR(J4637="",M4637="",F4637=""),"",IF(F4637="학생부종합",INDEX(종합배치표!$C:$Q,MATCH(J4637,종합배치표!$B:$B,0),(MATCH(M4637,{"A","B","C","D","E"},0)-1)*3+1),INDEX(교과배치표!$C:$Q,MATCH(J4637,교과배치표!$B:$B,0),(MATCH(M4637,{"A","B","C","D","E"},0)-1)*3+1))),"")</f>
        <v/>
      </c>
      <c r="S4637" s="26" t="str">
        <f t="array" ref="S4637">IFERROR(IF(OR(J4637="",M4637="",F4637=""),"",IF(F4637="학생부종합",INDEX(종합배치표!$C:$Q,MATCH(J4637,종합배치표!$B:$B,0),(MATCH(M4637,{"A","B","C","D","E"},0)-1)*3+2),INDEX(교과배치표!$C:$Q,MATCH(J4637,교과배치표!$B:$B,0),(MATCH(M4637,{"A","B","C","D","E"},0)-1)*3+2))),"")</f>
        <v/>
      </c>
      <c r="T4637" s="26" t="str">
        <f t="array" ref="T4637">IFERROR(IF(OR(J4637="",M4637="",F4637=""),"",IF(F4637="학생부종합",INDEX(종합배치표!$C:$Q,MATCH(J4637,종합배치표!$B:$B,0),(MATCH(M4637,{"A","B","C","D","E"},0)-1)*3+3),INDEX(교과배치표!$C:$Q,MATCH(J4637,교과배치표!$B:$B,0),(MATCH(M4637,{"A","B","C","D","E"},0)-1)*3+3))),"")</f>
        <v/>
      </c>
    </row>
    <row r="4638" spans="2:20" ht="14.25" customHeight="1">
      <c r="B4638" s="20">
        <v>5607</v>
      </c>
      <c r="C4638" s="21" t="s">
        <v>382</v>
      </c>
      <c r="D4638" s="21" t="s">
        <v>383</v>
      </c>
      <c r="E4638" s="21" t="s">
        <v>1597</v>
      </c>
      <c r="F4638" s="21" t="s">
        <v>24</v>
      </c>
      <c r="G4638" s="21" t="s">
        <v>1599</v>
      </c>
      <c r="H4638" s="21" t="s">
        <v>1613</v>
      </c>
      <c r="I4638" s="21" t="s">
        <v>60</v>
      </c>
      <c r="J4638" s="23"/>
      <c r="K4638" s="24">
        <v>10</v>
      </c>
      <c r="M4638" s="25" t="str">
        <f>IF(I4638="","",IF(I4638="인문",성적입력!$C$8,성적입력!$C$9))</f>
        <v>A</v>
      </c>
      <c r="N4638" s="26">
        <f>성적입력!$C$15</f>
        <v>3</v>
      </c>
      <c r="P4638" s="27" t="str">
        <f t="shared" si="166"/>
        <v/>
      </c>
      <c r="R4638" s="26" t="str">
        <f t="array" ref="R4638">IFERROR(IF(OR(J4638="",M4638="",F4638=""),"",IF(F4638="학생부종합",INDEX(종합배치표!$C:$Q,MATCH(J4638,종합배치표!$B:$B,0),(MATCH(M4638,{"A","B","C","D","E"},0)-1)*3+1),INDEX(교과배치표!$C:$Q,MATCH(J4638,교과배치표!$B:$B,0),(MATCH(M4638,{"A","B","C","D","E"},0)-1)*3+1))),"")</f>
        <v/>
      </c>
      <c r="S4638" s="26" t="str">
        <f t="array" ref="S4638">IFERROR(IF(OR(J4638="",M4638="",F4638=""),"",IF(F4638="학생부종합",INDEX(종합배치표!$C:$Q,MATCH(J4638,종합배치표!$B:$B,0),(MATCH(M4638,{"A","B","C","D","E"},0)-1)*3+2),INDEX(교과배치표!$C:$Q,MATCH(J4638,교과배치표!$B:$B,0),(MATCH(M4638,{"A","B","C","D","E"},0)-1)*3+2))),"")</f>
        <v/>
      </c>
      <c r="T4638" s="26" t="str">
        <f t="array" ref="T4638">IFERROR(IF(OR(J4638="",M4638="",F4638=""),"",IF(F4638="학생부종합",INDEX(종합배치표!$C:$Q,MATCH(J4638,종합배치표!$B:$B,0),(MATCH(M4638,{"A","B","C","D","E"},0)-1)*3+3),INDEX(교과배치표!$C:$Q,MATCH(J4638,교과배치표!$B:$B,0),(MATCH(M4638,{"A","B","C","D","E"},0)-1)*3+3))),"")</f>
        <v/>
      </c>
    </row>
    <row r="4639" spans="2:20" ht="14.25" customHeight="1">
      <c r="B4639" s="20">
        <v>5608</v>
      </c>
      <c r="C4639" s="21" t="s">
        <v>382</v>
      </c>
      <c r="D4639" s="21" t="s">
        <v>383</v>
      </c>
      <c r="E4639" s="21" t="s">
        <v>1597</v>
      </c>
      <c r="F4639" s="21" t="s">
        <v>68</v>
      </c>
      <c r="G4639" s="21" t="s">
        <v>192</v>
      </c>
      <c r="H4639" s="21" t="s">
        <v>50</v>
      </c>
      <c r="I4639" s="21" t="s">
        <v>27</v>
      </c>
      <c r="J4639" s="23"/>
      <c r="K4639" s="24">
        <v>6</v>
      </c>
      <c r="M4639" s="25" t="str">
        <f>IF(I4639="","",IF(I4639="인문",성적입력!$C$8,성적입력!$C$9))</f>
        <v>A</v>
      </c>
      <c r="N4639" s="26">
        <f>성적입력!$C$15</f>
        <v>3</v>
      </c>
      <c r="P4639" s="27" t="str">
        <f t="shared" si="166"/>
        <v/>
      </c>
      <c r="R4639" s="26" t="str">
        <f t="array" ref="R4639">IFERROR(IF(OR(J4639="",M4639="",F4639=""),"",IF(F4639="학생부종합",INDEX(종합배치표!$C:$Q,MATCH(J4639,종합배치표!$B:$B,0),(MATCH(M4639,{"A","B","C","D","E"},0)-1)*3+1),INDEX(교과배치표!$C:$Q,MATCH(J4639,교과배치표!$B:$B,0),(MATCH(M4639,{"A","B","C","D","E"},0)-1)*3+1))),"")</f>
        <v/>
      </c>
      <c r="S4639" s="26" t="str">
        <f t="array" ref="S4639">IFERROR(IF(OR(J4639="",M4639="",F4639=""),"",IF(F4639="학생부종합",INDEX(종합배치표!$C:$Q,MATCH(J4639,종합배치표!$B:$B,0),(MATCH(M4639,{"A","B","C","D","E"},0)-1)*3+2),INDEX(교과배치표!$C:$Q,MATCH(J4639,교과배치표!$B:$B,0),(MATCH(M4639,{"A","B","C","D","E"},0)-1)*3+2))),"")</f>
        <v/>
      </c>
      <c r="T4639" s="26" t="str">
        <f t="array" ref="T4639">IFERROR(IF(OR(J4639="",M4639="",F4639=""),"",IF(F4639="학생부종합",INDEX(종합배치표!$C:$Q,MATCH(J4639,종합배치표!$B:$B,0),(MATCH(M4639,{"A","B","C","D","E"},0)-1)*3+3),INDEX(교과배치표!$C:$Q,MATCH(J4639,교과배치표!$B:$B,0),(MATCH(M4639,{"A","B","C","D","E"},0)-1)*3+3))),"")</f>
        <v/>
      </c>
    </row>
    <row r="4640" spans="2:20" ht="14.25" customHeight="1">
      <c r="B4640" s="20">
        <v>5610</v>
      </c>
      <c r="C4640" s="21" t="s">
        <v>382</v>
      </c>
      <c r="D4640" s="21" t="s">
        <v>383</v>
      </c>
      <c r="E4640" s="21" t="s">
        <v>1597</v>
      </c>
      <c r="F4640" s="21" t="s">
        <v>24</v>
      </c>
      <c r="G4640" s="21" t="s">
        <v>1598</v>
      </c>
      <c r="H4640" s="21" t="s">
        <v>50</v>
      </c>
      <c r="I4640" s="21" t="s">
        <v>27</v>
      </c>
      <c r="J4640" s="23"/>
      <c r="K4640" s="24">
        <v>3</v>
      </c>
      <c r="M4640" s="25" t="str">
        <f>IF(I4640="","",IF(I4640="인문",성적입력!$C$8,성적입력!$C$9))</f>
        <v>A</v>
      </c>
      <c r="N4640" s="26">
        <f>성적입력!$C$15</f>
        <v>3</v>
      </c>
      <c r="P4640" s="27" t="str">
        <f t="shared" si="166"/>
        <v/>
      </c>
      <c r="R4640" s="26" t="str">
        <f t="array" ref="R4640">IFERROR(IF(OR(J4640="",M4640="",F4640=""),"",IF(F4640="학생부종합",INDEX(종합배치표!$C:$Q,MATCH(J4640,종합배치표!$B:$B,0),(MATCH(M4640,{"A","B","C","D","E"},0)-1)*3+1),INDEX(교과배치표!$C:$Q,MATCH(J4640,교과배치표!$B:$B,0),(MATCH(M4640,{"A","B","C","D","E"},0)-1)*3+1))),"")</f>
        <v/>
      </c>
      <c r="S4640" s="26" t="str">
        <f t="array" ref="S4640">IFERROR(IF(OR(J4640="",M4640="",F4640=""),"",IF(F4640="학생부종합",INDEX(종합배치표!$C:$Q,MATCH(J4640,종합배치표!$B:$B,0),(MATCH(M4640,{"A","B","C","D","E"},0)-1)*3+2),INDEX(교과배치표!$C:$Q,MATCH(J4640,교과배치표!$B:$B,0),(MATCH(M4640,{"A","B","C","D","E"},0)-1)*3+2))),"")</f>
        <v/>
      </c>
      <c r="T4640" s="26" t="str">
        <f t="array" ref="T4640">IFERROR(IF(OR(J4640="",M4640="",F4640=""),"",IF(F4640="학생부종합",INDEX(종합배치표!$C:$Q,MATCH(J4640,종합배치표!$B:$B,0),(MATCH(M4640,{"A","B","C","D","E"},0)-1)*3+3),INDEX(교과배치표!$C:$Q,MATCH(J4640,교과배치표!$B:$B,0),(MATCH(M4640,{"A","B","C","D","E"},0)-1)*3+3))),"")</f>
        <v/>
      </c>
    </row>
    <row r="4641" spans="2:20" ht="14.25" customHeight="1">
      <c r="B4641" s="20">
        <v>5611</v>
      </c>
      <c r="C4641" s="21" t="s">
        <v>382</v>
      </c>
      <c r="D4641" s="21" t="s">
        <v>383</v>
      </c>
      <c r="E4641" s="21" t="s">
        <v>1597</v>
      </c>
      <c r="F4641" s="21" t="s">
        <v>24</v>
      </c>
      <c r="G4641" s="21" t="s">
        <v>1599</v>
      </c>
      <c r="H4641" s="21" t="s">
        <v>50</v>
      </c>
      <c r="I4641" s="21" t="s">
        <v>27</v>
      </c>
      <c r="J4641" s="23"/>
      <c r="K4641" s="24">
        <v>3</v>
      </c>
      <c r="M4641" s="25" t="str">
        <f>IF(I4641="","",IF(I4641="인문",성적입력!$C$8,성적입력!$C$9))</f>
        <v>A</v>
      </c>
      <c r="N4641" s="26">
        <f>성적입력!$C$15</f>
        <v>3</v>
      </c>
      <c r="P4641" s="27" t="str">
        <f t="shared" si="166"/>
        <v/>
      </c>
      <c r="R4641" s="26" t="str">
        <f t="array" ref="R4641">IFERROR(IF(OR(J4641="",M4641="",F4641=""),"",IF(F4641="학생부종합",INDEX(종합배치표!$C:$Q,MATCH(J4641,종합배치표!$B:$B,0),(MATCH(M4641,{"A","B","C","D","E"},0)-1)*3+1),INDEX(교과배치표!$C:$Q,MATCH(J4641,교과배치표!$B:$B,0),(MATCH(M4641,{"A","B","C","D","E"},0)-1)*3+1))),"")</f>
        <v/>
      </c>
      <c r="S4641" s="26" t="str">
        <f t="array" ref="S4641">IFERROR(IF(OR(J4641="",M4641="",F4641=""),"",IF(F4641="학생부종합",INDEX(종합배치표!$C:$Q,MATCH(J4641,종합배치표!$B:$B,0),(MATCH(M4641,{"A","B","C","D","E"},0)-1)*3+2),INDEX(교과배치표!$C:$Q,MATCH(J4641,교과배치표!$B:$B,0),(MATCH(M4641,{"A","B","C","D","E"},0)-1)*3+2))),"")</f>
        <v/>
      </c>
      <c r="T4641" s="26" t="str">
        <f t="array" ref="T4641">IFERROR(IF(OR(J4641="",M4641="",F4641=""),"",IF(F4641="학생부종합",INDEX(종합배치표!$C:$Q,MATCH(J4641,종합배치표!$B:$B,0),(MATCH(M4641,{"A","B","C","D","E"},0)-1)*3+3),INDEX(교과배치표!$C:$Q,MATCH(J4641,교과배치표!$B:$B,0),(MATCH(M4641,{"A","B","C","D","E"},0)-1)*3+3))),"")</f>
        <v/>
      </c>
    </row>
    <row r="4642" spans="2:20" ht="14.25" customHeight="1">
      <c r="B4642" s="20">
        <v>5612</v>
      </c>
      <c r="C4642" s="21" t="s">
        <v>382</v>
      </c>
      <c r="D4642" s="21" t="s">
        <v>383</v>
      </c>
      <c r="E4642" s="21" t="s">
        <v>1597</v>
      </c>
      <c r="F4642" s="21" t="s">
        <v>68</v>
      </c>
      <c r="G4642" s="21" t="s">
        <v>192</v>
      </c>
      <c r="H4642" s="21" t="s">
        <v>51</v>
      </c>
      <c r="I4642" s="21" t="s">
        <v>27</v>
      </c>
      <c r="J4642" s="23"/>
      <c r="K4642" s="24">
        <v>8</v>
      </c>
      <c r="M4642" s="25" t="str">
        <f>IF(I4642="","",IF(I4642="인문",성적입력!$C$8,성적입력!$C$9))</f>
        <v>A</v>
      </c>
      <c r="N4642" s="26">
        <f>성적입력!$C$15</f>
        <v>3</v>
      </c>
      <c r="P4642" s="27" t="str">
        <f t="shared" si="166"/>
        <v/>
      </c>
      <c r="R4642" s="26" t="str">
        <f t="array" ref="R4642">IFERROR(IF(OR(J4642="",M4642="",F4642=""),"",IF(F4642="학생부종합",INDEX(종합배치표!$C:$Q,MATCH(J4642,종합배치표!$B:$B,0),(MATCH(M4642,{"A","B","C","D","E"},0)-1)*3+1),INDEX(교과배치표!$C:$Q,MATCH(J4642,교과배치표!$B:$B,0),(MATCH(M4642,{"A","B","C","D","E"},0)-1)*3+1))),"")</f>
        <v/>
      </c>
      <c r="S4642" s="26" t="str">
        <f t="array" ref="S4642">IFERROR(IF(OR(J4642="",M4642="",F4642=""),"",IF(F4642="학생부종합",INDEX(종합배치표!$C:$Q,MATCH(J4642,종합배치표!$B:$B,0),(MATCH(M4642,{"A","B","C","D","E"},0)-1)*3+2),INDEX(교과배치표!$C:$Q,MATCH(J4642,교과배치표!$B:$B,0),(MATCH(M4642,{"A","B","C","D","E"},0)-1)*3+2))),"")</f>
        <v/>
      </c>
      <c r="T4642" s="26" t="str">
        <f t="array" ref="T4642">IFERROR(IF(OR(J4642="",M4642="",F4642=""),"",IF(F4642="학생부종합",INDEX(종합배치표!$C:$Q,MATCH(J4642,종합배치표!$B:$B,0),(MATCH(M4642,{"A","B","C","D","E"},0)-1)*3+3),INDEX(교과배치표!$C:$Q,MATCH(J4642,교과배치표!$B:$B,0),(MATCH(M4642,{"A","B","C","D","E"},0)-1)*3+3))),"")</f>
        <v/>
      </c>
    </row>
    <row r="4643" spans="2:20" ht="14.25" customHeight="1">
      <c r="B4643" s="20">
        <v>5614</v>
      </c>
      <c r="C4643" s="21" t="s">
        <v>382</v>
      </c>
      <c r="D4643" s="21" t="s">
        <v>383</v>
      </c>
      <c r="E4643" s="21" t="s">
        <v>1597</v>
      </c>
      <c r="F4643" s="21" t="s">
        <v>24</v>
      </c>
      <c r="G4643" s="21" t="s">
        <v>1598</v>
      </c>
      <c r="H4643" s="21" t="s">
        <v>51</v>
      </c>
      <c r="I4643" s="21" t="s">
        <v>27</v>
      </c>
      <c r="J4643" s="23"/>
      <c r="K4643" s="24">
        <v>2</v>
      </c>
      <c r="M4643" s="25" t="str">
        <f>IF(I4643="","",IF(I4643="인문",성적입력!$C$8,성적입력!$C$9))</f>
        <v>A</v>
      </c>
      <c r="N4643" s="26">
        <f>성적입력!$C$15</f>
        <v>3</v>
      </c>
      <c r="P4643" s="27" t="str">
        <f t="shared" si="166"/>
        <v/>
      </c>
      <c r="R4643" s="26" t="str">
        <f t="array" ref="R4643">IFERROR(IF(OR(J4643="",M4643="",F4643=""),"",IF(F4643="학생부종합",INDEX(종합배치표!$C:$Q,MATCH(J4643,종합배치표!$B:$B,0),(MATCH(M4643,{"A","B","C","D","E"},0)-1)*3+1),INDEX(교과배치표!$C:$Q,MATCH(J4643,교과배치표!$B:$B,0),(MATCH(M4643,{"A","B","C","D","E"},0)-1)*3+1))),"")</f>
        <v/>
      </c>
      <c r="S4643" s="26" t="str">
        <f t="array" ref="S4643">IFERROR(IF(OR(J4643="",M4643="",F4643=""),"",IF(F4643="학생부종합",INDEX(종합배치표!$C:$Q,MATCH(J4643,종합배치표!$B:$B,0),(MATCH(M4643,{"A","B","C","D","E"},0)-1)*3+2),INDEX(교과배치표!$C:$Q,MATCH(J4643,교과배치표!$B:$B,0),(MATCH(M4643,{"A","B","C","D","E"},0)-1)*3+2))),"")</f>
        <v/>
      </c>
      <c r="T4643" s="26" t="str">
        <f t="array" ref="T4643">IFERROR(IF(OR(J4643="",M4643="",F4643=""),"",IF(F4643="학생부종합",INDEX(종합배치표!$C:$Q,MATCH(J4643,종합배치표!$B:$B,0),(MATCH(M4643,{"A","B","C","D","E"},0)-1)*3+3),INDEX(교과배치표!$C:$Q,MATCH(J4643,교과배치표!$B:$B,0),(MATCH(M4643,{"A","B","C","D","E"},0)-1)*3+3))),"")</f>
        <v/>
      </c>
    </row>
    <row r="4644" spans="2:20" ht="14.25" customHeight="1">
      <c r="B4644" s="20">
        <v>5615</v>
      </c>
      <c r="C4644" s="21" t="s">
        <v>382</v>
      </c>
      <c r="D4644" s="21" t="s">
        <v>383</v>
      </c>
      <c r="E4644" s="21" t="s">
        <v>1597</v>
      </c>
      <c r="F4644" s="21" t="s">
        <v>24</v>
      </c>
      <c r="G4644" s="21" t="s">
        <v>1599</v>
      </c>
      <c r="H4644" s="21" t="s">
        <v>51</v>
      </c>
      <c r="I4644" s="21" t="s">
        <v>27</v>
      </c>
      <c r="J4644" s="23"/>
      <c r="K4644" s="24">
        <v>3</v>
      </c>
      <c r="M4644" s="25" t="str">
        <f>IF(I4644="","",IF(I4644="인문",성적입력!$C$8,성적입력!$C$9))</f>
        <v>A</v>
      </c>
      <c r="N4644" s="26">
        <f>성적입력!$C$15</f>
        <v>3</v>
      </c>
      <c r="P4644" s="27" t="str">
        <f t="shared" si="166"/>
        <v/>
      </c>
      <c r="R4644" s="26" t="str">
        <f t="array" ref="R4644">IFERROR(IF(OR(J4644="",M4644="",F4644=""),"",IF(F4644="학생부종합",INDEX(종합배치표!$C:$Q,MATCH(J4644,종합배치표!$B:$B,0),(MATCH(M4644,{"A","B","C","D","E"},0)-1)*3+1),INDEX(교과배치표!$C:$Q,MATCH(J4644,교과배치표!$B:$B,0),(MATCH(M4644,{"A","B","C","D","E"},0)-1)*3+1))),"")</f>
        <v/>
      </c>
      <c r="S4644" s="26" t="str">
        <f t="array" ref="S4644">IFERROR(IF(OR(J4644="",M4644="",F4644=""),"",IF(F4644="학생부종합",INDEX(종합배치표!$C:$Q,MATCH(J4644,종합배치표!$B:$B,0),(MATCH(M4644,{"A","B","C","D","E"},0)-1)*3+2),INDEX(교과배치표!$C:$Q,MATCH(J4644,교과배치표!$B:$B,0),(MATCH(M4644,{"A","B","C","D","E"},0)-1)*3+2))),"")</f>
        <v/>
      </c>
      <c r="T4644" s="26" t="str">
        <f t="array" ref="T4644">IFERROR(IF(OR(J4644="",M4644="",F4644=""),"",IF(F4644="학생부종합",INDEX(종합배치표!$C:$Q,MATCH(J4644,종합배치표!$B:$B,0),(MATCH(M4644,{"A","B","C","D","E"},0)-1)*3+3),INDEX(교과배치표!$C:$Q,MATCH(J4644,교과배치표!$B:$B,0),(MATCH(M4644,{"A","B","C","D","E"},0)-1)*3+3))),"")</f>
        <v/>
      </c>
    </row>
    <row r="4645" spans="2:20" ht="14.25" customHeight="1">
      <c r="B4645" s="20">
        <v>5616</v>
      </c>
      <c r="C4645" s="21" t="s">
        <v>382</v>
      </c>
      <c r="D4645" s="21" t="s">
        <v>383</v>
      </c>
      <c r="E4645" s="21" t="s">
        <v>1597</v>
      </c>
      <c r="F4645" s="21" t="s">
        <v>68</v>
      </c>
      <c r="G4645" s="21" t="s">
        <v>192</v>
      </c>
      <c r="H4645" s="21" t="s">
        <v>276</v>
      </c>
      <c r="I4645" s="21" t="s">
        <v>27</v>
      </c>
      <c r="J4645" s="23"/>
      <c r="K4645" s="24">
        <v>5</v>
      </c>
      <c r="M4645" s="25" t="str">
        <f>IF(I4645="","",IF(I4645="인문",성적입력!$C$8,성적입력!$C$9))</f>
        <v>A</v>
      </c>
      <c r="N4645" s="26">
        <f>성적입력!$C$15</f>
        <v>3</v>
      </c>
      <c r="P4645" s="27" t="str">
        <f t="shared" si="166"/>
        <v/>
      </c>
      <c r="R4645" s="26" t="str">
        <f t="array" ref="R4645">IFERROR(IF(OR(J4645="",M4645="",F4645=""),"",IF(F4645="학생부종합",INDEX(종합배치표!$C:$Q,MATCH(J4645,종합배치표!$B:$B,0),(MATCH(M4645,{"A","B","C","D","E"},0)-1)*3+1),INDEX(교과배치표!$C:$Q,MATCH(J4645,교과배치표!$B:$B,0),(MATCH(M4645,{"A","B","C","D","E"},0)-1)*3+1))),"")</f>
        <v/>
      </c>
      <c r="S4645" s="26" t="str">
        <f t="array" ref="S4645">IFERROR(IF(OR(J4645="",M4645="",F4645=""),"",IF(F4645="학생부종합",INDEX(종합배치표!$C:$Q,MATCH(J4645,종합배치표!$B:$B,0),(MATCH(M4645,{"A","B","C","D","E"},0)-1)*3+2),INDEX(교과배치표!$C:$Q,MATCH(J4645,교과배치표!$B:$B,0),(MATCH(M4645,{"A","B","C","D","E"},0)-1)*3+2))),"")</f>
        <v/>
      </c>
      <c r="T4645" s="26" t="str">
        <f t="array" ref="T4645">IFERROR(IF(OR(J4645="",M4645="",F4645=""),"",IF(F4645="학생부종합",INDEX(종합배치표!$C:$Q,MATCH(J4645,종합배치표!$B:$B,0),(MATCH(M4645,{"A","B","C","D","E"},0)-1)*3+3),INDEX(교과배치표!$C:$Q,MATCH(J4645,교과배치표!$B:$B,0),(MATCH(M4645,{"A","B","C","D","E"},0)-1)*3+3))),"")</f>
        <v/>
      </c>
    </row>
    <row r="4646" spans="2:20" ht="14.25" customHeight="1">
      <c r="B4646" s="20">
        <v>5618</v>
      </c>
      <c r="C4646" s="21" t="s">
        <v>382</v>
      </c>
      <c r="D4646" s="21" t="s">
        <v>383</v>
      </c>
      <c r="E4646" s="21" t="s">
        <v>1597</v>
      </c>
      <c r="F4646" s="21" t="s">
        <v>24</v>
      </c>
      <c r="G4646" s="21" t="s">
        <v>1598</v>
      </c>
      <c r="H4646" s="21" t="s">
        <v>276</v>
      </c>
      <c r="I4646" s="21" t="s">
        <v>27</v>
      </c>
      <c r="J4646" s="23"/>
      <c r="K4646" s="24">
        <v>2</v>
      </c>
      <c r="M4646" s="25" t="str">
        <f>IF(I4646="","",IF(I4646="인문",성적입력!$C$8,성적입력!$C$9))</f>
        <v>A</v>
      </c>
      <c r="N4646" s="26">
        <f>성적입력!$C$15</f>
        <v>3</v>
      </c>
      <c r="P4646" s="27" t="str">
        <f t="shared" si="166"/>
        <v/>
      </c>
      <c r="R4646" s="26" t="str">
        <f t="array" ref="R4646">IFERROR(IF(OR(J4646="",M4646="",F4646=""),"",IF(F4646="학생부종합",INDEX(종합배치표!$C:$Q,MATCH(J4646,종합배치표!$B:$B,0),(MATCH(M4646,{"A","B","C","D","E"},0)-1)*3+1),INDEX(교과배치표!$C:$Q,MATCH(J4646,교과배치표!$B:$B,0),(MATCH(M4646,{"A","B","C","D","E"},0)-1)*3+1))),"")</f>
        <v/>
      </c>
      <c r="S4646" s="26" t="str">
        <f t="array" ref="S4646">IFERROR(IF(OR(J4646="",M4646="",F4646=""),"",IF(F4646="학생부종합",INDEX(종합배치표!$C:$Q,MATCH(J4646,종합배치표!$B:$B,0),(MATCH(M4646,{"A","B","C","D","E"},0)-1)*3+2),INDEX(교과배치표!$C:$Q,MATCH(J4646,교과배치표!$B:$B,0),(MATCH(M4646,{"A","B","C","D","E"},0)-1)*3+2))),"")</f>
        <v/>
      </c>
      <c r="T4646" s="26" t="str">
        <f t="array" ref="T4646">IFERROR(IF(OR(J4646="",M4646="",F4646=""),"",IF(F4646="학생부종합",INDEX(종합배치표!$C:$Q,MATCH(J4646,종합배치표!$B:$B,0),(MATCH(M4646,{"A","B","C","D","E"},0)-1)*3+3),INDEX(교과배치표!$C:$Q,MATCH(J4646,교과배치표!$B:$B,0),(MATCH(M4646,{"A","B","C","D","E"},0)-1)*3+3))),"")</f>
        <v/>
      </c>
    </row>
    <row r="4647" spans="2:20" ht="14.25" customHeight="1">
      <c r="B4647" s="20">
        <v>5619</v>
      </c>
      <c r="C4647" s="21" t="s">
        <v>382</v>
      </c>
      <c r="D4647" s="21" t="s">
        <v>383</v>
      </c>
      <c r="E4647" s="21" t="s">
        <v>1597</v>
      </c>
      <c r="F4647" s="21" t="s">
        <v>24</v>
      </c>
      <c r="G4647" s="21" t="s">
        <v>1599</v>
      </c>
      <c r="H4647" s="21" t="s">
        <v>276</v>
      </c>
      <c r="I4647" s="21" t="s">
        <v>27</v>
      </c>
      <c r="J4647" s="23"/>
      <c r="K4647" s="24">
        <v>3</v>
      </c>
      <c r="M4647" s="25" t="str">
        <f>IF(I4647="","",IF(I4647="인문",성적입력!$C$8,성적입력!$C$9))</f>
        <v>A</v>
      </c>
      <c r="N4647" s="26">
        <f>성적입력!$C$15</f>
        <v>3</v>
      </c>
      <c r="P4647" s="27" t="str">
        <f t="shared" si="166"/>
        <v/>
      </c>
      <c r="R4647" s="26" t="str">
        <f t="array" ref="R4647">IFERROR(IF(OR(J4647="",M4647="",F4647=""),"",IF(F4647="학생부종합",INDEX(종합배치표!$C:$Q,MATCH(J4647,종합배치표!$B:$B,0),(MATCH(M4647,{"A","B","C","D","E"},0)-1)*3+1),INDEX(교과배치표!$C:$Q,MATCH(J4647,교과배치표!$B:$B,0),(MATCH(M4647,{"A","B","C","D","E"},0)-1)*3+1))),"")</f>
        <v/>
      </c>
      <c r="S4647" s="26" t="str">
        <f t="array" ref="S4647">IFERROR(IF(OR(J4647="",M4647="",F4647=""),"",IF(F4647="학생부종합",INDEX(종합배치표!$C:$Q,MATCH(J4647,종합배치표!$B:$B,0),(MATCH(M4647,{"A","B","C","D","E"},0)-1)*3+2),INDEX(교과배치표!$C:$Q,MATCH(J4647,교과배치표!$B:$B,0),(MATCH(M4647,{"A","B","C","D","E"},0)-1)*3+2))),"")</f>
        <v/>
      </c>
      <c r="T4647" s="26" t="str">
        <f t="array" ref="T4647">IFERROR(IF(OR(J4647="",M4647="",F4647=""),"",IF(F4647="학생부종합",INDEX(종합배치표!$C:$Q,MATCH(J4647,종합배치표!$B:$B,0),(MATCH(M4647,{"A","B","C","D","E"},0)-1)*3+3),INDEX(교과배치표!$C:$Q,MATCH(J4647,교과배치표!$B:$B,0),(MATCH(M4647,{"A","B","C","D","E"},0)-1)*3+3))),"")</f>
        <v/>
      </c>
    </row>
    <row r="4648" spans="2:20" ht="14.25" customHeight="1">
      <c r="B4648" s="20">
        <v>5620</v>
      </c>
      <c r="C4648" s="21" t="s">
        <v>382</v>
      </c>
      <c r="D4648" s="21" t="s">
        <v>383</v>
      </c>
      <c r="E4648" s="21" t="s">
        <v>1597</v>
      </c>
      <c r="F4648" s="21" t="s">
        <v>68</v>
      </c>
      <c r="G4648" s="21" t="s">
        <v>192</v>
      </c>
      <c r="H4648" s="21" t="s">
        <v>37</v>
      </c>
      <c r="I4648" s="21" t="s">
        <v>27</v>
      </c>
      <c r="J4648" s="23"/>
      <c r="K4648" s="24">
        <v>8</v>
      </c>
      <c r="M4648" s="25" t="str">
        <f>IF(I4648="","",IF(I4648="인문",성적입력!$C$8,성적입력!$C$9))</f>
        <v>A</v>
      </c>
      <c r="N4648" s="26">
        <f>성적입력!$C$15</f>
        <v>3</v>
      </c>
      <c r="P4648" s="27" t="str">
        <f t="shared" si="166"/>
        <v/>
      </c>
      <c r="R4648" s="26" t="str">
        <f t="array" ref="R4648">IFERROR(IF(OR(J4648="",M4648="",F4648=""),"",IF(F4648="학생부종합",INDEX(종합배치표!$C:$Q,MATCH(J4648,종합배치표!$B:$B,0),(MATCH(M4648,{"A","B","C","D","E"},0)-1)*3+1),INDEX(교과배치표!$C:$Q,MATCH(J4648,교과배치표!$B:$B,0),(MATCH(M4648,{"A","B","C","D","E"},0)-1)*3+1))),"")</f>
        <v/>
      </c>
      <c r="S4648" s="26" t="str">
        <f t="array" ref="S4648">IFERROR(IF(OR(J4648="",M4648="",F4648=""),"",IF(F4648="학생부종합",INDEX(종합배치표!$C:$Q,MATCH(J4648,종합배치표!$B:$B,0),(MATCH(M4648,{"A","B","C","D","E"},0)-1)*3+2),INDEX(교과배치표!$C:$Q,MATCH(J4648,교과배치표!$B:$B,0),(MATCH(M4648,{"A","B","C","D","E"},0)-1)*3+2))),"")</f>
        <v/>
      </c>
      <c r="T4648" s="26" t="str">
        <f t="array" ref="T4648">IFERROR(IF(OR(J4648="",M4648="",F4648=""),"",IF(F4648="학생부종합",INDEX(종합배치표!$C:$Q,MATCH(J4648,종합배치표!$B:$B,0),(MATCH(M4648,{"A","B","C","D","E"},0)-1)*3+3),INDEX(교과배치표!$C:$Q,MATCH(J4648,교과배치표!$B:$B,0),(MATCH(M4648,{"A","B","C","D","E"},0)-1)*3+3))),"")</f>
        <v/>
      </c>
    </row>
    <row r="4649" spans="2:20" ht="14.25" customHeight="1">
      <c r="B4649" s="20">
        <v>5622</v>
      </c>
      <c r="C4649" s="21" t="s">
        <v>382</v>
      </c>
      <c r="D4649" s="21" t="s">
        <v>383</v>
      </c>
      <c r="E4649" s="21" t="s">
        <v>1597</v>
      </c>
      <c r="F4649" s="21" t="s">
        <v>24</v>
      </c>
      <c r="G4649" s="21" t="s">
        <v>1598</v>
      </c>
      <c r="H4649" s="21" t="s">
        <v>37</v>
      </c>
      <c r="I4649" s="21" t="s">
        <v>27</v>
      </c>
      <c r="J4649" s="23"/>
      <c r="K4649" s="24">
        <v>2</v>
      </c>
      <c r="M4649" s="25" t="str">
        <f>IF(I4649="","",IF(I4649="인문",성적입력!$C$8,성적입력!$C$9))</f>
        <v>A</v>
      </c>
      <c r="N4649" s="26">
        <f>성적입력!$C$15</f>
        <v>3</v>
      </c>
      <c r="P4649" s="27" t="str">
        <f t="shared" si="166"/>
        <v/>
      </c>
      <c r="R4649" s="26" t="str">
        <f t="array" ref="R4649">IFERROR(IF(OR(J4649="",M4649="",F4649=""),"",IF(F4649="학생부종합",INDEX(종합배치표!$C:$Q,MATCH(J4649,종합배치표!$B:$B,0),(MATCH(M4649,{"A","B","C","D","E"},0)-1)*3+1),INDEX(교과배치표!$C:$Q,MATCH(J4649,교과배치표!$B:$B,0),(MATCH(M4649,{"A","B","C","D","E"},0)-1)*3+1))),"")</f>
        <v/>
      </c>
      <c r="S4649" s="26" t="str">
        <f t="array" ref="S4649">IFERROR(IF(OR(J4649="",M4649="",F4649=""),"",IF(F4649="학생부종합",INDEX(종합배치표!$C:$Q,MATCH(J4649,종합배치표!$B:$B,0),(MATCH(M4649,{"A","B","C","D","E"},0)-1)*3+2),INDEX(교과배치표!$C:$Q,MATCH(J4649,교과배치표!$B:$B,0),(MATCH(M4649,{"A","B","C","D","E"},0)-1)*3+2))),"")</f>
        <v/>
      </c>
      <c r="T4649" s="26" t="str">
        <f t="array" ref="T4649">IFERROR(IF(OR(J4649="",M4649="",F4649=""),"",IF(F4649="학생부종합",INDEX(종합배치표!$C:$Q,MATCH(J4649,종합배치표!$B:$B,0),(MATCH(M4649,{"A","B","C","D","E"},0)-1)*3+3),INDEX(교과배치표!$C:$Q,MATCH(J4649,교과배치표!$B:$B,0),(MATCH(M4649,{"A","B","C","D","E"},0)-1)*3+3))),"")</f>
        <v/>
      </c>
    </row>
    <row r="4650" spans="2:20" ht="14.25" customHeight="1">
      <c r="B4650" s="20">
        <v>5623</v>
      </c>
      <c r="C4650" s="21" t="s">
        <v>382</v>
      </c>
      <c r="D4650" s="21" t="s">
        <v>383</v>
      </c>
      <c r="E4650" s="21" t="s">
        <v>1597</v>
      </c>
      <c r="F4650" s="21" t="s">
        <v>24</v>
      </c>
      <c r="G4650" s="21" t="s">
        <v>1599</v>
      </c>
      <c r="H4650" s="21" t="s">
        <v>37</v>
      </c>
      <c r="I4650" s="21" t="s">
        <v>27</v>
      </c>
      <c r="J4650" s="23"/>
      <c r="K4650" s="24">
        <v>5</v>
      </c>
      <c r="M4650" s="25" t="str">
        <f>IF(I4650="","",IF(I4650="인문",성적입력!$C$8,성적입력!$C$9))</f>
        <v>A</v>
      </c>
      <c r="N4650" s="26">
        <f>성적입력!$C$15</f>
        <v>3</v>
      </c>
      <c r="P4650" s="27" t="str">
        <f t="shared" si="166"/>
        <v/>
      </c>
      <c r="R4650" s="26" t="str">
        <f t="array" ref="R4650">IFERROR(IF(OR(J4650="",M4650="",F4650=""),"",IF(F4650="학생부종합",INDEX(종합배치표!$C:$Q,MATCH(J4650,종합배치표!$B:$B,0),(MATCH(M4650,{"A","B","C","D","E"},0)-1)*3+1),INDEX(교과배치표!$C:$Q,MATCH(J4650,교과배치표!$B:$B,0),(MATCH(M4650,{"A","B","C","D","E"},0)-1)*3+1))),"")</f>
        <v/>
      </c>
      <c r="S4650" s="26" t="str">
        <f t="array" ref="S4650">IFERROR(IF(OR(J4650="",M4650="",F4650=""),"",IF(F4650="학생부종합",INDEX(종합배치표!$C:$Q,MATCH(J4650,종합배치표!$B:$B,0),(MATCH(M4650,{"A","B","C","D","E"},0)-1)*3+2),INDEX(교과배치표!$C:$Q,MATCH(J4650,교과배치표!$B:$B,0),(MATCH(M4650,{"A","B","C","D","E"},0)-1)*3+2))),"")</f>
        <v/>
      </c>
      <c r="T4650" s="26" t="str">
        <f t="array" ref="T4650">IFERROR(IF(OR(J4650="",M4650="",F4650=""),"",IF(F4650="학생부종합",INDEX(종합배치표!$C:$Q,MATCH(J4650,종합배치표!$B:$B,0),(MATCH(M4650,{"A","B","C","D","E"},0)-1)*3+3),INDEX(교과배치표!$C:$Q,MATCH(J4650,교과배치표!$B:$B,0),(MATCH(M4650,{"A","B","C","D","E"},0)-1)*3+3))),"")</f>
        <v/>
      </c>
    </row>
    <row r="4651" spans="2:20" ht="14.25" customHeight="1">
      <c r="B4651" s="20">
        <v>5624</v>
      </c>
      <c r="C4651" s="21" t="s">
        <v>382</v>
      </c>
      <c r="D4651" s="21" t="s">
        <v>383</v>
      </c>
      <c r="E4651" s="21" t="s">
        <v>1597</v>
      </c>
      <c r="F4651" s="21" t="s">
        <v>68</v>
      </c>
      <c r="G4651" s="21" t="s">
        <v>192</v>
      </c>
      <c r="H4651" s="21" t="s">
        <v>1614</v>
      </c>
      <c r="I4651" s="21" t="s">
        <v>60</v>
      </c>
      <c r="J4651" s="23"/>
      <c r="K4651" s="24">
        <v>8</v>
      </c>
      <c r="M4651" s="25" t="str">
        <f>IF(I4651="","",IF(I4651="인문",성적입력!$C$8,성적입력!$C$9))</f>
        <v>A</v>
      </c>
      <c r="N4651" s="26">
        <f>성적입력!$C$15</f>
        <v>3</v>
      </c>
      <c r="P4651" s="27" t="str">
        <f t="shared" si="166"/>
        <v/>
      </c>
      <c r="R4651" s="26" t="str">
        <f t="array" ref="R4651">IFERROR(IF(OR(J4651="",M4651="",F4651=""),"",IF(F4651="학생부종합",INDEX(종합배치표!$C:$Q,MATCH(J4651,종합배치표!$B:$B,0),(MATCH(M4651,{"A","B","C","D","E"},0)-1)*3+1),INDEX(교과배치표!$C:$Q,MATCH(J4651,교과배치표!$B:$B,0),(MATCH(M4651,{"A","B","C","D","E"},0)-1)*3+1))),"")</f>
        <v/>
      </c>
      <c r="S4651" s="26" t="str">
        <f t="array" ref="S4651">IFERROR(IF(OR(J4651="",M4651="",F4651=""),"",IF(F4651="학생부종합",INDEX(종합배치표!$C:$Q,MATCH(J4651,종합배치표!$B:$B,0),(MATCH(M4651,{"A","B","C","D","E"},0)-1)*3+2),INDEX(교과배치표!$C:$Q,MATCH(J4651,교과배치표!$B:$B,0),(MATCH(M4651,{"A","B","C","D","E"},0)-1)*3+2))),"")</f>
        <v/>
      </c>
      <c r="T4651" s="26" t="str">
        <f t="array" ref="T4651">IFERROR(IF(OR(J4651="",M4651="",F4651=""),"",IF(F4651="학생부종합",INDEX(종합배치표!$C:$Q,MATCH(J4651,종합배치표!$B:$B,0),(MATCH(M4651,{"A","B","C","D","E"},0)-1)*3+3),INDEX(교과배치표!$C:$Q,MATCH(J4651,교과배치표!$B:$B,0),(MATCH(M4651,{"A","B","C","D","E"},0)-1)*3+3))),"")</f>
        <v/>
      </c>
    </row>
    <row r="4652" spans="2:20" ht="14.25" customHeight="1">
      <c r="B4652" s="20">
        <v>5625</v>
      </c>
      <c r="C4652" s="21" t="s">
        <v>382</v>
      </c>
      <c r="D4652" s="21" t="s">
        <v>383</v>
      </c>
      <c r="E4652" s="21" t="s">
        <v>1597</v>
      </c>
      <c r="F4652" s="21" t="s">
        <v>24</v>
      </c>
      <c r="G4652" s="21" t="s">
        <v>1598</v>
      </c>
      <c r="H4652" s="21" t="s">
        <v>1614</v>
      </c>
      <c r="I4652" s="21" t="s">
        <v>60</v>
      </c>
      <c r="J4652" s="23"/>
      <c r="K4652" s="24">
        <v>3</v>
      </c>
      <c r="M4652" s="25" t="str">
        <f>IF(I4652="","",IF(I4652="인문",성적입력!$C$8,성적입력!$C$9))</f>
        <v>A</v>
      </c>
      <c r="N4652" s="26">
        <f>성적입력!$C$15</f>
        <v>3</v>
      </c>
      <c r="P4652" s="27" t="str">
        <f t="shared" si="166"/>
        <v/>
      </c>
      <c r="R4652" s="26" t="str">
        <f t="array" ref="R4652">IFERROR(IF(OR(J4652="",M4652="",F4652=""),"",IF(F4652="학생부종합",INDEX(종합배치표!$C:$Q,MATCH(J4652,종합배치표!$B:$B,0),(MATCH(M4652,{"A","B","C","D","E"},0)-1)*3+1),INDEX(교과배치표!$C:$Q,MATCH(J4652,교과배치표!$B:$B,0),(MATCH(M4652,{"A","B","C","D","E"},0)-1)*3+1))),"")</f>
        <v/>
      </c>
      <c r="S4652" s="26" t="str">
        <f t="array" ref="S4652">IFERROR(IF(OR(J4652="",M4652="",F4652=""),"",IF(F4652="학생부종합",INDEX(종합배치표!$C:$Q,MATCH(J4652,종합배치표!$B:$B,0),(MATCH(M4652,{"A","B","C","D","E"},0)-1)*3+2),INDEX(교과배치표!$C:$Q,MATCH(J4652,교과배치표!$B:$B,0),(MATCH(M4652,{"A","B","C","D","E"},0)-1)*3+2))),"")</f>
        <v/>
      </c>
      <c r="T4652" s="26" t="str">
        <f t="array" ref="T4652">IFERROR(IF(OR(J4652="",M4652="",F4652=""),"",IF(F4652="학생부종합",INDEX(종합배치표!$C:$Q,MATCH(J4652,종합배치표!$B:$B,0),(MATCH(M4652,{"A","B","C","D","E"},0)-1)*3+3),INDEX(교과배치표!$C:$Q,MATCH(J4652,교과배치표!$B:$B,0),(MATCH(M4652,{"A","B","C","D","E"},0)-1)*3+3))),"")</f>
        <v/>
      </c>
    </row>
    <row r="4653" spans="2:20" ht="14.25" customHeight="1">
      <c r="B4653" s="20">
        <v>5626</v>
      </c>
      <c r="C4653" s="21" t="s">
        <v>382</v>
      </c>
      <c r="D4653" s="21" t="s">
        <v>383</v>
      </c>
      <c r="E4653" s="21" t="s">
        <v>1597</v>
      </c>
      <c r="F4653" s="21" t="s">
        <v>24</v>
      </c>
      <c r="G4653" s="21" t="s">
        <v>1599</v>
      </c>
      <c r="H4653" s="21" t="s">
        <v>1614</v>
      </c>
      <c r="I4653" s="21" t="s">
        <v>60</v>
      </c>
      <c r="J4653" s="23"/>
      <c r="K4653" s="24">
        <v>4</v>
      </c>
      <c r="M4653" s="25" t="str">
        <f>IF(I4653="","",IF(I4653="인문",성적입력!$C$8,성적입력!$C$9))</f>
        <v>A</v>
      </c>
      <c r="N4653" s="26">
        <f>성적입력!$C$15</f>
        <v>3</v>
      </c>
      <c r="P4653" s="27" t="str">
        <f t="shared" si="166"/>
        <v/>
      </c>
      <c r="R4653" s="26" t="str">
        <f t="array" ref="R4653">IFERROR(IF(OR(J4653="",M4653="",F4653=""),"",IF(F4653="학생부종합",INDEX(종합배치표!$C:$Q,MATCH(J4653,종합배치표!$B:$B,0),(MATCH(M4653,{"A","B","C","D","E"},0)-1)*3+1),INDEX(교과배치표!$C:$Q,MATCH(J4653,교과배치표!$B:$B,0),(MATCH(M4653,{"A","B","C","D","E"},0)-1)*3+1))),"")</f>
        <v/>
      </c>
      <c r="S4653" s="26" t="str">
        <f t="array" ref="S4653">IFERROR(IF(OR(J4653="",M4653="",F4653=""),"",IF(F4653="학생부종합",INDEX(종합배치표!$C:$Q,MATCH(J4653,종합배치표!$B:$B,0),(MATCH(M4653,{"A","B","C","D","E"},0)-1)*3+2),INDEX(교과배치표!$C:$Q,MATCH(J4653,교과배치표!$B:$B,0),(MATCH(M4653,{"A","B","C","D","E"},0)-1)*3+2))),"")</f>
        <v/>
      </c>
      <c r="T4653" s="26" t="str">
        <f t="array" ref="T4653">IFERROR(IF(OR(J4653="",M4653="",F4653=""),"",IF(F4653="학생부종합",INDEX(종합배치표!$C:$Q,MATCH(J4653,종합배치표!$B:$B,0),(MATCH(M4653,{"A","B","C","D","E"},0)-1)*3+3),INDEX(교과배치표!$C:$Q,MATCH(J4653,교과배치표!$B:$B,0),(MATCH(M4653,{"A","B","C","D","E"},0)-1)*3+3))),"")</f>
        <v/>
      </c>
    </row>
    <row r="4654" spans="2:20" ht="14.25" customHeight="1">
      <c r="B4654" s="20">
        <v>5627</v>
      </c>
      <c r="C4654" s="21" t="s">
        <v>382</v>
      </c>
      <c r="D4654" s="21" t="s">
        <v>383</v>
      </c>
      <c r="E4654" s="21" t="s">
        <v>1597</v>
      </c>
      <c r="F4654" s="21" t="s">
        <v>68</v>
      </c>
      <c r="G4654" s="21" t="s">
        <v>192</v>
      </c>
      <c r="H4654" s="21" t="s">
        <v>1615</v>
      </c>
      <c r="I4654" s="21" t="s">
        <v>60</v>
      </c>
      <c r="J4654" s="23"/>
      <c r="K4654" s="24">
        <v>10</v>
      </c>
      <c r="M4654" s="25" t="str">
        <f>IF(I4654="","",IF(I4654="인문",성적입력!$C$8,성적입력!$C$9))</f>
        <v>A</v>
      </c>
      <c r="N4654" s="26">
        <f>성적입력!$C$15</f>
        <v>3</v>
      </c>
      <c r="P4654" s="27" t="str">
        <f t="shared" si="166"/>
        <v/>
      </c>
      <c r="R4654" s="26" t="str">
        <f t="array" ref="R4654">IFERROR(IF(OR(J4654="",M4654="",F4654=""),"",IF(F4654="학생부종합",INDEX(종합배치표!$C:$Q,MATCH(J4654,종합배치표!$B:$B,0),(MATCH(M4654,{"A","B","C","D","E"},0)-1)*3+1),INDEX(교과배치표!$C:$Q,MATCH(J4654,교과배치표!$B:$B,0),(MATCH(M4654,{"A","B","C","D","E"},0)-1)*3+1))),"")</f>
        <v/>
      </c>
      <c r="S4654" s="26" t="str">
        <f t="array" ref="S4654">IFERROR(IF(OR(J4654="",M4654="",F4654=""),"",IF(F4654="학생부종합",INDEX(종합배치표!$C:$Q,MATCH(J4654,종합배치표!$B:$B,0),(MATCH(M4654,{"A","B","C","D","E"},0)-1)*3+2),INDEX(교과배치표!$C:$Q,MATCH(J4654,교과배치표!$B:$B,0),(MATCH(M4654,{"A","B","C","D","E"},0)-1)*3+2))),"")</f>
        <v/>
      </c>
      <c r="T4654" s="26" t="str">
        <f t="array" ref="T4654">IFERROR(IF(OR(J4654="",M4654="",F4654=""),"",IF(F4654="학생부종합",INDEX(종합배치표!$C:$Q,MATCH(J4654,종합배치표!$B:$B,0),(MATCH(M4654,{"A","B","C","D","E"},0)-1)*3+3),INDEX(교과배치표!$C:$Q,MATCH(J4654,교과배치표!$B:$B,0),(MATCH(M4654,{"A","B","C","D","E"},0)-1)*3+3))),"")</f>
        <v/>
      </c>
    </row>
    <row r="4655" spans="2:20" ht="14.25" customHeight="1">
      <c r="B4655" s="20">
        <v>5628</v>
      </c>
      <c r="C4655" s="21" t="s">
        <v>382</v>
      </c>
      <c r="D4655" s="21" t="s">
        <v>383</v>
      </c>
      <c r="E4655" s="21" t="s">
        <v>1597</v>
      </c>
      <c r="F4655" s="21" t="s">
        <v>24</v>
      </c>
      <c r="G4655" s="21" t="s">
        <v>1599</v>
      </c>
      <c r="H4655" s="21" t="s">
        <v>1615</v>
      </c>
      <c r="I4655" s="21" t="s">
        <v>60</v>
      </c>
      <c r="J4655" s="23"/>
      <c r="K4655" s="24">
        <v>8</v>
      </c>
      <c r="M4655" s="25" t="str">
        <f>IF(I4655="","",IF(I4655="인문",성적입력!$C$8,성적입력!$C$9))</f>
        <v>A</v>
      </c>
      <c r="N4655" s="26">
        <f>성적입력!$C$15</f>
        <v>3</v>
      </c>
      <c r="P4655" s="27" t="str">
        <f t="shared" si="166"/>
        <v/>
      </c>
      <c r="R4655" s="26" t="str">
        <f t="array" ref="R4655">IFERROR(IF(OR(J4655="",M4655="",F4655=""),"",IF(F4655="학생부종합",INDEX(종합배치표!$C:$Q,MATCH(J4655,종합배치표!$B:$B,0),(MATCH(M4655,{"A","B","C","D","E"},0)-1)*3+1),INDEX(교과배치표!$C:$Q,MATCH(J4655,교과배치표!$B:$B,0),(MATCH(M4655,{"A","B","C","D","E"},0)-1)*3+1))),"")</f>
        <v/>
      </c>
      <c r="S4655" s="26" t="str">
        <f t="array" ref="S4655">IFERROR(IF(OR(J4655="",M4655="",F4655=""),"",IF(F4655="학생부종합",INDEX(종합배치표!$C:$Q,MATCH(J4655,종합배치표!$B:$B,0),(MATCH(M4655,{"A","B","C","D","E"},0)-1)*3+2),INDEX(교과배치표!$C:$Q,MATCH(J4655,교과배치표!$B:$B,0),(MATCH(M4655,{"A","B","C","D","E"},0)-1)*3+2))),"")</f>
        <v/>
      </c>
      <c r="T4655" s="26" t="str">
        <f t="array" ref="T4655">IFERROR(IF(OR(J4655="",M4655="",F4655=""),"",IF(F4655="학생부종합",INDEX(종합배치표!$C:$Q,MATCH(J4655,종합배치표!$B:$B,0),(MATCH(M4655,{"A","B","C","D","E"},0)-1)*3+3),INDEX(교과배치표!$C:$Q,MATCH(J4655,교과배치표!$B:$B,0),(MATCH(M4655,{"A","B","C","D","E"},0)-1)*3+3))),"")</f>
        <v/>
      </c>
    </row>
    <row r="4656" spans="2:20" ht="14.25" customHeight="1">
      <c r="B4656" s="20">
        <v>5629</v>
      </c>
      <c r="C4656" s="21" t="s">
        <v>382</v>
      </c>
      <c r="D4656" s="21" t="s">
        <v>383</v>
      </c>
      <c r="E4656" s="21" t="s">
        <v>1597</v>
      </c>
      <c r="F4656" s="21" t="s">
        <v>24</v>
      </c>
      <c r="G4656" s="21" t="s">
        <v>1607</v>
      </c>
      <c r="H4656" s="21" t="s">
        <v>1616</v>
      </c>
      <c r="I4656" s="21" t="s">
        <v>60</v>
      </c>
      <c r="J4656" s="23"/>
      <c r="K4656" s="24">
        <v>4</v>
      </c>
      <c r="M4656" s="25" t="str">
        <f>IF(I4656="","",IF(I4656="인문",성적입력!$C$8,성적입력!$C$9))</f>
        <v>A</v>
      </c>
      <c r="N4656" s="26">
        <f>성적입력!$C$15</f>
        <v>3</v>
      </c>
      <c r="P4656" s="27" t="str">
        <f t="shared" si="166"/>
        <v/>
      </c>
      <c r="R4656" s="26" t="str">
        <f t="array" ref="R4656">IFERROR(IF(OR(J4656="",M4656="",F4656=""),"",IF(F4656="학생부종합",INDEX(종합배치표!$C:$Q,MATCH(J4656,종합배치표!$B:$B,0),(MATCH(M4656,{"A","B","C","D","E"},0)-1)*3+1),INDEX(교과배치표!$C:$Q,MATCH(J4656,교과배치표!$B:$B,0),(MATCH(M4656,{"A","B","C","D","E"},0)-1)*3+1))),"")</f>
        <v/>
      </c>
      <c r="S4656" s="26" t="str">
        <f t="array" ref="S4656">IFERROR(IF(OR(J4656="",M4656="",F4656=""),"",IF(F4656="학생부종합",INDEX(종합배치표!$C:$Q,MATCH(J4656,종합배치표!$B:$B,0),(MATCH(M4656,{"A","B","C","D","E"},0)-1)*3+2),INDEX(교과배치표!$C:$Q,MATCH(J4656,교과배치표!$B:$B,0),(MATCH(M4656,{"A","B","C","D","E"},0)-1)*3+2))),"")</f>
        <v/>
      </c>
      <c r="T4656" s="26" t="str">
        <f t="array" ref="T4656">IFERROR(IF(OR(J4656="",M4656="",F4656=""),"",IF(F4656="학생부종합",INDEX(종합배치표!$C:$Q,MATCH(J4656,종합배치표!$B:$B,0),(MATCH(M4656,{"A","B","C","D","E"},0)-1)*3+3),INDEX(교과배치표!$C:$Q,MATCH(J4656,교과배치표!$B:$B,0),(MATCH(M4656,{"A","B","C","D","E"},0)-1)*3+3))),"")</f>
        <v/>
      </c>
    </row>
    <row r="4657" spans="2:20" ht="14.25" customHeight="1">
      <c r="B4657" s="20">
        <v>5630</v>
      </c>
      <c r="C4657" s="21" t="s">
        <v>382</v>
      </c>
      <c r="D4657" s="21" t="s">
        <v>383</v>
      </c>
      <c r="E4657" s="21" t="s">
        <v>1597</v>
      </c>
      <c r="F4657" s="21" t="s">
        <v>68</v>
      </c>
      <c r="G4657" s="21" t="s">
        <v>192</v>
      </c>
      <c r="H4657" s="21" t="s">
        <v>344</v>
      </c>
      <c r="I4657" s="21" t="s">
        <v>60</v>
      </c>
      <c r="J4657" s="23"/>
      <c r="K4657" s="24">
        <v>7</v>
      </c>
      <c r="M4657" s="25" t="str">
        <f>IF(I4657="","",IF(I4657="인문",성적입력!$C$8,성적입력!$C$9))</f>
        <v>A</v>
      </c>
      <c r="N4657" s="26">
        <f>성적입력!$C$15</f>
        <v>3</v>
      </c>
      <c r="P4657" s="27" t="str">
        <f t="shared" si="166"/>
        <v/>
      </c>
      <c r="R4657" s="26" t="str">
        <f t="array" ref="R4657">IFERROR(IF(OR(J4657="",M4657="",F4657=""),"",IF(F4657="학생부종합",INDEX(종합배치표!$C:$Q,MATCH(J4657,종합배치표!$B:$B,0),(MATCH(M4657,{"A","B","C","D","E"},0)-1)*3+1),INDEX(교과배치표!$C:$Q,MATCH(J4657,교과배치표!$B:$B,0),(MATCH(M4657,{"A","B","C","D","E"},0)-1)*3+1))),"")</f>
        <v/>
      </c>
      <c r="S4657" s="26" t="str">
        <f t="array" ref="S4657">IFERROR(IF(OR(J4657="",M4657="",F4657=""),"",IF(F4657="학생부종합",INDEX(종합배치표!$C:$Q,MATCH(J4657,종합배치표!$B:$B,0),(MATCH(M4657,{"A","B","C","D","E"},0)-1)*3+2),INDEX(교과배치표!$C:$Q,MATCH(J4657,교과배치표!$B:$B,0),(MATCH(M4657,{"A","B","C","D","E"},0)-1)*3+2))),"")</f>
        <v/>
      </c>
      <c r="T4657" s="26" t="str">
        <f t="array" ref="T4657">IFERROR(IF(OR(J4657="",M4657="",F4657=""),"",IF(F4657="학생부종합",INDEX(종합배치표!$C:$Q,MATCH(J4657,종합배치표!$B:$B,0),(MATCH(M4657,{"A","B","C","D","E"},0)-1)*3+3),INDEX(교과배치표!$C:$Q,MATCH(J4657,교과배치표!$B:$B,0),(MATCH(M4657,{"A","B","C","D","E"},0)-1)*3+3))),"")</f>
        <v/>
      </c>
    </row>
    <row r="4658" spans="2:20" ht="14.25" customHeight="1">
      <c r="B4658" s="20">
        <v>5632</v>
      </c>
      <c r="C4658" s="21" t="s">
        <v>382</v>
      </c>
      <c r="D4658" s="21" t="s">
        <v>383</v>
      </c>
      <c r="E4658" s="21" t="s">
        <v>1597</v>
      </c>
      <c r="F4658" s="21" t="s">
        <v>24</v>
      </c>
      <c r="G4658" s="21" t="s">
        <v>1598</v>
      </c>
      <c r="H4658" s="21" t="s">
        <v>344</v>
      </c>
      <c r="I4658" s="21" t="s">
        <v>60</v>
      </c>
      <c r="J4658" s="23"/>
      <c r="K4658" s="24">
        <v>3</v>
      </c>
      <c r="M4658" s="25" t="str">
        <f>IF(I4658="","",IF(I4658="인문",성적입력!$C$8,성적입력!$C$9))</f>
        <v>A</v>
      </c>
      <c r="N4658" s="26">
        <f>성적입력!$C$15</f>
        <v>3</v>
      </c>
      <c r="P4658" s="27" t="str">
        <f t="shared" si="166"/>
        <v/>
      </c>
      <c r="R4658" s="26" t="str">
        <f t="array" ref="R4658">IFERROR(IF(OR(J4658="",M4658="",F4658=""),"",IF(F4658="학생부종합",INDEX(종합배치표!$C:$Q,MATCH(J4658,종합배치표!$B:$B,0),(MATCH(M4658,{"A","B","C","D","E"},0)-1)*3+1),INDEX(교과배치표!$C:$Q,MATCH(J4658,교과배치표!$B:$B,0),(MATCH(M4658,{"A","B","C","D","E"},0)-1)*3+1))),"")</f>
        <v/>
      </c>
      <c r="S4658" s="26" t="str">
        <f t="array" ref="S4658">IFERROR(IF(OR(J4658="",M4658="",F4658=""),"",IF(F4658="학생부종합",INDEX(종합배치표!$C:$Q,MATCH(J4658,종합배치표!$B:$B,0),(MATCH(M4658,{"A","B","C","D","E"},0)-1)*3+2),INDEX(교과배치표!$C:$Q,MATCH(J4658,교과배치표!$B:$B,0),(MATCH(M4658,{"A","B","C","D","E"},0)-1)*3+2))),"")</f>
        <v/>
      </c>
      <c r="T4658" s="26" t="str">
        <f t="array" ref="T4658">IFERROR(IF(OR(J4658="",M4658="",F4658=""),"",IF(F4658="학생부종합",INDEX(종합배치표!$C:$Q,MATCH(J4658,종합배치표!$B:$B,0),(MATCH(M4658,{"A","B","C","D","E"},0)-1)*3+3),INDEX(교과배치표!$C:$Q,MATCH(J4658,교과배치표!$B:$B,0),(MATCH(M4658,{"A","B","C","D","E"},0)-1)*3+3))),"")</f>
        <v/>
      </c>
    </row>
    <row r="4659" spans="2:20" ht="14.25" customHeight="1">
      <c r="B4659" s="20">
        <v>5633</v>
      </c>
      <c r="C4659" s="21" t="s">
        <v>382</v>
      </c>
      <c r="D4659" s="21" t="s">
        <v>383</v>
      </c>
      <c r="E4659" s="21" t="s">
        <v>1597</v>
      </c>
      <c r="F4659" s="21" t="s">
        <v>24</v>
      </c>
      <c r="G4659" s="21" t="s">
        <v>1599</v>
      </c>
      <c r="H4659" s="21" t="s">
        <v>344</v>
      </c>
      <c r="I4659" s="21" t="s">
        <v>60</v>
      </c>
      <c r="J4659" s="23"/>
      <c r="K4659" s="24">
        <v>3</v>
      </c>
      <c r="M4659" s="25" t="str">
        <f>IF(I4659="","",IF(I4659="인문",성적입력!$C$8,성적입력!$C$9))</f>
        <v>A</v>
      </c>
      <c r="N4659" s="26">
        <f>성적입력!$C$15</f>
        <v>3</v>
      </c>
      <c r="P4659" s="27" t="str">
        <f t="shared" si="166"/>
        <v/>
      </c>
      <c r="R4659" s="26" t="str">
        <f t="array" ref="R4659">IFERROR(IF(OR(J4659="",M4659="",F4659=""),"",IF(F4659="학생부종합",INDEX(종합배치표!$C:$Q,MATCH(J4659,종합배치표!$B:$B,0),(MATCH(M4659,{"A","B","C","D","E"},0)-1)*3+1),INDEX(교과배치표!$C:$Q,MATCH(J4659,교과배치표!$B:$B,0),(MATCH(M4659,{"A","B","C","D","E"},0)-1)*3+1))),"")</f>
        <v/>
      </c>
      <c r="S4659" s="26" t="str">
        <f t="array" ref="S4659">IFERROR(IF(OR(J4659="",M4659="",F4659=""),"",IF(F4659="학생부종합",INDEX(종합배치표!$C:$Q,MATCH(J4659,종합배치표!$B:$B,0),(MATCH(M4659,{"A","B","C","D","E"},0)-1)*3+2),INDEX(교과배치표!$C:$Q,MATCH(J4659,교과배치표!$B:$B,0),(MATCH(M4659,{"A","B","C","D","E"},0)-1)*3+2))),"")</f>
        <v/>
      </c>
      <c r="T4659" s="26" t="str">
        <f t="array" ref="T4659">IFERROR(IF(OR(J4659="",M4659="",F4659=""),"",IF(F4659="학생부종합",INDEX(종합배치표!$C:$Q,MATCH(J4659,종합배치표!$B:$B,0),(MATCH(M4659,{"A","B","C","D","E"},0)-1)*3+3),INDEX(교과배치표!$C:$Q,MATCH(J4659,교과배치표!$B:$B,0),(MATCH(M4659,{"A","B","C","D","E"},0)-1)*3+3))),"")</f>
        <v/>
      </c>
    </row>
    <row r="4660" spans="2:20" ht="14.25" customHeight="1">
      <c r="B4660" s="20">
        <v>5634</v>
      </c>
      <c r="C4660" s="21" t="s">
        <v>382</v>
      </c>
      <c r="D4660" s="21" t="s">
        <v>383</v>
      </c>
      <c r="E4660" s="21" t="s">
        <v>1597</v>
      </c>
      <c r="F4660" s="21" t="s">
        <v>68</v>
      </c>
      <c r="G4660" s="21" t="s">
        <v>192</v>
      </c>
      <c r="H4660" s="21" t="s">
        <v>1359</v>
      </c>
      <c r="I4660" s="21" t="s">
        <v>60</v>
      </c>
      <c r="J4660" s="23"/>
      <c r="K4660" s="24">
        <v>6</v>
      </c>
      <c r="M4660" s="25" t="str">
        <f>IF(I4660="","",IF(I4660="인문",성적입력!$C$8,성적입력!$C$9))</f>
        <v>A</v>
      </c>
      <c r="N4660" s="26">
        <f>성적입력!$C$15</f>
        <v>3</v>
      </c>
      <c r="P4660" s="27" t="str">
        <f t="shared" si="166"/>
        <v/>
      </c>
      <c r="R4660" s="26" t="str">
        <f t="array" ref="R4660">IFERROR(IF(OR(J4660="",M4660="",F4660=""),"",IF(F4660="학생부종합",INDEX(종합배치표!$C:$Q,MATCH(J4660,종합배치표!$B:$B,0),(MATCH(M4660,{"A","B","C","D","E"},0)-1)*3+1),INDEX(교과배치표!$C:$Q,MATCH(J4660,교과배치표!$B:$B,0),(MATCH(M4660,{"A","B","C","D","E"},0)-1)*3+1))),"")</f>
        <v/>
      </c>
      <c r="S4660" s="26" t="str">
        <f t="array" ref="S4660">IFERROR(IF(OR(J4660="",M4660="",F4660=""),"",IF(F4660="학생부종합",INDEX(종합배치표!$C:$Q,MATCH(J4660,종합배치표!$B:$B,0),(MATCH(M4660,{"A","B","C","D","E"},0)-1)*3+2),INDEX(교과배치표!$C:$Q,MATCH(J4660,교과배치표!$B:$B,0),(MATCH(M4660,{"A","B","C","D","E"},0)-1)*3+2))),"")</f>
        <v/>
      </c>
      <c r="T4660" s="26" t="str">
        <f t="array" ref="T4660">IFERROR(IF(OR(J4660="",M4660="",F4660=""),"",IF(F4660="학생부종합",INDEX(종합배치표!$C:$Q,MATCH(J4660,종합배치표!$B:$B,0),(MATCH(M4660,{"A","B","C","D","E"},0)-1)*3+3),INDEX(교과배치표!$C:$Q,MATCH(J4660,교과배치표!$B:$B,0),(MATCH(M4660,{"A","B","C","D","E"},0)-1)*3+3))),"")</f>
        <v/>
      </c>
    </row>
    <row r="4661" spans="2:20" ht="14.25" customHeight="1">
      <c r="B4661" s="20">
        <v>5636</v>
      </c>
      <c r="C4661" s="21" t="s">
        <v>382</v>
      </c>
      <c r="D4661" s="21" t="s">
        <v>383</v>
      </c>
      <c r="E4661" s="21" t="s">
        <v>1597</v>
      </c>
      <c r="F4661" s="21" t="s">
        <v>24</v>
      </c>
      <c r="G4661" s="21" t="s">
        <v>1598</v>
      </c>
      <c r="H4661" s="21" t="s">
        <v>1359</v>
      </c>
      <c r="I4661" s="21" t="s">
        <v>60</v>
      </c>
      <c r="J4661" s="23"/>
      <c r="K4661" s="24">
        <v>2</v>
      </c>
      <c r="M4661" s="25" t="str">
        <f>IF(I4661="","",IF(I4661="인문",성적입력!$C$8,성적입력!$C$9))</f>
        <v>A</v>
      </c>
      <c r="N4661" s="26">
        <f>성적입력!$C$15</f>
        <v>3</v>
      </c>
      <c r="P4661" s="27" t="str">
        <f t="shared" si="166"/>
        <v/>
      </c>
      <c r="R4661" s="26" t="str">
        <f t="array" ref="R4661">IFERROR(IF(OR(J4661="",M4661="",F4661=""),"",IF(F4661="학생부종합",INDEX(종합배치표!$C:$Q,MATCH(J4661,종합배치표!$B:$B,0),(MATCH(M4661,{"A","B","C","D","E"},0)-1)*3+1),INDEX(교과배치표!$C:$Q,MATCH(J4661,교과배치표!$B:$B,0),(MATCH(M4661,{"A","B","C","D","E"},0)-1)*3+1))),"")</f>
        <v/>
      </c>
      <c r="S4661" s="26" t="str">
        <f t="array" ref="S4661">IFERROR(IF(OR(J4661="",M4661="",F4661=""),"",IF(F4661="학생부종합",INDEX(종합배치표!$C:$Q,MATCH(J4661,종합배치표!$B:$B,0),(MATCH(M4661,{"A","B","C","D","E"},0)-1)*3+2),INDEX(교과배치표!$C:$Q,MATCH(J4661,교과배치표!$B:$B,0),(MATCH(M4661,{"A","B","C","D","E"},0)-1)*3+2))),"")</f>
        <v/>
      </c>
      <c r="T4661" s="26" t="str">
        <f t="array" ref="T4661">IFERROR(IF(OR(J4661="",M4661="",F4661=""),"",IF(F4661="학생부종합",INDEX(종합배치표!$C:$Q,MATCH(J4661,종합배치표!$B:$B,0),(MATCH(M4661,{"A","B","C","D","E"},0)-1)*3+3),INDEX(교과배치표!$C:$Q,MATCH(J4661,교과배치표!$B:$B,0),(MATCH(M4661,{"A","B","C","D","E"},0)-1)*3+3))),"")</f>
        <v/>
      </c>
    </row>
    <row r="4662" spans="2:20" ht="14.25" customHeight="1">
      <c r="B4662" s="20">
        <v>5637</v>
      </c>
      <c r="C4662" s="21" t="s">
        <v>382</v>
      </c>
      <c r="D4662" s="21" t="s">
        <v>383</v>
      </c>
      <c r="E4662" s="21" t="s">
        <v>1597</v>
      </c>
      <c r="F4662" s="21" t="s">
        <v>24</v>
      </c>
      <c r="G4662" s="21" t="s">
        <v>1599</v>
      </c>
      <c r="H4662" s="21" t="s">
        <v>1359</v>
      </c>
      <c r="I4662" s="21" t="s">
        <v>60</v>
      </c>
      <c r="J4662" s="23"/>
      <c r="K4662" s="24">
        <v>3</v>
      </c>
      <c r="M4662" s="25" t="str">
        <f>IF(I4662="","",IF(I4662="인문",성적입력!$C$8,성적입력!$C$9))</f>
        <v>A</v>
      </c>
      <c r="N4662" s="26">
        <f>성적입력!$C$15</f>
        <v>3</v>
      </c>
      <c r="P4662" s="27" t="str">
        <f t="shared" si="166"/>
        <v/>
      </c>
      <c r="R4662" s="26" t="str">
        <f t="array" ref="R4662">IFERROR(IF(OR(J4662="",M4662="",F4662=""),"",IF(F4662="학생부종합",INDEX(종합배치표!$C:$Q,MATCH(J4662,종합배치표!$B:$B,0),(MATCH(M4662,{"A","B","C","D","E"},0)-1)*3+1),INDEX(교과배치표!$C:$Q,MATCH(J4662,교과배치표!$B:$B,0),(MATCH(M4662,{"A","B","C","D","E"},0)-1)*3+1))),"")</f>
        <v/>
      </c>
      <c r="S4662" s="26" t="str">
        <f t="array" ref="S4662">IFERROR(IF(OR(J4662="",M4662="",F4662=""),"",IF(F4662="학생부종합",INDEX(종합배치표!$C:$Q,MATCH(J4662,종합배치표!$B:$B,0),(MATCH(M4662,{"A","B","C","D","E"},0)-1)*3+2),INDEX(교과배치표!$C:$Q,MATCH(J4662,교과배치표!$B:$B,0),(MATCH(M4662,{"A","B","C","D","E"},0)-1)*3+2))),"")</f>
        <v/>
      </c>
      <c r="T4662" s="26" t="str">
        <f t="array" ref="T4662">IFERROR(IF(OR(J4662="",M4662="",F4662=""),"",IF(F4662="학생부종합",INDEX(종합배치표!$C:$Q,MATCH(J4662,종합배치표!$B:$B,0),(MATCH(M4662,{"A","B","C","D","E"},0)-1)*3+3),INDEX(교과배치표!$C:$Q,MATCH(J4662,교과배치표!$B:$B,0),(MATCH(M4662,{"A","B","C","D","E"},0)-1)*3+3))),"")</f>
        <v/>
      </c>
    </row>
    <row r="4663" spans="2:20" ht="14.25" customHeight="1">
      <c r="B4663" s="20">
        <v>5638</v>
      </c>
      <c r="C4663" s="21" t="s">
        <v>382</v>
      </c>
      <c r="D4663" s="21" t="s">
        <v>383</v>
      </c>
      <c r="E4663" s="21" t="s">
        <v>1597</v>
      </c>
      <c r="F4663" s="21" t="s">
        <v>68</v>
      </c>
      <c r="G4663" s="21" t="s">
        <v>192</v>
      </c>
      <c r="H4663" s="21" t="s">
        <v>488</v>
      </c>
      <c r="I4663" s="21" t="s">
        <v>429</v>
      </c>
      <c r="J4663" s="23"/>
      <c r="K4663" s="24">
        <v>14</v>
      </c>
      <c r="M4663" s="25" t="str">
        <f>IF(I4663="","",IF(I4663="인문",성적입력!$C$8,성적입력!$C$9))</f>
        <v>A</v>
      </c>
      <c r="N4663" s="26">
        <f>성적입력!$C$15</f>
        <v>3</v>
      </c>
      <c r="P4663" s="27" t="str">
        <f t="shared" si="166"/>
        <v/>
      </c>
      <c r="R4663" s="26" t="str">
        <f t="array" ref="R4663">IFERROR(IF(OR(J4663="",M4663="",F4663=""),"",IF(F4663="학생부종합",INDEX(종합배치표!$C:$Q,MATCH(J4663,종합배치표!$B:$B,0),(MATCH(M4663,{"A","B","C","D","E"},0)-1)*3+1),INDEX(교과배치표!$C:$Q,MATCH(J4663,교과배치표!$B:$B,0),(MATCH(M4663,{"A","B","C","D","E"},0)-1)*3+1))),"")</f>
        <v/>
      </c>
      <c r="S4663" s="26" t="str">
        <f t="array" ref="S4663">IFERROR(IF(OR(J4663="",M4663="",F4663=""),"",IF(F4663="학생부종합",INDEX(종합배치표!$C:$Q,MATCH(J4663,종합배치표!$B:$B,0),(MATCH(M4663,{"A","B","C","D","E"},0)-1)*3+2),INDEX(교과배치표!$C:$Q,MATCH(J4663,교과배치표!$B:$B,0),(MATCH(M4663,{"A","B","C","D","E"},0)-1)*3+2))),"")</f>
        <v/>
      </c>
      <c r="T4663" s="26" t="str">
        <f t="array" ref="T4663">IFERROR(IF(OR(J4663="",M4663="",F4663=""),"",IF(F4663="학생부종합",INDEX(종합배치표!$C:$Q,MATCH(J4663,종합배치표!$B:$B,0),(MATCH(M4663,{"A","B","C","D","E"},0)-1)*3+3),INDEX(교과배치표!$C:$Q,MATCH(J4663,교과배치표!$B:$B,0),(MATCH(M4663,{"A","B","C","D","E"},0)-1)*3+3))),"")</f>
        <v/>
      </c>
    </row>
    <row r="4664" spans="2:20" ht="14.25" customHeight="1">
      <c r="B4664" s="20">
        <v>5639</v>
      </c>
      <c r="C4664" s="21" t="s">
        <v>382</v>
      </c>
      <c r="D4664" s="21" t="s">
        <v>383</v>
      </c>
      <c r="E4664" s="21" t="s">
        <v>1597</v>
      </c>
      <c r="F4664" s="21" t="s">
        <v>68</v>
      </c>
      <c r="G4664" s="21" t="s">
        <v>192</v>
      </c>
      <c r="H4664" s="21" t="s">
        <v>488</v>
      </c>
      <c r="I4664" s="21" t="s">
        <v>60</v>
      </c>
      <c r="J4664" s="23"/>
      <c r="K4664" s="24">
        <v>14</v>
      </c>
      <c r="M4664" s="25" t="str">
        <f>IF(I4664="","",IF(I4664="인문",성적입력!$C$8,성적입력!$C$9))</f>
        <v>A</v>
      </c>
      <c r="N4664" s="26">
        <f>성적입력!$C$15</f>
        <v>3</v>
      </c>
      <c r="P4664" s="27" t="str">
        <f t="shared" si="166"/>
        <v/>
      </c>
      <c r="R4664" s="26" t="str">
        <f t="array" ref="R4664">IFERROR(IF(OR(J4664="",M4664="",F4664=""),"",IF(F4664="학생부종합",INDEX(종합배치표!$C:$Q,MATCH(J4664,종합배치표!$B:$B,0),(MATCH(M4664,{"A","B","C","D","E"},0)-1)*3+1),INDEX(교과배치표!$C:$Q,MATCH(J4664,교과배치표!$B:$B,0),(MATCH(M4664,{"A","B","C","D","E"},0)-1)*3+1))),"")</f>
        <v/>
      </c>
      <c r="S4664" s="26" t="str">
        <f t="array" ref="S4664">IFERROR(IF(OR(J4664="",M4664="",F4664=""),"",IF(F4664="학생부종합",INDEX(종합배치표!$C:$Q,MATCH(J4664,종합배치표!$B:$B,0),(MATCH(M4664,{"A","B","C","D","E"},0)-1)*3+2),INDEX(교과배치표!$C:$Q,MATCH(J4664,교과배치표!$B:$B,0),(MATCH(M4664,{"A","B","C","D","E"},0)-1)*3+2))),"")</f>
        <v/>
      </c>
      <c r="T4664" s="26" t="str">
        <f t="array" ref="T4664">IFERROR(IF(OR(J4664="",M4664="",F4664=""),"",IF(F4664="학생부종합",INDEX(종합배치표!$C:$Q,MATCH(J4664,종합배치표!$B:$B,0),(MATCH(M4664,{"A","B","C","D","E"},0)-1)*3+3),INDEX(교과배치표!$C:$Q,MATCH(J4664,교과배치표!$B:$B,0),(MATCH(M4664,{"A","B","C","D","E"},0)-1)*3+3))),"")</f>
        <v/>
      </c>
    </row>
    <row r="4665" spans="2:20" ht="14.25" customHeight="1">
      <c r="B4665" s="20">
        <v>5640</v>
      </c>
      <c r="C4665" s="21" t="s">
        <v>382</v>
      </c>
      <c r="D4665" s="21" t="s">
        <v>383</v>
      </c>
      <c r="E4665" s="21" t="s">
        <v>1597</v>
      </c>
      <c r="F4665" s="21" t="s">
        <v>24</v>
      </c>
      <c r="G4665" s="21" t="s">
        <v>1598</v>
      </c>
      <c r="H4665" s="21" t="s">
        <v>488</v>
      </c>
      <c r="I4665" s="21" t="s">
        <v>429</v>
      </c>
      <c r="J4665" s="23"/>
      <c r="K4665" s="24">
        <v>2</v>
      </c>
      <c r="M4665" s="25" t="str">
        <f>IF(I4665="","",IF(I4665="인문",성적입력!$C$8,성적입력!$C$9))</f>
        <v>A</v>
      </c>
      <c r="N4665" s="26">
        <f>성적입력!$C$15</f>
        <v>3</v>
      </c>
      <c r="P4665" s="27" t="str">
        <f t="shared" si="166"/>
        <v/>
      </c>
      <c r="R4665" s="26" t="str">
        <f t="array" ref="R4665">IFERROR(IF(OR(J4665="",M4665="",F4665=""),"",IF(F4665="학생부종합",INDEX(종합배치표!$C:$Q,MATCH(J4665,종합배치표!$B:$B,0),(MATCH(M4665,{"A","B","C","D","E"},0)-1)*3+1),INDEX(교과배치표!$C:$Q,MATCH(J4665,교과배치표!$B:$B,0),(MATCH(M4665,{"A","B","C","D","E"},0)-1)*3+1))),"")</f>
        <v/>
      </c>
      <c r="S4665" s="26" t="str">
        <f t="array" ref="S4665">IFERROR(IF(OR(J4665="",M4665="",F4665=""),"",IF(F4665="학생부종합",INDEX(종합배치표!$C:$Q,MATCH(J4665,종합배치표!$B:$B,0),(MATCH(M4665,{"A","B","C","D","E"},0)-1)*3+2),INDEX(교과배치표!$C:$Q,MATCH(J4665,교과배치표!$B:$B,0),(MATCH(M4665,{"A","B","C","D","E"},0)-1)*3+2))),"")</f>
        <v/>
      </c>
      <c r="T4665" s="26" t="str">
        <f t="array" ref="T4665">IFERROR(IF(OR(J4665="",M4665="",F4665=""),"",IF(F4665="학생부종합",INDEX(종합배치표!$C:$Q,MATCH(J4665,종합배치표!$B:$B,0),(MATCH(M4665,{"A","B","C","D","E"},0)-1)*3+3),INDEX(교과배치표!$C:$Q,MATCH(J4665,교과배치표!$B:$B,0),(MATCH(M4665,{"A","B","C","D","E"},0)-1)*3+3))),"")</f>
        <v/>
      </c>
    </row>
    <row r="4666" spans="2:20" ht="14.25" customHeight="1">
      <c r="B4666" s="20">
        <v>5641</v>
      </c>
      <c r="C4666" s="21" t="s">
        <v>382</v>
      </c>
      <c r="D4666" s="21" t="s">
        <v>383</v>
      </c>
      <c r="E4666" s="21" t="s">
        <v>1597</v>
      </c>
      <c r="F4666" s="21" t="s">
        <v>24</v>
      </c>
      <c r="G4666" s="21" t="s">
        <v>1598</v>
      </c>
      <c r="H4666" s="21" t="s">
        <v>488</v>
      </c>
      <c r="I4666" s="21" t="s">
        <v>60</v>
      </c>
      <c r="J4666" s="23"/>
      <c r="K4666" s="24">
        <v>2</v>
      </c>
      <c r="M4666" s="25" t="str">
        <f>IF(I4666="","",IF(I4666="인문",성적입력!$C$8,성적입력!$C$9))</f>
        <v>A</v>
      </c>
      <c r="N4666" s="26">
        <f>성적입력!$C$15</f>
        <v>3</v>
      </c>
      <c r="P4666" s="27" t="str">
        <f t="shared" si="166"/>
        <v/>
      </c>
      <c r="R4666" s="26" t="str">
        <f t="array" ref="R4666">IFERROR(IF(OR(J4666="",M4666="",F4666=""),"",IF(F4666="학생부종합",INDEX(종합배치표!$C:$Q,MATCH(J4666,종합배치표!$B:$B,0),(MATCH(M4666,{"A","B","C","D","E"},0)-1)*3+1),INDEX(교과배치표!$C:$Q,MATCH(J4666,교과배치표!$B:$B,0),(MATCH(M4666,{"A","B","C","D","E"},0)-1)*3+1))),"")</f>
        <v/>
      </c>
      <c r="S4666" s="26" t="str">
        <f t="array" ref="S4666">IFERROR(IF(OR(J4666="",M4666="",F4666=""),"",IF(F4666="학생부종합",INDEX(종합배치표!$C:$Q,MATCH(J4666,종합배치표!$B:$B,0),(MATCH(M4666,{"A","B","C","D","E"},0)-1)*3+2),INDEX(교과배치표!$C:$Q,MATCH(J4666,교과배치표!$B:$B,0),(MATCH(M4666,{"A","B","C","D","E"},0)-1)*3+2))),"")</f>
        <v/>
      </c>
      <c r="T4666" s="26" t="str">
        <f t="array" ref="T4666">IFERROR(IF(OR(J4666="",M4666="",F4666=""),"",IF(F4666="학생부종합",INDEX(종합배치표!$C:$Q,MATCH(J4666,종합배치표!$B:$B,0),(MATCH(M4666,{"A","B","C","D","E"},0)-1)*3+3),INDEX(교과배치표!$C:$Q,MATCH(J4666,교과배치표!$B:$B,0),(MATCH(M4666,{"A","B","C","D","E"},0)-1)*3+3))),"")</f>
        <v/>
      </c>
    </row>
    <row r="4667" spans="2:20" ht="14.25" customHeight="1">
      <c r="B4667" s="20">
        <v>5642</v>
      </c>
      <c r="C4667" s="21" t="s">
        <v>382</v>
      </c>
      <c r="D4667" s="21" t="s">
        <v>383</v>
      </c>
      <c r="E4667" s="21" t="s">
        <v>1597</v>
      </c>
      <c r="F4667" s="21" t="s">
        <v>24</v>
      </c>
      <c r="G4667" s="21" t="s">
        <v>1599</v>
      </c>
      <c r="H4667" s="21" t="s">
        <v>488</v>
      </c>
      <c r="I4667" s="21" t="s">
        <v>429</v>
      </c>
      <c r="J4667" s="23"/>
      <c r="K4667" s="24">
        <v>4</v>
      </c>
      <c r="M4667" s="25" t="str">
        <f>IF(I4667="","",IF(I4667="인문",성적입력!$C$8,성적입력!$C$9))</f>
        <v>A</v>
      </c>
      <c r="N4667" s="26">
        <f>성적입력!$C$15</f>
        <v>3</v>
      </c>
      <c r="P4667" s="27" t="str">
        <f t="shared" si="166"/>
        <v/>
      </c>
      <c r="R4667" s="26" t="str">
        <f t="array" ref="R4667">IFERROR(IF(OR(J4667="",M4667="",F4667=""),"",IF(F4667="학생부종합",INDEX(종합배치표!$C:$Q,MATCH(J4667,종합배치표!$B:$B,0),(MATCH(M4667,{"A","B","C","D","E"},0)-1)*3+1),INDEX(교과배치표!$C:$Q,MATCH(J4667,교과배치표!$B:$B,0),(MATCH(M4667,{"A","B","C","D","E"},0)-1)*3+1))),"")</f>
        <v/>
      </c>
      <c r="S4667" s="26" t="str">
        <f t="array" ref="S4667">IFERROR(IF(OR(J4667="",M4667="",F4667=""),"",IF(F4667="학생부종합",INDEX(종합배치표!$C:$Q,MATCH(J4667,종합배치표!$B:$B,0),(MATCH(M4667,{"A","B","C","D","E"},0)-1)*3+2),INDEX(교과배치표!$C:$Q,MATCH(J4667,교과배치표!$B:$B,0),(MATCH(M4667,{"A","B","C","D","E"},0)-1)*3+2))),"")</f>
        <v/>
      </c>
      <c r="T4667" s="26" t="str">
        <f t="array" ref="T4667">IFERROR(IF(OR(J4667="",M4667="",F4667=""),"",IF(F4667="학생부종합",INDEX(종합배치표!$C:$Q,MATCH(J4667,종합배치표!$B:$B,0),(MATCH(M4667,{"A","B","C","D","E"},0)-1)*3+3),INDEX(교과배치표!$C:$Q,MATCH(J4667,교과배치표!$B:$B,0),(MATCH(M4667,{"A","B","C","D","E"},0)-1)*3+3))),"")</f>
        <v/>
      </c>
    </row>
    <row r="4668" spans="2:20" ht="14.25" customHeight="1">
      <c r="B4668" s="20">
        <v>5643</v>
      </c>
      <c r="C4668" s="21" t="s">
        <v>382</v>
      </c>
      <c r="D4668" s="21" t="s">
        <v>383</v>
      </c>
      <c r="E4668" s="21" t="s">
        <v>1597</v>
      </c>
      <c r="F4668" s="21" t="s">
        <v>24</v>
      </c>
      <c r="G4668" s="21" t="s">
        <v>1599</v>
      </c>
      <c r="H4668" s="21" t="s">
        <v>488</v>
      </c>
      <c r="I4668" s="21" t="s">
        <v>60</v>
      </c>
      <c r="J4668" s="23"/>
      <c r="K4668" s="24">
        <v>4</v>
      </c>
      <c r="M4668" s="25" t="str">
        <f>IF(I4668="","",IF(I4668="인문",성적입력!$C$8,성적입력!$C$9))</f>
        <v>A</v>
      </c>
      <c r="N4668" s="26">
        <f>성적입력!$C$15</f>
        <v>3</v>
      </c>
      <c r="P4668" s="27" t="str">
        <f t="shared" si="166"/>
        <v/>
      </c>
      <c r="R4668" s="26" t="str">
        <f t="array" ref="R4668">IFERROR(IF(OR(J4668="",M4668="",F4668=""),"",IF(F4668="학생부종합",INDEX(종합배치표!$C:$Q,MATCH(J4668,종합배치표!$B:$B,0),(MATCH(M4668,{"A","B","C","D","E"},0)-1)*3+1),INDEX(교과배치표!$C:$Q,MATCH(J4668,교과배치표!$B:$B,0),(MATCH(M4668,{"A","B","C","D","E"},0)-1)*3+1))),"")</f>
        <v/>
      </c>
      <c r="S4668" s="26" t="str">
        <f t="array" ref="S4668">IFERROR(IF(OR(J4668="",M4668="",F4668=""),"",IF(F4668="학생부종합",INDEX(종합배치표!$C:$Q,MATCH(J4668,종합배치표!$B:$B,0),(MATCH(M4668,{"A","B","C","D","E"},0)-1)*3+2),INDEX(교과배치표!$C:$Q,MATCH(J4668,교과배치표!$B:$B,0),(MATCH(M4668,{"A","B","C","D","E"},0)-1)*3+2))),"")</f>
        <v/>
      </c>
      <c r="T4668" s="26" t="str">
        <f t="array" ref="T4668">IFERROR(IF(OR(J4668="",M4668="",F4668=""),"",IF(F4668="학생부종합",INDEX(종합배치표!$C:$Q,MATCH(J4668,종합배치표!$B:$B,0),(MATCH(M4668,{"A","B","C","D","E"},0)-1)*3+3),INDEX(교과배치표!$C:$Q,MATCH(J4668,교과배치표!$B:$B,0),(MATCH(M4668,{"A","B","C","D","E"},0)-1)*3+3))),"")</f>
        <v/>
      </c>
    </row>
    <row r="4669" spans="2:20" ht="14.25" customHeight="1">
      <c r="B4669" s="20">
        <v>5644</v>
      </c>
      <c r="C4669" s="21" t="s">
        <v>382</v>
      </c>
      <c r="D4669" s="21" t="s">
        <v>383</v>
      </c>
      <c r="E4669" s="21" t="s">
        <v>1597</v>
      </c>
      <c r="F4669" s="21" t="s">
        <v>68</v>
      </c>
      <c r="G4669" s="21" t="s">
        <v>192</v>
      </c>
      <c r="H4669" s="21" t="s">
        <v>95</v>
      </c>
      <c r="I4669" s="21" t="s">
        <v>60</v>
      </c>
      <c r="J4669" s="23"/>
      <c r="K4669" s="24">
        <v>22</v>
      </c>
      <c r="M4669" s="25" t="str">
        <f>IF(I4669="","",IF(I4669="인문",성적입력!$C$8,성적입력!$C$9))</f>
        <v>A</v>
      </c>
      <c r="N4669" s="26">
        <f>성적입력!$C$15</f>
        <v>3</v>
      </c>
      <c r="P4669" s="27" t="str">
        <f t="shared" si="166"/>
        <v/>
      </c>
      <c r="R4669" s="26" t="str">
        <f t="array" ref="R4669">IFERROR(IF(OR(J4669="",M4669="",F4669=""),"",IF(F4669="학생부종합",INDEX(종합배치표!$C:$Q,MATCH(J4669,종합배치표!$B:$B,0),(MATCH(M4669,{"A","B","C","D","E"},0)-1)*3+1),INDEX(교과배치표!$C:$Q,MATCH(J4669,교과배치표!$B:$B,0),(MATCH(M4669,{"A","B","C","D","E"},0)-1)*3+1))),"")</f>
        <v/>
      </c>
      <c r="S4669" s="26" t="str">
        <f t="array" ref="S4669">IFERROR(IF(OR(J4669="",M4669="",F4669=""),"",IF(F4669="학생부종합",INDEX(종합배치표!$C:$Q,MATCH(J4669,종합배치표!$B:$B,0),(MATCH(M4669,{"A","B","C","D","E"},0)-1)*3+2),INDEX(교과배치표!$C:$Q,MATCH(J4669,교과배치표!$B:$B,0),(MATCH(M4669,{"A","B","C","D","E"},0)-1)*3+2))),"")</f>
        <v/>
      </c>
      <c r="T4669" s="26" t="str">
        <f t="array" ref="T4669">IFERROR(IF(OR(J4669="",M4669="",F4669=""),"",IF(F4669="학생부종합",INDEX(종합배치표!$C:$Q,MATCH(J4669,종합배치표!$B:$B,0),(MATCH(M4669,{"A","B","C","D","E"},0)-1)*3+3),INDEX(교과배치표!$C:$Q,MATCH(J4669,교과배치표!$B:$B,0),(MATCH(M4669,{"A","B","C","D","E"},0)-1)*3+3))),"")</f>
        <v/>
      </c>
    </row>
    <row r="4670" spans="2:20" ht="14.25" customHeight="1">
      <c r="B4670" s="20">
        <v>5646</v>
      </c>
      <c r="C4670" s="21" t="s">
        <v>382</v>
      </c>
      <c r="D4670" s="21" t="s">
        <v>383</v>
      </c>
      <c r="E4670" s="21" t="s">
        <v>1597</v>
      </c>
      <c r="F4670" s="21" t="s">
        <v>24</v>
      </c>
      <c r="G4670" s="21" t="s">
        <v>1598</v>
      </c>
      <c r="H4670" s="21" t="s">
        <v>95</v>
      </c>
      <c r="I4670" s="21" t="s">
        <v>60</v>
      </c>
      <c r="J4670" s="23"/>
      <c r="K4670" s="24">
        <v>5</v>
      </c>
      <c r="M4670" s="25" t="str">
        <f>IF(I4670="","",IF(I4670="인문",성적입력!$C$8,성적입력!$C$9))</f>
        <v>A</v>
      </c>
      <c r="N4670" s="26">
        <f>성적입력!$C$15</f>
        <v>3</v>
      </c>
      <c r="P4670" s="27" t="str">
        <f t="shared" si="166"/>
        <v/>
      </c>
      <c r="R4670" s="26" t="str">
        <f t="array" ref="R4670">IFERROR(IF(OR(J4670="",M4670="",F4670=""),"",IF(F4670="학생부종합",INDEX(종합배치표!$C:$Q,MATCH(J4670,종합배치표!$B:$B,0),(MATCH(M4670,{"A","B","C","D","E"},0)-1)*3+1),INDEX(교과배치표!$C:$Q,MATCH(J4670,교과배치표!$B:$B,0),(MATCH(M4670,{"A","B","C","D","E"},0)-1)*3+1))),"")</f>
        <v/>
      </c>
      <c r="S4670" s="26" t="str">
        <f t="array" ref="S4670">IFERROR(IF(OR(J4670="",M4670="",F4670=""),"",IF(F4670="학생부종합",INDEX(종합배치표!$C:$Q,MATCH(J4670,종합배치표!$B:$B,0),(MATCH(M4670,{"A","B","C","D","E"},0)-1)*3+2),INDEX(교과배치표!$C:$Q,MATCH(J4670,교과배치표!$B:$B,0),(MATCH(M4670,{"A","B","C","D","E"},0)-1)*3+2))),"")</f>
        <v/>
      </c>
      <c r="T4670" s="26" t="str">
        <f t="array" ref="T4670">IFERROR(IF(OR(J4670="",M4670="",F4670=""),"",IF(F4670="학생부종합",INDEX(종합배치표!$C:$Q,MATCH(J4670,종합배치표!$B:$B,0),(MATCH(M4670,{"A","B","C","D","E"},0)-1)*3+3),INDEX(교과배치표!$C:$Q,MATCH(J4670,교과배치표!$B:$B,0),(MATCH(M4670,{"A","B","C","D","E"},0)-1)*3+3))),"")</f>
        <v/>
      </c>
    </row>
    <row r="4671" spans="2:20" ht="14.25" customHeight="1">
      <c r="B4671" s="20">
        <v>5647</v>
      </c>
      <c r="C4671" s="21" t="s">
        <v>382</v>
      </c>
      <c r="D4671" s="21" t="s">
        <v>383</v>
      </c>
      <c r="E4671" s="21" t="s">
        <v>1597</v>
      </c>
      <c r="F4671" s="21" t="s">
        <v>24</v>
      </c>
      <c r="G4671" s="21" t="s">
        <v>1599</v>
      </c>
      <c r="H4671" s="21" t="s">
        <v>95</v>
      </c>
      <c r="I4671" s="21" t="s">
        <v>60</v>
      </c>
      <c r="J4671" s="23"/>
      <c r="K4671" s="24">
        <v>9</v>
      </c>
      <c r="M4671" s="25" t="str">
        <f>IF(I4671="","",IF(I4671="인문",성적입력!$C$8,성적입력!$C$9))</f>
        <v>A</v>
      </c>
      <c r="N4671" s="26">
        <f>성적입력!$C$15</f>
        <v>3</v>
      </c>
      <c r="P4671" s="27" t="str">
        <f t="shared" si="166"/>
        <v/>
      </c>
      <c r="R4671" s="26" t="str">
        <f t="array" ref="R4671">IFERROR(IF(OR(J4671="",M4671="",F4671=""),"",IF(F4671="학생부종합",INDEX(종합배치표!$C:$Q,MATCH(J4671,종합배치표!$B:$B,0),(MATCH(M4671,{"A","B","C","D","E"},0)-1)*3+1),INDEX(교과배치표!$C:$Q,MATCH(J4671,교과배치표!$B:$B,0),(MATCH(M4671,{"A","B","C","D","E"},0)-1)*3+1))),"")</f>
        <v/>
      </c>
      <c r="S4671" s="26" t="str">
        <f t="array" ref="S4671">IFERROR(IF(OR(J4671="",M4671="",F4671=""),"",IF(F4671="학생부종합",INDEX(종합배치표!$C:$Q,MATCH(J4671,종합배치표!$B:$B,0),(MATCH(M4671,{"A","B","C","D","E"},0)-1)*3+2),INDEX(교과배치표!$C:$Q,MATCH(J4671,교과배치표!$B:$B,0),(MATCH(M4671,{"A","B","C","D","E"},0)-1)*3+2))),"")</f>
        <v/>
      </c>
      <c r="T4671" s="26" t="str">
        <f t="array" ref="T4671">IFERROR(IF(OR(J4671="",M4671="",F4671=""),"",IF(F4671="학생부종합",INDEX(종합배치표!$C:$Q,MATCH(J4671,종합배치표!$B:$B,0),(MATCH(M4671,{"A","B","C","D","E"},0)-1)*3+3),INDEX(교과배치표!$C:$Q,MATCH(J4671,교과배치표!$B:$B,0),(MATCH(M4671,{"A","B","C","D","E"},0)-1)*3+3))),"")</f>
        <v/>
      </c>
    </row>
    <row r="4672" spans="2:20" ht="14.25" customHeight="1">
      <c r="B4672" s="20">
        <v>5648</v>
      </c>
      <c r="C4672" s="21" t="s">
        <v>382</v>
      </c>
      <c r="D4672" s="21" t="s">
        <v>383</v>
      </c>
      <c r="E4672" s="21" t="s">
        <v>1597</v>
      </c>
      <c r="F4672" s="21" t="s">
        <v>68</v>
      </c>
      <c r="G4672" s="21" t="s">
        <v>192</v>
      </c>
      <c r="H4672" s="21" t="s">
        <v>133</v>
      </c>
      <c r="I4672" s="21" t="s">
        <v>60</v>
      </c>
      <c r="J4672" s="23"/>
      <c r="K4672" s="24">
        <v>6</v>
      </c>
      <c r="M4672" s="25" t="str">
        <f>IF(I4672="","",IF(I4672="인문",성적입력!$C$8,성적입력!$C$9))</f>
        <v>A</v>
      </c>
      <c r="N4672" s="26">
        <f>성적입력!$C$15</f>
        <v>3</v>
      </c>
      <c r="P4672" s="27" t="str">
        <f t="shared" si="166"/>
        <v/>
      </c>
      <c r="R4672" s="26" t="str">
        <f t="array" ref="R4672">IFERROR(IF(OR(J4672="",M4672="",F4672=""),"",IF(F4672="학생부종합",INDEX(종합배치표!$C:$Q,MATCH(J4672,종합배치표!$B:$B,0),(MATCH(M4672,{"A","B","C","D","E"},0)-1)*3+1),INDEX(교과배치표!$C:$Q,MATCH(J4672,교과배치표!$B:$B,0),(MATCH(M4672,{"A","B","C","D","E"},0)-1)*3+1))),"")</f>
        <v/>
      </c>
      <c r="S4672" s="26" t="str">
        <f t="array" ref="S4672">IFERROR(IF(OR(J4672="",M4672="",F4672=""),"",IF(F4672="학생부종합",INDEX(종합배치표!$C:$Q,MATCH(J4672,종합배치표!$B:$B,0),(MATCH(M4672,{"A","B","C","D","E"},0)-1)*3+2),INDEX(교과배치표!$C:$Q,MATCH(J4672,교과배치표!$B:$B,0),(MATCH(M4672,{"A","B","C","D","E"},0)-1)*3+2))),"")</f>
        <v/>
      </c>
      <c r="T4672" s="26" t="str">
        <f t="array" ref="T4672">IFERROR(IF(OR(J4672="",M4672="",F4672=""),"",IF(F4672="학생부종합",INDEX(종합배치표!$C:$Q,MATCH(J4672,종합배치표!$B:$B,0),(MATCH(M4672,{"A","B","C","D","E"},0)-1)*3+3),INDEX(교과배치표!$C:$Q,MATCH(J4672,교과배치표!$B:$B,0),(MATCH(M4672,{"A","B","C","D","E"},0)-1)*3+3))),"")</f>
        <v/>
      </c>
    </row>
    <row r="4673" spans="2:20" ht="14.25" customHeight="1">
      <c r="B4673" s="20">
        <v>5649</v>
      </c>
      <c r="C4673" s="21" t="s">
        <v>382</v>
      </c>
      <c r="D4673" s="21" t="s">
        <v>383</v>
      </c>
      <c r="E4673" s="21" t="s">
        <v>1597</v>
      </c>
      <c r="F4673" s="21" t="s">
        <v>24</v>
      </c>
      <c r="G4673" s="21" t="s">
        <v>1599</v>
      </c>
      <c r="H4673" s="21" t="s">
        <v>133</v>
      </c>
      <c r="I4673" s="21" t="s">
        <v>60</v>
      </c>
      <c r="J4673" s="23"/>
      <c r="K4673" s="24">
        <v>1</v>
      </c>
      <c r="M4673" s="25" t="str">
        <f>IF(I4673="","",IF(I4673="인문",성적입력!$C$8,성적입력!$C$9))</f>
        <v>A</v>
      </c>
      <c r="N4673" s="26">
        <f>성적입력!$C$15</f>
        <v>3</v>
      </c>
      <c r="P4673" s="27" t="str">
        <f t="shared" si="166"/>
        <v/>
      </c>
      <c r="R4673" s="26" t="str">
        <f t="array" ref="R4673">IFERROR(IF(OR(J4673="",M4673="",F4673=""),"",IF(F4673="학생부종합",INDEX(종합배치표!$C:$Q,MATCH(J4673,종합배치표!$B:$B,0),(MATCH(M4673,{"A","B","C","D","E"},0)-1)*3+1),INDEX(교과배치표!$C:$Q,MATCH(J4673,교과배치표!$B:$B,0),(MATCH(M4673,{"A","B","C","D","E"},0)-1)*3+1))),"")</f>
        <v/>
      </c>
      <c r="S4673" s="26" t="str">
        <f t="array" ref="S4673">IFERROR(IF(OR(J4673="",M4673="",F4673=""),"",IF(F4673="학생부종합",INDEX(종합배치표!$C:$Q,MATCH(J4673,종합배치표!$B:$B,0),(MATCH(M4673,{"A","B","C","D","E"},0)-1)*3+2),INDEX(교과배치표!$C:$Q,MATCH(J4673,교과배치표!$B:$B,0),(MATCH(M4673,{"A","B","C","D","E"},0)-1)*3+2))),"")</f>
        <v/>
      </c>
      <c r="T4673" s="26" t="str">
        <f t="array" ref="T4673">IFERROR(IF(OR(J4673="",M4673="",F4673=""),"",IF(F4673="학생부종합",INDEX(종합배치표!$C:$Q,MATCH(J4673,종합배치표!$B:$B,0),(MATCH(M4673,{"A","B","C","D","E"},0)-1)*3+3),INDEX(교과배치표!$C:$Q,MATCH(J4673,교과배치표!$B:$B,0),(MATCH(M4673,{"A","B","C","D","E"},0)-1)*3+3))),"")</f>
        <v/>
      </c>
    </row>
    <row r="4674" spans="2:20" ht="14.25" customHeight="1">
      <c r="B4674" s="20">
        <v>5651</v>
      </c>
      <c r="C4674" s="21" t="s">
        <v>382</v>
      </c>
      <c r="D4674" s="21" t="s">
        <v>383</v>
      </c>
      <c r="E4674" s="21" t="s">
        <v>1597</v>
      </c>
      <c r="F4674" s="21" t="s">
        <v>68</v>
      </c>
      <c r="G4674" s="21" t="s">
        <v>192</v>
      </c>
      <c r="H4674" s="21" t="s">
        <v>1617</v>
      </c>
      <c r="I4674" s="21" t="s">
        <v>60</v>
      </c>
      <c r="J4674" s="23"/>
      <c r="K4674" s="24">
        <v>18</v>
      </c>
      <c r="M4674" s="25" t="str">
        <f>IF(I4674="","",IF(I4674="인문",성적입력!$C$8,성적입력!$C$9))</f>
        <v>A</v>
      </c>
      <c r="N4674" s="26">
        <f>성적입력!$C$15</f>
        <v>3</v>
      </c>
      <c r="P4674" s="27" t="str">
        <f t="shared" si="166"/>
        <v/>
      </c>
      <c r="R4674" s="26" t="str">
        <f t="array" ref="R4674">IFERROR(IF(OR(J4674="",M4674="",F4674=""),"",IF(F4674="학생부종합",INDEX(종합배치표!$C:$Q,MATCH(J4674,종합배치표!$B:$B,0),(MATCH(M4674,{"A","B","C","D","E"},0)-1)*3+1),INDEX(교과배치표!$C:$Q,MATCH(J4674,교과배치표!$B:$B,0),(MATCH(M4674,{"A","B","C","D","E"},0)-1)*3+1))),"")</f>
        <v/>
      </c>
      <c r="S4674" s="26" t="str">
        <f t="array" ref="S4674">IFERROR(IF(OR(J4674="",M4674="",F4674=""),"",IF(F4674="학생부종합",INDEX(종합배치표!$C:$Q,MATCH(J4674,종합배치표!$B:$B,0),(MATCH(M4674,{"A","B","C","D","E"},0)-1)*3+2),INDEX(교과배치표!$C:$Q,MATCH(J4674,교과배치표!$B:$B,0),(MATCH(M4674,{"A","B","C","D","E"},0)-1)*3+2))),"")</f>
        <v/>
      </c>
      <c r="T4674" s="26" t="str">
        <f t="array" ref="T4674">IFERROR(IF(OR(J4674="",M4674="",F4674=""),"",IF(F4674="학생부종합",INDEX(종합배치표!$C:$Q,MATCH(J4674,종합배치표!$B:$B,0),(MATCH(M4674,{"A","B","C","D","E"},0)-1)*3+3),INDEX(교과배치표!$C:$Q,MATCH(J4674,교과배치표!$B:$B,0),(MATCH(M4674,{"A","B","C","D","E"},0)-1)*3+3))),"")</f>
        <v/>
      </c>
    </row>
    <row r="4675" spans="2:20" ht="14.25" customHeight="1">
      <c r="B4675" s="20">
        <v>5653</v>
      </c>
      <c r="C4675" s="21" t="s">
        <v>382</v>
      </c>
      <c r="D4675" s="21" t="s">
        <v>383</v>
      </c>
      <c r="E4675" s="21" t="s">
        <v>1597</v>
      </c>
      <c r="F4675" s="21" t="s">
        <v>24</v>
      </c>
      <c r="G4675" s="21" t="s">
        <v>1598</v>
      </c>
      <c r="H4675" s="21" t="s">
        <v>1617</v>
      </c>
      <c r="I4675" s="21" t="s">
        <v>60</v>
      </c>
      <c r="J4675" s="23"/>
      <c r="K4675" s="24">
        <v>5</v>
      </c>
      <c r="M4675" s="25" t="str">
        <f>IF(I4675="","",IF(I4675="인문",성적입력!$C$8,성적입력!$C$9))</f>
        <v>A</v>
      </c>
      <c r="N4675" s="26">
        <f>성적입력!$C$15</f>
        <v>3</v>
      </c>
      <c r="P4675" s="27" t="str">
        <f t="shared" si="166"/>
        <v/>
      </c>
      <c r="R4675" s="26" t="str">
        <f t="array" ref="R4675">IFERROR(IF(OR(J4675="",M4675="",F4675=""),"",IF(F4675="학생부종합",INDEX(종합배치표!$C:$Q,MATCH(J4675,종합배치표!$B:$B,0),(MATCH(M4675,{"A","B","C","D","E"},0)-1)*3+1),INDEX(교과배치표!$C:$Q,MATCH(J4675,교과배치표!$B:$B,0),(MATCH(M4675,{"A","B","C","D","E"},0)-1)*3+1))),"")</f>
        <v/>
      </c>
      <c r="S4675" s="26" t="str">
        <f t="array" ref="S4675">IFERROR(IF(OR(J4675="",M4675="",F4675=""),"",IF(F4675="학생부종합",INDEX(종합배치표!$C:$Q,MATCH(J4675,종합배치표!$B:$B,0),(MATCH(M4675,{"A","B","C","D","E"},0)-1)*3+2),INDEX(교과배치표!$C:$Q,MATCH(J4675,교과배치표!$B:$B,0),(MATCH(M4675,{"A","B","C","D","E"},0)-1)*3+2))),"")</f>
        <v/>
      </c>
      <c r="T4675" s="26" t="str">
        <f t="array" ref="T4675">IFERROR(IF(OR(J4675="",M4675="",F4675=""),"",IF(F4675="학생부종합",INDEX(종합배치표!$C:$Q,MATCH(J4675,종합배치표!$B:$B,0),(MATCH(M4675,{"A","B","C","D","E"},0)-1)*3+3),INDEX(교과배치표!$C:$Q,MATCH(J4675,교과배치표!$B:$B,0),(MATCH(M4675,{"A","B","C","D","E"},0)-1)*3+3))),"")</f>
        <v/>
      </c>
    </row>
    <row r="4676" spans="2:20" ht="14.25" customHeight="1">
      <c r="B4676" s="20">
        <v>5654</v>
      </c>
      <c r="C4676" s="21" t="s">
        <v>382</v>
      </c>
      <c r="D4676" s="21" t="s">
        <v>383</v>
      </c>
      <c r="E4676" s="21" t="s">
        <v>1597</v>
      </c>
      <c r="F4676" s="21" t="s">
        <v>24</v>
      </c>
      <c r="G4676" s="21" t="s">
        <v>1599</v>
      </c>
      <c r="H4676" s="21" t="s">
        <v>1617</v>
      </c>
      <c r="I4676" s="21" t="s">
        <v>60</v>
      </c>
      <c r="J4676" s="23"/>
      <c r="K4676" s="24">
        <v>9</v>
      </c>
      <c r="M4676" s="25" t="str">
        <f>IF(I4676="","",IF(I4676="인문",성적입력!$C$8,성적입력!$C$9))</f>
        <v>A</v>
      </c>
      <c r="N4676" s="26">
        <f>성적입력!$C$15</f>
        <v>3</v>
      </c>
      <c r="P4676" s="27" t="str">
        <f t="shared" si="166"/>
        <v/>
      </c>
      <c r="R4676" s="26" t="str">
        <f t="array" ref="R4676">IFERROR(IF(OR(J4676="",M4676="",F4676=""),"",IF(F4676="학생부종합",INDEX(종합배치표!$C:$Q,MATCH(J4676,종합배치표!$B:$B,0),(MATCH(M4676,{"A","B","C","D","E"},0)-1)*3+1),INDEX(교과배치표!$C:$Q,MATCH(J4676,교과배치표!$B:$B,0),(MATCH(M4676,{"A","B","C","D","E"},0)-1)*3+1))),"")</f>
        <v/>
      </c>
      <c r="S4676" s="26" t="str">
        <f t="array" ref="S4676">IFERROR(IF(OR(J4676="",M4676="",F4676=""),"",IF(F4676="학생부종합",INDEX(종합배치표!$C:$Q,MATCH(J4676,종합배치표!$B:$B,0),(MATCH(M4676,{"A","B","C","D","E"},0)-1)*3+2),INDEX(교과배치표!$C:$Q,MATCH(J4676,교과배치표!$B:$B,0),(MATCH(M4676,{"A","B","C","D","E"},0)-1)*3+2))),"")</f>
        <v/>
      </c>
      <c r="T4676" s="26" t="str">
        <f t="array" ref="T4676">IFERROR(IF(OR(J4676="",M4676="",F4676=""),"",IF(F4676="학생부종합",INDEX(종합배치표!$C:$Q,MATCH(J4676,종합배치표!$B:$B,0),(MATCH(M4676,{"A","B","C","D","E"},0)-1)*3+3),INDEX(교과배치표!$C:$Q,MATCH(J4676,교과배치표!$B:$B,0),(MATCH(M4676,{"A","B","C","D","E"},0)-1)*3+3))),"")</f>
        <v/>
      </c>
    </row>
    <row r="4677" spans="2:20" ht="14.25" customHeight="1">
      <c r="B4677" s="20">
        <v>5655</v>
      </c>
      <c r="C4677" s="21" t="s">
        <v>382</v>
      </c>
      <c r="D4677" s="21" t="s">
        <v>383</v>
      </c>
      <c r="E4677" s="21" t="s">
        <v>1597</v>
      </c>
      <c r="F4677" s="21" t="s">
        <v>24</v>
      </c>
      <c r="G4677" s="21" t="s">
        <v>1599</v>
      </c>
      <c r="H4677" s="21" t="s">
        <v>939</v>
      </c>
      <c r="I4677" s="21" t="s">
        <v>60</v>
      </c>
      <c r="J4677" s="23"/>
      <c r="K4677" s="24">
        <v>10</v>
      </c>
      <c r="M4677" s="25" t="str">
        <f>IF(I4677="","",IF(I4677="인문",성적입력!$C$8,성적입력!$C$9))</f>
        <v>A</v>
      </c>
      <c r="N4677" s="26">
        <f>성적입력!$C$15</f>
        <v>3</v>
      </c>
      <c r="P4677" s="27" t="str">
        <f t="shared" ref="P4677:P4740" si="167">IF(OR(J4677="",N4677="",M4677=""),"",IF(N4677&lt;=T4677,"안정",IF(N4677&lt;=S4677,"적정",IF(N4677&lt;=R4677,"소신","상향"))))</f>
        <v/>
      </c>
      <c r="R4677" s="26" t="str">
        <f t="array" ref="R4677">IFERROR(IF(OR(J4677="",M4677="",F4677=""),"",IF(F4677="학생부종합",INDEX(종합배치표!$C:$Q,MATCH(J4677,종합배치표!$B:$B,0),(MATCH(M4677,{"A","B","C","D","E"},0)-1)*3+1),INDEX(교과배치표!$C:$Q,MATCH(J4677,교과배치표!$B:$B,0),(MATCH(M4677,{"A","B","C","D","E"},0)-1)*3+1))),"")</f>
        <v/>
      </c>
      <c r="S4677" s="26" t="str">
        <f t="array" ref="S4677">IFERROR(IF(OR(J4677="",M4677="",F4677=""),"",IF(F4677="학생부종합",INDEX(종합배치표!$C:$Q,MATCH(J4677,종합배치표!$B:$B,0),(MATCH(M4677,{"A","B","C","D","E"},0)-1)*3+2),INDEX(교과배치표!$C:$Q,MATCH(J4677,교과배치표!$B:$B,0),(MATCH(M4677,{"A","B","C","D","E"},0)-1)*3+2))),"")</f>
        <v/>
      </c>
      <c r="T4677" s="26" t="str">
        <f t="array" ref="T4677">IFERROR(IF(OR(J4677="",M4677="",F4677=""),"",IF(F4677="학생부종합",INDEX(종합배치표!$C:$Q,MATCH(J4677,종합배치표!$B:$B,0),(MATCH(M4677,{"A","B","C","D","E"},0)-1)*3+3),INDEX(교과배치표!$C:$Q,MATCH(J4677,교과배치표!$B:$B,0),(MATCH(M4677,{"A","B","C","D","E"},0)-1)*3+3))),"")</f>
        <v/>
      </c>
    </row>
    <row r="4678" spans="2:20" ht="14.25" customHeight="1">
      <c r="B4678" s="20">
        <v>5656</v>
      </c>
      <c r="C4678" s="21" t="s">
        <v>382</v>
      </c>
      <c r="D4678" s="21" t="s">
        <v>383</v>
      </c>
      <c r="E4678" s="21" t="s">
        <v>1597</v>
      </c>
      <c r="F4678" s="21" t="s">
        <v>68</v>
      </c>
      <c r="G4678" s="21" t="s">
        <v>192</v>
      </c>
      <c r="H4678" s="21" t="s">
        <v>305</v>
      </c>
      <c r="I4678" s="21" t="s">
        <v>60</v>
      </c>
      <c r="J4678" s="23"/>
      <c r="K4678" s="24">
        <v>9</v>
      </c>
      <c r="M4678" s="25" t="str">
        <f>IF(I4678="","",IF(I4678="인문",성적입력!$C$8,성적입력!$C$9))</f>
        <v>A</v>
      </c>
      <c r="N4678" s="26">
        <f>성적입력!$C$15</f>
        <v>3</v>
      </c>
      <c r="P4678" s="27" t="str">
        <f t="shared" si="167"/>
        <v/>
      </c>
      <c r="R4678" s="26" t="str">
        <f t="array" ref="R4678">IFERROR(IF(OR(J4678="",M4678="",F4678=""),"",IF(F4678="학생부종합",INDEX(종합배치표!$C:$Q,MATCH(J4678,종합배치표!$B:$B,0),(MATCH(M4678,{"A","B","C","D","E"},0)-1)*3+1),INDEX(교과배치표!$C:$Q,MATCH(J4678,교과배치표!$B:$B,0),(MATCH(M4678,{"A","B","C","D","E"},0)-1)*3+1))),"")</f>
        <v/>
      </c>
      <c r="S4678" s="26" t="str">
        <f t="array" ref="S4678">IFERROR(IF(OR(J4678="",M4678="",F4678=""),"",IF(F4678="학생부종합",INDEX(종합배치표!$C:$Q,MATCH(J4678,종합배치표!$B:$B,0),(MATCH(M4678,{"A","B","C","D","E"},0)-1)*3+2),INDEX(교과배치표!$C:$Q,MATCH(J4678,교과배치표!$B:$B,0),(MATCH(M4678,{"A","B","C","D","E"},0)-1)*3+2))),"")</f>
        <v/>
      </c>
      <c r="T4678" s="26" t="str">
        <f t="array" ref="T4678">IFERROR(IF(OR(J4678="",M4678="",F4678=""),"",IF(F4678="학생부종합",INDEX(종합배치표!$C:$Q,MATCH(J4678,종합배치표!$B:$B,0),(MATCH(M4678,{"A","B","C","D","E"},0)-1)*3+3),INDEX(교과배치표!$C:$Q,MATCH(J4678,교과배치표!$B:$B,0),(MATCH(M4678,{"A","B","C","D","E"},0)-1)*3+3))),"")</f>
        <v/>
      </c>
    </row>
    <row r="4679" spans="2:20" ht="14.25" customHeight="1">
      <c r="B4679" s="20">
        <v>5658</v>
      </c>
      <c r="C4679" s="21" t="s">
        <v>382</v>
      </c>
      <c r="D4679" s="21" t="s">
        <v>383</v>
      </c>
      <c r="E4679" s="21" t="s">
        <v>1597</v>
      </c>
      <c r="F4679" s="21" t="s">
        <v>24</v>
      </c>
      <c r="G4679" s="21" t="s">
        <v>1598</v>
      </c>
      <c r="H4679" s="21" t="s">
        <v>305</v>
      </c>
      <c r="I4679" s="21" t="s">
        <v>60</v>
      </c>
      <c r="J4679" s="23"/>
      <c r="K4679" s="24">
        <v>3</v>
      </c>
      <c r="M4679" s="25" t="str">
        <f>IF(I4679="","",IF(I4679="인문",성적입력!$C$8,성적입력!$C$9))</f>
        <v>A</v>
      </c>
      <c r="N4679" s="26">
        <f>성적입력!$C$15</f>
        <v>3</v>
      </c>
      <c r="P4679" s="27" t="str">
        <f t="shared" si="167"/>
        <v/>
      </c>
      <c r="R4679" s="26" t="str">
        <f t="array" ref="R4679">IFERROR(IF(OR(J4679="",M4679="",F4679=""),"",IF(F4679="학생부종합",INDEX(종합배치표!$C:$Q,MATCH(J4679,종합배치표!$B:$B,0),(MATCH(M4679,{"A","B","C","D","E"},0)-1)*3+1),INDEX(교과배치표!$C:$Q,MATCH(J4679,교과배치표!$B:$B,0),(MATCH(M4679,{"A","B","C","D","E"},0)-1)*3+1))),"")</f>
        <v/>
      </c>
      <c r="S4679" s="26" t="str">
        <f t="array" ref="S4679">IFERROR(IF(OR(J4679="",M4679="",F4679=""),"",IF(F4679="학생부종합",INDEX(종합배치표!$C:$Q,MATCH(J4679,종합배치표!$B:$B,0),(MATCH(M4679,{"A","B","C","D","E"},0)-1)*3+2),INDEX(교과배치표!$C:$Q,MATCH(J4679,교과배치표!$B:$B,0),(MATCH(M4679,{"A","B","C","D","E"},0)-1)*3+2))),"")</f>
        <v/>
      </c>
      <c r="T4679" s="26" t="str">
        <f t="array" ref="T4679">IFERROR(IF(OR(J4679="",M4679="",F4679=""),"",IF(F4679="학생부종합",INDEX(종합배치표!$C:$Q,MATCH(J4679,종합배치표!$B:$B,0),(MATCH(M4679,{"A","B","C","D","E"},0)-1)*3+3),INDEX(교과배치표!$C:$Q,MATCH(J4679,교과배치표!$B:$B,0),(MATCH(M4679,{"A","B","C","D","E"},0)-1)*3+3))),"")</f>
        <v/>
      </c>
    </row>
    <row r="4680" spans="2:20" ht="14.25" customHeight="1">
      <c r="B4680" s="20">
        <v>5659</v>
      </c>
      <c r="C4680" s="21" t="s">
        <v>382</v>
      </c>
      <c r="D4680" s="21" t="s">
        <v>383</v>
      </c>
      <c r="E4680" s="21" t="s">
        <v>1597</v>
      </c>
      <c r="F4680" s="21" t="s">
        <v>24</v>
      </c>
      <c r="G4680" s="21" t="s">
        <v>1599</v>
      </c>
      <c r="H4680" s="21" t="s">
        <v>305</v>
      </c>
      <c r="I4680" s="21" t="s">
        <v>60</v>
      </c>
      <c r="J4680" s="23"/>
      <c r="K4680" s="24">
        <v>3</v>
      </c>
      <c r="M4680" s="25" t="str">
        <f>IF(I4680="","",IF(I4680="인문",성적입력!$C$8,성적입력!$C$9))</f>
        <v>A</v>
      </c>
      <c r="N4680" s="26">
        <f>성적입력!$C$15</f>
        <v>3</v>
      </c>
      <c r="P4680" s="27" t="str">
        <f t="shared" si="167"/>
        <v/>
      </c>
      <c r="R4680" s="26" t="str">
        <f t="array" ref="R4680">IFERROR(IF(OR(J4680="",M4680="",F4680=""),"",IF(F4680="학생부종합",INDEX(종합배치표!$C:$Q,MATCH(J4680,종합배치표!$B:$B,0),(MATCH(M4680,{"A","B","C","D","E"},0)-1)*3+1),INDEX(교과배치표!$C:$Q,MATCH(J4680,교과배치표!$B:$B,0),(MATCH(M4680,{"A","B","C","D","E"},0)-1)*3+1))),"")</f>
        <v/>
      </c>
      <c r="S4680" s="26" t="str">
        <f t="array" ref="S4680">IFERROR(IF(OR(J4680="",M4680="",F4680=""),"",IF(F4680="학생부종합",INDEX(종합배치표!$C:$Q,MATCH(J4680,종합배치표!$B:$B,0),(MATCH(M4680,{"A","B","C","D","E"},0)-1)*3+2),INDEX(교과배치표!$C:$Q,MATCH(J4680,교과배치표!$B:$B,0),(MATCH(M4680,{"A","B","C","D","E"},0)-1)*3+2))),"")</f>
        <v/>
      </c>
      <c r="T4680" s="26" t="str">
        <f t="array" ref="T4680">IFERROR(IF(OR(J4680="",M4680="",F4680=""),"",IF(F4680="학생부종합",INDEX(종합배치표!$C:$Q,MATCH(J4680,종합배치표!$B:$B,0),(MATCH(M4680,{"A","B","C","D","E"},0)-1)*3+3),INDEX(교과배치표!$C:$Q,MATCH(J4680,교과배치표!$B:$B,0),(MATCH(M4680,{"A","B","C","D","E"},0)-1)*3+3))),"")</f>
        <v/>
      </c>
    </row>
    <row r="4681" spans="2:20" ht="14.25" customHeight="1">
      <c r="B4681" s="20">
        <v>5660</v>
      </c>
      <c r="C4681" s="21" t="s">
        <v>382</v>
      </c>
      <c r="D4681" s="21" t="s">
        <v>383</v>
      </c>
      <c r="E4681" s="21" t="s">
        <v>1597</v>
      </c>
      <c r="F4681" s="21" t="s">
        <v>68</v>
      </c>
      <c r="G4681" s="21" t="s">
        <v>192</v>
      </c>
      <c r="H4681" s="21" t="s">
        <v>426</v>
      </c>
      <c r="I4681" s="21" t="s">
        <v>60</v>
      </c>
      <c r="J4681" s="23"/>
      <c r="K4681" s="24">
        <v>29</v>
      </c>
      <c r="M4681" s="25" t="str">
        <f>IF(I4681="","",IF(I4681="인문",성적입력!$C$8,성적입력!$C$9))</f>
        <v>A</v>
      </c>
      <c r="N4681" s="26">
        <f>성적입력!$C$15</f>
        <v>3</v>
      </c>
      <c r="P4681" s="27" t="str">
        <f t="shared" si="167"/>
        <v/>
      </c>
      <c r="R4681" s="26" t="str">
        <f t="array" ref="R4681">IFERROR(IF(OR(J4681="",M4681="",F4681=""),"",IF(F4681="학생부종합",INDEX(종합배치표!$C:$Q,MATCH(J4681,종합배치표!$B:$B,0),(MATCH(M4681,{"A","B","C","D","E"},0)-1)*3+1),INDEX(교과배치표!$C:$Q,MATCH(J4681,교과배치표!$B:$B,0),(MATCH(M4681,{"A","B","C","D","E"},0)-1)*3+1))),"")</f>
        <v/>
      </c>
      <c r="S4681" s="26" t="str">
        <f t="array" ref="S4681">IFERROR(IF(OR(J4681="",M4681="",F4681=""),"",IF(F4681="학생부종합",INDEX(종합배치표!$C:$Q,MATCH(J4681,종합배치표!$B:$B,0),(MATCH(M4681,{"A","B","C","D","E"},0)-1)*3+2),INDEX(교과배치표!$C:$Q,MATCH(J4681,교과배치표!$B:$B,0),(MATCH(M4681,{"A","B","C","D","E"},0)-1)*3+2))),"")</f>
        <v/>
      </c>
      <c r="T4681" s="26" t="str">
        <f t="array" ref="T4681">IFERROR(IF(OR(J4681="",M4681="",F4681=""),"",IF(F4681="학생부종합",INDEX(종합배치표!$C:$Q,MATCH(J4681,종합배치표!$B:$B,0),(MATCH(M4681,{"A","B","C","D","E"},0)-1)*3+3),INDEX(교과배치표!$C:$Q,MATCH(J4681,교과배치표!$B:$B,0),(MATCH(M4681,{"A","B","C","D","E"},0)-1)*3+3))),"")</f>
        <v/>
      </c>
    </row>
    <row r="4682" spans="2:20" ht="14.25" customHeight="1">
      <c r="B4682" s="20">
        <v>5662</v>
      </c>
      <c r="C4682" s="21" t="s">
        <v>382</v>
      </c>
      <c r="D4682" s="21" t="s">
        <v>383</v>
      </c>
      <c r="E4682" s="21" t="s">
        <v>1597</v>
      </c>
      <c r="F4682" s="21" t="s">
        <v>24</v>
      </c>
      <c r="G4682" s="21" t="s">
        <v>1598</v>
      </c>
      <c r="H4682" s="21" t="s">
        <v>426</v>
      </c>
      <c r="I4682" s="21" t="s">
        <v>60</v>
      </c>
      <c r="J4682" s="23"/>
      <c r="K4682" s="24">
        <v>22</v>
      </c>
      <c r="M4682" s="25" t="str">
        <f>IF(I4682="","",IF(I4682="인문",성적입력!$C$8,성적입력!$C$9))</f>
        <v>A</v>
      </c>
      <c r="N4682" s="26">
        <f>성적입력!$C$15</f>
        <v>3</v>
      </c>
      <c r="P4682" s="27" t="str">
        <f t="shared" si="167"/>
        <v/>
      </c>
      <c r="R4682" s="26" t="str">
        <f t="array" ref="R4682">IFERROR(IF(OR(J4682="",M4682="",F4682=""),"",IF(F4682="학생부종합",INDEX(종합배치표!$C:$Q,MATCH(J4682,종합배치표!$B:$B,0),(MATCH(M4682,{"A","B","C","D","E"},0)-1)*3+1),INDEX(교과배치표!$C:$Q,MATCH(J4682,교과배치표!$B:$B,0),(MATCH(M4682,{"A","B","C","D","E"},0)-1)*3+1))),"")</f>
        <v/>
      </c>
      <c r="S4682" s="26" t="str">
        <f t="array" ref="S4682">IFERROR(IF(OR(J4682="",M4682="",F4682=""),"",IF(F4682="학생부종합",INDEX(종합배치표!$C:$Q,MATCH(J4682,종합배치표!$B:$B,0),(MATCH(M4682,{"A","B","C","D","E"},0)-1)*3+2),INDEX(교과배치표!$C:$Q,MATCH(J4682,교과배치표!$B:$B,0),(MATCH(M4682,{"A","B","C","D","E"},0)-1)*3+2))),"")</f>
        <v/>
      </c>
      <c r="T4682" s="26" t="str">
        <f t="array" ref="T4682">IFERROR(IF(OR(J4682="",M4682="",F4682=""),"",IF(F4682="학생부종합",INDEX(종합배치표!$C:$Q,MATCH(J4682,종합배치표!$B:$B,0),(MATCH(M4682,{"A","B","C","D","E"},0)-1)*3+3),INDEX(교과배치표!$C:$Q,MATCH(J4682,교과배치표!$B:$B,0),(MATCH(M4682,{"A","B","C","D","E"},0)-1)*3+3))),"")</f>
        <v/>
      </c>
    </row>
    <row r="4683" spans="2:20" ht="14.25" customHeight="1">
      <c r="B4683" s="20">
        <v>5663</v>
      </c>
      <c r="C4683" s="21" t="s">
        <v>382</v>
      </c>
      <c r="D4683" s="21" t="s">
        <v>383</v>
      </c>
      <c r="E4683" s="21" t="s">
        <v>1597</v>
      </c>
      <c r="F4683" s="21" t="s">
        <v>24</v>
      </c>
      <c r="G4683" s="21" t="s">
        <v>1599</v>
      </c>
      <c r="H4683" s="21" t="s">
        <v>426</v>
      </c>
      <c r="I4683" s="21" t="s">
        <v>60</v>
      </c>
      <c r="J4683" s="23"/>
      <c r="K4683" s="24">
        <v>13</v>
      </c>
      <c r="M4683" s="25" t="str">
        <f>IF(I4683="","",IF(I4683="인문",성적입력!$C$8,성적입력!$C$9))</f>
        <v>A</v>
      </c>
      <c r="N4683" s="26">
        <f>성적입력!$C$15</f>
        <v>3</v>
      </c>
      <c r="P4683" s="27" t="str">
        <f t="shared" si="167"/>
        <v/>
      </c>
      <c r="R4683" s="26" t="str">
        <f t="array" ref="R4683">IFERROR(IF(OR(J4683="",M4683="",F4683=""),"",IF(F4683="학생부종합",INDEX(종합배치표!$C:$Q,MATCH(J4683,종합배치표!$B:$B,0),(MATCH(M4683,{"A","B","C","D","E"},0)-1)*3+1),INDEX(교과배치표!$C:$Q,MATCH(J4683,교과배치표!$B:$B,0),(MATCH(M4683,{"A","B","C","D","E"},0)-1)*3+1))),"")</f>
        <v/>
      </c>
      <c r="S4683" s="26" t="str">
        <f t="array" ref="S4683">IFERROR(IF(OR(J4683="",M4683="",F4683=""),"",IF(F4683="학생부종합",INDEX(종합배치표!$C:$Q,MATCH(J4683,종합배치표!$B:$B,0),(MATCH(M4683,{"A","B","C","D","E"},0)-1)*3+2),INDEX(교과배치표!$C:$Q,MATCH(J4683,교과배치표!$B:$B,0),(MATCH(M4683,{"A","B","C","D","E"},0)-1)*3+2))),"")</f>
        <v/>
      </c>
      <c r="T4683" s="26" t="str">
        <f t="array" ref="T4683">IFERROR(IF(OR(J4683="",M4683="",F4683=""),"",IF(F4683="학생부종합",INDEX(종합배치표!$C:$Q,MATCH(J4683,종합배치표!$B:$B,0),(MATCH(M4683,{"A","B","C","D","E"},0)-1)*3+3),INDEX(교과배치표!$C:$Q,MATCH(J4683,교과배치표!$B:$B,0),(MATCH(M4683,{"A","B","C","D","E"},0)-1)*3+3))),"")</f>
        <v/>
      </c>
    </row>
    <row r="4684" spans="2:20" ht="14.25" customHeight="1">
      <c r="B4684" s="20">
        <v>5664</v>
      </c>
      <c r="C4684" s="21" t="s">
        <v>382</v>
      </c>
      <c r="D4684" s="21" t="s">
        <v>383</v>
      </c>
      <c r="E4684" s="21" t="s">
        <v>1597</v>
      </c>
      <c r="F4684" s="21" t="s">
        <v>68</v>
      </c>
      <c r="G4684" s="21" t="s">
        <v>192</v>
      </c>
      <c r="H4684" s="21" t="s">
        <v>212</v>
      </c>
      <c r="I4684" s="21" t="s">
        <v>27</v>
      </c>
      <c r="J4684" s="23"/>
      <c r="K4684" s="24">
        <v>5</v>
      </c>
      <c r="M4684" s="25" t="str">
        <f>IF(I4684="","",IF(I4684="인문",성적입력!$C$8,성적입력!$C$9))</f>
        <v>A</v>
      </c>
      <c r="N4684" s="26">
        <f>성적입력!$C$15</f>
        <v>3</v>
      </c>
      <c r="P4684" s="27" t="str">
        <f t="shared" si="167"/>
        <v/>
      </c>
      <c r="R4684" s="26" t="str">
        <f t="array" ref="R4684">IFERROR(IF(OR(J4684="",M4684="",F4684=""),"",IF(F4684="학생부종합",INDEX(종합배치표!$C:$Q,MATCH(J4684,종합배치표!$B:$B,0),(MATCH(M4684,{"A","B","C","D","E"},0)-1)*3+1),INDEX(교과배치표!$C:$Q,MATCH(J4684,교과배치표!$B:$B,0),(MATCH(M4684,{"A","B","C","D","E"},0)-1)*3+1))),"")</f>
        <v/>
      </c>
      <c r="S4684" s="26" t="str">
        <f t="array" ref="S4684">IFERROR(IF(OR(J4684="",M4684="",F4684=""),"",IF(F4684="학생부종합",INDEX(종합배치표!$C:$Q,MATCH(J4684,종합배치표!$B:$B,0),(MATCH(M4684,{"A","B","C","D","E"},0)-1)*3+2),INDEX(교과배치표!$C:$Q,MATCH(J4684,교과배치표!$B:$B,0),(MATCH(M4684,{"A","B","C","D","E"},0)-1)*3+2))),"")</f>
        <v/>
      </c>
      <c r="T4684" s="26" t="str">
        <f t="array" ref="T4684">IFERROR(IF(OR(J4684="",M4684="",F4684=""),"",IF(F4684="학생부종합",INDEX(종합배치표!$C:$Q,MATCH(J4684,종합배치표!$B:$B,0),(MATCH(M4684,{"A","B","C","D","E"},0)-1)*3+3),INDEX(교과배치표!$C:$Q,MATCH(J4684,교과배치표!$B:$B,0),(MATCH(M4684,{"A","B","C","D","E"},0)-1)*3+3))),"")</f>
        <v/>
      </c>
    </row>
    <row r="4685" spans="2:20" ht="14.25" customHeight="1">
      <c r="B4685" s="20">
        <v>5666</v>
      </c>
      <c r="C4685" s="21" t="s">
        <v>382</v>
      </c>
      <c r="D4685" s="21" t="s">
        <v>383</v>
      </c>
      <c r="E4685" s="21" t="s">
        <v>1597</v>
      </c>
      <c r="F4685" s="21" t="s">
        <v>24</v>
      </c>
      <c r="G4685" s="21" t="s">
        <v>1599</v>
      </c>
      <c r="H4685" s="21" t="s">
        <v>212</v>
      </c>
      <c r="I4685" s="21" t="s">
        <v>27</v>
      </c>
      <c r="J4685" s="23"/>
      <c r="K4685" s="24">
        <v>12</v>
      </c>
      <c r="M4685" s="25" t="str">
        <f>IF(I4685="","",IF(I4685="인문",성적입력!$C$8,성적입력!$C$9))</f>
        <v>A</v>
      </c>
      <c r="N4685" s="26">
        <f>성적입력!$C$15</f>
        <v>3</v>
      </c>
      <c r="P4685" s="27" t="str">
        <f t="shared" si="167"/>
        <v/>
      </c>
      <c r="R4685" s="26" t="str">
        <f t="array" ref="R4685">IFERROR(IF(OR(J4685="",M4685="",F4685=""),"",IF(F4685="학생부종합",INDEX(종합배치표!$C:$Q,MATCH(J4685,종합배치표!$B:$B,0),(MATCH(M4685,{"A","B","C","D","E"},0)-1)*3+1),INDEX(교과배치표!$C:$Q,MATCH(J4685,교과배치표!$B:$B,0),(MATCH(M4685,{"A","B","C","D","E"},0)-1)*3+1))),"")</f>
        <v/>
      </c>
      <c r="S4685" s="26" t="str">
        <f t="array" ref="S4685">IFERROR(IF(OR(J4685="",M4685="",F4685=""),"",IF(F4685="학생부종합",INDEX(종합배치표!$C:$Q,MATCH(J4685,종합배치표!$B:$B,0),(MATCH(M4685,{"A","B","C","D","E"},0)-1)*3+2),INDEX(교과배치표!$C:$Q,MATCH(J4685,교과배치표!$B:$B,0),(MATCH(M4685,{"A","B","C","D","E"},0)-1)*3+2))),"")</f>
        <v/>
      </c>
      <c r="T4685" s="26" t="str">
        <f t="array" ref="T4685">IFERROR(IF(OR(J4685="",M4685="",F4685=""),"",IF(F4685="학생부종합",INDEX(종합배치표!$C:$Q,MATCH(J4685,종합배치표!$B:$B,0),(MATCH(M4685,{"A","B","C","D","E"},0)-1)*3+3),INDEX(교과배치표!$C:$Q,MATCH(J4685,교과배치표!$B:$B,0),(MATCH(M4685,{"A","B","C","D","E"},0)-1)*3+3))),"")</f>
        <v/>
      </c>
    </row>
    <row r="4686" spans="2:20" ht="14.25" customHeight="1">
      <c r="B4686" s="20">
        <v>5667</v>
      </c>
      <c r="C4686" s="21" t="s">
        <v>382</v>
      </c>
      <c r="D4686" s="21" t="s">
        <v>383</v>
      </c>
      <c r="E4686" s="21" t="s">
        <v>1597</v>
      </c>
      <c r="F4686" s="21" t="s">
        <v>68</v>
      </c>
      <c r="G4686" s="21" t="s">
        <v>192</v>
      </c>
      <c r="H4686" s="21" t="s">
        <v>428</v>
      </c>
      <c r="I4686" s="21" t="s">
        <v>429</v>
      </c>
      <c r="J4686" s="23"/>
      <c r="K4686" s="24">
        <v>6</v>
      </c>
      <c r="M4686" s="25" t="str">
        <f>IF(I4686="","",IF(I4686="인문",성적입력!$C$8,성적입력!$C$9))</f>
        <v>A</v>
      </c>
      <c r="N4686" s="26">
        <f>성적입력!$C$15</f>
        <v>3</v>
      </c>
      <c r="P4686" s="27" t="str">
        <f t="shared" si="167"/>
        <v/>
      </c>
      <c r="R4686" s="26" t="str">
        <f t="array" ref="R4686">IFERROR(IF(OR(J4686="",M4686="",F4686=""),"",IF(F4686="학생부종합",INDEX(종합배치표!$C:$Q,MATCH(J4686,종합배치표!$B:$B,0),(MATCH(M4686,{"A","B","C","D","E"},0)-1)*3+1),INDEX(교과배치표!$C:$Q,MATCH(J4686,교과배치표!$B:$B,0),(MATCH(M4686,{"A","B","C","D","E"},0)-1)*3+1))),"")</f>
        <v/>
      </c>
      <c r="S4686" s="26" t="str">
        <f t="array" ref="S4686">IFERROR(IF(OR(J4686="",M4686="",F4686=""),"",IF(F4686="학생부종합",INDEX(종합배치표!$C:$Q,MATCH(J4686,종합배치표!$B:$B,0),(MATCH(M4686,{"A","B","C","D","E"},0)-1)*3+2),INDEX(교과배치표!$C:$Q,MATCH(J4686,교과배치표!$B:$B,0),(MATCH(M4686,{"A","B","C","D","E"},0)-1)*3+2))),"")</f>
        <v/>
      </c>
      <c r="T4686" s="26" t="str">
        <f t="array" ref="T4686">IFERROR(IF(OR(J4686="",M4686="",F4686=""),"",IF(F4686="학생부종합",INDEX(종합배치표!$C:$Q,MATCH(J4686,종합배치표!$B:$B,0),(MATCH(M4686,{"A","B","C","D","E"},0)-1)*3+3),INDEX(교과배치표!$C:$Q,MATCH(J4686,교과배치표!$B:$B,0),(MATCH(M4686,{"A","B","C","D","E"},0)-1)*3+3))),"")</f>
        <v/>
      </c>
    </row>
    <row r="4687" spans="2:20" ht="14.25" customHeight="1">
      <c r="B4687" s="20">
        <v>5668</v>
      </c>
      <c r="C4687" s="21" t="s">
        <v>382</v>
      </c>
      <c r="D4687" s="21" t="s">
        <v>383</v>
      </c>
      <c r="E4687" s="21" t="s">
        <v>1597</v>
      </c>
      <c r="F4687" s="21" t="s">
        <v>68</v>
      </c>
      <c r="G4687" s="21" t="s">
        <v>192</v>
      </c>
      <c r="H4687" s="21" t="s">
        <v>428</v>
      </c>
      <c r="I4687" s="21" t="s">
        <v>60</v>
      </c>
      <c r="J4687" s="23"/>
      <c r="K4687" s="24">
        <v>6</v>
      </c>
      <c r="M4687" s="25" t="str">
        <f>IF(I4687="","",IF(I4687="인문",성적입력!$C$8,성적입력!$C$9))</f>
        <v>A</v>
      </c>
      <c r="N4687" s="26">
        <f>성적입력!$C$15</f>
        <v>3</v>
      </c>
      <c r="P4687" s="27" t="str">
        <f t="shared" si="167"/>
        <v/>
      </c>
      <c r="R4687" s="26" t="str">
        <f t="array" ref="R4687">IFERROR(IF(OR(J4687="",M4687="",F4687=""),"",IF(F4687="학생부종합",INDEX(종합배치표!$C:$Q,MATCH(J4687,종합배치표!$B:$B,0),(MATCH(M4687,{"A","B","C","D","E"},0)-1)*3+1),INDEX(교과배치표!$C:$Q,MATCH(J4687,교과배치표!$B:$B,0),(MATCH(M4687,{"A","B","C","D","E"},0)-1)*3+1))),"")</f>
        <v/>
      </c>
      <c r="S4687" s="26" t="str">
        <f t="array" ref="S4687">IFERROR(IF(OR(J4687="",M4687="",F4687=""),"",IF(F4687="학생부종합",INDEX(종합배치표!$C:$Q,MATCH(J4687,종합배치표!$B:$B,0),(MATCH(M4687,{"A","B","C","D","E"},0)-1)*3+2),INDEX(교과배치표!$C:$Q,MATCH(J4687,교과배치표!$B:$B,0),(MATCH(M4687,{"A","B","C","D","E"},0)-1)*3+2))),"")</f>
        <v/>
      </c>
      <c r="T4687" s="26" t="str">
        <f t="array" ref="T4687">IFERROR(IF(OR(J4687="",M4687="",F4687=""),"",IF(F4687="학생부종합",INDEX(종합배치표!$C:$Q,MATCH(J4687,종합배치표!$B:$B,0),(MATCH(M4687,{"A","B","C","D","E"},0)-1)*3+3),INDEX(교과배치표!$C:$Q,MATCH(J4687,교과배치표!$B:$B,0),(MATCH(M4687,{"A","B","C","D","E"},0)-1)*3+3))),"")</f>
        <v/>
      </c>
    </row>
    <row r="4688" spans="2:20" ht="14.25" customHeight="1">
      <c r="B4688" s="20">
        <v>5669</v>
      </c>
      <c r="C4688" s="21" t="s">
        <v>382</v>
      </c>
      <c r="D4688" s="21" t="s">
        <v>383</v>
      </c>
      <c r="E4688" s="21" t="s">
        <v>1597</v>
      </c>
      <c r="F4688" s="21" t="s">
        <v>24</v>
      </c>
      <c r="G4688" s="21" t="s">
        <v>1598</v>
      </c>
      <c r="H4688" s="21" t="s">
        <v>428</v>
      </c>
      <c r="I4688" s="21" t="s">
        <v>429</v>
      </c>
      <c r="J4688" s="23"/>
      <c r="K4688" s="24">
        <v>2</v>
      </c>
      <c r="M4688" s="25" t="str">
        <f>IF(I4688="","",IF(I4688="인문",성적입력!$C$8,성적입력!$C$9))</f>
        <v>A</v>
      </c>
      <c r="N4688" s="26">
        <f>성적입력!$C$15</f>
        <v>3</v>
      </c>
      <c r="P4688" s="27" t="str">
        <f t="shared" si="167"/>
        <v/>
      </c>
      <c r="R4688" s="26" t="str">
        <f t="array" ref="R4688">IFERROR(IF(OR(J4688="",M4688="",F4688=""),"",IF(F4688="학생부종합",INDEX(종합배치표!$C:$Q,MATCH(J4688,종합배치표!$B:$B,0),(MATCH(M4688,{"A","B","C","D","E"},0)-1)*3+1),INDEX(교과배치표!$C:$Q,MATCH(J4688,교과배치표!$B:$B,0),(MATCH(M4688,{"A","B","C","D","E"},0)-1)*3+1))),"")</f>
        <v/>
      </c>
      <c r="S4688" s="26" t="str">
        <f t="array" ref="S4688">IFERROR(IF(OR(J4688="",M4688="",F4688=""),"",IF(F4688="학생부종합",INDEX(종합배치표!$C:$Q,MATCH(J4688,종합배치표!$B:$B,0),(MATCH(M4688,{"A","B","C","D","E"},0)-1)*3+2),INDEX(교과배치표!$C:$Q,MATCH(J4688,교과배치표!$B:$B,0),(MATCH(M4688,{"A","B","C","D","E"},0)-1)*3+2))),"")</f>
        <v/>
      </c>
      <c r="T4688" s="26" t="str">
        <f t="array" ref="T4688">IFERROR(IF(OR(J4688="",M4688="",F4688=""),"",IF(F4688="학생부종합",INDEX(종합배치표!$C:$Q,MATCH(J4688,종합배치표!$B:$B,0),(MATCH(M4688,{"A","B","C","D","E"},0)-1)*3+3),INDEX(교과배치표!$C:$Q,MATCH(J4688,교과배치표!$B:$B,0),(MATCH(M4688,{"A","B","C","D","E"},0)-1)*3+3))),"")</f>
        <v/>
      </c>
    </row>
    <row r="4689" spans="2:20" ht="14.25" customHeight="1">
      <c r="B4689" s="20">
        <v>5670</v>
      </c>
      <c r="C4689" s="21" t="s">
        <v>382</v>
      </c>
      <c r="D4689" s="21" t="s">
        <v>383</v>
      </c>
      <c r="E4689" s="21" t="s">
        <v>1597</v>
      </c>
      <c r="F4689" s="21" t="s">
        <v>24</v>
      </c>
      <c r="G4689" s="21" t="s">
        <v>1598</v>
      </c>
      <c r="H4689" s="21" t="s">
        <v>428</v>
      </c>
      <c r="I4689" s="21" t="s">
        <v>60</v>
      </c>
      <c r="J4689" s="23"/>
      <c r="K4689" s="24">
        <v>2</v>
      </c>
      <c r="M4689" s="25" t="str">
        <f>IF(I4689="","",IF(I4689="인문",성적입력!$C$8,성적입력!$C$9))</f>
        <v>A</v>
      </c>
      <c r="N4689" s="26">
        <f>성적입력!$C$15</f>
        <v>3</v>
      </c>
      <c r="P4689" s="27" t="str">
        <f t="shared" si="167"/>
        <v/>
      </c>
      <c r="R4689" s="26" t="str">
        <f t="array" ref="R4689">IFERROR(IF(OR(J4689="",M4689="",F4689=""),"",IF(F4689="학생부종합",INDEX(종합배치표!$C:$Q,MATCH(J4689,종합배치표!$B:$B,0),(MATCH(M4689,{"A","B","C","D","E"},0)-1)*3+1),INDEX(교과배치표!$C:$Q,MATCH(J4689,교과배치표!$B:$B,0),(MATCH(M4689,{"A","B","C","D","E"},0)-1)*3+1))),"")</f>
        <v/>
      </c>
      <c r="S4689" s="26" t="str">
        <f t="array" ref="S4689">IFERROR(IF(OR(J4689="",M4689="",F4689=""),"",IF(F4689="학생부종합",INDEX(종합배치표!$C:$Q,MATCH(J4689,종합배치표!$B:$B,0),(MATCH(M4689,{"A","B","C","D","E"},0)-1)*3+2),INDEX(교과배치표!$C:$Q,MATCH(J4689,교과배치표!$B:$B,0),(MATCH(M4689,{"A","B","C","D","E"},0)-1)*3+2))),"")</f>
        <v/>
      </c>
      <c r="T4689" s="26" t="str">
        <f t="array" ref="T4689">IFERROR(IF(OR(J4689="",M4689="",F4689=""),"",IF(F4689="학생부종합",INDEX(종합배치표!$C:$Q,MATCH(J4689,종합배치표!$B:$B,0),(MATCH(M4689,{"A","B","C","D","E"},0)-1)*3+3),INDEX(교과배치표!$C:$Q,MATCH(J4689,교과배치표!$B:$B,0),(MATCH(M4689,{"A","B","C","D","E"},0)-1)*3+3))),"")</f>
        <v/>
      </c>
    </row>
    <row r="4690" spans="2:20" ht="14.25" customHeight="1">
      <c r="B4690" s="20">
        <v>5671</v>
      </c>
      <c r="C4690" s="21" t="s">
        <v>382</v>
      </c>
      <c r="D4690" s="21" t="s">
        <v>383</v>
      </c>
      <c r="E4690" s="21" t="s">
        <v>1597</v>
      </c>
      <c r="F4690" s="21" t="s">
        <v>68</v>
      </c>
      <c r="G4690" s="21" t="s">
        <v>192</v>
      </c>
      <c r="H4690" s="21" t="s">
        <v>1042</v>
      </c>
      <c r="I4690" s="21" t="s">
        <v>27</v>
      </c>
      <c r="J4690" s="23"/>
      <c r="K4690" s="24">
        <v>7</v>
      </c>
      <c r="M4690" s="25" t="str">
        <f>IF(I4690="","",IF(I4690="인문",성적입력!$C$8,성적입력!$C$9))</f>
        <v>A</v>
      </c>
      <c r="N4690" s="26">
        <f>성적입력!$C$15</f>
        <v>3</v>
      </c>
      <c r="P4690" s="27" t="str">
        <f t="shared" si="167"/>
        <v/>
      </c>
      <c r="R4690" s="26" t="str">
        <f t="array" ref="R4690">IFERROR(IF(OR(J4690="",M4690="",F4690=""),"",IF(F4690="학생부종합",INDEX(종합배치표!$C:$Q,MATCH(J4690,종합배치표!$B:$B,0),(MATCH(M4690,{"A","B","C","D","E"},0)-1)*3+1),INDEX(교과배치표!$C:$Q,MATCH(J4690,교과배치표!$B:$B,0),(MATCH(M4690,{"A","B","C","D","E"},0)-1)*3+1))),"")</f>
        <v/>
      </c>
      <c r="S4690" s="26" t="str">
        <f t="array" ref="S4690">IFERROR(IF(OR(J4690="",M4690="",F4690=""),"",IF(F4690="학생부종합",INDEX(종합배치표!$C:$Q,MATCH(J4690,종합배치표!$B:$B,0),(MATCH(M4690,{"A","B","C","D","E"},0)-1)*3+2),INDEX(교과배치표!$C:$Q,MATCH(J4690,교과배치표!$B:$B,0),(MATCH(M4690,{"A","B","C","D","E"},0)-1)*3+2))),"")</f>
        <v/>
      </c>
      <c r="T4690" s="26" t="str">
        <f t="array" ref="T4690">IFERROR(IF(OR(J4690="",M4690="",F4690=""),"",IF(F4690="학생부종합",INDEX(종합배치표!$C:$Q,MATCH(J4690,종합배치표!$B:$B,0),(MATCH(M4690,{"A","B","C","D","E"},0)-1)*3+3),INDEX(교과배치표!$C:$Q,MATCH(J4690,교과배치표!$B:$B,0),(MATCH(M4690,{"A","B","C","D","E"},0)-1)*3+3))),"")</f>
        <v/>
      </c>
    </row>
    <row r="4691" spans="2:20" ht="14.25" customHeight="1">
      <c r="B4691" s="20">
        <v>5673</v>
      </c>
      <c r="C4691" s="21" t="s">
        <v>382</v>
      </c>
      <c r="D4691" s="21" t="s">
        <v>383</v>
      </c>
      <c r="E4691" s="21" t="s">
        <v>1597</v>
      </c>
      <c r="F4691" s="21" t="s">
        <v>24</v>
      </c>
      <c r="G4691" s="21" t="s">
        <v>1598</v>
      </c>
      <c r="H4691" s="21" t="s">
        <v>1042</v>
      </c>
      <c r="I4691" s="21" t="s">
        <v>27</v>
      </c>
      <c r="J4691" s="23"/>
      <c r="K4691" s="24">
        <v>3</v>
      </c>
      <c r="M4691" s="25" t="str">
        <f>IF(I4691="","",IF(I4691="인문",성적입력!$C$8,성적입력!$C$9))</f>
        <v>A</v>
      </c>
      <c r="N4691" s="26">
        <f>성적입력!$C$15</f>
        <v>3</v>
      </c>
      <c r="P4691" s="27" t="str">
        <f t="shared" si="167"/>
        <v/>
      </c>
      <c r="R4691" s="26" t="str">
        <f t="array" ref="R4691">IFERROR(IF(OR(J4691="",M4691="",F4691=""),"",IF(F4691="학생부종합",INDEX(종합배치표!$C:$Q,MATCH(J4691,종합배치표!$B:$B,0),(MATCH(M4691,{"A","B","C","D","E"},0)-1)*3+1),INDEX(교과배치표!$C:$Q,MATCH(J4691,교과배치표!$B:$B,0),(MATCH(M4691,{"A","B","C","D","E"},0)-1)*3+1))),"")</f>
        <v/>
      </c>
      <c r="S4691" s="26" t="str">
        <f t="array" ref="S4691">IFERROR(IF(OR(J4691="",M4691="",F4691=""),"",IF(F4691="학생부종합",INDEX(종합배치표!$C:$Q,MATCH(J4691,종합배치표!$B:$B,0),(MATCH(M4691,{"A","B","C","D","E"},0)-1)*3+2),INDEX(교과배치표!$C:$Q,MATCH(J4691,교과배치표!$B:$B,0),(MATCH(M4691,{"A","B","C","D","E"},0)-1)*3+2))),"")</f>
        <v/>
      </c>
      <c r="T4691" s="26" t="str">
        <f t="array" ref="T4691">IFERROR(IF(OR(J4691="",M4691="",F4691=""),"",IF(F4691="학생부종합",INDEX(종합배치표!$C:$Q,MATCH(J4691,종합배치표!$B:$B,0),(MATCH(M4691,{"A","B","C","D","E"},0)-1)*3+3),INDEX(교과배치표!$C:$Q,MATCH(J4691,교과배치표!$B:$B,0),(MATCH(M4691,{"A","B","C","D","E"},0)-1)*3+3))),"")</f>
        <v/>
      </c>
    </row>
    <row r="4692" spans="2:20" ht="14.25" customHeight="1">
      <c r="B4692" s="20">
        <v>5674</v>
      </c>
      <c r="C4692" s="21" t="s">
        <v>382</v>
      </c>
      <c r="D4692" s="21" t="s">
        <v>383</v>
      </c>
      <c r="E4692" s="21" t="s">
        <v>1597</v>
      </c>
      <c r="F4692" s="21" t="s">
        <v>24</v>
      </c>
      <c r="G4692" s="21" t="s">
        <v>1599</v>
      </c>
      <c r="H4692" s="21" t="s">
        <v>1042</v>
      </c>
      <c r="I4692" s="21" t="s">
        <v>27</v>
      </c>
      <c r="J4692" s="23"/>
      <c r="K4692" s="24">
        <v>4</v>
      </c>
      <c r="M4692" s="25" t="str">
        <f>IF(I4692="","",IF(I4692="인문",성적입력!$C$8,성적입력!$C$9))</f>
        <v>A</v>
      </c>
      <c r="N4692" s="26">
        <f>성적입력!$C$15</f>
        <v>3</v>
      </c>
      <c r="P4692" s="27" t="str">
        <f t="shared" si="167"/>
        <v/>
      </c>
      <c r="R4692" s="26" t="str">
        <f t="array" ref="R4692">IFERROR(IF(OR(J4692="",M4692="",F4692=""),"",IF(F4692="학생부종합",INDEX(종합배치표!$C:$Q,MATCH(J4692,종합배치표!$B:$B,0),(MATCH(M4692,{"A","B","C","D","E"},0)-1)*3+1),INDEX(교과배치표!$C:$Q,MATCH(J4692,교과배치표!$B:$B,0),(MATCH(M4692,{"A","B","C","D","E"},0)-1)*3+1))),"")</f>
        <v/>
      </c>
      <c r="S4692" s="26" t="str">
        <f t="array" ref="S4692">IFERROR(IF(OR(J4692="",M4692="",F4692=""),"",IF(F4692="학생부종합",INDEX(종합배치표!$C:$Q,MATCH(J4692,종합배치표!$B:$B,0),(MATCH(M4692,{"A","B","C","D","E"},0)-1)*3+2),INDEX(교과배치표!$C:$Q,MATCH(J4692,교과배치표!$B:$B,0),(MATCH(M4692,{"A","B","C","D","E"},0)-1)*3+2))),"")</f>
        <v/>
      </c>
      <c r="T4692" s="26" t="str">
        <f t="array" ref="T4692">IFERROR(IF(OR(J4692="",M4692="",F4692=""),"",IF(F4692="학생부종합",INDEX(종합배치표!$C:$Q,MATCH(J4692,종합배치표!$B:$B,0),(MATCH(M4692,{"A","B","C","D","E"},0)-1)*3+3),INDEX(교과배치표!$C:$Q,MATCH(J4692,교과배치표!$B:$B,0),(MATCH(M4692,{"A","B","C","D","E"},0)-1)*3+3))),"")</f>
        <v/>
      </c>
    </row>
    <row r="4693" spans="2:20" ht="14.25" customHeight="1">
      <c r="B4693" s="20">
        <v>5675</v>
      </c>
      <c r="C4693" s="21" t="s">
        <v>382</v>
      </c>
      <c r="D4693" s="21" t="s">
        <v>383</v>
      </c>
      <c r="E4693" s="21" t="s">
        <v>1597</v>
      </c>
      <c r="F4693" s="21" t="s">
        <v>68</v>
      </c>
      <c r="G4693" s="21" t="s">
        <v>192</v>
      </c>
      <c r="H4693" s="21" t="s">
        <v>38</v>
      </c>
      <c r="I4693" s="21" t="s">
        <v>27</v>
      </c>
      <c r="J4693" s="23"/>
      <c r="K4693" s="24">
        <v>5</v>
      </c>
      <c r="M4693" s="25" t="str">
        <f>IF(I4693="","",IF(I4693="인문",성적입력!$C$8,성적입력!$C$9))</f>
        <v>A</v>
      </c>
      <c r="N4693" s="26">
        <f>성적입력!$C$15</f>
        <v>3</v>
      </c>
      <c r="P4693" s="27" t="str">
        <f t="shared" si="167"/>
        <v/>
      </c>
      <c r="R4693" s="26" t="str">
        <f t="array" ref="R4693">IFERROR(IF(OR(J4693="",M4693="",F4693=""),"",IF(F4693="학생부종합",INDEX(종합배치표!$C:$Q,MATCH(J4693,종합배치표!$B:$B,0),(MATCH(M4693,{"A","B","C","D","E"},0)-1)*3+1),INDEX(교과배치표!$C:$Q,MATCH(J4693,교과배치표!$B:$B,0),(MATCH(M4693,{"A","B","C","D","E"},0)-1)*3+1))),"")</f>
        <v/>
      </c>
      <c r="S4693" s="26" t="str">
        <f t="array" ref="S4693">IFERROR(IF(OR(J4693="",M4693="",F4693=""),"",IF(F4693="학생부종합",INDEX(종합배치표!$C:$Q,MATCH(J4693,종합배치표!$B:$B,0),(MATCH(M4693,{"A","B","C","D","E"},0)-1)*3+2),INDEX(교과배치표!$C:$Q,MATCH(J4693,교과배치표!$B:$B,0),(MATCH(M4693,{"A","B","C","D","E"},0)-1)*3+2))),"")</f>
        <v/>
      </c>
      <c r="T4693" s="26" t="str">
        <f t="array" ref="T4693">IFERROR(IF(OR(J4693="",M4693="",F4693=""),"",IF(F4693="학생부종합",INDEX(종합배치표!$C:$Q,MATCH(J4693,종합배치표!$B:$B,0),(MATCH(M4693,{"A","B","C","D","E"},0)-1)*3+3),INDEX(교과배치표!$C:$Q,MATCH(J4693,교과배치표!$B:$B,0),(MATCH(M4693,{"A","B","C","D","E"},0)-1)*3+3))),"")</f>
        <v/>
      </c>
    </row>
    <row r="4694" spans="2:20" ht="14.25" customHeight="1">
      <c r="B4694" s="20">
        <v>5677</v>
      </c>
      <c r="C4694" s="21" t="s">
        <v>382</v>
      </c>
      <c r="D4694" s="21" t="s">
        <v>383</v>
      </c>
      <c r="E4694" s="21" t="s">
        <v>1597</v>
      </c>
      <c r="F4694" s="21" t="s">
        <v>24</v>
      </c>
      <c r="G4694" s="21" t="s">
        <v>1598</v>
      </c>
      <c r="H4694" s="21" t="s">
        <v>38</v>
      </c>
      <c r="I4694" s="21" t="s">
        <v>27</v>
      </c>
      <c r="J4694" s="23"/>
      <c r="K4694" s="24">
        <v>2</v>
      </c>
      <c r="M4694" s="25" t="str">
        <f>IF(I4694="","",IF(I4694="인문",성적입력!$C$8,성적입력!$C$9))</f>
        <v>A</v>
      </c>
      <c r="N4694" s="26">
        <f>성적입력!$C$15</f>
        <v>3</v>
      </c>
      <c r="P4694" s="27" t="str">
        <f t="shared" si="167"/>
        <v/>
      </c>
      <c r="R4694" s="26" t="str">
        <f t="array" ref="R4694">IFERROR(IF(OR(J4694="",M4694="",F4694=""),"",IF(F4694="학생부종합",INDEX(종합배치표!$C:$Q,MATCH(J4694,종합배치표!$B:$B,0),(MATCH(M4694,{"A","B","C","D","E"},0)-1)*3+1),INDEX(교과배치표!$C:$Q,MATCH(J4694,교과배치표!$B:$B,0),(MATCH(M4694,{"A","B","C","D","E"},0)-1)*3+1))),"")</f>
        <v/>
      </c>
      <c r="S4694" s="26" t="str">
        <f t="array" ref="S4694">IFERROR(IF(OR(J4694="",M4694="",F4694=""),"",IF(F4694="학생부종합",INDEX(종합배치표!$C:$Q,MATCH(J4694,종합배치표!$B:$B,0),(MATCH(M4694,{"A","B","C","D","E"},0)-1)*3+2),INDEX(교과배치표!$C:$Q,MATCH(J4694,교과배치표!$B:$B,0),(MATCH(M4694,{"A","B","C","D","E"},0)-1)*3+2))),"")</f>
        <v/>
      </c>
      <c r="T4694" s="26" t="str">
        <f t="array" ref="T4694">IFERROR(IF(OR(J4694="",M4694="",F4694=""),"",IF(F4694="학생부종합",INDEX(종합배치표!$C:$Q,MATCH(J4694,종합배치표!$B:$B,0),(MATCH(M4694,{"A","B","C","D","E"},0)-1)*3+3),INDEX(교과배치표!$C:$Q,MATCH(J4694,교과배치표!$B:$B,0),(MATCH(M4694,{"A","B","C","D","E"},0)-1)*3+3))),"")</f>
        <v/>
      </c>
    </row>
    <row r="4695" spans="2:20" ht="14.25" customHeight="1">
      <c r="B4695" s="20">
        <v>5678</v>
      </c>
      <c r="C4695" s="21" t="s">
        <v>382</v>
      </c>
      <c r="D4695" s="21" t="s">
        <v>383</v>
      </c>
      <c r="E4695" s="21" t="s">
        <v>1597</v>
      </c>
      <c r="F4695" s="21" t="s">
        <v>24</v>
      </c>
      <c r="G4695" s="21" t="s">
        <v>1599</v>
      </c>
      <c r="H4695" s="21" t="s">
        <v>38</v>
      </c>
      <c r="I4695" s="21" t="s">
        <v>27</v>
      </c>
      <c r="J4695" s="23"/>
      <c r="K4695" s="24">
        <v>3</v>
      </c>
      <c r="M4695" s="25" t="str">
        <f>IF(I4695="","",IF(I4695="인문",성적입력!$C$8,성적입력!$C$9))</f>
        <v>A</v>
      </c>
      <c r="N4695" s="26">
        <f>성적입력!$C$15</f>
        <v>3</v>
      </c>
      <c r="P4695" s="27" t="str">
        <f t="shared" si="167"/>
        <v/>
      </c>
      <c r="R4695" s="26" t="str">
        <f t="array" ref="R4695">IFERROR(IF(OR(J4695="",M4695="",F4695=""),"",IF(F4695="학생부종합",INDEX(종합배치표!$C:$Q,MATCH(J4695,종합배치표!$B:$B,0),(MATCH(M4695,{"A","B","C","D","E"},0)-1)*3+1),INDEX(교과배치표!$C:$Q,MATCH(J4695,교과배치표!$B:$B,0),(MATCH(M4695,{"A","B","C","D","E"},0)-1)*3+1))),"")</f>
        <v/>
      </c>
      <c r="S4695" s="26" t="str">
        <f t="array" ref="S4695">IFERROR(IF(OR(J4695="",M4695="",F4695=""),"",IF(F4695="학생부종합",INDEX(종합배치표!$C:$Q,MATCH(J4695,종합배치표!$B:$B,0),(MATCH(M4695,{"A","B","C","D","E"},0)-1)*3+2),INDEX(교과배치표!$C:$Q,MATCH(J4695,교과배치표!$B:$B,0),(MATCH(M4695,{"A","B","C","D","E"},0)-1)*3+2))),"")</f>
        <v/>
      </c>
      <c r="T4695" s="26" t="str">
        <f t="array" ref="T4695">IFERROR(IF(OR(J4695="",M4695="",F4695=""),"",IF(F4695="학생부종합",INDEX(종합배치표!$C:$Q,MATCH(J4695,종합배치표!$B:$B,0),(MATCH(M4695,{"A","B","C","D","E"},0)-1)*3+3),INDEX(교과배치표!$C:$Q,MATCH(J4695,교과배치표!$B:$B,0),(MATCH(M4695,{"A","B","C","D","E"},0)-1)*3+3))),"")</f>
        <v/>
      </c>
    </row>
    <row r="4696" spans="2:20" ht="14.25" customHeight="1">
      <c r="B4696" s="20">
        <v>5679</v>
      </c>
      <c r="C4696" s="21" t="s">
        <v>382</v>
      </c>
      <c r="D4696" s="21" t="s">
        <v>383</v>
      </c>
      <c r="E4696" s="21" t="s">
        <v>1597</v>
      </c>
      <c r="F4696" s="21" t="s">
        <v>68</v>
      </c>
      <c r="G4696" s="21" t="s">
        <v>192</v>
      </c>
      <c r="H4696" s="21" t="s">
        <v>1228</v>
      </c>
      <c r="I4696" s="21" t="s">
        <v>60</v>
      </c>
      <c r="J4696" s="23"/>
      <c r="K4696" s="24">
        <v>13</v>
      </c>
      <c r="M4696" s="25" t="str">
        <f>IF(I4696="","",IF(I4696="인문",성적입력!$C$8,성적입력!$C$9))</f>
        <v>A</v>
      </c>
      <c r="N4696" s="26">
        <f>성적입력!$C$15</f>
        <v>3</v>
      </c>
      <c r="P4696" s="27" t="str">
        <f t="shared" si="167"/>
        <v/>
      </c>
      <c r="R4696" s="26" t="str">
        <f t="array" ref="R4696">IFERROR(IF(OR(J4696="",M4696="",F4696=""),"",IF(F4696="학생부종합",INDEX(종합배치표!$C:$Q,MATCH(J4696,종합배치표!$B:$B,0),(MATCH(M4696,{"A","B","C","D","E"},0)-1)*3+1),INDEX(교과배치표!$C:$Q,MATCH(J4696,교과배치표!$B:$B,0),(MATCH(M4696,{"A","B","C","D","E"},0)-1)*3+1))),"")</f>
        <v/>
      </c>
      <c r="S4696" s="26" t="str">
        <f t="array" ref="S4696">IFERROR(IF(OR(J4696="",M4696="",F4696=""),"",IF(F4696="학생부종합",INDEX(종합배치표!$C:$Q,MATCH(J4696,종합배치표!$B:$B,0),(MATCH(M4696,{"A","B","C","D","E"},0)-1)*3+2),INDEX(교과배치표!$C:$Q,MATCH(J4696,교과배치표!$B:$B,0),(MATCH(M4696,{"A","B","C","D","E"},0)-1)*3+2))),"")</f>
        <v/>
      </c>
      <c r="T4696" s="26" t="str">
        <f t="array" ref="T4696">IFERROR(IF(OR(J4696="",M4696="",F4696=""),"",IF(F4696="학생부종합",INDEX(종합배치표!$C:$Q,MATCH(J4696,종합배치표!$B:$B,0),(MATCH(M4696,{"A","B","C","D","E"},0)-1)*3+3),INDEX(교과배치표!$C:$Q,MATCH(J4696,교과배치표!$B:$B,0),(MATCH(M4696,{"A","B","C","D","E"},0)-1)*3+3))),"")</f>
        <v/>
      </c>
    </row>
    <row r="4697" spans="2:20" ht="14.25" customHeight="1">
      <c r="B4697" s="20">
        <v>5680</v>
      </c>
      <c r="C4697" s="21" t="s">
        <v>382</v>
      </c>
      <c r="D4697" s="21" t="s">
        <v>383</v>
      </c>
      <c r="E4697" s="21" t="s">
        <v>1597</v>
      </c>
      <c r="F4697" s="21" t="s">
        <v>24</v>
      </c>
      <c r="G4697" s="21" t="s">
        <v>1598</v>
      </c>
      <c r="H4697" s="21" t="s">
        <v>1228</v>
      </c>
      <c r="I4697" s="21" t="s">
        <v>60</v>
      </c>
      <c r="J4697" s="23"/>
      <c r="K4697" s="24">
        <v>4</v>
      </c>
      <c r="M4697" s="25" t="str">
        <f>IF(I4697="","",IF(I4697="인문",성적입력!$C$8,성적입력!$C$9))</f>
        <v>A</v>
      </c>
      <c r="N4697" s="26">
        <f>성적입력!$C$15</f>
        <v>3</v>
      </c>
      <c r="P4697" s="27" t="str">
        <f t="shared" si="167"/>
        <v/>
      </c>
      <c r="R4697" s="26" t="str">
        <f t="array" ref="R4697">IFERROR(IF(OR(J4697="",M4697="",F4697=""),"",IF(F4697="학생부종합",INDEX(종합배치표!$C:$Q,MATCH(J4697,종합배치표!$B:$B,0),(MATCH(M4697,{"A","B","C","D","E"},0)-1)*3+1),INDEX(교과배치표!$C:$Q,MATCH(J4697,교과배치표!$B:$B,0),(MATCH(M4697,{"A","B","C","D","E"},0)-1)*3+1))),"")</f>
        <v/>
      </c>
      <c r="S4697" s="26" t="str">
        <f t="array" ref="S4697">IFERROR(IF(OR(J4697="",M4697="",F4697=""),"",IF(F4697="학생부종합",INDEX(종합배치표!$C:$Q,MATCH(J4697,종합배치표!$B:$B,0),(MATCH(M4697,{"A","B","C","D","E"},0)-1)*3+2),INDEX(교과배치표!$C:$Q,MATCH(J4697,교과배치표!$B:$B,0),(MATCH(M4697,{"A","B","C","D","E"},0)-1)*3+2))),"")</f>
        <v/>
      </c>
      <c r="T4697" s="26" t="str">
        <f t="array" ref="T4697">IFERROR(IF(OR(J4697="",M4697="",F4697=""),"",IF(F4697="학생부종합",INDEX(종합배치표!$C:$Q,MATCH(J4697,종합배치표!$B:$B,0),(MATCH(M4697,{"A","B","C","D","E"},0)-1)*3+3),INDEX(교과배치표!$C:$Q,MATCH(J4697,교과배치표!$B:$B,0),(MATCH(M4697,{"A","B","C","D","E"},0)-1)*3+3))),"")</f>
        <v/>
      </c>
    </row>
    <row r="4698" spans="2:20" ht="14.25" customHeight="1">
      <c r="B4698" s="20">
        <v>5681</v>
      </c>
      <c r="C4698" s="21" t="s">
        <v>382</v>
      </c>
      <c r="D4698" s="21" t="s">
        <v>383</v>
      </c>
      <c r="E4698" s="21" t="s">
        <v>1597</v>
      </c>
      <c r="F4698" s="21" t="s">
        <v>24</v>
      </c>
      <c r="G4698" s="21" t="s">
        <v>1599</v>
      </c>
      <c r="H4698" s="21" t="s">
        <v>1228</v>
      </c>
      <c r="I4698" s="21" t="s">
        <v>60</v>
      </c>
      <c r="J4698" s="23"/>
      <c r="K4698" s="24">
        <v>6</v>
      </c>
      <c r="M4698" s="25" t="str">
        <f>IF(I4698="","",IF(I4698="인문",성적입력!$C$8,성적입력!$C$9))</f>
        <v>A</v>
      </c>
      <c r="N4698" s="26">
        <f>성적입력!$C$15</f>
        <v>3</v>
      </c>
      <c r="P4698" s="27" t="str">
        <f t="shared" si="167"/>
        <v/>
      </c>
      <c r="R4698" s="26" t="str">
        <f t="array" ref="R4698">IFERROR(IF(OR(J4698="",M4698="",F4698=""),"",IF(F4698="학생부종합",INDEX(종합배치표!$C:$Q,MATCH(J4698,종합배치표!$B:$B,0),(MATCH(M4698,{"A","B","C","D","E"},0)-1)*3+1),INDEX(교과배치표!$C:$Q,MATCH(J4698,교과배치표!$B:$B,0),(MATCH(M4698,{"A","B","C","D","E"},0)-1)*3+1))),"")</f>
        <v/>
      </c>
      <c r="S4698" s="26" t="str">
        <f t="array" ref="S4698">IFERROR(IF(OR(J4698="",M4698="",F4698=""),"",IF(F4698="학생부종합",INDEX(종합배치표!$C:$Q,MATCH(J4698,종합배치표!$B:$B,0),(MATCH(M4698,{"A","B","C","D","E"},0)-1)*3+2),INDEX(교과배치표!$C:$Q,MATCH(J4698,교과배치표!$B:$B,0),(MATCH(M4698,{"A","B","C","D","E"},0)-1)*3+2))),"")</f>
        <v/>
      </c>
      <c r="T4698" s="26" t="str">
        <f t="array" ref="T4698">IFERROR(IF(OR(J4698="",M4698="",F4698=""),"",IF(F4698="학생부종합",INDEX(종합배치표!$C:$Q,MATCH(J4698,종합배치표!$B:$B,0),(MATCH(M4698,{"A","B","C","D","E"},0)-1)*3+3),INDEX(교과배치표!$C:$Q,MATCH(J4698,교과배치표!$B:$B,0),(MATCH(M4698,{"A","B","C","D","E"},0)-1)*3+3))),"")</f>
        <v/>
      </c>
    </row>
    <row r="4699" spans="2:20" ht="14.25" customHeight="1">
      <c r="B4699" s="20">
        <v>5682</v>
      </c>
      <c r="C4699" s="21" t="s">
        <v>382</v>
      </c>
      <c r="D4699" s="21" t="s">
        <v>383</v>
      </c>
      <c r="E4699" s="21" t="s">
        <v>1597</v>
      </c>
      <c r="F4699" s="21" t="s">
        <v>68</v>
      </c>
      <c r="G4699" s="21" t="s">
        <v>192</v>
      </c>
      <c r="H4699" s="21" t="s">
        <v>45</v>
      </c>
      <c r="I4699" s="21" t="s">
        <v>27</v>
      </c>
      <c r="J4699" s="23"/>
      <c r="K4699" s="24">
        <v>3</v>
      </c>
      <c r="M4699" s="25" t="str">
        <f>IF(I4699="","",IF(I4699="인문",성적입력!$C$8,성적입력!$C$9))</f>
        <v>A</v>
      </c>
      <c r="N4699" s="26">
        <f>성적입력!$C$15</f>
        <v>3</v>
      </c>
      <c r="P4699" s="27" t="str">
        <f t="shared" si="167"/>
        <v/>
      </c>
      <c r="R4699" s="26" t="str">
        <f t="array" ref="R4699">IFERROR(IF(OR(J4699="",M4699="",F4699=""),"",IF(F4699="학생부종합",INDEX(종합배치표!$C:$Q,MATCH(J4699,종합배치표!$B:$B,0),(MATCH(M4699,{"A","B","C","D","E"},0)-1)*3+1),INDEX(교과배치표!$C:$Q,MATCH(J4699,교과배치표!$B:$B,0),(MATCH(M4699,{"A","B","C","D","E"},0)-1)*3+1))),"")</f>
        <v/>
      </c>
      <c r="S4699" s="26" t="str">
        <f t="array" ref="S4699">IFERROR(IF(OR(J4699="",M4699="",F4699=""),"",IF(F4699="학생부종합",INDEX(종합배치표!$C:$Q,MATCH(J4699,종합배치표!$B:$B,0),(MATCH(M4699,{"A","B","C","D","E"},0)-1)*3+2),INDEX(교과배치표!$C:$Q,MATCH(J4699,교과배치표!$B:$B,0),(MATCH(M4699,{"A","B","C","D","E"},0)-1)*3+2))),"")</f>
        <v/>
      </c>
      <c r="T4699" s="26" t="str">
        <f t="array" ref="T4699">IFERROR(IF(OR(J4699="",M4699="",F4699=""),"",IF(F4699="학생부종합",INDEX(종합배치표!$C:$Q,MATCH(J4699,종합배치표!$B:$B,0),(MATCH(M4699,{"A","B","C","D","E"},0)-1)*3+3),INDEX(교과배치표!$C:$Q,MATCH(J4699,교과배치표!$B:$B,0),(MATCH(M4699,{"A","B","C","D","E"},0)-1)*3+3))),"")</f>
        <v/>
      </c>
    </row>
    <row r="4700" spans="2:20" ht="14.25" customHeight="1">
      <c r="B4700" s="20">
        <v>5683</v>
      </c>
      <c r="C4700" s="21" t="s">
        <v>382</v>
      </c>
      <c r="D4700" s="21" t="s">
        <v>383</v>
      </c>
      <c r="E4700" s="21" t="s">
        <v>1597</v>
      </c>
      <c r="F4700" s="21" t="s">
        <v>24</v>
      </c>
      <c r="G4700" s="21" t="s">
        <v>1599</v>
      </c>
      <c r="H4700" s="21" t="s">
        <v>45</v>
      </c>
      <c r="I4700" s="21" t="s">
        <v>27</v>
      </c>
      <c r="J4700" s="23"/>
      <c r="K4700" s="24">
        <v>3</v>
      </c>
      <c r="M4700" s="25" t="str">
        <f>IF(I4700="","",IF(I4700="인문",성적입력!$C$8,성적입력!$C$9))</f>
        <v>A</v>
      </c>
      <c r="N4700" s="26">
        <f>성적입력!$C$15</f>
        <v>3</v>
      </c>
      <c r="P4700" s="27" t="str">
        <f t="shared" si="167"/>
        <v/>
      </c>
      <c r="R4700" s="26" t="str">
        <f t="array" ref="R4700">IFERROR(IF(OR(J4700="",M4700="",F4700=""),"",IF(F4700="학생부종합",INDEX(종합배치표!$C:$Q,MATCH(J4700,종합배치표!$B:$B,0),(MATCH(M4700,{"A","B","C","D","E"},0)-1)*3+1),INDEX(교과배치표!$C:$Q,MATCH(J4700,교과배치표!$B:$B,0),(MATCH(M4700,{"A","B","C","D","E"},0)-1)*3+1))),"")</f>
        <v/>
      </c>
      <c r="S4700" s="26" t="str">
        <f t="array" ref="S4700">IFERROR(IF(OR(J4700="",M4700="",F4700=""),"",IF(F4700="학생부종합",INDEX(종합배치표!$C:$Q,MATCH(J4700,종합배치표!$B:$B,0),(MATCH(M4700,{"A","B","C","D","E"},0)-1)*3+2),INDEX(교과배치표!$C:$Q,MATCH(J4700,교과배치표!$B:$B,0),(MATCH(M4700,{"A","B","C","D","E"},0)-1)*3+2))),"")</f>
        <v/>
      </c>
      <c r="T4700" s="26" t="str">
        <f t="array" ref="T4700">IFERROR(IF(OR(J4700="",M4700="",F4700=""),"",IF(F4700="학생부종합",INDEX(종합배치표!$C:$Q,MATCH(J4700,종합배치표!$B:$B,0),(MATCH(M4700,{"A","B","C","D","E"},0)-1)*3+3),INDEX(교과배치표!$C:$Q,MATCH(J4700,교과배치표!$B:$B,0),(MATCH(M4700,{"A","B","C","D","E"},0)-1)*3+3))),"")</f>
        <v/>
      </c>
    </row>
    <row r="4701" spans="2:20" ht="14.25" customHeight="1">
      <c r="B4701" s="20">
        <v>5685</v>
      </c>
      <c r="C4701" s="21" t="s">
        <v>382</v>
      </c>
      <c r="D4701" s="21" t="s">
        <v>383</v>
      </c>
      <c r="E4701" s="21" t="s">
        <v>1597</v>
      </c>
      <c r="F4701" s="21" t="s">
        <v>68</v>
      </c>
      <c r="G4701" s="21" t="s">
        <v>192</v>
      </c>
      <c r="H4701" s="21" t="s">
        <v>53</v>
      </c>
      <c r="I4701" s="21" t="s">
        <v>27</v>
      </c>
      <c r="J4701" s="23"/>
      <c r="K4701" s="24">
        <v>18</v>
      </c>
      <c r="M4701" s="25" t="str">
        <f>IF(I4701="","",IF(I4701="인문",성적입력!$C$8,성적입력!$C$9))</f>
        <v>A</v>
      </c>
      <c r="N4701" s="26">
        <f>성적입력!$C$15</f>
        <v>3</v>
      </c>
      <c r="P4701" s="27" t="str">
        <f t="shared" si="167"/>
        <v/>
      </c>
      <c r="R4701" s="26" t="str">
        <f t="array" ref="R4701">IFERROR(IF(OR(J4701="",M4701="",F4701=""),"",IF(F4701="학생부종합",INDEX(종합배치표!$C:$Q,MATCH(J4701,종합배치표!$B:$B,0),(MATCH(M4701,{"A","B","C","D","E"},0)-1)*3+1),INDEX(교과배치표!$C:$Q,MATCH(J4701,교과배치표!$B:$B,0),(MATCH(M4701,{"A","B","C","D","E"},0)-1)*3+1))),"")</f>
        <v/>
      </c>
      <c r="S4701" s="26" t="str">
        <f t="array" ref="S4701">IFERROR(IF(OR(J4701="",M4701="",F4701=""),"",IF(F4701="학생부종합",INDEX(종합배치표!$C:$Q,MATCH(J4701,종합배치표!$B:$B,0),(MATCH(M4701,{"A","B","C","D","E"},0)-1)*3+2),INDEX(교과배치표!$C:$Q,MATCH(J4701,교과배치표!$B:$B,0),(MATCH(M4701,{"A","B","C","D","E"},0)-1)*3+2))),"")</f>
        <v/>
      </c>
      <c r="T4701" s="26" t="str">
        <f t="array" ref="T4701">IFERROR(IF(OR(J4701="",M4701="",F4701=""),"",IF(F4701="학생부종합",INDEX(종합배치표!$C:$Q,MATCH(J4701,종합배치표!$B:$B,0),(MATCH(M4701,{"A","B","C","D","E"},0)-1)*3+3),INDEX(교과배치표!$C:$Q,MATCH(J4701,교과배치표!$B:$B,0),(MATCH(M4701,{"A","B","C","D","E"},0)-1)*3+3))),"")</f>
        <v/>
      </c>
    </row>
    <row r="4702" spans="2:20" ht="14.25" customHeight="1">
      <c r="B4702" s="20">
        <v>5687</v>
      </c>
      <c r="C4702" s="21" t="s">
        <v>382</v>
      </c>
      <c r="D4702" s="21" t="s">
        <v>383</v>
      </c>
      <c r="E4702" s="21" t="s">
        <v>1597</v>
      </c>
      <c r="F4702" s="21" t="s">
        <v>24</v>
      </c>
      <c r="G4702" s="21" t="s">
        <v>1598</v>
      </c>
      <c r="H4702" s="21" t="s">
        <v>53</v>
      </c>
      <c r="I4702" s="21" t="s">
        <v>27</v>
      </c>
      <c r="J4702" s="23"/>
      <c r="K4702" s="24">
        <v>8</v>
      </c>
      <c r="M4702" s="25" t="str">
        <f>IF(I4702="","",IF(I4702="인문",성적입력!$C$8,성적입력!$C$9))</f>
        <v>A</v>
      </c>
      <c r="N4702" s="26">
        <f>성적입력!$C$15</f>
        <v>3</v>
      </c>
      <c r="P4702" s="27" t="str">
        <f t="shared" si="167"/>
        <v/>
      </c>
      <c r="R4702" s="26" t="str">
        <f t="array" ref="R4702">IFERROR(IF(OR(J4702="",M4702="",F4702=""),"",IF(F4702="학생부종합",INDEX(종합배치표!$C:$Q,MATCH(J4702,종합배치표!$B:$B,0),(MATCH(M4702,{"A","B","C","D","E"},0)-1)*3+1),INDEX(교과배치표!$C:$Q,MATCH(J4702,교과배치표!$B:$B,0),(MATCH(M4702,{"A","B","C","D","E"},0)-1)*3+1))),"")</f>
        <v/>
      </c>
      <c r="S4702" s="26" t="str">
        <f t="array" ref="S4702">IFERROR(IF(OR(J4702="",M4702="",F4702=""),"",IF(F4702="학생부종합",INDEX(종합배치표!$C:$Q,MATCH(J4702,종합배치표!$B:$B,0),(MATCH(M4702,{"A","B","C","D","E"},0)-1)*3+2),INDEX(교과배치표!$C:$Q,MATCH(J4702,교과배치표!$B:$B,0),(MATCH(M4702,{"A","B","C","D","E"},0)-1)*3+2))),"")</f>
        <v/>
      </c>
      <c r="T4702" s="26" t="str">
        <f t="array" ref="T4702">IFERROR(IF(OR(J4702="",M4702="",F4702=""),"",IF(F4702="학생부종합",INDEX(종합배치표!$C:$Q,MATCH(J4702,종합배치표!$B:$B,0),(MATCH(M4702,{"A","B","C","D","E"},0)-1)*3+3),INDEX(교과배치표!$C:$Q,MATCH(J4702,교과배치표!$B:$B,0),(MATCH(M4702,{"A","B","C","D","E"},0)-1)*3+3))),"")</f>
        <v/>
      </c>
    </row>
    <row r="4703" spans="2:20" ht="14.25" customHeight="1">
      <c r="B4703" s="20">
        <v>5688</v>
      </c>
      <c r="C4703" s="21" t="s">
        <v>382</v>
      </c>
      <c r="D4703" s="21" t="s">
        <v>383</v>
      </c>
      <c r="E4703" s="21" t="s">
        <v>1597</v>
      </c>
      <c r="F4703" s="21" t="s">
        <v>24</v>
      </c>
      <c r="G4703" s="21" t="s">
        <v>1599</v>
      </c>
      <c r="H4703" s="21" t="s">
        <v>53</v>
      </c>
      <c r="I4703" s="21" t="s">
        <v>27</v>
      </c>
      <c r="J4703" s="23"/>
      <c r="K4703" s="24">
        <v>9</v>
      </c>
      <c r="M4703" s="25" t="str">
        <f>IF(I4703="","",IF(I4703="인문",성적입력!$C$8,성적입력!$C$9))</f>
        <v>A</v>
      </c>
      <c r="N4703" s="26">
        <f>성적입력!$C$15</f>
        <v>3</v>
      </c>
      <c r="P4703" s="27" t="str">
        <f t="shared" si="167"/>
        <v/>
      </c>
      <c r="R4703" s="26" t="str">
        <f t="array" ref="R4703">IFERROR(IF(OR(J4703="",M4703="",F4703=""),"",IF(F4703="학생부종합",INDEX(종합배치표!$C:$Q,MATCH(J4703,종합배치표!$B:$B,0),(MATCH(M4703,{"A","B","C","D","E"},0)-1)*3+1),INDEX(교과배치표!$C:$Q,MATCH(J4703,교과배치표!$B:$B,0),(MATCH(M4703,{"A","B","C","D","E"},0)-1)*3+1))),"")</f>
        <v/>
      </c>
      <c r="S4703" s="26" t="str">
        <f t="array" ref="S4703">IFERROR(IF(OR(J4703="",M4703="",F4703=""),"",IF(F4703="학생부종합",INDEX(종합배치표!$C:$Q,MATCH(J4703,종합배치표!$B:$B,0),(MATCH(M4703,{"A","B","C","D","E"},0)-1)*3+2),INDEX(교과배치표!$C:$Q,MATCH(J4703,교과배치표!$B:$B,0),(MATCH(M4703,{"A","B","C","D","E"},0)-1)*3+2))),"")</f>
        <v/>
      </c>
      <c r="T4703" s="26" t="str">
        <f t="array" ref="T4703">IFERROR(IF(OR(J4703="",M4703="",F4703=""),"",IF(F4703="학생부종합",INDEX(종합배치표!$C:$Q,MATCH(J4703,종합배치표!$B:$B,0),(MATCH(M4703,{"A","B","C","D","E"},0)-1)*3+3),INDEX(교과배치표!$C:$Q,MATCH(J4703,교과배치표!$B:$B,0),(MATCH(M4703,{"A","B","C","D","E"},0)-1)*3+3))),"")</f>
        <v/>
      </c>
    </row>
    <row r="4704" spans="2:20" ht="14.25" customHeight="1">
      <c r="B4704" s="20">
        <v>5689</v>
      </c>
      <c r="C4704" s="21" t="s">
        <v>382</v>
      </c>
      <c r="D4704" s="21" t="s">
        <v>383</v>
      </c>
      <c r="E4704" s="21" t="s">
        <v>1597</v>
      </c>
      <c r="F4704" s="21" t="s">
        <v>24</v>
      </c>
      <c r="G4704" s="21" t="s">
        <v>1607</v>
      </c>
      <c r="H4704" s="21" t="s">
        <v>1618</v>
      </c>
      <c r="I4704" s="21" t="s">
        <v>60</v>
      </c>
      <c r="J4704" s="23"/>
      <c r="K4704" s="24">
        <v>4</v>
      </c>
      <c r="M4704" s="25" t="str">
        <f>IF(I4704="","",IF(I4704="인문",성적입력!$C$8,성적입력!$C$9))</f>
        <v>A</v>
      </c>
      <c r="N4704" s="26">
        <f>성적입력!$C$15</f>
        <v>3</v>
      </c>
      <c r="P4704" s="27" t="str">
        <f t="shared" si="167"/>
        <v/>
      </c>
      <c r="R4704" s="26" t="str">
        <f t="array" ref="R4704">IFERROR(IF(OR(J4704="",M4704="",F4704=""),"",IF(F4704="학생부종합",INDEX(종합배치표!$C:$Q,MATCH(J4704,종합배치표!$B:$B,0),(MATCH(M4704,{"A","B","C","D","E"},0)-1)*3+1),INDEX(교과배치표!$C:$Q,MATCH(J4704,교과배치표!$B:$B,0),(MATCH(M4704,{"A","B","C","D","E"},0)-1)*3+1))),"")</f>
        <v/>
      </c>
      <c r="S4704" s="26" t="str">
        <f t="array" ref="S4704">IFERROR(IF(OR(J4704="",M4704="",F4704=""),"",IF(F4704="학생부종합",INDEX(종합배치표!$C:$Q,MATCH(J4704,종합배치표!$B:$B,0),(MATCH(M4704,{"A","B","C","D","E"},0)-1)*3+2),INDEX(교과배치표!$C:$Q,MATCH(J4704,교과배치표!$B:$B,0),(MATCH(M4704,{"A","B","C","D","E"},0)-1)*3+2))),"")</f>
        <v/>
      </c>
      <c r="T4704" s="26" t="str">
        <f t="array" ref="T4704">IFERROR(IF(OR(J4704="",M4704="",F4704=""),"",IF(F4704="학생부종합",INDEX(종합배치표!$C:$Q,MATCH(J4704,종합배치표!$B:$B,0),(MATCH(M4704,{"A","B","C","D","E"},0)-1)*3+3),INDEX(교과배치표!$C:$Q,MATCH(J4704,교과배치표!$B:$B,0),(MATCH(M4704,{"A","B","C","D","E"},0)-1)*3+3))),"")</f>
        <v/>
      </c>
    </row>
    <row r="4705" spans="2:20" ht="14.25" customHeight="1">
      <c r="B4705" s="20">
        <v>5690</v>
      </c>
      <c r="C4705" s="21" t="s">
        <v>382</v>
      </c>
      <c r="D4705" s="21" t="s">
        <v>383</v>
      </c>
      <c r="E4705" s="21" t="s">
        <v>1597</v>
      </c>
      <c r="F4705" s="21" t="s">
        <v>68</v>
      </c>
      <c r="G4705" s="21" t="s">
        <v>192</v>
      </c>
      <c r="H4705" s="21" t="s">
        <v>1619</v>
      </c>
      <c r="I4705" s="21" t="s">
        <v>60</v>
      </c>
      <c r="J4705" s="23"/>
      <c r="K4705" s="24">
        <v>19</v>
      </c>
      <c r="M4705" s="25" t="str">
        <f>IF(I4705="","",IF(I4705="인문",성적입력!$C$8,성적입력!$C$9))</f>
        <v>A</v>
      </c>
      <c r="N4705" s="26">
        <f>성적입력!$C$15</f>
        <v>3</v>
      </c>
      <c r="P4705" s="27" t="str">
        <f t="shared" si="167"/>
        <v/>
      </c>
      <c r="R4705" s="26" t="str">
        <f t="array" ref="R4705">IFERROR(IF(OR(J4705="",M4705="",F4705=""),"",IF(F4705="학생부종합",INDEX(종합배치표!$C:$Q,MATCH(J4705,종합배치표!$B:$B,0),(MATCH(M4705,{"A","B","C","D","E"},0)-1)*3+1),INDEX(교과배치표!$C:$Q,MATCH(J4705,교과배치표!$B:$B,0),(MATCH(M4705,{"A","B","C","D","E"},0)-1)*3+1))),"")</f>
        <v/>
      </c>
      <c r="S4705" s="26" t="str">
        <f t="array" ref="S4705">IFERROR(IF(OR(J4705="",M4705="",F4705=""),"",IF(F4705="학생부종합",INDEX(종합배치표!$C:$Q,MATCH(J4705,종합배치표!$B:$B,0),(MATCH(M4705,{"A","B","C","D","E"},0)-1)*3+2),INDEX(교과배치표!$C:$Q,MATCH(J4705,교과배치표!$B:$B,0),(MATCH(M4705,{"A","B","C","D","E"},0)-1)*3+2))),"")</f>
        <v/>
      </c>
      <c r="T4705" s="26" t="str">
        <f t="array" ref="T4705">IFERROR(IF(OR(J4705="",M4705="",F4705=""),"",IF(F4705="학생부종합",INDEX(종합배치표!$C:$Q,MATCH(J4705,종합배치표!$B:$B,0),(MATCH(M4705,{"A","B","C","D","E"},0)-1)*3+3),INDEX(교과배치표!$C:$Q,MATCH(J4705,교과배치표!$B:$B,0),(MATCH(M4705,{"A","B","C","D","E"},0)-1)*3+3))),"")</f>
        <v/>
      </c>
    </row>
    <row r="4706" spans="2:20" ht="14.25" customHeight="1">
      <c r="B4706" s="20">
        <v>5692</v>
      </c>
      <c r="C4706" s="21" t="s">
        <v>382</v>
      </c>
      <c r="D4706" s="21" t="s">
        <v>383</v>
      </c>
      <c r="E4706" s="21" t="s">
        <v>1597</v>
      </c>
      <c r="F4706" s="21" t="s">
        <v>24</v>
      </c>
      <c r="G4706" s="21" t="s">
        <v>1598</v>
      </c>
      <c r="H4706" s="21" t="s">
        <v>1619</v>
      </c>
      <c r="I4706" s="21" t="s">
        <v>60</v>
      </c>
      <c r="J4706" s="23"/>
      <c r="K4706" s="24">
        <v>8</v>
      </c>
      <c r="M4706" s="25" t="str">
        <f>IF(I4706="","",IF(I4706="인문",성적입력!$C$8,성적입력!$C$9))</f>
        <v>A</v>
      </c>
      <c r="N4706" s="26">
        <f>성적입력!$C$15</f>
        <v>3</v>
      </c>
      <c r="P4706" s="27" t="str">
        <f t="shared" si="167"/>
        <v/>
      </c>
      <c r="R4706" s="26" t="str">
        <f t="array" ref="R4706">IFERROR(IF(OR(J4706="",M4706="",F4706=""),"",IF(F4706="학생부종합",INDEX(종합배치표!$C:$Q,MATCH(J4706,종합배치표!$B:$B,0),(MATCH(M4706,{"A","B","C","D","E"},0)-1)*3+1),INDEX(교과배치표!$C:$Q,MATCH(J4706,교과배치표!$B:$B,0),(MATCH(M4706,{"A","B","C","D","E"},0)-1)*3+1))),"")</f>
        <v/>
      </c>
      <c r="S4706" s="26" t="str">
        <f t="array" ref="S4706">IFERROR(IF(OR(J4706="",M4706="",F4706=""),"",IF(F4706="학생부종합",INDEX(종합배치표!$C:$Q,MATCH(J4706,종합배치표!$B:$B,0),(MATCH(M4706,{"A","B","C","D","E"},0)-1)*3+2),INDEX(교과배치표!$C:$Q,MATCH(J4706,교과배치표!$B:$B,0),(MATCH(M4706,{"A","B","C","D","E"},0)-1)*3+2))),"")</f>
        <v/>
      </c>
      <c r="T4706" s="26" t="str">
        <f t="array" ref="T4706">IFERROR(IF(OR(J4706="",M4706="",F4706=""),"",IF(F4706="학생부종합",INDEX(종합배치표!$C:$Q,MATCH(J4706,종합배치표!$B:$B,0),(MATCH(M4706,{"A","B","C","D","E"},0)-1)*3+3),INDEX(교과배치표!$C:$Q,MATCH(J4706,교과배치표!$B:$B,0),(MATCH(M4706,{"A","B","C","D","E"},0)-1)*3+3))),"")</f>
        <v/>
      </c>
    </row>
    <row r="4707" spans="2:20" ht="14.25" customHeight="1">
      <c r="B4707" s="20">
        <v>5693</v>
      </c>
      <c r="C4707" s="21" t="s">
        <v>382</v>
      </c>
      <c r="D4707" s="21" t="s">
        <v>383</v>
      </c>
      <c r="E4707" s="21" t="s">
        <v>1597</v>
      </c>
      <c r="F4707" s="21" t="s">
        <v>24</v>
      </c>
      <c r="G4707" s="21" t="s">
        <v>1599</v>
      </c>
      <c r="H4707" s="21" t="s">
        <v>1619</v>
      </c>
      <c r="I4707" s="21" t="s">
        <v>60</v>
      </c>
      <c r="J4707" s="23"/>
      <c r="K4707" s="24">
        <v>9</v>
      </c>
      <c r="M4707" s="25" t="str">
        <f>IF(I4707="","",IF(I4707="인문",성적입력!$C$8,성적입력!$C$9))</f>
        <v>A</v>
      </c>
      <c r="N4707" s="26">
        <f>성적입력!$C$15</f>
        <v>3</v>
      </c>
      <c r="P4707" s="27" t="str">
        <f t="shared" si="167"/>
        <v/>
      </c>
      <c r="R4707" s="26" t="str">
        <f t="array" ref="R4707">IFERROR(IF(OR(J4707="",M4707="",F4707=""),"",IF(F4707="학생부종합",INDEX(종합배치표!$C:$Q,MATCH(J4707,종합배치표!$B:$B,0),(MATCH(M4707,{"A","B","C","D","E"},0)-1)*3+1),INDEX(교과배치표!$C:$Q,MATCH(J4707,교과배치표!$B:$B,0),(MATCH(M4707,{"A","B","C","D","E"},0)-1)*3+1))),"")</f>
        <v/>
      </c>
      <c r="S4707" s="26" t="str">
        <f t="array" ref="S4707">IFERROR(IF(OR(J4707="",M4707="",F4707=""),"",IF(F4707="학생부종합",INDEX(종합배치표!$C:$Q,MATCH(J4707,종합배치표!$B:$B,0),(MATCH(M4707,{"A","B","C","D","E"},0)-1)*3+2),INDEX(교과배치표!$C:$Q,MATCH(J4707,교과배치표!$B:$B,0),(MATCH(M4707,{"A","B","C","D","E"},0)-1)*3+2))),"")</f>
        <v/>
      </c>
      <c r="T4707" s="26" t="str">
        <f t="array" ref="T4707">IFERROR(IF(OR(J4707="",M4707="",F4707=""),"",IF(F4707="학생부종합",INDEX(종합배치표!$C:$Q,MATCH(J4707,종합배치표!$B:$B,0),(MATCH(M4707,{"A","B","C","D","E"},0)-1)*3+3),INDEX(교과배치표!$C:$Q,MATCH(J4707,교과배치표!$B:$B,0),(MATCH(M4707,{"A","B","C","D","E"},0)-1)*3+3))),"")</f>
        <v/>
      </c>
    </row>
    <row r="4708" spans="2:20" ht="14.25" customHeight="1">
      <c r="B4708" s="20">
        <v>5694</v>
      </c>
      <c r="C4708" s="21" t="s">
        <v>382</v>
      </c>
      <c r="D4708" s="21" t="s">
        <v>383</v>
      </c>
      <c r="E4708" s="21" t="s">
        <v>1597</v>
      </c>
      <c r="F4708" s="21" t="s">
        <v>68</v>
      </c>
      <c r="G4708" s="21" t="s">
        <v>192</v>
      </c>
      <c r="H4708" s="21" t="s">
        <v>1620</v>
      </c>
      <c r="I4708" s="21" t="s">
        <v>60</v>
      </c>
      <c r="J4708" s="23"/>
      <c r="K4708" s="24">
        <v>19</v>
      </c>
      <c r="M4708" s="25" t="str">
        <f>IF(I4708="","",IF(I4708="인문",성적입력!$C$8,성적입력!$C$9))</f>
        <v>A</v>
      </c>
      <c r="N4708" s="26">
        <f>성적입력!$C$15</f>
        <v>3</v>
      </c>
      <c r="P4708" s="27" t="str">
        <f t="shared" si="167"/>
        <v/>
      </c>
      <c r="R4708" s="26" t="str">
        <f t="array" ref="R4708">IFERROR(IF(OR(J4708="",M4708="",F4708=""),"",IF(F4708="학생부종합",INDEX(종합배치표!$C:$Q,MATCH(J4708,종합배치표!$B:$B,0),(MATCH(M4708,{"A","B","C","D","E"},0)-1)*3+1),INDEX(교과배치표!$C:$Q,MATCH(J4708,교과배치표!$B:$B,0),(MATCH(M4708,{"A","B","C","D","E"},0)-1)*3+1))),"")</f>
        <v/>
      </c>
      <c r="S4708" s="26" t="str">
        <f t="array" ref="S4708">IFERROR(IF(OR(J4708="",M4708="",F4708=""),"",IF(F4708="학생부종합",INDEX(종합배치표!$C:$Q,MATCH(J4708,종합배치표!$B:$B,0),(MATCH(M4708,{"A","B","C","D","E"},0)-1)*3+2),INDEX(교과배치표!$C:$Q,MATCH(J4708,교과배치표!$B:$B,0),(MATCH(M4708,{"A","B","C","D","E"},0)-1)*3+2))),"")</f>
        <v/>
      </c>
      <c r="T4708" s="26" t="str">
        <f t="array" ref="T4708">IFERROR(IF(OR(J4708="",M4708="",F4708=""),"",IF(F4708="학생부종합",INDEX(종합배치표!$C:$Q,MATCH(J4708,종합배치표!$B:$B,0),(MATCH(M4708,{"A","B","C","D","E"},0)-1)*3+3),INDEX(교과배치표!$C:$Q,MATCH(J4708,교과배치표!$B:$B,0),(MATCH(M4708,{"A","B","C","D","E"},0)-1)*3+3))),"")</f>
        <v/>
      </c>
    </row>
    <row r="4709" spans="2:20" ht="14.25" customHeight="1">
      <c r="B4709" s="20">
        <v>5696</v>
      </c>
      <c r="C4709" s="21" t="s">
        <v>382</v>
      </c>
      <c r="D4709" s="21" t="s">
        <v>383</v>
      </c>
      <c r="E4709" s="21" t="s">
        <v>1597</v>
      </c>
      <c r="F4709" s="21" t="s">
        <v>24</v>
      </c>
      <c r="G4709" s="21" t="s">
        <v>1598</v>
      </c>
      <c r="H4709" s="21" t="s">
        <v>1620</v>
      </c>
      <c r="I4709" s="21" t="s">
        <v>60</v>
      </c>
      <c r="J4709" s="23"/>
      <c r="K4709" s="24">
        <v>8</v>
      </c>
      <c r="M4709" s="25" t="str">
        <f>IF(I4709="","",IF(I4709="인문",성적입력!$C$8,성적입력!$C$9))</f>
        <v>A</v>
      </c>
      <c r="N4709" s="26">
        <f>성적입력!$C$15</f>
        <v>3</v>
      </c>
      <c r="P4709" s="27" t="str">
        <f t="shared" si="167"/>
        <v/>
      </c>
      <c r="R4709" s="26" t="str">
        <f t="array" ref="R4709">IFERROR(IF(OR(J4709="",M4709="",F4709=""),"",IF(F4709="학생부종합",INDEX(종합배치표!$C:$Q,MATCH(J4709,종합배치표!$B:$B,0),(MATCH(M4709,{"A","B","C","D","E"},0)-1)*3+1),INDEX(교과배치표!$C:$Q,MATCH(J4709,교과배치표!$B:$B,0),(MATCH(M4709,{"A","B","C","D","E"},0)-1)*3+1))),"")</f>
        <v/>
      </c>
      <c r="S4709" s="26" t="str">
        <f t="array" ref="S4709">IFERROR(IF(OR(J4709="",M4709="",F4709=""),"",IF(F4709="학생부종합",INDEX(종합배치표!$C:$Q,MATCH(J4709,종합배치표!$B:$B,0),(MATCH(M4709,{"A","B","C","D","E"},0)-1)*3+2),INDEX(교과배치표!$C:$Q,MATCH(J4709,교과배치표!$B:$B,0),(MATCH(M4709,{"A","B","C","D","E"},0)-1)*3+2))),"")</f>
        <v/>
      </c>
      <c r="T4709" s="26" t="str">
        <f t="array" ref="T4709">IFERROR(IF(OR(J4709="",M4709="",F4709=""),"",IF(F4709="학생부종합",INDEX(종합배치표!$C:$Q,MATCH(J4709,종합배치표!$B:$B,0),(MATCH(M4709,{"A","B","C","D","E"},0)-1)*3+3),INDEX(교과배치표!$C:$Q,MATCH(J4709,교과배치표!$B:$B,0),(MATCH(M4709,{"A","B","C","D","E"},0)-1)*3+3))),"")</f>
        <v/>
      </c>
    </row>
    <row r="4710" spans="2:20" ht="14.25" customHeight="1">
      <c r="B4710" s="20">
        <v>5697</v>
      </c>
      <c r="C4710" s="21" t="s">
        <v>382</v>
      </c>
      <c r="D4710" s="21" t="s">
        <v>383</v>
      </c>
      <c r="E4710" s="21" t="s">
        <v>1597</v>
      </c>
      <c r="F4710" s="21" t="s">
        <v>24</v>
      </c>
      <c r="G4710" s="21" t="s">
        <v>1599</v>
      </c>
      <c r="H4710" s="21" t="s">
        <v>1620</v>
      </c>
      <c r="I4710" s="21" t="s">
        <v>60</v>
      </c>
      <c r="J4710" s="23"/>
      <c r="K4710" s="24">
        <v>9</v>
      </c>
      <c r="M4710" s="25" t="str">
        <f>IF(I4710="","",IF(I4710="인문",성적입력!$C$8,성적입력!$C$9))</f>
        <v>A</v>
      </c>
      <c r="N4710" s="26">
        <f>성적입력!$C$15</f>
        <v>3</v>
      </c>
      <c r="P4710" s="27" t="str">
        <f t="shared" si="167"/>
        <v/>
      </c>
      <c r="R4710" s="26" t="str">
        <f t="array" ref="R4710">IFERROR(IF(OR(J4710="",M4710="",F4710=""),"",IF(F4710="학생부종합",INDEX(종합배치표!$C:$Q,MATCH(J4710,종합배치표!$B:$B,0),(MATCH(M4710,{"A","B","C","D","E"},0)-1)*3+1),INDEX(교과배치표!$C:$Q,MATCH(J4710,교과배치표!$B:$B,0),(MATCH(M4710,{"A","B","C","D","E"},0)-1)*3+1))),"")</f>
        <v/>
      </c>
      <c r="S4710" s="26" t="str">
        <f t="array" ref="S4710">IFERROR(IF(OR(J4710="",M4710="",F4710=""),"",IF(F4710="학생부종합",INDEX(종합배치표!$C:$Q,MATCH(J4710,종합배치표!$B:$B,0),(MATCH(M4710,{"A","B","C","D","E"},0)-1)*3+2),INDEX(교과배치표!$C:$Q,MATCH(J4710,교과배치표!$B:$B,0),(MATCH(M4710,{"A","B","C","D","E"},0)-1)*3+2))),"")</f>
        <v/>
      </c>
      <c r="T4710" s="26" t="str">
        <f t="array" ref="T4710">IFERROR(IF(OR(J4710="",M4710="",F4710=""),"",IF(F4710="학생부종합",INDEX(종합배치표!$C:$Q,MATCH(J4710,종합배치표!$B:$B,0),(MATCH(M4710,{"A","B","C","D","E"},0)-1)*3+3),INDEX(교과배치표!$C:$Q,MATCH(J4710,교과배치표!$B:$B,0),(MATCH(M4710,{"A","B","C","D","E"},0)-1)*3+3))),"")</f>
        <v/>
      </c>
    </row>
    <row r="4711" spans="2:20" ht="14.25" customHeight="1">
      <c r="B4711" s="20">
        <v>5698</v>
      </c>
      <c r="C4711" s="21" t="s">
        <v>382</v>
      </c>
      <c r="D4711" s="21" t="s">
        <v>383</v>
      </c>
      <c r="E4711" s="21" t="s">
        <v>1597</v>
      </c>
      <c r="F4711" s="21" t="s">
        <v>68</v>
      </c>
      <c r="G4711" s="21" t="s">
        <v>192</v>
      </c>
      <c r="H4711" s="21" t="s">
        <v>306</v>
      </c>
      <c r="I4711" s="21" t="s">
        <v>60</v>
      </c>
      <c r="J4711" s="23"/>
      <c r="K4711" s="24">
        <v>8</v>
      </c>
      <c r="M4711" s="25" t="str">
        <f>IF(I4711="","",IF(I4711="인문",성적입력!$C$8,성적입력!$C$9))</f>
        <v>A</v>
      </c>
      <c r="N4711" s="26">
        <f>성적입력!$C$15</f>
        <v>3</v>
      </c>
      <c r="P4711" s="27" t="str">
        <f t="shared" si="167"/>
        <v/>
      </c>
      <c r="R4711" s="26" t="str">
        <f t="array" ref="R4711">IFERROR(IF(OR(J4711="",M4711="",F4711=""),"",IF(F4711="학생부종합",INDEX(종합배치표!$C:$Q,MATCH(J4711,종합배치표!$B:$B,0),(MATCH(M4711,{"A","B","C","D","E"},0)-1)*3+1),INDEX(교과배치표!$C:$Q,MATCH(J4711,교과배치표!$B:$B,0),(MATCH(M4711,{"A","B","C","D","E"},0)-1)*3+1))),"")</f>
        <v/>
      </c>
      <c r="S4711" s="26" t="str">
        <f t="array" ref="S4711">IFERROR(IF(OR(J4711="",M4711="",F4711=""),"",IF(F4711="학생부종합",INDEX(종합배치표!$C:$Q,MATCH(J4711,종합배치표!$B:$B,0),(MATCH(M4711,{"A","B","C","D","E"},0)-1)*3+2),INDEX(교과배치표!$C:$Q,MATCH(J4711,교과배치표!$B:$B,0),(MATCH(M4711,{"A","B","C","D","E"},0)-1)*3+2))),"")</f>
        <v/>
      </c>
      <c r="T4711" s="26" t="str">
        <f t="array" ref="T4711">IFERROR(IF(OR(J4711="",M4711="",F4711=""),"",IF(F4711="학생부종합",INDEX(종합배치표!$C:$Q,MATCH(J4711,종합배치표!$B:$B,0),(MATCH(M4711,{"A","B","C","D","E"},0)-1)*3+3),INDEX(교과배치표!$C:$Q,MATCH(J4711,교과배치표!$B:$B,0),(MATCH(M4711,{"A","B","C","D","E"},0)-1)*3+3))),"")</f>
        <v/>
      </c>
    </row>
    <row r="4712" spans="2:20" ht="14.25" customHeight="1">
      <c r="B4712" s="20">
        <v>5700</v>
      </c>
      <c r="C4712" s="21" t="s">
        <v>382</v>
      </c>
      <c r="D4712" s="21" t="s">
        <v>383</v>
      </c>
      <c r="E4712" s="21" t="s">
        <v>1597</v>
      </c>
      <c r="F4712" s="21" t="s">
        <v>24</v>
      </c>
      <c r="G4712" s="21" t="s">
        <v>1598</v>
      </c>
      <c r="H4712" s="21" t="s">
        <v>306</v>
      </c>
      <c r="I4712" s="21" t="s">
        <v>60</v>
      </c>
      <c r="J4712" s="23"/>
      <c r="K4712" s="24">
        <v>4</v>
      </c>
      <c r="M4712" s="25" t="str">
        <f>IF(I4712="","",IF(I4712="인문",성적입력!$C$8,성적입력!$C$9))</f>
        <v>A</v>
      </c>
      <c r="N4712" s="26">
        <f>성적입력!$C$15</f>
        <v>3</v>
      </c>
      <c r="P4712" s="27" t="str">
        <f t="shared" si="167"/>
        <v/>
      </c>
      <c r="R4712" s="26" t="str">
        <f t="array" ref="R4712">IFERROR(IF(OR(J4712="",M4712="",F4712=""),"",IF(F4712="학생부종합",INDEX(종합배치표!$C:$Q,MATCH(J4712,종합배치표!$B:$B,0),(MATCH(M4712,{"A","B","C","D","E"},0)-1)*3+1),INDEX(교과배치표!$C:$Q,MATCH(J4712,교과배치표!$B:$B,0),(MATCH(M4712,{"A","B","C","D","E"},0)-1)*3+1))),"")</f>
        <v/>
      </c>
      <c r="S4712" s="26" t="str">
        <f t="array" ref="S4712">IFERROR(IF(OR(J4712="",M4712="",F4712=""),"",IF(F4712="학생부종합",INDEX(종합배치표!$C:$Q,MATCH(J4712,종합배치표!$B:$B,0),(MATCH(M4712,{"A","B","C","D","E"},0)-1)*3+2),INDEX(교과배치표!$C:$Q,MATCH(J4712,교과배치표!$B:$B,0),(MATCH(M4712,{"A","B","C","D","E"},0)-1)*3+2))),"")</f>
        <v/>
      </c>
      <c r="T4712" s="26" t="str">
        <f t="array" ref="T4712">IFERROR(IF(OR(J4712="",M4712="",F4712=""),"",IF(F4712="학생부종합",INDEX(종합배치표!$C:$Q,MATCH(J4712,종합배치표!$B:$B,0),(MATCH(M4712,{"A","B","C","D","E"},0)-1)*3+3),INDEX(교과배치표!$C:$Q,MATCH(J4712,교과배치표!$B:$B,0),(MATCH(M4712,{"A","B","C","D","E"},0)-1)*3+3))),"")</f>
        <v/>
      </c>
    </row>
    <row r="4713" spans="2:20" ht="14.25" customHeight="1">
      <c r="B4713" s="20">
        <v>5701</v>
      </c>
      <c r="C4713" s="21" t="s">
        <v>382</v>
      </c>
      <c r="D4713" s="21" t="s">
        <v>383</v>
      </c>
      <c r="E4713" s="21" t="s">
        <v>1597</v>
      </c>
      <c r="F4713" s="21" t="s">
        <v>24</v>
      </c>
      <c r="G4713" s="21" t="s">
        <v>1599</v>
      </c>
      <c r="H4713" s="21" t="s">
        <v>306</v>
      </c>
      <c r="I4713" s="21" t="s">
        <v>60</v>
      </c>
      <c r="J4713" s="23"/>
      <c r="K4713" s="24">
        <v>4</v>
      </c>
      <c r="M4713" s="25" t="str">
        <f>IF(I4713="","",IF(I4713="인문",성적입력!$C$8,성적입력!$C$9))</f>
        <v>A</v>
      </c>
      <c r="N4713" s="26">
        <f>성적입력!$C$15</f>
        <v>3</v>
      </c>
      <c r="P4713" s="27" t="str">
        <f t="shared" si="167"/>
        <v/>
      </c>
      <c r="R4713" s="26" t="str">
        <f t="array" ref="R4713">IFERROR(IF(OR(J4713="",M4713="",F4713=""),"",IF(F4713="학생부종합",INDEX(종합배치표!$C:$Q,MATCH(J4713,종합배치표!$B:$B,0),(MATCH(M4713,{"A","B","C","D","E"},0)-1)*3+1),INDEX(교과배치표!$C:$Q,MATCH(J4713,교과배치표!$B:$B,0),(MATCH(M4713,{"A","B","C","D","E"},0)-1)*3+1))),"")</f>
        <v/>
      </c>
      <c r="S4713" s="26" t="str">
        <f t="array" ref="S4713">IFERROR(IF(OR(J4713="",M4713="",F4713=""),"",IF(F4713="학생부종합",INDEX(종합배치표!$C:$Q,MATCH(J4713,종합배치표!$B:$B,0),(MATCH(M4713,{"A","B","C","D","E"},0)-1)*3+2),INDEX(교과배치표!$C:$Q,MATCH(J4713,교과배치표!$B:$B,0),(MATCH(M4713,{"A","B","C","D","E"},0)-1)*3+2))),"")</f>
        <v/>
      </c>
      <c r="T4713" s="26" t="str">
        <f t="array" ref="T4713">IFERROR(IF(OR(J4713="",M4713="",F4713=""),"",IF(F4713="학생부종합",INDEX(종합배치표!$C:$Q,MATCH(J4713,종합배치표!$B:$B,0),(MATCH(M4713,{"A","B","C","D","E"},0)-1)*3+3),INDEX(교과배치표!$C:$Q,MATCH(J4713,교과배치표!$B:$B,0),(MATCH(M4713,{"A","B","C","D","E"},0)-1)*3+3))),"")</f>
        <v/>
      </c>
    </row>
    <row r="4714" spans="2:20" ht="14.25" customHeight="1">
      <c r="B4714" s="20">
        <v>5702</v>
      </c>
      <c r="C4714" s="21" t="s">
        <v>382</v>
      </c>
      <c r="D4714" s="21" t="s">
        <v>383</v>
      </c>
      <c r="E4714" s="21" t="s">
        <v>1597</v>
      </c>
      <c r="F4714" s="21" t="s">
        <v>68</v>
      </c>
      <c r="G4714" s="21" t="s">
        <v>192</v>
      </c>
      <c r="H4714" s="21" t="s">
        <v>435</v>
      </c>
      <c r="I4714" s="21" t="s">
        <v>429</v>
      </c>
      <c r="J4714" s="23"/>
      <c r="K4714" s="24">
        <v>12</v>
      </c>
      <c r="M4714" s="25" t="str">
        <f>IF(I4714="","",IF(I4714="인문",성적입력!$C$8,성적입력!$C$9))</f>
        <v>A</v>
      </c>
      <c r="N4714" s="26">
        <f>성적입력!$C$15</f>
        <v>3</v>
      </c>
      <c r="P4714" s="27" t="str">
        <f t="shared" si="167"/>
        <v/>
      </c>
      <c r="R4714" s="26" t="str">
        <f t="array" ref="R4714">IFERROR(IF(OR(J4714="",M4714="",F4714=""),"",IF(F4714="학생부종합",INDEX(종합배치표!$C:$Q,MATCH(J4714,종합배치표!$B:$B,0),(MATCH(M4714,{"A","B","C","D","E"},0)-1)*3+1),INDEX(교과배치표!$C:$Q,MATCH(J4714,교과배치표!$B:$B,0),(MATCH(M4714,{"A","B","C","D","E"},0)-1)*3+1))),"")</f>
        <v/>
      </c>
      <c r="S4714" s="26" t="str">
        <f t="array" ref="S4714">IFERROR(IF(OR(J4714="",M4714="",F4714=""),"",IF(F4714="학생부종합",INDEX(종합배치표!$C:$Q,MATCH(J4714,종합배치표!$B:$B,0),(MATCH(M4714,{"A","B","C","D","E"},0)-1)*3+2),INDEX(교과배치표!$C:$Q,MATCH(J4714,교과배치표!$B:$B,0),(MATCH(M4714,{"A","B","C","D","E"},0)-1)*3+2))),"")</f>
        <v/>
      </c>
      <c r="T4714" s="26" t="str">
        <f t="array" ref="T4714">IFERROR(IF(OR(J4714="",M4714="",F4714=""),"",IF(F4714="학생부종합",INDEX(종합배치표!$C:$Q,MATCH(J4714,종합배치표!$B:$B,0),(MATCH(M4714,{"A","B","C","D","E"},0)-1)*3+3),INDEX(교과배치표!$C:$Q,MATCH(J4714,교과배치표!$B:$B,0),(MATCH(M4714,{"A","B","C","D","E"},0)-1)*3+3))),"")</f>
        <v/>
      </c>
    </row>
    <row r="4715" spans="2:20" ht="14.25" customHeight="1">
      <c r="B4715" s="20">
        <v>5703</v>
      </c>
      <c r="C4715" s="21" t="s">
        <v>382</v>
      </c>
      <c r="D4715" s="21" t="s">
        <v>383</v>
      </c>
      <c r="E4715" s="21" t="s">
        <v>1597</v>
      </c>
      <c r="F4715" s="21" t="s">
        <v>68</v>
      </c>
      <c r="G4715" s="21" t="s">
        <v>192</v>
      </c>
      <c r="H4715" s="21" t="s">
        <v>435</v>
      </c>
      <c r="I4715" s="21" t="s">
        <v>60</v>
      </c>
      <c r="J4715" s="23"/>
      <c r="K4715" s="24">
        <v>12</v>
      </c>
      <c r="M4715" s="25" t="str">
        <f>IF(I4715="","",IF(I4715="인문",성적입력!$C$8,성적입력!$C$9))</f>
        <v>A</v>
      </c>
      <c r="N4715" s="26">
        <f>성적입력!$C$15</f>
        <v>3</v>
      </c>
      <c r="P4715" s="27" t="str">
        <f t="shared" si="167"/>
        <v/>
      </c>
      <c r="R4715" s="26" t="str">
        <f t="array" ref="R4715">IFERROR(IF(OR(J4715="",M4715="",F4715=""),"",IF(F4715="학생부종합",INDEX(종합배치표!$C:$Q,MATCH(J4715,종합배치표!$B:$B,0),(MATCH(M4715,{"A","B","C","D","E"},0)-1)*3+1),INDEX(교과배치표!$C:$Q,MATCH(J4715,교과배치표!$B:$B,0),(MATCH(M4715,{"A","B","C","D","E"},0)-1)*3+1))),"")</f>
        <v/>
      </c>
      <c r="S4715" s="26" t="str">
        <f t="array" ref="S4715">IFERROR(IF(OR(J4715="",M4715="",F4715=""),"",IF(F4715="학생부종합",INDEX(종합배치표!$C:$Q,MATCH(J4715,종합배치표!$B:$B,0),(MATCH(M4715,{"A","B","C","D","E"},0)-1)*3+2),INDEX(교과배치표!$C:$Q,MATCH(J4715,교과배치표!$B:$B,0),(MATCH(M4715,{"A","B","C","D","E"},0)-1)*3+2))),"")</f>
        <v/>
      </c>
      <c r="T4715" s="26" t="str">
        <f t="array" ref="T4715">IFERROR(IF(OR(J4715="",M4715="",F4715=""),"",IF(F4715="학생부종합",INDEX(종합배치표!$C:$Q,MATCH(J4715,종합배치표!$B:$B,0),(MATCH(M4715,{"A","B","C","D","E"},0)-1)*3+3),INDEX(교과배치표!$C:$Q,MATCH(J4715,교과배치표!$B:$B,0),(MATCH(M4715,{"A","B","C","D","E"},0)-1)*3+3))),"")</f>
        <v/>
      </c>
    </row>
    <row r="4716" spans="2:20" ht="14.25" customHeight="1">
      <c r="B4716" s="20">
        <v>5704</v>
      </c>
      <c r="C4716" s="21" t="s">
        <v>382</v>
      </c>
      <c r="D4716" s="21" t="s">
        <v>383</v>
      </c>
      <c r="E4716" s="21" t="s">
        <v>1597</v>
      </c>
      <c r="F4716" s="21" t="s">
        <v>24</v>
      </c>
      <c r="G4716" s="21" t="s">
        <v>1598</v>
      </c>
      <c r="H4716" s="21" t="s">
        <v>435</v>
      </c>
      <c r="I4716" s="21" t="s">
        <v>429</v>
      </c>
      <c r="J4716" s="23"/>
      <c r="K4716" s="24">
        <v>6</v>
      </c>
      <c r="M4716" s="25" t="str">
        <f>IF(I4716="","",IF(I4716="인문",성적입력!$C$8,성적입력!$C$9))</f>
        <v>A</v>
      </c>
      <c r="N4716" s="26">
        <f>성적입력!$C$15</f>
        <v>3</v>
      </c>
      <c r="P4716" s="27" t="str">
        <f t="shared" si="167"/>
        <v/>
      </c>
      <c r="R4716" s="26" t="str">
        <f t="array" ref="R4716">IFERROR(IF(OR(J4716="",M4716="",F4716=""),"",IF(F4716="학생부종합",INDEX(종합배치표!$C:$Q,MATCH(J4716,종합배치표!$B:$B,0),(MATCH(M4716,{"A","B","C","D","E"},0)-1)*3+1),INDEX(교과배치표!$C:$Q,MATCH(J4716,교과배치표!$B:$B,0),(MATCH(M4716,{"A","B","C","D","E"},0)-1)*3+1))),"")</f>
        <v/>
      </c>
      <c r="S4716" s="26" t="str">
        <f t="array" ref="S4716">IFERROR(IF(OR(J4716="",M4716="",F4716=""),"",IF(F4716="학생부종합",INDEX(종합배치표!$C:$Q,MATCH(J4716,종합배치표!$B:$B,0),(MATCH(M4716,{"A","B","C","D","E"},0)-1)*3+2),INDEX(교과배치표!$C:$Q,MATCH(J4716,교과배치표!$B:$B,0),(MATCH(M4716,{"A","B","C","D","E"},0)-1)*3+2))),"")</f>
        <v/>
      </c>
      <c r="T4716" s="26" t="str">
        <f t="array" ref="T4716">IFERROR(IF(OR(J4716="",M4716="",F4716=""),"",IF(F4716="학생부종합",INDEX(종합배치표!$C:$Q,MATCH(J4716,종합배치표!$B:$B,0),(MATCH(M4716,{"A","B","C","D","E"},0)-1)*3+3),INDEX(교과배치표!$C:$Q,MATCH(J4716,교과배치표!$B:$B,0),(MATCH(M4716,{"A","B","C","D","E"},0)-1)*3+3))),"")</f>
        <v/>
      </c>
    </row>
    <row r="4717" spans="2:20" ht="14.25" customHeight="1">
      <c r="B4717" s="20">
        <v>5705</v>
      </c>
      <c r="C4717" s="21" t="s">
        <v>382</v>
      </c>
      <c r="D4717" s="21" t="s">
        <v>383</v>
      </c>
      <c r="E4717" s="21" t="s">
        <v>1597</v>
      </c>
      <c r="F4717" s="21" t="s">
        <v>24</v>
      </c>
      <c r="G4717" s="21" t="s">
        <v>1598</v>
      </c>
      <c r="H4717" s="21" t="s">
        <v>435</v>
      </c>
      <c r="I4717" s="21" t="s">
        <v>60</v>
      </c>
      <c r="J4717" s="23"/>
      <c r="K4717" s="24">
        <v>6</v>
      </c>
      <c r="M4717" s="25" t="str">
        <f>IF(I4717="","",IF(I4717="인문",성적입력!$C$8,성적입력!$C$9))</f>
        <v>A</v>
      </c>
      <c r="N4717" s="26">
        <f>성적입력!$C$15</f>
        <v>3</v>
      </c>
      <c r="P4717" s="27" t="str">
        <f t="shared" si="167"/>
        <v/>
      </c>
      <c r="R4717" s="26" t="str">
        <f t="array" ref="R4717">IFERROR(IF(OR(J4717="",M4717="",F4717=""),"",IF(F4717="학생부종합",INDEX(종합배치표!$C:$Q,MATCH(J4717,종합배치표!$B:$B,0),(MATCH(M4717,{"A","B","C","D","E"},0)-1)*3+1),INDEX(교과배치표!$C:$Q,MATCH(J4717,교과배치표!$B:$B,0),(MATCH(M4717,{"A","B","C","D","E"},0)-1)*3+1))),"")</f>
        <v/>
      </c>
      <c r="S4717" s="26" t="str">
        <f t="array" ref="S4717">IFERROR(IF(OR(J4717="",M4717="",F4717=""),"",IF(F4717="학생부종합",INDEX(종합배치표!$C:$Q,MATCH(J4717,종합배치표!$B:$B,0),(MATCH(M4717,{"A","B","C","D","E"},0)-1)*3+2),INDEX(교과배치표!$C:$Q,MATCH(J4717,교과배치표!$B:$B,0),(MATCH(M4717,{"A","B","C","D","E"},0)-1)*3+2))),"")</f>
        <v/>
      </c>
      <c r="T4717" s="26" t="str">
        <f t="array" ref="T4717">IFERROR(IF(OR(J4717="",M4717="",F4717=""),"",IF(F4717="학생부종합",INDEX(종합배치표!$C:$Q,MATCH(J4717,종합배치표!$B:$B,0),(MATCH(M4717,{"A","B","C","D","E"},0)-1)*3+3),INDEX(교과배치표!$C:$Q,MATCH(J4717,교과배치표!$B:$B,0),(MATCH(M4717,{"A","B","C","D","E"},0)-1)*3+3))),"")</f>
        <v/>
      </c>
    </row>
    <row r="4718" spans="2:20" ht="14.25" customHeight="1">
      <c r="B4718" s="20">
        <v>5706</v>
      </c>
      <c r="C4718" s="21" t="s">
        <v>382</v>
      </c>
      <c r="D4718" s="21" t="s">
        <v>383</v>
      </c>
      <c r="E4718" s="21" t="s">
        <v>1597</v>
      </c>
      <c r="F4718" s="21" t="s">
        <v>24</v>
      </c>
      <c r="G4718" s="21" t="s">
        <v>1599</v>
      </c>
      <c r="H4718" s="21" t="s">
        <v>435</v>
      </c>
      <c r="I4718" s="21" t="s">
        <v>429</v>
      </c>
      <c r="J4718" s="23"/>
      <c r="K4718" s="24">
        <v>14</v>
      </c>
      <c r="M4718" s="25" t="str">
        <f>IF(I4718="","",IF(I4718="인문",성적입력!$C$8,성적입력!$C$9))</f>
        <v>A</v>
      </c>
      <c r="N4718" s="26">
        <f>성적입력!$C$15</f>
        <v>3</v>
      </c>
      <c r="P4718" s="27" t="str">
        <f t="shared" si="167"/>
        <v/>
      </c>
      <c r="R4718" s="26" t="str">
        <f t="array" ref="R4718">IFERROR(IF(OR(J4718="",M4718="",F4718=""),"",IF(F4718="학생부종합",INDEX(종합배치표!$C:$Q,MATCH(J4718,종합배치표!$B:$B,0),(MATCH(M4718,{"A","B","C","D","E"},0)-1)*3+1),INDEX(교과배치표!$C:$Q,MATCH(J4718,교과배치표!$B:$B,0),(MATCH(M4718,{"A","B","C","D","E"},0)-1)*3+1))),"")</f>
        <v/>
      </c>
      <c r="S4718" s="26" t="str">
        <f t="array" ref="S4718">IFERROR(IF(OR(J4718="",M4718="",F4718=""),"",IF(F4718="학생부종합",INDEX(종합배치표!$C:$Q,MATCH(J4718,종합배치표!$B:$B,0),(MATCH(M4718,{"A","B","C","D","E"},0)-1)*3+2),INDEX(교과배치표!$C:$Q,MATCH(J4718,교과배치표!$B:$B,0),(MATCH(M4718,{"A","B","C","D","E"},0)-1)*3+2))),"")</f>
        <v/>
      </c>
      <c r="T4718" s="26" t="str">
        <f t="array" ref="T4718">IFERROR(IF(OR(J4718="",M4718="",F4718=""),"",IF(F4718="학생부종합",INDEX(종합배치표!$C:$Q,MATCH(J4718,종합배치표!$B:$B,0),(MATCH(M4718,{"A","B","C","D","E"},0)-1)*3+3),INDEX(교과배치표!$C:$Q,MATCH(J4718,교과배치표!$B:$B,0),(MATCH(M4718,{"A","B","C","D","E"},0)-1)*3+3))),"")</f>
        <v/>
      </c>
    </row>
    <row r="4719" spans="2:20" ht="14.25" customHeight="1">
      <c r="B4719" s="20">
        <v>5707</v>
      </c>
      <c r="C4719" s="21" t="s">
        <v>382</v>
      </c>
      <c r="D4719" s="21" t="s">
        <v>383</v>
      </c>
      <c r="E4719" s="21" t="s">
        <v>1597</v>
      </c>
      <c r="F4719" s="21" t="s">
        <v>24</v>
      </c>
      <c r="G4719" s="21" t="s">
        <v>1599</v>
      </c>
      <c r="H4719" s="21" t="s">
        <v>435</v>
      </c>
      <c r="I4719" s="21" t="s">
        <v>60</v>
      </c>
      <c r="J4719" s="23"/>
      <c r="K4719" s="24">
        <v>14</v>
      </c>
      <c r="M4719" s="25" t="str">
        <f>IF(I4719="","",IF(I4719="인문",성적입력!$C$8,성적입력!$C$9))</f>
        <v>A</v>
      </c>
      <c r="N4719" s="26">
        <f>성적입력!$C$15</f>
        <v>3</v>
      </c>
      <c r="P4719" s="27" t="str">
        <f t="shared" si="167"/>
        <v/>
      </c>
      <c r="R4719" s="26" t="str">
        <f t="array" ref="R4719">IFERROR(IF(OR(J4719="",M4719="",F4719=""),"",IF(F4719="학생부종합",INDEX(종합배치표!$C:$Q,MATCH(J4719,종합배치표!$B:$B,0),(MATCH(M4719,{"A","B","C","D","E"},0)-1)*3+1),INDEX(교과배치표!$C:$Q,MATCH(J4719,교과배치표!$B:$B,0),(MATCH(M4719,{"A","B","C","D","E"},0)-1)*3+1))),"")</f>
        <v/>
      </c>
      <c r="S4719" s="26" t="str">
        <f t="array" ref="S4719">IFERROR(IF(OR(J4719="",M4719="",F4719=""),"",IF(F4719="학생부종합",INDEX(종합배치표!$C:$Q,MATCH(J4719,종합배치표!$B:$B,0),(MATCH(M4719,{"A","B","C","D","E"},0)-1)*3+2),INDEX(교과배치표!$C:$Q,MATCH(J4719,교과배치표!$B:$B,0),(MATCH(M4719,{"A","B","C","D","E"},0)-1)*3+2))),"")</f>
        <v/>
      </c>
      <c r="T4719" s="26" t="str">
        <f t="array" ref="T4719">IFERROR(IF(OR(J4719="",M4719="",F4719=""),"",IF(F4719="학생부종합",INDEX(종합배치표!$C:$Q,MATCH(J4719,종합배치표!$B:$B,0),(MATCH(M4719,{"A","B","C","D","E"},0)-1)*3+3),INDEX(교과배치표!$C:$Q,MATCH(J4719,교과배치표!$B:$B,0),(MATCH(M4719,{"A","B","C","D","E"},0)-1)*3+3))),"")</f>
        <v/>
      </c>
    </row>
    <row r="4720" spans="2:20" ht="14.25" customHeight="1">
      <c r="B4720" s="20">
        <v>5708</v>
      </c>
      <c r="C4720" s="21" t="s">
        <v>382</v>
      </c>
      <c r="D4720" s="21" t="s">
        <v>383</v>
      </c>
      <c r="E4720" s="21" t="s">
        <v>1597</v>
      </c>
      <c r="F4720" s="21" t="s">
        <v>24</v>
      </c>
      <c r="G4720" s="21" t="s">
        <v>1621</v>
      </c>
      <c r="H4720" s="21" t="s">
        <v>435</v>
      </c>
      <c r="I4720" s="21" t="s">
        <v>429</v>
      </c>
      <c r="J4720" s="23"/>
      <c r="K4720" s="24">
        <v>18</v>
      </c>
      <c r="M4720" s="25" t="str">
        <f>IF(I4720="","",IF(I4720="인문",성적입력!$C$8,성적입력!$C$9))</f>
        <v>A</v>
      </c>
      <c r="N4720" s="26">
        <f>성적입력!$C$15</f>
        <v>3</v>
      </c>
      <c r="P4720" s="27" t="str">
        <f t="shared" si="167"/>
        <v/>
      </c>
      <c r="R4720" s="26" t="str">
        <f t="array" ref="R4720">IFERROR(IF(OR(J4720="",M4720="",F4720=""),"",IF(F4720="학생부종합",INDEX(종합배치표!$C:$Q,MATCH(J4720,종합배치표!$B:$B,0),(MATCH(M4720,{"A","B","C","D","E"},0)-1)*3+1),INDEX(교과배치표!$C:$Q,MATCH(J4720,교과배치표!$B:$B,0),(MATCH(M4720,{"A","B","C","D","E"},0)-1)*3+1))),"")</f>
        <v/>
      </c>
      <c r="S4720" s="26" t="str">
        <f t="array" ref="S4720">IFERROR(IF(OR(J4720="",M4720="",F4720=""),"",IF(F4720="학생부종합",INDEX(종합배치표!$C:$Q,MATCH(J4720,종합배치표!$B:$B,0),(MATCH(M4720,{"A","B","C","D","E"},0)-1)*3+2),INDEX(교과배치표!$C:$Q,MATCH(J4720,교과배치표!$B:$B,0),(MATCH(M4720,{"A","B","C","D","E"},0)-1)*3+2))),"")</f>
        <v/>
      </c>
      <c r="T4720" s="26" t="str">
        <f t="array" ref="T4720">IFERROR(IF(OR(J4720="",M4720="",F4720=""),"",IF(F4720="학생부종합",INDEX(종합배치표!$C:$Q,MATCH(J4720,종합배치표!$B:$B,0),(MATCH(M4720,{"A","B","C","D","E"},0)-1)*3+3),INDEX(교과배치표!$C:$Q,MATCH(J4720,교과배치표!$B:$B,0),(MATCH(M4720,{"A","B","C","D","E"},0)-1)*3+3))),"")</f>
        <v/>
      </c>
    </row>
    <row r="4721" spans="2:20" ht="14.25" customHeight="1">
      <c r="B4721" s="20">
        <v>5709</v>
      </c>
      <c r="C4721" s="21" t="s">
        <v>382</v>
      </c>
      <c r="D4721" s="21" t="s">
        <v>383</v>
      </c>
      <c r="E4721" s="21" t="s">
        <v>1597</v>
      </c>
      <c r="F4721" s="21" t="s">
        <v>24</v>
      </c>
      <c r="G4721" s="21" t="s">
        <v>1621</v>
      </c>
      <c r="H4721" s="21" t="s">
        <v>435</v>
      </c>
      <c r="I4721" s="21" t="s">
        <v>60</v>
      </c>
      <c r="J4721" s="23"/>
      <c r="K4721" s="24">
        <v>18</v>
      </c>
      <c r="M4721" s="25" t="str">
        <f>IF(I4721="","",IF(I4721="인문",성적입력!$C$8,성적입력!$C$9))</f>
        <v>A</v>
      </c>
      <c r="N4721" s="26">
        <f>성적입력!$C$15</f>
        <v>3</v>
      </c>
      <c r="P4721" s="27" t="str">
        <f t="shared" si="167"/>
        <v/>
      </c>
      <c r="R4721" s="26" t="str">
        <f t="array" ref="R4721">IFERROR(IF(OR(J4721="",M4721="",F4721=""),"",IF(F4721="학생부종합",INDEX(종합배치표!$C:$Q,MATCH(J4721,종합배치표!$B:$B,0),(MATCH(M4721,{"A","B","C","D","E"},0)-1)*3+1),INDEX(교과배치표!$C:$Q,MATCH(J4721,교과배치표!$B:$B,0),(MATCH(M4721,{"A","B","C","D","E"},0)-1)*3+1))),"")</f>
        <v/>
      </c>
      <c r="S4721" s="26" t="str">
        <f t="array" ref="S4721">IFERROR(IF(OR(J4721="",M4721="",F4721=""),"",IF(F4721="학생부종합",INDEX(종합배치표!$C:$Q,MATCH(J4721,종합배치표!$B:$B,0),(MATCH(M4721,{"A","B","C","D","E"},0)-1)*3+2),INDEX(교과배치표!$C:$Q,MATCH(J4721,교과배치표!$B:$B,0),(MATCH(M4721,{"A","B","C","D","E"},0)-1)*3+2))),"")</f>
        <v/>
      </c>
      <c r="T4721" s="26" t="str">
        <f t="array" ref="T4721">IFERROR(IF(OR(J4721="",M4721="",F4721=""),"",IF(F4721="학생부종합",INDEX(종합배치표!$C:$Q,MATCH(J4721,종합배치표!$B:$B,0),(MATCH(M4721,{"A","B","C","D","E"},0)-1)*3+3),INDEX(교과배치표!$C:$Q,MATCH(J4721,교과배치표!$B:$B,0),(MATCH(M4721,{"A","B","C","D","E"},0)-1)*3+3))),"")</f>
        <v/>
      </c>
    </row>
    <row r="4722" spans="2:20" ht="14.25" customHeight="1">
      <c r="B4722" s="20">
        <v>5710</v>
      </c>
      <c r="C4722" s="21" t="s">
        <v>382</v>
      </c>
      <c r="D4722" s="21" t="s">
        <v>383</v>
      </c>
      <c r="E4722" s="21" t="s">
        <v>1597</v>
      </c>
      <c r="F4722" s="21" t="s">
        <v>68</v>
      </c>
      <c r="G4722" s="21" t="s">
        <v>192</v>
      </c>
      <c r="H4722" s="21" t="s">
        <v>1622</v>
      </c>
      <c r="I4722" s="21" t="s">
        <v>27</v>
      </c>
      <c r="J4722" s="23"/>
      <c r="K4722" s="24">
        <v>88</v>
      </c>
      <c r="M4722" s="25" t="str">
        <f>IF(I4722="","",IF(I4722="인문",성적입력!$C$8,성적입력!$C$9))</f>
        <v>A</v>
      </c>
      <c r="N4722" s="26">
        <f>성적입력!$C$15</f>
        <v>3</v>
      </c>
      <c r="P4722" s="27" t="str">
        <f t="shared" si="167"/>
        <v/>
      </c>
      <c r="R4722" s="26" t="str">
        <f t="array" ref="R4722">IFERROR(IF(OR(J4722="",M4722="",F4722=""),"",IF(F4722="학생부종합",INDEX(종합배치표!$C:$Q,MATCH(J4722,종합배치표!$B:$B,0),(MATCH(M4722,{"A","B","C","D","E"},0)-1)*3+1),INDEX(교과배치표!$C:$Q,MATCH(J4722,교과배치표!$B:$B,0),(MATCH(M4722,{"A","B","C","D","E"},0)-1)*3+1))),"")</f>
        <v/>
      </c>
      <c r="S4722" s="26" t="str">
        <f t="array" ref="S4722">IFERROR(IF(OR(J4722="",M4722="",F4722=""),"",IF(F4722="학생부종합",INDEX(종합배치표!$C:$Q,MATCH(J4722,종합배치표!$B:$B,0),(MATCH(M4722,{"A","B","C","D","E"},0)-1)*3+2),INDEX(교과배치표!$C:$Q,MATCH(J4722,교과배치표!$B:$B,0),(MATCH(M4722,{"A","B","C","D","E"},0)-1)*3+2))),"")</f>
        <v/>
      </c>
      <c r="T4722" s="26" t="str">
        <f t="array" ref="T4722">IFERROR(IF(OR(J4722="",M4722="",F4722=""),"",IF(F4722="학생부종합",INDEX(종합배치표!$C:$Q,MATCH(J4722,종합배치표!$B:$B,0),(MATCH(M4722,{"A","B","C","D","E"},0)-1)*3+3),INDEX(교과배치표!$C:$Q,MATCH(J4722,교과배치표!$B:$B,0),(MATCH(M4722,{"A","B","C","D","E"},0)-1)*3+3))),"")</f>
        <v/>
      </c>
    </row>
    <row r="4723" spans="2:20" ht="14.25" customHeight="1">
      <c r="B4723" s="20">
        <v>5711</v>
      </c>
      <c r="C4723" s="21" t="s">
        <v>382</v>
      </c>
      <c r="D4723" s="21" t="s">
        <v>383</v>
      </c>
      <c r="E4723" s="21" t="s">
        <v>1597</v>
      </c>
      <c r="F4723" s="21" t="s">
        <v>68</v>
      </c>
      <c r="G4723" s="21" t="s">
        <v>192</v>
      </c>
      <c r="H4723" s="21" t="s">
        <v>54</v>
      </c>
      <c r="I4723" s="21" t="s">
        <v>27</v>
      </c>
      <c r="J4723" s="23"/>
      <c r="K4723" s="24">
        <v>5</v>
      </c>
      <c r="M4723" s="25" t="str">
        <f>IF(I4723="","",IF(I4723="인문",성적입력!$C$8,성적입력!$C$9))</f>
        <v>A</v>
      </c>
      <c r="N4723" s="26">
        <f>성적입력!$C$15</f>
        <v>3</v>
      </c>
      <c r="P4723" s="27" t="str">
        <f t="shared" si="167"/>
        <v/>
      </c>
      <c r="R4723" s="26" t="str">
        <f t="array" ref="R4723">IFERROR(IF(OR(J4723="",M4723="",F4723=""),"",IF(F4723="학생부종합",INDEX(종합배치표!$C:$Q,MATCH(J4723,종합배치표!$B:$B,0),(MATCH(M4723,{"A","B","C","D","E"},0)-1)*3+1),INDEX(교과배치표!$C:$Q,MATCH(J4723,교과배치표!$B:$B,0),(MATCH(M4723,{"A","B","C","D","E"},0)-1)*3+1))),"")</f>
        <v/>
      </c>
      <c r="S4723" s="26" t="str">
        <f t="array" ref="S4723">IFERROR(IF(OR(J4723="",M4723="",F4723=""),"",IF(F4723="학생부종합",INDEX(종합배치표!$C:$Q,MATCH(J4723,종합배치표!$B:$B,0),(MATCH(M4723,{"A","B","C","D","E"},0)-1)*3+2),INDEX(교과배치표!$C:$Q,MATCH(J4723,교과배치표!$B:$B,0),(MATCH(M4723,{"A","B","C","D","E"},0)-1)*3+2))),"")</f>
        <v/>
      </c>
      <c r="T4723" s="26" t="str">
        <f t="array" ref="T4723">IFERROR(IF(OR(J4723="",M4723="",F4723=""),"",IF(F4723="학생부종합",INDEX(종합배치표!$C:$Q,MATCH(J4723,종합배치표!$B:$B,0),(MATCH(M4723,{"A","B","C","D","E"},0)-1)*3+3),INDEX(교과배치표!$C:$Q,MATCH(J4723,교과배치표!$B:$B,0),(MATCH(M4723,{"A","B","C","D","E"},0)-1)*3+3))),"")</f>
        <v/>
      </c>
    </row>
    <row r="4724" spans="2:20" ht="14.25" customHeight="1">
      <c r="B4724" s="20">
        <v>5713</v>
      </c>
      <c r="C4724" s="21" t="s">
        <v>382</v>
      </c>
      <c r="D4724" s="21" t="s">
        <v>383</v>
      </c>
      <c r="E4724" s="21" t="s">
        <v>1597</v>
      </c>
      <c r="F4724" s="21" t="s">
        <v>24</v>
      </c>
      <c r="G4724" s="21" t="s">
        <v>1598</v>
      </c>
      <c r="H4724" s="21" t="s">
        <v>54</v>
      </c>
      <c r="I4724" s="21" t="s">
        <v>27</v>
      </c>
      <c r="J4724" s="23"/>
      <c r="K4724" s="24">
        <v>2</v>
      </c>
      <c r="M4724" s="25" t="str">
        <f>IF(I4724="","",IF(I4724="인문",성적입력!$C$8,성적입력!$C$9))</f>
        <v>A</v>
      </c>
      <c r="N4724" s="26">
        <f>성적입력!$C$15</f>
        <v>3</v>
      </c>
      <c r="P4724" s="27" t="str">
        <f t="shared" si="167"/>
        <v/>
      </c>
      <c r="R4724" s="26" t="str">
        <f t="array" ref="R4724">IFERROR(IF(OR(J4724="",M4724="",F4724=""),"",IF(F4724="학생부종합",INDEX(종합배치표!$C:$Q,MATCH(J4724,종합배치표!$B:$B,0),(MATCH(M4724,{"A","B","C","D","E"},0)-1)*3+1),INDEX(교과배치표!$C:$Q,MATCH(J4724,교과배치표!$B:$B,0),(MATCH(M4724,{"A","B","C","D","E"},0)-1)*3+1))),"")</f>
        <v/>
      </c>
      <c r="S4724" s="26" t="str">
        <f t="array" ref="S4724">IFERROR(IF(OR(J4724="",M4724="",F4724=""),"",IF(F4724="학생부종합",INDEX(종합배치표!$C:$Q,MATCH(J4724,종합배치표!$B:$B,0),(MATCH(M4724,{"A","B","C","D","E"},0)-1)*3+2),INDEX(교과배치표!$C:$Q,MATCH(J4724,교과배치표!$B:$B,0),(MATCH(M4724,{"A","B","C","D","E"},0)-1)*3+2))),"")</f>
        <v/>
      </c>
      <c r="T4724" s="26" t="str">
        <f t="array" ref="T4724">IFERROR(IF(OR(J4724="",M4724="",F4724=""),"",IF(F4724="학생부종합",INDEX(종합배치표!$C:$Q,MATCH(J4724,종합배치표!$B:$B,0),(MATCH(M4724,{"A","B","C","D","E"},0)-1)*3+3),INDEX(교과배치표!$C:$Q,MATCH(J4724,교과배치표!$B:$B,0),(MATCH(M4724,{"A","B","C","D","E"},0)-1)*3+3))),"")</f>
        <v/>
      </c>
    </row>
    <row r="4725" spans="2:20" ht="14.25" customHeight="1">
      <c r="B4725" s="20">
        <v>5714</v>
      </c>
      <c r="C4725" s="21" t="s">
        <v>382</v>
      </c>
      <c r="D4725" s="21" t="s">
        <v>383</v>
      </c>
      <c r="E4725" s="21" t="s">
        <v>1597</v>
      </c>
      <c r="F4725" s="21" t="s">
        <v>24</v>
      </c>
      <c r="G4725" s="21" t="s">
        <v>1599</v>
      </c>
      <c r="H4725" s="21" t="s">
        <v>54</v>
      </c>
      <c r="I4725" s="21" t="s">
        <v>27</v>
      </c>
      <c r="J4725" s="23"/>
      <c r="K4725" s="24">
        <v>3</v>
      </c>
      <c r="M4725" s="25" t="str">
        <f>IF(I4725="","",IF(I4725="인문",성적입력!$C$8,성적입력!$C$9))</f>
        <v>A</v>
      </c>
      <c r="N4725" s="26">
        <f>성적입력!$C$15</f>
        <v>3</v>
      </c>
      <c r="P4725" s="27" t="str">
        <f t="shared" si="167"/>
        <v/>
      </c>
      <c r="R4725" s="26" t="str">
        <f t="array" ref="R4725">IFERROR(IF(OR(J4725="",M4725="",F4725=""),"",IF(F4725="학생부종합",INDEX(종합배치표!$C:$Q,MATCH(J4725,종합배치표!$B:$B,0),(MATCH(M4725,{"A","B","C","D","E"},0)-1)*3+1),INDEX(교과배치표!$C:$Q,MATCH(J4725,교과배치표!$B:$B,0),(MATCH(M4725,{"A","B","C","D","E"},0)-1)*3+1))),"")</f>
        <v/>
      </c>
      <c r="S4725" s="26" t="str">
        <f t="array" ref="S4725">IFERROR(IF(OR(J4725="",M4725="",F4725=""),"",IF(F4725="학생부종합",INDEX(종합배치표!$C:$Q,MATCH(J4725,종합배치표!$B:$B,0),(MATCH(M4725,{"A","B","C","D","E"},0)-1)*3+2),INDEX(교과배치표!$C:$Q,MATCH(J4725,교과배치표!$B:$B,0),(MATCH(M4725,{"A","B","C","D","E"},0)-1)*3+2))),"")</f>
        <v/>
      </c>
      <c r="T4725" s="26" t="str">
        <f t="array" ref="T4725">IFERROR(IF(OR(J4725="",M4725="",F4725=""),"",IF(F4725="학생부종합",INDEX(종합배치표!$C:$Q,MATCH(J4725,종합배치표!$B:$B,0),(MATCH(M4725,{"A","B","C","D","E"},0)-1)*3+3),INDEX(교과배치표!$C:$Q,MATCH(J4725,교과배치표!$B:$B,0),(MATCH(M4725,{"A","B","C","D","E"},0)-1)*3+3))),"")</f>
        <v/>
      </c>
    </row>
    <row r="4726" spans="2:20" ht="14.25" customHeight="1">
      <c r="B4726" s="20">
        <v>5715</v>
      </c>
      <c r="C4726" s="21" t="s">
        <v>382</v>
      </c>
      <c r="D4726" s="21" t="s">
        <v>383</v>
      </c>
      <c r="E4726" s="21" t="s">
        <v>1597</v>
      </c>
      <c r="F4726" s="21" t="s">
        <v>68</v>
      </c>
      <c r="G4726" s="21" t="s">
        <v>192</v>
      </c>
      <c r="H4726" s="21" t="s">
        <v>1623</v>
      </c>
      <c r="I4726" s="21" t="s">
        <v>60</v>
      </c>
      <c r="J4726" s="23"/>
      <c r="K4726" s="24">
        <v>47</v>
      </c>
      <c r="M4726" s="25" t="str">
        <f>IF(I4726="","",IF(I4726="인문",성적입력!$C$8,성적입력!$C$9))</f>
        <v>A</v>
      </c>
      <c r="N4726" s="26">
        <f>성적입력!$C$15</f>
        <v>3</v>
      </c>
      <c r="P4726" s="27" t="str">
        <f t="shared" si="167"/>
        <v/>
      </c>
      <c r="R4726" s="26" t="str">
        <f t="array" ref="R4726">IFERROR(IF(OR(J4726="",M4726="",F4726=""),"",IF(F4726="학생부종합",INDEX(종합배치표!$C:$Q,MATCH(J4726,종합배치표!$B:$B,0),(MATCH(M4726,{"A","B","C","D","E"},0)-1)*3+1),INDEX(교과배치표!$C:$Q,MATCH(J4726,교과배치표!$B:$B,0),(MATCH(M4726,{"A","B","C","D","E"},0)-1)*3+1))),"")</f>
        <v/>
      </c>
      <c r="S4726" s="26" t="str">
        <f t="array" ref="S4726">IFERROR(IF(OR(J4726="",M4726="",F4726=""),"",IF(F4726="학생부종합",INDEX(종합배치표!$C:$Q,MATCH(J4726,종합배치표!$B:$B,0),(MATCH(M4726,{"A","B","C","D","E"},0)-1)*3+2),INDEX(교과배치표!$C:$Q,MATCH(J4726,교과배치표!$B:$B,0),(MATCH(M4726,{"A","B","C","D","E"},0)-1)*3+2))),"")</f>
        <v/>
      </c>
      <c r="T4726" s="26" t="str">
        <f t="array" ref="T4726">IFERROR(IF(OR(J4726="",M4726="",F4726=""),"",IF(F4726="학생부종합",INDEX(종합배치표!$C:$Q,MATCH(J4726,종합배치표!$B:$B,0),(MATCH(M4726,{"A","B","C","D","E"},0)-1)*3+3),INDEX(교과배치표!$C:$Q,MATCH(J4726,교과배치표!$B:$B,0),(MATCH(M4726,{"A","B","C","D","E"},0)-1)*3+3))),"")</f>
        <v/>
      </c>
    </row>
    <row r="4727" spans="2:20" ht="14.25" customHeight="1">
      <c r="B4727" s="20">
        <v>5716</v>
      </c>
      <c r="C4727" s="21" t="s">
        <v>382</v>
      </c>
      <c r="D4727" s="21" t="s">
        <v>383</v>
      </c>
      <c r="E4727" s="21" t="s">
        <v>1597</v>
      </c>
      <c r="F4727" s="21" t="s">
        <v>68</v>
      </c>
      <c r="G4727" s="21" t="s">
        <v>192</v>
      </c>
      <c r="H4727" s="21" t="s">
        <v>1624</v>
      </c>
      <c r="I4727" s="21" t="s">
        <v>60</v>
      </c>
      <c r="J4727" s="23"/>
      <c r="K4727" s="24">
        <v>19</v>
      </c>
      <c r="M4727" s="25" t="str">
        <f>IF(I4727="","",IF(I4727="인문",성적입력!$C$8,성적입력!$C$9))</f>
        <v>A</v>
      </c>
      <c r="N4727" s="26">
        <f>성적입력!$C$15</f>
        <v>3</v>
      </c>
      <c r="P4727" s="27" t="str">
        <f t="shared" si="167"/>
        <v/>
      </c>
      <c r="R4727" s="26" t="str">
        <f t="array" ref="R4727">IFERROR(IF(OR(J4727="",M4727="",F4727=""),"",IF(F4727="학생부종합",INDEX(종합배치표!$C:$Q,MATCH(J4727,종합배치표!$B:$B,0),(MATCH(M4727,{"A","B","C","D","E"},0)-1)*3+1),INDEX(교과배치표!$C:$Q,MATCH(J4727,교과배치표!$B:$B,0),(MATCH(M4727,{"A","B","C","D","E"},0)-1)*3+1))),"")</f>
        <v/>
      </c>
      <c r="S4727" s="26" t="str">
        <f t="array" ref="S4727">IFERROR(IF(OR(J4727="",M4727="",F4727=""),"",IF(F4727="학생부종합",INDEX(종합배치표!$C:$Q,MATCH(J4727,종합배치표!$B:$B,0),(MATCH(M4727,{"A","B","C","D","E"},0)-1)*3+2),INDEX(교과배치표!$C:$Q,MATCH(J4727,교과배치표!$B:$B,0),(MATCH(M4727,{"A","B","C","D","E"},0)-1)*3+2))),"")</f>
        <v/>
      </c>
      <c r="T4727" s="26" t="str">
        <f t="array" ref="T4727">IFERROR(IF(OR(J4727="",M4727="",F4727=""),"",IF(F4727="학생부종합",INDEX(종합배치표!$C:$Q,MATCH(J4727,종합배치표!$B:$B,0),(MATCH(M4727,{"A","B","C","D","E"},0)-1)*3+3),INDEX(교과배치표!$C:$Q,MATCH(J4727,교과배치표!$B:$B,0),(MATCH(M4727,{"A","B","C","D","E"},0)-1)*3+3))),"")</f>
        <v/>
      </c>
    </row>
    <row r="4728" spans="2:20" ht="14.25" customHeight="1">
      <c r="B4728" s="20">
        <v>5718</v>
      </c>
      <c r="C4728" s="21" t="s">
        <v>382</v>
      </c>
      <c r="D4728" s="21" t="s">
        <v>383</v>
      </c>
      <c r="E4728" s="21" t="s">
        <v>1597</v>
      </c>
      <c r="F4728" s="21" t="s">
        <v>24</v>
      </c>
      <c r="G4728" s="21" t="s">
        <v>1598</v>
      </c>
      <c r="H4728" s="21" t="s">
        <v>1624</v>
      </c>
      <c r="I4728" s="21" t="s">
        <v>60</v>
      </c>
      <c r="J4728" s="23"/>
      <c r="K4728" s="24">
        <v>5</v>
      </c>
      <c r="M4728" s="25" t="str">
        <f>IF(I4728="","",IF(I4728="인문",성적입력!$C$8,성적입력!$C$9))</f>
        <v>A</v>
      </c>
      <c r="N4728" s="26">
        <f>성적입력!$C$15</f>
        <v>3</v>
      </c>
      <c r="P4728" s="27" t="str">
        <f t="shared" si="167"/>
        <v/>
      </c>
      <c r="R4728" s="26" t="str">
        <f t="array" ref="R4728">IFERROR(IF(OR(J4728="",M4728="",F4728=""),"",IF(F4728="학생부종합",INDEX(종합배치표!$C:$Q,MATCH(J4728,종합배치표!$B:$B,0),(MATCH(M4728,{"A","B","C","D","E"},0)-1)*3+1),INDEX(교과배치표!$C:$Q,MATCH(J4728,교과배치표!$B:$B,0),(MATCH(M4728,{"A","B","C","D","E"},0)-1)*3+1))),"")</f>
        <v/>
      </c>
      <c r="S4728" s="26" t="str">
        <f t="array" ref="S4728">IFERROR(IF(OR(J4728="",M4728="",F4728=""),"",IF(F4728="학생부종합",INDEX(종합배치표!$C:$Q,MATCH(J4728,종합배치표!$B:$B,0),(MATCH(M4728,{"A","B","C","D","E"},0)-1)*3+2),INDEX(교과배치표!$C:$Q,MATCH(J4728,교과배치표!$B:$B,0),(MATCH(M4728,{"A","B","C","D","E"},0)-1)*3+2))),"")</f>
        <v/>
      </c>
      <c r="T4728" s="26" t="str">
        <f t="array" ref="T4728">IFERROR(IF(OR(J4728="",M4728="",F4728=""),"",IF(F4728="학생부종합",INDEX(종합배치표!$C:$Q,MATCH(J4728,종합배치표!$B:$B,0),(MATCH(M4728,{"A","B","C","D","E"},0)-1)*3+3),INDEX(교과배치표!$C:$Q,MATCH(J4728,교과배치표!$B:$B,0),(MATCH(M4728,{"A","B","C","D","E"},0)-1)*3+3))),"")</f>
        <v/>
      </c>
    </row>
    <row r="4729" spans="2:20" ht="14.25" customHeight="1">
      <c r="B4729" s="20">
        <v>5719</v>
      </c>
      <c r="C4729" s="21" t="s">
        <v>382</v>
      </c>
      <c r="D4729" s="21" t="s">
        <v>383</v>
      </c>
      <c r="E4729" s="21" t="s">
        <v>1597</v>
      </c>
      <c r="F4729" s="21" t="s">
        <v>24</v>
      </c>
      <c r="G4729" s="21" t="s">
        <v>1599</v>
      </c>
      <c r="H4729" s="21" t="s">
        <v>1624</v>
      </c>
      <c r="I4729" s="21" t="s">
        <v>60</v>
      </c>
      <c r="J4729" s="23"/>
      <c r="K4729" s="24">
        <v>9</v>
      </c>
      <c r="M4729" s="25" t="str">
        <f>IF(I4729="","",IF(I4729="인문",성적입력!$C$8,성적입력!$C$9))</f>
        <v>A</v>
      </c>
      <c r="N4729" s="26">
        <f>성적입력!$C$15</f>
        <v>3</v>
      </c>
      <c r="P4729" s="27" t="str">
        <f t="shared" si="167"/>
        <v/>
      </c>
      <c r="R4729" s="26" t="str">
        <f t="array" ref="R4729">IFERROR(IF(OR(J4729="",M4729="",F4729=""),"",IF(F4729="학생부종합",INDEX(종합배치표!$C:$Q,MATCH(J4729,종합배치표!$B:$B,0),(MATCH(M4729,{"A","B","C","D","E"},0)-1)*3+1),INDEX(교과배치표!$C:$Q,MATCH(J4729,교과배치표!$B:$B,0),(MATCH(M4729,{"A","B","C","D","E"},0)-1)*3+1))),"")</f>
        <v/>
      </c>
      <c r="S4729" s="26" t="str">
        <f t="array" ref="S4729">IFERROR(IF(OR(J4729="",M4729="",F4729=""),"",IF(F4729="학생부종합",INDEX(종합배치표!$C:$Q,MATCH(J4729,종합배치표!$B:$B,0),(MATCH(M4729,{"A","B","C","D","E"},0)-1)*3+2),INDEX(교과배치표!$C:$Q,MATCH(J4729,교과배치표!$B:$B,0),(MATCH(M4729,{"A","B","C","D","E"},0)-1)*3+2))),"")</f>
        <v/>
      </c>
      <c r="T4729" s="26" t="str">
        <f t="array" ref="T4729">IFERROR(IF(OR(J4729="",M4729="",F4729=""),"",IF(F4729="학생부종합",INDEX(종합배치표!$C:$Q,MATCH(J4729,종합배치표!$B:$B,0),(MATCH(M4729,{"A","B","C","D","E"},0)-1)*3+3),INDEX(교과배치표!$C:$Q,MATCH(J4729,교과배치표!$B:$B,0),(MATCH(M4729,{"A","B","C","D","E"},0)-1)*3+3))),"")</f>
        <v/>
      </c>
    </row>
    <row r="4730" spans="2:20" ht="14.25" customHeight="1">
      <c r="B4730" s="20">
        <v>5720</v>
      </c>
      <c r="C4730" s="21" t="s">
        <v>382</v>
      </c>
      <c r="D4730" s="21" t="s">
        <v>383</v>
      </c>
      <c r="E4730" s="21" t="s">
        <v>1597</v>
      </c>
      <c r="F4730" s="21" t="s">
        <v>68</v>
      </c>
      <c r="G4730" s="21" t="s">
        <v>192</v>
      </c>
      <c r="H4730" s="21" t="s">
        <v>1625</v>
      </c>
      <c r="I4730" s="21" t="s">
        <v>319</v>
      </c>
      <c r="J4730" s="23"/>
      <c r="K4730" s="24">
        <v>68</v>
      </c>
      <c r="M4730" s="25" t="str">
        <f>IF(I4730="","",IF(I4730="인문",성적입력!$C$8,성적입력!$C$9))</f>
        <v>A</v>
      </c>
      <c r="N4730" s="26">
        <f>성적입력!$C$15</f>
        <v>3</v>
      </c>
      <c r="P4730" s="27" t="str">
        <f t="shared" si="167"/>
        <v/>
      </c>
      <c r="R4730" s="26" t="str">
        <f t="array" ref="R4730">IFERROR(IF(OR(J4730="",M4730="",F4730=""),"",IF(F4730="학생부종합",INDEX(종합배치표!$C:$Q,MATCH(J4730,종합배치표!$B:$B,0),(MATCH(M4730,{"A","B","C","D","E"},0)-1)*3+1),INDEX(교과배치표!$C:$Q,MATCH(J4730,교과배치표!$B:$B,0),(MATCH(M4730,{"A","B","C","D","E"},0)-1)*3+1))),"")</f>
        <v/>
      </c>
      <c r="S4730" s="26" t="str">
        <f t="array" ref="S4730">IFERROR(IF(OR(J4730="",M4730="",F4730=""),"",IF(F4730="학생부종합",INDEX(종합배치표!$C:$Q,MATCH(J4730,종합배치표!$B:$B,0),(MATCH(M4730,{"A","B","C","D","E"},0)-1)*3+2),INDEX(교과배치표!$C:$Q,MATCH(J4730,교과배치표!$B:$B,0),(MATCH(M4730,{"A","B","C","D","E"},0)-1)*3+2))),"")</f>
        <v/>
      </c>
      <c r="T4730" s="26" t="str">
        <f t="array" ref="T4730">IFERROR(IF(OR(J4730="",M4730="",F4730=""),"",IF(F4730="학생부종합",INDEX(종합배치표!$C:$Q,MATCH(J4730,종합배치표!$B:$B,0),(MATCH(M4730,{"A","B","C","D","E"},0)-1)*3+3),INDEX(교과배치표!$C:$Q,MATCH(J4730,교과배치표!$B:$B,0),(MATCH(M4730,{"A","B","C","D","E"},0)-1)*3+3))),"")</f>
        <v/>
      </c>
    </row>
    <row r="4731" spans="2:20" ht="14.25" customHeight="1">
      <c r="B4731" s="20">
        <v>5721</v>
      </c>
      <c r="C4731" s="21" t="s">
        <v>382</v>
      </c>
      <c r="D4731" s="21" t="s">
        <v>383</v>
      </c>
      <c r="E4731" s="21" t="s">
        <v>1597</v>
      </c>
      <c r="F4731" s="21" t="s">
        <v>68</v>
      </c>
      <c r="G4731" s="21" t="s">
        <v>192</v>
      </c>
      <c r="H4731" s="21" t="s">
        <v>437</v>
      </c>
      <c r="I4731" s="21" t="s">
        <v>60</v>
      </c>
      <c r="J4731" s="23"/>
      <c r="K4731" s="24">
        <v>12</v>
      </c>
      <c r="M4731" s="25" t="str">
        <f>IF(I4731="","",IF(I4731="인문",성적입력!$C$8,성적입력!$C$9))</f>
        <v>A</v>
      </c>
      <c r="N4731" s="26">
        <f>성적입력!$C$15</f>
        <v>3</v>
      </c>
      <c r="P4731" s="27" t="str">
        <f t="shared" si="167"/>
        <v/>
      </c>
      <c r="R4731" s="26" t="str">
        <f t="array" ref="R4731">IFERROR(IF(OR(J4731="",M4731="",F4731=""),"",IF(F4731="학생부종합",INDEX(종합배치표!$C:$Q,MATCH(J4731,종합배치표!$B:$B,0),(MATCH(M4731,{"A","B","C","D","E"},0)-1)*3+1),INDEX(교과배치표!$C:$Q,MATCH(J4731,교과배치표!$B:$B,0),(MATCH(M4731,{"A","B","C","D","E"},0)-1)*3+1))),"")</f>
        <v/>
      </c>
      <c r="S4731" s="26" t="str">
        <f t="array" ref="S4731">IFERROR(IF(OR(J4731="",M4731="",F4731=""),"",IF(F4731="학생부종합",INDEX(종합배치표!$C:$Q,MATCH(J4731,종합배치표!$B:$B,0),(MATCH(M4731,{"A","B","C","D","E"},0)-1)*3+2),INDEX(교과배치표!$C:$Q,MATCH(J4731,교과배치표!$B:$B,0),(MATCH(M4731,{"A","B","C","D","E"},0)-1)*3+2))),"")</f>
        <v/>
      </c>
      <c r="T4731" s="26" t="str">
        <f t="array" ref="T4731">IFERROR(IF(OR(J4731="",M4731="",F4731=""),"",IF(F4731="학생부종합",INDEX(종합배치표!$C:$Q,MATCH(J4731,종합배치표!$B:$B,0),(MATCH(M4731,{"A","B","C","D","E"},0)-1)*3+3),INDEX(교과배치표!$C:$Q,MATCH(J4731,교과배치표!$B:$B,0),(MATCH(M4731,{"A","B","C","D","E"},0)-1)*3+3))),"")</f>
        <v/>
      </c>
    </row>
    <row r="4732" spans="2:20" ht="14.25" customHeight="1">
      <c r="B4732" s="20">
        <v>5722</v>
      </c>
      <c r="C4732" s="21" t="s">
        <v>382</v>
      </c>
      <c r="D4732" s="21" t="s">
        <v>383</v>
      </c>
      <c r="E4732" s="21" t="s">
        <v>1597</v>
      </c>
      <c r="F4732" s="21" t="s">
        <v>24</v>
      </c>
      <c r="G4732" s="21" t="s">
        <v>1598</v>
      </c>
      <c r="H4732" s="21" t="s">
        <v>437</v>
      </c>
      <c r="I4732" s="21" t="s">
        <v>60</v>
      </c>
      <c r="J4732" s="23"/>
      <c r="K4732" s="24">
        <v>4</v>
      </c>
      <c r="M4732" s="25" t="str">
        <f>IF(I4732="","",IF(I4732="인문",성적입력!$C$8,성적입력!$C$9))</f>
        <v>A</v>
      </c>
      <c r="N4732" s="26">
        <f>성적입력!$C$15</f>
        <v>3</v>
      </c>
      <c r="P4732" s="27" t="str">
        <f t="shared" si="167"/>
        <v/>
      </c>
      <c r="R4732" s="26" t="str">
        <f t="array" ref="R4732">IFERROR(IF(OR(J4732="",M4732="",F4732=""),"",IF(F4732="학생부종합",INDEX(종합배치표!$C:$Q,MATCH(J4732,종합배치표!$B:$B,0),(MATCH(M4732,{"A","B","C","D","E"},0)-1)*3+1),INDEX(교과배치표!$C:$Q,MATCH(J4732,교과배치표!$B:$B,0),(MATCH(M4732,{"A","B","C","D","E"},0)-1)*3+1))),"")</f>
        <v/>
      </c>
      <c r="S4732" s="26" t="str">
        <f t="array" ref="S4732">IFERROR(IF(OR(J4732="",M4732="",F4732=""),"",IF(F4732="학생부종합",INDEX(종합배치표!$C:$Q,MATCH(J4732,종합배치표!$B:$B,0),(MATCH(M4732,{"A","B","C","D","E"},0)-1)*3+2),INDEX(교과배치표!$C:$Q,MATCH(J4732,교과배치표!$B:$B,0),(MATCH(M4732,{"A","B","C","D","E"},0)-1)*3+2))),"")</f>
        <v/>
      </c>
      <c r="T4732" s="26" t="str">
        <f t="array" ref="T4732">IFERROR(IF(OR(J4732="",M4732="",F4732=""),"",IF(F4732="학생부종합",INDEX(종합배치표!$C:$Q,MATCH(J4732,종합배치표!$B:$B,0),(MATCH(M4732,{"A","B","C","D","E"},0)-1)*3+3),INDEX(교과배치표!$C:$Q,MATCH(J4732,교과배치표!$B:$B,0),(MATCH(M4732,{"A","B","C","D","E"},0)-1)*3+3))),"")</f>
        <v/>
      </c>
    </row>
    <row r="4733" spans="2:20" ht="14.25" customHeight="1">
      <c r="B4733" s="20">
        <v>5723</v>
      </c>
      <c r="C4733" s="21" t="s">
        <v>382</v>
      </c>
      <c r="D4733" s="21" t="s">
        <v>383</v>
      </c>
      <c r="E4733" s="21" t="s">
        <v>1597</v>
      </c>
      <c r="F4733" s="21" t="s">
        <v>24</v>
      </c>
      <c r="G4733" s="21" t="s">
        <v>1599</v>
      </c>
      <c r="H4733" s="21" t="s">
        <v>437</v>
      </c>
      <c r="I4733" s="21" t="s">
        <v>60</v>
      </c>
      <c r="J4733" s="23"/>
      <c r="K4733" s="24">
        <v>5</v>
      </c>
      <c r="M4733" s="25" t="str">
        <f>IF(I4733="","",IF(I4733="인문",성적입력!$C$8,성적입력!$C$9))</f>
        <v>A</v>
      </c>
      <c r="N4733" s="26">
        <f>성적입력!$C$15</f>
        <v>3</v>
      </c>
      <c r="P4733" s="27" t="str">
        <f t="shared" si="167"/>
        <v/>
      </c>
      <c r="R4733" s="26" t="str">
        <f t="array" ref="R4733">IFERROR(IF(OR(J4733="",M4733="",F4733=""),"",IF(F4733="학생부종합",INDEX(종합배치표!$C:$Q,MATCH(J4733,종합배치표!$B:$B,0),(MATCH(M4733,{"A","B","C","D","E"},0)-1)*3+1),INDEX(교과배치표!$C:$Q,MATCH(J4733,교과배치표!$B:$B,0),(MATCH(M4733,{"A","B","C","D","E"},0)-1)*3+1))),"")</f>
        <v/>
      </c>
      <c r="S4733" s="26" t="str">
        <f t="array" ref="S4733">IFERROR(IF(OR(J4733="",M4733="",F4733=""),"",IF(F4733="학생부종합",INDEX(종합배치표!$C:$Q,MATCH(J4733,종합배치표!$B:$B,0),(MATCH(M4733,{"A","B","C","D","E"},0)-1)*3+2),INDEX(교과배치표!$C:$Q,MATCH(J4733,교과배치표!$B:$B,0),(MATCH(M4733,{"A","B","C","D","E"},0)-1)*3+2))),"")</f>
        <v/>
      </c>
      <c r="T4733" s="26" t="str">
        <f t="array" ref="T4733">IFERROR(IF(OR(J4733="",M4733="",F4733=""),"",IF(F4733="학생부종합",INDEX(종합배치표!$C:$Q,MATCH(J4733,종합배치표!$B:$B,0),(MATCH(M4733,{"A","B","C","D","E"},0)-1)*3+3),INDEX(교과배치표!$C:$Q,MATCH(J4733,교과배치표!$B:$B,0),(MATCH(M4733,{"A","B","C","D","E"},0)-1)*3+3))),"")</f>
        <v/>
      </c>
    </row>
    <row r="4734" spans="2:20" ht="14.25" customHeight="1">
      <c r="B4734" s="20">
        <v>5724</v>
      </c>
      <c r="C4734" s="21" t="s">
        <v>382</v>
      </c>
      <c r="D4734" s="21" t="s">
        <v>383</v>
      </c>
      <c r="E4734" s="21" t="s">
        <v>1597</v>
      </c>
      <c r="F4734" s="21" t="s">
        <v>68</v>
      </c>
      <c r="G4734" s="21" t="s">
        <v>192</v>
      </c>
      <c r="H4734" s="21" t="s">
        <v>1626</v>
      </c>
      <c r="I4734" s="21" t="s">
        <v>60</v>
      </c>
      <c r="J4734" s="23"/>
      <c r="K4734" s="24">
        <v>10</v>
      </c>
      <c r="M4734" s="25" t="str">
        <f>IF(I4734="","",IF(I4734="인문",성적입력!$C$8,성적입력!$C$9))</f>
        <v>A</v>
      </c>
      <c r="N4734" s="26">
        <f>성적입력!$C$15</f>
        <v>3</v>
      </c>
      <c r="P4734" s="27" t="str">
        <f t="shared" si="167"/>
        <v/>
      </c>
      <c r="R4734" s="26" t="str">
        <f t="array" ref="R4734">IFERROR(IF(OR(J4734="",M4734="",F4734=""),"",IF(F4734="학생부종합",INDEX(종합배치표!$C:$Q,MATCH(J4734,종합배치표!$B:$B,0),(MATCH(M4734,{"A","B","C","D","E"},0)-1)*3+1),INDEX(교과배치표!$C:$Q,MATCH(J4734,교과배치표!$B:$B,0),(MATCH(M4734,{"A","B","C","D","E"},0)-1)*3+1))),"")</f>
        <v/>
      </c>
      <c r="S4734" s="26" t="str">
        <f t="array" ref="S4734">IFERROR(IF(OR(J4734="",M4734="",F4734=""),"",IF(F4734="학생부종합",INDEX(종합배치표!$C:$Q,MATCH(J4734,종합배치표!$B:$B,0),(MATCH(M4734,{"A","B","C","D","E"},0)-1)*3+2),INDEX(교과배치표!$C:$Q,MATCH(J4734,교과배치표!$B:$B,0),(MATCH(M4734,{"A","B","C","D","E"},0)-1)*3+2))),"")</f>
        <v/>
      </c>
      <c r="T4734" s="26" t="str">
        <f t="array" ref="T4734">IFERROR(IF(OR(J4734="",M4734="",F4734=""),"",IF(F4734="학생부종합",INDEX(종합배치표!$C:$Q,MATCH(J4734,종합배치표!$B:$B,0),(MATCH(M4734,{"A","B","C","D","E"},0)-1)*3+3),INDEX(교과배치표!$C:$Q,MATCH(J4734,교과배치표!$B:$B,0),(MATCH(M4734,{"A","B","C","D","E"},0)-1)*3+3))),"")</f>
        <v/>
      </c>
    </row>
    <row r="4735" spans="2:20" ht="14.25" customHeight="1">
      <c r="B4735" s="20">
        <v>5725</v>
      </c>
      <c r="C4735" s="21" t="s">
        <v>382</v>
      </c>
      <c r="D4735" s="21" t="s">
        <v>383</v>
      </c>
      <c r="E4735" s="21" t="s">
        <v>1597</v>
      </c>
      <c r="F4735" s="21" t="s">
        <v>24</v>
      </c>
      <c r="G4735" s="21" t="s">
        <v>1599</v>
      </c>
      <c r="H4735" s="21" t="s">
        <v>1626</v>
      </c>
      <c r="I4735" s="21" t="s">
        <v>60</v>
      </c>
      <c r="J4735" s="23"/>
      <c r="K4735" s="24">
        <v>4</v>
      </c>
      <c r="M4735" s="25" t="str">
        <f>IF(I4735="","",IF(I4735="인문",성적입력!$C$8,성적입력!$C$9))</f>
        <v>A</v>
      </c>
      <c r="N4735" s="26">
        <f>성적입력!$C$15</f>
        <v>3</v>
      </c>
      <c r="P4735" s="27" t="str">
        <f t="shared" si="167"/>
        <v/>
      </c>
      <c r="R4735" s="26" t="str">
        <f t="array" ref="R4735">IFERROR(IF(OR(J4735="",M4735="",F4735=""),"",IF(F4735="학생부종합",INDEX(종합배치표!$C:$Q,MATCH(J4735,종합배치표!$B:$B,0),(MATCH(M4735,{"A","B","C","D","E"},0)-1)*3+1),INDEX(교과배치표!$C:$Q,MATCH(J4735,교과배치표!$B:$B,0),(MATCH(M4735,{"A","B","C","D","E"},0)-1)*3+1))),"")</f>
        <v/>
      </c>
      <c r="S4735" s="26" t="str">
        <f t="array" ref="S4735">IFERROR(IF(OR(J4735="",M4735="",F4735=""),"",IF(F4735="학생부종합",INDEX(종합배치표!$C:$Q,MATCH(J4735,종합배치표!$B:$B,0),(MATCH(M4735,{"A","B","C","D","E"},0)-1)*3+2),INDEX(교과배치표!$C:$Q,MATCH(J4735,교과배치표!$B:$B,0),(MATCH(M4735,{"A","B","C","D","E"},0)-1)*3+2))),"")</f>
        <v/>
      </c>
      <c r="T4735" s="26" t="str">
        <f t="array" ref="T4735">IFERROR(IF(OR(J4735="",M4735="",F4735=""),"",IF(F4735="학생부종합",INDEX(종합배치표!$C:$Q,MATCH(J4735,종합배치표!$B:$B,0),(MATCH(M4735,{"A","B","C","D","E"},0)-1)*3+3),INDEX(교과배치표!$C:$Q,MATCH(J4735,교과배치표!$B:$B,0),(MATCH(M4735,{"A","B","C","D","E"},0)-1)*3+3))),"")</f>
        <v/>
      </c>
    </row>
    <row r="4736" spans="2:20" ht="14.25" customHeight="1">
      <c r="B4736" s="20">
        <v>5728</v>
      </c>
      <c r="C4736" s="21" t="s">
        <v>382</v>
      </c>
      <c r="D4736" s="21" t="s">
        <v>383</v>
      </c>
      <c r="E4736" s="21" t="s">
        <v>1597</v>
      </c>
      <c r="F4736" s="21" t="s">
        <v>68</v>
      </c>
      <c r="G4736" s="21" t="s">
        <v>192</v>
      </c>
      <c r="H4736" s="21" t="s">
        <v>205</v>
      </c>
      <c r="I4736" s="21" t="s">
        <v>60</v>
      </c>
      <c r="J4736" s="23"/>
      <c r="K4736" s="24">
        <v>13</v>
      </c>
      <c r="M4736" s="25" t="str">
        <f>IF(I4736="","",IF(I4736="인문",성적입력!$C$8,성적입력!$C$9))</f>
        <v>A</v>
      </c>
      <c r="N4736" s="26">
        <f>성적입력!$C$15</f>
        <v>3</v>
      </c>
      <c r="P4736" s="27" t="str">
        <f t="shared" si="167"/>
        <v/>
      </c>
      <c r="R4736" s="26" t="str">
        <f t="array" ref="R4736">IFERROR(IF(OR(J4736="",M4736="",F4736=""),"",IF(F4736="학생부종합",INDEX(종합배치표!$C:$Q,MATCH(J4736,종합배치표!$B:$B,0),(MATCH(M4736,{"A","B","C","D","E"},0)-1)*3+1),INDEX(교과배치표!$C:$Q,MATCH(J4736,교과배치표!$B:$B,0),(MATCH(M4736,{"A","B","C","D","E"},0)-1)*3+1))),"")</f>
        <v/>
      </c>
      <c r="S4736" s="26" t="str">
        <f t="array" ref="S4736">IFERROR(IF(OR(J4736="",M4736="",F4736=""),"",IF(F4736="학생부종합",INDEX(종합배치표!$C:$Q,MATCH(J4736,종합배치표!$B:$B,0),(MATCH(M4736,{"A","B","C","D","E"},0)-1)*3+2),INDEX(교과배치표!$C:$Q,MATCH(J4736,교과배치표!$B:$B,0),(MATCH(M4736,{"A","B","C","D","E"},0)-1)*3+2))),"")</f>
        <v/>
      </c>
      <c r="T4736" s="26" t="str">
        <f t="array" ref="T4736">IFERROR(IF(OR(J4736="",M4736="",F4736=""),"",IF(F4736="학생부종합",INDEX(종합배치표!$C:$Q,MATCH(J4736,종합배치표!$B:$B,0),(MATCH(M4736,{"A","B","C","D","E"},0)-1)*3+3),INDEX(교과배치표!$C:$Q,MATCH(J4736,교과배치표!$B:$B,0),(MATCH(M4736,{"A","B","C","D","E"},0)-1)*3+3))),"")</f>
        <v/>
      </c>
    </row>
    <row r="4737" spans="2:20" ht="14.25" customHeight="1">
      <c r="B4737" s="20">
        <v>5729</v>
      </c>
      <c r="C4737" s="21" t="s">
        <v>382</v>
      </c>
      <c r="D4737" s="21" t="s">
        <v>383</v>
      </c>
      <c r="E4737" s="21" t="s">
        <v>1597</v>
      </c>
      <c r="F4737" s="21" t="s">
        <v>24</v>
      </c>
      <c r="G4737" s="21" t="s">
        <v>1598</v>
      </c>
      <c r="H4737" s="21" t="s">
        <v>205</v>
      </c>
      <c r="I4737" s="21" t="s">
        <v>60</v>
      </c>
      <c r="J4737" s="23"/>
      <c r="K4737" s="24">
        <v>5</v>
      </c>
      <c r="M4737" s="25" t="str">
        <f>IF(I4737="","",IF(I4737="인문",성적입력!$C$8,성적입력!$C$9))</f>
        <v>A</v>
      </c>
      <c r="N4737" s="26">
        <f>성적입력!$C$15</f>
        <v>3</v>
      </c>
      <c r="P4737" s="27" t="str">
        <f t="shared" si="167"/>
        <v/>
      </c>
      <c r="R4737" s="26" t="str">
        <f t="array" ref="R4737">IFERROR(IF(OR(J4737="",M4737="",F4737=""),"",IF(F4737="학생부종합",INDEX(종합배치표!$C:$Q,MATCH(J4737,종합배치표!$B:$B,0),(MATCH(M4737,{"A","B","C","D","E"},0)-1)*3+1),INDEX(교과배치표!$C:$Q,MATCH(J4737,교과배치표!$B:$B,0),(MATCH(M4737,{"A","B","C","D","E"},0)-1)*3+1))),"")</f>
        <v/>
      </c>
      <c r="S4737" s="26" t="str">
        <f t="array" ref="S4737">IFERROR(IF(OR(J4737="",M4737="",F4737=""),"",IF(F4737="학생부종합",INDEX(종합배치표!$C:$Q,MATCH(J4737,종합배치표!$B:$B,0),(MATCH(M4737,{"A","B","C","D","E"},0)-1)*3+2),INDEX(교과배치표!$C:$Q,MATCH(J4737,교과배치표!$B:$B,0),(MATCH(M4737,{"A","B","C","D","E"},0)-1)*3+2))),"")</f>
        <v/>
      </c>
      <c r="T4737" s="26" t="str">
        <f t="array" ref="T4737">IFERROR(IF(OR(J4737="",M4737="",F4737=""),"",IF(F4737="학생부종합",INDEX(종합배치표!$C:$Q,MATCH(J4737,종합배치표!$B:$B,0),(MATCH(M4737,{"A","B","C","D","E"},0)-1)*3+3),INDEX(교과배치표!$C:$Q,MATCH(J4737,교과배치표!$B:$B,0),(MATCH(M4737,{"A","B","C","D","E"},0)-1)*3+3))),"")</f>
        <v/>
      </c>
    </row>
    <row r="4738" spans="2:20" ht="14.25" customHeight="1">
      <c r="B4738" s="20">
        <v>5730</v>
      </c>
      <c r="C4738" s="21" t="s">
        <v>382</v>
      </c>
      <c r="D4738" s="21" t="s">
        <v>383</v>
      </c>
      <c r="E4738" s="21" t="s">
        <v>1597</v>
      </c>
      <c r="F4738" s="21" t="s">
        <v>24</v>
      </c>
      <c r="G4738" s="21" t="s">
        <v>1599</v>
      </c>
      <c r="H4738" s="21" t="s">
        <v>205</v>
      </c>
      <c r="I4738" s="21" t="s">
        <v>60</v>
      </c>
      <c r="J4738" s="23"/>
      <c r="K4738" s="24">
        <v>6</v>
      </c>
      <c r="M4738" s="25" t="str">
        <f>IF(I4738="","",IF(I4738="인문",성적입력!$C$8,성적입력!$C$9))</f>
        <v>A</v>
      </c>
      <c r="N4738" s="26">
        <f>성적입력!$C$15</f>
        <v>3</v>
      </c>
      <c r="P4738" s="27" t="str">
        <f t="shared" si="167"/>
        <v/>
      </c>
      <c r="R4738" s="26" t="str">
        <f t="array" ref="R4738">IFERROR(IF(OR(J4738="",M4738="",F4738=""),"",IF(F4738="학생부종합",INDEX(종합배치표!$C:$Q,MATCH(J4738,종합배치표!$B:$B,0),(MATCH(M4738,{"A","B","C","D","E"},0)-1)*3+1),INDEX(교과배치표!$C:$Q,MATCH(J4738,교과배치표!$B:$B,0),(MATCH(M4738,{"A","B","C","D","E"},0)-1)*3+1))),"")</f>
        <v/>
      </c>
      <c r="S4738" s="26" t="str">
        <f t="array" ref="S4738">IFERROR(IF(OR(J4738="",M4738="",F4738=""),"",IF(F4738="학생부종합",INDEX(종합배치표!$C:$Q,MATCH(J4738,종합배치표!$B:$B,0),(MATCH(M4738,{"A","B","C","D","E"},0)-1)*3+2),INDEX(교과배치표!$C:$Q,MATCH(J4738,교과배치표!$B:$B,0),(MATCH(M4738,{"A","B","C","D","E"},0)-1)*3+2))),"")</f>
        <v/>
      </c>
      <c r="T4738" s="26" t="str">
        <f t="array" ref="T4738">IFERROR(IF(OR(J4738="",M4738="",F4738=""),"",IF(F4738="학생부종합",INDEX(종합배치표!$C:$Q,MATCH(J4738,종합배치표!$B:$B,0),(MATCH(M4738,{"A","B","C","D","E"},0)-1)*3+3),INDEX(교과배치표!$C:$Q,MATCH(J4738,교과배치표!$B:$B,0),(MATCH(M4738,{"A","B","C","D","E"},0)-1)*3+3))),"")</f>
        <v/>
      </c>
    </row>
    <row r="4739" spans="2:20" ht="14.25" customHeight="1">
      <c r="B4739" s="20">
        <v>5731</v>
      </c>
      <c r="C4739" s="21" t="s">
        <v>382</v>
      </c>
      <c r="D4739" s="21" t="s">
        <v>383</v>
      </c>
      <c r="E4739" s="21" t="s">
        <v>1597</v>
      </c>
      <c r="F4739" s="21" t="s">
        <v>68</v>
      </c>
      <c r="G4739" s="21" t="s">
        <v>192</v>
      </c>
      <c r="H4739" s="21" t="s">
        <v>1627</v>
      </c>
      <c r="I4739" s="21" t="s">
        <v>60</v>
      </c>
      <c r="J4739" s="23"/>
      <c r="K4739" s="24">
        <v>10</v>
      </c>
      <c r="M4739" s="25" t="str">
        <f>IF(I4739="","",IF(I4739="인문",성적입력!$C$8,성적입력!$C$9))</f>
        <v>A</v>
      </c>
      <c r="N4739" s="26">
        <f>성적입력!$C$15</f>
        <v>3</v>
      </c>
      <c r="P4739" s="27" t="str">
        <f t="shared" si="167"/>
        <v/>
      </c>
      <c r="R4739" s="26" t="str">
        <f t="array" ref="R4739">IFERROR(IF(OR(J4739="",M4739="",F4739=""),"",IF(F4739="학생부종합",INDEX(종합배치표!$C:$Q,MATCH(J4739,종합배치표!$B:$B,0),(MATCH(M4739,{"A","B","C","D","E"},0)-1)*3+1),INDEX(교과배치표!$C:$Q,MATCH(J4739,교과배치표!$B:$B,0),(MATCH(M4739,{"A","B","C","D","E"},0)-1)*3+1))),"")</f>
        <v/>
      </c>
      <c r="S4739" s="26" t="str">
        <f t="array" ref="S4739">IFERROR(IF(OR(J4739="",M4739="",F4739=""),"",IF(F4739="학생부종합",INDEX(종합배치표!$C:$Q,MATCH(J4739,종합배치표!$B:$B,0),(MATCH(M4739,{"A","B","C","D","E"},0)-1)*3+2),INDEX(교과배치표!$C:$Q,MATCH(J4739,교과배치표!$B:$B,0),(MATCH(M4739,{"A","B","C","D","E"},0)-1)*3+2))),"")</f>
        <v/>
      </c>
      <c r="T4739" s="26" t="str">
        <f t="array" ref="T4739">IFERROR(IF(OR(J4739="",M4739="",F4739=""),"",IF(F4739="학생부종합",INDEX(종합배치표!$C:$Q,MATCH(J4739,종합배치표!$B:$B,0),(MATCH(M4739,{"A","B","C","D","E"},0)-1)*3+3),INDEX(교과배치표!$C:$Q,MATCH(J4739,교과배치표!$B:$B,0),(MATCH(M4739,{"A","B","C","D","E"},0)-1)*3+3))),"")</f>
        <v/>
      </c>
    </row>
    <row r="4740" spans="2:20" ht="14.25" customHeight="1">
      <c r="B4740" s="20">
        <v>5733</v>
      </c>
      <c r="C4740" s="21" t="s">
        <v>382</v>
      </c>
      <c r="D4740" s="21" t="s">
        <v>383</v>
      </c>
      <c r="E4740" s="21" t="s">
        <v>1597</v>
      </c>
      <c r="F4740" s="21" t="s">
        <v>24</v>
      </c>
      <c r="G4740" s="21" t="s">
        <v>1598</v>
      </c>
      <c r="H4740" s="21" t="s">
        <v>1627</v>
      </c>
      <c r="I4740" s="21" t="s">
        <v>60</v>
      </c>
      <c r="J4740" s="23"/>
      <c r="K4740" s="24">
        <v>1</v>
      </c>
      <c r="M4740" s="25" t="str">
        <f>IF(I4740="","",IF(I4740="인문",성적입력!$C$8,성적입력!$C$9))</f>
        <v>A</v>
      </c>
      <c r="N4740" s="26">
        <f>성적입력!$C$15</f>
        <v>3</v>
      </c>
      <c r="P4740" s="27" t="str">
        <f t="shared" si="167"/>
        <v/>
      </c>
      <c r="R4740" s="26" t="str">
        <f t="array" ref="R4740">IFERROR(IF(OR(J4740="",M4740="",F4740=""),"",IF(F4740="학생부종합",INDEX(종합배치표!$C:$Q,MATCH(J4740,종합배치표!$B:$B,0),(MATCH(M4740,{"A","B","C","D","E"},0)-1)*3+1),INDEX(교과배치표!$C:$Q,MATCH(J4740,교과배치표!$B:$B,0),(MATCH(M4740,{"A","B","C","D","E"},0)-1)*3+1))),"")</f>
        <v/>
      </c>
      <c r="S4740" s="26" t="str">
        <f t="array" ref="S4740">IFERROR(IF(OR(J4740="",M4740="",F4740=""),"",IF(F4740="학생부종합",INDEX(종합배치표!$C:$Q,MATCH(J4740,종합배치표!$B:$B,0),(MATCH(M4740,{"A","B","C","D","E"},0)-1)*3+2),INDEX(교과배치표!$C:$Q,MATCH(J4740,교과배치표!$B:$B,0),(MATCH(M4740,{"A","B","C","D","E"},0)-1)*3+2))),"")</f>
        <v/>
      </c>
      <c r="T4740" s="26" t="str">
        <f t="array" ref="T4740">IFERROR(IF(OR(J4740="",M4740="",F4740=""),"",IF(F4740="학생부종합",INDEX(종합배치표!$C:$Q,MATCH(J4740,종합배치표!$B:$B,0),(MATCH(M4740,{"A","B","C","D","E"},0)-1)*3+3),INDEX(교과배치표!$C:$Q,MATCH(J4740,교과배치표!$B:$B,0),(MATCH(M4740,{"A","B","C","D","E"},0)-1)*3+3))),"")</f>
        <v/>
      </c>
    </row>
    <row r="4741" spans="2:20" ht="14.25" customHeight="1">
      <c r="B4741" s="20">
        <v>5734</v>
      </c>
      <c r="C4741" s="21" t="s">
        <v>382</v>
      </c>
      <c r="D4741" s="21" t="s">
        <v>383</v>
      </c>
      <c r="E4741" s="21" t="s">
        <v>1597</v>
      </c>
      <c r="F4741" s="21" t="s">
        <v>24</v>
      </c>
      <c r="G4741" s="21" t="s">
        <v>1599</v>
      </c>
      <c r="H4741" s="21" t="s">
        <v>1627</v>
      </c>
      <c r="I4741" s="21" t="s">
        <v>60</v>
      </c>
      <c r="J4741" s="23"/>
      <c r="K4741" s="24">
        <v>3</v>
      </c>
      <c r="M4741" s="25" t="str">
        <f>IF(I4741="","",IF(I4741="인문",성적입력!$C$8,성적입력!$C$9))</f>
        <v>A</v>
      </c>
      <c r="N4741" s="26">
        <f>성적입력!$C$15</f>
        <v>3</v>
      </c>
      <c r="P4741" s="27" t="str">
        <f t="shared" ref="P4741:P4804" si="168">IF(OR(J4741="",N4741="",M4741=""),"",IF(N4741&lt;=T4741,"안정",IF(N4741&lt;=S4741,"적정",IF(N4741&lt;=R4741,"소신","상향"))))</f>
        <v/>
      </c>
      <c r="R4741" s="26" t="str">
        <f t="array" ref="R4741">IFERROR(IF(OR(J4741="",M4741="",F4741=""),"",IF(F4741="학생부종합",INDEX(종합배치표!$C:$Q,MATCH(J4741,종합배치표!$B:$B,0),(MATCH(M4741,{"A","B","C","D","E"},0)-1)*3+1),INDEX(교과배치표!$C:$Q,MATCH(J4741,교과배치표!$B:$B,0),(MATCH(M4741,{"A","B","C","D","E"},0)-1)*3+1))),"")</f>
        <v/>
      </c>
      <c r="S4741" s="26" t="str">
        <f t="array" ref="S4741">IFERROR(IF(OR(J4741="",M4741="",F4741=""),"",IF(F4741="학생부종합",INDEX(종합배치표!$C:$Q,MATCH(J4741,종합배치표!$B:$B,0),(MATCH(M4741,{"A","B","C","D","E"},0)-1)*3+2),INDEX(교과배치표!$C:$Q,MATCH(J4741,교과배치표!$B:$B,0),(MATCH(M4741,{"A","B","C","D","E"},0)-1)*3+2))),"")</f>
        <v/>
      </c>
      <c r="T4741" s="26" t="str">
        <f t="array" ref="T4741">IFERROR(IF(OR(J4741="",M4741="",F4741=""),"",IF(F4741="학생부종합",INDEX(종합배치표!$C:$Q,MATCH(J4741,종합배치표!$B:$B,0),(MATCH(M4741,{"A","B","C","D","E"},0)-1)*3+3),INDEX(교과배치표!$C:$Q,MATCH(J4741,교과배치표!$B:$B,0),(MATCH(M4741,{"A","B","C","D","E"},0)-1)*3+3))),"")</f>
        <v/>
      </c>
    </row>
    <row r="4742" spans="2:20" ht="14.25" customHeight="1">
      <c r="B4742" s="20">
        <v>5735</v>
      </c>
      <c r="C4742" s="21" t="s">
        <v>382</v>
      </c>
      <c r="D4742" s="21" t="s">
        <v>383</v>
      </c>
      <c r="E4742" s="21" t="s">
        <v>1597</v>
      </c>
      <c r="F4742" s="21" t="s">
        <v>68</v>
      </c>
      <c r="G4742" s="21" t="s">
        <v>192</v>
      </c>
      <c r="H4742" s="21" t="s">
        <v>1628</v>
      </c>
      <c r="I4742" s="21" t="s">
        <v>60</v>
      </c>
      <c r="J4742" s="23"/>
      <c r="K4742" s="24">
        <v>30</v>
      </c>
      <c r="M4742" s="25" t="str">
        <f>IF(I4742="","",IF(I4742="인문",성적입력!$C$8,성적입력!$C$9))</f>
        <v>A</v>
      </c>
      <c r="N4742" s="26">
        <f>성적입력!$C$15</f>
        <v>3</v>
      </c>
      <c r="P4742" s="27" t="str">
        <f t="shared" si="168"/>
        <v/>
      </c>
      <c r="R4742" s="26" t="str">
        <f t="array" ref="R4742">IFERROR(IF(OR(J4742="",M4742="",F4742=""),"",IF(F4742="학생부종합",INDEX(종합배치표!$C:$Q,MATCH(J4742,종합배치표!$B:$B,0),(MATCH(M4742,{"A","B","C","D","E"},0)-1)*3+1),INDEX(교과배치표!$C:$Q,MATCH(J4742,교과배치표!$B:$B,0),(MATCH(M4742,{"A","B","C","D","E"},0)-1)*3+1))),"")</f>
        <v/>
      </c>
      <c r="S4742" s="26" t="str">
        <f t="array" ref="S4742">IFERROR(IF(OR(J4742="",M4742="",F4742=""),"",IF(F4742="학생부종합",INDEX(종합배치표!$C:$Q,MATCH(J4742,종합배치표!$B:$B,0),(MATCH(M4742,{"A","B","C","D","E"},0)-1)*3+2),INDEX(교과배치표!$C:$Q,MATCH(J4742,교과배치표!$B:$B,0),(MATCH(M4742,{"A","B","C","D","E"},0)-1)*3+2))),"")</f>
        <v/>
      </c>
      <c r="T4742" s="26" t="str">
        <f t="array" ref="T4742">IFERROR(IF(OR(J4742="",M4742="",F4742=""),"",IF(F4742="학생부종합",INDEX(종합배치표!$C:$Q,MATCH(J4742,종합배치표!$B:$B,0),(MATCH(M4742,{"A","B","C","D","E"},0)-1)*3+3),INDEX(교과배치표!$C:$Q,MATCH(J4742,교과배치표!$B:$B,0),(MATCH(M4742,{"A","B","C","D","E"},0)-1)*3+3))),"")</f>
        <v/>
      </c>
    </row>
    <row r="4743" spans="2:20" ht="14.25" customHeight="1">
      <c r="B4743" s="20">
        <v>5737</v>
      </c>
      <c r="C4743" s="21" t="s">
        <v>382</v>
      </c>
      <c r="D4743" s="21" t="s">
        <v>383</v>
      </c>
      <c r="E4743" s="21" t="s">
        <v>1597</v>
      </c>
      <c r="F4743" s="21" t="s">
        <v>24</v>
      </c>
      <c r="G4743" s="21" t="s">
        <v>1598</v>
      </c>
      <c r="H4743" s="21" t="s">
        <v>1628</v>
      </c>
      <c r="I4743" s="21" t="s">
        <v>60</v>
      </c>
      <c r="J4743" s="23"/>
      <c r="K4743" s="24">
        <v>10</v>
      </c>
      <c r="M4743" s="25" t="str">
        <f>IF(I4743="","",IF(I4743="인문",성적입력!$C$8,성적입력!$C$9))</f>
        <v>A</v>
      </c>
      <c r="N4743" s="26">
        <f>성적입력!$C$15</f>
        <v>3</v>
      </c>
      <c r="P4743" s="27" t="str">
        <f t="shared" si="168"/>
        <v/>
      </c>
      <c r="R4743" s="26" t="str">
        <f t="array" ref="R4743">IFERROR(IF(OR(J4743="",M4743="",F4743=""),"",IF(F4743="학생부종합",INDEX(종합배치표!$C:$Q,MATCH(J4743,종합배치표!$B:$B,0),(MATCH(M4743,{"A","B","C","D","E"},0)-1)*3+1),INDEX(교과배치표!$C:$Q,MATCH(J4743,교과배치표!$B:$B,0),(MATCH(M4743,{"A","B","C","D","E"},0)-1)*3+1))),"")</f>
        <v/>
      </c>
      <c r="S4743" s="26" t="str">
        <f t="array" ref="S4743">IFERROR(IF(OR(J4743="",M4743="",F4743=""),"",IF(F4743="학생부종합",INDEX(종합배치표!$C:$Q,MATCH(J4743,종합배치표!$B:$B,0),(MATCH(M4743,{"A","B","C","D","E"},0)-1)*3+2),INDEX(교과배치표!$C:$Q,MATCH(J4743,교과배치표!$B:$B,0),(MATCH(M4743,{"A","B","C","D","E"},0)-1)*3+2))),"")</f>
        <v/>
      </c>
      <c r="T4743" s="26" t="str">
        <f t="array" ref="T4743">IFERROR(IF(OR(J4743="",M4743="",F4743=""),"",IF(F4743="학생부종합",INDEX(종합배치표!$C:$Q,MATCH(J4743,종합배치표!$B:$B,0),(MATCH(M4743,{"A","B","C","D","E"},0)-1)*3+3),INDEX(교과배치표!$C:$Q,MATCH(J4743,교과배치표!$B:$B,0),(MATCH(M4743,{"A","B","C","D","E"},0)-1)*3+3))),"")</f>
        <v/>
      </c>
    </row>
    <row r="4744" spans="2:20" ht="14.25" customHeight="1">
      <c r="B4744" s="20">
        <v>5738</v>
      </c>
      <c r="C4744" s="21" t="s">
        <v>382</v>
      </c>
      <c r="D4744" s="21" t="s">
        <v>383</v>
      </c>
      <c r="E4744" s="21" t="s">
        <v>1597</v>
      </c>
      <c r="F4744" s="21" t="s">
        <v>24</v>
      </c>
      <c r="G4744" s="21" t="s">
        <v>1599</v>
      </c>
      <c r="H4744" s="21" t="s">
        <v>1628</v>
      </c>
      <c r="I4744" s="21" t="s">
        <v>60</v>
      </c>
      <c r="J4744" s="23"/>
      <c r="K4744" s="24">
        <v>14</v>
      </c>
      <c r="M4744" s="25" t="str">
        <f>IF(I4744="","",IF(I4744="인문",성적입력!$C$8,성적입력!$C$9))</f>
        <v>A</v>
      </c>
      <c r="N4744" s="26">
        <f>성적입력!$C$15</f>
        <v>3</v>
      </c>
      <c r="P4744" s="27" t="str">
        <f t="shared" si="168"/>
        <v/>
      </c>
      <c r="R4744" s="26" t="str">
        <f t="array" ref="R4744">IFERROR(IF(OR(J4744="",M4744="",F4744=""),"",IF(F4744="학생부종합",INDEX(종합배치표!$C:$Q,MATCH(J4744,종합배치표!$B:$B,0),(MATCH(M4744,{"A","B","C","D","E"},0)-1)*3+1),INDEX(교과배치표!$C:$Q,MATCH(J4744,교과배치표!$B:$B,0),(MATCH(M4744,{"A","B","C","D","E"},0)-1)*3+1))),"")</f>
        <v/>
      </c>
      <c r="S4744" s="26" t="str">
        <f t="array" ref="S4744">IFERROR(IF(OR(J4744="",M4744="",F4744=""),"",IF(F4744="학생부종합",INDEX(종합배치표!$C:$Q,MATCH(J4744,종합배치표!$B:$B,0),(MATCH(M4744,{"A","B","C","D","E"},0)-1)*3+2),INDEX(교과배치표!$C:$Q,MATCH(J4744,교과배치표!$B:$B,0),(MATCH(M4744,{"A","B","C","D","E"},0)-1)*3+2))),"")</f>
        <v/>
      </c>
      <c r="T4744" s="26" t="str">
        <f t="array" ref="T4744">IFERROR(IF(OR(J4744="",M4744="",F4744=""),"",IF(F4744="학생부종합",INDEX(종합배치표!$C:$Q,MATCH(J4744,종합배치표!$B:$B,0),(MATCH(M4744,{"A","B","C","D","E"},0)-1)*3+3),INDEX(교과배치표!$C:$Q,MATCH(J4744,교과배치표!$B:$B,0),(MATCH(M4744,{"A","B","C","D","E"},0)-1)*3+3))),"")</f>
        <v/>
      </c>
    </row>
    <row r="4745" spans="2:20" ht="14.25" customHeight="1">
      <c r="B4745" s="20">
        <v>5739</v>
      </c>
      <c r="C4745" s="21" t="s">
        <v>382</v>
      </c>
      <c r="D4745" s="21" t="s">
        <v>383</v>
      </c>
      <c r="E4745" s="21" t="s">
        <v>1597</v>
      </c>
      <c r="F4745" s="21" t="s">
        <v>68</v>
      </c>
      <c r="G4745" s="21" t="s">
        <v>192</v>
      </c>
      <c r="H4745" s="21" t="s">
        <v>39</v>
      </c>
      <c r="I4745" s="21" t="s">
        <v>27</v>
      </c>
      <c r="J4745" s="23"/>
      <c r="K4745" s="24">
        <v>8</v>
      </c>
      <c r="M4745" s="25" t="str">
        <f>IF(I4745="","",IF(I4745="인문",성적입력!$C$8,성적입력!$C$9))</f>
        <v>A</v>
      </c>
      <c r="N4745" s="26">
        <f>성적입력!$C$15</f>
        <v>3</v>
      </c>
      <c r="P4745" s="27" t="str">
        <f t="shared" si="168"/>
        <v/>
      </c>
      <c r="R4745" s="26" t="str">
        <f t="array" ref="R4745">IFERROR(IF(OR(J4745="",M4745="",F4745=""),"",IF(F4745="학생부종합",INDEX(종합배치표!$C:$Q,MATCH(J4745,종합배치표!$B:$B,0),(MATCH(M4745,{"A","B","C","D","E"},0)-1)*3+1),INDEX(교과배치표!$C:$Q,MATCH(J4745,교과배치표!$B:$B,0),(MATCH(M4745,{"A","B","C","D","E"},0)-1)*3+1))),"")</f>
        <v/>
      </c>
      <c r="S4745" s="26" t="str">
        <f t="array" ref="S4745">IFERROR(IF(OR(J4745="",M4745="",F4745=""),"",IF(F4745="학생부종합",INDEX(종합배치표!$C:$Q,MATCH(J4745,종합배치표!$B:$B,0),(MATCH(M4745,{"A","B","C","D","E"},0)-1)*3+2),INDEX(교과배치표!$C:$Q,MATCH(J4745,교과배치표!$B:$B,0),(MATCH(M4745,{"A","B","C","D","E"},0)-1)*3+2))),"")</f>
        <v/>
      </c>
      <c r="T4745" s="26" t="str">
        <f t="array" ref="T4745">IFERROR(IF(OR(J4745="",M4745="",F4745=""),"",IF(F4745="학생부종합",INDEX(종합배치표!$C:$Q,MATCH(J4745,종합배치표!$B:$B,0),(MATCH(M4745,{"A","B","C","D","E"},0)-1)*3+3),INDEX(교과배치표!$C:$Q,MATCH(J4745,교과배치표!$B:$B,0),(MATCH(M4745,{"A","B","C","D","E"},0)-1)*3+3))),"")</f>
        <v/>
      </c>
    </row>
    <row r="4746" spans="2:20" ht="14.25" customHeight="1">
      <c r="B4746" s="20">
        <v>5741</v>
      </c>
      <c r="C4746" s="21" t="s">
        <v>382</v>
      </c>
      <c r="D4746" s="21" t="s">
        <v>383</v>
      </c>
      <c r="E4746" s="21" t="s">
        <v>1597</v>
      </c>
      <c r="F4746" s="21" t="s">
        <v>24</v>
      </c>
      <c r="G4746" s="21" t="s">
        <v>1598</v>
      </c>
      <c r="H4746" s="21" t="s">
        <v>39</v>
      </c>
      <c r="I4746" s="21" t="s">
        <v>27</v>
      </c>
      <c r="J4746" s="23"/>
      <c r="K4746" s="24">
        <v>2</v>
      </c>
      <c r="M4746" s="25" t="str">
        <f>IF(I4746="","",IF(I4746="인문",성적입력!$C$8,성적입력!$C$9))</f>
        <v>A</v>
      </c>
      <c r="N4746" s="26">
        <f>성적입력!$C$15</f>
        <v>3</v>
      </c>
      <c r="P4746" s="27" t="str">
        <f t="shared" si="168"/>
        <v/>
      </c>
      <c r="R4746" s="26" t="str">
        <f t="array" ref="R4746">IFERROR(IF(OR(J4746="",M4746="",F4746=""),"",IF(F4746="학생부종합",INDEX(종합배치표!$C:$Q,MATCH(J4746,종합배치표!$B:$B,0),(MATCH(M4746,{"A","B","C","D","E"},0)-1)*3+1),INDEX(교과배치표!$C:$Q,MATCH(J4746,교과배치표!$B:$B,0),(MATCH(M4746,{"A","B","C","D","E"},0)-1)*3+1))),"")</f>
        <v/>
      </c>
      <c r="S4746" s="26" t="str">
        <f t="array" ref="S4746">IFERROR(IF(OR(J4746="",M4746="",F4746=""),"",IF(F4746="학생부종합",INDEX(종합배치표!$C:$Q,MATCH(J4746,종합배치표!$B:$B,0),(MATCH(M4746,{"A","B","C","D","E"},0)-1)*3+2),INDEX(교과배치표!$C:$Q,MATCH(J4746,교과배치표!$B:$B,0),(MATCH(M4746,{"A","B","C","D","E"},0)-1)*3+2))),"")</f>
        <v/>
      </c>
      <c r="T4746" s="26" t="str">
        <f t="array" ref="T4746">IFERROR(IF(OR(J4746="",M4746="",F4746=""),"",IF(F4746="학생부종합",INDEX(종합배치표!$C:$Q,MATCH(J4746,종합배치표!$B:$B,0),(MATCH(M4746,{"A","B","C","D","E"},0)-1)*3+3),INDEX(교과배치표!$C:$Q,MATCH(J4746,교과배치표!$B:$B,0),(MATCH(M4746,{"A","B","C","D","E"},0)-1)*3+3))),"")</f>
        <v/>
      </c>
    </row>
    <row r="4747" spans="2:20" ht="14.25" customHeight="1">
      <c r="B4747" s="20">
        <v>5742</v>
      </c>
      <c r="C4747" s="21" t="s">
        <v>382</v>
      </c>
      <c r="D4747" s="21" t="s">
        <v>383</v>
      </c>
      <c r="E4747" s="21" t="s">
        <v>1597</v>
      </c>
      <c r="F4747" s="21" t="s">
        <v>24</v>
      </c>
      <c r="G4747" s="21" t="s">
        <v>1599</v>
      </c>
      <c r="H4747" s="21" t="s">
        <v>39</v>
      </c>
      <c r="I4747" s="21" t="s">
        <v>27</v>
      </c>
      <c r="J4747" s="23"/>
      <c r="K4747" s="24">
        <v>3</v>
      </c>
      <c r="M4747" s="25" t="str">
        <f>IF(I4747="","",IF(I4747="인문",성적입력!$C$8,성적입력!$C$9))</f>
        <v>A</v>
      </c>
      <c r="N4747" s="26">
        <f>성적입력!$C$15</f>
        <v>3</v>
      </c>
      <c r="P4747" s="27" t="str">
        <f t="shared" si="168"/>
        <v/>
      </c>
      <c r="R4747" s="26" t="str">
        <f t="array" ref="R4747">IFERROR(IF(OR(J4747="",M4747="",F4747=""),"",IF(F4747="학생부종합",INDEX(종합배치표!$C:$Q,MATCH(J4747,종합배치표!$B:$B,0),(MATCH(M4747,{"A","B","C","D","E"},0)-1)*3+1),INDEX(교과배치표!$C:$Q,MATCH(J4747,교과배치표!$B:$B,0),(MATCH(M4747,{"A","B","C","D","E"},0)-1)*3+1))),"")</f>
        <v/>
      </c>
      <c r="S4747" s="26" t="str">
        <f t="array" ref="S4747">IFERROR(IF(OR(J4747="",M4747="",F4747=""),"",IF(F4747="학생부종합",INDEX(종합배치표!$C:$Q,MATCH(J4747,종합배치표!$B:$B,0),(MATCH(M4747,{"A","B","C","D","E"},0)-1)*3+2),INDEX(교과배치표!$C:$Q,MATCH(J4747,교과배치표!$B:$B,0),(MATCH(M4747,{"A","B","C","D","E"},0)-1)*3+2))),"")</f>
        <v/>
      </c>
      <c r="T4747" s="26" t="str">
        <f t="array" ref="T4747">IFERROR(IF(OR(J4747="",M4747="",F4747=""),"",IF(F4747="학생부종합",INDEX(종합배치표!$C:$Q,MATCH(J4747,종합배치표!$B:$B,0),(MATCH(M4747,{"A","B","C","D","E"},0)-1)*3+3),INDEX(교과배치표!$C:$Q,MATCH(J4747,교과배치표!$B:$B,0),(MATCH(M4747,{"A","B","C","D","E"},0)-1)*3+3))),"")</f>
        <v/>
      </c>
    </row>
    <row r="4748" spans="2:20" ht="14.25" customHeight="1">
      <c r="B4748" s="20">
        <v>5743</v>
      </c>
      <c r="C4748" s="21" t="s">
        <v>382</v>
      </c>
      <c r="D4748" s="21" t="s">
        <v>383</v>
      </c>
      <c r="E4748" s="21" t="s">
        <v>1597</v>
      </c>
      <c r="F4748" s="21" t="s">
        <v>68</v>
      </c>
      <c r="G4748" s="21" t="s">
        <v>192</v>
      </c>
      <c r="H4748" s="21" t="s">
        <v>55</v>
      </c>
      <c r="I4748" s="21" t="s">
        <v>27</v>
      </c>
      <c r="J4748" s="23"/>
      <c r="K4748" s="24">
        <v>9</v>
      </c>
      <c r="M4748" s="25" t="str">
        <f>IF(I4748="","",IF(I4748="인문",성적입력!$C$8,성적입력!$C$9))</f>
        <v>A</v>
      </c>
      <c r="N4748" s="26">
        <f>성적입력!$C$15</f>
        <v>3</v>
      </c>
      <c r="P4748" s="27" t="str">
        <f t="shared" si="168"/>
        <v/>
      </c>
      <c r="R4748" s="26" t="str">
        <f t="array" ref="R4748">IFERROR(IF(OR(J4748="",M4748="",F4748=""),"",IF(F4748="학생부종합",INDEX(종합배치표!$C:$Q,MATCH(J4748,종합배치표!$B:$B,0),(MATCH(M4748,{"A","B","C","D","E"},0)-1)*3+1),INDEX(교과배치표!$C:$Q,MATCH(J4748,교과배치표!$B:$B,0),(MATCH(M4748,{"A","B","C","D","E"},0)-1)*3+1))),"")</f>
        <v/>
      </c>
      <c r="S4748" s="26" t="str">
        <f t="array" ref="S4748">IFERROR(IF(OR(J4748="",M4748="",F4748=""),"",IF(F4748="학생부종합",INDEX(종합배치표!$C:$Q,MATCH(J4748,종합배치표!$B:$B,0),(MATCH(M4748,{"A","B","C","D","E"},0)-1)*3+2),INDEX(교과배치표!$C:$Q,MATCH(J4748,교과배치표!$B:$B,0),(MATCH(M4748,{"A","B","C","D","E"},0)-1)*3+2))),"")</f>
        <v/>
      </c>
      <c r="T4748" s="26" t="str">
        <f t="array" ref="T4748">IFERROR(IF(OR(J4748="",M4748="",F4748=""),"",IF(F4748="학생부종합",INDEX(종합배치표!$C:$Q,MATCH(J4748,종합배치표!$B:$B,0),(MATCH(M4748,{"A","B","C","D","E"},0)-1)*3+3),INDEX(교과배치표!$C:$Q,MATCH(J4748,교과배치표!$B:$B,0),(MATCH(M4748,{"A","B","C","D","E"},0)-1)*3+3))),"")</f>
        <v/>
      </c>
    </row>
    <row r="4749" spans="2:20" ht="14.25" customHeight="1">
      <c r="B4749" s="20">
        <v>5745</v>
      </c>
      <c r="C4749" s="21" t="s">
        <v>382</v>
      </c>
      <c r="D4749" s="21" t="s">
        <v>383</v>
      </c>
      <c r="E4749" s="21" t="s">
        <v>1597</v>
      </c>
      <c r="F4749" s="21" t="s">
        <v>24</v>
      </c>
      <c r="G4749" s="21" t="s">
        <v>1598</v>
      </c>
      <c r="H4749" s="21" t="s">
        <v>55</v>
      </c>
      <c r="I4749" s="21" t="s">
        <v>27</v>
      </c>
      <c r="J4749" s="23"/>
      <c r="K4749" s="24">
        <v>4</v>
      </c>
      <c r="M4749" s="25" t="str">
        <f>IF(I4749="","",IF(I4749="인문",성적입력!$C$8,성적입력!$C$9))</f>
        <v>A</v>
      </c>
      <c r="N4749" s="26">
        <f>성적입력!$C$15</f>
        <v>3</v>
      </c>
      <c r="P4749" s="27" t="str">
        <f t="shared" si="168"/>
        <v/>
      </c>
      <c r="R4749" s="26" t="str">
        <f t="array" ref="R4749">IFERROR(IF(OR(J4749="",M4749="",F4749=""),"",IF(F4749="학생부종합",INDEX(종합배치표!$C:$Q,MATCH(J4749,종합배치표!$B:$B,0),(MATCH(M4749,{"A","B","C","D","E"},0)-1)*3+1),INDEX(교과배치표!$C:$Q,MATCH(J4749,교과배치표!$B:$B,0),(MATCH(M4749,{"A","B","C","D","E"},0)-1)*3+1))),"")</f>
        <v/>
      </c>
      <c r="S4749" s="26" t="str">
        <f t="array" ref="S4749">IFERROR(IF(OR(J4749="",M4749="",F4749=""),"",IF(F4749="학생부종합",INDEX(종합배치표!$C:$Q,MATCH(J4749,종합배치표!$B:$B,0),(MATCH(M4749,{"A","B","C","D","E"},0)-1)*3+2),INDEX(교과배치표!$C:$Q,MATCH(J4749,교과배치표!$B:$B,0),(MATCH(M4749,{"A","B","C","D","E"},0)-1)*3+2))),"")</f>
        <v/>
      </c>
      <c r="T4749" s="26" t="str">
        <f t="array" ref="T4749">IFERROR(IF(OR(J4749="",M4749="",F4749=""),"",IF(F4749="학생부종합",INDEX(종합배치표!$C:$Q,MATCH(J4749,종합배치표!$B:$B,0),(MATCH(M4749,{"A","B","C","D","E"},0)-1)*3+3),INDEX(교과배치표!$C:$Q,MATCH(J4749,교과배치표!$B:$B,0),(MATCH(M4749,{"A","B","C","D","E"},0)-1)*3+3))),"")</f>
        <v/>
      </c>
    </row>
    <row r="4750" spans="2:20" ht="14.25" customHeight="1">
      <c r="B4750" s="20">
        <v>5746</v>
      </c>
      <c r="C4750" s="21" t="s">
        <v>382</v>
      </c>
      <c r="D4750" s="21" t="s">
        <v>383</v>
      </c>
      <c r="E4750" s="21" t="s">
        <v>1597</v>
      </c>
      <c r="F4750" s="21" t="s">
        <v>24</v>
      </c>
      <c r="G4750" s="21" t="s">
        <v>1599</v>
      </c>
      <c r="H4750" s="21" t="s">
        <v>55</v>
      </c>
      <c r="I4750" s="21" t="s">
        <v>27</v>
      </c>
      <c r="J4750" s="23"/>
      <c r="K4750" s="24">
        <v>4</v>
      </c>
      <c r="M4750" s="25" t="str">
        <f>IF(I4750="","",IF(I4750="인문",성적입력!$C$8,성적입력!$C$9))</f>
        <v>A</v>
      </c>
      <c r="N4750" s="26">
        <f>성적입력!$C$15</f>
        <v>3</v>
      </c>
      <c r="P4750" s="27" t="str">
        <f t="shared" si="168"/>
        <v/>
      </c>
      <c r="R4750" s="26" t="str">
        <f t="array" ref="R4750">IFERROR(IF(OR(J4750="",M4750="",F4750=""),"",IF(F4750="학생부종합",INDEX(종합배치표!$C:$Q,MATCH(J4750,종합배치표!$B:$B,0),(MATCH(M4750,{"A","B","C","D","E"},0)-1)*3+1),INDEX(교과배치표!$C:$Q,MATCH(J4750,교과배치표!$B:$B,0),(MATCH(M4750,{"A","B","C","D","E"},0)-1)*3+1))),"")</f>
        <v/>
      </c>
      <c r="S4750" s="26" t="str">
        <f t="array" ref="S4750">IFERROR(IF(OR(J4750="",M4750="",F4750=""),"",IF(F4750="학생부종합",INDEX(종합배치표!$C:$Q,MATCH(J4750,종합배치표!$B:$B,0),(MATCH(M4750,{"A","B","C","D","E"},0)-1)*3+2),INDEX(교과배치표!$C:$Q,MATCH(J4750,교과배치표!$B:$B,0),(MATCH(M4750,{"A","B","C","D","E"},0)-1)*3+2))),"")</f>
        <v/>
      </c>
      <c r="T4750" s="26" t="str">
        <f t="array" ref="T4750">IFERROR(IF(OR(J4750="",M4750="",F4750=""),"",IF(F4750="학생부종합",INDEX(종합배치표!$C:$Q,MATCH(J4750,종합배치표!$B:$B,0),(MATCH(M4750,{"A","B","C","D","E"},0)-1)*3+3),INDEX(교과배치표!$C:$Q,MATCH(J4750,교과배치표!$B:$B,0),(MATCH(M4750,{"A","B","C","D","E"},0)-1)*3+3))),"")</f>
        <v/>
      </c>
    </row>
    <row r="4751" spans="2:20" ht="14.25" customHeight="1">
      <c r="B4751" s="20">
        <v>5747</v>
      </c>
      <c r="C4751" s="21" t="s">
        <v>382</v>
      </c>
      <c r="D4751" s="21" t="s">
        <v>383</v>
      </c>
      <c r="E4751" s="21" t="s">
        <v>1597</v>
      </c>
      <c r="F4751" s="21" t="s">
        <v>68</v>
      </c>
      <c r="G4751" s="21" t="s">
        <v>192</v>
      </c>
      <c r="H4751" s="21" t="s">
        <v>951</v>
      </c>
      <c r="I4751" s="21" t="s">
        <v>60</v>
      </c>
      <c r="J4751" s="23"/>
      <c r="K4751" s="24">
        <v>9</v>
      </c>
      <c r="M4751" s="25" t="str">
        <f>IF(I4751="","",IF(I4751="인문",성적입력!$C$8,성적입력!$C$9))</f>
        <v>A</v>
      </c>
      <c r="N4751" s="26">
        <f>성적입력!$C$15</f>
        <v>3</v>
      </c>
      <c r="P4751" s="27" t="str">
        <f t="shared" si="168"/>
        <v/>
      </c>
      <c r="R4751" s="26" t="str">
        <f t="array" ref="R4751">IFERROR(IF(OR(J4751="",M4751="",F4751=""),"",IF(F4751="학생부종합",INDEX(종합배치표!$C:$Q,MATCH(J4751,종합배치표!$B:$B,0),(MATCH(M4751,{"A","B","C","D","E"},0)-1)*3+1),INDEX(교과배치표!$C:$Q,MATCH(J4751,교과배치표!$B:$B,0),(MATCH(M4751,{"A","B","C","D","E"},0)-1)*3+1))),"")</f>
        <v/>
      </c>
      <c r="S4751" s="26" t="str">
        <f t="array" ref="S4751">IFERROR(IF(OR(J4751="",M4751="",F4751=""),"",IF(F4751="학생부종합",INDEX(종합배치표!$C:$Q,MATCH(J4751,종합배치표!$B:$B,0),(MATCH(M4751,{"A","B","C","D","E"},0)-1)*3+2),INDEX(교과배치표!$C:$Q,MATCH(J4751,교과배치표!$B:$B,0),(MATCH(M4751,{"A","B","C","D","E"},0)-1)*3+2))),"")</f>
        <v/>
      </c>
      <c r="T4751" s="26" t="str">
        <f t="array" ref="T4751">IFERROR(IF(OR(J4751="",M4751="",F4751=""),"",IF(F4751="학생부종합",INDEX(종합배치표!$C:$Q,MATCH(J4751,종합배치표!$B:$B,0),(MATCH(M4751,{"A","B","C","D","E"},0)-1)*3+3),INDEX(교과배치표!$C:$Q,MATCH(J4751,교과배치표!$B:$B,0),(MATCH(M4751,{"A","B","C","D","E"},0)-1)*3+3))),"")</f>
        <v/>
      </c>
    </row>
    <row r="4752" spans="2:20" ht="14.25" customHeight="1">
      <c r="B4752" s="20">
        <v>5749</v>
      </c>
      <c r="C4752" s="21" t="s">
        <v>382</v>
      </c>
      <c r="D4752" s="21" t="s">
        <v>383</v>
      </c>
      <c r="E4752" s="21" t="s">
        <v>1597</v>
      </c>
      <c r="F4752" s="21" t="s">
        <v>24</v>
      </c>
      <c r="G4752" s="21" t="s">
        <v>1598</v>
      </c>
      <c r="H4752" s="21" t="s">
        <v>951</v>
      </c>
      <c r="I4752" s="21" t="s">
        <v>60</v>
      </c>
      <c r="J4752" s="23"/>
      <c r="K4752" s="24">
        <v>4</v>
      </c>
      <c r="M4752" s="25" t="str">
        <f>IF(I4752="","",IF(I4752="인문",성적입력!$C$8,성적입력!$C$9))</f>
        <v>A</v>
      </c>
      <c r="N4752" s="26">
        <f>성적입력!$C$15</f>
        <v>3</v>
      </c>
      <c r="P4752" s="27" t="str">
        <f t="shared" si="168"/>
        <v/>
      </c>
      <c r="R4752" s="26" t="str">
        <f t="array" ref="R4752">IFERROR(IF(OR(J4752="",M4752="",F4752=""),"",IF(F4752="학생부종합",INDEX(종합배치표!$C:$Q,MATCH(J4752,종합배치표!$B:$B,0),(MATCH(M4752,{"A","B","C","D","E"},0)-1)*3+1),INDEX(교과배치표!$C:$Q,MATCH(J4752,교과배치표!$B:$B,0),(MATCH(M4752,{"A","B","C","D","E"},0)-1)*3+1))),"")</f>
        <v/>
      </c>
      <c r="S4752" s="26" t="str">
        <f t="array" ref="S4752">IFERROR(IF(OR(J4752="",M4752="",F4752=""),"",IF(F4752="학생부종합",INDEX(종합배치표!$C:$Q,MATCH(J4752,종합배치표!$B:$B,0),(MATCH(M4752,{"A","B","C","D","E"},0)-1)*3+2),INDEX(교과배치표!$C:$Q,MATCH(J4752,교과배치표!$B:$B,0),(MATCH(M4752,{"A","B","C","D","E"},0)-1)*3+2))),"")</f>
        <v/>
      </c>
      <c r="T4752" s="26" t="str">
        <f t="array" ref="T4752">IFERROR(IF(OR(J4752="",M4752="",F4752=""),"",IF(F4752="학생부종합",INDEX(종합배치표!$C:$Q,MATCH(J4752,종합배치표!$B:$B,0),(MATCH(M4752,{"A","B","C","D","E"},0)-1)*3+3),INDEX(교과배치표!$C:$Q,MATCH(J4752,교과배치표!$B:$B,0),(MATCH(M4752,{"A","B","C","D","E"},0)-1)*3+3))),"")</f>
        <v/>
      </c>
    </row>
    <row r="4753" spans="2:20" ht="14.25" customHeight="1">
      <c r="B4753" s="20">
        <v>5750</v>
      </c>
      <c r="C4753" s="21" t="s">
        <v>382</v>
      </c>
      <c r="D4753" s="21" t="s">
        <v>383</v>
      </c>
      <c r="E4753" s="21" t="s">
        <v>1597</v>
      </c>
      <c r="F4753" s="21" t="s">
        <v>24</v>
      </c>
      <c r="G4753" s="21" t="s">
        <v>1599</v>
      </c>
      <c r="H4753" s="21" t="s">
        <v>951</v>
      </c>
      <c r="I4753" s="21" t="s">
        <v>60</v>
      </c>
      <c r="J4753" s="23"/>
      <c r="K4753" s="24">
        <v>5</v>
      </c>
      <c r="M4753" s="25" t="str">
        <f>IF(I4753="","",IF(I4753="인문",성적입력!$C$8,성적입력!$C$9))</f>
        <v>A</v>
      </c>
      <c r="N4753" s="26">
        <f>성적입력!$C$15</f>
        <v>3</v>
      </c>
      <c r="P4753" s="27" t="str">
        <f t="shared" si="168"/>
        <v/>
      </c>
      <c r="R4753" s="26" t="str">
        <f t="array" ref="R4753">IFERROR(IF(OR(J4753="",M4753="",F4753=""),"",IF(F4753="학생부종합",INDEX(종합배치표!$C:$Q,MATCH(J4753,종합배치표!$B:$B,0),(MATCH(M4753,{"A","B","C","D","E"},0)-1)*3+1),INDEX(교과배치표!$C:$Q,MATCH(J4753,교과배치표!$B:$B,0),(MATCH(M4753,{"A","B","C","D","E"},0)-1)*3+1))),"")</f>
        <v/>
      </c>
      <c r="S4753" s="26" t="str">
        <f t="array" ref="S4753">IFERROR(IF(OR(J4753="",M4753="",F4753=""),"",IF(F4753="학생부종합",INDEX(종합배치표!$C:$Q,MATCH(J4753,종합배치표!$B:$B,0),(MATCH(M4753,{"A","B","C","D","E"},0)-1)*3+2),INDEX(교과배치표!$C:$Q,MATCH(J4753,교과배치표!$B:$B,0),(MATCH(M4753,{"A","B","C","D","E"},0)-1)*3+2))),"")</f>
        <v/>
      </c>
      <c r="T4753" s="26" t="str">
        <f t="array" ref="T4753">IFERROR(IF(OR(J4753="",M4753="",F4753=""),"",IF(F4753="학생부종합",INDEX(종합배치표!$C:$Q,MATCH(J4753,종합배치표!$B:$B,0),(MATCH(M4753,{"A","B","C","D","E"},0)-1)*3+3),INDEX(교과배치표!$C:$Q,MATCH(J4753,교과배치표!$B:$B,0),(MATCH(M4753,{"A","B","C","D","E"},0)-1)*3+3))),"")</f>
        <v/>
      </c>
    </row>
    <row r="4754" spans="2:20" ht="14.25" customHeight="1">
      <c r="B4754" s="20">
        <v>5751</v>
      </c>
      <c r="C4754" s="21" t="s">
        <v>382</v>
      </c>
      <c r="D4754" s="21" t="s">
        <v>383</v>
      </c>
      <c r="E4754" s="21" t="s">
        <v>1597</v>
      </c>
      <c r="F4754" s="21" t="s">
        <v>68</v>
      </c>
      <c r="G4754" s="21" t="s">
        <v>192</v>
      </c>
      <c r="H4754" s="21" t="s">
        <v>1629</v>
      </c>
      <c r="I4754" s="21" t="s">
        <v>60</v>
      </c>
      <c r="J4754" s="23"/>
      <c r="K4754" s="24">
        <v>8</v>
      </c>
      <c r="M4754" s="25" t="str">
        <f>IF(I4754="","",IF(I4754="인문",성적입력!$C$8,성적입력!$C$9))</f>
        <v>A</v>
      </c>
      <c r="N4754" s="26">
        <f>성적입력!$C$15</f>
        <v>3</v>
      </c>
      <c r="P4754" s="27" t="str">
        <f t="shared" si="168"/>
        <v/>
      </c>
      <c r="R4754" s="26" t="str">
        <f t="array" ref="R4754">IFERROR(IF(OR(J4754="",M4754="",F4754=""),"",IF(F4754="학생부종합",INDEX(종합배치표!$C:$Q,MATCH(J4754,종합배치표!$B:$B,0),(MATCH(M4754,{"A","B","C","D","E"},0)-1)*3+1),INDEX(교과배치표!$C:$Q,MATCH(J4754,교과배치표!$B:$B,0),(MATCH(M4754,{"A","B","C","D","E"},0)-1)*3+1))),"")</f>
        <v/>
      </c>
      <c r="S4754" s="26" t="str">
        <f t="array" ref="S4754">IFERROR(IF(OR(J4754="",M4754="",F4754=""),"",IF(F4754="학생부종합",INDEX(종합배치표!$C:$Q,MATCH(J4754,종합배치표!$B:$B,0),(MATCH(M4754,{"A","B","C","D","E"},0)-1)*3+2),INDEX(교과배치표!$C:$Q,MATCH(J4754,교과배치표!$B:$B,0),(MATCH(M4754,{"A","B","C","D","E"},0)-1)*3+2))),"")</f>
        <v/>
      </c>
      <c r="T4754" s="26" t="str">
        <f t="array" ref="T4754">IFERROR(IF(OR(J4754="",M4754="",F4754=""),"",IF(F4754="학생부종합",INDEX(종합배치표!$C:$Q,MATCH(J4754,종합배치표!$B:$B,0),(MATCH(M4754,{"A","B","C","D","E"},0)-1)*3+3),INDEX(교과배치표!$C:$Q,MATCH(J4754,교과배치표!$B:$B,0),(MATCH(M4754,{"A","B","C","D","E"},0)-1)*3+3))),"")</f>
        <v/>
      </c>
    </row>
    <row r="4755" spans="2:20" ht="14.25" customHeight="1">
      <c r="B4755" s="20">
        <v>5753</v>
      </c>
      <c r="C4755" s="21" t="s">
        <v>382</v>
      </c>
      <c r="D4755" s="21" t="s">
        <v>383</v>
      </c>
      <c r="E4755" s="21" t="s">
        <v>1597</v>
      </c>
      <c r="F4755" s="21" t="s">
        <v>24</v>
      </c>
      <c r="G4755" s="21" t="s">
        <v>1598</v>
      </c>
      <c r="H4755" s="21" t="s">
        <v>1629</v>
      </c>
      <c r="I4755" s="21" t="s">
        <v>60</v>
      </c>
      <c r="J4755" s="23"/>
      <c r="K4755" s="24">
        <v>2</v>
      </c>
      <c r="M4755" s="25" t="str">
        <f>IF(I4755="","",IF(I4755="인문",성적입력!$C$8,성적입력!$C$9))</f>
        <v>A</v>
      </c>
      <c r="N4755" s="26">
        <f>성적입력!$C$15</f>
        <v>3</v>
      </c>
      <c r="P4755" s="27" t="str">
        <f t="shared" si="168"/>
        <v/>
      </c>
      <c r="R4755" s="26" t="str">
        <f t="array" ref="R4755">IFERROR(IF(OR(J4755="",M4755="",F4755=""),"",IF(F4755="학생부종합",INDEX(종합배치표!$C:$Q,MATCH(J4755,종합배치표!$B:$B,0),(MATCH(M4755,{"A","B","C","D","E"},0)-1)*3+1),INDEX(교과배치표!$C:$Q,MATCH(J4755,교과배치표!$B:$B,0),(MATCH(M4755,{"A","B","C","D","E"},0)-1)*3+1))),"")</f>
        <v/>
      </c>
      <c r="S4755" s="26" t="str">
        <f t="array" ref="S4755">IFERROR(IF(OR(J4755="",M4755="",F4755=""),"",IF(F4755="학생부종합",INDEX(종합배치표!$C:$Q,MATCH(J4755,종합배치표!$B:$B,0),(MATCH(M4755,{"A","B","C","D","E"},0)-1)*3+2),INDEX(교과배치표!$C:$Q,MATCH(J4755,교과배치표!$B:$B,0),(MATCH(M4755,{"A","B","C","D","E"},0)-1)*3+2))),"")</f>
        <v/>
      </c>
      <c r="T4755" s="26" t="str">
        <f t="array" ref="T4755">IFERROR(IF(OR(J4755="",M4755="",F4755=""),"",IF(F4755="학생부종합",INDEX(종합배치표!$C:$Q,MATCH(J4755,종합배치표!$B:$B,0),(MATCH(M4755,{"A","B","C","D","E"},0)-1)*3+3),INDEX(교과배치표!$C:$Q,MATCH(J4755,교과배치표!$B:$B,0),(MATCH(M4755,{"A","B","C","D","E"},0)-1)*3+3))),"")</f>
        <v/>
      </c>
    </row>
    <row r="4756" spans="2:20" ht="14.25" customHeight="1">
      <c r="B4756" s="20">
        <v>5754</v>
      </c>
      <c r="C4756" s="21" t="s">
        <v>382</v>
      </c>
      <c r="D4756" s="21" t="s">
        <v>383</v>
      </c>
      <c r="E4756" s="21" t="s">
        <v>1597</v>
      </c>
      <c r="F4756" s="21" t="s">
        <v>24</v>
      </c>
      <c r="G4756" s="21" t="s">
        <v>1599</v>
      </c>
      <c r="H4756" s="21" t="s">
        <v>1629</v>
      </c>
      <c r="I4756" s="21" t="s">
        <v>60</v>
      </c>
      <c r="J4756" s="23"/>
      <c r="K4756" s="24">
        <v>4</v>
      </c>
      <c r="M4756" s="25" t="str">
        <f>IF(I4756="","",IF(I4756="인문",성적입력!$C$8,성적입력!$C$9))</f>
        <v>A</v>
      </c>
      <c r="N4756" s="26">
        <f>성적입력!$C$15</f>
        <v>3</v>
      </c>
      <c r="P4756" s="27" t="str">
        <f t="shared" si="168"/>
        <v/>
      </c>
      <c r="R4756" s="26" t="str">
        <f t="array" ref="R4756">IFERROR(IF(OR(J4756="",M4756="",F4756=""),"",IF(F4756="학생부종합",INDEX(종합배치표!$C:$Q,MATCH(J4756,종합배치표!$B:$B,0),(MATCH(M4756,{"A","B","C","D","E"},0)-1)*3+1),INDEX(교과배치표!$C:$Q,MATCH(J4756,교과배치표!$B:$B,0),(MATCH(M4756,{"A","B","C","D","E"},0)-1)*3+1))),"")</f>
        <v/>
      </c>
      <c r="S4756" s="26" t="str">
        <f t="array" ref="S4756">IFERROR(IF(OR(J4756="",M4756="",F4756=""),"",IF(F4756="학생부종합",INDEX(종합배치표!$C:$Q,MATCH(J4756,종합배치표!$B:$B,0),(MATCH(M4756,{"A","B","C","D","E"},0)-1)*3+2),INDEX(교과배치표!$C:$Q,MATCH(J4756,교과배치표!$B:$B,0),(MATCH(M4756,{"A","B","C","D","E"},0)-1)*3+2))),"")</f>
        <v/>
      </c>
      <c r="T4756" s="26" t="str">
        <f t="array" ref="T4756">IFERROR(IF(OR(J4756="",M4756="",F4756=""),"",IF(F4756="학생부종합",INDEX(종합배치표!$C:$Q,MATCH(J4756,종합배치표!$B:$B,0),(MATCH(M4756,{"A","B","C","D","E"},0)-1)*3+3),INDEX(교과배치표!$C:$Q,MATCH(J4756,교과배치표!$B:$B,0),(MATCH(M4756,{"A","B","C","D","E"},0)-1)*3+3))),"")</f>
        <v/>
      </c>
    </row>
    <row r="4757" spans="2:20" ht="14.25" customHeight="1">
      <c r="B4757" s="20">
        <v>5755</v>
      </c>
      <c r="C4757" s="21" t="s">
        <v>382</v>
      </c>
      <c r="D4757" s="21" t="s">
        <v>383</v>
      </c>
      <c r="E4757" s="21" t="s">
        <v>1597</v>
      </c>
      <c r="F4757" s="21" t="s">
        <v>68</v>
      </c>
      <c r="G4757" s="21" t="s">
        <v>192</v>
      </c>
      <c r="H4757" s="21" t="s">
        <v>56</v>
      </c>
      <c r="I4757" s="21" t="s">
        <v>27</v>
      </c>
      <c r="J4757" s="23"/>
      <c r="K4757" s="24">
        <v>7</v>
      </c>
      <c r="M4757" s="25" t="str">
        <f>IF(I4757="","",IF(I4757="인문",성적입력!$C$8,성적입력!$C$9))</f>
        <v>A</v>
      </c>
      <c r="N4757" s="26">
        <f>성적입력!$C$15</f>
        <v>3</v>
      </c>
      <c r="P4757" s="27" t="str">
        <f t="shared" si="168"/>
        <v/>
      </c>
      <c r="R4757" s="26" t="str">
        <f t="array" ref="R4757">IFERROR(IF(OR(J4757="",M4757="",F4757=""),"",IF(F4757="학생부종합",INDEX(종합배치표!$C:$Q,MATCH(J4757,종합배치표!$B:$B,0),(MATCH(M4757,{"A","B","C","D","E"},0)-1)*3+1),INDEX(교과배치표!$C:$Q,MATCH(J4757,교과배치표!$B:$B,0),(MATCH(M4757,{"A","B","C","D","E"},0)-1)*3+1))),"")</f>
        <v/>
      </c>
      <c r="S4757" s="26" t="str">
        <f t="array" ref="S4757">IFERROR(IF(OR(J4757="",M4757="",F4757=""),"",IF(F4757="학생부종합",INDEX(종합배치표!$C:$Q,MATCH(J4757,종합배치표!$B:$B,0),(MATCH(M4757,{"A","B","C","D","E"},0)-1)*3+2),INDEX(교과배치표!$C:$Q,MATCH(J4757,교과배치표!$B:$B,0),(MATCH(M4757,{"A","B","C","D","E"},0)-1)*3+2))),"")</f>
        <v/>
      </c>
      <c r="T4757" s="26" t="str">
        <f t="array" ref="T4757">IFERROR(IF(OR(J4757="",M4757="",F4757=""),"",IF(F4757="학생부종합",INDEX(종합배치표!$C:$Q,MATCH(J4757,종합배치표!$B:$B,0),(MATCH(M4757,{"A","B","C","D","E"},0)-1)*3+3),INDEX(교과배치표!$C:$Q,MATCH(J4757,교과배치표!$B:$B,0),(MATCH(M4757,{"A","B","C","D","E"},0)-1)*3+3))),"")</f>
        <v/>
      </c>
    </row>
    <row r="4758" spans="2:20" ht="14.25" customHeight="1">
      <c r="B4758" s="20">
        <v>5757</v>
      </c>
      <c r="C4758" s="21" t="s">
        <v>382</v>
      </c>
      <c r="D4758" s="21" t="s">
        <v>383</v>
      </c>
      <c r="E4758" s="21" t="s">
        <v>1597</v>
      </c>
      <c r="F4758" s="21" t="s">
        <v>24</v>
      </c>
      <c r="G4758" s="21" t="s">
        <v>1598</v>
      </c>
      <c r="H4758" s="21" t="s">
        <v>56</v>
      </c>
      <c r="I4758" s="21" t="s">
        <v>27</v>
      </c>
      <c r="J4758" s="23"/>
      <c r="K4758" s="24">
        <v>3</v>
      </c>
      <c r="M4758" s="25" t="str">
        <f>IF(I4758="","",IF(I4758="인문",성적입력!$C$8,성적입력!$C$9))</f>
        <v>A</v>
      </c>
      <c r="N4758" s="26">
        <f>성적입력!$C$15</f>
        <v>3</v>
      </c>
      <c r="P4758" s="27" t="str">
        <f t="shared" si="168"/>
        <v/>
      </c>
      <c r="R4758" s="26" t="str">
        <f t="array" ref="R4758">IFERROR(IF(OR(J4758="",M4758="",F4758=""),"",IF(F4758="학생부종합",INDEX(종합배치표!$C:$Q,MATCH(J4758,종합배치표!$B:$B,0),(MATCH(M4758,{"A","B","C","D","E"},0)-1)*3+1),INDEX(교과배치표!$C:$Q,MATCH(J4758,교과배치표!$B:$B,0),(MATCH(M4758,{"A","B","C","D","E"},0)-1)*3+1))),"")</f>
        <v/>
      </c>
      <c r="S4758" s="26" t="str">
        <f t="array" ref="S4758">IFERROR(IF(OR(J4758="",M4758="",F4758=""),"",IF(F4758="학생부종합",INDEX(종합배치표!$C:$Q,MATCH(J4758,종합배치표!$B:$B,0),(MATCH(M4758,{"A","B","C","D","E"},0)-1)*3+2),INDEX(교과배치표!$C:$Q,MATCH(J4758,교과배치표!$B:$B,0),(MATCH(M4758,{"A","B","C","D","E"},0)-1)*3+2))),"")</f>
        <v/>
      </c>
      <c r="T4758" s="26" t="str">
        <f t="array" ref="T4758">IFERROR(IF(OR(J4758="",M4758="",F4758=""),"",IF(F4758="학생부종합",INDEX(종합배치표!$C:$Q,MATCH(J4758,종합배치표!$B:$B,0),(MATCH(M4758,{"A","B","C","D","E"},0)-1)*3+3),INDEX(교과배치표!$C:$Q,MATCH(J4758,교과배치표!$B:$B,0),(MATCH(M4758,{"A","B","C","D","E"},0)-1)*3+3))),"")</f>
        <v/>
      </c>
    </row>
    <row r="4759" spans="2:20" ht="14.25" customHeight="1">
      <c r="B4759" s="20">
        <v>5758</v>
      </c>
      <c r="C4759" s="21" t="s">
        <v>382</v>
      </c>
      <c r="D4759" s="21" t="s">
        <v>383</v>
      </c>
      <c r="E4759" s="21" t="s">
        <v>1597</v>
      </c>
      <c r="F4759" s="21" t="s">
        <v>24</v>
      </c>
      <c r="G4759" s="21" t="s">
        <v>1599</v>
      </c>
      <c r="H4759" s="21" t="s">
        <v>56</v>
      </c>
      <c r="I4759" s="21" t="s">
        <v>27</v>
      </c>
      <c r="J4759" s="23"/>
      <c r="K4759" s="24">
        <v>3</v>
      </c>
      <c r="M4759" s="25" t="str">
        <f>IF(I4759="","",IF(I4759="인문",성적입력!$C$8,성적입력!$C$9))</f>
        <v>A</v>
      </c>
      <c r="N4759" s="26">
        <f>성적입력!$C$15</f>
        <v>3</v>
      </c>
      <c r="P4759" s="27" t="str">
        <f t="shared" si="168"/>
        <v/>
      </c>
      <c r="R4759" s="26" t="str">
        <f t="array" ref="R4759">IFERROR(IF(OR(J4759="",M4759="",F4759=""),"",IF(F4759="학생부종합",INDEX(종합배치표!$C:$Q,MATCH(J4759,종합배치표!$B:$B,0),(MATCH(M4759,{"A","B","C","D","E"},0)-1)*3+1),INDEX(교과배치표!$C:$Q,MATCH(J4759,교과배치표!$B:$B,0),(MATCH(M4759,{"A","B","C","D","E"},0)-1)*3+1))),"")</f>
        <v/>
      </c>
      <c r="S4759" s="26" t="str">
        <f t="array" ref="S4759">IFERROR(IF(OR(J4759="",M4759="",F4759=""),"",IF(F4759="학생부종합",INDEX(종합배치표!$C:$Q,MATCH(J4759,종합배치표!$B:$B,0),(MATCH(M4759,{"A","B","C","D","E"},0)-1)*3+2),INDEX(교과배치표!$C:$Q,MATCH(J4759,교과배치표!$B:$B,0),(MATCH(M4759,{"A","B","C","D","E"},0)-1)*3+2))),"")</f>
        <v/>
      </c>
      <c r="T4759" s="26" t="str">
        <f t="array" ref="T4759">IFERROR(IF(OR(J4759="",M4759="",F4759=""),"",IF(F4759="학생부종합",INDEX(종합배치표!$C:$Q,MATCH(J4759,종합배치표!$B:$B,0),(MATCH(M4759,{"A","B","C","D","E"},0)-1)*3+3),INDEX(교과배치표!$C:$Q,MATCH(J4759,교과배치표!$B:$B,0),(MATCH(M4759,{"A","B","C","D","E"},0)-1)*3+3))),"")</f>
        <v/>
      </c>
    </row>
    <row r="4760" spans="2:20" ht="14.25" customHeight="1">
      <c r="B4760" s="20">
        <v>5759</v>
      </c>
      <c r="C4760" s="21" t="s">
        <v>382</v>
      </c>
      <c r="D4760" s="21" t="s">
        <v>383</v>
      </c>
      <c r="E4760" s="21" t="s">
        <v>1597</v>
      </c>
      <c r="F4760" s="21" t="s">
        <v>68</v>
      </c>
      <c r="G4760" s="21" t="s">
        <v>192</v>
      </c>
      <c r="H4760" s="21" t="s">
        <v>1630</v>
      </c>
      <c r="I4760" s="21" t="s">
        <v>60</v>
      </c>
      <c r="J4760" s="23"/>
      <c r="K4760" s="24">
        <v>52</v>
      </c>
      <c r="M4760" s="25" t="str">
        <f>IF(I4760="","",IF(I4760="인문",성적입력!$C$8,성적입력!$C$9))</f>
        <v>A</v>
      </c>
      <c r="N4760" s="26">
        <f>성적입력!$C$15</f>
        <v>3</v>
      </c>
      <c r="P4760" s="27" t="str">
        <f t="shared" si="168"/>
        <v/>
      </c>
      <c r="R4760" s="26" t="str">
        <f t="array" ref="R4760">IFERROR(IF(OR(J4760="",M4760="",F4760=""),"",IF(F4760="학생부종합",INDEX(종합배치표!$C:$Q,MATCH(J4760,종합배치표!$B:$B,0),(MATCH(M4760,{"A","B","C","D","E"},0)-1)*3+1),INDEX(교과배치표!$C:$Q,MATCH(J4760,교과배치표!$B:$B,0),(MATCH(M4760,{"A","B","C","D","E"},0)-1)*3+1))),"")</f>
        <v/>
      </c>
      <c r="S4760" s="26" t="str">
        <f t="array" ref="S4760">IFERROR(IF(OR(J4760="",M4760="",F4760=""),"",IF(F4760="학생부종합",INDEX(종합배치표!$C:$Q,MATCH(J4760,종합배치표!$B:$B,0),(MATCH(M4760,{"A","B","C","D","E"},0)-1)*3+2),INDEX(교과배치표!$C:$Q,MATCH(J4760,교과배치표!$B:$B,0),(MATCH(M4760,{"A","B","C","D","E"},0)-1)*3+2))),"")</f>
        <v/>
      </c>
      <c r="T4760" s="26" t="str">
        <f t="array" ref="T4760">IFERROR(IF(OR(J4760="",M4760="",F4760=""),"",IF(F4760="학생부종합",INDEX(종합배치표!$C:$Q,MATCH(J4760,종합배치표!$B:$B,0),(MATCH(M4760,{"A","B","C","D","E"},0)-1)*3+3),INDEX(교과배치표!$C:$Q,MATCH(J4760,교과배치표!$B:$B,0),(MATCH(M4760,{"A","B","C","D","E"},0)-1)*3+3))),"")</f>
        <v/>
      </c>
    </row>
    <row r="4761" spans="2:20" ht="14.25" customHeight="1">
      <c r="B4761" s="20">
        <v>5761</v>
      </c>
      <c r="C4761" s="21" t="s">
        <v>382</v>
      </c>
      <c r="D4761" s="21" t="s">
        <v>383</v>
      </c>
      <c r="E4761" s="21" t="s">
        <v>1597</v>
      </c>
      <c r="F4761" s="21" t="s">
        <v>24</v>
      </c>
      <c r="G4761" s="21" t="s">
        <v>1598</v>
      </c>
      <c r="H4761" s="21" t="s">
        <v>1630</v>
      </c>
      <c r="I4761" s="21" t="s">
        <v>60</v>
      </c>
      <c r="J4761" s="23"/>
      <c r="K4761" s="24">
        <v>15</v>
      </c>
      <c r="M4761" s="25" t="str">
        <f>IF(I4761="","",IF(I4761="인문",성적입력!$C$8,성적입력!$C$9))</f>
        <v>A</v>
      </c>
      <c r="N4761" s="26">
        <f>성적입력!$C$15</f>
        <v>3</v>
      </c>
      <c r="P4761" s="27" t="str">
        <f t="shared" si="168"/>
        <v/>
      </c>
      <c r="R4761" s="26" t="str">
        <f t="array" ref="R4761">IFERROR(IF(OR(J4761="",M4761="",F4761=""),"",IF(F4761="학생부종합",INDEX(종합배치표!$C:$Q,MATCH(J4761,종합배치표!$B:$B,0),(MATCH(M4761,{"A","B","C","D","E"},0)-1)*3+1),INDEX(교과배치표!$C:$Q,MATCH(J4761,교과배치표!$B:$B,0),(MATCH(M4761,{"A","B","C","D","E"},0)-1)*3+1))),"")</f>
        <v/>
      </c>
      <c r="S4761" s="26" t="str">
        <f t="array" ref="S4761">IFERROR(IF(OR(J4761="",M4761="",F4761=""),"",IF(F4761="학생부종합",INDEX(종합배치표!$C:$Q,MATCH(J4761,종합배치표!$B:$B,0),(MATCH(M4761,{"A","B","C","D","E"},0)-1)*3+2),INDEX(교과배치표!$C:$Q,MATCH(J4761,교과배치표!$B:$B,0),(MATCH(M4761,{"A","B","C","D","E"},0)-1)*3+2))),"")</f>
        <v/>
      </c>
      <c r="T4761" s="26" t="str">
        <f t="array" ref="T4761">IFERROR(IF(OR(J4761="",M4761="",F4761=""),"",IF(F4761="학생부종합",INDEX(종합배치표!$C:$Q,MATCH(J4761,종합배치표!$B:$B,0),(MATCH(M4761,{"A","B","C","D","E"},0)-1)*3+3),INDEX(교과배치표!$C:$Q,MATCH(J4761,교과배치표!$B:$B,0),(MATCH(M4761,{"A","B","C","D","E"},0)-1)*3+3))),"")</f>
        <v/>
      </c>
    </row>
    <row r="4762" spans="2:20" ht="14.25" customHeight="1">
      <c r="B4762" s="20">
        <v>5762</v>
      </c>
      <c r="C4762" s="21" t="s">
        <v>382</v>
      </c>
      <c r="D4762" s="21" t="s">
        <v>383</v>
      </c>
      <c r="E4762" s="21" t="s">
        <v>1597</v>
      </c>
      <c r="F4762" s="21" t="s">
        <v>24</v>
      </c>
      <c r="G4762" s="21" t="s">
        <v>1599</v>
      </c>
      <c r="H4762" s="21" t="s">
        <v>1630</v>
      </c>
      <c r="I4762" s="21" t="s">
        <v>60</v>
      </c>
      <c r="J4762" s="23"/>
      <c r="K4762" s="24">
        <v>22</v>
      </c>
      <c r="M4762" s="25" t="str">
        <f>IF(I4762="","",IF(I4762="인문",성적입력!$C$8,성적입력!$C$9))</f>
        <v>A</v>
      </c>
      <c r="N4762" s="26">
        <f>성적입력!$C$15</f>
        <v>3</v>
      </c>
      <c r="P4762" s="27" t="str">
        <f t="shared" si="168"/>
        <v/>
      </c>
      <c r="R4762" s="26" t="str">
        <f t="array" ref="R4762">IFERROR(IF(OR(J4762="",M4762="",F4762=""),"",IF(F4762="학생부종합",INDEX(종합배치표!$C:$Q,MATCH(J4762,종합배치표!$B:$B,0),(MATCH(M4762,{"A","B","C","D","E"},0)-1)*3+1),INDEX(교과배치표!$C:$Q,MATCH(J4762,교과배치표!$B:$B,0),(MATCH(M4762,{"A","B","C","D","E"},0)-1)*3+1))),"")</f>
        <v/>
      </c>
      <c r="S4762" s="26" t="str">
        <f t="array" ref="S4762">IFERROR(IF(OR(J4762="",M4762="",F4762=""),"",IF(F4762="학생부종합",INDEX(종합배치표!$C:$Q,MATCH(J4762,종합배치표!$B:$B,0),(MATCH(M4762,{"A","B","C","D","E"},0)-1)*3+2),INDEX(교과배치표!$C:$Q,MATCH(J4762,교과배치표!$B:$B,0),(MATCH(M4762,{"A","B","C","D","E"},0)-1)*3+2))),"")</f>
        <v/>
      </c>
      <c r="T4762" s="26" t="str">
        <f t="array" ref="T4762">IFERROR(IF(OR(J4762="",M4762="",F4762=""),"",IF(F4762="학생부종합",INDEX(종합배치표!$C:$Q,MATCH(J4762,종합배치표!$B:$B,0),(MATCH(M4762,{"A","B","C","D","E"},0)-1)*3+3),INDEX(교과배치표!$C:$Q,MATCH(J4762,교과배치표!$B:$B,0),(MATCH(M4762,{"A","B","C","D","E"},0)-1)*3+3))),"")</f>
        <v/>
      </c>
    </row>
    <row r="4763" spans="2:20" ht="14.25" customHeight="1">
      <c r="B4763" s="20">
        <v>5763</v>
      </c>
      <c r="C4763" s="21" t="s">
        <v>382</v>
      </c>
      <c r="D4763" s="21" t="s">
        <v>383</v>
      </c>
      <c r="E4763" s="21" t="s">
        <v>1597</v>
      </c>
      <c r="F4763" s="21" t="s">
        <v>24</v>
      </c>
      <c r="G4763" s="21" t="s">
        <v>1631</v>
      </c>
      <c r="H4763" s="21" t="s">
        <v>1630</v>
      </c>
      <c r="I4763" s="21" t="s">
        <v>60</v>
      </c>
      <c r="J4763" s="23"/>
      <c r="K4763" s="24">
        <v>4</v>
      </c>
      <c r="M4763" s="25" t="str">
        <f>IF(I4763="","",IF(I4763="인문",성적입력!$C$8,성적입력!$C$9))</f>
        <v>A</v>
      </c>
      <c r="N4763" s="26">
        <f>성적입력!$C$15</f>
        <v>3</v>
      </c>
      <c r="P4763" s="27" t="str">
        <f t="shared" si="168"/>
        <v/>
      </c>
      <c r="R4763" s="26" t="str">
        <f t="array" ref="R4763">IFERROR(IF(OR(J4763="",M4763="",F4763=""),"",IF(F4763="학생부종합",INDEX(종합배치표!$C:$Q,MATCH(J4763,종합배치표!$B:$B,0),(MATCH(M4763,{"A","B","C","D","E"},0)-1)*3+1),INDEX(교과배치표!$C:$Q,MATCH(J4763,교과배치표!$B:$B,0),(MATCH(M4763,{"A","B","C","D","E"},0)-1)*3+1))),"")</f>
        <v/>
      </c>
      <c r="S4763" s="26" t="str">
        <f t="array" ref="S4763">IFERROR(IF(OR(J4763="",M4763="",F4763=""),"",IF(F4763="학생부종합",INDEX(종합배치표!$C:$Q,MATCH(J4763,종합배치표!$B:$B,0),(MATCH(M4763,{"A","B","C","D","E"},0)-1)*3+2),INDEX(교과배치표!$C:$Q,MATCH(J4763,교과배치표!$B:$B,0),(MATCH(M4763,{"A","B","C","D","E"},0)-1)*3+2))),"")</f>
        <v/>
      </c>
      <c r="T4763" s="26" t="str">
        <f t="array" ref="T4763">IFERROR(IF(OR(J4763="",M4763="",F4763=""),"",IF(F4763="학생부종합",INDEX(종합배치표!$C:$Q,MATCH(J4763,종합배치표!$B:$B,0),(MATCH(M4763,{"A","B","C","D","E"},0)-1)*3+3),INDEX(교과배치표!$C:$Q,MATCH(J4763,교과배치표!$B:$B,0),(MATCH(M4763,{"A","B","C","D","E"},0)-1)*3+3))),"")</f>
        <v/>
      </c>
    </row>
    <row r="4764" spans="2:20" ht="14.25" customHeight="1">
      <c r="B4764" s="20">
        <v>5764</v>
      </c>
      <c r="C4764" s="21" t="s">
        <v>382</v>
      </c>
      <c r="D4764" s="21" t="s">
        <v>383</v>
      </c>
      <c r="E4764" s="21" t="s">
        <v>1597</v>
      </c>
      <c r="F4764" s="21" t="s">
        <v>68</v>
      </c>
      <c r="G4764" s="21" t="s">
        <v>192</v>
      </c>
      <c r="H4764" s="21" t="s">
        <v>602</v>
      </c>
      <c r="I4764" s="21" t="s">
        <v>60</v>
      </c>
      <c r="J4764" s="23"/>
      <c r="K4764" s="24">
        <v>11</v>
      </c>
      <c r="M4764" s="25" t="str">
        <f>IF(I4764="","",IF(I4764="인문",성적입력!$C$8,성적입력!$C$9))</f>
        <v>A</v>
      </c>
      <c r="N4764" s="26">
        <f>성적입력!$C$15</f>
        <v>3</v>
      </c>
      <c r="P4764" s="27" t="str">
        <f t="shared" si="168"/>
        <v/>
      </c>
      <c r="R4764" s="26" t="str">
        <f t="array" ref="R4764">IFERROR(IF(OR(J4764="",M4764="",F4764=""),"",IF(F4764="학생부종합",INDEX(종합배치표!$C:$Q,MATCH(J4764,종합배치표!$B:$B,0),(MATCH(M4764,{"A","B","C","D","E"},0)-1)*3+1),INDEX(교과배치표!$C:$Q,MATCH(J4764,교과배치표!$B:$B,0),(MATCH(M4764,{"A","B","C","D","E"},0)-1)*3+1))),"")</f>
        <v/>
      </c>
      <c r="S4764" s="26" t="str">
        <f t="array" ref="S4764">IFERROR(IF(OR(J4764="",M4764="",F4764=""),"",IF(F4764="학생부종합",INDEX(종합배치표!$C:$Q,MATCH(J4764,종합배치표!$B:$B,0),(MATCH(M4764,{"A","B","C","D","E"},0)-1)*3+2),INDEX(교과배치표!$C:$Q,MATCH(J4764,교과배치표!$B:$B,0),(MATCH(M4764,{"A","B","C","D","E"},0)-1)*3+2))),"")</f>
        <v/>
      </c>
      <c r="T4764" s="26" t="str">
        <f t="array" ref="T4764">IFERROR(IF(OR(J4764="",M4764="",F4764=""),"",IF(F4764="학생부종합",INDEX(종합배치표!$C:$Q,MATCH(J4764,종합배치표!$B:$B,0),(MATCH(M4764,{"A","B","C","D","E"},0)-1)*3+3),INDEX(교과배치표!$C:$Q,MATCH(J4764,교과배치표!$B:$B,0),(MATCH(M4764,{"A","B","C","D","E"},0)-1)*3+3))),"")</f>
        <v/>
      </c>
    </row>
    <row r="4765" spans="2:20" ht="14.25" customHeight="1">
      <c r="B4765" s="20">
        <v>5765</v>
      </c>
      <c r="C4765" s="21" t="s">
        <v>382</v>
      </c>
      <c r="D4765" s="21" t="s">
        <v>383</v>
      </c>
      <c r="E4765" s="21" t="s">
        <v>1597</v>
      </c>
      <c r="F4765" s="21" t="s">
        <v>24</v>
      </c>
      <c r="G4765" s="21" t="s">
        <v>1598</v>
      </c>
      <c r="H4765" s="21" t="s">
        <v>602</v>
      </c>
      <c r="I4765" s="21" t="s">
        <v>60</v>
      </c>
      <c r="J4765" s="23"/>
      <c r="K4765" s="24">
        <v>2</v>
      </c>
      <c r="M4765" s="25" t="str">
        <f>IF(I4765="","",IF(I4765="인문",성적입력!$C$8,성적입력!$C$9))</f>
        <v>A</v>
      </c>
      <c r="N4765" s="26">
        <f>성적입력!$C$15</f>
        <v>3</v>
      </c>
      <c r="P4765" s="27" t="str">
        <f t="shared" si="168"/>
        <v/>
      </c>
      <c r="R4765" s="26" t="str">
        <f t="array" ref="R4765">IFERROR(IF(OR(J4765="",M4765="",F4765=""),"",IF(F4765="학생부종합",INDEX(종합배치표!$C:$Q,MATCH(J4765,종합배치표!$B:$B,0),(MATCH(M4765,{"A","B","C","D","E"},0)-1)*3+1),INDEX(교과배치표!$C:$Q,MATCH(J4765,교과배치표!$B:$B,0),(MATCH(M4765,{"A","B","C","D","E"},0)-1)*3+1))),"")</f>
        <v/>
      </c>
      <c r="S4765" s="26" t="str">
        <f t="array" ref="S4765">IFERROR(IF(OR(J4765="",M4765="",F4765=""),"",IF(F4765="학생부종합",INDEX(종합배치표!$C:$Q,MATCH(J4765,종합배치표!$B:$B,0),(MATCH(M4765,{"A","B","C","D","E"},0)-1)*3+2),INDEX(교과배치표!$C:$Q,MATCH(J4765,교과배치표!$B:$B,0),(MATCH(M4765,{"A","B","C","D","E"},0)-1)*3+2))),"")</f>
        <v/>
      </c>
      <c r="T4765" s="26" t="str">
        <f t="array" ref="T4765">IFERROR(IF(OR(J4765="",M4765="",F4765=""),"",IF(F4765="학생부종합",INDEX(종합배치표!$C:$Q,MATCH(J4765,종합배치표!$B:$B,0),(MATCH(M4765,{"A","B","C","D","E"},0)-1)*3+3),INDEX(교과배치표!$C:$Q,MATCH(J4765,교과배치표!$B:$B,0),(MATCH(M4765,{"A","B","C","D","E"},0)-1)*3+3))),"")</f>
        <v/>
      </c>
    </row>
    <row r="4766" spans="2:20" ht="14.25" customHeight="1">
      <c r="B4766" s="20">
        <v>5766</v>
      </c>
      <c r="C4766" s="21" t="s">
        <v>382</v>
      </c>
      <c r="D4766" s="21" t="s">
        <v>383</v>
      </c>
      <c r="E4766" s="21" t="s">
        <v>1597</v>
      </c>
      <c r="F4766" s="21" t="s">
        <v>24</v>
      </c>
      <c r="G4766" s="21" t="s">
        <v>1599</v>
      </c>
      <c r="H4766" s="21" t="s">
        <v>602</v>
      </c>
      <c r="I4766" s="21" t="s">
        <v>60</v>
      </c>
      <c r="J4766" s="23"/>
      <c r="K4766" s="24">
        <v>4</v>
      </c>
      <c r="M4766" s="25" t="str">
        <f>IF(I4766="","",IF(I4766="인문",성적입력!$C$8,성적입력!$C$9))</f>
        <v>A</v>
      </c>
      <c r="N4766" s="26">
        <f>성적입력!$C$15</f>
        <v>3</v>
      </c>
      <c r="P4766" s="27" t="str">
        <f t="shared" si="168"/>
        <v/>
      </c>
      <c r="R4766" s="26" t="str">
        <f t="array" ref="R4766">IFERROR(IF(OR(J4766="",M4766="",F4766=""),"",IF(F4766="학생부종합",INDEX(종합배치표!$C:$Q,MATCH(J4766,종합배치표!$B:$B,0),(MATCH(M4766,{"A","B","C","D","E"},0)-1)*3+1),INDEX(교과배치표!$C:$Q,MATCH(J4766,교과배치표!$B:$B,0),(MATCH(M4766,{"A","B","C","D","E"},0)-1)*3+1))),"")</f>
        <v/>
      </c>
      <c r="S4766" s="26" t="str">
        <f t="array" ref="S4766">IFERROR(IF(OR(J4766="",M4766="",F4766=""),"",IF(F4766="학생부종합",INDEX(종합배치표!$C:$Q,MATCH(J4766,종합배치표!$B:$B,0),(MATCH(M4766,{"A","B","C","D","E"},0)-1)*3+2),INDEX(교과배치표!$C:$Q,MATCH(J4766,교과배치표!$B:$B,0),(MATCH(M4766,{"A","B","C","D","E"},0)-1)*3+2))),"")</f>
        <v/>
      </c>
      <c r="T4766" s="26" t="str">
        <f t="array" ref="T4766">IFERROR(IF(OR(J4766="",M4766="",F4766=""),"",IF(F4766="학생부종합",INDEX(종합배치표!$C:$Q,MATCH(J4766,종합배치표!$B:$B,0),(MATCH(M4766,{"A","B","C","D","E"},0)-1)*3+3),INDEX(교과배치표!$C:$Q,MATCH(J4766,교과배치표!$B:$B,0),(MATCH(M4766,{"A","B","C","D","E"},0)-1)*3+3))),"")</f>
        <v/>
      </c>
    </row>
    <row r="4767" spans="2:20" ht="14.25" customHeight="1">
      <c r="B4767" s="20">
        <v>5767</v>
      </c>
      <c r="C4767" s="21" t="s">
        <v>382</v>
      </c>
      <c r="D4767" s="21" t="s">
        <v>383</v>
      </c>
      <c r="E4767" s="21" t="s">
        <v>1597</v>
      </c>
      <c r="F4767" s="21" t="s">
        <v>68</v>
      </c>
      <c r="G4767" s="21" t="s">
        <v>192</v>
      </c>
      <c r="H4767" s="21" t="s">
        <v>58</v>
      </c>
      <c r="I4767" s="21" t="s">
        <v>27</v>
      </c>
      <c r="J4767" s="23"/>
      <c r="K4767" s="24">
        <v>4</v>
      </c>
      <c r="M4767" s="25" t="str">
        <f>IF(I4767="","",IF(I4767="인문",성적입력!$C$8,성적입력!$C$9))</f>
        <v>A</v>
      </c>
      <c r="N4767" s="26">
        <f>성적입력!$C$15</f>
        <v>3</v>
      </c>
      <c r="P4767" s="27" t="str">
        <f t="shared" si="168"/>
        <v/>
      </c>
      <c r="R4767" s="26" t="str">
        <f t="array" ref="R4767">IFERROR(IF(OR(J4767="",M4767="",F4767=""),"",IF(F4767="학생부종합",INDEX(종합배치표!$C:$Q,MATCH(J4767,종합배치표!$B:$B,0),(MATCH(M4767,{"A","B","C","D","E"},0)-1)*3+1),INDEX(교과배치표!$C:$Q,MATCH(J4767,교과배치표!$B:$B,0),(MATCH(M4767,{"A","B","C","D","E"},0)-1)*3+1))),"")</f>
        <v/>
      </c>
      <c r="S4767" s="26" t="str">
        <f t="array" ref="S4767">IFERROR(IF(OR(J4767="",M4767="",F4767=""),"",IF(F4767="학생부종합",INDEX(종합배치표!$C:$Q,MATCH(J4767,종합배치표!$B:$B,0),(MATCH(M4767,{"A","B","C","D","E"},0)-1)*3+2),INDEX(교과배치표!$C:$Q,MATCH(J4767,교과배치표!$B:$B,0),(MATCH(M4767,{"A","B","C","D","E"},0)-1)*3+2))),"")</f>
        <v/>
      </c>
      <c r="T4767" s="26" t="str">
        <f t="array" ref="T4767">IFERROR(IF(OR(J4767="",M4767="",F4767=""),"",IF(F4767="학생부종합",INDEX(종합배치표!$C:$Q,MATCH(J4767,종합배치표!$B:$B,0),(MATCH(M4767,{"A","B","C","D","E"},0)-1)*3+3),INDEX(교과배치표!$C:$Q,MATCH(J4767,교과배치표!$B:$B,0),(MATCH(M4767,{"A","B","C","D","E"},0)-1)*3+3))),"")</f>
        <v/>
      </c>
    </row>
    <row r="4768" spans="2:20" ht="14.25" customHeight="1">
      <c r="B4768" s="20">
        <v>5769</v>
      </c>
      <c r="C4768" s="21" t="s">
        <v>382</v>
      </c>
      <c r="D4768" s="21" t="s">
        <v>383</v>
      </c>
      <c r="E4768" s="21" t="s">
        <v>1597</v>
      </c>
      <c r="F4768" s="21" t="s">
        <v>24</v>
      </c>
      <c r="G4768" s="21" t="s">
        <v>1598</v>
      </c>
      <c r="H4768" s="21" t="s">
        <v>58</v>
      </c>
      <c r="I4768" s="21" t="s">
        <v>27</v>
      </c>
      <c r="J4768" s="23"/>
      <c r="K4768" s="24">
        <v>2</v>
      </c>
      <c r="M4768" s="25" t="str">
        <f>IF(I4768="","",IF(I4768="인문",성적입력!$C$8,성적입력!$C$9))</f>
        <v>A</v>
      </c>
      <c r="N4768" s="26">
        <f>성적입력!$C$15</f>
        <v>3</v>
      </c>
      <c r="P4768" s="27" t="str">
        <f t="shared" si="168"/>
        <v/>
      </c>
      <c r="R4768" s="26" t="str">
        <f t="array" ref="R4768">IFERROR(IF(OR(J4768="",M4768="",F4768=""),"",IF(F4768="학생부종합",INDEX(종합배치표!$C:$Q,MATCH(J4768,종합배치표!$B:$B,0),(MATCH(M4768,{"A","B","C","D","E"},0)-1)*3+1),INDEX(교과배치표!$C:$Q,MATCH(J4768,교과배치표!$B:$B,0),(MATCH(M4768,{"A","B","C","D","E"},0)-1)*3+1))),"")</f>
        <v/>
      </c>
      <c r="S4768" s="26" t="str">
        <f t="array" ref="S4768">IFERROR(IF(OR(J4768="",M4768="",F4768=""),"",IF(F4768="학생부종합",INDEX(종합배치표!$C:$Q,MATCH(J4768,종합배치표!$B:$B,0),(MATCH(M4768,{"A","B","C","D","E"},0)-1)*3+2),INDEX(교과배치표!$C:$Q,MATCH(J4768,교과배치표!$B:$B,0),(MATCH(M4768,{"A","B","C","D","E"},0)-1)*3+2))),"")</f>
        <v/>
      </c>
      <c r="T4768" s="26" t="str">
        <f t="array" ref="T4768">IFERROR(IF(OR(J4768="",M4768="",F4768=""),"",IF(F4768="학생부종합",INDEX(종합배치표!$C:$Q,MATCH(J4768,종합배치표!$B:$B,0),(MATCH(M4768,{"A","B","C","D","E"},0)-1)*3+3),INDEX(교과배치표!$C:$Q,MATCH(J4768,교과배치표!$B:$B,0),(MATCH(M4768,{"A","B","C","D","E"},0)-1)*3+3))),"")</f>
        <v/>
      </c>
    </row>
    <row r="4769" spans="2:20" ht="14.25" customHeight="1">
      <c r="B4769" s="20">
        <v>5770</v>
      </c>
      <c r="C4769" s="21" t="s">
        <v>382</v>
      </c>
      <c r="D4769" s="21" t="s">
        <v>383</v>
      </c>
      <c r="E4769" s="21" t="s">
        <v>1597</v>
      </c>
      <c r="F4769" s="21" t="s">
        <v>24</v>
      </c>
      <c r="G4769" s="21" t="s">
        <v>1599</v>
      </c>
      <c r="H4769" s="21" t="s">
        <v>58</v>
      </c>
      <c r="I4769" s="21" t="s">
        <v>27</v>
      </c>
      <c r="J4769" s="23"/>
      <c r="K4769" s="24">
        <v>3</v>
      </c>
      <c r="M4769" s="25" t="str">
        <f>IF(I4769="","",IF(I4769="인문",성적입력!$C$8,성적입력!$C$9))</f>
        <v>A</v>
      </c>
      <c r="N4769" s="26">
        <f>성적입력!$C$15</f>
        <v>3</v>
      </c>
      <c r="P4769" s="27" t="str">
        <f t="shared" si="168"/>
        <v/>
      </c>
      <c r="R4769" s="26" t="str">
        <f t="array" ref="R4769">IFERROR(IF(OR(J4769="",M4769="",F4769=""),"",IF(F4769="학생부종합",INDEX(종합배치표!$C:$Q,MATCH(J4769,종합배치표!$B:$B,0),(MATCH(M4769,{"A","B","C","D","E"},0)-1)*3+1),INDEX(교과배치표!$C:$Q,MATCH(J4769,교과배치표!$B:$B,0),(MATCH(M4769,{"A","B","C","D","E"},0)-1)*3+1))),"")</f>
        <v/>
      </c>
      <c r="S4769" s="26" t="str">
        <f t="array" ref="S4769">IFERROR(IF(OR(J4769="",M4769="",F4769=""),"",IF(F4769="학생부종합",INDEX(종합배치표!$C:$Q,MATCH(J4769,종합배치표!$B:$B,0),(MATCH(M4769,{"A","B","C","D","E"},0)-1)*3+2),INDEX(교과배치표!$C:$Q,MATCH(J4769,교과배치표!$B:$B,0),(MATCH(M4769,{"A","B","C","D","E"},0)-1)*3+2))),"")</f>
        <v/>
      </c>
      <c r="T4769" s="26" t="str">
        <f t="array" ref="T4769">IFERROR(IF(OR(J4769="",M4769="",F4769=""),"",IF(F4769="학생부종합",INDEX(종합배치표!$C:$Q,MATCH(J4769,종합배치표!$B:$B,0),(MATCH(M4769,{"A","B","C","D","E"},0)-1)*3+3),INDEX(교과배치표!$C:$Q,MATCH(J4769,교과배치표!$B:$B,0),(MATCH(M4769,{"A","B","C","D","E"},0)-1)*3+3))),"")</f>
        <v/>
      </c>
    </row>
    <row r="4770" spans="2:20" ht="14.25" customHeight="1">
      <c r="B4770" s="20">
        <v>5771</v>
      </c>
      <c r="C4770" s="21" t="s">
        <v>382</v>
      </c>
      <c r="D4770" s="21" t="s">
        <v>383</v>
      </c>
      <c r="E4770" s="21" t="s">
        <v>1597</v>
      </c>
      <c r="F4770" s="21" t="s">
        <v>68</v>
      </c>
      <c r="G4770" s="21" t="s">
        <v>192</v>
      </c>
      <c r="H4770" s="21" t="s">
        <v>289</v>
      </c>
      <c r="I4770" s="21" t="s">
        <v>60</v>
      </c>
      <c r="J4770" s="23"/>
      <c r="K4770" s="24">
        <v>10</v>
      </c>
      <c r="M4770" s="25" t="str">
        <f>IF(I4770="","",IF(I4770="인문",성적입력!$C$8,성적입력!$C$9))</f>
        <v>A</v>
      </c>
      <c r="N4770" s="26">
        <f>성적입력!$C$15</f>
        <v>3</v>
      </c>
      <c r="P4770" s="27" t="str">
        <f t="shared" si="168"/>
        <v/>
      </c>
      <c r="R4770" s="26" t="str">
        <f t="array" ref="R4770">IFERROR(IF(OR(J4770="",M4770="",F4770=""),"",IF(F4770="학생부종합",INDEX(종합배치표!$C:$Q,MATCH(J4770,종합배치표!$B:$B,0),(MATCH(M4770,{"A","B","C","D","E"},0)-1)*3+1),INDEX(교과배치표!$C:$Q,MATCH(J4770,교과배치표!$B:$B,0),(MATCH(M4770,{"A","B","C","D","E"},0)-1)*3+1))),"")</f>
        <v/>
      </c>
      <c r="S4770" s="26" t="str">
        <f t="array" ref="S4770">IFERROR(IF(OR(J4770="",M4770="",F4770=""),"",IF(F4770="학생부종합",INDEX(종합배치표!$C:$Q,MATCH(J4770,종합배치표!$B:$B,0),(MATCH(M4770,{"A","B","C","D","E"},0)-1)*3+2),INDEX(교과배치표!$C:$Q,MATCH(J4770,교과배치표!$B:$B,0),(MATCH(M4770,{"A","B","C","D","E"},0)-1)*3+2))),"")</f>
        <v/>
      </c>
      <c r="T4770" s="26" t="str">
        <f t="array" ref="T4770">IFERROR(IF(OR(J4770="",M4770="",F4770=""),"",IF(F4770="학생부종합",INDEX(종합배치표!$C:$Q,MATCH(J4770,종합배치표!$B:$B,0),(MATCH(M4770,{"A","B","C","D","E"},0)-1)*3+3),INDEX(교과배치표!$C:$Q,MATCH(J4770,교과배치표!$B:$B,0),(MATCH(M4770,{"A","B","C","D","E"},0)-1)*3+3))),"")</f>
        <v/>
      </c>
    </row>
    <row r="4771" spans="2:20" ht="14.25" customHeight="1">
      <c r="B4771" s="20">
        <v>5772</v>
      </c>
      <c r="C4771" s="21" t="s">
        <v>382</v>
      </c>
      <c r="D4771" s="21" t="s">
        <v>383</v>
      </c>
      <c r="E4771" s="21" t="s">
        <v>1597</v>
      </c>
      <c r="F4771" s="21" t="s">
        <v>24</v>
      </c>
      <c r="G4771" s="21" t="s">
        <v>1598</v>
      </c>
      <c r="H4771" s="21" t="s">
        <v>289</v>
      </c>
      <c r="I4771" s="21" t="s">
        <v>60</v>
      </c>
      <c r="J4771" s="23"/>
      <c r="K4771" s="24">
        <v>4</v>
      </c>
      <c r="M4771" s="25" t="str">
        <f>IF(I4771="","",IF(I4771="인문",성적입력!$C$8,성적입력!$C$9))</f>
        <v>A</v>
      </c>
      <c r="N4771" s="26">
        <f>성적입력!$C$15</f>
        <v>3</v>
      </c>
      <c r="P4771" s="27" t="str">
        <f t="shared" si="168"/>
        <v/>
      </c>
      <c r="R4771" s="26" t="str">
        <f t="array" ref="R4771">IFERROR(IF(OR(J4771="",M4771="",F4771=""),"",IF(F4771="학생부종합",INDEX(종합배치표!$C:$Q,MATCH(J4771,종합배치표!$B:$B,0),(MATCH(M4771,{"A","B","C","D","E"},0)-1)*3+1),INDEX(교과배치표!$C:$Q,MATCH(J4771,교과배치표!$B:$B,0),(MATCH(M4771,{"A","B","C","D","E"},0)-1)*3+1))),"")</f>
        <v/>
      </c>
      <c r="S4771" s="26" t="str">
        <f t="array" ref="S4771">IFERROR(IF(OR(J4771="",M4771="",F4771=""),"",IF(F4771="학생부종합",INDEX(종합배치표!$C:$Q,MATCH(J4771,종합배치표!$B:$B,0),(MATCH(M4771,{"A","B","C","D","E"},0)-1)*3+2),INDEX(교과배치표!$C:$Q,MATCH(J4771,교과배치표!$B:$B,0),(MATCH(M4771,{"A","B","C","D","E"},0)-1)*3+2))),"")</f>
        <v/>
      </c>
      <c r="T4771" s="26" t="str">
        <f t="array" ref="T4771">IFERROR(IF(OR(J4771="",M4771="",F4771=""),"",IF(F4771="학생부종합",INDEX(종합배치표!$C:$Q,MATCH(J4771,종합배치표!$B:$B,0),(MATCH(M4771,{"A","B","C","D","E"},0)-1)*3+3),INDEX(교과배치표!$C:$Q,MATCH(J4771,교과배치표!$B:$B,0),(MATCH(M4771,{"A","B","C","D","E"},0)-1)*3+3))),"")</f>
        <v/>
      </c>
    </row>
    <row r="4772" spans="2:20" ht="14.25" customHeight="1">
      <c r="B4772" s="20">
        <v>5773</v>
      </c>
      <c r="C4772" s="21" t="s">
        <v>382</v>
      </c>
      <c r="D4772" s="21" t="s">
        <v>383</v>
      </c>
      <c r="E4772" s="21" t="s">
        <v>1597</v>
      </c>
      <c r="F4772" s="21" t="s">
        <v>24</v>
      </c>
      <c r="G4772" s="21" t="s">
        <v>1599</v>
      </c>
      <c r="H4772" s="21" t="s">
        <v>289</v>
      </c>
      <c r="I4772" s="21" t="s">
        <v>60</v>
      </c>
      <c r="J4772" s="23"/>
      <c r="K4772" s="24">
        <v>4</v>
      </c>
      <c r="M4772" s="25" t="str">
        <f>IF(I4772="","",IF(I4772="인문",성적입력!$C$8,성적입력!$C$9))</f>
        <v>A</v>
      </c>
      <c r="N4772" s="26">
        <f>성적입력!$C$15</f>
        <v>3</v>
      </c>
      <c r="P4772" s="27" t="str">
        <f t="shared" si="168"/>
        <v/>
      </c>
      <c r="R4772" s="26" t="str">
        <f t="array" ref="R4772">IFERROR(IF(OR(J4772="",M4772="",F4772=""),"",IF(F4772="학생부종합",INDEX(종합배치표!$C:$Q,MATCH(J4772,종합배치표!$B:$B,0),(MATCH(M4772,{"A","B","C","D","E"},0)-1)*3+1),INDEX(교과배치표!$C:$Q,MATCH(J4772,교과배치표!$B:$B,0),(MATCH(M4772,{"A","B","C","D","E"},0)-1)*3+1))),"")</f>
        <v/>
      </c>
      <c r="S4772" s="26" t="str">
        <f t="array" ref="S4772">IFERROR(IF(OR(J4772="",M4772="",F4772=""),"",IF(F4772="학생부종합",INDEX(종합배치표!$C:$Q,MATCH(J4772,종합배치표!$B:$B,0),(MATCH(M4772,{"A","B","C","D","E"},0)-1)*3+2),INDEX(교과배치표!$C:$Q,MATCH(J4772,교과배치표!$B:$B,0),(MATCH(M4772,{"A","B","C","D","E"},0)-1)*3+2))),"")</f>
        <v/>
      </c>
      <c r="T4772" s="26" t="str">
        <f t="array" ref="T4772">IFERROR(IF(OR(J4772="",M4772="",F4772=""),"",IF(F4772="학생부종합",INDEX(종합배치표!$C:$Q,MATCH(J4772,종합배치표!$B:$B,0),(MATCH(M4772,{"A","B","C","D","E"},0)-1)*3+3),INDEX(교과배치표!$C:$Q,MATCH(J4772,교과배치표!$B:$B,0),(MATCH(M4772,{"A","B","C","D","E"},0)-1)*3+3))),"")</f>
        <v/>
      </c>
    </row>
    <row r="4773" spans="2:20" ht="14.25" customHeight="1">
      <c r="B4773" s="20">
        <v>5774</v>
      </c>
      <c r="C4773" s="21" t="s">
        <v>382</v>
      </c>
      <c r="D4773" s="21" t="s">
        <v>383</v>
      </c>
      <c r="E4773" s="21" t="s">
        <v>1597</v>
      </c>
      <c r="F4773" s="21" t="s">
        <v>68</v>
      </c>
      <c r="G4773" s="21" t="s">
        <v>192</v>
      </c>
      <c r="H4773" s="21" t="s">
        <v>1632</v>
      </c>
      <c r="I4773" s="21" t="s">
        <v>60</v>
      </c>
      <c r="J4773" s="23"/>
      <c r="K4773" s="24">
        <v>7</v>
      </c>
      <c r="M4773" s="25" t="str">
        <f>IF(I4773="","",IF(I4773="인문",성적입력!$C$8,성적입력!$C$9))</f>
        <v>A</v>
      </c>
      <c r="N4773" s="26">
        <f>성적입력!$C$15</f>
        <v>3</v>
      </c>
      <c r="P4773" s="27" t="str">
        <f t="shared" si="168"/>
        <v/>
      </c>
      <c r="R4773" s="26" t="str">
        <f t="array" ref="R4773">IFERROR(IF(OR(J4773="",M4773="",F4773=""),"",IF(F4773="학생부종합",INDEX(종합배치표!$C:$Q,MATCH(J4773,종합배치표!$B:$B,0),(MATCH(M4773,{"A","B","C","D","E"},0)-1)*3+1),INDEX(교과배치표!$C:$Q,MATCH(J4773,교과배치표!$B:$B,0),(MATCH(M4773,{"A","B","C","D","E"},0)-1)*3+1))),"")</f>
        <v/>
      </c>
      <c r="S4773" s="26" t="str">
        <f t="array" ref="S4773">IFERROR(IF(OR(J4773="",M4773="",F4773=""),"",IF(F4773="학생부종합",INDEX(종합배치표!$C:$Q,MATCH(J4773,종합배치표!$B:$B,0),(MATCH(M4773,{"A","B","C","D","E"},0)-1)*3+2),INDEX(교과배치표!$C:$Q,MATCH(J4773,교과배치표!$B:$B,0),(MATCH(M4773,{"A","B","C","D","E"},0)-1)*3+2))),"")</f>
        <v/>
      </c>
      <c r="T4773" s="26" t="str">
        <f t="array" ref="T4773">IFERROR(IF(OR(J4773="",M4773="",F4773=""),"",IF(F4773="학생부종합",INDEX(종합배치표!$C:$Q,MATCH(J4773,종합배치표!$B:$B,0),(MATCH(M4773,{"A","B","C","D","E"},0)-1)*3+3),INDEX(교과배치표!$C:$Q,MATCH(J4773,교과배치표!$B:$B,0),(MATCH(M4773,{"A","B","C","D","E"},0)-1)*3+3))),"")</f>
        <v/>
      </c>
    </row>
    <row r="4774" spans="2:20" ht="14.25" customHeight="1">
      <c r="B4774" s="20">
        <v>5776</v>
      </c>
      <c r="C4774" s="21" t="s">
        <v>382</v>
      </c>
      <c r="D4774" s="21" t="s">
        <v>383</v>
      </c>
      <c r="E4774" s="21" t="s">
        <v>1597</v>
      </c>
      <c r="F4774" s="21" t="s">
        <v>24</v>
      </c>
      <c r="G4774" s="21" t="s">
        <v>1598</v>
      </c>
      <c r="H4774" s="21" t="s">
        <v>1632</v>
      </c>
      <c r="I4774" s="21" t="s">
        <v>60</v>
      </c>
      <c r="J4774" s="23"/>
      <c r="K4774" s="24">
        <v>3</v>
      </c>
      <c r="M4774" s="25" t="str">
        <f>IF(I4774="","",IF(I4774="인문",성적입력!$C$8,성적입력!$C$9))</f>
        <v>A</v>
      </c>
      <c r="N4774" s="26">
        <f>성적입력!$C$15</f>
        <v>3</v>
      </c>
      <c r="P4774" s="27" t="str">
        <f t="shared" si="168"/>
        <v/>
      </c>
      <c r="R4774" s="26" t="str">
        <f t="array" ref="R4774">IFERROR(IF(OR(J4774="",M4774="",F4774=""),"",IF(F4774="학생부종합",INDEX(종합배치표!$C:$Q,MATCH(J4774,종합배치표!$B:$B,0),(MATCH(M4774,{"A","B","C","D","E"},0)-1)*3+1),INDEX(교과배치표!$C:$Q,MATCH(J4774,교과배치표!$B:$B,0),(MATCH(M4774,{"A","B","C","D","E"},0)-1)*3+1))),"")</f>
        <v/>
      </c>
      <c r="S4774" s="26" t="str">
        <f t="array" ref="S4774">IFERROR(IF(OR(J4774="",M4774="",F4774=""),"",IF(F4774="학생부종합",INDEX(종합배치표!$C:$Q,MATCH(J4774,종합배치표!$B:$B,0),(MATCH(M4774,{"A","B","C","D","E"},0)-1)*3+2),INDEX(교과배치표!$C:$Q,MATCH(J4774,교과배치표!$B:$B,0),(MATCH(M4774,{"A","B","C","D","E"},0)-1)*3+2))),"")</f>
        <v/>
      </c>
      <c r="T4774" s="26" t="str">
        <f t="array" ref="T4774">IFERROR(IF(OR(J4774="",M4774="",F4774=""),"",IF(F4774="학생부종합",INDEX(종합배치표!$C:$Q,MATCH(J4774,종합배치표!$B:$B,0),(MATCH(M4774,{"A","B","C","D","E"},0)-1)*3+3),INDEX(교과배치표!$C:$Q,MATCH(J4774,교과배치표!$B:$B,0),(MATCH(M4774,{"A","B","C","D","E"},0)-1)*3+3))),"")</f>
        <v/>
      </c>
    </row>
    <row r="4775" spans="2:20" ht="14.25" customHeight="1">
      <c r="B4775" s="20">
        <v>5777</v>
      </c>
      <c r="C4775" s="21" t="s">
        <v>382</v>
      </c>
      <c r="D4775" s="21" t="s">
        <v>383</v>
      </c>
      <c r="E4775" s="21" t="s">
        <v>1597</v>
      </c>
      <c r="F4775" s="21" t="s">
        <v>24</v>
      </c>
      <c r="G4775" s="21" t="s">
        <v>1599</v>
      </c>
      <c r="H4775" s="21" t="s">
        <v>1632</v>
      </c>
      <c r="I4775" s="21" t="s">
        <v>60</v>
      </c>
      <c r="J4775" s="23"/>
      <c r="K4775" s="24">
        <v>4</v>
      </c>
      <c r="M4775" s="25" t="str">
        <f>IF(I4775="","",IF(I4775="인문",성적입력!$C$8,성적입력!$C$9))</f>
        <v>A</v>
      </c>
      <c r="N4775" s="26">
        <f>성적입력!$C$15</f>
        <v>3</v>
      </c>
      <c r="P4775" s="27" t="str">
        <f t="shared" si="168"/>
        <v/>
      </c>
      <c r="R4775" s="26" t="str">
        <f t="array" ref="R4775">IFERROR(IF(OR(J4775="",M4775="",F4775=""),"",IF(F4775="학생부종합",INDEX(종합배치표!$C:$Q,MATCH(J4775,종합배치표!$B:$B,0),(MATCH(M4775,{"A","B","C","D","E"},0)-1)*3+1),INDEX(교과배치표!$C:$Q,MATCH(J4775,교과배치표!$B:$B,0),(MATCH(M4775,{"A","B","C","D","E"},0)-1)*3+1))),"")</f>
        <v/>
      </c>
      <c r="S4775" s="26" t="str">
        <f t="array" ref="S4775">IFERROR(IF(OR(J4775="",M4775="",F4775=""),"",IF(F4775="학생부종합",INDEX(종합배치표!$C:$Q,MATCH(J4775,종합배치표!$B:$B,0),(MATCH(M4775,{"A","B","C","D","E"},0)-1)*3+2),INDEX(교과배치표!$C:$Q,MATCH(J4775,교과배치표!$B:$B,0),(MATCH(M4775,{"A","B","C","D","E"},0)-1)*3+2))),"")</f>
        <v/>
      </c>
      <c r="T4775" s="26" t="str">
        <f t="array" ref="T4775">IFERROR(IF(OR(J4775="",M4775="",F4775=""),"",IF(F4775="학생부종합",INDEX(종합배치표!$C:$Q,MATCH(J4775,종합배치표!$B:$B,0),(MATCH(M4775,{"A","B","C","D","E"},0)-1)*3+3),INDEX(교과배치표!$C:$Q,MATCH(J4775,교과배치표!$B:$B,0),(MATCH(M4775,{"A","B","C","D","E"},0)-1)*3+3))),"")</f>
        <v/>
      </c>
    </row>
    <row r="4776" spans="2:20" ht="14.25" customHeight="1">
      <c r="B4776" s="20">
        <v>5778</v>
      </c>
      <c r="C4776" s="21" t="s">
        <v>382</v>
      </c>
      <c r="D4776" s="21" t="s">
        <v>383</v>
      </c>
      <c r="E4776" s="21" t="s">
        <v>1597</v>
      </c>
      <c r="F4776" s="21" t="s">
        <v>68</v>
      </c>
      <c r="G4776" s="21" t="s">
        <v>192</v>
      </c>
      <c r="H4776" s="21" t="s">
        <v>603</v>
      </c>
      <c r="I4776" s="21" t="s">
        <v>27</v>
      </c>
      <c r="J4776" s="23"/>
      <c r="K4776" s="24">
        <v>14</v>
      </c>
      <c r="M4776" s="25" t="str">
        <f>IF(I4776="","",IF(I4776="인문",성적입력!$C$8,성적입력!$C$9))</f>
        <v>A</v>
      </c>
      <c r="N4776" s="26">
        <f>성적입력!$C$15</f>
        <v>3</v>
      </c>
      <c r="P4776" s="27" t="str">
        <f t="shared" si="168"/>
        <v/>
      </c>
      <c r="R4776" s="26" t="str">
        <f t="array" ref="R4776">IFERROR(IF(OR(J4776="",M4776="",F4776=""),"",IF(F4776="학생부종합",INDEX(종합배치표!$C:$Q,MATCH(J4776,종합배치표!$B:$B,0),(MATCH(M4776,{"A","B","C","D","E"},0)-1)*3+1),INDEX(교과배치표!$C:$Q,MATCH(J4776,교과배치표!$B:$B,0),(MATCH(M4776,{"A","B","C","D","E"},0)-1)*3+1))),"")</f>
        <v/>
      </c>
      <c r="S4776" s="26" t="str">
        <f t="array" ref="S4776">IFERROR(IF(OR(J4776="",M4776="",F4776=""),"",IF(F4776="학생부종합",INDEX(종합배치표!$C:$Q,MATCH(J4776,종합배치표!$B:$B,0),(MATCH(M4776,{"A","B","C","D","E"},0)-1)*3+2),INDEX(교과배치표!$C:$Q,MATCH(J4776,교과배치표!$B:$B,0),(MATCH(M4776,{"A","B","C","D","E"},0)-1)*3+2))),"")</f>
        <v/>
      </c>
      <c r="T4776" s="26" t="str">
        <f t="array" ref="T4776">IFERROR(IF(OR(J4776="",M4776="",F4776=""),"",IF(F4776="학생부종합",INDEX(종합배치표!$C:$Q,MATCH(J4776,종합배치표!$B:$B,0),(MATCH(M4776,{"A","B","C","D","E"},0)-1)*3+3),INDEX(교과배치표!$C:$Q,MATCH(J4776,교과배치표!$B:$B,0),(MATCH(M4776,{"A","B","C","D","E"},0)-1)*3+3))),"")</f>
        <v/>
      </c>
    </row>
    <row r="4777" spans="2:20" ht="14.25" customHeight="1">
      <c r="B4777" s="20">
        <v>5780</v>
      </c>
      <c r="C4777" s="21" t="s">
        <v>382</v>
      </c>
      <c r="D4777" s="21" t="s">
        <v>383</v>
      </c>
      <c r="E4777" s="21" t="s">
        <v>1597</v>
      </c>
      <c r="F4777" s="21" t="s">
        <v>24</v>
      </c>
      <c r="G4777" s="21" t="s">
        <v>1598</v>
      </c>
      <c r="H4777" s="21" t="s">
        <v>603</v>
      </c>
      <c r="I4777" s="21" t="s">
        <v>27</v>
      </c>
      <c r="J4777" s="23"/>
      <c r="K4777" s="24">
        <v>5</v>
      </c>
      <c r="M4777" s="25" t="str">
        <f>IF(I4777="","",IF(I4777="인문",성적입력!$C$8,성적입력!$C$9))</f>
        <v>A</v>
      </c>
      <c r="N4777" s="26">
        <f>성적입력!$C$15</f>
        <v>3</v>
      </c>
      <c r="P4777" s="27" t="str">
        <f t="shared" si="168"/>
        <v/>
      </c>
      <c r="R4777" s="26" t="str">
        <f t="array" ref="R4777">IFERROR(IF(OR(J4777="",M4777="",F4777=""),"",IF(F4777="학생부종합",INDEX(종합배치표!$C:$Q,MATCH(J4777,종합배치표!$B:$B,0),(MATCH(M4777,{"A","B","C","D","E"},0)-1)*3+1),INDEX(교과배치표!$C:$Q,MATCH(J4777,교과배치표!$B:$B,0),(MATCH(M4777,{"A","B","C","D","E"},0)-1)*3+1))),"")</f>
        <v/>
      </c>
      <c r="S4777" s="26" t="str">
        <f t="array" ref="S4777">IFERROR(IF(OR(J4777="",M4777="",F4777=""),"",IF(F4777="학생부종합",INDEX(종합배치표!$C:$Q,MATCH(J4777,종합배치표!$B:$B,0),(MATCH(M4777,{"A","B","C","D","E"},0)-1)*3+2),INDEX(교과배치표!$C:$Q,MATCH(J4777,교과배치표!$B:$B,0),(MATCH(M4777,{"A","B","C","D","E"},0)-1)*3+2))),"")</f>
        <v/>
      </c>
      <c r="T4777" s="26" t="str">
        <f t="array" ref="T4777">IFERROR(IF(OR(J4777="",M4777="",F4777=""),"",IF(F4777="학생부종합",INDEX(종합배치표!$C:$Q,MATCH(J4777,종합배치표!$B:$B,0),(MATCH(M4777,{"A","B","C","D","E"},0)-1)*3+3),INDEX(교과배치표!$C:$Q,MATCH(J4777,교과배치표!$B:$B,0),(MATCH(M4777,{"A","B","C","D","E"},0)-1)*3+3))),"")</f>
        <v/>
      </c>
    </row>
    <row r="4778" spans="2:20" ht="14.25" customHeight="1">
      <c r="B4778" s="20">
        <v>5781</v>
      </c>
      <c r="C4778" s="21" t="s">
        <v>382</v>
      </c>
      <c r="D4778" s="21" t="s">
        <v>383</v>
      </c>
      <c r="E4778" s="21" t="s">
        <v>1597</v>
      </c>
      <c r="F4778" s="21" t="s">
        <v>24</v>
      </c>
      <c r="G4778" s="21" t="s">
        <v>1599</v>
      </c>
      <c r="H4778" s="21" t="s">
        <v>603</v>
      </c>
      <c r="I4778" s="21" t="s">
        <v>27</v>
      </c>
      <c r="J4778" s="23"/>
      <c r="K4778" s="24">
        <v>10</v>
      </c>
      <c r="M4778" s="25" t="str">
        <f>IF(I4778="","",IF(I4778="인문",성적입력!$C$8,성적입력!$C$9))</f>
        <v>A</v>
      </c>
      <c r="N4778" s="26">
        <f>성적입력!$C$15</f>
        <v>3</v>
      </c>
      <c r="P4778" s="27" t="str">
        <f t="shared" si="168"/>
        <v/>
      </c>
      <c r="R4778" s="26" t="str">
        <f t="array" ref="R4778">IFERROR(IF(OR(J4778="",M4778="",F4778=""),"",IF(F4778="학생부종합",INDEX(종합배치표!$C:$Q,MATCH(J4778,종합배치표!$B:$B,0),(MATCH(M4778,{"A","B","C","D","E"},0)-1)*3+1),INDEX(교과배치표!$C:$Q,MATCH(J4778,교과배치표!$B:$B,0),(MATCH(M4778,{"A","B","C","D","E"},0)-1)*3+1))),"")</f>
        <v/>
      </c>
      <c r="S4778" s="26" t="str">
        <f t="array" ref="S4778">IFERROR(IF(OR(J4778="",M4778="",F4778=""),"",IF(F4778="학생부종합",INDEX(종합배치표!$C:$Q,MATCH(J4778,종합배치표!$B:$B,0),(MATCH(M4778,{"A","B","C","D","E"},0)-1)*3+2),INDEX(교과배치표!$C:$Q,MATCH(J4778,교과배치표!$B:$B,0),(MATCH(M4778,{"A","B","C","D","E"},0)-1)*3+2))),"")</f>
        <v/>
      </c>
      <c r="T4778" s="26" t="str">
        <f t="array" ref="T4778">IFERROR(IF(OR(J4778="",M4778="",F4778=""),"",IF(F4778="학생부종합",INDEX(종합배치표!$C:$Q,MATCH(J4778,종합배치표!$B:$B,0),(MATCH(M4778,{"A","B","C","D","E"},0)-1)*3+3),INDEX(교과배치표!$C:$Q,MATCH(J4778,교과배치표!$B:$B,0),(MATCH(M4778,{"A","B","C","D","E"},0)-1)*3+3))),"")</f>
        <v/>
      </c>
    </row>
    <row r="4779" spans="2:20" ht="14.25" customHeight="1">
      <c r="B4779" s="20">
        <v>5782</v>
      </c>
      <c r="C4779" s="21" t="s">
        <v>382</v>
      </c>
      <c r="D4779" s="21" t="s">
        <v>383</v>
      </c>
      <c r="E4779" s="21" t="s">
        <v>1597</v>
      </c>
      <c r="F4779" s="21" t="s">
        <v>68</v>
      </c>
      <c r="G4779" s="21" t="s">
        <v>192</v>
      </c>
      <c r="H4779" s="21" t="s">
        <v>1633</v>
      </c>
      <c r="I4779" s="21" t="s">
        <v>60</v>
      </c>
      <c r="J4779" s="23"/>
      <c r="K4779" s="24">
        <v>4</v>
      </c>
      <c r="M4779" s="25" t="str">
        <f>IF(I4779="","",IF(I4779="인문",성적입력!$C$8,성적입력!$C$9))</f>
        <v>A</v>
      </c>
      <c r="N4779" s="26">
        <f>성적입력!$C$15</f>
        <v>3</v>
      </c>
      <c r="P4779" s="27" t="str">
        <f t="shared" si="168"/>
        <v/>
      </c>
      <c r="R4779" s="26" t="str">
        <f t="array" ref="R4779">IFERROR(IF(OR(J4779="",M4779="",F4779=""),"",IF(F4779="학생부종합",INDEX(종합배치표!$C:$Q,MATCH(J4779,종합배치표!$B:$B,0),(MATCH(M4779,{"A","B","C","D","E"},0)-1)*3+1),INDEX(교과배치표!$C:$Q,MATCH(J4779,교과배치표!$B:$B,0),(MATCH(M4779,{"A","B","C","D","E"},0)-1)*3+1))),"")</f>
        <v/>
      </c>
      <c r="S4779" s="26" t="str">
        <f t="array" ref="S4779">IFERROR(IF(OR(J4779="",M4779="",F4779=""),"",IF(F4779="학생부종합",INDEX(종합배치표!$C:$Q,MATCH(J4779,종합배치표!$B:$B,0),(MATCH(M4779,{"A","B","C","D","E"},0)-1)*3+2),INDEX(교과배치표!$C:$Q,MATCH(J4779,교과배치표!$B:$B,0),(MATCH(M4779,{"A","B","C","D","E"},0)-1)*3+2))),"")</f>
        <v/>
      </c>
      <c r="T4779" s="26" t="str">
        <f t="array" ref="T4779">IFERROR(IF(OR(J4779="",M4779="",F4779=""),"",IF(F4779="학생부종합",INDEX(종합배치표!$C:$Q,MATCH(J4779,종합배치표!$B:$B,0),(MATCH(M4779,{"A","B","C","D","E"},0)-1)*3+3),INDEX(교과배치표!$C:$Q,MATCH(J4779,교과배치표!$B:$B,0),(MATCH(M4779,{"A","B","C","D","E"},0)-1)*3+3))),"")</f>
        <v/>
      </c>
    </row>
    <row r="4780" spans="2:20" ht="14.25" customHeight="1">
      <c r="B4780" s="20">
        <v>5783</v>
      </c>
      <c r="C4780" s="21" t="s">
        <v>382</v>
      </c>
      <c r="D4780" s="21" t="s">
        <v>383</v>
      </c>
      <c r="E4780" s="21" t="s">
        <v>1597</v>
      </c>
      <c r="F4780" s="21" t="s">
        <v>24</v>
      </c>
      <c r="G4780" s="21" t="s">
        <v>1599</v>
      </c>
      <c r="H4780" s="21" t="s">
        <v>1633</v>
      </c>
      <c r="I4780" s="21" t="s">
        <v>60</v>
      </c>
      <c r="J4780" s="23"/>
      <c r="K4780" s="24">
        <v>2</v>
      </c>
      <c r="M4780" s="25" t="str">
        <f>IF(I4780="","",IF(I4780="인문",성적입력!$C$8,성적입력!$C$9))</f>
        <v>A</v>
      </c>
      <c r="N4780" s="26">
        <f>성적입력!$C$15</f>
        <v>3</v>
      </c>
      <c r="P4780" s="27" t="str">
        <f t="shared" si="168"/>
        <v/>
      </c>
      <c r="R4780" s="26" t="str">
        <f t="array" ref="R4780">IFERROR(IF(OR(J4780="",M4780="",F4780=""),"",IF(F4780="학생부종합",INDEX(종합배치표!$C:$Q,MATCH(J4780,종합배치표!$B:$B,0),(MATCH(M4780,{"A","B","C","D","E"},0)-1)*3+1),INDEX(교과배치표!$C:$Q,MATCH(J4780,교과배치표!$B:$B,0),(MATCH(M4780,{"A","B","C","D","E"},0)-1)*3+1))),"")</f>
        <v/>
      </c>
      <c r="S4780" s="26" t="str">
        <f t="array" ref="S4780">IFERROR(IF(OR(J4780="",M4780="",F4780=""),"",IF(F4780="학생부종합",INDEX(종합배치표!$C:$Q,MATCH(J4780,종합배치표!$B:$B,0),(MATCH(M4780,{"A","B","C","D","E"},0)-1)*3+2),INDEX(교과배치표!$C:$Q,MATCH(J4780,교과배치표!$B:$B,0),(MATCH(M4780,{"A","B","C","D","E"},0)-1)*3+2))),"")</f>
        <v/>
      </c>
      <c r="T4780" s="26" t="str">
        <f t="array" ref="T4780">IFERROR(IF(OR(J4780="",M4780="",F4780=""),"",IF(F4780="학생부종합",INDEX(종합배치표!$C:$Q,MATCH(J4780,종합배치표!$B:$B,0),(MATCH(M4780,{"A","B","C","D","E"},0)-1)*3+3),INDEX(교과배치표!$C:$Q,MATCH(J4780,교과배치표!$B:$B,0),(MATCH(M4780,{"A","B","C","D","E"},0)-1)*3+3))),"")</f>
        <v/>
      </c>
    </row>
    <row r="4781" spans="2:20" ht="14.25" customHeight="1">
      <c r="B4781" s="20">
        <v>5786</v>
      </c>
      <c r="C4781" s="21" t="s">
        <v>382</v>
      </c>
      <c r="D4781" s="21" t="s">
        <v>383</v>
      </c>
      <c r="E4781" s="21" t="s">
        <v>1597</v>
      </c>
      <c r="F4781" s="21" t="s">
        <v>68</v>
      </c>
      <c r="G4781" s="21" t="s">
        <v>192</v>
      </c>
      <c r="H4781" s="21" t="s">
        <v>110</v>
      </c>
      <c r="I4781" s="21" t="s">
        <v>60</v>
      </c>
      <c r="J4781" s="23"/>
      <c r="K4781" s="24">
        <v>16</v>
      </c>
      <c r="M4781" s="25" t="str">
        <f>IF(I4781="","",IF(I4781="인문",성적입력!$C$8,성적입력!$C$9))</f>
        <v>A</v>
      </c>
      <c r="N4781" s="26">
        <f>성적입력!$C$15</f>
        <v>3</v>
      </c>
      <c r="P4781" s="27" t="str">
        <f t="shared" si="168"/>
        <v/>
      </c>
      <c r="R4781" s="26" t="str">
        <f t="array" ref="R4781">IFERROR(IF(OR(J4781="",M4781="",F4781=""),"",IF(F4781="학생부종합",INDEX(종합배치표!$C:$Q,MATCH(J4781,종합배치표!$B:$B,0),(MATCH(M4781,{"A","B","C","D","E"},0)-1)*3+1),INDEX(교과배치표!$C:$Q,MATCH(J4781,교과배치표!$B:$B,0),(MATCH(M4781,{"A","B","C","D","E"},0)-1)*3+1))),"")</f>
        <v/>
      </c>
      <c r="S4781" s="26" t="str">
        <f t="array" ref="S4781">IFERROR(IF(OR(J4781="",M4781="",F4781=""),"",IF(F4781="학생부종합",INDEX(종합배치표!$C:$Q,MATCH(J4781,종합배치표!$B:$B,0),(MATCH(M4781,{"A","B","C","D","E"},0)-1)*3+2),INDEX(교과배치표!$C:$Q,MATCH(J4781,교과배치표!$B:$B,0),(MATCH(M4781,{"A","B","C","D","E"},0)-1)*3+2))),"")</f>
        <v/>
      </c>
      <c r="T4781" s="26" t="str">
        <f t="array" ref="T4781">IFERROR(IF(OR(J4781="",M4781="",F4781=""),"",IF(F4781="학생부종합",INDEX(종합배치표!$C:$Q,MATCH(J4781,종합배치표!$B:$B,0),(MATCH(M4781,{"A","B","C","D","E"},0)-1)*3+3),INDEX(교과배치표!$C:$Q,MATCH(J4781,교과배치표!$B:$B,0),(MATCH(M4781,{"A","B","C","D","E"},0)-1)*3+3))),"")</f>
        <v/>
      </c>
    </row>
    <row r="4782" spans="2:20" ht="14.25" customHeight="1">
      <c r="B4782" s="20">
        <v>5788</v>
      </c>
      <c r="C4782" s="21" t="s">
        <v>382</v>
      </c>
      <c r="D4782" s="21" t="s">
        <v>383</v>
      </c>
      <c r="E4782" s="21" t="s">
        <v>1597</v>
      </c>
      <c r="F4782" s="21" t="s">
        <v>24</v>
      </c>
      <c r="G4782" s="21" t="s">
        <v>1598</v>
      </c>
      <c r="H4782" s="21" t="s">
        <v>110</v>
      </c>
      <c r="I4782" s="21" t="s">
        <v>60</v>
      </c>
      <c r="J4782" s="23"/>
      <c r="K4782" s="24">
        <v>7</v>
      </c>
      <c r="M4782" s="25" t="str">
        <f>IF(I4782="","",IF(I4782="인문",성적입력!$C$8,성적입력!$C$9))</f>
        <v>A</v>
      </c>
      <c r="N4782" s="26">
        <f>성적입력!$C$15</f>
        <v>3</v>
      </c>
      <c r="P4782" s="27" t="str">
        <f t="shared" si="168"/>
        <v/>
      </c>
      <c r="R4782" s="26" t="str">
        <f t="array" ref="R4782">IFERROR(IF(OR(J4782="",M4782="",F4782=""),"",IF(F4782="학생부종합",INDEX(종합배치표!$C:$Q,MATCH(J4782,종합배치표!$B:$B,0),(MATCH(M4782,{"A","B","C","D","E"},0)-1)*3+1),INDEX(교과배치표!$C:$Q,MATCH(J4782,교과배치표!$B:$B,0),(MATCH(M4782,{"A","B","C","D","E"},0)-1)*3+1))),"")</f>
        <v/>
      </c>
      <c r="S4782" s="26" t="str">
        <f t="array" ref="S4782">IFERROR(IF(OR(J4782="",M4782="",F4782=""),"",IF(F4782="학생부종합",INDEX(종합배치표!$C:$Q,MATCH(J4782,종합배치표!$B:$B,0),(MATCH(M4782,{"A","B","C","D","E"},0)-1)*3+2),INDEX(교과배치표!$C:$Q,MATCH(J4782,교과배치표!$B:$B,0),(MATCH(M4782,{"A","B","C","D","E"},0)-1)*3+2))),"")</f>
        <v/>
      </c>
      <c r="T4782" s="26" t="str">
        <f t="array" ref="T4782">IFERROR(IF(OR(J4782="",M4782="",F4782=""),"",IF(F4782="학생부종합",INDEX(종합배치표!$C:$Q,MATCH(J4782,종합배치표!$B:$B,0),(MATCH(M4782,{"A","B","C","D","E"},0)-1)*3+3),INDEX(교과배치표!$C:$Q,MATCH(J4782,교과배치표!$B:$B,0),(MATCH(M4782,{"A","B","C","D","E"},0)-1)*3+3))),"")</f>
        <v/>
      </c>
    </row>
    <row r="4783" spans="2:20" ht="14.25" customHeight="1">
      <c r="B4783" s="20">
        <v>5789</v>
      </c>
      <c r="C4783" s="21" t="s">
        <v>382</v>
      </c>
      <c r="D4783" s="21" t="s">
        <v>383</v>
      </c>
      <c r="E4783" s="21" t="s">
        <v>1597</v>
      </c>
      <c r="F4783" s="21" t="s">
        <v>24</v>
      </c>
      <c r="G4783" s="21" t="s">
        <v>1599</v>
      </c>
      <c r="H4783" s="21" t="s">
        <v>110</v>
      </c>
      <c r="I4783" s="21" t="s">
        <v>60</v>
      </c>
      <c r="J4783" s="23"/>
      <c r="K4783" s="24">
        <v>9</v>
      </c>
      <c r="M4783" s="25" t="str">
        <f>IF(I4783="","",IF(I4783="인문",성적입력!$C$8,성적입력!$C$9))</f>
        <v>A</v>
      </c>
      <c r="N4783" s="26">
        <f>성적입력!$C$15</f>
        <v>3</v>
      </c>
      <c r="P4783" s="27" t="str">
        <f t="shared" si="168"/>
        <v/>
      </c>
      <c r="R4783" s="26" t="str">
        <f t="array" ref="R4783">IFERROR(IF(OR(J4783="",M4783="",F4783=""),"",IF(F4783="학생부종합",INDEX(종합배치표!$C:$Q,MATCH(J4783,종합배치표!$B:$B,0),(MATCH(M4783,{"A","B","C","D","E"},0)-1)*3+1),INDEX(교과배치표!$C:$Q,MATCH(J4783,교과배치표!$B:$B,0),(MATCH(M4783,{"A","B","C","D","E"},0)-1)*3+1))),"")</f>
        <v/>
      </c>
      <c r="S4783" s="26" t="str">
        <f t="array" ref="S4783">IFERROR(IF(OR(J4783="",M4783="",F4783=""),"",IF(F4783="학생부종합",INDEX(종합배치표!$C:$Q,MATCH(J4783,종합배치표!$B:$B,0),(MATCH(M4783,{"A","B","C","D","E"},0)-1)*3+2),INDEX(교과배치표!$C:$Q,MATCH(J4783,교과배치표!$B:$B,0),(MATCH(M4783,{"A","B","C","D","E"},0)-1)*3+2))),"")</f>
        <v/>
      </c>
      <c r="T4783" s="26" t="str">
        <f t="array" ref="T4783">IFERROR(IF(OR(J4783="",M4783="",F4783=""),"",IF(F4783="학생부종합",INDEX(종합배치표!$C:$Q,MATCH(J4783,종합배치표!$B:$B,0),(MATCH(M4783,{"A","B","C","D","E"},0)-1)*3+3),INDEX(교과배치표!$C:$Q,MATCH(J4783,교과배치표!$B:$B,0),(MATCH(M4783,{"A","B","C","D","E"},0)-1)*3+3))),"")</f>
        <v/>
      </c>
    </row>
    <row r="4784" spans="2:20" ht="14.25" customHeight="1">
      <c r="B4784" s="20">
        <v>5790</v>
      </c>
      <c r="C4784" s="21" t="s">
        <v>382</v>
      </c>
      <c r="D4784" s="21" t="s">
        <v>383</v>
      </c>
      <c r="E4784" s="21" t="s">
        <v>1597</v>
      </c>
      <c r="F4784" s="21" t="s">
        <v>68</v>
      </c>
      <c r="G4784" s="21" t="s">
        <v>192</v>
      </c>
      <c r="H4784" s="21" t="s">
        <v>604</v>
      </c>
      <c r="I4784" s="21" t="s">
        <v>60</v>
      </c>
      <c r="J4784" s="23"/>
      <c r="K4784" s="24">
        <v>9</v>
      </c>
      <c r="M4784" s="25" t="str">
        <f>IF(I4784="","",IF(I4784="인문",성적입력!$C$8,성적입력!$C$9))</f>
        <v>A</v>
      </c>
      <c r="N4784" s="26">
        <f>성적입력!$C$15</f>
        <v>3</v>
      </c>
      <c r="P4784" s="27" t="str">
        <f t="shared" si="168"/>
        <v/>
      </c>
      <c r="R4784" s="26" t="str">
        <f t="array" ref="R4784">IFERROR(IF(OR(J4784="",M4784="",F4784=""),"",IF(F4784="학생부종합",INDEX(종합배치표!$C:$Q,MATCH(J4784,종합배치표!$B:$B,0),(MATCH(M4784,{"A","B","C","D","E"},0)-1)*3+1),INDEX(교과배치표!$C:$Q,MATCH(J4784,교과배치표!$B:$B,0),(MATCH(M4784,{"A","B","C","D","E"},0)-1)*3+1))),"")</f>
        <v/>
      </c>
      <c r="S4784" s="26" t="str">
        <f t="array" ref="S4784">IFERROR(IF(OR(J4784="",M4784="",F4784=""),"",IF(F4784="학생부종합",INDEX(종합배치표!$C:$Q,MATCH(J4784,종합배치표!$B:$B,0),(MATCH(M4784,{"A","B","C","D","E"},0)-1)*3+2),INDEX(교과배치표!$C:$Q,MATCH(J4784,교과배치표!$B:$B,0),(MATCH(M4784,{"A","B","C","D","E"},0)-1)*3+2))),"")</f>
        <v/>
      </c>
      <c r="T4784" s="26" t="str">
        <f t="array" ref="T4784">IFERROR(IF(OR(J4784="",M4784="",F4784=""),"",IF(F4784="학생부종합",INDEX(종합배치표!$C:$Q,MATCH(J4784,종합배치표!$B:$B,0),(MATCH(M4784,{"A","B","C","D","E"},0)-1)*3+3),INDEX(교과배치표!$C:$Q,MATCH(J4784,교과배치표!$B:$B,0),(MATCH(M4784,{"A","B","C","D","E"},0)-1)*3+3))),"")</f>
        <v/>
      </c>
    </row>
    <row r="4785" spans="2:20" ht="14.25" customHeight="1">
      <c r="B4785" s="20">
        <v>5791</v>
      </c>
      <c r="C4785" s="21" t="s">
        <v>382</v>
      </c>
      <c r="D4785" s="21" t="s">
        <v>383</v>
      </c>
      <c r="E4785" s="21" t="s">
        <v>1597</v>
      </c>
      <c r="F4785" s="21" t="s">
        <v>24</v>
      </c>
      <c r="G4785" s="21" t="s">
        <v>1598</v>
      </c>
      <c r="H4785" s="21" t="s">
        <v>604</v>
      </c>
      <c r="I4785" s="21" t="s">
        <v>60</v>
      </c>
      <c r="J4785" s="23"/>
      <c r="K4785" s="24">
        <v>4</v>
      </c>
      <c r="M4785" s="25" t="str">
        <f>IF(I4785="","",IF(I4785="인문",성적입력!$C$8,성적입력!$C$9))</f>
        <v>A</v>
      </c>
      <c r="N4785" s="26">
        <f>성적입력!$C$15</f>
        <v>3</v>
      </c>
      <c r="P4785" s="27" t="str">
        <f t="shared" si="168"/>
        <v/>
      </c>
      <c r="R4785" s="26" t="str">
        <f t="array" ref="R4785">IFERROR(IF(OR(J4785="",M4785="",F4785=""),"",IF(F4785="학생부종합",INDEX(종합배치표!$C:$Q,MATCH(J4785,종합배치표!$B:$B,0),(MATCH(M4785,{"A","B","C","D","E"},0)-1)*3+1),INDEX(교과배치표!$C:$Q,MATCH(J4785,교과배치표!$B:$B,0),(MATCH(M4785,{"A","B","C","D","E"},0)-1)*3+1))),"")</f>
        <v/>
      </c>
      <c r="S4785" s="26" t="str">
        <f t="array" ref="S4785">IFERROR(IF(OR(J4785="",M4785="",F4785=""),"",IF(F4785="학생부종합",INDEX(종합배치표!$C:$Q,MATCH(J4785,종합배치표!$B:$B,0),(MATCH(M4785,{"A","B","C","D","E"},0)-1)*3+2),INDEX(교과배치표!$C:$Q,MATCH(J4785,교과배치표!$B:$B,0),(MATCH(M4785,{"A","B","C","D","E"},0)-1)*3+2))),"")</f>
        <v/>
      </c>
      <c r="T4785" s="26" t="str">
        <f t="array" ref="T4785">IFERROR(IF(OR(J4785="",M4785="",F4785=""),"",IF(F4785="학생부종합",INDEX(종합배치표!$C:$Q,MATCH(J4785,종합배치표!$B:$B,0),(MATCH(M4785,{"A","B","C","D","E"},0)-1)*3+3),INDEX(교과배치표!$C:$Q,MATCH(J4785,교과배치표!$B:$B,0),(MATCH(M4785,{"A","B","C","D","E"},0)-1)*3+3))),"")</f>
        <v/>
      </c>
    </row>
    <row r="4786" spans="2:20" ht="14.25" customHeight="1">
      <c r="B4786" s="20">
        <v>5792</v>
      </c>
      <c r="C4786" s="21" t="s">
        <v>382</v>
      </c>
      <c r="D4786" s="21" t="s">
        <v>383</v>
      </c>
      <c r="E4786" s="21" t="s">
        <v>1597</v>
      </c>
      <c r="F4786" s="21" t="s">
        <v>24</v>
      </c>
      <c r="G4786" s="21" t="s">
        <v>1599</v>
      </c>
      <c r="H4786" s="21" t="s">
        <v>604</v>
      </c>
      <c r="I4786" s="21" t="s">
        <v>60</v>
      </c>
      <c r="J4786" s="23"/>
      <c r="K4786" s="24">
        <v>4</v>
      </c>
      <c r="M4786" s="25" t="str">
        <f>IF(I4786="","",IF(I4786="인문",성적입력!$C$8,성적입력!$C$9))</f>
        <v>A</v>
      </c>
      <c r="N4786" s="26">
        <f>성적입력!$C$15</f>
        <v>3</v>
      </c>
      <c r="P4786" s="27" t="str">
        <f t="shared" si="168"/>
        <v/>
      </c>
      <c r="R4786" s="26" t="str">
        <f t="array" ref="R4786">IFERROR(IF(OR(J4786="",M4786="",F4786=""),"",IF(F4786="학생부종합",INDEX(종합배치표!$C:$Q,MATCH(J4786,종합배치표!$B:$B,0),(MATCH(M4786,{"A","B","C","D","E"},0)-1)*3+1),INDEX(교과배치표!$C:$Q,MATCH(J4786,교과배치표!$B:$B,0),(MATCH(M4786,{"A","B","C","D","E"},0)-1)*3+1))),"")</f>
        <v/>
      </c>
      <c r="S4786" s="26" t="str">
        <f t="array" ref="S4786">IFERROR(IF(OR(J4786="",M4786="",F4786=""),"",IF(F4786="학생부종합",INDEX(종합배치표!$C:$Q,MATCH(J4786,종합배치표!$B:$B,0),(MATCH(M4786,{"A","B","C","D","E"},0)-1)*3+2),INDEX(교과배치표!$C:$Q,MATCH(J4786,교과배치표!$B:$B,0),(MATCH(M4786,{"A","B","C","D","E"},0)-1)*3+2))),"")</f>
        <v/>
      </c>
      <c r="T4786" s="26" t="str">
        <f t="array" ref="T4786">IFERROR(IF(OR(J4786="",M4786="",F4786=""),"",IF(F4786="학생부종합",INDEX(종합배치표!$C:$Q,MATCH(J4786,종합배치표!$B:$B,0),(MATCH(M4786,{"A","B","C","D","E"},0)-1)*3+3),INDEX(교과배치표!$C:$Q,MATCH(J4786,교과배치표!$B:$B,0),(MATCH(M4786,{"A","B","C","D","E"},0)-1)*3+3))),"")</f>
        <v/>
      </c>
    </row>
    <row r="4787" spans="2:20" ht="14.25" customHeight="1">
      <c r="B4787" s="20">
        <v>5793</v>
      </c>
      <c r="C4787" s="21" t="s">
        <v>492</v>
      </c>
      <c r="D4787" s="21" t="s">
        <v>1592</v>
      </c>
      <c r="E4787" s="21" t="s">
        <v>1634</v>
      </c>
      <c r="F4787" s="21" t="s">
        <v>68</v>
      </c>
      <c r="G4787" s="21" t="s">
        <v>922</v>
      </c>
      <c r="H4787" s="21" t="s">
        <v>407</v>
      </c>
      <c r="I4787" s="21" t="s">
        <v>60</v>
      </c>
      <c r="J4787" s="23"/>
      <c r="K4787" s="24">
        <v>7</v>
      </c>
      <c r="M4787" s="25" t="str">
        <f>IF(I4787="","",IF(I4787="인문",성적입력!$C$8,성적입력!$C$9))</f>
        <v>A</v>
      </c>
      <c r="N4787" s="26">
        <f>성적입력!$C$15</f>
        <v>3</v>
      </c>
      <c r="P4787" s="27" t="str">
        <f t="shared" si="168"/>
        <v/>
      </c>
      <c r="R4787" s="26" t="str">
        <f t="array" ref="R4787">IFERROR(IF(OR(J4787="",M4787="",F4787=""),"",IF(F4787="학생부종합",INDEX(종합배치표!$C:$Q,MATCH(J4787,종합배치표!$B:$B,0),(MATCH(M4787,{"A","B","C","D","E"},0)-1)*3+1),INDEX(교과배치표!$C:$Q,MATCH(J4787,교과배치표!$B:$B,0),(MATCH(M4787,{"A","B","C","D","E"},0)-1)*3+1))),"")</f>
        <v/>
      </c>
      <c r="S4787" s="26" t="str">
        <f t="array" ref="S4787">IFERROR(IF(OR(J4787="",M4787="",F4787=""),"",IF(F4787="학생부종합",INDEX(종합배치표!$C:$Q,MATCH(J4787,종합배치표!$B:$B,0),(MATCH(M4787,{"A","B","C","D","E"},0)-1)*3+2),INDEX(교과배치표!$C:$Q,MATCH(J4787,교과배치표!$B:$B,0),(MATCH(M4787,{"A","B","C","D","E"},0)-1)*3+2))),"")</f>
        <v/>
      </c>
      <c r="T4787" s="26" t="str">
        <f t="array" ref="T4787">IFERROR(IF(OR(J4787="",M4787="",F4787=""),"",IF(F4787="학생부종합",INDEX(종합배치표!$C:$Q,MATCH(J4787,종합배치표!$B:$B,0),(MATCH(M4787,{"A","B","C","D","E"},0)-1)*3+3),INDEX(교과배치표!$C:$Q,MATCH(J4787,교과배치표!$B:$B,0),(MATCH(M4787,{"A","B","C","D","E"},0)-1)*3+3))),"")</f>
        <v/>
      </c>
    </row>
    <row r="4788" spans="2:20" ht="14.25" customHeight="1">
      <c r="B4788" s="20">
        <v>5794</v>
      </c>
      <c r="C4788" s="21" t="s">
        <v>492</v>
      </c>
      <c r="D4788" s="21" t="s">
        <v>1592</v>
      </c>
      <c r="E4788" s="21" t="s">
        <v>1634</v>
      </c>
      <c r="F4788" s="21" t="s">
        <v>24</v>
      </c>
      <c r="G4788" s="21" t="s">
        <v>1635</v>
      </c>
      <c r="H4788" s="21" t="s">
        <v>407</v>
      </c>
      <c r="I4788" s="21" t="s">
        <v>60</v>
      </c>
      <c r="J4788" s="23"/>
      <c r="K4788" s="24">
        <v>7</v>
      </c>
      <c r="M4788" s="25" t="str">
        <f>IF(I4788="","",IF(I4788="인문",성적입력!$C$8,성적입력!$C$9))</f>
        <v>A</v>
      </c>
      <c r="N4788" s="26">
        <f>성적입력!$C$15</f>
        <v>3</v>
      </c>
      <c r="P4788" s="27" t="str">
        <f t="shared" si="168"/>
        <v/>
      </c>
      <c r="R4788" s="26" t="str">
        <f t="array" ref="R4788">IFERROR(IF(OR(J4788="",M4788="",F4788=""),"",IF(F4788="학생부종합",INDEX(종합배치표!$C:$Q,MATCH(J4788,종합배치표!$B:$B,0),(MATCH(M4788,{"A","B","C","D","E"},0)-1)*3+1),INDEX(교과배치표!$C:$Q,MATCH(J4788,교과배치표!$B:$B,0),(MATCH(M4788,{"A","B","C","D","E"},0)-1)*3+1))),"")</f>
        <v/>
      </c>
      <c r="S4788" s="26" t="str">
        <f t="array" ref="S4788">IFERROR(IF(OR(J4788="",M4788="",F4788=""),"",IF(F4788="학생부종합",INDEX(종합배치표!$C:$Q,MATCH(J4788,종합배치표!$B:$B,0),(MATCH(M4788,{"A","B","C","D","E"},0)-1)*3+2),INDEX(교과배치표!$C:$Q,MATCH(J4788,교과배치표!$B:$B,0),(MATCH(M4788,{"A","B","C","D","E"},0)-1)*3+2))),"")</f>
        <v/>
      </c>
      <c r="T4788" s="26" t="str">
        <f t="array" ref="T4788">IFERROR(IF(OR(J4788="",M4788="",F4788=""),"",IF(F4788="학생부종합",INDEX(종합배치표!$C:$Q,MATCH(J4788,종합배치표!$B:$B,0),(MATCH(M4788,{"A","B","C","D","E"},0)-1)*3+3),INDEX(교과배치표!$C:$Q,MATCH(J4788,교과배치표!$B:$B,0),(MATCH(M4788,{"A","B","C","D","E"},0)-1)*3+3))),"")</f>
        <v/>
      </c>
    </row>
    <row r="4789" spans="2:20" ht="14.25" customHeight="1">
      <c r="B4789" s="20">
        <v>5796</v>
      </c>
      <c r="C4789" s="21" t="s">
        <v>492</v>
      </c>
      <c r="D4789" s="21" t="s">
        <v>1592</v>
      </c>
      <c r="E4789" s="21" t="s">
        <v>1634</v>
      </c>
      <c r="F4789" s="21" t="s">
        <v>24</v>
      </c>
      <c r="G4789" s="21" t="s">
        <v>1636</v>
      </c>
      <c r="H4789" s="21" t="s">
        <v>407</v>
      </c>
      <c r="I4789" s="21" t="s">
        <v>60</v>
      </c>
      <c r="J4789" s="23"/>
      <c r="K4789" s="24">
        <v>7</v>
      </c>
      <c r="M4789" s="25" t="str">
        <f>IF(I4789="","",IF(I4789="인문",성적입력!$C$8,성적입력!$C$9))</f>
        <v>A</v>
      </c>
      <c r="N4789" s="26">
        <f>성적입력!$C$15</f>
        <v>3</v>
      </c>
      <c r="P4789" s="27" t="str">
        <f t="shared" si="168"/>
        <v/>
      </c>
      <c r="R4789" s="26" t="str">
        <f t="array" ref="R4789">IFERROR(IF(OR(J4789="",M4789="",F4789=""),"",IF(F4789="학생부종합",INDEX(종합배치표!$C:$Q,MATCH(J4789,종합배치표!$B:$B,0),(MATCH(M4789,{"A","B","C","D","E"},0)-1)*3+1),INDEX(교과배치표!$C:$Q,MATCH(J4789,교과배치표!$B:$B,0),(MATCH(M4789,{"A","B","C","D","E"},0)-1)*3+1))),"")</f>
        <v/>
      </c>
      <c r="S4789" s="26" t="str">
        <f t="array" ref="S4789">IFERROR(IF(OR(J4789="",M4789="",F4789=""),"",IF(F4789="학생부종합",INDEX(종합배치표!$C:$Q,MATCH(J4789,종합배치표!$B:$B,0),(MATCH(M4789,{"A","B","C","D","E"},0)-1)*3+2),INDEX(교과배치표!$C:$Q,MATCH(J4789,교과배치표!$B:$B,0),(MATCH(M4789,{"A","B","C","D","E"},0)-1)*3+2))),"")</f>
        <v/>
      </c>
      <c r="T4789" s="26" t="str">
        <f t="array" ref="T4789">IFERROR(IF(OR(J4789="",M4789="",F4789=""),"",IF(F4789="학생부종합",INDEX(종합배치표!$C:$Q,MATCH(J4789,종합배치표!$B:$B,0),(MATCH(M4789,{"A","B","C","D","E"},0)-1)*3+3),INDEX(교과배치표!$C:$Q,MATCH(J4789,교과배치표!$B:$B,0),(MATCH(M4789,{"A","B","C","D","E"},0)-1)*3+3))),"")</f>
        <v/>
      </c>
    </row>
    <row r="4790" spans="2:20" ht="14.25" customHeight="1">
      <c r="B4790" s="20">
        <v>5797</v>
      </c>
      <c r="C4790" s="21" t="s">
        <v>492</v>
      </c>
      <c r="D4790" s="21" t="s">
        <v>1592</v>
      </c>
      <c r="E4790" s="21" t="s">
        <v>1634</v>
      </c>
      <c r="F4790" s="21" t="s">
        <v>68</v>
      </c>
      <c r="G4790" s="21" t="s">
        <v>922</v>
      </c>
      <c r="H4790" s="21" t="s">
        <v>339</v>
      </c>
      <c r="I4790" s="21" t="s">
        <v>60</v>
      </c>
      <c r="J4790" s="23"/>
      <c r="K4790" s="24">
        <v>6</v>
      </c>
      <c r="M4790" s="25" t="str">
        <f>IF(I4790="","",IF(I4790="인문",성적입력!$C$8,성적입력!$C$9))</f>
        <v>A</v>
      </c>
      <c r="N4790" s="26">
        <f>성적입력!$C$15</f>
        <v>3</v>
      </c>
      <c r="P4790" s="27" t="str">
        <f t="shared" si="168"/>
        <v/>
      </c>
      <c r="R4790" s="26" t="str">
        <f t="array" ref="R4790">IFERROR(IF(OR(J4790="",M4790="",F4790=""),"",IF(F4790="학생부종합",INDEX(종합배치표!$C:$Q,MATCH(J4790,종합배치표!$B:$B,0),(MATCH(M4790,{"A","B","C","D","E"},0)-1)*3+1),INDEX(교과배치표!$C:$Q,MATCH(J4790,교과배치표!$B:$B,0),(MATCH(M4790,{"A","B","C","D","E"},0)-1)*3+1))),"")</f>
        <v/>
      </c>
      <c r="S4790" s="26" t="str">
        <f t="array" ref="S4790">IFERROR(IF(OR(J4790="",M4790="",F4790=""),"",IF(F4790="학생부종합",INDEX(종합배치표!$C:$Q,MATCH(J4790,종합배치표!$B:$B,0),(MATCH(M4790,{"A","B","C","D","E"},0)-1)*3+2),INDEX(교과배치표!$C:$Q,MATCH(J4790,교과배치표!$B:$B,0),(MATCH(M4790,{"A","B","C","D","E"},0)-1)*3+2))),"")</f>
        <v/>
      </c>
      <c r="T4790" s="26" t="str">
        <f t="array" ref="T4790">IFERROR(IF(OR(J4790="",M4790="",F4790=""),"",IF(F4790="학생부종합",INDEX(종합배치표!$C:$Q,MATCH(J4790,종합배치표!$B:$B,0),(MATCH(M4790,{"A","B","C","D","E"},0)-1)*3+3),INDEX(교과배치표!$C:$Q,MATCH(J4790,교과배치표!$B:$B,0),(MATCH(M4790,{"A","B","C","D","E"},0)-1)*3+3))),"")</f>
        <v/>
      </c>
    </row>
    <row r="4791" spans="2:20" ht="14.25" customHeight="1">
      <c r="B4791" s="20">
        <v>5798</v>
      </c>
      <c r="C4791" s="21" t="s">
        <v>492</v>
      </c>
      <c r="D4791" s="21" t="s">
        <v>1592</v>
      </c>
      <c r="E4791" s="21" t="s">
        <v>1634</v>
      </c>
      <c r="F4791" s="21" t="s">
        <v>24</v>
      </c>
      <c r="G4791" s="21" t="s">
        <v>1635</v>
      </c>
      <c r="H4791" s="21" t="s">
        <v>339</v>
      </c>
      <c r="I4791" s="21" t="s">
        <v>60</v>
      </c>
      <c r="J4791" s="23"/>
      <c r="K4791" s="24">
        <v>6</v>
      </c>
      <c r="M4791" s="25" t="str">
        <f>IF(I4791="","",IF(I4791="인문",성적입력!$C$8,성적입력!$C$9))</f>
        <v>A</v>
      </c>
      <c r="N4791" s="26">
        <f>성적입력!$C$15</f>
        <v>3</v>
      </c>
      <c r="P4791" s="27" t="str">
        <f t="shared" si="168"/>
        <v/>
      </c>
      <c r="R4791" s="26" t="str">
        <f t="array" ref="R4791">IFERROR(IF(OR(J4791="",M4791="",F4791=""),"",IF(F4791="학생부종합",INDEX(종합배치표!$C:$Q,MATCH(J4791,종합배치표!$B:$B,0),(MATCH(M4791,{"A","B","C","D","E"},0)-1)*3+1),INDEX(교과배치표!$C:$Q,MATCH(J4791,교과배치표!$B:$B,0),(MATCH(M4791,{"A","B","C","D","E"},0)-1)*3+1))),"")</f>
        <v/>
      </c>
      <c r="S4791" s="26" t="str">
        <f t="array" ref="S4791">IFERROR(IF(OR(J4791="",M4791="",F4791=""),"",IF(F4791="학생부종합",INDEX(종합배치표!$C:$Q,MATCH(J4791,종합배치표!$B:$B,0),(MATCH(M4791,{"A","B","C","D","E"},0)-1)*3+2),INDEX(교과배치표!$C:$Q,MATCH(J4791,교과배치표!$B:$B,0),(MATCH(M4791,{"A","B","C","D","E"},0)-1)*3+2))),"")</f>
        <v/>
      </c>
      <c r="T4791" s="26" t="str">
        <f t="array" ref="T4791">IFERROR(IF(OR(J4791="",M4791="",F4791=""),"",IF(F4791="학생부종합",INDEX(종합배치표!$C:$Q,MATCH(J4791,종합배치표!$B:$B,0),(MATCH(M4791,{"A","B","C","D","E"},0)-1)*3+3),INDEX(교과배치표!$C:$Q,MATCH(J4791,교과배치표!$B:$B,0),(MATCH(M4791,{"A","B","C","D","E"},0)-1)*3+3))),"")</f>
        <v/>
      </c>
    </row>
    <row r="4792" spans="2:20" ht="14.25" customHeight="1">
      <c r="B4792" s="20">
        <v>5801</v>
      </c>
      <c r="C4792" s="21" t="s">
        <v>492</v>
      </c>
      <c r="D4792" s="21" t="s">
        <v>1592</v>
      </c>
      <c r="E4792" s="21" t="s">
        <v>1634</v>
      </c>
      <c r="F4792" s="21" t="s">
        <v>24</v>
      </c>
      <c r="G4792" s="21" t="s">
        <v>1636</v>
      </c>
      <c r="H4792" s="21" t="s">
        <v>339</v>
      </c>
      <c r="I4792" s="21" t="s">
        <v>60</v>
      </c>
      <c r="J4792" s="23"/>
      <c r="K4792" s="24">
        <v>9</v>
      </c>
      <c r="M4792" s="25" t="str">
        <f>IF(I4792="","",IF(I4792="인문",성적입력!$C$8,성적입력!$C$9))</f>
        <v>A</v>
      </c>
      <c r="N4792" s="26">
        <f>성적입력!$C$15</f>
        <v>3</v>
      </c>
      <c r="P4792" s="27" t="str">
        <f t="shared" si="168"/>
        <v/>
      </c>
      <c r="R4792" s="26" t="str">
        <f t="array" ref="R4792">IFERROR(IF(OR(J4792="",M4792="",F4792=""),"",IF(F4792="학생부종합",INDEX(종합배치표!$C:$Q,MATCH(J4792,종합배치표!$B:$B,0),(MATCH(M4792,{"A","B","C","D","E"},0)-1)*3+1),INDEX(교과배치표!$C:$Q,MATCH(J4792,교과배치표!$B:$B,0),(MATCH(M4792,{"A","B","C","D","E"},0)-1)*3+1))),"")</f>
        <v/>
      </c>
      <c r="S4792" s="26" t="str">
        <f t="array" ref="S4792">IFERROR(IF(OR(J4792="",M4792="",F4792=""),"",IF(F4792="학생부종합",INDEX(종합배치표!$C:$Q,MATCH(J4792,종합배치표!$B:$B,0),(MATCH(M4792,{"A","B","C","D","E"},0)-1)*3+2),INDEX(교과배치표!$C:$Q,MATCH(J4792,교과배치표!$B:$B,0),(MATCH(M4792,{"A","B","C","D","E"},0)-1)*3+2))),"")</f>
        <v/>
      </c>
      <c r="T4792" s="26" t="str">
        <f t="array" ref="T4792">IFERROR(IF(OR(J4792="",M4792="",F4792=""),"",IF(F4792="학생부종합",INDEX(종합배치표!$C:$Q,MATCH(J4792,종합배치표!$B:$B,0),(MATCH(M4792,{"A","B","C","D","E"},0)-1)*3+3),INDEX(교과배치표!$C:$Q,MATCH(J4792,교과배치표!$B:$B,0),(MATCH(M4792,{"A","B","C","D","E"},0)-1)*3+3))),"")</f>
        <v/>
      </c>
    </row>
    <row r="4793" spans="2:20" ht="14.25" customHeight="1">
      <c r="B4793" s="20">
        <v>5802</v>
      </c>
      <c r="C4793" s="21" t="s">
        <v>492</v>
      </c>
      <c r="D4793" s="21" t="s">
        <v>1592</v>
      </c>
      <c r="E4793" s="21" t="s">
        <v>1634</v>
      </c>
      <c r="F4793" s="21" t="s">
        <v>68</v>
      </c>
      <c r="G4793" s="21" t="s">
        <v>922</v>
      </c>
      <c r="H4793" s="21" t="s">
        <v>502</v>
      </c>
      <c r="I4793" s="21" t="s">
        <v>60</v>
      </c>
      <c r="J4793" s="23"/>
      <c r="K4793" s="24">
        <v>5</v>
      </c>
      <c r="M4793" s="25" t="str">
        <f>IF(I4793="","",IF(I4793="인문",성적입력!$C$8,성적입력!$C$9))</f>
        <v>A</v>
      </c>
      <c r="N4793" s="26">
        <f>성적입력!$C$15</f>
        <v>3</v>
      </c>
      <c r="P4793" s="27" t="str">
        <f t="shared" si="168"/>
        <v/>
      </c>
      <c r="R4793" s="26" t="str">
        <f t="array" ref="R4793">IFERROR(IF(OR(J4793="",M4793="",F4793=""),"",IF(F4793="학생부종합",INDEX(종합배치표!$C:$Q,MATCH(J4793,종합배치표!$B:$B,0),(MATCH(M4793,{"A","B","C","D","E"},0)-1)*3+1),INDEX(교과배치표!$C:$Q,MATCH(J4793,교과배치표!$B:$B,0),(MATCH(M4793,{"A","B","C","D","E"},0)-1)*3+1))),"")</f>
        <v/>
      </c>
      <c r="S4793" s="26" t="str">
        <f t="array" ref="S4793">IFERROR(IF(OR(J4793="",M4793="",F4793=""),"",IF(F4793="학생부종합",INDEX(종합배치표!$C:$Q,MATCH(J4793,종합배치표!$B:$B,0),(MATCH(M4793,{"A","B","C","D","E"},0)-1)*3+2),INDEX(교과배치표!$C:$Q,MATCH(J4793,교과배치표!$B:$B,0),(MATCH(M4793,{"A","B","C","D","E"},0)-1)*3+2))),"")</f>
        <v/>
      </c>
      <c r="T4793" s="26" t="str">
        <f t="array" ref="T4793">IFERROR(IF(OR(J4793="",M4793="",F4793=""),"",IF(F4793="학생부종합",INDEX(종합배치표!$C:$Q,MATCH(J4793,종합배치표!$B:$B,0),(MATCH(M4793,{"A","B","C","D","E"},0)-1)*3+3),INDEX(교과배치표!$C:$Q,MATCH(J4793,교과배치표!$B:$B,0),(MATCH(M4793,{"A","B","C","D","E"},0)-1)*3+3))),"")</f>
        <v/>
      </c>
    </row>
    <row r="4794" spans="2:20" ht="14.25" customHeight="1">
      <c r="B4794" s="20">
        <v>5803</v>
      </c>
      <c r="C4794" s="21" t="s">
        <v>492</v>
      </c>
      <c r="D4794" s="21" t="s">
        <v>1592</v>
      </c>
      <c r="E4794" s="21" t="s">
        <v>1634</v>
      </c>
      <c r="F4794" s="21" t="s">
        <v>24</v>
      </c>
      <c r="G4794" s="21" t="s">
        <v>1635</v>
      </c>
      <c r="H4794" s="21" t="s">
        <v>502</v>
      </c>
      <c r="I4794" s="21" t="s">
        <v>60</v>
      </c>
      <c r="J4794" s="23"/>
      <c r="K4794" s="24">
        <v>4</v>
      </c>
      <c r="M4794" s="25" t="str">
        <f>IF(I4794="","",IF(I4794="인문",성적입력!$C$8,성적입력!$C$9))</f>
        <v>A</v>
      </c>
      <c r="N4794" s="26">
        <f>성적입력!$C$15</f>
        <v>3</v>
      </c>
      <c r="P4794" s="27" t="str">
        <f t="shared" si="168"/>
        <v/>
      </c>
      <c r="R4794" s="26" t="str">
        <f t="array" ref="R4794">IFERROR(IF(OR(J4794="",M4794="",F4794=""),"",IF(F4794="학생부종합",INDEX(종합배치표!$C:$Q,MATCH(J4794,종합배치표!$B:$B,0),(MATCH(M4794,{"A","B","C","D","E"},0)-1)*3+1),INDEX(교과배치표!$C:$Q,MATCH(J4794,교과배치표!$B:$B,0),(MATCH(M4794,{"A","B","C","D","E"},0)-1)*3+1))),"")</f>
        <v/>
      </c>
      <c r="S4794" s="26" t="str">
        <f t="array" ref="S4794">IFERROR(IF(OR(J4794="",M4794="",F4794=""),"",IF(F4794="학생부종합",INDEX(종합배치표!$C:$Q,MATCH(J4794,종합배치표!$B:$B,0),(MATCH(M4794,{"A","B","C","D","E"},0)-1)*3+2),INDEX(교과배치표!$C:$Q,MATCH(J4794,교과배치표!$B:$B,0),(MATCH(M4794,{"A","B","C","D","E"},0)-1)*3+2))),"")</f>
        <v/>
      </c>
      <c r="T4794" s="26" t="str">
        <f t="array" ref="T4794">IFERROR(IF(OR(J4794="",M4794="",F4794=""),"",IF(F4794="학생부종합",INDEX(종합배치표!$C:$Q,MATCH(J4794,종합배치표!$B:$B,0),(MATCH(M4794,{"A","B","C","D","E"},0)-1)*3+3),INDEX(교과배치표!$C:$Q,MATCH(J4794,교과배치표!$B:$B,0),(MATCH(M4794,{"A","B","C","D","E"},0)-1)*3+3))),"")</f>
        <v/>
      </c>
    </row>
    <row r="4795" spans="2:20" ht="14.25" customHeight="1">
      <c r="B4795" s="20">
        <v>5806</v>
      </c>
      <c r="C4795" s="21" t="s">
        <v>492</v>
      </c>
      <c r="D4795" s="21" t="s">
        <v>1592</v>
      </c>
      <c r="E4795" s="21" t="s">
        <v>1634</v>
      </c>
      <c r="F4795" s="21" t="s">
        <v>24</v>
      </c>
      <c r="G4795" s="21" t="s">
        <v>1636</v>
      </c>
      <c r="H4795" s="21" t="s">
        <v>502</v>
      </c>
      <c r="I4795" s="21" t="s">
        <v>60</v>
      </c>
      <c r="J4795" s="23"/>
      <c r="K4795" s="24">
        <v>6</v>
      </c>
      <c r="M4795" s="25" t="str">
        <f>IF(I4795="","",IF(I4795="인문",성적입력!$C$8,성적입력!$C$9))</f>
        <v>A</v>
      </c>
      <c r="N4795" s="26">
        <f>성적입력!$C$15</f>
        <v>3</v>
      </c>
      <c r="P4795" s="27" t="str">
        <f t="shared" si="168"/>
        <v/>
      </c>
      <c r="R4795" s="26" t="str">
        <f t="array" ref="R4795">IFERROR(IF(OR(J4795="",M4795="",F4795=""),"",IF(F4795="학생부종합",INDEX(종합배치표!$C:$Q,MATCH(J4795,종합배치표!$B:$B,0),(MATCH(M4795,{"A","B","C","D","E"},0)-1)*3+1),INDEX(교과배치표!$C:$Q,MATCH(J4795,교과배치표!$B:$B,0),(MATCH(M4795,{"A","B","C","D","E"},0)-1)*3+1))),"")</f>
        <v/>
      </c>
      <c r="S4795" s="26" t="str">
        <f t="array" ref="S4795">IFERROR(IF(OR(J4795="",M4795="",F4795=""),"",IF(F4795="학생부종합",INDEX(종합배치표!$C:$Q,MATCH(J4795,종합배치표!$B:$B,0),(MATCH(M4795,{"A","B","C","D","E"},0)-1)*3+2),INDEX(교과배치표!$C:$Q,MATCH(J4795,교과배치표!$B:$B,0),(MATCH(M4795,{"A","B","C","D","E"},0)-1)*3+2))),"")</f>
        <v/>
      </c>
      <c r="T4795" s="26" t="str">
        <f t="array" ref="T4795">IFERROR(IF(OR(J4795="",M4795="",F4795=""),"",IF(F4795="학생부종합",INDEX(종합배치표!$C:$Q,MATCH(J4795,종합배치표!$B:$B,0),(MATCH(M4795,{"A","B","C","D","E"},0)-1)*3+3),INDEX(교과배치표!$C:$Q,MATCH(J4795,교과배치표!$B:$B,0),(MATCH(M4795,{"A","B","C","D","E"},0)-1)*3+3))),"")</f>
        <v/>
      </c>
    </row>
    <row r="4796" spans="2:20" ht="14.25" customHeight="1">
      <c r="B4796" s="20">
        <v>5807</v>
      </c>
      <c r="C4796" s="21" t="s">
        <v>492</v>
      </c>
      <c r="D4796" s="21" t="s">
        <v>1592</v>
      </c>
      <c r="E4796" s="21" t="s">
        <v>1634</v>
      </c>
      <c r="F4796" s="21" t="s">
        <v>68</v>
      </c>
      <c r="G4796" s="21" t="s">
        <v>922</v>
      </c>
      <c r="H4796" s="21" t="s">
        <v>874</v>
      </c>
      <c r="I4796" s="21" t="s">
        <v>27</v>
      </c>
      <c r="J4796" s="23"/>
      <c r="K4796" s="24">
        <v>9</v>
      </c>
      <c r="M4796" s="25" t="str">
        <f>IF(I4796="","",IF(I4796="인문",성적입력!$C$8,성적입력!$C$9))</f>
        <v>A</v>
      </c>
      <c r="N4796" s="26">
        <f>성적입력!$C$15</f>
        <v>3</v>
      </c>
      <c r="P4796" s="27" t="str">
        <f t="shared" si="168"/>
        <v/>
      </c>
      <c r="R4796" s="26" t="str">
        <f t="array" ref="R4796">IFERROR(IF(OR(J4796="",M4796="",F4796=""),"",IF(F4796="학생부종합",INDEX(종합배치표!$C:$Q,MATCH(J4796,종합배치표!$B:$B,0),(MATCH(M4796,{"A","B","C","D","E"},0)-1)*3+1),INDEX(교과배치표!$C:$Q,MATCH(J4796,교과배치표!$B:$B,0),(MATCH(M4796,{"A","B","C","D","E"},0)-1)*3+1))),"")</f>
        <v/>
      </c>
      <c r="S4796" s="26" t="str">
        <f t="array" ref="S4796">IFERROR(IF(OR(J4796="",M4796="",F4796=""),"",IF(F4796="학생부종합",INDEX(종합배치표!$C:$Q,MATCH(J4796,종합배치표!$B:$B,0),(MATCH(M4796,{"A","B","C","D","E"},0)-1)*3+2),INDEX(교과배치표!$C:$Q,MATCH(J4796,교과배치표!$B:$B,0),(MATCH(M4796,{"A","B","C","D","E"},0)-1)*3+2))),"")</f>
        <v/>
      </c>
      <c r="T4796" s="26" t="str">
        <f t="array" ref="T4796">IFERROR(IF(OR(J4796="",M4796="",F4796=""),"",IF(F4796="학생부종합",INDEX(종합배치표!$C:$Q,MATCH(J4796,종합배치표!$B:$B,0),(MATCH(M4796,{"A","B","C","D","E"},0)-1)*3+3),INDEX(교과배치표!$C:$Q,MATCH(J4796,교과배치표!$B:$B,0),(MATCH(M4796,{"A","B","C","D","E"},0)-1)*3+3))),"")</f>
        <v/>
      </c>
    </row>
    <row r="4797" spans="2:20" ht="14.25" customHeight="1">
      <c r="B4797" s="20">
        <v>5808</v>
      </c>
      <c r="C4797" s="21" t="s">
        <v>492</v>
      </c>
      <c r="D4797" s="21" t="s">
        <v>1592</v>
      </c>
      <c r="E4797" s="21" t="s">
        <v>1634</v>
      </c>
      <c r="F4797" s="21" t="s">
        <v>24</v>
      </c>
      <c r="G4797" s="21" t="s">
        <v>1635</v>
      </c>
      <c r="H4797" s="21" t="s">
        <v>874</v>
      </c>
      <c r="I4797" s="21" t="s">
        <v>27</v>
      </c>
      <c r="J4797" s="23"/>
      <c r="K4797" s="24">
        <v>6</v>
      </c>
      <c r="M4797" s="25" t="str">
        <f>IF(I4797="","",IF(I4797="인문",성적입력!$C$8,성적입력!$C$9))</f>
        <v>A</v>
      </c>
      <c r="N4797" s="26">
        <f>성적입력!$C$15</f>
        <v>3</v>
      </c>
      <c r="P4797" s="27" t="str">
        <f t="shared" si="168"/>
        <v/>
      </c>
      <c r="R4797" s="26" t="str">
        <f t="array" ref="R4797">IFERROR(IF(OR(J4797="",M4797="",F4797=""),"",IF(F4797="학생부종합",INDEX(종합배치표!$C:$Q,MATCH(J4797,종합배치표!$B:$B,0),(MATCH(M4797,{"A","B","C","D","E"},0)-1)*3+1),INDEX(교과배치표!$C:$Q,MATCH(J4797,교과배치표!$B:$B,0),(MATCH(M4797,{"A","B","C","D","E"},0)-1)*3+1))),"")</f>
        <v/>
      </c>
      <c r="S4797" s="26" t="str">
        <f t="array" ref="S4797">IFERROR(IF(OR(J4797="",M4797="",F4797=""),"",IF(F4797="학생부종합",INDEX(종합배치표!$C:$Q,MATCH(J4797,종합배치표!$B:$B,0),(MATCH(M4797,{"A","B","C","D","E"},0)-1)*3+2),INDEX(교과배치표!$C:$Q,MATCH(J4797,교과배치표!$B:$B,0),(MATCH(M4797,{"A","B","C","D","E"},0)-1)*3+2))),"")</f>
        <v/>
      </c>
      <c r="T4797" s="26" t="str">
        <f t="array" ref="T4797">IFERROR(IF(OR(J4797="",M4797="",F4797=""),"",IF(F4797="학생부종합",INDEX(종합배치표!$C:$Q,MATCH(J4797,종합배치표!$B:$B,0),(MATCH(M4797,{"A","B","C","D","E"},0)-1)*3+3),INDEX(교과배치표!$C:$Q,MATCH(J4797,교과배치표!$B:$B,0),(MATCH(M4797,{"A","B","C","D","E"},0)-1)*3+3))),"")</f>
        <v/>
      </c>
    </row>
    <row r="4798" spans="2:20" ht="14.25" customHeight="1">
      <c r="B4798" s="20">
        <v>5811</v>
      </c>
      <c r="C4798" s="21" t="s">
        <v>492</v>
      </c>
      <c r="D4798" s="21" t="s">
        <v>1592</v>
      </c>
      <c r="E4798" s="21" t="s">
        <v>1634</v>
      </c>
      <c r="F4798" s="21" t="s">
        <v>24</v>
      </c>
      <c r="G4798" s="21" t="s">
        <v>1636</v>
      </c>
      <c r="H4798" s="21" t="s">
        <v>874</v>
      </c>
      <c r="I4798" s="21" t="s">
        <v>27</v>
      </c>
      <c r="J4798" s="23"/>
      <c r="K4798" s="24">
        <v>9</v>
      </c>
      <c r="M4798" s="25" t="str">
        <f>IF(I4798="","",IF(I4798="인문",성적입력!$C$8,성적입력!$C$9))</f>
        <v>A</v>
      </c>
      <c r="N4798" s="26">
        <f>성적입력!$C$15</f>
        <v>3</v>
      </c>
      <c r="P4798" s="27" t="str">
        <f t="shared" si="168"/>
        <v/>
      </c>
      <c r="R4798" s="26" t="str">
        <f t="array" ref="R4798">IFERROR(IF(OR(J4798="",M4798="",F4798=""),"",IF(F4798="학생부종합",INDEX(종합배치표!$C:$Q,MATCH(J4798,종합배치표!$B:$B,0),(MATCH(M4798,{"A","B","C","D","E"},0)-1)*3+1),INDEX(교과배치표!$C:$Q,MATCH(J4798,교과배치표!$B:$B,0),(MATCH(M4798,{"A","B","C","D","E"},0)-1)*3+1))),"")</f>
        <v/>
      </c>
      <c r="S4798" s="26" t="str">
        <f t="array" ref="S4798">IFERROR(IF(OR(J4798="",M4798="",F4798=""),"",IF(F4798="학생부종합",INDEX(종합배치표!$C:$Q,MATCH(J4798,종합배치표!$B:$B,0),(MATCH(M4798,{"A","B","C","D","E"},0)-1)*3+2),INDEX(교과배치표!$C:$Q,MATCH(J4798,교과배치표!$B:$B,0),(MATCH(M4798,{"A","B","C","D","E"},0)-1)*3+2))),"")</f>
        <v/>
      </c>
      <c r="T4798" s="26" t="str">
        <f t="array" ref="T4798">IFERROR(IF(OR(J4798="",M4798="",F4798=""),"",IF(F4798="학생부종합",INDEX(종합배치표!$C:$Q,MATCH(J4798,종합배치표!$B:$B,0),(MATCH(M4798,{"A","B","C","D","E"},0)-1)*3+3),INDEX(교과배치표!$C:$Q,MATCH(J4798,교과배치표!$B:$B,0),(MATCH(M4798,{"A","B","C","D","E"},0)-1)*3+3))),"")</f>
        <v/>
      </c>
    </row>
    <row r="4799" spans="2:20" ht="14.25" customHeight="1">
      <c r="B4799" s="20">
        <v>5812</v>
      </c>
      <c r="C4799" s="21" t="s">
        <v>492</v>
      </c>
      <c r="D4799" s="21" t="s">
        <v>1592</v>
      </c>
      <c r="E4799" s="21" t="s">
        <v>1634</v>
      </c>
      <c r="F4799" s="21" t="s">
        <v>68</v>
      </c>
      <c r="G4799" s="21" t="s">
        <v>922</v>
      </c>
      <c r="H4799" s="21" t="s">
        <v>209</v>
      </c>
      <c r="I4799" s="21" t="s">
        <v>27</v>
      </c>
      <c r="J4799" s="23"/>
      <c r="K4799" s="24">
        <v>41</v>
      </c>
      <c r="M4799" s="25" t="str">
        <f>IF(I4799="","",IF(I4799="인문",성적입력!$C$8,성적입력!$C$9))</f>
        <v>A</v>
      </c>
      <c r="N4799" s="26">
        <f>성적입력!$C$15</f>
        <v>3</v>
      </c>
      <c r="P4799" s="27" t="str">
        <f t="shared" si="168"/>
        <v/>
      </c>
      <c r="R4799" s="26" t="str">
        <f t="array" ref="R4799">IFERROR(IF(OR(J4799="",M4799="",F4799=""),"",IF(F4799="학생부종합",INDEX(종합배치표!$C:$Q,MATCH(J4799,종합배치표!$B:$B,0),(MATCH(M4799,{"A","B","C","D","E"},0)-1)*3+1),INDEX(교과배치표!$C:$Q,MATCH(J4799,교과배치표!$B:$B,0),(MATCH(M4799,{"A","B","C","D","E"},0)-1)*3+1))),"")</f>
        <v/>
      </c>
      <c r="S4799" s="26" t="str">
        <f t="array" ref="S4799">IFERROR(IF(OR(J4799="",M4799="",F4799=""),"",IF(F4799="학생부종합",INDEX(종합배치표!$C:$Q,MATCH(J4799,종합배치표!$B:$B,0),(MATCH(M4799,{"A","B","C","D","E"},0)-1)*3+2),INDEX(교과배치표!$C:$Q,MATCH(J4799,교과배치표!$B:$B,0),(MATCH(M4799,{"A","B","C","D","E"},0)-1)*3+2))),"")</f>
        <v/>
      </c>
      <c r="T4799" s="26" t="str">
        <f t="array" ref="T4799">IFERROR(IF(OR(J4799="",M4799="",F4799=""),"",IF(F4799="학생부종합",INDEX(종합배치표!$C:$Q,MATCH(J4799,종합배치표!$B:$B,0),(MATCH(M4799,{"A","B","C","D","E"},0)-1)*3+3),INDEX(교과배치표!$C:$Q,MATCH(J4799,교과배치표!$B:$B,0),(MATCH(M4799,{"A","B","C","D","E"},0)-1)*3+3))),"")</f>
        <v/>
      </c>
    </row>
    <row r="4800" spans="2:20" ht="14.25" customHeight="1">
      <c r="B4800" s="20">
        <v>5813</v>
      </c>
      <c r="C4800" s="21" t="s">
        <v>492</v>
      </c>
      <c r="D4800" s="21" t="s">
        <v>1592</v>
      </c>
      <c r="E4800" s="21" t="s">
        <v>1634</v>
      </c>
      <c r="F4800" s="21" t="s">
        <v>24</v>
      </c>
      <c r="G4800" s="21" t="s">
        <v>1635</v>
      </c>
      <c r="H4800" s="21" t="s">
        <v>209</v>
      </c>
      <c r="I4800" s="21" t="s">
        <v>27</v>
      </c>
      <c r="J4800" s="23"/>
      <c r="K4800" s="24">
        <v>14</v>
      </c>
      <c r="M4800" s="25" t="str">
        <f>IF(I4800="","",IF(I4800="인문",성적입력!$C$8,성적입력!$C$9))</f>
        <v>A</v>
      </c>
      <c r="N4800" s="26">
        <f>성적입력!$C$15</f>
        <v>3</v>
      </c>
      <c r="P4800" s="27" t="str">
        <f t="shared" si="168"/>
        <v/>
      </c>
      <c r="R4800" s="26" t="str">
        <f t="array" ref="R4800">IFERROR(IF(OR(J4800="",M4800="",F4800=""),"",IF(F4800="학생부종합",INDEX(종합배치표!$C:$Q,MATCH(J4800,종합배치표!$B:$B,0),(MATCH(M4800,{"A","B","C","D","E"},0)-1)*3+1),INDEX(교과배치표!$C:$Q,MATCH(J4800,교과배치표!$B:$B,0),(MATCH(M4800,{"A","B","C","D","E"},0)-1)*3+1))),"")</f>
        <v/>
      </c>
      <c r="S4800" s="26" t="str">
        <f t="array" ref="S4800">IFERROR(IF(OR(J4800="",M4800="",F4800=""),"",IF(F4800="학생부종합",INDEX(종합배치표!$C:$Q,MATCH(J4800,종합배치표!$B:$B,0),(MATCH(M4800,{"A","B","C","D","E"},0)-1)*3+2),INDEX(교과배치표!$C:$Q,MATCH(J4800,교과배치표!$B:$B,0),(MATCH(M4800,{"A","B","C","D","E"},0)-1)*3+2))),"")</f>
        <v/>
      </c>
      <c r="T4800" s="26" t="str">
        <f t="array" ref="T4800">IFERROR(IF(OR(J4800="",M4800="",F4800=""),"",IF(F4800="학생부종합",INDEX(종합배치표!$C:$Q,MATCH(J4800,종합배치표!$B:$B,0),(MATCH(M4800,{"A","B","C","D","E"},0)-1)*3+3),INDEX(교과배치표!$C:$Q,MATCH(J4800,교과배치표!$B:$B,0),(MATCH(M4800,{"A","B","C","D","E"},0)-1)*3+3))),"")</f>
        <v/>
      </c>
    </row>
    <row r="4801" spans="2:20" ht="14.25" customHeight="1">
      <c r="B4801" s="20">
        <v>5816</v>
      </c>
      <c r="C4801" s="21" t="s">
        <v>492</v>
      </c>
      <c r="D4801" s="21" t="s">
        <v>1592</v>
      </c>
      <c r="E4801" s="21" t="s">
        <v>1634</v>
      </c>
      <c r="F4801" s="21" t="s">
        <v>24</v>
      </c>
      <c r="G4801" s="21" t="s">
        <v>1636</v>
      </c>
      <c r="H4801" s="21" t="s">
        <v>209</v>
      </c>
      <c r="I4801" s="21" t="s">
        <v>27</v>
      </c>
      <c r="J4801" s="23"/>
      <c r="K4801" s="24">
        <v>18</v>
      </c>
      <c r="M4801" s="25" t="str">
        <f>IF(I4801="","",IF(I4801="인문",성적입력!$C$8,성적입력!$C$9))</f>
        <v>A</v>
      </c>
      <c r="N4801" s="26">
        <f>성적입력!$C$15</f>
        <v>3</v>
      </c>
      <c r="P4801" s="27" t="str">
        <f t="shared" si="168"/>
        <v/>
      </c>
      <c r="R4801" s="26" t="str">
        <f t="array" ref="R4801">IFERROR(IF(OR(J4801="",M4801="",F4801=""),"",IF(F4801="학생부종합",INDEX(종합배치표!$C:$Q,MATCH(J4801,종합배치표!$B:$B,0),(MATCH(M4801,{"A","B","C","D","E"},0)-1)*3+1),INDEX(교과배치표!$C:$Q,MATCH(J4801,교과배치표!$B:$B,0),(MATCH(M4801,{"A","B","C","D","E"},0)-1)*3+1))),"")</f>
        <v/>
      </c>
      <c r="S4801" s="26" t="str">
        <f t="array" ref="S4801">IFERROR(IF(OR(J4801="",M4801="",F4801=""),"",IF(F4801="학생부종합",INDEX(종합배치표!$C:$Q,MATCH(J4801,종합배치표!$B:$B,0),(MATCH(M4801,{"A","B","C","D","E"},0)-1)*3+2),INDEX(교과배치표!$C:$Q,MATCH(J4801,교과배치표!$B:$B,0),(MATCH(M4801,{"A","B","C","D","E"},0)-1)*3+2))),"")</f>
        <v/>
      </c>
      <c r="T4801" s="26" t="str">
        <f t="array" ref="T4801">IFERROR(IF(OR(J4801="",M4801="",F4801=""),"",IF(F4801="학생부종합",INDEX(종합배치표!$C:$Q,MATCH(J4801,종합배치표!$B:$B,0),(MATCH(M4801,{"A","B","C","D","E"},0)-1)*3+3),INDEX(교과배치표!$C:$Q,MATCH(J4801,교과배치표!$B:$B,0),(MATCH(M4801,{"A","B","C","D","E"},0)-1)*3+3))),"")</f>
        <v/>
      </c>
    </row>
    <row r="4802" spans="2:20" ht="14.25" customHeight="1">
      <c r="B4802" s="20">
        <v>5817</v>
      </c>
      <c r="C4802" s="21" t="s">
        <v>492</v>
      </c>
      <c r="D4802" s="21" t="s">
        <v>1592</v>
      </c>
      <c r="E4802" s="21" t="s">
        <v>1634</v>
      </c>
      <c r="F4802" s="21" t="s">
        <v>68</v>
      </c>
      <c r="G4802" s="21" t="s">
        <v>922</v>
      </c>
      <c r="H4802" s="21" t="s">
        <v>1637</v>
      </c>
      <c r="I4802" s="21" t="s">
        <v>27</v>
      </c>
      <c r="J4802" s="23"/>
      <c r="K4802" s="24">
        <v>7</v>
      </c>
      <c r="M4802" s="25" t="str">
        <f>IF(I4802="","",IF(I4802="인문",성적입력!$C$8,성적입력!$C$9))</f>
        <v>A</v>
      </c>
      <c r="N4802" s="26">
        <f>성적입력!$C$15</f>
        <v>3</v>
      </c>
      <c r="P4802" s="27" t="str">
        <f t="shared" si="168"/>
        <v/>
      </c>
      <c r="R4802" s="26" t="str">
        <f t="array" ref="R4802">IFERROR(IF(OR(J4802="",M4802="",F4802=""),"",IF(F4802="학생부종합",INDEX(종합배치표!$C:$Q,MATCH(J4802,종합배치표!$B:$B,0),(MATCH(M4802,{"A","B","C","D","E"},0)-1)*3+1),INDEX(교과배치표!$C:$Q,MATCH(J4802,교과배치표!$B:$B,0),(MATCH(M4802,{"A","B","C","D","E"},0)-1)*3+1))),"")</f>
        <v/>
      </c>
      <c r="S4802" s="26" t="str">
        <f t="array" ref="S4802">IFERROR(IF(OR(J4802="",M4802="",F4802=""),"",IF(F4802="학생부종합",INDEX(종합배치표!$C:$Q,MATCH(J4802,종합배치표!$B:$B,0),(MATCH(M4802,{"A","B","C","D","E"},0)-1)*3+2),INDEX(교과배치표!$C:$Q,MATCH(J4802,교과배치표!$B:$B,0),(MATCH(M4802,{"A","B","C","D","E"},0)-1)*3+2))),"")</f>
        <v/>
      </c>
      <c r="T4802" s="26" t="str">
        <f t="array" ref="T4802">IFERROR(IF(OR(J4802="",M4802="",F4802=""),"",IF(F4802="학생부종합",INDEX(종합배치표!$C:$Q,MATCH(J4802,종합배치표!$B:$B,0),(MATCH(M4802,{"A","B","C","D","E"},0)-1)*3+3),INDEX(교과배치표!$C:$Q,MATCH(J4802,교과배치표!$B:$B,0),(MATCH(M4802,{"A","B","C","D","E"},0)-1)*3+3))),"")</f>
        <v/>
      </c>
    </row>
    <row r="4803" spans="2:20" ht="14.25" customHeight="1">
      <c r="B4803" s="20">
        <v>5818</v>
      </c>
      <c r="C4803" s="21" t="s">
        <v>492</v>
      </c>
      <c r="D4803" s="21" t="s">
        <v>1592</v>
      </c>
      <c r="E4803" s="21" t="s">
        <v>1634</v>
      </c>
      <c r="F4803" s="21" t="s">
        <v>68</v>
      </c>
      <c r="G4803" s="21" t="s">
        <v>922</v>
      </c>
      <c r="H4803" s="21" t="s">
        <v>29</v>
      </c>
      <c r="I4803" s="21" t="s">
        <v>27</v>
      </c>
      <c r="J4803" s="23"/>
      <c r="K4803" s="24">
        <v>9</v>
      </c>
      <c r="M4803" s="25" t="str">
        <f>IF(I4803="","",IF(I4803="인문",성적입력!$C$8,성적입력!$C$9))</f>
        <v>A</v>
      </c>
      <c r="N4803" s="26">
        <f>성적입력!$C$15</f>
        <v>3</v>
      </c>
      <c r="P4803" s="27" t="str">
        <f t="shared" si="168"/>
        <v/>
      </c>
      <c r="R4803" s="26" t="str">
        <f t="array" ref="R4803">IFERROR(IF(OR(J4803="",M4803="",F4803=""),"",IF(F4803="학생부종합",INDEX(종합배치표!$C:$Q,MATCH(J4803,종합배치표!$B:$B,0),(MATCH(M4803,{"A","B","C","D","E"},0)-1)*3+1),INDEX(교과배치표!$C:$Q,MATCH(J4803,교과배치표!$B:$B,0),(MATCH(M4803,{"A","B","C","D","E"},0)-1)*3+1))),"")</f>
        <v/>
      </c>
      <c r="S4803" s="26" t="str">
        <f t="array" ref="S4803">IFERROR(IF(OR(J4803="",M4803="",F4803=""),"",IF(F4803="학생부종합",INDEX(종합배치표!$C:$Q,MATCH(J4803,종합배치표!$B:$B,0),(MATCH(M4803,{"A","B","C","D","E"},0)-1)*3+2),INDEX(교과배치표!$C:$Q,MATCH(J4803,교과배치표!$B:$B,0),(MATCH(M4803,{"A","B","C","D","E"},0)-1)*3+2))),"")</f>
        <v/>
      </c>
      <c r="T4803" s="26" t="str">
        <f t="array" ref="T4803">IFERROR(IF(OR(J4803="",M4803="",F4803=""),"",IF(F4803="학생부종합",INDEX(종합배치표!$C:$Q,MATCH(J4803,종합배치표!$B:$B,0),(MATCH(M4803,{"A","B","C","D","E"},0)-1)*3+3),INDEX(교과배치표!$C:$Q,MATCH(J4803,교과배치표!$B:$B,0),(MATCH(M4803,{"A","B","C","D","E"},0)-1)*3+3))),"")</f>
        <v/>
      </c>
    </row>
    <row r="4804" spans="2:20" ht="14.25" customHeight="1">
      <c r="B4804" s="20">
        <v>5819</v>
      </c>
      <c r="C4804" s="21" t="s">
        <v>492</v>
      </c>
      <c r="D4804" s="21" t="s">
        <v>1592</v>
      </c>
      <c r="E4804" s="21" t="s">
        <v>1634</v>
      </c>
      <c r="F4804" s="21" t="s">
        <v>24</v>
      </c>
      <c r="G4804" s="21" t="s">
        <v>1635</v>
      </c>
      <c r="H4804" s="21" t="s">
        <v>29</v>
      </c>
      <c r="I4804" s="21" t="s">
        <v>27</v>
      </c>
      <c r="J4804" s="23"/>
      <c r="K4804" s="24">
        <v>6</v>
      </c>
      <c r="M4804" s="25" t="str">
        <f>IF(I4804="","",IF(I4804="인문",성적입력!$C$8,성적입력!$C$9))</f>
        <v>A</v>
      </c>
      <c r="N4804" s="26">
        <f>성적입력!$C$15</f>
        <v>3</v>
      </c>
      <c r="P4804" s="27" t="str">
        <f t="shared" si="168"/>
        <v/>
      </c>
      <c r="R4804" s="26" t="str">
        <f t="array" ref="R4804">IFERROR(IF(OR(J4804="",M4804="",F4804=""),"",IF(F4804="학생부종합",INDEX(종합배치표!$C:$Q,MATCH(J4804,종합배치표!$B:$B,0),(MATCH(M4804,{"A","B","C","D","E"},0)-1)*3+1),INDEX(교과배치표!$C:$Q,MATCH(J4804,교과배치표!$B:$B,0),(MATCH(M4804,{"A","B","C","D","E"},0)-1)*3+1))),"")</f>
        <v/>
      </c>
      <c r="S4804" s="26" t="str">
        <f t="array" ref="S4804">IFERROR(IF(OR(J4804="",M4804="",F4804=""),"",IF(F4804="학생부종합",INDEX(종합배치표!$C:$Q,MATCH(J4804,종합배치표!$B:$B,0),(MATCH(M4804,{"A","B","C","D","E"},0)-1)*3+2),INDEX(교과배치표!$C:$Q,MATCH(J4804,교과배치표!$B:$B,0),(MATCH(M4804,{"A","B","C","D","E"},0)-1)*3+2))),"")</f>
        <v/>
      </c>
      <c r="T4804" s="26" t="str">
        <f t="array" ref="T4804">IFERROR(IF(OR(J4804="",M4804="",F4804=""),"",IF(F4804="학생부종합",INDEX(종합배치표!$C:$Q,MATCH(J4804,종합배치표!$B:$B,0),(MATCH(M4804,{"A","B","C","D","E"},0)-1)*3+3),INDEX(교과배치표!$C:$Q,MATCH(J4804,교과배치표!$B:$B,0),(MATCH(M4804,{"A","B","C","D","E"},0)-1)*3+3))),"")</f>
        <v/>
      </c>
    </row>
    <row r="4805" spans="2:20" ht="14.25" customHeight="1">
      <c r="B4805" s="20">
        <v>5821</v>
      </c>
      <c r="C4805" s="21" t="s">
        <v>492</v>
      </c>
      <c r="D4805" s="21" t="s">
        <v>1592</v>
      </c>
      <c r="E4805" s="21" t="s">
        <v>1634</v>
      </c>
      <c r="F4805" s="21" t="s">
        <v>24</v>
      </c>
      <c r="G4805" s="21" t="s">
        <v>1636</v>
      </c>
      <c r="H4805" s="21" t="s">
        <v>29</v>
      </c>
      <c r="I4805" s="21" t="s">
        <v>27</v>
      </c>
      <c r="J4805" s="23"/>
      <c r="K4805" s="24">
        <v>8</v>
      </c>
      <c r="M4805" s="25" t="str">
        <f>IF(I4805="","",IF(I4805="인문",성적입력!$C$8,성적입력!$C$9))</f>
        <v>A</v>
      </c>
      <c r="N4805" s="26">
        <f>성적입력!$C$15</f>
        <v>3</v>
      </c>
      <c r="P4805" s="27" t="str">
        <f t="shared" ref="P4805:P4868" si="169">IF(OR(J4805="",N4805="",M4805=""),"",IF(N4805&lt;=T4805,"안정",IF(N4805&lt;=S4805,"적정",IF(N4805&lt;=R4805,"소신","상향"))))</f>
        <v/>
      </c>
      <c r="R4805" s="26" t="str">
        <f t="array" ref="R4805">IFERROR(IF(OR(J4805="",M4805="",F4805=""),"",IF(F4805="학생부종합",INDEX(종합배치표!$C:$Q,MATCH(J4805,종합배치표!$B:$B,0),(MATCH(M4805,{"A","B","C","D","E"},0)-1)*3+1),INDEX(교과배치표!$C:$Q,MATCH(J4805,교과배치표!$B:$B,0),(MATCH(M4805,{"A","B","C","D","E"},0)-1)*3+1))),"")</f>
        <v/>
      </c>
      <c r="S4805" s="26" t="str">
        <f t="array" ref="S4805">IFERROR(IF(OR(J4805="",M4805="",F4805=""),"",IF(F4805="학생부종합",INDEX(종합배치표!$C:$Q,MATCH(J4805,종합배치표!$B:$B,0),(MATCH(M4805,{"A","B","C","D","E"},0)-1)*3+2),INDEX(교과배치표!$C:$Q,MATCH(J4805,교과배치표!$B:$B,0),(MATCH(M4805,{"A","B","C","D","E"},0)-1)*3+2))),"")</f>
        <v/>
      </c>
      <c r="T4805" s="26" t="str">
        <f t="array" ref="T4805">IFERROR(IF(OR(J4805="",M4805="",F4805=""),"",IF(F4805="학생부종합",INDEX(종합배치표!$C:$Q,MATCH(J4805,종합배치표!$B:$B,0),(MATCH(M4805,{"A","B","C","D","E"},0)-1)*3+3),INDEX(교과배치표!$C:$Q,MATCH(J4805,교과배치표!$B:$B,0),(MATCH(M4805,{"A","B","C","D","E"},0)-1)*3+3))),"")</f>
        <v/>
      </c>
    </row>
    <row r="4806" spans="2:20" ht="14.25" customHeight="1">
      <c r="B4806" s="20">
        <v>5822</v>
      </c>
      <c r="C4806" s="21" t="s">
        <v>492</v>
      </c>
      <c r="D4806" s="21" t="s">
        <v>1592</v>
      </c>
      <c r="E4806" s="21" t="s">
        <v>1634</v>
      </c>
      <c r="F4806" s="21" t="s">
        <v>68</v>
      </c>
      <c r="G4806" s="21" t="s">
        <v>922</v>
      </c>
      <c r="H4806" s="21" t="s">
        <v>272</v>
      </c>
      <c r="I4806" s="21" t="s">
        <v>27</v>
      </c>
      <c r="J4806" s="23"/>
      <c r="K4806" s="24">
        <v>4</v>
      </c>
      <c r="M4806" s="25" t="str">
        <f>IF(I4806="","",IF(I4806="인문",성적입력!$C$8,성적입력!$C$9))</f>
        <v>A</v>
      </c>
      <c r="N4806" s="26">
        <f>성적입력!$C$15</f>
        <v>3</v>
      </c>
      <c r="P4806" s="27" t="str">
        <f t="shared" si="169"/>
        <v/>
      </c>
      <c r="R4806" s="26" t="str">
        <f t="array" ref="R4806">IFERROR(IF(OR(J4806="",M4806="",F4806=""),"",IF(F4806="학생부종합",INDEX(종합배치표!$C:$Q,MATCH(J4806,종합배치표!$B:$B,0),(MATCH(M4806,{"A","B","C","D","E"},0)-1)*3+1),INDEX(교과배치표!$C:$Q,MATCH(J4806,교과배치표!$B:$B,0),(MATCH(M4806,{"A","B","C","D","E"},0)-1)*3+1))),"")</f>
        <v/>
      </c>
      <c r="S4806" s="26" t="str">
        <f t="array" ref="S4806">IFERROR(IF(OR(J4806="",M4806="",F4806=""),"",IF(F4806="학생부종합",INDEX(종합배치표!$C:$Q,MATCH(J4806,종합배치표!$B:$B,0),(MATCH(M4806,{"A","B","C","D","E"},0)-1)*3+2),INDEX(교과배치표!$C:$Q,MATCH(J4806,교과배치표!$B:$B,0),(MATCH(M4806,{"A","B","C","D","E"},0)-1)*3+2))),"")</f>
        <v/>
      </c>
      <c r="T4806" s="26" t="str">
        <f t="array" ref="T4806">IFERROR(IF(OR(J4806="",M4806="",F4806=""),"",IF(F4806="학생부종합",INDEX(종합배치표!$C:$Q,MATCH(J4806,종합배치표!$B:$B,0),(MATCH(M4806,{"A","B","C","D","E"},0)-1)*3+3),INDEX(교과배치표!$C:$Q,MATCH(J4806,교과배치표!$B:$B,0),(MATCH(M4806,{"A","B","C","D","E"},0)-1)*3+3))),"")</f>
        <v/>
      </c>
    </row>
    <row r="4807" spans="2:20" ht="14.25" customHeight="1">
      <c r="B4807" s="20">
        <v>5823</v>
      </c>
      <c r="C4807" s="21" t="s">
        <v>492</v>
      </c>
      <c r="D4807" s="21" t="s">
        <v>1592</v>
      </c>
      <c r="E4807" s="21" t="s">
        <v>1634</v>
      </c>
      <c r="F4807" s="21" t="s">
        <v>24</v>
      </c>
      <c r="G4807" s="21" t="s">
        <v>1635</v>
      </c>
      <c r="H4807" s="21" t="s">
        <v>272</v>
      </c>
      <c r="I4807" s="21" t="s">
        <v>27</v>
      </c>
      <c r="J4807" s="23"/>
      <c r="K4807" s="24">
        <v>4</v>
      </c>
      <c r="M4807" s="25" t="str">
        <f>IF(I4807="","",IF(I4807="인문",성적입력!$C$8,성적입력!$C$9))</f>
        <v>A</v>
      </c>
      <c r="N4807" s="26">
        <f>성적입력!$C$15</f>
        <v>3</v>
      </c>
      <c r="P4807" s="27" t="str">
        <f t="shared" si="169"/>
        <v/>
      </c>
      <c r="R4807" s="26" t="str">
        <f t="array" ref="R4807">IFERROR(IF(OR(J4807="",M4807="",F4807=""),"",IF(F4807="학생부종합",INDEX(종합배치표!$C:$Q,MATCH(J4807,종합배치표!$B:$B,0),(MATCH(M4807,{"A","B","C","D","E"},0)-1)*3+1),INDEX(교과배치표!$C:$Q,MATCH(J4807,교과배치표!$B:$B,0),(MATCH(M4807,{"A","B","C","D","E"},0)-1)*3+1))),"")</f>
        <v/>
      </c>
      <c r="S4807" s="26" t="str">
        <f t="array" ref="S4807">IFERROR(IF(OR(J4807="",M4807="",F4807=""),"",IF(F4807="학생부종합",INDEX(종합배치표!$C:$Q,MATCH(J4807,종합배치표!$B:$B,0),(MATCH(M4807,{"A","B","C","D","E"},0)-1)*3+2),INDEX(교과배치표!$C:$Q,MATCH(J4807,교과배치표!$B:$B,0),(MATCH(M4807,{"A","B","C","D","E"},0)-1)*3+2))),"")</f>
        <v/>
      </c>
      <c r="T4807" s="26" t="str">
        <f t="array" ref="T4807">IFERROR(IF(OR(J4807="",M4807="",F4807=""),"",IF(F4807="학생부종합",INDEX(종합배치표!$C:$Q,MATCH(J4807,종합배치표!$B:$B,0),(MATCH(M4807,{"A","B","C","D","E"},0)-1)*3+3),INDEX(교과배치표!$C:$Q,MATCH(J4807,교과배치표!$B:$B,0),(MATCH(M4807,{"A","B","C","D","E"},0)-1)*3+3))),"")</f>
        <v/>
      </c>
    </row>
    <row r="4808" spans="2:20" ht="14.25" customHeight="1">
      <c r="B4808" s="20">
        <v>5825</v>
      </c>
      <c r="C4808" s="21" t="s">
        <v>492</v>
      </c>
      <c r="D4808" s="21" t="s">
        <v>1592</v>
      </c>
      <c r="E4808" s="21" t="s">
        <v>1634</v>
      </c>
      <c r="F4808" s="21" t="s">
        <v>24</v>
      </c>
      <c r="G4808" s="21" t="s">
        <v>1636</v>
      </c>
      <c r="H4808" s="21" t="s">
        <v>272</v>
      </c>
      <c r="I4808" s="21" t="s">
        <v>27</v>
      </c>
      <c r="J4808" s="23"/>
      <c r="K4808" s="24">
        <v>4</v>
      </c>
      <c r="M4808" s="25" t="str">
        <f>IF(I4808="","",IF(I4808="인문",성적입력!$C$8,성적입력!$C$9))</f>
        <v>A</v>
      </c>
      <c r="N4808" s="26">
        <f>성적입력!$C$15</f>
        <v>3</v>
      </c>
      <c r="P4808" s="27" t="str">
        <f t="shared" si="169"/>
        <v/>
      </c>
      <c r="R4808" s="26" t="str">
        <f t="array" ref="R4808">IFERROR(IF(OR(J4808="",M4808="",F4808=""),"",IF(F4808="학생부종합",INDEX(종합배치표!$C:$Q,MATCH(J4808,종합배치표!$B:$B,0),(MATCH(M4808,{"A","B","C","D","E"},0)-1)*3+1),INDEX(교과배치표!$C:$Q,MATCH(J4808,교과배치표!$B:$B,0),(MATCH(M4808,{"A","B","C","D","E"},0)-1)*3+1))),"")</f>
        <v/>
      </c>
      <c r="S4808" s="26" t="str">
        <f t="array" ref="S4808">IFERROR(IF(OR(J4808="",M4808="",F4808=""),"",IF(F4808="학생부종합",INDEX(종합배치표!$C:$Q,MATCH(J4808,종합배치표!$B:$B,0),(MATCH(M4808,{"A","B","C","D","E"},0)-1)*3+2),INDEX(교과배치표!$C:$Q,MATCH(J4808,교과배치표!$B:$B,0),(MATCH(M4808,{"A","B","C","D","E"},0)-1)*3+2))),"")</f>
        <v/>
      </c>
      <c r="T4808" s="26" t="str">
        <f t="array" ref="T4808">IFERROR(IF(OR(J4808="",M4808="",F4808=""),"",IF(F4808="학생부종합",INDEX(종합배치표!$C:$Q,MATCH(J4808,종합배치표!$B:$B,0),(MATCH(M4808,{"A","B","C","D","E"},0)-1)*3+3),INDEX(교과배치표!$C:$Q,MATCH(J4808,교과배치표!$B:$B,0),(MATCH(M4808,{"A","B","C","D","E"},0)-1)*3+3))),"")</f>
        <v/>
      </c>
    </row>
    <row r="4809" spans="2:20" ht="14.25" customHeight="1">
      <c r="B4809" s="20">
        <v>5826</v>
      </c>
      <c r="C4809" s="21" t="s">
        <v>492</v>
      </c>
      <c r="D4809" s="21" t="s">
        <v>1592</v>
      </c>
      <c r="E4809" s="21" t="s">
        <v>1634</v>
      </c>
      <c r="F4809" s="21" t="s">
        <v>68</v>
      </c>
      <c r="G4809" s="21" t="s">
        <v>922</v>
      </c>
      <c r="H4809" s="21" t="s">
        <v>1638</v>
      </c>
      <c r="I4809" s="21" t="s">
        <v>60</v>
      </c>
      <c r="J4809" s="23"/>
      <c r="K4809" s="24">
        <v>7</v>
      </c>
      <c r="M4809" s="25" t="str">
        <f>IF(I4809="","",IF(I4809="인문",성적입력!$C$8,성적입력!$C$9))</f>
        <v>A</v>
      </c>
      <c r="N4809" s="26">
        <f>성적입력!$C$15</f>
        <v>3</v>
      </c>
      <c r="P4809" s="27" t="str">
        <f t="shared" si="169"/>
        <v/>
      </c>
      <c r="R4809" s="26" t="str">
        <f t="array" ref="R4809">IFERROR(IF(OR(J4809="",M4809="",F4809=""),"",IF(F4809="학생부종합",INDEX(종합배치표!$C:$Q,MATCH(J4809,종합배치표!$B:$B,0),(MATCH(M4809,{"A","B","C","D","E"},0)-1)*3+1),INDEX(교과배치표!$C:$Q,MATCH(J4809,교과배치표!$B:$B,0),(MATCH(M4809,{"A","B","C","D","E"},0)-1)*3+1))),"")</f>
        <v/>
      </c>
      <c r="S4809" s="26" t="str">
        <f t="array" ref="S4809">IFERROR(IF(OR(J4809="",M4809="",F4809=""),"",IF(F4809="학생부종합",INDEX(종합배치표!$C:$Q,MATCH(J4809,종합배치표!$B:$B,0),(MATCH(M4809,{"A","B","C","D","E"},0)-1)*3+2),INDEX(교과배치표!$C:$Q,MATCH(J4809,교과배치표!$B:$B,0),(MATCH(M4809,{"A","B","C","D","E"},0)-1)*3+2))),"")</f>
        <v/>
      </c>
      <c r="T4809" s="26" t="str">
        <f t="array" ref="T4809">IFERROR(IF(OR(J4809="",M4809="",F4809=""),"",IF(F4809="학생부종합",INDEX(종합배치표!$C:$Q,MATCH(J4809,종합배치표!$B:$B,0),(MATCH(M4809,{"A","B","C","D","E"},0)-1)*3+3),INDEX(교과배치표!$C:$Q,MATCH(J4809,교과배치표!$B:$B,0),(MATCH(M4809,{"A","B","C","D","E"},0)-1)*3+3))),"")</f>
        <v/>
      </c>
    </row>
    <row r="4810" spans="2:20" ht="14.25" customHeight="1">
      <c r="B4810" s="20">
        <v>5827</v>
      </c>
      <c r="C4810" s="21" t="s">
        <v>492</v>
      </c>
      <c r="D4810" s="21" t="s">
        <v>1592</v>
      </c>
      <c r="E4810" s="21" t="s">
        <v>1634</v>
      </c>
      <c r="F4810" s="21" t="s">
        <v>24</v>
      </c>
      <c r="G4810" s="21" t="s">
        <v>1635</v>
      </c>
      <c r="H4810" s="21" t="s">
        <v>1638</v>
      </c>
      <c r="I4810" s="21" t="s">
        <v>60</v>
      </c>
      <c r="J4810" s="23"/>
      <c r="K4810" s="24">
        <v>5</v>
      </c>
      <c r="M4810" s="25" t="str">
        <f>IF(I4810="","",IF(I4810="인문",성적입력!$C$8,성적입력!$C$9))</f>
        <v>A</v>
      </c>
      <c r="N4810" s="26">
        <f>성적입력!$C$15</f>
        <v>3</v>
      </c>
      <c r="P4810" s="27" t="str">
        <f t="shared" si="169"/>
        <v/>
      </c>
      <c r="R4810" s="26" t="str">
        <f t="array" ref="R4810">IFERROR(IF(OR(J4810="",M4810="",F4810=""),"",IF(F4810="학생부종합",INDEX(종합배치표!$C:$Q,MATCH(J4810,종합배치표!$B:$B,0),(MATCH(M4810,{"A","B","C","D","E"},0)-1)*3+1),INDEX(교과배치표!$C:$Q,MATCH(J4810,교과배치표!$B:$B,0),(MATCH(M4810,{"A","B","C","D","E"},0)-1)*3+1))),"")</f>
        <v/>
      </c>
      <c r="S4810" s="26" t="str">
        <f t="array" ref="S4810">IFERROR(IF(OR(J4810="",M4810="",F4810=""),"",IF(F4810="학생부종합",INDEX(종합배치표!$C:$Q,MATCH(J4810,종합배치표!$B:$B,0),(MATCH(M4810,{"A","B","C","D","E"},0)-1)*3+2),INDEX(교과배치표!$C:$Q,MATCH(J4810,교과배치표!$B:$B,0),(MATCH(M4810,{"A","B","C","D","E"},0)-1)*3+2))),"")</f>
        <v/>
      </c>
      <c r="T4810" s="26" t="str">
        <f t="array" ref="T4810">IFERROR(IF(OR(J4810="",M4810="",F4810=""),"",IF(F4810="학생부종합",INDEX(종합배치표!$C:$Q,MATCH(J4810,종합배치표!$B:$B,0),(MATCH(M4810,{"A","B","C","D","E"},0)-1)*3+3),INDEX(교과배치표!$C:$Q,MATCH(J4810,교과배치표!$B:$B,0),(MATCH(M4810,{"A","B","C","D","E"},0)-1)*3+3))),"")</f>
        <v/>
      </c>
    </row>
    <row r="4811" spans="2:20" ht="14.25" customHeight="1">
      <c r="B4811" s="20">
        <v>5830</v>
      </c>
      <c r="C4811" s="21" t="s">
        <v>492</v>
      </c>
      <c r="D4811" s="21" t="s">
        <v>1592</v>
      </c>
      <c r="E4811" s="21" t="s">
        <v>1634</v>
      </c>
      <c r="F4811" s="21" t="s">
        <v>24</v>
      </c>
      <c r="G4811" s="21" t="s">
        <v>1636</v>
      </c>
      <c r="H4811" s="21" t="s">
        <v>1638</v>
      </c>
      <c r="I4811" s="21" t="s">
        <v>60</v>
      </c>
      <c r="J4811" s="23"/>
      <c r="K4811" s="24">
        <v>6</v>
      </c>
      <c r="M4811" s="25" t="str">
        <f>IF(I4811="","",IF(I4811="인문",성적입력!$C$8,성적입력!$C$9))</f>
        <v>A</v>
      </c>
      <c r="N4811" s="26">
        <f>성적입력!$C$15</f>
        <v>3</v>
      </c>
      <c r="P4811" s="27" t="str">
        <f t="shared" si="169"/>
        <v/>
      </c>
      <c r="R4811" s="26" t="str">
        <f t="array" ref="R4811">IFERROR(IF(OR(J4811="",M4811="",F4811=""),"",IF(F4811="학생부종합",INDEX(종합배치표!$C:$Q,MATCH(J4811,종합배치표!$B:$B,0),(MATCH(M4811,{"A","B","C","D","E"},0)-1)*3+1),INDEX(교과배치표!$C:$Q,MATCH(J4811,교과배치표!$B:$B,0),(MATCH(M4811,{"A","B","C","D","E"},0)-1)*3+1))),"")</f>
        <v/>
      </c>
      <c r="S4811" s="26" t="str">
        <f t="array" ref="S4811">IFERROR(IF(OR(J4811="",M4811="",F4811=""),"",IF(F4811="학생부종합",INDEX(종합배치표!$C:$Q,MATCH(J4811,종합배치표!$B:$B,0),(MATCH(M4811,{"A","B","C","D","E"},0)-1)*3+2),INDEX(교과배치표!$C:$Q,MATCH(J4811,교과배치표!$B:$B,0),(MATCH(M4811,{"A","B","C","D","E"},0)-1)*3+2))),"")</f>
        <v/>
      </c>
      <c r="T4811" s="26" t="str">
        <f t="array" ref="T4811">IFERROR(IF(OR(J4811="",M4811="",F4811=""),"",IF(F4811="학생부종합",INDEX(종합배치표!$C:$Q,MATCH(J4811,종합배치표!$B:$B,0),(MATCH(M4811,{"A","B","C","D","E"},0)-1)*3+3),INDEX(교과배치표!$C:$Q,MATCH(J4811,교과배치표!$B:$B,0),(MATCH(M4811,{"A","B","C","D","E"},0)-1)*3+3))),"")</f>
        <v/>
      </c>
    </row>
    <row r="4812" spans="2:20" ht="14.25" customHeight="1">
      <c r="B4812" s="20">
        <v>5831</v>
      </c>
      <c r="C4812" s="21" t="s">
        <v>492</v>
      </c>
      <c r="D4812" s="21" t="s">
        <v>1592</v>
      </c>
      <c r="E4812" s="21" t="s">
        <v>1634</v>
      </c>
      <c r="F4812" s="21" t="s">
        <v>68</v>
      </c>
      <c r="G4812" s="21" t="s">
        <v>922</v>
      </c>
      <c r="H4812" s="21" t="s">
        <v>1639</v>
      </c>
      <c r="I4812" s="21" t="s">
        <v>60</v>
      </c>
      <c r="J4812" s="23"/>
      <c r="K4812" s="24">
        <v>19</v>
      </c>
      <c r="M4812" s="25" t="str">
        <f>IF(I4812="","",IF(I4812="인문",성적입력!$C$8,성적입력!$C$9))</f>
        <v>A</v>
      </c>
      <c r="N4812" s="26">
        <f>성적입력!$C$15</f>
        <v>3</v>
      </c>
      <c r="P4812" s="27" t="str">
        <f t="shared" si="169"/>
        <v/>
      </c>
      <c r="R4812" s="26" t="str">
        <f t="array" ref="R4812">IFERROR(IF(OR(J4812="",M4812="",F4812=""),"",IF(F4812="학생부종합",INDEX(종합배치표!$C:$Q,MATCH(J4812,종합배치표!$B:$B,0),(MATCH(M4812,{"A","B","C","D","E"},0)-1)*3+1),INDEX(교과배치표!$C:$Q,MATCH(J4812,교과배치표!$B:$B,0),(MATCH(M4812,{"A","B","C","D","E"},0)-1)*3+1))),"")</f>
        <v/>
      </c>
      <c r="S4812" s="26" t="str">
        <f t="array" ref="S4812">IFERROR(IF(OR(J4812="",M4812="",F4812=""),"",IF(F4812="학생부종합",INDEX(종합배치표!$C:$Q,MATCH(J4812,종합배치표!$B:$B,0),(MATCH(M4812,{"A","B","C","D","E"},0)-1)*3+2),INDEX(교과배치표!$C:$Q,MATCH(J4812,교과배치표!$B:$B,0),(MATCH(M4812,{"A","B","C","D","E"},0)-1)*3+2))),"")</f>
        <v/>
      </c>
      <c r="T4812" s="26" t="str">
        <f t="array" ref="T4812">IFERROR(IF(OR(J4812="",M4812="",F4812=""),"",IF(F4812="학생부종합",INDEX(종합배치표!$C:$Q,MATCH(J4812,종합배치표!$B:$B,0),(MATCH(M4812,{"A","B","C","D","E"},0)-1)*3+3),INDEX(교과배치표!$C:$Q,MATCH(J4812,교과배치표!$B:$B,0),(MATCH(M4812,{"A","B","C","D","E"},0)-1)*3+3))),"")</f>
        <v/>
      </c>
    </row>
    <row r="4813" spans="2:20" ht="14.25" customHeight="1">
      <c r="B4813" s="20">
        <v>5832</v>
      </c>
      <c r="C4813" s="21" t="s">
        <v>492</v>
      </c>
      <c r="D4813" s="21" t="s">
        <v>1592</v>
      </c>
      <c r="E4813" s="21" t="s">
        <v>1634</v>
      </c>
      <c r="F4813" s="21" t="s">
        <v>24</v>
      </c>
      <c r="G4813" s="21" t="s">
        <v>1635</v>
      </c>
      <c r="H4813" s="21" t="s">
        <v>1639</v>
      </c>
      <c r="I4813" s="21" t="s">
        <v>60</v>
      </c>
      <c r="J4813" s="23"/>
      <c r="K4813" s="24">
        <v>7</v>
      </c>
      <c r="M4813" s="25" t="str">
        <f>IF(I4813="","",IF(I4813="인문",성적입력!$C$8,성적입력!$C$9))</f>
        <v>A</v>
      </c>
      <c r="N4813" s="26">
        <f>성적입력!$C$15</f>
        <v>3</v>
      </c>
      <c r="P4813" s="27" t="str">
        <f t="shared" si="169"/>
        <v/>
      </c>
      <c r="R4813" s="26" t="str">
        <f t="array" ref="R4813">IFERROR(IF(OR(J4813="",M4813="",F4813=""),"",IF(F4813="학생부종합",INDEX(종합배치표!$C:$Q,MATCH(J4813,종합배치표!$B:$B,0),(MATCH(M4813,{"A","B","C","D","E"},0)-1)*3+1),INDEX(교과배치표!$C:$Q,MATCH(J4813,교과배치표!$B:$B,0),(MATCH(M4813,{"A","B","C","D","E"},0)-1)*3+1))),"")</f>
        <v/>
      </c>
      <c r="S4813" s="26" t="str">
        <f t="array" ref="S4813">IFERROR(IF(OR(J4813="",M4813="",F4813=""),"",IF(F4813="학생부종합",INDEX(종합배치표!$C:$Q,MATCH(J4813,종합배치표!$B:$B,0),(MATCH(M4813,{"A","B","C","D","E"},0)-1)*3+2),INDEX(교과배치표!$C:$Q,MATCH(J4813,교과배치표!$B:$B,0),(MATCH(M4813,{"A","B","C","D","E"},0)-1)*3+2))),"")</f>
        <v/>
      </c>
      <c r="T4813" s="26" t="str">
        <f t="array" ref="T4813">IFERROR(IF(OR(J4813="",M4813="",F4813=""),"",IF(F4813="학생부종합",INDEX(종합배치표!$C:$Q,MATCH(J4813,종합배치표!$B:$B,0),(MATCH(M4813,{"A","B","C","D","E"},0)-1)*3+3),INDEX(교과배치표!$C:$Q,MATCH(J4813,교과배치표!$B:$B,0),(MATCH(M4813,{"A","B","C","D","E"},0)-1)*3+3))),"")</f>
        <v/>
      </c>
    </row>
    <row r="4814" spans="2:20" ht="14.25" customHeight="1">
      <c r="B4814" s="20">
        <v>5833</v>
      </c>
      <c r="C4814" s="21" t="s">
        <v>492</v>
      </c>
      <c r="D4814" s="21" t="s">
        <v>1592</v>
      </c>
      <c r="E4814" s="21" t="s">
        <v>1634</v>
      </c>
      <c r="F4814" s="21" t="s">
        <v>24</v>
      </c>
      <c r="G4814" s="21" t="s">
        <v>1636</v>
      </c>
      <c r="H4814" s="21" t="s">
        <v>1639</v>
      </c>
      <c r="I4814" s="21" t="s">
        <v>60</v>
      </c>
      <c r="J4814" s="23"/>
      <c r="K4814" s="24">
        <v>10</v>
      </c>
      <c r="M4814" s="25" t="str">
        <f>IF(I4814="","",IF(I4814="인문",성적입력!$C$8,성적입력!$C$9))</f>
        <v>A</v>
      </c>
      <c r="N4814" s="26">
        <f>성적입력!$C$15</f>
        <v>3</v>
      </c>
      <c r="P4814" s="27" t="str">
        <f t="shared" si="169"/>
        <v/>
      </c>
      <c r="R4814" s="26" t="str">
        <f t="array" ref="R4814">IFERROR(IF(OR(J4814="",M4814="",F4814=""),"",IF(F4814="학생부종합",INDEX(종합배치표!$C:$Q,MATCH(J4814,종합배치표!$B:$B,0),(MATCH(M4814,{"A","B","C","D","E"},0)-1)*3+1),INDEX(교과배치표!$C:$Q,MATCH(J4814,교과배치표!$B:$B,0),(MATCH(M4814,{"A","B","C","D","E"},0)-1)*3+1))),"")</f>
        <v/>
      </c>
      <c r="S4814" s="26" t="str">
        <f t="array" ref="S4814">IFERROR(IF(OR(J4814="",M4814="",F4814=""),"",IF(F4814="학생부종합",INDEX(종합배치표!$C:$Q,MATCH(J4814,종합배치표!$B:$B,0),(MATCH(M4814,{"A","B","C","D","E"},0)-1)*3+2),INDEX(교과배치표!$C:$Q,MATCH(J4814,교과배치표!$B:$B,0),(MATCH(M4814,{"A","B","C","D","E"},0)-1)*3+2))),"")</f>
        <v/>
      </c>
      <c r="T4814" s="26" t="str">
        <f t="array" ref="T4814">IFERROR(IF(OR(J4814="",M4814="",F4814=""),"",IF(F4814="학생부종합",INDEX(종합배치표!$C:$Q,MATCH(J4814,종합배치표!$B:$B,0),(MATCH(M4814,{"A","B","C","D","E"},0)-1)*3+3),INDEX(교과배치표!$C:$Q,MATCH(J4814,교과배치표!$B:$B,0),(MATCH(M4814,{"A","B","C","D","E"},0)-1)*3+3))),"")</f>
        <v/>
      </c>
    </row>
    <row r="4815" spans="2:20" ht="14.25" customHeight="1">
      <c r="B4815" s="20">
        <v>5834</v>
      </c>
      <c r="C4815" s="21" t="s">
        <v>492</v>
      </c>
      <c r="D4815" s="21" t="s">
        <v>1592</v>
      </c>
      <c r="E4815" s="21" t="s">
        <v>1634</v>
      </c>
      <c r="F4815" s="21" t="s">
        <v>68</v>
      </c>
      <c r="G4815" s="21" t="s">
        <v>922</v>
      </c>
      <c r="H4815" s="21" t="s">
        <v>41</v>
      </c>
      <c r="I4815" s="21" t="s">
        <v>27</v>
      </c>
      <c r="J4815" s="23"/>
      <c r="K4815" s="24">
        <v>3</v>
      </c>
      <c r="M4815" s="25" t="str">
        <f>IF(I4815="","",IF(I4815="인문",성적입력!$C$8,성적입력!$C$9))</f>
        <v>A</v>
      </c>
      <c r="N4815" s="26">
        <f>성적입력!$C$15</f>
        <v>3</v>
      </c>
      <c r="P4815" s="27" t="str">
        <f t="shared" si="169"/>
        <v/>
      </c>
      <c r="R4815" s="26" t="str">
        <f t="array" ref="R4815">IFERROR(IF(OR(J4815="",M4815="",F4815=""),"",IF(F4815="학생부종합",INDEX(종합배치표!$C:$Q,MATCH(J4815,종합배치표!$B:$B,0),(MATCH(M4815,{"A","B","C","D","E"},0)-1)*3+1),INDEX(교과배치표!$C:$Q,MATCH(J4815,교과배치표!$B:$B,0),(MATCH(M4815,{"A","B","C","D","E"},0)-1)*3+1))),"")</f>
        <v/>
      </c>
      <c r="S4815" s="26" t="str">
        <f t="array" ref="S4815">IFERROR(IF(OR(J4815="",M4815="",F4815=""),"",IF(F4815="학생부종합",INDEX(종합배치표!$C:$Q,MATCH(J4815,종합배치표!$B:$B,0),(MATCH(M4815,{"A","B","C","D","E"},0)-1)*3+2),INDEX(교과배치표!$C:$Q,MATCH(J4815,교과배치표!$B:$B,0),(MATCH(M4815,{"A","B","C","D","E"},0)-1)*3+2))),"")</f>
        <v/>
      </c>
      <c r="T4815" s="26" t="str">
        <f t="array" ref="T4815">IFERROR(IF(OR(J4815="",M4815="",F4815=""),"",IF(F4815="학생부종합",INDEX(종합배치표!$C:$Q,MATCH(J4815,종합배치표!$B:$B,0),(MATCH(M4815,{"A","B","C","D","E"},0)-1)*3+3),INDEX(교과배치표!$C:$Q,MATCH(J4815,교과배치표!$B:$B,0),(MATCH(M4815,{"A","B","C","D","E"},0)-1)*3+3))),"")</f>
        <v/>
      </c>
    </row>
    <row r="4816" spans="2:20" ht="14.25" customHeight="1">
      <c r="B4816" s="20">
        <v>5835</v>
      </c>
      <c r="C4816" s="21" t="s">
        <v>492</v>
      </c>
      <c r="D4816" s="21" t="s">
        <v>1592</v>
      </c>
      <c r="E4816" s="21" t="s">
        <v>1634</v>
      </c>
      <c r="F4816" s="21" t="s">
        <v>24</v>
      </c>
      <c r="G4816" s="21" t="s">
        <v>1636</v>
      </c>
      <c r="H4816" s="21" t="s">
        <v>41</v>
      </c>
      <c r="I4816" s="21" t="s">
        <v>27</v>
      </c>
      <c r="J4816" s="23"/>
      <c r="K4816" s="24">
        <v>6</v>
      </c>
      <c r="M4816" s="25" t="str">
        <f>IF(I4816="","",IF(I4816="인문",성적입력!$C$8,성적입력!$C$9))</f>
        <v>A</v>
      </c>
      <c r="N4816" s="26">
        <f>성적입력!$C$15</f>
        <v>3</v>
      </c>
      <c r="P4816" s="27" t="str">
        <f t="shared" si="169"/>
        <v/>
      </c>
      <c r="R4816" s="26" t="str">
        <f t="array" ref="R4816">IFERROR(IF(OR(J4816="",M4816="",F4816=""),"",IF(F4816="학생부종합",INDEX(종합배치표!$C:$Q,MATCH(J4816,종합배치표!$B:$B,0),(MATCH(M4816,{"A","B","C","D","E"},0)-1)*3+1),INDEX(교과배치표!$C:$Q,MATCH(J4816,교과배치표!$B:$B,0),(MATCH(M4816,{"A","B","C","D","E"},0)-1)*3+1))),"")</f>
        <v/>
      </c>
      <c r="S4816" s="26" t="str">
        <f t="array" ref="S4816">IFERROR(IF(OR(J4816="",M4816="",F4816=""),"",IF(F4816="학생부종합",INDEX(종합배치표!$C:$Q,MATCH(J4816,종합배치표!$B:$B,0),(MATCH(M4816,{"A","B","C","D","E"},0)-1)*3+2),INDEX(교과배치표!$C:$Q,MATCH(J4816,교과배치표!$B:$B,0),(MATCH(M4816,{"A","B","C","D","E"},0)-1)*3+2))),"")</f>
        <v/>
      </c>
      <c r="T4816" s="26" t="str">
        <f t="array" ref="T4816">IFERROR(IF(OR(J4816="",M4816="",F4816=""),"",IF(F4816="학생부종합",INDEX(종합배치표!$C:$Q,MATCH(J4816,종합배치표!$B:$B,0),(MATCH(M4816,{"A","B","C","D","E"},0)-1)*3+3),INDEX(교과배치표!$C:$Q,MATCH(J4816,교과배치표!$B:$B,0),(MATCH(M4816,{"A","B","C","D","E"},0)-1)*3+3))),"")</f>
        <v/>
      </c>
    </row>
    <row r="4817" spans="2:20" ht="14.25" customHeight="1">
      <c r="B4817" s="20">
        <v>5836</v>
      </c>
      <c r="C4817" s="21" t="s">
        <v>492</v>
      </c>
      <c r="D4817" s="21" t="s">
        <v>1592</v>
      </c>
      <c r="E4817" s="21" t="s">
        <v>1634</v>
      </c>
      <c r="F4817" s="21" t="s">
        <v>68</v>
      </c>
      <c r="G4817" s="21" t="s">
        <v>922</v>
      </c>
      <c r="H4817" s="21" t="s">
        <v>43</v>
      </c>
      <c r="I4817" s="21" t="s">
        <v>27</v>
      </c>
      <c r="J4817" s="23"/>
      <c r="K4817" s="24">
        <v>6</v>
      </c>
      <c r="M4817" s="25" t="str">
        <f>IF(I4817="","",IF(I4817="인문",성적입력!$C$8,성적입력!$C$9))</f>
        <v>A</v>
      </c>
      <c r="N4817" s="26">
        <f>성적입력!$C$15</f>
        <v>3</v>
      </c>
      <c r="P4817" s="27" t="str">
        <f t="shared" si="169"/>
        <v/>
      </c>
      <c r="R4817" s="26" t="str">
        <f t="array" ref="R4817">IFERROR(IF(OR(J4817="",M4817="",F4817=""),"",IF(F4817="학생부종합",INDEX(종합배치표!$C:$Q,MATCH(J4817,종합배치표!$B:$B,0),(MATCH(M4817,{"A","B","C","D","E"},0)-1)*3+1),INDEX(교과배치표!$C:$Q,MATCH(J4817,교과배치표!$B:$B,0),(MATCH(M4817,{"A","B","C","D","E"},0)-1)*3+1))),"")</f>
        <v/>
      </c>
      <c r="S4817" s="26" t="str">
        <f t="array" ref="S4817">IFERROR(IF(OR(J4817="",M4817="",F4817=""),"",IF(F4817="학생부종합",INDEX(종합배치표!$C:$Q,MATCH(J4817,종합배치표!$B:$B,0),(MATCH(M4817,{"A","B","C","D","E"},0)-1)*3+2),INDEX(교과배치표!$C:$Q,MATCH(J4817,교과배치표!$B:$B,0),(MATCH(M4817,{"A","B","C","D","E"},0)-1)*3+2))),"")</f>
        <v/>
      </c>
      <c r="T4817" s="26" t="str">
        <f t="array" ref="T4817">IFERROR(IF(OR(J4817="",M4817="",F4817=""),"",IF(F4817="학생부종합",INDEX(종합배치표!$C:$Q,MATCH(J4817,종합배치표!$B:$B,0),(MATCH(M4817,{"A","B","C","D","E"},0)-1)*3+3),INDEX(교과배치표!$C:$Q,MATCH(J4817,교과배치표!$B:$B,0),(MATCH(M4817,{"A","B","C","D","E"},0)-1)*3+3))),"")</f>
        <v/>
      </c>
    </row>
    <row r="4818" spans="2:20" ht="14.25" customHeight="1">
      <c r="B4818" s="20">
        <v>5838</v>
      </c>
      <c r="C4818" s="21" t="s">
        <v>492</v>
      </c>
      <c r="D4818" s="21" t="s">
        <v>1592</v>
      </c>
      <c r="E4818" s="21" t="s">
        <v>1634</v>
      </c>
      <c r="F4818" s="21" t="s">
        <v>24</v>
      </c>
      <c r="G4818" s="21" t="s">
        <v>1636</v>
      </c>
      <c r="H4818" s="21" t="s">
        <v>43</v>
      </c>
      <c r="I4818" s="21" t="s">
        <v>27</v>
      </c>
      <c r="J4818" s="23"/>
      <c r="K4818" s="24">
        <v>9</v>
      </c>
      <c r="M4818" s="25" t="str">
        <f>IF(I4818="","",IF(I4818="인문",성적입력!$C$8,성적입력!$C$9))</f>
        <v>A</v>
      </c>
      <c r="N4818" s="26">
        <f>성적입력!$C$15</f>
        <v>3</v>
      </c>
      <c r="P4818" s="27" t="str">
        <f t="shared" si="169"/>
        <v/>
      </c>
      <c r="R4818" s="26" t="str">
        <f t="array" ref="R4818">IFERROR(IF(OR(J4818="",M4818="",F4818=""),"",IF(F4818="학생부종합",INDEX(종합배치표!$C:$Q,MATCH(J4818,종합배치표!$B:$B,0),(MATCH(M4818,{"A","B","C","D","E"},0)-1)*3+1),INDEX(교과배치표!$C:$Q,MATCH(J4818,교과배치표!$B:$B,0),(MATCH(M4818,{"A","B","C","D","E"},0)-1)*3+1))),"")</f>
        <v/>
      </c>
      <c r="S4818" s="26" t="str">
        <f t="array" ref="S4818">IFERROR(IF(OR(J4818="",M4818="",F4818=""),"",IF(F4818="학생부종합",INDEX(종합배치표!$C:$Q,MATCH(J4818,종합배치표!$B:$B,0),(MATCH(M4818,{"A","B","C","D","E"},0)-1)*3+2),INDEX(교과배치표!$C:$Q,MATCH(J4818,교과배치표!$B:$B,0),(MATCH(M4818,{"A","B","C","D","E"},0)-1)*3+2))),"")</f>
        <v/>
      </c>
      <c r="T4818" s="26" t="str">
        <f t="array" ref="T4818">IFERROR(IF(OR(J4818="",M4818="",F4818=""),"",IF(F4818="학생부종합",INDEX(종합배치표!$C:$Q,MATCH(J4818,종합배치표!$B:$B,0),(MATCH(M4818,{"A","B","C","D","E"},0)-1)*3+3),INDEX(교과배치표!$C:$Q,MATCH(J4818,교과배치표!$B:$B,0),(MATCH(M4818,{"A","B","C","D","E"},0)-1)*3+3))),"")</f>
        <v/>
      </c>
    </row>
    <row r="4819" spans="2:20" ht="14.25" customHeight="1">
      <c r="B4819" s="20">
        <v>5839</v>
      </c>
      <c r="C4819" s="21" t="s">
        <v>492</v>
      </c>
      <c r="D4819" s="21" t="s">
        <v>1592</v>
      </c>
      <c r="E4819" s="21" t="s">
        <v>1634</v>
      </c>
      <c r="F4819" s="21" t="s">
        <v>68</v>
      </c>
      <c r="G4819" s="21" t="s">
        <v>922</v>
      </c>
      <c r="H4819" s="21" t="s">
        <v>47</v>
      </c>
      <c r="I4819" s="21" t="s">
        <v>27</v>
      </c>
      <c r="J4819" s="23"/>
      <c r="K4819" s="24">
        <v>7</v>
      </c>
      <c r="M4819" s="25" t="str">
        <f>IF(I4819="","",IF(I4819="인문",성적입력!$C$8,성적입력!$C$9))</f>
        <v>A</v>
      </c>
      <c r="N4819" s="26">
        <f>성적입력!$C$15</f>
        <v>3</v>
      </c>
      <c r="P4819" s="27" t="str">
        <f t="shared" si="169"/>
        <v/>
      </c>
      <c r="R4819" s="26" t="str">
        <f t="array" ref="R4819">IFERROR(IF(OR(J4819="",M4819="",F4819=""),"",IF(F4819="학생부종합",INDEX(종합배치표!$C:$Q,MATCH(J4819,종합배치표!$B:$B,0),(MATCH(M4819,{"A","B","C","D","E"},0)-1)*3+1),INDEX(교과배치표!$C:$Q,MATCH(J4819,교과배치표!$B:$B,0),(MATCH(M4819,{"A","B","C","D","E"},0)-1)*3+1))),"")</f>
        <v/>
      </c>
      <c r="S4819" s="26" t="str">
        <f t="array" ref="S4819">IFERROR(IF(OR(J4819="",M4819="",F4819=""),"",IF(F4819="학생부종합",INDEX(종합배치표!$C:$Q,MATCH(J4819,종합배치표!$B:$B,0),(MATCH(M4819,{"A","B","C","D","E"},0)-1)*3+2),INDEX(교과배치표!$C:$Q,MATCH(J4819,교과배치표!$B:$B,0),(MATCH(M4819,{"A","B","C","D","E"},0)-1)*3+2))),"")</f>
        <v/>
      </c>
      <c r="T4819" s="26" t="str">
        <f t="array" ref="T4819">IFERROR(IF(OR(J4819="",M4819="",F4819=""),"",IF(F4819="학생부종합",INDEX(종합배치표!$C:$Q,MATCH(J4819,종합배치표!$B:$B,0),(MATCH(M4819,{"A","B","C","D","E"},0)-1)*3+3),INDEX(교과배치표!$C:$Q,MATCH(J4819,교과배치표!$B:$B,0),(MATCH(M4819,{"A","B","C","D","E"},0)-1)*3+3))),"")</f>
        <v/>
      </c>
    </row>
    <row r="4820" spans="2:20" ht="14.25" customHeight="1">
      <c r="B4820" s="20">
        <v>5840</v>
      </c>
      <c r="C4820" s="21" t="s">
        <v>492</v>
      </c>
      <c r="D4820" s="21" t="s">
        <v>1592</v>
      </c>
      <c r="E4820" s="21" t="s">
        <v>1634</v>
      </c>
      <c r="F4820" s="21" t="s">
        <v>24</v>
      </c>
      <c r="G4820" s="21" t="s">
        <v>1635</v>
      </c>
      <c r="H4820" s="21" t="s">
        <v>47</v>
      </c>
      <c r="I4820" s="21" t="s">
        <v>27</v>
      </c>
      <c r="J4820" s="23"/>
      <c r="K4820" s="24">
        <v>4</v>
      </c>
      <c r="M4820" s="25" t="str">
        <f>IF(I4820="","",IF(I4820="인문",성적입력!$C$8,성적입력!$C$9))</f>
        <v>A</v>
      </c>
      <c r="N4820" s="26">
        <f>성적입력!$C$15</f>
        <v>3</v>
      </c>
      <c r="P4820" s="27" t="str">
        <f t="shared" si="169"/>
        <v/>
      </c>
      <c r="R4820" s="26" t="str">
        <f t="array" ref="R4820">IFERROR(IF(OR(J4820="",M4820="",F4820=""),"",IF(F4820="학생부종합",INDEX(종합배치표!$C:$Q,MATCH(J4820,종합배치표!$B:$B,0),(MATCH(M4820,{"A","B","C","D","E"},0)-1)*3+1),INDEX(교과배치표!$C:$Q,MATCH(J4820,교과배치표!$B:$B,0),(MATCH(M4820,{"A","B","C","D","E"},0)-1)*3+1))),"")</f>
        <v/>
      </c>
      <c r="S4820" s="26" t="str">
        <f t="array" ref="S4820">IFERROR(IF(OR(J4820="",M4820="",F4820=""),"",IF(F4820="학생부종합",INDEX(종합배치표!$C:$Q,MATCH(J4820,종합배치표!$B:$B,0),(MATCH(M4820,{"A","B","C","D","E"},0)-1)*3+2),INDEX(교과배치표!$C:$Q,MATCH(J4820,교과배치표!$B:$B,0),(MATCH(M4820,{"A","B","C","D","E"},0)-1)*3+2))),"")</f>
        <v/>
      </c>
      <c r="T4820" s="26" t="str">
        <f t="array" ref="T4820">IFERROR(IF(OR(J4820="",M4820="",F4820=""),"",IF(F4820="학생부종합",INDEX(종합배치표!$C:$Q,MATCH(J4820,종합배치표!$B:$B,0),(MATCH(M4820,{"A","B","C","D","E"},0)-1)*3+3),INDEX(교과배치표!$C:$Q,MATCH(J4820,교과배치표!$B:$B,0),(MATCH(M4820,{"A","B","C","D","E"},0)-1)*3+3))),"")</f>
        <v/>
      </c>
    </row>
    <row r="4821" spans="2:20" ht="14.25" customHeight="1">
      <c r="B4821" s="20">
        <v>5842</v>
      </c>
      <c r="C4821" s="21" t="s">
        <v>492</v>
      </c>
      <c r="D4821" s="21" t="s">
        <v>1592</v>
      </c>
      <c r="E4821" s="21" t="s">
        <v>1634</v>
      </c>
      <c r="F4821" s="21" t="s">
        <v>24</v>
      </c>
      <c r="G4821" s="21" t="s">
        <v>1636</v>
      </c>
      <c r="H4821" s="21" t="s">
        <v>47</v>
      </c>
      <c r="I4821" s="21" t="s">
        <v>27</v>
      </c>
      <c r="J4821" s="23"/>
      <c r="K4821" s="24">
        <v>5</v>
      </c>
      <c r="M4821" s="25" t="str">
        <f>IF(I4821="","",IF(I4821="인문",성적입력!$C$8,성적입력!$C$9))</f>
        <v>A</v>
      </c>
      <c r="N4821" s="26">
        <f>성적입력!$C$15</f>
        <v>3</v>
      </c>
      <c r="P4821" s="27" t="str">
        <f t="shared" si="169"/>
        <v/>
      </c>
      <c r="R4821" s="26" t="str">
        <f t="array" ref="R4821">IFERROR(IF(OR(J4821="",M4821="",F4821=""),"",IF(F4821="학생부종합",INDEX(종합배치표!$C:$Q,MATCH(J4821,종합배치표!$B:$B,0),(MATCH(M4821,{"A","B","C","D","E"},0)-1)*3+1),INDEX(교과배치표!$C:$Q,MATCH(J4821,교과배치표!$B:$B,0),(MATCH(M4821,{"A","B","C","D","E"},0)-1)*3+1))),"")</f>
        <v/>
      </c>
      <c r="S4821" s="26" t="str">
        <f t="array" ref="S4821">IFERROR(IF(OR(J4821="",M4821="",F4821=""),"",IF(F4821="학생부종합",INDEX(종합배치표!$C:$Q,MATCH(J4821,종합배치표!$B:$B,0),(MATCH(M4821,{"A","B","C","D","E"},0)-1)*3+2),INDEX(교과배치표!$C:$Q,MATCH(J4821,교과배치표!$B:$B,0),(MATCH(M4821,{"A","B","C","D","E"},0)-1)*3+2))),"")</f>
        <v/>
      </c>
      <c r="T4821" s="26" t="str">
        <f t="array" ref="T4821">IFERROR(IF(OR(J4821="",M4821="",F4821=""),"",IF(F4821="학생부종합",INDEX(종합배치표!$C:$Q,MATCH(J4821,종합배치표!$B:$B,0),(MATCH(M4821,{"A","B","C","D","E"},0)-1)*3+3),INDEX(교과배치표!$C:$Q,MATCH(J4821,교과배치표!$B:$B,0),(MATCH(M4821,{"A","B","C","D","E"},0)-1)*3+3))),"")</f>
        <v/>
      </c>
    </row>
    <row r="4822" spans="2:20" ht="14.25" customHeight="1">
      <c r="B4822" s="20">
        <v>5843</v>
      </c>
      <c r="C4822" s="21" t="s">
        <v>492</v>
      </c>
      <c r="D4822" s="21" t="s">
        <v>1592</v>
      </c>
      <c r="E4822" s="21" t="s">
        <v>1634</v>
      </c>
      <c r="F4822" s="21" t="s">
        <v>68</v>
      </c>
      <c r="G4822" s="21" t="s">
        <v>922</v>
      </c>
      <c r="H4822" s="21" t="s">
        <v>785</v>
      </c>
      <c r="I4822" s="21" t="s">
        <v>27</v>
      </c>
      <c r="J4822" s="23"/>
      <c r="K4822" s="24">
        <v>19</v>
      </c>
      <c r="M4822" s="25" t="str">
        <f>IF(I4822="","",IF(I4822="인문",성적입력!$C$8,성적입력!$C$9))</f>
        <v>A</v>
      </c>
      <c r="N4822" s="26">
        <f>성적입력!$C$15</f>
        <v>3</v>
      </c>
      <c r="P4822" s="27" t="str">
        <f t="shared" si="169"/>
        <v/>
      </c>
      <c r="R4822" s="26" t="str">
        <f t="array" ref="R4822">IFERROR(IF(OR(J4822="",M4822="",F4822=""),"",IF(F4822="학생부종합",INDEX(종합배치표!$C:$Q,MATCH(J4822,종합배치표!$B:$B,0),(MATCH(M4822,{"A","B","C","D","E"},0)-1)*3+1),INDEX(교과배치표!$C:$Q,MATCH(J4822,교과배치표!$B:$B,0),(MATCH(M4822,{"A","B","C","D","E"},0)-1)*3+1))),"")</f>
        <v/>
      </c>
      <c r="S4822" s="26" t="str">
        <f t="array" ref="S4822">IFERROR(IF(OR(J4822="",M4822="",F4822=""),"",IF(F4822="학생부종합",INDEX(종합배치표!$C:$Q,MATCH(J4822,종합배치표!$B:$B,0),(MATCH(M4822,{"A","B","C","D","E"},0)-1)*3+2),INDEX(교과배치표!$C:$Q,MATCH(J4822,교과배치표!$B:$B,0),(MATCH(M4822,{"A","B","C","D","E"},0)-1)*3+2))),"")</f>
        <v/>
      </c>
      <c r="T4822" s="26" t="str">
        <f t="array" ref="T4822">IFERROR(IF(OR(J4822="",M4822="",F4822=""),"",IF(F4822="학생부종합",INDEX(종합배치표!$C:$Q,MATCH(J4822,종합배치표!$B:$B,0),(MATCH(M4822,{"A","B","C","D","E"},0)-1)*3+3),INDEX(교과배치표!$C:$Q,MATCH(J4822,교과배치표!$B:$B,0),(MATCH(M4822,{"A","B","C","D","E"},0)-1)*3+3))),"")</f>
        <v/>
      </c>
    </row>
    <row r="4823" spans="2:20" ht="14.25" customHeight="1">
      <c r="B4823" s="20">
        <v>5844</v>
      </c>
      <c r="C4823" s="21" t="s">
        <v>492</v>
      </c>
      <c r="D4823" s="21" t="s">
        <v>1592</v>
      </c>
      <c r="E4823" s="21" t="s">
        <v>1634</v>
      </c>
      <c r="F4823" s="21" t="s">
        <v>24</v>
      </c>
      <c r="G4823" s="21" t="s">
        <v>1635</v>
      </c>
      <c r="H4823" s="21" t="s">
        <v>785</v>
      </c>
      <c r="I4823" s="21" t="s">
        <v>27</v>
      </c>
      <c r="J4823" s="23"/>
      <c r="K4823" s="24">
        <v>9</v>
      </c>
      <c r="M4823" s="25" t="str">
        <f>IF(I4823="","",IF(I4823="인문",성적입력!$C$8,성적입력!$C$9))</f>
        <v>A</v>
      </c>
      <c r="N4823" s="26">
        <f>성적입력!$C$15</f>
        <v>3</v>
      </c>
      <c r="P4823" s="27" t="str">
        <f t="shared" si="169"/>
        <v/>
      </c>
      <c r="R4823" s="26" t="str">
        <f t="array" ref="R4823">IFERROR(IF(OR(J4823="",M4823="",F4823=""),"",IF(F4823="학생부종합",INDEX(종합배치표!$C:$Q,MATCH(J4823,종합배치표!$B:$B,0),(MATCH(M4823,{"A","B","C","D","E"},0)-1)*3+1),INDEX(교과배치표!$C:$Q,MATCH(J4823,교과배치표!$B:$B,0),(MATCH(M4823,{"A","B","C","D","E"},0)-1)*3+1))),"")</f>
        <v/>
      </c>
      <c r="S4823" s="26" t="str">
        <f t="array" ref="S4823">IFERROR(IF(OR(J4823="",M4823="",F4823=""),"",IF(F4823="학생부종합",INDEX(종합배치표!$C:$Q,MATCH(J4823,종합배치표!$B:$B,0),(MATCH(M4823,{"A","B","C","D","E"},0)-1)*3+2),INDEX(교과배치표!$C:$Q,MATCH(J4823,교과배치표!$B:$B,0),(MATCH(M4823,{"A","B","C","D","E"},0)-1)*3+2))),"")</f>
        <v/>
      </c>
      <c r="T4823" s="26" t="str">
        <f t="array" ref="T4823">IFERROR(IF(OR(J4823="",M4823="",F4823=""),"",IF(F4823="학생부종합",INDEX(종합배치표!$C:$Q,MATCH(J4823,종합배치표!$B:$B,0),(MATCH(M4823,{"A","B","C","D","E"},0)-1)*3+3),INDEX(교과배치표!$C:$Q,MATCH(J4823,교과배치표!$B:$B,0),(MATCH(M4823,{"A","B","C","D","E"},0)-1)*3+3))),"")</f>
        <v/>
      </c>
    </row>
    <row r="4824" spans="2:20" ht="14.25" customHeight="1">
      <c r="B4824" s="20">
        <v>5847</v>
      </c>
      <c r="C4824" s="21" t="s">
        <v>492</v>
      </c>
      <c r="D4824" s="21" t="s">
        <v>1592</v>
      </c>
      <c r="E4824" s="21" t="s">
        <v>1634</v>
      </c>
      <c r="F4824" s="21" t="s">
        <v>24</v>
      </c>
      <c r="G4824" s="21" t="s">
        <v>1636</v>
      </c>
      <c r="H4824" s="21" t="s">
        <v>785</v>
      </c>
      <c r="I4824" s="21" t="s">
        <v>27</v>
      </c>
      <c r="J4824" s="23"/>
      <c r="K4824" s="24">
        <v>11</v>
      </c>
      <c r="M4824" s="25" t="str">
        <f>IF(I4824="","",IF(I4824="인문",성적입력!$C$8,성적입력!$C$9))</f>
        <v>A</v>
      </c>
      <c r="N4824" s="26">
        <f>성적입력!$C$15</f>
        <v>3</v>
      </c>
      <c r="P4824" s="27" t="str">
        <f t="shared" si="169"/>
        <v/>
      </c>
      <c r="R4824" s="26" t="str">
        <f t="array" ref="R4824">IFERROR(IF(OR(J4824="",M4824="",F4824=""),"",IF(F4824="학생부종합",INDEX(종합배치표!$C:$Q,MATCH(J4824,종합배치표!$B:$B,0),(MATCH(M4824,{"A","B","C","D","E"},0)-1)*3+1),INDEX(교과배치표!$C:$Q,MATCH(J4824,교과배치표!$B:$B,0),(MATCH(M4824,{"A","B","C","D","E"},0)-1)*3+1))),"")</f>
        <v/>
      </c>
      <c r="S4824" s="26" t="str">
        <f t="array" ref="S4824">IFERROR(IF(OR(J4824="",M4824="",F4824=""),"",IF(F4824="학생부종합",INDEX(종합배치표!$C:$Q,MATCH(J4824,종합배치표!$B:$B,0),(MATCH(M4824,{"A","B","C","D","E"},0)-1)*3+2),INDEX(교과배치표!$C:$Q,MATCH(J4824,교과배치표!$B:$B,0),(MATCH(M4824,{"A","B","C","D","E"},0)-1)*3+2))),"")</f>
        <v/>
      </c>
      <c r="T4824" s="26" t="str">
        <f t="array" ref="T4824">IFERROR(IF(OR(J4824="",M4824="",F4824=""),"",IF(F4824="학생부종합",INDEX(종합배치표!$C:$Q,MATCH(J4824,종합배치표!$B:$B,0),(MATCH(M4824,{"A","B","C","D","E"},0)-1)*3+3),INDEX(교과배치표!$C:$Q,MATCH(J4824,교과배치표!$B:$B,0),(MATCH(M4824,{"A","B","C","D","E"},0)-1)*3+3))),"")</f>
        <v/>
      </c>
    </row>
    <row r="4825" spans="2:20" ht="14.25" customHeight="1">
      <c r="B4825" s="20">
        <v>5848</v>
      </c>
      <c r="C4825" s="21" t="s">
        <v>492</v>
      </c>
      <c r="D4825" s="21" t="s">
        <v>1592</v>
      </c>
      <c r="E4825" s="21" t="s">
        <v>1634</v>
      </c>
      <c r="F4825" s="21" t="s">
        <v>68</v>
      </c>
      <c r="G4825" s="21" t="s">
        <v>922</v>
      </c>
      <c r="H4825" s="21" t="s">
        <v>59</v>
      </c>
      <c r="I4825" s="21" t="s">
        <v>60</v>
      </c>
      <c r="J4825" s="23"/>
      <c r="K4825" s="24">
        <v>16</v>
      </c>
      <c r="M4825" s="25" t="str">
        <f>IF(I4825="","",IF(I4825="인문",성적입력!$C$8,성적입력!$C$9))</f>
        <v>A</v>
      </c>
      <c r="N4825" s="26">
        <f>성적입력!$C$15</f>
        <v>3</v>
      </c>
      <c r="P4825" s="27" t="str">
        <f t="shared" si="169"/>
        <v/>
      </c>
      <c r="R4825" s="26" t="str">
        <f t="array" ref="R4825">IFERROR(IF(OR(J4825="",M4825="",F4825=""),"",IF(F4825="학생부종합",INDEX(종합배치표!$C:$Q,MATCH(J4825,종합배치표!$B:$B,0),(MATCH(M4825,{"A","B","C","D","E"},0)-1)*3+1),INDEX(교과배치표!$C:$Q,MATCH(J4825,교과배치표!$B:$B,0),(MATCH(M4825,{"A","B","C","D","E"},0)-1)*3+1))),"")</f>
        <v/>
      </c>
      <c r="S4825" s="26" t="str">
        <f t="array" ref="S4825">IFERROR(IF(OR(J4825="",M4825="",F4825=""),"",IF(F4825="학생부종합",INDEX(종합배치표!$C:$Q,MATCH(J4825,종합배치표!$B:$B,0),(MATCH(M4825,{"A","B","C","D","E"},0)-1)*3+2),INDEX(교과배치표!$C:$Q,MATCH(J4825,교과배치표!$B:$B,0),(MATCH(M4825,{"A","B","C","D","E"},0)-1)*3+2))),"")</f>
        <v/>
      </c>
      <c r="T4825" s="26" t="str">
        <f t="array" ref="T4825">IFERROR(IF(OR(J4825="",M4825="",F4825=""),"",IF(F4825="학생부종합",INDEX(종합배치표!$C:$Q,MATCH(J4825,종합배치표!$B:$B,0),(MATCH(M4825,{"A","B","C","D","E"},0)-1)*3+3),INDEX(교과배치표!$C:$Q,MATCH(J4825,교과배치표!$B:$B,0),(MATCH(M4825,{"A","B","C","D","E"},0)-1)*3+3))),"")</f>
        <v/>
      </c>
    </row>
    <row r="4826" spans="2:20" ht="14.25" customHeight="1">
      <c r="B4826" s="20">
        <v>5849</v>
      </c>
      <c r="C4826" s="21" t="s">
        <v>492</v>
      </c>
      <c r="D4826" s="21" t="s">
        <v>1592</v>
      </c>
      <c r="E4826" s="21" t="s">
        <v>1634</v>
      </c>
      <c r="F4826" s="21" t="s">
        <v>24</v>
      </c>
      <c r="G4826" s="21" t="s">
        <v>1635</v>
      </c>
      <c r="H4826" s="21" t="s">
        <v>59</v>
      </c>
      <c r="I4826" s="21" t="s">
        <v>60</v>
      </c>
      <c r="J4826" s="23"/>
      <c r="K4826" s="24">
        <v>9</v>
      </c>
      <c r="M4826" s="25" t="str">
        <f>IF(I4826="","",IF(I4826="인문",성적입력!$C$8,성적입력!$C$9))</f>
        <v>A</v>
      </c>
      <c r="N4826" s="26">
        <f>성적입력!$C$15</f>
        <v>3</v>
      </c>
      <c r="P4826" s="27" t="str">
        <f t="shared" si="169"/>
        <v/>
      </c>
      <c r="R4826" s="26" t="str">
        <f t="array" ref="R4826">IFERROR(IF(OR(J4826="",M4826="",F4826=""),"",IF(F4826="학생부종합",INDEX(종합배치표!$C:$Q,MATCH(J4826,종합배치표!$B:$B,0),(MATCH(M4826,{"A","B","C","D","E"},0)-1)*3+1),INDEX(교과배치표!$C:$Q,MATCH(J4826,교과배치표!$B:$B,0),(MATCH(M4826,{"A","B","C","D","E"},0)-1)*3+1))),"")</f>
        <v/>
      </c>
      <c r="S4826" s="26" t="str">
        <f t="array" ref="S4826">IFERROR(IF(OR(J4826="",M4826="",F4826=""),"",IF(F4826="학생부종합",INDEX(종합배치표!$C:$Q,MATCH(J4826,종합배치표!$B:$B,0),(MATCH(M4826,{"A","B","C","D","E"},0)-1)*3+2),INDEX(교과배치표!$C:$Q,MATCH(J4826,교과배치표!$B:$B,0),(MATCH(M4826,{"A","B","C","D","E"},0)-1)*3+2))),"")</f>
        <v/>
      </c>
      <c r="T4826" s="26" t="str">
        <f t="array" ref="T4826">IFERROR(IF(OR(J4826="",M4826="",F4826=""),"",IF(F4826="학생부종합",INDEX(종합배치표!$C:$Q,MATCH(J4826,종합배치표!$B:$B,0),(MATCH(M4826,{"A","B","C","D","E"},0)-1)*3+3),INDEX(교과배치표!$C:$Q,MATCH(J4826,교과배치표!$B:$B,0),(MATCH(M4826,{"A","B","C","D","E"},0)-1)*3+3))),"")</f>
        <v/>
      </c>
    </row>
    <row r="4827" spans="2:20" ht="14.25" customHeight="1">
      <c r="B4827" s="20">
        <v>5852</v>
      </c>
      <c r="C4827" s="21" t="s">
        <v>492</v>
      </c>
      <c r="D4827" s="21" t="s">
        <v>1592</v>
      </c>
      <c r="E4827" s="21" t="s">
        <v>1634</v>
      </c>
      <c r="F4827" s="21" t="s">
        <v>24</v>
      </c>
      <c r="G4827" s="21" t="s">
        <v>1636</v>
      </c>
      <c r="H4827" s="21" t="s">
        <v>59</v>
      </c>
      <c r="I4827" s="21" t="s">
        <v>60</v>
      </c>
      <c r="J4827" s="23"/>
      <c r="K4827" s="24">
        <v>11</v>
      </c>
      <c r="M4827" s="25" t="str">
        <f>IF(I4827="","",IF(I4827="인문",성적입력!$C$8,성적입력!$C$9))</f>
        <v>A</v>
      </c>
      <c r="N4827" s="26">
        <f>성적입력!$C$15</f>
        <v>3</v>
      </c>
      <c r="P4827" s="27" t="str">
        <f t="shared" si="169"/>
        <v/>
      </c>
      <c r="R4827" s="26" t="str">
        <f t="array" ref="R4827">IFERROR(IF(OR(J4827="",M4827="",F4827=""),"",IF(F4827="학생부종합",INDEX(종합배치표!$C:$Q,MATCH(J4827,종합배치표!$B:$B,0),(MATCH(M4827,{"A","B","C","D","E"},0)-1)*3+1),INDEX(교과배치표!$C:$Q,MATCH(J4827,교과배치표!$B:$B,0),(MATCH(M4827,{"A","B","C","D","E"},0)-1)*3+1))),"")</f>
        <v/>
      </c>
      <c r="S4827" s="26" t="str">
        <f t="array" ref="S4827">IFERROR(IF(OR(J4827="",M4827="",F4827=""),"",IF(F4827="학생부종합",INDEX(종합배치표!$C:$Q,MATCH(J4827,종합배치표!$B:$B,0),(MATCH(M4827,{"A","B","C","D","E"},0)-1)*3+2),INDEX(교과배치표!$C:$Q,MATCH(J4827,교과배치표!$B:$B,0),(MATCH(M4827,{"A","B","C","D","E"},0)-1)*3+2))),"")</f>
        <v/>
      </c>
      <c r="T4827" s="26" t="str">
        <f t="array" ref="T4827">IFERROR(IF(OR(J4827="",M4827="",F4827=""),"",IF(F4827="학생부종합",INDEX(종합배치표!$C:$Q,MATCH(J4827,종합배치표!$B:$B,0),(MATCH(M4827,{"A","B","C","D","E"},0)-1)*3+3),INDEX(교과배치표!$C:$Q,MATCH(J4827,교과배치표!$B:$B,0),(MATCH(M4827,{"A","B","C","D","E"},0)-1)*3+3))),"")</f>
        <v/>
      </c>
    </row>
    <row r="4828" spans="2:20" ht="14.25" customHeight="1">
      <c r="B4828" s="20">
        <v>5853</v>
      </c>
      <c r="C4828" s="21" t="s">
        <v>492</v>
      </c>
      <c r="D4828" s="21" t="s">
        <v>1592</v>
      </c>
      <c r="E4828" s="21" t="s">
        <v>1634</v>
      </c>
      <c r="F4828" s="21" t="s">
        <v>68</v>
      </c>
      <c r="G4828" s="21" t="s">
        <v>922</v>
      </c>
      <c r="H4828" s="21" t="s">
        <v>1436</v>
      </c>
      <c r="I4828" s="21" t="s">
        <v>27</v>
      </c>
      <c r="J4828" s="23"/>
      <c r="K4828" s="24">
        <v>6</v>
      </c>
      <c r="M4828" s="25" t="str">
        <f>IF(I4828="","",IF(I4828="인문",성적입력!$C$8,성적입력!$C$9))</f>
        <v>A</v>
      </c>
      <c r="N4828" s="26">
        <f>성적입력!$C$15</f>
        <v>3</v>
      </c>
      <c r="P4828" s="27" t="str">
        <f t="shared" si="169"/>
        <v/>
      </c>
      <c r="R4828" s="26" t="str">
        <f t="array" ref="R4828">IFERROR(IF(OR(J4828="",M4828="",F4828=""),"",IF(F4828="학생부종합",INDEX(종합배치표!$C:$Q,MATCH(J4828,종합배치표!$B:$B,0),(MATCH(M4828,{"A","B","C","D","E"},0)-1)*3+1),INDEX(교과배치표!$C:$Q,MATCH(J4828,교과배치표!$B:$B,0),(MATCH(M4828,{"A","B","C","D","E"},0)-1)*3+1))),"")</f>
        <v/>
      </c>
      <c r="S4828" s="26" t="str">
        <f t="array" ref="S4828">IFERROR(IF(OR(J4828="",M4828="",F4828=""),"",IF(F4828="학생부종합",INDEX(종합배치표!$C:$Q,MATCH(J4828,종합배치표!$B:$B,0),(MATCH(M4828,{"A","B","C","D","E"},0)-1)*3+2),INDEX(교과배치표!$C:$Q,MATCH(J4828,교과배치표!$B:$B,0),(MATCH(M4828,{"A","B","C","D","E"},0)-1)*3+2))),"")</f>
        <v/>
      </c>
      <c r="T4828" s="26" t="str">
        <f t="array" ref="T4828">IFERROR(IF(OR(J4828="",M4828="",F4828=""),"",IF(F4828="학생부종합",INDEX(종합배치표!$C:$Q,MATCH(J4828,종합배치표!$B:$B,0),(MATCH(M4828,{"A","B","C","D","E"},0)-1)*3+3),INDEX(교과배치표!$C:$Q,MATCH(J4828,교과배치표!$B:$B,0),(MATCH(M4828,{"A","B","C","D","E"},0)-1)*3+3))),"")</f>
        <v/>
      </c>
    </row>
    <row r="4829" spans="2:20" ht="14.25" customHeight="1">
      <c r="B4829" s="20">
        <v>5854</v>
      </c>
      <c r="C4829" s="21" t="s">
        <v>492</v>
      </c>
      <c r="D4829" s="21" t="s">
        <v>1592</v>
      </c>
      <c r="E4829" s="21" t="s">
        <v>1634</v>
      </c>
      <c r="F4829" s="21" t="s">
        <v>24</v>
      </c>
      <c r="G4829" s="21" t="s">
        <v>1635</v>
      </c>
      <c r="H4829" s="21" t="s">
        <v>1436</v>
      </c>
      <c r="I4829" s="21" t="s">
        <v>27</v>
      </c>
      <c r="J4829" s="23"/>
      <c r="K4829" s="24">
        <v>4</v>
      </c>
      <c r="M4829" s="25" t="str">
        <f>IF(I4829="","",IF(I4829="인문",성적입력!$C$8,성적입력!$C$9))</f>
        <v>A</v>
      </c>
      <c r="N4829" s="26">
        <f>성적입력!$C$15</f>
        <v>3</v>
      </c>
      <c r="P4829" s="27" t="str">
        <f t="shared" si="169"/>
        <v/>
      </c>
      <c r="R4829" s="26" t="str">
        <f t="array" ref="R4829">IFERROR(IF(OR(J4829="",M4829="",F4829=""),"",IF(F4829="학생부종합",INDEX(종합배치표!$C:$Q,MATCH(J4829,종합배치표!$B:$B,0),(MATCH(M4829,{"A","B","C","D","E"},0)-1)*3+1),INDEX(교과배치표!$C:$Q,MATCH(J4829,교과배치표!$B:$B,0),(MATCH(M4829,{"A","B","C","D","E"},0)-1)*3+1))),"")</f>
        <v/>
      </c>
      <c r="S4829" s="26" t="str">
        <f t="array" ref="S4829">IFERROR(IF(OR(J4829="",M4829="",F4829=""),"",IF(F4829="학생부종합",INDEX(종합배치표!$C:$Q,MATCH(J4829,종합배치표!$B:$B,0),(MATCH(M4829,{"A","B","C","D","E"},0)-1)*3+2),INDEX(교과배치표!$C:$Q,MATCH(J4829,교과배치표!$B:$B,0),(MATCH(M4829,{"A","B","C","D","E"},0)-1)*3+2))),"")</f>
        <v/>
      </c>
      <c r="T4829" s="26" t="str">
        <f t="array" ref="T4829">IFERROR(IF(OR(J4829="",M4829="",F4829=""),"",IF(F4829="학생부종합",INDEX(종합배치표!$C:$Q,MATCH(J4829,종합배치표!$B:$B,0),(MATCH(M4829,{"A","B","C","D","E"},0)-1)*3+3),INDEX(교과배치표!$C:$Q,MATCH(J4829,교과배치표!$B:$B,0),(MATCH(M4829,{"A","B","C","D","E"},0)-1)*3+3))),"")</f>
        <v/>
      </c>
    </row>
    <row r="4830" spans="2:20" ht="14.25" customHeight="1">
      <c r="B4830" s="20">
        <v>5857</v>
      </c>
      <c r="C4830" s="21" t="s">
        <v>492</v>
      </c>
      <c r="D4830" s="21" t="s">
        <v>1592</v>
      </c>
      <c r="E4830" s="21" t="s">
        <v>1634</v>
      </c>
      <c r="F4830" s="21" t="s">
        <v>24</v>
      </c>
      <c r="G4830" s="21" t="s">
        <v>1636</v>
      </c>
      <c r="H4830" s="21" t="s">
        <v>1436</v>
      </c>
      <c r="I4830" s="21" t="s">
        <v>27</v>
      </c>
      <c r="J4830" s="23"/>
      <c r="K4830" s="24">
        <v>5</v>
      </c>
      <c r="M4830" s="25" t="str">
        <f>IF(I4830="","",IF(I4830="인문",성적입력!$C$8,성적입력!$C$9))</f>
        <v>A</v>
      </c>
      <c r="N4830" s="26">
        <f>성적입력!$C$15</f>
        <v>3</v>
      </c>
      <c r="P4830" s="27" t="str">
        <f t="shared" si="169"/>
        <v/>
      </c>
      <c r="R4830" s="26" t="str">
        <f t="array" ref="R4830">IFERROR(IF(OR(J4830="",M4830="",F4830=""),"",IF(F4830="학생부종합",INDEX(종합배치표!$C:$Q,MATCH(J4830,종합배치표!$B:$B,0),(MATCH(M4830,{"A","B","C","D","E"},0)-1)*3+1),INDEX(교과배치표!$C:$Q,MATCH(J4830,교과배치표!$B:$B,0),(MATCH(M4830,{"A","B","C","D","E"},0)-1)*3+1))),"")</f>
        <v/>
      </c>
      <c r="S4830" s="26" t="str">
        <f t="array" ref="S4830">IFERROR(IF(OR(J4830="",M4830="",F4830=""),"",IF(F4830="학생부종합",INDEX(종합배치표!$C:$Q,MATCH(J4830,종합배치표!$B:$B,0),(MATCH(M4830,{"A","B","C","D","E"},0)-1)*3+2),INDEX(교과배치표!$C:$Q,MATCH(J4830,교과배치표!$B:$B,0),(MATCH(M4830,{"A","B","C","D","E"},0)-1)*3+2))),"")</f>
        <v/>
      </c>
      <c r="T4830" s="26" t="str">
        <f t="array" ref="T4830">IFERROR(IF(OR(J4830="",M4830="",F4830=""),"",IF(F4830="학생부종합",INDEX(종합배치표!$C:$Q,MATCH(J4830,종합배치표!$B:$B,0),(MATCH(M4830,{"A","B","C","D","E"},0)-1)*3+3),INDEX(교과배치표!$C:$Q,MATCH(J4830,교과배치표!$B:$B,0),(MATCH(M4830,{"A","B","C","D","E"},0)-1)*3+3))),"")</f>
        <v/>
      </c>
    </row>
    <row r="4831" spans="2:20" ht="14.25" customHeight="1">
      <c r="B4831" s="20">
        <v>5858</v>
      </c>
      <c r="C4831" s="21" t="s">
        <v>492</v>
      </c>
      <c r="D4831" s="21" t="s">
        <v>1592</v>
      </c>
      <c r="E4831" s="21" t="s">
        <v>1634</v>
      </c>
      <c r="F4831" s="21" t="s">
        <v>68</v>
      </c>
      <c r="G4831" s="21" t="s">
        <v>922</v>
      </c>
      <c r="H4831" s="21" t="s">
        <v>1640</v>
      </c>
      <c r="I4831" s="21" t="s">
        <v>27</v>
      </c>
      <c r="J4831" s="23"/>
      <c r="K4831" s="24">
        <v>9</v>
      </c>
      <c r="M4831" s="25" t="str">
        <f>IF(I4831="","",IF(I4831="인문",성적입력!$C$8,성적입력!$C$9))</f>
        <v>A</v>
      </c>
      <c r="N4831" s="26">
        <f>성적입력!$C$15</f>
        <v>3</v>
      </c>
      <c r="P4831" s="27" t="str">
        <f t="shared" si="169"/>
        <v/>
      </c>
      <c r="R4831" s="26" t="str">
        <f t="array" ref="R4831">IFERROR(IF(OR(J4831="",M4831="",F4831=""),"",IF(F4831="학생부종합",INDEX(종합배치표!$C:$Q,MATCH(J4831,종합배치표!$B:$B,0),(MATCH(M4831,{"A","B","C","D","E"},0)-1)*3+1),INDEX(교과배치표!$C:$Q,MATCH(J4831,교과배치표!$B:$B,0),(MATCH(M4831,{"A","B","C","D","E"},0)-1)*3+1))),"")</f>
        <v/>
      </c>
      <c r="S4831" s="26" t="str">
        <f t="array" ref="S4831">IFERROR(IF(OR(J4831="",M4831="",F4831=""),"",IF(F4831="학생부종합",INDEX(종합배치표!$C:$Q,MATCH(J4831,종합배치표!$B:$B,0),(MATCH(M4831,{"A","B","C","D","E"},0)-1)*3+2),INDEX(교과배치표!$C:$Q,MATCH(J4831,교과배치표!$B:$B,0),(MATCH(M4831,{"A","B","C","D","E"},0)-1)*3+2))),"")</f>
        <v/>
      </c>
      <c r="T4831" s="26" t="str">
        <f t="array" ref="T4831">IFERROR(IF(OR(J4831="",M4831="",F4831=""),"",IF(F4831="학생부종합",INDEX(종합배치표!$C:$Q,MATCH(J4831,종합배치표!$B:$B,0),(MATCH(M4831,{"A","B","C","D","E"},0)-1)*3+3),INDEX(교과배치표!$C:$Q,MATCH(J4831,교과배치표!$B:$B,0),(MATCH(M4831,{"A","B","C","D","E"},0)-1)*3+3))),"")</f>
        <v/>
      </c>
    </row>
    <row r="4832" spans="2:20" ht="14.25" customHeight="1">
      <c r="B4832" s="20">
        <v>5859</v>
      </c>
      <c r="C4832" s="21" t="s">
        <v>492</v>
      </c>
      <c r="D4832" s="21" t="s">
        <v>1592</v>
      </c>
      <c r="E4832" s="21" t="s">
        <v>1634</v>
      </c>
      <c r="F4832" s="21" t="s">
        <v>68</v>
      </c>
      <c r="G4832" s="21" t="s">
        <v>922</v>
      </c>
      <c r="H4832" s="21" t="s">
        <v>231</v>
      </c>
      <c r="I4832" s="21" t="s">
        <v>60</v>
      </c>
      <c r="J4832" s="23"/>
      <c r="K4832" s="24">
        <v>7</v>
      </c>
      <c r="M4832" s="25" t="str">
        <f>IF(I4832="","",IF(I4832="인문",성적입력!$C$8,성적입력!$C$9))</f>
        <v>A</v>
      </c>
      <c r="N4832" s="26">
        <f>성적입력!$C$15</f>
        <v>3</v>
      </c>
      <c r="P4832" s="27" t="str">
        <f t="shared" si="169"/>
        <v/>
      </c>
      <c r="R4832" s="26" t="str">
        <f t="array" ref="R4832">IFERROR(IF(OR(J4832="",M4832="",F4832=""),"",IF(F4832="학생부종합",INDEX(종합배치표!$C:$Q,MATCH(J4832,종합배치표!$B:$B,0),(MATCH(M4832,{"A","B","C","D","E"},0)-1)*3+1),INDEX(교과배치표!$C:$Q,MATCH(J4832,교과배치표!$B:$B,0),(MATCH(M4832,{"A","B","C","D","E"},0)-1)*3+1))),"")</f>
        <v/>
      </c>
      <c r="S4832" s="26" t="str">
        <f t="array" ref="S4832">IFERROR(IF(OR(J4832="",M4832="",F4832=""),"",IF(F4832="학생부종합",INDEX(종합배치표!$C:$Q,MATCH(J4832,종합배치표!$B:$B,0),(MATCH(M4832,{"A","B","C","D","E"},0)-1)*3+2),INDEX(교과배치표!$C:$Q,MATCH(J4832,교과배치표!$B:$B,0),(MATCH(M4832,{"A","B","C","D","E"},0)-1)*3+2))),"")</f>
        <v/>
      </c>
      <c r="T4832" s="26" t="str">
        <f t="array" ref="T4832">IFERROR(IF(OR(J4832="",M4832="",F4832=""),"",IF(F4832="학생부종합",INDEX(종합배치표!$C:$Q,MATCH(J4832,종합배치표!$B:$B,0),(MATCH(M4832,{"A","B","C","D","E"},0)-1)*3+3),INDEX(교과배치표!$C:$Q,MATCH(J4832,교과배치표!$B:$B,0),(MATCH(M4832,{"A","B","C","D","E"},0)-1)*3+3))),"")</f>
        <v/>
      </c>
    </row>
    <row r="4833" spans="2:20" ht="14.25" customHeight="1">
      <c r="B4833" s="20">
        <v>5860</v>
      </c>
      <c r="C4833" s="21" t="s">
        <v>492</v>
      </c>
      <c r="D4833" s="21" t="s">
        <v>1592</v>
      </c>
      <c r="E4833" s="21" t="s">
        <v>1634</v>
      </c>
      <c r="F4833" s="21" t="s">
        <v>24</v>
      </c>
      <c r="G4833" s="21" t="s">
        <v>1635</v>
      </c>
      <c r="H4833" s="21" t="s">
        <v>231</v>
      </c>
      <c r="I4833" s="21" t="s">
        <v>60</v>
      </c>
      <c r="J4833" s="23"/>
      <c r="K4833" s="24">
        <v>6</v>
      </c>
      <c r="M4833" s="25" t="str">
        <f>IF(I4833="","",IF(I4833="인문",성적입력!$C$8,성적입력!$C$9))</f>
        <v>A</v>
      </c>
      <c r="N4833" s="26">
        <f>성적입력!$C$15</f>
        <v>3</v>
      </c>
      <c r="P4833" s="27" t="str">
        <f t="shared" si="169"/>
        <v/>
      </c>
      <c r="R4833" s="26" t="str">
        <f t="array" ref="R4833">IFERROR(IF(OR(J4833="",M4833="",F4833=""),"",IF(F4833="학생부종합",INDEX(종합배치표!$C:$Q,MATCH(J4833,종합배치표!$B:$B,0),(MATCH(M4833,{"A","B","C","D","E"},0)-1)*3+1),INDEX(교과배치표!$C:$Q,MATCH(J4833,교과배치표!$B:$B,0),(MATCH(M4833,{"A","B","C","D","E"},0)-1)*3+1))),"")</f>
        <v/>
      </c>
      <c r="S4833" s="26" t="str">
        <f t="array" ref="S4833">IFERROR(IF(OR(J4833="",M4833="",F4833=""),"",IF(F4833="학생부종합",INDEX(종합배치표!$C:$Q,MATCH(J4833,종합배치표!$B:$B,0),(MATCH(M4833,{"A","B","C","D","E"},0)-1)*3+2),INDEX(교과배치표!$C:$Q,MATCH(J4833,교과배치표!$B:$B,0),(MATCH(M4833,{"A","B","C","D","E"},0)-1)*3+2))),"")</f>
        <v/>
      </c>
      <c r="T4833" s="26" t="str">
        <f t="array" ref="T4833">IFERROR(IF(OR(J4833="",M4833="",F4833=""),"",IF(F4833="학생부종합",INDEX(종합배치표!$C:$Q,MATCH(J4833,종합배치표!$B:$B,0),(MATCH(M4833,{"A","B","C","D","E"},0)-1)*3+3),INDEX(교과배치표!$C:$Q,MATCH(J4833,교과배치표!$B:$B,0),(MATCH(M4833,{"A","B","C","D","E"},0)-1)*3+3))),"")</f>
        <v/>
      </c>
    </row>
    <row r="4834" spans="2:20" ht="14.25" customHeight="1">
      <c r="B4834" s="20">
        <v>5863</v>
      </c>
      <c r="C4834" s="21" t="s">
        <v>492</v>
      </c>
      <c r="D4834" s="21" t="s">
        <v>1592</v>
      </c>
      <c r="E4834" s="21" t="s">
        <v>1634</v>
      </c>
      <c r="F4834" s="21" t="s">
        <v>24</v>
      </c>
      <c r="G4834" s="21" t="s">
        <v>1636</v>
      </c>
      <c r="H4834" s="21" t="s">
        <v>231</v>
      </c>
      <c r="I4834" s="21" t="s">
        <v>60</v>
      </c>
      <c r="J4834" s="23"/>
      <c r="K4834" s="24">
        <v>9</v>
      </c>
      <c r="M4834" s="25" t="str">
        <f>IF(I4834="","",IF(I4834="인문",성적입력!$C$8,성적입력!$C$9))</f>
        <v>A</v>
      </c>
      <c r="N4834" s="26">
        <f>성적입력!$C$15</f>
        <v>3</v>
      </c>
      <c r="P4834" s="27" t="str">
        <f t="shared" si="169"/>
        <v/>
      </c>
      <c r="R4834" s="26" t="str">
        <f t="array" ref="R4834">IFERROR(IF(OR(J4834="",M4834="",F4834=""),"",IF(F4834="학생부종합",INDEX(종합배치표!$C:$Q,MATCH(J4834,종합배치표!$B:$B,0),(MATCH(M4834,{"A","B","C","D","E"},0)-1)*3+1),INDEX(교과배치표!$C:$Q,MATCH(J4834,교과배치표!$B:$B,0),(MATCH(M4834,{"A","B","C","D","E"},0)-1)*3+1))),"")</f>
        <v/>
      </c>
      <c r="S4834" s="26" t="str">
        <f t="array" ref="S4834">IFERROR(IF(OR(J4834="",M4834="",F4834=""),"",IF(F4834="학생부종합",INDEX(종합배치표!$C:$Q,MATCH(J4834,종합배치표!$B:$B,0),(MATCH(M4834,{"A","B","C","D","E"},0)-1)*3+2),INDEX(교과배치표!$C:$Q,MATCH(J4834,교과배치표!$B:$B,0),(MATCH(M4834,{"A","B","C","D","E"},0)-1)*3+2))),"")</f>
        <v/>
      </c>
      <c r="T4834" s="26" t="str">
        <f t="array" ref="T4834">IFERROR(IF(OR(J4834="",M4834="",F4834=""),"",IF(F4834="학생부종합",INDEX(종합배치표!$C:$Q,MATCH(J4834,종합배치표!$B:$B,0),(MATCH(M4834,{"A","B","C","D","E"},0)-1)*3+3),INDEX(교과배치표!$C:$Q,MATCH(J4834,교과배치표!$B:$B,0),(MATCH(M4834,{"A","B","C","D","E"},0)-1)*3+3))),"")</f>
        <v/>
      </c>
    </row>
    <row r="4835" spans="2:20" ht="14.25" customHeight="1">
      <c r="B4835" s="20">
        <v>5864</v>
      </c>
      <c r="C4835" s="21" t="s">
        <v>492</v>
      </c>
      <c r="D4835" s="21" t="s">
        <v>1592</v>
      </c>
      <c r="E4835" s="21" t="s">
        <v>1634</v>
      </c>
      <c r="F4835" s="21" t="s">
        <v>68</v>
      </c>
      <c r="G4835" s="21" t="s">
        <v>922</v>
      </c>
      <c r="H4835" s="21" t="s">
        <v>1641</v>
      </c>
      <c r="I4835" s="21" t="s">
        <v>27</v>
      </c>
      <c r="J4835" s="23"/>
      <c r="K4835" s="24">
        <v>7</v>
      </c>
      <c r="M4835" s="25" t="str">
        <f>IF(I4835="","",IF(I4835="인문",성적입력!$C$8,성적입력!$C$9))</f>
        <v>A</v>
      </c>
      <c r="N4835" s="26">
        <f>성적입력!$C$15</f>
        <v>3</v>
      </c>
      <c r="P4835" s="27" t="str">
        <f t="shared" si="169"/>
        <v/>
      </c>
      <c r="R4835" s="26" t="str">
        <f t="array" ref="R4835">IFERROR(IF(OR(J4835="",M4835="",F4835=""),"",IF(F4835="학생부종합",INDEX(종합배치표!$C:$Q,MATCH(J4835,종합배치표!$B:$B,0),(MATCH(M4835,{"A","B","C","D","E"},0)-1)*3+1),INDEX(교과배치표!$C:$Q,MATCH(J4835,교과배치표!$B:$B,0),(MATCH(M4835,{"A","B","C","D","E"},0)-1)*3+1))),"")</f>
        <v/>
      </c>
      <c r="S4835" s="26" t="str">
        <f t="array" ref="S4835">IFERROR(IF(OR(J4835="",M4835="",F4835=""),"",IF(F4835="학생부종합",INDEX(종합배치표!$C:$Q,MATCH(J4835,종합배치표!$B:$B,0),(MATCH(M4835,{"A","B","C","D","E"},0)-1)*3+2),INDEX(교과배치표!$C:$Q,MATCH(J4835,교과배치표!$B:$B,0),(MATCH(M4835,{"A","B","C","D","E"},0)-1)*3+2))),"")</f>
        <v/>
      </c>
      <c r="T4835" s="26" t="str">
        <f t="array" ref="T4835">IFERROR(IF(OR(J4835="",M4835="",F4835=""),"",IF(F4835="학생부종합",INDEX(종합배치표!$C:$Q,MATCH(J4835,종합배치표!$B:$B,0),(MATCH(M4835,{"A","B","C","D","E"},0)-1)*3+3),INDEX(교과배치표!$C:$Q,MATCH(J4835,교과배치표!$B:$B,0),(MATCH(M4835,{"A","B","C","D","E"},0)-1)*3+3))),"")</f>
        <v/>
      </c>
    </row>
    <row r="4836" spans="2:20" ht="14.25" customHeight="1">
      <c r="B4836" s="20">
        <v>5865</v>
      </c>
      <c r="C4836" s="21" t="s">
        <v>492</v>
      </c>
      <c r="D4836" s="21" t="s">
        <v>1592</v>
      </c>
      <c r="E4836" s="21" t="s">
        <v>1634</v>
      </c>
      <c r="F4836" s="21" t="s">
        <v>24</v>
      </c>
      <c r="G4836" s="21" t="s">
        <v>1635</v>
      </c>
      <c r="H4836" s="21" t="s">
        <v>1641</v>
      </c>
      <c r="I4836" s="21" t="s">
        <v>27</v>
      </c>
      <c r="J4836" s="23"/>
      <c r="K4836" s="24">
        <v>4</v>
      </c>
      <c r="M4836" s="25" t="str">
        <f>IF(I4836="","",IF(I4836="인문",성적입력!$C$8,성적입력!$C$9))</f>
        <v>A</v>
      </c>
      <c r="N4836" s="26">
        <f>성적입력!$C$15</f>
        <v>3</v>
      </c>
      <c r="P4836" s="27" t="str">
        <f t="shared" si="169"/>
        <v/>
      </c>
      <c r="R4836" s="26" t="str">
        <f t="array" ref="R4836">IFERROR(IF(OR(J4836="",M4836="",F4836=""),"",IF(F4836="학생부종합",INDEX(종합배치표!$C:$Q,MATCH(J4836,종합배치표!$B:$B,0),(MATCH(M4836,{"A","B","C","D","E"},0)-1)*3+1),INDEX(교과배치표!$C:$Q,MATCH(J4836,교과배치표!$B:$B,0),(MATCH(M4836,{"A","B","C","D","E"},0)-1)*3+1))),"")</f>
        <v/>
      </c>
      <c r="S4836" s="26" t="str">
        <f t="array" ref="S4836">IFERROR(IF(OR(J4836="",M4836="",F4836=""),"",IF(F4836="학생부종합",INDEX(종합배치표!$C:$Q,MATCH(J4836,종합배치표!$B:$B,0),(MATCH(M4836,{"A","B","C","D","E"},0)-1)*3+2),INDEX(교과배치표!$C:$Q,MATCH(J4836,교과배치표!$B:$B,0),(MATCH(M4836,{"A","B","C","D","E"},0)-1)*3+2))),"")</f>
        <v/>
      </c>
      <c r="T4836" s="26" t="str">
        <f t="array" ref="T4836">IFERROR(IF(OR(J4836="",M4836="",F4836=""),"",IF(F4836="학생부종합",INDEX(종합배치표!$C:$Q,MATCH(J4836,종합배치표!$B:$B,0),(MATCH(M4836,{"A","B","C","D","E"},0)-1)*3+3),INDEX(교과배치표!$C:$Q,MATCH(J4836,교과배치표!$B:$B,0),(MATCH(M4836,{"A","B","C","D","E"},0)-1)*3+3))),"")</f>
        <v/>
      </c>
    </row>
    <row r="4837" spans="2:20" ht="14.25" customHeight="1">
      <c r="B4837" s="20">
        <v>5867</v>
      </c>
      <c r="C4837" s="21" t="s">
        <v>492</v>
      </c>
      <c r="D4837" s="21" t="s">
        <v>1592</v>
      </c>
      <c r="E4837" s="21" t="s">
        <v>1634</v>
      </c>
      <c r="F4837" s="21" t="s">
        <v>24</v>
      </c>
      <c r="G4837" s="21" t="s">
        <v>1636</v>
      </c>
      <c r="H4837" s="21" t="s">
        <v>1641</v>
      </c>
      <c r="I4837" s="21" t="s">
        <v>27</v>
      </c>
      <c r="J4837" s="23"/>
      <c r="K4837" s="24">
        <v>5</v>
      </c>
      <c r="M4837" s="25" t="str">
        <f>IF(I4837="","",IF(I4837="인문",성적입력!$C$8,성적입력!$C$9))</f>
        <v>A</v>
      </c>
      <c r="N4837" s="26">
        <f>성적입력!$C$15</f>
        <v>3</v>
      </c>
      <c r="P4837" s="27" t="str">
        <f t="shared" si="169"/>
        <v/>
      </c>
      <c r="R4837" s="26" t="str">
        <f t="array" ref="R4837">IFERROR(IF(OR(J4837="",M4837="",F4837=""),"",IF(F4837="학생부종합",INDEX(종합배치표!$C:$Q,MATCH(J4837,종합배치표!$B:$B,0),(MATCH(M4837,{"A","B","C","D","E"},0)-1)*3+1),INDEX(교과배치표!$C:$Q,MATCH(J4837,교과배치표!$B:$B,0),(MATCH(M4837,{"A","B","C","D","E"},0)-1)*3+1))),"")</f>
        <v/>
      </c>
      <c r="S4837" s="26" t="str">
        <f t="array" ref="S4837">IFERROR(IF(OR(J4837="",M4837="",F4837=""),"",IF(F4837="학생부종합",INDEX(종합배치표!$C:$Q,MATCH(J4837,종합배치표!$B:$B,0),(MATCH(M4837,{"A","B","C","D","E"},0)-1)*3+2),INDEX(교과배치표!$C:$Q,MATCH(J4837,교과배치표!$B:$B,0),(MATCH(M4837,{"A","B","C","D","E"},0)-1)*3+2))),"")</f>
        <v/>
      </c>
      <c r="T4837" s="26" t="str">
        <f t="array" ref="T4837">IFERROR(IF(OR(J4837="",M4837="",F4837=""),"",IF(F4837="학생부종합",INDEX(종합배치표!$C:$Q,MATCH(J4837,종합배치표!$B:$B,0),(MATCH(M4837,{"A","B","C","D","E"},0)-1)*3+3),INDEX(교과배치표!$C:$Q,MATCH(J4837,교과배치표!$B:$B,0),(MATCH(M4837,{"A","B","C","D","E"},0)-1)*3+3))),"")</f>
        <v/>
      </c>
    </row>
    <row r="4838" spans="2:20" ht="14.25" customHeight="1">
      <c r="B4838" s="20">
        <v>5868</v>
      </c>
      <c r="C4838" s="21" t="s">
        <v>492</v>
      </c>
      <c r="D4838" s="21" t="s">
        <v>1592</v>
      </c>
      <c r="E4838" s="21" t="s">
        <v>1634</v>
      </c>
      <c r="F4838" s="21" t="s">
        <v>68</v>
      </c>
      <c r="G4838" s="21" t="s">
        <v>922</v>
      </c>
      <c r="H4838" s="21" t="s">
        <v>1642</v>
      </c>
      <c r="I4838" s="21" t="s">
        <v>27</v>
      </c>
      <c r="J4838" s="23"/>
      <c r="K4838" s="24">
        <v>3</v>
      </c>
      <c r="M4838" s="25" t="str">
        <f>IF(I4838="","",IF(I4838="인문",성적입력!$C$8,성적입력!$C$9))</f>
        <v>A</v>
      </c>
      <c r="N4838" s="26">
        <f>성적입력!$C$15</f>
        <v>3</v>
      </c>
      <c r="P4838" s="27" t="str">
        <f t="shared" si="169"/>
        <v/>
      </c>
      <c r="R4838" s="26" t="str">
        <f t="array" ref="R4838">IFERROR(IF(OR(J4838="",M4838="",F4838=""),"",IF(F4838="학생부종합",INDEX(종합배치표!$C:$Q,MATCH(J4838,종합배치표!$B:$B,0),(MATCH(M4838,{"A","B","C","D","E"},0)-1)*3+1),INDEX(교과배치표!$C:$Q,MATCH(J4838,교과배치표!$B:$B,0),(MATCH(M4838,{"A","B","C","D","E"},0)-1)*3+1))),"")</f>
        <v/>
      </c>
      <c r="S4838" s="26" t="str">
        <f t="array" ref="S4838">IFERROR(IF(OR(J4838="",M4838="",F4838=""),"",IF(F4838="학생부종합",INDEX(종합배치표!$C:$Q,MATCH(J4838,종합배치표!$B:$B,0),(MATCH(M4838,{"A","B","C","D","E"},0)-1)*3+2),INDEX(교과배치표!$C:$Q,MATCH(J4838,교과배치표!$B:$B,0),(MATCH(M4838,{"A","B","C","D","E"},0)-1)*3+2))),"")</f>
        <v/>
      </c>
      <c r="T4838" s="26" t="str">
        <f t="array" ref="T4838">IFERROR(IF(OR(J4838="",M4838="",F4838=""),"",IF(F4838="학생부종합",INDEX(종합배치표!$C:$Q,MATCH(J4838,종합배치표!$B:$B,0),(MATCH(M4838,{"A","B","C","D","E"},0)-1)*3+3),INDEX(교과배치표!$C:$Q,MATCH(J4838,교과배치표!$B:$B,0),(MATCH(M4838,{"A","B","C","D","E"},0)-1)*3+3))),"")</f>
        <v/>
      </c>
    </row>
    <row r="4839" spans="2:20" ht="14.25" customHeight="1">
      <c r="B4839" s="20">
        <v>5869</v>
      </c>
      <c r="C4839" s="21" t="s">
        <v>492</v>
      </c>
      <c r="D4839" s="21" t="s">
        <v>1592</v>
      </c>
      <c r="E4839" s="21" t="s">
        <v>1634</v>
      </c>
      <c r="F4839" s="21" t="s">
        <v>24</v>
      </c>
      <c r="G4839" s="21" t="s">
        <v>1635</v>
      </c>
      <c r="H4839" s="21" t="s">
        <v>1642</v>
      </c>
      <c r="I4839" s="21" t="s">
        <v>27</v>
      </c>
      <c r="J4839" s="23"/>
      <c r="K4839" s="24">
        <v>4</v>
      </c>
      <c r="M4839" s="25" t="str">
        <f>IF(I4839="","",IF(I4839="인문",성적입력!$C$8,성적입력!$C$9))</f>
        <v>A</v>
      </c>
      <c r="N4839" s="26">
        <f>성적입력!$C$15</f>
        <v>3</v>
      </c>
      <c r="P4839" s="27" t="str">
        <f t="shared" si="169"/>
        <v/>
      </c>
      <c r="R4839" s="26" t="str">
        <f t="array" ref="R4839">IFERROR(IF(OR(J4839="",M4839="",F4839=""),"",IF(F4839="학생부종합",INDEX(종합배치표!$C:$Q,MATCH(J4839,종합배치표!$B:$B,0),(MATCH(M4839,{"A","B","C","D","E"},0)-1)*3+1),INDEX(교과배치표!$C:$Q,MATCH(J4839,교과배치표!$B:$B,0),(MATCH(M4839,{"A","B","C","D","E"},0)-1)*3+1))),"")</f>
        <v/>
      </c>
      <c r="S4839" s="26" t="str">
        <f t="array" ref="S4839">IFERROR(IF(OR(J4839="",M4839="",F4839=""),"",IF(F4839="학생부종합",INDEX(종합배치표!$C:$Q,MATCH(J4839,종합배치표!$B:$B,0),(MATCH(M4839,{"A","B","C","D","E"},0)-1)*3+2),INDEX(교과배치표!$C:$Q,MATCH(J4839,교과배치표!$B:$B,0),(MATCH(M4839,{"A","B","C","D","E"},0)-1)*3+2))),"")</f>
        <v/>
      </c>
      <c r="T4839" s="26" t="str">
        <f t="array" ref="T4839">IFERROR(IF(OR(J4839="",M4839="",F4839=""),"",IF(F4839="학생부종합",INDEX(종합배치표!$C:$Q,MATCH(J4839,종합배치표!$B:$B,0),(MATCH(M4839,{"A","B","C","D","E"},0)-1)*3+3),INDEX(교과배치표!$C:$Q,MATCH(J4839,교과배치표!$B:$B,0),(MATCH(M4839,{"A","B","C","D","E"},0)-1)*3+3))),"")</f>
        <v/>
      </c>
    </row>
    <row r="4840" spans="2:20" ht="14.25" customHeight="1">
      <c r="B4840" s="20">
        <v>5871</v>
      </c>
      <c r="C4840" s="21" t="s">
        <v>492</v>
      </c>
      <c r="D4840" s="21" t="s">
        <v>1592</v>
      </c>
      <c r="E4840" s="21" t="s">
        <v>1634</v>
      </c>
      <c r="F4840" s="21" t="s">
        <v>24</v>
      </c>
      <c r="G4840" s="21" t="s">
        <v>1636</v>
      </c>
      <c r="H4840" s="21" t="s">
        <v>1642</v>
      </c>
      <c r="I4840" s="21" t="s">
        <v>27</v>
      </c>
      <c r="J4840" s="23"/>
      <c r="K4840" s="24">
        <v>4</v>
      </c>
      <c r="M4840" s="25" t="str">
        <f>IF(I4840="","",IF(I4840="인문",성적입력!$C$8,성적입력!$C$9))</f>
        <v>A</v>
      </c>
      <c r="N4840" s="26">
        <f>성적입력!$C$15</f>
        <v>3</v>
      </c>
      <c r="P4840" s="27" t="str">
        <f t="shared" si="169"/>
        <v/>
      </c>
      <c r="R4840" s="26" t="str">
        <f t="array" ref="R4840">IFERROR(IF(OR(J4840="",M4840="",F4840=""),"",IF(F4840="학생부종합",INDEX(종합배치표!$C:$Q,MATCH(J4840,종합배치표!$B:$B,0),(MATCH(M4840,{"A","B","C","D","E"},0)-1)*3+1),INDEX(교과배치표!$C:$Q,MATCH(J4840,교과배치표!$B:$B,0),(MATCH(M4840,{"A","B","C","D","E"},0)-1)*3+1))),"")</f>
        <v/>
      </c>
      <c r="S4840" s="26" t="str">
        <f t="array" ref="S4840">IFERROR(IF(OR(J4840="",M4840="",F4840=""),"",IF(F4840="학생부종합",INDEX(종합배치표!$C:$Q,MATCH(J4840,종합배치표!$B:$B,0),(MATCH(M4840,{"A","B","C","D","E"},0)-1)*3+2),INDEX(교과배치표!$C:$Q,MATCH(J4840,교과배치표!$B:$B,0),(MATCH(M4840,{"A","B","C","D","E"},0)-1)*3+2))),"")</f>
        <v/>
      </c>
      <c r="T4840" s="26" t="str">
        <f t="array" ref="T4840">IFERROR(IF(OR(J4840="",M4840="",F4840=""),"",IF(F4840="학생부종합",INDEX(종합배치표!$C:$Q,MATCH(J4840,종합배치표!$B:$B,0),(MATCH(M4840,{"A","B","C","D","E"},0)-1)*3+3),INDEX(교과배치표!$C:$Q,MATCH(J4840,교과배치표!$B:$B,0),(MATCH(M4840,{"A","B","C","D","E"},0)-1)*3+3))),"")</f>
        <v/>
      </c>
    </row>
    <row r="4841" spans="2:20" ht="14.25" customHeight="1">
      <c r="B4841" s="20">
        <v>5872</v>
      </c>
      <c r="C4841" s="21" t="s">
        <v>492</v>
      </c>
      <c r="D4841" s="21" t="s">
        <v>1592</v>
      </c>
      <c r="E4841" s="21" t="s">
        <v>1634</v>
      </c>
      <c r="F4841" s="21" t="s">
        <v>68</v>
      </c>
      <c r="G4841" s="21" t="s">
        <v>922</v>
      </c>
      <c r="H4841" s="21" t="s">
        <v>1643</v>
      </c>
      <c r="I4841" s="21" t="s">
        <v>60</v>
      </c>
      <c r="J4841" s="23"/>
      <c r="K4841" s="24">
        <v>5</v>
      </c>
      <c r="M4841" s="25" t="str">
        <f>IF(I4841="","",IF(I4841="인문",성적입력!$C$8,성적입력!$C$9))</f>
        <v>A</v>
      </c>
      <c r="N4841" s="26">
        <f>성적입력!$C$15</f>
        <v>3</v>
      </c>
      <c r="P4841" s="27" t="str">
        <f t="shared" si="169"/>
        <v/>
      </c>
      <c r="R4841" s="26" t="str">
        <f t="array" ref="R4841">IFERROR(IF(OR(J4841="",M4841="",F4841=""),"",IF(F4841="학생부종합",INDEX(종합배치표!$C:$Q,MATCH(J4841,종합배치표!$B:$B,0),(MATCH(M4841,{"A","B","C","D","E"},0)-1)*3+1),INDEX(교과배치표!$C:$Q,MATCH(J4841,교과배치표!$B:$B,0),(MATCH(M4841,{"A","B","C","D","E"},0)-1)*3+1))),"")</f>
        <v/>
      </c>
      <c r="S4841" s="26" t="str">
        <f t="array" ref="S4841">IFERROR(IF(OR(J4841="",M4841="",F4841=""),"",IF(F4841="학생부종합",INDEX(종합배치표!$C:$Q,MATCH(J4841,종합배치표!$B:$B,0),(MATCH(M4841,{"A","B","C","D","E"},0)-1)*3+2),INDEX(교과배치표!$C:$Q,MATCH(J4841,교과배치표!$B:$B,0),(MATCH(M4841,{"A","B","C","D","E"},0)-1)*3+2))),"")</f>
        <v/>
      </c>
      <c r="T4841" s="26" t="str">
        <f t="array" ref="T4841">IFERROR(IF(OR(J4841="",M4841="",F4841=""),"",IF(F4841="학생부종합",INDEX(종합배치표!$C:$Q,MATCH(J4841,종합배치표!$B:$B,0),(MATCH(M4841,{"A","B","C","D","E"},0)-1)*3+3),INDEX(교과배치표!$C:$Q,MATCH(J4841,교과배치표!$B:$B,0),(MATCH(M4841,{"A","B","C","D","E"},0)-1)*3+3))),"")</f>
        <v/>
      </c>
    </row>
    <row r="4842" spans="2:20" ht="14.25" customHeight="1">
      <c r="B4842" s="20">
        <v>5873</v>
      </c>
      <c r="C4842" s="21" t="s">
        <v>492</v>
      </c>
      <c r="D4842" s="21" t="s">
        <v>1592</v>
      </c>
      <c r="E4842" s="21" t="s">
        <v>1634</v>
      </c>
      <c r="F4842" s="21" t="s">
        <v>24</v>
      </c>
      <c r="G4842" s="21" t="s">
        <v>1635</v>
      </c>
      <c r="H4842" s="21" t="s">
        <v>1643</v>
      </c>
      <c r="I4842" s="21" t="s">
        <v>60</v>
      </c>
      <c r="J4842" s="23"/>
      <c r="K4842" s="24">
        <v>4</v>
      </c>
      <c r="M4842" s="25" t="str">
        <f>IF(I4842="","",IF(I4842="인문",성적입력!$C$8,성적입력!$C$9))</f>
        <v>A</v>
      </c>
      <c r="N4842" s="26">
        <f>성적입력!$C$15</f>
        <v>3</v>
      </c>
      <c r="P4842" s="27" t="str">
        <f t="shared" si="169"/>
        <v/>
      </c>
      <c r="R4842" s="26" t="str">
        <f t="array" ref="R4842">IFERROR(IF(OR(J4842="",M4842="",F4842=""),"",IF(F4842="학생부종합",INDEX(종합배치표!$C:$Q,MATCH(J4842,종합배치표!$B:$B,0),(MATCH(M4842,{"A","B","C","D","E"},0)-1)*3+1),INDEX(교과배치표!$C:$Q,MATCH(J4842,교과배치표!$B:$B,0),(MATCH(M4842,{"A","B","C","D","E"},0)-1)*3+1))),"")</f>
        <v/>
      </c>
      <c r="S4842" s="26" t="str">
        <f t="array" ref="S4842">IFERROR(IF(OR(J4842="",M4842="",F4842=""),"",IF(F4842="학생부종합",INDEX(종합배치표!$C:$Q,MATCH(J4842,종합배치표!$B:$B,0),(MATCH(M4842,{"A","B","C","D","E"},0)-1)*3+2),INDEX(교과배치표!$C:$Q,MATCH(J4842,교과배치표!$B:$B,0),(MATCH(M4842,{"A","B","C","D","E"},0)-1)*3+2))),"")</f>
        <v/>
      </c>
      <c r="T4842" s="26" t="str">
        <f t="array" ref="T4842">IFERROR(IF(OR(J4842="",M4842="",F4842=""),"",IF(F4842="학생부종합",INDEX(종합배치표!$C:$Q,MATCH(J4842,종합배치표!$B:$B,0),(MATCH(M4842,{"A","B","C","D","E"},0)-1)*3+3),INDEX(교과배치표!$C:$Q,MATCH(J4842,교과배치표!$B:$B,0),(MATCH(M4842,{"A","B","C","D","E"},0)-1)*3+3))),"")</f>
        <v/>
      </c>
    </row>
    <row r="4843" spans="2:20" ht="14.25" customHeight="1">
      <c r="B4843" s="20">
        <v>5876</v>
      </c>
      <c r="C4843" s="21" t="s">
        <v>492</v>
      </c>
      <c r="D4843" s="21" t="s">
        <v>1592</v>
      </c>
      <c r="E4843" s="21" t="s">
        <v>1634</v>
      </c>
      <c r="F4843" s="21" t="s">
        <v>24</v>
      </c>
      <c r="G4843" s="21" t="s">
        <v>1636</v>
      </c>
      <c r="H4843" s="21" t="s">
        <v>1643</v>
      </c>
      <c r="I4843" s="21" t="s">
        <v>60</v>
      </c>
      <c r="J4843" s="23"/>
      <c r="K4843" s="24">
        <v>4</v>
      </c>
      <c r="M4843" s="25" t="str">
        <f>IF(I4843="","",IF(I4843="인문",성적입력!$C$8,성적입력!$C$9))</f>
        <v>A</v>
      </c>
      <c r="N4843" s="26">
        <f>성적입력!$C$15</f>
        <v>3</v>
      </c>
      <c r="P4843" s="27" t="str">
        <f t="shared" si="169"/>
        <v/>
      </c>
      <c r="R4843" s="26" t="str">
        <f t="array" ref="R4843">IFERROR(IF(OR(J4843="",M4843="",F4843=""),"",IF(F4843="학생부종합",INDEX(종합배치표!$C:$Q,MATCH(J4843,종합배치표!$B:$B,0),(MATCH(M4843,{"A","B","C","D","E"},0)-1)*3+1),INDEX(교과배치표!$C:$Q,MATCH(J4843,교과배치표!$B:$B,0),(MATCH(M4843,{"A","B","C","D","E"},0)-1)*3+1))),"")</f>
        <v/>
      </c>
      <c r="S4843" s="26" t="str">
        <f t="array" ref="S4843">IFERROR(IF(OR(J4843="",M4843="",F4843=""),"",IF(F4843="학생부종합",INDEX(종합배치표!$C:$Q,MATCH(J4843,종합배치표!$B:$B,0),(MATCH(M4843,{"A","B","C","D","E"},0)-1)*3+2),INDEX(교과배치표!$C:$Q,MATCH(J4843,교과배치표!$B:$B,0),(MATCH(M4843,{"A","B","C","D","E"},0)-1)*3+2))),"")</f>
        <v/>
      </c>
      <c r="T4843" s="26" t="str">
        <f t="array" ref="T4843">IFERROR(IF(OR(J4843="",M4843="",F4843=""),"",IF(F4843="학생부종합",INDEX(종합배치표!$C:$Q,MATCH(J4843,종합배치표!$B:$B,0),(MATCH(M4843,{"A","B","C","D","E"},0)-1)*3+3),INDEX(교과배치표!$C:$Q,MATCH(J4843,교과배치표!$B:$B,0),(MATCH(M4843,{"A","B","C","D","E"},0)-1)*3+3))),"")</f>
        <v/>
      </c>
    </row>
    <row r="4844" spans="2:20" ht="14.25" customHeight="1">
      <c r="B4844" s="20">
        <v>5877</v>
      </c>
      <c r="C4844" s="21" t="s">
        <v>492</v>
      </c>
      <c r="D4844" s="21" t="s">
        <v>1592</v>
      </c>
      <c r="E4844" s="21" t="s">
        <v>1634</v>
      </c>
      <c r="F4844" s="21" t="s">
        <v>68</v>
      </c>
      <c r="G4844" s="21" t="s">
        <v>922</v>
      </c>
      <c r="H4844" s="21" t="s">
        <v>261</v>
      </c>
      <c r="I4844" s="21" t="s">
        <v>60</v>
      </c>
      <c r="J4844" s="23"/>
      <c r="K4844" s="24">
        <v>3</v>
      </c>
      <c r="M4844" s="25" t="str">
        <f>IF(I4844="","",IF(I4844="인문",성적입력!$C$8,성적입력!$C$9))</f>
        <v>A</v>
      </c>
      <c r="N4844" s="26">
        <f>성적입력!$C$15</f>
        <v>3</v>
      </c>
      <c r="P4844" s="27" t="str">
        <f t="shared" si="169"/>
        <v/>
      </c>
      <c r="R4844" s="26" t="str">
        <f t="array" ref="R4844">IFERROR(IF(OR(J4844="",M4844="",F4844=""),"",IF(F4844="학생부종합",INDEX(종합배치표!$C:$Q,MATCH(J4844,종합배치표!$B:$B,0),(MATCH(M4844,{"A","B","C","D","E"},0)-1)*3+1),INDEX(교과배치표!$C:$Q,MATCH(J4844,교과배치표!$B:$B,0),(MATCH(M4844,{"A","B","C","D","E"},0)-1)*3+1))),"")</f>
        <v/>
      </c>
      <c r="S4844" s="26" t="str">
        <f t="array" ref="S4844">IFERROR(IF(OR(J4844="",M4844="",F4844=""),"",IF(F4844="학생부종합",INDEX(종합배치표!$C:$Q,MATCH(J4844,종합배치표!$B:$B,0),(MATCH(M4844,{"A","B","C","D","E"},0)-1)*3+2),INDEX(교과배치표!$C:$Q,MATCH(J4844,교과배치표!$B:$B,0),(MATCH(M4844,{"A","B","C","D","E"},0)-1)*3+2))),"")</f>
        <v/>
      </c>
      <c r="T4844" s="26" t="str">
        <f t="array" ref="T4844">IFERROR(IF(OR(J4844="",M4844="",F4844=""),"",IF(F4844="학생부종합",INDEX(종합배치표!$C:$Q,MATCH(J4844,종합배치표!$B:$B,0),(MATCH(M4844,{"A","B","C","D","E"},0)-1)*3+3),INDEX(교과배치표!$C:$Q,MATCH(J4844,교과배치표!$B:$B,0),(MATCH(M4844,{"A","B","C","D","E"},0)-1)*3+3))),"")</f>
        <v/>
      </c>
    </row>
    <row r="4845" spans="2:20" ht="14.25" customHeight="1">
      <c r="B4845" s="20">
        <v>5878</v>
      </c>
      <c r="C4845" s="21" t="s">
        <v>492</v>
      </c>
      <c r="D4845" s="21" t="s">
        <v>1592</v>
      </c>
      <c r="E4845" s="21" t="s">
        <v>1634</v>
      </c>
      <c r="F4845" s="21" t="s">
        <v>24</v>
      </c>
      <c r="G4845" s="21" t="s">
        <v>1636</v>
      </c>
      <c r="H4845" s="21" t="s">
        <v>261</v>
      </c>
      <c r="I4845" s="21" t="s">
        <v>60</v>
      </c>
      <c r="J4845" s="23"/>
      <c r="K4845" s="24">
        <v>6</v>
      </c>
      <c r="M4845" s="25" t="str">
        <f>IF(I4845="","",IF(I4845="인문",성적입력!$C$8,성적입력!$C$9))</f>
        <v>A</v>
      </c>
      <c r="N4845" s="26">
        <f>성적입력!$C$15</f>
        <v>3</v>
      </c>
      <c r="P4845" s="27" t="str">
        <f t="shared" si="169"/>
        <v/>
      </c>
      <c r="R4845" s="26" t="str">
        <f t="array" ref="R4845">IFERROR(IF(OR(J4845="",M4845="",F4845=""),"",IF(F4845="학생부종합",INDEX(종합배치표!$C:$Q,MATCH(J4845,종합배치표!$B:$B,0),(MATCH(M4845,{"A","B","C","D","E"},0)-1)*3+1),INDEX(교과배치표!$C:$Q,MATCH(J4845,교과배치표!$B:$B,0),(MATCH(M4845,{"A","B","C","D","E"},0)-1)*3+1))),"")</f>
        <v/>
      </c>
      <c r="S4845" s="26" t="str">
        <f t="array" ref="S4845">IFERROR(IF(OR(J4845="",M4845="",F4845=""),"",IF(F4845="학생부종합",INDEX(종합배치표!$C:$Q,MATCH(J4845,종합배치표!$B:$B,0),(MATCH(M4845,{"A","B","C","D","E"},0)-1)*3+2),INDEX(교과배치표!$C:$Q,MATCH(J4845,교과배치표!$B:$B,0),(MATCH(M4845,{"A","B","C","D","E"},0)-1)*3+2))),"")</f>
        <v/>
      </c>
      <c r="T4845" s="26" t="str">
        <f t="array" ref="T4845">IFERROR(IF(OR(J4845="",M4845="",F4845=""),"",IF(F4845="학생부종합",INDEX(종합배치표!$C:$Q,MATCH(J4845,종합배치표!$B:$B,0),(MATCH(M4845,{"A","B","C","D","E"},0)-1)*3+3),INDEX(교과배치표!$C:$Q,MATCH(J4845,교과배치표!$B:$B,0),(MATCH(M4845,{"A","B","C","D","E"},0)-1)*3+3))),"")</f>
        <v/>
      </c>
    </row>
    <row r="4846" spans="2:20" ht="14.25" customHeight="1">
      <c r="B4846" s="20">
        <v>5879</v>
      </c>
      <c r="C4846" s="21" t="s">
        <v>492</v>
      </c>
      <c r="D4846" s="21" t="s">
        <v>1592</v>
      </c>
      <c r="E4846" s="21" t="s">
        <v>1634</v>
      </c>
      <c r="F4846" s="21" t="s">
        <v>68</v>
      </c>
      <c r="G4846" s="21" t="s">
        <v>922</v>
      </c>
      <c r="H4846" s="21" t="s">
        <v>87</v>
      </c>
      <c r="I4846" s="21" t="s">
        <v>60</v>
      </c>
      <c r="J4846" s="23"/>
      <c r="K4846" s="24">
        <v>8</v>
      </c>
      <c r="M4846" s="25" t="str">
        <f>IF(I4846="","",IF(I4846="인문",성적입력!$C$8,성적입력!$C$9))</f>
        <v>A</v>
      </c>
      <c r="N4846" s="26">
        <f>성적입력!$C$15</f>
        <v>3</v>
      </c>
      <c r="P4846" s="27" t="str">
        <f t="shared" si="169"/>
        <v/>
      </c>
      <c r="R4846" s="26" t="str">
        <f t="array" ref="R4846">IFERROR(IF(OR(J4846="",M4846="",F4846=""),"",IF(F4846="학생부종합",INDEX(종합배치표!$C:$Q,MATCH(J4846,종합배치표!$B:$B,0),(MATCH(M4846,{"A","B","C","D","E"},0)-1)*3+1),INDEX(교과배치표!$C:$Q,MATCH(J4846,교과배치표!$B:$B,0),(MATCH(M4846,{"A","B","C","D","E"},0)-1)*3+1))),"")</f>
        <v/>
      </c>
      <c r="S4846" s="26" t="str">
        <f t="array" ref="S4846">IFERROR(IF(OR(J4846="",M4846="",F4846=""),"",IF(F4846="학생부종합",INDEX(종합배치표!$C:$Q,MATCH(J4846,종합배치표!$B:$B,0),(MATCH(M4846,{"A","B","C","D","E"},0)-1)*3+2),INDEX(교과배치표!$C:$Q,MATCH(J4846,교과배치표!$B:$B,0),(MATCH(M4846,{"A","B","C","D","E"},0)-1)*3+2))),"")</f>
        <v/>
      </c>
      <c r="T4846" s="26" t="str">
        <f t="array" ref="T4846">IFERROR(IF(OR(J4846="",M4846="",F4846=""),"",IF(F4846="학생부종합",INDEX(종합배치표!$C:$Q,MATCH(J4846,종합배치표!$B:$B,0),(MATCH(M4846,{"A","B","C","D","E"},0)-1)*3+3),INDEX(교과배치표!$C:$Q,MATCH(J4846,교과배치표!$B:$B,0),(MATCH(M4846,{"A","B","C","D","E"},0)-1)*3+3))),"")</f>
        <v/>
      </c>
    </row>
    <row r="4847" spans="2:20" ht="14.25" customHeight="1">
      <c r="B4847" s="20">
        <v>5880</v>
      </c>
      <c r="C4847" s="21" t="s">
        <v>492</v>
      </c>
      <c r="D4847" s="21" t="s">
        <v>1592</v>
      </c>
      <c r="E4847" s="21" t="s">
        <v>1634</v>
      </c>
      <c r="F4847" s="21" t="s">
        <v>24</v>
      </c>
      <c r="G4847" s="21" t="s">
        <v>1635</v>
      </c>
      <c r="H4847" s="21" t="s">
        <v>87</v>
      </c>
      <c r="I4847" s="21" t="s">
        <v>60</v>
      </c>
      <c r="J4847" s="23"/>
      <c r="K4847" s="24">
        <v>6</v>
      </c>
      <c r="M4847" s="25" t="str">
        <f>IF(I4847="","",IF(I4847="인문",성적입력!$C$8,성적입력!$C$9))</f>
        <v>A</v>
      </c>
      <c r="N4847" s="26">
        <f>성적입력!$C$15</f>
        <v>3</v>
      </c>
      <c r="P4847" s="27" t="str">
        <f t="shared" si="169"/>
        <v/>
      </c>
      <c r="R4847" s="26" t="str">
        <f t="array" ref="R4847">IFERROR(IF(OR(J4847="",M4847="",F4847=""),"",IF(F4847="학생부종합",INDEX(종합배치표!$C:$Q,MATCH(J4847,종합배치표!$B:$B,0),(MATCH(M4847,{"A","B","C","D","E"},0)-1)*3+1),INDEX(교과배치표!$C:$Q,MATCH(J4847,교과배치표!$B:$B,0),(MATCH(M4847,{"A","B","C","D","E"},0)-1)*3+1))),"")</f>
        <v/>
      </c>
      <c r="S4847" s="26" t="str">
        <f t="array" ref="S4847">IFERROR(IF(OR(J4847="",M4847="",F4847=""),"",IF(F4847="학생부종합",INDEX(종합배치표!$C:$Q,MATCH(J4847,종합배치표!$B:$B,0),(MATCH(M4847,{"A","B","C","D","E"},0)-1)*3+2),INDEX(교과배치표!$C:$Q,MATCH(J4847,교과배치표!$B:$B,0),(MATCH(M4847,{"A","B","C","D","E"},0)-1)*3+2))),"")</f>
        <v/>
      </c>
      <c r="T4847" s="26" t="str">
        <f t="array" ref="T4847">IFERROR(IF(OR(J4847="",M4847="",F4847=""),"",IF(F4847="학생부종합",INDEX(종합배치표!$C:$Q,MATCH(J4847,종합배치표!$B:$B,0),(MATCH(M4847,{"A","B","C","D","E"},0)-1)*3+3),INDEX(교과배치표!$C:$Q,MATCH(J4847,교과배치표!$B:$B,0),(MATCH(M4847,{"A","B","C","D","E"},0)-1)*3+3))),"")</f>
        <v/>
      </c>
    </row>
    <row r="4848" spans="2:20" ht="14.25" customHeight="1">
      <c r="B4848" s="20">
        <v>5882</v>
      </c>
      <c r="C4848" s="21" t="s">
        <v>492</v>
      </c>
      <c r="D4848" s="21" t="s">
        <v>1592</v>
      </c>
      <c r="E4848" s="21" t="s">
        <v>1634</v>
      </c>
      <c r="F4848" s="21" t="s">
        <v>24</v>
      </c>
      <c r="G4848" s="21" t="s">
        <v>1636</v>
      </c>
      <c r="H4848" s="21" t="s">
        <v>87</v>
      </c>
      <c r="I4848" s="21" t="s">
        <v>60</v>
      </c>
      <c r="J4848" s="23"/>
      <c r="K4848" s="24">
        <v>8</v>
      </c>
      <c r="M4848" s="25" t="str">
        <f>IF(I4848="","",IF(I4848="인문",성적입력!$C$8,성적입력!$C$9))</f>
        <v>A</v>
      </c>
      <c r="N4848" s="26">
        <f>성적입력!$C$15</f>
        <v>3</v>
      </c>
      <c r="P4848" s="27" t="str">
        <f t="shared" si="169"/>
        <v/>
      </c>
      <c r="R4848" s="26" t="str">
        <f t="array" ref="R4848">IFERROR(IF(OR(J4848="",M4848="",F4848=""),"",IF(F4848="학생부종합",INDEX(종합배치표!$C:$Q,MATCH(J4848,종합배치표!$B:$B,0),(MATCH(M4848,{"A","B","C","D","E"},0)-1)*3+1),INDEX(교과배치표!$C:$Q,MATCH(J4848,교과배치표!$B:$B,0),(MATCH(M4848,{"A","B","C","D","E"},0)-1)*3+1))),"")</f>
        <v/>
      </c>
      <c r="S4848" s="26" t="str">
        <f t="array" ref="S4848">IFERROR(IF(OR(J4848="",M4848="",F4848=""),"",IF(F4848="학생부종합",INDEX(종합배치표!$C:$Q,MATCH(J4848,종합배치표!$B:$B,0),(MATCH(M4848,{"A","B","C","D","E"},0)-1)*3+2),INDEX(교과배치표!$C:$Q,MATCH(J4848,교과배치표!$B:$B,0),(MATCH(M4848,{"A","B","C","D","E"},0)-1)*3+2))),"")</f>
        <v/>
      </c>
      <c r="T4848" s="26" t="str">
        <f t="array" ref="T4848">IFERROR(IF(OR(J4848="",M4848="",F4848=""),"",IF(F4848="학생부종합",INDEX(종합배치표!$C:$Q,MATCH(J4848,종합배치표!$B:$B,0),(MATCH(M4848,{"A","B","C","D","E"},0)-1)*3+3),INDEX(교과배치표!$C:$Q,MATCH(J4848,교과배치표!$B:$B,0),(MATCH(M4848,{"A","B","C","D","E"},0)-1)*3+3))),"")</f>
        <v/>
      </c>
    </row>
    <row r="4849" spans="2:20" ht="14.25" customHeight="1">
      <c r="B4849" s="20">
        <v>5883</v>
      </c>
      <c r="C4849" s="21" t="s">
        <v>492</v>
      </c>
      <c r="D4849" s="21" t="s">
        <v>1592</v>
      </c>
      <c r="E4849" s="21" t="s">
        <v>1634</v>
      </c>
      <c r="F4849" s="21" t="s">
        <v>68</v>
      </c>
      <c r="G4849" s="21" t="s">
        <v>922</v>
      </c>
      <c r="H4849" s="21" t="s">
        <v>930</v>
      </c>
      <c r="I4849" s="21" t="s">
        <v>60</v>
      </c>
      <c r="J4849" s="23"/>
      <c r="K4849" s="24">
        <v>8</v>
      </c>
      <c r="M4849" s="25" t="str">
        <f>IF(I4849="","",IF(I4849="인문",성적입력!$C$8,성적입력!$C$9))</f>
        <v>A</v>
      </c>
      <c r="N4849" s="26">
        <f>성적입력!$C$15</f>
        <v>3</v>
      </c>
      <c r="P4849" s="27" t="str">
        <f t="shared" si="169"/>
        <v/>
      </c>
      <c r="R4849" s="26" t="str">
        <f t="array" ref="R4849">IFERROR(IF(OR(J4849="",M4849="",F4849=""),"",IF(F4849="학생부종합",INDEX(종합배치표!$C:$Q,MATCH(J4849,종합배치표!$B:$B,0),(MATCH(M4849,{"A","B","C","D","E"},0)-1)*3+1),INDEX(교과배치표!$C:$Q,MATCH(J4849,교과배치표!$B:$B,0),(MATCH(M4849,{"A","B","C","D","E"},0)-1)*3+1))),"")</f>
        <v/>
      </c>
      <c r="S4849" s="26" t="str">
        <f t="array" ref="S4849">IFERROR(IF(OR(J4849="",M4849="",F4849=""),"",IF(F4849="학생부종합",INDEX(종합배치표!$C:$Q,MATCH(J4849,종합배치표!$B:$B,0),(MATCH(M4849,{"A","B","C","D","E"},0)-1)*3+2),INDEX(교과배치표!$C:$Q,MATCH(J4849,교과배치표!$B:$B,0),(MATCH(M4849,{"A","B","C","D","E"},0)-1)*3+2))),"")</f>
        <v/>
      </c>
      <c r="T4849" s="26" t="str">
        <f t="array" ref="T4849">IFERROR(IF(OR(J4849="",M4849="",F4849=""),"",IF(F4849="학생부종합",INDEX(종합배치표!$C:$Q,MATCH(J4849,종합배치표!$B:$B,0),(MATCH(M4849,{"A","B","C","D","E"},0)-1)*3+3),INDEX(교과배치표!$C:$Q,MATCH(J4849,교과배치표!$B:$B,0),(MATCH(M4849,{"A","B","C","D","E"},0)-1)*3+3))),"")</f>
        <v/>
      </c>
    </row>
    <row r="4850" spans="2:20" ht="14.25" customHeight="1">
      <c r="B4850" s="20">
        <v>5884</v>
      </c>
      <c r="C4850" s="21" t="s">
        <v>492</v>
      </c>
      <c r="D4850" s="21" t="s">
        <v>1592</v>
      </c>
      <c r="E4850" s="21" t="s">
        <v>1634</v>
      </c>
      <c r="F4850" s="21" t="s">
        <v>24</v>
      </c>
      <c r="G4850" s="21" t="s">
        <v>1635</v>
      </c>
      <c r="H4850" s="21" t="s">
        <v>930</v>
      </c>
      <c r="I4850" s="21" t="s">
        <v>60</v>
      </c>
      <c r="J4850" s="23"/>
      <c r="K4850" s="24">
        <v>5</v>
      </c>
      <c r="M4850" s="25" t="str">
        <f>IF(I4850="","",IF(I4850="인문",성적입력!$C$8,성적입력!$C$9))</f>
        <v>A</v>
      </c>
      <c r="N4850" s="26">
        <f>성적입력!$C$15</f>
        <v>3</v>
      </c>
      <c r="P4850" s="27" t="str">
        <f t="shared" si="169"/>
        <v/>
      </c>
      <c r="R4850" s="26" t="str">
        <f t="array" ref="R4850">IFERROR(IF(OR(J4850="",M4850="",F4850=""),"",IF(F4850="학생부종합",INDEX(종합배치표!$C:$Q,MATCH(J4850,종합배치표!$B:$B,0),(MATCH(M4850,{"A","B","C","D","E"},0)-1)*3+1),INDEX(교과배치표!$C:$Q,MATCH(J4850,교과배치표!$B:$B,0),(MATCH(M4850,{"A","B","C","D","E"},0)-1)*3+1))),"")</f>
        <v/>
      </c>
      <c r="S4850" s="26" t="str">
        <f t="array" ref="S4850">IFERROR(IF(OR(J4850="",M4850="",F4850=""),"",IF(F4850="학생부종합",INDEX(종합배치표!$C:$Q,MATCH(J4850,종합배치표!$B:$B,0),(MATCH(M4850,{"A","B","C","D","E"},0)-1)*3+2),INDEX(교과배치표!$C:$Q,MATCH(J4850,교과배치표!$B:$B,0),(MATCH(M4850,{"A","B","C","D","E"},0)-1)*3+2))),"")</f>
        <v/>
      </c>
      <c r="T4850" s="26" t="str">
        <f t="array" ref="T4850">IFERROR(IF(OR(J4850="",M4850="",F4850=""),"",IF(F4850="학생부종합",INDEX(종합배치표!$C:$Q,MATCH(J4850,종합배치표!$B:$B,0),(MATCH(M4850,{"A","B","C","D","E"},0)-1)*3+3),INDEX(교과배치표!$C:$Q,MATCH(J4850,교과배치표!$B:$B,0),(MATCH(M4850,{"A","B","C","D","E"},0)-1)*3+3))),"")</f>
        <v/>
      </c>
    </row>
    <row r="4851" spans="2:20" ht="14.25" customHeight="1">
      <c r="B4851" s="20">
        <v>5886</v>
      </c>
      <c r="C4851" s="21" t="s">
        <v>492</v>
      </c>
      <c r="D4851" s="21" t="s">
        <v>1592</v>
      </c>
      <c r="E4851" s="21" t="s">
        <v>1634</v>
      </c>
      <c r="F4851" s="21" t="s">
        <v>24</v>
      </c>
      <c r="G4851" s="21" t="s">
        <v>1636</v>
      </c>
      <c r="H4851" s="21" t="s">
        <v>930</v>
      </c>
      <c r="I4851" s="21" t="s">
        <v>60</v>
      </c>
      <c r="J4851" s="23"/>
      <c r="K4851" s="24">
        <v>7</v>
      </c>
      <c r="M4851" s="25" t="str">
        <f>IF(I4851="","",IF(I4851="인문",성적입력!$C$8,성적입력!$C$9))</f>
        <v>A</v>
      </c>
      <c r="N4851" s="26">
        <f>성적입력!$C$15</f>
        <v>3</v>
      </c>
      <c r="P4851" s="27" t="str">
        <f t="shared" si="169"/>
        <v/>
      </c>
      <c r="R4851" s="26" t="str">
        <f t="array" ref="R4851">IFERROR(IF(OR(J4851="",M4851="",F4851=""),"",IF(F4851="학생부종합",INDEX(종합배치표!$C:$Q,MATCH(J4851,종합배치표!$B:$B,0),(MATCH(M4851,{"A","B","C","D","E"},0)-1)*3+1),INDEX(교과배치표!$C:$Q,MATCH(J4851,교과배치표!$B:$B,0),(MATCH(M4851,{"A","B","C","D","E"},0)-1)*3+1))),"")</f>
        <v/>
      </c>
      <c r="S4851" s="26" t="str">
        <f t="array" ref="S4851">IFERROR(IF(OR(J4851="",M4851="",F4851=""),"",IF(F4851="학생부종합",INDEX(종합배치표!$C:$Q,MATCH(J4851,종합배치표!$B:$B,0),(MATCH(M4851,{"A","B","C","D","E"},0)-1)*3+2),INDEX(교과배치표!$C:$Q,MATCH(J4851,교과배치표!$B:$B,0),(MATCH(M4851,{"A","B","C","D","E"},0)-1)*3+2))),"")</f>
        <v/>
      </c>
      <c r="T4851" s="26" t="str">
        <f t="array" ref="T4851">IFERROR(IF(OR(J4851="",M4851="",F4851=""),"",IF(F4851="학생부종합",INDEX(종합배치표!$C:$Q,MATCH(J4851,종합배치표!$B:$B,0),(MATCH(M4851,{"A","B","C","D","E"},0)-1)*3+3),INDEX(교과배치표!$C:$Q,MATCH(J4851,교과배치표!$B:$B,0),(MATCH(M4851,{"A","B","C","D","E"},0)-1)*3+3))),"")</f>
        <v/>
      </c>
    </row>
    <row r="4852" spans="2:20" ht="14.25" customHeight="1">
      <c r="B4852" s="20">
        <v>5887</v>
      </c>
      <c r="C4852" s="21" t="s">
        <v>492</v>
      </c>
      <c r="D4852" s="21" t="s">
        <v>1592</v>
      </c>
      <c r="E4852" s="21" t="s">
        <v>1634</v>
      </c>
      <c r="F4852" s="21" t="s">
        <v>68</v>
      </c>
      <c r="G4852" s="21" t="s">
        <v>922</v>
      </c>
      <c r="H4852" s="21" t="s">
        <v>1644</v>
      </c>
      <c r="I4852" s="21" t="s">
        <v>60</v>
      </c>
      <c r="J4852" s="23"/>
      <c r="K4852" s="24">
        <v>7</v>
      </c>
      <c r="M4852" s="25" t="str">
        <f>IF(I4852="","",IF(I4852="인문",성적입력!$C$8,성적입력!$C$9))</f>
        <v>A</v>
      </c>
      <c r="N4852" s="26">
        <f>성적입력!$C$15</f>
        <v>3</v>
      </c>
      <c r="P4852" s="27" t="str">
        <f t="shared" si="169"/>
        <v/>
      </c>
      <c r="R4852" s="26" t="str">
        <f t="array" ref="R4852">IFERROR(IF(OR(J4852="",M4852="",F4852=""),"",IF(F4852="학생부종합",INDEX(종합배치표!$C:$Q,MATCH(J4852,종합배치표!$B:$B,0),(MATCH(M4852,{"A","B","C","D","E"},0)-1)*3+1),INDEX(교과배치표!$C:$Q,MATCH(J4852,교과배치표!$B:$B,0),(MATCH(M4852,{"A","B","C","D","E"},0)-1)*3+1))),"")</f>
        <v/>
      </c>
      <c r="S4852" s="26" t="str">
        <f t="array" ref="S4852">IFERROR(IF(OR(J4852="",M4852="",F4852=""),"",IF(F4852="학생부종합",INDEX(종합배치표!$C:$Q,MATCH(J4852,종합배치표!$B:$B,0),(MATCH(M4852,{"A","B","C","D","E"},0)-1)*3+2),INDEX(교과배치표!$C:$Q,MATCH(J4852,교과배치표!$B:$B,0),(MATCH(M4852,{"A","B","C","D","E"},0)-1)*3+2))),"")</f>
        <v/>
      </c>
      <c r="T4852" s="26" t="str">
        <f t="array" ref="T4852">IFERROR(IF(OR(J4852="",M4852="",F4852=""),"",IF(F4852="학생부종합",INDEX(종합배치표!$C:$Q,MATCH(J4852,종합배치표!$B:$B,0),(MATCH(M4852,{"A","B","C","D","E"},0)-1)*3+3),INDEX(교과배치표!$C:$Q,MATCH(J4852,교과배치표!$B:$B,0),(MATCH(M4852,{"A","B","C","D","E"},0)-1)*3+3))),"")</f>
        <v/>
      </c>
    </row>
    <row r="4853" spans="2:20" ht="14.25" customHeight="1">
      <c r="B4853" s="20">
        <v>5888</v>
      </c>
      <c r="C4853" s="21" t="s">
        <v>492</v>
      </c>
      <c r="D4853" s="21" t="s">
        <v>1592</v>
      </c>
      <c r="E4853" s="21" t="s">
        <v>1634</v>
      </c>
      <c r="F4853" s="21" t="s">
        <v>24</v>
      </c>
      <c r="G4853" s="21" t="s">
        <v>1635</v>
      </c>
      <c r="H4853" s="21" t="s">
        <v>1644</v>
      </c>
      <c r="I4853" s="21" t="s">
        <v>60</v>
      </c>
      <c r="J4853" s="23"/>
      <c r="K4853" s="24">
        <v>4</v>
      </c>
      <c r="M4853" s="25" t="str">
        <f>IF(I4853="","",IF(I4853="인문",성적입력!$C$8,성적입력!$C$9))</f>
        <v>A</v>
      </c>
      <c r="N4853" s="26">
        <f>성적입력!$C$15</f>
        <v>3</v>
      </c>
      <c r="P4853" s="27" t="str">
        <f t="shared" si="169"/>
        <v/>
      </c>
      <c r="R4853" s="26" t="str">
        <f t="array" ref="R4853">IFERROR(IF(OR(J4853="",M4853="",F4853=""),"",IF(F4853="학생부종합",INDEX(종합배치표!$C:$Q,MATCH(J4853,종합배치표!$B:$B,0),(MATCH(M4853,{"A","B","C","D","E"},0)-1)*3+1),INDEX(교과배치표!$C:$Q,MATCH(J4853,교과배치표!$B:$B,0),(MATCH(M4853,{"A","B","C","D","E"},0)-1)*3+1))),"")</f>
        <v/>
      </c>
      <c r="S4853" s="26" t="str">
        <f t="array" ref="S4853">IFERROR(IF(OR(J4853="",M4853="",F4853=""),"",IF(F4853="학생부종합",INDEX(종합배치표!$C:$Q,MATCH(J4853,종합배치표!$B:$B,0),(MATCH(M4853,{"A","B","C","D","E"},0)-1)*3+2),INDEX(교과배치표!$C:$Q,MATCH(J4853,교과배치표!$B:$B,0),(MATCH(M4853,{"A","B","C","D","E"},0)-1)*3+2))),"")</f>
        <v/>
      </c>
      <c r="T4853" s="26" t="str">
        <f t="array" ref="T4853">IFERROR(IF(OR(J4853="",M4853="",F4853=""),"",IF(F4853="학생부종합",INDEX(종합배치표!$C:$Q,MATCH(J4853,종합배치표!$B:$B,0),(MATCH(M4853,{"A","B","C","D","E"},0)-1)*3+3),INDEX(교과배치표!$C:$Q,MATCH(J4853,교과배치표!$B:$B,0),(MATCH(M4853,{"A","B","C","D","E"},0)-1)*3+3))),"")</f>
        <v/>
      </c>
    </row>
    <row r="4854" spans="2:20" ht="14.25" customHeight="1">
      <c r="B4854" s="20">
        <v>5891</v>
      </c>
      <c r="C4854" s="21" t="s">
        <v>492</v>
      </c>
      <c r="D4854" s="21" t="s">
        <v>1592</v>
      </c>
      <c r="E4854" s="21" t="s">
        <v>1634</v>
      </c>
      <c r="F4854" s="21" t="s">
        <v>24</v>
      </c>
      <c r="G4854" s="21" t="s">
        <v>1636</v>
      </c>
      <c r="H4854" s="21" t="s">
        <v>1644</v>
      </c>
      <c r="I4854" s="21" t="s">
        <v>60</v>
      </c>
      <c r="J4854" s="23"/>
      <c r="K4854" s="24">
        <v>5</v>
      </c>
      <c r="M4854" s="25" t="str">
        <f>IF(I4854="","",IF(I4854="인문",성적입력!$C$8,성적입력!$C$9))</f>
        <v>A</v>
      </c>
      <c r="N4854" s="26">
        <f>성적입력!$C$15</f>
        <v>3</v>
      </c>
      <c r="P4854" s="27" t="str">
        <f t="shared" si="169"/>
        <v/>
      </c>
      <c r="R4854" s="26" t="str">
        <f t="array" ref="R4854">IFERROR(IF(OR(J4854="",M4854="",F4854=""),"",IF(F4854="학생부종합",INDEX(종합배치표!$C:$Q,MATCH(J4854,종합배치표!$B:$B,0),(MATCH(M4854,{"A","B","C","D","E"},0)-1)*3+1),INDEX(교과배치표!$C:$Q,MATCH(J4854,교과배치표!$B:$B,0),(MATCH(M4854,{"A","B","C","D","E"},0)-1)*3+1))),"")</f>
        <v/>
      </c>
      <c r="S4854" s="26" t="str">
        <f t="array" ref="S4854">IFERROR(IF(OR(J4854="",M4854="",F4854=""),"",IF(F4854="학생부종합",INDEX(종합배치표!$C:$Q,MATCH(J4854,종합배치표!$B:$B,0),(MATCH(M4854,{"A","B","C","D","E"},0)-1)*3+2),INDEX(교과배치표!$C:$Q,MATCH(J4854,교과배치표!$B:$B,0),(MATCH(M4854,{"A","B","C","D","E"},0)-1)*3+2))),"")</f>
        <v/>
      </c>
      <c r="T4854" s="26" t="str">
        <f t="array" ref="T4854">IFERROR(IF(OR(J4854="",M4854="",F4854=""),"",IF(F4854="학생부종합",INDEX(종합배치표!$C:$Q,MATCH(J4854,종합배치표!$B:$B,0),(MATCH(M4854,{"A","B","C","D","E"},0)-1)*3+3),INDEX(교과배치표!$C:$Q,MATCH(J4854,교과배치표!$B:$B,0),(MATCH(M4854,{"A","B","C","D","E"},0)-1)*3+3))),"")</f>
        <v/>
      </c>
    </row>
    <row r="4855" spans="2:20" ht="14.25" customHeight="1">
      <c r="B4855" s="20">
        <v>5892</v>
      </c>
      <c r="C4855" s="21" t="s">
        <v>492</v>
      </c>
      <c r="D4855" s="21" t="s">
        <v>1592</v>
      </c>
      <c r="E4855" s="21" t="s">
        <v>1634</v>
      </c>
      <c r="F4855" s="21" t="s">
        <v>68</v>
      </c>
      <c r="G4855" s="21" t="s">
        <v>922</v>
      </c>
      <c r="H4855" s="21" t="s">
        <v>1645</v>
      </c>
      <c r="I4855" s="21" t="s">
        <v>60</v>
      </c>
      <c r="J4855" s="23"/>
      <c r="K4855" s="24">
        <v>22</v>
      </c>
      <c r="M4855" s="25" t="str">
        <f>IF(I4855="","",IF(I4855="인문",성적입력!$C$8,성적입력!$C$9))</f>
        <v>A</v>
      </c>
      <c r="N4855" s="26">
        <f>성적입력!$C$15</f>
        <v>3</v>
      </c>
      <c r="P4855" s="27" t="str">
        <f t="shared" si="169"/>
        <v/>
      </c>
      <c r="R4855" s="26" t="str">
        <f t="array" ref="R4855">IFERROR(IF(OR(J4855="",M4855="",F4855=""),"",IF(F4855="학생부종합",INDEX(종합배치표!$C:$Q,MATCH(J4855,종합배치표!$B:$B,0),(MATCH(M4855,{"A","B","C","D","E"},0)-1)*3+1),INDEX(교과배치표!$C:$Q,MATCH(J4855,교과배치표!$B:$B,0),(MATCH(M4855,{"A","B","C","D","E"},0)-1)*3+1))),"")</f>
        <v/>
      </c>
      <c r="S4855" s="26" t="str">
        <f t="array" ref="S4855">IFERROR(IF(OR(J4855="",M4855="",F4855=""),"",IF(F4855="학생부종합",INDEX(종합배치표!$C:$Q,MATCH(J4855,종합배치표!$B:$B,0),(MATCH(M4855,{"A","B","C","D","E"},0)-1)*3+2),INDEX(교과배치표!$C:$Q,MATCH(J4855,교과배치표!$B:$B,0),(MATCH(M4855,{"A","B","C","D","E"},0)-1)*3+2))),"")</f>
        <v/>
      </c>
      <c r="T4855" s="26" t="str">
        <f t="array" ref="T4855">IFERROR(IF(OR(J4855="",M4855="",F4855=""),"",IF(F4855="학생부종합",INDEX(종합배치표!$C:$Q,MATCH(J4855,종합배치표!$B:$B,0),(MATCH(M4855,{"A","B","C","D","E"},0)-1)*3+3),INDEX(교과배치표!$C:$Q,MATCH(J4855,교과배치표!$B:$B,0),(MATCH(M4855,{"A","B","C","D","E"},0)-1)*3+3))),"")</f>
        <v/>
      </c>
    </row>
    <row r="4856" spans="2:20" ht="14.25" customHeight="1">
      <c r="B4856" s="20">
        <v>5893</v>
      </c>
      <c r="C4856" s="21" t="s">
        <v>492</v>
      </c>
      <c r="D4856" s="21" t="s">
        <v>1592</v>
      </c>
      <c r="E4856" s="21" t="s">
        <v>1634</v>
      </c>
      <c r="F4856" s="21" t="s">
        <v>24</v>
      </c>
      <c r="G4856" s="21" t="s">
        <v>1635</v>
      </c>
      <c r="H4856" s="21" t="s">
        <v>1645</v>
      </c>
      <c r="I4856" s="21" t="s">
        <v>60</v>
      </c>
      <c r="J4856" s="23"/>
      <c r="K4856" s="24">
        <v>9</v>
      </c>
      <c r="M4856" s="25" t="str">
        <f>IF(I4856="","",IF(I4856="인문",성적입력!$C$8,성적입력!$C$9))</f>
        <v>A</v>
      </c>
      <c r="N4856" s="26">
        <f>성적입력!$C$15</f>
        <v>3</v>
      </c>
      <c r="P4856" s="27" t="str">
        <f t="shared" si="169"/>
        <v/>
      </c>
      <c r="R4856" s="26" t="str">
        <f t="array" ref="R4856">IFERROR(IF(OR(J4856="",M4856="",F4856=""),"",IF(F4856="학생부종합",INDEX(종합배치표!$C:$Q,MATCH(J4856,종합배치표!$B:$B,0),(MATCH(M4856,{"A","B","C","D","E"},0)-1)*3+1),INDEX(교과배치표!$C:$Q,MATCH(J4856,교과배치표!$B:$B,0),(MATCH(M4856,{"A","B","C","D","E"},0)-1)*3+1))),"")</f>
        <v/>
      </c>
      <c r="S4856" s="26" t="str">
        <f t="array" ref="S4856">IFERROR(IF(OR(J4856="",M4856="",F4856=""),"",IF(F4856="학생부종합",INDEX(종합배치표!$C:$Q,MATCH(J4856,종합배치표!$B:$B,0),(MATCH(M4856,{"A","B","C","D","E"},0)-1)*3+2),INDEX(교과배치표!$C:$Q,MATCH(J4856,교과배치표!$B:$B,0),(MATCH(M4856,{"A","B","C","D","E"},0)-1)*3+2))),"")</f>
        <v/>
      </c>
      <c r="T4856" s="26" t="str">
        <f t="array" ref="T4856">IFERROR(IF(OR(J4856="",M4856="",F4856=""),"",IF(F4856="학생부종합",INDEX(종합배치표!$C:$Q,MATCH(J4856,종합배치표!$B:$B,0),(MATCH(M4856,{"A","B","C","D","E"},0)-1)*3+3),INDEX(교과배치표!$C:$Q,MATCH(J4856,교과배치표!$B:$B,0),(MATCH(M4856,{"A","B","C","D","E"},0)-1)*3+3))),"")</f>
        <v/>
      </c>
    </row>
    <row r="4857" spans="2:20" ht="14.25" customHeight="1">
      <c r="B4857" s="20">
        <v>5895</v>
      </c>
      <c r="C4857" s="21" t="s">
        <v>492</v>
      </c>
      <c r="D4857" s="21" t="s">
        <v>1592</v>
      </c>
      <c r="E4857" s="21" t="s">
        <v>1634</v>
      </c>
      <c r="F4857" s="21" t="s">
        <v>24</v>
      </c>
      <c r="G4857" s="21" t="s">
        <v>1636</v>
      </c>
      <c r="H4857" s="21" t="s">
        <v>1645</v>
      </c>
      <c r="I4857" s="21" t="s">
        <v>60</v>
      </c>
      <c r="J4857" s="23"/>
      <c r="K4857" s="24">
        <v>11</v>
      </c>
      <c r="M4857" s="25" t="str">
        <f>IF(I4857="","",IF(I4857="인문",성적입력!$C$8,성적입력!$C$9))</f>
        <v>A</v>
      </c>
      <c r="N4857" s="26">
        <f>성적입력!$C$15</f>
        <v>3</v>
      </c>
      <c r="P4857" s="27" t="str">
        <f t="shared" si="169"/>
        <v/>
      </c>
      <c r="R4857" s="26" t="str">
        <f t="array" ref="R4857">IFERROR(IF(OR(J4857="",M4857="",F4857=""),"",IF(F4857="학생부종합",INDEX(종합배치표!$C:$Q,MATCH(J4857,종합배치표!$B:$B,0),(MATCH(M4857,{"A","B","C","D","E"},0)-1)*3+1),INDEX(교과배치표!$C:$Q,MATCH(J4857,교과배치표!$B:$B,0),(MATCH(M4857,{"A","B","C","D","E"},0)-1)*3+1))),"")</f>
        <v/>
      </c>
      <c r="S4857" s="26" t="str">
        <f t="array" ref="S4857">IFERROR(IF(OR(J4857="",M4857="",F4857=""),"",IF(F4857="학생부종합",INDEX(종합배치표!$C:$Q,MATCH(J4857,종합배치표!$B:$B,0),(MATCH(M4857,{"A","B","C","D","E"},0)-1)*3+2),INDEX(교과배치표!$C:$Q,MATCH(J4857,교과배치표!$B:$B,0),(MATCH(M4857,{"A","B","C","D","E"},0)-1)*3+2))),"")</f>
        <v/>
      </c>
      <c r="T4857" s="26" t="str">
        <f t="array" ref="T4857">IFERROR(IF(OR(J4857="",M4857="",F4857=""),"",IF(F4857="학생부종합",INDEX(종합배치표!$C:$Q,MATCH(J4857,종합배치표!$B:$B,0),(MATCH(M4857,{"A","B","C","D","E"},0)-1)*3+3),INDEX(교과배치표!$C:$Q,MATCH(J4857,교과배치표!$B:$B,0),(MATCH(M4857,{"A","B","C","D","E"},0)-1)*3+3))),"")</f>
        <v/>
      </c>
    </row>
    <row r="4858" spans="2:20" ht="14.25" customHeight="1">
      <c r="B4858" s="20">
        <v>5896</v>
      </c>
      <c r="C4858" s="21" t="s">
        <v>492</v>
      </c>
      <c r="D4858" s="21" t="s">
        <v>1592</v>
      </c>
      <c r="E4858" s="21" t="s">
        <v>1634</v>
      </c>
      <c r="F4858" s="21" t="s">
        <v>68</v>
      </c>
      <c r="G4858" s="21" t="s">
        <v>922</v>
      </c>
      <c r="H4858" s="21" t="s">
        <v>885</v>
      </c>
      <c r="I4858" s="21" t="s">
        <v>60</v>
      </c>
      <c r="J4858" s="23"/>
      <c r="K4858" s="24">
        <v>13</v>
      </c>
      <c r="M4858" s="25" t="str">
        <f>IF(I4858="","",IF(I4858="인문",성적입력!$C$8,성적입력!$C$9))</f>
        <v>A</v>
      </c>
      <c r="N4858" s="26">
        <f>성적입력!$C$15</f>
        <v>3</v>
      </c>
      <c r="P4858" s="27" t="str">
        <f t="shared" si="169"/>
        <v/>
      </c>
      <c r="R4858" s="26" t="str">
        <f t="array" ref="R4858">IFERROR(IF(OR(J4858="",M4858="",F4858=""),"",IF(F4858="학생부종합",INDEX(종합배치표!$C:$Q,MATCH(J4858,종합배치표!$B:$B,0),(MATCH(M4858,{"A","B","C","D","E"},0)-1)*3+1),INDEX(교과배치표!$C:$Q,MATCH(J4858,교과배치표!$B:$B,0),(MATCH(M4858,{"A","B","C","D","E"},0)-1)*3+1))),"")</f>
        <v/>
      </c>
      <c r="S4858" s="26" t="str">
        <f t="array" ref="S4858">IFERROR(IF(OR(J4858="",M4858="",F4858=""),"",IF(F4858="학생부종합",INDEX(종합배치표!$C:$Q,MATCH(J4858,종합배치표!$B:$B,0),(MATCH(M4858,{"A","B","C","D","E"},0)-1)*3+2),INDEX(교과배치표!$C:$Q,MATCH(J4858,교과배치표!$B:$B,0),(MATCH(M4858,{"A","B","C","D","E"},0)-1)*3+2))),"")</f>
        <v/>
      </c>
      <c r="T4858" s="26" t="str">
        <f t="array" ref="T4858">IFERROR(IF(OR(J4858="",M4858="",F4858=""),"",IF(F4858="학생부종합",INDEX(종합배치표!$C:$Q,MATCH(J4858,종합배치표!$B:$B,0),(MATCH(M4858,{"A","B","C","D","E"},0)-1)*3+3),INDEX(교과배치표!$C:$Q,MATCH(J4858,교과배치표!$B:$B,0),(MATCH(M4858,{"A","B","C","D","E"},0)-1)*3+3))),"")</f>
        <v/>
      </c>
    </row>
    <row r="4859" spans="2:20" ht="14.25" customHeight="1">
      <c r="B4859" s="20">
        <v>5897</v>
      </c>
      <c r="C4859" s="21" t="s">
        <v>492</v>
      </c>
      <c r="D4859" s="21" t="s">
        <v>1592</v>
      </c>
      <c r="E4859" s="21" t="s">
        <v>1634</v>
      </c>
      <c r="F4859" s="21" t="s">
        <v>24</v>
      </c>
      <c r="G4859" s="21" t="s">
        <v>1635</v>
      </c>
      <c r="H4859" s="21" t="s">
        <v>885</v>
      </c>
      <c r="I4859" s="21" t="s">
        <v>60</v>
      </c>
      <c r="J4859" s="23"/>
      <c r="K4859" s="24">
        <v>6</v>
      </c>
      <c r="M4859" s="25" t="str">
        <f>IF(I4859="","",IF(I4859="인문",성적입력!$C$8,성적입력!$C$9))</f>
        <v>A</v>
      </c>
      <c r="N4859" s="26">
        <f>성적입력!$C$15</f>
        <v>3</v>
      </c>
      <c r="P4859" s="27" t="str">
        <f t="shared" si="169"/>
        <v/>
      </c>
      <c r="R4859" s="26" t="str">
        <f t="array" ref="R4859">IFERROR(IF(OR(J4859="",M4859="",F4859=""),"",IF(F4859="학생부종합",INDEX(종합배치표!$C:$Q,MATCH(J4859,종합배치표!$B:$B,0),(MATCH(M4859,{"A","B","C","D","E"},0)-1)*3+1),INDEX(교과배치표!$C:$Q,MATCH(J4859,교과배치표!$B:$B,0),(MATCH(M4859,{"A","B","C","D","E"},0)-1)*3+1))),"")</f>
        <v/>
      </c>
      <c r="S4859" s="26" t="str">
        <f t="array" ref="S4859">IFERROR(IF(OR(J4859="",M4859="",F4859=""),"",IF(F4859="학생부종합",INDEX(종합배치표!$C:$Q,MATCH(J4859,종합배치표!$B:$B,0),(MATCH(M4859,{"A","B","C","D","E"},0)-1)*3+2),INDEX(교과배치표!$C:$Q,MATCH(J4859,교과배치표!$B:$B,0),(MATCH(M4859,{"A","B","C","D","E"},0)-1)*3+2))),"")</f>
        <v/>
      </c>
      <c r="T4859" s="26" t="str">
        <f t="array" ref="T4859">IFERROR(IF(OR(J4859="",M4859="",F4859=""),"",IF(F4859="학생부종합",INDEX(종합배치표!$C:$Q,MATCH(J4859,종합배치표!$B:$B,0),(MATCH(M4859,{"A","B","C","D","E"},0)-1)*3+3),INDEX(교과배치표!$C:$Q,MATCH(J4859,교과배치표!$B:$B,0),(MATCH(M4859,{"A","B","C","D","E"},0)-1)*3+3))),"")</f>
        <v/>
      </c>
    </row>
    <row r="4860" spans="2:20" ht="14.25" customHeight="1">
      <c r="B4860" s="20">
        <v>5900</v>
      </c>
      <c r="C4860" s="21" t="s">
        <v>492</v>
      </c>
      <c r="D4860" s="21" t="s">
        <v>1592</v>
      </c>
      <c r="E4860" s="21" t="s">
        <v>1634</v>
      </c>
      <c r="F4860" s="21" t="s">
        <v>24</v>
      </c>
      <c r="G4860" s="21" t="s">
        <v>1636</v>
      </c>
      <c r="H4860" s="21" t="s">
        <v>885</v>
      </c>
      <c r="I4860" s="21" t="s">
        <v>60</v>
      </c>
      <c r="J4860" s="23"/>
      <c r="K4860" s="24">
        <v>8</v>
      </c>
      <c r="M4860" s="25" t="str">
        <f>IF(I4860="","",IF(I4860="인문",성적입력!$C$8,성적입력!$C$9))</f>
        <v>A</v>
      </c>
      <c r="N4860" s="26">
        <f>성적입력!$C$15</f>
        <v>3</v>
      </c>
      <c r="P4860" s="27" t="str">
        <f t="shared" si="169"/>
        <v/>
      </c>
      <c r="R4860" s="26" t="str">
        <f t="array" ref="R4860">IFERROR(IF(OR(J4860="",M4860="",F4860=""),"",IF(F4860="학생부종합",INDEX(종합배치표!$C:$Q,MATCH(J4860,종합배치표!$B:$B,0),(MATCH(M4860,{"A","B","C","D","E"},0)-1)*3+1),INDEX(교과배치표!$C:$Q,MATCH(J4860,교과배치표!$B:$B,0),(MATCH(M4860,{"A","B","C","D","E"},0)-1)*3+1))),"")</f>
        <v/>
      </c>
      <c r="S4860" s="26" t="str">
        <f t="array" ref="S4860">IFERROR(IF(OR(J4860="",M4860="",F4860=""),"",IF(F4860="학생부종합",INDEX(종합배치표!$C:$Q,MATCH(J4860,종합배치표!$B:$B,0),(MATCH(M4860,{"A","B","C","D","E"},0)-1)*3+2),INDEX(교과배치표!$C:$Q,MATCH(J4860,교과배치표!$B:$B,0),(MATCH(M4860,{"A","B","C","D","E"},0)-1)*3+2))),"")</f>
        <v/>
      </c>
      <c r="T4860" s="26" t="str">
        <f t="array" ref="T4860">IFERROR(IF(OR(J4860="",M4860="",F4860=""),"",IF(F4860="학생부종합",INDEX(종합배치표!$C:$Q,MATCH(J4860,종합배치표!$B:$B,0),(MATCH(M4860,{"A","B","C","D","E"},0)-1)*3+3),INDEX(교과배치표!$C:$Q,MATCH(J4860,교과배치표!$B:$B,0),(MATCH(M4860,{"A","B","C","D","E"},0)-1)*3+3))),"")</f>
        <v/>
      </c>
    </row>
    <row r="4861" spans="2:20" ht="14.25" customHeight="1">
      <c r="B4861" s="20">
        <v>5901</v>
      </c>
      <c r="C4861" s="21" t="s">
        <v>492</v>
      </c>
      <c r="D4861" s="21" t="s">
        <v>1592</v>
      </c>
      <c r="E4861" s="21" t="s">
        <v>1634</v>
      </c>
      <c r="F4861" s="21" t="s">
        <v>68</v>
      </c>
      <c r="G4861" s="21" t="s">
        <v>922</v>
      </c>
      <c r="H4861" s="21" t="s">
        <v>51</v>
      </c>
      <c r="I4861" s="21" t="s">
        <v>27</v>
      </c>
      <c r="J4861" s="23"/>
      <c r="K4861" s="24">
        <v>3</v>
      </c>
      <c r="M4861" s="25" t="str">
        <f>IF(I4861="","",IF(I4861="인문",성적입력!$C$8,성적입력!$C$9))</f>
        <v>A</v>
      </c>
      <c r="N4861" s="26">
        <f>성적입력!$C$15</f>
        <v>3</v>
      </c>
      <c r="P4861" s="27" t="str">
        <f t="shared" si="169"/>
        <v/>
      </c>
      <c r="R4861" s="26" t="str">
        <f t="array" ref="R4861">IFERROR(IF(OR(J4861="",M4861="",F4861=""),"",IF(F4861="학생부종합",INDEX(종합배치표!$C:$Q,MATCH(J4861,종합배치표!$B:$B,0),(MATCH(M4861,{"A","B","C","D","E"},0)-1)*3+1),INDEX(교과배치표!$C:$Q,MATCH(J4861,교과배치표!$B:$B,0),(MATCH(M4861,{"A","B","C","D","E"},0)-1)*3+1))),"")</f>
        <v/>
      </c>
      <c r="S4861" s="26" t="str">
        <f t="array" ref="S4861">IFERROR(IF(OR(J4861="",M4861="",F4861=""),"",IF(F4861="학생부종합",INDEX(종합배치표!$C:$Q,MATCH(J4861,종합배치표!$B:$B,0),(MATCH(M4861,{"A","B","C","D","E"},0)-1)*3+2),INDEX(교과배치표!$C:$Q,MATCH(J4861,교과배치표!$B:$B,0),(MATCH(M4861,{"A","B","C","D","E"},0)-1)*3+2))),"")</f>
        <v/>
      </c>
      <c r="T4861" s="26" t="str">
        <f t="array" ref="T4861">IFERROR(IF(OR(J4861="",M4861="",F4861=""),"",IF(F4861="학생부종합",INDEX(종합배치표!$C:$Q,MATCH(J4861,종합배치표!$B:$B,0),(MATCH(M4861,{"A","B","C","D","E"},0)-1)*3+3),INDEX(교과배치표!$C:$Q,MATCH(J4861,교과배치표!$B:$B,0),(MATCH(M4861,{"A","B","C","D","E"},0)-1)*3+3))),"")</f>
        <v/>
      </c>
    </row>
    <row r="4862" spans="2:20" ht="14.25" customHeight="1">
      <c r="B4862" s="20">
        <v>5902</v>
      </c>
      <c r="C4862" s="21" t="s">
        <v>492</v>
      </c>
      <c r="D4862" s="21" t="s">
        <v>1592</v>
      </c>
      <c r="E4862" s="21" t="s">
        <v>1634</v>
      </c>
      <c r="F4862" s="21" t="s">
        <v>24</v>
      </c>
      <c r="G4862" s="21" t="s">
        <v>1635</v>
      </c>
      <c r="H4862" s="21" t="s">
        <v>51</v>
      </c>
      <c r="I4862" s="21" t="s">
        <v>27</v>
      </c>
      <c r="J4862" s="23"/>
      <c r="K4862" s="24">
        <v>4</v>
      </c>
      <c r="M4862" s="25" t="str">
        <f>IF(I4862="","",IF(I4862="인문",성적입력!$C$8,성적입력!$C$9))</f>
        <v>A</v>
      </c>
      <c r="N4862" s="26">
        <f>성적입력!$C$15</f>
        <v>3</v>
      </c>
      <c r="P4862" s="27" t="str">
        <f t="shared" si="169"/>
        <v/>
      </c>
      <c r="R4862" s="26" t="str">
        <f t="array" ref="R4862">IFERROR(IF(OR(J4862="",M4862="",F4862=""),"",IF(F4862="학생부종합",INDEX(종합배치표!$C:$Q,MATCH(J4862,종합배치표!$B:$B,0),(MATCH(M4862,{"A","B","C","D","E"},0)-1)*3+1),INDEX(교과배치표!$C:$Q,MATCH(J4862,교과배치표!$B:$B,0),(MATCH(M4862,{"A","B","C","D","E"},0)-1)*3+1))),"")</f>
        <v/>
      </c>
      <c r="S4862" s="26" t="str">
        <f t="array" ref="S4862">IFERROR(IF(OR(J4862="",M4862="",F4862=""),"",IF(F4862="학생부종합",INDEX(종합배치표!$C:$Q,MATCH(J4862,종합배치표!$B:$B,0),(MATCH(M4862,{"A","B","C","D","E"},0)-1)*3+2),INDEX(교과배치표!$C:$Q,MATCH(J4862,교과배치표!$B:$B,0),(MATCH(M4862,{"A","B","C","D","E"},0)-1)*3+2))),"")</f>
        <v/>
      </c>
      <c r="T4862" s="26" t="str">
        <f t="array" ref="T4862">IFERROR(IF(OR(J4862="",M4862="",F4862=""),"",IF(F4862="학생부종합",INDEX(종합배치표!$C:$Q,MATCH(J4862,종합배치표!$B:$B,0),(MATCH(M4862,{"A","B","C","D","E"},0)-1)*3+3),INDEX(교과배치표!$C:$Q,MATCH(J4862,교과배치표!$B:$B,0),(MATCH(M4862,{"A","B","C","D","E"},0)-1)*3+3))),"")</f>
        <v/>
      </c>
    </row>
    <row r="4863" spans="2:20" ht="14.25" customHeight="1">
      <c r="B4863" s="20">
        <v>5904</v>
      </c>
      <c r="C4863" s="21" t="s">
        <v>492</v>
      </c>
      <c r="D4863" s="21" t="s">
        <v>1592</v>
      </c>
      <c r="E4863" s="21" t="s">
        <v>1634</v>
      </c>
      <c r="F4863" s="21" t="s">
        <v>24</v>
      </c>
      <c r="G4863" s="21" t="s">
        <v>1636</v>
      </c>
      <c r="H4863" s="21" t="s">
        <v>51</v>
      </c>
      <c r="I4863" s="21" t="s">
        <v>27</v>
      </c>
      <c r="J4863" s="23"/>
      <c r="K4863" s="24">
        <v>4</v>
      </c>
      <c r="M4863" s="25" t="str">
        <f>IF(I4863="","",IF(I4863="인문",성적입력!$C$8,성적입력!$C$9))</f>
        <v>A</v>
      </c>
      <c r="N4863" s="26">
        <f>성적입력!$C$15</f>
        <v>3</v>
      </c>
      <c r="P4863" s="27" t="str">
        <f t="shared" si="169"/>
        <v/>
      </c>
      <c r="R4863" s="26" t="str">
        <f t="array" ref="R4863">IFERROR(IF(OR(J4863="",M4863="",F4863=""),"",IF(F4863="학생부종합",INDEX(종합배치표!$C:$Q,MATCH(J4863,종합배치표!$B:$B,0),(MATCH(M4863,{"A","B","C","D","E"},0)-1)*3+1),INDEX(교과배치표!$C:$Q,MATCH(J4863,교과배치표!$B:$B,0),(MATCH(M4863,{"A","B","C","D","E"},0)-1)*3+1))),"")</f>
        <v/>
      </c>
      <c r="S4863" s="26" t="str">
        <f t="array" ref="S4863">IFERROR(IF(OR(J4863="",M4863="",F4863=""),"",IF(F4863="학생부종합",INDEX(종합배치표!$C:$Q,MATCH(J4863,종합배치표!$B:$B,0),(MATCH(M4863,{"A","B","C","D","E"},0)-1)*3+2),INDEX(교과배치표!$C:$Q,MATCH(J4863,교과배치표!$B:$B,0),(MATCH(M4863,{"A","B","C","D","E"},0)-1)*3+2))),"")</f>
        <v/>
      </c>
      <c r="T4863" s="26" t="str">
        <f t="array" ref="T4863">IFERROR(IF(OR(J4863="",M4863="",F4863=""),"",IF(F4863="학생부종합",INDEX(종합배치표!$C:$Q,MATCH(J4863,종합배치표!$B:$B,0),(MATCH(M4863,{"A","B","C","D","E"},0)-1)*3+3),INDEX(교과배치표!$C:$Q,MATCH(J4863,교과배치표!$B:$B,0),(MATCH(M4863,{"A","B","C","D","E"},0)-1)*3+3))),"")</f>
        <v/>
      </c>
    </row>
    <row r="4864" spans="2:20" ht="14.25" customHeight="1">
      <c r="B4864" s="20">
        <v>5905</v>
      </c>
      <c r="C4864" s="21" t="s">
        <v>492</v>
      </c>
      <c r="D4864" s="21" t="s">
        <v>1592</v>
      </c>
      <c r="E4864" s="21" t="s">
        <v>1634</v>
      </c>
      <c r="F4864" s="21" t="s">
        <v>68</v>
      </c>
      <c r="G4864" s="21" t="s">
        <v>922</v>
      </c>
      <c r="H4864" s="21" t="s">
        <v>1646</v>
      </c>
      <c r="I4864" s="21" t="s">
        <v>27</v>
      </c>
      <c r="J4864" s="23"/>
      <c r="K4864" s="24">
        <v>3</v>
      </c>
      <c r="M4864" s="25" t="str">
        <f>IF(I4864="","",IF(I4864="인문",성적입력!$C$8,성적입력!$C$9))</f>
        <v>A</v>
      </c>
      <c r="N4864" s="26">
        <f>성적입력!$C$15</f>
        <v>3</v>
      </c>
      <c r="P4864" s="27" t="str">
        <f t="shared" si="169"/>
        <v/>
      </c>
      <c r="R4864" s="26" t="str">
        <f t="array" ref="R4864">IFERROR(IF(OR(J4864="",M4864="",F4864=""),"",IF(F4864="학생부종합",INDEX(종합배치표!$C:$Q,MATCH(J4864,종합배치표!$B:$B,0),(MATCH(M4864,{"A","B","C","D","E"},0)-1)*3+1),INDEX(교과배치표!$C:$Q,MATCH(J4864,교과배치표!$B:$B,0),(MATCH(M4864,{"A","B","C","D","E"},0)-1)*3+1))),"")</f>
        <v/>
      </c>
      <c r="S4864" s="26" t="str">
        <f t="array" ref="S4864">IFERROR(IF(OR(J4864="",M4864="",F4864=""),"",IF(F4864="학생부종합",INDEX(종합배치표!$C:$Q,MATCH(J4864,종합배치표!$B:$B,0),(MATCH(M4864,{"A","B","C","D","E"},0)-1)*3+2),INDEX(교과배치표!$C:$Q,MATCH(J4864,교과배치표!$B:$B,0),(MATCH(M4864,{"A","B","C","D","E"},0)-1)*3+2))),"")</f>
        <v/>
      </c>
      <c r="T4864" s="26" t="str">
        <f t="array" ref="T4864">IFERROR(IF(OR(J4864="",M4864="",F4864=""),"",IF(F4864="학생부종합",INDEX(종합배치표!$C:$Q,MATCH(J4864,종합배치표!$B:$B,0),(MATCH(M4864,{"A","B","C","D","E"},0)-1)*3+3),INDEX(교과배치표!$C:$Q,MATCH(J4864,교과배치표!$B:$B,0),(MATCH(M4864,{"A","B","C","D","E"},0)-1)*3+3))),"")</f>
        <v/>
      </c>
    </row>
    <row r="4865" spans="2:20" ht="14.25" customHeight="1">
      <c r="B4865" s="20">
        <v>5906</v>
      </c>
      <c r="C4865" s="21" t="s">
        <v>492</v>
      </c>
      <c r="D4865" s="21" t="s">
        <v>1592</v>
      </c>
      <c r="E4865" s="21" t="s">
        <v>1634</v>
      </c>
      <c r="F4865" s="21" t="s">
        <v>68</v>
      </c>
      <c r="G4865" s="21" t="s">
        <v>922</v>
      </c>
      <c r="H4865" s="21" t="s">
        <v>274</v>
      </c>
      <c r="I4865" s="21" t="s">
        <v>27</v>
      </c>
      <c r="J4865" s="23"/>
      <c r="K4865" s="24">
        <v>3</v>
      </c>
      <c r="M4865" s="25" t="str">
        <f>IF(I4865="","",IF(I4865="인문",성적입력!$C$8,성적입력!$C$9))</f>
        <v>A</v>
      </c>
      <c r="N4865" s="26">
        <f>성적입력!$C$15</f>
        <v>3</v>
      </c>
      <c r="P4865" s="27" t="str">
        <f t="shared" si="169"/>
        <v/>
      </c>
      <c r="R4865" s="26" t="str">
        <f t="array" ref="R4865">IFERROR(IF(OR(J4865="",M4865="",F4865=""),"",IF(F4865="학생부종합",INDEX(종합배치표!$C:$Q,MATCH(J4865,종합배치표!$B:$B,0),(MATCH(M4865,{"A","B","C","D","E"},0)-1)*3+1),INDEX(교과배치표!$C:$Q,MATCH(J4865,교과배치표!$B:$B,0),(MATCH(M4865,{"A","B","C","D","E"},0)-1)*3+1))),"")</f>
        <v/>
      </c>
      <c r="S4865" s="26" t="str">
        <f t="array" ref="S4865">IFERROR(IF(OR(J4865="",M4865="",F4865=""),"",IF(F4865="학생부종합",INDEX(종합배치표!$C:$Q,MATCH(J4865,종합배치표!$B:$B,0),(MATCH(M4865,{"A","B","C","D","E"},0)-1)*3+2),INDEX(교과배치표!$C:$Q,MATCH(J4865,교과배치표!$B:$B,0),(MATCH(M4865,{"A","B","C","D","E"},0)-1)*3+2))),"")</f>
        <v/>
      </c>
      <c r="T4865" s="26" t="str">
        <f t="array" ref="T4865">IFERROR(IF(OR(J4865="",M4865="",F4865=""),"",IF(F4865="학생부종합",INDEX(종합배치표!$C:$Q,MATCH(J4865,종합배치표!$B:$B,0),(MATCH(M4865,{"A","B","C","D","E"},0)-1)*3+3),INDEX(교과배치표!$C:$Q,MATCH(J4865,교과배치표!$B:$B,0),(MATCH(M4865,{"A","B","C","D","E"},0)-1)*3+3))),"")</f>
        <v/>
      </c>
    </row>
    <row r="4866" spans="2:20" ht="14.25" customHeight="1">
      <c r="B4866" s="20">
        <v>5907</v>
      </c>
      <c r="C4866" s="21" t="s">
        <v>492</v>
      </c>
      <c r="D4866" s="21" t="s">
        <v>1592</v>
      </c>
      <c r="E4866" s="21" t="s">
        <v>1634</v>
      </c>
      <c r="F4866" s="21" t="s">
        <v>24</v>
      </c>
      <c r="G4866" s="21" t="s">
        <v>1636</v>
      </c>
      <c r="H4866" s="21" t="s">
        <v>274</v>
      </c>
      <c r="I4866" s="21" t="s">
        <v>27</v>
      </c>
      <c r="J4866" s="23"/>
      <c r="K4866" s="24">
        <v>6</v>
      </c>
      <c r="M4866" s="25" t="str">
        <f>IF(I4866="","",IF(I4866="인문",성적입력!$C$8,성적입력!$C$9))</f>
        <v>A</v>
      </c>
      <c r="N4866" s="26">
        <f>성적입력!$C$15</f>
        <v>3</v>
      </c>
      <c r="P4866" s="27" t="str">
        <f t="shared" si="169"/>
        <v/>
      </c>
      <c r="R4866" s="26" t="str">
        <f t="array" ref="R4866">IFERROR(IF(OR(J4866="",M4866="",F4866=""),"",IF(F4866="학생부종합",INDEX(종합배치표!$C:$Q,MATCH(J4866,종합배치표!$B:$B,0),(MATCH(M4866,{"A","B","C","D","E"},0)-1)*3+1),INDEX(교과배치표!$C:$Q,MATCH(J4866,교과배치표!$B:$B,0),(MATCH(M4866,{"A","B","C","D","E"},0)-1)*3+1))),"")</f>
        <v/>
      </c>
      <c r="S4866" s="26" t="str">
        <f t="array" ref="S4866">IFERROR(IF(OR(J4866="",M4866="",F4866=""),"",IF(F4866="학생부종합",INDEX(종합배치표!$C:$Q,MATCH(J4866,종합배치표!$B:$B,0),(MATCH(M4866,{"A","B","C","D","E"},0)-1)*3+2),INDEX(교과배치표!$C:$Q,MATCH(J4866,교과배치표!$B:$B,0),(MATCH(M4866,{"A","B","C","D","E"},0)-1)*3+2))),"")</f>
        <v/>
      </c>
      <c r="T4866" s="26" t="str">
        <f t="array" ref="T4866">IFERROR(IF(OR(J4866="",M4866="",F4866=""),"",IF(F4866="학생부종합",INDEX(종합배치표!$C:$Q,MATCH(J4866,종합배치표!$B:$B,0),(MATCH(M4866,{"A","B","C","D","E"},0)-1)*3+3),INDEX(교과배치표!$C:$Q,MATCH(J4866,교과배치표!$B:$B,0),(MATCH(M4866,{"A","B","C","D","E"},0)-1)*3+3))),"")</f>
        <v/>
      </c>
    </row>
    <row r="4867" spans="2:20" ht="14.25" customHeight="1">
      <c r="B4867" s="20">
        <v>5908</v>
      </c>
      <c r="C4867" s="21" t="s">
        <v>492</v>
      </c>
      <c r="D4867" s="21" t="s">
        <v>1592</v>
      </c>
      <c r="E4867" s="21" t="s">
        <v>1634</v>
      </c>
      <c r="F4867" s="21" t="s">
        <v>68</v>
      </c>
      <c r="G4867" s="21" t="s">
        <v>922</v>
      </c>
      <c r="H4867" s="21" t="s">
        <v>37</v>
      </c>
      <c r="I4867" s="21" t="s">
        <v>27</v>
      </c>
      <c r="J4867" s="23"/>
      <c r="K4867" s="24">
        <v>7</v>
      </c>
      <c r="M4867" s="25" t="str">
        <f>IF(I4867="","",IF(I4867="인문",성적입력!$C$8,성적입력!$C$9))</f>
        <v>A</v>
      </c>
      <c r="N4867" s="26">
        <f>성적입력!$C$15</f>
        <v>3</v>
      </c>
      <c r="P4867" s="27" t="str">
        <f t="shared" si="169"/>
        <v/>
      </c>
      <c r="R4867" s="26" t="str">
        <f t="array" ref="R4867">IFERROR(IF(OR(J4867="",M4867="",F4867=""),"",IF(F4867="학생부종합",INDEX(종합배치표!$C:$Q,MATCH(J4867,종합배치표!$B:$B,0),(MATCH(M4867,{"A","B","C","D","E"},0)-1)*3+1),INDEX(교과배치표!$C:$Q,MATCH(J4867,교과배치표!$B:$B,0),(MATCH(M4867,{"A","B","C","D","E"},0)-1)*3+1))),"")</f>
        <v/>
      </c>
      <c r="S4867" s="26" t="str">
        <f t="array" ref="S4867">IFERROR(IF(OR(J4867="",M4867="",F4867=""),"",IF(F4867="학생부종합",INDEX(종합배치표!$C:$Q,MATCH(J4867,종합배치표!$B:$B,0),(MATCH(M4867,{"A","B","C","D","E"},0)-1)*3+2),INDEX(교과배치표!$C:$Q,MATCH(J4867,교과배치표!$B:$B,0),(MATCH(M4867,{"A","B","C","D","E"},0)-1)*3+2))),"")</f>
        <v/>
      </c>
      <c r="T4867" s="26" t="str">
        <f t="array" ref="T4867">IFERROR(IF(OR(J4867="",M4867="",F4867=""),"",IF(F4867="학생부종합",INDEX(종합배치표!$C:$Q,MATCH(J4867,종합배치표!$B:$B,0),(MATCH(M4867,{"A","B","C","D","E"},0)-1)*3+3),INDEX(교과배치표!$C:$Q,MATCH(J4867,교과배치표!$B:$B,0),(MATCH(M4867,{"A","B","C","D","E"},0)-1)*3+3))),"")</f>
        <v/>
      </c>
    </row>
    <row r="4868" spans="2:20" ht="14.25" customHeight="1">
      <c r="B4868" s="20">
        <v>5909</v>
      </c>
      <c r="C4868" s="21" t="s">
        <v>492</v>
      </c>
      <c r="D4868" s="21" t="s">
        <v>1592</v>
      </c>
      <c r="E4868" s="21" t="s">
        <v>1634</v>
      </c>
      <c r="F4868" s="21" t="s">
        <v>24</v>
      </c>
      <c r="G4868" s="21" t="s">
        <v>1635</v>
      </c>
      <c r="H4868" s="21" t="s">
        <v>37</v>
      </c>
      <c r="I4868" s="21" t="s">
        <v>27</v>
      </c>
      <c r="J4868" s="23"/>
      <c r="K4868" s="24">
        <v>4</v>
      </c>
      <c r="M4868" s="25" t="str">
        <f>IF(I4868="","",IF(I4868="인문",성적입력!$C$8,성적입력!$C$9))</f>
        <v>A</v>
      </c>
      <c r="N4868" s="26">
        <f>성적입력!$C$15</f>
        <v>3</v>
      </c>
      <c r="P4868" s="27" t="str">
        <f t="shared" si="169"/>
        <v/>
      </c>
      <c r="R4868" s="26" t="str">
        <f t="array" ref="R4868">IFERROR(IF(OR(J4868="",M4868="",F4868=""),"",IF(F4868="학생부종합",INDEX(종합배치표!$C:$Q,MATCH(J4868,종합배치표!$B:$B,0),(MATCH(M4868,{"A","B","C","D","E"},0)-1)*3+1),INDEX(교과배치표!$C:$Q,MATCH(J4868,교과배치표!$B:$B,0),(MATCH(M4868,{"A","B","C","D","E"},0)-1)*3+1))),"")</f>
        <v/>
      </c>
      <c r="S4868" s="26" t="str">
        <f t="array" ref="S4868">IFERROR(IF(OR(J4868="",M4868="",F4868=""),"",IF(F4868="학생부종합",INDEX(종합배치표!$C:$Q,MATCH(J4868,종합배치표!$B:$B,0),(MATCH(M4868,{"A","B","C","D","E"},0)-1)*3+2),INDEX(교과배치표!$C:$Q,MATCH(J4868,교과배치표!$B:$B,0),(MATCH(M4868,{"A","B","C","D","E"},0)-1)*3+2))),"")</f>
        <v/>
      </c>
      <c r="T4868" s="26" t="str">
        <f t="array" ref="T4868">IFERROR(IF(OR(J4868="",M4868="",F4868=""),"",IF(F4868="학생부종합",INDEX(종합배치표!$C:$Q,MATCH(J4868,종합배치표!$B:$B,0),(MATCH(M4868,{"A","B","C","D","E"},0)-1)*3+3),INDEX(교과배치표!$C:$Q,MATCH(J4868,교과배치표!$B:$B,0),(MATCH(M4868,{"A","B","C","D","E"},0)-1)*3+3))),"")</f>
        <v/>
      </c>
    </row>
    <row r="4869" spans="2:20" ht="14.25" customHeight="1">
      <c r="B4869" s="20">
        <v>5911</v>
      </c>
      <c r="C4869" s="21" t="s">
        <v>492</v>
      </c>
      <c r="D4869" s="21" t="s">
        <v>1592</v>
      </c>
      <c r="E4869" s="21" t="s">
        <v>1634</v>
      </c>
      <c r="F4869" s="21" t="s">
        <v>24</v>
      </c>
      <c r="G4869" s="21" t="s">
        <v>1636</v>
      </c>
      <c r="H4869" s="21" t="s">
        <v>37</v>
      </c>
      <c r="I4869" s="21" t="s">
        <v>27</v>
      </c>
      <c r="J4869" s="23"/>
      <c r="K4869" s="24">
        <v>5</v>
      </c>
      <c r="M4869" s="25" t="str">
        <f>IF(I4869="","",IF(I4869="인문",성적입력!$C$8,성적입력!$C$9))</f>
        <v>A</v>
      </c>
      <c r="N4869" s="26">
        <f>성적입력!$C$15</f>
        <v>3</v>
      </c>
      <c r="P4869" s="27" t="str">
        <f t="shared" ref="P4869:P4932" si="170">IF(OR(J4869="",N4869="",M4869=""),"",IF(N4869&lt;=T4869,"안정",IF(N4869&lt;=S4869,"적정",IF(N4869&lt;=R4869,"소신","상향"))))</f>
        <v/>
      </c>
      <c r="R4869" s="26" t="str">
        <f t="array" ref="R4869">IFERROR(IF(OR(J4869="",M4869="",F4869=""),"",IF(F4869="학생부종합",INDEX(종합배치표!$C:$Q,MATCH(J4869,종합배치표!$B:$B,0),(MATCH(M4869,{"A","B","C","D","E"},0)-1)*3+1),INDEX(교과배치표!$C:$Q,MATCH(J4869,교과배치표!$B:$B,0),(MATCH(M4869,{"A","B","C","D","E"},0)-1)*3+1))),"")</f>
        <v/>
      </c>
      <c r="S4869" s="26" t="str">
        <f t="array" ref="S4869">IFERROR(IF(OR(J4869="",M4869="",F4869=""),"",IF(F4869="학생부종합",INDEX(종합배치표!$C:$Q,MATCH(J4869,종합배치표!$B:$B,0),(MATCH(M4869,{"A","B","C","D","E"},0)-1)*3+2),INDEX(교과배치표!$C:$Q,MATCH(J4869,교과배치표!$B:$B,0),(MATCH(M4869,{"A","B","C","D","E"},0)-1)*3+2))),"")</f>
        <v/>
      </c>
      <c r="T4869" s="26" t="str">
        <f t="array" ref="T4869">IFERROR(IF(OR(J4869="",M4869="",F4869=""),"",IF(F4869="학생부종합",INDEX(종합배치표!$C:$Q,MATCH(J4869,종합배치표!$B:$B,0),(MATCH(M4869,{"A","B","C","D","E"},0)-1)*3+3),INDEX(교과배치표!$C:$Q,MATCH(J4869,교과배치표!$B:$B,0),(MATCH(M4869,{"A","B","C","D","E"},0)-1)*3+3))),"")</f>
        <v/>
      </c>
    </row>
    <row r="4870" spans="2:20" ht="14.25" customHeight="1">
      <c r="B4870" s="20">
        <v>5912</v>
      </c>
      <c r="C4870" s="21" t="s">
        <v>492</v>
      </c>
      <c r="D4870" s="21" t="s">
        <v>1592</v>
      </c>
      <c r="E4870" s="21" t="s">
        <v>1634</v>
      </c>
      <c r="F4870" s="21" t="s">
        <v>68</v>
      </c>
      <c r="G4870" s="21" t="s">
        <v>922</v>
      </c>
      <c r="H4870" s="21" t="s">
        <v>1647</v>
      </c>
      <c r="I4870" s="21" t="s">
        <v>60</v>
      </c>
      <c r="J4870" s="23"/>
      <c r="K4870" s="24">
        <v>7</v>
      </c>
      <c r="M4870" s="25" t="str">
        <f>IF(I4870="","",IF(I4870="인문",성적입력!$C$8,성적입력!$C$9))</f>
        <v>A</v>
      </c>
      <c r="N4870" s="26">
        <f>성적입력!$C$15</f>
        <v>3</v>
      </c>
      <c r="P4870" s="27" t="str">
        <f t="shared" si="170"/>
        <v/>
      </c>
      <c r="R4870" s="26" t="str">
        <f t="array" ref="R4870">IFERROR(IF(OR(J4870="",M4870="",F4870=""),"",IF(F4870="학생부종합",INDEX(종합배치표!$C:$Q,MATCH(J4870,종합배치표!$B:$B,0),(MATCH(M4870,{"A","B","C","D","E"},0)-1)*3+1),INDEX(교과배치표!$C:$Q,MATCH(J4870,교과배치표!$B:$B,0),(MATCH(M4870,{"A","B","C","D","E"},0)-1)*3+1))),"")</f>
        <v/>
      </c>
      <c r="S4870" s="26" t="str">
        <f t="array" ref="S4870">IFERROR(IF(OR(J4870="",M4870="",F4870=""),"",IF(F4870="학생부종합",INDEX(종합배치표!$C:$Q,MATCH(J4870,종합배치표!$B:$B,0),(MATCH(M4870,{"A","B","C","D","E"},0)-1)*3+2),INDEX(교과배치표!$C:$Q,MATCH(J4870,교과배치표!$B:$B,0),(MATCH(M4870,{"A","B","C","D","E"},0)-1)*3+2))),"")</f>
        <v/>
      </c>
      <c r="T4870" s="26" t="str">
        <f t="array" ref="T4870">IFERROR(IF(OR(J4870="",M4870="",F4870=""),"",IF(F4870="학생부종합",INDEX(종합배치표!$C:$Q,MATCH(J4870,종합배치표!$B:$B,0),(MATCH(M4870,{"A","B","C","D","E"},0)-1)*3+3),INDEX(교과배치표!$C:$Q,MATCH(J4870,교과배치표!$B:$B,0),(MATCH(M4870,{"A","B","C","D","E"},0)-1)*3+3))),"")</f>
        <v/>
      </c>
    </row>
    <row r="4871" spans="2:20" ht="14.25" customHeight="1">
      <c r="B4871" s="20">
        <v>5913</v>
      </c>
      <c r="C4871" s="21" t="s">
        <v>492</v>
      </c>
      <c r="D4871" s="21" t="s">
        <v>1592</v>
      </c>
      <c r="E4871" s="21" t="s">
        <v>1634</v>
      </c>
      <c r="F4871" s="21" t="s">
        <v>24</v>
      </c>
      <c r="G4871" s="21" t="s">
        <v>1635</v>
      </c>
      <c r="H4871" s="21" t="s">
        <v>1647</v>
      </c>
      <c r="I4871" s="21" t="s">
        <v>60</v>
      </c>
      <c r="J4871" s="23"/>
      <c r="K4871" s="24">
        <v>4</v>
      </c>
      <c r="M4871" s="25" t="str">
        <f>IF(I4871="","",IF(I4871="인문",성적입력!$C$8,성적입력!$C$9))</f>
        <v>A</v>
      </c>
      <c r="N4871" s="26">
        <f>성적입력!$C$15</f>
        <v>3</v>
      </c>
      <c r="P4871" s="27" t="str">
        <f t="shared" si="170"/>
        <v/>
      </c>
      <c r="R4871" s="26" t="str">
        <f t="array" ref="R4871">IFERROR(IF(OR(J4871="",M4871="",F4871=""),"",IF(F4871="학생부종합",INDEX(종합배치표!$C:$Q,MATCH(J4871,종합배치표!$B:$B,0),(MATCH(M4871,{"A","B","C","D","E"},0)-1)*3+1),INDEX(교과배치표!$C:$Q,MATCH(J4871,교과배치표!$B:$B,0),(MATCH(M4871,{"A","B","C","D","E"},0)-1)*3+1))),"")</f>
        <v/>
      </c>
      <c r="S4871" s="26" t="str">
        <f t="array" ref="S4871">IFERROR(IF(OR(J4871="",M4871="",F4871=""),"",IF(F4871="학생부종합",INDEX(종합배치표!$C:$Q,MATCH(J4871,종합배치표!$B:$B,0),(MATCH(M4871,{"A","B","C","D","E"},0)-1)*3+2),INDEX(교과배치표!$C:$Q,MATCH(J4871,교과배치표!$B:$B,0),(MATCH(M4871,{"A","B","C","D","E"},0)-1)*3+2))),"")</f>
        <v/>
      </c>
      <c r="T4871" s="26" t="str">
        <f t="array" ref="T4871">IFERROR(IF(OR(J4871="",M4871="",F4871=""),"",IF(F4871="학생부종합",INDEX(종합배치표!$C:$Q,MATCH(J4871,종합배치표!$B:$B,0),(MATCH(M4871,{"A","B","C","D","E"},0)-1)*3+3),INDEX(교과배치표!$C:$Q,MATCH(J4871,교과배치표!$B:$B,0),(MATCH(M4871,{"A","B","C","D","E"},0)-1)*3+3))),"")</f>
        <v/>
      </c>
    </row>
    <row r="4872" spans="2:20" ht="14.25" customHeight="1">
      <c r="B4872" s="20">
        <v>5916</v>
      </c>
      <c r="C4872" s="21" t="s">
        <v>492</v>
      </c>
      <c r="D4872" s="21" t="s">
        <v>1592</v>
      </c>
      <c r="E4872" s="21" t="s">
        <v>1634</v>
      </c>
      <c r="F4872" s="21" t="s">
        <v>24</v>
      </c>
      <c r="G4872" s="21" t="s">
        <v>1636</v>
      </c>
      <c r="H4872" s="21" t="s">
        <v>1647</v>
      </c>
      <c r="I4872" s="21" t="s">
        <v>60</v>
      </c>
      <c r="J4872" s="23"/>
      <c r="K4872" s="24">
        <v>5</v>
      </c>
      <c r="M4872" s="25" t="str">
        <f>IF(I4872="","",IF(I4872="인문",성적입력!$C$8,성적입력!$C$9))</f>
        <v>A</v>
      </c>
      <c r="N4872" s="26">
        <f>성적입력!$C$15</f>
        <v>3</v>
      </c>
      <c r="P4872" s="27" t="str">
        <f t="shared" si="170"/>
        <v/>
      </c>
      <c r="R4872" s="26" t="str">
        <f t="array" ref="R4872">IFERROR(IF(OR(J4872="",M4872="",F4872=""),"",IF(F4872="학생부종합",INDEX(종합배치표!$C:$Q,MATCH(J4872,종합배치표!$B:$B,0),(MATCH(M4872,{"A","B","C","D","E"},0)-1)*3+1),INDEX(교과배치표!$C:$Q,MATCH(J4872,교과배치표!$B:$B,0),(MATCH(M4872,{"A","B","C","D","E"},0)-1)*3+1))),"")</f>
        <v/>
      </c>
      <c r="S4872" s="26" t="str">
        <f t="array" ref="S4872">IFERROR(IF(OR(J4872="",M4872="",F4872=""),"",IF(F4872="학생부종합",INDEX(종합배치표!$C:$Q,MATCH(J4872,종합배치표!$B:$B,0),(MATCH(M4872,{"A","B","C","D","E"},0)-1)*3+2),INDEX(교과배치표!$C:$Q,MATCH(J4872,교과배치표!$B:$B,0),(MATCH(M4872,{"A","B","C","D","E"},0)-1)*3+2))),"")</f>
        <v/>
      </c>
      <c r="T4872" s="26" t="str">
        <f t="array" ref="T4872">IFERROR(IF(OR(J4872="",M4872="",F4872=""),"",IF(F4872="학생부종합",INDEX(종합배치표!$C:$Q,MATCH(J4872,종합배치표!$B:$B,0),(MATCH(M4872,{"A","B","C","D","E"},0)-1)*3+3),INDEX(교과배치표!$C:$Q,MATCH(J4872,교과배치표!$B:$B,0),(MATCH(M4872,{"A","B","C","D","E"},0)-1)*3+3))),"")</f>
        <v/>
      </c>
    </row>
    <row r="4873" spans="2:20" ht="14.25" customHeight="1">
      <c r="B4873" s="20">
        <v>5917</v>
      </c>
      <c r="C4873" s="21" t="s">
        <v>492</v>
      </c>
      <c r="D4873" s="21" t="s">
        <v>1592</v>
      </c>
      <c r="E4873" s="21" t="s">
        <v>1634</v>
      </c>
      <c r="F4873" s="21" t="s">
        <v>68</v>
      </c>
      <c r="G4873" s="21" t="s">
        <v>922</v>
      </c>
      <c r="H4873" s="21" t="s">
        <v>262</v>
      </c>
      <c r="I4873" s="21" t="s">
        <v>60</v>
      </c>
      <c r="J4873" s="23"/>
      <c r="K4873" s="24">
        <v>3</v>
      </c>
      <c r="M4873" s="25" t="str">
        <f>IF(I4873="","",IF(I4873="인문",성적입력!$C$8,성적입력!$C$9))</f>
        <v>A</v>
      </c>
      <c r="N4873" s="26">
        <f>성적입력!$C$15</f>
        <v>3</v>
      </c>
      <c r="P4873" s="27" t="str">
        <f t="shared" si="170"/>
        <v/>
      </c>
      <c r="R4873" s="26" t="str">
        <f t="array" ref="R4873">IFERROR(IF(OR(J4873="",M4873="",F4873=""),"",IF(F4873="학생부종합",INDEX(종합배치표!$C:$Q,MATCH(J4873,종합배치표!$B:$B,0),(MATCH(M4873,{"A","B","C","D","E"},0)-1)*3+1),INDEX(교과배치표!$C:$Q,MATCH(J4873,교과배치표!$B:$B,0),(MATCH(M4873,{"A","B","C","D","E"},0)-1)*3+1))),"")</f>
        <v/>
      </c>
      <c r="S4873" s="26" t="str">
        <f t="array" ref="S4873">IFERROR(IF(OR(J4873="",M4873="",F4873=""),"",IF(F4873="학생부종합",INDEX(종합배치표!$C:$Q,MATCH(J4873,종합배치표!$B:$B,0),(MATCH(M4873,{"A","B","C","D","E"},0)-1)*3+2),INDEX(교과배치표!$C:$Q,MATCH(J4873,교과배치표!$B:$B,0),(MATCH(M4873,{"A","B","C","D","E"},0)-1)*3+2))),"")</f>
        <v/>
      </c>
      <c r="T4873" s="26" t="str">
        <f t="array" ref="T4873">IFERROR(IF(OR(J4873="",M4873="",F4873=""),"",IF(F4873="학생부종합",INDEX(종합배치표!$C:$Q,MATCH(J4873,종합배치표!$B:$B,0),(MATCH(M4873,{"A","B","C","D","E"},0)-1)*3+3),INDEX(교과배치표!$C:$Q,MATCH(J4873,교과배치표!$B:$B,0),(MATCH(M4873,{"A","B","C","D","E"},0)-1)*3+3))),"")</f>
        <v/>
      </c>
    </row>
    <row r="4874" spans="2:20" ht="14.25" customHeight="1">
      <c r="B4874" s="20">
        <v>5918</v>
      </c>
      <c r="C4874" s="21" t="s">
        <v>492</v>
      </c>
      <c r="D4874" s="21" t="s">
        <v>1592</v>
      </c>
      <c r="E4874" s="21" t="s">
        <v>1634</v>
      </c>
      <c r="F4874" s="21" t="s">
        <v>24</v>
      </c>
      <c r="G4874" s="21" t="s">
        <v>1636</v>
      </c>
      <c r="H4874" s="21" t="s">
        <v>262</v>
      </c>
      <c r="I4874" s="21" t="s">
        <v>60</v>
      </c>
      <c r="J4874" s="23"/>
      <c r="K4874" s="24">
        <v>6</v>
      </c>
      <c r="M4874" s="25" t="str">
        <f>IF(I4874="","",IF(I4874="인문",성적입력!$C$8,성적입력!$C$9))</f>
        <v>A</v>
      </c>
      <c r="N4874" s="26">
        <f>성적입력!$C$15</f>
        <v>3</v>
      </c>
      <c r="P4874" s="27" t="str">
        <f t="shared" si="170"/>
        <v/>
      </c>
      <c r="R4874" s="26" t="str">
        <f t="array" ref="R4874">IFERROR(IF(OR(J4874="",M4874="",F4874=""),"",IF(F4874="학생부종합",INDEX(종합배치표!$C:$Q,MATCH(J4874,종합배치표!$B:$B,0),(MATCH(M4874,{"A","B","C","D","E"},0)-1)*3+1),INDEX(교과배치표!$C:$Q,MATCH(J4874,교과배치표!$B:$B,0),(MATCH(M4874,{"A","B","C","D","E"},0)-1)*3+1))),"")</f>
        <v/>
      </c>
      <c r="S4874" s="26" t="str">
        <f t="array" ref="S4874">IFERROR(IF(OR(J4874="",M4874="",F4874=""),"",IF(F4874="학생부종합",INDEX(종합배치표!$C:$Q,MATCH(J4874,종합배치표!$B:$B,0),(MATCH(M4874,{"A","B","C","D","E"},0)-1)*3+2),INDEX(교과배치표!$C:$Q,MATCH(J4874,교과배치표!$B:$B,0),(MATCH(M4874,{"A","B","C","D","E"},0)-1)*3+2))),"")</f>
        <v/>
      </c>
      <c r="T4874" s="26" t="str">
        <f t="array" ref="T4874">IFERROR(IF(OR(J4874="",M4874="",F4874=""),"",IF(F4874="학생부종합",INDEX(종합배치표!$C:$Q,MATCH(J4874,종합배치표!$B:$B,0),(MATCH(M4874,{"A","B","C","D","E"},0)-1)*3+3),INDEX(교과배치표!$C:$Q,MATCH(J4874,교과배치표!$B:$B,0),(MATCH(M4874,{"A","B","C","D","E"},0)-1)*3+3))),"")</f>
        <v/>
      </c>
    </row>
    <row r="4875" spans="2:20" ht="14.25" customHeight="1">
      <c r="B4875" s="20">
        <v>5919</v>
      </c>
      <c r="C4875" s="21" t="s">
        <v>492</v>
      </c>
      <c r="D4875" s="21" t="s">
        <v>1592</v>
      </c>
      <c r="E4875" s="21" t="s">
        <v>1634</v>
      </c>
      <c r="F4875" s="21" t="s">
        <v>68</v>
      </c>
      <c r="G4875" s="21" t="s">
        <v>922</v>
      </c>
      <c r="H4875" s="21" t="s">
        <v>563</v>
      </c>
      <c r="I4875" s="21" t="s">
        <v>60</v>
      </c>
      <c r="J4875" s="23"/>
      <c r="K4875" s="24">
        <v>7</v>
      </c>
      <c r="M4875" s="25" t="str">
        <f>IF(I4875="","",IF(I4875="인문",성적입력!$C$8,성적입력!$C$9))</f>
        <v>A</v>
      </c>
      <c r="N4875" s="26">
        <f>성적입력!$C$15</f>
        <v>3</v>
      </c>
      <c r="P4875" s="27" t="str">
        <f t="shared" si="170"/>
        <v/>
      </c>
      <c r="R4875" s="26" t="str">
        <f t="array" ref="R4875">IFERROR(IF(OR(J4875="",M4875="",F4875=""),"",IF(F4875="학생부종합",INDEX(종합배치표!$C:$Q,MATCH(J4875,종합배치표!$B:$B,0),(MATCH(M4875,{"A","B","C","D","E"},0)-1)*3+1),INDEX(교과배치표!$C:$Q,MATCH(J4875,교과배치표!$B:$B,0),(MATCH(M4875,{"A","B","C","D","E"},0)-1)*3+1))),"")</f>
        <v/>
      </c>
      <c r="S4875" s="26" t="str">
        <f t="array" ref="S4875">IFERROR(IF(OR(J4875="",M4875="",F4875=""),"",IF(F4875="학생부종합",INDEX(종합배치표!$C:$Q,MATCH(J4875,종합배치표!$B:$B,0),(MATCH(M4875,{"A","B","C","D","E"},0)-1)*3+2),INDEX(교과배치표!$C:$Q,MATCH(J4875,교과배치표!$B:$B,0),(MATCH(M4875,{"A","B","C","D","E"},0)-1)*3+2))),"")</f>
        <v/>
      </c>
      <c r="T4875" s="26" t="str">
        <f t="array" ref="T4875">IFERROR(IF(OR(J4875="",M4875="",F4875=""),"",IF(F4875="학생부종합",INDEX(종합배치표!$C:$Q,MATCH(J4875,종합배치표!$B:$B,0),(MATCH(M4875,{"A","B","C","D","E"},0)-1)*3+3),INDEX(교과배치표!$C:$Q,MATCH(J4875,교과배치표!$B:$B,0),(MATCH(M4875,{"A","B","C","D","E"},0)-1)*3+3))),"")</f>
        <v/>
      </c>
    </row>
    <row r="4876" spans="2:20" ht="14.25" customHeight="1">
      <c r="B4876" s="20">
        <v>5920</v>
      </c>
      <c r="C4876" s="21" t="s">
        <v>492</v>
      </c>
      <c r="D4876" s="21" t="s">
        <v>1592</v>
      </c>
      <c r="E4876" s="21" t="s">
        <v>1634</v>
      </c>
      <c r="F4876" s="21" t="s">
        <v>24</v>
      </c>
      <c r="G4876" s="21" t="s">
        <v>1635</v>
      </c>
      <c r="H4876" s="21" t="s">
        <v>563</v>
      </c>
      <c r="I4876" s="21" t="s">
        <v>60</v>
      </c>
      <c r="J4876" s="23"/>
      <c r="K4876" s="24">
        <v>6</v>
      </c>
      <c r="M4876" s="25" t="str">
        <f>IF(I4876="","",IF(I4876="인문",성적입력!$C$8,성적입력!$C$9))</f>
        <v>A</v>
      </c>
      <c r="N4876" s="26">
        <f>성적입력!$C$15</f>
        <v>3</v>
      </c>
      <c r="P4876" s="27" t="str">
        <f t="shared" si="170"/>
        <v/>
      </c>
      <c r="R4876" s="26" t="str">
        <f t="array" ref="R4876">IFERROR(IF(OR(J4876="",M4876="",F4876=""),"",IF(F4876="학생부종합",INDEX(종합배치표!$C:$Q,MATCH(J4876,종합배치표!$B:$B,0),(MATCH(M4876,{"A","B","C","D","E"},0)-1)*3+1),INDEX(교과배치표!$C:$Q,MATCH(J4876,교과배치표!$B:$B,0),(MATCH(M4876,{"A","B","C","D","E"},0)-1)*3+1))),"")</f>
        <v/>
      </c>
      <c r="S4876" s="26" t="str">
        <f t="array" ref="S4876">IFERROR(IF(OR(J4876="",M4876="",F4876=""),"",IF(F4876="학생부종합",INDEX(종합배치표!$C:$Q,MATCH(J4876,종합배치표!$B:$B,0),(MATCH(M4876,{"A","B","C","D","E"},0)-1)*3+2),INDEX(교과배치표!$C:$Q,MATCH(J4876,교과배치표!$B:$B,0),(MATCH(M4876,{"A","B","C","D","E"},0)-1)*3+2))),"")</f>
        <v/>
      </c>
      <c r="T4876" s="26" t="str">
        <f t="array" ref="T4876">IFERROR(IF(OR(J4876="",M4876="",F4876=""),"",IF(F4876="학생부종합",INDEX(종합배치표!$C:$Q,MATCH(J4876,종합배치표!$B:$B,0),(MATCH(M4876,{"A","B","C","D","E"},0)-1)*3+3),INDEX(교과배치표!$C:$Q,MATCH(J4876,교과배치표!$B:$B,0),(MATCH(M4876,{"A","B","C","D","E"},0)-1)*3+3))),"")</f>
        <v/>
      </c>
    </row>
    <row r="4877" spans="2:20" ht="14.25" customHeight="1">
      <c r="B4877" s="20">
        <v>5922</v>
      </c>
      <c r="C4877" s="21" t="s">
        <v>492</v>
      </c>
      <c r="D4877" s="21" t="s">
        <v>1592</v>
      </c>
      <c r="E4877" s="21" t="s">
        <v>1634</v>
      </c>
      <c r="F4877" s="21" t="s">
        <v>24</v>
      </c>
      <c r="G4877" s="21" t="s">
        <v>1636</v>
      </c>
      <c r="H4877" s="21" t="s">
        <v>563</v>
      </c>
      <c r="I4877" s="21" t="s">
        <v>60</v>
      </c>
      <c r="J4877" s="23"/>
      <c r="K4877" s="24">
        <v>8</v>
      </c>
      <c r="M4877" s="25" t="str">
        <f>IF(I4877="","",IF(I4877="인문",성적입력!$C$8,성적입력!$C$9))</f>
        <v>A</v>
      </c>
      <c r="N4877" s="26">
        <f>성적입력!$C$15</f>
        <v>3</v>
      </c>
      <c r="P4877" s="27" t="str">
        <f t="shared" si="170"/>
        <v/>
      </c>
      <c r="R4877" s="26" t="str">
        <f t="array" ref="R4877">IFERROR(IF(OR(J4877="",M4877="",F4877=""),"",IF(F4877="학생부종합",INDEX(종합배치표!$C:$Q,MATCH(J4877,종합배치표!$B:$B,0),(MATCH(M4877,{"A","B","C","D","E"},0)-1)*3+1),INDEX(교과배치표!$C:$Q,MATCH(J4877,교과배치표!$B:$B,0),(MATCH(M4877,{"A","B","C","D","E"},0)-1)*3+1))),"")</f>
        <v/>
      </c>
      <c r="S4877" s="26" t="str">
        <f t="array" ref="S4877">IFERROR(IF(OR(J4877="",M4877="",F4877=""),"",IF(F4877="학생부종합",INDEX(종합배치표!$C:$Q,MATCH(J4877,종합배치표!$B:$B,0),(MATCH(M4877,{"A","B","C","D","E"},0)-1)*3+2),INDEX(교과배치표!$C:$Q,MATCH(J4877,교과배치표!$B:$B,0),(MATCH(M4877,{"A","B","C","D","E"},0)-1)*3+2))),"")</f>
        <v/>
      </c>
      <c r="T4877" s="26" t="str">
        <f t="array" ref="T4877">IFERROR(IF(OR(J4877="",M4877="",F4877=""),"",IF(F4877="학생부종합",INDEX(종합배치표!$C:$Q,MATCH(J4877,종합배치표!$B:$B,0),(MATCH(M4877,{"A","B","C","D","E"},0)-1)*3+3),INDEX(교과배치표!$C:$Q,MATCH(J4877,교과배치표!$B:$B,0),(MATCH(M4877,{"A","B","C","D","E"},0)-1)*3+3))),"")</f>
        <v/>
      </c>
    </row>
    <row r="4878" spans="2:20" ht="14.25" customHeight="1">
      <c r="B4878" s="20">
        <v>5923</v>
      </c>
      <c r="C4878" s="21" t="s">
        <v>492</v>
      </c>
      <c r="D4878" s="21" t="s">
        <v>1592</v>
      </c>
      <c r="E4878" s="21" t="s">
        <v>1634</v>
      </c>
      <c r="F4878" s="21" t="s">
        <v>68</v>
      </c>
      <c r="G4878" s="21" t="s">
        <v>922</v>
      </c>
      <c r="H4878" s="21" t="s">
        <v>344</v>
      </c>
      <c r="I4878" s="21" t="s">
        <v>60</v>
      </c>
      <c r="J4878" s="23"/>
      <c r="K4878" s="24">
        <v>7</v>
      </c>
      <c r="M4878" s="25" t="str">
        <f>IF(I4878="","",IF(I4878="인문",성적입력!$C$8,성적입력!$C$9))</f>
        <v>A</v>
      </c>
      <c r="N4878" s="26">
        <f>성적입력!$C$15</f>
        <v>3</v>
      </c>
      <c r="P4878" s="27" t="str">
        <f t="shared" si="170"/>
        <v/>
      </c>
      <c r="R4878" s="26" t="str">
        <f t="array" ref="R4878">IFERROR(IF(OR(J4878="",M4878="",F4878=""),"",IF(F4878="학생부종합",INDEX(종합배치표!$C:$Q,MATCH(J4878,종합배치표!$B:$B,0),(MATCH(M4878,{"A","B","C","D","E"},0)-1)*3+1),INDEX(교과배치표!$C:$Q,MATCH(J4878,교과배치표!$B:$B,0),(MATCH(M4878,{"A","B","C","D","E"},0)-1)*3+1))),"")</f>
        <v/>
      </c>
      <c r="S4878" s="26" t="str">
        <f t="array" ref="S4878">IFERROR(IF(OR(J4878="",M4878="",F4878=""),"",IF(F4878="학생부종합",INDEX(종합배치표!$C:$Q,MATCH(J4878,종합배치표!$B:$B,0),(MATCH(M4878,{"A","B","C","D","E"},0)-1)*3+2),INDEX(교과배치표!$C:$Q,MATCH(J4878,교과배치표!$B:$B,0),(MATCH(M4878,{"A","B","C","D","E"},0)-1)*3+2))),"")</f>
        <v/>
      </c>
      <c r="T4878" s="26" t="str">
        <f t="array" ref="T4878">IFERROR(IF(OR(J4878="",M4878="",F4878=""),"",IF(F4878="학생부종합",INDEX(종합배치표!$C:$Q,MATCH(J4878,종합배치표!$B:$B,0),(MATCH(M4878,{"A","B","C","D","E"},0)-1)*3+3),INDEX(교과배치표!$C:$Q,MATCH(J4878,교과배치표!$B:$B,0),(MATCH(M4878,{"A","B","C","D","E"},0)-1)*3+3))),"")</f>
        <v/>
      </c>
    </row>
    <row r="4879" spans="2:20" ht="14.25" customHeight="1">
      <c r="B4879" s="20">
        <v>5924</v>
      </c>
      <c r="C4879" s="21" t="s">
        <v>492</v>
      </c>
      <c r="D4879" s="21" t="s">
        <v>1592</v>
      </c>
      <c r="E4879" s="21" t="s">
        <v>1634</v>
      </c>
      <c r="F4879" s="21" t="s">
        <v>24</v>
      </c>
      <c r="G4879" s="21" t="s">
        <v>1635</v>
      </c>
      <c r="H4879" s="21" t="s">
        <v>344</v>
      </c>
      <c r="I4879" s="21" t="s">
        <v>60</v>
      </c>
      <c r="J4879" s="23"/>
      <c r="K4879" s="24">
        <v>4</v>
      </c>
      <c r="M4879" s="25" t="str">
        <f>IF(I4879="","",IF(I4879="인문",성적입력!$C$8,성적입력!$C$9))</f>
        <v>A</v>
      </c>
      <c r="N4879" s="26">
        <f>성적입력!$C$15</f>
        <v>3</v>
      </c>
      <c r="P4879" s="27" t="str">
        <f t="shared" si="170"/>
        <v/>
      </c>
      <c r="R4879" s="26" t="str">
        <f t="array" ref="R4879">IFERROR(IF(OR(J4879="",M4879="",F4879=""),"",IF(F4879="학생부종합",INDEX(종합배치표!$C:$Q,MATCH(J4879,종합배치표!$B:$B,0),(MATCH(M4879,{"A","B","C","D","E"},0)-1)*3+1),INDEX(교과배치표!$C:$Q,MATCH(J4879,교과배치표!$B:$B,0),(MATCH(M4879,{"A","B","C","D","E"},0)-1)*3+1))),"")</f>
        <v/>
      </c>
      <c r="S4879" s="26" t="str">
        <f t="array" ref="S4879">IFERROR(IF(OR(J4879="",M4879="",F4879=""),"",IF(F4879="학생부종합",INDEX(종합배치표!$C:$Q,MATCH(J4879,종합배치표!$B:$B,0),(MATCH(M4879,{"A","B","C","D","E"},0)-1)*3+2),INDEX(교과배치표!$C:$Q,MATCH(J4879,교과배치표!$B:$B,0),(MATCH(M4879,{"A","B","C","D","E"},0)-1)*3+2))),"")</f>
        <v/>
      </c>
      <c r="T4879" s="26" t="str">
        <f t="array" ref="T4879">IFERROR(IF(OR(J4879="",M4879="",F4879=""),"",IF(F4879="학생부종합",INDEX(종합배치표!$C:$Q,MATCH(J4879,종합배치표!$B:$B,0),(MATCH(M4879,{"A","B","C","D","E"},0)-1)*3+3),INDEX(교과배치표!$C:$Q,MATCH(J4879,교과배치표!$B:$B,0),(MATCH(M4879,{"A","B","C","D","E"},0)-1)*3+3))),"")</f>
        <v/>
      </c>
    </row>
    <row r="4880" spans="2:20" ht="14.25" customHeight="1">
      <c r="B4880" s="20">
        <v>5926</v>
      </c>
      <c r="C4880" s="21" t="s">
        <v>492</v>
      </c>
      <c r="D4880" s="21" t="s">
        <v>1592</v>
      </c>
      <c r="E4880" s="21" t="s">
        <v>1634</v>
      </c>
      <c r="F4880" s="21" t="s">
        <v>24</v>
      </c>
      <c r="G4880" s="21" t="s">
        <v>1636</v>
      </c>
      <c r="H4880" s="21" t="s">
        <v>344</v>
      </c>
      <c r="I4880" s="21" t="s">
        <v>60</v>
      </c>
      <c r="J4880" s="23"/>
      <c r="K4880" s="24">
        <v>6</v>
      </c>
      <c r="M4880" s="25" t="str">
        <f>IF(I4880="","",IF(I4880="인문",성적입력!$C$8,성적입력!$C$9))</f>
        <v>A</v>
      </c>
      <c r="N4880" s="26">
        <f>성적입력!$C$15</f>
        <v>3</v>
      </c>
      <c r="P4880" s="27" t="str">
        <f t="shared" si="170"/>
        <v/>
      </c>
      <c r="R4880" s="26" t="str">
        <f t="array" ref="R4880">IFERROR(IF(OR(J4880="",M4880="",F4880=""),"",IF(F4880="학생부종합",INDEX(종합배치표!$C:$Q,MATCH(J4880,종합배치표!$B:$B,0),(MATCH(M4880,{"A","B","C","D","E"},0)-1)*3+1),INDEX(교과배치표!$C:$Q,MATCH(J4880,교과배치표!$B:$B,0),(MATCH(M4880,{"A","B","C","D","E"},0)-1)*3+1))),"")</f>
        <v/>
      </c>
      <c r="S4880" s="26" t="str">
        <f t="array" ref="S4880">IFERROR(IF(OR(J4880="",M4880="",F4880=""),"",IF(F4880="학생부종합",INDEX(종합배치표!$C:$Q,MATCH(J4880,종합배치표!$B:$B,0),(MATCH(M4880,{"A","B","C","D","E"},0)-1)*3+2),INDEX(교과배치표!$C:$Q,MATCH(J4880,교과배치표!$B:$B,0),(MATCH(M4880,{"A","B","C","D","E"},0)-1)*3+2))),"")</f>
        <v/>
      </c>
      <c r="T4880" s="26" t="str">
        <f t="array" ref="T4880">IFERROR(IF(OR(J4880="",M4880="",F4880=""),"",IF(F4880="학생부종합",INDEX(종합배치표!$C:$Q,MATCH(J4880,종합배치표!$B:$B,0),(MATCH(M4880,{"A","B","C","D","E"},0)-1)*3+3),INDEX(교과배치표!$C:$Q,MATCH(J4880,교과배치표!$B:$B,0),(MATCH(M4880,{"A","B","C","D","E"},0)-1)*3+3))),"")</f>
        <v/>
      </c>
    </row>
    <row r="4881" spans="2:20" ht="14.25" customHeight="1">
      <c r="B4881" s="20">
        <v>5927</v>
      </c>
      <c r="C4881" s="21" t="s">
        <v>492</v>
      </c>
      <c r="D4881" s="21" t="s">
        <v>1592</v>
      </c>
      <c r="E4881" s="21" t="s">
        <v>1634</v>
      </c>
      <c r="F4881" s="21" t="s">
        <v>68</v>
      </c>
      <c r="G4881" s="21" t="s">
        <v>922</v>
      </c>
      <c r="H4881" s="21" t="s">
        <v>1648</v>
      </c>
      <c r="I4881" s="21" t="s">
        <v>27</v>
      </c>
      <c r="J4881" s="23"/>
      <c r="K4881" s="24">
        <v>2</v>
      </c>
      <c r="M4881" s="25" t="str">
        <f>IF(I4881="","",IF(I4881="인문",성적입력!$C$8,성적입력!$C$9))</f>
        <v>A</v>
      </c>
      <c r="N4881" s="26">
        <f>성적입력!$C$15</f>
        <v>3</v>
      </c>
      <c r="P4881" s="27" t="str">
        <f t="shared" si="170"/>
        <v/>
      </c>
      <c r="R4881" s="26" t="str">
        <f t="array" ref="R4881">IFERROR(IF(OR(J4881="",M4881="",F4881=""),"",IF(F4881="학생부종합",INDEX(종합배치표!$C:$Q,MATCH(J4881,종합배치표!$B:$B,0),(MATCH(M4881,{"A","B","C","D","E"},0)-1)*3+1),INDEX(교과배치표!$C:$Q,MATCH(J4881,교과배치표!$B:$B,0),(MATCH(M4881,{"A","B","C","D","E"},0)-1)*3+1))),"")</f>
        <v/>
      </c>
      <c r="S4881" s="26" t="str">
        <f t="array" ref="S4881">IFERROR(IF(OR(J4881="",M4881="",F4881=""),"",IF(F4881="학생부종합",INDEX(종합배치표!$C:$Q,MATCH(J4881,종합배치표!$B:$B,0),(MATCH(M4881,{"A","B","C","D","E"},0)-1)*3+2),INDEX(교과배치표!$C:$Q,MATCH(J4881,교과배치표!$B:$B,0),(MATCH(M4881,{"A","B","C","D","E"},0)-1)*3+2))),"")</f>
        <v/>
      </c>
      <c r="T4881" s="26" t="str">
        <f t="array" ref="T4881">IFERROR(IF(OR(J4881="",M4881="",F4881=""),"",IF(F4881="학생부종합",INDEX(종합배치표!$C:$Q,MATCH(J4881,종합배치표!$B:$B,0),(MATCH(M4881,{"A","B","C","D","E"},0)-1)*3+3),INDEX(교과배치표!$C:$Q,MATCH(J4881,교과배치표!$B:$B,0),(MATCH(M4881,{"A","B","C","D","E"},0)-1)*3+3))),"")</f>
        <v/>
      </c>
    </row>
    <row r="4882" spans="2:20" ht="14.25" customHeight="1">
      <c r="B4882" s="20">
        <v>5928</v>
      </c>
      <c r="C4882" s="21" t="s">
        <v>492</v>
      </c>
      <c r="D4882" s="21" t="s">
        <v>1592</v>
      </c>
      <c r="E4882" s="21" t="s">
        <v>1634</v>
      </c>
      <c r="F4882" s="21" t="s">
        <v>68</v>
      </c>
      <c r="G4882" s="21" t="s">
        <v>922</v>
      </c>
      <c r="H4882" s="21" t="s">
        <v>1359</v>
      </c>
      <c r="I4882" s="21" t="s">
        <v>27</v>
      </c>
      <c r="J4882" s="23"/>
      <c r="K4882" s="24">
        <v>5</v>
      </c>
      <c r="M4882" s="25" t="str">
        <f>IF(I4882="","",IF(I4882="인문",성적입력!$C$8,성적입력!$C$9))</f>
        <v>A</v>
      </c>
      <c r="N4882" s="26">
        <f>성적입력!$C$15</f>
        <v>3</v>
      </c>
      <c r="P4882" s="27" t="str">
        <f t="shared" si="170"/>
        <v/>
      </c>
      <c r="R4882" s="26" t="str">
        <f t="array" ref="R4882">IFERROR(IF(OR(J4882="",M4882="",F4882=""),"",IF(F4882="학생부종합",INDEX(종합배치표!$C:$Q,MATCH(J4882,종합배치표!$B:$B,0),(MATCH(M4882,{"A","B","C","D","E"},0)-1)*3+1),INDEX(교과배치표!$C:$Q,MATCH(J4882,교과배치표!$B:$B,0),(MATCH(M4882,{"A","B","C","D","E"},0)-1)*3+1))),"")</f>
        <v/>
      </c>
      <c r="S4882" s="26" t="str">
        <f t="array" ref="S4882">IFERROR(IF(OR(J4882="",M4882="",F4882=""),"",IF(F4882="학생부종합",INDEX(종합배치표!$C:$Q,MATCH(J4882,종합배치표!$B:$B,0),(MATCH(M4882,{"A","B","C","D","E"},0)-1)*3+2),INDEX(교과배치표!$C:$Q,MATCH(J4882,교과배치표!$B:$B,0),(MATCH(M4882,{"A","B","C","D","E"},0)-1)*3+2))),"")</f>
        <v/>
      </c>
      <c r="T4882" s="26" t="str">
        <f t="array" ref="T4882">IFERROR(IF(OR(J4882="",M4882="",F4882=""),"",IF(F4882="학생부종합",INDEX(종합배치표!$C:$Q,MATCH(J4882,종합배치표!$B:$B,0),(MATCH(M4882,{"A","B","C","D","E"},0)-1)*3+3),INDEX(교과배치표!$C:$Q,MATCH(J4882,교과배치표!$B:$B,0),(MATCH(M4882,{"A","B","C","D","E"},0)-1)*3+3))),"")</f>
        <v/>
      </c>
    </row>
    <row r="4883" spans="2:20" ht="14.25" customHeight="1">
      <c r="B4883" s="20">
        <v>5929</v>
      </c>
      <c r="C4883" s="21" t="s">
        <v>492</v>
      </c>
      <c r="D4883" s="21" t="s">
        <v>1592</v>
      </c>
      <c r="E4883" s="21" t="s">
        <v>1634</v>
      </c>
      <c r="F4883" s="21" t="s">
        <v>24</v>
      </c>
      <c r="G4883" s="21" t="s">
        <v>1635</v>
      </c>
      <c r="H4883" s="21" t="s">
        <v>1359</v>
      </c>
      <c r="I4883" s="21" t="s">
        <v>27</v>
      </c>
      <c r="J4883" s="23"/>
      <c r="K4883" s="24">
        <v>4</v>
      </c>
      <c r="M4883" s="25" t="str">
        <f>IF(I4883="","",IF(I4883="인문",성적입력!$C$8,성적입력!$C$9))</f>
        <v>A</v>
      </c>
      <c r="N4883" s="26">
        <f>성적입력!$C$15</f>
        <v>3</v>
      </c>
      <c r="P4883" s="27" t="str">
        <f t="shared" si="170"/>
        <v/>
      </c>
      <c r="R4883" s="26" t="str">
        <f t="array" ref="R4883">IFERROR(IF(OR(J4883="",M4883="",F4883=""),"",IF(F4883="학생부종합",INDEX(종합배치표!$C:$Q,MATCH(J4883,종합배치표!$B:$B,0),(MATCH(M4883,{"A","B","C","D","E"},0)-1)*3+1),INDEX(교과배치표!$C:$Q,MATCH(J4883,교과배치표!$B:$B,0),(MATCH(M4883,{"A","B","C","D","E"},0)-1)*3+1))),"")</f>
        <v/>
      </c>
      <c r="S4883" s="26" t="str">
        <f t="array" ref="S4883">IFERROR(IF(OR(J4883="",M4883="",F4883=""),"",IF(F4883="학생부종합",INDEX(종합배치표!$C:$Q,MATCH(J4883,종합배치표!$B:$B,0),(MATCH(M4883,{"A","B","C","D","E"},0)-1)*3+2),INDEX(교과배치표!$C:$Q,MATCH(J4883,교과배치표!$B:$B,0),(MATCH(M4883,{"A","B","C","D","E"},0)-1)*3+2))),"")</f>
        <v/>
      </c>
      <c r="T4883" s="26" t="str">
        <f t="array" ref="T4883">IFERROR(IF(OR(J4883="",M4883="",F4883=""),"",IF(F4883="학생부종합",INDEX(종합배치표!$C:$Q,MATCH(J4883,종합배치표!$B:$B,0),(MATCH(M4883,{"A","B","C","D","E"},0)-1)*3+3),INDEX(교과배치표!$C:$Q,MATCH(J4883,교과배치표!$B:$B,0),(MATCH(M4883,{"A","B","C","D","E"},0)-1)*3+3))),"")</f>
        <v/>
      </c>
    </row>
    <row r="4884" spans="2:20" ht="14.25" customHeight="1">
      <c r="B4884" s="20">
        <v>5931</v>
      </c>
      <c r="C4884" s="21" t="s">
        <v>492</v>
      </c>
      <c r="D4884" s="21" t="s">
        <v>1592</v>
      </c>
      <c r="E4884" s="21" t="s">
        <v>1634</v>
      </c>
      <c r="F4884" s="21" t="s">
        <v>24</v>
      </c>
      <c r="G4884" s="21" t="s">
        <v>1636</v>
      </c>
      <c r="H4884" s="21" t="s">
        <v>1359</v>
      </c>
      <c r="I4884" s="21" t="s">
        <v>27</v>
      </c>
      <c r="J4884" s="23"/>
      <c r="K4884" s="24">
        <v>4</v>
      </c>
      <c r="M4884" s="25" t="str">
        <f>IF(I4884="","",IF(I4884="인문",성적입력!$C$8,성적입력!$C$9))</f>
        <v>A</v>
      </c>
      <c r="N4884" s="26">
        <f>성적입력!$C$15</f>
        <v>3</v>
      </c>
      <c r="P4884" s="27" t="str">
        <f t="shared" si="170"/>
        <v/>
      </c>
      <c r="R4884" s="26" t="str">
        <f t="array" ref="R4884">IFERROR(IF(OR(J4884="",M4884="",F4884=""),"",IF(F4884="학생부종합",INDEX(종합배치표!$C:$Q,MATCH(J4884,종합배치표!$B:$B,0),(MATCH(M4884,{"A","B","C","D","E"},0)-1)*3+1),INDEX(교과배치표!$C:$Q,MATCH(J4884,교과배치표!$B:$B,0),(MATCH(M4884,{"A","B","C","D","E"},0)-1)*3+1))),"")</f>
        <v/>
      </c>
      <c r="S4884" s="26" t="str">
        <f t="array" ref="S4884">IFERROR(IF(OR(J4884="",M4884="",F4884=""),"",IF(F4884="학생부종합",INDEX(종합배치표!$C:$Q,MATCH(J4884,종합배치표!$B:$B,0),(MATCH(M4884,{"A","B","C","D","E"},0)-1)*3+2),INDEX(교과배치표!$C:$Q,MATCH(J4884,교과배치표!$B:$B,0),(MATCH(M4884,{"A","B","C","D","E"},0)-1)*3+2))),"")</f>
        <v/>
      </c>
      <c r="T4884" s="26" t="str">
        <f t="array" ref="T4884">IFERROR(IF(OR(J4884="",M4884="",F4884=""),"",IF(F4884="학생부종합",INDEX(종합배치표!$C:$Q,MATCH(J4884,종합배치표!$B:$B,0),(MATCH(M4884,{"A","B","C","D","E"},0)-1)*3+3),INDEX(교과배치표!$C:$Q,MATCH(J4884,교과배치표!$B:$B,0),(MATCH(M4884,{"A","B","C","D","E"},0)-1)*3+3))),"")</f>
        <v/>
      </c>
    </row>
    <row r="4885" spans="2:20" ht="14.25" customHeight="1">
      <c r="B4885" s="20">
        <v>5932</v>
      </c>
      <c r="C4885" s="21" t="s">
        <v>492</v>
      </c>
      <c r="D4885" s="21" t="s">
        <v>1592</v>
      </c>
      <c r="E4885" s="21" t="s">
        <v>1634</v>
      </c>
      <c r="F4885" s="21" t="s">
        <v>68</v>
      </c>
      <c r="G4885" s="21" t="s">
        <v>922</v>
      </c>
      <c r="H4885" s="21" t="s">
        <v>731</v>
      </c>
      <c r="I4885" s="21" t="s">
        <v>60</v>
      </c>
      <c r="J4885" s="23"/>
      <c r="K4885" s="24">
        <v>19</v>
      </c>
      <c r="M4885" s="25" t="str">
        <f>IF(I4885="","",IF(I4885="인문",성적입력!$C$8,성적입력!$C$9))</f>
        <v>A</v>
      </c>
      <c r="N4885" s="26">
        <f>성적입력!$C$15</f>
        <v>3</v>
      </c>
      <c r="P4885" s="27" t="str">
        <f t="shared" si="170"/>
        <v/>
      </c>
      <c r="R4885" s="26" t="str">
        <f t="array" ref="R4885">IFERROR(IF(OR(J4885="",M4885="",F4885=""),"",IF(F4885="학생부종합",INDEX(종합배치표!$C:$Q,MATCH(J4885,종합배치표!$B:$B,0),(MATCH(M4885,{"A","B","C","D","E"},0)-1)*3+1),INDEX(교과배치표!$C:$Q,MATCH(J4885,교과배치표!$B:$B,0),(MATCH(M4885,{"A","B","C","D","E"},0)-1)*3+1))),"")</f>
        <v/>
      </c>
      <c r="S4885" s="26" t="str">
        <f t="array" ref="S4885">IFERROR(IF(OR(J4885="",M4885="",F4885=""),"",IF(F4885="학생부종합",INDEX(종합배치표!$C:$Q,MATCH(J4885,종합배치표!$B:$B,0),(MATCH(M4885,{"A","B","C","D","E"},0)-1)*3+2),INDEX(교과배치표!$C:$Q,MATCH(J4885,교과배치표!$B:$B,0),(MATCH(M4885,{"A","B","C","D","E"},0)-1)*3+2))),"")</f>
        <v/>
      </c>
      <c r="T4885" s="26" t="str">
        <f t="array" ref="T4885">IFERROR(IF(OR(J4885="",M4885="",F4885=""),"",IF(F4885="학생부종합",INDEX(종합배치표!$C:$Q,MATCH(J4885,종합배치표!$B:$B,0),(MATCH(M4885,{"A","B","C","D","E"},0)-1)*3+3),INDEX(교과배치표!$C:$Q,MATCH(J4885,교과배치표!$B:$B,0),(MATCH(M4885,{"A","B","C","D","E"},0)-1)*3+3))),"")</f>
        <v/>
      </c>
    </row>
    <row r="4886" spans="2:20" ht="14.25" customHeight="1">
      <c r="B4886" s="20">
        <v>5933</v>
      </c>
      <c r="C4886" s="21" t="s">
        <v>492</v>
      </c>
      <c r="D4886" s="21" t="s">
        <v>1592</v>
      </c>
      <c r="E4886" s="21" t="s">
        <v>1634</v>
      </c>
      <c r="F4886" s="21" t="s">
        <v>24</v>
      </c>
      <c r="G4886" s="21" t="s">
        <v>1635</v>
      </c>
      <c r="H4886" s="21" t="s">
        <v>731</v>
      </c>
      <c r="I4886" s="21" t="s">
        <v>60</v>
      </c>
      <c r="J4886" s="23"/>
      <c r="K4886" s="24">
        <v>9</v>
      </c>
      <c r="M4886" s="25" t="str">
        <f>IF(I4886="","",IF(I4886="인문",성적입력!$C$8,성적입력!$C$9))</f>
        <v>A</v>
      </c>
      <c r="N4886" s="26">
        <f>성적입력!$C$15</f>
        <v>3</v>
      </c>
      <c r="P4886" s="27" t="str">
        <f t="shared" si="170"/>
        <v/>
      </c>
      <c r="R4886" s="26" t="str">
        <f t="array" ref="R4886">IFERROR(IF(OR(J4886="",M4886="",F4886=""),"",IF(F4886="학생부종합",INDEX(종합배치표!$C:$Q,MATCH(J4886,종합배치표!$B:$B,0),(MATCH(M4886,{"A","B","C","D","E"},0)-1)*3+1),INDEX(교과배치표!$C:$Q,MATCH(J4886,교과배치표!$B:$B,0),(MATCH(M4886,{"A","B","C","D","E"},0)-1)*3+1))),"")</f>
        <v/>
      </c>
      <c r="S4886" s="26" t="str">
        <f t="array" ref="S4886">IFERROR(IF(OR(J4886="",M4886="",F4886=""),"",IF(F4886="학생부종합",INDEX(종합배치표!$C:$Q,MATCH(J4886,종합배치표!$B:$B,0),(MATCH(M4886,{"A","B","C","D","E"},0)-1)*3+2),INDEX(교과배치표!$C:$Q,MATCH(J4886,교과배치표!$B:$B,0),(MATCH(M4886,{"A","B","C","D","E"},0)-1)*3+2))),"")</f>
        <v/>
      </c>
      <c r="T4886" s="26" t="str">
        <f t="array" ref="T4886">IFERROR(IF(OR(J4886="",M4886="",F4886=""),"",IF(F4886="학생부종합",INDEX(종합배치표!$C:$Q,MATCH(J4886,종합배치표!$B:$B,0),(MATCH(M4886,{"A","B","C","D","E"},0)-1)*3+3),INDEX(교과배치표!$C:$Q,MATCH(J4886,교과배치표!$B:$B,0),(MATCH(M4886,{"A","B","C","D","E"},0)-1)*3+3))),"")</f>
        <v/>
      </c>
    </row>
    <row r="4887" spans="2:20" ht="14.25" customHeight="1">
      <c r="B4887" s="20">
        <v>5936</v>
      </c>
      <c r="C4887" s="21" t="s">
        <v>492</v>
      </c>
      <c r="D4887" s="21" t="s">
        <v>1592</v>
      </c>
      <c r="E4887" s="21" t="s">
        <v>1634</v>
      </c>
      <c r="F4887" s="21" t="s">
        <v>24</v>
      </c>
      <c r="G4887" s="21" t="s">
        <v>1636</v>
      </c>
      <c r="H4887" s="21" t="s">
        <v>731</v>
      </c>
      <c r="I4887" s="21" t="s">
        <v>60</v>
      </c>
      <c r="J4887" s="23"/>
      <c r="K4887" s="24">
        <v>11</v>
      </c>
      <c r="M4887" s="25" t="str">
        <f>IF(I4887="","",IF(I4887="인문",성적입력!$C$8,성적입력!$C$9))</f>
        <v>A</v>
      </c>
      <c r="N4887" s="26">
        <f>성적입력!$C$15</f>
        <v>3</v>
      </c>
      <c r="P4887" s="27" t="str">
        <f t="shared" si="170"/>
        <v/>
      </c>
      <c r="R4887" s="26" t="str">
        <f t="array" ref="R4887">IFERROR(IF(OR(J4887="",M4887="",F4887=""),"",IF(F4887="학생부종합",INDEX(종합배치표!$C:$Q,MATCH(J4887,종합배치표!$B:$B,0),(MATCH(M4887,{"A","B","C","D","E"},0)-1)*3+1),INDEX(교과배치표!$C:$Q,MATCH(J4887,교과배치표!$B:$B,0),(MATCH(M4887,{"A","B","C","D","E"},0)-1)*3+1))),"")</f>
        <v/>
      </c>
      <c r="S4887" s="26" t="str">
        <f t="array" ref="S4887">IFERROR(IF(OR(J4887="",M4887="",F4887=""),"",IF(F4887="학생부종합",INDEX(종합배치표!$C:$Q,MATCH(J4887,종합배치표!$B:$B,0),(MATCH(M4887,{"A","B","C","D","E"},0)-1)*3+2),INDEX(교과배치표!$C:$Q,MATCH(J4887,교과배치표!$B:$B,0),(MATCH(M4887,{"A","B","C","D","E"},0)-1)*3+2))),"")</f>
        <v/>
      </c>
      <c r="T4887" s="26" t="str">
        <f t="array" ref="T4887">IFERROR(IF(OR(J4887="",M4887="",F4887=""),"",IF(F4887="학생부종합",INDEX(종합배치표!$C:$Q,MATCH(J4887,종합배치표!$B:$B,0),(MATCH(M4887,{"A","B","C","D","E"},0)-1)*3+3),INDEX(교과배치표!$C:$Q,MATCH(J4887,교과배치표!$B:$B,0),(MATCH(M4887,{"A","B","C","D","E"},0)-1)*3+3))),"")</f>
        <v/>
      </c>
    </row>
    <row r="4888" spans="2:20" ht="14.25" customHeight="1">
      <c r="B4888" s="20">
        <v>5937</v>
      </c>
      <c r="C4888" s="21" t="s">
        <v>492</v>
      </c>
      <c r="D4888" s="21" t="s">
        <v>1592</v>
      </c>
      <c r="E4888" s="21" t="s">
        <v>1634</v>
      </c>
      <c r="F4888" s="21" t="s">
        <v>24</v>
      </c>
      <c r="G4888" s="22" t="s">
        <v>1649</v>
      </c>
      <c r="H4888" s="21" t="s">
        <v>731</v>
      </c>
      <c r="I4888" s="21" t="s">
        <v>60</v>
      </c>
      <c r="J4888" s="23"/>
      <c r="K4888" s="24">
        <v>5</v>
      </c>
      <c r="M4888" s="25" t="str">
        <f>IF(I4888="","",IF(I4888="인문",성적입력!$C$8,성적입력!$C$9))</f>
        <v>A</v>
      </c>
      <c r="N4888" s="26">
        <f>성적입력!$C$15</f>
        <v>3</v>
      </c>
      <c r="P4888" s="27" t="str">
        <f t="shared" si="170"/>
        <v/>
      </c>
      <c r="R4888" s="26" t="str">
        <f t="array" ref="R4888">IFERROR(IF(OR(J4888="",M4888="",F4888=""),"",IF(F4888="학생부종합",INDEX(종합배치표!$C:$Q,MATCH(J4888,종합배치표!$B:$B,0),(MATCH(M4888,{"A","B","C","D","E"},0)-1)*3+1),INDEX(교과배치표!$C:$Q,MATCH(J4888,교과배치표!$B:$B,0),(MATCH(M4888,{"A","B","C","D","E"},0)-1)*3+1))),"")</f>
        <v/>
      </c>
      <c r="S4888" s="26" t="str">
        <f t="array" ref="S4888">IFERROR(IF(OR(J4888="",M4888="",F4888=""),"",IF(F4888="학생부종합",INDEX(종합배치표!$C:$Q,MATCH(J4888,종합배치표!$B:$B,0),(MATCH(M4888,{"A","B","C","D","E"},0)-1)*3+2),INDEX(교과배치표!$C:$Q,MATCH(J4888,교과배치표!$B:$B,0),(MATCH(M4888,{"A","B","C","D","E"},0)-1)*3+2))),"")</f>
        <v/>
      </c>
      <c r="T4888" s="26" t="str">
        <f t="array" ref="T4888">IFERROR(IF(OR(J4888="",M4888="",F4888=""),"",IF(F4888="학생부종합",INDEX(종합배치표!$C:$Q,MATCH(J4888,종합배치표!$B:$B,0),(MATCH(M4888,{"A","B","C","D","E"},0)-1)*3+3),INDEX(교과배치표!$C:$Q,MATCH(J4888,교과배치표!$B:$B,0),(MATCH(M4888,{"A","B","C","D","E"},0)-1)*3+3))),"")</f>
        <v/>
      </c>
    </row>
    <row r="4889" spans="2:20" ht="14.25" customHeight="1">
      <c r="B4889" s="20">
        <v>5938</v>
      </c>
      <c r="C4889" s="21" t="s">
        <v>492</v>
      </c>
      <c r="D4889" s="21" t="s">
        <v>1592</v>
      </c>
      <c r="E4889" s="21" t="s">
        <v>1634</v>
      </c>
      <c r="F4889" s="21" t="s">
        <v>68</v>
      </c>
      <c r="G4889" s="21" t="s">
        <v>922</v>
      </c>
      <c r="H4889" s="21" t="s">
        <v>488</v>
      </c>
      <c r="I4889" s="21" t="s">
        <v>429</v>
      </c>
      <c r="J4889" s="23"/>
      <c r="K4889" s="24">
        <v>5</v>
      </c>
      <c r="M4889" s="25" t="str">
        <f>IF(I4889="","",IF(I4889="인문",성적입력!$C$8,성적입력!$C$9))</f>
        <v>A</v>
      </c>
      <c r="N4889" s="26">
        <f>성적입력!$C$15</f>
        <v>3</v>
      </c>
      <c r="P4889" s="27" t="str">
        <f t="shared" si="170"/>
        <v/>
      </c>
      <c r="R4889" s="26" t="str">
        <f t="array" ref="R4889">IFERROR(IF(OR(J4889="",M4889="",F4889=""),"",IF(F4889="학생부종합",INDEX(종합배치표!$C:$Q,MATCH(J4889,종합배치표!$B:$B,0),(MATCH(M4889,{"A","B","C","D","E"},0)-1)*3+1),INDEX(교과배치표!$C:$Q,MATCH(J4889,교과배치표!$B:$B,0),(MATCH(M4889,{"A","B","C","D","E"},0)-1)*3+1))),"")</f>
        <v/>
      </c>
      <c r="S4889" s="26" t="str">
        <f t="array" ref="S4889">IFERROR(IF(OR(J4889="",M4889="",F4889=""),"",IF(F4889="학생부종합",INDEX(종합배치표!$C:$Q,MATCH(J4889,종합배치표!$B:$B,0),(MATCH(M4889,{"A","B","C","D","E"},0)-1)*3+2),INDEX(교과배치표!$C:$Q,MATCH(J4889,교과배치표!$B:$B,0),(MATCH(M4889,{"A","B","C","D","E"},0)-1)*3+2))),"")</f>
        <v/>
      </c>
      <c r="T4889" s="26" t="str">
        <f t="array" ref="T4889">IFERROR(IF(OR(J4889="",M4889="",F4889=""),"",IF(F4889="학생부종합",INDEX(종합배치표!$C:$Q,MATCH(J4889,종합배치표!$B:$B,0),(MATCH(M4889,{"A","B","C","D","E"},0)-1)*3+3),INDEX(교과배치표!$C:$Q,MATCH(J4889,교과배치표!$B:$B,0),(MATCH(M4889,{"A","B","C","D","E"},0)-1)*3+3))),"")</f>
        <v/>
      </c>
    </row>
    <row r="4890" spans="2:20" ht="14.25" customHeight="1">
      <c r="B4890" s="20">
        <v>5939</v>
      </c>
      <c r="C4890" s="21" t="s">
        <v>492</v>
      </c>
      <c r="D4890" s="21" t="s">
        <v>1592</v>
      </c>
      <c r="E4890" s="21" t="s">
        <v>1634</v>
      </c>
      <c r="F4890" s="21" t="s">
        <v>68</v>
      </c>
      <c r="G4890" s="21" t="s">
        <v>922</v>
      </c>
      <c r="H4890" s="21" t="s">
        <v>488</v>
      </c>
      <c r="I4890" s="21" t="s">
        <v>60</v>
      </c>
      <c r="J4890" s="23"/>
      <c r="K4890" s="24">
        <v>5</v>
      </c>
      <c r="M4890" s="25" t="str">
        <f>IF(I4890="","",IF(I4890="인문",성적입력!$C$8,성적입력!$C$9))</f>
        <v>A</v>
      </c>
      <c r="N4890" s="26">
        <f>성적입력!$C$15</f>
        <v>3</v>
      </c>
      <c r="P4890" s="27" t="str">
        <f t="shared" si="170"/>
        <v/>
      </c>
      <c r="R4890" s="26" t="str">
        <f t="array" ref="R4890">IFERROR(IF(OR(J4890="",M4890="",F4890=""),"",IF(F4890="학생부종합",INDEX(종합배치표!$C:$Q,MATCH(J4890,종합배치표!$B:$B,0),(MATCH(M4890,{"A","B","C","D","E"},0)-1)*3+1),INDEX(교과배치표!$C:$Q,MATCH(J4890,교과배치표!$B:$B,0),(MATCH(M4890,{"A","B","C","D","E"},0)-1)*3+1))),"")</f>
        <v/>
      </c>
      <c r="S4890" s="26" t="str">
        <f t="array" ref="S4890">IFERROR(IF(OR(J4890="",M4890="",F4890=""),"",IF(F4890="학생부종합",INDEX(종합배치표!$C:$Q,MATCH(J4890,종합배치표!$B:$B,0),(MATCH(M4890,{"A","B","C","D","E"},0)-1)*3+2),INDEX(교과배치표!$C:$Q,MATCH(J4890,교과배치표!$B:$B,0),(MATCH(M4890,{"A","B","C","D","E"},0)-1)*3+2))),"")</f>
        <v/>
      </c>
      <c r="T4890" s="26" t="str">
        <f t="array" ref="T4890">IFERROR(IF(OR(J4890="",M4890="",F4890=""),"",IF(F4890="학생부종합",INDEX(종합배치표!$C:$Q,MATCH(J4890,종합배치표!$B:$B,0),(MATCH(M4890,{"A","B","C","D","E"},0)-1)*3+3),INDEX(교과배치표!$C:$Q,MATCH(J4890,교과배치표!$B:$B,0),(MATCH(M4890,{"A","B","C","D","E"},0)-1)*3+3))),"")</f>
        <v/>
      </c>
    </row>
    <row r="4891" spans="2:20" ht="14.25" customHeight="1">
      <c r="B4891" s="20">
        <v>5940</v>
      </c>
      <c r="C4891" s="21" t="s">
        <v>492</v>
      </c>
      <c r="D4891" s="21" t="s">
        <v>1592</v>
      </c>
      <c r="E4891" s="21" t="s">
        <v>1634</v>
      </c>
      <c r="F4891" s="21" t="s">
        <v>24</v>
      </c>
      <c r="G4891" s="21" t="s">
        <v>1635</v>
      </c>
      <c r="H4891" s="21" t="s">
        <v>488</v>
      </c>
      <c r="I4891" s="21" t="s">
        <v>429</v>
      </c>
      <c r="J4891" s="23"/>
      <c r="K4891" s="24">
        <v>7</v>
      </c>
      <c r="M4891" s="25" t="str">
        <f>IF(I4891="","",IF(I4891="인문",성적입력!$C$8,성적입력!$C$9))</f>
        <v>A</v>
      </c>
      <c r="N4891" s="26">
        <f>성적입력!$C$15</f>
        <v>3</v>
      </c>
      <c r="P4891" s="27" t="str">
        <f t="shared" si="170"/>
        <v/>
      </c>
      <c r="R4891" s="26" t="str">
        <f t="array" ref="R4891">IFERROR(IF(OR(J4891="",M4891="",F4891=""),"",IF(F4891="학생부종합",INDEX(종합배치표!$C:$Q,MATCH(J4891,종합배치표!$B:$B,0),(MATCH(M4891,{"A","B","C","D","E"},0)-1)*3+1),INDEX(교과배치표!$C:$Q,MATCH(J4891,교과배치표!$B:$B,0),(MATCH(M4891,{"A","B","C","D","E"},0)-1)*3+1))),"")</f>
        <v/>
      </c>
      <c r="S4891" s="26" t="str">
        <f t="array" ref="S4891">IFERROR(IF(OR(J4891="",M4891="",F4891=""),"",IF(F4891="학생부종합",INDEX(종합배치표!$C:$Q,MATCH(J4891,종합배치표!$B:$B,0),(MATCH(M4891,{"A","B","C","D","E"},0)-1)*3+2),INDEX(교과배치표!$C:$Q,MATCH(J4891,교과배치표!$B:$B,0),(MATCH(M4891,{"A","B","C","D","E"},0)-1)*3+2))),"")</f>
        <v/>
      </c>
      <c r="T4891" s="26" t="str">
        <f t="array" ref="T4891">IFERROR(IF(OR(J4891="",M4891="",F4891=""),"",IF(F4891="학생부종합",INDEX(종합배치표!$C:$Q,MATCH(J4891,종합배치표!$B:$B,0),(MATCH(M4891,{"A","B","C","D","E"},0)-1)*3+3),INDEX(교과배치표!$C:$Q,MATCH(J4891,교과배치표!$B:$B,0),(MATCH(M4891,{"A","B","C","D","E"},0)-1)*3+3))),"")</f>
        <v/>
      </c>
    </row>
    <row r="4892" spans="2:20" ht="14.25" customHeight="1">
      <c r="B4892" s="20">
        <v>5941</v>
      </c>
      <c r="C4892" s="21" t="s">
        <v>492</v>
      </c>
      <c r="D4892" s="21" t="s">
        <v>1592</v>
      </c>
      <c r="E4892" s="21" t="s">
        <v>1634</v>
      </c>
      <c r="F4892" s="21" t="s">
        <v>24</v>
      </c>
      <c r="G4892" s="21" t="s">
        <v>1635</v>
      </c>
      <c r="H4892" s="21" t="s">
        <v>488</v>
      </c>
      <c r="I4892" s="21" t="s">
        <v>60</v>
      </c>
      <c r="J4892" s="23"/>
      <c r="K4892" s="24">
        <v>7</v>
      </c>
      <c r="M4892" s="25" t="str">
        <f>IF(I4892="","",IF(I4892="인문",성적입력!$C$8,성적입력!$C$9))</f>
        <v>A</v>
      </c>
      <c r="N4892" s="26">
        <f>성적입력!$C$15</f>
        <v>3</v>
      </c>
      <c r="P4892" s="27" t="str">
        <f t="shared" si="170"/>
        <v/>
      </c>
      <c r="R4892" s="26" t="str">
        <f t="array" ref="R4892">IFERROR(IF(OR(J4892="",M4892="",F4892=""),"",IF(F4892="학생부종합",INDEX(종합배치표!$C:$Q,MATCH(J4892,종합배치표!$B:$B,0),(MATCH(M4892,{"A","B","C","D","E"},0)-1)*3+1),INDEX(교과배치표!$C:$Q,MATCH(J4892,교과배치표!$B:$B,0),(MATCH(M4892,{"A","B","C","D","E"},0)-1)*3+1))),"")</f>
        <v/>
      </c>
      <c r="S4892" s="26" t="str">
        <f t="array" ref="S4892">IFERROR(IF(OR(J4892="",M4892="",F4892=""),"",IF(F4892="학생부종합",INDEX(종합배치표!$C:$Q,MATCH(J4892,종합배치표!$B:$B,0),(MATCH(M4892,{"A","B","C","D","E"},0)-1)*3+2),INDEX(교과배치표!$C:$Q,MATCH(J4892,교과배치표!$B:$B,0),(MATCH(M4892,{"A","B","C","D","E"},0)-1)*3+2))),"")</f>
        <v/>
      </c>
      <c r="T4892" s="26" t="str">
        <f t="array" ref="T4892">IFERROR(IF(OR(J4892="",M4892="",F4892=""),"",IF(F4892="학생부종합",INDEX(종합배치표!$C:$Q,MATCH(J4892,종합배치표!$B:$B,0),(MATCH(M4892,{"A","B","C","D","E"},0)-1)*3+3),INDEX(교과배치표!$C:$Q,MATCH(J4892,교과배치표!$B:$B,0),(MATCH(M4892,{"A","B","C","D","E"},0)-1)*3+3))),"")</f>
        <v/>
      </c>
    </row>
    <row r="4893" spans="2:20" ht="14.25" customHeight="1">
      <c r="B4893" s="20">
        <v>5942</v>
      </c>
      <c r="C4893" s="21" t="s">
        <v>492</v>
      </c>
      <c r="D4893" s="21" t="s">
        <v>1592</v>
      </c>
      <c r="E4893" s="21" t="s">
        <v>1634</v>
      </c>
      <c r="F4893" s="21" t="s">
        <v>24</v>
      </c>
      <c r="G4893" s="21" t="s">
        <v>1636</v>
      </c>
      <c r="H4893" s="21" t="s">
        <v>488</v>
      </c>
      <c r="I4893" s="21" t="s">
        <v>429</v>
      </c>
      <c r="J4893" s="23"/>
      <c r="K4893" s="24">
        <v>8</v>
      </c>
      <c r="M4893" s="25" t="str">
        <f>IF(I4893="","",IF(I4893="인문",성적입력!$C$8,성적입력!$C$9))</f>
        <v>A</v>
      </c>
      <c r="N4893" s="26">
        <f>성적입력!$C$15</f>
        <v>3</v>
      </c>
      <c r="P4893" s="27" t="str">
        <f t="shared" si="170"/>
        <v/>
      </c>
      <c r="R4893" s="26" t="str">
        <f t="array" ref="R4893">IFERROR(IF(OR(J4893="",M4893="",F4893=""),"",IF(F4893="학생부종합",INDEX(종합배치표!$C:$Q,MATCH(J4893,종합배치표!$B:$B,0),(MATCH(M4893,{"A","B","C","D","E"},0)-1)*3+1),INDEX(교과배치표!$C:$Q,MATCH(J4893,교과배치표!$B:$B,0),(MATCH(M4893,{"A","B","C","D","E"},0)-1)*3+1))),"")</f>
        <v/>
      </c>
      <c r="S4893" s="26" t="str">
        <f t="array" ref="S4893">IFERROR(IF(OR(J4893="",M4893="",F4893=""),"",IF(F4893="학생부종합",INDEX(종합배치표!$C:$Q,MATCH(J4893,종합배치표!$B:$B,0),(MATCH(M4893,{"A","B","C","D","E"},0)-1)*3+2),INDEX(교과배치표!$C:$Q,MATCH(J4893,교과배치표!$B:$B,0),(MATCH(M4893,{"A","B","C","D","E"},0)-1)*3+2))),"")</f>
        <v/>
      </c>
      <c r="T4893" s="26" t="str">
        <f t="array" ref="T4893">IFERROR(IF(OR(J4893="",M4893="",F4893=""),"",IF(F4893="학생부종합",INDEX(종합배치표!$C:$Q,MATCH(J4893,종합배치표!$B:$B,0),(MATCH(M4893,{"A","B","C","D","E"},0)-1)*3+3),INDEX(교과배치표!$C:$Q,MATCH(J4893,교과배치표!$B:$B,0),(MATCH(M4893,{"A","B","C","D","E"},0)-1)*3+3))),"")</f>
        <v/>
      </c>
    </row>
    <row r="4894" spans="2:20" ht="14.25" customHeight="1">
      <c r="B4894" s="20">
        <v>5943</v>
      </c>
      <c r="C4894" s="21" t="s">
        <v>492</v>
      </c>
      <c r="D4894" s="21" t="s">
        <v>1592</v>
      </c>
      <c r="E4894" s="21" t="s">
        <v>1634</v>
      </c>
      <c r="F4894" s="21" t="s">
        <v>24</v>
      </c>
      <c r="G4894" s="21" t="s">
        <v>1636</v>
      </c>
      <c r="H4894" s="21" t="s">
        <v>488</v>
      </c>
      <c r="I4894" s="21" t="s">
        <v>60</v>
      </c>
      <c r="J4894" s="23"/>
      <c r="K4894" s="24">
        <v>8</v>
      </c>
      <c r="M4894" s="25" t="str">
        <f>IF(I4894="","",IF(I4894="인문",성적입력!$C$8,성적입력!$C$9))</f>
        <v>A</v>
      </c>
      <c r="N4894" s="26">
        <f>성적입력!$C$15</f>
        <v>3</v>
      </c>
      <c r="P4894" s="27" t="str">
        <f t="shared" si="170"/>
        <v/>
      </c>
      <c r="R4894" s="26" t="str">
        <f t="array" ref="R4894">IFERROR(IF(OR(J4894="",M4894="",F4894=""),"",IF(F4894="학생부종합",INDEX(종합배치표!$C:$Q,MATCH(J4894,종합배치표!$B:$B,0),(MATCH(M4894,{"A","B","C","D","E"},0)-1)*3+1),INDEX(교과배치표!$C:$Q,MATCH(J4894,교과배치표!$B:$B,0),(MATCH(M4894,{"A","B","C","D","E"},0)-1)*3+1))),"")</f>
        <v/>
      </c>
      <c r="S4894" s="26" t="str">
        <f t="array" ref="S4894">IFERROR(IF(OR(J4894="",M4894="",F4894=""),"",IF(F4894="학생부종합",INDEX(종합배치표!$C:$Q,MATCH(J4894,종합배치표!$B:$B,0),(MATCH(M4894,{"A","B","C","D","E"},0)-1)*3+2),INDEX(교과배치표!$C:$Q,MATCH(J4894,교과배치표!$B:$B,0),(MATCH(M4894,{"A","B","C","D","E"},0)-1)*3+2))),"")</f>
        <v/>
      </c>
      <c r="T4894" s="26" t="str">
        <f t="array" ref="T4894">IFERROR(IF(OR(J4894="",M4894="",F4894=""),"",IF(F4894="학생부종합",INDEX(종합배치표!$C:$Q,MATCH(J4894,종합배치표!$B:$B,0),(MATCH(M4894,{"A","B","C","D","E"},0)-1)*3+3),INDEX(교과배치표!$C:$Q,MATCH(J4894,교과배치표!$B:$B,0),(MATCH(M4894,{"A","B","C","D","E"},0)-1)*3+3))),"")</f>
        <v/>
      </c>
    </row>
    <row r="4895" spans="2:20" ht="14.25" customHeight="1">
      <c r="B4895" s="20">
        <v>5944</v>
      </c>
      <c r="C4895" s="21" t="s">
        <v>492</v>
      </c>
      <c r="D4895" s="21" t="s">
        <v>1592</v>
      </c>
      <c r="E4895" s="21" t="s">
        <v>1634</v>
      </c>
      <c r="F4895" s="21" t="s">
        <v>68</v>
      </c>
      <c r="G4895" s="21" t="s">
        <v>922</v>
      </c>
      <c r="H4895" s="21" t="s">
        <v>95</v>
      </c>
      <c r="I4895" s="21" t="s">
        <v>60</v>
      </c>
      <c r="J4895" s="23"/>
      <c r="K4895" s="24">
        <v>8</v>
      </c>
      <c r="M4895" s="25" t="str">
        <f>IF(I4895="","",IF(I4895="인문",성적입력!$C$8,성적입력!$C$9))</f>
        <v>A</v>
      </c>
      <c r="N4895" s="26">
        <f>성적입력!$C$15</f>
        <v>3</v>
      </c>
      <c r="P4895" s="27" t="str">
        <f t="shared" si="170"/>
        <v/>
      </c>
      <c r="R4895" s="26" t="str">
        <f t="array" ref="R4895">IFERROR(IF(OR(J4895="",M4895="",F4895=""),"",IF(F4895="학생부종합",INDEX(종합배치표!$C:$Q,MATCH(J4895,종합배치표!$B:$B,0),(MATCH(M4895,{"A","B","C","D","E"},0)-1)*3+1),INDEX(교과배치표!$C:$Q,MATCH(J4895,교과배치표!$B:$B,0),(MATCH(M4895,{"A","B","C","D","E"},0)-1)*3+1))),"")</f>
        <v/>
      </c>
      <c r="S4895" s="26" t="str">
        <f t="array" ref="S4895">IFERROR(IF(OR(J4895="",M4895="",F4895=""),"",IF(F4895="학생부종합",INDEX(종합배치표!$C:$Q,MATCH(J4895,종합배치표!$B:$B,0),(MATCH(M4895,{"A","B","C","D","E"},0)-1)*3+2),INDEX(교과배치표!$C:$Q,MATCH(J4895,교과배치표!$B:$B,0),(MATCH(M4895,{"A","B","C","D","E"},0)-1)*3+2))),"")</f>
        <v/>
      </c>
      <c r="T4895" s="26" t="str">
        <f t="array" ref="T4895">IFERROR(IF(OR(J4895="",M4895="",F4895=""),"",IF(F4895="학생부종합",INDEX(종합배치표!$C:$Q,MATCH(J4895,종합배치표!$B:$B,0),(MATCH(M4895,{"A","B","C","D","E"},0)-1)*3+3),INDEX(교과배치표!$C:$Q,MATCH(J4895,교과배치표!$B:$B,0),(MATCH(M4895,{"A","B","C","D","E"},0)-1)*3+3))),"")</f>
        <v/>
      </c>
    </row>
    <row r="4896" spans="2:20" ht="14.25" customHeight="1">
      <c r="B4896" s="20">
        <v>5945</v>
      </c>
      <c r="C4896" s="21" t="s">
        <v>492</v>
      </c>
      <c r="D4896" s="21" t="s">
        <v>1592</v>
      </c>
      <c r="E4896" s="21" t="s">
        <v>1634</v>
      </c>
      <c r="F4896" s="21" t="s">
        <v>24</v>
      </c>
      <c r="G4896" s="21" t="s">
        <v>1635</v>
      </c>
      <c r="H4896" s="21" t="s">
        <v>95</v>
      </c>
      <c r="I4896" s="21" t="s">
        <v>60</v>
      </c>
      <c r="J4896" s="23"/>
      <c r="K4896" s="24">
        <v>4</v>
      </c>
      <c r="M4896" s="25" t="str">
        <f>IF(I4896="","",IF(I4896="인문",성적입력!$C$8,성적입력!$C$9))</f>
        <v>A</v>
      </c>
      <c r="N4896" s="26">
        <f>성적입력!$C$15</f>
        <v>3</v>
      </c>
      <c r="P4896" s="27" t="str">
        <f t="shared" si="170"/>
        <v/>
      </c>
      <c r="R4896" s="26" t="str">
        <f t="array" ref="R4896">IFERROR(IF(OR(J4896="",M4896="",F4896=""),"",IF(F4896="학생부종합",INDEX(종합배치표!$C:$Q,MATCH(J4896,종합배치표!$B:$B,0),(MATCH(M4896,{"A","B","C","D","E"},0)-1)*3+1),INDEX(교과배치표!$C:$Q,MATCH(J4896,교과배치표!$B:$B,0),(MATCH(M4896,{"A","B","C","D","E"},0)-1)*3+1))),"")</f>
        <v/>
      </c>
      <c r="S4896" s="26" t="str">
        <f t="array" ref="S4896">IFERROR(IF(OR(J4896="",M4896="",F4896=""),"",IF(F4896="학생부종합",INDEX(종합배치표!$C:$Q,MATCH(J4896,종합배치표!$B:$B,0),(MATCH(M4896,{"A","B","C","D","E"},0)-1)*3+2),INDEX(교과배치표!$C:$Q,MATCH(J4896,교과배치표!$B:$B,0),(MATCH(M4896,{"A","B","C","D","E"},0)-1)*3+2))),"")</f>
        <v/>
      </c>
      <c r="T4896" s="26" t="str">
        <f t="array" ref="T4896">IFERROR(IF(OR(J4896="",M4896="",F4896=""),"",IF(F4896="학생부종합",INDEX(종합배치표!$C:$Q,MATCH(J4896,종합배치표!$B:$B,0),(MATCH(M4896,{"A","B","C","D","E"},0)-1)*3+3),INDEX(교과배치표!$C:$Q,MATCH(J4896,교과배치표!$B:$B,0),(MATCH(M4896,{"A","B","C","D","E"},0)-1)*3+3))),"")</f>
        <v/>
      </c>
    </row>
    <row r="4897" spans="2:20" ht="14.25" customHeight="1">
      <c r="B4897" s="20">
        <v>5947</v>
      </c>
      <c r="C4897" s="21" t="s">
        <v>492</v>
      </c>
      <c r="D4897" s="21" t="s">
        <v>1592</v>
      </c>
      <c r="E4897" s="21" t="s">
        <v>1634</v>
      </c>
      <c r="F4897" s="21" t="s">
        <v>24</v>
      </c>
      <c r="G4897" s="21" t="s">
        <v>1636</v>
      </c>
      <c r="H4897" s="21" t="s">
        <v>95</v>
      </c>
      <c r="I4897" s="21" t="s">
        <v>60</v>
      </c>
      <c r="J4897" s="23"/>
      <c r="K4897" s="24">
        <v>6</v>
      </c>
      <c r="M4897" s="25" t="str">
        <f>IF(I4897="","",IF(I4897="인문",성적입력!$C$8,성적입력!$C$9))</f>
        <v>A</v>
      </c>
      <c r="N4897" s="26">
        <f>성적입력!$C$15</f>
        <v>3</v>
      </c>
      <c r="P4897" s="27" t="str">
        <f t="shared" si="170"/>
        <v/>
      </c>
      <c r="R4897" s="26" t="str">
        <f t="array" ref="R4897">IFERROR(IF(OR(J4897="",M4897="",F4897=""),"",IF(F4897="학생부종합",INDEX(종합배치표!$C:$Q,MATCH(J4897,종합배치표!$B:$B,0),(MATCH(M4897,{"A","B","C","D","E"},0)-1)*3+1),INDEX(교과배치표!$C:$Q,MATCH(J4897,교과배치표!$B:$B,0),(MATCH(M4897,{"A","B","C","D","E"},0)-1)*3+1))),"")</f>
        <v/>
      </c>
      <c r="S4897" s="26" t="str">
        <f t="array" ref="S4897">IFERROR(IF(OR(J4897="",M4897="",F4897=""),"",IF(F4897="학생부종합",INDEX(종합배치표!$C:$Q,MATCH(J4897,종합배치표!$B:$B,0),(MATCH(M4897,{"A","B","C","D","E"},0)-1)*3+2),INDEX(교과배치표!$C:$Q,MATCH(J4897,교과배치표!$B:$B,0),(MATCH(M4897,{"A","B","C","D","E"},0)-1)*3+2))),"")</f>
        <v/>
      </c>
      <c r="T4897" s="26" t="str">
        <f t="array" ref="T4897">IFERROR(IF(OR(J4897="",M4897="",F4897=""),"",IF(F4897="학생부종합",INDEX(종합배치표!$C:$Q,MATCH(J4897,종합배치표!$B:$B,0),(MATCH(M4897,{"A","B","C","D","E"},0)-1)*3+3),INDEX(교과배치표!$C:$Q,MATCH(J4897,교과배치표!$B:$B,0),(MATCH(M4897,{"A","B","C","D","E"},0)-1)*3+3))),"")</f>
        <v/>
      </c>
    </row>
    <row r="4898" spans="2:20" ht="14.25" customHeight="1">
      <c r="B4898" s="20">
        <v>5948</v>
      </c>
      <c r="C4898" s="21" t="s">
        <v>492</v>
      </c>
      <c r="D4898" s="21" t="s">
        <v>1592</v>
      </c>
      <c r="E4898" s="21" t="s">
        <v>1634</v>
      </c>
      <c r="F4898" s="21" t="s">
        <v>68</v>
      </c>
      <c r="G4898" s="21" t="s">
        <v>922</v>
      </c>
      <c r="H4898" s="21" t="s">
        <v>133</v>
      </c>
      <c r="I4898" s="21" t="s">
        <v>60</v>
      </c>
      <c r="J4898" s="23"/>
      <c r="K4898" s="24">
        <v>6</v>
      </c>
      <c r="M4898" s="25" t="str">
        <f>IF(I4898="","",IF(I4898="인문",성적입력!$C$8,성적입력!$C$9))</f>
        <v>A</v>
      </c>
      <c r="N4898" s="26">
        <f>성적입력!$C$15</f>
        <v>3</v>
      </c>
      <c r="P4898" s="27" t="str">
        <f t="shared" si="170"/>
        <v/>
      </c>
      <c r="R4898" s="26" t="str">
        <f t="array" ref="R4898">IFERROR(IF(OR(J4898="",M4898="",F4898=""),"",IF(F4898="학생부종합",INDEX(종합배치표!$C:$Q,MATCH(J4898,종합배치표!$B:$B,0),(MATCH(M4898,{"A","B","C","D","E"},0)-1)*3+1),INDEX(교과배치표!$C:$Q,MATCH(J4898,교과배치표!$B:$B,0),(MATCH(M4898,{"A","B","C","D","E"},0)-1)*3+1))),"")</f>
        <v/>
      </c>
      <c r="S4898" s="26" t="str">
        <f t="array" ref="S4898">IFERROR(IF(OR(J4898="",M4898="",F4898=""),"",IF(F4898="학생부종합",INDEX(종합배치표!$C:$Q,MATCH(J4898,종합배치표!$B:$B,0),(MATCH(M4898,{"A","B","C","D","E"},0)-1)*3+2),INDEX(교과배치표!$C:$Q,MATCH(J4898,교과배치표!$B:$B,0),(MATCH(M4898,{"A","B","C","D","E"},0)-1)*3+2))),"")</f>
        <v/>
      </c>
      <c r="T4898" s="26" t="str">
        <f t="array" ref="T4898">IFERROR(IF(OR(J4898="",M4898="",F4898=""),"",IF(F4898="학생부종합",INDEX(종합배치표!$C:$Q,MATCH(J4898,종합배치표!$B:$B,0),(MATCH(M4898,{"A","B","C","D","E"},0)-1)*3+3),INDEX(교과배치표!$C:$Q,MATCH(J4898,교과배치표!$B:$B,0),(MATCH(M4898,{"A","B","C","D","E"},0)-1)*3+3))),"")</f>
        <v/>
      </c>
    </row>
    <row r="4899" spans="2:20" ht="14.25" customHeight="1">
      <c r="B4899" s="20">
        <v>5949</v>
      </c>
      <c r="C4899" s="21" t="s">
        <v>492</v>
      </c>
      <c r="D4899" s="21" t="s">
        <v>1592</v>
      </c>
      <c r="E4899" s="21" t="s">
        <v>1634</v>
      </c>
      <c r="F4899" s="21" t="s">
        <v>24</v>
      </c>
      <c r="G4899" s="21" t="s">
        <v>1636</v>
      </c>
      <c r="H4899" s="21" t="s">
        <v>133</v>
      </c>
      <c r="I4899" s="21" t="s">
        <v>60</v>
      </c>
      <c r="J4899" s="23"/>
      <c r="K4899" s="24">
        <v>9</v>
      </c>
      <c r="M4899" s="25" t="str">
        <f>IF(I4899="","",IF(I4899="인문",성적입력!$C$8,성적입력!$C$9))</f>
        <v>A</v>
      </c>
      <c r="N4899" s="26">
        <f>성적입력!$C$15</f>
        <v>3</v>
      </c>
      <c r="P4899" s="27" t="str">
        <f t="shared" si="170"/>
        <v/>
      </c>
      <c r="R4899" s="26" t="str">
        <f t="array" ref="R4899">IFERROR(IF(OR(J4899="",M4899="",F4899=""),"",IF(F4899="학생부종합",INDEX(종합배치표!$C:$Q,MATCH(J4899,종합배치표!$B:$B,0),(MATCH(M4899,{"A","B","C","D","E"},0)-1)*3+1),INDEX(교과배치표!$C:$Q,MATCH(J4899,교과배치표!$B:$B,0),(MATCH(M4899,{"A","B","C","D","E"},0)-1)*3+1))),"")</f>
        <v/>
      </c>
      <c r="S4899" s="26" t="str">
        <f t="array" ref="S4899">IFERROR(IF(OR(J4899="",M4899="",F4899=""),"",IF(F4899="학생부종합",INDEX(종합배치표!$C:$Q,MATCH(J4899,종합배치표!$B:$B,0),(MATCH(M4899,{"A","B","C","D","E"},0)-1)*3+2),INDEX(교과배치표!$C:$Q,MATCH(J4899,교과배치표!$B:$B,0),(MATCH(M4899,{"A","B","C","D","E"},0)-1)*3+2))),"")</f>
        <v/>
      </c>
      <c r="T4899" s="26" t="str">
        <f t="array" ref="T4899">IFERROR(IF(OR(J4899="",M4899="",F4899=""),"",IF(F4899="학생부종합",INDEX(종합배치표!$C:$Q,MATCH(J4899,종합배치표!$B:$B,0),(MATCH(M4899,{"A","B","C","D","E"},0)-1)*3+3),INDEX(교과배치표!$C:$Q,MATCH(J4899,교과배치표!$B:$B,0),(MATCH(M4899,{"A","B","C","D","E"},0)-1)*3+3))),"")</f>
        <v/>
      </c>
    </row>
    <row r="4900" spans="2:20" ht="14.25" customHeight="1">
      <c r="B4900" s="20">
        <v>5950</v>
      </c>
      <c r="C4900" s="21" t="s">
        <v>492</v>
      </c>
      <c r="D4900" s="21" t="s">
        <v>1592</v>
      </c>
      <c r="E4900" s="21" t="s">
        <v>1634</v>
      </c>
      <c r="F4900" s="21" t="s">
        <v>68</v>
      </c>
      <c r="G4900" s="21" t="s">
        <v>922</v>
      </c>
      <c r="H4900" s="21" t="s">
        <v>569</v>
      </c>
      <c r="I4900" s="21" t="s">
        <v>60</v>
      </c>
      <c r="J4900" s="23"/>
      <c r="K4900" s="24">
        <v>7</v>
      </c>
      <c r="M4900" s="25" t="str">
        <f>IF(I4900="","",IF(I4900="인문",성적입력!$C$8,성적입력!$C$9))</f>
        <v>A</v>
      </c>
      <c r="N4900" s="26">
        <f>성적입력!$C$15</f>
        <v>3</v>
      </c>
      <c r="P4900" s="27" t="str">
        <f t="shared" si="170"/>
        <v/>
      </c>
      <c r="R4900" s="26" t="str">
        <f t="array" ref="R4900">IFERROR(IF(OR(J4900="",M4900="",F4900=""),"",IF(F4900="학생부종합",INDEX(종합배치표!$C:$Q,MATCH(J4900,종합배치표!$B:$B,0),(MATCH(M4900,{"A","B","C","D","E"},0)-1)*3+1),INDEX(교과배치표!$C:$Q,MATCH(J4900,교과배치표!$B:$B,0),(MATCH(M4900,{"A","B","C","D","E"},0)-1)*3+1))),"")</f>
        <v/>
      </c>
      <c r="S4900" s="26" t="str">
        <f t="array" ref="S4900">IFERROR(IF(OR(J4900="",M4900="",F4900=""),"",IF(F4900="학생부종합",INDEX(종합배치표!$C:$Q,MATCH(J4900,종합배치표!$B:$B,0),(MATCH(M4900,{"A","B","C","D","E"},0)-1)*3+2),INDEX(교과배치표!$C:$Q,MATCH(J4900,교과배치표!$B:$B,0),(MATCH(M4900,{"A","B","C","D","E"},0)-1)*3+2))),"")</f>
        <v/>
      </c>
      <c r="T4900" s="26" t="str">
        <f t="array" ref="T4900">IFERROR(IF(OR(J4900="",M4900="",F4900=""),"",IF(F4900="학생부종합",INDEX(종합배치표!$C:$Q,MATCH(J4900,종합배치표!$B:$B,0),(MATCH(M4900,{"A","B","C","D","E"},0)-1)*3+3),INDEX(교과배치표!$C:$Q,MATCH(J4900,교과배치표!$B:$B,0),(MATCH(M4900,{"A","B","C","D","E"},0)-1)*3+3))),"")</f>
        <v/>
      </c>
    </row>
    <row r="4901" spans="2:20" ht="14.25" customHeight="1">
      <c r="B4901" s="20">
        <v>5951</v>
      </c>
      <c r="C4901" s="21" t="s">
        <v>492</v>
      </c>
      <c r="D4901" s="21" t="s">
        <v>1592</v>
      </c>
      <c r="E4901" s="21" t="s">
        <v>1634</v>
      </c>
      <c r="F4901" s="21" t="s">
        <v>24</v>
      </c>
      <c r="G4901" s="21" t="s">
        <v>1635</v>
      </c>
      <c r="H4901" s="21" t="s">
        <v>569</v>
      </c>
      <c r="I4901" s="21" t="s">
        <v>60</v>
      </c>
      <c r="J4901" s="23"/>
      <c r="K4901" s="24">
        <v>4</v>
      </c>
      <c r="M4901" s="25" t="str">
        <f>IF(I4901="","",IF(I4901="인문",성적입력!$C$8,성적입력!$C$9))</f>
        <v>A</v>
      </c>
      <c r="N4901" s="26">
        <f>성적입력!$C$15</f>
        <v>3</v>
      </c>
      <c r="P4901" s="27" t="str">
        <f t="shared" si="170"/>
        <v/>
      </c>
      <c r="R4901" s="26" t="str">
        <f t="array" ref="R4901">IFERROR(IF(OR(J4901="",M4901="",F4901=""),"",IF(F4901="학생부종합",INDEX(종합배치표!$C:$Q,MATCH(J4901,종합배치표!$B:$B,0),(MATCH(M4901,{"A","B","C","D","E"},0)-1)*3+1),INDEX(교과배치표!$C:$Q,MATCH(J4901,교과배치표!$B:$B,0),(MATCH(M4901,{"A","B","C","D","E"},0)-1)*3+1))),"")</f>
        <v/>
      </c>
      <c r="S4901" s="26" t="str">
        <f t="array" ref="S4901">IFERROR(IF(OR(J4901="",M4901="",F4901=""),"",IF(F4901="학생부종합",INDEX(종합배치표!$C:$Q,MATCH(J4901,종합배치표!$B:$B,0),(MATCH(M4901,{"A","B","C","D","E"},0)-1)*3+2),INDEX(교과배치표!$C:$Q,MATCH(J4901,교과배치표!$B:$B,0),(MATCH(M4901,{"A","B","C","D","E"},0)-1)*3+2))),"")</f>
        <v/>
      </c>
      <c r="T4901" s="26" t="str">
        <f t="array" ref="T4901">IFERROR(IF(OR(J4901="",M4901="",F4901=""),"",IF(F4901="학생부종합",INDEX(종합배치표!$C:$Q,MATCH(J4901,종합배치표!$B:$B,0),(MATCH(M4901,{"A","B","C","D","E"},0)-1)*3+3),INDEX(교과배치표!$C:$Q,MATCH(J4901,교과배치표!$B:$B,0),(MATCH(M4901,{"A","B","C","D","E"},0)-1)*3+3))),"")</f>
        <v/>
      </c>
    </row>
    <row r="4902" spans="2:20" ht="14.25" customHeight="1">
      <c r="B4902" s="20">
        <v>5954</v>
      </c>
      <c r="C4902" s="21" t="s">
        <v>492</v>
      </c>
      <c r="D4902" s="21" t="s">
        <v>1592</v>
      </c>
      <c r="E4902" s="21" t="s">
        <v>1634</v>
      </c>
      <c r="F4902" s="21" t="s">
        <v>24</v>
      </c>
      <c r="G4902" s="21" t="s">
        <v>1636</v>
      </c>
      <c r="H4902" s="21" t="s">
        <v>569</v>
      </c>
      <c r="I4902" s="21" t="s">
        <v>60</v>
      </c>
      <c r="J4902" s="23"/>
      <c r="K4902" s="24">
        <v>5</v>
      </c>
      <c r="M4902" s="25" t="str">
        <f>IF(I4902="","",IF(I4902="인문",성적입력!$C$8,성적입력!$C$9))</f>
        <v>A</v>
      </c>
      <c r="N4902" s="26">
        <f>성적입력!$C$15</f>
        <v>3</v>
      </c>
      <c r="P4902" s="27" t="str">
        <f t="shared" si="170"/>
        <v/>
      </c>
      <c r="R4902" s="26" t="str">
        <f t="array" ref="R4902">IFERROR(IF(OR(J4902="",M4902="",F4902=""),"",IF(F4902="학생부종합",INDEX(종합배치표!$C:$Q,MATCH(J4902,종합배치표!$B:$B,0),(MATCH(M4902,{"A","B","C","D","E"},0)-1)*3+1),INDEX(교과배치표!$C:$Q,MATCH(J4902,교과배치표!$B:$B,0),(MATCH(M4902,{"A","B","C","D","E"},0)-1)*3+1))),"")</f>
        <v/>
      </c>
      <c r="S4902" s="26" t="str">
        <f t="array" ref="S4902">IFERROR(IF(OR(J4902="",M4902="",F4902=""),"",IF(F4902="학생부종합",INDEX(종합배치표!$C:$Q,MATCH(J4902,종합배치표!$B:$B,0),(MATCH(M4902,{"A","B","C","D","E"},0)-1)*3+2),INDEX(교과배치표!$C:$Q,MATCH(J4902,교과배치표!$B:$B,0),(MATCH(M4902,{"A","B","C","D","E"},0)-1)*3+2))),"")</f>
        <v/>
      </c>
      <c r="T4902" s="26" t="str">
        <f t="array" ref="T4902">IFERROR(IF(OR(J4902="",M4902="",F4902=""),"",IF(F4902="학생부종합",INDEX(종합배치표!$C:$Q,MATCH(J4902,종합배치표!$B:$B,0),(MATCH(M4902,{"A","B","C","D","E"},0)-1)*3+3),INDEX(교과배치표!$C:$Q,MATCH(J4902,교과배치표!$B:$B,0),(MATCH(M4902,{"A","B","C","D","E"},0)-1)*3+3))),"")</f>
        <v/>
      </c>
    </row>
    <row r="4903" spans="2:20" ht="14.25" customHeight="1">
      <c r="B4903" s="20">
        <v>5955</v>
      </c>
      <c r="C4903" s="21" t="s">
        <v>492</v>
      </c>
      <c r="D4903" s="21" t="s">
        <v>1592</v>
      </c>
      <c r="E4903" s="21" t="s">
        <v>1634</v>
      </c>
      <c r="F4903" s="21" t="s">
        <v>68</v>
      </c>
      <c r="G4903" s="21" t="s">
        <v>922</v>
      </c>
      <c r="H4903" s="21" t="s">
        <v>570</v>
      </c>
      <c r="I4903" s="21" t="s">
        <v>60</v>
      </c>
      <c r="J4903" s="23"/>
      <c r="K4903" s="24">
        <v>7</v>
      </c>
      <c r="M4903" s="25" t="str">
        <f>IF(I4903="","",IF(I4903="인문",성적입력!$C$8,성적입력!$C$9))</f>
        <v>A</v>
      </c>
      <c r="N4903" s="26">
        <f>성적입력!$C$15</f>
        <v>3</v>
      </c>
      <c r="P4903" s="27" t="str">
        <f t="shared" si="170"/>
        <v/>
      </c>
      <c r="R4903" s="26" t="str">
        <f t="array" ref="R4903">IFERROR(IF(OR(J4903="",M4903="",F4903=""),"",IF(F4903="학생부종합",INDEX(종합배치표!$C:$Q,MATCH(J4903,종합배치표!$B:$B,0),(MATCH(M4903,{"A","B","C","D","E"},0)-1)*3+1),INDEX(교과배치표!$C:$Q,MATCH(J4903,교과배치표!$B:$B,0),(MATCH(M4903,{"A","B","C","D","E"},0)-1)*3+1))),"")</f>
        <v/>
      </c>
      <c r="S4903" s="26" t="str">
        <f t="array" ref="S4903">IFERROR(IF(OR(J4903="",M4903="",F4903=""),"",IF(F4903="학생부종합",INDEX(종합배치표!$C:$Q,MATCH(J4903,종합배치표!$B:$B,0),(MATCH(M4903,{"A","B","C","D","E"},0)-1)*3+2),INDEX(교과배치표!$C:$Q,MATCH(J4903,교과배치표!$B:$B,0),(MATCH(M4903,{"A","B","C","D","E"},0)-1)*3+2))),"")</f>
        <v/>
      </c>
      <c r="T4903" s="26" t="str">
        <f t="array" ref="T4903">IFERROR(IF(OR(J4903="",M4903="",F4903=""),"",IF(F4903="학생부종합",INDEX(종합배치표!$C:$Q,MATCH(J4903,종합배치표!$B:$B,0),(MATCH(M4903,{"A","B","C","D","E"},0)-1)*3+3),INDEX(교과배치표!$C:$Q,MATCH(J4903,교과배치표!$B:$B,0),(MATCH(M4903,{"A","B","C","D","E"},0)-1)*3+3))),"")</f>
        <v/>
      </c>
    </row>
    <row r="4904" spans="2:20" ht="14.25" customHeight="1">
      <c r="B4904" s="20">
        <v>5956</v>
      </c>
      <c r="C4904" s="21" t="s">
        <v>492</v>
      </c>
      <c r="D4904" s="21" t="s">
        <v>1592</v>
      </c>
      <c r="E4904" s="21" t="s">
        <v>1634</v>
      </c>
      <c r="F4904" s="21" t="s">
        <v>24</v>
      </c>
      <c r="G4904" s="21" t="s">
        <v>1635</v>
      </c>
      <c r="H4904" s="21" t="s">
        <v>570</v>
      </c>
      <c r="I4904" s="21" t="s">
        <v>60</v>
      </c>
      <c r="J4904" s="23"/>
      <c r="K4904" s="24">
        <v>4</v>
      </c>
      <c r="M4904" s="25" t="str">
        <f>IF(I4904="","",IF(I4904="인문",성적입력!$C$8,성적입력!$C$9))</f>
        <v>A</v>
      </c>
      <c r="N4904" s="26">
        <f>성적입력!$C$15</f>
        <v>3</v>
      </c>
      <c r="P4904" s="27" t="str">
        <f t="shared" si="170"/>
        <v/>
      </c>
      <c r="R4904" s="26" t="str">
        <f t="array" ref="R4904">IFERROR(IF(OR(J4904="",M4904="",F4904=""),"",IF(F4904="학생부종합",INDEX(종합배치표!$C:$Q,MATCH(J4904,종합배치표!$B:$B,0),(MATCH(M4904,{"A","B","C","D","E"},0)-1)*3+1),INDEX(교과배치표!$C:$Q,MATCH(J4904,교과배치표!$B:$B,0),(MATCH(M4904,{"A","B","C","D","E"},0)-1)*3+1))),"")</f>
        <v/>
      </c>
      <c r="S4904" s="26" t="str">
        <f t="array" ref="S4904">IFERROR(IF(OR(J4904="",M4904="",F4904=""),"",IF(F4904="학생부종합",INDEX(종합배치표!$C:$Q,MATCH(J4904,종합배치표!$B:$B,0),(MATCH(M4904,{"A","B","C","D","E"},0)-1)*3+2),INDEX(교과배치표!$C:$Q,MATCH(J4904,교과배치표!$B:$B,0),(MATCH(M4904,{"A","B","C","D","E"},0)-1)*3+2))),"")</f>
        <v/>
      </c>
      <c r="T4904" s="26" t="str">
        <f t="array" ref="T4904">IFERROR(IF(OR(J4904="",M4904="",F4904=""),"",IF(F4904="학생부종합",INDEX(종합배치표!$C:$Q,MATCH(J4904,종합배치표!$B:$B,0),(MATCH(M4904,{"A","B","C","D","E"},0)-1)*3+3),INDEX(교과배치표!$C:$Q,MATCH(J4904,교과배치표!$B:$B,0),(MATCH(M4904,{"A","B","C","D","E"},0)-1)*3+3))),"")</f>
        <v/>
      </c>
    </row>
    <row r="4905" spans="2:20" ht="14.25" customHeight="1">
      <c r="B4905" s="20">
        <v>5959</v>
      </c>
      <c r="C4905" s="21" t="s">
        <v>492</v>
      </c>
      <c r="D4905" s="21" t="s">
        <v>1592</v>
      </c>
      <c r="E4905" s="21" t="s">
        <v>1634</v>
      </c>
      <c r="F4905" s="21" t="s">
        <v>24</v>
      </c>
      <c r="G4905" s="21" t="s">
        <v>1636</v>
      </c>
      <c r="H4905" s="21" t="s">
        <v>570</v>
      </c>
      <c r="I4905" s="21" t="s">
        <v>60</v>
      </c>
      <c r="J4905" s="23"/>
      <c r="K4905" s="24">
        <v>5</v>
      </c>
      <c r="M4905" s="25" t="str">
        <f>IF(I4905="","",IF(I4905="인문",성적입력!$C$8,성적입력!$C$9))</f>
        <v>A</v>
      </c>
      <c r="N4905" s="26">
        <f>성적입력!$C$15</f>
        <v>3</v>
      </c>
      <c r="P4905" s="27" t="str">
        <f t="shared" si="170"/>
        <v/>
      </c>
      <c r="R4905" s="26" t="str">
        <f t="array" ref="R4905">IFERROR(IF(OR(J4905="",M4905="",F4905=""),"",IF(F4905="학생부종합",INDEX(종합배치표!$C:$Q,MATCH(J4905,종합배치표!$B:$B,0),(MATCH(M4905,{"A","B","C","D","E"},0)-1)*3+1),INDEX(교과배치표!$C:$Q,MATCH(J4905,교과배치표!$B:$B,0),(MATCH(M4905,{"A","B","C","D","E"},0)-1)*3+1))),"")</f>
        <v/>
      </c>
      <c r="S4905" s="26" t="str">
        <f t="array" ref="S4905">IFERROR(IF(OR(J4905="",M4905="",F4905=""),"",IF(F4905="학생부종합",INDEX(종합배치표!$C:$Q,MATCH(J4905,종합배치표!$B:$B,0),(MATCH(M4905,{"A","B","C","D","E"},0)-1)*3+2),INDEX(교과배치표!$C:$Q,MATCH(J4905,교과배치표!$B:$B,0),(MATCH(M4905,{"A","B","C","D","E"},0)-1)*3+2))),"")</f>
        <v/>
      </c>
      <c r="T4905" s="26" t="str">
        <f t="array" ref="T4905">IFERROR(IF(OR(J4905="",M4905="",F4905=""),"",IF(F4905="학생부종합",INDEX(종합배치표!$C:$Q,MATCH(J4905,종합배치표!$B:$B,0),(MATCH(M4905,{"A","B","C","D","E"},0)-1)*3+3),INDEX(교과배치표!$C:$Q,MATCH(J4905,교과배치표!$B:$B,0),(MATCH(M4905,{"A","B","C","D","E"},0)-1)*3+3))),"")</f>
        <v/>
      </c>
    </row>
    <row r="4906" spans="2:20" ht="14.25" customHeight="1">
      <c r="B4906" s="20">
        <v>5960</v>
      </c>
      <c r="C4906" s="21" t="s">
        <v>492</v>
      </c>
      <c r="D4906" s="21" t="s">
        <v>1592</v>
      </c>
      <c r="E4906" s="21" t="s">
        <v>1634</v>
      </c>
      <c r="F4906" s="21" t="s">
        <v>68</v>
      </c>
      <c r="G4906" s="21" t="s">
        <v>922</v>
      </c>
      <c r="H4906" s="21" t="s">
        <v>425</v>
      </c>
      <c r="I4906" s="21" t="s">
        <v>60</v>
      </c>
      <c r="J4906" s="23"/>
      <c r="K4906" s="24">
        <v>7</v>
      </c>
      <c r="M4906" s="25" t="str">
        <f>IF(I4906="","",IF(I4906="인문",성적입력!$C$8,성적입력!$C$9))</f>
        <v>A</v>
      </c>
      <c r="N4906" s="26">
        <f>성적입력!$C$15</f>
        <v>3</v>
      </c>
      <c r="P4906" s="27" t="str">
        <f t="shared" si="170"/>
        <v/>
      </c>
      <c r="R4906" s="26" t="str">
        <f t="array" ref="R4906">IFERROR(IF(OR(J4906="",M4906="",F4906=""),"",IF(F4906="학생부종합",INDEX(종합배치표!$C:$Q,MATCH(J4906,종합배치표!$B:$B,0),(MATCH(M4906,{"A","B","C","D","E"},0)-1)*3+1),INDEX(교과배치표!$C:$Q,MATCH(J4906,교과배치표!$B:$B,0),(MATCH(M4906,{"A","B","C","D","E"},0)-1)*3+1))),"")</f>
        <v/>
      </c>
      <c r="S4906" s="26" t="str">
        <f t="array" ref="S4906">IFERROR(IF(OR(J4906="",M4906="",F4906=""),"",IF(F4906="학생부종합",INDEX(종합배치표!$C:$Q,MATCH(J4906,종합배치표!$B:$B,0),(MATCH(M4906,{"A","B","C","D","E"},0)-1)*3+2),INDEX(교과배치표!$C:$Q,MATCH(J4906,교과배치표!$B:$B,0),(MATCH(M4906,{"A","B","C","D","E"},0)-1)*3+2))),"")</f>
        <v/>
      </c>
      <c r="T4906" s="26" t="str">
        <f t="array" ref="T4906">IFERROR(IF(OR(J4906="",M4906="",F4906=""),"",IF(F4906="학생부종합",INDEX(종합배치표!$C:$Q,MATCH(J4906,종합배치표!$B:$B,0),(MATCH(M4906,{"A","B","C","D","E"},0)-1)*3+3),INDEX(교과배치표!$C:$Q,MATCH(J4906,교과배치표!$B:$B,0),(MATCH(M4906,{"A","B","C","D","E"},0)-1)*3+3))),"")</f>
        <v/>
      </c>
    </row>
    <row r="4907" spans="2:20" ht="14.25" customHeight="1">
      <c r="B4907" s="20">
        <v>5961</v>
      </c>
      <c r="C4907" s="21" t="s">
        <v>492</v>
      </c>
      <c r="D4907" s="21" t="s">
        <v>1592</v>
      </c>
      <c r="E4907" s="21" t="s">
        <v>1634</v>
      </c>
      <c r="F4907" s="21" t="s">
        <v>24</v>
      </c>
      <c r="G4907" s="21" t="s">
        <v>1635</v>
      </c>
      <c r="H4907" s="21" t="s">
        <v>425</v>
      </c>
      <c r="I4907" s="21" t="s">
        <v>60</v>
      </c>
      <c r="J4907" s="23"/>
      <c r="K4907" s="24">
        <v>4</v>
      </c>
      <c r="M4907" s="25" t="str">
        <f>IF(I4907="","",IF(I4907="인문",성적입력!$C$8,성적입력!$C$9))</f>
        <v>A</v>
      </c>
      <c r="N4907" s="26">
        <f>성적입력!$C$15</f>
        <v>3</v>
      </c>
      <c r="P4907" s="27" t="str">
        <f t="shared" si="170"/>
        <v/>
      </c>
      <c r="R4907" s="26" t="str">
        <f t="array" ref="R4907">IFERROR(IF(OR(J4907="",M4907="",F4907=""),"",IF(F4907="학생부종합",INDEX(종합배치표!$C:$Q,MATCH(J4907,종합배치표!$B:$B,0),(MATCH(M4907,{"A","B","C","D","E"},0)-1)*3+1),INDEX(교과배치표!$C:$Q,MATCH(J4907,교과배치표!$B:$B,0),(MATCH(M4907,{"A","B","C","D","E"},0)-1)*3+1))),"")</f>
        <v/>
      </c>
      <c r="S4907" s="26" t="str">
        <f t="array" ref="S4907">IFERROR(IF(OR(J4907="",M4907="",F4907=""),"",IF(F4907="학생부종합",INDEX(종합배치표!$C:$Q,MATCH(J4907,종합배치표!$B:$B,0),(MATCH(M4907,{"A","B","C","D","E"},0)-1)*3+2),INDEX(교과배치표!$C:$Q,MATCH(J4907,교과배치표!$B:$B,0),(MATCH(M4907,{"A","B","C","D","E"},0)-1)*3+2))),"")</f>
        <v/>
      </c>
      <c r="T4907" s="26" t="str">
        <f t="array" ref="T4907">IFERROR(IF(OR(J4907="",M4907="",F4907=""),"",IF(F4907="학생부종합",INDEX(종합배치표!$C:$Q,MATCH(J4907,종합배치표!$B:$B,0),(MATCH(M4907,{"A","B","C","D","E"},0)-1)*3+3),INDEX(교과배치표!$C:$Q,MATCH(J4907,교과배치표!$B:$B,0),(MATCH(M4907,{"A","B","C","D","E"},0)-1)*3+3))),"")</f>
        <v/>
      </c>
    </row>
    <row r="4908" spans="2:20" ht="14.25" customHeight="1">
      <c r="B4908" s="20">
        <v>5964</v>
      </c>
      <c r="C4908" s="21" t="s">
        <v>492</v>
      </c>
      <c r="D4908" s="21" t="s">
        <v>1592</v>
      </c>
      <c r="E4908" s="21" t="s">
        <v>1634</v>
      </c>
      <c r="F4908" s="21" t="s">
        <v>24</v>
      </c>
      <c r="G4908" s="21" t="s">
        <v>1636</v>
      </c>
      <c r="H4908" s="21" t="s">
        <v>425</v>
      </c>
      <c r="I4908" s="21" t="s">
        <v>60</v>
      </c>
      <c r="J4908" s="23"/>
      <c r="K4908" s="24">
        <v>5</v>
      </c>
      <c r="M4908" s="25" t="str">
        <f>IF(I4908="","",IF(I4908="인문",성적입력!$C$8,성적입력!$C$9))</f>
        <v>A</v>
      </c>
      <c r="N4908" s="26">
        <f>성적입력!$C$15</f>
        <v>3</v>
      </c>
      <c r="P4908" s="27" t="str">
        <f t="shared" si="170"/>
        <v/>
      </c>
      <c r="R4908" s="26" t="str">
        <f t="array" ref="R4908">IFERROR(IF(OR(J4908="",M4908="",F4908=""),"",IF(F4908="학생부종합",INDEX(종합배치표!$C:$Q,MATCH(J4908,종합배치표!$B:$B,0),(MATCH(M4908,{"A","B","C","D","E"},0)-1)*3+1),INDEX(교과배치표!$C:$Q,MATCH(J4908,교과배치표!$B:$B,0),(MATCH(M4908,{"A","B","C","D","E"},0)-1)*3+1))),"")</f>
        <v/>
      </c>
      <c r="S4908" s="26" t="str">
        <f t="array" ref="S4908">IFERROR(IF(OR(J4908="",M4908="",F4908=""),"",IF(F4908="학생부종합",INDEX(종합배치표!$C:$Q,MATCH(J4908,종합배치표!$B:$B,0),(MATCH(M4908,{"A","B","C","D","E"},0)-1)*3+2),INDEX(교과배치표!$C:$Q,MATCH(J4908,교과배치표!$B:$B,0),(MATCH(M4908,{"A","B","C","D","E"},0)-1)*3+2))),"")</f>
        <v/>
      </c>
      <c r="T4908" s="26" t="str">
        <f t="array" ref="T4908">IFERROR(IF(OR(J4908="",M4908="",F4908=""),"",IF(F4908="학생부종합",INDEX(종합배치표!$C:$Q,MATCH(J4908,종합배치표!$B:$B,0),(MATCH(M4908,{"A","B","C","D","E"},0)-1)*3+3),INDEX(교과배치표!$C:$Q,MATCH(J4908,교과배치표!$B:$B,0),(MATCH(M4908,{"A","B","C","D","E"},0)-1)*3+3))),"")</f>
        <v/>
      </c>
    </row>
    <row r="4909" spans="2:20" ht="14.25" customHeight="1">
      <c r="B4909" s="20">
        <v>5965</v>
      </c>
      <c r="C4909" s="21" t="s">
        <v>492</v>
      </c>
      <c r="D4909" s="21" t="s">
        <v>1592</v>
      </c>
      <c r="E4909" s="21" t="s">
        <v>1634</v>
      </c>
      <c r="F4909" s="21" t="s">
        <v>68</v>
      </c>
      <c r="G4909" s="21" t="s">
        <v>922</v>
      </c>
      <c r="H4909" s="21" t="s">
        <v>305</v>
      </c>
      <c r="I4909" s="21" t="s">
        <v>60</v>
      </c>
      <c r="J4909" s="23"/>
      <c r="K4909" s="24">
        <v>5</v>
      </c>
      <c r="M4909" s="25" t="str">
        <f>IF(I4909="","",IF(I4909="인문",성적입력!$C$8,성적입력!$C$9))</f>
        <v>A</v>
      </c>
      <c r="N4909" s="26">
        <f>성적입력!$C$15</f>
        <v>3</v>
      </c>
      <c r="P4909" s="27" t="str">
        <f t="shared" si="170"/>
        <v/>
      </c>
      <c r="R4909" s="26" t="str">
        <f t="array" ref="R4909">IFERROR(IF(OR(J4909="",M4909="",F4909=""),"",IF(F4909="학생부종합",INDEX(종합배치표!$C:$Q,MATCH(J4909,종합배치표!$B:$B,0),(MATCH(M4909,{"A","B","C","D","E"},0)-1)*3+1),INDEX(교과배치표!$C:$Q,MATCH(J4909,교과배치표!$B:$B,0),(MATCH(M4909,{"A","B","C","D","E"},0)-1)*3+1))),"")</f>
        <v/>
      </c>
      <c r="S4909" s="26" t="str">
        <f t="array" ref="S4909">IFERROR(IF(OR(J4909="",M4909="",F4909=""),"",IF(F4909="학생부종합",INDEX(종합배치표!$C:$Q,MATCH(J4909,종합배치표!$B:$B,0),(MATCH(M4909,{"A","B","C","D","E"},0)-1)*3+2),INDEX(교과배치표!$C:$Q,MATCH(J4909,교과배치표!$B:$B,0),(MATCH(M4909,{"A","B","C","D","E"},0)-1)*3+2))),"")</f>
        <v/>
      </c>
      <c r="T4909" s="26" t="str">
        <f t="array" ref="T4909">IFERROR(IF(OR(J4909="",M4909="",F4909=""),"",IF(F4909="학생부종합",INDEX(종합배치표!$C:$Q,MATCH(J4909,종합배치표!$B:$B,0),(MATCH(M4909,{"A","B","C","D","E"},0)-1)*3+3),INDEX(교과배치표!$C:$Q,MATCH(J4909,교과배치표!$B:$B,0),(MATCH(M4909,{"A","B","C","D","E"},0)-1)*3+3))),"")</f>
        <v/>
      </c>
    </row>
    <row r="4910" spans="2:20" ht="14.25" customHeight="1">
      <c r="B4910" s="20">
        <v>5966</v>
      </c>
      <c r="C4910" s="21" t="s">
        <v>492</v>
      </c>
      <c r="D4910" s="21" t="s">
        <v>1592</v>
      </c>
      <c r="E4910" s="21" t="s">
        <v>1634</v>
      </c>
      <c r="F4910" s="21" t="s">
        <v>24</v>
      </c>
      <c r="G4910" s="21" t="s">
        <v>1635</v>
      </c>
      <c r="H4910" s="21" t="s">
        <v>305</v>
      </c>
      <c r="I4910" s="21" t="s">
        <v>60</v>
      </c>
      <c r="J4910" s="23"/>
      <c r="K4910" s="24">
        <v>4</v>
      </c>
      <c r="M4910" s="25" t="str">
        <f>IF(I4910="","",IF(I4910="인문",성적입력!$C$8,성적입력!$C$9))</f>
        <v>A</v>
      </c>
      <c r="N4910" s="26">
        <f>성적입력!$C$15</f>
        <v>3</v>
      </c>
      <c r="P4910" s="27" t="str">
        <f t="shared" si="170"/>
        <v/>
      </c>
      <c r="R4910" s="26" t="str">
        <f t="array" ref="R4910">IFERROR(IF(OR(J4910="",M4910="",F4910=""),"",IF(F4910="학생부종합",INDEX(종합배치표!$C:$Q,MATCH(J4910,종합배치표!$B:$B,0),(MATCH(M4910,{"A","B","C","D","E"},0)-1)*3+1),INDEX(교과배치표!$C:$Q,MATCH(J4910,교과배치표!$B:$B,0),(MATCH(M4910,{"A","B","C","D","E"},0)-1)*3+1))),"")</f>
        <v/>
      </c>
      <c r="S4910" s="26" t="str">
        <f t="array" ref="S4910">IFERROR(IF(OR(J4910="",M4910="",F4910=""),"",IF(F4910="학생부종합",INDEX(종합배치표!$C:$Q,MATCH(J4910,종합배치표!$B:$B,0),(MATCH(M4910,{"A","B","C","D","E"},0)-1)*3+2),INDEX(교과배치표!$C:$Q,MATCH(J4910,교과배치표!$B:$B,0),(MATCH(M4910,{"A","B","C","D","E"},0)-1)*3+2))),"")</f>
        <v/>
      </c>
      <c r="T4910" s="26" t="str">
        <f t="array" ref="T4910">IFERROR(IF(OR(J4910="",M4910="",F4910=""),"",IF(F4910="학생부종합",INDEX(종합배치표!$C:$Q,MATCH(J4910,종합배치표!$B:$B,0),(MATCH(M4910,{"A","B","C","D","E"},0)-1)*3+3),INDEX(교과배치표!$C:$Q,MATCH(J4910,교과배치표!$B:$B,0),(MATCH(M4910,{"A","B","C","D","E"},0)-1)*3+3))),"")</f>
        <v/>
      </c>
    </row>
    <row r="4911" spans="2:20" ht="14.25" customHeight="1">
      <c r="B4911" s="20">
        <v>5969</v>
      </c>
      <c r="C4911" s="21" t="s">
        <v>492</v>
      </c>
      <c r="D4911" s="21" t="s">
        <v>1592</v>
      </c>
      <c r="E4911" s="21" t="s">
        <v>1634</v>
      </c>
      <c r="F4911" s="21" t="s">
        <v>24</v>
      </c>
      <c r="G4911" s="21" t="s">
        <v>1636</v>
      </c>
      <c r="H4911" s="21" t="s">
        <v>305</v>
      </c>
      <c r="I4911" s="21" t="s">
        <v>60</v>
      </c>
      <c r="J4911" s="23"/>
      <c r="K4911" s="24">
        <v>4</v>
      </c>
      <c r="M4911" s="25" t="str">
        <f>IF(I4911="","",IF(I4911="인문",성적입력!$C$8,성적입력!$C$9))</f>
        <v>A</v>
      </c>
      <c r="N4911" s="26">
        <f>성적입력!$C$15</f>
        <v>3</v>
      </c>
      <c r="P4911" s="27" t="str">
        <f t="shared" si="170"/>
        <v/>
      </c>
      <c r="R4911" s="26" t="str">
        <f t="array" ref="R4911">IFERROR(IF(OR(J4911="",M4911="",F4911=""),"",IF(F4911="학생부종합",INDEX(종합배치표!$C:$Q,MATCH(J4911,종합배치표!$B:$B,0),(MATCH(M4911,{"A","B","C","D","E"},0)-1)*3+1),INDEX(교과배치표!$C:$Q,MATCH(J4911,교과배치표!$B:$B,0),(MATCH(M4911,{"A","B","C","D","E"},0)-1)*3+1))),"")</f>
        <v/>
      </c>
      <c r="S4911" s="26" t="str">
        <f t="array" ref="S4911">IFERROR(IF(OR(J4911="",M4911="",F4911=""),"",IF(F4911="학생부종합",INDEX(종합배치표!$C:$Q,MATCH(J4911,종합배치표!$B:$B,0),(MATCH(M4911,{"A","B","C","D","E"},0)-1)*3+2),INDEX(교과배치표!$C:$Q,MATCH(J4911,교과배치표!$B:$B,0),(MATCH(M4911,{"A","B","C","D","E"},0)-1)*3+2))),"")</f>
        <v/>
      </c>
      <c r="T4911" s="26" t="str">
        <f t="array" ref="T4911">IFERROR(IF(OR(J4911="",M4911="",F4911=""),"",IF(F4911="학생부종합",INDEX(종합배치표!$C:$Q,MATCH(J4911,종합배치표!$B:$B,0),(MATCH(M4911,{"A","B","C","D","E"},0)-1)*3+3),INDEX(교과배치표!$C:$Q,MATCH(J4911,교과배치표!$B:$B,0),(MATCH(M4911,{"A","B","C","D","E"},0)-1)*3+3))),"")</f>
        <v/>
      </c>
    </row>
    <row r="4912" spans="2:20" ht="14.25" customHeight="1">
      <c r="B4912" s="20">
        <v>5970</v>
      </c>
      <c r="C4912" s="21" t="s">
        <v>492</v>
      </c>
      <c r="D4912" s="21" t="s">
        <v>1592</v>
      </c>
      <c r="E4912" s="21" t="s">
        <v>1634</v>
      </c>
      <c r="F4912" s="21" t="s">
        <v>68</v>
      </c>
      <c r="G4912" s="21" t="s">
        <v>922</v>
      </c>
      <c r="H4912" s="21" t="s">
        <v>426</v>
      </c>
      <c r="I4912" s="21" t="s">
        <v>60</v>
      </c>
      <c r="J4912" s="23"/>
      <c r="K4912" s="24">
        <v>5</v>
      </c>
      <c r="M4912" s="25" t="str">
        <f>IF(I4912="","",IF(I4912="인문",성적입력!$C$8,성적입력!$C$9))</f>
        <v>A</v>
      </c>
      <c r="N4912" s="26">
        <f>성적입력!$C$15</f>
        <v>3</v>
      </c>
      <c r="P4912" s="27" t="str">
        <f t="shared" si="170"/>
        <v/>
      </c>
      <c r="R4912" s="26" t="str">
        <f t="array" ref="R4912">IFERROR(IF(OR(J4912="",M4912="",F4912=""),"",IF(F4912="학생부종합",INDEX(종합배치표!$C:$Q,MATCH(J4912,종합배치표!$B:$B,0),(MATCH(M4912,{"A","B","C","D","E"},0)-1)*3+1),INDEX(교과배치표!$C:$Q,MATCH(J4912,교과배치표!$B:$B,0),(MATCH(M4912,{"A","B","C","D","E"},0)-1)*3+1))),"")</f>
        <v/>
      </c>
      <c r="S4912" s="26" t="str">
        <f t="array" ref="S4912">IFERROR(IF(OR(J4912="",M4912="",F4912=""),"",IF(F4912="학생부종합",INDEX(종합배치표!$C:$Q,MATCH(J4912,종합배치표!$B:$B,0),(MATCH(M4912,{"A","B","C","D","E"},0)-1)*3+2),INDEX(교과배치표!$C:$Q,MATCH(J4912,교과배치표!$B:$B,0),(MATCH(M4912,{"A","B","C","D","E"},0)-1)*3+2))),"")</f>
        <v/>
      </c>
      <c r="T4912" s="26" t="str">
        <f t="array" ref="T4912">IFERROR(IF(OR(J4912="",M4912="",F4912=""),"",IF(F4912="학생부종합",INDEX(종합배치표!$C:$Q,MATCH(J4912,종합배치표!$B:$B,0),(MATCH(M4912,{"A","B","C","D","E"},0)-1)*3+3),INDEX(교과배치표!$C:$Q,MATCH(J4912,교과배치표!$B:$B,0),(MATCH(M4912,{"A","B","C","D","E"},0)-1)*3+3))),"")</f>
        <v/>
      </c>
    </row>
    <row r="4913" spans="2:20" ht="14.25" customHeight="1">
      <c r="B4913" s="20">
        <v>5971</v>
      </c>
      <c r="C4913" s="21" t="s">
        <v>492</v>
      </c>
      <c r="D4913" s="21" t="s">
        <v>1592</v>
      </c>
      <c r="E4913" s="21" t="s">
        <v>1634</v>
      </c>
      <c r="F4913" s="21" t="s">
        <v>24</v>
      </c>
      <c r="G4913" s="21" t="s">
        <v>1635</v>
      </c>
      <c r="H4913" s="21" t="s">
        <v>426</v>
      </c>
      <c r="I4913" s="21" t="s">
        <v>60</v>
      </c>
      <c r="J4913" s="23"/>
      <c r="K4913" s="24">
        <v>5</v>
      </c>
      <c r="M4913" s="25" t="str">
        <f>IF(I4913="","",IF(I4913="인문",성적입력!$C$8,성적입력!$C$9))</f>
        <v>A</v>
      </c>
      <c r="N4913" s="26">
        <f>성적입력!$C$15</f>
        <v>3</v>
      </c>
      <c r="P4913" s="27" t="str">
        <f t="shared" si="170"/>
        <v/>
      </c>
      <c r="R4913" s="26" t="str">
        <f t="array" ref="R4913">IFERROR(IF(OR(J4913="",M4913="",F4913=""),"",IF(F4913="학생부종합",INDEX(종합배치표!$C:$Q,MATCH(J4913,종합배치표!$B:$B,0),(MATCH(M4913,{"A","B","C","D","E"},0)-1)*3+1),INDEX(교과배치표!$C:$Q,MATCH(J4913,교과배치표!$B:$B,0),(MATCH(M4913,{"A","B","C","D","E"},0)-1)*3+1))),"")</f>
        <v/>
      </c>
      <c r="S4913" s="26" t="str">
        <f t="array" ref="S4913">IFERROR(IF(OR(J4913="",M4913="",F4913=""),"",IF(F4913="학생부종합",INDEX(종합배치표!$C:$Q,MATCH(J4913,종합배치표!$B:$B,0),(MATCH(M4913,{"A","B","C","D","E"},0)-1)*3+2),INDEX(교과배치표!$C:$Q,MATCH(J4913,교과배치표!$B:$B,0),(MATCH(M4913,{"A","B","C","D","E"},0)-1)*3+2))),"")</f>
        <v/>
      </c>
      <c r="T4913" s="26" t="str">
        <f t="array" ref="T4913">IFERROR(IF(OR(J4913="",M4913="",F4913=""),"",IF(F4913="학생부종합",INDEX(종합배치표!$C:$Q,MATCH(J4913,종합배치표!$B:$B,0),(MATCH(M4913,{"A","B","C","D","E"},0)-1)*3+3),INDEX(교과배치표!$C:$Q,MATCH(J4913,교과배치표!$B:$B,0),(MATCH(M4913,{"A","B","C","D","E"},0)-1)*3+3))),"")</f>
        <v/>
      </c>
    </row>
    <row r="4914" spans="2:20" ht="14.25" customHeight="1">
      <c r="B4914" s="20">
        <v>5974</v>
      </c>
      <c r="C4914" s="21" t="s">
        <v>492</v>
      </c>
      <c r="D4914" s="21" t="s">
        <v>1592</v>
      </c>
      <c r="E4914" s="21" t="s">
        <v>1634</v>
      </c>
      <c r="F4914" s="21" t="s">
        <v>24</v>
      </c>
      <c r="G4914" s="21" t="s">
        <v>1636</v>
      </c>
      <c r="H4914" s="21" t="s">
        <v>426</v>
      </c>
      <c r="I4914" s="21" t="s">
        <v>60</v>
      </c>
      <c r="J4914" s="23"/>
      <c r="K4914" s="24">
        <v>6</v>
      </c>
      <c r="M4914" s="25" t="str">
        <f>IF(I4914="","",IF(I4914="인문",성적입력!$C$8,성적입력!$C$9))</f>
        <v>A</v>
      </c>
      <c r="N4914" s="26">
        <f>성적입력!$C$15</f>
        <v>3</v>
      </c>
      <c r="P4914" s="27" t="str">
        <f t="shared" si="170"/>
        <v/>
      </c>
      <c r="R4914" s="26" t="str">
        <f t="array" ref="R4914">IFERROR(IF(OR(J4914="",M4914="",F4914=""),"",IF(F4914="학생부종합",INDEX(종합배치표!$C:$Q,MATCH(J4914,종합배치표!$B:$B,0),(MATCH(M4914,{"A","B","C","D","E"},0)-1)*3+1),INDEX(교과배치표!$C:$Q,MATCH(J4914,교과배치표!$B:$B,0),(MATCH(M4914,{"A","B","C","D","E"},0)-1)*3+1))),"")</f>
        <v/>
      </c>
      <c r="S4914" s="26" t="str">
        <f t="array" ref="S4914">IFERROR(IF(OR(J4914="",M4914="",F4914=""),"",IF(F4914="학생부종합",INDEX(종합배치표!$C:$Q,MATCH(J4914,종합배치표!$B:$B,0),(MATCH(M4914,{"A","B","C","D","E"},0)-1)*3+2),INDEX(교과배치표!$C:$Q,MATCH(J4914,교과배치표!$B:$B,0),(MATCH(M4914,{"A","B","C","D","E"},0)-1)*3+2))),"")</f>
        <v/>
      </c>
      <c r="T4914" s="26" t="str">
        <f t="array" ref="T4914">IFERROR(IF(OR(J4914="",M4914="",F4914=""),"",IF(F4914="학생부종합",INDEX(종합배치표!$C:$Q,MATCH(J4914,종합배치표!$B:$B,0),(MATCH(M4914,{"A","B","C","D","E"},0)-1)*3+3),INDEX(교과배치표!$C:$Q,MATCH(J4914,교과배치표!$B:$B,0),(MATCH(M4914,{"A","B","C","D","E"},0)-1)*3+3))),"")</f>
        <v/>
      </c>
    </row>
    <row r="4915" spans="2:20" ht="14.25" customHeight="1">
      <c r="B4915" s="20">
        <v>5975</v>
      </c>
      <c r="C4915" s="21" t="s">
        <v>492</v>
      </c>
      <c r="D4915" s="21" t="s">
        <v>1592</v>
      </c>
      <c r="E4915" s="21" t="s">
        <v>1634</v>
      </c>
      <c r="F4915" s="21" t="s">
        <v>68</v>
      </c>
      <c r="G4915" s="21" t="s">
        <v>922</v>
      </c>
      <c r="H4915" s="21" t="s">
        <v>212</v>
      </c>
      <c r="I4915" s="21" t="s">
        <v>27</v>
      </c>
      <c r="J4915" s="23"/>
      <c r="K4915" s="24">
        <v>5</v>
      </c>
      <c r="M4915" s="25" t="str">
        <f>IF(I4915="","",IF(I4915="인문",성적입력!$C$8,성적입력!$C$9))</f>
        <v>A</v>
      </c>
      <c r="N4915" s="26">
        <f>성적입력!$C$15</f>
        <v>3</v>
      </c>
      <c r="P4915" s="27" t="str">
        <f t="shared" si="170"/>
        <v/>
      </c>
      <c r="R4915" s="26" t="str">
        <f t="array" ref="R4915">IFERROR(IF(OR(J4915="",M4915="",F4915=""),"",IF(F4915="학생부종합",INDEX(종합배치표!$C:$Q,MATCH(J4915,종합배치표!$B:$B,0),(MATCH(M4915,{"A","B","C","D","E"},0)-1)*3+1),INDEX(교과배치표!$C:$Q,MATCH(J4915,교과배치표!$B:$B,0),(MATCH(M4915,{"A","B","C","D","E"},0)-1)*3+1))),"")</f>
        <v/>
      </c>
      <c r="S4915" s="26" t="str">
        <f t="array" ref="S4915">IFERROR(IF(OR(J4915="",M4915="",F4915=""),"",IF(F4915="학생부종합",INDEX(종합배치표!$C:$Q,MATCH(J4915,종합배치표!$B:$B,0),(MATCH(M4915,{"A","B","C","D","E"},0)-1)*3+2),INDEX(교과배치표!$C:$Q,MATCH(J4915,교과배치표!$B:$B,0),(MATCH(M4915,{"A","B","C","D","E"},0)-1)*3+2))),"")</f>
        <v/>
      </c>
      <c r="T4915" s="26" t="str">
        <f t="array" ref="T4915">IFERROR(IF(OR(J4915="",M4915="",F4915=""),"",IF(F4915="학생부종합",INDEX(종합배치표!$C:$Q,MATCH(J4915,종합배치표!$B:$B,0),(MATCH(M4915,{"A","B","C","D","E"},0)-1)*3+3),INDEX(교과배치표!$C:$Q,MATCH(J4915,교과배치표!$B:$B,0),(MATCH(M4915,{"A","B","C","D","E"},0)-1)*3+3))),"")</f>
        <v/>
      </c>
    </row>
    <row r="4916" spans="2:20" ht="14.25" customHeight="1">
      <c r="B4916" s="20">
        <v>5976</v>
      </c>
      <c r="C4916" s="21" t="s">
        <v>492</v>
      </c>
      <c r="D4916" s="21" t="s">
        <v>1592</v>
      </c>
      <c r="E4916" s="21" t="s">
        <v>1634</v>
      </c>
      <c r="F4916" s="21" t="s">
        <v>24</v>
      </c>
      <c r="G4916" s="21" t="s">
        <v>1635</v>
      </c>
      <c r="H4916" s="21" t="s">
        <v>212</v>
      </c>
      <c r="I4916" s="21" t="s">
        <v>27</v>
      </c>
      <c r="J4916" s="23"/>
      <c r="K4916" s="24">
        <v>4</v>
      </c>
      <c r="M4916" s="25" t="str">
        <f>IF(I4916="","",IF(I4916="인문",성적입력!$C$8,성적입력!$C$9))</f>
        <v>A</v>
      </c>
      <c r="N4916" s="26">
        <f>성적입력!$C$15</f>
        <v>3</v>
      </c>
      <c r="P4916" s="27" t="str">
        <f t="shared" si="170"/>
        <v/>
      </c>
      <c r="R4916" s="26" t="str">
        <f t="array" ref="R4916">IFERROR(IF(OR(J4916="",M4916="",F4916=""),"",IF(F4916="학생부종합",INDEX(종합배치표!$C:$Q,MATCH(J4916,종합배치표!$B:$B,0),(MATCH(M4916,{"A","B","C","D","E"},0)-1)*3+1),INDEX(교과배치표!$C:$Q,MATCH(J4916,교과배치표!$B:$B,0),(MATCH(M4916,{"A","B","C","D","E"},0)-1)*3+1))),"")</f>
        <v/>
      </c>
      <c r="S4916" s="26" t="str">
        <f t="array" ref="S4916">IFERROR(IF(OR(J4916="",M4916="",F4916=""),"",IF(F4916="학생부종합",INDEX(종합배치표!$C:$Q,MATCH(J4916,종합배치표!$B:$B,0),(MATCH(M4916,{"A","B","C","D","E"},0)-1)*3+2),INDEX(교과배치표!$C:$Q,MATCH(J4916,교과배치표!$B:$B,0),(MATCH(M4916,{"A","B","C","D","E"},0)-1)*3+2))),"")</f>
        <v/>
      </c>
      <c r="T4916" s="26" t="str">
        <f t="array" ref="T4916">IFERROR(IF(OR(J4916="",M4916="",F4916=""),"",IF(F4916="학생부종합",INDEX(종합배치표!$C:$Q,MATCH(J4916,종합배치표!$B:$B,0),(MATCH(M4916,{"A","B","C","D","E"},0)-1)*3+3),INDEX(교과배치표!$C:$Q,MATCH(J4916,교과배치표!$B:$B,0),(MATCH(M4916,{"A","B","C","D","E"},0)-1)*3+3))),"")</f>
        <v/>
      </c>
    </row>
    <row r="4917" spans="2:20" ht="14.25" customHeight="1">
      <c r="B4917" s="20">
        <v>5978</v>
      </c>
      <c r="C4917" s="21" t="s">
        <v>492</v>
      </c>
      <c r="D4917" s="21" t="s">
        <v>1592</v>
      </c>
      <c r="E4917" s="21" t="s">
        <v>1634</v>
      </c>
      <c r="F4917" s="21" t="s">
        <v>24</v>
      </c>
      <c r="G4917" s="21" t="s">
        <v>1636</v>
      </c>
      <c r="H4917" s="21" t="s">
        <v>212</v>
      </c>
      <c r="I4917" s="21" t="s">
        <v>27</v>
      </c>
      <c r="J4917" s="23"/>
      <c r="K4917" s="24">
        <v>5</v>
      </c>
      <c r="M4917" s="25" t="str">
        <f>IF(I4917="","",IF(I4917="인문",성적입력!$C$8,성적입력!$C$9))</f>
        <v>A</v>
      </c>
      <c r="N4917" s="26">
        <f>성적입력!$C$15</f>
        <v>3</v>
      </c>
      <c r="P4917" s="27" t="str">
        <f t="shared" si="170"/>
        <v/>
      </c>
      <c r="R4917" s="26" t="str">
        <f t="array" ref="R4917">IFERROR(IF(OR(J4917="",M4917="",F4917=""),"",IF(F4917="학생부종합",INDEX(종합배치표!$C:$Q,MATCH(J4917,종합배치표!$B:$B,0),(MATCH(M4917,{"A","B","C","D","E"},0)-1)*3+1),INDEX(교과배치표!$C:$Q,MATCH(J4917,교과배치표!$B:$B,0),(MATCH(M4917,{"A","B","C","D","E"},0)-1)*3+1))),"")</f>
        <v/>
      </c>
      <c r="S4917" s="26" t="str">
        <f t="array" ref="S4917">IFERROR(IF(OR(J4917="",M4917="",F4917=""),"",IF(F4917="학생부종합",INDEX(종합배치표!$C:$Q,MATCH(J4917,종합배치표!$B:$B,0),(MATCH(M4917,{"A","B","C","D","E"},0)-1)*3+2),INDEX(교과배치표!$C:$Q,MATCH(J4917,교과배치표!$B:$B,0),(MATCH(M4917,{"A","B","C","D","E"},0)-1)*3+2))),"")</f>
        <v/>
      </c>
      <c r="T4917" s="26" t="str">
        <f t="array" ref="T4917">IFERROR(IF(OR(J4917="",M4917="",F4917=""),"",IF(F4917="학생부종합",INDEX(종합배치표!$C:$Q,MATCH(J4917,종합배치표!$B:$B,0),(MATCH(M4917,{"A","B","C","D","E"},0)-1)*3+3),INDEX(교과배치표!$C:$Q,MATCH(J4917,교과배치표!$B:$B,0),(MATCH(M4917,{"A","B","C","D","E"},0)-1)*3+3))),"")</f>
        <v/>
      </c>
    </row>
    <row r="4918" spans="2:20" ht="14.25" customHeight="1">
      <c r="B4918" s="20">
        <v>5979</v>
      </c>
      <c r="C4918" s="21" t="s">
        <v>492</v>
      </c>
      <c r="D4918" s="21" t="s">
        <v>1592</v>
      </c>
      <c r="E4918" s="21" t="s">
        <v>1634</v>
      </c>
      <c r="F4918" s="21" t="s">
        <v>68</v>
      </c>
      <c r="G4918" s="21" t="s">
        <v>922</v>
      </c>
      <c r="H4918" s="21" t="s">
        <v>1650</v>
      </c>
      <c r="I4918" s="21" t="s">
        <v>27</v>
      </c>
      <c r="J4918" s="23"/>
      <c r="K4918" s="24">
        <v>5</v>
      </c>
      <c r="M4918" s="25" t="str">
        <f>IF(I4918="","",IF(I4918="인문",성적입력!$C$8,성적입력!$C$9))</f>
        <v>A</v>
      </c>
      <c r="N4918" s="26">
        <f>성적입력!$C$15</f>
        <v>3</v>
      </c>
      <c r="P4918" s="27" t="str">
        <f t="shared" si="170"/>
        <v/>
      </c>
      <c r="R4918" s="26" t="str">
        <f t="array" ref="R4918">IFERROR(IF(OR(J4918="",M4918="",F4918=""),"",IF(F4918="학생부종합",INDEX(종합배치표!$C:$Q,MATCH(J4918,종합배치표!$B:$B,0),(MATCH(M4918,{"A","B","C","D","E"},0)-1)*3+1),INDEX(교과배치표!$C:$Q,MATCH(J4918,교과배치표!$B:$B,0),(MATCH(M4918,{"A","B","C","D","E"},0)-1)*3+1))),"")</f>
        <v/>
      </c>
      <c r="S4918" s="26" t="str">
        <f t="array" ref="S4918">IFERROR(IF(OR(J4918="",M4918="",F4918=""),"",IF(F4918="학생부종합",INDEX(종합배치표!$C:$Q,MATCH(J4918,종합배치표!$B:$B,0),(MATCH(M4918,{"A","B","C","D","E"},0)-1)*3+2),INDEX(교과배치표!$C:$Q,MATCH(J4918,교과배치표!$B:$B,0),(MATCH(M4918,{"A","B","C","D","E"},0)-1)*3+2))),"")</f>
        <v/>
      </c>
      <c r="T4918" s="26" t="str">
        <f t="array" ref="T4918">IFERROR(IF(OR(J4918="",M4918="",F4918=""),"",IF(F4918="학생부종합",INDEX(종합배치표!$C:$Q,MATCH(J4918,종합배치표!$B:$B,0),(MATCH(M4918,{"A","B","C","D","E"},0)-1)*3+3),INDEX(교과배치표!$C:$Q,MATCH(J4918,교과배치표!$B:$B,0),(MATCH(M4918,{"A","B","C","D","E"},0)-1)*3+3))),"")</f>
        <v/>
      </c>
    </row>
    <row r="4919" spans="2:20" ht="14.25" customHeight="1">
      <c r="B4919" s="20">
        <v>5980</v>
      </c>
      <c r="C4919" s="21" t="s">
        <v>492</v>
      </c>
      <c r="D4919" s="21" t="s">
        <v>1592</v>
      </c>
      <c r="E4919" s="21" t="s">
        <v>1634</v>
      </c>
      <c r="F4919" s="21" t="s">
        <v>24</v>
      </c>
      <c r="G4919" s="21" t="s">
        <v>1635</v>
      </c>
      <c r="H4919" s="21" t="s">
        <v>1650</v>
      </c>
      <c r="I4919" s="21" t="s">
        <v>27</v>
      </c>
      <c r="J4919" s="23"/>
      <c r="K4919" s="24">
        <v>4</v>
      </c>
      <c r="M4919" s="25" t="str">
        <f>IF(I4919="","",IF(I4919="인문",성적입력!$C$8,성적입력!$C$9))</f>
        <v>A</v>
      </c>
      <c r="N4919" s="26">
        <f>성적입력!$C$15</f>
        <v>3</v>
      </c>
      <c r="P4919" s="27" t="str">
        <f t="shared" si="170"/>
        <v/>
      </c>
      <c r="R4919" s="26" t="str">
        <f t="array" ref="R4919">IFERROR(IF(OR(J4919="",M4919="",F4919=""),"",IF(F4919="학생부종합",INDEX(종합배치표!$C:$Q,MATCH(J4919,종합배치표!$B:$B,0),(MATCH(M4919,{"A","B","C","D","E"},0)-1)*3+1),INDEX(교과배치표!$C:$Q,MATCH(J4919,교과배치표!$B:$B,0),(MATCH(M4919,{"A","B","C","D","E"},0)-1)*3+1))),"")</f>
        <v/>
      </c>
      <c r="S4919" s="26" t="str">
        <f t="array" ref="S4919">IFERROR(IF(OR(J4919="",M4919="",F4919=""),"",IF(F4919="학생부종합",INDEX(종합배치표!$C:$Q,MATCH(J4919,종합배치표!$B:$B,0),(MATCH(M4919,{"A","B","C","D","E"},0)-1)*3+2),INDEX(교과배치표!$C:$Q,MATCH(J4919,교과배치표!$B:$B,0),(MATCH(M4919,{"A","B","C","D","E"},0)-1)*3+2))),"")</f>
        <v/>
      </c>
      <c r="T4919" s="26" t="str">
        <f t="array" ref="T4919">IFERROR(IF(OR(J4919="",M4919="",F4919=""),"",IF(F4919="학생부종합",INDEX(종합배치표!$C:$Q,MATCH(J4919,종합배치표!$B:$B,0),(MATCH(M4919,{"A","B","C","D","E"},0)-1)*3+3),INDEX(교과배치표!$C:$Q,MATCH(J4919,교과배치표!$B:$B,0),(MATCH(M4919,{"A","B","C","D","E"},0)-1)*3+3))),"")</f>
        <v/>
      </c>
    </row>
    <row r="4920" spans="2:20" ht="14.25" customHeight="1">
      <c r="B4920" s="20">
        <v>5983</v>
      </c>
      <c r="C4920" s="21" t="s">
        <v>492</v>
      </c>
      <c r="D4920" s="21" t="s">
        <v>1592</v>
      </c>
      <c r="E4920" s="21" t="s">
        <v>1634</v>
      </c>
      <c r="F4920" s="21" t="s">
        <v>24</v>
      </c>
      <c r="G4920" s="21" t="s">
        <v>1636</v>
      </c>
      <c r="H4920" s="21" t="s">
        <v>1650</v>
      </c>
      <c r="I4920" s="21" t="s">
        <v>27</v>
      </c>
      <c r="J4920" s="23"/>
      <c r="K4920" s="24">
        <v>4</v>
      </c>
      <c r="M4920" s="25" t="str">
        <f>IF(I4920="","",IF(I4920="인문",성적입력!$C$8,성적입력!$C$9))</f>
        <v>A</v>
      </c>
      <c r="N4920" s="26">
        <f>성적입력!$C$15</f>
        <v>3</v>
      </c>
      <c r="P4920" s="27" t="str">
        <f t="shared" si="170"/>
        <v/>
      </c>
      <c r="R4920" s="26" t="str">
        <f t="array" ref="R4920">IFERROR(IF(OR(J4920="",M4920="",F4920=""),"",IF(F4920="학생부종합",INDEX(종합배치표!$C:$Q,MATCH(J4920,종합배치표!$B:$B,0),(MATCH(M4920,{"A","B","C","D","E"},0)-1)*3+1),INDEX(교과배치표!$C:$Q,MATCH(J4920,교과배치표!$B:$B,0),(MATCH(M4920,{"A","B","C","D","E"},0)-1)*3+1))),"")</f>
        <v/>
      </c>
      <c r="S4920" s="26" t="str">
        <f t="array" ref="S4920">IFERROR(IF(OR(J4920="",M4920="",F4920=""),"",IF(F4920="학생부종합",INDEX(종합배치표!$C:$Q,MATCH(J4920,종합배치표!$B:$B,0),(MATCH(M4920,{"A","B","C","D","E"},0)-1)*3+2),INDEX(교과배치표!$C:$Q,MATCH(J4920,교과배치표!$B:$B,0),(MATCH(M4920,{"A","B","C","D","E"},0)-1)*3+2))),"")</f>
        <v/>
      </c>
      <c r="T4920" s="26" t="str">
        <f t="array" ref="T4920">IFERROR(IF(OR(J4920="",M4920="",F4920=""),"",IF(F4920="학생부종합",INDEX(종합배치표!$C:$Q,MATCH(J4920,종합배치표!$B:$B,0),(MATCH(M4920,{"A","B","C","D","E"},0)-1)*3+3),INDEX(교과배치표!$C:$Q,MATCH(J4920,교과배치표!$B:$B,0),(MATCH(M4920,{"A","B","C","D","E"},0)-1)*3+3))),"")</f>
        <v/>
      </c>
    </row>
    <row r="4921" spans="2:20" ht="14.25" customHeight="1">
      <c r="B4921" s="20">
        <v>5984</v>
      </c>
      <c r="C4921" s="21" t="s">
        <v>492</v>
      </c>
      <c r="D4921" s="21" t="s">
        <v>1592</v>
      </c>
      <c r="E4921" s="21" t="s">
        <v>1634</v>
      </c>
      <c r="F4921" s="21" t="s">
        <v>68</v>
      </c>
      <c r="G4921" s="21" t="s">
        <v>922</v>
      </c>
      <c r="H4921" s="21" t="s">
        <v>1029</v>
      </c>
      <c r="I4921" s="21" t="s">
        <v>60</v>
      </c>
      <c r="J4921" s="23"/>
      <c r="K4921" s="24">
        <v>7</v>
      </c>
      <c r="M4921" s="25" t="str">
        <f>IF(I4921="","",IF(I4921="인문",성적입력!$C$8,성적입력!$C$9))</f>
        <v>A</v>
      </c>
      <c r="N4921" s="26">
        <f>성적입력!$C$15</f>
        <v>3</v>
      </c>
      <c r="P4921" s="27" t="str">
        <f t="shared" si="170"/>
        <v/>
      </c>
      <c r="R4921" s="26" t="str">
        <f t="array" ref="R4921">IFERROR(IF(OR(J4921="",M4921="",F4921=""),"",IF(F4921="학생부종합",INDEX(종합배치표!$C:$Q,MATCH(J4921,종합배치표!$B:$B,0),(MATCH(M4921,{"A","B","C","D","E"},0)-1)*3+1),INDEX(교과배치표!$C:$Q,MATCH(J4921,교과배치표!$B:$B,0),(MATCH(M4921,{"A","B","C","D","E"},0)-1)*3+1))),"")</f>
        <v/>
      </c>
      <c r="S4921" s="26" t="str">
        <f t="array" ref="S4921">IFERROR(IF(OR(J4921="",M4921="",F4921=""),"",IF(F4921="학생부종합",INDEX(종합배치표!$C:$Q,MATCH(J4921,종합배치표!$B:$B,0),(MATCH(M4921,{"A","B","C","D","E"},0)-1)*3+2),INDEX(교과배치표!$C:$Q,MATCH(J4921,교과배치표!$B:$B,0),(MATCH(M4921,{"A","B","C","D","E"},0)-1)*3+2))),"")</f>
        <v/>
      </c>
      <c r="T4921" s="26" t="str">
        <f t="array" ref="T4921">IFERROR(IF(OR(J4921="",M4921="",F4921=""),"",IF(F4921="학생부종합",INDEX(종합배치표!$C:$Q,MATCH(J4921,종합배치표!$B:$B,0),(MATCH(M4921,{"A","B","C","D","E"},0)-1)*3+3),INDEX(교과배치표!$C:$Q,MATCH(J4921,교과배치표!$B:$B,0),(MATCH(M4921,{"A","B","C","D","E"},0)-1)*3+3))),"")</f>
        <v/>
      </c>
    </row>
    <row r="4922" spans="2:20" ht="14.25" customHeight="1">
      <c r="B4922" s="20">
        <v>5985</v>
      </c>
      <c r="C4922" s="21" t="s">
        <v>492</v>
      </c>
      <c r="D4922" s="21" t="s">
        <v>1592</v>
      </c>
      <c r="E4922" s="21" t="s">
        <v>1634</v>
      </c>
      <c r="F4922" s="21" t="s">
        <v>24</v>
      </c>
      <c r="G4922" s="21" t="s">
        <v>1635</v>
      </c>
      <c r="H4922" s="21" t="s">
        <v>1029</v>
      </c>
      <c r="I4922" s="21" t="s">
        <v>60</v>
      </c>
      <c r="J4922" s="23"/>
      <c r="K4922" s="24">
        <v>4</v>
      </c>
      <c r="M4922" s="25" t="str">
        <f>IF(I4922="","",IF(I4922="인문",성적입력!$C$8,성적입력!$C$9))</f>
        <v>A</v>
      </c>
      <c r="N4922" s="26">
        <f>성적입력!$C$15</f>
        <v>3</v>
      </c>
      <c r="P4922" s="27" t="str">
        <f t="shared" si="170"/>
        <v/>
      </c>
      <c r="R4922" s="26" t="str">
        <f t="array" ref="R4922">IFERROR(IF(OR(J4922="",M4922="",F4922=""),"",IF(F4922="학생부종합",INDEX(종합배치표!$C:$Q,MATCH(J4922,종합배치표!$B:$B,0),(MATCH(M4922,{"A","B","C","D","E"},0)-1)*3+1),INDEX(교과배치표!$C:$Q,MATCH(J4922,교과배치표!$B:$B,0),(MATCH(M4922,{"A","B","C","D","E"},0)-1)*3+1))),"")</f>
        <v/>
      </c>
      <c r="S4922" s="26" t="str">
        <f t="array" ref="S4922">IFERROR(IF(OR(J4922="",M4922="",F4922=""),"",IF(F4922="학생부종합",INDEX(종합배치표!$C:$Q,MATCH(J4922,종합배치표!$B:$B,0),(MATCH(M4922,{"A","B","C","D","E"},0)-1)*3+2),INDEX(교과배치표!$C:$Q,MATCH(J4922,교과배치표!$B:$B,0),(MATCH(M4922,{"A","B","C","D","E"},0)-1)*3+2))),"")</f>
        <v/>
      </c>
      <c r="T4922" s="26" t="str">
        <f t="array" ref="T4922">IFERROR(IF(OR(J4922="",M4922="",F4922=""),"",IF(F4922="학생부종합",INDEX(종합배치표!$C:$Q,MATCH(J4922,종합배치표!$B:$B,0),(MATCH(M4922,{"A","B","C","D","E"},0)-1)*3+3),INDEX(교과배치표!$C:$Q,MATCH(J4922,교과배치표!$B:$B,0),(MATCH(M4922,{"A","B","C","D","E"},0)-1)*3+3))),"")</f>
        <v/>
      </c>
    </row>
    <row r="4923" spans="2:20" ht="14.25" customHeight="1">
      <c r="B4923" s="20">
        <v>5988</v>
      </c>
      <c r="C4923" s="21" t="s">
        <v>492</v>
      </c>
      <c r="D4923" s="21" t="s">
        <v>1592</v>
      </c>
      <c r="E4923" s="21" t="s">
        <v>1634</v>
      </c>
      <c r="F4923" s="21" t="s">
        <v>24</v>
      </c>
      <c r="G4923" s="21" t="s">
        <v>1636</v>
      </c>
      <c r="H4923" s="21" t="s">
        <v>1029</v>
      </c>
      <c r="I4923" s="21" t="s">
        <v>60</v>
      </c>
      <c r="J4923" s="23"/>
      <c r="K4923" s="24">
        <v>6</v>
      </c>
      <c r="M4923" s="25" t="str">
        <f>IF(I4923="","",IF(I4923="인문",성적입력!$C$8,성적입력!$C$9))</f>
        <v>A</v>
      </c>
      <c r="N4923" s="26">
        <f>성적입력!$C$15</f>
        <v>3</v>
      </c>
      <c r="P4923" s="27" t="str">
        <f t="shared" si="170"/>
        <v/>
      </c>
      <c r="R4923" s="26" t="str">
        <f t="array" ref="R4923">IFERROR(IF(OR(J4923="",M4923="",F4923=""),"",IF(F4923="학생부종합",INDEX(종합배치표!$C:$Q,MATCH(J4923,종합배치표!$B:$B,0),(MATCH(M4923,{"A","B","C","D","E"},0)-1)*3+1),INDEX(교과배치표!$C:$Q,MATCH(J4923,교과배치표!$B:$B,0),(MATCH(M4923,{"A","B","C","D","E"},0)-1)*3+1))),"")</f>
        <v/>
      </c>
      <c r="S4923" s="26" t="str">
        <f t="array" ref="S4923">IFERROR(IF(OR(J4923="",M4923="",F4923=""),"",IF(F4923="학생부종합",INDEX(종합배치표!$C:$Q,MATCH(J4923,종합배치표!$B:$B,0),(MATCH(M4923,{"A","B","C","D","E"},0)-1)*3+2),INDEX(교과배치표!$C:$Q,MATCH(J4923,교과배치표!$B:$B,0),(MATCH(M4923,{"A","B","C","D","E"},0)-1)*3+2))),"")</f>
        <v/>
      </c>
      <c r="T4923" s="26" t="str">
        <f t="array" ref="T4923">IFERROR(IF(OR(J4923="",M4923="",F4923=""),"",IF(F4923="학생부종합",INDEX(종합배치표!$C:$Q,MATCH(J4923,종합배치표!$B:$B,0),(MATCH(M4923,{"A","B","C","D","E"},0)-1)*3+3),INDEX(교과배치표!$C:$Q,MATCH(J4923,교과배치표!$B:$B,0),(MATCH(M4923,{"A","B","C","D","E"},0)-1)*3+3))),"")</f>
        <v/>
      </c>
    </row>
    <row r="4924" spans="2:20" ht="14.25" customHeight="1">
      <c r="B4924" s="20">
        <v>5989</v>
      </c>
      <c r="C4924" s="21" t="s">
        <v>492</v>
      </c>
      <c r="D4924" s="21" t="s">
        <v>1592</v>
      </c>
      <c r="E4924" s="21" t="s">
        <v>1634</v>
      </c>
      <c r="F4924" s="21" t="s">
        <v>68</v>
      </c>
      <c r="G4924" s="21" t="s">
        <v>922</v>
      </c>
      <c r="H4924" s="21" t="s">
        <v>428</v>
      </c>
      <c r="I4924" s="21" t="s">
        <v>429</v>
      </c>
      <c r="J4924" s="23"/>
      <c r="K4924" s="24">
        <v>3</v>
      </c>
      <c r="M4924" s="25" t="str">
        <f>IF(I4924="","",IF(I4924="인문",성적입력!$C$8,성적입력!$C$9))</f>
        <v>A</v>
      </c>
      <c r="N4924" s="26">
        <f>성적입력!$C$15</f>
        <v>3</v>
      </c>
      <c r="P4924" s="27" t="str">
        <f t="shared" si="170"/>
        <v/>
      </c>
      <c r="R4924" s="26" t="str">
        <f t="array" ref="R4924">IFERROR(IF(OR(J4924="",M4924="",F4924=""),"",IF(F4924="학생부종합",INDEX(종합배치표!$C:$Q,MATCH(J4924,종합배치표!$B:$B,0),(MATCH(M4924,{"A","B","C","D","E"},0)-1)*3+1),INDEX(교과배치표!$C:$Q,MATCH(J4924,교과배치표!$B:$B,0),(MATCH(M4924,{"A","B","C","D","E"},0)-1)*3+1))),"")</f>
        <v/>
      </c>
      <c r="S4924" s="26" t="str">
        <f t="array" ref="S4924">IFERROR(IF(OR(J4924="",M4924="",F4924=""),"",IF(F4924="학생부종합",INDEX(종합배치표!$C:$Q,MATCH(J4924,종합배치표!$B:$B,0),(MATCH(M4924,{"A","B","C","D","E"},0)-1)*3+2),INDEX(교과배치표!$C:$Q,MATCH(J4924,교과배치표!$B:$B,0),(MATCH(M4924,{"A","B","C","D","E"},0)-1)*3+2))),"")</f>
        <v/>
      </c>
      <c r="T4924" s="26" t="str">
        <f t="array" ref="T4924">IFERROR(IF(OR(J4924="",M4924="",F4924=""),"",IF(F4924="학생부종합",INDEX(종합배치표!$C:$Q,MATCH(J4924,종합배치표!$B:$B,0),(MATCH(M4924,{"A","B","C","D","E"},0)-1)*3+3),INDEX(교과배치표!$C:$Q,MATCH(J4924,교과배치표!$B:$B,0),(MATCH(M4924,{"A","B","C","D","E"},0)-1)*3+3))),"")</f>
        <v/>
      </c>
    </row>
    <row r="4925" spans="2:20" ht="14.25" customHeight="1">
      <c r="B4925" s="20">
        <v>5990</v>
      </c>
      <c r="C4925" s="21" t="s">
        <v>492</v>
      </c>
      <c r="D4925" s="21" t="s">
        <v>1592</v>
      </c>
      <c r="E4925" s="21" t="s">
        <v>1634</v>
      </c>
      <c r="F4925" s="21" t="s">
        <v>68</v>
      </c>
      <c r="G4925" s="21" t="s">
        <v>922</v>
      </c>
      <c r="H4925" s="21" t="s">
        <v>428</v>
      </c>
      <c r="I4925" s="21" t="s">
        <v>60</v>
      </c>
      <c r="J4925" s="23"/>
      <c r="K4925" s="24">
        <v>3</v>
      </c>
      <c r="M4925" s="25" t="str">
        <f>IF(I4925="","",IF(I4925="인문",성적입력!$C$8,성적입력!$C$9))</f>
        <v>A</v>
      </c>
      <c r="N4925" s="26">
        <f>성적입력!$C$15</f>
        <v>3</v>
      </c>
      <c r="P4925" s="27" t="str">
        <f t="shared" si="170"/>
        <v/>
      </c>
      <c r="R4925" s="26" t="str">
        <f t="array" ref="R4925">IFERROR(IF(OR(J4925="",M4925="",F4925=""),"",IF(F4925="학생부종합",INDEX(종합배치표!$C:$Q,MATCH(J4925,종합배치표!$B:$B,0),(MATCH(M4925,{"A","B","C","D","E"},0)-1)*3+1),INDEX(교과배치표!$C:$Q,MATCH(J4925,교과배치표!$B:$B,0),(MATCH(M4925,{"A","B","C","D","E"},0)-1)*3+1))),"")</f>
        <v/>
      </c>
      <c r="S4925" s="26" t="str">
        <f t="array" ref="S4925">IFERROR(IF(OR(J4925="",M4925="",F4925=""),"",IF(F4925="학생부종합",INDEX(종합배치표!$C:$Q,MATCH(J4925,종합배치표!$B:$B,0),(MATCH(M4925,{"A","B","C","D","E"},0)-1)*3+2),INDEX(교과배치표!$C:$Q,MATCH(J4925,교과배치표!$B:$B,0),(MATCH(M4925,{"A","B","C","D","E"},0)-1)*3+2))),"")</f>
        <v/>
      </c>
      <c r="T4925" s="26" t="str">
        <f t="array" ref="T4925">IFERROR(IF(OR(J4925="",M4925="",F4925=""),"",IF(F4925="학생부종합",INDEX(종합배치표!$C:$Q,MATCH(J4925,종합배치표!$B:$B,0),(MATCH(M4925,{"A","B","C","D","E"},0)-1)*3+3),INDEX(교과배치표!$C:$Q,MATCH(J4925,교과배치표!$B:$B,0),(MATCH(M4925,{"A","B","C","D","E"},0)-1)*3+3))),"")</f>
        <v/>
      </c>
    </row>
    <row r="4926" spans="2:20" ht="14.25" customHeight="1">
      <c r="B4926" s="20">
        <v>5991</v>
      </c>
      <c r="C4926" s="21" t="s">
        <v>492</v>
      </c>
      <c r="D4926" s="21" t="s">
        <v>1592</v>
      </c>
      <c r="E4926" s="21" t="s">
        <v>1634</v>
      </c>
      <c r="F4926" s="21" t="s">
        <v>24</v>
      </c>
      <c r="G4926" s="21" t="s">
        <v>1635</v>
      </c>
      <c r="H4926" s="21" t="s">
        <v>428</v>
      </c>
      <c r="I4926" s="21" t="s">
        <v>429</v>
      </c>
      <c r="J4926" s="23"/>
      <c r="K4926" s="24">
        <v>3</v>
      </c>
      <c r="M4926" s="25" t="str">
        <f>IF(I4926="","",IF(I4926="인문",성적입력!$C$8,성적입력!$C$9))</f>
        <v>A</v>
      </c>
      <c r="N4926" s="26">
        <f>성적입력!$C$15</f>
        <v>3</v>
      </c>
      <c r="P4926" s="27" t="str">
        <f t="shared" si="170"/>
        <v/>
      </c>
      <c r="R4926" s="26" t="str">
        <f t="array" ref="R4926">IFERROR(IF(OR(J4926="",M4926="",F4926=""),"",IF(F4926="학생부종합",INDEX(종합배치표!$C:$Q,MATCH(J4926,종합배치표!$B:$B,0),(MATCH(M4926,{"A","B","C","D","E"},0)-1)*3+1),INDEX(교과배치표!$C:$Q,MATCH(J4926,교과배치표!$B:$B,0),(MATCH(M4926,{"A","B","C","D","E"},0)-1)*3+1))),"")</f>
        <v/>
      </c>
      <c r="S4926" s="26" t="str">
        <f t="array" ref="S4926">IFERROR(IF(OR(J4926="",M4926="",F4926=""),"",IF(F4926="학생부종합",INDEX(종합배치표!$C:$Q,MATCH(J4926,종합배치표!$B:$B,0),(MATCH(M4926,{"A","B","C","D","E"},0)-1)*3+2),INDEX(교과배치표!$C:$Q,MATCH(J4926,교과배치표!$B:$B,0),(MATCH(M4926,{"A","B","C","D","E"},0)-1)*3+2))),"")</f>
        <v/>
      </c>
      <c r="T4926" s="26" t="str">
        <f t="array" ref="T4926">IFERROR(IF(OR(J4926="",M4926="",F4926=""),"",IF(F4926="학생부종합",INDEX(종합배치표!$C:$Q,MATCH(J4926,종합배치표!$B:$B,0),(MATCH(M4926,{"A","B","C","D","E"},0)-1)*3+3),INDEX(교과배치표!$C:$Q,MATCH(J4926,교과배치표!$B:$B,0),(MATCH(M4926,{"A","B","C","D","E"},0)-1)*3+3))),"")</f>
        <v/>
      </c>
    </row>
    <row r="4927" spans="2:20" ht="14.25" customHeight="1">
      <c r="B4927" s="20">
        <v>5992</v>
      </c>
      <c r="C4927" s="21" t="s">
        <v>492</v>
      </c>
      <c r="D4927" s="21" t="s">
        <v>1592</v>
      </c>
      <c r="E4927" s="21" t="s">
        <v>1634</v>
      </c>
      <c r="F4927" s="21" t="s">
        <v>24</v>
      </c>
      <c r="G4927" s="21" t="s">
        <v>1635</v>
      </c>
      <c r="H4927" s="21" t="s">
        <v>428</v>
      </c>
      <c r="I4927" s="21" t="s">
        <v>60</v>
      </c>
      <c r="J4927" s="23"/>
      <c r="K4927" s="24">
        <v>3</v>
      </c>
      <c r="M4927" s="25" t="str">
        <f>IF(I4927="","",IF(I4927="인문",성적입력!$C$8,성적입력!$C$9))</f>
        <v>A</v>
      </c>
      <c r="N4927" s="26">
        <f>성적입력!$C$15</f>
        <v>3</v>
      </c>
      <c r="P4927" s="27" t="str">
        <f t="shared" si="170"/>
        <v/>
      </c>
      <c r="R4927" s="26" t="str">
        <f t="array" ref="R4927">IFERROR(IF(OR(J4927="",M4927="",F4927=""),"",IF(F4927="학생부종합",INDEX(종합배치표!$C:$Q,MATCH(J4927,종합배치표!$B:$B,0),(MATCH(M4927,{"A","B","C","D","E"},0)-1)*3+1),INDEX(교과배치표!$C:$Q,MATCH(J4927,교과배치표!$B:$B,0),(MATCH(M4927,{"A","B","C","D","E"},0)-1)*3+1))),"")</f>
        <v/>
      </c>
      <c r="S4927" s="26" t="str">
        <f t="array" ref="S4927">IFERROR(IF(OR(J4927="",M4927="",F4927=""),"",IF(F4927="학생부종합",INDEX(종합배치표!$C:$Q,MATCH(J4927,종합배치표!$B:$B,0),(MATCH(M4927,{"A","B","C","D","E"},0)-1)*3+2),INDEX(교과배치표!$C:$Q,MATCH(J4927,교과배치표!$B:$B,0),(MATCH(M4927,{"A","B","C","D","E"},0)-1)*3+2))),"")</f>
        <v/>
      </c>
      <c r="T4927" s="26" t="str">
        <f t="array" ref="T4927">IFERROR(IF(OR(J4927="",M4927="",F4927=""),"",IF(F4927="학생부종합",INDEX(종합배치표!$C:$Q,MATCH(J4927,종합배치표!$B:$B,0),(MATCH(M4927,{"A","B","C","D","E"},0)-1)*3+3),INDEX(교과배치표!$C:$Q,MATCH(J4927,교과배치표!$B:$B,0),(MATCH(M4927,{"A","B","C","D","E"},0)-1)*3+3))),"")</f>
        <v/>
      </c>
    </row>
    <row r="4928" spans="2:20" ht="14.25" customHeight="1">
      <c r="B4928" s="20">
        <v>5995</v>
      </c>
      <c r="C4928" s="21" t="s">
        <v>492</v>
      </c>
      <c r="D4928" s="21" t="s">
        <v>1592</v>
      </c>
      <c r="E4928" s="21" t="s">
        <v>1634</v>
      </c>
      <c r="F4928" s="21" t="s">
        <v>24</v>
      </c>
      <c r="G4928" s="21" t="s">
        <v>1636</v>
      </c>
      <c r="H4928" s="21" t="s">
        <v>428</v>
      </c>
      <c r="I4928" s="21" t="s">
        <v>429</v>
      </c>
      <c r="J4928" s="23"/>
      <c r="K4928" s="24">
        <v>3</v>
      </c>
      <c r="M4928" s="25" t="str">
        <f>IF(I4928="","",IF(I4928="인문",성적입력!$C$8,성적입력!$C$9))</f>
        <v>A</v>
      </c>
      <c r="N4928" s="26">
        <f>성적입력!$C$15</f>
        <v>3</v>
      </c>
      <c r="P4928" s="27" t="str">
        <f t="shared" si="170"/>
        <v/>
      </c>
      <c r="R4928" s="26" t="str">
        <f t="array" ref="R4928">IFERROR(IF(OR(J4928="",M4928="",F4928=""),"",IF(F4928="학생부종합",INDEX(종합배치표!$C:$Q,MATCH(J4928,종합배치표!$B:$B,0),(MATCH(M4928,{"A","B","C","D","E"},0)-1)*3+1),INDEX(교과배치표!$C:$Q,MATCH(J4928,교과배치표!$B:$B,0),(MATCH(M4928,{"A","B","C","D","E"},0)-1)*3+1))),"")</f>
        <v/>
      </c>
      <c r="S4928" s="26" t="str">
        <f t="array" ref="S4928">IFERROR(IF(OR(J4928="",M4928="",F4928=""),"",IF(F4928="학생부종합",INDEX(종합배치표!$C:$Q,MATCH(J4928,종합배치표!$B:$B,0),(MATCH(M4928,{"A","B","C","D","E"},0)-1)*3+2),INDEX(교과배치표!$C:$Q,MATCH(J4928,교과배치표!$B:$B,0),(MATCH(M4928,{"A","B","C","D","E"},0)-1)*3+2))),"")</f>
        <v/>
      </c>
      <c r="T4928" s="26" t="str">
        <f t="array" ref="T4928">IFERROR(IF(OR(J4928="",M4928="",F4928=""),"",IF(F4928="학생부종합",INDEX(종합배치표!$C:$Q,MATCH(J4928,종합배치표!$B:$B,0),(MATCH(M4928,{"A","B","C","D","E"},0)-1)*3+3),INDEX(교과배치표!$C:$Q,MATCH(J4928,교과배치표!$B:$B,0),(MATCH(M4928,{"A","B","C","D","E"},0)-1)*3+3))),"")</f>
        <v/>
      </c>
    </row>
    <row r="4929" spans="2:20" ht="14.25" customHeight="1">
      <c r="B4929" s="20">
        <v>5996</v>
      </c>
      <c r="C4929" s="21" t="s">
        <v>492</v>
      </c>
      <c r="D4929" s="21" t="s">
        <v>1592</v>
      </c>
      <c r="E4929" s="21" t="s">
        <v>1634</v>
      </c>
      <c r="F4929" s="21" t="s">
        <v>24</v>
      </c>
      <c r="G4929" s="21" t="s">
        <v>1636</v>
      </c>
      <c r="H4929" s="21" t="s">
        <v>428</v>
      </c>
      <c r="I4929" s="21" t="s">
        <v>60</v>
      </c>
      <c r="J4929" s="23"/>
      <c r="K4929" s="24">
        <v>3</v>
      </c>
      <c r="M4929" s="25" t="str">
        <f>IF(I4929="","",IF(I4929="인문",성적입력!$C$8,성적입력!$C$9))</f>
        <v>A</v>
      </c>
      <c r="N4929" s="26">
        <f>성적입력!$C$15</f>
        <v>3</v>
      </c>
      <c r="P4929" s="27" t="str">
        <f t="shared" si="170"/>
        <v/>
      </c>
      <c r="R4929" s="26" t="str">
        <f t="array" ref="R4929">IFERROR(IF(OR(J4929="",M4929="",F4929=""),"",IF(F4929="학생부종합",INDEX(종합배치표!$C:$Q,MATCH(J4929,종합배치표!$B:$B,0),(MATCH(M4929,{"A","B","C","D","E"},0)-1)*3+1),INDEX(교과배치표!$C:$Q,MATCH(J4929,교과배치표!$B:$B,0),(MATCH(M4929,{"A","B","C","D","E"},0)-1)*3+1))),"")</f>
        <v/>
      </c>
      <c r="S4929" s="26" t="str">
        <f t="array" ref="S4929">IFERROR(IF(OR(J4929="",M4929="",F4929=""),"",IF(F4929="학생부종합",INDEX(종합배치표!$C:$Q,MATCH(J4929,종합배치표!$B:$B,0),(MATCH(M4929,{"A","B","C","D","E"},0)-1)*3+2),INDEX(교과배치표!$C:$Q,MATCH(J4929,교과배치표!$B:$B,0),(MATCH(M4929,{"A","B","C","D","E"},0)-1)*3+2))),"")</f>
        <v/>
      </c>
      <c r="T4929" s="26" t="str">
        <f t="array" ref="T4929">IFERROR(IF(OR(J4929="",M4929="",F4929=""),"",IF(F4929="학생부종합",INDEX(종합배치표!$C:$Q,MATCH(J4929,종합배치표!$B:$B,0),(MATCH(M4929,{"A","B","C","D","E"},0)-1)*3+3),INDEX(교과배치표!$C:$Q,MATCH(J4929,교과배치표!$B:$B,0),(MATCH(M4929,{"A","B","C","D","E"},0)-1)*3+3))),"")</f>
        <v/>
      </c>
    </row>
    <row r="4930" spans="2:20" ht="14.25" customHeight="1">
      <c r="B4930" s="20">
        <v>5997</v>
      </c>
      <c r="C4930" s="21" t="s">
        <v>492</v>
      </c>
      <c r="D4930" s="21" t="s">
        <v>1592</v>
      </c>
      <c r="E4930" s="21" t="s">
        <v>1634</v>
      </c>
      <c r="F4930" s="21" t="s">
        <v>68</v>
      </c>
      <c r="G4930" s="21" t="s">
        <v>922</v>
      </c>
      <c r="H4930" s="21" t="s">
        <v>44</v>
      </c>
      <c r="I4930" s="21" t="s">
        <v>27</v>
      </c>
      <c r="J4930" s="23"/>
      <c r="K4930" s="24">
        <v>3</v>
      </c>
      <c r="M4930" s="25" t="str">
        <f>IF(I4930="","",IF(I4930="인문",성적입력!$C$8,성적입력!$C$9))</f>
        <v>A</v>
      </c>
      <c r="N4930" s="26">
        <f>성적입력!$C$15</f>
        <v>3</v>
      </c>
      <c r="P4930" s="27" t="str">
        <f t="shared" si="170"/>
        <v/>
      </c>
      <c r="R4930" s="26" t="str">
        <f t="array" ref="R4930">IFERROR(IF(OR(J4930="",M4930="",F4930=""),"",IF(F4930="학생부종합",INDEX(종합배치표!$C:$Q,MATCH(J4930,종합배치표!$B:$B,0),(MATCH(M4930,{"A","B","C","D","E"},0)-1)*3+1),INDEX(교과배치표!$C:$Q,MATCH(J4930,교과배치표!$B:$B,0),(MATCH(M4930,{"A","B","C","D","E"},0)-1)*3+1))),"")</f>
        <v/>
      </c>
      <c r="S4930" s="26" t="str">
        <f t="array" ref="S4930">IFERROR(IF(OR(J4930="",M4930="",F4930=""),"",IF(F4930="학생부종합",INDEX(종합배치표!$C:$Q,MATCH(J4930,종합배치표!$B:$B,0),(MATCH(M4930,{"A","B","C","D","E"},0)-1)*3+2),INDEX(교과배치표!$C:$Q,MATCH(J4930,교과배치표!$B:$B,0),(MATCH(M4930,{"A","B","C","D","E"},0)-1)*3+2))),"")</f>
        <v/>
      </c>
      <c r="T4930" s="26" t="str">
        <f t="array" ref="T4930">IFERROR(IF(OR(J4930="",M4930="",F4930=""),"",IF(F4930="학생부종합",INDEX(종합배치표!$C:$Q,MATCH(J4930,종합배치표!$B:$B,0),(MATCH(M4930,{"A","B","C","D","E"},0)-1)*3+3),INDEX(교과배치표!$C:$Q,MATCH(J4930,교과배치표!$B:$B,0),(MATCH(M4930,{"A","B","C","D","E"},0)-1)*3+3))),"")</f>
        <v/>
      </c>
    </row>
    <row r="4931" spans="2:20" ht="14.25" customHeight="1">
      <c r="B4931" s="20">
        <v>5999</v>
      </c>
      <c r="C4931" s="21" t="s">
        <v>492</v>
      </c>
      <c r="D4931" s="21" t="s">
        <v>1592</v>
      </c>
      <c r="E4931" s="21" t="s">
        <v>1634</v>
      </c>
      <c r="F4931" s="21" t="s">
        <v>24</v>
      </c>
      <c r="G4931" s="21" t="s">
        <v>1636</v>
      </c>
      <c r="H4931" s="21" t="s">
        <v>44</v>
      </c>
      <c r="I4931" s="21" t="s">
        <v>27</v>
      </c>
      <c r="J4931" s="23"/>
      <c r="K4931" s="24">
        <v>6</v>
      </c>
      <c r="M4931" s="25" t="str">
        <f>IF(I4931="","",IF(I4931="인문",성적입력!$C$8,성적입력!$C$9))</f>
        <v>A</v>
      </c>
      <c r="N4931" s="26">
        <f>성적입력!$C$15</f>
        <v>3</v>
      </c>
      <c r="P4931" s="27" t="str">
        <f t="shared" si="170"/>
        <v/>
      </c>
      <c r="R4931" s="26" t="str">
        <f t="array" ref="R4931">IFERROR(IF(OR(J4931="",M4931="",F4931=""),"",IF(F4931="학생부종합",INDEX(종합배치표!$C:$Q,MATCH(J4931,종합배치표!$B:$B,0),(MATCH(M4931,{"A","B","C","D","E"},0)-1)*3+1),INDEX(교과배치표!$C:$Q,MATCH(J4931,교과배치표!$B:$B,0),(MATCH(M4931,{"A","B","C","D","E"},0)-1)*3+1))),"")</f>
        <v/>
      </c>
      <c r="S4931" s="26" t="str">
        <f t="array" ref="S4931">IFERROR(IF(OR(J4931="",M4931="",F4931=""),"",IF(F4931="학생부종합",INDEX(종합배치표!$C:$Q,MATCH(J4931,종합배치표!$B:$B,0),(MATCH(M4931,{"A","B","C","D","E"},0)-1)*3+2),INDEX(교과배치표!$C:$Q,MATCH(J4931,교과배치표!$B:$B,0),(MATCH(M4931,{"A","B","C","D","E"},0)-1)*3+2))),"")</f>
        <v/>
      </c>
      <c r="T4931" s="26" t="str">
        <f t="array" ref="T4931">IFERROR(IF(OR(J4931="",M4931="",F4931=""),"",IF(F4931="학생부종합",INDEX(종합배치표!$C:$Q,MATCH(J4931,종합배치표!$B:$B,0),(MATCH(M4931,{"A","B","C","D","E"},0)-1)*3+3),INDEX(교과배치표!$C:$Q,MATCH(J4931,교과배치표!$B:$B,0),(MATCH(M4931,{"A","B","C","D","E"},0)-1)*3+3))),"")</f>
        <v/>
      </c>
    </row>
    <row r="4932" spans="2:20" ht="14.25" customHeight="1">
      <c r="B4932" s="20">
        <v>6000</v>
      </c>
      <c r="C4932" s="21" t="s">
        <v>492</v>
      </c>
      <c r="D4932" s="21" t="s">
        <v>1592</v>
      </c>
      <c r="E4932" s="21" t="s">
        <v>1634</v>
      </c>
      <c r="F4932" s="21" t="s">
        <v>68</v>
      </c>
      <c r="G4932" s="21" t="s">
        <v>922</v>
      </c>
      <c r="H4932" s="21" t="s">
        <v>45</v>
      </c>
      <c r="I4932" s="21" t="s">
        <v>27</v>
      </c>
      <c r="J4932" s="23"/>
      <c r="K4932" s="24">
        <v>6</v>
      </c>
      <c r="M4932" s="25" t="str">
        <f>IF(I4932="","",IF(I4932="인문",성적입력!$C$8,성적입력!$C$9))</f>
        <v>A</v>
      </c>
      <c r="N4932" s="26">
        <f>성적입력!$C$15</f>
        <v>3</v>
      </c>
      <c r="P4932" s="27" t="str">
        <f t="shared" si="170"/>
        <v/>
      </c>
      <c r="R4932" s="26" t="str">
        <f t="array" ref="R4932">IFERROR(IF(OR(J4932="",M4932="",F4932=""),"",IF(F4932="학생부종합",INDEX(종합배치표!$C:$Q,MATCH(J4932,종합배치표!$B:$B,0),(MATCH(M4932,{"A","B","C","D","E"},0)-1)*3+1),INDEX(교과배치표!$C:$Q,MATCH(J4932,교과배치표!$B:$B,0),(MATCH(M4932,{"A","B","C","D","E"},0)-1)*3+1))),"")</f>
        <v/>
      </c>
      <c r="S4932" s="26" t="str">
        <f t="array" ref="S4932">IFERROR(IF(OR(J4932="",M4932="",F4932=""),"",IF(F4932="학생부종합",INDEX(종합배치표!$C:$Q,MATCH(J4932,종합배치표!$B:$B,0),(MATCH(M4932,{"A","B","C","D","E"},0)-1)*3+2),INDEX(교과배치표!$C:$Q,MATCH(J4932,교과배치표!$B:$B,0),(MATCH(M4932,{"A","B","C","D","E"},0)-1)*3+2))),"")</f>
        <v/>
      </c>
      <c r="T4932" s="26" t="str">
        <f t="array" ref="T4932">IFERROR(IF(OR(J4932="",M4932="",F4932=""),"",IF(F4932="학생부종합",INDEX(종합배치표!$C:$Q,MATCH(J4932,종합배치표!$B:$B,0),(MATCH(M4932,{"A","B","C","D","E"},0)-1)*3+3),INDEX(교과배치표!$C:$Q,MATCH(J4932,교과배치표!$B:$B,0),(MATCH(M4932,{"A","B","C","D","E"},0)-1)*3+3))),"")</f>
        <v/>
      </c>
    </row>
    <row r="4933" spans="2:20" ht="14.25" customHeight="1">
      <c r="B4933" s="20">
        <v>6001</v>
      </c>
      <c r="C4933" s="21" t="s">
        <v>492</v>
      </c>
      <c r="D4933" s="21" t="s">
        <v>1592</v>
      </c>
      <c r="E4933" s="21" t="s">
        <v>1634</v>
      </c>
      <c r="F4933" s="21" t="s">
        <v>24</v>
      </c>
      <c r="G4933" s="21" t="s">
        <v>1636</v>
      </c>
      <c r="H4933" s="21" t="s">
        <v>45</v>
      </c>
      <c r="I4933" s="21" t="s">
        <v>27</v>
      </c>
      <c r="J4933" s="23"/>
      <c r="K4933" s="24">
        <v>9</v>
      </c>
      <c r="M4933" s="25" t="str">
        <f>IF(I4933="","",IF(I4933="인문",성적입력!$C$8,성적입력!$C$9))</f>
        <v>A</v>
      </c>
      <c r="N4933" s="26">
        <f>성적입력!$C$15</f>
        <v>3</v>
      </c>
      <c r="P4933" s="27" t="str">
        <f t="shared" ref="P4933:P4996" si="171">IF(OR(J4933="",N4933="",M4933=""),"",IF(N4933&lt;=T4933,"안정",IF(N4933&lt;=S4933,"적정",IF(N4933&lt;=R4933,"소신","상향"))))</f>
        <v/>
      </c>
      <c r="R4933" s="26" t="str">
        <f t="array" ref="R4933">IFERROR(IF(OR(J4933="",M4933="",F4933=""),"",IF(F4933="학생부종합",INDEX(종합배치표!$C:$Q,MATCH(J4933,종합배치표!$B:$B,0),(MATCH(M4933,{"A","B","C","D","E"},0)-1)*3+1),INDEX(교과배치표!$C:$Q,MATCH(J4933,교과배치표!$B:$B,0),(MATCH(M4933,{"A","B","C","D","E"},0)-1)*3+1))),"")</f>
        <v/>
      </c>
      <c r="S4933" s="26" t="str">
        <f t="array" ref="S4933">IFERROR(IF(OR(J4933="",M4933="",F4933=""),"",IF(F4933="학생부종합",INDEX(종합배치표!$C:$Q,MATCH(J4933,종합배치표!$B:$B,0),(MATCH(M4933,{"A","B","C","D","E"},0)-1)*3+2),INDEX(교과배치표!$C:$Q,MATCH(J4933,교과배치표!$B:$B,0),(MATCH(M4933,{"A","B","C","D","E"},0)-1)*3+2))),"")</f>
        <v/>
      </c>
      <c r="T4933" s="26" t="str">
        <f t="array" ref="T4933">IFERROR(IF(OR(J4933="",M4933="",F4933=""),"",IF(F4933="학생부종합",INDEX(종합배치표!$C:$Q,MATCH(J4933,종합배치표!$B:$B,0),(MATCH(M4933,{"A","B","C","D","E"},0)-1)*3+3),INDEX(교과배치표!$C:$Q,MATCH(J4933,교과배치표!$B:$B,0),(MATCH(M4933,{"A","B","C","D","E"},0)-1)*3+3))),"")</f>
        <v/>
      </c>
    </row>
    <row r="4934" spans="2:20" ht="14.25" customHeight="1">
      <c r="B4934" s="20">
        <v>6002</v>
      </c>
      <c r="C4934" s="21" t="s">
        <v>492</v>
      </c>
      <c r="D4934" s="21" t="s">
        <v>1592</v>
      </c>
      <c r="E4934" s="21" t="s">
        <v>1634</v>
      </c>
      <c r="F4934" s="21" t="s">
        <v>68</v>
      </c>
      <c r="G4934" s="21" t="s">
        <v>922</v>
      </c>
      <c r="H4934" s="21" t="s">
        <v>53</v>
      </c>
      <c r="I4934" s="21" t="s">
        <v>27</v>
      </c>
      <c r="J4934" s="23"/>
      <c r="K4934" s="24">
        <v>6</v>
      </c>
      <c r="M4934" s="25" t="str">
        <f>IF(I4934="","",IF(I4934="인문",성적입력!$C$8,성적입력!$C$9))</f>
        <v>A</v>
      </c>
      <c r="N4934" s="26">
        <f>성적입력!$C$15</f>
        <v>3</v>
      </c>
      <c r="P4934" s="27" t="str">
        <f t="shared" si="171"/>
        <v/>
      </c>
      <c r="R4934" s="26" t="str">
        <f t="array" ref="R4934">IFERROR(IF(OR(J4934="",M4934="",F4934=""),"",IF(F4934="학생부종합",INDEX(종합배치표!$C:$Q,MATCH(J4934,종합배치표!$B:$B,0),(MATCH(M4934,{"A","B","C","D","E"},0)-1)*3+1),INDEX(교과배치표!$C:$Q,MATCH(J4934,교과배치표!$B:$B,0),(MATCH(M4934,{"A","B","C","D","E"},0)-1)*3+1))),"")</f>
        <v/>
      </c>
      <c r="S4934" s="26" t="str">
        <f t="array" ref="S4934">IFERROR(IF(OR(J4934="",M4934="",F4934=""),"",IF(F4934="학생부종합",INDEX(종합배치표!$C:$Q,MATCH(J4934,종합배치표!$B:$B,0),(MATCH(M4934,{"A","B","C","D","E"},0)-1)*3+2),INDEX(교과배치표!$C:$Q,MATCH(J4934,교과배치표!$B:$B,0),(MATCH(M4934,{"A","B","C","D","E"},0)-1)*3+2))),"")</f>
        <v/>
      </c>
      <c r="T4934" s="26" t="str">
        <f t="array" ref="T4934">IFERROR(IF(OR(J4934="",M4934="",F4934=""),"",IF(F4934="학생부종합",INDEX(종합배치표!$C:$Q,MATCH(J4934,종합배치표!$B:$B,0),(MATCH(M4934,{"A","B","C","D","E"},0)-1)*3+3),INDEX(교과배치표!$C:$Q,MATCH(J4934,교과배치표!$B:$B,0),(MATCH(M4934,{"A","B","C","D","E"},0)-1)*3+3))),"")</f>
        <v/>
      </c>
    </row>
    <row r="4935" spans="2:20" ht="14.25" customHeight="1">
      <c r="B4935" s="20">
        <v>6003</v>
      </c>
      <c r="C4935" s="21" t="s">
        <v>492</v>
      </c>
      <c r="D4935" s="21" t="s">
        <v>1592</v>
      </c>
      <c r="E4935" s="21" t="s">
        <v>1634</v>
      </c>
      <c r="F4935" s="21" t="s">
        <v>24</v>
      </c>
      <c r="G4935" s="21" t="s">
        <v>1635</v>
      </c>
      <c r="H4935" s="21" t="s">
        <v>53</v>
      </c>
      <c r="I4935" s="21" t="s">
        <v>27</v>
      </c>
      <c r="J4935" s="23"/>
      <c r="K4935" s="24">
        <v>4</v>
      </c>
      <c r="M4935" s="25" t="str">
        <f>IF(I4935="","",IF(I4935="인문",성적입력!$C$8,성적입력!$C$9))</f>
        <v>A</v>
      </c>
      <c r="N4935" s="26">
        <f>성적입력!$C$15</f>
        <v>3</v>
      </c>
      <c r="P4935" s="27" t="str">
        <f t="shared" si="171"/>
        <v/>
      </c>
      <c r="R4935" s="26" t="str">
        <f t="array" ref="R4935">IFERROR(IF(OR(J4935="",M4935="",F4935=""),"",IF(F4935="학생부종합",INDEX(종합배치표!$C:$Q,MATCH(J4935,종합배치표!$B:$B,0),(MATCH(M4935,{"A","B","C","D","E"},0)-1)*3+1),INDEX(교과배치표!$C:$Q,MATCH(J4935,교과배치표!$B:$B,0),(MATCH(M4935,{"A","B","C","D","E"},0)-1)*3+1))),"")</f>
        <v/>
      </c>
      <c r="S4935" s="26" t="str">
        <f t="array" ref="S4935">IFERROR(IF(OR(J4935="",M4935="",F4935=""),"",IF(F4935="학생부종합",INDEX(종합배치표!$C:$Q,MATCH(J4935,종합배치표!$B:$B,0),(MATCH(M4935,{"A","B","C","D","E"},0)-1)*3+2),INDEX(교과배치표!$C:$Q,MATCH(J4935,교과배치표!$B:$B,0),(MATCH(M4935,{"A","B","C","D","E"},0)-1)*3+2))),"")</f>
        <v/>
      </c>
      <c r="T4935" s="26" t="str">
        <f t="array" ref="T4935">IFERROR(IF(OR(J4935="",M4935="",F4935=""),"",IF(F4935="학생부종합",INDEX(종합배치표!$C:$Q,MATCH(J4935,종합배치표!$B:$B,0),(MATCH(M4935,{"A","B","C","D","E"},0)-1)*3+3),INDEX(교과배치표!$C:$Q,MATCH(J4935,교과배치표!$B:$B,0),(MATCH(M4935,{"A","B","C","D","E"},0)-1)*3+3))),"")</f>
        <v/>
      </c>
    </row>
    <row r="4936" spans="2:20" ht="14.25" customHeight="1">
      <c r="B4936" s="20">
        <v>6005</v>
      </c>
      <c r="C4936" s="21" t="s">
        <v>492</v>
      </c>
      <c r="D4936" s="21" t="s">
        <v>1592</v>
      </c>
      <c r="E4936" s="21" t="s">
        <v>1634</v>
      </c>
      <c r="F4936" s="21" t="s">
        <v>24</v>
      </c>
      <c r="G4936" s="21" t="s">
        <v>1636</v>
      </c>
      <c r="H4936" s="21" t="s">
        <v>53</v>
      </c>
      <c r="I4936" s="21" t="s">
        <v>27</v>
      </c>
      <c r="J4936" s="23"/>
      <c r="K4936" s="24">
        <v>5</v>
      </c>
      <c r="M4936" s="25" t="str">
        <f>IF(I4936="","",IF(I4936="인문",성적입력!$C$8,성적입력!$C$9))</f>
        <v>A</v>
      </c>
      <c r="N4936" s="26">
        <f>성적입력!$C$15</f>
        <v>3</v>
      </c>
      <c r="P4936" s="27" t="str">
        <f t="shared" si="171"/>
        <v/>
      </c>
      <c r="R4936" s="26" t="str">
        <f t="array" ref="R4936">IFERROR(IF(OR(J4936="",M4936="",F4936=""),"",IF(F4936="학생부종합",INDEX(종합배치표!$C:$Q,MATCH(J4936,종합배치표!$B:$B,0),(MATCH(M4936,{"A","B","C","D","E"},0)-1)*3+1),INDEX(교과배치표!$C:$Q,MATCH(J4936,교과배치표!$B:$B,0),(MATCH(M4936,{"A","B","C","D","E"},0)-1)*3+1))),"")</f>
        <v/>
      </c>
      <c r="S4936" s="26" t="str">
        <f t="array" ref="S4936">IFERROR(IF(OR(J4936="",M4936="",F4936=""),"",IF(F4936="학생부종합",INDEX(종합배치표!$C:$Q,MATCH(J4936,종합배치표!$B:$B,0),(MATCH(M4936,{"A","B","C","D","E"},0)-1)*3+2),INDEX(교과배치표!$C:$Q,MATCH(J4936,교과배치표!$B:$B,0),(MATCH(M4936,{"A","B","C","D","E"},0)-1)*3+2))),"")</f>
        <v/>
      </c>
      <c r="T4936" s="26" t="str">
        <f t="array" ref="T4936">IFERROR(IF(OR(J4936="",M4936="",F4936=""),"",IF(F4936="학생부종합",INDEX(종합배치표!$C:$Q,MATCH(J4936,종합배치표!$B:$B,0),(MATCH(M4936,{"A","B","C","D","E"},0)-1)*3+3),INDEX(교과배치표!$C:$Q,MATCH(J4936,교과배치표!$B:$B,0),(MATCH(M4936,{"A","B","C","D","E"},0)-1)*3+3))),"")</f>
        <v/>
      </c>
    </row>
    <row r="4937" spans="2:20" ht="14.25" customHeight="1">
      <c r="B4937" s="20">
        <v>6006</v>
      </c>
      <c r="C4937" s="21" t="s">
        <v>492</v>
      </c>
      <c r="D4937" s="21" t="s">
        <v>1592</v>
      </c>
      <c r="E4937" s="21" t="s">
        <v>1634</v>
      </c>
      <c r="F4937" s="21" t="s">
        <v>68</v>
      </c>
      <c r="G4937" s="21" t="s">
        <v>922</v>
      </c>
      <c r="H4937" s="21" t="s">
        <v>575</v>
      </c>
      <c r="I4937" s="21" t="s">
        <v>60</v>
      </c>
      <c r="J4937" s="23"/>
      <c r="K4937" s="24">
        <v>7</v>
      </c>
      <c r="M4937" s="25" t="str">
        <f>IF(I4937="","",IF(I4937="인문",성적입력!$C$8,성적입력!$C$9))</f>
        <v>A</v>
      </c>
      <c r="N4937" s="26">
        <f>성적입력!$C$15</f>
        <v>3</v>
      </c>
      <c r="P4937" s="27" t="str">
        <f t="shared" si="171"/>
        <v/>
      </c>
      <c r="R4937" s="26" t="str">
        <f t="array" ref="R4937">IFERROR(IF(OR(J4937="",M4937="",F4937=""),"",IF(F4937="학생부종합",INDEX(종합배치표!$C:$Q,MATCH(J4937,종합배치표!$B:$B,0),(MATCH(M4937,{"A","B","C","D","E"},0)-1)*3+1),INDEX(교과배치표!$C:$Q,MATCH(J4937,교과배치표!$B:$B,0),(MATCH(M4937,{"A","B","C","D","E"},0)-1)*3+1))),"")</f>
        <v/>
      </c>
      <c r="S4937" s="26" t="str">
        <f t="array" ref="S4937">IFERROR(IF(OR(J4937="",M4937="",F4937=""),"",IF(F4937="학생부종합",INDEX(종합배치표!$C:$Q,MATCH(J4937,종합배치표!$B:$B,0),(MATCH(M4937,{"A","B","C","D","E"},0)-1)*3+2),INDEX(교과배치표!$C:$Q,MATCH(J4937,교과배치표!$B:$B,0),(MATCH(M4937,{"A","B","C","D","E"},0)-1)*3+2))),"")</f>
        <v/>
      </c>
      <c r="T4937" s="26" t="str">
        <f t="array" ref="T4937">IFERROR(IF(OR(J4937="",M4937="",F4937=""),"",IF(F4937="학생부종합",INDEX(종합배치표!$C:$Q,MATCH(J4937,종합배치표!$B:$B,0),(MATCH(M4937,{"A","B","C","D","E"},0)-1)*3+3),INDEX(교과배치표!$C:$Q,MATCH(J4937,교과배치표!$B:$B,0),(MATCH(M4937,{"A","B","C","D","E"},0)-1)*3+3))),"")</f>
        <v/>
      </c>
    </row>
    <row r="4938" spans="2:20" ht="14.25" customHeight="1">
      <c r="B4938" s="20">
        <v>6007</v>
      </c>
      <c r="C4938" s="21" t="s">
        <v>492</v>
      </c>
      <c r="D4938" s="21" t="s">
        <v>1592</v>
      </c>
      <c r="E4938" s="21" t="s">
        <v>1634</v>
      </c>
      <c r="F4938" s="21" t="s">
        <v>24</v>
      </c>
      <c r="G4938" s="21" t="s">
        <v>1635</v>
      </c>
      <c r="H4938" s="21" t="s">
        <v>575</v>
      </c>
      <c r="I4938" s="21" t="s">
        <v>60</v>
      </c>
      <c r="J4938" s="23"/>
      <c r="K4938" s="24">
        <v>4</v>
      </c>
      <c r="M4938" s="25" t="str">
        <f>IF(I4938="","",IF(I4938="인문",성적입력!$C$8,성적입력!$C$9))</f>
        <v>A</v>
      </c>
      <c r="N4938" s="26">
        <f>성적입력!$C$15</f>
        <v>3</v>
      </c>
      <c r="P4938" s="27" t="str">
        <f t="shared" si="171"/>
        <v/>
      </c>
      <c r="R4938" s="26" t="str">
        <f t="array" ref="R4938">IFERROR(IF(OR(J4938="",M4938="",F4938=""),"",IF(F4938="학생부종합",INDEX(종합배치표!$C:$Q,MATCH(J4938,종합배치표!$B:$B,0),(MATCH(M4938,{"A","B","C","D","E"},0)-1)*3+1),INDEX(교과배치표!$C:$Q,MATCH(J4938,교과배치표!$B:$B,0),(MATCH(M4938,{"A","B","C","D","E"},0)-1)*3+1))),"")</f>
        <v/>
      </c>
      <c r="S4938" s="26" t="str">
        <f t="array" ref="S4938">IFERROR(IF(OR(J4938="",M4938="",F4938=""),"",IF(F4938="학생부종합",INDEX(종합배치표!$C:$Q,MATCH(J4938,종합배치표!$B:$B,0),(MATCH(M4938,{"A","B","C","D","E"},0)-1)*3+2),INDEX(교과배치표!$C:$Q,MATCH(J4938,교과배치표!$B:$B,0),(MATCH(M4938,{"A","B","C","D","E"},0)-1)*3+2))),"")</f>
        <v/>
      </c>
      <c r="T4938" s="26" t="str">
        <f t="array" ref="T4938">IFERROR(IF(OR(J4938="",M4938="",F4938=""),"",IF(F4938="학생부종합",INDEX(종합배치표!$C:$Q,MATCH(J4938,종합배치표!$B:$B,0),(MATCH(M4938,{"A","B","C","D","E"},0)-1)*3+3),INDEX(교과배치표!$C:$Q,MATCH(J4938,교과배치표!$B:$B,0),(MATCH(M4938,{"A","B","C","D","E"},0)-1)*3+3))),"")</f>
        <v/>
      </c>
    </row>
    <row r="4939" spans="2:20" ht="14.25" customHeight="1">
      <c r="B4939" s="20">
        <v>6010</v>
      </c>
      <c r="C4939" s="21" t="s">
        <v>492</v>
      </c>
      <c r="D4939" s="21" t="s">
        <v>1592</v>
      </c>
      <c r="E4939" s="21" t="s">
        <v>1634</v>
      </c>
      <c r="F4939" s="21" t="s">
        <v>24</v>
      </c>
      <c r="G4939" s="21" t="s">
        <v>1636</v>
      </c>
      <c r="H4939" s="21" t="s">
        <v>575</v>
      </c>
      <c r="I4939" s="21" t="s">
        <v>60</v>
      </c>
      <c r="J4939" s="23"/>
      <c r="K4939" s="24">
        <v>5</v>
      </c>
      <c r="M4939" s="25" t="str">
        <f>IF(I4939="","",IF(I4939="인문",성적입력!$C$8,성적입력!$C$9))</f>
        <v>A</v>
      </c>
      <c r="N4939" s="26">
        <f>성적입력!$C$15</f>
        <v>3</v>
      </c>
      <c r="P4939" s="27" t="str">
        <f t="shared" si="171"/>
        <v/>
      </c>
      <c r="R4939" s="26" t="str">
        <f t="array" ref="R4939">IFERROR(IF(OR(J4939="",M4939="",F4939=""),"",IF(F4939="학생부종합",INDEX(종합배치표!$C:$Q,MATCH(J4939,종합배치표!$B:$B,0),(MATCH(M4939,{"A","B","C","D","E"},0)-1)*3+1),INDEX(교과배치표!$C:$Q,MATCH(J4939,교과배치표!$B:$B,0),(MATCH(M4939,{"A","B","C","D","E"},0)-1)*3+1))),"")</f>
        <v/>
      </c>
      <c r="S4939" s="26" t="str">
        <f t="array" ref="S4939">IFERROR(IF(OR(J4939="",M4939="",F4939=""),"",IF(F4939="학생부종합",INDEX(종합배치표!$C:$Q,MATCH(J4939,종합배치표!$B:$B,0),(MATCH(M4939,{"A","B","C","D","E"},0)-1)*3+2),INDEX(교과배치표!$C:$Q,MATCH(J4939,교과배치표!$B:$B,0),(MATCH(M4939,{"A","B","C","D","E"},0)-1)*3+2))),"")</f>
        <v/>
      </c>
      <c r="T4939" s="26" t="str">
        <f t="array" ref="T4939">IFERROR(IF(OR(J4939="",M4939="",F4939=""),"",IF(F4939="학생부종합",INDEX(종합배치표!$C:$Q,MATCH(J4939,종합배치표!$B:$B,0),(MATCH(M4939,{"A","B","C","D","E"},0)-1)*3+3),INDEX(교과배치표!$C:$Q,MATCH(J4939,교과배치표!$B:$B,0),(MATCH(M4939,{"A","B","C","D","E"},0)-1)*3+3))),"")</f>
        <v/>
      </c>
    </row>
    <row r="4940" spans="2:20" ht="14.25" customHeight="1">
      <c r="B4940" s="20">
        <v>6011</v>
      </c>
      <c r="C4940" s="21" t="s">
        <v>492</v>
      </c>
      <c r="D4940" s="21" t="s">
        <v>1592</v>
      </c>
      <c r="E4940" s="21" t="s">
        <v>1634</v>
      </c>
      <c r="F4940" s="21" t="s">
        <v>68</v>
      </c>
      <c r="G4940" s="21" t="s">
        <v>922</v>
      </c>
      <c r="H4940" s="21" t="s">
        <v>263</v>
      </c>
      <c r="I4940" s="21" t="s">
        <v>27</v>
      </c>
      <c r="J4940" s="23"/>
      <c r="K4940" s="24">
        <v>3</v>
      </c>
      <c r="M4940" s="25" t="str">
        <f>IF(I4940="","",IF(I4940="인문",성적입력!$C$8,성적입력!$C$9))</f>
        <v>A</v>
      </c>
      <c r="N4940" s="26">
        <f>성적입력!$C$15</f>
        <v>3</v>
      </c>
      <c r="P4940" s="27" t="str">
        <f t="shared" si="171"/>
        <v/>
      </c>
      <c r="R4940" s="26" t="str">
        <f t="array" ref="R4940">IFERROR(IF(OR(J4940="",M4940="",F4940=""),"",IF(F4940="학생부종합",INDEX(종합배치표!$C:$Q,MATCH(J4940,종합배치표!$B:$B,0),(MATCH(M4940,{"A","B","C","D","E"},0)-1)*3+1),INDEX(교과배치표!$C:$Q,MATCH(J4940,교과배치표!$B:$B,0),(MATCH(M4940,{"A","B","C","D","E"},0)-1)*3+1))),"")</f>
        <v/>
      </c>
      <c r="S4940" s="26" t="str">
        <f t="array" ref="S4940">IFERROR(IF(OR(J4940="",M4940="",F4940=""),"",IF(F4940="학생부종합",INDEX(종합배치표!$C:$Q,MATCH(J4940,종합배치표!$B:$B,0),(MATCH(M4940,{"A","B","C","D","E"},0)-1)*3+2),INDEX(교과배치표!$C:$Q,MATCH(J4940,교과배치표!$B:$B,0),(MATCH(M4940,{"A","B","C","D","E"},0)-1)*3+2))),"")</f>
        <v/>
      </c>
      <c r="T4940" s="26" t="str">
        <f t="array" ref="T4940">IFERROR(IF(OR(J4940="",M4940="",F4940=""),"",IF(F4940="학생부종합",INDEX(종합배치표!$C:$Q,MATCH(J4940,종합배치표!$B:$B,0),(MATCH(M4940,{"A","B","C","D","E"},0)-1)*3+3),INDEX(교과배치표!$C:$Q,MATCH(J4940,교과배치표!$B:$B,0),(MATCH(M4940,{"A","B","C","D","E"},0)-1)*3+3))),"")</f>
        <v/>
      </c>
    </row>
    <row r="4941" spans="2:20" ht="14.25" customHeight="1">
      <c r="B4941" s="20">
        <v>6012</v>
      </c>
      <c r="C4941" s="21" t="s">
        <v>492</v>
      </c>
      <c r="D4941" s="21" t="s">
        <v>1592</v>
      </c>
      <c r="E4941" s="21" t="s">
        <v>1634</v>
      </c>
      <c r="F4941" s="21" t="s">
        <v>24</v>
      </c>
      <c r="G4941" s="21" t="s">
        <v>1636</v>
      </c>
      <c r="H4941" s="21" t="s">
        <v>263</v>
      </c>
      <c r="I4941" s="21" t="s">
        <v>27</v>
      </c>
      <c r="J4941" s="23"/>
      <c r="K4941" s="24">
        <v>6</v>
      </c>
      <c r="M4941" s="25" t="str">
        <f>IF(I4941="","",IF(I4941="인문",성적입력!$C$8,성적입력!$C$9))</f>
        <v>A</v>
      </c>
      <c r="N4941" s="26">
        <f>성적입력!$C$15</f>
        <v>3</v>
      </c>
      <c r="P4941" s="27" t="str">
        <f t="shared" si="171"/>
        <v/>
      </c>
      <c r="R4941" s="26" t="str">
        <f t="array" ref="R4941">IFERROR(IF(OR(J4941="",M4941="",F4941=""),"",IF(F4941="학생부종합",INDEX(종합배치표!$C:$Q,MATCH(J4941,종합배치표!$B:$B,0),(MATCH(M4941,{"A","B","C","D","E"},0)-1)*3+1),INDEX(교과배치표!$C:$Q,MATCH(J4941,교과배치표!$B:$B,0),(MATCH(M4941,{"A","B","C","D","E"},0)-1)*3+1))),"")</f>
        <v/>
      </c>
      <c r="S4941" s="26" t="str">
        <f t="array" ref="S4941">IFERROR(IF(OR(J4941="",M4941="",F4941=""),"",IF(F4941="학생부종합",INDEX(종합배치표!$C:$Q,MATCH(J4941,종합배치표!$B:$B,0),(MATCH(M4941,{"A","B","C","D","E"},0)-1)*3+2),INDEX(교과배치표!$C:$Q,MATCH(J4941,교과배치표!$B:$B,0),(MATCH(M4941,{"A","B","C","D","E"},0)-1)*3+2))),"")</f>
        <v/>
      </c>
      <c r="T4941" s="26" t="str">
        <f t="array" ref="T4941">IFERROR(IF(OR(J4941="",M4941="",F4941=""),"",IF(F4941="학생부종합",INDEX(종합배치표!$C:$Q,MATCH(J4941,종합배치표!$B:$B,0),(MATCH(M4941,{"A","B","C","D","E"},0)-1)*3+3),INDEX(교과배치표!$C:$Q,MATCH(J4941,교과배치표!$B:$B,0),(MATCH(M4941,{"A","B","C","D","E"},0)-1)*3+3))),"")</f>
        <v/>
      </c>
    </row>
    <row r="4942" spans="2:20" ht="14.25" customHeight="1">
      <c r="B4942" s="20">
        <v>6013</v>
      </c>
      <c r="C4942" s="21" t="s">
        <v>492</v>
      </c>
      <c r="D4942" s="21" t="s">
        <v>1592</v>
      </c>
      <c r="E4942" s="21" t="s">
        <v>1634</v>
      </c>
      <c r="F4942" s="21" t="s">
        <v>68</v>
      </c>
      <c r="G4942" s="21" t="s">
        <v>922</v>
      </c>
      <c r="H4942" s="21" t="s">
        <v>306</v>
      </c>
      <c r="I4942" s="21" t="s">
        <v>60</v>
      </c>
      <c r="J4942" s="23"/>
      <c r="K4942" s="24">
        <v>4</v>
      </c>
      <c r="M4942" s="25" t="str">
        <f>IF(I4942="","",IF(I4942="인문",성적입력!$C$8,성적입력!$C$9))</f>
        <v>A</v>
      </c>
      <c r="N4942" s="26">
        <f>성적입력!$C$15</f>
        <v>3</v>
      </c>
      <c r="P4942" s="27" t="str">
        <f t="shared" si="171"/>
        <v/>
      </c>
      <c r="R4942" s="26" t="str">
        <f t="array" ref="R4942">IFERROR(IF(OR(J4942="",M4942="",F4942=""),"",IF(F4942="학생부종합",INDEX(종합배치표!$C:$Q,MATCH(J4942,종합배치표!$B:$B,0),(MATCH(M4942,{"A","B","C","D","E"},0)-1)*3+1),INDEX(교과배치표!$C:$Q,MATCH(J4942,교과배치표!$B:$B,0),(MATCH(M4942,{"A","B","C","D","E"},0)-1)*3+1))),"")</f>
        <v/>
      </c>
      <c r="S4942" s="26" t="str">
        <f t="array" ref="S4942">IFERROR(IF(OR(J4942="",M4942="",F4942=""),"",IF(F4942="학생부종합",INDEX(종합배치표!$C:$Q,MATCH(J4942,종합배치표!$B:$B,0),(MATCH(M4942,{"A","B","C","D","E"},0)-1)*3+2),INDEX(교과배치표!$C:$Q,MATCH(J4942,교과배치표!$B:$B,0),(MATCH(M4942,{"A","B","C","D","E"},0)-1)*3+2))),"")</f>
        <v/>
      </c>
      <c r="T4942" s="26" t="str">
        <f t="array" ref="T4942">IFERROR(IF(OR(J4942="",M4942="",F4942=""),"",IF(F4942="학생부종합",INDEX(종합배치표!$C:$Q,MATCH(J4942,종합배치표!$B:$B,0),(MATCH(M4942,{"A","B","C","D","E"},0)-1)*3+3),INDEX(교과배치표!$C:$Q,MATCH(J4942,교과배치표!$B:$B,0),(MATCH(M4942,{"A","B","C","D","E"},0)-1)*3+3))),"")</f>
        <v/>
      </c>
    </row>
    <row r="4943" spans="2:20" ht="14.25" customHeight="1">
      <c r="B4943" s="20">
        <v>6014</v>
      </c>
      <c r="C4943" s="21" t="s">
        <v>492</v>
      </c>
      <c r="D4943" s="21" t="s">
        <v>1592</v>
      </c>
      <c r="E4943" s="21" t="s">
        <v>1634</v>
      </c>
      <c r="F4943" s="21" t="s">
        <v>24</v>
      </c>
      <c r="G4943" s="21" t="s">
        <v>1635</v>
      </c>
      <c r="H4943" s="21" t="s">
        <v>306</v>
      </c>
      <c r="I4943" s="21" t="s">
        <v>60</v>
      </c>
      <c r="J4943" s="23"/>
      <c r="K4943" s="24">
        <v>4</v>
      </c>
      <c r="M4943" s="25" t="str">
        <f>IF(I4943="","",IF(I4943="인문",성적입력!$C$8,성적입력!$C$9))</f>
        <v>A</v>
      </c>
      <c r="N4943" s="26">
        <f>성적입력!$C$15</f>
        <v>3</v>
      </c>
      <c r="P4943" s="27" t="str">
        <f t="shared" si="171"/>
        <v/>
      </c>
      <c r="R4943" s="26" t="str">
        <f t="array" ref="R4943">IFERROR(IF(OR(J4943="",M4943="",F4943=""),"",IF(F4943="학생부종합",INDEX(종합배치표!$C:$Q,MATCH(J4943,종합배치표!$B:$B,0),(MATCH(M4943,{"A","B","C","D","E"},0)-1)*3+1),INDEX(교과배치표!$C:$Q,MATCH(J4943,교과배치표!$B:$B,0),(MATCH(M4943,{"A","B","C","D","E"},0)-1)*3+1))),"")</f>
        <v/>
      </c>
      <c r="S4943" s="26" t="str">
        <f t="array" ref="S4943">IFERROR(IF(OR(J4943="",M4943="",F4943=""),"",IF(F4943="학생부종합",INDEX(종합배치표!$C:$Q,MATCH(J4943,종합배치표!$B:$B,0),(MATCH(M4943,{"A","B","C","D","E"},0)-1)*3+2),INDEX(교과배치표!$C:$Q,MATCH(J4943,교과배치표!$B:$B,0),(MATCH(M4943,{"A","B","C","D","E"},0)-1)*3+2))),"")</f>
        <v/>
      </c>
      <c r="T4943" s="26" t="str">
        <f t="array" ref="T4943">IFERROR(IF(OR(J4943="",M4943="",F4943=""),"",IF(F4943="학생부종합",INDEX(종합배치표!$C:$Q,MATCH(J4943,종합배치표!$B:$B,0),(MATCH(M4943,{"A","B","C","D","E"},0)-1)*3+3),INDEX(교과배치표!$C:$Q,MATCH(J4943,교과배치표!$B:$B,0),(MATCH(M4943,{"A","B","C","D","E"},0)-1)*3+3))),"")</f>
        <v/>
      </c>
    </row>
    <row r="4944" spans="2:20" ht="14.25" customHeight="1">
      <c r="B4944" s="20">
        <v>6017</v>
      </c>
      <c r="C4944" s="21" t="s">
        <v>492</v>
      </c>
      <c r="D4944" s="21" t="s">
        <v>1592</v>
      </c>
      <c r="E4944" s="21" t="s">
        <v>1634</v>
      </c>
      <c r="F4944" s="21" t="s">
        <v>24</v>
      </c>
      <c r="G4944" s="21" t="s">
        <v>1636</v>
      </c>
      <c r="H4944" s="21" t="s">
        <v>306</v>
      </c>
      <c r="I4944" s="21" t="s">
        <v>60</v>
      </c>
      <c r="J4944" s="23"/>
      <c r="K4944" s="24">
        <v>4</v>
      </c>
      <c r="M4944" s="25" t="str">
        <f>IF(I4944="","",IF(I4944="인문",성적입력!$C$8,성적입력!$C$9))</f>
        <v>A</v>
      </c>
      <c r="N4944" s="26">
        <f>성적입력!$C$15</f>
        <v>3</v>
      </c>
      <c r="P4944" s="27" t="str">
        <f t="shared" si="171"/>
        <v/>
      </c>
      <c r="R4944" s="26" t="str">
        <f t="array" ref="R4944">IFERROR(IF(OR(J4944="",M4944="",F4944=""),"",IF(F4944="학생부종합",INDEX(종합배치표!$C:$Q,MATCH(J4944,종합배치표!$B:$B,0),(MATCH(M4944,{"A","B","C","D","E"},0)-1)*3+1),INDEX(교과배치표!$C:$Q,MATCH(J4944,교과배치표!$B:$B,0),(MATCH(M4944,{"A","B","C","D","E"},0)-1)*3+1))),"")</f>
        <v/>
      </c>
      <c r="S4944" s="26" t="str">
        <f t="array" ref="S4944">IFERROR(IF(OR(J4944="",M4944="",F4944=""),"",IF(F4944="학생부종합",INDEX(종합배치표!$C:$Q,MATCH(J4944,종합배치표!$B:$B,0),(MATCH(M4944,{"A","B","C","D","E"},0)-1)*3+2),INDEX(교과배치표!$C:$Q,MATCH(J4944,교과배치표!$B:$B,0),(MATCH(M4944,{"A","B","C","D","E"},0)-1)*3+2))),"")</f>
        <v/>
      </c>
      <c r="T4944" s="26" t="str">
        <f t="array" ref="T4944">IFERROR(IF(OR(J4944="",M4944="",F4944=""),"",IF(F4944="학생부종합",INDEX(종합배치표!$C:$Q,MATCH(J4944,종합배치표!$B:$B,0),(MATCH(M4944,{"A","B","C","D","E"},0)-1)*3+3),INDEX(교과배치표!$C:$Q,MATCH(J4944,교과배치표!$B:$B,0),(MATCH(M4944,{"A","B","C","D","E"},0)-1)*3+3))),"")</f>
        <v/>
      </c>
    </row>
    <row r="4945" spans="2:20" ht="14.25" customHeight="1">
      <c r="B4945" s="20">
        <v>6018</v>
      </c>
      <c r="C4945" s="21" t="s">
        <v>492</v>
      </c>
      <c r="D4945" s="21" t="s">
        <v>1592</v>
      </c>
      <c r="E4945" s="21" t="s">
        <v>1634</v>
      </c>
      <c r="F4945" s="21" t="s">
        <v>68</v>
      </c>
      <c r="G4945" s="21" t="s">
        <v>922</v>
      </c>
      <c r="H4945" s="21" t="s">
        <v>435</v>
      </c>
      <c r="I4945" s="21" t="s">
        <v>429</v>
      </c>
      <c r="J4945" s="23"/>
      <c r="K4945" s="24">
        <v>4</v>
      </c>
      <c r="M4945" s="25" t="str">
        <f>IF(I4945="","",IF(I4945="인문",성적입력!$C$8,성적입력!$C$9))</f>
        <v>A</v>
      </c>
      <c r="N4945" s="26">
        <f>성적입력!$C$15</f>
        <v>3</v>
      </c>
      <c r="P4945" s="27" t="str">
        <f t="shared" si="171"/>
        <v/>
      </c>
      <c r="R4945" s="26" t="str">
        <f t="array" ref="R4945">IFERROR(IF(OR(J4945="",M4945="",F4945=""),"",IF(F4945="학생부종합",INDEX(종합배치표!$C:$Q,MATCH(J4945,종합배치표!$B:$B,0),(MATCH(M4945,{"A","B","C","D","E"},0)-1)*3+1),INDEX(교과배치표!$C:$Q,MATCH(J4945,교과배치표!$B:$B,0),(MATCH(M4945,{"A","B","C","D","E"},0)-1)*3+1))),"")</f>
        <v/>
      </c>
      <c r="S4945" s="26" t="str">
        <f t="array" ref="S4945">IFERROR(IF(OR(J4945="",M4945="",F4945=""),"",IF(F4945="학생부종합",INDEX(종합배치표!$C:$Q,MATCH(J4945,종합배치표!$B:$B,0),(MATCH(M4945,{"A","B","C","D","E"},0)-1)*3+2),INDEX(교과배치표!$C:$Q,MATCH(J4945,교과배치표!$B:$B,0),(MATCH(M4945,{"A","B","C","D","E"},0)-1)*3+2))),"")</f>
        <v/>
      </c>
      <c r="T4945" s="26" t="str">
        <f t="array" ref="T4945">IFERROR(IF(OR(J4945="",M4945="",F4945=""),"",IF(F4945="학생부종합",INDEX(종합배치표!$C:$Q,MATCH(J4945,종합배치표!$B:$B,0),(MATCH(M4945,{"A","B","C","D","E"},0)-1)*3+3),INDEX(교과배치표!$C:$Q,MATCH(J4945,교과배치표!$B:$B,0),(MATCH(M4945,{"A","B","C","D","E"},0)-1)*3+3))),"")</f>
        <v/>
      </c>
    </row>
    <row r="4946" spans="2:20" ht="14.25" customHeight="1">
      <c r="B4946" s="20">
        <v>6019</v>
      </c>
      <c r="C4946" s="21" t="s">
        <v>492</v>
      </c>
      <c r="D4946" s="21" t="s">
        <v>1592</v>
      </c>
      <c r="E4946" s="21" t="s">
        <v>1634</v>
      </c>
      <c r="F4946" s="21" t="s">
        <v>68</v>
      </c>
      <c r="G4946" s="21" t="s">
        <v>922</v>
      </c>
      <c r="H4946" s="21" t="s">
        <v>435</v>
      </c>
      <c r="I4946" s="21" t="s">
        <v>60</v>
      </c>
      <c r="J4946" s="23"/>
      <c r="K4946" s="24">
        <v>4</v>
      </c>
      <c r="M4946" s="25" t="str">
        <f>IF(I4946="","",IF(I4946="인문",성적입력!$C$8,성적입력!$C$9))</f>
        <v>A</v>
      </c>
      <c r="N4946" s="26">
        <f>성적입력!$C$15</f>
        <v>3</v>
      </c>
      <c r="P4946" s="27" t="str">
        <f t="shared" si="171"/>
        <v/>
      </c>
      <c r="R4946" s="26" t="str">
        <f t="array" ref="R4946">IFERROR(IF(OR(J4946="",M4946="",F4946=""),"",IF(F4946="학생부종합",INDEX(종합배치표!$C:$Q,MATCH(J4946,종합배치표!$B:$B,0),(MATCH(M4946,{"A","B","C","D","E"},0)-1)*3+1),INDEX(교과배치표!$C:$Q,MATCH(J4946,교과배치표!$B:$B,0),(MATCH(M4946,{"A","B","C","D","E"},0)-1)*3+1))),"")</f>
        <v/>
      </c>
      <c r="S4946" s="26" t="str">
        <f t="array" ref="S4946">IFERROR(IF(OR(J4946="",M4946="",F4946=""),"",IF(F4946="학생부종합",INDEX(종합배치표!$C:$Q,MATCH(J4946,종합배치표!$B:$B,0),(MATCH(M4946,{"A","B","C","D","E"},0)-1)*3+2),INDEX(교과배치표!$C:$Q,MATCH(J4946,교과배치표!$B:$B,0),(MATCH(M4946,{"A","B","C","D","E"},0)-1)*3+2))),"")</f>
        <v/>
      </c>
      <c r="T4946" s="26" t="str">
        <f t="array" ref="T4946">IFERROR(IF(OR(J4946="",M4946="",F4946=""),"",IF(F4946="학생부종합",INDEX(종합배치표!$C:$Q,MATCH(J4946,종합배치표!$B:$B,0),(MATCH(M4946,{"A","B","C","D","E"},0)-1)*3+3),INDEX(교과배치표!$C:$Q,MATCH(J4946,교과배치표!$B:$B,0),(MATCH(M4946,{"A","B","C","D","E"},0)-1)*3+3))),"")</f>
        <v/>
      </c>
    </row>
    <row r="4947" spans="2:20" ht="14.25" customHeight="1">
      <c r="B4947" s="20">
        <v>6020</v>
      </c>
      <c r="C4947" s="21" t="s">
        <v>492</v>
      </c>
      <c r="D4947" s="21" t="s">
        <v>1592</v>
      </c>
      <c r="E4947" s="21" t="s">
        <v>1634</v>
      </c>
      <c r="F4947" s="21" t="s">
        <v>24</v>
      </c>
      <c r="G4947" s="21" t="s">
        <v>1635</v>
      </c>
      <c r="H4947" s="21" t="s">
        <v>435</v>
      </c>
      <c r="I4947" s="21" t="s">
        <v>429</v>
      </c>
      <c r="J4947" s="23"/>
      <c r="K4947" s="24">
        <v>5</v>
      </c>
      <c r="M4947" s="25" t="str">
        <f>IF(I4947="","",IF(I4947="인문",성적입력!$C$8,성적입력!$C$9))</f>
        <v>A</v>
      </c>
      <c r="N4947" s="26">
        <f>성적입력!$C$15</f>
        <v>3</v>
      </c>
      <c r="P4947" s="27" t="str">
        <f t="shared" si="171"/>
        <v/>
      </c>
      <c r="R4947" s="26" t="str">
        <f t="array" ref="R4947">IFERROR(IF(OR(J4947="",M4947="",F4947=""),"",IF(F4947="학생부종합",INDEX(종합배치표!$C:$Q,MATCH(J4947,종합배치표!$B:$B,0),(MATCH(M4947,{"A","B","C","D","E"},0)-1)*3+1),INDEX(교과배치표!$C:$Q,MATCH(J4947,교과배치표!$B:$B,0),(MATCH(M4947,{"A","B","C","D","E"},0)-1)*3+1))),"")</f>
        <v/>
      </c>
      <c r="S4947" s="26" t="str">
        <f t="array" ref="S4947">IFERROR(IF(OR(J4947="",M4947="",F4947=""),"",IF(F4947="학생부종합",INDEX(종합배치표!$C:$Q,MATCH(J4947,종합배치표!$B:$B,0),(MATCH(M4947,{"A","B","C","D","E"},0)-1)*3+2),INDEX(교과배치표!$C:$Q,MATCH(J4947,교과배치표!$B:$B,0),(MATCH(M4947,{"A","B","C","D","E"},0)-1)*3+2))),"")</f>
        <v/>
      </c>
      <c r="T4947" s="26" t="str">
        <f t="array" ref="T4947">IFERROR(IF(OR(J4947="",M4947="",F4947=""),"",IF(F4947="학생부종합",INDEX(종합배치표!$C:$Q,MATCH(J4947,종합배치표!$B:$B,0),(MATCH(M4947,{"A","B","C","D","E"},0)-1)*3+3),INDEX(교과배치표!$C:$Q,MATCH(J4947,교과배치표!$B:$B,0),(MATCH(M4947,{"A","B","C","D","E"},0)-1)*3+3))),"")</f>
        <v/>
      </c>
    </row>
    <row r="4948" spans="2:20" ht="14.25" customHeight="1">
      <c r="B4948" s="20">
        <v>6021</v>
      </c>
      <c r="C4948" s="21" t="s">
        <v>492</v>
      </c>
      <c r="D4948" s="21" t="s">
        <v>1592</v>
      </c>
      <c r="E4948" s="21" t="s">
        <v>1634</v>
      </c>
      <c r="F4948" s="21" t="s">
        <v>24</v>
      </c>
      <c r="G4948" s="21" t="s">
        <v>1635</v>
      </c>
      <c r="H4948" s="21" t="s">
        <v>435</v>
      </c>
      <c r="I4948" s="21" t="s">
        <v>60</v>
      </c>
      <c r="J4948" s="23"/>
      <c r="K4948" s="24">
        <v>5</v>
      </c>
      <c r="M4948" s="25" t="str">
        <f>IF(I4948="","",IF(I4948="인문",성적입력!$C$8,성적입력!$C$9))</f>
        <v>A</v>
      </c>
      <c r="N4948" s="26">
        <f>성적입력!$C$15</f>
        <v>3</v>
      </c>
      <c r="P4948" s="27" t="str">
        <f t="shared" si="171"/>
        <v/>
      </c>
      <c r="R4948" s="26" t="str">
        <f t="array" ref="R4948">IFERROR(IF(OR(J4948="",M4948="",F4948=""),"",IF(F4948="학생부종합",INDEX(종합배치표!$C:$Q,MATCH(J4948,종합배치표!$B:$B,0),(MATCH(M4948,{"A","B","C","D","E"},0)-1)*3+1),INDEX(교과배치표!$C:$Q,MATCH(J4948,교과배치표!$B:$B,0),(MATCH(M4948,{"A","B","C","D","E"},0)-1)*3+1))),"")</f>
        <v/>
      </c>
      <c r="S4948" s="26" t="str">
        <f t="array" ref="S4948">IFERROR(IF(OR(J4948="",M4948="",F4948=""),"",IF(F4948="학생부종합",INDEX(종합배치표!$C:$Q,MATCH(J4948,종합배치표!$B:$B,0),(MATCH(M4948,{"A","B","C","D","E"},0)-1)*3+2),INDEX(교과배치표!$C:$Q,MATCH(J4948,교과배치표!$B:$B,0),(MATCH(M4948,{"A","B","C","D","E"},0)-1)*3+2))),"")</f>
        <v/>
      </c>
      <c r="T4948" s="26" t="str">
        <f t="array" ref="T4948">IFERROR(IF(OR(J4948="",M4948="",F4948=""),"",IF(F4948="학생부종합",INDEX(종합배치표!$C:$Q,MATCH(J4948,종합배치표!$B:$B,0),(MATCH(M4948,{"A","B","C","D","E"},0)-1)*3+3),INDEX(교과배치표!$C:$Q,MATCH(J4948,교과배치표!$B:$B,0),(MATCH(M4948,{"A","B","C","D","E"},0)-1)*3+3))),"")</f>
        <v/>
      </c>
    </row>
    <row r="4949" spans="2:20" ht="14.25" customHeight="1">
      <c r="B4949" s="20">
        <v>6024</v>
      </c>
      <c r="C4949" s="21" t="s">
        <v>492</v>
      </c>
      <c r="D4949" s="21" t="s">
        <v>1592</v>
      </c>
      <c r="E4949" s="21" t="s">
        <v>1634</v>
      </c>
      <c r="F4949" s="21" t="s">
        <v>24</v>
      </c>
      <c r="G4949" s="21" t="s">
        <v>1636</v>
      </c>
      <c r="H4949" s="21" t="s">
        <v>435</v>
      </c>
      <c r="I4949" s="21" t="s">
        <v>429</v>
      </c>
      <c r="J4949" s="23"/>
      <c r="K4949" s="24">
        <v>3</v>
      </c>
      <c r="M4949" s="25" t="str">
        <f>IF(I4949="","",IF(I4949="인문",성적입력!$C$8,성적입력!$C$9))</f>
        <v>A</v>
      </c>
      <c r="N4949" s="26">
        <f>성적입력!$C$15</f>
        <v>3</v>
      </c>
      <c r="P4949" s="27" t="str">
        <f t="shared" si="171"/>
        <v/>
      </c>
      <c r="R4949" s="26" t="str">
        <f t="array" ref="R4949">IFERROR(IF(OR(J4949="",M4949="",F4949=""),"",IF(F4949="학생부종합",INDEX(종합배치표!$C:$Q,MATCH(J4949,종합배치표!$B:$B,0),(MATCH(M4949,{"A","B","C","D","E"},0)-1)*3+1),INDEX(교과배치표!$C:$Q,MATCH(J4949,교과배치표!$B:$B,0),(MATCH(M4949,{"A","B","C","D","E"},0)-1)*3+1))),"")</f>
        <v/>
      </c>
      <c r="S4949" s="26" t="str">
        <f t="array" ref="S4949">IFERROR(IF(OR(J4949="",M4949="",F4949=""),"",IF(F4949="학생부종합",INDEX(종합배치표!$C:$Q,MATCH(J4949,종합배치표!$B:$B,0),(MATCH(M4949,{"A","B","C","D","E"},0)-1)*3+2),INDEX(교과배치표!$C:$Q,MATCH(J4949,교과배치표!$B:$B,0),(MATCH(M4949,{"A","B","C","D","E"},0)-1)*3+2))),"")</f>
        <v/>
      </c>
      <c r="T4949" s="26" t="str">
        <f t="array" ref="T4949">IFERROR(IF(OR(J4949="",M4949="",F4949=""),"",IF(F4949="학생부종합",INDEX(종합배치표!$C:$Q,MATCH(J4949,종합배치표!$B:$B,0),(MATCH(M4949,{"A","B","C","D","E"},0)-1)*3+3),INDEX(교과배치표!$C:$Q,MATCH(J4949,교과배치표!$B:$B,0),(MATCH(M4949,{"A","B","C","D","E"},0)-1)*3+3))),"")</f>
        <v/>
      </c>
    </row>
    <row r="4950" spans="2:20" ht="14.25" customHeight="1">
      <c r="B4950" s="20">
        <v>6025</v>
      </c>
      <c r="C4950" s="21" t="s">
        <v>492</v>
      </c>
      <c r="D4950" s="21" t="s">
        <v>1592</v>
      </c>
      <c r="E4950" s="21" t="s">
        <v>1634</v>
      </c>
      <c r="F4950" s="21" t="s">
        <v>24</v>
      </c>
      <c r="G4950" s="21" t="s">
        <v>1636</v>
      </c>
      <c r="H4950" s="21" t="s">
        <v>435</v>
      </c>
      <c r="I4950" s="21" t="s">
        <v>60</v>
      </c>
      <c r="J4950" s="23"/>
      <c r="K4950" s="24">
        <v>3</v>
      </c>
      <c r="M4950" s="25" t="str">
        <f>IF(I4950="","",IF(I4950="인문",성적입력!$C$8,성적입력!$C$9))</f>
        <v>A</v>
      </c>
      <c r="N4950" s="26">
        <f>성적입력!$C$15</f>
        <v>3</v>
      </c>
      <c r="P4950" s="27" t="str">
        <f t="shared" si="171"/>
        <v/>
      </c>
      <c r="R4950" s="26" t="str">
        <f t="array" ref="R4950">IFERROR(IF(OR(J4950="",M4950="",F4950=""),"",IF(F4950="학생부종합",INDEX(종합배치표!$C:$Q,MATCH(J4950,종합배치표!$B:$B,0),(MATCH(M4950,{"A","B","C","D","E"},0)-1)*3+1),INDEX(교과배치표!$C:$Q,MATCH(J4950,교과배치표!$B:$B,0),(MATCH(M4950,{"A","B","C","D","E"},0)-1)*3+1))),"")</f>
        <v/>
      </c>
      <c r="S4950" s="26" t="str">
        <f t="array" ref="S4950">IFERROR(IF(OR(J4950="",M4950="",F4950=""),"",IF(F4950="학생부종합",INDEX(종합배치표!$C:$Q,MATCH(J4950,종합배치표!$B:$B,0),(MATCH(M4950,{"A","B","C","D","E"},0)-1)*3+2),INDEX(교과배치표!$C:$Q,MATCH(J4950,교과배치표!$B:$B,0),(MATCH(M4950,{"A","B","C","D","E"},0)-1)*3+2))),"")</f>
        <v/>
      </c>
      <c r="T4950" s="26" t="str">
        <f t="array" ref="T4950">IFERROR(IF(OR(J4950="",M4950="",F4950=""),"",IF(F4950="학생부종합",INDEX(종합배치표!$C:$Q,MATCH(J4950,종합배치표!$B:$B,0),(MATCH(M4950,{"A","B","C","D","E"},0)-1)*3+3),INDEX(교과배치표!$C:$Q,MATCH(J4950,교과배치표!$B:$B,0),(MATCH(M4950,{"A","B","C","D","E"},0)-1)*3+3))),"")</f>
        <v/>
      </c>
    </row>
    <row r="4951" spans="2:20" ht="14.25" customHeight="1">
      <c r="B4951" s="20">
        <v>6026</v>
      </c>
      <c r="C4951" s="21" t="s">
        <v>492</v>
      </c>
      <c r="D4951" s="21" t="s">
        <v>1592</v>
      </c>
      <c r="E4951" s="21" t="s">
        <v>1634</v>
      </c>
      <c r="F4951" s="21" t="s">
        <v>68</v>
      </c>
      <c r="G4951" s="21" t="s">
        <v>922</v>
      </c>
      <c r="H4951" s="21" t="s">
        <v>1651</v>
      </c>
      <c r="I4951" s="21" t="s">
        <v>27</v>
      </c>
      <c r="J4951" s="23"/>
      <c r="K4951" s="24">
        <v>33</v>
      </c>
      <c r="M4951" s="25" t="str">
        <f>IF(I4951="","",IF(I4951="인문",성적입력!$C$8,성적입력!$C$9))</f>
        <v>A</v>
      </c>
      <c r="N4951" s="26">
        <f>성적입력!$C$15</f>
        <v>3</v>
      </c>
      <c r="P4951" s="27" t="str">
        <f t="shared" si="171"/>
        <v/>
      </c>
      <c r="R4951" s="26" t="str">
        <f t="array" ref="R4951">IFERROR(IF(OR(J4951="",M4951="",F4951=""),"",IF(F4951="학생부종합",INDEX(종합배치표!$C:$Q,MATCH(J4951,종합배치표!$B:$B,0),(MATCH(M4951,{"A","B","C","D","E"},0)-1)*3+1),INDEX(교과배치표!$C:$Q,MATCH(J4951,교과배치표!$B:$B,0),(MATCH(M4951,{"A","B","C","D","E"},0)-1)*3+1))),"")</f>
        <v/>
      </c>
      <c r="S4951" s="26" t="str">
        <f t="array" ref="S4951">IFERROR(IF(OR(J4951="",M4951="",F4951=""),"",IF(F4951="학생부종합",INDEX(종합배치표!$C:$Q,MATCH(J4951,종합배치표!$B:$B,0),(MATCH(M4951,{"A","B","C","D","E"},0)-1)*3+2),INDEX(교과배치표!$C:$Q,MATCH(J4951,교과배치표!$B:$B,0),(MATCH(M4951,{"A","B","C","D","E"},0)-1)*3+2))),"")</f>
        <v/>
      </c>
      <c r="T4951" s="26" t="str">
        <f t="array" ref="T4951">IFERROR(IF(OR(J4951="",M4951="",F4951=""),"",IF(F4951="학생부종합",INDEX(종합배치표!$C:$Q,MATCH(J4951,종합배치표!$B:$B,0),(MATCH(M4951,{"A","B","C","D","E"},0)-1)*3+3),INDEX(교과배치표!$C:$Q,MATCH(J4951,교과배치표!$B:$B,0),(MATCH(M4951,{"A","B","C","D","E"},0)-1)*3+3))),"")</f>
        <v/>
      </c>
    </row>
    <row r="4952" spans="2:20" ht="14.25" customHeight="1">
      <c r="B4952" s="20">
        <v>6027</v>
      </c>
      <c r="C4952" s="21" t="s">
        <v>492</v>
      </c>
      <c r="D4952" s="21" t="s">
        <v>1592</v>
      </c>
      <c r="E4952" s="21" t="s">
        <v>1634</v>
      </c>
      <c r="F4952" s="21" t="s">
        <v>68</v>
      </c>
      <c r="G4952" s="21" t="s">
        <v>922</v>
      </c>
      <c r="H4952" s="21" t="s">
        <v>1652</v>
      </c>
      <c r="I4952" s="21" t="s">
        <v>27</v>
      </c>
      <c r="J4952" s="23"/>
      <c r="K4952" s="24">
        <v>5</v>
      </c>
      <c r="M4952" s="25" t="str">
        <f>IF(I4952="","",IF(I4952="인문",성적입력!$C$8,성적입력!$C$9))</f>
        <v>A</v>
      </c>
      <c r="N4952" s="26">
        <f>성적입력!$C$15</f>
        <v>3</v>
      </c>
      <c r="P4952" s="27" t="str">
        <f t="shared" si="171"/>
        <v/>
      </c>
      <c r="R4952" s="26" t="str">
        <f t="array" ref="R4952">IFERROR(IF(OR(J4952="",M4952="",F4952=""),"",IF(F4952="학생부종합",INDEX(종합배치표!$C:$Q,MATCH(J4952,종합배치표!$B:$B,0),(MATCH(M4952,{"A","B","C","D","E"},0)-1)*3+1),INDEX(교과배치표!$C:$Q,MATCH(J4952,교과배치표!$B:$B,0),(MATCH(M4952,{"A","B","C","D","E"},0)-1)*3+1))),"")</f>
        <v/>
      </c>
      <c r="S4952" s="26" t="str">
        <f t="array" ref="S4952">IFERROR(IF(OR(J4952="",M4952="",F4952=""),"",IF(F4952="학생부종합",INDEX(종합배치표!$C:$Q,MATCH(J4952,종합배치표!$B:$B,0),(MATCH(M4952,{"A","B","C","D","E"},0)-1)*3+2),INDEX(교과배치표!$C:$Q,MATCH(J4952,교과배치표!$B:$B,0),(MATCH(M4952,{"A","B","C","D","E"},0)-1)*3+2))),"")</f>
        <v/>
      </c>
      <c r="T4952" s="26" t="str">
        <f t="array" ref="T4952">IFERROR(IF(OR(J4952="",M4952="",F4952=""),"",IF(F4952="학생부종합",INDEX(종합배치표!$C:$Q,MATCH(J4952,종합배치표!$B:$B,0),(MATCH(M4952,{"A","B","C","D","E"},0)-1)*3+3),INDEX(교과배치표!$C:$Q,MATCH(J4952,교과배치표!$B:$B,0),(MATCH(M4952,{"A","B","C","D","E"},0)-1)*3+3))),"")</f>
        <v/>
      </c>
    </row>
    <row r="4953" spans="2:20" ht="14.25" customHeight="1">
      <c r="B4953" s="20">
        <v>6028</v>
      </c>
      <c r="C4953" s="21" t="s">
        <v>492</v>
      </c>
      <c r="D4953" s="21" t="s">
        <v>1592</v>
      </c>
      <c r="E4953" s="21" t="s">
        <v>1634</v>
      </c>
      <c r="F4953" s="21" t="s">
        <v>68</v>
      </c>
      <c r="G4953" s="21" t="s">
        <v>922</v>
      </c>
      <c r="H4953" s="21" t="s">
        <v>1653</v>
      </c>
      <c r="I4953" s="21" t="s">
        <v>319</v>
      </c>
      <c r="J4953" s="23"/>
      <c r="K4953" s="24">
        <v>100</v>
      </c>
      <c r="M4953" s="25" t="str">
        <f>IF(I4953="","",IF(I4953="인문",성적입력!$C$8,성적입력!$C$9))</f>
        <v>A</v>
      </c>
      <c r="N4953" s="26">
        <f>성적입력!$C$15</f>
        <v>3</v>
      </c>
      <c r="P4953" s="27" t="str">
        <f t="shared" si="171"/>
        <v/>
      </c>
      <c r="R4953" s="26" t="str">
        <f t="array" ref="R4953">IFERROR(IF(OR(J4953="",M4953="",F4953=""),"",IF(F4953="학생부종합",INDEX(종합배치표!$C:$Q,MATCH(J4953,종합배치표!$B:$B,0),(MATCH(M4953,{"A","B","C","D","E"},0)-1)*3+1),INDEX(교과배치표!$C:$Q,MATCH(J4953,교과배치표!$B:$B,0),(MATCH(M4953,{"A","B","C","D","E"},0)-1)*3+1))),"")</f>
        <v/>
      </c>
      <c r="S4953" s="26" t="str">
        <f t="array" ref="S4953">IFERROR(IF(OR(J4953="",M4953="",F4953=""),"",IF(F4953="학생부종합",INDEX(종합배치표!$C:$Q,MATCH(J4953,종합배치표!$B:$B,0),(MATCH(M4953,{"A","B","C","D","E"},0)-1)*3+2),INDEX(교과배치표!$C:$Q,MATCH(J4953,교과배치표!$B:$B,0),(MATCH(M4953,{"A","B","C","D","E"},0)-1)*3+2))),"")</f>
        <v/>
      </c>
      <c r="T4953" s="26" t="str">
        <f t="array" ref="T4953">IFERROR(IF(OR(J4953="",M4953="",F4953=""),"",IF(F4953="학생부종합",INDEX(종합배치표!$C:$Q,MATCH(J4953,종합배치표!$B:$B,0),(MATCH(M4953,{"A","B","C","D","E"},0)-1)*3+3),INDEX(교과배치표!$C:$Q,MATCH(J4953,교과배치표!$B:$B,0),(MATCH(M4953,{"A","B","C","D","E"},0)-1)*3+3))),"")</f>
        <v/>
      </c>
    </row>
    <row r="4954" spans="2:20" ht="14.25" customHeight="1">
      <c r="B4954" s="20">
        <v>6029</v>
      </c>
      <c r="C4954" s="21" t="s">
        <v>492</v>
      </c>
      <c r="D4954" s="21" t="s">
        <v>1592</v>
      </c>
      <c r="E4954" s="21" t="s">
        <v>1634</v>
      </c>
      <c r="F4954" s="21" t="s">
        <v>68</v>
      </c>
      <c r="G4954" s="21" t="s">
        <v>922</v>
      </c>
      <c r="H4954" s="21" t="s">
        <v>1654</v>
      </c>
      <c r="I4954" s="21" t="s">
        <v>60</v>
      </c>
      <c r="J4954" s="23"/>
      <c r="K4954" s="24">
        <v>6</v>
      </c>
      <c r="M4954" s="25" t="str">
        <f>IF(I4954="","",IF(I4954="인문",성적입력!$C$8,성적입력!$C$9))</f>
        <v>A</v>
      </c>
      <c r="N4954" s="26">
        <f>성적입력!$C$15</f>
        <v>3</v>
      </c>
      <c r="P4954" s="27" t="str">
        <f t="shared" si="171"/>
        <v/>
      </c>
      <c r="R4954" s="26" t="str">
        <f t="array" ref="R4954">IFERROR(IF(OR(J4954="",M4954="",F4954=""),"",IF(F4954="학생부종합",INDEX(종합배치표!$C:$Q,MATCH(J4954,종합배치표!$B:$B,0),(MATCH(M4954,{"A","B","C","D","E"},0)-1)*3+1),INDEX(교과배치표!$C:$Q,MATCH(J4954,교과배치표!$B:$B,0),(MATCH(M4954,{"A","B","C","D","E"},0)-1)*3+1))),"")</f>
        <v/>
      </c>
      <c r="S4954" s="26" t="str">
        <f t="array" ref="S4954">IFERROR(IF(OR(J4954="",M4954="",F4954=""),"",IF(F4954="학생부종합",INDEX(종합배치표!$C:$Q,MATCH(J4954,종합배치표!$B:$B,0),(MATCH(M4954,{"A","B","C","D","E"},0)-1)*3+2),INDEX(교과배치표!$C:$Q,MATCH(J4954,교과배치표!$B:$B,0),(MATCH(M4954,{"A","B","C","D","E"},0)-1)*3+2))),"")</f>
        <v/>
      </c>
      <c r="T4954" s="26" t="str">
        <f t="array" ref="T4954">IFERROR(IF(OR(J4954="",M4954="",F4954=""),"",IF(F4954="학생부종합",INDEX(종합배치표!$C:$Q,MATCH(J4954,종합배치표!$B:$B,0),(MATCH(M4954,{"A","B","C","D","E"},0)-1)*3+3),INDEX(교과배치표!$C:$Q,MATCH(J4954,교과배치표!$B:$B,0),(MATCH(M4954,{"A","B","C","D","E"},0)-1)*3+3))),"")</f>
        <v/>
      </c>
    </row>
    <row r="4955" spans="2:20" ht="14.25" customHeight="1">
      <c r="B4955" s="20">
        <v>6030</v>
      </c>
      <c r="C4955" s="21" t="s">
        <v>492</v>
      </c>
      <c r="D4955" s="21" t="s">
        <v>1592</v>
      </c>
      <c r="E4955" s="21" t="s">
        <v>1634</v>
      </c>
      <c r="F4955" s="21" t="s">
        <v>68</v>
      </c>
      <c r="G4955" s="21" t="s">
        <v>922</v>
      </c>
      <c r="H4955" s="21" t="s">
        <v>1209</v>
      </c>
      <c r="I4955" s="21" t="s">
        <v>60</v>
      </c>
      <c r="J4955" s="23"/>
      <c r="K4955" s="24">
        <v>19</v>
      </c>
      <c r="M4955" s="25" t="str">
        <f>IF(I4955="","",IF(I4955="인문",성적입력!$C$8,성적입력!$C$9))</f>
        <v>A</v>
      </c>
      <c r="N4955" s="26">
        <f>성적입력!$C$15</f>
        <v>3</v>
      </c>
      <c r="P4955" s="27" t="str">
        <f t="shared" si="171"/>
        <v/>
      </c>
      <c r="R4955" s="26" t="str">
        <f t="array" ref="R4955">IFERROR(IF(OR(J4955="",M4955="",F4955=""),"",IF(F4955="학생부종합",INDEX(종합배치표!$C:$Q,MATCH(J4955,종합배치표!$B:$B,0),(MATCH(M4955,{"A","B","C","D","E"},0)-1)*3+1),INDEX(교과배치표!$C:$Q,MATCH(J4955,교과배치표!$B:$B,0),(MATCH(M4955,{"A","B","C","D","E"},0)-1)*3+1))),"")</f>
        <v/>
      </c>
      <c r="S4955" s="26" t="str">
        <f t="array" ref="S4955">IFERROR(IF(OR(J4955="",M4955="",F4955=""),"",IF(F4955="학생부종합",INDEX(종합배치표!$C:$Q,MATCH(J4955,종합배치표!$B:$B,0),(MATCH(M4955,{"A","B","C","D","E"},0)-1)*3+2),INDEX(교과배치표!$C:$Q,MATCH(J4955,교과배치표!$B:$B,0),(MATCH(M4955,{"A","B","C","D","E"},0)-1)*3+2))),"")</f>
        <v/>
      </c>
      <c r="T4955" s="26" t="str">
        <f t="array" ref="T4955">IFERROR(IF(OR(J4955="",M4955="",F4955=""),"",IF(F4955="학생부종합",INDEX(종합배치표!$C:$Q,MATCH(J4955,종합배치표!$B:$B,0),(MATCH(M4955,{"A","B","C","D","E"},0)-1)*3+3),INDEX(교과배치표!$C:$Q,MATCH(J4955,교과배치표!$B:$B,0),(MATCH(M4955,{"A","B","C","D","E"},0)-1)*3+3))),"")</f>
        <v/>
      </c>
    </row>
    <row r="4956" spans="2:20" ht="14.25" customHeight="1">
      <c r="B4956" s="20">
        <v>6031</v>
      </c>
      <c r="C4956" s="21" t="s">
        <v>492</v>
      </c>
      <c r="D4956" s="21" t="s">
        <v>1592</v>
      </c>
      <c r="E4956" s="21" t="s">
        <v>1634</v>
      </c>
      <c r="F4956" s="21" t="s">
        <v>24</v>
      </c>
      <c r="G4956" s="21" t="s">
        <v>1635</v>
      </c>
      <c r="H4956" s="21" t="s">
        <v>1209</v>
      </c>
      <c r="I4956" s="21" t="s">
        <v>60</v>
      </c>
      <c r="J4956" s="23"/>
      <c r="K4956" s="24">
        <v>7</v>
      </c>
      <c r="M4956" s="25" t="str">
        <f>IF(I4956="","",IF(I4956="인문",성적입력!$C$8,성적입력!$C$9))</f>
        <v>A</v>
      </c>
      <c r="N4956" s="26">
        <f>성적입력!$C$15</f>
        <v>3</v>
      </c>
      <c r="P4956" s="27" t="str">
        <f t="shared" si="171"/>
        <v/>
      </c>
      <c r="R4956" s="26" t="str">
        <f t="array" ref="R4956">IFERROR(IF(OR(J4956="",M4956="",F4956=""),"",IF(F4956="학생부종합",INDEX(종합배치표!$C:$Q,MATCH(J4956,종합배치표!$B:$B,0),(MATCH(M4956,{"A","B","C","D","E"},0)-1)*3+1),INDEX(교과배치표!$C:$Q,MATCH(J4956,교과배치표!$B:$B,0),(MATCH(M4956,{"A","B","C","D","E"},0)-1)*3+1))),"")</f>
        <v/>
      </c>
      <c r="S4956" s="26" t="str">
        <f t="array" ref="S4956">IFERROR(IF(OR(J4956="",M4956="",F4956=""),"",IF(F4956="학생부종합",INDEX(종합배치표!$C:$Q,MATCH(J4956,종합배치표!$B:$B,0),(MATCH(M4956,{"A","B","C","D","E"},0)-1)*3+2),INDEX(교과배치표!$C:$Q,MATCH(J4956,교과배치표!$B:$B,0),(MATCH(M4956,{"A","B","C","D","E"},0)-1)*3+2))),"")</f>
        <v/>
      </c>
      <c r="T4956" s="26" t="str">
        <f t="array" ref="T4956">IFERROR(IF(OR(J4956="",M4956="",F4956=""),"",IF(F4956="학생부종합",INDEX(종합배치표!$C:$Q,MATCH(J4956,종합배치표!$B:$B,0),(MATCH(M4956,{"A","B","C","D","E"},0)-1)*3+3),INDEX(교과배치표!$C:$Q,MATCH(J4956,교과배치표!$B:$B,0),(MATCH(M4956,{"A","B","C","D","E"},0)-1)*3+3))),"")</f>
        <v/>
      </c>
    </row>
    <row r="4957" spans="2:20" ht="14.25" customHeight="1">
      <c r="B4957" s="20">
        <v>6034</v>
      </c>
      <c r="C4957" s="21" t="s">
        <v>492</v>
      </c>
      <c r="D4957" s="21" t="s">
        <v>1592</v>
      </c>
      <c r="E4957" s="21" t="s">
        <v>1634</v>
      </c>
      <c r="F4957" s="21" t="s">
        <v>24</v>
      </c>
      <c r="G4957" s="21" t="s">
        <v>1636</v>
      </c>
      <c r="H4957" s="21" t="s">
        <v>1209</v>
      </c>
      <c r="I4957" s="21" t="s">
        <v>60</v>
      </c>
      <c r="J4957" s="23"/>
      <c r="K4957" s="24">
        <v>8</v>
      </c>
      <c r="M4957" s="25" t="str">
        <f>IF(I4957="","",IF(I4957="인문",성적입력!$C$8,성적입력!$C$9))</f>
        <v>A</v>
      </c>
      <c r="N4957" s="26">
        <f>성적입력!$C$15</f>
        <v>3</v>
      </c>
      <c r="P4957" s="27" t="str">
        <f t="shared" si="171"/>
        <v/>
      </c>
      <c r="R4957" s="26" t="str">
        <f t="array" ref="R4957">IFERROR(IF(OR(J4957="",M4957="",F4957=""),"",IF(F4957="학생부종합",INDEX(종합배치표!$C:$Q,MATCH(J4957,종합배치표!$B:$B,0),(MATCH(M4957,{"A","B","C","D","E"},0)-1)*3+1),INDEX(교과배치표!$C:$Q,MATCH(J4957,교과배치표!$B:$B,0),(MATCH(M4957,{"A","B","C","D","E"},0)-1)*3+1))),"")</f>
        <v/>
      </c>
      <c r="S4957" s="26" t="str">
        <f t="array" ref="S4957">IFERROR(IF(OR(J4957="",M4957="",F4957=""),"",IF(F4957="학생부종합",INDEX(종합배치표!$C:$Q,MATCH(J4957,종합배치표!$B:$B,0),(MATCH(M4957,{"A","B","C","D","E"},0)-1)*3+2),INDEX(교과배치표!$C:$Q,MATCH(J4957,교과배치표!$B:$B,0),(MATCH(M4957,{"A","B","C","D","E"},0)-1)*3+2))),"")</f>
        <v/>
      </c>
      <c r="T4957" s="26" t="str">
        <f t="array" ref="T4957">IFERROR(IF(OR(J4957="",M4957="",F4957=""),"",IF(F4957="학생부종합",INDEX(종합배치표!$C:$Q,MATCH(J4957,종합배치표!$B:$B,0),(MATCH(M4957,{"A","B","C","D","E"},0)-1)*3+3),INDEX(교과배치표!$C:$Q,MATCH(J4957,교과배치표!$B:$B,0),(MATCH(M4957,{"A","B","C","D","E"},0)-1)*3+3))),"")</f>
        <v/>
      </c>
    </row>
    <row r="4958" spans="2:20" ht="14.25" customHeight="1">
      <c r="B4958" s="20">
        <v>6035</v>
      </c>
      <c r="C4958" s="21" t="s">
        <v>492</v>
      </c>
      <c r="D4958" s="21" t="s">
        <v>1592</v>
      </c>
      <c r="E4958" s="21" t="s">
        <v>1634</v>
      </c>
      <c r="F4958" s="21" t="s">
        <v>68</v>
      </c>
      <c r="G4958" s="21" t="s">
        <v>922</v>
      </c>
      <c r="H4958" s="21" t="s">
        <v>205</v>
      </c>
      <c r="I4958" s="21" t="s">
        <v>60</v>
      </c>
      <c r="J4958" s="23"/>
      <c r="K4958" s="24">
        <v>11</v>
      </c>
      <c r="M4958" s="25" t="str">
        <f>IF(I4958="","",IF(I4958="인문",성적입력!$C$8,성적입력!$C$9))</f>
        <v>A</v>
      </c>
      <c r="N4958" s="26">
        <f>성적입력!$C$15</f>
        <v>3</v>
      </c>
      <c r="P4958" s="27" t="str">
        <f t="shared" si="171"/>
        <v/>
      </c>
      <c r="R4958" s="26" t="str">
        <f t="array" ref="R4958">IFERROR(IF(OR(J4958="",M4958="",F4958=""),"",IF(F4958="학생부종합",INDEX(종합배치표!$C:$Q,MATCH(J4958,종합배치표!$B:$B,0),(MATCH(M4958,{"A","B","C","D","E"},0)-1)*3+1),INDEX(교과배치표!$C:$Q,MATCH(J4958,교과배치표!$B:$B,0),(MATCH(M4958,{"A","B","C","D","E"},0)-1)*3+1))),"")</f>
        <v/>
      </c>
      <c r="S4958" s="26" t="str">
        <f t="array" ref="S4958">IFERROR(IF(OR(J4958="",M4958="",F4958=""),"",IF(F4958="학생부종합",INDEX(종합배치표!$C:$Q,MATCH(J4958,종합배치표!$B:$B,0),(MATCH(M4958,{"A","B","C","D","E"},0)-1)*3+2),INDEX(교과배치표!$C:$Q,MATCH(J4958,교과배치표!$B:$B,0),(MATCH(M4958,{"A","B","C","D","E"},0)-1)*3+2))),"")</f>
        <v/>
      </c>
      <c r="T4958" s="26" t="str">
        <f t="array" ref="T4958">IFERROR(IF(OR(J4958="",M4958="",F4958=""),"",IF(F4958="학생부종합",INDEX(종합배치표!$C:$Q,MATCH(J4958,종합배치표!$B:$B,0),(MATCH(M4958,{"A","B","C","D","E"},0)-1)*3+3),INDEX(교과배치표!$C:$Q,MATCH(J4958,교과배치표!$B:$B,0),(MATCH(M4958,{"A","B","C","D","E"},0)-1)*3+3))),"")</f>
        <v/>
      </c>
    </row>
    <row r="4959" spans="2:20" ht="14.25" customHeight="1">
      <c r="B4959" s="20">
        <v>6036</v>
      </c>
      <c r="C4959" s="21" t="s">
        <v>492</v>
      </c>
      <c r="D4959" s="21" t="s">
        <v>1592</v>
      </c>
      <c r="E4959" s="21" t="s">
        <v>1634</v>
      </c>
      <c r="F4959" s="21" t="s">
        <v>24</v>
      </c>
      <c r="G4959" s="21" t="s">
        <v>1635</v>
      </c>
      <c r="H4959" s="21" t="s">
        <v>205</v>
      </c>
      <c r="I4959" s="21" t="s">
        <v>60</v>
      </c>
      <c r="J4959" s="23"/>
      <c r="K4959" s="24">
        <v>5</v>
      </c>
      <c r="M4959" s="25" t="str">
        <f>IF(I4959="","",IF(I4959="인문",성적입력!$C$8,성적입력!$C$9))</f>
        <v>A</v>
      </c>
      <c r="N4959" s="26">
        <f>성적입력!$C$15</f>
        <v>3</v>
      </c>
      <c r="P4959" s="27" t="str">
        <f t="shared" si="171"/>
        <v/>
      </c>
      <c r="R4959" s="26" t="str">
        <f t="array" ref="R4959">IFERROR(IF(OR(J4959="",M4959="",F4959=""),"",IF(F4959="학생부종합",INDEX(종합배치표!$C:$Q,MATCH(J4959,종합배치표!$B:$B,0),(MATCH(M4959,{"A","B","C","D","E"},0)-1)*3+1),INDEX(교과배치표!$C:$Q,MATCH(J4959,교과배치표!$B:$B,0),(MATCH(M4959,{"A","B","C","D","E"},0)-1)*3+1))),"")</f>
        <v/>
      </c>
      <c r="S4959" s="26" t="str">
        <f t="array" ref="S4959">IFERROR(IF(OR(J4959="",M4959="",F4959=""),"",IF(F4959="학생부종합",INDEX(종합배치표!$C:$Q,MATCH(J4959,종합배치표!$B:$B,0),(MATCH(M4959,{"A","B","C","D","E"},0)-1)*3+2),INDEX(교과배치표!$C:$Q,MATCH(J4959,교과배치표!$B:$B,0),(MATCH(M4959,{"A","B","C","D","E"},0)-1)*3+2))),"")</f>
        <v/>
      </c>
      <c r="T4959" s="26" t="str">
        <f t="array" ref="T4959">IFERROR(IF(OR(J4959="",M4959="",F4959=""),"",IF(F4959="학생부종합",INDEX(종합배치표!$C:$Q,MATCH(J4959,종합배치표!$B:$B,0),(MATCH(M4959,{"A","B","C","D","E"},0)-1)*3+3),INDEX(교과배치표!$C:$Q,MATCH(J4959,교과배치표!$B:$B,0),(MATCH(M4959,{"A","B","C","D","E"},0)-1)*3+3))),"")</f>
        <v/>
      </c>
    </row>
    <row r="4960" spans="2:20" ht="14.25" customHeight="1">
      <c r="B4960" s="20">
        <v>6039</v>
      </c>
      <c r="C4960" s="21" t="s">
        <v>492</v>
      </c>
      <c r="D4960" s="21" t="s">
        <v>1592</v>
      </c>
      <c r="E4960" s="21" t="s">
        <v>1634</v>
      </c>
      <c r="F4960" s="21" t="s">
        <v>24</v>
      </c>
      <c r="G4960" s="21" t="s">
        <v>1636</v>
      </c>
      <c r="H4960" s="21" t="s">
        <v>205</v>
      </c>
      <c r="I4960" s="21" t="s">
        <v>60</v>
      </c>
      <c r="J4960" s="23"/>
      <c r="K4960" s="24">
        <v>6</v>
      </c>
      <c r="M4960" s="25" t="str">
        <f>IF(I4960="","",IF(I4960="인문",성적입력!$C$8,성적입력!$C$9))</f>
        <v>A</v>
      </c>
      <c r="N4960" s="26">
        <f>성적입력!$C$15</f>
        <v>3</v>
      </c>
      <c r="P4960" s="27" t="str">
        <f t="shared" si="171"/>
        <v/>
      </c>
      <c r="R4960" s="26" t="str">
        <f t="array" ref="R4960">IFERROR(IF(OR(J4960="",M4960="",F4960=""),"",IF(F4960="학생부종합",INDEX(종합배치표!$C:$Q,MATCH(J4960,종합배치표!$B:$B,0),(MATCH(M4960,{"A","B","C","D","E"},0)-1)*3+1),INDEX(교과배치표!$C:$Q,MATCH(J4960,교과배치표!$B:$B,0),(MATCH(M4960,{"A","B","C","D","E"},0)-1)*3+1))),"")</f>
        <v/>
      </c>
      <c r="S4960" s="26" t="str">
        <f t="array" ref="S4960">IFERROR(IF(OR(J4960="",M4960="",F4960=""),"",IF(F4960="학생부종합",INDEX(종합배치표!$C:$Q,MATCH(J4960,종합배치표!$B:$B,0),(MATCH(M4960,{"A","B","C","D","E"},0)-1)*3+2),INDEX(교과배치표!$C:$Q,MATCH(J4960,교과배치표!$B:$B,0),(MATCH(M4960,{"A","B","C","D","E"},0)-1)*3+2))),"")</f>
        <v/>
      </c>
      <c r="T4960" s="26" t="str">
        <f t="array" ref="T4960">IFERROR(IF(OR(J4960="",M4960="",F4960=""),"",IF(F4960="학생부종합",INDEX(종합배치표!$C:$Q,MATCH(J4960,종합배치표!$B:$B,0),(MATCH(M4960,{"A","B","C","D","E"},0)-1)*3+3),INDEX(교과배치표!$C:$Q,MATCH(J4960,교과배치표!$B:$B,0),(MATCH(M4960,{"A","B","C","D","E"},0)-1)*3+3))),"")</f>
        <v/>
      </c>
    </row>
    <row r="4961" spans="2:20" ht="14.25" customHeight="1">
      <c r="B4961" s="20">
        <v>6040</v>
      </c>
      <c r="C4961" s="21" t="s">
        <v>492</v>
      </c>
      <c r="D4961" s="21" t="s">
        <v>1592</v>
      </c>
      <c r="E4961" s="21" t="s">
        <v>1634</v>
      </c>
      <c r="F4961" s="21" t="s">
        <v>68</v>
      </c>
      <c r="G4961" s="21" t="s">
        <v>922</v>
      </c>
      <c r="H4961" s="21" t="s">
        <v>1655</v>
      </c>
      <c r="I4961" s="21" t="s">
        <v>60</v>
      </c>
      <c r="J4961" s="23"/>
      <c r="K4961" s="24">
        <v>19</v>
      </c>
      <c r="M4961" s="25" t="str">
        <f>IF(I4961="","",IF(I4961="인문",성적입력!$C$8,성적입력!$C$9))</f>
        <v>A</v>
      </c>
      <c r="N4961" s="26">
        <f>성적입력!$C$15</f>
        <v>3</v>
      </c>
      <c r="P4961" s="27" t="str">
        <f t="shared" si="171"/>
        <v/>
      </c>
      <c r="R4961" s="26" t="str">
        <f t="array" ref="R4961">IFERROR(IF(OR(J4961="",M4961="",F4961=""),"",IF(F4961="학생부종합",INDEX(종합배치표!$C:$Q,MATCH(J4961,종합배치표!$B:$B,0),(MATCH(M4961,{"A","B","C","D","E"},0)-1)*3+1),INDEX(교과배치표!$C:$Q,MATCH(J4961,교과배치표!$B:$B,0),(MATCH(M4961,{"A","B","C","D","E"},0)-1)*3+1))),"")</f>
        <v/>
      </c>
      <c r="S4961" s="26" t="str">
        <f t="array" ref="S4961">IFERROR(IF(OR(J4961="",M4961="",F4961=""),"",IF(F4961="학생부종합",INDEX(종합배치표!$C:$Q,MATCH(J4961,종합배치표!$B:$B,0),(MATCH(M4961,{"A","B","C","D","E"},0)-1)*3+2),INDEX(교과배치표!$C:$Q,MATCH(J4961,교과배치표!$B:$B,0),(MATCH(M4961,{"A","B","C","D","E"},0)-1)*3+2))),"")</f>
        <v/>
      </c>
      <c r="T4961" s="26" t="str">
        <f t="array" ref="T4961">IFERROR(IF(OR(J4961="",M4961="",F4961=""),"",IF(F4961="학생부종합",INDEX(종합배치표!$C:$Q,MATCH(J4961,종합배치표!$B:$B,0),(MATCH(M4961,{"A","B","C","D","E"},0)-1)*3+3),INDEX(교과배치표!$C:$Q,MATCH(J4961,교과배치표!$B:$B,0),(MATCH(M4961,{"A","B","C","D","E"},0)-1)*3+3))),"")</f>
        <v/>
      </c>
    </row>
    <row r="4962" spans="2:20" ht="14.25" customHeight="1">
      <c r="B4962" s="20">
        <v>6041</v>
      </c>
      <c r="C4962" s="21" t="s">
        <v>492</v>
      </c>
      <c r="D4962" s="21" t="s">
        <v>1592</v>
      </c>
      <c r="E4962" s="21" t="s">
        <v>1634</v>
      </c>
      <c r="F4962" s="21" t="s">
        <v>24</v>
      </c>
      <c r="G4962" s="21" t="s">
        <v>1635</v>
      </c>
      <c r="H4962" s="21" t="s">
        <v>1655</v>
      </c>
      <c r="I4962" s="21" t="s">
        <v>60</v>
      </c>
      <c r="J4962" s="23"/>
      <c r="K4962" s="24">
        <v>7</v>
      </c>
      <c r="M4962" s="25" t="str">
        <f>IF(I4962="","",IF(I4962="인문",성적입력!$C$8,성적입력!$C$9))</f>
        <v>A</v>
      </c>
      <c r="N4962" s="26">
        <f>성적입력!$C$15</f>
        <v>3</v>
      </c>
      <c r="P4962" s="27" t="str">
        <f t="shared" si="171"/>
        <v/>
      </c>
      <c r="R4962" s="26" t="str">
        <f t="array" ref="R4962">IFERROR(IF(OR(J4962="",M4962="",F4962=""),"",IF(F4962="학생부종합",INDEX(종합배치표!$C:$Q,MATCH(J4962,종합배치표!$B:$B,0),(MATCH(M4962,{"A","B","C","D","E"},0)-1)*3+1),INDEX(교과배치표!$C:$Q,MATCH(J4962,교과배치표!$B:$B,0),(MATCH(M4962,{"A","B","C","D","E"},0)-1)*3+1))),"")</f>
        <v/>
      </c>
      <c r="S4962" s="26" t="str">
        <f t="array" ref="S4962">IFERROR(IF(OR(J4962="",M4962="",F4962=""),"",IF(F4962="학생부종합",INDEX(종합배치표!$C:$Q,MATCH(J4962,종합배치표!$B:$B,0),(MATCH(M4962,{"A","B","C","D","E"},0)-1)*3+2),INDEX(교과배치표!$C:$Q,MATCH(J4962,교과배치표!$B:$B,0),(MATCH(M4962,{"A","B","C","D","E"},0)-1)*3+2))),"")</f>
        <v/>
      </c>
      <c r="T4962" s="26" t="str">
        <f t="array" ref="T4962">IFERROR(IF(OR(J4962="",M4962="",F4962=""),"",IF(F4962="학생부종합",INDEX(종합배치표!$C:$Q,MATCH(J4962,종합배치표!$B:$B,0),(MATCH(M4962,{"A","B","C","D","E"},0)-1)*3+3),INDEX(교과배치표!$C:$Q,MATCH(J4962,교과배치표!$B:$B,0),(MATCH(M4962,{"A","B","C","D","E"},0)-1)*3+3))),"")</f>
        <v/>
      </c>
    </row>
    <row r="4963" spans="2:20" ht="14.25" customHeight="1">
      <c r="B4963" s="20">
        <v>6042</v>
      </c>
      <c r="C4963" s="21" t="s">
        <v>492</v>
      </c>
      <c r="D4963" s="21" t="s">
        <v>1592</v>
      </c>
      <c r="E4963" s="21" t="s">
        <v>1634</v>
      </c>
      <c r="F4963" s="21" t="s">
        <v>24</v>
      </c>
      <c r="G4963" s="21" t="s">
        <v>1636</v>
      </c>
      <c r="H4963" s="21" t="s">
        <v>1655</v>
      </c>
      <c r="I4963" s="21" t="s">
        <v>60</v>
      </c>
      <c r="J4963" s="23"/>
      <c r="K4963" s="24">
        <v>11</v>
      </c>
      <c r="M4963" s="25" t="str">
        <f>IF(I4963="","",IF(I4963="인문",성적입력!$C$8,성적입력!$C$9))</f>
        <v>A</v>
      </c>
      <c r="N4963" s="26">
        <f>성적입력!$C$15</f>
        <v>3</v>
      </c>
      <c r="P4963" s="27" t="str">
        <f t="shared" si="171"/>
        <v/>
      </c>
      <c r="R4963" s="26" t="str">
        <f t="array" ref="R4963">IFERROR(IF(OR(J4963="",M4963="",F4963=""),"",IF(F4963="학생부종합",INDEX(종합배치표!$C:$Q,MATCH(J4963,종합배치표!$B:$B,0),(MATCH(M4963,{"A","B","C","D","E"},0)-1)*3+1),INDEX(교과배치표!$C:$Q,MATCH(J4963,교과배치표!$B:$B,0),(MATCH(M4963,{"A","B","C","D","E"},0)-1)*3+1))),"")</f>
        <v/>
      </c>
      <c r="S4963" s="26" t="str">
        <f t="array" ref="S4963">IFERROR(IF(OR(J4963="",M4963="",F4963=""),"",IF(F4963="학생부종합",INDEX(종합배치표!$C:$Q,MATCH(J4963,종합배치표!$B:$B,0),(MATCH(M4963,{"A","B","C","D","E"},0)-1)*3+2),INDEX(교과배치표!$C:$Q,MATCH(J4963,교과배치표!$B:$B,0),(MATCH(M4963,{"A","B","C","D","E"},0)-1)*3+2))),"")</f>
        <v/>
      </c>
      <c r="T4963" s="26" t="str">
        <f t="array" ref="T4963">IFERROR(IF(OR(J4963="",M4963="",F4963=""),"",IF(F4963="학생부종합",INDEX(종합배치표!$C:$Q,MATCH(J4963,종합배치표!$B:$B,0),(MATCH(M4963,{"A","B","C","D","E"},0)-1)*3+3),INDEX(교과배치표!$C:$Q,MATCH(J4963,교과배치표!$B:$B,0),(MATCH(M4963,{"A","B","C","D","E"},0)-1)*3+3))),"")</f>
        <v/>
      </c>
    </row>
    <row r="4964" spans="2:20" ht="14.25" customHeight="1">
      <c r="B4964" s="20">
        <v>6043</v>
      </c>
      <c r="C4964" s="21" t="s">
        <v>492</v>
      </c>
      <c r="D4964" s="21" t="s">
        <v>1592</v>
      </c>
      <c r="E4964" s="21" t="s">
        <v>1634</v>
      </c>
      <c r="F4964" s="21" t="s">
        <v>68</v>
      </c>
      <c r="G4964" s="21" t="s">
        <v>922</v>
      </c>
      <c r="H4964" s="21" t="s">
        <v>1627</v>
      </c>
      <c r="I4964" s="21" t="s">
        <v>60</v>
      </c>
      <c r="J4964" s="23"/>
      <c r="K4964" s="24">
        <v>8</v>
      </c>
      <c r="M4964" s="25" t="str">
        <f>IF(I4964="","",IF(I4964="인문",성적입력!$C$8,성적입력!$C$9))</f>
        <v>A</v>
      </c>
      <c r="N4964" s="26">
        <f>성적입력!$C$15</f>
        <v>3</v>
      </c>
      <c r="P4964" s="27" t="str">
        <f t="shared" si="171"/>
        <v/>
      </c>
      <c r="R4964" s="26" t="str">
        <f t="array" ref="R4964">IFERROR(IF(OR(J4964="",M4964="",F4964=""),"",IF(F4964="학생부종합",INDEX(종합배치표!$C:$Q,MATCH(J4964,종합배치표!$B:$B,0),(MATCH(M4964,{"A","B","C","D","E"},0)-1)*3+1),INDEX(교과배치표!$C:$Q,MATCH(J4964,교과배치표!$B:$B,0),(MATCH(M4964,{"A","B","C","D","E"},0)-1)*3+1))),"")</f>
        <v/>
      </c>
      <c r="S4964" s="26" t="str">
        <f t="array" ref="S4964">IFERROR(IF(OR(J4964="",M4964="",F4964=""),"",IF(F4964="학생부종합",INDEX(종합배치표!$C:$Q,MATCH(J4964,종합배치표!$B:$B,0),(MATCH(M4964,{"A","B","C","D","E"},0)-1)*3+2),INDEX(교과배치표!$C:$Q,MATCH(J4964,교과배치표!$B:$B,0),(MATCH(M4964,{"A","B","C","D","E"},0)-1)*3+2))),"")</f>
        <v/>
      </c>
      <c r="T4964" s="26" t="str">
        <f t="array" ref="T4964">IFERROR(IF(OR(J4964="",M4964="",F4964=""),"",IF(F4964="학생부종합",INDEX(종합배치표!$C:$Q,MATCH(J4964,종합배치표!$B:$B,0),(MATCH(M4964,{"A","B","C","D","E"},0)-1)*3+3),INDEX(교과배치표!$C:$Q,MATCH(J4964,교과배치표!$B:$B,0),(MATCH(M4964,{"A","B","C","D","E"},0)-1)*3+3))),"")</f>
        <v/>
      </c>
    </row>
    <row r="4965" spans="2:20" ht="14.25" customHeight="1">
      <c r="B4965" s="20">
        <v>6044</v>
      </c>
      <c r="C4965" s="21" t="s">
        <v>492</v>
      </c>
      <c r="D4965" s="21" t="s">
        <v>1592</v>
      </c>
      <c r="E4965" s="21" t="s">
        <v>1634</v>
      </c>
      <c r="F4965" s="21" t="s">
        <v>24</v>
      </c>
      <c r="G4965" s="21" t="s">
        <v>1635</v>
      </c>
      <c r="H4965" s="21" t="s">
        <v>1627</v>
      </c>
      <c r="I4965" s="21" t="s">
        <v>60</v>
      </c>
      <c r="J4965" s="23"/>
      <c r="K4965" s="24">
        <v>4</v>
      </c>
      <c r="M4965" s="25" t="str">
        <f>IF(I4965="","",IF(I4965="인문",성적입력!$C$8,성적입력!$C$9))</f>
        <v>A</v>
      </c>
      <c r="N4965" s="26">
        <f>성적입력!$C$15</f>
        <v>3</v>
      </c>
      <c r="P4965" s="27" t="str">
        <f t="shared" si="171"/>
        <v/>
      </c>
      <c r="R4965" s="26" t="str">
        <f t="array" ref="R4965">IFERROR(IF(OR(J4965="",M4965="",F4965=""),"",IF(F4965="학생부종합",INDEX(종합배치표!$C:$Q,MATCH(J4965,종합배치표!$B:$B,0),(MATCH(M4965,{"A","B","C","D","E"},0)-1)*3+1),INDEX(교과배치표!$C:$Q,MATCH(J4965,교과배치표!$B:$B,0),(MATCH(M4965,{"A","B","C","D","E"},0)-1)*3+1))),"")</f>
        <v/>
      </c>
      <c r="S4965" s="26" t="str">
        <f t="array" ref="S4965">IFERROR(IF(OR(J4965="",M4965="",F4965=""),"",IF(F4965="학생부종합",INDEX(종합배치표!$C:$Q,MATCH(J4965,종합배치표!$B:$B,0),(MATCH(M4965,{"A","B","C","D","E"},0)-1)*3+2),INDEX(교과배치표!$C:$Q,MATCH(J4965,교과배치표!$B:$B,0),(MATCH(M4965,{"A","B","C","D","E"},0)-1)*3+2))),"")</f>
        <v/>
      </c>
      <c r="T4965" s="26" t="str">
        <f t="array" ref="T4965">IFERROR(IF(OR(J4965="",M4965="",F4965=""),"",IF(F4965="학생부종합",INDEX(종합배치표!$C:$Q,MATCH(J4965,종합배치표!$B:$B,0),(MATCH(M4965,{"A","B","C","D","E"},0)-1)*3+3),INDEX(교과배치표!$C:$Q,MATCH(J4965,교과배치표!$B:$B,0),(MATCH(M4965,{"A","B","C","D","E"},0)-1)*3+3))),"")</f>
        <v/>
      </c>
    </row>
    <row r="4966" spans="2:20" ht="14.25" customHeight="1">
      <c r="B4966" s="20">
        <v>6046</v>
      </c>
      <c r="C4966" s="21" t="s">
        <v>492</v>
      </c>
      <c r="D4966" s="21" t="s">
        <v>1592</v>
      </c>
      <c r="E4966" s="21" t="s">
        <v>1634</v>
      </c>
      <c r="F4966" s="21" t="s">
        <v>24</v>
      </c>
      <c r="G4966" s="21" t="s">
        <v>1636</v>
      </c>
      <c r="H4966" s="21" t="s">
        <v>1627</v>
      </c>
      <c r="I4966" s="21" t="s">
        <v>60</v>
      </c>
      <c r="J4966" s="23"/>
      <c r="K4966" s="24">
        <v>6</v>
      </c>
      <c r="M4966" s="25" t="str">
        <f>IF(I4966="","",IF(I4966="인문",성적입력!$C$8,성적입력!$C$9))</f>
        <v>A</v>
      </c>
      <c r="N4966" s="26">
        <f>성적입력!$C$15</f>
        <v>3</v>
      </c>
      <c r="P4966" s="27" t="str">
        <f t="shared" si="171"/>
        <v/>
      </c>
      <c r="R4966" s="26" t="str">
        <f t="array" ref="R4966">IFERROR(IF(OR(J4966="",M4966="",F4966=""),"",IF(F4966="학생부종합",INDEX(종합배치표!$C:$Q,MATCH(J4966,종합배치표!$B:$B,0),(MATCH(M4966,{"A","B","C","D","E"},0)-1)*3+1),INDEX(교과배치표!$C:$Q,MATCH(J4966,교과배치표!$B:$B,0),(MATCH(M4966,{"A","B","C","D","E"},0)-1)*3+1))),"")</f>
        <v/>
      </c>
      <c r="S4966" s="26" t="str">
        <f t="array" ref="S4966">IFERROR(IF(OR(J4966="",M4966="",F4966=""),"",IF(F4966="학생부종합",INDEX(종합배치표!$C:$Q,MATCH(J4966,종합배치표!$B:$B,0),(MATCH(M4966,{"A","B","C","D","E"},0)-1)*3+2),INDEX(교과배치표!$C:$Q,MATCH(J4966,교과배치표!$B:$B,0),(MATCH(M4966,{"A","B","C","D","E"},0)-1)*3+2))),"")</f>
        <v/>
      </c>
      <c r="T4966" s="26" t="str">
        <f t="array" ref="T4966">IFERROR(IF(OR(J4966="",M4966="",F4966=""),"",IF(F4966="학생부종합",INDEX(종합배치표!$C:$Q,MATCH(J4966,종합배치표!$B:$B,0),(MATCH(M4966,{"A","B","C","D","E"},0)-1)*3+3),INDEX(교과배치표!$C:$Q,MATCH(J4966,교과배치표!$B:$B,0),(MATCH(M4966,{"A","B","C","D","E"},0)-1)*3+3))),"")</f>
        <v/>
      </c>
    </row>
    <row r="4967" spans="2:20" ht="14.25" customHeight="1">
      <c r="B4967" s="20">
        <v>6047</v>
      </c>
      <c r="C4967" s="21" t="s">
        <v>492</v>
      </c>
      <c r="D4967" s="21" t="s">
        <v>1592</v>
      </c>
      <c r="E4967" s="21" t="s">
        <v>1634</v>
      </c>
      <c r="F4967" s="21" t="s">
        <v>68</v>
      </c>
      <c r="G4967" s="21" t="s">
        <v>922</v>
      </c>
      <c r="H4967" s="21" t="s">
        <v>1656</v>
      </c>
      <c r="I4967" s="21" t="s">
        <v>60</v>
      </c>
      <c r="J4967" s="23"/>
      <c r="K4967" s="24">
        <v>27</v>
      </c>
      <c r="M4967" s="25" t="str">
        <f>IF(I4967="","",IF(I4967="인문",성적입력!$C$8,성적입력!$C$9))</f>
        <v>A</v>
      </c>
      <c r="N4967" s="26">
        <f>성적입력!$C$15</f>
        <v>3</v>
      </c>
      <c r="P4967" s="27" t="str">
        <f t="shared" si="171"/>
        <v/>
      </c>
      <c r="R4967" s="26" t="str">
        <f t="array" ref="R4967">IFERROR(IF(OR(J4967="",M4967="",F4967=""),"",IF(F4967="학생부종합",INDEX(종합배치표!$C:$Q,MATCH(J4967,종합배치표!$B:$B,0),(MATCH(M4967,{"A","B","C","D","E"},0)-1)*3+1),INDEX(교과배치표!$C:$Q,MATCH(J4967,교과배치표!$B:$B,0),(MATCH(M4967,{"A","B","C","D","E"},0)-1)*3+1))),"")</f>
        <v/>
      </c>
      <c r="S4967" s="26" t="str">
        <f t="array" ref="S4967">IFERROR(IF(OR(J4967="",M4967="",F4967=""),"",IF(F4967="학생부종합",INDEX(종합배치표!$C:$Q,MATCH(J4967,종합배치표!$B:$B,0),(MATCH(M4967,{"A","B","C","D","E"},0)-1)*3+2),INDEX(교과배치표!$C:$Q,MATCH(J4967,교과배치표!$B:$B,0),(MATCH(M4967,{"A","B","C","D","E"},0)-1)*3+2))),"")</f>
        <v/>
      </c>
      <c r="T4967" s="26" t="str">
        <f t="array" ref="T4967">IFERROR(IF(OR(J4967="",M4967="",F4967=""),"",IF(F4967="학생부종합",INDEX(종합배치표!$C:$Q,MATCH(J4967,종합배치표!$B:$B,0),(MATCH(M4967,{"A","B","C","D","E"},0)-1)*3+3),INDEX(교과배치표!$C:$Q,MATCH(J4967,교과배치표!$B:$B,0),(MATCH(M4967,{"A","B","C","D","E"},0)-1)*3+3))),"")</f>
        <v/>
      </c>
    </row>
    <row r="4968" spans="2:20" ht="14.25" customHeight="1">
      <c r="B4968" s="20">
        <v>6048</v>
      </c>
      <c r="C4968" s="21" t="s">
        <v>492</v>
      </c>
      <c r="D4968" s="21" t="s">
        <v>1592</v>
      </c>
      <c r="E4968" s="21" t="s">
        <v>1634</v>
      </c>
      <c r="F4968" s="21" t="s">
        <v>24</v>
      </c>
      <c r="G4968" s="21" t="s">
        <v>1635</v>
      </c>
      <c r="H4968" s="21" t="s">
        <v>1656</v>
      </c>
      <c r="I4968" s="21" t="s">
        <v>60</v>
      </c>
      <c r="J4968" s="23"/>
      <c r="K4968" s="24">
        <v>14</v>
      </c>
      <c r="M4968" s="25" t="str">
        <f>IF(I4968="","",IF(I4968="인문",성적입력!$C$8,성적입력!$C$9))</f>
        <v>A</v>
      </c>
      <c r="N4968" s="26">
        <f>성적입력!$C$15</f>
        <v>3</v>
      </c>
      <c r="P4968" s="27" t="str">
        <f t="shared" si="171"/>
        <v/>
      </c>
      <c r="R4968" s="26" t="str">
        <f t="array" ref="R4968">IFERROR(IF(OR(J4968="",M4968="",F4968=""),"",IF(F4968="학생부종합",INDEX(종합배치표!$C:$Q,MATCH(J4968,종합배치표!$B:$B,0),(MATCH(M4968,{"A","B","C","D","E"},0)-1)*3+1),INDEX(교과배치표!$C:$Q,MATCH(J4968,교과배치표!$B:$B,0),(MATCH(M4968,{"A","B","C","D","E"},0)-1)*3+1))),"")</f>
        <v/>
      </c>
      <c r="S4968" s="26" t="str">
        <f t="array" ref="S4968">IFERROR(IF(OR(J4968="",M4968="",F4968=""),"",IF(F4968="학생부종합",INDEX(종합배치표!$C:$Q,MATCH(J4968,종합배치표!$B:$B,0),(MATCH(M4968,{"A","B","C","D","E"},0)-1)*3+2),INDEX(교과배치표!$C:$Q,MATCH(J4968,교과배치표!$B:$B,0),(MATCH(M4968,{"A","B","C","D","E"},0)-1)*3+2))),"")</f>
        <v/>
      </c>
      <c r="T4968" s="26" t="str">
        <f t="array" ref="T4968">IFERROR(IF(OR(J4968="",M4968="",F4968=""),"",IF(F4968="학생부종합",INDEX(종합배치표!$C:$Q,MATCH(J4968,종합배치표!$B:$B,0),(MATCH(M4968,{"A","B","C","D","E"},0)-1)*3+3),INDEX(교과배치표!$C:$Q,MATCH(J4968,교과배치표!$B:$B,0),(MATCH(M4968,{"A","B","C","D","E"},0)-1)*3+3))),"")</f>
        <v/>
      </c>
    </row>
    <row r="4969" spans="2:20" ht="14.25" customHeight="1">
      <c r="B4969" s="20">
        <v>6051</v>
      </c>
      <c r="C4969" s="21" t="s">
        <v>492</v>
      </c>
      <c r="D4969" s="21" t="s">
        <v>1592</v>
      </c>
      <c r="E4969" s="21" t="s">
        <v>1634</v>
      </c>
      <c r="F4969" s="21" t="s">
        <v>24</v>
      </c>
      <c r="G4969" s="21" t="s">
        <v>1636</v>
      </c>
      <c r="H4969" s="21" t="s">
        <v>1656</v>
      </c>
      <c r="I4969" s="21" t="s">
        <v>60</v>
      </c>
      <c r="J4969" s="23"/>
      <c r="K4969" s="24">
        <v>15</v>
      </c>
      <c r="M4969" s="25" t="str">
        <f>IF(I4969="","",IF(I4969="인문",성적입력!$C$8,성적입력!$C$9))</f>
        <v>A</v>
      </c>
      <c r="N4969" s="26">
        <f>성적입력!$C$15</f>
        <v>3</v>
      </c>
      <c r="P4969" s="27" t="str">
        <f t="shared" si="171"/>
        <v/>
      </c>
      <c r="R4969" s="26" t="str">
        <f t="array" ref="R4969">IFERROR(IF(OR(J4969="",M4969="",F4969=""),"",IF(F4969="학생부종합",INDEX(종합배치표!$C:$Q,MATCH(J4969,종합배치표!$B:$B,0),(MATCH(M4969,{"A","B","C","D","E"},0)-1)*3+1),INDEX(교과배치표!$C:$Q,MATCH(J4969,교과배치표!$B:$B,0),(MATCH(M4969,{"A","B","C","D","E"},0)-1)*3+1))),"")</f>
        <v/>
      </c>
      <c r="S4969" s="26" t="str">
        <f t="array" ref="S4969">IFERROR(IF(OR(J4969="",M4969="",F4969=""),"",IF(F4969="학생부종합",INDEX(종합배치표!$C:$Q,MATCH(J4969,종합배치표!$B:$B,0),(MATCH(M4969,{"A","B","C","D","E"},0)-1)*3+2),INDEX(교과배치표!$C:$Q,MATCH(J4969,교과배치표!$B:$B,0),(MATCH(M4969,{"A","B","C","D","E"},0)-1)*3+2))),"")</f>
        <v/>
      </c>
      <c r="T4969" s="26" t="str">
        <f t="array" ref="T4969">IFERROR(IF(OR(J4969="",M4969="",F4969=""),"",IF(F4969="학생부종합",INDEX(종합배치표!$C:$Q,MATCH(J4969,종합배치표!$B:$B,0),(MATCH(M4969,{"A","B","C","D","E"},0)-1)*3+3),INDEX(교과배치표!$C:$Q,MATCH(J4969,교과배치표!$B:$B,0),(MATCH(M4969,{"A","B","C","D","E"},0)-1)*3+3))),"")</f>
        <v/>
      </c>
    </row>
    <row r="4970" spans="2:20" ht="14.25" customHeight="1">
      <c r="B4970" s="20">
        <v>6052</v>
      </c>
      <c r="C4970" s="21" t="s">
        <v>492</v>
      </c>
      <c r="D4970" s="21" t="s">
        <v>1592</v>
      </c>
      <c r="E4970" s="21" t="s">
        <v>1634</v>
      </c>
      <c r="F4970" s="21" t="s">
        <v>24</v>
      </c>
      <c r="G4970" s="22" t="s">
        <v>1649</v>
      </c>
      <c r="H4970" s="21" t="s">
        <v>1656</v>
      </c>
      <c r="I4970" s="21" t="s">
        <v>60</v>
      </c>
      <c r="J4970" s="23"/>
      <c r="K4970" s="24">
        <v>4</v>
      </c>
      <c r="M4970" s="25" t="str">
        <f>IF(I4970="","",IF(I4970="인문",성적입력!$C$8,성적입력!$C$9))</f>
        <v>A</v>
      </c>
      <c r="N4970" s="26">
        <f>성적입력!$C$15</f>
        <v>3</v>
      </c>
      <c r="P4970" s="27" t="str">
        <f t="shared" si="171"/>
        <v/>
      </c>
      <c r="R4970" s="26" t="str">
        <f t="array" ref="R4970">IFERROR(IF(OR(J4970="",M4970="",F4970=""),"",IF(F4970="학생부종합",INDEX(종합배치표!$C:$Q,MATCH(J4970,종합배치표!$B:$B,0),(MATCH(M4970,{"A","B","C","D","E"},0)-1)*3+1),INDEX(교과배치표!$C:$Q,MATCH(J4970,교과배치표!$B:$B,0),(MATCH(M4970,{"A","B","C","D","E"},0)-1)*3+1))),"")</f>
        <v/>
      </c>
      <c r="S4970" s="26" t="str">
        <f t="array" ref="S4970">IFERROR(IF(OR(J4970="",M4970="",F4970=""),"",IF(F4970="학생부종합",INDEX(종합배치표!$C:$Q,MATCH(J4970,종합배치표!$B:$B,0),(MATCH(M4970,{"A","B","C","D","E"},0)-1)*3+2),INDEX(교과배치표!$C:$Q,MATCH(J4970,교과배치표!$B:$B,0),(MATCH(M4970,{"A","B","C","D","E"},0)-1)*3+2))),"")</f>
        <v/>
      </c>
      <c r="T4970" s="26" t="str">
        <f t="array" ref="T4970">IFERROR(IF(OR(J4970="",M4970="",F4970=""),"",IF(F4970="학생부종합",INDEX(종합배치표!$C:$Q,MATCH(J4970,종합배치표!$B:$B,0),(MATCH(M4970,{"A","B","C","D","E"},0)-1)*3+3),INDEX(교과배치표!$C:$Q,MATCH(J4970,교과배치표!$B:$B,0),(MATCH(M4970,{"A","B","C","D","E"},0)-1)*3+3))),"")</f>
        <v/>
      </c>
    </row>
    <row r="4971" spans="2:20" ht="14.25" customHeight="1">
      <c r="B4971" s="20">
        <v>6053</v>
      </c>
      <c r="C4971" s="21" t="s">
        <v>492</v>
      </c>
      <c r="D4971" s="21" t="s">
        <v>1592</v>
      </c>
      <c r="E4971" s="21" t="s">
        <v>1634</v>
      </c>
      <c r="F4971" s="21" t="s">
        <v>68</v>
      </c>
      <c r="G4971" s="21" t="s">
        <v>922</v>
      </c>
      <c r="H4971" s="21" t="s">
        <v>39</v>
      </c>
      <c r="I4971" s="21" t="s">
        <v>27</v>
      </c>
      <c r="J4971" s="23"/>
      <c r="K4971" s="24">
        <v>8</v>
      </c>
      <c r="M4971" s="25" t="str">
        <f>IF(I4971="","",IF(I4971="인문",성적입력!$C$8,성적입력!$C$9))</f>
        <v>A</v>
      </c>
      <c r="N4971" s="26">
        <f>성적입력!$C$15</f>
        <v>3</v>
      </c>
      <c r="P4971" s="27" t="str">
        <f t="shared" si="171"/>
        <v/>
      </c>
      <c r="R4971" s="26" t="str">
        <f t="array" ref="R4971">IFERROR(IF(OR(J4971="",M4971="",F4971=""),"",IF(F4971="학생부종합",INDEX(종합배치표!$C:$Q,MATCH(J4971,종합배치표!$B:$B,0),(MATCH(M4971,{"A","B","C","D","E"},0)-1)*3+1),INDEX(교과배치표!$C:$Q,MATCH(J4971,교과배치표!$B:$B,0),(MATCH(M4971,{"A","B","C","D","E"},0)-1)*3+1))),"")</f>
        <v/>
      </c>
      <c r="S4971" s="26" t="str">
        <f t="array" ref="S4971">IFERROR(IF(OR(J4971="",M4971="",F4971=""),"",IF(F4971="학생부종합",INDEX(종합배치표!$C:$Q,MATCH(J4971,종합배치표!$B:$B,0),(MATCH(M4971,{"A","B","C","D","E"},0)-1)*3+2),INDEX(교과배치표!$C:$Q,MATCH(J4971,교과배치표!$B:$B,0),(MATCH(M4971,{"A","B","C","D","E"},0)-1)*3+2))),"")</f>
        <v/>
      </c>
      <c r="T4971" s="26" t="str">
        <f t="array" ref="T4971">IFERROR(IF(OR(J4971="",M4971="",F4971=""),"",IF(F4971="학생부종합",INDEX(종합배치표!$C:$Q,MATCH(J4971,종합배치표!$B:$B,0),(MATCH(M4971,{"A","B","C","D","E"},0)-1)*3+3),INDEX(교과배치표!$C:$Q,MATCH(J4971,교과배치표!$B:$B,0),(MATCH(M4971,{"A","B","C","D","E"},0)-1)*3+3))),"")</f>
        <v/>
      </c>
    </row>
    <row r="4972" spans="2:20" ht="14.25" customHeight="1">
      <c r="B4972" s="20">
        <v>6054</v>
      </c>
      <c r="C4972" s="21" t="s">
        <v>492</v>
      </c>
      <c r="D4972" s="21" t="s">
        <v>1592</v>
      </c>
      <c r="E4972" s="21" t="s">
        <v>1634</v>
      </c>
      <c r="F4972" s="21" t="s">
        <v>24</v>
      </c>
      <c r="G4972" s="21" t="s">
        <v>1635</v>
      </c>
      <c r="H4972" s="21" t="s">
        <v>39</v>
      </c>
      <c r="I4972" s="21" t="s">
        <v>27</v>
      </c>
      <c r="J4972" s="23"/>
      <c r="K4972" s="24">
        <v>4</v>
      </c>
      <c r="M4972" s="25" t="str">
        <f>IF(I4972="","",IF(I4972="인문",성적입력!$C$8,성적입력!$C$9))</f>
        <v>A</v>
      </c>
      <c r="N4972" s="26">
        <f>성적입력!$C$15</f>
        <v>3</v>
      </c>
      <c r="P4972" s="27" t="str">
        <f t="shared" si="171"/>
        <v/>
      </c>
      <c r="R4972" s="26" t="str">
        <f t="array" ref="R4972">IFERROR(IF(OR(J4972="",M4972="",F4972=""),"",IF(F4972="학생부종합",INDEX(종합배치표!$C:$Q,MATCH(J4972,종합배치표!$B:$B,0),(MATCH(M4972,{"A","B","C","D","E"},0)-1)*3+1),INDEX(교과배치표!$C:$Q,MATCH(J4972,교과배치표!$B:$B,0),(MATCH(M4972,{"A","B","C","D","E"},0)-1)*3+1))),"")</f>
        <v/>
      </c>
      <c r="S4972" s="26" t="str">
        <f t="array" ref="S4972">IFERROR(IF(OR(J4972="",M4972="",F4972=""),"",IF(F4972="학생부종합",INDEX(종합배치표!$C:$Q,MATCH(J4972,종합배치표!$B:$B,0),(MATCH(M4972,{"A","B","C","D","E"},0)-1)*3+2),INDEX(교과배치표!$C:$Q,MATCH(J4972,교과배치표!$B:$B,0),(MATCH(M4972,{"A","B","C","D","E"},0)-1)*3+2))),"")</f>
        <v/>
      </c>
      <c r="T4972" s="26" t="str">
        <f t="array" ref="T4972">IFERROR(IF(OR(J4972="",M4972="",F4972=""),"",IF(F4972="학생부종합",INDEX(종합배치표!$C:$Q,MATCH(J4972,종합배치표!$B:$B,0),(MATCH(M4972,{"A","B","C","D","E"},0)-1)*3+3),INDEX(교과배치표!$C:$Q,MATCH(J4972,교과배치표!$B:$B,0),(MATCH(M4972,{"A","B","C","D","E"},0)-1)*3+3))),"")</f>
        <v/>
      </c>
    </row>
    <row r="4973" spans="2:20" ht="14.25" customHeight="1">
      <c r="B4973" s="20">
        <v>6056</v>
      </c>
      <c r="C4973" s="21" t="s">
        <v>492</v>
      </c>
      <c r="D4973" s="21" t="s">
        <v>1592</v>
      </c>
      <c r="E4973" s="21" t="s">
        <v>1634</v>
      </c>
      <c r="F4973" s="21" t="s">
        <v>24</v>
      </c>
      <c r="G4973" s="21" t="s">
        <v>1636</v>
      </c>
      <c r="H4973" s="21" t="s">
        <v>39</v>
      </c>
      <c r="I4973" s="21" t="s">
        <v>27</v>
      </c>
      <c r="J4973" s="23"/>
      <c r="K4973" s="24">
        <v>5</v>
      </c>
      <c r="M4973" s="25" t="str">
        <f>IF(I4973="","",IF(I4973="인문",성적입력!$C$8,성적입력!$C$9))</f>
        <v>A</v>
      </c>
      <c r="N4973" s="26">
        <f>성적입력!$C$15</f>
        <v>3</v>
      </c>
      <c r="P4973" s="27" t="str">
        <f t="shared" si="171"/>
        <v/>
      </c>
      <c r="R4973" s="26" t="str">
        <f t="array" ref="R4973">IFERROR(IF(OR(J4973="",M4973="",F4973=""),"",IF(F4973="학생부종합",INDEX(종합배치표!$C:$Q,MATCH(J4973,종합배치표!$B:$B,0),(MATCH(M4973,{"A","B","C","D","E"},0)-1)*3+1),INDEX(교과배치표!$C:$Q,MATCH(J4973,교과배치표!$B:$B,0),(MATCH(M4973,{"A","B","C","D","E"},0)-1)*3+1))),"")</f>
        <v/>
      </c>
      <c r="S4973" s="26" t="str">
        <f t="array" ref="S4973">IFERROR(IF(OR(J4973="",M4973="",F4973=""),"",IF(F4973="학생부종합",INDEX(종합배치표!$C:$Q,MATCH(J4973,종합배치표!$B:$B,0),(MATCH(M4973,{"A","B","C","D","E"},0)-1)*3+2),INDEX(교과배치표!$C:$Q,MATCH(J4973,교과배치표!$B:$B,0),(MATCH(M4973,{"A","B","C","D","E"},0)-1)*3+2))),"")</f>
        <v/>
      </c>
      <c r="T4973" s="26" t="str">
        <f t="array" ref="T4973">IFERROR(IF(OR(J4973="",M4973="",F4973=""),"",IF(F4973="학생부종합",INDEX(종합배치표!$C:$Q,MATCH(J4973,종합배치표!$B:$B,0),(MATCH(M4973,{"A","B","C","D","E"},0)-1)*3+3),INDEX(교과배치표!$C:$Q,MATCH(J4973,교과배치표!$B:$B,0),(MATCH(M4973,{"A","B","C","D","E"},0)-1)*3+3))),"")</f>
        <v/>
      </c>
    </row>
    <row r="4974" spans="2:20" ht="14.25" customHeight="1">
      <c r="B4974" s="20">
        <v>6057</v>
      </c>
      <c r="C4974" s="21" t="s">
        <v>492</v>
      </c>
      <c r="D4974" s="21" t="s">
        <v>1592</v>
      </c>
      <c r="E4974" s="21" t="s">
        <v>1634</v>
      </c>
      <c r="F4974" s="21" t="s">
        <v>68</v>
      </c>
      <c r="G4974" s="21" t="s">
        <v>922</v>
      </c>
      <c r="H4974" s="21" t="s">
        <v>1657</v>
      </c>
      <c r="I4974" s="21" t="s">
        <v>429</v>
      </c>
      <c r="J4974" s="23"/>
      <c r="K4974" s="24">
        <v>3</v>
      </c>
      <c r="M4974" s="25" t="str">
        <f>IF(I4974="","",IF(I4974="인문",성적입력!$C$8,성적입력!$C$9))</f>
        <v>A</v>
      </c>
      <c r="N4974" s="26">
        <f>성적입력!$C$15</f>
        <v>3</v>
      </c>
      <c r="P4974" s="27" t="str">
        <f t="shared" si="171"/>
        <v/>
      </c>
      <c r="R4974" s="26" t="str">
        <f t="array" ref="R4974">IFERROR(IF(OR(J4974="",M4974="",F4974=""),"",IF(F4974="학생부종합",INDEX(종합배치표!$C:$Q,MATCH(J4974,종합배치표!$B:$B,0),(MATCH(M4974,{"A","B","C","D","E"},0)-1)*3+1),INDEX(교과배치표!$C:$Q,MATCH(J4974,교과배치표!$B:$B,0),(MATCH(M4974,{"A","B","C","D","E"},0)-1)*3+1))),"")</f>
        <v/>
      </c>
      <c r="S4974" s="26" t="str">
        <f t="array" ref="S4974">IFERROR(IF(OR(J4974="",M4974="",F4974=""),"",IF(F4974="학생부종합",INDEX(종합배치표!$C:$Q,MATCH(J4974,종합배치표!$B:$B,0),(MATCH(M4974,{"A","B","C","D","E"},0)-1)*3+2),INDEX(교과배치표!$C:$Q,MATCH(J4974,교과배치표!$B:$B,0),(MATCH(M4974,{"A","B","C","D","E"},0)-1)*3+2))),"")</f>
        <v/>
      </c>
      <c r="T4974" s="26" t="str">
        <f t="array" ref="T4974">IFERROR(IF(OR(J4974="",M4974="",F4974=""),"",IF(F4974="학생부종합",INDEX(종합배치표!$C:$Q,MATCH(J4974,종합배치표!$B:$B,0),(MATCH(M4974,{"A","B","C","D","E"},0)-1)*3+3),INDEX(교과배치표!$C:$Q,MATCH(J4974,교과배치표!$B:$B,0),(MATCH(M4974,{"A","B","C","D","E"},0)-1)*3+3))),"")</f>
        <v/>
      </c>
    </row>
    <row r="4975" spans="2:20" ht="14.25" customHeight="1">
      <c r="B4975" s="20">
        <v>6058</v>
      </c>
      <c r="C4975" s="21" t="s">
        <v>492</v>
      </c>
      <c r="D4975" s="21" t="s">
        <v>1592</v>
      </c>
      <c r="E4975" s="21" t="s">
        <v>1634</v>
      </c>
      <c r="F4975" s="21" t="s">
        <v>68</v>
      </c>
      <c r="G4975" s="21" t="s">
        <v>922</v>
      </c>
      <c r="H4975" s="21" t="s">
        <v>1657</v>
      </c>
      <c r="I4975" s="21" t="s">
        <v>60</v>
      </c>
      <c r="J4975" s="23"/>
      <c r="K4975" s="24">
        <v>3</v>
      </c>
      <c r="M4975" s="25" t="str">
        <f>IF(I4975="","",IF(I4975="인문",성적입력!$C$8,성적입력!$C$9))</f>
        <v>A</v>
      </c>
      <c r="N4975" s="26">
        <f>성적입력!$C$15</f>
        <v>3</v>
      </c>
      <c r="P4975" s="27" t="str">
        <f t="shared" si="171"/>
        <v/>
      </c>
      <c r="R4975" s="26" t="str">
        <f t="array" ref="R4975">IFERROR(IF(OR(J4975="",M4975="",F4975=""),"",IF(F4975="학생부종합",INDEX(종합배치표!$C:$Q,MATCH(J4975,종합배치표!$B:$B,0),(MATCH(M4975,{"A","B","C","D","E"},0)-1)*3+1),INDEX(교과배치표!$C:$Q,MATCH(J4975,교과배치표!$B:$B,0),(MATCH(M4975,{"A","B","C","D","E"},0)-1)*3+1))),"")</f>
        <v/>
      </c>
      <c r="S4975" s="26" t="str">
        <f t="array" ref="S4975">IFERROR(IF(OR(J4975="",M4975="",F4975=""),"",IF(F4975="학생부종합",INDEX(종합배치표!$C:$Q,MATCH(J4975,종합배치표!$B:$B,0),(MATCH(M4975,{"A","B","C","D","E"},0)-1)*3+2),INDEX(교과배치표!$C:$Q,MATCH(J4975,교과배치표!$B:$B,0),(MATCH(M4975,{"A","B","C","D","E"},0)-1)*3+2))),"")</f>
        <v/>
      </c>
      <c r="T4975" s="26" t="str">
        <f t="array" ref="T4975">IFERROR(IF(OR(J4975="",M4975="",F4975=""),"",IF(F4975="학생부종합",INDEX(종합배치표!$C:$Q,MATCH(J4975,종합배치표!$B:$B,0),(MATCH(M4975,{"A","B","C","D","E"},0)-1)*3+3),INDEX(교과배치표!$C:$Q,MATCH(J4975,교과배치표!$B:$B,0),(MATCH(M4975,{"A","B","C","D","E"},0)-1)*3+3))),"")</f>
        <v/>
      </c>
    </row>
    <row r="4976" spans="2:20" ht="14.25" customHeight="1">
      <c r="B4976" s="20">
        <v>6059</v>
      </c>
      <c r="C4976" s="21" t="s">
        <v>492</v>
      </c>
      <c r="D4976" s="21" t="s">
        <v>1592</v>
      </c>
      <c r="E4976" s="21" t="s">
        <v>1634</v>
      </c>
      <c r="F4976" s="21" t="s">
        <v>24</v>
      </c>
      <c r="G4976" s="21" t="s">
        <v>1635</v>
      </c>
      <c r="H4976" s="21" t="s">
        <v>1657</v>
      </c>
      <c r="I4976" s="21" t="s">
        <v>429</v>
      </c>
      <c r="J4976" s="23"/>
      <c r="K4976" s="24">
        <v>3</v>
      </c>
      <c r="M4976" s="25" t="str">
        <f>IF(I4976="","",IF(I4976="인문",성적입력!$C$8,성적입력!$C$9))</f>
        <v>A</v>
      </c>
      <c r="N4976" s="26">
        <f>성적입력!$C$15</f>
        <v>3</v>
      </c>
      <c r="P4976" s="27" t="str">
        <f t="shared" si="171"/>
        <v/>
      </c>
      <c r="R4976" s="26" t="str">
        <f t="array" ref="R4976">IFERROR(IF(OR(J4976="",M4976="",F4976=""),"",IF(F4976="학생부종합",INDEX(종합배치표!$C:$Q,MATCH(J4976,종합배치표!$B:$B,0),(MATCH(M4976,{"A","B","C","D","E"},0)-1)*3+1),INDEX(교과배치표!$C:$Q,MATCH(J4976,교과배치표!$B:$B,0),(MATCH(M4976,{"A","B","C","D","E"},0)-1)*3+1))),"")</f>
        <v/>
      </c>
      <c r="S4976" s="26" t="str">
        <f t="array" ref="S4976">IFERROR(IF(OR(J4976="",M4976="",F4976=""),"",IF(F4976="학생부종합",INDEX(종합배치표!$C:$Q,MATCH(J4976,종합배치표!$B:$B,0),(MATCH(M4976,{"A","B","C","D","E"},0)-1)*3+2),INDEX(교과배치표!$C:$Q,MATCH(J4976,교과배치표!$B:$B,0),(MATCH(M4976,{"A","B","C","D","E"},0)-1)*3+2))),"")</f>
        <v/>
      </c>
      <c r="T4976" s="26" t="str">
        <f t="array" ref="T4976">IFERROR(IF(OR(J4976="",M4976="",F4976=""),"",IF(F4976="학생부종합",INDEX(종합배치표!$C:$Q,MATCH(J4976,종합배치표!$B:$B,0),(MATCH(M4976,{"A","B","C","D","E"},0)-1)*3+3),INDEX(교과배치표!$C:$Q,MATCH(J4976,교과배치표!$B:$B,0),(MATCH(M4976,{"A","B","C","D","E"},0)-1)*3+3))),"")</f>
        <v/>
      </c>
    </row>
    <row r="4977" spans="2:20" ht="14.25" customHeight="1">
      <c r="B4977" s="20">
        <v>6060</v>
      </c>
      <c r="C4977" s="21" t="s">
        <v>492</v>
      </c>
      <c r="D4977" s="21" t="s">
        <v>1592</v>
      </c>
      <c r="E4977" s="21" t="s">
        <v>1634</v>
      </c>
      <c r="F4977" s="21" t="s">
        <v>24</v>
      </c>
      <c r="G4977" s="21" t="s">
        <v>1635</v>
      </c>
      <c r="H4977" s="21" t="s">
        <v>1657</v>
      </c>
      <c r="I4977" s="21" t="s">
        <v>60</v>
      </c>
      <c r="J4977" s="23"/>
      <c r="K4977" s="24">
        <v>3</v>
      </c>
      <c r="M4977" s="25" t="str">
        <f>IF(I4977="","",IF(I4977="인문",성적입력!$C$8,성적입력!$C$9))</f>
        <v>A</v>
      </c>
      <c r="N4977" s="26">
        <f>성적입력!$C$15</f>
        <v>3</v>
      </c>
      <c r="P4977" s="27" t="str">
        <f t="shared" si="171"/>
        <v/>
      </c>
      <c r="R4977" s="26" t="str">
        <f t="array" ref="R4977">IFERROR(IF(OR(J4977="",M4977="",F4977=""),"",IF(F4977="학생부종합",INDEX(종합배치표!$C:$Q,MATCH(J4977,종합배치표!$B:$B,0),(MATCH(M4977,{"A","B","C","D","E"},0)-1)*3+1),INDEX(교과배치표!$C:$Q,MATCH(J4977,교과배치표!$B:$B,0),(MATCH(M4977,{"A","B","C","D","E"},0)-1)*3+1))),"")</f>
        <v/>
      </c>
      <c r="S4977" s="26" t="str">
        <f t="array" ref="S4977">IFERROR(IF(OR(J4977="",M4977="",F4977=""),"",IF(F4977="학생부종합",INDEX(종합배치표!$C:$Q,MATCH(J4977,종합배치표!$B:$B,0),(MATCH(M4977,{"A","B","C","D","E"},0)-1)*3+2),INDEX(교과배치표!$C:$Q,MATCH(J4977,교과배치표!$B:$B,0),(MATCH(M4977,{"A","B","C","D","E"},0)-1)*3+2))),"")</f>
        <v/>
      </c>
      <c r="T4977" s="26" t="str">
        <f t="array" ref="T4977">IFERROR(IF(OR(J4977="",M4977="",F4977=""),"",IF(F4977="학생부종합",INDEX(종합배치표!$C:$Q,MATCH(J4977,종합배치표!$B:$B,0),(MATCH(M4977,{"A","B","C","D","E"},0)-1)*3+3),INDEX(교과배치표!$C:$Q,MATCH(J4977,교과배치표!$B:$B,0),(MATCH(M4977,{"A","B","C","D","E"},0)-1)*3+3))),"")</f>
        <v/>
      </c>
    </row>
    <row r="4978" spans="2:20" ht="14.25" customHeight="1">
      <c r="B4978" s="20">
        <v>6063</v>
      </c>
      <c r="C4978" s="21" t="s">
        <v>492</v>
      </c>
      <c r="D4978" s="21" t="s">
        <v>1592</v>
      </c>
      <c r="E4978" s="21" t="s">
        <v>1634</v>
      </c>
      <c r="F4978" s="21" t="s">
        <v>24</v>
      </c>
      <c r="G4978" s="21" t="s">
        <v>1636</v>
      </c>
      <c r="H4978" s="21" t="s">
        <v>1657</v>
      </c>
      <c r="I4978" s="21" t="s">
        <v>429</v>
      </c>
      <c r="J4978" s="23"/>
      <c r="K4978" s="24">
        <v>3</v>
      </c>
      <c r="M4978" s="25" t="str">
        <f>IF(I4978="","",IF(I4978="인문",성적입력!$C$8,성적입력!$C$9))</f>
        <v>A</v>
      </c>
      <c r="N4978" s="26">
        <f>성적입력!$C$15</f>
        <v>3</v>
      </c>
      <c r="P4978" s="27" t="str">
        <f t="shared" si="171"/>
        <v/>
      </c>
      <c r="R4978" s="26" t="str">
        <f t="array" ref="R4978">IFERROR(IF(OR(J4978="",M4978="",F4978=""),"",IF(F4978="학생부종합",INDEX(종합배치표!$C:$Q,MATCH(J4978,종합배치표!$B:$B,0),(MATCH(M4978,{"A","B","C","D","E"},0)-1)*3+1),INDEX(교과배치표!$C:$Q,MATCH(J4978,교과배치표!$B:$B,0),(MATCH(M4978,{"A","B","C","D","E"},0)-1)*3+1))),"")</f>
        <v/>
      </c>
      <c r="S4978" s="26" t="str">
        <f t="array" ref="S4978">IFERROR(IF(OR(J4978="",M4978="",F4978=""),"",IF(F4978="학생부종합",INDEX(종합배치표!$C:$Q,MATCH(J4978,종합배치표!$B:$B,0),(MATCH(M4978,{"A","B","C","D","E"},0)-1)*3+2),INDEX(교과배치표!$C:$Q,MATCH(J4978,교과배치표!$B:$B,0),(MATCH(M4978,{"A","B","C","D","E"},0)-1)*3+2))),"")</f>
        <v/>
      </c>
      <c r="T4978" s="26" t="str">
        <f t="array" ref="T4978">IFERROR(IF(OR(J4978="",M4978="",F4978=""),"",IF(F4978="학생부종합",INDEX(종합배치표!$C:$Q,MATCH(J4978,종합배치표!$B:$B,0),(MATCH(M4978,{"A","B","C","D","E"},0)-1)*3+3),INDEX(교과배치표!$C:$Q,MATCH(J4978,교과배치표!$B:$B,0),(MATCH(M4978,{"A","B","C","D","E"},0)-1)*3+3))),"")</f>
        <v/>
      </c>
    </row>
    <row r="4979" spans="2:20" ht="14.25" customHeight="1">
      <c r="B4979" s="20">
        <v>6064</v>
      </c>
      <c r="C4979" s="21" t="s">
        <v>492</v>
      </c>
      <c r="D4979" s="21" t="s">
        <v>1592</v>
      </c>
      <c r="E4979" s="21" t="s">
        <v>1634</v>
      </c>
      <c r="F4979" s="21" t="s">
        <v>24</v>
      </c>
      <c r="G4979" s="21" t="s">
        <v>1636</v>
      </c>
      <c r="H4979" s="21" t="s">
        <v>1657</v>
      </c>
      <c r="I4979" s="21" t="s">
        <v>60</v>
      </c>
      <c r="J4979" s="23"/>
      <c r="K4979" s="24">
        <v>3</v>
      </c>
      <c r="M4979" s="25" t="str">
        <f>IF(I4979="","",IF(I4979="인문",성적입력!$C$8,성적입력!$C$9))</f>
        <v>A</v>
      </c>
      <c r="N4979" s="26">
        <f>성적입력!$C$15</f>
        <v>3</v>
      </c>
      <c r="P4979" s="27" t="str">
        <f t="shared" si="171"/>
        <v/>
      </c>
      <c r="R4979" s="26" t="str">
        <f t="array" ref="R4979">IFERROR(IF(OR(J4979="",M4979="",F4979=""),"",IF(F4979="학생부종합",INDEX(종합배치표!$C:$Q,MATCH(J4979,종합배치표!$B:$B,0),(MATCH(M4979,{"A","B","C","D","E"},0)-1)*3+1),INDEX(교과배치표!$C:$Q,MATCH(J4979,교과배치표!$B:$B,0),(MATCH(M4979,{"A","B","C","D","E"},0)-1)*3+1))),"")</f>
        <v/>
      </c>
      <c r="S4979" s="26" t="str">
        <f t="array" ref="S4979">IFERROR(IF(OR(J4979="",M4979="",F4979=""),"",IF(F4979="학생부종합",INDEX(종합배치표!$C:$Q,MATCH(J4979,종합배치표!$B:$B,0),(MATCH(M4979,{"A","B","C","D","E"},0)-1)*3+2),INDEX(교과배치표!$C:$Q,MATCH(J4979,교과배치표!$B:$B,0),(MATCH(M4979,{"A","B","C","D","E"},0)-1)*3+2))),"")</f>
        <v/>
      </c>
      <c r="T4979" s="26" t="str">
        <f t="array" ref="T4979">IFERROR(IF(OR(J4979="",M4979="",F4979=""),"",IF(F4979="학생부종합",INDEX(종합배치표!$C:$Q,MATCH(J4979,종합배치표!$B:$B,0),(MATCH(M4979,{"A","B","C","D","E"},0)-1)*3+3),INDEX(교과배치표!$C:$Q,MATCH(J4979,교과배치표!$B:$B,0),(MATCH(M4979,{"A","B","C","D","E"},0)-1)*3+3))),"")</f>
        <v/>
      </c>
    </row>
    <row r="4980" spans="2:20" ht="14.25" customHeight="1">
      <c r="B4980" s="20">
        <v>6065</v>
      </c>
      <c r="C4980" s="21" t="s">
        <v>492</v>
      </c>
      <c r="D4980" s="21" t="s">
        <v>1592</v>
      </c>
      <c r="E4980" s="21" t="s">
        <v>1634</v>
      </c>
      <c r="F4980" s="21" t="s">
        <v>68</v>
      </c>
      <c r="G4980" s="21" t="s">
        <v>922</v>
      </c>
      <c r="H4980" s="21" t="s">
        <v>659</v>
      </c>
      <c r="I4980" s="21" t="s">
        <v>60</v>
      </c>
      <c r="J4980" s="23"/>
      <c r="K4980" s="24">
        <v>5</v>
      </c>
      <c r="M4980" s="25" t="str">
        <f>IF(I4980="","",IF(I4980="인문",성적입력!$C$8,성적입력!$C$9))</f>
        <v>A</v>
      </c>
      <c r="N4980" s="26">
        <f>성적입력!$C$15</f>
        <v>3</v>
      </c>
      <c r="P4980" s="27" t="str">
        <f t="shared" si="171"/>
        <v/>
      </c>
      <c r="R4980" s="26" t="str">
        <f t="array" ref="R4980">IFERROR(IF(OR(J4980="",M4980="",F4980=""),"",IF(F4980="학생부종합",INDEX(종합배치표!$C:$Q,MATCH(J4980,종합배치표!$B:$B,0),(MATCH(M4980,{"A","B","C","D","E"},0)-1)*3+1),INDEX(교과배치표!$C:$Q,MATCH(J4980,교과배치표!$B:$B,0),(MATCH(M4980,{"A","B","C","D","E"},0)-1)*3+1))),"")</f>
        <v/>
      </c>
      <c r="S4980" s="26" t="str">
        <f t="array" ref="S4980">IFERROR(IF(OR(J4980="",M4980="",F4980=""),"",IF(F4980="학생부종합",INDEX(종합배치표!$C:$Q,MATCH(J4980,종합배치표!$B:$B,0),(MATCH(M4980,{"A","B","C","D","E"},0)-1)*3+2),INDEX(교과배치표!$C:$Q,MATCH(J4980,교과배치표!$B:$B,0),(MATCH(M4980,{"A","B","C","D","E"},0)-1)*3+2))),"")</f>
        <v/>
      </c>
      <c r="T4980" s="26" t="str">
        <f t="array" ref="T4980">IFERROR(IF(OR(J4980="",M4980="",F4980=""),"",IF(F4980="학생부종합",INDEX(종합배치표!$C:$Q,MATCH(J4980,종합배치표!$B:$B,0),(MATCH(M4980,{"A","B","C","D","E"},0)-1)*3+3),INDEX(교과배치표!$C:$Q,MATCH(J4980,교과배치표!$B:$B,0),(MATCH(M4980,{"A","B","C","D","E"},0)-1)*3+3))),"")</f>
        <v/>
      </c>
    </row>
    <row r="4981" spans="2:20" ht="14.25" customHeight="1">
      <c r="B4981" s="20">
        <v>6066</v>
      </c>
      <c r="C4981" s="21" t="s">
        <v>492</v>
      </c>
      <c r="D4981" s="21" t="s">
        <v>1592</v>
      </c>
      <c r="E4981" s="21" t="s">
        <v>1634</v>
      </c>
      <c r="F4981" s="21" t="s">
        <v>24</v>
      </c>
      <c r="G4981" s="21" t="s">
        <v>1635</v>
      </c>
      <c r="H4981" s="21" t="s">
        <v>659</v>
      </c>
      <c r="I4981" s="21" t="s">
        <v>60</v>
      </c>
      <c r="J4981" s="23"/>
      <c r="K4981" s="24">
        <v>4</v>
      </c>
      <c r="M4981" s="25" t="str">
        <f>IF(I4981="","",IF(I4981="인문",성적입력!$C$8,성적입력!$C$9))</f>
        <v>A</v>
      </c>
      <c r="N4981" s="26">
        <f>성적입력!$C$15</f>
        <v>3</v>
      </c>
      <c r="P4981" s="27" t="str">
        <f t="shared" si="171"/>
        <v/>
      </c>
      <c r="R4981" s="26" t="str">
        <f t="array" ref="R4981">IFERROR(IF(OR(J4981="",M4981="",F4981=""),"",IF(F4981="학생부종합",INDEX(종합배치표!$C:$Q,MATCH(J4981,종합배치표!$B:$B,0),(MATCH(M4981,{"A","B","C","D","E"},0)-1)*3+1),INDEX(교과배치표!$C:$Q,MATCH(J4981,교과배치표!$B:$B,0),(MATCH(M4981,{"A","B","C","D","E"},0)-1)*3+1))),"")</f>
        <v/>
      </c>
      <c r="S4981" s="26" t="str">
        <f t="array" ref="S4981">IFERROR(IF(OR(J4981="",M4981="",F4981=""),"",IF(F4981="학생부종합",INDEX(종합배치표!$C:$Q,MATCH(J4981,종합배치표!$B:$B,0),(MATCH(M4981,{"A","B","C","D","E"},0)-1)*3+2),INDEX(교과배치표!$C:$Q,MATCH(J4981,교과배치표!$B:$B,0),(MATCH(M4981,{"A","B","C","D","E"},0)-1)*3+2))),"")</f>
        <v/>
      </c>
      <c r="T4981" s="26" t="str">
        <f t="array" ref="T4981">IFERROR(IF(OR(J4981="",M4981="",F4981=""),"",IF(F4981="학생부종합",INDEX(종합배치표!$C:$Q,MATCH(J4981,종합배치표!$B:$B,0),(MATCH(M4981,{"A","B","C","D","E"},0)-1)*3+3),INDEX(교과배치표!$C:$Q,MATCH(J4981,교과배치표!$B:$B,0),(MATCH(M4981,{"A","B","C","D","E"},0)-1)*3+3))),"")</f>
        <v/>
      </c>
    </row>
    <row r="4982" spans="2:20" ht="14.25" customHeight="1">
      <c r="B4982" s="20">
        <v>6069</v>
      </c>
      <c r="C4982" s="21" t="s">
        <v>492</v>
      </c>
      <c r="D4982" s="21" t="s">
        <v>1592</v>
      </c>
      <c r="E4982" s="21" t="s">
        <v>1634</v>
      </c>
      <c r="F4982" s="21" t="s">
        <v>24</v>
      </c>
      <c r="G4982" s="21" t="s">
        <v>1636</v>
      </c>
      <c r="H4982" s="21" t="s">
        <v>659</v>
      </c>
      <c r="I4982" s="21" t="s">
        <v>60</v>
      </c>
      <c r="J4982" s="23"/>
      <c r="K4982" s="24">
        <v>4</v>
      </c>
      <c r="M4982" s="25" t="str">
        <f>IF(I4982="","",IF(I4982="인문",성적입력!$C$8,성적입력!$C$9))</f>
        <v>A</v>
      </c>
      <c r="N4982" s="26">
        <f>성적입력!$C$15</f>
        <v>3</v>
      </c>
      <c r="P4982" s="27" t="str">
        <f t="shared" si="171"/>
        <v/>
      </c>
      <c r="R4982" s="26" t="str">
        <f t="array" ref="R4982">IFERROR(IF(OR(J4982="",M4982="",F4982=""),"",IF(F4982="학생부종합",INDEX(종합배치표!$C:$Q,MATCH(J4982,종합배치표!$B:$B,0),(MATCH(M4982,{"A","B","C","D","E"},0)-1)*3+1),INDEX(교과배치표!$C:$Q,MATCH(J4982,교과배치표!$B:$B,0),(MATCH(M4982,{"A","B","C","D","E"},0)-1)*3+1))),"")</f>
        <v/>
      </c>
      <c r="S4982" s="26" t="str">
        <f t="array" ref="S4982">IFERROR(IF(OR(J4982="",M4982="",F4982=""),"",IF(F4982="학생부종합",INDEX(종합배치표!$C:$Q,MATCH(J4982,종합배치표!$B:$B,0),(MATCH(M4982,{"A","B","C","D","E"},0)-1)*3+2),INDEX(교과배치표!$C:$Q,MATCH(J4982,교과배치표!$B:$B,0),(MATCH(M4982,{"A","B","C","D","E"},0)-1)*3+2))),"")</f>
        <v/>
      </c>
      <c r="T4982" s="26" t="str">
        <f t="array" ref="T4982">IFERROR(IF(OR(J4982="",M4982="",F4982=""),"",IF(F4982="학생부종합",INDEX(종합배치표!$C:$Q,MATCH(J4982,종합배치표!$B:$B,0),(MATCH(M4982,{"A","B","C","D","E"},0)-1)*3+3),INDEX(교과배치표!$C:$Q,MATCH(J4982,교과배치표!$B:$B,0),(MATCH(M4982,{"A","B","C","D","E"},0)-1)*3+3))),"")</f>
        <v/>
      </c>
    </row>
    <row r="4983" spans="2:20" ht="14.25" customHeight="1">
      <c r="B4983" s="20">
        <v>6070</v>
      </c>
      <c r="C4983" s="21" t="s">
        <v>492</v>
      </c>
      <c r="D4983" s="21" t="s">
        <v>1592</v>
      </c>
      <c r="E4983" s="21" t="s">
        <v>1634</v>
      </c>
      <c r="F4983" s="21" t="s">
        <v>68</v>
      </c>
      <c r="G4983" s="21" t="s">
        <v>922</v>
      </c>
      <c r="H4983" s="21" t="s">
        <v>55</v>
      </c>
      <c r="I4983" s="21" t="s">
        <v>27</v>
      </c>
      <c r="J4983" s="23"/>
      <c r="K4983" s="24">
        <v>6</v>
      </c>
      <c r="M4983" s="25" t="str">
        <f>IF(I4983="","",IF(I4983="인문",성적입력!$C$8,성적입력!$C$9))</f>
        <v>A</v>
      </c>
      <c r="N4983" s="26">
        <f>성적입력!$C$15</f>
        <v>3</v>
      </c>
      <c r="P4983" s="27" t="str">
        <f t="shared" si="171"/>
        <v/>
      </c>
      <c r="R4983" s="26" t="str">
        <f t="array" ref="R4983">IFERROR(IF(OR(J4983="",M4983="",F4983=""),"",IF(F4983="학생부종합",INDEX(종합배치표!$C:$Q,MATCH(J4983,종합배치표!$B:$B,0),(MATCH(M4983,{"A","B","C","D","E"},0)-1)*3+1),INDEX(교과배치표!$C:$Q,MATCH(J4983,교과배치표!$B:$B,0),(MATCH(M4983,{"A","B","C","D","E"},0)-1)*3+1))),"")</f>
        <v/>
      </c>
      <c r="S4983" s="26" t="str">
        <f t="array" ref="S4983">IFERROR(IF(OR(J4983="",M4983="",F4983=""),"",IF(F4983="학생부종합",INDEX(종합배치표!$C:$Q,MATCH(J4983,종합배치표!$B:$B,0),(MATCH(M4983,{"A","B","C","D","E"},0)-1)*3+2),INDEX(교과배치표!$C:$Q,MATCH(J4983,교과배치표!$B:$B,0),(MATCH(M4983,{"A","B","C","D","E"},0)-1)*3+2))),"")</f>
        <v/>
      </c>
      <c r="T4983" s="26" t="str">
        <f t="array" ref="T4983">IFERROR(IF(OR(J4983="",M4983="",F4983=""),"",IF(F4983="학생부종합",INDEX(종합배치표!$C:$Q,MATCH(J4983,종합배치표!$B:$B,0),(MATCH(M4983,{"A","B","C","D","E"},0)-1)*3+3),INDEX(교과배치표!$C:$Q,MATCH(J4983,교과배치표!$B:$B,0),(MATCH(M4983,{"A","B","C","D","E"},0)-1)*3+3))),"")</f>
        <v/>
      </c>
    </row>
    <row r="4984" spans="2:20" ht="14.25" customHeight="1">
      <c r="B4984" s="20">
        <v>6071</v>
      </c>
      <c r="C4984" s="21" t="s">
        <v>492</v>
      </c>
      <c r="D4984" s="21" t="s">
        <v>1592</v>
      </c>
      <c r="E4984" s="21" t="s">
        <v>1634</v>
      </c>
      <c r="F4984" s="21" t="s">
        <v>24</v>
      </c>
      <c r="G4984" s="21" t="s">
        <v>1635</v>
      </c>
      <c r="H4984" s="21" t="s">
        <v>55</v>
      </c>
      <c r="I4984" s="21" t="s">
        <v>27</v>
      </c>
      <c r="J4984" s="23"/>
      <c r="K4984" s="24">
        <v>4</v>
      </c>
      <c r="M4984" s="25" t="str">
        <f>IF(I4984="","",IF(I4984="인문",성적입력!$C$8,성적입력!$C$9))</f>
        <v>A</v>
      </c>
      <c r="N4984" s="26">
        <f>성적입력!$C$15</f>
        <v>3</v>
      </c>
      <c r="P4984" s="27" t="str">
        <f t="shared" si="171"/>
        <v/>
      </c>
      <c r="R4984" s="26" t="str">
        <f t="array" ref="R4984">IFERROR(IF(OR(J4984="",M4984="",F4984=""),"",IF(F4984="학생부종합",INDEX(종합배치표!$C:$Q,MATCH(J4984,종합배치표!$B:$B,0),(MATCH(M4984,{"A","B","C","D","E"},0)-1)*3+1),INDEX(교과배치표!$C:$Q,MATCH(J4984,교과배치표!$B:$B,0),(MATCH(M4984,{"A","B","C","D","E"},0)-1)*3+1))),"")</f>
        <v/>
      </c>
      <c r="S4984" s="26" t="str">
        <f t="array" ref="S4984">IFERROR(IF(OR(J4984="",M4984="",F4984=""),"",IF(F4984="학생부종합",INDEX(종합배치표!$C:$Q,MATCH(J4984,종합배치표!$B:$B,0),(MATCH(M4984,{"A","B","C","D","E"},0)-1)*3+2),INDEX(교과배치표!$C:$Q,MATCH(J4984,교과배치표!$B:$B,0),(MATCH(M4984,{"A","B","C","D","E"},0)-1)*3+2))),"")</f>
        <v/>
      </c>
      <c r="T4984" s="26" t="str">
        <f t="array" ref="T4984">IFERROR(IF(OR(J4984="",M4984="",F4984=""),"",IF(F4984="학생부종합",INDEX(종합배치표!$C:$Q,MATCH(J4984,종합배치표!$B:$B,0),(MATCH(M4984,{"A","B","C","D","E"},0)-1)*3+3),INDEX(교과배치표!$C:$Q,MATCH(J4984,교과배치표!$B:$B,0),(MATCH(M4984,{"A","B","C","D","E"},0)-1)*3+3))),"")</f>
        <v/>
      </c>
    </row>
    <row r="4985" spans="2:20" ht="14.25" customHeight="1">
      <c r="B4985" s="20">
        <v>6073</v>
      </c>
      <c r="C4985" s="21" t="s">
        <v>492</v>
      </c>
      <c r="D4985" s="21" t="s">
        <v>1592</v>
      </c>
      <c r="E4985" s="21" t="s">
        <v>1634</v>
      </c>
      <c r="F4985" s="21" t="s">
        <v>24</v>
      </c>
      <c r="G4985" s="21" t="s">
        <v>1636</v>
      </c>
      <c r="H4985" s="21" t="s">
        <v>55</v>
      </c>
      <c r="I4985" s="21" t="s">
        <v>27</v>
      </c>
      <c r="J4985" s="23"/>
      <c r="K4985" s="24">
        <v>5</v>
      </c>
      <c r="M4985" s="25" t="str">
        <f>IF(I4985="","",IF(I4985="인문",성적입력!$C$8,성적입력!$C$9))</f>
        <v>A</v>
      </c>
      <c r="N4985" s="26">
        <f>성적입력!$C$15</f>
        <v>3</v>
      </c>
      <c r="P4985" s="27" t="str">
        <f t="shared" si="171"/>
        <v/>
      </c>
      <c r="R4985" s="26" t="str">
        <f t="array" ref="R4985">IFERROR(IF(OR(J4985="",M4985="",F4985=""),"",IF(F4985="학생부종합",INDEX(종합배치표!$C:$Q,MATCH(J4985,종합배치표!$B:$B,0),(MATCH(M4985,{"A","B","C","D","E"},0)-1)*3+1),INDEX(교과배치표!$C:$Q,MATCH(J4985,교과배치표!$B:$B,0),(MATCH(M4985,{"A","B","C","D","E"},0)-1)*3+1))),"")</f>
        <v/>
      </c>
      <c r="S4985" s="26" t="str">
        <f t="array" ref="S4985">IFERROR(IF(OR(J4985="",M4985="",F4985=""),"",IF(F4985="학생부종합",INDEX(종합배치표!$C:$Q,MATCH(J4985,종합배치표!$B:$B,0),(MATCH(M4985,{"A","B","C","D","E"},0)-1)*3+2),INDEX(교과배치표!$C:$Q,MATCH(J4985,교과배치표!$B:$B,0),(MATCH(M4985,{"A","B","C","D","E"},0)-1)*3+2))),"")</f>
        <v/>
      </c>
      <c r="T4985" s="26" t="str">
        <f t="array" ref="T4985">IFERROR(IF(OR(J4985="",M4985="",F4985=""),"",IF(F4985="학생부종합",INDEX(종합배치표!$C:$Q,MATCH(J4985,종합배치표!$B:$B,0),(MATCH(M4985,{"A","B","C","D","E"},0)-1)*3+3),INDEX(교과배치표!$C:$Q,MATCH(J4985,교과배치표!$B:$B,0),(MATCH(M4985,{"A","B","C","D","E"},0)-1)*3+3))),"")</f>
        <v/>
      </c>
    </row>
    <row r="4986" spans="2:20" ht="14.25" customHeight="1">
      <c r="B4986" s="20">
        <v>6074</v>
      </c>
      <c r="C4986" s="21" t="s">
        <v>492</v>
      </c>
      <c r="D4986" s="21" t="s">
        <v>1592</v>
      </c>
      <c r="E4986" s="21" t="s">
        <v>1634</v>
      </c>
      <c r="F4986" s="21" t="s">
        <v>68</v>
      </c>
      <c r="G4986" s="21" t="s">
        <v>922</v>
      </c>
      <c r="H4986" s="21" t="s">
        <v>264</v>
      </c>
      <c r="I4986" s="21" t="s">
        <v>60</v>
      </c>
      <c r="J4986" s="23"/>
      <c r="K4986" s="24">
        <v>3</v>
      </c>
      <c r="M4986" s="25" t="str">
        <f>IF(I4986="","",IF(I4986="인문",성적입력!$C$8,성적입력!$C$9))</f>
        <v>A</v>
      </c>
      <c r="N4986" s="26">
        <f>성적입력!$C$15</f>
        <v>3</v>
      </c>
      <c r="P4986" s="27" t="str">
        <f t="shared" si="171"/>
        <v/>
      </c>
      <c r="R4986" s="26" t="str">
        <f t="array" ref="R4986">IFERROR(IF(OR(J4986="",M4986="",F4986=""),"",IF(F4986="학생부종합",INDEX(종합배치표!$C:$Q,MATCH(J4986,종합배치표!$B:$B,0),(MATCH(M4986,{"A","B","C","D","E"},0)-1)*3+1),INDEX(교과배치표!$C:$Q,MATCH(J4986,교과배치표!$B:$B,0),(MATCH(M4986,{"A","B","C","D","E"},0)-1)*3+1))),"")</f>
        <v/>
      </c>
      <c r="S4986" s="26" t="str">
        <f t="array" ref="S4986">IFERROR(IF(OR(J4986="",M4986="",F4986=""),"",IF(F4986="학생부종합",INDEX(종합배치표!$C:$Q,MATCH(J4986,종합배치표!$B:$B,0),(MATCH(M4986,{"A","B","C","D","E"},0)-1)*3+2),INDEX(교과배치표!$C:$Q,MATCH(J4986,교과배치표!$B:$B,0),(MATCH(M4986,{"A","B","C","D","E"},0)-1)*3+2))),"")</f>
        <v/>
      </c>
      <c r="T4986" s="26" t="str">
        <f t="array" ref="T4986">IFERROR(IF(OR(J4986="",M4986="",F4986=""),"",IF(F4986="학생부종합",INDEX(종합배치표!$C:$Q,MATCH(J4986,종합배치표!$B:$B,0),(MATCH(M4986,{"A","B","C","D","E"},0)-1)*3+3),INDEX(교과배치표!$C:$Q,MATCH(J4986,교과배치표!$B:$B,0),(MATCH(M4986,{"A","B","C","D","E"},0)-1)*3+3))),"")</f>
        <v/>
      </c>
    </row>
    <row r="4987" spans="2:20" ht="14.25" customHeight="1">
      <c r="B4987" s="20">
        <v>6075</v>
      </c>
      <c r="C4987" s="21" t="s">
        <v>492</v>
      </c>
      <c r="D4987" s="21" t="s">
        <v>1592</v>
      </c>
      <c r="E4987" s="21" t="s">
        <v>1634</v>
      </c>
      <c r="F4987" s="21" t="s">
        <v>24</v>
      </c>
      <c r="G4987" s="21" t="s">
        <v>1636</v>
      </c>
      <c r="H4987" s="21" t="s">
        <v>264</v>
      </c>
      <c r="I4987" s="21" t="s">
        <v>60</v>
      </c>
      <c r="J4987" s="23"/>
      <c r="K4987" s="24">
        <v>6</v>
      </c>
      <c r="M4987" s="25" t="str">
        <f>IF(I4987="","",IF(I4987="인문",성적입력!$C$8,성적입력!$C$9))</f>
        <v>A</v>
      </c>
      <c r="N4987" s="26">
        <f>성적입력!$C$15</f>
        <v>3</v>
      </c>
      <c r="P4987" s="27" t="str">
        <f t="shared" si="171"/>
        <v/>
      </c>
      <c r="R4987" s="26" t="str">
        <f t="array" ref="R4987">IFERROR(IF(OR(J4987="",M4987="",F4987=""),"",IF(F4987="학생부종합",INDEX(종합배치표!$C:$Q,MATCH(J4987,종합배치표!$B:$B,0),(MATCH(M4987,{"A","B","C","D","E"},0)-1)*3+1),INDEX(교과배치표!$C:$Q,MATCH(J4987,교과배치표!$B:$B,0),(MATCH(M4987,{"A","B","C","D","E"},0)-1)*3+1))),"")</f>
        <v/>
      </c>
      <c r="S4987" s="26" t="str">
        <f t="array" ref="S4987">IFERROR(IF(OR(J4987="",M4987="",F4987=""),"",IF(F4987="학생부종합",INDEX(종합배치표!$C:$Q,MATCH(J4987,종합배치표!$B:$B,0),(MATCH(M4987,{"A","B","C","D","E"},0)-1)*3+2),INDEX(교과배치표!$C:$Q,MATCH(J4987,교과배치표!$B:$B,0),(MATCH(M4987,{"A","B","C","D","E"},0)-1)*3+2))),"")</f>
        <v/>
      </c>
      <c r="T4987" s="26" t="str">
        <f t="array" ref="T4987">IFERROR(IF(OR(J4987="",M4987="",F4987=""),"",IF(F4987="학생부종합",INDEX(종합배치표!$C:$Q,MATCH(J4987,종합배치표!$B:$B,0),(MATCH(M4987,{"A","B","C","D","E"},0)-1)*3+3),INDEX(교과배치표!$C:$Q,MATCH(J4987,교과배치표!$B:$B,0),(MATCH(M4987,{"A","B","C","D","E"},0)-1)*3+3))),"")</f>
        <v/>
      </c>
    </row>
    <row r="4988" spans="2:20" ht="14.25" customHeight="1">
      <c r="B4988" s="20">
        <v>6076</v>
      </c>
      <c r="C4988" s="21" t="s">
        <v>492</v>
      </c>
      <c r="D4988" s="21" t="s">
        <v>1592</v>
      </c>
      <c r="E4988" s="21" t="s">
        <v>1634</v>
      </c>
      <c r="F4988" s="21" t="s">
        <v>68</v>
      </c>
      <c r="G4988" s="21" t="s">
        <v>922</v>
      </c>
      <c r="H4988" s="21" t="s">
        <v>137</v>
      </c>
      <c r="I4988" s="21" t="s">
        <v>60</v>
      </c>
      <c r="J4988" s="23"/>
      <c r="K4988" s="24">
        <v>7</v>
      </c>
      <c r="M4988" s="25" t="str">
        <f>IF(I4988="","",IF(I4988="인문",성적입력!$C$8,성적입력!$C$9))</f>
        <v>A</v>
      </c>
      <c r="N4988" s="26">
        <f>성적입력!$C$15</f>
        <v>3</v>
      </c>
      <c r="P4988" s="27" t="str">
        <f t="shared" si="171"/>
        <v/>
      </c>
      <c r="R4988" s="26" t="str">
        <f t="array" ref="R4988">IFERROR(IF(OR(J4988="",M4988="",F4988=""),"",IF(F4988="학생부종합",INDEX(종합배치표!$C:$Q,MATCH(J4988,종합배치표!$B:$B,0),(MATCH(M4988,{"A","B","C","D","E"},0)-1)*3+1),INDEX(교과배치표!$C:$Q,MATCH(J4988,교과배치표!$B:$B,0),(MATCH(M4988,{"A","B","C","D","E"},0)-1)*3+1))),"")</f>
        <v/>
      </c>
      <c r="S4988" s="26" t="str">
        <f t="array" ref="S4988">IFERROR(IF(OR(J4988="",M4988="",F4988=""),"",IF(F4988="학생부종합",INDEX(종합배치표!$C:$Q,MATCH(J4988,종합배치표!$B:$B,0),(MATCH(M4988,{"A","B","C","D","E"},0)-1)*3+2),INDEX(교과배치표!$C:$Q,MATCH(J4988,교과배치표!$B:$B,0),(MATCH(M4988,{"A","B","C","D","E"},0)-1)*3+2))),"")</f>
        <v/>
      </c>
      <c r="T4988" s="26" t="str">
        <f t="array" ref="T4988">IFERROR(IF(OR(J4988="",M4988="",F4988=""),"",IF(F4988="학생부종합",INDEX(종합배치표!$C:$Q,MATCH(J4988,종합배치표!$B:$B,0),(MATCH(M4988,{"A","B","C","D","E"},0)-1)*3+3),INDEX(교과배치표!$C:$Q,MATCH(J4988,교과배치표!$B:$B,0),(MATCH(M4988,{"A","B","C","D","E"},0)-1)*3+3))),"")</f>
        <v/>
      </c>
    </row>
    <row r="4989" spans="2:20" ht="14.25" customHeight="1">
      <c r="B4989" s="20">
        <v>6077</v>
      </c>
      <c r="C4989" s="21" t="s">
        <v>492</v>
      </c>
      <c r="D4989" s="21" t="s">
        <v>1592</v>
      </c>
      <c r="E4989" s="21" t="s">
        <v>1634</v>
      </c>
      <c r="F4989" s="21" t="s">
        <v>24</v>
      </c>
      <c r="G4989" s="21" t="s">
        <v>1635</v>
      </c>
      <c r="H4989" s="21" t="s">
        <v>137</v>
      </c>
      <c r="I4989" s="21" t="s">
        <v>60</v>
      </c>
      <c r="J4989" s="23"/>
      <c r="K4989" s="24">
        <v>4</v>
      </c>
      <c r="M4989" s="25" t="str">
        <f>IF(I4989="","",IF(I4989="인문",성적입력!$C$8,성적입력!$C$9))</f>
        <v>A</v>
      </c>
      <c r="N4989" s="26">
        <f>성적입력!$C$15</f>
        <v>3</v>
      </c>
      <c r="P4989" s="27" t="str">
        <f t="shared" si="171"/>
        <v/>
      </c>
      <c r="R4989" s="26" t="str">
        <f t="array" ref="R4989">IFERROR(IF(OR(J4989="",M4989="",F4989=""),"",IF(F4989="학생부종합",INDEX(종합배치표!$C:$Q,MATCH(J4989,종합배치표!$B:$B,0),(MATCH(M4989,{"A","B","C","D","E"},0)-1)*3+1),INDEX(교과배치표!$C:$Q,MATCH(J4989,교과배치표!$B:$B,0),(MATCH(M4989,{"A","B","C","D","E"},0)-1)*3+1))),"")</f>
        <v/>
      </c>
      <c r="S4989" s="26" t="str">
        <f t="array" ref="S4989">IFERROR(IF(OR(J4989="",M4989="",F4989=""),"",IF(F4989="학생부종합",INDEX(종합배치표!$C:$Q,MATCH(J4989,종합배치표!$B:$B,0),(MATCH(M4989,{"A","B","C","D","E"},0)-1)*3+2),INDEX(교과배치표!$C:$Q,MATCH(J4989,교과배치표!$B:$B,0),(MATCH(M4989,{"A","B","C","D","E"},0)-1)*3+2))),"")</f>
        <v/>
      </c>
      <c r="T4989" s="26" t="str">
        <f t="array" ref="T4989">IFERROR(IF(OR(J4989="",M4989="",F4989=""),"",IF(F4989="학생부종합",INDEX(종합배치표!$C:$Q,MATCH(J4989,종합배치표!$B:$B,0),(MATCH(M4989,{"A","B","C","D","E"},0)-1)*3+3),INDEX(교과배치표!$C:$Q,MATCH(J4989,교과배치표!$B:$B,0),(MATCH(M4989,{"A","B","C","D","E"},0)-1)*3+3))),"")</f>
        <v/>
      </c>
    </row>
    <row r="4990" spans="2:20" ht="14.25" customHeight="1">
      <c r="B4990" s="20">
        <v>6079</v>
      </c>
      <c r="C4990" s="21" t="s">
        <v>492</v>
      </c>
      <c r="D4990" s="21" t="s">
        <v>1592</v>
      </c>
      <c r="E4990" s="21" t="s">
        <v>1634</v>
      </c>
      <c r="F4990" s="21" t="s">
        <v>24</v>
      </c>
      <c r="G4990" s="21" t="s">
        <v>1636</v>
      </c>
      <c r="H4990" s="21" t="s">
        <v>137</v>
      </c>
      <c r="I4990" s="21" t="s">
        <v>60</v>
      </c>
      <c r="J4990" s="23"/>
      <c r="K4990" s="24">
        <v>5</v>
      </c>
      <c r="M4990" s="25" t="str">
        <f>IF(I4990="","",IF(I4990="인문",성적입력!$C$8,성적입력!$C$9))</f>
        <v>A</v>
      </c>
      <c r="N4990" s="26">
        <f>성적입력!$C$15</f>
        <v>3</v>
      </c>
      <c r="P4990" s="27" t="str">
        <f t="shared" si="171"/>
        <v/>
      </c>
      <c r="R4990" s="26" t="str">
        <f t="array" ref="R4990">IFERROR(IF(OR(J4990="",M4990="",F4990=""),"",IF(F4990="학생부종합",INDEX(종합배치표!$C:$Q,MATCH(J4990,종합배치표!$B:$B,0),(MATCH(M4990,{"A","B","C","D","E"},0)-1)*3+1),INDEX(교과배치표!$C:$Q,MATCH(J4990,교과배치표!$B:$B,0),(MATCH(M4990,{"A","B","C","D","E"},0)-1)*3+1))),"")</f>
        <v/>
      </c>
      <c r="S4990" s="26" t="str">
        <f t="array" ref="S4990">IFERROR(IF(OR(J4990="",M4990="",F4990=""),"",IF(F4990="학생부종합",INDEX(종합배치표!$C:$Q,MATCH(J4990,종합배치표!$B:$B,0),(MATCH(M4990,{"A","B","C","D","E"},0)-1)*3+2),INDEX(교과배치표!$C:$Q,MATCH(J4990,교과배치표!$B:$B,0),(MATCH(M4990,{"A","B","C","D","E"},0)-1)*3+2))),"")</f>
        <v/>
      </c>
      <c r="T4990" s="26" t="str">
        <f t="array" ref="T4990">IFERROR(IF(OR(J4990="",M4990="",F4990=""),"",IF(F4990="학생부종합",INDEX(종합배치표!$C:$Q,MATCH(J4990,종합배치표!$B:$B,0),(MATCH(M4990,{"A","B","C","D","E"},0)-1)*3+3),INDEX(교과배치표!$C:$Q,MATCH(J4990,교과배치표!$B:$B,0),(MATCH(M4990,{"A","B","C","D","E"},0)-1)*3+3))),"")</f>
        <v/>
      </c>
    </row>
    <row r="4991" spans="2:20" ht="14.25" customHeight="1">
      <c r="B4991" s="20">
        <v>6080</v>
      </c>
      <c r="C4991" s="21" t="s">
        <v>492</v>
      </c>
      <c r="D4991" s="21" t="s">
        <v>1592</v>
      </c>
      <c r="E4991" s="21" t="s">
        <v>1634</v>
      </c>
      <c r="F4991" s="21" t="s">
        <v>68</v>
      </c>
      <c r="G4991" s="21" t="s">
        <v>922</v>
      </c>
      <c r="H4991" s="21" t="s">
        <v>1658</v>
      </c>
      <c r="I4991" s="21" t="s">
        <v>60</v>
      </c>
      <c r="J4991" s="23"/>
      <c r="K4991" s="24">
        <v>11</v>
      </c>
      <c r="M4991" s="25" t="str">
        <f>IF(I4991="","",IF(I4991="인문",성적입력!$C$8,성적입력!$C$9))</f>
        <v>A</v>
      </c>
      <c r="N4991" s="26">
        <f>성적입력!$C$15</f>
        <v>3</v>
      </c>
      <c r="P4991" s="27" t="str">
        <f t="shared" si="171"/>
        <v/>
      </c>
      <c r="R4991" s="26" t="str">
        <f t="array" ref="R4991">IFERROR(IF(OR(J4991="",M4991="",F4991=""),"",IF(F4991="학생부종합",INDEX(종합배치표!$C:$Q,MATCH(J4991,종합배치표!$B:$B,0),(MATCH(M4991,{"A","B","C","D","E"},0)-1)*3+1),INDEX(교과배치표!$C:$Q,MATCH(J4991,교과배치표!$B:$B,0),(MATCH(M4991,{"A","B","C","D","E"},0)-1)*3+1))),"")</f>
        <v/>
      </c>
      <c r="S4991" s="26" t="str">
        <f t="array" ref="S4991">IFERROR(IF(OR(J4991="",M4991="",F4991=""),"",IF(F4991="학생부종합",INDEX(종합배치표!$C:$Q,MATCH(J4991,종합배치표!$B:$B,0),(MATCH(M4991,{"A","B","C","D","E"},0)-1)*3+2),INDEX(교과배치표!$C:$Q,MATCH(J4991,교과배치표!$B:$B,0),(MATCH(M4991,{"A","B","C","D","E"},0)-1)*3+2))),"")</f>
        <v/>
      </c>
      <c r="T4991" s="26" t="str">
        <f t="array" ref="T4991">IFERROR(IF(OR(J4991="",M4991="",F4991=""),"",IF(F4991="학생부종합",INDEX(종합배치표!$C:$Q,MATCH(J4991,종합배치표!$B:$B,0),(MATCH(M4991,{"A","B","C","D","E"},0)-1)*3+3),INDEX(교과배치표!$C:$Q,MATCH(J4991,교과배치표!$B:$B,0),(MATCH(M4991,{"A","B","C","D","E"},0)-1)*3+3))),"")</f>
        <v/>
      </c>
    </row>
    <row r="4992" spans="2:20" ht="14.25" customHeight="1">
      <c r="B4992" s="20">
        <v>6081</v>
      </c>
      <c r="C4992" s="21" t="s">
        <v>492</v>
      </c>
      <c r="D4992" s="21" t="s">
        <v>1592</v>
      </c>
      <c r="E4992" s="21" t="s">
        <v>1634</v>
      </c>
      <c r="F4992" s="21" t="s">
        <v>24</v>
      </c>
      <c r="G4992" s="21" t="s">
        <v>1635</v>
      </c>
      <c r="H4992" s="21" t="s">
        <v>1658</v>
      </c>
      <c r="I4992" s="21" t="s">
        <v>60</v>
      </c>
      <c r="J4992" s="23"/>
      <c r="K4992" s="24">
        <v>5</v>
      </c>
      <c r="M4992" s="25" t="str">
        <f>IF(I4992="","",IF(I4992="인문",성적입력!$C$8,성적입력!$C$9))</f>
        <v>A</v>
      </c>
      <c r="N4992" s="26">
        <f>성적입력!$C$15</f>
        <v>3</v>
      </c>
      <c r="P4992" s="27" t="str">
        <f t="shared" si="171"/>
        <v/>
      </c>
      <c r="R4992" s="26" t="str">
        <f t="array" ref="R4992">IFERROR(IF(OR(J4992="",M4992="",F4992=""),"",IF(F4992="학생부종합",INDEX(종합배치표!$C:$Q,MATCH(J4992,종합배치표!$B:$B,0),(MATCH(M4992,{"A","B","C","D","E"},0)-1)*3+1),INDEX(교과배치표!$C:$Q,MATCH(J4992,교과배치표!$B:$B,0),(MATCH(M4992,{"A","B","C","D","E"},0)-1)*3+1))),"")</f>
        <v/>
      </c>
      <c r="S4992" s="26" t="str">
        <f t="array" ref="S4992">IFERROR(IF(OR(J4992="",M4992="",F4992=""),"",IF(F4992="학생부종합",INDEX(종합배치표!$C:$Q,MATCH(J4992,종합배치표!$B:$B,0),(MATCH(M4992,{"A","B","C","D","E"},0)-1)*3+2),INDEX(교과배치표!$C:$Q,MATCH(J4992,교과배치표!$B:$B,0),(MATCH(M4992,{"A","B","C","D","E"},0)-1)*3+2))),"")</f>
        <v/>
      </c>
      <c r="T4992" s="26" t="str">
        <f t="array" ref="T4992">IFERROR(IF(OR(J4992="",M4992="",F4992=""),"",IF(F4992="학생부종합",INDEX(종합배치표!$C:$Q,MATCH(J4992,종합배치표!$B:$B,0),(MATCH(M4992,{"A","B","C","D","E"},0)-1)*3+3),INDEX(교과배치표!$C:$Q,MATCH(J4992,교과배치표!$B:$B,0),(MATCH(M4992,{"A","B","C","D","E"},0)-1)*3+3))),"")</f>
        <v/>
      </c>
    </row>
    <row r="4993" spans="2:20" ht="14.25" customHeight="1">
      <c r="B4993" s="20">
        <v>6084</v>
      </c>
      <c r="C4993" s="21" t="s">
        <v>492</v>
      </c>
      <c r="D4993" s="21" t="s">
        <v>1592</v>
      </c>
      <c r="E4993" s="21" t="s">
        <v>1634</v>
      </c>
      <c r="F4993" s="21" t="s">
        <v>24</v>
      </c>
      <c r="G4993" s="21" t="s">
        <v>1636</v>
      </c>
      <c r="H4993" s="21" t="s">
        <v>1658</v>
      </c>
      <c r="I4993" s="21" t="s">
        <v>60</v>
      </c>
      <c r="J4993" s="23"/>
      <c r="K4993" s="24">
        <v>6</v>
      </c>
      <c r="M4993" s="25" t="str">
        <f>IF(I4993="","",IF(I4993="인문",성적입력!$C$8,성적입력!$C$9))</f>
        <v>A</v>
      </c>
      <c r="N4993" s="26">
        <f>성적입력!$C$15</f>
        <v>3</v>
      </c>
      <c r="P4993" s="27" t="str">
        <f t="shared" si="171"/>
        <v/>
      </c>
      <c r="R4993" s="26" t="str">
        <f t="array" ref="R4993">IFERROR(IF(OR(J4993="",M4993="",F4993=""),"",IF(F4993="학생부종합",INDEX(종합배치표!$C:$Q,MATCH(J4993,종합배치표!$B:$B,0),(MATCH(M4993,{"A","B","C","D","E"},0)-1)*3+1),INDEX(교과배치표!$C:$Q,MATCH(J4993,교과배치표!$B:$B,0),(MATCH(M4993,{"A","B","C","D","E"},0)-1)*3+1))),"")</f>
        <v/>
      </c>
      <c r="S4993" s="26" t="str">
        <f t="array" ref="S4993">IFERROR(IF(OR(J4993="",M4993="",F4993=""),"",IF(F4993="학생부종합",INDEX(종합배치표!$C:$Q,MATCH(J4993,종합배치표!$B:$B,0),(MATCH(M4993,{"A","B","C","D","E"},0)-1)*3+2),INDEX(교과배치표!$C:$Q,MATCH(J4993,교과배치표!$B:$B,0),(MATCH(M4993,{"A","B","C","D","E"},0)-1)*3+2))),"")</f>
        <v/>
      </c>
      <c r="T4993" s="26" t="str">
        <f t="array" ref="T4993">IFERROR(IF(OR(J4993="",M4993="",F4993=""),"",IF(F4993="학생부종합",INDEX(종합배치표!$C:$Q,MATCH(J4993,종합배치표!$B:$B,0),(MATCH(M4993,{"A","B","C","D","E"},0)-1)*3+3),INDEX(교과배치표!$C:$Q,MATCH(J4993,교과배치표!$B:$B,0),(MATCH(M4993,{"A","B","C","D","E"},0)-1)*3+3))),"")</f>
        <v/>
      </c>
    </row>
    <row r="4994" spans="2:20" ht="14.25" customHeight="1">
      <c r="B4994" s="20">
        <v>6085</v>
      </c>
      <c r="C4994" s="21" t="s">
        <v>492</v>
      </c>
      <c r="D4994" s="21" t="s">
        <v>1592</v>
      </c>
      <c r="E4994" s="21" t="s">
        <v>1634</v>
      </c>
      <c r="F4994" s="21" t="s">
        <v>68</v>
      </c>
      <c r="G4994" s="21" t="s">
        <v>922</v>
      </c>
      <c r="H4994" s="21" t="s">
        <v>46</v>
      </c>
      <c r="I4994" s="21" t="s">
        <v>27</v>
      </c>
      <c r="J4994" s="23"/>
      <c r="K4994" s="24">
        <v>3</v>
      </c>
      <c r="M4994" s="25" t="str">
        <f>IF(I4994="","",IF(I4994="인문",성적입력!$C$8,성적입력!$C$9))</f>
        <v>A</v>
      </c>
      <c r="N4994" s="26">
        <f>성적입력!$C$15</f>
        <v>3</v>
      </c>
      <c r="P4994" s="27" t="str">
        <f t="shared" si="171"/>
        <v/>
      </c>
      <c r="R4994" s="26" t="str">
        <f t="array" ref="R4994">IFERROR(IF(OR(J4994="",M4994="",F4994=""),"",IF(F4994="학생부종합",INDEX(종합배치표!$C:$Q,MATCH(J4994,종합배치표!$B:$B,0),(MATCH(M4994,{"A","B","C","D","E"},0)-1)*3+1),INDEX(교과배치표!$C:$Q,MATCH(J4994,교과배치표!$B:$B,0),(MATCH(M4994,{"A","B","C","D","E"},0)-1)*3+1))),"")</f>
        <v/>
      </c>
      <c r="S4994" s="26" t="str">
        <f t="array" ref="S4994">IFERROR(IF(OR(J4994="",M4994="",F4994=""),"",IF(F4994="학생부종합",INDEX(종합배치표!$C:$Q,MATCH(J4994,종합배치표!$B:$B,0),(MATCH(M4994,{"A","B","C","D","E"},0)-1)*3+2),INDEX(교과배치표!$C:$Q,MATCH(J4994,교과배치표!$B:$B,0),(MATCH(M4994,{"A","B","C","D","E"},0)-1)*3+2))),"")</f>
        <v/>
      </c>
      <c r="T4994" s="26" t="str">
        <f t="array" ref="T4994">IFERROR(IF(OR(J4994="",M4994="",F4994=""),"",IF(F4994="학생부종합",INDEX(종합배치표!$C:$Q,MATCH(J4994,종합배치표!$B:$B,0),(MATCH(M4994,{"A","B","C","D","E"},0)-1)*3+3),INDEX(교과배치표!$C:$Q,MATCH(J4994,교과배치표!$B:$B,0),(MATCH(M4994,{"A","B","C","D","E"},0)-1)*3+3))),"")</f>
        <v/>
      </c>
    </row>
    <row r="4995" spans="2:20" ht="14.25" customHeight="1">
      <c r="B4995" s="20">
        <v>6086</v>
      </c>
      <c r="C4995" s="21" t="s">
        <v>492</v>
      </c>
      <c r="D4995" s="21" t="s">
        <v>1592</v>
      </c>
      <c r="E4995" s="21" t="s">
        <v>1634</v>
      </c>
      <c r="F4995" s="21" t="s">
        <v>24</v>
      </c>
      <c r="G4995" s="21" t="s">
        <v>1636</v>
      </c>
      <c r="H4995" s="21" t="s">
        <v>46</v>
      </c>
      <c r="I4995" s="21" t="s">
        <v>27</v>
      </c>
      <c r="J4995" s="23"/>
      <c r="K4995" s="24">
        <v>6</v>
      </c>
      <c r="M4995" s="25" t="str">
        <f>IF(I4995="","",IF(I4995="인문",성적입력!$C$8,성적입력!$C$9))</f>
        <v>A</v>
      </c>
      <c r="N4995" s="26">
        <f>성적입력!$C$15</f>
        <v>3</v>
      </c>
      <c r="P4995" s="27" t="str">
        <f t="shared" si="171"/>
        <v/>
      </c>
      <c r="R4995" s="26" t="str">
        <f t="array" ref="R4995">IFERROR(IF(OR(J4995="",M4995="",F4995=""),"",IF(F4995="학생부종합",INDEX(종합배치표!$C:$Q,MATCH(J4995,종합배치표!$B:$B,0),(MATCH(M4995,{"A","B","C","D","E"},0)-1)*3+1),INDEX(교과배치표!$C:$Q,MATCH(J4995,교과배치표!$B:$B,0),(MATCH(M4995,{"A","B","C","D","E"},0)-1)*3+1))),"")</f>
        <v/>
      </c>
      <c r="S4995" s="26" t="str">
        <f t="array" ref="S4995">IFERROR(IF(OR(J4995="",M4995="",F4995=""),"",IF(F4995="학생부종합",INDEX(종합배치표!$C:$Q,MATCH(J4995,종합배치표!$B:$B,0),(MATCH(M4995,{"A","B","C","D","E"},0)-1)*3+2),INDEX(교과배치표!$C:$Q,MATCH(J4995,교과배치표!$B:$B,0),(MATCH(M4995,{"A","B","C","D","E"},0)-1)*3+2))),"")</f>
        <v/>
      </c>
      <c r="T4995" s="26" t="str">
        <f t="array" ref="T4995">IFERROR(IF(OR(J4995="",M4995="",F4995=""),"",IF(F4995="학생부종합",INDEX(종합배치표!$C:$Q,MATCH(J4995,종합배치표!$B:$B,0),(MATCH(M4995,{"A","B","C","D","E"},0)-1)*3+3),INDEX(교과배치표!$C:$Q,MATCH(J4995,교과배치표!$B:$B,0),(MATCH(M4995,{"A","B","C","D","E"},0)-1)*3+3))),"")</f>
        <v/>
      </c>
    </row>
    <row r="4996" spans="2:20" ht="14.25" customHeight="1">
      <c r="B4996" s="20">
        <v>6087</v>
      </c>
      <c r="C4996" s="21" t="s">
        <v>492</v>
      </c>
      <c r="D4996" s="21" t="s">
        <v>1592</v>
      </c>
      <c r="E4996" s="21" t="s">
        <v>1634</v>
      </c>
      <c r="F4996" s="21" t="s">
        <v>68</v>
      </c>
      <c r="G4996" s="21" t="s">
        <v>922</v>
      </c>
      <c r="H4996" s="21" t="s">
        <v>1659</v>
      </c>
      <c r="I4996" s="21" t="s">
        <v>60</v>
      </c>
      <c r="J4996" s="23"/>
      <c r="K4996" s="24">
        <v>7</v>
      </c>
      <c r="M4996" s="25" t="str">
        <f>IF(I4996="","",IF(I4996="인문",성적입력!$C$8,성적입력!$C$9))</f>
        <v>A</v>
      </c>
      <c r="N4996" s="26">
        <f>성적입력!$C$15</f>
        <v>3</v>
      </c>
      <c r="P4996" s="27" t="str">
        <f t="shared" si="171"/>
        <v/>
      </c>
      <c r="R4996" s="26" t="str">
        <f t="array" ref="R4996">IFERROR(IF(OR(J4996="",M4996="",F4996=""),"",IF(F4996="학생부종합",INDEX(종합배치표!$C:$Q,MATCH(J4996,종합배치표!$B:$B,0),(MATCH(M4996,{"A","B","C","D","E"},0)-1)*3+1),INDEX(교과배치표!$C:$Q,MATCH(J4996,교과배치표!$B:$B,0),(MATCH(M4996,{"A","B","C","D","E"},0)-1)*3+1))),"")</f>
        <v/>
      </c>
      <c r="S4996" s="26" t="str">
        <f t="array" ref="S4996">IFERROR(IF(OR(J4996="",M4996="",F4996=""),"",IF(F4996="학생부종합",INDEX(종합배치표!$C:$Q,MATCH(J4996,종합배치표!$B:$B,0),(MATCH(M4996,{"A","B","C","D","E"},0)-1)*3+2),INDEX(교과배치표!$C:$Q,MATCH(J4996,교과배치표!$B:$B,0),(MATCH(M4996,{"A","B","C","D","E"},0)-1)*3+2))),"")</f>
        <v/>
      </c>
      <c r="T4996" s="26" t="str">
        <f t="array" ref="T4996">IFERROR(IF(OR(J4996="",M4996="",F4996=""),"",IF(F4996="학생부종합",INDEX(종합배치표!$C:$Q,MATCH(J4996,종합배치표!$B:$B,0),(MATCH(M4996,{"A","B","C","D","E"},0)-1)*3+3),INDEX(교과배치표!$C:$Q,MATCH(J4996,교과배치표!$B:$B,0),(MATCH(M4996,{"A","B","C","D","E"},0)-1)*3+3))),"")</f>
        <v/>
      </c>
    </row>
    <row r="4997" spans="2:20" ht="14.25" customHeight="1">
      <c r="B4997" s="20">
        <v>6088</v>
      </c>
      <c r="C4997" s="21" t="s">
        <v>492</v>
      </c>
      <c r="D4997" s="21" t="s">
        <v>1592</v>
      </c>
      <c r="E4997" s="21" t="s">
        <v>1634</v>
      </c>
      <c r="F4997" s="21" t="s">
        <v>24</v>
      </c>
      <c r="G4997" s="21" t="s">
        <v>1635</v>
      </c>
      <c r="H4997" s="21" t="s">
        <v>1659</v>
      </c>
      <c r="I4997" s="21" t="s">
        <v>60</v>
      </c>
      <c r="J4997" s="23"/>
      <c r="K4997" s="24">
        <v>4</v>
      </c>
      <c r="M4997" s="25" t="str">
        <f>IF(I4997="","",IF(I4997="인문",성적입력!$C$8,성적입력!$C$9))</f>
        <v>A</v>
      </c>
      <c r="N4997" s="26">
        <f>성적입력!$C$15</f>
        <v>3</v>
      </c>
      <c r="P4997" s="27" t="str">
        <f t="shared" ref="P4997:P5060" si="172">IF(OR(J4997="",N4997="",M4997=""),"",IF(N4997&lt;=T4997,"안정",IF(N4997&lt;=S4997,"적정",IF(N4997&lt;=R4997,"소신","상향"))))</f>
        <v/>
      </c>
      <c r="R4997" s="26" t="str">
        <f t="array" ref="R4997">IFERROR(IF(OR(J4997="",M4997="",F4997=""),"",IF(F4997="학생부종합",INDEX(종합배치표!$C:$Q,MATCH(J4997,종합배치표!$B:$B,0),(MATCH(M4997,{"A","B","C","D","E"},0)-1)*3+1),INDEX(교과배치표!$C:$Q,MATCH(J4997,교과배치표!$B:$B,0),(MATCH(M4997,{"A","B","C","D","E"},0)-1)*3+1))),"")</f>
        <v/>
      </c>
      <c r="S4997" s="26" t="str">
        <f t="array" ref="S4997">IFERROR(IF(OR(J4997="",M4997="",F4997=""),"",IF(F4997="학생부종합",INDEX(종합배치표!$C:$Q,MATCH(J4997,종합배치표!$B:$B,0),(MATCH(M4997,{"A","B","C","D","E"},0)-1)*3+2),INDEX(교과배치표!$C:$Q,MATCH(J4997,교과배치표!$B:$B,0),(MATCH(M4997,{"A","B","C","D","E"},0)-1)*3+2))),"")</f>
        <v/>
      </c>
      <c r="T4997" s="26" t="str">
        <f t="array" ref="T4997">IFERROR(IF(OR(J4997="",M4997="",F4997=""),"",IF(F4997="학생부종합",INDEX(종합배치표!$C:$Q,MATCH(J4997,종합배치표!$B:$B,0),(MATCH(M4997,{"A","B","C","D","E"},0)-1)*3+3),INDEX(교과배치표!$C:$Q,MATCH(J4997,교과배치표!$B:$B,0),(MATCH(M4997,{"A","B","C","D","E"},0)-1)*3+3))),"")</f>
        <v/>
      </c>
    </row>
    <row r="4998" spans="2:20" ht="14.25" customHeight="1">
      <c r="B4998" s="20">
        <v>6091</v>
      </c>
      <c r="C4998" s="21" t="s">
        <v>492</v>
      </c>
      <c r="D4998" s="21" t="s">
        <v>1592</v>
      </c>
      <c r="E4998" s="21" t="s">
        <v>1634</v>
      </c>
      <c r="F4998" s="21" t="s">
        <v>24</v>
      </c>
      <c r="G4998" s="21" t="s">
        <v>1636</v>
      </c>
      <c r="H4998" s="21" t="s">
        <v>1659</v>
      </c>
      <c r="I4998" s="21" t="s">
        <v>60</v>
      </c>
      <c r="J4998" s="23"/>
      <c r="K4998" s="24">
        <v>5</v>
      </c>
      <c r="M4998" s="25" t="str">
        <f>IF(I4998="","",IF(I4998="인문",성적입력!$C$8,성적입력!$C$9))</f>
        <v>A</v>
      </c>
      <c r="N4998" s="26">
        <f>성적입력!$C$15</f>
        <v>3</v>
      </c>
      <c r="P4998" s="27" t="str">
        <f t="shared" si="172"/>
        <v/>
      </c>
      <c r="R4998" s="26" t="str">
        <f t="array" ref="R4998">IFERROR(IF(OR(J4998="",M4998="",F4998=""),"",IF(F4998="학생부종합",INDEX(종합배치표!$C:$Q,MATCH(J4998,종합배치표!$B:$B,0),(MATCH(M4998,{"A","B","C","D","E"},0)-1)*3+1),INDEX(교과배치표!$C:$Q,MATCH(J4998,교과배치표!$B:$B,0),(MATCH(M4998,{"A","B","C","D","E"},0)-1)*3+1))),"")</f>
        <v/>
      </c>
      <c r="S4998" s="26" t="str">
        <f t="array" ref="S4998">IFERROR(IF(OR(J4998="",M4998="",F4998=""),"",IF(F4998="학생부종합",INDEX(종합배치표!$C:$Q,MATCH(J4998,종합배치표!$B:$B,0),(MATCH(M4998,{"A","B","C","D","E"},0)-1)*3+2),INDEX(교과배치표!$C:$Q,MATCH(J4998,교과배치표!$B:$B,0),(MATCH(M4998,{"A","B","C","D","E"},0)-1)*3+2))),"")</f>
        <v/>
      </c>
      <c r="T4998" s="26" t="str">
        <f t="array" ref="T4998">IFERROR(IF(OR(J4998="",M4998="",F4998=""),"",IF(F4998="학생부종합",INDEX(종합배치표!$C:$Q,MATCH(J4998,종합배치표!$B:$B,0),(MATCH(M4998,{"A","B","C","D","E"},0)-1)*3+3),INDEX(교과배치표!$C:$Q,MATCH(J4998,교과배치표!$B:$B,0),(MATCH(M4998,{"A","B","C","D","E"},0)-1)*3+3))),"")</f>
        <v/>
      </c>
    </row>
    <row r="4999" spans="2:20" ht="14.25" customHeight="1">
      <c r="B4999" s="20">
        <v>6092</v>
      </c>
      <c r="C4999" s="21" t="s">
        <v>492</v>
      </c>
      <c r="D4999" s="21" t="s">
        <v>1592</v>
      </c>
      <c r="E4999" s="21" t="s">
        <v>1634</v>
      </c>
      <c r="F4999" s="21" t="s">
        <v>68</v>
      </c>
      <c r="G4999" s="21" t="s">
        <v>922</v>
      </c>
      <c r="H4999" s="21" t="s">
        <v>346</v>
      </c>
      <c r="I4999" s="21" t="s">
        <v>60</v>
      </c>
      <c r="J4999" s="23"/>
      <c r="K4999" s="24">
        <v>7</v>
      </c>
      <c r="M4999" s="25" t="str">
        <f>IF(I4999="","",IF(I4999="인문",성적입력!$C$8,성적입력!$C$9))</f>
        <v>A</v>
      </c>
      <c r="N4999" s="26">
        <f>성적입력!$C$15</f>
        <v>3</v>
      </c>
      <c r="P4999" s="27" t="str">
        <f t="shared" si="172"/>
        <v/>
      </c>
      <c r="R4999" s="26" t="str">
        <f t="array" ref="R4999">IFERROR(IF(OR(J4999="",M4999="",F4999=""),"",IF(F4999="학생부종합",INDEX(종합배치표!$C:$Q,MATCH(J4999,종합배치표!$B:$B,0),(MATCH(M4999,{"A","B","C","D","E"},0)-1)*3+1),INDEX(교과배치표!$C:$Q,MATCH(J4999,교과배치표!$B:$B,0),(MATCH(M4999,{"A","B","C","D","E"},0)-1)*3+1))),"")</f>
        <v/>
      </c>
      <c r="S4999" s="26" t="str">
        <f t="array" ref="S4999">IFERROR(IF(OR(J4999="",M4999="",F4999=""),"",IF(F4999="학생부종합",INDEX(종합배치표!$C:$Q,MATCH(J4999,종합배치표!$B:$B,0),(MATCH(M4999,{"A","B","C","D","E"},0)-1)*3+2),INDEX(교과배치표!$C:$Q,MATCH(J4999,교과배치표!$B:$B,0),(MATCH(M4999,{"A","B","C","D","E"},0)-1)*3+2))),"")</f>
        <v/>
      </c>
      <c r="T4999" s="26" t="str">
        <f t="array" ref="T4999">IFERROR(IF(OR(J4999="",M4999="",F4999=""),"",IF(F4999="학생부종합",INDEX(종합배치표!$C:$Q,MATCH(J4999,종합배치표!$B:$B,0),(MATCH(M4999,{"A","B","C","D","E"},0)-1)*3+3),INDEX(교과배치표!$C:$Q,MATCH(J4999,교과배치표!$B:$B,0),(MATCH(M4999,{"A","B","C","D","E"},0)-1)*3+3))),"")</f>
        <v/>
      </c>
    </row>
    <row r="5000" spans="2:20" ht="14.25" customHeight="1">
      <c r="B5000" s="20">
        <v>6093</v>
      </c>
      <c r="C5000" s="21" t="s">
        <v>492</v>
      </c>
      <c r="D5000" s="21" t="s">
        <v>1592</v>
      </c>
      <c r="E5000" s="21" t="s">
        <v>1634</v>
      </c>
      <c r="F5000" s="21" t="s">
        <v>24</v>
      </c>
      <c r="G5000" s="21" t="s">
        <v>1635</v>
      </c>
      <c r="H5000" s="21" t="s">
        <v>346</v>
      </c>
      <c r="I5000" s="21" t="s">
        <v>60</v>
      </c>
      <c r="J5000" s="23"/>
      <c r="K5000" s="24">
        <v>4</v>
      </c>
      <c r="M5000" s="25" t="str">
        <f>IF(I5000="","",IF(I5000="인문",성적입력!$C$8,성적입력!$C$9))</f>
        <v>A</v>
      </c>
      <c r="N5000" s="26">
        <f>성적입력!$C$15</f>
        <v>3</v>
      </c>
      <c r="P5000" s="27" t="str">
        <f t="shared" si="172"/>
        <v/>
      </c>
      <c r="R5000" s="26" t="str">
        <f t="array" ref="R5000">IFERROR(IF(OR(J5000="",M5000="",F5000=""),"",IF(F5000="학생부종합",INDEX(종합배치표!$C:$Q,MATCH(J5000,종합배치표!$B:$B,0),(MATCH(M5000,{"A","B","C","D","E"},0)-1)*3+1),INDEX(교과배치표!$C:$Q,MATCH(J5000,교과배치표!$B:$B,0),(MATCH(M5000,{"A","B","C","D","E"},0)-1)*3+1))),"")</f>
        <v/>
      </c>
      <c r="S5000" s="26" t="str">
        <f t="array" ref="S5000">IFERROR(IF(OR(J5000="",M5000="",F5000=""),"",IF(F5000="학생부종합",INDEX(종합배치표!$C:$Q,MATCH(J5000,종합배치표!$B:$B,0),(MATCH(M5000,{"A","B","C","D","E"},0)-1)*3+2),INDEX(교과배치표!$C:$Q,MATCH(J5000,교과배치표!$B:$B,0),(MATCH(M5000,{"A","B","C","D","E"},0)-1)*3+2))),"")</f>
        <v/>
      </c>
      <c r="T5000" s="26" t="str">
        <f t="array" ref="T5000">IFERROR(IF(OR(J5000="",M5000="",F5000=""),"",IF(F5000="학생부종합",INDEX(종합배치표!$C:$Q,MATCH(J5000,종합배치표!$B:$B,0),(MATCH(M5000,{"A","B","C","D","E"},0)-1)*3+3),INDEX(교과배치표!$C:$Q,MATCH(J5000,교과배치표!$B:$B,0),(MATCH(M5000,{"A","B","C","D","E"},0)-1)*3+3))),"")</f>
        <v/>
      </c>
    </row>
    <row r="5001" spans="2:20" ht="14.25" customHeight="1">
      <c r="B5001" s="20">
        <v>6095</v>
      </c>
      <c r="C5001" s="21" t="s">
        <v>492</v>
      </c>
      <c r="D5001" s="21" t="s">
        <v>1592</v>
      </c>
      <c r="E5001" s="21" t="s">
        <v>1634</v>
      </c>
      <c r="F5001" s="21" t="s">
        <v>24</v>
      </c>
      <c r="G5001" s="21" t="s">
        <v>1636</v>
      </c>
      <c r="H5001" s="21" t="s">
        <v>346</v>
      </c>
      <c r="I5001" s="21" t="s">
        <v>60</v>
      </c>
      <c r="J5001" s="23"/>
      <c r="K5001" s="24">
        <v>5</v>
      </c>
      <c r="M5001" s="25" t="str">
        <f>IF(I5001="","",IF(I5001="인문",성적입력!$C$8,성적입력!$C$9))</f>
        <v>A</v>
      </c>
      <c r="N5001" s="26">
        <f>성적입력!$C$15</f>
        <v>3</v>
      </c>
      <c r="P5001" s="27" t="str">
        <f t="shared" si="172"/>
        <v/>
      </c>
      <c r="R5001" s="26" t="str">
        <f t="array" ref="R5001">IFERROR(IF(OR(J5001="",M5001="",F5001=""),"",IF(F5001="학생부종합",INDEX(종합배치표!$C:$Q,MATCH(J5001,종합배치표!$B:$B,0),(MATCH(M5001,{"A","B","C","D","E"},0)-1)*3+1),INDEX(교과배치표!$C:$Q,MATCH(J5001,교과배치표!$B:$B,0),(MATCH(M5001,{"A","B","C","D","E"},0)-1)*3+1))),"")</f>
        <v/>
      </c>
      <c r="S5001" s="26" t="str">
        <f t="array" ref="S5001">IFERROR(IF(OR(J5001="",M5001="",F5001=""),"",IF(F5001="학생부종합",INDEX(종합배치표!$C:$Q,MATCH(J5001,종합배치표!$B:$B,0),(MATCH(M5001,{"A","B","C","D","E"},0)-1)*3+2),INDEX(교과배치표!$C:$Q,MATCH(J5001,교과배치표!$B:$B,0),(MATCH(M5001,{"A","B","C","D","E"},0)-1)*3+2))),"")</f>
        <v/>
      </c>
      <c r="T5001" s="26" t="str">
        <f t="array" ref="T5001">IFERROR(IF(OR(J5001="",M5001="",F5001=""),"",IF(F5001="학생부종합",INDEX(종합배치표!$C:$Q,MATCH(J5001,종합배치표!$B:$B,0),(MATCH(M5001,{"A","B","C","D","E"},0)-1)*3+3),INDEX(교과배치표!$C:$Q,MATCH(J5001,교과배치표!$B:$B,0),(MATCH(M5001,{"A","B","C","D","E"},0)-1)*3+3))),"")</f>
        <v/>
      </c>
    </row>
    <row r="5002" spans="2:20" ht="14.25" customHeight="1">
      <c r="B5002" s="20">
        <v>6096</v>
      </c>
      <c r="C5002" s="21" t="s">
        <v>492</v>
      </c>
      <c r="D5002" s="21" t="s">
        <v>1592</v>
      </c>
      <c r="E5002" s="21" t="s">
        <v>1634</v>
      </c>
      <c r="F5002" s="21" t="s">
        <v>68</v>
      </c>
      <c r="G5002" s="21" t="s">
        <v>922</v>
      </c>
      <c r="H5002" s="21" t="s">
        <v>56</v>
      </c>
      <c r="I5002" s="21" t="s">
        <v>27</v>
      </c>
      <c r="J5002" s="23"/>
      <c r="K5002" s="24">
        <v>4</v>
      </c>
      <c r="M5002" s="25" t="str">
        <f>IF(I5002="","",IF(I5002="인문",성적입력!$C$8,성적입력!$C$9))</f>
        <v>A</v>
      </c>
      <c r="N5002" s="26">
        <f>성적입력!$C$15</f>
        <v>3</v>
      </c>
      <c r="P5002" s="27" t="str">
        <f t="shared" si="172"/>
        <v/>
      </c>
      <c r="R5002" s="26" t="str">
        <f t="array" ref="R5002">IFERROR(IF(OR(J5002="",M5002="",F5002=""),"",IF(F5002="학생부종합",INDEX(종합배치표!$C:$Q,MATCH(J5002,종합배치표!$B:$B,0),(MATCH(M5002,{"A","B","C","D","E"},0)-1)*3+1),INDEX(교과배치표!$C:$Q,MATCH(J5002,교과배치표!$B:$B,0),(MATCH(M5002,{"A","B","C","D","E"},0)-1)*3+1))),"")</f>
        <v/>
      </c>
      <c r="S5002" s="26" t="str">
        <f t="array" ref="S5002">IFERROR(IF(OR(J5002="",M5002="",F5002=""),"",IF(F5002="학생부종합",INDEX(종합배치표!$C:$Q,MATCH(J5002,종합배치표!$B:$B,0),(MATCH(M5002,{"A","B","C","D","E"},0)-1)*3+2),INDEX(교과배치표!$C:$Q,MATCH(J5002,교과배치표!$B:$B,0),(MATCH(M5002,{"A","B","C","D","E"},0)-1)*3+2))),"")</f>
        <v/>
      </c>
      <c r="T5002" s="26" t="str">
        <f t="array" ref="T5002">IFERROR(IF(OR(J5002="",M5002="",F5002=""),"",IF(F5002="학생부종합",INDEX(종합배치표!$C:$Q,MATCH(J5002,종합배치표!$B:$B,0),(MATCH(M5002,{"A","B","C","D","E"},0)-1)*3+3),INDEX(교과배치표!$C:$Q,MATCH(J5002,교과배치표!$B:$B,0),(MATCH(M5002,{"A","B","C","D","E"},0)-1)*3+3))),"")</f>
        <v/>
      </c>
    </row>
    <row r="5003" spans="2:20" ht="14.25" customHeight="1">
      <c r="B5003" s="20">
        <v>6097</v>
      </c>
      <c r="C5003" s="21" t="s">
        <v>492</v>
      </c>
      <c r="D5003" s="21" t="s">
        <v>1592</v>
      </c>
      <c r="E5003" s="21" t="s">
        <v>1634</v>
      </c>
      <c r="F5003" s="21" t="s">
        <v>24</v>
      </c>
      <c r="G5003" s="21" t="s">
        <v>1635</v>
      </c>
      <c r="H5003" s="21" t="s">
        <v>56</v>
      </c>
      <c r="I5003" s="21" t="s">
        <v>27</v>
      </c>
      <c r="J5003" s="23"/>
      <c r="K5003" s="24">
        <v>4</v>
      </c>
      <c r="M5003" s="25" t="str">
        <f>IF(I5003="","",IF(I5003="인문",성적입력!$C$8,성적입력!$C$9))</f>
        <v>A</v>
      </c>
      <c r="N5003" s="26">
        <f>성적입력!$C$15</f>
        <v>3</v>
      </c>
      <c r="P5003" s="27" t="str">
        <f t="shared" si="172"/>
        <v/>
      </c>
      <c r="R5003" s="26" t="str">
        <f t="array" ref="R5003">IFERROR(IF(OR(J5003="",M5003="",F5003=""),"",IF(F5003="학생부종합",INDEX(종합배치표!$C:$Q,MATCH(J5003,종합배치표!$B:$B,0),(MATCH(M5003,{"A","B","C","D","E"},0)-1)*3+1),INDEX(교과배치표!$C:$Q,MATCH(J5003,교과배치표!$B:$B,0),(MATCH(M5003,{"A","B","C","D","E"},0)-1)*3+1))),"")</f>
        <v/>
      </c>
      <c r="S5003" s="26" t="str">
        <f t="array" ref="S5003">IFERROR(IF(OR(J5003="",M5003="",F5003=""),"",IF(F5003="학생부종합",INDEX(종합배치표!$C:$Q,MATCH(J5003,종합배치표!$B:$B,0),(MATCH(M5003,{"A","B","C","D","E"},0)-1)*3+2),INDEX(교과배치표!$C:$Q,MATCH(J5003,교과배치표!$B:$B,0),(MATCH(M5003,{"A","B","C","D","E"},0)-1)*3+2))),"")</f>
        <v/>
      </c>
      <c r="T5003" s="26" t="str">
        <f t="array" ref="T5003">IFERROR(IF(OR(J5003="",M5003="",F5003=""),"",IF(F5003="학생부종합",INDEX(종합배치표!$C:$Q,MATCH(J5003,종합배치표!$B:$B,0),(MATCH(M5003,{"A","B","C","D","E"},0)-1)*3+3),INDEX(교과배치표!$C:$Q,MATCH(J5003,교과배치표!$B:$B,0),(MATCH(M5003,{"A","B","C","D","E"},0)-1)*3+3))),"")</f>
        <v/>
      </c>
    </row>
    <row r="5004" spans="2:20" ht="14.25" customHeight="1">
      <c r="B5004" s="20">
        <v>6099</v>
      </c>
      <c r="C5004" s="21" t="s">
        <v>492</v>
      </c>
      <c r="D5004" s="21" t="s">
        <v>1592</v>
      </c>
      <c r="E5004" s="21" t="s">
        <v>1634</v>
      </c>
      <c r="F5004" s="21" t="s">
        <v>24</v>
      </c>
      <c r="G5004" s="21" t="s">
        <v>1636</v>
      </c>
      <c r="H5004" s="21" t="s">
        <v>56</v>
      </c>
      <c r="I5004" s="21" t="s">
        <v>27</v>
      </c>
      <c r="J5004" s="23"/>
      <c r="K5004" s="24">
        <v>4</v>
      </c>
      <c r="M5004" s="25" t="str">
        <f>IF(I5004="","",IF(I5004="인문",성적입력!$C$8,성적입력!$C$9))</f>
        <v>A</v>
      </c>
      <c r="N5004" s="26">
        <f>성적입력!$C$15</f>
        <v>3</v>
      </c>
      <c r="P5004" s="27" t="str">
        <f t="shared" si="172"/>
        <v/>
      </c>
      <c r="R5004" s="26" t="str">
        <f t="array" ref="R5004">IFERROR(IF(OR(J5004="",M5004="",F5004=""),"",IF(F5004="학생부종합",INDEX(종합배치표!$C:$Q,MATCH(J5004,종합배치표!$B:$B,0),(MATCH(M5004,{"A","B","C","D","E"},0)-1)*3+1),INDEX(교과배치표!$C:$Q,MATCH(J5004,교과배치표!$B:$B,0),(MATCH(M5004,{"A","B","C","D","E"},0)-1)*3+1))),"")</f>
        <v/>
      </c>
      <c r="S5004" s="26" t="str">
        <f t="array" ref="S5004">IFERROR(IF(OR(J5004="",M5004="",F5004=""),"",IF(F5004="학생부종합",INDEX(종합배치표!$C:$Q,MATCH(J5004,종합배치표!$B:$B,0),(MATCH(M5004,{"A","B","C","D","E"},0)-1)*3+2),INDEX(교과배치표!$C:$Q,MATCH(J5004,교과배치표!$B:$B,0),(MATCH(M5004,{"A","B","C","D","E"},0)-1)*3+2))),"")</f>
        <v/>
      </c>
      <c r="T5004" s="26" t="str">
        <f t="array" ref="T5004">IFERROR(IF(OR(J5004="",M5004="",F5004=""),"",IF(F5004="학생부종합",INDEX(종합배치표!$C:$Q,MATCH(J5004,종합배치표!$B:$B,0),(MATCH(M5004,{"A","B","C","D","E"},0)-1)*3+3),INDEX(교과배치표!$C:$Q,MATCH(J5004,교과배치표!$B:$B,0),(MATCH(M5004,{"A","B","C","D","E"},0)-1)*3+3))),"")</f>
        <v/>
      </c>
    </row>
    <row r="5005" spans="2:20" ht="14.25" customHeight="1">
      <c r="B5005" s="20">
        <v>6100</v>
      </c>
      <c r="C5005" s="21" t="s">
        <v>492</v>
      </c>
      <c r="D5005" s="21" t="s">
        <v>1592</v>
      </c>
      <c r="E5005" s="21" t="s">
        <v>1634</v>
      </c>
      <c r="F5005" s="21" t="s">
        <v>68</v>
      </c>
      <c r="G5005" s="21" t="s">
        <v>922</v>
      </c>
      <c r="H5005" s="21" t="s">
        <v>597</v>
      </c>
      <c r="I5005" s="21" t="s">
        <v>60</v>
      </c>
      <c r="J5005" s="23"/>
      <c r="K5005" s="24">
        <v>7</v>
      </c>
      <c r="M5005" s="25" t="str">
        <f>IF(I5005="","",IF(I5005="인문",성적입력!$C$8,성적입력!$C$9))</f>
        <v>A</v>
      </c>
      <c r="N5005" s="26">
        <f>성적입력!$C$15</f>
        <v>3</v>
      </c>
      <c r="P5005" s="27" t="str">
        <f t="shared" si="172"/>
        <v/>
      </c>
      <c r="R5005" s="26" t="str">
        <f t="array" ref="R5005">IFERROR(IF(OR(J5005="",M5005="",F5005=""),"",IF(F5005="학생부종합",INDEX(종합배치표!$C:$Q,MATCH(J5005,종합배치표!$B:$B,0),(MATCH(M5005,{"A","B","C","D","E"},0)-1)*3+1),INDEX(교과배치표!$C:$Q,MATCH(J5005,교과배치표!$B:$B,0),(MATCH(M5005,{"A","B","C","D","E"},0)-1)*3+1))),"")</f>
        <v/>
      </c>
      <c r="S5005" s="26" t="str">
        <f t="array" ref="S5005">IFERROR(IF(OR(J5005="",M5005="",F5005=""),"",IF(F5005="학생부종합",INDEX(종합배치표!$C:$Q,MATCH(J5005,종합배치표!$B:$B,0),(MATCH(M5005,{"A","B","C","D","E"},0)-1)*3+2),INDEX(교과배치표!$C:$Q,MATCH(J5005,교과배치표!$B:$B,0),(MATCH(M5005,{"A","B","C","D","E"},0)-1)*3+2))),"")</f>
        <v/>
      </c>
      <c r="T5005" s="26" t="str">
        <f t="array" ref="T5005">IFERROR(IF(OR(J5005="",M5005="",F5005=""),"",IF(F5005="학생부종합",INDEX(종합배치표!$C:$Q,MATCH(J5005,종합배치표!$B:$B,0),(MATCH(M5005,{"A","B","C","D","E"},0)-1)*3+3),INDEX(교과배치표!$C:$Q,MATCH(J5005,교과배치표!$B:$B,0),(MATCH(M5005,{"A","B","C","D","E"},0)-1)*3+3))),"")</f>
        <v/>
      </c>
    </row>
    <row r="5006" spans="2:20" ht="14.25" customHeight="1">
      <c r="B5006" s="20">
        <v>6101</v>
      </c>
      <c r="C5006" s="21" t="s">
        <v>492</v>
      </c>
      <c r="D5006" s="21" t="s">
        <v>1592</v>
      </c>
      <c r="E5006" s="21" t="s">
        <v>1634</v>
      </c>
      <c r="F5006" s="21" t="s">
        <v>24</v>
      </c>
      <c r="G5006" s="21" t="s">
        <v>1635</v>
      </c>
      <c r="H5006" s="21" t="s">
        <v>597</v>
      </c>
      <c r="I5006" s="21" t="s">
        <v>60</v>
      </c>
      <c r="J5006" s="23"/>
      <c r="K5006" s="24">
        <v>6</v>
      </c>
      <c r="M5006" s="25" t="str">
        <f>IF(I5006="","",IF(I5006="인문",성적입력!$C$8,성적입력!$C$9))</f>
        <v>A</v>
      </c>
      <c r="N5006" s="26">
        <f>성적입력!$C$15</f>
        <v>3</v>
      </c>
      <c r="P5006" s="27" t="str">
        <f t="shared" si="172"/>
        <v/>
      </c>
      <c r="R5006" s="26" t="str">
        <f t="array" ref="R5006">IFERROR(IF(OR(J5006="",M5006="",F5006=""),"",IF(F5006="학생부종합",INDEX(종합배치표!$C:$Q,MATCH(J5006,종합배치표!$B:$B,0),(MATCH(M5006,{"A","B","C","D","E"},0)-1)*3+1),INDEX(교과배치표!$C:$Q,MATCH(J5006,교과배치표!$B:$B,0),(MATCH(M5006,{"A","B","C","D","E"},0)-1)*3+1))),"")</f>
        <v/>
      </c>
      <c r="S5006" s="26" t="str">
        <f t="array" ref="S5006">IFERROR(IF(OR(J5006="",M5006="",F5006=""),"",IF(F5006="학생부종합",INDEX(종합배치표!$C:$Q,MATCH(J5006,종합배치표!$B:$B,0),(MATCH(M5006,{"A","B","C","D","E"},0)-1)*3+2),INDEX(교과배치표!$C:$Q,MATCH(J5006,교과배치표!$B:$B,0),(MATCH(M5006,{"A","B","C","D","E"},0)-1)*3+2))),"")</f>
        <v/>
      </c>
      <c r="T5006" s="26" t="str">
        <f t="array" ref="T5006">IFERROR(IF(OR(J5006="",M5006="",F5006=""),"",IF(F5006="학생부종합",INDEX(종합배치표!$C:$Q,MATCH(J5006,종합배치표!$B:$B,0),(MATCH(M5006,{"A","B","C","D","E"},0)-1)*3+3),INDEX(교과배치표!$C:$Q,MATCH(J5006,교과배치표!$B:$B,0),(MATCH(M5006,{"A","B","C","D","E"},0)-1)*3+3))),"")</f>
        <v/>
      </c>
    </row>
    <row r="5007" spans="2:20" ht="14.25" customHeight="1">
      <c r="B5007" s="20">
        <v>6104</v>
      </c>
      <c r="C5007" s="21" t="s">
        <v>492</v>
      </c>
      <c r="D5007" s="21" t="s">
        <v>1592</v>
      </c>
      <c r="E5007" s="21" t="s">
        <v>1634</v>
      </c>
      <c r="F5007" s="21" t="s">
        <v>24</v>
      </c>
      <c r="G5007" s="21" t="s">
        <v>1636</v>
      </c>
      <c r="H5007" s="21" t="s">
        <v>597</v>
      </c>
      <c r="I5007" s="21" t="s">
        <v>60</v>
      </c>
      <c r="J5007" s="23"/>
      <c r="K5007" s="24">
        <v>7</v>
      </c>
      <c r="M5007" s="25" t="str">
        <f>IF(I5007="","",IF(I5007="인문",성적입력!$C$8,성적입력!$C$9))</f>
        <v>A</v>
      </c>
      <c r="N5007" s="26">
        <f>성적입력!$C$15</f>
        <v>3</v>
      </c>
      <c r="P5007" s="27" t="str">
        <f t="shared" si="172"/>
        <v/>
      </c>
      <c r="R5007" s="26" t="str">
        <f t="array" ref="R5007">IFERROR(IF(OR(J5007="",M5007="",F5007=""),"",IF(F5007="학생부종합",INDEX(종합배치표!$C:$Q,MATCH(J5007,종합배치표!$B:$B,0),(MATCH(M5007,{"A","B","C","D","E"},0)-1)*3+1),INDEX(교과배치표!$C:$Q,MATCH(J5007,교과배치표!$B:$B,0),(MATCH(M5007,{"A","B","C","D","E"},0)-1)*3+1))),"")</f>
        <v/>
      </c>
      <c r="S5007" s="26" t="str">
        <f t="array" ref="S5007">IFERROR(IF(OR(J5007="",M5007="",F5007=""),"",IF(F5007="학생부종합",INDEX(종합배치표!$C:$Q,MATCH(J5007,종합배치표!$B:$B,0),(MATCH(M5007,{"A","B","C","D","E"},0)-1)*3+2),INDEX(교과배치표!$C:$Q,MATCH(J5007,교과배치표!$B:$B,0),(MATCH(M5007,{"A","B","C","D","E"},0)-1)*3+2))),"")</f>
        <v/>
      </c>
      <c r="T5007" s="26" t="str">
        <f t="array" ref="T5007">IFERROR(IF(OR(J5007="",M5007="",F5007=""),"",IF(F5007="학생부종합",INDEX(종합배치표!$C:$Q,MATCH(J5007,종합배치표!$B:$B,0),(MATCH(M5007,{"A","B","C","D","E"},0)-1)*3+3),INDEX(교과배치표!$C:$Q,MATCH(J5007,교과배치표!$B:$B,0),(MATCH(M5007,{"A","B","C","D","E"},0)-1)*3+3))),"")</f>
        <v/>
      </c>
    </row>
    <row r="5008" spans="2:20" ht="14.25" customHeight="1">
      <c r="B5008" s="20">
        <v>6105</v>
      </c>
      <c r="C5008" s="21" t="s">
        <v>492</v>
      </c>
      <c r="D5008" s="21" t="s">
        <v>1592</v>
      </c>
      <c r="E5008" s="21" t="s">
        <v>1634</v>
      </c>
      <c r="F5008" s="21" t="s">
        <v>68</v>
      </c>
      <c r="G5008" s="21" t="s">
        <v>922</v>
      </c>
      <c r="H5008" s="21" t="s">
        <v>206</v>
      </c>
      <c r="I5008" s="21" t="s">
        <v>60</v>
      </c>
      <c r="J5008" s="23"/>
      <c r="K5008" s="24">
        <v>6</v>
      </c>
      <c r="M5008" s="25" t="str">
        <f>IF(I5008="","",IF(I5008="인문",성적입력!$C$8,성적입력!$C$9))</f>
        <v>A</v>
      </c>
      <c r="N5008" s="26">
        <f>성적입력!$C$15</f>
        <v>3</v>
      </c>
      <c r="P5008" s="27" t="str">
        <f t="shared" si="172"/>
        <v/>
      </c>
      <c r="R5008" s="26" t="str">
        <f t="array" ref="R5008">IFERROR(IF(OR(J5008="",M5008="",F5008=""),"",IF(F5008="학생부종합",INDEX(종합배치표!$C:$Q,MATCH(J5008,종합배치표!$B:$B,0),(MATCH(M5008,{"A","B","C","D","E"},0)-1)*3+1),INDEX(교과배치표!$C:$Q,MATCH(J5008,교과배치표!$B:$B,0),(MATCH(M5008,{"A","B","C","D","E"},0)-1)*3+1))),"")</f>
        <v/>
      </c>
      <c r="S5008" s="26" t="str">
        <f t="array" ref="S5008">IFERROR(IF(OR(J5008="",M5008="",F5008=""),"",IF(F5008="학생부종합",INDEX(종합배치표!$C:$Q,MATCH(J5008,종합배치표!$B:$B,0),(MATCH(M5008,{"A","B","C","D","E"},0)-1)*3+2),INDEX(교과배치표!$C:$Q,MATCH(J5008,교과배치표!$B:$B,0),(MATCH(M5008,{"A","B","C","D","E"},0)-1)*3+2))),"")</f>
        <v/>
      </c>
      <c r="T5008" s="26" t="str">
        <f t="array" ref="T5008">IFERROR(IF(OR(J5008="",M5008="",F5008=""),"",IF(F5008="학생부종합",INDEX(종합배치표!$C:$Q,MATCH(J5008,종합배치표!$B:$B,0),(MATCH(M5008,{"A","B","C","D","E"},0)-1)*3+3),INDEX(교과배치표!$C:$Q,MATCH(J5008,교과배치표!$B:$B,0),(MATCH(M5008,{"A","B","C","D","E"},0)-1)*3+3))),"")</f>
        <v/>
      </c>
    </row>
    <row r="5009" spans="2:20" ht="14.25" customHeight="1">
      <c r="B5009" s="20">
        <v>6106</v>
      </c>
      <c r="C5009" s="21" t="s">
        <v>492</v>
      </c>
      <c r="D5009" s="21" t="s">
        <v>1592</v>
      </c>
      <c r="E5009" s="21" t="s">
        <v>1634</v>
      </c>
      <c r="F5009" s="21" t="s">
        <v>24</v>
      </c>
      <c r="G5009" s="21" t="s">
        <v>1635</v>
      </c>
      <c r="H5009" s="21" t="s">
        <v>206</v>
      </c>
      <c r="I5009" s="21" t="s">
        <v>60</v>
      </c>
      <c r="J5009" s="23"/>
      <c r="K5009" s="24">
        <v>5</v>
      </c>
      <c r="M5009" s="25" t="str">
        <f>IF(I5009="","",IF(I5009="인문",성적입력!$C$8,성적입력!$C$9))</f>
        <v>A</v>
      </c>
      <c r="N5009" s="26">
        <f>성적입력!$C$15</f>
        <v>3</v>
      </c>
      <c r="P5009" s="27" t="str">
        <f t="shared" si="172"/>
        <v/>
      </c>
      <c r="R5009" s="26" t="str">
        <f t="array" ref="R5009">IFERROR(IF(OR(J5009="",M5009="",F5009=""),"",IF(F5009="학생부종합",INDEX(종합배치표!$C:$Q,MATCH(J5009,종합배치표!$B:$B,0),(MATCH(M5009,{"A","B","C","D","E"},0)-1)*3+1),INDEX(교과배치표!$C:$Q,MATCH(J5009,교과배치표!$B:$B,0),(MATCH(M5009,{"A","B","C","D","E"},0)-1)*3+1))),"")</f>
        <v/>
      </c>
      <c r="S5009" s="26" t="str">
        <f t="array" ref="S5009">IFERROR(IF(OR(J5009="",M5009="",F5009=""),"",IF(F5009="학생부종합",INDEX(종합배치표!$C:$Q,MATCH(J5009,종합배치표!$B:$B,0),(MATCH(M5009,{"A","B","C","D","E"},0)-1)*3+2),INDEX(교과배치표!$C:$Q,MATCH(J5009,교과배치표!$B:$B,0),(MATCH(M5009,{"A","B","C","D","E"},0)-1)*3+2))),"")</f>
        <v/>
      </c>
      <c r="T5009" s="26" t="str">
        <f t="array" ref="T5009">IFERROR(IF(OR(J5009="",M5009="",F5009=""),"",IF(F5009="학생부종합",INDEX(종합배치표!$C:$Q,MATCH(J5009,종합배치표!$B:$B,0),(MATCH(M5009,{"A","B","C","D","E"},0)-1)*3+3),INDEX(교과배치표!$C:$Q,MATCH(J5009,교과배치표!$B:$B,0),(MATCH(M5009,{"A","B","C","D","E"},0)-1)*3+3))),"")</f>
        <v/>
      </c>
    </row>
    <row r="5010" spans="2:20" ht="14.25" customHeight="1">
      <c r="B5010" s="20">
        <v>6109</v>
      </c>
      <c r="C5010" s="21" t="s">
        <v>492</v>
      </c>
      <c r="D5010" s="21" t="s">
        <v>1592</v>
      </c>
      <c r="E5010" s="21" t="s">
        <v>1634</v>
      </c>
      <c r="F5010" s="21" t="s">
        <v>24</v>
      </c>
      <c r="G5010" s="21" t="s">
        <v>1636</v>
      </c>
      <c r="H5010" s="21" t="s">
        <v>206</v>
      </c>
      <c r="I5010" s="21" t="s">
        <v>60</v>
      </c>
      <c r="J5010" s="23"/>
      <c r="K5010" s="24">
        <v>5</v>
      </c>
      <c r="M5010" s="25" t="str">
        <f>IF(I5010="","",IF(I5010="인문",성적입력!$C$8,성적입력!$C$9))</f>
        <v>A</v>
      </c>
      <c r="N5010" s="26">
        <f>성적입력!$C$15</f>
        <v>3</v>
      </c>
      <c r="P5010" s="27" t="str">
        <f t="shared" si="172"/>
        <v/>
      </c>
      <c r="R5010" s="26" t="str">
        <f t="array" ref="R5010">IFERROR(IF(OR(J5010="",M5010="",F5010=""),"",IF(F5010="학생부종합",INDEX(종합배치표!$C:$Q,MATCH(J5010,종합배치표!$B:$B,0),(MATCH(M5010,{"A","B","C","D","E"},0)-1)*3+1),INDEX(교과배치표!$C:$Q,MATCH(J5010,교과배치표!$B:$B,0),(MATCH(M5010,{"A","B","C","D","E"},0)-1)*3+1))),"")</f>
        <v/>
      </c>
      <c r="S5010" s="26" t="str">
        <f t="array" ref="S5010">IFERROR(IF(OR(J5010="",M5010="",F5010=""),"",IF(F5010="학생부종합",INDEX(종합배치표!$C:$Q,MATCH(J5010,종합배치표!$B:$B,0),(MATCH(M5010,{"A","B","C","D","E"},0)-1)*3+2),INDEX(교과배치표!$C:$Q,MATCH(J5010,교과배치표!$B:$B,0),(MATCH(M5010,{"A","B","C","D","E"},0)-1)*3+2))),"")</f>
        <v/>
      </c>
      <c r="T5010" s="26" t="str">
        <f t="array" ref="T5010">IFERROR(IF(OR(J5010="",M5010="",F5010=""),"",IF(F5010="학생부종합",INDEX(종합배치표!$C:$Q,MATCH(J5010,종합배치표!$B:$B,0),(MATCH(M5010,{"A","B","C","D","E"},0)-1)*3+3),INDEX(교과배치표!$C:$Q,MATCH(J5010,교과배치표!$B:$B,0),(MATCH(M5010,{"A","B","C","D","E"},0)-1)*3+3))),"")</f>
        <v/>
      </c>
    </row>
    <row r="5011" spans="2:20" ht="14.25" customHeight="1">
      <c r="B5011" s="20">
        <v>6110</v>
      </c>
      <c r="C5011" s="21" t="s">
        <v>492</v>
      </c>
      <c r="D5011" s="21" t="s">
        <v>1592</v>
      </c>
      <c r="E5011" s="21" t="s">
        <v>1634</v>
      </c>
      <c r="F5011" s="21" t="s">
        <v>24</v>
      </c>
      <c r="G5011" s="22" t="s">
        <v>1649</v>
      </c>
      <c r="H5011" s="21" t="s">
        <v>206</v>
      </c>
      <c r="I5011" s="21" t="s">
        <v>60</v>
      </c>
      <c r="J5011" s="23"/>
      <c r="K5011" s="24">
        <v>4</v>
      </c>
      <c r="M5011" s="25" t="str">
        <f>IF(I5011="","",IF(I5011="인문",성적입력!$C$8,성적입력!$C$9))</f>
        <v>A</v>
      </c>
      <c r="N5011" s="26">
        <f>성적입력!$C$15</f>
        <v>3</v>
      </c>
      <c r="P5011" s="27" t="str">
        <f t="shared" si="172"/>
        <v/>
      </c>
      <c r="R5011" s="26" t="str">
        <f t="array" ref="R5011">IFERROR(IF(OR(J5011="",M5011="",F5011=""),"",IF(F5011="학생부종합",INDEX(종합배치표!$C:$Q,MATCH(J5011,종합배치표!$B:$B,0),(MATCH(M5011,{"A","B","C","D","E"},0)-1)*3+1),INDEX(교과배치표!$C:$Q,MATCH(J5011,교과배치표!$B:$B,0),(MATCH(M5011,{"A","B","C","D","E"},0)-1)*3+1))),"")</f>
        <v/>
      </c>
      <c r="S5011" s="26" t="str">
        <f t="array" ref="S5011">IFERROR(IF(OR(J5011="",M5011="",F5011=""),"",IF(F5011="학생부종합",INDEX(종합배치표!$C:$Q,MATCH(J5011,종합배치표!$B:$B,0),(MATCH(M5011,{"A","B","C","D","E"},0)-1)*3+2),INDEX(교과배치표!$C:$Q,MATCH(J5011,교과배치표!$B:$B,0),(MATCH(M5011,{"A","B","C","D","E"},0)-1)*3+2))),"")</f>
        <v/>
      </c>
      <c r="T5011" s="26" t="str">
        <f t="array" ref="T5011">IFERROR(IF(OR(J5011="",M5011="",F5011=""),"",IF(F5011="학생부종합",INDEX(종합배치표!$C:$Q,MATCH(J5011,종합배치표!$B:$B,0),(MATCH(M5011,{"A","B","C","D","E"},0)-1)*3+3),INDEX(교과배치표!$C:$Q,MATCH(J5011,교과배치표!$B:$B,0),(MATCH(M5011,{"A","B","C","D","E"},0)-1)*3+3))),"")</f>
        <v/>
      </c>
    </row>
    <row r="5012" spans="2:20" ht="14.25" customHeight="1">
      <c r="B5012" s="20">
        <v>6111</v>
      </c>
      <c r="C5012" s="21" t="s">
        <v>492</v>
      </c>
      <c r="D5012" s="21" t="s">
        <v>1592</v>
      </c>
      <c r="E5012" s="21" t="s">
        <v>1634</v>
      </c>
      <c r="F5012" s="21" t="s">
        <v>68</v>
      </c>
      <c r="G5012" s="21" t="s">
        <v>922</v>
      </c>
      <c r="H5012" s="21" t="s">
        <v>1660</v>
      </c>
      <c r="I5012" s="21" t="s">
        <v>60</v>
      </c>
      <c r="J5012" s="23"/>
      <c r="K5012" s="24">
        <v>28</v>
      </c>
      <c r="M5012" s="25" t="str">
        <f>IF(I5012="","",IF(I5012="인문",성적입력!$C$8,성적입력!$C$9))</f>
        <v>A</v>
      </c>
      <c r="N5012" s="26">
        <f>성적입력!$C$15</f>
        <v>3</v>
      </c>
      <c r="P5012" s="27" t="str">
        <f t="shared" si="172"/>
        <v/>
      </c>
      <c r="R5012" s="26" t="str">
        <f t="array" ref="R5012">IFERROR(IF(OR(J5012="",M5012="",F5012=""),"",IF(F5012="학생부종합",INDEX(종합배치표!$C:$Q,MATCH(J5012,종합배치표!$B:$B,0),(MATCH(M5012,{"A","B","C","D","E"},0)-1)*3+1),INDEX(교과배치표!$C:$Q,MATCH(J5012,교과배치표!$B:$B,0),(MATCH(M5012,{"A","B","C","D","E"},0)-1)*3+1))),"")</f>
        <v/>
      </c>
      <c r="S5012" s="26" t="str">
        <f t="array" ref="S5012">IFERROR(IF(OR(J5012="",M5012="",F5012=""),"",IF(F5012="학생부종합",INDEX(종합배치표!$C:$Q,MATCH(J5012,종합배치표!$B:$B,0),(MATCH(M5012,{"A","B","C","D","E"},0)-1)*3+2),INDEX(교과배치표!$C:$Q,MATCH(J5012,교과배치표!$B:$B,0),(MATCH(M5012,{"A","B","C","D","E"},0)-1)*3+2))),"")</f>
        <v/>
      </c>
      <c r="T5012" s="26" t="str">
        <f t="array" ref="T5012">IFERROR(IF(OR(J5012="",M5012="",F5012=""),"",IF(F5012="학생부종합",INDEX(종합배치표!$C:$Q,MATCH(J5012,종합배치표!$B:$B,0),(MATCH(M5012,{"A","B","C","D","E"},0)-1)*3+3),INDEX(교과배치표!$C:$Q,MATCH(J5012,교과배치표!$B:$B,0),(MATCH(M5012,{"A","B","C","D","E"},0)-1)*3+3))),"")</f>
        <v/>
      </c>
    </row>
    <row r="5013" spans="2:20" ht="14.25" customHeight="1">
      <c r="B5013" s="20">
        <v>6112</v>
      </c>
      <c r="C5013" s="21" t="s">
        <v>492</v>
      </c>
      <c r="D5013" s="21" t="s">
        <v>1592</v>
      </c>
      <c r="E5013" s="21" t="s">
        <v>1634</v>
      </c>
      <c r="F5013" s="21" t="s">
        <v>24</v>
      </c>
      <c r="G5013" s="21" t="s">
        <v>1635</v>
      </c>
      <c r="H5013" s="21" t="s">
        <v>1660</v>
      </c>
      <c r="I5013" s="21" t="s">
        <v>60</v>
      </c>
      <c r="J5013" s="23"/>
      <c r="K5013" s="24">
        <v>13</v>
      </c>
      <c r="M5013" s="25" t="str">
        <f>IF(I5013="","",IF(I5013="인문",성적입력!$C$8,성적입력!$C$9))</f>
        <v>A</v>
      </c>
      <c r="N5013" s="26">
        <f>성적입력!$C$15</f>
        <v>3</v>
      </c>
      <c r="P5013" s="27" t="str">
        <f t="shared" si="172"/>
        <v/>
      </c>
      <c r="R5013" s="26" t="str">
        <f t="array" ref="R5013">IFERROR(IF(OR(J5013="",M5013="",F5013=""),"",IF(F5013="학생부종합",INDEX(종합배치표!$C:$Q,MATCH(J5013,종합배치표!$B:$B,0),(MATCH(M5013,{"A","B","C","D","E"},0)-1)*3+1),INDEX(교과배치표!$C:$Q,MATCH(J5013,교과배치표!$B:$B,0),(MATCH(M5013,{"A","B","C","D","E"},0)-1)*3+1))),"")</f>
        <v/>
      </c>
      <c r="S5013" s="26" t="str">
        <f t="array" ref="S5013">IFERROR(IF(OR(J5013="",M5013="",F5013=""),"",IF(F5013="학생부종합",INDEX(종합배치표!$C:$Q,MATCH(J5013,종합배치표!$B:$B,0),(MATCH(M5013,{"A","B","C","D","E"},0)-1)*3+2),INDEX(교과배치표!$C:$Q,MATCH(J5013,교과배치표!$B:$B,0),(MATCH(M5013,{"A","B","C","D","E"},0)-1)*3+2))),"")</f>
        <v/>
      </c>
      <c r="T5013" s="26" t="str">
        <f t="array" ref="T5013">IFERROR(IF(OR(J5013="",M5013="",F5013=""),"",IF(F5013="학생부종합",INDEX(종합배치표!$C:$Q,MATCH(J5013,종합배치표!$B:$B,0),(MATCH(M5013,{"A","B","C","D","E"},0)-1)*3+3),INDEX(교과배치표!$C:$Q,MATCH(J5013,교과배치표!$B:$B,0),(MATCH(M5013,{"A","B","C","D","E"},0)-1)*3+3))),"")</f>
        <v/>
      </c>
    </row>
    <row r="5014" spans="2:20" ht="14.25" customHeight="1">
      <c r="B5014" s="20">
        <v>6115</v>
      </c>
      <c r="C5014" s="21" t="s">
        <v>492</v>
      </c>
      <c r="D5014" s="21" t="s">
        <v>1592</v>
      </c>
      <c r="E5014" s="21" t="s">
        <v>1634</v>
      </c>
      <c r="F5014" s="21" t="s">
        <v>24</v>
      </c>
      <c r="G5014" s="21" t="s">
        <v>1636</v>
      </c>
      <c r="H5014" s="21" t="s">
        <v>1660</v>
      </c>
      <c r="I5014" s="21" t="s">
        <v>60</v>
      </c>
      <c r="J5014" s="23"/>
      <c r="K5014" s="24">
        <v>16</v>
      </c>
      <c r="M5014" s="25" t="str">
        <f>IF(I5014="","",IF(I5014="인문",성적입력!$C$8,성적입력!$C$9))</f>
        <v>A</v>
      </c>
      <c r="N5014" s="26">
        <f>성적입력!$C$15</f>
        <v>3</v>
      </c>
      <c r="P5014" s="27" t="str">
        <f t="shared" si="172"/>
        <v/>
      </c>
      <c r="R5014" s="26" t="str">
        <f t="array" ref="R5014">IFERROR(IF(OR(J5014="",M5014="",F5014=""),"",IF(F5014="학생부종합",INDEX(종합배치표!$C:$Q,MATCH(J5014,종합배치표!$B:$B,0),(MATCH(M5014,{"A","B","C","D","E"},0)-1)*3+1),INDEX(교과배치표!$C:$Q,MATCH(J5014,교과배치표!$B:$B,0),(MATCH(M5014,{"A","B","C","D","E"},0)-1)*3+1))),"")</f>
        <v/>
      </c>
      <c r="S5014" s="26" t="str">
        <f t="array" ref="S5014">IFERROR(IF(OR(J5014="",M5014="",F5014=""),"",IF(F5014="학생부종합",INDEX(종합배치표!$C:$Q,MATCH(J5014,종합배치표!$B:$B,0),(MATCH(M5014,{"A","B","C","D","E"},0)-1)*3+2),INDEX(교과배치표!$C:$Q,MATCH(J5014,교과배치표!$B:$B,0),(MATCH(M5014,{"A","B","C","D","E"},0)-1)*3+2))),"")</f>
        <v/>
      </c>
      <c r="T5014" s="26" t="str">
        <f t="array" ref="T5014">IFERROR(IF(OR(J5014="",M5014="",F5014=""),"",IF(F5014="학생부종합",INDEX(종합배치표!$C:$Q,MATCH(J5014,종합배치표!$B:$B,0),(MATCH(M5014,{"A","B","C","D","E"},0)-1)*3+3),INDEX(교과배치표!$C:$Q,MATCH(J5014,교과배치표!$B:$B,0),(MATCH(M5014,{"A","B","C","D","E"},0)-1)*3+3))),"")</f>
        <v/>
      </c>
    </row>
    <row r="5015" spans="2:20" ht="14.25" customHeight="1">
      <c r="B5015" s="20">
        <v>6116</v>
      </c>
      <c r="C5015" s="21" t="s">
        <v>492</v>
      </c>
      <c r="D5015" s="21" t="s">
        <v>1592</v>
      </c>
      <c r="E5015" s="21" t="s">
        <v>1634</v>
      </c>
      <c r="F5015" s="21" t="s">
        <v>68</v>
      </c>
      <c r="G5015" s="21" t="s">
        <v>922</v>
      </c>
      <c r="H5015" s="21" t="s">
        <v>1661</v>
      </c>
      <c r="I5015" s="21" t="s">
        <v>60</v>
      </c>
      <c r="J5015" s="23"/>
      <c r="K5015" s="24">
        <v>5</v>
      </c>
      <c r="M5015" s="25" t="str">
        <f>IF(I5015="","",IF(I5015="인문",성적입력!$C$8,성적입력!$C$9))</f>
        <v>A</v>
      </c>
      <c r="N5015" s="26">
        <f>성적입력!$C$15</f>
        <v>3</v>
      </c>
      <c r="P5015" s="27" t="str">
        <f t="shared" si="172"/>
        <v/>
      </c>
      <c r="R5015" s="26" t="str">
        <f t="array" ref="R5015">IFERROR(IF(OR(J5015="",M5015="",F5015=""),"",IF(F5015="학생부종합",INDEX(종합배치표!$C:$Q,MATCH(J5015,종합배치표!$B:$B,0),(MATCH(M5015,{"A","B","C","D","E"},0)-1)*3+1),INDEX(교과배치표!$C:$Q,MATCH(J5015,교과배치표!$B:$B,0),(MATCH(M5015,{"A","B","C","D","E"},0)-1)*3+1))),"")</f>
        <v/>
      </c>
      <c r="S5015" s="26" t="str">
        <f t="array" ref="S5015">IFERROR(IF(OR(J5015="",M5015="",F5015=""),"",IF(F5015="학생부종합",INDEX(종합배치표!$C:$Q,MATCH(J5015,종합배치표!$B:$B,0),(MATCH(M5015,{"A","B","C","D","E"},0)-1)*3+2),INDEX(교과배치표!$C:$Q,MATCH(J5015,교과배치표!$B:$B,0),(MATCH(M5015,{"A","B","C","D","E"},0)-1)*3+2))),"")</f>
        <v/>
      </c>
      <c r="T5015" s="26" t="str">
        <f t="array" ref="T5015">IFERROR(IF(OR(J5015="",M5015="",F5015=""),"",IF(F5015="학생부종합",INDEX(종합배치표!$C:$Q,MATCH(J5015,종합배치표!$B:$B,0),(MATCH(M5015,{"A","B","C","D","E"},0)-1)*3+3),INDEX(교과배치표!$C:$Q,MATCH(J5015,교과배치표!$B:$B,0),(MATCH(M5015,{"A","B","C","D","E"},0)-1)*3+3))),"")</f>
        <v/>
      </c>
    </row>
    <row r="5016" spans="2:20" ht="14.25" customHeight="1">
      <c r="B5016" s="20">
        <v>6117</v>
      </c>
      <c r="C5016" s="21" t="s">
        <v>492</v>
      </c>
      <c r="D5016" s="21" t="s">
        <v>1592</v>
      </c>
      <c r="E5016" s="21" t="s">
        <v>1634</v>
      </c>
      <c r="F5016" s="21" t="s">
        <v>24</v>
      </c>
      <c r="G5016" s="21" t="s">
        <v>1635</v>
      </c>
      <c r="H5016" s="21" t="s">
        <v>1661</v>
      </c>
      <c r="I5016" s="21" t="s">
        <v>60</v>
      </c>
      <c r="J5016" s="23"/>
      <c r="K5016" s="24">
        <v>4</v>
      </c>
      <c r="M5016" s="25" t="str">
        <f>IF(I5016="","",IF(I5016="인문",성적입력!$C$8,성적입력!$C$9))</f>
        <v>A</v>
      </c>
      <c r="N5016" s="26">
        <f>성적입력!$C$15</f>
        <v>3</v>
      </c>
      <c r="P5016" s="27" t="str">
        <f t="shared" si="172"/>
        <v/>
      </c>
      <c r="R5016" s="26" t="str">
        <f t="array" ref="R5016">IFERROR(IF(OR(J5016="",M5016="",F5016=""),"",IF(F5016="학생부종합",INDEX(종합배치표!$C:$Q,MATCH(J5016,종합배치표!$B:$B,0),(MATCH(M5016,{"A","B","C","D","E"},0)-1)*3+1),INDEX(교과배치표!$C:$Q,MATCH(J5016,교과배치표!$B:$B,0),(MATCH(M5016,{"A","B","C","D","E"},0)-1)*3+1))),"")</f>
        <v/>
      </c>
      <c r="S5016" s="26" t="str">
        <f t="array" ref="S5016">IFERROR(IF(OR(J5016="",M5016="",F5016=""),"",IF(F5016="학생부종합",INDEX(종합배치표!$C:$Q,MATCH(J5016,종합배치표!$B:$B,0),(MATCH(M5016,{"A","B","C","D","E"},0)-1)*3+2),INDEX(교과배치표!$C:$Q,MATCH(J5016,교과배치표!$B:$B,0),(MATCH(M5016,{"A","B","C","D","E"},0)-1)*3+2))),"")</f>
        <v/>
      </c>
      <c r="T5016" s="26" t="str">
        <f t="array" ref="T5016">IFERROR(IF(OR(J5016="",M5016="",F5016=""),"",IF(F5016="학생부종합",INDEX(종합배치표!$C:$Q,MATCH(J5016,종합배치표!$B:$B,0),(MATCH(M5016,{"A","B","C","D","E"},0)-1)*3+3),INDEX(교과배치표!$C:$Q,MATCH(J5016,교과배치표!$B:$B,0),(MATCH(M5016,{"A","B","C","D","E"},0)-1)*3+3))),"")</f>
        <v/>
      </c>
    </row>
    <row r="5017" spans="2:20" ht="14.25" customHeight="1">
      <c r="B5017" s="20">
        <v>6120</v>
      </c>
      <c r="C5017" s="21" t="s">
        <v>492</v>
      </c>
      <c r="D5017" s="21" t="s">
        <v>1592</v>
      </c>
      <c r="E5017" s="21" t="s">
        <v>1634</v>
      </c>
      <c r="F5017" s="21" t="s">
        <v>24</v>
      </c>
      <c r="G5017" s="21" t="s">
        <v>1636</v>
      </c>
      <c r="H5017" s="21" t="s">
        <v>1661</v>
      </c>
      <c r="I5017" s="21" t="s">
        <v>60</v>
      </c>
      <c r="J5017" s="23"/>
      <c r="K5017" s="24">
        <v>4</v>
      </c>
      <c r="M5017" s="25" t="str">
        <f>IF(I5017="","",IF(I5017="인문",성적입력!$C$8,성적입력!$C$9))</f>
        <v>A</v>
      </c>
      <c r="N5017" s="26">
        <f>성적입력!$C$15</f>
        <v>3</v>
      </c>
      <c r="P5017" s="27" t="str">
        <f t="shared" si="172"/>
        <v/>
      </c>
      <c r="R5017" s="26" t="str">
        <f t="array" ref="R5017">IFERROR(IF(OR(J5017="",M5017="",F5017=""),"",IF(F5017="학생부종합",INDEX(종합배치표!$C:$Q,MATCH(J5017,종합배치표!$B:$B,0),(MATCH(M5017,{"A","B","C","D","E"},0)-1)*3+1),INDEX(교과배치표!$C:$Q,MATCH(J5017,교과배치표!$B:$B,0),(MATCH(M5017,{"A","B","C","D","E"},0)-1)*3+1))),"")</f>
        <v/>
      </c>
      <c r="S5017" s="26" t="str">
        <f t="array" ref="S5017">IFERROR(IF(OR(J5017="",M5017="",F5017=""),"",IF(F5017="학생부종합",INDEX(종합배치표!$C:$Q,MATCH(J5017,종합배치표!$B:$B,0),(MATCH(M5017,{"A","B","C","D","E"},0)-1)*3+2),INDEX(교과배치표!$C:$Q,MATCH(J5017,교과배치표!$B:$B,0),(MATCH(M5017,{"A","B","C","D","E"},0)-1)*3+2))),"")</f>
        <v/>
      </c>
      <c r="T5017" s="26" t="str">
        <f t="array" ref="T5017">IFERROR(IF(OR(J5017="",M5017="",F5017=""),"",IF(F5017="학생부종합",INDEX(종합배치표!$C:$Q,MATCH(J5017,종합배치표!$B:$B,0),(MATCH(M5017,{"A","B","C","D","E"},0)-1)*3+3),INDEX(교과배치표!$C:$Q,MATCH(J5017,교과배치표!$B:$B,0),(MATCH(M5017,{"A","B","C","D","E"},0)-1)*3+3))),"")</f>
        <v/>
      </c>
    </row>
    <row r="5018" spans="2:20" ht="14.25" customHeight="1">
      <c r="B5018" s="20">
        <v>6121</v>
      </c>
      <c r="C5018" s="21" t="s">
        <v>492</v>
      </c>
      <c r="D5018" s="21" t="s">
        <v>1592</v>
      </c>
      <c r="E5018" s="21" t="s">
        <v>1634</v>
      </c>
      <c r="F5018" s="21" t="s">
        <v>68</v>
      </c>
      <c r="G5018" s="21" t="s">
        <v>922</v>
      </c>
      <c r="H5018" s="21" t="s">
        <v>1186</v>
      </c>
      <c r="I5018" s="21" t="s">
        <v>27</v>
      </c>
      <c r="J5018" s="23"/>
      <c r="K5018" s="24">
        <v>6</v>
      </c>
      <c r="M5018" s="25" t="str">
        <f>IF(I5018="","",IF(I5018="인문",성적입력!$C$8,성적입력!$C$9))</f>
        <v>A</v>
      </c>
      <c r="N5018" s="26">
        <f>성적입력!$C$15</f>
        <v>3</v>
      </c>
      <c r="P5018" s="27" t="str">
        <f t="shared" si="172"/>
        <v/>
      </c>
      <c r="R5018" s="26" t="str">
        <f t="array" ref="R5018">IFERROR(IF(OR(J5018="",M5018="",F5018=""),"",IF(F5018="학생부종합",INDEX(종합배치표!$C:$Q,MATCH(J5018,종합배치표!$B:$B,0),(MATCH(M5018,{"A","B","C","D","E"},0)-1)*3+1),INDEX(교과배치표!$C:$Q,MATCH(J5018,교과배치표!$B:$B,0),(MATCH(M5018,{"A","B","C","D","E"},0)-1)*3+1))),"")</f>
        <v/>
      </c>
      <c r="S5018" s="26" t="str">
        <f t="array" ref="S5018">IFERROR(IF(OR(J5018="",M5018="",F5018=""),"",IF(F5018="학생부종합",INDEX(종합배치표!$C:$Q,MATCH(J5018,종합배치표!$B:$B,0),(MATCH(M5018,{"A","B","C","D","E"},0)-1)*3+2),INDEX(교과배치표!$C:$Q,MATCH(J5018,교과배치표!$B:$B,0),(MATCH(M5018,{"A","B","C","D","E"},0)-1)*3+2))),"")</f>
        <v/>
      </c>
      <c r="T5018" s="26" t="str">
        <f t="array" ref="T5018">IFERROR(IF(OR(J5018="",M5018="",F5018=""),"",IF(F5018="학생부종합",INDEX(종합배치표!$C:$Q,MATCH(J5018,종합배치표!$B:$B,0),(MATCH(M5018,{"A","B","C","D","E"},0)-1)*3+3),INDEX(교과배치표!$C:$Q,MATCH(J5018,교과배치표!$B:$B,0),(MATCH(M5018,{"A","B","C","D","E"},0)-1)*3+3))),"")</f>
        <v/>
      </c>
    </row>
    <row r="5019" spans="2:20" ht="14.25" customHeight="1">
      <c r="B5019" s="20">
        <v>6122</v>
      </c>
      <c r="C5019" s="21" t="s">
        <v>492</v>
      </c>
      <c r="D5019" s="21" t="s">
        <v>1592</v>
      </c>
      <c r="E5019" s="21" t="s">
        <v>1634</v>
      </c>
      <c r="F5019" s="21" t="s">
        <v>24</v>
      </c>
      <c r="G5019" s="21" t="s">
        <v>1635</v>
      </c>
      <c r="H5019" s="21" t="s">
        <v>1186</v>
      </c>
      <c r="I5019" s="21" t="s">
        <v>27</v>
      </c>
      <c r="J5019" s="23"/>
      <c r="K5019" s="24">
        <v>4</v>
      </c>
      <c r="M5019" s="25" t="str">
        <f>IF(I5019="","",IF(I5019="인문",성적입력!$C$8,성적입력!$C$9))</f>
        <v>A</v>
      </c>
      <c r="N5019" s="26">
        <f>성적입력!$C$15</f>
        <v>3</v>
      </c>
      <c r="P5019" s="27" t="str">
        <f t="shared" si="172"/>
        <v/>
      </c>
      <c r="R5019" s="26" t="str">
        <f t="array" ref="R5019">IFERROR(IF(OR(J5019="",M5019="",F5019=""),"",IF(F5019="학생부종합",INDEX(종합배치표!$C:$Q,MATCH(J5019,종합배치표!$B:$B,0),(MATCH(M5019,{"A","B","C","D","E"},0)-1)*3+1),INDEX(교과배치표!$C:$Q,MATCH(J5019,교과배치표!$B:$B,0),(MATCH(M5019,{"A","B","C","D","E"},0)-1)*3+1))),"")</f>
        <v/>
      </c>
      <c r="S5019" s="26" t="str">
        <f t="array" ref="S5019">IFERROR(IF(OR(J5019="",M5019="",F5019=""),"",IF(F5019="학생부종합",INDEX(종합배치표!$C:$Q,MATCH(J5019,종합배치표!$B:$B,0),(MATCH(M5019,{"A","B","C","D","E"},0)-1)*3+2),INDEX(교과배치표!$C:$Q,MATCH(J5019,교과배치표!$B:$B,0),(MATCH(M5019,{"A","B","C","D","E"},0)-1)*3+2))),"")</f>
        <v/>
      </c>
      <c r="T5019" s="26" t="str">
        <f t="array" ref="T5019">IFERROR(IF(OR(J5019="",M5019="",F5019=""),"",IF(F5019="학생부종합",INDEX(종합배치표!$C:$Q,MATCH(J5019,종합배치표!$B:$B,0),(MATCH(M5019,{"A","B","C","D","E"},0)-1)*3+3),INDEX(교과배치표!$C:$Q,MATCH(J5019,교과배치표!$B:$B,0),(MATCH(M5019,{"A","B","C","D","E"},0)-1)*3+3))),"")</f>
        <v/>
      </c>
    </row>
    <row r="5020" spans="2:20" ht="14.25" customHeight="1">
      <c r="B5020" s="20">
        <v>6124</v>
      </c>
      <c r="C5020" s="21" t="s">
        <v>492</v>
      </c>
      <c r="D5020" s="21" t="s">
        <v>1592</v>
      </c>
      <c r="E5020" s="21" t="s">
        <v>1634</v>
      </c>
      <c r="F5020" s="21" t="s">
        <v>24</v>
      </c>
      <c r="G5020" s="21" t="s">
        <v>1636</v>
      </c>
      <c r="H5020" s="21" t="s">
        <v>1186</v>
      </c>
      <c r="I5020" s="21" t="s">
        <v>27</v>
      </c>
      <c r="J5020" s="23"/>
      <c r="K5020" s="24">
        <v>5</v>
      </c>
      <c r="M5020" s="25" t="str">
        <f>IF(I5020="","",IF(I5020="인문",성적입력!$C$8,성적입력!$C$9))</f>
        <v>A</v>
      </c>
      <c r="N5020" s="26">
        <f>성적입력!$C$15</f>
        <v>3</v>
      </c>
      <c r="P5020" s="27" t="str">
        <f t="shared" si="172"/>
        <v/>
      </c>
      <c r="R5020" s="26" t="str">
        <f t="array" ref="R5020">IFERROR(IF(OR(J5020="",M5020="",F5020=""),"",IF(F5020="학생부종합",INDEX(종합배치표!$C:$Q,MATCH(J5020,종합배치표!$B:$B,0),(MATCH(M5020,{"A","B","C","D","E"},0)-1)*3+1),INDEX(교과배치표!$C:$Q,MATCH(J5020,교과배치표!$B:$B,0),(MATCH(M5020,{"A","B","C","D","E"},0)-1)*3+1))),"")</f>
        <v/>
      </c>
      <c r="S5020" s="26" t="str">
        <f t="array" ref="S5020">IFERROR(IF(OR(J5020="",M5020="",F5020=""),"",IF(F5020="학생부종합",INDEX(종합배치표!$C:$Q,MATCH(J5020,종합배치표!$B:$B,0),(MATCH(M5020,{"A","B","C","D","E"},0)-1)*3+2),INDEX(교과배치표!$C:$Q,MATCH(J5020,교과배치표!$B:$B,0),(MATCH(M5020,{"A","B","C","D","E"},0)-1)*3+2))),"")</f>
        <v/>
      </c>
      <c r="T5020" s="26" t="str">
        <f t="array" ref="T5020">IFERROR(IF(OR(J5020="",M5020="",F5020=""),"",IF(F5020="학생부종합",INDEX(종합배치표!$C:$Q,MATCH(J5020,종합배치표!$B:$B,0),(MATCH(M5020,{"A","B","C","D","E"},0)-1)*3+3),INDEX(교과배치표!$C:$Q,MATCH(J5020,교과배치표!$B:$B,0),(MATCH(M5020,{"A","B","C","D","E"},0)-1)*3+3))),"")</f>
        <v/>
      </c>
    </row>
    <row r="5021" spans="2:20" ht="14.25" customHeight="1">
      <c r="B5021" s="20">
        <v>6125</v>
      </c>
      <c r="C5021" s="21" t="s">
        <v>492</v>
      </c>
      <c r="D5021" s="21" t="s">
        <v>1592</v>
      </c>
      <c r="E5021" s="21" t="s">
        <v>1634</v>
      </c>
      <c r="F5021" s="21" t="s">
        <v>68</v>
      </c>
      <c r="G5021" s="21" t="s">
        <v>922</v>
      </c>
      <c r="H5021" s="21" t="s">
        <v>40</v>
      </c>
      <c r="I5021" s="21" t="s">
        <v>27</v>
      </c>
      <c r="J5021" s="23"/>
      <c r="K5021" s="24">
        <v>7</v>
      </c>
      <c r="M5021" s="25" t="str">
        <f>IF(I5021="","",IF(I5021="인문",성적입력!$C$8,성적입력!$C$9))</f>
        <v>A</v>
      </c>
      <c r="N5021" s="26">
        <f>성적입력!$C$15</f>
        <v>3</v>
      </c>
      <c r="P5021" s="27" t="str">
        <f t="shared" si="172"/>
        <v/>
      </c>
      <c r="R5021" s="26" t="str">
        <f t="array" ref="R5021">IFERROR(IF(OR(J5021="",M5021="",F5021=""),"",IF(F5021="학생부종합",INDEX(종합배치표!$C:$Q,MATCH(J5021,종합배치표!$B:$B,0),(MATCH(M5021,{"A","B","C","D","E"},0)-1)*3+1),INDEX(교과배치표!$C:$Q,MATCH(J5021,교과배치표!$B:$B,0),(MATCH(M5021,{"A","B","C","D","E"},0)-1)*3+1))),"")</f>
        <v/>
      </c>
      <c r="S5021" s="26" t="str">
        <f t="array" ref="S5021">IFERROR(IF(OR(J5021="",M5021="",F5021=""),"",IF(F5021="학생부종합",INDEX(종합배치표!$C:$Q,MATCH(J5021,종합배치표!$B:$B,0),(MATCH(M5021,{"A","B","C","D","E"},0)-1)*3+2),INDEX(교과배치표!$C:$Q,MATCH(J5021,교과배치표!$B:$B,0),(MATCH(M5021,{"A","B","C","D","E"},0)-1)*3+2))),"")</f>
        <v/>
      </c>
      <c r="T5021" s="26" t="str">
        <f t="array" ref="T5021">IFERROR(IF(OR(J5021="",M5021="",F5021=""),"",IF(F5021="학생부종합",INDEX(종합배치표!$C:$Q,MATCH(J5021,종합배치표!$B:$B,0),(MATCH(M5021,{"A","B","C","D","E"},0)-1)*3+3),INDEX(교과배치표!$C:$Q,MATCH(J5021,교과배치표!$B:$B,0),(MATCH(M5021,{"A","B","C","D","E"},0)-1)*3+3))),"")</f>
        <v/>
      </c>
    </row>
    <row r="5022" spans="2:20" ht="14.25" customHeight="1">
      <c r="B5022" s="20">
        <v>6126</v>
      </c>
      <c r="C5022" s="21" t="s">
        <v>492</v>
      </c>
      <c r="D5022" s="21" t="s">
        <v>1592</v>
      </c>
      <c r="E5022" s="21" t="s">
        <v>1634</v>
      </c>
      <c r="F5022" s="21" t="s">
        <v>24</v>
      </c>
      <c r="G5022" s="21" t="s">
        <v>1635</v>
      </c>
      <c r="H5022" s="21" t="s">
        <v>40</v>
      </c>
      <c r="I5022" s="21" t="s">
        <v>27</v>
      </c>
      <c r="J5022" s="23"/>
      <c r="K5022" s="24">
        <v>4</v>
      </c>
      <c r="M5022" s="25" t="str">
        <f>IF(I5022="","",IF(I5022="인문",성적입력!$C$8,성적입력!$C$9))</f>
        <v>A</v>
      </c>
      <c r="N5022" s="26">
        <f>성적입력!$C$15</f>
        <v>3</v>
      </c>
      <c r="P5022" s="27" t="str">
        <f t="shared" si="172"/>
        <v/>
      </c>
      <c r="R5022" s="26" t="str">
        <f t="array" ref="R5022">IFERROR(IF(OR(J5022="",M5022="",F5022=""),"",IF(F5022="학생부종합",INDEX(종합배치표!$C:$Q,MATCH(J5022,종합배치표!$B:$B,0),(MATCH(M5022,{"A","B","C","D","E"},0)-1)*3+1),INDEX(교과배치표!$C:$Q,MATCH(J5022,교과배치표!$B:$B,0),(MATCH(M5022,{"A","B","C","D","E"},0)-1)*3+1))),"")</f>
        <v/>
      </c>
      <c r="S5022" s="26" t="str">
        <f t="array" ref="S5022">IFERROR(IF(OR(J5022="",M5022="",F5022=""),"",IF(F5022="학생부종합",INDEX(종합배치표!$C:$Q,MATCH(J5022,종합배치표!$B:$B,0),(MATCH(M5022,{"A","B","C","D","E"},0)-1)*3+2),INDEX(교과배치표!$C:$Q,MATCH(J5022,교과배치표!$B:$B,0),(MATCH(M5022,{"A","B","C","D","E"},0)-1)*3+2))),"")</f>
        <v/>
      </c>
      <c r="T5022" s="26" t="str">
        <f t="array" ref="T5022">IFERROR(IF(OR(J5022="",M5022="",F5022=""),"",IF(F5022="학생부종합",INDEX(종합배치표!$C:$Q,MATCH(J5022,종합배치표!$B:$B,0),(MATCH(M5022,{"A","B","C","D","E"},0)-1)*3+3),INDEX(교과배치표!$C:$Q,MATCH(J5022,교과배치표!$B:$B,0),(MATCH(M5022,{"A","B","C","D","E"},0)-1)*3+3))),"")</f>
        <v/>
      </c>
    </row>
    <row r="5023" spans="2:20" ht="14.25" customHeight="1">
      <c r="B5023" s="20">
        <v>6128</v>
      </c>
      <c r="C5023" s="21" t="s">
        <v>492</v>
      </c>
      <c r="D5023" s="21" t="s">
        <v>1592</v>
      </c>
      <c r="E5023" s="21" t="s">
        <v>1634</v>
      </c>
      <c r="F5023" s="21" t="s">
        <v>24</v>
      </c>
      <c r="G5023" s="21" t="s">
        <v>1636</v>
      </c>
      <c r="H5023" s="21" t="s">
        <v>40</v>
      </c>
      <c r="I5023" s="21" t="s">
        <v>27</v>
      </c>
      <c r="J5023" s="23"/>
      <c r="K5023" s="24">
        <v>5</v>
      </c>
      <c r="M5023" s="25" t="str">
        <f>IF(I5023="","",IF(I5023="인문",성적입력!$C$8,성적입력!$C$9))</f>
        <v>A</v>
      </c>
      <c r="N5023" s="26">
        <f>성적입력!$C$15</f>
        <v>3</v>
      </c>
      <c r="P5023" s="27" t="str">
        <f t="shared" si="172"/>
        <v/>
      </c>
      <c r="R5023" s="26" t="str">
        <f t="array" ref="R5023">IFERROR(IF(OR(J5023="",M5023="",F5023=""),"",IF(F5023="학생부종합",INDEX(종합배치표!$C:$Q,MATCH(J5023,종합배치표!$B:$B,0),(MATCH(M5023,{"A","B","C","D","E"},0)-1)*3+1),INDEX(교과배치표!$C:$Q,MATCH(J5023,교과배치표!$B:$B,0),(MATCH(M5023,{"A","B","C","D","E"},0)-1)*3+1))),"")</f>
        <v/>
      </c>
      <c r="S5023" s="26" t="str">
        <f t="array" ref="S5023">IFERROR(IF(OR(J5023="",M5023="",F5023=""),"",IF(F5023="학생부종합",INDEX(종합배치표!$C:$Q,MATCH(J5023,종합배치표!$B:$B,0),(MATCH(M5023,{"A","B","C","D","E"},0)-1)*3+2),INDEX(교과배치표!$C:$Q,MATCH(J5023,교과배치표!$B:$B,0),(MATCH(M5023,{"A","B","C","D","E"},0)-1)*3+2))),"")</f>
        <v/>
      </c>
      <c r="T5023" s="26" t="str">
        <f t="array" ref="T5023">IFERROR(IF(OR(J5023="",M5023="",F5023=""),"",IF(F5023="학생부종합",INDEX(종합배치표!$C:$Q,MATCH(J5023,종합배치표!$B:$B,0),(MATCH(M5023,{"A","B","C","D","E"},0)-1)*3+3),INDEX(교과배치표!$C:$Q,MATCH(J5023,교과배치표!$B:$B,0),(MATCH(M5023,{"A","B","C","D","E"},0)-1)*3+3))),"")</f>
        <v/>
      </c>
    </row>
    <row r="5024" spans="2:20" ht="14.25" customHeight="1">
      <c r="B5024" s="20">
        <v>6129</v>
      </c>
      <c r="C5024" s="21" t="s">
        <v>492</v>
      </c>
      <c r="D5024" s="21" t="s">
        <v>1592</v>
      </c>
      <c r="E5024" s="21" t="s">
        <v>1634</v>
      </c>
      <c r="F5024" s="21" t="s">
        <v>68</v>
      </c>
      <c r="G5024" s="21" t="s">
        <v>922</v>
      </c>
      <c r="H5024" s="21" t="s">
        <v>670</v>
      </c>
      <c r="I5024" s="21" t="s">
        <v>60</v>
      </c>
      <c r="J5024" s="23"/>
      <c r="K5024" s="24">
        <v>5</v>
      </c>
      <c r="M5024" s="25" t="str">
        <f>IF(I5024="","",IF(I5024="인문",성적입력!$C$8,성적입력!$C$9))</f>
        <v>A</v>
      </c>
      <c r="N5024" s="26">
        <f>성적입력!$C$15</f>
        <v>3</v>
      </c>
      <c r="P5024" s="27" t="str">
        <f t="shared" si="172"/>
        <v/>
      </c>
      <c r="R5024" s="26" t="str">
        <f t="array" ref="R5024">IFERROR(IF(OR(J5024="",M5024="",F5024=""),"",IF(F5024="학생부종합",INDEX(종합배치표!$C:$Q,MATCH(J5024,종합배치표!$B:$B,0),(MATCH(M5024,{"A","B","C","D","E"},0)-1)*3+1),INDEX(교과배치표!$C:$Q,MATCH(J5024,교과배치표!$B:$B,0),(MATCH(M5024,{"A","B","C","D","E"},0)-1)*3+1))),"")</f>
        <v/>
      </c>
      <c r="S5024" s="26" t="str">
        <f t="array" ref="S5024">IFERROR(IF(OR(J5024="",M5024="",F5024=""),"",IF(F5024="학생부종합",INDEX(종합배치표!$C:$Q,MATCH(J5024,종합배치표!$B:$B,0),(MATCH(M5024,{"A","B","C","D","E"},0)-1)*3+2),INDEX(교과배치표!$C:$Q,MATCH(J5024,교과배치표!$B:$B,0),(MATCH(M5024,{"A","B","C","D","E"},0)-1)*3+2))),"")</f>
        <v/>
      </c>
      <c r="T5024" s="26" t="str">
        <f t="array" ref="T5024">IFERROR(IF(OR(J5024="",M5024="",F5024=""),"",IF(F5024="학생부종합",INDEX(종합배치표!$C:$Q,MATCH(J5024,종합배치표!$B:$B,0),(MATCH(M5024,{"A","B","C","D","E"},0)-1)*3+3),INDEX(교과배치표!$C:$Q,MATCH(J5024,교과배치표!$B:$B,0),(MATCH(M5024,{"A","B","C","D","E"},0)-1)*3+3))),"")</f>
        <v/>
      </c>
    </row>
    <row r="5025" spans="2:20" ht="14.25" customHeight="1">
      <c r="B5025" s="20">
        <v>6130</v>
      </c>
      <c r="C5025" s="21" t="s">
        <v>492</v>
      </c>
      <c r="D5025" s="21" t="s">
        <v>1592</v>
      </c>
      <c r="E5025" s="21" t="s">
        <v>1634</v>
      </c>
      <c r="F5025" s="21" t="s">
        <v>24</v>
      </c>
      <c r="G5025" s="21" t="s">
        <v>1635</v>
      </c>
      <c r="H5025" s="21" t="s">
        <v>670</v>
      </c>
      <c r="I5025" s="21" t="s">
        <v>60</v>
      </c>
      <c r="J5025" s="23"/>
      <c r="K5025" s="24">
        <v>5</v>
      </c>
      <c r="M5025" s="25" t="str">
        <f>IF(I5025="","",IF(I5025="인문",성적입력!$C$8,성적입력!$C$9))</f>
        <v>A</v>
      </c>
      <c r="N5025" s="26">
        <f>성적입력!$C$15</f>
        <v>3</v>
      </c>
      <c r="P5025" s="27" t="str">
        <f t="shared" si="172"/>
        <v/>
      </c>
      <c r="R5025" s="26" t="str">
        <f t="array" ref="R5025">IFERROR(IF(OR(J5025="",M5025="",F5025=""),"",IF(F5025="학생부종합",INDEX(종합배치표!$C:$Q,MATCH(J5025,종합배치표!$B:$B,0),(MATCH(M5025,{"A","B","C","D","E"},0)-1)*3+1),INDEX(교과배치표!$C:$Q,MATCH(J5025,교과배치표!$B:$B,0),(MATCH(M5025,{"A","B","C","D","E"},0)-1)*3+1))),"")</f>
        <v/>
      </c>
      <c r="S5025" s="26" t="str">
        <f t="array" ref="S5025">IFERROR(IF(OR(J5025="",M5025="",F5025=""),"",IF(F5025="학생부종합",INDEX(종합배치표!$C:$Q,MATCH(J5025,종합배치표!$B:$B,0),(MATCH(M5025,{"A","B","C","D","E"},0)-1)*3+2),INDEX(교과배치표!$C:$Q,MATCH(J5025,교과배치표!$B:$B,0),(MATCH(M5025,{"A","B","C","D","E"},0)-1)*3+2))),"")</f>
        <v/>
      </c>
      <c r="T5025" s="26" t="str">
        <f t="array" ref="T5025">IFERROR(IF(OR(J5025="",M5025="",F5025=""),"",IF(F5025="학생부종합",INDEX(종합배치표!$C:$Q,MATCH(J5025,종합배치표!$B:$B,0),(MATCH(M5025,{"A","B","C","D","E"},0)-1)*3+3),INDEX(교과배치표!$C:$Q,MATCH(J5025,교과배치표!$B:$B,0),(MATCH(M5025,{"A","B","C","D","E"},0)-1)*3+3))),"")</f>
        <v/>
      </c>
    </row>
    <row r="5026" spans="2:20" ht="14.25" customHeight="1">
      <c r="B5026" s="20">
        <v>6133</v>
      </c>
      <c r="C5026" s="21" t="s">
        <v>492</v>
      </c>
      <c r="D5026" s="21" t="s">
        <v>1592</v>
      </c>
      <c r="E5026" s="21" t="s">
        <v>1634</v>
      </c>
      <c r="F5026" s="21" t="s">
        <v>24</v>
      </c>
      <c r="G5026" s="21" t="s">
        <v>1636</v>
      </c>
      <c r="H5026" s="21" t="s">
        <v>670</v>
      </c>
      <c r="I5026" s="21" t="s">
        <v>60</v>
      </c>
      <c r="J5026" s="23"/>
      <c r="K5026" s="24">
        <v>6</v>
      </c>
      <c r="M5026" s="25" t="str">
        <f>IF(I5026="","",IF(I5026="인문",성적입력!$C$8,성적입력!$C$9))</f>
        <v>A</v>
      </c>
      <c r="N5026" s="26">
        <f>성적입력!$C$15</f>
        <v>3</v>
      </c>
      <c r="P5026" s="27" t="str">
        <f t="shared" si="172"/>
        <v/>
      </c>
      <c r="R5026" s="26" t="str">
        <f t="array" ref="R5026">IFERROR(IF(OR(J5026="",M5026="",F5026=""),"",IF(F5026="학생부종합",INDEX(종합배치표!$C:$Q,MATCH(J5026,종합배치표!$B:$B,0),(MATCH(M5026,{"A","B","C","D","E"},0)-1)*3+1),INDEX(교과배치표!$C:$Q,MATCH(J5026,교과배치표!$B:$B,0),(MATCH(M5026,{"A","B","C","D","E"},0)-1)*3+1))),"")</f>
        <v/>
      </c>
      <c r="S5026" s="26" t="str">
        <f t="array" ref="S5026">IFERROR(IF(OR(J5026="",M5026="",F5026=""),"",IF(F5026="학생부종합",INDEX(종합배치표!$C:$Q,MATCH(J5026,종합배치표!$B:$B,0),(MATCH(M5026,{"A","B","C","D","E"},0)-1)*3+2),INDEX(교과배치표!$C:$Q,MATCH(J5026,교과배치표!$B:$B,0),(MATCH(M5026,{"A","B","C","D","E"},0)-1)*3+2))),"")</f>
        <v/>
      </c>
      <c r="T5026" s="26" t="str">
        <f t="array" ref="T5026">IFERROR(IF(OR(J5026="",M5026="",F5026=""),"",IF(F5026="학생부종합",INDEX(종합배치표!$C:$Q,MATCH(J5026,종합배치표!$B:$B,0),(MATCH(M5026,{"A","B","C","D","E"},0)-1)*3+3),INDEX(교과배치표!$C:$Q,MATCH(J5026,교과배치표!$B:$B,0),(MATCH(M5026,{"A","B","C","D","E"},0)-1)*3+3))),"")</f>
        <v/>
      </c>
    </row>
    <row r="5027" spans="2:20" ht="14.25" customHeight="1">
      <c r="B5027" s="20">
        <v>6134</v>
      </c>
      <c r="C5027" s="21" t="s">
        <v>492</v>
      </c>
      <c r="D5027" s="21" t="s">
        <v>1592</v>
      </c>
      <c r="E5027" s="21" t="s">
        <v>1634</v>
      </c>
      <c r="F5027" s="21" t="s">
        <v>68</v>
      </c>
      <c r="G5027" s="21" t="s">
        <v>922</v>
      </c>
      <c r="H5027" s="21" t="s">
        <v>110</v>
      </c>
      <c r="I5027" s="21" t="s">
        <v>60</v>
      </c>
      <c r="J5027" s="23"/>
      <c r="K5027" s="24">
        <v>11</v>
      </c>
      <c r="M5027" s="25" t="str">
        <f>IF(I5027="","",IF(I5027="인문",성적입력!$C$8,성적입력!$C$9))</f>
        <v>A</v>
      </c>
      <c r="N5027" s="26">
        <f>성적입력!$C$15</f>
        <v>3</v>
      </c>
      <c r="P5027" s="27" t="str">
        <f t="shared" si="172"/>
        <v/>
      </c>
      <c r="R5027" s="26" t="str">
        <f t="array" ref="R5027">IFERROR(IF(OR(J5027="",M5027="",F5027=""),"",IF(F5027="학생부종합",INDEX(종합배치표!$C:$Q,MATCH(J5027,종합배치표!$B:$B,0),(MATCH(M5027,{"A","B","C","D","E"},0)-1)*3+1),INDEX(교과배치표!$C:$Q,MATCH(J5027,교과배치표!$B:$B,0),(MATCH(M5027,{"A","B","C","D","E"},0)-1)*3+1))),"")</f>
        <v/>
      </c>
      <c r="S5027" s="26" t="str">
        <f t="array" ref="S5027">IFERROR(IF(OR(J5027="",M5027="",F5027=""),"",IF(F5027="학생부종합",INDEX(종합배치표!$C:$Q,MATCH(J5027,종합배치표!$B:$B,0),(MATCH(M5027,{"A","B","C","D","E"},0)-1)*3+2),INDEX(교과배치표!$C:$Q,MATCH(J5027,교과배치표!$B:$B,0),(MATCH(M5027,{"A","B","C","D","E"},0)-1)*3+2))),"")</f>
        <v/>
      </c>
      <c r="T5027" s="26" t="str">
        <f t="array" ref="T5027">IFERROR(IF(OR(J5027="",M5027="",F5027=""),"",IF(F5027="학생부종합",INDEX(종합배치표!$C:$Q,MATCH(J5027,종합배치표!$B:$B,0),(MATCH(M5027,{"A","B","C","D","E"},0)-1)*3+3),INDEX(교과배치표!$C:$Q,MATCH(J5027,교과배치표!$B:$B,0),(MATCH(M5027,{"A","B","C","D","E"},0)-1)*3+3))),"")</f>
        <v/>
      </c>
    </row>
    <row r="5028" spans="2:20" ht="14.25" customHeight="1">
      <c r="B5028" s="20">
        <v>6135</v>
      </c>
      <c r="C5028" s="21" t="s">
        <v>492</v>
      </c>
      <c r="D5028" s="21" t="s">
        <v>1592</v>
      </c>
      <c r="E5028" s="21" t="s">
        <v>1634</v>
      </c>
      <c r="F5028" s="21" t="s">
        <v>24</v>
      </c>
      <c r="G5028" s="21" t="s">
        <v>1635</v>
      </c>
      <c r="H5028" s="21" t="s">
        <v>110</v>
      </c>
      <c r="I5028" s="21" t="s">
        <v>60</v>
      </c>
      <c r="J5028" s="23"/>
      <c r="K5028" s="24">
        <v>6</v>
      </c>
      <c r="M5028" s="25" t="str">
        <f>IF(I5028="","",IF(I5028="인문",성적입력!$C$8,성적입력!$C$9))</f>
        <v>A</v>
      </c>
      <c r="N5028" s="26">
        <f>성적입력!$C$15</f>
        <v>3</v>
      </c>
      <c r="P5028" s="27" t="str">
        <f t="shared" si="172"/>
        <v/>
      </c>
      <c r="R5028" s="26" t="str">
        <f t="array" ref="R5028">IFERROR(IF(OR(J5028="",M5028="",F5028=""),"",IF(F5028="학생부종합",INDEX(종합배치표!$C:$Q,MATCH(J5028,종합배치표!$B:$B,0),(MATCH(M5028,{"A","B","C","D","E"},0)-1)*3+1),INDEX(교과배치표!$C:$Q,MATCH(J5028,교과배치표!$B:$B,0),(MATCH(M5028,{"A","B","C","D","E"},0)-1)*3+1))),"")</f>
        <v/>
      </c>
      <c r="S5028" s="26" t="str">
        <f t="array" ref="S5028">IFERROR(IF(OR(J5028="",M5028="",F5028=""),"",IF(F5028="학생부종합",INDEX(종합배치표!$C:$Q,MATCH(J5028,종합배치표!$B:$B,0),(MATCH(M5028,{"A","B","C","D","E"},0)-1)*3+2),INDEX(교과배치표!$C:$Q,MATCH(J5028,교과배치표!$B:$B,0),(MATCH(M5028,{"A","B","C","D","E"},0)-1)*3+2))),"")</f>
        <v/>
      </c>
      <c r="T5028" s="26" t="str">
        <f t="array" ref="T5028">IFERROR(IF(OR(J5028="",M5028="",F5028=""),"",IF(F5028="학생부종합",INDEX(종합배치표!$C:$Q,MATCH(J5028,종합배치표!$B:$B,0),(MATCH(M5028,{"A","B","C","D","E"},0)-1)*3+3),INDEX(교과배치표!$C:$Q,MATCH(J5028,교과배치표!$B:$B,0),(MATCH(M5028,{"A","B","C","D","E"},0)-1)*3+3))),"")</f>
        <v/>
      </c>
    </row>
    <row r="5029" spans="2:20" ht="14.25" customHeight="1">
      <c r="B5029" s="20">
        <v>6137</v>
      </c>
      <c r="C5029" s="21" t="s">
        <v>492</v>
      </c>
      <c r="D5029" s="21" t="s">
        <v>1592</v>
      </c>
      <c r="E5029" s="21" t="s">
        <v>1634</v>
      </c>
      <c r="F5029" s="21" t="s">
        <v>24</v>
      </c>
      <c r="G5029" s="21" t="s">
        <v>1636</v>
      </c>
      <c r="H5029" s="21" t="s">
        <v>110</v>
      </c>
      <c r="I5029" s="21" t="s">
        <v>60</v>
      </c>
      <c r="J5029" s="23"/>
      <c r="K5029" s="24">
        <v>9</v>
      </c>
      <c r="M5029" s="25" t="str">
        <f>IF(I5029="","",IF(I5029="인문",성적입력!$C$8,성적입력!$C$9))</f>
        <v>A</v>
      </c>
      <c r="N5029" s="26">
        <f>성적입력!$C$15</f>
        <v>3</v>
      </c>
      <c r="P5029" s="27" t="str">
        <f t="shared" si="172"/>
        <v/>
      </c>
      <c r="R5029" s="26" t="str">
        <f t="array" ref="R5029">IFERROR(IF(OR(J5029="",M5029="",F5029=""),"",IF(F5029="학생부종합",INDEX(종합배치표!$C:$Q,MATCH(J5029,종합배치표!$B:$B,0),(MATCH(M5029,{"A","B","C","D","E"},0)-1)*3+1),INDEX(교과배치표!$C:$Q,MATCH(J5029,교과배치표!$B:$B,0),(MATCH(M5029,{"A","B","C","D","E"},0)-1)*3+1))),"")</f>
        <v/>
      </c>
      <c r="S5029" s="26" t="str">
        <f t="array" ref="S5029">IFERROR(IF(OR(J5029="",M5029="",F5029=""),"",IF(F5029="학생부종합",INDEX(종합배치표!$C:$Q,MATCH(J5029,종합배치표!$B:$B,0),(MATCH(M5029,{"A","B","C","D","E"},0)-1)*3+2),INDEX(교과배치표!$C:$Q,MATCH(J5029,교과배치표!$B:$B,0),(MATCH(M5029,{"A","B","C","D","E"},0)-1)*3+2))),"")</f>
        <v/>
      </c>
      <c r="T5029" s="26" t="str">
        <f t="array" ref="T5029">IFERROR(IF(OR(J5029="",M5029="",F5029=""),"",IF(F5029="학생부종합",INDEX(종합배치표!$C:$Q,MATCH(J5029,종합배치표!$B:$B,0),(MATCH(M5029,{"A","B","C","D","E"},0)-1)*3+3),INDEX(교과배치표!$C:$Q,MATCH(J5029,교과배치표!$B:$B,0),(MATCH(M5029,{"A","B","C","D","E"},0)-1)*3+3))),"")</f>
        <v/>
      </c>
    </row>
    <row r="5030" spans="2:20" ht="14.25" customHeight="1">
      <c r="B5030" s="20">
        <v>6138</v>
      </c>
      <c r="C5030" s="21" t="s">
        <v>492</v>
      </c>
      <c r="D5030" s="21" t="s">
        <v>1592</v>
      </c>
      <c r="E5030" s="21" t="s">
        <v>1634</v>
      </c>
      <c r="F5030" s="21" t="s">
        <v>68</v>
      </c>
      <c r="G5030" s="21" t="s">
        <v>922</v>
      </c>
      <c r="H5030" s="21" t="s">
        <v>265</v>
      </c>
      <c r="I5030" s="21" t="s">
        <v>60</v>
      </c>
      <c r="J5030" s="23"/>
      <c r="K5030" s="24">
        <v>3</v>
      </c>
      <c r="M5030" s="25" t="str">
        <f>IF(I5030="","",IF(I5030="인문",성적입력!$C$8,성적입력!$C$9))</f>
        <v>A</v>
      </c>
      <c r="N5030" s="26">
        <f>성적입력!$C$15</f>
        <v>3</v>
      </c>
      <c r="P5030" s="27" t="str">
        <f t="shared" si="172"/>
        <v/>
      </c>
      <c r="R5030" s="26" t="str">
        <f t="array" ref="R5030">IFERROR(IF(OR(J5030="",M5030="",F5030=""),"",IF(F5030="학생부종합",INDEX(종합배치표!$C:$Q,MATCH(J5030,종합배치표!$B:$B,0),(MATCH(M5030,{"A","B","C","D","E"},0)-1)*3+1),INDEX(교과배치표!$C:$Q,MATCH(J5030,교과배치표!$B:$B,0),(MATCH(M5030,{"A","B","C","D","E"},0)-1)*3+1))),"")</f>
        <v/>
      </c>
      <c r="S5030" s="26" t="str">
        <f t="array" ref="S5030">IFERROR(IF(OR(J5030="",M5030="",F5030=""),"",IF(F5030="학생부종합",INDEX(종합배치표!$C:$Q,MATCH(J5030,종합배치표!$B:$B,0),(MATCH(M5030,{"A","B","C","D","E"},0)-1)*3+2),INDEX(교과배치표!$C:$Q,MATCH(J5030,교과배치표!$B:$B,0),(MATCH(M5030,{"A","B","C","D","E"},0)-1)*3+2))),"")</f>
        <v/>
      </c>
      <c r="T5030" s="26" t="str">
        <f t="array" ref="T5030">IFERROR(IF(OR(J5030="",M5030="",F5030=""),"",IF(F5030="학생부종합",INDEX(종합배치표!$C:$Q,MATCH(J5030,종합배치표!$B:$B,0),(MATCH(M5030,{"A","B","C","D","E"},0)-1)*3+3),INDEX(교과배치표!$C:$Q,MATCH(J5030,교과배치표!$B:$B,0),(MATCH(M5030,{"A","B","C","D","E"},0)-1)*3+3))),"")</f>
        <v/>
      </c>
    </row>
    <row r="5031" spans="2:20" ht="14.25" customHeight="1">
      <c r="B5031" s="20">
        <v>6140</v>
      </c>
      <c r="C5031" s="21" t="s">
        <v>492</v>
      </c>
      <c r="D5031" s="21" t="s">
        <v>1592</v>
      </c>
      <c r="E5031" s="21" t="s">
        <v>1634</v>
      </c>
      <c r="F5031" s="21" t="s">
        <v>24</v>
      </c>
      <c r="G5031" s="21" t="s">
        <v>1636</v>
      </c>
      <c r="H5031" s="21" t="s">
        <v>265</v>
      </c>
      <c r="I5031" s="21" t="s">
        <v>60</v>
      </c>
      <c r="J5031" s="23"/>
      <c r="K5031" s="24">
        <v>6</v>
      </c>
      <c r="M5031" s="25" t="str">
        <f>IF(I5031="","",IF(I5031="인문",성적입력!$C$8,성적입력!$C$9))</f>
        <v>A</v>
      </c>
      <c r="N5031" s="26">
        <f>성적입력!$C$15</f>
        <v>3</v>
      </c>
      <c r="P5031" s="27" t="str">
        <f t="shared" si="172"/>
        <v/>
      </c>
      <c r="R5031" s="26" t="str">
        <f t="array" ref="R5031">IFERROR(IF(OR(J5031="",M5031="",F5031=""),"",IF(F5031="학생부종합",INDEX(종합배치표!$C:$Q,MATCH(J5031,종합배치표!$B:$B,0),(MATCH(M5031,{"A","B","C","D","E"},0)-1)*3+1),INDEX(교과배치표!$C:$Q,MATCH(J5031,교과배치표!$B:$B,0),(MATCH(M5031,{"A","B","C","D","E"},0)-1)*3+1))),"")</f>
        <v/>
      </c>
      <c r="S5031" s="26" t="str">
        <f t="array" ref="S5031">IFERROR(IF(OR(J5031="",M5031="",F5031=""),"",IF(F5031="학생부종합",INDEX(종합배치표!$C:$Q,MATCH(J5031,종합배치표!$B:$B,0),(MATCH(M5031,{"A","B","C","D","E"},0)-1)*3+2),INDEX(교과배치표!$C:$Q,MATCH(J5031,교과배치표!$B:$B,0),(MATCH(M5031,{"A","B","C","D","E"},0)-1)*3+2))),"")</f>
        <v/>
      </c>
      <c r="T5031" s="26" t="str">
        <f t="array" ref="T5031">IFERROR(IF(OR(J5031="",M5031="",F5031=""),"",IF(F5031="학생부종합",INDEX(종합배치표!$C:$Q,MATCH(J5031,종합배치표!$B:$B,0),(MATCH(M5031,{"A","B","C","D","E"},0)-1)*3+3),INDEX(교과배치표!$C:$Q,MATCH(J5031,교과배치표!$B:$B,0),(MATCH(M5031,{"A","B","C","D","E"},0)-1)*3+3))),"")</f>
        <v/>
      </c>
    </row>
    <row r="5032" spans="2:20" ht="14.25" customHeight="1">
      <c r="B5032" s="20">
        <v>6141</v>
      </c>
      <c r="C5032" s="21" t="s">
        <v>492</v>
      </c>
      <c r="D5032" s="21" t="s">
        <v>1592</v>
      </c>
      <c r="E5032" s="21" t="s">
        <v>1634</v>
      </c>
      <c r="F5032" s="21" t="s">
        <v>68</v>
      </c>
      <c r="G5032" s="21" t="s">
        <v>922</v>
      </c>
      <c r="H5032" s="21" t="s">
        <v>604</v>
      </c>
      <c r="I5032" s="21" t="s">
        <v>60</v>
      </c>
      <c r="J5032" s="23"/>
      <c r="K5032" s="24">
        <v>7</v>
      </c>
      <c r="M5032" s="25" t="str">
        <f>IF(I5032="","",IF(I5032="인문",성적입력!$C$8,성적입력!$C$9))</f>
        <v>A</v>
      </c>
      <c r="N5032" s="26">
        <f>성적입력!$C$15</f>
        <v>3</v>
      </c>
      <c r="P5032" s="27" t="str">
        <f t="shared" si="172"/>
        <v/>
      </c>
      <c r="R5032" s="26" t="str">
        <f t="array" ref="R5032">IFERROR(IF(OR(J5032="",M5032="",F5032=""),"",IF(F5032="학생부종합",INDEX(종합배치표!$C:$Q,MATCH(J5032,종합배치표!$B:$B,0),(MATCH(M5032,{"A","B","C","D","E"},0)-1)*3+1),INDEX(교과배치표!$C:$Q,MATCH(J5032,교과배치표!$B:$B,0),(MATCH(M5032,{"A","B","C","D","E"},0)-1)*3+1))),"")</f>
        <v/>
      </c>
      <c r="S5032" s="26" t="str">
        <f t="array" ref="S5032">IFERROR(IF(OR(J5032="",M5032="",F5032=""),"",IF(F5032="학생부종합",INDEX(종합배치표!$C:$Q,MATCH(J5032,종합배치표!$B:$B,0),(MATCH(M5032,{"A","B","C","D","E"},0)-1)*3+2),INDEX(교과배치표!$C:$Q,MATCH(J5032,교과배치표!$B:$B,0),(MATCH(M5032,{"A","B","C","D","E"},0)-1)*3+2))),"")</f>
        <v/>
      </c>
      <c r="T5032" s="26" t="str">
        <f t="array" ref="T5032">IFERROR(IF(OR(J5032="",M5032="",F5032=""),"",IF(F5032="학생부종합",INDEX(종합배치표!$C:$Q,MATCH(J5032,종합배치표!$B:$B,0),(MATCH(M5032,{"A","B","C","D","E"},0)-1)*3+3),INDEX(교과배치표!$C:$Q,MATCH(J5032,교과배치표!$B:$B,0),(MATCH(M5032,{"A","B","C","D","E"},0)-1)*3+3))),"")</f>
        <v/>
      </c>
    </row>
    <row r="5033" spans="2:20" ht="14.25" customHeight="1">
      <c r="B5033" s="20">
        <v>6142</v>
      </c>
      <c r="C5033" s="21" t="s">
        <v>492</v>
      </c>
      <c r="D5033" s="21" t="s">
        <v>1592</v>
      </c>
      <c r="E5033" s="21" t="s">
        <v>1634</v>
      </c>
      <c r="F5033" s="21" t="s">
        <v>24</v>
      </c>
      <c r="G5033" s="21" t="s">
        <v>1635</v>
      </c>
      <c r="H5033" s="21" t="s">
        <v>604</v>
      </c>
      <c r="I5033" s="21" t="s">
        <v>60</v>
      </c>
      <c r="J5033" s="23"/>
      <c r="K5033" s="24">
        <v>4</v>
      </c>
      <c r="M5033" s="25" t="str">
        <f>IF(I5033="","",IF(I5033="인문",성적입력!$C$8,성적입력!$C$9))</f>
        <v>A</v>
      </c>
      <c r="N5033" s="26">
        <f>성적입력!$C$15</f>
        <v>3</v>
      </c>
      <c r="P5033" s="27" t="str">
        <f t="shared" si="172"/>
        <v/>
      </c>
      <c r="R5033" s="26" t="str">
        <f t="array" ref="R5033">IFERROR(IF(OR(J5033="",M5033="",F5033=""),"",IF(F5033="학생부종합",INDEX(종합배치표!$C:$Q,MATCH(J5033,종합배치표!$B:$B,0),(MATCH(M5033,{"A","B","C","D","E"},0)-1)*3+1),INDEX(교과배치표!$C:$Q,MATCH(J5033,교과배치표!$B:$B,0),(MATCH(M5033,{"A","B","C","D","E"},0)-1)*3+1))),"")</f>
        <v/>
      </c>
      <c r="S5033" s="26" t="str">
        <f t="array" ref="S5033">IFERROR(IF(OR(J5033="",M5033="",F5033=""),"",IF(F5033="학생부종합",INDEX(종합배치표!$C:$Q,MATCH(J5033,종합배치표!$B:$B,0),(MATCH(M5033,{"A","B","C","D","E"},0)-1)*3+2),INDEX(교과배치표!$C:$Q,MATCH(J5033,교과배치표!$B:$B,0),(MATCH(M5033,{"A","B","C","D","E"},0)-1)*3+2))),"")</f>
        <v/>
      </c>
      <c r="T5033" s="26" t="str">
        <f t="array" ref="T5033">IFERROR(IF(OR(J5033="",M5033="",F5033=""),"",IF(F5033="학생부종합",INDEX(종합배치표!$C:$Q,MATCH(J5033,종합배치표!$B:$B,0),(MATCH(M5033,{"A","B","C","D","E"},0)-1)*3+3),INDEX(교과배치표!$C:$Q,MATCH(J5033,교과배치표!$B:$B,0),(MATCH(M5033,{"A","B","C","D","E"},0)-1)*3+3))),"")</f>
        <v/>
      </c>
    </row>
    <row r="5034" spans="2:20" ht="14.25" customHeight="1">
      <c r="B5034" s="20">
        <v>6145</v>
      </c>
      <c r="C5034" s="21" t="s">
        <v>492</v>
      </c>
      <c r="D5034" s="21" t="s">
        <v>1592</v>
      </c>
      <c r="E5034" s="21" t="s">
        <v>1634</v>
      </c>
      <c r="F5034" s="21" t="s">
        <v>24</v>
      </c>
      <c r="G5034" s="21" t="s">
        <v>1636</v>
      </c>
      <c r="H5034" s="21" t="s">
        <v>604</v>
      </c>
      <c r="I5034" s="21" t="s">
        <v>60</v>
      </c>
      <c r="J5034" s="23"/>
      <c r="K5034" s="24">
        <v>6</v>
      </c>
      <c r="M5034" s="25" t="str">
        <f>IF(I5034="","",IF(I5034="인문",성적입력!$C$8,성적입력!$C$9))</f>
        <v>A</v>
      </c>
      <c r="N5034" s="26">
        <f>성적입력!$C$15</f>
        <v>3</v>
      </c>
      <c r="P5034" s="27" t="str">
        <f t="shared" si="172"/>
        <v/>
      </c>
      <c r="R5034" s="26" t="str">
        <f t="array" ref="R5034">IFERROR(IF(OR(J5034="",M5034="",F5034=""),"",IF(F5034="학생부종합",INDEX(종합배치표!$C:$Q,MATCH(J5034,종합배치표!$B:$B,0),(MATCH(M5034,{"A","B","C","D","E"},0)-1)*3+1),INDEX(교과배치표!$C:$Q,MATCH(J5034,교과배치표!$B:$B,0),(MATCH(M5034,{"A","B","C","D","E"},0)-1)*3+1))),"")</f>
        <v/>
      </c>
      <c r="S5034" s="26" t="str">
        <f t="array" ref="S5034">IFERROR(IF(OR(J5034="",M5034="",F5034=""),"",IF(F5034="학생부종합",INDEX(종합배치표!$C:$Q,MATCH(J5034,종합배치표!$B:$B,0),(MATCH(M5034,{"A","B","C","D","E"},0)-1)*3+2),INDEX(교과배치표!$C:$Q,MATCH(J5034,교과배치표!$B:$B,0),(MATCH(M5034,{"A","B","C","D","E"},0)-1)*3+2))),"")</f>
        <v/>
      </c>
      <c r="T5034" s="26" t="str">
        <f t="array" ref="T5034">IFERROR(IF(OR(J5034="",M5034="",F5034=""),"",IF(F5034="학생부종합",INDEX(종합배치표!$C:$Q,MATCH(J5034,종합배치표!$B:$B,0),(MATCH(M5034,{"A","B","C","D","E"},0)-1)*3+3),INDEX(교과배치표!$C:$Q,MATCH(J5034,교과배치표!$B:$B,0),(MATCH(M5034,{"A","B","C","D","E"},0)-1)*3+3))),"")</f>
        <v/>
      </c>
    </row>
    <row r="5035" spans="2:20" ht="14.25" customHeight="1">
      <c r="B5035" s="20">
        <v>6146</v>
      </c>
      <c r="C5035" s="21" t="s">
        <v>492</v>
      </c>
      <c r="D5035" s="21" t="s">
        <v>1592</v>
      </c>
      <c r="E5035" s="21" t="s">
        <v>1634</v>
      </c>
      <c r="F5035" s="21" t="s">
        <v>68</v>
      </c>
      <c r="G5035" s="21" t="s">
        <v>922</v>
      </c>
      <c r="H5035" s="21" t="s">
        <v>1662</v>
      </c>
      <c r="I5035" s="21" t="s">
        <v>60</v>
      </c>
      <c r="J5035" s="23"/>
      <c r="K5035" s="24">
        <v>7</v>
      </c>
      <c r="M5035" s="25" t="str">
        <f>IF(I5035="","",IF(I5035="인문",성적입력!$C$8,성적입력!$C$9))</f>
        <v>A</v>
      </c>
      <c r="N5035" s="26">
        <f>성적입력!$C$15</f>
        <v>3</v>
      </c>
      <c r="P5035" s="27" t="str">
        <f t="shared" si="172"/>
        <v/>
      </c>
      <c r="R5035" s="26" t="str">
        <f t="array" ref="R5035">IFERROR(IF(OR(J5035="",M5035="",F5035=""),"",IF(F5035="학생부종합",INDEX(종합배치표!$C:$Q,MATCH(J5035,종합배치표!$B:$B,0),(MATCH(M5035,{"A","B","C","D","E"},0)-1)*3+1),INDEX(교과배치표!$C:$Q,MATCH(J5035,교과배치표!$B:$B,0),(MATCH(M5035,{"A","B","C","D","E"},0)-1)*3+1))),"")</f>
        <v/>
      </c>
      <c r="S5035" s="26" t="str">
        <f t="array" ref="S5035">IFERROR(IF(OR(J5035="",M5035="",F5035=""),"",IF(F5035="학생부종합",INDEX(종합배치표!$C:$Q,MATCH(J5035,종합배치표!$B:$B,0),(MATCH(M5035,{"A","B","C","D","E"},0)-1)*3+2),INDEX(교과배치표!$C:$Q,MATCH(J5035,교과배치표!$B:$B,0),(MATCH(M5035,{"A","B","C","D","E"},0)-1)*3+2))),"")</f>
        <v/>
      </c>
      <c r="T5035" s="26" t="str">
        <f t="array" ref="T5035">IFERROR(IF(OR(J5035="",M5035="",F5035=""),"",IF(F5035="학생부종합",INDEX(종합배치표!$C:$Q,MATCH(J5035,종합배치표!$B:$B,0),(MATCH(M5035,{"A","B","C","D","E"},0)-1)*3+3),INDEX(교과배치표!$C:$Q,MATCH(J5035,교과배치표!$B:$B,0),(MATCH(M5035,{"A","B","C","D","E"},0)-1)*3+3))),"")</f>
        <v/>
      </c>
    </row>
    <row r="5036" spans="2:20" ht="14.25" customHeight="1">
      <c r="B5036" s="20">
        <v>6147</v>
      </c>
      <c r="C5036" s="21" t="s">
        <v>492</v>
      </c>
      <c r="D5036" s="21" t="s">
        <v>1592</v>
      </c>
      <c r="E5036" s="21" t="s">
        <v>1634</v>
      </c>
      <c r="F5036" s="21" t="s">
        <v>24</v>
      </c>
      <c r="G5036" s="21" t="s">
        <v>1635</v>
      </c>
      <c r="H5036" s="21" t="s">
        <v>1662</v>
      </c>
      <c r="I5036" s="21" t="s">
        <v>60</v>
      </c>
      <c r="J5036" s="23"/>
      <c r="K5036" s="24">
        <v>4</v>
      </c>
      <c r="M5036" s="25" t="str">
        <f>IF(I5036="","",IF(I5036="인문",성적입력!$C$8,성적입력!$C$9))</f>
        <v>A</v>
      </c>
      <c r="N5036" s="26">
        <f>성적입력!$C$15</f>
        <v>3</v>
      </c>
      <c r="P5036" s="27" t="str">
        <f t="shared" si="172"/>
        <v/>
      </c>
      <c r="R5036" s="26" t="str">
        <f t="array" ref="R5036">IFERROR(IF(OR(J5036="",M5036="",F5036=""),"",IF(F5036="학생부종합",INDEX(종합배치표!$C:$Q,MATCH(J5036,종합배치표!$B:$B,0),(MATCH(M5036,{"A","B","C","D","E"},0)-1)*3+1),INDEX(교과배치표!$C:$Q,MATCH(J5036,교과배치표!$B:$B,0),(MATCH(M5036,{"A","B","C","D","E"},0)-1)*3+1))),"")</f>
        <v/>
      </c>
      <c r="S5036" s="26" t="str">
        <f t="array" ref="S5036">IFERROR(IF(OR(J5036="",M5036="",F5036=""),"",IF(F5036="학생부종합",INDEX(종합배치표!$C:$Q,MATCH(J5036,종합배치표!$B:$B,0),(MATCH(M5036,{"A","B","C","D","E"},0)-1)*3+2),INDEX(교과배치표!$C:$Q,MATCH(J5036,교과배치표!$B:$B,0),(MATCH(M5036,{"A","B","C","D","E"},0)-1)*3+2))),"")</f>
        <v/>
      </c>
      <c r="T5036" s="26" t="str">
        <f t="array" ref="T5036">IFERROR(IF(OR(J5036="",M5036="",F5036=""),"",IF(F5036="학생부종합",INDEX(종합배치표!$C:$Q,MATCH(J5036,종합배치표!$B:$B,0),(MATCH(M5036,{"A","B","C","D","E"},0)-1)*3+3),INDEX(교과배치표!$C:$Q,MATCH(J5036,교과배치표!$B:$B,0),(MATCH(M5036,{"A","B","C","D","E"},0)-1)*3+3))),"")</f>
        <v/>
      </c>
    </row>
    <row r="5037" spans="2:20" ht="14.25" customHeight="1">
      <c r="B5037" s="20">
        <v>6150</v>
      </c>
      <c r="C5037" s="21" t="s">
        <v>492</v>
      </c>
      <c r="D5037" s="21" t="s">
        <v>1592</v>
      </c>
      <c r="E5037" s="21" t="s">
        <v>1634</v>
      </c>
      <c r="F5037" s="21" t="s">
        <v>24</v>
      </c>
      <c r="G5037" s="21" t="s">
        <v>1636</v>
      </c>
      <c r="H5037" s="21" t="s">
        <v>1662</v>
      </c>
      <c r="I5037" s="21" t="s">
        <v>60</v>
      </c>
      <c r="J5037" s="23"/>
      <c r="K5037" s="24">
        <v>5</v>
      </c>
      <c r="M5037" s="25" t="str">
        <f>IF(I5037="","",IF(I5037="인문",성적입력!$C$8,성적입력!$C$9))</f>
        <v>A</v>
      </c>
      <c r="N5037" s="26">
        <f>성적입력!$C$15</f>
        <v>3</v>
      </c>
      <c r="P5037" s="27" t="str">
        <f t="shared" si="172"/>
        <v/>
      </c>
      <c r="R5037" s="26" t="str">
        <f t="array" ref="R5037">IFERROR(IF(OR(J5037="",M5037="",F5037=""),"",IF(F5037="학생부종합",INDEX(종합배치표!$C:$Q,MATCH(J5037,종합배치표!$B:$B,0),(MATCH(M5037,{"A","B","C","D","E"},0)-1)*3+1),INDEX(교과배치표!$C:$Q,MATCH(J5037,교과배치표!$B:$B,0),(MATCH(M5037,{"A","B","C","D","E"},0)-1)*3+1))),"")</f>
        <v/>
      </c>
      <c r="S5037" s="26" t="str">
        <f t="array" ref="S5037">IFERROR(IF(OR(J5037="",M5037="",F5037=""),"",IF(F5037="학생부종합",INDEX(종합배치표!$C:$Q,MATCH(J5037,종합배치표!$B:$B,0),(MATCH(M5037,{"A","B","C","D","E"},0)-1)*3+2),INDEX(교과배치표!$C:$Q,MATCH(J5037,교과배치표!$B:$B,0),(MATCH(M5037,{"A","B","C","D","E"},0)-1)*3+2))),"")</f>
        <v/>
      </c>
      <c r="T5037" s="26" t="str">
        <f t="array" ref="T5037">IFERROR(IF(OR(J5037="",M5037="",F5037=""),"",IF(F5037="학생부종합",INDEX(종합배치표!$C:$Q,MATCH(J5037,종합배치표!$B:$B,0),(MATCH(M5037,{"A","B","C","D","E"},0)-1)*3+3),INDEX(교과배치표!$C:$Q,MATCH(J5037,교과배치표!$B:$B,0),(MATCH(M5037,{"A","B","C","D","E"},0)-1)*3+3))),"")</f>
        <v/>
      </c>
    </row>
    <row r="5038" spans="2:20" ht="14.25" customHeight="1">
      <c r="B5038" s="20">
        <v>6151</v>
      </c>
      <c r="C5038" s="21" t="s">
        <v>170</v>
      </c>
      <c r="D5038" s="21" t="s">
        <v>1663</v>
      </c>
      <c r="E5038" s="21" t="s">
        <v>1664</v>
      </c>
      <c r="F5038" s="21" t="s">
        <v>68</v>
      </c>
      <c r="G5038" s="21" t="s">
        <v>536</v>
      </c>
      <c r="H5038" s="21" t="s">
        <v>1665</v>
      </c>
      <c r="I5038" s="21" t="s">
        <v>60</v>
      </c>
      <c r="J5038" s="23"/>
      <c r="K5038" s="24">
        <v>15</v>
      </c>
      <c r="M5038" s="25" t="str">
        <f>IF(I5038="","",IF(I5038="인문",성적입력!$C$8,성적입력!$C$9))</f>
        <v>A</v>
      </c>
      <c r="N5038" s="26">
        <f>성적입력!$C$15</f>
        <v>3</v>
      </c>
      <c r="P5038" s="27" t="str">
        <f t="shared" si="172"/>
        <v/>
      </c>
      <c r="R5038" s="26" t="str">
        <f t="array" ref="R5038">IFERROR(IF(OR(J5038="",M5038="",F5038=""),"",IF(F5038="학생부종합",INDEX(종합배치표!$C:$Q,MATCH(J5038,종합배치표!$B:$B,0),(MATCH(M5038,{"A","B","C","D","E"},0)-1)*3+1),INDEX(교과배치표!$C:$Q,MATCH(J5038,교과배치표!$B:$B,0),(MATCH(M5038,{"A","B","C","D","E"},0)-1)*3+1))),"")</f>
        <v/>
      </c>
      <c r="S5038" s="26" t="str">
        <f t="array" ref="S5038">IFERROR(IF(OR(J5038="",M5038="",F5038=""),"",IF(F5038="학생부종합",INDEX(종합배치표!$C:$Q,MATCH(J5038,종합배치표!$B:$B,0),(MATCH(M5038,{"A","B","C","D","E"},0)-1)*3+2),INDEX(교과배치표!$C:$Q,MATCH(J5038,교과배치표!$B:$B,0),(MATCH(M5038,{"A","B","C","D","E"},0)-1)*3+2))),"")</f>
        <v/>
      </c>
      <c r="T5038" s="26" t="str">
        <f t="array" ref="T5038">IFERROR(IF(OR(J5038="",M5038="",F5038=""),"",IF(F5038="학생부종합",INDEX(종합배치표!$C:$Q,MATCH(J5038,종합배치표!$B:$B,0),(MATCH(M5038,{"A","B","C","D","E"},0)-1)*3+3),INDEX(교과배치표!$C:$Q,MATCH(J5038,교과배치표!$B:$B,0),(MATCH(M5038,{"A","B","C","D","E"},0)-1)*3+3))),"")</f>
        <v/>
      </c>
    </row>
    <row r="5039" spans="2:20" ht="14.25" customHeight="1">
      <c r="B5039" s="20">
        <v>6152</v>
      </c>
      <c r="C5039" s="21" t="s">
        <v>170</v>
      </c>
      <c r="D5039" s="21" t="s">
        <v>1663</v>
      </c>
      <c r="E5039" s="21" t="s">
        <v>1664</v>
      </c>
      <c r="F5039" s="21" t="s">
        <v>68</v>
      </c>
      <c r="G5039" s="21" t="s">
        <v>246</v>
      </c>
      <c r="H5039" s="21" t="s">
        <v>1665</v>
      </c>
      <c r="I5039" s="21" t="s">
        <v>60</v>
      </c>
      <c r="J5039" s="23"/>
      <c r="K5039" s="24">
        <v>14</v>
      </c>
      <c r="M5039" s="25" t="str">
        <f>IF(I5039="","",IF(I5039="인문",성적입력!$C$8,성적입력!$C$9))</f>
        <v>A</v>
      </c>
      <c r="N5039" s="26">
        <f>성적입력!$C$15</f>
        <v>3</v>
      </c>
      <c r="P5039" s="27" t="str">
        <f t="shared" si="172"/>
        <v/>
      </c>
      <c r="R5039" s="26" t="str">
        <f t="array" ref="R5039">IFERROR(IF(OR(J5039="",M5039="",F5039=""),"",IF(F5039="학생부종합",INDEX(종합배치표!$C:$Q,MATCH(J5039,종합배치표!$B:$B,0),(MATCH(M5039,{"A","B","C","D","E"},0)-1)*3+1),INDEX(교과배치표!$C:$Q,MATCH(J5039,교과배치표!$B:$B,0),(MATCH(M5039,{"A","B","C","D","E"},0)-1)*3+1))),"")</f>
        <v/>
      </c>
      <c r="S5039" s="26" t="str">
        <f t="array" ref="S5039">IFERROR(IF(OR(J5039="",M5039="",F5039=""),"",IF(F5039="학생부종합",INDEX(종합배치표!$C:$Q,MATCH(J5039,종합배치표!$B:$B,0),(MATCH(M5039,{"A","B","C","D","E"},0)-1)*3+2),INDEX(교과배치표!$C:$Q,MATCH(J5039,교과배치표!$B:$B,0),(MATCH(M5039,{"A","B","C","D","E"},0)-1)*3+2))),"")</f>
        <v/>
      </c>
      <c r="T5039" s="26" t="str">
        <f t="array" ref="T5039">IFERROR(IF(OR(J5039="",M5039="",F5039=""),"",IF(F5039="학생부종합",INDEX(종합배치표!$C:$Q,MATCH(J5039,종합배치표!$B:$B,0),(MATCH(M5039,{"A","B","C","D","E"},0)-1)*3+3),INDEX(교과배치표!$C:$Q,MATCH(J5039,교과배치표!$B:$B,0),(MATCH(M5039,{"A","B","C","D","E"},0)-1)*3+3))),"")</f>
        <v/>
      </c>
    </row>
    <row r="5040" spans="2:20" ht="14.25" customHeight="1">
      <c r="B5040" s="20">
        <v>6153</v>
      </c>
      <c r="C5040" s="21" t="s">
        <v>170</v>
      </c>
      <c r="D5040" s="21" t="s">
        <v>1663</v>
      </c>
      <c r="E5040" s="21" t="s">
        <v>1664</v>
      </c>
      <c r="F5040" s="21" t="s">
        <v>24</v>
      </c>
      <c r="G5040" s="21" t="s">
        <v>1666</v>
      </c>
      <c r="H5040" s="21" t="s">
        <v>1665</v>
      </c>
      <c r="I5040" s="21" t="s">
        <v>60</v>
      </c>
      <c r="J5040" s="23"/>
      <c r="K5040" s="24">
        <v>14</v>
      </c>
      <c r="M5040" s="25" t="str">
        <f>IF(I5040="","",IF(I5040="인문",성적입력!$C$8,성적입력!$C$9))</f>
        <v>A</v>
      </c>
      <c r="N5040" s="26">
        <f>성적입력!$C$15</f>
        <v>3</v>
      </c>
      <c r="P5040" s="27" t="str">
        <f t="shared" si="172"/>
        <v/>
      </c>
      <c r="R5040" s="26" t="str">
        <f t="array" ref="R5040">IFERROR(IF(OR(J5040="",M5040="",F5040=""),"",IF(F5040="학생부종합",INDEX(종합배치표!$C:$Q,MATCH(J5040,종합배치표!$B:$B,0),(MATCH(M5040,{"A","B","C","D","E"},0)-1)*3+1),INDEX(교과배치표!$C:$Q,MATCH(J5040,교과배치표!$B:$B,0),(MATCH(M5040,{"A","B","C","D","E"},0)-1)*3+1))),"")</f>
        <v/>
      </c>
      <c r="S5040" s="26" t="str">
        <f t="array" ref="S5040">IFERROR(IF(OR(J5040="",M5040="",F5040=""),"",IF(F5040="학생부종합",INDEX(종합배치표!$C:$Q,MATCH(J5040,종합배치표!$B:$B,0),(MATCH(M5040,{"A","B","C","D","E"},0)-1)*3+2),INDEX(교과배치표!$C:$Q,MATCH(J5040,교과배치표!$B:$B,0),(MATCH(M5040,{"A","B","C","D","E"},0)-1)*3+2))),"")</f>
        <v/>
      </c>
      <c r="T5040" s="26" t="str">
        <f t="array" ref="T5040">IFERROR(IF(OR(J5040="",M5040="",F5040=""),"",IF(F5040="학생부종합",INDEX(종합배치표!$C:$Q,MATCH(J5040,종합배치표!$B:$B,0),(MATCH(M5040,{"A","B","C","D","E"},0)-1)*3+3),INDEX(교과배치표!$C:$Q,MATCH(J5040,교과배치표!$B:$B,0),(MATCH(M5040,{"A","B","C","D","E"},0)-1)*3+3))),"")</f>
        <v/>
      </c>
    </row>
    <row r="5041" spans="2:20" ht="14.25" customHeight="1">
      <c r="B5041" s="20">
        <v>6155</v>
      </c>
      <c r="C5041" s="21" t="s">
        <v>170</v>
      </c>
      <c r="D5041" s="21" t="s">
        <v>1663</v>
      </c>
      <c r="E5041" s="21" t="s">
        <v>1664</v>
      </c>
      <c r="F5041" s="21" t="s">
        <v>68</v>
      </c>
      <c r="G5041" s="21" t="s">
        <v>536</v>
      </c>
      <c r="H5041" s="21" t="s">
        <v>875</v>
      </c>
      <c r="I5041" s="21" t="s">
        <v>27</v>
      </c>
      <c r="J5041" s="23"/>
      <c r="K5041" s="24">
        <v>7</v>
      </c>
      <c r="M5041" s="25" t="str">
        <f>IF(I5041="","",IF(I5041="인문",성적입력!$C$8,성적입력!$C$9))</f>
        <v>A</v>
      </c>
      <c r="N5041" s="26">
        <f>성적입력!$C$15</f>
        <v>3</v>
      </c>
      <c r="P5041" s="27" t="str">
        <f t="shared" si="172"/>
        <v/>
      </c>
      <c r="R5041" s="26" t="str">
        <f t="array" ref="R5041">IFERROR(IF(OR(J5041="",M5041="",F5041=""),"",IF(F5041="학생부종합",INDEX(종합배치표!$C:$Q,MATCH(J5041,종합배치표!$B:$B,0),(MATCH(M5041,{"A","B","C","D","E"},0)-1)*3+1),INDEX(교과배치표!$C:$Q,MATCH(J5041,교과배치표!$B:$B,0),(MATCH(M5041,{"A","B","C","D","E"},0)-1)*3+1))),"")</f>
        <v/>
      </c>
      <c r="S5041" s="26" t="str">
        <f t="array" ref="S5041">IFERROR(IF(OR(J5041="",M5041="",F5041=""),"",IF(F5041="학생부종합",INDEX(종합배치표!$C:$Q,MATCH(J5041,종합배치표!$B:$B,0),(MATCH(M5041,{"A","B","C","D","E"},0)-1)*3+2),INDEX(교과배치표!$C:$Q,MATCH(J5041,교과배치표!$B:$B,0),(MATCH(M5041,{"A","B","C","D","E"},0)-1)*3+2))),"")</f>
        <v/>
      </c>
      <c r="T5041" s="26" t="str">
        <f t="array" ref="T5041">IFERROR(IF(OR(J5041="",M5041="",F5041=""),"",IF(F5041="학생부종합",INDEX(종합배치표!$C:$Q,MATCH(J5041,종합배치표!$B:$B,0),(MATCH(M5041,{"A","B","C","D","E"},0)-1)*3+3),INDEX(교과배치표!$C:$Q,MATCH(J5041,교과배치표!$B:$B,0),(MATCH(M5041,{"A","B","C","D","E"},0)-1)*3+3))),"")</f>
        <v/>
      </c>
    </row>
    <row r="5042" spans="2:20" ht="14.25" customHeight="1">
      <c r="B5042" s="20">
        <v>6156</v>
      </c>
      <c r="C5042" s="21" t="s">
        <v>170</v>
      </c>
      <c r="D5042" s="21" t="s">
        <v>1663</v>
      </c>
      <c r="E5042" s="21" t="s">
        <v>1664</v>
      </c>
      <c r="F5042" s="21" t="s">
        <v>68</v>
      </c>
      <c r="G5042" s="21" t="s">
        <v>246</v>
      </c>
      <c r="H5042" s="21" t="s">
        <v>875</v>
      </c>
      <c r="I5042" s="21" t="s">
        <v>27</v>
      </c>
      <c r="J5042" s="23"/>
      <c r="K5042" s="24">
        <v>7</v>
      </c>
      <c r="M5042" s="25" t="str">
        <f>IF(I5042="","",IF(I5042="인문",성적입력!$C$8,성적입력!$C$9))</f>
        <v>A</v>
      </c>
      <c r="N5042" s="26">
        <f>성적입력!$C$15</f>
        <v>3</v>
      </c>
      <c r="P5042" s="27" t="str">
        <f t="shared" si="172"/>
        <v/>
      </c>
      <c r="R5042" s="26" t="str">
        <f t="array" ref="R5042">IFERROR(IF(OR(J5042="",M5042="",F5042=""),"",IF(F5042="학생부종합",INDEX(종합배치표!$C:$Q,MATCH(J5042,종합배치표!$B:$B,0),(MATCH(M5042,{"A","B","C","D","E"},0)-1)*3+1),INDEX(교과배치표!$C:$Q,MATCH(J5042,교과배치표!$B:$B,0),(MATCH(M5042,{"A","B","C","D","E"},0)-1)*3+1))),"")</f>
        <v/>
      </c>
      <c r="S5042" s="26" t="str">
        <f t="array" ref="S5042">IFERROR(IF(OR(J5042="",M5042="",F5042=""),"",IF(F5042="학생부종합",INDEX(종합배치표!$C:$Q,MATCH(J5042,종합배치표!$B:$B,0),(MATCH(M5042,{"A","B","C","D","E"},0)-1)*3+2),INDEX(교과배치표!$C:$Q,MATCH(J5042,교과배치표!$B:$B,0),(MATCH(M5042,{"A","B","C","D","E"},0)-1)*3+2))),"")</f>
        <v/>
      </c>
      <c r="T5042" s="26" t="str">
        <f t="array" ref="T5042">IFERROR(IF(OR(J5042="",M5042="",F5042=""),"",IF(F5042="학생부종합",INDEX(종합배치표!$C:$Q,MATCH(J5042,종합배치표!$B:$B,0),(MATCH(M5042,{"A","B","C","D","E"},0)-1)*3+3),INDEX(교과배치표!$C:$Q,MATCH(J5042,교과배치표!$B:$B,0),(MATCH(M5042,{"A","B","C","D","E"},0)-1)*3+3))),"")</f>
        <v/>
      </c>
    </row>
    <row r="5043" spans="2:20" ht="14.25" customHeight="1">
      <c r="B5043" s="20">
        <v>6157</v>
      </c>
      <c r="C5043" s="21" t="s">
        <v>170</v>
      </c>
      <c r="D5043" s="21" t="s">
        <v>1663</v>
      </c>
      <c r="E5043" s="21" t="s">
        <v>1664</v>
      </c>
      <c r="F5043" s="21" t="s">
        <v>24</v>
      </c>
      <c r="G5043" s="21" t="s">
        <v>1666</v>
      </c>
      <c r="H5043" s="21" t="s">
        <v>875</v>
      </c>
      <c r="I5043" s="21" t="s">
        <v>27</v>
      </c>
      <c r="J5043" s="23"/>
      <c r="K5043" s="24">
        <v>9</v>
      </c>
      <c r="M5043" s="25" t="str">
        <f>IF(I5043="","",IF(I5043="인문",성적입력!$C$8,성적입력!$C$9))</f>
        <v>A</v>
      </c>
      <c r="N5043" s="26">
        <f>성적입력!$C$15</f>
        <v>3</v>
      </c>
      <c r="P5043" s="27" t="str">
        <f t="shared" si="172"/>
        <v/>
      </c>
      <c r="R5043" s="26" t="str">
        <f t="array" ref="R5043">IFERROR(IF(OR(J5043="",M5043="",F5043=""),"",IF(F5043="학생부종합",INDEX(종합배치표!$C:$Q,MATCH(J5043,종합배치표!$B:$B,0),(MATCH(M5043,{"A","B","C","D","E"},0)-1)*3+1),INDEX(교과배치표!$C:$Q,MATCH(J5043,교과배치표!$B:$B,0),(MATCH(M5043,{"A","B","C","D","E"},0)-1)*3+1))),"")</f>
        <v/>
      </c>
      <c r="S5043" s="26" t="str">
        <f t="array" ref="S5043">IFERROR(IF(OR(J5043="",M5043="",F5043=""),"",IF(F5043="학생부종합",INDEX(종합배치표!$C:$Q,MATCH(J5043,종합배치표!$B:$B,0),(MATCH(M5043,{"A","B","C","D","E"},0)-1)*3+2),INDEX(교과배치표!$C:$Q,MATCH(J5043,교과배치표!$B:$B,0),(MATCH(M5043,{"A","B","C","D","E"},0)-1)*3+2))),"")</f>
        <v/>
      </c>
      <c r="T5043" s="26" t="str">
        <f t="array" ref="T5043">IFERROR(IF(OR(J5043="",M5043="",F5043=""),"",IF(F5043="학생부종합",INDEX(종합배치표!$C:$Q,MATCH(J5043,종합배치표!$B:$B,0),(MATCH(M5043,{"A","B","C","D","E"},0)-1)*3+3),INDEX(교과배치표!$C:$Q,MATCH(J5043,교과배치표!$B:$B,0),(MATCH(M5043,{"A","B","C","D","E"},0)-1)*3+3))),"")</f>
        <v/>
      </c>
    </row>
    <row r="5044" spans="2:20" ht="14.25" customHeight="1">
      <c r="B5044" s="20">
        <v>6159</v>
      </c>
      <c r="C5044" s="21" t="s">
        <v>170</v>
      </c>
      <c r="D5044" s="21" t="s">
        <v>1663</v>
      </c>
      <c r="E5044" s="21" t="s">
        <v>1664</v>
      </c>
      <c r="F5044" s="21" t="s">
        <v>68</v>
      </c>
      <c r="G5044" s="21" t="s">
        <v>536</v>
      </c>
      <c r="H5044" s="21" t="s">
        <v>198</v>
      </c>
      <c r="I5044" s="21" t="s">
        <v>60</v>
      </c>
      <c r="J5044" s="23"/>
      <c r="K5044" s="24">
        <v>16</v>
      </c>
      <c r="M5044" s="25" t="str">
        <f>IF(I5044="","",IF(I5044="인문",성적입력!$C$8,성적입력!$C$9))</f>
        <v>A</v>
      </c>
      <c r="N5044" s="26">
        <f>성적입력!$C$15</f>
        <v>3</v>
      </c>
      <c r="P5044" s="27" t="str">
        <f t="shared" si="172"/>
        <v/>
      </c>
      <c r="R5044" s="26" t="str">
        <f t="array" ref="R5044">IFERROR(IF(OR(J5044="",M5044="",F5044=""),"",IF(F5044="학생부종합",INDEX(종합배치표!$C:$Q,MATCH(J5044,종합배치표!$B:$B,0),(MATCH(M5044,{"A","B","C","D","E"},0)-1)*3+1),INDEX(교과배치표!$C:$Q,MATCH(J5044,교과배치표!$B:$B,0),(MATCH(M5044,{"A","B","C","D","E"},0)-1)*3+1))),"")</f>
        <v/>
      </c>
      <c r="S5044" s="26" t="str">
        <f t="array" ref="S5044">IFERROR(IF(OR(J5044="",M5044="",F5044=""),"",IF(F5044="학생부종합",INDEX(종합배치표!$C:$Q,MATCH(J5044,종합배치표!$B:$B,0),(MATCH(M5044,{"A","B","C","D","E"},0)-1)*3+2),INDEX(교과배치표!$C:$Q,MATCH(J5044,교과배치표!$B:$B,0),(MATCH(M5044,{"A","B","C","D","E"},0)-1)*3+2))),"")</f>
        <v/>
      </c>
      <c r="T5044" s="26" t="str">
        <f t="array" ref="T5044">IFERROR(IF(OR(J5044="",M5044="",F5044=""),"",IF(F5044="학생부종합",INDEX(종합배치표!$C:$Q,MATCH(J5044,종합배치표!$B:$B,0),(MATCH(M5044,{"A","B","C","D","E"},0)-1)*3+3),INDEX(교과배치표!$C:$Q,MATCH(J5044,교과배치표!$B:$B,0),(MATCH(M5044,{"A","B","C","D","E"},0)-1)*3+3))),"")</f>
        <v/>
      </c>
    </row>
    <row r="5045" spans="2:20" ht="14.25" customHeight="1">
      <c r="B5045" s="20">
        <v>6160</v>
      </c>
      <c r="C5045" s="21" t="s">
        <v>170</v>
      </c>
      <c r="D5045" s="21" t="s">
        <v>1663</v>
      </c>
      <c r="E5045" s="21" t="s">
        <v>1664</v>
      </c>
      <c r="F5045" s="21" t="s">
        <v>68</v>
      </c>
      <c r="G5045" s="21" t="s">
        <v>246</v>
      </c>
      <c r="H5045" s="21" t="s">
        <v>198</v>
      </c>
      <c r="I5045" s="21" t="s">
        <v>60</v>
      </c>
      <c r="J5045" s="23"/>
      <c r="K5045" s="24">
        <v>16</v>
      </c>
      <c r="M5045" s="25" t="str">
        <f>IF(I5045="","",IF(I5045="인문",성적입력!$C$8,성적입력!$C$9))</f>
        <v>A</v>
      </c>
      <c r="N5045" s="26">
        <f>성적입력!$C$15</f>
        <v>3</v>
      </c>
      <c r="P5045" s="27" t="str">
        <f t="shared" si="172"/>
        <v/>
      </c>
      <c r="R5045" s="26" t="str">
        <f t="array" ref="R5045">IFERROR(IF(OR(J5045="",M5045="",F5045=""),"",IF(F5045="학생부종합",INDEX(종합배치표!$C:$Q,MATCH(J5045,종합배치표!$B:$B,0),(MATCH(M5045,{"A","B","C","D","E"},0)-1)*3+1),INDEX(교과배치표!$C:$Q,MATCH(J5045,교과배치표!$B:$B,0),(MATCH(M5045,{"A","B","C","D","E"},0)-1)*3+1))),"")</f>
        <v/>
      </c>
      <c r="S5045" s="26" t="str">
        <f t="array" ref="S5045">IFERROR(IF(OR(J5045="",M5045="",F5045=""),"",IF(F5045="학생부종합",INDEX(종합배치표!$C:$Q,MATCH(J5045,종합배치표!$B:$B,0),(MATCH(M5045,{"A","B","C","D","E"},0)-1)*3+2),INDEX(교과배치표!$C:$Q,MATCH(J5045,교과배치표!$B:$B,0),(MATCH(M5045,{"A","B","C","D","E"},0)-1)*3+2))),"")</f>
        <v/>
      </c>
      <c r="T5045" s="26" t="str">
        <f t="array" ref="T5045">IFERROR(IF(OR(J5045="",M5045="",F5045=""),"",IF(F5045="학생부종합",INDEX(종합배치표!$C:$Q,MATCH(J5045,종합배치표!$B:$B,0),(MATCH(M5045,{"A","B","C","D","E"},0)-1)*3+3),INDEX(교과배치표!$C:$Q,MATCH(J5045,교과배치표!$B:$B,0),(MATCH(M5045,{"A","B","C","D","E"},0)-1)*3+3))),"")</f>
        <v/>
      </c>
    </row>
    <row r="5046" spans="2:20" ht="14.25" customHeight="1">
      <c r="B5046" s="20">
        <v>6161</v>
      </c>
      <c r="C5046" s="21" t="s">
        <v>170</v>
      </c>
      <c r="D5046" s="21" t="s">
        <v>1663</v>
      </c>
      <c r="E5046" s="21" t="s">
        <v>1664</v>
      </c>
      <c r="F5046" s="21" t="s">
        <v>24</v>
      </c>
      <c r="G5046" s="21" t="s">
        <v>1666</v>
      </c>
      <c r="H5046" s="21" t="s">
        <v>198</v>
      </c>
      <c r="I5046" s="21" t="s">
        <v>60</v>
      </c>
      <c r="J5046" s="23"/>
      <c r="K5046" s="24">
        <v>14</v>
      </c>
      <c r="M5046" s="25" t="str">
        <f>IF(I5046="","",IF(I5046="인문",성적입력!$C$8,성적입력!$C$9))</f>
        <v>A</v>
      </c>
      <c r="N5046" s="26">
        <f>성적입력!$C$15</f>
        <v>3</v>
      </c>
      <c r="P5046" s="27" t="str">
        <f t="shared" si="172"/>
        <v/>
      </c>
      <c r="R5046" s="26" t="str">
        <f t="array" ref="R5046">IFERROR(IF(OR(J5046="",M5046="",F5046=""),"",IF(F5046="학생부종합",INDEX(종합배치표!$C:$Q,MATCH(J5046,종합배치표!$B:$B,0),(MATCH(M5046,{"A","B","C","D","E"},0)-1)*3+1),INDEX(교과배치표!$C:$Q,MATCH(J5046,교과배치표!$B:$B,0),(MATCH(M5046,{"A","B","C","D","E"},0)-1)*3+1))),"")</f>
        <v/>
      </c>
      <c r="S5046" s="26" t="str">
        <f t="array" ref="S5046">IFERROR(IF(OR(J5046="",M5046="",F5046=""),"",IF(F5046="학생부종합",INDEX(종합배치표!$C:$Q,MATCH(J5046,종합배치표!$B:$B,0),(MATCH(M5046,{"A","B","C","D","E"},0)-1)*3+2),INDEX(교과배치표!$C:$Q,MATCH(J5046,교과배치표!$B:$B,0),(MATCH(M5046,{"A","B","C","D","E"},0)-1)*3+2))),"")</f>
        <v/>
      </c>
      <c r="T5046" s="26" t="str">
        <f t="array" ref="T5046">IFERROR(IF(OR(J5046="",M5046="",F5046=""),"",IF(F5046="학생부종합",INDEX(종합배치표!$C:$Q,MATCH(J5046,종합배치표!$B:$B,0),(MATCH(M5046,{"A","B","C","D","E"},0)-1)*3+3),INDEX(교과배치표!$C:$Q,MATCH(J5046,교과배치표!$B:$B,0),(MATCH(M5046,{"A","B","C","D","E"},0)-1)*3+3))),"")</f>
        <v/>
      </c>
    </row>
    <row r="5047" spans="2:20" ht="14.25" customHeight="1">
      <c r="B5047" s="20">
        <v>6163</v>
      </c>
      <c r="C5047" s="21" t="s">
        <v>170</v>
      </c>
      <c r="D5047" s="21" t="s">
        <v>1663</v>
      </c>
      <c r="E5047" s="21" t="s">
        <v>1664</v>
      </c>
      <c r="F5047" s="21" t="s">
        <v>68</v>
      </c>
      <c r="G5047" s="21" t="s">
        <v>536</v>
      </c>
      <c r="H5047" s="21" t="s">
        <v>1667</v>
      </c>
      <c r="I5047" s="21" t="s">
        <v>60</v>
      </c>
      <c r="J5047" s="23"/>
      <c r="K5047" s="24">
        <v>10</v>
      </c>
      <c r="M5047" s="25" t="str">
        <f>IF(I5047="","",IF(I5047="인문",성적입력!$C$8,성적입력!$C$9))</f>
        <v>A</v>
      </c>
      <c r="N5047" s="26">
        <f>성적입력!$C$15</f>
        <v>3</v>
      </c>
      <c r="P5047" s="27" t="str">
        <f t="shared" si="172"/>
        <v/>
      </c>
      <c r="R5047" s="26" t="str">
        <f t="array" ref="R5047">IFERROR(IF(OR(J5047="",M5047="",F5047=""),"",IF(F5047="학생부종합",INDEX(종합배치표!$C:$Q,MATCH(J5047,종합배치표!$B:$B,0),(MATCH(M5047,{"A","B","C","D","E"},0)-1)*3+1),INDEX(교과배치표!$C:$Q,MATCH(J5047,교과배치표!$B:$B,0),(MATCH(M5047,{"A","B","C","D","E"},0)-1)*3+1))),"")</f>
        <v/>
      </c>
      <c r="S5047" s="26" t="str">
        <f t="array" ref="S5047">IFERROR(IF(OR(J5047="",M5047="",F5047=""),"",IF(F5047="학생부종합",INDEX(종합배치표!$C:$Q,MATCH(J5047,종합배치표!$B:$B,0),(MATCH(M5047,{"A","B","C","D","E"},0)-1)*3+2),INDEX(교과배치표!$C:$Q,MATCH(J5047,교과배치표!$B:$B,0),(MATCH(M5047,{"A","B","C","D","E"},0)-1)*3+2))),"")</f>
        <v/>
      </c>
      <c r="T5047" s="26" t="str">
        <f t="array" ref="T5047">IFERROR(IF(OR(J5047="",M5047="",F5047=""),"",IF(F5047="학생부종합",INDEX(종합배치표!$C:$Q,MATCH(J5047,종합배치표!$B:$B,0),(MATCH(M5047,{"A","B","C","D","E"},0)-1)*3+3),INDEX(교과배치표!$C:$Q,MATCH(J5047,교과배치표!$B:$B,0),(MATCH(M5047,{"A","B","C","D","E"},0)-1)*3+3))),"")</f>
        <v/>
      </c>
    </row>
    <row r="5048" spans="2:20" ht="14.25" customHeight="1">
      <c r="B5048" s="20">
        <v>6164</v>
      </c>
      <c r="C5048" s="21" t="s">
        <v>170</v>
      </c>
      <c r="D5048" s="21" t="s">
        <v>1663</v>
      </c>
      <c r="E5048" s="21" t="s">
        <v>1664</v>
      </c>
      <c r="F5048" s="21" t="s">
        <v>68</v>
      </c>
      <c r="G5048" s="21" t="s">
        <v>246</v>
      </c>
      <c r="H5048" s="21" t="s">
        <v>1667</v>
      </c>
      <c r="I5048" s="21" t="s">
        <v>60</v>
      </c>
      <c r="J5048" s="23"/>
      <c r="K5048" s="24">
        <v>9</v>
      </c>
      <c r="M5048" s="25" t="str">
        <f>IF(I5048="","",IF(I5048="인문",성적입력!$C$8,성적입력!$C$9))</f>
        <v>A</v>
      </c>
      <c r="N5048" s="26">
        <f>성적입력!$C$15</f>
        <v>3</v>
      </c>
      <c r="P5048" s="27" t="str">
        <f t="shared" si="172"/>
        <v/>
      </c>
      <c r="R5048" s="26" t="str">
        <f t="array" ref="R5048">IFERROR(IF(OR(J5048="",M5048="",F5048=""),"",IF(F5048="학생부종합",INDEX(종합배치표!$C:$Q,MATCH(J5048,종합배치표!$B:$B,0),(MATCH(M5048,{"A","B","C","D","E"},0)-1)*3+1),INDEX(교과배치표!$C:$Q,MATCH(J5048,교과배치표!$B:$B,0),(MATCH(M5048,{"A","B","C","D","E"},0)-1)*3+1))),"")</f>
        <v/>
      </c>
      <c r="S5048" s="26" t="str">
        <f t="array" ref="S5048">IFERROR(IF(OR(J5048="",M5048="",F5048=""),"",IF(F5048="학생부종합",INDEX(종합배치표!$C:$Q,MATCH(J5048,종합배치표!$B:$B,0),(MATCH(M5048,{"A","B","C","D","E"},0)-1)*3+2),INDEX(교과배치표!$C:$Q,MATCH(J5048,교과배치표!$B:$B,0),(MATCH(M5048,{"A","B","C","D","E"},0)-1)*3+2))),"")</f>
        <v/>
      </c>
      <c r="T5048" s="26" t="str">
        <f t="array" ref="T5048">IFERROR(IF(OR(J5048="",M5048="",F5048=""),"",IF(F5048="학생부종합",INDEX(종합배치표!$C:$Q,MATCH(J5048,종합배치표!$B:$B,0),(MATCH(M5048,{"A","B","C","D","E"},0)-1)*3+3),INDEX(교과배치표!$C:$Q,MATCH(J5048,교과배치표!$B:$B,0),(MATCH(M5048,{"A","B","C","D","E"},0)-1)*3+3))),"")</f>
        <v/>
      </c>
    </row>
    <row r="5049" spans="2:20" ht="14.25" customHeight="1">
      <c r="B5049" s="20">
        <v>6165</v>
      </c>
      <c r="C5049" s="21" t="s">
        <v>170</v>
      </c>
      <c r="D5049" s="21" t="s">
        <v>1663</v>
      </c>
      <c r="E5049" s="21" t="s">
        <v>1664</v>
      </c>
      <c r="F5049" s="21" t="s">
        <v>24</v>
      </c>
      <c r="G5049" s="21" t="s">
        <v>1666</v>
      </c>
      <c r="H5049" s="21" t="s">
        <v>1667</v>
      </c>
      <c r="I5049" s="21" t="s">
        <v>60</v>
      </c>
      <c r="J5049" s="23"/>
      <c r="K5049" s="24">
        <v>11</v>
      </c>
      <c r="M5049" s="25" t="str">
        <f>IF(I5049="","",IF(I5049="인문",성적입력!$C$8,성적입력!$C$9))</f>
        <v>A</v>
      </c>
      <c r="N5049" s="26">
        <f>성적입력!$C$15</f>
        <v>3</v>
      </c>
      <c r="P5049" s="27" t="str">
        <f t="shared" si="172"/>
        <v/>
      </c>
      <c r="R5049" s="26" t="str">
        <f t="array" ref="R5049">IFERROR(IF(OR(J5049="",M5049="",F5049=""),"",IF(F5049="학생부종합",INDEX(종합배치표!$C:$Q,MATCH(J5049,종합배치표!$B:$B,0),(MATCH(M5049,{"A","B","C","D","E"},0)-1)*3+1),INDEX(교과배치표!$C:$Q,MATCH(J5049,교과배치표!$B:$B,0),(MATCH(M5049,{"A","B","C","D","E"},0)-1)*3+1))),"")</f>
        <v/>
      </c>
      <c r="S5049" s="26" t="str">
        <f t="array" ref="S5049">IFERROR(IF(OR(J5049="",M5049="",F5049=""),"",IF(F5049="학생부종합",INDEX(종합배치표!$C:$Q,MATCH(J5049,종합배치표!$B:$B,0),(MATCH(M5049,{"A","B","C","D","E"},0)-1)*3+2),INDEX(교과배치표!$C:$Q,MATCH(J5049,교과배치표!$B:$B,0),(MATCH(M5049,{"A","B","C","D","E"},0)-1)*3+2))),"")</f>
        <v/>
      </c>
      <c r="T5049" s="26" t="str">
        <f t="array" ref="T5049">IFERROR(IF(OR(J5049="",M5049="",F5049=""),"",IF(F5049="학생부종합",INDEX(종합배치표!$C:$Q,MATCH(J5049,종합배치표!$B:$B,0),(MATCH(M5049,{"A","B","C","D","E"},0)-1)*3+3),INDEX(교과배치표!$C:$Q,MATCH(J5049,교과배치표!$B:$B,0),(MATCH(M5049,{"A","B","C","D","E"},0)-1)*3+3))),"")</f>
        <v/>
      </c>
    </row>
    <row r="5050" spans="2:20" ht="14.25" customHeight="1">
      <c r="B5050" s="20">
        <v>6167</v>
      </c>
      <c r="C5050" s="21" t="s">
        <v>170</v>
      </c>
      <c r="D5050" s="21" t="s">
        <v>1663</v>
      </c>
      <c r="E5050" s="21" t="s">
        <v>1664</v>
      </c>
      <c r="F5050" s="21" t="s">
        <v>68</v>
      </c>
      <c r="G5050" s="21" t="s">
        <v>536</v>
      </c>
      <c r="H5050" s="21" t="s">
        <v>1668</v>
      </c>
      <c r="I5050" s="21" t="s">
        <v>60</v>
      </c>
      <c r="J5050" s="23"/>
      <c r="K5050" s="24">
        <v>10</v>
      </c>
      <c r="M5050" s="25" t="str">
        <f>IF(I5050="","",IF(I5050="인문",성적입력!$C$8,성적입력!$C$9))</f>
        <v>A</v>
      </c>
      <c r="N5050" s="26">
        <f>성적입력!$C$15</f>
        <v>3</v>
      </c>
      <c r="P5050" s="27" t="str">
        <f t="shared" si="172"/>
        <v/>
      </c>
      <c r="R5050" s="26" t="str">
        <f t="array" ref="R5050">IFERROR(IF(OR(J5050="",M5050="",F5050=""),"",IF(F5050="학생부종합",INDEX(종합배치표!$C:$Q,MATCH(J5050,종합배치표!$B:$B,0),(MATCH(M5050,{"A","B","C","D","E"},0)-1)*3+1),INDEX(교과배치표!$C:$Q,MATCH(J5050,교과배치표!$B:$B,0),(MATCH(M5050,{"A","B","C","D","E"},0)-1)*3+1))),"")</f>
        <v/>
      </c>
      <c r="S5050" s="26" t="str">
        <f t="array" ref="S5050">IFERROR(IF(OR(J5050="",M5050="",F5050=""),"",IF(F5050="학생부종합",INDEX(종합배치표!$C:$Q,MATCH(J5050,종합배치표!$B:$B,0),(MATCH(M5050,{"A","B","C","D","E"},0)-1)*3+2),INDEX(교과배치표!$C:$Q,MATCH(J5050,교과배치표!$B:$B,0),(MATCH(M5050,{"A","B","C","D","E"},0)-1)*3+2))),"")</f>
        <v/>
      </c>
      <c r="T5050" s="26" t="str">
        <f t="array" ref="T5050">IFERROR(IF(OR(J5050="",M5050="",F5050=""),"",IF(F5050="학생부종합",INDEX(종합배치표!$C:$Q,MATCH(J5050,종합배치표!$B:$B,0),(MATCH(M5050,{"A","B","C","D","E"},0)-1)*3+3),INDEX(교과배치표!$C:$Q,MATCH(J5050,교과배치표!$B:$B,0),(MATCH(M5050,{"A","B","C","D","E"},0)-1)*3+3))),"")</f>
        <v/>
      </c>
    </row>
    <row r="5051" spans="2:20" ht="14.25" customHeight="1">
      <c r="B5051" s="20">
        <v>6168</v>
      </c>
      <c r="C5051" s="21" t="s">
        <v>170</v>
      </c>
      <c r="D5051" s="21" t="s">
        <v>1663</v>
      </c>
      <c r="E5051" s="21" t="s">
        <v>1664</v>
      </c>
      <c r="F5051" s="21" t="s">
        <v>68</v>
      </c>
      <c r="G5051" s="21" t="s">
        <v>246</v>
      </c>
      <c r="H5051" s="21" t="s">
        <v>1668</v>
      </c>
      <c r="I5051" s="21" t="s">
        <v>60</v>
      </c>
      <c r="J5051" s="23"/>
      <c r="K5051" s="24">
        <v>8</v>
      </c>
      <c r="M5051" s="25" t="str">
        <f>IF(I5051="","",IF(I5051="인문",성적입력!$C$8,성적입력!$C$9))</f>
        <v>A</v>
      </c>
      <c r="N5051" s="26">
        <f>성적입력!$C$15</f>
        <v>3</v>
      </c>
      <c r="P5051" s="27" t="str">
        <f t="shared" si="172"/>
        <v/>
      </c>
      <c r="R5051" s="26" t="str">
        <f t="array" ref="R5051">IFERROR(IF(OR(J5051="",M5051="",F5051=""),"",IF(F5051="학생부종합",INDEX(종합배치표!$C:$Q,MATCH(J5051,종합배치표!$B:$B,0),(MATCH(M5051,{"A","B","C","D","E"},0)-1)*3+1),INDEX(교과배치표!$C:$Q,MATCH(J5051,교과배치표!$B:$B,0),(MATCH(M5051,{"A","B","C","D","E"},0)-1)*3+1))),"")</f>
        <v/>
      </c>
      <c r="S5051" s="26" t="str">
        <f t="array" ref="S5051">IFERROR(IF(OR(J5051="",M5051="",F5051=""),"",IF(F5051="학생부종합",INDEX(종합배치표!$C:$Q,MATCH(J5051,종합배치표!$B:$B,0),(MATCH(M5051,{"A","B","C","D","E"},0)-1)*3+2),INDEX(교과배치표!$C:$Q,MATCH(J5051,교과배치표!$B:$B,0),(MATCH(M5051,{"A","B","C","D","E"},0)-1)*3+2))),"")</f>
        <v/>
      </c>
      <c r="T5051" s="26" t="str">
        <f t="array" ref="T5051">IFERROR(IF(OR(J5051="",M5051="",F5051=""),"",IF(F5051="학생부종합",INDEX(종합배치표!$C:$Q,MATCH(J5051,종합배치표!$B:$B,0),(MATCH(M5051,{"A","B","C","D","E"},0)-1)*3+3),INDEX(교과배치표!$C:$Q,MATCH(J5051,교과배치표!$B:$B,0),(MATCH(M5051,{"A","B","C","D","E"},0)-1)*3+3))),"")</f>
        <v/>
      </c>
    </row>
    <row r="5052" spans="2:20" ht="14.25" customHeight="1">
      <c r="B5052" s="20">
        <v>6169</v>
      </c>
      <c r="C5052" s="21" t="s">
        <v>170</v>
      </c>
      <c r="D5052" s="21" t="s">
        <v>1663</v>
      </c>
      <c r="E5052" s="21" t="s">
        <v>1664</v>
      </c>
      <c r="F5052" s="21" t="s">
        <v>24</v>
      </c>
      <c r="G5052" s="21" t="s">
        <v>1666</v>
      </c>
      <c r="H5052" s="21" t="s">
        <v>1668</v>
      </c>
      <c r="I5052" s="21" t="s">
        <v>60</v>
      </c>
      <c r="J5052" s="23"/>
      <c r="K5052" s="24">
        <v>9</v>
      </c>
      <c r="M5052" s="25" t="str">
        <f>IF(I5052="","",IF(I5052="인문",성적입력!$C$8,성적입력!$C$9))</f>
        <v>A</v>
      </c>
      <c r="N5052" s="26">
        <f>성적입력!$C$15</f>
        <v>3</v>
      </c>
      <c r="P5052" s="27" t="str">
        <f t="shared" si="172"/>
        <v/>
      </c>
      <c r="R5052" s="26" t="str">
        <f t="array" ref="R5052">IFERROR(IF(OR(J5052="",M5052="",F5052=""),"",IF(F5052="학생부종합",INDEX(종합배치표!$C:$Q,MATCH(J5052,종합배치표!$B:$B,0),(MATCH(M5052,{"A","B","C","D","E"},0)-1)*3+1),INDEX(교과배치표!$C:$Q,MATCH(J5052,교과배치표!$B:$B,0),(MATCH(M5052,{"A","B","C","D","E"},0)-1)*3+1))),"")</f>
        <v/>
      </c>
      <c r="S5052" s="26" t="str">
        <f t="array" ref="S5052">IFERROR(IF(OR(J5052="",M5052="",F5052=""),"",IF(F5052="학생부종합",INDEX(종합배치표!$C:$Q,MATCH(J5052,종합배치표!$B:$B,0),(MATCH(M5052,{"A","B","C","D","E"},0)-1)*3+2),INDEX(교과배치표!$C:$Q,MATCH(J5052,교과배치표!$B:$B,0),(MATCH(M5052,{"A","B","C","D","E"},0)-1)*3+2))),"")</f>
        <v/>
      </c>
      <c r="T5052" s="26" t="str">
        <f t="array" ref="T5052">IFERROR(IF(OR(J5052="",M5052="",F5052=""),"",IF(F5052="학생부종합",INDEX(종합배치표!$C:$Q,MATCH(J5052,종합배치표!$B:$B,0),(MATCH(M5052,{"A","B","C","D","E"},0)-1)*3+3),INDEX(교과배치표!$C:$Q,MATCH(J5052,교과배치표!$B:$B,0),(MATCH(M5052,{"A","B","C","D","E"},0)-1)*3+3))),"")</f>
        <v/>
      </c>
    </row>
    <row r="5053" spans="2:20" ht="14.25" customHeight="1">
      <c r="B5053" s="20">
        <v>6171</v>
      </c>
      <c r="C5053" s="21" t="s">
        <v>170</v>
      </c>
      <c r="D5053" s="21" t="s">
        <v>1663</v>
      </c>
      <c r="E5053" s="21" t="s">
        <v>1664</v>
      </c>
      <c r="F5053" s="21" t="s">
        <v>68</v>
      </c>
      <c r="G5053" s="21" t="s">
        <v>536</v>
      </c>
      <c r="H5053" s="21" t="s">
        <v>1669</v>
      </c>
      <c r="I5053" s="21" t="s">
        <v>27</v>
      </c>
      <c r="J5053" s="23"/>
      <c r="K5053" s="24">
        <v>5</v>
      </c>
      <c r="M5053" s="25" t="str">
        <f>IF(I5053="","",IF(I5053="인문",성적입력!$C$8,성적입력!$C$9))</f>
        <v>A</v>
      </c>
      <c r="N5053" s="26">
        <f>성적입력!$C$15</f>
        <v>3</v>
      </c>
      <c r="P5053" s="27" t="str">
        <f t="shared" si="172"/>
        <v/>
      </c>
      <c r="R5053" s="26" t="str">
        <f t="array" ref="R5053">IFERROR(IF(OR(J5053="",M5053="",F5053=""),"",IF(F5053="학생부종합",INDEX(종합배치표!$C:$Q,MATCH(J5053,종합배치표!$B:$B,0),(MATCH(M5053,{"A","B","C","D","E"},0)-1)*3+1),INDEX(교과배치표!$C:$Q,MATCH(J5053,교과배치표!$B:$B,0),(MATCH(M5053,{"A","B","C","D","E"},0)-1)*3+1))),"")</f>
        <v/>
      </c>
      <c r="S5053" s="26" t="str">
        <f t="array" ref="S5053">IFERROR(IF(OR(J5053="",M5053="",F5053=""),"",IF(F5053="학생부종합",INDEX(종합배치표!$C:$Q,MATCH(J5053,종합배치표!$B:$B,0),(MATCH(M5053,{"A","B","C","D","E"},0)-1)*3+2),INDEX(교과배치표!$C:$Q,MATCH(J5053,교과배치표!$B:$B,0),(MATCH(M5053,{"A","B","C","D","E"},0)-1)*3+2))),"")</f>
        <v/>
      </c>
      <c r="T5053" s="26" t="str">
        <f t="array" ref="T5053">IFERROR(IF(OR(J5053="",M5053="",F5053=""),"",IF(F5053="학생부종합",INDEX(종합배치표!$C:$Q,MATCH(J5053,종합배치표!$B:$B,0),(MATCH(M5053,{"A","B","C","D","E"},0)-1)*3+3),INDEX(교과배치표!$C:$Q,MATCH(J5053,교과배치표!$B:$B,0),(MATCH(M5053,{"A","B","C","D","E"},0)-1)*3+3))),"")</f>
        <v/>
      </c>
    </row>
    <row r="5054" spans="2:20" ht="14.25" customHeight="1">
      <c r="B5054" s="20">
        <v>6172</v>
      </c>
      <c r="C5054" s="21" t="s">
        <v>170</v>
      </c>
      <c r="D5054" s="21" t="s">
        <v>1663</v>
      </c>
      <c r="E5054" s="21" t="s">
        <v>1664</v>
      </c>
      <c r="F5054" s="21" t="s">
        <v>68</v>
      </c>
      <c r="G5054" s="21" t="s">
        <v>246</v>
      </c>
      <c r="H5054" s="21" t="s">
        <v>1669</v>
      </c>
      <c r="I5054" s="21" t="s">
        <v>27</v>
      </c>
      <c r="J5054" s="23"/>
      <c r="K5054" s="24">
        <v>4</v>
      </c>
      <c r="M5054" s="25" t="str">
        <f>IF(I5054="","",IF(I5054="인문",성적입력!$C$8,성적입력!$C$9))</f>
        <v>A</v>
      </c>
      <c r="N5054" s="26">
        <f>성적입력!$C$15</f>
        <v>3</v>
      </c>
      <c r="P5054" s="27" t="str">
        <f t="shared" si="172"/>
        <v/>
      </c>
      <c r="R5054" s="26" t="str">
        <f t="array" ref="R5054">IFERROR(IF(OR(J5054="",M5054="",F5054=""),"",IF(F5054="학생부종합",INDEX(종합배치표!$C:$Q,MATCH(J5054,종합배치표!$B:$B,0),(MATCH(M5054,{"A","B","C","D","E"},0)-1)*3+1),INDEX(교과배치표!$C:$Q,MATCH(J5054,교과배치표!$B:$B,0),(MATCH(M5054,{"A","B","C","D","E"},0)-1)*3+1))),"")</f>
        <v/>
      </c>
      <c r="S5054" s="26" t="str">
        <f t="array" ref="S5054">IFERROR(IF(OR(J5054="",M5054="",F5054=""),"",IF(F5054="학생부종합",INDEX(종합배치표!$C:$Q,MATCH(J5054,종합배치표!$B:$B,0),(MATCH(M5054,{"A","B","C","D","E"},0)-1)*3+2),INDEX(교과배치표!$C:$Q,MATCH(J5054,교과배치표!$B:$B,0),(MATCH(M5054,{"A","B","C","D","E"},0)-1)*3+2))),"")</f>
        <v/>
      </c>
      <c r="T5054" s="26" t="str">
        <f t="array" ref="T5054">IFERROR(IF(OR(J5054="",M5054="",F5054=""),"",IF(F5054="학생부종합",INDEX(종합배치표!$C:$Q,MATCH(J5054,종합배치표!$B:$B,0),(MATCH(M5054,{"A","B","C","D","E"},0)-1)*3+3),INDEX(교과배치표!$C:$Q,MATCH(J5054,교과배치표!$B:$B,0),(MATCH(M5054,{"A","B","C","D","E"},0)-1)*3+3))),"")</f>
        <v/>
      </c>
    </row>
    <row r="5055" spans="2:20" ht="14.25" customHeight="1">
      <c r="B5055" s="20">
        <v>6173</v>
      </c>
      <c r="C5055" s="21" t="s">
        <v>170</v>
      </c>
      <c r="D5055" s="21" t="s">
        <v>1663</v>
      </c>
      <c r="E5055" s="21" t="s">
        <v>1664</v>
      </c>
      <c r="F5055" s="21" t="s">
        <v>24</v>
      </c>
      <c r="G5055" s="21" t="s">
        <v>1666</v>
      </c>
      <c r="H5055" s="21" t="s">
        <v>1669</v>
      </c>
      <c r="I5055" s="21" t="s">
        <v>27</v>
      </c>
      <c r="J5055" s="23"/>
      <c r="K5055" s="24">
        <v>5</v>
      </c>
      <c r="M5055" s="25" t="str">
        <f>IF(I5055="","",IF(I5055="인문",성적입력!$C$8,성적입력!$C$9))</f>
        <v>A</v>
      </c>
      <c r="N5055" s="26">
        <f>성적입력!$C$15</f>
        <v>3</v>
      </c>
      <c r="P5055" s="27" t="str">
        <f t="shared" si="172"/>
        <v/>
      </c>
      <c r="R5055" s="26" t="str">
        <f t="array" ref="R5055">IFERROR(IF(OR(J5055="",M5055="",F5055=""),"",IF(F5055="학생부종합",INDEX(종합배치표!$C:$Q,MATCH(J5055,종합배치표!$B:$B,0),(MATCH(M5055,{"A","B","C","D","E"},0)-1)*3+1),INDEX(교과배치표!$C:$Q,MATCH(J5055,교과배치표!$B:$B,0),(MATCH(M5055,{"A","B","C","D","E"},0)-1)*3+1))),"")</f>
        <v/>
      </c>
      <c r="S5055" s="26" t="str">
        <f t="array" ref="S5055">IFERROR(IF(OR(J5055="",M5055="",F5055=""),"",IF(F5055="학생부종합",INDEX(종합배치표!$C:$Q,MATCH(J5055,종합배치표!$B:$B,0),(MATCH(M5055,{"A","B","C","D","E"},0)-1)*3+2),INDEX(교과배치표!$C:$Q,MATCH(J5055,교과배치표!$B:$B,0),(MATCH(M5055,{"A","B","C","D","E"},0)-1)*3+2))),"")</f>
        <v/>
      </c>
      <c r="T5055" s="26" t="str">
        <f t="array" ref="T5055">IFERROR(IF(OR(J5055="",M5055="",F5055=""),"",IF(F5055="학생부종합",INDEX(종합배치표!$C:$Q,MATCH(J5055,종합배치표!$B:$B,0),(MATCH(M5055,{"A","B","C","D","E"},0)-1)*3+3),INDEX(교과배치표!$C:$Q,MATCH(J5055,교과배치표!$B:$B,0),(MATCH(M5055,{"A","B","C","D","E"},0)-1)*3+3))),"")</f>
        <v/>
      </c>
    </row>
    <row r="5056" spans="2:20" ht="14.25" customHeight="1">
      <c r="B5056" s="20">
        <v>6175</v>
      </c>
      <c r="C5056" s="21" t="s">
        <v>170</v>
      </c>
      <c r="D5056" s="21" t="s">
        <v>1663</v>
      </c>
      <c r="E5056" s="21" t="s">
        <v>1664</v>
      </c>
      <c r="F5056" s="21" t="s">
        <v>68</v>
      </c>
      <c r="G5056" s="21" t="s">
        <v>536</v>
      </c>
      <c r="H5056" s="29" t="s">
        <v>1670</v>
      </c>
      <c r="I5056" s="21" t="s">
        <v>514</v>
      </c>
      <c r="J5056" s="23"/>
      <c r="K5056" s="24">
        <v>15</v>
      </c>
      <c r="M5056" s="25" t="str">
        <f>IF(I5056="","",IF(I5056="인문",성적입력!$C$8,성적입력!$C$9))</f>
        <v>A</v>
      </c>
      <c r="N5056" s="26">
        <f>성적입력!$C$15</f>
        <v>3</v>
      </c>
      <c r="P5056" s="27" t="str">
        <f t="shared" si="172"/>
        <v/>
      </c>
      <c r="R5056" s="26" t="str">
        <f t="array" ref="R5056">IFERROR(IF(OR(J5056="",M5056="",F5056=""),"",IF(F5056="학생부종합",INDEX(종합배치표!$C:$Q,MATCH(J5056,종합배치표!$B:$B,0),(MATCH(M5056,{"A","B","C","D","E"},0)-1)*3+1),INDEX(교과배치표!$C:$Q,MATCH(J5056,교과배치표!$B:$B,0),(MATCH(M5056,{"A","B","C","D","E"},0)-1)*3+1))),"")</f>
        <v/>
      </c>
      <c r="S5056" s="26" t="str">
        <f t="array" ref="S5056">IFERROR(IF(OR(J5056="",M5056="",F5056=""),"",IF(F5056="학생부종합",INDEX(종합배치표!$C:$Q,MATCH(J5056,종합배치표!$B:$B,0),(MATCH(M5056,{"A","B","C","D","E"},0)-1)*3+2),INDEX(교과배치표!$C:$Q,MATCH(J5056,교과배치표!$B:$B,0),(MATCH(M5056,{"A","B","C","D","E"},0)-1)*3+2))),"")</f>
        <v/>
      </c>
      <c r="T5056" s="26" t="str">
        <f t="array" ref="T5056">IFERROR(IF(OR(J5056="",M5056="",F5056=""),"",IF(F5056="학생부종합",INDEX(종합배치표!$C:$Q,MATCH(J5056,종합배치표!$B:$B,0),(MATCH(M5056,{"A","B","C","D","E"},0)-1)*3+3),INDEX(교과배치표!$C:$Q,MATCH(J5056,교과배치표!$B:$B,0),(MATCH(M5056,{"A","B","C","D","E"},0)-1)*3+3))),"")</f>
        <v/>
      </c>
    </row>
    <row r="5057" spans="2:20" ht="14.25" customHeight="1">
      <c r="B5057" s="20">
        <v>6176</v>
      </c>
      <c r="C5057" s="21" t="s">
        <v>170</v>
      </c>
      <c r="D5057" s="21" t="s">
        <v>1663</v>
      </c>
      <c r="E5057" s="21" t="s">
        <v>1664</v>
      </c>
      <c r="F5057" s="21" t="s">
        <v>68</v>
      </c>
      <c r="G5057" s="21" t="s">
        <v>246</v>
      </c>
      <c r="H5057" s="29" t="s">
        <v>1670</v>
      </c>
      <c r="I5057" s="21" t="s">
        <v>514</v>
      </c>
      <c r="J5057" s="23"/>
      <c r="K5057" s="24">
        <v>14</v>
      </c>
      <c r="M5057" s="25" t="str">
        <f>IF(I5057="","",IF(I5057="인문",성적입력!$C$8,성적입력!$C$9))</f>
        <v>A</v>
      </c>
      <c r="N5057" s="26">
        <f>성적입력!$C$15</f>
        <v>3</v>
      </c>
      <c r="P5057" s="27" t="str">
        <f t="shared" si="172"/>
        <v/>
      </c>
      <c r="R5057" s="26" t="str">
        <f t="array" ref="R5057">IFERROR(IF(OR(J5057="",M5057="",F5057=""),"",IF(F5057="학생부종합",INDEX(종합배치표!$C:$Q,MATCH(J5057,종합배치표!$B:$B,0),(MATCH(M5057,{"A","B","C","D","E"},0)-1)*3+1),INDEX(교과배치표!$C:$Q,MATCH(J5057,교과배치표!$B:$B,0),(MATCH(M5057,{"A","B","C","D","E"},0)-1)*3+1))),"")</f>
        <v/>
      </c>
      <c r="S5057" s="26" t="str">
        <f t="array" ref="S5057">IFERROR(IF(OR(J5057="",M5057="",F5057=""),"",IF(F5057="학생부종합",INDEX(종합배치표!$C:$Q,MATCH(J5057,종합배치표!$B:$B,0),(MATCH(M5057,{"A","B","C","D","E"},0)-1)*3+2),INDEX(교과배치표!$C:$Q,MATCH(J5057,교과배치표!$B:$B,0),(MATCH(M5057,{"A","B","C","D","E"},0)-1)*3+2))),"")</f>
        <v/>
      </c>
      <c r="T5057" s="26" t="str">
        <f t="array" ref="T5057">IFERROR(IF(OR(J5057="",M5057="",F5057=""),"",IF(F5057="학생부종합",INDEX(종합배치표!$C:$Q,MATCH(J5057,종합배치표!$B:$B,0),(MATCH(M5057,{"A","B","C","D","E"},0)-1)*3+3),INDEX(교과배치표!$C:$Q,MATCH(J5057,교과배치표!$B:$B,0),(MATCH(M5057,{"A","B","C","D","E"},0)-1)*3+3))),"")</f>
        <v/>
      </c>
    </row>
    <row r="5058" spans="2:20" ht="14.25" customHeight="1">
      <c r="B5058" s="20">
        <v>6177</v>
      </c>
      <c r="C5058" s="21" t="s">
        <v>170</v>
      </c>
      <c r="D5058" s="21" t="s">
        <v>1663</v>
      </c>
      <c r="E5058" s="21" t="s">
        <v>1664</v>
      </c>
      <c r="F5058" s="21" t="s">
        <v>24</v>
      </c>
      <c r="G5058" s="21" t="s">
        <v>1666</v>
      </c>
      <c r="H5058" s="29" t="s">
        <v>1670</v>
      </c>
      <c r="I5058" s="21" t="s">
        <v>514</v>
      </c>
      <c r="J5058" s="23"/>
      <c r="K5058" s="24">
        <v>20</v>
      </c>
      <c r="M5058" s="25" t="str">
        <f>IF(I5058="","",IF(I5058="인문",성적입력!$C$8,성적입력!$C$9))</f>
        <v>A</v>
      </c>
      <c r="N5058" s="26">
        <f>성적입력!$C$15</f>
        <v>3</v>
      </c>
      <c r="P5058" s="27" t="str">
        <f t="shared" si="172"/>
        <v/>
      </c>
      <c r="R5058" s="26" t="str">
        <f t="array" ref="R5058">IFERROR(IF(OR(J5058="",M5058="",F5058=""),"",IF(F5058="학생부종합",INDEX(종합배치표!$C:$Q,MATCH(J5058,종합배치표!$B:$B,0),(MATCH(M5058,{"A","B","C","D","E"},0)-1)*3+1),INDEX(교과배치표!$C:$Q,MATCH(J5058,교과배치표!$B:$B,0),(MATCH(M5058,{"A","B","C","D","E"},0)-1)*3+1))),"")</f>
        <v/>
      </c>
      <c r="S5058" s="26" t="str">
        <f t="array" ref="S5058">IFERROR(IF(OR(J5058="",M5058="",F5058=""),"",IF(F5058="학생부종합",INDEX(종합배치표!$C:$Q,MATCH(J5058,종합배치표!$B:$B,0),(MATCH(M5058,{"A","B","C","D","E"},0)-1)*3+2),INDEX(교과배치표!$C:$Q,MATCH(J5058,교과배치표!$B:$B,0),(MATCH(M5058,{"A","B","C","D","E"},0)-1)*3+2))),"")</f>
        <v/>
      </c>
      <c r="T5058" s="26" t="str">
        <f t="array" ref="T5058">IFERROR(IF(OR(J5058="",M5058="",F5058=""),"",IF(F5058="학생부종합",INDEX(종합배치표!$C:$Q,MATCH(J5058,종합배치표!$B:$B,0),(MATCH(M5058,{"A","B","C","D","E"},0)-1)*3+3),INDEX(교과배치표!$C:$Q,MATCH(J5058,교과배치표!$B:$B,0),(MATCH(M5058,{"A","B","C","D","E"},0)-1)*3+3))),"")</f>
        <v/>
      </c>
    </row>
    <row r="5059" spans="2:20" ht="14.25" customHeight="1">
      <c r="B5059" s="20">
        <v>6179</v>
      </c>
      <c r="C5059" s="21" t="s">
        <v>170</v>
      </c>
      <c r="D5059" s="21" t="s">
        <v>1663</v>
      </c>
      <c r="E5059" s="21" t="s">
        <v>1664</v>
      </c>
      <c r="F5059" s="21" t="s">
        <v>68</v>
      </c>
      <c r="G5059" s="21" t="s">
        <v>536</v>
      </c>
      <c r="H5059" s="21" t="s">
        <v>1671</v>
      </c>
      <c r="I5059" s="21" t="s">
        <v>60</v>
      </c>
      <c r="J5059" s="23"/>
      <c r="K5059" s="24">
        <v>12</v>
      </c>
      <c r="M5059" s="25" t="str">
        <f>IF(I5059="","",IF(I5059="인문",성적입력!$C$8,성적입력!$C$9))</f>
        <v>A</v>
      </c>
      <c r="N5059" s="26">
        <f>성적입력!$C$15</f>
        <v>3</v>
      </c>
      <c r="P5059" s="27" t="str">
        <f t="shared" si="172"/>
        <v/>
      </c>
      <c r="R5059" s="26" t="str">
        <f t="array" ref="R5059">IFERROR(IF(OR(J5059="",M5059="",F5059=""),"",IF(F5059="학생부종합",INDEX(종합배치표!$C:$Q,MATCH(J5059,종합배치표!$B:$B,0),(MATCH(M5059,{"A","B","C","D","E"},0)-1)*3+1),INDEX(교과배치표!$C:$Q,MATCH(J5059,교과배치표!$B:$B,0),(MATCH(M5059,{"A","B","C","D","E"},0)-1)*3+1))),"")</f>
        <v/>
      </c>
      <c r="S5059" s="26" t="str">
        <f t="array" ref="S5059">IFERROR(IF(OR(J5059="",M5059="",F5059=""),"",IF(F5059="학생부종합",INDEX(종합배치표!$C:$Q,MATCH(J5059,종합배치표!$B:$B,0),(MATCH(M5059,{"A","B","C","D","E"},0)-1)*3+2),INDEX(교과배치표!$C:$Q,MATCH(J5059,교과배치표!$B:$B,0),(MATCH(M5059,{"A","B","C","D","E"},0)-1)*3+2))),"")</f>
        <v/>
      </c>
      <c r="T5059" s="26" t="str">
        <f t="array" ref="T5059">IFERROR(IF(OR(J5059="",M5059="",F5059=""),"",IF(F5059="학생부종합",INDEX(종합배치표!$C:$Q,MATCH(J5059,종합배치표!$B:$B,0),(MATCH(M5059,{"A","B","C","D","E"},0)-1)*3+3),INDEX(교과배치표!$C:$Q,MATCH(J5059,교과배치표!$B:$B,0),(MATCH(M5059,{"A","B","C","D","E"},0)-1)*3+3))),"")</f>
        <v/>
      </c>
    </row>
    <row r="5060" spans="2:20" ht="14.25" customHeight="1">
      <c r="B5060" s="20">
        <v>6180</v>
      </c>
      <c r="C5060" s="21" t="s">
        <v>170</v>
      </c>
      <c r="D5060" s="21" t="s">
        <v>1663</v>
      </c>
      <c r="E5060" s="21" t="s">
        <v>1664</v>
      </c>
      <c r="F5060" s="21" t="s">
        <v>68</v>
      </c>
      <c r="G5060" s="21" t="s">
        <v>246</v>
      </c>
      <c r="H5060" s="21" t="s">
        <v>1671</v>
      </c>
      <c r="I5060" s="21" t="s">
        <v>60</v>
      </c>
      <c r="J5060" s="23"/>
      <c r="K5060" s="24">
        <v>9</v>
      </c>
      <c r="M5060" s="25" t="str">
        <f>IF(I5060="","",IF(I5060="인문",성적입력!$C$8,성적입력!$C$9))</f>
        <v>A</v>
      </c>
      <c r="N5060" s="26">
        <f>성적입력!$C$15</f>
        <v>3</v>
      </c>
      <c r="P5060" s="27" t="str">
        <f t="shared" si="172"/>
        <v/>
      </c>
      <c r="R5060" s="26" t="str">
        <f t="array" ref="R5060">IFERROR(IF(OR(J5060="",M5060="",F5060=""),"",IF(F5060="학생부종합",INDEX(종합배치표!$C:$Q,MATCH(J5060,종합배치표!$B:$B,0),(MATCH(M5060,{"A","B","C","D","E"},0)-1)*3+1),INDEX(교과배치표!$C:$Q,MATCH(J5060,교과배치표!$B:$B,0),(MATCH(M5060,{"A","B","C","D","E"},0)-1)*3+1))),"")</f>
        <v/>
      </c>
      <c r="S5060" s="26" t="str">
        <f t="array" ref="S5060">IFERROR(IF(OR(J5060="",M5060="",F5060=""),"",IF(F5060="학생부종합",INDEX(종합배치표!$C:$Q,MATCH(J5060,종합배치표!$B:$B,0),(MATCH(M5060,{"A","B","C","D","E"},0)-1)*3+2),INDEX(교과배치표!$C:$Q,MATCH(J5060,교과배치표!$B:$B,0),(MATCH(M5060,{"A","B","C","D","E"},0)-1)*3+2))),"")</f>
        <v/>
      </c>
      <c r="T5060" s="26" t="str">
        <f t="array" ref="T5060">IFERROR(IF(OR(J5060="",M5060="",F5060=""),"",IF(F5060="학생부종합",INDEX(종합배치표!$C:$Q,MATCH(J5060,종합배치표!$B:$B,0),(MATCH(M5060,{"A","B","C","D","E"},0)-1)*3+3),INDEX(교과배치표!$C:$Q,MATCH(J5060,교과배치표!$B:$B,0),(MATCH(M5060,{"A","B","C","D","E"},0)-1)*3+3))),"")</f>
        <v/>
      </c>
    </row>
    <row r="5061" spans="2:20" ht="14.25" customHeight="1">
      <c r="B5061" s="20">
        <v>6181</v>
      </c>
      <c r="C5061" s="21" t="s">
        <v>170</v>
      </c>
      <c r="D5061" s="21" t="s">
        <v>1663</v>
      </c>
      <c r="E5061" s="21" t="s">
        <v>1664</v>
      </c>
      <c r="F5061" s="21" t="s">
        <v>24</v>
      </c>
      <c r="G5061" s="21" t="s">
        <v>1666</v>
      </c>
      <c r="H5061" s="21" t="s">
        <v>1671</v>
      </c>
      <c r="I5061" s="21" t="s">
        <v>60</v>
      </c>
      <c r="J5061" s="23"/>
      <c r="K5061" s="24">
        <v>12</v>
      </c>
      <c r="M5061" s="25" t="str">
        <f>IF(I5061="","",IF(I5061="인문",성적입력!$C$8,성적입력!$C$9))</f>
        <v>A</v>
      </c>
      <c r="N5061" s="26">
        <f>성적입력!$C$15</f>
        <v>3</v>
      </c>
      <c r="P5061" s="27" t="str">
        <f t="shared" ref="P5061:P5124" si="173">IF(OR(J5061="",N5061="",M5061=""),"",IF(N5061&lt;=T5061,"안정",IF(N5061&lt;=S5061,"적정",IF(N5061&lt;=R5061,"소신","상향"))))</f>
        <v/>
      </c>
      <c r="R5061" s="26" t="str">
        <f t="array" ref="R5061">IFERROR(IF(OR(J5061="",M5061="",F5061=""),"",IF(F5061="학생부종합",INDEX(종합배치표!$C:$Q,MATCH(J5061,종합배치표!$B:$B,0),(MATCH(M5061,{"A","B","C","D","E"},0)-1)*3+1),INDEX(교과배치표!$C:$Q,MATCH(J5061,교과배치표!$B:$B,0),(MATCH(M5061,{"A","B","C","D","E"},0)-1)*3+1))),"")</f>
        <v/>
      </c>
      <c r="S5061" s="26" t="str">
        <f t="array" ref="S5061">IFERROR(IF(OR(J5061="",M5061="",F5061=""),"",IF(F5061="학생부종합",INDEX(종합배치표!$C:$Q,MATCH(J5061,종합배치표!$B:$B,0),(MATCH(M5061,{"A","B","C","D","E"},0)-1)*3+2),INDEX(교과배치표!$C:$Q,MATCH(J5061,교과배치표!$B:$B,0),(MATCH(M5061,{"A","B","C","D","E"},0)-1)*3+2))),"")</f>
        <v/>
      </c>
      <c r="T5061" s="26" t="str">
        <f t="array" ref="T5061">IFERROR(IF(OR(J5061="",M5061="",F5061=""),"",IF(F5061="학생부종합",INDEX(종합배치표!$C:$Q,MATCH(J5061,종합배치표!$B:$B,0),(MATCH(M5061,{"A","B","C","D","E"},0)-1)*3+3),INDEX(교과배치표!$C:$Q,MATCH(J5061,교과배치표!$B:$B,0),(MATCH(M5061,{"A","B","C","D","E"},0)-1)*3+3))),"")</f>
        <v/>
      </c>
    </row>
    <row r="5062" spans="2:20" ht="14.25" customHeight="1">
      <c r="B5062" s="20">
        <v>6183</v>
      </c>
      <c r="C5062" s="21" t="s">
        <v>170</v>
      </c>
      <c r="D5062" s="21" t="s">
        <v>1663</v>
      </c>
      <c r="E5062" s="21" t="s">
        <v>1664</v>
      </c>
      <c r="F5062" s="21" t="s">
        <v>68</v>
      </c>
      <c r="G5062" s="21" t="s">
        <v>536</v>
      </c>
      <c r="H5062" s="21" t="s">
        <v>1672</v>
      </c>
      <c r="I5062" s="21" t="s">
        <v>60</v>
      </c>
      <c r="J5062" s="23"/>
      <c r="K5062" s="24">
        <v>6</v>
      </c>
      <c r="M5062" s="25" t="str">
        <f>IF(I5062="","",IF(I5062="인문",성적입력!$C$8,성적입력!$C$9))</f>
        <v>A</v>
      </c>
      <c r="N5062" s="26">
        <f>성적입력!$C$15</f>
        <v>3</v>
      </c>
      <c r="P5062" s="27" t="str">
        <f t="shared" si="173"/>
        <v/>
      </c>
      <c r="R5062" s="26" t="str">
        <f t="array" ref="R5062">IFERROR(IF(OR(J5062="",M5062="",F5062=""),"",IF(F5062="학생부종합",INDEX(종합배치표!$C:$Q,MATCH(J5062,종합배치표!$B:$B,0),(MATCH(M5062,{"A","B","C","D","E"},0)-1)*3+1),INDEX(교과배치표!$C:$Q,MATCH(J5062,교과배치표!$B:$B,0),(MATCH(M5062,{"A","B","C","D","E"},0)-1)*3+1))),"")</f>
        <v/>
      </c>
      <c r="S5062" s="26" t="str">
        <f t="array" ref="S5062">IFERROR(IF(OR(J5062="",M5062="",F5062=""),"",IF(F5062="학생부종합",INDEX(종합배치표!$C:$Q,MATCH(J5062,종합배치표!$B:$B,0),(MATCH(M5062,{"A","B","C","D","E"},0)-1)*3+2),INDEX(교과배치표!$C:$Q,MATCH(J5062,교과배치표!$B:$B,0),(MATCH(M5062,{"A","B","C","D","E"},0)-1)*3+2))),"")</f>
        <v/>
      </c>
      <c r="T5062" s="26" t="str">
        <f t="array" ref="T5062">IFERROR(IF(OR(J5062="",M5062="",F5062=""),"",IF(F5062="학생부종합",INDEX(종합배치표!$C:$Q,MATCH(J5062,종합배치표!$B:$B,0),(MATCH(M5062,{"A","B","C","D","E"},0)-1)*3+3),INDEX(교과배치표!$C:$Q,MATCH(J5062,교과배치표!$B:$B,0),(MATCH(M5062,{"A","B","C","D","E"},0)-1)*3+3))),"")</f>
        <v/>
      </c>
    </row>
    <row r="5063" spans="2:20" ht="14.25" customHeight="1">
      <c r="B5063" s="20">
        <v>6184</v>
      </c>
      <c r="C5063" s="21" t="s">
        <v>170</v>
      </c>
      <c r="D5063" s="21" t="s">
        <v>1663</v>
      </c>
      <c r="E5063" s="21" t="s">
        <v>1664</v>
      </c>
      <c r="F5063" s="21" t="s">
        <v>68</v>
      </c>
      <c r="G5063" s="21" t="s">
        <v>246</v>
      </c>
      <c r="H5063" s="21" t="s">
        <v>1672</v>
      </c>
      <c r="I5063" s="21" t="s">
        <v>60</v>
      </c>
      <c r="J5063" s="23"/>
      <c r="K5063" s="24">
        <v>5</v>
      </c>
      <c r="M5063" s="25" t="str">
        <f>IF(I5063="","",IF(I5063="인문",성적입력!$C$8,성적입력!$C$9))</f>
        <v>A</v>
      </c>
      <c r="N5063" s="26">
        <f>성적입력!$C$15</f>
        <v>3</v>
      </c>
      <c r="P5063" s="27" t="str">
        <f t="shared" si="173"/>
        <v/>
      </c>
      <c r="R5063" s="26" t="str">
        <f t="array" ref="R5063">IFERROR(IF(OR(J5063="",M5063="",F5063=""),"",IF(F5063="학생부종합",INDEX(종합배치표!$C:$Q,MATCH(J5063,종합배치표!$B:$B,0),(MATCH(M5063,{"A","B","C","D","E"},0)-1)*3+1),INDEX(교과배치표!$C:$Q,MATCH(J5063,교과배치표!$B:$B,0),(MATCH(M5063,{"A","B","C","D","E"},0)-1)*3+1))),"")</f>
        <v/>
      </c>
      <c r="S5063" s="26" t="str">
        <f t="array" ref="S5063">IFERROR(IF(OR(J5063="",M5063="",F5063=""),"",IF(F5063="학생부종합",INDEX(종합배치표!$C:$Q,MATCH(J5063,종합배치표!$B:$B,0),(MATCH(M5063,{"A","B","C","D","E"},0)-1)*3+2),INDEX(교과배치표!$C:$Q,MATCH(J5063,교과배치표!$B:$B,0),(MATCH(M5063,{"A","B","C","D","E"},0)-1)*3+2))),"")</f>
        <v/>
      </c>
      <c r="T5063" s="26" t="str">
        <f t="array" ref="T5063">IFERROR(IF(OR(J5063="",M5063="",F5063=""),"",IF(F5063="학생부종합",INDEX(종합배치표!$C:$Q,MATCH(J5063,종합배치표!$B:$B,0),(MATCH(M5063,{"A","B","C","D","E"},0)-1)*3+3),INDEX(교과배치표!$C:$Q,MATCH(J5063,교과배치표!$B:$B,0),(MATCH(M5063,{"A","B","C","D","E"},0)-1)*3+3))),"")</f>
        <v/>
      </c>
    </row>
    <row r="5064" spans="2:20" ht="14.25" customHeight="1">
      <c r="B5064" s="20">
        <v>6185</v>
      </c>
      <c r="C5064" s="21" t="s">
        <v>170</v>
      </c>
      <c r="D5064" s="21" t="s">
        <v>1663</v>
      </c>
      <c r="E5064" s="21" t="s">
        <v>1664</v>
      </c>
      <c r="F5064" s="21" t="s">
        <v>24</v>
      </c>
      <c r="G5064" s="21" t="s">
        <v>1666</v>
      </c>
      <c r="H5064" s="21" t="s">
        <v>1672</v>
      </c>
      <c r="I5064" s="21" t="s">
        <v>60</v>
      </c>
      <c r="J5064" s="23"/>
      <c r="K5064" s="24">
        <v>5</v>
      </c>
      <c r="M5064" s="25" t="str">
        <f>IF(I5064="","",IF(I5064="인문",성적입력!$C$8,성적입력!$C$9))</f>
        <v>A</v>
      </c>
      <c r="N5064" s="26">
        <f>성적입력!$C$15</f>
        <v>3</v>
      </c>
      <c r="P5064" s="27" t="str">
        <f t="shared" si="173"/>
        <v/>
      </c>
      <c r="R5064" s="26" t="str">
        <f t="array" ref="R5064">IFERROR(IF(OR(J5064="",M5064="",F5064=""),"",IF(F5064="학생부종합",INDEX(종합배치표!$C:$Q,MATCH(J5064,종합배치표!$B:$B,0),(MATCH(M5064,{"A","B","C","D","E"},0)-1)*3+1),INDEX(교과배치표!$C:$Q,MATCH(J5064,교과배치표!$B:$B,0),(MATCH(M5064,{"A","B","C","D","E"},0)-1)*3+1))),"")</f>
        <v/>
      </c>
      <c r="S5064" s="26" t="str">
        <f t="array" ref="S5064">IFERROR(IF(OR(J5064="",M5064="",F5064=""),"",IF(F5064="학생부종합",INDEX(종합배치표!$C:$Q,MATCH(J5064,종합배치표!$B:$B,0),(MATCH(M5064,{"A","B","C","D","E"},0)-1)*3+2),INDEX(교과배치표!$C:$Q,MATCH(J5064,교과배치표!$B:$B,0),(MATCH(M5064,{"A","B","C","D","E"},0)-1)*3+2))),"")</f>
        <v/>
      </c>
      <c r="T5064" s="26" t="str">
        <f t="array" ref="T5064">IFERROR(IF(OR(J5064="",M5064="",F5064=""),"",IF(F5064="학생부종합",INDEX(종합배치표!$C:$Q,MATCH(J5064,종합배치표!$B:$B,0),(MATCH(M5064,{"A","B","C","D","E"},0)-1)*3+3),INDEX(교과배치표!$C:$Q,MATCH(J5064,교과배치표!$B:$B,0),(MATCH(M5064,{"A","B","C","D","E"},0)-1)*3+3))),"")</f>
        <v/>
      </c>
    </row>
    <row r="5065" spans="2:20" ht="14.25" customHeight="1">
      <c r="B5065" s="20">
        <v>6186</v>
      </c>
      <c r="C5065" s="21" t="s">
        <v>170</v>
      </c>
      <c r="D5065" s="21" t="s">
        <v>1663</v>
      </c>
      <c r="E5065" s="21" t="s">
        <v>1664</v>
      </c>
      <c r="F5065" s="21" t="s">
        <v>68</v>
      </c>
      <c r="G5065" s="21" t="s">
        <v>536</v>
      </c>
      <c r="H5065" s="21" t="s">
        <v>1673</v>
      </c>
      <c r="I5065" s="21" t="s">
        <v>60</v>
      </c>
      <c r="J5065" s="23"/>
      <c r="K5065" s="24">
        <v>6</v>
      </c>
      <c r="M5065" s="25" t="str">
        <f>IF(I5065="","",IF(I5065="인문",성적입력!$C$8,성적입력!$C$9))</f>
        <v>A</v>
      </c>
      <c r="N5065" s="26">
        <f>성적입력!$C$15</f>
        <v>3</v>
      </c>
      <c r="P5065" s="27" t="str">
        <f t="shared" si="173"/>
        <v/>
      </c>
      <c r="R5065" s="26" t="str">
        <f t="array" ref="R5065">IFERROR(IF(OR(J5065="",M5065="",F5065=""),"",IF(F5065="학생부종합",INDEX(종합배치표!$C:$Q,MATCH(J5065,종합배치표!$B:$B,0),(MATCH(M5065,{"A","B","C","D","E"},0)-1)*3+1),INDEX(교과배치표!$C:$Q,MATCH(J5065,교과배치표!$B:$B,0),(MATCH(M5065,{"A","B","C","D","E"},0)-1)*3+1))),"")</f>
        <v/>
      </c>
      <c r="S5065" s="26" t="str">
        <f t="array" ref="S5065">IFERROR(IF(OR(J5065="",M5065="",F5065=""),"",IF(F5065="학생부종합",INDEX(종합배치표!$C:$Q,MATCH(J5065,종합배치표!$B:$B,0),(MATCH(M5065,{"A","B","C","D","E"},0)-1)*3+2),INDEX(교과배치표!$C:$Q,MATCH(J5065,교과배치표!$B:$B,0),(MATCH(M5065,{"A","B","C","D","E"},0)-1)*3+2))),"")</f>
        <v/>
      </c>
      <c r="T5065" s="26" t="str">
        <f t="array" ref="T5065">IFERROR(IF(OR(J5065="",M5065="",F5065=""),"",IF(F5065="학생부종합",INDEX(종합배치표!$C:$Q,MATCH(J5065,종합배치표!$B:$B,0),(MATCH(M5065,{"A","B","C","D","E"},0)-1)*3+3),INDEX(교과배치표!$C:$Q,MATCH(J5065,교과배치표!$B:$B,0),(MATCH(M5065,{"A","B","C","D","E"},0)-1)*3+3))),"")</f>
        <v/>
      </c>
    </row>
    <row r="5066" spans="2:20" ht="14.25" customHeight="1">
      <c r="B5066" s="20">
        <v>6187</v>
      </c>
      <c r="C5066" s="21" t="s">
        <v>170</v>
      </c>
      <c r="D5066" s="21" t="s">
        <v>1663</v>
      </c>
      <c r="E5066" s="21" t="s">
        <v>1664</v>
      </c>
      <c r="F5066" s="21" t="s">
        <v>68</v>
      </c>
      <c r="G5066" s="21" t="s">
        <v>246</v>
      </c>
      <c r="H5066" s="21" t="s">
        <v>1673</v>
      </c>
      <c r="I5066" s="21" t="s">
        <v>60</v>
      </c>
      <c r="J5066" s="23"/>
      <c r="K5066" s="24">
        <v>6</v>
      </c>
      <c r="M5066" s="25" t="str">
        <f>IF(I5066="","",IF(I5066="인문",성적입력!$C$8,성적입력!$C$9))</f>
        <v>A</v>
      </c>
      <c r="N5066" s="26">
        <f>성적입력!$C$15</f>
        <v>3</v>
      </c>
      <c r="P5066" s="27" t="str">
        <f t="shared" si="173"/>
        <v/>
      </c>
      <c r="R5066" s="26" t="str">
        <f t="array" ref="R5066">IFERROR(IF(OR(J5066="",M5066="",F5066=""),"",IF(F5066="학생부종합",INDEX(종합배치표!$C:$Q,MATCH(J5066,종합배치표!$B:$B,0),(MATCH(M5066,{"A","B","C","D","E"},0)-1)*3+1),INDEX(교과배치표!$C:$Q,MATCH(J5066,교과배치표!$B:$B,0),(MATCH(M5066,{"A","B","C","D","E"},0)-1)*3+1))),"")</f>
        <v/>
      </c>
      <c r="S5066" s="26" t="str">
        <f t="array" ref="S5066">IFERROR(IF(OR(J5066="",M5066="",F5066=""),"",IF(F5066="학생부종합",INDEX(종합배치표!$C:$Q,MATCH(J5066,종합배치표!$B:$B,0),(MATCH(M5066,{"A","B","C","D","E"},0)-1)*3+2),INDEX(교과배치표!$C:$Q,MATCH(J5066,교과배치표!$B:$B,0),(MATCH(M5066,{"A","B","C","D","E"},0)-1)*3+2))),"")</f>
        <v/>
      </c>
      <c r="T5066" s="26" t="str">
        <f t="array" ref="T5066">IFERROR(IF(OR(J5066="",M5066="",F5066=""),"",IF(F5066="학생부종합",INDEX(종합배치표!$C:$Q,MATCH(J5066,종합배치표!$B:$B,0),(MATCH(M5066,{"A","B","C","D","E"},0)-1)*3+3),INDEX(교과배치표!$C:$Q,MATCH(J5066,교과배치표!$B:$B,0),(MATCH(M5066,{"A","B","C","D","E"},0)-1)*3+3))),"")</f>
        <v/>
      </c>
    </row>
    <row r="5067" spans="2:20" ht="14.25" customHeight="1">
      <c r="B5067" s="20">
        <v>6188</v>
      </c>
      <c r="C5067" s="21" t="s">
        <v>170</v>
      </c>
      <c r="D5067" s="21" t="s">
        <v>1663</v>
      </c>
      <c r="E5067" s="21" t="s">
        <v>1664</v>
      </c>
      <c r="F5067" s="21" t="s">
        <v>24</v>
      </c>
      <c r="G5067" s="21" t="s">
        <v>1666</v>
      </c>
      <c r="H5067" s="21" t="s">
        <v>1673</v>
      </c>
      <c r="I5067" s="21" t="s">
        <v>60</v>
      </c>
      <c r="J5067" s="23"/>
      <c r="K5067" s="24">
        <v>5</v>
      </c>
      <c r="M5067" s="25" t="str">
        <f>IF(I5067="","",IF(I5067="인문",성적입력!$C$8,성적입력!$C$9))</f>
        <v>A</v>
      </c>
      <c r="N5067" s="26">
        <f>성적입력!$C$15</f>
        <v>3</v>
      </c>
      <c r="P5067" s="27" t="str">
        <f t="shared" si="173"/>
        <v/>
      </c>
      <c r="R5067" s="26" t="str">
        <f t="array" ref="R5067">IFERROR(IF(OR(J5067="",M5067="",F5067=""),"",IF(F5067="학생부종합",INDEX(종합배치표!$C:$Q,MATCH(J5067,종합배치표!$B:$B,0),(MATCH(M5067,{"A","B","C","D","E"},0)-1)*3+1),INDEX(교과배치표!$C:$Q,MATCH(J5067,교과배치표!$B:$B,0),(MATCH(M5067,{"A","B","C","D","E"},0)-1)*3+1))),"")</f>
        <v/>
      </c>
      <c r="S5067" s="26" t="str">
        <f t="array" ref="S5067">IFERROR(IF(OR(J5067="",M5067="",F5067=""),"",IF(F5067="학생부종합",INDEX(종합배치표!$C:$Q,MATCH(J5067,종합배치표!$B:$B,0),(MATCH(M5067,{"A","B","C","D","E"},0)-1)*3+2),INDEX(교과배치표!$C:$Q,MATCH(J5067,교과배치표!$B:$B,0),(MATCH(M5067,{"A","B","C","D","E"},0)-1)*3+2))),"")</f>
        <v/>
      </c>
      <c r="T5067" s="26" t="str">
        <f t="array" ref="T5067">IFERROR(IF(OR(J5067="",M5067="",F5067=""),"",IF(F5067="학생부종합",INDEX(종합배치표!$C:$Q,MATCH(J5067,종합배치표!$B:$B,0),(MATCH(M5067,{"A","B","C","D","E"},0)-1)*3+3),INDEX(교과배치표!$C:$Q,MATCH(J5067,교과배치표!$B:$B,0),(MATCH(M5067,{"A","B","C","D","E"},0)-1)*3+3))),"")</f>
        <v/>
      </c>
    </row>
    <row r="5068" spans="2:20" ht="14.25" customHeight="1">
      <c r="B5068" s="20">
        <v>6189</v>
      </c>
      <c r="C5068" s="21" t="s">
        <v>170</v>
      </c>
      <c r="D5068" s="21" t="s">
        <v>1663</v>
      </c>
      <c r="E5068" s="21" t="s">
        <v>1664</v>
      </c>
      <c r="F5068" s="21" t="s">
        <v>68</v>
      </c>
      <c r="G5068" s="21" t="s">
        <v>536</v>
      </c>
      <c r="H5068" s="21" t="s">
        <v>1674</v>
      </c>
      <c r="I5068" s="21" t="s">
        <v>60</v>
      </c>
      <c r="J5068" s="23"/>
      <c r="K5068" s="24">
        <v>12</v>
      </c>
      <c r="M5068" s="25" t="str">
        <f>IF(I5068="","",IF(I5068="인문",성적입력!$C$8,성적입력!$C$9))</f>
        <v>A</v>
      </c>
      <c r="N5068" s="26">
        <f>성적입력!$C$15</f>
        <v>3</v>
      </c>
      <c r="P5068" s="27" t="str">
        <f t="shared" si="173"/>
        <v/>
      </c>
      <c r="R5068" s="26" t="str">
        <f t="array" ref="R5068">IFERROR(IF(OR(J5068="",M5068="",F5068=""),"",IF(F5068="학생부종합",INDEX(종합배치표!$C:$Q,MATCH(J5068,종합배치표!$B:$B,0),(MATCH(M5068,{"A","B","C","D","E"},0)-1)*3+1),INDEX(교과배치표!$C:$Q,MATCH(J5068,교과배치표!$B:$B,0),(MATCH(M5068,{"A","B","C","D","E"},0)-1)*3+1))),"")</f>
        <v/>
      </c>
      <c r="S5068" s="26" t="str">
        <f t="array" ref="S5068">IFERROR(IF(OR(J5068="",M5068="",F5068=""),"",IF(F5068="학생부종합",INDEX(종합배치표!$C:$Q,MATCH(J5068,종합배치표!$B:$B,0),(MATCH(M5068,{"A","B","C","D","E"},0)-1)*3+2),INDEX(교과배치표!$C:$Q,MATCH(J5068,교과배치표!$B:$B,0),(MATCH(M5068,{"A","B","C","D","E"},0)-1)*3+2))),"")</f>
        <v/>
      </c>
      <c r="T5068" s="26" t="str">
        <f t="array" ref="T5068">IFERROR(IF(OR(J5068="",M5068="",F5068=""),"",IF(F5068="학생부종합",INDEX(종합배치표!$C:$Q,MATCH(J5068,종합배치표!$B:$B,0),(MATCH(M5068,{"A","B","C","D","E"},0)-1)*3+3),INDEX(교과배치표!$C:$Q,MATCH(J5068,교과배치표!$B:$B,0),(MATCH(M5068,{"A","B","C","D","E"},0)-1)*3+3))),"")</f>
        <v/>
      </c>
    </row>
    <row r="5069" spans="2:20" ht="14.25" customHeight="1">
      <c r="B5069" s="20">
        <v>6190</v>
      </c>
      <c r="C5069" s="21" t="s">
        <v>170</v>
      </c>
      <c r="D5069" s="21" t="s">
        <v>1663</v>
      </c>
      <c r="E5069" s="21" t="s">
        <v>1664</v>
      </c>
      <c r="F5069" s="21" t="s">
        <v>68</v>
      </c>
      <c r="G5069" s="21" t="s">
        <v>246</v>
      </c>
      <c r="H5069" s="21" t="s">
        <v>1674</v>
      </c>
      <c r="I5069" s="21" t="s">
        <v>60</v>
      </c>
      <c r="J5069" s="23"/>
      <c r="K5069" s="24">
        <v>10</v>
      </c>
      <c r="M5069" s="25" t="str">
        <f>IF(I5069="","",IF(I5069="인문",성적입력!$C$8,성적입력!$C$9))</f>
        <v>A</v>
      </c>
      <c r="N5069" s="26">
        <f>성적입력!$C$15</f>
        <v>3</v>
      </c>
      <c r="P5069" s="27" t="str">
        <f t="shared" si="173"/>
        <v/>
      </c>
      <c r="R5069" s="26" t="str">
        <f t="array" ref="R5069">IFERROR(IF(OR(J5069="",M5069="",F5069=""),"",IF(F5069="학생부종합",INDEX(종합배치표!$C:$Q,MATCH(J5069,종합배치표!$B:$B,0),(MATCH(M5069,{"A","B","C","D","E"},0)-1)*3+1),INDEX(교과배치표!$C:$Q,MATCH(J5069,교과배치표!$B:$B,0),(MATCH(M5069,{"A","B","C","D","E"},0)-1)*3+1))),"")</f>
        <v/>
      </c>
      <c r="S5069" s="26" t="str">
        <f t="array" ref="S5069">IFERROR(IF(OR(J5069="",M5069="",F5069=""),"",IF(F5069="학생부종합",INDEX(종합배치표!$C:$Q,MATCH(J5069,종합배치표!$B:$B,0),(MATCH(M5069,{"A","B","C","D","E"},0)-1)*3+2),INDEX(교과배치표!$C:$Q,MATCH(J5069,교과배치표!$B:$B,0),(MATCH(M5069,{"A","B","C","D","E"},0)-1)*3+2))),"")</f>
        <v/>
      </c>
      <c r="T5069" s="26" t="str">
        <f t="array" ref="T5069">IFERROR(IF(OR(J5069="",M5069="",F5069=""),"",IF(F5069="학생부종합",INDEX(종합배치표!$C:$Q,MATCH(J5069,종합배치표!$B:$B,0),(MATCH(M5069,{"A","B","C","D","E"},0)-1)*3+3),INDEX(교과배치표!$C:$Q,MATCH(J5069,교과배치표!$B:$B,0),(MATCH(M5069,{"A","B","C","D","E"},0)-1)*3+3))),"")</f>
        <v/>
      </c>
    </row>
    <row r="5070" spans="2:20" ht="14.25" customHeight="1">
      <c r="B5070" s="20">
        <v>6191</v>
      </c>
      <c r="C5070" s="21" t="s">
        <v>170</v>
      </c>
      <c r="D5070" s="21" t="s">
        <v>1663</v>
      </c>
      <c r="E5070" s="21" t="s">
        <v>1664</v>
      </c>
      <c r="F5070" s="21" t="s">
        <v>24</v>
      </c>
      <c r="G5070" s="21" t="s">
        <v>1666</v>
      </c>
      <c r="H5070" s="21" t="s">
        <v>1674</v>
      </c>
      <c r="I5070" s="21" t="s">
        <v>60</v>
      </c>
      <c r="J5070" s="23"/>
      <c r="K5070" s="24">
        <v>12</v>
      </c>
      <c r="M5070" s="25" t="str">
        <f>IF(I5070="","",IF(I5070="인문",성적입력!$C$8,성적입력!$C$9))</f>
        <v>A</v>
      </c>
      <c r="N5070" s="26">
        <f>성적입력!$C$15</f>
        <v>3</v>
      </c>
      <c r="P5070" s="27" t="str">
        <f t="shared" si="173"/>
        <v/>
      </c>
      <c r="R5070" s="26" t="str">
        <f t="array" ref="R5070">IFERROR(IF(OR(J5070="",M5070="",F5070=""),"",IF(F5070="학생부종합",INDEX(종합배치표!$C:$Q,MATCH(J5070,종합배치표!$B:$B,0),(MATCH(M5070,{"A","B","C","D","E"},0)-1)*3+1),INDEX(교과배치표!$C:$Q,MATCH(J5070,교과배치표!$B:$B,0),(MATCH(M5070,{"A","B","C","D","E"},0)-1)*3+1))),"")</f>
        <v/>
      </c>
      <c r="S5070" s="26" t="str">
        <f t="array" ref="S5070">IFERROR(IF(OR(J5070="",M5070="",F5070=""),"",IF(F5070="학생부종합",INDEX(종합배치표!$C:$Q,MATCH(J5070,종합배치표!$B:$B,0),(MATCH(M5070,{"A","B","C","D","E"},0)-1)*3+2),INDEX(교과배치표!$C:$Q,MATCH(J5070,교과배치표!$B:$B,0),(MATCH(M5070,{"A","B","C","D","E"},0)-1)*3+2))),"")</f>
        <v/>
      </c>
      <c r="T5070" s="26" t="str">
        <f t="array" ref="T5070">IFERROR(IF(OR(J5070="",M5070="",F5070=""),"",IF(F5070="학생부종합",INDEX(종합배치표!$C:$Q,MATCH(J5070,종합배치표!$B:$B,0),(MATCH(M5070,{"A","B","C","D","E"},0)-1)*3+3),INDEX(교과배치표!$C:$Q,MATCH(J5070,교과배치표!$B:$B,0),(MATCH(M5070,{"A","B","C","D","E"},0)-1)*3+3))),"")</f>
        <v/>
      </c>
    </row>
    <row r="5071" spans="2:20" ht="14.25" customHeight="1">
      <c r="B5071" s="20">
        <v>6193</v>
      </c>
      <c r="C5071" s="21" t="s">
        <v>170</v>
      </c>
      <c r="D5071" s="21" t="s">
        <v>1663</v>
      </c>
      <c r="E5071" s="21" t="s">
        <v>1664</v>
      </c>
      <c r="F5071" s="21" t="s">
        <v>68</v>
      </c>
      <c r="G5071" s="21" t="s">
        <v>536</v>
      </c>
      <c r="H5071" s="21" t="s">
        <v>1675</v>
      </c>
      <c r="I5071" s="21" t="s">
        <v>60</v>
      </c>
      <c r="J5071" s="23"/>
      <c r="K5071" s="24">
        <v>10</v>
      </c>
      <c r="M5071" s="25" t="str">
        <f>IF(I5071="","",IF(I5071="인문",성적입력!$C$8,성적입력!$C$9))</f>
        <v>A</v>
      </c>
      <c r="N5071" s="26">
        <f>성적입력!$C$15</f>
        <v>3</v>
      </c>
      <c r="P5071" s="27" t="str">
        <f t="shared" si="173"/>
        <v/>
      </c>
      <c r="R5071" s="26" t="str">
        <f t="array" ref="R5071">IFERROR(IF(OR(J5071="",M5071="",F5071=""),"",IF(F5071="학생부종합",INDEX(종합배치표!$C:$Q,MATCH(J5071,종합배치표!$B:$B,0),(MATCH(M5071,{"A","B","C","D","E"},0)-1)*3+1),INDEX(교과배치표!$C:$Q,MATCH(J5071,교과배치표!$B:$B,0),(MATCH(M5071,{"A","B","C","D","E"},0)-1)*3+1))),"")</f>
        <v/>
      </c>
      <c r="S5071" s="26" t="str">
        <f t="array" ref="S5071">IFERROR(IF(OR(J5071="",M5071="",F5071=""),"",IF(F5071="학생부종합",INDEX(종합배치표!$C:$Q,MATCH(J5071,종합배치표!$B:$B,0),(MATCH(M5071,{"A","B","C","D","E"},0)-1)*3+2),INDEX(교과배치표!$C:$Q,MATCH(J5071,교과배치표!$B:$B,0),(MATCH(M5071,{"A","B","C","D","E"},0)-1)*3+2))),"")</f>
        <v/>
      </c>
      <c r="T5071" s="26" t="str">
        <f t="array" ref="T5071">IFERROR(IF(OR(J5071="",M5071="",F5071=""),"",IF(F5071="학생부종합",INDEX(종합배치표!$C:$Q,MATCH(J5071,종합배치표!$B:$B,0),(MATCH(M5071,{"A","B","C","D","E"},0)-1)*3+3),INDEX(교과배치표!$C:$Q,MATCH(J5071,교과배치표!$B:$B,0),(MATCH(M5071,{"A","B","C","D","E"},0)-1)*3+3))),"")</f>
        <v/>
      </c>
    </row>
    <row r="5072" spans="2:20" ht="14.25" customHeight="1">
      <c r="B5072" s="20">
        <v>6194</v>
      </c>
      <c r="C5072" s="21" t="s">
        <v>170</v>
      </c>
      <c r="D5072" s="21" t="s">
        <v>1663</v>
      </c>
      <c r="E5072" s="21" t="s">
        <v>1664</v>
      </c>
      <c r="F5072" s="21" t="s">
        <v>68</v>
      </c>
      <c r="G5072" s="21" t="s">
        <v>246</v>
      </c>
      <c r="H5072" s="21" t="s">
        <v>1675</v>
      </c>
      <c r="I5072" s="21" t="s">
        <v>60</v>
      </c>
      <c r="J5072" s="23"/>
      <c r="K5072" s="24">
        <v>8</v>
      </c>
      <c r="M5072" s="25" t="str">
        <f>IF(I5072="","",IF(I5072="인문",성적입력!$C$8,성적입력!$C$9))</f>
        <v>A</v>
      </c>
      <c r="N5072" s="26">
        <f>성적입력!$C$15</f>
        <v>3</v>
      </c>
      <c r="P5072" s="27" t="str">
        <f t="shared" si="173"/>
        <v/>
      </c>
      <c r="R5072" s="26" t="str">
        <f t="array" ref="R5072">IFERROR(IF(OR(J5072="",M5072="",F5072=""),"",IF(F5072="학생부종합",INDEX(종합배치표!$C:$Q,MATCH(J5072,종합배치표!$B:$B,0),(MATCH(M5072,{"A","B","C","D","E"},0)-1)*3+1),INDEX(교과배치표!$C:$Q,MATCH(J5072,교과배치표!$B:$B,0),(MATCH(M5072,{"A","B","C","D","E"},0)-1)*3+1))),"")</f>
        <v/>
      </c>
      <c r="S5072" s="26" t="str">
        <f t="array" ref="S5072">IFERROR(IF(OR(J5072="",M5072="",F5072=""),"",IF(F5072="학생부종합",INDEX(종합배치표!$C:$Q,MATCH(J5072,종합배치표!$B:$B,0),(MATCH(M5072,{"A","B","C","D","E"},0)-1)*3+2),INDEX(교과배치표!$C:$Q,MATCH(J5072,교과배치표!$B:$B,0),(MATCH(M5072,{"A","B","C","D","E"},0)-1)*3+2))),"")</f>
        <v/>
      </c>
      <c r="T5072" s="26" t="str">
        <f t="array" ref="T5072">IFERROR(IF(OR(J5072="",M5072="",F5072=""),"",IF(F5072="학생부종합",INDEX(종합배치표!$C:$Q,MATCH(J5072,종합배치표!$B:$B,0),(MATCH(M5072,{"A","B","C","D","E"},0)-1)*3+3),INDEX(교과배치표!$C:$Q,MATCH(J5072,교과배치표!$B:$B,0),(MATCH(M5072,{"A","B","C","D","E"},0)-1)*3+3))),"")</f>
        <v/>
      </c>
    </row>
    <row r="5073" spans="2:20" ht="14.25" customHeight="1">
      <c r="B5073" s="20">
        <v>6195</v>
      </c>
      <c r="C5073" s="21" t="s">
        <v>170</v>
      </c>
      <c r="D5073" s="21" t="s">
        <v>1663</v>
      </c>
      <c r="E5073" s="21" t="s">
        <v>1664</v>
      </c>
      <c r="F5073" s="21" t="s">
        <v>24</v>
      </c>
      <c r="G5073" s="21" t="s">
        <v>1666</v>
      </c>
      <c r="H5073" s="21" t="s">
        <v>1675</v>
      </c>
      <c r="I5073" s="21" t="s">
        <v>60</v>
      </c>
      <c r="J5073" s="23"/>
      <c r="K5073" s="24">
        <v>10</v>
      </c>
      <c r="M5073" s="25" t="str">
        <f>IF(I5073="","",IF(I5073="인문",성적입력!$C$8,성적입력!$C$9))</f>
        <v>A</v>
      </c>
      <c r="N5073" s="26">
        <f>성적입력!$C$15</f>
        <v>3</v>
      </c>
      <c r="P5073" s="27" t="str">
        <f t="shared" si="173"/>
        <v/>
      </c>
      <c r="R5073" s="26" t="str">
        <f t="array" ref="R5073">IFERROR(IF(OR(J5073="",M5073="",F5073=""),"",IF(F5073="학생부종합",INDEX(종합배치표!$C:$Q,MATCH(J5073,종합배치표!$B:$B,0),(MATCH(M5073,{"A","B","C","D","E"},0)-1)*3+1),INDEX(교과배치표!$C:$Q,MATCH(J5073,교과배치표!$B:$B,0),(MATCH(M5073,{"A","B","C","D","E"},0)-1)*3+1))),"")</f>
        <v/>
      </c>
      <c r="S5073" s="26" t="str">
        <f t="array" ref="S5073">IFERROR(IF(OR(J5073="",M5073="",F5073=""),"",IF(F5073="학생부종합",INDEX(종합배치표!$C:$Q,MATCH(J5073,종합배치표!$B:$B,0),(MATCH(M5073,{"A","B","C","D","E"},0)-1)*3+2),INDEX(교과배치표!$C:$Q,MATCH(J5073,교과배치표!$B:$B,0),(MATCH(M5073,{"A","B","C","D","E"},0)-1)*3+2))),"")</f>
        <v/>
      </c>
      <c r="T5073" s="26" t="str">
        <f t="array" ref="T5073">IFERROR(IF(OR(J5073="",M5073="",F5073=""),"",IF(F5073="학생부종합",INDEX(종합배치표!$C:$Q,MATCH(J5073,종합배치표!$B:$B,0),(MATCH(M5073,{"A","B","C","D","E"},0)-1)*3+3),INDEX(교과배치표!$C:$Q,MATCH(J5073,교과배치표!$B:$B,0),(MATCH(M5073,{"A","B","C","D","E"},0)-1)*3+3))),"")</f>
        <v/>
      </c>
    </row>
    <row r="5074" spans="2:20" ht="14.25" customHeight="1">
      <c r="B5074" s="20">
        <v>6197</v>
      </c>
      <c r="C5074" s="21" t="s">
        <v>170</v>
      </c>
      <c r="D5074" s="21" t="s">
        <v>1663</v>
      </c>
      <c r="E5074" s="21" t="s">
        <v>1664</v>
      </c>
      <c r="F5074" s="21" t="s">
        <v>68</v>
      </c>
      <c r="G5074" s="21" t="s">
        <v>536</v>
      </c>
      <c r="H5074" s="21" t="s">
        <v>426</v>
      </c>
      <c r="I5074" s="21" t="s">
        <v>60</v>
      </c>
      <c r="J5074" s="23"/>
      <c r="K5074" s="24">
        <v>12</v>
      </c>
      <c r="M5074" s="25" t="str">
        <f>IF(I5074="","",IF(I5074="인문",성적입력!$C$8,성적입력!$C$9))</f>
        <v>A</v>
      </c>
      <c r="N5074" s="26">
        <f>성적입력!$C$15</f>
        <v>3</v>
      </c>
      <c r="P5074" s="27" t="str">
        <f t="shared" si="173"/>
        <v/>
      </c>
      <c r="R5074" s="26" t="str">
        <f t="array" ref="R5074">IFERROR(IF(OR(J5074="",M5074="",F5074=""),"",IF(F5074="학생부종합",INDEX(종합배치표!$C:$Q,MATCH(J5074,종합배치표!$B:$B,0),(MATCH(M5074,{"A","B","C","D","E"},0)-1)*3+1),INDEX(교과배치표!$C:$Q,MATCH(J5074,교과배치표!$B:$B,0),(MATCH(M5074,{"A","B","C","D","E"},0)-1)*3+1))),"")</f>
        <v/>
      </c>
      <c r="S5074" s="26" t="str">
        <f t="array" ref="S5074">IFERROR(IF(OR(J5074="",M5074="",F5074=""),"",IF(F5074="학생부종합",INDEX(종합배치표!$C:$Q,MATCH(J5074,종합배치표!$B:$B,0),(MATCH(M5074,{"A","B","C","D","E"},0)-1)*3+2),INDEX(교과배치표!$C:$Q,MATCH(J5074,교과배치표!$B:$B,0),(MATCH(M5074,{"A","B","C","D","E"},0)-1)*3+2))),"")</f>
        <v/>
      </c>
      <c r="T5074" s="26" t="str">
        <f t="array" ref="T5074">IFERROR(IF(OR(J5074="",M5074="",F5074=""),"",IF(F5074="학생부종합",INDEX(종합배치표!$C:$Q,MATCH(J5074,종합배치표!$B:$B,0),(MATCH(M5074,{"A","B","C","D","E"},0)-1)*3+3),INDEX(교과배치표!$C:$Q,MATCH(J5074,교과배치표!$B:$B,0),(MATCH(M5074,{"A","B","C","D","E"},0)-1)*3+3))),"")</f>
        <v/>
      </c>
    </row>
    <row r="5075" spans="2:20" ht="14.25" customHeight="1">
      <c r="B5075" s="20">
        <v>6198</v>
      </c>
      <c r="C5075" s="21" t="s">
        <v>170</v>
      </c>
      <c r="D5075" s="21" t="s">
        <v>1663</v>
      </c>
      <c r="E5075" s="21" t="s">
        <v>1664</v>
      </c>
      <c r="F5075" s="21" t="s">
        <v>68</v>
      </c>
      <c r="G5075" s="21" t="s">
        <v>246</v>
      </c>
      <c r="H5075" s="21" t="s">
        <v>426</v>
      </c>
      <c r="I5075" s="21" t="s">
        <v>60</v>
      </c>
      <c r="J5075" s="23"/>
      <c r="K5075" s="24">
        <v>10</v>
      </c>
      <c r="M5075" s="25" t="str">
        <f>IF(I5075="","",IF(I5075="인문",성적입력!$C$8,성적입력!$C$9))</f>
        <v>A</v>
      </c>
      <c r="N5075" s="26">
        <f>성적입력!$C$15</f>
        <v>3</v>
      </c>
      <c r="P5075" s="27" t="str">
        <f t="shared" si="173"/>
        <v/>
      </c>
      <c r="R5075" s="26" t="str">
        <f t="array" ref="R5075">IFERROR(IF(OR(J5075="",M5075="",F5075=""),"",IF(F5075="학생부종합",INDEX(종합배치표!$C:$Q,MATCH(J5075,종합배치표!$B:$B,0),(MATCH(M5075,{"A","B","C","D","E"},0)-1)*3+1),INDEX(교과배치표!$C:$Q,MATCH(J5075,교과배치표!$B:$B,0),(MATCH(M5075,{"A","B","C","D","E"},0)-1)*3+1))),"")</f>
        <v/>
      </c>
      <c r="S5075" s="26" t="str">
        <f t="array" ref="S5075">IFERROR(IF(OR(J5075="",M5075="",F5075=""),"",IF(F5075="학생부종합",INDEX(종합배치표!$C:$Q,MATCH(J5075,종합배치표!$B:$B,0),(MATCH(M5075,{"A","B","C","D","E"},0)-1)*3+2),INDEX(교과배치표!$C:$Q,MATCH(J5075,교과배치표!$B:$B,0),(MATCH(M5075,{"A","B","C","D","E"},0)-1)*3+2))),"")</f>
        <v/>
      </c>
      <c r="T5075" s="26" t="str">
        <f t="array" ref="T5075">IFERROR(IF(OR(J5075="",M5075="",F5075=""),"",IF(F5075="학생부종합",INDEX(종합배치표!$C:$Q,MATCH(J5075,종합배치표!$B:$B,0),(MATCH(M5075,{"A","B","C","D","E"},0)-1)*3+3),INDEX(교과배치표!$C:$Q,MATCH(J5075,교과배치표!$B:$B,0),(MATCH(M5075,{"A","B","C","D","E"},0)-1)*3+3))),"")</f>
        <v/>
      </c>
    </row>
    <row r="5076" spans="2:20" ht="14.25" customHeight="1">
      <c r="B5076" s="20">
        <v>6199</v>
      </c>
      <c r="C5076" s="21" t="s">
        <v>170</v>
      </c>
      <c r="D5076" s="21" t="s">
        <v>1663</v>
      </c>
      <c r="E5076" s="21" t="s">
        <v>1664</v>
      </c>
      <c r="F5076" s="21" t="s">
        <v>24</v>
      </c>
      <c r="G5076" s="21" t="s">
        <v>1666</v>
      </c>
      <c r="H5076" s="21" t="s">
        <v>426</v>
      </c>
      <c r="I5076" s="21" t="s">
        <v>60</v>
      </c>
      <c r="J5076" s="23"/>
      <c r="K5076" s="24">
        <v>12</v>
      </c>
      <c r="M5076" s="25" t="str">
        <f>IF(I5076="","",IF(I5076="인문",성적입력!$C$8,성적입력!$C$9))</f>
        <v>A</v>
      </c>
      <c r="N5076" s="26">
        <f>성적입력!$C$15</f>
        <v>3</v>
      </c>
      <c r="P5076" s="27" t="str">
        <f t="shared" si="173"/>
        <v/>
      </c>
      <c r="R5076" s="26" t="str">
        <f t="array" ref="R5076">IFERROR(IF(OR(J5076="",M5076="",F5076=""),"",IF(F5076="학생부종합",INDEX(종합배치표!$C:$Q,MATCH(J5076,종합배치표!$B:$B,0),(MATCH(M5076,{"A","B","C","D","E"},0)-1)*3+1),INDEX(교과배치표!$C:$Q,MATCH(J5076,교과배치표!$B:$B,0),(MATCH(M5076,{"A","B","C","D","E"},0)-1)*3+1))),"")</f>
        <v/>
      </c>
      <c r="S5076" s="26" t="str">
        <f t="array" ref="S5076">IFERROR(IF(OR(J5076="",M5076="",F5076=""),"",IF(F5076="학생부종합",INDEX(종합배치표!$C:$Q,MATCH(J5076,종합배치표!$B:$B,0),(MATCH(M5076,{"A","B","C","D","E"},0)-1)*3+2),INDEX(교과배치표!$C:$Q,MATCH(J5076,교과배치표!$B:$B,0),(MATCH(M5076,{"A","B","C","D","E"},0)-1)*3+2))),"")</f>
        <v/>
      </c>
      <c r="T5076" s="26" t="str">
        <f t="array" ref="T5076">IFERROR(IF(OR(J5076="",M5076="",F5076=""),"",IF(F5076="학생부종합",INDEX(종합배치표!$C:$Q,MATCH(J5076,종합배치표!$B:$B,0),(MATCH(M5076,{"A","B","C","D","E"},0)-1)*3+3),INDEX(교과배치표!$C:$Q,MATCH(J5076,교과배치표!$B:$B,0),(MATCH(M5076,{"A","B","C","D","E"},0)-1)*3+3))),"")</f>
        <v/>
      </c>
    </row>
    <row r="5077" spans="2:20" ht="14.25" customHeight="1">
      <c r="B5077" s="20">
        <v>6201</v>
      </c>
      <c r="C5077" s="21" t="s">
        <v>170</v>
      </c>
      <c r="D5077" s="21" t="s">
        <v>1663</v>
      </c>
      <c r="E5077" s="21" t="s">
        <v>1664</v>
      </c>
      <c r="F5077" s="21" t="s">
        <v>68</v>
      </c>
      <c r="G5077" s="21" t="s">
        <v>536</v>
      </c>
      <c r="H5077" s="21" t="s">
        <v>130</v>
      </c>
      <c r="I5077" s="21" t="s">
        <v>60</v>
      </c>
      <c r="J5077" s="23"/>
      <c r="K5077" s="24">
        <v>6</v>
      </c>
      <c r="M5077" s="25" t="str">
        <f>IF(I5077="","",IF(I5077="인문",성적입력!$C$8,성적입력!$C$9))</f>
        <v>A</v>
      </c>
      <c r="N5077" s="26">
        <f>성적입력!$C$15</f>
        <v>3</v>
      </c>
      <c r="P5077" s="27" t="str">
        <f t="shared" si="173"/>
        <v/>
      </c>
      <c r="R5077" s="26" t="str">
        <f t="array" ref="R5077">IFERROR(IF(OR(J5077="",M5077="",F5077=""),"",IF(F5077="학생부종합",INDEX(종합배치표!$C:$Q,MATCH(J5077,종합배치표!$B:$B,0),(MATCH(M5077,{"A","B","C","D","E"},0)-1)*3+1),INDEX(교과배치표!$C:$Q,MATCH(J5077,교과배치표!$B:$B,0),(MATCH(M5077,{"A","B","C","D","E"},0)-1)*3+1))),"")</f>
        <v/>
      </c>
      <c r="S5077" s="26" t="str">
        <f t="array" ref="S5077">IFERROR(IF(OR(J5077="",M5077="",F5077=""),"",IF(F5077="학생부종합",INDEX(종합배치표!$C:$Q,MATCH(J5077,종합배치표!$B:$B,0),(MATCH(M5077,{"A","B","C","D","E"},0)-1)*3+2),INDEX(교과배치표!$C:$Q,MATCH(J5077,교과배치표!$B:$B,0),(MATCH(M5077,{"A","B","C","D","E"},0)-1)*3+2))),"")</f>
        <v/>
      </c>
      <c r="T5077" s="26" t="str">
        <f t="array" ref="T5077">IFERROR(IF(OR(J5077="",M5077="",F5077=""),"",IF(F5077="학생부종합",INDEX(종합배치표!$C:$Q,MATCH(J5077,종합배치표!$B:$B,0),(MATCH(M5077,{"A","B","C","D","E"},0)-1)*3+3),INDEX(교과배치표!$C:$Q,MATCH(J5077,교과배치표!$B:$B,0),(MATCH(M5077,{"A","B","C","D","E"},0)-1)*3+3))),"")</f>
        <v/>
      </c>
    </row>
    <row r="5078" spans="2:20" ht="14.25" customHeight="1">
      <c r="B5078" s="20">
        <v>6202</v>
      </c>
      <c r="C5078" s="21" t="s">
        <v>170</v>
      </c>
      <c r="D5078" s="21" t="s">
        <v>1663</v>
      </c>
      <c r="E5078" s="21" t="s">
        <v>1664</v>
      </c>
      <c r="F5078" s="21" t="s">
        <v>68</v>
      </c>
      <c r="G5078" s="21" t="s">
        <v>246</v>
      </c>
      <c r="H5078" s="21" t="s">
        <v>130</v>
      </c>
      <c r="I5078" s="21" t="s">
        <v>60</v>
      </c>
      <c r="J5078" s="23"/>
      <c r="K5078" s="24">
        <v>4</v>
      </c>
      <c r="M5078" s="25" t="str">
        <f>IF(I5078="","",IF(I5078="인문",성적입력!$C$8,성적입력!$C$9))</f>
        <v>A</v>
      </c>
      <c r="N5078" s="26">
        <f>성적입력!$C$15</f>
        <v>3</v>
      </c>
      <c r="P5078" s="27" t="str">
        <f t="shared" si="173"/>
        <v/>
      </c>
      <c r="R5078" s="26" t="str">
        <f t="array" ref="R5078">IFERROR(IF(OR(J5078="",M5078="",F5078=""),"",IF(F5078="학생부종합",INDEX(종합배치표!$C:$Q,MATCH(J5078,종합배치표!$B:$B,0),(MATCH(M5078,{"A","B","C","D","E"},0)-1)*3+1),INDEX(교과배치표!$C:$Q,MATCH(J5078,교과배치표!$B:$B,0),(MATCH(M5078,{"A","B","C","D","E"},0)-1)*3+1))),"")</f>
        <v/>
      </c>
      <c r="S5078" s="26" t="str">
        <f t="array" ref="S5078">IFERROR(IF(OR(J5078="",M5078="",F5078=""),"",IF(F5078="학생부종합",INDEX(종합배치표!$C:$Q,MATCH(J5078,종합배치표!$B:$B,0),(MATCH(M5078,{"A","B","C","D","E"},0)-1)*3+2),INDEX(교과배치표!$C:$Q,MATCH(J5078,교과배치표!$B:$B,0),(MATCH(M5078,{"A","B","C","D","E"},0)-1)*3+2))),"")</f>
        <v/>
      </c>
      <c r="T5078" s="26" t="str">
        <f t="array" ref="T5078">IFERROR(IF(OR(J5078="",M5078="",F5078=""),"",IF(F5078="학생부종합",INDEX(종합배치표!$C:$Q,MATCH(J5078,종합배치표!$B:$B,0),(MATCH(M5078,{"A","B","C","D","E"},0)-1)*3+3),INDEX(교과배치표!$C:$Q,MATCH(J5078,교과배치표!$B:$B,0),(MATCH(M5078,{"A","B","C","D","E"},0)-1)*3+3))),"")</f>
        <v/>
      </c>
    </row>
    <row r="5079" spans="2:20" ht="14.25" customHeight="1">
      <c r="B5079" s="20">
        <v>6203</v>
      </c>
      <c r="C5079" s="21" t="s">
        <v>170</v>
      </c>
      <c r="D5079" s="21" t="s">
        <v>1663</v>
      </c>
      <c r="E5079" s="21" t="s">
        <v>1664</v>
      </c>
      <c r="F5079" s="21" t="s">
        <v>24</v>
      </c>
      <c r="G5079" s="21" t="s">
        <v>1666</v>
      </c>
      <c r="H5079" s="21" t="s">
        <v>130</v>
      </c>
      <c r="I5079" s="21" t="s">
        <v>60</v>
      </c>
      <c r="J5079" s="23"/>
      <c r="K5079" s="24">
        <v>4</v>
      </c>
      <c r="M5079" s="25" t="str">
        <f>IF(I5079="","",IF(I5079="인문",성적입력!$C$8,성적입력!$C$9))</f>
        <v>A</v>
      </c>
      <c r="N5079" s="26">
        <f>성적입력!$C$15</f>
        <v>3</v>
      </c>
      <c r="P5079" s="27" t="str">
        <f t="shared" si="173"/>
        <v/>
      </c>
      <c r="R5079" s="26" t="str">
        <f t="array" ref="R5079">IFERROR(IF(OR(J5079="",M5079="",F5079=""),"",IF(F5079="학생부종합",INDEX(종합배치표!$C:$Q,MATCH(J5079,종합배치표!$B:$B,0),(MATCH(M5079,{"A","B","C","D","E"},0)-1)*3+1),INDEX(교과배치표!$C:$Q,MATCH(J5079,교과배치표!$B:$B,0),(MATCH(M5079,{"A","B","C","D","E"},0)-1)*3+1))),"")</f>
        <v/>
      </c>
      <c r="S5079" s="26" t="str">
        <f t="array" ref="S5079">IFERROR(IF(OR(J5079="",M5079="",F5079=""),"",IF(F5079="학생부종합",INDEX(종합배치표!$C:$Q,MATCH(J5079,종합배치표!$B:$B,0),(MATCH(M5079,{"A","B","C","D","E"},0)-1)*3+2),INDEX(교과배치표!$C:$Q,MATCH(J5079,교과배치표!$B:$B,0),(MATCH(M5079,{"A","B","C","D","E"},0)-1)*3+2))),"")</f>
        <v/>
      </c>
      <c r="T5079" s="26" t="str">
        <f t="array" ref="T5079">IFERROR(IF(OR(J5079="",M5079="",F5079=""),"",IF(F5079="학생부종합",INDEX(종합배치표!$C:$Q,MATCH(J5079,종합배치표!$B:$B,0),(MATCH(M5079,{"A","B","C","D","E"},0)-1)*3+3),INDEX(교과배치표!$C:$Q,MATCH(J5079,교과배치표!$B:$B,0),(MATCH(M5079,{"A","B","C","D","E"},0)-1)*3+3))),"")</f>
        <v/>
      </c>
    </row>
    <row r="5080" spans="2:20" ht="14.25" customHeight="1">
      <c r="B5080" s="20">
        <v>6205</v>
      </c>
      <c r="C5080" s="21" t="s">
        <v>170</v>
      </c>
      <c r="D5080" s="21" t="s">
        <v>1663</v>
      </c>
      <c r="E5080" s="21" t="s">
        <v>1664</v>
      </c>
      <c r="F5080" s="21" t="s">
        <v>68</v>
      </c>
      <c r="G5080" s="21" t="s">
        <v>536</v>
      </c>
      <c r="H5080" s="21" t="s">
        <v>1676</v>
      </c>
      <c r="I5080" s="21" t="s">
        <v>60</v>
      </c>
      <c r="J5080" s="23"/>
      <c r="K5080" s="24">
        <v>10</v>
      </c>
      <c r="M5080" s="25" t="str">
        <f>IF(I5080="","",IF(I5080="인문",성적입력!$C$8,성적입력!$C$9))</f>
        <v>A</v>
      </c>
      <c r="N5080" s="26">
        <f>성적입력!$C$15</f>
        <v>3</v>
      </c>
      <c r="P5080" s="27" t="str">
        <f t="shared" si="173"/>
        <v/>
      </c>
      <c r="R5080" s="26" t="str">
        <f t="array" ref="R5080">IFERROR(IF(OR(J5080="",M5080="",F5080=""),"",IF(F5080="학생부종합",INDEX(종합배치표!$C:$Q,MATCH(J5080,종합배치표!$B:$B,0),(MATCH(M5080,{"A","B","C","D","E"},0)-1)*3+1),INDEX(교과배치표!$C:$Q,MATCH(J5080,교과배치표!$B:$B,0),(MATCH(M5080,{"A","B","C","D","E"},0)-1)*3+1))),"")</f>
        <v/>
      </c>
      <c r="S5080" s="26" t="str">
        <f t="array" ref="S5080">IFERROR(IF(OR(J5080="",M5080="",F5080=""),"",IF(F5080="학생부종합",INDEX(종합배치표!$C:$Q,MATCH(J5080,종합배치표!$B:$B,0),(MATCH(M5080,{"A","B","C","D","E"},0)-1)*3+2),INDEX(교과배치표!$C:$Q,MATCH(J5080,교과배치표!$B:$B,0),(MATCH(M5080,{"A","B","C","D","E"},0)-1)*3+2))),"")</f>
        <v/>
      </c>
      <c r="T5080" s="26" t="str">
        <f t="array" ref="T5080">IFERROR(IF(OR(J5080="",M5080="",F5080=""),"",IF(F5080="학생부종합",INDEX(종합배치표!$C:$Q,MATCH(J5080,종합배치표!$B:$B,0),(MATCH(M5080,{"A","B","C","D","E"},0)-1)*3+3),INDEX(교과배치표!$C:$Q,MATCH(J5080,교과배치표!$B:$B,0),(MATCH(M5080,{"A","B","C","D","E"},0)-1)*3+3))),"")</f>
        <v/>
      </c>
    </row>
    <row r="5081" spans="2:20" ht="14.25" customHeight="1">
      <c r="B5081" s="20">
        <v>6206</v>
      </c>
      <c r="C5081" s="21" t="s">
        <v>170</v>
      </c>
      <c r="D5081" s="21" t="s">
        <v>1663</v>
      </c>
      <c r="E5081" s="21" t="s">
        <v>1664</v>
      </c>
      <c r="F5081" s="21" t="s">
        <v>68</v>
      </c>
      <c r="G5081" s="21" t="s">
        <v>246</v>
      </c>
      <c r="H5081" s="21" t="s">
        <v>1676</v>
      </c>
      <c r="I5081" s="21" t="s">
        <v>60</v>
      </c>
      <c r="J5081" s="23"/>
      <c r="K5081" s="24">
        <v>9</v>
      </c>
      <c r="M5081" s="25" t="str">
        <f>IF(I5081="","",IF(I5081="인문",성적입력!$C$8,성적입력!$C$9))</f>
        <v>A</v>
      </c>
      <c r="N5081" s="26">
        <f>성적입력!$C$15</f>
        <v>3</v>
      </c>
      <c r="P5081" s="27" t="str">
        <f t="shared" si="173"/>
        <v/>
      </c>
      <c r="R5081" s="26" t="str">
        <f t="array" ref="R5081">IFERROR(IF(OR(J5081="",M5081="",F5081=""),"",IF(F5081="학생부종합",INDEX(종합배치표!$C:$Q,MATCH(J5081,종합배치표!$B:$B,0),(MATCH(M5081,{"A","B","C","D","E"},0)-1)*3+1),INDEX(교과배치표!$C:$Q,MATCH(J5081,교과배치표!$B:$B,0),(MATCH(M5081,{"A","B","C","D","E"},0)-1)*3+1))),"")</f>
        <v/>
      </c>
      <c r="S5081" s="26" t="str">
        <f t="array" ref="S5081">IFERROR(IF(OR(J5081="",M5081="",F5081=""),"",IF(F5081="학생부종합",INDEX(종합배치표!$C:$Q,MATCH(J5081,종합배치표!$B:$B,0),(MATCH(M5081,{"A","B","C","D","E"},0)-1)*3+2),INDEX(교과배치표!$C:$Q,MATCH(J5081,교과배치표!$B:$B,0),(MATCH(M5081,{"A","B","C","D","E"},0)-1)*3+2))),"")</f>
        <v/>
      </c>
      <c r="T5081" s="26" t="str">
        <f t="array" ref="T5081">IFERROR(IF(OR(J5081="",M5081="",F5081=""),"",IF(F5081="학생부종합",INDEX(종합배치표!$C:$Q,MATCH(J5081,종합배치표!$B:$B,0),(MATCH(M5081,{"A","B","C","D","E"},0)-1)*3+3),INDEX(교과배치표!$C:$Q,MATCH(J5081,교과배치표!$B:$B,0),(MATCH(M5081,{"A","B","C","D","E"},0)-1)*3+3))),"")</f>
        <v/>
      </c>
    </row>
    <row r="5082" spans="2:20" ht="14.25" customHeight="1">
      <c r="B5082" s="20">
        <v>6207</v>
      </c>
      <c r="C5082" s="21" t="s">
        <v>170</v>
      </c>
      <c r="D5082" s="21" t="s">
        <v>1663</v>
      </c>
      <c r="E5082" s="21" t="s">
        <v>1664</v>
      </c>
      <c r="F5082" s="21" t="s">
        <v>24</v>
      </c>
      <c r="G5082" s="21" t="s">
        <v>1666</v>
      </c>
      <c r="H5082" s="21" t="s">
        <v>1676</v>
      </c>
      <c r="I5082" s="21" t="s">
        <v>60</v>
      </c>
      <c r="J5082" s="23"/>
      <c r="K5082" s="24">
        <v>10</v>
      </c>
      <c r="M5082" s="25" t="str">
        <f>IF(I5082="","",IF(I5082="인문",성적입력!$C$8,성적입력!$C$9))</f>
        <v>A</v>
      </c>
      <c r="N5082" s="26">
        <f>성적입력!$C$15</f>
        <v>3</v>
      </c>
      <c r="P5082" s="27" t="str">
        <f t="shared" si="173"/>
        <v/>
      </c>
      <c r="R5082" s="26" t="str">
        <f t="array" ref="R5082">IFERROR(IF(OR(J5082="",M5082="",F5082=""),"",IF(F5082="학생부종합",INDEX(종합배치표!$C:$Q,MATCH(J5082,종합배치표!$B:$B,0),(MATCH(M5082,{"A","B","C","D","E"},0)-1)*3+1),INDEX(교과배치표!$C:$Q,MATCH(J5082,교과배치표!$B:$B,0),(MATCH(M5082,{"A","B","C","D","E"},0)-1)*3+1))),"")</f>
        <v/>
      </c>
      <c r="S5082" s="26" t="str">
        <f t="array" ref="S5082">IFERROR(IF(OR(J5082="",M5082="",F5082=""),"",IF(F5082="학생부종합",INDEX(종합배치표!$C:$Q,MATCH(J5082,종합배치표!$B:$B,0),(MATCH(M5082,{"A","B","C","D","E"},0)-1)*3+2),INDEX(교과배치표!$C:$Q,MATCH(J5082,교과배치표!$B:$B,0),(MATCH(M5082,{"A","B","C","D","E"},0)-1)*3+2))),"")</f>
        <v/>
      </c>
      <c r="T5082" s="26" t="str">
        <f t="array" ref="T5082">IFERROR(IF(OR(J5082="",M5082="",F5082=""),"",IF(F5082="학생부종합",INDEX(종합배치표!$C:$Q,MATCH(J5082,종합배치표!$B:$B,0),(MATCH(M5082,{"A","B","C","D","E"},0)-1)*3+3),INDEX(교과배치표!$C:$Q,MATCH(J5082,교과배치표!$B:$B,0),(MATCH(M5082,{"A","B","C","D","E"},0)-1)*3+3))),"")</f>
        <v/>
      </c>
    </row>
    <row r="5083" spans="2:20" ht="14.25" customHeight="1">
      <c r="B5083" s="20">
        <v>6209</v>
      </c>
      <c r="C5083" s="21" t="s">
        <v>170</v>
      </c>
      <c r="D5083" s="21" t="s">
        <v>1663</v>
      </c>
      <c r="E5083" s="21" t="s">
        <v>1664</v>
      </c>
      <c r="F5083" s="21" t="s">
        <v>24</v>
      </c>
      <c r="G5083" s="21" t="s">
        <v>1677</v>
      </c>
      <c r="H5083" s="21" t="s">
        <v>318</v>
      </c>
      <c r="I5083" s="21" t="s">
        <v>319</v>
      </c>
      <c r="J5083" s="23"/>
      <c r="K5083" s="24">
        <v>47</v>
      </c>
      <c r="M5083" s="25" t="str">
        <f>IF(I5083="","",IF(I5083="인문",성적입력!$C$8,성적입력!$C$9))</f>
        <v>A</v>
      </c>
      <c r="N5083" s="26">
        <f>성적입력!$C$15</f>
        <v>3</v>
      </c>
      <c r="P5083" s="27" t="str">
        <f t="shared" si="173"/>
        <v/>
      </c>
      <c r="R5083" s="26" t="str">
        <f t="array" ref="R5083">IFERROR(IF(OR(J5083="",M5083="",F5083=""),"",IF(F5083="학생부종합",INDEX(종합배치표!$C:$Q,MATCH(J5083,종합배치표!$B:$B,0),(MATCH(M5083,{"A","B","C","D","E"},0)-1)*3+1),INDEX(교과배치표!$C:$Q,MATCH(J5083,교과배치표!$B:$B,0),(MATCH(M5083,{"A","B","C","D","E"},0)-1)*3+1))),"")</f>
        <v/>
      </c>
      <c r="S5083" s="26" t="str">
        <f t="array" ref="S5083">IFERROR(IF(OR(J5083="",M5083="",F5083=""),"",IF(F5083="학생부종합",INDEX(종합배치표!$C:$Q,MATCH(J5083,종합배치표!$B:$B,0),(MATCH(M5083,{"A","B","C","D","E"},0)-1)*3+2),INDEX(교과배치표!$C:$Q,MATCH(J5083,교과배치표!$B:$B,0),(MATCH(M5083,{"A","B","C","D","E"},0)-1)*3+2))),"")</f>
        <v/>
      </c>
      <c r="T5083" s="26" t="str">
        <f t="array" ref="T5083">IFERROR(IF(OR(J5083="",M5083="",F5083=""),"",IF(F5083="학생부종합",INDEX(종합배치표!$C:$Q,MATCH(J5083,종합배치표!$B:$B,0),(MATCH(M5083,{"A","B","C","D","E"},0)-1)*3+3),INDEX(교과배치표!$C:$Q,MATCH(J5083,교과배치표!$B:$B,0),(MATCH(M5083,{"A","B","C","D","E"},0)-1)*3+3))),"")</f>
        <v/>
      </c>
    </row>
    <row r="5084" spans="2:20" ht="14.25" customHeight="1">
      <c r="B5084" s="20">
        <v>6210</v>
      </c>
      <c r="C5084" s="21" t="s">
        <v>170</v>
      </c>
      <c r="D5084" s="21" t="s">
        <v>1663</v>
      </c>
      <c r="E5084" s="21" t="s">
        <v>1664</v>
      </c>
      <c r="F5084" s="21" t="s">
        <v>68</v>
      </c>
      <c r="G5084" s="21" t="s">
        <v>536</v>
      </c>
      <c r="H5084" s="21" t="s">
        <v>1678</v>
      </c>
      <c r="I5084" s="21" t="s">
        <v>60</v>
      </c>
      <c r="J5084" s="23"/>
      <c r="K5084" s="24">
        <v>10</v>
      </c>
      <c r="M5084" s="25" t="str">
        <f>IF(I5084="","",IF(I5084="인문",성적입력!$C$8,성적입력!$C$9))</f>
        <v>A</v>
      </c>
      <c r="N5084" s="26">
        <f>성적입력!$C$15</f>
        <v>3</v>
      </c>
      <c r="P5084" s="27" t="str">
        <f t="shared" si="173"/>
        <v/>
      </c>
      <c r="R5084" s="26" t="str">
        <f t="array" ref="R5084">IFERROR(IF(OR(J5084="",M5084="",F5084=""),"",IF(F5084="학생부종합",INDEX(종합배치표!$C:$Q,MATCH(J5084,종합배치표!$B:$B,0),(MATCH(M5084,{"A","B","C","D","E"},0)-1)*3+1),INDEX(교과배치표!$C:$Q,MATCH(J5084,교과배치표!$B:$B,0),(MATCH(M5084,{"A","B","C","D","E"},0)-1)*3+1))),"")</f>
        <v/>
      </c>
      <c r="S5084" s="26" t="str">
        <f t="array" ref="S5084">IFERROR(IF(OR(J5084="",M5084="",F5084=""),"",IF(F5084="학생부종합",INDEX(종합배치표!$C:$Q,MATCH(J5084,종합배치표!$B:$B,0),(MATCH(M5084,{"A","B","C","D","E"},0)-1)*3+2),INDEX(교과배치표!$C:$Q,MATCH(J5084,교과배치표!$B:$B,0),(MATCH(M5084,{"A","B","C","D","E"},0)-1)*3+2))),"")</f>
        <v/>
      </c>
      <c r="T5084" s="26" t="str">
        <f t="array" ref="T5084">IFERROR(IF(OR(J5084="",M5084="",F5084=""),"",IF(F5084="학생부종합",INDEX(종합배치표!$C:$Q,MATCH(J5084,종합배치표!$B:$B,0),(MATCH(M5084,{"A","B","C","D","E"},0)-1)*3+3),INDEX(교과배치표!$C:$Q,MATCH(J5084,교과배치표!$B:$B,0),(MATCH(M5084,{"A","B","C","D","E"},0)-1)*3+3))),"")</f>
        <v/>
      </c>
    </row>
    <row r="5085" spans="2:20" ht="14.25" customHeight="1">
      <c r="B5085" s="20">
        <v>6211</v>
      </c>
      <c r="C5085" s="21" t="s">
        <v>170</v>
      </c>
      <c r="D5085" s="21" t="s">
        <v>1663</v>
      </c>
      <c r="E5085" s="21" t="s">
        <v>1664</v>
      </c>
      <c r="F5085" s="21" t="s">
        <v>68</v>
      </c>
      <c r="G5085" s="21" t="s">
        <v>246</v>
      </c>
      <c r="H5085" s="21" t="s">
        <v>1678</v>
      </c>
      <c r="I5085" s="21" t="s">
        <v>60</v>
      </c>
      <c r="J5085" s="23"/>
      <c r="K5085" s="24">
        <v>8</v>
      </c>
      <c r="M5085" s="25" t="str">
        <f>IF(I5085="","",IF(I5085="인문",성적입력!$C$8,성적입력!$C$9))</f>
        <v>A</v>
      </c>
      <c r="N5085" s="26">
        <f>성적입력!$C$15</f>
        <v>3</v>
      </c>
      <c r="P5085" s="27" t="str">
        <f t="shared" si="173"/>
        <v/>
      </c>
      <c r="R5085" s="26" t="str">
        <f t="array" ref="R5085">IFERROR(IF(OR(J5085="",M5085="",F5085=""),"",IF(F5085="학생부종합",INDEX(종합배치표!$C:$Q,MATCH(J5085,종합배치표!$B:$B,0),(MATCH(M5085,{"A","B","C","D","E"},0)-1)*3+1),INDEX(교과배치표!$C:$Q,MATCH(J5085,교과배치표!$B:$B,0),(MATCH(M5085,{"A","B","C","D","E"},0)-1)*3+1))),"")</f>
        <v/>
      </c>
      <c r="S5085" s="26" t="str">
        <f t="array" ref="S5085">IFERROR(IF(OR(J5085="",M5085="",F5085=""),"",IF(F5085="학생부종합",INDEX(종합배치표!$C:$Q,MATCH(J5085,종합배치표!$B:$B,0),(MATCH(M5085,{"A","B","C","D","E"},0)-1)*3+2),INDEX(교과배치표!$C:$Q,MATCH(J5085,교과배치표!$B:$B,0),(MATCH(M5085,{"A","B","C","D","E"},0)-1)*3+2))),"")</f>
        <v/>
      </c>
      <c r="T5085" s="26" t="str">
        <f t="array" ref="T5085">IFERROR(IF(OR(J5085="",M5085="",F5085=""),"",IF(F5085="학생부종합",INDEX(종합배치표!$C:$Q,MATCH(J5085,종합배치표!$B:$B,0),(MATCH(M5085,{"A","B","C","D","E"},0)-1)*3+3),INDEX(교과배치표!$C:$Q,MATCH(J5085,교과배치표!$B:$B,0),(MATCH(M5085,{"A","B","C","D","E"},0)-1)*3+3))),"")</f>
        <v/>
      </c>
    </row>
    <row r="5086" spans="2:20" ht="14.25" customHeight="1">
      <c r="B5086" s="20">
        <v>6212</v>
      </c>
      <c r="C5086" s="21" t="s">
        <v>170</v>
      </c>
      <c r="D5086" s="21" t="s">
        <v>1663</v>
      </c>
      <c r="E5086" s="21" t="s">
        <v>1664</v>
      </c>
      <c r="F5086" s="21" t="s">
        <v>24</v>
      </c>
      <c r="G5086" s="21" t="s">
        <v>1666</v>
      </c>
      <c r="H5086" s="21" t="s">
        <v>1678</v>
      </c>
      <c r="I5086" s="21" t="s">
        <v>60</v>
      </c>
      <c r="J5086" s="23"/>
      <c r="K5086" s="24">
        <v>9</v>
      </c>
      <c r="M5086" s="25" t="str">
        <f>IF(I5086="","",IF(I5086="인문",성적입력!$C$8,성적입력!$C$9))</f>
        <v>A</v>
      </c>
      <c r="N5086" s="26">
        <f>성적입력!$C$15</f>
        <v>3</v>
      </c>
      <c r="P5086" s="27" t="str">
        <f t="shared" si="173"/>
        <v/>
      </c>
      <c r="R5086" s="26" t="str">
        <f t="array" ref="R5086">IFERROR(IF(OR(J5086="",M5086="",F5086=""),"",IF(F5086="학생부종합",INDEX(종합배치표!$C:$Q,MATCH(J5086,종합배치표!$B:$B,0),(MATCH(M5086,{"A","B","C","D","E"},0)-1)*3+1),INDEX(교과배치표!$C:$Q,MATCH(J5086,교과배치표!$B:$B,0),(MATCH(M5086,{"A","B","C","D","E"},0)-1)*3+1))),"")</f>
        <v/>
      </c>
      <c r="S5086" s="26" t="str">
        <f t="array" ref="S5086">IFERROR(IF(OR(J5086="",M5086="",F5086=""),"",IF(F5086="학생부종합",INDEX(종합배치표!$C:$Q,MATCH(J5086,종합배치표!$B:$B,0),(MATCH(M5086,{"A","B","C","D","E"},0)-1)*3+2),INDEX(교과배치표!$C:$Q,MATCH(J5086,교과배치표!$B:$B,0),(MATCH(M5086,{"A","B","C","D","E"},0)-1)*3+2))),"")</f>
        <v/>
      </c>
      <c r="T5086" s="26" t="str">
        <f t="array" ref="T5086">IFERROR(IF(OR(J5086="",M5086="",F5086=""),"",IF(F5086="학생부종합",INDEX(종합배치표!$C:$Q,MATCH(J5086,종합배치표!$B:$B,0),(MATCH(M5086,{"A","B","C","D","E"},0)-1)*3+3),INDEX(교과배치표!$C:$Q,MATCH(J5086,교과배치표!$B:$B,0),(MATCH(M5086,{"A","B","C","D","E"},0)-1)*3+3))),"")</f>
        <v/>
      </c>
    </row>
    <row r="5087" spans="2:20" ht="14.25" customHeight="1">
      <c r="B5087" s="20">
        <v>6214</v>
      </c>
      <c r="C5087" s="21" t="s">
        <v>170</v>
      </c>
      <c r="D5087" s="21" t="s">
        <v>1663</v>
      </c>
      <c r="E5087" s="21" t="s">
        <v>1664</v>
      </c>
      <c r="F5087" s="21" t="s">
        <v>68</v>
      </c>
      <c r="G5087" s="21" t="s">
        <v>536</v>
      </c>
      <c r="H5087" s="21" t="s">
        <v>948</v>
      </c>
      <c r="I5087" s="21" t="s">
        <v>60</v>
      </c>
      <c r="J5087" s="23"/>
      <c r="K5087" s="24">
        <v>15</v>
      </c>
      <c r="M5087" s="25" t="str">
        <f>IF(I5087="","",IF(I5087="인문",성적입력!$C$8,성적입력!$C$9))</f>
        <v>A</v>
      </c>
      <c r="N5087" s="26">
        <f>성적입력!$C$15</f>
        <v>3</v>
      </c>
      <c r="P5087" s="27" t="str">
        <f t="shared" si="173"/>
        <v/>
      </c>
      <c r="R5087" s="26" t="str">
        <f t="array" ref="R5087">IFERROR(IF(OR(J5087="",M5087="",F5087=""),"",IF(F5087="학생부종합",INDEX(종합배치표!$C:$Q,MATCH(J5087,종합배치표!$B:$B,0),(MATCH(M5087,{"A","B","C","D","E"},0)-1)*3+1),INDEX(교과배치표!$C:$Q,MATCH(J5087,교과배치표!$B:$B,0),(MATCH(M5087,{"A","B","C","D","E"},0)-1)*3+1))),"")</f>
        <v/>
      </c>
      <c r="S5087" s="26" t="str">
        <f t="array" ref="S5087">IFERROR(IF(OR(J5087="",M5087="",F5087=""),"",IF(F5087="학생부종합",INDEX(종합배치표!$C:$Q,MATCH(J5087,종합배치표!$B:$B,0),(MATCH(M5087,{"A","B","C","D","E"},0)-1)*3+2),INDEX(교과배치표!$C:$Q,MATCH(J5087,교과배치표!$B:$B,0),(MATCH(M5087,{"A","B","C","D","E"},0)-1)*3+2))),"")</f>
        <v/>
      </c>
      <c r="T5087" s="26" t="str">
        <f t="array" ref="T5087">IFERROR(IF(OR(J5087="",M5087="",F5087=""),"",IF(F5087="학생부종합",INDEX(종합배치표!$C:$Q,MATCH(J5087,종합배치표!$B:$B,0),(MATCH(M5087,{"A","B","C","D","E"},0)-1)*3+3),INDEX(교과배치표!$C:$Q,MATCH(J5087,교과배치표!$B:$B,0),(MATCH(M5087,{"A","B","C","D","E"},0)-1)*3+3))),"")</f>
        <v/>
      </c>
    </row>
    <row r="5088" spans="2:20" ht="14.25" customHeight="1">
      <c r="B5088" s="20">
        <v>6215</v>
      </c>
      <c r="C5088" s="21" t="s">
        <v>170</v>
      </c>
      <c r="D5088" s="21" t="s">
        <v>1663</v>
      </c>
      <c r="E5088" s="21" t="s">
        <v>1664</v>
      </c>
      <c r="F5088" s="21" t="s">
        <v>68</v>
      </c>
      <c r="G5088" s="21" t="s">
        <v>246</v>
      </c>
      <c r="H5088" s="21" t="s">
        <v>948</v>
      </c>
      <c r="I5088" s="21" t="s">
        <v>60</v>
      </c>
      <c r="J5088" s="23"/>
      <c r="K5088" s="24">
        <v>14</v>
      </c>
      <c r="M5088" s="25" t="str">
        <f>IF(I5088="","",IF(I5088="인문",성적입력!$C$8,성적입력!$C$9))</f>
        <v>A</v>
      </c>
      <c r="N5088" s="26">
        <f>성적입력!$C$15</f>
        <v>3</v>
      </c>
      <c r="P5088" s="27" t="str">
        <f t="shared" si="173"/>
        <v/>
      </c>
      <c r="R5088" s="26" t="str">
        <f t="array" ref="R5088">IFERROR(IF(OR(J5088="",M5088="",F5088=""),"",IF(F5088="학생부종합",INDEX(종합배치표!$C:$Q,MATCH(J5088,종합배치표!$B:$B,0),(MATCH(M5088,{"A","B","C","D","E"},0)-1)*3+1),INDEX(교과배치표!$C:$Q,MATCH(J5088,교과배치표!$B:$B,0),(MATCH(M5088,{"A","B","C","D","E"},0)-1)*3+1))),"")</f>
        <v/>
      </c>
      <c r="S5088" s="26" t="str">
        <f t="array" ref="S5088">IFERROR(IF(OR(J5088="",M5088="",F5088=""),"",IF(F5088="학생부종합",INDEX(종합배치표!$C:$Q,MATCH(J5088,종합배치표!$B:$B,0),(MATCH(M5088,{"A","B","C","D","E"},0)-1)*3+2),INDEX(교과배치표!$C:$Q,MATCH(J5088,교과배치표!$B:$B,0),(MATCH(M5088,{"A","B","C","D","E"},0)-1)*3+2))),"")</f>
        <v/>
      </c>
      <c r="T5088" s="26" t="str">
        <f t="array" ref="T5088">IFERROR(IF(OR(J5088="",M5088="",F5088=""),"",IF(F5088="학생부종합",INDEX(종합배치표!$C:$Q,MATCH(J5088,종합배치표!$B:$B,0),(MATCH(M5088,{"A","B","C","D","E"},0)-1)*3+3),INDEX(교과배치표!$C:$Q,MATCH(J5088,교과배치표!$B:$B,0),(MATCH(M5088,{"A","B","C","D","E"},0)-1)*3+3))),"")</f>
        <v/>
      </c>
    </row>
    <row r="5089" spans="2:20" ht="14.25" customHeight="1">
      <c r="B5089" s="20">
        <v>6216</v>
      </c>
      <c r="C5089" s="21" t="s">
        <v>170</v>
      </c>
      <c r="D5089" s="21" t="s">
        <v>1663</v>
      </c>
      <c r="E5089" s="21" t="s">
        <v>1664</v>
      </c>
      <c r="F5089" s="21" t="s">
        <v>24</v>
      </c>
      <c r="G5089" s="21" t="s">
        <v>1666</v>
      </c>
      <c r="H5089" s="21" t="s">
        <v>948</v>
      </c>
      <c r="I5089" s="21" t="s">
        <v>60</v>
      </c>
      <c r="J5089" s="23"/>
      <c r="K5089" s="24">
        <v>14</v>
      </c>
      <c r="M5089" s="25" t="str">
        <f>IF(I5089="","",IF(I5089="인문",성적입력!$C$8,성적입력!$C$9))</f>
        <v>A</v>
      </c>
      <c r="N5089" s="26">
        <f>성적입력!$C$15</f>
        <v>3</v>
      </c>
      <c r="P5089" s="27" t="str">
        <f t="shared" si="173"/>
        <v/>
      </c>
      <c r="R5089" s="26" t="str">
        <f t="array" ref="R5089">IFERROR(IF(OR(J5089="",M5089="",F5089=""),"",IF(F5089="학생부종합",INDEX(종합배치표!$C:$Q,MATCH(J5089,종합배치표!$B:$B,0),(MATCH(M5089,{"A","B","C","D","E"},0)-1)*3+1),INDEX(교과배치표!$C:$Q,MATCH(J5089,교과배치표!$B:$B,0),(MATCH(M5089,{"A","B","C","D","E"},0)-1)*3+1))),"")</f>
        <v/>
      </c>
      <c r="S5089" s="26" t="str">
        <f t="array" ref="S5089">IFERROR(IF(OR(J5089="",M5089="",F5089=""),"",IF(F5089="학생부종합",INDEX(종합배치표!$C:$Q,MATCH(J5089,종합배치표!$B:$B,0),(MATCH(M5089,{"A","B","C","D","E"},0)-1)*3+2),INDEX(교과배치표!$C:$Q,MATCH(J5089,교과배치표!$B:$B,0),(MATCH(M5089,{"A","B","C","D","E"},0)-1)*3+2))),"")</f>
        <v/>
      </c>
      <c r="T5089" s="26" t="str">
        <f t="array" ref="T5089">IFERROR(IF(OR(J5089="",M5089="",F5089=""),"",IF(F5089="학생부종합",INDEX(종합배치표!$C:$Q,MATCH(J5089,종합배치표!$B:$B,0),(MATCH(M5089,{"A","B","C","D","E"},0)-1)*3+3),INDEX(교과배치표!$C:$Q,MATCH(J5089,교과배치표!$B:$B,0),(MATCH(M5089,{"A","B","C","D","E"},0)-1)*3+3))),"")</f>
        <v/>
      </c>
    </row>
    <row r="5090" spans="2:20" ht="14.25" customHeight="1">
      <c r="B5090" s="20">
        <v>6218</v>
      </c>
      <c r="C5090" s="21" t="s">
        <v>170</v>
      </c>
      <c r="D5090" s="21" t="s">
        <v>1663</v>
      </c>
      <c r="E5090" s="21" t="s">
        <v>1664</v>
      </c>
      <c r="F5090" s="21" t="s">
        <v>68</v>
      </c>
      <c r="G5090" s="21" t="s">
        <v>536</v>
      </c>
      <c r="H5090" s="21" t="s">
        <v>1679</v>
      </c>
      <c r="I5090" s="21" t="s">
        <v>60</v>
      </c>
      <c r="J5090" s="23"/>
      <c r="K5090" s="24">
        <v>3</v>
      </c>
      <c r="M5090" s="25" t="str">
        <f>IF(I5090="","",IF(I5090="인문",성적입력!$C$8,성적입력!$C$9))</f>
        <v>A</v>
      </c>
      <c r="N5090" s="26">
        <f>성적입력!$C$15</f>
        <v>3</v>
      </c>
      <c r="P5090" s="27" t="str">
        <f t="shared" si="173"/>
        <v/>
      </c>
      <c r="R5090" s="26" t="str">
        <f t="array" ref="R5090">IFERROR(IF(OR(J5090="",M5090="",F5090=""),"",IF(F5090="학생부종합",INDEX(종합배치표!$C:$Q,MATCH(J5090,종합배치표!$B:$B,0),(MATCH(M5090,{"A","B","C","D","E"},0)-1)*3+1),INDEX(교과배치표!$C:$Q,MATCH(J5090,교과배치표!$B:$B,0),(MATCH(M5090,{"A","B","C","D","E"},0)-1)*3+1))),"")</f>
        <v/>
      </c>
      <c r="S5090" s="26" t="str">
        <f t="array" ref="S5090">IFERROR(IF(OR(J5090="",M5090="",F5090=""),"",IF(F5090="학생부종합",INDEX(종합배치표!$C:$Q,MATCH(J5090,종합배치표!$B:$B,0),(MATCH(M5090,{"A","B","C","D","E"},0)-1)*3+2),INDEX(교과배치표!$C:$Q,MATCH(J5090,교과배치표!$B:$B,0),(MATCH(M5090,{"A","B","C","D","E"},0)-1)*3+2))),"")</f>
        <v/>
      </c>
      <c r="T5090" s="26" t="str">
        <f t="array" ref="T5090">IFERROR(IF(OR(J5090="",M5090="",F5090=""),"",IF(F5090="학생부종합",INDEX(종합배치표!$C:$Q,MATCH(J5090,종합배치표!$B:$B,0),(MATCH(M5090,{"A","B","C","D","E"},0)-1)*3+3),INDEX(교과배치표!$C:$Q,MATCH(J5090,교과배치표!$B:$B,0),(MATCH(M5090,{"A","B","C","D","E"},0)-1)*3+3))),"")</f>
        <v/>
      </c>
    </row>
    <row r="5091" spans="2:20" ht="14.25" customHeight="1">
      <c r="B5091" s="20">
        <v>6219</v>
      </c>
      <c r="C5091" s="21" t="s">
        <v>170</v>
      </c>
      <c r="D5091" s="21" t="s">
        <v>1663</v>
      </c>
      <c r="E5091" s="21" t="s">
        <v>1664</v>
      </c>
      <c r="F5091" s="21" t="s">
        <v>68</v>
      </c>
      <c r="G5091" s="21" t="s">
        <v>246</v>
      </c>
      <c r="H5091" s="21" t="s">
        <v>1679</v>
      </c>
      <c r="I5091" s="21" t="s">
        <v>60</v>
      </c>
      <c r="J5091" s="23"/>
      <c r="K5091" s="24">
        <v>3</v>
      </c>
      <c r="M5091" s="25" t="str">
        <f>IF(I5091="","",IF(I5091="인문",성적입력!$C$8,성적입력!$C$9))</f>
        <v>A</v>
      </c>
      <c r="N5091" s="26">
        <f>성적입력!$C$15</f>
        <v>3</v>
      </c>
      <c r="P5091" s="27" t="str">
        <f t="shared" si="173"/>
        <v/>
      </c>
      <c r="R5091" s="26" t="str">
        <f t="array" ref="R5091">IFERROR(IF(OR(J5091="",M5091="",F5091=""),"",IF(F5091="학생부종합",INDEX(종합배치표!$C:$Q,MATCH(J5091,종합배치표!$B:$B,0),(MATCH(M5091,{"A","B","C","D","E"},0)-1)*3+1),INDEX(교과배치표!$C:$Q,MATCH(J5091,교과배치표!$B:$B,0),(MATCH(M5091,{"A","B","C","D","E"},0)-1)*3+1))),"")</f>
        <v/>
      </c>
      <c r="S5091" s="26" t="str">
        <f t="array" ref="S5091">IFERROR(IF(OR(J5091="",M5091="",F5091=""),"",IF(F5091="학생부종합",INDEX(종합배치표!$C:$Q,MATCH(J5091,종합배치표!$B:$B,0),(MATCH(M5091,{"A","B","C","D","E"},0)-1)*3+2),INDEX(교과배치표!$C:$Q,MATCH(J5091,교과배치표!$B:$B,0),(MATCH(M5091,{"A","B","C","D","E"},0)-1)*3+2))),"")</f>
        <v/>
      </c>
      <c r="T5091" s="26" t="str">
        <f t="array" ref="T5091">IFERROR(IF(OR(J5091="",M5091="",F5091=""),"",IF(F5091="학생부종합",INDEX(종합배치표!$C:$Q,MATCH(J5091,종합배치표!$B:$B,0),(MATCH(M5091,{"A","B","C","D","E"},0)-1)*3+3),INDEX(교과배치표!$C:$Q,MATCH(J5091,교과배치표!$B:$B,0),(MATCH(M5091,{"A","B","C","D","E"},0)-1)*3+3))),"")</f>
        <v/>
      </c>
    </row>
    <row r="5092" spans="2:20" ht="14.25" customHeight="1">
      <c r="B5092" s="20">
        <v>6220</v>
      </c>
      <c r="C5092" s="21" t="s">
        <v>170</v>
      </c>
      <c r="D5092" s="21" t="s">
        <v>1663</v>
      </c>
      <c r="E5092" s="21" t="s">
        <v>1664</v>
      </c>
      <c r="F5092" s="21" t="s">
        <v>24</v>
      </c>
      <c r="G5092" s="21" t="s">
        <v>1666</v>
      </c>
      <c r="H5092" s="21" t="s">
        <v>1679</v>
      </c>
      <c r="I5092" s="21" t="s">
        <v>60</v>
      </c>
      <c r="J5092" s="23"/>
      <c r="K5092" s="24">
        <v>5</v>
      </c>
      <c r="M5092" s="25" t="str">
        <f>IF(I5092="","",IF(I5092="인문",성적입력!$C$8,성적입력!$C$9))</f>
        <v>A</v>
      </c>
      <c r="N5092" s="26">
        <f>성적입력!$C$15</f>
        <v>3</v>
      </c>
      <c r="P5092" s="27" t="str">
        <f t="shared" si="173"/>
        <v/>
      </c>
      <c r="R5092" s="26" t="str">
        <f t="array" ref="R5092">IFERROR(IF(OR(J5092="",M5092="",F5092=""),"",IF(F5092="학생부종합",INDEX(종합배치표!$C:$Q,MATCH(J5092,종합배치표!$B:$B,0),(MATCH(M5092,{"A","B","C","D","E"},0)-1)*3+1),INDEX(교과배치표!$C:$Q,MATCH(J5092,교과배치표!$B:$B,0),(MATCH(M5092,{"A","B","C","D","E"},0)-1)*3+1))),"")</f>
        <v/>
      </c>
      <c r="S5092" s="26" t="str">
        <f t="array" ref="S5092">IFERROR(IF(OR(J5092="",M5092="",F5092=""),"",IF(F5092="학생부종합",INDEX(종합배치표!$C:$Q,MATCH(J5092,종합배치표!$B:$B,0),(MATCH(M5092,{"A","B","C","D","E"},0)-1)*3+2),INDEX(교과배치표!$C:$Q,MATCH(J5092,교과배치표!$B:$B,0),(MATCH(M5092,{"A","B","C","D","E"},0)-1)*3+2))),"")</f>
        <v/>
      </c>
      <c r="T5092" s="26" t="str">
        <f t="array" ref="T5092">IFERROR(IF(OR(J5092="",M5092="",F5092=""),"",IF(F5092="학생부종합",INDEX(종합배치표!$C:$Q,MATCH(J5092,종합배치표!$B:$B,0),(MATCH(M5092,{"A","B","C","D","E"},0)-1)*3+3),INDEX(교과배치표!$C:$Q,MATCH(J5092,교과배치표!$B:$B,0),(MATCH(M5092,{"A","B","C","D","E"},0)-1)*3+3))),"")</f>
        <v/>
      </c>
    </row>
    <row r="5093" spans="2:20" ht="14.25" customHeight="1">
      <c r="B5093" s="20">
        <v>6222</v>
      </c>
      <c r="C5093" s="21" t="s">
        <v>170</v>
      </c>
      <c r="D5093" s="21" t="s">
        <v>1663</v>
      </c>
      <c r="E5093" s="21" t="s">
        <v>1664</v>
      </c>
      <c r="F5093" s="21" t="s">
        <v>68</v>
      </c>
      <c r="G5093" s="21" t="s">
        <v>536</v>
      </c>
      <c r="H5093" s="21" t="s">
        <v>909</v>
      </c>
      <c r="I5093" s="21" t="s">
        <v>60</v>
      </c>
      <c r="J5093" s="23"/>
      <c r="K5093" s="24">
        <v>10</v>
      </c>
      <c r="M5093" s="25" t="str">
        <f>IF(I5093="","",IF(I5093="인문",성적입력!$C$8,성적입력!$C$9))</f>
        <v>A</v>
      </c>
      <c r="N5093" s="26">
        <f>성적입력!$C$15</f>
        <v>3</v>
      </c>
      <c r="P5093" s="27" t="str">
        <f t="shared" si="173"/>
        <v/>
      </c>
      <c r="R5093" s="26" t="str">
        <f t="array" ref="R5093">IFERROR(IF(OR(J5093="",M5093="",F5093=""),"",IF(F5093="학생부종합",INDEX(종합배치표!$C:$Q,MATCH(J5093,종합배치표!$B:$B,0),(MATCH(M5093,{"A","B","C","D","E"},0)-1)*3+1),INDEX(교과배치표!$C:$Q,MATCH(J5093,교과배치표!$B:$B,0),(MATCH(M5093,{"A","B","C","D","E"},0)-1)*3+1))),"")</f>
        <v/>
      </c>
      <c r="S5093" s="26" t="str">
        <f t="array" ref="S5093">IFERROR(IF(OR(J5093="",M5093="",F5093=""),"",IF(F5093="학생부종합",INDEX(종합배치표!$C:$Q,MATCH(J5093,종합배치표!$B:$B,0),(MATCH(M5093,{"A","B","C","D","E"},0)-1)*3+2),INDEX(교과배치표!$C:$Q,MATCH(J5093,교과배치표!$B:$B,0),(MATCH(M5093,{"A","B","C","D","E"},0)-1)*3+2))),"")</f>
        <v/>
      </c>
      <c r="T5093" s="26" t="str">
        <f t="array" ref="T5093">IFERROR(IF(OR(J5093="",M5093="",F5093=""),"",IF(F5093="학생부종합",INDEX(종합배치표!$C:$Q,MATCH(J5093,종합배치표!$B:$B,0),(MATCH(M5093,{"A","B","C","D","E"},0)-1)*3+3),INDEX(교과배치표!$C:$Q,MATCH(J5093,교과배치표!$B:$B,0),(MATCH(M5093,{"A","B","C","D","E"},0)-1)*3+3))),"")</f>
        <v/>
      </c>
    </row>
    <row r="5094" spans="2:20" ht="14.25" customHeight="1">
      <c r="B5094" s="20">
        <v>6223</v>
      </c>
      <c r="C5094" s="21" t="s">
        <v>170</v>
      </c>
      <c r="D5094" s="21" t="s">
        <v>1663</v>
      </c>
      <c r="E5094" s="21" t="s">
        <v>1664</v>
      </c>
      <c r="F5094" s="21" t="s">
        <v>68</v>
      </c>
      <c r="G5094" s="21" t="s">
        <v>246</v>
      </c>
      <c r="H5094" s="21" t="s">
        <v>909</v>
      </c>
      <c r="I5094" s="21" t="s">
        <v>60</v>
      </c>
      <c r="J5094" s="23"/>
      <c r="K5094" s="24">
        <v>9</v>
      </c>
      <c r="M5094" s="25" t="str">
        <f>IF(I5094="","",IF(I5094="인문",성적입력!$C$8,성적입력!$C$9))</f>
        <v>A</v>
      </c>
      <c r="N5094" s="26">
        <f>성적입력!$C$15</f>
        <v>3</v>
      </c>
      <c r="P5094" s="27" t="str">
        <f t="shared" si="173"/>
        <v/>
      </c>
      <c r="R5094" s="26" t="str">
        <f t="array" ref="R5094">IFERROR(IF(OR(J5094="",M5094="",F5094=""),"",IF(F5094="학생부종합",INDEX(종합배치표!$C:$Q,MATCH(J5094,종합배치표!$B:$B,0),(MATCH(M5094,{"A","B","C","D","E"},0)-1)*3+1),INDEX(교과배치표!$C:$Q,MATCH(J5094,교과배치표!$B:$B,0),(MATCH(M5094,{"A","B","C","D","E"},0)-1)*3+1))),"")</f>
        <v/>
      </c>
      <c r="S5094" s="26" t="str">
        <f t="array" ref="S5094">IFERROR(IF(OR(J5094="",M5094="",F5094=""),"",IF(F5094="학생부종합",INDEX(종합배치표!$C:$Q,MATCH(J5094,종합배치표!$B:$B,0),(MATCH(M5094,{"A","B","C","D","E"},0)-1)*3+2),INDEX(교과배치표!$C:$Q,MATCH(J5094,교과배치표!$B:$B,0),(MATCH(M5094,{"A","B","C","D","E"},0)-1)*3+2))),"")</f>
        <v/>
      </c>
      <c r="T5094" s="26" t="str">
        <f t="array" ref="T5094">IFERROR(IF(OR(J5094="",M5094="",F5094=""),"",IF(F5094="학생부종합",INDEX(종합배치표!$C:$Q,MATCH(J5094,종합배치표!$B:$B,0),(MATCH(M5094,{"A","B","C","D","E"},0)-1)*3+3),INDEX(교과배치표!$C:$Q,MATCH(J5094,교과배치표!$B:$B,0),(MATCH(M5094,{"A","B","C","D","E"},0)-1)*3+3))),"")</f>
        <v/>
      </c>
    </row>
    <row r="5095" spans="2:20" ht="14.25" customHeight="1">
      <c r="B5095" s="20">
        <v>6224</v>
      </c>
      <c r="C5095" s="21" t="s">
        <v>170</v>
      </c>
      <c r="D5095" s="21" t="s">
        <v>1663</v>
      </c>
      <c r="E5095" s="21" t="s">
        <v>1664</v>
      </c>
      <c r="F5095" s="21" t="s">
        <v>24</v>
      </c>
      <c r="G5095" s="21" t="s">
        <v>1666</v>
      </c>
      <c r="H5095" s="21" t="s">
        <v>909</v>
      </c>
      <c r="I5095" s="21" t="s">
        <v>60</v>
      </c>
      <c r="J5095" s="23"/>
      <c r="K5095" s="24">
        <v>10</v>
      </c>
      <c r="M5095" s="25" t="str">
        <f>IF(I5095="","",IF(I5095="인문",성적입력!$C$8,성적입력!$C$9))</f>
        <v>A</v>
      </c>
      <c r="N5095" s="26">
        <f>성적입력!$C$15</f>
        <v>3</v>
      </c>
      <c r="P5095" s="27" t="str">
        <f t="shared" si="173"/>
        <v/>
      </c>
      <c r="R5095" s="26" t="str">
        <f t="array" ref="R5095">IFERROR(IF(OR(J5095="",M5095="",F5095=""),"",IF(F5095="학생부종합",INDEX(종합배치표!$C:$Q,MATCH(J5095,종합배치표!$B:$B,0),(MATCH(M5095,{"A","B","C","D","E"},0)-1)*3+1),INDEX(교과배치표!$C:$Q,MATCH(J5095,교과배치표!$B:$B,0),(MATCH(M5095,{"A","B","C","D","E"},0)-1)*3+1))),"")</f>
        <v/>
      </c>
      <c r="S5095" s="26" t="str">
        <f t="array" ref="S5095">IFERROR(IF(OR(J5095="",M5095="",F5095=""),"",IF(F5095="학생부종합",INDEX(종합배치표!$C:$Q,MATCH(J5095,종합배치표!$B:$B,0),(MATCH(M5095,{"A","B","C","D","E"},0)-1)*3+2),INDEX(교과배치표!$C:$Q,MATCH(J5095,교과배치표!$B:$B,0),(MATCH(M5095,{"A","B","C","D","E"},0)-1)*3+2))),"")</f>
        <v/>
      </c>
      <c r="T5095" s="26" t="str">
        <f t="array" ref="T5095">IFERROR(IF(OR(J5095="",M5095="",F5095=""),"",IF(F5095="학생부종합",INDEX(종합배치표!$C:$Q,MATCH(J5095,종합배치표!$B:$B,0),(MATCH(M5095,{"A","B","C","D","E"},0)-1)*3+3),INDEX(교과배치표!$C:$Q,MATCH(J5095,교과배치표!$B:$B,0),(MATCH(M5095,{"A","B","C","D","E"},0)-1)*3+3))),"")</f>
        <v/>
      </c>
    </row>
    <row r="5096" spans="2:20" ht="14.25" customHeight="1">
      <c r="B5096" s="20">
        <v>6226</v>
      </c>
      <c r="C5096" s="21" t="s">
        <v>170</v>
      </c>
      <c r="D5096" s="21" t="s">
        <v>1663</v>
      </c>
      <c r="E5096" s="21" t="s">
        <v>1664</v>
      </c>
      <c r="F5096" s="21" t="s">
        <v>68</v>
      </c>
      <c r="G5096" s="21" t="s">
        <v>536</v>
      </c>
      <c r="H5096" s="22" t="s">
        <v>1680</v>
      </c>
      <c r="I5096" s="21" t="s">
        <v>60</v>
      </c>
      <c r="J5096" s="23"/>
      <c r="K5096" s="24">
        <v>3</v>
      </c>
      <c r="M5096" s="25" t="str">
        <f>IF(I5096="","",IF(I5096="인문",성적입력!$C$8,성적입력!$C$9))</f>
        <v>A</v>
      </c>
      <c r="N5096" s="26">
        <f>성적입력!$C$15</f>
        <v>3</v>
      </c>
      <c r="P5096" s="27" t="str">
        <f t="shared" si="173"/>
        <v/>
      </c>
      <c r="R5096" s="26" t="str">
        <f t="array" ref="R5096">IFERROR(IF(OR(J5096="",M5096="",F5096=""),"",IF(F5096="학생부종합",INDEX(종합배치표!$C:$Q,MATCH(J5096,종합배치표!$B:$B,0),(MATCH(M5096,{"A","B","C","D","E"},0)-1)*3+1),INDEX(교과배치표!$C:$Q,MATCH(J5096,교과배치표!$B:$B,0),(MATCH(M5096,{"A","B","C","D","E"},0)-1)*3+1))),"")</f>
        <v/>
      </c>
      <c r="S5096" s="26" t="str">
        <f t="array" ref="S5096">IFERROR(IF(OR(J5096="",M5096="",F5096=""),"",IF(F5096="학생부종합",INDEX(종합배치표!$C:$Q,MATCH(J5096,종합배치표!$B:$B,0),(MATCH(M5096,{"A","B","C","D","E"},0)-1)*3+2),INDEX(교과배치표!$C:$Q,MATCH(J5096,교과배치표!$B:$B,0),(MATCH(M5096,{"A","B","C","D","E"},0)-1)*3+2))),"")</f>
        <v/>
      </c>
      <c r="T5096" s="26" t="str">
        <f t="array" ref="T5096">IFERROR(IF(OR(J5096="",M5096="",F5096=""),"",IF(F5096="학생부종합",INDEX(종합배치표!$C:$Q,MATCH(J5096,종합배치표!$B:$B,0),(MATCH(M5096,{"A","B","C","D","E"},0)-1)*3+3),INDEX(교과배치표!$C:$Q,MATCH(J5096,교과배치표!$B:$B,0),(MATCH(M5096,{"A","B","C","D","E"},0)-1)*3+3))),"")</f>
        <v/>
      </c>
    </row>
    <row r="5097" spans="2:20" ht="14.25" customHeight="1">
      <c r="B5097" s="20">
        <v>6227</v>
      </c>
      <c r="C5097" s="21" t="s">
        <v>170</v>
      </c>
      <c r="D5097" s="21" t="s">
        <v>1663</v>
      </c>
      <c r="E5097" s="21" t="s">
        <v>1664</v>
      </c>
      <c r="F5097" s="21" t="s">
        <v>68</v>
      </c>
      <c r="G5097" s="21" t="s">
        <v>246</v>
      </c>
      <c r="H5097" s="22" t="s">
        <v>1680</v>
      </c>
      <c r="I5097" s="21" t="s">
        <v>60</v>
      </c>
      <c r="J5097" s="23"/>
      <c r="K5097" s="24">
        <v>5</v>
      </c>
      <c r="M5097" s="25" t="str">
        <f>IF(I5097="","",IF(I5097="인문",성적입력!$C$8,성적입력!$C$9))</f>
        <v>A</v>
      </c>
      <c r="N5097" s="26">
        <f>성적입력!$C$15</f>
        <v>3</v>
      </c>
      <c r="P5097" s="27" t="str">
        <f t="shared" si="173"/>
        <v/>
      </c>
      <c r="R5097" s="26" t="str">
        <f t="array" ref="R5097">IFERROR(IF(OR(J5097="",M5097="",F5097=""),"",IF(F5097="학생부종합",INDEX(종합배치표!$C:$Q,MATCH(J5097,종합배치표!$B:$B,0),(MATCH(M5097,{"A","B","C","D","E"},0)-1)*3+1),INDEX(교과배치표!$C:$Q,MATCH(J5097,교과배치표!$B:$B,0),(MATCH(M5097,{"A","B","C","D","E"},0)-1)*3+1))),"")</f>
        <v/>
      </c>
      <c r="S5097" s="26" t="str">
        <f t="array" ref="S5097">IFERROR(IF(OR(J5097="",M5097="",F5097=""),"",IF(F5097="학생부종합",INDEX(종합배치표!$C:$Q,MATCH(J5097,종합배치표!$B:$B,0),(MATCH(M5097,{"A","B","C","D","E"},0)-1)*3+2),INDEX(교과배치표!$C:$Q,MATCH(J5097,교과배치표!$B:$B,0),(MATCH(M5097,{"A","B","C","D","E"},0)-1)*3+2))),"")</f>
        <v/>
      </c>
      <c r="T5097" s="26" t="str">
        <f t="array" ref="T5097">IFERROR(IF(OR(J5097="",M5097="",F5097=""),"",IF(F5097="학생부종합",INDEX(종합배치표!$C:$Q,MATCH(J5097,종합배치표!$B:$B,0),(MATCH(M5097,{"A","B","C","D","E"},0)-1)*3+3),INDEX(교과배치표!$C:$Q,MATCH(J5097,교과배치표!$B:$B,0),(MATCH(M5097,{"A","B","C","D","E"},0)-1)*3+3))),"")</f>
        <v/>
      </c>
    </row>
    <row r="5098" spans="2:20" ht="14.25" customHeight="1">
      <c r="B5098" s="20">
        <v>6228</v>
      </c>
      <c r="C5098" s="21" t="s">
        <v>170</v>
      </c>
      <c r="D5098" s="21" t="s">
        <v>1663</v>
      </c>
      <c r="E5098" s="21" t="s">
        <v>1664</v>
      </c>
      <c r="F5098" s="21" t="s">
        <v>24</v>
      </c>
      <c r="G5098" s="21" t="s">
        <v>1666</v>
      </c>
      <c r="H5098" s="22" t="s">
        <v>1680</v>
      </c>
      <c r="I5098" s="21" t="s">
        <v>60</v>
      </c>
      <c r="J5098" s="23"/>
      <c r="K5098" s="24">
        <v>5</v>
      </c>
      <c r="M5098" s="25" t="str">
        <f>IF(I5098="","",IF(I5098="인문",성적입력!$C$8,성적입력!$C$9))</f>
        <v>A</v>
      </c>
      <c r="N5098" s="26">
        <f>성적입력!$C$15</f>
        <v>3</v>
      </c>
      <c r="P5098" s="27" t="str">
        <f t="shared" si="173"/>
        <v/>
      </c>
      <c r="R5098" s="26" t="str">
        <f t="array" ref="R5098">IFERROR(IF(OR(J5098="",M5098="",F5098=""),"",IF(F5098="학생부종합",INDEX(종합배치표!$C:$Q,MATCH(J5098,종합배치표!$B:$B,0),(MATCH(M5098,{"A","B","C","D","E"},0)-1)*3+1),INDEX(교과배치표!$C:$Q,MATCH(J5098,교과배치표!$B:$B,0),(MATCH(M5098,{"A","B","C","D","E"},0)-1)*3+1))),"")</f>
        <v/>
      </c>
      <c r="S5098" s="26" t="str">
        <f t="array" ref="S5098">IFERROR(IF(OR(J5098="",M5098="",F5098=""),"",IF(F5098="학생부종합",INDEX(종합배치표!$C:$Q,MATCH(J5098,종합배치표!$B:$B,0),(MATCH(M5098,{"A","B","C","D","E"},0)-1)*3+2),INDEX(교과배치표!$C:$Q,MATCH(J5098,교과배치표!$B:$B,0),(MATCH(M5098,{"A","B","C","D","E"},0)-1)*3+2))),"")</f>
        <v/>
      </c>
      <c r="T5098" s="26" t="str">
        <f t="array" ref="T5098">IFERROR(IF(OR(J5098="",M5098="",F5098=""),"",IF(F5098="학생부종합",INDEX(종합배치표!$C:$Q,MATCH(J5098,종합배치표!$B:$B,0),(MATCH(M5098,{"A","B","C","D","E"},0)-1)*3+3),INDEX(교과배치표!$C:$Q,MATCH(J5098,교과배치표!$B:$B,0),(MATCH(M5098,{"A","B","C","D","E"},0)-1)*3+3))),"")</f>
        <v/>
      </c>
    </row>
    <row r="5099" spans="2:20" ht="14.25" customHeight="1">
      <c r="B5099" s="20">
        <v>6230</v>
      </c>
      <c r="C5099" s="21" t="s">
        <v>170</v>
      </c>
      <c r="D5099" s="21" t="s">
        <v>1663</v>
      </c>
      <c r="E5099" s="21" t="s">
        <v>1664</v>
      </c>
      <c r="F5099" s="21" t="s">
        <v>68</v>
      </c>
      <c r="G5099" s="21" t="s">
        <v>536</v>
      </c>
      <c r="H5099" s="22" t="s">
        <v>1681</v>
      </c>
      <c r="I5099" s="21" t="s">
        <v>27</v>
      </c>
      <c r="J5099" s="23"/>
      <c r="K5099" s="24">
        <v>5</v>
      </c>
      <c r="M5099" s="25" t="str">
        <f>IF(I5099="","",IF(I5099="인문",성적입력!$C$8,성적입력!$C$9))</f>
        <v>A</v>
      </c>
      <c r="N5099" s="26">
        <f>성적입력!$C$15</f>
        <v>3</v>
      </c>
      <c r="P5099" s="27" t="str">
        <f t="shared" si="173"/>
        <v/>
      </c>
      <c r="R5099" s="26" t="str">
        <f t="array" ref="R5099">IFERROR(IF(OR(J5099="",M5099="",F5099=""),"",IF(F5099="학생부종합",INDEX(종합배치표!$C:$Q,MATCH(J5099,종합배치표!$B:$B,0),(MATCH(M5099,{"A","B","C","D","E"},0)-1)*3+1),INDEX(교과배치표!$C:$Q,MATCH(J5099,교과배치표!$B:$B,0),(MATCH(M5099,{"A","B","C","D","E"},0)-1)*3+1))),"")</f>
        <v/>
      </c>
      <c r="S5099" s="26" t="str">
        <f t="array" ref="S5099">IFERROR(IF(OR(J5099="",M5099="",F5099=""),"",IF(F5099="학생부종합",INDEX(종합배치표!$C:$Q,MATCH(J5099,종합배치표!$B:$B,0),(MATCH(M5099,{"A","B","C","D","E"},0)-1)*3+2),INDEX(교과배치표!$C:$Q,MATCH(J5099,교과배치표!$B:$B,0),(MATCH(M5099,{"A","B","C","D","E"},0)-1)*3+2))),"")</f>
        <v/>
      </c>
      <c r="T5099" s="26" t="str">
        <f t="array" ref="T5099">IFERROR(IF(OR(J5099="",M5099="",F5099=""),"",IF(F5099="학생부종합",INDEX(종합배치표!$C:$Q,MATCH(J5099,종합배치표!$B:$B,0),(MATCH(M5099,{"A","B","C","D","E"},0)-1)*3+3),INDEX(교과배치표!$C:$Q,MATCH(J5099,교과배치표!$B:$B,0),(MATCH(M5099,{"A","B","C","D","E"},0)-1)*3+3))),"")</f>
        <v/>
      </c>
    </row>
    <row r="5100" spans="2:20" ht="14.25" customHeight="1">
      <c r="B5100" s="20">
        <v>6231</v>
      </c>
      <c r="C5100" s="21" t="s">
        <v>170</v>
      </c>
      <c r="D5100" s="21" t="s">
        <v>1663</v>
      </c>
      <c r="E5100" s="21" t="s">
        <v>1664</v>
      </c>
      <c r="F5100" s="21" t="s">
        <v>68</v>
      </c>
      <c r="G5100" s="21" t="s">
        <v>246</v>
      </c>
      <c r="H5100" s="22" t="s">
        <v>1681</v>
      </c>
      <c r="I5100" s="21" t="s">
        <v>27</v>
      </c>
      <c r="J5100" s="23"/>
      <c r="K5100" s="24">
        <v>4</v>
      </c>
      <c r="M5100" s="25" t="str">
        <f>IF(I5100="","",IF(I5100="인문",성적입력!$C$8,성적입력!$C$9))</f>
        <v>A</v>
      </c>
      <c r="N5100" s="26">
        <f>성적입력!$C$15</f>
        <v>3</v>
      </c>
      <c r="P5100" s="27" t="str">
        <f t="shared" si="173"/>
        <v/>
      </c>
      <c r="R5100" s="26" t="str">
        <f t="array" ref="R5100">IFERROR(IF(OR(J5100="",M5100="",F5100=""),"",IF(F5100="학생부종합",INDEX(종합배치표!$C:$Q,MATCH(J5100,종합배치표!$B:$B,0),(MATCH(M5100,{"A","B","C","D","E"},0)-1)*3+1),INDEX(교과배치표!$C:$Q,MATCH(J5100,교과배치표!$B:$B,0),(MATCH(M5100,{"A","B","C","D","E"},0)-1)*3+1))),"")</f>
        <v/>
      </c>
      <c r="S5100" s="26" t="str">
        <f t="array" ref="S5100">IFERROR(IF(OR(J5100="",M5100="",F5100=""),"",IF(F5100="학생부종합",INDEX(종합배치표!$C:$Q,MATCH(J5100,종합배치표!$B:$B,0),(MATCH(M5100,{"A","B","C","D","E"},0)-1)*3+2),INDEX(교과배치표!$C:$Q,MATCH(J5100,교과배치표!$B:$B,0),(MATCH(M5100,{"A","B","C","D","E"},0)-1)*3+2))),"")</f>
        <v/>
      </c>
      <c r="T5100" s="26" t="str">
        <f t="array" ref="T5100">IFERROR(IF(OR(J5100="",M5100="",F5100=""),"",IF(F5100="학생부종합",INDEX(종합배치표!$C:$Q,MATCH(J5100,종합배치표!$B:$B,0),(MATCH(M5100,{"A","B","C","D","E"},0)-1)*3+3),INDEX(교과배치표!$C:$Q,MATCH(J5100,교과배치표!$B:$B,0),(MATCH(M5100,{"A","B","C","D","E"},0)-1)*3+3))),"")</f>
        <v/>
      </c>
    </row>
    <row r="5101" spans="2:20" ht="14.25" customHeight="1">
      <c r="B5101" s="20">
        <v>6232</v>
      </c>
      <c r="C5101" s="21" t="s">
        <v>170</v>
      </c>
      <c r="D5101" s="21" t="s">
        <v>1663</v>
      </c>
      <c r="E5101" s="21" t="s">
        <v>1664</v>
      </c>
      <c r="F5101" s="21" t="s">
        <v>24</v>
      </c>
      <c r="G5101" s="21" t="s">
        <v>1666</v>
      </c>
      <c r="H5101" s="22" t="s">
        <v>1681</v>
      </c>
      <c r="I5101" s="21" t="s">
        <v>27</v>
      </c>
      <c r="J5101" s="23"/>
      <c r="K5101" s="24">
        <v>5</v>
      </c>
      <c r="M5101" s="25" t="str">
        <f>IF(I5101="","",IF(I5101="인문",성적입력!$C$8,성적입력!$C$9))</f>
        <v>A</v>
      </c>
      <c r="N5101" s="26">
        <f>성적입력!$C$15</f>
        <v>3</v>
      </c>
      <c r="P5101" s="27" t="str">
        <f t="shared" si="173"/>
        <v/>
      </c>
      <c r="R5101" s="26" t="str">
        <f t="array" ref="R5101">IFERROR(IF(OR(J5101="",M5101="",F5101=""),"",IF(F5101="학생부종합",INDEX(종합배치표!$C:$Q,MATCH(J5101,종합배치표!$B:$B,0),(MATCH(M5101,{"A","B","C","D","E"},0)-1)*3+1),INDEX(교과배치표!$C:$Q,MATCH(J5101,교과배치표!$B:$B,0),(MATCH(M5101,{"A","B","C","D","E"},0)-1)*3+1))),"")</f>
        <v/>
      </c>
      <c r="S5101" s="26" t="str">
        <f t="array" ref="S5101">IFERROR(IF(OR(J5101="",M5101="",F5101=""),"",IF(F5101="학생부종합",INDEX(종합배치표!$C:$Q,MATCH(J5101,종합배치표!$B:$B,0),(MATCH(M5101,{"A","B","C","D","E"},0)-1)*3+2),INDEX(교과배치표!$C:$Q,MATCH(J5101,교과배치표!$B:$B,0),(MATCH(M5101,{"A","B","C","D","E"},0)-1)*3+2))),"")</f>
        <v/>
      </c>
      <c r="T5101" s="26" t="str">
        <f t="array" ref="T5101">IFERROR(IF(OR(J5101="",M5101="",F5101=""),"",IF(F5101="학생부종합",INDEX(종합배치표!$C:$Q,MATCH(J5101,종합배치표!$B:$B,0),(MATCH(M5101,{"A","B","C","D","E"},0)-1)*3+3),INDEX(교과배치표!$C:$Q,MATCH(J5101,교과배치표!$B:$B,0),(MATCH(M5101,{"A","B","C","D","E"},0)-1)*3+3))),"")</f>
        <v/>
      </c>
    </row>
    <row r="5102" spans="2:20" ht="14.25" customHeight="1">
      <c r="B5102" s="20">
        <v>6234</v>
      </c>
      <c r="C5102" s="21" t="s">
        <v>492</v>
      </c>
      <c r="D5102" s="21" t="s">
        <v>1592</v>
      </c>
      <c r="E5102" s="21" t="s">
        <v>1682</v>
      </c>
      <c r="F5102" s="21" t="s">
        <v>24</v>
      </c>
      <c r="G5102" s="21" t="s">
        <v>1683</v>
      </c>
      <c r="H5102" s="21" t="s">
        <v>131</v>
      </c>
      <c r="I5102" s="21" t="s">
        <v>60</v>
      </c>
      <c r="J5102" s="23"/>
      <c r="K5102" s="24">
        <v>12</v>
      </c>
      <c r="M5102" s="25" t="str">
        <f>IF(I5102="","",IF(I5102="인문",성적입력!$C$8,성적입력!$C$9))</f>
        <v>A</v>
      </c>
      <c r="N5102" s="26">
        <f>성적입력!$C$15</f>
        <v>3</v>
      </c>
      <c r="P5102" s="27" t="str">
        <f t="shared" si="173"/>
        <v/>
      </c>
      <c r="R5102" s="26" t="str">
        <f t="array" ref="R5102">IFERROR(IF(OR(J5102="",M5102="",F5102=""),"",IF(F5102="학생부종합",INDEX(종합배치표!$C:$Q,MATCH(J5102,종합배치표!$B:$B,0),(MATCH(M5102,{"A","B","C","D","E"},0)-1)*3+1),INDEX(교과배치표!$C:$Q,MATCH(J5102,교과배치표!$B:$B,0),(MATCH(M5102,{"A","B","C","D","E"},0)-1)*3+1))),"")</f>
        <v/>
      </c>
      <c r="S5102" s="26" t="str">
        <f t="array" ref="S5102">IFERROR(IF(OR(J5102="",M5102="",F5102=""),"",IF(F5102="학생부종합",INDEX(종합배치표!$C:$Q,MATCH(J5102,종합배치표!$B:$B,0),(MATCH(M5102,{"A","B","C","D","E"},0)-1)*3+2),INDEX(교과배치표!$C:$Q,MATCH(J5102,교과배치표!$B:$B,0),(MATCH(M5102,{"A","B","C","D","E"},0)-1)*3+2))),"")</f>
        <v/>
      </c>
      <c r="T5102" s="26" t="str">
        <f t="array" ref="T5102">IFERROR(IF(OR(J5102="",M5102="",F5102=""),"",IF(F5102="학생부종합",INDEX(종합배치표!$C:$Q,MATCH(J5102,종합배치표!$B:$B,0),(MATCH(M5102,{"A","B","C","D","E"},0)-1)*3+3),INDEX(교과배치표!$C:$Q,MATCH(J5102,교과배치표!$B:$B,0),(MATCH(M5102,{"A","B","C","D","E"},0)-1)*3+3))),"")</f>
        <v/>
      </c>
    </row>
    <row r="5103" spans="2:20" ht="14.25" customHeight="1">
      <c r="B5103" s="20">
        <v>6236</v>
      </c>
      <c r="C5103" s="21" t="s">
        <v>492</v>
      </c>
      <c r="D5103" s="21" t="s">
        <v>1592</v>
      </c>
      <c r="E5103" s="21" t="s">
        <v>1682</v>
      </c>
      <c r="F5103" s="21" t="s">
        <v>24</v>
      </c>
      <c r="G5103" s="21" t="s">
        <v>1683</v>
      </c>
      <c r="H5103" s="21" t="s">
        <v>41</v>
      </c>
      <c r="I5103" s="21" t="s">
        <v>27</v>
      </c>
      <c r="J5103" s="23"/>
      <c r="K5103" s="24">
        <v>7</v>
      </c>
      <c r="M5103" s="25" t="str">
        <f>IF(I5103="","",IF(I5103="인문",성적입력!$C$8,성적입력!$C$9))</f>
        <v>A</v>
      </c>
      <c r="N5103" s="26">
        <f>성적입력!$C$15</f>
        <v>3</v>
      </c>
      <c r="P5103" s="27" t="str">
        <f t="shared" si="173"/>
        <v/>
      </c>
      <c r="R5103" s="26" t="str">
        <f t="array" ref="R5103">IFERROR(IF(OR(J5103="",M5103="",F5103=""),"",IF(F5103="학생부종합",INDEX(종합배치표!$C:$Q,MATCH(J5103,종합배치표!$B:$B,0),(MATCH(M5103,{"A","B","C","D","E"},0)-1)*3+1),INDEX(교과배치표!$C:$Q,MATCH(J5103,교과배치표!$B:$B,0),(MATCH(M5103,{"A","B","C","D","E"},0)-1)*3+1))),"")</f>
        <v/>
      </c>
      <c r="S5103" s="26" t="str">
        <f t="array" ref="S5103">IFERROR(IF(OR(J5103="",M5103="",F5103=""),"",IF(F5103="학생부종합",INDEX(종합배치표!$C:$Q,MATCH(J5103,종합배치표!$B:$B,0),(MATCH(M5103,{"A","B","C","D","E"},0)-1)*3+2),INDEX(교과배치표!$C:$Q,MATCH(J5103,교과배치표!$B:$B,0),(MATCH(M5103,{"A","B","C","D","E"},0)-1)*3+2))),"")</f>
        <v/>
      </c>
      <c r="T5103" s="26" t="str">
        <f t="array" ref="T5103">IFERROR(IF(OR(J5103="",M5103="",F5103=""),"",IF(F5103="학생부종합",INDEX(종합배치표!$C:$Q,MATCH(J5103,종합배치표!$B:$B,0),(MATCH(M5103,{"A","B","C","D","E"},0)-1)*3+3),INDEX(교과배치표!$C:$Q,MATCH(J5103,교과배치표!$B:$B,0),(MATCH(M5103,{"A","B","C","D","E"},0)-1)*3+3))),"")</f>
        <v/>
      </c>
    </row>
    <row r="5104" spans="2:20" ht="14.25" customHeight="1">
      <c r="B5104" s="20">
        <v>6237</v>
      </c>
      <c r="C5104" s="21" t="s">
        <v>492</v>
      </c>
      <c r="D5104" s="21" t="s">
        <v>1592</v>
      </c>
      <c r="E5104" s="21" t="s">
        <v>1682</v>
      </c>
      <c r="F5104" s="21" t="s">
        <v>24</v>
      </c>
      <c r="G5104" s="21" t="s">
        <v>1683</v>
      </c>
      <c r="H5104" s="21" t="s">
        <v>43</v>
      </c>
      <c r="I5104" s="21" t="s">
        <v>27</v>
      </c>
      <c r="J5104" s="23"/>
      <c r="K5104" s="24">
        <v>22</v>
      </c>
      <c r="M5104" s="25" t="str">
        <f>IF(I5104="","",IF(I5104="인문",성적입력!$C$8,성적입력!$C$9))</f>
        <v>A</v>
      </c>
      <c r="N5104" s="26">
        <f>성적입력!$C$15</f>
        <v>3</v>
      </c>
      <c r="P5104" s="27" t="str">
        <f t="shared" si="173"/>
        <v/>
      </c>
      <c r="R5104" s="26" t="str">
        <f t="array" ref="R5104">IFERROR(IF(OR(J5104="",M5104="",F5104=""),"",IF(F5104="학생부종합",INDEX(종합배치표!$C:$Q,MATCH(J5104,종합배치표!$B:$B,0),(MATCH(M5104,{"A","B","C","D","E"},0)-1)*3+1),INDEX(교과배치표!$C:$Q,MATCH(J5104,교과배치표!$B:$B,0),(MATCH(M5104,{"A","B","C","D","E"},0)-1)*3+1))),"")</f>
        <v/>
      </c>
      <c r="S5104" s="26" t="str">
        <f t="array" ref="S5104">IFERROR(IF(OR(J5104="",M5104="",F5104=""),"",IF(F5104="학생부종합",INDEX(종합배치표!$C:$Q,MATCH(J5104,종합배치표!$B:$B,0),(MATCH(M5104,{"A","B","C","D","E"},0)-1)*3+2),INDEX(교과배치표!$C:$Q,MATCH(J5104,교과배치표!$B:$B,0),(MATCH(M5104,{"A","B","C","D","E"},0)-1)*3+2))),"")</f>
        <v/>
      </c>
      <c r="T5104" s="26" t="str">
        <f t="array" ref="T5104">IFERROR(IF(OR(J5104="",M5104="",F5104=""),"",IF(F5104="학생부종합",INDEX(종합배치표!$C:$Q,MATCH(J5104,종합배치표!$B:$B,0),(MATCH(M5104,{"A","B","C","D","E"},0)-1)*3+3),INDEX(교과배치표!$C:$Q,MATCH(J5104,교과배치표!$B:$B,0),(MATCH(M5104,{"A","B","C","D","E"},0)-1)*3+3))),"")</f>
        <v/>
      </c>
    </row>
    <row r="5105" spans="2:20" ht="14.25" customHeight="1">
      <c r="B5105" s="20">
        <v>6239</v>
      </c>
      <c r="C5105" s="21" t="s">
        <v>492</v>
      </c>
      <c r="D5105" s="21" t="s">
        <v>1592</v>
      </c>
      <c r="E5105" s="21" t="s">
        <v>1682</v>
      </c>
      <c r="F5105" s="21" t="s">
        <v>24</v>
      </c>
      <c r="G5105" s="21" t="s">
        <v>1683</v>
      </c>
      <c r="H5105" s="21" t="s">
        <v>1605</v>
      </c>
      <c r="I5105" s="21" t="s">
        <v>60</v>
      </c>
      <c r="J5105" s="23"/>
      <c r="K5105" s="24">
        <v>14</v>
      </c>
      <c r="M5105" s="25" t="str">
        <f>IF(I5105="","",IF(I5105="인문",성적입력!$C$8,성적입력!$C$9))</f>
        <v>A</v>
      </c>
      <c r="N5105" s="26">
        <f>성적입력!$C$15</f>
        <v>3</v>
      </c>
      <c r="P5105" s="27" t="str">
        <f t="shared" si="173"/>
        <v/>
      </c>
      <c r="R5105" s="26" t="str">
        <f t="array" ref="R5105">IFERROR(IF(OR(J5105="",M5105="",F5105=""),"",IF(F5105="학생부종합",INDEX(종합배치표!$C:$Q,MATCH(J5105,종합배치표!$B:$B,0),(MATCH(M5105,{"A","B","C","D","E"},0)-1)*3+1),INDEX(교과배치표!$C:$Q,MATCH(J5105,교과배치표!$B:$B,0),(MATCH(M5105,{"A","B","C","D","E"},0)-1)*3+1))),"")</f>
        <v/>
      </c>
      <c r="S5105" s="26" t="str">
        <f t="array" ref="S5105">IFERROR(IF(OR(J5105="",M5105="",F5105=""),"",IF(F5105="학생부종합",INDEX(종합배치표!$C:$Q,MATCH(J5105,종합배치표!$B:$B,0),(MATCH(M5105,{"A","B","C","D","E"},0)-1)*3+2),INDEX(교과배치표!$C:$Q,MATCH(J5105,교과배치표!$B:$B,0),(MATCH(M5105,{"A","B","C","D","E"},0)-1)*3+2))),"")</f>
        <v/>
      </c>
      <c r="T5105" s="26" t="str">
        <f t="array" ref="T5105">IFERROR(IF(OR(J5105="",M5105="",F5105=""),"",IF(F5105="학생부종합",INDEX(종합배치표!$C:$Q,MATCH(J5105,종합배치표!$B:$B,0),(MATCH(M5105,{"A","B","C","D","E"},0)-1)*3+3),INDEX(교과배치표!$C:$Q,MATCH(J5105,교과배치표!$B:$B,0),(MATCH(M5105,{"A","B","C","D","E"},0)-1)*3+3))),"")</f>
        <v/>
      </c>
    </row>
    <row r="5106" spans="2:20" ht="14.25" customHeight="1">
      <c r="B5106" s="20">
        <v>6241</v>
      </c>
      <c r="C5106" s="21" t="s">
        <v>492</v>
      </c>
      <c r="D5106" s="21" t="s">
        <v>1592</v>
      </c>
      <c r="E5106" s="21" t="s">
        <v>1682</v>
      </c>
      <c r="F5106" s="21" t="s">
        <v>24</v>
      </c>
      <c r="G5106" s="21" t="s">
        <v>1683</v>
      </c>
      <c r="H5106" s="21" t="s">
        <v>260</v>
      </c>
      <c r="I5106" s="21" t="s">
        <v>27</v>
      </c>
      <c r="J5106" s="23"/>
      <c r="K5106" s="24">
        <v>7</v>
      </c>
      <c r="M5106" s="25" t="str">
        <f>IF(I5106="","",IF(I5106="인문",성적입력!$C$8,성적입력!$C$9))</f>
        <v>A</v>
      </c>
      <c r="N5106" s="26">
        <f>성적입력!$C$15</f>
        <v>3</v>
      </c>
      <c r="P5106" s="27" t="str">
        <f t="shared" si="173"/>
        <v/>
      </c>
      <c r="R5106" s="26" t="str">
        <f t="array" ref="R5106">IFERROR(IF(OR(J5106="",M5106="",F5106=""),"",IF(F5106="학생부종합",INDEX(종합배치표!$C:$Q,MATCH(J5106,종합배치표!$B:$B,0),(MATCH(M5106,{"A","B","C","D","E"},0)-1)*3+1),INDEX(교과배치표!$C:$Q,MATCH(J5106,교과배치표!$B:$B,0),(MATCH(M5106,{"A","B","C","D","E"},0)-1)*3+1))),"")</f>
        <v/>
      </c>
      <c r="S5106" s="26" t="str">
        <f t="array" ref="S5106">IFERROR(IF(OR(J5106="",M5106="",F5106=""),"",IF(F5106="학생부종합",INDEX(종합배치표!$C:$Q,MATCH(J5106,종합배치표!$B:$B,0),(MATCH(M5106,{"A","B","C","D","E"},0)-1)*3+2),INDEX(교과배치표!$C:$Q,MATCH(J5106,교과배치표!$B:$B,0),(MATCH(M5106,{"A","B","C","D","E"},0)-1)*3+2))),"")</f>
        <v/>
      </c>
      <c r="T5106" s="26" t="str">
        <f t="array" ref="T5106">IFERROR(IF(OR(J5106="",M5106="",F5106=""),"",IF(F5106="학생부종합",INDEX(종합배치표!$C:$Q,MATCH(J5106,종합배치표!$B:$B,0),(MATCH(M5106,{"A","B","C","D","E"},0)-1)*3+3),INDEX(교과배치표!$C:$Q,MATCH(J5106,교과배치표!$B:$B,0),(MATCH(M5106,{"A","B","C","D","E"},0)-1)*3+3))),"")</f>
        <v/>
      </c>
    </row>
    <row r="5107" spans="2:20" ht="14.25" customHeight="1">
      <c r="B5107" s="20">
        <v>6242</v>
      </c>
      <c r="C5107" s="21" t="s">
        <v>492</v>
      </c>
      <c r="D5107" s="21" t="s">
        <v>1592</v>
      </c>
      <c r="E5107" s="21" t="s">
        <v>1682</v>
      </c>
      <c r="F5107" s="21" t="s">
        <v>24</v>
      </c>
      <c r="G5107" s="21" t="s">
        <v>1683</v>
      </c>
      <c r="H5107" s="21" t="s">
        <v>261</v>
      </c>
      <c r="I5107" s="21" t="s">
        <v>60</v>
      </c>
      <c r="J5107" s="23"/>
      <c r="K5107" s="24">
        <v>11</v>
      </c>
      <c r="M5107" s="25" t="str">
        <f>IF(I5107="","",IF(I5107="인문",성적입력!$C$8,성적입력!$C$9))</f>
        <v>A</v>
      </c>
      <c r="N5107" s="26">
        <f>성적입력!$C$15</f>
        <v>3</v>
      </c>
      <c r="P5107" s="27" t="str">
        <f t="shared" si="173"/>
        <v/>
      </c>
      <c r="R5107" s="26" t="str">
        <f t="array" ref="R5107">IFERROR(IF(OR(J5107="",M5107="",F5107=""),"",IF(F5107="학생부종합",INDEX(종합배치표!$C:$Q,MATCH(J5107,종합배치표!$B:$B,0),(MATCH(M5107,{"A","B","C","D","E"},0)-1)*3+1),INDEX(교과배치표!$C:$Q,MATCH(J5107,교과배치표!$B:$B,0),(MATCH(M5107,{"A","B","C","D","E"},0)-1)*3+1))),"")</f>
        <v/>
      </c>
      <c r="S5107" s="26" t="str">
        <f t="array" ref="S5107">IFERROR(IF(OR(J5107="",M5107="",F5107=""),"",IF(F5107="학생부종합",INDEX(종합배치표!$C:$Q,MATCH(J5107,종합배치표!$B:$B,0),(MATCH(M5107,{"A","B","C","D","E"},0)-1)*3+2),INDEX(교과배치표!$C:$Q,MATCH(J5107,교과배치표!$B:$B,0),(MATCH(M5107,{"A","B","C","D","E"},0)-1)*3+2))),"")</f>
        <v/>
      </c>
      <c r="T5107" s="26" t="str">
        <f t="array" ref="T5107">IFERROR(IF(OR(J5107="",M5107="",F5107=""),"",IF(F5107="학생부종합",INDEX(종합배치표!$C:$Q,MATCH(J5107,종합배치표!$B:$B,0),(MATCH(M5107,{"A","B","C","D","E"},0)-1)*3+3),INDEX(교과배치표!$C:$Q,MATCH(J5107,교과배치표!$B:$B,0),(MATCH(M5107,{"A","B","C","D","E"},0)-1)*3+3))),"")</f>
        <v/>
      </c>
    </row>
    <row r="5108" spans="2:20" ht="14.25" customHeight="1">
      <c r="B5108" s="20">
        <v>6244</v>
      </c>
      <c r="C5108" s="21" t="s">
        <v>492</v>
      </c>
      <c r="D5108" s="21" t="s">
        <v>1592</v>
      </c>
      <c r="E5108" s="21" t="s">
        <v>1682</v>
      </c>
      <c r="F5108" s="21" t="s">
        <v>24</v>
      </c>
      <c r="G5108" s="21" t="s">
        <v>1683</v>
      </c>
      <c r="H5108" s="21" t="s">
        <v>273</v>
      </c>
      <c r="I5108" s="21" t="s">
        <v>27</v>
      </c>
      <c r="J5108" s="23"/>
      <c r="K5108" s="24">
        <v>7</v>
      </c>
      <c r="M5108" s="25" t="str">
        <f>IF(I5108="","",IF(I5108="인문",성적입력!$C$8,성적입력!$C$9))</f>
        <v>A</v>
      </c>
      <c r="N5108" s="26">
        <f>성적입력!$C$15</f>
        <v>3</v>
      </c>
      <c r="P5108" s="27" t="str">
        <f t="shared" si="173"/>
        <v/>
      </c>
      <c r="R5108" s="26" t="str">
        <f t="array" ref="R5108">IFERROR(IF(OR(J5108="",M5108="",F5108=""),"",IF(F5108="학생부종합",INDEX(종합배치표!$C:$Q,MATCH(J5108,종합배치표!$B:$B,0),(MATCH(M5108,{"A","B","C","D","E"},0)-1)*3+1),INDEX(교과배치표!$C:$Q,MATCH(J5108,교과배치표!$B:$B,0),(MATCH(M5108,{"A","B","C","D","E"},0)-1)*3+1))),"")</f>
        <v/>
      </c>
      <c r="S5108" s="26" t="str">
        <f t="array" ref="S5108">IFERROR(IF(OR(J5108="",M5108="",F5108=""),"",IF(F5108="학생부종합",INDEX(종합배치표!$C:$Q,MATCH(J5108,종합배치표!$B:$B,0),(MATCH(M5108,{"A","B","C","D","E"},0)-1)*3+2),INDEX(교과배치표!$C:$Q,MATCH(J5108,교과배치표!$B:$B,0),(MATCH(M5108,{"A","B","C","D","E"},0)-1)*3+2))),"")</f>
        <v/>
      </c>
      <c r="T5108" s="26" t="str">
        <f t="array" ref="T5108">IFERROR(IF(OR(J5108="",M5108="",F5108=""),"",IF(F5108="학생부종합",INDEX(종합배치표!$C:$Q,MATCH(J5108,종합배치표!$B:$B,0),(MATCH(M5108,{"A","B","C","D","E"},0)-1)*3+3),INDEX(교과배치표!$C:$Q,MATCH(J5108,교과배치표!$B:$B,0),(MATCH(M5108,{"A","B","C","D","E"},0)-1)*3+3))),"")</f>
        <v/>
      </c>
    </row>
    <row r="5109" spans="2:20" ht="14.25" customHeight="1">
      <c r="B5109" s="20">
        <v>6245</v>
      </c>
      <c r="C5109" s="21" t="s">
        <v>492</v>
      </c>
      <c r="D5109" s="21" t="s">
        <v>1592</v>
      </c>
      <c r="E5109" s="21" t="s">
        <v>1682</v>
      </c>
      <c r="F5109" s="21" t="s">
        <v>24</v>
      </c>
      <c r="G5109" s="21" t="s">
        <v>1683</v>
      </c>
      <c r="H5109" s="21" t="s">
        <v>262</v>
      </c>
      <c r="I5109" s="21" t="s">
        <v>60</v>
      </c>
      <c r="J5109" s="23"/>
      <c r="K5109" s="24">
        <v>11</v>
      </c>
      <c r="M5109" s="25" t="str">
        <f>IF(I5109="","",IF(I5109="인문",성적입력!$C$8,성적입력!$C$9))</f>
        <v>A</v>
      </c>
      <c r="N5109" s="26">
        <f>성적입력!$C$15</f>
        <v>3</v>
      </c>
      <c r="P5109" s="27" t="str">
        <f t="shared" si="173"/>
        <v/>
      </c>
      <c r="R5109" s="26" t="str">
        <f t="array" ref="R5109">IFERROR(IF(OR(J5109="",M5109="",F5109=""),"",IF(F5109="학생부종합",INDEX(종합배치표!$C:$Q,MATCH(J5109,종합배치표!$B:$B,0),(MATCH(M5109,{"A","B","C","D","E"},0)-1)*3+1),INDEX(교과배치표!$C:$Q,MATCH(J5109,교과배치표!$B:$B,0),(MATCH(M5109,{"A","B","C","D","E"},0)-1)*3+1))),"")</f>
        <v/>
      </c>
      <c r="S5109" s="26" t="str">
        <f t="array" ref="S5109">IFERROR(IF(OR(J5109="",M5109="",F5109=""),"",IF(F5109="학생부종합",INDEX(종합배치표!$C:$Q,MATCH(J5109,종합배치표!$B:$B,0),(MATCH(M5109,{"A","B","C","D","E"},0)-1)*3+2),INDEX(교과배치표!$C:$Q,MATCH(J5109,교과배치표!$B:$B,0),(MATCH(M5109,{"A","B","C","D","E"},0)-1)*3+2))),"")</f>
        <v/>
      </c>
      <c r="T5109" s="26" t="str">
        <f t="array" ref="T5109">IFERROR(IF(OR(J5109="",M5109="",F5109=""),"",IF(F5109="학생부종합",INDEX(종합배치표!$C:$Q,MATCH(J5109,종합배치표!$B:$B,0),(MATCH(M5109,{"A","B","C","D","E"},0)-1)*3+3),INDEX(교과배치표!$C:$Q,MATCH(J5109,교과배치표!$B:$B,0),(MATCH(M5109,{"A","B","C","D","E"},0)-1)*3+3))),"")</f>
        <v/>
      </c>
    </row>
    <row r="5110" spans="2:20" ht="14.25" customHeight="1">
      <c r="B5110" s="20">
        <v>6247</v>
      </c>
      <c r="C5110" s="21" t="s">
        <v>492</v>
      </c>
      <c r="D5110" s="21" t="s">
        <v>1592</v>
      </c>
      <c r="E5110" s="21" t="s">
        <v>1682</v>
      </c>
      <c r="F5110" s="21" t="s">
        <v>24</v>
      </c>
      <c r="G5110" s="21" t="s">
        <v>1683</v>
      </c>
      <c r="H5110" s="21" t="s">
        <v>133</v>
      </c>
      <c r="I5110" s="21" t="s">
        <v>60</v>
      </c>
      <c r="J5110" s="23"/>
      <c r="K5110" s="24">
        <v>16</v>
      </c>
      <c r="M5110" s="25" t="str">
        <f>IF(I5110="","",IF(I5110="인문",성적입력!$C$8,성적입력!$C$9))</f>
        <v>A</v>
      </c>
      <c r="N5110" s="26">
        <f>성적입력!$C$15</f>
        <v>3</v>
      </c>
      <c r="P5110" s="27" t="str">
        <f t="shared" si="173"/>
        <v/>
      </c>
      <c r="R5110" s="26" t="str">
        <f t="array" ref="R5110">IFERROR(IF(OR(J5110="",M5110="",F5110=""),"",IF(F5110="학생부종합",INDEX(종합배치표!$C:$Q,MATCH(J5110,종합배치표!$B:$B,0),(MATCH(M5110,{"A","B","C","D","E"},0)-1)*3+1),INDEX(교과배치표!$C:$Q,MATCH(J5110,교과배치표!$B:$B,0),(MATCH(M5110,{"A","B","C","D","E"},0)-1)*3+1))),"")</f>
        <v/>
      </c>
      <c r="S5110" s="26" t="str">
        <f t="array" ref="S5110">IFERROR(IF(OR(J5110="",M5110="",F5110=""),"",IF(F5110="학생부종합",INDEX(종합배치표!$C:$Q,MATCH(J5110,종합배치표!$B:$B,0),(MATCH(M5110,{"A","B","C","D","E"},0)-1)*3+2),INDEX(교과배치표!$C:$Q,MATCH(J5110,교과배치표!$B:$B,0),(MATCH(M5110,{"A","B","C","D","E"},0)-1)*3+2))),"")</f>
        <v/>
      </c>
      <c r="T5110" s="26" t="str">
        <f t="array" ref="T5110">IFERROR(IF(OR(J5110="",M5110="",F5110=""),"",IF(F5110="학생부종합",INDEX(종합배치표!$C:$Q,MATCH(J5110,종합배치표!$B:$B,0),(MATCH(M5110,{"A","B","C","D","E"},0)-1)*3+3),INDEX(교과배치표!$C:$Q,MATCH(J5110,교과배치표!$B:$B,0),(MATCH(M5110,{"A","B","C","D","E"},0)-1)*3+3))),"")</f>
        <v/>
      </c>
    </row>
    <row r="5111" spans="2:20" ht="14.25" customHeight="1">
      <c r="B5111" s="20">
        <v>6249</v>
      </c>
      <c r="C5111" s="21" t="s">
        <v>492</v>
      </c>
      <c r="D5111" s="21" t="s">
        <v>1592</v>
      </c>
      <c r="E5111" s="21" t="s">
        <v>1682</v>
      </c>
      <c r="F5111" s="21" t="s">
        <v>24</v>
      </c>
      <c r="G5111" s="21" t="s">
        <v>1683</v>
      </c>
      <c r="H5111" s="21" t="s">
        <v>44</v>
      </c>
      <c r="I5111" s="21" t="s">
        <v>27</v>
      </c>
      <c r="J5111" s="23"/>
      <c r="K5111" s="24">
        <v>11</v>
      </c>
      <c r="M5111" s="25" t="str">
        <f>IF(I5111="","",IF(I5111="인문",성적입력!$C$8,성적입력!$C$9))</f>
        <v>A</v>
      </c>
      <c r="N5111" s="26">
        <f>성적입력!$C$15</f>
        <v>3</v>
      </c>
      <c r="P5111" s="27" t="str">
        <f t="shared" si="173"/>
        <v/>
      </c>
      <c r="R5111" s="26" t="str">
        <f t="array" ref="R5111">IFERROR(IF(OR(J5111="",M5111="",F5111=""),"",IF(F5111="학생부종합",INDEX(종합배치표!$C:$Q,MATCH(J5111,종합배치표!$B:$B,0),(MATCH(M5111,{"A","B","C","D","E"},0)-1)*3+1),INDEX(교과배치표!$C:$Q,MATCH(J5111,교과배치표!$B:$B,0),(MATCH(M5111,{"A","B","C","D","E"},0)-1)*3+1))),"")</f>
        <v/>
      </c>
      <c r="S5111" s="26" t="str">
        <f t="array" ref="S5111">IFERROR(IF(OR(J5111="",M5111="",F5111=""),"",IF(F5111="학생부종합",INDEX(종합배치표!$C:$Q,MATCH(J5111,종합배치표!$B:$B,0),(MATCH(M5111,{"A","B","C","D","E"},0)-1)*3+2),INDEX(교과배치표!$C:$Q,MATCH(J5111,교과배치표!$B:$B,0),(MATCH(M5111,{"A","B","C","D","E"},0)-1)*3+2))),"")</f>
        <v/>
      </c>
      <c r="T5111" s="26" t="str">
        <f t="array" ref="T5111">IFERROR(IF(OR(J5111="",M5111="",F5111=""),"",IF(F5111="학생부종합",INDEX(종합배치표!$C:$Q,MATCH(J5111,종합배치표!$B:$B,0),(MATCH(M5111,{"A","B","C","D","E"},0)-1)*3+3),INDEX(교과배치표!$C:$Q,MATCH(J5111,교과배치표!$B:$B,0),(MATCH(M5111,{"A","B","C","D","E"},0)-1)*3+3))),"")</f>
        <v/>
      </c>
    </row>
    <row r="5112" spans="2:20" ht="14.25" customHeight="1">
      <c r="B5112" s="20">
        <v>6251</v>
      </c>
      <c r="C5112" s="21" t="s">
        <v>492</v>
      </c>
      <c r="D5112" s="21" t="s">
        <v>1592</v>
      </c>
      <c r="E5112" s="21" t="s">
        <v>1682</v>
      </c>
      <c r="F5112" s="21" t="s">
        <v>24</v>
      </c>
      <c r="G5112" s="21" t="s">
        <v>1683</v>
      </c>
      <c r="H5112" s="21" t="s">
        <v>45</v>
      </c>
      <c r="I5112" s="21" t="s">
        <v>27</v>
      </c>
      <c r="J5112" s="23"/>
      <c r="K5112" s="24">
        <v>16</v>
      </c>
      <c r="M5112" s="25" t="str">
        <f>IF(I5112="","",IF(I5112="인문",성적입력!$C$8,성적입력!$C$9))</f>
        <v>A</v>
      </c>
      <c r="N5112" s="26">
        <f>성적입력!$C$15</f>
        <v>3</v>
      </c>
      <c r="P5112" s="27" t="str">
        <f t="shared" si="173"/>
        <v/>
      </c>
      <c r="R5112" s="26" t="str">
        <f t="array" ref="R5112">IFERROR(IF(OR(J5112="",M5112="",F5112=""),"",IF(F5112="학생부종합",INDEX(종합배치표!$C:$Q,MATCH(J5112,종합배치표!$B:$B,0),(MATCH(M5112,{"A","B","C","D","E"},0)-1)*3+1),INDEX(교과배치표!$C:$Q,MATCH(J5112,교과배치표!$B:$B,0),(MATCH(M5112,{"A","B","C","D","E"},0)-1)*3+1))),"")</f>
        <v/>
      </c>
      <c r="S5112" s="26" t="str">
        <f t="array" ref="S5112">IFERROR(IF(OR(J5112="",M5112="",F5112=""),"",IF(F5112="학생부종합",INDEX(종합배치표!$C:$Q,MATCH(J5112,종합배치표!$B:$B,0),(MATCH(M5112,{"A","B","C","D","E"},0)-1)*3+2),INDEX(교과배치표!$C:$Q,MATCH(J5112,교과배치표!$B:$B,0),(MATCH(M5112,{"A","B","C","D","E"},0)-1)*3+2))),"")</f>
        <v/>
      </c>
      <c r="T5112" s="26" t="str">
        <f t="array" ref="T5112">IFERROR(IF(OR(J5112="",M5112="",F5112=""),"",IF(F5112="학생부종합",INDEX(종합배치표!$C:$Q,MATCH(J5112,종합배치표!$B:$B,0),(MATCH(M5112,{"A","B","C","D","E"},0)-1)*3+3),INDEX(교과배치표!$C:$Q,MATCH(J5112,교과배치표!$B:$B,0),(MATCH(M5112,{"A","B","C","D","E"},0)-1)*3+3))),"")</f>
        <v/>
      </c>
    </row>
    <row r="5113" spans="2:20" ht="14.25" customHeight="1">
      <c r="B5113" s="20">
        <v>6253</v>
      </c>
      <c r="C5113" s="21" t="s">
        <v>492</v>
      </c>
      <c r="D5113" s="21" t="s">
        <v>1592</v>
      </c>
      <c r="E5113" s="21" t="s">
        <v>1682</v>
      </c>
      <c r="F5113" s="21" t="s">
        <v>24</v>
      </c>
      <c r="G5113" s="21" t="s">
        <v>1683</v>
      </c>
      <c r="H5113" s="21" t="s">
        <v>525</v>
      </c>
      <c r="I5113" s="21" t="s">
        <v>27</v>
      </c>
      <c r="J5113" s="23"/>
      <c r="K5113" s="24">
        <v>12</v>
      </c>
      <c r="M5113" s="25" t="str">
        <f>IF(I5113="","",IF(I5113="인문",성적입력!$C$8,성적입력!$C$9))</f>
        <v>A</v>
      </c>
      <c r="N5113" s="26">
        <f>성적입력!$C$15</f>
        <v>3</v>
      </c>
      <c r="P5113" s="27" t="str">
        <f t="shared" si="173"/>
        <v/>
      </c>
      <c r="R5113" s="26" t="str">
        <f t="array" ref="R5113">IFERROR(IF(OR(J5113="",M5113="",F5113=""),"",IF(F5113="학생부종합",INDEX(종합배치표!$C:$Q,MATCH(J5113,종합배치표!$B:$B,0),(MATCH(M5113,{"A","B","C","D","E"},0)-1)*3+1),INDEX(교과배치표!$C:$Q,MATCH(J5113,교과배치표!$B:$B,0),(MATCH(M5113,{"A","B","C","D","E"},0)-1)*3+1))),"")</f>
        <v/>
      </c>
      <c r="S5113" s="26" t="str">
        <f t="array" ref="S5113">IFERROR(IF(OR(J5113="",M5113="",F5113=""),"",IF(F5113="학생부종합",INDEX(종합배치표!$C:$Q,MATCH(J5113,종합배치표!$B:$B,0),(MATCH(M5113,{"A","B","C","D","E"},0)-1)*3+2),INDEX(교과배치표!$C:$Q,MATCH(J5113,교과배치표!$B:$B,0),(MATCH(M5113,{"A","B","C","D","E"},0)-1)*3+2))),"")</f>
        <v/>
      </c>
      <c r="T5113" s="26" t="str">
        <f t="array" ref="T5113">IFERROR(IF(OR(J5113="",M5113="",F5113=""),"",IF(F5113="학생부종합",INDEX(종합배치표!$C:$Q,MATCH(J5113,종합배치표!$B:$B,0),(MATCH(M5113,{"A","B","C","D","E"},0)-1)*3+3),INDEX(교과배치표!$C:$Q,MATCH(J5113,교과배치표!$B:$B,0),(MATCH(M5113,{"A","B","C","D","E"},0)-1)*3+3))),"")</f>
        <v/>
      </c>
    </row>
    <row r="5114" spans="2:20" ht="14.25" customHeight="1">
      <c r="B5114" s="20">
        <v>6255</v>
      </c>
      <c r="C5114" s="21" t="s">
        <v>492</v>
      </c>
      <c r="D5114" s="21" t="s">
        <v>1592</v>
      </c>
      <c r="E5114" s="21" t="s">
        <v>1682</v>
      </c>
      <c r="F5114" s="21" t="s">
        <v>24</v>
      </c>
      <c r="G5114" s="21" t="s">
        <v>1683</v>
      </c>
      <c r="H5114" s="21" t="s">
        <v>263</v>
      </c>
      <c r="I5114" s="21" t="s">
        <v>27</v>
      </c>
      <c r="J5114" s="23"/>
      <c r="K5114" s="24">
        <v>12</v>
      </c>
      <c r="M5114" s="25" t="str">
        <f>IF(I5114="","",IF(I5114="인문",성적입력!$C$8,성적입력!$C$9))</f>
        <v>A</v>
      </c>
      <c r="N5114" s="26">
        <f>성적입력!$C$15</f>
        <v>3</v>
      </c>
      <c r="P5114" s="27" t="str">
        <f t="shared" si="173"/>
        <v/>
      </c>
      <c r="R5114" s="26" t="str">
        <f t="array" ref="R5114">IFERROR(IF(OR(J5114="",M5114="",F5114=""),"",IF(F5114="학생부종합",INDEX(종합배치표!$C:$Q,MATCH(J5114,종합배치표!$B:$B,0),(MATCH(M5114,{"A","B","C","D","E"},0)-1)*3+1),INDEX(교과배치표!$C:$Q,MATCH(J5114,교과배치표!$B:$B,0),(MATCH(M5114,{"A","B","C","D","E"},0)-1)*3+1))),"")</f>
        <v/>
      </c>
      <c r="S5114" s="26" t="str">
        <f t="array" ref="S5114">IFERROR(IF(OR(J5114="",M5114="",F5114=""),"",IF(F5114="학생부종합",INDEX(종합배치표!$C:$Q,MATCH(J5114,종합배치표!$B:$B,0),(MATCH(M5114,{"A","B","C","D","E"},0)-1)*3+2),INDEX(교과배치표!$C:$Q,MATCH(J5114,교과배치표!$B:$B,0),(MATCH(M5114,{"A","B","C","D","E"},0)-1)*3+2))),"")</f>
        <v/>
      </c>
      <c r="T5114" s="26" t="str">
        <f t="array" ref="T5114">IFERROR(IF(OR(J5114="",M5114="",F5114=""),"",IF(F5114="학생부종합",INDEX(종합배치표!$C:$Q,MATCH(J5114,종합배치표!$B:$B,0),(MATCH(M5114,{"A","B","C","D","E"},0)-1)*3+3),INDEX(교과배치표!$C:$Q,MATCH(J5114,교과배치표!$B:$B,0),(MATCH(M5114,{"A","B","C","D","E"},0)-1)*3+3))),"")</f>
        <v/>
      </c>
    </row>
    <row r="5115" spans="2:20" ht="14.25" customHeight="1">
      <c r="B5115" s="20">
        <v>6257</v>
      </c>
      <c r="C5115" s="21" t="s">
        <v>492</v>
      </c>
      <c r="D5115" s="21" t="s">
        <v>1592</v>
      </c>
      <c r="E5115" s="21" t="s">
        <v>1682</v>
      </c>
      <c r="F5115" s="21" t="s">
        <v>24</v>
      </c>
      <c r="G5115" s="21" t="s">
        <v>1683</v>
      </c>
      <c r="H5115" s="21" t="s">
        <v>581</v>
      </c>
      <c r="I5115" s="21" t="s">
        <v>27</v>
      </c>
      <c r="J5115" s="23"/>
      <c r="K5115" s="24">
        <v>11</v>
      </c>
      <c r="M5115" s="25" t="str">
        <f>IF(I5115="","",IF(I5115="인문",성적입력!$C$8,성적입력!$C$9))</f>
        <v>A</v>
      </c>
      <c r="N5115" s="26">
        <f>성적입력!$C$15</f>
        <v>3</v>
      </c>
      <c r="P5115" s="27" t="str">
        <f t="shared" si="173"/>
        <v/>
      </c>
      <c r="R5115" s="26" t="str">
        <f t="array" ref="R5115">IFERROR(IF(OR(J5115="",M5115="",F5115=""),"",IF(F5115="학생부종합",INDEX(종합배치표!$C:$Q,MATCH(J5115,종합배치표!$B:$B,0),(MATCH(M5115,{"A","B","C","D","E"},0)-1)*3+1),INDEX(교과배치표!$C:$Q,MATCH(J5115,교과배치표!$B:$B,0),(MATCH(M5115,{"A","B","C","D","E"},0)-1)*3+1))),"")</f>
        <v/>
      </c>
      <c r="S5115" s="26" t="str">
        <f t="array" ref="S5115">IFERROR(IF(OR(J5115="",M5115="",F5115=""),"",IF(F5115="학생부종합",INDEX(종합배치표!$C:$Q,MATCH(J5115,종합배치표!$B:$B,0),(MATCH(M5115,{"A","B","C","D","E"},0)-1)*3+2),INDEX(교과배치표!$C:$Q,MATCH(J5115,교과배치표!$B:$B,0),(MATCH(M5115,{"A","B","C","D","E"},0)-1)*3+2))),"")</f>
        <v/>
      </c>
      <c r="T5115" s="26" t="str">
        <f t="array" ref="T5115">IFERROR(IF(OR(J5115="",M5115="",F5115=""),"",IF(F5115="학생부종합",INDEX(종합배치표!$C:$Q,MATCH(J5115,종합배치표!$B:$B,0),(MATCH(M5115,{"A","B","C","D","E"},0)-1)*3+3),INDEX(교과배치표!$C:$Q,MATCH(J5115,교과배치표!$B:$B,0),(MATCH(M5115,{"A","B","C","D","E"},0)-1)*3+3))),"")</f>
        <v/>
      </c>
    </row>
    <row r="5116" spans="2:20" ht="14.25" customHeight="1">
      <c r="B5116" s="20">
        <v>6259</v>
      </c>
      <c r="C5116" s="21" t="s">
        <v>492</v>
      </c>
      <c r="D5116" s="21" t="s">
        <v>1592</v>
      </c>
      <c r="E5116" s="21" t="s">
        <v>1682</v>
      </c>
      <c r="F5116" s="21" t="s">
        <v>24</v>
      </c>
      <c r="G5116" s="21" t="s">
        <v>1683</v>
      </c>
      <c r="H5116" s="21" t="s">
        <v>1684</v>
      </c>
      <c r="I5116" s="21" t="s">
        <v>27</v>
      </c>
      <c r="J5116" s="23"/>
      <c r="K5116" s="24">
        <v>7</v>
      </c>
      <c r="M5116" s="25" t="str">
        <f>IF(I5116="","",IF(I5116="인문",성적입력!$C$8,성적입력!$C$9))</f>
        <v>A</v>
      </c>
      <c r="N5116" s="26">
        <f>성적입력!$C$15</f>
        <v>3</v>
      </c>
      <c r="P5116" s="27" t="str">
        <f t="shared" si="173"/>
        <v/>
      </c>
      <c r="R5116" s="26" t="str">
        <f t="array" ref="R5116">IFERROR(IF(OR(J5116="",M5116="",F5116=""),"",IF(F5116="학생부종합",INDEX(종합배치표!$C:$Q,MATCH(J5116,종합배치표!$B:$B,0),(MATCH(M5116,{"A","B","C","D","E"},0)-1)*3+1),INDEX(교과배치표!$C:$Q,MATCH(J5116,교과배치표!$B:$B,0),(MATCH(M5116,{"A","B","C","D","E"},0)-1)*3+1))),"")</f>
        <v/>
      </c>
      <c r="S5116" s="26" t="str">
        <f t="array" ref="S5116">IFERROR(IF(OR(J5116="",M5116="",F5116=""),"",IF(F5116="학생부종합",INDEX(종합배치표!$C:$Q,MATCH(J5116,종합배치표!$B:$B,0),(MATCH(M5116,{"A","B","C","D","E"},0)-1)*3+2),INDEX(교과배치표!$C:$Q,MATCH(J5116,교과배치표!$B:$B,0),(MATCH(M5116,{"A","B","C","D","E"},0)-1)*3+2))),"")</f>
        <v/>
      </c>
      <c r="T5116" s="26" t="str">
        <f t="array" ref="T5116">IFERROR(IF(OR(J5116="",M5116="",F5116=""),"",IF(F5116="학생부종합",INDEX(종합배치표!$C:$Q,MATCH(J5116,종합배치표!$B:$B,0),(MATCH(M5116,{"A","B","C","D","E"},0)-1)*3+3),INDEX(교과배치표!$C:$Q,MATCH(J5116,교과배치표!$B:$B,0),(MATCH(M5116,{"A","B","C","D","E"},0)-1)*3+3))),"")</f>
        <v/>
      </c>
    </row>
    <row r="5117" spans="2:20" ht="14.25" customHeight="1">
      <c r="B5117" s="20">
        <v>6260</v>
      </c>
      <c r="C5117" s="21" t="s">
        <v>492</v>
      </c>
      <c r="D5117" s="21" t="s">
        <v>1592</v>
      </c>
      <c r="E5117" s="21" t="s">
        <v>1682</v>
      </c>
      <c r="F5117" s="21" t="s">
        <v>24</v>
      </c>
      <c r="G5117" s="21" t="s">
        <v>1683</v>
      </c>
      <c r="H5117" s="21" t="s">
        <v>264</v>
      </c>
      <c r="I5117" s="21" t="s">
        <v>60</v>
      </c>
      <c r="J5117" s="23"/>
      <c r="K5117" s="24">
        <v>12</v>
      </c>
      <c r="M5117" s="25" t="str">
        <f>IF(I5117="","",IF(I5117="인문",성적입력!$C$8,성적입력!$C$9))</f>
        <v>A</v>
      </c>
      <c r="N5117" s="26">
        <f>성적입력!$C$15</f>
        <v>3</v>
      </c>
      <c r="P5117" s="27" t="str">
        <f t="shared" si="173"/>
        <v/>
      </c>
      <c r="R5117" s="26" t="str">
        <f t="array" ref="R5117">IFERROR(IF(OR(J5117="",M5117="",F5117=""),"",IF(F5117="학생부종합",INDEX(종합배치표!$C:$Q,MATCH(J5117,종합배치표!$B:$B,0),(MATCH(M5117,{"A","B","C","D","E"},0)-1)*3+1),INDEX(교과배치표!$C:$Q,MATCH(J5117,교과배치표!$B:$B,0),(MATCH(M5117,{"A","B","C","D","E"},0)-1)*3+1))),"")</f>
        <v/>
      </c>
      <c r="S5117" s="26" t="str">
        <f t="array" ref="S5117">IFERROR(IF(OR(J5117="",M5117="",F5117=""),"",IF(F5117="학생부종합",INDEX(종합배치표!$C:$Q,MATCH(J5117,종합배치표!$B:$B,0),(MATCH(M5117,{"A","B","C","D","E"},0)-1)*3+2),INDEX(교과배치표!$C:$Q,MATCH(J5117,교과배치표!$B:$B,0),(MATCH(M5117,{"A","B","C","D","E"},0)-1)*3+2))),"")</f>
        <v/>
      </c>
      <c r="T5117" s="26" t="str">
        <f t="array" ref="T5117">IFERROR(IF(OR(J5117="",M5117="",F5117=""),"",IF(F5117="학생부종합",INDEX(종합배치표!$C:$Q,MATCH(J5117,종합배치표!$B:$B,0),(MATCH(M5117,{"A","B","C","D","E"},0)-1)*3+3),INDEX(교과배치표!$C:$Q,MATCH(J5117,교과배치표!$B:$B,0),(MATCH(M5117,{"A","B","C","D","E"},0)-1)*3+3))),"")</f>
        <v/>
      </c>
    </row>
    <row r="5118" spans="2:20" ht="14.25" customHeight="1">
      <c r="B5118" s="20">
        <v>6262</v>
      </c>
      <c r="C5118" s="21" t="s">
        <v>492</v>
      </c>
      <c r="D5118" s="21" t="s">
        <v>1592</v>
      </c>
      <c r="E5118" s="21" t="s">
        <v>1682</v>
      </c>
      <c r="F5118" s="21" t="s">
        <v>24</v>
      </c>
      <c r="G5118" s="21" t="s">
        <v>1683</v>
      </c>
      <c r="H5118" s="21" t="s">
        <v>46</v>
      </c>
      <c r="I5118" s="21" t="s">
        <v>27</v>
      </c>
      <c r="J5118" s="23"/>
      <c r="K5118" s="24">
        <v>12</v>
      </c>
      <c r="M5118" s="25" t="str">
        <f>IF(I5118="","",IF(I5118="인문",성적입력!$C$8,성적입력!$C$9))</f>
        <v>A</v>
      </c>
      <c r="N5118" s="26">
        <f>성적입력!$C$15</f>
        <v>3</v>
      </c>
      <c r="P5118" s="27" t="str">
        <f t="shared" si="173"/>
        <v/>
      </c>
      <c r="R5118" s="26" t="str">
        <f t="array" ref="R5118">IFERROR(IF(OR(J5118="",M5118="",F5118=""),"",IF(F5118="학생부종합",INDEX(종합배치표!$C:$Q,MATCH(J5118,종합배치표!$B:$B,0),(MATCH(M5118,{"A","B","C","D","E"},0)-1)*3+1),INDEX(교과배치표!$C:$Q,MATCH(J5118,교과배치표!$B:$B,0),(MATCH(M5118,{"A","B","C","D","E"},0)-1)*3+1))),"")</f>
        <v/>
      </c>
      <c r="S5118" s="26" t="str">
        <f t="array" ref="S5118">IFERROR(IF(OR(J5118="",M5118="",F5118=""),"",IF(F5118="학생부종합",INDEX(종합배치표!$C:$Q,MATCH(J5118,종합배치표!$B:$B,0),(MATCH(M5118,{"A","B","C","D","E"},0)-1)*3+2),INDEX(교과배치표!$C:$Q,MATCH(J5118,교과배치표!$B:$B,0),(MATCH(M5118,{"A","B","C","D","E"},0)-1)*3+2))),"")</f>
        <v/>
      </c>
      <c r="T5118" s="26" t="str">
        <f t="array" ref="T5118">IFERROR(IF(OR(J5118="",M5118="",F5118=""),"",IF(F5118="학생부종합",INDEX(종합배치표!$C:$Q,MATCH(J5118,종합배치표!$B:$B,0),(MATCH(M5118,{"A","B","C","D","E"},0)-1)*3+3),INDEX(교과배치표!$C:$Q,MATCH(J5118,교과배치표!$B:$B,0),(MATCH(M5118,{"A","B","C","D","E"},0)-1)*3+3))),"")</f>
        <v/>
      </c>
    </row>
    <row r="5119" spans="2:20" ht="14.25" customHeight="1">
      <c r="B5119" s="20">
        <v>6264</v>
      </c>
      <c r="C5119" s="21" t="s">
        <v>492</v>
      </c>
      <c r="D5119" s="21" t="s">
        <v>1592</v>
      </c>
      <c r="E5119" s="21" t="s">
        <v>1682</v>
      </c>
      <c r="F5119" s="21" t="s">
        <v>24</v>
      </c>
      <c r="G5119" s="21" t="s">
        <v>1683</v>
      </c>
      <c r="H5119" s="21" t="s">
        <v>595</v>
      </c>
      <c r="I5119" s="21" t="s">
        <v>514</v>
      </c>
      <c r="J5119" s="23"/>
      <c r="K5119" s="24">
        <v>5</v>
      </c>
      <c r="M5119" s="25" t="str">
        <f>IF(I5119="","",IF(I5119="인문",성적입력!$C$8,성적입력!$C$9))</f>
        <v>A</v>
      </c>
      <c r="N5119" s="26">
        <f>성적입력!$C$15</f>
        <v>3</v>
      </c>
      <c r="P5119" s="27" t="str">
        <f t="shared" si="173"/>
        <v/>
      </c>
      <c r="R5119" s="26" t="str">
        <f t="array" ref="R5119">IFERROR(IF(OR(J5119="",M5119="",F5119=""),"",IF(F5119="학생부종합",INDEX(종합배치표!$C:$Q,MATCH(J5119,종합배치표!$B:$B,0),(MATCH(M5119,{"A","B","C","D","E"},0)-1)*3+1),INDEX(교과배치표!$C:$Q,MATCH(J5119,교과배치표!$B:$B,0),(MATCH(M5119,{"A","B","C","D","E"},0)-1)*3+1))),"")</f>
        <v/>
      </c>
      <c r="S5119" s="26" t="str">
        <f t="array" ref="S5119">IFERROR(IF(OR(J5119="",M5119="",F5119=""),"",IF(F5119="학생부종합",INDEX(종합배치표!$C:$Q,MATCH(J5119,종합배치표!$B:$B,0),(MATCH(M5119,{"A","B","C","D","E"},0)-1)*3+2),INDEX(교과배치표!$C:$Q,MATCH(J5119,교과배치표!$B:$B,0),(MATCH(M5119,{"A","B","C","D","E"},0)-1)*3+2))),"")</f>
        <v/>
      </c>
      <c r="T5119" s="26" t="str">
        <f t="array" ref="T5119">IFERROR(IF(OR(J5119="",M5119="",F5119=""),"",IF(F5119="학생부종합",INDEX(종합배치표!$C:$Q,MATCH(J5119,종합배치표!$B:$B,0),(MATCH(M5119,{"A","B","C","D","E"},0)-1)*3+3),INDEX(교과배치표!$C:$Q,MATCH(J5119,교과배치표!$B:$B,0),(MATCH(M5119,{"A","B","C","D","E"},0)-1)*3+3))),"")</f>
        <v/>
      </c>
    </row>
    <row r="5120" spans="2:20" ht="14.25" customHeight="1">
      <c r="B5120" s="20">
        <v>6266</v>
      </c>
      <c r="C5120" s="21" t="s">
        <v>492</v>
      </c>
      <c r="D5120" s="21" t="s">
        <v>1592</v>
      </c>
      <c r="E5120" s="21" t="s">
        <v>1682</v>
      </c>
      <c r="F5120" s="21" t="s">
        <v>24</v>
      </c>
      <c r="G5120" s="21" t="s">
        <v>1683</v>
      </c>
      <c r="H5120" s="21" t="s">
        <v>615</v>
      </c>
      <c r="I5120" s="21" t="s">
        <v>27</v>
      </c>
      <c r="J5120" s="23"/>
      <c r="K5120" s="24">
        <v>63</v>
      </c>
      <c r="M5120" s="25" t="str">
        <f>IF(I5120="","",IF(I5120="인문",성적입력!$C$8,성적입력!$C$9))</f>
        <v>A</v>
      </c>
      <c r="N5120" s="26">
        <f>성적입력!$C$15</f>
        <v>3</v>
      </c>
      <c r="P5120" s="27" t="str">
        <f t="shared" si="173"/>
        <v/>
      </c>
      <c r="R5120" s="26" t="str">
        <f t="array" ref="R5120">IFERROR(IF(OR(J5120="",M5120="",F5120=""),"",IF(F5120="학생부종합",INDEX(종합배치표!$C:$Q,MATCH(J5120,종합배치표!$B:$B,0),(MATCH(M5120,{"A","B","C","D","E"},0)-1)*3+1),INDEX(교과배치표!$C:$Q,MATCH(J5120,교과배치표!$B:$B,0),(MATCH(M5120,{"A","B","C","D","E"},0)-1)*3+1))),"")</f>
        <v/>
      </c>
      <c r="S5120" s="26" t="str">
        <f t="array" ref="S5120">IFERROR(IF(OR(J5120="",M5120="",F5120=""),"",IF(F5120="학생부종합",INDEX(종합배치표!$C:$Q,MATCH(J5120,종합배치표!$B:$B,0),(MATCH(M5120,{"A","B","C","D","E"},0)-1)*3+2),INDEX(교과배치표!$C:$Q,MATCH(J5120,교과배치표!$B:$B,0),(MATCH(M5120,{"A","B","C","D","E"},0)-1)*3+2))),"")</f>
        <v/>
      </c>
      <c r="T5120" s="26" t="str">
        <f t="array" ref="T5120">IFERROR(IF(OR(J5120="",M5120="",F5120=""),"",IF(F5120="학생부종합",INDEX(종합배치표!$C:$Q,MATCH(J5120,종합배치표!$B:$B,0),(MATCH(M5120,{"A","B","C","D","E"},0)-1)*3+3),INDEX(교과배치표!$C:$Q,MATCH(J5120,교과배치표!$B:$B,0),(MATCH(M5120,{"A","B","C","D","E"},0)-1)*3+3))),"")</f>
        <v/>
      </c>
    </row>
    <row r="5121" spans="2:20" ht="14.25" customHeight="1">
      <c r="B5121" s="20">
        <v>6267</v>
      </c>
      <c r="C5121" s="21" t="s">
        <v>492</v>
      </c>
      <c r="D5121" s="21" t="s">
        <v>1592</v>
      </c>
      <c r="E5121" s="21" t="s">
        <v>1682</v>
      </c>
      <c r="F5121" s="21" t="s">
        <v>24</v>
      </c>
      <c r="G5121" s="21" t="s">
        <v>1683</v>
      </c>
      <c r="H5121" s="21" t="s">
        <v>1107</v>
      </c>
      <c r="I5121" s="21" t="s">
        <v>60</v>
      </c>
      <c r="J5121" s="23"/>
      <c r="K5121" s="24">
        <v>13</v>
      </c>
      <c r="M5121" s="25" t="str">
        <f>IF(I5121="","",IF(I5121="인문",성적입력!$C$8,성적입력!$C$9))</f>
        <v>A</v>
      </c>
      <c r="N5121" s="26">
        <f>성적입력!$C$15</f>
        <v>3</v>
      </c>
      <c r="P5121" s="27" t="str">
        <f t="shared" si="173"/>
        <v/>
      </c>
      <c r="R5121" s="26" t="str">
        <f t="array" ref="R5121">IFERROR(IF(OR(J5121="",M5121="",F5121=""),"",IF(F5121="학생부종합",INDEX(종합배치표!$C:$Q,MATCH(J5121,종합배치표!$B:$B,0),(MATCH(M5121,{"A","B","C","D","E"},0)-1)*3+1),INDEX(교과배치표!$C:$Q,MATCH(J5121,교과배치표!$B:$B,0),(MATCH(M5121,{"A","B","C","D","E"},0)-1)*3+1))),"")</f>
        <v/>
      </c>
      <c r="S5121" s="26" t="str">
        <f t="array" ref="S5121">IFERROR(IF(OR(J5121="",M5121="",F5121=""),"",IF(F5121="학생부종합",INDEX(종합배치표!$C:$Q,MATCH(J5121,종합배치표!$B:$B,0),(MATCH(M5121,{"A","B","C","D","E"},0)-1)*3+2),INDEX(교과배치표!$C:$Q,MATCH(J5121,교과배치표!$B:$B,0),(MATCH(M5121,{"A","B","C","D","E"},0)-1)*3+2))),"")</f>
        <v/>
      </c>
      <c r="T5121" s="26" t="str">
        <f t="array" ref="T5121">IFERROR(IF(OR(J5121="",M5121="",F5121=""),"",IF(F5121="학생부종합",INDEX(종합배치표!$C:$Q,MATCH(J5121,종합배치표!$B:$B,0),(MATCH(M5121,{"A","B","C","D","E"},0)-1)*3+3),INDEX(교과배치표!$C:$Q,MATCH(J5121,교과배치표!$B:$B,0),(MATCH(M5121,{"A","B","C","D","E"},0)-1)*3+3))),"")</f>
        <v/>
      </c>
    </row>
    <row r="5122" spans="2:20" ht="14.25" customHeight="1">
      <c r="B5122" s="20">
        <v>6269</v>
      </c>
      <c r="C5122" s="21" t="s">
        <v>492</v>
      </c>
      <c r="D5122" s="21" t="s">
        <v>1592</v>
      </c>
      <c r="E5122" s="21" t="s">
        <v>1682</v>
      </c>
      <c r="F5122" s="21" t="s">
        <v>24</v>
      </c>
      <c r="G5122" s="21" t="s">
        <v>1683</v>
      </c>
      <c r="H5122" s="21" t="s">
        <v>472</v>
      </c>
      <c r="I5122" s="21" t="s">
        <v>27</v>
      </c>
      <c r="J5122" s="23"/>
      <c r="K5122" s="24">
        <v>7</v>
      </c>
      <c r="M5122" s="25" t="str">
        <f>IF(I5122="","",IF(I5122="인문",성적입력!$C$8,성적입력!$C$9))</f>
        <v>A</v>
      </c>
      <c r="N5122" s="26">
        <f>성적입력!$C$15</f>
        <v>3</v>
      </c>
      <c r="P5122" s="27" t="str">
        <f t="shared" si="173"/>
        <v/>
      </c>
      <c r="R5122" s="26" t="str">
        <f t="array" ref="R5122">IFERROR(IF(OR(J5122="",M5122="",F5122=""),"",IF(F5122="학생부종합",INDEX(종합배치표!$C:$Q,MATCH(J5122,종합배치표!$B:$B,0),(MATCH(M5122,{"A","B","C","D","E"},0)-1)*3+1),INDEX(교과배치표!$C:$Q,MATCH(J5122,교과배치표!$B:$B,0),(MATCH(M5122,{"A","B","C","D","E"},0)-1)*3+1))),"")</f>
        <v/>
      </c>
      <c r="S5122" s="26" t="str">
        <f t="array" ref="S5122">IFERROR(IF(OR(J5122="",M5122="",F5122=""),"",IF(F5122="학생부종합",INDEX(종합배치표!$C:$Q,MATCH(J5122,종합배치표!$B:$B,0),(MATCH(M5122,{"A","B","C","D","E"},0)-1)*3+2),INDEX(교과배치표!$C:$Q,MATCH(J5122,교과배치표!$B:$B,0),(MATCH(M5122,{"A","B","C","D","E"},0)-1)*3+2))),"")</f>
        <v/>
      </c>
      <c r="T5122" s="26" t="str">
        <f t="array" ref="T5122">IFERROR(IF(OR(J5122="",M5122="",F5122=""),"",IF(F5122="학생부종합",INDEX(종합배치표!$C:$Q,MATCH(J5122,종합배치표!$B:$B,0),(MATCH(M5122,{"A","B","C","D","E"},0)-1)*3+3),INDEX(교과배치표!$C:$Q,MATCH(J5122,교과배치표!$B:$B,0),(MATCH(M5122,{"A","B","C","D","E"},0)-1)*3+3))),"")</f>
        <v/>
      </c>
    </row>
    <row r="5123" spans="2:20" ht="14.25" customHeight="1">
      <c r="B5123" s="20">
        <v>6270</v>
      </c>
      <c r="C5123" s="21" t="s">
        <v>492</v>
      </c>
      <c r="D5123" s="21" t="s">
        <v>1592</v>
      </c>
      <c r="E5123" s="21" t="s">
        <v>1682</v>
      </c>
      <c r="F5123" s="21" t="s">
        <v>24</v>
      </c>
      <c r="G5123" s="21" t="s">
        <v>1683</v>
      </c>
      <c r="H5123" s="21" t="s">
        <v>265</v>
      </c>
      <c r="I5123" s="21" t="s">
        <v>60</v>
      </c>
      <c r="J5123" s="23"/>
      <c r="K5123" s="24">
        <v>12</v>
      </c>
      <c r="M5123" s="25" t="str">
        <f>IF(I5123="","",IF(I5123="인문",성적입력!$C$8,성적입력!$C$9))</f>
        <v>A</v>
      </c>
      <c r="N5123" s="26">
        <f>성적입력!$C$15</f>
        <v>3</v>
      </c>
      <c r="P5123" s="27" t="str">
        <f t="shared" si="173"/>
        <v/>
      </c>
      <c r="R5123" s="26" t="str">
        <f t="array" ref="R5123">IFERROR(IF(OR(J5123="",M5123="",F5123=""),"",IF(F5123="학생부종합",INDEX(종합배치표!$C:$Q,MATCH(J5123,종합배치표!$B:$B,0),(MATCH(M5123,{"A","B","C","D","E"},0)-1)*3+1),INDEX(교과배치표!$C:$Q,MATCH(J5123,교과배치표!$B:$B,0),(MATCH(M5123,{"A","B","C","D","E"},0)-1)*3+1))),"")</f>
        <v/>
      </c>
      <c r="S5123" s="26" t="str">
        <f t="array" ref="S5123">IFERROR(IF(OR(J5123="",M5123="",F5123=""),"",IF(F5123="학생부종합",INDEX(종합배치표!$C:$Q,MATCH(J5123,종합배치표!$B:$B,0),(MATCH(M5123,{"A","B","C","D","E"},0)-1)*3+2),INDEX(교과배치표!$C:$Q,MATCH(J5123,교과배치표!$B:$B,0),(MATCH(M5123,{"A","B","C","D","E"},0)-1)*3+2))),"")</f>
        <v/>
      </c>
      <c r="T5123" s="26" t="str">
        <f t="array" ref="T5123">IFERROR(IF(OR(J5123="",M5123="",F5123=""),"",IF(F5123="학생부종합",INDEX(종합배치표!$C:$Q,MATCH(J5123,종합배치표!$B:$B,0),(MATCH(M5123,{"A","B","C","D","E"},0)-1)*3+3),INDEX(교과배치표!$C:$Q,MATCH(J5123,교과배치표!$B:$B,0),(MATCH(M5123,{"A","B","C","D","E"},0)-1)*3+3))),"")</f>
        <v/>
      </c>
    </row>
    <row r="5124" spans="2:20" ht="14.25" customHeight="1">
      <c r="B5124" s="20">
        <v>6272</v>
      </c>
      <c r="C5124" s="21" t="s">
        <v>492</v>
      </c>
      <c r="D5124" s="21" t="s">
        <v>1592</v>
      </c>
      <c r="E5124" s="21" t="s">
        <v>1682</v>
      </c>
      <c r="F5124" s="21" t="s">
        <v>24</v>
      </c>
      <c r="G5124" s="21" t="s">
        <v>1683</v>
      </c>
      <c r="H5124" s="21" t="s">
        <v>1685</v>
      </c>
      <c r="I5124" s="21" t="s">
        <v>60</v>
      </c>
      <c r="J5124" s="23"/>
      <c r="K5124" s="24">
        <v>12</v>
      </c>
      <c r="M5124" s="25" t="str">
        <f>IF(I5124="","",IF(I5124="인문",성적입력!$C$8,성적입력!$C$9))</f>
        <v>A</v>
      </c>
      <c r="N5124" s="26">
        <f>성적입력!$C$15</f>
        <v>3</v>
      </c>
      <c r="P5124" s="27" t="str">
        <f t="shared" si="173"/>
        <v/>
      </c>
      <c r="R5124" s="26" t="str">
        <f t="array" ref="R5124">IFERROR(IF(OR(J5124="",M5124="",F5124=""),"",IF(F5124="학생부종합",INDEX(종합배치표!$C:$Q,MATCH(J5124,종합배치표!$B:$B,0),(MATCH(M5124,{"A","B","C","D","E"},0)-1)*3+1),INDEX(교과배치표!$C:$Q,MATCH(J5124,교과배치표!$B:$B,0),(MATCH(M5124,{"A","B","C","D","E"},0)-1)*3+1))),"")</f>
        <v/>
      </c>
      <c r="S5124" s="26" t="str">
        <f t="array" ref="S5124">IFERROR(IF(OR(J5124="",M5124="",F5124=""),"",IF(F5124="학생부종합",INDEX(종합배치표!$C:$Q,MATCH(J5124,종합배치표!$B:$B,0),(MATCH(M5124,{"A","B","C","D","E"},0)-1)*3+2),INDEX(교과배치표!$C:$Q,MATCH(J5124,교과배치표!$B:$B,0),(MATCH(M5124,{"A","B","C","D","E"},0)-1)*3+2))),"")</f>
        <v/>
      </c>
      <c r="T5124" s="26" t="str">
        <f t="array" ref="T5124">IFERROR(IF(OR(J5124="",M5124="",F5124=""),"",IF(F5124="학생부종합",INDEX(종합배치표!$C:$Q,MATCH(J5124,종합배치표!$B:$B,0),(MATCH(M5124,{"A","B","C","D","E"},0)-1)*3+3),INDEX(교과배치표!$C:$Q,MATCH(J5124,교과배치표!$B:$B,0),(MATCH(M5124,{"A","B","C","D","E"},0)-1)*3+3))),"")</f>
        <v/>
      </c>
    </row>
    <row r="5125" spans="2:20" ht="14.25" customHeight="1">
      <c r="B5125" s="20">
        <v>6274</v>
      </c>
      <c r="C5125" s="21" t="s">
        <v>382</v>
      </c>
      <c r="D5125" s="21" t="s">
        <v>802</v>
      </c>
      <c r="E5125" s="21" t="s">
        <v>1686</v>
      </c>
      <c r="F5125" s="21" t="s">
        <v>68</v>
      </c>
      <c r="G5125" s="21" t="s">
        <v>192</v>
      </c>
      <c r="H5125" s="21" t="s">
        <v>339</v>
      </c>
      <c r="I5125" s="21" t="s">
        <v>60</v>
      </c>
      <c r="J5125" s="23"/>
      <c r="K5125" s="24">
        <v>9</v>
      </c>
      <c r="M5125" s="25" t="str">
        <f>IF(I5125="","",IF(I5125="인문",성적입력!$C$8,성적입력!$C$9))</f>
        <v>A</v>
      </c>
      <c r="N5125" s="26">
        <f>성적입력!$C$15</f>
        <v>3</v>
      </c>
      <c r="P5125" s="27" t="str">
        <f t="shared" ref="P5125:P5188" si="174">IF(OR(J5125="",N5125="",M5125=""),"",IF(N5125&lt;=T5125,"안정",IF(N5125&lt;=S5125,"적정",IF(N5125&lt;=R5125,"소신","상향"))))</f>
        <v/>
      </c>
      <c r="R5125" s="26" t="str">
        <f t="array" ref="R5125">IFERROR(IF(OR(J5125="",M5125="",F5125=""),"",IF(F5125="학생부종합",INDEX(종합배치표!$C:$Q,MATCH(J5125,종합배치표!$B:$B,0),(MATCH(M5125,{"A","B","C","D","E"},0)-1)*3+1),INDEX(교과배치표!$C:$Q,MATCH(J5125,교과배치표!$B:$B,0),(MATCH(M5125,{"A","B","C","D","E"},0)-1)*3+1))),"")</f>
        <v/>
      </c>
      <c r="S5125" s="26" t="str">
        <f t="array" ref="S5125">IFERROR(IF(OR(J5125="",M5125="",F5125=""),"",IF(F5125="학생부종합",INDEX(종합배치표!$C:$Q,MATCH(J5125,종합배치표!$B:$B,0),(MATCH(M5125,{"A","B","C","D","E"},0)-1)*3+2),INDEX(교과배치표!$C:$Q,MATCH(J5125,교과배치표!$B:$B,0),(MATCH(M5125,{"A","B","C","D","E"},0)-1)*3+2))),"")</f>
        <v/>
      </c>
      <c r="T5125" s="26" t="str">
        <f t="array" ref="T5125">IFERROR(IF(OR(J5125="",M5125="",F5125=""),"",IF(F5125="학생부종합",INDEX(종합배치표!$C:$Q,MATCH(J5125,종합배치표!$B:$B,0),(MATCH(M5125,{"A","B","C","D","E"},0)-1)*3+3),INDEX(교과배치표!$C:$Q,MATCH(J5125,교과배치표!$B:$B,0),(MATCH(M5125,{"A","B","C","D","E"},0)-1)*3+3))),"")</f>
        <v/>
      </c>
    </row>
    <row r="5126" spans="2:20" ht="14.25" customHeight="1">
      <c r="B5126" s="20">
        <v>6276</v>
      </c>
      <c r="C5126" s="21" t="s">
        <v>382</v>
      </c>
      <c r="D5126" s="21" t="s">
        <v>802</v>
      </c>
      <c r="E5126" s="21" t="s">
        <v>1686</v>
      </c>
      <c r="F5126" s="21" t="s">
        <v>24</v>
      </c>
      <c r="G5126" s="21" t="s">
        <v>1136</v>
      </c>
      <c r="H5126" s="21" t="s">
        <v>339</v>
      </c>
      <c r="I5126" s="21" t="s">
        <v>60</v>
      </c>
      <c r="J5126" s="23"/>
      <c r="K5126" s="24">
        <v>8</v>
      </c>
      <c r="M5126" s="25" t="str">
        <f>IF(I5126="","",IF(I5126="인문",성적입력!$C$8,성적입력!$C$9))</f>
        <v>A</v>
      </c>
      <c r="N5126" s="26">
        <f>성적입력!$C$15</f>
        <v>3</v>
      </c>
      <c r="P5126" s="27" t="str">
        <f t="shared" si="174"/>
        <v/>
      </c>
      <c r="R5126" s="26" t="str">
        <f t="array" ref="R5126">IFERROR(IF(OR(J5126="",M5126="",F5126=""),"",IF(F5126="학생부종합",INDEX(종합배치표!$C:$Q,MATCH(J5126,종합배치표!$B:$B,0),(MATCH(M5126,{"A","B","C","D","E"},0)-1)*3+1),INDEX(교과배치표!$C:$Q,MATCH(J5126,교과배치표!$B:$B,0),(MATCH(M5126,{"A","B","C","D","E"},0)-1)*3+1))),"")</f>
        <v/>
      </c>
      <c r="S5126" s="26" t="str">
        <f t="array" ref="S5126">IFERROR(IF(OR(J5126="",M5126="",F5126=""),"",IF(F5126="학생부종합",INDEX(종합배치표!$C:$Q,MATCH(J5126,종합배치표!$B:$B,0),(MATCH(M5126,{"A","B","C","D","E"},0)-1)*3+2),INDEX(교과배치표!$C:$Q,MATCH(J5126,교과배치표!$B:$B,0),(MATCH(M5126,{"A","B","C","D","E"},0)-1)*3+2))),"")</f>
        <v/>
      </c>
      <c r="T5126" s="26" t="str">
        <f t="array" ref="T5126">IFERROR(IF(OR(J5126="",M5126="",F5126=""),"",IF(F5126="학생부종합",INDEX(종합배치표!$C:$Q,MATCH(J5126,종합배치표!$B:$B,0),(MATCH(M5126,{"A","B","C","D","E"},0)-1)*3+3),INDEX(교과배치표!$C:$Q,MATCH(J5126,교과배치표!$B:$B,0),(MATCH(M5126,{"A","B","C","D","E"},0)-1)*3+3))),"")</f>
        <v/>
      </c>
    </row>
    <row r="5127" spans="2:20" ht="14.25" customHeight="1">
      <c r="B5127" s="20">
        <v>6277</v>
      </c>
      <c r="C5127" s="21" t="s">
        <v>382</v>
      </c>
      <c r="D5127" s="21" t="s">
        <v>802</v>
      </c>
      <c r="E5127" s="21" t="s">
        <v>1686</v>
      </c>
      <c r="F5127" s="21" t="s">
        <v>24</v>
      </c>
      <c r="G5127" s="21" t="s">
        <v>1137</v>
      </c>
      <c r="H5127" s="21" t="s">
        <v>339</v>
      </c>
      <c r="I5127" s="21" t="s">
        <v>60</v>
      </c>
      <c r="J5127" s="23"/>
      <c r="K5127" s="24">
        <v>6</v>
      </c>
      <c r="M5127" s="25" t="str">
        <f>IF(I5127="","",IF(I5127="인문",성적입력!$C$8,성적입력!$C$9))</f>
        <v>A</v>
      </c>
      <c r="N5127" s="26">
        <f>성적입력!$C$15</f>
        <v>3</v>
      </c>
      <c r="P5127" s="27" t="str">
        <f t="shared" si="174"/>
        <v/>
      </c>
      <c r="R5127" s="26" t="str">
        <f t="array" ref="R5127">IFERROR(IF(OR(J5127="",M5127="",F5127=""),"",IF(F5127="학생부종합",INDEX(종합배치표!$C:$Q,MATCH(J5127,종합배치표!$B:$B,0),(MATCH(M5127,{"A","B","C","D","E"},0)-1)*3+1),INDEX(교과배치표!$C:$Q,MATCH(J5127,교과배치표!$B:$B,0),(MATCH(M5127,{"A","B","C","D","E"},0)-1)*3+1))),"")</f>
        <v/>
      </c>
      <c r="S5127" s="26" t="str">
        <f t="array" ref="S5127">IFERROR(IF(OR(J5127="",M5127="",F5127=""),"",IF(F5127="학생부종합",INDEX(종합배치표!$C:$Q,MATCH(J5127,종합배치표!$B:$B,0),(MATCH(M5127,{"A","B","C","D","E"},0)-1)*3+2),INDEX(교과배치표!$C:$Q,MATCH(J5127,교과배치표!$B:$B,0),(MATCH(M5127,{"A","B","C","D","E"},0)-1)*3+2))),"")</f>
        <v/>
      </c>
      <c r="T5127" s="26" t="str">
        <f t="array" ref="T5127">IFERROR(IF(OR(J5127="",M5127="",F5127=""),"",IF(F5127="학생부종합",INDEX(종합배치표!$C:$Q,MATCH(J5127,종합배치표!$B:$B,0),(MATCH(M5127,{"A","B","C","D","E"},0)-1)*3+3),INDEX(교과배치표!$C:$Q,MATCH(J5127,교과배치표!$B:$B,0),(MATCH(M5127,{"A","B","C","D","E"},0)-1)*3+3))),"")</f>
        <v/>
      </c>
    </row>
    <row r="5128" spans="2:20" ht="14.25" customHeight="1">
      <c r="B5128" s="20">
        <v>6279</v>
      </c>
      <c r="C5128" s="21" t="s">
        <v>382</v>
      </c>
      <c r="D5128" s="21" t="s">
        <v>802</v>
      </c>
      <c r="E5128" s="21" t="s">
        <v>1686</v>
      </c>
      <c r="F5128" s="21" t="s">
        <v>68</v>
      </c>
      <c r="G5128" s="21" t="s">
        <v>192</v>
      </c>
      <c r="H5128" s="21" t="s">
        <v>1687</v>
      </c>
      <c r="I5128" s="21" t="s">
        <v>27</v>
      </c>
      <c r="J5128" s="23"/>
      <c r="K5128" s="24">
        <v>6</v>
      </c>
      <c r="M5128" s="25" t="str">
        <f>IF(I5128="","",IF(I5128="인문",성적입력!$C$8,성적입력!$C$9))</f>
        <v>A</v>
      </c>
      <c r="N5128" s="26">
        <f>성적입력!$C$15</f>
        <v>3</v>
      </c>
      <c r="P5128" s="27" t="str">
        <f t="shared" si="174"/>
        <v/>
      </c>
      <c r="R5128" s="26" t="str">
        <f t="array" ref="R5128">IFERROR(IF(OR(J5128="",M5128="",F5128=""),"",IF(F5128="학생부종합",INDEX(종합배치표!$C:$Q,MATCH(J5128,종합배치표!$B:$B,0),(MATCH(M5128,{"A","B","C","D","E"},0)-1)*3+1),INDEX(교과배치표!$C:$Q,MATCH(J5128,교과배치표!$B:$B,0),(MATCH(M5128,{"A","B","C","D","E"},0)-1)*3+1))),"")</f>
        <v/>
      </c>
      <c r="S5128" s="26" t="str">
        <f t="array" ref="S5128">IFERROR(IF(OR(J5128="",M5128="",F5128=""),"",IF(F5128="학생부종합",INDEX(종합배치표!$C:$Q,MATCH(J5128,종합배치표!$B:$B,0),(MATCH(M5128,{"A","B","C","D","E"},0)-1)*3+2),INDEX(교과배치표!$C:$Q,MATCH(J5128,교과배치표!$B:$B,0),(MATCH(M5128,{"A","B","C","D","E"},0)-1)*3+2))),"")</f>
        <v/>
      </c>
      <c r="T5128" s="26" t="str">
        <f t="array" ref="T5128">IFERROR(IF(OR(J5128="",M5128="",F5128=""),"",IF(F5128="학생부종합",INDEX(종합배치표!$C:$Q,MATCH(J5128,종합배치표!$B:$B,0),(MATCH(M5128,{"A","B","C","D","E"},0)-1)*3+3),INDEX(교과배치표!$C:$Q,MATCH(J5128,교과배치표!$B:$B,0),(MATCH(M5128,{"A","B","C","D","E"},0)-1)*3+3))),"")</f>
        <v/>
      </c>
    </row>
    <row r="5129" spans="2:20" ht="14.25" customHeight="1">
      <c r="B5129" s="20">
        <v>6280</v>
      </c>
      <c r="C5129" s="21" t="s">
        <v>382</v>
      </c>
      <c r="D5129" s="21" t="s">
        <v>802</v>
      </c>
      <c r="E5129" s="21" t="s">
        <v>1686</v>
      </c>
      <c r="F5129" s="21" t="s">
        <v>24</v>
      </c>
      <c r="G5129" s="21" t="s">
        <v>1136</v>
      </c>
      <c r="H5129" s="21" t="s">
        <v>1687</v>
      </c>
      <c r="I5129" s="21" t="s">
        <v>27</v>
      </c>
      <c r="J5129" s="23"/>
      <c r="K5129" s="24">
        <v>5</v>
      </c>
      <c r="M5129" s="25" t="str">
        <f>IF(I5129="","",IF(I5129="인문",성적입력!$C$8,성적입력!$C$9))</f>
        <v>A</v>
      </c>
      <c r="N5129" s="26">
        <f>성적입력!$C$15</f>
        <v>3</v>
      </c>
      <c r="P5129" s="27" t="str">
        <f t="shared" si="174"/>
        <v/>
      </c>
      <c r="R5129" s="26" t="str">
        <f t="array" ref="R5129">IFERROR(IF(OR(J5129="",M5129="",F5129=""),"",IF(F5129="학생부종합",INDEX(종합배치표!$C:$Q,MATCH(J5129,종합배치표!$B:$B,0),(MATCH(M5129,{"A","B","C","D","E"},0)-1)*3+1),INDEX(교과배치표!$C:$Q,MATCH(J5129,교과배치표!$B:$B,0),(MATCH(M5129,{"A","B","C","D","E"},0)-1)*3+1))),"")</f>
        <v/>
      </c>
      <c r="S5129" s="26" t="str">
        <f t="array" ref="S5129">IFERROR(IF(OR(J5129="",M5129="",F5129=""),"",IF(F5129="학생부종합",INDEX(종합배치표!$C:$Q,MATCH(J5129,종합배치표!$B:$B,0),(MATCH(M5129,{"A","B","C","D","E"},0)-1)*3+2),INDEX(교과배치표!$C:$Q,MATCH(J5129,교과배치표!$B:$B,0),(MATCH(M5129,{"A","B","C","D","E"},0)-1)*3+2))),"")</f>
        <v/>
      </c>
      <c r="T5129" s="26" t="str">
        <f t="array" ref="T5129">IFERROR(IF(OR(J5129="",M5129="",F5129=""),"",IF(F5129="학생부종합",INDEX(종합배치표!$C:$Q,MATCH(J5129,종합배치표!$B:$B,0),(MATCH(M5129,{"A","B","C","D","E"},0)-1)*3+3),INDEX(교과배치표!$C:$Q,MATCH(J5129,교과배치표!$B:$B,0),(MATCH(M5129,{"A","B","C","D","E"},0)-1)*3+3))),"")</f>
        <v/>
      </c>
    </row>
    <row r="5130" spans="2:20" ht="14.25" customHeight="1">
      <c r="B5130" s="20">
        <v>6281</v>
      </c>
      <c r="C5130" s="21" t="s">
        <v>382</v>
      </c>
      <c r="D5130" s="21" t="s">
        <v>802</v>
      </c>
      <c r="E5130" s="21" t="s">
        <v>1686</v>
      </c>
      <c r="F5130" s="21" t="s">
        <v>24</v>
      </c>
      <c r="G5130" s="21" t="s">
        <v>1137</v>
      </c>
      <c r="H5130" s="21" t="s">
        <v>1687</v>
      </c>
      <c r="I5130" s="21" t="s">
        <v>27</v>
      </c>
      <c r="J5130" s="23"/>
      <c r="K5130" s="24">
        <v>5</v>
      </c>
      <c r="M5130" s="25" t="str">
        <f>IF(I5130="","",IF(I5130="인문",성적입력!$C$8,성적입력!$C$9))</f>
        <v>A</v>
      </c>
      <c r="N5130" s="26">
        <f>성적입력!$C$15</f>
        <v>3</v>
      </c>
      <c r="P5130" s="27" t="str">
        <f t="shared" si="174"/>
        <v/>
      </c>
      <c r="R5130" s="26" t="str">
        <f t="array" ref="R5130">IFERROR(IF(OR(J5130="",M5130="",F5130=""),"",IF(F5130="학생부종합",INDEX(종합배치표!$C:$Q,MATCH(J5130,종합배치표!$B:$B,0),(MATCH(M5130,{"A","B","C","D","E"},0)-1)*3+1),INDEX(교과배치표!$C:$Q,MATCH(J5130,교과배치표!$B:$B,0),(MATCH(M5130,{"A","B","C","D","E"},0)-1)*3+1))),"")</f>
        <v/>
      </c>
      <c r="S5130" s="26" t="str">
        <f t="array" ref="S5130">IFERROR(IF(OR(J5130="",M5130="",F5130=""),"",IF(F5130="학생부종합",INDEX(종합배치표!$C:$Q,MATCH(J5130,종합배치표!$B:$B,0),(MATCH(M5130,{"A","B","C","D","E"},0)-1)*3+2),INDEX(교과배치표!$C:$Q,MATCH(J5130,교과배치표!$B:$B,0),(MATCH(M5130,{"A","B","C","D","E"},0)-1)*3+2))),"")</f>
        <v/>
      </c>
      <c r="T5130" s="26" t="str">
        <f t="array" ref="T5130">IFERROR(IF(OR(J5130="",M5130="",F5130=""),"",IF(F5130="학생부종합",INDEX(종합배치표!$C:$Q,MATCH(J5130,종합배치표!$B:$B,0),(MATCH(M5130,{"A","B","C","D","E"},0)-1)*3+3),INDEX(교과배치표!$C:$Q,MATCH(J5130,교과배치표!$B:$B,0),(MATCH(M5130,{"A","B","C","D","E"},0)-1)*3+3))),"")</f>
        <v/>
      </c>
    </row>
    <row r="5131" spans="2:20" ht="14.25" customHeight="1">
      <c r="B5131" s="20">
        <v>6282</v>
      </c>
      <c r="C5131" s="21" t="s">
        <v>382</v>
      </c>
      <c r="D5131" s="21" t="s">
        <v>802</v>
      </c>
      <c r="E5131" s="21" t="s">
        <v>1686</v>
      </c>
      <c r="F5131" s="21" t="s">
        <v>68</v>
      </c>
      <c r="G5131" s="21" t="s">
        <v>192</v>
      </c>
      <c r="H5131" s="29" t="s">
        <v>1688</v>
      </c>
      <c r="I5131" s="21" t="s">
        <v>60</v>
      </c>
      <c r="J5131" s="23"/>
      <c r="K5131" s="24">
        <v>23</v>
      </c>
      <c r="M5131" s="25" t="str">
        <f>IF(I5131="","",IF(I5131="인문",성적입력!$C$8,성적입력!$C$9))</f>
        <v>A</v>
      </c>
      <c r="N5131" s="26">
        <f>성적입력!$C$15</f>
        <v>3</v>
      </c>
      <c r="P5131" s="27" t="str">
        <f t="shared" si="174"/>
        <v/>
      </c>
      <c r="R5131" s="26" t="str">
        <f t="array" ref="R5131">IFERROR(IF(OR(J5131="",M5131="",F5131=""),"",IF(F5131="학생부종합",INDEX(종합배치표!$C:$Q,MATCH(J5131,종합배치표!$B:$B,0),(MATCH(M5131,{"A","B","C","D","E"},0)-1)*3+1),INDEX(교과배치표!$C:$Q,MATCH(J5131,교과배치표!$B:$B,0),(MATCH(M5131,{"A","B","C","D","E"},0)-1)*3+1))),"")</f>
        <v/>
      </c>
      <c r="S5131" s="26" t="str">
        <f t="array" ref="S5131">IFERROR(IF(OR(J5131="",M5131="",F5131=""),"",IF(F5131="학생부종합",INDEX(종합배치표!$C:$Q,MATCH(J5131,종합배치표!$B:$B,0),(MATCH(M5131,{"A","B","C","D","E"},0)-1)*3+2),INDEX(교과배치표!$C:$Q,MATCH(J5131,교과배치표!$B:$B,0),(MATCH(M5131,{"A","B","C","D","E"},0)-1)*3+2))),"")</f>
        <v/>
      </c>
      <c r="T5131" s="26" t="str">
        <f t="array" ref="T5131">IFERROR(IF(OR(J5131="",M5131="",F5131=""),"",IF(F5131="학생부종합",INDEX(종합배치표!$C:$Q,MATCH(J5131,종합배치표!$B:$B,0),(MATCH(M5131,{"A","B","C","D","E"},0)-1)*3+3),INDEX(교과배치표!$C:$Q,MATCH(J5131,교과배치표!$B:$B,0),(MATCH(M5131,{"A","B","C","D","E"},0)-1)*3+3))),"")</f>
        <v/>
      </c>
    </row>
    <row r="5132" spans="2:20" ht="14.25" customHeight="1">
      <c r="B5132" s="20">
        <v>6284</v>
      </c>
      <c r="C5132" s="21" t="s">
        <v>382</v>
      </c>
      <c r="D5132" s="21" t="s">
        <v>802</v>
      </c>
      <c r="E5132" s="21" t="s">
        <v>1686</v>
      </c>
      <c r="F5132" s="21" t="s">
        <v>24</v>
      </c>
      <c r="G5132" s="21" t="s">
        <v>1136</v>
      </c>
      <c r="H5132" s="29" t="s">
        <v>1688</v>
      </c>
      <c r="I5132" s="21" t="s">
        <v>60</v>
      </c>
      <c r="J5132" s="23"/>
      <c r="K5132" s="24">
        <v>18</v>
      </c>
      <c r="M5132" s="25" t="str">
        <f>IF(I5132="","",IF(I5132="인문",성적입력!$C$8,성적입력!$C$9))</f>
        <v>A</v>
      </c>
      <c r="N5132" s="26">
        <f>성적입력!$C$15</f>
        <v>3</v>
      </c>
      <c r="P5132" s="27" t="str">
        <f t="shared" si="174"/>
        <v/>
      </c>
      <c r="R5132" s="26" t="str">
        <f t="array" ref="R5132">IFERROR(IF(OR(J5132="",M5132="",F5132=""),"",IF(F5132="학생부종합",INDEX(종합배치표!$C:$Q,MATCH(J5132,종합배치표!$B:$B,0),(MATCH(M5132,{"A","B","C","D","E"},0)-1)*3+1),INDEX(교과배치표!$C:$Q,MATCH(J5132,교과배치표!$B:$B,0),(MATCH(M5132,{"A","B","C","D","E"},0)-1)*3+1))),"")</f>
        <v/>
      </c>
      <c r="S5132" s="26" t="str">
        <f t="array" ref="S5132">IFERROR(IF(OR(J5132="",M5132="",F5132=""),"",IF(F5132="학생부종합",INDEX(종합배치표!$C:$Q,MATCH(J5132,종합배치표!$B:$B,0),(MATCH(M5132,{"A","B","C","D","E"},0)-1)*3+2),INDEX(교과배치표!$C:$Q,MATCH(J5132,교과배치표!$B:$B,0),(MATCH(M5132,{"A","B","C","D","E"},0)-1)*3+2))),"")</f>
        <v/>
      </c>
      <c r="T5132" s="26" t="str">
        <f t="array" ref="T5132">IFERROR(IF(OR(J5132="",M5132="",F5132=""),"",IF(F5132="학생부종합",INDEX(종합배치표!$C:$Q,MATCH(J5132,종합배치표!$B:$B,0),(MATCH(M5132,{"A","B","C","D","E"},0)-1)*3+3),INDEX(교과배치표!$C:$Q,MATCH(J5132,교과배치표!$B:$B,0),(MATCH(M5132,{"A","B","C","D","E"},0)-1)*3+3))),"")</f>
        <v/>
      </c>
    </row>
    <row r="5133" spans="2:20" ht="14.25" customHeight="1">
      <c r="B5133" s="20">
        <v>6285</v>
      </c>
      <c r="C5133" s="21" t="s">
        <v>382</v>
      </c>
      <c r="D5133" s="21" t="s">
        <v>802</v>
      </c>
      <c r="E5133" s="21" t="s">
        <v>1686</v>
      </c>
      <c r="F5133" s="21" t="s">
        <v>24</v>
      </c>
      <c r="G5133" s="21" t="s">
        <v>1137</v>
      </c>
      <c r="H5133" s="29" t="s">
        <v>1688</v>
      </c>
      <c r="I5133" s="21" t="s">
        <v>60</v>
      </c>
      <c r="J5133" s="23"/>
      <c r="K5133" s="24">
        <v>19</v>
      </c>
      <c r="M5133" s="25" t="str">
        <f>IF(I5133="","",IF(I5133="인문",성적입력!$C$8,성적입력!$C$9))</f>
        <v>A</v>
      </c>
      <c r="N5133" s="26">
        <f>성적입력!$C$15</f>
        <v>3</v>
      </c>
      <c r="P5133" s="27" t="str">
        <f t="shared" si="174"/>
        <v/>
      </c>
      <c r="R5133" s="26" t="str">
        <f t="array" ref="R5133">IFERROR(IF(OR(J5133="",M5133="",F5133=""),"",IF(F5133="학생부종합",INDEX(종합배치표!$C:$Q,MATCH(J5133,종합배치표!$B:$B,0),(MATCH(M5133,{"A","B","C","D","E"},0)-1)*3+1),INDEX(교과배치표!$C:$Q,MATCH(J5133,교과배치표!$B:$B,0),(MATCH(M5133,{"A","B","C","D","E"},0)-1)*3+1))),"")</f>
        <v/>
      </c>
      <c r="S5133" s="26" t="str">
        <f t="array" ref="S5133">IFERROR(IF(OR(J5133="",M5133="",F5133=""),"",IF(F5133="학생부종합",INDEX(종합배치표!$C:$Q,MATCH(J5133,종합배치표!$B:$B,0),(MATCH(M5133,{"A","B","C","D","E"},0)-1)*3+2),INDEX(교과배치표!$C:$Q,MATCH(J5133,교과배치표!$B:$B,0),(MATCH(M5133,{"A","B","C","D","E"},0)-1)*3+2))),"")</f>
        <v/>
      </c>
      <c r="T5133" s="26" t="str">
        <f t="array" ref="T5133">IFERROR(IF(OR(J5133="",M5133="",F5133=""),"",IF(F5133="학생부종합",INDEX(종합배치표!$C:$Q,MATCH(J5133,종합배치표!$B:$B,0),(MATCH(M5133,{"A","B","C","D","E"},0)-1)*3+3),INDEX(교과배치표!$C:$Q,MATCH(J5133,교과배치표!$B:$B,0),(MATCH(M5133,{"A","B","C","D","E"},0)-1)*3+3))),"")</f>
        <v/>
      </c>
    </row>
    <row r="5134" spans="2:20" ht="14.25" customHeight="1">
      <c r="B5134" s="20">
        <v>6287</v>
      </c>
      <c r="C5134" s="21" t="s">
        <v>382</v>
      </c>
      <c r="D5134" s="21" t="s">
        <v>802</v>
      </c>
      <c r="E5134" s="21" t="s">
        <v>1686</v>
      </c>
      <c r="F5134" s="21" t="s">
        <v>68</v>
      </c>
      <c r="G5134" s="21" t="s">
        <v>192</v>
      </c>
      <c r="H5134" s="21" t="s">
        <v>1689</v>
      </c>
      <c r="I5134" s="21" t="s">
        <v>27</v>
      </c>
      <c r="J5134" s="23"/>
      <c r="K5134" s="24">
        <v>10</v>
      </c>
      <c r="M5134" s="25" t="str">
        <f>IF(I5134="","",IF(I5134="인문",성적입력!$C$8,성적입력!$C$9))</f>
        <v>A</v>
      </c>
      <c r="N5134" s="26">
        <f>성적입력!$C$15</f>
        <v>3</v>
      </c>
      <c r="P5134" s="27" t="str">
        <f t="shared" si="174"/>
        <v/>
      </c>
      <c r="R5134" s="26" t="str">
        <f t="array" ref="R5134">IFERROR(IF(OR(J5134="",M5134="",F5134=""),"",IF(F5134="학생부종합",INDEX(종합배치표!$C:$Q,MATCH(J5134,종합배치표!$B:$B,0),(MATCH(M5134,{"A","B","C","D","E"},0)-1)*3+1),INDEX(교과배치표!$C:$Q,MATCH(J5134,교과배치표!$B:$B,0),(MATCH(M5134,{"A","B","C","D","E"},0)-1)*3+1))),"")</f>
        <v/>
      </c>
      <c r="S5134" s="26" t="str">
        <f t="array" ref="S5134">IFERROR(IF(OR(J5134="",M5134="",F5134=""),"",IF(F5134="학생부종합",INDEX(종합배치표!$C:$Q,MATCH(J5134,종합배치표!$B:$B,0),(MATCH(M5134,{"A","B","C","D","E"},0)-1)*3+2),INDEX(교과배치표!$C:$Q,MATCH(J5134,교과배치표!$B:$B,0),(MATCH(M5134,{"A","B","C","D","E"},0)-1)*3+2))),"")</f>
        <v/>
      </c>
      <c r="T5134" s="26" t="str">
        <f t="array" ref="T5134">IFERROR(IF(OR(J5134="",M5134="",F5134=""),"",IF(F5134="학생부종합",INDEX(종합배치표!$C:$Q,MATCH(J5134,종합배치표!$B:$B,0),(MATCH(M5134,{"A","B","C","D","E"},0)-1)*3+3),INDEX(교과배치표!$C:$Q,MATCH(J5134,교과배치표!$B:$B,0),(MATCH(M5134,{"A","B","C","D","E"},0)-1)*3+3))),"")</f>
        <v/>
      </c>
    </row>
    <row r="5135" spans="2:20" ht="14.25" customHeight="1">
      <c r="B5135" s="20">
        <v>6289</v>
      </c>
      <c r="C5135" s="21" t="s">
        <v>382</v>
      </c>
      <c r="D5135" s="21" t="s">
        <v>802</v>
      </c>
      <c r="E5135" s="21" t="s">
        <v>1686</v>
      </c>
      <c r="F5135" s="21" t="s">
        <v>24</v>
      </c>
      <c r="G5135" s="21" t="s">
        <v>1136</v>
      </c>
      <c r="H5135" s="21" t="s">
        <v>1689</v>
      </c>
      <c r="I5135" s="21" t="s">
        <v>27</v>
      </c>
      <c r="J5135" s="23"/>
      <c r="K5135" s="24">
        <v>6</v>
      </c>
      <c r="M5135" s="25" t="str">
        <f>IF(I5135="","",IF(I5135="인문",성적입력!$C$8,성적입력!$C$9))</f>
        <v>A</v>
      </c>
      <c r="N5135" s="26">
        <f>성적입력!$C$15</f>
        <v>3</v>
      </c>
      <c r="P5135" s="27" t="str">
        <f t="shared" si="174"/>
        <v/>
      </c>
      <c r="R5135" s="26" t="str">
        <f t="array" ref="R5135">IFERROR(IF(OR(J5135="",M5135="",F5135=""),"",IF(F5135="학생부종합",INDEX(종합배치표!$C:$Q,MATCH(J5135,종합배치표!$B:$B,0),(MATCH(M5135,{"A","B","C","D","E"},0)-1)*3+1),INDEX(교과배치표!$C:$Q,MATCH(J5135,교과배치표!$B:$B,0),(MATCH(M5135,{"A","B","C","D","E"},0)-1)*3+1))),"")</f>
        <v/>
      </c>
      <c r="S5135" s="26" t="str">
        <f t="array" ref="S5135">IFERROR(IF(OR(J5135="",M5135="",F5135=""),"",IF(F5135="학생부종합",INDEX(종합배치표!$C:$Q,MATCH(J5135,종합배치표!$B:$B,0),(MATCH(M5135,{"A","B","C","D","E"},0)-1)*3+2),INDEX(교과배치표!$C:$Q,MATCH(J5135,교과배치표!$B:$B,0),(MATCH(M5135,{"A","B","C","D","E"},0)-1)*3+2))),"")</f>
        <v/>
      </c>
      <c r="T5135" s="26" t="str">
        <f t="array" ref="T5135">IFERROR(IF(OR(J5135="",M5135="",F5135=""),"",IF(F5135="학생부종합",INDEX(종합배치표!$C:$Q,MATCH(J5135,종합배치표!$B:$B,0),(MATCH(M5135,{"A","B","C","D","E"},0)-1)*3+3),INDEX(교과배치표!$C:$Q,MATCH(J5135,교과배치표!$B:$B,0),(MATCH(M5135,{"A","B","C","D","E"},0)-1)*3+3))),"")</f>
        <v/>
      </c>
    </row>
    <row r="5136" spans="2:20" ht="14.25" customHeight="1">
      <c r="B5136" s="20">
        <v>6290</v>
      </c>
      <c r="C5136" s="21" t="s">
        <v>382</v>
      </c>
      <c r="D5136" s="21" t="s">
        <v>802</v>
      </c>
      <c r="E5136" s="21" t="s">
        <v>1686</v>
      </c>
      <c r="F5136" s="21" t="s">
        <v>24</v>
      </c>
      <c r="G5136" s="21" t="s">
        <v>1137</v>
      </c>
      <c r="H5136" s="21" t="s">
        <v>1689</v>
      </c>
      <c r="I5136" s="21" t="s">
        <v>27</v>
      </c>
      <c r="J5136" s="23"/>
      <c r="K5136" s="24">
        <v>7</v>
      </c>
      <c r="M5136" s="25" t="str">
        <f>IF(I5136="","",IF(I5136="인문",성적입력!$C$8,성적입력!$C$9))</f>
        <v>A</v>
      </c>
      <c r="N5136" s="26">
        <f>성적입력!$C$15</f>
        <v>3</v>
      </c>
      <c r="P5136" s="27" t="str">
        <f t="shared" si="174"/>
        <v/>
      </c>
      <c r="R5136" s="26" t="str">
        <f t="array" ref="R5136">IFERROR(IF(OR(J5136="",M5136="",F5136=""),"",IF(F5136="학생부종합",INDEX(종합배치표!$C:$Q,MATCH(J5136,종합배치표!$B:$B,0),(MATCH(M5136,{"A","B","C","D","E"},0)-1)*3+1),INDEX(교과배치표!$C:$Q,MATCH(J5136,교과배치표!$B:$B,0),(MATCH(M5136,{"A","B","C","D","E"},0)-1)*3+1))),"")</f>
        <v/>
      </c>
      <c r="S5136" s="26" t="str">
        <f t="array" ref="S5136">IFERROR(IF(OR(J5136="",M5136="",F5136=""),"",IF(F5136="학생부종합",INDEX(종합배치표!$C:$Q,MATCH(J5136,종합배치표!$B:$B,0),(MATCH(M5136,{"A","B","C","D","E"},0)-1)*3+2),INDEX(교과배치표!$C:$Q,MATCH(J5136,교과배치표!$B:$B,0),(MATCH(M5136,{"A","B","C","D","E"},0)-1)*3+2))),"")</f>
        <v/>
      </c>
      <c r="T5136" s="26" t="str">
        <f t="array" ref="T5136">IFERROR(IF(OR(J5136="",M5136="",F5136=""),"",IF(F5136="학생부종합",INDEX(종합배치표!$C:$Q,MATCH(J5136,종합배치표!$B:$B,0),(MATCH(M5136,{"A","B","C","D","E"},0)-1)*3+3),INDEX(교과배치표!$C:$Q,MATCH(J5136,교과배치표!$B:$B,0),(MATCH(M5136,{"A","B","C","D","E"},0)-1)*3+3))),"")</f>
        <v/>
      </c>
    </row>
    <row r="5137" spans="2:20" ht="14.25" customHeight="1">
      <c r="B5137" s="20">
        <v>6293</v>
      </c>
      <c r="C5137" s="21" t="s">
        <v>382</v>
      </c>
      <c r="D5137" s="21" t="s">
        <v>802</v>
      </c>
      <c r="E5137" s="21" t="s">
        <v>1686</v>
      </c>
      <c r="F5137" s="21" t="s">
        <v>68</v>
      </c>
      <c r="G5137" s="21" t="s">
        <v>192</v>
      </c>
      <c r="H5137" s="21" t="s">
        <v>1690</v>
      </c>
      <c r="I5137" s="21" t="s">
        <v>60</v>
      </c>
      <c r="J5137" s="23"/>
      <c r="K5137" s="24">
        <v>9</v>
      </c>
      <c r="M5137" s="25" t="str">
        <f>IF(I5137="","",IF(I5137="인문",성적입력!$C$8,성적입력!$C$9))</f>
        <v>A</v>
      </c>
      <c r="N5137" s="26">
        <f>성적입력!$C$15</f>
        <v>3</v>
      </c>
      <c r="P5137" s="27" t="str">
        <f t="shared" si="174"/>
        <v/>
      </c>
      <c r="R5137" s="26" t="str">
        <f t="array" ref="R5137">IFERROR(IF(OR(J5137="",M5137="",F5137=""),"",IF(F5137="학생부종합",INDEX(종합배치표!$C:$Q,MATCH(J5137,종합배치표!$B:$B,0),(MATCH(M5137,{"A","B","C","D","E"},0)-1)*3+1),INDEX(교과배치표!$C:$Q,MATCH(J5137,교과배치표!$B:$B,0),(MATCH(M5137,{"A","B","C","D","E"},0)-1)*3+1))),"")</f>
        <v/>
      </c>
      <c r="S5137" s="26" t="str">
        <f t="array" ref="S5137">IFERROR(IF(OR(J5137="",M5137="",F5137=""),"",IF(F5137="학생부종합",INDEX(종합배치표!$C:$Q,MATCH(J5137,종합배치표!$B:$B,0),(MATCH(M5137,{"A","B","C","D","E"},0)-1)*3+2),INDEX(교과배치표!$C:$Q,MATCH(J5137,교과배치표!$B:$B,0),(MATCH(M5137,{"A","B","C","D","E"},0)-1)*3+2))),"")</f>
        <v/>
      </c>
      <c r="T5137" s="26" t="str">
        <f t="array" ref="T5137">IFERROR(IF(OR(J5137="",M5137="",F5137=""),"",IF(F5137="학생부종합",INDEX(종합배치표!$C:$Q,MATCH(J5137,종합배치표!$B:$B,0),(MATCH(M5137,{"A","B","C","D","E"},0)-1)*3+3),INDEX(교과배치표!$C:$Q,MATCH(J5137,교과배치표!$B:$B,0),(MATCH(M5137,{"A","B","C","D","E"},0)-1)*3+3))),"")</f>
        <v/>
      </c>
    </row>
    <row r="5138" spans="2:20" ht="14.25" customHeight="1">
      <c r="B5138" s="20">
        <v>6295</v>
      </c>
      <c r="C5138" s="21" t="s">
        <v>382</v>
      </c>
      <c r="D5138" s="21" t="s">
        <v>802</v>
      </c>
      <c r="E5138" s="21" t="s">
        <v>1686</v>
      </c>
      <c r="F5138" s="21" t="s">
        <v>24</v>
      </c>
      <c r="G5138" s="21" t="s">
        <v>1136</v>
      </c>
      <c r="H5138" s="21" t="s">
        <v>1690</v>
      </c>
      <c r="I5138" s="21" t="s">
        <v>60</v>
      </c>
      <c r="J5138" s="23"/>
      <c r="K5138" s="24">
        <v>8</v>
      </c>
      <c r="M5138" s="25" t="str">
        <f>IF(I5138="","",IF(I5138="인문",성적입력!$C$8,성적입력!$C$9))</f>
        <v>A</v>
      </c>
      <c r="N5138" s="26">
        <f>성적입력!$C$15</f>
        <v>3</v>
      </c>
      <c r="P5138" s="27" t="str">
        <f t="shared" si="174"/>
        <v/>
      </c>
      <c r="R5138" s="26" t="str">
        <f t="array" ref="R5138">IFERROR(IF(OR(J5138="",M5138="",F5138=""),"",IF(F5138="학생부종합",INDEX(종합배치표!$C:$Q,MATCH(J5138,종합배치표!$B:$B,0),(MATCH(M5138,{"A","B","C","D","E"},0)-1)*3+1),INDEX(교과배치표!$C:$Q,MATCH(J5138,교과배치표!$B:$B,0),(MATCH(M5138,{"A","B","C","D","E"},0)-1)*3+1))),"")</f>
        <v/>
      </c>
      <c r="S5138" s="26" t="str">
        <f t="array" ref="S5138">IFERROR(IF(OR(J5138="",M5138="",F5138=""),"",IF(F5138="학생부종합",INDEX(종합배치표!$C:$Q,MATCH(J5138,종합배치표!$B:$B,0),(MATCH(M5138,{"A","B","C","D","E"},0)-1)*3+2),INDEX(교과배치표!$C:$Q,MATCH(J5138,교과배치표!$B:$B,0),(MATCH(M5138,{"A","B","C","D","E"},0)-1)*3+2))),"")</f>
        <v/>
      </c>
      <c r="T5138" s="26" t="str">
        <f t="array" ref="T5138">IFERROR(IF(OR(J5138="",M5138="",F5138=""),"",IF(F5138="학생부종합",INDEX(종합배치표!$C:$Q,MATCH(J5138,종합배치표!$B:$B,0),(MATCH(M5138,{"A","B","C","D","E"},0)-1)*3+3),INDEX(교과배치표!$C:$Q,MATCH(J5138,교과배치표!$B:$B,0),(MATCH(M5138,{"A","B","C","D","E"},0)-1)*3+3))),"")</f>
        <v/>
      </c>
    </row>
    <row r="5139" spans="2:20" ht="14.25" customHeight="1">
      <c r="B5139" s="20">
        <v>6296</v>
      </c>
      <c r="C5139" s="21" t="s">
        <v>382</v>
      </c>
      <c r="D5139" s="21" t="s">
        <v>802</v>
      </c>
      <c r="E5139" s="21" t="s">
        <v>1686</v>
      </c>
      <c r="F5139" s="21" t="s">
        <v>24</v>
      </c>
      <c r="G5139" s="21" t="s">
        <v>1137</v>
      </c>
      <c r="H5139" s="21" t="s">
        <v>1690</v>
      </c>
      <c r="I5139" s="21" t="s">
        <v>60</v>
      </c>
      <c r="J5139" s="23"/>
      <c r="K5139" s="24">
        <v>6</v>
      </c>
      <c r="M5139" s="25" t="str">
        <f>IF(I5139="","",IF(I5139="인문",성적입력!$C$8,성적입력!$C$9))</f>
        <v>A</v>
      </c>
      <c r="N5139" s="26">
        <f>성적입력!$C$15</f>
        <v>3</v>
      </c>
      <c r="P5139" s="27" t="str">
        <f t="shared" si="174"/>
        <v/>
      </c>
      <c r="R5139" s="26" t="str">
        <f t="array" ref="R5139">IFERROR(IF(OR(J5139="",M5139="",F5139=""),"",IF(F5139="학생부종합",INDEX(종합배치표!$C:$Q,MATCH(J5139,종합배치표!$B:$B,0),(MATCH(M5139,{"A","B","C","D","E"},0)-1)*3+1),INDEX(교과배치표!$C:$Q,MATCH(J5139,교과배치표!$B:$B,0),(MATCH(M5139,{"A","B","C","D","E"},0)-1)*3+1))),"")</f>
        <v/>
      </c>
      <c r="S5139" s="26" t="str">
        <f t="array" ref="S5139">IFERROR(IF(OR(J5139="",M5139="",F5139=""),"",IF(F5139="학생부종합",INDEX(종합배치표!$C:$Q,MATCH(J5139,종합배치표!$B:$B,0),(MATCH(M5139,{"A","B","C","D","E"},0)-1)*3+2),INDEX(교과배치표!$C:$Q,MATCH(J5139,교과배치표!$B:$B,0),(MATCH(M5139,{"A","B","C","D","E"},0)-1)*3+2))),"")</f>
        <v/>
      </c>
      <c r="T5139" s="26" t="str">
        <f t="array" ref="T5139">IFERROR(IF(OR(J5139="",M5139="",F5139=""),"",IF(F5139="학생부종합",INDEX(종합배치표!$C:$Q,MATCH(J5139,종합배치표!$B:$B,0),(MATCH(M5139,{"A","B","C","D","E"},0)-1)*3+3),INDEX(교과배치표!$C:$Q,MATCH(J5139,교과배치표!$B:$B,0),(MATCH(M5139,{"A","B","C","D","E"},0)-1)*3+3))),"")</f>
        <v/>
      </c>
    </row>
    <row r="5140" spans="2:20" ht="14.25" customHeight="1">
      <c r="B5140" s="20">
        <v>6298</v>
      </c>
      <c r="C5140" s="21" t="s">
        <v>382</v>
      </c>
      <c r="D5140" s="21" t="s">
        <v>802</v>
      </c>
      <c r="E5140" s="21" t="s">
        <v>1686</v>
      </c>
      <c r="F5140" s="21" t="s">
        <v>68</v>
      </c>
      <c r="G5140" s="21" t="s">
        <v>192</v>
      </c>
      <c r="H5140" s="29" t="s">
        <v>1691</v>
      </c>
      <c r="I5140" s="21" t="s">
        <v>60</v>
      </c>
      <c r="J5140" s="23"/>
      <c r="K5140" s="24">
        <v>23</v>
      </c>
      <c r="M5140" s="25" t="str">
        <f>IF(I5140="","",IF(I5140="인문",성적입력!$C$8,성적입력!$C$9))</f>
        <v>A</v>
      </c>
      <c r="N5140" s="26">
        <f>성적입력!$C$15</f>
        <v>3</v>
      </c>
      <c r="P5140" s="27" t="str">
        <f t="shared" si="174"/>
        <v/>
      </c>
      <c r="R5140" s="26" t="str">
        <f t="array" ref="R5140">IFERROR(IF(OR(J5140="",M5140="",F5140=""),"",IF(F5140="학생부종합",INDEX(종합배치표!$C:$Q,MATCH(J5140,종합배치표!$B:$B,0),(MATCH(M5140,{"A","B","C","D","E"},0)-1)*3+1),INDEX(교과배치표!$C:$Q,MATCH(J5140,교과배치표!$B:$B,0),(MATCH(M5140,{"A","B","C","D","E"},0)-1)*3+1))),"")</f>
        <v/>
      </c>
      <c r="S5140" s="26" t="str">
        <f t="array" ref="S5140">IFERROR(IF(OR(J5140="",M5140="",F5140=""),"",IF(F5140="학생부종합",INDEX(종합배치표!$C:$Q,MATCH(J5140,종합배치표!$B:$B,0),(MATCH(M5140,{"A","B","C","D","E"},0)-1)*3+2),INDEX(교과배치표!$C:$Q,MATCH(J5140,교과배치표!$B:$B,0),(MATCH(M5140,{"A","B","C","D","E"},0)-1)*3+2))),"")</f>
        <v/>
      </c>
      <c r="T5140" s="26" t="str">
        <f t="array" ref="T5140">IFERROR(IF(OR(J5140="",M5140="",F5140=""),"",IF(F5140="학생부종합",INDEX(종합배치표!$C:$Q,MATCH(J5140,종합배치표!$B:$B,0),(MATCH(M5140,{"A","B","C","D","E"},0)-1)*3+3),INDEX(교과배치표!$C:$Q,MATCH(J5140,교과배치표!$B:$B,0),(MATCH(M5140,{"A","B","C","D","E"},0)-1)*3+3))),"")</f>
        <v/>
      </c>
    </row>
    <row r="5141" spans="2:20" ht="14.25" customHeight="1">
      <c r="B5141" s="20">
        <v>6300</v>
      </c>
      <c r="C5141" s="21" t="s">
        <v>382</v>
      </c>
      <c r="D5141" s="21" t="s">
        <v>802</v>
      </c>
      <c r="E5141" s="21" t="s">
        <v>1686</v>
      </c>
      <c r="F5141" s="21" t="s">
        <v>24</v>
      </c>
      <c r="G5141" s="21" t="s">
        <v>1136</v>
      </c>
      <c r="H5141" s="29" t="s">
        <v>1691</v>
      </c>
      <c r="I5141" s="21" t="s">
        <v>60</v>
      </c>
      <c r="J5141" s="23"/>
      <c r="K5141" s="24">
        <v>17</v>
      </c>
      <c r="M5141" s="25" t="str">
        <f>IF(I5141="","",IF(I5141="인문",성적입력!$C$8,성적입력!$C$9))</f>
        <v>A</v>
      </c>
      <c r="N5141" s="26">
        <f>성적입력!$C$15</f>
        <v>3</v>
      </c>
      <c r="P5141" s="27" t="str">
        <f t="shared" si="174"/>
        <v/>
      </c>
      <c r="R5141" s="26" t="str">
        <f t="array" ref="R5141">IFERROR(IF(OR(J5141="",M5141="",F5141=""),"",IF(F5141="학생부종합",INDEX(종합배치표!$C:$Q,MATCH(J5141,종합배치표!$B:$B,0),(MATCH(M5141,{"A","B","C","D","E"},0)-1)*3+1),INDEX(교과배치표!$C:$Q,MATCH(J5141,교과배치표!$B:$B,0),(MATCH(M5141,{"A","B","C","D","E"},0)-1)*3+1))),"")</f>
        <v/>
      </c>
      <c r="S5141" s="26" t="str">
        <f t="array" ref="S5141">IFERROR(IF(OR(J5141="",M5141="",F5141=""),"",IF(F5141="학생부종합",INDEX(종합배치표!$C:$Q,MATCH(J5141,종합배치표!$B:$B,0),(MATCH(M5141,{"A","B","C","D","E"},0)-1)*3+2),INDEX(교과배치표!$C:$Q,MATCH(J5141,교과배치표!$B:$B,0),(MATCH(M5141,{"A","B","C","D","E"},0)-1)*3+2))),"")</f>
        <v/>
      </c>
      <c r="T5141" s="26" t="str">
        <f t="array" ref="T5141">IFERROR(IF(OR(J5141="",M5141="",F5141=""),"",IF(F5141="학생부종합",INDEX(종합배치표!$C:$Q,MATCH(J5141,종합배치표!$B:$B,0),(MATCH(M5141,{"A","B","C","D","E"},0)-1)*3+3),INDEX(교과배치표!$C:$Q,MATCH(J5141,교과배치표!$B:$B,0),(MATCH(M5141,{"A","B","C","D","E"},0)-1)*3+3))),"")</f>
        <v/>
      </c>
    </row>
    <row r="5142" spans="2:20" ht="14.25" customHeight="1">
      <c r="B5142" s="20">
        <v>6301</v>
      </c>
      <c r="C5142" s="21" t="s">
        <v>382</v>
      </c>
      <c r="D5142" s="21" t="s">
        <v>802</v>
      </c>
      <c r="E5142" s="21" t="s">
        <v>1686</v>
      </c>
      <c r="F5142" s="21" t="s">
        <v>24</v>
      </c>
      <c r="G5142" s="21" t="s">
        <v>1137</v>
      </c>
      <c r="H5142" s="29" t="s">
        <v>1691</v>
      </c>
      <c r="I5142" s="21" t="s">
        <v>60</v>
      </c>
      <c r="J5142" s="23"/>
      <c r="K5142" s="24">
        <v>18</v>
      </c>
      <c r="M5142" s="25" t="str">
        <f>IF(I5142="","",IF(I5142="인문",성적입력!$C$8,성적입력!$C$9))</f>
        <v>A</v>
      </c>
      <c r="N5142" s="26">
        <f>성적입력!$C$15</f>
        <v>3</v>
      </c>
      <c r="P5142" s="27" t="str">
        <f t="shared" si="174"/>
        <v/>
      </c>
      <c r="R5142" s="26" t="str">
        <f t="array" ref="R5142">IFERROR(IF(OR(J5142="",M5142="",F5142=""),"",IF(F5142="학생부종합",INDEX(종합배치표!$C:$Q,MATCH(J5142,종합배치표!$B:$B,0),(MATCH(M5142,{"A","B","C","D","E"},0)-1)*3+1),INDEX(교과배치표!$C:$Q,MATCH(J5142,교과배치표!$B:$B,0),(MATCH(M5142,{"A","B","C","D","E"},0)-1)*3+1))),"")</f>
        <v/>
      </c>
      <c r="S5142" s="26" t="str">
        <f t="array" ref="S5142">IFERROR(IF(OR(J5142="",M5142="",F5142=""),"",IF(F5142="학생부종합",INDEX(종합배치표!$C:$Q,MATCH(J5142,종합배치표!$B:$B,0),(MATCH(M5142,{"A","B","C","D","E"},0)-1)*3+2),INDEX(교과배치표!$C:$Q,MATCH(J5142,교과배치표!$B:$B,0),(MATCH(M5142,{"A","B","C","D","E"},0)-1)*3+2))),"")</f>
        <v/>
      </c>
      <c r="T5142" s="26" t="str">
        <f t="array" ref="T5142">IFERROR(IF(OR(J5142="",M5142="",F5142=""),"",IF(F5142="학생부종합",INDEX(종합배치표!$C:$Q,MATCH(J5142,종합배치표!$B:$B,0),(MATCH(M5142,{"A","B","C","D","E"},0)-1)*3+3),INDEX(교과배치표!$C:$Q,MATCH(J5142,교과배치표!$B:$B,0),(MATCH(M5142,{"A","B","C","D","E"},0)-1)*3+3))),"")</f>
        <v/>
      </c>
    </row>
    <row r="5143" spans="2:20" ht="14.25" customHeight="1">
      <c r="B5143" s="20">
        <v>6304</v>
      </c>
      <c r="C5143" s="21" t="s">
        <v>382</v>
      </c>
      <c r="D5143" s="21" t="s">
        <v>802</v>
      </c>
      <c r="E5143" s="21" t="s">
        <v>1686</v>
      </c>
      <c r="F5143" s="21" t="s">
        <v>68</v>
      </c>
      <c r="G5143" s="21" t="s">
        <v>192</v>
      </c>
      <c r="H5143" s="21" t="s">
        <v>1692</v>
      </c>
      <c r="I5143" s="21" t="s">
        <v>60</v>
      </c>
      <c r="J5143" s="23"/>
      <c r="K5143" s="24">
        <v>7</v>
      </c>
      <c r="M5143" s="25" t="str">
        <f>IF(I5143="","",IF(I5143="인문",성적입력!$C$8,성적입력!$C$9))</f>
        <v>A</v>
      </c>
      <c r="N5143" s="26">
        <f>성적입력!$C$15</f>
        <v>3</v>
      </c>
      <c r="P5143" s="27" t="str">
        <f t="shared" si="174"/>
        <v/>
      </c>
      <c r="R5143" s="26" t="str">
        <f t="array" ref="R5143">IFERROR(IF(OR(J5143="",M5143="",F5143=""),"",IF(F5143="학생부종합",INDEX(종합배치표!$C:$Q,MATCH(J5143,종합배치표!$B:$B,0),(MATCH(M5143,{"A","B","C","D","E"},0)-1)*3+1),INDEX(교과배치표!$C:$Q,MATCH(J5143,교과배치표!$B:$B,0),(MATCH(M5143,{"A","B","C","D","E"},0)-1)*3+1))),"")</f>
        <v/>
      </c>
      <c r="S5143" s="26" t="str">
        <f t="array" ref="S5143">IFERROR(IF(OR(J5143="",M5143="",F5143=""),"",IF(F5143="학생부종합",INDEX(종합배치표!$C:$Q,MATCH(J5143,종합배치표!$B:$B,0),(MATCH(M5143,{"A","B","C","D","E"},0)-1)*3+2),INDEX(교과배치표!$C:$Q,MATCH(J5143,교과배치표!$B:$B,0),(MATCH(M5143,{"A","B","C","D","E"},0)-1)*3+2))),"")</f>
        <v/>
      </c>
      <c r="T5143" s="26" t="str">
        <f t="array" ref="T5143">IFERROR(IF(OR(J5143="",M5143="",F5143=""),"",IF(F5143="학생부종합",INDEX(종합배치표!$C:$Q,MATCH(J5143,종합배치표!$B:$B,0),(MATCH(M5143,{"A","B","C","D","E"},0)-1)*3+3),INDEX(교과배치표!$C:$Q,MATCH(J5143,교과배치표!$B:$B,0),(MATCH(M5143,{"A","B","C","D","E"},0)-1)*3+3))),"")</f>
        <v/>
      </c>
    </row>
    <row r="5144" spans="2:20" ht="14.25" customHeight="1">
      <c r="B5144" s="20">
        <v>6306</v>
      </c>
      <c r="C5144" s="21" t="s">
        <v>382</v>
      </c>
      <c r="D5144" s="21" t="s">
        <v>802</v>
      </c>
      <c r="E5144" s="21" t="s">
        <v>1686</v>
      </c>
      <c r="F5144" s="21" t="s">
        <v>24</v>
      </c>
      <c r="G5144" s="21" t="s">
        <v>1136</v>
      </c>
      <c r="H5144" s="21" t="s">
        <v>1692</v>
      </c>
      <c r="I5144" s="21" t="s">
        <v>60</v>
      </c>
      <c r="J5144" s="23"/>
      <c r="K5144" s="24">
        <v>5</v>
      </c>
      <c r="M5144" s="25" t="str">
        <f>IF(I5144="","",IF(I5144="인문",성적입력!$C$8,성적입력!$C$9))</f>
        <v>A</v>
      </c>
      <c r="N5144" s="26">
        <f>성적입력!$C$15</f>
        <v>3</v>
      </c>
      <c r="P5144" s="27" t="str">
        <f t="shared" si="174"/>
        <v/>
      </c>
      <c r="R5144" s="26" t="str">
        <f t="array" ref="R5144">IFERROR(IF(OR(J5144="",M5144="",F5144=""),"",IF(F5144="학생부종합",INDEX(종합배치표!$C:$Q,MATCH(J5144,종합배치표!$B:$B,0),(MATCH(M5144,{"A","B","C","D","E"},0)-1)*3+1),INDEX(교과배치표!$C:$Q,MATCH(J5144,교과배치표!$B:$B,0),(MATCH(M5144,{"A","B","C","D","E"},0)-1)*3+1))),"")</f>
        <v/>
      </c>
      <c r="S5144" s="26" t="str">
        <f t="array" ref="S5144">IFERROR(IF(OR(J5144="",M5144="",F5144=""),"",IF(F5144="학생부종합",INDEX(종합배치표!$C:$Q,MATCH(J5144,종합배치표!$B:$B,0),(MATCH(M5144,{"A","B","C","D","E"},0)-1)*3+2),INDEX(교과배치표!$C:$Q,MATCH(J5144,교과배치표!$B:$B,0),(MATCH(M5144,{"A","B","C","D","E"},0)-1)*3+2))),"")</f>
        <v/>
      </c>
      <c r="T5144" s="26" t="str">
        <f t="array" ref="T5144">IFERROR(IF(OR(J5144="",M5144="",F5144=""),"",IF(F5144="학생부종합",INDEX(종합배치표!$C:$Q,MATCH(J5144,종합배치표!$B:$B,0),(MATCH(M5144,{"A","B","C","D","E"},0)-1)*3+3),INDEX(교과배치표!$C:$Q,MATCH(J5144,교과배치표!$B:$B,0),(MATCH(M5144,{"A","B","C","D","E"},0)-1)*3+3))),"")</f>
        <v/>
      </c>
    </row>
    <row r="5145" spans="2:20" ht="14.25" customHeight="1">
      <c r="B5145" s="20">
        <v>6307</v>
      </c>
      <c r="C5145" s="21" t="s">
        <v>382</v>
      </c>
      <c r="D5145" s="21" t="s">
        <v>802</v>
      </c>
      <c r="E5145" s="21" t="s">
        <v>1686</v>
      </c>
      <c r="F5145" s="21" t="s">
        <v>24</v>
      </c>
      <c r="G5145" s="21" t="s">
        <v>1137</v>
      </c>
      <c r="H5145" s="21" t="s">
        <v>1692</v>
      </c>
      <c r="I5145" s="21" t="s">
        <v>60</v>
      </c>
      <c r="J5145" s="23"/>
      <c r="K5145" s="24">
        <v>8</v>
      </c>
      <c r="M5145" s="25" t="str">
        <f>IF(I5145="","",IF(I5145="인문",성적입력!$C$8,성적입력!$C$9))</f>
        <v>A</v>
      </c>
      <c r="N5145" s="26">
        <f>성적입력!$C$15</f>
        <v>3</v>
      </c>
      <c r="P5145" s="27" t="str">
        <f t="shared" si="174"/>
        <v/>
      </c>
      <c r="R5145" s="26" t="str">
        <f t="array" ref="R5145">IFERROR(IF(OR(J5145="",M5145="",F5145=""),"",IF(F5145="학생부종합",INDEX(종합배치표!$C:$Q,MATCH(J5145,종합배치표!$B:$B,0),(MATCH(M5145,{"A","B","C","D","E"},0)-1)*3+1),INDEX(교과배치표!$C:$Q,MATCH(J5145,교과배치표!$B:$B,0),(MATCH(M5145,{"A","B","C","D","E"},0)-1)*3+1))),"")</f>
        <v/>
      </c>
      <c r="S5145" s="26" t="str">
        <f t="array" ref="S5145">IFERROR(IF(OR(J5145="",M5145="",F5145=""),"",IF(F5145="학생부종합",INDEX(종합배치표!$C:$Q,MATCH(J5145,종합배치표!$B:$B,0),(MATCH(M5145,{"A","B","C","D","E"},0)-1)*3+2),INDEX(교과배치표!$C:$Q,MATCH(J5145,교과배치표!$B:$B,0),(MATCH(M5145,{"A","B","C","D","E"},0)-1)*3+2))),"")</f>
        <v/>
      </c>
      <c r="T5145" s="26" t="str">
        <f t="array" ref="T5145">IFERROR(IF(OR(J5145="",M5145="",F5145=""),"",IF(F5145="학생부종합",INDEX(종합배치표!$C:$Q,MATCH(J5145,종합배치표!$B:$B,0),(MATCH(M5145,{"A","B","C","D","E"},0)-1)*3+3),INDEX(교과배치표!$C:$Q,MATCH(J5145,교과배치표!$B:$B,0),(MATCH(M5145,{"A","B","C","D","E"},0)-1)*3+3))),"")</f>
        <v/>
      </c>
    </row>
    <row r="5146" spans="2:20" ht="14.25" customHeight="1">
      <c r="B5146" s="20">
        <v>6309</v>
      </c>
      <c r="C5146" s="21" t="s">
        <v>382</v>
      </c>
      <c r="D5146" s="21" t="s">
        <v>802</v>
      </c>
      <c r="E5146" s="21" t="s">
        <v>1686</v>
      </c>
      <c r="F5146" s="21" t="s">
        <v>68</v>
      </c>
      <c r="G5146" s="21" t="s">
        <v>192</v>
      </c>
      <c r="H5146" s="21" t="s">
        <v>1693</v>
      </c>
      <c r="I5146" s="21" t="s">
        <v>27</v>
      </c>
      <c r="J5146" s="23"/>
      <c r="K5146" s="24">
        <v>10</v>
      </c>
      <c r="M5146" s="25" t="str">
        <f>IF(I5146="","",IF(I5146="인문",성적입력!$C$8,성적입력!$C$9))</f>
        <v>A</v>
      </c>
      <c r="N5146" s="26">
        <f>성적입력!$C$15</f>
        <v>3</v>
      </c>
      <c r="P5146" s="27" t="str">
        <f t="shared" si="174"/>
        <v/>
      </c>
      <c r="R5146" s="26" t="str">
        <f t="array" ref="R5146">IFERROR(IF(OR(J5146="",M5146="",F5146=""),"",IF(F5146="학생부종합",INDEX(종합배치표!$C:$Q,MATCH(J5146,종합배치표!$B:$B,0),(MATCH(M5146,{"A","B","C","D","E"},0)-1)*3+1),INDEX(교과배치표!$C:$Q,MATCH(J5146,교과배치표!$B:$B,0),(MATCH(M5146,{"A","B","C","D","E"},0)-1)*3+1))),"")</f>
        <v/>
      </c>
      <c r="S5146" s="26" t="str">
        <f t="array" ref="S5146">IFERROR(IF(OR(J5146="",M5146="",F5146=""),"",IF(F5146="학생부종합",INDEX(종합배치표!$C:$Q,MATCH(J5146,종합배치표!$B:$B,0),(MATCH(M5146,{"A","B","C","D","E"},0)-1)*3+2),INDEX(교과배치표!$C:$Q,MATCH(J5146,교과배치표!$B:$B,0),(MATCH(M5146,{"A","B","C","D","E"},0)-1)*3+2))),"")</f>
        <v/>
      </c>
      <c r="T5146" s="26" t="str">
        <f t="array" ref="T5146">IFERROR(IF(OR(J5146="",M5146="",F5146=""),"",IF(F5146="학생부종합",INDEX(종합배치표!$C:$Q,MATCH(J5146,종합배치표!$B:$B,0),(MATCH(M5146,{"A","B","C","D","E"},0)-1)*3+3),INDEX(교과배치표!$C:$Q,MATCH(J5146,교과배치표!$B:$B,0),(MATCH(M5146,{"A","B","C","D","E"},0)-1)*3+3))),"")</f>
        <v/>
      </c>
    </row>
    <row r="5147" spans="2:20" ht="14.25" customHeight="1">
      <c r="B5147" s="20">
        <v>6311</v>
      </c>
      <c r="C5147" s="21" t="s">
        <v>382</v>
      </c>
      <c r="D5147" s="21" t="s">
        <v>802</v>
      </c>
      <c r="E5147" s="21" t="s">
        <v>1686</v>
      </c>
      <c r="F5147" s="21" t="s">
        <v>24</v>
      </c>
      <c r="G5147" s="21" t="s">
        <v>1136</v>
      </c>
      <c r="H5147" s="21" t="s">
        <v>1693</v>
      </c>
      <c r="I5147" s="21" t="s">
        <v>27</v>
      </c>
      <c r="J5147" s="23"/>
      <c r="K5147" s="24">
        <v>6</v>
      </c>
      <c r="M5147" s="25" t="str">
        <f>IF(I5147="","",IF(I5147="인문",성적입력!$C$8,성적입력!$C$9))</f>
        <v>A</v>
      </c>
      <c r="N5147" s="26">
        <f>성적입력!$C$15</f>
        <v>3</v>
      </c>
      <c r="P5147" s="27" t="str">
        <f t="shared" si="174"/>
        <v/>
      </c>
      <c r="R5147" s="26" t="str">
        <f t="array" ref="R5147">IFERROR(IF(OR(J5147="",M5147="",F5147=""),"",IF(F5147="학생부종합",INDEX(종합배치표!$C:$Q,MATCH(J5147,종합배치표!$B:$B,0),(MATCH(M5147,{"A","B","C","D","E"},0)-1)*3+1),INDEX(교과배치표!$C:$Q,MATCH(J5147,교과배치표!$B:$B,0),(MATCH(M5147,{"A","B","C","D","E"},0)-1)*3+1))),"")</f>
        <v/>
      </c>
      <c r="S5147" s="26" t="str">
        <f t="array" ref="S5147">IFERROR(IF(OR(J5147="",M5147="",F5147=""),"",IF(F5147="학생부종합",INDEX(종합배치표!$C:$Q,MATCH(J5147,종합배치표!$B:$B,0),(MATCH(M5147,{"A","B","C","D","E"},0)-1)*3+2),INDEX(교과배치표!$C:$Q,MATCH(J5147,교과배치표!$B:$B,0),(MATCH(M5147,{"A","B","C","D","E"},0)-1)*3+2))),"")</f>
        <v/>
      </c>
      <c r="T5147" s="26" t="str">
        <f t="array" ref="T5147">IFERROR(IF(OR(J5147="",M5147="",F5147=""),"",IF(F5147="학생부종합",INDEX(종합배치표!$C:$Q,MATCH(J5147,종합배치표!$B:$B,0),(MATCH(M5147,{"A","B","C","D","E"},0)-1)*3+3),INDEX(교과배치표!$C:$Q,MATCH(J5147,교과배치표!$B:$B,0),(MATCH(M5147,{"A","B","C","D","E"},0)-1)*3+3))),"")</f>
        <v/>
      </c>
    </row>
    <row r="5148" spans="2:20" ht="14.25" customHeight="1">
      <c r="B5148" s="20">
        <v>6312</v>
      </c>
      <c r="C5148" s="21" t="s">
        <v>382</v>
      </c>
      <c r="D5148" s="21" t="s">
        <v>802</v>
      </c>
      <c r="E5148" s="21" t="s">
        <v>1686</v>
      </c>
      <c r="F5148" s="21" t="s">
        <v>24</v>
      </c>
      <c r="G5148" s="21" t="s">
        <v>1137</v>
      </c>
      <c r="H5148" s="21" t="s">
        <v>1693</v>
      </c>
      <c r="I5148" s="21" t="s">
        <v>27</v>
      </c>
      <c r="J5148" s="23"/>
      <c r="K5148" s="24">
        <v>7</v>
      </c>
      <c r="M5148" s="25" t="str">
        <f>IF(I5148="","",IF(I5148="인문",성적입력!$C$8,성적입력!$C$9))</f>
        <v>A</v>
      </c>
      <c r="N5148" s="26">
        <f>성적입력!$C$15</f>
        <v>3</v>
      </c>
      <c r="P5148" s="27" t="str">
        <f t="shared" si="174"/>
        <v/>
      </c>
      <c r="R5148" s="26" t="str">
        <f t="array" ref="R5148">IFERROR(IF(OR(J5148="",M5148="",F5148=""),"",IF(F5148="학생부종합",INDEX(종합배치표!$C:$Q,MATCH(J5148,종합배치표!$B:$B,0),(MATCH(M5148,{"A","B","C","D","E"},0)-1)*3+1),INDEX(교과배치표!$C:$Q,MATCH(J5148,교과배치표!$B:$B,0),(MATCH(M5148,{"A","B","C","D","E"},0)-1)*3+1))),"")</f>
        <v/>
      </c>
      <c r="S5148" s="26" t="str">
        <f t="array" ref="S5148">IFERROR(IF(OR(J5148="",M5148="",F5148=""),"",IF(F5148="학생부종합",INDEX(종합배치표!$C:$Q,MATCH(J5148,종합배치표!$B:$B,0),(MATCH(M5148,{"A","B","C","D","E"},0)-1)*3+2),INDEX(교과배치표!$C:$Q,MATCH(J5148,교과배치표!$B:$B,0),(MATCH(M5148,{"A","B","C","D","E"},0)-1)*3+2))),"")</f>
        <v/>
      </c>
      <c r="T5148" s="26" t="str">
        <f t="array" ref="T5148">IFERROR(IF(OR(J5148="",M5148="",F5148=""),"",IF(F5148="학생부종합",INDEX(종합배치표!$C:$Q,MATCH(J5148,종합배치표!$B:$B,0),(MATCH(M5148,{"A","B","C","D","E"},0)-1)*3+3),INDEX(교과배치표!$C:$Q,MATCH(J5148,교과배치표!$B:$B,0),(MATCH(M5148,{"A","B","C","D","E"},0)-1)*3+3))),"")</f>
        <v/>
      </c>
    </row>
    <row r="5149" spans="2:20" ht="14.25" customHeight="1">
      <c r="B5149" s="20">
        <v>6314</v>
      </c>
      <c r="C5149" s="21" t="s">
        <v>382</v>
      </c>
      <c r="D5149" s="21" t="s">
        <v>802</v>
      </c>
      <c r="E5149" s="21" t="s">
        <v>1686</v>
      </c>
      <c r="F5149" s="21" t="s">
        <v>68</v>
      </c>
      <c r="G5149" s="21" t="s">
        <v>192</v>
      </c>
      <c r="H5149" s="21" t="s">
        <v>1694</v>
      </c>
      <c r="I5149" s="21" t="s">
        <v>27</v>
      </c>
      <c r="J5149" s="23"/>
      <c r="K5149" s="24">
        <v>6</v>
      </c>
      <c r="M5149" s="25" t="str">
        <f>IF(I5149="","",IF(I5149="인문",성적입력!$C$8,성적입력!$C$9))</f>
        <v>A</v>
      </c>
      <c r="N5149" s="26">
        <f>성적입력!$C$15</f>
        <v>3</v>
      </c>
      <c r="P5149" s="27" t="str">
        <f t="shared" si="174"/>
        <v/>
      </c>
      <c r="R5149" s="26" t="str">
        <f t="array" ref="R5149">IFERROR(IF(OR(J5149="",M5149="",F5149=""),"",IF(F5149="학생부종합",INDEX(종합배치표!$C:$Q,MATCH(J5149,종합배치표!$B:$B,0),(MATCH(M5149,{"A","B","C","D","E"},0)-1)*3+1),INDEX(교과배치표!$C:$Q,MATCH(J5149,교과배치표!$B:$B,0),(MATCH(M5149,{"A","B","C","D","E"},0)-1)*3+1))),"")</f>
        <v/>
      </c>
      <c r="S5149" s="26" t="str">
        <f t="array" ref="S5149">IFERROR(IF(OR(J5149="",M5149="",F5149=""),"",IF(F5149="학생부종합",INDEX(종합배치표!$C:$Q,MATCH(J5149,종합배치표!$B:$B,0),(MATCH(M5149,{"A","B","C","D","E"},0)-1)*3+2),INDEX(교과배치표!$C:$Q,MATCH(J5149,교과배치표!$B:$B,0),(MATCH(M5149,{"A","B","C","D","E"},0)-1)*3+2))),"")</f>
        <v/>
      </c>
      <c r="T5149" s="26" t="str">
        <f t="array" ref="T5149">IFERROR(IF(OR(J5149="",M5149="",F5149=""),"",IF(F5149="학생부종합",INDEX(종합배치표!$C:$Q,MATCH(J5149,종합배치표!$B:$B,0),(MATCH(M5149,{"A","B","C","D","E"},0)-1)*3+3),INDEX(교과배치표!$C:$Q,MATCH(J5149,교과배치표!$B:$B,0),(MATCH(M5149,{"A","B","C","D","E"},0)-1)*3+3))),"")</f>
        <v/>
      </c>
    </row>
    <row r="5150" spans="2:20" ht="14.25" customHeight="1">
      <c r="B5150" s="20">
        <v>6315</v>
      </c>
      <c r="C5150" s="21" t="s">
        <v>382</v>
      </c>
      <c r="D5150" s="21" t="s">
        <v>802</v>
      </c>
      <c r="E5150" s="21" t="s">
        <v>1686</v>
      </c>
      <c r="F5150" s="21" t="s">
        <v>68</v>
      </c>
      <c r="G5150" s="21" t="s">
        <v>192</v>
      </c>
      <c r="H5150" s="21" t="s">
        <v>1695</v>
      </c>
      <c r="I5150" s="21" t="s">
        <v>60</v>
      </c>
      <c r="J5150" s="23"/>
      <c r="K5150" s="24">
        <v>34</v>
      </c>
      <c r="M5150" s="25" t="str">
        <f>IF(I5150="","",IF(I5150="인문",성적입력!$C$8,성적입력!$C$9))</f>
        <v>A</v>
      </c>
      <c r="N5150" s="26">
        <f>성적입력!$C$15</f>
        <v>3</v>
      </c>
      <c r="P5150" s="27" t="str">
        <f t="shared" si="174"/>
        <v/>
      </c>
      <c r="R5150" s="26" t="str">
        <f t="array" ref="R5150">IFERROR(IF(OR(J5150="",M5150="",F5150=""),"",IF(F5150="학생부종합",INDEX(종합배치표!$C:$Q,MATCH(J5150,종합배치표!$B:$B,0),(MATCH(M5150,{"A","B","C","D","E"},0)-1)*3+1),INDEX(교과배치표!$C:$Q,MATCH(J5150,교과배치표!$B:$B,0),(MATCH(M5150,{"A","B","C","D","E"},0)-1)*3+1))),"")</f>
        <v/>
      </c>
      <c r="S5150" s="26" t="str">
        <f t="array" ref="S5150">IFERROR(IF(OR(J5150="",M5150="",F5150=""),"",IF(F5150="학생부종합",INDEX(종합배치표!$C:$Q,MATCH(J5150,종합배치표!$B:$B,0),(MATCH(M5150,{"A","B","C","D","E"},0)-1)*3+2),INDEX(교과배치표!$C:$Q,MATCH(J5150,교과배치표!$B:$B,0),(MATCH(M5150,{"A","B","C","D","E"},0)-1)*3+2))),"")</f>
        <v/>
      </c>
      <c r="T5150" s="26" t="str">
        <f t="array" ref="T5150">IFERROR(IF(OR(J5150="",M5150="",F5150=""),"",IF(F5150="학생부종합",INDEX(종합배치표!$C:$Q,MATCH(J5150,종합배치표!$B:$B,0),(MATCH(M5150,{"A","B","C","D","E"},0)-1)*3+3),INDEX(교과배치표!$C:$Q,MATCH(J5150,교과배치표!$B:$B,0),(MATCH(M5150,{"A","B","C","D","E"},0)-1)*3+3))),"")</f>
        <v/>
      </c>
    </row>
    <row r="5151" spans="2:20" ht="14.25" customHeight="1">
      <c r="B5151" s="20">
        <v>6316</v>
      </c>
      <c r="C5151" s="21" t="s">
        <v>382</v>
      </c>
      <c r="D5151" s="21" t="s">
        <v>802</v>
      </c>
      <c r="E5151" s="21" t="s">
        <v>1686</v>
      </c>
      <c r="F5151" s="21" t="s">
        <v>68</v>
      </c>
      <c r="G5151" s="21" t="s">
        <v>192</v>
      </c>
      <c r="H5151" s="21" t="s">
        <v>947</v>
      </c>
      <c r="I5151" s="21" t="s">
        <v>60</v>
      </c>
      <c r="J5151" s="23"/>
      <c r="K5151" s="24">
        <v>9</v>
      </c>
      <c r="M5151" s="25" t="str">
        <f>IF(I5151="","",IF(I5151="인문",성적입력!$C$8,성적입력!$C$9))</f>
        <v>A</v>
      </c>
      <c r="N5151" s="26">
        <f>성적입력!$C$15</f>
        <v>3</v>
      </c>
      <c r="P5151" s="27" t="str">
        <f t="shared" si="174"/>
        <v/>
      </c>
      <c r="R5151" s="26" t="str">
        <f t="array" ref="R5151">IFERROR(IF(OR(J5151="",M5151="",F5151=""),"",IF(F5151="학생부종합",INDEX(종합배치표!$C:$Q,MATCH(J5151,종합배치표!$B:$B,0),(MATCH(M5151,{"A","B","C","D","E"},0)-1)*3+1),INDEX(교과배치표!$C:$Q,MATCH(J5151,교과배치표!$B:$B,0),(MATCH(M5151,{"A","B","C","D","E"},0)-1)*3+1))),"")</f>
        <v/>
      </c>
      <c r="S5151" s="26" t="str">
        <f t="array" ref="S5151">IFERROR(IF(OR(J5151="",M5151="",F5151=""),"",IF(F5151="학생부종합",INDEX(종합배치표!$C:$Q,MATCH(J5151,종합배치표!$B:$B,0),(MATCH(M5151,{"A","B","C","D","E"},0)-1)*3+2),INDEX(교과배치표!$C:$Q,MATCH(J5151,교과배치표!$B:$B,0),(MATCH(M5151,{"A","B","C","D","E"},0)-1)*3+2))),"")</f>
        <v/>
      </c>
      <c r="T5151" s="26" t="str">
        <f t="array" ref="T5151">IFERROR(IF(OR(J5151="",M5151="",F5151=""),"",IF(F5151="학생부종합",INDEX(종합배치표!$C:$Q,MATCH(J5151,종합배치표!$B:$B,0),(MATCH(M5151,{"A","B","C","D","E"},0)-1)*3+3),INDEX(교과배치표!$C:$Q,MATCH(J5151,교과배치표!$B:$B,0),(MATCH(M5151,{"A","B","C","D","E"},0)-1)*3+3))),"")</f>
        <v/>
      </c>
    </row>
    <row r="5152" spans="2:20" ht="14.25" customHeight="1">
      <c r="B5152" s="20">
        <v>6318</v>
      </c>
      <c r="C5152" s="21" t="s">
        <v>382</v>
      </c>
      <c r="D5152" s="21" t="s">
        <v>802</v>
      </c>
      <c r="E5152" s="21" t="s">
        <v>1686</v>
      </c>
      <c r="F5152" s="21" t="s">
        <v>24</v>
      </c>
      <c r="G5152" s="21" t="s">
        <v>1136</v>
      </c>
      <c r="H5152" s="21" t="s">
        <v>947</v>
      </c>
      <c r="I5152" s="21" t="s">
        <v>60</v>
      </c>
      <c r="J5152" s="23"/>
      <c r="K5152" s="24">
        <v>5</v>
      </c>
      <c r="M5152" s="25" t="str">
        <f>IF(I5152="","",IF(I5152="인문",성적입력!$C$8,성적입력!$C$9))</f>
        <v>A</v>
      </c>
      <c r="N5152" s="26">
        <f>성적입력!$C$15</f>
        <v>3</v>
      </c>
      <c r="P5152" s="27" t="str">
        <f t="shared" si="174"/>
        <v/>
      </c>
      <c r="R5152" s="26" t="str">
        <f t="array" ref="R5152">IFERROR(IF(OR(J5152="",M5152="",F5152=""),"",IF(F5152="학생부종합",INDEX(종합배치표!$C:$Q,MATCH(J5152,종합배치표!$B:$B,0),(MATCH(M5152,{"A","B","C","D","E"},0)-1)*3+1),INDEX(교과배치표!$C:$Q,MATCH(J5152,교과배치표!$B:$B,0),(MATCH(M5152,{"A","B","C","D","E"},0)-1)*3+1))),"")</f>
        <v/>
      </c>
      <c r="S5152" s="26" t="str">
        <f t="array" ref="S5152">IFERROR(IF(OR(J5152="",M5152="",F5152=""),"",IF(F5152="학생부종합",INDEX(종합배치표!$C:$Q,MATCH(J5152,종합배치표!$B:$B,0),(MATCH(M5152,{"A","B","C","D","E"},0)-1)*3+2),INDEX(교과배치표!$C:$Q,MATCH(J5152,교과배치표!$B:$B,0),(MATCH(M5152,{"A","B","C","D","E"},0)-1)*3+2))),"")</f>
        <v/>
      </c>
      <c r="T5152" s="26" t="str">
        <f t="array" ref="T5152">IFERROR(IF(OR(J5152="",M5152="",F5152=""),"",IF(F5152="학생부종합",INDEX(종합배치표!$C:$Q,MATCH(J5152,종합배치표!$B:$B,0),(MATCH(M5152,{"A","B","C","D","E"},0)-1)*3+3),INDEX(교과배치표!$C:$Q,MATCH(J5152,교과배치표!$B:$B,0),(MATCH(M5152,{"A","B","C","D","E"},0)-1)*3+3))),"")</f>
        <v/>
      </c>
    </row>
    <row r="5153" spans="2:20" ht="14.25" customHeight="1">
      <c r="B5153" s="20">
        <v>6319</v>
      </c>
      <c r="C5153" s="21" t="s">
        <v>382</v>
      </c>
      <c r="D5153" s="21" t="s">
        <v>802</v>
      </c>
      <c r="E5153" s="21" t="s">
        <v>1686</v>
      </c>
      <c r="F5153" s="21" t="s">
        <v>24</v>
      </c>
      <c r="G5153" s="21" t="s">
        <v>1137</v>
      </c>
      <c r="H5153" s="21" t="s">
        <v>947</v>
      </c>
      <c r="I5153" s="21" t="s">
        <v>60</v>
      </c>
      <c r="J5153" s="23"/>
      <c r="K5153" s="24">
        <v>7</v>
      </c>
      <c r="M5153" s="25" t="str">
        <f>IF(I5153="","",IF(I5153="인문",성적입력!$C$8,성적입력!$C$9))</f>
        <v>A</v>
      </c>
      <c r="N5153" s="26">
        <f>성적입력!$C$15</f>
        <v>3</v>
      </c>
      <c r="P5153" s="27" t="str">
        <f t="shared" si="174"/>
        <v/>
      </c>
      <c r="R5153" s="26" t="str">
        <f t="array" ref="R5153">IFERROR(IF(OR(J5153="",M5153="",F5153=""),"",IF(F5153="학생부종합",INDEX(종합배치표!$C:$Q,MATCH(J5153,종합배치표!$B:$B,0),(MATCH(M5153,{"A","B","C","D","E"},0)-1)*3+1),INDEX(교과배치표!$C:$Q,MATCH(J5153,교과배치표!$B:$B,0),(MATCH(M5153,{"A","B","C","D","E"},0)-1)*3+1))),"")</f>
        <v/>
      </c>
      <c r="S5153" s="26" t="str">
        <f t="array" ref="S5153">IFERROR(IF(OR(J5153="",M5153="",F5153=""),"",IF(F5153="학생부종합",INDEX(종합배치표!$C:$Q,MATCH(J5153,종합배치표!$B:$B,0),(MATCH(M5153,{"A","B","C","D","E"},0)-1)*3+2),INDEX(교과배치표!$C:$Q,MATCH(J5153,교과배치표!$B:$B,0),(MATCH(M5153,{"A","B","C","D","E"},0)-1)*3+2))),"")</f>
        <v/>
      </c>
      <c r="T5153" s="26" t="str">
        <f t="array" ref="T5153">IFERROR(IF(OR(J5153="",M5153="",F5153=""),"",IF(F5153="학생부종합",INDEX(종합배치표!$C:$Q,MATCH(J5153,종합배치표!$B:$B,0),(MATCH(M5153,{"A","B","C","D","E"},0)-1)*3+3),INDEX(교과배치표!$C:$Q,MATCH(J5153,교과배치표!$B:$B,0),(MATCH(M5153,{"A","B","C","D","E"},0)-1)*3+3))),"")</f>
        <v/>
      </c>
    </row>
    <row r="5154" spans="2:20" ht="14.25" customHeight="1">
      <c r="B5154" s="20">
        <v>6321</v>
      </c>
      <c r="C5154" s="21" t="s">
        <v>382</v>
      </c>
      <c r="D5154" s="21" t="s">
        <v>802</v>
      </c>
      <c r="E5154" s="21" t="s">
        <v>1686</v>
      </c>
      <c r="F5154" s="21" t="s">
        <v>68</v>
      </c>
      <c r="G5154" s="21" t="s">
        <v>192</v>
      </c>
      <c r="H5154" s="21" t="s">
        <v>948</v>
      </c>
      <c r="I5154" s="21" t="s">
        <v>60</v>
      </c>
      <c r="J5154" s="23"/>
      <c r="K5154" s="24">
        <v>6</v>
      </c>
      <c r="M5154" s="25" t="str">
        <f>IF(I5154="","",IF(I5154="인문",성적입력!$C$8,성적입력!$C$9))</f>
        <v>A</v>
      </c>
      <c r="N5154" s="26">
        <f>성적입력!$C$15</f>
        <v>3</v>
      </c>
      <c r="P5154" s="27" t="str">
        <f t="shared" si="174"/>
        <v/>
      </c>
      <c r="R5154" s="26" t="str">
        <f t="array" ref="R5154">IFERROR(IF(OR(J5154="",M5154="",F5154=""),"",IF(F5154="학생부종합",INDEX(종합배치표!$C:$Q,MATCH(J5154,종합배치표!$B:$B,0),(MATCH(M5154,{"A","B","C","D","E"},0)-1)*3+1),INDEX(교과배치표!$C:$Q,MATCH(J5154,교과배치표!$B:$B,0),(MATCH(M5154,{"A","B","C","D","E"},0)-1)*3+1))),"")</f>
        <v/>
      </c>
      <c r="S5154" s="26" t="str">
        <f t="array" ref="S5154">IFERROR(IF(OR(J5154="",M5154="",F5154=""),"",IF(F5154="학생부종합",INDEX(종합배치표!$C:$Q,MATCH(J5154,종합배치표!$B:$B,0),(MATCH(M5154,{"A","B","C","D","E"},0)-1)*3+2),INDEX(교과배치표!$C:$Q,MATCH(J5154,교과배치표!$B:$B,0),(MATCH(M5154,{"A","B","C","D","E"},0)-1)*3+2))),"")</f>
        <v/>
      </c>
      <c r="T5154" s="26" t="str">
        <f t="array" ref="T5154">IFERROR(IF(OR(J5154="",M5154="",F5154=""),"",IF(F5154="학생부종합",INDEX(종합배치표!$C:$Q,MATCH(J5154,종합배치표!$B:$B,0),(MATCH(M5154,{"A","B","C","D","E"},0)-1)*3+3),INDEX(교과배치표!$C:$Q,MATCH(J5154,교과배치표!$B:$B,0),(MATCH(M5154,{"A","B","C","D","E"},0)-1)*3+3))),"")</f>
        <v/>
      </c>
    </row>
    <row r="5155" spans="2:20" ht="14.25" customHeight="1">
      <c r="B5155" s="20">
        <v>6323</v>
      </c>
      <c r="C5155" s="21" t="s">
        <v>382</v>
      </c>
      <c r="D5155" s="21" t="s">
        <v>802</v>
      </c>
      <c r="E5155" s="21" t="s">
        <v>1686</v>
      </c>
      <c r="F5155" s="21" t="s">
        <v>24</v>
      </c>
      <c r="G5155" s="21" t="s">
        <v>1136</v>
      </c>
      <c r="H5155" s="21" t="s">
        <v>948</v>
      </c>
      <c r="I5155" s="21" t="s">
        <v>60</v>
      </c>
      <c r="J5155" s="23"/>
      <c r="K5155" s="24">
        <v>6</v>
      </c>
      <c r="M5155" s="25" t="str">
        <f>IF(I5155="","",IF(I5155="인문",성적입력!$C$8,성적입력!$C$9))</f>
        <v>A</v>
      </c>
      <c r="N5155" s="26">
        <f>성적입력!$C$15</f>
        <v>3</v>
      </c>
      <c r="P5155" s="27" t="str">
        <f t="shared" si="174"/>
        <v/>
      </c>
      <c r="R5155" s="26" t="str">
        <f t="array" ref="R5155">IFERROR(IF(OR(J5155="",M5155="",F5155=""),"",IF(F5155="학생부종합",INDEX(종합배치표!$C:$Q,MATCH(J5155,종합배치표!$B:$B,0),(MATCH(M5155,{"A","B","C","D","E"},0)-1)*3+1),INDEX(교과배치표!$C:$Q,MATCH(J5155,교과배치표!$B:$B,0),(MATCH(M5155,{"A","B","C","D","E"},0)-1)*3+1))),"")</f>
        <v/>
      </c>
      <c r="S5155" s="26" t="str">
        <f t="array" ref="S5155">IFERROR(IF(OR(J5155="",M5155="",F5155=""),"",IF(F5155="학생부종합",INDEX(종합배치표!$C:$Q,MATCH(J5155,종합배치표!$B:$B,0),(MATCH(M5155,{"A","B","C","D","E"},0)-1)*3+2),INDEX(교과배치표!$C:$Q,MATCH(J5155,교과배치표!$B:$B,0),(MATCH(M5155,{"A","B","C","D","E"},0)-1)*3+2))),"")</f>
        <v/>
      </c>
      <c r="T5155" s="26" t="str">
        <f t="array" ref="T5155">IFERROR(IF(OR(J5155="",M5155="",F5155=""),"",IF(F5155="학생부종합",INDEX(종합배치표!$C:$Q,MATCH(J5155,종합배치표!$B:$B,0),(MATCH(M5155,{"A","B","C","D","E"},0)-1)*3+3),INDEX(교과배치표!$C:$Q,MATCH(J5155,교과배치표!$B:$B,0),(MATCH(M5155,{"A","B","C","D","E"},0)-1)*3+3))),"")</f>
        <v/>
      </c>
    </row>
    <row r="5156" spans="2:20" ht="14.25" customHeight="1">
      <c r="B5156" s="20">
        <v>6324</v>
      </c>
      <c r="C5156" s="21" t="s">
        <v>382</v>
      </c>
      <c r="D5156" s="21" t="s">
        <v>802</v>
      </c>
      <c r="E5156" s="21" t="s">
        <v>1686</v>
      </c>
      <c r="F5156" s="21" t="s">
        <v>24</v>
      </c>
      <c r="G5156" s="21" t="s">
        <v>1137</v>
      </c>
      <c r="H5156" s="21" t="s">
        <v>948</v>
      </c>
      <c r="I5156" s="21" t="s">
        <v>60</v>
      </c>
      <c r="J5156" s="23"/>
      <c r="K5156" s="24">
        <v>6</v>
      </c>
      <c r="M5156" s="25" t="str">
        <f>IF(I5156="","",IF(I5156="인문",성적입력!$C$8,성적입력!$C$9))</f>
        <v>A</v>
      </c>
      <c r="N5156" s="26">
        <f>성적입력!$C$15</f>
        <v>3</v>
      </c>
      <c r="P5156" s="27" t="str">
        <f t="shared" si="174"/>
        <v/>
      </c>
      <c r="R5156" s="26" t="str">
        <f t="array" ref="R5156">IFERROR(IF(OR(J5156="",M5156="",F5156=""),"",IF(F5156="학생부종합",INDEX(종합배치표!$C:$Q,MATCH(J5156,종합배치표!$B:$B,0),(MATCH(M5156,{"A","B","C","D","E"},0)-1)*3+1),INDEX(교과배치표!$C:$Q,MATCH(J5156,교과배치표!$B:$B,0),(MATCH(M5156,{"A","B","C","D","E"},0)-1)*3+1))),"")</f>
        <v/>
      </c>
      <c r="S5156" s="26" t="str">
        <f t="array" ref="S5156">IFERROR(IF(OR(J5156="",M5156="",F5156=""),"",IF(F5156="학생부종합",INDEX(종합배치표!$C:$Q,MATCH(J5156,종합배치표!$B:$B,0),(MATCH(M5156,{"A","B","C","D","E"},0)-1)*3+2),INDEX(교과배치표!$C:$Q,MATCH(J5156,교과배치표!$B:$B,0),(MATCH(M5156,{"A","B","C","D","E"},0)-1)*3+2))),"")</f>
        <v/>
      </c>
      <c r="T5156" s="26" t="str">
        <f t="array" ref="T5156">IFERROR(IF(OR(J5156="",M5156="",F5156=""),"",IF(F5156="학생부종합",INDEX(종합배치표!$C:$Q,MATCH(J5156,종합배치표!$B:$B,0),(MATCH(M5156,{"A","B","C","D","E"},0)-1)*3+3),INDEX(교과배치표!$C:$Q,MATCH(J5156,교과배치표!$B:$B,0),(MATCH(M5156,{"A","B","C","D","E"},0)-1)*3+3))),"")</f>
        <v/>
      </c>
    </row>
    <row r="5157" spans="2:20" ht="14.25" customHeight="1">
      <c r="B5157" s="20">
        <v>6326</v>
      </c>
      <c r="C5157" s="21" t="s">
        <v>382</v>
      </c>
      <c r="D5157" s="21" t="s">
        <v>802</v>
      </c>
      <c r="E5157" s="21" t="s">
        <v>1686</v>
      </c>
      <c r="F5157" s="21" t="s">
        <v>68</v>
      </c>
      <c r="G5157" s="21" t="s">
        <v>192</v>
      </c>
      <c r="H5157" s="21" t="s">
        <v>909</v>
      </c>
      <c r="I5157" s="21" t="s">
        <v>60</v>
      </c>
      <c r="J5157" s="23"/>
      <c r="K5157" s="24">
        <v>8</v>
      </c>
      <c r="M5157" s="25" t="str">
        <f>IF(I5157="","",IF(I5157="인문",성적입력!$C$8,성적입력!$C$9))</f>
        <v>A</v>
      </c>
      <c r="N5157" s="26">
        <f>성적입력!$C$15</f>
        <v>3</v>
      </c>
      <c r="P5157" s="27" t="str">
        <f t="shared" si="174"/>
        <v/>
      </c>
      <c r="R5157" s="26" t="str">
        <f t="array" ref="R5157">IFERROR(IF(OR(J5157="",M5157="",F5157=""),"",IF(F5157="학생부종합",INDEX(종합배치표!$C:$Q,MATCH(J5157,종합배치표!$B:$B,0),(MATCH(M5157,{"A","B","C","D","E"},0)-1)*3+1),INDEX(교과배치표!$C:$Q,MATCH(J5157,교과배치표!$B:$B,0),(MATCH(M5157,{"A","B","C","D","E"},0)-1)*3+1))),"")</f>
        <v/>
      </c>
      <c r="S5157" s="26" t="str">
        <f t="array" ref="S5157">IFERROR(IF(OR(J5157="",M5157="",F5157=""),"",IF(F5157="학생부종합",INDEX(종합배치표!$C:$Q,MATCH(J5157,종합배치표!$B:$B,0),(MATCH(M5157,{"A","B","C","D","E"},0)-1)*3+2),INDEX(교과배치표!$C:$Q,MATCH(J5157,교과배치표!$B:$B,0),(MATCH(M5157,{"A","B","C","D","E"},0)-1)*3+2))),"")</f>
        <v/>
      </c>
      <c r="T5157" s="26" t="str">
        <f t="array" ref="T5157">IFERROR(IF(OR(J5157="",M5157="",F5157=""),"",IF(F5157="학생부종합",INDEX(종합배치표!$C:$Q,MATCH(J5157,종합배치표!$B:$B,0),(MATCH(M5157,{"A","B","C","D","E"},0)-1)*3+3),INDEX(교과배치표!$C:$Q,MATCH(J5157,교과배치표!$B:$B,0),(MATCH(M5157,{"A","B","C","D","E"},0)-1)*3+3))),"")</f>
        <v/>
      </c>
    </row>
    <row r="5158" spans="2:20" ht="14.25" customHeight="1">
      <c r="B5158" s="20">
        <v>6328</v>
      </c>
      <c r="C5158" s="21" t="s">
        <v>382</v>
      </c>
      <c r="D5158" s="21" t="s">
        <v>802</v>
      </c>
      <c r="E5158" s="21" t="s">
        <v>1686</v>
      </c>
      <c r="F5158" s="21" t="s">
        <v>24</v>
      </c>
      <c r="G5158" s="21" t="s">
        <v>1136</v>
      </c>
      <c r="H5158" s="21" t="s">
        <v>909</v>
      </c>
      <c r="I5158" s="21" t="s">
        <v>60</v>
      </c>
      <c r="J5158" s="23"/>
      <c r="K5158" s="24">
        <v>5</v>
      </c>
      <c r="M5158" s="25" t="str">
        <f>IF(I5158="","",IF(I5158="인문",성적입력!$C$8,성적입력!$C$9))</f>
        <v>A</v>
      </c>
      <c r="N5158" s="26">
        <f>성적입력!$C$15</f>
        <v>3</v>
      </c>
      <c r="P5158" s="27" t="str">
        <f t="shared" si="174"/>
        <v/>
      </c>
      <c r="R5158" s="26" t="str">
        <f t="array" ref="R5158">IFERROR(IF(OR(J5158="",M5158="",F5158=""),"",IF(F5158="학생부종합",INDEX(종합배치표!$C:$Q,MATCH(J5158,종합배치표!$B:$B,0),(MATCH(M5158,{"A","B","C","D","E"},0)-1)*3+1),INDEX(교과배치표!$C:$Q,MATCH(J5158,교과배치표!$B:$B,0),(MATCH(M5158,{"A","B","C","D","E"},0)-1)*3+1))),"")</f>
        <v/>
      </c>
      <c r="S5158" s="26" t="str">
        <f t="array" ref="S5158">IFERROR(IF(OR(J5158="",M5158="",F5158=""),"",IF(F5158="학생부종합",INDEX(종합배치표!$C:$Q,MATCH(J5158,종합배치표!$B:$B,0),(MATCH(M5158,{"A","B","C","D","E"},0)-1)*3+2),INDEX(교과배치표!$C:$Q,MATCH(J5158,교과배치표!$B:$B,0),(MATCH(M5158,{"A","B","C","D","E"},0)-1)*3+2))),"")</f>
        <v/>
      </c>
      <c r="T5158" s="26" t="str">
        <f t="array" ref="T5158">IFERROR(IF(OR(J5158="",M5158="",F5158=""),"",IF(F5158="학생부종합",INDEX(종합배치표!$C:$Q,MATCH(J5158,종합배치표!$B:$B,0),(MATCH(M5158,{"A","B","C","D","E"},0)-1)*3+3),INDEX(교과배치표!$C:$Q,MATCH(J5158,교과배치표!$B:$B,0),(MATCH(M5158,{"A","B","C","D","E"},0)-1)*3+3))),"")</f>
        <v/>
      </c>
    </row>
    <row r="5159" spans="2:20" ht="14.25" customHeight="1">
      <c r="B5159" s="20">
        <v>6329</v>
      </c>
      <c r="C5159" s="21" t="s">
        <v>382</v>
      </c>
      <c r="D5159" s="21" t="s">
        <v>802</v>
      </c>
      <c r="E5159" s="21" t="s">
        <v>1686</v>
      </c>
      <c r="F5159" s="21" t="s">
        <v>24</v>
      </c>
      <c r="G5159" s="21" t="s">
        <v>1137</v>
      </c>
      <c r="H5159" s="21" t="s">
        <v>909</v>
      </c>
      <c r="I5159" s="21" t="s">
        <v>60</v>
      </c>
      <c r="J5159" s="23"/>
      <c r="K5159" s="24">
        <v>5</v>
      </c>
      <c r="M5159" s="25" t="str">
        <f>IF(I5159="","",IF(I5159="인문",성적입력!$C$8,성적입력!$C$9))</f>
        <v>A</v>
      </c>
      <c r="N5159" s="26">
        <f>성적입력!$C$15</f>
        <v>3</v>
      </c>
      <c r="P5159" s="27" t="str">
        <f t="shared" si="174"/>
        <v/>
      </c>
      <c r="R5159" s="26" t="str">
        <f t="array" ref="R5159">IFERROR(IF(OR(J5159="",M5159="",F5159=""),"",IF(F5159="학생부종합",INDEX(종합배치표!$C:$Q,MATCH(J5159,종합배치표!$B:$B,0),(MATCH(M5159,{"A","B","C","D","E"},0)-1)*3+1),INDEX(교과배치표!$C:$Q,MATCH(J5159,교과배치표!$B:$B,0),(MATCH(M5159,{"A","B","C","D","E"},0)-1)*3+1))),"")</f>
        <v/>
      </c>
      <c r="S5159" s="26" t="str">
        <f t="array" ref="S5159">IFERROR(IF(OR(J5159="",M5159="",F5159=""),"",IF(F5159="학생부종합",INDEX(종합배치표!$C:$Q,MATCH(J5159,종합배치표!$B:$B,0),(MATCH(M5159,{"A","B","C","D","E"},0)-1)*3+2),INDEX(교과배치표!$C:$Q,MATCH(J5159,교과배치표!$B:$B,0),(MATCH(M5159,{"A","B","C","D","E"},0)-1)*3+2))),"")</f>
        <v/>
      </c>
      <c r="T5159" s="26" t="str">
        <f t="array" ref="T5159">IFERROR(IF(OR(J5159="",M5159="",F5159=""),"",IF(F5159="학생부종합",INDEX(종합배치표!$C:$Q,MATCH(J5159,종합배치표!$B:$B,0),(MATCH(M5159,{"A","B","C","D","E"},0)-1)*3+3),INDEX(교과배치표!$C:$Q,MATCH(J5159,교과배치표!$B:$B,0),(MATCH(M5159,{"A","B","C","D","E"},0)-1)*3+3))),"")</f>
        <v/>
      </c>
    </row>
    <row r="5160" spans="2:20" ht="14.25" customHeight="1">
      <c r="B5160" s="20">
        <v>6331</v>
      </c>
      <c r="C5160" s="21" t="s">
        <v>382</v>
      </c>
      <c r="D5160" s="21" t="s">
        <v>802</v>
      </c>
      <c r="E5160" s="21" t="s">
        <v>1686</v>
      </c>
      <c r="F5160" s="21" t="s">
        <v>68</v>
      </c>
      <c r="G5160" s="21" t="s">
        <v>192</v>
      </c>
      <c r="H5160" s="21" t="s">
        <v>1696</v>
      </c>
      <c r="I5160" s="21" t="s">
        <v>60</v>
      </c>
      <c r="J5160" s="23"/>
      <c r="K5160" s="24">
        <v>7</v>
      </c>
      <c r="M5160" s="25" t="str">
        <f>IF(I5160="","",IF(I5160="인문",성적입력!$C$8,성적입력!$C$9))</f>
        <v>A</v>
      </c>
      <c r="N5160" s="26">
        <f>성적입력!$C$15</f>
        <v>3</v>
      </c>
      <c r="P5160" s="27" t="str">
        <f t="shared" si="174"/>
        <v/>
      </c>
      <c r="R5160" s="26" t="str">
        <f t="array" ref="R5160">IFERROR(IF(OR(J5160="",M5160="",F5160=""),"",IF(F5160="학생부종합",INDEX(종합배치표!$C:$Q,MATCH(J5160,종합배치표!$B:$B,0),(MATCH(M5160,{"A","B","C","D","E"},0)-1)*3+1),INDEX(교과배치표!$C:$Q,MATCH(J5160,교과배치표!$B:$B,0),(MATCH(M5160,{"A","B","C","D","E"},0)-1)*3+1))),"")</f>
        <v/>
      </c>
      <c r="S5160" s="26" t="str">
        <f t="array" ref="S5160">IFERROR(IF(OR(J5160="",M5160="",F5160=""),"",IF(F5160="학생부종합",INDEX(종합배치표!$C:$Q,MATCH(J5160,종합배치표!$B:$B,0),(MATCH(M5160,{"A","B","C","D","E"},0)-1)*3+2),INDEX(교과배치표!$C:$Q,MATCH(J5160,교과배치표!$B:$B,0),(MATCH(M5160,{"A","B","C","D","E"},0)-1)*3+2))),"")</f>
        <v/>
      </c>
      <c r="T5160" s="26" t="str">
        <f t="array" ref="T5160">IFERROR(IF(OR(J5160="",M5160="",F5160=""),"",IF(F5160="학생부종합",INDEX(종합배치표!$C:$Q,MATCH(J5160,종합배치표!$B:$B,0),(MATCH(M5160,{"A","B","C","D","E"},0)-1)*3+3),INDEX(교과배치표!$C:$Q,MATCH(J5160,교과배치표!$B:$B,0),(MATCH(M5160,{"A","B","C","D","E"},0)-1)*3+3))),"")</f>
        <v/>
      </c>
    </row>
    <row r="5161" spans="2:20" ht="14.25" customHeight="1">
      <c r="B5161" s="20">
        <v>6333</v>
      </c>
      <c r="C5161" s="21" t="s">
        <v>382</v>
      </c>
      <c r="D5161" s="21" t="s">
        <v>802</v>
      </c>
      <c r="E5161" s="21" t="s">
        <v>1686</v>
      </c>
      <c r="F5161" s="21" t="s">
        <v>24</v>
      </c>
      <c r="G5161" s="21" t="s">
        <v>1136</v>
      </c>
      <c r="H5161" s="21" t="s">
        <v>1696</v>
      </c>
      <c r="I5161" s="21" t="s">
        <v>60</v>
      </c>
      <c r="J5161" s="23"/>
      <c r="K5161" s="24">
        <v>5</v>
      </c>
      <c r="M5161" s="25" t="str">
        <f>IF(I5161="","",IF(I5161="인문",성적입력!$C$8,성적입력!$C$9))</f>
        <v>A</v>
      </c>
      <c r="N5161" s="26">
        <f>성적입력!$C$15</f>
        <v>3</v>
      </c>
      <c r="P5161" s="27" t="str">
        <f t="shared" si="174"/>
        <v/>
      </c>
      <c r="R5161" s="26" t="str">
        <f t="array" ref="R5161">IFERROR(IF(OR(J5161="",M5161="",F5161=""),"",IF(F5161="학생부종합",INDEX(종합배치표!$C:$Q,MATCH(J5161,종합배치표!$B:$B,0),(MATCH(M5161,{"A","B","C","D","E"},0)-1)*3+1),INDEX(교과배치표!$C:$Q,MATCH(J5161,교과배치표!$B:$B,0),(MATCH(M5161,{"A","B","C","D","E"},0)-1)*3+1))),"")</f>
        <v/>
      </c>
      <c r="S5161" s="26" t="str">
        <f t="array" ref="S5161">IFERROR(IF(OR(J5161="",M5161="",F5161=""),"",IF(F5161="학생부종합",INDEX(종합배치표!$C:$Q,MATCH(J5161,종합배치표!$B:$B,0),(MATCH(M5161,{"A","B","C","D","E"},0)-1)*3+2),INDEX(교과배치표!$C:$Q,MATCH(J5161,교과배치표!$B:$B,0),(MATCH(M5161,{"A","B","C","D","E"},0)-1)*3+2))),"")</f>
        <v/>
      </c>
      <c r="T5161" s="26" t="str">
        <f t="array" ref="T5161">IFERROR(IF(OR(J5161="",M5161="",F5161=""),"",IF(F5161="학생부종합",INDEX(종합배치표!$C:$Q,MATCH(J5161,종합배치표!$B:$B,0),(MATCH(M5161,{"A","B","C","D","E"},0)-1)*3+3),INDEX(교과배치표!$C:$Q,MATCH(J5161,교과배치표!$B:$B,0),(MATCH(M5161,{"A","B","C","D","E"},0)-1)*3+3))),"")</f>
        <v/>
      </c>
    </row>
    <row r="5162" spans="2:20" ht="14.25" customHeight="1">
      <c r="B5162" s="20">
        <v>6334</v>
      </c>
      <c r="C5162" s="21" t="s">
        <v>382</v>
      </c>
      <c r="D5162" s="21" t="s">
        <v>802</v>
      </c>
      <c r="E5162" s="21" t="s">
        <v>1686</v>
      </c>
      <c r="F5162" s="21" t="s">
        <v>24</v>
      </c>
      <c r="G5162" s="21" t="s">
        <v>1137</v>
      </c>
      <c r="H5162" s="21" t="s">
        <v>1696</v>
      </c>
      <c r="I5162" s="21" t="s">
        <v>60</v>
      </c>
      <c r="J5162" s="23"/>
      <c r="K5162" s="24">
        <v>8</v>
      </c>
      <c r="M5162" s="25" t="str">
        <f>IF(I5162="","",IF(I5162="인문",성적입력!$C$8,성적입력!$C$9))</f>
        <v>A</v>
      </c>
      <c r="N5162" s="26">
        <f>성적입력!$C$15</f>
        <v>3</v>
      </c>
      <c r="P5162" s="27" t="str">
        <f t="shared" si="174"/>
        <v/>
      </c>
      <c r="R5162" s="26" t="str">
        <f t="array" ref="R5162">IFERROR(IF(OR(J5162="",M5162="",F5162=""),"",IF(F5162="학생부종합",INDEX(종합배치표!$C:$Q,MATCH(J5162,종합배치표!$B:$B,0),(MATCH(M5162,{"A","B","C","D","E"},0)-1)*3+1),INDEX(교과배치표!$C:$Q,MATCH(J5162,교과배치표!$B:$B,0),(MATCH(M5162,{"A","B","C","D","E"},0)-1)*3+1))),"")</f>
        <v/>
      </c>
      <c r="S5162" s="26" t="str">
        <f t="array" ref="S5162">IFERROR(IF(OR(J5162="",M5162="",F5162=""),"",IF(F5162="학생부종합",INDEX(종합배치표!$C:$Q,MATCH(J5162,종합배치표!$B:$B,0),(MATCH(M5162,{"A","B","C","D","E"},0)-1)*3+2),INDEX(교과배치표!$C:$Q,MATCH(J5162,교과배치표!$B:$B,0),(MATCH(M5162,{"A","B","C","D","E"},0)-1)*3+2))),"")</f>
        <v/>
      </c>
      <c r="T5162" s="26" t="str">
        <f t="array" ref="T5162">IFERROR(IF(OR(J5162="",M5162="",F5162=""),"",IF(F5162="학생부종합",INDEX(종합배치표!$C:$Q,MATCH(J5162,종합배치표!$B:$B,0),(MATCH(M5162,{"A","B","C","D","E"},0)-1)*3+3),INDEX(교과배치표!$C:$Q,MATCH(J5162,교과배치표!$B:$B,0),(MATCH(M5162,{"A","B","C","D","E"},0)-1)*3+3))),"")</f>
        <v/>
      </c>
    </row>
    <row r="5163" spans="2:20" ht="14.25" customHeight="1">
      <c r="B5163" s="20">
        <v>6336</v>
      </c>
      <c r="C5163" s="21" t="s">
        <v>382</v>
      </c>
      <c r="D5163" s="21" t="s">
        <v>802</v>
      </c>
      <c r="E5163" s="21" t="s">
        <v>1686</v>
      </c>
      <c r="F5163" s="21" t="s">
        <v>68</v>
      </c>
      <c r="G5163" s="21" t="s">
        <v>192</v>
      </c>
      <c r="H5163" s="22" t="s">
        <v>1697</v>
      </c>
      <c r="I5163" s="21" t="s">
        <v>60</v>
      </c>
      <c r="J5163" s="23"/>
      <c r="K5163" s="24">
        <v>15</v>
      </c>
      <c r="M5163" s="25" t="str">
        <f>IF(I5163="","",IF(I5163="인문",성적입력!$C$8,성적입력!$C$9))</f>
        <v>A</v>
      </c>
      <c r="N5163" s="26">
        <f>성적입력!$C$15</f>
        <v>3</v>
      </c>
      <c r="P5163" s="27" t="str">
        <f t="shared" si="174"/>
        <v/>
      </c>
      <c r="R5163" s="26" t="str">
        <f t="array" ref="R5163">IFERROR(IF(OR(J5163="",M5163="",F5163=""),"",IF(F5163="학생부종합",INDEX(종합배치표!$C:$Q,MATCH(J5163,종합배치표!$B:$B,0),(MATCH(M5163,{"A","B","C","D","E"},0)-1)*3+1),INDEX(교과배치표!$C:$Q,MATCH(J5163,교과배치표!$B:$B,0),(MATCH(M5163,{"A","B","C","D","E"},0)-1)*3+1))),"")</f>
        <v/>
      </c>
      <c r="S5163" s="26" t="str">
        <f t="array" ref="S5163">IFERROR(IF(OR(J5163="",M5163="",F5163=""),"",IF(F5163="학생부종합",INDEX(종합배치표!$C:$Q,MATCH(J5163,종합배치표!$B:$B,0),(MATCH(M5163,{"A","B","C","D","E"},0)-1)*3+2),INDEX(교과배치표!$C:$Q,MATCH(J5163,교과배치표!$B:$B,0),(MATCH(M5163,{"A","B","C","D","E"},0)-1)*3+2))),"")</f>
        <v/>
      </c>
      <c r="T5163" s="26" t="str">
        <f t="array" ref="T5163">IFERROR(IF(OR(J5163="",M5163="",F5163=""),"",IF(F5163="학생부종합",INDEX(종합배치표!$C:$Q,MATCH(J5163,종합배치표!$B:$B,0),(MATCH(M5163,{"A","B","C","D","E"},0)-1)*3+3),INDEX(교과배치표!$C:$Q,MATCH(J5163,교과배치표!$B:$B,0),(MATCH(M5163,{"A","B","C","D","E"},0)-1)*3+3))),"")</f>
        <v/>
      </c>
    </row>
    <row r="5164" spans="2:20" ht="14.25" customHeight="1">
      <c r="B5164" s="20">
        <v>6338</v>
      </c>
      <c r="C5164" s="21" t="s">
        <v>382</v>
      </c>
      <c r="D5164" s="21" t="s">
        <v>802</v>
      </c>
      <c r="E5164" s="21" t="s">
        <v>1686</v>
      </c>
      <c r="F5164" s="21" t="s">
        <v>24</v>
      </c>
      <c r="G5164" s="21" t="s">
        <v>1136</v>
      </c>
      <c r="H5164" s="22" t="s">
        <v>1697</v>
      </c>
      <c r="I5164" s="21" t="s">
        <v>60</v>
      </c>
      <c r="J5164" s="23"/>
      <c r="K5164" s="24">
        <v>11</v>
      </c>
      <c r="M5164" s="25" t="str">
        <f>IF(I5164="","",IF(I5164="인문",성적입력!$C$8,성적입력!$C$9))</f>
        <v>A</v>
      </c>
      <c r="N5164" s="26">
        <f>성적입력!$C$15</f>
        <v>3</v>
      </c>
      <c r="P5164" s="27" t="str">
        <f t="shared" si="174"/>
        <v/>
      </c>
      <c r="R5164" s="26" t="str">
        <f t="array" ref="R5164">IFERROR(IF(OR(J5164="",M5164="",F5164=""),"",IF(F5164="학생부종합",INDEX(종합배치표!$C:$Q,MATCH(J5164,종합배치표!$B:$B,0),(MATCH(M5164,{"A","B","C","D","E"},0)-1)*3+1),INDEX(교과배치표!$C:$Q,MATCH(J5164,교과배치표!$B:$B,0),(MATCH(M5164,{"A","B","C","D","E"},0)-1)*3+1))),"")</f>
        <v/>
      </c>
      <c r="S5164" s="26" t="str">
        <f t="array" ref="S5164">IFERROR(IF(OR(J5164="",M5164="",F5164=""),"",IF(F5164="학생부종합",INDEX(종합배치표!$C:$Q,MATCH(J5164,종합배치표!$B:$B,0),(MATCH(M5164,{"A","B","C","D","E"},0)-1)*3+2),INDEX(교과배치표!$C:$Q,MATCH(J5164,교과배치표!$B:$B,0),(MATCH(M5164,{"A","B","C","D","E"},0)-1)*3+2))),"")</f>
        <v/>
      </c>
      <c r="T5164" s="26" t="str">
        <f t="array" ref="T5164">IFERROR(IF(OR(J5164="",M5164="",F5164=""),"",IF(F5164="학생부종합",INDEX(종합배치표!$C:$Q,MATCH(J5164,종합배치표!$B:$B,0),(MATCH(M5164,{"A","B","C","D","E"},0)-1)*3+3),INDEX(교과배치표!$C:$Q,MATCH(J5164,교과배치표!$B:$B,0),(MATCH(M5164,{"A","B","C","D","E"},0)-1)*3+3))),"")</f>
        <v/>
      </c>
    </row>
    <row r="5165" spans="2:20" ht="14.25" customHeight="1">
      <c r="B5165" s="20">
        <v>6339</v>
      </c>
      <c r="C5165" s="21" t="s">
        <v>382</v>
      </c>
      <c r="D5165" s="21" t="s">
        <v>802</v>
      </c>
      <c r="E5165" s="21" t="s">
        <v>1686</v>
      </c>
      <c r="F5165" s="21" t="s">
        <v>24</v>
      </c>
      <c r="G5165" s="21" t="s">
        <v>1137</v>
      </c>
      <c r="H5165" s="22" t="s">
        <v>1697</v>
      </c>
      <c r="I5165" s="21" t="s">
        <v>60</v>
      </c>
      <c r="J5165" s="23"/>
      <c r="K5165" s="24">
        <v>12</v>
      </c>
      <c r="M5165" s="25" t="str">
        <f>IF(I5165="","",IF(I5165="인문",성적입력!$C$8,성적입력!$C$9))</f>
        <v>A</v>
      </c>
      <c r="N5165" s="26">
        <f>성적입력!$C$15</f>
        <v>3</v>
      </c>
      <c r="P5165" s="27" t="str">
        <f t="shared" si="174"/>
        <v/>
      </c>
      <c r="R5165" s="26" t="str">
        <f t="array" ref="R5165">IFERROR(IF(OR(J5165="",M5165="",F5165=""),"",IF(F5165="학생부종합",INDEX(종합배치표!$C:$Q,MATCH(J5165,종합배치표!$B:$B,0),(MATCH(M5165,{"A","B","C","D","E"},0)-1)*3+1),INDEX(교과배치표!$C:$Q,MATCH(J5165,교과배치표!$B:$B,0),(MATCH(M5165,{"A","B","C","D","E"},0)-1)*3+1))),"")</f>
        <v/>
      </c>
      <c r="S5165" s="26" t="str">
        <f t="array" ref="S5165">IFERROR(IF(OR(J5165="",M5165="",F5165=""),"",IF(F5165="학생부종합",INDEX(종합배치표!$C:$Q,MATCH(J5165,종합배치표!$B:$B,0),(MATCH(M5165,{"A","B","C","D","E"},0)-1)*3+2),INDEX(교과배치표!$C:$Q,MATCH(J5165,교과배치표!$B:$B,0),(MATCH(M5165,{"A","B","C","D","E"},0)-1)*3+2))),"")</f>
        <v/>
      </c>
      <c r="T5165" s="26" t="str">
        <f t="array" ref="T5165">IFERROR(IF(OR(J5165="",M5165="",F5165=""),"",IF(F5165="학생부종합",INDEX(종합배치표!$C:$Q,MATCH(J5165,종합배치표!$B:$B,0),(MATCH(M5165,{"A","B","C","D","E"},0)-1)*3+3),INDEX(교과배치표!$C:$Q,MATCH(J5165,교과배치표!$B:$B,0),(MATCH(M5165,{"A","B","C","D","E"},0)-1)*3+3))),"")</f>
        <v/>
      </c>
    </row>
    <row r="5166" spans="2:20" ht="14.25" customHeight="1">
      <c r="B5166" s="20">
        <v>6341</v>
      </c>
      <c r="C5166" s="21" t="s">
        <v>382</v>
      </c>
      <c r="D5166" s="21" t="s">
        <v>802</v>
      </c>
      <c r="E5166" s="21" t="s">
        <v>1686</v>
      </c>
      <c r="F5166" s="21" t="s">
        <v>68</v>
      </c>
      <c r="G5166" s="21" t="s">
        <v>192</v>
      </c>
      <c r="H5166" s="22" t="s">
        <v>1698</v>
      </c>
      <c r="I5166" s="21" t="s">
        <v>60</v>
      </c>
      <c r="J5166" s="23"/>
      <c r="K5166" s="24">
        <v>10</v>
      </c>
      <c r="M5166" s="25" t="str">
        <f>IF(I5166="","",IF(I5166="인문",성적입력!$C$8,성적입력!$C$9))</f>
        <v>A</v>
      </c>
      <c r="N5166" s="26">
        <f>성적입력!$C$15</f>
        <v>3</v>
      </c>
      <c r="P5166" s="27" t="str">
        <f t="shared" si="174"/>
        <v/>
      </c>
      <c r="R5166" s="26" t="str">
        <f t="array" ref="R5166">IFERROR(IF(OR(J5166="",M5166="",F5166=""),"",IF(F5166="학생부종합",INDEX(종합배치표!$C:$Q,MATCH(J5166,종합배치표!$B:$B,0),(MATCH(M5166,{"A","B","C","D","E"},0)-1)*3+1),INDEX(교과배치표!$C:$Q,MATCH(J5166,교과배치표!$B:$B,0),(MATCH(M5166,{"A","B","C","D","E"},0)-1)*3+1))),"")</f>
        <v/>
      </c>
      <c r="S5166" s="26" t="str">
        <f t="array" ref="S5166">IFERROR(IF(OR(J5166="",M5166="",F5166=""),"",IF(F5166="학생부종합",INDEX(종합배치표!$C:$Q,MATCH(J5166,종합배치표!$B:$B,0),(MATCH(M5166,{"A","B","C","D","E"},0)-1)*3+2),INDEX(교과배치표!$C:$Q,MATCH(J5166,교과배치표!$B:$B,0),(MATCH(M5166,{"A","B","C","D","E"},0)-1)*3+2))),"")</f>
        <v/>
      </c>
      <c r="T5166" s="26" t="str">
        <f t="array" ref="T5166">IFERROR(IF(OR(J5166="",M5166="",F5166=""),"",IF(F5166="학생부종합",INDEX(종합배치표!$C:$Q,MATCH(J5166,종합배치표!$B:$B,0),(MATCH(M5166,{"A","B","C","D","E"},0)-1)*3+3),INDEX(교과배치표!$C:$Q,MATCH(J5166,교과배치표!$B:$B,0),(MATCH(M5166,{"A","B","C","D","E"},0)-1)*3+3))),"")</f>
        <v/>
      </c>
    </row>
    <row r="5167" spans="2:20" ht="14.25" customHeight="1">
      <c r="B5167" s="20">
        <v>6343</v>
      </c>
      <c r="C5167" s="21" t="s">
        <v>382</v>
      </c>
      <c r="D5167" s="21" t="s">
        <v>802</v>
      </c>
      <c r="E5167" s="21" t="s">
        <v>1686</v>
      </c>
      <c r="F5167" s="21" t="s">
        <v>24</v>
      </c>
      <c r="G5167" s="21" t="s">
        <v>1136</v>
      </c>
      <c r="H5167" s="22" t="s">
        <v>1698</v>
      </c>
      <c r="I5167" s="21" t="s">
        <v>60</v>
      </c>
      <c r="J5167" s="23"/>
      <c r="K5167" s="24">
        <v>5</v>
      </c>
      <c r="M5167" s="25" t="str">
        <f>IF(I5167="","",IF(I5167="인문",성적입력!$C$8,성적입력!$C$9))</f>
        <v>A</v>
      </c>
      <c r="N5167" s="26">
        <f>성적입력!$C$15</f>
        <v>3</v>
      </c>
      <c r="P5167" s="27" t="str">
        <f t="shared" si="174"/>
        <v/>
      </c>
      <c r="R5167" s="26" t="str">
        <f t="array" ref="R5167">IFERROR(IF(OR(J5167="",M5167="",F5167=""),"",IF(F5167="학생부종합",INDEX(종합배치표!$C:$Q,MATCH(J5167,종합배치표!$B:$B,0),(MATCH(M5167,{"A","B","C","D","E"},0)-1)*3+1),INDEX(교과배치표!$C:$Q,MATCH(J5167,교과배치표!$B:$B,0),(MATCH(M5167,{"A","B","C","D","E"},0)-1)*3+1))),"")</f>
        <v/>
      </c>
      <c r="S5167" s="26" t="str">
        <f t="array" ref="S5167">IFERROR(IF(OR(J5167="",M5167="",F5167=""),"",IF(F5167="학생부종합",INDEX(종합배치표!$C:$Q,MATCH(J5167,종합배치표!$B:$B,0),(MATCH(M5167,{"A","B","C","D","E"},0)-1)*3+2),INDEX(교과배치표!$C:$Q,MATCH(J5167,교과배치표!$B:$B,0),(MATCH(M5167,{"A","B","C","D","E"},0)-1)*3+2))),"")</f>
        <v/>
      </c>
      <c r="T5167" s="26" t="str">
        <f t="array" ref="T5167">IFERROR(IF(OR(J5167="",M5167="",F5167=""),"",IF(F5167="학생부종합",INDEX(종합배치표!$C:$Q,MATCH(J5167,종합배치표!$B:$B,0),(MATCH(M5167,{"A","B","C","D","E"},0)-1)*3+3),INDEX(교과배치표!$C:$Q,MATCH(J5167,교과배치표!$B:$B,0),(MATCH(M5167,{"A","B","C","D","E"},0)-1)*3+3))),"")</f>
        <v/>
      </c>
    </row>
    <row r="5168" spans="2:20" ht="14.25" customHeight="1">
      <c r="B5168" s="20">
        <v>6344</v>
      </c>
      <c r="C5168" s="21" t="s">
        <v>382</v>
      </c>
      <c r="D5168" s="21" t="s">
        <v>802</v>
      </c>
      <c r="E5168" s="21" t="s">
        <v>1686</v>
      </c>
      <c r="F5168" s="21" t="s">
        <v>24</v>
      </c>
      <c r="G5168" s="21" t="s">
        <v>1137</v>
      </c>
      <c r="H5168" s="22" t="s">
        <v>1698</v>
      </c>
      <c r="I5168" s="21" t="s">
        <v>60</v>
      </c>
      <c r="J5168" s="23"/>
      <c r="K5168" s="24">
        <v>10</v>
      </c>
      <c r="M5168" s="25" t="str">
        <f>IF(I5168="","",IF(I5168="인문",성적입력!$C$8,성적입력!$C$9))</f>
        <v>A</v>
      </c>
      <c r="N5168" s="26">
        <f>성적입력!$C$15</f>
        <v>3</v>
      </c>
      <c r="P5168" s="27" t="str">
        <f t="shared" si="174"/>
        <v/>
      </c>
      <c r="R5168" s="26" t="str">
        <f t="array" ref="R5168">IFERROR(IF(OR(J5168="",M5168="",F5168=""),"",IF(F5168="학생부종합",INDEX(종합배치표!$C:$Q,MATCH(J5168,종합배치표!$B:$B,0),(MATCH(M5168,{"A","B","C","D","E"},0)-1)*3+1),INDEX(교과배치표!$C:$Q,MATCH(J5168,교과배치표!$B:$B,0),(MATCH(M5168,{"A","B","C","D","E"},0)-1)*3+1))),"")</f>
        <v/>
      </c>
      <c r="S5168" s="26" t="str">
        <f t="array" ref="S5168">IFERROR(IF(OR(J5168="",M5168="",F5168=""),"",IF(F5168="학생부종합",INDEX(종합배치표!$C:$Q,MATCH(J5168,종합배치표!$B:$B,0),(MATCH(M5168,{"A","B","C","D","E"},0)-1)*3+2),INDEX(교과배치표!$C:$Q,MATCH(J5168,교과배치표!$B:$B,0),(MATCH(M5168,{"A","B","C","D","E"},0)-1)*3+2))),"")</f>
        <v/>
      </c>
      <c r="T5168" s="26" t="str">
        <f t="array" ref="T5168">IFERROR(IF(OR(J5168="",M5168="",F5168=""),"",IF(F5168="학생부종합",INDEX(종합배치표!$C:$Q,MATCH(J5168,종합배치표!$B:$B,0),(MATCH(M5168,{"A","B","C","D","E"},0)-1)*3+3),INDEX(교과배치표!$C:$Q,MATCH(J5168,교과배치표!$B:$B,0),(MATCH(M5168,{"A","B","C","D","E"},0)-1)*3+3))),"")</f>
        <v/>
      </c>
    </row>
    <row r="5169" spans="2:20" ht="14.25" customHeight="1">
      <c r="B5169" s="20">
        <v>6346</v>
      </c>
      <c r="C5169" s="21" t="s">
        <v>22</v>
      </c>
      <c r="D5169" s="21" t="s">
        <v>22</v>
      </c>
      <c r="E5169" s="21" t="s">
        <v>1699</v>
      </c>
      <c r="F5169" s="21" t="s">
        <v>68</v>
      </c>
      <c r="G5169" s="21" t="s">
        <v>376</v>
      </c>
      <c r="H5169" s="21" t="s">
        <v>209</v>
      </c>
      <c r="I5169" s="21" t="s">
        <v>27</v>
      </c>
      <c r="J5169" s="23"/>
      <c r="K5169" s="24">
        <v>13</v>
      </c>
      <c r="M5169" s="25" t="str">
        <f>IF(I5169="","",IF(I5169="인문",성적입력!$C$8,성적입력!$C$9))</f>
        <v>A</v>
      </c>
      <c r="N5169" s="26">
        <f>성적입력!$C$15</f>
        <v>3</v>
      </c>
      <c r="P5169" s="27" t="str">
        <f t="shared" si="174"/>
        <v/>
      </c>
      <c r="R5169" s="26" t="str">
        <f t="array" ref="R5169">IFERROR(IF(OR(J5169="",M5169="",F5169=""),"",IF(F5169="학생부종합",INDEX(종합배치표!$C:$Q,MATCH(J5169,종합배치표!$B:$B,0),(MATCH(M5169,{"A","B","C","D","E"},0)-1)*3+1),INDEX(교과배치표!$C:$Q,MATCH(J5169,교과배치표!$B:$B,0),(MATCH(M5169,{"A","B","C","D","E"},0)-1)*3+1))),"")</f>
        <v/>
      </c>
      <c r="S5169" s="26" t="str">
        <f t="array" ref="S5169">IFERROR(IF(OR(J5169="",M5169="",F5169=""),"",IF(F5169="학생부종합",INDEX(종합배치표!$C:$Q,MATCH(J5169,종합배치표!$B:$B,0),(MATCH(M5169,{"A","B","C","D","E"},0)-1)*3+2),INDEX(교과배치표!$C:$Q,MATCH(J5169,교과배치표!$B:$B,0),(MATCH(M5169,{"A","B","C","D","E"},0)-1)*3+2))),"")</f>
        <v/>
      </c>
      <c r="T5169" s="26" t="str">
        <f t="array" ref="T5169">IFERROR(IF(OR(J5169="",M5169="",F5169=""),"",IF(F5169="학생부종합",INDEX(종합배치표!$C:$Q,MATCH(J5169,종합배치표!$B:$B,0),(MATCH(M5169,{"A","B","C","D","E"},0)-1)*3+3),INDEX(교과배치표!$C:$Q,MATCH(J5169,교과배치표!$B:$B,0),(MATCH(M5169,{"A","B","C","D","E"},0)-1)*3+3))),"")</f>
        <v/>
      </c>
    </row>
    <row r="5170" spans="2:20" ht="14.25" customHeight="1">
      <c r="B5170" s="20">
        <v>6347</v>
      </c>
      <c r="C5170" s="21" t="s">
        <v>22</v>
      </c>
      <c r="D5170" s="21" t="s">
        <v>22</v>
      </c>
      <c r="E5170" s="21" t="s">
        <v>1699</v>
      </c>
      <c r="F5170" s="21" t="s">
        <v>24</v>
      </c>
      <c r="G5170" s="21" t="s">
        <v>1700</v>
      </c>
      <c r="H5170" s="21" t="s">
        <v>209</v>
      </c>
      <c r="I5170" s="21" t="s">
        <v>27</v>
      </c>
      <c r="J5170" s="23"/>
      <c r="K5170" s="24">
        <v>14</v>
      </c>
      <c r="M5170" s="25" t="str">
        <f>IF(I5170="","",IF(I5170="인문",성적입력!$C$8,성적입력!$C$9))</f>
        <v>A</v>
      </c>
      <c r="N5170" s="26">
        <f>성적입력!$C$15</f>
        <v>3</v>
      </c>
      <c r="P5170" s="27" t="str">
        <f t="shared" si="174"/>
        <v/>
      </c>
      <c r="R5170" s="26" t="str">
        <f t="array" ref="R5170">IFERROR(IF(OR(J5170="",M5170="",F5170=""),"",IF(F5170="학생부종합",INDEX(종합배치표!$C:$Q,MATCH(J5170,종합배치표!$B:$B,0),(MATCH(M5170,{"A","B","C","D","E"},0)-1)*3+1),INDEX(교과배치표!$C:$Q,MATCH(J5170,교과배치표!$B:$B,0),(MATCH(M5170,{"A","B","C","D","E"},0)-1)*3+1))),"")</f>
        <v/>
      </c>
      <c r="S5170" s="26" t="str">
        <f t="array" ref="S5170">IFERROR(IF(OR(J5170="",M5170="",F5170=""),"",IF(F5170="학생부종합",INDEX(종합배치표!$C:$Q,MATCH(J5170,종합배치표!$B:$B,0),(MATCH(M5170,{"A","B","C","D","E"},0)-1)*3+2),INDEX(교과배치표!$C:$Q,MATCH(J5170,교과배치표!$B:$B,0),(MATCH(M5170,{"A","B","C","D","E"},0)-1)*3+2))),"")</f>
        <v/>
      </c>
      <c r="T5170" s="26" t="str">
        <f t="array" ref="T5170">IFERROR(IF(OR(J5170="",M5170="",F5170=""),"",IF(F5170="학생부종합",INDEX(종합배치표!$C:$Q,MATCH(J5170,종합배치표!$B:$B,0),(MATCH(M5170,{"A","B","C","D","E"},0)-1)*3+3),INDEX(교과배치표!$C:$Q,MATCH(J5170,교과배치표!$B:$B,0),(MATCH(M5170,{"A","B","C","D","E"},0)-1)*3+3))),"")</f>
        <v/>
      </c>
    </row>
    <row r="5171" spans="2:20" ht="14.25" customHeight="1">
      <c r="B5171" s="20">
        <v>6348</v>
      </c>
      <c r="C5171" s="21" t="s">
        <v>22</v>
      </c>
      <c r="D5171" s="21" t="s">
        <v>22</v>
      </c>
      <c r="E5171" s="21" t="s">
        <v>1699</v>
      </c>
      <c r="F5171" s="21" t="s">
        <v>24</v>
      </c>
      <c r="G5171" s="21" t="s">
        <v>1701</v>
      </c>
      <c r="H5171" s="21" t="s">
        <v>209</v>
      </c>
      <c r="I5171" s="21" t="s">
        <v>27</v>
      </c>
      <c r="J5171" s="23"/>
      <c r="K5171" s="24">
        <v>15</v>
      </c>
      <c r="M5171" s="25" t="str">
        <f>IF(I5171="","",IF(I5171="인문",성적입력!$C$8,성적입력!$C$9))</f>
        <v>A</v>
      </c>
      <c r="N5171" s="26">
        <f>성적입력!$C$15</f>
        <v>3</v>
      </c>
      <c r="P5171" s="27" t="str">
        <f t="shared" si="174"/>
        <v/>
      </c>
      <c r="R5171" s="26" t="str">
        <f t="array" ref="R5171">IFERROR(IF(OR(J5171="",M5171="",F5171=""),"",IF(F5171="학생부종합",INDEX(종합배치표!$C:$Q,MATCH(J5171,종합배치표!$B:$B,0),(MATCH(M5171,{"A","B","C","D","E"},0)-1)*3+1),INDEX(교과배치표!$C:$Q,MATCH(J5171,교과배치표!$B:$B,0),(MATCH(M5171,{"A","B","C","D","E"},0)-1)*3+1))),"")</f>
        <v/>
      </c>
      <c r="S5171" s="26" t="str">
        <f t="array" ref="S5171">IFERROR(IF(OR(J5171="",M5171="",F5171=""),"",IF(F5171="학생부종합",INDEX(종합배치표!$C:$Q,MATCH(J5171,종합배치표!$B:$B,0),(MATCH(M5171,{"A","B","C","D","E"},0)-1)*3+2),INDEX(교과배치표!$C:$Q,MATCH(J5171,교과배치표!$B:$B,0),(MATCH(M5171,{"A","B","C","D","E"},0)-1)*3+2))),"")</f>
        <v/>
      </c>
      <c r="T5171" s="26" t="str">
        <f t="array" ref="T5171">IFERROR(IF(OR(J5171="",M5171="",F5171=""),"",IF(F5171="학생부종합",INDEX(종합배치표!$C:$Q,MATCH(J5171,종합배치표!$B:$B,0),(MATCH(M5171,{"A","B","C","D","E"},0)-1)*3+3),INDEX(교과배치표!$C:$Q,MATCH(J5171,교과배치표!$B:$B,0),(MATCH(M5171,{"A","B","C","D","E"},0)-1)*3+3))),"")</f>
        <v/>
      </c>
    </row>
    <row r="5172" spans="2:20" ht="14.25" customHeight="1">
      <c r="B5172" s="20">
        <v>6349</v>
      </c>
      <c r="C5172" s="21" t="s">
        <v>22</v>
      </c>
      <c r="D5172" s="21" t="s">
        <v>22</v>
      </c>
      <c r="E5172" s="21" t="s">
        <v>1699</v>
      </c>
      <c r="F5172" s="21" t="s">
        <v>68</v>
      </c>
      <c r="G5172" s="21" t="s">
        <v>376</v>
      </c>
      <c r="H5172" s="21" t="s">
        <v>223</v>
      </c>
      <c r="I5172" s="21" t="s">
        <v>27</v>
      </c>
      <c r="J5172" s="23"/>
      <c r="K5172" s="24">
        <v>7</v>
      </c>
      <c r="M5172" s="25" t="str">
        <f>IF(I5172="","",IF(I5172="인문",성적입력!$C$8,성적입력!$C$9))</f>
        <v>A</v>
      </c>
      <c r="N5172" s="26">
        <f>성적입력!$C$15</f>
        <v>3</v>
      </c>
      <c r="P5172" s="27" t="str">
        <f t="shared" si="174"/>
        <v/>
      </c>
      <c r="R5172" s="26" t="str">
        <f t="array" ref="R5172">IFERROR(IF(OR(J5172="",M5172="",F5172=""),"",IF(F5172="학생부종합",INDEX(종합배치표!$C:$Q,MATCH(J5172,종합배치표!$B:$B,0),(MATCH(M5172,{"A","B","C","D","E"},0)-1)*3+1),INDEX(교과배치표!$C:$Q,MATCH(J5172,교과배치표!$B:$B,0),(MATCH(M5172,{"A","B","C","D","E"},0)-1)*3+1))),"")</f>
        <v/>
      </c>
      <c r="S5172" s="26" t="str">
        <f t="array" ref="S5172">IFERROR(IF(OR(J5172="",M5172="",F5172=""),"",IF(F5172="학생부종합",INDEX(종합배치표!$C:$Q,MATCH(J5172,종합배치표!$B:$B,0),(MATCH(M5172,{"A","B","C","D","E"},0)-1)*3+2),INDEX(교과배치표!$C:$Q,MATCH(J5172,교과배치표!$B:$B,0),(MATCH(M5172,{"A","B","C","D","E"},0)-1)*3+2))),"")</f>
        <v/>
      </c>
      <c r="T5172" s="26" t="str">
        <f t="array" ref="T5172">IFERROR(IF(OR(J5172="",M5172="",F5172=""),"",IF(F5172="학생부종합",INDEX(종합배치표!$C:$Q,MATCH(J5172,종합배치표!$B:$B,0),(MATCH(M5172,{"A","B","C","D","E"},0)-1)*3+3),INDEX(교과배치표!$C:$Q,MATCH(J5172,교과배치표!$B:$B,0),(MATCH(M5172,{"A","B","C","D","E"},0)-1)*3+3))),"")</f>
        <v/>
      </c>
    </row>
    <row r="5173" spans="2:20" ht="14.25" customHeight="1">
      <c r="B5173" s="20">
        <v>6350</v>
      </c>
      <c r="C5173" s="21" t="s">
        <v>22</v>
      </c>
      <c r="D5173" s="21" t="s">
        <v>22</v>
      </c>
      <c r="E5173" s="21" t="s">
        <v>1699</v>
      </c>
      <c r="F5173" s="21" t="s">
        <v>24</v>
      </c>
      <c r="G5173" s="21" t="s">
        <v>1700</v>
      </c>
      <c r="H5173" s="21" t="s">
        <v>223</v>
      </c>
      <c r="I5173" s="21" t="s">
        <v>27</v>
      </c>
      <c r="J5173" s="23"/>
      <c r="K5173" s="24">
        <v>8</v>
      </c>
      <c r="M5173" s="25" t="str">
        <f>IF(I5173="","",IF(I5173="인문",성적입력!$C$8,성적입력!$C$9))</f>
        <v>A</v>
      </c>
      <c r="N5173" s="26">
        <f>성적입력!$C$15</f>
        <v>3</v>
      </c>
      <c r="P5173" s="27" t="str">
        <f t="shared" si="174"/>
        <v/>
      </c>
      <c r="R5173" s="26" t="str">
        <f t="array" ref="R5173">IFERROR(IF(OR(J5173="",M5173="",F5173=""),"",IF(F5173="학생부종합",INDEX(종합배치표!$C:$Q,MATCH(J5173,종합배치표!$B:$B,0),(MATCH(M5173,{"A","B","C","D","E"},0)-1)*3+1),INDEX(교과배치표!$C:$Q,MATCH(J5173,교과배치표!$B:$B,0),(MATCH(M5173,{"A","B","C","D","E"},0)-1)*3+1))),"")</f>
        <v/>
      </c>
      <c r="S5173" s="26" t="str">
        <f t="array" ref="S5173">IFERROR(IF(OR(J5173="",M5173="",F5173=""),"",IF(F5173="학생부종합",INDEX(종합배치표!$C:$Q,MATCH(J5173,종합배치표!$B:$B,0),(MATCH(M5173,{"A","B","C","D","E"},0)-1)*3+2),INDEX(교과배치표!$C:$Q,MATCH(J5173,교과배치표!$B:$B,0),(MATCH(M5173,{"A","B","C","D","E"},0)-1)*3+2))),"")</f>
        <v/>
      </c>
      <c r="T5173" s="26" t="str">
        <f t="array" ref="T5173">IFERROR(IF(OR(J5173="",M5173="",F5173=""),"",IF(F5173="학생부종합",INDEX(종합배치표!$C:$Q,MATCH(J5173,종합배치표!$B:$B,0),(MATCH(M5173,{"A","B","C","D","E"},0)-1)*3+3),INDEX(교과배치표!$C:$Q,MATCH(J5173,교과배치표!$B:$B,0),(MATCH(M5173,{"A","B","C","D","E"},0)-1)*3+3))),"")</f>
        <v/>
      </c>
    </row>
    <row r="5174" spans="2:20" ht="14.25" customHeight="1">
      <c r="B5174" s="20">
        <v>6351</v>
      </c>
      <c r="C5174" s="21" t="s">
        <v>22</v>
      </c>
      <c r="D5174" s="21" t="s">
        <v>22</v>
      </c>
      <c r="E5174" s="21" t="s">
        <v>1699</v>
      </c>
      <c r="F5174" s="21" t="s">
        <v>24</v>
      </c>
      <c r="G5174" s="21" t="s">
        <v>1701</v>
      </c>
      <c r="H5174" s="21" t="s">
        <v>223</v>
      </c>
      <c r="I5174" s="21" t="s">
        <v>27</v>
      </c>
      <c r="J5174" s="23"/>
      <c r="K5174" s="24">
        <v>11</v>
      </c>
      <c r="M5174" s="25" t="str">
        <f>IF(I5174="","",IF(I5174="인문",성적입력!$C$8,성적입력!$C$9))</f>
        <v>A</v>
      </c>
      <c r="N5174" s="26">
        <f>성적입력!$C$15</f>
        <v>3</v>
      </c>
      <c r="P5174" s="27" t="str">
        <f t="shared" si="174"/>
        <v/>
      </c>
      <c r="R5174" s="26" t="str">
        <f t="array" ref="R5174">IFERROR(IF(OR(J5174="",M5174="",F5174=""),"",IF(F5174="학생부종합",INDEX(종합배치표!$C:$Q,MATCH(J5174,종합배치표!$B:$B,0),(MATCH(M5174,{"A","B","C","D","E"},0)-1)*3+1),INDEX(교과배치표!$C:$Q,MATCH(J5174,교과배치표!$B:$B,0),(MATCH(M5174,{"A","B","C","D","E"},0)-1)*3+1))),"")</f>
        <v/>
      </c>
      <c r="S5174" s="26" t="str">
        <f t="array" ref="S5174">IFERROR(IF(OR(J5174="",M5174="",F5174=""),"",IF(F5174="학생부종합",INDEX(종합배치표!$C:$Q,MATCH(J5174,종합배치표!$B:$B,0),(MATCH(M5174,{"A","B","C","D","E"},0)-1)*3+2),INDEX(교과배치표!$C:$Q,MATCH(J5174,교과배치표!$B:$B,0),(MATCH(M5174,{"A","B","C","D","E"},0)-1)*3+2))),"")</f>
        <v/>
      </c>
      <c r="T5174" s="26" t="str">
        <f t="array" ref="T5174">IFERROR(IF(OR(J5174="",M5174="",F5174=""),"",IF(F5174="학생부종합",INDEX(종합배치표!$C:$Q,MATCH(J5174,종합배치표!$B:$B,0),(MATCH(M5174,{"A","B","C","D","E"},0)-1)*3+3),INDEX(교과배치표!$C:$Q,MATCH(J5174,교과배치표!$B:$B,0),(MATCH(M5174,{"A","B","C","D","E"},0)-1)*3+3))),"")</f>
        <v/>
      </c>
    </row>
    <row r="5175" spans="2:20" ht="14.25" customHeight="1">
      <c r="B5175" s="20">
        <v>6352</v>
      </c>
      <c r="C5175" s="21" t="s">
        <v>170</v>
      </c>
      <c r="D5175" s="21" t="s">
        <v>619</v>
      </c>
      <c r="E5175" s="21" t="s">
        <v>1699</v>
      </c>
      <c r="F5175" s="21" t="s">
        <v>68</v>
      </c>
      <c r="G5175" s="21" t="s">
        <v>376</v>
      </c>
      <c r="H5175" s="21" t="s">
        <v>1702</v>
      </c>
      <c r="I5175" s="21" t="s">
        <v>27</v>
      </c>
      <c r="J5175" s="23"/>
      <c r="K5175" s="24">
        <v>3</v>
      </c>
      <c r="M5175" s="25" t="str">
        <f>IF(I5175="","",IF(I5175="인문",성적입력!$C$8,성적입력!$C$9))</f>
        <v>A</v>
      </c>
      <c r="N5175" s="26">
        <f>성적입력!$C$15</f>
        <v>3</v>
      </c>
      <c r="P5175" s="27" t="str">
        <f t="shared" si="174"/>
        <v/>
      </c>
      <c r="R5175" s="26" t="str">
        <f t="array" ref="R5175">IFERROR(IF(OR(J5175="",M5175="",F5175=""),"",IF(F5175="학생부종합",INDEX(종합배치표!$C:$Q,MATCH(J5175,종합배치표!$B:$B,0),(MATCH(M5175,{"A","B","C","D","E"},0)-1)*3+1),INDEX(교과배치표!$C:$Q,MATCH(J5175,교과배치표!$B:$B,0),(MATCH(M5175,{"A","B","C","D","E"},0)-1)*3+1))),"")</f>
        <v/>
      </c>
      <c r="S5175" s="26" t="str">
        <f t="array" ref="S5175">IFERROR(IF(OR(J5175="",M5175="",F5175=""),"",IF(F5175="학생부종합",INDEX(종합배치표!$C:$Q,MATCH(J5175,종합배치표!$B:$B,0),(MATCH(M5175,{"A","B","C","D","E"},0)-1)*3+2),INDEX(교과배치표!$C:$Q,MATCH(J5175,교과배치표!$B:$B,0),(MATCH(M5175,{"A","B","C","D","E"},0)-1)*3+2))),"")</f>
        <v/>
      </c>
      <c r="T5175" s="26" t="str">
        <f t="array" ref="T5175">IFERROR(IF(OR(J5175="",M5175="",F5175=""),"",IF(F5175="학생부종합",INDEX(종합배치표!$C:$Q,MATCH(J5175,종합배치표!$B:$B,0),(MATCH(M5175,{"A","B","C","D","E"},0)-1)*3+3),INDEX(교과배치표!$C:$Q,MATCH(J5175,교과배치표!$B:$B,0),(MATCH(M5175,{"A","B","C","D","E"},0)-1)*3+3))),"")</f>
        <v/>
      </c>
    </row>
    <row r="5176" spans="2:20" ht="14.25" customHeight="1">
      <c r="B5176" s="20">
        <v>6353</v>
      </c>
      <c r="C5176" s="21" t="s">
        <v>170</v>
      </c>
      <c r="D5176" s="21" t="s">
        <v>619</v>
      </c>
      <c r="E5176" s="21" t="s">
        <v>1699</v>
      </c>
      <c r="F5176" s="21" t="s">
        <v>24</v>
      </c>
      <c r="G5176" s="21" t="s">
        <v>1700</v>
      </c>
      <c r="H5176" s="21" t="s">
        <v>1702</v>
      </c>
      <c r="I5176" s="21" t="s">
        <v>27</v>
      </c>
      <c r="J5176" s="23"/>
      <c r="K5176" s="24">
        <v>5</v>
      </c>
      <c r="M5176" s="25" t="str">
        <f>IF(I5176="","",IF(I5176="인문",성적입력!$C$8,성적입력!$C$9))</f>
        <v>A</v>
      </c>
      <c r="N5176" s="26">
        <f>성적입력!$C$15</f>
        <v>3</v>
      </c>
      <c r="P5176" s="27" t="str">
        <f t="shared" si="174"/>
        <v/>
      </c>
      <c r="R5176" s="26" t="str">
        <f t="array" ref="R5176">IFERROR(IF(OR(J5176="",M5176="",F5176=""),"",IF(F5176="학생부종합",INDEX(종합배치표!$C:$Q,MATCH(J5176,종합배치표!$B:$B,0),(MATCH(M5176,{"A","B","C","D","E"},0)-1)*3+1),INDEX(교과배치표!$C:$Q,MATCH(J5176,교과배치표!$B:$B,0),(MATCH(M5176,{"A","B","C","D","E"},0)-1)*3+1))),"")</f>
        <v/>
      </c>
      <c r="S5176" s="26" t="str">
        <f t="array" ref="S5176">IFERROR(IF(OR(J5176="",M5176="",F5176=""),"",IF(F5176="학생부종합",INDEX(종합배치표!$C:$Q,MATCH(J5176,종합배치표!$B:$B,0),(MATCH(M5176,{"A","B","C","D","E"},0)-1)*3+2),INDEX(교과배치표!$C:$Q,MATCH(J5176,교과배치표!$B:$B,0),(MATCH(M5176,{"A","B","C","D","E"},0)-1)*3+2))),"")</f>
        <v/>
      </c>
      <c r="T5176" s="26" t="str">
        <f t="array" ref="T5176">IFERROR(IF(OR(J5176="",M5176="",F5176=""),"",IF(F5176="학생부종합",INDEX(종합배치표!$C:$Q,MATCH(J5176,종합배치표!$B:$B,0),(MATCH(M5176,{"A","B","C","D","E"},0)-1)*3+3),INDEX(교과배치표!$C:$Q,MATCH(J5176,교과배치표!$B:$B,0),(MATCH(M5176,{"A","B","C","D","E"},0)-1)*3+3))),"")</f>
        <v/>
      </c>
    </row>
    <row r="5177" spans="2:20" ht="14.25" customHeight="1">
      <c r="B5177" s="20">
        <v>6354</v>
      </c>
      <c r="C5177" s="21" t="s">
        <v>170</v>
      </c>
      <c r="D5177" s="21" t="s">
        <v>619</v>
      </c>
      <c r="E5177" s="21" t="s">
        <v>1699</v>
      </c>
      <c r="F5177" s="21" t="s">
        <v>24</v>
      </c>
      <c r="G5177" s="21" t="s">
        <v>1701</v>
      </c>
      <c r="H5177" s="21" t="s">
        <v>1702</v>
      </c>
      <c r="I5177" s="21" t="s">
        <v>27</v>
      </c>
      <c r="J5177" s="23"/>
      <c r="K5177" s="24">
        <v>5</v>
      </c>
      <c r="M5177" s="25" t="str">
        <f>IF(I5177="","",IF(I5177="인문",성적입력!$C$8,성적입력!$C$9))</f>
        <v>A</v>
      </c>
      <c r="N5177" s="26">
        <f>성적입력!$C$15</f>
        <v>3</v>
      </c>
      <c r="P5177" s="27" t="str">
        <f t="shared" si="174"/>
        <v/>
      </c>
      <c r="R5177" s="26" t="str">
        <f t="array" ref="R5177">IFERROR(IF(OR(J5177="",M5177="",F5177=""),"",IF(F5177="학생부종합",INDEX(종합배치표!$C:$Q,MATCH(J5177,종합배치표!$B:$B,0),(MATCH(M5177,{"A","B","C","D","E"},0)-1)*3+1),INDEX(교과배치표!$C:$Q,MATCH(J5177,교과배치표!$B:$B,0),(MATCH(M5177,{"A","B","C","D","E"},0)-1)*3+1))),"")</f>
        <v/>
      </c>
      <c r="S5177" s="26" t="str">
        <f t="array" ref="S5177">IFERROR(IF(OR(J5177="",M5177="",F5177=""),"",IF(F5177="학생부종합",INDEX(종합배치표!$C:$Q,MATCH(J5177,종합배치표!$B:$B,0),(MATCH(M5177,{"A","B","C","D","E"},0)-1)*3+2),INDEX(교과배치표!$C:$Q,MATCH(J5177,교과배치표!$B:$B,0),(MATCH(M5177,{"A","B","C","D","E"},0)-1)*3+2))),"")</f>
        <v/>
      </c>
      <c r="T5177" s="26" t="str">
        <f t="array" ref="T5177">IFERROR(IF(OR(J5177="",M5177="",F5177=""),"",IF(F5177="학생부종합",INDEX(종합배치표!$C:$Q,MATCH(J5177,종합배치표!$B:$B,0),(MATCH(M5177,{"A","B","C","D","E"},0)-1)*3+3),INDEX(교과배치표!$C:$Q,MATCH(J5177,교과배치표!$B:$B,0),(MATCH(M5177,{"A","B","C","D","E"},0)-1)*3+3))),"")</f>
        <v/>
      </c>
    </row>
    <row r="5178" spans="2:20" ht="14.25" customHeight="1">
      <c r="B5178" s="20">
        <v>6355</v>
      </c>
      <c r="C5178" s="21" t="s">
        <v>22</v>
      </c>
      <c r="D5178" s="21" t="s">
        <v>22</v>
      </c>
      <c r="E5178" s="21" t="s">
        <v>1699</v>
      </c>
      <c r="F5178" s="21" t="s">
        <v>68</v>
      </c>
      <c r="G5178" s="21" t="s">
        <v>376</v>
      </c>
      <c r="H5178" s="21" t="s">
        <v>159</v>
      </c>
      <c r="I5178" s="21" t="s">
        <v>27</v>
      </c>
      <c r="J5178" s="23"/>
      <c r="K5178" s="24">
        <v>5</v>
      </c>
      <c r="M5178" s="25" t="str">
        <f>IF(I5178="","",IF(I5178="인문",성적입력!$C$8,성적입력!$C$9))</f>
        <v>A</v>
      </c>
      <c r="N5178" s="26">
        <f>성적입력!$C$15</f>
        <v>3</v>
      </c>
      <c r="P5178" s="27" t="str">
        <f t="shared" si="174"/>
        <v/>
      </c>
      <c r="R5178" s="26" t="str">
        <f t="array" ref="R5178">IFERROR(IF(OR(J5178="",M5178="",F5178=""),"",IF(F5178="학생부종합",INDEX(종합배치표!$C:$Q,MATCH(J5178,종합배치표!$B:$B,0),(MATCH(M5178,{"A","B","C","D","E"},0)-1)*3+1),INDEX(교과배치표!$C:$Q,MATCH(J5178,교과배치표!$B:$B,0),(MATCH(M5178,{"A","B","C","D","E"},0)-1)*3+1))),"")</f>
        <v/>
      </c>
      <c r="S5178" s="26" t="str">
        <f t="array" ref="S5178">IFERROR(IF(OR(J5178="",M5178="",F5178=""),"",IF(F5178="학생부종합",INDEX(종합배치표!$C:$Q,MATCH(J5178,종합배치표!$B:$B,0),(MATCH(M5178,{"A","B","C","D","E"},0)-1)*3+2),INDEX(교과배치표!$C:$Q,MATCH(J5178,교과배치표!$B:$B,0),(MATCH(M5178,{"A","B","C","D","E"},0)-1)*3+2))),"")</f>
        <v/>
      </c>
      <c r="T5178" s="26" t="str">
        <f t="array" ref="T5178">IFERROR(IF(OR(J5178="",M5178="",F5178=""),"",IF(F5178="학생부종합",INDEX(종합배치표!$C:$Q,MATCH(J5178,종합배치표!$B:$B,0),(MATCH(M5178,{"A","B","C","D","E"},0)-1)*3+3),INDEX(교과배치표!$C:$Q,MATCH(J5178,교과배치표!$B:$B,0),(MATCH(M5178,{"A","B","C","D","E"},0)-1)*3+3))),"")</f>
        <v/>
      </c>
    </row>
    <row r="5179" spans="2:20" ht="14.25" customHeight="1">
      <c r="B5179" s="20">
        <v>6356</v>
      </c>
      <c r="C5179" s="21" t="s">
        <v>22</v>
      </c>
      <c r="D5179" s="21" t="s">
        <v>22</v>
      </c>
      <c r="E5179" s="21" t="s">
        <v>1699</v>
      </c>
      <c r="F5179" s="21" t="s">
        <v>24</v>
      </c>
      <c r="G5179" s="21" t="s">
        <v>1700</v>
      </c>
      <c r="H5179" s="21" t="s">
        <v>159</v>
      </c>
      <c r="I5179" s="21" t="s">
        <v>27</v>
      </c>
      <c r="J5179" s="23"/>
      <c r="K5179" s="24">
        <v>5</v>
      </c>
      <c r="M5179" s="25" t="str">
        <f>IF(I5179="","",IF(I5179="인문",성적입력!$C$8,성적입력!$C$9))</f>
        <v>A</v>
      </c>
      <c r="N5179" s="26">
        <f>성적입력!$C$15</f>
        <v>3</v>
      </c>
      <c r="P5179" s="27" t="str">
        <f t="shared" si="174"/>
        <v/>
      </c>
      <c r="R5179" s="26" t="str">
        <f t="array" ref="R5179">IFERROR(IF(OR(J5179="",M5179="",F5179=""),"",IF(F5179="학생부종합",INDEX(종합배치표!$C:$Q,MATCH(J5179,종합배치표!$B:$B,0),(MATCH(M5179,{"A","B","C","D","E"},0)-1)*3+1),INDEX(교과배치표!$C:$Q,MATCH(J5179,교과배치표!$B:$B,0),(MATCH(M5179,{"A","B","C","D","E"},0)-1)*3+1))),"")</f>
        <v/>
      </c>
      <c r="S5179" s="26" t="str">
        <f t="array" ref="S5179">IFERROR(IF(OR(J5179="",M5179="",F5179=""),"",IF(F5179="학생부종합",INDEX(종합배치표!$C:$Q,MATCH(J5179,종합배치표!$B:$B,0),(MATCH(M5179,{"A","B","C","D","E"},0)-1)*3+2),INDEX(교과배치표!$C:$Q,MATCH(J5179,교과배치표!$B:$B,0),(MATCH(M5179,{"A","B","C","D","E"},0)-1)*3+2))),"")</f>
        <v/>
      </c>
      <c r="T5179" s="26" t="str">
        <f t="array" ref="T5179">IFERROR(IF(OR(J5179="",M5179="",F5179=""),"",IF(F5179="학생부종합",INDEX(종합배치표!$C:$Q,MATCH(J5179,종합배치표!$B:$B,0),(MATCH(M5179,{"A","B","C","D","E"},0)-1)*3+3),INDEX(교과배치표!$C:$Q,MATCH(J5179,교과배치표!$B:$B,0),(MATCH(M5179,{"A","B","C","D","E"},0)-1)*3+3))),"")</f>
        <v/>
      </c>
    </row>
    <row r="5180" spans="2:20" ht="14.25" customHeight="1">
      <c r="B5180" s="20">
        <v>6357</v>
      </c>
      <c r="C5180" s="21" t="s">
        <v>22</v>
      </c>
      <c r="D5180" s="21" t="s">
        <v>22</v>
      </c>
      <c r="E5180" s="21" t="s">
        <v>1699</v>
      </c>
      <c r="F5180" s="21" t="s">
        <v>24</v>
      </c>
      <c r="G5180" s="21" t="s">
        <v>1701</v>
      </c>
      <c r="H5180" s="21" t="s">
        <v>159</v>
      </c>
      <c r="I5180" s="21" t="s">
        <v>27</v>
      </c>
      <c r="J5180" s="23"/>
      <c r="K5180" s="24">
        <v>7</v>
      </c>
      <c r="M5180" s="25" t="str">
        <f>IF(I5180="","",IF(I5180="인문",성적입력!$C$8,성적입력!$C$9))</f>
        <v>A</v>
      </c>
      <c r="N5180" s="26">
        <f>성적입력!$C$15</f>
        <v>3</v>
      </c>
      <c r="P5180" s="27" t="str">
        <f t="shared" si="174"/>
        <v/>
      </c>
      <c r="R5180" s="26" t="str">
        <f t="array" ref="R5180">IFERROR(IF(OR(J5180="",M5180="",F5180=""),"",IF(F5180="학생부종합",INDEX(종합배치표!$C:$Q,MATCH(J5180,종합배치표!$B:$B,0),(MATCH(M5180,{"A","B","C","D","E"},0)-1)*3+1),INDEX(교과배치표!$C:$Q,MATCH(J5180,교과배치표!$B:$B,0),(MATCH(M5180,{"A","B","C","D","E"},0)-1)*3+1))),"")</f>
        <v/>
      </c>
      <c r="S5180" s="26" t="str">
        <f t="array" ref="S5180">IFERROR(IF(OR(J5180="",M5180="",F5180=""),"",IF(F5180="학생부종합",INDEX(종합배치표!$C:$Q,MATCH(J5180,종합배치표!$B:$B,0),(MATCH(M5180,{"A","B","C","D","E"},0)-1)*3+2),INDEX(교과배치표!$C:$Q,MATCH(J5180,교과배치표!$B:$B,0),(MATCH(M5180,{"A","B","C","D","E"},0)-1)*3+2))),"")</f>
        <v/>
      </c>
      <c r="T5180" s="26" t="str">
        <f t="array" ref="T5180">IFERROR(IF(OR(J5180="",M5180="",F5180=""),"",IF(F5180="학생부종합",INDEX(종합배치표!$C:$Q,MATCH(J5180,종합배치표!$B:$B,0),(MATCH(M5180,{"A","B","C","D","E"},0)-1)*3+3),INDEX(교과배치표!$C:$Q,MATCH(J5180,교과배치표!$B:$B,0),(MATCH(M5180,{"A","B","C","D","E"},0)-1)*3+3))),"")</f>
        <v/>
      </c>
    </row>
    <row r="5181" spans="2:20" ht="14.25" customHeight="1">
      <c r="B5181" s="20">
        <v>6358</v>
      </c>
      <c r="C5181" s="21" t="s">
        <v>22</v>
      </c>
      <c r="D5181" s="21" t="s">
        <v>22</v>
      </c>
      <c r="E5181" s="21" t="s">
        <v>1699</v>
      </c>
      <c r="F5181" s="21" t="s">
        <v>68</v>
      </c>
      <c r="G5181" s="21" t="s">
        <v>376</v>
      </c>
      <c r="H5181" s="21" t="s">
        <v>34</v>
      </c>
      <c r="I5181" s="21" t="s">
        <v>27</v>
      </c>
      <c r="J5181" s="23"/>
      <c r="K5181" s="24">
        <v>4</v>
      </c>
      <c r="M5181" s="25" t="str">
        <f>IF(I5181="","",IF(I5181="인문",성적입력!$C$8,성적입력!$C$9))</f>
        <v>A</v>
      </c>
      <c r="N5181" s="26">
        <f>성적입력!$C$15</f>
        <v>3</v>
      </c>
      <c r="P5181" s="27" t="str">
        <f t="shared" si="174"/>
        <v/>
      </c>
      <c r="R5181" s="26" t="str">
        <f t="array" ref="R5181">IFERROR(IF(OR(J5181="",M5181="",F5181=""),"",IF(F5181="학생부종합",INDEX(종합배치표!$C:$Q,MATCH(J5181,종합배치표!$B:$B,0),(MATCH(M5181,{"A","B","C","D","E"},0)-1)*3+1),INDEX(교과배치표!$C:$Q,MATCH(J5181,교과배치표!$B:$B,0),(MATCH(M5181,{"A","B","C","D","E"},0)-1)*3+1))),"")</f>
        <v/>
      </c>
      <c r="S5181" s="26" t="str">
        <f t="array" ref="S5181">IFERROR(IF(OR(J5181="",M5181="",F5181=""),"",IF(F5181="학생부종합",INDEX(종합배치표!$C:$Q,MATCH(J5181,종합배치표!$B:$B,0),(MATCH(M5181,{"A","B","C","D","E"},0)-1)*3+2),INDEX(교과배치표!$C:$Q,MATCH(J5181,교과배치표!$B:$B,0),(MATCH(M5181,{"A","B","C","D","E"},0)-1)*3+2))),"")</f>
        <v/>
      </c>
      <c r="T5181" s="26" t="str">
        <f t="array" ref="T5181">IFERROR(IF(OR(J5181="",M5181="",F5181=""),"",IF(F5181="학생부종합",INDEX(종합배치표!$C:$Q,MATCH(J5181,종합배치표!$B:$B,0),(MATCH(M5181,{"A","B","C","D","E"},0)-1)*3+3),INDEX(교과배치표!$C:$Q,MATCH(J5181,교과배치표!$B:$B,0),(MATCH(M5181,{"A","B","C","D","E"},0)-1)*3+3))),"")</f>
        <v/>
      </c>
    </row>
    <row r="5182" spans="2:20" ht="14.25" customHeight="1">
      <c r="B5182" s="20">
        <v>6359</v>
      </c>
      <c r="C5182" s="21" t="s">
        <v>22</v>
      </c>
      <c r="D5182" s="21" t="s">
        <v>22</v>
      </c>
      <c r="E5182" s="21" t="s">
        <v>1699</v>
      </c>
      <c r="F5182" s="21" t="s">
        <v>24</v>
      </c>
      <c r="G5182" s="21" t="s">
        <v>1700</v>
      </c>
      <c r="H5182" s="21" t="s">
        <v>34</v>
      </c>
      <c r="I5182" s="21" t="s">
        <v>27</v>
      </c>
      <c r="J5182" s="23"/>
      <c r="K5182" s="24">
        <v>6</v>
      </c>
      <c r="M5182" s="25" t="str">
        <f>IF(I5182="","",IF(I5182="인문",성적입력!$C$8,성적입력!$C$9))</f>
        <v>A</v>
      </c>
      <c r="N5182" s="26">
        <f>성적입력!$C$15</f>
        <v>3</v>
      </c>
      <c r="P5182" s="27" t="str">
        <f t="shared" si="174"/>
        <v/>
      </c>
      <c r="R5182" s="26" t="str">
        <f t="array" ref="R5182">IFERROR(IF(OR(J5182="",M5182="",F5182=""),"",IF(F5182="학생부종합",INDEX(종합배치표!$C:$Q,MATCH(J5182,종합배치표!$B:$B,0),(MATCH(M5182,{"A","B","C","D","E"},0)-1)*3+1),INDEX(교과배치표!$C:$Q,MATCH(J5182,교과배치표!$B:$B,0),(MATCH(M5182,{"A","B","C","D","E"},0)-1)*3+1))),"")</f>
        <v/>
      </c>
      <c r="S5182" s="26" t="str">
        <f t="array" ref="S5182">IFERROR(IF(OR(J5182="",M5182="",F5182=""),"",IF(F5182="학생부종합",INDEX(종합배치표!$C:$Q,MATCH(J5182,종합배치표!$B:$B,0),(MATCH(M5182,{"A","B","C","D","E"},0)-1)*3+2),INDEX(교과배치표!$C:$Q,MATCH(J5182,교과배치표!$B:$B,0),(MATCH(M5182,{"A","B","C","D","E"},0)-1)*3+2))),"")</f>
        <v/>
      </c>
      <c r="T5182" s="26" t="str">
        <f t="array" ref="T5182">IFERROR(IF(OR(J5182="",M5182="",F5182=""),"",IF(F5182="학생부종합",INDEX(종합배치표!$C:$Q,MATCH(J5182,종합배치표!$B:$B,0),(MATCH(M5182,{"A","B","C","D","E"},0)-1)*3+3),INDEX(교과배치표!$C:$Q,MATCH(J5182,교과배치표!$B:$B,0),(MATCH(M5182,{"A","B","C","D","E"},0)-1)*3+3))),"")</f>
        <v/>
      </c>
    </row>
    <row r="5183" spans="2:20" ht="14.25" customHeight="1">
      <c r="B5183" s="20">
        <v>6360</v>
      </c>
      <c r="C5183" s="21" t="s">
        <v>22</v>
      </c>
      <c r="D5183" s="21" t="s">
        <v>22</v>
      </c>
      <c r="E5183" s="21" t="s">
        <v>1699</v>
      </c>
      <c r="F5183" s="21" t="s">
        <v>24</v>
      </c>
      <c r="G5183" s="21" t="s">
        <v>1701</v>
      </c>
      <c r="H5183" s="21" t="s">
        <v>34</v>
      </c>
      <c r="I5183" s="21" t="s">
        <v>27</v>
      </c>
      <c r="J5183" s="23"/>
      <c r="K5183" s="24">
        <v>7</v>
      </c>
      <c r="M5183" s="25" t="str">
        <f>IF(I5183="","",IF(I5183="인문",성적입력!$C$8,성적입력!$C$9))</f>
        <v>A</v>
      </c>
      <c r="N5183" s="26">
        <f>성적입력!$C$15</f>
        <v>3</v>
      </c>
      <c r="P5183" s="27" t="str">
        <f t="shared" si="174"/>
        <v/>
      </c>
      <c r="R5183" s="26" t="str">
        <f t="array" ref="R5183">IFERROR(IF(OR(J5183="",M5183="",F5183=""),"",IF(F5183="학생부종합",INDEX(종합배치표!$C:$Q,MATCH(J5183,종합배치표!$B:$B,0),(MATCH(M5183,{"A","B","C","D","E"},0)-1)*3+1),INDEX(교과배치표!$C:$Q,MATCH(J5183,교과배치표!$B:$B,0),(MATCH(M5183,{"A","B","C","D","E"},0)-1)*3+1))),"")</f>
        <v/>
      </c>
      <c r="S5183" s="26" t="str">
        <f t="array" ref="S5183">IFERROR(IF(OR(J5183="",M5183="",F5183=""),"",IF(F5183="학생부종합",INDEX(종합배치표!$C:$Q,MATCH(J5183,종합배치표!$B:$B,0),(MATCH(M5183,{"A","B","C","D","E"},0)-1)*3+2),INDEX(교과배치표!$C:$Q,MATCH(J5183,교과배치표!$B:$B,0),(MATCH(M5183,{"A","B","C","D","E"},0)-1)*3+2))),"")</f>
        <v/>
      </c>
      <c r="T5183" s="26" t="str">
        <f t="array" ref="T5183">IFERROR(IF(OR(J5183="",M5183="",F5183=""),"",IF(F5183="학생부종합",INDEX(종합배치표!$C:$Q,MATCH(J5183,종합배치표!$B:$B,0),(MATCH(M5183,{"A","B","C","D","E"},0)-1)*3+3),INDEX(교과배치표!$C:$Q,MATCH(J5183,교과배치표!$B:$B,0),(MATCH(M5183,{"A","B","C","D","E"},0)-1)*3+3))),"")</f>
        <v/>
      </c>
    </row>
    <row r="5184" spans="2:20" ht="14.25" customHeight="1">
      <c r="B5184" s="20">
        <v>6361</v>
      </c>
      <c r="C5184" s="21" t="s">
        <v>170</v>
      </c>
      <c r="D5184" s="21" t="s">
        <v>619</v>
      </c>
      <c r="E5184" s="21" t="s">
        <v>1699</v>
      </c>
      <c r="F5184" s="21" t="s">
        <v>68</v>
      </c>
      <c r="G5184" s="21" t="s">
        <v>376</v>
      </c>
      <c r="H5184" s="21" t="s">
        <v>1703</v>
      </c>
      <c r="I5184" s="21" t="s">
        <v>27</v>
      </c>
      <c r="J5184" s="23"/>
      <c r="K5184" s="24">
        <v>3</v>
      </c>
      <c r="M5184" s="25" t="str">
        <f>IF(I5184="","",IF(I5184="인문",성적입력!$C$8,성적입력!$C$9))</f>
        <v>A</v>
      </c>
      <c r="N5184" s="26">
        <f>성적입력!$C$15</f>
        <v>3</v>
      </c>
      <c r="P5184" s="27" t="str">
        <f t="shared" si="174"/>
        <v/>
      </c>
      <c r="R5184" s="26" t="str">
        <f t="array" ref="R5184">IFERROR(IF(OR(J5184="",M5184="",F5184=""),"",IF(F5184="학생부종합",INDEX(종합배치표!$C:$Q,MATCH(J5184,종합배치표!$B:$B,0),(MATCH(M5184,{"A","B","C","D","E"},0)-1)*3+1),INDEX(교과배치표!$C:$Q,MATCH(J5184,교과배치표!$B:$B,0),(MATCH(M5184,{"A","B","C","D","E"},0)-1)*3+1))),"")</f>
        <v/>
      </c>
      <c r="S5184" s="26" t="str">
        <f t="array" ref="S5184">IFERROR(IF(OR(J5184="",M5184="",F5184=""),"",IF(F5184="학생부종합",INDEX(종합배치표!$C:$Q,MATCH(J5184,종합배치표!$B:$B,0),(MATCH(M5184,{"A","B","C","D","E"},0)-1)*3+2),INDEX(교과배치표!$C:$Q,MATCH(J5184,교과배치표!$B:$B,0),(MATCH(M5184,{"A","B","C","D","E"},0)-1)*3+2))),"")</f>
        <v/>
      </c>
      <c r="T5184" s="26" t="str">
        <f t="array" ref="T5184">IFERROR(IF(OR(J5184="",M5184="",F5184=""),"",IF(F5184="학생부종합",INDEX(종합배치표!$C:$Q,MATCH(J5184,종합배치표!$B:$B,0),(MATCH(M5184,{"A","B","C","D","E"},0)-1)*3+3),INDEX(교과배치표!$C:$Q,MATCH(J5184,교과배치표!$B:$B,0),(MATCH(M5184,{"A","B","C","D","E"},0)-1)*3+3))),"")</f>
        <v/>
      </c>
    </row>
    <row r="5185" spans="2:20" ht="14.25" customHeight="1">
      <c r="B5185" s="20">
        <v>6362</v>
      </c>
      <c r="C5185" s="21" t="s">
        <v>170</v>
      </c>
      <c r="D5185" s="21" t="s">
        <v>619</v>
      </c>
      <c r="E5185" s="21" t="s">
        <v>1699</v>
      </c>
      <c r="F5185" s="21" t="s">
        <v>24</v>
      </c>
      <c r="G5185" s="21" t="s">
        <v>1700</v>
      </c>
      <c r="H5185" s="21" t="s">
        <v>1703</v>
      </c>
      <c r="I5185" s="21" t="s">
        <v>27</v>
      </c>
      <c r="J5185" s="23"/>
      <c r="K5185" s="24">
        <v>5</v>
      </c>
      <c r="M5185" s="25" t="str">
        <f>IF(I5185="","",IF(I5185="인문",성적입력!$C$8,성적입력!$C$9))</f>
        <v>A</v>
      </c>
      <c r="N5185" s="26">
        <f>성적입력!$C$15</f>
        <v>3</v>
      </c>
      <c r="P5185" s="27" t="str">
        <f t="shared" si="174"/>
        <v/>
      </c>
      <c r="R5185" s="26" t="str">
        <f t="array" ref="R5185">IFERROR(IF(OR(J5185="",M5185="",F5185=""),"",IF(F5185="학생부종합",INDEX(종합배치표!$C:$Q,MATCH(J5185,종합배치표!$B:$B,0),(MATCH(M5185,{"A","B","C","D","E"},0)-1)*3+1),INDEX(교과배치표!$C:$Q,MATCH(J5185,교과배치표!$B:$B,0),(MATCH(M5185,{"A","B","C","D","E"},0)-1)*3+1))),"")</f>
        <v/>
      </c>
      <c r="S5185" s="26" t="str">
        <f t="array" ref="S5185">IFERROR(IF(OR(J5185="",M5185="",F5185=""),"",IF(F5185="학생부종합",INDEX(종합배치표!$C:$Q,MATCH(J5185,종합배치표!$B:$B,0),(MATCH(M5185,{"A","B","C","D","E"},0)-1)*3+2),INDEX(교과배치표!$C:$Q,MATCH(J5185,교과배치표!$B:$B,0),(MATCH(M5185,{"A","B","C","D","E"},0)-1)*3+2))),"")</f>
        <v/>
      </c>
      <c r="T5185" s="26" t="str">
        <f t="array" ref="T5185">IFERROR(IF(OR(J5185="",M5185="",F5185=""),"",IF(F5185="학생부종합",INDEX(종합배치표!$C:$Q,MATCH(J5185,종합배치표!$B:$B,0),(MATCH(M5185,{"A","B","C","D","E"},0)-1)*3+3),INDEX(교과배치표!$C:$Q,MATCH(J5185,교과배치표!$B:$B,0),(MATCH(M5185,{"A","B","C","D","E"},0)-1)*3+3))),"")</f>
        <v/>
      </c>
    </row>
    <row r="5186" spans="2:20" ht="14.25" customHeight="1">
      <c r="B5186" s="20">
        <v>6363</v>
      </c>
      <c r="C5186" s="21" t="s">
        <v>170</v>
      </c>
      <c r="D5186" s="21" t="s">
        <v>619</v>
      </c>
      <c r="E5186" s="21" t="s">
        <v>1699</v>
      </c>
      <c r="F5186" s="21" t="s">
        <v>24</v>
      </c>
      <c r="G5186" s="21" t="s">
        <v>1701</v>
      </c>
      <c r="H5186" s="21" t="s">
        <v>1703</v>
      </c>
      <c r="I5186" s="21" t="s">
        <v>27</v>
      </c>
      <c r="J5186" s="23"/>
      <c r="K5186" s="24">
        <v>5</v>
      </c>
      <c r="M5186" s="25" t="str">
        <f>IF(I5186="","",IF(I5186="인문",성적입력!$C$8,성적입력!$C$9))</f>
        <v>A</v>
      </c>
      <c r="N5186" s="26">
        <f>성적입력!$C$15</f>
        <v>3</v>
      </c>
      <c r="P5186" s="27" t="str">
        <f t="shared" si="174"/>
        <v/>
      </c>
      <c r="R5186" s="26" t="str">
        <f t="array" ref="R5186">IFERROR(IF(OR(J5186="",M5186="",F5186=""),"",IF(F5186="학생부종합",INDEX(종합배치표!$C:$Q,MATCH(J5186,종합배치표!$B:$B,0),(MATCH(M5186,{"A","B","C","D","E"},0)-1)*3+1),INDEX(교과배치표!$C:$Q,MATCH(J5186,교과배치표!$B:$B,0),(MATCH(M5186,{"A","B","C","D","E"},0)-1)*3+1))),"")</f>
        <v/>
      </c>
      <c r="S5186" s="26" t="str">
        <f t="array" ref="S5186">IFERROR(IF(OR(J5186="",M5186="",F5186=""),"",IF(F5186="학생부종합",INDEX(종합배치표!$C:$Q,MATCH(J5186,종합배치표!$B:$B,0),(MATCH(M5186,{"A","B","C","D","E"},0)-1)*3+2),INDEX(교과배치표!$C:$Q,MATCH(J5186,교과배치표!$B:$B,0),(MATCH(M5186,{"A","B","C","D","E"},0)-1)*3+2))),"")</f>
        <v/>
      </c>
      <c r="T5186" s="26" t="str">
        <f t="array" ref="T5186">IFERROR(IF(OR(J5186="",M5186="",F5186=""),"",IF(F5186="학생부종합",INDEX(종합배치표!$C:$Q,MATCH(J5186,종합배치표!$B:$B,0),(MATCH(M5186,{"A","B","C","D","E"},0)-1)*3+3),INDEX(교과배치표!$C:$Q,MATCH(J5186,교과배치표!$B:$B,0),(MATCH(M5186,{"A","B","C","D","E"},0)-1)*3+3))),"")</f>
        <v/>
      </c>
    </row>
    <row r="5187" spans="2:20" ht="14.25" customHeight="1">
      <c r="B5187" s="20">
        <v>6364</v>
      </c>
      <c r="C5187" s="21" t="s">
        <v>170</v>
      </c>
      <c r="D5187" s="21" t="s">
        <v>619</v>
      </c>
      <c r="E5187" s="21" t="s">
        <v>1699</v>
      </c>
      <c r="F5187" s="21" t="s">
        <v>68</v>
      </c>
      <c r="G5187" s="21" t="s">
        <v>376</v>
      </c>
      <c r="H5187" s="21" t="s">
        <v>1704</v>
      </c>
      <c r="I5187" s="21" t="s">
        <v>27</v>
      </c>
      <c r="J5187" s="23"/>
      <c r="K5187" s="24">
        <v>3</v>
      </c>
      <c r="M5187" s="25" t="str">
        <f>IF(I5187="","",IF(I5187="인문",성적입력!$C$8,성적입력!$C$9))</f>
        <v>A</v>
      </c>
      <c r="N5187" s="26">
        <f>성적입력!$C$15</f>
        <v>3</v>
      </c>
      <c r="P5187" s="27" t="str">
        <f t="shared" si="174"/>
        <v/>
      </c>
      <c r="R5187" s="26" t="str">
        <f t="array" ref="R5187">IFERROR(IF(OR(J5187="",M5187="",F5187=""),"",IF(F5187="학생부종합",INDEX(종합배치표!$C:$Q,MATCH(J5187,종합배치표!$B:$B,0),(MATCH(M5187,{"A","B","C","D","E"},0)-1)*3+1),INDEX(교과배치표!$C:$Q,MATCH(J5187,교과배치표!$B:$B,0),(MATCH(M5187,{"A","B","C","D","E"},0)-1)*3+1))),"")</f>
        <v/>
      </c>
      <c r="S5187" s="26" t="str">
        <f t="array" ref="S5187">IFERROR(IF(OR(J5187="",M5187="",F5187=""),"",IF(F5187="학생부종합",INDEX(종합배치표!$C:$Q,MATCH(J5187,종합배치표!$B:$B,0),(MATCH(M5187,{"A","B","C","D","E"},0)-1)*3+2),INDEX(교과배치표!$C:$Q,MATCH(J5187,교과배치표!$B:$B,0),(MATCH(M5187,{"A","B","C","D","E"},0)-1)*3+2))),"")</f>
        <v/>
      </c>
      <c r="T5187" s="26" t="str">
        <f t="array" ref="T5187">IFERROR(IF(OR(J5187="",M5187="",F5187=""),"",IF(F5187="학생부종합",INDEX(종합배치표!$C:$Q,MATCH(J5187,종합배치표!$B:$B,0),(MATCH(M5187,{"A","B","C","D","E"},0)-1)*3+3),INDEX(교과배치표!$C:$Q,MATCH(J5187,교과배치표!$B:$B,0),(MATCH(M5187,{"A","B","C","D","E"},0)-1)*3+3))),"")</f>
        <v/>
      </c>
    </row>
    <row r="5188" spans="2:20" ht="14.25" customHeight="1">
      <c r="B5188" s="20">
        <v>6365</v>
      </c>
      <c r="C5188" s="21" t="s">
        <v>170</v>
      </c>
      <c r="D5188" s="21" t="s">
        <v>619</v>
      </c>
      <c r="E5188" s="21" t="s">
        <v>1699</v>
      </c>
      <c r="F5188" s="21" t="s">
        <v>24</v>
      </c>
      <c r="G5188" s="21" t="s">
        <v>1700</v>
      </c>
      <c r="H5188" s="21" t="s">
        <v>1704</v>
      </c>
      <c r="I5188" s="21" t="s">
        <v>27</v>
      </c>
      <c r="J5188" s="23"/>
      <c r="K5188" s="24">
        <v>10</v>
      </c>
      <c r="M5188" s="25" t="str">
        <f>IF(I5188="","",IF(I5188="인문",성적입력!$C$8,성적입력!$C$9))</f>
        <v>A</v>
      </c>
      <c r="N5188" s="26">
        <f>성적입력!$C$15</f>
        <v>3</v>
      </c>
      <c r="P5188" s="27" t="str">
        <f t="shared" si="174"/>
        <v/>
      </c>
      <c r="R5188" s="26" t="str">
        <f t="array" ref="R5188">IFERROR(IF(OR(J5188="",M5188="",F5188=""),"",IF(F5188="학생부종합",INDEX(종합배치표!$C:$Q,MATCH(J5188,종합배치표!$B:$B,0),(MATCH(M5188,{"A","B","C","D","E"},0)-1)*3+1),INDEX(교과배치표!$C:$Q,MATCH(J5188,교과배치표!$B:$B,0),(MATCH(M5188,{"A","B","C","D","E"},0)-1)*3+1))),"")</f>
        <v/>
      </c>
      <c r="S5188" s="26" t="str">
        <f t="array" ref="S5188">IFERROR(IF(OR(J5188="",M5188="",F5188=""),"",IF(F5188="학생부종합",INDEX(종합배치표!$C:$Q,MATCH(J5188,종합배치표!$B:$B,0),(MATCH(M5188,{"A","B","C","D","E"},0)-1)*3+2),INDEX(교과배치표!$C:$Q,MATCH(J5188,교과배치표!$B:$B,0),(MATCH(M5188,{"A","B","C","D","E"},0)-1)*3+2))),"")</f>
        <v/>
      </c>
      <c r="T5188" s="26" t="str">
        <f t="array" ref="T5188">IFERROR(IF(OR(J5188="",M5188="",F5188=""),"",IF(F5188="학생부종합",INDEX(종합배치표!$C:$Q,MATCH(J5188,종합배치표!$B:$B,0),(MATCH(M5188,{"A","B","C","D","E"},0)-1)*3+3),INDEX(교과배치표!$C:$Q,MATCH(J5188,교과배치표!$B:$B,0),(MATCH(M5188,{"A","B","C","D","E"},0)-1)*3+3))),"")</f>
        <v/>
      </c>
    </row>
    <row r="5189" spans="2:20" ht="14.25" customHeight="1">
      <c r="B5189" s="20">
        <v>6366</v>
      </c>
      <c r="C5189" s="21" t="s">
        <v>170</v>
      </c>
      <c r="D5189" s="21" t="s">
        <v>619</v>
      </c>
      <c r="E5189" s="21" t="s">
        <v>1699</v>
      </c>
      <c r="F5189" s="21" t="s">
        <v>24</v>
      </c>
      <c r="G5189" s="21" t="s">
        <v>1701</v>
      </c>
      <c r="H5189" s="21" t="s">
        <v>1704</v>
      </c>
      <c r="I5189" s="21" t="s">
        <v>27</v>
      </c>
      <c r="J5189" s="23"/>
      <c r="K5189" s="24">
        <v>9</v>
      </c>
      <c r="M5189" s="25" t="str">
        <f>IF(I5189="","",IF(I5189="인문",성적입력!$C$8,성적입력!$C$9))</f>
        <v>A</v>
      </c>
      <c r="N5189" s="26">
        <f>성적입력!$C$15</f>
        <v>3</v>
      </c>
      <c r="P5189" s="27" t="str">
        <f t="shared" ref="P5189:P5252" si="175">IF(OR(J5189="",N5189="",M5189=""),"",IF(N5189&lt;=T5189,"안정",IF(N5189&lt;=S5189,"적정",IF(N5189&lt;=R5189,"소신","상향"))))</f>
        <v/>
      </c>
      <c r="R5189" s="26" t="str">
        <f t="array" ref="R5189">IFERROR(IF(OR(J5189="",M5189="",F5189=""),"",IF(F5189="학생부종합",INDEX(종합배치표!$C:$Q,MATCH(J5189,종합배치표!$B:$B,0),(MATCH(M5189,{"A","B","C","D","E"},0)-1)*3+1),INDEX(교과배치표!$C:$Q,MATCH(J5189,교과배치표!$B:$B,0),(MATCH(M5189,{"A","B","C","D","E"},0)-1)*3+1))),"")</f>
        <v/>
      </c>
      <c r="S5189" s="26" t="str">
        <f t="array" ref="S5189">IFERROR(IF(OR(J5189="",M5189="",F5189=""),"",IF(F5189="학생부종합",INDEX(종합배치표!$C:$Q,MATCH(J5189,종합배치표!$B:$B,0),(MATCH(M5189,{"A","B","C","D","E"},0)-1)*3+2),INDEX(교과배치표!$C:$Q,MATCH(J5189,교과배치표!$B:$B,0),(MATCH(M5189,{"A","B","C","D","E"},0)-1)*3+2))),"")</f>
        <v/>
      </c>
      <c r="T5189" s="26" t="str">
        <f t="array" ref="T5189">IFERROR(IF(OR(J5189="",M5189="",F5189=""),"",IF(F5189="학생부종합",INDEX(종합배치표!$C:$Q,MATCH(J5189,종합배치표!$B:$B,0),(MATCH(M5189,{"A","B","C","D","E"},0)-1)*3+3),INDEX(교과배치표!$C:$Q,MATCH(J5189,교과배치표!$B:$B,0),(MATCH(M5189,{"A","B","C","D","E"},0)-1)*3+3))),"")</f>
        <v/>
      </c>
    </row>
    <row r="5190" spans="2:20" ht="14.25" customHeight="1">
      <c r="B5190" s="20">
        <v>6367</v>
      </c>
      <c r="C5190" s="21" t="s">
        <v>170</v>
      </c>
      <c r="D5190" s="21" t="s">
        <v>619</v>
      </c>
      <c r="E5190" s="21" t="s">
        <v>1699</v>
      </c>
      <c r="F5190" s="21" t="s">
        <v>68</v>
      </c>
      <c r="G5190" s="21" t="s">
        <v>376</v>
      </c>
      <c r="H5190" s="21" t="s">
        <v>1705</v>
      </c>
      <c r="I5190" s="21" t="s">
        <v>60</v>
      </c>
      <c r="J5190" s="23"/>
      <c r="K5190" s="24">
        <v>5</v>
      </c>
      <c r="M5190" s="25" t="str">
        <f>IF(I5190="","",IF(I5190="인문",성적입력!$C$8,성적입력!$C$9))</f>
        <v>A</v>
      </c>
      <c r="N5190" s="26">
        <f>성적입력!$C$15</f>
        <v>3</v>
      </c>
      <c r="P5190" s="27" t="str">
        <f t="shared" si="175"/>
        <v/>
      </c>
      <c r="R5190" s="26" t="str">
        <f t="array" ref="R5190">IFERROR(IF(OR(J5190="",M5190="",F5190=""),"",IF(F5190="학생부종합",INDEX(종합배치표!$C:$Q,MATCH(J5190,종합배치표!$B:$B,0),(MATCH(M5190,{"A","B","C","D","E"},0)-1)*3+1),INDEX(교과배치표!$C:$Q,MATCH(J5190,교과배치표!$B:$B,0),(MATCH(M5190,{"A","B","C","D","E"},0)-1)*3+1))),"")</f>
        <v/>
      </c>
      <c r="S5190" s="26" t="str">
        <f t="array" ref="S5190">IFERROR(IF(OR(J5190="",M5190="",F5190=""),"",IF(F5190="학생부종합",INDEX(종합배치표!$C:$Q,MATCH(J5190,종합배치표!$B:$B,0),(MATCH(M5190,{"A","B","C","D","E"},0)-1)*3+2),INDEX(교과배치표!$C:$Q,MATCH(J5190,교과배치표!$B:$B,0),(MATCH(M5190,{"A","B","C","D","E"},0)-1)*3+2))),"")</f>
        <v/>
      </c>
      <c r="T5190" s="26" t="str">
        <f t="array" ref="T5190">IFERROR(IF(OR(J5190="",M5190="",F5190=""),"",IF(F5190="학생부종합",INDEX(종합배치표!$C:$Q,MATCH(J5190,종합배치표!$B:$B,0),(MATCH(M5190,{"A","B","C","D","E"},0)-1)*3+3),INDEX(교과배치표!$C:$Q,MATCH(J5190,교과배치표!$B:$B,0),(MATCH(M5190,{"A","B","C","D","E"},0)-1)*3+3))),"")</f>
        <v/>
      </c>
    </row>
    <row r="5191" spans="2:20" ht="14.25" customHeight="1">
      <c r="B5191" s="20">
        <v>6368</v>
      </c>
      <c r="C5191" s="21" t="s">
        <v>170</v>
      </c>
      <c r="D5191" s="21" t="s">
        <v>619</v>
      </c>
      <c r="E5191" s="21" t="s">
        <v>1699</v>
      </c>
      <c r="F5191" s="21" t="s">
        <v>24</v>
      </c>
      <c r="G5191" s="21" t="s">
        <v>1700</v>
      </c>
      <c r="H5191" s="21" t="s">
        <v>1705</v>
      </c>
      <c r="I5191" s="21" t="s">
        <v>60</v>
      </c>
      <c r="J5191" s="23"/>
      <c r="K5191" s="24">
        <v>9</v>
      </c>
      <c r="M5191" s="25" t="str">
        <f>IF(I5191="","",IF(I5191="인문",성적입력!$C$8,성적입력!$C$9))</f>
        <v>A</v>
      </c>
      <c r="N5191" s="26">
        <f>성적입력!$C$15</f>
        <v>3</v>
      </c>
      <c r="P5191" s="27" t="str">
        <f t="shared" si="175"/>
        <v/>
      </c>
      <c r="R5191" s="26" t="str">
        <f t="array" ref="R5191">IFERROR(IF(OR(J5191="",M5191="",F5191=""),"",IF(F5191="학생부종합",INDEX(종합배치표!$C:$Q,MATCH(J5191,종합배치표!$B:$B,0),(MATCH(M5191,{"A","B","C","D","E"},0)-1)*3+1),INDEX(교과배치표!$C:$Q,MATCH(J5191,교과배치표!$B:$B,0),(MATCH(M5191,{"A","B","C","D","E"},0)-1)*3+1))),"")</f>
        <v/>
      </c>
      <c r="S5191" s="26" t="str">
        <f t="array" ref="S5191">IFERROR(IF(OR(J5191="",M5191="",F5191=""),"",IF(F5191="학생부종합",INDEX(종합배치표!$C:$Q,MATCH(J5191,종합배치표!$B:$B,0),(MATCH(M5191,{"A","B","C","D","E"},0)-1)*3+2),INDEX(교과배치표!$C:$Q,MATCH(J5191,교과배치표!$B:$B,0),(MATCH(M5191,{"A","B","C","D","E"},0)-1)*3+2))),"")</f>
        <v/>
      </c>
      <c r="T5191" s="26" t="str">
        <f t="array" ref="T5191">IFERROR(IF(OR(J5191="",M5191="",F5191=""),"",IF(F5191="학생부종합",INDEX(종합배치표!$C:$Q,MATCH(J5191,종합배치표!$B:$B,0),(MATCH(M5191,{"A","B","C","D","E"},0)-1)*3+3),INDEX(교과배치표!$C:$Q,MATCH(J5191,교과배치표!$B:$B,0),(MATCH(M5191,{"A","B","C","D","E"},0)-1)*3+3))),"")</f>
        <v/>
      </c>
    </row>
    <row r="5192" spans="2:20" ht="14.25" customHeight="1">
      <c r="B5192" s="20">
        <v>6369</v>
      </c>
      <c r="C5192" s="21" t="s">
        <v>170</v>
      </c>
      <c r="D5192" s="21" t="s">
        <v>619</v>
      </c>
      <c r="E5192" s="21" t="s">
        <v>1699</v>
      </c>
      <c r="F5192" s="21" t="s">
        <v>24</v>
      </c>
      <c r="G5192" s="21" t="s">
        <v>1701</v>
      </c>
      <c r="H5192" s="21" t="s">
        <v>1705</v>
      </c>
      <c r="I5192" s="21" t="s">
        <v>60</v>
      </c>
      <c r="J5192" s="23"/>
      <c r="K5192" s="24">
        <v>8</v>
      </c>
      <c r="M5192" s="25" t="str">
        <f>IF(I5192="","",IF(I5192="인문",성적입력!$C$8,성적입력!$C$9))</f>
        <v>A</v>
      </c>
      <c r="N5192" s="26">
        <f>성적입력!$C$15</f>
        <v>3</v>
      </c>
      <c r="P5192" s="27" t="str">
        <f t="shared" si="175"/>
        <v/>
      </c>
      <c r="R5192" s="26" t="str">
        <f t="array" ref="R5192">IFERROR(IF(OR(J5192="",M5192="",F5192=""),"",IF(F5192="학생부종합",INDEX(종합배치표!$C:$Q,MATCH(J5192,종합배치표!$B:$B,0),(MATCH(M5192,{"A","B","C","D","E"},0)-1)*3+1),INDEX(교과배치표!$C:$Q,MATCH(J5192,교과배치표!$B:$B,0),(MATCH(M5192,{"A","B","C","D","E"},0)-1)*3+1))),"")</f>
        <v/>
      </c>
      <c r="S5192" s="26" t="str">
        <f t="array" ref="S5192">IFERROR(IF(OR(J5192="",M5192="",F5192=""),"",IF(F5192="학생부종합",INDEX(종합배치표!$C:$Q,MATCH(J5192,종합배치표!$B:$B,0),(MATCH(M5192,{"A","B","C","D","E"},0)-1)*3+2),INDEX(교과배치표!$C:$Q,MATCH(J5192,교과배치표!$B:$B,0),(MATCH(M5192,{"A","B","C","D","E"},0)-1)*3+2))),"")</f>
        <v/>
      </c>
      <c r="T5192" s="26" t="str">
        <f t="array" ref="T5192">IFERROR(IF(OR(J5192="",M5192="",F5192=""),"",IF(F5192="학생부종합",INDEX(종합배치표!$C:$Q,MATCH(J5192,종합배치표!$B:$B,0),(MATCH(M5192,{"A","B","C","D","E"},0)-1)*3+3),INDEX(교과배치표!$C:$Q,MATCH(J5192,교과배치표!$B:$B,0),(MATCH(M5192,{"A","B","C","D","E"},0)-1)*3+3))),"")</f>
        <v/>
      </c>
    </row>
    <row r="5193" spans="2:20" ht="14.25" customHeight="1">
      <c r="B5193" s="20">
        <v>6370</v>
      </c>
      <c r="C5193" s="21" t="s">
        <v>22</v>
      </c>
      <c r="D5193" s="21" t="s">
        <v>22</v>
      </c>
      <c r="E5193" s="21" t="s">
        <v>1699</v>
      </c>
      <c r="F5193" s="21" t="s">
        <v>68</v>
      </c>
      <c r="G5193" s="21" t="s">
        <v>376</v>
      </c>
      <c r="H5193" s="21" t="s">
        <v>1706</v>
      </c>
      <c r="I5193" s="21" t="s">
        <v>27</v>
      </c>
      <c r="J5193" s="23"/>
      <c r="K5193" s="24">
        <v>3</v>
      </c>
      <c r="M5193" s="25" t="str">
        <f>IF(I5193="","",IF(I5193="인문",성적입력!$C$8,성적입력!$C$9))</f>
        <v>A</v>
      </c>
      <c r="N5193" s="26">
        <f>성적입력!$C$15</f>
        <v>3</v>
      </c>
      <c r="P5193" s="27" t="str">
        <f t="shared" si="175"/>
        <v/>
      </c>
      <c r="R5193" s="26" t="str">
        <f t="array" ref="R5193">IFERROR(IF(OR(J5193="",M5193="",F5193=""),"",IF(F5193="학생부종합",INDEX(종합배치표!$C:$Q,MATCH(J5193,종합배치표!$B:$B,0),(MATCH(M5193,{"A","B","C","D","E"},0)-1)*3+1),INDEX(교과배치표!$C:$Q,MATCH(J5193,교과배치표!$B:$B,0),(MATCH(M5193,{"A","B","C","D","E"},0)-1)*3+1))),"")</f>
        <v/>
      </c>
      <c r="S5193" s="26" t="str">
        <f t="array" ref="S5193">IFERROR(IF(OR(J5193="",M5193="",F5193=""),"",IF(F5193="학생부종합",INDEX(종합배치표!$C:$Q,MATCH(J5193,종합배치표!$B:$B,0),(MATCH(M5193,{"A","B","C","D","E"},0)-1)*3+2),INDEX(교과배치표!$C:$Q,MATCH(J5193,교과배치표!$B:$B,0),(MATCH(M5193,{"A","B","C","D","E"},0)-1)*3+2))),"")</f>
        <v/>
      </c>
      <c r="T5193" s="26" t="str">
        <f t="array" ref="T5193">IFERROR(IF(OR(J5193="",M5193="",F5193=""),"",IF(F5193="학생부종합",INDEX(종합배치표!$C:$Q,MATCH(J5193,종합배치표!$B:$B,0),(MATCH(M5193,{"A","B","C","D","E"},0)-1)*3+3),INDEX(교과배치표!$C:$Q,MATCH(J5193,교과배치표!$B:$B,0),(MATCH(M5193,{"A","B","C","D","E"},0)-1)*3+3))),"")</f>
        <v/>
      </c>
    </row>
    <row r="5194" spans="2:20" ht="14.25" customHeight="1">
      <c r="B5194" s="20">
        <v>6371</v>
      </c>
      <c r="C5194" s="21" t="s">
        <v>22</v>
      </c>
      <c r="D5194" s="21" t="s">
        <v>22</v>
      </c>
      <c r="E5194" s="21" t="s">
        <v>1699</v>
      </c>
      <c r="F5194" s="21" t="s">
        <v>24</v>
      </c>
      <c r="G5194" s="21" t="s">
        <v>1700</v>
      </c>
      <c r="H5194" s="21" t="s">
        <v>1706</v>
      </c>
      <c r="I5194" s="21" t="s">
        <v>27</v>
      </c>
      <c r="J5194" s="23"/>
      <c r="K5194" s="24">
        <v>4</v>
      </c>
      <c r="M5194" s="25" t="str">
        <f>IF(I5194="","",IF(I5194="인문",성적입력!$C$8,성적입력!$C$9))</f>
        <v>A</v>
      </c>
      <c r="N5194" s="26">
        <f>성적입력!$C$15</f>
        <v>3</v>
      </c>
      <c r="P5194" s="27" t="str">
        <f t="shared" si="175"/>
        <v/>
      </c>
      <c r="R5194" s="26" t="str">
        <f t="array" ref="R5194">IFERROR(IF(OR(J5194="",M5194="",F5194=""),"",IF(F5194="학생부종합",INDEX(종합배치표!$C:$Q,MATCH(J5194,종합배치표!$B:$B,0),(MATCH(M5194,{"A","B","C","D","E"},0)-1)*3+1),INDEX(교과배치표!$C:$Q,MATCH(J5194,교과배치표!$B:$B,0),(MATCH(M5194,{"A","B","C","D","E"},0)-1)*3+1))),"")</f>
        <v/>
      </c>
      <c r="S5194" s="26" t="str">
        <f t="array" ref="S5194">IFERROR(IF(OR(J5194="",M5194="",F5194=""),"",IF(F5194="학생부종합",INDEX(종합배치표!$C:$Q,MATCH(J5194,종합배치표!$B:$B,0),(MATCH(M5194,{"A","B","C","D","E"},0)-1)*3+2),INDEX(교과배치표!$C:$Q,MATCH(J5194,교과배치표!$B:$B,0),(MATCH(M5194,{"A","B","C","D","E"},0)-1)*3+2))),"")</f>
        <v/>
      </c>
      <c r="T5194" s="26" t="str">
        <f t="array" ref="T5194">IFERROR(IF(OR(J5194="",M5194="",F5194=""),"",IF(F5194="학생부종합",INDEX(종합배치표!$C:$Q,MATCH(J5194,종합배치표!$B:$B,0),(MATCH(M5194,{"A","B","C","D","E"},0)-1)*3+3),INDEX(교과배치표!$C:$Q,MATCH(J5194,교과배치표!$B:$B,0),(MATCH(M5194,{"A","B","C","D","E"},0)-1)*3+3))),"")</f>
        <v/>
      </c>
    </row>
    <row r="5195" spans="2:20" ht="14.25" customHeight="1">
      <c r="B5195" s="20">
        <v>6372</v>
      </c>
      <c r="C5195" s="21" t="s">
        <v>22</v>
      </c>
      <c r="D5195" s="21" t="s">
        <v>22</v>
      </c>
      <c r="E5195" s="21" t="s">
        <v>1699</v>
      </c>
      <c r="F5195" s="21" t="s">
        <v>24</v>
      </c>
      <c r="G5195" s="21" t="s">
        <v>1701</v>
      </c>
      <c r="H5195" s="21" t="s">
        <v>1706</v>
      </c>
      <c r="I5195" s="21" t="s">
        <v>27</v>
      </c>
      <c r="J5195" s="23"/>
      <c r="K5195" s="24">
        <v>5</v>
      </c>
      <c r="M5195" s="25" t="str">
        <f>IF(I5195="","",IF(I5195="인문",성적입력!$C$8,성적입력!$C$9))</f>
        <v>A</v>
      </c>
      <c r="N5195" s="26">
        <f>성적입력!$C$15</f>
        <v>3</v>
      </c>
      <c r="P5195" s="27" t="str">
        <f t="shared" si="175"/>
        <v/>
      </c>
      <c r="R5195" s="26" t="str">
        <f t="array" ref="R5195">IFERROR(IF(OR(J5195="",M5195="",F5195=""),"",IF(F5195="학생부종합",INDEX(종합배치표!$C:$Q,MATCH(J5195,종합배치표!$B:$B,0),(MATCH(M5195,{"A","B","C","D","E"},0)-1)*3+1),INDEX(교과배치표!$C:$Q,MATCH(J5195,교과배치표!$B:$B,0),(MATCH(M5195,{"A","B","C","D","E"},0)-1)*3+1))),"")</f>
        <v/>
      </c>
      <c r="S5195" s="26" t="str">
        <f t="array" ref="S5195">IFERROR(IF(OR(J5195="",M5195="",F5195=""),"",IF(F5195="학생부종합",INDEX(종합배치표!$C:$Q,MATCH(J5195,종합배치표!$B:$B,0),(MATCH(M5195,{"A","B","C","D","E"},0)-1)*3+2),INDEX(교과배치표!$C:$Q,MATCH(J5195,교과배치표!$B:$B,0),(MATCH(M5195,{"A","B","C","D","E"},0)-1)*3+2))),"")</f>
        <v/>
      </c>
      <c r="T5195" s="26" t="str">
        <f t="array" ref="T5195">IFERROR(IF(OR(J5195="",M5195="",F5195=""),"",IF(F5195="학생부종합",INDEX(종합배치표!$C:$Q,MATCH(J5195,종합배치표!$B:$B,0),(MATCH(M5195,{"A","B","C","D","E"},0)-1)*3+3),INDEX(교과배치표!$C:$Q,MATCH(J5195,교과배치표!$B:$B,0),(MATCH(M5195,{"A","B","C","D","E"},0)-1)*3+3))),"")</f>
        <v/>
      </c>
    </row>
    <row r="5196" spans="2:20" ht="14.25" customHeight="1">
      <c r="B5196" s="20">
        <v>6373</v>
      </c>
      <c r="C5196" s="21" t="s">
        <v>22</v>
      </c>
      <c r="D5196" s="21" t="s">
        <v>22</v>
      </c>
      <c r="E5196" s="21" t="s">
        <v>1699</v>
      </c>
      <c r="F5196" s="21" t="s">
        <v>68</v>
      </c>
      <c r="G5196" s="21" t="s">
        <v>376</v>
      </c>
      <c r="H5196" s="21" t="s">
        <v>1707</v>
      </c>
      <c r="I5196" s="21" t="s">
        <v>27</v>
      </c>
      <c r="J5196" s="23"/>
      <c r="K5196" s="24">
        <v>4</v>
      </c>
      <c r="M5196" s="25" t="str">
        <f>IF(I5196="","",IF(I5196="인문",성적입력!$C$8,성적입력!$C$9))</f>
        <v>A</v>
      </c>
      <c r="N5196" s="26">
        <f>성적입력!$C$15</f>
        <v>3</v>
      </c>
      <c r="P5196" s="27" t="str">
        <f t="shared" si="175"/>
        <v/>
      </c>
      <c r="R5196" s="26" t="str">
        <f t="array" ref="R5196">IFERROR(IF(OR(J5196="",M5196="",F5196=""),"",IF(F5196="학생부종합",INDEX(종합배치표!$C:$Q,MATCH(J5196,종합배치표!$B:$B,0),(MATCH(M5196,{"A","B","C","D","E"},0)-1)*3+1),INDEX(교과배치표!$C:$Q,MATCH(J5196,교과배치표!$B:$B,0),(MATCH(M5196,{"A","B","C","D","E"},0)-1)*3+1))),"")</f>
        <v/>
      </c>
      <c r="S5196" s="26" t="str">
        <f t="array" ref="S5196">IFERROR(IF(OR(J5196="",M5196="",F5196=""),"",IF(F5196="학생부종합",INDEX(종합배치표!$C:$Q,MATCH(J5196,종합배치표!$B:$B,0),(MATCH(M5196,{"A","B","C","D","E"},0)-1)*3+2),INDEX(교과배치표!$C:$Q,MATCH(J5196,교과배치표!$B:$B,0),(MATCH(M5196,{"A","B","C","D","E"},0)-1)*3+2))),"")</f>
        <v/>
      </c>
      <c r="T5196" s="26" t="str">
        <f t="array" ref="T5196">IFERROR(IF(OR(J5196="",M5196="",F5196=""),"",IF(F5196="학생부종합",INDEX(종합배치표!$C:$Q,MATCH(J5196,종합배치표!$B:$B,0),(MATCH(M5196,{"A","B","C","D","E"},0)-1)*3+3),INDEX(교과배치표!$C:$Q,MATCH(J5196,교과배치표!$B:$B,0),(MATCH(M5196,{"A","B","C","D","E"},0)-1)*3+3))),"")</f>
        <v/>
      </c>
    </row>
    <row r="5197" spans="2:20" ht="14.25" customHeight="1">
      <c r="B5197" s="20">
        <v>6374</v>
      </c>
      <c r="C5197" s="21" t="s">
        <v>22</v>
      </c>
      <c r="D5197" s="21" t="s">
        <v>22</v>
      </c>
      <c r="E5197" s="21" t="s">
        <v>1699</v>
      </c>
      <c r="F5197" s="21" t="s">
        <v>24</v>
      </c>
      <c r="G5197" s="21" t="s">
        <v>1700</v>
      </c>
      <c r="H5197" s="21" t="s">
        <v>1707</v>
      </c>
      <c r="I5197" s="21" t="s">
        <v>27</v>
      </c>
      <c r="J5197" s="23"/>
      <c r="K5197" s="24">
        <v>5</v>
      </c>
      <c r="M5197" s="25" t="str">
        <f>IF(I5197="","",IF(I5197="인문",성적입력!$C$8,성적입력!$C$9))</f>
        <v>A</v>
      </c>
      <c r="N5197" s="26">
        <f>성적입력!$C$15</f>
        <v>3</v>
      </c>
      <c r="P5197" s="27" t="str">
        <f t="shared" si="175"/>
        <v/>
      </c>
      <c r="R5197" s="26" t="str">
        <f t="array" ref="R5197">IFERROR(IF(OR(J5197="",M5197="",F5197=""),"",IF(F5197="학생부종합",INDEX(종합배치표!$C:$Q,MATCH(J5197,종합배치표!$B:$B,0),(MATCH(M5197,{"A","B","C","D","E"},0)-1)*3+1),INDEX(교과배치표!$C:$Q,MATCH(J5197,교과배치표!$B:$B,0),(MATCH(M5197,{"A","B","C","D","E"},0)-1)*3+1))),"")</f>
        <v/>
      </c>
      <c r="S5197" s="26" t="str">
        <f t="array" ref="S5197">IFERROR(IF(OR(J5197="",M5197="",F5197=""),"",IF(F5197="학생부종합",INDEX(종합배치표!$C:$Q,MATCH(J5197,종합배치표!$B:$B,0),(MATCH(M5197,{"A","B","C","D","E"},0)-1)*3+2),INDEX(교과배치표!$C:$Q,MATCH(J5197,교과배치표!$B:$B,0),(MATCH(M5197,{"A","B","C","D","E"},0)-1)*3+2))),"")</f>
        <v/>
      </c>
      <c r="T5197" s="26" t="str">
        <f t="array" ref="T5197">IFERROR(IF(OR(J5197="",M5197="",F5197=""),"",IF(F5197="학생부종합",INDEX(종합배치표!$C:$Q,MATCH(J5197,종합배치표!$B:$B,0),(MATCH(M5197,{"A","B","C","D","E"},0)-1)*3+3),INDEX(교과배치표!$C:$Q,MATCH(J5197,교과배치표!$B:$B,0),(MATCH(M5197,{"A","B","C","D","E"},0)-1)*3+3))),"")</f>
        <v/>
      </c>
    </row>
    <row r="5198" spans="2:20" ht="14.25" customHeight="1">
      <c r="B5198" s="20">
        <v>6375</v>
      </c>
      <c r="C5198" s="21" t="s">
        <v>22</v>
      </c>
      <c r="D5198" s="21" t="s">
        <v>22</v>
      </c>
      <c r="E5198" s="21" t="s">
        <v>1699</v>
      </c>
      <c r="F5198" s="21" t="s">
        <v>24</v>
      </c>
      <c r="G5198" s="21" t="s">
        <v>1701</v>
      </c>
      <c r="H5198" s="21" t="s">
        <v>1707</v>
      </c>
      <c r="I5198" s="21" t="s">
        <v>27</v>
      </c>
      <c r="J5198" s="23"/>
      <c r="K5198" s="24">
        <v>5</v>
      </c>
      <c r="M5198" s="25" t="str">
        <f>IF(I5198="","",IF(I5198="인문",성적입력!$C$8,성적입력!$C$9))</f>
        <v>A</v>
      </c>
      <c r="N5198" s="26">
        <f>성적입력!$C$15</f>
        <v>3</v>
      </c>
      <c r="P5198" s="27" t="str">
        <f t="shared" si="175"/>
        <v/>
      </c>
      <c r="R5198" s="26" t="str">
        <f t="array" ref="R5198">IFERROR(IF(OR(J5198="",M5198="",F5198=""),"",IF(F5198="학생부종합",INDEX(종합배치표!$C:$Q,MATCH(J5198,종합배치표!$B:$B,0),(MATCH(M5198,{"A","B","C","D","E"},0)-1)*3+1),INDEX(교과배치표!$C:$Q,MATCH(J5198,교과배치표!$B:$B,0),(MATCH(M5198,{"A","B","C","D","E"},0)-1)*3+1))),"")</f>
        <v/>
      </c>
      <c r="S5198" s="26" t="str">
        <f t="array" ref="S5198">IFERROR(IF(OR(J5198="",M5198="",F5198=""),"",IF(F5198="학생부종합",INDEX(종합배치표!$C:$Q,MATCH(J5198,종합배치표!$B:$B,0),(MATCH(M5198,{"A","B","C","D","E"},0)-1)*3+2),INDEX(교과배치표!$C:$Q,MATCH(J5198,교과배치표!$B:$B,0),(MATCH(M5198,{"A","B","C","D","E"},0)-1)*3+2))),"")</f>
        <v/>
      </c>
      <c r="T5198" s="26" t="str">
        <f t="array" ref="T5198">IFERROR(IF(OR(J5198="",M5198="",F5198=""),"",IF(F5198="학생부종합",INDEX(종합배치표!$C:$Q,MATCH(J5198,종합배치표!$B:$B,0),(MATCH(M5198,{"A","B","C","D","E"},0)-1)*3+3),INDEX(교과배치표!$C:$Q,MATCH(J5198,교과배치표!$B:$B,0),(MATCH(M5198,{"A","B","C","D","E"},0)-1)*3+3))),"")</f>
        <v/>
      </c>
    </row>
    <row r="5199" spans="2:20" ht="14.25" customHeight="1">
      <c r="B5199" s="20">
        <v>6376</v>
      </c>
      <c r="C5199" s="21" t="s">
        <v>22</v>
      </c>
      <c r="D5199" s="21" t="s">
        <v>22</v>
      </c>
      <c r="E5199" s="21" t="s">
        <v>1699</v>
      </c>
      <c r="F5199" s="21" t="s">
        <v>68</v>
      </c>
      <c r="G5199" s="21" t="s">
        <v>376</v>
      </c>
      <c r="H5199" s="21" t="s">
        <v>1708</v>
      </c>
      <c r="I5199" s="21" t="s">
        <v>27</v>
      </c>
      <c r="J5199" s="23"/>
      <c r="K5199" s="24">
        <v>8</v>
      </c>
      <c r="M5199" s="25" t="str">
        <f>IF(I5199="","",IF(I5199="인문",성적입력!$C$8,성적입력!$C$9))</f>
        <v>A</v>
      </c>
      <c r="N5199" s="26">
        <f>성적입력!$C$15</f>
        <v>3</v>
      </c>
      <c r="P5199" s="27" t="str">
        <f t="shared" si="175"/>
        <v/>
      </c>
      <c r="R5199" s="26" t="str">
        <f t="array" ref="R5199">IFERROR(IF(OR(J5199="",M5199="",F5199=""),"",IF(F5199="학생부종합",INDEX(종합배치표!$C:$Q,MATCH(J5199,종합배치표!$B:$B,0),(MATCH(M5199,{"A","B","C","D","E"},0)-1)*3+1),INDEX(교과배치표!$C:$Q,MATCH(J5199,교과배치표!$B:$B,0),(MATCH(M5199,{"A","B","C","D","E"},0)-1)*3+1))),"")</f>
        <v/>
      </c>
      <c r="S5199" s="26" t="str">
        <f t="array" ref="S5199">IFERROR(IF(OR(J5199="",M5199="",F5199=""),"",IF(F5199="학생부종합",INDEX(종합배치표!$C:$Q,MATCH(J5199,종합배치표!$B:$B,0),(MATCH(M5199,{"A","B","C","D","E"},0)-1)*3+2),INDEX(교과배치표!$C:$Q,MATCH(J5199,교과배치표!$B:$B,0),(MATCH(M5199,{"A","B","C","D","E"},0)-1)*3+2))),"")</f>
        <v/>
      </c>
      <c r="T5199" s="26" t="str">
        <f t="array" ref="T5199">IFERROR(IF(OR(J5199="",M5199="",F5199=""),"",IF(F5199="학생부종합",INDEX(종합배치표!$C:$Q,MATCH(J5199,종합배치표!$B:$B,0),(MATCH(M5199,{"A","B","C","D","E"},0)-1)*3+3),INDEX(교과배치표!$C:$Q,MATCH(J5199,교과배치표!$B:$B,0),(MATCH(M5199,{"A","B","C","D","E"},0)-1)*3+3))),"")</f>
        <v/>
      </c>
    </row>
    <row r="5200" spans="2:20" ht="14.25" customHeight="1">
      <c r="B5200" s="20">
        <v>6377</v>
      </c>
      <c r="C5200" s="21" t="s">
        <v>22</v>
      </c>
      <c r="D5200" s="21" t="s">
        <v>22</v>
      </c>
      <c r="E5200" s="21" t="s">
        <v>1699</v>
      </c>
      <c r="F5200" s="21" t="s">
        <v>24</v>
      </c>
      <c r="G5200" s="21" t="s">
        <v>1700</v>
      </c>
      <c r="H5200" s="21" t="s">
        <v>1708</v>
      </c>
      <c r="I5200" s="21" t="s">
        <v>27</v>
      </c>
      <c r="J5200" s="23"/>
      <c r="K5200" s="24">
        <v>10</v>
      </c>
      <c r="M5200" s="25" t="str">
        <f>IF(I5200="","",IF(I5200="인문",성적입력!$C$8,성적입력!$C$9))</f>
        <v>A</v>
      </c>
      <c r="N5200" s="26">
        <f>성적입력!$C$15</f>
        <v>3</v>
      </c>
      <c r="P5200" s="27" t="str">
        <f t="shared" si="175"/>
        <v/>
      </c>
      <c r="R5200" s="26" t="str">
        <f t="array" ref="R5200">IFERROR(IF(OR(J5200="",M5200="",F5200=""),"",IF(F5200="학생부종합",INDEX(종합배치표!$C:$Q,MATCH(J5200,종합배치표!$B:$B,0),(MATCH(M5200,{"A","B","C","D","E"},0)-1)*3+1),INDEX(교과배치표!$C:$Q,MATCH(J5200,교과배치표!$B:$B,0),(MATCH(M5200,{"A","B","C","D","E"},0)-1)*3+1))),"")</f>
        <v/>
      </c>
      <c r="S5200" s="26" t="str">
        <f t="array" ref="S5200">IFERROR(IF(OR(J5200="",M5200="",F5200=""),"",IF(F5200="학생부종합",INDEX(종합배치표!$C:$Q,MATCH(J5200,종합배치표!$B:$B,0),(MATCH(M5200,{"A","B","C","D","E"},0)-1)*3+2),INDEX(교과배치표!$C:$Q,MATCH(J5200,교과배치표!$B:$B,0),(MATCH(M5200,{"A","B","C","D","E"},0)-1)*3+2))),"")</f>
        <v/>
      </c>
      <c r="T5200" s="26" t="str">
        <f t="array" ref="T5200">IFERROR(IF(OR(J5200="",M5200="",F5200=""),"",IF(F5200="학생부종합",INDEX(종합배치표!$C:$Q,MATCH(J5200,종합배치표!$B:$B,0),(MATCH(M5200,{"A","B","C","D","E"},0)-1)*3+3),INDEX(교과배치표!$C:$Q,MATCH(J5200,교과배치표!$B:$B,0),(MATCH(M5200,{"A","B","C","D","E"},0)-1)*3+3))),"")</f>
        <v/>
      </c>
    </row>
    <row r="5201" spans="2:20" ht="14.25" customHeight="1">
      <c r="B5201" s="20">
        <v>6378</v>
      </c>
      <c r="C5201" s="21" t="s">
        <v>22</v>
      </c>
      <c r="D5201" s="21" t="s">
        <v>22</v>
      </c>
      <c r="E5201" s="21" t="s">
        <v>1699</v>
      </c>
      <c r="F5201" s="21" t="s">
        <v>24</v>
      </c>
      <c r="G5201" s="21" t="s">
        <v>1701</v>
      </c>
      <c r="H5201" s="21" t="s">
        <v>1708</v>
      </c>
      <c r="I5201" s="21" t="s">
        <v>27</v>
      </c>
      <c r="J5201" s="23"/>
      <c r="K5201" s="24">
        <v>11</v>
      </c>
      <c r="M5201" s="25" t="str">
        <f>IF(I5201="","",IF(I5201="인문",성적입력!$C$8,성적입력!$C$9))</f>
        <v>A</v>
      </c>
      <c r="N5201" s="26">
        <f>성적입력!$C$15</f>
        <v>3</v>
      </c>
      <c r="P5201" s="27" t="str">
        <f t="shared" si="175"/>
        <v/>
      </c>
      <c r="R5201" s="26" t="str">
        <f t="array" ref="R5201">IFERROR(IF(OR(J5201="",M5201="",F5201=""),"",IF(F5201="학생부종합",INDEX(종합배치표!$C:$Q,MATCH(J5201,종합배치표!$B:$B,0),(MATCH(M5201,{"A","B","C","D","E"},0)-1)*3+1),INDEX(교과배치표!$C:$Q,MATCH(J5201,교과배치표!$B:$B,0),(MATCH(M5201,{"A","B","C","D","E"},0)-1)*3+1))),"")</f>
        <v/>
      </c>
      <c r="S5201" s="26" t="str">
        <f t="array" ref="S5201">IFERROR(IF(OR(J5201="",M5201="",F5201=""),"",IF(F5201="학생부종합",INDEX(종합배치표!$C:$Q,MATCH(J5201,종합배치표!$B:$B,0),(MATCH(M5201,{"A","B","C","D","E"},0)-1)*3+2),INDEX(교과배치표!$C:$Q,MATCH(J5201,교과배치표!$B:$B,0),(MATCH(M5201,{"A","B","C","D","E"},0)-1)*3+2))),"")</f>
        <v/>
      </c>
      <c r="T5201" s="26" t="str">
        <f t="array" ref="T5201">IFERROR(IF(OR(J5201="",M5201="",F5201=""),"",IF(F5201="학생부종합",INDEX(종합배치표!$C:$Q,MATCH(J5201,종합배치표!$B:$B,0),(MATCH(M5201,{"A","B","C","D","E"},0)-1)*3+3),INDEX(교과배치표!$C:$Q,MATCH(J5201,교과배치표!$B:$B,0),(MATCH(M5201,{"A","B","C","D","E"},0)-1)*3+3))),"")</f>
        <v/>
      </c>
    </row>
    <row r="5202" spans="2:20" ht="14.25" customHeight="1">
      <c r="B5202" s="20">
        <v>6379</v>
      </c>
      <c r="C5202" s="21" t="s">
        <v>22</v>
      </c>
      <c r="D5202" s="21" t="s">
        <v>22</v>
      </c>
      <c r="E5202" s="21" t="s">
        <v>1699</v>
      </c>
      <c r="F5202" s="21" t="s">
        <v>68</v>
      </c>
      <c r="G5202" s="21" t="s">
        <v>376</v>
      </c>
      <c r="H5202" s="21" t="s">
        <v>1709</v>
      </c>
      <c r="I5202" s="21" t="s">
        <v>27</v>
      </c>
      <c r="J5202" s="23"/>
      <c r="K5202" s="24">
        <v>3</v>
      </c>
      <c r="M5202" s="25" t="str">
        <f>IF(I5202="","",IF(I5202="인문",성적입력!$C$8,성적입력!$C$9))</f>
        <v>A</v>
      </c>
      <c r="N5202" s="26">
        <f>성적입력!$C$15</f>
        <v>3</v>
      </c>
      <c r="P5202" s="27" t="str">
        <f t="shared" si="175"/>
        <v/>
      </c>
      <c r="R5202" s="26" t="str">
        <f t="array" ref="R5202">IFERROR(IF(OR(J5202="",M5202="",F5202=""),"",IF(F5202="학생부종합",INDEX(종합배치표!$C:$Q,MATCH(J5202,종합배치표!$B:$B,0),(MATCH(M5202,{"A","B","C","D","E"},0)-1)*3+1),INDEX(교과배치표!$C:$Q,MATCH(J5202,교과배치표!$B:$B,0),(MATCH(M5202,{"A","B","C","D","E"},0)-1)*3+1))),"")</f>
        <v/>
      </c>
      <c r="S5202" s="26" t="str">
        <f t="array" ref="S5202">IFERROR(IF(OR(J5202="",M5202="",F5202=""),"",IF(F5202="학생부종합",INDEX(종합배치표!$C:$Q,MATCH(J5202,종합배치표!$B:$B,0),(MATCH(M5202,{"A","B","C","D","E"},0)-1)*3+2),INDEX(교과배치표!$C:$Q,MATCH(J5202,교과배치표!$B:$B,0),(MATCH(M5202,{"A","B","C","D","E"},0)-1)*3+2))),"")</f>
        <v/>
      </c>
      <c r="T5202" s="26" t="str">
        <f t="array" ref="T5202">IFERROR(IF(OR(J5202="",M5202="",F5202=""),"",IF(F5202="학생부종합",INDEX(종합배치표!$C:$Q,MATCH(J5202,종합배치표!$B:$B,0),(MATCH(M5202,{"A","B","C","D","E"},0)-1)*3+3),INDEX(교과배치표!$C:$Q,MATCH(J5202,교과배치표!$B:$B,0),(MATCH(M5202,{"A","B","C","D","E"},0)-1)*3+3))),"")</f>
        <v/>
      </c>
    </row>
    <row r="5203" spans="2:20" ht="14.25" customHeight="1">
      <c r="B5203" s="20">
        <v>6380</v>
      </c>
      <c r="C5203" s="21" t="s">
        <v>22</v>
      </c>
      <c r="D5203" s="21" t="s">
        <v>22</v>
      </c>
      <c r="E5203" s="21" t="s">
        <v>1699</v>
      </c>
      <c r="F5203" s="21" t="s">
        <v>24</v>
      </c>
      <c r="G5203" s="21" t="s">
        <v>1700</v>
      </c>
      <c r="H5203" s="21" t="s">
        <v>1709</v>
      </c>
      <c r="I5203" s="21" t="s">
        <v>27</v>
      </c>
      <c r="J5203" s="23"/>
      <c r="K5203" s="24">
        <v>3</v>
      </c>
      <c r="M5203" s="25" t="str">
        <f>IF(I5203="","",IF(I5203="인문",성적입력!$C$8,성적입력!$C$9))</f>
        <v>A</v>
      </c>
      <c r="N5203" s="26">
        <f>성적입력!$C$15</f>
        <v>3</v>
      </c>
      <c r="P5203" s="27" t="str">
        <f t="shared" si="175"/>
        <v/>
      </c>
      <c r="R5203" s="26" t="str">
        <f t="array" ref="R5203">IFERROR(IF(OR(J5203="",M5203="",F5203=""),"",IF(F5203="학생부종합",INDEX(종합배치표!$C:$Q,MATCH(J5203,종합배치표!$B:$B,0),(MATCH(M5203,{"A","B","C","D","E"},0)-1)*3+1),INDEX(교과배치표!$C:$Q,MATCH(J5203,교과배치표!$B:$B,0),(MATCH(M5203,{"A","B","C","D","E"},0)-1)*3+1))),"")</f>
        <v/>
      </c>
      <c r="S5203" s="26" t="str">
        <f t="array" ref="S5203">IFERROR(IF(OR(J5203="",M5203="",F5203=""),"",IF(F5203="학생부종합",INDEX(종합배치표!$C:$Q,MATCH(J5203,종합배치표!$B:$B,0),(MATCH(M5203,{"A","B","C","D","E"},0)-1)*3+2),INDEX(교과배치표!$C:$Q,MATCH(J5203,교과배치표!$B:$B,0),(MATCH(M5203,{"A","B","C","D","E"},0)-1)*3+2))),"")</f>
        <v/>
      </c>
      <c r="T5203" s="26" t="str">
        <f t="array" ref="T5203">IFERROR(IF(OR(J5203="",M5203="",F5203=""),"",IF(F5203="학생부종합",INDEX(종합배치표!$C:$Q,MATCH(J5203,종합배치표!$B:$B,0),(MATCH(M5203,{"A","B","C","D","E"},0)-1)*3+3),INDEX(교과배치표!$C:$Q,MATCH(J5203,교과배치표!$B:$B,0),(MATCH(M5203,{"A","B","C","D","E"},0)-1)*3+3))),"")</f>
        <v/>
      </c>
    </row>
    <row r="5204" spans="2:20" ht="14.25" customHeight="1">
      <c r="B5204" s="20">
        <v>6381</v>
      </c>
      <c r="C5204" s="21" t="s">
        <v>22</v>
      </c>
      <c r="D5204" s="21" t="s">
        <v>22</v>
      </c>
      <c r="E5204" s="21" t="s">
        <v>1699</v>
      </c>
      <c r="F5204" s="21" t="s">
        <v>24</v>
      </c>
      <c r="G5204" s="21" t="s">
        <v>1701</v>
      </c>
      <c r="H5204" s="21" t="s">
        <v>1709</v>
      </c>
      <c r="I5204" s="21" t="s">
        <v>27</v>
      </c>
      <c r="J5204" s="23"/>
      <c r="K5204" s="24">
        <v>2</v>
      </c>
      <c r="M5204" s="25" t="str">
        <f>IF(I5204="","",IF(I5204="인문",성적입력!$C$8,성적입력!$C$9))</f>
        <v>A</v>
      </c>
      <c r="N5204" s="26">
        <f>성적입력!$C$15</f>
        <v>3</v>
      </c>
      <c r="P5204" s="27" t="str">
        <f t="shared" si="175"/>
        <v/>
      </c>
      <c r="R5204" s="26" t="str">
        <f t="array" ref="R5204">IFERROR(IF(OR(J5204="",M5204="",F5204=""),"",IF(F5204="학생부종합",INDEX(종합배치표!$C:$Q,MATCH(J5204,종합배치표!$B:$B,0),(MATCH(M5204,{"A","B","C","D","E"},0)-1)*3+1),INDEX(교과배치표!$C:$Q,MATCH(J5204,교과배치표!$B:$B,0),(MATCH(M5204,{"A","B","C","D","E"},0)-1)*3+1))),"")</f>
        <v/>
      </c>
      <c r="S5204" s="26" t="str">
        <f t="array" ref="S5204">IFERROR(IF(OR(J5204="",M5204="",F5204=""),"",IF(F5204="학생부종합",INDEX(종합배치표!$C:$Q,MATCH(J5204,종합배치표!$B:$B,0),(MATCH(M5204,{"A","B","C","D","E"},0)-1)*3+2),INDEX(교과배치표!$C:$Q,MATCH(J5204,교과배치표!$B:$B,0),(MATCH(M5204,{"A","B","C","D","E"},0)-1)*3+2))),"")</f>
        <v/>
      </c>
      <c r="T5204" s="26" t="str">
        <f t="array" ref="T5204">IFERROR(IF(OR(J5204="",M5204="",F5204=""),"",IF(F5204="학생부종합",INDEX(종합배치표!$C:$Q,MATCH(J5204,종합배치표!$B:$B,0),(MATCH(M5204,{"A","B","C","D","E"},0)-1)*3+3),INDEX(교과배치표!$C:$Q,MATCH(J5204,교과배치표!$B:$B,0),(MATCH(M5204,{"A","B","C","D","E"},0)-1)*3+3))),"")</f>
        <v/>
      </c>
    </row>
    <row r="5205" spans="2:20" ht="14.25" customHeight="1">
      <c r="B5205" s="20">
        <v>6382</v>
      </c>
      <c r="C5205" s="21" t="s">
        <v>170</v>
      </c>
      <c r="D5205" s="21" t="s">
        <v>619</v>
      </c>
      <c r="E5205" s="21" t="s">
        <v>1699</v>
      </c>
      <c r="F5205" s="21" t="s">
        <v>68</v>
      </c>
      <c r="G5205" s="21" t="s">
        <v>376</v>
      </c>
      <c r="H5205" s="21" t="s">
        <v>1710</v>
      </c>
      <c r="I5205" s="21" t="s">
        <v>27</v>
      </c>
      <c r="J5205" s="23"/>
      <c r="K5205" s="24">
        <v>4</v>
      </c>
      <c r="M5205" s="25" t="str">
        <f>IF(I5205="","",IF(I5205="인문",성적입력!$C$8,성적입력!$C$9))</f>
        <v>A</v>
      </c>
      <c r="N5205" s="26">
        <f>성적입력!$C$15</f>
        <v>3</v>
      </c>
      <c r="P5205" s="27" t="str">
        <f t="shared" si="175"/>
        <v/>
      </c>
      <c r="R5205" s="26" t="str">
        <f t="array" ref="R5205">IFERROR(IF(OR(J5205="",M5205="",F5205=""),"",IF(F5205="학생부종합",INDEX(종합배치표!$C:$Q,MATCH(J5205,종합배치표!$B:$B,0),(MATCH(M5205,{"A","B","C","D","E"},0)-1)*3+1),INDEX(교과배치표!$C:$Q,MATCH(J5205,교과배치표!$B:$B,0),(MATCH(M5205,{"A","B","C","D","E"},0)-1)*3+1))),"")</f>
        <v/>
      </c>
      <c r="S5205" s="26" t="str">
        <f t="array" ref="S5205">IFERROR(IF(OR(J5205="",M5205="",F5205=""),"",IF(F5205="학생부종합",INDEX(종합배치표!$C:$Q,MATCH(J5205,종합배치표!$B:$B,0),(MATCH(M5205,{"A","B","C","D","E"},0)-1)*3+2),INDEX(교과배치표!$C:$Q,MATCH(J5205,교과배치표!$B:$B,0),(MATCH(M5205,{"A","B","C","D","E"},0)-1)*3+2))),"")</f>
        <v/>
      </c>
      <c r="T5205" s="26" t="str">
        <f t="array" ref="T5205">IFERROR(IF(OR(J5205="",M5205="",F5205=""),"",IF(F5205="학생부종합",INDEX(종합배치표!$C:$Q,MATCH(J5205,종합배치표!$B:$B,0),(MATCH(M5205,{"A","B","C","D","E"},0)-1)*3+3),INDEX(교과배치표!$C:$Q,MATCH(J5205,교과배치표!$B:$B,0),(MATCH(M5205,{"A","B","C","D","E"},0)-1)*3+3))),"")</f>
        <v/>
      </c>
    </row>
    <row r="5206" spans="2:20" ht="14.25" customHeight="1">
      <c r="B5206" s="20">
        <v>6383</v>
      </c>
      <c r="C5206" s="21" t="s">
        <v>170</v>
      </c>
      <c r="D5206" s="21" t="s">
        <v>619</v>
      </c>
      <c r="E5206" s="21" t="s">
        <v>1699</v>
      </c>
      <c r="F5206" s="21" t="s">
        <v>24</v>
      </c>
      <c r="G5206" s="21" t="s">
        <v>1700</v>
      </c>
      <c r="H5206" s="21" t="s">
        <v>1710</v>
      </c>
      <c r="I5206" s="21" t="s">
        <v>27</v>
      </c>
      <c r="J5206" s="23"/>
      <c r="K5206" s="24">
        <v>9</v>
      </c>
      <c r="M5206" s="25" t="str">
        <f>IF(I5206="","",IF(I5206="인문",성적입력!$C$8,성적입력!$C$9))</f>
        <v>A</v>
      </c>
      <c r="N5206" s="26">
        <f>성적입력!$C$15</f>
        <v>3</v>
      </c>
      <c r="P5206" s="27" t="str">
        <f t="shared" si="175"/>
        <v/>
      </c>
      <c r="R5206" s="26" t="str">
        <f t="array" ref="R5206">IFERROR(IF(OR(J5206="",M5206="",F5206=""),"",IF(F5206="학생부종합",INDEX(종합배치표!$C:$Q,MATCH(J5206,종합배치표!$B:$B,0),(MATCH(M5206,{"A","B","C","D","E"},0)-1)*3+1),INDEX(교과배치표!$C:$Q,MATCH(J5206,교과배치표!$B:$B,0),(MATCH(M5206,{"A","B","C","D","E"},0)-1)*3+1))),"")</f>
        <v/>
      </c>
      <c r="S5206" s="26" t="str">
        <f t="array" ref="S5206">IFERROR(IF(OR(J5206="",M5206="",F5206=""),"",IF(F5206="학생부종합",INDEX(종합배치표!$C:$Q,MATCH(J5206,종합배치표!$B:$B,0),(MATCH(M5206,{"A","B","C","D","E"},0)-1)*3+2),INDEX(교과배치표!$C:$Q,MATCH(J5206,교과배치표!$B:$B,0),(MATCH(M5206,{"A","B","C","D","E"},0)-1)*3+2))),"")</f>
        <v/>
      </c>
      <c r="T5206" s="26" t="str">
        <f t="array" ref="T5206">IFERROR(IF(OR(J5206="",M5206="",F5206=""),"",IF(F5206="학생부종합",INDEX(종합배치표!$C:$Q,MATCH(J5206,종합배치표!$B:$B,0),(MATCH(M5206,{"A","B","C","D","E"},0)-1)*3+3),INDEX(교과배치표!$C:$Q,MATCH(J5206,교과배치표!$B:$B,0),(MATCH(M5206,{"A","B","C","D","E"},0)-1)*3+3))),"")</f>
        <v/>
      </c>
    </row>
    <row r="5207" spans="2:20" ht="14.25" customHeight="1">
      <c r="B5207" s="20">
        <v>6384</v>
      </c>
      <c r="C5207" s="21" t="s">
        <v>170</v>
      </c>
      <c r="D5207" s="21" t="s">
        <v>619</v>
      </c>
      <c r="E5207" s="21" t="s">
        <v>1699</v>
      </c>
      <c r="F5207" s="21" t="s">
        <v>24</v>
      </c>
      <c r="G5207" s="21" t="s">
        <v>1701</v>
      </c>
      <c r="H5207" s="21" t="s">
        <v>1710</v>
      </c>
      <c r="I5207" s="21" t="s">
        <v>27</v>
      </c>
      <c r="J5207" s="23"/>
      <c r="K5207" s="24">
        <v>9</v>
      </c>
      <c r="M5207" s="25" t="str">
        <f>IF(I5207="","",IF(I5207="인문",성적입력!$C$8,성적입력!$C$9))</f>
        <v>A</v>
      </c>
      <c r="N5207" s="26">
        <f>성적입력!$C$15</f>
        <v>3</v>
      </c>
      <c r="P5207" s="27" t="str">
        <f t="shared" si="175"/>
        <v/>
      </c>
      <c r="R5207" s="26" t="str">
        <f t="array" ref="R5207">IFERROR(IF(OR(J5207="",M5207="",F5207=""),"",IF(F5207="학생부종합",INDEX(종합배치표!$C:$Q,MATCH(J5207,종합배치표!$B:$B,0),(MATCH(M5207,{"A","B","C","D","E"},0)-1)*3+1),INDEX(교과배치표!$C:$Q,MATCH(J5207,교과배치표!$B:$B,0),(MATCH(M5207,{"A","B","C","D","E"},0)-1)*3+1))),"")</f>
        <v/>
      </c>
      <c r="S5207" s="26" t="str">
        <f t="array" ref="S5207">IFERROR(IF(OR(J5207="",M5207="",F5207=""),"",IF(F5207="학생부종합",INDEX(종합배치표!$C:$Q,MATCH(J5207,종합배치표!$B:$B,0),(MATCH(M5207,{"A","B","C","D","E"},0)-1)*3+2),INDEX(교과배치표!$C:$Q,MATCH(J5207,교과배치표!$B:$B,0),(MATCH(M5207,{"A","B","C","D","E"},0)-1)*3+2))),"")</f>
        <v/>
      </c>
      <c r="T5207" s="26" t="str">
        <f t="array" ref="T5207">IFERROR(IF(OR(J5207="",M5207="",F5207=""),"",IF(F5207="학생부종합",INDEX(종합배치표!$C:$Q,MATCH(J5207,종합배치표!$B:$B,0),(MATCH(M5207,{"A","B","C","D","E"},0)-1)*3+3),INDEX(교과배치표!$C:$Q,MATCH(J5207,교과배치표!$B:$B,0),(MATCH(M5207,{"A","B","C","D","E"},0)-1)*3+3))),"")</f>
        <v/>
      </c>
    </row>
    <row r="5208" spans="2:20" ht="14.25" customHeight="1">
      <c r="B5208" s="20">
        <v>6385</v>
      </c>
      <c r="C5208" s="21" t="s">
        <v>170</v>
      </c>
      <c r="D5208" s="21" t="s">
        <v>619</v>
      </c>
      <c r="E5208" s="21" t="s">
        <v>1699</v>
      </c>
      <c r="F5208" s="21" t="s">
        <v>68</v>
      </c>
      <c r="G5208" s="21" t="s">
        <v>376</v>
      </c>
      <c r="H5208" s="21" t="s">
        <v>1711</v>
      </c>
      <c r="I5208" s="21" t="s">
        <v>27</v>
      </c>
      <c r="J5208" s="23"/>
      <c r="K5208" s="24">
        <v>4</v>
      </c>
      <c r="M5208" s="25" t="str">
        <f>IF(I5208="","",IF(I5208="인문",성적입력!$C$8,성적입력!$C$9))</f>
        <v>A</v>
      </c>
      <c r="N5208" s="26">
        <f>성적입력!$C$15</f>
        <v>3</v>
      </c>
      <c r="P5208" s="27" t="str">
        <f t="shared" si="175"/>
        <v/>
      </c>
      <c r="R5208" s="26" t="str">
        <f t="array" ref="R5208">IFERROR(IF(OR(J5208="",M5208="",F5208=""),"",IF(F5208="학생부종합",INDEX(종합배치표!$C:$Q,MATCH(J5208,종합배치표!$B:$B,0),(MATCH(M5208,{"A","B","C","D","E"},0)-1)*3+1),INDEX(교과배치표!$C:$Q,MATCH(J5208,교과배치표!$B:$B,0),(MATCH(M5208,{"A","B","C","D","E"},0)-1)*3+1))),"")</f>
        <v/>
      </c>
      <c r="S5208" s="26" t="str">
        <f t="array" ref="S5208">IFERROR(IF(OR(J5208="",M5208="",F5208=""),"",IF(F5208="학생부종합",INDEX(종합배치표!$C:$Q,MATCH(J5208,종합배치표!$B:$B,0),(MATCH(M5208,{"A","B","C","D","E"},0)-1)*3+2),INDEX(교과배치표!$C:$Q,MATCH(J5208,교과배치표!$B:$B,0),(MATCH(M5208,{"A","B","C","D","E"},0)-1)*3+2))),"")</f>
        <v/>
      </c>
      <c r="T5208" s="26" t="str">
        <f t="array" ref="T5208">IFERROR(IF(OR(J5208="",M5208="",F5208=""),"",IF(F5208="학생부종합",INDEX(종합배치표!$C:$Q,MATCH(J5208,종합배치표!$B:$B,0),(MATCH(M5208,{"A","B","C","D","E"},0)-1)*3+3),INDEX(교과배치표!$C:$Q,MATCH(J5208,교과배치표!$B:$B,0),(MATCH(M5208,{"A","B","C","D","E"},0)-1)*3+3))),"")</f>
        <v/>
      </c>
    </row>
    <row r="5209" spans="2:20" ht="14.25" customHeight="1">
      <c r="B5209" s="20">
        <v>6386</v>
      </c>
      <c r="C5209" s="21" t="s">
        <v>170</v>
      </c>
      <c r="D5209" s="21" t="s">
        <v>619</v>
      </c>
      <c r="E5209" s="21" t="s">
        <v>1699</v>
      </c>
      <c r="F5209" s="21" t="s">
        <v>24</v>
      </c>
      <c r="G5209" s="21" t="s">
        <v>1700</v>
      </c>
      <c r="H5209" s="21" t="s">
        <v>1711</v>
      </c>
      <c r="I5209" s="21" t="s">
        <v>27</v>
      </c>
      <c r="J5209" s="23"/>
      <c r="K5209" s="24">
        <v>5</v>
      </c>
      <c r="M5209" s="25" t="str">
        <f>IF(I5209="","",IF(I5209="인문",성적입력!$C$8,성적입력!$C$9))</f>
        <v>A</v>
      </c>
      <c r="N5209" s="26">
        <f>성적입력!$C$15</f>
        <v>3</v>
      </c>
      <c r="P5209" s="27" t="str">
        <f t="shared" si="175"/>
        <v/>
      </c>
      <c r="R5209" s="26" t="str">
        <f t="array" ref="R5209">IFERROR(IF(OR(J5209="",M5209="",F5209=""),"",IF(F5209="학생부종합",INDEX(종합배치표!$C:$Q,MATCH(J5209,종합배치표!$B:$B,0),(MATCH(M5209,{"A","B","C","D","E"},0)-1)*3+1),INDEX(교과배치표!$C:$Q,MATCH(J5209,교과배치표!$B:$B,0),(MATCH(M5209,{"A","B","C","D","E"},0)-1)*3+1))),"")</f>
        <v/>
      </c>
      <c r="S5209" s="26" t="str">
        <f t="array" ref="S5209">IFERROR(IF(OR(J5209="",M5209="",F5209=""),"",IF(F5209="학생부종합",INDEX(종합배치표!$C:$Q,MATCH(J5209,종합배치표!$B:$B,0),(MATCH(M5209,{"A","B","C","D","E"},0)-1)*3+2),INDEX(교과배치표!$C:$Q,MATCH(J5209,교과배치표!$B:$B,0),(MATCH(M5209,{"A","B","C","D","E"},0)-1)*3+2))),"")</f>
        <v/>
      </c>
      <c r="T5209" s="26" t="str">
        <f t="array" ref="T5209">IFERROR(IF(OR(J5209="",M5209="",F5209=""),"",IF(F5209="학생부종합",INDEX(종합배치표!$C:$Q,MATCH(J5209,종합배치표!$B:$B,0),(MATCH(M5209,{"A","B","C","D","E"},0)-1)*3+3),INDEX(교과배치표!$C:$Q,MATCH(J5209,교과배치표!$B:$B,0),(MATCH(M5209,{"A","B","C","D","E"},0)-1)*3+3))),"")</f>
        <v/>
      </c>
    </row>
    <row r="5210" spans="2:20" ht="14.25" customHeight="1">
      <c r="B5210" s="20">
        <v>6387</v>
      </c>
      <c r="C5210" s="21" t="s">
        <v>170</v>
      </c>
      <c r="D5210" s="21" t="s">
        <v>619</v>
      </c>
      <c r="E5210" s="21" t="s">
        <v>1699</v>
      </c>
      <c r="F5210" s="21" t="s">
        <v>24</v>
      </c>
      <c r="G5210" s="21" t="s">
        <v>1701</v>
      </c>
      <c r="H5210" s="21" t="s">
        <v>1711</v>
      </c>
      <c r="I5210" s="21" t="s">
        <v>27</v>
      </c>
      <c r="J5210" s="23"/>
      <c r="K5210" s="24">
        <v>6</v>
      </c>
      <c r="M5210" s="25" t="str">
        <f>IF(I5210="","",IF(I5210="인문",성적입력!$C$8,성적입력!$C$9))</f>
        <v>A</v>
      </c>
      <c r="N5210" s="26">
        <f>성적입력!$C$15</f>
        <v>3</v>
      </c>
      <c r="P5210" s="27" t="str">
        <f t="shared" si="175"/>
        <v/>
      </c>
      <c r="R5210" s="26" t="str">
        <f t="array" ref="R5210">IFERROR(IF(OR(J5210="",M5210="",F5210=""),"",IF(F5210="학생부종합",INDEX(종합배치표!$C:$Q,MATCH(J5210,종합배치표!$B:$B,0),(MATCH(M5210,{"A","B","C","D","E"},0)-1)*3+1),INDEX(교과배치표!$C:$Q,MATCH(J5210,교과배치표!$B:$B,0),(MATCH(M5210,{"A","B","C","D","E"},0)-1)*3+1))),"")</f>
        <v/>
      </c>
      <c r="S5210" s="26" t="str">
        <f t="array" ref="S5210">IFERROR(IF(OR(J5210="",M5210="",F5210=""),"",IF(F5210="학생부종합",INDEX(종합배치표!$C:$Q,MATCH(J5210,종합배치표!$B:$B,0),(MATCH(M5210,{"A","B","C","D","E"},0)-1)*3+2),INDEX(교과배치표!$C:$Q,MATCH(J5210,교과배치표!$B:$B,0),(MATCH(M5210,{"A","B","C","D","E"},0)-1)*3+2))),"")</f>
        <v/>
      </c>
      <c r="T5210" s="26" t="str">
        <f t="array" ref="T5210">IFERROR(IF(OR(J5210="",M5210="",F5210=""),"",IF(F5210="학생부종합",INDEX(종합배치표!$C:$Q,MATCH(J5210,종합배치표!$B:$B,0),(MATCH(M5210,{"A","B","C","D","E"},0)-1)*3+3),INDEX(교과배치표!$C:$Q,MATCH(J5210,교과배치표!$B:$B,0),(MATCH(M5210,{"A","B","C","D","E"},0)-1)*3+3))),"")</f>
        <v/>
      </c>
    </row>
    <row r="5211" spans="2:20" ht="14.25" customHeight="1">
      <c r="B5211" s="20">
        <v>6388</v>
      </c>
      <c r="C5211" s="21" t="s">
        <v>22</v>
      </c>
      <c r="D5211" s="21" t="s">
        <v>22</v>
      </c>
      <c r="E5211" s="21" t="s">
        <v>1699</v>
      </c>
      <c r="F5211" s="21" t="s">
        <v>68</v>
      </c>
      <c r="G5211" s="21" t="s">
        <v>376</v>
      </c>
      <c r="H5211" s="21" t="s">
        <v>1712</v>
      </c>
      <c r="I5211" s="21" t="s">
        <v>27</v>
      </c>
      <c r="J5211" s="23"/>
      <c r="K5211" s="24">
        <v>3</v>
      </c>
      <c r="M5211" s="25" t="str">
        <f>IF(I5211="","",IF(I5211="인문",성적입력!$C$8,성적입력!$C$9))</f>
        <v>A</v>
      </c>
      <c r="N5211" s="26">
        <f>성적입력!$C$15</f>
        <v>3</v>
      </c>
      <c r="P5211" s="27" t="str">
        <f t="shared" si="175"/>
        <v/>
      </c>
      <c r="R5211" s="26" t="str">
        <f t="array" ref="R5211">IFERROR(IF(OR(J5211="",M5211="",F5211=""),"",IF(F5211="학생부종합",INDEX(종합배치표!$C:$Q,MATCH(J5211,종합배치표!$B:$B,0),(MATCH(M5211,{"A","B","C","D","E"},0)-1)*3+1),INDEX(교과배치표!$C:$Q,MATCH(J5211,교과배치표!$B:$B,0),(MATCH(M5211,{"A","B","C","D","E"},0)-1)*3+1))),"")</f>
        <v/>
      </c>
      <c r="S5211" s="26" t="str">
        <f t="array" ref="S5211">IFERROR(IF(OR(J5211="",M5211="",F5211=""),"",IF(F5211="학생부종합",INDEX(종합배치표!$C:$Q,MATCH(J5211,종합배치표!$B:$B,0),(MATCH(M5211,{"A","B","C","D","E"},0)-1)*3+2),INDEX(교과배치표!$C:$Q,MATCH(J5211,교과배치표!$B:$B,0),(MATCH(M5211,{"A","B","C","D","E"},0)-1)*3+2))),"")</f>
        <v/>
      </c>
      <c r="T5211" s="26" t="str">
        <f t="array" ref="T5211">IFERROR(IF(OR(J5211="",M5211="",F5211=""),"",IF(F5211="학생부종합",INDEX(종합배치표!$C:$Q,MATCH(J5211,종합배치표!$B:$B,0),(MATCH(M5211,{"A","B","C","D","E"},0)-1)*3+3),INDEX(교과배치표!$C:$Q,MATCH(J5211,교과배치표!$B:$B,0),(MATCH(M5211,{"A","B","C","D","E"},0)-1)*3+3))),"")</f>
        <v/>
      </c>
    </row>
    <row r="5212" spans="2:20" ht="14.25" customHeight="1">
      <c r="B5212" s="20">
        <v>6389</v>
      </c>
      <c r="C5212" s="21" t="s">
        <v>22</v>
      </c>
      <c r="D5212" s="21" t="s">
        <v>22</v>
      </c>
      <c r="E5212" s="21" t="s">
        <v>1699</v>
      </c>
      <c r="F5212" s="21" t="s">
        <v>24</v>
      </c>
      <c r="G5212" s="21" t="s">
        <v>1700</v>
      </c>
      <c r="H5212" s="21" t="s">
        <v>1712</v>
      </c>
      <c r="I5212" s="21" t="s">
        <v>27</v>
      </c>
      <c r="J5212" s="23"/>
      <c r="K5212" s="24">
        <v>4</v>
      </c>
      <c r="M5212" s="25" t="str">
        <f>IF(I5212="","",IF(I5212="인문",성적입력!$C$8,성적입력!$C$9))</f>
        <v>A</v>
      </c>
      <c r="N5212" s="26">
        <f>성적입력!$C$15</f>
        <v>3</v>
      </c>
      <c r="P5212" s="27" t="str">
        <f t="shared" si="175"/>
        <v/>
      </c>
      <c r="R5212" s="26" t="str">
        <f t="array" ref="R5212">IFERROR(IF(OR(J5212="",M5212="",F5212=""),"",IF(F5212="학생부종합",INDEX(종합배치표!$C:$Q,MATCH(J5212,종합배치표!$B:$B,0),(MATCH(M5212,{"A","B","C","D","E"},0)-1)*3+1),INDEX(교과배치표!$C:$Q,MATCH(J5212,교과배치표!$B:$B,0),(MATCH(M5212,{"A","B","C","D","E"},0)-1)*3+1))),"")</f>
        <v/>
      </c>
      <c r="S5212" s="26" t="str">
        <f t="array" ref="S5212">IFERROR(IF(OR(J5212="",M5212="",F5212=""),"",IF(F5212="학생부종합",INDEX(종합배치표!$C:$Q,MATCH(J5212,종합배치표!$B:$B,0),(MATCH(M5212,{"A","B","C","D","E"},0)-1)*3+2),INDEX(교과배치표!$C:$Q,MATCH(J5212,교과배치표!$B:$B,0),(MATCH(M5212,{"A","B","C","D","E"},0)-1)*3+2))),"")</f>
        <v/>
      </c>
      <c r="T5212" s="26" t="str">
        <f t="array" ref="T5212">IFERROR(IF(OR(J5212="",M5212="",F5212=""),"",IF(F5212="학생부종합",INDEX(종합배치표!$C:$Q,MATCH(J5212,종합배치표!$B:$B,0),(MATCH(M5212,{"A","B","C","D","E"},0)-1)*3+3),INDEX(교과배치표!$C:$Q,MATCH(J5212,교과배치표!$B:$B,0),(MATCH(M5212,{"A","B","C","D","E"},0)-1)*3+3))),"")</f>
        <v/>
      </c>
    </row>
    <row r="5213" spans="2:20" ht="14.25" customHeight="1">
      <c r="B5213" s="20">
        <v>6390</v>
      </c>
      <c r="C5213" s="21" t="s">
        <v>22</v>
      </c>
      <c r="D5213" s="21" t="s">
        <v>22</v>
      </c>
      <c r="E5213" s="21" t="s">
        <v>1699</v>
      </c>
      <c r="F5213" s="21" t="s">
        <v>24</v>
      </c>
      <c r="G5213" s="21" t="s">
        <v>1701</v>
      </c>
      <c r="H5213" s="21" t="s">
        <v>1712</v>
      </c>
      <c r="I5213" s="21" t="s">
        <v>27</v>
      </c>
      <c r="J5213" s="23"/>
      <c r="K5213" s="24">
        <v>5</v>
      </c>
      <c r="M5213" s="25" t="str">
        <f>IF(I5213="","",IF(I5213="인문",성적입력!$C$8,성적입력!$C$9))</f>
        <v>A</v>
      </c>
      <c r="N5213" s="26">
        <f>성적입력!$C$15</f>
        <v>3</v>
      </c>
      <c r="P5213" s="27" t="str">
        <f t="shared" si="175"/>
        <v/>
      </c>
      <c r="R5213" s="26" t="str">
        <f t="array" ref="R5213">IFERROR(IF(OR(J5213="",M5213="",F5213=""),"",IF(F5213="학생부종합",INDEX(종합배치표!$C:$Q,MATCH(J5213,종합배치표!$B:$B,0),(MATCH(M5213,{"A","B","C","D","E"},0)-1)*3+1),INDEX(교과배치표!$C:$Q,MATCH(J5213,교과배치표!$B:$B,0),(MATCH(M5213,{"A","B","C","D","E"},0)-1)*3+1))),"")</f>
        <v/>
      </c>
      <c r="S5213" s="26" t="str">
        <f t="array" ref="S5213">IFERROR(IF(OR(J5213="",M5213="",F5213=""),"",IF(F5213="학생부종합",INDEX(종합배치표!$C:$Q,MATCH(J5213,종합배치표!$B:$B,0),(MATCH(M5213,{"A","B","C","D","E"},0)-1)*3+2),INDEX(교과배치표!$C:$Q,MATCH(J5213,교과배치표!$B:$B,0),(MATCH(M5213,{"A","B","C","D","E"},0)-1)*3+2))),"")</f>
        <v/>
      </c>
      <c r="T5213" s="26" t="str">
        <f t="array" ref="T5213">IFERROR(IF(OR(J5213="",M5213="",F5213=""),"",IF(F5213="학생부종합",INDEX(종합배치표!$C:$Q,MATCH(J5213,종합배치표!$B:$B,0),(MATCH(M5213,{"A","B","C","D","E"},0)-1)*3+3),INDEX(교과배치표!$C:$Q,MATCH(J5213,교과배치표!$B:$B,0),(MATCH(M5213,{"A","B","C","D","E"},0)-1)*3+3))),"")</f>
        <v/>
      </c>
    </row>
    <row r="5214" spans="2:20" ht="14.25" customHeight="1">
      <c r="B5214" s="20">
        <v>6391</v>
      </c>
      <c r="C5214" s="21" t="s">
        <v>22</v>
      </c>
      <c r="D5214" s="21" t="s">
        <v>22</v>
      </c>
      <c r="E5214" s="21" t="s">
        <v>1699</v>
      </c>
      <c r="F5214" s="21" t="s">
        <v>68</v>
      </c>
      <c r="G5214" s="21" t="s">
        <v>376</v>
      </c>
      <c r="H5214" s="21" t="s">
        <v>1713</v>
      </c>
      <c r="I5214" s="21" t="s">
        <v>27</v>
      </c>
      <c r="J5214" s="23"/>
      <c r="K5214" s="24">
        <v>3</v>
      </c>
      <c r="M5214" s="25" t="str">
        <f>IF(I5214="","",IF(I5214="인문",성적입력!$C$8,성적입력!$C$9))</f>
        <v>A</v>
      </c>
      <c r="N5214" s="26">
        <f>성적입력!$C$15</f>
        <v>3</v>
      </c>
      <c r="P5214" s="27" t="str">
        <f t="shared" si="175"/>
        <v/>
      </c>
      <c r="R5214" s="26" t="str">
        <f t="array" ref="R5214">IFERROR(IF(OR(J5214="",M5214="",F5214=""),"",IF(F5214="학생부종합",INDEX(종합배치표!$C:$Q,MATCH(J5214,종합배치표!$B:$B,0),(MATCH(M5214,{"A","B","C","D","E"},0)-1)*3+1),INDEX(교과배치표!$C:$Q,MATCH(J5214,교과배치표!$B:$B,0),(MATCH(M5214,{"A","B","C","D","E"},0)-1)*3+1))),"")</f>
        <v/>
      </c>
      <c r="S5214" s="26" t="str">
        <f t="array" ref="S5214">IFERROR(IF(OR(J5214="",M5214="",F5214=""),"",IF(F5214="학생부종합",INDEX(종합배치표!$C:$Q,MATCH(J5214,종합배치표!$B:$B,0),(MATCH(M5214,{"A","B","C","D","E"},0)-1)*3+2),INDEX(교과배치표!$C:$Q,MATCH(J5214,교과배치표!$B:$B,0),(MATCH(M5214,{"A","B","C","D","E"},0)-1)*3+2))),"")</f>
        <v/>
      </c>
      <c r="T5214" s="26" t="str">
        <f t="array" ref="T5214">IFERROR(IF(OR(J5214="",M5214="",F5214=""),"",IF(F5214="학생부종합",INDEX(종합배치표!$C:$Q,MATCH(J5214,종합배치표!$B:$B,0),(MATCH(M5214,{"A","B","C","D","E"},0)-1)*3+3),INDEX(교과배치표!$C:$Q,MATCH(J5214,교과배치표!$B:$B,0),(MATCH(M5214,{"A","B","C","D","E"},0)-1)*3+3))),"")</f>
        <v/>
      </c>
    </row>
    <row r="5215" spans="2:20" ht="14.25" customHeight="1">
      <c r="B5215" s="20">
        <v>6392</v>
      </c>
      <c r="C5215" s="21" t="s">
        <v>22</v>
      </c>
      <c r="D5215" s="21" t="s">
        <v>22</v>
      </c>
      <c r="E5215" s="21" t="s">
        <v>1699</v>
      </c>
      <c r="F5215" s="21" t="s">
        <v>24</v>
      </c>
      <c r="G5215" s="21" t="s">
        <v>1700</v>
      </c>
      <c r="H5215" s="21" t="s">
        <v>1713</v>
      </c>
      <c r="I5215" s="21" t="s">
        <v>27</v>
      </c>
      <c r="J5215" s="23"/>
      <c r="K5215" s="24">
        <v>3</v>
      </c>
      <c r="M5215" s="25" t="str">
        <f>IF(I5215="","",IF(I5215="인문",성적입력!$C$8,성적입력!$C$9))</f>
        <v>A</v>
      </c>
      <c r="N5215" s="26">
        <f>성적입력!$C$15</f>
        <v>3</v>
      </c>
      <c r="P5215" s="27" t="str">
        <f t="shared" si="175"/>
        <v/>
      </c>
      <c r="R5215" s="26" t="str">
        <f t="array" ref="R5215">IFERROR(IF(OR(J5215="",M5215="",F5215=""),"",IF(F5215="학생부종합",INDEX(종합배치표!$C:$Q,MATCH(J5215,종합배치표!$B:$B,0),(MATCH(M5215,{"A","B","C","D","E"},0)-1)*3+1),INDEX(교과배치표!$C:$Q,MATCH(J5215,교과배치표!$B:$B,0),(MATCH(M5215,{"A","B","C","D","E"},0)-1)*3+1))),"")</f>
        <v/>
      </c>
      <c r="S5215" s="26" t="str">
        <f t="array" ref="S5215">IFERROR(IF(OR(J5215="",M5215="",F5215=""),"",IF(F5215="학생부종합",INDEX(종합배치표!$C:$Q,MATCH(J5215,종합배치표!$B:$B,0),(MATCH(M5215,{"A","B","C","D","E"},0)-1)*3+2),INDEX(교과배치표!$C:$Q,MATCH(J5215,교과배치표!$B:$B,0),(MATCH(M5215,{"A","B","C","D","E"},0)-1)*3+2))),"")</f>
        <v/>
      </c>
      <c r="T5215" s="26" t="str">
        <f t="array" ref="T5215">IFERROR(IF(OR(J5215="",M5215="",F5215=""),"",IF(F5215="학생부종합",INDEX(종합배치표!$C:$Q,MATCH(J5215,종합배치표!$B:$B,0),(MATCH(M5215,{"A","B","C","D","E"},0)-1)*3+3),INDEX(교과배치표!$C:$Q,MATCH(J5215,교과배치표!$B:$B,0),(MATCH(M5215,{"A","B","C","D","E"},0)-1)*3+3))),"")</f>
        <v/>
      </c>
    </row>
    <row r="5216" spans="2:20" ht="14.25" customHeight="1">
      <c r="B5216" s="20">
        <v>6393</v>
      </c>
      <c r="C5216" s="21" t="s">
        <v>22</v>
      </c>
      <c r="D5216" s="21" t="s">
        <v>22</v>
      </c>
      <c r="E5216" s="21" t="s">
        <v>1699</v>
      </c>
      <c r="F5216" s="21" t="s">
        <v>24</v>
      </c>
      <c r="G5216" s="21" t="s">
        <v>1701</v>
      </c>
      <c r="H5216" s="21" t="s">
        <v>1713</v>
      </c>
      <c r="I5216" s="21" t="s">
        <v>27</v>
      </c>
      <c r="J5216" s="23"/>
      <c r="K5216" s="24">
        <v>5</v>
      </c>
      <c r="M5216" s="25" t="str">
        <f>IF(I5216="","",IF(I5216="인문",성적입력!$C$8,성적입력!$C$9))</f>
        <v>A</v>
      </c>
      <c r="N5216" s="26">
        <f>성적입력!$C$15</f>
        <v>3</v>
      </c>
      <c r="P5216" s="27" t="str">
        <f t="shared" si="175"/>
        <v/>
      </c>
      <c r="R5216" s="26" t="str">
        <f t="array" ref="R5216">IFERROR(IF(OR(J5216="",M5216="",F5216=""),"",IF(F5216="학생부종합",INDEX(종합배치표!$C:$Q,MATCH(J5216,종합배치표!$B:$B,0),(MATCH(M5216,{"A","B","C","D","E"},0)-1)*3+1),INDEX(교과배치표!$C:$Q,MATCH(J5216,교과배치표!$B:$B,0),(MATCH(M5216,{"A","B","C","D","E"},0)-1)*3+1))),"")</f>
        <v/>
      </c>
      <c r="S5216" s="26" t="str">
        <f t="array" ref="S5216">IFERROR(IF(OR(J5216="",M5216="",F5216=""),"",IF(F5216="학생부종합",INDEX(종합배치표!$C:$Q,MATCH(J5216,종합배치표!$B:$B,0),(MATCH(M5216,{"A","B","C","D","E"},0)-1)*3+2),INDEX(교과배치표!$C:$Q,MATCH(J5216,교과배치표!$B:$B,0),(MATCH(M5216,{"A","B","C","D","E"},0)-1)*3+2))),"")</f>
        <v/>
      </c>
      <c r="T5216" s="26" t="str">
        <f t="array" ref="T5216">IFERROR(IF(OR(J5216="",M5216="",F5216=""),"",IF(F5216="학생부종합",INDEX(종합배치표!$C:$Q,MATCH(J5216,종합배치표!$B:$B,0),(MATCH(M5216,{"A","B","C","D","E"},0)-1)*3+3),INDEX(교과배치표!$C:$Q,MATCH(J5216,교과배치표!$B:$B,0),(MATCH(M5216,{"A","B","C","D","E"},0)-1)*3+3))),"")</f>
        <v/>
      </c>
    </row>
    <row r="5217" spans="2:20" ht="14.25" customHeight="1">
      <c r="B5217" s="20">
        <v>6394</v>
      </c>
      <c r="C5217" s="21" t="s">
        <v>22</v>
      </c>
      <c r="D5217" s="21" t="s">
        <v>22</v>
      </c>
      <c r="E5217" s="21" t="s">
        <v>1699</v>
      </c>
      <c r="F5217" s="21" t="s">
        <v>68</v>
      </c>
      <c r="G5217" s="21" t="s">
        <v>376</v>
      </c>
      <c r="H5217" s="21" t="s">
        <v>728</v>
      </c>
      <c r="I5217" s="21" t="s">
        <v>27</v>
      </c>
      <c r="J5217" s="23"/>
      <c r="K5217" s="24">
        <v>6</v>
      </c>
      <c r="M5217" s="25" t="str">
        <f>IF(I5217="","",IF(I5217="인문",성적입력!$C$8,성적입력!$C$9))</f>
        <v>A</v>
      </c>
      <c r="N5217" s="26">
        <f>성적입력!$C$15</f>
        <v>3</v>
      </c>
      <c r="P5217" s="27" t="str">
        <f t="shared" si="175"/>
        <v/>
      </c>
      <c r="R5217" s="26" t="str">
        <f t="array" ref="R5217">IFERROR(IF(OR(J5217="",M5217="",F5217=""),"",IF(F5217="학생부종합",INDEX(종합배치표!$C:$Q,MATCH(J5217,종합배치표!$B:$B,0),(MATCH(M5217,{"A","B","C","D","E"},0)-1)*3+1),INDEX(교과배치표!$C:$Q,MATCH(J5217,교과배치표!$B:$B,0),(MATCH(M5217,{"A","B","C","D","E"},0)-1)*3+1))),"")</f>
        <v/>
      </c>
      <c r="S5217" s="26" t="str">
        <f t="array" ref="S5217">IFERROR(IF(OR(J5217="",M5217="",F5217=""),"",IF(F5217="학생부종합",INDEX(종합배치표!$C:$Q,MATCH(J5217,종합배치표!$B:$B,0),(MATCH(M5217,{"A","B","C","D","E"},0)-1)*3+2),INDEX(교과배치표!$C:$Q,MATCH(J5217,교과배치표!$B:$B,0),(MATCH(M5217,{"A","B","C","D","E"},0)-1)*3+2))),"")</f>
        <v/>
      </c>
      <c r="T5217" s="26" t="str">
        <f t="array" ref="T5217">IFERROR(IF(OR(J5217="",M5217="",F5217=""),"",IF(F5217="학생부종합",INDEX(종합배치표!$C:$Q,MATCH(J5217,종합배치표!$B:$B,0),(MATCH(M5217,{"A","B","C","D","E"},0)-1)*3+3),INDEX(교과배치표!$C:$Q,MATCH(J5217,교과배치표!$B:$B,0),(MATCH(M5217,{"A","B","C","D","E"},0)-1)*3+3))),"")</f>
        <v/>
      </c>
    </row>
    <row r="5218" spans="2:20" ht="14.25" customHeight="1">
      <c r="B5218" s="20">
        <v>6395</v>
      </c>
      <c r="C5218" s="21" t="s">
        <v>22</v>
      </c>
      <c r="D5218" s="21" t="s">
        <v>22</v>
      </c>
      <c r="E5218" s="21" t="s">
        <v>1699</v>
      </c>
      <c r="F5218" s="21" t="s">
        <v>24</v>
      </c>
      <c r="G5218" s="21" t="s">
        <v>1700</v>
      </c>
      <c r="H5218" s="21" t="s">
        <v>728</v>
      </c>
      <c r="I5218" s="21" t="s">
        <v>27</v>
      </c>
      <c r="J5218" s="23"/>
      <c r="K5218" s="24">
        <v>9</v>
      </c>
      <c r="M5218" s="25" t="str">
        <f>IF(I5218="","",IF(I5218="인문",성적입력!$C$8,성적입력!$C$9))</f>
        <v>A</v>
      </c>
      <c r="N5218" s="26">
        <f>성적입력!$C$15</f>
        <v>3</v>
      </c>
      <c r="P5218" s="27" t="str">
        <f t="shared" si="175"/>
        <v/>
      </c>
      <c r="R5218" s="26" t="str">
        <f t="array" ref="R5218">IFERROR(IF(OR(J5218="",M5218="",F5218=""),"",IF(F5218="학생부종합",INDEX(종합배치표!$C:$Q,MATCH(J5218,종합배치표!$B:$B,0),(MATCH(M5218,{"A","B","C","D","E"},0)-1)*3+1),INDEX(교과배치표!$C:$Q,MATCH(J5218,교과배치표!$B:$B,0),(MATCH(M5218,{"A","B","C","D","E"},0)-1)*3+1))),"")</f>
        <v/>
      </c>
      <c r="S5218" s="26" t="str">
        <f t="array" ref="S5218">IFERROR(IF(OR(J5218="",M5218="",F5218=""),"",IF(F5218="학생부종합",INDEX(종합배치표!$C:$Q,MATCH(J5218,종합배치표!$B:$B,0),(MATCH(M5218,{"A","B","C","D","E"},0)-1)*3+2),INDEX(교과배치표!$C:$Q,MATCH(J5218,교과배치표!$B:$B,0),(MATCH(M5218,{"A","B","C","D","E"},0)-1)*3+2))),"")</f>
        <v/>
      </c>
      <c r="T5218" s="26" t="str">
        <f t="array" ref="T5218">IFERROR(IF(OR(J5218="",M5218="",F5218=""),"",IF(F5218="학생부종합",INDEX(종합배치표!$C:$Q,MATCH(J5218,종합배치표!$B:$B,0),(MATCH(M5218,{"A","B","C","D","E"},0)-1)*3+3),INDEX(교과배치표!$C:$Q,MATCH(J5218,교과배치표!$B:$B,0),(MATCH(M5218,{"A","B","C","D","E"},0)-1)*3+3))),"")</f>
        <v/>
      </c>
    </row>
    <row r="5219" spans="2:20" ht="14.25" customHeight="1">
      <c r="B5219" s="20">
        <v>6396</v>
      </c>
      <c r="C5219" s="21" t="s">
        <v>22</v>
      </c>
      <c r="D5219" s="21" t="s">
        <v>22</v>
      </c>
      <c r="E5219" s="21" t="s">
        <v>1699</v>
      </c>
      <c r="F5219" s="21" t="s">
        <v>24</v>
      </c>
      <c r="G5219" s="21" t="s">
        <v>1701</v>
      </c>
      <c r="H5219" s="21" t="s">
        <v>728</v>
      </c>
      <c r="I5219" s="21" t="s">
        <v>27</v>
      </c>
      <c r="J5219" s="23"/>
      <c r="K5219" s="24">
        <v>8</v>
      </c>
      <c r="M5219" s="25" t="str">
        <f>IF(I5219="","",IF(I5219="인문",성적입력!$C$8,성적입력!$C$9))</f>
        <v>A</v>
      </c>
      <c r="N5219" s="26">
        <f>성적입력!$C$15</f>
        <v>3</v>
      </c>
      <c r="P5219" s="27" t="str">
        <f t="shared" si="175"/>
        <v/>
      </c>
      <c r="R5219" s="26" t="str">
        <f t="array" ref="R5219">IFERROR(IF(OR(J5219="",M5219="",F5219=""),"",IF(F5219="학생부종합",INDEX(종합배치표!$C:$Q,MATCH(J5219,종합배치표!$B:$B,0),(MATCH(M5219,{"A","B","C","D","E"},0)-1)*3+1),INDEX(교과배치표!$C:$Q,MATCH(J5219,교과배치표!$B:$B,0),(MATCH(M5219,{"A","B","C","D","E"},0)-1)*3+1))),"")</f>
        <v/>
      </c>
      <c r="S5219" s="26" t="str">
        <f t="array" ref="S5219">IFERROR(IF(OR(J5219="",M5219="",F5219=""),"",IF(F5219="학생부종합",INDEX(종합배치표!$C:$Q,MATCH(J5219,종합배치표!$B:$B,0),(MATCH(M5219,{"A","B","C","D","E"},0)-1)*3+2),INDEX(교과배치표!$C:$Q,MATCH(J5219,교과배치표!$B:$B,0),(MATCH(M5219,{"A","B","C","D","E"},0)-1)*3+2))),"")</f>
        <v/>
      </c>
      <c r="T5219" s="26" t="str">
        <f t="array" ref="T5219">IFERROR(IF(OR(J5219="",M5219="",F5219=""),"",IF(F5219="학생부종합",INDEX(종합배치표!$C:$Q,MATCH(J5219,종합배치표!$B:$B,0),(MATCH(M5219,{"A","B","C","D","E"},0)-1)*3+3),INDEX(교과배치표!$C:$Q,MATCH(J5219,교과배치표!$B:$B,0),(MATCH(M5219,{"A","B","C","D","E"},0)-1)*3+3))),"")</f>
        <v/>
      </c>
    </row>
    <row r="5220" spans="2:20" ht="14.25" customHeight="1">
      <c r="B5220" s="20">
        <v>6397</v>
      </c>
      <c r="C5220" s="21" t="s">
        <v>170</v>
      </c>
      <c r="D5220" s="21" t="s">
        <v>619</v>
      </c>
      <c r="E5220" s="21" t="s">
        <v>1699</v>
      </c>
      <c r="F5220" s="21" t="s">
        <v>68</v>
      </c>
      <c r="G5220" s="21" t="s">
        <v>376</v>
      </c>
      <c r="H5220" s="21" t="s">
        <v>1714</v>
      </c>
      <c r="I5220" s="21" t="s">
        <v>60</v>
      </c>
      <c r="J5220" s="23"/>
      <c r="K5220" s="24">
        <v>4</v>
      </c>
      <c r="M5220" s="25" t="str">
        <f>IF(I5220="","",IF(I5220="인문",성적입력!$C$8,성적입력!$C$9))</f>
        <v>A</v>
      </c>
      <c r="N5220" s="26">
        <f>성적입력!$C$15</f>
        <v>3</v>
      </c>
      <c r="P5220" s="27" t="str">
        <f t="shared" si="175"/>
        <v/>
      </c>
      <c r="R5220" s="26" t="str">
        <f t="array" ref="R5220">IFERROR(IF(OR(J5220="",M5220="",F5220=""),"",IF(F5220="학생부종합",INDEX(종합배치표!$C:$Q,MATCH(J5220,종합배치표!$B:$B,0),(MATCH(M5220,{"A","B","C","D","E"},0)-1)*3+1),INDEX(교과배치표!$C:$Q,MATCH(J5220,교과배치표!$B:$B,0),(MATCH(M5220,{"A","B","C","D","E"},0)-1)*3+1))),"")</f>
        <v/>
      </c>
      <c r="S5220" s="26" t="str">
        <f t="array" ref="S5220">IFERROR(IF(OR(J5220="",M5220="",F5220=""),"",IF(F5220="학생부종합",INDEX(종합배치표!$C:$Q,MATCH(J5220,종합배치표!$B:$B,0),(MATCH(M5220,{"A","B","C","D","E"},0)-1)*3+2),INDEX(교과배치표!$C:$Q,MATCH(J5220,교과배치표!$B:$B,0),(MATCH(M5220,{"A","B","C","D","E"},0)-1)*3+2))),"")</f>
        <v/>
      </c>
      <c r="T5220" s="26" t="str">
        <f t="array" ref="T5220">IFERROR(IF(OR(J5220="",M5220="",F5220=""),"",IF(F5220="학생부종합",INDEX(종합배치표!$C:$Q,MATCH(J5220,종합배치표!$B:$B,0),(MATCH(M5220,{"A","B","C","D","E"},0)-1)*3+3),INDEX(교과배치표!$C:$Q,MATCH(J5220,교과배치표!$B:$B,0),(MATCH(M5220,{"A","B","C","D","E"},0)-1)*3+3))),"")</f>
        <v/>
      </c>
    </row>
    <row r="5221" spans="2:20" ht="14.25" customHeight="1">
      <c r="B5221" s="20">
        <v>6398</v>
      </c>
      <c r="C5221" s="21" t="s">
        <v>170</v>
      </c>
      <c r="D5221" s="21" t="s">
        <v>619</v>
      </c>
      <c r="E5221" s="21" t="s">
        <v>1699</v>
      </c>
      <c r="F5221" s="21" t="s">
        <v>24</v>
      </c>
      <c r="G5221" s="21" t="s">
        <v>1700</v>
      </c>
      <c r="H5221" s="21" t="s">
        <v>1714</v>
      </c>
      <c r="I5221" s="21" t="s">
        <v>60</v>
      </c>
      <c r="J5221" s="23"/>
      <c r="K5221" s="24">
        <v>8</v>
      </c>
      <c r="M5221" s="25" t="str">
        <f>IF(I5221="","",IF(I5221="인문",성적입력!$C$8,성적입력!$C$9))</f>
        <v>A</v>
      </c>
      <c r="N5221" s="26">
        <f>성적입력!$C$15</f>
        <v>3</v>
      </c>
      <c r="P5221" s="27" t="str">
        <f t="shared" si="175"/>
        <v/>
      </c>
      <c r="R5221" s="26" t="str">
        <f t="array" ref="R5221">IFERROR(IF(OR(J5221="",M5221="",F5221=""),"",IF(F5221="학생부종합",INDEX(종합배치표!$C:$Q,MATCH(J5221,종합배치표!$B:$B,0),(MATCH(M5221,{"A","B","C","D","E"},0)-1)*3+1),INDEX(교과배치표!$C:$Q,MATCH(J5221,교과배치표!$B:$B,0),(MATCH(M5221,{"A","B","C","D","E"},0)-1)*3+1))),"")</f>
        <v/>
      </c>
      <c r="S5221" s="26" t="str">
        <f t="array" ref="S5221">IFERROR(IF(OR(J5221="",M5221="",F5221=""),"",IF(F5221="학생부종합",INDEX(종합배치표!$C:$Q,MATCH(J5221,종합배치표!$B:$B,0),(MATCH(M5221,{"A","B","C","D","E"},0)-1)*3+2),INDEX(교과배치표!$C:$Q,MATCH(J5221,교과배치표!$B:$B,0),(MATCH(M5221,{"A","B","C","D","E"},0)-1)*3+2))),"")</f>
        <v/>
      </c>
      <c r="T5221" s="26" t="str">
        <f t="array" ref="T5221">IFERROR(IF(OR(J5221="",M5221="",F5221=""),"",IF(F5221="학생부종합",INDEX(종합배치표!$C:$Q,MATCH(J5221,종합배치표!$B:$B,0),(MATCH(M5221,{"A","B","C","D","E"},0)-1)*3+3),INDEX(교과배치표!$C:$Q,MATCH(J5221,교과배치표!$B:$B,0),(MATCH(M5221,{"A","B","C","D","E"},0)-1)*3+3))),"")</f>
        <v/>
      </c>
    </row>
    <row r="5222" spans="2:20" ht="14.25" customHeight="1">
      <c r="B5222" s="20">
        <v>6399</v>
      </c>
      <c r="C5222" s="21" t="s">
        <v>170</v>
      </c>
      <c r="D5222" s="21" t="s">
        <v>619</v>
      </c>
      <c r="E5222" s="21" t="s">
        <v>1699</v>
      </c>
      <c r="F5222" s="21" t="s">
        <v>24</v>
      </c>
      <c r="G5222" s="21" t="s">
        <v>1701</v>
      </c>
      <c r="H5222" s="21" t="s">
        <v>1714</v>
      </c>
      <c r="I5222" s="21" t="s">
        <v>60</v>
      </c>
      <c r="J5222" s="23"/>
      <c r="K5222" s="24">
        <v>8</v>
      </c>
      <c r="M5222" s="25" t="str">
        <f>IF(I5222="","",IF(I5222="인문",성적입력!$C$8,성적입력!$C$9))</f>
        <v>A</v>
      </c>
      <c r="N5222" s="26">
        <f>성적입력!$C$15</f>
        <v>3</v>
      </c>
      <c r="P5222" s="27" t="str">
        <f t="shared" si="175"/>
        <v/>
      </c>
      <c r="R5222" s="26" t="str">
        <f t="array" ref="R5222">IFERROR(IF(OR(J5222="",M5222="",F5222=""),"",IF(F5222="학생부종합",INDEX(종합배치표!$C:$Q,MATCH(J5222,종합배치표!$B:$B,0),(MATCH(M5222,{"A","B","C","D","E"},0)-1)*3+1),INDEX(교과배치표!$C:$Q,MATCH(J5222,교과배치표!$B:$B,0),(MATCH(M5222,{"A","B","C","D","E"},0)-1)*3+1))),"")</f>
        <v/>
      </c>
      <c r="S5222" s="26" t="str">
        <f t="array" ref="S5222">IFERROR(IF(OR(J5222="",M5222="",F5222=""),"",IF(F5222="학생부종합",INDEX(종합배치표!$C:$Q,MATCH(J5222,종합배치표!$B:$B,0),(MATCH(M5222,{"A","B","C","D","E"},0)-1)*3+2),INDEX(교과배치표!$C:$Q,MATCH(J5222,교과배치표!$B:$B,0),(MATCH(M5222,{"A","B","C","D","E"},0)-1)*3+2))),"")</f>
        <v/>
      </c>
      <c r="T5222" s="26" t="str">
        <f t="array" ref="T5222">IFERROR(IF(OR(J5222="",M5222="",F5222=""),"",IF(F5222="학생부종합",INDEX(종합배치표!$C:$Q,MATCH(J5222,종합배치표!$B:$B,0),(MATCH(M5222,{"A","B","C","D","E"},0)-1)*3+3),INDEX(교과배치표!$C:$Q,MATCH(J5222,교과배치표!$B:$B,0),(MATCH(M5222,{"A","B","C","D","E"},0)-1)*3+3))),"")</f>
        <v/>
      </c>
    </row>
    <row r="5223" spans="2:20" ht="14.25" customHeight="1">
      <c r="B5223" s="20">
        <v>6400</v>
      </c>
      <c r="C5223" s="21" t="s">
        <v>170</v>
      </c>
      <c r="D5223" s="21" t="s">
        <v>619</v>
      </c>
      <c r="E5223" s="21" t="s">
        <v>1699</v>
      </c>
      <c r="F5223" s="21" t="s">
        <v>68</v>
      </c>
      <c r="G5223" s="21" t="s">
        <v>376</v>
      </c>
      <c r="H5223" s="21" t="s">
        <v>935</v>
      </c>
      <c r="I5223" s="21" t="s">
        <v>60</v>
      </c>
      <c r="J5223" s="23"/>
      <c r="K5223" s="24">
        <v>4</v>
      </c>
      <c r="M5223" s="25" t="str">
        <f>IF(I5223="","",IF(I5223="인문",성적입력!$C$8,성적입력!$C$9))</f>
        <v>A</v>
      </c>
      <c r="N5223" s="26">
        <f>성적입력!$C$15</f>
        <v>3</v>
      </c>
      <c r="P5223" s="27" t="str">
        <f t="shared" si="175"/>
        <v/>
      </c>
      <c r="R5223" s="26" t="str">
        <f t="array" ref="R5223">IFERROR(IF(OR(J5223="",M5223="",F5223=""),"",IF(F5223="학생부종합",INDEX(종합배치표!$C:$Q,MATCH(J5223,종합배치표!$B:$B,0),(MATCH(M5223,{"A","B","C","D","E"},0)-1)*3+1),INDEX(교과배치표!$C:$Q,MATCH(J5223,교과배치표!$B:$B,0),(MATCH(M5223,{"A","B","C","D","E"},0)-1)*3+1))),"")</f>
        <v/>
      </c>
      <c r="S5223" s="26" t="str">
        <f t="array" ref="S5223">IFERROR(IF(OR(J5223="",M5223="",F5223=""),"",IF(F5223="학생부종합",INDEX(종합배치표!$C:$Q,MATCH(J5223,종합배치표!$B:$B,0),(MATCH(M5223,{"A","B","C","D","E"},0)-1)*3+2),INDEX(교과배치표!$C:$Q,MATCH(J5223,교과배치표!$B:$B,0),(MATCH(M5223,{"A","B","C","D","E"},0)-1)*3+2))),"")</f>
        <v/>
      </c>
      <c r="T5223" s="26" t="str">
        <f t="array" ref="T5223">IFERROR(IF(OR(J5223="",M5223="",F5223=""),"",IF(F5223="학생부종합",INDEX(종합배치표!$C:$Q,MATCH(J5223,종합배치표!$B:$B,0),(MATCH(M5223,{"A","B","C","D","E"},0)-1)*3+3),INDEX(교과배치표!$C:$Q,MATCH(J5223,교과배치표!$B:$B,0),(MATCH(M5223,{"A","B","C","D","E"},0)-1)*3+3))),"")</f>
        <v/>
      </c>
    </row>
    <row r="5224" spans="2:20" ht="14.25" customHeight="1">
      <c r="B5224" s="20">
        <v>6401</v>
      </c>
      <c r="C5224" s="21" t="s">
        <v>170</v>
      </c>
      <c r="D5224" s="21" t="s">
        <v>619</v>
      </c>
      <c r="E5224" s="21" t="s">
        <v>1699</v>
      </c>
      <c r="F5224" s="21" t="s">
        <v>24</v>
      </c>
      <c r="G5224" s="21" t="s">
        <v>1700</v>
      </c>
      <c r="H5224" s="21" t="s">
        <v>935</v>
      </c>
      <c r="I5224" s="21" t="s">
        <v>60</v>
      </c>
      <c r="J5224" s="23"/>
      <c r="K5224" s="24">
        <v>9</v>
      </c>
      <c r="M5224" s="25" t="str">
        <f>IF(I5224="","",IF(I5224="인문",성적입력!$C$8,성적입력!$C$9))</f>
        <v>A</v>
      </c>
      <c r="N5224" s="26">
        <f>성적입력!$C$15</f>
        <v>3</v>
      </c>
      <c r="P5224" s="27" t="str">
        <f t="shared" si="175"/>
        <v/>
      </c>
      <c r="R5224" s="26" t="str">
        <f t="array" ref="R5224">IFERROR(IF(OR(J5224="",M5224="",F5224=""),"",IF(F5224="학생부종합",INDEX(종합배치표!$C:$Q,MATCH(J5224,종합배치표!$B:$B,0),(MATCH(M5224,{"A","B","C","D","E"},0)-1)*3+1),INDEX(교과배치표!$C:$Q,MATCH(J5224,교과배치표!$B:$B,0),(MATCH(M5224,{"A","B","C","D","E"},0)-1)*3+1))),"")</f>
        <v/>
      </c>
      <c r="S5224" s="26" t="str">
        <f t="array" ref="S5224">IFERROR(IF(OR(J5224="",M5224="",F5224=""),"",IF(F5224="학생부종합",INDEX(종합배치표!$C:$Q,MATCH(J5224,종합배치표!$B:$B,0),(MATCH(M5224,{"A","B","C","D","E"},0)-1)*3+2),INDEX(교과배치표!$C:$Q,MATCH(J5224,교과배치표!$B:$B,0),(MATCH(M5224,{"A","B","C","D","E"},0)-1)*3+2))),"")</f>
        <v/>
      </c>
      <c r="T5224" s="26" t="str">
        <f t="array" ref="T5224">IFERROR(IF(OR(J5224="",M5224="",F5224=""),"",IF(F5224="학생부종합",INDEX(종합배치표!$C:$Q,MATCH(J5224,종합배치표!$B:$B,0),(MATCH(M5224,{"A","B","C","D","E"},0)-1)*3+3),INDEX(교과배치표!$C:$Q,MATCH(J5224,교과배치표!$B:$B,0),(MATCH(M5224,{"A","B","C","D","E"},0)-1)*3+3))),"")</f>
        <v/>
      </c>
    </row>
    <row r="5225" spans="2:20" ht="14.25" customHeight="1">
      <c r="B5225" s="20">
        <v>6402</v>
      </c>
      <c r="C5225" s="21" t="s">
        <v>170</v>
      </c>
      <c r="D5225" s="21" t="s">
        <v>619</v>
      </c>
      <c r="E5225" s="21" t="s">
        <v>1699</v>
      </c>
      <c r="F5225" s="21" t="s">
        <v>24</v>
      </c>
      <c r="G5225" s="21" t="s">
        <v>1701</v>
      </c>
      <c r="H5225" s="21" t="s">
        <v>935</v>
      </c>
      <c r="I5225" s="21" t="s">
        <v>60</v>
      </c>
      <c r="J5225" s="23"/>
      <c r="K5225" s="24">
        <v>9</v>
      </c>
      <c r="M5225" s="25" t="str">
        <f>IF(I5225="","",IF(I5225="인문",성적입력!$C$8,성적입력!$C$9))</f>
        <v>A</v>
      </c>
      <c r="N5225" s="26">
        <f>성적입력!$C$15</f>
        <v>3</v>
      </c>
      <c r="P5225" s="27" t="str">
        <f t="shared" si="175"/>
        <v/>
      </c>
      <c r="R5225" s="26" t="str">
        <f t="array" ref="R5225">IFERROR(IF(OR(J5225="",M5225="",F5225=""),"",IF(F5225="학생부종합",INDEX(종합배치표!$C:$Q,MATCH(J5225,종합배치표!$B:$B,0),(MATCH(M5225,{"A","B","C","D","E"},0)-1)*3+1),INDEX(교과배치표!$C:$Q,MATCH(J5225,교과배치표!$B:$B,0),(MATCH(M5225,{"A","B","C","D","E"},0)-1)*3+1))),"")</f>
        <v/>
      </c>
      <c r="S5225" s="26" t="str">
        <f t="array" ref="S5225">IFERROR(IF(OR(J5225="",M5225="",F5225=""),"",IF(F5225="학생부종합",INDEX(종합배치표!$C:$Q,MATCH(J5225,종합배치표!$B:$B,0),(MATCH(M5225,{"A","B","C","D","E"},0)-1)*3+2),INDEX(교과배치표!$C:$Q,MATCH(J5225,교과배치표!$B:$B,0),(MATCH(M5225,{"A","B","C","D","E"},0)-1)*3+2))),"")</f>
        <v/>
      </c>
      <c r="T5225" s="26" t="str">
        <f t="array" ref="T5225">IFERROR(IF(OR(J5225="",M5225="",F5225=""),"",IF(F5225="학생부종합",INDEX(종합배치표!$C:$Q,MATCH(J5225,종합배치표!$B:$B,0),(MATCH(M5225,{"A","B","C","D","E"},0)-1)*3+3),INDEX(교과배치표!$C:$Q,MATCH(J5225,교과배치표!$B:$B,0),(MATCH(M5225,{"A","B","C","D","E"},0)-1)*3+3))),"")</f>
        <v/>
      </c>
    </row>
    <row r="5226" spans="2:20" ht="14.25" customHeight="1">
      <c r="B5226" s="20">
        <v>6403</v>
      </c>
      <c r="C5226" s="21" t="s">
        <v>22</v>
      </c>
      <c r="D5226" s="21" t="s">
        <v>22</v>
      </c>
      <c r="E5226" s="21" t="s">
        <v>1699</v>
      </c>
      <c r="F5226" s="21" t="s">
        <v>68</v>
      </c>
      <c r="G5226" s="21" t="s">
        <v>376</v>
      </c>
      <c r="H5226" s="21" t="s">
        <v>1715</v>
      </c>
      <c r="I5226" s="21" t="s">
        <v>27</v>
      </c>
      <c r="J5226" s="23"/>
      <c r="K5226" s="24">
        <v>3</v>
      </c>
      <c r="M5226" s="25" t="str">
        <f>IF(I5226="","",IF(I5226="인문",성적입력!$C$8,성적입력!$C$9))</f>
        <v>A</v>
      </c>
      <c r="N5226" s="26">
        <f>성적입력!$C$15</f>
        <v>3</v>
      </c>
      <c r="P5226" s="27" t="str">
        <f t="shared" si="175"/>
        <v/>
      </c>
      <c r="R5226" s="26" t="str">
        <f t="array" ref="R5226">IFERROR(IF(OR(J5226="",M5226="",F5226=""),"",IF(F5226="학생부종합",INDEX(종합배치표!$C:$Q,MATCH(J5226,종합배치표!$B:$B,0),(MATCH(M5226,{"A","B","C","D","E"},0)-1)*3+1),INDEX(교과배치표!$C:$Q,MATCH(J5226,교과배치표!$B:$B,0),(MATCH(M5226,{"A","B","C","D","E"},0)-1)*3+1))),"")</f>
        <v/>
      </c>
      <c r="S5226" s="26" t="str">
        <f t="array" ref="S5226">IFERROR(IF(OR(J5226="",M5226="",F5226=""),"",IF(F5226="학생부종합",INDEX(종합배치표!$C:$Q,MATCH(J5226,종합배치표!$B:$B,0),(MATCH(M5226,{"A","B","C","D","E"},0)-1)*3+2),INDEX(교과배치표!$C:$Q,MATCH(J5226,교과배치표!$B:$B,0),(MATCH(M5226,{"A","B","C","D","E"},0)-1)*3+2))),"")</f>
        <v/>
      </c>
      <c r="T5226" s="26" t="str">
        <f t="array" ref="T5226">IFERROR(IF(OR(J5226="",M5226="",F5226=""),"",IF(F5226="학생부종합",INDEX(종합배치표!$C:$Q,MATCH(J5226,종합배치표!$B:$B,0),(MATCH(M5226,{"A","B","C","D","E"},0)-1)*3+3),INDEX(교과배치표!$C:$Q,MATCH(J5226,교과배치표!$B:$B,0),(MATCH(M5226,{"A","B","C","D","E"},0)-1)*3+3))),"")</f>
        <v/>
      </c>
    </row>
    <row r="5227" spans="2:20" ht="14.25" customHeight="1">
      <c r="B5227" s="20">
        <v>6404</v>
      </c>
      <c r="C5227" s="21" t="s">
        <v>22</v>
      </c>
      <c r="D5227" s="21" t="s">
        <v>22</v>
      </c>
      <c r="E5227" s="21" t="s">
        <v>1699</v>
      </c>
      <c r="F5227" s="21" t="s">
        <v>24</v>
      </c>
      <c r="G5227" s="21" t="s">
        <v>1700</v>
      </c>
      <c r="H5227" s="21" t="s">
        <v>1715</v>
      </c>
      <c r="I5227" s="21" t="s">
        <v>27</v>
      </c>
      <c r="J5227" s="23"/>
      <c r="K5227" s="24">
        <v>4</v>
      </c>
      <c r="M5227" s="25" t="str">
        <f>IF(I5227="","",IF(I5227="인문",성적입력!$C$8,성적입력!$C$9))</f>
        <v>A</v>
      </c>
      <c r="N5227" s="26">
        <f>성적입력!$C$15</f>
        <v>3</v>
      </c>
      <c r="P5227" s="27" t="str">
        <f t="shared" si="175"/>
        <v/>
      </c>
      <c r="R5227" s="26" t="str">
        <f t="array" ref="R5227">IFERROR(IF(OR(J5227="",M5227="",F5227=""),"",IF(F5227="학생부종합",INDEX(종합배치표!$C:$Q,MATCH(J5227,종합배치표!$B:$B,0),(MATCH(M5227,{"A","B","C","D","E"},0)-1)*3+1),INDEX(교과배치표!$C:$Q,MATCH(J5227,교과배치표!$B:$B,0),(MATCH(M5227,{"A","B","C","D","E"},0)-1)*3+1))),"")</f>
        <v/>
      </c>
      <c r="S5227" s="26" t="str">
        <f t="array" ref="S5227">IFERROR(IF(OR(J5227="",M5227="",F5227=""),"",IF(F5227="학생부종합",INDEX(종합배치표!$C:$Q,MATCH(J5227,종합배치표!$B:$B,0),(MATCH(M5227,{"A","B","C","D","E"},0)-1)*3+2),INDEX(교과배치표!$C:$Q,MATCH(J5227,교과배치표!$B:$B,0),(MATCH(M5227,{"A","B","C","D","E"},0)-1)*3+2))),"")</f>
        <v/>
      </c>
      <c r="T5227" s="26" t="str">
        <f t="array" ref="T5227">IFERROR(IF(OR(J5227="",M5227="",F5227=""),"",IF(F5227="학생부종합",INDEX(종합배치표!$C:$Q,MATCH(J5227,종합배치표!$B:$B,0),(MATCH(M5227,{"A","B","C","D","E"},0)-1)*3+3),INDEX(교과배치표!$C:$Q,MATCH(J5227,교과배치표!$B:$B,0),(MATCH(M5227,{"A","B","C","D","E"},0)-1)*3+3))),"")</f>
        <v/>
      </c>
    </row>
    <row r="5228" spans="2:20" ht="14.25" customHeight="1">
      <c r="B5228" s="20">
        <v>6405</v>
      </c>
      <c r="C5228" s="21" t="s">
        <v>22</v>
      </c>
      <c r="D5228" s="21" t="s">
        <v>22</v>
      </c>
      <c r="E5228" s="21" t="s">
        <v>1699</v>
      </c>
      <c r="F5228" s="21" t="s">
        <v>24</v>
      </c>
      <c r="G5228" s="21" t="s">
        <v>1701</v>
      </c>
      <c r="H5228" s="21" t="s">
        <v>1715</v>
      </c>
      <c r="I5228" s="21" t="s">
        <v>27</v>
      </c>
      <c r="J5228" s="23"/>
      <c r="K5228" s="24">
        <v>5</v>
      </c>
      <c r="M5228" s="25" t="str">
        <f>IF(I5228="","",IF(I5228="인문",성적입력!$C$8,성적입력!$C$9))</f>
        <v>A</v>
      </c>
      <c r="N5228" s="26">
        <f>성적입력!$C$15</f>
        <v>3</v>
      </c>
      <c r="P5228" s="27" t="str">
        <f t="shared" si="175"/>
        <v/>
      </c>
      <c r="R5228" s="26" t="str">
        <f t="array" ref="R5228">IFERROR(IF(OR(J5228="",M5228="",F5228=""),"",IF(F5228="학생부종합",INDEX(종합배치표!$C:$Q,MATCH(J5228,종합배치표!$B:$B,0),(MATCH(M5228,{"A","B","C","D","E"},0)-1)*3+1),INDEX(교과배치표!$C:$Q,MATCH(J5228,교과배치표!$B:$B,0),(MATCH(M5228,{"A","B","C","D","E"},0)-1)*3+1))),"")</f>
        <v/>
      </c>
      <c r="S5228" s="26" t="str">
        <f t="array" ref="S5228">IFERROR(IF(OR(J5228="",M5228="",F5228=""),"",IF(F5228="학생부종합",INDEX(종합배치표!$C:$Q,MATCH(J5228,종합배치표!$B:$B,0),(MATCH(M5228,{"A","B","C","D","E"},0)-1)*3+2),INDEX(교과배치표!$C:$Q,MATCH(J5228,교과배치표!$B:$B,0),(MATCH(M5228,{"A","B","C","D","E"},0)-1)*3+2))),"")</f>
        <v/>
      </c>
      <c r="T5228" s="26" t="str">
        <f t="array" ref="T5228">IFERROR(IF(OR(J5228="",M5228="",F5228=""),"",IF(F5228="학생부종합",INDEX(종합배치표!$C:$Q,MATCH(J5228,종합배치표!$B:$B,0),(MATCH(M5228,{"A","B","C","D","E"},0)-1)*3+3),INDEX(교과배치표!$C:$Q,MATCH(J5228,교과배치표!$B:$B,0),(MATCH(M5228,{"A","B","C","D","E"},0)-1)*3+3))),"")</f>
        <v/>
      </c>
    </row>
    <row r="5229" spans="2:20" ht="14.25" customHeight="1">
      <c r="B5229" s="20">
        <v>6406</v>
      </c>
      <c r="C5229" s="21" t="s">
        <v>170</v>
      </c>
      <c r="D5229" s="21" t="s">
        <v>619</v>
      </c>
      <c r="E5229" s="21" t="s">
        <v>1699</v>
      </c>
      <c r="F5229" s="21" t="s">
        <v>68</v>
      </c>
      <c r="G5229" s="21" t="s">
        <v>376</v>
      </c>
      <c r="H5229" s="21" t="s">
        <v>51</v>
      </c>
      <c r="I5229" s="21" t="s">
        <v>27</v>
      </c>
      <c r="J5229" s="23"/>
      <c r="K5229" s="24">
        <v>4</v>
      </c>
      <c r="M5229" s="25" t="str">
        <f>IF(I5229="","",IF(I5229="인문",성적입력!$C$8,성적입력!$C$9))</f>
        <v>A</v>
      </c>
      <c r="N5229" s="26">
        <f>성적입력!$C$15</f>
        <v>3</v>
      </c>
      <c r="P5229" s="27" t="str">
        <f t="shared" si="175"/>
        <v/>
      </c>
      <c r="R5229" s="26" t="str">
        <f t="array" ref="R5229">IFERROR(IF(OR(J5229="",M5229="",F5229=""),"",IF(F5229="학생부종합",INDEX(종합배치표!$C:$Q,MATCH(J5229,종합배치표!$B:$B,0),(MATCH(M5229,{"A","B","C","D","E"},0)-1)*3+1),INDEX(교과배치표!$C:$Q,MATCH(J5229,교과배치표!$B:$B,0),(MATCH(M5229,{"A","B","C","D","E"},0)-1)*3+1))),"")</f>
        <v/>
      </c>
      <c r="S5229" s="26" t="str">
        <f t="array" ref="S5229">IFERROR(IF(OR(J5229="",M5229="",F5229=""),"",IF(F5229="학생부종합",INDEX(종합배치표!$C:$Q,MATCH(J5229,종합배치표!$B:$B,0),(MATCH(M5229,{"A","B","C","D","E"},0)-1)*3+2),INDEX(교과배치표!$C:$Q,MATCH(J5229,교과배치표!$B:$B,0),(MATCH(M5229,{"A","B","C","D","E"},0)-1)*3+2))),"")</f>
        <v/>
      </c>
      <c r="T5229" s="26" t="str">
        <f t="array" ref="T5229">IFERROR(IF(OR(J5229="",M5229="",F5229=""),"",IF(F5229="학생부종합",INDEX(종합배치표!$C:$Q,MATCH(J5229,종합배치표!$B:$B,0),(MATCH(M5229,{"A","B","C","D","E"},0)-1)*3+3),INDEX(교과배치표!$C:$Q,MATCH(J5229,교과배치표!$B:$B,0),(MATCH(M5229,{"A","B","C","D","E"},0)-1)*3+3))),"")</f>
        <v/>
      </c>
    </row>
    <row r="5230" spans="2:20" ht="14.25" customHeight="1">
      <c r="B5230" s="20">
        <v>6407</v>
      </c>
      <c r="C5230" s="21" t="s">
        <v>170</v>
      </c>
      <c r="D5230" s="21" t="s">
        <v>619</v>
      </c>
      <c r="E5230" s="21" t="s">
        <v>1699</v>
      </c>
      <c r="F5230" s="21" t="s">
        <v>24</v>
      </c>
      <c r="G5230" s="21" t="s">
        <v>1700</v>
      </c>
      <c r="H5230" s="21" t="s">
        <v>51</v>
      </c>
      <c r="I5230" s="21" t="s">
        <v>27</v>
      </c>
      <c r="J5230" s="23"/>
      <c r="K5230" s="24">
        <v>6</v>
      </c>
      <c r="M5230" s="25" t="str">
        <f>IF(I5230="","",IF(I5230="인문",성적입력!$C$8,성적입력!$C$9))</f>
        <v>A</v>
      </c>
      <c r="N5230" s="26">
        <f>성적입력!$C$15</f>
        <v>3</v>
      </c>
      <c r="P5230" s="27" t="str">
        <f t="shared" si="175"/>
        <v/>
      </c>
      <c r="R5230" s="26" t="str">
        <f t="array" ref="R5230">IFERROR(IF(OR(J5230="",M5230="",F5230=""),"",IF(F5230="학생부종합",INDEX(종합배치표!$C:$Q,MATCH(J5230,종합배치표!$B:$B,0),(MATCH(M5230,{"A","B","C","D","E"},0)-1)*3+1),INDEX(교과배치표!$C:$Q,MATCH(J5230,교과배치표!$B:$B,0),(MATCH(M5230,{"A","B","C","D","E"},0)-1)*3+1))),"")</f>
        <v/>
      </c>
      <c r="S5230" s="26" t="str">
        <f t="array" ref="S5230">IFERROR(IF(OR(J5230="",M5230="",F5230=""),"",IF(F5230="학생부종합",INDEX(종합배치표!$C:$Q,MATCH(J5230,종합배치표!$B:$B,0),(MATCH(M5230,{"A","B","C","D","E"},0)-1)*3+2),INDEX(교과배치표!$C:$Q,MATCH(J5230,교과배치표!$B:$B,0),(MATCH(M5230,{"A","B","C","D","E"},0)-1)*3+2))),"")</f>
        <v/>
      </c>
      <c r="T5230" s="26" t="str">
        <f t="array" ref="T5230">IFERROR(IF(OR(J5230="",M5230="",F5230=""),"",IF(F5230="학생부종합",INDEX(종합배치표!$C:$Q,MATCH(J5230,종합배치표!$B:$B,0),(MATCH(M5230,{"A","B","C","D","E"},0)-1)*3+3),INDEX(교과배치표!$C:$Q,MATCH(J5230,교과배치표!$B:$B,0),(MATCH(M5230,{"A","B","C","D","E"},0)-1)*3+3))),"")</f>
        <v/>
      </c>
    </row>
    <row r="5231" spans="2:20" ht="14.25" customHeight="1">
      <c r="B5231" s="20">
        <v>6408</v>
      </c>
      <c r="C5231" s="21" t="s">
        <v>170</v>
      </c>
      <c r="D5231" s="21" t="s">
        <v>619</v>
      </c>
      <c r="E5231" s="21" t="s">
        <v>1699</v>
      </c>
      <c r="F5231" s="21" t="s">
        <v>24</v>
      </c>
      <c r="G5231" s="21" t="s">
        <v>1701</v>
      </c>
      <c r="H5231" s="21" t="s">
        <v>51</v>
      </c>
      <c r="I5231" s="21" t="s">
        <v>27</v>
      </c>
      <c r="J5231" s="23"/>
      <c r="K5231" s="24">
        <v>7</v>
      </c>
      <c r="M5231" s="25" t="str">
        <f>IF(I5231="","",IF(I5231="인문",성적입력!$C$8,성적입력!$C$9))</f>
        <v>A</v>
      </c>
      <c r="N5231" s="26">
        <f>성적입력!$C$15</f>
        <v>3</v>
      </c>
      <c r="P5231" s="27" t="str">
        <f t="shared" si="175"/>
        <v/>
      </c>
      <c r="R5231" s="26" t="str">
        <f t="array" ref="R5231">IFERROR(IF(OR(J5231="",M5231="",F5231=""),"",IF(F5231="학생부종합",INDEX(종합배치표!$C:$Q,MATCH(J5231,종합배치표!$B:$B,0),(MATCH(M5231,{"A","B","C","D","E"},0)-1)*3+1),INDEX(교과배치표!$C:$Q,MATCH(J5231,교과배치표!$B:$B,0),(MATCH(M5231,{"A","B","C","D","E"},0)-1)*3+1))),"")</f>
        <v/>
      </c>
      <c r="S5231" s="26" t="str">
        <f t="array" ref="S5231">IFERROR(IF(OR(J5231="",M5231="",F5231=""),"",IF(F5231="학생부종합",INDEX(종합배치표!$C:$Q,MATCH(J5231,종합배치표!$B:$B,0),(MATCH(M5231,{"A","B","C","D","E"},0)-1)*3+2),INDEX(교과배치표!$C:$Q,MATCH(J5231,교과배치표!$B:$B,0),(MATCH(M5231,{"A","B","C","D","E"},0)-1)*3+2))),"")</f>
        <v/>
      </c>
      <c r="T5231" s="26" t="str">
        <f t="array" ref="T5231">IFERROR(IF(OR(J5231="",M5231="",F5231=""),"",IF(F5231="학생부종합",INDEX(종합배치표!$C:$Q,MATCH(J5231,종합배치표!$B:$B,0),(MATCH(M5231,{"A","B","C","D","E"},0)-1)*3+3),INDEX(교과배치표!$C:$Q,MATCH(J5231,교과배치표!$B:$B,0),(MATCH(M5231,{"A","B","C","D","E"},0)-1)*3+3))),"")</f>
        <v/>
      </c>
    </row>
    <row r="5232" spans="2:20" ht="14.25" customHeight="1">
      <c r="B5232" s="20">
        <v>6409</v>
      </c>
      <c r="C5232" s="21" t="s">
        <v>170</v>
      </c>
      <c r="D5232" s="21" t="s">
        <v>619</v>
      </c>
      <c r="E5232" s="21" t="s">
        <v>1699</v>
      </c>
      <c r="F5232" s="21" t="s">
        <v>68</v>
      </c>
      <c r="G5232" s="21" t="s">
        <v>376</v>
      </c>
      <c r="H5232" s="21" t="s">
        <v>635</v>
      </c>
      <c r="I5232" s="21" t="s">
        <v>60</v>
      </c>
      <c r="J5232" s="23"/>
      <c r="K5232" s="24">
        <v>4</v>
      </c>
      <c r="M5232" s="25" t="str">
        <f>IF(I5232="","",IF(I5232="인문",성적입력!$C$8,성적입력!$C$9))</f>
        <v>A</v>
      </c>
      <c r="N5232" s="26">
        <f>성적입력!$C$15</f>
        <v>3</v>
      </c>
      <c r="P5232" s="27" t="str">
        <f t="shared" si="175"/>
        <v/>
      </c>
      <c r="R5232" s="26" t="str">
        <f t="array" ref="R5232">IFERROR(IF(OR(J5232="",M5232="",F5232=""),"",IF(F5232="학생부종합",INDEX(종합배치표!$C:$Q,MATCH(J5232,종합배치표!$B:$B,0),(MATCH(M5232,{"A","B","C","D","E"},0)-1)*3+1),INDEX(교과배치표!$C:$Q,MATCH(J5232,교과배치표!$B:$B,0),(MATCH(M5232,{"A","B","C","D","E"},0)-1)*3+1))),"")</f>
        <v/>
      </c>
      <c r="S5232" s="26" t="str">
        <f t="array" ref="S5232">IFERROR(IF(OR(J5232="",M5232="",F5232=""),"",IF(F5232="학생부종합",INDEX(종합배치표!$C:$Q,MATCH(J5232,종합배치표!$B:$B,0),(MATCH(M5232,{"A","B","C","D","E"},0)-1)*3+2),INDEX(교과배치표!$C:$Q,MATCH(J5232,교과배치표!$B:$B,0),(MATCH(M5232,{"A","B","C","D","E"},0)-1)*3+2))),"")</f>
        <v/>
      </c>
      <c r="T5232" s="26" t="str">
        <f t="array" ref="T5232">IFERROR(IF(OR(J5232="",M5232="",F5232=""),"",IF(F5232="학생부종합",INDEX(종합배치표!$C:$Q,MATCH(J5232,종합배치표!$B:$B,0),(MATCH(M5232,{"A","B","C","D","E"},0)-1)*3+3),INDEX(교과배치표!$C:$Q,MATCH(J5232,교과배치표!$B:$B,0),(MATCH(M5232,{"A","B","C","D","E"},0)-1)*3+3))),"")</f>
        <v/>
      </c>
    </row>
    <row r="5233" spans="2:20" ht="14.25" customHeight="1">
      <c r="B5233" s="20">
        <v>6410</v>
      </c>
      <c r="C5233" s="21" t="s">
        <v>170</v>
      </c>
      <c r="D5233" s="21" t="s">
        <v>619</v>
      </c>
      <c r="E5233" s="21" t="s">
        <v>1699</v>
      </c>
      <c r="F5233" s="21" t="s">
        <v>24</v>
      </c>
      <c r="G5233" s="21" t="s">
        <v>1700</v>
      </c>
      <c r="H5233" s="21" t="s">
        <v>635</v>
      </c>
      <c r="I5233" s="21" t="s">
        <v>60</v>
      </c>
      <c r="J5233" s="23"/>
      <c r="K5233" s="24">
        <v>6</v>
      </c>
      <c r="M5233" s="25" t="str">
        <f>IF(I5233="","",IF(I5233="인문",성적입력!$C$8,성적입력!$C$9))</f>
        <v>A</v>
      </c>
      <c r="N5233" s="26">
        <f>성적입력!$C$15</f>
        <v>3</v>
      </c>
      <c r="P5233" s="27" t="str">
        <f t="shared" si="175"/>
        <v/>
      </c>
      <c r="R5233" s="26" t="str">
        <f t="array" ref="R5233">IFERROR(IF(OR(J5233="",M5233="",F5233=""),"",IF(F5233="학생부종합",INDEX(종합배치표!$C:$Q,MATCH(J5233,종합배치표!$B:$B,0),(MATCH(M5233,{"A","B","C","D","E"},0)-1)*3+1),INDEX(교과배치표!$C:$Q,MATCH(J5233,교과배치표!$B:$B,0),(MATCH(M5233,{"A","B","C","D","E"},0)-1)*3+1))),"")</f>
        <v/>
      </c>
      <c r="S5233" s="26" t="str">
        <f t="array" ref="S5233">IFERROR(IF(OR(J5233="",M5233="",F5233=""),"",IF(F5233="학생부종합",INDEX(종합배치표!$C:$Q,MATCH(J5233,종합배치표!$B:$B,0),(MATCH(M5233,{"A","B","C","D","E"},0)-1)*3+2),INDEX(교과배치표!$C:$Q,MATCH(J5233,교과배치표!$B:$B,0),(MATCH(M5233,{"A","B","C","D","E"},0)-1)*3+2))),"")</f>
        <v/>
      </c>
      <c r="T5233" s="26" t="str">
        <f t="array" ref="T5233">IFERROR(IF(OR(J5233="",M5233="",F5233=""),"",IF(F5233="학생부종합",INDEX(종합배치표!$C:$Q,MATCH(J5233,종합배치표!$B:$B,0),(MATCH(M5233,{"A","B","C","D","E"},0)-1)*3+3),INDEX(교과배치표!$C:$Q,MATCH(J5233,교과배치표!$B:$B,0),(MATCH(M5233,{"A","B","C","D","E"},0)-1)*3+3))),"")</f>
        <v/>
      </c>
    </row>
    <row r="5234" spans="2:20" ht="14.25" customHeight="1">
      <c r="B5234" s="20">
        <v>6411</v>
      </c>
      <c r="C5234" s="21" t="s">
        <v>170</v>
      </c>
      <c r="D5234" s="21" t="s">
        <v>619</v>
      </c>
      <c r="E5234" s="21" t="s">
        <v>1699</v>
      </c>
      <c r="F5234" s="21" t="s">
        <v>24</v>
      </c>
      <c r="G5234" s="21" t="s">
        <v>1701</v>
      </c>
      <c r="H5234" s="21" t="s">
        <v>635</v>
      </c>
      <c r="I5234" s="21" t="s">
        <v>60</v>
      </c>
      <c r="J5234" s="23"/>
      <c r="K5234" s="24">
        <v>6</v>
      </c>
      <c r="M5234" s="25" t="str">
        <f>IF(I5234="","",IF(I5234="인문",성적입력!$C$8,성적입력!$C$9))</f>
        <v>A</v>
      </c>
      <c r="N5234" s="26">
        <f>성적입력!$C$15</f>
        <v>3</v>
      </c>
      <c r="P5234" s="27" t="str">
        <f t="shared" si="175"/>
        <v/>
      </c>
      <c r="R5234" s="26" t="str">
        <f t="array" ref="R5234">IFERROR(IF(OR(J5234="",M5234="",F5234=""),"",IF(F5234="학생부종합",INDEX(종합배치표!$C:$Q,MATCH(J5234,종합배치표!$B:$B,0),(MATCH(M5234,{"A","B","C","D","E"},0)-1)*3+1),INDEX(교과배치표!$C:$Q,MATCH(J5234,교과배치표!$B:$B,0),(MATCH(M5234,{"A","B","C","D","E"},0)-1)*3+1))),"")</f>
        <v/>
      </c>
      <c r="S5234" s="26" t="str">
        <f t="array" ref="S5234">IFERROR(IF(OR(J5234="",M5234="",F5234=""),"",IF(F5234="학생부종합",INDEX(종합배치표!$C:$Q,MATCH(J5234,종합배치표!$B:$B,0),(MATCH(M5234,{"A","B","C","D","E"},0)-1)*3+2),INDEX(교과배치표!$C:$Q,MATCH(J5234,교과배치표!$B:$B,0),(MATCH(M5234,{"A","B","C","D","E"},0)-1)*3+2))),"")</f>
        <v/>
      </c>
      <c r="T5234" s="26" t="str">
        <f t="array" ref="T5234">IFERROR(IF(OR(J5234="",M5234="",F5234=""),"",IF(F5234="학생부종합",INDEX(종합배치표!$C:$Q,MATCH(J5234,종합배치표!$B:$B,0),(MATCH(M5234,{"A","B","C","D","E"},0)-1)*3+3),INDEX(교과배치표!$C:$Q,MATCH(J5234,교과배치표!$B:$B,0),(MATCH(M5234,{"A","B","C","D","E"},0)-1)*3+3))),"")</f>
        <v/>
      </c>
    </row>
    <row r="5235" spans="2:20" ht="14.25" customHeight="1">
      <c r="B5235" s="20">
        <v>6412</v>
      </c>
      <c r="C5235" s="21" t="s">
        <v>170</v>
      </c>
      <c r="D5235" s="21" t="s">
        <v>619</v>
      </c>
      <c r="E5235" s="21" t="s">
        <v>1699</v>
      </c>
      <c r="F5235" s="21" t="s">
        <v>68</v>
      </c>
      <c r="G5235" s="21" t="s">
        <v>376</v>
      </c>
      <c r="H5235" s="21" t="s">
        <v>331</v>
      </c>
      <c r="I5235" s="21" t="s">
        <v>60</v>
      </c>
      <c r="J5235" s="23"/>
      <c r="K5235" s="24">
        <v>4</v>
      </c>
      <c r="M5235" s="25" t="str">
        <f>IF(I5235="","",IF(I5235="인문",성적입력!$C$8,성적입력!$C$9))</f>
        <v>A</v>
      </c>
      <c r="N5235" s="26">
        <f>성적입력!$C$15</f>
        <v>3</v>
      </c>
      <c r="P5235" s="27" t="str">
        <f t="shared" si="175"/>
        <v/>
      </c>
      <c r="R5235" s="26" t="str">
        <f t="array" ref="R5235">IFERROR(IF(OR(J5235="",M5235="",F5235=""),"",IF(F5235="학생부종합",INDEX(종합배치표!$C:$Q,MATCH(J5235,종합배치표!$B:$B,0),(MATCH(M5235,{"A","B","C","D","E"},0)-1)*3+1),INDEX(교과배치표!$C:$Q,MATCH(J5235,교과배치표!$B:$B,0),(MATCH(M5235,{"A","B","C","D","E"},0)-1)*3+1))),"")</f>
        <v/>
      </c>
      <c r="S5235" s="26" t="str">
        <f t="array" ref="S5235">IFERROR(IF(OR(J5235="",M5235="",F5235=""),"",IF(F5235="학생부종합",INDEX(종합배치표!$C:$Q,MATCH(J5235,종합배치표!$B:$B,0),(MATCH(M5235,{"A","B","C","D","E"},0)-1)*3+2),INDEX(교과배치표!$C:$Q,MATCH(J5235,교과배치표!$B:$B,0),(MATCH(M5235,{"A","B","C","D","E"},0)-1)*3+2))),"")</f>
        <v/>
      </c>
      <c r="T5235" s="26" t="str">
        <f t="array" ref="T5235">IFERROR(IF(OR(J5235="",M5235="",F5235=""),"",IF(F5235="학생부종합",INDEX(종합배치표!$C:$Q,MATCH(J5235,종합배치표!$B:$B,0),(MATCH(M5235,{"A","B","C","D","E"},0)-1)*3+3),INDEX(교과배치표!$C:$Q,MATCH(J5235,교과배치표!$B:$B,0),(MATCH(M5235,{"A","B","C","D","E"},0)-1)*3+3))),"")</f>
        <v/>
      </c>
    </row>
    <row r="5236" spans="2:20" ht="14.25" customHeight="1">
      <c r="B5236" s="20">
        <v>6413</v>
      </c>
      <c r="C5236" s="21" t="s">
        <v>170</v>
      </c>
      <c r="D5236" s="21" t="s">
        <v>619</v>
      </c>
      <c r="E5236" s="21" t="s">
        <v>1699</v>
      </c>
      <c r="F5236" s="21" t="s">
        <v>24</v>
      </c>
      <c r="G5236" s="21" t="s">
        <v>1700</v>
      </c>
      <c r="H5236" s="21" t="s">
        <v>331</v>
      </c>
      <c r="I5236" s="21" t="s">
        <v>60</v>
      </c>
      <c r="J5236" s="23"/>
      <c r="K5236" s="24">
        <v>5</v>
      </c>
      <c r="M5236" s="25" t="str">
        <f>IF(I5236="","",IF(I5236="인문",성적입력!$C$8,성적입력!$C$9))</f>
        <v>A</v>
      </c>
      <c r="N5236" s="26">
        <f>성적입력!$C$15</f>
        <v>3</v>
      </c>
      <c r="P5236" s="27" t="str">
        <f t="shared" si="175"/>
        <v/>
      </c>
      <c r="R5236" s="26" t="str">
        <f t="array" ref="R5236">IFERROR(IF(OR(J5236="",M5236="",F5236=""),"",IF(F5236="학생부종합",INDEX(종합배치표!$C:$Q,MATCH(J5236,종합배치표!$B:$B,0),(MATCH(M5236,{"A","B","C","D","E"},0)-1)*3+1),INDEX(교과배치표!$C:$Q,MATCH(J5236,교과배치표!$B:$B,0),(MATCH(M5236,{"A","B","C","D","E"},0)-1)*3+1))),"")</f>
        <v/>
      </c>
      <c r="S5236" s="26" t="str">
        <f t="array" ref="S5236">IFERROR(IF(OR(J5236="",M5236="",F5236=""),"",IF(F5236="학생부종합",INDEX(종합배치표!$C:$Q,MATCH(J5236,종합배치표!$B:$B,0),(MATCH(M5236,{"A","B","C","D","E"},0)-1)*3+2),INDEX(교과배치표!$C:$Q,MATCH(J5236,교과배치표!$B:$B,0),(MATCH(M5236,{"A","B","C","D","E"},0)-1)*3+2))),"")</f>
        <v/>
      </c>
      <c r="T5236" s="26" t="str">
        <f t="array" ref="T5236">IFERROR(IF(OR(J5236="",M5236="",F5236=""),"",IF(F5236="학생부종합",INDEX(종합배치표!$C:$Q,MATCH(J5236,종합배치표!$B:$B,0),(MATCH(M5236,{"A","B","C","D","E"},0)-1)*3+3),INDEX(교과배치표!$C:$Q,MATCH(J5236,교과배치표!$B:$B,0),(MATCH(M5236,{"A","B","C","D","E"},0)-1)*3+3))),"")</f>
        <v/>
      </c>
    </row>
    <row r="5237" spans="2:20" ht="14.25" customHeight="1">
      <c r="B5237" s="20">
        <v>6414</v>
      </c>
      <c r="C5237" s="21" t="s">
        <v>170</v>
      </c>
      <c r="D5237" s="21" t="s">
        <v>619</v>
      </c>
      <c r="E5237" s="21" t="s">
        <v>1699</v>
      </c>
      <c r="F5237" s="21" t="s">
        <v>24</v>
      </c>
      <c r="G5237" s="21" t="s">
        <v>1701</v>
      </c>
      <c r="H5237" s="21" t="s">
        <v>331</v>
      </c>
      <c r="I5237" s="21" t="s">
        <v>60</v>
      </c>
      <c r="J5237" s="23"/>
      <c r="K5237" s="24">
        <v>6</v>
      </c>
      <c r="M5237" s="25" t="str">
        <f>IF(I5237="","",IF(I5237="인문",성적입력!$C$8,성적입력!$C$9))</f>
        <v>A</v>
      </c>
      <c r="N5237" s="26">
        <f>성적입력!$C$15</f>
        <v>3</v>
      </c>
      <c r="P5237" s="27" t="str">
        <f t="shared" si="175"/>
        <v/>
      </c>
      <c r="R5237" s="26" t="str">
        <f t="array" ref="R5237">IFERROR(IF(OR(J5237="",M5237="",F5237=""),"",IF(F5237="학생부종합",INDEX(종합배치표!$C:$Q,MATCH(J5237,종합배치표!$B:$B,0),(MATCH(M5237,{"A","B","C","D","E"},0)-1)*3+1),INDEX(교과배치표!$C:$Q,MATCH(J5237,교과배치표!$B:$B,0),(MATCH(M5237,{"A","B","C","D","E"},0)-1)*3+1))),"")</f>
        <v/>
      </c>
      <c r="S5237" s="26" t="str">
        <f t="array" ref="S5237">IFERROR(IF(OR(J5237="",M5237="",F5237=""),"",IF(F5237="학생부종합",INDEX(종합배치표!$C:$Q,MATCH(J5237,종합배치표!$B:$B,0),(MATCH(M5237,{"A","B","C","D","E"},0)-1)*3+2),INDEX(교과배치표!$C:$Q,MATCH(J5237,교과배치표!$B:$B,0),(MATCH(M5237,{"A","B","C","D","E"},0)-1)*3+2))),"")</f>
        <v/>
      </c>
      <c r="T5237" s="26" t="str">
        <f t="array" ref="T5237">IFERROR(IF(OR(J5237="",M5237="",F5237=""),"",IF(F5237="학생부종합",INDEX(종합배치표!$C:$Q,MATCH(J5237,종합배치표!$B:$B,0),(MATCH(M5237,{"A","B","C","D","E"},0)-1)*3+3),INDEX(교과배치표!$C:$Q,MATCH(J5237,교과배치표!$B:$B,0),(MATCH(M5237,{"A","B","C","D","E"},0)-1)*3+3))),"")</f>
        <v/>
      </c>
    </row>
    <row r="5238" spans="2:20" ht="14.25" customHeight="1">
      <c r="B5238" s="20">
        <v>6415</v>
      </c>
      <c r="C5238" s="21" t="s">
        <v>170</v>
      </c>
      <c r="D5238" s="21" t="s">
        <v>619</v>
      </c>
      <c r="E5238" s="21" t="s">
        <v>1699</v>
      </c>
      <c r="F5238" s="21" t="s">
        <v>68</v>
      </c>
      <c r="G5238" s="21" t="s">
        <v>376</v>
      </c>
      <c r="H5238" s="21" t="s">
        <v>1716</v>
      </c>
      <c r="I5238" s="21" t="s">
        <v>27</v>
      </c>
      <c r="J5238" s="23"/>
      <c r="K5238" s="24">
        <v>4</v>
      </c>
      <c r="M5238" s="25" t="str">
        <f>IF(I5238="","",IF(I5238="인문",성적입력!$C$8,성적입력!$C$9))</f>
        <v>A</v>
      </c>
      <c r="N5238" s="26">
        <f>성적입력!$C$15</f>
        <v>3</v>
      </c>
      <c r="P5238" s="27" t="str">
        <f t="shared" si="175"/>
        <v/>
      </c>
      <c r="R5238" s="26" t="str">
        <f t="array" ref="R5238">IFERROR(IF(OR(J5238="",M5238="",F5238=""),"",IF(F5238="학생부종합",INDEX(종합배치표!$C:$Q,MATCH(J5238,종합배치표!$B:$B,0),(MATCH(M5238,{"A","B","C","D","E"},0)-1)*3+1),INDEX(교과배치표!$C:$Q,MATCH(J5238,교과배치표!$B:$B,0),(MATCH(M5238,{"A","B","C","D","E"},0)-1)*3+1))),"")</f>
        <v/>
      </c>
      <c r="S5238" s="26" t="str">
        <f t="array" ref="S5238">IFERROR(IF(OR(J5238="",M5238="",F5238=""),"",IF(F5238="학생부종합",INDEX(종합배치표!$C:$Q,MATCH(J5238,종합배치표!$B:$B,0),(MATCH(M5238,{"A","B","C","D","E"},0)-1)*3+2),INDEX(교과배치표!$C:$Q,MATCH(J5238,교과배치표!$B:$B,0),(MATCH(M5238,{"A","B","C","D","E"},0)-1)*3+2))),"")</f>
        <v/>
      </c>
      <c r="T5238" s="26" t="str">
        <f t="array" ref="T5238">IFERROR(IF(OR(J5238="",M5238="",F5238=""),"",IF(F5238="학생부종합",INDEX(종합배치표!$C:$Q,MATCH(J5238,종합배치표!$B:$B,0),(MATCH(M5238,{"A","B","C","D","E"},0)-1)*3+3),INDEX(교과배치표!$C:$Q,MATCH(J5238,교과배치표!$B:$B,0),(MATCH(M5238,{"A","B","C","D","E"},0)-1)*3+3))),"")</f>
        <v/>
      </c>
    </row>
    <row r="5239" spans="2:20" ht="14.25" customHeight="1">
      <c r="B5239" s="20">
        <v>6416</v>
      </c>
      <c r="C5239" s="21" t="s">
        <v>170</v>
      </c>
      <c r="D5239" s="21" t="s">
        <v>619</v>
      </c>
      <c r="E5239" s="21" t="s">
        <v>1699</v>
      </c>
      <c r="F5239" s="21" t="s">
        <v>24</v>
      </c>
      <c r="G5239" s="21" t="s">
        <v>1700</v>
      </c>
      <c r="H5239" s="21" t="s">
        <v>1716</v>
      </c>
      <c r="I5239" s="21" t="s">
        <v>27</v>
      </c>
      <c r="J5239" s="23"/>
      <c r="K5239" s="24">
        <v>5</v>
      </c>
      <c r="M5239" s="25" t="str">
        <f>IF(I5239="","",IF(I5239="인문",성적입력!$C$8,성적입력!$C$9))</f>
        <v>A</v>
      </c>
      <c r="N5239" s="26">
        <f>성적입력!$C$15</f>
        <v>3</v>
      </c>
      <c r="P5239" s="27" t="str">
        <f t="shared" si="175"/>
        <v/>
      </c>
      <c r="R5239" s="26" t="str">
        <f t="array" ref="R5239">IFERROR(IF(OR(J5239="",M5239="",F5239=""),"",IF(F5239="학생부종합",INDEX(종합배치표!$C:$Q,MATCH(J5239,종합배치표!$B:$B,0),(MATCH(M5239,{"A","B","C","D","E"},0)-1)*3+1),INDEX(교과배치표!$C:$Q,MATCH(J5239,교과배치표!$B:$B,0),(MATCH(M5239,{"A","B","C","D","E"},0)-1)*3+1))),"")</f>
        <v/>
      </c>
      <c r="S5239" s="26" t="str">
        <f t="array" ref="S5239">IFERROR(IF(OR(J5239="",M5239="",F5239=""),"",IF(F5239="학생부종합",INDEX(종합배치표!$C:$Q,MATCH(J5239,종합배치표!$B:$B,0),(MATCH(M5239,{"A","B","C","D","E"},0)-1)*3+2),INDEX(교과배치표!$C:$Q,MATCH(J5239,교과배치표!$B:$B,0),(MATCH(M5239,{"A","B","C","D","E"},0)-1)*3+2))),"")</f>
        <v/>
      </c>
      <c r="T5239" s="26" t="str">
        <f t="array" ref="T5239">IFERROR(IF(OR(J5239="",M5239="",F5239=""),"",IF(F5239="학생부종합",INDEX(종합배치표!$C:$Q,MATCH(J5239,종합배치표!$B:$B,0),(MATCH(M5239,{"A","B","C","D","E"},0)-1)*3+3),INDEX(교과배치표!$C:$Q,MATCH(J5239,교과배치표!$B:$B,0),(MATCH(M5239,{"A","B","C","D","E"},0)-1)*3+3))),"")</f>
        <v/>
      </c>
    </row>
    <row r="5240" spans="2:20" ht="14.25" customHeight="1">
      <c r="B5240" s="20">
        <v>6417</v>
      </c>
      <c r="C5240" s="21" t="s">
        <v>170</v>
      </c>
      <c r="D5240" s="21" t="s">
        <v>619</v>
      </c>
      <c r="E5240" s="21" t="s">
        <v>1699</v>
      </c>
      <c r="F5240" s="21" t="s">
        <v>24</v>
      </c>
      <c r="G5240" s="21" t="s">
        <v>1701</v>
      </c>
      <c r="H5240" s="21" t="s">
        <v>1716</v>
      </c>
      <c r="I5240" s="21" t="s">
        <v>27</v>
      </c>
      <c r="J5240" s="23"/>
      <c r="K5240" s="24">
        <v>6</v>
      </c>
      <c r="M5240" s="25" t="str">
        <f>IF(I5240="","",IF(I5240="인문",성적입력!$C$8,성적입력!$C$9))</f>
        <v>A</v>
      </c>
      <c r="N5240" s="26">
        <f>성적입력!$C$15</f>
        <v>3</v>
      </c>
      <c r="P5240" s="27" t="str">
        <f t="shared" si="175"/>
        <v/>
      </c>
      <c r="R5240" s="26" t="str">
        <f t="array" ref="R5240">IFERROR(IF(OR(J5240="",M5240="",F5240=""),"",IF(F5240="학생부종합",INDEX(종합배치표!$C:$Q,MATCH(J5240,종합배치표!$B:$B,0),(MATCH(M5240,{"A","B","C","D","E"},0)-1)*3+1),INDEX(교과배치표!$C:$Q,MATCH(J5240,교과배치표!$B:$B,0),(MATCH(M5240,{"A","B","C","D","E"},0)-1)*3+1))),"")</f>
        <v/>
      </c>
      <c r="S5240" s="26" t="str">
        <f t="array" ref="S5240">IFERROR(IF(OR(J5240="",M5240="",F5240=""),"",IF(F5240="학생부종합",INDEX(종합배치표!$C:$Q,MATCH(J5240,종합배치표!$B:$B,0),(MATCH(M5240,{"A","B","C","D","E"},0)-1)*3+2),INDEX(교과배치표!$C:$Q,MATCH(J5240,교과배치표!$B:$B,0),(MATCH(M5240,{"A","B","C","D","E"},0)-1)*3+2))),"")</f>
        <v/>
      </c>
      <c r="T5240" s="26" t="str">
        <f t="array" ref="T5240">IFERROR(IF(OR(J5240="",M5240="",F5240=""),"",IF(F5240="학생부종합",INDEX(종합배치표!$C:$Q,MATCH(J5240,종합배치표!$B:$B,0),(MATCH(M5240,{"A","B","C","D","E"},0)-1)*3+3),INDEX(교과배치표!$C:$Q,MATCH(J5240,교과배치표!$B:$B,0),(MATCH(M5240,{"A","B","C","D","E"},0)-1)*3+3))),"")</f>
        <v/>
      </c>
    </row>
    <row r="5241" spans="2:20" ht="14.25" customHeight="1">
      <c r="B5241" s="20">
        <v>6418</v>
      </c>
      <c r="C5241" s="21" t="s">
        <v>170</v>
      </c>
      <c r="D5241" s="21" t="s">
        <v>619</v>
      </c>
      <c r="E5241" s="21" t="s">
        <v>1699</v>
      </c>
      <c r="F5241" s="21" t="s">
        <v>68</v>
      </c>
      <c r="G5241" s="21" t="s">
        <v>376</v>
      </c>
      <c r="H5241" s="21" t="s">
        <v>95</v>
      </c>
      <c r="I5241" s="21" t="s">
        <v>60</v>
      </c>
      <c r="J5241" s="23"/>
      <c r="K5241" s="24">
        <v>3</v>
      </c>
      <c r="M5241" s="25" t="str">
        <f>IF(I5241="","",IF(I5241="인문",성적입력!$C$8,성적입력!$C$9))</f>
        <v>A</v>
      </c>
      <c r="N5241" s="26">
        <f>성적입력!$C$15</f>
        <v>3</v>
      </c>
      <c r="P5241" s="27" t="str">
        <f t="shared" si="175"/>
        <v/>
      </c>
      <c r="R5241" s="26" t="str">
        <f t="array" ref="R5241">IFERROR(IF(OR(J5241="",M5241="",F5241=""),"",IF(F5241="학생부종합",INDEX(종합배치표!$C:$Q,MATCH(J5241,종합배치표!$B:$B,0),(MATCH(M5241,{"A","B","C","D","E"},0)-1)*3+1),INDEX(교과배치표!$C:$Q,MATCH(J5241,교과배치표!$B:$B,0),(MATCH(M5241,{"A","B","C","D","E"},0)-1)*3+1))),"")</f>
        <v/>
      </c>
      <c r="S5241" s="26" t="str">
        <f t="array" ref="S5241">IFERROR(IF(OR(J5241="",M5241="",F5241=""),"",IF(F5241="학생부종합",INDEX(종합배치표!$C:$Q,MATCH(J5241,종합배치표!$B:$B,0),(MATCH(M5241,{"A","B","C","D","E"},0)-1)*3+2),INDEX(교과배치표!$C:$Q,MATCH(J5241,교과배치표!$B:$B,0),(MATCH(M5241,{"A","B","C","D","E"},0)-1)*3+2))),"")</f>
        <v/>
      </c>
      <c r="T5241" s="26" t="str">
        <f t="array" ref="T5241">IFERROR(IF(OR(J5241="",M5241="",F5241=""),"",IF(F5241="학생부종합",INDEX(종합배치표!$C:$Q,MATCH(J5241,종합배치표!$B:$B,0),(MATCH(M5241,{"A","B","C","D","E"},0)-1)*3+3),INDEX(교과배치표!$C:$Q,MATCH(J5241,교과배치표!$B:$B,0),(MATCH(M5241,{"A","B","C","D","E"},0)-1)*3+3))),"")</f>
        <v/>
      </c>
    </row>
    <row r="5242" spans="2:20" ht="14.25" customHeight="1">
      <c r="B5242" s="20">
        <v>6419</v>
      </c>
      <c r="C5242" s="21" t="s">
        <v>170</v>
      </c>
      <c r="D5242" s="21" t="s">
        <v>619</v>
      </c>
      <c r="E5242" s="21" t="s">
        <v>1699</v>
      </c>
      <c r="F5242" s="21" t="s">
        <v>24</v>
      </c>
      <c r="G5242" s="21" t="s">
        <v>1700</v>
      </c>
      <c r="H5242" s="21" t="s">
        <v>95</v>
      </c>
      <c r="I5242" s="21" t="s">
        <v>60</v>
      </c>
      <c r="J5242" s="23"/>
      <c r="K5242" s="24">
        <v>5</v>
      </c>
      <c r="M5242" s="25" t="str">
        <f>IF(I5242="","",IF(I5242="인문",성적입력!$C$8,성적입력!$C$9))</f>
        <v>A</v>
      </c>
      <c r="N5242" s="26">
        <f>성적입력!$C$15</f>
        <v>3</v>
      </c>
      <c r="P5242" s="27" t="str">
        <f t="shared" si="175"/>
        <v/>
      </c>
      <c r="R5242" s="26" t="str">
        <f t="array" ref="R5242">IFERROR(IF(OR(J5242="",M5242="",F5242=""),"",IF(F5242="학생부종합",INDEX(종합배치표!$C:$Q,MATCH(J5242,종합배치표!$B:$B,0),(MATCH(M5242,{"A","B","C","D","E"},0)-1)*3+1),INDEX(교과배치표!$C:$Q,MATCH(J5242,교과배치표!$B:$B,0),(MATCH(M5242,{"A","B","C","D","E"},0)-1)*3+1))),"")</f>
        <v/>
      </c>
      <c r="S5242" s="26" t="str">
        <f t="array" ref="S5242">IFERROR(IF(OR(J5242="",M5242="",F5242=""),"",IF(F5242="학생부종합",INDEX(종합배치표!$C:$Q,MATCH(J5242,종합배치표!$B:$B,0),(MATCH(M5242,{"A","B","C","D","E"},0)-1)*3+2),INDEX(교과배치표!$C:$Q,MATCH(J5242,교과배치표!$B:$B,0),(MATCH(M5242,{"A","B","C","D","E"},0)-1)*3+2))),"")</f>
        <v/>
      </c>
      <c r="T5242" s="26" t="str">
        <f t="array" ref="T5242">IFERROR(IF(OR(J5242="",M5242="",F5242=""),"",IF(F5242="학생부종합",INDEX(종합배치표!$C:$Q,MATCH(J5242,종합배치표!$B:$B,0),(MATCH(M5242,{"A","B","C","D","E"},0)-1)*3+3),INDEX(교과배치표!$C:$Q,MATCH(J5242,교과배치표!$B:$B,0),(MATCH(M5242,{"A","B","C","D","E"},0)-1)*3+3))),"")</f>
        <v/>
      </c>
    </row>
    <row r="5243" spans="2:20" ht="14.25" customHeight="1">
      <c r="B5243" s="20">
        <v>6420</v>
      </c>
      <c r="C5243" s="21" t="s">
        <v>170</v>
      </c>
      <c r="D5243" s="21" t="s">
        <v>619</v>
      </c>
      <c r="E5243" s="21" t="s">
        <v>1699</v>
      </c>
      <c r="F5243" s="21" t="s">
        <v>24</v>
      </c>
      <c r="G5243" s="21" t="s">
        <v>1701</v>
      </c>
      <c r="H5243" s="21" t="s">
        <v>95</v>
      </c>
      <c r="I5243" s="21" t="s">
        <v>60</v>
      </c>
      <c r="J5243" s="23"/>
      <c r="K5243" s="24">
        <v>6</v>
      </c>
      <c r="M5243" s="25" t="str">
        <f>IF(I5243="","",IF(I5243="인문",성적입력!$C$8,성적입력!$C$9))</f>
        <v>A</v>
      </c>
      <c r="N5243" s="26">
        <f>성적입력!$C$15</f>
        <v>3</v>
      </c>
      <c r="P5243" s="27" t="str">
        <f t="shared" si="175"/>
        <v/>
      </c>
      <c r="R5243" s="26" t="str">
        <f t="array" ref="R5243">IFERROR(IF(OR(J5243="",M5243="",F5243=""),"",IF(F5243="학생부종합",INDEX(종합배치표!$C:$Q,MATCH(J5243,종합배치표!$B:$B,0),(MATCH(M5243,{"A","B","C","D","E"},0)-1)*3+1),INDEX(교과배치표!$C:$Q,MATCH(J5243,교과배치표!$B:$B,0),(MATCH(M5243,{"A","B","C","D","E"},0)-1)*3+1))),"")</f>
        <v/>
      </c>
      <c r="S5243" s="26" t="str">
        <f t="array" ref="S5243">IFERROR(IF(OR(J5243="",M5243="",F5243=""),"",IF(F5243="학생부종합",INDEX(종합배치표!$C:$Q,MATCH(J5243,종합배치표!$B:$B,0),(MATCH(M5243,{"A","B","C","D","E"},0)-1)*3+2),INDEX(교과배치표!$C:$Q,MATCH(J5243,교과배치표!$B:$B,0),(MATCH(M5243,{"A","B","C","D","E"},0)-1)*3+2))),"")</f>
        <v/>
      </c>
      <c r="T5243" s="26" t="str">
        <f t="array" ref="T5243">IFERROR(IF(OR(J5243="",M5243="",F5243=""),"",IF(F5243="학생부종합",INDEX(종합배치표!$C:$Q,MATCH(J5243,종합배치표!$B:$B,0),(MATCH(M5243,{"A","B","C","D","E"},0)-1)*3+3),INDEX(교과배치표!$C:$Q,MATCH(J5243,교과배치표!$B:$B,0),(MATCH(M5243,{"A","B","C","D","E"},0)-1)*3+3))),"")</f>
        <v/>
      </c>
    </row>
    <row r="5244" spans="2:20" ht="14.25" customHeight="1">
      <c r="B5244" s="20">
        <v>6421</v>
      </c>
      <c r="C5244" s="21" t="s">
        <v>22</v>
      </c>
      <c r="D5244" s="21" t="s">
        <v>22</v>
      </c>
      <c r="E5244" s="21" t="s">
        <v>1699</v>
      </c>
      <c r="F5244" s="21" t="s">
        <v>68</v>
      </c>
      <c r="G5244" s="21" t="s">
        <v>376</v>
      </c>
      <c r="H5244" s="21" t="s">
        <v>1717</v>
      </c>
      <c r="I5244" s="21" t="s">
        <v>27</v>
      </c>
      <c r="J5244" s="23"/>
      <c r="K5244" s="24">
        <v>3</v>
      </c>
      <c r="M5244" s="25" t="str">
        <f>IF(I5244="","",IF(I5244="인문",성적입력!$C$8,성적입력!$C$9))</f>
        <v>A</v>
      </c>
      <c r="N5244" s="26">
        <f>성적입력!$C$15</f>
        <v>3</v>
      </c>
      <c r="P5244" s="27" t="str">
        <f t="shared" si="175"/>
        <v/>
      </c>
      <c r="R5244" s="26" t="str">
        <f t="array" ref="R5244">IFERROR(IF(OR(J5244="",M5244="",F5244=""),"",IF(F5244="학생부종합",INDEX(종합배치표!$C:$Q,MATCH(J5244,종합배치표!$B:$B,0),(MATCH(M5244,{"A","B","C","D","E"},0)-1)*3+1),INDEX(교과배치표!$C:$Q,MATCH(J5244,교과배치표!$B:$B,0),(MATCH(M5244,{"A","B","C","D","E"},0)-1)*3+1))),"")</f>
        <v/>
      </c>
      <c r="S5244" s="26" t="str">
        <f t="array" ref="S5244">IFERROR(IF(OR(J5244="",M5244="",F5244=""),"",IF(F5244="학생부종합",INDEX(종합배치표!$C:$Q,MATCH(J5244,종합배치표!$B:$B,0),(MATCH(M5244,{"A","B","C","D","E"},0)-1)*3+2),INDEX(교과배치표!$C:$Q,MATCH(J5244,교과배치표!$B:$B,0),(MATCH(M5244,{"A","B","C","D","E"},0)-1)*3+2))),"")</f>
        <v/>
      </c>
      <c r="T5244" s="26" t="str">
        <f t="array" ref="T5244">IFERROR(IF(OR(J5244="",M5244="",F5244=""),"",IF(F5244="학생부종합",INDEX(종합배치표!$C:$Q,MATCH(J5244,종합배치표!$B:$B,0),(MATCH(M5244,{"A","B","C","D","E"},0)-1)*3+3),INDEX(교과배치표!$C:$Q,MATCH(J5244,교과배치표!$B:$B,0),(MATCH(M5244,{"A","B","C","D","E"},0)-1)*3+3))),"")</f>
        <v/>
      </c>
    </row>
    <row r="5245" spans="2:20" ht="14.25" customHeight="1">
      <c r="B5245" s="20">
        <v>6422</v>
      </c>
      <c r="C5245" s="21" t="s">
        <v>22</v>
      </c>
      <c r="D5245" s="21" t="s">
        <v>22</v>
      </c>
      <c r="E5245" s="21" t="s">
        <v>1699</v>
      </c>
      <c r="F5245" s="21" t="s">
        <v>24</v>
      </c>
      <c r="G5245" s="21" t="s">
        <v>1700</v>
      </c>
      <c r="H5245" s="21" t="s">
        <v>1717</v>
      </c>
      <c r="I5245" s="21" t="s">
        <v>27</v>
      </c>
      <c r="J5245" s="23"/>
      <c r="K5245" s="24">
        <v>4</v>
      </c>
      <c r="M5245" s="25" t="str">
        <f>IF(I5245="","",IF(I5245="인문",성적입력!$C$8,성적입력!$C$9))</f>
        <v>A</v>
      </c>
      <c r="N5245" s="26">
        <f>성적입력!$C$15</f>
        <v>3</v>
      </c>
      <c r="P5245" s="27" t="str">
        <f t="shared" si="175"/>
        <v/>
      </c>
      <c r="R5245" s="26" t="str">
        <f t="array" ref="R5245">IFERROR(IF(OR(J5245="",M5245="",F5245=""),"",IF(F5245="학생부종합",INDEX(종합배치표!$C:$Q,MATCH(J5245,종합배치표!$B:$B,0),(MATCH(M5245,{"A","B","C","D","E"},0)-1)*3+1),INDEX(교과배치표!$C:$Q,MATCH(J5245,교과배치표!$B:$B,0),(MATCH(M5245,{"A","B","C","D","E"},0)-1)*3+1))),"")</f>
        <v/>
      </c>
      <c r="S5245" s="26" t="str">
        <f t="array" ref="S5245">IFERROR(IF(OR(J5245="",M5245="",F5245=""),"",IF(F5245="학생부종합",INDEX(종합배치표!$C:$Q,MATCH(J5245,종합배치표!$B:$B,0),(MATCH(M5245,{"A","B","C","D","E"},0)-1)*3+2),INDEX(교과배치표!$C:$Q,MATCH(J5245,교과배치표!$B:$B,0),(MATCH(M5245,{"A","B","C","D","E"},0)-1)*3+2))),"")</f>
        <v/>
      </c>
      <c r="T5245" s="26" t="str">
        <f t="array" ref="T5245">IFERROR(IF(OR(J5245="",M5245="",F5245=""),"",IF(F5245="학생부종합",INDEX(종합배치표!$C:$Q,MATCH(J5245,종합배치표!$B:$B,0),(MATCH(M5245,{"A","B","C","D","E"},0)-1)*3+3),INDEX(교과배치표!$C:$Q,MATCH(J5245,교과배치표!$B:$B,0),(MATCH(M5245,{"A","B","C","D","E"},0)-1)*3+3))),"")</f>
        <v/>
      </c>
    </row>
    <row r="5246" spans="2:20" ht="14.25" customHeight="1">
      <c r="B5246" s="20">
        <v>6423</v>
      </c>
      <c r="C5246" s="21" t="s">
        <v>22</v>
      </c>
      <c r="D5246" s="21" t="s">
        <v>22</v>
      </c>
      <c r="E5246" s="21" t="s">
        <v>1699</v>
      </c>
      <c r="F5246" s="21" t="s">
        <v>24</v>
      </c>
      <c r="G5246" s="21" t="s">
        <v>1701</v>
      </c>
      <c r="H5246" s="21" t="s">
        <v>1717</v>
      </c>
      <c r="I5246" s="21" t="s">
        <v>27</v>
      </c>
      <c r="J5246" s="23"/>
      <c r="K5246" s="24">
        <v>5</v>
      </c>
      <c r="M5246" s="25" t="str">
        <f>IF(I5246="","",IF(I5246="인문",성적입력!$C$8,성적입력!$C$9))</f>
        <v>A</v>
      </c>
      <c r="N5246" s="26">
        <f>성적입력!$C$15</f>
        <v>3</v>
      </c>
      <c r="P5246" s="27" t="str">
        <f t="shared" si="175"/>
        <v/>
      </c>
      <c r="R5246" s="26" t="str">
        <f t="array" ref="R5246">IFERROR(IF(OR(J5246="",M5246="",F5246=""),"",IF(F5246="학생부종합",INDEX(종합배치표!$C:$Q,MATCH(J5246,종합배치표!$B:$B,0),(MATCH(M5246,{"A","B","C","D","E"},0)-1)*3+1),INDEX(교과배치표!$C:$Q,MATCH(J5246,교과배치표!$B:$B,0),(MATCH(M5246,{"A","B","C","D","E"},0)-1)*3+1))),"")</f>
        <v/>
      </c>
      <c r="S5246" s="26" t="str">
        <f t="array" ref="S5246">IFERROR(IF(OR(J5246="",M5246="",F5246=""),"",IF(F5246="학생부종합",INDEX(종합배치표!$C:$Q,MATCH(J5246,종합배치표!$B:$B,0),(MATCH(M5246,{"A","B","C","D","E"},0)-1)*3+2),INDEX(교과배치표!$C:$Q,MATCH(J5246,교과배치표!$B:$B,0),(MATCH(M5246,{"A","B","C","D","E"},0)-1)*3+2))),"")</f>
        <v/>
      </c>
      <c r="T5246" s="26" t="str">
        <f t="array" ref="T5246">IFERROR(IF(OR(J5246="",M5246="",F5246=""),"",IF(F5246="학생부종합",INDEX(종합배치표!$C:$Q,MATCH(J5246,종합배치표!$B:$B,0),(MATCH(M5246,{"A","B","C","D","E"},0)-1)*3+3),INDEX(교과배치표!$C:$Q,MATCH(J5246,교과배치표!$B:$B,0),(MATCH(M5246,{"A","B","C","D","E"},0)-1)*3+3))),"")</f>
        <v/>
      </c>
    </row>
    <row r="5247" spans="2:20" ht="14.25" customHeight="1">
      <c r="B5247" s="20">
        <v>6424</v>
      </c>
      <c r="C5247" s="21" t="s">
        <v>22</v>
      </c>
      <c r="D5247" s="21" t="s">
        <v>22</v>
      </c>
      <c r="E5247" s="21" t="s">
        <v>1699</v>
      </c>
      <c r="F5247" s="21" t="s">
        <v>68</v>
      </c>
      <c r="G5247" s="21" t="s">
        <v>376</v>
      </c>
      <c r="H5247" s="21" t="s">
        <v>1718</v>
      </c>
      <c r="I5247" s="21" t="s">
        <v>27</v>
      </c>
      <c r="J5247" s="23"/>
      <c r="K5247" s="24">
        <v>8</v>
      </c>
      <c r="M5247" s="25" t="str">
        <f>IF(I5247="","",IF(I5247="인문",성적입력!$C$8,성적입력!$C$9))</f>
        <v>A</v>
      </c>
      <c r="N5247" s="26">
        <f>성적입력!$C$15</f>
        <v>3</v>
      </c>
      <c r="P5247" s="27" t="str">
        <f t="shared" si="175"/>
        <v/>
      </c>
      <c r="R5247" s="26" t="str">
        <f t="array" ref="R5247">IFERROR(IF(OR(J5247="",M5247="",F5247=""),"",IF(F5247="학생부종합",INDEX(종합배치표!$C:$Q,MATCH(J5247,종합배치표!$B:$B,0),(MATCH(M5247,{"A","B","C","D","E"},0)-1)*3+1),INDEX(교과배치표!$C:$Q,MATCH(J5247,교과배치표!$B:$B,0),(MATCH(M5247,{"A","B","C","D","E"},0)-1)*3+1))),"")</f>
        <v/>
      </c>
      <c r="S5247" s="26" t="str">
        <f t="array" ref="S5247">IFERROR(IF(OR(J5247="",M5247="",F5247=""),"",IF(F5247="학생부종합",INDEX(종합배치표!$C:$Q,MATCH(J5247,종합배치표!$B:$B,0),(MATCH(M5247,{"A","B","C","D","E"},0)-1)*3+2),INDEX(교과배치표!$C:$Q,MATCH(J5247,교과배치표!$B:$B,0),(MATCH(M5247,{"A","B","C","D","E"},0)-1)*3+2))),"")</f>
        <v/>
      </c>
      <c r="T5247" s="26" t="str">
        <f t="array" ref="T5247">IFERROR(IF(OR(J5247="",M5247="",F5247=""),"",IF(F5247="학생부종합",INDEX(종합배치표!$C:$Q,MATCH(J5247,종합배치표!$B:$B,0),(MATCH(M5247,{"A","B","C","D","E"},0)-1)*3+3),INDEX(교과배치표!$C:$Q,MATCH(J5247,교과배치표!$B:$B,0),(MATCH(M5247,{"A","B","C","D","E"},0)-1)*3+3))),"")</f>
        <v/>
      </c>
    </row>
    <row r="5248" spans="2:20" ht="14.25" customHeight="1">
      <c r="B5248" s="20">
        <v>6425</v>
      </c>
      <c r="C5248" s="21" t="s">
        <v>22</v>
      </c>
      <c r="D5248" s="21" t="s">
        <v>22</v>
      </c>
      <c r="E5248" s="21" t="s">
        <v>1699</v>
      </c>
      <c r="F5248" s="21" t="s">
        <v>24</v>
      </c>
      <c r="G5248" s="21" t="s">
        <v>1700</v>
      </c>
      <c r="H5248" s="21" t="s">
        <v>1718</v>
      </c>
      <c r="I5248" s="21" t="s">
        <v>27</v>
      </c>
      <c r="J5248" s="23"/>
      <c r="K5248" s="24">
        <v>10</v>
      </c>
      <c r="M5248" s="25" t="str">
        <f>IF(I5248="","",IF(I5248="인문",성적입력!$C$8,성적입력!$C$9))</f>
        <v>A</v>
      </c>
      <c r="N5248" s="26">
        <f>성적입력!$C$15</f>
        <v>3</v>
      </c>
      <c r="P5248" s="27" t="str">
        <f t="shared" si="175"/>
        <v/>
      </c>
      <c r="R5248" s="26" t="str">
        <f t="array" ref="R5248">IFERROR(IF(OR(J5248="",M5248="",F5248=""),"",IF(F5248="학생부종합",INDEX(종합배치표!$C:$Q,MATCH(J5248,종합배치표!$B:$B,0),(MATCH(M5248,{"A","B","C","D","E"},0)-1)*3+1),INDEX(교과배치표!$C:$Q,MATCH(J5248,교과배치표!$B:$B,0),(MATCH(M5248,{"A","B","C","D","E"},0)-1)*3+1))),"")</f>
        <v/>
      </c>
      <c r="S5248" s="26" t="str">
        <f t="array" ref="S5248">IFERROR(IF(OR(J5248="",M5248="",F5248=""),"",IF(F5248="학생부종합",INDEX(종합배치표!$C:$Q,MATCH(J5248,종합배치표!$B:$B,0),(MATCH(M5248,{"A","B","C","D","E"},0)-1)*3+2),INDEX(교과배치표!$C:$Q,MATCH(J5248,교과배치표!$B:$B,0),(MATCH(M5248,{"A","B","C","D","E"},0)-1)*3+2))),"")</f>
        <v/>
      </c>
      <c r="T5248" s="26" t="str">
        <f t="array" ref="T5248">IFERROR(IF(OR(J5248="",M5248="",F5248=""),"",IF(F5248="학생부종합",INDEX(종합배치표!$C:$Q,MATCH(J5248,종합배치표!$B:$B,0),(MATCH(M5248,{"A","B","C","D","E"},0)-1)*3+3),INDEX(교과배치표!$C:$Q,MATCH(J5248,교과배치표!$B:$B,0),(MATCH(M5248,{"A","B","C","D","E"},0)-1)*3+3))),"")</f>
        <v/>
      </c>
    </row>
    <row r="5249" spans="2:20" ht="14.25" customHeight="1">
      <c r="B5249" s="20">
        <v>6426</v>
      </c>
      <c r="C5249" s="21" t="s">
        <v>22</v>
      </c>
      <c r="D5249" s="21" t="s">
        <v>22</v>
      </c>
      <c r="E5249" s="21" t="s">
        <v>1699</v>
      </c>
      <c r="F5249" s="21" t="s">
        <v>24</v>
      </c>
      <c r="G5249" s="21" t="s">
        <v>1701</v>
      </c>
      <c r="H5249" s="21" t="s">
        <v>1718</v>
      </c>
      <c r="I5249" s="21" t="s">
        <v>27</v>
      </c>
      <c r="J5249" s="23"/>
      <c r="K5249" s="24">
        <v>11</v>
      </c>
      <c r="M5249" s="25" t="str">
        <f>IF(I5249="","",IF(I5249="인문",성적입력!$C$8,성적입력!$C$9))</f>
        <v>A</v>
      </c>
      <c r="N5249" s="26">
        <f>성적입력!$C$15</f>
        <v>3</v>
      </c>
      <c r="P5249" s="27" t="str">
        <f t="shared" si="175"/>
        <v/>
      </c>
      <c r="R5249" s="26" t="str">
        <f t="array" ref="R5249">IFERROR(IF(OR(J5249="",M5249="",F5249=""),"",IF(F5249="학생부종합",INDEX(종합배치표!$C:$Q,MATCH(J5249,종합배치표!$B:$B,0),(MATCH(M5249,{"A","B","C","D","E"},0)-1)*3+1),INDEX(교과배치표!$C:$Q,MATCH(J5249,교과배치표!$B:$B,0),(MATCH(M5249,{"A","B","C","D","E"},0)-1)*3+1))),"")</f>
        <v/>
      </c>
      <c r="S5249" s="26" t="str">
        <f t="array" ref="S5249">IFERROR(IF(OR(J5249="",M5249="",F5249=""),"",IF(F5249="학생부종합",INDEX(종합배치표!$C:$Q,MATCH(J5249,종합배치표!$B:$B,0),(MATCH(M5249,{"A","B","C","D","E"},0)-1)*3+2),INDEX(교과배치표!$C:$Q,MATCH(J5249,교과배치표!$B:$B,0),(MATCH(M5249,{"A","B","C","D","E"},0)-1)*3+2))),"")</f>
        <v/>
      </c>
      <c r="T5249" s="26" t="str">
        <f t="array" ref="T5249">IFERROR(IF(OR(J5249="",M5249="",F5249=""),"",IF(F5249="학생부종합",INDEX(종합배치표!$C:$Q,MATCH(J5249,종합배치표!$B:$B,0),(MATCH(M5249,{"A","B","C","D","E"},0)-1)*3+3),INDEX(교과배치표!$C:$Q,MATCH(J5249,교과배치표!$B:$B,0),(MATCH(M5249,{"A","B","C","D","E"},0)-1)*3+3))),"")</f>
        <v/>
      </c>
    </row>
    <row r="5250" spans="2:20" ht="14.25" customHeight="1">
      <c r="B5250" s="20">
        <v>6427</v>
      </c>
      <c r="C5250" s="21" t="s">
        <v>22</v>
      </c>
      <c r="D5250" s="21" t="s">
        <v>22</v>
      </c>
      <c r="E5250" s="21" t="s">
        <v>1699</v>
      </c>
      <c r="F5250" s="21" t="s">
        <v>68</v>
      </c>
      <c r="G5250" s="21" t="s">
        <v>376</v>
      </c>
      <c r="H5250" s="21" t="s">
        <v>1719</v>
      </c>
      <c r="I5250" s="21" t="s">
        <v>27</v>
      </c>
      <c r="J5250" s="23"/>
      <c r="K5250" s="24">
        <v>5</v>
      </c>
      <c r="M5250" s="25" t="str">
        <f>IF(I5250="","",IF(I5250="인문",성적입력!$C$8,성적입력!$C$9))</f>
        <v>A</v>
      </c>
      <c r="N5250" s="26">
        <f>성적입력!$C$15</f>
        <v>3</v>
      </c>
      <c r="P5250" s="27" t="str">
        <f t="shared" si="175"/>
        <v/>
      </c>
      <c r="R5250" s="26" t="str">
        <f t="array" ref="R5250">IFERROR(IF(OR(J5250="",M5250="",F5250=""),"",IF(F5250="학생부종합",INDEX(종합배치표!$C:$Q,MATCH(J5250,종합배치표!$B:$B,0),(MATCH(M5250,{"A","B","C","D","E"},0)-1)*3+1),INDEX(교과배치표!$C:$Q,MATCH(J5250,교과배치표!$B:$B,0),(MATCH(M5250,{"A","B","C","D","E"},0)-1)*3+1))),"")</f>
        <v/>
      </c>
      <c r="S5250" s="26" t="str">
        <f t="array" ref="S5250">IFERROR(IF(OR(J5250="",M5250="",F5250=""),"",IF(F5250="학생부종합",INDEX(종합배치표!$C:$Q,MATCH(J5250,종합배치표!$B:$B,0),(MATCH(M5250,{"A","B","C","D","E"},0)-1)*3+2),INDEX(교과배치표!$C:$Q,MATCH(J5250,교과배치표!$B:$B,0),(MATCH(M5250,{"A","B","C","D","E"},0)-1)*3+2))),"")</f>
        <v/>
      </c>
      <c r="T5250" s="26" t="str">
        <f t="array" ref="T5250">IFERROR(IF(OR(J5250="",M5250="",F5250=""),"",IF(F5250="학생부종합",INDEX(종합배치표!$C:$Q,MATCH(J5250,종합배치표!$B:$B,0),(MATCH(M5250,{"A","B","C","D","E"},0)-1)*3+3),INDEX(교과배치표!$C:$Q,MATCH(J5250,교과배치표!$B:$B,0),(MATCH(M5250,{"A","B","C","D","E"},0)-1)*3+3))),"")</f>
        <v/>
      </c>
    </row>
    <row r="5251" spans="2:20" ht="14.25" customHeight="1">
      <c r="B5251" s="20">
        <v>6428</v>
      </c>
      <c r="C5251" s="21" t="s">
        <v>22</v>
      </c>
      <c r="D5251" s="21" t="s">
        <v>22</v>
      </c>
      <c r="E5251" s="21" t="s">
        <v>1699</v>
      </c>
      <c r="F5251" s="21" t="s">
        <v>24</v>
      </c>
      <c r="G5251" s="21" t="s">
        <v>1700</v>
      </c>
      <c r="H5251" s="21" t="s">
        <v>1719</v>
      </c>
      <c r="I5251" s="21" t="s">
        <v>27</v>
      </c>
      <c r="J5251" s="23"/>
      <c r="K5251" s="24">
        <v>5</v>
      </c>
      <c r="M5251" s="25" t="str">
        <f>IF(I5251="","",IF(I5251="인문",성적입력!$C$8,성적입력!$C$9))</f>
        <v>A</v>
      </c>
      <c r="N5251" s="26">
        <f>성적입력!$C$15</f>
        <v>3</v>
      </c>
      <c r="P5251" s="27" t="str">
        <f t="shared" si="175"/>
        <v/>
      </c>
      <c r="R5251" s="26" t="str">
        <f t="array" ref="R5251">IFERROR(IF(OR(J5251="",M5251="",F5251=""),"",IF(F5251="학생부종합",INDEX(종합배치표!$C:$Q,MATCH(J5251,종합배치표!$B:$B,0),(MATCH(M5251,{"A","B","C","D","E"},0)-1)*3+1),INDEX(교과배치표!$C:$Q,MATCH(J5251,교과배치표!$B:$B,0),(MATCH(M5251,{"A","B","C","D","E"},0)-1)*3+1))),"")</f>
        <v/>
      </c>
      <c r="S5251" s="26" t="str">
        <f t="array" ref="S5251">IFERROR(IF(OR(J5251="",M5251="",F5251=""),"",IF(F5251="학생부종합",INDEX(종합배치표!$C:$Q,MATCH(J5251,종합배치표!$B:$B,0),(MATCH(M5251,{"A","B","C","D","E"},0)-1)*3+2),INDEX(교과배치표!$C:$Q,MATCH(J5251,교과배치표!$B:$B,0),(MATCH(M5251,{"A","B","C","D","E"},0)-1)*3+2))),"")</f>
        <v/>
      </c>
      <c r="T5251" s="26" t="str">
        <f t="array" ref="T5251">IFERROR(IF(OR(J5251="",M5251="",F5251=""),"",IF(F5251="학생부종합",INDEX(종합배치표!$C:$Q,MATCH(J5251,종합배치표!$B:$B,0),(MATCH(M5251,{"A","B","C","D","E"},0)-1)*3+3),INDEX(교과배치표!$C:$Q,MATCH(J5251,교과배치표!$B:$B,0),(MATCH(M5251,{"A","B","C","D","E"},0)-1)*3+3))),"")</f>
        <v/>
      </c>
    </row>
    <row r="5252" spans="2:20" ht="14.25" customHeight="1">
      <c r="B5252" s="20">
        <v>6429</v>
      </c>
      <c r="C5252" s="21" t="s">
        <v>22</v>
      </c>
      <c r="D5252" s="21" t="s">
        <v>22</v>
      </c>
      <c r="E5252" s="21" t="s">
        <v>1699</v>
      </c>
      <c r="F5252" s="21" t="s">
        <v>24</v>
      </c>
      <c r="G5252" s="21" t="s">
        <v>1701</v>
      </c>
      <c r="H5252" s="21" t="s">
        <v>1719</v>
      </c>
      <c r="I5252" s="21" t="s">
        <v>27</v>
      </c>
      <c r="J5252" s="23"/>
      <c r="K5252" s="24">
        <v>5</v>
      </c>
      <c r="M5252" s="25" t="str">
        <f>IF(I5252="","",IF(I5252="인문",성적입력!$C$8,성적입력!$C$9))</f>
        <v>A</v>
      </c>
      <c r="N5252" s="26">
        <f>성적입력!$C$15</f>
        <v>3</v>
      </c>
      <c r="P5252" s="27" t="str">
        <f t="shared" si="175"/>
        <v/>
      </c>
      <c r="R5252" s="26" t="str">
        <f t="array" ref="R5252">IFERROR(IF(OR(J5252="",M5252="",F5252=""),"",IF(F5252="학생부종합",INDEX(종합배치표!$C:$Q,MATCH(J5252,종합배치표!$B:$B,0),(MATCH(M5252,{"A","B","C","D","E"},0)-1)*3+1),INDEX(교과배치표!$C:$Q,MATCH(J5252,교과배치표!$B:$B,0),(MATCH(M5252,{"A","B","C","D","E"},0)-1)*3+1))),"")</f>
        <v/>
      </c>
      <c r="S5252" s="26" t="str">
        <f t="array" ref="S5252">IFERROR(IF(OR(J5252="",M5252="",F5252=""),"",IF(F5252="학생부종합",INDEX(종합배치표!$C:$Q,MATCH(J5252,종합배치표!$B:$B,0),(MATCH(M5252,{"A","B","C","D","E"},0)-1)*3+2),INDEX(교과배치표!$C:$Q,MATCH(J5252,교과배치표!$B:$B,0),(MATCH(M5252,{"A","B","C","D","E"},0)-1)*3+2))),"")</f>
        <v/>
      </c>
      <c r="T5252" s="26" t="str">
        <f t="array" ref="T5252">IFERROR(IF(OR(J5252="",M5252="",F5252=""),"",IF(F5252="학생부종합",INDEX(종합배치표!$C:$Q,MATCH(J5252,종합배치표!$B:$B,0),(MATCH(M5252,{"A","B","C","D","E"},0)-1)*3+3),INDEX(교과배치표!$C:$Q,MATCH(J5252,교과배치표!$B:$B,0),(MATCH(M5252,{"A","B","C","D","E"},0)-1)*3+3))),"")</f>
        <v/>
      </c>
    </row>
    <row r="5253" spans="2:20" ht="14.25" customHeight="1">
      <c r="B5253" s="20">
        <v>6430</v>
      </c>
      <c r="C5253" s="21" t="s">
        <v>170</v>
      </c>
      <c r="D5253" s="21" t="s">
        <v>619</v>
      </c>
      <c r="E5253" s="21" t="s">
        <v>1699</v>
      </c>
      <c r="F5253" s="21" t="s">
        <v>68</v>
      </c>
      <c r="G5253" s="21" t="s">
        <v>376</v>
      </c>
      <c r="H5253" s="21" t="s">
        <v>1720</v>
      </c>
      <c r="I5253" s="21" t="s">
        <v>27</v>
      </c>
      <c r="J5253" s="23"/>
      <c r="K5253" s="24">
        <v>6</v>
      </c>
      <c r="M5253" s="25" t="str">
        <f>IF(I5253="","",IF(I5253="인문",성적입력!$C$8,성적입력!$C$9))</f>
        <v>A</v>
      </c>
      <c r="N5253" s="26">
        <f>성적입력!$C$15</f>
        <v>3</v>
      </c>
      <c r="P5253" s="27" t="str">
        <f t="shared" ref="P5253:P5316" si="176">IF(OR(J5253="",N5253="",M5253=""),"",IF(N5253&lt;=T5253,"안정",IF(N5253&lt;=S5253,"적정",IF(N5253&lt;=R5253,"소신","상향"))))</f>
        <v/>
      </c>
      <c r="R5253" s="26" t="str">
        <f t="array" ref="R5253">IFERROR(IF(OR(J5253="",M5253="",F5253=""),"",IF(F5253="학생부종합",INDEX(종합배치표!$C:$Q,MATCH(J5253,종합배치표!$B:$B,0),(MATCH(M5253,{"A","B","C","D","E"},0)-1)*3+1),INDEX(교과배치표!$C:$Q,MATCH(J5253,교과배치표!$B:$B,0),(MATCH(M5253,{"A","B","C","D","E"},0)-1)*3+1))),"")</f>
        <v/>
      </c>
      <c r="S5253" s="26" t="str">
        <f t="array" ref="S5253">IFERROR(IF(OR(J5253="",M5253="",F5253=""),"",IF(F5253="학생부종합",INDEX(종합배치표!$C:$Q,MATCH(J5253,종합배치표!$B:$B,0),(MATCH(M5253,{"A","B","C","D","E"},0)-1)*3+2),INDEX(교과배치표!$C:$Q,MATCH(J5253,교과배치표!$B:$B,0),(MATCH(M5253,{"A","B","C","D","E"},0)-1)*3+2))),"")</f>
        <v/>
      </c>
      <c r="T5253" s="26" t="str">
        <f t="array" ref="T5253">IFERROR(IF(OR(J5253="",M5253="",F5253=""),"",IF(F5253="학생부종합",INDEX(종합배치표!$C:$Q,MATCH(J5253,종합배치표!$B:$B,0),(MATCH(M5253,{"A","B","C","D","E"},0)-1)*3+3),INDEX(교과배치표!$C:$Q,MATCH(J5253,교과배치표!$B:$B,0),(MATCH(M5253,{"A","B","C","D","E"},0)-1)*3+3))),"")</f>
        <v/>
      </c>
    </row>
    <row r="5254" spans="2:20" ht="14.25" customHeight="1">
      <c r="B5254" s="20">
        <v>6431</v>
      </c>
      <c r="C5254" s="21" t="s">
        <v>170</v>
      </c>
      <c r="D5254" s="21" t="s">
        <v>619</v>
      </c>
      <c r="E5254" s="21" t="s">
        <v>1699</v>
      </c>
      <c r="F5254" s="21" t="s">
        <v>24</v>
      </c>
      <c r="G5254" s="21" t="s">
        <v>1700</v>
      </c>
      <c r="H5254" s="21" t="s">
        <v>1720</v>
      </c>
      <c r="I5254" s="21" t="s">
        <v>27</v>
      </c>
      <c r="J5254" s="23"/>
      <c r="K5254" s="24">
        <v>8</v>
      </c>
      <c r="M5254" s="25" t="str">
        <f>IF(I5254="","",IF(I5254="인문",성적입력!$C$8,성적입력!$C$9))</f>
        <v>A</v>
      </c>
      <c r="N5254" s="26">
        <f>성적입력!$C$15</f>
        <v>3</v>
      </c>
      <c r="P5254" s="27" t="str">
        <f t="shared" si="176"/>
        <v/>
      </c>
      <c r="R5254" s="26" t="str">
        <f t="array" ref="R5254">IFERROR(IF(OR(J5254="",M5254="",F5254=""),"",IF(F5254="학생부종합",INDEX(종합배치표!$C:$Q,MATCH(J5254,종합배치표!$B:$B,0),(MATCH(M5254,{"A","B","C","D","E"},0)-1)*3+1),INDEX(교과배치표!$C:$Q,MATCH(J5254,교과배치표!$B:$B,0),(MATCH(M5254,{"A","B","C","D","E"},0)-1)*3+1))),"")</f>
        <v/>
      </c>
      <c r="S5254" s="26" t="str">
        <f t="array" ref="S5254">IFERROR(IF(OR(J5254="",M5254="",F5254=""),"",IF(F5254="학생부종합",INDEX(종합배치표!$C:$Q,MATCH(J5254,종합배치표!$B:$B,0),(MATCH(M5254,{"A","B","C","D","E"},0)-1)*3+2),INDEX(교과배치표!$C:$Q,MATCH(J5254,교과배치표!$B:$B,0),(MATCH(M5254,{"A","B","C","D","E"},0)-1)*3+2))),"")</f>
        <v/>
      </c>
      <c r="T5254" s="26" t="str">
        <f t="array" ref="T5254">IFERROR(IF(OR(J5254="",M5254="",F5254=""),"",IF(F5254="학생부종합",INDEX(종합배치표!$C:$Q,MATCH(J5254,종합배치표!$B:$B,0),(MATCH(M5254,{"A","B","C","D","E"},0)-1)*3+3),INDEX(교과배치표!$C:$Q,MATCH(J5254,교과배치표!$B:$B,0),(MATCH(M5254,{"A","B","C","D","E"},0)-1)*3+3))),"")</f>
        <v/>
      </c>
    </row>
    <row r="5255" spans="2:20" ht="14.25" customHeight="1">
      <c r="B5255" s="20">
        <v>6432</v>
      </c>
      <c r="C5255" s="21" t="s">
        <v>170</v>
      </c>
      <c r="D5255" s="21" t="s">
        <v>619</v>
      </c>
      <c r="E5255" s="21" t="s">
        <v>1699</v>
      </c>
      <c r="F5255" s="21" t="s">
        <v>24</v>
      </c>
      <c r="G5255" s="21" t="s">
        <v>1701</v>
      </c>
      <c r="H5255" s="21" t="s">
        <v>1720</v>
      </c>
      <c r="I5255" s="21" t="s">
        <v>27</v>
      </c>
      <c r="J5255" s="23"/>
      <c r="K5255" s="24">
        <v>6</v>
      </c>
      <c r="M5255" s="25" t="str">
        <f>IF(I5255="","",IF(I5255="인문",성적입력!$C$8,성적입력!$C$9))</f>
        <v>A</v>
      </c>
      <c r="N5255" s="26">
        <f>성적입력!$C$15</f>
        <v>3</v>
      </c>
      <c r="P5255" s="27" t="str">
        <f t="shared" si="176"/>
        <v/>
      </c>
      <c r="R5255" s="26" t="str">
        <f t="array" ref="R5255">IFERROR(IF(OR(J5255="",M5255="",F5255=""),"",IF(F5255="학생부종합",INDEX(종합배치표!$C:$Q,MATCH(J5255,종합배치표!$B:$B,0),(MATCH(M5255,{"A","B","C","D","E"},0)-1)*3+1),INDEX(교과배치표!$C:$Q,MATCH(J5255,교과배치표!$B:$B,0),(MATCH(M5255,{"A","B","C","D","E"},0)-1)*3+1))),"")</f>
        <v/>
      </c>
      <c r="S5255" s="26" t="str">
        <f t="array" ref="S5255">IFERROR(IF(OR(J5255="",M5255="",F5255=""),"",IF(F5255="학생부종합",INDEX(종합배치표!$C:$Q,MATCH(J5255,종합배치표!$B:$B,0),(MATCH(M5255,{"A","B","C","D","E"},0)-1)*3+2),INDEX(교과배치표!$C:$Q,MATCH(J5255,교과배치표!$B:$B,0),(MATCH(M5255,{"A","B","C","D","E"},0)-1)*3+2))),"")</f>
        <v/>
      </c>
      <c r="T5255" s="26" t="str">
        <f t="array" ref="T5255">IFERROR(IF(OR(J5255="",M5255="",F5255=""),"",IF(F5255="학생부종합",INDEX(종합배치표!$C:$Q,MATCH(J5255,종합배치표!$B:$B,0),(MATCH(M5255,{"A","B","C","D","E"},0)-1)*3+3),INDEX(교과배치표!$C:$Q,MATCH(J5255,교과배치표!$B:$B,0),(MATCH(M5255,{"A","B","C","D","E"},0)-1)*3+3))),"")</f>
        <v/>
      </c>
    </row>
    <row r="5256" spans="2:20" ht="14.25" customHeight="1">
      <c r="B5256" s="20">
        <v>6433</v>
      </c>
      <c r="C5256" s="21" t="s">
        <v>170</v>
      </c>
      <c r="D5256" s="21" t="s">
        <v>619</v>
      </c>
      <c r="E5256" s="21" t="s">
        <v>1699</v>
      </c>
      <c r="F5256" s="21" t="s">
        <v>68</v>
      </c>
      <c r="G5256" s="21" t="s">
        <v>376</v>
      </c>
      <c r="H5256" s="21" t="s">
        <v>1721</v>
      </c>
      <c r="I5256" s="21" t="s">
        <v>27</v>
      </c>
      <c r="J5256" s="23"/>
      <c r="K5256" s="24">
        <v>4</v>
      </c>
      <c r="M5256" s="25" t="str">
        <f>IF(I5256="","",IF(I5256="인문",성적입력!$C$8,성적입력!$C$9))</f>
        <v>A</v>
      </c>
      <c r="N5256" s="26">
        <f>성적입력!$C$15</f>
        <v>3</v>
      </c>
      <c r="P5256" s="27" t="str">
        <f t="shared" si="176"/>
        <v/>
      </c>
      <c r="R5256" s="26" t="str">
        <f t="array" ref="R5256">IFERROR(IF(OR(J5256="",M5256="",F5256=""),"",IF(F5256="학생부종합",INDEX(종합배치표!$C:$Q,MATCH(J5256,종합배치표!$B:$B,0),(MATCH(M5256,{"A","B","C","D","E"},0)-1)*3+1),INDEX(교과배치표!$C:$Q,MATCH(J5256,교과배치표!$B:$B,0),(MATCH(M5256,{"A","B","C","D","E"},0)-1)*3+1))),"")</f>
        <v/>
      </c>
      <c r="S5256" s="26" t="str">
        <f t="array" ref="S5256">IFERROR(IF(OR(J5256="",M5256="",F5256=""),"",IF(F5256="학생부종합",INDEX(종합배치표!$C:$Q,MATCH(J5256,종합배치표!$B:$B,0),(MATCH(M5256,{"A","B","C","D","E"},0)-1)*3+2),INDEX(교과배치표!$C:$Q,MATCH(J5256,교과배치표!$B:$B,0),(MATCH(M5256,{"A","B","C","D","E"},0)-1)*3+2))),"")</f>
        <v/>
      </c>
      <c r="T5256" s="26" t="str">
        <f t="array" ref="T5256">IFERROR(IF(OR(J5256="",M5256="",F5256=""),"",IF(F5256="학생부종합",INDEX(종합배치표!$C:$Q,MATCH(J5256,종합배치표!$B:$B,0),(MATCH(M5256,{"A","B","C","D","E"},0)-1)*3+3),INDEX(교과배치표!$C:$Q,MATCH(J5256,교과배치표!$B:$B,0),(MATCH(M5256,{"A","B","C","D","E"},0)-1)*3+3))),"")</f>
        <v/>
      </c>
    </row>
    <row r="5257" spans="2:20" ht="14.25" customHeight="1">
      <c r="B5257" s="20">
        <v>6434</v>
      </c>
      <c r="C5257" s="21" t="s">
        <v>170</v>
      </c>
      <c r="D5257" s="21" t="s">
        <v>619</v>
      </c>
      <c r="E5257" s="21" t="s">
        <v>1699</v>
      </c>
      <c r="F5257" s="21" t="s">
        <v>24</v>
      </c>
      <c r="G5257" s="21" t="s">
        <v>1700</v>
      </c>
      <c r="H5257" s="21" t="s">
        <v>1721</v>
      </c>
      <c r="I5257" s="21" t="s">
        <v>27</v>
      </c>
      <c r="J5257" s="23"/>
      <c r="K5257" s="24">
        <v>6</v>
      </c>
      <c r="M5257" s="25" t="str">
        <f>IF(I5257="","",IF(I5257="인문",성적입력!$C$8,성적입력!$C$9))</f>
        <v>A</v>
      </c>
      <c r="N5257" s="26">
        <f>성적입력!$C$15</f>
        <v>3</v>
      </c>
      <c r="P5257" s="27" t="str">
        <f t="shared" si="176"/>
        <v/>
      </c>
      <c r="R5257" s="26" t="str">
        <f t="array" ref="R5257">IFERROR(IF(OR(J5257="",M5257="",F5257=""),"",IF(F5257="학생부종합",INDEX(종합배치표!$C:$Q,MATCH(J5257,종합배치표!$B:$B,0),(MATCH(M5257,{"A","B","C","D","E"},0)-1)*3+1),INDEX(교과배치표!$C:$Q,MATCH(J5257,교과배치표!$B:$B,0),(MATCH(M5257,{"A","B","C","D","E"},0)-1)*3+1))),"")</f>
        <v/>
      </c>
      <c r="S5257" s="26" t="str">
        <f t="array" ref="S5257">IFERROR(IF(OR(J5257="",M5257="",F5257=""),"",IF(F5257="학생부종합",INDEX(종합배치표!$C:$Q,MATCH(J5257,종합배치표!$B:$B,0),(MATCH(M5257,{"A","B","C","D","E"},0)-1)*3+2),INDEX(교과배치표!$C:$Q,MATCH(J5257,교과배치표!$B:$B,0),(MATCH(M5257,{"A","B","C","D","E"},0)-1)*3+2))),"")</f>
        <v/>
      </c>
      <c r="T5257" s="26" t="str">
        <f t="array" ref="T5257">IFERROR(IF(OR(J5257="",M5257="",F5257=""),"",IF(F5257="학생부종합",INDEX(종합배치표!$C:$Q,MATCH(J5257,종합배치표!$B:$B,0),(MATCH(M5257,{"A","B","C","D","E"},0)-1)*3+3),INDEX(교과배치표!$C:$Q,MATCH(J5257,교과배치표!$B:$B,0),(MATCH(M5257,{"A","B","C","D","E"},0)-1)*3+3))),"")</f>
        <v/>
      </c>
    </row>
    <row r="5258" spans="2:20" ht="14.25" customHeight="1">
      <c r="B5258" s="20">
        <v>6435</v>
      </c>
      <c r="C5258" s="21" t="s">
        <v>170</v>
      </c>
      <c r="D5258" s="21" t="s">
        <v>619</v>
      </c>
      <c r="E5258" s="21" t="s">
        <v>1699</v>
      </c>
      <c r="F5258" s="21" t="s">
        <v>24</v>
      </c>
      <c r="G5258" s="21" t="s">
        <v>1701</v>
      </c>
      <c r="H5258" s="21" t="s">
        <v>1721</v>
      </c>
      <c r="I5258" s="21" t="s">
        <v>27</v>
      </c>
      <c r="J5258" s="23"/>
      <c r="K5258" s="24">
        <v>7</v>
      </c>
      <c r="M5258" s="25" t="str">
        <f>IF(I5258="","",IF(I5258="인문",성적입력!$C$8,성적입력!$C$9))</f>
        <v>A</v>
      </c>
      <c r="N5258" s="26">
        <f>성적입력!$C$15</f>
        <v>3</v>
      </c>
      <c r="P5258" s="27" t="str">
        <f t="shared" si="176"/>
        <v/>
      </c>
      <c r="R5258" s="26" t="str">
        <f t="array" ref="R5258">IFERROR(IF(OR(J5258="",M5258="",F5258=""),"",IF(F5258="학생부종합",INDEX(종합배치표!$C:$Q,MATCH(J5258,종합배치표!$B:$B,0),(MATCH(M5258,{"A","B","C","D","E"},0)-1)*3+1),INDEX(교과배치표!$C:$Q,MATCH(J5258,교과배치표!$B:$B,0),(MATCH(M5258,{"A","B","C","D","E"},0)-1)*3+1))),"")</f>
        <v/>
      </c>
      <c r="S5258" s="26" t="str">
        <f t="array" ref="S5258">IFERROR(IF(OR(J5258="",M5258="",F5258=""),"",IF(F5258="학생부종합",INDEX(종합배치표!$C:$Q,MATCH(J5258,종합배치표!$B:$B,0),(MATCH(M5258,{"A","B","C","D","E"},0)-1)*3+2),INDEX(교과배치표!$C:$Q,MATCH(J5258,교과배치표!$B:$B,0),(MATCH(M5258,{"A","B","C","D","E"},0)-1)*3+2))),"")</f>
        <v/>
      </c>
      <c r="T5258" s="26" t="str">
        <f t="array" ref="T5258">IFERROR(IF(OR(J5258="",M5258="",F5258=""),"",IF(F5258="학생부종합",INDEX(종합배치표!$C:$Q,MATCH(J5258,종합배치표!$B:$B,0),(MATCH(M5258,{"A","B","C","D","E"},0)-1)*3+3),INDEX(교과배치표!$C:$Q,MATCH(J5258,교과배치표!$B:$B,0),(MATCH(M5258,{"A","B","C","D","E"},0)-1)*3+3))),"")</f>
        <v/>
      </c>
    </row>
    <row r="5259" spans="2:20" ht="14.25" customHeight="1">
      <c r="B5259" s="20">
        <v>6436</v>
      </c>
      <c r="C5259" s="21" t="s">
        <v>22</v>
      </c>
      <c r="D5259" s="21" t="s">
        <v>22</v>
      </c>
      <c r="E5259" s="21" t="s">
        <v>1699</v>
      </c>
      <c r="F5259" s="21" t="s">
        <v>68</v>
      </c>
      <c r="G5259" s="21" t="s">
        <v>376</v>
      </c>
      <c r="H5259" s="21" t="s">
        <v>1722</v>
      </c>
      <c r="I5259" s="21" t="s">
        <v>27</v>
      </c>
      <c r="J5259" s="23"/>
      <c r="K5259" s="24">
        <v>8</v>
      </c>
      <c r="M5259" s="25" t="str">
        <f>IF(I5259="","",IF(I5259="인문",성적입력!$C$8,성적입력!$C$9))</f>
        <v>A</v>
      </c>
      <c r="N5259" s="26">
        <f>성적입력!$C$15</f>
        <v>3</v>
      </c>
      <c r="P5259" s="27" t="str">
        <f t="shared" si="176"/>
        <v/>
      </c>
      <c r="R5259" s="26" t="str">
        <f t="array" ref="R5259">IFERROR(IF(OR(J5259="",M5259="",F5259=""),"",IF(F5259="학생부종합",INDEX(종합배치표!$C:$Q,MATCH(J5259,종합배치표!$B:$B,0),(MATCH(M5259,{"A","B","C","D","E"},0)-1)*3+1),INDEX(교과배치표!$C:$Q,MATCH(J5259,교과배치표!$B:$B,0),(MATCH(M5259,{"A","B","C","D","E"},0)-1)*3+1))),"")</f>
        <v/>
      </c>
      <c r="S5259" s="26" t="str">
        <f t="array" ref="S5259">IFERROR(IF(OR(J5259="",M5259="",F5259=""),"",IF(F5259="학생부종합",INDEX(종합배치표!$C:$Q,MATCH(J5259,종합배치표!$B:$B,0),(MATCH(M5259,{"A","B","C","D","E"},0)-1)*3+2),INDEX(교과배치표!$C:$Q,MATCH(J5259,교과배치표!$B:$B,0),(MATCH(M5259,{"A","B","C","D","E"},0)-1)*3+2))),"")</f>
        <v/>
      </c>
      <c r="T5259" s="26" t="str">
        <f t="array" ref="T5259">IFERROR(IF(OR(J5259="",M5259="",F5259=""),"",IF(F5259="학생부종합",INDEX(종합배치표!$C:$Q,MATCH(J5259,종합배치표!$B:$B,0),(MATCH(M5259,{"A","B","C","D","E"},0)-1)*3+3),INDEX(교과배치표!$C:$Q,MATCH(J5259,교과배치표!$B:$B,0),(MATCH(M5259,{"A","B","C","D","E"},0)-1)*3+3))),"")</f>
        <v/>
      </c>
    </row>
    <row r="5260" spans="2:20" ht="14.25" customHeight="1">
      <c r="B5260" s="20">
        <v>6437</v>
      </c>
      <c r="C5260" s="21" t="s">
        <v>22</v>
      </c>
      <c r="D5260" s="21" t="s">
        <v>22</v>
      </c>
      <c r="E5260" s="21" t="s">
        <v>1699</v>
      </c>
      <c r="F5260" s="21" t="s">
        <v>24</v>
      </c>
      <c r="G5260" s="21" t="s">
        <v>1700</v>
      </c>
      <c r="H5260" s="21" t="s">
        <v>1722</v>
      </c>
      <c r="I5260" s="21" t="s">
        <v>27</v>
      </c>
      <c r="J5260" s="23"/>
      <c r="K5260" s="24">
        <v>9</v>
      </c>
      <c r="M5260" s="25" t="str">
        <f>IF(I5260="","",IF(I5260="인문",성적입력!$C$8,성적입력!$C$9))</f>
        <v>A</v>
      </c>
      <c r="N5260" s="26">
        <f>성적입력!$C$15</f>
        <v>3</v>
      </c>
      <c r="P5260" s="27" t="str">
        <f t="shared" si="176"/>
        <v/>
      </c>
      <c r="R5260" s="26" t="str">
        <f t="array" ref="R5260">IFERROR(IF(OR(J5260="",M5260="",F5260=""),"",IF(F5260="학생부종합",INDEX(종합배치표!$C:$Q,MATCH(J5260,종합배치표!$B:$B,0),(MATCH(M5260,{"A","B","C","D","E"},0)-1)*3+1),INDEX(교과배치표!$C:$Q,MATCH(J5260,교과배치표!$B:$B,0),(MATCH(M5260,{"A","B","C","D","E"},0)-1)*3+1))),"")</f>
        <v/>
      </c>
      <c r="S5260" s="26" t="str">
        <f t="array" ref="S5260">IFERROR(IF(OR(J5260="",M5260="",F5260=""),"",IF(F5260="학생부종합",INDEX(종합배치표!$C:$Q,MATCH(J5260,종합배치표!$B:$B,0),(MATCH(M5260,{"A","B","C","D","E"},0)-1)*3+2),INDEX(교과배치표!$C:$Q,MATCH(J5260,교과배치표!$B:$B,0),(MATCH(M5260,{"A","B","C","D","E"},0)-1)*3+2))),"")</f>
        <v/>
      </c>
      <c r="T5260" s="26" t="str">
        <f t="array" ref="T5260">IFERROR(IF(OR(J5260="",M5260="",F5260=""),"",IF(F5260="학생부종합",INDEX(종합배치표!$C:$Q,MATCH(J5260,종합배치표!$B:$B,0),(MATCH(M5260,{"A","B","C","D","E"},0)-1)*3+3),INDEX(교과배치표!$C:$Q,MATCH(J5260,교과배치표!$B:$B,0),(MATCH(M5260,{"A","B","C","D","E"},0)-1)*3+3))),"")</f>
        <v/>
      </c>
    </row>
    <row r="5261" spans="2:20" ht="14.25" customHeight="1">
      <c r="B5261" s="20">
        <v>6438</v>
      </c>
      <c r="C5261" s="21" t="s">
        <v>22</v>
      </c>
      <c r="D5261" s="21" t="s">
        <v>22</v>
      </c>
      <c r="E5261" s="21" t="s">
        <v>1699</v>
      </c>
      <c r="F5261" s="21" t="s">
        <v>24</v>
      </c>
      <c r="G5261" s="21" t="s">
        <v>1701</v>
      </c>
      <c r="H5261" s="21" t="s">
        <v>1722</v>
      </c>
      <c r="I5261" s="21" t="s">
        <v>27</v>
      </c>
      <c r="J5261" s="23"/>
      <c r="K5261" s="24">
        <v>10</v>
      </c>
      <c r="M5261" s="25" t="str">
        <f>IF(I5261="","",IF(I5261="인문",성적입력!$C$8,성적입력!$C$9))</f>
        <v>A</v>
      </c>
      <c r="N5261" s="26">
        <f>성적입력!$C$15</f>
        <v>3</v>
      </c>
      <c r="P5261" s="27" t="str">
        <f t="shared" si="176"/>
        <v/>
      </c>
      <c r="R5261" s="26" t="str">
        <f t="array" ref="R5261">IFERROR(IF(OR(J5261="",M5261="",F5261=""),"",IF(F5261="학생부종합",INDEX(종합배치표!$C:$Q,MATCH(J5261,종합배치표!$B:$B,0),(MATCH(M5261,{"A","B","C","D","E"},0)-1)*3+1),INDEX(교과배치표!$C:$Q,MATCH(J5261,교과배치표!$B:$B,0),(MATCH(M5261,{"A","B","C","D","E"},0)-1)*3+1))),"")</f>
        <v/>
      </c>
      <c r="S5261" s="26" t="str">
        <f t="array" ref="S5261">IFERROR(IF(OR(J5261="",M5261="",F5261=""),"",IF(F5261="학생부종합",INDEX(종합배치표!$C:$Q,MATCH(J5261,종합배치표!$B:$B,0),(MATCH(M5261,{"A","B","C","D","E"},0)-1)*3+2),INDEX(교과배치표!$C:$Q,MATCH(J5261,교과배치표!$B:$B,0),(MATCH(M5261,{"A","B","C","D","E"},0)-1)*3+2))),"")</f>
        <v/>
      </c>
      <c r="T5261" s="26" t="str">
        <f t="array" ref="T5261">IFERROR(IF(OR(J5261="",M5261="",F5261=""),"",IF(F5261="학생부종합",INDEX(종합배치표!$C:$Q,MATCH(J5261,종합배치표!$B:$B,0),(MATCH(M5261,{"A","B","C","D","E"},0)-1)*3+3),INDEX(교과배치표!$C:$Q,MATCH(J5261,교과배치표!$B:$B,0),(MATCH(M5261,{"A","B","C","D","E"},0)-1)*3+3))),"")</f>
        <v/>
      </c>
    </row>
    <row r="5262" spans="2:20" ht="14.25" customHeight="1">
      <c r="B5262" s="20">
        <v>6439</v>
      </c>
      <c r="C5262" s="21" t="s">
        <v>22</v>
      </c>
      <c r="D5262" s="21" t="s">
        <v>22</v>
      </c>
      <c r="E5262" s="21" t="s">
        <v>1699</v>
      </c>
      <c r="F5262" s="21" t="s">
        <v>68</v>
      </c>
      <c r="G5262" s="21" t="s">
        <v>376</v>
      </c>
      <c r="H5262" s="21" t="s">
        <v>45</v>
      </c>
      <c r="I5262" s="21" t="s">
        <v>27</v>
      </c>
      <c r="J5262" s="23"/>
      <c r="K5262" s="24">
        <v>4</v>
      </c>
      <c r="M5262" s="25" t="str">
        <f>IF(I5262="","",IF(I5262="인문",성적입력!$C$8,성적입력!$C$9))</f>
        <v>A</v>
      </c>
      <c r="N5262" s="26">
        <f>성적입력!$C$15</f>
        <v>3</v>
      </c>
      <c r="P5262" s="27" t="str">
        <f t="shared" si="176"/>
        <v/>
      </c>
      <c r="R5262" s="26" t="str">
        <f t="array" ref="R5262">IFERROR(IF(OR(J5262="",M5262="",F5262=""),"",IF(F5262="학생부종합",INDEX(종합배치표!$C:$Q,MATCH(J5262,종합배치표!$B:$B,0),(MATCH(M5262,{"A","B","C","D","E"},0)-1)*3+1),INDEX(교과배치표!$C:$Q,MATCH(J5262,교과배치표!$B:$B,0),(MATCH(M5262,{"A","B","C","D","E"},0)-1)*3+1))),"")</f>
        <v/>
      </c>
      <c r="S5262" s="26" t="str">
        <f t="array" ref="S5262">IFERROR(IF(OR(J5262="",M5262="",F5262=""),"",IF(F5262="학생부종합",INDEX(종합배치표!$C:$Q,MATCH(J5262,종합배치표!$B:$B,0),(MATCH(M5262,{"A","B","C","D","E"},0)-1)*3+2),INDEX(교과배치표!$C:$Q,MATCH(J5262,교과배치표!$B:$B,0),(MATCH(M5262,{"A","B","C","D","E"},0)-1)*3+2))),"")</f>
        <v/>
      </c>
      <c r="T5262" s="26" t="str">
        <f t="array" ref="T5262">IFERROR(IF(OR(J5262="",M5262="",F5262=""),"",IF(F5262="학생부종합",INDEX(종합배치표!$C:$Q,MATCH(J5262,종합배치표!$B:$B,0),(MATCH(M5262,{"A","B","C","D","E"},0)-1)*3+3),INDEX(교과배치표!$C:$Q,MATCH(J5262,교과배치표!$B:$B,0),(MATCH(M5262,{"A","B","C","D","E"},0)-1)*3+3))),"")</f>
        <v/>
      </c>
    </row>
    <row r="5263" spans="2:20" ht="14.25" customHeight="1">
      <c r="B5263" s="20">
        <v>6440</v>
      </c>
      <c r="C5263" s="21" t="s">
        <v>22</v>
      </c>
      <c r="D5263" s="21" t="s">
        <v>22</v>
      </c>
      <c r="E5263" s="21" t="s">
        <v>1699</v>
      </c>
      <c r="F5263" s="21" t="s">
        <v>24</v>
      </c>
      <c r="G5263" s="21" t="s">
        <v>1700</v>
      </c>
      <c r="H5263" s="21" t="s">
        <v>45</v>
      </c>
      <c r="I5263" s="21" t="s">
        <v>27</v>
      </c>
      <c r="J5263" s="23"/>
      <c r="K5263" s="24">
        <v>3</v>
      </c>
      <c r="M5263" s="25" t="str">
        <f>IF(I5263="","",IF(I5263="인문",성적입력!$C$8,성적입력!$C$9))</f>
        <v>A</v>
      </c>
      <c r="N5263" s="26">
        <f>성적입력!$C$15</f>
        <v>3</v>
      </c>
      <c r="P5263" s="27" t="str">
        <f t="shared" si="176"/>
        <v/>
      </c>
      <c r="R5263" s="26" t="str">
        <f t="array" ref="R5263">IFERROR(IF(OR(J5263="",M5263="",F5263=""),"",IF(F5263="학생부종합",INDEX(종합배치표!$C:$Q,MATCH(J5263,종합배치표!$B:$B,0),(MATCH(M5263,{"A","B","C","D","E"},0)-1)*3+1),INDEX(교과배치표!$C:$Q,MATCH(J5263,교과배치표!$B:$B,0),(MATCH(M5263,{"A","B","C","D","E"},0)-1)*3+1))),"")</f>
        <v/>
      </c>
      <c r="S5263" s="26" t="str">
        <f t="array" ref="S5263">IFERROR(IF(OR(J5263="",M5263="",F5263=""),"",IF(F5263="학생부종합",INDEX(종합배치표!$C:$Q,MATCH(J5263,종합배치표!$B:$B,0),(MATCH(M5263,{"A","B","C","D","E"},0)-1)*3+2),INDEX(교과배치표!$C:$Q,MATCH(J5263,교과배치표!$B:$B,0),(MATCH(M5263,{"A","B","C","D","E"},0)-1)*3+2))),"")</f>
        <v/>
      </c>
      <c r="T5263" s="26" t="str">
        <f t="array" ref="T5263">IFERROR(IF(OR(J5263="",M5263="",F5263=""),"",IF(F5263="학생부종합",INDEX(종합배치표!$C:$Q,MATCH(J5263,종합배치표!$B:$B,0),(MATCH(M5263,{"A","B","C","D","E"},0)-1)*3+3),INDEX(교과배치표!$C:$Q,MATCH(J5263,교과배치표!$B:$B,0),(MATCH(M5263,{"A","B","C","D","E"},0)-1)*3+3))),"")</f>
        <v/>
      </c>
    </row>
    <row r="5264" spans="2:20" ht="14.25" customHeight="1">
      <c r="B5264" s="20">
        <v>6441</v>
      </c>
      <c r="C5264" s="21" t="s">
        <v>22</v>
      </c>
      <c r="D5264" s="21" t="s">
        <v>22</v>
      </c>
      <c r="E5264" s="21" t="s">
        <v>1699</v>
      </c>
      <c r="F5264" s="21" t="s">
        <v>24</v>
      </c>
      <c r="G5264" s="21" t="s">
        <v>1701</v>
      </c>
      <c r="H5264" s="21" t="s">
        <v>45</v>
      </c>
      <c r="I5264" s="21" t="s">
        <v>27</v>
      </c>
      <c r="J5264" s="23"/>
      <c r="K5264" s="24">
        <v>6</v>
      </c>
      <c r="M5264" s="25" t="str">
        <f>IF(I5264="","",IF(I5264="인문",성적입력!$C$8,성적입력!$C$9))</f>
        <v>A</v>
      </c>
      <c r="N5264" s="26">
        <f>성적입력!$C$15</f>
        <v>3</v>
      </c>
      <c r="P5264" s="27" t="str">
        <f t="shared" si="176"/>
        <v/>
      </c>
      <c r="R5264" s="26" t="str">
        <f t="array" ref="R5264">IFERROR(IF(OR(J5264="",M5264="",F5264=""),"",IF(F5264="학생부종합",INDEX(종합배치표!$C:$Q,MATCH(J5264,종합배치표!$B:$B,0),(MATCH(M5264,{"A","B","C","D","E"},0)-1)*3+1),INDEX(교과배치표!$C:$Q,MATCH(J5264,교과배치표!$B:$B,0),(MATCH(M5264,{"A","B","C","D","E"},0)-1)*3+1))),"")</f>
        <v/>
      </c>
      <c r="S5264" s="26" t="str">
        <f t="array" ref="S5264">IFERROR(IF(OR(J5264="",M5264="",F5264=""),"",IF(F5264="학생부종합",INDEX(종합배치표!$C:$Q,MATCH(J5264,종합배치표!$B:$B,0),(MATCH(M5264,{"A","B","C","D","E"},0)-1)*3+2),INDEX(교과배치표!$C:$Q,MATCH(J5264,교과배치표!$B:$B,0),(MATCH(M5264,{"A","B","C","D","E"},0)-1)*3+2))),"")</f>
        <v/>
      </c>
      <c r="T5264" s="26" t="str">
        <f t="array" ref="T5264">IFERROR(IF(OR(J5264="",M5264="",F5264=""),"",IF(F5264="학생부종합",INDEX(종합배치표!$C:$Q,MATCH(J5264,종합배치표!$B:$B,0),(MATCH(M5264,{"A","B","C","D","E"},0)-1)*3+3),INDEX(교과배치표!$C:$Q,MATCH(J5264,교과배치표!$B:$B,0),(MATCH(M5264,{"A","B","C","D","E"},0)-1)*3+3))),"")</f>
        <v/>
      </c>
    </row>
    <row r="5265" spans="2:20" ht="14.25" customHeight="1">
      <c r="B5265" s="20">
        <v>6442</v>
      </c>
      <c r="C5265" s="21" t="s">
        <v>22</v>
      </c>
      <c r="D5265" s="21" t="s">
        <v>22</v>
      </c>
      <c r="E5265" s="21" t="s">
        <v>1699</v>
      </c>
      <c r="F5265" s="21" t="s">
        <v>68</v>
      </c>
      <c r="G5265" s="21" t="s">
        <v>376</v>
      </c>
      <c r="H5265" s="21" t="s">
        <v>1723</v>
      </c>
      <c r="I5265" s="21" t="s">
        <v>27</v>
      </c>
      <c r="J5265" s="23"/>
      <c r="K5265" s="24">
        <v>6</v>
      </c>
      <c r="M5265" s="25" t="str">
        <f>IF(I5265="","",IF(I5265="인문",성적입력!$C$8,성적입력!$C$9))</f>
        <v>A</v>
      </c>
      <c r="N5265" s="26">
        <f>성적입력!$C$15</f>
        <v>3</v>
      </c>
      <c r="P5265" s="27" t="str">
        <f t="shared" si="176"/>
        <v/>
      </c>
      <c r="R5265" s="26" t="str">
        <f t="array" ref="R5265">IFERROR(IF(OR(J5265="",M5265="",F5265=""),"",IF(F5265="학생부종합",INDEX(종합배치표!$C:$Q,MATCH(J5265,종합배치표!$B:$B,0),(MATCH(M5265,{"A","B","C","D","E"},0)-1)*3+1),INDEX(교과배치표!$C:$Q,MATCH(J5265,교과배치표!$B:$B,0),(MATCH(M5265,{"A","B","C","D","E"},0)-1)*3+1))),"")</f>
        <v/>
      </c>
      <c r="S5265" s="26" t="str">
        <f t="array" ref="S5265">IFERROR(IF(OR(J5265="",M5265="",F5265=""),"",IF(F5265="학생부종합",INDEX(종합배치표!$C:$Q,MATCH(J5265,종합배치표!$B:$B,0),(MATCH(M5265,{"A","B","C","D","E"},0)-1)*3+2),INDEX(교과배치표!$C:$Q,MATCH(J5265,교과배치표!$B:$B,0),(MATCH(M5265,{"A","B","C","D","E"},0)-1)*3+2))),"")</f>
        <v/>
      </c>
      <c r="T5265" s="26" t="str">
        <f t="array" ref="T5265">IFERROR(IF(OR(J5265="",M5265="",F5265=""),"",IF(F5265="학생부종합",INDEX(종합배치표!$C:$Q,MATCH(J5265,종합배치표!$B:$B,0),(MATCH(M5265,{"A","B","C","D","E"},0)-1)*3+3),INDEX(교과배치표!$C:$Q,MATCH(J5265,교과배치표!$B:$B,0),(MATCH(M5265,{"A","B","C","D","E"},0)-1)*3+3))),"")</f>
        <v/>
      </c>
    </row>
    <row r="5266" spans="2:20" ht="14.25" customHeight="1">
      <c r="B5266" s="20">
        <v>6443</v>
      </c>
      <c r="C5266" s="21" t="s">
        <v>22</v>
      </c>
      <c r="D5266" s="21" t="s">
        <v>22</v>
      </c>
      <c r="E5266" s="21" t="s">
        <v>1699</v>
      </c>
      <c r="F5266" s="21" t="s">
        <v>24</v>
      </c>
      <c r="G5266" s="21" t="s">
        <v>1700</v>
      </c>
      <c r="H5266" s="21" t="s">
        <v>1723</v>
      </c>
      <c r="I5266" s="21" t="s">
        <v>27</v>
      </c>
      <c r="J5266" s="23"/>
      <c r="K5266" s="24">
        <v>8</v>
      </c>
      <c r="M5266" s="25" t="str">
        <f>IF(I5266="","",IF(I5266="인문",성적입력!$C$8,성적입력!$C$9))</f>
        <v>A</v>
      </c>
      <c r="N5266" s="26">
        <f>성적입력!$C$15</f>
        <v>3</v>
      </c>
      <c r="P5266" s="27" t="str">
        <f t="shared" si="176"/>
        <v/>
      </c>
      <c r="R5266" s="26" t="str">
        <f t="array" ref="R5266">IFERROR(IF(OR(J5266="",M5266="",F5266=""),"",IF(F5266="학생부종합",INDEX(종합배치표!$C:$Q,MATCH(J5266,종합배치표!$B:$B,0),(MATCH(M5266,{"A","B","C","D","E"},0)-1)*3+1),INDEX(교과배치표!$C:$Q,MATCH(J5266,교과배치표!$B:$B,0),(MATCH(M5266,{"A","B","C","D","E"},0)-1)*3+1))),"")</f>
        <v/>
      </c>
      <c r="S5266" s="26" t="str">
        <f t="array" ref="S5266">IFERROR(IF(OR(J5266="",M5266="",F5266=""),"",IF(F5266="학생부종합",INDEX(종합배치표!$C:$Q,MATCH(J5266,종합배치표!$B:$B,0),(MATCH(M5266,{"A","B","C","D","E"},0)-1)*3+2),INDEX(교과배치표!$C:$Q,MATCH(J5266,교과배치표!$B:$B,0),(MATCH(M5266,{"A","B","C","D","E"},0)-1)*3+2))),"")</f>
        <v/>
      </c>
      <c r="T5266" s="26" t="str">
        <f t="array" ref="T5266">IFERROR(IF(OR(J5266="",M5266="",F5266=""),"",IF(F5266="학생부종합",INDEX(종합배치표!$C:$Q,MATCH(J5266,종합배치표!$B:$B,0),(MATCH(M5266,{"A","B","C","D","E"},0)-1)*3+3),INDEX(교과배치표!$C:$Q,MATCH(J5266,교과배치표!$B:$B,0),(MATCH(M5266,{"A","B","C","D","E"},0)-1)*3+3))),"")</f>
        <v/>
      </c>
    </row>
    <row r="5267" spans="2:20" ht="14.25" customHeight="1">
      <c r="B5267" s="20">
        <v>6444</v>
      </c>
      <c r="C5267" s="21" t="s">
        <v>22</v>
      </c>
      <c r="D5267" s="21" t="s">
        <v>22</v>
      </c>
      <c r="E5267" s="21" t="s">
        <v>1699</v>
      </c>
      <c r="F5267" s="21" t="s">
        <v>24</v>
      </c>
      <c r="G5267" s="21" t="s">
        <v>1701</v>
      </c>
      <c r="H5267" s="21" t="s">
        <v>1723</v>
      </c>
      <c r="I5267" s="21" t="s">
        <v>27</v>
      </c>
      <c r="J5267" s="23"/>
      <c r="K5267" s="24">
        <v>9</v>
      </c>
      <c r="M5267" s="25" t="str">
        <f>IF(I5267="","",IF(I5267="인문",성적입력!$C$8,성적입력!$C$9))</f>
        <v>A</v>
      </c>
      <c r="N5267" s="26">
        <f>성적입력!$C$15</f>
        <v>3</v>
      </c>
      <c r="P5267" s="27" t="str">
        <f t="shared" si="176"/>
        <v/>
      </c>
      <c r="R5267" s="26" t="str">
        <f t="array" ref="R5267">IFERROR(IF(OR(J5267="",M5267="",F5267=""),"",IF(F5267="학생부종합",INDEX(종합배치표!$C:$Q,MATCH(J5267,종합배치표!$B:$B,0),(MATCH(M5267,{"A","B","C","D","E"},0)-1)*3+1),INDEX(교과배치표!$C:$Q,MATCH(J5267,교과배치표!$B:$B,0),(MATCH(M5267,{"A","B","C","D","E"},0)-1)*3+1))),"")</f>
        <v/>
      </c>
      <c r="S5267" s="26" t="str">
        <f t="array" ref="S5267">IFERROR(IF(OR(J5267="",M5267="",F5267=""),"",IF(F5267="학생부종합",INDEX(종합배치표!$C:$Q,MATCH(J5267,종합배치표!$B:$B,0),(MATCH(M5267,{"A","B","C","D","E"},0)-1)*3+2),INDEX(교과배치표!$C:$Q,MATCH(J5267,교과배치표!$B:$B,0),(MATCH(M5267,{"A","B","C","D","E"},0)-1)*3+2))),"")</f>
        <v/>
      </c>
      <c r="T5267" s="26" t="str">
        <f t="array" ref="T5267">IFERROR(IF(OR(J5267="",M5267="",F5267=""),"",IF(F5267="학생부종합",INDEX(종합배치표!$C:$Q,MATCH(J5267,종합배치표!$B:$B,0),(MATCH(M5267,{"A","B","C","D","E"},0)-1)*3+3),INDEX(교과배치표!$C:$Q,MATCH(J5267,교과배치표!$B:$B,0),(MATCH(M5267,{"A","B","C","D","E"},0)-1)*3+3))),"")</f>
        <v/>
      </c>
    </row>
    <row r="5268" spans="2:20" ht="14.25" customHeight="1">
      <c r="B5268" s="20">
        <v>6445</v>
      </c>
      <c r="C5268" s="21" t="s">
        <v>170</v>
      </c>
      <c r="D5268" s="21" t="s">
        <v>619</v>
      </c>
      <c r="E5268" s="21" t="s">
        <v>1699</v>
      </c>
      <c r="F5268" s="21" t="s">
        <v>68</v>
      </c>
      <c r="G5268" s="21" t="s">
        <v>376</v>
      </c>
      <c r="H5268" s="21" t="s">
        <v>1724</v>
      </c>
      <c r="I5268" s="21" t="s">
        <v>27</v>
      </c>
      <c r="J5268" s="23"/>
      <c r="K5268" s="24">
        <v>3</v>
      </c>
      <c r="M5268" s="25" t="str">
        <f>IF(I5268="","",IF(I5268="인문",성적입력!$C$8,성적입력!$C$9))</f>
        <v>A</v>
      </c>
      <c r="N5268" s="26">
        <f>성적입력!$C$15</f>
        <v>3</v>
      </c>
      <c r="P5268" s="27" t="str">
        <f t="shared" si="176"/>
        <v/>
      </c>
      <c r="R5268" s="26" t="str">
        <f t="array" ref="R5268">IFERROR(IF(OR(J5268="",M5268="",F5268=""),"",IF(F5268="학생부종합",INDEX(종합배치표!$C:$Q,MATCH(J5268,종합배치표!$B:$B,0),(MATCH(M5268,{"A","B","C","D","E"},0)-1)*3+1),INDEX(교과배치표!$C:$Q,MATCH(J5268,교과배치표!$B:$B,0),(MATCH(M5268,{"A","B","C","D","E"},0)-1)*3+1))),"")</f>
        <v/>
      </c>
      <c r="S5268" s="26" t="str">
        <f t="array" ref="S5268">IFERROR(IF(OR(J5268="",M5268="",F5268=""),"",IF(F5268="학생부종합",INDEX(종합배치표!$C:$Q,MATCH(J5268,종합배치표!$B:$B,0),(MATCH(M5268,{"A","B","C","D","E"},0)-1)*3+2),INDEX(교과배치표!$C:$Q,MATCH(J5268,교과배치표!$B:$B,0),(MATCH(M5268,{"A","B","C","D","E"},0)-1)*3+2))),"")</f>
        <v/>
      </c>
      <c r="T5268" s="26" t="str">
        <f t="array" ref="T5268">IFERROR(IF(OR(J5268="",M5268="",F5268=""),"",IF(F5268="학생부종합",INDEX(종합배치표!$C:$Q,MATCH(J5268,종합배치표!$B:$B,0),(MATCH(M5268,{"A","B","C","D","E"},0)-1)*3+3),INDEX(교과배치표!$C:$Q,MATCH(J5268,교과배치표!$B:$B,0),(MATCH(M5268,{"A","B","C","D","E"},0)-1)*3+3))),"")</f>
        <v/>
      </c>
    </row>
    <row r="5269" spans="2:20" ht="14.25" customHeight="1">
      <c r="B5269" s="20">
        <v>6446</v>
      </c>
      <c r="C5269" s="21" t="s">
        <v>170</v>
      </c>
      <c r="D5269" s="21" t="s">
        <v>619</v>
      </c>
      <c r="E5269" s="21" t="s">
        <v>1699</v>
      </c>
      <c r="F5269" s="21" t="s">
        <v>24</v>
      </c>
      <c r="G5269" s="21" t="s">
        <v>1700</v>
      </c>
      <c r="H5269" s="21" t="s">
        <v>1724</v>
      </c>
      <c r="I5269" s="21" t="s">
        <v>27</v>
      </c>
      <c r="J5269" s="23"/>
      <c r="K5269" s="24">
        <v>3</v>
      </c>
      <c r="M5269" s="25" t="str">
        <f>IF(I5269="","",IF(I5269="인문",성적입력!$C$8,성적입력!$C$9))</f>
        <v>A</v>
      </c>
      <c r="N5269" s="26">
        <f>성적입력!$C$15</f>
        <v>3</v>
      </c>
      <c r="P5269" s="27" t="str">
        <f t="shared" si="176"/>
        <v/>
      </c>
      <c r="R5269" s="26" t="str">
        <f t="array" ref="R5269">IFERROR(IF(OR(J5269="",M5269="",F5269=""),"",IF(F5269="학생부종합",INDEX(종합배치표!$C:$Q,MATCH(J5269,종합배치표!$B:$B,0),(MATCH(M5269,{"A","B","C","D","E"},0)-1)*3+1),INDEX(교과배치표!$C:$Q,MATCH(J5269,교과배치표!$B:$B,0),(MATCH(M5269,{"A","B","C","D","E"},0)-1)*3+1))),"")</f>
        <v/>
      </c>
      <c r="S5269" s="26" t="str">
        <f t="array" ref="S5269">IFERROR(IF(OR(J5269="",M5269="",F5269=""),"",IF(F5269="학생부종합",INDEX(종합배치표!$C:$Q,MATCH(J5269,종합배치표!$B:$B,0),(MATCH(M5269,{"A","B","C","D","E"},0)-1)*3+2),INDEX(교과배치표!$C:$Q,MATCH(J5269,교과배치표!$B:$B,0),(MATCH(M5269,{"A","B","C","D","E"},0)-1)*3+2))),"")</f>
        <v/>
      </c>
      <c r="T5269" s="26" t="str">
        <f t="array" ref="T5269">IFERROR(IF(OR(J5269="",M5269="",F5269=""),"",IF(F5269="학생부종합",INDEX(종합배치표!$C:$Q,MATCH(J5269,종합배치표!$B:$B,0),(MATCH(M5269,{"A","B","C","D","E"},0)-1)*3+3),INDEX(교과배치표!$C:$Q,MATCH(J5269,교과배치표!$B:$B,0),(MATCH(M5269,{"A","B","C","D","E"},0)-1)*3+3))),"")</f>
        <v/>
      </c>
    </row>
    <row r="5270" spans="2:20" ht="14.25" customHeight="1">
      <c r="B5270" s="20">
        <v>6447</v>
      </c>
      <c r="C5270" s="21" t="s">
        <v>170</v>
      </c>
      <c r="D5270" s="21" t="s">
        <v>619</v>
      </c>
      <c r="E5270" s="21" t="s">
        <v>1699</v>
      </c>
      <c r="F5270" s="21" t="s">
        <v>24</v>
      </c>
      <c r="G5270" s="21" t="s">
        <v>1701</v>
      </c>
      <c r="H5270" s="21" t="s">
        <v>1724</v>
      </c>
      <c r="I5270" s="21" t="s">
        <v>27</v>
      </c>
      <c r="J5270" s="23"/>
      <c r="K5270" s="24">
        <v>2</v>
      </c>
      <c r="M5270" s="25" t="str">
        <f>IF(I5270="","",IF(I5270="인문",성적입력!$C$8,성적입력!$C$9))</f>
        <v>A</v>
      </c>
      <c r="N5270" s="26">
        <f>성적입력!$C$15</f>
        <v>3</v>
      </c>
      <c r="P5270" s="27" t="str">
        <f t="shared" si="176"/>
        <v/>
      </c>
      <c r="R5270" s="26" t="str">
        <f t="array" ref="R5270">IFERROR(IF(OR(J5270="",M5270="",F5270=""),"",IF(F5270="학생부종합",INDEX(종합배치표!$C:$Q,MATCH(J5270,종합배치표!$B:$B,0),(MATCH(M5270,{"A","B","C","D","E"},0)-1)*3+1),INDEX(교과배치표!$C:$Q,MATCH(J5270,교과배치표!$B:$B,0),(MATCH(M5270,{"A","B","C","D","E"},0)-1)*3+1))),"")</f>
        <v/>
      </c>
      <c r="S5270" s="26" t="str">
        <f t="array" ref="S5270">IFERROR(IF(OR(J5270="",M5270="",F5270=""),"",IF(F5270="학생부종합",INDEX(종합배치표!$C:$Q,MATCH(J5270,종합배치표!$B:$B,0),(MATCH(M5270,{"A","B","C","D","E"},0)-1)*3+2),INDEX(교과배치표!$C:$Q,MATCH(J5270,교과배치표!$B:$B,0),(MATCH(M5270,{"A","B","C","D","E"},0)-1)*3+2))),"")</f>
        <v/>
      </c>
      <c r="T5270" s="26" t="str">
        <f t="array" ref="T5270">IFERROR(IF(OR(J5270="",M5270="",F5270=""),"",IF(F5270="학생부종합",INDEX(종합배치표!$C:$Q,MATCH(J5270,종합배치표!$B:$B,0),(MATCH(M5270,{"A","B","C","D","E"},0)-1)*3+3),INDEX(교과배치표!$C:$Q,MATCH(J5270,교과배치표!$B:$B,0),(MATCH(M5270,{"A","B","C","D","E"},0)-1)*3+3))),"")</f>
        <v/>
      </c>
    </row>
    <row r="5271" spans="2:20" ht="14.25" customHeight="1">
      <c r="B5271" s="20">
        <v>6448</v>
      </c>
      <c r="C5271" s="21" t="s">
        <v>170</v>
      </c>
      <c r="D5271" s="21" t="s">
        <v>619</v>
      </c>
      <c r="E5271" s="21" t="s">
        <v>1699</v>
      </c>
      <c r="F5271" s="21" t="s">
        <v>68</v>
      </c>
      <c r="G5271" s="21" t="s">
        <v>376</v>
      </c>
      <c r="H5271" s="21" t="s">
        <v>1725</v>
      </c>
      <c r="I5271" s="21" t="s">
        <v>27</v>
      </c>
      <c r="J5271" s="23"/>
      <c r="K5271" s="24">
        <v>9</v>
      </c>
      <c r="M5271" s="25" t="str">
        <f>IF(I5271="","",IF(I5271="인문",성적입력!$C$8,성적입력!$C$9))</f>
        <v>A</v>
      </c>
      <c r="N5271" s="26">
        <f>성적입력!$C$15</f>
        <v>3</v>
      </c>
      <c r="P5271" s="27" t="str">
        <f t="shared" si="176"/>
        <v/>
      </c>
      <c r="R5271" s="26" t="str">
        <f t="array" ref="R5271">IFERROR(IF(OR(J5271="",M5271="",F5271=""),"",IF(F5271="학생부종합",INDEX(종합배치표!$C:$Q,MATCH(J5271,종합배치표!$B:$B,0),(MATCH(M5271,{"A","B","C","D","E"},0)-1)*3+1),INDEX(교과배치표!$C:$Q,MATCH(J5271,교과배치표!$B:$B,0),(MATCH(M5271,{"A","B","C","D","E"},0)-1)*3+1))),"")</f>
        <v/>
      </c>
      <c r="S5271" s="26" t="str">
        <f t="array" ref="S5271">IFERROR(IF(OR(J5271="",M5271="",F5271=""),"",IF(F5271="학생부종합",INDEX(종합배치표!$C:$Q,MATCH(J5271,종합배치표!$B:$B,0),(MATCH(M5271,{"A","B","C","D","E"},0)-1)*3+2),INDEX(교과배치표!$C:$Q,MATCH(J5271,교과배치표!$B:$B,0),(MATCH(M5271,{"A","B","C","D","E"},0)-1)*3+2))),"")</f>
        <v/>
      </c>
      <c r="T5271" s="26" t="str">
        <f t="array" ref="T5271">IFERROR(IF(OR(J5271="",M5271="",F5271=""),"",IF(F5271="학생부종합",INDEX(종합배치표!$C:$Q,MATCH(J5271,종합배치표!$B:$B,0),(MATCH(M5271,{"A","B","C","D","E"},0)-1)*3+3),INDEX(교과배치표!$C:$Q,MATCH(J5271,교과배치표!$B:$B,0),(MATCH(M5271,{"A","B","C","D","E"},0)-1)*3+3))),"")</f>
        <v/>
      </c>
    </row>
    <row r="5272" spans="2:20" ht="14.25" customHeight="1">
      <c r="B5272" s="20">
        <v>6449</v>
      </c>
      <c r="C5272" s="21" t="s">
        <v>170</v>
      </c>
      <c r="D5272" s="21" t="s">
        <v>619</v>
      </c>
      <c r="E5272" s="21" t="s">
        <v>1699</v>
      </c>
      <c r="F5272" s="21" t="s">
        <v>24</v>
      </c>
      <c r="G5272" s="21" t="s">
        <v>1700</v>
      </c>
      <c r="H5272" s="21" t="s">
        <v>1725</v>
      </c>
      <c r="I5272" s="21" t="s">
        <v>27</v>
      </c>
      <c r="J5272" s="23"/>
      <c r="K5272" s="24">
        <v>18</v>
      </c>
      <c r="M5272" s="25" t="str">
        <f>IF(I5272="","",IF(I5272="인문",성적입력!$C$8,성적입력!$C$9))</f>
        <v>A</v>
      </c>
      <c r="N5272" s="26">
        <f>성적입력!$C$15</f>
        <v>3</v>
      </c>
      <c r="P5272" s="27" t="str">
        <f t="shared" si="176"/>
        <v/>
      </c>
      <c r="R5272" s="26" t="str">
        <f t="array" ref="R5272">IFERROR(IF(OR(J5272="",M5272="",F5272=""),"",IF(F5272="학생부종합",INDEX(종합배치표!$C:$Q,MATCH(J5272,종합배치표!$B:$B,0),(MATCH(M5272,{"A","B","C","D","E"},0)-1)*3+1),INDEX(교과배치표!$C:$Q,MATCH(J5272,교과배치표!$B:$B,0),(MATCH(M5272,{"A","B","C","D","E"},0)-1)*3+1))),"")</f>
        <v/>
      </c>
      <c r="S5272" s="26" t="str">
        <f t="array" ref="S5272">IFERROR(IF(OR(J5272="",M5272="",F5272=""),"",IF(F5272="학생부종합",INDEX(종합배치표!$C:$Q,MATCH(J5272,종합배치표!$B:$B,0),(MATCH(M5272,{"A","B","C","D","E"},0)-1)*3+2),INDEX(교과배치표!$C:$Q,MATCH(J5272,교과배치표!$B:$B,0),(MATCH(M5272,{"A","B","C","D","E"},0)-1)*3+2))),"")</f>
        <v/>
      </c>
      <c r="T5272" s="26" t="str">
        <f t="array" ref="T5272">IFERROR(IF(OR(J5272="",M5272="",F5272=""),"",IF(F5272="학생부종합",INDEX(종합배치표!$C:$Q,MATCH(J5272,종합배치표!$B:$B,0),(MATCH(M5272,{"A","B","C","D","E"},0)-1)*3+3),INDEX(교과배치표!$C:$Q,MATCH(J5272,교과배치표!$B:$B,0),(MATCH(M5272,{"A","B","C","D","E"},0)-1)*3+3))),"")</f>
        <v/>
      </c>
    </row>
    <row r="5273" spans="2:20" ht="14.25" customHeight="1">
      <c r="B5273" s="20">
        <v>6450</v>
      </c>
      <c r="C5273" s="21" t="s">
        <v>170</v>
      </c>
      <c r="D5273" s="21" t="s">
        <v>619</v>
      </c>
      <c r="E5273" s="21" t="s">
        <v>1699</v>
      </c>
      <c r="F5273" s="21" t="s">
        <v>24</v>
      </c>
      <c r="G5273" s="21" t="s">
        <v>1701</v>
      </c>
      <c r="H5273" s="21" t="s">
        <v>1725</v>
      </c>
      <c r="I5273" s="21" t="s">
        <v>27</v>
      </c>
      <c r="J5273" s="23"/>
      <c r="K5273" s="24">
        <v>16</v>
      </c>
      <c r="M5273" s="25" t="str">
        <f>IF(I5273="","",IF(I5273="인문",성적입력!$C$8,성적입력!$C$9))</f>
        <v>A</v>
      </c>
      <c r="N5273" s="26">
        <f>성적입력!$C$15</f>
        <v>3</v>
      </c>
      <c r="P5273" s="27" t="str">
        <f t="shared" si="176"/>
        <v/>
      </c>
      <c r="R5273" s="26" t="str">
        <f t="array" ref="R5273">IFERROR(IF(OR(J5273="",M5273="",F5273=""),"",IF(F5273="학생부종합",INDEX(종합배치표!$C:$Q,MATCH(J5273,종합배치표!$B:$B,0),(MATCH(M5273,{"A","B","C","D","E"},0)-1)*3+1),INDEX(교과배치표!$C:$Q,MATCH(J5273,교과배치표!$B:$B,0),(MATCH(M5273,{"A","B","C","D","E"},0)-1)*3+1))),"")</f>
        <v/>
      </c>
      <c r="S5273" s="26" t="str">
        <f t="array" ref="S5273">IFERROR(IF(OR(J5273="",M5273="",F5273=""),"",IF(F5273="학생부종합",INDEX(종합배치표!$C:$Q,MATCH(J5273,종합배치표!$B:$B,0),(MATCH(M5273,{"A","B","C","D","E"},0)-1)*3+2),INDEX(교과배치표!$C:$Q,MATCH(J5273,교과배치표!$B:$B,0),(MATCH(M5273,{"A","B","C","D","E"},0)-1)*3+2))),"")</f>
        <v/>
      </c>
      <c r="T5273" s="26" t="str">
        <f t="array" ref="T5273">IFERROR(IF(OR(J5273="",M5273="",F5273=""),"",IF(F5273="학생부종합",INDEX(종합배치표!$C:$Q,MATCH(J5273,종합배치표!$B:$B,0),(MATCH(M5273,{"A","B","C","D","E"},0)-1)*3+3),INDEX(교과배치표!$C:$Q,MATCH(J5273,교과배치표!$B:$B,0),(MATCH(M5273,{"A","B","C","D","E"},0)-1)*3+3))),"")</f>
        <v/>
      </c>
    </row>
    <row r="5274" spans="2:20" ht="14.25" customHeight="1">
      <c r="B5274" s="20">
        <v>6451</v>
      </c>
      <c r="C5274" s="21" t="s">
        <v>22</v>
      </c>
      <c r="D5274" s="21" t="s">
        <v>22</v>
      </c>
      <c r="E5274" s="21" t="s">
        <v>1699</v>
      </c>
      <c r="F5274" s="21" t="s">
        <v>68</v>
      </c>
      <c r="G5274" s="21" t="s">
        <v>376</v>
      </c>
      <c r="H5274" s="21" t="s">
        <v>1726</v>
      </c>
      <c r="I5274" s="21" t="s">
        <v>27</v>
      </c>
      <c r="J5274" s="23"/>
      <c r="K5274" s="24">
        <v>5</v>
      </c>
      <c r="M5274" s="25" t="str">
        <f>IF(I5274="","",IF(I5274="인문",성적입력!$C$8,성적입력!$C$9))</f>
        <v>A</v>
      </c>
      <c r="N5274" s="26">
        <f>성적입력!$C$15</f>
        <v>3</v>
      </c>
      <c r="P5274" s="27" t="str">
        <f t="shared" si="176"/>
        <v/>
      </c>
      <c r="R5274" s="26" t="str">
        <f t="array" ref="R5274">IFERROR(IF(OR(J5274="",M5274="",F5274=""),"",IF(F5274="학생부종합",INDEX(종합배치표!$C:$Q,MATCH(J5274,종합배치표!$B:$B,0),(MATCH(M5274,{"A","B","C","D","E"},0)-1)*3+1),INDEX(교과배치표!$C:$Q,MATCH(J5274,교과배치표!$B:$B,0),(MATCH(M5274,{"A","B","C","D","E"},0)-1)*3+1))),"")</f>
        <v/>
      </c>
      <c r="S5274" s="26" t="str">
        <f t="array" ref="S5274">IFERROR(IF(OR(J5274="",M5274="",F5274=""),"",IF(F5274="학생부종합",INDEX(종합배치표!$C:$Q,MATCH(J5274,종합배치표!$B:$B,0),(MATCH(M5274,{"A","B","C","D","E"},0)-1)*3+2),INDEX(교과배치표!$C:$Q,MATCH(J5274,교과배치표!$B:$B,0),(MATCH(M5274,{"A","B","C","D","E"},0)-1)*3+2))),"")</f>
        <v/>
      </c>
      <c r="T5274" s="26" t="str">
        <f t="array" ref="T5274">IFERROR(IF(OR(J5274="",M5274="",F5274=""),"",IF(F5274="학생부종합",INDEX(종합배치표!$C:$Q,MATCH(J5274,종합배치표!$B:$B,0),(MATCH(M5274,{"A","B","C","D","E"},0)-1)*3+3),INDEX(교과배치표!$C:$Q,MATCH(J5274,교과배치표!$B:$B,0),(MATCH(M5274,{"A","B","C","D","E"},0)-1)*3+3))),"")</f>
        <v/>
      </c>
    </row>
    <row r="5275" spans="2:20" ht="14.25" customHeight="1">
      <c r="B5275" s="20">
        <v>6452</v>
      </c>
      <c r="C5275" s="21" t="s">
        <v>22</v>
      </c>
      <c r="D5275" s="21" t="s">
        <v>22</v>
      </c>
      <c r="E5275" s="21" t="s">
        <v>1699</v>
      </c>
      <c r="F5275" s="21" t="s">
        <v>24</v>
      </c>
      <c r="G5275" s="21" t="s">
        <v>1700</v>
      </c>
      <c r="H5275" s="21" t="s">
        <v>1726</v>
      </c>
      <c r="I5275" s="21" t="s">
        <v>27</v>
      </c>
      <c r="J5275" s="23"/>
      <c r="K5275" s="24">
        <v>4</v>
      </c>
      <c r="M5275" s="25" t="str">
        <f>IF(I5275="","",IF(I5275="인문",성적입력!$C$8,성적입력!$C$9))</f>
        <v>A</v>
      </c>
      <c r="N5275" s="26">
        <f>성적입력!$C$15</f>
        <v>3</v>
      </c>
      <c r="P5275" s="27" t="str">
        <f t="shared" si="176"/>
        <v/>
      </c>
      <c r="R5275" s="26" t="str">
        <f t="array" ref="R5275">IFERROR(IF(OR(J5275="",M5275="",F5275=""),"",IF(F5275="학생부종합",INDEX(종합배치표!$C:$Q,MATCH(J5275,종합배치표!$B:$B,0),(MATCH(M5275,{"A","B","C","D","E"},0)-1)*3+1),INDEX(교과배치표!$C:$Q,MATCH(J5275,교과배치표!$B:$B,0),(MATCH(M5275,{"A","B","C","D","E"},0)-1)*3+1))),"")</f>
        <v/>
      </c>
      <c r="S5275" s="26" t="str">
        <f t="array" ref="S5275">IFERROR(IF(OR(J5275="",M5275="",F5275=""),"",IF(F5275="학생부종합",INDEX(종합배치표!$C:$Q,MATCH(J5275,종합배치표!$B:$B,0),(MATCH(M5275,{"A","B","C","D","E"},0)-1)*3+2),INDEX(교과배치표!$C:$Q,MATCH(J5275,교과배치표!$B:$B,0),(MATCH(M5275,{"A","B","C","D","E"},0)-1)*3+2))),"")</f>
        <v/>
      </c>
      <c r="T5275" s="26" t="str">
        <f t="array" ref="T5275">IFERROR(IF(OR(J5275="",M5275="",F5275=""),"",IF(F5275="학생부종합",INDEX(종합배치표!$C:$Q,MATCH(J5275,종합배치표!$B:$B,0),(MATCH(M5275,{"A","B","C","D","E"},0)-1)*3+3),INDEX(교과배치표!$C:$Q,MATCH(J5275,교과배치표!$B:$B,0),(MATCH(M5275,{"A","B","C","D","E"},0)-1)*3+3))),"")</f>
        <v/>
      </c>
    </row>
    <row r="5276" spans="2:20" ht="14.25" customHeight="1">
      <c r="B5276" s="20">
        <v>6453</v>
      </c>
      <c r="C5276" s="21" t="s">
        <v>22</v>
      </c>
      <c r="D5276" s="21" t="s">
        <v>22</v>
      </c>
      <c r="E5276" s="21" t="s">
        <v>1699</v>
      </c>
      <c r="F5276" s="21" t="s">
        <v>24</v>
      </c>
      <c r="G5276" s="21" t="s">
        <v>1701</v>
      </c>
      <c r="H5276" s="21" t="s">
        <v>1726</v>
      </c>
      <c r="I5276" s="21" t="s">
        <v>27</v>
      </c>
      <c r="J5276" s="23"/>
      <c r="K5276" s="24">
        <v>5</v>
      </c>
      <c r="M5276" s="25" t="str">
        <f>IF(I5276="","",IF(I5276="인문",성적입력!$C$8,성적입력!$C$9))</f>
        <v>A</v>
      </c>
      <c r="N5276" s="26">
        <f>성적입력!$C$15</f>
        <v>3</v>
      </c>
      <c r="P5276" s="27" t="str">
        <f t="shared" si="176"/>
        <v/>
      </c>
      <c r="R5276" s="26" t="str">
        <f t="array" ref="R5276">IFERROR(IF(OR(J5276="",M5276="",F5276=""),"",IF(F5276="학생부종합",INDEX(종합배치표!$C:$Q,MATCH(J5276,종합배치표!$B:$B,0),(MATCH(M5276,{"A","B","C","D","E"},0)-1)*3+1),INDEX(교과배치표!$C:$Q,MATCH(J5276,교과배치표!$B:$B,0),(MATCH(M5276,{"A","B","C","D","E"},0)-1)*3+1))),"")</f>
        <v/>
      </c>
      <c r="S5276" s="26" t="str">
        <f t="array" ref="S5276">IFERROR(IF(OR(J5276="",M5276="",F5276=""),"",IF(F5276="학생부종합",INDEX(종합배치표!$C:$Q,MATCH(J5276,종합배치표!$B:$B,0),(MATCH(M5276,{"A","B","C","D","E"},0)-1)*3+2),INDEX(교과배치표!$C:$Q,MATCH(J5276,교과배치표!$B:$B,0),(MATCH(M5276,{"A","B","C","D","E"},0)-1)*3+2))),"")</f>
        <v/>
      </c>
      <c r="T5276" s="26" t="str">
        <f t="array" ref="T5276">IFERROR(IF(OR(J5276="",M5276="",F5276=""),"",IF(F5276="학생부종합",INDEX(종합배치표!$C:$Q,MATCH(J5276,종합배치표!$B:$B,0),(MATCH(M5276,{"A","B","C","D","E"},0)-1)*3+3),INDEX(교과배치표!$C:$Q,MATCH(J5276,교과배치표!$B:$B,0),(MATCH(M5276,{"A","B","C","D","E"},0)-1)*3+3))),"")</f>
        <v/>
      </c>
    </row>
    <row r="5277" spans="2:20" ht="14.25" customHeight="1">
      <c r="B5277" s="20">
        <v>6454</v>
      </c>
      <c r="C5277" s="21" t="s">
        <v>22</v>
      </c>
      <c r="D5277" s="21" t="s">
        <v>22</v>
      </c>
      <c r="E5277" s="21" t="s">
        <v>1699</v>
      </c>
      <c r="F5277" s="21" t="s">
        <v>68</v>
      </c>
      <c r="G5277" s="21" t="s">
        <v>376</v>
      </c>
      <c r="H5277" s="21" t="s">
        <v>1727</v>
      </c>
      <c r="I5277" s="21" t="s">
        <v>27</v>
      </c>
      <c r="J5277" s="23"/>
      <c r="K5277" s="24">
        <v>3</v>
      </c>
      <c r="M5277" s="25" t="str">
        <f>IF(I5277="","",IF(I5277="인문",성적입력!$C$8,성적입력!$C$9))</f>
        <v>A</v>
      </c>
      <c r="N5277" s="26">
        <f>성적입력!$C$15</f>
        <v>3</v>
      </c>
      <c r="P5277" s="27" t="str">
        <f t="shared" si="176"/>
        <v/>
      </c>
      <c r="R5277" s="26" t="str">
        <f t="array" ref="R5277">IFERROR(IF(OR(J5277="",M5277="",F5277=""),"",IF(F5277="학생부종합",INDEX(종합배치표!$C:$Q,MATCH(J5277,종합배치표!$B:$B,0),(MATCH(M5277,{"A","B","C","D","E"},0)-1)*3+1),INDEX(교과배치표!$C:$Q,MATCH(J5277,교과배치표!$B:$B,0),(MATCH(M5277,{"A","B","C","D","E"},0)-1)*3+1))),"")</f>
        <v/>
      </c>
      <c r="S5277" s="26" t="str">
        <f t="array" ref="S5277">IFERROR(IF(OR(J5277="",M5277="",F5277=""),"",IF(F5277="학생부종합",INDEX(종합배치표!$C:$Q,MATCH(J5277,종합배치표!$B:$B,0),(MATCH(M5277,{"A","B","C","D","E"},0)-1)*3+2),INDEX(교과배치표!$C:$Q,MATCH(J5277,교과배치표!$B:$B,0),(MATCH(M5277,{"A","B","C","D","E"},0)-1)*3+2))),"")</f>
        <v/>
      </c>
      <c r="T5277" s="26" t="str">
        <f t="array" ref="T5277">IFERROR(IF(OR(J5277="",M5277="",F5277=""),"",IF(F5277="학생부종합",INDEX(종합배치표!$C:$Q,MATCH(J5277,종합배치표!$B:$B,0),(MATCH(M5277,{"A","B","C","D","E"},0)-1)*3+3),INDEX(교과배치표!$C:$Q,MATCH(J5277,교과배치표!$B:$B,0),(MATCH(M5277,{"A","B","C","D","E"},0)-1)*3+3))),"")</f>
        <v/>
      </c>
    </row>
    <row r="5278" spans="2:20" ht="14.25" customHeight="1">
      <c r="B5278" s="20">
        <v>6455</v>
      </c>
      <c r="C5278" s="21" t="s">
        <v>22</v>
      </c>
      <c r="D5278" s="21" t="s">
        <v>22</v>
      </c>
      <c r="E5278" s="21" t="s">
        <v>1699</v>
      </c>
      <c r="F5278" s="21" t="s">
        <v>24</v>
      </c>
      <c r="G5278" s="21" t="s">
        <v>1700</v>
      </c>
      <c r="H5278" s="21" t="s">
        <v>1727</v>
      </c>
      <c r="I5278" s="21" t="s">
        <v>27</v>
      </c>
      <c r="J5278" s="23"/>
      <c r="K5278" s="24">
        <v>4</v>
      </c>
      <c r="M5278" s="25" t="str">
        <f>IF(I5278="","",IF(I5278="인문",성적입력!$C$8,성적입력!$C$9))</f>
        <v>A</v>
      </c>
      <c r="N5278" s="26">
        <f>성적입력!$C$15</f>
        <v>3</v>
      </c>
      <c r="P5278" s="27" t="str">
        <f t="shared" si="176"/>
        <v/>
      </c>
      <c r="R5278" s="26" t="str">
        <f t="array" ref="R5278">IFERROR(IF(OR(J5278="",M5278="",F5278=""),"",IF(F5278="학생부종합",INDEX(종합배치표!$C:$Q,MATCH(J5278,종합배치표!$B:$B,0),(MATCH(M5278,{"A","B","C","D","E"},0)-1)*3+1),INDEX(교과배치표!$C:$Q,MATCH(J5278,교과배치표!$B:$B,0),(MATCH(M5278,{"A","B","C","D","E"},0)-1)*3+1))),"")</f>
        <v/>
      </c>
      <c r="S5278" s="26" t="str">
        <f t="array" ref="S5278">IFERROR(IF(OR(J5278="",M5278="",F5278=""),"",IF(F5278="학생부종합",INDEX(종합배치표!$C:$Q,MATCH(J5278,종합배치표!$B:$B,0),(MATCH(M5278,{"A","B","C","D","E"},0)-1)*3+2),INDEX(교과배치표!$C:$Q,MATCH(J5278,교과배치표!$B:$B,0),(MATCH(M5278,{"A","B","C","D","E"},0)-1)*3+2))),"")</f>
        <v/>
      </c>
      <c r="T5278" s="26" t="str">
        <f t="array" ref="T5278">IFERROR(IF(OR(J5278="",M5278="",F5278=""),"",IF(F5278="학생부종합",INDEX(종합배치표!$C:$Q,MATCH(J5278,종합배치표!$B:$B,0),(MATCH(M5278,{"A","B","C","D","E"},0)-1)*3+3),INDEX(교과배치표!$C:$Q,MATCH(J5278,교과배치표!$B:$B,0),(MATCH(M5278,{"A","B","C","D","E"},0)-1)*3+3))),"")</f>
        <v/>
      </c>
    </row>
    <row r="5279" spans="2:20" ht="14.25" customHeight="1">
      <c r="B5279" s="20">
        <v>6456</v>
      </c>
      <c r="C5279" s="21" t="s">
        <v>22</v>
      </c>
      <c r="D5279" s="21" t="s">
        <v>22</v>
      </c>
      <c r="E5279" s="21" t="s">
        <v>1699</v>
      </c>
      <c r="F5279" s="21" t="s">
        <v>24</v>
      </c>
      <c r="G5279" s="21" t="s">
        <v>1701</v>
      </c>
      <c r="H5279" s="21" t="s">
        <v>1727</v>
      </c>
      <c r="I5279" s="21" t="s">
        <v>27</v>
      </c>
      <c r="J5279" s="23"/>
      <c r="K5279" s="24">
        <v>5</v>
      </c>
      <c r="M5279" s="25" t="str">
        <f>IF(I5279="","",IF(I5279="인문",성적입력!$C$8,성적입력!$C$9))</f>
        <v>A</v>
      </c>
      <c r="N5279" s="26">
        <f>성적입력!$C$15</f>
        <v>3</v>
      </c>
      <c r="P5279" s="27" t="str">
        <f t="shared" si="176"/>
        <v/>
      </c>
      <c r="R5279" s="26" t="str">
        <f t="array" ref="R5279">IFERROR(IF(OR(J5279="",M5279="",F5279=""),"",IF(F5279="학생부종합",INDEX(종합배치표!$C:$Q,MATCH(J5279,종합배치표!$B:$B,0),(MATCH(M5279,{"A","B","C","D","E"},0)-1)*3+1),INDEX(교과배치표!$C:$Q,MATCH(J5279,교과배치표!$B:$B,0),(MATCH(M5279,{"A","B","C","D","E"},0)-1)*3+1))),"")</f>
        <v/>
      </c>
      <c r="S5279" s="26" t="str">
        <f t="array" ref="S5279">IFERROR(IF(OR(J5279="",M5279="",F5279=""),"",IF(F5279="학생부종합",INDEX(종합배치표!$C:$Q,MATCH(J5279,종합배치표!$B:$B,0),(MATCH(M5279,{"A","B","C","D","E"},0)-1)*3+2),INDEX(교과배치표!$C:$Q,MATCH(J5279,교과배치표!$B:$B,0),(MATCH(M5279,{"A","B","C","D","E"},0)-1)*3+2))),"")</f>
        <v/>
      </c>
      <c r="T5279" s="26" t="str">
        <f t="array" ref="T5279">IFERROR(IF(OR(J5279="",M5279="",F5279=""),"",IF(F5279="학생부종합",INDEX(종합배치표!$C:$Q,MATCH(J5279,종합배치표!$B:$B,0),(MATCH(M5279,{"A","B","C","D","E"},0)-1)*3+3),INDEX(교과배치표!$C:$Q,MATCH(J5279,교과배치표!$B:$B,0),(MATCH(M5279,{"A","B","C","D","E"},0)-1)*3+3))),"")</f>
        <v/>
      </c>
    </row>
    <row r="5280" spans="2:20" ht="14.25" customHeight="1">
      <c r="B5280" s="20">
        <v>6457</v>
      </c>
      <c r="C5280" s="21" t="s">
        <v>22</v>
      </c>
      <c r="D5280" s="21" t="s">
        <v>22</v>
      </c>
      <c r="E5280" s="21" t="s">
        <v>1699</v>
      </c>
      <c r="F5280" s="21" t="s">
        <v>68</v>
      </c>
      <c r="G5280" s="21" t="s">
        <v>376</v>
      </c>
      <c r="H5280" s="21" t="s">
        <v>1728</v>
      </c>
      <c r="I5280" s="21" t="s">
        <v>27</v>
      </c>
      <c r="J5280" s="23"/>
      <c r="K5280" s="24">
        <v>3</v>
      </c>
      <c r="M5280" s="25" t="str">
        <f>IF(I5280="","",IF(I5280="인문",성적입력!$C$8,성적입력!$C$9))</f>
        <v>A</v>
      </c>
      <c r="N5280" s="26">
        <f>성적입력!$C$15</f>
        <v>3</v>
      </c>
      <c r="P5280" s="27" t="str">
        <f t="shared" si="176"/>
        <v/>
      </c>
      <c r="R5280" s="26" t="str">
        <f t="array" ref="R5280">IFERROR(IF(OR(J5280="",M5280="",F5280=""),"",IF(F5280="학생부종합",INDEX(종합배치표!$C:$Q,MATCH(J5280,종합배치표!$B:$B,0),(MATCH(M5280,{"A","B","C","D","E"},0)-1)*3+1),INDEX(교과배치표!$C:$Q,MATCH(J5280,교과배치표!$B:$B,0),(MATCH(M5280,{"A","B","C","D","E"},0)-1)*3+1))),"")</f>
        <v/>
      </c>
      <c r="S5280" s="26" t="str">
        <f t="array" ref="S5280">IFERROR(IF(OR(J5280="",M5280="",F5280=""),"",IF(F5280="학생부종합",INDEX(종합배치표!$C:$Q,MATCH(J5280,종합배치표!$B:$B,0),(MATCH(M5280,{"A","B","C","D","E"},0)-1)*3+2),INDEX(교과배치표!$C:$Q,MATCH(J5280,교과배치표!$B:$B,0),(MATCH(M5280,{"A","B","C","D","E"},0)-1)*3+2))),"")</f>
        <v/>
      </c>
      <c r="T5280" s="26" t="str">
        <f t="array" ref="T5280">IFERROR(IF(OR(J5280="",M5280="",F5280=""),"",IF(F5280="학생부종합",INDEX(종합배치표!$C:$Q,MATCH(J5280,종합배치표!$B:$B,0),(MATCH(M5280,{"A","B","C","D","E"},0)-1)*3+3),INDEX(교과배치표!$C:$Q,MATCH(J5280,교과배치표!$B:$B,0),(MATCH(M5280,{"A","B","C","D","E"},0)-1)*3+3))),"")</f>
        <v/>
      </c>
    </row>
    <row r="5281" spans="2:20" ht="14.25" customHeight="1">
      <c r="B5281" s="20">
        <v>6458</v>
      </c>
      <c r="C5281" s="21" t="s">
        <v>22</v>
      </c>
      <c r="D5281" s="21" t="s">
        <v>22</v>
      </c>
      <c r="E5281" s="21" t="s">
        <v>1699</v>
      </c>
      <c r="F5281" s="21" t="s">
        <v>24</v>
      </c>
      <c r="G5281" s="21" t="s">
        <v>1700</v>
      </c>
      <c r="H5281" s="21" t="s">
        <v>1728</v>
      </c>
      <c r="I5281" s="21" t="s">
        <v>27</v>
      </c>
      <c r="J5281" s="23"/>
      <c r="K5281" s="24">
        <v>4</v>
      </c>
      <c r="M5281" s="25" t="str">
        <f>IF(I5281="","",IF(I5281="인문",성적입력!$C$8,성적입력!$C$9))</f>
        <v>A</v>
      </c>
      <c r="N5281" s="26">
        <f>성적입력!$C$15</f>
        <v>3</v>
      </c>
      <c r="P5281" s="27" t="str">
        <f t="shared" si="176"/>
        <v/>
      </c>
      <c r="R5281" s="26" t="str">
        <f t="array" ref="R5281">IFERROR(IF(OR(J5281="",M5281="",F5281=""),"",IF(F5281="학생부종합",INDEX(종합배치표!$C:$Q,MATCH(J5281,종합배치표!$B:$B,0),(MATCH(M5281,{"A","B","C","D","E"},0)-1)*3+1),INDEX(교과배치표!$C:$Q,MATCH(J5281,교과배치표!$B:$B,0),(MATCH(M5281,{"A","B","C","D","E"},0)-1)*3+1))),"")</f>
        <v/>
      </c>
      <c r="S5281" s="26" t="str">
        <f t="array" ref="S5281">IFERROR(IF(OR(J5281="",M5281="",F5281=""),"",IF(F5281="학생부종합",INDEX(종합배치표!$C:$Q,MATCH(J5281,종합배치표!$B:$B,0),(MATCH(M5281,{"A","B","C","D","E"},0)-1)*3+2),INDEX(교과배치표!$C:$Q,MATCH(J5281,교과배치표!$B:$B,0),(MATCH(M5281,{"A","B","C","D","E"},0)-1)*3+2))),"")</f>
        <v/>
      </c>
      <c r="T5281" s="26" t="str">
        <f t="array" ref="T5281">IFERROR(IF(OR(J5281="",M5281="",F5281=""),"",IF(F5281="학생부종합",INDEX(종합배치표!$C:$Q,MATCH(J5281,종합배치표!$B:$B,0),(MATCH(M5281,{"A","B","C","D","E"},0)-1)*3+3),INDEX(교과배치표!$C:$Q,MATCH(J5281,교과배치표!$B:$B,0),(MATCH(M5281,{"A","B","C","D","E"},0)-1)*3+3))),"")</f>
        <v/>
      </c>
    </row>
    <row r="5282" spans="2:20" ht="14.25" customHeight="1">
      <c r="B5282" s="20">
        <v>6459</v>
      </c>
      <c r="C5282" s="21" t="s">
        <v>22</v>
      </c>
      <c r="D5282" s="21" t="s">
        <v>22</v>
      </c>
      <c r="E5282" s="21" t="s">
        <v>1699</v>
      </c>
      <c r="F5282" s="21" t="s">
        <v>24</v>
      </c>
      <c r="G5282" s="21" t="s">
        <v>1701</v>
      </c>
      <c r="H5282" s="21" t="s">
        <v>1728</v>
      </c>
      <c r="I5282" s="21" t="s">
        <v>27</v>
      </c>
      <c r="J5282" s="23"/>
      <c r="K5282" s="24">
        <v>5</v>
      </c>
      <c r="M5282" s="25" t="str">
        <f>IF(I5282="","",IF(I5282="인문",성적입력!$C$8,성적입력!$C$9))</f>
        <v>A</v>
      </c>
      <c r="N5282" s="26">
        <f>성적입력!$C$15</f>
        <v>3</v>
      </c>
      <c r="P5282" s="27" t="str">
        <f t="shared" si="176"/>
        <v/>
      </c>
      <c r="R5282" s="26" t="str">
        <f t="array" ref="R5282">IFERROR(IF(OR(J5282="",M5282="",F5282=""),"",IF(F5282="학생부종합",INDEX(종합배치표!$C:$Q,MATCH(J5282,종합배치표!$B:$B,0),(MATCH(M5282,{"A","B","C","D","E"},0)-1)*3+1),INDEX(교과배치표!$C:$Q,MATCH(J5282,교과배치표!$B:$B,0),(MATCH(M5282,{"A","B","C","D","E"},0)-1)*3+1))),"")</f>
        <v/>
      </c>
      <c r="S5282" s="26" t="str">
        <f t="array" ref="S5282">IFERROR(IF(OR(J5282="",M5282="",F5282=""),"",IF(F5282="학생부종합",INDEX(종합배치표!$C:$Q,MATCH(J5282,종합배치표!$B:$B,0),(MATCH(M5282,{"A","B","C","D","E"},0)-1)*3+2),INDEX(교과배치표!$C:$Q,MATCH(J5282,교과배치표!$B:$B,0),(MATCH(M5282,{"A","B","C","D","E"},0)-1)*3+2))),"")</f>
        <v/>
      </c>
      <c r="T5282" s="26" t="str">
        <f t="array" ref="T5282">IFERROR(IF(OR(J5282="",M5282="",F5282=""),"",IF(F5282="학생부종합",INDEX(종합배치표!$C:$Q,MATCH(J5282,종합배치표!$B:$B,0),(MATCH(M5282,{"A","B","C","D","E"},0)-1)*3+3),INDEX(교과배치표!$C:$Q,MATCH(J5282,교과배치표!$B:$B,0),(MATCH(M5282,{"A","B","C","D","E"},0)-1)*3+3))),"")</f>
        <v/>
      </c>
    </row>
    <row r="5283" spans="2:20" ht="14.25" customHeight="1">
      <c r="B5283" s="20">
        <v>6460</v>
      </c>
      <c r="C5283" s="21" t="s">
        <v>22</v>
      </c>
      <c r="D5283" s="21" t="s">
        <v>22</v>
      </c>
      <c r="E5283" s="21" t="s">
        <v>1699</v>
      </c>
      <c r="F5283" s="21" t="s">
        <v>68</v>
      </c>
      <c r="G5283" s="21" t="s">
        <v>376</v>
      </c>
      <c r="H5283" s="21" t="s">
        <v>1729</v>
      </c>
      <c r="I5283" s="21" t="s">
        <v>27</v>
      </c>
      <c r="J5283" s="23"/>
      <c r="K5283" s="24">
        <v>5</v>
      </c>
      <c r="M5283" s="25" t="str">
        <f>IF(I5283="","",IF(I5283="인문",성적입력!$C$8,성적입력!$C$9))</f>
        <v>A</v>
      </c>
      <c r="N5283" s="26">
        <f>성적입력!$C$15</f>
        <v>3</v>
      </c>
      <c r="P5283" s="27" t="str">
        <f t="shared" si="176"/>
        <v/>
      </c>
      <c r="R5283" s="26" t="str">
        <f t="array" ref="R5283">IFERROR(IF(OR(J5283="",M5283="",F5283=""),"",IF(F5283="학생부종합",INDEX(종합배치표!$C:$Q,MATCH(J5283,종합배치표!$B:$B,0),(MATCH(M5283,{"A","B","C","D","E"},0)-1)*3+1),INDEX(교과배치표!$C:$Q,MATCH(J5283,교과배치표!$B:$B,0),(MATCH(M5283,{"A","B","C","D","E"},0)-1)*3+1))),"")</f>
        <v/>
      </c>
      <c r="S5283" s="26" t="str">
        <f t="array" ref="S5283">IFERROR(IF(OR(J5283="",M5283="",F5283=""),"",IF(F5283="학생부종합",INDEX(종합배치표!$C:$Q,MATCH(J5283,종합배치표!$B:$B,0),(MATCH(M5283,{"A","B","C","D","E"},0)-1)*3+2),INDEX(교과배치표!$C:$Q,MATCH(J5283,교과배치표!$B:$B,0),(MATCH(M5283,{"A","B","C","D","E"},0)-1)*3+2))),"")</f>
        <v/>
      </c>
      <c r="T5283" s="26" t="str">
        <f t="array" ref="T5283">IFERROR(IF(OR(J5283="",M5283="",F5283=""),"",IF(F5283="학생부종합",INDEX(종합배치표!$C:$Q,MATCH(J5283,종합배치표!$B:$B,0),(MATCH(M5283,{"A","B","C","D","E"},0)-1)*3+3),INDEX(교과배치표!$C:$Q,MATCH(J5283,교과배치표!$B:$B,0),(MATCH(M5283,{"A","B","C","D","E"},0)-1)*3+3))),"")</f>
        <v/>
      </c>
    </row>
    <row r="5284" spans="2:20" ht="14.25" customHeight="1">
      <c r="B5284" s="20">
        <v>6461</v>
      </c>
      <c r="C5284" s="21" t="s">
        <v>22</v>
      </c>
      <c r="D5284" s="21" t="s">
        <v>22</v>
      </c>
      <c r="E5284" s="21" t="s">
        <v>1699</v>
      </c>
      <c r="F5284" s="21" t="s">
        <v>24</v>
      </c>
      <c r="G5284" s="21" t="s">
        <v>1700</v>
      </c>
      <c r="H5284" s="21" t="s">
        <v>1729</v>
      </c>
      <c r="I5284" s="21" t="s">
        <v>27</v>
      </c>
      <c r="J5284" s="23"/>
      <c r="K5284" s="24">
        <v>5</v>
      </c>
      <c r="M5284" s="25" t="str">
        <f>IF(I5284="","",IF(I5284="인문",성적입력!$C$8,성적입력!$C$9))</f>
        <v>A</v>
      </c>
      <c r="N5284" s="26">
        <f>성적입력!$C$15</f>
        <v>3</v>
      </c>
      <c r="P5284" s="27" t="str">
        <f t="shared" si="176"/>
        <v/>
      </c>
      <c r="R5284" s="26" t="str">
        <f t="array" ref="R5284">IFERROR(IF(OR(J5284="",M5284="",F5284=""),"",IF(F5284="학생부종합",INDEX(종합배치표!$C:$Q,MATCH(J5284,종합배치표!$B:$B,0),(MATCH(M5284,{"A","B","C","D","E"},0)-1)*3+1),INDEX(교과배치표!$C:$Q,MATCH(J5284,교과배치표!$B:$B,0),(MATCH(M5284,{"A","B","C","D","E"},0)-1)*3+1))),"")</f>
        <v/>
      </c>
      <c r="S5284" s="26" t="str">
        <f t="array" ref="S5284">IFERROR(IF(OR(J5284="",M5284="",F5284=""),"",IF(F5284="학생부종합",INDEX(종합배치표!$C:$Q,MATCH(J5284,종합배치표!$B:$B,0),(MATCH(M5284,{"A","B","C","D","E"},0)-1)*3+2),INDEX(교과배치표!$C:$Q,MATCH(J5284,교과배치표!$B:$B,0),(MATCH(M5284,{"A","B","C","D","E"},0)-1)*3+2))),"")</f>
        <v/>
      </c>
      <c r="T5284" s="26" t="str">
        <f t="array" ref="T5284">IFERROR(IF(OR(J5284="",M5284="",F5284=""),"",IF(F5284="학생부종합",INDEX(종합배치표!$C:$Q,MATCH(J5284,종합배치표!$B:$B,0),(MATCH(M5284,{"A","B","C","D","E"},0)-1)*3+3),INDEX(교과배치표!$C:$Q,MATCH(J5284,교과배치표!$B:$B,0),(MATCH(M5284,{"A","B","C","D","E"},0)-1)*3+3))),"")</f>
        <v/>
      </c>
    </row>
    <row r="5285" spans="2:20" ht="14.25" customHeight="1">
      <c r="B5285" s="20">
        <v>6462</v>
      </c>
      <c r="C5285" s="21" t="s">
        <v>22</v>
      </c>
      <c r="D5285" s="21" t="s">
        <v>22</v>
      </c>
      <c r="E5285" s="21" t="s">
        <v>1699</v>
      </c>
      <c r="F5285" s="21" t="s">
        <v>24</v>
      </c>
      <c r="G5285" s="21" t="s">
        <v>1701</v>
      </c>
      <c r="H5285" s="21" t="s">
        <v>1729</v>
      </c>
      <c r="I5285" s="21" t="s">
        <v>27</v>
      </c>
      <c r="J5285" s="23"/>
      <c r="K5285" s="24">
        <v>6</v>
      </c>
      <c r="M5285" s="25" t="str">
        <f>IF(I5285="","",IF(I5285="인문",성적입력!$C$8,성적입력!$C$9))</f>
        <v>A</v>
      </c>
      <c r="N5285" s="26">
        <f>성적입력!$C$15</f>
        <v>3</v>
      </c>
      <c r="P5285" s="27" t="str">
        <f t="shared" si="176"/>
        <v/>
      </c>
      <c r="R5285" s="26" t="str">
        <f t="array" ref="R5285">IFERROR(IF(OR(J5285="",M5285="",F5285=""),"",IF(F5285="학생부종합",INDEX(종합배치표!$C:$Q,MATCH(J5285,종합배치표!$B:$B,0),(MATCH(M5285,{"A","B","C","D","E"},0)-1)*3+1),INDEX(교과배치표!$C:$Q,MATCH(J5285,교과배치표!$B:$B,0),(MATCH(M5285,{"A","B","C","D","E"},0)-1)*3+1))),"")</f>
        <v/>
      </c>
      <c r="S5285" s="26" t="str">
        <f t="array" ref="S5285">IFERROR(IF(OR(J5285="",M5285="",F5285=""),"",IF(F5285="학생부종합",INDEX(종합배치표!$C:$Q,MATCH(J5285,종합배치표!$B:$B,0),(MATCH(M5285,{"A","B","C","D","E"},0)-1)*3+2),INDEX(교과배치표!$C:$Q,MATCH(J5285,교과배치표!$B:$B,0),(MATCH(M5285,{"A","B","C","D","E"},0)-1)*3+2))),"")</f>
        <v/>
      </c>
      <c r="T5285" s="26" t="str">
        <f t="array" ref="T5285">IFERROR(IF(OR(J5285="",M5285="",F5285=""),"",IF(F5285="학생부종합",INDEX(종합배치표!$C:$Q,MATCH(J5285,종합배치표!$B:$B,0),(MATCH(M5285,{"A","B","C","D","E"},0)-1)*3+3),INDEX(교과배치표!$C:$Q,MATCH(J5285,교과배치표!$B:$B,0),(MATCH(M5285,{"A","B","C","D","E"},0)-1)*3+3))),"")</f>
        <v/>
      </c>
    </row>
    <row r="5286" spans="2:20" ht="14.25" customHeight="1">
      <c r="B5286" s="20">
        <v>6463</v>
      </c>
      <c r="C5286" s="21" t="s">
        <v>170</v>
      </c>
      <c r="D5286" s="21" t="s">
        <v>619</v>
      </c>
      <c r="E5286" s="21" t="s">
        <v>1699</v>
      </c>
      <c r="F5286" s="21" t="s">
        <v>68</v>
      </c>
      <c r="G5286" s="21" t="s">
        <v>376</v>
      </c>
      <c r="H5286" s="21" t="s">
        <v>1730</v>
      </c>
      <c r="I5286" s="21" t="s">
        <v>27</v>
      </c>
      <c r="J5286" s="23"/>
      <c r="K5286" s="24">
        <v>36</v>
      </c>
      <c r="M5286" s="25" t="str">
        <f>IF(I5286="","",IF(I5286="인문",성적입력!$C$8,성적입력!$C$9))</f>
        <v>A</v>
      </c>
      <c r="N5286" s="26">
        <f>성적입력!$C$15</f>
        <v>3</v>
      </c>
      <c r="P5286" s="27" t="str">
        <f t="shared" si="176"/>
        <v/>
      </c>
      <c r="R5286" s="26" t="str">
        <f t="array" ref="R5286">IFERROR(IF(OR(J5286="",M5286="",F5286=""),"",IF(F5286="학생부종합",INDEX(종합배치표!$C:$Q,MATCH(J5286,종합배치표!$B:$B,0),(MATCH(M5286,{"A","B","C","D","E"},0)-1)*3+1),INDEX(교과배치표!$C:$Q,MATCH(J5286,교과배치표!$B:$B,0),(MATCH(M5286,{"A","B","C","D","E"},0)-1)*3+1))),"")</f>
        <v/>
      </c>
      <c r="S5286" s="26" t="str">
        <f t="array" ref="S5286">IFERROR(IF(OR(J5286="",M5286="",F5286=""),"",IF(F5286="학생부종합",INDEX(종합배치표!$C:$Q,MATCH(J5286,종합배치표!$B:$B,0),(MATCH(M5286,{"A","B","C","D","E"},0)-1)*3+2),INDEX(교과배치표!$C:$Q,MATCH(J5286,교과배치표!$B:$B,0),(MATCH(M5286,{"A","B","C","D","E"},0)-1)*3+2))),"")</f>
        <v/>
      </c>
      <c r="T5286" s="26" t="str">
        <f t="array" ref="T5286">IFERROR(IF(OR(J5286="",M5286="",F5286=""),"",IF(F5286="학생부종합",INDEX(종합배치표!$C:$Q,MATCH(J5286,종합배치표!$B:$B,0),(MATCH(M5286,{"A","B","C","D","E"},0)-1)*3+3),INDEX(교과배치표!$C:$Q,MATCH(J5286,교과배치표!$B:$B,0),(MATCH(M5286,{"A","B","C","D","E"},0)-1)*3+3))),"")</f>
        <v/>
      </c>
    </row>
    <row r="5287" spans="2:20" ht="14.25" customHeight="1">
      <c r="B5287" s="20">
        <v>6464</v>
      </c>
      <c r="C5287" s="21" t="s">
        <v>170</v>
      </c>
      <c r="D5287" s="21" t="s">
        <v>619</v>
      </c>
      <c r="E5287" s="21" t="s">
        <v>1699</v>
      </c>
      <c r="F5287" s="21" t="s">
        <v>24</v>
      </c>
      <c r="G5287" s="21" t="s">
        <v>1700</v>
      </c>
      <c r="H5287" s="21" t="s">
        <v>1730</v>
      </c>
      <c r="I5287" s="21" t="s">
        <v>27</v>
      </c>
      <c r="J5287" s="23"/>
      <c r="K5287" s="24">
        <v>26</v>
      </c>
      <c r="M5287" s="25" t="str">
        <f>IF(I5287="","",IF(I5287="인문",성적입력!$C$8,성적입력!$C$9))</f>
        <v>A</v>
      </c>
      <c r="N5287" s="26">
        <f>성적입력!$C$15</f>
        <v>3</v>
      </c>
      <c r="P5287" s="27" t="str">
        <f t="shared" si="176"/>
        <v/>
      </c>
      <c r="R5287" s="26" t="str">
        <f t="array" ref="R5287">IFERROR(IF(OR(J5287="",M5287="",F5287=""),"",IF(F5287="학생부종합",INDEX(종합배치표!$C:$Q,MATCH(J5287,종합배치표!$B:$B,0),(MATCH(M5287,{"A","B","C","D","E"},0)-1)*3+1),INDEX(교과배치표!$C:$Q,MATCH(J5287,교과배치표!$B:$B,0),(MATCH(M5287,{"A","B","C","D","E"},0)-1)*3+1))),"")</f>
        <v/>
      </c>
      <c r="S5287" s="26" t="str">
        <f t="array" ref="S5287">IFERROR(IF(OR(J5287="",M5287="",F5287=""),"",IF(F5287="학생부종합",INDEX(종합배치표!$C:$Q,MATCH(J5287,종합배치표!$B:$B,0),(MATCH(M5287,{"A","B","C","D","E"},0)-1)*3+2),INDEX(교과배치표!$C:$Q,MATCH(J5287,교과배치표!$B:$B,0),(MATCH(M5287,{"A","B","C","D","E"},0)-1)*3+2))),"")</f>
        <v/>
      </c>
      <c r="T5287" s="26" t="str">
        <f t="array" ref="T5287">IFERROR(IF(OR(J5287="",M5287="",F5287=""),"",IF(F5287="학생부종합",INDEX(종합배치표!$C:$Q,MATCH(J5287,종합배치표!$B:$B,0),(MATCH(M5287,{"A","B","C","D","E"},0)-1)*3+3),INDEX(교과배치표!$C:$Q,MATCH(J5287,교과배치표!$B:$B,0),(MATCH(M5287,{"A","B","C","D","E"},0)-1)*3+3))),"")</f>
        <v/>
      </c>
    </row>
    <row r="5288" spans="2:20" ht="14.25" customHeight="1">
      <c r="B5288" s="20">
        <v>6465</v>
      </c>
      <c r="C5288" s="21" t="s">
        <v>170</v>
      </c>
      <c r="D5288" s="21" t="s">
        <v>619</v>
      </c>
      <c r="E5288" s="21" t="s">
        <v>1699</v>
      </c>
      <c r="F5288" s="21" t="s">
        <v>24</v>
      </c>
      <c r="G5288" s="21" t="s">
        <v>1701</v>
      </c>
      <c r="H5288" s="21" t="s">
        <v>1730</v>
      </c>
      <c r="I5288" s="21" t="s">
        <v>27</v>
      </c>
      <c r="J5288" s="23"/>
      <c r="K5288" s="24">
        <v>43</v>
      </c>
      <c r="M5288" s="25" t="str">
        <f>IF(I5288="","",IF(I5288="인문",성적입력!$C$8,성적입력!$C$9))</f>
        <v>A</v>
      </c>
      <c r="N5288" s="26">
        <f>성적입력!$C$15</f>
        <v>3</v>
      </c>
      <c r="P5288" s="27" t="str">
        <f t="shared" si="176"/>
        <v/>
      </c>
      <c r="R5288" s="26" t="str">
        <f t="array" ref="R5288">IFERROR(IF(OR(J5288="",M5288="",F5288=""),"",IF(F5288="학생부종합",INDEX(종합배치표!$C:$Q,MATCH(J5288,종합배치표!$B:$B,0),(MATCH(M5288,{"A","B","C","D","E"},0)-1)*3+1),INDEX(교과배치표!$C:$Q,MATCH(J5288,교과배치표!$B:$B,0),(MATCH(M5288,{"A","B","C","D","E"},0)-1)*3+1))),"")</f>
        <v/>
      </c>
      <c r="S5288" s="26" t="str">
        <f t="array" ref="S5288">IFERROR(IF(OR(J5288="",M5288="",F5288=""),"",IF(F5288="학생부종합",INDEX(종합배치표!$C:$Q,MATCH(J5288,종합배치표!$B:$B,0),(MATCH(M5288,{"A","B","C","D","E"},0)-1)*3+2),INDEX(교과배치표!$C:$Q,MATCH(J5288,교과배치표!$B:$B,0),(MATCH(M5288,{"A","B","C","D","E"},0)-1)*3+2))),"")</f>
        <v/>
      </c>
      <c r="T5288" s="26" t="str">
        <f t="array" ref="T5288">IFERROR(IF(OR(J5288="",M5288="",F5288=""),"",IF(F5288="학생부종합",INDEX(종합배치표!$C:$Q,MATCH(J5288,종합배치표!$B:$B,0),(MATCH(M5288,{"A","B","C","D","E"},0)-1)*3+3),INDEX(교과배치표!$C:$Q,MATCH(J5288,교과배치표!$B:$B,0),(MATCH(M5288,{"A","B","C","D","E"},0)-1)*3+3))),"")</f>
        <v/>
      </c>
    </row>
    <row r="5289" spans="2:20" ht="14.25" customHeight="1">
      <c r="B5289" s="20">
        <v>6466</v>
      </c>
      <c r="C5289" s="21" t="s">
        <v>22</v>
      </c>
      <c r="D5289" s="21" t="s">
        <v>22</v>
      </c>
      <c r="E5289" s="21" t="s">
        <v>1699</v>
      </c>
      <c r="F5289" s="21" t="s">
        <v>68</v>
      </c>
      <c r="G5289" s="21" t="s">
        <v>376</v>
      </c>
      <c r="H5289" s="21" t="s">
        <v>1731</v>
      </c>
      <c r="I5289" s="21" t="s">
        <v>27</v>
      </c>
      <c r="J5289" s="23"/>
      <c r="K5289" s="24">
        <v>17</v>
      </c>
      <c r="M5289" s="25" t="str">
        <f>IF(I5289="","",IF(I5289="인문",성적입력!$C$8,성적입력!$C$9))</f>
        <v>A</v>
      </c>
      <c r="N5289" s="26">
        <f>성적입력!$C$15</f>
        <v>3</v>
      </c>
      <c r="P5289" s="27" t="str">
        <f t="shared" si="176"/>
        <v/>
      </c>
      <c r="R5289" s="26" t="str">
        <f t="array" ref="R5289">IFERROR(IF(OR(J5289="",M5289="",F5289=""),"",IF(F5289="학생부종합",INDEX(종합배치표!$C:$Q,MATCH(J5289,종합배치표!$B:$B,0),(MATCH(M5289,{"A","B","C","D","E"},0)-1)*3+1),INDEX(교과배치표!$C:$Q,MATCH(J5289,교과배치표!$B:$B,0),(MATCH(M5289,{"A","B","C","D","E"},0)-1)*3+1))),"")</f>
        <v/>
      </c>
      <c r="S5289" s="26" t="str">
        <f t="array" ref="S5289">IFERROR(IF(OR(J5289="",M5289="",F5289=""),"",IF(F5289="학생부종합",INDEX(종합배치표!$C:$Q,MATCH(J5289,종합배치표!$B:$B,0),(MATCH(M5289,{"A","B","C","D","E"},0)-1)*3+2),INDEX(교과배치표!$C:$Q,MATCH(J5289,교과배치표!$B:$B,0),(MATCH(M5289,{"A","B","C","D","E"},0)-1)*3+2))),"")</f>
        <v/>
      </c>
      <c r="T5289" s="26" t="str">
        <f t="array" ref="T5289">IFERROR(IF(OR(J5289="",M5289="",F5289=""),"",IF(F5289="학생부종합",INDEX(종합배치표!$C:$Q,MATCH(J5289,종합배치표!$B:$B,0),(MATCH(M5289,{"A","B","C","D","E"},0)-1)*3+3),INDEX(교과배치표!$C:$Q,MATCH(J5289,교과배치표!$B:$B,0),(MATCH(M5289,{"A","B","C","D","E"},0)-1)*3+3))),"")</f>
        <v/>
      </c>
    </row>
    <row r="5290" spans="2:20" ht="14.25" customHeight="1">
      <c r="B5290" s="20">
        <v>6467</v>
      </c>
      <c r="C5290" s="21" t="s">
        <v>22</v>
      </c>
      <c r="D5290" s="21" t="s">
        <v>22</v>
      </c>
      <c r="E5290" s="21" t="s">
        <v>1699</v>
      </c>
      <c r="F5290" s="21" t="s">
        <v>24</v>
      </c>
      <c r="G5290" s="21" t="s">
        <v>1700</v>
      </c>
      <c r="H5290" s="21" t="s">
        <v>1731</v>
      </c>
      <c r="I5290" s="21" t="s">
        <v>27</v>
      </c>
      <c r="J5290" s="23"/>
      <c r="K5290" s="24">
        <v>10</v>
      </c>
      <c r="M5290" s="25" t="str">
        <f>IF(I5290="","",IF(I5290="인문",성적입력!$C$8,성적입력!$C$9))</f>
        <v>A</v>
      </c>
      <c r="N5290" s="26">
        <f>성적입력!$C$15</f>
        <v>3</v>
      </c>
      <c r="P5290" s="27" t="str">
        <f t="shared" si="176"/>
        <v/>
      </c>
      <c r="R5290" s="26" t="str">
        <f t="array" ref="R5290">IFERROR(IF(OR(J5290="",M5290="",F5290=""),"",IF(F5290="학생부종합",INDEX(종합배치표!$C:$Q,MATCH(J5290,종합배치표!$B:$B,0),(MATCH(M5290,{"A","B","C","D","E"},0)-1)*3+1),INDEX(교과배치표!$C:$Q,MATCH(J5290,교과배치표!$B:$B,0),(MATCH(M5290,{"A","B","C","D","E"},0)-1)*3+1))),"")</f>
        <v/>
      </c>
      <c r="S5290" s="26" t="str">
        <f t="array" ref="S5290">IFERROR(IF(OR(J5290="",M5290="",F5290=""),"",IF(F5290="학생부종합",INDEX(종합배치표!$C:$Q,MATCH(J5290,종합배치표!$B:$B,0),(MATCH(M5290,{"A","B","C","D","E"},0)-1)*3+2),INDEX(교과배치표!$C:$Q,MATCH(J5290,교과배치표!$B:$B,0),(MATCH(M5290,{"A","B","C","D","E"},0)-1)*3+2))),"")</f>
        <v/>
      </c>
      <c r="T5290" s="26" t="str">
        <f t="array" ref="T5290">IFERROR(IF(OR(J5290="",M5290="",F5290=""),"",IF(F5290="학생부종합",INDEX(종합배치표!$C:$Q,MATCH(J5290,종합배치표!$B:$B,0),(MATCH(M5290,{"A","B","C","D","E"},0)-1)*3+3),INDEX(교과배치표!$C:$Q,MATCH(J5290,교과배치표!$B:$B,0),(MATCH(M5290,{"A","B","C","D","E"},0)-1)*3+3))),"")</f>
        <v/>
      </c>
    </row>
    <row r="5291" spans="2:20" ht="14.25" customHeight="1">
      <c r="B5291" s="20">
        <v>6468</v>
      </c>
      <c r="C5291" s="21" t="s">
        <v>22</v>
      </c>
      <c r="D5291" s="21" t="s">
        <v>22</v>
      </c>
      <c r="E5291" s="21" t="s">
        <v>1699</v>
      </c>
      <c r="F5291" s="21" t="s">
        <v>24</v>
      </c>
      <c r="G5291" s="21" t="s">
        <v>1701</v>
      </c>
      <c r="H5291" s="21" t="s">
        <v>1731</v>
      </c>
      <c r="I5291" s="21" t="s">
        <v>27</v>
      </c>
      <c r="J5291" s="23"/>
      <c r="K5291" s="24">
        <v>21</v>
      </c>
      <c r="M5291" s="25" t="str">
        <f>IF(I5291="","",IF(I5291="인문",성적입력!$C$8,성적입력!$C$9))</f>
        <v>A</v>
      </c>
      <c r="N5291" s="26">
        <f>성적입력!$C$15</f>
        <v>3</v>
      </c>
      <c r="P5291" s="27" t="str">
        <f t="shared" si="176"/>
        <v/>
      </c>
      <c r="R5291" s="26" t="str">
        <f t="array" ref="R5291">IFERROR(IF(OR(J5291="",M5291="",F5291=""),"",IF(F5291="학생부종합",INDEX(종합배치표!$C:$Q,MATCH(J5291,종합배치표!$B:$B,0),(MATCH(M5291,{"A","B","C","D","E"},0)-1)*3+1),INDEX(교과배치표!$C:$Q,MATCH(J5291,교과배치표!$B:$B,0),(MATCH(M5291,{"A","B","C","D","E"},0)-1)*3+1))),"")</f>
        <v/>
      </c>
      <c r="S5291" s="26" t="str">
        <f t="array" ref="S5291">IFERROR(IF(OR(J5291="",M5291="",F5291=""),"",IF(F5291="학생부종합",INDEX(종합배치표!$C:$Q,MATCH(J5291,종합배치표!$B:$B,0),(MATCH(M5291,{"A","B","C","D","E"},0)-1)*3+2),INDEX(교과배치표!$C:$Q,MATCH(J5291,교과배치표!$B:$B,0),(MATCH(M5291,{"A","B","C","D","E"},0)-1)*3+2))),"")</f>
        <v/>
      </c>
      <c r="T5291" s="26" t="str">
        <f t="array" ref="T5291">IFERROR(IF(OR(J5291="",M5291="",F5291=""),"",IF(F5291="학생부종합",INDEX(종합배치표!$C:$Q,MATCH(J5291,종합배치표!$B:$B,0),(MATCH(M5291,{"A","B","C","D","E"},0)-1)*3+3),INDEX(교과배치표!$C:$Q,MATCH(J5291,교과배치표!$B:$B,0),(MATCH(M5291,{"A","B","C","D","E"},0)-1)*3+3))),"")</f>
        <v/>
      </c>
    </row>
    <row r="5292" spans="2:20" ht="14.25" customHeight="1">
      <c r="B5292" s="20">
        <v>6469</v>
      </c>
      <c r="C5292" s="21" t="s">
        <v>170</v>
      </c>
      <c r="D5292" s="21" t="s">
        <v>619</v>
      </c>
      <c r="E5292" s="21" t="s">
        <v>1699</v>
      </c>
      <c r="F5292" s="21" t="s">
        <v>68</v>
      </c>
      <c r="G5292" s="21" t="s">
        <v>376</v>
      </c>
      <c r="H5292" s="21" t="s">
        <v>948</v>
      </c>
      <c r="I5292" s="21" t="s">
        <v>60</v>
      </c>
      <c r="J5292" s="23"/>
      <c r="K5292" s="24">
        <v>4</v>
      </c>
      <c r="M5292" s="25" t="str">
        <f>IF(I5292="","",IF(I5292="인문",성적입력!$C$8,성적입력!$C$9))</f>
        <v>A</v>
      </c>
      <c r="N5292" s="26">
        <f>성적입력!$C$15</f>
        <v>3</v>
      </c>
      <c r="P5292" s="27" t="str">
        <f t="shared" si="176"/>
        <v/>
      </c>
      <c r="R5292" s="26" t="str">
        <f t="array" ref="R5292">IFERROR(IF(OR(J5292="",M5292="",F5292=""),"",IF(F5292="학생부종합",INDEX(종합배치표!$C:$Q,MATCH(J5292,종합배치표!$B:$B,0),(MATCH(M5292,{"A","B","C","D","E"},0)-1)*3+1),INDEX(교과배치표!$C:$Q,MATCH(J5292,교과배치표!$B:$B,0),(MATCH(M5292,{"A","B","C","D","E"},0)-1)*3+1))),"")</f>
        <v/>
      </c>
      <c r="S5292" s="26" t="str">
        <f t="array" ref="S5292">IFERROR(IF(OR(J5292="",M5292="",F5292=""),"",IF(F5292="학생부종합",INDEX(종합배치표!$C:$Q,MATCH(J5292,종합배치표!$B:$B,0),(MATCH(M5292,{"A","B","C","D","E"},0)-1)*3+2),INDEX(교과배치표!$C:$Q,MATCH(J5292,교과배치표!$B:$B,0),(MATCH(M5292,{"A","B","C","D","E"},0)-1)*3+2))),"")</f>
        <v/>
      </c>
      <c r="T5292" s="26" t="str">
        <f t="array" ref="T5292">IFERROR(IF(OR(J5292="",M5292="",F5292=""),"",IF(F5292="학생부종합",INDEX(종합배치표!$C:$Q,MATCH(J5292,종합배치표!$B:$B,0),(MATCH(M5292,{"A","B","C","D","E"},0)-1)*3+3),INDEX(교과배치표!$C:$Q,MATCH(J5292,교과배치표!$B:$B,0),(MATCH(M5292,{"A","B","C","D","E"},0)-1)*3+3))),"")</f>
        <v/>
      </c>
    </row>
    <row r="5293" spans="2:20" ht="14.25" customHeight="1">
      <c r="B5293" s="20">
        <v>6470</v>
      </c>
      <c r="C5293" s="21" t="s">
        <v>170</v>
      </c>
      <c r="D5293" s="21" t="s">
        <v>619</v>
      </c>
      <c r="E5293" s="21" t="s">
        <v>1699</v>
      </c>
      <c r="F5293" s="21" t="s">
        <v>24</v>
      </c>
      <c r="G5293" s="21" t="s">
        <v>1700</v>
      </c>
      <c r="H5293" s="21" t="s">
        <v>948</v>
      </c>
      <c r="I5293" s="21" t="s">
        <v>60</v>
      </c>
      <c r="J5293" s="23"/>
      <c r="K5293" s="24">
        <v>6</v>
      </c>
      <c r="M5293" s="25" t="str">
        <f>IF(I5293="","",IF(I5293="인문",성적입력!$C$8,성적입력!$C$9))</f>
        <v>A</v>
      </c>
      <c r="N5293" s="26">
        <f>성적입력!$C$15</f>
        <v>3</v>
      </c>
      <c r="P5293" s="27" t="str">
        <f t="shared" si="176"/>
        <v/>
      </c>
      <c r="R5293" s="26" t="str">
        <f t="array" ref="R5293">IFERROR(IF(OR(J5293="",M5293="",F5293=""),"",IF(F5293="학생부종합",INDEX(종합배치표!$C:$Q,MATCH(J5293,종합배치표!$B:$B,0),(MATCH(M5293,{"A","B","C","D","E"},0)-1)*3+1),INDEX(교과배치표!$C:$Q,MATCH(J5293,교과배치표!$B:$B,0),(MATCH(M5293,{"A","B","C","D","E"},0)-1)*3+1))),"")</f>
        <v/>
      </c>
      <c r="S5293" s="26" t="str">
        <f t="array" ref="S5293">IFERROR(IF(OR(J5293="",M5293="",F5293=""),"",IF(F5293="학생부종합",INDEX(종합배치표!$C:$Q,MATCH(J5293,종합배치표!$B:$B,0),(MATCH(M5293,{"A","B","C","D","E"},0)-1)*3+2),INDEX(교과배치표!$C:$Q,MATCH(J5293,교과배치표!$B:$B,0),(MATCH(M5293,{"A","B","C","D","E"},0)-1)*3+2))),"")</f>
        <v/>
      </c>
      <c r="T5293" s="26" t="str">
        <f t="array" ref="T5293">IFERROR(IF(OR(J5293="",M5293="",F5293=""),"",IF(F5293="학생부종합",INDEX(종합배치표!$C:$Q,MATCH(J5293,종합배치표!$B:$B,0),(MATCH(M5293,{"A","B","C","D","E"},0)-1)*3+3),INDEX(교과배치표!$C:$Q,MATCH(J5293,교과배치표!$B:$B,0),(MATCH(M5293,{"A","B","C","D","E"},0)-1)*3+3))),"")</f>
        <v/>
      </c>
    </row>
    <row r="5294" spans="2:20" ht="14.25" customHeight="1">
      <c r="B5294" s="20">
        <v>6471</v>
      </c>
      <c r="C5294" s="21" t="s">
        <v>170</v>
      </c>
      <c r="D5294" s="21" t="s">
        <v>619</v>
      </c>
      <c r="E5294" s="21" t="s">
        <v>1699</v>
      </c>
      <c r="F5294" s="21" t="s">
        <v>24</v>
      </c>
      <c r="G5294" s="21" t="s">
        <v>1701</v>
      </c>
      <c r="H5294" s="21" t="s">
        <v>948</v>
      </c>
      <c r="I5294" s="21" t="s">
        <v>60</v>
      </c>
      <c r="J5294" s="23"/>
      <c r="K5294" s="24">
        <v>6</v>
      </c>
      <c r="M5294" s="25" t="str">
        <f>IF(I5294="","",IF(I5294="인문",성적입력!$C$8,성적입력!$C$9))</f>
        <v>A</v>
      </c>
      <c r="N5294" s="26">
        <f>성적입력!$C$15</f>
        <v>3</v>
      </c>
      <c r="P5294" s="27" t="str">
        <f t="shared" si="176"/>
        <v/>
      </c>
      <c r="R5294" s="26" t="str">
        <f t="array" ref="R5294">IFERROR(IF(OR(J5294="",M5294="",F5294=""),"",IF(F5294="학생부종합",INDEX(종합배치표!$C:$Q,MATCH(J5294,종합배치표!$B:$B,0),(MATCH(M5294,{"A","B","C","D","E"},0)-1)*3+1),INDEX(교과배치표!$C:$Q,MATCH(J5294,교과배치표!$B:$B,0),(MATCH(M5294,{"A","B","C","D","E"},0)-1)*3+1))),"")</f>
        <v/>
      </c>
      <c r="S5294" s="26" t="str">
        <f t="array" ref="S5294">IFERROR(IF(OR(J5294="",M5294="",F5294=""),"",IF(F5294="학생부종합",INDEX(종합배치표!$C:$Q,MATCH(J5294,종합배치표!$B:$B,0),(MATCH(M5294,{"A","B","C","D","E"},0)-1)*3+2),INDEX(교과배치표!$C:$Q,MATCH(J5294,교과배치표!$B:$B,0),(MATCH(M5294,{"A","B","C","D","E"},0)-1)*3+2))),"")</f>
        <v/>
      </c>
      <c r="T5294" s="26" t="str">
        <f t="array" ref="T5294">IFERROR(IF(OR(J5294="",M5294="",F5294=""),"",IF(F5294="학생부종합",INDEX(종합배치표!$C:$Q,MATCH(J5294,종합배치표!$B:$B,0),(MATCH(M5294,{"A","B","C","D","E"},0)-1)*3+3),INDEX(교과배치표!$C:$Q,MATCH(J5294,교과배치표!$B:$B,0),(MATCH(M5294,{"A","B","C","D","E"},0)-1)*3+3))),"")</f>
        <v/>
      </c>
    </row>
    <row r="5295" spans="2:20" ht="14.25" customHeight="1">
      <c r="B5295" s="20">
        <v>6472</v>
      </c>
      <c r="C5295" s="21" t="s">
        <v>170</v>
      </c>
      <c r="D5295" s="21" t="s">
        <v>619</v>
      </c>
      <c r="E5295" s="21" t="s">
        <v>1699</v>
      </c>
      <c r="F5295" s="21" t="s">
        <v>68</v>
      </c>
      <c r="G5295" s="21" t="s">
        <v>376</v>
      </c>
      <c r="H5295" s="21" t="s">
        <v>1732</v>
      </c>
      <c r="I5295" s="21" t="s">
        <v>60</v>
      </c>
      <c r="J5295" s="23"/>
      <c r="K5295" s="24">
        <v>3</v>
      </c>
      <c r="M5295" s="25" t="str">
        <f>IF(I5295="","",IF(I5295="인문",성적입력!$C$8,성적입력!$C$9))</f>
        <v>A</v>
      </c>
      <c r="N5295" s="26">
        <f>성적입력!$C$15</f>
        <v>3</v>
      </c>
      <c r="P5295" s="27" t="str">
        <f t="shared" si="176"/>
        <v/>
      </c>
      <c r="R5295" s="26" t="str">
        <f t="array" ref="R5295">IFERROR(IF(OR(J5295="",M5295="",F5295=""),"",IF(F5295="학생부종합",INDEX(종합배치표!$C:$Q,MATCH(J5295,종합배치표!$B:$B,0),(MATCH(M5295,{"A","B","C","D","E"},0)-1)*3+1),INDEX(교과배치표!$C:$Q,MATCH(J5295,교과배치표!$B:$B,0),(MATCH(M5295,{"A","B","C","D","E"},0)-1)*3+1))),"")</f>
        <v/>
      </c>
      <c r="S5295" s="26" t="str">
        <f t="array" ref="S5295">IFERROR(IF(OR(J5295="",M5295="",F5295=""),"",IF(F5295="학생부종합",INDEX(종합배치표!$C:$Q,MATCH(J5295,종합배치표!$B:$B,0),(MATCH(M5295,{"A","B","C","D","E"},0)-1)*3+2),INDEX(교과배치표!$C:$Q,MATCH(J5295,교과배치표!$B:$B,0),(MATCH(M5295,{"A","B","C","D","E"},0)-1)*3+2))),"")</f>
        <v/>
      </c>
      <c r="T5295" s="26" t="str">
        <f t="array" ref="T5295">IFERROR(IF(OR(J5295="",M5295="",F5295=""),"",IF(F5295="학생부종합",INDEX(종합배치표!$C:$Q,MATCH(J5295,종합배치표!$B:$B,0),(MATCH(M5295,{"A","B","C","D","E"},0)-1)*3+3),INDEX(교과배치표!$C:$Q,MATCH(J5295,교과배치표!$B:$B,0),(MATCH(M5295,{"A","B","C","D","E"},0)-1)*3+3))),"")</f>
        <v/>
      </c>
    </row>
    <row r="5296" spans="2:20" ht="14.25" customHeight="1">
      <c r="B5296" s="20">
        <v>6473</v>
      </c>
      <c r="C5296" s="21" t="s">
        <v>170</v>
      </c>
      <c r="D5296" s="21" t="s">
        <v>619</v>
      </c>
      <c r="E5296" s="21" t="s">
        <v>1699</v>
      </c>
      <c r="F5296" s="21" t="s">
        <v>24</v>
      </c>
      <c r="G5296" s="21" t="s">
        <v>1700</v>
      </c>
      <c r="H5296" s="21" t="s">
        <v>1732</v>
      </c>
      <c r="I5296" s="21" t="s">
        <v>60</v>
      </c>
      <c r="J5296" s="23"/>
      <c r="K5296" s="24">
        <v>5</v>
      </c>
      <c r="M5296" s="25" t="str">
        <f>IF(I5296="","",IF(I5296="인문",성적입력!$C$8,성적입력!$C$9))</f>
        <v>A</v>
      </c>
      <c r="N5296" s="26">
        <f>성적입력!$C$15</f>
        <v>3</v>
      </c>
      <c r="P5296" s="27" t="str">
        <f t="shared" si="176"/>
        <v/>
      </c>
      <c r="R5296" s="26" t="str">
        <f t="array" ref="R5296">IFERROR(IF(OR(J5296="",M5296="",F5296=""),"",IF(F5296="학생부종합",INDEX(종합배치표!$C:$Q,MATCH(J5296,종합배치표!$B:$B,0),(MATCH(M5296,{"A","B","C","D","E"},0)-1)*3+1),INDEX(교과배치표!$C:$Q,MATCH(J5296,교과배치표!$B:$B,0),(MATCH(M5296,{"A","B","C","D","E"},0)-1)*3+1))),"")</f>
        <v/>
      </c>
      <c r="S5296" s="26" t="str">
        <f t="array" ref="S5296">IFERROR(IF(OR(J5296="",M5296="",F5296=""),"",IF(F5296="학생부종합",INDEX(종합배치표!$C:$Q,MATCH(J5296,종합배치표!$B:$B,0),(MATCH(M5296,{"A","B","C","D","E"},0)-1)*3+2),INDEX(교과배치표!$C:$Q,MATCH(J5296,교과배치표!$B:$B,0),(MATCH(M5296,{"A","B","C","D","E"},0)-1)*3+2))),"")</f>
        <v/>
      </c>
      <c r="T5296" s="26" t="str">
        <f t="array" ref="T5296">IFERROR(IF(OR(J5296="",M5296="",F5296=""),"",IF(F5296="학생부종합",INDEX(종합배치표!$C:$Q,MATCH(J5296,종합배치표!$B:$B,0),(MATCH(M5296,{"A","B","C","D","E"},0)-1)*3+3),INDEX(교과배치표!$C:$Q,MATCH(J5296,교과배치표!$B:$B,0),(MATCH(M5296,{"A","B","C","D","E"},0)-1)*3+3))),"")</f>
        <v/>
      </c>
    </row>
    <row r="5297" spans="2:20" ht="14.25" customHeight="1">
      <c r="B5297" s="20">
        <v>6474</v>
      </c>
      <c r="C5297" s="21" t="s">
        <v>170</v>
      </c>
      <c r="D5297" s="21" t="s">
        <v>619</v>
      </c>
      <c r="E5297" s="21" t="s">
        <v>1699</v>
      </c>
      <c r="F5297" s="21" t="s">
        <v>24</v>
      </c>
      <c r="G5297" s="21" t="s">
        <v>1701</v>
      </c>
      <c r="H5297" s="21" t="s">
        <v>1732</v>
      </c>
      <c r="I5297" s="21" t="s">
        <v>60</v>
      </c>
      <c r="J5297" s="23"/>
      <c r="K5297" s="24">
        <v>6</v>
      </c>
      <c r="M5297" s="25" t="str">
        <f>IF(I5297="","",IF(I5297="인문",성적입력!$C$8,성적입력!$C$9))</f>
        <v>A</v>
      </c>
      <c r="N5297" s="26">
        <f>성적입력!$C$15</f>
        <v>3</v>
      </c>
      <c r="P5297" s="27" t="str">
        <f t="shared" si="176"/>
        <v/>
      </c>
      <c r="R5297" s="26" t="str">
        <f t="array" ref="R5297">IFERROR(IF(OR(J5297="",M5297="",F5297=""),"",IF(F5297="학생부종합",INDEX(종합배치표!$C:$Q,MATCH(J5297,종합배치표!$B:$B,0),(MATCH(M5297,{"A","B","C","D","E"},0)-1)*3+1),INDEX(교과배치표!$C:$Q,MATCH(J5297,교과배치표!$B:$B,0),(MATCH(M5297,{"A","B","C","D","E"},0)-1)*3+1))),"")</f>
        <v/>
      </c>
      <c r="S5297" s="26" t="str">
        <f t="array" ref="S5297">IFERROR(IF(OR(J5297="",M5297="",F5297=""),"",IF(F5297="학생부종합",INDEX(종합배치표!$C:$Q,MATCH(J5297,종합배치표!$B:$B,0),(MATCH(M5297,{"A","B","C","D","E"},0)-1)*3+2),INDEX(교과배치표!$C:$Q,MATCH(J5297,교과배치표!$B:$B,0),(MATCH(M5297,{"A","B","C","D","E"},0)-1)*3+2))),"")</f>
        <v/>
      </c>
      <c r="T5297" s="26" t="str">
        <f t="array" ref="T5297">IFERROR(IF(OR(J5297="",M5297="",F5297=""),"",IF(F5297="학생부종합",INDEX(종합배치표!$C:$Q,MATCH(J5297,종합배치표!$B:$B,0),(MATCH(M5297,{"A","B","C","D","E"},0)-1)*3+3),INDEX(교과배치표!$C:$Q,MATCH(J5297,교과배치표!$B:$B,0),(MATCH(M5297,{"A","B","C","D","E"},0)-1)*3+3))),"")</f>
        <v/>
      </c>
    </row>
    <row r="5298" spans="2:20" ht="14.25" customHeight="1">
      <c r="B5298" s="20">
        <v>6475</v>
      </c>
      <c r="C5298" s="21" t="s">
        <v>170</v>
      </c>
      <c r="D5298" s="21" t="s">
        <v>619</v>
      </c>
      <c r="E5298" s="21" t="s">
        <v>1699</v>
      </c>
      <c r="F5298" s="21" t="s">
        <v>68</v>
      </c>
      <c r="G5298" s="21" t="s">
        <v>376</v>
      </c>
      <c r="H5298" s="21" t="s">
        <v>186</v>
      </c>
      <c r="I5298" s="21" t="s">
        <v>60</v>
      </c>
      <c r="J5298" s="23"/>
      <c r="K5298" s="24">
        <v>3</v>
      </c>
      <c r="M5298" s="25" t="str">
        <f>IF(I5298="","",IF(I5298="인문",성적입력!$C$8,성적입력!$C$9))</f>
        <v>A</v>
      </c>
      <c r="N5298" s="26">
        <f>성적입력!$C$15</f>
        <v>3</v>
      </c>
      <c r="P5298" s="27" t="str">
        <f t="shared" si="176"/>
        <v/>
      </c>
      <c r="R5298" s="26" t="str">
        <f t="array" ref="R5298">IFERROR(IF(OR(J5298="",M5298="",F5298=""),"",IF(F5298="학생부종합",INDEX(종합배치표!$C:$Q,MATCH(J5298,종합배치표!$B:$B,0),(MATCH(M5298,{"A","B","C","D","E"},0)-1)*3+1),INDEX(교과배치표!$C:$Q,MATCH(J5298,교과배치표!$B:$B,0),(MATCH(M5298,{"A","B","C","D","E"},0)-1)*3+1))),"")</f>
        <v/>
      </c>
      <c r="S5298" s="26" t="str">
        <f t="array" ref="S5298">IFERROR(IF(OR(J5298="",M5298="",F5298=""),"",IF(F5298="학생부종합",INDEX(종합배치표!$C:$Q,MATCH(J5298,종합배치표!$B:$B,0),(MATCH(M5298,{"A","B","C","D","E"},0)-1)*3+2),INDEX(교과배치표!$C:$Q,MATCH(J5298,교과배치표!$B:$B,0),(MATCH(M5298,{"A","B","C","D","E"},0)-1)*3+2))),"")</f>
        <v/>
      </c>
      <c r="T5298" s="26" t="str">
        <f t="array" ref="T5298">IFERROR(IF(OR(J5298="",M5298="",F5298=""),"",IF(F5298="학생부종합",INDEX(종합배치표!$C:$Q,MATCH(J5298,종합배치표!$B:$B,0),(MATCH(M5298,{"A","B","C","D","E"},0)-1)*3+3),INDEX(교과배치표!$C:$Q,MATCH(J5298,교과배치표!$B:$B,0),(MATCH(M5298,{"A","B","C","D","E"},0)-1)*3+3))),"")</f>
        <v/>
      </c>
    </row>
    <row r="5299" spans="2:20" ht="14.25" customHeight="1">
      <c r="B5299" s="20">
        <v>6476</v>
      </c>
      <c r="C5299" s="21" t="s">
        <v>170</v>
      </c>
      <c r="D5299" s="21" t="s">
        <v>619</v>
      </c>
      <c r="E5299" s="21" t="s">
        <v>1699</v>
      </c>
      <c r="F5299" s="21" t="s">
        <v>24</v>
      </c>
      <c r="G5299" s="21" t="s">
        <v>1701</v>
      </c>
      <c r="H5299" s="21" t="s">
        <v>186</v>
      </c>
      <c r="I5299" s="21" t="s">
        <v>60</v>
      </c>
      <c r="J5299" s="23"/>
      <c r="K5299" s="24">
        <v>3</v>
      </c>
      <c r="M5299" s="25" t="str">
        <f>IF(I5299="","",IF(I5299="인문",성적입력!$C$8,성적입력!$C$9))</f>
        <v>A</v>
      </c>
      <c r="N5299" s="26">
        <f>성적입력!$C$15</f>
        <v>3</v>
      </c>
      <c r="P5299" s="27" t="str">
        <f t="shared" si="176"/>
        <v/>
      </c>
      <c r="R5299" s="26" t="str">
        <f t="array" ref="R5299">IFERROR(IF(OR(J5299="",M5299="",F5299=""),"",IF(F5299="학생부종합",INDEX(종합배치표!$C:$Q,MATCH(J5299,종합배치표!$B:$B,0),(MATCH(M5299,{"A","B","C","D","E"},0)-1)*3+1),INDEX(교과배치표!$C:$Q,MATCH(J5299,교과배치표!$B:$B,0),(MATCH(M5299,{"A","B","C","D","E"},0)-1)*3+1))),"")</f>
        <v/>
      </c>
      <c r="S5299" s="26" t="str">
        <f t="array" ref="S5299">IFERROR(IF(OR(J5299="",M5299="",F5299=""),"",IF(F5299="학생부종합",INDEX(종합배치표!$C:$Q,MATCH(J5299,종합배치표!$B:$B,0),(MATCH(M5299,{"A","B","C","D","E"},0)-1)*3+2),INDEX(교과배치표!$C:$Q,MATCH(J5299,교과배치표!$B:$B,0),(MATCH(M5299,{"A","B","C","D","E"},0)-1)*3+2))),"")</f>
        <v/>
      </c>
      <c r="T5299" s="26" t="str">
        <f t="array" ref="T5299">IFERROR(IF(OR(J5299="",M5299="",F5299=""),"",IF(F5299="학생부종합",INDEX(종합배치표!$C:$Q,MATCH(J5299,종합배치표!$B:$B,0),(MATCH(M5299,{"A","B","C","D","E"},0)-1)*3+3),INDEX(교과배치표!$C:$Q,MATCH(J5299,교과배치표!$B:$B,0),(MATCH(M5299,{"A","B","C","D","E"},0)-1)*3+3))),"")</f>
        <v/>
      </c>
    </row>
    <row r="5300" spans="2:20" ht="14.25" customHeight="1">
      <c r="B5300" s="20">
        <v>6477</v>
      </c>
      <c r="C5300" s="21" t="s">
        <v>170</v>
      </c>
      <c r="D5300" s="21" t="s">
        <v>619</v>
      </c>
      <c r="E5300" s="21" t="s">
        <v>1699</v>
      </c>
      <c r="F5300" s="21" t="s">
        <v>24</v>
      </c>
      <c r="G5300" s="21" t="s">
        <v>1733</v>
      </c>
      <c r="H5300" s="21" t="s">
        <v>186</v>
      </c>
      <c r="I5300" s="21" t="s">
        <v>60</v>
      </c>
      <c r="J5300" s="23"/>
      <c r="K5300" s="24">
        <v>10</v>
      </c>
      <c r="M5300" s="25" t="str">
        <f>IF(I5300="","",IF(I5300="인문",성적입력!$C$8,성적입력!$C$9))</f>
        <v>A</v>
      </c>
      <c r="N5300" s="26">
        <f>성적입력!$C$15</f>
        <v>3</v>
      </c>
      <c r="P5300" s="27" t="str">
        <f t="shared" si="176"/>
        <v/>
      </c>
      <c r="R5300" s="26" t="str">
        <f t="array" ref="R5300">IFERROR(IF(OR(J5300="",M5300="",F5300=""),"",IF(F5300="학생부종합",INDEX(종합배치표!$C:$Q,MATCH(J5300,종합배치표!$B:$B,0),(MATCH(M5300,{"A","B","C","D","E"},0)-1)*3+1),INDEX(교과배치표!$C:$Q,MATCH(J5300,교과배치표!$B:$B,0),(MATCH(M5300,{"A","B","C","D","E"},0)-1)*3+1))),"")</f>
        <v/>
      </c>
      <c r="S5300" s="26" t="str">
        <f t="array" ref="S5300">IFERROR(IF(OR(J5300="",M5300="",F5300=""),"",IF(F5300="학생부종합",INDEX(종합배치표!$C:$Q,MATCH(J5300,종합배치표!$B:$B,0),(MATCH(M5300,{"A","B","C","D","E"},0)-1)*3+2),INDEX(교과배치표!$C:$Q,MATCH(J5300,교과배치표!$B:$B,0),(MATCH(M5300,{"A","B","C","D","E"},0)-1)*3+2))),"")</f>
        <v/>
      </c>
      <c r="T5300" s="26" t="str">
        <f t="array" ref="T5300">IFERROR(IF(OR(J5300="",M5300="",F5300=""),"",IF(F5300="학생부종합",INDEX(종합배치표!$C:$Q,MATCH(J5300,종합배치표!$B:$B,0),(MATCH(M5300,{"A","B","C","D","E"},0)-1)*3+3),INDEX(교과배치표!$C:$Q,MATCH(J5300,교과배치표!$B:$B,0),(MATCH(M5300,{"A","B","C","D","E"},0)-1)*3+3))),"")</f>
        <v/>
      </c>
    </row>
    <row r="5301" spans="2:20" ht="14.25" customHeight="1">
      <c r="B5301" s="20">
        <v>6478</v>
      </c>
      <c r="C5301" s="21" t="s">
        <v>22</v>
      </c>
      <c r="D5301" s="21" t="s">
        <v>22</v>
      </c>
      <c r="E5301" s="21" t="s">
        <v>1699</v>
      </c>
      <c r="F5301" s="21" t="s">
        <v>68</v>
      </c>
      <c r="G5301" s="21" t="s">
        <v>376</v>
      </c>
      <c r="H5301" s="21" t="s">
        <v>39</v>
      </c>
      <c r="I5301" s="21" t="s">
        <v>27</v>
      </c>
      <c r="J5301" s="23"/>
      <c r="K5301" s="24">
        <v>5</v>
      </c>
      <c r="M5301" s="25" t="str">
        <f>IF(I5301="","",IF(I5301="인문",성적입력!$C$8,성적입력!$C$9))</f>
        <v>A</v>
      </c>
      <c r="N5301" s="26">
        <f>성적입력!$C$15</f>
        <v>3</v>
      </c>
      <c r="P5301" s="27" t="str">
        <f t="shared" si="176"/>
        <v/>
      </c>
      <c r="R5301" s="26" t="str">
        <f t="array" ref="R5301">IFERROR(IF(OR(J5301="",M5301="",F5301=""),"",IF(F5301="학생부종합",INDEX(종합배치표!$C:$Q,MATCH(J5301,종합배치표!$B:$B,0),(MATCH(M5301,{"A","B","C","D","E"},0)-1)*3+1),INDEX(교과배치표!$C:$Q,MATCH(J5301,교과배치표!$B:$B,0),(MATCH(M5301,{"A","B","C","D","E"},0)-1)*3+1))),"")</f>
        <v/>
      </c>
      <c r="S5301" s="26" t="str">
        <f t="array" ref="S5301">IFERROR(IF(OR(J5301="",M5301="",F5301=""),"",IF(F5301="학생부종합",INDEX(종합배치표!$C:$Q,MATCH(J5301,종합배치표!$B:$B,0),(MATCH(M5301,{"A","B","C","D","E"},0)-1)*3+2),INDEX(교과배치표!$C:$Q,MATCH(J5301,교과배치표!$B:$B,0),(MATCH(M5301,{"A","B","C","D","E"},0)-1)*3+2))),"")</f>
        <v/>
      </c>
      <c r="T5301" s="26" t="str">
        <f t="array" ref="T5301">IFERROR(IF(OR(J5301="",M5301="",F5301=""),"",IF(F5301="학생부종합",INDEX(종합배치표!$C:$Q,MATCH(J5301,종합배치표!$B:$B,0),(MATCH(M5301,{"A","B","C","D","E"},0)-1)*3+3),INDEX(교과배치표!$C:$Q,MATCH(J5301,교과배치표!$B:$B,0),(MATCH(M5301,{"A","B","C","D","E"},0)-1)*3+3))),"")</f>
        <v/>
      </c>
    </row>
    <row r="5302" spans="2:20" ht="14.25" customHeight="1">
      <c r="B5302" s="20">
        <v>6479</v>
      </c>
      <c r="C5302" s="21" t="s">
        <v>22</v>
      </c>
      <c r="D5302" s="21" t="s">
        <v>22</v>
      </c>
      <c r="E5302" s="21" t="s">
        <v>1699</v>
      </c>
      <c r="F5302" s="21" t="s">
        <v>24</v>
      </c>
      <c r="G5302" s="21" t="s">
        <v>1700</v>
      </c>
      <c r="H5302" s="21" t="s">
        <v>39</v>
      </c>
      <c r="I5302" s="21" t="s">
        <v>27</v>
      </c>
      <c r="J5302" s="23"/>
      <c r="K5302" s="24">
        <v>6</v>
      </c>
      <c r="M5302" s="25" t="str">
        <f>IF(I5302="","",IF(I5302="인문",성적입력!$C$8,성적입력!$C$9))</f>
        <v>A</v>
      </c>
      <c r="N5302" s="26">
        <f>성적입력!$C$15</f>
        <v>3</v>
      </c>
      <c r="P5302" s="27" t="str">
        <f t="shared" si="176"/>
        <v/>
      </c>
      <c r="R5302" s="26" t="str">
        <f t="array" ref="R5302">IFERROR(IF(OR(J5302="",M5302="",F5302=""),"",IF(F5302="학생부종합",INDEX(종합배치표!$C:$Q,MATCH(J5302,종합배치표!$B:$B,0),(MATCH(M5302,{"A","B","C","D","E"},0)-1)*3+1),INDEX(교과배치표!$C:$Q,MATCH(J5302,교과배치표!$B:$B,0),(MATCH(M5302,{"A","B","C","D","E"},0)-1)*3+1))),"")</f>
        <v/>
      </c>
      <c r="S5302" s="26" t="str">
        <f t="array" ref="S5302">IFERROR(IF(OR(J5302="",M5302="",F5302=""),"",IF(F5302="학생부종합",INDEX(종합배치표!$C:$Q,MATCH(J5302,종합배치표!$B:$B,0),(MATCH(M5302,{"A","B","C","D","E"},0)-1)*3+2),INDEX(교과배치표!$C:$Q,MATCH(J5302,교과배치표!$B:$B,0),(MATCH(M5302,{"A","B","C","D","E"},0)-1)*3+2))),"")</f>
        <v/>
      </c>
      <c r="T5302" s="26" t="str">
        <f t="array" ref="T5302">IFERROR(IF(OR(J5302="",M5302="",F5302=""),"",IF(F5302="학생부종합",INDEX(종합배치표!$C:$Q,MATCH(J5302,종합배치표!$B:$B,0),(MATCH(M5302,{"A","B","C","D","E"},0)-1)*3+3),INDEX(교과배치표!$C:$Q,MATCH(J5302,교과배치표!$B:$B,0),(MATCH(M5302,{"A","B","C","D","E"},0)-1)*3+3))),"")</f>
        <v/>
      </c>
    </row>
    <row r="5303" spans="2:20" ht="14.25" customHeight="1">
      <c r="B5303" s="20">
        <v>6480</v>
      </c>
      <c r="C5303" s="21" t="s">
        <v>22</v>
      </c>
      <c r="D5303" s="21" t="s">
        <v>22</v>
      </c>
      <c r="E5303" s="21" t="s">
        <v>1699</v>
      </c>
      <c r="F5303" s="21" t="s">
        <v>24</v>
      </c>
      <c r="G5303" s="21" t="s">
        <v>1701</v>
      </c>
      <c r="H5303" s="21" t="s">
        <v>39</v>
      </c>
      <c r="I5303" s="21" t="s">
        <v>27</v>
      </c>
      <c r="J5303" s="23"/>
      <c r="K5303" s="24">
        <v>5</v>
      </c>
      <c r="M5303" s="25" t="str">
        <f>IF(I5303="","",IF(I5303="인문",성적입력!$C$8,성적입력!$C$9))</f>
        <v>A</v>
      </c>
      <c r="N5303" s="26">
        <f>성적입력!$C$15</f>
        <v>3</v>
      </c>
      <c r="P5303" s="27" t="str">
        <f t="shared" si="176"/>
        <v/>
      </c>
      <c r="R5303" s="26" t="str">
        <f t="array" ref="R5303">IFERROR(IF(OR(J5303="",M5303="",F5303=""),"",IF(F5303="학생부종합",INDEX(종합배치표!$C:$Q,MATCH(J5303,종합배치표!$B:$B,0),(MATCH(M5303,{"A","B","C","D","E"},0)-1)*3+1),INDEX(교과배치표!$C:$Q,MATCH(J5303,교과배치표!$B:$B,0),(MATCH(M5303,{"A","B","C","D","E"},0)-1)*3+1))),"")</f>
        <v/>
      </c>
      <c r="S5303" s="26" t="str">
        <f t="array" ref="S5303">IFERROR(IF(OR(J5303="",M5303="",F5303=""),"",IF(F5303="학생부종합",INDEX(종합배치표!$C:$Q,MATCH(J5303,종합배치표!$B:$B,0),(MATCH(M5303,{"A","B","C","D","E"},0)-1)*3+2),INDEX(교과배치표!$C:$Q,MATCH(J5303,교과배치표!$B:$B,0),(MATCH(M5303,{"A","B","C","D","E"},0)-1)*3+2))),"")</f>
        <v/>
      </c>
      <c r="T5303" s="26" t="str">
        <f t="array" ref="T5303">IFERROR(IF(OR(J5303="",M5303="",F5303=""),"",IF(F5303="학생부종합",INDEX(종합배치표!$C:$Q,MATCH(J5303,종합배치표!$B:$B,0),(MATCH(M5303,{"A","B","C","D","E"},0)-1)*3+3),INDEX(교과배치표!$C:$Q,MATCH(J5303,교과배치표!$B:$B,0),(MATCH(M5303,{"A","B","C","D","E"},0)-1)*3+3))),"")</f>
        <v/>
      </c>
    </row>
    <row r="5304" spans="2:20" ht="14.25" customHeight="1">
      <c r="B5304" s="20">
        <v>6481</v>
      </c>
      <c r="C5304" s="21" t="s">
        <v>22</v>
      </c>
      <c r="D5304" s="21" t="s">
        <v>22</v>
      </c>
      <c r="E5304" s="21" t="s">
        <v>1699</v>
      </c>
      <c r="F5304" s="21" t="s">
        <v>68</v>
      </c>
      <c r="G5304" s="21" t="s">
        <v>376</v>
      </c>
      <c r="H5304" s="21" t="s">
        <v>1734</v>
      </c>
      <c r="I5304" s="21" t="s">
        <v>27</v>
      </c>
      <c r="J5304" s="23"/>
      <c r="K5304" s="24">
        <v>3</v>
      </c>
      <c r="M5304" s="25" t="str">
        <f>IF(I5304="","",IF(I5304="인문",성적입력!$C$8,성적입력!$C$9))</f>
        <v>A</v>
      </c>
      <c r="N5304" s="26">
        <f>성적입력!$C$15</f>
        <v>3</v>
      </c>
      <c r="P5304" s="27" t="str">
        <f t="shared" si="176"/>
        <v/>
      </c>
      <c r="R5304" s="26" t="str">
        <f t="array" ref="R5304">IFERROR(IF(OR(J5304="",M5304="",F5304=""),"",IF(F5304="학생부종합",INDEX(종합배치표!$C:$Q,MATCH(J5304,종합배치표!$B:$B,0),(MATCH(M5304,{"A","B","C","D","E"},0)-1)*3+1),INDEX(교과배치표!$C:$Q,MATCH(J5304,교과배치표!$B:$B,0),(MATCH(M5304,{"A","B","C","D","E"},0)-1)*3+1))),"")</f>
        <v/>
      </c>
      <c r="S5304" s="26" t="str">
        <f t="array" ref="S5304">IFERROR(IF(OR(J5304="",M5304="",F5304=""),"",IF(F5304="학생부종합",INDEX(종합배치표!$C:$Q,MATCH(J5304,종합배치표!$B:$B,0),(MATCH(M5304,{"A","B","C","D","E"},0)-1)*3+2),INDEX(교과배치표!$C:$Q,MATCH(J5304,교과배치표!$B:$B,0),(MATCH(M5304,{"A","B","C","D","E"},0)-1)*3+2))),"")</f>
        <v/>
      </c>
      <c r="T5304" s="26" t="str">
        <f t="array" ref="T5304">IFERROR(IF(OR(J5304="",M5304="",F5304=""),"",IF(F5304="학생부종합",INDEX(종합배치표!$C:$Q,MATCH(J5304,종합배치표!$B:$B,0),(MATCH(M5304,{"A","B","C","D","E"},0)-1)*3+3),INDEX(교과배치표!$C:$Q,MATCH(J5304,교과배치표!$B:$B,0),(MATCH(M5304,{"A","B","C","D","E"},0)-1)*3+3))),"")</f>
        <v/>
      </c>
    </row>
    <row r="5305" spans="2:20" ht="14.25" customHeight="1">
      <c r="B5305" s="20">
        <v>6482</v>
      </c>
      <c r="C5305" s="21" t="s">
        <v>22</v>
      </c>
      <c r="D5305" s="21" t="s">
        <v>22</v>
      </c>
      <c r="E5305" s="21" t="s">
        <v>1699</v>
      </c>
      <c r="F5305" s="21" t="s">
        <v>24</v>
      </c>
      <c r="G5305" s="21" t="s">
        <v>1700</v>
      </c>
      <c r="H5305" s="21" t="s">
        <v>1734</v>
      </c>
      <c r="I5305" s="21" t="s">
        <v>27</v>
      </c>
      <c r="J5305" s="23"/>
      <c r="K5305" s="24">
        <v>3</v>
      </c>
      <c r="M5305" s="25" t="str">
        <f>IF(I5305="","",IF(I5305="인문",성적입력!$C$8,성적입력!$C$9))</f>
        <v>A</v>
      </c>
      <c r="N5305" s="26">
        <f>성적입력!$C$15</f>
        <v>3</v>
      </c>
      <c r="P5305" s="27" t="str">
        <f t="shared" si="176"/>
        <v/>
      </c>
      <c r="R5305" s="26" t="str">
        <f t="array" ref="R5305">IFERROR(IF(OR(J5305="",M5305="",F5305=""),"",IF(F5305="학생부종합",INDEX(종합배치표!$C:$Q,MATCH(J5305,종합배치표!$B:$B,0),(MATCH(M5305,{"A","B","C","D","E"},0)-1)*3+1),INDEX(교과배치표!$C:$Q,MATCH(J5305,교과배치표!$B:$B,0),(MATCH(M5305,{"A","B","C","D","E"},0)-1)*3+1))),"")</f>
        <v/>
      </c>
      <c r="S5305" s="26" t="str">
        <f t="array" ref="S5305">IFERROR(IF(OR(J5305="",M5305="",F5305=""),"",IF(F5305="학생부종합",INDEX(종합배치표!$C:$Q,MATCH(J5305,종합배치표!$B:$B,0),(MATCH(M5305,{"A","B","C","D","E"},0)-1)*3+2),INDEX(교과배치표!$C:$Q,MATCH(J5305,교과배치표!$B:$B,0),(MATCH(M5305,{"A","B","C","D","E"},0)-1)*3+2))),"")</f>
        <v/>
      </c>
      <c r="T5305" s="26" t="str">
        <f t="array" ref="T5305">IFERROR(IF(OR(J5305="",M5305="",F5305=""),"",IF(F5305="학생부종합",INDEX(종합배치표!$C:$Q,MATCH(J5305,종합배치표!$B:$B,0),(MATCH(M5305,{"A","B","C","D","E"},0)-1)*3+3),INDEX(교과배치표!$C:$Q,MATCH(J5305,교과배치표!$B:$B,0),(MATCH(M5305,{"A","B","C","D","E"},0)-1)*3+3))),"")</f>
        <v/>
      </c>
    </row>
    <row r="5306" spans="2:20" ht="14.25" customHeight="1">
      <c r="B5306" s="20">
        <v>6483</v>
      </c>
      <c r="C5306" s="21" t="s">
        <v>22</v>
      </c>
      <c r="D5306" s="21" t="s">
        <v>22</v>
      </c>
      <c r="E5306" s="21" t="s">
        <v>1699</v>
      </c>
      <c r="F5306" s="21" t="s">
        <v>24</v>
      </c>
      <c r="G5306" s="21" t="s">
        <v>1701</v>
      </c>
      <c r="H5306" s="21" t="s">
        <v>1734</v>
      </c>
      <c r="I5306" s="21" t="s">
        <v>27</v>
      </c>
      <c r="J5306" s="23"/>
      <c r="K5306" s="24">
        <v>2</v>
      </c>
      <c r="M5306" s="25" t="str">
        <f>IF(I5306="","",IF(I5306="인문",성적입력!$C$8,성적입력!$C$9))</f>
        <v>A</v>
      </c>
      <c r="N5306" s="26">
        <f>성적입력!$C$15</f>
        <v>3</v>
      </c>
      <c r="P5306" s="27" t="str">
        <f t="shared" si="176"/>
        <v/>
      </c>
      <c r="R5306" s="26" t="str">
        <f t="array" ref="R5306">IFERROR(IF(OR(J5306="",M5306="",F5306=""),"",IF(F5306="학생부종합",INDEX(종합배치표!$C:$Q,MATCH(J5306,종합배치표!$B:$B,0),(MATCH(M5306,{"A","B","C","D","E"},0)-1)*3+1),INDEX(교과배치표!$C:$Q,MATCH(J5306,교과배치표!$B:$B,0),(MATCH(M5306,{"A","B","C","D","E"},0)-1)*3+1))),"")</f>
        <v/>
      </c>
      <c r="S5306" s="26" t="str">
        <f t="array" ref="S5306">IFERROR(IF(OR(J5306="",M5306="",F5306=""),"",IF(F5306="학생부종합",INDEX(종합배치표!$C:$Q,MATCH(J5306,종합배치표!$B:$B,0),(MATCH(M5306,{"A","B","C","D","E"},0)-1)*3+2),INDEX(교과배치표!$C:$Q,MATCH(J5306,교과배치표!$B:$B,0),(MATCH(M5306,{"A","B","C","D","E"},0)-1)*3+2))),"")</f>
        <v/>
      </c>
      <c r="T5306" s="26" t="str">
        <f t="array" ref="T5306">IFERROR(IF(OR(J5306="",M5306="",F5306=""),"",IF(F5306="학생부종합",INDEX(종합배치표!$C:$Q,MATCH(J5306,종합배치표!$B:$B,0),(MATCH(M5306,{"A","B","C","D","E"},0)-1)*3+3),INDEX(교과배치표!$C:$Q,MATCH(J5306,교과배치표!$B:$B,0),(MATCH(M5306,{"A","B","C","D","E"},0)-1)*3+3))),"")</f>
        <v/>
      </c>
    </row>
    <row r="5307" spans="2:20" ht="14.25" customHeight="1">
      <c r="B5307" s="20">
        <v>6484</v>
      </c>
      <c r="C5307" s="21" t="s">
        <v>22</v>
      </c>
      <c r="D5307" s="21" t="s">
        <v>22</v>
      </c>
      <c r="E5307" s="21" t="s">
        <v>1699</v>
      </c>
      <c r="F5307" s="21" t="s">
        <v>68</v>
      </c>
      <c r="G5307" s="21" t="s">
        <v>376</v>
      </c>
      <c r="H5307" s="21" t="s">
        <v>1735</v>
      </c>
      <c r="I5307" s="21" t="s">
        <v>27</v>
      </c>
      <c r="J5307" s="23"/>
      <c r="K5307" s="24">
        <v>6</v>
      </c>
      <c r="M5307" s="25" t="str">
        <f>IF(I5307="","",IF(I5307="인문",성적입력!$C$8,성적입력!$C$9))</f>
        <v>A</v>
      </c>
      <c r="N5307" s="26">
        <f>성적입력!$C$15</f>
        <v>3</v>
      </c>
      <c r="P5307" s="27" t="str">
        <f t="shared" si="176"/>
        <v/>
      </c>
      <c r="R5307" s="26" t="str">
        <f t="array" ref="R5307">IFERROR(IF(OR(J5307="",M5307="",F5307=""),"",IF(F5307="학생부종합",INDEX(종합배치표!$C:$Q,MATCH(J5307,종합배치표!$B:$B,0),(MATCH(M5307,{"A","B","C","D","E"},0)-1)*3+1),INDEX(교과배치표!$C:$Q,MATCH(J5307,교과배치표!$B:$B,0),(MATCH(M5307,{"A","B","C","D","E"},0)-1)*3+1))),"")</f>
        <v/>
      </c>
      <c r="S5307" s="26" t="str">
        <f t="array" ref="S5307">IFERROR(IF(OR(J5307="",M5307="",F5307=""),"",IF(F5307="학생부종합",INDEX(종합배치표!$C:$Q,MATCH(J5307,종합배치표!$B:$B,0),(MATCH(M5307,{"A","B","C","D","E"},0)-1)*3+2),INDEX(교과배치표!$C:$Q,MATCH(J5307,교과배치표!$B:$B,0),(MATCH(M5307,{"A","B","C","D","E"},0)-1)*3+2))),"")</f>
        <v/>
      </c>
      <c r="T5307" s="26" t="str">
        <f t="array" ref="T5307">IFERROR(IF(OR(J5307="",M5307="",F5307=""),"",IF(F5307="학생부종합",INDEX(종합배치표!$C:$Q,MATCH(J5307,종합배치표!$B:$B,0),(MATCH(M5307,{"A","B","C","D","E"},0)-1)*3+3),INDEX(교과배치표!$C:$Q,MATCH(J5307,교과배치표!$B:$B,0),(MATCH(M5307,{"A","B","C","D","E"},0)-1)*3+3))),"")</f>
        <v/>
      </c>
    </row>
    <row r="5308" spans="2:20" ht="14.25" customHeight="1">
      <c r="B5308" s="20">
        <v>6485</v>
      </c>
      <c r="C5308" s="21" t="s">
        <v>22</v>
      </c>
      <c r="D5308" s="21" t="s">
        <v>22</v>
      </c>
      <c r="E5308" s="21" t="s">
        <v>1699</v>
      </c>
      <c r="F5308" s="21" t="s">
        <v>24</v>
      </c>
      <c r="G5308" s="21" t="s">
        <v>1700</v>
      </c>
      <c r="H5308" s="21" t="s">
        <v>1735</v>
      </c>
      <c r="I5308" s="21" t="s">
        <v>27</v>
      </c>
      <c r="J5308" s="23"/>
      <c r="K5308" s="24">
        <v>6</v>
      </c>
      <c r="M5308" s="25" t="str">
        <f>IF(I5308="","",IF(I5308="인문",성적입력!$C$8,성적입력!$C$9))</f>
        <v>A</v>
      </c>
      <c r="N5308" s="26">
        <f>성적입력!$C$15</f>
        <v>3</v>
      </c>
      <c r="P5308" s="27" t="str">
        <f t="shared" si="176"/>
        <v/>
      </c>
      <c r="R5308" s="26" t="str">
        <f t="array" ref="R5308">IFERROR(IF(OR(J5308="",M5308="",F5308=""),"",IF(F5308="학생부종합",INDEX(종합배치표!$C:$Q,MATCH(J5308,종합배치표!$B:$B,0),(MATCH(M5308,{"A","B","C","D","E"},0)-1)*3+1),INDEX(교과배치표!$C:$Q,MATCH(J5308,교과배치표!$B:$B,0),(MATCH(M5308,{"A","B","C","D","E"},0)-1)*3+1))),"")</f>
        <v/>
      </c>
      <c r="S5308" s="26" t="str">
        <f t="array" ref="S5308">IFERROR(IF(OR(J5308="",M5308="",F5308=""),"",IF(F5308="학생부종합",INDEX(종합배치표!$C:$Q,MATCH(J5308,종합배치표!$B:$B,0),(MATCH(M5308,{"A","B","C","D","E"},0)-1)*3+2),INDEX(교과배치표!$C:$Q,MATCH(J5308,교과배치표!$B:$B,0),(MATCH(M5308,{"A","B","C","D","E"},0)-1)*3+2))),"")</f>
        <v/>
      </c>
      <c r="T5308" s="26" t="str">
        <f t="array" ref="T5308">IFERROR(IF(OR(J5308="",M5308="",F5308=""),"",IF(F5308="학생부종합",INDEX(종합배치표!$C:$Q,MATCH(J5308,종합배치표!$B:$B,0),(MATCH(M5308,{"A","B","C","D","E"},0)-1)*3+3),INDEX(교과배치표!$C:$Q,MATCH(J5308,교과배치표!$B:$B,0),(MATCH(M5308,{"A","B","C","D","E"},0)-1)*3+3))),"")</f>
        <v/>
      </c>
    </row>
    <row r="5309" spans="2:20" ht="14.25" customHeight="1">
      <c r="B5309" s="20">
        <v>6486</v>
      </c>
      <c r="C5309" s="21" t="s">
        <v>22</v>
      </c>
      <c r="D5309" s="21" t="s">
        <v>22</v>
      </c>
      <c r="E5309" s="21" t="s">
        <v>1699</v>
      </c>
      <c r="F5309" s="21" t="s">
        <v>24</v>
      </c>
      <c r="G5309" s="21" t="s">
        <v>1701</v>
      </c>
      <c r="H5309" s="21" t="s">
        <v>1735</v>
      </c>
      <c r="I5309" s="21" t="s">
        <v>27</v>
      </c>
      <c r="J5309" s="23"/>
      <c r="K5309" s="24">
        <v>8</v>
      </c>
      <c r="M5309" s="25" t="str">
        <f>IF(I5309="","",IF(I5309="인문",성적입력!$C$8,성적입력!$C$9))</f>
        <v>A</v>
      </c>
      <c r="N5309" s="26">
        <f>성적입력!$C$15</f>
        <v>3</v>
      </c>
      <c r="P5309" s="27" t="str">
        <f t="shared" si="176"/>
        <v/>
      </c>
      <c r="R5309" s="26" t="str">
        <f t="array" ref="R5309">IFERROR(IF(OR(J5309="",M5309="",F5309=""),"",IF(F5309="학생부종합",INDEX(종합배치표!$C:$Q,MATCH(J5309,종합배치표!$B:$B,0),(MATCH(M5309,{"A","B","C","D","E"},0)-1)*3+1),INDEX(교과배치표!$C:$Q,MATCH(J5309,교과배치표!$B:$B,0),(MATCH(M5309,{"A","B","C","D","E"},0)-1)*3+1))),"")</f>
        <v/>
      </c>
      <c r="S5309" s="26" t="str">
        <f t="array" ref="S5309">IFERROR(IF(OR(J5309="",M5309="",F5309=""),"",IF(F5309="학생부종합",INDEX(종합배치표!$C:$Q,MATCH(J5309,종합배치표!$B:$B,0),(MATCH(M5309,{"A","B","C","D","E"},0)-1)*3+2),INDEX(교과배치표!$C:$Q,MATCH(J5309,교과배치표!$B:$B,0),(MATCH(M5309,{"A","B","C","D","E"},0)-1)*3+2))),"")</f>
        <v/>
      </c>
      <c r="T5309" s="26" t="str">
        <f t="array" ref="T5309">IFERROR(IF(OR(J5309="",M5309="",F5309=""),"",IF(F5309="학생부종합",INDEX(종합배치표!$C:$Q,MATCH(J5309,종합배치표!$B:$B,0),(MATCH(M5309,{"A","B","C","D","E"},0)-1)*3+3),INDEX(교과배치표!$C:$Q,MATCH(J5309,교과배치표!$B:$B,0),(MATCH(M5309,{"A","B","C","D","E"},0)-1)*3+3))),"")</f>
        <v/>
      </c>
    </row>
    <row r="5310" spans="2:20" ht="14.25" customHeight="1">
      <c r="B5310" s="20">
        <v>6487</v>
      </c>
      <c r="C5310" s="21" t="s">
        <v>22</v>
      </c>
      <c r="D5310" s="21" t="s">
        <v>22</v>
      </c>
      <c r="E5310" s="21" t="s">
        <v>1699</v>
      </c>
      <c r="F5310" s="21" t="s">
        <v>68</v>
      </c>
      <c r="G5310" s="21" t="s">
        <v>376</v>
      </c>
      <c r="H5310" s="21" t="s">
        <v>1736</v>
      </c>
      <c r="I5310" s="21" t="s">
        <v>27</v>
      </c>
      <c r="J5310" s="23"/>
      <c r="K5310" s="24">
        <v>6</v>
      </c>
      <c r="M5310" s="25" t="str">
        <f>IF(I5310="","",IF(I5310="인문",성적입력!$C$8,성적입력!$C$9))</f>
        <v>A</v>
      </c>
      <c r="N5310" s="26">
        <f>성적입력!$C$15</f>
        <v>3</v>
      </c>
      <c r="P5310" s="27" t="str">
        <f t="shared" si="176"/>
        <v/>
      </c>
      <c r="R5310" s="26" t="str">
        <f t="array" ref="R5310">IFERROR(IF(OR(J5310="",M5310="",F5310=""),"",IF(F5310="학생부종합",INDEX(종합배치표!$C:$Q,MATCH(J5310,종합배치표!$B:$B,0),(MATCH(M5310,{"A","B","C","D","E"},0)-1)*3+1),INDEX(교과배치표!$C:$Q,MATCH(J5310,교과배치표!$B:$B,0),(MATCH(M5310,{"A","B","C","D","E"},0)-1)*3+1))),"")</f>
        <v/>
      </c>
      <c r="S5310" s="26" t="str">
        <f t="array" ref="S5310">IFERROR(IF(OR(J5310="",M5310="",F5310=""),"",IF(F5310="학생부종합",INDEX(종합배치표!$C:$Q,MATCH(J5310,종합배치표!$B:$B,0),(MATCH(M5310,{"A","B","C","D","E"},0)-1)*3+2),INDEX(교과배치표!$C:$Q,MATCH(J5310,교과배치표!$B:$B,0),(MATCH(M5310,{"A","B","C","D","E"},0)-1)*3+2))),"")</f>
        <v/>
      </c>
      <c r="T5310" s="26" t="str">
        <f t="array" ref="T5310">IFERROR(IF(OR(J5310="",M5310="",F5310=""),"",IF(F5310="학생부종합",INDEX(종합배치표!$C:$Q,MATCH(J5310,종합배치표!$B:$B,0),(MATCH(M5310,{"A","B","C","D","E"},0)-1)*3+3),INDEX(교과배치표!$C:$Q,MATCH(J5310,교과배치표!$B:$B,0),(MATCH(M5310,{"A","B","C","D","E"},0)-1)*3+3))),"")</f>
        <v/>
      </c>
    </row>
    <row r="5311" spans="2:20" ht="14.25" customHeight="1">
      <c r="B5311" s="20">
        <v>6488</v>
      </c>
      <c r="C5311" s="21" t="s">
        <v>22</v>
      </c>
      <c r="D5311" s="21" t="s">
        <v>22</v>
      </c>
      <c r="E5311" s="21" t="s">
        <v>1699</v>
      </c>
      <c r="F5311" s="21" t="s">
        <v>24</v>
      </c>
      <c r="G5311" s="21" t="s">
        <v>1700</v>
      </c>
      <c r="H5311" s="21" t="s">
        <v>1736</v>
      </c>
      <c r="I5311" s="21" t="s">
        <v>27</v>
      </c>
      <c r="J5311" s="23"/>
      <c r="K5311" s="24">
        <v>6</v>
      </c>
      <c r="M5311" s="25" t="str">
        <f>IF(I5311="","",IF(I5311="인문",성적입력!$C$8,성적입력!$C$9))</f>
        <v>A</v>
      </c>
      <c r="N5311" s="26">
        <f>성적입력!$C$15</f>
        <v>3</v>
      </c>
      <c r="P5311" s="27" t="str">
        <f t="shared" si="176"/>
        <v/>
      </c>
      <c r="R5311" s="26" t="str">
        <f t="array" ref="R5311">IFERROR(IF(OR(J5311="",M5311="",F5311=""),"",IF(F5311="학생부종합",INDEX(종합배치표!$C:$Q,MATCH(J5311,종합배치표!$B:$B,0),(MATCH(M5311,{"A","B","C","D","E"},0)-1)*3+1),INDEX(교과배치표!$C:$Q,MATCH(J5311,교과배치표!$B:$B,0),(MATCH(M5311,{"A","B","C","D","E"},0)-1)*3+1))),"")</f>
        <v/>
      </c>
      <c r="S5311" s="26" t="str">
        <f t="array" ref="S5311">IFERROR(IF(OR(J5311="",M5311="",F5311=""),"",IF(F5311="학생부종합",INDEX(종합배치표!$C:$Q,MATCH(J5311,종합배치표!$B:$B,0),(MATCH(M5311,{"A","B","C","D","E"},0)-1)*3+2),INDEX(교과배치표!$C:$Q,MATCH(J5311,교과배치표!$B:$B,0),(MATCH(M5311,{"A","B","C","D","E"},0)-1)*3+2))),"")</f>
        <v/>
      </c>
      <c r="T5311" s="26" t="str">
        <f t="array" ref="T5311">IFERROR(IF(OR(J5311="",M5311="",F5311=""),"",IF(F5311="학생부종합",INDEX(종합배치표!$C:$Q,MATCH(J5311,종합배치표!$B:$B,0),(MATCH(M5311,{"A","B","C","D","E"},0)-1)*3+3),INDEX(교과배치표!$C:$Q,MATCH(J5311,교과배치표!$B:$B,0),(MATCH(M5311,{"A","B","C","D","E"},0)-1)*3+3))),"")</f>
        <v/>
      </c>
    </row>
    <row r="5312" spans="2:20" ht="14.25" customHeight="1">
      <c r="B5312" s="20">
        <v>6489</v>
      </c>
      <c r="C5312" s="21" t="s">
        <v>22</v>
      </c>
      <c r="D5312" s="21" t="s">
        <v>22</v>
      </c>
      <c r="E5312" s="21" t="s">
        <v>1699</v>
      </c>
      <c r="F5312" s="21" t="s">
        <v>24</v>
      </c>
      <c r="G5312" s="21" t="s">
        <v>1701</v>
      </c>
      <c r="H5312" s="21" t="s">
        <v>1736</v>
      </c>
      <c r="I5312" s="21" t="s">
        <v>27</v>
      </c>
      <c r="J5312" s="23"/>
      <c r="K5312" s="24">
        <v>7</v>
      </c>
      <c r="M5312" s="25" t="str">
        <f>IF(I5312="","",IF(I5312="인문",성적입력!$C$8,성적입력!$C$9))</f>
        <v>A</v>
      </c>
      <c r="N5312" s="26">
        <f>성적입력!$C$15</f>
        <v>3</v>
      </c>
      <c r="P5312" s="27" t="str">
        <f t="shared" si="176"/>
        <v/>
      </c>
      <c r="R5312" s="26" t="str">
        <f t="array" ref="R5312">IFERROR(IF(OR(J5312="",M5312="",F5312=""),"",IF(F5312="학생부종합",INDEX(종합배치표!$C:$Q,MATCH(J5312,종합배치표!$B:$B,0),(MATCH(M5312,{"A","B","C","D","E"},0)-1)*3+1),INDEX(교과배치표!$C:$Q,MATCH(J5312,교과배치표!$B:$B,0),(MATCH(M5312,{"A","B","C","D","E"},0)-1)*3+1))),"")</f>
        <v/>
      </c>
      <c r="S5312" s="26" t="str">
        <f t="array" ref="S5312">IFERROR(IF(OR(J5312="",M5312="",F5312=""),"",IF(F5312="학생부종합",INDEX(종합배치표!$C:$Q,MATCH(J5312,종합배치표!$B:$B,0),(MATCH(M5312,{"A","B","C","D","E"},0)-1)*3+2),INDEX(교과배치표!$C:$Q,MATCH(J5312,교과배치표!$B:$B,0),(MATCH(M5312,{"A","B","C","D","E"},0)-1)*3+2))),"")</f>
        <v/>
      </c>
      <c r="T5312" s="26" t="str">
        <f t="array" ref="T5312">IFERROR(IF(OR(J5312="",M5312="",F5312=""),"",IF(F5312="학생부종합",INDEX(종합배치표!$C:$Q,MATCH(J5312,종합배치표!$B:$B,0),(MATCH(M5312,{"A","B","C","D","E"},0)-1)*3+3),INDEX(교과배치표!$C:$Q,MATCH(J5312,교과배치표!$B:$B,0),(MATCH(M5312,{"A","B","C","D","E"},0)-1)*3+3))),"")</f>
        <v/>
      </c>
    </row>
    <row r="5313" spans="2:20" ht="14.25" customHeight="1">
      <c r="B5313" s="20">
        <v>6490</v>
      </c>
      <c r="C5313" s="21" t="s">
        <v>170</v>
      </c>
      <c r="D5313" s="21" t="s">
        <v>619</v>
      </c>
      <c r="E5313" s="21" t="s">
        <v>1699</v>
      </c>
      <c r="F5313" s="21" t="s">
        <v>68</v>
      </c>
      <c r="G5313" s="21" t="s">
        <v>376</v>
      </c>
      <c r="H5313" s="21" t="s">
        <v>1737</v>
      </c>
      <c r="I5313" s="21" t="s">
        <v>27</v>
      </c>
      <c r="J5313" s="23"/>
      <c r="K5313" s="24">
        <v>3</v>
      </c>
      <c r="M5313" s="25" t="str">
        <f>IF(I5313="","",IF(I5313="인문",성적입력!$C$8,성적입력!$C$9))</f>
        <v>A</v>
      </c>
      <c r="N5313" s="26">
        <f>성적입력!$C$15</f>
        <v>3</v>
      </c>
      <c r="P5313" s="27" t="str">
        <f t="shared" si="176"/>
        <v/>
      </c>
      <c r="R5313" s="26" t="str">
        <f t="array" ref="R5313">IFERROR(IF(OR(J5313="",M5313="",F5313=""),"",IF(F5313="학생부종합",INDEX(종합배치표!$C:$Q,MATCH(J5313,종합배치표!$B:$B,0),(MATCH(M5313,{"A","B","C","D","E"},0)-1)*3+1),INDEX(교과배치표!$C:$Q,MATCH(J5313,교과배치표!$B:$B,0),(MATCH(M5313,{"A","B","C","D","E"},0)-1)*3+1))),"")</f>
        <v/>
      </c>
      <c r="S5313" s="26" t="str">
        <f t="array" ref="S5313">IFERROR(IF(OR(J5313="",M5313="",F5313=""),"",IF(F5313="학생부종합",INDEX(종합배치표!$C:$Q,MATCH(J5313,종합배치표!$B:$B,0),(MATCH(M5313,{"A","B","C","D","E"},0)-1)*3+2),INDEX(교과배치표!$C:$Q,MATCH(J5313,교과배치표!$B:$B,0),(MATCH(M5313,{"A","B","C","D","E"},0)-1)*3+2))),"")</f>
        <v/>
      </c>
      <c r="T5313" s="26" t="str">
        <f t="array" ref="T5313">IFERROR(IF(OR(J5313="",M5313="",F5313=""),"",IF(F5313="학생부종합",INDEX(종합배치표!$C:$Q,MATCH(J5313,종합배치표!$B:$B,0),(MATCH(M5313,{"A","B","C","D","E"},0)-1)*3+3),INDEX(교과배치표!$C:$Q,MATCH(J5313,교과배치표!$B:$B,0),(MATCH(M5313,{"A","B","C","D","E"},0)-1)*3+3))),"")</f>
        <v/>
      </c>
    </row>
    <row r="5314" spans="2:20" ht="14.25" customHeight="1">
      <c r="B5314" s="20">
        <v>6491</v>
      </c>
      <c r="C5314" s="21" t="s">
        <v>170</v>
      </c>
      <c r="D5314" s="21" t="s">
        <v>619</v>
      </c>
      <c r="E5314" s="21" t="s">
        <v>1699</v>
      </c>
      <c r="F5314" s="21" t="s">
        <v>24</v>
      </c>
      <c r="G5314" s="21" t="s">
        <v>1700</v>
      </c>
      <c r="H5314" s="21" t="s">
        <v>1737</v>
      </c>
      <c r="I5314" s="21" t="s">
        <v>27</v>
      </c>
      <c r="J5314" s="23"/>
      <c r="K5314" s="24">
        <v>5</v>
      </c>
      <c r="M5314" s="25" t="str">
        <f>IF(I5314="","",IF(I5314="인문",성적입력!$C$8,성적입력!$C$9))</f>
        <v>A</v>
      </c>
      <c r="N5314" s="26">
        <f>성적입력!$C$15</f>
        <v>3</v>
      </c>
      <c r="P5314" s="27" t="str">
        <f t="shared" si="176"/>
        <v/>
      </c>
      <c r="R5314" s="26" t="str">
        <f t="array" ref="R5314">IFERROR(IF(OR(J5314="",M5314="",F5314=""),"",IF(F5314="학생부종합",INDEX(종합배치표!$C:$Q,MATCH(J5314,종합배치표!$B:$B,0),(MATCH(M5314,{"A","B","C","D","E"},0)-1)*3+1),INDEX(교과배치표!$C:$Q,MATCH(J5314,교과배치표!$B:$B,0),(MATCH(M5314,{"A","B","C","D","E"},0)-1)*3+1))),"")</f>
        <v/>
      </c>
      <c r="S5314" s="26" t="str">
        <f t="array" ref="S5314">IFERROR(IF(OR(J5314="",M5314="",F5314=""),"",IF(F5314="학생부종합",INDEX(종합배치표!$C:$Q,MATCH(J5314,종합배치표!$B:$B,0),(MATCH(M5314,{"A","B","C","D","E"},0)-1)*3+2),INDEX(교과배치표!$C:$Q,MATCH(J5314,교과배치표!$B:$B,0),(MATCH(M5314,{"A","B","C","D","E"},0)-1)*3+2))),"")</f>
        <v/>
      </c>
      <c r="T5314" s="26" t="str">
        <f t="array" ref="T5314">IFERROR(IF(OR(J5314="",M5314="",F5314=""),"",IF(F5314="학생부종합",INDEX(종합배치표!$C:$Q,MATCH(J5314,종합배치표!$B:$B,0),(MATCH(M5314,{"A","B","C","D","E"},0)-1)*3+3),INDEX(교과배치표!$C:$Q,MATCH(J5314,교과배치표!$B:$B,0),(MATCH(M5314,{"A","B","C","D","E"},0)-1)*3+3))),"")</f>
        <v/>
      </c>
    </row>
    <row r="5315" spans="2:20" ht="14.25" customHeight="1">
      <c r="B5315" s="20">
        <v>6492</v>
      </c>
      <c r="C5315" s="21" t="s">
        <v>170</v>
      </c>
      <c r="D5315" s="21" t="s">
        <v>619</v>
      </c>
      <c r="E5315" s="21" t="s">
        <v>1699</v>
      </c>
      <c r="F5315" s="21" t="s">
        <v>24</v>
      </c>
      <c r="G5315" s="21" t="s">
        <v>1701</v>
      </c>
      <c r="H5315" s="21" t="s">
        <v>1737</v>
      </c>
      <c r="I5315" s="21" t="s">
        <v>27</v>
      </c>
      <c r="J5315" s="23"/>
      <c r="K5315" s="24">
        <v>5</v>
      </c>
      <c r="M5315" s="25" t="str">
        <f>IF(I5315="","",IF(I5315="인문",성적입력!$C$8,성적입력!$C$9))</f>
        <v>A</v>
      </c>
      <c r="N5315" s="26">
        <f>성적입력!$C$15</f>
        <v>3</v>
      </c>
      <c r="P5315" s="27" t="str">
        <f t="shared" si="176"/>
        <v/>
      </c>
      <c r="R5315" s="26" t="str">
        <f t="array" ref="R5315">IFERROR(IF(OR(J5315="",M5315="",F5315=""),"",IF(F5315="학생부종합",INDEX(종합배치표!$C:$Q,MATCH(J5315,종합배치표!$B:$B,0),(MATCH(M5315,{"A","B","C","D","E"},0)-1)*3+1),INDEX(교과배치표!$C:$Q,MATCH(J5315,교과배치표!$B:$B,0),(MATCH(M5315,{"A","B","C","D","E"},0)-1)*3+1))),"")</f>
        <v/>
      </c>
      <c r="S5315" s="26" t="str">
        <f t="array" ref="S5315">IFERROR(IF(OR(J5315="",M5315="",F5315=""),"",IF(F5315="학생부종합",INDEX(종합배치표!$C:$Q,MATCH(J5315,종합배치표!$B:$B,0),(MATCH(M5315,{"A","B","C","D","E"},0)-1)*3+2),INDEX(교과배치표!$C:$Q,MATCH(J5315,교과배치표!$B:$B,0),(MATCH(M5315,{"A","B","C","D","E"},0)-1)*3+2))),"")</f>
        <v/>
      </c>
      <c r="T5315" s="26" t="str">
        <f t="array" ref="T5315">IFERROR(IF(OR(J5315="",M5315="",F5315=""),"",IF(F5315="학생부종합",INDEX(종합배치표!$C:$Q,MATCH(J5315,종합배치표!$B:$B,0),(MATCH(M5315,{"A","B","C","D","E"},0)-1)*3+3),INDEX(교과배치표!$C:$Q,MATCH(J5315,교과배치표!$B:$B,0),(MATCH(M5315,{"A","B","C","D","E"},0)-1)*3+3))),"")</f>
        <v/>
      </c>
    </row>
    <row r="5316" spans="2:20" ht="14.25" customHeight="1">
      <c r="B5316" s="20">
        <v>6493</v>
      </c>
      <c r="C5316" s="21" t="s">
        <v>170</v>
      </c>
      <c r="D5316" s="21" t="s">
        <v>619</v>
      </c>
      <c r="E5316" s="21" t="s">
        <v>1699</v>
      </c>
      <c r="F5316" s="21" t="s">
        <v>68</v>
      </c>
      <c r="G5316" s="21" t="s">
        <v>376</v>
      </c>
      <c r="H5316" s="21" t="s">
        <v>56</v>
      </c>
      <c r="I5316" s="21" t="s">
        <v>27</v>
      </c>
      <c r="J5316" s="23"/>
      <c r="K5316" s="24">
        <v>4</v>
      </c>
      <c r="M5316" s="25" t="str">
        <f>IF(I5316="","",IF(I5316="인문",성적입력!$C$8,성적입력!$C$9))</f>
        <v>A</v>
      </c>
      <c r="N5316" s="26">
        <f>성적입력!$C$15</f>
        <v>3</v>
      </c>
      <c r="P5316" s="27" t="str">
        <f t="shared" si="176"/>
        <v/>
      </c>
      <c r="R5316" s="26" t="str">
        <f t="array" ref="R5316">IFERROR(IF(OR(J5316="",M5316="",F5316=""),"",IF(F5316="학생부종합",INDEX(종합배치표!$C:$Q,MATCH(J5316,종합배치표!$B:$B,0),(MATCH(M5316,{"A","B","C","D","E"},0)-1)*3+1),INDEX(교과배치표!$C:$Q,MATCH(J5316,교과배치표!$B:$B,0),(MATCH(M5316,{"A","B","C","D","E"},0)-1)*3+1))),"")</f>
        <v/>
      </c>
      <c r="S5316" s="26" t="str">
        <f t="array" ref="S5316">IFERROR(IF(OR(J5316="",M5316="",F5316=""),"",IF(F5316="학생부종합",INDEX(종합배치표!$C:$Q,MATCH(J5316,종합배치표!$B:$B,0),(MATCH(M5316,{"A","B","C","D","E"},0)-1)*3+2),INDEX(교과배치표!$C:$Q,MATCH(J5316,교과배치표!$B:$B,0),(MATCH(M5316,{"A","B","C","D","E"},0)-1)*3+2))),"")</f>
        <v/>
      </c>
      <c r="T5316" s="26" t="str">
        <f t="array" ref="T5316">IFERROR(IF(OR(J5316="",M5316="",F5316=""),"",IF(F5316="학생부종합",INDEX(종합배치표!$C:$Q,MATCH(J5316,종합배치표!$B:$B,0),(MATCH(M5316,{"A","B","C","D","E"},0)-1)*3+3),INDEX(교과배치표!$C:$Q,MATCH(J5316,교과배치표!$B:$B,0),(MATCH(M5316,{"A","B","C","D","E"},0)-1)*3+3))),"")</f>
        <v/>
      </c>
    </row>
    <row r="5317" spans="2:20" ht="14.25" customHeight="1">
      <c r="B5317" s="20">
        <v>6494</v>
      </c>
      <c r="C5317" s="21" t="s">
        <v>170</v>
      </c>
      <c r="D5317" s="21" t="s">
        <v>619</v>
      </c>
      <c r="E5317" s="21" t="s">
        <v>1699</v>
      </c>
      <c r="F5317" s="21" t="s">
        <v>24</v>
      </c>
      <c r="G5317" s="21" t="s">
        <v>1700</v>
      </c>
      <c r="H5317" s="21" t="s">
        <v>56</v>
      </c>
      <c r="I5317" s="21" t="s">
        <v>27</v>
      </c>
      <c r="J5317" s="23"/>
      <c r="K5317" s="24">
        <v>6</v>
      </c>
      <c r="M5317" s="25" t="str">
        <f>IF(I5317="","",IF(I5317="인문",성적입력!$C$8,성적입력!$C$9))</f>
        <v>A</v>
      </c>
      <c r="N5317" s="26">
        <f>성적입력!$C$15</f>
        <v>3</v>
      </c>
      <c r="P5317" s="27" t="str">
        <f t="shared" ref="P5317:P5380" si="177">IF(OR(J5317="",N5317="",M5317=""),"",IF(N5317&lt;=T5317,"안정",IF(N5317&lt;=S5317,"적정",IF(N5317&lt;=R5317,"소신","상향"))))</f>
        <v/>
      </c>
      <c r="R5317" s="26" t="str">
        <f t="array" ref="R5317">IFERROR(IF(OR(J5317="",M5317="",F5317=""),"",IF(F5317="학생부종합",INDEX(종합배치표!$C:$Q,MATCH(J5317,종합배치표!$B:$B,0),(MATCH(M5317,{"A","B","C","D","E"},0)-1)*3+1),INDEX(교과배치표!$C:$Q,MATCH(J5317,교과배치표!$B:$B,0),(MATCH(M5317,{"A","B","C","D","E"},0)-1)*3+1))),"")</f>
        <v/>
      </c>
      <c r="S5317" s="26" t="str">
        <f t="array" ref="S5317">IFERROR(IF(OR(J5317="",M5317="",F5317=""),"",IF(F5317="학생부종합",INDEX(종합배치표!$C:$Q,MATCH(J5317,종합배치표!$B:$B,0),(MATCH(M5317,{"A","B","C","D","E"},0)-1)*3+2),INDEX(교과배치표!$C:$Q,MATCH(J5317,교과배치표!$B:$B,0),(MATCH(M5317,{"A","B","C","D","E"},0)-1)*3+2))),"")</f>
        <v/>
      </c>
      <c r="T5317" s="26" t="str">
        <f t="array" ref="T5317">IFERROR(IF(OR(J5317="",M5317="",F5317=""),"",IF(F5317="학생부종합",INDEX(종합배치표!$C:$Q,MATCH(J5317,종합배치표!$B:$B,0),(MATCH(M5317,{"A","B","C","D","E"},0)-1)*3+3),INDEX(교과배치표!$C:$Q,MATCH(J5317,교과배치표!$B:$B,0),(MATCH(M5317,{"A","B","C","D","E"},0)-1)*3+3))),"")</f>
        <v/>
      </c>
    </row>
    <row r="5318" spans="2:20" ht="14.25" customHeight="1">
      <c r="B5318" s="20">
        <v>6495</v>
      </c>
      <c r="C5318" s="21" t="s">
        <v>170</v>
      </c>
      <c r="D5318" s="21" t="s">
        <v>619</v>
      </c>
      <c r="E5318" s="21" t="s">
        <v>1699</v>
      </c>
      <c r="F5318" s="21" t="s">
        <v>24</v>
      </c>
      <c r="G5318" s="21" t="s">
        <v>1701</v>
      </c>
      <c r="H5318" s="21" t="s">
        <v>56</v>
      </c>
      <c r="I5318" s="21" t="s">
        <v>27</v>
      </c>
      <c r="J5318" s="23"/>
      <c r="K5318" s="24">
        <v>7</v>
      </c>
      <c r="M5318" s="25" t="str">
        <f>IF(I5318="","",IF(I5318="인문",성적입력!$C$8,성적입력!$C$9))</f>
        <v>A</v>
      </c>
      <c r="N5318" s="26">
        <f>성적입력!$C$15</f>
        <v>3</v>
      </c>
      <c r="P5318" s="27" t="str">
        <f t="shared" si="177"/>
        <v/>
      </c>
      <c r="R5318" s="26" t="str">
        <f t="array" ref="R5318">IFERROR(IF(OR(J5318="",M5318="",F5318=""),"",IF(F5318="학생부종합",INDEX(종합배치표!$C:$Q,MATCH(J5318,종합배치표!$B:$B,0),(MATCH(M5318,{"A","B","C","D","E"},0)-1)*3+1),INDEX(교과배치표!$C:$Q,MATCH(J5318,교과배치표!$B:$B,0),(MATCH(M5318,{"A","B","C","D","E"},0)-1)*3+1))),"")</f>
        <v/>
      </c>
      <c r="S5318" s="26" t="str">
        <f t="array" ref="S5318">IFERROR(IF(OR(J5318="",M5318="",F5318=""),"",IF(F5318="학생부종합",INDEX(종합배치표!$C:$Q,MATCH(J5318,종합배치표!$B:$B,0),(MATCH(M5318,{"A","B","C","D","E"},0)-1)*3+2),INDEX(교과배치표!$C:$Q,MATCH(J5318,교과배치표!$B:$B,0),(MATCH(M5318,{"A","B","C","D","E"},0)-1)*3+2))),"")</f>
        <v/>
      </c>
      <c r="T5318" s="26" t="str">
        <f t="array" ref="T5318">IFERROR(IF(OR(J5318="",M5318="",F5318=""),"",IF(F5318="학생부종합",INDEX(종합배치표!$C:$Q,MATCH(J5318,종합배치표!$B:$B,0),(MATCH(M5318,{"A","B","C","D","E"},0)-1)*3+3),INDEX(교과배치표!$C:$Q,MATCH(J5318,교과배치표!$B:$B,0),(MATCH(M5318,{"A","B","C","D","E"},0)-1)*3+3))),"")</f>
        <v/>
      </c>
    </row>
    <row r="5319" spans="2:20" ht="14.25" customHeight="1">
      <c r="B5319" s="20">
        <v>6496</v>
      </c>
      <c r="C5319" s="21" t="s">
        <v>170</v>
      </c>
      <c r="D5319" s="21" t="s">
        <v>619</v>
      </c>
      <c r="E5319" s="21" t="s">
        <v>1699</v>
      </c>
      <c r="F5319" s="21" t="s">
        <v>68</v>
      </c>
      <c r="G5319" s="21" t="s">
        <v>376</v>
      </c>
      <c r="H5319" s="21" t="s">
        <v>1738</v>
      </c>
      <c r="I5319" s="21" t="s">
        <v>27</v>
      </c>
      <c r="J5319" s="23"/>
      <c r="K5319" s="24">
        <v>4</v>
      </c>
      <c r="M5319" s="25" t="str">
        <f>IF(I5319="","",IF(I5319="인문",성적입력!$C$8,성적입력!$C$9))</f>
        <v>A</v>
      </c>
      <c r="N5319" s="26">
        <f>성적입력!$C$15</f>
        <v>3</v>
      </c>
      <c r="P5319" s="27" t="str">
        <f t="shared" si="177"/>
        <v/>
      </c>
      <c r="R5319" s="26" t="str">
        <f t="array" ref="R5319">IFERROR(IF(OR(J5319="",M5319="",F5319=""),"",IF(F5319="학생부종합",INDEX(종합배치표!$C:$Q,MATCH(J5319,종합배치표!$B:$B,0),(MATCH(M5319,{"A","B","C","D","E"},0)-1)*3+1),INDEX(교과배치표!$C:$Q,MATCH(J5319,교과배치표!$B:$B,0),(MATCH(M5319,{"A","B","C","D","E"},0)-1)*3+1))),"")</f>
        <v/>
      </c>
      <c r="S5319" s="26" t="str">
        <f t="array" ref="S5319">IFERROR(IF(OR(J5319="",M5319="",F5319=""),"",IF(F5319="학생부종합",INDEX(종합배치표!$C:$Q,MATCH(J5319,종합배치표!$B:$B,0),(MATCH(M5319,{"A","B","C","D","E"},0)-1)*3+2),INDEX(교과배치표!$C:$Q,MATCH(J5319,교과배치표!$B:$B,0),(MATCH(M5319,{"A","B","C","D","E"},0)-1)*3+2))),"")</f>
        <v/>
      </c>
      <c r="T5319" s="26" t="str">
        <f t="array" ref="T5319">IFERROR(IF(OR(J5319="",M5319="",F5319=""),"",IF(F5319="학생부종합",INDEX(종합배치표!$C:$Q,MATCH(J5319,종합배치표!$B:$B,0),(MATCH(M5319,{"A","B","C","D","E"},0)-1)*3+3),INDEX(교과배치표!$C:$Q,MATCH(J5319,교과배치표!$B:$B,0),(MATCH(M5319,{"A","B","C","D","E"},0)-1)*3+3))),"")</f>
        <v/>
      </c>
    </row>
    <row r="5320" spans="2:20" ht="14.25" customHeight="1">
      <c r="B5320" s="20">
        <v>6497</v>
      </c>
      <c r="C5320" s="21" t="s">
        <v>170</v>
      </c>
      <c r="D5320" s="21" t="s">
        <v>619</v>
      </c>
      <c r="E5320" s="21" t="s">
        <v>1699</v>
      </c>
      <c r="F5320" s="21" t="s">
        <v>24</v>
      </c>
      <c r="G5320" s="21" t="s">
        <v>1700</v>
      </c>
      <c r="H5320" s="21" t="s">
        <v>1738</v>
      </c>
      <c r="I5320" s="21" t="s">
        <v>27</v>
      </c>
      <c r="J5320" s="23"/>
      <c r="K5320" s="24">
        <v>5</v>
      </c>
      <c r="M5320" s="25" t="str">
        <f>IF(I5320="","",IF(I5320="인문",성적입력!$C$8,성적입력!$C$9))</f>
        <v>A</v>
      </c>
      <c r="N5320" s="26">
        <f>성적입력!$C$15</f>
        <v>3</v>
      </c>
      <c r="P5320" s="27" t="str">
        <f t="shared" si="177"/>
        <v/>
      </c>
      <c r="R5320" s="26" t="str">
        <f t="array" ref="R5320">IFERROR(IF(OR(J5320="",M5320="",F5320=""),"",IF(F5320="학생부종합",INDEX(종합배치표!$C:$Q,MATCH(J5320,종합배치표!$B:$B,0),(MATCH(M5320,{"A","B","C","D","E"},0)-1)*3+1),INDEX(교과배치표!$C:$Q,MATCH(J5320,교과배치표!$B:$B,0),(MATCH(M5320,{"A","B","C","D","E"},0)-1)*3+1))),"")</f>
        <v/>
      </c>
      <c r="S5320" s="26" t="str">
        <f t="array" ref="S5320">IFERROR(IF(OR(J5320="",M5320="",F5320=""),"",IF(F5320="학생부종합",INDEX(종합배치표!$C:$Q,MATCH(J5320,종합배치표!$B:$B,0),(MATCH(M5320,{"A","B","C","D","E"},0)-1)*3+2),INDEX(교과배치표!$C:$Q,MATCH(J5320,교과배치표!$B:$B,0),(MATCH(M5320,{"A","B","C","D","E"},0)-1)*3+2))),"")</f>
        <v/>
      </c>
      <c r="T5320" s="26" t="str">
        <f t="array" ref="T5320">IFERROR(IF(OR(J5320="",M5320="",F5320=""),"",IF(F5320="학생부종합",INDEX(종합배치표!$C:$Q,MATCH(J5320,종합배치표!$B:$B,0),(MATCH(M5320,{"A","B","C","D","E"},0)-1)*3+3),INDEX(교과배치표!$C:$Q,MATCH(J5320,교과배치표!$B:$B,0),(MATCH(M5320,{"A","B","C","D","E"},0)-1)*3+3))),"")</f>
        <v/>
      </c>
    </row>
    <row r="5321" spans="2:20" ht="14.25" customHeight="1">
      <c r="B5321" s="20">
        <v>6498</v>
      </c>
      <c r="C5321" s="21" t="s">
        <v>170</v>
      </c>
      <c r="D5321" s="21" t="s">
        <v>619</v>
      </c>
      <c r="E5321" s="21" t="s">
        <v>1699</v>
      </c>
      <c r="F5321" s="21" t="s">
        <v>24</v>
      </c>
      <c r="G5321" s="21" t="s">
        <v>1701</v>
      </c>
      <c r="H5321" s="21" t="s">
        <v>1738</v>
      </c>
      <c r="I5321" s="21" t="s">
        <v>27</v>
      </c>
      <c r="J5321" s="23"/>
      <c r="K5321" s="24">
        <v>6</v>
      </c>
      <c r="M5321" s="25" t="str">
        <f>IF(I5321="","",IF(I5321="인문",성적입력!$C$8,성적입력!$C$9))</f>
        <v>A</v>
      </c>
      <c r="N5321" s="26">
        <f>성적입력!$C$15</f>
        <v>3</v>
      </c>
      <c r="P5321" s="27" t="str">
        <f t="shared" si="177"/>
        <v/>
      </c>
      <c r="R5321" s="26" t="str">
        <f t="array" ref="R5321">IFERROR(IF(OR(J5321="",M5321="",F5321=""),"",IF(F5321="학생부종합",INDEX(종합배치표!$C:$Q,MATCH(J5321,종합배치표!$B:$B,0),(MATCH(M5321,{"A","B","C","D","E"},0)-1)*3+1),INDEX(교과배치표!$C:$Q,MATCH(J5321,교과배치표!$B:$B,0),(MATCH(M5321,{"A","B","C","D","E"},0)-1)*3+1))),"")</f>
        <v/>
      </c>
      <c r="S5321" s="26" t="str">
        <f t="array" ref="S5321">IFERROR(IF(OR(J5321="",M5321="",F5321=""),"",IF(F5321="학생부종합",INDEX(종합배치표!$C:$Q,MATCH(J5321,종합배치표!$B:$B,0),(MATCH(M5321,{"A","B","C","D","E"},0)-1)*3+2),INDEX(교과배치표!$C:$Q,MATCH(J5321,교과배치표!$B:$B,0),(MATCH(M5321,{"A","B","C","D","E"},0)-1)*3+2))),"")</f>
        <v/>
      </c>
      <c r="T5321" s="26" t="str">
        <f t="array" ref="T5321">IFERROR(IF(OR(J5321="",M5321="",F5321=""),"",IF(F5321="학생부종합",INDEX(종합배치표!$C:$Q,MATCH(J5321,종합배치표!$B:$B,0),(MATCH(M5321,{"A","B","C","D","E"},0)-1)*3+3),INDEX(교과배치표!$C:$Q,MATCH(J5321,교과배치표!$B:$B,0),(MATCH(M5321,{"A","B","C","D","E"},0)-1)*3+3))),"")</f>
        <v/>
      </c>
    </row>
    <row r="5322" spans="2:20" ht="14.25" customHeight="1">
      <c r="B5322" s="20">
        <v>6499</v>
      </c>
      <c r="C5322" s="21" t="s">
        <v>170</v>
      </c>
      <c r="D5322" s="21" t="s">
        <v>619</v>
      </c>
      <c r="E5322" s="21" t="s">
        <v>1699</v>
      </c>
      <c r="F5322" s="21" t="s">
        <v>68</v>
      </c>
      <c r="G5322" s="21" t="s">
        <v>376</v>
      </c>
      <c r="H5322" s="21" t="s">
        <v>107</v>
      </c>
      <c r="I5322" s="21" t="s">
        <v>60</v>
      </c>
      <c r="J5322" s="23"/>
      <c r="K5322" s="24">
        <v>6</v>
      </c>
      <c r="M5322" s="25" t="str">
        <f>IF(I5322="","",IF(I5322="인문",성적입력!$C$8,성적입력!$C$9))</f>
        <v>A</v>
      </c>
      <c r="N5322" s="26">
        <f>성적입력!$C$15</f>
        <v>3</v>
      </c>
      <c r="P5322" s="27" t="str">
        <f t="shared" si="177"/>
        <v/>
      </c>
      <c r="R5322" s="26" t="str">
        <f t="array" ref="R5322">IFERROR(IF(OR(J5322="",M5322="",F5322=""),"",IF(F5322="학생부종합",INDEX(종합배치표!$C:$Q,MATCH(J5322,종합배치표!$B:$B,0),(MATCH(M5322,{"A","B","C","D","E"},0)-1)*3+1),INDEX(교과배치표!$C:$Q,MATCH(J5322,교과배치표!$B:$B,0),(MATCH(M5322,{"A","B","C","D","E"},0)-1)*3+1))),"")</f>
        <v/>
      </c>
      <c r="S5322" s="26" t="str">
        <f t="array" ref="S5322">IFERROR(IF(OR(J5322="",M5322="",F5322=""),"",IF(F5322="학생부종합",INDEX(종합배치표!$C:$Q,MATCH(J5322,종합배치표!$B:$B,0),(MATCH(M5322,{"A","B","C","D","E"},0)-1)*3+2),INDEX(교과배치표!$C:$Q,MATCH(J5322,교과배치표!$B:$B,0),(MATCH(M5322,{"A","B","C","D","E"},0)-1)*3+2))),"")</f>
        <v/>
      </c>
      <c r="T5322" s="26" t="str">
        <f t="array" ref="T5322">IFERROR(IF(OR(J5322="",M5322="",F5322=""),"",IF(F5322="학생부종합",INDEX(종합배치표!$C:$Q,MATCH(J5322,종합배치표!$B:$B,0),(MATCH(M5322,{"A","B","C","D","E"},0)-1)*3+3),INDEX(교과배치표!$C:$Q,MATCH(J5322,교과배치표!$B:$B,0),(MATCH(M5322,{"A","B","C","D","E"},0)-1)*3+3))),"")</f>
        <v/>
      </c>
    </row>
    <row r="5323" spans="2:20" ht="14.25" customHeight="1">
      <c r="B5323" s="20">
        <v>6500</v>
      </c>
      <c r="C5323" s="21" t="s">
        <v>170</v>
      </c>
      <c r="D5323" s="21" t="s">
        <v>619</v>
      </c>
      <c r="E5323" s="21" t="s">
        <v>1699</v>
      </c>
      <c r="F5323" s="21" t="s">
        <v>24</v>
      </c>
      <c r="G5323" s="21" t="s">
        <v>1701</v>
      </c>
      <c r="H5323" s="21" t="s">
        <v>107</v>
      </c>
      <c r="I5323" s="21" t="s">
        <v>60</v>
      </c>
      <c r="J5323" s="23"/>
      <c r="K5323" s="24">
        <v>6</v>
      </c>
      <c r="M5323" s="25" t="str">
        <f>IF(I5323="","",IF(I5323="인문",성적입력!$C$8,성적입력!$C$9))</f>
        <v>A</v>
      </c>
      <c r="N5323" s="26">
        <f>성적입력!$C$15</f>
        <v>3</v>
      </c>
      <c r="P5323" s="27" t="str">
        <f t="shared" si="177"/>
        <v/>
      </c>
      <c r="R5323" s="26" t="str">
        <f t="array" ref="R5323">IFERROR(IF(OR(J5323="",M5323="",F5323=""),"",IF(F5323="학생부종합",INDEX(종합배치표!$C:$Q,MATCH(J5323,종합배치표!$B:$B,0),(MATCH(M5323,{"A","B","C","D","E"},0)-1)*3+1),INDEX(교과배치표!$C:$Q,MATCH(J5323,교과배치표!$B:$B,0),(MATCH(M5323,{"A","B","C","D","E"},0)-1)*3+1))),"")</f>
        <v/>
      </c>
      <c r="S5323" s="26" t="str">
        <f t="array" ref="S5323">IFERROR(IF(OR(J5323="",M5323="",F5323=""),"",IF(F5323="학생부종합",INDEX(종합배치표!$C:$Q,MATCH(J5323,종합배치표!$B:$B,0),(MATCH(M5323,{"A","B","C","D","E"},0)-1)*3+2),INDEX(교과배치표!$C:$Q,MATCH(J5323,교과배치표!$B:$B,0),(MATCH(M5323,{"A","B","C","D","E"},0)-1)*3+2))),"")</f>
        <v/>
      </c>
      <c r="T5323" s="26" t="str">
        <f t="array" ref="T5323">IFERROR(IF(OR(J5323="",M5323="",F5323=""),"",IF(F5323="학생부종합",INDEX(종합배치표!$C:$Q,MATCH(J5323,종합배치표!$B:$B,0),(MATCH(M5323,{"A","B","C","D","E"},0)-1)*3+3),INDEX(교과배치표!$C:$Q,MATCH(J5323,교과배치표!$B:$B,0),(MATCH(M5323,{"A","B","C","D","E"},0)-1)*3+3))),"")</f>
        <v/>
      </c>
    </row>
    <row r="5324" spans="2:20" ht="14.25" customHeight="1">
      <c r="B5324" s="20">
        <v>6501</v>
      </c>
      <c r="C5324" s="21" t="s">
        <v>170</v>
      </c>
      <c r="D5324" s="21" t="s">
        <v>619</v>
      </c>
      <c r="E5324" s="21" t="s">
        <v>1699</v>
      </c>
      <c r="F5324" s="21" t="s">
        <v>24</v>
      </c>
      <c r="G5324" s="21" t="s">
        <v>1733</v>
      </c>
      <c r="H5324" s="21" t="s">
        <v>107</v>
      </c>
      <c r="I5324" s="21" t="s">
        <v>60</v>
      </c>
      <c r="J5324" s="23"/>
      <c r="K5324" s="24">
        <v>24</v>
      </c>
      <c r="M5324" s="25" t="str">
        <f>IF(I5324="","",IF(I5324="인문",성적입력!$C$8,성적입력!$C$9))</f>
        <v>A</v>
      </c>
      <c r="N5324" s="26">
        <f>성적입력!$C$15</f>
        <v>3</v>
      </c>
      <c r="P5324" s="27" t="str">
        <f t="shared" si="177"/>
        <v/>
      </c>
      <c r="R5324" s="26" t="str">
        <f t="array" ref="R5324">IFERROR(IF(OR(J5324="",M5324="",F5324=""),"",IF(F5324="학생부종합",INDEX(종합배치표!$C:$Q,MATCH(J5324,종합배치표!$B:$B,0),(MATCH(M5324,{"A","B","C","D","E"},0)-1)*3+1),INDEX(교과배치표!$C:$Q,MATCH(J5324,교과배치표!$B:$B,0),(MATCH(M5324,{"A","B","C","D","E"},0)-1)*3+1))),"")</f>
        <v/>
      </c>
      <c r="S5324" s="26" t="str">
        <f t="array" ref="S5324">IFERROR(IF(OR(J5324="",M5324="",F5324=""),"",IF(F5324="학생부종합",INDEX(종합배치표!$C:$Q,MATCH(J5324,종합배치표!$B:$B,0),(MATCH(M5324,{"A","B","C","D","E"},0)-1)*3+2),INDEX(교과배치표!$C:$Q,MATCH(J5324,교과배치표!$B:$B,0),(MATCH(M5324,{"A","B","C","D","E"},0)-1)*3+2))),"")</f>
        <v/>
      </c>
      <c r="T5324" s="26" t="str">
        <f t="array" ref="T5324">IFERROR(IF(OR(J5324="",M5324="",F5324=""),"",IF(F5324="학생부종합",INDEX(종합배치표!$C:$Q,MATCH(J5324,종합배치표!$B:$B,0),(MATCH(M5324,{"A","B","C","D","E"},0)-1)*3+3),INDEX(교과배치표!$C:$Q,MATCH(J5324,교과배치표!$B:$B,0),(MATCH(M5324,{"A","B","C","D","E"},0)-1)*3+3))),"")</f>
        <v/>
      </c>
    </row>
    <row r="5325" spans="2:20" ht="14.25" customHeight="1">
      <c r="B5325" s="20">
        <v>6502</v>
      </c>
      <c r="C5325" s="21" t="s">
        <v>22</v>
      </c>
      <c r="D5325" s="21" t="s">
        <v>22</v>
      </c>
      <c r="E5325" s="21" t="s">
        <v>1699</v>
      </c>
      <c r="F5325" s="21" t="s">
        <v>68</v>
      </c>
      <c r="G5325" s="21" t="s">
        <v>376</v>
      </c>
      <c r="H5325" s="21" t="s">
        <v>1739</v>
      </c>
      <c r="I5325" s="21" t="s">
        <v>27</v>
      </c>
      <c r="J5325" s="23"/>
      <c r="K5325" s="24">
        <v>3</v>
      </c>
      <c r="M5325" s="25" t="str">
        <f>IF(I5325="","",IF(I5325="인문",성적입력!$C$8,성적입력!$C$9))</f>
        <v>A</v>
      </c>
      <c r="N5325" s="26">
        <f>성적입력!$C$15</f>
        <v>3</v>
      </c>
      <c r="P5325" s="27" t="str">
        <f t="shared" si="177"/>
        <v/>
      </c>
      <c r="R5325" s="26" t="str">
        <f t="array" ref="R5325">IFERROR(IF(OR(J5325="",M5325="",F5325=""),"",IF(F5325="학생부종합",INDEX(종합배치표!$C:$Q,MATCH(J5325,종합배치표!$B:$B,0),(MATCH(M5325,{"A","B","C","D","E"},0)-1)*3+1),INDEX(교과배치표!$C:$Q,MATCH(J5325,교과배치표!$B:$B,0),(MATCH(M5325,{"A","B","C","D","E"},0)-1)*3+1))),"")</f>
        <v/>
      </c>
      <c r="S5325" s="26" t="str">
        <f t="array" ref="S5325">IFERROR(IF(OR(J5325="",M5325="",F5325=""),"",IF(F5325="학생부종합",INDEX(종합배치표!$C:$Q,MATCH(J5325,종합배치표!$B:$B,0),(MATCH(M5325,{"A","B","C","D","E"},0)-1)*3+2),INDEX(교과배치표!$C:$Q,MATCH(J5325,교과배치표!$B:$B,0),(MATCH(M5325,{"A","B","C","D","E"},0)-1)*3+2))),"")</f>
        <v/>
      </c>
      <c r="T5325" s="26" t="str">
        <f t="array" ref="T5325">IFERROR(IF(OR(J5325="",M5325="",F5325=""),"",IF(F5325="학생부종합",INDEX(종합배치표!$C:$Q,MATCH(J5325,종합배치표!$B:$B,0),(MATCH(M5325,{"A","B","C","D","E"},0)-1)*3+3),INDEX(교과배치표!$C:$Q,MATCH(J5325,교과배치표!$B:$B,0),(MATCH(M5325,{"A","B","C","D","E"},0)-1)*3+3))),"")</f>
        <v/>
      </c>
    </row>
    <row r="5326" spans="2:20" ht="14.25" customHeight="1">
      <c r="B5326" s="20">
        <v>6503</v>
      </c>
      <c r="C5326" s="21" t="s">
        <v>22</v>
      </c>
      <c r="D5326" s="21" t="s">
        <v>22</v>
      </c>
      <c r="E5326" s="21" t="s">
        <v>1699</v>
      </c>
      <c r="F5326" s="21" t="s">
        <v>24</v>
      </c>
      <c r="G5326" s="21" t="s">
        <v>1700</v>
      </c>
      <c r="H5326" s="21" t="s">
        <v>1739</v>
      </c>
      <c r="I5326" s="21" t="s">
        <v>27</v>
      </c>
      <c r="J5326" s="23"/>
      <c r="K5326" s="24">
        <v>4</v>
      </c>
      <c r="M5326" s="25" t="str">
        <f>IF(I5326="","",IF(I5326="인문",성적입력!$C$8,성적입력!$C$9))</f>
        <v>A</v>
      </c>
      <c r="N5326" s="26">
        <f>성적입력!$C$15</f>
        <v>3</v>
      </c>
      <c r="P5326" s="27" t="str">
        <f t="shared" si="177"/>
        <v/>
      </c>
      <c r="R5326" s="26" t="str">
        <f t="array" ref="R5326">IFERROR(IF(OR(J5326="",M5326="",F5326=""),"",IF(F5326="학생부종합",INDEX(종합배치표!$C:$Q,MATCH(J5326,종합배치표!$B:$B,0),(MATCH(M5326,{"A","B","C","D","E"},0)-1)*3+1),INDEX(교과배치표!$C:$Q,MATCH(J5326,교과배치표!$B:$B,0),(MATCH(M5326,{"A","B","C","D","E"},0)-1)*3+1))),"")</f>
        <v/>
      </c>
      <c r="S5326" s="26" t="str">
        <f t="array" ref="S5326">IFERROR(IF(OR(J5326="",M5326="",F5326=""),"",IF(F5326="학생부종합",INDEX(종합배치표!$C:$Q,MATCH(J5326,종합배치표!$B:$B,0),(MATCH(M5326,{"A","B","C","D","E"},0)-1)*3+2),INDEX(교과배치표!$C:$Q,MATCH(J5326,교과배치표!$B:$B,0),(MATCH(M5326,{"A","B","C","D","E"},0)-1)*3+2))),"")</f>
        <v/>
      </c>
      <c r="T5326" s="26" t="str">
        <f t="array" ref="T5326">IFERROR(IF(OR(J5326="",M5326="",F5326=""),"",IF(F5326="학생부종합",INDEX(종합배치표!$C:$Q,MATCH(J5326,종합배치표!$B:$B,0),(MATCH(M5326,{"A","B","C","D","E"},0)-1)*3+3),INDEX(교과배치표!$C:$Q,MATCH(J5326,교과배치표!$B:$B,0),(MATCH(M5326,{"A","B","C","D","E"},0)-1)*3+3))),"")</f>
        <v/>
      </c>
    </row>
    <row r="5327" spans="2:20" ht="14.25" customHeight="1">
      <c r="B5327" s="20">
        <v>6504</v>
      </c>
      <c r="C5327" s="21" t="s">
        <v>22</v>
      </c>
      <c r="D5327" s="21" t="s">
        <v>22</v>
      </c>
      <c r="E5327" s="21" t="s">
        <v>1699</v>
      </c>
      <c r="F5327" s="21" t="s">
        <v>24</v>
      </c>
      <c r="G5327" s="21" t="s">
        <v>1701</v>
      </c>
      <c r="H5327" s="21" t="s">
        <v>1739</v>
      </c>
      <c r="I5327" s="21" t="s">
        <v>27</v>
      </c>
      <c r="J5327" s="23"/>
      <c r="K5327" s="24">
        <v>5</v>
      </c>
      <c r="M5327" s="25" t="str">
        <f>IF(I5327="","",IF(I5327="인문",성적입력!$C$8,성적입력!$C$9))</f>
        <v>A</v>
      </c>
      <c r="N5327" s="26">
        <f>성적입력!$C$15</f>
        <v>3</v>
      </c>
      <c r="P5327" s="27" t="str">
        <f t="shared" si="177"/>
        <v/>
      </c>
      <c r="R5327" s="26" t="str">
        <f t="array" ref="R5327">IFERROR(IF(OR(J5327="",M5327="",F5327=""),"",IF(F5327="학생부종합",INDEX(종합배치표!$C:$Q,MATCH(J5327,종합배치표!$B:$B,0),(MATCH(M5327,{"A","B","C","D","E"},0)-1)*3+1),INDEX(교과배치표!$C:$Q,MATCH(J5327,교과배치표!$B:$B,0),(MATCH(M5327,{"A","B","C","D","E"},0)-1)*3+1))),"")</f>
        <v/>
      </c>
      <c r="S5327" s="26" t="str">
        <f t="array" ref="S5327">IFERROR(IF(OR(J5327="",M5327="",F5327=""),"",IF(F5327="학생부종합",INDEX(종합배치표!$C:$Q,MATCH(J5327,종합배치표!$B:$B,0),(MATCH(M5327,{"A","B","C","D","E"},0)-1)*3+2),INDEX(교과배치표!$C:$Q,MATCH(J5327,교과배치표!$B:$B,0),(MATCH(M5327,{"A","B","C","D","E"},0)-1)*3+2))),"")</f>
        <v/>
      </c>
      <c r="T5327" s="26" t="str">
        <f t="array" ref="T5327">IFERROR(IF(OR(J5327="",M5327="",F5327=""),"",IF(F5327="학생부종합",INDEX(종합배치표!$C:$Q,MATCH(J5327,종합배치표!$B:$B,0),(MATCH(M5327,{"A","B","C","D","E"},0)-1)*3+3),INDEX(교과배치표!$C:$Q,MATCH(J5327,교과배치표!$B:$B,0),(MATCH(M5327,{"A","B","C","D","E"},0)-1)*3+3))),"")</f>
        <v/>
      </c>
    </row>
    <row r="5328" spans="2:20" ht="14.25" customHeight="1">
      <c r="B5328" s="20">
        <v>6505</v>
      </c>
      <c r="C5328" s="21" t="s">
        <v>170</v>
      </c>
      <c r="D5328" s="21" t="s">
        <v>619</v>
      </c>
      <c r="E5328" s="21" t="s">
        <v>1699</v>
      </c>
      <c r="F5328" s="21" t="s">
        <v>68</v>
      </c>
      <c r="G5328" s="21" t="s">
        <v>376</v>
      </c>
      <c r="H5328" s="21" t="s">
        <v>33</v>
      </c>
      <c r="I5328" s="21" t="s">
        <v>60</v>
      </c>
      <c r="J5328" s="23"/>
      <c r="K5328" s="24">
        <v>3</v>
      </c>
      <c r="M5328" s="25" t="str">
        <f>IF(I5328="","",IF(I5328="인문",성적입력!$C$8,성적입력!$C$9))</f>
        <v>A</v>
      </c>
      <c r="N5328" s="26">
        <f>성적입력!$C$15</f>
        <v>3</v>
      </c>
      <c r="P5328" s="27" t="str">
        <f t="shared" si="177"/>
        <v/>
      </c>
      <c r="R5328" s="26" t="str">
        <f t="array" ref="R5328">IFERROR(IF(OR(J5328="",M5328="",F5328=""),"",IF(F5328="학생부종합",INDEX(종합배치표!$C:$Q,MATCH(J5328,종합배치표!$B:$B,0),(MATCH(M5328,{"A","B","C","D","E"},0)-1)*3+1),INDEX(교과배치표!$C:$Q,MATCH(J5328,교과배치표!$B:$B,0),(MATCH(M5328,{"A","B","C","D","E"},0)-1)*3+1))),"")</f>
        <v/>
      </c>
      <c r="S5328" s="26" t="str">
        <f t="array" ref="S5328">IFERROR(IF(OR(J5328="",M5328="",F5328=""),"",IF(F5328="학생부종합",INDEX(종합배치표!$C:$Q,MATCH(J5328,종합배치표!$B:$B,0),(MATCH(M5328,{"A","B","C","D","E"},0)-1)*3+2),INDEX(교과배치표!$C:$Q,MATCH(J5328,교과배치표!$B:$B,0),(MATCH(M5328,{"A","B","C","D","E"},0)-1)*3+2))),"")</f>
        <v/>
      </c>
      <c r="T5328" s="26" t="str">
        <f t="array" ref="T5328">IFERROR(IF(OR(J5328="",M5328="",F5328=""),"",IF(F5328="학생부종합",INDEX(종합배치표!$C:$Q,MATCH(J5328,종합배치표!$B:$B,0),(MATCH(M5328,{"A","B","C","D","E"},0)-1)*3+3),INDEX(교과배치표!$C:$Q,MATCH(J5328,교과배치표!$B:$B,0),(MATCH(M5328,{"A","B","C","D","E"},0)-1)*3+3))),"")</f>
        <v/>
      </c>
    </row>
    <row r="5329" spans="2:20" ht="14.25" customHeight="1">
      <c r="B5329" s="20">
        <v>6506</v>
      </c>
      <c r="C5329" s="21" t="s">
        <v>170</v>
      </c>
      <c r="D5329" s="21" t="s">
        <v>619</v>
      </c>
      <c r="E5329" s="21" t="s">
        <v>1699</v>
      </c>
      <c r="F5329" s="21" t="s">
        <v>24</v>
      </c>
      <c r="G5329" s="21" t="s">
        <v>1700</v>
      </c>
      <c r="H5329" s="21" t="s">
        <v>33</v>
      </c>
      <c r="I5329" s="21" t="s">
        <v>60</v>
      </c>
      <c r="J5329" s="23"/>
      <c r="K5329" s="24">
        <v>6</v>
      </c>
      <c r="M5329" s="25" t="str">
        <f>IF(I5329="","",IF(I5329="인문",성적입력!$C$8,성적입력!$C$9))</f>
        <v>A</v>
      </c>
      <c r="N5329" s="26">
        <f>성적입력!$C$15</f>
        <v>3</v>
      </c>
      <c r="P5329" s="27" t="str">
        <f t="shared" si="177"/>
        <v/>
      </c>
      <c r="R5329" s="26" t="str">
        <f t="array" ref="R5329">IFERROR(IF(OR(J5329="",M5329="",F5329=""),"",IF(F5329="학생부종합",INDEX(종합배치표!$C:$Q,MATCH(J5329,종합배치표!$B:$B,0),(MATCH(M5329,{"A","B","C","D","E"},0)-1)*3+1),INDEX(교과배치표!$C:$Q,MATCH(J5329,교과배치표!$B:$B,0),(MATCH(M5329,{"A","B","C","D","E"},0)-1)*3+1))),"")</f>
        <v/>
      </c>
      <c r="S5329" s="26" t="str">
        <f t="array" ref="S5329">IFERROR(IF(OR(J5329="",M5329="",F5329=""),"",IF(F5329="학생부종합",INDEX(종합배치표!$C:$Q,MATCH(J5329,종합배치표!$B:$B,0),(MATCH(M5329,{"A","B","C","D","E"},0)-1)*3+2),INDEX(교과배치표!$C:$Q,MATCH(J5329,교과배치표!$B:$B,0),(MATCH(M5329,{"A","B","C","D","E"},0)-1)*3+2))),"")</f>
        <v/>
      </c>
      <c r="T5329" s="26" t="str">
        <f t="array" ref="T5329">IFERROR(IF(OR(J5329="",M5329="",F5329=""),"",IF(F5329="학생부종합",INDEX(종합배치표!$C:$Q,MATCH(J5329,종합배치표!$B:$B,0),(MATCH(M5329,{"A","B","C","D","E"},0)-1)*3+3),INDEX(교과배치표!$C:$Q,MATCH(J5329,교과배치표!$B:$B,0),(MATCH(M5329,{"A","B","C","D","E"},0)-1)*3+3))),"")</f>
        <v/>
      </c>
    </row>
    <row r="5330" spans="2:20" ht="14.25" customHeight="1">
      <c r="B5330" s="20">
        <v>6507</v>
      </c>
      <c r="C5330" s="21" t="s">
        <v>170</v>
      </c>
      <c r="D5330" s="21" t="s">
        <v>619</v>
      </c>
      <c r="E5330" s="21" t="s">
        <v>1699</v>
      </c>
      <c r="F5330" s="21" t="s">
        <v>24</v>
      </c>
      <c r="G5330" s="21" t="s">
        <v>1701</v>
      </c>
      <c r="H5330" s="21" t="s">
        <v>33</v>
      </c>
      <c r="I5330" s="21" t="s">
        <v>60</v>
      </c>
      <c r="J5330" s="23"/>
      <c r="K5330" s="24">
        <v>6</v>
      </c>
      <c r="M5330" s="25" t="str">
        <f>IF(I5330="","",IF(I5330="인문",성적입력!$C$8,성적입력!$C$9))</f>
        <v>A</v>
      </c>
      <c r="N5330" s="26">
        <f>성적입력!$C$15</f>
        <v>3</v>
      </c>
      <c r="P5330" s="27" t="str">
        <f t="shared" si="177"/>
        <v/>
      </c>
      <c r="R5330" s="26" t="str">
        <f t="array" ref="R5330">IFERROR(IF(OR(J5330="",M5330="",F5330=""),"",IF(F5330="학생부종합",INDEX(종합배치표!$C:$Q,MATCH(J5330,종합배치표!$B:$B,0),(MATCH(M5330,{"A","B","C","D","E"},0)-1)*3+1),INDEX(교과배치표!$C:$Q,MATCH(J5330,교과배치표!$B:$B,0),(MATCH(M5330,{"A","B","C","D","E"},0)-1)*3+1))),"")</f>
        <v/>
      </c>
      <c r="S5330" s="26" t="str">
        <f t="array" ref="S5330">IFERROR(IF(OR(J5330="",M5330="",F5330=""),"",IF(F5330="학생부종합",INDEX(종합배치표!$C:$Q,MATCH(J5330,종합배치표!$B:$B,0),(MATCH(M5330,{"A","B","C","D","E"},0)-1)*3+2),INDEX(교과배치표!$C:$Q,MATCH(J5330,교과배치표!$B:$B,0),(MATCH(M5330,{"A","B","C","D","E"},0)-1)*3+2))),"")</f>
        <v/>
      </c>
      <c r="T5330" s="26" t="str">
        <f t="array" ref="T5330">IFERROR(IF(OR(J5330="",M5330="",F5330=""),"",IF(F5330="학생부종합",INDEX(종합배치표!$C:$Q,MATCH(J5330,종합배치표!$B:$B,0),(MATCH(M5330,{"A","B","C","D","E"},0)-1)*3+3),INDEX(교과배치표!$C:$Q,MATCH(J5330,교과배치표!$B:$B,0),(MATCH(M5330,{"A","B","C","D","E"},0)-1)*3+3))),"")</f>
        <v/>
      </c>
    </row>
    <row r="5331" spans="2:20" ht="14.25" customHeight="1">
      <c r="B5331" s="20">
        <v>6508</v>
      </c>
      <c r="C5331" s="21" t="s">
        <v>170</v>
      </c>
      <c r="D5331" s="21" t="s">
        <v>619</v>
      </c>
      <c r="E5331" s="21" t="s">
        <v>1699</v>
      </c>
      <c r="F5331" s="21" t="s">
        <v>68</v>
      </c>
      <c r="G5331" s="21" t="s">
        <v>376</v>
      </c>
      <c r="H5331" s="21" t="s">
        <v>1740</v>
      </c>
      <c r="I5331" s="21" t="s">
        <v>27</v>
      </c>
      <c r="J5331" s="23"/>
      <c r="K5331" s="24">
        <v>4</v>
      </c>
      <c r="M5331" s="25" t="str">
        <f>IF(I5331="","",IF(I5331="인문",성적입력!$C$8,성적입력!$C$9))</f>
        <v>A</v>
      </c>
      <c r="N5331" s="26">
        <f>성적입력!$C$15</f>
        <v>3</v>
      </c>
      <c r="P5331" s="27" t="str">
        <f t="shared" si="177"/>
        <v/>
      </c>
      <c r="R5331" s="26" t="str">
        <f t="array" ref="R5331">IFERROR(IF(OR(J5331="",M5331="",F5331=""),"",IF(F5331="학생부종합",INDEX(종합배치표!$C:$Q,MATCH(J5331,종합배치표!$B:$B,0),(MATCH(M5331,{"A","B","C","D","E"},0)-1)*3+1),INDEX(교과배치표!$C:$Q,MATCH(J5331,교과배치표!$B:$B,0),(MATCH(M5331,{"A","B","C","D","E"},0)-1)*3+1))),"")</f>
        <v/>
      </c>
      <c r="S5331" s="26" t="str">
        <f t="array" ref="S5331">IFERROR(IF(OR(J5331="",M5331="",F5331=""),"",IF(F5331="학생부종합",INDEX(종합배치표!$C:$Q,MATCH(J5331,종합배치표!$B:$B,0),(MATCH(M5331,{"A","B","C","D","E"},0)-1)*3+2),INDEX(교과배치표!$C:$Q,MATCH(J5331,교과배치표!$B:$B,0),(MATCH(M5331,{"A","B","C","D","E"},0)-1)*3+2))),"")</f>
        <v/>
      </c>
      <c r="T5331" s="26" t="str">
        <f t="array" ref="T5331">IFERROR(IF(OR(J5331="",M5331="",F5331=""),"",IF(F5331="학생부종합",INDEX(종합배치표!$C:$Q,MATCH(J5331,종합배치표!$B:$B,0),(MATCH(M5331,{"A","B","C","D","E"},0)-1)*3+3),INDEX(교과배치표!$C:$Q,MATCH(J5331,교과배치표!$B:$B,0),(MATCH(M5331,{"A","B","C","D","E"},0)-1)*3+3))),"")</f>
        <v/>
      </c>
    </row>
    <row r="5332" spans="2:20" ht="14.25" customHeight="1">
      <c r="B5332" s="20">
        <v>6509</v>
      </c>
      <c r="C5332" s="21" t="s">
        <v>170</v>
      </c>
      <c r="D5332" s="21" t="s">
        <v>619</v>
      </c>
      <c r="E5332" s="21" t="s">
        <v>1699</v>
      </c>
      <c r="F5332" s="21" t="s">
        <v>24</v>
      </c>
      <c r="G5332" s="21" t="s">
        <v>1700</v>
      </c>
      <c r="H5332" s="21" t="s">
        <v>1740</v>
      </c>
      <c r="I5332" s="21" t="s">
        <v>27</v>
      </c>
      <c r="J5332" s="23"/>
      <c r="K5332" s="24">
        <v>9</v>
      </c>
      <c r="M5332" s="25" t="str">
        <f>IF(I5332="","",IF(I5332="인문",성적입력!$C$8,성적입력!$C$9))</f>
        <v>A</v>
      </c>
      <c r="N5332" s="26">
        <f>성적입력!$C$15</f>
        <v>3</v>
      </c>
      <c r="P5332" s="27" t="str">
        <f t="shared" si="177"/>
        <v/>
      </c>
      <c r="R5332" s="26" t="str">
        <f t="array" ref="R5332">IFERROR(IF(OR(J5332="",M5332="",F5332=""),"",IF(F5332="학생부종합",INDEX(종합배치표!$C:$Q,MATCH(J5332,종합배치표!$B:$B,0),(MATCH(M5332,{"A","B","C","D","E"},0)-1)*3+1),INDEX(교과배치표!$C:$Q,MATCH(J5332,교과배치표!$B:$B,0),(MATCH(M5332,{"A","B","C","D","E"},0)-1)*3+1))),"")</f>
        <v/>
      </c>
      <c r="S5332" s="26" t="str">
        <f t="array" ref="S5332">IFERROR(IF(OR(J5332="",M5332="",F5332=""),"",IF(F5332="학생부종합",INDEX(종합배치표!$C:$Q,MATCH(J5332,종합배치표!$B:$B,0),(MATCH(M5332,{"A","B","C","D","E"},0)-1)*3+2),INDEX(교과배치표!$C:$Q,MATCH(J5332,교과배치표!$B:$B,0),(MATCH(M5332,{"A","B","C","D","E"},0)-1)*3+2))),"")</f>
        <v/>
      </c>
      <c r="T5332" s="26" t="str">
        <f t="array" ref="T5332">IFERROR(IF(OR(J5332="",M5332="",F5332=""),"",IF(F5332="학생부종합",INDEX(종합배치표!$C:$Q,MATCH(J5332,종합배치표!$B:$B,0),(MATCH(M5332,{"A","B","C","D","E"},0)-1)*3+3),INDEX(교과배치표!$C:$Q,MATCH(J5332,교과배치표!$B:$B,0),(MATCH(M5332,{"A","B","C","D","E"},0)-1)*3+3))),"")</f>
        <v/>
      </c>
    </row>
    <row r="5333" spans="2:20" ht="14.25" customHeight="1">
      <c r="B5333" s="20">
        <v>6510</v>
      </c>
      <c r="C5333" s="21" t="s">
        <v>170</v>
      </c>
      <c r="D5333" s="21" t="s">
        <v>619</v>
      </c>
      <c r="E5333" s="21" t="s">
        <v>1699</v>
      </c>
      <c r="F5333" s="21" t="s">
        <v>24</v>
      </c>
      <c r="G5333" s="21" t="s">
        <v>1701</v>
      </c>
      <c r="H5333" s="21" t="s">
        <v>1740</v>
      </c>
      <c r="I5333" s="21" t="s">
        <v>27</v>
      </c>
      <c r="J5333" s="23"/>
      <c r="K5333" s="24">
        <v>9</v>
      </c>
      <c r="M5333" s="25" t="str">
        <f>IF(I5333="","",IF(I5333="인문",성적입력!$C$8,성적입력!$C$9))</f>
        <v>A</v>
      </c>
      <c r="N5333" s="26">
        <f>성적입력!$C$15</f>
        <v>3</v>
      </c>
      <c r="P5333" s="27" t="str">
        <f t="shared" si="177"/>
        <v/>
      </c>
      <c r="R5333" s="26" t="str">
        <f t="array" ref="R5333">IFERROR(IF(OR(J5333="",M5333="",F5333=""),"",IF(F5333="학생부종합",INDEX(종합배치표!$C:$Q,MATCH(J5333,종합배치표!$B:$B,0),(MATCH(M5333,{"A","B","C","D","E"},0)-1)*3+1),INDEX(교과배치표!$C:$Q,MATCH(J5333,교과배치표!$B:$B,0),(MATCH(M5333,{"A","B","C","D","E"},0)-1)*3+1))),"")</f>
        <v/>
      </c>
      <c r="S5333" s="26" t="str">
        <f t="array" ref="S5333">IFERROR(IF(OR(J5333="",M5333="",F5333=""),"",IF(F5333="학생부종합",INDEX(종합배치표!$C:$Q,MATCH(J5333,종합배치표!$B:$B,0),(MATCH(M5333,{"A","B","C","D","E"},0)-1)*3+2),INDEX(교과배치표!$C:$Q,MATCH(J5333,교과배치표!$B:$B,0),(MATCH(M5333,{"A","B","C","D","E"},0)-1)*3+2))),"")</f>
        <v/>
      </c>
      <c r="T5333" s="26" t="str">
        <f t="array" ref="T5333">IFERROR(IF(OR(J5333="",M5333="",F5333=""),"",IF(F5333="학생부종합",INDEX(종합배치표!$C:$Q,MATCH(J5333,종합배치표!$B:$B,0),(MATCH(M5333,{"A","B","C","D","E"},0)-1)*3+3),INDEX(교과배치표!$C:$Q,MATCH(J5333,교과배치표!$B:$B,0),(MATCH(M5333,{"A","B","C","D","E"},0)-1)*3+3))),"")</f>
        <v/>
      </c>
    </row>
    <row r="5334" spans="2:20" ht="14.25" customHeight="1">
      <c r="B5334" s="20">
        <v>6511</v>
      </c>
      <c r="C5334" s="21" t="s">
        <v>22</v>
      </c>
      <c r="D5334" s="21" t="s">
        <v>22</v>
      </c>
      <c r="E5334" s="21" t="s">
        <v>1699</v>
      </c>
      <c r="F5334" s="21" t="s">
        <v>68</v>
      </c>
      <c r="G5334" s="21" t="s">
        <v>376</v>
      </c>
      <c r="H5334" s="21" t="s">
        <v>1741</v>
      </c>
      <c r="I5334" s="21" t="s">
        <v>27</v>
      </c>
      <c r="J5334" s="23"/>
      <c r="K5334" s="24">
        <v>3</v>
      </c>
      <c r="M5334" s="25" t="str">
        <f>IF(I5334="","",IF(I5334="인문",성적입력!$C$8,성적입력!$C$9))</f>
        <v>A</v>
      </c>
      <c r="N5334" s="26">
        <f>성적입력!$C$15</f>
        <v>3</v>
      </c>
      <c r="P5334" s="27" t="str">
        <f t="shared" si="177"/>
        <v/>
      </c>
      <c r="R5334" s="26" t="str">
        <f t="array" ref="R5334">IFERROR(IF(OR(J5334="",M5334="",F5334=""),"",IF(F5334="학생부종합",INDEX(종합배치표!$C:$Q,MATCH(J5334,종합배치표!$B:$B,0),(MATCH(M5334,{"A","B","C","D","E"},0)-1)*3+1),INDEX(교과배치표!$C:$Q,MATCH(J5334,교과배치표!$B:$B,0),(MATCH(M5334,{"A","B","C","D","E"},0)-1)*3+1))),"")</f>
        <v/>
      </c>
      <c r="S5334" s="26" t="str">
        <f t="array" ref="S5334">IFERROR(IF(OR(J5334="",M5334="",F5334=""),"",IF(F5334="학생부종합",INDEX(종합배치표!$C:$Q,MATCH(J5334,종합배치표!$B:$B,0),(MATCH(M5334,{"A","B","C","D","E"},0)-1)*3+2),INDEX(교과배치표!$C:$Q,MATCH(J5334,교과배치표!$B:$B,0),(MATCH(M5334,{"A","B","C","D","E"},0)-1)*3+2))),"")</f>
        <v/>
      </c>
      <c r="T5334" s="26" t="str">
        <f t="array" ref="T5334">IFERROR(IF(OR(J5334="",M5334="",F5334=""),"",IF(F5334="학생부종합",INDEX(종합배치표!$C:$Q,MATCH(J5334,종합배치표!$B:$B,0),(MATCH(M5334,{"A","B","C","D","E"},0)-1)*3+3),INDEX(교과배치표!$C:$Q,MATCH(J5334,교과배치표!$B:$B,0),(MATCH(M5334,{"A","B","C","D","E"},0)-1)*3+3))),"")</f>
        <v/>
      </c>
    </row>
    <row r="5335" spans="2:20" ht="14.25" customHeight="1">
      <c r="B5335" s="20">
        <v>6512</v>
      </c>
      <c r="C5335" s="21" t="s">
        <v>22</v>
      </c>
      <c r="D5335" s="21" t="s">
        <v>22</v>
      </c>
      <c r="E5335" s="21" t="s">
        <v>1699</v>
      </c>
      <c r="F5335" s="21" t="s">
        <v>24</v>
      </c>
      <c r="G5335" s="21" t="s">
        <v>1700</v>
      </c>
      <c r="H5335" s="21" t="s">
        <v>1741</v>
      </c>
      <c r="I5335" s="21" t="s">
        <v>27</v>
      </c>
      <c r="J5335" s="23"/>
      <c r="K5335" s="24">
        <v>4</v>
      </c>
      <c r="M5335" s="25" t="str">
        <f>IF(I5335="","",IF(I5335="인문",성적입력!$C$8,성적입력!$C$9))</f>
        <v>A</v>
      </c>
      <c r="N5335" s="26">
        <f>성적입력!$C$15</f>
        <v>3</v>
      </c>
      <c r="P5335" s="27" t="str">
        <f t="shared" si="177"/>
        <v/>
      </c>
      <c r="R5335" s="26" t="str">
        <f t="array" ref="R5335">IFERROR(IF(OR(J5335="",M5335="",F5335=""),"",IF(F5335="학생부종합",INDEX(종합배치표!$C:$Q,MATCH(J5335,종합배치표!$B:$B,0),(MATCH(M5335,{"A","B","C","D","E"},0)-1)*3+1),INDEX(교과배치표!$C:$Q,MATCH(J5335,교과배치표!$B:$B,0),(MATCH(M5335,{"A","B","C","D","E"},0)-1)*3+1))),"")</f>
        <v/>
      </c>
      <c r="S5335" s="26" t="str">
        <f t="array" ref="S5335">IFERROR(IF(OR(J5335="",M5335="",F5335=""),"",IF(F5335="학생부종합",INDEX(종합배치표!$C:$Q,MATCH(J5335,종합배치표!$B:$B,0),(MATCH(M5335,{"A","B","C","D","E"},0)-1)*3+2),INDEX(교과배치표!$C:$Q,MATCH(J5335,교과배치표!$B:$B,0),(MATCH(M5335,{"A","B","C","D","E"},0)-1)*3+2))),"")</f>
        <v/>
      </c>
      <c r="T5335" s="26" t="str">
        <f t="array" ref="T5335">IFERROR(IF(OR(J5335="",M5335="",F5335=""),"",IF(F5335="학생부종합",INDEX(종합배치표!$C:$Q,MATCH(J5335,종합배치표!$B:$B,0),(MATCH(M5335,{"A","B","C","D","E"},0)-1)*3+3),INDEX(교과배치표!$C:$Q,MATCH(J5335,교과배치표!$B:$B,0),(MATCH(M5335,{"A","B","C","D","E"},0)-1)*3+3))),"")</f>
        <v/>
      </c>
    </row>
    <row r="5336" spans="2:20" ht="14.25" customHeight="1">
      <c r="B5336" s="20">
        <v>6513</v>
      </c>
      <c r="C5336" s="21" t="s">
        <v>22</v>
      </c>
      <c r="D5336" s="21" t="s">
        <v>22</v>
      </c>
      <c r="E5336" s="21" t="s">
        <v>1699</v>
      </c>
      <c r="F5336" s="21" t="s">
        <v>24</v>
      </c>
      <c r="G5336" s="21" t="s">
        <v>1701</v>
      </c>
      <c r="H5336" s="21" t="s">
        <v>1741</v>
      </c>
      <c r="I5336" s="21" t="s">
        <v>27</v>
      </c>
      <c r="J5336" s="23"/>
      <c r="K5336" s="24">
        <v>5</v>
      </c>
      <c r="M5336" s="25" t="str">
        <f>IF(I5336="","",IF(I5336="인문",성적입력!$C$8,성적입력!$C$9))</f>
        <v>A</v>
      </c>
      <c r="N5336" s="26">
        <f>성적입력!$C$15</f>
        <v>3</v>
      </c>
      <c r="P5336" s="27" t="str">
        <f t="shared" si="177"/>
        <v/>
      </c>
      <c r="R5336" s="26" t="str">
        <f t="array" ref="R5336">IFERROR(IF(OR(J5336="",M5336="",F5336=""),"",IF(F5336="학생부종합",INDEX(종합배치표!$C:$Q,MATCH(J5336,종합배치표!$B:$B,0),(MATCH(M5336,{"A","B","C","D","E"},0)-1)*3+1),INDEX(교과배치표!$C:$Q,MATCH(J5336,교과배치표!$B:$B,0),(MATCH(M5336,{"A","B","C","D","E"},0)-1)*3+1))),"")</f>
        <v/>
      </c>
      <c r="S5336" s="26" t="str">
        <f t="array" ref="S5336">IFERROR(IF(OR(J5336="",M5336="",F5336=""),"",IF(F5336="학생부종합",INDEX(종합배치표!$C:$Q,MATCH(J5336,종합배치표!$B:$B,0),(MATCH(M5336,{"A","B","C","D","E"},0)-1)*3+2),INDEX(교과배치표!$C:$Q,MATCH(J5336,교과배치표!$B:$B,0),(MATCH(M5336,{"A","B","C","D","E"},0)-1)*3+2))),"")</f>
        <v/>
      </c>
      <c r="T5336" s="26" t="str">
        <f t="array" ref="T5336">IFERROR(IF(OR(J5336="",M5336="",F5336=""),"",IF(F5336="학생부종합",INDEX(종합배치표!$C:$Q,MATCH(J5336,종합배치표!$B:$B,0),(MATCH(M5336,{"A","B","C","D","E"},0)-1)*3+3),INDEX(교과배치표!$C:$Q,MATCH(J5336,교과배치표!$B:$B,0),(MATCH(M5336,{"A","B","C","D","E"},0)-1)*3+3))),"")</f>
        <v/>
      </c>
    </row>
    <row r="5337" spans="2:20" ht="14.25" customHeight="1">
      <c r="B5337" s="20">
        <v>6514</v>
      </c>
      <c r="C5337" s="21" t="s">
        <v>22</v>
      </c>
      <c r="D5337" s="21" t="s">
        <v>22</v>
      </c>
      <c r="E5337" s="21" t="s">
        <v>1699</v>
      </c>
      <c r="F5337" s="21" t="s">
        <v>68</v>
      </c>
      <c r="G5337" s="21" t="s">
        <v>376</v>
      </c>
      <c r="H5337" s="21" t="s">
        <v>1742</v>
      </c>
      <c r="I5337" s="21" t="s">
        <v>27</v>
      </c>
      <c r="J5337" s="23"/>
      <c r="K5337" s="24">
        <v>3</v>
      </c>
      <c r="M5337" s="25" t="str">
        <f>IF(I5337="","",IF(I5337="인문",성적입력!$C$8,성적입력!$C$9))</f>
        <v>A</v>
      </c>
      <c r="N5337" s="26">
        <f>성적입력!$C$15</f>
        <v>3</v>
      </c>
      <c r="P5337" s="27" t="str">
        <f t="shared" si="177"/>
        <v/>
      </c>
      <c r="R5337" s="26" t="str">
        <f t="array" ref="R5337">IFERROR(IF(OR(J5337="",M5337="",F5337=""),"",IF(F5337="학생부종합",INDEX(종합배치표!$C:$Q,MATCH(J5337,종합배치표!$B:$B,0),(MATCH(M5337,{"A","B","C","D","E"},0)-1)*3+1),INDEX(교과배치표!$C:$Q,MATCH(J5337,교과배치표!$B:$B,0),(MATCH(M5337,{"A","B","C","D","E"},0)-1)*3+1))),"")</f>
        <v/>
      </c>
      <c r="S5337" s="26" t="str">
        <f t="array" ref="S5337">IFERROR(IF(OR(J5337="",M5337="",F5337=""),"",IF(F5337="학생부종합",INDEX(종합배치표!$C:$Q,MATCH(J5337,종합배치표!$B:$B,0),(MATCH(M5337,{"A","B","C","D","E"},0)-1)*3+2),INDEX(교과배치표!$C:$Q,MATCH(J5337,교과배치표!$B:$B,0),(MATCH(M5337,{"A","B","C","D","E"},0)-1)*3+2))),"")</f>
        <v/>
      </c>
      <c r="T5337" s="26" t="str">
        <f t="array" ref="T5337">IFERROR(IF(OR(J5337="",M5337="",F5337=""),"",IF(F5337="학생부종합",INDEX(종합배치표!$C:$Q,MATCH(J5337,종합배치표!$B:$B,0),(MATCH(M5337,{"A","B","C","D","E"},0)-1)*3+3),INDEX(교과배치표!$C:$Q,MATCH(J5337,교과배치표!$B:$B,0),(MATCH(M5337,{"A","B","C","D","E"},0)-1)*3+3))),"")</f>
        <v/>
      </c>
    </row>
    <row r="5338" spans="2:20" ht="14.25" customHeight="1">
      <c r="B5338" s="20">
        <v>6515</v>
      </c>
      <c r="C5338" s="21" t="s">
        <v>22</v>
      </c>
      <c r="D5338" s="21" t="s">
        <v>22</v>
      </c>
      <c r="E5338" s="21" t="s">
        <v>1699</v>
      </c>
      <c r="F5338" s="21" t="s">
        <v>24</v>
      </c>
      <c r="G5338" s="21" t="s">
        <v>1700</v>
      </c>
      <c r="H5338" s="21" t="s">
        <v>1742</v>
      </c>
      <c r="I5338" s="21" t="s">
        <v>27</v>
      </c>
      <c r="J5338" s="23"/>
      <c r="K5338" s="24">
        <v>4</v>
      </c>
      <c r="M5338" s="25" t="str">
        <f>IF(I5338="","",IF(I5338="인문",성적입력!$C$8,성적입력!$C$9))</f>
        <v>A</v>
      </c>
      <c r="N5338" s="26">
        <f>성적입력!$C$15</f>
        <v>3</v>
      </c>
      <c r="P5338" s="27" t="str">
        <f t="shared" si="177"/>
        <v/>
      </c>
      <c r="R5338" s="26" t="str">
        <f t="array" ref="R5338">IFERROR(IF(OR(J5338="",M5338="",F5338=""),"",IF(F5338="학생부종합",INDEX(종합배치표!$C:$Q,MATCH(J5338,종합배치표!$B:$B,0),(MATCH(M5338,{"A","B","C","D","E"},0)-1)*3+1),INDEX(교과배치표!$C:$Q,MATCH(J5338,교과배치표!$B:$B,0),(MATCH(M5338,{"A","B","C","D","E"},0)-1)*3+1))),"")</f>
        <v/>
      </c>
      <c r="S5338" s="26" t="str">
        <f t="array" ref="S5338">IFERROR(IF(OR(J5338="",M5338="",F5338=""),"",IF(F5338="학생부종합",INDEX(종합배치표!$C:$Q,MATCH(J5338,종합배치표!$B:$B,0),(MATCH(M5338,{"A","B","C","D","E"},0)-1)*3+2),INDEX(교과배치표!$C:$Q,MATCH(J5338,교과배치표!$B:$B,0),(MATCH(M5338,{"A","B","C","D","E"},0)-1)*3+2))),"")</f>
        <v/>
      </c>
      <c r="T5338" s="26" t="str">
        <f t="array" ref="T5338">IFERROR(IF(OR(J5338="",M5338="",F5338=""),"",IF(F5338="학생부종합",INDEX(종합배치표!$C:$Q,MATCH(J5338,종합배치표!$B:$B,0),(MATCH(M5338,{"A","B","C","D","E"},0)-1)*3+3),INDEX(교과배치표!$C:$Q,MATCH(J5338,교과배치표!$B:$B,0),(MATCH(M5338,{"A","B","C","D","E"},0)-1)*3+3))),"")</f>
        <v/>
      </c>
    </row>
    <row r="5339" spans="2:20" ht="14.25" customHeight="1">
      <c r="B5339" s="20">
        <v>6516</v>
      </c>
      <c r="C5339" s="21" t="s">
        <v>22</v>
      </c>
      <c r="D5339" s="21" t="s">
        <v>22</v>
      </c>
      <c r="E5339" s="21" t="s">
        <v>1699</v>
      </c>
      <c r="F5339" s="21" t="s">
        <v>24</v>
      </c>
      <c r="G5339" s="21" t="s">
        <v>1701</v>
      </c>
      <c r="H5339" s="21" t="s">
        <v>1742</v>
      </c>
      <c r="I5339" s="21" t="s">
        <v>27</v>
      </c>
      <c r="J5339" s="23"/>
      <c r="K5339" s="24">
        <v>5</v>
      </c>
      <c r="M5339" s="25" t="str">
        <f>IF(I5339="","",IF(I5339="인문",성적입력!$C$8,성적입력!$C$9))</f>
        <v>A</v>
      </c>
      <c r="N5339" s="26">
        <f>성적입력!$C$15</f>
        <v>3</v>
      </c>
      <c r="P5339" s="27" t="str">
        <f t="shared" si="177"/>
        <v/>
      </c>
      <c r="R5339" s="26" t="str">
        <f t="array" ref="R5339">IFERROR(IF(OR(J5339="",M5339="",F5339=""),"",IF(F5339="학생부종합",INDEX(종합배치표!$C:$Q,MATCH(J5339,종합배치표!$B:$B,0),(MATCH(M5339,{"A","B","C","D","E"},0)-1)*3+1),INDEX(교과배치표!$C:$Q,MATCH(J5339,교과배치표!$B:$B,0),(MATCH(M5339,{"A","B","C","D","E"},0)-1)*3+1))),"")</f>
        <v/>
      </c>
      <c r="S5339" s="26" t="str">
        <f t="array" ref="S5339">IFERROR(IF(OR(J5339="",M5339="",F5339=""),"",IF(F5339="학생부종합",INDEX(종합배치표!$C:$Q,MATCH(J5339,종합배치표!$B:$B,0),(MATCH(M5339,{"A","B","C","D","E"},0)-1)*3+2),INDEX(교과배치표!$C:$Q,MATCH(J5339,교과배치표!$B:$B,0),(MATCH(M5339,{"A","B","C","D","E"},0)-1)*3+2))),"")</f>
        <v/>
      </c>
      <c r="T5339" s="26" t="str">
        <f t="array" ref="T5339">IFERROR(IF(OR(J5339="",M5339="",F5339=""),"",IF(F5339="학생부종합",INDEX(종합배치표!$C:$Q,MATCH(J5339,종합배치표!$B:$B,0),(MATCH(M5339,{"A","B","C","D","E"},0)-1)*3+3),INDEX(교과배치표!$C:$Q,MATCH(J5339,교과배치표!$B:$B,0),(MATCH(M5339,{"A","B","C","D","E"},0)-1)*3+3))),"")</f>
        <v/>
      </c>
    </row>
    <row r="5340" spans="2:20" ht="14.25" customHeight="1">
      <c r="B5340" s="20">
        <v>6517</v>
      </c>
      <c r="C5340" s="21" t="s">
        <v>22</v>
      </c>
      <c r="D5340" s="21" t="s">
        <v>22</v>
      </c>
      <c r="E5340" s="21" t="s">
        <v>1699</v>
      </c>
      <c r="F5340" s="21" t="s">
        <v>68</v>
      </c>
      <c r="G5340" s="21" t="s">
        <v>376</v>
      </c>
      <c r="H5340" s="21" t="s">
        <v>1743</v>
      </c>
      <c r="I5340" s="21" t="s">
        <v>27</v>
      </c>
      <c r="J5340" s="23"/>
      <c r="K5340" s="24">
        <v>3</v>
      </c>
      <c r="M5340" s="25" t="str">
        <f>IF(I5340="","",IF(I5340="인문",성적입력!$C$8,성적입력!$C$9))</f>
        <v>A</v>
      </c>
      <c r="N5340" s="26">
        <f>성적입력!$C$15</f>
        <v>3</v>
      </c>
      <c r="P5340" s="27" t="str">
        <f t="shared" si="177"/>
        <v/>
      </c>
      <c r="R5340" s="26" t="str">
        <f t="array" ref="R5340">IFERROR(IF(OR(J5340="",M5340="",F5340=""),"",IF(F5340="학생부종합",INDEX(종합배치표!$C:$Q,MATCH(J5340,종합배치표!$B:$B,0),(MATCH(M5340,{"A","B","C","D","E"},0)-1)*3+1),INDEX(교과배치표!$C:$Q,MATCH(J5340,교과배치표!$B:$B,0),(MATCH(M5340,{"A","B","C","D","E"},0)-1)*3+1))),"")</f>
        <v/>
      </c>
      <c r="S5340" s="26" t="str">
        <f t="array" ref="S5340">IFERROR(IF(OR(J5340="",M5340="",F5340=""),"",IF(F5340="학생부종합",INDEX(종합배치표!$C:$Q,MATCH(J5340,종합배치표!$B:$B,0),(MATCH(M5340,{"A","B","C","D","E"},0)-1)*3+2),INDEX(교과배치표!$C:$Q,MATCH(J5340,교과배치표!$B:$B,0),(MATCH(M5340,{"A","B","C","D","E"},0)-1)*3+2))),"")</f>
        <v/>
      </c>
      <c r="T5340" s="26" t="str">
        <f t="array" ref="T5340">IFERROR(IF(OR(J5340="",M5340="",F5340=""),"",IF(F5340="학생부종합",INDEX(종합배치표!$C:$Q,MATCH(J5340,종합배치표!$B:$B,0),(MATCH(M5340,{"A","B","C","D","E"},0)-1)*3+3),INDEX(교과배치표!$C:$Q,MATCH(J5340,교과배치표!$B:$B,0),(MATCH(M5340,{"A","B","C","D","E"},0)-1)*3+3))),"")</f>
        <v/>
      </c>
    </row>
    <row r="5341" spans="2:20" ht="14.25" customHeight="1">
      <c r="B5341" s="20">
        <v>6518</v>
      </c>
      <c r="C5341" s="21" t="s">
        <v>22</v>
      </c>
      <c r="D5341" s="21" t="s">
        <v>22</v>
      </c>
      <c r="E5341" s="21" t="s">
        <v>1699</v>
      </c>
      <c r="F5341" s="21" t="s">
        <v>24</v>
      </c>
      <c r="G5341" s="21" t="s">
        <v>1700</v>
      </c>
      <c r="H5341" s="21" t="s">
        <v>1743</v>
      </c>
      <c r="I5341" s="21" t="s">
        <v>27</v>
      </c>
      <c r="J5341" s="23"/>
      <c r="K5341" s="24">
        <v>4</v>
      </c>
      <c r="M5341" s="25" t="str">
        <f>IF(I5341="","",IF(I5341="인문",성적입력!$C$8,성적입력!$C$9))</f>
        <v>A</v>
      </c>
      <c r="N5341" s="26">
        <f>성적입력!$C$15</f>
        <v>3</v>
      </c>
      <c r="P5341" s="27" t="str">
        <f t="shared" si="177"/>
        <v/>
      </c>
      <c r="R5341" s="26" t="str">
        <f t="array" ref="R5341">IFERROR(IF(OR(J5341="",M5341="",F5341=""),"",IF(F5341="학생부종합",INDEX(종합배치표!$C:$Q,MATCH(J5341,종합배치표!$B:$B,0),(MATCH(M5341,{"A","B","C","D","E"},0)-1)*3+1),INDEX(교과배치표!$C:$Q,MATCH(J5341,교과배치표!$B:$B,0),(MATCH(M5341,{"A","B","C","D","E"},0)-1)*3+1))),"")</f>
        <v/>
      </c>
      <c r="S5341" s="26" t="str">
        <f t="array" ref="S5341">IFERROR(IF(OR(J5341="",M5341="",F5341=""),"",IF(F5341="학생부종합",INDEX(종합배치표!$C:$Q,MATCH(J5341,종합배치표!$B:$B,0),(MATCH(M5341,{"A","B","C","D","E"},0)-1)*3+2),INDEX(교과배치표!$C:$Q,MATCH(J5341,교과배치표!$B:$B,0),(MATCH(M5341,{"A","B","C","D","E"},0)-1)*3+2))),"")</f>
        <v/>
      </c>
      <c r="T5341" s="26" t="str">
        <f t="array" ref="T5341">IFERROR(IF(OR(J5341="",M5341="",F5341=""),"",IF(F5341="학생부종합",INDEX(종합배치표!$C:$Q,MATCH(J5341,종합배치표!$B:$B,0),(MATCH(M5341,{"A","B","C","D","E"},0)-1)*3+3),INDEX(교과배치표!$C:$Q,MATCH(J5341,교과배치표!$B:$B,0),(MATCH(M5341,{"A","B","C","D","E"},0)-1)*3+3))),"")</f>
        <v/>
      </c>
    </row>
    <row r="5342" spans="2:20" ht="14.25" customHeight="1">
      <c r="B5342" s="20">
        <v>6519</v>
      </c>
      <c r="C5342" s="21" t="s">
        <v>22</v>
      </c>
      <c r="D5342" s="21" t="s">
        <v>22</v>
      </c>
      <c r="E5342" s="21" t="s">
        <v>1699</v>
      </c>
      <c r="F5342" s="21" t="s">
        <v>24</v>
      </c>
      <c r="G5342" s="21" t="s">
        <v>1701</v>
      </c>
      <c r="H5342" s="21" t="s">
        <v>1743</v>
      </c>
      <c r="I5342" s="21" t="s">
        <v>27</v>
      </c>
      <c r="J5342" s="23"/>
      <c r="K5342" s="24">
        <v>5</v>
      </c>
      <c r="M5342" s="25" t="str">
        <f>IF(I5342="","",IF(I5342="인문",성적입력!$C$8,성적입력!$C$9))</f>
        <v>A</v>
      </c>
      <c r="N5342" s="26">
        <f>성적입력!$C$15</f>
        <v>3</v>
      </c>
      <c r="P5342" s="27" t="str">
        <f t="shared" si="177"/>
        <v/>
      </c>
      <c r="R5342" s="26" t="str">
        <f t="array" ref="R5342">IFERROR(IF(OR(J5342="",M5342="",F5342=""),"",IF(F5342="학생부종합",INDEX(종합배치표!$C:$Q,MATCH(J5342,종합배치표!$B:$B,0),(MATCH(M5342,{"A","B","C","D","E"},0)-1)*3+1),INDEX(교과배치표!$C:$Q,MATCH(J5342,교과배치표!$B:$B,0),(MATCH(M5342,{"A","B","C","D","E"},0)-1)*3+1))),"")</f>
        <v/>
      </c>
      <c r="S5342" s="26" t="str">
        <f t="array" ref="S5342">IFERROR(IF(OR(J5342="",M5342="",F5342=""),"",IF(F5342="학생부종합",INDEX(종합배치표!$C:$Q,MATCH(J5342,종합배치표!$B:$B,0),(MATCH(M5342,{"A","B","C","D","E"},0)-1)*3+2),INDEX(교과배치표!$C:$Q,MATCH(J5342,교과배치표!$B:$B,0),(MATCH(M5342,{"A","B","C","D","E"},0)-1)*3+2))),"")</f>
        <v/>
      </c>
      <c r="T5342" s="26" t="str">
        <f t="array" ref="T5342">IFERROR(IF(OR(J5342="",M5342="",F5342=""),"",IF(F5342="학생부종합",INDEX(종합배치표!$C:$Q,MATCH(J5342,종합배치표!$B:$B,0),(MATCH(M5342,{"A","B","C","D","E"},0)-1)*3+3),INDEX(교과배치표!$C:$Q,MATCH(J5342,교과배치표!$B:$B,0),(MATCH(M5342,{"A","B","C","D","E"},0)-1)*3+3))),"")</f>
        <v/>
      </c>
    </row>
    <row r="5343" spans="2:20" ht="14.25" customHeight="1">
      <c r="B5343" s="20">
        <v>6520</v>
      </c>
      <c r="C5343" s="21" t="s">
        <v>170</v>
      </c>
      <c r="D5343" s="21" t="s">
        <v>619</v>
      </c>
      <c r="E5343" s="21" t="s">
        <v>1699</v>
      </c>
      <c r="F5343" s="21" t="s">
        <v>68</v>
      </c>
      <c r="G5343" s="21" t="s">
        <v>376</v>
      </c>
      <c r="H5343" s="21" t="s">
        <v>1744</v>
      </c>
      <c r="I5343" s="21" t="s">
        <v>27</v>
      </c>
      <c r="J5343" s="23"/>
      <c r="K5343" s="24">
        <v>4</v>
      </c>
      <c r="M5343" s="25" t="str">
        <f>IF(I5343="","",IF(I5343="인문",성적입력!$C$8,성적입력!$C$9))</f>
        <v>A</v>
      </c>
      <c r="N5343" s="26">
        <f>성적입력!$C$15</f>
        <v>3</v>
      </c>
      <c r="P5343" s="27" t="str">
        <f t="shared" si="177"/>
        <v/>
      </c>
      <c r="R5343" s="26" t="str">
        <f t="array" ref="R5343">IFERROR(IF(OR(J5343="",M5343="",F5343=""),"",IF(F5343="학생부종합",INDEX(종합배치표!$C:$Q,MATCH(J5343,종합배치표!$B:$B,0),(MATCH(M5343,{"A","B","C","D","E"},0)-1)*3+1),INDEX(교과배치표!$C:$Q,MATCH(J5343,교과배치표!$B:$B,0),(MATCH(M5343,{"A","B","C","D","E"},0)-1)*3+1))),"")</f>
        <v/>
      </c>
      <c r="S5343" s="26" t="str">
        <f t="array" ref="S5343">IFERROR(IF(OR(J5343="",M5343="",F5343=""),"",IF(F5343="학생부종합",INDEX(종합배치표!$C:$Q,MATCH(J5343,종합배치표!$B:$B,0),(MATCH(M5343,{"A","B","C","D","E"},0)-1)*3+2),INDEX(교과배치표!$C:$Q,MATCH(J5343,교과배치표!$B:$B,0),(MATCH(M5343,{"A","B","C","D","E"},0)-1)*3+2))),"")</f>
        <v/>
      </c>
      <c r="T5343" s="26" t="str">
        <f t="array" ref="T5343">IFERROR(IF(OR(J5343="",M5343="",F5343=""),"",IF(F5343="학생부종합",INDEX(종합배치표!$C:$Q,MATCH(J5343,종합배치표!$B:$B,0),(MATCH(M5343,{"A","B","C","D","E"},0)-1)*3+3),INDEX(교과배치표!$C:$Q,MATCH(J5343,교과배치표!$B:$B,0),(MATCH(M5343,{"A","B","C","D","E"},0)-1)*3+3))),"")</f>
        <v/>
      </c>
    </row>
    <row r="5344" spans="2:20" ht="14.25" customHeight="1">
      <c r="B5344" s="20">
        <v>6521</v>
      </c>
      <c r="C5344" s="21" t="s">
        <v>170</v>
      </c>
      <c r="D5344" s="21" t="s">
        <v>619</v>
      </c>
      <c r="E5344" s="21" t="s">
        <v>1699</v>
      </c>
      <c r="F5344" s="21" t="s">
        <v>24</v>
      </c>
      <c r="G5344" s="21" t="s">
        <v>1700</v>
      </c>
      <c r="H5344" s="21" t="s">
        <v>1744</v>
      </c>
      <c r="I5344" s="21" t="s">
        <v>27</v>
      </c>
      <c r="J5344" s="23"/>
      <c r="K5344" s="24">
        <v>5</v>
      </c>
      <c r="M5344" s="25" t="str">
        <f>IF(I5344="","",IF(I5344="인문",성적입력!$C$8,성적입력!$C$9))</f>
        <v>A</v>
      </c>
      <c r="N5344" s="26">
        <f>성적입력!$C$15</f>
        <v>3</v>
      </c>
      <c r="P5344" s="27" t="str">
        <f t="shared" si="177"/>
        <v/>
      </c>
      <c r="R5344" s="26" t="str">
        <f t="array" ref="R5344">IFERROR(IF(OR(J5344="",M5344="",F5344=""),"",IF(F5344="학생부종합",INDEX(종합배치표!$C:$Q,MATCH(J5344,종합배치표!$B:$B,0),(MATCH(M5344,{"A","B","C","D","E"},0)-1)*3+1),INDEX(교과배치표!$C:$Q,MATCH(J5344,교과배치표!$B:$B,0),(MATCH(M5344,{"A","B","C","D","E"},0)-1)*3+1))),"")</f>
        <v/>
      </c>
      <c r="S5344" s="26" t="str">
        <f t="array" ref="S5344">IFERROR(IF(OR(J5344="",M5344="",F5344=""),"",IF(F5344="학생부종합",INDEX(종합배치표!$C:$Q,MATCH(J5344,종합배치표!$B:$B,0),(MATCH(M5344,{"A","B","C","D","E"},0)-1)*3+2),INDEX(교과배치표!$C:$Q,MATCH(J5344,교과배치표!$B:$B,0),(MATCH(M5344,{"A","B","C","D","E"},0)-1)*3+2))),"")</f>
        <v/>
      </c>
      <c r="T5344" s="26" t="str">
        <f t="array" ref="T5344">IFERROR(IF(OR(J5344="",M5344="",F5344=""),"",IF(F5344="학생부종합",INDEX(종합배치표!$C:$Q,MATCH(J5344,종합배치표!$B:$B,0),(MATCH(M5344,{"A","B","C","D","E"},0)-1)*3+3),INDEX(교과배치표!$C:$Q,MATCH(J5344,교과배치표!$B:$B,0),(MATCH(M5344,{"A","B","C","D","E"},0)-1)*3+3))),"")</f>
        <v/>
      </c>
    </row>
    <row r="5345" spans="2:20" ht="14.25" customHeight="1">
      <c r="B5345" s="20">
        <v>6522</v>
      </c>
      <c r="C5345" s="21" t="s">
        <v>170</v>
      </c>
      <c r="D5345" s="21" t="s">
        <v>619</v>
      </c>
      <c r="E5345" s="21" t="s">
        <v>1699</v>
      </c>
      <c r="F5345" s="21" t="s">
        <v>24</v>
      </c>
      <c r="G5345" s="21" t="s">
        <v>1701</v>
      </c>
      <c r="H5345" s="21" t="s">
        <v>1744</v>
      </c>
      <c r="I5345" s="21" t="s">
        <v>27</v>
      </c>
      <c r="J5345" s="23"/>
      <c r="K5345" s="24">
        <v>6</v>
      </c>
      <c r="M5345" s="25" t="str">
        <f>IF(I5345="","",IF(I5345="인문",성적입력!$C$8,성적입력!$C$9))</f>
        <v>A</v>
      </c>
      <c r="N5345" s="26">
        <f>성적입력!$C$15</f>
        <v>3</v>
      </c>
      <c r="P5345" s="27" t="str">
        <f t="shared" si="177"/>
        <v/>
      </c>
      <c r="R5345" s="26" t="str">
        <f t="array" ref="R5345">IFERROR(IF(OR(J5345="",M5345="",F5345=""),"",IF(F5345="학생부종합",INDEX(종합배치표!$C:$Q,MATCH(J5345,종합배치표!$B:$B,0),(MATCH(M5345,{"A","B","C","D","E"},0)-1)*3+1),INDEX(교과배치표!$C:$Q,MATCH(J5345,교과배치표!$B:$B,0),(MATCH(M5345,{"A","B","C","D","E"},0)-1)*3+1))),"")</f>
        <v/>
      </c>
      <c r="S5345" s="26" t="str">
        <f t="array" ref="S5345">IFERROR(IF(OR(J5345="",M5345="",F5345=""),"",IF(F5345="학생부종합",INDEX(종합배치표!$C:$Q,MATCH(J5345,종합배치표!$B:$B,0),(MATCH(M5345,{"A","B","C","D","E"},0)-1)*3+2),INDEX(교과배치표!$C:$Q,MATCH(J5345,교과배치표!$B:$B,0),(MATCH(M5345,{"A","B","C","D","E"},0)-1)*3+2))),"")</f>
        <v/>
      </c>
      <c r="T5345" s="26" t="str">
        <f t="array" ref="T5345">IFERROR(IF(OR(J5345="",M5345="",F5345=""),"",IF(F5345="학생부종합",INDEX(종합배치표!$C:$Q,MATCH(J5345,종합배치표!$B:$B,0),(MATCH(M5345,{"A","B","C","D","E"},0)-1)*3+3),INDEX(교과배치표!$C:$Q,MATCH(J5345,교과배치표!$B:$B,0),(MATCH(M5345,{"A","B","C","D","E"},0)-1)*3+3))),"")</f>
        <v/>
      </c>
    </row>
    <row r="5346" spans="2:20" ht="14.25" customHeight="1">
      <c r="B5346" s="20">
        <v>6523</v>
      </c>
      <c r="C5346" s="21" t="s">
        <v>22</v>
      </c>
      <c r="D5346" s="21" t="s">
        <v>22</v>
      </c>
      <c r="E5346" s="21" t="s">
        <v>1699</v>
      </c>
      <c r="F5346" s="21" t="s">
        <v>68</v>
      </c>
      <c r="G5346" s="21" t="s">
        <v>376</v>
      </c>
      <c r="H5346" s="21" t="s">
        <v>1745</v>
      </c>
      <c r="I5346" s="21" t="s">
        <v>27</v>
      </c>
      <c r="J5346" s="23"/>
      <c r="K5346" s="24">
        <v>3</v>
      </c>
      <c r="M5346" s="25" t="str">
        <f>IF(I5346="","",IF(I5346="인문",성적입력!$C$8,성적입력!$C$9))</f>
        <v>A</v>
      </c>
      <c r="N5346" s="26">
        <f>성적입력!$C$15</f>
        <v>3</v>
      </c>
      <c r="P5346" s="27" t="str">
        <f t="shared" si="177"/>
        <v/>
      </c>
      <c r="R5346" s="26" t="str">
        <f t="array" ref="R5346">IFERROR(IF(OR(J5346="",M5346="",F5346=""),"",IF(F5346="학생부종합",INDEX(종합배치표!$C:$Q,MATCH(J5346,종합배치표!$B:$B,0),(MATCH(M5346,{"A","B","C","D","E"},0)-1)*3+1),INDEX(교과배치표!$C:$Q,MATCH(J5346,교과배치표!$B:$B,0),(MATCH(M5346,{"A","B","C","D","E"},0)-1)*3+1))),"")</f>
        <v/>
      </c>
      <c r="S5346" s="26" t="str">
        <f t="array" ref="S5346">IFERROR(IF(OR(J5346="",M5346="",F5346=""),"",IF(F5346="학생부종합",INDEX(종합배치표!$C:$Q,MATCH(J5346,종합배치표!$B:$B,0),(MATCH(M5346,{"A","B","C","D","E"},0)-1)*3+2),INDEX(교과배치표!$C:$Q,MATCH(J5346,교과배치표!$B:$B,0),(MATCH(M5346,{"A","B","C","D","E"},0)-1)*3+2))),"")</f>
        <v/>
      </c>
      <c r="T5346" s="26" t="str">
        <f t="array" ref="T5346">IFERROR(IF(OR(J5346="",M5346="",F5346=""),"",IF(F5346="학생부종합",INDEX(종합배치표!$C:$Q,MATCH(J5346,종합배치표!$B:$B,0),(MATCH(M5346,{"A","B","C","D","E"},0)-1)*3+3),INDEX(교과배치표!$C:$Q,MATCH(J5346,교과배치표!$B:$B,0),(MATCH(M5346,{"A","B","C","D","E"},0)-1)*3+3))),"")</f>
        <v/>
      </c>
    </row>
    <row r="5347" spans="2:20" ht="14.25" customHeight="1">
      <c r="B5347" s="20">
        <v>6524</v>
      </c>
      <c r="C5347" s="21" t="s">
        <v>22</v>
      </c>
      <c r="D5347" s="21" t="s">
        <v>22</v>
      </c>
      <c r="E5347" s="21" t="s">
        <v>1699</v>
      </c>
      <c r="F5347" s="21" t="s">
        <v>24</v>
      </c>
      <c r="G5347" s="21" t="s">
        <v>1700</v>
      </c>
      <c r="H5347" s="21" t="s">
        <v>1745</v>
      </c>
      <c r="I5347" s="21" t="s">
        <v>27</v>
      </c>
      <c r="J5347" s="23"/>
      <c r="K5347" s="24">
        <v>3</v>
      </c>
      <c r="M5347" s="25" t="str">
        <f>IF(I5347="","",IF(I5347="인문",성적입력!$C$8,성적입력!$C$9))</f>
        <v>A</v>
      </c>
      <c r="N5347" s="26">
        <f>성적입력!$C$15</f>
        <v>3</v>
      </c>
      <c r="P5347" s="27" t="str">
        <f t="shared" si="177"/>
        <v/>
      </c>
      <c r="R5347" s="26" t="str">
        <f t="array" ref="R5347">IFERROR(IF(OR(J5347="",M5347="",F5347=""),"",IF(F5347="학생부종합",INDEX(종합배치표!$C:$Q,MATCH(J5347,종합배치표!$B:$B,0),(MATCH(M5347,{"A","B","C","D","E"},0)-1)*3+1),INDEX(교과배치표!$C:$Q,MATCH(J5347,교과배치표!$B:$B,0),(MATCH(M5347,{"A","B","C","D","E"},0)-1)*3+1))),"")</f>
        <v/>
      </c>
      <c r="S5347" s="26" t="str">
        <f t="array" ref="S5347">IFERROR(IF(OR(J5347="",M5347="",F5347=""),"",IF(F5347="학생부종합",INDEX(종합배치표!$C:$Q,MATCH(J5347,종합배치표!$B:$B,0),(MATCH(M5347,{"A","B","C","D","E"},0)-1)*3+2),INDEX(교과배치표!$C:$Q,MATCH(J5347,교과배치표!$B:$B,0),(MATCH(M5347,{"A","B","C","D","E"},0)-1)*3+2))),"")</f>
        <v/>
      </c>
      <c r="T5347" s="26" t="str">
        <f t="array" ref="T5347">IFERROR(IF(OR(J5347="",M5347="",F5347=""),"",IF(F5347="학생부종합",INDEX(종합배치표!$C:$Q,MATCH(J5347,종합배치표!$B:$B,0),(MATCH(M5347,{"A","B","C","D","E"},0)-1)*3+3),INDEX(교과배치표!$C:$Q,MATCH(J5347,교과배치표!$B:$B,0),(MATCH(M5347,{"A","B","C","D","E"},0)-1)*3+3))),"")</f>
        <v/>
      </c>
    </row>
    <row r="5348" spans="2:20" ht="14.25" customHeight="1">
      <c r="B5348" s="20">
        <v>6525</v>
      </c>
      <c r="C5348" s="21" t="s">
        <v>22</v>
      </c>
      <c r="D5348" s="21" t="s">
        <v>22</v>
      </c>
      <c r="E5348" s="21" t="s">
        <v>1699</v>
      </c>
      <c r="F5348" s="21" t="s">
        <v>24</v>
      </c>
      <c r="G5348" s="21" t="s">
        <v>1701</v>
      </c>
      <c r="H5348" s="21" t="s">
        <v>1745</v>
      </c>
      <c r="I5348" s="21" t="s">
        <v>27</v>
      </c>
      <c r="J5348" s="23"/>
      <c r="K5348" s="24">
        <v>2</v>
      </c>
      <c r="M5348" s="25" t="str">
        <f>IF(I5348="","",IF(I5348="인문",성적입력!$C$8,성적입력!$C$9))</f>
        <v>A</v>
      </c>
      <c r="N5348" s="26">
        <f>성적입력!$C$15</f>
        <v>3</v>
      </c>
      <c r="P5348" s="27" t="str">
        <f t="shared" si="177"/>
        <v/>
      </c>
      <c r="R5348" s="26" t="str">
        <f t="array" ref="R5348">IFERROR(IF(OR(J5348="",M5348="",F5348=""),"",IF(F5348="학생부종합",INDEX(종합배치표!$C:$Q,MATCH(J5348,종합배치표!$B:$B,0),(MATCH(M5348,{"A","B","C","D","E"},0)-1)*3+1),INDEX(교과배치표!$C:$Q,MATCH(J5348,교과배치표!$B:$B,0),(MATCH(M5348,{"A","B","C","D","E"},0)-1)*3+1))),"")</f>
        <v/>
      </c>
      <c r="S5348" s="26" t="str">
        <f t="array" ref="S5348">IFERROR(IF(OR(J5348="",M5348="",F5348=""),"",IF(F5348="학생부종합",INDEX(종합배치표!$C:$Q,MATCH(J5348,종합배치표!$B:$B,0),(MATCH(M5348,{"A","B","C","D","E"},0)-1)*3+2),INDEX(교과배치표!$C:$Q,MATCH(J5348,교과배치표!$B:$B,0),(MATCH(M5348,{"A","B","C","D","E"},0)-1)*3+2))),"")</f>
        <v/>
      </c>
      <c r="T5348" s="26" t="str">
        <f t="array" ref="T5348">IFERROR(IF(OR(J5348="",M5348="",F5348=""),"",IF(F5348="학생부종합",INDEX(종합배치표!$C:$Q,MATCH(J5348,종합배치표!$B:$B,0),(MATCH(M5348,{"A","B","C","D","E"},0)-1)*3+3),INDEX(교과배치표!$C:$Q,MATCH(J5348,교과배치표!$B:$B,0),(MATCH(M5348,{"A","B","C","D","E"},0)-1)*3+3))),"")</f>
        <v/>
      </c>
    </row>
    <row r="5349" spans="2:20" ht="14.25" customHeight="1">
      <c r="B5349" s="20">
        <v>6526</v>
      </c>
      <c r="C5349" s="21" t="s">
        <v>22</v>
      </c>
      <c r="D5349" s="21" t="s">
        <v>22</v>
      </c>
      <c r="E5349" s="21" t="s">
        <v>1699</v>
      </c>
      <c r="F5349" s="21" t="s">
        <v>68</v>
      </c>
      <c r="G5349" s="21" t="s">
        <v>376</v>
      </c>
      <c r="H5349" s="21" t="s">
        <v>1746</v>
      </c>
      <c r="I5349" s="21" t="s">
        <v>27</v>
      </c>
      <c r="J5349" s="23"/>
      <c r="K5349" s="24">
        <v>8</v>
      </c>
      <c r="M5349" s="25" t="str">
        <f>IF(I5349="","",IF(I5349="인문",성적입력!$C$8,성적입력!$C$9))</f>
        <v>A</v>
      </c>
      <c r="N5349" s="26">
        <f>성적입력!$C$15</f>
        <v>3</v>
      </c>
      <c r="P5349" s="27" t="str">
        <f t="shared" si="177"/>
        <v/>
      </c>
      <c r="R5349" s="26" t="str">
        <f t="array" ref="R5349">IFERROR(IF(OR(J5349="",M5349="",F5349=""),"",IF(F5349="학생부종합",INDEX(종합배치표!$C:$Q,MATCH(J5349,종합배치표!$B:$B,0),(MATCH(M5349,{"A","B","C","D","E"},0)-1)*3+1),INDEX(교과배치표!$C:$Q,MATCH(J5349,교과배치표!$B:$B,0),(MATCH(M5349,{"A","B","C","D","E"},0)-1)*3+1))),"")</f>
        <v/>
      </c>
      <c r="S5349" s="26" t="str">
        <f t="array" ref="S5349">IFERROR(IF(OR(J5349="",M5349="",F5349=""),"",IF(F5349="학생부종합",INDEX(종합배치표!$C:$Q,MATCH(J5349,종합배치표!$B:$B,0),(MATCH(M5349,{"A","B","C","D","E"},0)-1)*3+2),INDEX(교과배치표!$C:$Q,MATCH(J5349,교과배치표!$B:$B,0),(MATCH(M5349,{"A","B","C","D","E"},0)-1)*3+2))),"")</f>
        <v/>
      </c>
      <c r="T5349" s="26" t="str">
        <f t="array" ref="T5349">IFERROR(IF(OR(J5349="",M5349="",F5349=""),"",IF(F5349="학생부종합",INDEX(종합배치표!$C:$Q,MATCH(J5349,종합배치표!$B:$B,0),(MATCH(M5349,{"A","B","C","D","E"},0)-1)*3+3),INDEX(교과배치표!$C:$Q,MATCH(J5349,교과배치표!$B:$B,0),(MATCH(M5349,{"A","B","C","D","E"},0)-1)*3+3))),"")</f>
        <v/>
      </c>
    </row>
    <row r="5350" spans="2:20" ht="14.25" customHeight="1">
      <c r="B5350" s="20">
        <v>6527</v>
      </c>
      <c r="C5350" s="21" t="s">
        <v>22</v>
      </c>
      <c r="D5350" s="21" t="s">
        <v>22</v>
      </c>
      <c r="E5350" s="21" t="s">
        <v>1699</v>
      </c>
      <c r="F5350" s="21" t="s">
        <v>24</v>
      </c>
      <c r="G5350" s="21" t="s">
        <v>1700</v>
      </c>
      <c r="H5350" s="21" t="s">
        <v>1746</v>
      </c>
      <c r="I5350" s="21" t="s">
        <v>27</v>
      </c>
      <c r="J5350" s="23"/>
      <c r="K5350" s="24">
        <v>9</v>
      </c>
      <c r="M5350" s="25" t="str">
        <f>IF(I5350="","",IF(I5350="인문",성적입력!$C$8,성적입력!$C$9))</f>
        <v>A</v>
      </c>
      <c r="N5350" s="26">
        <f>성적입력!$C$15</f>
        <v>3</v>
      </c>
      <c r="P5350" s="27" t="str">
        <f t="shared" si="177"/>
        <v/>
      </c>
      <c r="R5350" s="26" t="str">
        <f t="array" ref="R5350">IFERROR(IF(OR(J5350="",M5350="",F5350=""),"",IF(F5350="학생부종합",INDEX(종합배치표!$C:$Q,MATCH(J5350,종합배치표!$B:$B,0),(MATCH(M5350,{"A","B","C","D","E"},0)-1)*3+1),INDEX(교과배치표!$C:$Q,MATCH(J5350,교과배치표!$B:$B,0),(MATCH(M5350,{"A","B","C","D","E"},0)-1)*3+1))),"")</f>
        <v/>
      </c>
      <c r="S5350" s="26" t="str">
        <f t="array" ref="S5350">IFERROR(IF(OR(J5350="",M5350="",F5350=""),"",IF(F5350="학생부종합",INDEX(종합배치표!$C:$Q,MATCH(J5350,종합배치표!$B:$B,0),(MATCH(M5350,{"A","B","C","D","E"},0)-1)*3+2),INDEX(교과배치표!$C:$Q,MATCH(J5350,교과배치표!$B:$B,0),(MATCH(M5350,{"A","B","C","D","E"},0)-1)*3+2))),"")</f>
        <v/>
      </c>
      <c r="T5350" s="26" t="str">
        <f t="array" ref="T5350">IFERROR(IF(OR(J5350="",M5350="",F5350=""),"",IF(F5350="학생부종합",INDEX(종합배치표!$C:$Q,MATCH(J5350,종합배치표!$B:$B,0),(MATCH(M5350,{"A","B","C","D","E"},0)-1)*3+3),INDEX(교과배치표!$C:$Q,MATCH(J5350,교과배치표!$B:$B,0),(MATCH(M5350,{"A","B","C","D","E"},0)-1)*3+3))),"")</f>
        <v/>
      </c>
    </row>
    <row r="5351" spans="2:20" ht="14.25" customHeight="1">
      <c r="B5351" s="20">
        <v>6528</v>
      </c>
      <c r="C5351" s="21" t="s">
        <v>22</v>
      </c>
      <c r="D5351" s="21" t="s">
        <v>22</v>
      </c>
      <c r="E5351" s="21" t="s">
        <v>1699</v>
      </c>
      <c r="F5351" s="21" t="s">
        <v>24</v>
      </c>
      <c r="G5351" s="21" t="s">
        <v>1701</v>
      </c>
      <c r="H5351" s="21" t="s">
        <v>1746</v>
      </c>
      <c r="I5351" s="21" t="s">
        <v>27</v>
      </c>
      <c r="J5351" s="23"/>
      <c r="K5351" s="24">
        <v>10</v>
      </c>
      <c r="M5351" s="25" t="str">
        <f>IF(I5351="","",IF(I5351="인문",성적입력!$C$8,성적입력!$C$9))</f>
        <v>A</v>
      </c>
      <c r="N5351" s="26">
        <f>성적입력!$C$15</f>
        <v>3</v>
      </c>
      <c r="P5351" s="27" t="str">
        <f t="shared" si="177"/>
        <v/>
      </c>
      <c r="R5351" s="26" t="str">
        <f t="array" ref="R5351">IFERROR(IF(OR(J5351="",M5351="",F5351=""),"",IF(F5351="학생부종합",INDEX(종합배치표!$C:$Q,MATCH(J5351,종합배치표!$B:$B,0),(MATCH(M5351,{"A","B","C","D","E"},0)-1)*3+1),INDEX(교과배치표!$C:$Q,MATCH(J5351,교과배치표!$B:$B,0),(MATCH(M5351,{"A","B","C","D","E"},0)-1)*3+1))),"")</f>
        <v/>
      </c>
      <c r="S5351" s="26" t="str">
        <f t="array" ref="S5351">IFERROR(IF(OR(J5351="",M5351="",F5351=""),"",IF(F5351="학생부종합",INDEX(종합배치표!$C:$Q,MATCH(J5351,종합배치표!$B:$B,0),(MATCH(M5351,{"A","B","C","D","E"},0)-1)*3+2),INDEX(교과배치표!$C:$Q,MATCH(J5351,교과배치표!$B:$B,0),(MATCH(M5351,{"A","B","C","D","E"},0)-1)*3+2))),"")</f>
        <v/>
      </c>
      <c r="T5351" s="26" t="str">
        <f t="array" ref="T5351">IFERROR(IF(OR(J5351="",M5351="",F5351=""),"",IF(F5351="학생부종합",INDEX(종합배치표!$C:$Q,MATCH(J5351,종합배치표!$B:$B,0),(MATCH(M5351,{"A","B","C","D","E"},0)-1)*3+3),INDEX(교과배치표!$C:$Q,MATCH(J5351,교과배치표!$B:$B,0),(MATCH(M5351,{"A","B","C","D","E"},0)-1)*3+3))),"")</f>
        <v/>
      </c>
    </row>
    <row r="5352" spans="2:20" ht="14.25" customHeight="1">
      <c r="B5352" s="20">
        <v>6529</v>
      </c>
      <c r="C5352" s="21" t="s">
        <v>22</v>
      </c>
      <c r="D5352" s="21" t="s">
        <v>22</v>
      </c>
      <c r="E5352" s="21" t="s">
        <v>1699</v>
      </c>
      <c r="F5352" s="21" t="s">
        <v>68</v>
      </c>
      <c r="G5352" s="21" t="s">
        <v>376</v>
      </c>
      <c r="H5352" s="21" t="s">
        <v>1747</v>
      </c>
      <c r="I5352" s="21" t="s">
        <v>27</v>
      </c>
      <c r="J5352" s="23"/>
      <c r="K5352" s="24">
        <v>3</v>
      </c>
      <c r="M5352" s="25" t="str">
        <f>IF(I5352="","",IF(I5352="인문",성적입력!$C$8,성적입력!$C$9))</f>
        <v>A</v>
      </c>
      <c r="N5352" s="26">
        <f>성적입력!$C$15</f>
        <v>3</v>
      </c>
      <c r="P5352" s="27" t="str">
        <f t="shared" si="177"/>
        <v/>
      </c>
      <c r="R5352" s="26" t="str">
        <f t="array" ref="R5352">IFERROR(IF(OR(J5352="",M5352="",F5352=""),"",IF(F5352="학생부종합",INDEX(종합배치표!$C:$Q,MATCH(J5352,종합배치표!$B:$B,0),(MATCH(M5352,{"A","B","C","D","E"},0)-1)*3+1),INDEX(교과배치표!$C:$Q,MATCH(J5352,교과배치표!$B:$B,0),(MATCH(M5352,{"A","B","C","D","E"},0)-1)*3+1))),"")</f>
        <v/>
      </c>
      <c r="S5352" s="26" t="str">
        <f t="array" ref="S5352">IFERROR(IF(OR(J5352="",M5352="",F5352=""),"",IF(F5352="학생부종합",INDEX(종합배치표!$C:$Q,MATCH(J5352,종합배치표!$B:$B,0),(MATCH(M5352,{"A","B","C","D","E"},0)-1)*3+2),INDEX(교과배치표!$C:$Q,MATCH(J5352,교과배치표!$B:$B,0),(MATCH(M5352,{"A","B","C","D","E"},0)-1)*3+2))),"")</f>
        <v/>
      </c>
      <c r="T5352" s="26" t="str">
        <f t="array" ref="T5352">IFERROR(IF(OR(J5352="",M5352="",F5352=""),"",IF(F5352="학생부종합",INDEX(종합배치표!$C:$Q,MATCH(J5352,종합배치표!$B:$B,0),(MATCH(M5352,{"A","B","C","D","E"},0)-1)*3+3),INDEX(교과배치표!$C:$Q,MATCH(J5352,교과배치표!$B:$B,0),(MATCH(M5352,{"A","B","C","D","E"},0)-1)*3+3))),"")</f>
        <v/>
      </c>
    </row>
    <row r="5353" spans="2:20" ht="14.25" customHeight="1">
      <c r="B5353" s="20">
        <v>6530</v>
      </c>
      <c r="C5353" s="21" t="s">
        <v>22</v>
      </c>
      <c r="D5353" s="21" t="s">
        <v>22</v>
      </c>
      <c r="E5353" s="21" t="s">
        <v>1699</v>
      </c>
      <c r="F5353" s="21" t="s">
        <v>24</v>
      </c>
      <c r="G5353" s="21" t="s">
        <v>1700</v>
      </c>
      <c r="H5353" s="21" t="s">
        <v>1747</v>
      </c>
      <c r="I5353" s="21" t="s">
        <v>27</v>
      </c>
      <c r="J5353" s="23"/>
      <c r="K5353" s="24">
        <v>3</v>
      </c>
      <c r="M5353" s="25" t="str">
        <f>IF(I5353="","",IF(I5353="인문",성적입력!$C$8,성적입력!$C$9))</f>
        <v>A</v>
      </c>
      <c r="N5353" s="26">
        <f>성적입력!$C$15</f>
        <v>3</v>
      </c>
      <c r="P5353" s="27" t="str">
        <f t="shared" si="177"/>
        <v/>
      </c>
      <c r="R5353" s="26" t="str">
        <f t="array" ref="R5353">IFERROR(IF(OR(J5353="",M5353="",F5353=""),"",IF(F5353="학생부종합",INDEX(종합배치표!$C:$Q,MATCH(J5353,종합배치표!$B:$B,0),(MATCH(M5353,{"A","B","C","D","E"},0)-1)*3+1),INDEX(교과배치표!$C:$Q,MATCH(J5353,교과배치표!$B:$B,0),(MATCH(M5353,{"A","B","C","D","E"},0)-1)*3+1))),"")</f>
        <v/>
      </c>
      <c r="S5353" s="26" t="str">
        <f t="array" ref="S5353">IFERROR(IF(OR(J5353="",M5353="",F5353=""),"",IF(F5353="학생부종합",INDEX(종합배치표!$C:$Q,MATCH(J5353,종합배치표!$B:$B,0),(MATCH(M5353,{"A","B","C","D","E"},0)-1)*3+2),INDEX(교과배치표!$C:$Q,MATCH(J5353,교과배치표!$B:$B,0),(MATCH(M5353,{"A","B","C","D","E"},0)-1)*3+2))),"")</f>
        <v/>
      </c>
      <c r="T5353" s="26" t="str">
        <f t="array" ref="T5353">IFERROR(IF(OR(J5353="",M5353="",F5353=""),"",IF(F5353="학생부종합",INDEX(종합배치표!$C:$Q,MATCH(J5353,종합배치표!$B:$B,0),(MATCH(M5353,{"A","B","C","D","E"},0)-1)*3+3),INDEX(교과배치표!$C:$Q,MATCH(J5353,교과배치표!$B:$B,0),(MATCH(M5353,{"A","B","C","D","E"},0)-1)*3+3))),"")</f>
        <v/>
      </c>
    </row>
    <row r="5354" spans="2:20" ht="14.25" customHeight="1">
      <c r="B5354" s="20">
        <v>6531</v>
      </c>
      <c r="C5354" s="21" t="s">
        <v>22</v>
      </c>
      <c r="D5354" s="21" t="s">
        <v>22</v>
      </c>
      <c r="E5354" s="21" t="s">
        <v>1699</v>
      </c>
      <c r="F5354" s="21" t="s">
        <v>24</v>
      </c>
      <c r="G5354" s="21" t="s">
        <v>1701</v>
      </c>
      <c r="H5354" s="21" t="s">
        <v>1747</v>
      </c>
      <c r="I5354" s="21" t="s">
        <v>27</v>
      </c>
      <c r="J5354" s="23"/>
      <c r="K5354" s="24">
        <v>2</v>
      </c>
      <c r="M5354" s="25" t="str">
        <f>IF(I5354="","",IF(I5354="인문",성적입력!$C$8,성적입력!$C$9))</f>
        <v>A</v>
      </c>
      <c r="N5354" s="26">
        <f>성적입력!$C$15</f>
        <v>3</v>
      </c>
      <c r="P5354" s="27" t="str">
        <f t="shared" si="177"/>
        <v/>
      </c>
      <c r="R5354" s="26" t="str">
        <f t="array" ref="R5354">IFERROR(IF(OR(J5354="",M5354="",F5354=""),"",IF(F5354="학생부종합",INDEX(종합배치표!$C:$Q,MATCH(J5354,종합배치표!$B:$B,0),(MATCH(M5354,{"A","B","C","D","E"},0)-1)*3+1),INDEX(교과배치표!$C:$Q,MATCH(J5354,교과배치표!$B:$B,0),(MATCH(M5354,{"A","B","C","D","E"},0)-1)*3+1))),"")</f>
        <v/>
      </c>
      <c r="S5354" s="26" t="str">
        <f t="array" ref="S5354">IFERROR(IF(OR(J5354="",M5354="",F5354=""),"",IF(F5354="학생부종합",INDEX(종합배치표!$C:$Q,MATCH(J5354,종합배치표!$B:$B,0),(MATCH(M5354,{"A","B","C","D","E"},0)-1)*3+2),INDEX(교과배치표!$C:$Q,MATCH(J5354,교과배치표!$B:$B,0),(MATCH(M5354,{"A","B","C","D","E"},0)-1)*3+2))),"")</f>
        <v/>
      </c>
      <c r="T5354" s="26" t="str">
        <f t="array" ref="T5354">IFERROR(IF(OR(J5354="",M5354="",F5354=""),"",IF(F5354="학생부종합",INDEX(종합배치표!$C:$Q,MATCH(J5354,종합배치표!$B:$B,0),(MATCH(M5354,{"A","B","C","D","E"},0)-1)*3+3),INDEX(교과배치표!$C:$Q,MATCH(J5354,교과배치표!$B:$B,0),(MATCH(M5354,{"A","B","C","D","E"},0)-1)*3+3))),"")</f>
        <v/>
      </c>
    </row>
    <row r="5355" spans="2:20" ht="14.25" customHeight="1">
      <c r="B5355" s="20">
        <v>6532</v>
      </c>
      <c r="C5355" s="21" t="s">
        <v>170</v>
      </c>
      <c r="D5355" s="21" t="s">
        <v>619</v>
      </c>
      <c r="E5355" s="21" t="s">
        <v>1699</v>
      </c>
      <c r="F5355" s="21" t="s">
        <v>68</v>
      </c>
      <c r="G5355" s="21" t="s">
        <v>376</v>
      </c>
      <c r="H5355" s="21" t="s">
        <v>1748</v>
      </c>
      <c r="I5355" s="21" t="s">
        <v>27</v>
      </c>
      <c r="J5355" s="23"/>
      <c r="K5355" s="24">
        <v>3</v>
      </c>
      <c r="M5355" s="25" t="str">
        <f>IF(I5355="","",IF(I5355="인문",성적입력!$C$8,성적입력!$C$9))</f>
        <v>A</v>
      </c>
      <c r="N5355" s="26">
        <f>성적입력!$C$15</f>
        <v>3</v>
      </c>
      <c r="P5355" s="27" t="str">
        <f t="shared" si="177"/>
        <v/>
      </c>
      <c r="R5355" s="26" t="str">
        <f t="array" ref="R5355">IFERROR(IF(OR(J5355="",M5355="",F5355=""),"",IF(F5355="학생부종합",INDEX(종합배치표!$C:$Q,MATCH(J5355,종합배치표!$B:$B,0),(MATCH(M5355,{"A","B","C","D","E"},0)-1)*3+1),INDEX(교과배치표!$C:$Q,MATCH(J5355,교과배치표!$B:$B,0),(MATCH(M5355,{"A","B","C","D","E"},0)-1)*3+1))),"")</f>
        <v/>
      </c>
      <c r="S5355" s="26" t="str">
        <f t="array" ref="S5355">IFERROR(IF(OR(J5355="",M5355="",F5355=""),"",IF(F5355="학생부종합",INDEX(종합배치표!$C:$Q,MATCH(J5355,종합배치표!$B:$B,0),(MATCH(M5355,{"A","B","C","D","E"},0)-1)*3+2),INDEX(교과배치표!$C:$Q,MATCH(J5355,교과배치표!$B:$B,0),(MATCH(M5355,{"A","B","C","D","E"},0)-1)*3+2))),"")</f>
        <v/>
      </c>
      <c r="T5355" s="26" t="str">
        <f t="array" ref="T5355">IFERROR(IF(OR(J5355="",M5355="",F5355=""),"",IF(F5355="학생부종합",INDEX(종합배치표!$C:$Q,MATCH(J5355,종합배치표!$B:$B,0),(MATCH(M5355,{"A","B","C","D","E"},0)-1)*3+3),INDEX(교과배치표!$C:$Q,MATCH(J5355,교과배치표!$B:$B,0),(MATCH(M5355,{"A","B","C","D","E"},0)-1)*3+3))),"")</f>
        <v/>
      </c>
    </row>
    <row r="5356" spans="2:20" ht="14.25" customHeight="1">
      <c r="B5356" s="20">
        <v>6533</v>
      </c>
      <c r="C5356" s="21" t="s">
        <v>170</v>
      </c>
      <c r="D5356" s="21" t="s">
        <v>619</v>
      </c>
      <c r="E5356" s="21" t="s">
        <v>1699</v>
      </c>
      <c r="F5356" s="21" t="s">
        <v>24</v>
      </c>
      <c r="G5356" s="21" t="s">
        <v>1700</v>
      </c>
      <c r="H5356" s="21" t="s">
        <v>1748</v>
      </c>
      <c r="I5356" s="21" t="s">
        <v>27</v>
      </c>
      <c r="J5356" s="23"/>
      <c r="K5356" s="24">
        <v>4</v>
      </c>
      <c r="M5356" s="25" t="str">
        <f>IF(I5356="","",IF(I5356="인문",성적입력!$C$8,성적입력!$C$9))</f>
        <v>A</v>
      </c>
      <c r="N5356" s="26">
        <f>성적입력!$C$15</f>
        <v>3</v>
      </c>
      <c r="P5356" s="27" t="str">
        <f t="shared" si="177"/>
        <v/>
      </c>
      <c r="R5356" s="26" t="str">
        <f t="array" ref="R5356">IFERROR(IF(OR(J5356="",M5356="",F5356=""),"",IF(F5356="학생부종합",INDEX(종합배치표!$C:$Q,MATCH(J5356,종합배치표!$B:$B,0),(MATCH(M5356,{"A","B","C","D","E"},0)-1)*3+1),INDEX(교과배치표!$C:$Q,MATCH(J5356,교과배치표!$B:$B,0),(MATCH(M5356,{"A","B","C","D","E"},0)-1)*3+1))),"")</f>
        <v/>
      </c>
      <c r="S5356" s="26" t="str">
        <f t="array" ref="S5356">IFERROR(IF(OR(J5356="",M5356="",F5356=""),"",IF(F5356="학생부종합",INDEX(종합배치표!$C:$Q,MATCH(J5356,종합배치표!$B:$B,0),(MATCH(M5356,{"A","B","C","D","E"},0)-1)*3+2),INDEX(교과배치표!$C:$Q,MATCH(J5356,교과배치표!$B:$B,0),(MATCH(M5356,{"A","B","C","D","E"},0)-1)*3+2))),"")</f>
        <v/>
      </c>
      <c r="T5356" s="26" t="str">
        <f t="array" ref="T5356">IFERROR(IF(OR(J5356="",M5356="",F5356=""),"",IF(F5356="학생부종합",INDEX(종합배치표!$C:$Q,MATCH(J5356,종합배치표!$B:$B,0),(MATCH(M5356,{"A","B","C","D","E"},0)-1)*3+3),INDEX(교과배치표!$C:$Q,MATCH(J5356,교과배치표!$B:$B,0),(MATCH(M5356,{"A","B","C","D","E"},0)-1)*3+3))),"")</f>
        <v/>
      </c>
    </row>
    <row r="5357" spans="2:20" ht="14.25" customHeight="1">
      <c r="B5357" s="20">
        <v>6534</v>
      </c>
      <c r="C5357" s="21" t="s">
        <v>170</v>
      </c>
      <c r="D5357" s="21" t="s">
        <v>619</v>
      </c>
      <c r="E5357" s="21" t="s">
        <v>1699</v>
      </c>
      <c r="F5357" s="21" t="s">
        <v>24</v>
      </c>
      <c r="G5357" s="21" t="s">
        <v>1701</v>
      </c>
      <c r="H5357" s="21" t="s">
        <v>1748</v>
      </c>
      <c r="I5357" s="21" t="s">
        <v>27</v>
      </c>
      <c r="J5357" s="23"/>
      <c r="K5357" s="24">
        <v>4</v>
      </c>
      <c r="M5357" s="25" t="str">
        <f>IF(I5357="","",IF(I5357="인문",성적입력!$C$8,성적입력!$C$9))</f>
        <v>A</v>
      </c>
      <c r="N5357" s="26">
        <f>성적입력!$C$15</f>
        <v>3</v>
      </c>
      <c r="P5357" s="27" t="str">
        <f t="shared" si="177"/>
        <v/>
      </c>
      <c r="R5357" s="26" t="str">
        <f t="array" ref="R5357">IFERROR(IF(OR(J5357="",M5357="",F5357=""),"",IF(F5357="학생부종합",INDEX(종합배치표!$C:$Q,MATCH(J5357,종합배치표!$B:$B,0),(MATCH(M5357,{"A","B","C","D","E"},0)-1)*3+1),INDEX(교과배치표!$C:$Q,MATCH(J5357,교과배치표!$B:$B,0),(MATCH(M5357,{"A","B","C","D","E"},0)-1)*3+1))),"")</f>
        <v/>
      </c>
      <c r="S5357" s="26" t="str">
        <f t="array" ref="S5357">IFERROR(IF(OR(J5357="",M5357="",F5357=""),"",IF(F5357="학생부종합",INDEX(종합배치표!$C:$Q,MATCH(J5357,종합배치표!$B:$B,0),(MATCH(M5357,{"A","B","C","D","E"},0)-1)*3+2),INDEX(교과배치표!$C:$Q,MATCH(J5357,교과배치표!$B:$B,0),(MATCH(M5357,{"A","B","C","D","E"},0)-1)*3+2))),"")</f>
        <v/>
      </c>
      <c r="T5357" s="26" t="str">
        <f t="array" ref="T5357">IFERROR(IF(OR(J5357="",M5357="",F5357=""),"",IF(F5357="학생부종합",INDEX(종합배치표!$C:$Q,MATCH(J5357,종합배치표!$B:$B,0),(MATCH(M5357,{"A","B","C","D","E"},0)-1)*3+3),INDEX(교과배치표!$C:$Q,MATCH(J5357,교과배치표!$B:$B,0),(MATCH(M5357,{"A","B","C","D","E"},0)-1)*3+3))),"")</f>
        <v/>
      </c>
    </row>
    <row r="5358" spans="2:20" ht="14.25" customHeight="1">
      <c r="B5358" s="20">
        <v>6535</v>
      </c>
      <c r="C5358" s="21" t="s">
        <v>22</v>
      </c>
      <c r="D5358" s="21" t="s">
        <v>22</v>
      </c>
      <c r="E5358" s="21" t="s">
        <v>1699</v>
      </c>
      <c r="F5358" s="21" t="s">
        <v>68</v>
      </c>
      <c r="G5358" s="21" t="s">
        <v>376</v>
      </c>
      <c r="H5358" s="21" t="s">
        <v>40</v>
      </c>
      <c r="I5358" s="21" t="s">
        <v>27</v>
      </c>
      <c r="J5358" s="23"/>
      <c r="K5358" s="24">
        <v>5</v>
      </c>
      <c r="M5358" s="25" t="str">
        <f>IF(I5358="","",IF(I5358="인문",성적입력!$C$8,성적입력!$C$9))</f>
        <v>A</v>
      </c>
      <c r="N5358" s="26">
        <f>성적입력!$C$15</f>
        <v>3</v>
      </c>
      <c r="P5358" s="27" t="str">
        <f t="shared" si="177"/>
        <v/>
      </c>
      <c r="R5358" s="26" t="str">
        <f t="array" ref="R5358">IFERROR(IF(OR(J5358="",M5358="",F5358=""),"",IF(F5358="학생부종합",INDEX(종합배치표!$C:$Q,MATCH(J5358,종합배치표!$B:$B,0),(MATCH(M5358,{"A","B","C","D","E"},0)-1)*3+1),INDEX(교과배치표!$C:$Q,MATCH(J5358,교과배치표!$B:$B,0),(MATCH(M5358,{"A","B","C","D","E"},0)-1)*3+1))),"")</f>
        <v/>
      </c>
      <c r="S5358" s="26" t="str">
        <f t="array" ref="S5358">IFERROR(IF(OR(J5358="",M5358="",F5358=""),"",IF(F5358="학생부종합",INDEX(종합배치표!$C:$Q,MATCH(J5358,종합배치표!$B:$B,0),(MATCH(M5358,{"A","B","C","D","E"},0)-1)*3+2),INDEX(교과배치표!$C:$Q,MATCH(J5358,교과배치표!$B:$B,0),(MATCH(M5358,{"A","B","C","D","E"},0)-1)*3+2))),"")</f>
        <v/>
      </c>
      <c r="T5358" s="26" t="str">
        <f t="array" ref="T5358">IFERROR(IF(OR(J5358="",M5358="",F5358=""),"",IF(F5358="학생부종합",INDEX(종합배치표!$C:$Q,MATCH(J5358,종합배치표!$B:$B,0),(MATCH(M5358,{"A","B","C","D","E"},0)-1)*3+3),INDEX(교과배치표!$C:$Q,MATCH(J5358,교과배치표!$B:$B,0),(MATCH(M5358,{"A","B","C","D","E"},0)-1)*3+3))),"")</f>
        <v/>
      </c>
    </row>
    <row r="5359" spans="2:20" ht="14.25" customHeight="1">
      <c r="B5359" s="20">
        <v>6536</v>
      </c>
      <c r="C5359" s="21" t="s">
        <v>22</v>
      </c>
      <c r="D5359" s="21" t="s">
        <v>22</v>
      </c>
      <c r="E5359" s="21" t="s">
        <v>1699</v>
      </c>
      <c r="F5359" s="21" t="s">
        <v>24</v>
      </c>
      <c r="G5359" s="21" t="s">
        <v>1700</v>
      </c>
      <c r="H5359" s="21" t="s">
        <v>40</v>
      </c>
      <c r="I5359" s="21" t="s">
        <v>27</v>
      </c>
      <c r="J5359" s="23"/>
      <c r="K5359" s="24">
        <v>6</v>
      </c>
      <c r="M5359" s="25" t="str">
        <f>IF(I5359="","",IF(I5359="인문",성적입력!$C$8,성적입력!$C$9))</f>
        <v>A</v>
      </c>
      <c r="N5359" s="26">
        <f>성적입력!$C$15</f>
        <v>3</v>
      </c>
      <c r="P5359" s="27" t="str">
        <f t="shared" si="177"/>
        <v/>
      </c>
      <c r="R5359" s="26" t="str">
        <f t="array" ref="R5359">IFERROR(IF(OR(J5359="",M5359="",F5359=""),"",IF(F5359="학생부종합",INDEX(종합배치표!$C:$Q,MATCH(J5359,종합배치표!$B:$B,0),(MATCH(M5359,{"A","B","C","D","E"},0)-1)*3+1),INDEX(교과배치표!$C:$Q,MATCH(J5359,교과배치표!$B:$B,0),(MATCH(M5359,{"A","B","C","D","E"},0)-1)*3+1))),"")</f>
        <v/>
      </c>
      <c r="S5359" s="26" t="str">
        <f t="array" ref="S5359">IFERROR(IF(OR(J5359="",M5359="",F5359=""),"",IF(F5359="학생부종합",INDEX(종합배치표!$C:$Q,MATCH(J5359,종합배치표!$B:$B,0),(MATCH(M5359,{"A","B","C","D","E"},0)-1)*3+2),INDEX(교과배치표!$C:$Q,MATCH(J5359,교과배치표!$B:$B,0),(MATCH(M5359,{"A","B","C","D","E"},0)-1)*3+2))),"")</f>
        <v/>
      </c>
      <c r="T5359" s="26" t="str">
        <f t="array" ref="T5359">IFERROR(IF(OR(J5359="",M5359="",F5359=""),"",IF(F5359="학생부종합",INDEX(종합배치표!$C:$Q,MATCH(J5359,종합배치표!$B:$B,0),(MATCH(M5359,{"A","B","C","D","E"},0)-1)*3+3),INDEX(교과배치표!$C:$Q,MATCH(J5359,교과배치표!$B:$B,0),(MATCH(M5359,{"A","B","C","D","E"},0)-1)*3+3))),"")</f>
        <v/>
      </c>
    </row>
    <row r="5360" spans="2:20" ht="14.25" customHeight="1">
      <c r="B5360" s="20">
        <v>6537</v>
      </c>
      <c r="C5360" s="21" t="s">
        <v>22</v>
      </c>
      <c r="D5360" s="21" t="s">
        <v>22</v>
      </c>
      <c r="E5360" s="21" t="s">
        <v>1699</v>
      </c>
      <c r="F5360" s="21" t="s">
        <v>24</v>
      </c>
      <c r="G5360" s="21" t="s">
        <v>1701</v>
      </c>
      <c r="H5360" s="21" t="s">
        <v>40</v>
      </c>
      <c r="I5360" s="21" t="s">
        <v>27</v>
      </c>
      <c r="J5360" s="23"/>
      <c r="K5360" s="24">
        <v>5</v>
      </c>
      <c r="M5360" s="25" t="str">
        <f>IF(I5360="","",IF(I5360="인문",성적입력!$C$8,성적입력!$C$9))</f>
        <v>A</v>
      </c>
      <c r="N5360" s="26">
        <f>성적입력!$C$15</f>
        <v>3</v>
      </c>
      <c r="P5360" s="27" t="str">
        <f t="shared" si="177"/>
        <v/>
      </c>
      <c r="R5360" s="26" t="str">
        <f t="array" ref="R5360">IFERROR(IF(OR(J5360="",M5360="",F5360=""),"",IF(F5360="학생부종합",INDEX(종합배치표!$C:$Q,MATCH(J5360,종합배치표!$B:$B,0),(MATCH(M5360,{"A","B","C","D","E"},0)-1)*3+1),INDEX(교과배치표!$C:$Q,MATCH(J5360,교과배치표!$B:$B,0),(MATCH(M5360,{"A","B","C","D","E"},0)-1)*3+1))),"")</f>
        <v/>
      </c>
      <c r="S5360" s="26" t="str">
        <f t="array" ref="S5360">IFERROR(IF(OR(J5360="",M5360="",F5360=""),"",IF(F5360="학생부종합",INDEX(종합배치표!$C:$Q,MATCH(J5360,종합배치표!$B:$B,0),(MATCH(M5360,{"A","B","C","D","E"},0)-1)*3+2),INDEX(교과배치표!$C:$Q,MATCH(J5360,교과배치표!$B:$B,0),(MATCH(M5360,{"A","B","C","D","E"},0)-1)*3+2))),"")</f>
        <v/>
      </c>
      <c r="T5360" s="26" t="str">
        <f t="array" ref="T5360">IFERROR(IF(OR(J5360="",M5360="",F5360=""),"",IF(F5360="학생부종합",INDEX(종합배치표!$C:$Q,MATCH(J5360,종합배치표!$B:$B,0),(MATCH(M5360,{"A","B","C","D","E"},0)-1)*3+3),INDEX(교과배치표!$C:$Q,MATCH(J5360,교과배치표!$B:$B,0),(MATCH(M5360,{"A","B","C","D","E"},0)-1)*3+3))),"")</f>
        <v/>
      </c>
    </row>
    <row r="5361" spans="2:20" ht="14.25" customHeight="1">
      <c r="B5361" s="20">
        <v>6538</v>
      </c>
      <c r="C5361" s="21" t="s">
        <v>170</v>
      </c>
      <c r="D5361" s="21" t="s">
        <v>619</v>
      </c>
      <c r="E5361" s="21" t="s">
        <v>1699</v>
      </c>
      <c r="F5361" s="21" t="s">
        <v>68</v>
      </c>
      <c r="G5361" s="21" t="s">
        <v>376</v>
      </c>
      <c r="H5361" s="21" t="s">
        <v>1749</v>
      </c>
      <c r="I5361" s="21" t="s">
        <v>27</v>
      </c>
      <c r="J5361" s="23"/>
      <c r="K5361" s="24">
        <v>4</v>
      </c>
      <c r="M5361" s="25" t="str">
        <f>IF(I5361="","",IF(I5361="인문",성적입력!$C$8,성적입력!$C$9))</f>
        <v>A</v>
      </c>
      <c r="N5361" s="26">
        <f>성적입력!$C$15</f>
        <v>3</v>
      </c>
      <c r="P5361" s="27" t="str">
        <f t="shared" si="177"/>
        <v/>
      </c>
      <c r="R5361" s="26" t="str">
        <f t="array" ref="R5361">IFERROR(IF(OR(J5361="",M5361="",F5361=""),"",IF(F5361="학생부종합",INDEX(종합배치표!$C:$Q,MATCH(J5361,종합배치표!$B:$B,0),(MATCH(M5361,{"A","B","C","D","E"},0)-1)*3+1),INDEX(교과배치표!$C:$Q,MATCH(J5361,교과배치표!$B:$B,0),(MATCH(M5361,{"A","B","C","D","E"},0)-1)*3+1))),"")</f>
        <v/>
      </c>
      <c r="S5361" s="26" t="str">
        <f t="array" ref="S5361">IFERROR(IF(OR(J5361="",M5361="",F5361=""),"",IF(F5361="학생부종합",INDEX(종합배치표!$C:$Q,MATCH(J5361,종합배치표!$B:$B,0),(MATCH(M5361,{"A","B","C","D","E"},0)-1)*3+2),INDEX(교과배치표!$C:$Q,MATCH(J5361,교과배치표!$B:$B,0),(MATCH(M5361,{"A","B","C","D","E"},0)-1)*3+2))),"")</f>
        <v/>
      </c>
      <c r="T5361" s="26" t="str">
        <f t="array" ref="T5361">IFERROR(IF(OR(J5361="",M5361="",F5361=""),"",IF(F5361="학생부종합",INDEX(종합배치표!$C:$Q,MATCH(J5361,종합배치표!$B:$B,0),(MATCH(M5361,{"A","B","C","D","E"},0)-1)*3+3),INDEX(교과배치표!$C:$Q,MATCH(J5361,교과배치표!$B:$B,0),(MATCH(M5361,{"A","B","C","D","E"},0)-1)*3+3))),"")</f>
        <v/>
      </c>
    </row>
    <row r="5362" spans="2:20" ht="14.25" customHeight="1">
      <c r="B5362" s="20">
        <v>6539</v>
      </c>
      <c r="C5362" s="21" t="s">
        <v>170</v>
      </c>
      <c r="D5362" s="21" t="s">
        <v>619</v>
      </c>
      <c r="E5362" s="21" t="s">
        <v>1699</v>
      </c>
      <c r="F5362" s="21" t="s">
        <v>24</v>
      </c>
      <c r="G5362" s="21" t="s">
        <v>1700</v>
      </c>
      <c r="H5362" s="21" t="s">
        <v>1749</v>
      </c>
      <c r="I5362" s="21" t="s">
        <v>27</v>
      </c>
      <c r="J5362" s="23"/>
      <c r="K5362" s="24">
        <v>5</v>
      </c>
      <c r="M5362" s="25" t="str">
        <f>IF(I5362="","",IF(I5362="인문",성적입력!$C$8,성적입력!$C$9))</f>
        <v>A</v>
      </c>
      <c r="N5362" s="26">
        <f>성적입력!$C$15</f>
        <v>3</v>
      </c>
      <c r="P5362" s="27" t="str">
        <f t="shared" si="177"/>
        <v/>
      </c>
      <c r="R5362" s="26" t="str">
        <f t="array" ref="R5362">IFERROR(IF(OR(J5362="",M5362="",F5362=""),"",IF(F5362="학생부종합",INDEX(종합배치표!$C:$Q,MATCH(J5362,종합배치표!$B:$B,0),(MATCH(M5362,{"A","B","C","D","E"},0)-1)*3+1),INDEX(교과배치표!$C:$Q,MATCH(J5362,교과배치표!$B:$B,0),(MATCH(M5362,{"A","B","C","D","E"},0)-1)*3+1))),"")</f>
        <v/>
      </c>
      <c r="S5362" s="26" t="str">
        <f t="array" ref="S5362">IFERROR(IF(OR(J5362="",M5362="",F5362=""),"",IF(F5362="학생부종합",INDEX(종합배치표!$C:$Q,MATCH(J5362,종합배치표!$B:$B,0),(MATCH(M5362,{"A","B","C","D","E"},0)-1)*3+2),INDEX(교과배치표!$C:$Q,MATCH(J5362,교과배치표!$B:$B,0),(MATCH(M5362,{"A","B","C","D","E"},0)-1)*3+2))),"")</f>
        <v/>
      </c>
      <c r="T5362" s="26" t="str">
        <f t="array" ref="T5362">IFERROR(IF(OR(J5362="",M5362="",F5362=""),"",IF(F5362="학생부종합",INDEX(종합배치표!$C:$Q,MATCH(J5362,종합배치표!$B:$B,0),(MATCH(M5362,{"A","B","C","D","E"},0)-1)*3+3),INDEX(교과배치표!$C:$Q,MATCH(J5362,교과배치표!$B:$B,0),(MATCH(M5362,{"A","B","C","D","E"},0)-1)*3+3))),"")</f>
        <v/>
      </c>
    </row>
    <row r="5363" spans="2:20" ht="14.25" customHeight="1">
      <c r="B5363" s="20">
        <v>6540</v>
      </c>
      <c r="C5363" s="21" t="s">
        <v>170</v>
      </c>
      <c r="D5363" s="21" t="s">
        <v>619</v>
      </c>
      <c r="E5363" s="21" t="s">
        <v>1699</v>
      </c>
      <c r="F5363" s="21" t="s">
        <v>24</v>
      </c>
      <c r="G5363" s="21" t="s">
        <v>1701</v>
      </c>
      <c r="H5363" s="21" t="s">
        <v>1749</v>
      </c>
      <c r="I5363" s="21" t="s">
        <v>27</v>
      </c>
      <c r="J5363" s="23"/>
      <c r="K5363" s="24">
        <v>6</v>
      </c>
      <c r="M5363" s="25" t="str">
        <f>IF(I5363="","",IF(I5363="인문",성적입력!$C$8,성적입력!$C$9))</f>
        <v>A</v>
      </c>
      <c r="N5363" s="26">
        <f>성적입력!$C$15</f>
        <v>3</v>
      </c>
      <c r="P5363" s="27" t="str">
        <f t="shared" si="177"/>
        <v/>
      </c>
      <c r="R5363" s="26" t="str">
        <f t="array" ref="R5363">IFERROR(IF(OR(J5363="",M5363="",F5363=""),"",IF(F5363="학생부종합",INDEX(종합배치표!$C:$Q,MATCH(J5363,종합배치표!$B:$B,0),(MATCH(M5363,{"A","B","C","D","E"},0)-1)*3+1),INDEX(교과배치표!$C:$Q,MATCH(J5363,교과배치표!$B:$B,0),(MATCH(M5363,{"A","B","C","D","E"},0)-1)*3+1))),"")</f>
        <v/>
      </c>
      <c r="S5363" s="26" t="str">
        <f t="array" ref="S5363">IFERROR(IF(OR(J5363="",M5363="",F5363=""),"",IF(F5363="학생부종합",INDEX(종합배치표!$C:$Q,MATCH(J5363,종합배치표!$B:$B,0),(MATCH(M5363,{"A","B","C","D","E"},0)-1)*3+2),INDEX(교과배치표!$C:$Q,MATCH(J5363,교과배치표!$B:$B,0),(MATCH(M5363,{"A","B","C","D","E"},0)-1)*3+2))),"")</f>
        <v/>
      </c>
      <c r="T5363" s="26" t="str">
        <f t="array" ref="T5363">IFERROR(IF(OR(J5363="",M5363="",F5363=""),"",IF(F5363="학생부종합",INDEX(종합배치표!$C:$Q,MATCH(J5363,종합배치표!$B:$B,0),(MATCH(M5363,{"A","B","C","D","E"},0)-1)*3+3),INDEX(교과배치표!$C:$Q,MATCH(J5363,교과배치표!$B:$B,0),(MATCH(M5363,{"A","B","C","D","E"},0)-1)*3+3))),"")</f>
        <v/>
      </c>
    </row>
    <row r="5364" spans="2:20" ht="14.25" customHeight="1">
      <c r="B5364" s="20">
        <v>6541</v>
      </c>
      <c r="C5364" s="21" t="s">
        <v>170</v>
      </c>
      <c r="D5364" s="21" t="s">
        <v>619</v>
      </c>
      <c r="E5364" s="21" t="s">
        <v>1699</v>
      </c>
      <c r="F5364" s="21" t="s">
        <v>68</v>
      </c>
      <c r="G5364" s="21" t="s">
        <v>376</v>
      </c>
      <c r="H5364" s="21" t="s">
        <v>110</v>
      </c>
      <c r="I5364" s="21" t="s">
        <v>60</v>
      </c>
      <c r="J5364" s="23"/>
      <c r="K5364" s="24">
        <v>4</v>
      </c>
      <c r="M5364" s="25" t="str">
        <f>IF(I5364="","",IF(I5364="인문",성적입력!$C$8,성적입력!$C$9))</f>
        <v>A</v>
      </c>
      <c r="N5364" s="26">
        <f>성적입력!$C$15</f>
        <v>3</v>
      </c>
      <c r="P5364" s="27" t="str">
        <f t="shared" si="177"/>
        <v/>
      </c>
      <c r="R5364" s="26" t="str">
        <f t="array" ref="R5364">IFERROR(IF(OR(J5364="",M5364="",F5364=""),"",IF(F5364="학생부종합",INDEX(종합배치표!$C:$Q,MATCH(J5364,종합배치표!$B:$B,0),(MATCH(M5364,{"A","B","C","D","E"},0)-1)*3+1),INDEX(교과배치표!$C:$Q,MATCH(J5364,교과배치표!$B:$B,0),(MATCH(M5364,{"A","B","C","D","E"},0)-1)*3+1))),"")</f>
        <v/>
      </c>
      <c r="S5364" s="26" t="str">
        <f t="array" ref="S5364">IFERROR(IF(OR(J5364="",M5364="",F5364=""),"",IF(F5364="학생부종합",INDEX(종합배치표!$C:$Q,MATCH(J5364,종합배치표!$B:$B,0),(MATCH(M5364,{"A","B","C","D","E"},0)-1)*3+2),INDEX(교과배치표!$C:$Q,MATCH(J5364,교과배치표!$B:$B,0),(MATCH(M5364,{"A","B","C","D","E"},0)-1)*3+2))),"")</f>
        <v/>
      </c>
      <c r="T5364" s="26" t="str">
        <f t="array" ref="T5364">IFERROR(IF(OR(J5364="",M5364="",F5364=""),"",IF(F5364="학생부종합",INDEX(종합배치표!$C:$Q,MATCH(J5364,종합배치표!$B:$B,0),(MATCH(M5364,{"A","B","C","D","E"},0)-1)*3+3),INDEX(교과배치표!$C:$Q,MATCH(J5364,교과배치표!$B:$B,0),(MATCH(M5364,{"A","B","C","D","E"},0)-1)*3+3))),"")</f>
        <v/>
      </c>
    </row>
    <row r="5365" spans="2:20" ht="14.25" customHeight="1">
      <c r="B5365" s="20">
        <v>6542</v>
      </c>
      <c r="C5365" s="21" t="s">
        <v>170</v>
      </c>
      <c r="D5365" s="21" t="s">
        <v>619</v>
      </c>
      <c r="E5365" s="21" t="s">
        <v>1699</v>
      </c>
      <c r="F5365" s="21" t="s">
        <v>24</v>
      </c>
      <c r="G5365" s="21" t="s">
        <v>1700</v>
      </c>
      <c r="H5365" s="21" t="s">
        <v>110</v>
      </c>
      <c r="I5365" s="21" t="s">
        <v>60</v>
      </c>
      <c r="J5365" s="23"/>
      <c r="K5365" s="24">
        <v>5</v>
      </c>
      <c r="M5365" s="25" t="str">
        <f>IF(I5365="","",IF(I5365="인문",성적입력!$C$8,성적입력!$C$9))</f>
        <v>A</v>
      </c>
      <c r="N5365" s="26">
        <f>성적입력!$C$15</f>
        <v>3</v>
      </c>
      <c r="P5365" s="27" t="str">
        <f t="shared" si="177"/>
        <v/>
      </c>
      <c r="R5365" s="26" t="str">
        <f t="array" ref="R5365">IFERROR(IF(OR(J5365="",M5365="",F5365=""),"",IF(F5365="학생부종합",INDEX(종합배치표!$C:$Q,MATCH(J5365,종합배치표!$B:$B,0),(MATCH(M5365,{"A","B","C","D","E"},0)-1)*3+1),INDEX(교과배치표!$C:$Q,MATCH(J5365,교과배치표!$B:$B,0),(MATCH(M5365,{"A","B","C","D","E"},0)-1)*3+1))),"")</f>
        <v/>
      </c>
      <c r="S5365" s="26" t="str">
        <f t="array" ref="S5365">IFERROR(IF(OR(J5365="",M5365="",F5365=""),"",IF(F5365="학생부종합",INDEX(종합배치표!$C:$Q,MATCH(J5365,종합배치표!$B:$B,0),(MATCH(M5365,{"A","B","C","D","E"},0)-1)*3+2),INDEX(교과배치표!$C:$Q,MATCH(J5365,교과배치표!$B:$B,0),(MATCH(M5365,{"A","B","C","D","E"},0)-1)*3+2))),"")</f>
        <v/>
      </c>
      <c r="T5365" s="26" t="str">
        <f t="array" ref="T5365">IFERROR(IF(OR(J5365="",M5365="",F5365=""),"",IF(F5365="학생부종합",INDEX(종합배치표!$C:$Q,MATCH(J5365,종합배치표!$B:$B,0),(MATCH(M5365,{"A","B","C","D","E"},0)-1)*3+3),INDEX(교과배치표!$C:$Q,MATCH(J5365,교과배치표!$B:$B,0),(MATCH(M5365,{"A","B","C","D","E"},0)-1)*3+3))),"")</f>
        <v/>
      </c>
    </row>
    <row r="5366" spans="2:20" ht="14.25" customHeight="1">
      <c r="B5366" s="20">
        <v>6543</v>
      </c>
      <c r="C5366" s="21" t="s">
        <v>170</v>
      </c>
      <c r="D5366" s="21" t="s">
        <v>619</v>
      </c>
      <c r="E5366" s="21" t="s">
        <v>1699</v>
      </c>
      <c r="F5366" s="21" t="s">
        <v>24</v>
      </c>
      <c r="G5366" s="21" t="s">
        <v>1701</v>
      </c>
      <c r="H5366" s="21" t="s">
        <v>110</v>
      </c>
      <c r="I5366" s="21" t="s">
        <v>60</v>
      </c>
      <c r="J5366" s="23"/>
      <c r="K5366" s="24">
        <v>6</v>
      </c>
      <c r="M5366" s="25" t="str">
        <f>IF(I5366="","",IF(I5366="인문",성적입력!$C$8,성적입력!$C$9))</f>
        <v>A</v>
      </c>
      <c r="N5366" s="26">
        <f>성적입력!$C$15</f>
        <v>3</v>
      </c>
      <c r="P5366" s="27" t="str">
        <f t="shared" si="177"/>
        <v/>
      </c>
      <c r="R5366" s="26" t="str">
        <f t="array" ref="R5366">IFERROR(IF(OR(J5366="",M5366="",F5366=""),"",IF(F5366="학생부종합",INDEX(종합배치표!$C:$Q,MATCH(J5366,종합배치표!$B:$B,0),(MATCH(M5366,{"A","B","C","D","E"},0)-1)*3+1),INDEX(교과배치표!$C:$Q,MATCH(J5366,교과배치표!$B:$B,0),(MATCH(M5366,{"A","B","C","D","E"},0)-1)*3+1))),"")</f>
        <v/>
      </c>
      <c r="S5366" s="26" t="str">
        <f t="array" ref="S5366">IFERROR(IF(OR(J5366="",M5366="",F5366=""),"",IF(F5366="학생부종합",INDEX(종합배치표!$C:$Q,MATCH(J5366,종합배치표!$B:$B,0),(MATCH(M5366,{"A","B","C","D","E"},0)-1)*3+2),INDEX(교과배치표!$C:$Q,MATCH(J5366,교과배치표!$B:$B,0),(MATCH(M5366,{"A","B","C","D","E"},0)-1)*3+2))),"")</f>
        <v/>
      </c>
      <c r="T5366" s="26" t="str">
        <f t="array" ref="T5366">IFERROR(IF(OR(J5366="",M5366="",F5366=""),"",IF(F5366="학생부종합",INDEX(종합배치표!$C:$Q,MATCH(J5366,종합배치표!$B:$B,0),(MATCH(M5366,{"A","B","C","D","E"},0)-1)*3+3),INDEX(교과배치표!$C:$Q,MATCH(J5366,교과배치표!$B:$B,0),(MATCH(M5366,{"A","B","C","D","E"},0)-1)*3+3))),"")</f>
        <v/>
      </c>
    </row>
    <row r="5367" spans="2:20" ht="14.25" customHeight="1">
      <c r="B5367" s="20">
        <v>6544</v>
      </c>
      <c r="C5367" s="21" t="s">
        <v>170</v>
      </c>
      <c r="D5367" s="21" t="s">
        <v>619</v>
      </c>
      <c r="E5367" s="21" t="s">
        <v>1699</v>
      </c>
      <c r="F5367" s="21" t="s">
        <v>68</v>
      </c>
      <c r="G5367" s="21" t="s">
        <v>376</v>
      </c>
      <c r="H5367" s="21" t="s">
        <v>1750</v>
      </c>
      <c r="I5367" s="21" t="s">
        <v>60</v>
      </c>
      <c r="J5367" s="23"/>
      <c r="K5367" s="24">
        <v>4</v>
      </c>
      <c r="M5367" s="25" t="str">
        <f>IF(I5367="","",IF(I5367="인문",성적입력!$C$8,성적입력!$C$9))</f>
        <v>A</v>
      </c>
      <c r="N5367" s="26">
        <f>성적입력!$C$15</f>
        <v>3</v>
      </c>
      <c r="P5367" s="27" t="str">
        <f t="shared" si="177"/>
        <v/>
      </c>
      <c r="R5367" s="26" t="str">
        <f t="array" ref="R5367">IFERROR(IF(OR(J5367="",M5367="",F5367=""),"",IF(F5367="학생부종합",INDEX(종합배치표!$C:$Q,MATCH(J5367,종합배치표!$B:$B,0),(MATCH(M5367,{"A","B","C","D","E"},0)-1)*3+1),INDEX(교과배치표!$C:$Q,MATCH(J5367,교과배치표!$B:$B,0),(MATCH(M5367,{"A","B","C","D","E"},0)-1)*3+1))),"")</f>
        <v/>
      </c>
      <c r="S5367" s="26" t="str">
        <f t="array" ref="S5367">IFERROR(IF(OR(J5367="",M5367="",F5367=""),"",IF(F5367="학생부종합",INDEX(종합배치표!$C:$Q,MATCH(J5367,종합배치표!$B:$B,0),(MATCH(M5367,{"A","B","C","D","E"},0)-1)*3+2),INDEX(교과배치표!$C:$Q,MATCH(J5367,교과배치표!$B:$B,0),(MATCH(M5367,{"A","B","C","D","E"},0)-1)*3+2))),"")</f>
        <v/>
      </c>
      <c r="T5367" s="26" t="str">
        <f t="array" ref="T5367">IFERROR(IF(OR(J5367="",M5367="",F5367=""),"",IF(F5367="학생부종합",INDEX(종합배치표!$C:$Q,MATCH(J5367,종합배치표!$B:$B,0),(MATCH(M5367,{"A","B","C","D","E"},0)-1)*3+3),INDEX(교과배치표!$C:$Q,MATCH(J5367,교과배치표!$B:$B,0),(MATCH(M5367,{"A","B","C","D","E"},0)-1)*3+3))),"")</f>
        <v/>
      </c>
    </row>
    <row r="5368" spans="2:20" ht="14.25" customHeight="1">
      <c r="B5368" s="20">
        <v>6545</v>
      </c>
      <c r="C5368" s="21" t="s">
        <v>170</v>
      </c>
      <c r="D5368" s="21" t="s">
        <v>619</v>
      </c>
      <c r="E5368" s="21" t="s">
        <v>1699</v>
      </c>
      <c r="F5368" s="21" t="s">
        <v>24</v>
      </c>
      <c r="G5368" s="21" t="s">
        <v>1700</v>
      </c>
      <c r="H5368" s="21" t="s">
        <v>1750</v>
      </c>
      <c r="I5368" s="21" t="s">
        <v>60</v>
      </c>
      <c r="J5368" s="23"/>
      <c r="K5368" s="24">
        <v>5</v>
      </c>
      <c r="M5368" s="25" t="str">
        <f>IF(I5368="","",IF(I5368="인문",성적입력!$C$8,성적입력!$C$9))</f>
        <v>A</v>
      </c>
      <c r="N5368" s="26">
        <f>성적입력!$C$15</f>
        <v>3</v>
      </c>
      <c r="P5368" s="27" t="str">
        <f t="shared" si="177"/>
        <v/>
      </c>
      <c r="R5368" s="26" t="str">
        <f t="array" ref="R5368">IFERROR(IF(OR(J5368="",M5368="",F5368=""),"",IF(F5368="학생부종합",INDEX(종합배치표!$C:$Q,MATCH(J5368,종합배치표!$B:$B,0),(MATCH(M5368,{"A","B","C","D","E"},0)-1)*3+1),INDEX(교과배치표!$C:$Q,MATCH(J5368,교과배치표!$B:$B,0),(MATCH(M5368,{"A","B","C","D","E"},0)-1)*3+1))),"")</f>
        <v/>
      </c>
      <c r="S5368" s="26" t="str">
        <f t="array" ref="S5368">IFERROR(IF(OR(J5368="",M5368="",F5368=""),"",IF(F5368="학생부종합",INDEX(종합배치표!$C:$Q,MATCH(J5368,종합배치표!$B:$B,0),(MATCH(M5368,{"A","B","C","D","E"},0)-1)*3+2),INDEX(교과배치표!$C:$Q,MATCH(J5368,교과배치표!$B:$B,0),(MATCH(M5368,{"A","B","C","D","E"},0)-1)*3+2))),"")</f>
        <v/>
      </c>
      <c r="T5368" s="26" t="str">
        <f t="array" ref="T5368">IFERROR(IF(OR(J5368="",M5368="",F5368=""),"",IF(F5368="학생부종합",INDEX(종합배치표!$C:$Q,MATCH(J5368,종합배치표!$B:$B,0),(MATCH(M5368,{"A","B","C","D","E"},0)-1)*3+3),INDEX(교과배치표!$C:$Q,MATCH(J5368,교과배치표!$B:$B,0),(MATCH(M5368,{"A","B","C","D","E"},0)-1)*3+3))),"")</f>
        <v/>
      </c>
    </row>
    <row r="5369" spans="2:20" ht="14.25" customHeight="1">
      <c r="B5369" s="20">
        <v>6546</v>
      </c>
      <c r="C5369" s="21" t="s">
        <v>170</v>
      </c>
      <c r="D5369" s="21" t="s">
        <v>619</v>
      </c>
      <c r="E5369" s="21" t="s">
        <v>1699</v>
      </c>
      <c r="F5369" s="21" t="s">
        <v>24</v>
      </c>
      <c r="G5369" s="21" t="s">
        <v>1701</v>
      </c>
      <c r="H5369" s="21" t="s">
        <v>1750</v>
      </c>
      <c r="I5369" s="21" t="s">
        <v>60</v>
      </c>
      <c r="J5369" s="23"/>
      <c r="K5369" s="24">
        <v>6</v>
      </c>
      <c r="M5369" s="25" t="str">
        <f>IF(I5369="","",IF(I5369="인문",성적입력!$C$8,성적입력!$C$9))</f>
        <v>A</v>
      </c>
      <c r="N5369" s="26">
        <f>성적입력!$C$15</f>
        <v>3</v>
      </c>
      <c r="P5369" s="27" t="str">
        <f t="shared" si="177"/>
        <v/>
      </c>
      <c r="R5369" s="26" t="str">
        <f t="array" ref="R5369">IFERROR(IF(OR(J5369="",M5369="",F5369=""),"",IF(F5369="학생부종합",INDEX(종합배치표!$C:$Q,MATCH(J5369,종합배치표!$B:$B,0),(MATCH(M5369,{"A","B","C","D","E"},0)-1)*3+1),INDEX(교과배치표!$C:$Q,MATCH(J5369,교과배치표!$B:$B,0),(MATCH(M5369,{"A","B","C","D","E"},0)-1)*3+1))),"")</f>
        <v/>
      </c>
      <c r="S5369" s="26" t="str">
        <f t="array" ref="S5369">IFERROR(IF(OR(J5369="",M5369="",F5369=""),"",IF(F5369="학생부종합",INDEX(종합배치표!$C:$Q,MATCH(J5369,종합배치표!$B:$B,0),(MATCH(M5369,{"A","B","C","D","E"},0)-1)*3+2),INDEX(교과배치표!$C:$Q,MATCH(J5369,교과배치표!$B:$B,0),(MATCH(M5369,{"A","B","C","D","E"},0)-1)*3+2))),"")</f>
        <v/>
      </c>
      <c r="T5369" s="26" t="str">
        <f t="array" ref="T5369">IFERROR(IF(OR(J5369="",M5369="",F5369=""),"",IF(F5369="학생부종합",INDEX(종합배치표!$C:$Q,MATCH(J5369,종합배치표!$B:$B,0),(MATCH(M5369,{"A","B","C","D","E"},0)-1)*3+3),INDEX(교과배치표!$C:$Q,MATCH(J5369,교과배치표!$B:$B,0),(MATCH(M5369,{"A","B","C","D","E"},0)-1)*3+3))),"")</f>
        <v/>
      </c>
    </row>
    <row r="5370" spans="2:20" ht="14.25" customHeight="1">
      <c r="B5370" s="20">
        <v>6547</v>
      </c>
      <c r="C5370" s="21" t="s">
        <v>170</v>
      </c>
      <c r="D5370" s="21" t="s">
        <v>619</v>
      </c>
      <c r="E5370" s="21" t="s">
        <v>1699</v>
      </c>
      <c r="F5370" s="21" t="s">
        <v>68</v>
      </c>
      <c r="G5370" s="21" t="s">
        <v>376</v>
      </c>
      <c r="H5370" s="22" t="s">
        <v>1751</v>
      </c>
      <c r="I5370" s="21" t="s">
        <v>60</v>
      </c>
      <c r="J5370" s="23"/>
      <c r="K5370" s="24">
        <v>4</v>
      </c>
      <c r="M5370" s="25" t="str">
        <f>IF(I5370="","",IF(I5370="인문",성적입력!$C$8,성적입력!$C$9))</f>
        <v>A</v>
      </c>
      <c r="N5370" s="26">
        <f>성적입력!$C$15</f>
        <v>3</v>
      </c>
      <c r="P5370" s="27" t="str">
        <f t="shared" si="177"/>
        <v/>
      </c>
      <c r="R5370" s="26" t="str">
        <f t="array" ref="R5370">IFERROR(IF(OR(J5370="",M5370="",F5370=""),"",IF(F5370="학생부종합",INDEX(종합배치표!$C:$Q,MATCH(J5370,종합배치표!$B:$B,0),(MATCH(M5370,{"A","B","C","D","E"},0)-1)*3+1),INDEX(교과배치표!$C:$Q,MATCH(J5370,교과배치표!$B:$B,0),(MATCH(M5370,{"A","B","C","D","E"},0)-1)*3+1))),"")</f>
        <v/>
      </c>
      <c r="S5370" s="26" t="str">
        <f t="array" ref="S5370">IFERROR(IF(OR(J5370="",M5370="",F5370=""),"",IF(F5370="학생부종합",INDEX(종합배치표!$C:$Q,MATCH(J5370,종합배치표!$B:$B,0),(MATCH(M5370,{"A","B","C","D","E"},0)-1)*3+2),INDEX(교과배치표!$C:$Q,MATCH(J5370,교과배치표!$B:$B,0),(MATCH(M5370,{"A","B","C","D","E"},0)-1)*3+2))),"")</f>
        <v/>
      </c>
      <c r="T5370" s="26" t="str">
        <f t="array" ref="T5370">IFERROR(IF(OR(J5370="",M5370="",F5370=""),"",IF(F5370="학생부종합",INDEX(종합배치표!$C:$Q,MATCH(J5370,종합배치표!$B:$B,0),(MATCH(M5370,{"A","B","C","D","E"},0)-1)*3+3),INDEX(교과배치표!$C:$Q,MATCH(J5370,교과배치표!$B:$B,0),(MATCH(M5370,{"A","B","C","D","E"},0)-1)*3+3))),"")</f>
        <v/>
      </c>
    </row>
    <row r="5371" spans="2:20" ht="14.25" customHeight="1">
      <c r="B5371" s="20">
        <v>6548</v>
      </c>
      <c r="C5371" s="21" t="s">
        <v>170</v>
      </c>
      <c r="D5371" s="21" t="s">
        <v>619</v>
      </c>
      <c r="E5371" s="21" t="s">
        <v>1699</v>
      </c>
      <c r="F5371" s="21" t="s">
        <v>24</v>
      </c>
      <c r="G5371" s="21" t="s">
        <v>1700</v>
      </c>
      <c r="H5371" s="22" t="s">
        <v>1751</v>
      </c>
      <c r="I5371" s="21" t="s">
        <v>60</v>
      </c>
      <c r="J5371" s="23"/>
      <c r="K5371" s="24">
        <v>9</v>
      </c>
      <c r="M5371" s="25" t="str">
        <f>IF(I5371="","",IF(I5371="인문",성적입력!$C$8,성적입력!$C$9))</f>
        <v>A</v>
      </c>
      <c r="N5371" s="26">
        <f>성적입력!$C$15</f>
        <v>3</v>
      </c>
      <c r="P5371" s="27" t="str">
        <f t="shared" si="177"/>
        <v/>
      </c>
      <c r="R5371" s="26" t="str">
        <f t="array" ref="R5371">IFERROR(IF(OR(J5371="",M5371="",F5371=""),"",IF(F5371="학생부종합",INDEX(종합배치표!$C:$Q,MATCH(J5371,종합배치표!$B:$B,0),(MATCH(M5371,{"A","B","C","D","E"},0)-1)*3+1),INDEX(교과배치표!$C:$Q,MATCH(J5371,교과배치표!$B:$B,0),(MATCH(M5371,{"A","B","C","D","E"},0)-1)*3+1))),"")</f>
        <v/>
      </c>
      <c r="S5371" s="26" t="str">
        <f t="array" ref="S5371">IFERROR(IF(OR(J5371="",M5371="",F5371=""),"",IF(F5371="학생부종합",INDEX(종합배치표!$C:$Q,MATCH(J5371,종합배치표!$B:$B,0),(MATCH(M5371,{"A","B","C","D","E"},0)-1)*3+2),INDEX(교과배치표!$C:$Q,MATCH(J5371,교과배치표!$B:$B,0),(MATCH(M5371,{"A","B","C","D","E"},0)-1)*3+2))),"")</f>
        <v/>
      </c>
      <c r="T5371" s="26" t="str">
        <f t="array" ref="T5371">IFERROR(IF(OR(J5371="",M5371="",F5371=""),"",IF(F5371="학생부종합",INDEX(종합배치표!$C:$Q,MATCH(J5371,종합배치표!$B:$B,0),(MATCH(M5371,{"A","B","C","D","E"},0)-1)*3+3),INDEX(교과배치표!$C:$Q,MATCH(J5371,교과배치표!$B:$B,0),(MATCH(M5371,{"A","B","C","D","E"},0)-1)*3+3))),"")</f>
        <v/>
      </c>
    </row>
    <row r="5372" spans="2:20" ht="14.25" customHeight="1">
      <c r="B5372" s="20">
        <v>6549</v>
      </c>
      <c r="C5372" s="21" t="s">
        <v>170</v>
      </c>
      <c r="D5372" s="21" t="s">
        <v>619</v>
      </c>
      <c r="E5372" s="21" t="s">
        <v>1699</v>
      </c>
      <c r="F5372" s="21" t="s">
        <v>24</v>
      </c>
      <c r="G5372" s="21" t="s">
        <v>1701</v>
      </c>
      <c r="H5372" s="22" t="s">
        <v>1751</v>
      </c>
      <c r="I5372" s="21" t="s">
        <v>60</v>
      </c>
      <c r="J5372" s="23"/>
      <c r="K5372" s="24">
        <v>8</v>
      </c>
      <c r="M5372" s="25" t="str">
        <f>IF(I5372="","",IF(I5372="인문",성적입력!$C$8,성적입력!$C$9))</f>
        <v>A</v>
      </c>
      <c r="N5372" s="26">
        <f>성적입력!$C$15</f>
        <v>3</v>
      </c>
      <c r="P5372" s="27" t="str">
        <f t="shared" si="177"/>
        <v/>
      </c>
      <c r="R5372" s="26" t="str">
        <f t="array" ref="R5372">IFERROR(IF(OR(J5372="",M5372="",F5372=""),"",IF(F5372="학생부종합",INDEX(종합배치표!$C:$Q,MATCH(J5372,종합배치표!$B:$B,0),(MATCH(M5372,{"A","B","C","D","E"},0)-1)*3+1),INDEX(교과배치표!$C:$Q,MATCH(J5372,교과배치표!$B:$B,0),(MATCH(M5372,{"A","B","C","D","E"},0)-1)*3+1))),"")</f>
        <v/>
      </c>
      <c r="S5372" s="26" t="str">
        <f t="array" ref="S5372">IFERROR(IF(OR(J5372="",M5372="",F5372=""),"",IF(F5372="학생부종합",INDEX(종합배치표!$C:$Q,MATCH(J5372,종합배치표!$B:$B,0),(MATCH(M5372,{"A","B","C","D","E"},0)-1)*3+2),INDEX(교과배치표!$C:$Q,MATCH(J5372,교과배치표!$B:$B,0),(MATCH(M5372,{"A","B","C","D","E"},0)-1)*3+2))),"")</f>
        <v/>
      </c>
      <c r="T5372" s="26" t="str">
        <f t="array" ref="T5372">IFERROR(IF(OR(J5372="",M5372="",F5372=""),"",IF(F5372="학생부종합",INDEX(종합배치표!$C:$Q,MATCH(J5372,종합배치표!$B:$B,0),(MATCH(M5372,{"A","B","C","D","E"},0)-1)*3+3),INDEX(교과배치표!$C:$Q,MATCH(J5372,교과배치표!$B:$B,0),(MATCH(M5372,{"A","B","C","D","E"},0)-1)*3+3))),"")</f>
        <v/>
      </c>
    </row>
    <row r="5373" spans="2:20" ht="14.25" customHeight="1">
      <c r="B5373" s="20">
        <v>6550</v>
      </c>
      <c r="C5373" s="21" t="s">
        <v>22</v>
      </c>
      <c r="D5373" s="21" t="s">
        <v>22</v>
      </c>
      <c r="E5373" s="21" t="s">
        <v>1699</v>
      </c>
      <c r="F5373" s="21" t="s">
        <v>68</v>
      </c>
      <c r="G5373" s="21" t="s">
        <v>376</v>
      </c>
      <c r="H5373" s="22" t="s">
        <v>1752</v>
      </c>
      <c r="I5373" s="21" t="s">
        <v>27</v>
      </c>
      <c r="J5373" s="23"/>
      <c r="K5373" s="24">
        <v>8</v>
      </c>
      <c r="M5373" s="25" t="str">
        <f>IF(I5373="","",IF(I5373="인문",성적입력!$C$8,성적입력!$C$9))</f>
        <v>A</v>
      </c>
      <c r="N5373" s="26">
        <f>성적입력!$C$15</f>
        <v>3</v>
      </c>
      <c r="P5373" s="27" t="str">
        <f t="shared" si="177"/>
        <v/>
      </c>
      <c r="R5373" s="26" t="str">
        <f t="array" ref="R5373">IFERROR(IF(OR(J5373="",M5373="",F5373=""),"",IF(F5373="학생부종합",INDEX(종합배치표!$C:$Q,MATCH(J5373,종합배치표!$B:$B,0),(MATCH(M5373,{"A","B","C","D","E"},0)-1)*3+1),INDEX(교과배치표!$C:$Q,MATCH(J5373,교과배치표!$B:$B,0),(MATCH(M5373,{"A","B","C","D","E"},0)-1)*3+1))),"")</f>
        <v/>
      </c>
      <c r="S5373" s="26" t="str">
        <f t="array" ref="S5373">IFERROR(IF(OR(J5373="",M5373="",F5373=""),"",IF(F5373="학생부종합",INDEX(종합배치표!$C:$Q,MATCH(J5373,종합배치표!$B:$B,0),(MATCH(M5373,{"A","B","C","D","E"},0)-1)*3+2),INDEX(교과배치표!$C:$Q,MATCH(J5373,교과배치표!$B:$B,0),(MATCH(M5373,{"A","B","C","D","E"},0)-1)*3+2))),"")</f>
        <v/>
      </c>
      <c r="T5373" s="26" t="str">
        <f t="array" ref="T5373">IFERROR(IF(OR(J5373="",M5373="",F5373=""),"",IF(F5373="학생부종합",INDEX(종합배치표!$C:$Q,MATCH(J5373,종합배치표!$B:$B,0),(MATCH(M5373,{"A","B","C","D","E"},0)-1)*3+3),INDEX(교과배치표!$C:$Q,MATCH(J5373,교과배치표!$B:$B,0),(MATCH(M5373,{"A","B","C","D","E"},0)-1)*3+3))),"")</f>
        <v/>
      </c>
    </row>
    <row r="5374" spans="2:20" ht="14.25" customHeight="1">
      <c r="B5374" s="20">
        <v>6551</v>
      </c>
      <c r="C5374" s="21" t="s">
        <v>22</v>
      </c>
      <c r="D5374" s="21" t="s">
        <v>22</v>
      </c>
      <c r="E5374" s="21" t="s">
        <v>1699</v>
      </c>
      <c r="F5374" s="21" t="s">
        <v>24</v>
      </c>
      <c r="G5374" s="21" t="s">
        <v>1700</v>
      </c>
      <c r="H5374" s="22" t="s">
        <v>1752</v>
      </c>
      <c r="I5374" s="21" t="s">
        <v>27</v>
      </c>
      <c r="J5374" s="23"/>
      <c r="K5374" s="24">
        <v>9</v>
      </c>
      <c r="M5374" s="25" t="str">
        <f>IF(I5374="","",IF(I5374="인문",성적입력!$C$8,성적입력!$C$9))</f>
        <v>A</v>
      </c>
      <c r="N5374" s="26">
        <f>성적입력!$C$15</f>
        <v>3</v>
      </c>
      <c r="P5374" s="27" t="str">
        <f t="shared" si="177"/>
        <v/>
      </c>
      <c r="R5374" s="26" t="str">
        <f t="array" ref="R5374">IFERROR(IF(OR(J5374="",M5374="",F5374=""),"",IF(F5374="학생부종합",INDEX(종합배치표!$C:$Q,MATCH(J5374,종합배치표!$B:$B,0),(MATCH(M5374,{"A","B","C","D","E"},0)-1)*3+1),INDEX(교과배치표!$C:$Q,MATCH(J5374,교과배치표!$B:$B,0),(MATCH(M5374,{"A","B","C","D","E"},0)-1)*3+1))),"")</f>
        <v/>
      </c>
      <c r="S5374" s="26" t="str">
        <f t="array" ref="S5374">IFERROR(IF(OR(J5374="",M5374="",F5374=""),"",IF(F5374="학생부종합",INDEX(종합배치표!$C:$Q,MATCH(J5374,종합배치표!$B:$B,0),(MATCH(M5374,{"A","B","C","D","E"},0)-1)*3+2),INDEX(교과배치표!$C:$Q,MATCH(J5374,교과배치표!$B:$B,0),(MATCH(M5374,{"A","B","C","D","E"},0)-1)*3+2))),"")</f>
        <v/>
      </c>
      <c r="T5374" s="26" t="str">
        <f t="array" ref="T5374">IFERROR(IF(OR(J5374="",M5374="",F5374=""),"",IF(F5374="학생부종합",INDEX(종합배치표!$C:$Q,MATCH(J5374,종합배치표!$B:$B,0),(MATCH(M5374,{"A","B","C","D","E"},0)-1)*3+3),INDEX(교과배치표!$C:$Q,MATCH(J5374,교과배치표!$B:$B,0),(MATCH(M5374,{"A","B","C","D","E"},0)-1)*3+3))),"")</f>
        <v/>
      </c>
    </row>
    <row r="5375" spans="2:20" ht="14.25" customHeight="1">
      <c r="B5375" s="20">
        <v>6552</v>
      </c>
      <c r="C5375" s="21" t="s">
        <v>22</v>
      </c>
      <c r="D5375" s="21" t="s">
        <v>22</v>
      </c>
      <c r="E5375" s="21" t="s">
        <v>1699</v>
      </c>
      <c r="F5375" s="21" t="s">
        <v>24</v>
      </c>
      <c r="G5375" s="21" t="s">
        <v>1701</v>
      </c>
      <c r="H5375" s="22" t="s">
        <v>1752</v>
      </c>
      <c r="I5375" s="21" t="s">
        <v>27</v>
      </c>
      <c r="J5375" s="23"/>
      <c r="K5375" s="24">
        <v>10</v>
      </c>
      <c r="M5375" s="25" t="str">
        <f>IF(I5375="","",IF(I5375="인문",성적입력!$C$8,성적입력!$C$9))</f>
        <v>A</v>
      </c>
      <c r="N5375" s="26">
        <f>성적입력!$C$15</f>
        <v>3</v>
      </c>
      <c r="P5375" s="27" t="str">
        <f t="shared" si="177"/>
        <v/>
      </c>
      <c r="R5375" s="26" t="str">
        <f t="array" ref="R5375">IFERROR(IF(OR(J5375="",M5375="",F5375=""),"",IF(F5375="학생부종합",INDEX(종합배치표!$C:$Q,MATCH(J5375,종합배치표!$B:$B,0),(MATCH(M5375,{"A","B","C","D","E"},0)-1)*3+1),INDEX(교과배치표!$C:$Q,MATCH(J5375,교과배치표!$B:$B,0),(MATCH(M5375,{"A","B","C","D","E"},0)-1)*3+1))),"")</f>
        <v/>
      </c>
      <c r="S5375" s="26" t="str">
        <f t="array" ref="S5375">IFERROR(IF(OR(J5375="",M5375="",F5375=""),"",IF(F5375="학생부종합",INDEX(종합배치표!$C:$Q,MATCH(J5375,종합배치표!$B:$B,0),(MATCH(M5375,{"A","B","C","D","E"},0)-1)*3+2),INDEX(교과배치표!$C:$Q,MATCH(J5375,교과배치표!$B:$B,0),(MATCH(M5375,{"A","B","C","D","E"},0)-1)*3+2))),"")</f>
        <v/>
      </c>
      <c r="T5375" s="26" t="str">
        <f t="array" ref="T5375">IFERROR(IF(OR(J5375="",M5375="",F5375=""),"",IF(F5375="학생부종합",INDEX(종합배치표!$C:$Q,MATCH(J5375,종합배치표!$B:$B,0),(MATCH(M5375,{"A","B","C","D","E"},0)-1)*3+3),INDEX(교과배치표!$C:$Q,MATCH(J5375,교과배치표!$B:$B,0),(MATCH(M5375,{"A","B","C","D","E"},0)-1)*3+3))),"")</f>
        <v/>
      </c>
    </row>
    <row r="5376" spans="2:20" ht="14.25" customHeight="1">
      <c r="B5376" s="20">
        <v>6553</v>
      </c>
      <c r="C5376" s="21" t="s">
        <v>170</v>
      </c>
      <c r="D5376" s="21" t="s">
        <v>619</v>
      </c>
      <c r="E5376" s="21" t="s">
        <v>1699</v>
      </c>
      <c r="F5376" s="21" t="s">
        <v>68</v>
      </c>
      <c r="G5376" s="21" t="s">
        <v>376</v>
      </c>
      <c r="H5376" s="22" t="s">
        <v>1753</v>
      </c>
      <c r="I5376" s="21" t="s">
        <v>27</v>
      </c>
      <c r="J5376" s="23"/>
      <c r="K5376" s="24">
        <v>4</v>
      </c>
      <c r="M5376" s="25" t="str">
        <f>IF(I5376="","",IF(I5376="인문",성적입력!$C$8,성적입력!$C$9))</f>
        <v>A</v>
      </c>
      <c r="N5376" s="26">
        <f>성적입력!$C$15</f>
        <v>3</v>
      </c>
      <c r="P5376" s="27" t="str">
        <f t="shared" si="177"/>
        <v/>
      </c>
      <c r="R5376" s="26" t="str">
        <f t="array" ref="R5376">IFERROR(IF(OR(J5376="",M5376="",F5376=""),"",IF(F5376="학생부종합",INDEX(종합배치표!$C:$Q,MATCH(J5376,종합배치표!$B:$B,0),(MATCH(M5376,{"A","B","C","D","E"},0)-1)*3+1),INDEX(교과배치표!$C:$Q,MATCH(J5376,교과배치표!$B:$B,0),(MATCH(M5376,{"A","B","C","D","E"},0)-1)*3+1))),"")</f>
        <v/>
      </c>
      <c r="S5376" s="26" t="str">
        <f t="array" ref="S5376">IFERROR(IF(OR(J5376="",M5376="",F5376=""),"",IF(F5376="학생부종합",INDEX(종합배치표!$C:$Q,MATCH(J5376,종합배치표!$B:$B,0),(MATCH(M5376,{"A","B","C","D","E"},0)-1)*3+2),INDEX(교과배치표!$C:$Q,MATCH(J5376,교과배치표!$B:$B,0),(MATCH(M5376,{"A","B","C","D","E"},0)-1)*3+2))),"")</f>
        <v/>
      </c>
      <c r="T5376" s="26" t="str">
        <f t="array" ref="T5376">IFERROR(IF(OR(J5376="",M5376="",F5376=""),"",IF(F5376="학생부종합",INDEX(종합배치표!$C:$Q,MATCH(J5376,종합배치표!$B:$B,0),(MATCH(M5376,{"A","B","C","D","E"},0)-1)*3+3),INDEX(교과배치표!$C:$Q,MATCH(J5376,교과배치표!$B:$B,0),(MATCH(M5376,{"A","B","C","D","E"},0)-1)*3+3))),"")</f>
        <v/>
      </c>
    </row>
    <row r="5377" spans="2:20" ht="14.25" customHeight="1">
      <c r="B5377" s="20">
        <v>6554</v>
      </c>
      <c r="C5377" s="21" t="s">
        <v>170</v>
      </c>
      <c r="D5377" s="21" t="s">
        <v>619</v>
      </c>
      <c r="E5377" s="21" t="s">
        <v>1699</v>
      </c>
      <c r="F5377" s="21" t="s">
        <v>24</v>
      </c>
      <c r="G5377" s="21" t="s">
        <v>1700</v>
      </c>
      <c r="H5377" s="22" t="s">
        <v>1753</v>
      </c>
      <c r="I5377" s="21" t="s">
        <v>27</v>
      </c>
      <c r="J5377" s="23"/>
      <c r="K5377" s="24">
        <v>9</v>
      </c>
      <c r="M5377" s="25" t="str">
        <f>IF(I5377="","",IF(I5377="인문",성적입력!$C$8,성적입력!$C$9))</f>
        <v>A</v>
      </c>
      <c r="N5377" s="26">
        <f>성적입력!$C$15</f>
        <v>3</v>
      </c>
      <c r="P5377" s="27" t="str">
        <f t="shared" si="177"/>
        <v/>
      </c>
      <c r="R5377" s="26" t="str">
        <f t="array" ref="R5377">IFERROR(IF(OR(J5377="",M5377="",F5377=""),"",IF(F5377="학생부종합",INDEX(종합배치표!$C:$Q,MATCH(J5377,종합배치표!$B:$B,0),(MATCH(M5377,{"A","B","C","D","E"},0)-1)*3+1),INDEX(교과배치표!$C:$Q,MATCH(J5377,교과배치표!$B:$B,0),(MATCH(M5377,{"A","B","C","D","E"},0)-1)*3+1))),"")</f>
        <v/>
      </c>
      <c r="S5377" s="26" t="str">
        <f t="array" ref="S5377">IFERROR(IF(OR(J5377="",M5377="",F5377=""),"",IF(F5377="학생부종합",INDEX(종합배치표!$C:$Q,MATCH(J5377,종합배치표!$B:$B,0),(MATCH(M5377,{"A","B","C","D","E"},0)-1)*3+2),INDEX(교과배치표!$C:$Q,MATCH(J5377,교과배치표!$B:$B,0),(MATCH(M5377,{"A","B","C","D","E"},0)-1)*3+2))),"")</f>
        <v/>
      </c>
      <c r="T5377" s="26" t="str">
        <f t="array" ref="T5377">IFERROR(IF(OR(J5377="",M5377="",F5377=""),"",IF(F5377="학생부종합",INDEX(종합배치표!$C:$Q,MATCH(J5377,종합배치표!$B:$B,0),(MATCH(M5377,{"A","B","C","D","E"},0)-1)*3+3),INDEX(교과배치표!$C:$Q,MATCH(J5377,교과배치표!$B:$B,0),(MATCH(M5377,{"A","B","C","D","E"},0)-1)*3+3))),"")</f>
        <v/>
      </c>
    </row>
    <row r="5378" spans="2:20" ht="14.25" customHeight="1">
      <c r="B5378" s="20">
        <v>6555</v>
      </c>
      <c r="C5378" s="21" t="s">
        <v>170</v>
      </c>
      <c r="D5378" s="21" t="s">
        <v>619</v>
      </c>
      <c r="E5378" s="21" t="s">
        <v>1699</v>
      </c>
      <c r="F5378" s="21" t="s">
        <v>24</v>
      </c>
      <c r="G5378" s="21" t="s">
        <v>1701</v>
      </c>
      <c r="H5378" s="22" t="s">
        <v>1753</v>
      </c>
      <c r="I5378" s="21" t="s">
        <v>27</v>
      </c>
      <c r="J5378" s="23"/>
      <c r="K5378" s="24">
        <v>8</v>
      </c>
      <c r="M5378" s="25" t="str">
        <f>IF(I5378="","",IF(I5378="인문",성적입력!$C$8,성적입력!$C$9))</f>
        <v>A</v>
      </c>
      <c r="N5378" s="26">
        <f>성적입력!$C$15</f>
        <v>3</v>
      </c>
      <c r="P5378" s="27" t="str">
        <f t="shared" si="177"/>
        <v/>
      </c>
      <c r="R5378" s="26" t="str">
        <f t="array" ref="R5378">IFERROR(IF(OR(J5378="",M5378="",F5378=""),"",IF(F5378="학생부종합",INDEX(종합배치표!$C:$Q,MATCH(J5378,종합배치표!$B:$B,0),(MATCH(M5378,{"A","B","C","D","E"},0)-1)*3+1),INDEX(교과배치표!$C:$Q,MATCH(J5378,교과배치표!$B:$B,0),(MATCH(M5378,{"A","B","C","D","E"},0)-1)*3+1))),"")</f>
        <v/>
      </c>
      <c r="S5378" s="26" t="str">
        <f t="array" ref="S5378">IFERROR(IF(OR(J5378="",M5378="",F5378=""),"",IF(F5378="학생부종합",INDEX(종합배치표!$C:$Q,MATCH(J5378,종합배치표!$B:$B,0),(MATCH(M5378,{"A","B","C","D","E"},0)-1)*3+2),INDEX(교과배치표!$C:$Q,MATCH(J5378,교과배치표!$B:$B,0),(MATCH(M5378,{"A","B","C","D","E"},0)-1)*3+2))),"")</f>
        <v/>
      </c>
      <c r="T5378" s="26" t="str">
        <f t="array" ref="T5378">IFERROR(IF(OR(J5378="",M5378="",F5378=""),"",IF(F5378="학생부종합",INDEX(종합배치표!$C:$Q,MATCH(J5378,종합배치표!$B:$B,0),(MATCH(M5378,{"A","B","C","D","E"},0)-1)*3+3),INDEX(교과배치표!$C:$Q,MATCH(J5378,교과배치표!$B:$B,0),(MATCH(M5378,{"A","B","C","D","E"},0)-1)*3+3))),"")</f>
        <v/>
      </c>
    </row>
    <row r="5379" spans="2:20" ht="14.25" customHeight="1">
      <c r="B5379" s="20">
        <v>6556</v>
      </c>
      <c r="C5379" s="21" t="s">
        <v>170</v>
      </c>
      <c r="D5379" s="21" t="s">
        <v>619</v>
      </c>
      <c r="E5379" s="21" t="s">
        <v>1699</v>
      </c>
      <c r="F5379" s="21" t="s">
        <v>68</v>
      </c>
      <c r="G5379" s="21" t="s">
        <v>376</v>
      </c>
      <c r="H5379" s="22" t="s">
        <v>1754</v>
      </c>
      <c r="I5379" s="21" t="s">
        <v>27</v>
      </c>
      <c r="J5379" s="23"/>
      <c r="K5379" s="24">
        <v>7</v>
      </c>
      <c r="M5379" s="25" t="str">
        <f>IF(I5379="","",IF(I5379="인문",성적입력!$C$8,성적입력!$C$9))</f>
        <v>A</v>
      </c>
      <c r="N5379" s="26">
        <f>성적입력!$C$15</f>
        <v>3</v>
      </c>
      <c r="P5379" s="27" t="str">
        <f t="shared" si="177"/>
        <v/>
      </c>
      <c r="R5379" s="26" t="str">
        <f t="array" ref="R5379">IFERROR(IF(OR(J5379="",M5379="",F5379=""),"",IF(F5379="학생부종합",INDEX(종합배치표!$C:$Q,MATCH(J5379,종합배치표!$B:$B,0),(MATCH(M5379,{"A","B","C","D","E"},0)-1)*3+1),INDEX(교과배치표!$C:$Q,MATCH(J5379,교과배치표!$B:$B,0),(MATCH(M5379,{"A","B","C","D","E"},0)-1)*3+1))),"")</f>
        <v/>
      </c>
      <c r="S5379" s="26" t="str">
        <f t="array" ref="S5379">IFERROR(IF(OR(J5379="",M5379="",F5379=""),"",IF(F5379="학생부종합",INDEX(종합배치표!$C:$Q,MATCH(J5379,종합배치표!$B:$B,0),(MATCH(M5379,{"A","B","C","D","E"},0)-1)*3+2),INDEX(교과배치표!$C:$Q,MATCH(J5379,교과배치표!$B:$B,0),(MATCH(M5379,{"A","B","C","D","E"},0)-1)*3+2))),"")</f>
        <v/>
      </c>
      <c r="T5379" s="26" t="str">
        <f t="array" ref="T5379">IFERROR(IF(OR(J5379="",M5379="",F5379=""),"",IF(F5379="학생부종합",INDEX(종합배치표!$C:$Q,MATCH(J5379,종합배치표!$B:$B,0),(MATCH(M5379,{"A","B","C","D","E"},0)-1)*3+3),INDEX(교과배치표!$C:$Q,MATCH(J5379,교과배치표!$B:$B,0),(MATCH(M5379,{"A","B","C","D","E"},0)-1)*3+3))),"")</f>
        <v/>
      </c>
    </row>
    <row r="5380" spans="2:20" ht="14.25" customHeight="1">
      <c r="B5380" s="20">
        <v>6557</v>
      </c>
      <c r="C5380" s="21" t="s">
        <v>170</v>
      </c>
      <c r="D5380" s="21" t="s">
        <v>619</v>
      </c>
      <c r="E5380" s="21" t="s">
        <v>1699</v>
      </c>
      <c r="F5380" s="21" t="s">
        <v>24</v>
      </c>
      <c r="G5380" s="21" t="s">
        <v>1700</v>
      </c>
      <c r="H5380" s="22" t="s">
        <v>1754</v>
      </c>
      <c r="I5380" s="21" t="s">
        <v>27</v>
      </c>
      <c r="J5380" s="23"/>
      <c r="K5380" s="24">
        <v>13</v>
      </c>
      <c r="M5380" s="25" t="str">
        <f>IF(I5380="","",IF(I5380="인문",성적입력!$C$8,성적입력!$C$9))</f>
        <v>A</v>
      </c>
      <c r="N5380" s="26">
        <f>성적입력!$C$15</f>
        <v>3</v>
      </c>
      <c r="P5380" s="27" t="str">
        <f t="shared" si="177"/>
        <v/>
      </c>
      <c r="R5380" s="26" t="str">
        <f t="array" ref="R5380">IFERROR(IF(OR(J5380="",M5380="",F5380=""),"",IF(F5380="학생부종합",INDEX(종합배치표!$C:$Q,MATCH(J5380,종합배치표!$B:$B,0),(MATCH(M5380,{"A","B","C","D","E"},0)-1)*3+1),INDEX(교과배치표!$C:$Q,MATCH(J5380,교과배치표!$B:$B,0),(MATCH(M5380,{"A","B","C","D","E"},0)-1)*3+1))),"")</f>
        <v/>
      </c>
      <c r="S5380" s="26" t="str">
        <f t="array" ref="S5380">IFERROR(IF(OR(J5380="",M5380="",F5380=""),"",IF(F5380="학생부종합",INDEX(종합배치표!$C:$Q,MATCH(J5380,종합배치표!$B:$B,0),(MATCH(M5380,{"A","B","C","D","E"},0)-1)*3+2),INDEX(교과배치표!$C:$Q,MATCH(J5380,교과배치표!$B:$B,0),(MATCH(M5380,{"A","B","C","D","E"},0)-1)*3+2))),"")</f>
        <v/>
      </c>
      <c r="T5380" s="26" t="str">
        <f t="array" ref="T5380">IFERROR(IF(OR(J5380="",M5380="",F5380=""),"",IF(F5380="학생부종합",INDEX(종합배치표!$C:$Q,MATCH(J5380,종합배치표!$B:$B,0),(MATCH(M5380,{"A","B","C","D","E"},0)-1)*3+3),INDEX(교과배치표!$C:$Q,MATCH(J5380,교과배치표!$B:$B,0),(MATCH(M5380,{"A","B","C","D","E"},0)-1)*3+3))),"")</f>
        <v/>
      </c>
    </row>
    <row r="5381" spans="2:20" ht="14.25" customHeight="1">
      <c r="B5381" s="20">
        <v>6558</v>
      </c>
      <c r="C5381" s="21" t="s">
        <v>170</v>
      </c>
      <c r="D5381" s="21" t="s">
        <v>619</v>
      </c>
      <c r="E5381" s="21" t="s">
        <v>1699</v>
      </c>
      <c r="F5381" s="21" t="s">
        <v>24</v>
      </c>
      <c r="G5381" s="21" t="s">
        <v>1701</v>
      </c>
      <c r="H5381" s="22" t="s">
        <v>1754</v>
      </c>
      <c r="I5381" s="21" t="s">
        <v>27</v>
      </c>
      <c r="J5381" s="23"/>
      <c r="K5381" s="24">
        <v>11</v>
      </c>
      <c r="M5381" s="25" t="str">
        <f>IF(I5381="","",IF(I5381="인문",성적입력!$C$8,성적입력!$C$9))</f>
        <v>A</v>
      </c>
      <c r="N5381" s="26">
        <f>성적입력!$C$15</f>
        <v>3</v>
      </c>
      <c r="P5381" s="27" t="str">
        <f t="shared" ref="P5381:P5444" si="178">IF(OR(J5381="",N5381="",M5381=""),"",IF(N5381&lt;=T5381,"안정",IF(N5381&lt;=S5381,"적정",IF(N5381&lt;=R5381,"소신","상향"))))</f>
        <v/>
      </c>
      <c r="R5381" s="26" t="str">
        <f t="array" ref="R5381">IFERROR(IF(OR(J5381="",M5381="",F5381=""),"",IF(F5381="학생부종합",INDEX(종합배치표!$C:$Q,MATCH(J5381,종합배치표!$B:$B,0),(MATCH(M5381,{"A","B","C","D","E"},0)-1)*3+1),INDEX(교과배치표!$C:$Q,MATCH(J5381,교과배치표!$B:$B,0),(MATCH(M5381,{"A","B","C","D","E"},0)-1)*3+1))),"")</f>
        <v/>
      </c>
      <c r="S5381" s="26" t="str">
        <f t="array" ref="S5381">IFERROR(IF(OR(J5381="",M5381="",F5381=""),"",IF(F5381="학생부종합",INDEX(종합배치표!$C:$Q,MATCH(J5381,종합배치표!$B:$B,0),(MATCH(M5381,{"A","B","C","D","E"},0)-1)*3+2),INDEX(교과배치표!$C:$Q,MATCH(J5381,교과배치표!$B:$B,0),(MATCH(M5381,{"A","B","C","D","E"},0)-1)*3+2))),"")</f>
        <v/>
      </c>
      <c r="T5381" s="26" t="str">
        <f t="array" ref="T5381">IFERROR(IF(OR(J5381="",M5381="",F5381=""),"",IF(F5381="학생부종합",INDEX(종합배치표!$C:$Q,MATCH(J5381,종합배치표!$B:$B,0),(MATCH(M5381,{"A","B","C","D","E"},0)-1)*3+3),INDEX(교과배치표!$C:$Q,MATCH(J5381,교과배치표!$B:$B,0),(MATCH(M5381,{"A","B","C","D","E"},0)-1)*3+3))),"")</f>
        <v/>
      </c>
    </row>
    <row r="5382" spans="2:20" ht="14.25" customHeight="1">
      <c r="B5382" s="20">
        <v>6559</v>
      </c>
      <c r="C5382" s="21" t="s">
        <v>22</v>
      </c>
      <c r="D5382" s="21" t="s">
        <v>22</v>
      </c>
      <c r="E5382" s="21" t="s">
        <v>1699</v>
      </c>
      <c r="F5382" s="21" t="s">
        <v>68</v>
      </c>
      <c r="G5382" s="21" t="s">
        <v>376</v>
      </c>
      <c r="H5382" s="22" t="s">
        <v>1755</v>
      </c>
      <c r="I5382" s="21" t="s">
        <v>60</v>
      </c>
      <c r="J5382" s="23"/>
      <c r="K5382" s="24">
        <v>5</v>
      </c>
      <c r="M5382" s="25" t="str">
        <f>IF(I5382="","",IF(I5382="인문",성적입력!$C$8,성적입력!$C$9))</f>
        <v>A</v>
      </c>
      <c r="N5382" s="26">
        <f>성적입력!$C$15</f>
        <v>3</v>
      </c>
      <c r="P5382" s="27" t="str">
        <f t="shared" si="178"/>
        <v/>
      </c>
      <c r="R5382" s="26" t="str">
        <f t="array" ref="R5382">IFERROR(IF(OR(J5382="",M5382="",F5382=""),"",IF(F5382="학생부종합",INDEX(종합배치표!$C:$Q,MATCH(J5382,종합배치표!$B:$B,0),(MATCH(M5382,{"A","B","C","D","E"},0)-1)*3+1),INDEX(교과배치표!$C:$Q,MATCH(J5382,교과배치표!$B:$B,0),(MATCH(M5382,{"A","B","C","D","E"},0)-1)*3+1))),"")</f>
        <v/>
      </c>
      <c r="S5382" s="26" t="str">
        <f t="array" ref="S5382">IFERROR(IF(OR(J5382="",M5382="",F5382=""),"",IF(F5382="학생부종합",INDEX(종합배치표!$C:$Q,MATCH(J5382,종합배치표!$B:$B,0),(MATCH(M5382,{"A","B","C","D","E"},0)-1)*3+2),INDEX(교과배치표!$C:$Q,MATCH(J5382,교과배치표!$B:$B,0),(MATCH(M5382,{"A","B","C","D","E"},0)-1)*3+2))),"")</f>
        <v/>
      </c>
      <c r="T5382" s="26" t="str">
        <f t="array" ref="T5382">IFERROR(IF(OR(J5382="",M5382="",F5382=""),"",IF(F5382="학생부종합",INDEX(종합배치표!$C:$Q,MATCH(J5382,종합배치표!$B:$B,0),(MATCH(M5382,{"A","B","C","D","E"},0)-1)*3+3),INDEX(교과배치표!$C:$Q,MATCH(J5382,교과배치표!$B:$B,0),(MATCH(M5382,{"A","B","C","D","E"},0)-1)*3+3))),"")</f>
        <v/>
      </c>
    </row>
    <row r="5383" spans="2:20" ht="14.25" customHeight="1">
      <c r="B5383" s="20">
        <v>6560</v>
      </c>
      <c r="C5383" s="21" t="s">
        <v>22</v>
      </c>
      <c r="D5383" s="21" t="s">
        <v>22</v>
      </c>
      <c r="E5383" s="21" t="s">
        <v>1699</v>
      </c>
      <c r="F5383" s="21" t="s">
        <v>24</v>
      </c>
      <c r="G5383" s="21" t="s">
        <v>1700</v>
      </c>
      <c r="H5383" s="22" t="s">
        <v>1755</v>
      </c>
      <c r="I5383" s="21" t="s">
        <v>27</v>
      </c>
      <c r="J5383" s="23"/>
      <c r="K5383" s="24">
        <v>8</v>
      </c>
      <c r="M5383" s="25" t="str">
        <f>IF(I5383="","",IF(I5383="인문",성적입력!$C$8,성적입력!$C$9))</f>
        <v>A</v>
      </c>
      <c r="N5383" s="26">
        <f>성적입력!$C$15</f>
        <v>3</v>
      </c>
      <c r="P5383" s="27" t="str">
        <f t="shared" si="178"/>
        <v/>
      </c>
      <c r="R5383" s="26" t="str">
        <f t="array" ref="R5383">IFERROR(IF(OR(J5383="",M5383="",F5383=""),"",IF(F5383="학생부종합",INDEX(종합배치표!$C:$Q,MATCH(J5383,종합배치표!$B:$B,0),(MATCH(M5383,{"A","B","C","D","E"},0)-1)*3+1),INDEX(교과배치표!$C:$Q,MATCH(J5383,교과배치표!$B:$B,0),(MATCH(M5383,{"A","B","C","D","E"},0)-1)*3+1))),"")</f>
        <v/>
      </c>
      <c r="S5383" s="26" t="str">
        <f t="array" ref="S5383">IFERROR(IF(OR(J5383="",M5383="",F5383=""),"",IF(F5383="학생부종합",INDEX(종합배치표!$C:$Q,MATCH(J5383,종합배치표!$B:$B,0),(MATCH(M5383,{"A","B","C","D","E"},0)-1)*3+2),INDEX(교과배치표!$C:$Q,MATCH(J5383,교과배치표!$B:$B,0),(MATCH(M5383,{"A","B","C","D","E"},0)-1)*3+2))),"")</f>
        <v/>
      </c>
      <c r="T5383" s="26" t="str">
        <f t="array" ref="T5383">IFERROR(IF(OR(J5383="",M5383="",F5383=""),"",IF(F5383="학생부종합",INDEX(종합배치표!$C:$Q,MATCH(J5383,종합배치표!$B:$B,0),(MATCH(M5383,{"A","B","C","D","E"},0)-1)*3+3),INDEX(교과배치표!$C:$Q,MATCH(J5383,교과배치표!$B:$B,0),(MATCH(M5383,{"A","B","C","D","E"},0)-1)*3+3))),"")</f>
        <v/>
      </c>
    </row>
    <row r="5384" spans="2:20" ht="14.25" customHeight="1">
      <c r="B5384" s="20">
        <v>6561</v>
      </c>
      <c r="C5384" s="21" t="s">
        <v>22</v>
      </c>
      <c r="D5384" s="21" t="s">
        <v>22</v>
      </c>
      <c r="E5384" s="21" t="s">
        <v>1699</v>
      </c>
      <c r="F5384" s="21" t="s">
        <v>24</v>
      </c>
      <c r="G5384" s="21" t="s">
        <v>1701</v>
      </c>
      <c r="H5384" s="22" t="s">
        <v>1755</v>
      </c>
      <c r="I5384" s="21" t="s">
        <v>60</v>
      </c>
      <c r="J5384" s="23"/>
      <c r="K5384" s="24">
        <v>8</v>
      </c>
      <c r="M5384" s="25" t="str">
        <f>IF(I5384="","",IF(I5384="인문",성적입력!$C$8,성적입력!$C$9))</f>
        <v>A</v>
      </c>
      <c r="N5384" s="26">
        <f>성적입력!$C$15</f>
        <v>3</v>
      </c>
      <c r="P5384" s="27" t="str">
        <f t="shared" si="178"/>
        <v/>
      </c>
      <c r="R5384" s="26" t="str">
        <f t="array" ref="R5384">IFERROR(IF(OR(J5384="",M5384="",F5384=""),"",IF(F5384="학생부종합",INDEX(종합배치표!$C:$Q,MATCH(J5384,종합배치표!$B:$B,0),(MATCH(M5384,{"A","B","C","D","E"},0)-1)*3+1),INDEX(교과배치표!$C:$Q,MATCH(J5384,교과배치표!$B:$B,0),(MATCH(M5384,{"A","B","C","D","E"},0)-1)*3+1))),"")</f>
        <v/>
      </c>
      <c r="S5384" s="26" t="str">
        <f t="array" ref="S5384">IFERROR(IF(OR(J5384="",M5384="",F5384=""),"",IF(F5384="학생부종합",INDEX(종합배치표!$C:$Q,MATCH(J5384,종합배치표!$B:$B,0),(MATCH(M5384,{"A","B","C","D","E"},0)-1)*3+2),INDEX(교과배치표!$C:$Q,MATCH(J5384,교과배치표!$B:$B,0),(MATCH(M5384,{"A","B","C","D","E"},0)-1)*3+2))),"")</f>
        <v/>
      </c>
      <c r="T5384" s="26" t="str">
        <f t="array" ref="T5384">IFERROR(IF(OR(J5384="",M5384="",F5384=""),"",IF(F5384="학생부종합",INDEX(종합배치표!$C:$Q,MATCH(J5384,종합배치표!$B:$B,0),(MATCH(M5384,{"A","B","C","D","E"},0)-1)*3+3),INDEX(교과배치표!$C:$Q,MATCH(J5384,교과배치표!$B:$B,0),(MATCH(M5384,{"A","B","C","D","E"},0)-1)*3+3))),"")</f>
        <v/>
      </c>
    </row>
    <row r="5385" spans="2:20" ht="14.25" customHeight="1">
      <c r="B5385" s="20">
        <v>6562</v>
      </c>
      <c r="C5385" s="21" t="s">
        <v>22</v>
      </c>
      <c r="D5385" s="21" t="s">
        <v>22</v>
      </c>
      <c r="E5385" s="21" t="s">
        <v>1699</v>
      </c>
      <c r="F5385" s="21" t="s">
        <v>68</v>
      </c>
      <c r="G5385" s="21" t="s">
        <v>376</v>
      </c>
      <c r="H5385" s="22" t="s">
        <v>1756</v>
      </c>
      <c r="I5385" s="21" t="s">
        <v>27</v>
      </c>
      <c r="J5385" s="23"/>
      <c r="K5385" s="24">
        <v>4</v>
      </c>
      <c r="M5385" s="25" t="str">
        <f>IF(I5385="","",IF(I5385="인문",성적입력!$C$8,성적입력!$C$9))</f>
        <v>A</v>
      </c>
      <c r="N5385" s="26">
        <f>성적입력!$C$15</f>
        <v>3</v>
      </c>
      <c r="P5385" s="27" t="str">
        <f t="shared" si="178"/>
        <v/>
      </c>
      <c r="R5385" s="26" t="str">
        <f t="array" ref="R5385">IFERROR(IF(OR(J5385="",M5385="",F5385=""),"",IF(F5385="학생부종합",INDEX(종합배치표!$C:$Q,MATCH(J5385,종합배치표!$B:$B,0),(MATCH(M5385,{"A","B","C","D","E"},0)-1)*3+1),INDEX(교과배치표!$C:$Q,MATCH(J5385,교과배치표!$B:$B,0),(MATCH(M5385,{"A","B","C","D","E"},0)-1)*3+1))),"")</f>
        <v/>
      </c>
      <c r="S5385" s="26" t="str">
        <f t="array" ref="S5385">IFERROR(IF(OR(J5385="",M5385="",F5385=""),"",IF(F5385="학생부종합",INDEX(종합배치표!$C:$Q,MATCH(J5385,종합배치표!$B:$B,0),(MATCH(M5385,{"A","B","C","D","E"},0)-1)*3+2),INDEX(교과배치표!$C:$Q,MATCH(J5385,교과배치표!$B:$B,0),(MATCH(M5385,{"A","B","C","D","E"},0)-1)*3+2))),"")</f>
        <v/>
      </c>
      <c r="T5385" s="26" t="str">
        <f t="array" ref="T5385">IFERROR(IF(OR(J5385="",M5385="",F5385=""),"",IF(F5385="학생부종합",INDEX(종합배치표!$C:$Q,MATCH(J5385,종합배치표!$B:$B,0),(MATCH(M5385,{"A","B","C","D","E"},0)-1)*3+3),INDEX(교과배치표!$C:$Q,MATCH(J5385,교과배치표!$B:$B,0),(MATCH(M5385,{"A","B","C","D","E"},0)-1)*3+3))),"")</f>
        <v/>
      </c>
    </row>
    <row r="5386" spans="2:20" ht="14.25" customHeight="1">
      <c r="B5386" s="20">
        <v>6563</v>
      </c>
      <c r="C5386" s="21" t="s">
        <v>22</v>
      </c>
      <c r="D5386" s="21" t="s">
        <v>22</v>
      </c>
      <c r="E5386" s="21" t="s">
        <v>1699</v>
      </c>
      <c r="F5386" s="21" t="s">
        <v>24</v>
      </c>
      <c r="G5386" s="21" t="s">
        <v>1700</v>
      </c>
      <c r="H5386" s="22" t="s">
        <v>1756</v>
      </c>
      <c r="I5386" s="21" t="s">
        <v>27</v>
      </c>
      <c r="J5386" s="23"/>
      <c r="K5386" s="24">
        <v>4</v>
      </c>
      <c r="M5386" s="25" t="str">
        <f>IF(I5386="","",IF(I5386="인문",성적입력!$C$8,성적입력!$C$9))</f>
        <v>A</v>
      </c>
      <c r="N5386" s="26">
        <f>성적입력!$C$15</f>
        <v>3</v>
      </c>
      <c r="P5386" s="27" t="str">
        <f t="shared" si="178"/>
        <v/>
      </c>
      <c r="R5386" s="26" t="str">
        <f t="array" ref="R5386">IFERROR(IF(OR(J5386="",M5386="",F5386=""),"",IF(F5386="학생부종합",INDEX(종합배치표!$C:$Q,MATCH(J5386,종합배치표!$B:$B,0),(MATCH(M5386,{"A","B","C","D","E"},0)-1)*3+1),INDEX(교과배치표!$C:$Q,MATCH(J5386,교과배치표!$B:$B,0),(MATCH(M5386,{"A","B","C","D","E"},0)-1)*3+1))),"")</f>
        <v/>
      </c>
      <c r="S5386" s="26" t="str">
        <f t="array" ref="S5386">IFERROR(IF(OR(J5386="",M5386="",F5386=""),"",IF(F5386="학생부종합",INDEX(종합배치표!$C:$Q,MATCH(J5386,종합배치표!$B:$B,0),(MATCH(M5386,{"A","B","C","D","E"},0)-1)*3+2),INDEX(교과배치표!$C:$Q,MATCH(J5386,교과배치표!$B:$B,0),(MATCH(M5386,{"A","B","C","D","E"},0)-1)*3+2))),"")</f>
        <v/>
      </c>
      <c r="T5386" s="26" t="str">
        <f t="array" ref="T5386">IFERROR(IF(OR(J5386="",M5386="",F5386=""),"",IF(F5386="학생부종합",INDEX(종합배치표!$C:$Q,MATCH(J5386,종합배치표!$B:$B,0),(MATCH(M5386,{"A","B","C","D","E"},0)-1)*3+3),INDEX(교과배치표!$C:$Q,MATCH(J5386,교과배치표!$B:$B,0),(MATCH(M5386,{"A","B","C","D","E"},0)-1)*3+3))),"")</f>
        <v/>
      </c>
    </row>
    <row r="5387" spans="2:20" ht="14.25" customHeight="1">
      <c r="B5387" s="20">
        <v>6564</v>
      </c>
      <c r="C5387" s="21" t="s">
        <v>22</v>
      </c>
      <c r="D5387" s="21" t="s">
        <v>22</v>
      </c>
      <c r="E5387" s="21" t="s">
        <v>1699</v>
      </c>
      <c r="F5387" s="21" t="s">
        <v>24</v>
      </c>
      <c r="G5387" s="21" t="s">
        <v>1701</v>
      </c>
      <c r="H5387" s="22" t="s">
        <v>1756</v>
      </c>
      <c r="I5387" s="21" t="s">
        <v>27</v>
      </c>
      <c r="J5387" s="23"/>
      <c r="K5387" s="24">
        <v>3</v>
      </c>
      <c r="M5387" s="25" t="str">
        <f>IF(I5387="","",IF(I5387="인문",성적입력!$C$8,성적입력!$C$9))</f>
        <v>A</v>
      </c>
      <c r="N5387" s="26">
        <f>성적입력!$C$15</f>
        <v>3</v>
      </c>
      <c r="P5387" s="27" t="str">
        <f t="shared" si="178"/>
        <v/>
      </c>
      <c r="R5387" s="26" t="str">
        <f t="array" ref="R5387">IFERROR(IF(OR(J5387="",M5387="",F5387=""),"",IF(F5387="학생부종합",INDEX(종합배치표!$C:$Q,MATCH(J5387,종합배치표!$B:$B,0),(MATCH(M5387,{"A","B","C","D","E"},0)-1)*3+1),INDEX(교과배치표!$C:$Q,MATCH(J5387,교과배치표!$B:$B,0),(MATCH(M5387,{"A","B","C","D","E"},0)-1)*3+1))),"")</f>
        <v/>
      </c>
      <c r="S5387" s="26" t="str">
        <f t="array" ref="S5387">IFERROR(IF(OR(J5387="",M5387="",F5387=""),"",IF(F5387="학생부종합",INDEX(종합배치표!$C:$Q,MATCH(J5387,종합배치표!$B:$B,0),(MATCH(M5387,{"A","B","C","D","E"},0)-1)*3+2),INDEX(교과배치표!$C:$Q,MATCH(J5387,교과배치표!$B:$B,0),(MATCH(M5387,{"A","B","C","D","E"},0)-1)*3+2))),"")</f>
        <v/>
      </c>
      <c r="T5387" s="26" t="str">
        <f t="array" ref="T5387">IFERROR(IF(OR(J5387="",M5387="",F5387=""),"",IF(F5387="학생부종합",INDEX(종합배치표!$C:$Q,MATCH(J5387,종합배치표!$B:$B,0),(MATCH(M5387,{"A","B","C","D","E"},0)-1)*3+3),INDEX(교과배치표!$C:$Q,MATCH(J5387,교과배치표!$B:$B,0),(MATCH(M5387,{"A","B","C","D","E"},0)-1)*3+3))),"")</f>
        <v/>
      </c>
    </row>
    <row r="5388" spans="2:20" ht="14.25" customHeight="1">
      <c r="B5388" s="20">
        <v>6565</v>
      </c>
      <c r="C5388" s="21" t="s">
        <v>22</v>
      </c>
      <c r="D5388" s="21" t="s">
        <v>22</v>
      </c>
      <c r="E5388" s="21" t="s">
        <v>1699</v>
      </c>
      <c r="F5388" s="21" t="s">
        <v>68</v>
      </c>
      <c r="G5388" s="21" t="s">
        <v>376</v>
      </c>
      <c r="H5388" s="22" t="s">
        <v>1757</v>
      </c>
      <c r="I5388" s="21" t="s">
        <v>27</v>
      </c>
      <c r="J5388" s="23"/>
      <c r="K5388" s="24">
        <v>3</v>
      </c>
      <c r="M5388" s="25" t="str">
        <f>IF(I5388="","",IF(I5388="인문",성적입력!$C$8,성적입력!$C$9))</f>
        <v>A</v>
      </c>
      <c r="N5388" s="26">
        <f>성적입력!$C$15</f>
        <v>3</v>
      </c>
      <c r="P5388" s="27" t="str">
        <f t="shared" si="178"/>
        <v/>
      </c>
      <c r="R5388" s="26" t="str">
        <f t="array" ref="R5388">IFERROR(IF(OR(J5388="",M5388="",F5388=""),"",IF(F5388="학생부종합",INDEX(종합배치표!$C:$Q,MATCH(J5388,종합배치표!$B:$B,0),(MATCH(M5388,{"A","B","C","D","E"},0)-1)*3+1),INDEX(교과배치표!$C:$Q,MATCH(J5388,교과배치표!$B:$B,0),(MATCH(M5388,{"A","B","C","D","E"},0)-1)*3+1))),"")</f>
        <v/>
      </c>
      <c r="S5388" s="26" t="str">
        <f t="array" ref="S5388">IFERROR(IF(OR(J5388="",M5388="",F5388=""),"",IF(F5388="학생부종합",INDEX(종합배치표!$C:$Q,MATCH(J5388,종합배치표!$B:$B,0),(MATCH(M5388,{"A","B","C","D","E"},0)-1)*3+2),INDEX(교과배치표!$C:$Q,MATCH(J5388,교과배치표!$B:$B,0),(MATCH(M5388,{"A","B","C","D","E"},0)-1)*3+2))),"")</f>
        <v/>
      </c>
      <c r="T5388" s="26" t="str">
        <f t="array" ref="T5388">IFERROR(IF(OR(J5388="",M5388="",F5388=""),"",IF(F5388="학생부종합",INDEX(종합배치표!$C:$Q,MATCH(J5388,종합배치표!$B:$B,0),(MATCH(M5388,{"A","B","C","D","E"},0)-1)*3+3),INDEX(교과배치표!$C:$Q,MATCH(J5388,교과배치표!$B:$B,0),(MATCH(M5388,{"A","B","C","D","E"},0)-1)*3+3))),"")</f>
        <v/>
      </c>
    </row>
    <row r="5389" spans="2:20" ht="14.25" customHeight="1">
      <c r="B5389" s="20">
        <v>6566</v>
      </c>
      <c r="C5389" s="21" t="s">
        <v>22</v>
      </c>
      <c r="D5389" s="21" t="s">
        <v>22</v>
      </c>
      <c r="E5389" s="21" t="s">
        <v>1699</v>
      </c>
      <c r="F5389" s="21" t="s">
        <v>24</v>
      </c>
      <c r="G5389" s="21" t="s">
        <v>1700</v>
      </c>
      <c r="H5389" s="22" t="s">
        <v>1757</v>
      </c>
      <c r="I5389" s="21" t="s">
        <v>27</v>
      </c>
      <c r="J5389" s="23"/>
      <c r="K5389" s="24">
        <v>2</v>
      </c>
      <c r="M5389" s="25" t="str">
        <f>IF(I5389="","",IF(I5389="인문",성적입력!$C$8,성적입력!$C$9))</f>
        <v>A</v>
      </c>
      <c r="N5389" s="26">
        <f>성적입력!$C$15</f>
        <v>3</v>
      </c>
      <c r="P5389" s="27" t="str">
        <f t="shared" si="178"/>
        <v/>
      </c>
      <c r="R5389" s="26" t="str">
        <f t="array" ref="R5389">IFERROR(IF(OR(J5389="",M5389="",F5389=""),"",IF(F5389="학생부종합",INDEX(종합배치표!$C:$Q,MATCH(J5389,종합배치표!$B:$B,0),(MATCH(M5389,{"A","B","C","D","E"},0)-1)*3+1),INDEX(교과배치표!$C:$Q,MATCH(J5389,교과배치표!$B:$B,0),(MATCH(M5389,{"A","B","C","D","E"},0)-1)*3+1))),"")</f>
        <v/>
      </c>
      <c r="S5389" s="26" t="str">
        <f t="array" ref="S5389">IFERROR(IF(OR(J5389="",M5389="",F5389=""),"",IF(F5389="학생부종합",INDEX(종합배치표!$C:$Q,MATCH(J5389,종합배치표!$B:$B,0),(MATCH(M5389,{"A","B","C","D","E"},0)-1)*3+2),INDEX(교과배치표!$C:$Q,MATCH(J5389,교과배치표!$B:$B,0),(MATCH(M5389,{"A","B","C","D","E"},0)-1)*3+2))),"")</f>
        <v/>
      </c>
      <c r="T5389" s="26" t="str">
        <f t="array" ref="T5389">IFERROR(IF(OR(J5389="",M5389="",F5389=""),"",IF(F5389="학생부종합",INDEX(종합배치표!$C:$Q,MATCH(J5389,종합배치표!$B:$B,0),(MATCH(M5389,{"A","B","C","D","E"},0)-1)*3+3),INDEX(교과배치표!$C:$Q,MATCH(J5389,교과배치표!$B:$B,0),(MATCH(M5389,{"A","B","C","D","E"},0)-1)*3+3))),"")</f>
        <v/>
      </c>
    </row>
    <row r="5390" spans="2:20" ht="14.25" customHeight="1">
      <c r="B5390" s="20">
        <v>6567</v>
      </c>
      <c r="C5390" s="21" t="s">
        <v>22</v>
      </c>
      <c r="D5390" s="21" t="s">
        <v>22</v>
      </c>
      <c r="E5390" s="21" t="s">
        <v>1699</v>
      </c>
      <c r="F5390" s="21" t="s">
        <v>24</v>
      </c>
      <c r="G5390" s="21" t="s">
        <v>1701</v>
      </c>
      <c r="H5390" s="22" t="s">
        <v>1757</v>
      </c>
      <c r="I5390" s="21" t="s">
        <v>27</v>
      </c>
      <c r="J5390" s="23"/>
      <c r="K5390" s="24">
        <v>2</v>
      </c>
      <c r="M5390" s="25" t="str">
        <f>IF(I5390="","",IF(I5390="인문",성적입력!$C$8,성적입력!$C$9))</f>
        <v>A</v>
      </c>
      <c r="N5390" s="26">
        <f>성적입력!$C$15</f>
        <v>3</v>
      </c>
      <c r="P5390" s="27" t="str">
        <f t="shared" si="178"/>
        <v/>
      </c>
      <c r="R5390" s="26" t="str">
        <f t="array" ref="R5390">IFERROR(IF(OR(J5390="",M5390="",F5390=""),"",IF(F5390="학생부종합",INDEX(종합배치표!$C:$Q,MATCH(J5390,종합배치표!$B:$B,0),(MATCH(M5390,{"A","B","C","D","E"},0)-1)*3+1),INDEX(교과배치표!$C:$Q,MATCH(J5390,교과배치표!$B:$B,0),(MATCH(M5390,{"A","B","C","D","E"},0)-1)*3+1))),"")</f>
        <v/>
      </c>
      <c r="S5390" s="26" t="str">
        <f t="array" ref="S5390">IFERROR(IF(OR(J5390="",M5390="",F5390=""),"",IF(F5390="학생부종합",INDEX(종합배치표!$C:$Q,MATCH(J5390,종합배치표!$B:$B,0),(MATCH(M5390,{"A","B","C","D","E"},0)-1)*3+2),INDEX(교과배치표!$C:$Q,MATCH(J5390,교과배치표!$B:$B,0),(MATCH(M5390,{"A","B","C","D","E"},0)-1)*3+2))),"")</f>
        <v/>
      </c>
      <c r="T5390" s="26" t="str">
        <f t="array" ref="T5390">IFERROR(IF(OR(J5390="",M5390="",F5390=""),"",IF(F5390="학생부종합",INDEX(종합배치표!$C:$Q,MATCH(J5390,종합배치표!$B:$B,0),(MATCH(M5390,{"A","B","C","D","E"},0)-1)*3+3),INDEX(교과배치표!$C:$Q,MATCH(J5390,교과배치표!$B:$B,0),(MATCH(M5390,{"A","B","C","D","E"},0)-1)*3+3))),"")</f>
        <v/>
      </c>
    </row>
    <row r="5391" spans="2:20" ht="14.25" customHeight="1">
      <c r="B5391" s="20">
        <v>6568</v>
      </c>
      <c r="C5391" s="21" t="s">
        <v>22</v>
      </c>
      <c r="D5391" s="21" t="s">
        <v>22</v>
      </c>
      <c r="E5391" s="21" t="s">
        <v>1699</v>
      </c>
      <c r="F5391" s="21" t="s">
        <v>68</v>
      </c>
      <c r="G5391" s="21" t="s">
        <v>376</v>
      </c>
      <c r="H5391" s="22" t="s">
        <v>1758</v>
      </c>
      <c r="I5391" s="21" t="s">
        <v>27</v>
      </c>
      <c r="J5391" s="23"/>
      <c r="K5391" s="24">
        <v>5</v>
      </c>
      <c r="M5391" s="25" t="str">
        <f>IF(I5391="","",IF(I5391="인문",성적입력!$C$8,성적입력!$C$9))</f>
        <v>A</v>
      </c>
      <c r="N5391" s="26">
        <f>성적입력!$C$15</f>
        <v>3</v>
      </c>
      <c r="P5391" s="27" t="str">
        <f t="shared" si="178"/>
        <v/>
      </c>
      <c r="R5391" s="26" t="str">
        <f t="array" ref="R5391">IFERROR(IF(OR(J5391="",M5391="",F5391=""),"",IF(F5391="학생부종합",INDEX(종합배치표!$C:$Q,MATCH(J5391,종합배치표!$B:$B,0),(MATCH(M5391,{"A","B","C","D","E"},0)-1)*3+1),INDEX(교과배치표!$C:$Q,MATCH(J5391,교과배치표!$B:$B,0),(MATCH(M5391,{"A","B","C","D","E"},0)-1)*3+1))),"")</f>
        <v/>
      </c>
      <c r="S5391" s="26" t="str">
        <f t="array" ref="S5391">IFERROR(IF(OR(J5391="",M5391="",F5391=""),"",IF(F5391="학생부종합",INDEX(종합배치표!$C:$Q,MATCH(J5391,종합배치표!$B:$B,0),(MATCH(M5391,{"A","B","C","D","E"},0)-1)*3+2),INDEX(교과배치표!$C:$Q,MATCH(J5391,교과배치표!$B:$B,0),(MATCH(M5391,{"A","B","C","D","E"},0)-1)*3+2))),"")</f>
        <v/>
      </c>
      <c r="T5391" s="26" t="str">
        <f t="array" ref="T5391">IFERROR(IF(OR(J5391="",M5391="",F5391=""),"",IF(F5391="학생부종합",INDEX(종합배치표!$C:$Q,MATCH(J5391,종합배치표!$B:$B,0),(MATCH(M5391,{"A","B","C","D","E"},0)-1)*3+3),INDEX(교과배치표!$C:$Q,MATCH(J5391,교과배치표!$B:$B,0),(MATCH(M5391,{"A","B","C","D","E"},0)-1)*3+3))),"")</f>
        <v/>
      </c>
    </row>
    <row r="5392" spans="2:20" ht="14.25" customHeight="1">
      <c r="B5392" s="20">
        <v>6569</v>
      </c>
      <c r="C5392" s="21" t="s">
        <v>22</v>
      </c>
      <c r="D5392" s="21" t="s">
        <v>22</v>
      </c>
      <c r="E5392" s="21" t="s">
        <v>1699</v>
      </c>
      <c r="F5392" s="21" t="s">
        <v>24</v>
      </c>
      <c r="G5392" s="21" t="s">
        <v>1700</v>
      </c>
      <c r="H5392" s="22" t="s">
        <v>1758</v>
      </c>
      <c r="I5392" s="21" t="s">
        <v>27</v>
      </c>
      <c r="J5392" s="23"/>
      <c r="K5392" s="24">
        <v>8</v>
      </c>
      <c r="M5392" s="25" t="str">
        <f>IF(I5392="","",IF(I5392="인문",성적입력!$C$8,성적입력!$C$9))</f>
        <v>A</v>
      </c>
      <c r="N5392" s="26">
        <f>성적입력!$C$15</f>
        <v>3</v>
      </c>
      <c r="P5392" s="27" t="str">
        <f t="shared" si="178"/>
        <v/>
      </c>
      <c r="R5392" s="26" t="str">
        <f t="array" ref="R5392">IFERROR(IF(OR(J5392="",M5392="",F5392=""),"",IF(F5392="학생부종합",INDEX(종합배치표!$C:$Q,MATCH(J5392,종합배치표!$B:$B,0),(MATCH(M5392,{"A","B","C","D","E"},0)-1)*3+1),INDEX(교과배치표!$C:$Q,MATCH(J5392,교과배치표!$B:$B,0),(MATCH(M5392,{"A","B","C","D","E"},0)-1)*3+1))),"")</f>
        <v/>
      </c>
      <c r="S5392" s="26" t="str">
        <f t="array" ref="S5392">IFERROR(IF(OR(J5392="",M5392="",F5392=""),"",IF(F5392="학생부종합",INDEX(종합배치표!$C:$Q,MATCH(J5392,종합배치표!$B:$B,0),(MATCH(M5392,{"A","B","C","D","E"},0)-1)*3+2),INDEX(교과배치표!$C:$Q,MATCH(J5392,교과배치표!$B:$B,0),(MATCH(M5392,{"A","B","C","D","E"},0)-1)*3+2))),"")</f>
        <v/>
      </c>
      <c r="T5392" s="26" t="str">
        <f t="array" ref="T5392">IFERROR(IF(OR(J5392="",M5392="",F5392=""),"",IF(F5392="학생부종합",INDEX(종합배치표!$C:$Q,MATCH(J5392,종합배치표!$B:$B,0),(MATCH(M5392,{"A","B","C","D","E"},0)-1)*3+3),INDEX(교과배치표!$C:$Q,MATCH(J5392,교과배치표!$B:$B,0),(MATCH(M5392,{"A","B","C","D","E"},0)-1)*3+3))),"")</f>
        <v/>
      </c>
    </row>
    <row r="5393" spans="2:20" ht="14.25" customHeight="1">
      <c r="B5393" s="20">
        <v>6570</v>
      </c>
      <c r="C5393" s="21" t="s">
        <v>22</v>
      </c>
      <c r="D5393" s="21" t="s">
        <v>22</v>
      </c>
      <c r="E5393" s="21" t="s">
        <v>1699</v>
      </c>
      <c r="F5393" s="21" t="s">
        <v>24</v>
      </c>
      <c r="G5393" s="21" t="s">
        <v>1701</v>
      </c>
      <c r="H5393" s="22" t="s">
        <v>1758</v>
      </c>
      <c r="I5393" s="21" t="s">
        <v>27</v>
      </c>
      <c r="J5393" s="23"/>
      <c r="K5393" s="24">
        <v>8</v>
      </c>
      <c r="M5393" s="25" t="str">
        <f>IF(I5393="","",IF(I5393="인문",성적입력!$C$8,성적입력!$C$9))</f>
        <v>A</v>
      </c>
      <c r="N5393" s="26">
        <f>성적입력!$C$15</f>
        <v>3</v>
      </c>
      <c r="P5393" s="27" t="str">
        <f t="shared" si="178"/>
        <v/>
      </c>
      <c r="R5393" s="26" t="str">
        <f t="array" ref="R5393">IFERROR(IF(OR(J5393="",M5393="",F5393=""),"",IF(F5393="학생부종합",INDEX(종합배치표!$C:$Q,MATCH(J5393,종합배치표!$B:$B,0),(MATCH(M5393,{"A","B","C","D","E"},0)-1)*3+1),INDEX(교과배치표!$C:$Q,MATCH(J5393,교과배치표!$B:$B,0),(MATCH(M5393,{"A","B","C","D","E"},0)-1)*3+1))),"")</f>
        <v/>
      </c>
      <c r="S5393" s="26" t="str">
        <f t="array" ref="S5393">IFERROR(IF(OR(J5393="",M5393="",F5393=""),"",IF(F5393="학생부종합",INDEX(종합배치표!$C:$Q,MATCH(J5393,종합배치표!$B:$B,0),(MATCH(M5393,{"A","B","C","D","E"},0)-1)*3+2),INDEX(교과배치표!$C:$Q,MATCH(J5393,교과배치표!$B:$B,0),(MATCH(M5393,{"A","B","C","D","E"},0)-1)*3+2))),"")</f>
        <v/>
      </c>
      <c r="T5393" s="26" t="str">
        <f t="array" ref="T5393">IFERROR(IF(OR(J5393="",M5393="",F5393=""),"",IF(F5393="학생부종합",INDEX(종합배치표!$C:$Q,MATCH(J5393,종합배치표!$B:$B,0),(MATCH(M5393,{"A","B","C","D","E"},0)-1)*3+3),INDEX(교과배치표!$C:$Q,MATCH(J5393,교과배치표!$B:$B,0),(MATCH(M5393,{"A","B","C","D","E"},0)-1)*3+3))),"")</f>
        <v/>
      </c>
    </row>
    <row r="5394" spans="2:20" ht="14.25" customHeight="1">
      <c r="B5394" s="20">
        <v>6571</v>
      </c>
      <c r="C5394" s="21" t="s">
        <v>170</v>
      </c>
      <c r="D5394" s="21" t="s">
        <v>171</v>
      </c>
      <c r="E5394" s="21" t="s">
        <v>1759</v>
      </c>
      <c r="F5394" s="21" t="s">
        <v>68</v>
      </c>
      <c r="G5394" s="21" t="s">
        <v>501</v>
      </c>
      <c r="H5394" s="29" t="s">
        <v>1760</v>
      </c>
      <c r="I5394" s="21" t="s">
        <v>60</v>
      </c>
      <c r="J5394" s="23"/>
      <c r="K5394" s="24">
        <v>25</v>
      </c>
      <c r="M5394" s="25" t="str">
        <f>IF(I5394="","",IF(I5394="인문",성적입력!$C$8,성적입력!$C$9))</f>
        <v>A</v>
      </c>
      <c r="N5394" s="26">
        <f>성적입력!$C$15</f>
        <v>3</v>
      </c>
      <c r="P5394" s="27" t="str">
        <f t="shared" si="178"/>
        <v/>
      </c>
      <c r="R5394" s="26" t="str">
        <f t="array" ref="R5394">IFERROR(IF(OR(J5394="",M5394="",F5394=""),"",IF(F5394="학생부종합",INDEX(종합배치표!$C:$Q,MATCH(J5394,종합배치표!$B:$B,0),(MATCH(M5394,{"A","B","C","D","E"},0)-1)*3+1),INDEX(교과배치표!$C:$Q,MATCH(J5394,교과배치표!$B:$B,0),(MATCH(M5394,{"A","B","C","D","E"},0)-1)*3+1))),"")</f>
        <v/>
      </c>
      <c r="S5394" s="26" t="str">
        <f t="array" ref="S5394">IFERROR(IF(OR(J5394="",M5394="",F5394=""),"",IF(F5394="학생부종합",INDEX(종합배치표!$C:$Q,MATCH(J5394,종합배치표!$B:$B,0),(MATCH(M5394,{"A","B","C","D","E"},0)-1)*3+2),INDEX(교과배치표!$C:$Q,MATCH(J5394,교과배치표!$B:$B,0),(MATCH(M5394,{"A","B","C","D","E"},0)-1)*3+2))),"")</f>
        <v/>
      </c>
      <c r="T5394" s="26" t="str">
        <f t="array" ref="T5394">IFERROR(IF(OR(J5394="",M5394="",F5394=""),"",IF(F5394="학생부종합",INDEX(종합배치표!$C:$Q,MATCH(J5394,종합배치표!$B:$B,0),(MATCH(M5394,{"A","B","C","D","E"},0)-1)*3+3),INDEX(교과배치표!$C:$Q,MATCH(J5394,교과배치표!$B:$B,0),(MATCH(M5394,{"A","B","C","D","E"},0)-1)*3+3))),"")</f>
        <v/>
      </c>
    </row>
    <row r="5395" spans="2:20" ht="14.25" customHeight="1">
      <c r="B5395" s="20">
        <v>6572</v>
      </c>
      <c r="C5395" s="21" t="s">
        <v>170</v>
      </c>
      <c r="D5395" s="21" t="s">
        <v>171</v>
      </c>
      <c r="E5395" s="21" t="s">
        <v>1759</v>
      </c>
      <c r="F5395" s="21" t="s">
        <v>24</v>
      </c>
      <c r="G5395" s="21" t="s">
        <v>1761</v>
      </c>
      <c r="H5395" s="29" t="s">
        <v>1760</v>
      </c>
      <c r="I5395" s="21" t="s">
        <v>60</v>
      </c>
      <c r="J5395" s="23"/>
      <c r="K5395" s="24">
        <v>44</v>
      </c>
      <c r="M5395" s="25" t="str">
        <f>IF(I5395="","",IF(I5395="인문",성적입력!$C$8,성적입력!$C$9))</f>
        <v>A</v>
      </c>
      <c r="N5395" s="26">
        <f>성적입력!$C$15</f>
        <v>3</v>
      </c>
      <c r="P5395" s="27" t="str">
        <f t="shared" si="178"/>
        <v/>
      </c>
      <c r="R5395" s="26" t="str">
        <f t="array" ref="R5395">IFERROR(IF(OR(J5395="",M5395="",F5395=""),"",IF(F5395="학생부종합",INDEX(종합배치표!$C:$Q,MATCH(J5395,종합배치표!$B:$B,0),(MATCH(M5395,{"A","B","C","D","E"},0)-1)*3+1),INDEX(교과배치표!$C:$Q,MATCH(J5395,교과배치표!$B:$B,0),(MATCH(M5395,{"A","B","C","D","E"},0)-1)*3+1))),"")</f>
        <v/>
      </c>
      <c r="S5395" s="26" t="str">
        <f t="array" ref="S5395">IFERROR(IF(OR(J5395="",M5395="",F5395=""),"",IF(F5395="학생부종합",INDEX(종합배치표!$C:$Q,MATCH(J5395,종합배치표!$B:$B,0),(MATCH(M5395,{"A","B","C","D","E"},0)-1)*3+2),INDEX(교과배치표!$C:$Q,MATCH(J5395,교과배치표!$B:$B,0),(MATCH(M5395,{"A","B","C","D","E"},0)-1)*3+2))),"")</f>
        <v/>
      </c>
      <c r="T5395" s="26" t="str">
        <f t="array" ref="T5395">IFERROR(IF(OR(J5395="",M5395="",F5395=""),"",IF(F5395="학생부종합",INDEX(종합배치표!$C:$Q,MATCH(J5395,종합배치표!$B:$B,0),(MATCH(M5395,{"A","B","C","D","E"},0)-1)*3+3),INDEX(교과배치표!$C:$Q,MATCH(J5395,교과배치표!$B:$B,0),(MATCH(M5395,{"A","B","C","D","E"},0)-1)*3+3))),"")</f>
        <v/>
      </c>
    </row>
    <row r="5396" spans="2:20" ht="14.25" customHeight="1">
      <c r="B5396" s="20">
        <v>6573</v>
      </c>
      <c r="C5396" s="21" t="s">
        <v>170</v>
      </c>
      <c r="D5396" s="21" t="s">
        <v>171</v>
      </c>
      <c r="E5396" s="21" t="s">
        <v>1759</v>
      </c>
      <c r="F5396" s="21" t="s">
        <v>68</v>
      </c>
      <c r="G5396" s="21" t="s">
        <v>376</v>
      </c>
      <c r="H5396" s="29" t="s">
        <v>1760</v>
      </c>
      <c r="I5396" s="21" t="s">
        <v>60</v>
      </c>
      <c r="J5396" s="23"/>
      <c r="K5396" s="24">
        <v>26</v>
      </c>
      <c r="M5396" s="25" t="str">
        <f>IF(I5396="","",IF(I5396="인문",성적입력!$C$8,성적입력!$C$9))</f>
        <v>A</v>
      </c>
      <c r="N5396" s="26">
        <f>성적입력!$C$15</f>
        <v>3</v>
      </c>
      <c r="P5396" s="27" t="str">
        <f t="shared" si="178"/>
        <v/>
      </c>
      <c r="R5396" s="26" t="str">
        <f t="array" ref="R5396">IFERROR(IF(OR(J5396="",M5396="",F5396=""),"",IF(F5396="학생부종합",INDEX(종합배치표!$C:$Q,MATCH(J5396,종합배치표!$B:$B,0),(MATCH(M5396,{"A","B","C","D","E"},0)-1)*3+1),INDEX(교과배치표!$C:$Q,MATCH(J5396,교과배치표!$B:$B,0),(MATCH(M5396,{"A","B","C","D","E"},0)-1)*3+1))),"")</f>
        <v/>
      </c>
      <c r="S5396" s="26" t="str">
        <f t="array" ref="S5396">IFERROR(IF(OR(J5396="",M5396="",F5396=""),"",IF(F5396="학생부종합",INDEX(종합배치표!$C:$Q,MATCH(J5396,종합배치표!$B:$B,0),(MATCH(M5396,{"A","B","C","D","E"},0)-1)*3+2),INDEX(교과배치표!$C:$Q,MATCH(J5396,교과배치표!$B:$B,0),(MATCH(M5396,{"A","B","C","D","E"},0)-1)*3+2))),"")</f>
        <v/>
      </c>
      <c r="T5396" s="26" t="str">
        <f t="array" ref="T5396">IFERROR(IF(OR(J5396="",M5396="",F5396=""),"",IF(F5396="학생부종합",INDEX(종합배치표!$C:$Q,MATCH(J5396,종합배치표!$B:$B,0),(MATCH(M5396,{"A","B","C","D","E"},0)-1)*3+3),INDEX(교과배치표!$C:$Q,MATCH(J5396,교과배치표!$B:$B,0),(MATCH(M5396,{"A","B","C","D","E"},0)-1)*3+3))),"")</f>
        <v/>
      </c>
    </row>
    <row r="5397" spans="2:20" ht="14.25" customHeight="1">
      <c r="B5397" s="20">
        <v>6574</v>
      </c>
      <c r="C5397" s="21" t="s">
        <v>170</v>
      </c>
      <c r="D5397" s="21" t="s">
        <v>171</v>
      </c>
      <c r="E5397" s="21" t="s">
        <v>1759</v>
      </c>
      <c r="F5397" s="21" t="s">
        <v>68</v>
      </c>
      <c r="G5397" s="21" t="s">
        <v>501</v>
      </c>
      <c r="H5397" s="21" t="s">
        <v>1762</v>
      </c>
      <c r="I5397" s="21" t="s">
        <v>60</v>
      </c>
      <c r="J5397" s="23"/>
      <c r="K5397" s="24">
        <v>6</v>
      </c>
      <c r="M5397" s="25" t="str">
        <f>IF(I5397="","",IF(I5397="인문",성적입력!$C$8,성적입력!$C$9))</f>
        <v>A</v>
      </c>
      <c r="N5397" s="26">
        <f>성적입력!$C$15</f>
        <v>3</v>
      </c>
      <c r="P5397" s="27" t="str">
        <f t="shared" si="178"/>
        <v/>
      </c>
      <c r="R5397" s="26" t="str">
        <f t="array" ref="R5397">IFERROR(IF(OR(J5397="",M5397="",F5397=""),"",IF(F5397="학생부종합",INDEX(종합배치표!$C:$Q,MATCH(J5397,종합배치표!$B:$B,0),(MATCH(M5397,{"A","B","C","D","E"},0)-1)*3+1),INDEX(교과배치표!$C:$Q,MATCH(J5397,교과배치표!$B:$B,0),(MATCH(M5397,{"A","B","C","D","E"},0)-1)*3+1))),"")</f>
        <v/>
      </c>
      <c r="S5397" s="26" t="str">
        <f t="array" ref="S5397">IFERROR(IF(OR(J5397="",M5397="",F5397=""),"",IF(F5397="학생부종합",INDEX(종합배치표!$C:$Q,MATCH(J5397,종합배치표!$B:$B,0),(MATCH(M5397,{"A","B","C","D","E"},0)-1)*3+2),INDEX(교과배치표!$C:$Q,MATCH(J5397,교과배치표!$B:$B,0),(MATCH(M5397,{"A","B","C","D","E"},0)-1)*3+2))),"")</f>
        <v/>
      </c>
      <c r="T5397" s="26" t="str">
        <f t="array" ref="T5397">IFERROR(IF(OR(J5397="",M5397="",F5397=""),"",IF(F5397="학생부종합",INDEX(종합배치표!$C:$Q,MATCH(J5397,종합배치표!$B:$B,0),(MATCH(M5397,{"A","B","C","D","E"},0)-1)*3+3),INDEX(교과배치표!$C:$Q,MATCH(J5397,교과배치표!$B:$B,0),(MATCH(M5397,{"A","B","C","D","E"},0)-1)*3+3))),"")</f>
        <v/>
      </c>
    </row>
    <row r="5398" spans="2:20" ht="14.25" customHeight="1">
      <c r="B5398" s="20">
        <v>6575</v>
      </c>
      <c r="C5398" s="21" t="s">
        <v>170</v>
      </c>
      <c r="D5398" s="21" t="s">
        <v>171</v>
      </c>
      <c r="E5398" s="21" t="s">
        <v>1759</v>
      </c>
      <c r="F5398" s="21" t="s">
        <v>24</v>
      </c>
      <c r="G5398" s="21" t="s">
        <v>1761</v>
      </c>
      <c r="H5398" s="21" t="s">
        <v>1762</v>
      </c>
      <c r="I5398" s="21" t="s">
        <v>60</v>
      </c>
      <c r="J5398" s="23"/>
      <c r="K5398" s="24">
        <v>9</v>
      </c>
      <c r="M5398" s="25" t="str">
        <f>IF(I5398="","",IF(I5398="인문",성적입력!$C$8,성적입력!$C$9))</f>
        <v>A</v>
      </c>
      <c r="N5398" s="26">
        <f>성적입력!$C$15</f>
        <v>3</v>
      </c>
      <c r="P5398" s="27" t="str">
        <f t="shared" si="178"/>
        <v/>
      </c>
      <c r="R5398" s="26" t="str">
        <f t="array" ref="R5398">IFERROR(IF(OR(J5398="",M5398="",F5398=""),"",IF(F5398="학생부종합",INDEX(종합배치표!$C:$Q,MATCH(J5398,종합배치표!$B:$B,0),(MATCH(M5398,{"A","B","C","D","E"},0)-1)*3+1),INDEX(교과배치표!$C:$Q,MATCH(J5398,교과배치표!$B:$B,0),(MATCH(M5398,{"A","B","C","D","E"},0)-1)*3+1))),"")</f>
        <v/>
      </c>
      <c r="S5398" s="26" t="str">
        <f t="array" ref="S5398">IFERROR(IF(OR(J5398="",M5398="",F5398=""),"",IF(F5398="학생부종합",INDEX(종합배치표!$C:$Q,MATCH(J5398,종합배치표!$B:$B,0),(MATCH(M5398,{"A","B","C","D","E"},0)-1)*3+2),INDEX(교과배치표!$C:$Q,MATCH(J5398,교과배치표!$B:$B,0),(MATCH(M5398,{"A","B","C","D","E"},0)-1)*3+2))),"")</f>
        <v/>
      </c>
      <c r="T5398" s="26" t="str">
        <f t="array" ref="T5398">IFERROR(IF(OR(J5398="",M5398="",F5398=""),"",IF(F5398="학생부종합",INDEX(종합배치표!$C:$Q,MATCH(J5398,종합배치표!$B:$B,0),(MATCH(M5398,{"A","B","C","D","E"},0)-1)*3+3),INDEX(교과배치표!$C:$Q,MATCH(J5398,교과배치표!$B:$B,0),(MATCH(M5398,{"A","B","C","D","E"},0)-1)*3+3))),"")</f>
        <v/>
      </c>
    </row>
    <row r="5399" spans="2:20" ht="14.25" customHeight="1">
      <c r="B5399" s="20">
        <v>6576</v>
      </c>
      <c r="C5399" s="21" t="s">
        <v>170</v>
      </c>
      <c r="D5399" s="21" t="s">
        <v>171</v>
      </c>
      <c r="E5399" s="21" t="s">
        <v>1759</v>
      </c>
      <c r="F5399" s="21" t="s">
        <v>68</v>
      </c>
      <c r="G5399" s="21" t="s">
        <v>376</v>
      </c>
      <c r="H5399" s="21" t="s">
        <v>1762</v>
      </c>
      <c r="I5399" s="21" t="s">
        <v>60</v>
      </c>
      <c r="J5399" s="23"/>
      <c r="K5399" s="24">
        <v>7</v>
      </c>
      <c r="M5399" s="25" t="str">
        <f>IF(I5399="","",IF(I5399="인문",성적입력!$C$8,성적입력!$C$9))</f>
        <v>A</v>
      </c>
      <c r="N5399" s="26">
        <f>성적입력!$C$15</f>
        <v>3</v>
      </c>
      <c r="P5399" s="27" t="str">
        <f t="shared" si="178"/>
        <v/>
      </c>
      <c r="R5399" s="26" t="str">
        <f t="array" ref="R5399">IFERROR(IF(OR(J5399="",M5399="",F5399=""),"",IF(F5399="학생부종합",INDEX(종합배치표!$C:$Q,MATCH(J5399,종합배치표!$B:$B,0),(MATCH(M5399,{"A","B","C","D","E"},0)-1)*3+1),INDEX(교과배치표!$C:$Q,MATCH(J5399,교과배치표!$B:$B,0),(MATCH(M5399,{"A","B","C","D","E"},0)-1)*3+1))),"")</f>
        <v/>
      </c>
      <c r="S5399" s="26" t="str">
        <f t="array" ref="S5399">IFERROR(IF(OR(J5399="",M5399="",F5399=""),"",IF(F5399="학생부종합",INDEX(종합배치표!$C:$Q,MATCH(J5399,종합배치표!$B:$B,0),(MATCH(M5399,{"A","B","C","D","E"},0)-1)*3+2),INDEX(교과배치표!$C:$Q,MATCH(J5399,교과배치표!$B:$B,0),(MATCH(M5399,{"A","B","C","D","E"},0)-1)*3+2))),"")</f>
        <v/>
      </c>
      <c r="T5399" s="26" t="str">
        <f t="array" ref="T5399">IFERROR(IF(OR(J5399="",M5399="",F5399=""),"",IF(F5399="학생부종합",INDEX(종합배치표!$C:$Q,MATCH(J5399,종합배치표!$B:$B,0),(MATCH(M5399,{"A","B","C","D","E"},0)-1)*3+3),INDEX(교과배치표!$C:$Q,MATCH(J5399,교과배치표!$B:$B,0),(MATCH(M5399,{"A","B","C","D","E"},0)-1)*3+3))),"")</f>
        <v/>
      </c>
    </row>
    <row r="5400" spans="2:20" ht="14.25" customHeight="1">
      <c r="B5400" s="20">
        <v>6577</v>
      </c>
      <c r="C5400" s="21" t="s">
        <v>170</v>
      </c>
      <c r="D5400" s="21" t="s">
        <v>171</v>
      </c>
      <c r="E5400" s="21" t="s">
        <v>1759</v>
      </c>
      <c r="F5400" s="21" t="s">
        <v>68</v>
      </c>
      <c r="G5400" s="21" t="s">
        <v>501</v>
      </c>
      <c r="H5400" s="21" t="s">
        <v>1763</v>
      </c>
      <c r="I5400" s="21" t="s">
        <v>60</v>
      </c>
      <c r="J5400" s="23"/>
      <c r="K5400" s="24">
        <v>10</v>
      </c>
      <c r="M5400" s="25" t="str">
        <f>IF(I5400="","",IF(I5400="인문",성적입력!$C$8,성적입력!$C$9))</f>
        <v>A</v>
      </c>
      <c r="N5400" s="26">
        <f>성적입력!$C$15</f>
        <v>3</v>
      </c>
      <c r="P5400" s="27" t="str">
        <f t="shared" si="178"/>
        <v/>
      </c>
      <c r="R5400" s="26" t="str">
        <f t="array" ref="R5400">IFERROR(IF(OR(J5400="",M5400="",F5400=""),"",IF(F5400="학생부종합",INDEX(종합배치표!$C:$Q,MATCH(J5400,종합배치표!$B:$B,0),(MATCH(M5400,{"A","B","C","D","E"},0)-1)*3+1),INDEX(교과배치표!$C:$Q,MATCH(J5400,교과배치표!$B:$B,0),(MATCH(M5400,{"A","B","C","D","E"},0)-1)*3+1))),"")</f>
        <v/>
      </c>
      <c r="S5400" s="26" t="str">
        <f t="array" ref="S5400">IFERROR(IF(OR(J5400="",M5400="",F5400=""),"",IF(F5400="학생부종합",INDEX(종합배치표!$C:$Q,MATCH(J5400,종합배치표!$B:$B,0),(MATCH(M5400,{"A","B","C","D","E"},0)-1)*3+2),INDEX(교과배치표!$C:$Q,MATCH(J5400,교과배치표!$B:$B,0),(MATCH(M5400,{"A","B","C","D","E"},0)-1)*3+2))),"")</f>
        <v/>
      </c>
      <c r="T5400" s="26" t="str">
        <f t="array" ref="T5400">IFERROR(IF(OR(J5400="",M5400="",F5400=""),"",IF(F5400="학생부종합",INDEX(종합배치표!$C:$Q,MATCH(J5400,종합배치표!$B:$B,0),(MATCH(M5400,{"A","B","C","D","E"},0)-1)*3+3),INDEX(교과배치표!$C:$Q,MATCH(J5400,교과배치표!$B:$B,0),(MATCH(M5400,{"A","B","C","D","E"},0)-1)*3+3))),"")</f>
        <v/>
      </c>
    </row>
    <row r="5401" spans="2:20" ht="14.25" customHeight="1">
      <c r="B5401" s="20">
        <v>6578</v>
      </c>
      <c r="C5401" s="21" t="s">
        <v>170</v>
      </c>
      <c r="D5401" s="21" t="s">
        <v>171</v>
      </c>
      <c r="E5401" s="21" t="s">
        <v>1759</v>
      </c>
      <c r="F5401" s="21" t="s">
        <v>68</v>
      </c>
      <c r="G5401" s="21" t="s">
        <v>376</v>
      </c>
      <c r="H5401" s="21" t="s">
        <v>1763</v>
      </c>
      <c r="I5401" s="21" t="s">
        <v>60</v>
      </c>
      <c r="J5401" s="23"/>
      <c r="K5401" s="24">
        <v>11</v>
      </c>
      <c r="M5401" s="25" t="str">
        <f>IF(I5401="","",IF(I5401="인문",성적입력!$C$8,성적입력!$C$9))</f>
        <v>A</v>
      </c>
      <c r="N5401" s="26">
        <f>성적입력!$C$15</f>
        <v>3</v>
      </c>
      <c r="P5401" s="27" t="str">
        <f t="shared" si="178"/>
        <v/>
      </c>
      <c r="R5401" s="26" t="str">
        <f t="array" ref="R5401">IFERROR(IF(OR(J5401="",M5401="",F5401=""),"",IF(F5401="학생부종합",INDEX(종합배치표!$C:$Q,MATCH(J5401,종합배치표!$B:$B,0),(MATCH(M5401,{"A","B","C","D","E"},0)-1)*3+1),INDEX(교과배치표!$C:$Q,MATCH(J5401,교과배치표!$B:$B,0),(MATCH(M5401,{"A","B","C","D","E"},0)-1)*3+1))),"")</f>
        <v/>
      </c>
      <c r="S5401" s="26" t="str">
        <f t="array" ref="S5401">IFERROR(IF(OR(J5401="",M5401="",F5401=""),"",IF(F5401="학생부종합",INDEX(종합배치표!$C:$Q,MATCH(J5401,종합배치표!$B:$B,0),(MATCH(M5401,{"A","B","C","D","E"},0)-1)*3+2),INDEX(교과배치표!$C:$Q,MATCH(J5401,교과배치표!$B:$B,0),(MATCH(M5401,{"A","B","C","D","E"},0)-1)*3+2))),"")</f>
        <v/>
      </c>
      <c r="T5401" s="26" t="str">
        <f t="array" ref="T5401">IFERROR(IF(OR(J5401="",M5401="",F5401=""),"",IF(F5401="학생부종합",INDEX(종합배치표!$C:$Q,MATCH(J5401,종합배치표!$B:$B,0),(MATCH(M5401,{"A","B","C","D","E"},0)-1)*3+3),INDEX(교과배치표!$C:$Q,MATCH(J5401,교과배치표!$B:$B,0),(MATCH(M5401,{"A","B","C","D","E"},0)-1)*3+3))),"")</f>
        <v/>
      </c>
    </row>
    <row r="5402" spans="2:20" ht="14.25" customHeight="1">
      <c r="B5402" s="20">
        <v>6579</v>
      </c>
      <c r="C5402" s="21" t="s">
        <v>170</v>
      </c>
      <c r="D5402" s="21" t="s">
        <v>171</v>
      </c>
      <c r="E5402" s="21" t="s">
        <v>1759</v>
      </c>
      <c r="F5402" s="21" t="s">
        <v>68</v>
      </c>
      <c r="G5402" s="21" t="s">
        <v>501</v>
      </c>
      <c r="H5402" s="21" t="s">
        <v>1764</v>
      </c>
      <c r="I5402" s="21" t="s">
        <v>60</v>
      </c>
      <c r="J5402" s="23"/>
      <c r="K5402" s="24">
        <v>10</v>
      </c>
      <c r="M5402" s="25" t="str">
        <f>IF(I5402="","",IF(I5402="인문",성적입력!$C$8,성적입력!$C$9))</f>
        <v>A</v>
      </c>
      <c r="N5402" s="26">
        <f>성적입력!$C$15</f>
        <v>3</v>
      </c>
      <c r="P5402" s="27" t="str">
        <f t="shared" si="178"/>
        <v/>
      </c>
      <c r="R5402" s="26" t="str">
        <f t="array" ref="R5402">IFERROR(IF(OR(J5402="",M5402="",F5402=""),"",IF(F5402="학생부종합",INDEX(종합배치표!$C:$Q,MATCH(J5402,종합배치표!$B:$B,0),(MATCH(M5402,{"A","B","C","D","E"},0)-1)*3+1),INDEX(교과배치표!$C:$Q,MATCH(J5402,교과배치표!$B:$B,0),(MATCH(M5402,{"A","B","C","D","E"},0)-1)*3+1))),"")</f>
        <v/>
      </c>
      <c r="S5402" s="26" t="str">
        <f t="array" ref="S5402">IFERROR(IF(OR(J5402="",M5402="",F5402=""),"",IF(F5402="학생부종합",INDEX(종합배치표!$C:$Q,MATCH(J5402,종합배치표!$B:$B,0),(MATCH(M5402,{"A","B","C","D","E"},0)-1)*3+2),INDEX(교과배치표!$C:$Q,MATCH(J5402,교과배치표!$B:$B,0),(MATCH(M5402,{"A","B","C","D","E"},0)-1)*3+2))),"")</f>
        <v/>
      </c>
      <c r="T5402" s="26" t="str">
        <f t="array" ref="T5402">IFERROR(IF(OR(J5402="",M5402="",F5402=""),"",IF(F5402="학생부종합",INDEX(종합배치표!$C:$Q,MATCH(J5402,종합배치표!$B:$B,0),(MATCH(M5402,{"A","B","C","D","E"},0)-1)*3+3),INDEX(교과배치표!$C:$Q,MATCH(J5402,교과배치표!$B:$B,0),(MATCH(M5402,{"A","B","C","D","E"},0)-1)*3+3))),"")</f>
        <v/>
      </c>
    </row>
    <row r="5403" spans="2:20" ht="14.25" customHeight="1">
      <c r="B5403" s="20">
        <v>6580</v>
      </c>
      <c r="C5403" s="21" t="s">
        <v>170</v>
      </c>
      <c r="D5403" s="21" t="s">
        <v>171</v>
      </c>
      <c r="E5403" s="21" t="s">
        <v>1759</v>
      </c>
      <c r="F5403" s="21" t="s">
        <v>68</v>
      </c>
      <c r="G5403" s="21" t="s">
        <v>376</v>
      </c>
      <c r="H5403" s="21" t="s">
        <v>1764</v>
      </c>
      <c r="I5403" s="21" t="s">
        <v>60</v>
      </c>
      <c r="J5403" s="23"/>
      <c r="K5403" s="24">
        <v>11</v>
      </c>
      <c r="M5403" s="25" t="str">
        <f>IF(I5403="","",IF(I5403="인문",성적입력!$C$8,성적입력!$C$9))</f>
        <v>A</v>
      </c>
      <c r="N5403" s="26">
        <f>성적입력!$C$15</f>
        <v>3</v>
      </c>
      <c r="P5403" s="27" t="str">
        <f t="shared" si="178"/>
        <v/>
      </c>
      <c r="R5403" s="26" t="str">
        <f t="array" ref="R5403">IFERROR(IF(OR(J5403="",M5403="",F5403=""),"",IF(F5403="학생부종합",INDEX(종합배치표!$C:$Q,MATCH(J5403,종합배치표!$B:$B,0),(MATCH(M5403,{"A","B","C","D","E"},0)-1)*3+1),INDEX(교과배치표!$C:$Q,MATCH(J5403,교과배치표!$B:$B,0),(MATCH(M5403,{"A","B","C","D","E"},0)-1)*3+1))),"")</f>
        <v/>
      </c>
      <c r="S5403" s="26" t="str">
        <f t="array" ref="S5403">IFERROR(IF(OR(J5403="",M5403="",F5403=""),"",IF(F5403="학생부종합",INDEX(종합배치표!$C:$Q,MATCH(J5403,종합배치표!$B:$B,0),(MATCH(M5403,{"A","B","C","D","E"},0)-1)*3+2),INDEX(교과배치표!$C:$Q,MATCH(J5403,교과배치표!$B:$B,0),(MATCH(M5403,{"A","B","C","D","E"},0)-1)*3+2))),"")</f>
        <v/>
      </c>
      <c r="T5403" s="26" t="str">
        <f t="array" ref="T5403">IFERROR(IF(OR(J5403="",M5403="",F5403=""),"",IF(F5403="학생부종합",INDEX(종합배치표!$C:$Q,MATCH(J5403,종합배치표!$B:$B,0),(MATCH(M5403,{"A","B","C","D","E"},0)-1)*3+3),INDEX(교과배치표!$C:$Q,MATCH(J5403,교과배치표!$B:$B,0),(MATCH(M5403,{"A","B","C","D","E"},0)-1)*3+3))),"")</f>
        <v/>
      </c>
    </row>
    <row r="5404" spans="2:20" ht="14.25" customHeight="1">
      <c r="B5404" s="20">
        <v>6581</v>
      </c>
      <c r="C5404" s="21" t="s">
        <v>170</v>
      </c>
      <c r="D5404" s="21" t="s">
        <v>171</v>
      </c>
      <c r="E5404" s="21" t="s">
        <v>1759</v>
      </c>
      <c r="F5404" s="21" t="s">
        <v>68</v>
      </c>
      <c r="G5404" s="21" t="s">
        <v>501</v>
      </c>
      <c r="H5404" s="21" t="s">
        <v>1765</v>
      </c>
      <c r="I5404" s="21" t="s">
        <v>60</v>
      </c>
      <c r="J5404" s="23"/>
      <c r="K5404" s="24">
        <v>19</v>
      </c>
      <c r="M5404" s="25" t="str">
        <f>IF(I5404="","",IF(I5404="인문",성적입력!$C$8,성적입력!$C$9))</f>
        <v>A</v>
      </c>
      <c r="N5404" s="26">
        <f>성적입력!$C$15</f>
        <v>3</v>
      </c>
      <c r="P5404" s="27" t="str">
        <f t="shared" si="178"/>
        <v/>
      </c>
      <c r="R5404" s="26" t="str">
        <f t="array" ref="R5404">IFERROR(IF(OR(J5404="",M5404="",F5404=""),"",IF(F5404="학생부종합",INDEX(종합배치표!$C:$Q,MATCH(J5404,종합배치표!$B:$B,0),(MATCH(M5404,{"A","B","C","D","E"},0)-1)*3+1),INDEX(교과배치표!$C:$Q,MATCH(J5404,교과배치표!$B:$B,0),(MATCH(M5404,{"A","B","C","D","E"},0)-1)*3+1))),"")</f>
        <v/>
      </c>
      <c r="S5404" s="26" t="str">
        <f t="array" ref="S5404">IFERROR(IF(OR(J5404="",M5404="",F5404=""),"",IF(F5404="학생부종합",INDEX(종합배치표!$C:$Q,MATCH(J5404,종합배치표!$B:$B,0),(MATCH(M5404,{"A","B","C","D","E"},0)-1)*3+2),INDEX(교과배치표!$C:$Q,MATCH(J5404,교과배치표!$B:$B,0),(MATCH(M5404,{"A","B","C","D","E"},0)-1)*3+2))),"")</f>
        <v/>
      </c>
      <c r="T5404" s="26" t="str">
        <f t="array" ref="T5404">IFERROR(IF(OR(J5404="",M5404="",F5404=""),"",IF(F5404="학생부종합",INDEX(종합배치표!$C:$Q,MATCH(J5404,종합배치표!$B:$B,0),(MATCH(M5404,{"A","B","C","D","E"},0)-1)*3+3),INDEX(교과배치표!$C:$Q,MATCH(J5404,교과배치표!$B:$B,0),(MATCH(M5404,{"A","B","C","D","E"},0)-1)*3+3))),"")</f>
        <v/>
      </c>
    </row>
    <row r="5405" spans="2:20" ht="14.25" customHeight="1">
      <c r="B5405" s="20">
        <v>6582</v>
      </c>
      <c r="C5405" s="21" t="s">
        <v>170</v>
      </c>
      <c r="D5405" s="21" t="s">
        <v>171</v>
      </c>
      <c r="E5405" s="21" t="s">
        <v>1759</v>
      </c>
      <c r="F5405" s="21" t="s">
        <v>68</v>
      </c>
      <c r="G5405" s="21" t="s">
        <v>376</v>
      </c>
      <c r="H5405" s="21" t="s">
        <v>1765</v>
      </c>
      <c r="I5405" s="21" t="s">
        <v>60</v>
      </c>
      <c r="J5405" s="23"/>
      <c r="K5405" s="24">
        <v>19</v>
      </c>
      <c r="M5405" s="25" t="str">
        <f>IF(I5405="","",IF(I5405="인문",성적입력!$C$8,성적입력!$C$9))</f>
        <v>A</v>
      </c>
      <c r="N5405" s="26">
        <f>성적입력!$C$15</f>
        <v>3</v>
      </c>
      <c r="P5405" s="27" t="str">
        <f t="shared" si="178"/>
        <v/>
      </c>
      <c r="R5405" s="26" t="str">
        <f t="array" ref="R5405">IFERROR(IF(OR(J5405="",M5405="",F5405=""),"",IF(F5405="학생부종합",INDEX(종합배치표!$C:$Q,MATCH(J5405,종합배치표!$B:$B,0),(MATCH(M5405,{"A","B","C","D","E"},0)-1)*3+1),INDEX(교과배치표!$C:$Q,MATCH(J5405,교과배치표!$B:$B,0),(MATCH(M5405,{"A","B","C","D","E"},0)-1)*3+1))),"")</f>
        <v/>
      </c>
      <c r="S5405" s="26" t="str">
        <f t="array" ref="S5405">IFERROR(IF(OR(J5405="",M5405="",F5405=""),"",IF(F5405="학생부종합",INDEX(종합배치표!$C:$Q,MATCH(J5405,종합배치표!$B:$B,0),(MATCH(M5405,{"A","B","C","D","E"},0)-1)*3+2),INDEX(교과배치표!$C:$Q,MATCH(J5405,교과배치표!$B:$B,0),(MATCH(M5405,{"A","B","C","D","E"},0)-1)*3+2))),"")</f>
        <v/>
      </c>
      <c r="T5405" s="26" t="str">
        <f t="array" ref="T5405">IFERROR(IF(OR(J5405="",M5405="",F5405=""),"",IF(F5405="학생부종합",INDEX(종합배치표!$C:$Q,MATCH(J5405,종합배치표!$B:$B,0),(MATCH(M5405,{"A","B","C","D","E"},0)-1)*3+3),INDEX(교과배치표!$C:$Q,MATCH(J5405,교과배치표!$B:$B,0),(MATCH(M5405,{"A","B","C","D","E"},0)-1)*3+3))),"")</f>
        <v/>
      </c>
    </row>
    <row r="5406" spans="2:20" ht="14.25" customHeight="1">
      <c r="B5406" s="20">
        <v>6583</v>
      </c>
      <c r="C5406" s="21" t="s">
        <v>170</v>
      </c>
      <c r="D5406" s="21" t="s">
        <v>171</v>
      </c>
      <c r="E5406" s="21" t="s">
        <v>1759</v>
      </c>
      <c r="F5406" s="21" t="s">
        <v>24</v>
      </c>
      <c r="G5406" s="21" t="s">
        <v>1761</v>
      </c>
      <c r="H5406" s="29" t="s">
        <v>1766</v>
      </c>
      <c r="I5406" s="21" t="s">
        <v>27</v>
      </c>
      <c r="J5406" s="23"/>
      <c r="K5406" s="24">
        <v>17</v>
      </c>
      <c r="M5406" s="25" t="str">
        <f>IF(I5406="","",IF(I5406="인문",성적입력!$C$8,성적입력!$C$9))</f>
        <v>A</v>
      </c>
      <c r="N5406" s="26">
        <f>성적입력!$C$15</f>
        <v>3</v>
      </c>
      <c r="P5406" s="27" t="str">
        <f t="shared" si="178"/>
        <v/>
      </c>
      <c r="R5406" s="26" t="str">
        <f t="array" ref="R5406">IFERROR(IF(OR(J5406="",M5406="",F5406=""),"",IF(F5406="학생부종합",INDEX(종합배치표!$C:$Q,MATCH(J5406,종합배치표!$B:$B,0),(MATCH(M5406,{"A","B","C","D","E"},0)-1)*3+1),INDEX(교과배치표!$C:$Q,MATCH(J5406,교과배치표!$B:$B,0),(MATCH(M5406,{"A","B","C","D","E"},0)-1)*3+1))),"")</f>
        <v/>
      </c>
      <c r="S5406" s="26" t="str">
        <f t="array" ref="S5406">IFERROR(IF(OR(J5406="",M5406="",F5406=""),"",IF(F5406="학생부종합",INDEX(종합배치표!$C:$Q,MATCH(J5406,종합배치표!$B:$B,0),(MATCH(M5406,{"A","B","C","D","E"},0)-1)*3+2),INDEX(교과배치표!$C:$Q,MATCH(J5406,교과배치표!$B:$B,0),(MATCH(M5406,{"A","B","C","D","E"},0)-1)*3+2))),"")</f>
        <v/>
      </c>
      <c r="T5406" s="26" t="str">
        <f t="array" ref="T5406">IFERROR(IF(OR(J5406="",M5406="",F5406=""),"",IF(F5406="학생부종합",INDEX(종합배치표!$C:$Q,MATCH(J5406,종합배치표!$B:$B,0),(MATCH(M5406,{"A","B","C","D","E"},0)-1)*3+3),INDEX(교과배치표!$C:$Q,MATCH(J5406,교과배치표!$B:$B,0),(MATCH(M5406,{"A","B","C","D","E"},0)-1)*3+3))),"")</f>
        <v/>
      </c>
    </row>
    <row r="5407" spans="2:20" ht="14.25" customHeight="1">
      <c r="B5407" s="20">
        <v>6584</v>
      </c>
      <c r="C5407" s="21" t="s">
        <v>170</v>
      </c>
      <c r="D5407" s="21" t="s">
        <v>171</v>
      </c>
      <c r="E5407" s="21" t="s">
        <v>1759</v>
      </c>
      <c r="F5407" s="21" t="s">
        <v>24</v>
      </c>
      <c r="G5407" s="21" t="s">
        <v>1761</v>
      </c>
      <c r="H5407" s="29" t="s">
        <v>1767</v>
      </c>
      <c r="I5407" s="21" t="s">
        <v>60</v>
      </c>
      <c r="J5407" s="23"/>
      <c r="K5407" s="24">
        <v>13</v>
      </c>
      <c r="M5407" s="25" t="str">
        <f>IF(I5407="","",IF(I5407="인문",성적입력!$C$8,성적입력!$C$9))</f>
        <v>A</v>
      </c>
      <c r="N5407" s="26">
        <f>성적입력!$C$15</f>
        <v>3</v>
      </c>
      <c r="P5407" s="27" t="str">
        <f t="shared" si="178"/>
        <v/>
      </c>
      <c r="R5407" s="26" t="str">
        <f t="array" ref="R5407">IFERROR(IF(OR(J5407="",M5407="",F5407=""),"",IF(F5407="학생부종합",INDEX(종합배치표!$C:$Q,MATCH(J5407,종합배치표!$B:$B,0),(MATCH(M5407,{"A","B","C","D","E"},0)-1)*3+1),INDEX(교과배치표!$C:$Q,MATCH(J5407,교과배치표!$B:$B,0),(MATCH(M5407,{"A","B","C","D","E"},0)-1)*3+1))),"")</f>
        <v/>
      </c>
      <c r="S5407" s="26" t="str">
        <f t="array" ref="S5407">IFERROR(IF(OR(J5407="",M5407="",F5407=""),"",IF(F5407="학생부종합",INDEX(종합배치표!$C:$Q,MATCH(J5407,종합배치표!$B:$B,0),(MATCH(M5407,{"A","B","C","D","E"},0)-1)*3+2),INDEX(교과배치표!$C:$Q,MATCH(J5407,교과배치표!$B:$B,0),(MATCH(M5407,{"A","B","C","D","E"},0)-1)*3+2))),"")</f>
        <v/>
      </c>
      <c r="T5407" s="26" t="str">
        <f t="array" ref="T5407">IFERROR(IF(OR(J5407="",M5407="",F5407=""),"",IF(F5407="학생부종합",INDEX(종합배치표!$C:$Q,MATCH(J5407,종합배치표!$B:$B,0),(MATCH(M5407,{"A","B","C","D","E"},0)-1)*3+3),INDEX(교과배치표!$C:$Q,MATCH(J5407,교과배치표!$B:$B,0),(MATCH(M5407,{"A","B","C","D","E"},0)-1)*3+3))),"")</f>
        <v/>
      </c>
    </row>
    <row r="5408" spans="2:20" ht="14.25" customHeight="1">
      <c r="B5408" s="20">
        <v>6585</v>
      </c>
      <c r="C5408" s="21" t="s">
        <v>170</v>
      </c>
      <c r="D5408" s="21" t="s">
        <v>171</v>
      </c>
      <c r="E5408" s="21" t="s">
        <v>1759</v>
      </c>
      <c r="F5408" s="21" t="s">
        <v>68</v>
      </c>
      <c r="G5408" s="21" t="s">
        <v>501</v>
      </c>
      <c r="H5408" s="21" t="s">
        <v>1768</v>
      </c>
      <c r="I5408" s="21" t="s">
        <v>60</v>
      </c>
      <c r="J5408" s="23"/>
      <c r="K5408" s="24">
        <v>5</v>
      </c>
      <c r="M5408" s="25" t="str">
        <f>IF(I5408="","",IF(I5408="인문",성적입력!$C$8,성적입력!$C$9))</f>
        <v>A</v>
      </c>
      <c r="N5408" s="26">
        <f>성적입력!$C$15</f>
        <v>3</v>
      </c>
      <c r="P5408" s="27" t="str">
        <f t="shared" si="178"/>
        <v/>
      </c>
      <c r="R5408" s="26" t="str">
        <f t="array" ref="R5408">IFERROR(IF(OR(J5408="",M5408="",F5408=""),"",IF(F5408="학생부종합",INDEX(종합배치표!$C:$Q,MATCH(J5408,종합배치표!$B:$B,0),(MATCH(M5408,{"A","B","C","D","E"},0)-1)*3+1),INDEX(교과배치표!$C:$Q,MATCH(J5408,교과배치표!$B:$B,0),(MATCH(M5408,{"A","B","C","D","E"},0)-1)*3+1))),"")</f>
        <v/>
      </c>
      <c r="S5408" s="26" t="str">
        <f t="array" ref="S5408">IFERROR(IF(OR(J5408="",M5408="",F5408=""),"",IF(F5408="학생부종합",INDEX(종합배치표!$C:$Q,MATCH(J5408,종합배치표!$B:$B,0),(MATCH(M5408,{"A","B","C","D","E"},0)-1)*3+2),INDEX(교과배치표!$C:$Q,MATCH(J5408,교과배치표!$B:$B,0),(MATCH(M5408,{"A","B","C","D","E"},0)-1)*3+2))),"")</f>
        <v/>
      </c>
      <c r="T5408" s="26" t="str">
        <f t="array" ref="T5408">IFERROR(IF(OR(J5408="",M5408="",F5408=""),"",IF(F5408="학생부종합",INDEX(종합배치표!$C:$Q,MATCH(J5408,종합배치표!$B:$B,0),(MATCH(M5408,{"A","B","C","D","E"},0)-1)*3+3),INDEX(교과배치표!$C:$Q,MATCH(J5408,교과배치표!$B:$B,0),(MATCH(M5408,{"A","B","C","D","E"},0)-1)*3+3))),"")</f>
        <v/>
      </c>
    </row>
    <row r="5409" spans="2:20" ht="14.25" customHeight="1">
      <c r="B5409" s="20">
        <v>6586</v>
      </c>
      <c r="C5409" s="21" t="s">
        <v>170</v>
      </c>
      <c r="D5409" s="21" t="s">
        <v>171</v>
      </c>
      <c r="E5409" s="21" t="s">
        <v>1759</v>
      </c>
      <c r="F5409" s="21" t="s">
        <v>24</v>
      </c>
      <c r="G5409" s="21" t="s">
        <v>1761</v>
      </c>
      <c r="H5409" s="21" t="s">
        <v>1768</v>
      </c>
      <c r="I5409" s="21" t="s">
        <v>60</v>
      </c>
      <c r="J5409" s="23"/>
      <c r="K5409" s="24">
        <v>9</v>
      </c>
      <c r="M5409" s="25" t="str">
        <f>IF(I5409="","",IF(I5409="인문",성적입력!$C$8,성적입력!$C$9))</f>
        <v>A</v>
      </c>
      <c r="N5409" s="26">
        <f>성적입력!$C$15</f>
        <v>3</v>
      </c>
      <c r="P5409" s="27" t="str">
        <f t="shared" si="178"/>
        <v/>
      </c>
      <c r="R5409" s="26" t="str">
        <f t="array" ref="R5409">IFERROR(IF(OR(J5409="",M5409="",F5409=""),"",IF(F5409="학생부종합",INDEX(종합배치표!$C:$Q,MATCH(J5409,종합배치표!$B:$B,0),(MATCH(M5409,{"A","B","C","D","E"},0)-1)*3+1),INDEX(교과배치표!$C:$Q,MATCH(J5409,교과배치표!$B:$B,0),(MATCH(M5409,{"A","B","C","D","E"},0)-1)*3+1))),"")</f>
        <v/>
      </c>
      <c r="S5409" s="26" t="str">
        <f t="array" ref="S5409">IFERROR(IF(OR(J5409="",M5409="",F5409=""),"",IF(F5409="학생부종합",INDEX(종합배치표!$C:$Q,MATCH(J5409,종합배치표!$B:$B,0),(MATCH(M5409,{"A","B","C","D","E"},0)-1)*3+2),INDEX(교과배치표!$C:$Q,MATCH(J5409,교과배치표!$B:$B,0),(MATCH(M5409,{"A","B","C","D","E"},0)-1)*3+2))),"")</f>
        <v/>
      </c>
      <c r="T5409" s="26" t="str">
        <f t="array" ref="T5409">IFERROR(IF(OR(J5409="",M5409="",F5409=""),"",IF(F5409="학생부종합",INDEX(종합배치표!$C:$Q,MATCH(J5409,종합배치표!$B:$B,0),(MATCH(M5409,{"A","B","C","D","E"},0)-1)*3+3),INDEX(교과배치표!$C:$Q,MATCH(J5409,교과배치표!$B:$B,0),(MATCH(M5409,{"A","B","C","D","E"},0)-1)*3+3))),"")</f>
        <v/>
      </c>
    </row>
    <row r="5410" spans="2:20" ht="14.25" customHeight="1">
      <c r="B5410" s="20">
        <v>6587</v>
      </c>
      <c r="C5410" s="21" t="s">
        <v>170</v>
      </c>
      <c r="D5410" s="21" t="s">
        <v>171</v>
      </c>
      <c r="E5410" s="21" t="s">
        <v>1759</v>
      </c>
      <c r="F5410" s="21" t="s">
        <v>68</v>
      </c>
      <c r="G5410" s="21" t="s">
        <v>376</v>
      </c>
      <c r="H5410" s="21" t="s">
        <v>1768</v>
      </c>
      <c r="I5410" s="21" t="s">
        <v>60</v>
      </c>
      <c r="J5410" s="23"/>
      <c r="K5410" s="24">
        <v>5</v>
      </c>
      <c r="M5410" s="25" t="str">
        <f>IF(I5410="","",IF(I5410="인문",성적입력!$C$8,성적입력!$C$9))</f>
        <v>A</v>
      </c>
      <c r="N5410" s="26">
        <f>성적입력!$C$15</f>
        <v>3</v>
      </c>
      <c r="P5410" s="27" t="str">
        <f t="shared" si="178"/>
        <v/>
      </c>
      <c r="R5410" s="26" t="str">
        <f t="array" ref="R5410">IFERROR(IF(OR(J5410="",M5410="",F5410=""),"",IF(F5410="학생부종합",INDEX(종합배치표!$C:$Q,MATCH(J5410,종합배치표!$B:$B,0),(MATCH(M5410,{"A","B","C","D","E"},0)-1)*3+1),INDEX(교과배치표!$C:$Q,MATCH(J5410,교과배치표!$B:$B,0),(MATCH(M5410,{"A","B","C","D","E"},0)-1)*3+1))),"")</f>
        <v/>
      </c>
      <c r="S5410" s="26" t="str">
        <f t="array" ref="S5410">IFERROR(IF(OR(J5410="",M5410="",F5410=""),"",IF(F5410="학생부종합",INDEX(종합배치표!$C:$Q,MATCH(J5410,종합배치표!$B:$B,0),(MATCH(M5410,{"A","B","C","D","E"},0)-1)*3+2),INDEX(교과배치표!$C:$Q,MATCH(J5410,교과배치표!$B:$B,0),(MATCH(M5410,{"A","B","C","D","E"},0)-1)*3+2))),"")</f>
        <v/>
      </c>
      <c r="T5410" s="26" t="str">
        <f t="array" ref="T5410">IFERROR(IF(OR(J5410="",M5410="",F5410=""),"",IF(F5410="학생부종합",INDEX(종합배치표!$C:$Q,MATCH(J5410,종합배치표!$B:$B,0),(MATCH(M5410,{"A","B","C","D","E"},0)-1)*3+3),INDEX(교과배치표!$C:$Q,MATCH(J5410,교과배치표!$B:$B,0),(MATCH(M5410,{"A","B","C","D","E"},0)-1)*3+3))),"")</f>
        <v/>
      </c>
    </row>
    <row r="5411" spans="2:20" ht="14.25" customHeight="1">
      <c r="B5411" s="20">
        <v>6588</v>
      </c>
      <c r="C5411" s="21" t="s">
        <v>170</v>
      </c>
      <c r="D5411" s="21" t="s">
        <v>171</v>
      </c>
      <c r="E5411" s="21" t="s">
        <v>1759</v>
      </c>
      <c r="F5411" s="21" t="s">
        <v>68</v>
      </c>
      <c r="G5411" s="21" t="s">
        <v>501</v>
      </c>
      <c r="H5411" s="30" t="s">
        <v>1769</v>
      </c>
      <c r="I5411" s="21" t="s">
        <v>60</v>
      </c>
      <c r="J5411" s="23"/>
      <c r="K5411" s="24">
        <v>26</v>
      </c>
      <c r="M5411" s="25" t="str">
        <f>IF(I5411="","",IF(I5411="인문",성적입력!$C$8,성적입력!$C$9))</f>
        <v>A</v>
      </c>
      <c r="N5411" s="26">
        <f>성적입력!$C$15</f>
        <v>3</v>
      </c>
      <c r="P5411" s="27" t="str">
        <f t="shared" si="178"/>
        <v/>
      </c>
      <c r="R5411" s="26" t="str">
        <f t="array" ref="R5411">IFERROR(IF(OR(J5411="",M5411="",F5411=""),"",IF(F5411="학생부종합",INDEX(종합배치표!$C:$Q,MATCH(J5411,종합배치표!$B:$B,0),(MATCH(M5411,{"A","B","C","D","E"},0)-1)*3+1),INDEX(교과배치표!$C:$Q,MATCH(J5411,교과배치표!$B:$B,0),(MATCH(M5411,{"A","B","C","D","E"},0)-1)*3+1))),"")</f>
        <v/>
      </c>
      <c r="S5411" s="26" t="str">
        <f t="array" ref="S5411">IFERROR(IF(OR(J5411="",M5411="",F5411=""),"",IF(F5411="학생부종합",INDEX(종합배치표!$C:$Q,MATCH(J5411,종합배치표!$B:$B,0),(MATCH(M5411,{"A","B","C","D","E"},0)-1)*3+2),INDEX(교과배치표!$C:$Q,MATCH(J5411,교과배치표!$B:$B,0),(MATCH(M5411,{"A","B","C","D","E"},0)-1)*3+2))),"")</f>
        <v/>
      </c>
      <c r="T5411" s="26" t="str">
        <f t="array" ref="T5411">IFERROR(IF(OR(J5411="",M5411="",F5411=""),"",IF(F5411="학생부종합",INDEX(종합배치표!$C:$Q,MATCH(J5411,종합배치표!$B:$B,0),(MATCH(M5411,{"A","B","C","D","E"},0)-1)*3+3),INDEX(교과배치표!$C:$Q,MATCH(J5411,교과배치표!$B:$B,0),(MATCH(M5411,{"A","B","C","D","E"},0)-1)*3+3))),"")</f>
        <v/>
      </c>
    </row>
    <row r="5412" spans="2:20" ht="14.25" customHeight="1">
      <c r="B5412" s="20">
        <v>6589</v>
      </c>
      <c r="C5412" s="21" t="s">
        <v>170</v>
      </c>
      <c r="D5412" s="21" t="s">
        <v>171</v>
      </c>
      <c r="E5412" s="21" t="s">
        <v>1759</v>
      </c>
      <c r="F5412" s="21" t="s">
        <v>24</v>
      </c>
      <c r="G5412" s="21" t="s">
        <v>1761</v>
      </c>
      <c r="H5412" s="30" t="s">
        <v>1769</v>
      </c>
      <c r="I5412" s="21" t="s">
        <v>60</v>
      </c>
      <c r="J5412" s="23"/>
      <c r="K5412" s="24">
        <v>46</v>
      </c>
      <c r="M5412" s="25" t="str">
        <f>IF(I5412="","",IF(I5412="인문",성적입력!$C$8,성적입력!$C$9))</f>
        <v>A</v>
      </c>
      <c r="N5412" s="26">
        <f>성적입력!$C$15</f>
        <v>3</v>
      </c>
      <c r="P5412" s="27" t="str">
        <f t="shared" si="178"/>
        <v/>
      </c>
      <c r="R5412" s="26" t="str">
        <f t="array" ref="R5412">IFERROR(IF(OR(J5412="",M5412="",F5412=""),"",IF(F5412="학생부종합",INDEX(종합배치표!$C:$Q,MATCH(J5412,종합배치표!$B:$B,0),(MATCH(M5412,{"A","B","C","D","E"},0)-1)*3+1),INDEX(교과배치표!$C:$Q,MATCH(J5412,교과배치표!$B:$B,0),(MATCH(M5412,{"A","B","C","D","E"},0)-1)*3+1))),"")</f>
        <v/>
      </c>
      <c r="S5412" s="26" t="str">
        <f t="array" ref="S5412">IFERROR(IF(OR(J5412="",M5412="",F5412=""),"",IF(F5412="학생부종합",INDEX(종합배치표!$C:$Q,MATCH(J5412,종합배치표!$B:$B,0),(MATCH(M5412,{"A","B","C","D","E"},0)-1)*3+2),INDEX(교과배치표!$C:$Q,MATCH(J5412,교과배치표!$B:$B,0),(MATCH(M5412,{"A","B","C","D","E"},0)-1)*3+2))),"")</f>
        <v/>
      </c>
      <c r="T5412" s="26" t="str">
        <f t="array" ref="T5412">IFERROR(IF(OR(J5412="",M5412="",F5412=""),"",IF(F5412="학생부종합",INDEX(종합배치표!$C:$Q,MATCH(J5412,종합배치표!$B:$B,0),(MATCH(M5412,{"A","B","C","D","E"},0)-1)*3+3),INDEX(교과배치표!$C:$Q,MATCH(J5412,교과배치표!$B:$B,0),(MATCH(M5412,{"A","B","C","D","E"},0)-1)*3+3))),"")</f>
        <v/>
      </c>
    </row>
    <row r="5413" spans="2:20" ht="14.25" customHeight="1">
      <c r="B5413" s="20">
        <v>6590</v>
      </c>
      <c r="C5413" s="21" t="s">
        <v>170</v>
      </c>
      <c r="D5413" s="21" t="s">
        <v>171</v>
      </c>
      <c r="E5413" s="21" t="s">
        <v>1759</v>
      </c>
      <c r="F5413" s="21" t="s">
        <v>68</v>
      </c>
      <c r="G5413" s="21" t="s">
        <v>376</v>
      </c>
      <c r="H5413" s="30" t="s">
        <v>1769</v>
      </c>
      <c r="I5413" s="21" t="s">
        <v>60</v>
      </c>
      <c r="J5413" s="23"/>
      <c r="K5413" s="24">
        <v>27</v>
      </c>
      <c r="M5413" s="25" t="str">
        <f>IF(I5413="","",IF(I5413="인문",성적입력!$C$8,성적입력!$C$9))</f>
        <v>A</v>
      </c>
      <c r="N5413" s="26">
        <f>성적입력!$C$15</f>
        <v>3</v>
      </c>
      <c r="P5413" s="27" t="str">
        <f t="shared" si="178"/>
        <v/>
      </c>
      <c r="R5413" s="26" t="str">
        <f t="array" ref="R5413">IFERROR(IF(OR(J5413="",M5413="",F5413=""),"",IF(F5413="학생부종합",INDEX(종합배치표!$C:$Q,MATCH(J5413,종합배치표!$B:$B,0),(MATCH(M5413,{"A","B","C","D","E"},0)-1)*3+1),INDEX(교과배치표!$C:$Q,MATCH(J5413,교과배치표!$B:$B,0),(MATCH(M5413,{"A","B","C","D","E"},0)-1)*3+1))),"")</f>
        <v/>
      </c>
      <c r="S5413" s="26" t="str">
        <f t="array" ref="S5413">IFERROR(IF(OR(J5413="",M5413="",F5413=""),"",IF(F5413="학생부종합",INDEX(종합배치표!$C:$Q,MATCH(J5413,종합배치표!$B:$B,0),(MATCH(M5413,{"A","B","C","D","E"},0)-1)*3+2),INDEX(교과배치표!$C:$Q,MATCH(J5413,교과배치표!$B:$B,0),(MATCH(M5413,{"A","B","C","D","E"},0)-1)*3+2))),"")</f>
        <v/>
      </c>
      <c r="T5413" s="26" t="str">
        <f t="array" ref="T5413">IFERROR(IF(OR(J5413="",M5413="",F5413=""),"",IF(F5413="학생부종합",INDEX(종합배치표!$C:$Q,MATCH(J5413,종합배치표!$B:$B,0),(MATCH(M5413,{"A","B","C","D","E"},0)-1)*3+3),INDEX(교과배치표!$C:$Q,MATCH(J5413,교과배치표!$B:$B,0),(MATCH(M5413,{"A","B","C","D","E"},0)-1)*3+3))),"")</f>
        <v/>
      </c>
    </row>
    <row r="5414" spans="2:20" ht="14.25" customHeight="1">
      <c r="B5414" s="20">
        <v>6591</v>
      </c>
      <c r="C5414" s="21" t="s">
        <v>170</v>
      </c>
      <c r="D5414" s="21" t="s">
        <v>171</v>
      </c>
      <c r="E5414" s="21" t="s">
        <v>1759</v>
      </c>
      <c r="F5414" s="21" t="s">
        <v>68</v>
      </c>
      <c r="G5414" s="21" t="s">
        <v>501</v>
      </c>
      <c r="H5414" s="22" t="s">
        <v>1770</v>
      </c>
      <c r="I5414" s="21" t="s">
        <v>60</v>
      </c>
      <c r="J5414" s="23"/>
      <c r="K5414" s="24">
        <v>5</v>
      </c>
      <c r="M5414" s="25" t="str">
        <f>IF(I5414="","",IF(I5414="인문",성적입력!$C$8,성적입력!$C$9))</f>
        <v>A</v>
      </c>
      <c r="N5414" s="26">
        <f>성적입력!$C$15</f>
        <v>3</v>
      </c>
      <c r="P5414" s="27" t="str">
        <f t="shared" si="178"/>
        <v/>
      </c>
      <c r="R5414" s="26" t="str">
        <f t="array" ref="R5414">IFERROR(IF(OR(J5414="",M5414="",F5414=""),"",IF(F5414="학생부종합",INDEX(종합배치표!$C:$Q,MATCH(J5414,종합배치표!$B:$B,0),(MATCH(M5414,{"A","B","C","D","E"},0)-1)*3+1),INDEX(교과배치표!$C:$Q,MATCH(J5414,교과배치표!$B:$B,0),(MATCH(M5414,{"A","B","C","D","E"},0)-1)*3+1))),"")</f>
        <v/>
      </c>
      <c r="S5414" s="26" t="str">
        <f t="array" ref="S5414">IFERROR(IF(OR(J5414="",M5414="",F5414=""),"",IF(F5414="학생부종합",INDEX(종합배치표!$C:$Q,MATCH(J5414,종합배치표!$B:$B,0),(MATCH(M5414,{"A","B","C","D","E"},0)-1)*3+2),INDEX(교과배치표!$C:$Q,MATCH(J5414,교과배치표!$B:$B,0),(MATCH(M5414,{"A","B","C","D","E"},0)-1)*3+2))),"")</f>
        <v/>
      </c>
      <c r="T5414" s="26" t="str">
        <f t="array" ref="T5414">IFERROR(IF(OR(J5414="",M5414="",F5414=""),"",IF(F5414="학생부종합",INDEX(종합배치표!$C:$Q,MATCH(J5414,종합배치표!$B:$B,0),(MATCH(M5414,{"A","B","C","D","E"},0)-1)*3+3),INDEX(교과배치표!$C:$Q,MATCH(J5414,교과배치표!$B:$B,0),(MATCH(M5414,{"A","B","C","D","E"},0)-1)*3+3))),"")</f>
        <v/>
      </c>
    </row>
    <row r="5415" spans="2:20" ht="14.25" customHeight="1">
      <c r="B5415" s="20">
        <v>6592</v>
      </c>
      <c r="C5415" s="21" t="s">
        <v>170</v>
      </c>
      <c r="D5415" s="21" t="s">
        <v>171</v>
      </c>
      <c r="E5415" s="21" t="s">
        <v>1759</v>
      </c>
      <c r="F5415" s="21" t="s">
        <v>24</v>
      </c>
      <c r="G5415" s="21" t="s">
        <v>1761</v>
      </c>
      <c r="H5415" s="22" t="s">
        <v>1770</v>
      </c>
      <c r="I5415" s="21" t="s">
        <v>60</v>
      </c>
      <c r="J5415" s="23"/>
      <c r="K5415" s="24">
        <v>8</v>
      </c>
      <c r="M5415" s="25" t="str">
        <f>IF(I5415="","",IF(I5415="인문",성적입력!$C$8,성적입력!$C$9))</f>
        <v>A</v>
      </c>
      <c r="N5415" s="26">
        <f>성적입력!$C$15</f>
        <v>3</v>
      </c>
      <c r="P5415" s="27" t="str">
        <f t="shared" si="178"/>
        <v/>
      </c>
      <c r="R5415" s="26" t="str">
        <f t="array" ref="R5415">IFERROR(IF(OR(J5415="",M5415="",F5415=""),"",IF(F5415="학생부종합",INDEX(종합배치표!$C:$Q,MATCH(J5415,종합배치표!$B:$B,0),(MATCH(M5415,{"A","B","C","D","E"},0)-1)*3+1),INDEX(교과배치표!$C:$Q,MATCH(J5415,교과배치표!$B:$B,0),(MATCH(M5415,{"A","B","C","D","E"},0)-1)*3+1))),"")</f>
        <v/>
      </c>
      <c r="S5415" s="26" t="str">
        <f t="array" ref="S5415">IFERROR(IF(OR(J5415="",M5415="",F5415=""),"",IF(F5415="학생부종합",INDEX(종합배치표!$C:$Q,MATCH(J5415,종합배치표!$B:$B,0),(MATCH(M5415,{"A","B","C","D","E"},0)-1)*3+2),INDEX(교과배치표!$C:$Q,MATCH(J5415,교과배치표!$B:$B,0),(MATCH(M5415,{"A","B","C","D","E"},0)-1)*3+2))),"")</f>
        <v/>
      </c>
      <c r="T5415" s="26" t="str">
        <f t="array" ref="T5415">IFERROR(IF(OR(J5415="",M5415="",F5415=""),"",IF(F5415="학생부종합",INDEX(종합배치표!$C:$Q,MATCH(J5415,종합배치표!$B:$B,0),(MATCH(M5415,{"A","B","C","D","E"},0)-1)*3+3),INDEX(교과배치표!$C:$Q,MATCH(J5415,교과배치표!$B:$B,0),(MATCH(M5415,{"A","B","C","D","E"},0)-1)*3+3))),"")</f>
        <v/>
      </c>
    </row>
    <row r="5416" spans="2:20" ht="14.25" customHeight="1">
      <c r="B5416" s="20">
        <v>6593</v>
      </c>
      <c r="C5416" s="21" t="s">
        <v>170</v>
      </c>
      <c r="D5416" s="21" t="s">
        <v>171</v>
      </c>
      <c r="E5416" s="21" t="s">
        <v>1759</v>
      </c>
      <c r="F5416" s="21" t="s">
        <v>68</v>
      </c>
      <c r="G5416" s="21" t="s">
        <v>376</v>
      </c>
      <c r="H5416" s="22" t="s">
        <v>1770</v>
      </c>
      <c r="I5416" s="21" t="s">
        <v>60</v>
      </c>
      <c r="J5416" s="23"/>
      <c r="K5416" s="24">
        <v>5</v>
      </c>
      <c r="M5416" s="25" t="str">
        <f>IF(I5416="","",IF(I5416="인문",성적입력!$C$8,성적입력!$C$9))</f>
        <v>A</v>
      </c>
      <c r="N5416" s="26">
        <f>성적입력!$C$15</f>
        <v>3</v>
      </c>
      <c r="P5416" s="27" t="str">
        <f t="shared" si="178"/>
        <v/>
      </c>
      <c r="R5416" s="26" t="str">
        <f t="array" ref="R5416">IFERROR(IF(OR(J5416="",M5416="",F5416=""),"",IF(F5416="학생부종합",INDEX(종합배치표!$C:$Q,MATCH(J5416,종합배치표!$B:$B,0),(MATCH(M5416,{"A","B","C","D","E"},0)-1)*3+1),INDEX(교과배치표!$C:$Q,MATCH(J5416,교과배치표!$B:$B,0),(MATCH(M5416,{"A","B","C","D","E"},0)-1)*3+1))),"")</f>
        <v/>
      </c>
      <c r="S5416" s="26" t="str">
        <f t="array" ref="S5416">IFERROR(IF(OR(J5416="",M5416="",F5416=""),"",IF(F5416="학생부종합",INDEX(종합배치표!$C:$Q,MATCH(J5416,종합배치표!$B:$B,0),(MATCH(M5416,{"A","B","C","D","E"},0)-1)*3+2),INDEX(교과배치표!$C:$Q,MATCH(J5416,교과배치표!$B:$B,0),(MATCH(M5416,{"A","B","C","D","E"},0)-1)*3+2))),"")</f>
        <v/>
      </c>
      <c r="T5416" s="26" t="str">
        <f t="array" ref="T5416">IFERROR(IF(OR(J5416="",M5416="",F5416=""),"",IF(F5416="학생부종합",INDEX(종합배치표!$C:$Q,MATCH(J5416,종합배치표!$B:$B,0),(MATCH(M5416,{"A","B","C","D","E"},0)-1)*3+3),INDEX(교과배치표!$C:$Q,MATCH(J5416,교과배치표!$B:$B,0),(MATCH(M5416,{"A","B","C","D","E"},0)-1)*3+3))),"")</f>
        <v/>
      </c>
    </row>
    <row r="5417" spans="2:20" ht="14.25" customHeight="1">
      <c r="B5417" s="20">
        <v>6594</v>
      </c>
      <c r="C5417" s="21" t="s">
        <v>445</v>
      </c>
      <c r="D5417" s="21" t="s">
        <v>480</v>
      </c>
      <c r="E5417" s="21" t="s">
        <v>1771</v>
      </c>
      <c r="F5417" s="21" t="s">
        <v>24</v>
      </c>
      <c r="G5417" s="21" t="s">
        <v>216</v>
      </c>
      <c r="H5417" s="21" t="s">
        <v>498</v>
      </c>
      <c r="I5417" s="21" t="s">
        <v>429</v>
      </c>
      <c r="J5417" s="23"/>
      <c r="K5417" s="24">
        <v>35</v>
      </c>
      <c r="M5417" s="25" t="str">
        <f>IF(I5417="","",IF(I5417="인문",성적입력!$C$8,성적입력!$C$9))</f>
        <v>A</v>
      </c>
      <c r="N5417" s="26">
        <f>성적입력!$C$15</f>
        <v>3</v>
      </c>
      <c r="P5417" s="27" t="str">
        <f t="shared" si="178"/>
        <v/>
      </c>
      <c r="R5417" s="26" t="str">
        <f t="array" ref="R5417">IFERROR(IF(OR(J5417="",M5417="",F5417=""),"",IF(F5417="학생부종합",INDEX(종합배치표!$C:$Q,MATCH(J5417,종합배치표!$B:$B,0),(MATCH(M5417,{"A","B","C","D","E"},0)-1)*3+1),INDEX(교과배치표!$C:$Q,MATCH(J5417,교과배치표!$B:$B,0),(MATCH(M5417,{"A","B","C","D","E"},0)-1)*3+1))),"")</f>
        <v/>
      </c>
      <c r="S5417" s="26" t="str">
        <f t="array" ref="S5417">IFERROR(IF(OR(J5417="",M5417="",F5417=""),"",IF(F5417="학생부종합",INDEX(종합배치표!$C:$Q,MATCH(J5417,종합배치표!$B:$B,0),(MATCH(M5417,{"A","B","C","D","E"},0)-1)*3+2),INDEX(교과배치표!$C:$Q,MATCH(J5417,교과배치표!$B:$B,0),(MATCH(M5417,{"A","B","C","D","E"},0)-1)*3+2))),"")</f>
        <v/>
      </c>
      <c r="T5417" s="26" t="str">
        <f t="array" ref="T5417">IFERROR(IF(OR(J5417="",M5417="",F5417=""),"",IF(F5417="학생부종합",INDEX(종합배치표!$C:$Q,MATCH(J5417,종합배치표!$B:$B,0),(MATCH(M5417,{"A","B","C","D","E"},0)-1)*3+3),INDEX(교과배치표!$C:$Q,MATCH(J5417,교과배치표!$B:$B,0),(MATCH(M5417,{"A","B","C","D","E"},0)-1)*3+3))),"")</f>
        <v/>
      </c>
    </row>
    <row r="5418" spans="2:20" ht="14.25" customHeight="1">
      <c r="B5418" s="20">
        <v>6595</v>
      </c>
      <c r="C5418" s="21" t="s">
        <v>22</v>
      </c>
      <c r="D5418" s="21" t="s">
        <v>22</v>
      </c>
      <c r="E5418" s="21" t="s">
        <v>1772</v>
      </c>
      <c r="F5418" s="21" t="s">
        <v>68</v>
      </c>
      <c r="G5418" s="21" t="s">
        <v>322</v>
      </c>
      <c r="H5418" s="21" t="s">
        <v>407</v>
      </c>
      <c r="I5418" s="21" t="s">
        <v>60</v>
      </c>
      <c r="J5418" s="23"/>
      <c r="K5418" s="24">
        <v>4</v>
      </c>
      <c r="M5418" s="25" t="str">
        <f>IF(I5418="","",IF(I5418="인문",성적입력!$C$8,성적입력!$C$9))</f>
        <v>A</v>
      </c>
      <c r="N5418" s="26">
        <f>성적입력!$C$15</f>
        <v>3</v>
      </c>
      <c r="P5418" s="27" t="str">
        <f t="shared" si="178"/>
        <v/>
      </c>
      <c r="R5418" s="26" t="str">
        <f t="array" ref="R5418">IFERROR(IF(OR(J5418="",M5418="",F5418=""),"",IF(F5418="학생부종합",INDEX(종합배치표!$C:$Q,MATCH(J5418,종합배치표!$B:$B,0),(MATCH(M5418,{"A","B","C","D","E"},0)-1)*3+1),INDEX(교과배치표!$C:$Q,MATCH(J5418,교과배치표!$B:$B,0),(MATCH(M5418,{"A","B","C","D","E"},0)-1)*3+1))),"")</f>
        <v/>
      </c>
      <c r="S5418" s="26" t="str">
        <f t="array" ref="S5418">IFERROR(IF(OR(J5418="",M5418="",F5418=""),"",IF(F5418="학생부종합",INDEX(종합배치표!$C:$Q,MATCH(J5418,종합배치표!$B:$B,0),(MATCH(M5418,{"A","B","C","D","E"},0)-1)*3+2),INDEX(교과배치표!$C:$Q,MATCH(J5418,교과배치표!$B:$B,0),(MATCH(M5418,{"A","B","C","D","E"},0)-1)*3+2))),"")</f>
        <v/>
      </c>
      <c r="T5418" s="26" t="str">
        <f t="array" ref="T5418">IFERROR(IF(OR(J5418="",M5418="",F5418=""),"",IF(F5418="학생부종합",INDEX(종합배치표!$C:$Q,MATCH(J5418,종합배치표!$B:$B,0),(MATCH(M5418,{"A","B","C","D","E"},0)-1)*3+3),INDEX(교과배치표!$C:$Q,MATCH(J5418,교과배치표!$B:$B,0),(MATCH(M5418,{"A","B","C","D","E"},0)-1)*3+3))),"")</f>
        <v/>
      </c>
    </row>
    <row r="5419" spans="2:20" ht="14.25" customHeight="1">
      <c r="B5419" s="20">
        <v>6596</v>
      </c>
      <c r="C5419" s="21" t="s">
        <v>22</v>
      </c>
      <c r="D5419" s="21" t="s">
        <v>22</v>
      </c>
      <c r="E5419" s="21" t="s">
        <v>1772</v>
      </c>
      <c r="F5419" s="21" t="s">
        <v>24</v>
      </c>
      <c r="G5419" s="21" t="s">
        <v>1773</v>
      </c>
      <c r="H5419" s="21" t="s">
        <v>407</v>
      </c>
      <c r="I5419" s="21" t="s">
        <v>60</v>
      </c>
      <c r="J5419" s="23"/>
      <c r="K5419" s="24">
        <v>13</v>
      </c>
      <c r="M5419" s="25" t="str">
        <f>IF(I5419="","",IF(I5419="인문",성적입력!$C$8,성적입력!$C$9))</f>
        <v>A</v>
      </c>
      <c r="N5419" s="26">
        <f>성적입력!$C$15</f>
        <v>3</v>
      </c>
      <c r="P5419" s="27" t="str">
        <f t="shared" si="178"/>
        <v/>
      </c>
      <c r="R5419" s="26" t="str">
        <f t="array" ref="R5419">IFERROR(IF(OR(J5419="",M5419="",F5419=""),"",IF(F5419="학생부종합",INDEX(종합배치표!$C:$Q,MATCH(J5419,종합배치표!$B:$B,0),(MATCH(M5419,{"A","B","C","D","E"},0)-1)*3+1),INDEX(교과배치표!$C:$Q,MATCH(J5419,교과배치표!$B:$B,0),(MATCH(M5419,{"A","B","C","D","E"},0)-1)*3+1))),"")</f>
        <v/>
      </c>
      <c r="S5419" s="26" t="str">
        <f t="array" ref="S5419">IFERROR(IF(OR(J5419="",M5419="",F5419=""),"",IF(F5419="학생부종합",INDEX(종합배치표!$C:$Q,MATCH(J5419,종합배치표!$B:$B,0),(MATCH(M5419,{"A","B","C","D","E"},0)-1)*3+2),INDEX(교과배치표!$C:$Q,MATCH(J5419,교과배치표!$B:$B,0),(MATCH(M5419,{"A","B","C","D","E"},0)-1)*3+2))),"")</f>
        <v/>
      </c>
      <c r="T5419" s="26" t="str">
        <f t="array" ref="T5419">IFERROR(IF(OR(J5419="",M5419="",F5419=""),"",IF(F5419="학생부종합",INDEX(종합배치표!$C:$Q,MATCH(J5419,종합배치표!$B:$B,0),(MATCH(M5419,{"A","B","C","D","E"},0)-1)*3+3),INDEX(교과배치표!$C:$Q,MATCH(J5419,교과배치표!$B:$B,0),(MATCH(M5419,{"A","B","C","D","E"},0)-1)*3+3))),"")</f>
        <v/>
      </c>
    </row>
    <row r="5420" spans="2:20" ht="14.25" customHeight="1">
      <c r="B5420" s="20">
        <v>6597</v>
      </c>
      <c r="C5420" s="21" t="s">
        <v>22</v>
      </c>
      <c r="D5420" s="21" t="s">
        <v>22</v>
      </c>
      <c r="E5420" s="21" t="s">
        <v>1772</v>
      </c>
      <c r="F5420" s="21" t="s">
        <v>68</v>
      </c>
      <c r="G5420" s="21" t="s">
        <v>322</v>
      </c>
      <c r="H5420" s="21" t="s">
        <v>147</v>
      </c>
      <c r="I5420" s="21" t="s">
        <v>60</v>
      </c>
      <c r="J5420" s="23"/>
      <c r="K5420" s="24">
        <v>6</v>
      </c>
      <c r="M5420" s="25" t="str">
        <f>IF(I5420="","",IF(I5420="인문",성적입력!$C$8,성적입력!$C$9))</f>
        <v>A</v>
      </c>
      <c r="N5420" s="26">
        <f>성적입력!$C$15</f>
        <v>3</v>
      </c>
      <c r="P5420" s="27" t="str">
        <f t="shared" si="178"/>
        <v/>
      </c>
      <c r="R5420" s="26" t="str">
        <f t="array" ref="R5420">IFERROR(IF(OR(J5420="",M5420="",F5420=""),"",IF(F5420="학생부종합",INDEX(종합배치표!$C:$Q,MATCH(J5420,종합배치표!$B:$B,0),(MATCH(M5420,{"A","B","C","D","E"},0)-1)*3+1),INDEX(교과배치표!$C:$Q,MATCH(J5420,교과배치표!$B:$B,0),(MATCH(M5420,{"A","B","C","D","E"},0)-1)*3+1))),"")</f>
        <v/>
      </c>
      <c r="S5420" s="26" t="str">
        <f t="array" ref="S5420">IFERROR(IF(OR(J5420="",M5420="",F5420=""),"",IF(F5420="학생부종합",INDEX(종합배치표!$C:$Q,MATCH(J5420,종합배치표!$B:$B,0),(MATCH(M5420,{"A","B","C","D","E"},0)-1)*3+2),INDEX(교과배치표!$C:$Q,MATCH(J5420,교과배치표!$B:$B,0),(MATCH(M5420,{"A","B","C","D","E"},0)-1)*3+2))),"")</f>
        <v/>
      </c>
      <c r="T5420" s="26" t="str">
        <f t="array" ref="T5420">IFERROR(IF(OR(J5420="",M5420="",F5420=""),"",IF(F5420="학생부종합",INDEX(종합배치표!$C:$Q,MATCH(J5420,종합배치표!$B:$B,0),(MATCH(M5420,{"A","B","C","D","E"},0)-1)*3+3),INDEX(교과배치표!$C:$Q,MATCH(J5420,교과배치표!$B:$B,0),(MATCH(M5420,{"A","B","C","D","E"},0)-1)*3+3))),"")</f>
        <v/>
      </c>
    </row>
    <row r="5421" spans="2:20" ht="14.25" customHeight="1">
      <c r="B5421" s="20">
        <v>6598</v>
      </c>
      <c r="C5421" s="21" t="s">
        <v>22</v>
      </c>
      <c r="D5421" s="21" t="s">
        <v>22</v>
      </c>
      <c r="E5421" s="21" t="s">
        <v>1772</v>
      </c>
      <c r="F5421" s="21" t="s">
        <v>24</v>
      </c>
      <c r="G5421" s="21" t="s">
        <v>1773</v>
      </c>
      <c r="H5421" s="21" t="s">
        <v>147</v>
      </c>
      <c r="I5421" s="21" t="s">
        <v>60</v>
      </c>
      <c r="J5421" s="23"/>
      <c r="K5421" s="24">
        <v>11</v>
      </c>
      <c r="M5421" s="25" t="str">
        <f>IF(I5421="","",IF(I5421="인문",성적입력!$C$8,성적입력!$C$9))</f>
        <v>A</v>
      </c>
      <c r="N5421" s="26">
        <f>성적입력!$C$15</f>
        <v>3</v>
      </c>
      <c r="P5421" s="27" t="str">
        <f t="shared" si="178"/>
        <v/>
      </c>
      <c r="R5421" s="26" t="str">
        <f t="array" ref="R5421">IFERROR(IF(OR(J5421="",M5421="",F5421=""),"",IF(F5421="학생부종합",INDEX(종합배치표!$C:$Q,MATCH(J5421,종합배치표!$B:$B,0),(MATCH(M5421,{"A","B","C","D","E"},0)-1)*3+1),INDEX(교과배치표!$C:$Q,MATCH(J5421,교과배치표!$B:$B,0),(MATCH(M5421,{"A","B","C","D","E"},0)-1)*3+1))),"")</f>
        <v/>
      </c>
      <c r="S5421" s="26" t="str">
        <f t="array" ref="S5421">IFERROR(IF(OR(J5421="",M5421="",F5421=""),"",IF(F5421="학생부종합",INDEX(종합배치표!$C:$Q,MATCH(J5421,종합배치표!$B:$B,0),(MATCH(M5421,{"A","B","C","D","E"},0)-1)*3+2),INDEX(교과배치표!$C:$Q,MATCH(J5421,교과배치표!$B:$B,0),(MATCH(M5421,{"A","B","C","D","E"},0)-1)*3+2))),"")</f>
        <v/>
      </c>
      <c r="T5421" s="26" t="str">
        <f t="array" ref="T5421">IFERROR(IF(OR(J5421="",M5421="",F5421=""),"",IF(F5421="학생부종합",INDEX(종합배치표!$C:$Q,MATCH(J5421,종합배치표!$B:$B,0),(MATCH(M5421,{"A","B","C","D","E"},0)-1)*3+3),INDEX(교과배치표!$C:$Q,MATCH(J5421,교과배치표!$B:$B,0),(MATCH(M5421,{"A","B","C","D","E"},0)-1)*3+3))),"")</f>
        <v/>
      </c>
    </row>
    <row r="5422" spans="2:20" ht="14.25" customHeight="1">
      <c r="B5422" s="20">
        <v>6599</v>
      </c>
      <c r="C5422" s="21" t="s">
        <v>22</v>
      </c>
      <c r="D5422" s="21" t="s">
        <v>22</v>
      </c>
      <c r="E5422" s="21" t="s">
        <v>1772</v>
      </c>
      <c r="F5422" s="21" t="s">
        <v>68</v>
      </c>
      <c r="G5422" s="21" t="s">
        <v>322</v>
      </c>
      <c r="H5422" s="21" t="s">
        <v>1774</v>
      </c>
      <c r="I5422" s="21" t="s">
        <v>60</v>
      </c>
      <c r="J5422" s="23"/>
      <c r="K5422" s="24">
        <v>5</v>
      </c>
      <c r="M5422" s="25" t="str">
        <f>IF(I5422="","",IF(I5422="인문",성적입력!$C$8,성적입력!$C$9))</f>
        <v>A</v>
      </c>
      <c r="N5422" s="26">
        <f>성적입력!$C$15</f>
        <v>3</v>
      </c>
      <c r="P5422" s="27" t="str">
        <f t="shared" si="178"/>
        <v/>
      </c>
      <c r="R5422" s="26" t="str">
        <f t="array" ref="R5422">IFERROR(IF(OR(J5422="",M5422="",F5422=""),"",IF(F5422="학생부종합",INDEX(종합배치표!$C:$Q,MATCH(J5422,종합배치표!$B:$B,0),(MATCH(M5422,{"A","B","C","D","E"},0)-1)*3+1),INDEX(교과배치표!$C:$Q,MATCH(J5422,교과배치표!$B:$B,0),(MATCH(M5422,{"A","B","C","D","E"},0)-1)*3+1))),"")</f>
        <v/>
      </c>
      <c r="S5422" s="26" t="str">
        <f t="array" ref="S5422">IFERROR(IF(OR(J5422="",M5422="",F5422=""),"",IF(F5422="학생부종합",INDEX(종합배치표!$C:$Q,MATCH(J5422,종합배치표!$B:$B,0),(MATCH(M5422,{"A","B","C","D","E"},0)-1)*3+2),INDEX(교과배치표!$C:$Q,MATCH(J5422,교과배치표!$B:$B,0),(MATCH(M5422,{"A","B","C","D","E"},0)-1)*3+2))),"")</f>
        <v/>
      </c>
      <c r="T5422" s="26" t="str">
        <f t="array" ref="T5422">IFERROR(IF(OR(J5422="",M5422="",F5422=""),"",IF(F5422="학생부종합",INDEX(종합배치표!$C:$Q,MATCH(J5422,종합배치표!$B:$B,0),(MATCH(M5422,{"A","B","C","D","E"},0)-1)*3+3),INDEX(교과배치표!$C:$Q,MATCH(J5422,교과배치표!$B:$B,0),(MATCH(M5422,{"A","B","C","D","E"},0)-1)*3+3))),"")</f>
        <v/>
      </c>
    </row>
    <row r="5423" spans="2:20" ht="14.25" customHeight="1">
      <c r="B5423" s="20">
        <v>6600</v>
      </c>
      <c r="C5423" s="21" t="s">
        <v>22</v>
      </c>
      <c r="D5423" s="21" t="s">
        <v>22</v>
      </c>
      <c r="E5423" s="21" t="s">
        <v>1772</v>
      </c>
      <c r="F5423" s="21" t="s">
        <v>24</v>
      </c>
      <c r="G5423" s="21" t="s">
        <v>1773</v>
      </c>
      <c r="H5423" s="21" t="s">
        <v>1774</v>
      </c>
      <c r="I5423" s="21" t="s">
        <v>60</v>
      </c>
      <c r="J5423" s="23"/>
      <c r="K5423" s="24">
        <v>9</v>
      </c>
      <c r="M5423" s="25" t="str">
        <f>IF(I5423="","",IF(I5423="인문",성적입력!$C$8,성적입력!$C$9))</f>
        <v>A</v>
      </c>
      <c r="N5423" s="26">
        <f>성적입력!$C$15</f>
        <v>3</v>
      </c>
      <c r="P5423" s="27" t="str">
        <f t="shared" si="178"/>
        <v/>
      </c>
      <c r="R5423" s="26" t="str">
        <f t="array" ref="R5423">IFERROR(IF(OR(J5423="",M5423="",F5423=""),"",IF(F5423="학생부종합",INDEX(종합배치표!$C:$Q,MATCH(J5423,종합배치표!$B:$B,0),(MATCH(M5423,{"A","B","C","D","E"},0)-1)*3+1),INDEX(교과배치표!$C:$Q,MATCH(J5423,교과배치표!$B:$B,0),(MATCH(M5423,{"A","B","C","D","E"},0)-1)*3+1))),"")</f>
        <v/>
      </c>
      <c r="S5423" s="26" t="str">
        <f t="array" ref="S5423">IFERROR(IF(OR(J5423="",M5423="",F5423=""),"",IF(F5423="학생부종합",INDEX(종합배치표!$C:$Q,MATCH(J5423,종합배치표!$B:$B,0),(MATCH(M5423,{"A","B","C","D","E"},0)-1)*3+2),INDEX(교과배치표!$C:$Q,MATCH(J5423,교과배치표!$B:$B,0),(MATCH(M5423,{"A","B","C","D","E"},0)-1)*3+2))),"")</f>
        <v/>
      </c>
      <c r="T5423" s="26" t="str">
        <f t="array" ref="T5423">IFERROR(IF(OR(J5423="",M5423="",F5423=""),"",IF(F5423="학생부종합",INDEX(종합배치표!$C:$Q,MATCH(J5423,종합배치표!$B:$B,0),(MATCH(M5423,{"A","B","C","D","E"},0)-1)*3+3),INDEX(교과배치표!$C:$Q,MATCH(J5423,교과배치표!$B:$B,0),(MATCH(M5423,{"A","B","C","D","E"},0)-1)*3+3))),"")</f>
        <v/>
      </c>
    </row>
    <row r="5424" spans="2:20" ht="14.25" customHeight="1">
      <c r="B5424" s="20">
        <v>6601</v>
      </c>
      <c r="C5424" s="21" t="s">
        <v>22</v>
      </c>
      <c r="D5424" s="21" t="s">
        <v>22</v>
      </c>
      <c r="E5424" s="21" t="s">
        <v>1772</v>
      </c>
      <c r="F5424" s="21" t="s">
        <v>68</v>
      </c>
      <c r="G5424" s="21" t="s">
        <v>322</v>
      </c>
      <c r="H5424" s="21" t="s">
        <v>1775</v>
      </c>
      <c r="I5424" s="21" t="s">
        <v>60</v>
      </c>
      <c r="J5424" s="23"/>
      <c r="K5424" s="24">
        <v>5</v>
      </c>
      <c r="M5424" s="25" t="str">
        <f>IF(I5424="","",IF(I5424="인문",성적입력!$C$8,성적입력!$C$9))</f>
        <v>A</v>
      </c>
      <c r="N5424" s="26">
        <f>성적입력!$C$15</f>
        <v>3</v>
      </c>
      <c r="P5424" s="27" t="str">
        <f t="shared" si="178"/>
        <v/>
      </c>
      <c r="R5424" s="26" t="str">
        <f t="array" ref="R5424">IFERROR(IF(OR(J5424="",M5424="",F5424=""),"",IF(F5424="학생부종합",INDEX(종합배치표!$C:$Q,MATCH(J5424,종합배치표!$B:$B,0),(MATCH(M5424,{"A","B","C","D","E"},0)-1)*3+1),INDEX(교과배치표!$C:$Q,MATCH(J5424,교과배치표!$B:$B,0),(MATCH(M5424,{"A","B","C","D","E"},0)-1)*3+1))),"")</f>
        <v/>
      </c>
      <c r="S5424" s="26" t="str">
        <f t="array" ref="S5424">IFERROR(IF(OR(J5424="",M5424="",F5424=""),"",IF(F5424="학생부종합",INDEX(종합배치표!$C:$Q,MATCH(J5424,종합배치표!$B:$B,0),(MATCH(M5424,{"A","B","C","D","E"},0)-1)*3+2),INDEX(교과배치표!$C:$Q,MATCH(J5424,교과배치표!$B:$B,0),(MATCH(M5424,{"A","B","C","D","E"},0)-1)*3+2))),"")</f>
        <v/>
      </c>
      <c r="T5424" s="26" t="str">
        <f t="array" ref="T5424">IFERROR(IF(OR(J5424="",M5424="",F5424=""),"",IF(F5424="학생부종합",INDEX(종합배치표!$C:$Q,MATCH(J5424,종합배치표!$B:$B,0),(MATCH(M5424,{"A","B","C","D","E"},0)-1)*3+3),INDEX(교과배치표!$C:$Q,MATCH(J5424,교과배치표!$B:$B,0),(MATCH(M5424,{"A","B","C","D","E"},0)-1)*3+3))),"")</f>
        <v/>
      </c>
    </row>
    <row r="5425" spans="2:20" ht="14.25" customHeight="1">
      <c r="B5425" s="20">
        <v>6602</v>
      </c>
      <c r="C5425" s="21" t="s">
        <v>22</v>
      </c>
      <c r="D5425" s="21" t="s">
        <v>22</v>
      </c>
      <c r="E5425" s="21" t="s">
        <v>1772</v>
      </c>
      <c r="F5425" s="21" t="s">
        <v>24</v>
      </c>
      <c r="G5425" s="21" t="s">
        <v>1773</v>
      </c>
      <c r="H5425" s="21" t="s">
        <v>1775</v>
      </c>
      <c r="I5425" s="21" t="s">
        <v>60</v>
      </c>
      <c r="J5425" s="23"/>
      <c r="K5425" s="24">
        <v>10</v>
      </c>
      <c r="M5425" s="25" t="str">
        <f>IF(I5425="","",IF(I5425="인문",성적입력!$C$8,성적입력!$C$9))</f>
        <v>A</v>
      </c>
      <c r="N5425" s="26">
        <f>성적입력!$C$15</f>
        <v>3</v>
      </c>
      <c r="P5425" s="27" t="str">
        <f t="shared" si="178"/>
        <v/>
      </c>
      <c r="R5425" s="26" t="str">
        <f t="array" ref="R5425">IFERROR(IF(OR(J5425="",M5425="",F5425=""),"",IF(F5425="학생부종합",INDEX(종합배치표!$C:$Q,MATCH(J5425,종합배치표!$B:$B,0),(MATCH(M5425,{"A","B","C","D","E"},0)-1)*3+1),INDEX(교과배치표!$C:$Q,MATCH(J5425,교과배치표!$B:$B,0),(MATCH(M5425,{"A","B","C","D","E"},0)-1)*3+1))),"")</f>
        <v/>
      </c>
      <c r="S5425" s="26" t="str">
        <f t="array" ref="S5425">IFERROR(IF(OR(J5425="",M5425="",F5425=""),"",IF(F5425="학생부종합",INDEX(종합배치표!$C:$Q,MATCH(J5425,종합배치표!$B:$B,0),(MATCH(M5425,{"A","B","C","D","E"},0)-1)*3+2),INDEX(교과배치표!$C:$Q,MATCH(J5425,교과배치표!$B:$B,0),(MATCH(M5425,{"A","B","C","D","E"},0)-1)*3+2))),"")</f>
        <v/>
      </c>
      <c r="T5425" s="26" t="str">
        <f t="array" ref="T5425">IFERROR(IF(OR(J5425="",M5425="",F5425=""),"",IF(F5425="학생부종합",INDEX(종합배치표!$C:$Q,MATCH(J5425,종합배치표!$B:$B,0),(MATCH(M5425,{"A","B","C","D","E"},0)-1)*3+3),INDEX(교과배치표!$C:$Q,MATCH(J5425,교과배치표!$B:$B,0),(MATCH(M5425,{"A","B","C","D","E"},0)-1)*3+3))),"")</f>
        <v/>
      </c>
    </row>
    <row r="5426" spans="2:20" ht="14.25" customHeight="1">
      <c r="B5426" s="20">
        <v>6603</v>
      </c>
      <c r="C5426" s="21" t="s">
        <v>22</v>
      </c>
      <c r="D5426" s="21" t="s">
        <v>22</v>
      </c>
      <c r="E5426" s="21" t="s">
        <v>1772</v>
      </c>
      <c r="F5426" s="21" t="s">
        <v>68</v>
      </c>
      <c r="G5426" s="21" t="s">
        <v>322</v>
      </c>
      <c r="H5426" s="21" t="s">
        <v>209</v>
      </c>
      <c r="I5426" s="21" t="s">
        <v>27</v>
      </c>
      <c r="J5426" s="23"/>
      <c r="K5426" s="24">
        <v>26</v>
      </c>
      <c r="M5426" s="25" t="str">
        <f>IF(I5426="","",IF(I5426="인문",성적입력!$C$8,성적입력!$C$9))</f>
        <v>A</v>
      </c>
      <c r="N5426" s="26">
        <f>성적입력!$C$15</f>
        <v>3</v>
      </c>
      <c r="P5426" s="27" t="str">
        <f t="shared" si="178"/>
        <v/>
      </c>
      <c r="R5426" s="26" t="str">
        <f t="array" ref="R5426">IFERROR(IF(OR(J5426="",M5426="",F5426=""),"",IF(F5426="학생부종합",INDEX(종합배치표!$C:$Q,MATCH(J5426,종합배치표!$B:$B,0),(MATCH(M5426,{"A","B","C","D","E"},0)-1)*3+1),INDEX(교과배치표!$C:$Q,MATCH(J5426,교과배치표!$B:$B,0),(MATCH(M5426,{"A","B","C","D","E"},0)-1)*3+1))),"")</f>
        <v/>
      </c>
      <c r="S5426" s="26" t="str">
        <f t="array" ref="S5426">IFERROR(IF(OR(J5426="",M5426="",F5426=""),"",IF(F5426="학생부종합",INDEX(종합배치표!$C:$Q,MATCH(J5426,종합배치표!$B:$B,0),(MATCH(M5426,{"A","B","C","D","E"},0)-1)*3+2),INDEX(교과배치표!$C:$Q,MATCH(J5426,교과배치표!$B:$B,0),(MATCH(M5426,{"A","B","C","D","E"},0)-1)*3+2))),"")</f>
        <v/>
      </c>
      <c r="T5426" s="26" t="str">
        <f t="array" ref="T5426">IFERROR(IF(OR(J5426="",M5426="",F5426=""),"",IF(F5426="학생부종합",INDEX(종합배치표!$C:$Q,MATCH(J5426,종합배치표!$B:$B,0),(MATCH(M5426,{"A","B","C","D","E"},0)-1)*3+3),INDEX(교과배치표!$C:$Q,MATCH(J5426,교과배치표!$B:$B,0),(MATCH(M5426,{"A","B","C","D","E"},0)-1)*3+3))),"")</f>
        <v/>
      </c>
    </row>
    <row r="5427" spans="2:20" ht="14.25" customHeight="1">
      <c r="B5427" s="20">
        <v>6604</v>
      </c>
      <c r="C5427" s="21" t="s">
        <v>22</v>
      </c>
      <c r="D5427" s="21" t="s">
        <v>22</v>
      </c>
      <c r="E5427" s="21" t="s">
        <v>1772</v>
      </c>
      <c r="F5427" s="21" t="s">
        <v>24</v>
      </c>
      <c r="G5427" s="21" t="s">
        <v>322</v>
      </c>
      <c r="H5427" s="21" t="s">
        <v>209</v>
      </c>
      <c r="I5427" s="21" t="s">
        <v>27</v>
      </c>
      <c r="J5427" s="23"/>
      <c r="K5427" s="24">
        <v>18</v>
      </c>
      <c r="M5427" s="25" t="str">
        <f>IF(I5427="","",IF(I5427="인문",성적입력!$C$8,성적입력!$C$9))</f>
        <v>A</v>
      </c>
      <c r="N5427" s="26">
        <f>성적입력!$C$15</f>
        <v>3</v>
      </c>
      <c r="P5427" s="27" t="str">
        <f t="shared" si="178"/>
        <v/>
      </c>
      <c r="R5427" s="26" t="str">
        <f t="array" ref="R5427">IFERROR(IF(OR(J5427="",M5427="",F5427=""),"",IF(F5427="학생부종합",INDEX(종합배치표!$C:$Q,MATCH(J5427,종합배치표!$B:$B,0),(MATCH(M5427,{"A","B","C","D","E"},0)-1)*3+1),INDEX(교과배치표!$C:$Q,MATCH(J5427,교과배치표!$B:$B,0),(MATCH(M5427,{"A","B","C","D","E"},0)-1)*3+1))),"")</f>
        <v/>
      </c>
      <c r="S5427" s="26" t="str">
        <f t="array" ref="S5427">IFERROR(IF(OR(J5427="",M5427="",F5427=""),"",IF(F5427="학생부종합",INDEX(종합배치표!$C:$Q,MATCH(J5427,종합배치표!$B:$B,0),(MATCH(M5427,{"A","B","C","D","E"},0)-1)*3+2),INDEX(교과배치표!$C:$Q,MATCH(J5427,교과배치표!$B:$B,0),(MATCH(M5427,{"A","B","C","D","E"},0)-1)*3+2))),"")</f>
        <v/>
      </c>
      <c r="T5427" s="26" t="str">
        <f t="array" ref="T5427">IFERROR(IF(OR(J5427="",M5427="",F5427=""),"",IF(F5427="학생부종합",INDEX(종합배치표!$C:$Q,MATCH(J5427,종합배치표!$B:$B,0),(MATCH(M5427,{"A","B","C","D","E"},0)-1)*3+3),INDEX(교과배치표!$C:$Q,MATCH(J5427,교과배치표!$B:$B,0),(MATCH(M5427,{"A","B","C","D","E"},0)-1)*3+3))),"")</f>
        <v/>
      </c>
    </row>
    <row r="5428" spans="2:20" ht="14.25" customHeight="1">
      <c r="B5428" s="20">
        <v>6605</v>
      </c>
      <c r="C5428" s="21" t="s">
        <v>22</v>
      </c>
      <c r="D5428" s="21" t="s">
        <v>22</v>
      </c>
      <c r="E5428" s="21" t="s">
        <v>1772</v>
      </c>
      <c r="F5428" s="21" t="s">
        <v>24</v>
      </c>
      <c r="G5428" s="21" t="s">
        <v>1773</v>
      </c>
      <c r="H5428" s="21" t="s">
        <v>209</v>
      </c>
      <c r="I5428" s="21" t="s">
        <v>27</v>
      </c>
      <c r="J5428" s="23"/>
      <c r="K5428" s="24">
        <v>60</v>
      </c>
      <c r="M5428" s="25" t="str">
        <f>IF(I5428="","",IF(I5428="인문",성적입력!$C$8,성적입력!$C$9))</f>
        <v>A</v>
      </c>
      <c r="N5428" s="26">
        <f>성적입력!$C$15</f>
        <v>3</v>
      </c>
      <c r="P5428" s="27" t="str">
        <f t="shared" si="178"/>
        <v/>
      </c>
      <c r="R5428" s="26" t="str">
        <f t="array" ref="R5428">IFERROR(IF(OR(J5428="",M5428="",F5428=""),"",IF(F5428="학생부종합",INDEX(종합배치표!$C:$Q,MATCH(J5428,종합배치표!$B:$B,0),(MATCH(M5428,{"A","B","C","D","E"},0)-1)*3+1),INDEX(교과배치표!$C:$Q,MATCH(J5428,교과배치표!$B:$B,0),(MATCH(M5428,{"A","B","C","D","E"},0)-1)*3+1))),"")</f>
        <v/>
      </c>
      <c r="S5428" s="26" t="str">
        <f t="array" ref="S5428">IFERROR(IF(OR(J5428="",M5428="",F5428=""),"",IF(F5428="학생부종합",INDEX(종합배치표!$C:$Q,MATCH(J5428,종합배치표!$B:$B,0),(MATCH(M5428,{"A","B","C","D","E"},0)-1)*3+2),INDEX(교과배치표!$C:$Q,MATCH(J5428,교과배치표!$B:$B,0),(MATCH(M5428,{"A","B","C","D","E"},0)-1)*3+2))),"")</f>
        <v/>
      </c>
      <c r="T5428" s="26" t="str">
        <f t="array" ref="T5428">IFERROR(IF(OR(J5428="",M5428="",F5428=""),"",IF(F5428="학생부종합",INDEX(종합배치표!$C:$Q,MATCH(J5428,종합배치표!$B:$B,0),(MATCH(M5428,{"A","B","C","D","E"},0)-1)*3+3),INDEX(교과배치표!$C:$Q,MATCH(J5428,교과배치표!$B:$B,0),(MATCH(M5428,{"A","B","C","D","E"},0)-1)*3+3))),"")</f>
        <v/>
      </c>
    </row>
    <row r="5429" spans="2:20" ht="14.25" customHeight="1">
      <c r="B5429" s="20">
        <v>6606</v>
      </c>
      <c r="C5429" s="21" t="s">
        <v>22</v>
      </c>
      <c r="D5429" s="21" t="s">
        <v>22</v>
      </c>
      <c r="E5429" s="21" t="s">
        <v>1772</v>
      </c>
      <c r="F5429" s="21" t="s">
        <v>68</v>
      </c>
      <c r="G5429" s="21" t="s">
        <v>322</v>
      </c>
      <c r="H5429" s="21" t="s">
        <v>974</v>
      </c>
      <c r="I5429" s="21" t="s">
        <v>27</v>
      </c>
      <c r="J5429" s="23"/>
      <c r="K5429" s="24">
        <v>9</v>
      </c>
      <c r="M5429" s="25" t="str">
        <f>IF(I5429="","",IF(I5429="인문",성적입력!$C$8,성적입력!$C$9))</f>
        <v>A</v>
      </c>
      <c r="N5429" s="26">
        <f>성적입력!$C$15</f>
        <v>3</v>
      </c>
      <c r="P5429" s="27" t="str">
        <f t="shared" si="178"/>
        <v/>
      </c>
      <c r="R5429" s="26" t="str">
        <f t="array" ref="R5429">IFERROR(IF(OR(J5429="",M5429="",F5429=""),"",IF(F5429="학생부종합",INDEX(종합배치표!$C:$Q,MATCH(J5429,종합배치표!$B:$B,0),(MATCH(M5429,{"A","B","C","D","E"},0)-1)*3+1),INDEX(교과배치표!$C:$Q,MATCH(J5429,교과배치표!$B:$B,0),(MATCH(M5429,{"A","B","C","D","E"},0)-1)*3+1))),"")</f>
        <v/>
      </c>
      <c r="S5429" s="26" t="str">
        <f t="array" ref="S5429">IFERROR(IF(OR(J5429="",M5429="",F5429=""),"",IF(F5429="학생부종합",INDEX(종합배치표!$C:$Q,MATCH(J5429,종합배치표!$B:$B,0),(MATCH(M5429,{"A","B","C","D","E"},0)-1)*3+2),INDEX(교과배치표!$C:$Q,MATCH(J5429,교과배치표!$B:$B,0),(MATCH(M5429,{"A","B","C","D","E"},0)-1)*3+2))),"")</f>
        <v/>
      </c>
      <c r="T5429" s="26" t="str">
        <f t="array" ref="T5429">IFERROR(IF(OR(J5429="",M5429="",F5429=""),"",IF(F5429="학생부종합",INDEX(종합배치표!$C:$Q,MATCH(J5429,종합배치표!$B:$B,0),(MATCH(M5429,{"A","B","C","D","E"},0)-1)*3+3),INDEX(교과배치표!$C:$Q,MATCH(J5429,교과배치표!$B:$B,0),(MATCH(M5429,{"A","B","C","D","E"},0)-1)*3+3))),"")</f>
        <v/>
      </c>
    </row>
    <row r="5430" spans="2:20" ht="14.25" customHeight="1">
      <c r="B5430" s="20">
        <v>6607</v>
      </c>
      <c r="C5430" s="21" t="s">
        <v>22</v>
      </c>
      <c r="D5430" s="21" t="s">
        <v>22</v>
      </c>
      <c r="E5430" s="21" t="s">
        <v>1772</v>
      </c>
      <c r="F5430" s="21" t="s">
        <v>24</v>
      </c>
      <c r="G5430" s="21" t="s">
        <v>322</v>
      </c>
      <c r="H5430" s="21" t="s">
        <v>974</v>
      </c>
      <c r="I5430" s="21" t="s">
        <v>27</v>
      </c>
      <c r="J5430" s="23"/>
      <c r="K5430" s="24">
        <v>8</v>
      </c>
      <c r="M5430" s="25" t="str">
        <f>IF(I5430="","",IF(I5430="인문",성적입력!$C$8,성적입력!$C$9))</f>
        <v>A</v>
      </c>
      <c r="N5430" s="26">
        <f>성적입력!$C$15</f>
        <v>3</v>
      </c>
      <c r="P5430" s="27" t="str">
        <f t="shared" si="178"/>
        <v/>
      </c>
      <c r="R5430" s="26" t="str">
        <f t="array" ref="R5430">IFERROR(IF(OR(J5430="",M5430="",F5430=""),"",IF(F5430="학생부종합",INDEX(종합배치표!$C:$Q,MATCH(J5430,종합배치표!$B:$B,0),(MATCH(M5430,{"A","B","C","D","E"},0)-1)*3+1),INDEX(교과배치표!$C:$Q,MATCH(J5430,교과배치표!$B:$B,0),(MATCH(M5430,{"A","B","C","D","E"},0)-1)*3+1))),"")</f>
        <v/>
      </c>
      <c r="S5430" s="26" t="str">
        <f t="array" ref="S5430">IFERROR(IF(OR(J5430="",M5430="",F5430=""),"",IF(F5430="학생부종합",INDEX(종합배치표!$C:$Q,MATCH(J5430,종합배치표!$B:$B,0),(MATCH(M5430,{"A","B","C","D","E"},0)-1)*3+2),INDEX(교과배치표!$C:$Q,MATCH(J5430,교과배치표!$B:$B,0),(MATCH(M5430,{"A","B","C","D","E"},0)-1)*3+2))),"")</f>
        <v/>
      </c>
      <c r="T5430" s="26" t="str">
        <f t="array" ref="T5430">IFERROR(IF(OR(J5430="",M5430="",F5430=""),"",IF(F5430="학생부종합",INDEX(종합배치표!$C:$Q,MATCH(J5430,종합배치표!$B:$B,0),(MATCH(M5430,{"A","B","C","D","E"},0)-1)*3+3),INDEX(교과배치표!$C:$Q,MATCH(J5430,교과배치표!$B:$B,0),(MATCH(M5430,{"A","B","C","D","E"},0)-1)*3+3))),"")</f>
        <v/>
      </c>
    </row>
    <row r="5431" spans="2:20" ht="14.25" customHeight="1">
      <c r="B5431" s="20">
        <v>6608</v>
      </c>
      <c r="C5431" s="21" t="s">
        <v>22</v>
      </c>
      <c r="D5431" s="21" t="s">
        <v>22</v>
      </c>
      <c r="E5431" s="21" t="s">
        <v>1772</v>
      </c>
      <c r="F5431" s="21" t="s">
        <v>24</v>
      </c>
      <c r="G5431" s="21" t="s">
        <v>1773</v>
      </c>
      <c r="H5431" s="21" t="s">
        <v>974</v>
      </c>
      <c r="I5431" s="21" t="s">
        <v>27</v>
      </c>
      <c r="J5431" s="23"/>
      <c r="K5431" s="24">
        <v>19</v>
      </c>
      <c r="M5431" s="25" t="str">
        <f>IF(I5431="","",IF(I5431="인문",성적입력!$C$8,성적입력!$C$9))</f>
        <v>A</v>
      </c>
      <c r="N5431" s="26">
        <f>성적입력!$C$15</f>
        <v>3</v>
      </c>
      <c r="P5431" s="27" t="str">
        <f t="shared" si="178"/>
        <v/>
      </c>
      <c r="R5431" s="26" t="str">
        <f t="array" ref="R5431">IFERROR(IF(OR(J5431="",M5431="",F5431=""),"",IF(F5431="학생부종합",INDEX(종합배치표!$C:$Q,MATCH(J5431,종합배치표!$B:$B,0),(MATCH(M5431,{"A","B","C","D","E"},0)-1)*3+1),INDEX(교과배치표!$C:$Q,MATCH(J5431,교과배치표!$B:$B,0),(MATCH(M5431,{"A","B","C","D","E"},0)-1)*3+1))),"")</f>
        <v/>
      </c>
      <c r="S5431" s="26" t="str">
        <f t="array" ref="S5431">IFERROR(IF(OR(J5431="",M5431="",F5431=""),"",IF(F5431="학생부종합",INDEX(종합배치표!$C:$Q,MATCH(J5431,종합배치표!$B:$B,0),(MATCH(M5431,{"A","B","C","D","E"},0)-1)*3+2),INDEX(교과배치표!$C:$Q,MATCH(J5431,교과배치표!$B:$B,0),(MATCH(M5431,{"A","B","C","D","E"},0)-1)*3+2))),"")</f>
        <v/>
      </c>
      <c r="T5431" s="26" t="str">
        <f t="array" ref="T5431">IFERROR(IF(OR(J5431="",M5431="",F5431=""),"",IF(F5431="학생부종합",INDEX(종합배치표!$C:$Q,MATCH(J5431,종합배치표!$B:$B,0),(MATCH(M5431,{"A","B","C","D","E"},0)-1)*3+3),INDEX(교과배치표!$C:$Q,MATCH(J5431,교과배치표!$B:$B,0),(MATCH(M5431,{"A","B","C","D","E"},0)-1)*3+3))),"")</f>
        <v/>
      </c>
    </row>
    <row r="5432" spans="2:20" ht="14.25" customHeight="1">
      <c r="B5432" s="20">
        <v>6609</v>
      </c>
      <c r="C5432" s="21" t="s">
        <v>22</v>
      </c>
      <c r="D5432" s="21" t="s">
        <v>22</v>
      </c>
      <c r="E5432" s="21" t="s">
        <v>1772</v>
      </c>
      <c r="F5432" s="21" t="s">
        <v>68</v>
      </c>
      <c r="G5432" s="21" t="s">
        <v>322</v>
      </c>
      <c r="H5432" s="21" t="s">
        <v>1776</v>
      </c>
      <c r="I5432" s="21" t="s">
        <v>27</v>
      </c>
      <c r="J5432" s="23"/>
      <c r="K5432" s="24">
        <v>5</v>
      </c>
      <c r="M5432" s="25" t="str">
        <f>IF(I5432="","",IF(I5432="인문",성적입력!$C$8,성적입력!$C$9))</f>
        <v>A</v>
      </c>
      <c r="N5432" s="26">
        <f>성적입력!$C$15</f>
        <v>3</v>
      </c>
      <c r="P5432" s="27" t="str">
        <f t="shared" si="178"/>
        <v/>
      </c>
      <c r="R5432" s="26" t="str">
        <f t="array" ref="R5432">IFERROR(IF(OR(J5432="",M5432="",F5432=""),"",IF(F5432="학생부종합",INDEX(종합배치표!$C:$Q,MATCH(J5432,종합배치표!$B:$B,0),(MATCH(M5432,{"A","B","C","D","E"},0)-1)*3+1),INDEX(교과배치표!$C:$Q,MATCH(J5432,교과배치표!$B:$B,0),(MATCH(M5432,{"A","B","C","D","E"},0)-1)*3+1))),"")</f>
        <v/>
      </c>
      <c r="S5432" s="26" t="str">
        <f t="array" ref="S5432">IFERROR(IF(OR(J5432="",M5432="",F5432=""),"",IF(F5432="학생부종합",INDEX(종합배치표!$C:$Q,MATCH(J5432,종합배치표!$B:$B,0),(MATCH(M5432,{"A","B","C","D","E"},0)-1)*3+2),INDEX(교과배치표!$C:$Q,MATCH(J5432,교과배치표!$B:$B,0),(MATCH(M5432,{"A","B","C","D","E"},0)-1)*3+2))),"")</f>
        <v/>
      </c>
      <c r="T5432" s="26" t="str">
        <f t="array" ref="T5432">IFERROR(IF(OR(J5432="",M5432="",F5432=""),"",IF(F5432="학생부종합",INDEX(종합배치표!$C:$Q,MATCH(J5432,종합배치표!$B:$B,0),(MATCH(M5432,{"A","B","C","D","E"},0)-1)*3+3),INDEX(교과배치표!$C:$Q,MATCH(J5432,교과배치표!$B:$B,0),(MATCH(M5432,{"A","B","C","D","E"},0)-1)*3+3))),"")</f>
        <v/>
      </c>
    </row>
    <row r="5433" spans="2:20" ht="14.25" customHeight="1">
      <c r="B5433" s="20">
        <v>6610</v>
      </c>
      <c r="C5433" s="21" t="s">
        <v>22</v>
      </c>
      <c r="D5433" s="21" t="s">
        <v>22</v>
      </c>
      <c r="E5433" s="21" t="s">
        <v>1772</v>
      </c>
      <c r="F5433" s="21" t="s">
        <v>24</v>
      </c>
      <c r="G5433" s="21" t="s">
        <v>322</v>
      </c>
      <c r="H5433" s="21" t="s">
        <v>1776</v>
      </c>
      <c r="I5433" s="21" t="s">
        <v>27</v>
      </c>
      <c r="J5433" s="23"/>
      <c r="K5433" s="24">
        <v>4</v>
      </c>
      <c r="M5433" s="25" t="str">
        <f>IF(I5433="","",IF(I5433="인문",성적입력!$C$8,성적입력!$C$9))</f>
        <v>A</v>
      </c>
      <c r="N5433" s="26">
        <f>성적입력!$C$15</f>
        <v>3</v>
      </c>
      <c r="P5433" s="27" t="str">
        <f t="shared" si="178"/>
        <v/>
      </c>
      <c r="R5433" s="26" t="str">
        <f t="array" ref="R5433">IFERROR(IF(OR(J5433="",M5433="",F5433=""),"",IF(F5433="학생부종합",INDEX(종합배치표!$C:$Q,MATCH(J5433,종합배치표!$B:$B,0),(MATCH(M5433,{"A","B","C","D","E"},0)-1)*3+1),INDEX(교과배치표!$C:$Q,MATCH(J5433,교과배치표!$B:$B,0),(MATCH(M5433,{"A","B","C","D","E"},0)-1)*3+1))),"")</f>
        <v/>
      </c>
      <c r="S5433" s="26" t="str">
        <f t="array" ref="S5433">IFERROR(IF(OR(J5433="",M5433="",F5433=""),"",IF(F5433="학생부종합",INDEX(종합배치표!$C:$Q,MATCH(J5433,종합배치표!$B:$B,0),(MATCH(M5433,{"A","B","C","D","E"},0)-1)*3+2),INDEX(교과배치표!$C:$Q,MATCH(J5433,교과배치표!$B:$B,0),(MATCH(M5433,{"A","B","C","D","E"},0)-1)*3+2))),"")</f>
        <v/>
      </c>
      <c r="T5433" s="26" t="str">
        <f t="array" ref="T5433">IFERROR(IF(OR(J5433="",M5433="",F5433=""),"",IF(F5433="학생부종합",INDEX(종합배치표!$C:$Q,MATCH(J5433,종합배치표!$B:$B,0),(MATCH(M5433,{"A","B","C","D","E"},0)-1)*3+3),INDEX(교과배치표!$C:$Q,MATCH(J5433,교과배치표!$B:$B,0),(MATCH(M5433,{"A","B","C","D","E"},0)-1)*3+3))),"")</f>
        <v/>
      </c>
    </row>
    <row r="5434" spans="2:20" ht="14.25" customHeight="1">
      <c r="B5434" s="20">
        <v>6611</v>
      </c>
      <c r="C5434" s="21" t="s">
        <v>22</v>
      </c>
      <c r="D5434" s="21" t="s">
        <v>22</v>
      </c>
      <c r="E5434" s="21" t="s">
        <v>1772</v>
      </c>
      <c r="F5434" s="21" t="s">
        <v>24</v>
      </c>
      <c r="G5434" s="21" t="s">
        <v>1773</v>
      </c>
      <c r="H5434" s="21" t="s">
        <v>1776</v>
      </c>
      <c r="I5434" s="21" t="s">
        <v>27</v>
      </c>
      <c r="J5434" s="23"/>
      <c r="K5434" s="24">
        <v>5</v>
      </c>
      <c r="M5434" s="25" t="str">
        <f>IF(I5434="","",IF(I5434="인문",성적입력!$C$8,성적입력!$C$9))</f>
        <v>A</v>
      </c>
      <c r="N5434" s="26">
        <f>성적입력!$C$15</f>
        <v>3</v>
      </c>
      <c r="P5434" s="27" t="str">
        <f t="shared" si="178"/>
        <v/>
      </c>
      <c r="R5434" s="26" t="str">
        <f t="array" ref="R5434">IFERROR(IF(OR(J5434="",M5434="",F5434=""),"",IF(F5434="학생부종합",INDEX(종합배치표!$C:$Q,MATCH(J5434,종합배치표!$B:$B,0),(MATCH(M5434,{"A","B","C","D","E"},0)-1)*3+1),INDEX(교과배치표!$C:$Q,MATCH(J5434,교과배치표!$B:$B,0),(MATCH(M5434,{"A","B","C","D","E"},0)-1)*3+1))),"")</f>
        <v/>
      </c>
      <c r="S5434" s="26" t="str">
        <f t="array" ref="S5434">IFERROR(IF(OR(J5434="",M5434="",F5434=""),"",IF(F5434="학생부종합",INDEX(종합배치표!$C:$Q,MATCH(J5434,종합배치표!$B:$B,0),(MATCH(M5434,{"A","B","C","D","E"},0)-1)*3+2),INDEX(교과배치표!$C:$Q,MATCH(J5434,교과배치표!$B:$B,0),(MATCH(M5434,{"A","B","C","D","E"},0)-1)*3+2))),"")</f>
        <v/>
      </c>
      <c r="T5434" s="26" t="str">
        <f t="array" ref="T5434">IFERROR(IF(OR(J5434="",M5434="",F5434=""),"",IF(F5434="학생부종합",INDEX(종합배치표!$C:$Q,MATCH(J5434,종합배치표!$B:$B,0),(MATCH(M5434,{"A","B","C","D","E"},0)-1)*3+3),INDEX(교과배치표!$C:$Q,MATCH(J5434,교과배치표!$B:$B,0),(MATCH(M5434,{"A","B","C","D","E"},0)-1)*3+3))),"")</f>
        <v/>
      </c>
    </row>
    <row r="5435" spans="2:20" ht="14.25" customHeight="1">
      <c r="B5435" s="20">
        <v>6612</v>
      </c>
      <c r="C5435" s="21" t="s">
        <v>22</v>
      </c>
      <c r="D5435" s="21" t="s">
        <v>22</v>
      </c>
      <c r="E5435" s="21" t="s">
        <v>1772</v>
      </c>
      <c r="F5435" s="21" t="s">
        <v>68</v>
      </c>
      <c r="G5435" s="21" t="s">
        <v>322</v>
      </c>
      <c r="H5435" s="21" t="s">
        <v>485</v>
      </c>
      <c r="I5435" s="21" t="s">
        <v>27</v>
      </c>
      <c r="J5435" s="23"/>
      <c r="K5435" s="24">
        <v>3</v>
      </c>
      <c r="M5435" s="25" t="str">
        <f>IF(I5435="","",IF(I5435="인문",성적입력!$C$8,성적입력!$C$9))</f>
        <v>A</v>
      </c>
      <c r="N5435" s="26">
        <f>성적입력!$C$15</f>
        <v>3</v>
      </c>
      <c r="P5435" s="27" t="str">
        <f t="shared" si="178"/>
        <v/>
      </c>
      <c r="R5435" s="26" t="str">
        <f t="array" ref="R5435">IFERROR(IF(OR(J5435="",M5435="",F5435=""),"",IF(F5435="학생부종합",INDEX(종합배치표!$C:$Q,MATCH(J5435,종합배치표!$B:$B,0),(MATCH(M5435,{"A","B","C","D","E"},0)-1)*3+1),INDEX(교과배치표!$C:$Q,MATCH(J5435,교과배치표!$B:$B,0),(MATCH(M5435,{"A","B","C","D","E"},0)-1)*3+1))),"")</f>
        <v/>
      </c>
      <c r="S5435" s="26" t="str">
        <f t="array" ref="S5435">IFERROR(IF(OR(J5435="",M5435="",F5435=""),"",IF(F5435="학생부종합",INDEX(종합배치표!$C:$Q,MATCH(J5435,종합배치표!$B:$B,0),(MATCH(M5435,{"A","B","C","D","E"},0)-1)*3+2),INDEX(교과배치표!$C:$Q,MATCH(J5435,교과배치표!$B:$B,0),(MATCH(M5435,{"A","B","C","D","E"},0)-1)*3+2))),"")</f>
        <v/>
      </c>
      <c r="T5435" s="26" t="str">
        <f t="array" ref="T5435">IFERROR(IF(OR(J5435="",M5435="",F5435=""),"",IF(F5435="학생부종합",INDEX(종합배치표!$C:$Q,MATCH(J5435,종합배치표!$B:$B,0),(MATCH(M5435,{"A","B","C","D","E"},0)-1)*3+3),INDEX(교과배치표!$C:$Q,MATCH(J5435,교과배치표!$B:$B,0),(MATCH(M5435,{"A","B","C","D","E"},0)-1)*3+3))),"")</f>
        <v/>
      </c>
    </row>
    <row r="5436" spans="2:20" ht="14.25" customHeight="1">
      <c r="B5436" s="20">
        <v>6613</v>
      </c>
      <c r="C5436" s="21" t="s">
        <v>22</v>
      </c>
      <c r="D5436" s="21" t="s">
        <v>22</v>
      </c>
      <c r="E5436" s="21" t="s">
        <v>1772</v>
      </c>
      <c r="F5436" s="21" t="s">
        <v>24</v>
      </c>
      <c r="G5436" s="21" t="s">
        <v>1777</v>
      </c>
      <c r="H5436" s="21" t="s">
        <v>485</v>
      </c>
      <c r="I5436" s="21" t="s">
        <v>27</v>
      </c>
      <c r="J5436" s="23"/>
      <c r="K5436" s="24">
        <v>6</v>
      </c>
      <c r="M5436" s="25" t="str">
        <f>IF(I5436="","",IF(I5436="인문",성적입력!$C$8,성적입력!$C$9))</f>
        <v>A</v>
      </c>
      <c r="N5436" s="26">
        <f>성적입력!$C$15</f>
        <v>3</v>
      </c>
      <c r="P5436" s="27" t="str">
        <f t="shared" si="178"/>
        <v/>
      </c>
      <c r="R5436" s="26" t="str">
        <f t="array" ref="R5436">IFERROR(IF(OR(J5436="",M5436="",F5436=""),"",IF(F5436="학생부종합",INDEX(종합배치표!$C:$Q,MATCH(J5436,종합배치표!$B:$B,0),(MATCH(M5436,{"A","B","C","D","E"},0)-1)*3+1),INDEX(교과배치표!$C:$Q,MATCH(J5436,교과배치표!$B:$B,0),(MATCH(M5436,{"A","B","C","D","E"},0)-1)*3+1))),"")</f>
        <v/>
      </c>
      <c r="S5436" s="26" t="str">
        <f t="array" ref="S5436">IFERROR(IF(OR(J5436="",M5436="",F5436=""),"",IF(F5436="학생부종합",INDEX(종합배치표!$C:$Q,MATCH(J5436,종합배치표!$B:$B,0),(MATCH(M5436,{"A","B","C","D","E"},0)-1)*3+2),INDEX(교과배치표!$C:$Q,MATCH(J5436,교과배치표!$B:$B,0),(MATCH(M5436,{"A","B","C","D","E"},0)-1)*3+2))),"")</f>
        <v/>
      </c>
      <c r="T5436" s="26" t="str">
        <f t="array" ref="T5436">IFERROR(IF(OR(J5436="",M5436="",F5436=""),"",IF(F5436="학생부종합",INDEX(종합배치표!$C:$Q,MATCH(J5436,종합배치표!$B:$B,0),(MATCH(M5436,{"A","B","C","D","E"},0)-1)*3+3),INDEX(교과배치표!$C:$Q,MATCH(J5436,교과배치표!$B:$B,0),(MATCH(M5436,{"A","B","C","D","E"},0)-1)*3+3))),"")</f>
        <v/>
      </c>
    </row>
    <row r="5437" spans="2:20" ht="14.25" customHeight="1">
      <c r="B5437" s="20">
        <v>6614</v>
      </c>
      <c r="C5437" s="21" t="s">
        <v>22</v>
      </c>
      <c r="D5437" s="21" t="s">
        <v>22</v>
      </c>
      <c r="E5437" s="21" t="s">
        <v>1772</v>
      </c>
      <c r="F5437" s="21" t="s">
        <v>68</v>
      </c>
      <c r="G5437" s="21" t="s">
        <v>322</v>
      </c>
      <c r="H5437" s="21" t="s">
        <v>41</v>
      </c>
      <c r="I5437" s="21" t="s">
        <v>27</v>
      </c>
      <c r="J5437" s="23"/>
      <c r="K5437" s="24">
        <v>3</v>
      </c>
      <c r="M5437" s="25" t="str">
        <f>IF(I5437="","",IF(I5437="인문",성적입력!$C$8,성적입력!$C$9))</f>
        <v>A</v>
      </c>
      <c r="N5437" s="26">
        <f>성적입력!$C$15</f>
        <v>3</v>
      </c>
      <c r="P5437" s="27" t="str">
        <f t="shared" si="178"/>
        <v/>
      </c>
      <c r="R5437" s="26" t="str">
        <f t="array" ref="R5437">IFERROR(IF(OR(J5437="",M5437="",F5437=""),"",IF(F5437="학생부종합",INDEX(종합배치표!$C:$Q,MATCH(J5437,종합배치표!$B:$B,0),(MATCH(M5437,{"A","B","C","D","E"},0)-1)*3+1),INDEX(교과배치표!$C:$Q,MATCH(J5437,교과배치표!$B:$B,0),(MATCH(M5437,{"A","B","C","D","E"},0)-1)*3+1))),"")</f>
        <v/>
      </c>
      <c r="S5437" s="26" t="str">
        <f t="array" ref="S5437">IFERROR(IF(OR(J5437="",M5437="",F5437=""),"",IF(F5437="학생부종합",INDEX(종합배치표!$C:$Q,MATCH(J5437,종합배치표!$B:$B,0),(MATCH(M5437,{"A","B","C","D","E"},0)-1)*3+2),INDEX(교과배치표!$C:$Q,MATCH(J5437,교과배치표!$B:$B,0),(MATCH(M5437,{"A","B","C","D","E"},0)-1)*3+2))),"")</f>
        <v/>
      </c>
      <c r="T5437" s="26" t="str">
        <f t="array" ref="T5437">IFERROR(IF(OR(J5437="",M5437="",F5437=""),"",IF(F5437="학생부종합",INDEX(종합배치표!$C:$Q,MATCH(J5437,종합배치표!$B:$B,0),(MATCH(M5437,{"A","B","C","D","E"},0)-1)*3+3),INDEX(교과배치표!$C:$Q,MATCH(J5437,교과배치표!$B:$B,0),(MATCH(M5437,{"A","B","C","D","E"},0)-1)*3+3))),"")</f>
        <v/>
      </c>
    </row>
    <row r="5438" spans="2:20" ht="14.25" customHeight="1">
      <c r="B5438" s="20">
        <v>6615</v>
      </c>
      <c r="C5438" s="21" t="s">
        <v>22</v>
      </c>
      <c r="D5438" s="21" t="s">
        <v>22</v>
      </c>
      <c r="E5438" s="21" t="s">
        <v>1772</v>
      </c>
      <c r="F5438" s="21" t="s">
        <v>24</v>
      </c>
      <c r="G5438" s="21" t="s">
        <v>1777</v>
      </c>
      <c r="H5438" s="21" t="s">
        <v>41</v>
      </c>
      <c r="I5438" s="21" t="s">
        <v>27</v>
      </c>
      <c r="J5438" s="23"/>
      <c r="K5438" s="24">
        <v>6</v>
      </c>
      <c r="M5438" s="25" t="str">
        <f>IF(I5438="","",IF(I5438="인문",성적입력!$C$8,성적입력!$C$9))</f>
        <v>A</v>
      </c>
      <c r="N5438" s="26">
        <f>성적입력!$C$15</f>
        <v>3</v>
      </c>
      <c r="P5438" s="27" t="str">
        <f t="shared" si="178"/>
        <v/>
      </c>
      <c r="R5438" s="26" t="str">
        <f t="array" ref="R5438">IFERROR(IF(OR(J5438="",M5438="",F5438=""),"",IF(F5438="학생부종합",INDEX(종합배치표!$C:$Q,MATCH(J5438,종합배치표!$B:$B,0),(MATCH(M5438,{"A","B","C","D","E"},0)-1)*3+1),INDEX(교과배치표!$C:$Q,MATCH(J5438,교과배치표!$B:$B,0),(MATCH(M5438,{"A","B","C","D","E"},0)-1)*3+1))),"")</f>
        <v/>
      </c>
      <c r="S5438" s="26" t="str">
        <f t="array" ref="S5438">IFERROR(IF(OR(J5438="",M5438="",F5438=""),"",IF(F5438="학생부종합",INDEX(종합배치표!$C:$Q,MATCH(J5438,종합배치표!$B:$B,0),(MATCH(M5438,{"A","B","C","D","E"},0)-1)*3+2),INDEX(교과배치표!$C:$Q,MATCH(J5438,교과배치표!$B:$B,0),(MATCH(M5438,{"A","B","C","D","E"},0)-1)*3+2))),"")</f>
        <v/>
      </c>
      <c r="T5438" s="26" t="str">
        <f t="array" ref="T5438">IFERROR(IF(OR(J5438="",M5438="",F5438=""),"",IF(F5438="학생부종합",INDEX(종합배치표!$C:$Q,MATCH(J5438,종합배치표!$B:$B,0),(MATCH(M5438,{"A","B","C","D","E"},0)-1)*3+3),INDEX(교과배치표!$C:$Q,MATCH(J5438,교과배치표!$B:$B,0),(MATCH(M5438,{"A","B","C","D","E"},0)-1)*3+3))),"")</f>
        <v/>
      </c>
    </row>
    <row r="5439" spans="2:20" ht="14.25" customHeight="1">
      <c r="B5439" s="20">
        <v>6616</v>
      </c>
      <c r="C5439" s="21" t="s">
        <v>22</v>
      </c>
      <c r="D5439" s="21" t="s">
        <v>22</v>
      </c>
      <c r="E5439" s="21" t="s">
        <v>1772</v>
      </c>
      <c r="F5439" s="21" t="s">
        <v>68</v>
      </c>
      <c r="G5439" s="21" t="s">
        <v>322</v>
      </c>
      <c r="H5439" s="21" t="s">
        <v>43</v>
      </c>
      <c r="I5439" s="21" t="s">
        <v>27</v>
      </c>
      <c r="J5439" s="23"/>
      <c r="K5439" s="24">
        <v>3</v>
      </c>
      <c r="M5439" s="25" t="str">
        <f>IF(I5439="","",IF(I5439="인문",성적입력!$C$8,성적입력!$C$9))</f>
        <v>A</v>
      </c>
      <c r="N5439" s="26">
        <f>성적입력!$C$15</f>
        <v>3</v>
      </c>
      <c r="P5439" s="27" t="str">
        <f t="shared" si="178"/>
        <v/>
      </c>
      <c r="R5439" s="26" t="str">
        <f t="array" ref="R5439">IFERROR(IF(OR(J5439="",M5439="",F5439=""),"",IF(F5439="학생부종합",INDEX(종합배치표!$C:$Q,MATCH(J5439,종합배치표!$B:$B,0),(MATCH(M5439,{"A","B","C","D","E"},0)-1)*3+1),INDEX(교과배치표!$C:$Q,MATCH(J5439,교과배치표!$B:$B,0),(MATCH(M5439,{"A","B","C","D","E"},0)-1)*3+1))),"")</f>
        <v/>
      </c>
      <c r="S5439" s="26" t="str">
        <f t="array" ref="S5439">IFERROR(IF(OR(J5439="",M5439="",F5439=""),"",IF(F5439="학생부종합",INDEX(종합배치표!$C:$Q,MATCH(J5439,종합배치표!$B:$B,0),(MATCH(M5439,{"A","B","C","D","E"},0)-1)*3+2),INDEX(교과배치표!$C:$Q,MATCH(J5439,교과배치표!$B:$B,0),(MATCH(M5439,{"A","B","C","D","E"},0)-1)*3+2))),"")</f>
        <v/>
      </c>
      <c r="T5439" s="26" t="str">
        <f t="array" ref="T5439">IFERROR(IF(OR(J5439="",M5439="",F5439=""),"",IF(F5439="학생부종합",INDEX(종합배치표!$C:$Q,MATCH(J5439,종합배치표!$B:$B,0),(MATCH(M5439,{"A","B","C","D","E"},0)-1)*3+3),INDEX(교과배치표!$C:$Q,MATCH(J5439,교과배치표!$B:$B,0),(MATCH(M5439,{"A","B","C","D","E"},0)-1)*3+3))),"")</f>
        <v/>
      </c>
    </row>
    <row r="5440" spans="2:20" ht="14.25" customHeight="1">
      <c r="B5440" s="20">
        <v>6617</v>
      </c>
      <c r="C5440" s="21" t="s">
        <v>22</v>
      </c>
      <c r="D5440" s="21" t="s">
        <v>22</v>
      </c>
      <c r="E5440" s="21" t="s">
        <v>1772</v>
      </c>
      <c r="F5440" s="21" t="s">
        <v>24</v>
      </c>
      <c r="G5440" s="21" t="s">
        <v>1777</v>
      </c>
      <c r="H5440" s="21" t="s">
        <v>43</v>
      </c>
      <c r="I5440" s="21" t="s">
        <v>27</v>
      </c>
      <c r="J5440" s="23"/>
      <c r="K5440" s="24">
        <v>8</v>
      </c>
      <c r="M5440" s="25" t="str">
        <f>IF(I5440="","",IF(I5440="인문",성적입력!$C$8,성적입력!$C$9))</f>
        <v>A</v>
      </c>
      <c r="N5440" s="26">
        <f>성적입력!$C$15</f>
        <v>3</v>
      </c>
      <c r="P5440" s="27" t="str">
        <f t="shared" si="178"/>
        <v/>
      </c>
      <c r="R5440" s="26" t="str">
        <f t="array" ref="R5440">IFERROR(IF(OR(J5440="",M5440="",F5440=""),"",IF(F5440="학생부종합",INDEX(종합배치표!$C:$Q,MATCH(J5440,종합배치표!$B:$B,0),(MATCH(M5440,{"A","B","C","D","E"},0)-1)*3+1),INDEX(교과배치표!$C:$Q,MATCH(J5440,교과배치표!$B:$B,0),(MATCH(M5440,{"A","B","C","D","E"},0)-1)*3+1))),"")</f>
        <v/>
      </c>
      <c r="S5440" s="26" t="str">
        <f t="array" ref="S5440">IFERROR(IF(OR(J5440="",M5440="",F5440=""),"",IF(F5440="학생부종합",INDEX(종합배치표!$C:$Q,MATCH(J5440,종합배치표!$B:$B,0),(MATCH(M5440,{"A","B","C","D","E"},0)-1)*3+2),INDEX(교과배치표!$C:$Q,MATCH(J5440,교과배치표!$B:$B,0),(MATCH(M5440,{"A","B","C","D","E"},0)-1)*3+2))),"")</f>
        <v/>
      </c>
      <c r="T5440" s="26" t="str">
        <f t="array" ref="T5440">IFERROR(IF(OR(J5440="",M5440="",F5440=""),"",IF(F5440="학생부종합",INDEX(종합배치표!$C:$Q,MATCH(J5440,종합배치표!$B:$B,0),(MATCH(M5440,{"A","B","C","D","E"},0)-1)*3+3),INDEX(교과배치표!$C:$Q,MATCH(J5440,교과배치표!$B:$B,0),(MATCH(M5440,{"A","B","C","D","E"},0)-1)*3+3))),"")</f>
        <v/>
      </c>
    </row>
    <row r="5441" spans="2:20" ht="14.25" customHeight="1">
      <c r="B5441" s="20">
        <v>6618</v>
      </c>
      <c r="C5441" s="21" t="s">
        <v>22</v>
      </c>
      <c r="D5441" s="21" t="s">
        <v>22</v>
      </c>
      <c r="E5441" s="21" t="s">
        <v>1772</v>
      </c>
      <c r="F5441" s="21" t="s">
        <v>68</v>
      </c>
      <c r="G5441" s="21" t="s">
        <v>322</v>
      </c>
      <c r="H5441" s="21" t="s">
        <v>47</v>
      </c>
      <c r="I5441" s="21" t="s">
        <v>27</v>
      </c>
      <c r="J5441" s="23"/>
      <c r="K5441" s="24">
        <v>4</v>
      </c>
      <c r="M5441" s="25" t="str">
        <f>IF(I5441="","",IF(I5441="인문",성적입력!$C$8,성적입력!$C$9))</f>
        <v>A</v>
      </c>
      <c r="N5441" s="26">
        <f>성적입력!$C$15</f>
        <v>3</v>
      </c>
      <c r="P5441" s="27" t="str">
        <f t="shared" si="178"/>
        <v/>
      </c>
      <c r="R5441" s="26" t="str">
        <f t="array" ref="R5441">IFERROR(IF(OR(J5441="",M5441="",F5441=""),"",IF(F5441="학생부종합",INDEX(종합배치표!$C:$Q,MATCH(J5441,종합배치표!$B:$B,0),(MATCH(M5441,{"A","B","C","D","E"},0)-1)*3+1),INDEX(교과배치표!$C:$Q,MATCH(J5441,교과배치표!$B:$B,0),(MATCH(M5441,{"A","B","C","D","E"},0)-1)*3+1))),"")</f>
        <v/>
      </c>
      <c r="S5441" s="26" t="str">
        <f t="array" ref="S5441">IFERROR(IF(OR(J5441="",M5441="",F5441=""),"",IF(F5441="학생부종합",INDEX(종합배치표!$C:$Q,MATCH(J5441,종합배치표!$B:$B,0),(MATCH(M5441,{"A","B","C","D","E"},0)-1)*3+2),INDEX(교과배치표!$C:$Q,MATCH(J5441,교과배치표!$B:$B,0),(MATCH(M5441,{"A","B","C","D","E"},0)-1)*3+2))),"")</f>
        <v/>
      </c>
      <c r="T5441" s="26" t="str">
        <f t="array" ref="T5441">IFERROR(IF(OR(J5441="",M5441="",F5441=""),"",IF(F5441="학생부종합",INDEX(종합배치표!$C:$Q,MATCH(J5441,종합배치표!$B:$B,0),(MATCH(M5441,{"A","B","C","D","E"},0)-1)*3+3),INDEX(교과배치표!$C:$Q,MATCH(J5441,교과배치표!$B:$B,0),(MATCH(M5441,{"A","B","C","D","E"},0)-1)*3+3))),"")</f>
        <v/>
      </c>
    </row>
    <row r="5442" spans="2:20" ht="14.25" customHeight="1">
      <c r="B5442" s="20">
        <v>6619</v>
      </c>
      <c r="C5442" s="21" t="s">
        <v>22</v>
      </c>
      <c r="D5442" s="21" t="s">
        <v>22</v>
      </c>
      <c r="E5442" s="21" t="s">
        <v>1772</v>
      </c>
      <c r="F5442" s="21" t="s">
        <v>24</v>
      </c>
      <c r="G5442" s="21" t="s">
        <v>1773</v>
      </c>
      <c r="H5442" s="21" t="s">
        <v>47</v>
      </c>
      <c r="I5442" s="21" t="s">
        <v>27</v>
      </c>
      <c r="J5442" s="23"/>
      <c r="K5442" s="24">
        <v>7</v>
      </c>
      <c r="M5442" s="25" t="str">
        <f>IF(I5442="","",IF(I5442="인문",성적입력!$C$8,성적입력!$C$9))</f>
        <v>A</v>
      </c>
      <c r="N5442" s="26">
        <f>성적입력!$C$15</f>
        <v>3</v>
      </c>
      <c r="P5442" s="27" t="str">
        <f t="shared" si="178"/>
        <v/>
      </c>
      <c r="R5442" s="26" t="str">
        <f t="array" ref="R5442">IFERROR(IF(OR(J5442="",M5442="",F5442=""),"",IF(F5442="학생부종합",INDEX(종합배치표!$C:$Q,MATCH(J5442,종합배치표!$B:$B,0),(MATCH(M5442,{"A","B","C","D","E"},0)-1)*3+1),INDEX(교과배치표!$C:$Q,MATCH(J5442,교과배치표!$B:$B,0),(MATCH(M5442,{"A","B","C","D","E"},0)-1)*3+1))),"")</f>
        <v/>
      </c>
      <c r="S5442" s="26" t="str">
        <f t="array" ref="S5442">IFERROR(IF(OR(J5442="",M5442="",F5442=""),"",IF(F5442="학생부종합",INDEX(종합배치표!$C:$Q,MATCH(J5442,종합배치표!$B:$B,0),(MATCH(M5442,{"A","B","C","D","E"},0)-1)*3+2),INDEX(교과배치표!$C:$Q,MATCH(J5442,교과배치표!$B:$B,0),(MATCH(M5442,{"A","B","C","D","E"},0)-1)*3+2))),"")</f>
        <v/>
      </c>
      <c r="T5442" s="26" t="str">
        <f t="array" ref="T5442">IFERROR(IF(OR(J5442="",M5442="",F5442=""),"",IF(F5442="학생부종합",INDEX(종합배치표!$C:$Q,MATCH(J5442,종합배치표!$B:$B,0),(MATCH(M5442,{"A","B","C","D","E"},0)-1)*3+3),INDEX(교과배치표!$C:$Q,MATCH(J5442,교과배치표!$B:$B,0),(MATCH(M5442,{"A","B","C","D","E"},0)-1)*3+3))),"")</f>
        <v/>
      </c>
    </row>
    <row r="5443" spans="2:20" ht="14.25" customHeight="1">
      <c r="B5443" s="20">
        <v>6620</v>
      </c>
      <c r="C5443" s="21" t="s">
        <v>22</v>
      </c>
      <c r="D5443" s="21" t="s">
        <v>22</v>
      </c>
      <c r="E5443" s="21" t="s">
        <v>1772</v>
      </c>
      <c r="F5443" s="21" t="s">
        <v>24</v>
      </c>
      <c r="G5443" s="21" t="s">
        <v>322</v>
      </c>
      <c r="H5443" s="21" t="s">
        <v>34</v>
      </c>
      <c r="I5443" s="21" t="s">
        <v>27</v>
      </c>
      <c r="J5443" s="23"/>
      <c r="K5443" s="24">
        <v>9</v>
      </c>
      <c r="M5443" s="25" t="str">
        <f>IF(I5443="","",IF(I5443="인문",성적입력!$C$8,성적입력!$C$9))</f>
        <v>A</v>
      </c>
      <c r="N5443" s="26">
        <f>성적입력!$C$15</f>
        <v>3</v>
      </c>
      <c r="P5443" s="27" t="str">
        <f t="shared" si="178"/>
        <v/>
      </c>
      <c r="R5443" s="26" t="str">
        <f t="array" ref="R5443">IFERROR(IF(OR(J5443="",M5443="",F5443=""),"",IF(F5443="학생부종합",INDEX(종합배치표!$C:$Q,MATCH(J5443,종합배치표!$B:$B,0),(MATCH(M5443,{"A","B","C","D","E"},0)-1)*3+1),INDEX(교과배치표!$C:$Q,MATCH(J5443,교과배치표!$B:$B,0),(MATCH(M5443,{"A","B","C","D","E"},0)-1)*3+1))),"")</f>
        <v/>
      </c>
      <c r="S5443" s="26" t="str">
        <f t="array" ref="S5443">IFERROR(IF(OR(J5443="",M5443="",F5443=""),"",IF(F5443="학생부종합",INDEX(종합배치표!$C:$Q,MATCH(J5443,종합배치표!$B:$B,0),(MATCH(M5443,{"A","B","C","D","E"},0)-1)*3+2),INDEX(교과배치표!$C:$Q,MATCH(J5443,교과배치표!$B:$B,0),(MATCH(M5443,{"A","B","C","D","E"},0)-1)*3+2))),"")</f>
        <v/>
      </c>
      <c r="T5443" s="26" t="str">
        <f t="array" ref="T5443">IFERROR(IF(OR(J5443="",M5443="",F5443=""),"",IF(F5443="학생부종합",INDEX(종합배치표!$C:$Q,MATCH(J5443,종합배치표!$B:$B,0),(MATCH(M5443,{"A","B","C","D","E"},0)-1)*3+3),INDEX(교과배치표!$C:$Q,MATCH(J5443,교과배치표!$B:$B,0),(MATCH(M5443,{"A","B","C","D","E"},0)-1)*3+3))),"")</f>
        <v/>
      </c>
    </row>
    <row r="5444" spans="2:20" ht="14.25" customHeight="1">
      <c r="B5444" s="20">
        <v>6621</v>
      </c>
      <c r="C5444" s="21" t="s">
        <v>22</v>
      </c>
      <c r="D5444" s="21" t="s">
        <v>22</v>
      </c>
      <c r="E5444" s="21" t="s">
        <v>1772</v>
      </c>
      <c r="F5444" s="21" t="s">
        <v>24</v>
      </c>
      <c r="G5444" s="21" t="s">
        <v>1773</v>
      </c>
      <c r="H5444" s="21" t="s">
        <v>34</v>
      </c>
      <c r="I5444" s="21" t="s">
        <v>27</v>
      </c>
      <c r="J5444" s="23"/>
      <c r="K5444" s="24">
        <v>27</v>
      </c>
      <c r="M5444" s="25" t="str">
        <f>IF(I5444="","",IF(I5444="인문",성적입력!$C$8,성적입력!$C$9))</f>
        <v>A</v>
      </c>
      <c r="N5444" s="26">
        <f>성적입력!$C$15</f>
        <v>3</v>
      </c>
      <c r="P5444" s="27" t="str">
        <f t="shared" si="178"/>
        <v/>
      </c>
      <c r="R5444" s="26" t="str">
        <f t="array" ref="R5444">IFERROR(IF(OR(J5444="",M5444="",F5444=""),"",IF(F5444="학생부종합",INDEX(종합배치표!$C:$Q,MATCH(J5444,종합배치표!$B:$B,0),(MATCH(M5444,{"A","B","C","D","E"},0)-1)*3+1),INDEX(교과배치표!$C:$Q,MATCH(J5444,교과배치표!$B:$B,0),(MATCH(M5444,{"A","B","C","D","E"},0)-1)*3+1))),"")</f>
        <v/>
      </c>
      <c r="S5444" s="26" t="str">
        <f t="array" ref="S5444">IFERROR(IF(OR(J5444="",M5444="",F5444=""),"",IF(F5444="학생부종합",INDEX(종합배치표!$C:$Q,MATCH(J5444,종합배치표!$B:$B,0),(MATCH(M5444,{"A","B","C","D","E"},0)-1)*3+2),INDEX(교과배치표!$C:$Q,MATCH(J5444,교과배치표!$B:$B,0),(MATCH(M5444,{"A","B","C","D","E"},0)-1)*3+2))),"")</f>
        <v/>
      </c>
      <c r="T5444" s="26" t="str">
        <f t="array" ref="T5444">IFERROR(IF(OR(J5444="",M5444="",F5444=""),"",IF(F5444="학생부종합",INDEX(종합배치표!$C:$Q,MATCH(J5444,종합배치표!$B:$B,0),(MATCH(M5444,{"A","B","C","D","E"},0)-1)*3+3),INDEX(교과배치표!$C:$Q,MATCH(J5444,교과배치표!$B:$B,0),(MATCH(M5444,{"A","B","C","D","E"},0)-1)*3+3))),"")</f>
        <v/>
      </c>
    </row>
    <row r="5445" spans="2:20" ht="14.25" customHeight="1">
      <c r="B5445" s="20">
        <v>6622</v>
      </c>
      <c r="C5445" s="21" t="s">
        <v>22</v>
      </c>
      <c r="D5445" s="21" t="s">
        <v>22</v>
      </c>
      <c r="E5445" s="21" t="s">
        <v>1772</v>
      </c>
      <c r="F5445" s="21" t="s">
        <v>68</v>
      </c>
      <c r="G5445" s="21" t="s">
        <v>322</v>
      </c>
      <c r="H5445" s="21" t="s">
        <v>59</v>
      </c>
      <c r="I5445" s="21" t="s">
        <v>60</v>
      </c>
      <c r="J5445" s="23"/>
      <c r="K5445" s="24">
        <v>17</v>
      </c>
      <c r="M5445" s="25" t="str">
        <f>IF(I5445="","",IF(I5445="인문",성적입력!$C$8,성적입력!$C$9))</f>
        <v>A</v>
      </c>
      <c r="N5445" s="26">
        <f>성적입력!$C$15</f>
        <v>3</v>
      </c>
      <c r="P5445" s="27" t="str">
        <f t="shared" ref="P5445:P5508" si="179">IF(OR(J5445="",N5445="",M5445=""),"",IF(N5445&lt;=T5445,"안정",IF(N5445&lt;=S5445,"적정",IF(N5445&lt;=R5445,"소신","상향"))))</f>
        <v/>
      </c>
      <c r="R5445" s="26" t="str">
        <f t="array" ref="R5445">IFERROR(IF(OR(J5445="",M5445="",F5445=""),"",IF(F5445="학생부종합",INDEX(종합배치표!$C:$Q,MATCH(J5445,종합배치표!$B:$B,0),(MATCH(M5445,{"A","B","C","D","E"},0)-1)*3+1),INDEX(교과배치표!$C:$Q,MATCH(J5445,교과배치표!$B:$B,0),(MATCH(M5445,{"A","B","C","D","E"},0)-1)*3+1))),"")</f>
        <v/>
      </c>
      <c r="S5445" s="26" t="str">
        <f t="array" ref="S5445">IFERROR(IF(OR(J5445="",M5445="",F5445=""),"",IF(F5445="학생부종합",INDEX(종합배치표!$C:$Q,MATCH(J5445,종합배치표!$B:$B,0),(MATCH(M5445,{"A","B","C","D","E"},0)-1)*3+2),INDEX(교과배치표!$C:$Q,MATCH(J5445,교과배치표!$B:$B,0),(MATCH(M5445,{"A","B","C","D","E"},0)-1)*3+2))),"")</f>
        <v/>
      </c>
      <c r="T5445" s="26" t="str">
        <f t="array" ref="T5445">IFERROR(IF(OR(J5445="",M5445="",F5445=""),"",IF(F5445="학생부종합",INDEX(종합배치표!$C:$Q,MATCH(J5445,종합배치표!$B:$B,0),(MATCH(M5445,{"A","B","C","D","E"},0)-1)*3+3),INDEX(교과배치표!$C:$Q,MATCH(J5445,교과배치표!$B:$B,0),(MATCH(M5445,{"A","B","C","D","E"},0)-1)*3+3))),"")</f>
        <v/>
      </c>
    </row>
    <row r="5446" spans="2:20" ht="14.25" customHeight="1">
      <c r="B5446" s="20">
        <v>6623</v>
      </c>
      <c r="C5446" s="21" t="s">
        <v>22</v>
      </c>
      <c r="D5446" s="21" t="s">
        <v>22</v>
      </c>
      <c r="E5446" s="21" t="s">
        <v>1772</v>
      </c>
      <c r="F5446" s="21" t="s">
        <v>24</v>
      </c>
      <c r="G5446" s="21" t="s">
        <v>322</v>
      </c>
      <c r="H5446" s="21" t="s">
        <v>59</v>
      </c>
      <c r="I5446" s="21" t="s">
        <v>60</v>
      </c>
      <c r="J5446" s="23"/>
      <c r="K5446" s="24">
        <v>11</v>
      </c>
      <c r="M5446" s="25" t="str">
        <f>IF(I5446="","",IF(I5446="인문",성적입력!$C$8,성적입력!$C$9))</f>
        <v>A</v>
      </c>
      <c r="N5446" s="26">
        <f>성적입력!$C$15</f>
        <v>3</v>
      </c>
      <c r="P5446" s="27" t="str">
        <f t="shared" si="179"/>
        <v/>
      </c>
      <c r="R5446" s="26" t="str">
        <f t="array" ref="R5446">IFERROR(IF(OR(J5446="",M5446="",F5446=""),"",IF(F5446="학생부종합",INDEX(종합배치표!$C:$Q,MATCH(J5446,종합배치표!$B:$B,0),(MATCH(M5446,{"A","B","C","D","E"},0)-1)*3+1),INDEX(교과배치표!$C:$Q,MATCH(J5446,교과배치표!$B:$B,0),(MATCH(M5446,{"A","B","C","D","E"},0)-1)*3+1))),"")</f>
        <v/>
      </c>
      <c r="S5446" s="26" t="str">
        <f t="array" ref="S5446">IFERROR(IF(OR(J5446="",M5446="",F5446=""),"",IF(F5446="학생부종합",INDEX(종합배치표!$C:$Q,MATCH(J5446,종합배치표!$B:$B,0),(MATCH(M5446,{"A","B","C","D","E"},0)-1)*3+2),INDEX(교과배치표!$C:$Q,MATCH(J5446,교과배치표!$B:$B,0),(MATCH(M5446,{"A","B","C","D","E"},0)-1)*3+2))),"")</f>
        <v/>
      </c>
      <c r="T5446" s="26" t="str">
        <f t="array" ref="T5446">IFERROR(IF(OR(J5446="",M5446="",F5446=""),"",IF(F5446="학생부종합",INDEX(종합배치표!$C:$Q,MATCH(J5446,종합배치표!$B:$B,0),(MATCH(M5446,{"A","B","C","D","E"},0)-1)*3+3),INDEX(교과배치표!$C:$Q,MATCH(J5446,교과배치표!$B:$B,0),(MATCH(M5446,{"A","B","C","D","E"},0)-1)*3+3))),"")</f>
        <v/>
      </c>
    </row>
    <row r="5447" spans="2:20" ht="14.25" customHeight="1">
      <c r="B5447" s="20">
        <v>6624</v>
      </c>
      <c r="C5447" s="21" t="s">
        <v>22</v>
      </c>
      <c r="D5447" s="21" t="s">
        <v>22</v>
      </c>
      <c r="E5447" s="21" t="s">
        <v>1772</v>
      </c>
      <c r="F5447" s="21" t="s">
        <v>24</v>
      </c>
      <c r="G5447" s="21" t="s">
        <v>1777</v>
      </c>
      <c r="H5447" s="21" t="s">
        <v>59</v>
      </c>
      <c r="I5447" s="21" t="s">
        <v>60</v>
      </c>
      <c r="J5447" s="23"/>
      <c r="K5447" s="24">
        <v>14</v>
      </c>
      <c r="M5447" s="25" t="str">
        <f>IF(I5447="","",IF(I5447="인문",성적입력!$C$8,성적입력!$C$9))</f>
        <v>A</v>
      </c>
      <c r="N5447" s="26">
        <f>성적입력!$C$15</f>
        <v>3</v>
      </c>
      <c r="P5447" s="27" t="str">
        <f t="shared" si="179"/>
        <v/>
      </c>
      <c r="R5447" s="26" t="str">
        <f t="array" ref="R5447">IFERROR(IF(OR(J5447="",M5447="",F5447=""),"",IF(F5447="학생부종합",INDEX(종합배치표!$C:$Q,MATCH(J5447,종합배치표!$B:$B,0),(MATCH(M5447,{"A","B","C","D","E"},0)-1)*3+1),INDEX(교과배치표!$C:$Q,MATCH(J5447,교과배치표!$B:$B,0),(MATCH(M5447,{"A","B","C","D","E"},0)-1)*3+1))),"")</f>
        <v/>
      </c>
      <c r="S5447" s="26" t="str">
        <f t="array" ref="S5447">IFERROR(IF(OR(J5447="",M5447="",F5447=""),"",IF(F5447="학생부종합",INDEX(종합배치표!$C:$Q,MATCH(J5447,종합배치표!$B:$B,0),(MATCH(M5447,{"A","B","C","D","E"},0)-1)*3+2),INDEX(교과배치표!$C:$Q,MATCH(J5447,교과배치표!$B:$B,0),(MATCH(M5447,{"A","B","C","D","E"},0)-1)*3+2))),"")</f>
        <v/>
      </c>
      <c r="T5447" s="26" t="str">
        <f t="array" ref="T5447">IFERROR(IF(OR(J5447="",M5447="",F5447=""),"",IF(F5447="학생부종합",INDEX(종합배치표!$C:$Q,MATCH(J5447,종합배치표!$B:$B,0),(MATCH(M5447,{"A","B","C","D","E"},0)-1)*3+3),INDEX(교과배치표!$C:$Q,MATCH(J5447,교과배치표!$B:$B,0),(MATCH(M5447,{"A","B","C","D","E"},0)-1)*3+3))),"")</f>
        <v/>
      </c>
    </row>
    <row r="5448" spans="2:20" ht="14.25" customHeight="1">
      <c r="B5448" s="20">
        <v>6625</v>
      </c>
      <c r="C5448" s="21" t="s">
        <v>22</v>
      </c>
      <c r="D5448" s="21" t="s">
        <v>22</v>
      </c>
      <c r="E5448" s="21" t="s">
        <v>1772</v>
      </c>
      <c r="F5448" s="21" t="s">
        <v>24</v>
      </c>
      <c r="G5448" s="21" t="s">
        <v>1773</v>
      </c>
      <c r="H5448" s="21" t="s">
        <v>59</v>
      </c>
      <c r="I5448" s="21" t="s">
        <v>60</v>
      </c>
      <c r="J5448" s="23"/>
      <c r="K5448" s="24">
        <v>14</v>
      </c>
      <c r="M5448" s="25" t="str">
        <f>IF(I5448="","",IF(I5448="인문",성적입력!$C$8,성적입력!$C$9))</f>
        <v>A</v>
      </c>
      <c r="N5448" s="26">
        <f>성적입력!$C$15</f>
        <v>3</v>
      </c>
      <c r="P5448" s="27" t="str">
        <f t="shared" si="179"/>
        <v/>
      </c>
      <c r="R5448" s="26" t="str">
        <f t="array" ref="R5448">IFERROR(IF(OR(J5448="",M5448="",F5448=""),"",IF(F5448="학생부종합",INDEX(종합배치표!$C:$Q,MATCH(J5448,종합배치표!$B:$B,0),(MATCH(M5448,{"A","B","C","D","E"},0)-1)*3+1),INDEX(교과배치표!$C:$Q,MATCH(J5448,교과배치표!$B:$B,0),(MATCH(M5448,{"A","B","C","D","E"},0)-1)*3+1))),"")</f>
        <v/>
      </c>
      <c r="S5448" s="26" t="str">
        <f t="array" ref="S5448">IFERROR(IF(OR(J5448="",M5448="",F5448=""),"",IF(F5448="학생부종합",INDEX(종합배치표!$C:$Q,MATCH(J5448,종합배치표!$B:$B,0),(MATCH(M5448,{"A","B","C","D","E"},0)-1)*3+2),INDEX(교과배치표!$C:$Q,MATCH(J5448,교과배치표!$B:$B,0),(MATCH(M5448,{"A","B","C","D","E"},0)-1)*3+2))),"")</f>
        <v/>
      </c>
      <c r="T5448" s="26" t="str">
        <f t="array" ref="T5448">IFERROR(IF(OR(J5448="",M5448="",F5448=""),"",IF(F5448="학생부종합",INDEX(종합배치표!$C:$Q,MATCH(J5448,종합배치표!$B:$B,0),(MATCH(M5448,{"A","B","C","D","E"},0)-1)*3+3),INDEX(교과배치표!$C:$Q,MATCH(J5448,교과배치표!$B:$B,0),(MATCH(M5448,{"A","B","C","D","E"},0)-1)*3+3))),"")</f>
        <v/>
      </c>
    </row>
    <row r="5449" spans="2:20" ht="14.25" customHeight="1">
      <c r="B5449" s="20">
        <v>6626</v>
      </c>
      <c r="C5449" s="21" t="s">
        <v>22</v>
      </c>
      <c r="D5449" s="21" t="s">
        <v>22</v>
      </c>
      <c r="E5449" s="21" t="s">
        <v>1772</v>
      </c>
      <c r="F5449" s="21" t="s">
        <v>68</v>
      </c>
      <c r="G5449" s="21" t="s">
        <v>322</v>
      </c>
      <c r="H5449" s="21" t="s">
        <v>1778</v>
      </c>
      <c r="I5449" s="21" t="s">
        <v>60</v>
      </c>
      <c r="J5449" s="23"/>
      <c r="K5449" s="24">
        <v>7</v>
      </c>
      <c r="M5449" s="25" t="str">
        <f>IF(I5449="","",IF(I5449="인문",성적입력!$C$8,성적입력!$C$9))</f>
        <v>A</v>
      </c>
      <c r="N5449" s="26">
        <f>성적입력!$C$15</f>
        <v>3</v>
      </c>
      <c r="P5449" s="27" t="str">
        <f t="shared" si="179"/>
        <v/>
      </c>
      <c r="R5449" s="26" t="str">
        <f t="array" ref="R5449">IFERROR(IF(OR(J5449="",M5449="",F5449=""),"",IF(F5449="학생부종합",INDEX(종합배치표!$C:$Q,MATCH(J5449,종합배치표!$B:$B,0),(MATCH(M5449,{"A","B","C","D","E"},0)-1)*3+1),INDEX(교과배치표!$C:$Q,MATCH(J5449,교과배치표!$B:$B,0),(MATCH(M5449,{"A","B","C","D","E"},0)-1)*3+1))),"")</f>
        <v/>
      </c>
      <c r="S5449" s="26" t="str">
        <f t="array" ref="S5449">IFERROR(IF(OR(J5449="",M5449="",F5449=""),"",IF(F5449="학생부종합",INDEX(종합배치표!$C:$Q,MATCH(J5449,종합배치표!$B:$B,0),(MATCH(M5449,{"A","B","C","D","E"},0)-1)*3+2),INDEX(교과배치표!$C:$Q,MATCH(J5449,교과배치표!$B:$B,0),(MATCH(M5449,{"A","B","C","D","E"},0)-1)*3+2))),"")</f>
        <v/>
      </c>
      <c r="T5449" s="26" t="str">
        <f t="array" ref="T5449">IFERROR(IF(OR(J5449="",M5449="",F5449=""),"",IF(F5449="학생부종합",INDEX(종합배치표!$C:$Q,MATCH(J5449,종합배치표!$B:$B,0),(MATCH(M5449,{"A","B","C","D","E"},0)-1)*3+3),INDEX(교과배치표!$C:$Q,MATCH(J5449,교과배치표!$B:$B,0),(MATCH(M5449,{"A","B","C","D","E"},0)-1)*3+3))),"")</f>
        <v/>
      </c>
    </row>
    <row r="5450" spans="2:20" ht="14.25" customHeight="1">
      <c r="B5450" s="20">
        <v>6627</v>
      </c>
      <c r="C5450" s="21" t="s">
        <v>22</v>
      </c>
      <c r="D5450" s="21" t="s">
        <v>22</v>
      </c>
      <c r="E5450" s="21" t="s">
        <v>1772</v>
      </c>
      <c r="F5450" s="21" t="s">
        <v>24</v>
      </c>
      <c r="G5450" s="21" t="s">
        <v>322</v>
      </c>
      <c r="H5450" s="21" t="s">
        <v>1778</v>
      </c>
      <c r="I5450" s="21" t="s">
        <v>60</v>
      </c>
      <c r="J5450" s="23"/>
      <c r="K5450" s="24">
        <v>5</v>
      </c>
      <c r="M5450" s="25" t="str">
        <f>IF(I5450="","",IF(I5450="인문",성적입력!$C$8,성적입력!$C$9))</f>
        <v>A</v>
      </c>
      <c r="N5450" s="26">
        <f>성적입력!$C$15</f>
        <v>3</v>
      </c>
      <c r="P5450" s="27" t="str">
        <f t="shared" si="179"/>
        <v/>
      </c>
      <c r="R5450" s="26" t="str">
        <f t="array" ref="R5450">IFERROR(IF(OR(J5450="",M5450="",F5450=""),"",IF(F5450="학생부종합",INDEX(종합배치표!$C:$Q,MATCH(J5450,종합배치표!$B:$B,0),(MATCH(M5450,{"A","B","C","D","E"},0)-1)*3+1),INDEX(교과배치표!$C:$Q,MATCH(J5450,교과배치표!$B:$B,0),(MATCH(M5450,{"A","B","C","D","E"},0)-1)*3+1))),"")</f>
        <v/>
      </c>
      <c r="S5450" s="26" t="str">
        <f t="array" ref="S5450">IFERROR(IF(OR(J5450="",M5450="",F5450=""),"",IF(F5450="학생부종합",INDEX(종합배치표!$C:$Q,MATCH(J5450,종합배치표!$B:$B,0),(MATCH(M5450,{"A","B","C","D","E"},0)-1)*3+2),INDEX(교과배치표!$C:$Q,MATCH(J5450,교과배치표!$B:$B,0),(MATCH(M5450,{"A","B","C","D","E"},0)-1)*3+2))),"")</f>
        <v/>
      </c>
      <c r="T5450" s="26" t="str">
        <f t="array" ref="T5450">IFERROR(IF(OR(J5450="",M5450="",F5450=""),"",IF(F5450="학생부종합",INDEX(종합배치표!$C:$Q,MATCH(J5450,종합배치표!$B:$B,0),(MATCH(M5450,{"A","B","C","D","E"},0)-1)*3+3),INDEX(교과배치표!$C:$Q,MATCH(J5450,교과배치표!$B:$B,0),(MATCH(M5450,{"A","B","C","D","E"},0)-1)*3+3))),"")</f>
        <v/>
      </c>
    </row>
    <row r="5451" spans="2:20" ht="14.25" customHeight="1">
      <c r="B5451" s="20">
        <v>6628</v>
      </c>
      <c r="C5451" s="21" t="s">
        <v>22</v>
      </c>
      <c r="D5451" s="21" t="s">
        <v>22</v>
      </c>
      <c r="E5451" s="21" t="s">
        <v>1772</v>
      </c>
      <c r="F5451" s="21" t="s">
        <v>24</v>
      </c>
      <c r="G5451" s="21" t="s">
        <v>1777</v>
      </c>
      <c r="H5451" s="21" t="s">
        <v>1778</v>
      </c>
      <c r="I5451" s="21" t="s">
        <v>60</v>
      </c>
      <c r="J5451" s="23"/>
      <c r="K5451" s="24">
        <v>4</v>
      </c>
      <c r="M5451" s="25" t="str">
        <f>IF(I5451="","",IF(I5451="인문",성적입력!$C$8,성적입력!$C$9))</f>
        <v>A</v>
      </c>
      <c r="N5451" s="26">
        <f>성적입력!$C$15</f>
        <v>3</v>
      </c>
      <c r="P5451" s="27" t="str">
        <f t="shared" si="179"/>
        <v/>
      </c>
      <c r="R5451" s="26" t="str">
        <f t="array" ref="R5451">IFERROR(IF(OR(J5451="",M5451="",F5451=""),"",IF(F5451="학생부종합",INDEX(종합배치표!$C:$Q,MATCH(J5451,종합배치표!$B:$B,0),(MATCH(M5451,{"A","B","C","D","E"},0)-1)*3+1),INDEX(교과배치표!$C:$Q,MATCH(J5451,교과배치표!$B:$B,0),(MATCH(M5451,{"A","B","C","D","E"},0)-1)*3+1))),"")</f>
        <v/>
      </c>
      <c r="S5451" s="26" t="str">
        <f t="array" ref="S5451">IFERROR(IF(OR(J5451="",M5451="",F5451=""),"",IF(F5451="학생부종합",INDEX(종합배치표!$C:$Q,MATCH(J5451,종합배치표!$B:$B,0),(MATCH(M5451,{"A","B","C","D","E"},0)-1)*3+2),INDEX(교과배치표!$C:$Q,MATCH(J5451,교과배치표!$B:$B,0),(MATCH(M5451,{"A","B","C","D","E"},0)-1)*3+2))),"")</f>
        <v/>
      </c>
      <c r="T5451" s="26" t="str">
        <f t="array" ref="T5451">IFERROR(IF(OR(J5451="",M5451="",F5451=""),"",IF(F5451="학생부종합",INDEX(종합배치표!$C:$Q,MATCH(J5451,종합배치표!$B:$B,0),(MATCH(M5451,{"A","B","C","D","E"},0)-1)*3+3),INDEX(교과배치표!$C:$Q,MATCH(J5451,교과배치표!$B:$B,0),(MATCH(M5451,{"A","B","C","D","E"},0)-1)*3+3))),"")</f>
        <v/>
      </c>
    </row>
    <row r="5452" spans="2:20" ht="14.25" customHeight="1">
      <c r="B5452" s="20">
        <v>6629</v>
      </c>
      <c r="C5452" s="21" t="s">
        <v>22</v>
      </c>
      <c r="D5452" s="21" t="s">
        <v>22</v>
      </c>
      <c r="E5452" s="21" t="s">
        <v>1772</v>
      </c>
      <c r="F5452" s="21" t="s">
        <v>24</v>
      </c>
      <c r="G5452" s="21" t="s">
        <v>1773</v>
      </c>
      <c r="H5452" s="21" t="s">
        <v>1778</v>
      </c>
      <c r="I5452" s="21" t="s">
        <v>60</v>
      </c>
      <c r="J5452" s="23"/>
      <c r="K5452" s="24">
        <v>14</v>
      </c>
      <c r="M5452" s="25" t="str">
        <f>IF(I5452="","",IF(I5452="인문",성적입력!$C$8,성적입력!$C$9))</f>
        <v>A</v>
      </c>
      <c r="N5452" s="26">
        <f>성적입력!$C$15</f>
        <v>3</v>
      </c>
      <c r="P5452" s="27" t="str">
        <f t="shared" si="179"/>
        <v/>
      </c>
      <c r="R5452" s="26" t="str">
        <f t="array" ref="R5452">IFERROR(IF(OR(J5452="",M5452="",F5452=""),"",IF(F5452="학생부종합",INDEX(종합배치표!$C:$Q,MATCH(J5452,종합배치표!$B:$B,0),(MATCH(M5452,{"A","B","C","D","E"},0)-1)*3+1),INDEX(교과배치표!$C:$Q,MATCH(J5452,교과배치표!$B:$B,0),(MATCH(M5452,{"A","B","C","D","E"},0)-1)*3+1))),"")</f>
        <v/>
      </c>
      <c r="S5452" s="26" t="str">
        <f t="array" ref="S5452">IFERROR(IF(OR(J5452="",M5452="",F5452=""),"",IF(F5452="학생부종합",INDEX(종합배치표!$C:$Q,MATCH(J5452,종합배치표!$B:$B,0),(MATCH(M5452,{"A","B","C","D","E"},0)-1)*3+2),INDEX(교과배치표!$C:$Q,MATCH(J5452,교과배치표!$B:$B,0),(MATCH(M5452,{"A","B","C","D","E"},0)-1)*3+2))),"")</f>
        <v/>
      </c>
      <c r="T5452" s="26" t="str">
        <f t="array" ref="T5452">IFERROR(IF(OR(J5452="",M5452="",F5452=""),"",IF(F5452="학생부종합",INDEX(종합배치표!$C:$Q,MATCH(J5452,종합배치표!$B:$B,0),(MATCH(M5452,{"A","B","C","D","E"},0)-1)*3+3),INDEX(교과배치표!$C:$Q,MATCH(J5452,교과배치표!$B:$B,0),(MATCH(M5452,{"A","B","C","D","E"},0)-1)*3+3))),"")</f>
        <v/>
      </c>
    </row>
    <row r="5453" spans="2:20" ht="14.25" customHeight="1">
      <c r="B5453" s="20">
        <v>6630</v>
      </c>
      <c r="C5453" s="21" t="s">
        <v>22</v>
      </c>
      <c r="D5453" s="21" t="s">
        <v>22</v>
      </c>
      <c r="E5453" s="21" t="s">
        <v>1772</v>
      </c>
      <c r="F5453" s="21" t="s">
        <v>68</v>
      </c>
      <c r="G5453" s="21" t="s">
        <v>322</v>
      </c>
      <c r="H5453" s="21" t="s">
        <v>231</v>
      </c>
      <c r="I5453" s="21" t="s">
        <v>60</v>
      </c>
      <c r="J5453" s="23"/>
      <c r="K5453" s="24">
        <v>5</v>
      </c>
      <c r="M5453" s="25" t="str">
        <f>IF(I5453="","",IF(I5453="인문",성적입력!$C$8,성적입력!$C$9))</f>
        <v>A</v>
      </c>
      <c r="N5453" s="26">
        <f>성적입력!$C$15</f>
        <v>3</v>
      </c>
      <c r="P5453" s="27" t="str">
        <f t="shared" si="179"/>
        <v/>
      </c>
      <c r="R5453" s="26" t="str">
        <f t="array" ref="R5453">IFERROR(IF(OR(J5453="",M5453="",F5453=""),"",IF(F5453="학생부종합",INDEX(종합배치표!$C:$Q,MATCH(J5453,종합배치표!$B:$B,0),(MATCH(M5453,{"A","B","C","D","E"},0)-1)*3+1),INDEX(교과배치표!$C:$Q,MATCH(J5453,교과배치표!$B:$B,0),(MATCH(M5453,{"A","B","C","D","E"},0)-1)*3+1))),"")</f>
        <v/>
      </c>
      <c r="S5453" s="26" t="str">
        <f t="array" ref="S5453">IFERROR(IF(OR(J5453="",M5453="",F5453=""),"",IF(F5453="학생부종합",INDEX(종합배치표!$C:$Q,MATCH(J5453,종합배치표!$B:$B,0),(MATCH(M5453,{"A","B","C","D","E"},0)-1)*3+2),INDEX(교과배치표!$C:$Q,MATCH(J5453,교과배치표!$B:$B,0),(MATCH(M5453,{"A","B","C","D","E"},0)-1)*3+2))),"")</f>
        <v/>
      </c>
      <c r="T5453" s="26" t="str">
        <f t="array" ref="T5453">IFERROR(IF(OR(J5453="",M5453="",F5453=""),"",IF(F5453="학생부종합",INDEX(종합배치표!$C:$Q,MATCH(J5453,종합배치표!$B:$B,0),(MATCH(M5453,{"A","B","C","D","E"},0)-1)*3+3),INDEX(교과배치표!$C:$Q,MATCH(J5453,교과배치표!$B:$B,0),(MATCH(M5453,{"A","B","C","D","E"},0)-1)*3+3))),"")</f>
        <v/>
      </c>
    </row>
    <row r="5454" spans="2:20" ht="14.25" customHeight="1">
      <c r="B5454" s="20">
        <v>6631</v>
      </c>
      <c r="C5454" s="21" t="s">
        <v>22</v>
      </c>
      <c r="D5454" s="21" t="s">
        <v>22</v>
      </c>
      <c r="E5454" s="21" t="s">
        <v>1772</v>
      </c>
      <c r="F5454" s="21" t="s">
        <v>24</v>
      </c>
      <c r="G5454" s="21" t="s">
        <v>1773</v>
      </c>
      <c r="H5454" s="21" t="s">
        <v>231</v>
      </c>
      <c r="I5454" s="21" t="s">
        <v>60</v>
      </c>
      <c r="J5454" s="23"/>
      <c r="K5454" s="24">
        <v>8</v>
      </c>
      <c r="M5454" s="25" t="str">
        <f>IF(I5454="","",IF(I5454="인문",성적입력!$C$8,성적입력!$C$9))</f>
        <v>A</v>
      </c>
      <c r="N5454" s="26">
        <f>성적입력!$C$15</f>
        <v>3</v>
      </c>
      <c r="P5454" s="27" t="str">
        <f t="shared" si="179"/>
        <v/>
      </c>
      <c r="R5454" s="26" t="str">
        <f t="array" ref="R5454">IFERROR(IF(OR(J5454="",M5454="",F5454=""),"",IF(F5454="학생부종합",INDEX(종합배치표!$C:$Q,MATCH(J5454,종합배치표!$B:$B,0),(MATCH(M5454,{"A","B","C","D","E"},0)-1)*3+1),INDEX(교과배치표!$C:$Q,MATCH(J5454,교과배치표!$B:$B,0),(MATCH(M5454,{"A","B","C","D","E"},0)-1)*3+1))),"")</f>
        <v/>
      </c>
      <c r="S5454" s="26" t="str">
        <f t="array" ref="S5454">IFERROR(IF(OR(J5454="",M5454="",F5454=""),"",IF(F5454="학생부종합",INDEX(종합배치표!$C:$Q,MATCH(J5454,종합배치표!$B:$B,0),(MATCH(M5454,{"A","B","C","D","E"},0)-1)*3+2),INDEX(교과배치표!$C:$Q,MATCH(J5454,교과배치표!$B:$B,0),(MATCH(M5454,{"A","B","C","D","E"},0)-1)*3+2))),"")</f>
        <v/>
      </c>
      <c r="T5454" s="26" t="str">
        <f t="array" ref="T5454">IFERROR(IF(OR(J5454="",M5454="",F5454=""),"",IF(F5454="학생부종합",INDEX(종합배치표!$C:$Q,MATCH(J5454,종합배치표!$B:$B,0),(MATCH(M5454,{"A","B","C","D","E"},0)-1)*3+3),INDEX(교과배치표!$C:$Q,MATCH(J5454,교과배치표!$B:$B,0),(MATCH(M5454,{"A","B","C","D","E"},0)-1)*3+3))),"")</f>
        <v/>
      </c>
    </row>
    <row r="5455" spans="2:20" ht="14.25" customHeight="1">
      <c r="B5455" s="20">
        <v>6632</v>
      </c>
      <c r="C5455" s="21" t="s">
        <v>22</v>
      </c>
      <c r="D5455" s="21" t="s">
        <v>22</v>
      </c>
      <c r="E5455" s="21" t="s">
        <v>1772</v>
      </c>
      <c r="F5455" s="21" t="s">
        <v>68</v>
      </c>
      <c r="G5455" s="21" t="s">
        <v>322</v>
      </c>
      <c r="H5455" s="21" t="s">
        <v>49</v>
      </c>
      <c r="I5455" s="21" t="s">
        <v>27</v>
      </c>
      <c r="J5455" s="23"/>
      <c r="K5455" s="24">
        <v>4</v>
      </c>
      <c r="M5455" s="25" t="str">
        <f>IF(I5455="","",IF(I5455="인문",성적입력!$C$8,성적입력!$C$9))</f>
        <v>A</v>
      </c>
      <c r="N5455" s="26">
        <f>성적입력!$C$15</f>
        <v>3</v>
      </c>
      <c r="P5455" s="27" t="str">
        <f t="shared" si="179"/>
        <v/>
      </c>
      <c r="R5455" s="26" t="str">
        <f t="array" ref="R5455">IFERROR(IF(OR(J5455="",M5455="",F5455=""),"",IF(F5455="학생부종합",INDEX(종합배치표!$C:$Q,MATCH(J5455,종합배치표!$B:$B,0),(MATCH(M5455,{"A","B","C","D","E"},0)-1)*3+1),INDEX(교과배치표!$C:$Q,MATCH(J5455,교과배치표!$B:$B,0),(MATCH(M5455,{"A","B","C","D","E"},0)-1)*3+1))),"")</f>
        <v/>
      </c>
      <c r="S5455" s="26" t="str">
        <f t="array" ref="S5455">IFERROR(IF(OR(J5455="",M5455="",F5455=""),"",IF(F5455="학생부종합",INDEX(종합배치표!$C:$Q,MATCH(J5455,종합배치표!$B:$B,0),(MATCH(M5455,{"A","B","C","D","E"},0)-1)*3+2),INDEX(교과배치표!$C:$Q,MATCH(J5455,교과배치표!$B:$B,0),(MATCH(M5455,{"A","B","C","D","E"},0)-1)*3+2))),"")</f>
        <v/>
      </c>
      <c r="T5455" s="26" t="str">
        <f t="array" ref="T5455">IFERROR(IF(OR(J5455="",M5455="",F5455=""),"",IF(F5455="학생부종합",INDEX(종합배치표!$C:$Q,MATCH(J5455,종합배치표!$B:$B,0),(MATCH(M5455,{"A","B","C","D","E"},0)-1)*3+3),INDEX(교과배치표!$C:$Q,MATCH(J5455,교과배치표!$B:$B,0),(MATCH(M5455,{"A","B","C","D","E"},0)-1)*3+3))),"")</f>
        <v/>
      </c>
    </row>
    <row r="5456" spans="2:20" ht="14.25" customHeight="1">
      <c r="B5456" s="20">
        <v>6633</v>
      </c>
      <c r="C5456" s="21" t="s">
        <v>22</v>
      </c>
      <c r="D5456" s="21" t="s">
        <v>22</v>
      </c>
      <c r="E5456" s="21" t="s">
        <v>1772</v>
      </c>
      <c r="F5456" s="21" t="s">
        <v>24</v>
      </c>
      <c r="G5456" s="21" t="s">
        <v>1773</v>
      </c>
      <c r="H5456" s="21" t="s">
        <v>49</v>
      </c>
      <c r="I5456" s="21" t="s">
        <v>27</v>
      </c>
      <c r="J5456" s="23"/>
      <c r="K5456" s="24">
        <v>13</v>
      </c>
      <c r="M5456" s="25" t="str">
        <f>IF(I5456="","",IF(I5456="인문",성적입력!$C$8,성적입력!$C$9))</f>
        <v>A</v>
      </c>
      <c r="N5456" s="26">
        <f>성적입력!$C$15</f>
        <v>3</v>
      </c>
      <c r="P5456" s="27" t="str">
        <f t="shared" si="179"/>
        <v/>
      </c>
      <c r="R5456" s="26" t="str">
        <f t="array" ref="R5456">IFERROR(IF(OR(J5456="",M5456="",F5456=""),"",IF(F5456="학생부종합",INDEX(종합배치표!$C:$Q,MATCH(J5456,종합배치표!$B:$B,0),(MATCH(M5456,{"A","B","C","D","E"},0)-1)*3+1),INDEX(교과배치표!$C:$Q,MATCH(J5456,교과배치표!$B:$B,0),(MATCH(M5456,{"A","B","C","D","E"},0)-1)*3+1))),"")</f>
        <v/>
      </c>
      <c r="S5456" s="26" t="str">
        <f t="array" ref="S5456">IFERROR(IF(OR(J5456="",M5456="",F5456=""),"",IF(F5456="학생부종합",INDEX(종합배치표!$C:$Q,MATCH(J5456,종합배치표!$B:$B,0),(MATCH(M5456,{"A","B","C","D","E"},0)-1)*3+2),INDEX(교과배치표!$C:$Q,MATCH(J5456,교과배치표!$B:$B,0),(MATCH(M5456,{"A","B","C","D","E"},0)-1)*3+2))),"")</f>
        <v/>
      </c>
      <c r="T5456" s="26" t="str">
        <f t="array" ref="T5456">IFERROR(IF(OR(J5456="",M5456="",F5456=""),"",IF(F5456="학생부종합",INDEX(종합배치표!$C:$Q,MATCH(J5456,종합배치표!$B:$B,0),(MATCH(M5456,{"A","B","C","D","E"},0)-1)*3+3),INDEX(교과배치표!$C:$Q,MATCH(J5456,교과배치표!$B:$B,0),(MATCH(M5456,{"A","B","C","D","E"},0)-1)*3+3))),"")</f>
        <v/>
      </c>
    </row>
    <row r="5457" spans="2:20" ht="14.25" customHeight="1">
      <c r="B5457" s="20">
        <v>6634</v>
      </c>
      <c r="C5457" s="21" t="s">
        <v>22</v>
      </c>
      <c r="D5457" s="21" t="s">
        <v>22</v>
      </c>
      <c r="E5457" s="21" t="s">
        <v>1772</v>
      </c>
      <c r="F5457" s="21" t="s">
        <v>68</v>
      </c>
      <c r="G5457" s="21" t="s">
        <v>322</v>
      </c>
      <c r="H5457" s="21" t="s">
        <v>87</v>
      </c>
      <c r="I5457" s="21" t="s">
        <v>60</v>
      </c>
      <c r="J5457" s="23"/>
      <c r="K5457" s="24">
        <v>4</v>
      </c>
      <c r="M5457" s="25" t="str">
        <f>IF(I5457="","",IF(I5457="인문",성적입력!$C$8,성적입력!$C$9))</f>
        <v>A</v>
      </c>
      <c r="N5457" s="26">
        <f>성적입력!$C$15</f>
        <v>3</v>
      </c>
      <c r="P5457" s="27" t="str">
        <f t="shared" si="179"/>
        <v/>
      </c>
      <c r="R5457" s="26" t="str">
        <f t="array" ref="R5457">IFERROR(IF(OR(J5457="",M5457="",F5457=""),"",IF(F5457="학생부종합",INDEX(종합배치표!$C:$Q,MATCH(J5457,종합배치표!$B:$B,0),(MATCH(M5457,{"A","B","C","D","E"},0)-1)*3+1),INDEX(교과배치표!$C:$Q,MATCH(J5457,교과배치표!$B:$B,0),(MATCH(M5457,{"A","B","C","D","E"},0)-1)*3+1))),"")</f>
        <v/>
      </c>
      <c r="S5457" s="26" t="str">
        <f t="array" ref="S5457">IFERROR(IF(OR(J5457="",M5457="",F5457=""),"",IF(F5457="학생부종합",INDEX(종합배치표!$C:$Q,MATCH(J5457,종합배치표!$B:$B,0),(MATCH(M5457,{"A","B","C","D","E"},0)-1)*3+2),INDEX(교과배치표!$C:$Q,MATCH(J5457,교과배치표!$B:$B,0),(MATCH(M5457,{"A","B","C","D","E"},0)-1)*3+2))),"")</f>
        <v/>
      </c>
      <c r="T5457" s="26" t="str">
        <f t="array" ref="T5457">IFERROR(IF(OR(J5457="",M5457="",F5457=""),"",IF(F5457="학생부종합",INDEX(종합배치표!$C:$Q,MATCH(J5457,종합배치표!$B:$B,0),(MATCH(M5457,{"A","B","C","D","E"},0)-1)*3+3),INDEX(교과배치표!$C:$Q,MATCH(J5457,교과배치표!$B:$B,0),(MATCH(M5457,{"A","B","C","D","E"},0)-1)*3+3))),"")</f>
        <v/>
      </c>
    </row>
    <row r="5458" spans="2:20" ht="14.25" customHeight="1">
      <c r="B5458" s="20">
        <v>6635</v>
      </c>
      <c r="C5458" s="21" t="s">
        <v>22</v>
      </c>
      <c r="D5458" s="21" t="s">
        <v>22</v>
      </c>
      <c r="E5458" s="21" t="s">
        <v>1772</v>
      </c>
      <c r="F5458" s="21" t="s">
        <v>24</v>
      </c>
      <c r="G5458" s="21" t="s">
        <v>1773</v>
      </c>
      <c r="H5458" s="21" t="s">
        <v>87</v>
      </c>
      <c r="I5458" s="21" t="s">
        <v>60</v>
      </c>
      <c r="J5458" s="23"/>
      <c r="K5458" s="24">
        <v>11</v>
      </c>
      <c r="M5458" s="25" t="str">
        <f>IF(I5458="","",IF(I5458="인문",성적입력!$C$8,성적입력!$C$9))</f>
        <v>A</v>
      </c>
      <c r="N5458" s="26">
        <f>성적입력!$C$15</f>
        <v>3</v>
      </c>
      <c r="P5458" s="27" t="str">
        <f t="shared" si="179"/>
        <v/>
      </c>
      <c r="R5458" s="26" t="str">
        <f t="array" ref="R5458">IFERROR(IF(OR(J5458="",M5458="",F5458=""),"",IF(F5458="학생부종합",INDEX(종합배치표!$C:$Q,MATCH(J5458,종합배치표!$B:$B,0),(MATCH(M5458,{"A","B","C","D","E"},0)-1)*3+1),INDEX(교과배치표!$C:$Q,MATCH(J5458,교과배치표!$B:$B,0),(MATCH(M5458,{"A","B","C","D","E"},0)-1)*3+1))),"")</f>
        <v/>
      </c>
      <c r="S5458" s="26" t="str">
        <f t="array" ref="S5458">IFERROR(IF(OR(J5458="",M5458="",F5458=""),"",IF(F5458="학생부종합",INDEX(종합배치표!$C:$Q,MATCH(J5458,종합배치표!$B:$B,0),(MATCH(M5458,{"A","B","C","D","E"},0)-1)*3+2),INDEX(교과배치표!$C:$Q,MATCH(J5458,교과배치표!$B:$B,0),(MATCH(M5458,{"A","B","C","D","E"},0)-1)*3+2))),"")</f>
        <v/>
      </c>
      <c r="T5458" s="26" t="str">
        <f t="array" ref="T5458">IFERROR(IF(OR(J5458="",M5458="",F5458=""),"",IF(F5458="학생부종합",INDEX(종합배치표!$C:$Q,MATCH(J5458,종합배치표!$B:$B,0),(MATCH(M5458,{"A","B","C","D","E"},0)-1)*3+3),INDEX(교과배치표!$C:$Q,MATCH(J5458,교과배치표!$B:$B,0),(MATCH(M5458,{"A","B","C","D","E"},0)-1)*3+3))),"")</f>
        <v/>
      </c>
    </row>
    <row r="5459" spans="2:20" ht="14.25" customHeight="1">
      <c r="B5459" s="20">
        <v>6636</v>
      </c>
      <c r="C5459" s="21" t="s">
        <v>22</v>
      </c>
      <c r="D5459" s="21" t="s">
        <v>22</v>
      </c>
      <c r="E5459" s="21" t="s">
        <v>1772</v>
      </c>
      <c r="F5459" s="21" t="s">
        <v>68</v>
      </c>
      <c r="G5459" s="21" t="s">
        <v>322</v>
      </c>
      <c r="H5459" s="21" t="s">
        <v>88</v>
      </c>
      <c r="I5459" s="21" t="s">
        <v>27</v>
      </c>
      <c r="J5459" s="23"/>
      <c r="K5459" s="24">
        <v>5</v>
      </c>
      <c r="M5459" s="25" t="str">
        <f>IF(I5459="","",IF(I5459="인문",성적입력!$C$8,성적입력!$C$9))</f>
        <v>A</v>
      </c>
      <c r="N5459" s="26">
        <f>성적입력!$C$15</f>
        <v>3</v>
      </c>
      <c r="P5459" s="27" t="str">
        <f t="shared" si="179"/>
        <v/>
      </c>
      <c r="R5459" s="26" t="str">
        <f t="array" ref="R5459">IFERROR(IF(OR(J5459="",M5459="",F5459=""),"",IF(F5459="학생부종합",INDEX(종합배치표!$C:$Q,MATCH(J5459,종합배치표!$B:$B,0),(MATCH(M5459,{"A","B","C","D","E"},0)-1)*3+1),INDEX(교과배치표!$C:$Q,MATCH(J5459,교과배치표!$B:$B,0),(MATCH(M5459,{"A","B","C","D","E"},0)-1)*3+1))),"")</f>
        <v/>
      </c>
      <c r="S5459" s="26" t="str">
        <f t="array" ref="S5459">IFERROR(IF(OR(J5459="",M5459="",F5459=""),"",IF(F5459="학생부종합",INDEX(종합배치표!$C:$Q,MATCH(J5459,종합배치표!$B:$B,0),(MATCH(M5459,{"A","B","C","D","E"},0)-1)*3+2),INDEX(교과배치표!$C:$Q,MATCH(J5459,교과배치표!$B:$B,0),(MATCH(M5459,{"A","B","C","D","E"},0)-1)*3+2))),"")</f>
        <v/>
      </c>
      <c r="T5459" s="26" t="str">
        <f t="array" ref="T5459">IFERROR(IF(OR(J5459="",M5459="",F5459=""),"",IF(F5459="학생부종합",INDEX(종합배치표!$C:$Q,MATCH(J5459,종합배치표!$B:$B,0),(MATCH(M5459,{"A","B","C","D","E"},0)-1)*3+3),INDEX(교과배치표!$C:$Q,MATCH(J5459,교과배치표!$B:$B,0),(MATCH(M5459,{"A","B","C","D","E"},0)-1)*3+3))),"")</f>
        <v/>
      </c>
    </row>
    <row r="5460" spans="2:20" ht="14.25" customHeight="1">
      <c r="B5460" s="20">
        <v>6637</v>
      </c>
      <c r="C5460" s="21" t="s">
        <v>22</v>
      </c>
      <c r="D5460" s="21" t="s">
        <v>22</v>
      </c>
      <c r="E5460" s="21" t="s">
        <v>1772</v>
      </c>
      <c r="F5460" s="21" t="s">
        <v>24</v>
      </c>
      <c r="G5460" s="21" t="s">
        <v>322</v>
      </c>
      <c r="H5460" s="21" t="s">
        <v>88</v>
      </c>
      <c r="I5460" s="21" t="s">
        <v>27</v>
      </c>
      <c r="J5460" s="23"/>
      <c r="K5460" s="24">
        <v>4</v>
      </c>
      <c r="M5460" s="25" t="str">
        <f>IF(I5460="","",IF(I5460="인문",성적입력!$C$8,성적입력!$C$9))</f>
        <v>A</v>
      </c>
      <c r="N5460" s="26">
        <f>성적입력!$C$15</f>
        <v>3</v>
      </c>
      <c r="P5460" s="27" t="str">
        <f t="shared" si="179"/>
        <v/>
      </c>
      <c r="R5460" s="26" t="str">
        <f t="array" ref="R5460">IFERROR(IF(OR(J5460="",M5460="",F5460=""),"",IF(F5460="학생부종합",INDEX(종합배치표!$C:$Q,MATCH(J5460,종합배치표!$B:$B,0),(MATCH(M5460,{"A","B","C","D","E"},0)-1)*3+1),INDEX(교과배치표!$C:$Q,MATCH(J5460,교과배치표!$B:$B,0),(MATCH(M5460,{"A","B","C","D","E"},0)-1)*3+1))),"")</f>
        <v/>
      </c>
      <c r="S5460" s="26" t="str">
        <f t="array" ref="S5460">IFERROR(IF(OR(J5460="",M5460="",F5460=""),"",IF(F5460="학생부종합",INDEX(종합배치표!$C:$Q,MATCH(J5460,종합배치표!$B:$B,0),(MATCH(M5460,{"A","B","C","D","E"},0)-1)*3+2),INDEX(교과배치표!$C:$Q,MATCH(J5460,교과배치표!$B:$B,0),(MATCH(M5460,{"A","B","C","D","E"},0)-1)*3+2))),"")</f>
        <v/>
      </c>
      <c r="T5460" s="26" t="str">
        <f t="array" ref="T5460">IFERROR(IF(OR(J5460="",M5460="",F5460=""),"",IF(F5460="학생부종합",INDEX(종합배치표!$C:$Q,MATCH(J5460,종합배치표!$B:$B,0),(MATCH(M5460,{"A","B","C","D","E"},0)-1)*3+3),INDEX(교과배치표!$C:$Q,MATCH(J5460,교과배치표!$B:$B,0),(MATCH(M5460,{"A","B","C","D","E"},0)-1)*3+3))),"")</f>
        <v/>
      </c>
    </row>
    <row r="5461" spans="2:20" ht="14.25" customHeight="1">
      <c r="B5461" s="20">
        <v>6638</v>
      </c>
      <c r="C5461" s="21" t="s">
        <v>22</v>
      </c>
      <c r="D5461" s="21" t="s">
        <v>22</v>
      </c>
      <c r="E5461" s="21" t="s">
        <v>1772</v>
      </c>
      <c r="F5461" s="21" t="s">
        <v>24</v>
      </c>
      <c r="G5461" s="21" t="s">
        <v>1773</v>
      </c>
      <c r="H5461" s="21" t="s">
        <v>88</v>
      </c>
      <c r="I5461" s="21" t="s">
        <v>27</v>
      </c>
      <c r="J5461" s="23"/>
      <c r="K5461" s="24">
        <v>9</v>
      </c>
      <c r="M5461" s="25" t="str">
        <f>IF(I5461="","",IF(I5461="인문",성적입력!$C$8,성적입력!$C$9))</f>
        <v>A</v>
      </c>
      <c r="N5461" s="26">
        <f>성적입력!$C$15</f>
        <v>3</v>
      </c>
      <c r="P5461" s="27" t="str">
        <f t="shared" si="179"/>
        <v/>
      </c>
      <c r="R5461" s="26" t="str">
        <f t="array" ref="R5461">IFERROR(IF(OR(J5461="",M5461="",F5461=""),"",IF(F5461="학생부종합",INDEX(종합배치표!$C:$Q,MATCH(J5461,종합배치표!$B:$B,0),(MATCH(M5461,{"A","B","C","D","E"},0)-1)*3+1),INDEX(교과배치표!$C:$Q,MATCH(J5461,교과배치표!$B:$B,0),(MATCH(M5461,{"A","B","C","D","E"},0)-1)*3+1))),"")</f>
        <v/>
      </c>
      <c r="S5461" s="26" t="str">
        <f t="array" ref="S5461">IFERROR(IF(OR(J5461="",M5461="",F5461=""),"",IF(F5461="학생부종합",INDEX(종합배치표!$C:$Q,MATCH(J5461,종합배치표!$B:$B,0),(MATCH(M5461,{"A","B","C","D","E"},0)-1)*3+2),INDEX(교과배치표!$C:$Q,MATCH(J5461,교과배치표!$B:$B,0),(MATCH(M5461,{"A","B","C","D","E"},0)-1)*3+2))),"")</f>
        <v/>
      </c>
      <c r="T5461" s="26" t="str">
        <f t="array" ref="T5461">IFERROR(IF(OR(J5461="",M5461="",F5461=""),"",IF(F5461="학생부종합",INDEX(종합배치표!$C:$Q,MATCH(J5461,종합배치표!$B:$B,0),(MATCH(M5461,{"A","B","C","D","E"},0)-1)*3+3),INDEX(교과배치표!$C:$Q,MATCH(J5461,교과배치표!$B:$B,0),(MATCH(M5461,{"A","B","C","D","E"},0)-1)*3+3))),"")</f>
        <v/>
      </c>
    </row>
    <row r="5462" spans="2:20" ht="14.25" customHeight="1">
      <c r="B5462" s="20">
        <v>6639</v>
      </c>
      <c r="C5462" s="21" t="s">
        <v>22</v>
      </c>
      <c r="D5462" s="21" t="s">
        <v>22</v>
      </c>
      <c r="E5462" s="21" t="s">
        <v>1772</v>
      </c>
      <c r="F5462" s="21" t="s">
        <v>68</v>
      </c>
      <c r="G5462" s="21" t="s">
        <v>322</v>
      </c>
      <c r="H5462" s="21" t="s">
        <v>1222</v>
      </c>
      <c r="I5462" s="21" t="s">
        <v>60</v>
      </c>
      <c r="J5462" s="23"/>
      <c r="K5462" s="24">
        <v>6</v>
      </c>
      <c r="M5462" s="25" t="str">
        <f>IF(I5462="","",IF(I5462="인문",성적입력!$C$8,성적입력!$C$9))</f>
        <v>A</v>
      </c>
      <c r="N5462" s="26">
        <f>성적입력!$C$15</f>
        <v>3</v>
      </c>
      <c r="P5462" s="27" t="str">
        <f t="shared" si="179"/>
        <v/>
      </c>
      <c r="R5462" s="26" t="str">
        <f t="array" ref="R5462">IFERROR(IF(OR(J5462="",M5462="",F5462=""),"",IF(F5462="학생부종합",INDEX(종합배치표!$C:$Q,MATCH(J5462,종합배치표!$B:$B,0),(MATCH(M5462,{"A","B","C","D","E"},0)-1)*3+1),INDEX(교과배치표!$C:$Q,MATCH(J5462,교과배치표!$B:$B,0),(MATCH(M5462,{"A","B","C","D","E"},0)-1)*3+1))),"")</f>
        <v/>
      </c>
      <c r="S5462" s="26" t="str">
        <f t="array" ref="S5462">IFERROR(IF(OR(J5462="",M5462="",F5462=""),"",IF(F5462="학생부종합",INDEX(종합배치표!$C:$Q,MATCH(J5462,종합배치표!$B:$B,0),(MATCH(M5462,{"A","B","C","D","E"},0)-1)*3+2),INDEX(교과배치표!$C:$Q,MATCH(J5462,교과배치표!$B:$B,0),(MATCH(M5462,{"A","B","C","D","E"},0)-1)*3+2))),"")</f>
        <v/>
      </c>
      <c r="T5462" s="26" t="str">
        <f t="array" ref="T5462">IFERROR(IF(OR(J5462="",M5462="",F5462=""),"",IF(F5462="학생부종합",INDEX(종합배치표!$C:$Q,MATCH(J5462,종합배치표!$B:$B,0),(MATCH(M5462,{"A","B","C","D","E"},0)-1)*3+3),INDEX(교과배치표!$C:$Q,MATCH(J5462,교과배치표!$B:$B,0),(MATCH(M5462,{"A","B","C","D","E"},0)-1)*3+3))),"")</f>
        <v/>
      </c>
    </row>
    <row r="5463" spans="2:20" ht="14.25" customHeight="1">
      <c r="B5463" s="20">
        <v>6640</v>
      </c>
      <c r="C5463" s="21" t="s">
        <v>22</v>
      </c>
      <c r="D5463" s="21" t="s">
        <v>22</v>
      </c>
      <c r="E5463" s="21" t="s">
        <v>1772</v>
      </c>
      <c r="F5463" s="21" t="s">
        <v>24</v>
      </c>
      <c r="G5463" s="21" t="s">
        <v>1777</v>
      </c>
      <c r="H5463" s="21" t="s">
        <v>1222</v>
      </c>
      <c r="I5463" s="21" t="s">
        <v>60</v>
      </c>
      <c r="J5463" s="23"/>
      <c r="K5463" s="24">
        <v>4</v>
      </c>
      <c r="M5463" s="25" t="str">
        <f>IF(I5463="","",IF(I5463="인문",성적입력!$C$8,성적입력!$C$9))</f>
        <v>A</v>
      </c>
      <c r="N5463" s="26">
        <f>성적입력!$C$15</f>
        <v>3</v>
      </c>
      <c r="P5463" s="27" t="str">
        <f t="shared" si="179"/>
        <v/>
      </c>
      <c r="R5463" s="26" t="str">
        <f t="array" ref="R5463">IFERROR(IF(OR(J5463="",M5463="",F5463=""),"",IF(F5463="학생부종합",INDEX(종합배치표!$C:$Q,MATCH(J5463,종합배치표!$B:$B,0),(MATCH(M5463,{"A","B","C","D","E"},0)-1)*3+1),INDEX(교과배치표!$C:$Q,MATCH(J5463,교과배치표!$B:$B,0),(MATCH(M5463,{"A","B","C","D","E"},0)-1)*3+1))),"")</f>
        <v/>
      </c>
      <c r="S5463" s="26" t="str">
        <f t="array" ref="S5463">IFERROR(IF(OR(J5463="",M5463="",F5463=""),"",IF(F5463="학생부종합",INDEX(종합배치표!$C:$Q,MATCH(J5463,종합배치표!$B:$B,0),(MATCH(M5463,{"A","B","C","D","E"},0)-1)*3+2),INDEX(교과배치표!$C:$Q,MATCH(J5463,교과배치표!$B:$B,0),(MATCH(M5463,{"A","B","C","D","E"},0)-1)*3+2))),"")</f>
        <v/>
      </c>
      <c r="T5463" s="26" t="str">
        <f t="array" ref="T5463">IFERROR(IF(OR(J5463="",M5463="",F5463=""),"",IF(F5463="학생부종합",INDEX(종합배치표!$C:$Q,MATCH(J5463,종합배치표!$B:$B,0),(MATCH(M5463,{"A","B","C","D","E"},0)-1)*3+3),INDEX(교과배치표!$C:$Q,MATCH(J5463,교과배치표!$B:$B,0),(MATCH(M5463,{"A","B","C","D","E"},0)-1)*3+3))),"")</f>
        <v/>
      </c>
    </row>
    <row r="5464" spans="2:20" ht="14.25" customHeight="1">
      <c r="B5464" s="20">
        <v>6641</v>
      </c>
      <c r="C5464" s="21" t="s">
        <v>22</v>
      </c>
      <c r="D5464" s="21" t="s">
        <v>22</v>
      </c>
      <c r="E5464" s="21" t="s">
        <v>1772</v>
      </c>
      <c r="F5464" s="21" t="s">
        <v>24</v>
      </c>
      <c r="G5464" s="21" t="s">
        <v>1773</v>
      </c>
      <c r="H5464" s="21" t="s">
        <v>1222</v>
      </c>
      <c r="I5464" s="21" t="s">
        <v>60</v>
      </c>
      <c r="J5464" s="23"/>
      <c r="K5464" s="24">
        <v>14</v>
      </c>
      <c r="M5464" s="25" t="str">
        <f>IF(I5464="","",IF(I5464="인문",성적입력!$C$8,성적입력!$C$9))</f>
        <v>A</v>
      </c>
      <c r="N5464" s="26">
        <f>성적입력!$C$15</f>
        <v>3</v>
      </c>
      <c r="P5464" s="27" t="str">
        <f t="shared" si="179"/>
        <v/>
      </c>
      <c r="R5464" s="26" t="str">
        <f t="array" ref="R5464">IFERROR(IF(OR(J5464="",M5464="",F5464=""),"",IF(F5464="학생부종합",INDEX(종합배치표!$C:$Q,MATCH(J5464,종합배치표!$B:$B,0),(MATCH(M5464,{"A","B","C","D","E"},0)-1)*3+1),INDEX(교과배치표!$C:$Q,MATCH(J5464,교과배치표!$B:$B,0),(MATCH(M5464,{"A","B","C","D","E"},0)-1)*3+1))),"")</f>
        <v/>
      </c>
      <c r="S5464" s="26" t="str">
        <f t="array" ref="S5464">IFERROR(IF(OR(J5464="",M5464="",F5464=""),"",IF(F5464="학생부종합",INDEX(종합배치표!$C:$Q,MATCH(J5464,종합배치표!$B:$B,0),(MATCH(M5464,{"A","B","C","D","E"},0)-1)*3+2),INDEX(교과배치표!$C:$Q,MATCH(J5464,교과배치표!$B:$B,0),(MATCH(M5464,{"A","B","C","D","E"},0)-1)*3+2))),"")</f>
        <v/>
      </c>
      <c r="T5464" s="26" t="str">
        <f t="array" ref="T5464">IFERROR(IF(OR(J5464="",M5464="",F5464=""),"",IF(F5464="학생부종합",INDEX(종합배치표!$C:$Q,MATCH(J5464,종합배치표!$B:$B,0),(MATCH(M5464,{"A","B","C","D","E"},0)-1)*3+3),INDEX(교과배치표!$C:$Q,MATCH(J5464,교과배치표!$B:$B,0),(MATCH(M5464,{"A","B","C","D","E"},0)-1)*3+3))),"")</f>
        <v/>
      </c>
    </row>
    <row r="5465" spans="2:20" ht="14.25" customHeight="1">
      <c r="B5465" s="20">
        <v>6642</v>
      </c>
      <c r="C5465" s="21" t="s">
        <v>22</v>
      </c>
      <c r="D5465" s="21" t="s">
        <v>22</v>
      </c>
      <c r="E5465" s="21" t="s">
        <v>1772</v>
      </c>
      <c r="F5465" s="21" t="s">
        <v>68</v>
      </c>
      <c r="G5465" s="21" t="s">
        <v>322</v>
      </c>
      <c r="H5465" s="21" t="s">
        <v>387</v>
      </c>
      <c r="I5465" s="21" t="s">
        <v>60</v>
      </c>
      <c r="J5465" s="23"/>
      <c r="K5465" s="24">
        <v>6</v>
      </c>
      <c r="M5465" s="25" t="str">
        <f>IF(I5465="","",IF(I5465="인문",성적입력!$C$8,성적입력!$C$9))</f>
        <v>A</v>
      </c>
      <c r="N5465" s="26">
        <f>성적입력!$C$15</f>
        <v>3</v>
      </c>
      <c r="P5465" s="27" t="str">
        <f t="shared" si="179"/>
        <v/>
      </c>
      <c r="R5465" s="26" t="str">
        <f t="array" ref="R5465">IFERROR(IF(OR(J5465="",M5465="",F5465=""),"",IF(F5465="학생부종합",INDEX(종합배치표!$C:$Q,MATCH(J5465,종합배치표!$B:$B,0),(MATCH(M5465,{"A","B","C","D","E"},0)-1)*3+1),INDEX(교과배치표!$C:$Q,MATCH(J5465,교과배치표!$B:$B,0),(MATCH(M5465,{"A","B","C","D","E"},0)-1)*3+1))),"")</f>
        <v/>
      </c>
      <c r="S5465" s="26" t="str">
        <f t="array" ref="S5465">IFERROR(IF(OR(J5465="",M5465="",F5465=""),"",IF(F5465="학생부종합",INDEX(종합배치표!$C:$Q,MATCH(J5465,종합배치표!$B:$B,0),(MATCH(M5465,{"A","B","C","D","E"},0)-1)*3+2),INDEX(교과배치표!$C:$Q,MATCH(J5465,교과배치표!$B:$B,0),(MATCH(M5465,{"A","B","C","D","E"},0)-1)*3+2))),"")</f>
        <v/>
      </c>
      <c r="T5465" s="26" t="str">
        <f t="array" ref="T5465">IFERROR(IF(OR(J5465="",M5465="",F5465=""),"",IF(F5465="학생부종합",INDEX(종합배치표!$C:$Q,MATCH(J5465,종합배치표!$B:$B,0),(MATCH(M5465,{"A","B","C","D","E"},0)-1)*3+3),INDEX(교과배치표!$C:$Q,MATCH(J5465,교과배치표!$B:$B,0),(MATCH(M5465,{"A","B","C","D","E"},0)-1)*3+3))),"")</f>
        <v/>
      </c>
    </row>
    <row r="5466" spans="2:20" ht="14.25" customHeight="1">
      <c r="B5466" s="20">
        <v>6643</v>
      </c>
      <c r="C5466" s="21" t="s">
        <v>22</v>
      </c>
      <c r="D5466" s="21" t="s">
        <v>22</v>
      </c>
      <c r="E5466" s="21" t="s">
        <v>1772</v>
      </c>
      <c r="F5466" s="21" t="s">
        <v>24</v>
      </c>
      <c r="G5466" s="21" t="s">
        <v>1773</v>
      </c>
      <c r="H5466" s="21" t="s">
        <v>387</v>
      </c>
      <c r="I5466" s="21" t="s">
        <v>60</v>
      </c>
      <c r="J5466" s="23"/>
      <c r="K5466" s="24">
        <v>22</v>
      </c>
      <c r="M5466" s="25" t="str">
        <f>IF(I5466="","",IF(I5466="인문",성적입력!$C$8,성적입력!$C$9))</f>
        <v>A</v>
      </c>
      <c r="N5466" s="26">
        <f>성적입력!$C$15</f>
        <v>3</v>
      </c>
      <c r="P5466" s="27" t="str">
        <f t="shared" si="179"/>
        <v/>
      </c>
      <c r="R5466" s="26" t="str">
        <f t="array" ref="R5466">IFERROR(IF(OR(J5466="",M5466="",F5466=""),"",IF(F5466="학생부종합",INDEX(종합배치표!$C:$Q,MATCH(J5466,종합배치표!$B:$B,0),(MATCH(M5466,{"A","B","C","D","E"},0)-1)*3+1),INDEX(교과배치표!$C:$Q,MATCH(J5466,교과배치표!$B:$B,0),(MATCH(M5466,{"A","B","C","D","E"},0)-1)*3+1))),"")</f>
        <v/>
      </c>
      <c r="S5466" s="26" t="str">
        <f t="array" ref="S5466">IFERROR(IF(OR(J5466="",M5466="",F5466=""),"",IF(F5466="학생부종합",INDEX(종합배치표!$C:$Q,MATCH(J5466,종합배치표!$B:$B,0),(MATCH(M5466,{"A","B","C","D","E"},0)-1)*3+2),INDEX(교과배치표!$C:$Q,MATCH(J5466,교과배치표!$B:$B,0),(MATCH(M5466,{"A","B","C","D","E"},0)-1)*3+2))),"")</f>
        <v/>
      </c>
      <c r="T5466" s="26" t="str">
        <f t="array" ref="T5466">IFERROR(IF(OR(J5466="",M5466="",F5466=""),"",IF(F5466="학생부종합",INDEX(종합배치표!$C:$Q,MATCH(J5466,종합배치표!$B:$B,0),(MATCH(M5466,{"A","B","C","D","E"},0)-1)*3+3),INDEX(교과배치표!$C:$Q,MATCH(J5466,교과배치표!$B:$B,0),(MATCH(M5466,{"A","B","C","D","E"},0)-1)*3+3))),"")</f>
        <v/>
      </c>
    </row>
    <row r="5467" spans="2:20" ht="14.25" customHeight="1">
      <c r="B5467" s="20">
        <v>6644</v>
      </c>
      <c r="C5467" s="21" t="s">
        <v>22</v>
      </c>
      <c r="D5467" s="21" t="s">
        <v>22</v>
      </c>
      <c r="E5467" s="21" t="s">
        <v>1772</v>
      </c>
      <c r="F5467" s="21" t="s">
        <v>68</v>
      </c>
      <c r="G5467" s="21" t="s">
        <v>322</v>
      </c>
      <c r="H5467" s="21" t="s">
        <v>51</v>
      </c>
      <c r="I5467" s="21" t="s">
        <v>27</v>
      </c>
      <c r="J5467" s="23"/>
      <c r="K5467" s="24">
        <v>3</v>
      </c>
      <c r="M5467" s="25" t="str">
        <f>IF(I5467="","",IF(I5467="인문",성적입력!$C$8,성적입력!$C$9))</f>
        <v>A</v>
      </c>
      <c r="N5467" s="26">
        <f>성적입력!$C$15</f>
        <v>3</v>
      </c>
      <c r="P5467" s="27" t="str">
        <f t="shared" si="179"/>
        <v/>
      </c>
      <c r="R5467" s="26" t="str">
        <f t="array" ref="R5467">IFERROR(IF(OR(J5467="",M5467="",F5467=""),"",IF(F5467="학생부종합",INDEX(종합배치표!$C:$Q,MATCH(J5467,종합배치표!$B:$B,0),(MATCH(M5467,{"A","B","C","D","E"},0)-1)*3+1),INDEX(교과배치표!$C:$Q,MATCH(J5467,교과배치표!$B:$B,0),(MATCH(M5467,{"A","B","C","D","E"},0)-1)*3+1))),"")</f>
        <v/>
      </c>
      <c r="S5467" s="26" t="str">
        <f t="array" ref="S5467">IFERROR(IF(OR(J5467="",M5467="",F5467=""),"",IF(F5467="학생부종합",INDEX(종합배치표!$C:$Q,MATCH(J5467,종합배치표!$B:$B,0),(MATCH(M5467,{"A","B","C","D","E"},0)-1)*3+2),INDEX(교과배치표!$C:$Q,MATCH(J5467,교과배치표!$B:$B,0),(MATCH(M5467,{"A","B","C","D","E"},0)-1)*3+2))),"")</f>
        <v/>
      </c>
      <c r="T5467" s="26" t="str">
        <f t="array" ref="T5467">IFERROR(IF(OR(J5467="",M5467="",F5467=""),"",IF(F5467="학생부종합",INDEX(종합배치표!$C:$Q,MATCH(J5467,종합배치표!$B:$B,0),(MATCH(M5467,{"A","B","C","D","E"},0)-1)*3+3),INDEX(교과배치표!$C:$Q,MATCH(J5467,교과배치표!$B:$B,0),(MATCH(M5467,{"A","B","C","D","E"},0)-1)*3+3))),"")</f>
        <v/>
      </c>
    </row>
    <row r="5468" spans="2:20" ht="14.25" customHeight="1">
      <c r="B5468" s="20">
        <v>6645</v>
      </c>
      <c r="C5468" s="21" t="s">
        <v>22</v>
      </c>
      <c r="D5468" s="21" t="s">
        <v>22</v>
      </c>
      <c r="E5468" s="21" t="s">
        <v>1772</v>
      </c>
      <c r="F5468" s="21" t="s">
        <v>24</v>
      </c>
      <c r="G5468" s="21" t="s">
        <v>1773</v>
      </c>
      <c r="H5468" s="21" t="s">
        <v>51</v>
      </c>
      <c r="I5468" s="21" t="s">
        <v>27</v>
      </c>
      <c r="J5468" s="23"/>
      <c r="K5468" s="24">
        <v>6</v>
      </c>
      <c r="M5468" s="25" t="str">
        <f>IF(I5468="","",IF(I5468="인문",성적입력!$C$8,성적입력!$C$9))</f>
        <v>A</v>
      </c>
      <c r="N5468" s="26">
        <f>성적입력!$C$15</f>
        <v>3</v>
      </c>
      <c r="P5468" s="27" t="str">
        <f t="shared" si="179"/>
        <v/>
      </c>
      <c r="R5468" s="26" t="str">
        <f t="array" ref="R5468">IFERROR(IF(OR(J5468="",M5468="",F5468=""),"",IF(F5468="학생부종합",INDEX(종합배치표!$C:$Q,MATCH(J5468,종합배치표!$B:$B,0),(MATCH(M5468,{"A","B","C","D","E"},0)-1)*3+1),INDEX(교과배치표!$C:$Q,MATCH(J5468,교과배치표!$B:$B,0),(MATCH(M5468,{"A","B","C","D","E"},0)-1)*3+1))),"")</f>
        <v/>
      </c>
      <c r="S5468" s="26" t="str">
        <f t="array" ref="S5468">IFERROR(IF(OR(J5468="",M5468="",F5468=""),"",IF(F5468="학생부종합",INDEX(종합배치표!$C:$Q,MATCH(J5468,종합배치표!$B:$B,0),(MATCH(M5468,{"A","B","C","D","E"},0)-1)*3+2),INDEX(교과배치표!$C:$Q,MATCH(J5468,교과배치표!$B:$B,0),(MATCH(M5468,{"A","B","C","D","E"},0)-1)*3+2))),"")</f>
        <v/>
      </c>
      <c r="T5468" s="26" t="str">
        <f t="array" ref="T5468">IFERROR(IF(OR(J5468="",M5468="",F5468=""),"",IF(F5468="학생부종합",INDEX(종합배치표!$C:$Q,MATCH(J5468,종합배치표!$B:$B,0),(MATCH(M5468,{"A","B","C","D","E"},0)-1)*3+3),INDEX(교과배치표!$C:$Q,MATCH(J5468,교과배치표!$B:$B,0),(MATCH(M5468,{"A","B","C","D","E"},0)-1)*3+3))),"")</f>
        <v/>
      </c>
    </row>
    <row r="5469" spans="2:20" ht="14.25" customHeight="1">
      <c r="B5469" s="20">
        <v>6646</v>
      </c>
      <c r="C5469" s="21" t="s">
        <v>22</v>
      </c>
      <c r="D5469" s="21" t="s">
        <v>22</v>
      </c>
      <c r="E5469" s="21" t="s">
        <v>1772</v>
      </c>
      <c r="F5469" s="21" t="s">
        <v>68</v>
      </c>
      <c r="G5469" s="21" t="s">
        <v>322</v>
      </c>
      <c r="H5469" s="21" t="s">
        <v>37</v>
      </c>
      <c r="I5469" s="21" t="s">
        <v>27</v>
      </c>
      <c r="J5469" s="23"/>
      <c r="K5469" s="24">
        <v>4</v>
      </c>
      <c r="M5469" s="25" t="str">
        <f>IF(I5469="","",IF(I5469="인문",성적입력!$C$8,성적입력!$C$9))</f>
        <v>A</v>
      </c>
      <c r="N5469" s="26">
        <f>성적입력!$C$15</f>
        <v>3</v>
      </c>
      <c r="P5469" s="27" t="str">
        <f t="shared" si="179"/>
        <v/>
      </c>
      <c r="R5469" s="26" t="str">
        <f t="array" ref="R5469">IFERROR(IF(OR(J5469="",M5469="",F5469=""),"",IF(F5469="학생부종합",INDEX(종합배치표!$C:$Q,MATCH(J5469,종합배치표!$B:$B,0),(MATCH(M5469,{"A","B","C","D","E"},0)-1)*3+1),INDEX(교과배치표!$C:$Q,MATCH(J5469,교과배치표!$B:$B,0),(MATCH(M5469,{"A","B","C","D","E"},0)-1)*3+1))),"")</f>
        <v/>
      </c>
      <c r="S5469" s="26" t="str">
        <f t="array" ref="S5469">IFERROR(IF(OR(J5469="",M5469="",F5469=""),"",IF(F5469="학생부종합",INDEX(종합배치표!$C:$Q,MATCH(J5469,종합배치표!$B:$B,0),(MATCH(M5469,{"A","B","C","D","E"},0)-1)*3+2),INDEX(교과배치표!$C:$Q,MATCH(J5469,교과배치표!$B:$B,0),(MATCH(M5469,{"A","B","C","D","E"},0)-1)*3+2))),"")</f>
        <v/>
      </c>
      <c r="T5469" s="26" t="str">
        <f t="array" ref="T5469">IFERROR(IF(OR(J5469="",M5469="",F5469=""),"",IF(F5469="학생부종합",INDEX(종합배치표!$C:$Q,MATCH(J5469,종합배치표!$B:$B,0),(MATCH(M5469,{"A","B","C","D","E"},0)-1)*3+3),INDEX(교과배치표!$C:$Q,MATCH(J5469,교과배치표!$B:$B,0),(MATCH(M5469,{"A","B","C","D","E"},0)-1)*3+3))),"")</f>
        <v/>
      </c>
    </row>
    <row r="5470" spans="2:20" ht="14.25" customHeight="1">
      <c r="B5470" s="20">
        <v>6647</v>
      </c>
      <c r="C5470" s="21" t="s">
        <v>22</v>
      </c>
      <c r="D5470" s="21" t="s">
        <v>22</v>
      </c>
      <c r="E5470" s="21" t="s">
        <v>1772</v>
      </c>
      <c r="F5470" s="21" t="s">
        <v>24</v>
      </c>
      <c r="G5470" s="21" t="s">
        <v>1773</v>
      </c>
      <c r="H5470" s="21" t="s">
        <v>37</v>
      </c>
      <c r="I5470" s="21" t="s">
        <v>27</v>
      </c>
      <c r="J5470" s="23"/>
      <c r="K5470" s="24">
        <v>8</v>
      </c>
      <c r="M5470" s="25" t="str">
        <f>IF(I5470="","",IF(I5470="인문",성적입력!$C$8,성적입력!$C$9))</f>
        <v>A</v>
      </c>
      <c r="N5470" s="26">
        <f>성적입력!$C$15</f>
        <v>3</v>
      </c>
      <c r="P5470" s="27" t="str">
        <f t="shared" si="179"/>
        <v/>
      </c>
      <c r="R5470" s="26" t="str">
        <f t="array" ref="R5470">IFERROR(IF(OR(J5470="",M5470="",F5470=""),"",IF(F5470="학생부종합",INDEX(종합배치표!$C:$Q,MATCH(J5470,종합배치표!$B:$B,0),(MATCH(M5470,{"A","B","C","D","E"},0)-1)*3+1),INDEX(교과배치표!$C:$Q,MATCH(J5470,교과배치표!$B:$B,0),(MATCH(M5470,{"A","B","C","D","E"},0)-1)*3+1))),"")</f>
        <v/>
      </c>
      <c r="S5470" s="26" t="str">
        <f t="array" ref="S5470">IFERROR(IF(OR(J5470="",M5470="",F5470=""),"",IF(F5470="학생부종합",INDEX(종합배치표!$C:$Q,MATCH(J5470,종합배치표!$B:$B,0),(MATCH(M5470,{"A","B","C","D","E"},0)-1)*3+2),INDEX(교과배치표!$C:$Q,MATCH(J5470,교과배치표!$B:$B,0),(MATCH(M5470,{"A","B","C","D","E"},0)-1)*3+2))),"")</f>
        <v/>
      </c>
      <c r="T5470" s="26" t="str">
        <f t="array" ref="T5470">IFERROR(IF(OR(J5470="",M5470="",F5470=""),"",IF(F5470="학생부종합",INDEX(종합배치표!$C:$Q,MATCH(J5470,종합배치표!$B:$B,0),(MATCH(M5470,{"A","B","C","D","E"},0)-1)*3+3),INDEX(교과배치표!$C:$Q,MATCH(J5470,교과배치표!$B:$B,0),(MATCH(M5470,{"A","B","C","D","E"},0)-1)*3+3))),"")</f>
        <v/>
      </c>
    </row>
    <row r="5471" spans="2:20" ht="14.25" customHeight="1">
      <c r="B5471" s="20">
        <v>6648</v>
      </c>
      <c r="C5471" s="21" t="s">
        <v>22</v>
      </c>
      <c r="D5471" s="21" t="s">
        <v>22</v>
      </c>
      <c r="E5471" s="21" t="s">
        <v>1772</v>
      </c>
      <c r="F5471" s="21" t="s">
        <v>68</v>
      </c>
      <c r="G5471" s="21" t="s">
        <v>322</v>
      </c>
      <c r="H5471" s="21" t="s">
        <v>92</v>
      </c>
      <c r="I5471" s="21" t="s">
        <v>60</v>
      </c>
      <c r="J5471" s="23"/>
      <c r="K5471" s="24">
        <v>5</v>
      </c>
      <c r="M5471" s="25" t="str">
        <f>IF(I5471="","",IF(I5471="인문",성적입력!$C$8,성적입력!$C$9))</f>
        <v>A</v>
      </c>
      <c r="N5471" s="26">
        <f>성적입력!$C$15</f>
        <v>3</v>
      </c>
      <c r="P5471" s="27" t="str">
        <f t="shared" si="179"/>
        <v/>
      </c>
      <c r="R5471" s="26" t="str">
        <f t="array" ref="R5471">IFERROR(IF(OR(J5471="",M5471="",F5471=""),"",IF(F5471="학생부종합",INDEX(종합배치표!$C:$Q,MATCH(J5471,종합배치표!$B:$B,0),(MATCH(M5471,{"A","B","C","D","E"},0)-1)*3+1),INDEX(교과배치표!$C:$Q,MATCH(J5471,교과배치표!$B:$B,0),(MATCH(M5471,{"A","B","C","D","E"},0)-1)*3+1))),"")</f>
        <v/>
      </c>
      <c r="S5471" s="26" t="str">
        <f t="array" ref="S5471">IFERROR(IF(OR(J5471="",M5471="",F5471=""),"",IF(F5471="학생부종합",INDEX(종합배치표!$C:$Q,MATCH(J5471,종합배치표!$B:$B,0),(MATCH(M5471,{"A","B","C","D","E"},0)-1)*3+2),INDEX(교과배치표!$C:$Q,MATCH(J5471,교과배치표!$B:$B,0),(MATCH(M5471,{"A","B","C","D","E"},0)-1)*3+2))),"")</f>
        <v/>
      </c>
      <c r="T5471" s="26" t="str">
        <f t="array" ref="T5471">IFERROR(IF(OR(J5471="",M5471="",F5471=""),"",IF(F5471="학생부종합",INDEX(종합배치표!$C:$Q,MATCH(J5471,종합배치표!$B:$B,0),(MATCH(M5471,{"A","B","C","D","E"},0)-1)*3+3),INDEX(교과배치표!$C:$Q,MATCH(J5471,교과배치표!$B:$B,0),(MATCH(M5471,{"A","B","C","D","E"},0)-1)*3+3))),"")</f>
        <v/>
      </c>
    </row>
    <row r="5472" spans="2:20" ht="14.25" customHeight="1">
      <c r="B5472" s="20">
        <v>6649</v>
      </c>
      <c r="C5472" s="21" t="s">
        <v>22</v>
      </c>
      <c r="D5472" s="21" t="s">
        <v>22</v>
      </c>
      <c r="E5472" s="21" t="s">
        <v>1772</v>
      </c>
      <c r="F5472" s="21" t="s">
        <v>24</v>
      </c>
      <c r="G5472" s="21" t="s">
        <v>1773</v>
      </c>
      <c r="H5472" s="21" t="s">
        <v>92</v>
      </c>
      <c r="I5472" s="21" t="s">
        <v>60</v>
      </c>
      <c r="J5472" s="23"/>
      <c r="K5472" s="24">
        <v>7</v>
      </c>
      <c r="M5472" s="25" t="str">
        <f>IF(I5472="","",IF(I5472="인문",성적입력!$C$8,성적입력!$C$9))</f>
        <v>A</v>
      </c>
      <c r="N5472" s="26">
        <f>성적입력!$C$15</f>
        <v>3</v>
      </c>
      <c r="P5472" s="27" t="str">
        <f t="shared" si="179"/>
        <v/>
      </c>
      <c r="R5472" s="26" t="str">
        <f t="array" ref="R5472">IFERROR(IF(OR(J5472="",M5472="",F5472=""),"",IF(F5472="학생부종합",INDEX(종합배치표!$C:$Q,MATCH(J5472,종합배치표!$B:$B,0),(MATCH(M5472,{"A","B","C","D","E"},0)-1)*3+1),INDEX(교과배치표!$C:$Q,MATCH(J5472,교과배치표!$B:$B,0),(MATCH(M5472,{"A","B","C","D","E"},0)-1)*3+1))),"")</f>
        <v/>
      </c>
      <c r="S5472" s="26" t="str">
        <f t="array" ref="S5472">IFERROR(IF(OR(J5472="",M5472="",F5472=""),"",IF(F5472="학생부종합",INDEX(종합배치표!$C:$Q,MATCH(J5472,종합배치표!$B:$B,0),(MATCH(M5472,{"A","B","C","D","E"},0)-1)*3+2),INDEX(교과배치표!$C:$Q,MATCH(J5472,교과배치표!$B:$B,0),(MATCH(M5472,{"A","B","C","D","E"},0)-1)*3+2))),"")</f>
        <v/>
      </c>
      <c r="T5472" s="26" t="str">
        <f t="array" ref="T5472">IFERROR(IF(OR(J5472="",M5472="",F5472=""),"",IF(F5472="학생부종합",INDEX(종합배치표!$C:$Q,MATCH(J5472,종합배치표!$B:$B,0),(MATCH(M5472,{"A","B","C","D","E"},0)-1)*3+3),INDEX(교과배치표!$C:$Q,MATCH(J5472,교과배치표!$B:$B,0),(MATCH(M5472,{"A","B","C","D","E"},0)-1)*3+3))),"")</f>
        <v/>
      </c>
    </row>
    <row r="5473" spans="2:20" ht="14.25" customHeight="1">
      <c r="B5473" s="20">
        <v>6650</v>
      </c>
      <c r="C5473" s="21" t="s">
        <v>22</v>
      </c>
      <c r="D5473" s="21" t="s">
        <v>22</v>
      </c>
      <c r="E5473" s="21" t="s">
        <v>1772</v>
      </c>
      <c r="F5473" s="21" t="s">
        <v>68</v>
      </c>
      <c r="G5473" s="21" t="s">
        <v>322</v>
      </c>
      <c r="H5473" s="21" t="s">
        <v>331</v>
      </c>
      <c r="I5473" s="21" t="s">
        <v>60</v>
      </c>
      <c r="J5473" s="23"/>
      <c r="K5473" s="24">
        <v>3</v>
      </c>
      <c r="M5473" s="25" t="str">
        <f>IF(I5473="","",IF(I5473="인문",성적입력!$C$8,성적입력!$C$9))</f>
        <v>A</v>
      </c>
      <c r="N5473" s="26">
        <f>성적입력!$C$15</f>
        <v>3</v>
      </c>
      <c r="P5473" s="27" t="str">
        <f t="shared" si="179"/>
        <v/>
      </c>
      <c r="R5473" s="26" t="str">
        <f t="array" ref="R5473">IFERROR(IF(OR(J5473="",M5473="",F5473=""),"",IF(F5473="학생부종합",INDEX(종합배치표!$C:$Q,MATCH(J5473,종합배치표!$B:$B,0),(MATCH(M5473,{"A","B","C","D","E"},0)-1)*3+1),INDEX(교과배치표!$C:$Q,MATCH(J5473,교과배치표!$B:$B,0),(MATCH(M5473,{"A","B","C","D","E"},0)-1)*3+1))),"")</f>
        <v/>
      </c>
      <c r="S5473" s="26" t="str">
        <f t="array" ref="S5473">IFERROR(IF(OR(J5473="",M5473="",F5473=""),"",IF(F5473="학생부종합",INDEX(종합배치표!$C:$Q,MATCH(J5473,종합배치표!$B:$B,0),(MATCH(M5473,{"A","B","C","D","E"},0)-1)*3+2),INDEX(교과배치표!$C:$Q,MATCH(J5473,교과배치표!$B:$B,0),(MATCH(M5473,{"A","B","C","D","E"},0)-1)*3+2))),"")</f>
        <v/>
      </c>
      <c r="T5473" s="26" t="str">
        <f t="array" ref="T5473">IFERROR(IF(OR(J5473="",M5473="",F5473=""),"",IF(F5473="학생부종합",INDEX(종합배치표!$C:$Q,MATCH(J5473,종합배치표!$B:$B,0),(MATCH(M5473,{"A","B","C","D","E"},0)-1)*3+3),INDEX(교과배치표!$C:$Q,MATCH(J5473,교과배치표!$B:$B,0),(MATCH(M5473,{"A","B","C","D","E"},0)-1)*3+3))),"")</f>
        <v/>
      </c>
    </row>
    <row r="5474" spans="2:20" ht="14.25" customHeight="1">
      <c r="B5474" s="20">
        <v>6651</v>
      </c>
      <c r="C5474" s="21" t="s">
        <v>22</v>
      </c>
      <c r="D5474" s="21" t="s">
        <v>22</v>
      </c>
      <c r="E5474" s="21" t="s">
        <v>1772</v>
      </c>
      <c r="F5474" s="21" t="s">
        <v>24</v>
      </c>
      <c r="G5474" s="21" t="s">
        <v>1773</v>
      </c>
      <c r="H5474" s="21" t="s">
        <v>331</v>
      </c>
      <c r="I5474" s="21" t="s">
        <v>60</v>
      </c>
      <c r="J5474" s="23"/>
      <c r="K5474" s="24">
        <v>9</v>
      </c>
      <c r="M5474" s="25" t="str">
        <f>IF(I5474="","",IF(I5474="인문",성적입력!$C$8,성적입력!$C$9))</f>
        <v>A</v>
      </c>
      <c r="N5474" s="26">
        <f>성적입력!$C$15</f>
        <v>3</v>
      </c>
      <c r="P5474" s="27" t="str">
        <f t="shared" si="179"/>
        <v/>
      </c>
      <c r="R5474" s="26" t="str">
        <f t="array" ref="R5474">IFERROR(IF(OR(J5474="",M5474="",F5474=""),"",IF(F5474="학생부종합",INDEX(종합배치표!$C:$Q,MATCH(J5474,종합배치표!$B:$B,0),(MATCH(M5474,{"A","B","C","D","E"},0)-1)*3+1),INDEX(교과배치표!$C:$Q,MATCH(J5474,교과배치표!$B:$B,0),(MATCH(M5474,{"A","B","C","D","E"},0)-1)*3+1))),"")</f>
        <v/>
      </c>
      <c r="S5474" s="26" t="str">
        <f t="array" ref="S5474">IFERROR(IF(OR(J5474="",M5474="",F5474=""),"",IF(F5474="학생부종합",INDEX(종합배치표!$C:$Q,MATCH(J5474,종합배치표!$B:$B,0),(MATCH(M5474,{"A","B","C","D","E"},0)-1)*3+2),INDEX(교과배치표!$C:$Q,MATCH(J5474,교과배치표!$B:$B,0),(MATCH(M5474,{"A","B","C","D","E"},0)-1)*3+2))),"")</f>
        <v/>
      </c>
      <c r="T5474" s="26" t="str">
        <f t="array" ref="T5474">IFERROR(IF(OR(J5474="",M5474="",F5474=""),"",IF(F5474="학생부종합",INDEX(종합배치표!$C:$Q,MATCH(J5474,종합배치표!$B:$B,0),(MATCH(M5474,{"A","B","C","D","E"},0)-1)*3+3),INDEX(교과배치표!$C:$Q,MATCH(J5474,교과배치표!$B:$B,0),(MATCH(M5474,{"A","B","C","D","E"},0)-1)*3+3))),"")</f>
        <v/>
      </c>
    </row>
    <row r="5475" spans="2:20" ht="14.25" customHeight="1">
      <c r="B5475" s="20">
        <v>6652</v>
      </c>
      <c r="C5475" s="21" t="s">
        <v>22</v>
      </c>
      <c r="D5475" s="21" t="s">
        <v>22</v>
      </c>
      <c r="E5475" s="21" t="s">
        <v>1772</v>
      </c>
      <c r="F5475" s="21" t="s">
        <v>68</v>
      </c>
      <c r="G5475" s="21" t="s">
        <v>322</v>
      </c>
      <c r="H5475" s="21" t="s">
        <v>172</v>
      </c>
      <c r="I5475" s="21" t="s">
        <v>60</v>
      </c>
      <c r="J5475" s="23"/>
      <c r="K5475" s="24">
        <v>6</v>
      </c>
      <c r="M5475" s="25" t="str">
        <f>IF(I5475="","",IF(I5475="인문",성적입력!$C$8,성적입력!$C$9))</f>
        <v>A</v>
      </c>
      <c r="N5475" s="26">
        <f>성적입력!$C$15</f>
        <v>3</v>
      </c>
      <c r="P5475" s="27" t="str">
        <f t="shared" si="179"/>
        <v/>
      </c>
      <c r="R5475" s="26" t="str">
        <f t="array" ref="R5475">IFERROR(IF(OR(J5475="",M5475="",F5475=""),"",IF(F5475="학생부종합",INDEX(종합배치표!$C:$Q,MATCH(J5475,종합배치표!$B:$B,0),(MATCH(M5475,{"A","B","C","D","E"},0)-1)*3+1),INDEX(교과배치표!$C:$Q,MATCH(J5475,교과배치표!$B:$B,0),(MATCH(M5475,{"A","B","C","D","E"},0)-1)*3+1))),"")</f>
        <v/>
      </c>
      <c r="S5475" s="26" t="str">
        <f t="array" ref="S5475">IFERROR(IF(OR(J5475="",M5475="",F5475=""),"",IF(F5475="학생부종합",INDEX(종합배치표!$C:$Q,MATCH(J5475,종합배치표!$B:$B,0),(MATCH(M5475,{"A","B","C","D","E"},0)-1)*3+2),INDEX(교과배치표!$C:$Q,MATCH(J5475,교과배치표!$B:$B,0),(MATCH(M5475,{"A","B","C","D","E"},0)-1)*3+2))),"")</f>
        <v/>
      </c>
      <c r="T5475" s="26" t="str">
        <f t="array" ref="T5475">IFERROR(IF(OR(J5475="",M5475="",F5475=""),"",IF(F5475="학생부종합",INDEX(종합배치표!$C:$Q,MATCH(J5475,종합배치표!$B:$B,0),(MATCH(M5475,{"A","B","C","D","E"},0)-1)*3+3),INDEX(교과배치표!$C:$Q,MATCH(J5475,교과배치표!$B:$B,0),(MATCH(M5475,{"A","B","C","D","E"},0)-1)*3+3))),"")</f>
        <v/>
      </c>
    </row>
    <row r="5476" spans="2:20" ht="14.25" customHeight="1">
      <c r="B5476" s="20">
        <v>6653</v>
      </c>
      <c r="C5476" s="21" t="s">
        <v>22</v>
      </c>
      <c r="D5476" s="21" t="s">
        <v>22</v>
      </c>
      <c r="E5476" s="21" t="s">
        <v>1772</v>
      </c>
      <c r="F5476" s="21" t="s">
        <v>24</v>
      </c>
      <c r="G5476" s="21" t="s">
        <v>1773</v>
      </c>
      <c r="H5476" s="21" t="s">
        <v>172</v>
      </c>
      <c r="I5476" s="21" t="s">
        <v>60</v>
      </c>
      <c r="J5476" s="23"/>
      <c r="K5476" s="24">
        <v>13</v>
      </c>
      <c r="M5476" s="25" t="str">
        <f>IF(I5476="","",IF(I5476="인문",성적입력!$C$8,성적입력!$C$9))</f>
        <v>A</v>
      </c>
      <c r="N5476" s="26">
        <f>성적입력!$C$15</f>
        <v>3</v>
      </c>
      <c r="P5476" s="27" t="str">
        <f t="shared" si="179"/>
        <v/>
      </c>
      <c r="R5476" s="26" t="str">
        <f t="array" ref="R5476">IFERROR(IF(OR(J5476="",M5476="",F5476=""),"",IF(F5476="학생부종합",INDEX(종합배치표!$C:$Q,MATCH(J5476,종합배치표!$B:$B,0),(MATCH(M5476,{"A","B","C","D","E"},0)-1)*3+1),INDEX(교과배치표!$C:$Q,MATCH(J5476,교과배치표!$B:$B,0),(MATCH(M5476,{"A","B","C","D","E"},0)-1)*3+1))),"")</f>
        <v/>
      </c>
      <c r="S5476" s="26" t="str">
        <f t="array" ref="S5476">IFERROR(IF(OR(J5476="",M5476="",F5476=""),"",IF(F5476="학생부종합",INDEX(종합배치표!$C:$Q,MATCH(J5476,종합배치표!$B:$B,0),(MATCH(M5476,{"A","B","C","D","E"},0)-1)*3+2),INDEX(교과배치표!$C:$Q,MATCH(J5476,교과배치표!$B:$B,0),(MATCH(M5476,{"A","B","C","D","E"},0)-1)*3+2))),"")</f>
        <v/>
      </c>
      <c r="T5476" s="26" t="str">
        <f t="array" ref="T5476">IFERROR(IF(OR(J5476="",M5476="",F5476=""),"",IF(F5476="학생부종합",INDEX(종합배치표!$C:$Q,MATCH(J5476,종합배치표!$B:$B,0),(MATCH(M5476,{"A","B","C","D","E"},0)-1)*3+3),INDEX(교과배치표!$C:$Q,MATCH(J5476,교과배치표!$B:$B,0),(MATCH(M5476,{"A","B","C","D","E"},0)-1)*3+3))),"")</f>
        <v/>
      </c>
    </row>
    <row r="5477" spans="2:20" ht="14.25" customHeight="1">
      <c r="B5477" s="20">
        <v>6654</v>
      </c>
      <c r="C5477" s="21" t="s">
        <v>22</v>
      </c>
      <c r="D5477" s="21" t="s">
        <v>22</v>
      </c>
      <c r="E5477" s="21" t="s">
        <v>1772</v>
      </c>
      <c r="F5477" s="21" t="s">
        <v>68</v>
      </c>
      <c r="G5477" s="21" t="s">
        <v>322</v>
      </c>
      <c r="H5477" s="21" t="s">
        <v>95</v>
      </c>
      <c r="I5477" s="21" t="s">
        <v>60</v>
      </c>
      <c r="J5477" s="23"/>
      <c r="K5477" s="24">
        <v>5</v>
      </c>
      <c r="M5477" s="25" t="str">
        <f>IF(I5477="","",IF(I5477="인문",성적입력!$C$8,성적입력!$C$9))</f>
        <v>A</v>
      </c>
      <c r="N5477" s="26">
        <f>성적입력!$C$15</f>
        <v>3</v>
      </c>
      <c r="P5477" s="27" t="str">
        <f t="shared" si="179"/>
        <v/>
      </c>
      <c r="R5477" s="26" t="str">
        <f t="array" ref="R5477">IFERROR(IF(OR(J5477="",M5477="",F5477=""),"",IF(F5477="학생부종합",INDEX(종합배치표!$C:$Q,MATCH(J5477,종합배치표!$B:$B,0),(MATCH(M5477,{"A","B","C","D","E"},0)-1)*3+1),INDEX(교과배치표!$C:$Q,MATCH(J5477,교과배치표!$B:$B,0),(MATCH(M5477,{"A","B","C","D","E"},0)-1)*3+1))),"")</f>
        <v/>
      </c>
      <c r="S5477" s="26" t="str">
        <f t="array" ref="S5477">IFERROR(IF(OR(J5477="",M5477="",F5477=""),"",IF(F5477="학생부종합",INDEX(종합배치표!$C:$Q,MATCH(J5477,종합배치표!$B:$B,0),(MATCH(M5477,{"A","B","C","D","E"},0)-1)*3+2),INDEX(교과배치표!$C:$Q,MATCH(J5477,교과배치표!$B:$B,0),(MATCH(M5477,{"A","B","C","D","E"},0)-1)*3+2))),"")</f>
        <v/>
      </c>
      <c r="T5477" s="26" t="str">
        <f t="array" ref="T5477">IFERROR(IF(OR(J5477="",M5477="",F5477=""),"",IF(F5477="학생부종합",INDEX(종합배치표!$C:$Q,MATCH(J5477,종합배치표!$B:$B,0),(MATCH(M5477,{"A","B","C","D","E"},0)-1)*3+3),INDEX(교과배치표!$C:$Q,MATCH(J5477,교과배치표!$B:$B,0),(MATCH(M5477,{"A","B","C","D","E"},0)-1)*3+3))),"")</f>
        <v/>
      </c>
    </row>
    <row r="5478" spans="2:20" ht="14.25" customHeight="1">
      <c r="B5478" s="20">
        <v>6655</v>
      </c>
      <c r="C5478" s="21" t="s">
        <v>22</v>
      </c>
      <c r="D5478" s="21" t="s">
        <v>22</v>
      </c>
      <c r="E5478" s="21" t="s">
        <v>1772</v>
      </c>
      <c r="F5478" s="21" t="s">
        <v>24</v>
      </c>
      <c r="G5478" s="21" t="s">
        <v>1773</v>
      </c>
      <c r="H5478" s="21" t="s">
        <v>95</v>
      </c>
      <c r="I5478" s="21" t="s">
        <v>60</v>
      </c>
      <c r="J5478" s="23"/>
      <c r="K5478" s="24">
        <v>9</v>
      </c>
      <c r="M5478" s="25" t="str">
        <f>IF(I5478="","",IF(I5478="인문",성적입력!$C$8,성적입력!$C$9))</f>
        <v>A</v>
      </c>
      <c r="N5478" s="26">
        <f>성적입력!$C$15</f>
        <v>3</v>
      </c>
      <c r="P5478" s="27" t="str">
        <f t="shared" si="179"/>
        <v/>
      </c>
      <c r="R5478" s="26" t="str">
        <f t="array" ref="R5478">IFERROR(IF(OR(J5478="",M5478="",F5478=""),"",IF(F5478="학생부종합",INDEX(종합배치표!$C:$Q,MATCH(J5478,종합배치표!$B:$B,0),(MATCH(M5478,{"A","B","C","D","E"},0)-1)*3+1),INDEX(교과배치표!$C:$Q,MATCH(J5478,교과배치표!$B:$B,0),(MATCH(M5478,{"A","B","C","D","E"},0)-1)*3+1))),"")</f>
        <v/>
      </c>
      <c r="S5478" s="26" t="str">
        <f t="array" ref="S5478">IFERROR(IF(OR(J5478="",M5478="",F5478=""),"",IF(F5478="학생부종합",INDEX(종합배치표!$C:$Q,MATCH(J5478,종합배치표!$B:$B,0),(MATCH(M5478,{"A","B","C","D","E"},0)-1)*3+2),INDEX(교과배치표!$C:$Q,MATCH(J5478,교과배치표!$B:$B,0),(MATCH(M5478,{"A","B","C","D","E"},0)-1)*3+2))),"")</f>
        <v/>
      </c>
      <c r="T5478" s="26" t="str">
        <f t="array" ref="T5478">IFERROR(IF(OR(J5478="",M5478="",F5478=""),"",IF(F5478="학생부종합",INDEX(종합배치표!$C:$Q,MATCH(J5478,종합배치표!$B:$B,0),(MATCH(M5478,{"A","B","C","D","E"},0)-1)*3+3),INDEX(교과배치표!$C:$Q,MATCH(J5478,교과배치표!$B:$B,0),(MATCH(M5478,{"A","B","C","D","E"},0)-1)*3+3))),"")</f>
        <v/>
      </c>
    </row>
    <row r="5479" spans="2:20" ht="14.25" customHeight="1">
      <c r="B5479" s="20">
        <v>6656</v>
      </c>
      <c r="C5479" s="21" t="s">
        <v>22</v>
      </c>
      <c r="D5479" s="21" t="s">
        <v>22</v>
      </c>
      <c r="E5479" s="21" t="s">
        <v>1772</v>
      </c>
      <c r="F5479" s="21" t="s">
        <v>68</v>
      </c>
      <c r="G5479" s="21" t="s">
        <v>322</v>
      </c>
      <c r="H5479" s="21" t="s">
        <v>133</v>
      </c>
      <c r="I5479" s="21" t="s">
        <v>60</v>
      </c>
      <c r="J5479" s="23"/>
      <c r="K5479" s="24">
        <v>3</v>
      </c>
      <c r="M5479" s="25" t="str">
        <f>IF(I5479="","",IF(I5479="인문",성적입력!$C$8,성적입력!$C$9))</f>
        <v>A</v>
      </c>
      <c r="N5479" s="26">
        <f>성적입력!$C$15</f>
        <v>3</v>
      </c>
      <c r="P5479" s="27" t="str">
        <f t="shared" si="179"/>
        <v/>
      </c>
      <c r="R5479" s="26" t="str">
        <f t="array" ref="R5479">IFERROR(IF(OR(J5479="",M5479="",F5479=""),"",IF(F5479="학생부종합",INDEX(종합배치표!$C:$Q,MATCH(J5479,종합배치표!$B:$B,0),(MATCH(M5479,{"A","B","C","D","E"},0)-1)*3+1),INDEX(교과배치표!$C:$Q,MATCH(J5479,교과배치표!$B:$B,0),(MATCH(M5479,{"A","B","C","D","E"},0)-1)*3+1))),"")</f>
        <v/>
      </c>
      <c r="S5479" s="26" t="str">
        <f t="array" ref="S5479">IFERROR(IF(OR(J5479="",M5479="",F5479=""),"",IF(F5479="학생부종합",INDEX(종합배치표!$C:$Q,MATCH(J5479,종합배치표!$B:$B,0),(MATCH(M5479,{"A","B","C","D","E"},0)-1)*3+2),INDEX(교과배치표!$C:$Q,MATCH(J5479,교과배치표!$B:$B,0),(MATCH(M5479,{"A","B","C","D","E"},0)-1)*3+2))),"")</f>
        <v/>
      </c>
      <c r="T5479" s="26" t="str">
        <f t="array" ref="T5479">IFERROR(IF(OR(J5479="",M5479="",F5479=""),"",IF(F5479="학생부종합",INDEX(종합배치표!$C:$Q,MATCH(J5479,종합배치표!$B:$B,0),(MATCH(M5479,{"A","B","C","D","E"},0)-1)*3+3),INDEX(교과배치표!$C:$Q,MATCH(J5479,교과배치표!$B:$B,0),(MATCH(M5479,{"A","B","C","D","E"},0)-1)*3+3))),"")</f>
        <v/>
      </c>
    </row>
    <row r="5480" spans="2:20" ht="14.25" customHeight="1">
      <c r="B5480" s="20">
        <v>6657</v>
      </c>
      <c r="C5480" s="21" t="s">
        <v>22</v>
      </c>
      <c r="D5480" s="21" t="s">
        <v>22</v>
      </c>
      <c r="E5480" s="21" t="s">
        <v>1772</v>
      </c>
      <c r="F5480" s="21" t="s">
        <v>24</v>
      </c>
      <c r="G5480" s="21" t="s">
        <v>1777</v>
      </c>
      <c r="H5480" s="21" t="s">
        <v>133</v>
      </c>
      <c r="I5480" s="21" t="s">
        <v>60</v>
      </c>
      <c r="J5480" s="23"/>
      <c r="K5480" s="24">
        <v>3</v>
      </c>
      <c r="M5480" s="25" t="str">
        <f>IF(I5480="","",IF(I5480="인문",성적입력!$C$8,성적입력!$C$9))</f>
        <v>A</v>
      </c>
      <c r="N5480" s="26">
        <f>성적입력!$C$15</f>
        <v>3</v>
      </c>
      <c r="P5480" s="27" t="str">
        <f t="shared" si="179"/>
        <v/>
      </c>
      <c r="R5480" s="26" t="str">
        <f t="array" ref="R5480">IFERROR(IF(OR(J5480="",M5480="",F5480=""),"",IF(F5480="학생부종합",INDEX(종합배치표!$C:$Q,MATCH(J5480,종합배치표!$B:$B,0),(MATCH(M5480,{"A","B","C","D","E"},0)-1)*3+1),INDEX(교과배치표!$C:$Q,MATCH(J5480,교과배치표!$B:$B,0),(MATCH(M5480,{"A","B","C","D","E"},0)-1)*3+1))),"")</f>
        <v/>
      </c>
      <c r="S5480" s="26" t="str">
        <f t="array" ref="S5480">IFERROR(IF(OR(J5480="",M5480="",F5480=""),"",IF(F5480="학생부종합",INDEX(종합배치표!$C:$Q,MATCH(J5480,종합배치표!$B:$B,0),(MATCH(M5480,{"A","B","C","D","E"},0)-1)*3+2),INDEX(교과배치표!$C:$Q,MATCH(J5480,교과배치표!$B:$B,0),(MATCH(M5480,{"A","B","C","D","E"},0)-1)*3+2))),"")</f>
        <v/>
      </c>
      <c r="T5480" s="26" t="str">
        <f t="array" ref="T5480">IFERROR(IF(OR(J5480="",M5480="",F5480=""),"",IF(F5480="학생부종합",INDEX(종합배치표!$C:$Q,MATCH(J5480,종합배치표!$B:$B,0),(MATCH(M5480,{"A","B","C","D","E"},0)-1)*3+3),INDEX(교과배치표!$C:$Q,MATCH(J5480,교과배치표!$B:$B,0),(MATCH(M5480,{"A","B","C","D","E"},0)-1)*3+3))),"")</f>
        <v/>
      </c>
    </row>
    <row r="5481" spans="2:20" ht="14.25" customHeight="1">
      <c r="B5481" s="20">
        <v>6658</v>
      </c>
      <c r="C5481" s="21" t="s">
        <v>22</v>
      </c>
      <c r="D5481" s="21" t="s">
        <v>22</v>
      </c>
      <c r="E5481" s="21" t="s">
        <v>1772</v>
      </c>
      <c r="F5481" s="21" t="s">
        <v>24</v>
      </c>
      <c r="G5481" s="21" t="s">
        <v>1773</v>
      </c>
      <c r="H5481" s="21" t="s">
        <v>1779</v>
      </c>
      <c r="I5481" s="21" t="s">
        <v>514</v>
      </c>
      <c r="J5481" s="23"/>
      <c r="K5481" s="24">
        <v>7</v>
      </c>
      <c r="M5481" s="25" t="str">
        <f>IF(I5481="","",IF(I5481="인문",성적입력!$C$8,성적입력!$C$9))</f>
        <v>A</v>
      </c>
      <c r="N5481" s="26">
        <f>성적입력!$C$15</f>
        <v>3</v>
      </c>
      <c r="P5481" s="27" t="str">
        <f t="shared" si="179"/>
        <v/>
      </c>
      <c r="R5481" s="26" t="str">
        <f t="array" ref="R5481">IFERROR(IF(OR(J5481="",M5481="",F5481=""),"",IF(F5481="학생부종합",INDEX(종합배치표!$C:$Q,MATCH(J5481,종합배치표!$B:$B,0),(MATCH(M5481,{"A","B","C","D","E"},0)-1)*3+1),INDEX(교과배치표!$C:$Q,MATCH(J5481,교과배치표!$B:$B,0),(MATCH(M5481,{"A","B","C","D","E"},0)-1)*3+1))),"")</f>
        <v/>
      </c>
      <c r="S5481" s="26" t="str">
        <f t="array" ref="S5481">IFERROR(IF(OR(J5481="",M5481="",F5481=""),"",IF(F5481="학생부종합",INDEX(종합배치표!$C:$Q,MATCH(J5481,종합배치표!$B:$B,0),(MATCH(M5481,{"A","B","C","D","E"},0)-1)*3+2),INDEX(교과배치표!$C:$Q,MATCH(J5481,교과배치표!$B:$B,0),(MATCH(M5481,{"A","B","C","D","E"},0)-1)*3+2))),"")</f>
        <v/>
      </c>
      <c r="T5481" s="26" t="str">
        <f t="array" ref="T5481">IFERROR(IF(OR(J5481="",M5481="",F5481=""),"",IF(F5481="학생부종합",INDEX(종합배치표!$C:$Q,MATCH(J5481,종합배치표!$B:$B,0),(MATCH(M5481,{"A","B","C","D","E"},0)-1)*3+3),INDEX(교과배치표!$C:$Q,MATCH(J5481,교과배치표!$B:$B,0),(MATCH(M5481,{"A","B","C","D","E"},0)-1)*3+3))),"")</f>
        <v/>
      </c>
    </row>
    <row r="5482" spans="2:20" ht="14.25" customHeight="1">
      <c r="B5482" s="20">
        <v>6659</v>
      </c>
      <c r="C5482" s="21" t="s">
        <v>22</v>
      </c>
      <c r="D5482" s="21" t="s">
        <v>22</v>
      </c>
      <c r="E5482" s="21" t="s">
        <v>1772</v>
      </c>
      <c r="F5482" s="21" t="s">
        <v>24</v>
      </c>
      <c r="G5482" s="21" t="s">
        <v>1773</v>
      </c>
      <c r="H5482" s="21" t="s">
        <v>1780</v>
      </c>
      <c r="I5482" s="21" t="s">
        <v>514</v>
      </c>
      <c r="J5482" s="23"/>
      <c r="K5482" s="24">
        <v>6</v>
      </c>
      <c r="M5482" s="25" t="str">
        <f>IF(I5482="","",IF(I5482="인문",성적입력!$C$8,성적입력!$C$9))</f>
        <v>A</v>
      </c>
      <c r="N5482" s="26">
        <f>성적입력!$C$15</f>
        <v>3</v>
      </c>
      <c r="P5482" s="27" t="str">
        <f t="shared" si="179"/>
        <v/>
      </c>
      <c r="R5482" s="26" t="str">
        <f t="array" ref="R5482">IFERROR(IF(OR(J5482="",M5482="",F5482=""),"",IF(F5482="학생부종합",INDEX(종합배치표!$C:$Q,MATCH(J5482,종합배치표!$B:$B,0),(MATCH(M5482,{"A","B","C","D","E"},0)-1)*3+1),INDEX(교과배치표!$C:$Q,MATCH(J5482,교과배치표!$B:$B,0),(MATCH(M5482,{"A","B","C","D","E"},0)-1)*3+1))),"")</f>
        <v/>
      </c>
      <c r="S5482" s="26" t="str">
        <f t="array" ref="S5482">IFERROR(IF(OR(J5482="",M5482="",F5482=""),"",IF(F5482="학생부종합",INDEX(종합배치표!$C:$Q,MATCH(J5482,종합배치표!$B:$B,0),(MATCH(M5482,{"A","B","C","D","E"},0)-1)*3+2),INDEX(교과배치표!$C:$Q,MATCH(J5482,교과배치표!$B:$B,0),(MATCH(M5482,{"A","B","C","D","E"},0)-1)*3+2))),"")</f>
        <v/>
      </c>
      <c r="T5482" s="26" t="str">
        <f t="array" ref="T5482">IFERROR(IF(OR(J5482="",M5482="",F5482=""),"",IF(F5482="학생부종합",INDEX(종합배치표!$C:$Q,MATCH(J5482,종합배치표!$B:$B,0),(MATCH(M5482,{"A","B","C","D","E"},0)-1)*3+3),INDEX(교과배치표!$C:$Q,MATCH(J5482,교과배치표!$B:$B,0),(MATCH(M5482,{"A","B","C","D","E"},0)-1)*3+3))),"")</f>
        <v/>
      </c>
    </row>
    <row r="5483" spans="2:20" ht="14.25" customHeight="1">
      <c r="B5483" s="20">
        <v>6660</v>
      </c>
      <c r="C5483" s="21" t="s">
        <v>22</v>
      </c>
      <c r="D5483" s="21" t="s">
        <v>22</v>
      </c>
      <c r="E5483" s="21" t="s">
        <v>1772</v>
      </c>
      <c r="F5483" s="21" t="s">
        <v>68</v>
      </c>
      <c r="G5483" s="21" t="s">
        <v>322</v>
      </c>
      <c r="H5483" s="21" t="s">
        <v>305</v>
      </c>
      <c r="I5483" s="21" t="s">
        <v>60</v>
      </c>
      <c r="J5483" s="23"/>
      <c r="K5483" s="24">
        <v>8</v>
      </c>
      <c r="M5483" s="25" t="str">
        <f>IF(I5483="","",IF(I5483="인문",성적입력!$C$8,성적입력!$C$9))</f>
        <v>A</v>
      </c>
      <c r="N5483" s="26">
        <f>성적입력!$C$15</f>
        <v>3</v>
      </c>
      <c r="P5483" s="27" t="str">
        <f t="shared" si="179"/>
        <v/>
      </c>
      <c r="R5483" s="26" t="str">
        <f t="array" ref="R5483">IFERROR(IF(OR(J5483="",M5483="",F5483=""),"",IF(F5483="학생부종합",INDEX(종합배치표!$C:$Q,MATCH(J5483,종합배치표!$B:$B,0),(MATCH(M5483,{"A","B","C","D","E"},0)-1)*3+1),INDEX(교과배치표!$C:$Q,MATCH(J5483,교과배치표!$B:$B,0),(MATCH(M5483,{"A","B","C","D","E"},0)-1)*3+1))),"")</f>
        <v/>
      </c>
      <c r="S5483" s="26" t="str">
        <f t="array" ref="S5483">IFERROR(IF(OR(J5483="",M5483="",F5483=""),"",IF(F5483="학생부종합",INDEX(종합배치표!$C:$Q,MATCH(J5483,종합배치표!$B:$B,0),(MATCH(M5483,{"A","B","C","D","E"},0)-1)*3+2),INDEX(교과배치표!$C:$Q,MATCH(J5483,교과배치표!$B:$B,0),(MATCH(M5483,{"A","B","C","D","E"},0)-1)*3+2))),"")</f>
        <v/>
      </c>
      <c r="T5483" s="26" t="str">
        <f t="array" ref="T5483">IFERROR(IF(OR(J5483="",M5483="",F5483=""),"",IF(F5483="학생부종합",INDEX(종합배치표!$C:$Q,MATCH(J5483,종합배치표!$B:$B,0),(MATCH(M5483,{"A","B","C","D","E"},0)-1)*3+3),INDEX(교과배치표!$C:$Q,MATCH(J5483,교과배치표!$B:$B,0),(MATCH(M5483,{"A","B","C","D","E"},0)-1)*3+3))),"")</f>
        <v/>
      </c>
    </row>
    <row r="5484" spans="2:20" ht="14.25" customHeight="1">
      <c r="B5484" s="20">
        <v>6661</v>
      </c>
      <c r="C5484" s="21" t="s">
        <v>22</v>
      </c>
      <c r="D5484" s="21" t="s">
        <v>22</v>
      </c>
      <c r="E5484" s="21" t="s">
        <v>1772</v>
      </c>
      <c r="F5484" s="21" t="s">
        <v>24</v>
      </c>
      <c r="G5484" s="21" t="s">
        <v>1773</v>
      </c>
      <c r="H5484" s="21" t="s">
        <v>305</v>
      </c>
      <c r="I5484" s="21" t="s">
        <v>60</v>
      </c>
      <c r="J5484" s="23"/>
      <c r="K5484" s="24">
        <v>11</v>
      </c>
      <c r="M5484" s="25" t="str">
        <f>IF(I5484="","",IF(I5484="인문",성적입력!$C$8,성적입력!$C$9))</f>
        <v>A</v>
      </c>
      <c r="N5484" s="26">
        <f>성적입력!$C$15</f>
        <v>3</v>
      </c>
      <c r="P5484" s="27" t="str">
        <f t="shared" si="179"/>
        <v/>
      </c>
      <c r="R5484" s="26" t="str">
        <f t="array" ref="R5484">IFERROR(IF(OR(J5484="",M5484="",F5484=""),"",IF(F5484="학생부종합",INDEX(종합배치표!$C:$Q,MATCH(J5484,종합배치표!$B:$B,0),(MATCH(M5484,{"A","B","C","D","E"},0)-1)*3+1),INDEX(교과배치표!$C:$Q,MATCH(J5484,교과배치표!$B:$B,0),(MATCH(M5484,{"A","B","C","D","E"},0)-1)*3+1))),"")</f>
        <v/>
      </c>
      <c r="S5484" s="26" t="str">
        <f t="array" ref="S5484">IFERROR(IF(OR(J5484="",M5484="",F5484=""),"",IF(F5484="학생부종합",INDEX(종합배치표!$C:$Q,MATCH(J5484,종합배치표!$B:$B,0),(MATCH(M5484,{"A","B","C","D","E"},0)-1)*3+2),INDEX(교과배치표!$C:$Q,MATCH(J5484,교과배치표!$B:$B,0),(MATCH(M5484,{"A","B","C","D","E"},0)-1)*3+2))),"")</f>
        <v/>
      </c>
      <c r="T5484" s="26" t="str">
        <f t="array" ref="T5484">IFERROR(IF(OR(J5484="",M5484="",F5484=""),"",IF(F5484="학생부종합",INDEX(종합배치표!$C:$Q,MATCH(J5484,종합배치표!$B:$B,0),(MATCH(M5484,{"A","B","C","D","E"},0)-1)*3+3),INDEX(교과배치표!$C:$Q,MATCH(J5484,교과배치표!$B:$B,0),(MATCH(M5484,{"A","B","C","D","E"},0)-1)*3+3))),"")</f>
        <v/>
      </c>
    </row>
    <row r="5485" spans="2:20" ht="14.25" customHeight="1">
      <c r="B5485" s="20">
        <v>6662</v>
      </c>
      <c r="C5485" s="21" t="s">
        <v>22</v>
      </c>
      <c r="D5485" s="21" t="s">
        <v>22</v>
      </c>
      <c r="E5485" s="21" t="s">
        <v>1772</v>
      </c>
      <c r="F5485" s="21" t="s">
        <v>68</v>
      </c>
      <c r="G5485" s="21" t="s">
        <v>322</v>
      </c>
      <c r="H5485" s="21" t="s">
        <v>118</v>
      </c>
      <c r="I5485" s="21" t="s">
        <v>60</v>
      </c>
      <c r="J5485" s="23"/>
      <c r="K5485" s="24">
        <v>8</v>
      </c>
      <c r="M5485" s="25" t="str">
        <f>IF(I5485="","",IF(I5485="인문",성적입력!$C$8,성적입력!$C$9))</f>
        <v>A</v>
      </c>
      <c r="N5485" s="26">
        <f>성적입력!$C$15</f>
        <v>3</v>
      </c>
      <c r="P5485" s="27" t="str">
        <f t="shared" si="179"/>
        <v/>
      </c>
      <c r="R5485" s="26" t="str">
        <f t="array" ref="R5485">IFERROR(IF(OR(J5485="",M5485="",F5485=""),"",IF(F5485="학생부종합",INDEX(종합배치표!$C:$Q,MATCH(J5485,종합배치표!$B:$B,0),(MATCH(M5485,{"A","B","C","D","E"},0)-1)*3+1),INDEX(교과배치표!$C:$Q,MATCH(J5485,교과배치표!$B:$B,0),(MATCH(M5485,{"A","B","C","D","E"},0)-1)*3+1))),"")</f>
        <v/>
      </c>
      <c r="S5485" s="26" t="str">
        <f t="array" ref="S5485">IFERROR(IF(OR(J5485="",M5485="",F5485=""),"",IF(F5485="학생부종합",INDEX(종합배치표!$C:$Q,MATCH(J5485,종합배치표!$B:$B,0),(MATCH(M5485,{"A","B","C","D","E"},0)-1)*3+2),INDEX(교과배치표!$C:$Q,MATCH(J5485,교과배치표!$B:$B,0),(MATCH(M5485,{"A","B","C","D","E"},0)-1)*3+2))),"")</f>
        <v/>
      </c>
      <c r="T5485" s="26" t="str">
        <f t="array" ref="T5485">IFERROR(IF(OR(J5485="",M5485="",F5485=""),"",IF(F5485="학생부종합",INDEX(종합배치표!$C:$Q,MATCH(J5485,종합배치표!$B:$B,0),(MATCH(M5485,{"A","B","C","D","E"},0)-1)*3+3),INDEX(교과배치표!$C:$Q,MATCH(J5485,교과배치표!$B:$B,0),(MATCH(M5485,{"A","B","C","D","E"},0)-1)*3+3))),"")</f>
        <v/>
      </c>
    </row>
    <row r="5486" spans="2:20" ht="14.25" customHeight="1">
      <c r="B5486" s="20">
        <v>6663</v>
      </c>
      <c r="C5486" s="21" t="s">
        <v>22</v>
      </c>
      <c r="D5486" s="21" t="s">
        <v>22</v>
      </c>
      <c r="E5486" s="21" t="s">
        <v>1772</v>
      </c>
      <c r="F5486" s="21" t="s">
        <v>24</v>
      </c>
      <c r="G5486" s="21" t="s">
        <v>322</v>
      </c>
      <c r="H5486" s="21" t="s">
        <v>118</v>
      </c>
      <c r="I5486" s="21" t="s">
        <v>60</v>
      </c>
      <c r="J5486" s="23"/>
      <c r="K5486" s="24">
        <v>5</v>
      </c>
      <c r="M5486" s="25" t="str">
        <f>IF(I5486="","",IF(I5486="인문",성적입력!$C$8,성적입력!$C$9))</f>
        <v>A</v>
      </c>
      <c r="N5486" s="26">
        <f>성적입력!$C$15</f>
        <v>3</v>
      </c>
      <c r="P5486" s="27" t="str">
        <f t="shared" si="179"/>
        <v/>
      </c>
      <c r="R5486" s="26" t="str">
        <f t="array" ref="R5486">IFERROR(IF(OR(J5486="",M5486="",F5486=""),"",IF(F5486="학생부종합",INDEX(종합배치표!$C:$Q,MATCH(J5486,종합배치표!$B:$B,0),(MATCH(M5486,{"A","B","C","D","E"},0)-1)*3+1),INDEX(교과배치표!$C:$Q,MATCH(J5486,교과배치표!$B:$B,0),(MATCH(M5486,{"A","B","C","D","E"},0)-1)*3+1))),"")</f>
        <v/>
      </c>
      <c r="S5486" s="26" t="str">
        <f t="array" ref="S5486">IFERROR(IF(OR(J5486="",M5486="",F5486=""),"",IF(F5486="학생부종합",INDEX(종합배치표!$C:$Q,MATCH(J5486,종합배치표!$B:$B,0),(MATCH(M5486,{"A","B","C","D","E"},0)-1)*3+2),INDEX(교과배치표!$C:$Q,MATCH(J5486,교과배치표!$B:$B,0),(MATCH(M5486,{"A","B","C","D","E"},0)-1)*3+2))),"")</f>
        <v/>
      </c>
      <c r="T5486" s="26" t="str">
        <f t="array" ref="T5486">IFERROR(IF(OR(J5486="",M5486="",F5486=""),"",IF(F5486="학생부종합",INDEX(종합배치표!$C:$Q,MATCH(J5486,종합배치표!$B:$B,0),(MATCH(M5486,{"A","B","C","D","E"},0)-1)*3+3),INDEX(교과배치표!$C:$Q,MATCH(J5486,교과배치표!$B:$B,0),(MATCH(M5486,{"A","B","C","D","E"},0)-1)*3+3))),"")</f>
        <v/>
      </c>
    </row>
    <row r="5487" spans="2:20" ht="14.25" customHeight="1">
      <c r="B5487" s="20">
        <v>6664</v>
      </c>
      <c r="C5487" s="21" t="s">
        <v>22</v>
      </c>
      <c r="D5487" s="21" t="s">
        <v>22</v>
      </c>
      <c r="E5487" s="21" t="s">
        <v>1772</v>
      </c>
      <c r="F5487" s="21" t="s">
        <v>24</v>
      </c>
      <c r="G5487" s="21" t="s">
        <v>1777</v>
      </c>
      <c r="H5487" s="21" t="s">
        <v>118</v>
      </c>
      <c r="I5487" s="21" t="s">
        <v>60</v>
      </c>
      <c r="J5487" s="23"/>
      <c r="K5487" s="24">
        <v>7</v>
      </c>
      <c r="M5487" s="25" t="str">
        <f>IF(I5487="","",IF(I5487="인문",성적입력!$C$8,성적입력!$C$9))</f>
        <v>A</v>
      </c>
      <c r="N5487" s="26">
        <f>성적입력!$C$15</f>
        <v>3</v>
      </c>
      <c r="P5487" s="27" t="str">
        <f t="shared" si="179"/>
        <v/>
      </c>
      <c r="R5487" s="26" t="str">
        <f t="array" ref="R5487">IFERROR(IF(OR(J5487="",M5487="",F5487=""),"",IF(F5487="학생부종합",INDEX(종합배치표!$C:$Q,MATCH(J5487,종합배치표!$B:$B,0),(MATCH(M5487,{"A","B","C","D","E"},0)-1)*3+1),INDEX(교과배치표!$C:$Q,MATCH(J5487,교과배치표!$B:$B,0),(MATCH(M5487,{"A","B","C","D","E"},0)-1)*3+1))),"")</f>
        <v/>
      </c>
      <c r="S5487" s="26" t="str">
        <f t="array" ref="S5487">IFERROR(IF(OR(J5487="",M5487="",F5487=""),"",IF(F5487="학생부종합",INDEX(종합배치표!$C:$Q,MATCH(J5487,종합배치표!$B:$B,0),(MATCH(M5487,{"A","B","C","D","E"},0)-1)*3+2),INDEX(교과배치표!$C:$Q,MATCH(J5487,교과배치표!$B:$B,0),(MATCH(M5487,{"A","B","C","D","E"},0)-1)*3+2))),"")</f>
        <v/>
      </c>
      <c r="T5487" s="26" t="str">
        <f t="array" ref="T5487">IFERROR(IF(OR(J5487="",M5487="",F5487=""),"",IF(F5487="학생부종합",INDEX(종합배치표!$C:$Q,MATCH(J5487,종합배치표!$B:$B,0),(MATCH(M5487,{"A","B","C","D","E"},0)-1)*3+3),INDEX(교과배치표!$C:$Q,MATCH(J5487,교과배치표!$B:$B,0),(MATCH(M5487,{"A","B","C","D","E"},0)-1)*3+3))),"")</f>
        <v/>
      </c>
    </row>
    <row r="5488" spans="2:20" ht="14.25" customHeight="1">
      <c r="B5488" s="20">
        <v>6665</v>
      </c>
      <c r="C5488" s="21" t="s">
        <v>22</v>
      </c>
      <c r="D5488" s="21" t="s">
        <v>22</v>
      </c>
      <c r="E5488" s="21" t="s">
        <v>1772</v>
      </c>
      <c r="F5488" s="21" t="s">
        <v>24</v>
      </c>
      <c r="G5488" s="21" t="s">
        <v>1773</v>
      </c>
      <c r="H5488" s="21" t="s">
        <v>118</v>
      </c>
      <c r="I5488" s="21" t="s">
        <v>60</v>
      </c>
      <c r="J5488" s="23"/>
      <c r="K5488" s="24">
        <v>7</v>
      </c>
      <c r="M5488" s="25" t="str">
        <f>IF(I5488="","",IF(I5488="인문",성적입력!$C$8,성적입력!$C$9))</f>
        <v>A</v>
      </c>
      <c r="N5488" s="26">
        <f>성적입력!$C$15</f>
        <v>3</v>
      </c>
      <c r="P5488" s="27" t="str">
        <f t="shared" si="179"/>
        <v/>
      </c>
      <c r="R5488" s="26" t="str">
        <f t="array" ref="R5488">IFERROR(IF(OR(J5488="",M5488="",F5488=""),"",IF(F5488="학생부종합",INDEX(종합배치표!$C:$Q,MATCH(J5488,종합배치표!$B:$B,0),(MATCH(M5488,{"A","B","C","D","E"},0)-1)*3+1),INDEX(교과배치표!$C:$Q,MATCH(J5488,교과배치표!$B:$B,0),(MATCH(M5488,{"A","B","C","D","E"},0)-1)*3+1))),"")</f>
        <v/>
      </c>
      <c r="S5488" s="26" t="str">
        <f t="array" ref="S5488">IFERROR(IF(OR(J5488="",M5488="",F5488=""),"",IF(F5488="학생부종합",INDEX(종합배치표!$C:$Q,MATCH(J5488,종합배치표!$B:$B,0),(MATCH(M5488,{"A","B","C","D","E"},0)-1)*3+2),INDEX(교과배치표!$C:$Q,MATCH(J5488,교과배치표!$B:$B,0),(MATCH(M5488,{"A","B","C","D","E"},0)-1)*3+2))),"")</f>
        <v/>
      </c>
      <c r="T5488" s="26" t="str">
        <f t="array" ref="T5488">IFERROR(IF(OR(J5488="",M5488="",F5488=""),"",IF(F5488="학생부종합",INDEX(종합배치표!$C:$Q,MATCH(J5488,종합배치표!$B:$B,0),(MATCH(M5488,{"A","B","C","D","E"},0)-1)*3+3),INDEX(교과배치표!$C:$Q,MATCH(J5488,교과배치표!$B:$B,0),(MATCH(M5488,{"A","B","C","D","E"},0)-1)*3+3))),"")</f>
        <v/>
      </c>
    </row>
    <row r="5489" spans="2:20" ht="14.25" customHeight="1">
      <c r="B5489" s="20">
        <v>6666</v>
      </c>
      <c r="C5489" s="21" t="s">
        <v>22</v>
      </c>
      <c r="D5489" s="21" t="s">
        <v>22</v>
      </c>
      <c r="E5489" s="21" t="s">
        <v>1772</v>
      </c>
      <c r="F5489" s="21" t="s">
        <v>68</v>
      </c>
      <c r="G5489" s="21" t="s">
        <v>322</v>
      </c>
      <c r="H5489" s="21" t="s">
        <v>1781</v>
      </c>
      <c r="I5489" s="21" t="s">
        <v>27</v>
      </c>
      <c r="J5489" s="23"/>
      <c r="K5489" s="24">
        <v>10</v>
      </c>
      <c r="M5489" s="25" t="str">
        <f>IF(I5489="","",IF(I5489="인문",성적입력!$C$8,성적입력!$C$9))</f>
        <v>A</v>
      </c>
      <c r="N5489" s="26">
        <f>성적입력!$C$15</f>
        <v>3</v>
      </c>
      <c r="P5489" s="27" t="str">
        <f t="shared" si="179"/>
        <v/>
      </c>
      <c r="R5489" s="26" t="str">
        <f t="array" ref="R5489">IFERROR(IF(OR(J5489="",M5489="",F5489=""),"",IF(F5489="학생부종합",INDEX(종합배치표!$C:$Q,MATCH(J5489,종합배치표!$B:$B,0),(MATCH(M5489,{"A","B","C","D","E"},0)-1)*3+1),INDEX(교과배치표!$C:$Q,MATCH(J5489,교과배치표!$B:$B,0),(MATCH(M5489,{"A","B","C","D","E"},0)-1)*3+1))),"")</f>
        <v/>
      </c>
      <c r="S5489" s="26" t="str">
        <f t="array" ref="S5489">IFERROR(IF(OR(J5489="",M5489="",F5489=""),"",IF(F5489="학생부종합",INDEX(종합배치표!$C:$Q,MATCH(J5489,종합배치표!$B:$B,0),(MATCH(M5489,{"A","B","C","D","E"},0)-1)*3+2),INDEX(교과배치표!$C:$Q,MATCH(J5489,교과배치표!$B:$B,0),(MATCH(M5489,{"A","B","C","D","E"},0)-1)*3+2))),"")</f>
        <v/>
      </c>
      <c r="T5489" s="26" t="str">
        <f t="array" ref="T5489">IFERROR(IF(OR(J5489="",M5489="",F5489=""),"",IF(F5489="학생부종합",INDEX(종합배치표!$C:$Q,MATCH(J5489,종합배치표!$B:$B,0),(MATCH(M5489,{"A","B","C","D","E"},0)-1)*3+3),INDEX(교과배치표!$C:$Q,MATCH(J5489,교과배치표!$B:$B,0),(MATCH(M5489,{"A","B","C","D","E"},0)-1)*3+3))),"")</f>
        <v/>
      </c>
    </row>
    <row r="5490" spans="2:20" ht="14.25" customHeight="1">
      <c r="B5490" s="20">
        <v>6667</v>
      </c>
      <c r="C5490" s="21" t="s">
        <v>22</v>
      </c>
      <c r="D5490" s="21" t="s">
        <v>22</v>
      </c>
      <c r="E5490" s="21" t="s">
        <v>1772</v>
      </c>
      <c r="F5490" s="21" t="s">
        <v>24</v>
      </c>
      <c r="G5490" s="21" t="s">
        <v>1773</v>
      </c>
      <c r="H5490" s="21" t="s">
        <v>1781</v>
      </c>
      <c r="I5490" s="21" t="s">
        <v>27</v>
      </c>
      <c r="J5490" s="23"/>
      <c r="K5490" s="24">
        <v>13</v>
      </c>
      <c r="M5490" s="25" t="str">
        <f>IF(I5490="","",IF(I5490="인문",성적입력!$C$8,성적입력!$C$9))</f>
        <v>A</v>
      </c>
      <c r="N5490" s="26">
        <f>성적입력!$C$15</f>
        <v>3</v>
      </c>
      <c r="P5490" s="27" t="str">
        <f t="shared" si="179"/>
        <v/>
      </c>
      <c r="R5490" s="26" t="str">
        <f t="array" ref="R5490">IFERROR(IF(OR(J5490="",M5490="",F5490=""),"",IF(F5490="학생부종합",INDEX(종합배치표!$C:$Q,MATCH(J5490,종합배치표!$B:$B,0),(MATCH(M5490,{"A","B","C","D","E"},0)-1)*3+1),INDEX(교과배치표!$C:$Q,MATCH(J5490,교과배치표!$B:$B,0),(MATCH(M5490,{"A","B","C","D","E"},0)-1)*3+1))),"")</f>
        <v/>
      </c>
      <c r="S5490" s="26" t="str">
        <f t="array" ref="S5490">IFERROR(IF(OR(J5490="",M5490="",F5490=""),"",IF(F5490="학생부종합",INDEX(종합배치표!$C:$Q,MATCH(J5490,종합배치표!$B:$B,0),(MATCH(M5490,{"A","B","C","D","E"},0)-1)*3+2),INDEX(교과배치표!$C:$Q,MATCH(J5490,교과배치표!$B:$B,0),(MATCH(M5490,{"A","B","C","D","E"},0)-1)*3+2))),"")</f>
        <v/>
      </c>
      <c r="T5490" s="26" t="str">
        <f t="array" ref="T5490">IFERROR(IF(OR(J5490="",M5490="",F5490=""),"",IF(F5490="학생부종합",INDEX(종합배치표!$C:$Q,MATCH(J5490,종합배치표!$B:$B,0),(MATCH(M5490,{"A","B","C","D","E"},0)-1)*3+3),INDEX(교과배치표!$C:$Q,MATCH(J5490,교과배치표!$B:$B,0),(MATCH(M5490,{"A","B","C","D","E"},0)-1)*3+3))),"")</f>
        <v/>
      </c>
    </row>
    <row r="5491" spans="2:20" ht="14.25" customHeight="1">
      <c r="B5491" s="20">
        <v>6668</v>
      </c>
      <c r="C5491" s="21" t="s">
        <v>22</v>
      </c>
      <c r="D5491" s="21" t="s">
        <v>22</v>
      </c>
      <c r="E5491" s="21" t="s">
        <v>1772</v>
      </c>
      <c r="F5491" s="21" t="s">
        <v>68</v>
      </c>
      <c r="G5491" s="21" t="s">
        <v>322</v>
      </c>
      <c r="H5491" s="21" t="s">
        <v>1228</v>
      </c>
      <c r="I5491" s="21" t="s">
        <v>60</v>
      </c>
      <c r="J5491" s="23"/>
      <c r="K5491" s="24">
        <v>4</v>
      </c>
      <c r="M5491" s="25" t="str">
        <f>IF(I5491="","",IF(I5491="인문",성적입력!$C$8,성적입력!$C$9))</f>
        <v>A</v>
      </c>
      <c r="N5491" s="26">
        <f>성적입력!$C$15</f>
        <v>3</v>
      </c>
      <c r="P5491" s="27" t="str">
        <f t="shared" si="179"/>
        <v/>
      </c>
      <c r="R5491" s="26" t="str">
        <f t="array" ref="R5491">IFERROR(IF(OR(J5491="",M5491="",F5491=""),"",IF(F5491="학생부종합",INDEX(종합배치표!$C:$Q,MATCH(J5491,종합배치표!$B:$B,0),(MATCH(M5491,{"A","B","C","D","E"},0)-1)*3+1),INDEX(교과배치표!$C:$Q,MATCH(J5491,교과배치표!$B:$B,0),(MATCH(M5491,{"A","B","C","D","E"},0)-1)*3+1))),"")</f>
        <v/>
      </c>
      <c r="S5491" s="26" t="str">
        <f t="array" ref="S5491">IFERROR(IF(OR(J5491="",M5491="",F5491=""),"",IF(F5491="학생부종합",INDEX(종합배치표!$C:$Q,MATCH(J5491,종합배치표!$B:$B,0),(MATCH(M5491,{"A","B","C","D","E"},0)-1)*3+2),INDEX(교과배치표!$C:$Q,MATCH(J5491,교과배치표!$B:$B,0),(MATCH(M5491,{"A","B","C","D","E"},0)-1)*3+2))),"")</f>
        <v/>
      </c>
      <c r="T5491" s="26" t="str">
        <f t="array" ref="T5491">IFERROR(IF(OR(J5491="",M5491="",F5491=""),"",IF(F5491="학생부종합",INDEX(종합배치표!$C:$Q,MATCH(J5491,종합배치표!$B:$B,0),(MATCH(M5491,{"A","B","C","D","E"},0)-1)*3+3),INDEX(교과배치표!$C:$Q,MATCH(J5491,교과배치표!$B:$B,0),(MATCH(M5491,{"A","B","C","D","E"},0)-1)*3+3))),"")</f>
        <v/>
      </c>
    </row>
    <row r="5492" spans="2:20" ht="14.25" customHeight="1">
      <c r="B5492" s="20">
        <v>6669</v>
      </c>
      <c r="C5492" s="21" t="s">
        <v>22</v>
      </c>
      <c r="D5492" s="21" t="s">
        <v>22</v>
      </c>
      <c r="E5492" s="21" t="s">
        <v>1772</v>
      </c>
      <c r="F5492" s="21" t="s">
        <v>24</v>
      </c>
      <c r="G5492" s="21" t="s">
        <v>1777</v>
      </c>
      <c r="H5492" s="21" t="s">
        <v>1228</v>
      </c>
      <c r="I5492" s="21" t="s">
        <v>60</v>
      </c>
      <c r="J5492" s="23"/>
      <c r="K5492" s="24">
        <v>5</v>
      </c>
      <c r="M5492" s="25" t="str">
        <f>IF(I5492="","",IF(I5492="인문",성적입력!$C$8,성적입력!$C$9))</f>
        <v>A</v>
      </c>
      <c r="N5492" s="26">
        <f>성적입력!$C$15</f>
        <v>3</v>
      </c>
      <c r="P5492" s="27" t="str">
        <f t="shared" si="179"/>
        <v/>
      </c>
      <c r="R5492" s="26" t="str">
        <f t="array" ref="R5492">IFERROR(IF(OR(J5492="",M5492="",F5492=""),"",IF(F5492="학생부종합",INDEX(종합배치표!$C:$Q,MATCH(J5492,종합배치표!$B:$B,0),(MATCH(M5492,{"A","B","C","D","E"},0)-1)*3+1),INDEX(교과배치표!$C:$Q,MATCH(J5492,교과배치표!$B:$B,0),(MATCH(M5492,{"A","B","C","D","E"},0)-1)*3+1))),"")</f>
        <v/>
      </c>
      <c r="S5492" s="26" t="str">
        <f t="array" ref="S5492">IFERROR(IF(OR(J5492="",M5492="",F5492=""),"",IF(F5492="학생부종합",INDEX(종합배치표!$C:$Q,MATCH(J5492,종합배치표!$B:$B,0),(MATCH(M5492,{"A","B","C","D","E"},0)-1)*3+2),INDEX(교과배치표!$C:$Q,MATCH(J5492,교과배치표!$B:$B,0),(MATCH(M5492,{"A","B","C","D","E"},0)-1)*3+2))),"")</f>
        <v/>
      </c>
      <c r="T5492" s="26" t="str">
        <f t="array" ref="T5492">IFERROR(IF(OR(J5492="",M5492="",F5492=""),"",IF(F5492="학생부종합",INDEX(종합배치표!$C:$Q,MATCH(J5492,종합배치표!$B:$B,0),(MATCH(M5492,{"A","B","C","D","E"},0)-1)*3+3),INDEX(교과배치표!$C:$Q,MATCH(J5492,교과배치표!$B:$B,0),(MATCH(M5492,{"A","B","C","D","E"},0)-1)*3+3))),"")</f>
        <v/>
      </c>
    </row>
    <row r="5493" spans="2:20" ht="14.25" customHeight="1">
      <c r="B5493" s="20">
        <v>6670</v>
      </c>
      <c r="C5493" s="21" t="s">
        <v>22</v>
      </c>
      <c r="D5493" s="21" t="s">
        <v>22</v>
      </c>
      <c r="E5493" s="21" t="s">
        <v>1772</v>
      </c>
      <c r="F5493" s="21" t="s">
        <v>24</v>
      </c>
      <c r="G5493" s="21" t="s">
        <v>1773</v>
      </c>
      <c r="H5493" s="21" t="s">
        <v>1228</v>
      </c>
      <c r="I5493" s="21" t="s">
        <v>60</v>
      </c>
      <c r="J5493" s="23"/>
      <c r="K5493" s="24">
        <v>5</v>
      </c>
      <c r="M5493" s="25" t="str">
        <f>IF(I5493="","",IF(I5493="인문",성적입력!$C$8,성적입력!$C$9))</f>
        <v>A</v>
      </c>
      <c r="N5493" s="26">
        <f>성적입력!$C$15</f>
        <v>3</v>
      </c>
      <c r="P5493" s="27" t="str">
        <f t="shared" si="179"/>
        <v/>
      </c>
      <c r="R5493" s="26" t="str">
        <f t="array" ref="R5493">IFERROR(IF(OR(J5493="",M5493="",F5493=""),"",IF(F5493="학생부종합",INDEX(종합배치표!$C:$Q,MATCH(J5493,종합배치표!$B:$B,0),(MATCH(M5493,{"A","B","C","D","E"},0)-1)*3+1),INDEX(교과배치표!$C:$Q,MATCH(J5493,교과배치표!$B:$B,0),(MATCH(M5493,{"A","B","C","D","E"},0)-1)*3+1))),"")</f>
        <v/>
      </c>
      <c r="S5493" s="26" t="str">
        <f t="array" ref="S5493">IFERROR(IF(OR(J5493="",M5493="",F5493=""),"",IF(F5493="학생부종합",INDEX(종합배치표!$C:$Q,MATCH(J5493,종합배치표!$B:$B,0),(MATCH(M5493,{"A","B","C","D","E"},0)-1)*3+2),INDEX(교과배치표!$C:$Q,MATCH(J5493,교과배치표!$B:$B,0),(MATCH(M5493,{"A","B","C","D","E"},0)-1)*3+2))),"")</f>
        <v/>
      </c>
      <c r="T5493" s="26" t="str">
        <f t="array" ref="T5493">IFERROR(IF(OR(J5493="",M5493="",F5493=""),"",IF(F5493="학생부종합",INDEX(종합배치표!$C:$Q,MATCH(J5493,종합배치표!$B:$B,0),(MATCH(M5493,{"A","B","C","D","E"},0)-1)*3+3),INDEX(교과배치표!$C:$Q,MATCH(J5493,교과배치표!$B:$B,0),(MATCH(M5493,{"A","B","C","D","E"},0)-1)*3+3))),"")</f>
        <v/>
      </c>
    </row>
    <row r="5494" spans="2:20" ht="14.25" customHeight="1">
      <c r="B5494" s="20">
        <v>6671</v>
      </c>
      <c r="C5494" s="21" t="s">
        <v>22</v>
      </c>
      <c r="D5494" s="21" t="s">
        <v>22</v>
      </c>
      <c r="E5494" s="21" t="s">
        <v>1772</v>
      </c>
      <c r="F5494" s="21" t="s">
        <v>24</v>
      </c>
      <c r="G5494" s="21" t="s">
        <v>1773</v>
      </c>
      <c r="H5494" s="21" t="s">
        <v>1782</v>
      </c>
      <c r="I5494" s="21" t="s">
        <v>27</v>
      </c>
      <c r="J5494" s="23"/>
      <c r="K5494" s="24">
        <v>7</v>
      </c>
      <c r="M5494" s="25" t="str">
        <f>IF(I5494="","",IF(I5494="인문",성적입력!$C$8,성적입력!$C$9))</f>
        <v>A</v>
      </c>
      <c r="N5494" s="26">
        <f>성적입력!$C$15</f>
        <v>3</v>
      </c>
      <c r="P5494" s="27" t="str">
        <f t="shared" si="179"/>
        <v/>
      </c>
      <c r="R5494" s="26" t="str">
        <f t="array" ref="R5494">IFERROR(IF(OR(J5494="",M5494="",F5494=""),"",IF(F5494="학생부종합",INDEX(종합배치표!$C:$Q,MATCH(J5494,종합배치표!$B:$B,0),(MATCH(M5494,{"A","B","C","D","E"},0)-1)*3+1),INDEX(교과배치표!$C:$Q,MATCH(J5494,교과배치표!$B:$B,0),(MATCH(M5494,{"A","B","C","D","E"},0)-1)*3+1))),"")</f>
        <v/>
      </c>
      <c r="S5494" s="26" t="str">
        <f t="array" ref="S5494">IFERROR(IF(OR(J5494="",M5494="",F5494=""),"",IF(F5494="학생부종합",INDEX(종합배치표!$C:$Q,MATCH(J5494,종합배치표!$B:$B,0),(MATCH(M5494,{"A","B","C","D","E"},0)-1)*3+2),INDEX(교과배치표!$C:$Q,MATCH(J5494,교과배치표!$B:$B,0),(MATCH(M5494,{"A","B","C","D","E"},0)-1)*3+2))),"")</f>
        <v/>
      </c>
      <c r="T5494" s="26" t="str">
        <f t="array" ref="T5494">IFERROR(IF(OR(J5494="",M5494="",F5494=""),"",IF(F5494="학생부종합",INDEX(종합배치표!$C:$Q,MATCH(J5494,종합배치표!$B:$B,0),(MATCH(M5494,{"A","B","C","D","E"},0)-1)*3+3),INDEX(교과배치표!$C:$Q,MATCH(J5494,교과배치표!$B:$B,0),(MATCH(M5494,{"A","B","C","D","E"},0)-1)*3+3))),"")</f>
        <v/>
      </c>
    </row>
    <row r="5495" spans="2:20" ht="14.25" customHeight="1">
      <c r="B5495" s="20">
        <v>6672</v>
      </c>
      <c r="C5495" s="21" t="s">
        <v>22</v>
      </c>
      <c r="D5495" s="21" t="s">
        <v>22</v>
      </c>
      <c r="E5495" s="21" t="s">
        <v>1772</v>
      </c>
      <c r="F5495" s="21" t="s">
        <v>68</v>
      </c>
      <c r="G5495" s="21" t="s">
        <v>322</v>
      </c>
      <c r="H5495" s="21" t="s">
        <v>45</v>
      </c>
      <c r="I5495" s="21" t="s">
        <v>27</v>
      </c>
      <c r="J5495" s="23"/>
      <c r="K5495" s="24">
        <v>4</v>
      </c>
      <c r="M5495" s="25" t="str">
        <f>IF(I5495="","",IF(I5495="인문",성적입력!$C$8,성적입력!$C$9))</f>
        <v>A</v>
      </c>
      <c r="N5495" s="26">
        <f>성적입력!$C$15</f>
        <v>3</v>
      </c>
      <c r="P5495" s="27" t="str">
        <f t="shared" si="179"/>
        <v/>
      </c>
      <c r="R5495" s="26" t="str">
        <f t="array" ref="R5495">IFERROR(IF(OR(J5495="",M5495="",F5495=""),"",IF(F5495="학생부종합",INDEX(종합배치표!$C:$Q,MATCH(J5495,종합배치표!$B:$B,0),(MATCH(M5495,{"A","B","C","D","E"},0)-1)*3+1),INDEX(교과배치표!$C:$Q,MATCH(J5495,교과배치표!$B:$B,0),(MATCH(M5495,{"A","B","C","D","E"},0)-1)*3+1))),"")</f>
        <v/>
      </c>
      <c r="S5495" s="26" t="str">
        <f t="array" ref="S5495">IFERROR(IF(OR(J5495="",M5495="",F5495=""),"",IF(F5495="학생부종합",INDEX(종합배치표!$C:$Q,MATCH(J5495,종합배치표!$B:$B,0),(MATCH(M5495,{"A","B","C","D","E"},0)-1)*3+2),INDEX(교과배치표!$C:$Q,MATCH(J5495,교과배치표!$B:$B,0),(MATCH(M5495,{"A","B","C","D","E"},0)-1)*3+2))),"")</f>
        <v/>
      </c>
      <c r="T5495" s="26" t="str">
        <f t="array" ref="T5495">IFERROR(IF(OR(J5495="",M5495="",F5495=""),"",IF(F5495="학생부종합",INDEX(종합배치표!$C:$Q,MATCH(J5495,종합배치표!$B:$B,0),(MATCH(M5495,{"A","B","C","D","E"},0)-1)*3+3),INDEX(교과배치표!$C:$Q,MATCH(J5495,교과배치표!$B:$B,0),(MATCH(M5495,{"A","B","C","D","E"},0)-1)*3+3))),"")</f>
        <v/>
      </c>
    </row>
    <row r="5496" spans="2:20" ht="14.25" customHeight="1">
      <c r="B5496" s="20">
        <v>6673</v>
      </c>
      <c r="C5496" s="21" t="s">
        <v>22</v>
      </c>
      <c r="D5496" s="21" t="s">
        <v>22</v>
      </c>
      <c r="E5496" s="21" t="s">
        <v>1772</v>
      </c>
      <c r="F5496" s="21" t="s">
        <v>24</v>
      </c>
      <c r="G5496" s="21" t="s">
        <v>1777</v>
      </c>
      <c r="H5496" s="21" t="s">
        <v>45</v>
      </c>
      <c r="I5496" s="21" t="s">
        <v>27</v>
      </c>
      <c r="J5496" s="23"/>
      <c r="K5496" s="24">
        <v>6</v>
      </c>
      <c r="M5496" s="25" t="str">
        <f>IF(I5496="","",IF(I5496="인문",성적입력!$C$8,성적입력!$C$9))</f>
        <v>A</v>
      </c>
      <c r="N5496" s="26">
        <f>성적입력!$C$15</f>
        <v>3</v>
      </c>
      <c r="P5496" s="27" t="str">
        <f t="shared" si="179"/>
        <v/>
      </c>
      <c r="R5496" s="26" t="str">
        <f t="array" ref="R5496">IFERROR(IF(OR(J5496="",M5496="",F5496=""),"",IF(F5496="학생부종합",INDEX(종합배치표!$C:$Q,MATCH(J5496,종합배치표!$B:$B,0),(MATCH(M5496,{"A","B","C","D","E"},0)-1)*3+1),INDEX(교과배치표!$C:$Q,MATCH(J5496,교과배치표!$B:$B,0),(MATCH(M5496,{"A","B","C","D","E"},0)-1)*3+1))),"")</f>
        <v/>
      </c>
      <c r="S5496" s="26" t="str">
        <f t="array" ref="S5496">IFERROR(IF(OR(J5496="",M5496="",F5496=""),"",IF(F5496="학생부종합",INDEX(종합배치표!$C:$Q,MATCH(J5496,종합배치표!$B:$B,0),(MATCH(M5496,{"A","B","C","D","E"},0)-1)*3+2),INDEX(교과배치표!$C:$Q,MATCH(J5496,교과배치표!$B:$B,0),(MATCH(M5496,{"A","B","C","D","E"},0)-1)*3+2))),"")</f>
        <v/>
      </c>
      <c r="T5496" s="26" t="str">
        <f t="array" ref="T5496">IFERROR(IF(OR(J5496="",M5496="",F5496=""),"",IF(F5496="학생부종합",INDEX(종합배치표!$C:$Q,MATCH(J5496,종합배치표!$B:$B,0),(MATCH(M5496,{"A","B","C","D","E"},0)-1)*3+3),INDEX(교과배치표!$C:$Q,MATCH(J5496,교과배치표!$B:$B,0),(MATCH(M5496,{"A","B","C","D","E"},0)-1)*3+3))),"")</f>
        <v/>
      </c>
    </row>
    <row r="5497" spans="2:20" ht="14.25" customHeight="1">
      <c r="B5497" s="20">
        <v>6674</v>
      </c>
      <c r="C5497" s="21" t="s">
        <v>22</v>
      </c>
      <c r="D5497" s="21" t="s">
        <v>22</v>
      </c>
      <c r="E5497" s="21" t="s">
        <v>1772</v>
      </c>
      <c r="F5497" s="21" t="s">
        <v>68</v>
      </c>
      <c r="G5497" s="21" t="s">
        <v>322</v>
      </c>
      <c r="H5497" s="21" t="s">
        <v>53</v>
      </c>
      <c r="I5497" s="21" t="s">
        <v>27</v>
      </c>
      <c r="J5497" s="23"/>
      <c r="K5497" s="24">
        <v>7</v>
      </c>
      <c r="M5497" s="25" t="str">
        <f>IF(I5497="","",IF(I5497="인문",성적입력!$C$8,성적입력!$C$9))</f>
        <v>A</v>
      </c>
      <c r="N5497" s="26">
        <f>성적입력!$C$15</f>
        <v>3</v>
      </c>
      <c r="P5497" s="27" t="str">
        <f t="shared" si="179"/>
        <v/>
      </c>
      <c r="R5497" s="26" t="str">
        <f t="array" ref="R5497">IFERROR(IF(OR(J5497="",M5497="",F5497=""),"",IF(F5497="학생부종합",INDEX(종합배치표!$C:$Q,MATCH(J5497,종합배치표!$B:$B,0),(MATCH(M5497,{"A","B","C","D","E"},0)-1)*3+1),INDEX(교과배치표!$C:$Q,MATCH(J5497,교과배치표!$B:$B,0),(MATCH(M5497,{"A","B","C","D","E"},0)-1)*3+1))),"")</f>
        <v/>
      </c>
      <c r="S5497" s="26" t="str">
        <f t="array" ref="S5497">IFERROR(IF(OR(J5497="",M5497="",F5497=""),"",IF(F5497="학생부종합",INDEX(종합배치표!$C:$Q,MATCH(J5497,종합배치표!$B:$B,0),(MATCH(M5497,{"A","B","C","D","E"},0)-1)*3+2),INDEX(교과배치표!$C:$Q,MATCH(J5497,교과배치표!$B:$B,0),(MATCH(M5497,{"A","B","C","D","E"},0)-1)*3+2))),"")</f>
        <v/>
      </c>
      <c r="T5497" s="26" t="str">
        <f t="array" ref="T5497">IFERROR(IF(OR(J5497="",M5497="",F5497=""),"",IF(F5497="학생부종합",INDEX(종합배치표!$C:$Q,MATCH(J5497,종합배치표!$B:$B,0),(MATCH(M5497,{"A","B","C","D","E"},0)-1)*3+3),INDEX(교과배치표!$C:$Q,MATCH(J5497,교과배치표!$B:$B,0),(MATCH(M5497,{"A","B","C","D","E"},0)-1)*3+3))),"")</f>
        <v/>
      </c>
    </row>
    <row r="5498" spans="2:20" ht="14.25" customHeight="1">
      <c r="B5498" s="20">
        <v>6675</v>
      </c>
      <c r="C5498" s="21" t="s">
        <v>22</v>
      </c>
      <c r="D5498" s="21" t="s">
        <v>22</v>
      </c>
      <c r="E5498" s="21" t="s">
        <v>1772</v>
      </c>
      <c r="F5498" s="21" t="s">
        <v>24</v>
      </c>
      <c r="G5498" s="21" t="s">
        <v>322</v>
      </c>
      <c r="H5498" s="21" t="s">
        <v>53</v>
      </c>
      <c r="I5498" s="21" t="s">
        <v>27</v>
      </c>
      <c r="J5498" s="23"/>
      <c r="K5498" s="24">
        <v>5</v>
      </c>
      <c r="M5498" s="25" t="str">
        <f>IF(I5498="","",IF(I5498="인문",성적입력!$C$8,성적입력!$C$9))</f>
        <v>A</v>
      </c>
      <c r="N5498" s="26">
        <f>성적입력!$C$15</f>
        <v>3</v>
      </c>
      <c r="P5498" s="27" t="str">
        <f t="shared" si="179"/>
        <v/>
      </c>
      <c r="R5498" s="26" t="str">
        <f t="array" ref="R5498">IFERROR(IF(OR(J5498="",M5498="",F5498=""),"",IF(F5498="학생부종합",INDEX(종합배치표!$C:$Q,MATCH(J5498,종합배치표!$B:$B,0),(MATCH(M5498,{"A","B","C","D","E"},0)-1)*3+1),INDEX(교과배치표!$C:$Q,MATCH(J5498,교과배치표!$B:$B,0),(MATCH(M5498,{"A","B","C","D","E"},0)-1)*3+1))),"")</f>
        <v/>
      </c>
      <c r="S5498" s="26" t="str">
        <f t="array" ref="S5498">IFERROR(IF(OR(J5498="",M5498="",F5498=""),"",IF(F5498="학생부종합",INDEX(종합배치표!$C:$Q,MATCH(J5498,종합배치표!$B:$B,0),(MATCH(M5498,{"A","B","C","D","E"},0)-1)*3+2),INDEX(교과배치표!$C:$Q,MATCH(J5498,교과배치표!$B:$B,0),(MATCH(M5498,{"A","B","C","D","E"},0)-1)*3+2))),"")</f>
        <v/>
      </c>
      <c r="T5498" s="26" t="str">
        <f t="array" ref="T5498">IFERROR(IF(OR(J5498="",M5498="",F5498=""),"",IF(F5498="학생부종합",INDEX(종합배치표!$C:$Q,MATCH(J5498,종합배치표!$B:$B,0),(MATCH(M5498,{"A","B","C","D","E"},0)-1)*3+3),INDEX(교과배치표!$C:$Q,MATCH(J5498,교과배치표!$B:$B,0),(MATCH(M5498,{"A","B","C","D","E"},0)-1)*3+3))),"")</f>
        <v/>
      </c>
    </row>
    <row r="5499" spans="2:20" ht="14.25" customHeight="1">
      <c r="B5499" s="20">
        <v>6676</v>
      </c>
      <c r="C5499" s="21" t="s">
        <v>22</v>
      </c>
      <c r="D5499" s="21" t="s">
        <v>22</v>
      </c>
      <c r="E5499" s="21" t="s">
        <v>1772</v>
      </c>
      <c r="F5499" s="21" t="s">
        <v>24</v>
      </c>
      <c r="G5499" s="21" t="s">
        <v>1773</v>
      </c>
      <c r="H5499" s="21" t="s">
        <v>53</v>
      </c>
      <c r="I5499" s="21" t="s">
        <v>27</v>
      </c>
      <c r="J5499" s="23"/>
      <c r="K5499" s="24">
        <v>11</v>
      </c>
      <c r="M5499" s="25" t="str">
        <f>IF(I5499="","",IF(I5499="인문",성적입력!$C$8,성적입력!$C$9))</f>
        <v>A</v>
      </c>
      <c r="N5499" s="26">
        <f>성적입력!$C$15</f>
        <v>3</v>
      </c>
      <c r="P5499" s="27" t="str">
        <f t="shared" si="179"/>
        <v/>
      </c>
      <c r="R5499" s="26" t="str">
        <f t="array" ref="R5499">IFERROR(IF(OR(J5499="",M5499="",F5499=""),"",IF(F5499="학생부종합",INDEX(종합배치표!$C:$Q,MATCH(J5499,종합배치표!$B:$B,0),(MATCH(M5499,{"A","B","C","D","E"},0)-1)*3+1),INDEX(교과배치표!$C:$Q,MATCH(J5499,교과배치표!$B:$B,0),(MATCH(M5499,{"A","B","C","D","E"},0)-1)*3+1))),"")</f>
        <v/>
      </c>
      <c r="S5499" s="26" t="str">
        <f t="array" ref="S5499">IFERROR(IF(OR(J5499="",M5499="",F5499=""),"",IF(F5499="학생부종합",INDEX(종합배치표!$C:$Q,MATCH(J5499,종합배치표!$B:$B,0),(MATCH(M5499,{"A","B","C","D","E"},0)-1)*3+2),INDEX(교과배치표!$C:$Q,MATCH(J5499,교과배치표!$B:$B,0),(MATCH(M5499,{"A","B","C","D","E"},0)-1)*3+2))),"")</f>
        <v/>
      </c>
      <c r="T5499" s="26" t="str">
        <f t="array" ref="T5499">IFERROR(IF(OR(J5499="",M5499="",F5499=""),"",IF(F5499="학생부종합",INDEX(종합배치표!$C:$Q,MATCH(J5499,종합배치표!$B:$B,0),(MATCH(M5499,{"A","B","C","D","E"},0)-1)*3+3),INDEX(교과배치표!$C:$Q,MATCH(J5499,교과배치표!$B:$B,0),(MATCH(M5499,{"A","B","C","D","E"},0)-1)*3+3))),"")</f>
        <v/>
      </c>
    </row>
    <row r="5500" spans="2:20" ht="14.25" customHeight="1">
      <c r="B5500" s="20">
        <v>6677</v>
      </c>
      <c r="C5500" s="21" t="s">
        <v>22</v>
      </c>
      <c r="D5500" s="21" t="s">
        <v>22</v>
      </c>
      <c r="E5500" s="21" t="s">
        <v>1772</v>
      </c>
      <c r="F5500" s="21" t="s">
        <v>68</v>
      </c>
      <c r="G5500" s="21" t="s">
        <v>322</v>
      </c>
      <c r="H5500" s="21" t="s">
        <v>648</v>
      </c>
      <c r="I5500" s="21" t="s">
        <v>60</v>
      </c>
      <c r="J5500" s="23"/>
      <c r="K5500" s="24">
        <v>5</v>
      </c>
      <c r="M5500" s="25" t="str">
        <f>IF(I5500="","",IF(I5500="인문",성적입력!$C$8,성적입력!$C$9))</f>
        <v>A</v>
      </c>
      <c r="N5500" s="26">
        <f>성적입력!$C$15</f>
        <v>3</v>
      </c>
      <c r="P5500" s="27" t="str">
        <f t="shared" si="179"/>
        <v/>
      </c>
      <c r="R5500" s="26" t="str">
        <f t="array" ref="R5500">IFERROR(IF(OR(J5500="",M5500="",F5500=""),"",IF(F5500="학생부종합",INDEX(종합배치표!$C:$Q,MATCH(J5500,종합배치표!$B:$B,0),(MATCH(M5500,{"A","B","C","D","E"},0)-1)*3+1),INDEX(교과배치표!$C:$Q,MATCH(J5500,교과배치표!$B:$B,0),(MATCH(M5500,{"A","B","C","D","E"},0)-1)*3+1))),"")</f>
        <v/>
      </c>
      <c r="S5500" s="26" t="str">
        <f t="array" ref="S5500">IFERROR(IF(OR(J5500="",M5500="",F5500=""),"",IF(F5500="학생부종합",INDEX(종합배치표!$C:$Q,MATCH(J5500,종합배치표!$B:$B,0),(MATCH(M5500,{"A","B","C","D","E"},0)-1)*3+2),INDEX(교과배치표!$C:$Q,MATCH(J5500,교과배치표!$B:$B,0),(MATCH(M5500,{"A","B","C","D","E"},0)-1)*3+2))),"")</f>
        <v/>
      </c>
      <c r="T5500" s="26" t="str">
        <f t="array" ref="T5500">IFERROR(IF(OR(J5500="",M5500="",F5500=""),"",IF(F5500="학생부종합",INDEX(종합배치표!$C:$Q,MATCH(J5500,종합배치표!$B:$B,0),(MATCH(M5500,{"A","B","C","D","E"},0)-1)*3+3),INDEX(교과배치표!$C:$Q,MATCH(J5500,교과배치표!$B:$B,0),(MATCH(M5500,{"A","B","C","D","E"},0)-1)*3+3))),"")</f>
        <v/>
      </c>
    </row>
    <row r="5501" spans="2:20" ht="14.25" customHeight="1">
      <c r="B5501" s="20">
        <v>6678</v>
      </c>
      <c r="C5501" s="21" t="s">
        <v>22</v>
      </c>
      <c r="D5501" s="21" t="s">
        <v>22</v>
      </c>
      <c r="E5501" s="21" t="s">
        <v>1772</v>
      </c>
      <c r="F5501" s="21" t="s">
        <v>24</v>
      </c>
      <c r="G5501" s="21" t="s">
        <v>1773</v>
      </c>
      <c r="H5501" s="21" t="s">
        <v>648</v>
      </c>
      <c r="I5501" s="21" t="s">
        <v>60</v>
      </c>
      <c r="J5501" s="23"/>
      <c r="K5501" s="24">
        <v>9</v>
      </c>
      <c r="M5501" s="25" t="str">
        <f>IF(I5501="","",IF(I5501="인문",성적입력!$C$8,성적입력!$C$9))</f>
        <v>A</v>
      </c>
      <c r="N5501" s="26">
        <f>성적입력!$C$15</f>
        <v>3</v>
      </c>
      <c r="P5501" s="27" t="str">
        <f t="shared" si="179"/>
        <v/>
      </c>
      <c r="R5501" s="26" t="str">
        <f t="array" ref="R5501">IFERROR(IF(OR(J5501="",M5501="",F5501=""),"",IF(F5501="학생부종합",INDEX(종합배치표!$C:$Q,MATCH(J5501,종합배치표!$B:$B,0),(MATCH(M5501,{"A","B","C","D","E"},0)-1)*3+1),INDEX(교과배치표!$C:$Q,MATCH(J5501,교과배치표!$B:$B,0),(MATCH(M5501,{"A","B","C","D","E"},0)-1)*3+1))),"")</f>
        <v/>
      </c>
      <c r="S5501" s="26" t="str">
        <f t="array" ref="S5501">IFERROR(IF(OR(J5501="",M5501="",F5501=""),"",IF(F5501="학생부종합",INDEX(종합배치표!$C:$Q,MATCH(J5501,종합배치표!$B:$B,0),(MATCH(M5501,{"A","B","C","D","E"},0)-1)*3+2),INDEX(교과배치표!$C:$Q,MATCH(J5501,교과배치표!$B:$B,0),(MATCH(M5501,{"A","B","C","D","E"},0)-1)*3+2))),"")</f>
        <v/>
      </c>
      <c r="T5501" s="26" t="str">
        <f t="array" ref="T5501">IFERROR(IF(OR(J5501="",M5501="",F5501=""),"",IF(F5501="학생부종합",INDEX(종합배치표!$C:$Q,MATCH(J5501,종합배치표!$B:$B,0),(MATCH(M5501,{"A","B","C","D","E"},0)-1)*3+3),INDEX(교과배치표!$C:$Q,MATCH(J5501,교과배치표!$B:$B,0),(MATCH(M5501,{"A","B","C","D","E"},0)-1)*3+3))),"")</f>
        <v/>
      </c>
    </row>
    <row r="5502" spans="2:20" ht="14.25" customHeight="1">
      <c r="B5502" s="20">
        <v>6679</v>
      </c>
      <c r="C5502" s="21" t="s">
        <v>22</v>
      </c>
      <c r="D5502" s="21" t="s">
        <v>22</v>
      </c>
      <c r="E5502" s="21" t="s">
        <v>1772</v>
      </c>
      <c r="F5502" s="21" t="s">
        <v>68</v>
      </c>
      <c r="G5502" s="21" t="s">
        <v>322</v>
      </c>
      <c r="H5502" s="21" t="s">
        <v>1783</v>
      </c>
      <c r="I5502" s="21" t="s">
        <v>60</v>
      </c>
      <c r="J5502" s="23"/>
      <c r="K5502" s="24">
        <v>4</v>
      </c>
      <c r="M5502" s="25" t="str">
        <f>IF(I5502="","",IF(I5502="인문",성적입력!$C$8,성적입력!$C$9))</f>
        <v>A</v>
      </c>
      <c r="N5502" s="26">
        <f>성적입력!$C$15</f>
        <v>3</v>
      </c>
      <c r="P5502" s="27" t="str">
        <f t="shared" si="179"/>
        <v/>
      </c>
      <c r="R5502" s="26" t="str">
        <f t="array" ref="R5502">IFERROR(IF(OR(J5502="",M5502="",F5502=""),"",IF(F5502="학생부종합",INDEX(종합배치표!$C:$Q,MATCH(J5502,종합배치표!$B:$B,0),(MATCH(M5502,{"A","B","C","D","E"},0)-1)*3+1),INDEX(교과배치표!$C:$Q,MATCH(J5502,교과배치표!$B:$B,0),(MATCH(M5502,{"A","B","C","D","E"},0)-1)*3+1))),"")</f>
        <v/>
      </c>
      <c r="S5502" s="26" t="str">
        <f t="array" ref="S5502">IFERROR(IF(OR(J5502="",M5502="",F5502=""),"",IF(F5502="학생부종합",INDEX(종합배치표!$C:$Q,MATCH(J5502,종합배치표!$B:$B,0),(MATCH(M5502,{"A","B","C","D","E"},0)-1)*3+2),INDEX(교과배치표!$C:$Q,MATCH(J5502,교과배치표!$B:$B,0),(MATCH(M5502,{"A","B","C","D","E"},0)-1)*3+2))),"")</f>
        <v/>
      </c>
      <c r="T5502" s="26" t="str">
        <f t="array" ref="T5502">IFERROR(IF(OR(J5502="",M5502="",F5502=""),"",IF(F5502="학생부종합",INDEX(종합배치표!$C:$Q,MATCH(J5502,종합배치표!$B:$B,0),(MATCH(M5502,{"A","B","C","D","E"},0)-1)*3+3),INDEX(교과배치표!$C:$Q,MATCH(J5502,교과배치표!$B:$B,0),(MATCH(M5502,{"A","B","C","D","E"},0)-1)*3+3))),"")</f>
        <v/>
      </c>
    </row>
    <row r="5503" spans="2:20" ht="14.25" customHeight="1">
      <c r="B5503" s="20">
        <v>6680</v>
      </c>
      <c r="C5503" s="21" t="s">
        <v>22</v>
      </c>
      <c r="D5503" s="21" t="s">
        <v>22</v>
      </c>
      <c r="E5503" s="21" t="s">
        <v>1772</v>
      </c>
      <c r="F5503" s="21" t="s">
        <v>24</v>
      </c>
      <c r="G5503" s="21" t="s">
        <v>1773</v>
      </c>
      <c r="H5503" s="21" t="s">
        <v>1783</v>
      </c>
      <c r="I5503" s="21" t="s">
        <v>60</v>
      </c>
      <c r="J5503" s="23"/>
      <c r="K5503" s="24">
        <v>8</v>
      </c>
      <c r="M5503" s="25" t="str">
        <f>IF(I5503="","",IF(I5503="인문",성적입력!$C$8,성적입력!$C$9))</f>
        <v>A</v>
      </c>
      <c r="N5503" s="26">
        <f>성적입력!$C$15</f>
        <v>3</v>
      </c>
      <c r="P5503" s="27" t="str">
        <f t="shared" si="179"/>
        <v/>
      </c>
      <c r="R5503" s="26" t="str">
        <f t="array" ref="R5503">IFERROR(IF(OR(J5503="",M5503="",F5503=""),"",IF(F5503="학생부종합",INDEX(종합배치표!$C:$Q,MATCH(J5503,종합배치표!$B:$B,0),(MATCH(M5503,{"A","B","C","D","E"},0)-1)*3+1),INDEX(교과배치표!$C:$Q,MATCH(J5503,교과배치표!$B:$B,0),(MATCH(M5503,{"A","B","C","D","E"},0)-1)*3+1))),"")</f>
        <v/>
      </c>
      <c r="S5503" s="26" t="str">
        <f t="array" ref="S5503">IFERROR(IF(OR(J5503="",M5503="",F5503=""),"",IF(F5503="학생부종합",INDEX(종합배치표!$C:$Q,MATCH(J5503,종합배치표!$B:$B,0),(MATCH(M5503,{"A","B","C","D","E"},0)-1)*3+2),INDEX(교과배치표!$C:$Q,MATCH(J5503,교과배치표!$B:$B,0),(MATCH(M5503,{"A","B","C","D","E"},0)-1)*3+2))),"")</f>
        <v/>
      </c>
      <c r="T5503" s="26" t="str">
        <f t="array" ref="T5503">IFERROR(IF(OR(J5503="",M5503="",F5503=""),"",IF(F5503="학생부종합",INDEX(종합배치표!$C:$Q,MATCH(J5503,종합배치표!$B:$B,0),(MATCH(M5503,{"A","B","C","D","E"},0)-1)*3+3),INDEX(교과배치표!$C:$Q,MATCH(J5503,교과배치표!$B:$B,0),(MATCH(M5503,{"A","B","C","D","E"},0)-1)*3+3))),"")</f>
        <v/>
      </c>
    </row>
    <row r="5504" spans="2:20" ht="14.25" customHeight="1">
      <c r="B5504" s="20">
        <v>6681</v>
      </c>
      <c r="C5504" s="21" t="s">
        <v>22</v>
      </c>
      <c r="D5504" s="21" t="s">
        <v>22</v>
      </c>
      <c r="E5504" s="21" t="s">
        <v>1772</v>
      </c>
      <c r="F5504" s="21" t="s">
        <v>68</v>
      </c>
      <c r="G5504" s="21" t="s">
        <v>322</v>
      </c>
      <c r="H5504" s="21" t="s">
        <v>1784</v>
      </c>
      <c r="I5504" s="21" t="s">
        <v>60</v>
      </c>
      <c r="J5504" s="23"/>
      <c r="K5504" s="24">
        <v>17</v>
      </c>
      <c r="M5504" s="25" t="str">
        <f>IF(I5504="","",IF(I5504="인문",성적입력!$C$8,성적입력!$C$9))</f>
        <v>A</v>
      </c>
      <c r="N5504" s="26">
        <f>성적입력!$C$15</f>
        <v>3</v>
      </c>
      <c r="P5504" s="27" t="str">
        <f t="shared" si="179"/>
        <v/>
      </c>
      <c r="R5504" s="26" t="str">
        <f t="array" ref="R5504">IFERROR(IF(OR(J5504="",M5504="",F5504=""),"",IF(F5504="학생부종합",INDEX(종합배치표!$C:$Q,MATCH(J5504,종합배치표!$B:$B,0),(MATCH(M5504,{"A","B","C","D","E"},0)-1)*3+1),INDEX(교과배치표!$C:$Q,MATCH(J5504,교과배치표!$B:$B,0),(MATCH(M5504,{"A","B","C","D","E"},0)-1)*3+1))),"")</f>
        <v/>
      </c>
      <c r="S5504" s="26" t="str">
        <f t="array" ref="S5504">IFERROR(IF(OR(J5504="",M5504="",F5504=""),"",IF(F5504="학생부종합",INDEX(종합배치표!$C:$Q,MATCH(J5504,종합배치표!$B:$B,0),(MATCH(M5504,{"A","B","C","D","E"},0)-1)*3+2),INDEX(교과배치표!$C:$Q,MATCH(J5504,교과배치표!$B:$B,0),(MATCH(M5504,{"A","B","C","D","E"},0)-1)*3+2))),"")</f>
        <v/>
      </c>
      <c r="T5504" s="26" t="str">
        <f t="array" ref="T5504">IFERROR(IF(OR(J5504="",M5504="",F5504=""),"",IF(F5504="학생부종합",INDEX(종합배치표!$C:$Q,MATCH(J5504,종합배치표!$B:$B,0),(MATCH(M5504,{"A","B","C","D","E"},0)-1)*3+3),INDEX(교과배치표!$C:$Q,MATCH(J5504,교과배치표!$B:$B,0),(MATCH(M5504,{"A","B","C","D","E"},0)-1)*3+3))),"")</f>
        <v/>
      </c>
    </row>
    <row r="5505" spans="2:20" ht="14.25" customHeight="1">
      <c r="B5505" s="20">
        <v>6682</v>
      </c>
      <c r="C5505" s="21" t="s">
        <v>22</v>
      </c>
      <c r="D5505" s="21" t="s">
        <v>22</v>
      </c>
      <c r="E5505" s="21" t="s">
        <v>1772</v>
      </c>
      <c r="F5505" s="21" t="s">
        <v>24</v>
      </c>
      <c r="G5505" s="21" t="s">
        <v>322</v>
      </c>
      <c r="H5505" s="21" t="s">
        <v>1784</v>
      </c>
      <c r="I5505" s="21" t="s">
        <v>60</v>
      </c>
      <c r="J5505" s="23"/>
      <c r="K5505" s="24">
        <v>10</v>
      </c>
      <c r="M5505" s="25" t="str">
        <f>IF(I5505="","",IF(I5505="인문",성적입력!$C$8,성적입력!$C$9))</f>
        <v>A</v>
      </c>
      <c r="N5505" s="26">
        <f>성적입력!$C$15</f>
        <v>3</v>
      </c>
      <c r="P5505" s="27" t="str">
        <f t="shared" si="179"/>
        <v/>
      </c>
      <c r="R5505" s="26" t="str">
        <f t="array" ref="R5505">IFERROR(IF(OR(J5505="",M5505="",F5505=""),"",IF(F5505="학생부종합",INDEX(종합배치표!$C:$Q,MATCH(J5505,종합배치표!$B:$B,0),(MATCH(M5505,{"A","B","C","D","E"},0)-1)*3+1),INDEX(교과배치표!$C:$Q,MATCH(J5505,교과배치표!$B:$B,0),(MATCH(M5505,{"A","B","C","D","E"},0)-1)*3+1))),"")</f>
        <v/>
      </c>
      <c r="S5505" s="26" t="str">
        <f t="array" ref="S5505">IFERROR(IF(OR(J5505="",M5505="",F5505=""),"",IF(F5505="학생부종합",INDEX(종합배치표!$C:$Q,MATCH(J5505,종합배치표!$B:$B,0),(MATCH(M5505,{"A","B","C","D","E"},0)-1)*3+2),INDEX(교과배치표!$C:$Q,MATCH(J5505,교과배치표!$B:$B,0),(MATCH(M5505,{"A","B","C","D","E"},0)-1)*3+2))),"")</f>
        <v/>
      </c>
      <c r="T5505" s="26" t="str">
        <f t="array" ref="T5505">IFERROR(IF(OR(J5505="",M5505="",F5505=""),"",IF(F5505="학생부종합",INDEX(종합배치표!$C:$Q,MATCH(J5505,종합배치표!$B:$B,0),(MATCH(M5505,{"A","B","C","D","E"},0)-1)*3+3),INDEX(교과배치표!$C:$Q,MATCH(J5505,교과배치표!$B:$B,0),(MATCH(M5505,{"A","B","C","D","E"},0)-1)*3+3))),"")</f>
        <v/>
      </c>
    </row>
    <row r="5506" spans="2:20" ht="14.25" customHeight="1">
      <c r="B5506" s="20">
        <v>6683</v>
      </c>
      <c r="C5506" s="21" t="s">
        <v>22</v>
      </c>
      <c r="D5506" s="21" t="s">
        <v>22</v>
      </c>
      <c r="E5506" s="21" t="s">
        <v>1772</v>
      </c>
      <c r="F5506" s="21" t="s">
        <v>24</v>
      </c>
      <c r="G5506" s="21" t="s">
        <v>1777</v>
      </c>
      <c r="H5506" s="21" t="s">
        <v>1784</v>
      </c>
      <c r="I5506" s="21" t="s">
        <v>60</v>
      </c>
      <c r="J5506" s="23"/>
      <c r="K5506" s="24">
        <v>10</v>
      </c>
      <c r="M5506" s="25" t="str">
        <f>IF(I5506="","",IF(I5506="인문",성적입력!$C$8,성적입력!$C$9))</f>
        <v>A</v>
      </c>
      <c r="N5506" s="26">
        <f>성적입력!$C$15</f>
        <v>3</v>
      </c>
      <c r="P5506" s="27" t="str">
        <f t="shared" si="179"/>
        <v/>
      </c>
      <c r="R5506" s="26" t="str">
        <f t="array" ref="R5506">IFERROR(IF(OR(J5506="",M5506="",F5506=""),"",IF(F5506="학생부종합",INDEX(종합배치표!$C:$Q,MATCH(J5506,종합배치표!$B:$B,0),(MATCH(M5506,{"A","B","C","D","E"},0)-1)*3+1),INDEX(교과배치표!$C:$Q,MATCH(J5506,교과배치표!$B:$B,0),(MATCH(M5506,{"A","B","C","D","E"},0)-1)*3+1))),"")</f>
        <v/>
      </c>
      <c r="S5506" s="26" t="str">
        <f t="array" ref="S5506">IFERROR(IF(OR(J5506="",M5506="",F5506=""),"",IF(F5506="학생부종합",INDEX(종합배치표!$C:$Q,MATCH(J5506,종합배치표!$B:$B,0),(MATCH(M5506,{"A","B","C","D","E"},0)-1)*3+2),INDEX(교과배치표!$C:$Q,MATCH(J5506,교과배치표!$B:$B,0),(MATCH(M5506,{"A","B","C","D","E"},0)-1)*3+2))),"")</f>
        <v/>
      </c>
      <c r="T5506" s="26" t="str">
        <f t="array" ref="T5506">IFERROR(IF(OR(J5506="",M5506="",F5506=""),"",IF(F5506="학생부종합",INDEX(종합배치표!$C:$Q,MATCH(J5506,종합배치표!$B:$B,0),(MATCH(M5506,{"A","B","C","D","E"},0)-1)*3+3),INDEX(교과배치표!$C:$Q,MATCH(J5506,교과배치표!$B:$B,0),(MATCH(M5506,{"A","B","C","D","E"},0)-1)*3+3))),"")</f>
        <v/>
      </c>
    </row>
    <row r="5507" spans="2:20" ht="14.25" customHeight="1">
      <c r="B5507" s="20">
        <v>6684</v>
      </c>
      <c r="C5507" s="21" t="s">
        <v>22</v>
      </c>
      <c r="D5507" s="21" t="s">
        <v>22</v>
      </c>
      <c r="E5507" s="21" t="s">
        <v>1772</v>
      </c>
      <c r="F5507" s="21" t="s">
        <v>24</v>
      </c>
      <c r="G5507" s="21" t="s">
        <v>1773</v>
      </c>
      <c r="H5507" s="21" t="s">
        <v>1784</v>
      </c>
      <c r="I5507" s="21" t="s">
        <v>60</v>
      </c>
      <c r="J5507" s="23"/>
      <c r="K5507" s="24">
        <v>28</v>
      </c>
      <c r="M5507" s="25" t="str">
        <f>IF(I5507="","",IF(I5507="인문",성적입력!$C$8,성적입력!$C$9))</f>
        <v>A</v>
      </c>
      <c r="N5507" s="26">
        <f>성적입력!$C$15</f>
        <v>3</v>
      </c>
      <c r="P5507" s="27" t="str">
        <f t="shared" si="179"/>
        <v/>
      </c>
      <c r="R5507" s="26" t="str">
        <f t="array" ref="R5507">IFERROR(IF(OR(J5507="",M5507="",F5507=""),"",IF(F5507="학생부종합",INDEX(종합배치표!$C:$Q,MATCH(J5507,종합배치표!$B:$B,0),(MATCH(M5507,{"A","B","C","D","E"},0)-1)*3+1),INDEX(교과배치표!$C:$Q,MATCH(J5507,교과배치표!$B:$B,0),(MATCH(M5507,{"A","B","C","D","E"},0)-1)*3+1))),"")</f>
        <v/>
      </c>
      <c r="S5507" s="26" t="str">
        <f t="array" ref="S5507">IFERROR(IF(OR(J5507="",M5507="",F5507=""),"",IF(F5507="학생부종합",INDEX(종합배치표!$C:$Q,MATCH(J5507,종합배치표!$B:$B,0),(MATCH(M5507,{"A","B","C","D","E"},0)-1)*3+2),INDEX(교과배치표!$C:$Q,MATCH(J5507,교과배치표!$B:$B,0),(MATCH(M5507,{"A","B","C","D","E"},0)-1)*3+2))),"")</f>
        <v/>
      </c>
      <c r="T5507" s="26" t="str">
        <f t="array" ref="T5507">IFERROR(IF(OR(J5507="",M5507="",F5507=""),"",IF(F5507="학생부종합",INDEX(종합배치표!$C:$Q,MATCH(J5507,종합배치표!$B:$B,0),(MATCH(M5507,{"A","B","C","D","E"},0)-1)*3+3),INDEX(교과배치표!$C:$Q,MATCH(J5507,교과배치표!$B:$B,0),(MATCH(M5507,{"A","B","C","D","E"},0)-1)*3+3))),"")</f>
        <v/>
      </c>
    </row>
    <row r="5508" spans="2:20" ht="14.25" customHeight="1">
      <c r="B5508" s="20">
        <v>6685</v>
      </c>
      <c r="C5508" s="21" t="s">
        <v>22</v>
      </c>
      <c r="D5508" s="21" t="s">
        <v>22</v>
      </c>
      <c r="E5508" s="21" t="s">
        <v>1772</v>
      </c>
      <c r="F5508" s="21" t="s">
        <v>68</v>
      </c>
      <c r="G5508" s="21" t="s">
        <v>322</v>
      </c>
      <c r="H5508" s="21" t="s">
        <v>306</v>
      </c>
      <c r="I5508" s="21" t="s">
        <v>27</v>
      </c>
      <c r="J5508" s="23"/>
      <c r="K5508" s="24">
        <v>9</v>
      </c>
      <c r="M5508" s="25" t="str">
        <f>IF(I5508="","",IF(I5508="인문",성적입력!$C$8,성적입력!$C$9))</f>
        <v>A</v>
      </c>
      <c r="N5508" s="26">
        <f>성적입력!$C$15</f>
        <v>3</v>
      </c>
      <c r="P5508" s="27" t="str">
        <f t="shared" si="179"/>
        <v/>
      </c>
      <c r="R5508" s="26" t="str">
        <f t="array" ref="R5508">IFERROR(IF(OR(J5508="",M5508="",F5508=""),"",IF(F5508="학생부종합",INDEX(종합배치표!$C:$Q,MATCH(J5508,종합배치표!$B:$B,0),(MATCH(M5508,{"A","B","C","D","E"},0)-1)*3+1),INDEX(교과배치표!$C:$Q,MATCH(J5508,교과배치표!$B:$B,0),(MATCH(M5508,{"A","B","C","D","E"},0)-1)*3+1))),"")</f>
        <v/>
      </c>
      <c r="S5508" s="26" t="str">
        <f t="array" ref="S5508">IFERROR(IF(OR(J5508="",M5508="",F5508=""),"",IF(F5508="학생부종합",INDEX(종합배치표!$C:$Q,MATCH(J5508,종합배치표!$B:$B,0),(MATCH(M5508,{"A","B","C","D","E"},0)-1)*3+2),INDEX(교과배치표!$C:$Q,MATCH(J5508,교과배치표!$B:$B,0),(MATCH(M5508,{"A","B","C","D","E"},0)-1)*3+2))),"")</f>
        <v/>
      </c>
      <c r="T5508" s="26" t="str">
        <f t="array" ref="T5508">IFERROR(IF(OR(J5508="",M5508="",F5508=""),"",IF(F5508="학생부종합",INDEX(종합배치표!$C:$Q,MATCH(J5508,종합배치표!$B:$B,0),(MATCH(M5508,{"A","B","C","D","E"},0)-1)*3+3),INDEX(교과배치표!$C:$Q,MATCH(J5508,교과배치표!$B:$B,0),(MATCH(M5508,{"A","B","C","D","E"},0)-1)*3+3))),"")</f>
        <v/>
      </c>
    </row>
    <row r="5509" spans="2:20" ht="14.25" customHeight="1">
      <c r="B5509" s="20">
        <v>6686</v>
      </c>
      <c r="C5509" s="21" t="s">
        <v>22</v>
      </c>
      <c r="D5509" s="21" t="s">
        <v>22</v>
      </c>
      <c r="E5509" s="21" t="s">
        <v>1772</v>
      </c>
      <c r="F5509" s="21" t="s">
        <v>24</v>
      </c>
      <c r="G5509" s="21" t="s">
        <v>1773</v>
      </c>
      <c r="H5509" s="21" t="s">
        <v>306</v>
      </c>
      <c r="I5509" s="21" t="s">
        <v>27</v>
      </c>
      <c r="J5509" s="23"/>
      <c r="K5509" s="24">
        <v>12</v>
      </c>
      <c r="M5509" s="25" t="str">
        <f>IF(I5509="","",IF(I5509="인문",성적입력!$C$8,성적입력!$C$9))</f>
        <v>A</v>
      </c>
      <c r="N5509" s="26">
        <f>성적입력!$C$15</f>
        <v>3</v>
      </c>
      <c r="P5509" s="27" t="str">
        <f t="shared" ref="P5509:P5572" si="180">IF(OR(J5509="",N5509="",M5509=""),"",IF(N5509&lt;=T5509,"안정",IF(N5509&lt;=S5509,"적정",IF(N5509&lt;=R5509,"소신","상향"))))</f>
        <v/>
      </c>
      <c r="R5509" s="26" t="str">
        <f t="array" ref="R5509">IFERROR(IF(OR(J5509="",M5509="",F5509=""),"",IF(F5509="학생부종합",INDEX(종합배치표!$C:$Q,MATCH(J5509,종합배치표!$B:$B,0),(MATCH(M5509,{"A","B","C","D","E"},0)-1)*3+1),INDEX(교과배치표!$C:$Q,MATCH(J5509,교과배치표!$B:$B,0),(MATCH(M5509,{"A","B","C","D","E"},0)-1)*3+1))),"")</f>
        <v/>
      </c>
      <c r="S5509" s="26" t="str">
        <f t="array" ref="S5509">IFERROR(IF(OR(J5509="",M5509="",F5509=""),"",IF(F5509="학생부종합",INDEX(종합배치표!$C:$Q,MATCH(J5509,종합배치표!$B:$B,0),(MATCH(M5509,{"A","B","C","D","E"},0)-1)*3+2),INDEX(교과배치표!$C:$Q,MATCH(J5509,교과배치표!$B:$B,0),(MATCH(M5509,{"A","B","C","D","E"},0)-1)*3+2))),"")</f>
        <v/>
      </c>
      <c r="T5509" s="26" t="str">
        <f t="array" ref="T5509">IFERROR(IF(OR(J5509="",M5509="",F5509=""),"",IF(F5509="학생부종합",INDEX(종합배치표!$C:$Q,MATCH(J5509,종합배치표!$B:$B,0),(MATCH(M5509,{"A","B","C","D","E"},0)-1)*3+3),INDEX(교과배치표!$C:$Q,MATCH(J5509,교과배치표!$B:$B,0),(MATCH(M5509,{"A","B","C","D","E"},0)-1)*3+3))),"")</f>
        <v/>
      </c>
    </row>
    <row r="5510" spans="2:20" ht="14.25" customHeight="1">
      <c r="B5510" s="20">
        <v>6687</v>
      </c>
      <c r="C5510" s="21" t="s">
        <v>22</v>
      </c>
      <c r="D5510" s="21" t="s">
        <v>22</v>
      </c>
      <c r="E5510" s="21" t="s">
        <v>1772</v>
      </c>
      <c r="F5510" s="21" t="s">
        <v>24</v>
      </c>
      <c r="G5510" s="21" t="s">
        <v>322</v>
      </c>
      <c r="H5510" s="21" t="s">
        <v>435</v>
      </c>
      <c r="I5510" s="21" t="s">
        <v>429</v>
      </c>
      <c r="J5510" s="23"/>
      <c r="K5510" s="24">
        <v>40</v>
      </c>
      <c r="M5510" s="25" t="str">
        <f>IF(I5510="","",IF(I5510="인문",성적입력!$C$8,성적입력!$C$9))</f>
        <v>A</v>
      </c>
      <c r="N5510" s="26">
        <f>성적입력!$C$15</f>
        <v>3</v>
      </c>
      <c r="P5510" s="27" t="str">
        <f t="shared" si="180"/>
        <v/>
      </c>
      <c r="R5510" s="26" t="str">
        <f t="array" ref="R5510">IFERROR(IF(OR(J5510="",M5510="",F5510=""),"",IF(F5510="학생부종합",INDEX(종합배치표!$C:$Q,MATCH(J5510,종합배치표!$B:$B,0),(MATCH(M5510,{"A","B","C","D","E"},0)-1)*3+1),INDEX(교과배치표!$C:$Q,MATCH(J5510,교과배치표!$B:$B,0),(MATCH(M5510,{"A","B","C","D","E"},0)-1)*3+1))),"")</f>
        <v/>
      </c>
      <c r="S5510" s="26" t="str">
        <f t="array" ref="S5510">IFERROR(IF(OR(J5510="",M5510="",F5510=""),"",IF(F5510="학생부종합",INDEX(종합배치표!$C:$Q,MATCH(J5510,종합배치표!$B:$B,0),(MATCH(M5510,{"A","B","C","D","E"},0)-1)*3+2),INDEX(교과배치표!$C:$Q,MATCH(J5510,교과배치표!$B:$B,0),(MATCH(M5510,{"A","B","C","D","E"},0)-1)*3+2))),"")</f>
        <v/>
      </c>
      <c r="T5510" s="26" t="str">
        <f t="array" ref="T5510">IFERROR(IF(OR(J5510="",M5510="",F5510=""),"",IF(F5510="학생부종합",INDEX(종합배치표!$C:$Q,MATCH(J5510,종합배치표!$B:$B,0),(MATCH(M5510,{"A","B","C","D","E"},0)-1)*3+3),INDEX(교과배치표!$C:$Q,MATCH(J5510,교과배치표!$B:$B,0),(MATCH(M5510,{"A","B","C","D","E"},0)-1)*3+3))),"")</f>
        <v/>
      </c>
    </row>
    <row r="5511" spans="2:20" ht="14.25" customHeight="1">
      <c r="B5511" s="20">
        <v>6688</v>
      </c>
      <c r="C5511" s="21" t="s">
        <v>22</v>
      </c>
      <c r="D5511" s="21" t="s">
        <v>22</v>
      </c>
      <c r="E5511" s="21" t="s">
        <v>1772</v>
      </c>
      <c r="F5511" s="21" t="s">
        <v>24</v>
      </c>
      <c r="G5511" s="21" t="s">
        <v>322</v>
      </c>
      <c r="H5511" s="21" t="s">
        <v>435</v>
      </c>
      <c r="I5511" s="21" t="s">
        <v>60</v>
      </c>
      <c r="J5511" s="23"/>
      <c r="K5511" s="24">
        <v>40</v>
      </c>
      <c r="M5511" s="25" t="str">
        <f>IF(I5511="","",IF(I5511="인문",성적입력!$C$8,성적입력!$C$9))</f>
        <v>A</v>
      </c>
      <c r="N5511" s="26">
        <f>성적입력!$C$15</f>
        <v>3</v>
      </c>
      <c r="P5511" s="27" t="str">
        <f t="shared" si="180"/>
        <v/>
      </c>
      <c r="R5511" s="26" t="str">
        <f t="array" ref="R5511">IFERROR(IF(OR(J5511="",M5511="",F5511=""),"",IF(F5511="학생부종합",INDEX(종합배치표!$C:$Q,MATCH(J5511,종합배치표!$B:$B,0),(MATCH(M5511,{"A","B","C","D","E"},0)-1)*3+1),INDEX(교과배치표!$C:$Q,MATCH(J5511,교과배치표!$B:$B,0),(MATCH(M5511,{"A","B","C","D","E"},0)-1)*3+1))),"")</f>
        <v/>
      </c>
      <c r="S5511" s="26" t="str">
        <f t="array" ref="S5511">IFERROR(IF(OR(J5511="",M5511="",F5511=""),"",IF(F5511="학생부종합",INDEX(종합배치표!$C:$Q,MATCH(J5511,종합배치표!$B:$B,0),(MATCH(M5511,{"A","B","C","D","E"},0)-1)*3+2),INDEX(교과배치표!$C:$Q,MATCH(J5511,교과배치표!$B:$B,0),(MATCH(M5511,{"A","B","C","D","E"},0)-1)*3+2))),"")</f>
        <v/>
      </c>
      <c r="T5511" s="26" t="str">
        <f t="array" ref="T5511">IFERROR(IF(OR(J5511="",M5511="",F5511=""),"",IF(F5511="학생부종합",INDEX(종합배치표!$C:$Q,MATCH(J5511,종합배치표!$B:$B,0),(MATCH(M5511,{"A","B","C","D","E"},0)-1)*3+3),INDEX(교과배치표!$C:$Q,MATCH(J5511,교과배치표!$B:$B,0),(MATCH(M5511,{"A","B","C","D","E"},0)-1)*3+3))),"")</f>
        <v/>
      </c>
    </row>
    <row r="5512" spans="2:20" ht="14.25" customHeight="1">
      <c r="B5512" s="20">
        <v>6689</v>
      </c>
      <c r="C5512" s="21" t="s">
        <v>22</v>
      </c>
      <c r="D5512" s="21" t="s">
        <v>22</v>
      </c>
      <c r="E5512" s="21" t="s">
        <v>1772</v>
      </c>
      <c r="F5512" s="21" t="s">
        <v>24</v>
      </c>
      <c r="G5512" s="21" t="s">
        <v>1773</v>
      </c>
      <c r="H5512" s="21" t="s">
        <v>435</v>
      </c>
      <c r="I5512" s="21" t="s">
        <v>429</v>
      </c>
      <c r="J5512" s="23"/>
      <c r="K5512" s="24">
        <v>16</v>
      </c>
      <c r="M5512" s="25" t="str">
        <f>IF(I5512="","",IF(I5512="인문",성적입력!$C$8,성적입력!$C$9))</f>
        <v>A</v>
      </c>
      <c r="N5512" s="26">
        <f>성적입력!$C$15</f>
        <v>3</v>
      </c>
      <c r="P5512" s="27" t="str">
        <f t="shared" si="180"/>
        <v/>
      </c>
      <c r="R5512" s="26" t="str">
        <f t="array" ref="R5512">IFERROR(IF(OR(J5512="",M5512="",F5512=""),"",IF(F5512="학생부종합",INDEX(종합배치표!$C:$Q,MATCH(J5512,종합배치표!$B:$B,0),(MATCH(M5512,{"A","B","C","D","E"},0)-1)*3+1),INDEX(교과배치표!$C:$Q,MATCH(J5512,교과배치표!$B:$B,0),(MATCH(M5512,{"A","B","C","D","E"},0)-1)*3+1))),"")</f>
        <v/>
      </c>
      <c r="S5512" s="26" t="str">
        <f t="array" ref="S5512">IFERROR(IF(OR(J5512="",M5512="",F5512=""),"",IF(F5512="학생부종합",INDEX(종합배치표!$C:$Q,MATCH(J5512,종합배치표!$B:$B,0),(MATCH(M5512,{"A","B","C","D","E"},0)-1)*3+2),INDEX(교과배치표!$C:$Q,MATCH(J5512,교과배치표!$B:$B,0),(MATCH(M5512,{"A","B","C","D","E"},0)-1)*3+2))),"")</f>
        <v/>
      </c>
      <c r="T5512" s="26" t="str">
        <f t="array" ref="T5512">IFERROR(IF(OR(J5512="",M5512="",F5512=""),"",IF(F5512="학생부종합",INDEX(종합배치표!$C:$Q,MATCH(J5512,종합배치표!$B:$B,0),(MATCH(M5512,{"A","B","C","D","E"},0)-1)*3+3),INDEX(교과배치표!$C:$Q,MATCH(J5512,교과배치표!$B:$B,0),(MATCH(M5512,{"A","B","C","D","E"},0)-1)*3+3))),"")</f>
        <v/>
      </c>
    </row>
    <row r="5513" spans="2:20" ht="14.25" customHeight="1">
      <c r="B5513" s="20">
        <v>6690</v>
      </c>
      <c r="C5513" s="21" t="s">
        <v>22</v>
      </c>
      <c r="D5513" s="21" t="s">
        <v>22</v>
      </c>
      <c r="E5513" s="21" t="s">
        <v>1772</v>
      </c>
      <c r="F5513" s="21" t="s">
        <v>24</v>
      </c>
      <c r="G5513" s="21" t="s">
        <v>1773</v>
      </c>
      <c r="H5513" s="21" t="s">
        <v>435</v>
      </c>
      <c r="I5513" s="21" t="s">
        <v>60</v>
      </c>
      <c r="J5513" s="23"/>
      <c r="K5513" s="24">
        <v>16</v>
      </c>
      <c r="M5513" s="25" t="str">
        <f>IF(I5513="","",IF(I5513="인문",성적입력!$C$8,성적입력!$C$9))</f>
        <v>A</v>
      </c>
      <c r="N5513" s="26">
        <f>성적입력!$C$15</f>
        <v>3</v>
      </c>
      <c r="P5513" s="27" t="str">
        <f t="shared" si="180"/>
        <v/>
      </c>
      <c r="R5513" s="26" t="str">
        <f t="array" ref="R5513">IFERROR(IF(OR(J5513="",M5513="",F5513=""),"",IF(F5513="학생부종합",INDEX(종합배치표!$C:$Q,MATCH(J5513,종합배치표!$B:$B,0),(MATCH(M5513,{"A","B","C","D","E"},0)-1)*3+1),INDEX(교과배치표!$C:$Q,MATCH(J5513,교과배치표!$B:$B,0),(MATCH(M5513,{"A","B","C","D","E"},0)-1)*3+1))),"")</f>
        <v/>
      </c>
      <c r="S5513" s="26" t="str">
        <f t="array" ref="S5513">IFERROR(IF(OR(J5513="",M5513="",F5513=""),"",IF(F5513="학생부종합",INDEX(종합배치표!$C:$Q,MATCH(J5513,종합배치표!$B:$B,0),(MATCH(M5513,{"A","B","C","D","E"},0)-1)*3+2),INDEX(교과배치표!$C:$Q,MATCH(J5513,교과배치표!$B:$B,0),(MATCH(M5513,{"A","B","C","D","E"},0)-1)*3+2))),"")</f>
        <v/>
      </c>
      <c r="T5513" s="26" t="str">
        <f t="array" ref="T5513">IFERROR(IF(OR(J5513="",M5513="",F5513=""),"",IF(F5513="학생부종합",INDEX(종합배치표!$C:$Q,MATCH(J5513,종합배치표!$B:$B,0),(MATCH(M5513,{"A","B","C","D","E"},0)-1)*3+3),INDEX(교과배치표!$C:$Q,MATCH(J5513,교과배치표!$B:$B,0),(MATCH(M5513,{"A","B","C","D","E"},0)-1)*3+3))),"")</f>
        <v/>
      </c>
    </row>
    <row r="5514" spans="2:20" ht="14.25" customHeight="1">
      <c r="B5514" s="20">
        <v>6691</v>
      </c>
      <c r="C5514" s="21" t="s">
        <v>22</v>
      </c>
      <c r="D5514" s="21" t="s">
        <v>22</v>
      </c>
      <c r="E5514" s="21" t="s">
        <v>1772</v>
      </c>
      <c r="F5514" s="21" t="s">
        <v>68</v>
      </c>
      <c r="G5514" s="21" t="s">
        <v>322</v>
      </c>
      <c r="H5514" s="21" t="s">
        <v>1785</v>
      </c>
      <c r="I5514" s="21" t="s">
        <v>60</v>
      </c>
      <c r="J5514" s="23"/>
      <c r="K5514" s="24">
        <v>3</v>
      </c>
      <c r="M5514" s="25" t="str">
        <f>IF(I5514="","",IF(I5514="인문",성적입력!$C$8,성적입력!$C$9))</f>
        <v>A</v>
      </c>
      <c r="N5514" s="26">
        <f>성적입력!$C$15</f>
        <v>3</v>
      </c>
      <c r="P5514" s="27" t="str">
        <f t="shared" si="180"/>
        <v/>
      </c>
      <c r="R5514" s="26" t="str">
        <f t="array" ref="R5514">IFERROR(IF(OR(J5514="",M5514="",F5514=""),"",IF(F5514="학생부종합",INDEX(종합배치표!$C:$Q,MATCH(J5514,종합배치표!$B:$B,0),(MATCH(M5514,{"A","B","C","D","E"},0)-1)*3+1),INDEX(교과배치표!$C:$Q,MATCH(J5514,교과배치표!$B:$B,0),(MATCH(M5514,{"A","B","C","D","E"},0)-1)*3+1))),"")</f>
        <v/>
      </c>
      <c r="S5514" s="26" t="str">
        <f t="array" ref="S5514">IFERROR(IF(OR(J5514="",M5514="",F5514=""),"",IF(F5514="학생부종합",INDEX(종합배치표!$C:$Q,MATCH(J5514,종합배치표!$B:$B,0),(MATCH(M5514,{"A","B","C","D","E"},0)-1)*3+2),INDEX(교과배치표!$C:$Q,MATCH(J5514,교과배치표!$B:$B,0),(MATCH(M5514,{"A","B","C","D","E"},0)-1)*3+2))),"")</f>
        <v/>
      </c>
      <c r="T5514" s="26" t="str">
        <f t="array" ref="T5514">IFERROR(IF(OR(J5514="",M5514="",F5514=""),"",IF(F5514="학생부종합",INDEX(종합배치표!$C:$Q,MATCH(J5514,종합배치표!$B:$B,0),(MATCH(M5514,{"A","B","C","D","E"},0)-1)*3+3),INDEX(교과배치표!$C:$Q,MATCH(J5514,교과배치표!$B:$B,0),(MATCH(M5514,{"A","B","C","D","E"},0)-1)*3+3))),"")</f>
        <v/>
      </c>
    </row>
    <row r="5515" spans="2:20" ht="14.25" customHeight="1">
      <c r="B5515" s="20">
        <v>6692</v>
      </c>
      <c r="C5515" s="21" t="s">
        <v>22</v>
      </c>
      <c r="D5515" s="21" t="s">
        <v>22</v>
      </c>
      <c r="E5515" s="21" t="s">
        <v>1772</v>
      </c>
      <c r="F5515" s="21" t="s">
        <v>24</v>
      </c>
      <c r="G5515" s="21" t="s">
        <v>1773</v>
      </c>
      <c r="H5515" s="21" t="s">
        <v>1785</v>
      </c>
      <c r="I5515" s="21" t="s">
        <v>60</v>
      </c>
      <c r="J5515" s="23"/>
      <c r="K5515" s="24">
        <v>10</v>
      </c>
      <c r="M5515" s="25" t="str">
        <f>IF(I5515="","",IF(I5515="인문",성적입력!$C$8,성적입력!$C$9))</f>
        <v>A</v>
      </c>
      <c r="N5515" s="26">
        <f>성적입력!$C$15</f>
        <v>3</v>
      </c>
      <c r="P5515" s="27" t="str">
        <f t="shared" si="180"/>
        <v/>
      </c>
      <c r="R5515" s="26" t="str">
        <f t="array" ref="R5515">IFERROR(IF(OR(J5515="",M5515="",F5515=""),"",IF(F5515="학생부종합",INDEX(종합배치표!$C:$Q,MATCH(J5515,종합배치표!$B:$B,0),(MATCH(M5515,{"A","B","C","D","E"},0)-1)*3+1),INDEX(교과배치표!$C:$Q,MATCH(J5515,교과배치표!$B:$B,0),(MATCH(M5515,{"A","B","C","D","E"},0)-1)*3+1))),"")</f>
        <v/>
      </c>
      <c r="S5515" s="26" t="str">
        <f t="array" ref="S5515">IFERROR(IF(OR(J5515="",M5515="",F5515=""),"",IF(F5515="학생부종합",INDEX(종합배치표!$C:$Q,MATCH(J5515,종합배치표!$B:$B,0),(MATCH(M5515,{"A","B","C","D","E"},0)-1)*3+2),INDEX(교과배치표!$C:$Q,MATCH(J5515,교과배치표!$B:$B,0),(MATCH(M5515,{"A","B","C","D","E"},0)-1)*3+2))),"")</f>
        <v/>
      </c>
      <c r="T5515" s="26" t="str">
        <f t="array" ref="T5515">IFERROR(IF(OR(J5515="",M5515="",F5515=""),"",IF(F5515="학생부종합",INDEX(종합배치표!$C:$Q,MATCH(J5515,종합배치표!$B:$B,0),(MATCH(M5515,{"A","B","C","D","E"},0)-1)*3+3),INDEX(교과배치표!$C:$Q,MATCH(J5515,교과배치표!$B:$B,0),(MATCH(M5515,{"A","B","C","D","E"},0)-1)*3+3))),"")</f>
        <v/>
      </c>
    </row>
    <row r="5516" spans="2:20" ht="14.25" customHeight="1">
      <c r="B5516" s="20">
        <v>6693</v>
      </c>
      <c r="C5516" s="21" t="s">
        <v>22</v>
      </c>
      <c r="D5516" s="21" t="s">
        <v>22</v>
      </c>
      <c r="E5516" s="21" t="s">
        <v>1772</v>
      </c>
      <c r="F5516" s="21" t="s">
        <v>24</v>
      </c>
      <c r="G5516" s="21" t="s">
        <v>322</v>
      </c>
      <c r="H5516" s="21" t="s">
        <v>1786</v>
      </c>
      <c r="I5516" s="21" t="s">
        <v>60</v>
      </c>
      <c r="J5516" s="23"/>
      <c r="K5516" s="24">
        <v>4</v>
      </c>
      <c r="M5516" s="25" t="str">
        <f>IF(I5516="","",IF(I5516="인문",성적입력!$C$8,성적입력!$C$9))</f>
        <v>A</v>
      </c>
      <c r="N5516" s="26">
        <f>성적입력!$C$15</f>
        <v>3</v>
      </c>
      <c r="P5516" s="27" t="str">
        <f t="shared" si="180"/>
        <v/>
      </c>
      <c r="R5516" s="26" t="str">
        <f t="array" ref="R5516">IFERROR(IF(OR(J5516="",M5516="",F5516=""),"",IF(F5516="학생부종합",INDEX(종합배치표!$C:$Q,MATCH(J5516,종합배치표!$B:$B,0),(MATCH(M5516,{"A","B","C","D","E"},0)-1)*3+1),INDEX(교과배치표!$C:$Q,MATCH(J5516,교과배치표!$B:$B,0),(MATCH(M5516,{"A","B","C","D","E"},0)-1)*3+1))),"")</f>
        <v/>
      </c>
      <c r="S5516" s="26" t="str">
        <f t="array" ref="S5516">IFERROR(IF(OR(J5516="",M5516="",F5516=""),"",IF(F5516="학생부종합",INDEX(종합배치표!$C:$Q,MATCH(J5516,종합배치표!$B:$B,0),(MATCH(M5516,{"A","B","C","D","E"},0)-1)*3+2),INDEX(교과배치표!$C:$Q,MATCH(J5516,교과배치표!$B:$B,0),(MATCH(M5516,{"A","B","C","D","E"},0)-1)*3+2))),"")</f>
        <v/>
      </c>
      <c r="T5516" s="26" t="str">
        <f t="array" ref="T5516">IFERROR(IF(OR(J5516="",M5516="",F5516=""),"",IF(F5516="학생부종합",INDEX(종합배치표!$C:$Q,MATCH(J5516,종합배치표!$B:$B,0),(MATCH(M5516,{"A","B","C","D","E"},0)-1)*3+3),INDEX(교과배치표!$C:$Q,MATCH(J5516,교과배치표!$B:$B,0),(MATCH(M5516,{"A","B","C","D","E"},0)-1)*3+3))),"")</f>
        <v/>
      </c>
    </row>
    <row r="5517" spans="2:20" ht="14.25" customHeight="1">
      <c r="B5517" s="20">
        <v>6694</v>
      </c>
      <c r="C5517" s="21" t="s">
        <v>22</v>
      </c>
      <c r="D5517" s="21" t="s">
        <v>22</v>
      </c>
      <c r="E5517" s="21" t="s">
        <v>1772</v>
      </c>
      <c r="F5517" s="21" t="s">
        <v>24</v>
      </c>
      <c r="G5517" s="21" t="s">
        <v>1777</v>
      </c>
      <c r="H5517" s="21" t="s">
        <v>1786</v>
      </c>
      <c r="I5517" s="21" t="s">
        <v>60</v>
      </c>
      <c r="J5517" s="23"/>
      <c r="K5517" s="24">
        <v>4</v>
      </c>
      <c r="M5517" s="25" t="str">
        <f>IF(I5517="","",IF(I5517="인문",성적입력!$C$8,성적입력!$C$9))</f>
        <v>A</v>
      </c>
      <c r="N5517" s="26">
        <f>성적입력!$C$15</f>
        <v>3</v>
      </c>
      <c r="P5517" s="27" t="str">
        <f t="shared" si="180"/>
        <v/>
      </c>
      <c r="R5517" s="26" t="str">
        <f t="array" ref="R5517">IFERROR(IF(OR(J5517="",M5517="",F5517=""),"",IF(F5517="학생부종합",INDEX(종합배치표!$C:$Q,MATCH(J5517,종합배치표!$B:$B,0),(MATCH(M5517,{"A","B","C","D","E"},0)-1)*3+1),INDEX(교과배치표!$C:$Q,MATCH(J5517,교과배치표!$B:$B,0),(MATCH(M5517,{"A","B","C","D","E"},0)-1)*3+1))),"")</f>
        <v/>
      </c>
      <c r="S5517" s="26" t="str">
        <f t="array" ref="S5517">IFERROR(IF(OR(J5517="",M5517="",F5517=""),"",IF(F5517="학생부종합",INDEX(종합배치표!$C:$Q,MATCH(J5517,종합배치표!$B:$B,0),(MATCH(M5517,{"A","B","C","D","E"},0)-1)*3+2),INDEX(교과배치표!$C:$Q,MATCH(J5517,교과배치표!$B:$B,0),(MATCH(M5517,{"A","B","C","D","E"},0)-1)*3+2))),"")</f>
        <v/>
      </c>
      <c r="T5517" s="26" t="str">
        <f t="array" ref="T5517">IFERROR(IF(OR(J5517="",M5517="",F5517=""),"",IF(F5517="학생부종합",INDEX(종합배치표!$C:$Q,MATCH(J5517,종합배치표!$B:$B,0),(MATCH(M5517,{"A","B","C","D","E"},0)-1)*3+3),INDEX(교과배치표!$C:$Q,MATCH(J5517,교과배치표!$B:$B,0),(MATCH(M5517,{"A","B","C","D","E"},0)-1)*3+3))),"")</f>
        <v/>
      </c>
    </row>
    <row r="5518" spans="2:20" ht="14.25" customHeight="1">
      <c r="B5518" s="20">
        <v>6695</v>
      </c>
      <c r="C5518" s="21" t="s">
        <v>22</v>
      </c>
      <c r="D5518" s="21" t="s">
        <v>22</v>
      </c>
      <c r="E5518" s="21" t="s">
        <v>1772</v>
      </c>
      <c r="F5518" s="21" t="s">
        <v>24</v>
      </c>
      <c r="G5518" s="21" t="s">
        <v>1773</v>
      </c>
      <c r="H5518" s="21" t="s">
        <v>1786</v>
      </c>
      <c r="I5518" s="21" t="s">
        <v>60</v>
      </c>
      <c r="J5518" s="23"/>
      <c r="K5518" s="24">
        <v>4</v>
      </c>
      <c r="M5518" s="25" t="str">
        <f>IF(I5518="","",IF(I5518="인문",성적입력!$C$8,성적입력!$C$9))</f>
        <v>A</v>
      </c>
      <c r="N5518" s="26">
        <f>성적입력!$C$15</f>
        <v>3</v>
      </c>
      <c r="P5518" s="27" t="str">
        <f t="shared" si="180"/>
        <v/>
      </c>
      <c r="R5518" s="26" t="str">
        <f t="array" ref="R5518">IFERROR(IF(OR(J5518="",M5518="",F5518=""),"",IF(F5518="학생부종합",INDEX(종합배치표!$C:$Q,MATCH(J5518,종합배치표!$B:$B,0),(MATCH(M5518,{"A","B","C","D","E"},0)-1)*3+1),INDEX(교과배치표!$C:$Q,MATCH(J5518,교과배치표!$B:$B,0),(MATCH(M5518,{"A","B","C","D","E"},0)-1)*3+1))),"")</f>
        <v/>
      </c>
      <c r="S5518" s="26" t="str">
        <f t="array" ref="S5518">IFERROR(IF(OR(J5518="",M5518="",F5518=""),"",IF(F5518="학생부종합",INDEX(종합배치표!$C:$Q,MATCH(J5518,종합배치표!$B:$B,0),(MATCH(M5518,{"A","B","C","D","E"},0)-1)*3+2),INDEX(교과배치표!$C:$Q,MATCH(J5518,교과배치표!$B:$B,0),(MATCH(M5518,{"A","B","C","D","E"},0)-1)*3+2))),"")</f>
        <v/>
      </c>
      <c r="T5518" s="26" t="str">
        <f t="array" ref="T5518">IFERROR(IF(OR(J5518="",M5518="",F5518=""),"",IF(F5518="학생부종합",INDEX(종합배치표!$C:$Q,MATCH(J5518,종합배치표!$B:$B,0),(MATCH(M5518,{"A","B","C","D","E"},0)-1)*3+3),INDEX(교과배치표!$C:$Q,MATCH(J5518,교과배치표!$B:$B,0),(MATCH(M5518,{"A","B","C","D","E"},0)-1)*3+3))),"")</f>
        <v/>
      </c>
    </row>
    <row r="5519" spans="2:20" ht="14.25" customHeight="1">
      <c r="B5519" s="20">
        <v>6696</v>
      </c>
      <c r="C5519" s="21" t="s">
        <v>22</v>
      </c>
      <c r="D5519" s="21" t="s">
        <v>22</v>
      </c>
      <c r="E5519" s="21" t="s">
        <v>1772</v>
      </c>
      <c r="F5519" s="21" t="s">
        <v>68</v>
      </c>
      <c r="G5519" s="21" t="s">
        <v>322</v>
      </c>
      <c r="H5519" s="21" t="s">
        <v>1787</v>
      </c>
      <c r="I5519" s="21" t="s">
        <v>60</v>
      </c>
      <c r="J5519" s="23"/>
      <c r="K5519" s="24">
        <v>5</v>
      </c>
      <c r="M5519" s="25" t="str">
        <f>IF(I5519="","",IF(I5519="인문",성적입력!$C$8,성적입력!$C$9))</f>
        <v>A</v>
      </c>
      <c r="N5519" s="26">
        <f>성적입력!$C$15</f>
        <v>3</v>
      </c>
      <c r="P5519" s="27" t="str">
        <f t="shared" si="180"/>
        <v/>
      </c>
      <c r="R5519" s="26" t="str">
        <f t="array" ref="R5519">IFERROR(IF(OR(J5519="",M5519="",F5519=""),"",IF(F5519="학생부종합",INDEX(종합배치표!$C:$Q,MATCH(J5519,종합배치표!$B:$B,0),(MATCH(M5519,{"A","B","C","D","E"},0)-1)*3+1),INDEX(교과배치표!$C:$Q,MATCH(J5519,교과배치표!$B:$B,0),(MATCH(M5519,{"A","B","C","D","E"},0)-1)*3+1))),"")</f>
        <v/>
      </c>
      <c r="S5519" s="26" t="str">
        <f t="array" ref="S5519">IFERROR(IF(OR(J5519="",M5519="",F5519=""),"",IF(F5519="학생부종합",INDEX(종합배치표!$C:$Q,MATCH(J5519,종합배치표!$B:$B,0),(MATCH(M5519,{"A","B","C","D","E"},0)-1)*3+2),INDEX(교과배치표!$C:$Q,MATCH(J5519,교과배치표!$B:$B,0),(MATCH(M5519,{"A","B","C","D","E"},0)-1)*3+2))),"")</f>
        <v/>
      </c>
      <c r="T5519" s="26" t="str">
        <f t="array" ref="T5519">IFERROR(IF(OR(J5519="",M5519="",F5519=""),"",IF(F5519="학생부종합",INDEX(종합배치표!$C:$Q,MATCH(J5519,종합배치표!$B:$B,0),(MATCH(M5519,{"A","B","C","D","E"},0)-1)*3+3),INDEX(교과배치표!$C:$Q,MATCH(J5519,교과배치표!$B:$B,0),(MATCH(M5519,{"A","B","C","D","E"},0)-1)*3+3))),"")</f>
        <v/>
      </c>
    </row>
    <row r="5520" spans="2:20" ht="14.25" customHeight="1">
      <c r="B5520" s="20">
        <v>6697</v>
      </c>
      <c r="C5520" s="21" t="s">
        <v>22</v>
      </c>
      <c r="D5520" s="21" t="s">
        <v>22</v>
      </c>
      <c r="E5520" s="21" t="s">
        <v>1772</v>
      </c>
      <c r="F5520" s="21" t="s">
        <v>24</v>
      </c>
      <c r="G5520" s="21" t="s">
        <v>322</v>
      </c>
      <c r="H5520" s="21" t="s">
        <v>1787</v>
      </c>
      <c r="I5520" s="21" t="s">
        <v>60</v>
      </c>
      <c r="J5520" s="23"/>
      <c r="K5520" s="24">
        <v>5</v>
      </c>
      <c r="M5520" s="25" t="str">
        <f>IF(I5520="","",IF(I5520="인문",성적입력!$C$8,성적입력!$C$9))</f>
        <v>A</v>
      </c>
      <c r="N5520" s="26">
        <f>성적입력!$C$15</f>
        <v>3</v>
      </c>
      <c r="P5520" s="27" t="str">
        <f t="shared" si="180"/>
        <v/>
      </c>
      <c r="R5520" s="26" t="str">
        <f t="array" ref="R5520">IFERROR(IF(OR(J5520="",M5520="",F5520=""),"",IF(F5520="학생부종합",INDEX(종합배치표!$C:$Q,MATCH(J5520,종합배치표!$B:$B,0),(MATCH(M5520,{"A","B","C","D","E"},0)-1)*3+1),INDEX(교과배치표!$C:$Q,MATCH(J5520,교과배치표!$B:$B,0),(MATCH(M5520,{"A","B","C","D","E"},0)-1)*3+1))),"")</f>
        <v/>
      </c>
      <c r="S5520" s="26" t="str">
        <f t="array" ref="S5520">IFERROR(IF(OR(J5520="",M5520="",F5520=""),"",IF(F5520="학생부종합",INDEX(종합배치표!$C:$Q,MATCH(J5520,종합배치표!$B:$B,0),(MATCH(M5520,{"A","B","C","D","E"},0)-1)*3+2),INDEX(교과배치표!$C:$Q,MATCH(J5520,교과배치표!$B:$B,0),(MATCH(M5520,{"A","B","C","D","E"},0)-1)*3+2))),"")</f>
        <v/>
      </c>
      <c r="T5520" s="26" t="str">
        <f t="array" ref="T5520">IFERROR(IF(OR(J5520="",M5520="",F5520=""),"",IF(F5520="학생부종합",INDEX(종합배치표!$C:$Q,MATCH(J5520,종합배치표!$B:$B,0),(MATCH(M5520,{"A","B","C","D","E"},0)-1)*3+3),INDEX(교과배치표!$C:$Q,MATCH(J5520,교과배치표!$B:$B,0),(MATCH(M5520,{"A","B","C","D","E"},0)-1)*3+3))),"")</f>
        <v/>
      </c>
    </row>
    <row r="5521" spans="2:20" ht="14.25" customHeight="1">
      <c r="B5521" s="20">
        <v>6698</v>
      </c>
      <c r="C5521" s="21" t="s">
        <v>22</v>
      </c>
      <c r="D5521" s="21" t="s">
        <v>22</v>
      </c>
      <c r="E5521" s="21" t="s">
        <v>1772</v>
      </c>
      <c r="F5521" s="21" t="s">
        <v>24</v>
      </c>
      <c r="G5521" s="21" t="s">
        <v>1777</v>
      </c>
      <c r="H5521" s="21" t="s">
        <v>1787</v>
      </c>
      <c r="I5521" s="21" t="s">
        <v>60</v>
      </c>
      <c r="J5521" s="23"/>
      <c r="K5521" s="24">
        <v>6</v>
      </c>
      <c r="M5521" s="25" t="str">
        <f>IF(I5521="","",IF(I5521="인문",성적입력!$C$8,성적입력!$C$9))</f>
        <v>A</v>
      </c>
      <c r="N5521" s="26">
        <f>성적입력!$C$15</f>
        <v>3</v>
      </c>
      <c r="P5521" s="27" t="str">
        <f t="shared" si="180"/>
        <v/>
      </c>
      <c r="R5521" s="26" t="str">
        <f t="array" ref="R5521">IFERROR(IF(OR(J5521="",M5521="",F5521=""),"",IF(F5521="학생부종합",INDEX(종합배치표!$C:$Q,MATCH(J5521,종합배치표!$B:$B,0),(MATCH(M5521,{"A","B","C","D","E"},0)-1)*3+1),INDEX(교과배치표!$C:$Q,MATCH(J5521,교과배치표!$B:$B,0),(MATCH(M5521,{"A","B","C","D","E"},0)-1)*3+1))),"")</f>
        <v/>
      </c>
      <c r="S5521" s="26" t="str">
        <f t="array" ref="S5521">IFERROR(IF(OR(J5521="",M5521="",F5521=""),"",IF(F5521="학생부종합",INDEX(종합배치표!$C:$Q,MATCH(J5521,종합배치표!$B:$B,0),(MATCH(M5521,{"A","B","C","D","E"},0)-1)*3+2),INDEX(교과배치표!$C:$Q,MATCH(J5521,교과배치표!$B:$B,0),(MATCH(M5521,{"A","B","C","D","E"},0)-1)*3+2))),"")</f>
        <v/>
      </c>
      <c r="T5521" s="26" t="str">
        <f t="array" ref="T5521">IFERROR(IF(OR(J5521="",M5521="",F5521=""),"",IF(F5521="학생부종합",INDEX(종합배치표!$C:$Q,MATCH(J5521,종합배치표!$B:$B,0),(MATCH(M5521,{"A","B","C","D","E"},0)-1)*3+3),INDEX(교과배치표!$C:$Q,MATCH(J5521,교과배치표!$B:$B,0),(MATCH(M5521,{"A","B","C","D","E"},0)-1)*3+3))),"")</f>
        <v/>
      </c>
    </row>
    <row r="5522" spans="2:20" ht="14.25" customHeight="1">
      <c r="B5522" s="20">
        <v>6699</v>
      </c>
      <c r="C5522" s="21" t="s">
        <v>22</v>
      </c>
      <c r="D5522" s="21" t="s">
        <v>22</v>
      </c>
      <c r="E5522" s="21" t="s">
        <v>1772</v>
      </c>
      <c r="F5522" s="21" t="s">
        <v>24</v>
      </c>
      <c r="G5522" s="21" t="s">
        <v>1773</v>
      </c>
      <c r="H5522" s="21" t="s">
        <v>1787</v>
      </c>
      <c r="I5522" s="21" t="s">
        <v>60</v>
      </c>
      <c r="J5522" s="23"/>
      <c r="K5522" s="24">
        <v>7</v>
      </c>
      <c r="M5522" s="25" t="str">
        <f>IF(I5522="","",IF(I5522="인문",성적입력!$C$8,성적입력!$C$9))</f>
        <v>A</v>
      </c>
      <c r="N5522" s="26">
        <f>성적입력!$C$15</f>
        <v>3</v>
      </c>
      <c r="P5522" s="27" t="str">
        <f t="shared" si="180"/>
        <v/>
      </c>
      <c r="R5522" s="26" t="str">
        <f t="array" ref="R5522">IFERROR(IF(OR(J5522="",M5522="",F5522=""),"",IF(F5522="학생부종합",INDEX(종합배치표!$C:$Q,MATCH(J5522,종합배치표!$B:$B,0),(MATCH(M5522,{"A","B","C","D","E"},0)-1)*3+1),INDEX(교과배치표!$C:$Q,MATCH(J5522,교과배치표!$B:$B,0),(MATCH(M5522,{"A","B","C","D","E"},0)-1)*3+1))),"")</f>
        <v/>
      </c>
      <c r="S5522" s="26" t="str">
        <f t="array" ref="S5522">IFERROR(IF(OR(J5522="",M5522="",F5522=""),"",IF(F5522="학생부종합",INDEX(종합배치표!$C:$Q,MATCH(J5522,종합배치표!$B:$B,0),(MATCH(M5522,{"A","B","C","D","E"},0)-1)*3+2),INDEX(교과배치표!$C:$Q,MATCH(J5522,교과배치표!$B:$B,0),(MATCH(M5522,{"A","B","C","D","E"},0)-1)*3+2))),"")</f>
        <v/>
      </c>
      <c r="T5522" s="26" t="str">
        <f t="array" ref="T5522">IFERROR(IF(OR(J5522="",M5522="",F5522=""),"",IF(F5522="학생부종합",INDEX(종합배치표!$C:$Q,MATCH(J5522,종합배치표!$B:$B,0),(MATCH(M5522,{"A","B","C","D","E"},0)-1)*3+3),INDEX(교과배치표!$C:$Q,MATCH(J5522,교과배치표!$B:$B,0),(MATCH(M5522,{"A","B","C","D","E"},0)-1)*3+3))),"")</f>
        <v/>
      </c>
    </row>
    <row r="5523" spans="2:20" ht="14.25" customHeight="1">
      <c r="B5523" s="20">
        <v>6700</v>
      </c>
      <c r="C5523" s="21" t="s">
        <v>22</v>
      </c>
      <c r="D5523" s="21" t="s">
        <v>22</v>
      </c>
      <c r="E5523" s="21" t="s">
        <v>1772</v>
      </c>
      <c r="F5523" s="21" t="s">
        <v>68</v>
      </c>
      <c r="G5523" s="21" t="s">
        <v>322</v>
      </c>
      <c r="H5523" s="21" t="s">
        <v>1788</v>
      </c>
      <c r="I5523" s="21" t="s">
        <v>27</v>
      </c>
      <c r="J5523" s="23"/>
      <c r="K5523" s="24">
        <v>5</v>
      </c>
      <c r="M5523" s="25" t="str">
        <f>IF(I5523="","",IF(I5523="인문",성적입력!$C$8,성적입력!$C$9))</f>
        <v>A</v>
      </c>
      <c r="N5523" s="26">
        <f>성적입력!$C$15</f>
        <v>3</v>
      </c>
      <c r="P5523" s="27" t="str">
        <f t="shared" si="180"/>
        <v/>
      </c>
      <c r="R5523" s="26" t="str">
        <f t="array" ref="R5523">IFERROR(IF(OR(J5523="",M5523="",F5523=""),"",IF(F5523="학생부종합",INDEX(종합배치표!$C:$Q,MATCH(J5523,종합배치표!$B:$B,0),(MATCH(M5523,{"A","B","C","D","E"},0)-1)*3+1),INDEX(교과배치표!$C:$Q,MATCH(J5523,교과배치표!$B:$B,0),(MATCH(M5523,{"A","B","C","D","E"},0)-1)*3+1))),"")</f>
        <v/>
      </c>
      <c r="S5523" s="26" t="str">
        <f t="array" ref="S5523">IFERROR(IF(OR(J5523="",M5523="",F5523=""),"",IF(F5523="학생부종합",INDEX(종합배치표!$C:$Q,MATCH(J5523,종합배치표!$B:$B,0),(MATCH(M5523,{"A","B","C","D","E"},0)-1)*3+2),INDEX(교과배치표!$C:$Q,MATCH(J5523,교과배치표!$B:$B,0),(MATCH(M5523,{"A","B","C","D","E"},0)-1)*3+2))),"")</f>
        <v/>
      </c>
      <c r="T5523" s="26" t="str">
        <f t="array" ref="T5523">IFERROR(IF(OR(J5523="",M5523="",F5523=""),"",IF(F5523="학생부종합",INDEX(종합배치표!$C:$Q,MATCH(J5523,종합배치표!$B:$B,0),(MATCH(M5523,{"A","B","C","D","E"},0)-1)*3+3),INDEX(교과배치표!$C:$Q,MATCH(J5523,교과배치표!$B:$B,0),(MATCH(M5523,{"A","B","C","D","E"},0)-1)*3+3))),"")</f>
        <v/>
      </c>
    </row>
    <row r="5524" spans="2:20" ht="22.5" customHeight="1">
      <c r="B5524" s="20">
        <v>6701</v>
      </c>
      <c r="C5524" s="21" t="s">
        <v>22</v>
      </c>
      <c r="D5524" s="21" t="s">
        <v>22</v>
      </c>
      <c r="E5524" s="21" t="s">
        <v>1772</v>
      </c>
      <c r="F5524" s="21" t="s">
        <v>24</v>
      </c>
      <c r="G5524" s="21" t="s">
        <v>1773</v>
      </c>
      <c r="H5524" s="21" t="s">
        <v>1788</v>
      </c>
      <c r="I5524" s="21" t="s">
        <v>27</v>
      </c>
      <c r="J5524" s="23"/>
      <c r="K5524" s="24">
        <v>6</v>
      </c>
      <c r="M5524" s="25" t="str">
        <f>IF(I5524="","",IF(I5524="인문",성적입력!$C$8,성적입력!$C$9))</f>
        <v>A</v>
      </c>
      <c r="N5524" s="26">
        <f>성적입력!$C$15</f>
        <v>3</v>
      </c>
      <c r="P5524" s="27" t="str">
        <f t="shared" si="180"/>
        <v/>
      </c>
      <c r="R5524" s="26" t="str">
        <f t="array" ref="R5524">IFERROR(IF(OR(J5524="",M5524="",F5524=""),"",IF(F5524="학생부종합",INDEX(종합배치표!$C:$Q,MATCH(J5524,종합배치표!$B:$B,0),(MATCH(M5524,{"A","B","C","D","E"},0)-1)*3+1),INDEX(교과배치표!$C:$Q,MATCH(J5524,교과배치표!$B:$B,0),(MATCH(M5524,{"A","B","C","D","E"},0)-1)*3+1))),"")</f>
        <v/>
      </c>
      <c r="S5524" s="26" t="str">
        <f t="array" ref="S5524">IFERROR(IF(OR(J5524="",M5524="",F5524=""),"",IF(F5524="학생부종합",INDEX(종합배치표!$C:$Q,MATCH(J5524,종합배치표!$B:$B,0),(MATCH(M5524,{"A","B","C","D","E"},0)-1)*3+2),INDEX(교과배치표!$C:$Q,MATCH(J5524,교과배치표!$B:$B,0),(MATCH(M5524,{"A","B","C","D","E"},0)-1)*3+2))),"")</f>
        <v/>
      </c>
      <c r="T5524" s="26" t="str">
        <f t="array" ref="T5524">IFERROR(IF(OR(J5524="",M5524="",F5524=""),"",IF(F5524="학생부종합",INDEX(종합배치표!$C:$Q,MATCH(J5524,종합배치표!$B:$B,0),(MATCH(M5524,{"A","B","C","D","E"},0)-1)*3+3),INDEX(교과배치표!$C:$Q,MATCH(J5524,교과배치표!$B:$B,0),(MATCH(M5524,{"A","B","C","D","E"},0)-1)*3+3))),"")</f>
        <v/>
      </c>
    </row>
    <row r="5525" spans="2:20" ht="22.5" customHeight="1">
      <c r="B5525" s="20">
        <v>6702</v>
      </c>
      <c r="C5525" s="21" t="s">
        <v>22</v>
      </c>
      <c r="D5525" s="21" t="s">
        <v>22</v>
      </c>
      <c r="E5525" s="21" t="s">
        <v>1772</v>
      </c>
      <c r="F5525" s="21" t="s">
        <v>68</v>
      </c>
      <c r="G5525" s="21" t="s">
        <v>322</v>
      </c>
      <c r="H5525" s="21" t="s">
        <v>1789</v>
      </c>
      <c r="I5525" s="21" t="s">
        <v>27</v>
      </c>
      <c r="J5525" s="23"/>
      <c r="K5525" s="24">
        <v>9</v>
      </c>
      <c r="M5525" s="25" t="str">
        <f>IF(I5525="","",IF(I5525="인문",성적입력!$C$8,성적입력!$C$9))</f>
        <v>A</v>
      </c>
      <c r="N5525" s="26">
        <f>성적입력!$C$15</f>
        <v>3</v>
      </c>
      <c r="P5525" s="27" t="str">
        <f t="shared" si="180"/>
        <v/>
      </c>
      <c r="R5525" s="26" t="str">
        <f t="array" ref="R5525">IFERROR(IF(OR(J5525="",M5525="",F5525=""),"",IF(F5525="학생부종합",INDEX(종합배치표!$C:$Q,MATCH(J5525,종합배치표!$B:$B,0),(MATCH(M5525,{"A","B","C","D","E"},0)-1)*3+1),INDEX(교과배치표!$C:$Q,MATCH(J5525,교과배치표!$B:$B,0),(MATCH(M5525,{"A","B","C","D","E"},0)-1)*3+1))),"")</f>
        <v/>
      </c>
      <c r="S5525" s="26" t="str">
        <f t="array" ref="S5525">IFERROR(IF(OR(J5525="",M5525="",F5525=""),"",IF(F5525="학생부종합",INDEX(종합배치표!$C:$Q,MATCH(J5525,종합배치표!$B:$B,0),(MATCH(M5525,{"A","B","C","D","E"},0)-1)*3+2),INDEX(교과배치표!$C:$Q,MATCH(J5525,교과배치표!$B:$B,0),(MATCH(M5525,{"A","B","C","D","E"},0)-1)*3+2))),"")</f>
        <v/>
      </c>
      <c r="T5525" s="26" t="str">
        <f t="array" ref="T5525">IFERROR(IF(OR(J5525="",M5525="",F5525=""),"",IF(F5525="학생부종합",INDEX(종합배치표!$C:$Q,MATCH(J5525,종합배치표!$B:$B,0),(MATCH(M5525,{"A","B","C","D","E"},0)-1)*3+3),INDEX(교과배치표!$C:$Q,MATCH(J5525,교과배치표!$B:$B,0),(MATCH(M5525,{"A","B","C","D","E"},0)-1)*3+3))),"")</f>
        <v/>
      </c>
    </row>
    <row r="5526" spans="2:20" ht="14.25" customHeight="1">
      <c r="B5526" s="20">
        <v>6703</v>
      </c>
      <c r="C5526" s="21" t="s">
        <v>22</v>
      </c>
      <c r="D5526" s="21" t="s">
        <v>22</v>
      </c>
      <c r="E5526" s="21" t="s">
        <v>1772</v>
      </c>
      <c r="F5526" s="21" t="s">
        <v>24</v>
      </c>
      <c r="G5526" s="21" t="s">
        <v>322</v>
      </c>
      <c r="H5526" s="21" t="s">
        <v>1789</v>
      </c>
      <c r="I5526" s="21" t="s">
        <v>27</v>
      </c>
      <c r="J5526" s="23"/>
      <c r="K5526" s="24">
        <v>10</v>
      </c>
      <c r="M5526" s="25" t="str">
        <f>IF(I5526="","",IF(I5526="인문",성적입력!$C$8,성적입력!$C$9))</f>
        <v>A</v>
      </c>
      <c r="N5526" s="26">
        <f>성적입력!$C$15</f>
        <v>3</v>
      </c>
      <c r="P5526" s="27" t="str">
        <f t="shared" si="180"/>
        <v/>
      </c>
      <c r="R5526" s="26" t="str">
        <f t="array" ref="R5526">IFERROR(IF(OR(J5526="",M5526="",F5526=""),"",IF(F5526="학생부종합",INDEX(종합배치표!$C:$Q,MATCH(J5526,종합배치표!$B:$B,0),(MATCH(M5526,{"A","B","C","D","E"},0)-1)*3+1),INDEX(교과배치표!$C:$Q,MATCH(J5526,교과배치표!$B:$B,0),(MATCH(M5526,{"A","B","C","D","E"},0)-1)*3+1))),"")</f>
        <v/>
      </c>
      <c r="S5526" s="26" t="str">
        <f t="array" ref="S5526">IFERROR(IF(OR(J5526="",M5526="",F5526=""),"",IF(F5526="학생부종합",INDEX(종합배치표!$C:$Q,MATCH(J5526,종합배치표!$B:$B,0),(MATCH(M5526,{"A","B","C","D","E"},0)-1)*3+2),INDEX(교과배치표!$C:$Q,MATCH(J5526,교과배치표!$B:$B,0),(MATCH(M5526,{"A","B","C","D","E"},0)-1)*3+2))),"")</f>
        <v/>
      </c>
      <c r="T5526" s="26" t="str">
        <f t="array" ref="T5526">IFERROR(IF(OR(J5526="",M5526="",F5526=""),"",IF(F5526="학생부종합",INDEX(종합배치표!$C:$Q,MATCH(J5526,종합배치표!$B:$B,0),(MATCH(M5526,{"A","B","C","D","E"},0)-1)*3+3),INDEX(교과배치표!$C:$Q,MATCH(J5526,교과배치표!$B:$B,0),(MATCH(M5526,{"A","B","C","D","E"},0)-1)*3+3))),"")</f>
        <v/>
      </c>
    </row>
    <row r="5527" spans="2:20" ht="14.25" customHeight="1">
      <c r="B5527" s="20">
        <v>6704</v>
      </c>
      <c r="C5527" s="21" t="s">
        <v>22</v>
      </c>
      <c r="D5527" s="21" t="s">
        <v>22</v>
      </c>
      <c r="E5527" s="21" t="s">
        <v>1772</v>
      </c>
      <c r="F5527" s="21" t="s">
        <v>24</v>
      </c>
      <c r="G5527" s="21" t="s">
        <v>1773</v>
      </c>
      <c r="H5527" s="21" t="s">
        <v>1789</v>
      </c>
      <c r="I5527" s="21" t="s">
        <v>27</v>
      </c>
      <c r="J5527" s="23"/>
      <c r="K5527" s="24">
        <v>24</v>
      </c>
      <c r="M5527" s="25" t="str">
        <f>IF(I5527="","",IF(I5527="인문",성적입력!$C$8,성적입력!$C$9))</f>
        <v>A</v>
      </c>
      <c r="N5527" s="26">
        <f>성적입력!$C$15</f>
        <v>3</v>
      </c>
      <c r="P5527" s="27" t="str">
        <f t="shared" si="180"/>
        <v/>
      </c>
      <c r="R5527" s="26" t="str">
        <f t="array" ref="R5527">IFERROR(IF(OR(J5527="",M5527="",F5527=""),"",IF(F5527="학생부종합",INDEX(종합배치표!$C:$Q,MATCH(J5527,종합배치표!$B:$B,0),(MATCH(M5527,{"A","B","C","D","E"},0)-1)*3+1),INDEX(교과배치표!$C:$Q,MATCH(J5527,교과배치표!$B:$B,0),(MATCH(M5527,{"A","B","C","D","E"},0)-1)*3+1))),"")</f>
        <v/>
      </c>
      <c r="S5527" s="26" t="str">
        <f t="array" ref="S5527">IFERROR(IF(OR(J5527="",M5527="",F5527=""),"",IF(F5527="학생부종합",INDEX(종합배치표!$C:$Q,MATCH(J5527,종합배치표!$B:$B,0),(MATCH(M5527,{"A","B","C","D","E"},0)-1)*3+2),INDEX(교과배치표!$C:$Q,MATCH(J5527,교과배치표!$B:$B,0),(MATCH(M5527,{"A","B","C","D","E"},0)-1)*3+2))),"")</f>
        <v/>
      </c>
      <c r="T5527" s="26" t="str">
        <f t="array" ref="T5527">IFERROR(IF(OR(J5527="",M5527="",F5527=""),"",IF(F5527="학생부종합",INDEX(종합배치표!$C:$Q,MATCH(J5527,종합배치표!$B:$B,0),(MATCH(M5527,{"A","B","C","D","E"},0)-1)*3+3),INDEX(교과배치표!$C:$Q,MATCH(J5527,교과배치표!$B:$B,0),(MATCH(M5527,{"A","B","C","D","E"},0)-1)*3+3))),"")</f>
        <v/>
      </c>
    </row>
    <row r="5528" spans="2:20" ht="14.25" customHeight="1">
      <c r="B5528" s="20">
        <v>6705</v>
      </c>
      <c r="C5528" s="21" t="s">
        <v>22</v>
      </c>
      <c r="D5528" s="21" t="s">
        <v>22</v>
      </c>
      <c r="E5528" s="21" t="s">
        <v>1772</v>
      </c>
      <c r="F5528" s="21" t="s">
        <v>68</v>
      </c>
      <c r="G5528" s="21" t="s">
        <v>322</v>
      </c>
      <c r="H5528" s="21" t="s">
        <v>39</v>
      </c>
      <c r="I5528" s="21" t="s">
        <v>27</v>
      </c>
      <c r="J5528" s="23"/>
      <c r="K5528" s="24">
        <v>4</v>
      </c>
      <c r="M5528" s="25" t="str">
        <f>IF(I5528="","",IF(I5528="인문",성적입력!$C$8,성적입력!$C$9))</f>
        <v>A</v>
      </c>
      <c r="N5528" s="26">
        <f>성적입력!$C$15</f>
        <v>3</v>
      </c>
      <c r="P5528" s="27" t="str">
        <f t="shared" si="180"/>
        <v/>
      </c>
      <c r="R5528" s="26" t="str">
        <f t="array" ref="R5528">IFERROR(IF(OR(J5528="",M5528="",F5528=""),"",IF(F5528="학생부종합",INDEX(종합배치표!$C:$Q,MATCH(J5528,종합배치표!$B:$B,0),(MATCH(M5528,{"A","B","C","D","E"},0)-1)*3+1),INDEX(교과배치표!$C:$Q,MATCH(J5528,교과배치표!$B:$B,0),(MATCH(M5528,{"A","B","C","D","E"},0)-1)*3+1))),"")</f>
        <v/>
      </c>
      <c r="S5528" s="26" t="str">
        <f t="array" ref="S5528">IFERROR(IF(OR(J5528="",M5528="",F5528=""),"",IF(F5528="학생부종합",INDEX(종합배치표!$C:$Q,MATCH(J5528,종합배치표!$B:$B,0),(MATCH(M5528,{"A","B","C","D","E"},0)-1)*3+2),INDEX(교과배치표!$C:$Q,MATCH(J5528,교과배치표!$B:$B,0),(MATCH(M5528,{"A","B","C","D","E"},0)-1)*3+2))),"")</f>
        <v/>
      </c>
      <c r="T5528" s="26" t="str">
        <f t="array" ref="T5528">IFERROR(IF(OR(J5528="",M5528="",F5528=""),"",IF(F5528="학생부종합",INDEX(종합배치표!$C:$Q,MATCH(J5528,종합배치표!$B:$B,0),(MATCH(M5528,{"A","B","C","D","E"},0)-1)*3+3),INDEX(교과배치표!$C:$Q,MATCH(J5528,교과배치표!$B:$B,0),(MATCH(M5528,{"A","B","C","D","E"},0)-1)*3+3))),"")</f>
        <v/>
      </c>
    </row>
    <row r="5529" spans="2:20" ht="14.25" customHeight="1">
      <c r="B5529" s="20">
        <v>6706</v>
      </c>
      <c r="C5529" s="21" t="s">
        <v>22</v>
      </c>
      <c r="D5529" s="21" t="s">
        <v>22</v>
      </c>
      <c r="E5529" s="21" t="s">
        <v>1772</v>
      </c>
      <c r="F5529" s="21" t="s">
        <v>24</v>
      </c>
      <c r="G5529" s="21" t="s">
        <v>1773</v>
      </c>
      <c r="H5529" s="21" t="s">
        <v>39</v>
      </c>
      <c r="I5529" s="21" t="s">
        <v>27</v>
      </c>
      <c r="J5529" s="23"/>
      <c r="K5529" s="24">
        <v>8</v>
      </c>
      <c r="M5529" s="25" t="str">
        <f>IF(I5529="","",IF(I5529="인문",성적입력!$C$8,성적입력!$C$9))</f>
        <v>A</v>
      </c>
      <c r="N5529" s="26">
        <f>성적입력!$C$15</f>
        <v>3</v>
      </c>
      <c r="P5529" s="27" t="str">
        <f t="shared" si="180"/>
        <v/>
      </c>
      <c r="R5529" s="26" t="str">
        <f t="array" ref="R5529">IFERROR(IF(OR(J5529="",M5529="",F5529=""),"",IF(F5529="학생부종합",INDEX(종합배치표!$C:$Q,MATCH(J5529,종합배치표!$B:$B,0),(MATCH(M5529,{"A","B","C","D","E"},0)-1)*3+1),INDEX(교과배치표!$C:$Q,MATCH(J5529,교과배치표!$B:$B,0),(MATCH(M5529,{"A","B","C","D","E"},0)-1)*3+1))),"")</f>
        <v/>
      </c>
      <c r="S5529" s="26" t="str">
        <f t="array" ref="S5529">IFERROR(IF(OR(J5529="",M5529="",F5529=""),"",IF(F5529="학생부종합",INDEX(종합배치표!$C:$Q,MATCH(J5529,종합배치표!$B:$B,0),(MATCH(M5529,{"A","B","C","D","E"},0)-1)*3+2),INDEX(교과배치표!$C:$Q,MATCH(J5529,교과배치표!$B:$B,0),(MATCH(M5529,{"A","B","C","D","E"},0)-1)*3+2))),"")</f>
        <v/>
      </c>
      <c r="T5529" s="26" t="str">
        <f t="array" ref="T5529">IFERROR(IF(OR(J5529="",M5529="",F5529=""),"",IF(F5529="학생부종합",INDEX(종합배치표!$C:$Q,MATCH(J5529,종합배치표!$B:$B,0),(MATCH(M5529,{"A","B","C","D","E"},0)-1)*3+3),INDEX(교과배치표!$C:$Q,MATCH(J5529,교과배치표!$B:$B,0),(MATCH(M5529,{"A","B","C","D","E"},0)-1)*3+3))),"")</f>
        <v/>
      </c>
    </row>
    <row r="5530" spans="2:20" ht="14.25" customHeight="1">
      <c r="B5530" s="20">
        <v>6707</v>
      </c>
      <c r="C5530" s="21" t="s">
        <v>22</v>
      </c>
      <c r="D5530" s="21" t="s">
        <v>22</v>
      </c>
      <c r="E5530" s="21" t="s">
        <v>1772</v>
      </c>
      <c r="F5530" s="21" t="s">
        <v>68</v>
      </c>
      <c r="G5530" s="21" t="s">
        <v>322</v>
      </c>
      <c r="H5530" s="21" t="s">
        <v>55</v>
      </c>
      <c r="I5530" s="21" t="s">
        <v>27</v>
      </c>
      <c r="J5530" s="23"/>
      <c r="K5530" s="24">
        <v>6</v>
      </c>
      <c r="M5530" s="25" t="str">
        <f>IF(I5530="","",IF(I5530="인문",성적입력!$C$8,성적입력!$C$9))</f>
        <v>A</v>
      </c>
      <c r="N5530" s="26">
        <f>성적입력!$C$15</f>
        <v>3</v>
      </c>
      <c r="P5530" s="27" t="str">
        <f t="shared" si="180"/>
        <v/>
      </c>
      <c r="R5530" s="26" t="str">
        <f t="array" ref="R5530">IFERROR(IF(OR(J5530="",M5530="",F5530=""),"",IF(F5530="학생부종합",INDEX(종합배치표!$C:$Q,MATCH(J5530,종합배치표!$B:$B,0),(MATCH(M5530,{"A","B","C","D","E"},0)-1)*3+1),INDEX(교과배치표!$C:$Q,MATCH(J5530,교과배치표!$B:$B,0),(MATCH(M5530,{"A","B","C","D","E"},0)-1)*3+1))),"")</f>
        <v/>
      </c>
      <c r="S5530" s="26" t="str">
        <f t="array" ref="S5530">IFERROR(IF(OR(J5530="",M5530="",F5530=""),"",IF(F5530="학생부종합",INDEX(종합배치표!$C:$Q,MATCH(J5530,종합배치표!$B:$B,0),(MATCH(M5530,{"A","B","C","D","E"},0)-1)*3+2),INDEX(교과배치표!$C:$Q,MATCH(J5530,교과배치표!$B:$B,0),(MATCH(M5530,{"A","B","C","D","E"},0)-1)*3+2))),"")</f>
        <v/>
      </c>
      <c r="T5530" s="26" t="str">
        <f t="array" ref="T5530">IFERROR(IF(OR(J5530="",M5530="",F5530=""),"",IF(F5530="학생부종합",INDEX(종합배치표!$C:$Q,MATCH(J5530,종합배치표!$B:$B,0),(MATCH(M5530,{"A","B","C","D","E"},0)-1)*3+3),INDEX(교과배치표!$C:$Q,MATCH(J5530,교과배치표!$B:$B,0),(MATCH(M5530,{"A","B","C","D","E"},0)-1)*3+3))),"")</f>
        <v/>
      </c>
    </row>
    <row r="5531" spans="2:20" ht="14.25" customHeight="1">
      <c r="B5531" s="20">
        <v>6708</v>
      </c>
      <c r="C5531" s="21" t="s">
        <v>22</v>
      </c>
      <c r="D5531" s="21" t="s">
        <v>22</v>
      </c>
      <c r="E5531" s="21" t="s">
        <v>1772</v>
      </c>
      <c r="F5531" s="21" t="s">
        <v>24</v>
      </c>
      <c r="G5531" s="21" t="s">
        <v>1773</v>
      </c>
      <c r="H5531" s="21" t="s">
        <v>55</v>
      </c>
      <c r="I5531" s="21" t="s">
        <v>27</v>
      </c>
      <c r="J5531" s="23"/>
      <c r="K5531" s="24">
        <v>13</v>
      </c>
      <c r="M5531" s="25" t="str">
        <f>IF(I5531="","",IF(I5531="인문",성적입력!$C$8,성적입력!$C$9))</f>
        <v>A</v>
      </c>
      <c r="N5531" s="26">
        <f>성적입력!$C$15</f>
        <v>3</v>
      </c>
      <c r="P5531" s="27" t="str">
        <f t="shared" si="180"/>
        <v/>
      </c>
      <c r="R5531" s="26" t="str">
        <f t="array" ref="R5531">IFERROR(IF(OR(J5531="",M5531="",F5531=""),"",IF(F5531="학생부종합",INDEX(종합배치표!$C:$Q,MATCH(J5531,종합배치표!$B:$B,0),(MATCH(M5531,{"A","B","C","D","E"},0)-1)*3+1),INDEX(교과배치표!$C:$Q,MATCH(J5531,교과배치표!$B:$B,0),(MATCH(M5531,{"A","B","C","D","E"},0)-1)*3+1))),"")</f>
        <v/>
      </c>
      <c r="S5531" s="26" t="str">
        <f t="array" ref="S5531">IFERROR(IF(OR(J5531="",M5531="",F5531=""),"",IF(F5531="학생부종합",INDEX(종합배치표!$C:$Q,MATCH(J5531,종합배치표!$B:$B,0),(MATCH(M5531,{"A","B","C","D","E"},0)-1)*3+2),INDEX(교과배치표!$C:$Q,MATCH(J5531,교과배치표!$B:$B,0),(MATCH(M5531,{"A","B","C","D","E"},0)-1)*3+2))),"")</f>
        <v/>
      </c>
      <c r="T5531" s="26" t="str">
        <f t="array" ref="T5531">IFERROR(IF(OR(J5531="",M5531="",F5531=""),"",IF(F5531="학생부종합",INDEX(종합배치표!$C:$Q,MATCH(J5531,종합배치표!$B:$B,0),(MATCH(M5531,{"A","B","C","D","E"},0)-1)*3+3),INDEX(교과배치표!$C:$Q,MATCH(J5531,교과배치표!$B:$B,0),(MATCH(M5531,{"A","B","C","D","E"},0)-1)*3+3))),"")</f>
        <v/>
      </c>
    </row>
    <row r="5532" spans="2:20" ht="14.25" customHeight="1">
      <c r="B5532" s="20">
        <v>6709</v>
      </c>
      <c r="C5532" s="21" t="s">
        <v>22</v>
      </c>
      <c r="D5532" s="21" t="s">
        <v>22</v>
      </c>
      <c r="E5532" s="21" t="s">
        <v>1772</v>
      </c>
      <c r="F5532" s="21" t="s">
        <v>68</v>
      </c>
      <c r="G5532" s="21" t="s">
        <v>322</v>
      </c>
      <c r="H5532" s="21" t="s">
        <v>56</v>
      </c>
      <c r="I5532" s="21" t="s">
        <v>27</v>
      </c>
      <c r="J5532" s="23"/>
      <c r="K5532" s="24">
        <v>3</v>
      </c>
      <c r="M5532" s="25" t="str">
        <f>IF(I5532="","",IF(I5532="인문",성적입력!$C$8,성적입력!$C$9))</f>
        <v>A</v>
      </c>
      <c r="N5532" s="26">
        <f>성적입력!$C$15</f>
        <v>3</v>
      </c>
      <c r="P5532" s="27" t="str">
        <f t="shared" si="180"/>
        <v/>
      </c>
      <c r="R5532" s="26" t="str">
        <f t="array" ref="R5532">IFERROR(IF(OR(J5532="",M5532="",F5532=""),"",IF(F5532="학생부종합",INDEX(종합배치표!$C:$Q,MATCH(J5532,종합배치표!$B:$B,0),(MATCH(M5532,{"A","B","C","D","E"},0)-1)*3+1),INDEX(교과배치표!$C:$Q,MATCH(J5532,교과배치표!$B:$B,0),(MATCH(M5532,{"A","B","C","D","E"},0)-1)*3+1))),"")</f>
        <v/>
      </c>
      <c r="S5532" s="26" t="str">
        <f t="array" ref="S5532">IFERROR(IF(OR(J5532="",M5532="",F5532=""),"",IF(F5532="학생부종합",INDEX(종합배치표!$C:$Q,MATCH(J5532,종합배치표!$B:$B,0),(MATCH(M5532,{"A","B","C","D","E"},0)-1)*3+2),INDEX(교과배치표!$C:$Q,MATCH(J5532,교과배치표!$B:$B,0),(MATCH(M5532,{"A","B","C","D","E"},0)-1)*3+2))),"")</f>
        <v/>
      </c>
      <c r="T5532" s="26" t="str">
        <f t="array" ref="T5532">IFERROR(IF(OR(J5532="",M5532="",F5532=""),"",IF(F5532="학생부종합",INDEX(종합배치표!$C:$Q,MATCH(J5532,종합배치표!$B:$B,0),(MATCH(M5532,{"A","B","C","D","E"},0)-1)*3+3),INDEX(교과배치표!$C:$Q,MATCH(J5532,교과배치표!$B:$B,0),(MATCH(M5532,{"A","B","C","D","E"},0)-1)*3+3))),"")</f>
        <v/>
      </c>
    </row>
    <row r="5533" spans="2:20" ht="14.25" customHeight="1">
      <c r="B5533" s="20">
        <v>6710</v>
      </c>
      <c r="C5533" s="21" t="s">
        <v>22</v>
      </c>
      <c r="D5533" s="21" t="s">
        <v>22</v>
      </c>
      <c r="E5533" s="21" t="s">
        <v>1772</v>
      </c>
      <c r="F5533" s="21" t="s">
        <v>24</v>
      </c>
      <c r="G5533" s="21" t="s">
        <v>1773</v>
      </c>
      <c r="H5533" s="21" t="s">
        <v>56</v>
      </c>
      <c r="I5533" s="21" t="s">
        <v>27</v>
      </c>
      <c r="J5533" s="23"/>
      <c r="K5533" s="24">
        <v>4</v>
      </c>
      <c r="M5533" s="25" t="str">
        <f>IF(I5533="","",IF(I5533="인문",성적입력!$C$8,성적입력!$C$9))</f>
        <v>A</v>
      </c>
      <c r="N5533" s="26">
        <f>성적입력!$C$15</f>
        <v>3</v>
      </c>
      <c r="P5533" s="27" t="str">
        <f t="shared" si="180"/>
        <v/>
      </c>
      <c r="R5533" s="26" t="str">
        <f t="array" ref="R5533">IFERROR(IF(OR(J5533="",M5533="",F5533=""),"",IF(F5533="학생부종합",INDEX(종합배치표!$C:$Q,MATCH(J5533,종합배치표!$B:$B,0),(MATCH(M5533,{"A","B","C","D","E"},0)-1)*3+1),INDEX(교과배치표!$C:$Q,MATCH(J5533,교과배치표!$B:$B,0),(MATCH(M5533,{"A","B","C","D","E"},0)-1)*3+1))),"")</f>
        <v/>
      </c>
      <c r="S5533" s="26" t="str">
        <f t="array" ref="S5533">IFERROR(IF(OR(J5533="",M5533="",F5533=""),"",IF(F5533="학생부종합",INDEX(종합배치표!$C:$Q,MATCH(J5533,종합배치표!$B:$B,0),(MATCH(M5533,{"A","B","C","D","E"},0)-1)*3+2),INDEX(교과배치표!$C:$Q,MATCH(J5533,교과배치표!$B:$B,0),(MATCH(M5533,{"A","B","C","D","E"},0)-1)*3+2))),"")</f>
        <v/>
      </c>
      <c r="T5533" s="26" t="str">
        <f t="array" ref="T5533">IFERROR(IF(OR(J5533="",M5533="",F5533=""),"",IF(F5533="학생부종합",INDEX(종합배치표!$C:$Q,MATCH(J5533,종합배치표!$B:$B,0),(MATCH(M5533,{"A","B","C","D","E"},0)-1)*3+3),INDEX(교과배치표!$C:$Q,MATCH(J5533,교과배치표!$B:$B,0),(MATCH(M5533,{"A","B","C","D","E"},0)-1)*3+3))),"")</f>
        <v/>
      </c>
    </row>
    <row r="5534" spans="2:20" ht="14.25" customHeight="1">
      <c r="B5534" s="20">
        <v>6711</v>
      </c>
      <c r="C5534" s="21" t="s">
        <v>22</v>
      </c>
      <c r="D5534" s="21" t="s">
        <v>22</v>
      </c>
      <c r="E5534" s="21" t="s">
        <v>1772</v>
      </c>
      <c r="F5534" s="21" t="s">
        <v>68</v>
      </c>
      <c r="G5534" s="21" t="s">
        <v>322</v>
      </c>
      <c r="H5534" s="21" t="s">
        <v>1790</v>
      </c>
      <c r="I5534" s="21" t="s">
        <v>60</v>
      </c>
      <c r="J5534" s="23"/>
      <c r="K5534" s="24">
        <v>13</v>
      </c>
      <c r="M5534" s="25" t="str">
        <f>IF(I5534="","",IF(I5534="인문",성적입력!$C$8,성적입력!$C$9))</f>
        <v>A</v>
      </c>
      <c r="N5534" s="26">
        <f>성적입력!$C$15</f>
        <v>3</v>
      </c>
      <c r="P5534" s="27" t="str">
        <f t="shared" si="180"/>
        <v/>
      </c>
      <c r="R5534" s="26" t="str">
        <f t="array" ref="R5534">IFERROR(IF(OR(J5534="",M5534="",F5534=""),"",IF(F5534="학생부종합",INDEX(종합배치표!$C:$Q,MATCH(J5534,종합배치표!$B:$B,0),(MATCH(M5534,{"A","B","C","D","E"},0)-1)*3+1),INDEX(교과배치표!$C:$Q,MATCH(J5534,교과배치표!$B:$B,0),(MATCH(M5534,{"A","B","C","D","E"},0)-1)*3+1))),"")</f>
        <v/>
      </c>
      <c r="S5534" s="26" t="str">
        <f t="array" ref="S5534">IFERROR(IF(OR(J5534="",M5534="",F5534=""),"",IF(F5534="학생부종합",INDEX(종합배치표!$C:$Q,MATCH(J5534,종합배치표!$B:$B,0),(MATCH(M5534,{"A","B","C","D","E"},0)-1)*3+2),INDEX(교과배치표!$C:$Q,MATCH(J5534,교과배치표!$B:$B,0),(MATCH(M5534,{"A","B","C","D","E"},0)-1)*3+2))),"")</f>
        <v/>
      </c>
      <c r="T5534" s="26" t="str">
        <f t="array" ref="T5534">IFERROR(IF(OR(J5534="",M5534="",F5534=""),"",IF(F5534="학생부종합",INDEX(종합배치표!$C:$Q,MATCH(J5534,종합배치표!$B:$B,0),(MATCH(M5534,{"A","B","C","D","E"},0)-1)*3+3),INDEX(교과배치표!$C:$Q,MATCH(J5534,교과배치표!$B:$B,0),(MATCH(M5534,{"A","B","C","D","E"},0)-1)*3+3))),"")</f>
        <v/>
      </c>
    </row>
    <row r="5535" spans="2:20" ht="14.25" customHeight="1">
      <c r="B5535" s="20">
        <v>6712</v>
      </c>
      <c r="C5535" s="21" t="s">
        <v>22</v>
      </c>
      <c r="D5535" s="21" t="s">
        <v>22</v>
      </c>
      <c r="E5535" s="21" t="s">
        <v>1772</v>
      </c>
      <c r="F5535" s="21" t="s">
        <v>24</v>
      </c>
      <c r="G5535" s="21" t="s">
        <v>322</v>
      </c>
      <c r="H5535" s="21" t="s">
        <v>1790</v>
      </c>
      <c r="I5535" s="21" t="s">
        <v>60</v>
      </c>
      <c r="J5535" s="23"/>
      <c r="K5535" s="24">
        <v>11</v>
      </c>
      <c r="M5535" s="25" t="str">
        <f>IF(I5535="","",IF(I5535="인문",성적입력!$C$8,성적입력!$C$9))</f>
        <v>A</v>
      </c>
      <c r="N5535" s="26">
        <f>성적입력!$C$15</f>
        <v>3</v>
      </c>
      <c r="P5535" s="27" t="str">
        <f t="shared" si="180"/>
        <v/>
      </c>
      <c r="R5535" s="26" t="str">
        <f t="array" ref="R5535">IFERROR(IF(OR(J5535="",M5535="",F5535=""),"",IF(F5535="학생부종합",INDEX(종합배치표!$C:$Q,MATCH(J5535,종합배치표!$B:$B,0),(MATCH(M5535,{"A","B","C","D","E"},0)-1)*3+1),INDEX(교과배치표!$C:$Q,MATCH(J5535,교과배치표!$B:$B,0),(MATCH(M5535,{"A","B","C","D","E"},0)-1)*3+1))),"")</f>
        <v/>
      </c>
      <c r="S5535" s="26" t="str">
        <f t="array" ref="S5535">IFERROR(IF(OR(J5535="",M5535="",F5535=""),"",IF(F5535="학생부종합",INDEX(종합배치표!$C:$Q,MATCH(J5535,종합배치표!$B:$B,0),(MATCH(M5535,{"A","B","C","D","E"},0)-1)*3+2),INDEX(교과배치표!$C:$Q,MATCH(J5535,교과배치표!$B:$B,0),(MATCH(M5535,{"A","B","C","D","E"},0)-1)*3+2))),"")</f>
        <v/>
      </c>
      <c r="T5535" s="26" t="str">
        <f t="array" ref="T5535">IFERROR(IF(OR(J5535="",M5535="",F5535=""),"",IF(F5535="학생부종합",INDEX(종합배치표!$C:$Q,MATCH(J5535,종합배치표!$B:$B,0),(MATCH(M5535,{"A","B","C","D","E"},0)-1)*3+3),INDEX(교과배치표!$C:$Q,MATCH(J5535,교과배치표!$B:$B,0),(MATCH(M5535,{"A","B","C","D","E"},0)-1)*3+3))),"")</f>
        <v/>
      </c>
    </row>
    <row r="5536" spans="2:20" ht="14.25" customHeight="1">
      <c r="B5536" s="20">
        <v>6713</v>
      </c>
      <c r="C5536" s="21" t="s">
        <v>22</v>
      </c>
      <c r="D5536" s="21" t="s">
        <v>22</v>
      </c>
      <c r="E5536" s="21" t="s">
        <v>1772</v>
      </c>
      <c r="F5536" s="21" t="s">
        <v>24</v>
      </c>
      <c r="G5536" s="21" t="s">
        <v>1777</v>
      </c>
      <c r="H5536" s="21" t="s">
        <v>1790</v>
      </c>
      <c r="I5536" s="21" t="s">
        <v>60</v>
      </c>
      <c r="J5536" s="23"/>
      <c r="K5536" s="24">
        <v>13</v>
      </c>
      <c r="M5536" s="25" t="str">
        <f>IF(I5536="","",IF(I5536="인문",성적입력!$C$8,성적입력!$C$9))</f>
        <v>A</v>
      </c>
      <c r="N5536" s="26">
        <f>성적입력!$C$15</f>
        <v>3</v>
      </c>
      <c r="P5536" s="27" t="str">
        <f t="shared" si="180"/>
        <v/>
      </c>
      <c r="R5536" s="26" t="str">
        <f t="array" ref="R5536">IFERROR(IF(OR(J5536="",M5536="",F5536=""),"",IF(F5536="학생부종합",INDEX(종합배치표!$C:$Q,MATCH(J5536,종합배치표!$B:$B,0),(MATCH(M5536,{"A","B","C","D","E"},0)-1)*3+1),INDEX(교과배치표!$C:$Q,MATCH(J5536,교과배치표!$B:$B,0),(MATCH(M5536,{"A","B","C","D","E"},0)-1)*3+1))),"")</f>
        <v/>
      </c>
      <c r="S5536" s="26" t="str">
        <f t="array" ref="S5536">IFERROR(IF(OR(J5536="",M5536="",F5536=""),"",IF(F5536="학생부종합",INDEX(종합배치표!$C:$Q,MATCH(J5536,종합배치표!$B:$B,0),(MATCH(M5536,{"A","B","C","D","E"},0)-1)*3+2),INDEX(교과배치표!$C:$Q,MATCH(J5536,교과배치표!$B:$B,0),(MATCH(M5536,{"A","B","C","D","E"},0)-1)*3+2))),"")</f>
        <v/>
      </c>
      <c r="T5536" s="26" t="str">
        <f t="array" ref="T5536">IFERROR(IF(OR(J5536="",M5536="",F5536=""),"",IF(F5536="학생부종합",INDEX(종합배치표!$C:$Q,MATCH(J5536,종합배치표!$B:$B,0),(MATCH(M5536,{"A","B","C","D","E"},0)-1)*3+3),INDEX(교과배치표!$C:$Q,MATCH(J5536,교과배치표!$B:$B,0),(MATCH(M5536,{"A","B","C","D","E"},0)-1)*3+3))),"")</f>
        <v/>
      </c>
    </row>
    <row r="5537" spans="2:20" ht="14.25" customHeight="1">
      <c r="B5537" s="20">
        <v>6714</v>
      </c>
      <c r="C5537" s="21" t="s">
        <v>22</v>
      </c>
      <c r="D5537" s="21" t="s">
        <v>22</v>
      </c>
      <c r="E5537" s="21" t="s">
        <v>1772</v>
      </c>
      <c r="F5537" s="21" t="s">
        <v>24</v>
      </c>
      <c r="G5537" s="21" t="s">
        <v>1773</v>
      </c>
      <c r="H5537" s="21" t="s">
        <v>1790</v>
      </c>
      <c r="I5537" s="21" t="s">
        <v>60</v>
      </c>
      <c r="J5537" s="23"/>
      <c r="K5537" s="24">
        <v>13</v>
      </c>
      <c r="M5537" s="25" t="str">
        <f>IF(I5537="","",IF(I5537="인문",성적입력!$C$8,성적입력!$C$9))</f>
        <v>A</v>
      </c>
      <c r="N5537" s="26">
        <f>성적입력!$C$15</f>
        <v>3</v>
      </c>
      <c r="P5537" s="27" t="str">
        <f t="shared" si="180"/>
        <v/>
      </c>
      <c r="R5537" s="26" t="str">
        <f t="array" ref="R5537">IFERROR(IF(OR(J5537="",M5537="",F5537=""),"",IF(F5537="학생부종합",INDEX(종합배치표!$C:$Q,MATCH(J5537,종합배치표!$B:$B,0),(MATCH(M5537,{"A","B","C","D","E"},0)-1)*3+1),INDEX(교과배치표!$C:$Q,MATCH(J5537,교과배치표!$B:$B,0),(MATCH(M5537,{"A","B","C","D","E"},0)-1)*3+1))),"")</f>
        <v/>
      </c>
      <c r="S5537" s="26" t="str">
        <f t="array" ref="S5537">IFERROR(IF(OR(J5537="",M5537="",F5537=""),"",IF(F5537="학생부종합",INDEX(종합배치표!$C:$Q,MATCH(J5537,종합배치표!$B:$B,0),(MATCH(M5537,{"A","B","C","D","E"},0)-1)*3+2),INDEX(교과배치표!$C:$Q,MATCH(J5537,교과배치표!$B:$B,0),(MATCH(M5537,{"A","B","C","D","E"},0)-1)*3+2))),"")</f>
        <v/>
      </c>
      <c r="T5537" s="26" t="str">
        <f t="array" ref="T5537">IFERROR(IF(OR(J5537="",M5537="",F5537=""),"",IF(F5537="학생부종합",INDEX(종합배치표!$C:$Q,MATCH(J5537,종합배치표!$B:$B,0),(MATCH(M5537,{"A","B","C","D","E"},0)-1)*3+3),INDEX(교과배치표!$C:$Q,MATCH(J5537,교과배치표!$B:$B,0),(MATCH(M5537,{"A","B","C","D","E"},0)-1)*3+3))),"")</f>
        <v/>
      </c>
    </row>
    <row r="5538" spans="2:20" ht="14.25" customHeight="1">
      <c r="B5538" s="20">
        <v>6715</v>
      </c>
      <c r="C5538" s="21" t="s">
        <v>22</v>
      </c>
      <c r="D5538" s="21" t="s">
        <v>22</v>
      </c>
      <c r="E5538" s="21" t="s">
        <v>1772</v>
      </c>
      <c r="F5538" s="21" t="s">
        <v>68</v>
      </c>
      <c r="G5538" s="21" t="s">
        <v>322</v>
      </c>
      <c r="H5538" s="21" t="s">
        <v>1418</v>
      </c>
      <c r="I5538" s="21" t="s">
        <v>27</v>
      </c>
      <c r="J5538" s="23"/>
      <c r="K5538" s="24">
        <v>5</v>
      </c>
      <c r="M5538" s="25" t="str">
        <f>IF(I5538="","",IF(I5538="인문",성적입력!$C$8,성적입력!$C$9))</f>
        <v>A</v>
      </c>
      <c r="N5538" s="26">
        <f>성적입력!$C$15</f>
        <v>3</v>
      </c>
      <c r="P5538" s="27" t="str">
        <f t="shared" si="180"/>
        <v/>
      </c>
      <c r="R5538" s="26" t="str">
        <f t="array" ref="R5538">IFERROR(IF(OR(J5538="",M5538="",F5538=""),"",IF(F5538="학생부종합",INDEX(종합배치표!$C:$Q,MATCH(J5538,종합배치표!$B:$B,0),(MATCH(M5538,{"A","B","C","D","E"},0)-1)*3+1),INDEX(교과배치표!$C:$Q,MATCH(J5538,교과배치표!$B:$B,0),(MATCH(M5538,{"A","B","C","D","E"},0)-1)*3+1))),"")</f>
        <v/>
      </c>
      <c r="S5538" s="26" t="str">
        <f t="array" ref="S5538">IFERROR(IF(OR(J5538="",M5538="",F5538=""),"",IF(F5538="학생부종합",INDEX(종합배치표!$C:$Q,MATCH(J5538,종합배치표!$B:$B,0),(MATCH(M5538,{"A","B","C","D","E"},0)-1)*3+2),INDEX(교과배치표!$C:$Q,MATCH(J5538,교과배치표!$B:$B,0),(MATCH(M5538,{"A","B","C","D","E"},0)-1)*3+2))),"")</f>
        <v/>
      </c>
      <c r="T5538" s="26" t="str">
        <f t="array" ref="T5538">IFERROR(IF(OR(J5538="",M5538="",F5538=""),"",IF(F5538="학생부종합",INDEX(종합배치표!$C:$Q,MATCH(J5538,종합배치표!$B:$B,0),(MATCH(M5538,{"A","B","C","D","E"},0)-1)*3+3),INDEX(교과배치표!$C:$Q,MATCH(J5538,교과배치표!$B:$B,0),(MATCH(M5538,{"A","B","C","D","E"},0)-1)*3+3))),"")</f>
        <v/>
      </c>
    </row>
    <row r="5539" spans="2:20" ht="14.25" customHeight="1">
      <c r="B5539" s="20">
        <v>6716</v>
      </c>
      <c r="C5539" s="21" t="s">
        <v>22</v>
      </c>
      <c r="D5539" s="21" t="s">
        <v>22</v>
      </c>
      <c r="E5539" s="21" t="s">
        <v>1772</v>
      </c>
      <c r="F5539" s="21" t="s">
        <v>24</v>
      </c>
      <c r="G5539" s="21" t="s">
        <v>322</v>
      </c>
      <c r="H5539" s="21" t="s">
        <v>1418</v>
      </c>
      <c r="I5539" s="21" t="s">
        <v>27</v>
      </c>
      <c r="J5539" s="23"/>
      <c r="K5539" s="24">
        <v>5</v>
      </c>
      <c r="M5539" s="25" t="str">
        <f>IF(I5539="","",IF(I5539="인문",성적입력!$C$8,성적입력!$C$9))</f>
        <v>A</v>
      </c>
      <c r="N5539" s="26">
        <f>성적입력!$C$15</f>
        <v>3</v>
      </c>
      <c r="P5539" s="27" t="str">
        <f t="shared" si="180"/>
        <v/>
      </c>
      <c r="R5539" s="26" t="str">
        <f t="array" ref="R5539">IFERROR(IF(OR(J5539="",M5539="",F5539=""),"",IF(F5539="학생부종합",INDEX(종합배치표!$C:$Q,MATCH(J5539,종합배치표!$B:$B,0),(MATCH(M5539,{"A","B","C","D","E"},0)-1)*3+1),INDEX(교과배치표!$C:$Q,MATCH(J5539,교과배치표!$B:$B,0),(MATCH(M5539,{"A","B","C","D","E"},0)-1)*3+1))),"")</f>
        <v/>
      </c>
      <c r="S5539" s="26" t="str">
        <f t="array" ref="S5539">IFERROR(IF(OR(J5539="",M5539="",F5539=""),"",IF(F5539="학생부종합",INDEX(종합배치표!$C:$Q,MATCH(J5539,종합배치표!$B:$B,0),(MATCH(M5539,{"A","B","C","D","E"},0)-1)*3+2),INDEX(교과배치표!$C:$Q,MATCH(J5539,교과배치표!$B:$B,0),(MATCH(M5539,{"A","B","C","D","E"},0)-1)*3+2))),"")</f>
        <v/>
      </c>
      <c r="T5539" s="26" t="str">
        <f t="array" ref="T5539">IFERROR(IF(OR(J5539="",M5539="",F5539=""),"",IF(F5539="학생부종합",INDEX(종합배치표!$C:$Q,MATCH(J5539,종합배치표!$B:$B,0),(MATCH(M5539,{"A","B","C","D","E"},0)-1)*3+3),INDEX(교과배치표!$C:$Q,MATCH(J5539,교과배치표!$B:$B,0),(MATCH(M5539,{"A","B","C","D","E"},0)-1)*3+3))),"")</f>
        <v/>
      </c>
    </row>
    <row r="5540" spans="2:20" ht="14.25" customHeight="1">
      <c r="B5540" s="20">
        <v>6717</v>
      </c>
      <c r="C5540" s="21" t="s">
        <v>22</v>
      </c>
      <c r="D5540" s="21" t="s">
        <v>22</v>
      </c>
      <c r="E5540" s="21" t="s">
        <v>1772</v>
      </c>
      <c r="F5540" s="21" t="s">
        <v>24</v>
      </c>
      <c r="G5540" s="21" t="s">
        <v>1773</v>
      </c>
      <c r="H5540" s="21" t="s">
        <v>1418</v>
      </c>
      <c r="I5540" s="21" t="s">
        <v>27</v>
      </c>
      <c r="J5540" s="23"/>
      <c r="K5540" s="24">
        <v>9</v>
      </c>
      <c r="M5540" s="25" t="str">
        <f>IF(I5540="","",IF(I5540="인문",성적입력!$C$8,성적입력!$C$9))</f>
        <v>A</v>
      </c>
      <c r="N5540" s="26">
        <f>성적입력!$C$15</f>
        <v>3</v>
      </c>
      <c r="P5540" s="27" t="str">
        <f t="shared" si="180"/>
        <v/>
      </c>
      <c r="R5540" s="26" t="str">
        <f t="array" ref="R5540">IFERROR(IF(OR(J5540="",M5540="",F5540=""),"",IF(F5540="학생부종합",INDEX(종합배치표!$C:$Q,MATCH(J5540,종합배치표!$B:$B,0),(MATCH(M5540,{"A","B","C","D","E"},0)-1)*3+1),INDEX(교과배치표!$C:$Q,MATCH(J5540,교과배치표!$B:$B,0),(MATCH(M5540,{"A","B","C","D","E"},0)-1)*3+1))),"")</f>
        <v/>
      </c>
      <c r="S5540" s="26" t="str">
        <f t="array" ref="S5540">IFERROR(IF(OR(J5540="",M5540="",F5540=""),"",IF(F5540="학생부종합",INDEX(종합배치표!$C:$Q,MATCH(J5540,종합배치표!$B:$B,0),(MATCH(M5540,{"A","B","C","D","E"},0)-1)*3+2),INDEX(교과배치표!$C:$Q,MATCH(J5540,교과배치표!$B:$B,0),(MATCH(M5540,{"A","B","C","D","E"},0)-1)*3+2))),"")</f>
        <v/>
      </c>
      <c r="T5540" s="26" t="str">
        <f t="array" ref="T5540">IFERROR(IF(OR(J5540="",M5540="",F5540=""),"",IF(F5540="학생부종합",INDEX(종합배치표!$C:$Q,MATCH(J5540,종합배치표!$B:$B,0),(MATCH(M5540,{"A","B","C","D","E"},0)-1)*3+3),INDEX(교과배치표!$C:$Q,MATCH(J5540,교과배치표!$B:$B,0),(MATCH(M5540,{"A","B","C","D","E"},0)-1)*3+3))),"")</f>
        <v/>
      </c>
    </row>
    <row r="5541" spans="2:20" ht="14.25" customHeight="1">
      <c r="B5541" s="20">
        <v>6718</v>
      </c>
      <c r="C5541" s="21" t="s">
        <v>22</v>
      </c>
      <c r="D5541" s="21" t="s">
        <v>22</v>
      </c>
      <c r="E5541" s="21" t="s">
        <v>1772</v>
      </c>
      <c r="F5541" s="21" t="s">
        <v>24</v>
      </c>
      <c r="G5541" s="21" t="s">
        <v>322</v>
      </c>
      <c r="H5541" s="21" t="s">
        <v>1791</v>
      </c>
      <c r="I5541" s="21" t="s">
        <v>27</v>
      </c>
      <c r="J5541" s="23"/>
      <c r="K5541" s="24">
        <v>10</v>
      </c>
      <c r="M5541" s="25" t="str">
        <f>IF(I5541="","",IF(I5541="인문",성적입력!$C$8,성적입력!$C$9))</f>
        <v>A</v>
      </c>
      <c r="N5541" s="26">
        <f>성적입력!$C$15</f>
        <v>3</v>
      </c>
      <c r="P5541" s="27" t="str">
        <f t="shared" si="180"/>
        <v/>
      </c>
      <c r="R5541" s="26" t="str">
        <f t="array" ref="R5541">IFERROR(IF(OR(J5541="",M5541="",F5541=""),"",IF(F5541="학생부종합",INDEX(종합배치표!$C:$Q,MATCH(J5541,종합배치표!$B:$B,0),(MATCH(M5541,{"A","B","C","D","E"},0)-1)*3+1),INDEX(교과배치표!$C:$Q,MATCH(J5541,교과배치표!$B:$B,0),(MATCH(M5541,{"A","B","C","D","E"},0)-1)*3+1))),"")</f>
        <v/>
      </c>
      <c r="S5541" s="26" t="str">
        <f t="array" ref="S5541">IFERROR(IF(OR(J5541="",M5541="",F5541=""),"",IF(F5541="학생부종합",INDEX(종합배치표!$C:$Q,MATCH(J5541,종합배치표!$B:$B,0),(MATCH(M5541,{"A","B","C","D","E"},0)-1)*3+2),INDEX(교과배치표!$C:$Q,MATCH(J5541,교과배치표!$B:$B,0),(MATCH(M5541,{"A","B","C","D","E"},0)-1)*3+2))),"")</f>
        <v/>
      </c>
      <c r="T5541" s="26" t="str">
        <f t="array" ref="T5541">IFERROR(IF(OR(J5541="",M5541="",F5541=""),"",IF(F5541="학생부종합",INDEX(종합배치표!$C:$Q,MATCH(J5541,종합배치표!$B:$B,0),(MATCH(M5541,{"A","B","C","D","E"},0)-1)*3+3),INDEX(교과배치표!$C:$Q,MATCH(J5541,교과배치표!$B:$B,0),(MATCH(M5541,{"A","B","C","D","E"},0)-1)*3+3))),"")</f>
        <v/>
      </c>
    </row>
    <row r="5542" spans="2:20" ht="14.25" customHeight="1">
      <c r="B5542" s="20">
        <v>6719</v>
      </c>
      <c r="C5542" s="21" t="s">
        <v>22</v>
      </c>
      <c r="D5542" s="21" t="s">
        <v>22</v>
      </c>
      <c r="E5542" s="21" t="s">
        <v>1772</v>
      </c>
      <c r="F5542" s="21" t="s">
        <v>24</v>
      </c>
      <c r="G5542" s="21" t="s">
        <v>1773</v>
      </c>
      <c r="H5542" s="21" t="s">
        <v>1791</v>
      </c>
      <c r="I5542" s="21" t="s">
        <v>27</v>
      </c>
      <c r="J5542" s="23"/>
      <c r="K5542" s="24">
        <v>10</v>
      </c>
      <c r="M5542" s="25" t="str">
        <f>IF(I5542="","",IF(I5542="인문",성적입력!$C$8,성적입력!$C$9))</f>
        <v>A</v>
      </c>
      <c r="N5542" s="26">
        <f>성적입력!$C$15</f>
        <v>3</v>
      </c>
      <c r="P5542" s="27" t="str">
        <f t="shared" si="180"/>
        <v/>
      </c>
      <c r="R5542" s="26" t="str">
        <f t="array" ref="R5542">IFERROR(IF(OR(J5542="",M5542="",F5542=""),"",IF(F5542="학생부종합",INDEX(종합배치표!$C:$Q,MATCH(J5542,종합배치표!$B:$B,0),(MATCH(M5542,{"A","B","C","D","E"},0)-1)*3+1),INDEX(교과배치표!$C:$Q,MATCH(J5542,교과배치표!$B:$B,0),(MATCH(M5542,{"A","B","C","D","E"},0)-1)*3+1))),"")</f>
        <v/>
      </c>
      <c r="S5542" s="26" t="str">
        <f t="array" ref="S5542">IFERROR(IF(OR(J5542="",M5542="",F5542=""),"",IF(F5542="학생부종합",INDEX(종합배치표!$C:$Q,MATCH(J5542,종합배치표!$B:$B,0),(MATCH(M5542,{"A","B","C","D","E"},0)-1)*3+2),INDEX(교과배치표!$C:$Q,MATCH(J5542,교과배치표!$B:$B,0),(MATCH(M5542,{"A","B","C","D","E"},0)-1)*3+2))),"")</f>
        <v/>
      </c>
      <c r="T5542" s="26" t="str">
        <f t="array" ref="T5542">IFERROR(IF(OR(J5542="",M5542="",F5542=""),"",IF(F5542="학생부종합",INDEX(종합배치표!$C:$Q,MATCH(J5542,종합배치표!$B:$B,0),(MATCH(M5542,{"A","B","C","D","E"},0)-1)*3+3),INDEX(교과배치표!$C:$Q,MATCH(J5542,교과배치표!$B:$B,0),(MATCH(M5542,{"A","B","C","D","E"},0)-1)*3+3))),"")</f>
        <v/>
      </c>
    </row>
    <row r="5543" spans="2:20" ht="14.25" customHeight="1">
      <c r="B5543" s="20">
        <v>6720</v>
      </c>
      <c r="C5543" s="21" t="s">
        <v>22</v>
      </c>
      <c r="D5543" s="21" t="s">
        <v>22</v>
      </c>
      <c r="E5543" s="21" t="s">
        <v>1772</v>
      </c>
      <c r="F5543" s="21" t="s">
        <v>24</v>
      </c>
      <c r="G5543" s="21" t="s">
        <v>322</v>
      </c>
      <c r="H5543" s="21" t="s">
        <v>1792</v>
      </c>
      <c r="I5543" s="21" t="s">
        <v>60</v>
      </c>
      <c r="J5543" s="23"/>
      <c r="K5543" s="24">
        <v>30</v>
      </c>
      <c r="M5543" s="25" t="str">
        <f>IF(I5543="","",IF(I5543="인문",성적입력!$C$8,성적입력!$C$9))</f>
        <v>A</v>
      </c>
      <c r="N5543" s="26">
        <f>성적입력!$C$15</f>
        <v>3</v>
      </c>
      <c r="P5543" s="27" t="str">
        <f t="shared" si="180"/>
        <v/>
      </c>
      <c r="R5543" s="26" t="str">
        <f t="array" ref="R5543">IFERROR(IF(OR(J5543="",M5543="",F5543=""),"",IF(F5543="학생부종합",INDEX(종합배치표!$C:$Q,MATCH(J5543,종합배치표!$B:$B,0),(MATCH(M5543,{"A","B","C","D","E"},0)-1)*3+1),INDEX(교과배치표!$C:$Q,MATCH(J5543,교과배치표!$B:$B,0),(MATCH(M5543,{"A","B","C","D","E"},0)-1)*3+1))),"")</f>
        <v/>
      </c>
      <c r="S5543" s="26" t="str">
        <f t="array" ref="S5543">IFERROR(IF(OR(J5543="",M5543="",F5543=""),"",IF(F5543="학생부종합",INDEX(종합배치표!$C:$Q,MATCH(J5543,종합배치표!$B:$B,0),(MATCH(M5543,{"A","B","C","D","E"},0)-1)*3+2),INDEX(교과배치표!$C:$Q,MATCH(J5543,교과배치표!$B:$B,0),(MATCH(M5543,{"A","B","C","D","E"},0)-1)*3+2))),"")</f>
        <v/>
      </c>
      <c r="T5543" s="26" t="str">
        <f t="array" ref="T5543">IFERROR(IF(OR(J5543="",M5543="",F5543=""),"",IF(F5543="학생부종합",INDEX(종합배치표!$C:$Q,MATCH(J5543,종합배치표!$B:$B,0),(MATCH(M5543,{"A","B","C","D","E"},0)-1)*3+3),INDEX(교과배치표!$C:$Q,MATCH(J5543,교과배치표!$B:$B,0),(MATCH(M5543,{"A","B","C","D","E"},0)-1)*3+3))),"")</f>
        <v/>
      </c>
    </row>
    <row r="5544" spans="2:20" ht="14.25" customHeight="1">
      <c r="B5544" s="20">
        <v>6721</v>
      </c>
      <c r="C5544" s="21" t="s">
        <v>22</v>
      </c>
      <c r="D5544" s="21" t="s">
        <v>22</v>
      </c>
      <c r="E5544" s="21" t="s">
        <v>1772</v>
      </c>
      <c r="F5544" s="21" t="s">
        <v>24</v>
      </c>
      <c r="G5544" s="21" t="s">
        <v>1777</v>
      </c>
      <c r="H5544" s="21" t="s">
        <v>1792</v>
      </c>
      <c r="I5544" s="21" t="s">
        <v>60</v>
      </c>
      <c r="J5544" s="23"/>
      <c r="K5544" s="24">
        <v>20</v>
      </c>
      <c r="M5544" s="25" t="str">
        <f>IF(I5544="","",IF(I5544="인문",성적입력!$C$8,성적입력!$C$9))</f>
        <v>A</v>
      </c>
      <c r="N5544" s="26">
        <f>성적입력!$C$15</f>
        <v>3</v>
      </c>
      <c r="P5544" s="27" t="str">
        <f t="shared" si="180"/>
        <v/>
      </c>
      <c r="R5544" s="26" t="str">
        <f t="array" ref="R5544">IFERROR(IF(OR(J5544="",M5544="",F5544=""),"",IF(F5544="학생부종합",INDEX(종합배치표!$C:$Q,MATCH(J5544,종합배치표!$B:$B,0),(MATCH(M5544,{"A","B","C","D","E"},0)-1)*3+1),INDEX(교과배치표!$C:$Q,MATCH(J5544,교과배치표!$B:$B,0),(MATCH(M5544,{"A","B","C","D","E"},0)-1)*3+1))),"")</f>
        <v/>
      </c>
      <c r="S5544" s="26" t="str">
        <f t="array" ref="S5544">IFERROR(IF(OR(J5544="",M5544="",F5544=""),"",IF(F5544="학생부종합",INDEX(종합배치표!$C:$Q,MATCH(J5544,종합배치표!$B:$B,0),(MATCH(M5544,{"A","B","C","D","E"},0)-1)*3+2),INDEX(교과배치표!$C:$Q,MATCH(J5544,교과배치표!$B:$B,0),(MATCH(M5544,{"A","B","C","D","E"},0)-1)*3+2))),"")</f>
        <v/>
      </c>
      <c r="T5544" s="26" t="str">
        <f t="array" ref="T5544">IFERROR(IF(OR(J5544="",M5544="",F5544=""),"",IF(F5544="학생부종합",INDEX(종합배치표!$C:$Q,MATCH(J5544,종합배치표!$B:$B,0),(MATCH(M5544,{"A","B","C","D","E"},0)-1)*3+3),INDEX(교과배치표!$C:$Q,MATCH(J5544,교과배치표!$B:$B,0),(MATCH(M5544,{"A","B","C","D","E"},0)-1)*3+3))),"")</f>
        <v/>
      </c>
    </row>
    <row r="5545" spans="2:20" ht="14.25" customHeight="1">
      <c r="B5545" s="20">
        <v>6722</v>
      </c>
      <c r="C5545" s="21" t="s">
        <v>22</v>
      </c>
      <c r="D5545" s="21" t="s">
        <v>22</v>
      </c>
      <c r="E5545" s="21" t="s">
        <v>1772</v>
      </c>
      <c r="F5545" s="21" t="s">
        <v>24</v>
      </c>
      <c r="G5545" s="21" t="s">
        <v>1773</v>
      </c>
      <c r="H5545" s="21" t="s">
        <v>1792</v>
      </c>
      <c r="I5545" s="21" t="s">
        <v>60</v>
      </c>
      <c r="J5545" s="23"/>
      <c r="K5545" s="24">
        <v>20</v>
      </c>
      <c r="M5545" s="25" t="str">
        <f>IF(I5545="","",IF(I5545="인문",성적입력!$C$8,성적입력!$C$9))</f>
        <v>A</v>
      </c>
      <c r="N5545" s="26">
        <f>성적입력!$C$15</f>
        <v>3</v>
      </c>
      <c r="P5545" s="27" t="str">
        <f t="shared" si="180"/>
        <v/>
      </c>
      <c r="R5545" s="26" t="str">
        <f t="array" ref="R5545">IFERROR(IF(OR(J5545="",M5545="",F5545=""),"",IF(F5545="학생부종합",INDEX(종합배치표!$C:$Q,MATCH(J5545,종합배치표!$B:$B,0),(MATCH(M5545,{"A","B","C","D","E"},0)-1)*3+1),INDEX(교과배치표!$C:$Q,MATCH(J5545,교과배치표!$B:$B,0),(MATCH(M5545,{"A","B","C","D","E"},0)-1)*3+1))),"")</f>
        <v/>
      </c>
      <c r="S5545" s="26" t="str">
        <f t="array" ref="S5545">IFERROR(IF(OR(J5545="",M5545="",F5545=""),"",IF(F5545="학생부종합",INDEX(종합배치표!$C:$Q,MATCH(J5545,종합배치표!$B:$B,0),(MATCH(M5545,{"A","B","C","D","E"},0)-1)*3+2),INDEX(교과배치표!$C:$Q,MATCH(J5545,교과배치표!$B:$B,0),(MATCH(M5545,{"A","B","C","D","E"},0)-1)*3+2))),"")</f>
        <v/>
      </c>
      <c r="T5545" s="26" t="str">
        <f t="array" ref="T5545">IFERROR(IF(OR(J5545="",M5545="",F5545=""),"",IF(F5545="학생부종합",INDEX(종합배치표!$C:$Q,MATCH(J5545,종합배치표!$B:$B,0),(MATCH(M5545,{"A","B","C","D","E"},0)-1)*3+3),INDEX(교과배치표!$C:$Q,MATCH(J5545,교과배치표!$B:$B,0),(MATCH(M5545,{"A","B","C","D","E"},0)-1)*3+3))),"")</f>
        <v/>
      </c>
    </row>
    <row r="5546" spans="2:20" ht="14.25" customHeight="1">
      <c r="B5546" s="20">
        <v>6723</v>
      </c>
      <c r="C5546" s="21" t="s">
        <v>22</v>
      </c>
      <c r="D5546" s="21" t="s">
        <v>22</v>
      </c>
      <c r="E5546" s="21" t="s">
        <v>1772</v>
      </c>
      <c r="F5546" s="21" t="s">
        <v>68</v>
      </c>
      <c r="G5546" s="21" t="s">
        <v>322</v>
      </c>
      <c r="H5546" s="21" t="s">
        <v>1793</v>
      </c>
      <c r="I5546" s="21" t="s">
        <v>319</v>
      </c>
      <c r="J5546" s="23"/>
      <c r="K5546" s="24">
        <v>40</v>
      </c>
      <c r="M5546" s="25" t="str">
        <f>IF(I5546="","",IF(I5546="인문",성적입력!$C$8,성적입력!$C$9))</f>
        <v>A</v>
      </c>
      <c r="N5546" s="26">
        <f>성적입력!$C$15</f>
        <v>3</v>
      </c>
      <c r="P5546" s="27" t="str">
        <f t="shared" si="180"/>
        <v/>
      </c>
      <c r="R5546" s="26" t="str">
        <f t="array" ref="R5546">IFERROR(IF(OR(J5546="",M5546="",F5546=""),"",IF(F5546="학생부종합",INDEX(종합배치표!$C:$Q,MATCH(J5546,종합배치표!$B:$B,0),(MATCH(M5546,{"A","B","C","D","E"},0)-1)*3+1),INDEX(교과배치표!$C:$Q,MATCH(J5546,교과배치표!$B:$B,0),(MATCH(M5546,{"A","B","C","D","E"},0)-1)*3+1))),"")</f>
        <v/>
      </c>
      <c r="S5546" s="26" t="str">
        <f t="array" ref="S5546">IFERROR(IF(OR(J5546="",M5546="",F5546=""),"",IF(F5546="학생부종합",INDEX(종합배치표!$C:$Q,MATCH(J5546,종합배치표!$B:$B,0),(MATCH(M5546,{"A","B","C","D","E"},0)-1)*3+2),INDEX(교과배치표!$C:$Q,MATCH(J5546,교과배치표!$B:$B,0),(MATCH(M5546,{"A","B","C","D","E"},0)-1)*3+2))),"")</f>
        <v/>
      </c>
      <c r="T5546" s="26" t="str">
        <f t="array" ref="T5546">IFERROR(IF(OR(J5546="",M5546="",F5546=""),"",IF(F5546="학생부종합",INDEX(종합배치표!$C:$Q,MATCH(J5546,종합배치표!$B:$B,0),(MATCH(M5546,{"A","B","C","D","E"},0)-1)*3+3),INDEX(교과배치표!$C:$Q,MATCH(J5546,교과배치표!$B:$B,0),(MATCH(M5546,{"A","B","C","D","E"},0)-1)*3+3))),"")</f>
        <v/>
      </c>
    </row>
    <row r="5547" spans="2:20" ht="14.25" customHeight="1">
      <c r="B5547" s="20">
        <v>6724</v>
      </c>
      <c r="C5547" s="21" t="s">
        <v>22</v>
      </c>
      <c r="D5547" s="21" t="s">
        <v>22</v>
      </c>
      <c r="E5547" s="21" t="s">
        <v>1772</v>
      </c>
      <c r="F5547" s="21" t="s">
        <v>68</v>
      </c>
      <c r="G5547" s="21" t="s">
        <v>322</v>
      </c>
      <c r="H5547" s="21" t="s">
        <v>40</v>
      </c>
      <c r="I5547" s="21" t="s">
        <v>27</v>
      </c>
      <c r="J5547" s="23"/>
      <c r="K5547" s="24">
        <v>5</v>
      </c>
      <c r="M5547" s="25" t="str">
        <f>IF(I5547="","",IF(I5547="인문",성적입력!$C$8,성적입력!$C$9))</f>
        <v>A</v>
      </c>
      <c r="N5547" s="26">
        <f>성적입력!$C$15</f>
        <v>3</v>
      </c>
      <c r="P5547" s="27" t="str">
        <f t="shared" si="180"/>
        <v/>
      </c>
      <c r="R5547" s="26" t="str">
        <f t="array" ref="R5547">IFERROR(IF(OR(J5547="",M5547="",F5547=""),"",IF(F5547="학생부종합",INDEX(종합배치표!$C:$Q,MATCH(J5547,종합배치표!$B:$B,0),(MATCH(M5547,{"A","B","C","D","E"},0)-1)*3+1),INDEX(교과배치표!$C:$Q,MATCH(J5547,교과배치표!$B:$B,0),(MATCH(M5547,{"A","B","C","D","E"},0)-1)*3+1))),"")</f>
        <v/>
      </c>
      <c r="S5547" s="26" t="str">
        <f t="array" ref="S5547">IFERROR(IF(OR(J5547="",M5547="",F5547=""),"",IF(F5547="학생부종합",INDEX(종합배치표!$C:$Q,MATCH(J5547,종합배치표!$B:$B,0),(MATCH(M5547,{"A","B","C","D","E"},0)-1)*3+2),INDEX(교과배치표!$C:$Q,MATCH(J5547,교과배치표!$B:$B,0),(MATCH(M5547,{"A","B","C","D","E"},0)-1)*3+2))),"")</f>
        <v/>
      </c>
      <c r="T5547" s="26" t="str">
        <f t="array" ref="T5547">IFERROR(IF(OR(J5547="",M5547="",F5547=""),"",IF(F5547="학생부종합",INDEX(종합배치표!$C:$Q,MATCH(J5547,종합배치표!$B:$B,0),(MATCH(M5547,{"A","B","C","D","E"},0)-1)*3+3),INDEX(교과배치표!$C:$Q,MATCH(J5547,교과배치표!$B:$B,0),(MATCH(M5547,{"A","B","C","D","E"},0)-1)*3+3))),"")</f>
        <v/>
      </c>
    </row>
    <row r="5548" spans="2:20" ht="14.25" customHeight="1">
      <c r="B5548" s="20">
        <v>6725</v>
      </c>
      <c r="C5548" s="21" t="s">
        <v>22</v>
      </c>
      <c r="D5548" s="21" t="s">
        <v>22</v>
      </c>
      <c r="E5548" s="21" t="s">
        <v>1772</v>
      </c>
      <c r="F5548" s="21" t="s">
        <v>24</v>
      </c>
      <c r="G5548" s="21" t="s">
        <v>1773</v>
      </c>
      <c r="H5548" s="21" t="s">
        <v>40</v>
      </c>
      <c r="I5548" s="21" t="s">
        <v>27</v>
      </c>
      <c r="J5548" s="23"/>
      <c r="K5548" s="24">
        <v>12</v>
      </c>
      <c r="M5548" s="25" t="str">
        <f>IF(I5548="","",IF(I5548="인문",성적입력!$C$8,성적입력!$C$9))</f>
        <v>A</v>
      </c>
      <c r="N5548" s="26">
        <f>성적입력!$C$15</f>
        <v>3</v>
      </c>
      <c r="P5548" s="27" t="str">
        <f t="shared" si="180"/>
        <v/>
      </c>
      <c r="R5548" s="26" t="str">
        <f t="array" ref="R5548">IFERROR(IF(OR(J5548="",M5548="",F5548=""),"",IF(F5548="학생부종합",INDEX(종합배치표!$C:$Q,MATCH(J5548,종합배치표!$B:$B,0),(MATCH(M5548,{"A","B","C","D","E"},0)-1)*3+1),INDEX(교과배치표!$C:$Q,MATCH(J5548,교과배치표!$B:$B,0),(MATCH(M5548,{"A","B","C","D","E"},0)-1)*3+1))),"")</f>
        <v/>
      </c>
      <c r="S5548" s="26" t="str">
        <f t="array" ref="S5548">IFERROR(IF(OR(J5548="",M5548="",F5548=""),"",IF(F5548="학생부종합",INDEX(종합배치표!$C:$Q,MATCH(J5548,종합배치표!$B:$B,0),(MATCH(M5548,{"A","B","C","D","E"},0)-1)*3+2),INDEX(교과배치표!$C:$Q,MATCH(J5548,교과배치표!$B:$B,0),(MATCH(M5548,{"A","B","C","D","E"},0)-1)*3+2))),"")</f>
        <v/>
      </c>
      <c r="T5548" s="26" t="str">
        <f t="array" ref="T5548">IFERROR(IF(OR(J5548="",M5548="",F5548=""),"",IF(F5548="학생부종합",INDEX(종합배치표!$C:$Q,MATCH(J5548,종합배치표!$B:$B,0),(MATCH(M5548,{"A","B","C","D","E"},0)-1)*3+3),INDEX(교과배치표!$C:$Q,MATCH(J5548,교과배치표!$B:$B,0),(MATCH(M5548,{"A","B","C","D","E"},0)-1)*3+3))),"")</f>
        <v/>
      </c>
    </row>
    <row r="5549" spans="2:20" ht="14.25" customHeight="1">
      <c r="B5549" s="20">
        <v>6726</v>
      </c>
      <c r="C5549" s="21" t="s">
        <v>22</v>
      </c>
      <c r="D5549" s="21" t="s">
        <v>22</v>
      </c>
      <c r="E5549" s="21" t="s">
        <v>1772</v>
      </c>
      <c r="F5549" s="21" t="s">
        <v>68</v>
      </c>
      <c r="G5549" s="21" t="s">
        <v>322</v>
      </c>
      <c r="H5549" s="21" t="s">
        <v>670</v>
      </c>
      <c r="I5549" s="21" t="s">
        <v>60</v>
      </c>
      <c r="J5549" s="23"/>
      <c r="K5549" s="24">
        <v>5</v>
      </c>
      <c r="M5549" s="25" t="str">
        <f>IF(I5549="","",IF(I5549="인문",성적입력!$C$8,성적입력!$C$9))</f>
        <v>A</v>
      </c>
      <c r="N5549" s="26">
        <f>성적입력!$C$15</f>
        <v>3</v>
      </c>
      <c r="P5549" s="27" t="str">
        <f t="shared" si="180"/>
        <v/>
      </c>
      <c r="R5549" s="26" t="str">
        <f t="array" ref="R5549">IFERROR(IF(OR(J5549="",M5549="",F5549=""),"",IF(F5549="학생부종합",INDEX(종합배치표!$C:$Q,MATCH(J5549,종합배치표!$B:$B,0),(MATCH(M5549,{"A","B","C","D","E"},0)-1)*3+1),INDEX(교과배치표!$C:$Q,MATCH(J5549,교과배치표!$B:$B,0),(MATCH(M5549,{"A","B","C","D","E"},0)-1)*3+1))),"")</f>
        <v/>
      </c>
      <c r="S5549" s="26" t="str">
        <f t="array" ref="S5549">IFERROR(IF(OR(J5549="",M5549="",F5549=""),"",IF(F5549="학생부종합",INDEX(종합배치표!$C:$Q,MATCH(J5549,종합배치표!$B:$B,0),(MATCH(M5549,{"A","B","C","D","E"},0)-1)*3+2),INDEX(교과배치표!$C:$Q,MATCH(J5549,교과배치표!$B:$B,0),(MATCH(M5549,{"A","B","C","D","E"},0)-1)*3+2))),"")</f>
        <v/>
      </c>
      <c r="T5549" s="26" t="str">
        <f t="array" ref="T5549">IFERROR(IF(OR(J5549="",M5549="",F5549=""),"",IF(F5549="학생부종합",INDEX(종합배치표!$C:$Q,MATCH(J5549,종합배치표!$B:$B,0),(MATCH(M5549,{"A","B","C","D","E"},0)-1)*3+3),INDEX(교과배치표!$C:$Q,MATCH(J5549,교과배치표!$B:$B,0),(MATCH(M5549,{"A","B","C","D","E"},0)-1)*3+3))),"")</f>
        <v/>
      </c>
    </row>
    <row r="5550" spans="2:20" ht="14.25" customHeight="1">
      <c r="B5550" s="20">
        <v>6727</v>
      </c>
      <c r="C5550" s="21" t="s">
        <v>22</v>
      </c>
      <c r="D5550" s="21" t="s">
        <v>22</v>
      </c>
      <c r="E5550" s="21" t="s">
        <v>1772</v>
      </c>
      <c r="F5550" s="21" t="s">
        <v>24</v>
      </c>
      <c r="G5550" s="21" t="s">
        <v>322</v>
      </c>
      <c r="H5550" s="21" t="s">
        <v>670</v>
      </c>
      <c r="I5550" s="21" t="s">
        <v>60</v>
      </c>
      <c r="J5550" s="23"/>
      <c r="K5550" s="24">
        <v>5</v>
      </c>
      <c r="M5550" s="25" t="str">
        <f>IF(I5550="","",IF(I5550="인문",성적입력!$C$8,성적입력!$C$9))</f>
        <v>A</v>
      </c>
      <c r="N5550" s="26">
        <f>성적입력!$C$15</f>
        <v>3</v>
      </c>
      <c r="P5550" s="27" t="str">
        <f t="shared" si="180"/>
        <v/>
      </c>
      <c r="R5550" s="26" t="str">
        <f t="array" ref="R5550">IFERROR(IF(OR(J5550="",M5550="",F5550=""),"",IF(F5550="학생부종합",INDEX(종합배치표!$C:$Q,MATCH(J5550,종합배치표!$B:$B,0),(MATCH(M5550,{"A","B","C","D","E"},0)-1)*3+1),INDEX(교과배치표!$C:$Q,MATCH(J5550,교과배치표!$B:$B,0),(MATCH(M5550,{"A","B","C","D","E"},0)-1)*3+1))),"")</f>
        <v/>
      </c>
      <c r="S5550" s="26" t="str">
        <f t="array" ref="S5550">IFERROR(IF(OR(J5550="",M5550="",F5550=""),"",IF(F5550="학생부종합",INDEX(종합배치표!$C:$Q,MATCH(J5550,종합배치표!$B:$B,0),(MATCH(M5550,{"A","B","C","D","E"},0)-1)*3+2),INDEX(교과배치표!$C:$Q,MATCH(J5550,교과배치표!$B:$B,0),(MATCH(M5550,{"A","B","C","D","E"},0)-1)*3+2))),"")</f>
        <v/>
      </c>
      <c r="T5550" s="26" t="str">
        <f t="array" ref="T5550">IFERROR(IF(OR(J5550="",M5550="",F5550=""),"",IF(F5550="학생부종합",INDEX(종합배치표!$C:$Q,MATCH(J5550,종합배치표!$B:$B,0),(MATCH(M5550,{"A","B","C","D","E"},0)-1)*3+3),INDEX(교과배치표!$C:$Q,MATCH(J5550,교과배치표!$B:$B,0),(MATCH(M5550,{"A","B","C","D","E"},0)-1)*3+3))),"")</f>
        <v/>
      </c>
    </row>
    <row r="5551" spans="2:20" ht="14.25" customHeight="1">
      <c r="B5551" s="20">
        <v>6728</v>
      </c>
      <c r="C5551" s="21" t="s">
        <v>22</v>
      </c>
      <c r="D5551" s="21" t="s">
        <v>22</v>
      </c>
      <c r="E5551" s="21" t="s">
        <v>1772</v>
      </c>
      <c r="F5551" s="21" t="s">
        <v>24</v>
      </c>
      <c r="G5551" s="21" t="s">
        <v>1777</v>
      </c>
      <c r="H5551" s="21" t="s">
        <v>670</v>
      </c>
      <c r="I5551" s="21" t="s">
        <v>60</v>
      </c>
      <c r="J5551" s="23"/>
      <c r="K5551" s="24">
        <v>4</v>
      </c>
      <c r="M5551" s="25" t="str">
        <f>IF(I5551="","",IF(I5551="인문",성적입력!$C$8,성적입력!$C$9))</f>
        <v>A</v>
      </c>
      <c r="N5551" s="26">
        <f>성적입력!$C$15</f>
        <v>3</v>
      </c>
      <c r="P5551" s="27" t="str">
        <f t="shared" si="180"/>
        <v/>
      </c>
      <c r="R5551" s="26" t="str">
        <f t="array" ref="R5551">IFERROR(IF(OR(J5551="",M5551="",F5551=""),"",IF(F5551="학생부종합",INDEX(종합배치표!$C:$Q,MATCH(J5551,종합배치표!$B:$B,0),(MATCH(M5551,{"A","B","C","D","E"},0)-1)*3+1),INDEX(교과배치표!$C:$Q,MATCH(J5551,교과배치표!$B:$B,0),(MATCH(M5551,{"A","B","C","D","E"},0)-1)*3+1))),"")</f>
        <v/>
      </c>
      <c r="S5551" s="26" t="str">
        <f t="array" ref="S5551">IFERROR(IF(OR(J5551="",M5551="",F5551=""),"",IF(F5551="학생부종합",INDEX(종합배치표!$C:$Q,MATCH(J5551,종합배치표!$B:$B,0),(MATCH(M5551,{"A","B","C","D","E"},0)-1)*3+2),INDEX(교과배치표!$C:$Q,MATCH(J5551,교과배치표!$B:$B,0),(MATCH(M5551,{"A","B","C","D","E"},0)-1)*3+2))),"")</f>
        <v/>
      </c>
      <c r="T5551" s="26" t="str">
        <f t="array" ref="T5551">IFERROR(IF(OR(J5551="",M5551="",F5551=""),"",IF(F5551="학생부종합",INDEX(종합배치표!$C:$Q,MATCH(J5551,종합배치표!$B:$B,0),(MATCH(M5551,{"A","B","C","D","E"},0)-1)*3+3),INDEX(교과배치표!$C:$Q,MATCH(J5551,교과배치표!$B:$B,0),(MATCH(M5551,{"A","B","C","D","E"},0)-1)*3+3))),"")</f>
        <v/>
      </c>
    </row>
    <row r="5552" spans="2:20" ht="14.25" customHeight="1">
      <c r="B5552" s="20">
        <v>6729</v>
      </c>
      <c r="C5552" s="21" t="s">
        <v>22</v>
      </c>
      <c r="D5552" s="21" t="s">
        <v>22</v>
      </c>
      <c r="E5552" s="21" t="s">
        <v>1772</v>
      </c>
      <c r="F5552" s="21" t="s">
        <v>24</v>
      </c>
      <c r="G5552" s="21" t="s">
        <v>1773</v>
      </c>
      <c r="H5552" s="21" t="s">
        <v>670</v>
      </c>
      <c r="I5552" s="21" t="s">
        <v>60</v>
      </c>
      <c r="J5552" s="23"/>
      <c r="K5552" s="24">
        <v>4</v>
      </c>
      <c r="M5552" s="25" t="str">
        <f>IF(I5552="","",IF(I5552="인문",성적입력!$C$8,성적입력!$C$9))</f>
        <v>A</v>
      </c>
      <c r="N5552" s="26">
        <f>성적입력!$C$15</f>
        <v>3</v>
      </c>
      <c r="P5552" s="27" t="str">
        <f t="shared" si="180"/>
        <v/>
      </c>
      <c r="R5552" s="26" t="str">
        <f t="array" ref="R5552">IFERROR(IF(OR(J5552="",M5552="",F5552=""),"",IF(F5552="학생부종합",INDEX(종합배치표!$C:$Q,MATCH(J5552,종합배치표!$B:$B,0),(MATCH(M5552,{"A","B","C","D","E"},0)-1)*3+1),INDEX(교과배치표!$C:$Q,MATCH(J5552,교과배치표!$B:$B,0),(MATCH(M5552,{"A","B","C","D","E"},0)-1)*3+1))),"")</f>
        <v/>
      </c>
      <c r="S5552" s="26" t="str">
        <f t="array" ref="S5552">IFERROR(IF(OR(J5552="",M5552="",F5552=""),"",IF(F5552="학생부종합",INDEX(종합배치표!$C:$Q,MATCH(J5552,종합배치표!$B:$B,0),(MATCH(M5552,{"A","B","C","D","E"},0)-1)*3+2),INDEX(교과배치표!$C:$Q,MATCH(J5552,교과배치표!$B:$B,0),(MATCH(M5552,{"A","B","C","D","E"},0)-1)*3+2))),"")</f>
        <v/>
      </c>
      <c r="T5552" s="26" t="str">
        <f t="array" ref="T5552">IFERROR(IF(OR(J5552="",M5552="",F5552=""),"",IF(F5552="학생부종합",INDEX(종합배치표!$C:$Q,MATCH(J5552,종합배치표!$B:$B,0),(MATCH(M5552,{"A","B","C","D","E"},0)-1)*3+3),INDEX(교과배치표!$C:$Q,MATCH(J5552,교과배치표!$B:$B,0),(MATCH(M5552,{"A","B","C","D","E"},0)-1)*3+3))),"")</f>
        <v/>
      </c>
    </row>
    <row r="5553" spans="2:20" ht="14.25" customHeight="1">
      <c r="B5553" s="20">
        <v>6730</v>
      </c>
      <c r="C5553" s="21" t="s">
        <v>22</v>
      </c>
      <c r="D5553" s="21" t="s">
        <v>22</v>
      </c>
      <c r="E5553" s="21" t="s">
        <v>1772</v>
      </c>
      <c r="F5553" s="21" t="s">
        <v>68</v>
      </c>
      <c r="G5553" s="21" t="s">
        <v>322</v>
      </c>
      <c r="H5553" s="21" t="s">
        <v>110</v>
      </c>
      <c r="I5553" s="21" t="s">
        <v>60</v>
      </c>
      <c r="J5553" s="23"/>
      <c r="K5553" s="24">
        <v>6</v>
      </c>
      <c r="M5553" s="25" t="str">
        <f>IF(I5553="","",IF(I5553="인문",성적입력!$C$8,성적입력!$C$9))</f>
        <v>A</v>
      </c>
      <c r="N5553" s="26">
        <f>성적입력!$C$15</f>
        <v>3</v>
      </c>
      <c r="P5553" s="27" t="str">
        <f t="shared" si="180"/>
        <v/>
      </c>
      <c r="R5553" s="26" t="str">
        <f t="array" ref="R5553">IFERROR(IF(OR(J5553="",M5553="",F5553=""),"",IF(F5553="학생부종합",INDEX(종합배치표!$C:$Q,MATCH(J5553,종합배치표!$B:$B,0),(MATCH(M5553,{"A","B","C","D","E"},0)-1)*3+1),INDEX(교과배치표!$C:$Q,MATCH(J5553,교과배치표!$B:$B,0),(MATCH(M5553,{"A","B","C","D","E"},0)-1)*3+1))),"")</f>
        <v/>
      </c>
      <c r="S5553" s="26" t="str">
        <f t="array" ref="S5553">IFERROR(IF(OR(J5553="",M5553="",F5553=""),"",IF(F5553="학생부종합",INDEX(종합배치표!$C:$Q,MATCH(J5553,종합배치표!$B:$B,0),(MATCH(M5553,{"A","B","C","D","E"},0)-1)*3+2),INDEX(교과배치표!$C:$Q,MATCH(J5553,교과배치표!$B:$B,0),(MATCH(M5553,{"A","B","C","D","E"},0)-1)*3+2))),"")</f>
        <v/>
      </c>
      <c r="T5553" s="26" t="str">
        <f t="array" ref="T5553">IFERROR(IF(OR(J5553="",M5553="",F5553=""),"",IF(F5553="학생부종합",INDEX(종합배치표!$C:$Q,MATCH(J5553,종합배치표!$B:$B,0),(MATCH(M5553,{"A","B","C","D","E"},0)-1)*3+3),INDEX(교과배치표!$C:$Q,MATCH(J5553,교과배치표!$B:$B,0),(MATCH(M5553,{"A","B","C","D","E"},0)-1)*3+3))),"")</f>
        <v/>
      </c>
    </row>
    <row r="5554" spans="2:20" ht="14.25" customHeight="1">
      <c r="B5554" s="20">
        <v>6731</v>
      </c>
      <c r="C5554" s="21" t="s">
        <v>22</v>
      </c>
      <c r="D5554" s="21" t="s">
        <v>22</v>
      </c>
      <c r="E5554" s="21" t="s">
        <v>1772</v>
      </c>
      <c r="F5554" s="21" t="s">
        <v>24</v>
      </c>
      <c r="G5554" s="21" t="s">
        <v>1773</v>
      </c>
      <c r="H5554" s="21" t="s">
        <v>110</v>
      </c>
      <c r="I5554" s="21" t="s">
        <v>60</v>
      </c>
      <c r="J5554" s="23"/>
      <c r="K5554" s="24">
        <v>14</v>
      </c>
      <c r="M5554" s="25" t="str">
        <f>IF(I5554="","",IF(I5554="인문",성적입력!$C$8,성적입력!$C$9))</f>
        <v>A</v>
      </c>
      <c r="N5554" s="26">
        <f>성적입력!$C$15</f>
        <v>3</v>
      </c>
      <c r="P5554" s="27" t="str">
        <f t="shared" si="180"/>
        <v/>
      </c>
      <c r="R5554" s="26" t="str">
        <f t="array" ref="R5554">IFERROR(IF(OR(J5554="",M5554="",F5554=""),"",IF(F5554="학생부종합",INDEX(종합배치표!$C:$Q,MATCH(J5554,종합배치표!$B:$B,0),(MATCH(M5554,{"A","B","C","D","E"},0)-1)*3+1),INDEX(교과배치표!$C:$Q,MATCH(J5554,교과배치표!$B:$B,0),(MATCH(M5554,{"A","B","C","D","E"},0)-1)*3+1))),"")</f>
        <v/>
      </c>
      <c r="S5554" s="26" t="str">
        <f t="array" ref="S5554">IFERROR(IF(OR(J5554="",M5554="",F5554=""),"",IF(F5554="학생부종합",INDEX(종합배치표!$C:$Q,MATCH(J5554,종합배치표!$B:$B,0),(MATCH(M5554,{"A","B","C","D","E"},0)-1)*3+2),INDEX(교과배치표!$C:$Q,MATCH(J5554,교과배치표!$B:$B,0),(MATCH(M5554,{"A","B","C","D","E"},0)-1)*3+2))),"")</f>
        <v/>
      </c>
      <c r="T5554" s="26" t="str">
        <f t="array" ref="T5554">IFERROR(IF(OR(J5554="",M5554="",F5554=""),"",IF(F5554="학생부종합",INDEX(종합배치표!$C:$Q,MATCH(J5554,종합배치표!$B:$B,0),(MATCH(M5554,{"A","B","C","D","E"},0)-1)*3+3),INDEX(교과배치표!$C:$Q,MATCH(J5554,교과배치표!$B:$B,0),(MATCH(M5554,{"A","B","C","D","E"},0)-1)*3+3))),"")</f>
        <v/>
      </c>
    </row>
    <row r="5555" spans="2:20" ht="14.25" customHeight="1">
      <c r="B5555" s="20">
        <v>6732</v>
      </c>
      <c r="C5555" s="21" t="s">
        <v>170</v>
      </c>
      <c r="D5555" s="21" t="s">
        <v>1794</v>
      </c>
      <c r="E5555" s="21" t="s">
        <v>1795</v>
      </c>
      <c r="F5555" s="21" t="s">
        <v>68</v>
      </c>
      <c r="G5555" s="21" t="s">
        <v>1796</v>
      </c>
      <c r="H5555" s="21" t="s">
        <v>147</v>
      </c>
      <c r="I5555" s="21" t="s">
        <v>60</v>
      </c>
      <c r="J5555" s="23"/>
      <c r="K5555" s="24">
        <v>10</v>
      </c>
      <c r="M5555" s="25" t="str">
        <f>IF(I5555="","",IF(I5555="인문",성적입력!$C$8,성적입력!$C$9))</f>
        <v>A</v>
      </c>
      <c r="N5555" s="26">
        <f>성적입력!$C$15</f>
        <v>3</v>
      </c>
      <c r="P5555" s="27" t="str">
        <f t="shared" si="180"/>
        <v/>
      </c>
      <c r="R5555" s="26" t="str">
        <f t="array" ref="R5555">IFERROR(IF(OR(J5555="",M5555="",F5555=""),"",IF(F5555="학생부종합",INDEX(종합배치표!$C:$Q,MATCH(J5555,종합배치표!$B:$B,0),(MATCH(M5555,{"A","B","C","D","E"},0)-1)*3+1),INDEX(교과배치표!$C:$Q,MATCH(J5555,교과배치표!$B:$B,0),(MATCH(M5555,{"A","B","C","D","E"},0)-1)*3+1))),"")</f>
        <v/>
      </c>
      <c r="S5555" s="26" t="str">
        <f t="array" ref="S5555">IFERROR(IF(OR(J5555="",M5555="",F5555=""),"",IF(F5555="학생부종합",INDEX(종합배치표!$C:$Q,MATCH(J5555,종합배치표!$B:$B,0),(MATCH(M5555,{"A","B","C","D","E"},0)-1)*3+2),INDEX(교과배치표!$C:$Q,MATCH(J5555,교과배치표!$B:$B,0),(MATCH(M5555,{"A","B","C","D","E"},0)-1)*3+2))),"")</f>
        <v/>
      </c>
      <c r="T5555" s="26" t="str">
        <f t="array" ref="T5555">IFERROR(IF(OR(J5555="",M5555="",F5555=""),"",IF(F5555="학생부종합",INDEX(종합배치표!$C:$Q,MATCH(J5555,종합배치표!$B:$B,0),(MATCH(M5555,{"A","B","C","D","E"},0)-1)*3+3),INDEX(교과배치표!$C:$Q,MATCH(J5555,교과배치표!$B:$B,0),(MATCH(M5555,{"A","B","C","D","E"},0)-1)*3+3))),"")</f>
        <v/>
      </c>
    </row>
    <row r="5556" spans="2:20" ht="14.25" customHeight="1">
      <c r="B5556" s="20">
        <v>6733</v>
      </c>
      <c r="C5556" s="21" t="s">
        <v>170</v>
      </c>
      <c r="D5556" s="21" t="s">
        <v>1794</v>
      </c>
      <c r="E5556" s="21" t="s">
        <v>1795</v>
      </c>
      <c r="F5556" s="21" t="s">
        <v>24</v>
      </c>
      <c r="G5556" s="21" t="s">
        <v>1773</v>
      </c>
      <c r="H5556" s="21" t="s">
        <v>147</v>
      </c>
      <c r="I5556" s="21" t="s">
        <v>60</v>
      </c>
      <c r="J5556" s="23"/>
      <c r="K5556" s="24">
        <v>5</v>
      </c>
      <c r="M5556" s="25" t="str">
        <f>IF(I5556="","",IF(I5556="인문",성적입력!$C$8,성적입력!$C$9))</f>
        <v>A</v>
      </c>
      <c r="N5556" s="26">
        <f>성적입력!$C$15</f>
        <v>3</v>
      </c>
      <c r="P5556" s="27" t="str">
        <f t="shared" si="180"/>
        <v/>
      </c>
      <c r="R5556" s="26" t="str">
        <f t="array" ref="R5556">IFERROR(IF(OR(J5556="",M5556="",F5556=""),"",IF(F5556="학생부종합",INDEX(종합배치표!$C:$Q,MATCH(J5556,종합배치표!$B:$B,0),(MATCH(M5556,{"A","B","C","D","E"},0)-1)*3+1),INDEX(교과배치표!$C:$Q,MATCH(J5556,교과배치표!$B:$B,0),(MATCH(M5556,{"A","B","C","D","E"},0)-1)*3+1))),"")</f>
        <v/>
      </c>
      <c r="S5556" s="26" t="str">
        <f t="array" ref="S5556">IFERROR(IF(OR(J5556="",M5556="",F5556=""),"",IF(F5556="학생부종합",INDEX(종합배치표!$C:$Q,MATCH(J5556,종합배치표!$B:$B,0),(MATCH(M5556,{"A","B","C","D","E"},0)-1)*3+2),INDEX(교과배치표!$C:$Q,MATCH(J5556,교과배치표!$B:$B,0),(MATCH(M5556,{"A","B","C","D","E"},0)-1)*3+2))),"")</f>
        <v/>
      </c>
      <c r="T5556" s="26" t="str">
        <f t="array" ref="T5556">IFERROR(IF(OR(J5556="",M5556="",F5556=""),"",IF(F5556="학생부종합",INDEX(종합배치표!$C:$Q,MATCH(J5556,종합배치표!$B:$B,0),(MATCH(M5556,{"A","B","C","D","E"},0)-1)*3+3),INDEX(교과배치표!$C:$Q,MATCH(J5556,교과배치표!$B:$B,0),(MATCH(M5556,{"A","B","C","D","E"},0)-1)*3+3))),"")</f>
        <v/>
      </c>
    </row>
    <row r="5557" spans="2:20" ht="14.25" customHeight="1">
      <c r="B5557" s="20">
        <v>6734</v>
      </c>
      <c r="C5557" s="21" t="s">
        <v>170</v>
      </c>
      <c r="D5557" s="21" t="s">
        <v>1794</v>
      </c>
      <c r="E5557" s="21" t="s">
        <v>1795</v>
      </c>
      <c r="F5557" s="21" t="s">
        <v>68</v>
      </c>
      <c r="G5557" s="21" t="s">
        <v>1796</v>
      </c>
      <c r="H5557" s="21" t="s">
        <v>1797</v>
      </c>
      <c r="I5557" s="21" t="s">
        <v>60</v>
      </c>
      <c r="J5557" s="23"/>
      <c r="K5557" s="24">
        <v>9</v>
      </c>
      <c r="M5557" s="25" t="str">
        <f>IF(I5557="","",IF(I5557="인문",성적입력!$C$8,성적입력!$C$9))</f>
        <v>A</v>
      </c>
      <c r="N5557" s="26">
        <f>성적입력!$C$15</f>
        <v>3</v>
      </c>
      <c r="P5557" s="27" t="str">
        <f t="shared" si="180"/>
        <v/>
      </c>
      <c r="R5557" s="26" t="str">
        <f t="array" ref="R5557">IFERROR(IF(OR(J5557="",M5557="",F5557=""),"",IF(F5557="학생부종합",INDEX(종합배치표!$C:$Q,MATCH(J5557,종합배치표!$B:$B,0),(MATCH(M5557,{"A","B","C","D","E"},0)-1)*3+1),INDEX(교과배치표!$C:$Q,MATCH(J5557,교과배치표!$B:$B,0),(MATCH(M5557,{"A","B","C","D","E"},0)-1)*3+1))),"")</f>
        <v/>
      </c>
      <c r="S5557" s="26" t="str">
        <f t="array" ref="S5557">IFERROR(IF(OR(J5557="",M5557="",F5557=""),"",IF(F5557="학생부종합",INDEX(종합배치표!$C:$Q,MATCH(J5557,종합배치표!$B:$B,0),(MATCH(M5557,{"A","B","C","D","E"},0)-1)*3+2),INDEX(교과배치표!$C:$Q,MATCH(J5557,교과배치표!$B:$B,0),(MATCH(M5557,{"A","B","C","D","E"},0)-1)*3+2))),"")</f>
        <v/>
      </c>
      <c r="T5557" s="26" t="str">
        <f t="array" ref="T5557">IFERROR(IF(OR(J5557="",M5557="",F5557=""),"",IF(F5557="학생부종합",INDEX(종합배치표!$C:$Q,MATCH(J5557,종합배치표!$B:$B,0),(MATCH(M5557,{"A","B","C","D","E"},0)-1)*3+3),INDEX(교과배치표!$C:$Q,MATCH(J5557,교과배치표!$B:$B,0),(MATCH(M5557,{"A","B","C","D","E"},0)-1)*3+3))),"")</f>
        <v/>
      </c>
    </row>
    <row r="5558" spans="2:20" ht="14.25" customHeight="1">
      <c r="B5558" s="20">
        <v>6735</v>
      </c>
      <c r="C5558" s="21" t="s">
        <v>170</v>
      </c>
      <c r="D5558" s="21" t="s">
        <v>1794</v>
      </c>
      <c r="E5558" s="21" t="s">
        <v>1795</v>
      </c>
      <c r="F5558" s="21" t="s">
        <v>24</v>
      </c>
      <c r="G5558" s="21" t="s">
        <v>1773</v>
      </c>
      <c r="H5558" s="21" t="s">
        <v>1797</v>
      </c>
      <c r="I5558" s="21" t="s">
        <v>60</v>
      </c>
      <c r="J5558" s="23"/>
      <c r="K5558" s="24">
        <v>5</v>
      </c>
      <c r="M5558" s="25" t="str">
        <f>IF(I5558="","",IF(I5558="인문",성적입력!$C$8,성적입력!$C$9))</f>
        <v>A</v>
      </c>
      <c r="N5558" s="26">
        <f>성적입력!$C$15</f>
        <v>3</v>
      </c>
      <c r="P5558" s="27" t="str">
        <f t="shared" si="180"/>
        <v/>
      </c>
      <c r="R5558" s="26" t="str">
        <f t="array" ref="R5558">IFERROR(IF(OR(J5558="",M5558="",F5558=""),"",IF(F5558="학생부종합",INDEX(종합배치표!$C:$Q,MATCH(J5558,종합배치표!$B:$B,0),(MATCH(M5558,{"A","B","C","D","E"},0)-1)*3+1),INDEX(교과배치표!$C:$Q,MATCH(J5558,교과배치표!$B:$B,0),(MATCH(M5558,{"A","B","C","D","E"},0)-1)*3+1))),"")</f>
        <v/>
      </c>
      <c r="S5558" s="26" t="str">
        <f t="array" ref="S5558">IFERROR(IF(OR(J5558="",M5558="",F5558=""),"",IF(F5558="학생부종합",INDEX(종합배치표!$C:$Q,MATCH(J5558,종합배치표!$B:$B,0),(MATCH(M5558,{"A","B","C","D","E"},0)-1)*3+2),INDEX(교과배치표!$C:$Q,MATCH(J5558,교과배치표!$B:$B,0),(MATCH(M5558,{"A","B","C","D","E"},0)-1)*3+2))),"")</f>
        <v/>
      </c>
      <c r="T5558" s="26" t="str">
        <f t="array" ref="T5558">IFERROR(IF(OR(J5558="",M5558="",F5558=""),"",IF(F5558="학생부종합",INDEX(종합배치표!$C:$Q,MATCH(J5558,종합배치표!$B:$B,0),(MATCH(M5558,{"A","B","C","D","E"},0)-1)*3+3),INDEX(교과배치표!$C:$Q,MATCH(J5558,교과배치표!$B:$B,0),(MATCH(M5558,{"A","B","C","D","E"},0)-1)*3+3))),"")</f>
        <v/>
      </c>
    </row>
    <row r="5559" spans="2:20" ht="14.25" customHeight="1">
      <c r="B5559" s="20">
        <v>6736</v>
      </c>
      <c r="C5559" s="21" t="s">
        <v>170</v>
      </c>
      <c r="D5559" s="21" t="s">
        <v>1794</v>
      </c>
      <c r="E5559" s="21" t="s">
        <v>1795</v>
      </c>
      <c r="F5559" s="21" t="s">
        <v>68</v>
      </c>
      <c r="G5559" s="21" t="s">
        <v>1796</v>
      </c>
      <c r="H5559" s="21" t="s">
        <v>1798</v>
      </c>
      <c r="I5559" s="21" t="s">
        <v>60</v>
      </c>
      <c r="J5559" s="23"/>
      <c r="K5559" s="24">
        <v>9</v>
      </c>
      <c r="M5559" s="25" t="str">
        <f>IF(I5559="","",IF(I5559="인문",성적입력!$C$8,성적입력!$C$9))</f>
        <v>A</v>
      </c>
      <c r="N5559" s="26">
        <f>성적입력!$C$15</f>
        <v>3</v>
      </c>
      <c r="P5559" s="27" t="str">
        <f t="shared" si="180"/>
        <v/>
      </c>
      <c r="R5559" s="26" t="str">
        <f t="array" ref="R5559">IFERROR(IF(OR(J5559="",M5559="",F5559=""),"",IF(F5559="학생부종합",INDEX(종합배치표!$C:$Q,MATCH(J5559,종합배치표!$B:$B,0),(MATCH(M5559,{"A","B","C","D","E"},0)-1)*3+1),INDEX(교과배치표!$C:$Q,MATCH(J5559,교과배치표!$B:$B,0),(MATCH(M5559,{"A","B","C","D","E"},0)-1)*3+1))),"")</f>
        <v/>
      </c>
      <c r="S5559" s="26" t="str">
        <f t="array" ref="S5559">IFERROR(IF(OR(J5559="",M5559="",F5559=""),"",IF(F5559="학생부종합",INDEX(종합배치표!$C:$Q,MATCH(J5559,종합배치표!$B:$B,0),(MATCH(M5559,{"A","B","C","D","E"},0)-1)*3+2),INDEX(교과배치표!$C:$Q,MATCH(J5559,교과배치표!$B:$B,0),(MATCH(M5559,{"A","B","C","D","E"},0)-1)*3+2))),"")</f>
        <v/>
      </c>
      <c r="T5559" s="26" t="str">
        <f t="array" ref="T5559">IFERROR(IF(OR(J5559="",M5559="",F5559=""),"",IF(F5559="학생부종합",INDEX(종합배치표!$C:$Q,MATCH(J5559,종합배치표!$B:$B,0),(MATCH(M5559,{"A","B","C","D","E"},0)-1)*3+3),INDEX(교과배치표!$C:$Q,MATCH(J5559,교과배치표!$B:$B,0),(MATCH(M5559,{"A","B","C","D","E"},0)-1)*3+3))),"")</f>
        <v/>
      </c>
    </row>
    <row r="5560" spans="2:20" ht="14.25" customHeight="1">
      <c r="B5560" s="20">
        <v>6737</v>
      </c>
      <c r="C5560" s="21" t="s">
        <v>170</v>
      </c>
      <c r="D5560" s="21" t="s">
        <v>1794</v>
      </c>
      <c r="E5560" s="21" t="s">
        <v>1795</v>
      </c>
      <c r="F5560" s="21" t="s">
        <v>24</v>
      </c>
      <c r="G5560" s="21" t="s">
        <v>1773</v>
      </c>
      <c r="H5560" s="21" t="s">
        <v>1798</v>
      </c>
      <c r="I5560" s="21" t="s">
        <v>60</v>
      </c>
      <c r="J5560" s="23"/>
      <c r="K5560" s="24">
        <v>5</v>
      </c>
      <c r="M5560" s="25" t="str">
        <f>IF(I5560="","",IF(I5560="인문",성적입력!$C$8,성적입력!$C$9))</f>
        <v>A</v>
      </c>
      <c r="N5560" s="26">
        <f>성적입력!$C$15</f>
        <v>3</v>
      </c>
      <c r="P5560" s="27" t="str">
        <f t="shared" si="180"/>
        <v/>
      </c>
      <c r="R5560" s="26" t="str">
        <f t="array" ref="R5560">IFERROR(IF(OR(J5560="",M5560="",F5560=""),"",IF(F5560="학생부종합",INDEX(종합배치표!$C:$Q,MATCH(J5560,종합배치표!$B:$B,0),(MATCH(M5560,{"A","B","C","D","E"},0)-1)*3+1),INDEX(교과배치표!$C:$Q,MATCH(J5560,교과배치표!$B:$B,0),(MATCH(M5560,{"A","B","C","D","E"},0)-1)*3+1))),"")</f>
        <v/>
      </c>
      <c r="S5560" s="26" t="str">
        <f t="array" ref="S5560">IFERROR(IF(OR(J5560="",M5560="",F5560=""),"",IF(F5560="학생부종합",INDEX(종합배치표!$C:$Q,MATCH(J5560,종합배치표!$B:$B,0),(MATCH(M5560,{"A","B","C","D","E"},0)-1)*3+2),INDEX(교과배치표!$C:$Q,MATCH(J5560,교과배치표!$B:$B,0),(MATCH(M5560,{"A","B","C","D","E"},0)-1)*3+2))),"")</f>
        <v/>
      </c>
      <c r="T5560" s="26" t="str">
        <f t="array" ref="T5560">IFERROR(IF(OR(J5560="",M5560="",F5560=""),"",IF(F5560="학생부종합",INDEX(종합배치표!$C:$Q,MATCH(J5560,종합배치표!$B:$B,0),(MATCH(M5560,{"A","B","C","D","E"},0)-1)*3+3),INDEX(교과배치표!$C:$Q,MATCH(J5560,교과배치표!$B:$B,0),(MATCH(M5560,{"A","B","C","D","E"},0)-1)*3+3))),"")</f>
        <v/>
      </c>
    </row>
    <row r="5561" spans="2:20" ht="14.25" customHeight="1">
      <c r="B5561" s="20">
        <v>6738</v>
      </c>
      <c r="C5561" s="21" t="s">
        <v>170</v>
      </c>
      <c r="D5561" s="21" t="s">
        <v>1794</v>
      </c>
      <c r="E5561" s="21" t="s">
        <v>1795</v>
      </c>
      <c r="F5561" s="21" t="s">
        <v>68</v>
      </c>
      <c r="G5561" s="21" t="s">
        <v>1796</v>
      </c>
      <c r="H5561" s="21" t="s">
        <v>209</v>
      </c>
      <c r="I5561" s="21" t="s">
        <v>27</v>
      </c>
      <c r="J5561" s="23"/>
      <c r="K5561" s="24">
        <v>24</v>
      </c>
      <c r="M5561" s="25" t="str">
        <f>IF(I5561="","",IF(I5561="인문",성적입력!$C$8,성적입력!$C$9))</f>
        <v>A</v>
      </c>
      <c r="N5561" s="26">
        <f>성적입력!$C$15</f>
        <v>3</v>
      </c>
      <c r="P5561" s="27" t="str">
        <f t="shared" si="180"/>
        <v/>
      </c>
      <c r="R5561" s="26" t="str">
        <f t="array" ref="R5561">IFERROR(IF(OR(J5561="",M5561="",F5561=""),"",IF(F5561="학생부종합",INDEX(종합배치표!$C:$Q,MATCH(J5561,종합배치표!$B:$B,0),(MATCH(M5561,{"A","B","C","D","E"},0)-1)*3+1),INDEX(교과배치표!$C:$Q,MATCH(J5561,교과배치표!$B:$B,0),(MATCH(M5561,{"A","B","C","D","E"},0)-1)*3+1))),"")</f>
        <v/>
      </c>
      <c r="S5561" s="26" t="str">
        <f t="array" ref="S5561">IFERROR(IF(OR(J5561="",M5561="",F5561=""),"",IF(F5561="학생부종합",INDEX(종합배치표!$C:$Q,MATCH(J5561,종합배치표!$B:$B,0),(MATCH(M5561,{"A","B","C","D","E"},0)-1)*3+2),INDEX(교과배치표!$C:$Q,MATCH(J5561,교과배치표!$B:$B,0),(MATCH(M5561,{"A","B","C","D","E"},0)-1)*3+2))),"")</f>
        <v/>
      </c>
      <c r="T5561" s="26" t="str">
        <f t="array" ref="T5561">IFERROR(IF(OR(J5561="",M5561="",F5561=""),"",IF(F5561="학생부종합",INDEX(종합배치표!$C:$Q,MATCH(J5561,종합배치표!$B:$B,0),(MATCH(M5561,{"A","B","C","D","E"},0)-1)*3+3),INDEX(교과배치표!$C:$Q,MATCH(J5561,교과배치표!$B:$B,0),(MATCH(M5561,{"A","B","C","D","E"},0)-1)*3+3))),"")</f>
        <v/>
      </c>
    </row>
    <row r="5562" spans="2:20" ht="14.25" customHeight="1">
      <c r="B5562" s="20">
        <v>6739</v>
      </c>
      <c r="C5562" s="21" t="s">
        <v>170</v>
      </c>
      <c r="D5562" s="21" t="s">
        <v>1794</v>
      </c>
      <c r="E5562" s="21" t="s">
        <v>1795</v>
      </c>
      <c r="F5562" s="21" t="s">
        <v>24</v>
      </c>
      <c r="G5562" s="21" t="s">
        <v>1773</v>
      </c>
      <c r="H5562" s="21" t="s">
        <v>209</v>
      </c>
      <c r="I5562" s="21" t="s">
        <v>27</v>
      </c>
      <c r="J5562" s="23"/>
      <c r="K5562" s="24">
        <v>22</v>
      </c>
      <c r="M5562" s="25" t="str">
        <f>IF(I5562="","",IF(I5562="인문",성적입력!$C$8,성적입력!$C$9))</f>
        <v>A</v>
      </c>
      <c r="N5562" s="26">
        <f>성적입력!$C$15</f>
        <v>3</v>
      </c>
      <c r="P5562" s="27" t="str">
        <f t="shared" si="180"/>
        <v/>
      </c>
      <c r="R5562" s="26" t="str">
        <f t="array" ref="R5562">IFERROR(IF(OR(J5562="",M5562="",F5562=""),"",IF(F5562="학생부종합",INDEX(종합배치표!$C:$Q,MATCH(J5562,종합배치표!$B:$B,0),(MATCH(M5562,{"A","B","C","D","E"},0)-1)*3+1),INDEX(교과배치표!$C:$Q,MATCH(J5562,교과배치표!$B:$B,0),(MATCH(M5562,{"A","B","C","D","E"},0)-1)*3+1))),"")</f>
        <v/>
      </c>
      <c r="S5562" s="26" t="str">
        <f t="array" ref="S5562">IFERROR(IF(OR(J5562="",M5562="",F5562=""),"",IF(F5562="학생부종합",INDEX(종합배치표!$C:$Q,MATCH(J5562,종합배치표!$B:$B,0),(MATCH(M5562,{"A","B","C","D","E"},0)-1)*3+2),INDEX(교과배치표!$C:$Q,MATCH(J5562,교과배치표!$B:$B,0),(MATCH(M5562,{"A","B","C","D","E"},0)-1)*3+2))),"")</f>
        <v/>
      </c>
      <c r="T5562" s="26" t="str">
        <f t="array" ref="T5562">IFERROR(IF(OR(J5562="",M5562="",F5562=""),"",IF(F5562="학생부종합",INDEX(종합배치표!$C:$Q,MATCH(J5562,종합배치표!$B:$B,0),(MATCH(M5562,{"A","B","C","D","E"},0)-1)*3+3),INDEX(교과배치표!$C:$Q,MATCH(J5562,교과배치표!$B:$B,0),(MATCH(M5562,{"A","B","C","D","E"},0)-1)*3+3))),"")</f>
        <v/>
      </c>
    </row>
    <row r="5563" spans="2:20" ht="14.25" customHeight="1">
      <c r="B5563" s="20">
        <v>6740</v>
      </c>
      <c r="C5563" s="21" t="s">
        <v>170</v>
      </c>
      <c r="D5563" s="21" t="s">
        <v>1794</v>
      </c>
      <c r="E5563" s="21" t="s">
        <v>1795</v>
      </c>
      <c r="F5563" s="21" t="s">
        <v>68</v>
      </c>
      <c r="G5563" s="21" t="s">
        <v>1796</v>
      </c>
      <c r="H5563" s="21" t="s">
        <v>223</v>
      </c>
      <c r="I5563" s="21" t="s">
        <v>27</v>
      </c>
      <c r="J5563" s="23"/>
      <c r="K5563" s="24">
        <v>17</v>
      </c>
      <c r="M5563" s="25" t="str">
        <f>IF(I5563="","",IF(I5563="인문",성적입력!$C$8,성적입력!$C$9))</f>
        <v>A</v>
      </c>
      <c r="N5563" s="26">
        <f>성적입력!$C$15</f>
        <v>3</v>
      </c>
      <c r="P5563" s="27" t="str">
        <f t="shared" si="180"/>
        <v/>
      </c>
      <c r="R5563" s="26" t="str">
        <f t="array" ref="R5563">IFERROR(IF(OR(J5563="",M5563="",F5563=""),"",IF(F5563="학생부종합",INDEX(종합배치표!$C:$Q,MATCH(J5563,종합배치표!$B:$B,0),(MATCH(M5563,{"A","B","C","D","E"},0)-1)*3+1),INDEX(교과배치표!$C:$Q,MATCH(J5563,교과배치표!$B:$B,0),(MATCH(M5563,{"A","B","C","D","E"},0)-1)*3+1))),"")</f>
        <v/>
      </c>
      <c r="S5563" s="26" t="str">
        <f t="array" ref="S5563">IFERROR(IF(OR(J5563="",M5563="",F5563=""),"",IF(F5563="학생부종합",INDEX(종합배치표!$C:$Q,MATCH(J5563,종합배치표!$B:$B,0),(MATCH(M5563,{"A","B","C","D","E"},0)-1)*3+2),INDEX(교과배치표!$C:$Q,MATCH(J5563,교과배치표!$B:$B,0),(MATCH(M5563,{"A","B","C","D","E"},0)-1)*3+2))),"")</f>
        <v/>
      </c>
      <c r="T5563" s="26" t="str">
        <f t="array" ref="T5563">IFERROR(IF(OR(J5563="",M5563="",F5563=""),"",IF(F5563="학생부종합",INDEX(종합배치표!$C:$Q,MATCH(J5563,종합배치표!$B:$B,0),(MATCH(M5563,{"A","B","C","D","E"},0)-1)*3+3),INDEX(교과배치표!$C:$Q,MATCH(J5563,교과배치표!$B:$B,0),(MATCH(M5563,{"A","B","C","D","E"},0)-1)*3+3))),"")</f>
        <v/>
      </c>
    </row>
    <row r="5564" spans="2:20" ht="14.25" customHeight="1">
      <c r="B5564" s="20">
        <v>6741</v>
      </c>
      <c r="C5564" s="21" t="s">
        <v>170</v>
      </c>
      <c r="D5564" s="21" t="s">
        <v>1794</v>
      </c>
      <c r="E5564" s="21" t="s">
        <v>1795</v>
      </c>
      <c r="F5564" s="21" t="s">
        <v>24</v>
      </c>
      <c r="G5564" s="21" t="s">
        <v>1773</v>
      </c>
      <c r="H5564" s="21" t="s">
        <v>223</v>
      </c>
      <c r="I5564" s="21" t="s">
        <v>27</v>
      </c>
      <c r="J5564" s="23"/>
      <c r="K5564" s="24">
        <v>11</v>
      </c>
      <c r="M5564" s="25" t="str">
        <f>IF(I5564="","",IF(I5564="인문",성적입력!$C$8,성적입력!$C$9))</f>
        <v>A</v>
      </c>
      <c r="N5564" s="26">
        <f>성적입력!$C$15</f>
        <v>3</v>
      </c>
      <c r="P5564" s="27" t="str">
        <f t="shared" si="180"/>
        <v/>
      </c>
      <c r="R5564" s="26" t="str">
        <f t="array" ref="R5564">IFERROR(IF(OR(J5564="",M5564="",F5564=""),"",IF(F5564="학생부종합",INDEX(종합배치표!$C:$Q,MATCH(J5564,종합배치표!$B:$B,0),(MATCH(M5564,{"A","B","C","D","E"},0)-1)*3+1),INDEX(교과배치표!$C:$Q,MATCH(J5564,교과배치표!$B:$B,0),(MATCH(M5564,{"A","B","C","D","E"},0)-1)*3+1))),"")</f>
        <v/>
      </c>
      <c r="S5564" s="26" t="str">
        <f t="array" ref="S5564">IFERROR(IF(OR(J5564="",M5564="",F5564=""),"",IF(F5564="학생부종합",INDEX(종합배치표!$C:$Q,MATCH(J5564,종합배치표!$B:$B,0),(MATCH(M5564,{"A","B","C","D","E"},0)-1)*3+2),INDEX(교과배치표!$C:$Q,MATCH(J5564,교과배치표!$B:$B,0),(MATCH(M5564,{"A","B","C","D","E"},0)-1)*3+2))),"")</f>
        <v/>
      </c>
      <c r="T5564" s="26" t="str">
        <f t="array" ref="T5564">IFERROR(IF(OR(J5564="",M5564="",F5564=""),"",IF(F5564="학생부종합",INDEX(종합배치표!$C:$Q,MATCH(J5564,종합배치표!$B:$B,0),(MATCH(M5564,{"A","B","C","D","E"},0)-1)*3+3),INDEX(교과배치표!$C:$Q,MATCH(J5564,교과배치표!$B:$B,0),(MATCH(M5564,{"A","B","C","D","E"},0)-1)*3+3))),"")</f>
        <v/>
      </c>
    </row>
    <row r="5565" spans="2:20" ht="14.25" customHeight="1">
      <c r="B5565" s="20">
        <v>6742</v>
      </c>
      <c r="C5565" s="21" t="s">
        <v>170</v>
      </c>
      <c r="D5565" s="21" t="s">
        <v>1794</v>
      </c>
      <c r="E5565" s="21" t="s">
        <v>1795</v>
      </c>
      <c r="F5565" s="21" t="s">
        <v>68</v>
      </c>
      <c r="G5565" s="21" t="s">
        <v>1796</v>
      </c>
      <c r="H5565" s="21" t="s">
        <v>155</v>
      </c>
      <c r="I5565" s="21" t="s">
        <v>27</v>
      </c>
      <c r="J5565" s="23"/>
      <c r="K5565" s="24">
        <v>12</v>
      </c>
      <c r="M5565" s="25" t="str">
        <f>IF(I5565="","",IF(I5565="인문",성적입력!$C$8,성적입력!$C$9))</f>
        <v>A</v>
      </c>
      <c r="N5565" s="26">
        <f>성적입력!$C$15</f>
        <v>3</v>
      </c>
      <c r="P5565" s="27" t="str">
        <f t="shared" si="180"/>
        <v/>
      </c>
      <c r="R5565" s="26" t="str">
        <f t="array" ref="R5565">IFERROR(IF(OR(J5565="",M5565="",F5565=""),"",IF(F5565="학생부종합",INDEX(종합배치표!$C:$Q,MATCH(J5565,종합배치표!$B:$B,0),(MATCH(M5565,{"A","B","C","D","E"},0)-1)*3+1),INDEX(교과배치표!$C:$Q,MATCH(J5565,교과배치표!$B:$B,0),(MATCH(M5565,{"A","B","C","D","E"},0)-1)*3+1))),"")</f>
        <v/>
      </c>
      <c r="S5565" s="26" t="str">
        <f t="array" ref="S5565">IFERROR(IF(OR(J5565="",M5565="",F5565=""),"",IF(F5565="학생부종합",INDEX(종합배치표!$C:$Q,MATCH(J5565,종합배치표!$B:$B,0),(MATCH(M5565,{"A","B","C","D","E"},0)-1)*3+2),INDEX(교과배치표!$C:$Q,MATCH(J5565,교과배치표!$B:$B,0),(MATCH(M5565,{"A","B","C","D","E"},0)-1)*3+2))),"")</f>
        <v/>
      </c>
      <c r="T5565" s="26" t="str">
        <f t="array" ref="T5565">IFERROR(IF(OR(J5565="",M5565="",F5565=""),"",IF(F5565="학생부종합",INDEX(종합배치표!$C:$Q,MATCH(J5565,종합배치표!$B:$B,0),(MATCH(M5565,{"A","B","C","D","E"},0)-1)*3+3),INDEX(교과배치표!$C:$Q,MATCH(J5565,교과배치표!$B:$B,0),(MATCH(M5565,{"A","B","C","D","E"},0)-1)*3+3))),"")</f>
        <v/>
      </c>
    </row>
    <row r="5566" spans="2:20" ht="14.25" customHeight="1">
      <c r="B5566" s="20">
        <v>6743</v>
      </c>
      <c r="C5566" s="21" t="s">
        <v>170</v>
      </c>
      <c r="D5566" s="21" t="s">
        <v>1794</v>
      </c>
      <c r="E5566" s="21" t="s">
        <v>1795</v>
      </c>
      <c r="F5566" s="21" t="s">
        <v>24</v>
      </c>
      <c r="G5566" s="21" t="s">
        <v>1773</v>
      </c>
      <c r="H5566" s="21" t="s">
        <v>155</v>
      </c>
      <c r="I5566" s="21" t="s">
        <v>27</v>
      </c>
      <c r="J5566" s="23"/>
      <c r="K5566" s="24">
        <v>10</v>
      </c>
      <c r="M5566" s="25" t="str">
        <f>IF(I5566="","",IF(I5566="인문",성적입력!$C$8,성적입력!$C$9))</f>
        <v>A</v>
      </c>
      <c r="N5566" s="26">
        <f>성적입력!$C$15</f>
        <v>3</v>
      </c>
      <c r="P5566" s="27" t="str">
        <f t="shared" si="180"/>
        <v/>
      </c>
      <c r="R5566" s="26" t="str">
        <f t="array" ref="R5566">IFERROR(IF(OR(J5566="",M5566="",F5566=""),"",IF(F5566="학생부종합",INDEX(종합배치표!$C:$Q,MATCH(J5566,종합배치표!$B:$B,0),(MATCH(M5566,{"A","B","C","D","E"},0)-1)*3+1),INDEX(교과배치표!$C:$Q,MATCH(J5566,교과배치표!$B:$B,0),(MATCH(M5566,{"A","B","C","D","E"},0)-1)*3+1))),"")</f>
        <v/>
      </c>
      <c r="S5566" s="26" t="str">
        <f t="array" ref="S5566">IFERROR(IF(OR(J5566="",M5566="",F5566=""),"",IF(F5566="학생부종합",INDEX(종합배치표!$C:$Q,MATCH(J5566,종합배치표!$B:$B,0),(MATCH(M5566,{"A","B","C","D","E"},0)-1)*3+2),INDEX(교과배치표!$C:$Q,MATCH(J5566,교과배치표!$B:$B,0),(MATCH(M5566,{"A","B","C","D","E"},0)-1)*3+2))),"")</f>
        <v/>
      </c>
      <c r="T5566" s="26" t="str">
        <f t="array" ref="T5566">IFERROR(IF(OR(J5566="",M5566="",F5566=""),"",IF(F5566="학생부종합",INDEX(종합배치표!$C:$Q,MATCH(J5566,종합배치표!$B:$B,0),(MATCH(M5566,{"A","B","C","D","E"},0)-1)*3+3),INDEX(교과배치표!$C:$Q,MATCH(J5566,교과배치표!$B:$B,0),(MATCH(M5566,{"A","B","C","D","E"},0)-1)*3+3))),"")</f>
        <v/>
      </c>
    </row>
    <row r="5567" spans="2:20" ht="14.25" customHeight="1">
      <c r="B5567" s="20">
        <v>6744</v>
      </c>
      <c r="C5567" s="21" t="s">
        <v>170</v>
      </c>
      <c r="D5567" s="21" t="s">
        <v>1794</v>
      </c>
      <c r="E5567" s="21" t="s">
        <v>1795</v>
      </c>
      <c r="F5567" s="21" t="s">
        <v>68</v>
      </c>
      <c r="G5567" s="21" t="s">
        <v>1796</v>
      </c>
      <c r="H5567" s="21" t="s">
        <v>1799</v>
      </c>
      <c r="I5567" s="21" t="s">
        <v>60</v>
      </c>
      <c r="J5567" s="23"/>
      <c r="K5567" s="24">
        <v>7</v>
      </c>
      <c r="M5567" s="25" t="str">
        <f>IF(I5567="","",IF(I5567="인문",성적입력!$C$8,성적입력!$C$9))</f>
        <v>A</v>
      </c>
      <c r="N5567" s="26">
        <f>성적입력!$C$15</f>
        <v>3</v>
      </c>
      <c r="P5567" s="27" t="str">
        <f t="shared" si="180"/>
        <v/>
      </c>
      <c r="R5567" s="26" t="str">
        <f t="array" ref="R5567">IFERROR(IF(OR(J5567="",M5567="",F5567=""),"",IF(F5567="학생부종합",INDEX(종합배치표!$C:$Q,MATCH(J5567,종합배치표!$B:$B,0),(MATCH(M5567,{"A","B","C","D","E"},0)-1)*3+1),INDEX(교과배치표!$C:$Q,MATCH(J5567,교과배치표!$B:$B,0),(MATCH(M5567,{"A","B","C","D","E"},0)-1)*3+1))),"")</f>
        <v/>
      </c>
      <c r="S5567" s="26" t="str">
        <f t="array" ref="S5567">IFERROR(IF(OR(J5567="",M5567="",F5567=""),"",IF(F5567="학생부종합",INDEX(종합배치표!$C:$Q,MATCH(J5567,종합배치표!$B:$B,0),(MATCH(M5567,{"A","B","C","D","E"},0)-1)*3+2),INDEX(교과배치표!$C:$Q,MATCH(J5567,교과배치표!$B:$B,0),(MATCH(M5567,{"A","B","C","D","E"},0)-1)*3+2))),"")</f>
        <v/>
      </c>
      <c r="T5567" s="26" t="str">
        <f t="array" ref="T5567">IFERROR(IF(OR(J5567="",M5567="",F5567=""),"",IF(F5567="학생부종합",INDEX(종합배치표!$C:$Q,MATCH(J5567,종합배치표!$B:$B,0),(MATCH(M5567,{"A","B","C","D","E"},0)-1)*3+3),INDEX(교과배치표!$C:$Q,MATCH(J5567,교과배치표!$B:$B,0),(MATCH(M5567,{"A","B","C","D","E"},0)-1)*3+3))),"")</f>
        <v/>
      </c>
    </row>
    <row r="5568" spans="2:20" ht="14.25" customHeight="1">
      <c r="B5568" s="20">
        <v>6745</v>
      </c>
      <c r="C5568" s="21" t="s">
        <v>170</v>
      </c>
      <c r="D5568" s="21" t="s">
        <v>1794</v>
      </c>
      <c r="E5568" s="21" t="s">
        <v>1795</v>
      </c>
      <c r="F5568" s="21" t="s">
        <v>24</v>
      </c>
      <c r="G5568" s="21" t="s">
        <v>1773</v>
      </c>
      <c r="H5568" s="21" t="s">
        <v>1799</v>
      </c>
      <c r="I5568" s="21" t="s">
        <v>60</v>
      </c>
      <c r="J5568" s="23"/>
      <c r="K5568" s="24">
        <v>5</v>
      </c>
      <c r="M5568" s="25" t="str">
        <f>IF(I5568="","",IF(I5568="인문",성적입력!$C$8,성적입력!$C$9))</f>
        <v>A</v>
      </c>
      <c r="N5568" s="26">
        <f>성적입력!$C$15</f>
        <v>3</v>
      </c>
      <c r="P5568" s="27" t="str">
        <f t="shared" si="180"/>
        <v/>
      </c>
      <c r="R5568" s="26" t="str">
        <f t="array" ref="R5568">IFERROR(IF(OR(J5568="",M5568="",F5568=""),"",IF(F5568="학생부종합",INDEX(종합배치표!$C:$Q,MATCH(J5568,종합배치표!$B:$B,0),(MATCH(M5568,{"A","B","C","D","E"},0)-1)*3+1),INDEX(교과배치표!$C:$Q,MATCH(J5568,교과배치표!$B:$B,0),(MATCH(M5568,{"A","B","C","D","E"},0)-1)*3+1))),"")</f>
        <v/>
      </c>
      <c r="S5568" s="26" t="str">
        <f t="array" ref="S5568">IFERROR(IF(OR(J5568="",M5568="",F5568=""),"",IF(F5568="학생부종합",INDEX(종합배치표!$C:$Q,MATCH(J5568,종합배치표!$B:$B,0),(MATCH(M5568,{"A","B","C","D","E"},0)-1)*3+2),INDEX(교과배치표!$C:$Q,MATCH(J5568,교과배치표!$B:$B,0),(MATCH(M5568,{"A","B","C","D","E"},0)-1)*3+2))),"")</f>
        <v/>
      </c>
      <c r="T5568" s="26" t="str">
        <f t="array" ref="T5568">IFERROR(IF(OR(J5568="",M5568="",F5568=""),"",IF(F5568="학생부종합",INDEX(종합배치표!$C:$Q,MATCH(J5568,종합배치표!$B:$B,0),(MATCH(M5568,{"A","B","C","D","E"},0)-1)*3+3),INDEX(교과배치표!$C:$Q,MATCH(J5568,교과배치표!$B:$B,0),(MATCH(M5568,{"A","B","C","D","E"},0)-1)*3+3))),"")</f>
        <v/>
      </c>
    </row>
    <row r="5569" spans="2:20" ht="14.25" customHeight="1">
      <c r="B5569" s="20">
        <v>6746</v>
      </c>
      <c r="C5569" s="21" t="s">
        <v>170</v>
      </c>
      <c r="D5569" s="21" t="s">
        <v>1794</v>
      </c>
      <c r="E5569" s="21" t="s">
        <v>1795</v>
      </c>
      <c r="F5569" s="21" t="s">
        <v>24</v>
      </c>
      <c r="G5569" s="21" t="s">
        <v>1800</v>
      </c>
      <c r="H5569" s="29" t="s">
        <v>1801</v>
      </c>
      <c r="I5569" s="21" t="s">
        <v>60</v>
      </c>
      <c r="J5569" s="23"/>
      <c r="K5569" s="39" t="s">
        <v>1143</v>
      </c>
      <c r="M5569" s="25" t="str">
        <f>IF(I5569="","",IF(I5569="인문",성적입력!$C$8,성적입력!$C$9))</f>
        <v>A</v>
      </c>
      <c r="N5569" s="26">
        <f>성적입력!$C$15</f>
        <v>3</v>
      </c>
      <c r="P5569" s="27" t="str">
        <f t="shared" si="180"/>
        <v/>
      </c>
      <c r="R5569" s="26" t="str">
        <f t="array" ref="R5569">IFERROR(IF(OR(J5569="",M5569="",F5569=""),"",IF(F5569="학생부종합",INDEX(종합배치표!$C:$Q,MATCH(J5569,종합배치표!$B:$B,0),(MATCH(M5569,{"A","B","C","D","E"},0)-1)*3+1),INDEX(교과배치표!$C:$Q,MATCH(J5569,교과배치표!$B:$B,0),(MATCH(M5569,{"A","B","C","D","E"},0)-1)*3+1))),"")</f>
        <v/>
      </c>
      <c r="S5569" s="26" t="str">
        <f t="array" ref="S5569">IFERROR(IF(OR(J5569="",M5569="",F5569=""),"",IF(F5569="학생부종합",INDEX(종합배치표!$C:$Q,MATCH(J5569,종합배치표!$B:$B,0),(MATCH(M5569,{"A","B","C","D","E"},0)-1)*3+2),INDEX(교과배치표!$C:$Q,MATCH(J5569,교과배치표!$B:$B,0),(MATCH(M5569,{"A","B","C","D","E"},0)-1)*3+2))),"")</f>
        <v/>
      </c>
      <c r="T5569" s="26" t="str">
        <f t="array" ref="T5569">IFERROR(IF(OR(J5569="",M5569="",F5569=""),"",IF(F5569="학생부종합",INDEX(종합배치표!$C:$Q,MATCH(J5569,종합배치표!$B:$B,0),(MATCH(M5569,{"A","B","C","D","E"},0)-1)*3+3),INDEX(교과배치표!$C:$Q,MATCH(J5569,교과배치표!$B:$B,0),(MATCH(M5569,{"A","B","C","D","E"},0)-1)*3+3))),"")</f>
        <v/>
      </c>
    </row>
    <row r="5570" spans="2:20" ht="14.25" customHeight="1">
      <c r="B5570" s="20">
        <v>6747</v>
      </c>
      <c r="C5570" s="21" t="s">
        <v>170</v>
      </c>
      <c r="D5570" s="21" t="s">
        <v>1794</v>
      </c>
      <c r="E5570" s="21" t="s">
        <v>1795</v>
      </c>
      <c r="F5570" s="21" t="s">
        <v>68</v>
      </c>
      <c r="G5570" s="21" t="s">
        <v>1796</v>
      </c>
      <c r="H5570" s="29" t="s">
        <v>1802</v>
      </c>
      <c r="I5570" s="21" t="s">
        <v>60</v>
      </c>
      <c r="J5570" s="23"/>
      <c r="K5570" s="24">
        <v>20</v>
      </c>
      <c r="M5570" s="25" t="str">
        <f>IF(I5570="","",IF(I5570="인문",성적입력!$C$8,성적입력!$C$9))</f>
        <v>A</v>
      </c>
      <c r="N5570" s="26">
        <f>성적입력!$C$15</f>
        <v>3</v>
      </c>
      <c r="P5570" s="27" t="str">
        <f t="shared" si="180"/>
        <v/>
      </c>
      <c r="R5570" s="26" t="str">
        <f t="array" ref="R5570">IFERROR(IF(OR(J5570="",M5570="",F5570=""),"",IF(F5570="학생부종합",INDEX(종합배치표!$C:$Q,MATCH(J5570,종합배치표!$B:$B,0),(MATCH(M5570,{"A","B","C","D","E"},0)-1)*3+1),INDEX(교과배치표!$C:$Q,MATCH(J5570,교과배치표!$B:$B,0),(MATCH(M5570,{"A","B","C","D","E"},0)-1)*3+1))),"")</f>
        <v/>
      </c>
      <c r="S5570" s="26" t="str">
        <f t="array" ref="S5570">IFERROR(IF(OR(J5570="",M5570="",F5570=""),"",IF(F5570="학생부종합",INDEX(종합배치표!$C:$Q,MATCH(J5570,종합배치표!$B:$B,0),(MATCH(M5570,{"A","B","C","D","E"},0)-1)*3+2),INDEX(교과배치표!$C:$Q,MATCH(J5570,교과배치표!$B:$B,0),(MATCH(M5570,{"A","B","C","D","E"},0)-1)*3+2))),"")</f>
        <v/>
      </c>
      <c r="T5570" s="26" t="str">
        <f t="array" ref="T5570">IFERROR(IF(OR(J5570="",M5570="",F5570=""),"",IF(F5570="학생부종합",INDEX(종합배치표!$C:$Q,MATCH(J5570,종합배치표!$B:$B,0),(MATCH(M5570,{"A","B","C","D","E"},0)-1)*3+3),INDEX(교과배치표!$C:$Q,MATCH(J5570,교과배치표!$B:$B,0),(MATCH(M5570,{"A","B","C","D","E"},0)-1)*3+3))),"")</f>
        <v/>
      </c>
    </row>
    <row r="5571" spans="2:20" ht="14.25" customHeight="1">
      <c r="B5571" s="20">
        <v>6748</v>
      </c>
      <c r="C5571" s="21" t="s">
        <v>170</v>
      </c>
      <c r="D5571" s="21" t="s">
        <v>1794</v>
      </c>
      <c r="E5571" s="21" t="s">
        <v>1795</v>
      </c>
      <c r="F5571" s="21" t="s">
        <v>24</v>
      </c>
      <c r="G5571" s="21" t="s">
        <v>1773</v>
      </c>
      <c r="H5571" s="29" t="s">
        <v>1802</v>
      </c>
      <c r="I5571" s="21" t="s">
        <v>60</v>
      </c>
      <c r="J5571" s="23"/>
      <c r="K5571" s="24">
        <v>17</v>
      </c>
      <c r="M5571" s="25" t="str">
        <f>IF(I5571="","",IF(I5571="인문",성적입력!$C$8,성적입력!$C$9))</f>
        <v>A</v>
      </c>
      <c r="N5571" s="26">
        <f>성적입력!$C$15</f>
        <v>3</v>
      </c>
      <c r="P5571" s="27" t="str">
        <f t="shared" si="180"/>
        <v/>
      </c>
      <c r="R5571" s="26" t="str">
        <f t="array" ref="R5571">IFERROR(IF(OR(J5571="",M5571="",F5571=""),"",IF(F5571="학생부종합",INDEX(종합배치표!$C:$Q,MATCH(J5571,종합배치표!$B:$B,0),(MATCH(M5571,{"A","B","C","D","E"},0)-1)*3+1),INDEX(교과배치표!$C:$Q,MATCH(J5571,교과배치표!$B:$B,0),(MATCH(M5571,{"A","B","C","D","E"},0)-1)*3+1))),"")</f>
        <v/>
      </c>
      <c r="S5571" s="26" t="str">
        <f t="array" ref="S5571">IFERROR(IF(OR(J5571="",M5571="",F5571=""),"",IF(F5571="학생부종합",INDEX(종합배치표!$C:$Q,MATCH(J5571,종합배치표!$B:$B,0),(MATCH(M5571,{"A","B","C","D","E"},0)-1)*3+2),INDEX(교과배치표!$C:$Q,MATCH(J5571,교과배치표!$B:$B,0),(MATCH(M5571,{"A","B","C","D","E"},0)-1)*3+2))),"")</f>
        <v/>
      </c>
      <c r="T5571" s="26" t="str">
        <f t="array" ref="T5571">IFERROR(IF(OR(J5571="",M5571="",F5571=""),"",IF(F5571="학생부종합",INDEX(종합배치표!$C:$Q,MATCH(J5571,종합배치표!$B:$B,0),(MATCH(M5571,{"A","B","C","D","E"},0)-1)*3+3),INDEX(교과배치표!$C:$Q,MATCH(J5571,교과배치표!$B:$B,0),(MATCH(M5571,{"A","B","C","D","E"},0)-1)*3+3))),"")</f>
        <v/>
      </c>
    </row>
    <row r="5572" spans="2:20" ht="14.25" customHeight="1">
      <c r="B5572" s="20">
        <v>6749</v>
      </c>
      <c r="C5572" s="21" t="s">
        <v>170</v>
      </c>
      <c r="D5572" s="21" t="s">
        <v>1794</v>
      </c>
      <c r="E5572" s="21" t="s">
        <v>1795</v>
      </c>
      <c r="F5572" s="21" t="s">
        <v>68</v>
      </c>
      <c r="G5572" s="21" t="s">
        <v>1796</v>
      </c>
      <c r="H5572" s="21" t="s">
        <v>1803</v>
      </c>
      <c r="I5572" s="21" t="s">
        <v>27</v>
      </c>
      <c r="J5572" s="23"/>
      <c r="K5572" s="24">
        <v>20</v>
      </c>
      <c r="M5572" s="25" t="str">
        <f>IF(I5572="","",IF(I5572="인문",성적입력!$C$8,성적입력!$C$9))</f>
        <v>A</v>
      </c>
      <c r="N5572" s="26">
        <f>성적입력!$C$15</f>
        <v>3</v>
      </c>
      <c r="P5572" s="27" t="str">
        <f t="shared" si="180"/>
        <v/>
      </c>
      <c r="R5572" s="26" t="str">
        <f t="array" ref="R5572">IFERROR(IF(OR(J5572="",M5572="",F5572=""),"",IF(F5572="학생부종합",INDEX(종합배치표!$C:$Q,MATCH(J5572,종합배치표!$B:$B,0),(MATCH(M5572,{"A","B","C","D","E"},0)-1)*3+1),INDEX(교과배치표!$C:$Q,MATCH(J5572,교과배치표!$B:$B,0),(MATCH(M5572,{"A","B","C","D","E"},0)-1)*3+1))),"")</f>
        <v/>
      </c>
      <c r="S5572" s="26" t="str">
        <f t="array" ref="S5572">IFERROR(IF(OR(J5572="",M5572="",F5572=""),"",IF(F5572="학생부종합",INDEX(종합배치표!$C:$Q,MATCH(J5572,종합배치표!$B:$B,0),(MATCH(M5572,{"A","B","C","D","E"},0)-1)*3+2),INDEX(교과배치표!$C:$Q,MATCH(J5572,교과배치표!$B:$B,0),(MATCH(M5572,{"A","B","C","D","E"},0)-1)*3+2))),"")</f>
        <v/>
      </c>
      <c r="T5572" s="26" t="str">
        <f t="array" ref="T5572">IFERROR(IF(OR(J5572="",M5572="",F5572=""),"",IF(F5572="학생부종합",INDEX(종합배치표!$C:$Q,MATCH(J5572,종합배치표!$B:$B,0),(MATCH(M5572,{"A","B","C","D","E"},0)-1)*3+3),INDEX(교과배치표!$C:$Q,MATCH(J5572,교과배치표!$B:$B,0),(MATCH(M5572,{"A","B","C","D","E"},0)-1)*3+3))),"")</f>
        <v/>
      </c>
    </row>
    <row r="5573" spans="2:20" ht="14.25" customHeight="1">
      <c r="B5573" s="20">
        <v>6750</v>
      </c>
      <c r="C5573" s="21" t="s">
        <v>170</v>
      </c>
      <c r="D5573" s="21" t="s">
        <v>1794</v>
      </c>
      <c r="E5573" s="21" t="s">
        <v>1795</v>
      </c>
      <c r="F5573" s="21" t="s">
        <v>24</v>
      </c>
      <c r="G5573" s="21" t="s">
        <v>1773</v>
      </c>
      <c r="H5573" s="21" t="s">
        <v>1803</v>
      </c>
      <c r="I5573" s="21" t="s">
        <v>27</v>
      </c>
      <c r="J5573" s="23"/>
      <c r="K5573" s="24">
        <v>40</v>
      </c>
      <c r="M5573" s="25" t="str">
        <f>IF(I5573="","",IF(I5573="인문",성적입력!$C$8,성적입력!$C$9))</f>
        <v>A</v>
      </c>
      <c r="N5573" s="26">
        <f>성적입력!$C$15</f>
        <v>3</v>
      </c>
      <c r="P5573" s="27" t="str">
        <f t="shared" ref="P5573:P5636" si="181">IF(OR(J5573="",N5573="",M5573=""),"",IF(N5573&lt;=T5573,"안정",IF(N5573&lt;=S5573,"적정",IF(N5573&lt;=R5573,"소신","상향"))))</f>
        <v/>
      </c>
      <c r="R5573" s="26" t="str">
        <f t="array" ref="R5573">IFERROR(IF(OR(J5573="",M5573="",F5573=""),"",IF(F5573="학생부종합",INDEX(종합배치표!$C:$Q,MATCH(J5573,종합배치표!$B:$B,0),(MATCH(M5573,{"A","B","C","D","E"},0)-1)*3+1),INDEX(교과배치표!$C:$Q,MATCH(J5573,교과배치표!$B:$B,0),(MATCH(M5573,{"A","B","C","D","E"},0)-1)*3+1))),"")</f>
        <v/>
      </c>
      <c r="S5573" s="26" t="str">
        <f t="array" ref="S5573">IFERROR(IF(OR(J5573="",M5573="",F5573=""),"",IF(F5573="학생부종합",INDEX(종합배치표!$C:$Q,MATCH(J5573,종합배치표!$B:$B,0),(MATCH(M5573,{"A","B","C","D","E"},0)-1)*3+2),INDEX(교과배치표!$C:$Q,MATCH(J5573,교과배치표!$B:$B,0),(MATCH(M5573,{"A","B","C","D","E"},0)-1)*3+2))),"")</f>
        <v/>
      </c>
      <c r="T5573" s="26" t="str">
        <f t="array" ref="T5573">IFERROR(IF(OR(J5573="",M5573="",F5573=""),"",IF(F5573="학생부종합",INDEX(종합배치표!$C:$Q,MATCH(J5573,종합배치표!$B:$B,0),(MATCH(M5573,{"A","B","C","D","E"},0)-1)*3+3),INDEX(교과배치표!$C:$Q,MATCH(J5573,교과배치표!$B:$B,0),(MATCH(M5573,{"A","B","C","D","E"},0)-1)*3+3))),"")</f>
        <v/>
      </c>
    </row>
    <row r="5574" spans="2:20" ht="14.25" customHeight="1">
      <c r="B5574" s="20">
        <v>6751</v>
      </c>
      <c r="C5574" s="21" t="s">
        <v>170</v>
      </c>
      <c r="D5574" s="21" t="s">
        <v>1794</v>
      </c>
      <c r="E5574" s="21" t="s">
        <v>1795</v>
      </c>
      <c r="F5574" s="21" t="s">
        <v>68</v>
      </c>
      <c r="G5574" s="21" t="s">
        <v>1796</v>
      </c>
      <c r="H5574" s="21" t="s">
        <v>198</v>
      </c>
      <c r="I5574" s="21" t="s">
        <v>60</v>
      </c>
      <c r="J5574" s="23"/>
      <c r="K5574" s="24">
        <v>27</v>
      </c>
      <c r="M5574" s="25" t="str">
        <f>IF(I5574="","",IF(I5574="인문",성적입력!$C$8,성적입력!$C$9))</f>
        <v>A</v>
      </c>
      <c r="N5574" s="26">
        <f>성적입력!$C$15</f>
        <v>3</v>
      </c>
      <c r="P5574" s="27" t="str">
        <f t="shared" si="181"/>
        <v/>
      </c>
      <c r="R5574" s="26" t="str">
        <f t="array" ref="R5574">IFERROR(IF(OR(J5574="",M5574="",F5574=""),"",IF(F5574="학생부종합",INDEX(종합배치표!$C:$Q,MATCH(J5574,종합배치표!$B:$B,0),(MATCH(M5574,{"A","B","C","D","E"},0)-1)*3+1),INDEX(교과배치표!$C:$Q,MATCH(J5574,교과배치표!$B:$B,0),(MATCH(M5574,{"A","B","C","D","E"},0)-1)*3+1))),"")</f>
        <v/>
      </c>
      <c r="S5574" s="26" t="str">
        <f t="array" ref="S5574">IFERROR(IF(OR(J5574="",M5574="",F5574=""),"",IF(F5574="학생부종합",INDEX(종합배치표!$C:$Q,MATCH(J5574,종합배치표!$B:$B,0),(MATCH(M5574,{"A","B","C","D","E"},0)-1)*3+2),INDEX(교과배치표!$C:$Q,MATCH(J5574,교과배치표!$B:$B,0),(MATCH(M5574,{"A","B","C","D","E"},0)-1)*3+2))),"")</f>
        <v/>
      </c>
      <c r="T5574" s="26" t="str">
        <f t="array" ref="T5574">IFERROR(IF(OR(J5574="",M5574="",F5574=""),"",IF(F5574="학생부종합",INDEX(종합배치표!$C:$Q,MATCH(J5574,종합배치표!$B:$B,0),(MATCH(M5574,{"A","B","C","D","E"},0)-1)*3+3),INDEX(교과배치표!$C:$Q,MATCH(J5574,교과배치표!$B:$B,0),(MATCH(M5574,{"A","B","C","D","E"},0)-1)*3+3))),"")</f>
        <v/>
      </c>
    </row>
    <row r="5575" spans="2:20" ht="14.25" customHeight="1">
      <c r="B5575" s="20">
        <v>6752</v>
      </c>
      <c r="C5575" s="21" t="s">
        <v>170</v>
      </c>
      <c r="D5575" s="21" t="s">
        <v>1794</v>
      </c>
      <c r="E5575" s="21" t="s">
        <v>1795</v>
      </c>
      <c r="F5575" s="21" t="s">
        <v>24</v>
      </c>
      <c r="G5575" s="21" t="s">
        <v>1773</v>
      </c>
      <c r="H5575" s="21" t="s">
        <v>198</v>
      </c>
      <c r="I5575" s="21" t="s">
        <v>60</v>
      </c>
      <c r="J5575" s="23"/>
      <c r="K5575" s="24">
        <v>14</v>
      </c>
      <c r="M5575" s="25" t="str">
        <f>IF(I5575="","",IF(I5575="인문",성적입력!$C$8,성적입력!$C$9))</f>
        <v>A</v>
      </c>
      <c r="N5575" s="26">
        <f>성적입력!$C$15</f>
        <v>3</v>
      </c>
      <c r="P5575" s="27" t="str">
        <f t="shared" si="181"/>
        <v/>
      </c>
      <c r="R5575" s="26" t="str">
        <f t="array" ref="R5575">IFERROR(IF(OR(J5575="",M5575="",F5575=""),"",IF(F5575="학생부종합",INDEX(종합배치표!$C:$Q,MATCH(J5575,종합배치표!$B:$B,0),(MATCH(M5575,{"A","B","C","D","E"},0)-1)*3+1),INDEX(교과배치표!$C:$Q,MATCH(J5575,교과배치표!$B:$B,0),(MATCH(M5575,{"A","B","C","D","E"},0)-1)*3+1))),"")</f>
        <v/>
      </c>
      <c r="S5575" s="26" t="str">
        <f t="array" ref="S5575">IFERROR(IF(OR(J5575="",M5575="",F5575=""),"",IF(F5575="학생부종합",INDEX(종합배치표!$C:$Q,MATCH(J5575,종합배치표!$B:$B,0),(MATCH(M5575,{"A","B","C","D","E"},0)-1)*3+2),INDEX(교과배치표!$C:$Q,MATCH(J5575,교과배치표!$B:$B,0),(MATCH(M5575,{"A","B","C","D","E"},0)-1)*3+2))),"")</f>
        <v/>
      </c>
      <c r="T5575" s="26" t="str">
        <f t="array" ref="T5575">IFERROR(IF(OR(J5575="",M5575="",F5575=""),"",IF(F5575="학생부종합",INDEX(종합배치표!$C:$Q,MATCH(J5575,종합배치표!$B:$B,0),(MATCH(M5575,{"A","B","C","D","E"},0)-1)*3+3),INDEX(교과배치표!$C:$Q,MATCH(J5575,교과배치표!$B:$B,0),(MATCH(M5575,{"A","B","C","D","E"},0)-1)*3+3))),"")</f>
        <v/>
      </c>
    </row>
    <row r="5576" spans="2:20" ht="14.25" customHeight="1">
      <c r="B5576" s="20">
        <v>6753</v>
      </c>
      <c r="C5576" s="21" t="s">
        <v>170</v>
      </c>
      <c r="D5576" s="21" t="s">
        <v>1794</v>
      </c>
      <c r="E5576" s="21" t="s">
        <v>1795</v>
      </c>
      <c r="F5576" s="21" t="s">
        <v>24</v>
      </c>
      <c r="G5576" s="21" t="s">
        <v>1773</v>
      </c>
      <c r="H5576" s="21" t="s">
        <v>1804</v>
      </c>
      <c r="I5576" s="21" t="s">
        <v>514</v>
      </c>
      <c r="J5576" s="23"/>
      <c r="K5576" s="24">
        <v>18</v>
      </c>
      <c r="M5576" s="25" t="str">
        <f>IF(I5576="","",IF(I5576="인문",성적입력!$C$8,성적입력!$C$9))</f>
        <v>A</v>
      </c>
      <c r="N5576" s="26">
        <f>성적입력!$C$15</f>
        <v>3</v>
      </c>
      <c r="P5576" s="27" t="str">
        <f t="shared" si="181"/>
        <v/>
      </c>
      <c r="R5576" s="26" t="str">
        <f t="array" ref="R5576">IFERROR(IF(OR(J5576="",M5576="",F5576=""),"",IF(F5576="학생부종합",INDEX(종합배치표!$C:$Q,MATCH(J5576,종합배치표!$B:$B,0),(MATCH(M5576,{"A","B","C","D","E"},0)-1)*3+1),INDEX(교과배치표!$C:$Q,MATCH(J5576,교과배치표!$B:$B,0),(MATCH(M5576,{"A","B","C","D","E"},0)-1)*3+1))),"")</f>
        <v/>
      </c>
      <c r="S5576" s="26" t="str">
        <f t="array" ref="S5576">IFERROR(IF(OR(J5576="",M5576="",F5576=""),"",IF(F5576="학생부종합",INDEX(종합배치표!$C:$Q,MATCH(J5576,종합배치표!$B:$B,0),(MATCH(M5576,{"A","B","C","D","E"},0)-1)*3+2),INDEX(교과배치표!$C:$Q,MATCH(J5576,교과배치표!$B:$B,0),(MATCH(M5576,{"A","B","C","D","E"},0)-1)*3+2))),"")</f>
        <v/>
      </c>
      <c r="T5576" s="26" t="str">
        <f t="array" ref="T5576">IFERROR(IF(OR(J5576="",M5576="",F5576=""),"",IF(F5576="학생부종합",INDEX(종합배치표!$C:$Q,MATCH(J5576,종합배치표!$B:$B,0),(MATCH(M5576,{"A","B","C","D","E"},0)-1)*3+3),INDEX(교과배치표!$C:$Q,MATCH(J5576,교과배치표!$B:$B,0),(MATCH(M5576,{"A","B","C","D","E"},0)-1)*3+3))),"")</f>
        <v/>
      </c>
    </row>
    <row r="5577" spans="2:20" ht="14.25" customHeight="1">
      <c r="B5577" s="20">
        <v>6754</v>
      </c>
      <c r="C5577" s="21" t="s">
        <v>170</v>
      </c>
      <c r="D5577" s="21" t="s">
        <v>1794</v>
      </c>
      <c r="E5577" s="21" t="s">
        <v>1795</v>
      </c>
      <c r="F5577" s="21" t="s">
        <v>68</v>
      </c>
      <c r="G5577" s="21" t="s">
        <v>1796</v>
      </c>
      <c r="H5577" s="21" t="s">
        <v>1262</v>
      </c>
      <c r="I5577" s="21" t="s">
        <v>60</v>
      </c>
      <c r="J5577" s="23"/>
      <c r="K5577" s="24">
        <v>11</v>
      </c>
      <c r="M5577" s="25" t="str">
        <f>IF(I5577="","",IF(I5577="인문",성적입력!$C$8,성적입력!$C$9))</f>
        <v>A</v>
      </c>
      <c r="N5577" s="26">
        <f>성적입력!$C$15</f>
        <v>3</v>
      </c>
      <c r="P5577" s="27" t="str">
        <f t="shared" si="181"/>
        <v/>
      </c>
      <c r="R5577" s="26" t="str">
        <f t="array" ref="R5577">IFERROR(IF(OR(J5577="",M5577="",F5577=""),"",IF(F5577="학생부종합",INDEX(종합배치표!$C:$Q,MATCH(J5577,종합배치표!$B:$B,0),(MATCH(M5577,{"A","B","C","D","E"},0)-1)*3+1),INDEX(교과배치표!$C:$Q,MATCH(J5577,교과배치표!$B:$B,0),(MATCH(M5577,{"A","B","C","D","E"},0)-1)*3+1))),"")</f>
        <v/>
      </c>
      <c r="S5577" s="26" t="str">
        <f t="array" ref="S5577">IFERROR(IF(OR(J5577="",M5577="",F5577=""),"",IF(F5577="학생부종합",INDEX(종합배치표!$C:$Q,MATCH(J5577,종합배치표!$B:$B,0),(MATCH(M5577,{"A","B","C","D","E"},0)-1)*3+2),INDEX(교과배치표!$C:$Q,MATCH(J5577,교과배치표!$B:$B,0),(MATCH(M5577,{"A","B","C","D","E"},0)-1)*3+2))),"")</f>
        <v/>
      </c>
      <c r="T5577" s="26" t="str">
        <f t="array" ref="T5577">IFERROR(IF(OR(J5577="",M5577="",F5577=""),"",IF(F5577="학생부종합",INDEX(종합배치표!$C:$Q,MATCH(J5577,종합배치표!$B:$B,0),(MATCH(M5577,{"A","B","C","D","E"},0)-1)*3+3),INDEX(교과배치표!$C:$Q,MATCH(J5577,교과배치표!$B:$B,0),(MATCH(M5577,{"A","B","C","D","E"},0)-1)*3+3))),"")</f>
        <v/>
      </c>
    </row>
    <row r="5578" spans="2:20" ht="14.25" customHeight="1">
      <c r="B5578" s="20">
        <v>6755</v>
      </c>
      <c r="C5578" s="21" t="s">
        <v>170</v>
      </c>
      <c r="D5578" s="21" t="s">
        <v>1794</v>
      </c>
      <c r="E5578" s="21" t="s">
        <v>1795</v>
      </c>
      <c r="F5578" s="21" t="s">
        <v>24</v>
      </c>
      <c r="G5578" s="21" t="s">
        <v>1773</v>
      </c>
      <c r="H5578" s="21" t="s">
        <v>1262</v>
      </c>
      <c r="I5578" s="21" t="s">
        <v>60</v>
      </c>
      <c r="J5578" s="23"/>
      <c r="K5578" s="24">
        <v>5</v>
      </c>
      <c r="M5578" s="25" t="str">
        <f>IF(I5578="","",IF(I5578="인문",성적입력!$C$8,성적입력!$C$9))</f>
        <v>A</v>
      </c>
      <c r="N5578" s="26">
        <f>성적입력!$C$15</f>
        <v>3</v>
      </c>
      <c r="P5578" s="27" t="str">
        <f t="shared" si="181"/>
        <v/>
      </c>
      <c r="R5578" s="26" t="str">
        <f t="array" ref="R5578">IFERROR(IF(OR(J5578="",M5578="",F5578=""),"",IF(F5578="학생부종합",INDEX(종합배치표!$C:$Q,MATCH(J5578,종합배치표!$B:$B,0),(MATCH(M5578,{"A","B","C","D","E"},0)-1)*3+1),INDEX(교과배치표!$C:$Q,MATCH(J5578,교과배치표!$B:$B,0),(MATCH(M5578,{"A","B","C","D","E"},0)-1)*3+1))),"")</f>
        <v/>
      </c>
      <c r="S5578" s="26" t="str">
        <f t="array" ref="S5578">IFERROR(IF(OR(J5578="",M5578="",F5578=""),"",IF(F5578="학생부종합",INDEX(종합배치표!$C:$Q,MATCH(J5578,종합배치표!$B:$B,0),(MATCH(M5578,{"A","B","C","D","E"},0)-1)*3+2),INDEX(교과배치표!$C:$Q,MATCH(J5578,교과배치표!$B:$B,0),(MATCH(M5578,{"A","B","C","D","E"},0)-1)*3+2))),"")</f>
        <v/>
      </c>
      <c r="T5578" s="26" t="str">
        <f t="array" ref="T5578">IFERROR(IF(OR(J5578="",M5578="",F5578=""),"",IF(F5578="학생부종합",INDEX(종합배치표!$C:$Q,MATCH(J5578,종합배치표!$B:$B,0),(MATCH(M5578,{"A","B","C","D","E"},0)-1)*3+3),INDEX(교과배치표!$C:$Q,MATCH(J5578,교과배치표!$B:$B,0),(MATCH(M5578,{"A","B","C","D","E"},0)-1)*3+3))),"")</f>
        <v/>
      </c>
    </row>
    <row r="5579" spans="2:20" ht="14.25" customHeight="1">
      <c r="B5579" s="20">
        <v>6756</v>
      </c>
      <c r="C5579" s="21" t="s">
        <v>170</v>
      </c>
      <c r="D5579" s="21" t="s">
        <v>1794</v>
      </c>
      <c r="E5579" s="21" t="s">
        <v>1795</v>
      </c>
      <c r="F5579" s="21" t="s">
        <v>68</v>
      </c>
      <c r="G5579" s="21" t="s">
        <v>1796</v>
      </c>
      <c r="H5579" s="21" t="s">
        <v>1249</v>
      </c>
      <c r="I5579" s="21" t="s">
        <v>27</v>
      </c>
      <c r="J5579" s="23"/>
      <c r="K5579" s="24">
        <v>7</v>
      </c>
      <c r="M5579" s="25" t="str">
        <f>IF(I5579="","",IF(I5579="인문",성적입력!$C$8,성적입력!$C$9))</f>
        <v>A</v>
      </c>
      <c r="N5579" s="26">
        <f>성적입력!$C$15</f>
        <v>3</v>
      </c>
      <c r="P5579" s="27" t="str">
        <f t="shared" si="181"/>
        <v/>
      </c>
      <c r="R5579" s="26" t="str">
        <f t="array" ref="R5579">IFERROR(IF(OR(J5579="",M5579="",F5579=""),"",IF(F5579="학생부종합",INDEX(종합배치표!$C:$Q,MATCH(J5579,종합배치표!$B:$B,0),(MATCH(M5579,{"A","B","C","D","E"},0)-1)*3+1),INDEX(교과배치표!$C:$Q,MATCH(J5579,교과배치표!$B:$B,0),(MATCH(M5579,{"A","B","C","D","E"},0)-1)*3+1))),"")</f>
        <v/>
      </c>
      <c r="S5579" s="26" t="str">
        <f t="array" ref="S5579">IFERROR(IF(OR(J5579="",M5579="",F5579=""),"",IF(F5579="학생부종합",INDEX(종합배치표!$C:$Q,MATCH(J5579,종합배치표!$B:$B,0),(MATCH(M5579,{"A","B","C","D","E"},0)-1)*3+2),INDEX(교과배치표!$C:$Q,MATCH(J5579,교과배치표!$B:$B,0),(MATCH(M5579,{"A","B","C","D","E"},0)-1)*3+2))),"")</f>
        <v/>
      </c>
      <c r="T5579" s="26" t="str">
        <f t="array" ref="T5579">IFERROR(IF(OR(J5579="",M5579="",F5579=""),"",IF(F5579="학생부종합",INDEX(종합배치표!$C:$Q,MATCH(J5579,종합배치표!$B:$B,0),(MATCH(M5579,{"A","B","C","D","E"},0)-1)*3+3),INDEX(교과배치표!$C:$Q,MATCH(J5579,교과배치표!$B:$B,0),(MATCH(M5579,{"A","B","C","D","E"},0)-1)*3+3))),"")</f>
        <v/>
      </c>
    </row>
    <row r="5580" spans="2:20" ht="14.25" customHeight="1">
      <c r="B5580" s="20">
        <v>6757</v>
      </c>
      <c r="C5580" s="21" t="s">
        <v>170</v>
      </c>
      <c r="D5580" s="21" t="s">
        <v>1794</v>
      </c>
      <c r="E5580" s="21" t="s">
        <v>1795</v>
      </c>
      <c r="F5580" s="21" t="s">
        <v>24</v>
      </c>
      <c r="G5580" s="21" t="s">
        <v>1773</v>
      </c>
      <c r="H5580" s="21" t="s">
        <v>1249</v>
      </c>
      <c r="I5580" s="21" t="s">
        <v>27</v>
      </c>
      <c r="J5580" s="23"/>
      <c r="K5580" s="24">
        <v>5</v>
      </c>
      <c r="M5580" s="25" t="str">
        <f>IF(I5580="","",IF(I5580="인문",성적입력!$C$8,성적입력!$C$9))</f>
        <v>A</v>
      </c>
      <c r="N5580" s="26">
        <f>성적입력!$C$15</f>
        <v>3</v>
      </c>
      <c r="P5580" s="27" t="str">
        <f t="shared" si="181"/>
        <v/>
      </c>
      <c r="R5580" s="26" t="str">
        <f t="array" ref="R5580">IFERROR(IF(OR(J5580="",M5580="",F5580=""),"",IF(F5580="학생부종합",INDEX(종합배치표!$C:$Q,MATCH(J5580,종합배치표!$B:$B,0),(MATCH(M5580,{"A","B","C","D","E"},0)-1)*3+1),INDEX(교과배치표!$C:$Q,MATCH(J5580,교과배치표!$B:$B,0),(MATCH(M5580,{"A","B","C","D","E"},0)-1)*3+1))),"")</f>
        <v/>
      </c>
      <c r="S5580" s="26" t="str">
        <f t="array" ref="S5580">IFERROR(IF(OR(J5580="",M5580="",F5580=""),"",IF(F5580="학생부종합",INDEX(종합배치표!$C:$Q,MATCH(J5580,종합배치표!$B:$B,0),(MATCH(M5580,{"A","B","C","D","E"},0)-1)*3+2),INDEX(교과배치표!$C:$Q,MATCH(J5580,교과배치표!$B:$B,0),(MATCH(M5580,{"A","B","C","D","E"},0)-1)*3+2))),"")</f>
        <v/>
      </c>
      <c r="T5580" s="26" t="str">
        <f t="array" ref="T5580">IFERROR(IF(OR(J5580="",M5580="",F5580=""),"",IF(F5580="학생부종합",INDEX(종합배치표!$C:$Q,MATCH(J5580,종합배치표!$B:$B,0),(MATCH(M5580,{"A","B","C","D","E"},0)-1)*3+3),INDEX(교과배치표!$C:$Q,MATCH(J5580,교과배치표!$B:$B,0),(MATCH(M5580,{"A","B","C","D","E"},0)-1)*3+3))),"")</f>
        <v/>
      </c>
    </row>
    <row r="5581" spans="2:20" ht="14.25" customHeight="1">
      <c r="B5581" s="20">
        <v>6758</v>
      </c>
      <c r="C5581" s="21" t="s">
        <v>170</v>
      </c>
      <c r="D5581" s="21" t="s">
        <v>1794</v>
      </c>
      <c r="E5581" s="21" t="s">
        <v>1795</v>
      </c>
      <c r="F5581" s="21" t="s">
        <v>68</v>
      </c>
      <c r="G5581" s="21" t="s">
        <v>1796</v>
      </c>
      <c r="H5581" s="21" t="s">
        <v>86</v>
      </c>
      <c r="I5581" s="21" t="s">
        <v>27</v>
      </c>
      <c r="J5581" s="23"/>
      <c r="K5581" s="24">
        <v>9</v>
      </c>
      <c r="M5581" s="25" t="str">
        <f>IF(I5581="","",IF(I5581="인문",성적입력!$C$8,성적입력!$C$9))</f>
        <v>A</v>
      </c>
      <c r="N5581" s="26">
        <f>성적입력!$C$15</f>
        <v>3</v>
      </c>
      <c r="P5581" s="27" t="str">
        <f t="shared" si="181"/>
        <v/>
      </c>
      <c r="R5581" s="26" t="str">
        <f t="array" ref="R5581">IFERROR(IF(OR(J5581="",M5581="",F5581=""),"",IF(F5581="학생부종합",INDEX(종합배치표!$C:$Q,MATCH(J5581,종합배치표!$B:$B,0),(MATCH(M5581,{"A","B","C","D","E"},0)-1)*3+1),INDEX(교과배치표!$C:$Q,MATCH(J5581,교과배치표!$B:$B,0),(MATCH(M5581,{"A","B","C","D","E"},0)-1)*3+1))),"")</f>
        <v/>
      </c>
      <c r="S5581" s="26" t="str">
        <f t="array" ref="S5581">IFERROR(IF(OR(J5581="",M5581="",F5581=""),"",IF(F5581="학생부종합",INDEX(종합배치표!$C:$Q,MATCH(J5581,종합배치표!$B:$B,0),(MATCH(M5581,{"A","B","C","D","E"},0)-1)*3+2),INDEX(교과배치표!$C:$Q,MATCH(J5581,교과배치표!$B:$B,0),(MATCH(M5581,{"A","B","C","D","E"},0)-1)*3+2))),"")</f>
        <v/>
      </c>
      <c r="T5581" s="26" t="str">
        <f t="array" ref="T5581">IFERROR(IF(OR(J5581="",M5581="",F5581=""),"",IF(F5581="학생부종합",INDEX(종합배치표!$C:$Q,MATCH(J5581,종합배치표!$B:$B,0),(MATCH(M5581,{"A","B","C","D","E"},0)-1)*3+3),INDEX(교과배치표!$C:$Q,MATCH(J5581,교과배치표!$B:$B,0),(MATCH(M5581,{"A","B","C","D","E"},0)-1)*3+3))),"")</f>
        <v/>
      </c>
    </row>
    <row r="5582" spans="2:20" ht="14.25" customHeight="1">
      <c r="B5582" s="20">
        <v>6759</v>
      </c>
      <c r="C5582" s="21" t="s">
        <v>170</v>
      </c>
      <c r="D5582" s="21" t="s">
        <v>1794</v>
      </c>
      <c r="E5582" s="21" t="s">
        <v>1795</v>
      </c>
      <c r="F5582" s="21" t="s">
        <v>24</v>
      </c>
      <c r="G5582" s="21" t="s">
        <v>1773</v>
      </c>
      <c r="H5582" s="21" t="s">
        <v>86</v>
      </c>
      <c r="I5582" s="21" t="s">
        <v>27</v>
      </c>
      <c r="J5582" s="23"/>
      <c r="K5582" s="24">
        <v>5</v>
      </c>
      <c r="M5582" s="25" t="str">
        <f>IF(I5582="","",IF(I5582="인문",성적입력!$C$8,성적입력!$C$9))</f>
        <v>A</v>
      </c>
      <c r="N5582" s="26">
        <f>성적입력!$C$15</f>
        <v>3</v>
      </c>
      <c r="P5582" s="27" t="str">
        <f t="shared" si="181"/>
        <v/>
      </c>
      <c r="R5582" s="26" t="str">
        <f t="array" ref="R5582">IFERROR(IF(OR(J5582="",M5582="",F5582=""),"",IF(F5582="학생부종합",INDEX(종합배치표!$C:$Q,MATCH(J5582,종합배치표!$B:$B,0),(MATCH(M5582,{"A","B","C","D","E"},0)-1)*3+1),INDEX(교과배치표!$C:$Q,MATCH(J5582,교과배치표!$B:$B,0),(MATCH(M5582,{"A","B","C","D","E"},0)-1)*3+1))),"")</f>
        <v/>
      </c>
      <c r="S5582" s="26" t="str">
        <f t="array" ref="S5582">IFERROR(IF(OR(J5582="",M5582="",F5582=""),"",IF(F5582="학생부종합",INDEX(종합배치표!$C:$Q,MATCH(J5582,종합배치표!$B:$B,0),(MATCH(M5582,{"A","B","C","D","E"},0)-1)*3+2),INDEX(교과배치표!$C:$Q,MATCH(J5582,교과배치표!$B:$B,0),(MATCH(M5582,{"A","B","C","D","E"},0)-1)*3+2))),"")</f>
        <v/>
      </c>
      <c r="T5582" s="26" t="str">
        <f t="array" ref="T5582">IFERROR(IF(OR(J5582="",M5582="",F5582=""),"",IF(F5582="학생부종합",INDEX(종합배치표!$C:$Q,MATCH(J5582,종합배치표!$B:$B,0),(MATCH(M5582,{"A","B","C","D","E"},0)-1)*3+3),INDEX(교과배치표!$C:$Q,MATCH(J5582,교과배치표!$B:$B,0),(MATCH(M5582,{"A","B","C","D","E"},0)-1)*3+3))),"")</f>
        <v/>
      </c>
    </row>
    <row r="5583" spans="2:20" ht="14.25" customHeight="1">
      <c r="B5583" s="20">
        <v>6760</v>
      </c>
      <c r="C5583" s="21" t="s">
        <v>170</v>
      </c>
      <c r="D5583" s="21" t="s">
        <v>1794</v>
      </c>
      <c r="E5583" s="21" t="s">
        <v>1795</v>
      </c>
      <c r="F5583" s="21" t="s">
        <v>68</v>
      </c>
      <c r="G5583" s="21" t="s">
        <v>1796</v>
      </c>
      <c r="H5583" s="21" t="s">
        <v>631</v>
      </c>
      <c r="I5583" s="21" t="s">
        <v>27</v>
      </c>
      <c r="J5583" s="23"/>
      <c r="K5583" s="24">
        <v>14</v>
      </c>
      <c r="M5583" s="25" t="str">
        <f>IF(I5583="","",IF(I5583="인문",성적입력!$C$8,성적입력!$C$9))</f>
        <v>A</v>
      </c>
      <c r="N5583" s="26">
        <f>성적입력!$C$15</f>
        <v>3</v>
      </c>
      <c r="P5583" s="27" t="str">
        <f t="shared" si="181"/>
        <v/>
      </c>
      <c r="R5583" s="26" t="str">
        <f t="array" ref="R5583">IFERROR(IF(OR(J5583="",M5583="",F5583=""),"",IF(F5583="학생부종합",INDEX(종합배치표!$C:$Q,MATCH(J5583,종합배치표!$B:$B,0),(MATCH(M5583,{"A","B","C","D","E"},0)-1)*3+1),INDEX(교과배치표!$C:$Q,MATCH(J5583,교과배치표!$B:$B,0),(MATCH(M5583,{"A","B","C","D","E"},0)-1)*3+1))),"")</f>
        <v/>
      </c>
      <c r="S5583" s="26" t="str">
        <f t="array" ref="S5583">IFERROR(IF(OR(J5583="",M5583="",F5583=""),"",IF(F5583="학생부종합",INDEX(종합배치표!$C:$Q,MATCH(J5583,종합배치표!$B:$B,0),(MATCH(M5583,{"A","B","C","D","E"},0)-1)*3+2),INDEX(교과배치표!$C:$Q,MATCH(J5583,교과배치표!$B:$B,0),(MATCH(M5583,{"A","B","C","D","E"},0)-1)*3+2))),"")</f>
        <v/>
      </c>
      <c r="T5583" s="26" t="str">
        <f t="array" ref="T5583">IFERROR(IF(OR(J5583="",M5583="",F5583=""),"",IF(F5583="학생부종합",INDEX(종합배치표!$C:$Q,MATCH(J5583,종합배치표!$B:$B,0),(MATCH(M5583,{"A","B","C","D","E"},0)-1)*3+3),INDEX(교과배치표!$C:$Q,MATCH(J5583,교과배치표!$B:$B,0),(MATCH(M5583,{"A","B","C","D","E"},0)-1)*3+3))),"")</f>
        <v/>
      </c>
    </row>
    <row r="5584" spans="2:20" ht="14.25" customHeight="1">
      <c r="B5584" s="20">
        <v>6761</v>
      </c>
      <c r="C5584" s="21" t="s">
        <v>170</v>
      </c>
      <c r="D5584" s="21" t="s">
        <v>1794</v>
      </c>
      <c r="E5584" s="21" t="s">
        <v>1795</v>
      </c>
      <c r="F5584" s="21" t="s">
        <v>24</v>
      </c>
      <c r="G5584" s="21" t="s">
        <v>1773</v>
      </c>
      <c r="H5584" s="21" t="s">
        <v>631</v>
      </c>
      <c r="I5584" s="21" t="s">
        <v>27</v>
      </c>
      <c r="J5584" s="23"/>
      <c r="K5584" s="24">
        <v>10</v>
      </c>
      <c r="M5584" s="25" t="str">
        <f>IF(I5584="","",IF(I5584="인문",성적입력!$C$8,성적입력!$C$9))</f>
        <v>A</v>
      </c>
      <c r="N5584" s="26">
        <f>성적입력!$C$15</f>
        <v>3</v>
      </c>
      <c r="P5584" s="27" t="str">
        <f t="shared" si="181"/>
        <v/>
      </c>
      <c r="R5584" s="26" t="str">
        <f t="array" ref="R5584">IFERROR(IF(OR(J5584="",M5584="",F5584=""),"",IF(F5584="학생부종합",INDEX(종합배치표!$C:$Q,MATCH(J5584,종합배치표!$B:$B,0),(MATCH(M5584,{"A","B","C","D","E"},0)-1)*3+1),INDEX(교과배치표!$C:$Q,MATCH(J5584,교과배치표!$B:$B,0),(MATCH(M5584,{"A","B","C","D","E"},0)-1)*3+1))),"")</f>
        <v/>
      </c>
      <c r="S5584" s="26" t="str">
        <f t="array" ref="S5584">IFERROR(IF(OR(J5584="",M5584="",F5584=""),"",IF(F5584="학생부종합",INDEX(종합배치표!$C:$Q,MATCH(J5584,종합배치표!$B:$B,0),(MATCH(M5584,{"A","B","C","D","E"},0)-1)*3+2),INDEX(교과배치표!$C:$Q,MATCH(J5584,교과배치표!$B:$B,0),(MATCH(M5584,{"A","B","C","D","E"},0)-1)*3+2))),"")</f>
        <v/>
      </c>
      <c r="T5584" s="26" t="str">
        <f t="array" ref="T5584">IFERROR(IF(OR(J5584="",M5584="",F5584=""),"",IF(F5584="학생부종합",INDEX(종합배치표!$C:$Q,MATCH(J5584,종합배치표!$B:$B,0),(MATCH(M5584,{"A","B","C","D","E"},0)-1)*3+3),INDEX(교과배치표!$C:$Q,MATCH(J5584,교과배치표!$B:$B,0),(MATCH(M5584,{"A","B","C","D","E"},0)-1)*3+3))),"")</f>
        <v/>
      </c>
    </row>
    <row r="5585" spans="2:20" ht="14.25" customHeight="1">
      <c r="B5585" s="20">
        <v>6762</v>
      </c>
      <c r="C5585" s="21" t="s">
        <v>170</v>
      </c>
      <c r="D5585" s="21" t="s">
        <v>1794</v>
      </c>
      <c r="E5585" s="21" t="s">
        <v>1795</v>
      </c>
      <c r="F5585" s="21" t="s">
        <v>68</v>
      </c>
      <c r="G5585" s="21" t="s">
        <v>1796</v>
      </c>
      <c r="H5585" s="21" t="s">
        <v>1805</v>
      </c>
      <c r="I5585" s="21" t="s">
        <v>60</v>
      </c>
      <c r="J5585" s="23"/>
      <c r="K5585" s="24">
        <v>25</v>
      </c>
      <c r="M5585" s="25" t="str">
        <f>IF(I5585="","",IF(I5585="인문",성적입력!$C$8,성적입력!$C$9))</f>
        <v>A</v>
      </c>
      <c r="N5585" s="26">
        <f>성적입력!$C$15</f>
        <v>3</v>
      </c>
      <c r="P5585" s="27" t="str">
        <f t="shared" si="181"/>
        <v/>
      </c>
      <c r="R5585" s="26" t="str">
        <f t="array" ref="R5585">IFERROR(IF(OR(J5585="",M5585="",F5585=""),"",IF(F5585="학생부종합",INDEX(종합배치표!$C:$Q,MATCH(J5585,종합배치표!$B:$B,0),(MATCH(M5585,{"A","B","C","D","E"},0)-1)*3+1),INDEX(교과배치표!$C:$Q,MATCH(J5585,교과배치표!$B:$B,0),(MATCH(M5585,{"A","B","C","D","E"},0)-1)*3+1))),"")</f>
        <v/>
      </c>
      <c r="S5585" s="26" t="str">
        <f t="array" ref="S5585">IFERROR(IF(OR(J5585="",M5585="",F5585=""),"",IF(F5585="학생부종합",INDEX(종합배치표!$C:$Q,MATCH(J5585,종합배치표!$B:$B,0),(MATCH(M5585,{"A","B","C","D","E"},0)-1)*3+2),INDEX(교과배치표!$C:$Q,MATCH(J5585,교과배치표!$B:$B,0),(MATCH(M5585,{"A","B","C","D","E"},0)-1)*3+2))),"")</f>
        <v/>
      </c>
      <c r="T5585" s="26" t="str">
        <f t="array" ref="T5585">IFERROR(IF(OR(J5585="",M5585="",F5585=""),"",IF(F5585="학생부종합",INDEX(종합배치표!$C:$Q,MATCH(J5585,종합배치표!$B:$B,0),(MATCH(M5585,{"A","B","C","D","E"},0)-1)*3+3),INDEX(교과배치표!$C:$Q,MATCH(J5585,교과배치표!$B:$B,0),(MATCH(M5585,{"A","B","C","D","E"},0)-1)*3+3))),"")</f>
        <v/>
      </c>
    </row>
    <row r="5586" spans="2:20" ht="14.25" customHeight="1">
      <c r="B5586" s="20">
        <v>6763</v>
      </c>
      <c r="C5586" s="21" t="s">
        <v>170</v>
      </c>
      <c r="D5586" s="21" t="s">
        <v>1794</v>
      </c>
      <c r="E5586" s="21" t="s">
        <v>1795</v>
      </c>
      <c r="F5586" s="21" t="s">
        <v>24</v>
      </c>
      <c r="G5586" s="21" t="s">
        <v>1773</v>
      </c>
      <c r="H5586" s="21" t="s">
        <v>1805</v>
      </c>
      <c r="I5586" s="21" t="s">
        <v>60</v>
      </c>
      <c r="J5586" s="23"/>
      <c r="K5586" s="24">
        <v>20</v>
      </c>
      <c r="M5586" s="25" t="str">
        <f>IF(I5586="","",IF(I5586="인문",성적입력!$C$8,성적입력!$C$9))</f>
        <v>A</v>
      </c>
      <c r="N5586" s="26">
        <f>성적입력!$C$15</f>
        <v>3</v>
      </c>
      <c r="P5586" s="27" t="str">
        <f t="shared" si="181"/>
        <v/>
      </c>
      <c r="R5586" s="26" t="str">
        <f t="array" ref="R5586">IFERROR(IF(OR(J5586="",M5586="",F5586=""),"",IF(F5586="학생부종합",INDEX(종합배치표!$C:$Q,MATCH(J5586,종합배치표!$B:$B,0),(MATCH(M5586,{"A","B","C","D","E"},0)-1)*3+1),INDEX(교과배치표!$C:$Q,MATCH(J5586,교과배치표!$B:$B,0),(MATCH(M5586,{"A","B","C","D","E"},0)-1)*3+1))),"")</f>
        <v/>
      </c>
      <c r="S5586" s="26" t="str">
        <f t="array" ref="S5586">IFERROR(IF(OR(J5586="",M5586="",F5586=""),"",IF(F5586="학생부종합",INDEX(종합배치표!$C:$Q,MATCH(J5586,종합배치표!$B:$B,0),(MATCH(M5586,{"A","B","C","D","E"},0)-1)*3+2),INDEX(교과배치표!$C:$Q,MATCH(J5586,교과배치표!$B:$B,0),(MATCH(M5586,{"A","B","C","D","E"},0)-1)*3+2))),"")</f>
        <v/>
      </c>
      <c r="T5586" s="26" t="str">
        <f t="array" ref="T5586">IFERROR(IF(OR(J5586="",M5586="",F5586=""),"",IF(F5586="학생부종합",INDEX(종합배치표!$C:$Q,MATCH(J5586,종합배치표!$B:$B,0),(MATCH(M5586,{"A","B","C","D","E"},0)-1)*3+3),INDEX(교과배치표!$C:$Q,MATCH(J5586,교과배치표!$B:$B,0),(MATCH(M5586,{"A","B","C","D","E"},0)-1)*3+3))),"")</f>
        <v/>
      </c>
    </row>
    <row r="5587" spans="2:20" ht="14.25" customHeight="1">
      <c r="B5587" s="20">
        <v>6764</v>
      </c>
      <c r="C5587" s="21" t="s">
        <v>170</v>
      </c>
      <c r="D5587" s="21" t="s">
        <v>1794</v>
      </c>
      <c r="E5587" s="21" t="s">
        <v>1795</v>
      </c>
      <c r="F5587" s="21" t="s">
        <v>68</v>
      </c>
      <c r="G5587" s="21" t="s">
        <v>1796</v>
      </c>
      <c r="H5587" s="29" t="s">
        <v>1806</v>
      </c>
      <c r="I5587" s="21" t="s">
        <v>60</v>
      </c>
      <c r="J5587" s="23"/>
      <c r="K5587" s="24">
        <v>8</v>
      </c>
      <c r="M5587" s="25" t="str">
        <f>IF(I5587="","",IF(I5587="인문",성적입력!$C$8,성적입력!$C$9))</f>
        <v>A</v>
      </c>
      <c r="N5587" s="26">
        <f>성적입력!$C$15</f>
        <v>3</v>
      </c>
      <c r="P5587" s="27" t="str">
        <f t="shared" si="181"/>
        <v/>
      </c>
      <c r="R5587" s="26" t="str">
        <f t="array" ref="R5587">IFERROR(IF(OR(J5587="",M5587="",F5587=""),"",IF(F5587="학생부종합",INDEX(종합배치표!$C:$Q,MATCH(J5587,종합배치표!$B:$B,0),(MATCH(M5587,{"A","B","C","D","E"},0)-1)*3+1),INDEX(교과배치표!$C:$Q,MATCH(J5587,교과배치표!$B:$B,0),(MATCH(M5587,{"A","B","C","D","E"},0)-1)*3+1))),"")</f>
        <v/>
      </c>
      <c r="S5587" s="26" t="str">
        <f t="array" ref="S5587">IFERROR(IF(OR(J5587="",M5587="",F5587=""),"",IF(F5587="학생부종합",INDEX(종합배치표!$C:$Q,MATCH(J5587,종합배치표!$B:$B,0),(MATCH(M5587,{"A","B","C","D","E"},0)-1)*3+2),INDEX(교과배치표!$C:$Q,MATCH(J5587,교과배치표!$B:$B,0),(MATCH(M5587,{"A","B","C","D","E"},0)-1)*3+2))),"")</f>
        <v/>
      </c>
      <c r="T5587" s="26" t="str">
        <f t="array" ref="T5587">IFERROR(IF(OR(J5587="",M5587="",F5587=""),"",IF(F5587="학생부종합",INDEX(종합배치표!$C:$Q,MATCH(J5587,종합배치표!$B:$B,0),(MATCH(M5587,{"A","B","C","D","E"},0)-1)*3+3),INDEX(교과배치표!$C:$Q,MATCH(J5587,교과배치표!$B:$B,0),(MATCH(M5587,{"A","B","C","D","E"},0)-1)*3+3))),"")</f>
        <v/>
      </c>
    </row>
    <row r="5588" spans="2:20" ht="14.25" customHeight="1">
      <c r="B5588" s="20">
        <v>6765</v>
      </c>
      <c r="C5588" s="21" t="s">
        <v>170</v>
      </c>
      <c r="D5588" s="21" t="s">
        <v>1794</v>
      </c>
      <c r="E5588" s="21" t="s">
        <v>1795</v>
      </c>
      <c r="F5588" s="21" t="s">
        <v>24</v>
      </c>
      <c r="G5588" s="21" t="s">
        <v>1773</v>
      </c>
      <c r="H5588" s="29" t="s">
        <v>1806</v>
      </c>
      <c r="I5588" s="21" t="s">
        <v>60</v>
      </c>
      <c r="J5588" s="23"/>
      <c r="K5588" s="24">
        <v>8</v>
      </c>
      <c r="M5588" s="25" t="str">
        <f>IF(I5588="","",IF(I5588="인문",성적입력!$C$8,성적입력!$C$9))</f>
        <v>A</v>
      </c>
      <c r="N5588" s="26">
        <f>성적입력!$C$15</f>
        <v>3</v>
      </c>
      <c r="P5588" s="27" t="str">
        <f t="shared" si="181"/>
        <v/>
      </c>
      <c r="R5588" s="26" t="str">
        <f t="array" ref="R5588">IFERROR(IF(OR(J5588="",M5588="",F5588=""),"",IF(F5588="학생부종합",INDEX(종합배치표!$C:$Q,MATCH(J5588,종합배치표!$B:$B,0),(MATCH(M5588,{"A","B","C","D","E"},0)-1)*3+1),INDEX(교과배치표!$C:$Q,MATCH(J5588,교과배치표!$B:$B,0),(MATCH(M5588,{"A","B","C","D","E"},0)-1)*3+1))),"")</f>
        <v/>
      </c>
      <c r="S5588" s="26" t="str">
        <f t="array" ref="S5588">IFERROR(IF(OR(J5588="",M5588="",F5588=""),"",IF(F5588="학생부종합",INDEX(종합배치표!$C:$Q,MATCH(J5588,종합배치표!$B:$B,0),(MATCH(M5588,{"A","B","C","D","E"},0)-1)*3+2),INDEX(교과배치표!$C:$Q,MATCH(J5588,교과배치표!$B:$B,0),(MATCH(M5588,{"A","B","C","D","E"},0)-1)*3+2))),"")</f>
        <v/>
      </c>
      <c r="T5588" s="26" t="str">
        <f t="array" ref="T5588">IFERROR(IF(OR(J5588="",M5588="",F5588=""),"",IF(F5588="학생부종합",INDEX(종합배치표!$C:$Q,MATCH(J5588,종합배치표!$B:$B,0),(MATCH(M5588,{"A","B","C","D","E"},0)-1)*3+3),INDEX(교과배치표!$C:$Q,MATCH(J5588,교과배치표!$B:$B,0),(MATCH(M5588,{"A","B","C","D","E"},0)-1)*3+3))),"")</f>
        <v/>
      </c>
    </row>
    <row r="5589" spans="2:20" ht="14.25" customHeight="1">
      <c r="B5589" s="20">
        <v>6766</v>
      </c>
      <c r="C5589" s="21" t="s">
        <v>170</v>
      </c>
      <c r="D5589" s="21" t="s">
        <v>1794</v>
      </c>
      <c r="E5589" s="21" t="s">
        <v>1795</v>
      </c>
      <c r="F5589" s="21" t="s">
        <v>68</v>
      </c>
      <c r="G5589" s="21" t="s">
        <v>1796</v>
      </c>
      <c r="H5589" s="21" t="s">
        <v>1807</v>
      </c>
      <c r="I5589" s="21" t="s">
        <v>60</v>
      </c>
      <c r="J5589" s="23"/>
      <c r="K5589" s="24">
        <v>10</v>
      </c>
      <c r="M5589" s="25" t="str">
        <f>IF(I5589="","",IF(I5589="인문",성적입력!$C$8,성적입력!$C$9))</f>
        <v>A</v>
      </c>
      <c r="N5589" s="26">
        <f>성적입력!$C$15</f>
        <v>3</v>
      </c>
      <c r="P5589" s="27" t="str">
        <f t="shared" si="181"/>
        <v/>
      </c>
      <c r="R5589" s="26" t="str">
        <f t="array" ref="R5589">IFERROR(IF(OR(J5589="",M5589="",F5589=""),"",IF(F5589="학생부종합",INDEX(종합배치표!$C:$Q,MATCH(J5589,종합배치표!$B:$B,0),(MATCH(M5589,{"A","B","C","D","E"},0)-1)*3+1),INDEX(교과배치표!$C:$Q,MATCH(J5589,교과배치표!$B:$B,0),(MATCH(M5589,{"A","B","C","D","E"},0)-1)*3+1))),"")</f>
        <v/>
      </c>
      <c r="S5589" s="26" t="str">
        <f t="array" ref="S5589">IFERROR(IF(OR(J5589="",M5589="",F5589=""),"",IF(F5589="학생부종합",INDEX(종합배치표!$C:$Q,MATCH(J5589,종합배치표!$B:$B,0),(MATCH(M5589,{"A","B","C","D","E"},0)-1)*3+2),INDEX(교과배치표!$C:$Q,MATCH(J5589,교과배치표!$B:$B,0),(MATCH(M5589,{"A","B","C","D","E"},0)-1)*3+2))),"")</f>
        <v/>
      </c>
      <c r="T5589" s="26" t="str">
        <f t="array" ref="T5589">IFERROR(IF(OR(J5589="",M5589="",F5589=""),"",IF(F5589="학생부종합",INDEX(종합배치표!$C:$Q,MATCH(J5589,종합배치표!$B:$B,0),(MATCH(M5589,{"A","B","C","D","E"},0)-1)*3+3),INDEX(교과배치표!$C:$Q,MATCH(J5589,교과배치표!$B:$B,0),(MATCH(M5589,{"A","B","C","D","E"},0)-1)*3+3))),"")</f>
        <v/>
      </c>
    </row>
    <row r="5590" spans="2:20" ht="14.25" customHeight="1">
      <c r="B5590" s="20">
        <v>6767</v>
      </c>
      <c r="C5590" s="21" t="s">
        <v>170</v>
      </c>
      <c r="D5590" s="21" t="s">
        <v>1794</v>
      </c>
      <c r="E5590" s="21" t="s">
        <v>1795</v>
      </c>
      <c r="F5590" s="21" t="s">
        <v>24</v>
      </c>
      <c r="G5590" s="21" t="s">
        <v>1773</v>
      </c>
      <c r="H5590" s="21" t="s">
        <v>1807</v>
      </c>
      <c r="I5590" s="21" t="s">
        <v>60</v>
      </c>
      <c r="J5590" s="23"/>
      <c r="K5590" s="24">
        <v>12</v>
      </c>
      <c r="M5590" s="25" t="str">
        <f>IF(I5590="","",IF(I5590="인문",성적입력!$C$8,성적입력!$C$9))</f>
        <v>A</v>
      </c>
      <c r="N5590" s="26">
        <f>성적입력!$C$15</f>
        <v>3</v>
      </c>
      <c r="P5590" s="27" t="str">
        <f t="shared" si="181"/>
        <v/>
      </c>
      <c r="R5590" s="26" t="str">
        <f t="array" ref="R5590">IFERROR(IF(OR(J5590="",M5590="",F5590=""),"",IF(F5590="학생부종합",INDEX(종합배치표!$C:$Q,MATCH(J5590,종합배치표!$B:$B,0),(MATCH(M5590,{"A","B","C","D","E"},0)-1)*3+1),INDEX(교과배치표!$C:$Q,MATCH(J5590,교과배치표!$B:$B,0),(MATCH(M5590,{"A","B","C","D","E"},0)-1)*3+1))),"")</f>
        <v/>
      </c>
      <c r="S5590" s="26" t="str">
        <f t="array" ref="S5590">IFERROR(IF(OR(J5590="",M5590="",F5590=""),"",IF(F5590="학생부종합",INDEX(종합배치표!$C:$Q,MATCH(J5590,종합배치표!$B:$B,0),(MATCH(M5590,{"A","B","C","D","E"},0)-1)*3+2),INDEX(교과배치표!$C:$Q,MATCH(J5590,교과배치표!$B:$B,0),(MATCH(M5590,{"A","B","C","D","E"},0)-1)*3+2))),"")</f>
        <v/>
      </c>
      <c r="T5590" s="26" t="str">
        <f t="array" ref="T5590">IFERROR(IF(OR(J5590="",M5590="",F5590=""),"",IF(F5590="학생부종합",INDEX(종합배치표!$C:$Q,MATCH(J5590,종합배치표!$B:$B,0),(MATCH(M5590,{"A","B","C","D","E"},0)-1)*3+3),INDEX(교과배치표!$C:$Q,MATCH(J5590,교과배치표!$B:$B,0),(MATCH(M5590,{"A","B","C","D","E"},0)-1)*3+3))),"")</f>
        <v/>
      </c>
    </row>
    <row r="5591" spans="2:20" ht="14.25" customHeight="1">
      <c r="B5591" s="20">
        <v>6768</v>
      </c>
      <c r="C5591" s="21" t="s">
        <v>170</v>
      </c>
      <c r="D5591" s="21" t="s">
        <v>1794</v>
      </c>
      <c r="E5591" s="21" t="s">
        <v>1795</v>
      </c>
      <c r="F5591" s="21" t="s">
        <v>68</v>
      </c>
      <c r="G5591" s="21" t="s">
        <v>1796</v>
      </c>
      <c r="H5591" s="21" t="s">
        <v>1808</v>
      </c>
      <c r="I5591" s="21" t="s">
        <v>60</v>
      </c>
      <c r="J5591" s="23"/>
      <c r="K5591" s="24">
        <v>16</v>
      </c>
      <c r="M5591" s="25" t="str">
        <f>IF(I5591="","",IF(I5591="인문",성적입력!$C$8,성적입력!$C$9))</f>
        <v>A</v>
      </c>
      <c r="N5591" s="26">
        <f>성적입력!$C$15</f>
        <v>3</v>
      </c>
      <c r="P5591" s="27" t="str">
        <f t="shared" si="181"/>
        <v/>
      </c>
      <c r="R5591" s="26" t="str">
        <f t="array" ref="R5591">IFERROR(IF(OR(J5591="",M5591="",F5591=""),"",IF(F5591="학생부종합",INDEX(종합배치표!$C:$Q,MATCH(J5591,종합배치표!$B:$B,0),(MATCH(M5591,{"A","B","C","D","E"},0)-1)*3+1),INDEX(교과배치표!$C:$Q,MATCH(J5591,교과배치표!$B:$B,0),(MATCH(M5591,{"A","B","C","D","E"},0)-1)*3+1))),"")</f>
        <v/>
      </c>
      <c r="S5591" s="26" t="str">
        <f t="array" ref="S5591">IFERROR(IF(OR(J5591="",M5591="",F5591=""),"",IF(F5591="학생부종합",INDEX(종합배치표!$C:$Q,MATCH(J5591,종합배치표!$B:$B,0),(MATCH(M5591,{"A","B","C","D","E"},0)-1)*3+2),INDEX(교과배치표!$C:$Q,MATCH(J5591,교과배치표!$B:$B,0),(MATCH(M5591,{"A","B","C","D","E"},0)-1)*3+2))),"")</f>
        <v/>
      </c>
      <c r="T5591" s="26" t="str">
        <f t="array" ref="T5591">IFERROR(IF(OR(J5591="",M5591="",F5591=""),"",IF(F5591="학생부종합",INDEX(종합배치표!$C:$Q,MATCH(J5591,종합배치표!$B:$B,0),(MATCH(M5591,{"A","B","C","D","E"},0)-1)*3+3),INDEX(교과배치표!$C:$Q,MATCH(J5591,교과배치표!$B:$B,0),(MATCH(M5591,{"A","B","C","D","E"},0)-1)*3+3))),"")</f>
        <v/>
      </c>
    </row>
    <row r="5592" spans="2:20" ht="14.25" customHeight="1">
      <c r="B5592" s="20">
        <v>6769</v>
      </c>
      <c r="C5592" s="21" t="s">
        <v>170</v>
      </c>
      <c r="D5592" s="21" t="s">
        <v>1794</v>
      </c>
      <c r="E5592" s="21" t="s">
        <v>1795</v>
      </c>
      <c r="F5592" s="21" t="s">
        <v>24</v>
      </c>
      <c r="G5592" s="21" t="s">
        <v>1773</v>
      </c>
      <c r="H5592" s="21" t="s">
        <v>1808</v>
      </c>
      <c r="I5592" s="21" t="s">
        <v>60</v>
      </c>
      <c r="J5592" s="23"/>
      <c r="K5592" s="24">
        <v>11</v>
      </c>
      <c r="M5592" s="25" t="str">
        <f>IF(I5592="","",IF(I5592="인문",성적입력!$C$8,성적입력!$C$9))</f>
        <v>A</v>
      </c>
      <c r="N5592" s="26">
        <f>성적입력!$C$15</f>
        <v>3</v>
      </c>
      <c r="P5592" s="27" t="str">
        <f t="shared" si="181"/>
        <v/>
      </c>
      <c r="R5592" s="26" t="str">
        <f t="array" ref="R5592">IFERROR(IF(OR(J5592="",M5592="",F5592=""),"",IF(F5592="학생부종합",INDEX(종합배치표!$C:$Q,MATCH(J5592,종합배치표!$B:$B,0),(MATCH(M5592,{"A","B","C","D","E"},0)-1)*3+1),INDEX(교과배치표!$C:$Q,MATCH(J5592,교과배치표!$B:$B,0),(MATCH(M5592,{"A","B","C","D","E"},0)-1)*3+1))),"")</f>
        <v/>
      </c>
      <c r="S5592" s="26" t="str">
        <f t="array" ref="S5592">IFERROR(IF(OR(J5592="",M5592="",F5592=""),"",IF(F5592="학생부종합",INDEX(종합배치표!$C:$Q,MATCH(J5592,종합배치표!$B:$B,0),(MATCH(M5592,{"A","B","C","D","E"},0)-1)*3+2),INDEX(교과배치표!$C:$Q,MATCH(J5592,교과배치표!$B:$B,0),(MATCH(M5592,{"A","B","C","D","E"},0)-1)*3+2))),"")</f>
        <v/>
      </c>
      <c r="T5592" s="26" t="str">
        <f t="array" ref="T5592">IFERROR(IF(OR(J5592="",M5592="",F5592=""),"",IF(F5592="학생부종합",INDEX(종합배치표!$C:$Q,MATCH(J5592,종합배치표!$B:$B,0),(MATCH(M5592,{"A","B","C","D","E"},0)-1)*3+3),INDEX(교과배치표!$C:$Q,MATCH(J5592,교과배치표!$B:$B,0),(MATCH(M5592,{"A","B","C","D","E"},0)-1)*3+3))),"")</f>
        <v/>
      </c>
    </row>
    <row r="5593" spans="2:20" ht="14.25" customHeight="1">
      <c r="B5593" s="20">
        <v>6770</v>
      </c>
      <c r="C5593" s="21" t="s">
        <v>170</v>
      </c>
      <c r="D5593" s="21" t="s">
        <v>1794</v>
      </c>
      <c r="E5593" s="21" t="s">
        <v>1795</v>
      </c>
      <c r="F5593" s="21" t="s">
        <v>68</v>
      </c>
      <c r="G5593" s="21" t="s">
        <v>1796</v>
      </c>
      <c r="H5593" s="21" t="s">
        <v>1809</v>
      </c>
      <c r="I5593" s="21" t="s">
        <v>27</v>
      </c>
      <c r="J5593" s="23"/>
      <c r="K5593" s="24">
        <v>7</v>
      </c>
      <c r="M5593" s="25" t="str">
        <f>IF(I5593="","",IF(I5593="인문",성적입력!$C$8,성적입력!$C$9))</f>
        <v>A</v>
      </c>
      <c r="N5593" s="26">
        <f>성적입력!$C$15</f>
        <v>3</v>
      </c>
      <c r="P5593" s="27" t="str">
        <f t="shared" si="181"/>
        <v/>
      </c>
      <c r="R5593" s="26" t="str">
        <f t="array" ref="R5593">IFERROR(IF(OR(J5593="",M5593="",F5593=""),"",IF(F5593="학생부종합",INDEX(종합배치표!$C:$Q,MATCH(J5593,종합배치표!$B:$B,0),(MATCH(M5593,{"A","B","C","D","E"},0)-1)*3+1),INDEX(교과배치표!$C:$Q,MATCH(J5593,교과배치표!$B:$B,0),(MATCH(M5593,{"A","B","C","D","E"},0)-1)*3+1))),"")</f>
        <v/>
      </c>
      <c r="S5593" s="26" t="str">
        <f t="array" ref="S5593">IFERROR(IF(OR(J5593="",M5593="",F5593=""),"",IF(F5593="학생부종합",INDEX(종합배치표!$C:$Q,MATCH(J5593,종합배치표!$B:$B,0),(MATCH(M5593,{"A","B","C","D","E"},0)-1)*3+2),INDEX(교과배치표!$C:$Q,MATCH(J5593,교과배치표!$B:$B,0),(MATCH(M5593,{"A","B","C","D","E"},0)-1)*3+2))),"")</f>
        <v/>
      </c>
      <c r="T5593" s="26" t="str">
        <f t="array" ref="T5593">IFERROR(IF(OR(J5593="",M5593="",F5593=""),"",IF(F5593="학생부종합",INDEX(종합배치표!$C:$Q,MATCH(J5593,종합배치표!$B:$B,0),(MATCH(M5593,{"A","B","C","D","E"},0)-1)*3+3),INDEX(교과배치표!$C:$Q,MATCH(J5593,교과배치표!$B:$B,0),(MATCH(M5593,{"A","B","C","D","E"},0)-1)*3+3))),"")</f>
        <v/>
      </c>
    </row>
    <row r="5594" spans="2:20" ht="14.25" customHeight="1">
      <c r="B5594" s="20">
        <v>6771</v>
      </c>
      <c r="C5594" s="21" t="s">
        <v>170</v>
      </c>
      <c r="D5594" s="21" t="s">
        <v>1794</v>
      </c>
      <c r="E5594" s="21" t="s">
        <v>1795</v>
      </c>
      <c r="F5594" s="21" t="s">
        <v>24</v>
      </c>
      <c r="G5594" s="21" t="s">
        <v>1773</v>
      </c>
      <c r="H5594" s="21" t="s">
        <v>1809</v>
      </c>
      <c r="I5594" s="21" t="s">
        <v>27</v>
      </c>
      <c r="J5594" s="23"/>
      <c r="K5594" s="24">
        <v>2</v>
      </c>
      <c r="M5594" s="25" t="str">
        <f>IF(I5594="","",IF(I5594="인문",성적입력!$C$8,성적입력!$C$9))</f>
        <v>A</v>
      </c>
      <c r="N5594" s="26">
        <f>성적입력!$C$15</f>
        <v>3</v>
      </c>
      <c r="P5594" s="27" t="str">
        <f t="shared" si="181"/>
        <v/>
      </c>
      <c r="R5594" s="26" t="str">
        <f t="array" ref="R5594">IFERROR(IF(OR(J5594="",M5594="",F5594=""),"",IF(F5594="학생부종합",INDEX(종합배치표!$C:$Q,MATCH(J5594,종합배치표!$B:$B,0),(MATCH(M5594,{"A","B","C","D","E"},0)-1)*3+1),INDEX(교과배치표!$C:$Q,MATCH(J5594,교과배치표!$B:$B,0),(MATCH(M5594,{"A","B","C","D","E"},0)-1)*3+1))),"")</f>
        <v/>
      </c>
      <c r="S5594" s="26" t="str">
        <f t="array" ref="S5594">IFERROR(IF(OR(J5594="",M5594="",F5594=""),"",IF(F5594="학생부종합",INDEX(종합배치표!$C:$Q,MATCH(J5594,종합배치표!$B:$B,0),(MATCH(M5594,{"A","B","C","D","E"},0)-1)*3+2),INDEX(교과배치표!$C:$Q,MATCH(J5594,교과배치표!$B:$B,0),(MATCH(M5594,{"A","B","C","D","E"},0)-1)*3+2))),"")</f>
        <v/>
      </c>
      <c r="T5594" s="26" t="str">
        <f t="array" ref="T5594">IFERROR(IF(OR(J5594="",M5594="",F5594=""),"",IF(F5594="학생부종합",INDEX(종합배치표!$C:$Q,MATCH(J5594,종합배치표!$B:$B,0),(MATCH(M5594,{"A","B","C","D","E"},0)-1)*3+3),INDEX(교과배치표!$C:$Q,MATCH(J5594,교과배치표!$B:$B,0),(MATCH(M5594,{"A","B","C","D","E"},0)-1)*3+3))),"")</f>
        <v/>
      </c>
    </row>
    <row r="5595" spans="2:20" ht="14.25" customHeight="1">
      <c r="B5595" s="20">
        <v>6772</v>
      </c>
      <c r="C5595" s="21" t="s">
        <v>170</v>
      </c>
      <c r="D5595" s="21" t="s">
        <v>1794</v>
      </c>
      <c r="E5595" s="21" t="s">
        <v>1795</v>
      </c>
      <c r="F5595" s="21" t="s">
        <v>68</v>
      </c>
      <c r="G5595" s="21" t="s">
        <v>1796</v>
      </c>
      <c r="H5595" s="21" t="s">
        <v>635</v>
      </c>
      <c r="I5595" s="21" t="s">
        <v>60</v>
      </c>
      <c r="J5595" s="23"/>
      <c r="K5595" s="24">
        <v>7</v>
      </c>
      <c r="M5595" s="25" t="str">
        <f>IF(I5595="","",IF(I5595="인문",성적입력!$C$8,성적입력!$C$9))</f>
        <v>A</v>
      </c>
      <c r="N5595" s="26">
        <f>성적입력!$C$15</f>
        <v>3</v>
      </c>
      <c r="P5595" s="27" t="str">
        <f t="shared" si="181"/>
        <v/>
      </c>
      <c r="R5595" s="26" t="str">
        <f t="array" ref="R5595">IFERROR(IF(OR(J5595="",M5595="",F5595=""),"",IF(F5595="학생부종합",INDEX(종합배치표!$C:$Q,MATCH(J5595,종합배치표!$B:$B,0),(MATCH(M5595,{"A","B","C","D","E"},0)-1)*3+1),INDEX(교과배치표!$C:$Q,MATCH(J5595,교과배치표!$B:$B,0),(MATCH(M5595,{"A","B","C","D","E"},0)-1)*3+1))),"")</f>
        <v/>
      </c>
      <c r="S5595" s="26" t="str">
        <f t="array" ref="S5595">IFERROR(IF(OR(J5595="",M5595="",F5595=""),"",IF(F5595="학생부종합",INDEX(종합배치표!$C:$Q,MATCH(J5595,종합배치표!$B:$B,0),(MATCH(M5595,{"A","B","C","D","E"},0)-1)*3+2),INDEX(교과배치표!$C:$Q,MATCH(J5595,교과배치표!$B:$B,0),(MATCH(M5595,{"A","B","C","D","E"},0)-1)*3+2))),"")</f>
        <v/>
      </c>
      <c r="T5595" s="26" t="str">
        <f t="array" ref="T5595">IFERROR(IF(OR(J5595="",M5595="",F5595=""),"",IF(F5595="학생부종합",INDEX(종합배치표!$C:$Q,MATCH(J5595,종합배치표!$B:$B,0),(MATCH(M5595,{"A","B","C","D","E"},0)-1)*3+3),INDEX(교과배치표!$C:$Q,MATCH(J5595,교과배치표!$B:$B,0),(MATCH(M5595,{"A","B","C","D","E"},0)-1)*3+3))),"")</f>
        <v/>
      </c>
    </row>
    <row r="5596" spans="2:20" ht="14.25" customHeight="1">
      <c r="B5596" s="20">
        <v>6773</v>
      </c>
      <c r="C5596" s="21" t="s">
        <v>170</v>
      </c>
      <c r="D5596" s="21" t="s">
        <v>1794</v>
      </c>
      <c r="E5596" s="21" t="s">
        <v>1795</v>
      </c>
      <c r="F5596" s="21" t="s">
        <v>24</v>
      </c>
      <c r="G5596" s="21" t="s">
        <v>1773</v>
      </c>
      <c r="H5596" s="21" t="s">
        <v>635</v>
      </c>
      <c r="I5596" s="21" t="s">
        <v>60</v>
      </c>
      <c r="J5596" s="23"/>
      <c r="K5596" s="24">
        <v>5</v>
      </c>
      <c r="M5596" s="25" t="str">
        <f>IF(I5596="","",IF(I5596="인문",성적입력!$C$8,성적입력!$C$9))</f>
        <v>A</v>
      </c>
      <c r="N5596" s="26">
        <f>성적입력!$C$15</f>
        <v>3</v>
      </c>
      <c r="P5596" s="27" t="str">
        <f t="shared" si="181"/>
        <v/>
      </c>
      <c r="R5596" s="26" t="str">
        <f t="array" ref="R5596">IFERROR(IF(OR(J5596="",M5596="",F5596=""),"",IF(F5596="학생부종합",INDEX(종합배치표!$C:$Q,MATCH(J5596,종합배치표!$B:$B,0),(MATCH(M5596,{"A","B","C","D","E"},0)-1)*3+1),INDEX(교과배치표!$C:$Q,MATCH(J5596,교과배치표!$B:$B,0),(MATCH(M5596,{"A","B","C","D","E"},0)-1)*3+1))),"")</f>
        <v/>
      </c>
      <c r="S5596" s="26" t="str">
        <f t="array" ref="S5596">IFERROR(IF(OR(J5596="",M5596="",F5596=""),"",IF(F5596="학생부종합",INDEX(종합배치표!$C:$Q,MATCH(J5596,종합배치표!$B:$B,0),(MATCH(M5596,{"A","B","C","D","E"},0)-1)*3+2),INDEX(교과배치표!$C:$Q,MATCH(J5596,교과배치표!$B:$B,0),(MATCH(M5596,{"A","B","C","D","E"},0)-1)*3+2))),"")</f>
        <v/>
      </c>
      <c r="T5596" s="26" t="str">
        <f t="array" ref="T5596">IFERROR(IF(OR(J5596="",M5596="",F5596=""),"",IF(F5596="학생부종합",INDEX(종합배치표!$C:$Q,MATCH(J5596,종합배치표!$B:$B,0),(MATCH(M5596,{"A","B","C","D","E"},0)-1)*3+3),INDEX(교과배치표!$C:$Q,MATCH(J5596,교과배치표!$B:$B,0),(MATCH(M5596,{"A","B","C","D","E"},0)-1)*3+3))),"")</f>
        <v/>
      </c>
    </row>
    <row r="5597" spans="2:20" ht="14.25" customHeight="1">
      <c r="B5597" s="20">
        <v>6774</v>
      </c>
      <c r="C5597" s="21" t="s">
        <v>170</v>
      </c>
      <c r="D5597" s="21" t="s">
        <v>1794</v>
      </c>
      <c r="E5597" s="21" t="s">
        <v>1795</v>
      </c>
      <c r="F5597" s="21" t="s">
        <v>68</v>
      </c>
      <c r="G5597" s="21" t="s">
        <v>1796</v>
      </c>
      <c r="H5597" s="21" t="s">
        <v>1810</v>
      </c>
      <c r="I5597" s="21" t="s">
        <v>60</v>
      </c>
      <c r="J5597" s="23"/>
      <c r="K5597" s="24">
        <v>6</v>
      </c>
      <c r="M5597" s="25" t="str">
        <f>IF(I5597="","",IF(I5597="인문",성적입력!$C$8,성적입력!$C$9))</f>
        <v>A</v>
      </c>
      <c r="N5597" s="26">
        <f>성적입력!$C$15</f>
        <v>3</v>
      </c>
      <c r="P5597" s="27" t="str">
        <f t="shared" si="181"/>
        <v/>
      </c>
      <c r="R5597" s="26" t="str">
        <f t="array" ref="R5597">IFERROR(IF(OR(J5597="",M5597="",F5597=""),"",IF(F5597="학생부종합",INDEX(종합배치표!$C:$Q,MATCH(J5597,종합배치표!$B:$B,0),(MATCH(M5597,{"A","B","C","D","E"},0)-1)*3+1),INDEX(교과배치표!$C:$Q,MATCH(J5597,교과배치표!$B:$B,0),(MATCH(M5597,{"A","B","C","D","E"},0)-1)*3+1))),"")</f>
        <v/>
      </c>
      <c r="S5597" s="26" t="str">
        <f t="array" ref="S5597">IFERROR(IF(OR(J5597="",M5597="",F5597=""),"",IF(F5597="학생부종합",INDEX(종합배치표!$C:$Q,MATCH(J5597,종합배치표!$B:$B,0),(MATCH(M5597,{"A","B","C","D","E"},0)-1)*3+2),INDEX(교과배치표!$C:$Q,MATCH(J5597,교과배치표!$B:$B,0),(MATCH(M5597,{"A","B","C","D","E"},0)-1)*3+2))),"")</f>
        <v/>
      </c>
      <c r="T5597" s="26" t="str">
        <f t="array" ref="T5597">IFERROR(IF(OR(J5597="",M5597="",F5597=""),"",IF(F5597="학생부종합",INDEX(종합배치표!$C:$Q,MATCH(J5597,종합배치표!$B:$B,0),(MATCH(M5597,{"A","B","C","D","E"},0)-1)*3+3),INDEX(교과배치표!$C:$Q,MATCH(J5597,교과배치표!$B:$B,0),(MATCH(M5597,{"A","B","C","D","E"},0)-1)*3+3))),"")</f>
        <v/>
      </c>
    </row>
    <row r="5598" spans="2:20" ht="14.25" customHeight="1">
      <c r="B5598" s="20">
        <v>6775</v>
      </c>
      <c r="C5598" s="21" t="s">
        <v>170</v>
      </c>
      <c r="D5598" s="21" t="s">
        <v>1794</v>
      </c>
      <c r="E5598" s="21" t="s">
        <v>1795</v>
      </c>
      <c r="F5598" s="21" t="s">
        <v>24</v>
      </c>
      <c r="G5598" s="21" t="s">
        <v>1773</v>
      </c>
      <c r="H5598" s="21" t="s">
        <v>1810</v>
      </c>
      <c r="I5598" s="21" t="s">
        <v>60</v>
      </c>
      <c r="J5598" s="23"/>
      <c r="K5598" s="24">
        <v>4</v>
      </c>
      <c r="M5598" s="25" t="str">
        <f>IF(I5598="","",IF(I5598="인문",성적입력!$C$8,성적입력!$C$9))</f>
        <v>A</v>
      </c>
      <c r="N5598" s="26">
        <f>성적입력!$C$15</f>
        <v>3</v>
      </c>
      <c r="P5598" s="27" t="str">
        <f t="shared" si="181"/>
        <v/>
      </c>
      <c r="R5598" s="26" t="str">
        <f t="array" ref="R5598">IFERROR(IF(OR(J5598="",M5598="",F5598=""),"",IF(F5598="학생부종합",INDEX(종합배치표!$C:$Q,MATCH(J5598,종합배치표!$B:$B,0),(MATCH(M5598,{"A","B","C","D","E"},0)-1)*3+1),INDEX(교과배치표!$C:$Q,MATCH(J5598,교과배치표!$B:$B,0),(MATCH(M5598,{"A","B","C","D","E"},0)-1)*3+1))),"")</f>
        <v/>
      </c>
      <c r="S5598" s="26" t="str">
        <f t="array" ref="S5598">IFERROR(IF(OR(J5598="",M5598="",F5598=""),"",IF(F5598="학생부종합",INDEX(종합배치표!$C:$Q,MATCH(J5598,종합배치표!$B:$B,0),(MATCH(M5598,{"A","B","C","D","E"},0)-1)*3+2),INDEX(교과배치표!$C:$Q,MATCH(J5598,교과배치표!$B:$B,0),(MATCH(M5598,{"A","B","C","D","E"},0)-1)*3+2))),"")</f>
        <v/>
      </c>
      <c r="T5598" s="26" t="str">
        <f t="array" ref="T5598">IFERROR(IF(OR(J5598="",M5598="",F5598=""),"",IF(F5598="학생부종합",INDEX(종합배치표!$C:$Q,MATCH(J5598,종합배치표!$B:$B,0),(MATCH(M5598,{"A","B","C","D","E"},0)-1)*3+3),INDEX(교과배치표!$C:$Q,MATCH(J5598,교과배치표!$B:$B,0),(MATCH(M5598,{"A","B","C","D","E"},0)-1)*3+3))),"")</f>
        <v/>
      </c>
    </row>
    <row r="5599" spans="2:20" ht="14.25" customHeight="1">
      <c r="B5599" s="20">
        <v>6776</v>
      </c>
      <c r="C5599" s="21" t="s">
        <v>170</v>
      </c>
      <c r="D5599" s="21" t="s">
        <v>1794</v>
      </c>
      <c r="E5599" s="21" t="s">
        <v>1795</v>
      </c>
      <c r="F5599" s="21" t="s">
        <v>24</v>
      </c>
      <c r="G5599" s="21" t="s">
        <v>1773</v>
      </c>
      <c r="H5599" s="21" t="s">
        <v>1811</v>
      </c>
      <c r="I5599" s="21" t="s">
        <v>514</v>
      </c>
      <c r="J5599" s="23"/>
      <c r="K5599" s="24">
        <v>10</v>
      </c>
      <c r="M5599" s="25" t="str">
        <f>IF(I5599="","",IF(I5599="인문",성적입력!$C$8,성적입력!$C$9))</f>
        <v>A</v>
      </c>
      <c r="N5599" s="26">
        <f>성적입력!$C$15</f>
        <v>3</v>
      </c>
      <c r="P5599" s="27" t="str">
        <f t="shared" si="181"/>
        <v/>
      </c>
      <c r="R5599" s="26" t="str">
        <f t="array" ref="R5599">IFERROR(IF(OR(J5599="",M5599="",F5599=""),"",IF(F5599="학생부종합",INDEX(종합배치표!$C:$Q,MATCH(J5599,종합배치표!$B:$B,0),(MATCH(M5599,{"A","B","C","D","E"},0)-1)*3+1),INDEX(교과배치표!$C:$Q,MATCH(J5599,교과배치표!$B:$B,0),(MATCH(M5599,{"A","B","C","D","E"},0)-1)*3+1))),"")</f>
        <v/>
      </c>
      <c r="S5599" s="26" t="str">
        <f t="array" ref="S5599">IFERROR(IF(OR(J5599="",M5599="",F5599=""),"",IF(F5599="학생부종합",INDEX(종합배치표!$C:$Q,MATCH(J5599,종합배치표!$B:$B,0),(MATCH(M5599,{"A","B","C","D","E"},0)-1)*3+2),INDEX(교과배치표!$C:$Q,MATCH(J5599,교과배치표!$B:$B,0),(MATCH(M5599,{"A","B","C","D","E"},0)-1)*3+2))),"")</f>
        <v/>
      </c>
      <c r="T5599" s="26" t="str">
        <f t="array" ref="T5599">IFERROR(IF(OR(J5599="",M5599="",F5599=""),"",IF(F5599="학생부종합",INDEX(종합배치표!$C:$Q,MATCH(J5599,종합배치표!$B:$B,0),(MATCH(M5599,{"A","B","C","D","E"},0)-1)*3+3),INDEX(교과배치표!$C:$Q,MATCH(J5599,교과배치표!$B:$B,0),(MATCH(M5599,{"A","B","C","D","E"},0)-1)*3+3))),"")</f>
        <v/>
      </c>
    </row>
    <row r="5600" spans="2:20" ht="14.25" customHeight="1">
      <c r="B5600" s="20">
        <v>6777</v>
      </c>
      <c r="C5600" s="21" t="s">
        <v>170</v>
      </c>
      <c r="D5600" s="21" t="s">
        <v>1794</v>
      </c>
      <c r="E5600" s="21" t="s">
        <v>1795</v>
      </c>
      <c r="F5600" s="21" t="s">
        <v>68</v>
      </c>
      <c r="G5600" s="21" t="s">
        <v>1796</v>
      </c>
      <c r="H5600" s="21" t="s">
        <v>428</v>
      </c>
      <c r="I5600" s="21" t="s">
        <v>429</v>
      </c>
      <c r="J5600" s="23"/>
      <c r="K5600" s="24">
        <v>5</v>
      </c>
      <c r="M5600" s="25" t="str">
        <f>IF(I5600="","",IF(I5600="인문",성적입력!$C$8,성적입력!$C$9))</f>
        <v>A</v>
      </c>
      <c r="N5600" s="26">
        <f>성적입력!$C$15</f>
        <v>3</v>
      </c>
      <c r="P5600" s="27" t="str">
        <f t="shared" si="181"/>
        <v/>
      </c>
      <c r="R5600" s="26" t="str">
        <f t="array" ref="R5600">IFERROR(IF(OR(J5600="",M5600="",F5600=""),"",IF(F5600="학생부종합",INDEX(종합배치표!$C:$Q,MATCH(J5600,종합배치표!$B:$B,0),(MATCH(M5600,{"A","B","C","D","E"},0)-1)*3+1),INDEX(교과배치표!$C:$Q,MATCH(J5600,교과배치표!$B:$B,0),(MATCH(M5600,{"A","B","C","D","E"},0)-1)*3+1))),"")</f>
        <v/>
      </c>
      <c r="S5600" s="26" t="str">
        <f t="array" ref="S5600">IFERROR(IF(OR(J5600="",M5600="",F5600=""),"",IF(F5600="학생부종합",INDEX(종합배치표!$C:$Q,MATCH(J5600,종합배치표!$B:$B,0),(MATCH(M5600,{"A","B","C","D","E"},0)-1)*3+2),INDEX(교과배치표!$C:$Q,MATCH(J5600,교과배치표!$B:$B,0),(MATCH(M5600,{"A","B","C","D","E"},0)-1)*3+2))),"")</f>
        <v/>
      </c>
      <c r="T5600" s="26" t="str">
        <f t="array" ref="T5600">IFERROR(IF(OR(J5600="",M5600="",F5600=""),"",IF(F5600="학생부종합",INDEX(종합배치표!$C:$Q,MATCH(J5600,종합배치표!$B:$B,0),(MATCH(M5600,{"A","B","C","D","E"},0)-1)*3+3),INDEX(교과배치표!$C:$Q,MATCH(J5600,교과배치표!$B:$B,0),(MATCH(M5600,{"A","B","C","D","E"},0)-1)*3+3))),"")</f>
        <v/>
      </c>
    </row>
    <row r="5601" spans="2:20" ht="14.25" customHeight="1">
      <c r="B5601" s="20">
        <v>6778</v>
      </c>
      <c r="C5601" s="21" t="s">
        <v>170</v>
      </c>
      <c r="D5601" s="21" t="s">
        <v>1794</v>
      </c>
      <c r="E5601" s="21" t="s">
        <v>1795</v>
      </c>
      <c r="F5601" s="21" t="s">
        <v>68</v>
      </c>
      <c r="G5601" s="21" t="s">
        <v>1796</v>
      </c>
      <c r="H5601" s="21" t="s">
        <v>428</v>
      </c>
      <c r="I5601" s="21" t="s">
        <v>60</v>
      </c>
      <c r="J5601" s="23"/>
      <c r="K5601" s="24">
        <v>5</v>
      </c>
      <c r="M5601" s="25" t="str">
        <f>IF(I5601="","",IF(I5601="인문",성적입력!$C$8,성적입력!$C$9))</f>
        <v>A</v>
      </c>
      <c r="N5601" s="26">
        <f>성적입력!$C$15</f>
        <v>3</v>
      </c>
      <c r="P5601" s="27" t="str">
        <f t="shared" si="181"/>
        <v/>
      </c>
      <c r="R5601" s="26" t="str">
        <f t="array" ref="R5601">IFERROR(IF(OR(J5601="",M5601="",F5601=""),"",IF(F5601="학생부종합",INDEX(종합배치표!$C:$Q,MATCH(J5601,종합배치표!$B:$B,0),(MATCH(M5601,{"A","B","C","D","E"},0)-1)*3+1),INDEX(교과배치표!$C:$Q,MATCH(J5601,교과배치표!$B:$B,0),(MATCH(M5601,{"A","B","C","D","E"},0)-1)*3+1))),"")</f>
        <v/>
      </c>
      <c r="S5601" s="26" t="str">
        <f t="array" ref="S5601">IFERROR(IF(OR(J5601="",M5601="",F5601=""),"",IF(F5601="학생부종합",INDEX(종합배치표!$C:$Q,MATCH(J5601,종합배치표!$B:$B,0),(MATCH(M5601,{"A","B","C","D","E"},0)-1)*3+2),INDEX(교과배치표!$C:$Q,MATCH(J5601,교과배치표!$B:$B,0),(MATCH(M5601,{"A","B","C","D","E"},0)-1)*3+2))),"")</f>
        <v/>
      </c>
      <c r="T5601" s="26" t="str">
        <f t="array" ref="T5601">IFERROR(IF(OR(J5601="",M5601="",F5601=""),"",IF(F5601="학생부종합",INDEX(종합배치표!$C:$Q,MATCH(J5601,종합배치표!$B:$B,0),(MATCH(M5601,{"A","B","C","D","E"},0)-1)*3+3),INDEX(교과배치표!$C:$Q,MATCH(J5601,교과배치표!$B:$B,0),(MATCH(M5601,{"A","B","C","D","E"},0)-1)*3+3))),"")</f>
        <v/>
      </c>
    </row>
    <row r="5602" spans="2:20" ht="14.25" customHeight="1">
      <c r="B5602" s="20">
        <v>6779</v>
      </c>
      <c r="C5602" s="21" t="s">
        <v>170</v>
      </c>
      <c r="D5602" s="21" t="s">
        <v>1794</v>
      </c>
      <c r="E5602" s="21" t="s">
        <v>1795</v>
      </c>
      <c r="F5602" s="21" t="s">
        <v>24</v>
      </c>
      <c r="G5602" s="21" t="s">
        <v>1773</v>
      </c>
      <c r="H5602" s="21" t="s">
        <v>428</v>
      </c>
      <c r="I5602" s="21" t="s">
        <v>429</v>
      </c>
      <c r="J5602" s="23"/>
      <c r="K5602" s="24">
        <v>15</v>
      </c>
      <c r="M5602" s="25" t="str">
        <f>IF(I5602="","",IF(I5602="인문",성적입력!$C$8,성적입력!$C$9))</f>
        <v>A</v>
      </c>
      <c r="N5602" s="26">
        <f>성적입력!$C$15</f>
        <v>3</v>
      </c>
      <c r="P5602" s="27" t="str">
        <f t="shared" si="181"/>
        <v/>
      </c>
      <c r="R5602" s="26" t="str">
        <f t="array" ref="R5602">IFERROR(IF(OR(J5602="",M5602="",F5602=""),"",IF(F5602="학생부종합",INDEX(종합배치표!$C:$Q,MATCH(J5602,종합배치표!$B:$B,0),(MATCH(M5602,{"A","B","C","D","E"},0)-1)*3+1),INDEX(교과배치표!$C:$Q,MATCH(J5602,교과배치표!$B:$B,0),(MATCH(M5602,{"A","B","C","D","E"},0)-1)*3+1))),"")</f>
        <v/>
      </c>
      <c r="S5602" s="26" t="str">
        <f t="array" ref="S5602">IFERROR(IF(OR(J5602="",M5602="",F5602=""),"",IF(F5602="학생부종합",INDEX(종합배치표!$C:$Q,MATCH(J5602,종합배치표!$B:$B,0),(MATCH(M5602,{"A","B","C","D","E"},0)-1)*3+2),INDEX(교과배치표!$C:$Q,MATCH(J5602,교과배치표!$B:$B,0),(MATCH(M5602,{"A","B","C","D","E"},0)-1)*3+2))),"")</f>
        <v/>
      </c>
      <c r="T5602" s="26" t="str">
        <f t="array" ref="T5602">IFERROR(IF(OR(J5602="",M5602="",F5602=""),"",IF(F5602="학생부종합",INDEX(종합배치표!$C:$Q,MATCH(J5602,종합배치표!$B:$B,0),(MATCH(M5602,{"A","B","C","D","E"},0)-1)*3+3),INDEX(교과배치표!$C:$Q,MATCH(J5602,교과배치표!$B:$B,0),(MATCH(M5602,{"A","B","C","D","E"},0)-1)*3+3))),"")</f>
        <v/>
      </c>
    </row>
    <row r="5603" spans="2:20" ht="14.25" customHeight="1">
      <c r="B5603" s="20">
        <v>6780</v>
      </c>
      <c r="C5603" s="21" t="s">
        <v>170</v>
      </c>
      <c r="D5603" s="21" t="s">
        <v>1794</v>
      </c>
      <c r="E5603" s="21" t="s">
        <v>1795</v>
      </c>
      <c r="F5603" s="21" t="s">
        <v>24</v>
      </c>
      <c r="G5603" s="21" t="s">
        <v>1773</v>
      </c>
      <c r="H5603" s="21" t="s">
        <v>428</v>
      </c>
      <c r="I5603" s="21" t="s">
        <v>60</v>
      </c>
      <c r="J5603" s="23"/>
      <c r="K5603" s="24">
        <v>15</v>
      </c>
      <c r="M5603" s="25" t="str">
        <f>IF(I5603="","",IF(I5603="인문",성적입력!$C$8,성적입력!$C$9))</f>
        <v>A</v>
      </c>
      <c r="N5603" s="26">
        <f>성적입력!$C$15</f>
        <v>3</v>
      </c>
      <c r="P5603" s="27" t="str">
        <f t="shared" si="181"/>
        <v/>
      </c>
      <c r="R5603" s="26" t="str">
        <f t="array" ref="R5603">IFERROR(IF(OR(J5603="",M5603="",F5603=""),"",IF(F5603="학생부종합",INDEX(종합배치표!$C:$Q,MATCH(J5603,종합배치표!$B:$B,0),(MATCH(M5603,{"A","B","C","D","E"},0)-1)*3+1),INDEX(교과배치표!$C:$Q,MATCH(J5603,교과배치표!$B:$B,0),(MATCH(M5603,{"A","B","C","D","E"},0)-1)*3+1))),"")</f>
        <v/>
      </c>
      <c r="S5603" s="26" t="str">
        <f t="array" ref="S5603">IFERROR(IF(OR(J5603="",M5603="",F5603=""),"",IF(F5603="학생부종합",INDEX(종합배치표!$C:$Q,MATCH(J5603,종합배치표!$B:$B,0),(MATCH(M5603,{"A","B","C","D","E"},0)-1)*3+2),INDEX(교과배치표!$C:$Q,MATCH(J5603,교과배치표!$B:$B,0),(MATCH(M5603,{"A","B","C","D","E"},0)-1)*3+2))),"")</f>
        <v/>
      </c>
      <c r="T5603" s="26" t="str">
        <f t="array" ref="T5603">IFERROR(IF(OR(J5603="",M5603="",F5603=""),"",IF(F5603="학생부종합",INDEX(종합배치표!$C:$Q,MATCH(J5603,종합배치표!$B:$B,0),(MATCH(M5603,{"A","B","C","D","E"},0)-1)*3+3),INDEX(교과배치표!$C:$Q,MATCH(J5603,교과배치표!$B:$B,0),(MATCH(M5603,{"A","B","C","D","E"},0)-1)*3+3))),"")</f>
        <v/>
      </c>
    </row>
    <row r="5604" spans="2:20" ht="14.25" customHeight="1">
      <c r="B5604" s="20">
        <v>6781</v>
      </c>
      <c r="C5604" s="21" t="s">
        <v>170</v>
      </c>
      <c r="D5604" s="21" t="s">
        <v>1794</v>
      </c>
      <c r="E5604" s="21" t="s">
        <v>1795</v>
      </c>
      <c r="F5604" s="21" t="s">
        <v>68</v>
      </c>
      <c r="G5604" s="21" t="s">
        <v>1796</v>
      </c>
      <c r="H5604" s="21" t="s">
        <v>1812</v>
      </c>
      <c r="I5604" s="21" t="s">
        <v>60</v>
      </c>
      <c r="J5604" s="23"/>
      <c r="K5604" s="24">
        <v>7</v>
      </c>
      <c r="M5604" s="25" t="str">
        <f>IF(I5604="","",IF(I5604="인문",성적입력!$C$8,성적입력!$C$9))</f>
        <v>A</v>
      </c>
      <c r="N5604" s="26">
        <f>성적입력!$C$15</f>
        <v>3</v>
      </c>
      <c r="P5604" s="27" t="str">
        <f t="shared" si="181"/>
        <v/>
      </c>
      <c r="R5604" s="26" t="str">
        <f t="array" ref="R5604">IFERROR(IF(OR(J5604="",M5604="",F5604=""),"",IF(F5604="학생부종합",INDEX(종합배치표!$C:$Q,MATCH(J5604,종합배치표!$B:$B,0),(MATCH(M5604,{"A","B","C","D","E"},0)-1)*3+1),INDEX(교과배치표!$C:$Q,MATCH(J5604,교과배치표!$B:$B,0),(MATCH(M5604,{"A","B","C","D","E"},0)-1)*3+1))),"")</f>
        <v/>
      </c>
      <c r="S5604" s="26" t="str">
        <f t="array" ref="S5604">IFERROR(IF(OR(J5604="",M5604="",F5604=""),"",IF(F5604="학생부종합",INDEX(종합배치표!$C:$Q,MATCH(J5604,종합배치표!$B:$B,0),(MATCH(M5604,{"A","B","C","D","E"},0)-1)*3+2),INDEX(교과배치표!$C:$Q,MATCH(J5604,교과배치표!$B:$B,0),(MATCH(M5604,{"A","B","C","D","E"},0)-1)*3+2))),"")</f>
        <v/>
      </c>
      <c r="T5604" s="26" t="str">
        <f t="array" ref="T5604">IFERROR(IF(OR(J5604="",M5604="",F5604=""),"",IF(F5604="학생부종합",INDEX(종합배치표!$C:$Q,MATCH(J5604,종합배치표!$B:$B,0),(MATCH(M5604,{"A","B","C","D","E"},0)-1)*3+3),INDEX(교과배치표!$C:$Q,MATCH(J5604,교과배치표!$B:$B,0),(MATCH(M5604,{"A","B","C","D","E"},0)-1)*3+3))),"")</f>
        <v/>
      </c>
    </row>
    <row r="5605" spans="2:20" ht="14.25" customHeight="1">
      <c r="B5605" s="20">
        <v>6782</v>
      </c>
      <c r="C5605" s="21" t="s">
        <v>170</v>
      </c>
      <c r="D5605" s="21" t="s">
        <v>1794</v>
      </c>
      <c r="E5605" s="21" t="s">
        <v>1795</v>
      </c>
      <c r="F5605" s="21" t="s">
        <v>24</v>
      </c>
      <c r="G5605" s="21" t="s">
        <v>1773</v>
      </c>
      <c r="H5605" s="21" t="s">
        <v>1812</v>
      </c>
      <c r="I5605" s="21" t="s">
        <v>60</v>
      </c>
      <c r="J5605" s="23"/>
      <c r="K5605" s="24">
        <v>5</v>
      </c>
      <c r="M5605" s="25" t="str">
        <f>IF(I5605="","",IF(I5605="인문",성적입력!$C$8,성적입력!$C$9))</f>
        <v>A</v>
      </c>
      <c r="N5605" s="26">
        <f>성적입력!$C$15</f>
        <v>3</v>
      </c>
      <c r="P5605" s="27" t="str">
        <f t="shared" si="181"/>
        <v/>
      </c>
      <c r="R5605" s="26" t="str">
        <f t="array" ref="R5605">IFERROR(IF(OR(J5605="",M5605="",F5605=""),"",IF(F5605="학생부종합",INDEX(종합배치표!$C:$Q,MATCH(J5605,종합배치표!$B:$B,0),(MATCH(M5605,{"A","B","C","D","E"},0)-1)*3+1),INDEX(교과배치표!$C:$Q,MATCH(J5605,교과배치표!$B:$B,0),(MATCH(M5605,{"A","B","C","D","E"},0)-1)*3+1))),"")</f>
        <v/>
      </c>
      <c r="S5605" s="26" t="str">
        <f t="array" ref="S5605">IFERROR(IF(OR(J5605="",M5605="",F5605=""),"",IF(F5605="학생부종합",INDEX(종합배치표!$C:$Q,MATCH(J5605,종합배치표!$B:$B,0),(MATCH(M5605,{"A","B","C","D","E"},0)-1)*3+2),INDEX(교과배치표!$C:$Q,MATCH(J5605,교과배치표!$B:$B,0),(MATCH(M5605,{"A","B","C","D","E"},0)-1)*3+2))),"")</f>
        <v/>
      </c>
      <c r="T5605" s="26" t="str">
        <f t="array" ref="T5605">IFERROR(IF(OR(J5605="",M5605="",F5605=""),"",IF(F5605="학생부종합",INDEX(종합배치표!$C:$Q,MATCH(J5605,종합배치표!$B:$B,0),(MATCH(M5605,{"A","B","C","D","E"},0)-1)*3+3),INDEX(교과배치표!$C:$Q,MATCH(J5605,교과배치표!$B:$B,0),(MATCH(M5605,{"A","B","C","D","E"},0)-1)*3+3))),"")</f>
        <v/>
      </c>
    </row>
    <row r="5606" spans="2:20" ht="14.25" customHeight="1">
      <c r="B5606" s="20">
        <v>6783</v>
      </c>
      <c r="C5606" s="21" t="s">
        <v>170</v>
      </c>
      <c r="D5606" s="21" t="s">
        <v>1794</v>
      </c>
      <c r="E5606" s="21" t="s">
        <v>1795</v>
      </c>
      <c r="F5606" s="21" t="s">
        <v>68</v>
      </c>
      <c r="G5606" s="21" t="s">
        <v>1796</v>
      </c>
      <c r="H5606" s="21" t="s">
        <v>130</v>
      </c>
      <c r="I5606" s="21" t="s">
        <v>60</v>
      </c>
      <c r="J5606" s="23"/>
      <c r="K5606" s="24">
        <v>12</v>
      </c>
      <c r="M5606" s="25" t="str">
        <f>IF(I5606="","",IF(I5606="인문",성적입력!$C$8,성적입력!$C$9))</f>
        <v>A</v>
      </c>
      <c r="N5606" s="26">
        <f>성적입력!$C$15</f>
        <v>3</v>
      </c>
      <c r="P5606" s="27" t="str">
        <f t="shared" si="181"/>
        <v/>
      </c>
      <c r="R5606" s="26" t="str">
        <f t="array" ref="R5606">IFERROR(IF(OR(J5606="",M5606="",F5606=""),"",IF(F5606="학생부종합",INDEX(종합배치표!$C:$Q,MATCH(J5606,종합배치표!$B:$B,0),(MATCH(M5606,{"A","B","C","D","E"},0)-1)*3+1),INDEX(교과배치표!$C:$Q,MATCH(J5606,교과배치표!$B:$B,0),(MATCH(M5606,{"A","B","C","D","E"},0)-1)*3+1))),"")</f>
        <v/>
      </c>
      <c r="S5606" s="26" t="str">
        <f t="array" ref="S5606">IFERROR(IF(OR(J5606="",M5606="",F5606=""),"",IF(F5606="학생부종합",INDEX(종합배치표!$C:$Q,MATCH(J5606,종합배치표!$B:$B,0),(MATCH(M5606,{"A","B","C","D","E"},0)-1)*3+2),INDEX(교과배치표!$C:$Q,MATCH(J5606,교과배치표!$B:$B,0),(MATCH(M5606,{"A","B","C","D","E"},0)-1)*3+2))),"")</f>
        <v/>
      </c>
      <c r="T5606" s="26" t="str">
        <f t="array" ref="T5606">IFERROR(IF(OR(J5606="",M5606="",F5606=""),"",IF(F5606="학생부종합",INDEX(종합배치표!$C:$Q,MATCH(J5606,종합배치표!$B:$B,0),(MATCH(M5606,{"A","B","C","D","E"},0)-1)*3+3),INDEX(교과배치표!$C:$Q,MATCH(J5606,교과배치표!$B:$B,0),(MATCH(M5606,{"A","B","C","D","E"},0)-1)*3+3))),"")</f>
        <v/>
      </c>
    </row>
    <row r="5607" spans="2:20" ht="14.25" customHeight="1">
      <c r="B5607" s="20">
        <v>6784</v>
      </c>
      <c r="C5607" s="21" t="s">
        <v>170</v>
      </c>
      <c r="D5607" s="21" t="s">
        <v>1794</v>
      </c>
      <c r="E5607" s="21" t="s">
        <v>1795</v>
      </c>
      <c r="F5607" s="21" t="s">
        <v>24</v>
      </c>
      <c r="G5607" s="21" t="s">
        <v>1773</v>
      </c>
      <c r="H5607" s="21" t="s">
        <v>130</v>
      </c>
      <c r="I5607" s="21" t="s">
        <v>60</v>
      </c>
      <c r="J5607" s="23"/>
      <c r="K5607" s="24">
        <v>5</v>
      </c>
      <c r="M5607" s="25" t="str">
        <f>IF(I5607="","",IF(I5607="인문",성적입력!$C$8,성적입력!$C$9))</f>
        <v>A</v>
      </c>
      <c r="N5607" s="26">
        <f>성적입력!$C$15</f>
        <v>3</v>
      </c>
      <c r="P5607" s="27" t="str">
        <f t="shared" si="181"/>
        <v/>
      </c>
      <c r="R5607" s="26" t="str">
        <f t="array" ref="R5607">IFERROR(IF(OR(J5607="",M5607="",F5607=""),"",IF(F5607="학생부종합",INDEX(종합배치표!$C:$Q,MATCH(J5607,종합배치표!$B:$B,0),(MATCH(M5607,{"A","B","C","D","E"},0)-1)*3+1),INDEX(교과배치표!$C:$Q,MATCH(J5607,교과배치표!$B:$B,0),(MATCH(M5607,{"A","B","C","D","E"},0)-1)*3+1))),"")</f>
        <v/>
      </c>
      <c r="S5607" s="26" t="str">
        <f t="array" ref="S5607">IFERROR(IF(OR(J5607="",M5607="",F5607=""),"",IF(F5607="학생부종합",INDEX(종합배치표!$C:$Q,MATCH(J5607,종합배치표!$B:$B,0),(MATCH(M5607,{"A","B","C","D","E"},0)-1)*3+2),INDEX(교과배치표!$C:$Q,MATCH(J5607,교과배치표!$B:$B,0),(MATCH(M5607,{"A","B","C","D","E"},0)-1)*3+2))),"")</f>
        <v/>
      </c>
      <c r="T5607" s="26" t="str">
        <f t="array" ref="T5607">IFERROR(IF(OR(J5607="",M5607="",F5607=""),"",IF(F5607="학생부종합",INDEX(종합배치표!$C:$Q,MATCH(J5607,종합배치표!$B:$B,0),(MATCH(M5607,{"A","B","C","D","E"},0)-1)*3+3),INDEX(교과배치표!$C:$Q,MATCH(J5607,교과배치표!$B:$B,0),(MATCH(M5607,{"A","B","C","D","E"},0)-1)*3+3))),"")</f>
        <v/>
      </c>
    </row>
    <row r="5608" spans="2:20" ht="14.25" customHeight="1">
      <c r="B5608" s="20">
        <v>6785</v>
      </c>
      <c r="C5608" s="21" t="s">
        <v>170</v>
      </c>
      <c r="D5608" s="21" t="s">
        <v>1794</v>
      </c>
      <c r="E5608" s="21" t="s">
        <v>1795</v>
      </c>
      <c r="F5608" s="21" t="s">
        <v>68</v>
      </c>
      <c r="G5608" s="21" t="s">
        <v>1796</v>
      </c>
      <c r="H5608" s="21" t="s">
        <v>586</v>
      </c>
      <c r="I5608" s="21" t="s">
        <v>60</v>
      </c>
      <c r="J5608" s="23"/>
      <c r="K5608" s="24">
        <v>32</v>
      </c>
      <c r="M5608" s="25" t="str">
        <f>IF(I5608="","",IF(I5608="인문",성적입력!$C$8,성적입력!$C$9))</f>
        <v>A</v>
      </c>
      <c r="N5608" s="26">
        <f>성적입력!$C$15</f>
        <v>3</v>
      </c>
      <c r="P5608" s="27" t="str">
        <f t="shared" si="181"/>
        <v/>
      </c>
      <c r="R5608" s="26" t="str">
        <f t="array" ref="R5608">IFERROR(IF(OR(J5608="",M5608="",F5608=""),"",IF(F5608="학생부종합",INDEX(종합배치표!$C:$Q,MATCH(J5608,종합배치표!$B:$B,0),(MATCH(M5608,{"A","B","C","D","E"},0)-1)*3+1),INDEX(교과배치표!$C:$Q,MATCH(J5608,교과배치표!$B:$B,0),(MATCH(M5608,{"A","B","C","D","E"},0)-1)*3+1))),"")</f>
        <v/>
      </c>
      <c r="S5608" s="26" t="str">
        <f t="array" ref="S5608">IFERROR(IF(OR(J5608="",M5608="",F5608=""),"",IF(F5608="학생부종합",INDEX(종합배치표!$C:$Q,MATCH(J5608,종합배치표!$B:$B,0),(MATCH(M5608,{"A","B","C","D","E"},0)-1)*3+2),INDEX(교과배치표!$C:$Q,MATCH(J5608,교과배치표!$B:$B,0),(MATCH(M5608,{"A","B","C","D","E"},0)-1)*3+2))),"")</f>
        <v/>
      </c>
      <c r="T5608" s="26" t="str">
        <f t="array" ref="T5608">IFERROR(IF(OR(J5608="",M5608="",F5608=""),"",IF(F5608="학생부종합",INDEX(종합배치표!$C:$Q,MATCH(J5608,종합배치표!$B:$B,0),(MATCH(M5608,{"A","B","C","D","E"},0)-1)*3+3),INDEX(교과배치표!$C:$Q,MATCH(J5608,교과배치표!$B:$B,0),(MATCH(M5608,{"A","B","C","D","E"},0)-1)*3+3))),"")</f>
        <v/>
      </c>
    </row>
    <row r="5609" spans="2:20" ht="14.25" customHeight="1">
      <c r="B5609" s="20">
        <v>6786</v>
      </c>
      <c r="C5609" s="21" t="s">
        <v>170</v>
      </c>
      <c r="D5609" s="21" t="s">
        <v>1794</v>
      </c>
      <c r="E5609" s="21" t="s">
        <v>1795</v>
      </c>
      <c r="F5609" s="21" t="s">
        <v>24</v>
      </c>
      <c r="G5609" s="21" t="s">
        <v>1773</v>
      </c>
      <c r="H5609" s="21" t="s">
        <v>586</v>
      </c>
      <c r="I5609" s="21" t="s">
        <v>60</v>
      </c>
      <c r="J5609" s="23"/>
      <c r="K5609" s="24">
        <v>26</v>
      </c>
      <c r="M5609" s="25" t="str">
        <f>IF(I5609="","",IF(I5609="인문",성적입력!$C$8,성적입력!$C$9))</f>
        <v>A</v>
      </c>
      <c r="N5609" s="26">
        <f>성적입력!$C$15</f>
        <v>3</v>
      </c>
      <c r="P5609" s="27" t="str">
        <f t="shared" si="181"/>
        <v/>
      </c>
      <c r="R5609" s="26" t="str">
        <f t="array" ref="R5609">IFERROR(IF(OR(J5609="",M5609="",F5609=""),"",IF(F5609="학생부종합",INDEX(종합배치표!$C:$Q,MATCH(J5609,종합배치표!$B:$B,0),(MATCH(M5609,{"A","B","C","D","E"},0)-1)*3+1),INDEX(교과배치표!$C:$Q,MATCH(J5609,교과배치표!$B:$B,0),(MATCH(M5609,{"A","B","C","D","E"},0)-1)*3+1))),"")</f>
        <v/>
      </c>
      <c r="S5609" s="26" t="str">
        <f t="array" ref="S5609">IFERROR(IF(OR(J5609="",M5609="",F5609=""),"",IF(F5609="학생부종합",INDEX(종합배치표!$C:$Q,MATCH(J5609,종합배치표!$B:$B,0),(MATCH(M5609,{"A","B","C","D","E"},0)-1)*3+2),INDEX(교과배치표!$C:$Q,MATCH(J5609,교과배치표!$B:$B,0),(MATCH(M5609,{"A","B","C","D","E"},0)-1)*3+2))),"")</f>
        <v/>
      </c>
      <c r="T5609" s="26" t="str">
        <f t="array" ref="T5609">IFERROR(IF(OR(J5609="",M5609="",F5609=""),"",IF(F5609="학생부종합",INDEX(종합배치표!$C:$Q,MATCH(J5609,종합배치표!$B:$B,0),(MATCH(M5609,{"A","B","C","D","E"},0)-1)*3+3),INDEX(교과배치표!$C:$Q,MATCH(J5609,교과배치표!$B:$B,0),(MATCH(M5609,{"A","B","C","D","E"},0)-1)*3+3))),"")</f>
        <v/>
      </c>
    </row>
    <row r="5610" spans="2:20" ht="14.25" customHeight="1">
      <c r="B5610" s="20">
        <v>6787</v>
      </c>
      <c r="C5610" s="21" t="s">
        <v>170</v>
      </c>
      <c r="D5610" s="21" t="s">
        <v>1794</v>
      </c>
      <c r="E5610" s="21" t="s">
        <v>1795</v>
      </c>
      <c r="F5610" s="21" t="s">
        <v>68</v>
      </c>
      <c r="G5610" s="21" t="s">
        <v>1796</v>
      </c>
      <c r="H5610" s="21" t="s">
        <v>1813</v>
      </c>
      <c r="I5610" s="21" t="s">
        <v>60</v>
      </c>
      <c r="J5610" s="23"/>
      <c r="K5610" s="24">
        <v>13</v>
      </c>
      <c r="M5610" s="25" t="str">
        <f>IF(I5610="","",IF(I5610="인문",성적입력!$C$8,성적입력!$C$9))</f>
        <v>A</v>
      </c>
      <c r="N5610" s="26">
        <f>성적입력!$C$15</f>
        <v>3</v>
      </c>
      <c r="P5610" s="27" t="str">
        <f t="shared" si="181"/>
        <v/>
      </c>
      <c r="R5610" s="26" t="str">
        <f t="array" ref="R5610">IFERROR(IF(OR(J5610="",M5610="",F5610=""),"",IF(F5610="학생부종합",INDEX(종합배치표!$C:$Q,MATCH(J5610,종합배치표!$B:$B,0),(MATCH(M5610,{"A","B","C","D","E"},0)-1)*3+1),INDEX(교과배치표!$C:$Q,MATCH(J5610,교과배치표!$B:$B,0),(MATCH(M5610,{"A","B","C","D","E"},0)-1)*3+1))),"")</f>
        <v/>
      </c>
      <c r="S5610" s="26" t="str">
        <f t="array" ref="S5610">IFERROR(IF(OR(J5610="",M5610="",F5610=""),"",IF(F5610="학생부종합",INDEX(종합배치표!$C:$Q,MATCH(J5610,종합배치표!$B:$B,0),(MATCH(M5610,{"A","B","C","D","E"},0)-1)*3+2),INDEX(교과배치표!$C:$Q,MATCH(J5610,교과배치표!$B:$B,0),(MATCH(M5610,{"A","B","C","D","E"},0)-1)*3+2))),"")</f>
        <v/>
      </c>
      <c r="T5610" s="26" t="str">
        <f t="array" ref="T5610">IFERROR(IF(OR(J5610="",M5610="",F5610=""),"",IF(F5610="학생부종합",INDEX(종합배치표!$C:$Q,MATCH(J5610,종합배치표!$B:$B,0),(MATCH(M5610,{"A","B","C","D","E"},0)-1)*3+3),INDEX(교과배치표!$C:$Q,MATCH(J5610,교과배치표!$B:$B,0),(MATCH(M5610,{"A","B","C","D","E"},0)-1)*3+3))),"")</f>
        <v/>
      </c>
    </row>
    <row r="5611" spans="2:20" ht="14.25" customHeight="1">
      <c r="B5611" s="20">
        <v>6788</v>
      </c>
      <c r="C5611" s="21" t="s">
        <v>170</v>
      </c>
      <c r="D5611" s="21" t="s">
        <v>1794</v>
      </c>
      <c r="E5611" s="21" t="s">
        <v>1795</v>
      </c>
      <c r="F5611" s="21" t="s">
        <v>24</v>
      </c>
      <c r="G5611" s="21" t="s">
        <v>1773</v>
      </c>
      <c r="H5611" s="21" t="s">
        <v>1813</v>
      </c>
      <c r="I5611" s="21" t="s">
        <v>60</v>
      </c>
      <c r="J5611" s="23"/>
      <c r="K5611" s="24">
        <v>13</v>
      </c>
      <c r="M5611" s="25" t="str">
        <f>IF(I5611="","",IF(I5611="인문",성적입력!$C$8,성적입력!$C$9))</f>
        <v>A</v>
      </c>
      <c r="N5611" s="26">
        <f>성적입력!$C$15</f>
        <v>3</v>
      </c>
      <c r="P5611" s="27" t="str">
        <f t="shared" si="181"/>
        <v/>
      </c>
      <c r="R5611" s="26" t="str">
        <f t="array" ref="R5611">IFERROR(IF(OR(J5611="",M5611="",F5611=""),"",IF(F5611="학생부종합",INDEX(종합배치표!$C:$Q,MATCH(J5611,종합배치표!$B:$B,0),(MATCH(M5611,{"A","B","C","D","E"},0)-1)*3+1),INDEX(교과배치표!$C:$Q,MATCH(J5611,교과배치표!$B:$B,0),(MATCH(M5611,{"A","B","C","D","E"},0)-1)*3+1))),"")</f>
        <v/>
      </c>
      <c r="S5611" s="26" t="str">
        <f t="array" ref="S5611">IFERROR(IF(OR(J5611="",M5611="",F5611=""),"",IF(F5611="학생부종합",INDEX(종합배치표!$C:$Q,MATCH(J5611,종합배치표!$B:$B,0),(MATCH(M5611,{"A","B","C","D","E"},0)-1)*3+2),INDEX(교과배치표!$C:$Q,MATCH(J5611,교과배치표!$B:$B,0),(MATCH(M5611,{"A","B","C","D","E"},0)-1)*3+2))),"")</f>
        <v/>
      </c>
      <c r="T5611" s="26" t="str">
        <f t="array" ref="T5611">IFERROR(IF(OR(J5611="",M5611="",F5611=""),"",IF(F5611="학생부종합",INDEX(종합배치표!$C:$Q,MATCH(J5611,종합배치표!$B:$B,0),(MATCH(M5611,{"A","B","C","D","E"},0)-1)*3+3),INDEX(교과배치표!$C:$Q,MATCH(J5611,교과배치표!$B:$B,0),(MATCH(M5611,{"A","B","C","D","E"},0)-1)*3+3))),"")</f>
        <v/>
      </c>
    </row>
    <row r="5612" spans="2:20" ht="14.25" customHeight="1">
      <c r="B5612" s="20">
        <v>6789</v>
      </c>
      <c r="C5612" s="21" t="s">
        <v>170</v>
      </c>
      <c r="D5612" s="21" t="s">
        <v>1794</v>
      </c>
      <c r="E5612" s="21" t="s">
        <v>1795</v>
      </c>
      <c r="F5612" s="21" t="s">
        <v>68</v>
      </c>
      <c r="G5612" s="21" t="s">
        <v>1796</v>
      </c>
      <c r="H5612" s="29" t="s">
        <v>1814</v>
      </c>
      <c r="I5612" s="21" t="s">
        <v>60</v>
      </c>
      <c r="J5612" s="23"/>
      <c r="K5612" s="24">
        <v>8</v>
      </c>
      <c r="M5612" s="25" t="str">
        <f>IF(I5612="","",IF(I5612="인문",성적입력!$C$8,성적입력!$C$9))</f>
        <v>A</v>
      </c>
      <c r="N5612" s="26">
        <f>성적입력!$C$15</f>
        <v>3</v>
      </c>
      <c r="P5612" s="27" t="str">
        <f t="shared" si="181"/>
        <v/>
      </c>
      <c r="R5612" s="26" t="str">
        <f t="array" ref="R5612">IFERROR(IF(OR(J5612="",M5612="",F5612=""),"",IF(F5612="학생부종합",INDEX(종합배치표!$C:$Q,MATCH(J5612,종합배치표!$B:$B,0),(MATCH(M5612,{"A","B","C","D","E"},0)-1)*3+1),INDEX(교과배치표!$C:$Q,MATCH(J5612,교과배치표!$B:$B,0),(MATCH(M5612,{"A","B","C","D","E"},0)-1)*3+1))),"")</f>
        <v/>
      </c>
      <c r="S5612" s="26" t="str">
        <f t="array" ref="S5612">IFERROR(IF(OR(J5612="",M5612="",F5612=""),"",IF(F5612="학생부종합",INDEX(종합배치표!$C:$Q,MATCH(J5612,종합배치표!$B:$B,0),(MATCH(M5612,{"A","B","C","D","E"},0)-1)*3+2),INDEX(교과배치표!$C:$Q,MATCH(J5612,교과배치표!$B:$B,0),(MATCH(M5612,{"A","B","C","D","E"},0)-1)*3+2))),"")</f>
        <v/>
      </c>
      <c r="T5612" s="26" t="str">
        <f t="array" ref="T5612">IFERROR(IF(OR(J5612="",M5612="",F5612=""),"",IF(F5612="학생부종합",INDEX(종합배치표!$C:$Q,MATCH(J5612,종합배치표!$B:$B,0),(MATCH(M5612,{"A","B","C","D","E"},0)-1)*3+3),INDEX(교과배치표!$C:$Q,MATCH(J5612,교과배치표!$B:$B,0),(MATCH(M5612,{"A","B","C","D","E"},0)-1)*3+3))),"")</f>
        <v/>
      </c>
    </row>
    <row r="5613" spans="2:20" ht="14.25" customHeight="1">
      <c r="B5613" s="20">
        <v>6790</v>
      </c>
      <c r="C5613" s="21" t="s">
        <v>170</v>
      </c>
      <c r="D5613" s="21" t="s">
        <v>1794</v>
      </c>
      <c r="E5613" s="21" t="s">
        <v>1795</v>
      </c>
      <c r="F5613" s="21" t="s">
        <v>24</v>
      </c>
      <c r="G5613" s="21" t="s">
        <v>1773</v>
      </c>
      <c r="H5613" s="29" t="s">
        <v>1814</v>
      </c>
      <c r="I5613" s="21" t="s">
        <v>60</v>
      </c>
      <c r="J5613" s="23"/>
      <c r="K5613" s="24">
        <v>10</v>
      </c>
      <c r="M5613" s="25" t="str">
        <f>IF(I5613="","",IF(I5613="인문",성적입력!$C$8,성적입력!$C$9))</f>
        <v>A</v>
      </c>
      <c r="N5613" s="26">
        <f>성적입력!$C$15</f>
        <v>3</v>
      </c>
      <c r="P5613" s="27" t="str">
        <f t="shared" si="181"/>
        <v/>
      </c>
      <c r="R5613" s="26" t="str">
        <f t="array" ref="R5613">IFERROR(IF(OR(J5613="",M5613="",F5613=""),"",IF(F5613="학생부종합",INDEX(종합배치표!$C:$Q,MATCH(J5613,종합배치표!$B:$B,0),(MATCH(M5613,{"A","B","C","D","E"},0)-1)*3+1),INDEX(교과배치표!$C:$Q,MATCH(J5613,교과배치표!$B:$B,0),(MATCH(M5613,{"A","B","C","D","E"},0)-1)*3+1))),"")</f>
        <v/>
      </c>
      <c r="S5613" s="26" t="str">
        <f t="array" ref="S5613">IFERROR(IF(OR(J5613="",M5613="",F5613=""),"",IF(F5613="학생부종합",INDEX(종합배치표!$C:$Q,MATCH(J5613,종합배치표!$B:$B,0),(MATCH(M5613,{"A","B","C","D","E"},0)-1)*3+2),INDEX(교과배치표!$C:$Q,MATCH(J5613,교과배치표!$B:$B,0),(MATCH(M5613,{"A","B","C","D","E"},0)-1)*3+2))),"")</f>
        <v/>
      </c>
      <c r="T5613" s="26" t="str">
        <f t="array" ref="T5613">IFERROR(IF(OR(J5613="",M5613="",F5613=""),"",IF(F5613="학생부종합",INDEX(종합배치표!$C:$Q,MATCH(J5613,종합배치표!$B:$B,0),(MATCH(M5613,{"A","B","C","D","E"},0)-1)*3+3),INDEX(교과배치표!$C:$Q,MATCH(J5613,교과배치표!$B:$B,0),(MATCH(M5613,{"A","B","C","D","E"},0)-1)*3+3))),"")</f>
        <v/>
      </c>
    </row>
    <row r="5614" spans="2:20" ht="14.25" customHeight="1">
      <c r="B5614" s="20">
        <v>6791</v>
      </c>
      <c r="C5614" s="21" t="s">
        <v>170</v>
      </c>
      <c r="D5614" s="21" t="s">
        <v>1794</v>
      </c>
      <c r="E5614" s="21" t="s">
        <v>1795</v>
      </c>
      <c r="F5614" s="21" t="s">
        <v>68</v>
      </c>
      <c r="G5614" s="21" t="s">
        <v>1796</v>
      </c>
      <c r="H5614" s="29" t="s">
        <v>1815</v>
      </c>
      <c r="I5614" s="21" t="s">
        <v>60</v>
      </c>
      <c r="J5614" s="23"/>
      <c r="K5614" s="24">
        <v>14</v>
      </c>
      <c r="M5614" s="25" t="str">
        <f>IF(I5614="","",IF(I5614="인문",성적입력!$C$8,성적입력!$C$9))</f>
        <v>A</v>
      </c>
      <c r="N5614" s="26">
        <f>성적입력!$C$15</f>
        <v>3</v>
      </c>
      <c r="P5614" s="27" t="str">
        <f t="shared" si="181"/>
        <v/>
      </c>
      <c r="R5614" s="26" t="str">
        <f t="array" ref="R5614">IFERROR(IF(OR(J5614="",M5614="",F5614=""),"",IF(F5614="학생부종합",INDEX(종합배치표!$C:$Q,MATCH(J5614,종합배치표!$B:$B,0),(MATCH(M5614,{"A","B","C","D","E"},0)-1)*3+1),INDEX(교과배치표!$C:$Q,MATCH(J5614,교과배치표!$B:$B,0),(MATCH(M5614,{"A","B","C","D","E"},0)-1)*3+1))),"")</f>
        <v/>
      </c>
      <c r="S5614" s="26" t="str">
        <f t="array" ref="S5614">IFERROR(IF(OR(J5614="",M5614="",F5614=""),"",IF(F5614="학생부종합",INDEX(종합배치표!$C:$Q,MATCH(J5614,종합배치표!$B:$B,0),(MATCH(M5614,{"A","B","C","D","E"},0)-1)*3+2),INDEX(교과배치표!$C:$Q,MATCH(J5614,교과배치표!$B:$B,0),(MATCH(M5614,{"A","B","C","D","E"},0)-1)*3+2))),"")</f>
        <v/>
      </c>
      <c r="T5614" s="26" t="str">
        <f t="array" ref="T5614">IFERROR(IF(OR(J5614="",M5614="",F5614=""),"",IF(F5614="학생부종합",INDEX(종합배치표!$C:$Q,MATCH(J5614,종합배치표!$B:$B,0),(MATCH(M5614,{"A","B","C","D","E"},0)-1)*3+3),INDEX(교과배치표!$C:$Q,MATCH(J5614,교과배치표!$B:$B,0),(MATCH(M5614,{"A","B","C","D","E"},0)-1)*3+3))),"")</f>
        <v/>
      </c>
    </row>
    <row r="5615" spans="2:20" ht="14.25" customHeight="1">
      <c r="B5615" s="20">
        <v>6792</v>
      </c>
      <c r="C5615" s="21" t="s">
        <v>170</v>
      </c>
      <c r="D5615" s="21" t="s">
        <v>1794</v>
      </c>
      <c r="E5615" s="21" t="s">
        <v>1795</v>
      </c>
      <c r="F5615" s="21" t="s">
        <v>24</v>
      </c>
      <c r="G5615" s="21" t="s">
        <v>1773</v>
      </c>
      <c r="H5615" s="29" t="s">
        <v>1815</v>
      </c>
      <c r="I5615" s="21" t="s">
        <v>60</v>
      </c>
      <c r="J5615" s="23"/>
      <c r="K5615" s="24">
        <v>14</v>
      </c>
      <c r="M5615" s="25" t="str">
        <f>IF(I5615="","",IF(I5615="인문",성적입력!$C$8,성적입력!$C$9))</f>
        <v>A</v>
      </c>
      <c r="N5615" s="26">
        <f>성적입력!$C$15</f>
        <v>3</v>
      </c>
      <c r="P5615" s="27" t="str">
        <f t="shared" si="181"/>
        <v/>
      </c>
      <c r="R5615" s="26" t="str">
        <f t="array" ref="R5615">IFERROR(IF(OR(J5615="",M5615="",F5615=""),"",IF(F5615="학생부종합",INDEX(종합배치표!$C:$Q,MATCH(J5615,종합배치표!$B:$B,0),(MATCH(M5615,{"A","B","C","D","E"},0)-1)*3+1),INDEX(교과배치표!$C:$Q,MATCH(J5615,교과배치표!$B:$B,0),(MATCH(M5615,{"A","B","C","D","E"},0)-1)*3+1))),"")</f>
        <v/>
      </c>
      <c r="S5615" s="26" t="str">
        <f t="array" ref="S5615">IFERROR(IF(OR(J5615="",M5615="",F5615=""),"",IF(F5615="학생부종합",INDEX(종합배치표!$C:$Q,MATCH(J5615,종합배치표!$B:$B,0),(MATCH(M5615,{"A","B","C","D","E"},0)-1)*3+2),INDEX(교과배치표!$C:$Q,MATCH(J5615,교과배치표!$B:$B,0),(MATCH(M5615,{"A","B","C","D","E"},0)-1)*3+2))),"")</f>
        <v/>
      </c>
      <c r="T5615" s="26" t="str">
        <f t="array" ref="T5615">IFERROR(IF(OR(J5615="",M5615="",F5615=""),"",IF(F5615="학생부종합",INDEX(종합배치표!$C:$Q,MATCH(J5615,종합배치표!$B:$B,0),(MATCH(M5615,{"A","B","C","D","E"},0)-1)*3+3),INDEX(교과배치표!$C:$Q,MATCH(J5615,교과배치표!$B:$B,0),(MATCH(M5615,{"A","B","C","D","E"},0)-1)*3+3))),"")</f>
        <v/>
      </c>
    </row>
    <row r="5616" spans="2:20" ht="14.25" customHeight="1">
      <c r="B5616" s="20">
        <v>6793</v>
      </c>
      <c r="C5616" s="21" t="s">
        <v>170</v>
      </c>
      <c r="D5616" s="21" t="s">
        <v>1794</v>
      </c>
      <c r="E5616" s="21" t="s">
        <v>1795</v>
      </c>
      <c r="F5616" s="21" t="s">
        <v>68</v>
      </c>
      <c r="G5616" s="21" t="s">
        <v>1796</v>
      </c>
      <c r="H5616" s="21" t="s">
        <v>1214</v>
      </c>
      <c r="I5616" s="21" t="s">
        <v>60</v>
      </c>
      <c r="J5616" s="23"/>
      <c r="K5616" s="24">
        <v>5</v>
      </c>
      <c r="M5616" s="25" t="str">
        <f>IF(I5616="","",IF(I5616="인문",성적입력!$C$8,성적입력!$C$9))</f>
        <v>A</v>
      </c>
      <c r="N5616" s="26">
        <f>성적입력!$C$15</f>
        <v>3</v>
      </c>
      <c r="P5616" s="27" t="str">
        <f t="shared" si="181"/>
        <v/>
      </c>
      <c r="R5616" s="26" t="str">
        <f t="array" ref="R5616">IFERROR(IF(OR(J5616="",M5616="",F5616=""),"",IF(F5616="학생부종합",INDEX(종합배치표!$C:$Q,MATCH(J5616,종합배치표!$B:$B,0),(MATCH(M5616,{"A","B","C","D","E"},0)-1)*3+1),INDEX(교과배치표!$C:$Q,MATCH(J5616,교과배치표!$B:$B,0),(MATCH(M5616,{"A","B","C","D","E"},0)-1)*3+1))),"")</f>
        <v/>
      </c>
      <c r="S5616" s="26" t="str">
        <f t="array" ref="S5616">IFERROR(IF(OR(J5616="",M5616="",F5616=""),"",IF(F5616="학생부종합",INDEX(종합배치표!$C:$Q,MATCH(J5616,종합배치표!$B:$B,0),(MATCH(M5616,{"A","B","C","D","E"},0)-1)*3+2),INDEX(교과배치표!$C:$Q,MATCH(J5616,교과배치표!$B:$B,0),(MATCH(M5616,{"A","B","C","D","E"},0)-1)*3+2))),"")</f>
        <v/>
      </c>
      <c r="T5616" s="26" t="str">
        <f t="array" ref="T5616">IFERROR(IF(OR(J5616="",M5616="",F5616=""),"",IF(F5616="학생부종합",INDEX(종합배치표!$C:$Q,MATCH(J5616,종합배치표!$B:$B,0),(MATCH(M5616,{"A","B","C","D","E"},0)-1)*3+3),INDEX(교과배치표!$C:$Q,MATCH(J5616,교과배치표!$B:$B,0),(MATCH(M5616,{"A","B","C","D","E"},0)-1)*3+3))),"")</f>
        <v/>
      </c>
    </row>
    <row r="5617" spans="2:20" ht="14.25" customHeight="1">
      <c r="B5617" s="20">
        <v>6794</v>
      </c>
      <c r="C5617" s="21" t="s">
        <v>170</v>
      </c>
      <c r="D5617" s="21" t="s">
        <v>1794</v>
      </c>
      <c r="E5617" s="21" t="s">
        <v>1795</v>
      </c>
      <c r="F5617" s="21" t="s">
        <v>68</v>
      </c>
      <c r="G5617" s="21" t="s">
        <v>1796</v>
      </c>
      <c r="H5617" s="21" t="s">
        <v>1214</v>
      </c>
      <c r="I5617" s="21" t="s">
        <v>60</v>
      </c>
      <c r="J5617" s="23"/>
      <c r="K5617" s="24">
        <v>12</v>
      </c>
      <c r="M5617" s="25" t="str">
        <f>IF(I5617="","",IF(I5617="인문",성적입력!$C$8,성적입력!$C$9))</f>
        <v>A</v>
      </c>
      <c r="N5617" s="26">
        <f>성적입력!$C$15</f>
        <v>3</v>
      </c>
      <c r="P5617" s="27" t="str">
        <f t="shared" si="181"/>
        <v/>
      </c>
      <c r="R5617" s="26" t="str">
        <f t="array" ref="R5617">IFERROR(IF(OR(J5617="",M5617="",F5617=""),"",IF(F5617="학생부종합",INDEX(종합배치표!$C:$Q,MATCH(J5617,종합배치표!$B:$B,0),(MATCH(M5617,{"A","B","C","D","E"},0)-1)*3+1),INDEX(교과배치표!$C:$Q,MATCH(J5617,교과배치표!$B:$B,0),(MATCH(M5617,{"A","B","C","D","E"},0)-1)*3+1))),"")</f>
        <v/>
      </c>
      <c r="S5617" s="26" t="str">
        <f t="array" ref="S5617">IFERROR(IF(OR(J5617="",M5617="",F5617=""),"",IF(F5617="학생부종합",INDEX(종합배치표!$C:$Q,MATCH(J5617,종합배치표!$B:$B,0),(MATCH(M5617,{"A","B","C","D","E"},0)-1)*3+2),INDEX(교과배치표!$C:$Q,MATCH(J5617,교과배치표!$B:$B,0),(MATCH(M5617,{"A","B","C","D","E"},0)-1)*3+2))),"")</f>
        <v/>
      </c>
      <c r="T5617" s="26" t="str">
        <f t="array" ref="T5617">IFERROR(IF(OR(J5617="",M5617="",F5617=""),"",IF(F5617="학생부종합",INDEX(종합배치표!$C:$Q,MATCH(J5617,종합배치표!$B:$B,0),(MATCH(M5617,{"A","B","C","D","E"},0)-1)*3+3),INDEX(교과배치표!$C:$Q,MATCH(J5617,교과배치표!$B:$B,0),(MATCH(M5617,{"A","B","C","D","E"},0)-1)*3+3))),"")</f>
        <v/>
      </c>
    </row>
    <row r="5618" spans="2:20" ht="14.25" customHeight="1">
      <c r="B5618" s="20">
        <v>6795</v>
      </c>
      <c r="C5618" s="21" t="s">
        <v>170</v>
      </c>
      <c r="D5618" s="21" t="s">
        <v>1794</v>
      </c>
      <c r="E5618" s="21" t="s">
        <v>1795</v>
      </c>
      <c r="F5618" s="21" t="s">
        <v>24</v>
      </c>
      <c r="G5618" s="21" t="s">
        <v>1773</v>
      </c>
      <c r="H5618" s="21" t="s">
        <v>1214</v>
      </c>
      <c r="I5618" s="21" t="s">
        <v>60</v>
      </c>
      <c r="J5618" s="23"/>
      <c r="K5618" s="24">
        <v>5</v>
      </c>
      <c r="M5618" s="25" t="str">
        <f>IF(I5618="","",IF(I5618="인문",성적입력!$C$8,성적입력!$C$9))</f>
        <v>A</v>
      </c>
      <c r="N5618" s="26">
        <f>성적입력!$C$15</f>
        <v>3</v>
      </c>
      <c r="P5618" s="27" t="str">
        <f t="shared" si="181"/>
        <v/>
      </c>
      <c r="R5618" s="26" t="str">
        <f t="array" ref="R5618">IFERROR(IF(OR(J5618="",M5618="",F5618=""),"",IF(F5618="학생부종합",INDEX(종합배치표!$C:$Q,MATCH(J5618,종합배치표!$B:$B,0),(MATCH(M5618,{"A","B","C","D","E"},0)-1)*3+1),INDEX(교과배치표!$C:$Q,MATCH(J5618,교과배치표!$B:$B,0),(MATCH(M5618,{"A","B","C","D","E"},0)-1)*3+1))),"")</f>
        <v/>
      </c>
      <c r="S5618" s="26" t="str">
        <f t="array" ref="S5618">IFERROR(IF(OR(J5618="",M5618="",F5618=""),"",IF(F5618="학생부종합",INDEX(종합배치표!$C:$Q,MATCH(J5618,종합배치표!$B:$B,0),(MATCH(M5618,{"A","B","C","D","E"},0)-1)*3+2),INDEX(교과배치표!$C:$Q,MATCH(J5618,교과배치표!$B:$B,0),(MATCH(M5618,{"A","B","C","D","E"},0)-1)*3+2))),"")</f>
        <v/>
      </c>
      <c r="T5618" s="26" t="str">
        <f t="array" ref="T5618">IFERROR(IF(OR(J5618="",M5618="",F5618=""),"",IF(F5618="학생부종합",INDEX(종합배치표!$C:$Q,MATCH(J5618,종합배치표!$B:$B,0),(MATCH(M5618,{"A","B","C","D","E"},0)-1)*3+3),INDEX(교과배치표!$C:$Q,MATCH(J5618,교과배치표!$B:$B,0),(MATCH(M5618,{"A","B","C","D","E"},0)-1)*3+3))),"")</f>
        <v/>
      </c>
    </row>
    <row r="5619" spans="2:20" ht="14.25" customHeight="1">
      <c r="B5619" s="20">
        <v>6796</v>
      </c>
      <c r="C5619" s="21" t="s">
        <v>170</v>
      </c>
      <c r="D5619" s="21" t="s">
        <v>1794</v>
      </c>
      <c r="E5619" s="21" t="s">
        <v>1795</v>
      </c>
      <c r="F5619" s="21" t="s">
        <v>24</v>
      </c>
      <c r="G5619" s="21" t="s">
        <v>1773</v>
      </c>
      <c r="H5619" s="21" t="s">
        <v>1816</v>
      </c>
      <c r="I5619" s="21" t="s">
        <v>60</v>
      </c>
      <c r="J5619" s="23"/>
      <c r="K5619" s="24">
        <v>6</v>
      </c>
      <c r="M5619" s="25" t="str">
        <f>IF(I5619="","",IF(I5619="인문",성적입력!$C$8,성적입력!$C$9))</f>
        <v>A</v>
      </c>
      <c r="N5619" s="26">
        <f>성적입력!$C$15</f>
        <v>3</v>
      </c>
      <c r="P5619" s="27" t="str">
        <f t="shared" si="181"/>
        <v/>
      </c>
      <c r="R5619" s="26" t="str">
        <f t="array" ref="R5619">IFERROR(IF(OR(J5619="",M5619="",F5619=""),"",IF(F5619="학생부종합",INDEX(종합배치표!$C:$Q,MATCH(J5619,종합배치표!$B:$B,0),(MATCH(M5619,{"A","B","C","D","E"},0)-1)*3+1),INDEX(교과배치표!$C:$Q,MATCH(J5619,교과배치표!$B:$B,0),(MATCH(M5619,{"A","B","C","D","E"},0)-1)*3+1))),"")</f>
        <v/>
      </c>
      <c r="S5619" s="26" t="str">
        <f t="array" ref="S5619">IFERROR(IF(OR(J5619="",M5619="",F5619=""),"",IF(F5619="학생부종합",INDEX(종합배치표!$C:$Q,MATCH(J5619,종합배치표!$B:$B,0),(MATCH(M5619,{"A","B","C","D","E"},0)-1)*3+2),INDEX(교과배치표!$C:$Q,MATCH(J5619,교과배치표!$B:$B,0),(MATCH(M5619,{"A","B","C","D","E"},0)-1)*3+2))),"")</f>
        <v/>
      </c>
      <c r="T5619" s="26" t="str">
        <f t="array" ref="T5619">IFERROR(IF(OR(J5619="",M5619="",F5619=""),"",IF(F5619="학생부종합",INDEX(종합배치표!$C:$Q,MATCH(J5619,종합배치표!$B:$B,0),(MATCH(M5619,{"A","B","C","D","E"},0)-1)*3+3),INDEX(교과배치표!$C:$Q,MATCH(J5619,교과배치표!$B:$B,0),(MATCH(M5619,{"A","B","C","D","E"},0)-1)*3+3))),"")</f>
        <v/>
      </c>
    </row>
    <row r="5620" spans="2:20" ht="14.25" customHeight="1">
      <c r="B5620" s="20">
        <v>6797</v>
      </c>
      <c r="C5620" s="21" t="s">
        <v>170</v>
      </c>
      <c r="D5620" s="21" t="s">
        <v>1794</v>
      </c>
      <c r="E5620" s="21" t="s">
        <v>1795</v>
      </c>
      <c r="F5620" s="21" t="s">
        <v>24</v>
      </c>
      <c r="G5620" s="21" t="s">
        <v>1773</v>
      </c>
      <c r="H5620" s="21" t="s">
        <v>1817</v>
      </c>
      <c r="I5620" s="21" t="s">
        <v>60</v>
      </c>
      <c r="J5620" s="23"/>
      <c r="K5620" s="24">
        <v>6</v>
      </c>
      <c r="M5620" s="25" t="str">
        <f>IF(I5620="","",IF(I5620="인문",성적입력!$C$8,성적입력!$C$9))</f>
        <v>A</v>
      </c>
      <c r="N5620" s="26">
        <f>성적입력!$C$15</f>
        <v>3</v>
      </c>
      <c r="P5620" s="27" t="str">
        <f t="shared" si="181"/>
        <v/>
      </c>
      <c r="R5620" s="26" t="str">
        <f t="array" ref="R5620">IFERROR(IF(OR(J5620="",M5620="",F5620=""),"",IF(F5620="학생부종합",INDEX(종합배치표!$C:$Q,MATCH(J5620,종합배치표!$B:$B,0),(MATCH(M5620,{"A","B","C","D","E"},0)-1)*3+1),INDEX(교과배치표!$C:$Q,MATCH(J5620,교과배치표!$B:$B,0),(MATCH(M5620,{"A","B","C","D","E"},0)-1)*3+1))),"")</f>
        <v/>
      </c>
      <c r="S5620" s="26" t="str">
        <f t="array" ref="S5620">IFERROR(IF(OR(J5620="",M5620="",F5620=""),"",IF(F5620="학생부종합",INDEX(종합배치표!$C:$Q,MATCH(J5620,종합배치표!$B:$B,0),(MATCH(M5620,{"A","B","C","D","E"},0)-1)*3+2),INDEX(교과배치표!$C:$Q,MATCH(J5620,교과배치표!$B:$B,0),(MATCH(M5620,{"A","B","C","D","E"},0)-1)*3+2))),"")</f>
        <v/>
      </c>
      <c r="T5620" s="26" t="str">
        <f t="array" ref="T5620">IFERROR(IF(OR(J5620="",M5620="",F5620=""),"",IF(F5620="학생부종합",INDEX(종합배치표!$C:$Q,MATCH(J5620,종합배치표!$B:$B,0),(MATCH(M5620,{"A","B","C","D","E"},0)-1)*3+3),INDEX(교과배치표!$C:$Q,MATCH(J5620,교과배치표!$B:$B,0),(MATCH(M5620,{"A","B","C","D","E"},0)-1)*3+3))),"")</f>
        <v/>
      </c>
    </row>
    <row r="5621" spans="2:20" ht="14.25" customHeight="1">
      <c r="B5621" s="20">
        <v>6798</v>
      </c>
      <c r="C5621" s="21" t="s">
        <v>170</v>
      </c>
      <c r="D5621" s="21" t="s">
        <v>1794</v>
      </c>
      <c r="E5621" s="21" t="s">
        <v>1795</v>
      </c>
      <c r="F5621" s="21" t="s">
        <v>68</v>
      </c>
      <c r="G5621" s="21" t="s">
        <v>1796</v>
      </c>
      <c r="H5621" s="21" t="s">
        <v>1818</v>
      </c>
      <c r="I5621" s="21" t="s">
        <v>60</v>
      </c>
      <c r="J5621" s="23"/>
      <c r="K5621" s="24">
        <v>8</v>
      </c>
      <c r="M5621" s="25" t="str">
        <f>IF(I5621="","",IF(I5621="인문",성적입력!$C$8,성적입력!$C$9))</f>
        <v>A</v>
      </c>
      <c r="N5621" s="26">
        <f>성적입력!$C$15</f>
        <v>3</v>
      </c>
      <c r="P5621" s="27" t="str">
        <f t="shared" si="181"/>
        <v/>
      </c>
      <c r="R5621" s="26" t="str">
        <f t="array" ref="R5621">IFERROR(IF(OR(J5621="",M5621="",F5621=""),"",IF(F5621="학생부종합",INDEX(종합배치표!$C:$Q,MATCH(J5621,종합배치표!$B:$B,0),(MATCH(M5621,{"A","B","C","D","E"},0)-1)*3+1),INDEX(교과배치표!$C:$Q,MATCH(J5621,교과배치표!$B:$B,0),(MATCH(M5621,{"A","B","C","D","E"},0)-1)*3+1))),"")</f>
        <v/>
      </c>
      <c r="S5621" s="26" t="str">
        <f t="array" ref="S5621">IFERROR(IF(OR(J5621="",M5621="",F5621=""),"",IF(F5621="학생부종합",INDEX(종합배치표!$C:$Q,MATCH(J5621,종합배치표!$B:$B,0),(MATCH(M5621,{"A","B","C","D","E"},0)-1)*3+2),INDEX(교과배치표!$C:$Q,MATCH(J5621,교과배치표!$B:$B,0),(MATCH(M5621,{"A","B","C","D","E"},0)-1)*3+2))),"")</f>
        <v/>
      </c>
      <c r="T5621" s="26" t="str">
        <f t="array" ref="T5621">IFERROR(IF(OR(J5621="",M5621="",F5621=""),"",IF(F5621="학생부종합",INDEX(종합배치표!$C:$Q,MATCH(J5621,종합배치표!$B:$B,0),(MATCH(M5621,{"A","B","C","D","E"},0)-1)*3+3),INDEX(교과배치표!$C:$Q,MATCH(J5621,교과배치표!$B:$B,0),(MATCH(M5621,{"A","B","C","D","E"},0)-1)*3+3))),"")</f>
        <v/>
      </c>
    </row>
    <row r="5622" spans="2:20" ht="14.25" customHeight="1">
      <c r="B5622" s="20">
        <v>6799</v>
      </c>
      <c r="C5622" s="21" t="s">
        <v>170</v>
      </c>
      <c r="D5622" s="21" t="s">
        <v>1794</v>
      </c>
      <c r="E5622" s="21" t="s">
        <v>1795</v>
      </c>
      <c r="F5622" s="21" t="s">
        <v>24</v>
      </c>
      <c r="G5622" s="21" t="s">
        <v>1773</v>
      </c>
      <c r="H5622" s="21" t="s">
        <v>1818</v>
      </c>
      <c r="I5622" s="21" t="s">
        <v>60</v>
      </c>
      <c r="J5622" s="23"/>
      <c r="K5622" s="24">
        <v>5</v>
      </c>
      <c r="M5622" s="25" t="str">
        <f>IF(I5622="","",IF(I5622="인문",성적입력!$C$8,성적입력!$C$9))</f>
        <v>A</v>
      </c>
      <c r="N5622" s="26">
        <f>성적입력!$C$15</f>
        <v>3</v>
      </c>
      <c r="P5622" s="27" t="str">
        <f t="shared" si="181"/>
        <v/>
      </c>
      <c r="R5622" s="26" t="str">
        <f t="array" ref="R5622">IFERROR(IF(OR(J5622="",M5622="",F5622=""),"",IF(F5622="학생부종합",INDEX(종합배치표!$C:$Q,MATCH(J5622,종합배치표!$B:$B,0),(MATCH(M5622,{"A","B","C","D","E"},0)-1)*3+1),INDEX(교과배치표!$C:$Q,MATCH(J5622,교과배치표!$B:$B,0),(MATCH(M5622,{"A","B","C","D","E"},0)-1)*3+1))),"")</f>
        <v/>
      </c>
      <c r="S5622" s="26" t="str">
        <f t="array" ref="S5622">IFERROR(IF(OR(J5622="",M5622="",F5622=""),"",IF(F5622="학생부종합",INDEX(종합배치표!$C:$Q,MATCH(J5622,종합배치표!$B:$B,0),(MATCH(M5622,{"A","B","C","D","E"},0)-1)*3+2),INDEX(교과배치표!$C:$Q,MATCH(J5622,교과배치표!$B:$B,0),(MATCH(M5622,{"A","B","C","D","E"},0)-1)*3+2))),"")</f>
        <v/>
      </c>
      <c r="T5622" s="26" t="str">
        <f t="array" ref="T5622">IFERROR(IF(OR(J5622="",M5622="",F5622=""),"",IF(F5622="학생부종합",INDEX(종합배치표!$C:$Q,MATCH(J5622,종합배치표!$B:$B,0),(MATCH(M5622,{"A","B","C","D","E"},0)-1)*3+3),INDEX(교과배치표!$C:$Q,MATCH(J5622,교과배치표!$B:$B,0),(MATCH(M5622,{"A","B","C","D","E"},0)-1)*3+3))),"")</f>
        <v/>
      </c>
    </row>
    <row r="5623" spans="2:20" ht="14.25" customHeight="1">
      <c r="B5623" s="20">
        <v>6800</v>
      </c>
      <c r="C5623" s="21" t="s">
        <v>170</v>
      </c>
      <c r="D5623" s="21" t="s">
        <v>1794</v>
      </c>
      <c r="E5623" s="21" t="s">
        <v>1795</v>
      </c>
      <c r="F5623" s="21" t="s">
        <v>68</v>
      </c>
      <c r="G5623" s="21" t="s">
        <v>1796</v>
      </c>
      <c r="H5623" s="22" t="s">
        <v>1306</v>
      </c>
      <c r="I5623" s="21" t="s">
        <v>60</v>
      </c>
      <c r="J5623" s="23"/>
      <c r="K5623" s="24">
        <v>10</v>
      </c>
      <c r="M5623" s="25" t="str">
        <f>IF(I5623="","",IF(I5623="인문",성적입력!$C$8,성적입력!$C$9))</f>
        <v>A</v>
      </c>
      <c r="N5623" s="26">
        <f>성적입력!$C$15</f>
        <v>3</v>
      </c>
      <c r="P5623" s="27" t="str">
        <f t="shared" si="181"/>
        <v/>
      </c>
      <c r="R5623" s="26" t="str">
        <f t="array" ref="R5623">IFERROR(IF(OR(J5623="",M5623="",F5623=""),"",IF(F5623="학생부종합",INDEX(종합배치표!$C:$Q,MATCH(J5623,종합배치표!$B:$B,0),(MATCH(M5623,{"A","B","C","D","E"},0)-1)*3+1),INDEX(교과배치표!$C:$Q,MATCH(J5623,교과배치표!$B:$B,0),(MATCH(M5623,{"A","B","C","D","E"},0)-1)*3+1))),"")</f>
        <v/>
      </c>
      <c r="S5623" s="26" t="str">
        <f t="array" ref="S5623">IFERROR(IF(OR(J5623="",M5623="",F5623=""),"",IF(F5623="학생부종합",INDEX(종합배치표!$C:$Q,MATCH(J5623,종합배치표!$B:$B,0),(MATCH(M5623,{"A","B","C","D","E"},0)-1)*3+2),INDEX(교과배치표!$C:$Q,MATCH(J5623,교과배치표!$B:$B,0),(MATCH(M5623,{"A","B","C","D","E"},0)-1)*3+2))),"")</f>
        <v/>
      </c>
      <c r="T5623" s="26" t="str">
        <f t="array" ref="T5623">IFERROR(IF(OR(J5623="",M5623="",F5623=""),"",IF(F5623="학생부종합",INDEX(종합배치표!$C:$Q,MATCH(J5623,종합배치표!$B:$B,0),(MATCH(M5623,{"A","B","C","D","E"},0)-1)*3+3),INDEX(교과배치표!$C:$Q,MATCH(J5623,교과배치표!$B:$B,0),(MATCH(M5623,{"A","B","C","D","E"},0)-1)*3+3))),"")</f>
        <v/>
      </c>
    </row>
    <row r="5624" spans="2:20" ht="14.25" customHeight="1">
      <c r="B5624" s="20">
        <v>6801</v>
      </c>
      <c r="C5624" s="21" t="s">
        <v>170</v>
      </c>
      <c r="D5624" s="21" t="s">
        <v>1794</v>
      </c>
      <c r="E5624" s="21" t="s">
        <v>1795</v>
      </c>
      <c r="F5624" s="21" t="s">
        <v>24</v>
      </c>
      <c r="G5624" s="21" t="s">
        <v>1773</v>
      </c>
      <c r="H5624" s="22" t="s">
        <v>1306</v>
      </c>
      <c r="I5624" s="21" t="s">
        <v>60</v>
      </c>
      <c r="J5624" s="23"/>
      <c r="K5624" s="24">
        <v>5</v>
      </c>
      <c r="M5624" s="25" t="str">
        <f>IF(I5624="","",IF(I5624="인문",성적입력!$C$8,성적입력!$C$9))</f>
        <v>A</v>
      </c>
      <c r="N5624" s="26">
        <f>성적입력!$C$15</f>
        <v>3</v>
      </c>
      <c r="P5624" s="27" t="str">
        <f t="shared" si="181"/>
        <v/>
      </c>
      <c r="R5624" s="26" t="str">
        <f t="array" ref="R5624">IFERROR(IF(OR(J5624="",M5624="",F5624=""),"",IF(F5624="학생부종합",INDEX(종합배치표!$C:$Q,MATCH(J5624,종합배치표!$B:$B,0),(MATCH(M5624,{"A","B","C","D","E"},0)-1)*3+1),INDEX(교과배치표!$C:$Q,MATCH(J5624,교과배치표!$B:$B,0),(MATCH(M5624,{"A","B","C","D","E"},0)-1)*3+1))),"")</f>
        <v/>
      </c>
      <c r="S5624" s="26" t="str">
        <f t="array" ref="S5624">IFERROR(IF(OR(J5624="",M5624="",F5624=""),"",IF(F5624="학생부종합",INDEX(종합배치표!$C:$Q,MATCH(J5624,종합배치표!$B:$B,0),(MATCH(M5624,{"A","B","C","D","E"},0)-1)*3+2),INDEX(교과배치표!$C:$Q,MATCH(J5624,교과배치표!$B:$B,0),(MATCH(M5624,{"A","B","C","D","E"},0)-1)*3+2))),"")</f>
        <v/>
      </c>
      <c r="T5624" s="26" t="str">
        <f t="array" ref="T5624">IFERROR(IF(OR(J5624="",M5624="",F5624=""),"",IF(F5624="학생부종합",INDEX(종합배치표!$C:$Q,MATCH(J5624,종합배치표!$B:$B,0),(MATCH(M5624,{"A","B","C","D","E"},0)-1)*3+3),INDEX(교과배치표!$C:$Q,MATCH(J5624,교과배치표!$B:$B,0),(MATCH(M5624,{"A","B","C","D","E"},0)-1)*3+3))),"")</f>
        <v/>
      </c>
    </row>
    <row r="5625" spans="2:20" ht="14.25" customHeight="1">
      <c r="B5625" s="20">
        <v>6802</v>
      </c>
      <c r="C5625" s="21" t="s">
        <v>170</v>
      </c>
      <c r="D5625" s="21" t="s">
        <v>1794</v>
      </c>
      <c r="E5625" s="21" t="s">
        <v>1795</v>
      </c>
      <c r="F5625" s="21" t="s">
        <v>68</v>
      </c>
      <c r="G5625" s="21" t="s">
        <v>1796</v>
      </c>
      <c r="H5625" s="22" t="s">
        <v>1819</v>
      </c>
      <c r="I5625" s="21" t="s">
        <v>27</v>
      </c>
      <c r="J5625" s="23"/>
      <c r="K5625" s="24">
        <v>20</v>
      </c>
      <c r="M5625" s="25" t="str">
        <f>IF(I5625="","",IF(I5625="인문",성적입력!$C$8,성적입력!$C$9))</f>
        <v>A</v>
      </c>
      <c r="N5625" s="26">
        <f>성적입력!$C$15</f>
        <v>3</v>
      </c>
      <c r="P5625" s="27" t="str">
        <f t="shared" si="181"/>
        <v/>
      </c>
      <c r="R5625" s="26" t="str">
        <f t="array" ref="R5625">IFERROR(IF(OR(J5625="",M5625="",F5625=""),"",IF(F5625="학생부종합",INDEX(종합배치표!$C:$Q,MATCH(J5625,종합배치표!$B:$B,0),(MATCH(M5625,{"A","B","C","D","E"},0)-1)*3+1),INDEX(교과배치표!$C:$Q,MATCH(J5625,교과배치표!$B:$B,0),(MATCH(M5625,{"A","B","C","D","E"},0)-1)*3+1))),"")</f>
        <v/>
      </c>
      <c r="S5625" s="26" t="str">
        <f t="array" ref="S5625">IFERROR(IF(OR(J5625="",M5625="",F5625=""),"",IF(F5625="학생부종합",INDEX(종합배치표!$C:$Q,MATCH(J5625,종합배치표!$B:$B,0),(MATCH(M5625,{"A","B","C","D","E"},0)-1)*3+2),INDEX(교과배치표!$C:$Q,MATCH(J5625,교과배치표!$B:$B,0),(MATCH(M5625,{"A","B","C","D","E"},0)-1)*3+2))),"")</f>
        <v/>
      </c>
      <c r="T5625" s="26" t="str">
        <f t="array" ref="T5625">IFERROR(IF(OR(J5625="",M5625="",F5625=""),"",IF(F5625="학생부종합",INDEX(종합배치표!$C:$Q,MATCH(J5625,종합배치표!$B:$B,0),(MATCH(M5625,{"A","B","C","D","E"},0)-1)*3+3),INDEX(교과배치표!$C:$Q,MATCH(J5625,교과배치표!$B:$B,0),(MATCH(M5625,{"A","B","C","D","E"},0)-1)*3+3))),"")</f>
        <v/>
      </c>
    </row>
    <row r="5626" spans="2:20" ht="14.25" customHeight="1">
      <c r="B5626" s="20">
        <v>6803</v>
      </c>
      <c r="C5626" s="21" t="s">
        <v>170</v>
      </c>
      <c r="D5626" s="21" t="s">
        <v>1794</v>
      </c>
      <c r="E5626" s="21" t="s">
        <v>1795</v>
      </c>
      <c r="F5626" s="21" t="s">
        <v>24</v>
      </c>
      <c r="G5626" s="21" t="s">
        <v>1773</v>
      </c>
      <c r="H5626" s="22" t="s">
        <v>1819</v>
      </c>
      <c r="I5626" s="21" t="s">
        <v>27</v>
      </c>
      <c r="J5626" s="23"/>
      <c r="K5626" s="24">
        <v>68</v>
      </c>
      <c r="M5626" s="25" t="str">
        <f>IF(I5626="","",IF(I5626="인문",성적입력!$C$8,성적입력!$C$9))</f>
        <v>A</v>
      </c>
      <c r="N5626" s="26">
        <f>성적입력!$C$15</f>
        <v>3</v>
      </c>
      <c r="P5626" s="27" t="str">
        <f t="shared" si="181"/>
        <v/>
      </c>
      <c r="R5626" s="26" t="str">
        <f t="array" ref="R5626">IFERROR(IF(OR(J5626="",M5626="",F5626=""),"",IF(F5626="학생부종합",INDEX(종합배치표!$C:$Q,MATCH(J5626,종합배치표!$B:$B,0),(MATCH(M5626,{"A","B","C","D","E"},0)-1)*3+1),INDEX(교과배치표!$C:$Q,MATCH(J5626,교과배치표!$B:$B,0),(MATCH(M5626,{"A","B","C","D","E"},0)-1)*3+1))),"")</f>
        <v/>
      </c>
      <c r="S5626" s="26" t="str">
        <f t="array" ref="S5626">IFERROR(IF(OR(J5626="",M5626="",F5626=""),"",IF(F5626="학생부종합",INDEX(종합배치표!$C:$Q,MATCH(J5626,종합배치표!$B:$B,0),(MATCH(M5626,{"A","B","C","D","E"},0)-1)*3+2),INDEX(교과배치표!$C:$Q,MATCH(J5626,교과배치표!$B:$B,0),(MATCH(M5626,{"A","B","C","D","E"},0)-1)*3+2))),"")</f>
        <v/>
      </c>
      <c r="T5626" s="26" t="str">
        <f t="array" ref="T5626">IFERROR(IF(OR(J5626="",M5626="",F5626=""),"",IF(F5626="학생부종합",INDEX(종합배치표!$C:$Q,MATCH(J5626,종합배치표!$B:$B,0),(MATCH(M5626,{"A","B","C","D","E"},0)-1)*3+3),INDEX(교과배치표!$C:$Q,MATCH(J5626,교과배치표!$B:$B,0),(MATCH(M5626,{"A","B","C","D","E"},0)-1)*3+3))),"")</f>
        <v/>
      </c>
    </row>
    <row r="5627" spans="2:20" ht="14.25" customHeight="1">
      <c r="B5627" s="20">
        <v>6804</v>
      </c>
      <c r="C5627" s="21" t="s">
        <v>170</v>
      </c>
      <c r="D5627" s="21" t="s">
        <v>1794</v>
      </c>
      <c r="E5627" s="21" t="s">
        <v>1795</v>
      </c>
      <c r="F5627" s="21" t="s">
        <v>68</v>
      </c>
      <c r="G5627" s="21" t="s">
        <v>1796</v>
      </c>
      <c r="H5627" s="22" t="s">
        <v>1820</v>
      </c>
      <c r="I5627" s="21" t="s">
        <v>60</v>
      </c>
      <c r="J5627" s="23"/>
      <c r="K5627" s="24">
        <v>50</v>
      </c>
      <c r="M5627" s="25" t="str">
        <f>IF(I5627="","",IF(I5627="인문",성적입력!$C$8,성적입력!$C$9))</f>
        <v>A</v>
      </c>
      <c r="N5627" s="26">
        <f>성적입력!$C$15</f>
        <v>3</v>
      </c>
      <c r="P5627" s="27" t="str">
        <f t="shared" si="181"/>
        <v/>
      </c>
      <c r="R5627" s="26" t="str">
        <f t="array" ref="R5627">IFERROR(IF(OR(J5627="",M5627="",F5627=""),"",IF(F5627="학생부종합",INDEX(종합배치표!$C:$Q,MATCH(J5627,종합배치표!$B:$B,0),(MATCH(M5627,{"A","B","C","D","E"},0)-1)*3+1),INDEX(교과배치표!$C:$Q,MATCH(J5627,교과배치표!$B:$B,0),(MATCH(M5627,{"A","B","C","D","E"},0)-1)*3+1))),"")</f>
        <v/>
      </c>
      <c r="S5627" s="26" t="str">
        <f t="array" ref="S5627">IFERROR(IF(OR(J5627="",M5627="",F5627=""),"",IF(F5627="학생부종합",INDEX(종합배치표!$C:$Q,MATCH(J5627,종합배치표!$B:$B,0),(MATCH(M5627,{"A","B","C","D","E"},0)-1)*3+2),INDEX(교과배치표!$C:$Q,MATCH(J5627,교과배치표!$B:$B,0),(MATCH(M5627,{"A","B","C","D","E"},0)-1)*3+2))),"")</f>
        <v/>
      </c>
      <c r="T5627" s="26" t="str">
        <f t="array" ref="T5627">IFERROR(IF(OR(J5627="",M5627="",F5627=""),"",IF(F5627="학생부종합",INDEX(종합배치표!$C:$Q,MATCH(J5627,종합배치표!$B:$B,0),(MATCH(M5627,{"A","B","C","D","E"},0)-1)*3+3),INDEX(교과배치표!$C:$Q,MATCH(J5627,교과배치표!$B:$B,0),(MATCH(M5627,{"A","B","C","D","E"},0)-1)*3+3))),"")</f>
        <v/>
      </c>
    </row>
    <row r="5628" spans="2:20" ht="14.25" customHeight="1">
      <c r="B5628" s="20">
        <v>6805</v>
      </c>
      <c r="C5628" s="21" t="s">
        <v>170</v>
      </c>
      <c r="D5628" s="21" t="s">
        <v>1794</v>
      </c>
      <c r="E5628" s="21" t="s">
        <v>1795</v>
      </c>
      <c r="F5628" s="21" t="s">
        <v>24</v>
      </c>
      <c r="G5628" s="21" t="s">
        <v>1773</v>
      </c>
      <c r="H5628" s="22" t="s">
        <v>1820</v>
      </c>
      <c r="I5628" s="21" t="s">
        <v>60</v>
      </c>
      <c r="J5628" s="23"/>
      <c r="K5628" s="24">
        <v>53</v>
      </c>
      <c r="M5628" s="25" t="str">
        <f>IF(I5628="","",IF(I5628="인문",성적입력!$C$8,성적입력!$C$9))</f>
        <v>A</v>
      </c>
      <c r="N5628" s="26">
        <f>성적입력!$C$15</f>
        <v>3</v>
      </c>
      <c r="P5628" s="27" t="str">
        <f t="shared" si="181"/>
        <v/>
      </c>
      <c r="R5628" s="26" t="str">
        <f t="array" ref="R5628">IFERROR(IF(OR(J5628="",M5628="",F5628=""),"",IF(F5628="학생부종합",INDEX(종합배치표!$C:$Q,MATCH(J5628,종합배치표!$B:$B,0),(MATCH(M5628,{"A","B","C","D","E"},0)-1)*3+1),INDEX(교과배치표!$C:$Q,MATCH(J5628,교과배치표!$B:$B,0),(MATCH(M5628,{"A","B","C","D","E"},0)-1)*3+1))),"")</f>
        <v/>
      </c>
      <c r="S5628" s="26" t="str">
        <f t="array" ref="S5628">IFERROR(IF(OR(J5628="",M5628="",F5628=""),"",IF(F5628="학생부종합",INDEX(종합배치표!$C:$Q,MATCH(J5628,종합배치표!$B:$B,0),(MATCH(M5628,{"A","B","C","D","E"},0)-1)*3+2),INDEX(교과배치표!$C:$Q,MATCH(J5628,교과배치표!$B:$B,0),(MATCH(M5628,{"A","B","C","D","E"},0)-1)*3+2))),"")</f>
        <v/>
      </c>
      <c r="T5628" s="26" t="str">
        <f t="array" ref="T5628">IFERROR(IF(OR(J5628="",M5628="",F5628=""),"",IF(F5628="학생부종합",INDEX(종합배치표!$C:$Q,MATCH(J5628,종합배치표!$B:$B,0),(MATCH(M5628,{"A","B","C","D","E"},0)-1)*3+3),INDEX(교과배치표!$C:$Q,MATCH(J5628,교과배치표!$B:$B,0),(MATCH(M5628,{"A","B","C","D","E"},0)-1)*3+3))),"")</f>
        <v/>
      </c>
    </row>
    <row r="5629" spans="2:20" ht="14.25" customHeight="1">
      <c r="B5629" s="20">
        <v>6806</v>
      </c>
      <c r="C5629" s="21" t="s">
        <v>170</v>
      </c>
      <c r="D5629" s="21" t="s">
        <v>1794</v>
      </c>
      <c r="E5629" s="21" t="s">
        <v>1795</v>
      </c>
      <c r="F5629" s="21" t="s">
        <v>68</v>
      </c>
      <c r="G5629" s="21" t="s">
        <v>1796</v>
      </c>
      <c r="H5629" s="22" t="s">
        <v>1821</v>
      </c>
      <c r="I5629" s="21" t="s">
        <v>319</v>
      </c>
      <c r="J5629" s="23"/>
      <c r="K5629" s="24">
        <v>69</v>
      </c>
      <c r="M5629" s="25" t="str">
        <f>IF(I5629="","",IF(I5629="인문",성적입력!$C$8,성적입력!$C$9))</f>
        <v>A</v>
      </c>
      <c r="N5629" s="26">
        <f>성적입력!$C$15</f>
        <v>3</v>
      </c>
      <c r="P5629" s="27" t="str">
        <f t="shared" si="181"/>
        <v/>
      </c>
      <c r="R5629" s="26" t="str">
        <f t="array" ref="R5629">IFERROR(IF(OR(J5629="",M5629="",F5629=""),"",IF(F5629="학생부종합",INDEX(종합배치표!$C:$Q,MATCH(J5629,종합배치표!$B:$B,0),(MATCH(M5629,{"A","B","C","D","E"},0)-1)*3+1),INDEX(교과배치표!$C:$Q,MATCH(J5629,교과배치표!$B:$B,0),(MATCH(M5629,{"A","B","C","D","E"},0)-1)*3+1))),"")</f>
        <v/>
      </c>
      <c r="S5629" s="26" t="str">
        <f t="array" ref="S5629">IFERROR(IF(OR(J5629="",M5629="",F5629=""),"",IF(F5629="학생부종합",INDEX(종합배치표!$C:$Q,MATCH(J5629,종합배치표!$B:$B,0),(MATCH(M5629,{"A","B","C","D","E"},0)-1)*3+2),INDEX(교과배치표!$C:$Q,MATCH(J5629,교과배치표!$B:$B,0),(MATCH(M5629,{"A","B","C","D","E"},0)-1)*3+2))),"")</f>
        <v/>
      </c>
      <c r="T5629" s="26" t="str">
        <f t="array" ref="T5629">IFERROR(IF(OR(J5629="",M5629="",F5629=""),"",IF(F5629="학생부종합",INDEX(종합배치표!$C:$Q,MATCH(J5629,종합배치표!$B:$B,0),(MATCH(M5629,{"A","B","C","D","E"},0)-1)*3+3),INDEX(교과배치표!$C:$Q,MATCH(J5629,교과배치표!$B:$B,0),(MATCH(M5629,{"A","B","C","D","E"},0)-1)*3+3))),"")</f>
        <v/>
      </c>
    </row>
    <row r="5630" spans="2:20" ht="14.25" customHeight="1">
      <c r="B5630" s="20">
        <v>6807</v>
      </c>
      <c r="C5630" s="21" t="s">
        <v>170</v>
      </c>
      <c r="D5630" s="21" t="s">
        <v>1794</v>
      </c>
      <c r="E5630" s="21" t="s">
        <v>1795</v>
      </c>
      <c r="F5630" s="21" t="s">
        <v>24</v>
      </c>
      <c r="G5630" s="21" t="s">
        <v>1777</v>
      </c>
      <c r="H5630" s="22" t="s">
        <v>1821</v>
      </c>
      <c r="I5630" s="21" t="s">
        <v>319</v>
      </c>
      <c r="J5630" s="23"/>
      <c r="K5630" s="24">
        <v>60</v>
      </c>
      <c r="M5630" s="25" t="str">
        <f>IF(I5630="","",IF(I5630="인문",성적입력!$C$8,성적입력!$C$9))</f>
        <v>A</v>
      </c>
      <c r="N5630" s="26">
        <f>성적입력!$C$15</f>
        <v>3</v>
      </c>
      <c r="P5630" s="27" t="str">
        <f t="shared" si="181"/>
        <v/>
      </c>
      <c r="R5630" s="26" t="str">
        <f t="array" ref="R5630">IFERROR(IF(OR(J5630="",M5630="",F5630=""),"",IF(F5630="학생부종합",INDEX(종합배치표!$C:$Q,MATCH(J5630,종합배치표!$B:$B,0),(MATCH(M5630,{"A","B","C","D","E"},0)-1)*3+1),INDEX(교과배치표!$C:$Q,MATCH(J5630,교과배치표!$B:$B,0),(MATCH(M5630,{"A","B","C","D","E"},0)-1)*3+1))),"")</f>
        <v/>
      </c>
      <c r="S5630" s="26" t="str">
        <f t="array" ref="S5630">IFERROR(IF(OR(J5630="",M5630="",F5630=""),"",IF(F5630="학생부종합",INDEX(종합배치표!$C:$Q,MATCH(J5630,종합배치표!$B:$B,0),(MATCH(M5630,{"A","B","C","D","E"},0)-1)*3+2),INDEX(교과배치표!$C:$Q,MATCH(J5630,교과배치표!$B:$B,0),(MATCH(M5630,{"A","B","C","D","E"},0)-1)*3+2))),"")</f>
        <v/>
      </c>
      <c r="T5630" s="26" t="str">
        <f t="array" ref="T5630">IFERROR(IF(OR(J5630="",M5630="",F5630=""),"",IF(F5630="학생부종합",INDEX(종합배치표!$C:$Q,MATCH(J5630,종합배치표!$B:$B,0),(MATCH(M5630,{"A","B","C","D","E"},0)-1)*3+3),INDEX(교과배치표!$C:$Q,MATCH(J5630,교과배치표!$B:$B,0),(MATCH(M5630,{"A","B","C","D","E"},0)-1)*3+3))),"")</f>
        <v/>
      </c>
    </row>
    <row r="5631" spans="2:20" ht="14.25" customHeight="1">
      <c r="B5631" s="20">
        <v>6843</v>
      </c>
      <c r="C5631" s="21" t="s">
        <v>22</v>
      </c>
      <c r="D5631" s="21" t="s">
        <v>22</v>
      </c>
      <c r="E5631" s="21" t="s">
        <v>215</v>
      </c>
      <c r="F5631" s="21" t="s">
        <v>24</v>
      </c>
      <c r="G5631" s="21" t="s">
        <v>216</v>
      </c>
      <c r="H5631" s="21" t="s">
        <v>1822</v>
      </c>
      <c r="I5631" s="21" t="s">
        <v>60</v>
      </c>
      <c r="J5631" s="23"/>
      <c r="K5631" s="24">
        <v>5</v>
      </c>
      <c r="M5631" s="25" t="str">
        <f>IF(I5631="","",IF(I5631="인문",성적입력!$C$8,성적입력!$C$9))</f>
        <v>A</v>
      </c>
      <c r="N5631" s="26">
        <f>성적입력!$C$15</f>
        <v>3</v>
      </c>
      <c r="P5631" s="27" t="str">
        <f t="shared" si="181"/>
        <v/>
      </c>
      <c r="R5631" s="26" t="str">
        <f t="array" ref="R5631">IFERROR(IF(OR(J5631="",M5631="",F5631=""),"",IF(F5631="학생부종합",INDEX(종합배치표!$C:$Q,MATCH(J5631,종합배치표!$B:$B,0),(MATCH(M5631,{"A","B","C","D","E"},0)-1)*3+1),INDEX(교과배치표!$C:$Q,MATCH(J5631,교과배치표!$B:$B,0),(MATCH(M5631,{"A","B","C","D","E"},0)-1)*3+1))),"")</f>
        <v/>
      </c>
      <c r="S5631" s="26" t="str">
        <f t="array" ref="S5631">IFERROR(IF(OR(J5631="",M5631="",F5631=""),"",IF(F5631="학생부종합",INDEX(종합배치표!$C:$Q,MATCH(J5631,종합배치표!$B:$B,0),(MATCH(M5631,{"A","B","C","D","E"},0)-1)*3+2),INDEX(교과배치표!$C:$Q,MATCH(J5631,교과배치표!$B:$B,0),(MATCH(M5631,{"A","B","C","D","E"},0)-1)*3+2))),"")</f>
        <v/>
      </c>
      <c r="T5631" s="26" t="str">
        <f t="array" ref="T5631">IFERROR(IF(OR(J5631="",M5631="",F5631=""),"",IF(F5631="학생부종합",INDEX(종합배치표!$C:$Q,MATCH(J5631,종합배치표!$B:$B,0),(MATCH(M5631,{"A","B","C","D","E"},0)-1)*3+3),INDEX(교과배치표!$C:$Q,MATCH(J5631,교과배치표!$B:$B,0),(MATCH(M5631,{"A","B","C","D","E"},0)-1)*3+3))),"")</f>
        <v/>
      </c>
    </row>
    <row r="5632" spans="2:20" ht="14.25" customHeight="1">
      <c r="B5632" s="20">
        <v>6844</v>
      </c>
      <c r="C5632" s="21" t="s">
        <v>22</v>
      </c>
      <c r="D5632" s="21" t="s">
        <v>22</v>
      </c>
      <c r="E5632" s="21" t="s">
        <v>215</v>
      </c>
      <c r="F5632" s="21" t="s">
        <v>68</v>
      </c>
      <c r="G5632" s="21" t="s">
        <v>218</v>
      </c>
      <c r="H5632" s="21" t="s">
        <v>1822</v>
      </c>
      <c r="I5632" s="21" t="s">
        <v>60</v>
      </c>
      <c r="J5632" s="23"/>
      <c r="K5632" s="24">
        <v>3</v>
      </c>
      <c r="M5632" s="25" t="str">
        <f>IF(I5632="","",IF(I5632="인문",성적입력!$C$8,성적입력!$C$9))</f>
        <v>A</v>
      </c>
      <c r="N5632" s="26">
        <f>성적입력!$C$15</f>
        <v>3</v>
      </c>
      <c r="P5632" s="27" t="str">
        <f t="shared" si="181"/>
        <v/>
      </c>
      <c r="R5632" s="26" t="str">
        <f t="array" ref="R5632">IFERROR(IF(OR(J5632="",M5632="",F5632=""),"",IF(F5632="학생부종합",INDEX(종합배치표!$C:$Q,MATCH(J5632,종합배치표!$B:$B,0),(MATCH(M5632,{"A","B","C","D","E"},0)-1)*3+1),INDEX(교과배치표!$C:$Q,MATCH(J5632,교과배치표!$B:$B,0),(MATCH(M5632,{"A","B","C","D","E"},0)-1)*3+1))),"")</f>
        <v/>
      </c>
      <c r="S5632" s="26" t="str">
        <f t="array" ref="S5632">IFERROR(IF(OR(J5632="",M5632="",F5632=""),"",IF(F5632="학생부종합",INDEX(종합배치표!$C:$Q,MATCH(J5632,종합배치표!$B:$B,0),(MATCH(M5632,{"A","B","C","D","E"},0)-1)*3+2),INDEX(교과배치표!$C:$Q,MATCH(J5632,교과배치표!$B:$B,0),(MATCH(M5632,{"A","B","C","D","E"},0)-1)*3+2))),"")</f>
        <v/>
      </c>
      <c r="T5632" s="26" t="str">
        <f t="array" ref="T5632">IFERROR(IF(OR(J5632="",M5632="",F5632=""),"",IF(F5632="학생부종합",INDEX(종합배치표!$C:$Q,MATCH(J5632,종합배치표!$B:$B,0),(MATCH(M5632,{"A","B","C","D","E"},0)-1)*3+3),INDEX(교과배치표!$C:$Q,MATCH(J5632,교과배치표!$B:$B,0),(MATCH(M5632,{"A","B","C","D","E"},0)-1)*3+3))),"")</f>
        <v/>
      </c>
    </row>
    <row r="5633" spans="2:20" ht="14.25" customHeight="1">
      <c r="B5633" s="20">
        <v>6851</v>
      </c>
      <c r="C5633" s="21" t="s">
        <v>22</v>
      </c>
      <c r="D5633" s="21" t="s">
        <v>22</v>
      </c>
      <c r="E5633" s="21" t="s">
        <v>215</v>
      </c>
      <c r="F5633" s="21" t="s">
        <v>24</v>
      </c>
      <c r="G5633" s="21" t="s">
        <v>216</v>
      </c>
      <c r="H5633" s="21" t="s">
        <v>1823</v>
      </c>
      <c r="I5633" s="21" t="s">
        <v>514</v>
      </c>
      <c r="J5633" s="23"/>
      <c r="K5633" s="24">
        <v>5</v>
      </c>
      <c r="M5633" s="25" t="str">
        <f>IF(I5633="","",IF(I5633="인문",성적입력!$C$8,성적입력!$C$9))</f>
        <v>A</v>
      </c>
      <c r="N5633" s="26">
        <f>성적입력!$C$15</f>
        <v>3</v>
      </c>
      <c r="P5633" s="27" t="str">
        <f t="shared" si="181"/>
        <v/>
      </c>
      <c r="R5633" s="26" t="str">
        <f t="array" ref="R5633">IFERROR(IF(OR(J5633="",M5633="",F5633=""),"",IF(F5633="학생부종합",INDEX(종합배치표!$C:$Q,MATCH(J5633,종합배치표!$B:$B,0),(MATCH(M5633,{"A","B","C","D","E"},0)-1)*3+1),INDEX(교과배치표!$C:$Q,MATCH(J5633,교과배치표!$B:$B,0),(MATCH(M5633,{"A","B","C","D","E"},0)-1)*3+1))),"")</f>
        <v/>
      </c>
      <c r="S5633" s="26" t="str">
        <f t="array" ref="S5633">IFERROR(IF(OR(J5633="",M5633="",F5633=""),"",IF(F5633="학생부종합",INDEX(종합배치표!$C:$Q,MATCH(J5633,종합배치표!$B:$B,0),(MATCH(M5633,{"A","B","C","D","E"},0)-1)*3+2),INDEX(교과배치표!$C:$Q,MATCH(J5633,교과배치표!$B:$B,0),(MATCH(M5633,{"A","B","C","D","E"},0)-1)*3+2))),"")</f>
        <v/>
      </c>
      <c r="T5633" s="26" t="str">
        <f t="array" ref="T5633">IFERROR(IF(OR(J5633="",M5633="",F5633=""),"",IF(F5633="학생부종합",INDEX(종합배치표!$C:$Q,MATCH(J5633,종합배치표!$B:$B,0),(MATCH(M5633,{"A","B","C","D","E"},0)-1)*3+3),INDEX(교과배치표!$C:$Q,MATCH(J5633,교과배치표!$B:$B,0),(MATCH(M5633,{"A","B","C","D","E"},0)-1)*3+3))),"")</f>
        <v/>
      </c>
    </row>
    <row r="5634" spans="2:20" ht="14.25" customHeight="1">
      <c r="B5634" s="20">
        <v>6852</v>
      </c>
      <c r="C5634" s="21" t="s">
        <v>22</v>
      </c>
      <c r="D5634" s="21" t="s">
        <v>22</v>
      </c>
      <c r="E5634" s="21" t="s">
        <v>215</v>
      </c>
      <c r="F5634" s="21" t="s">
        <v>68</v>
      </c>
      <c r="G5634" s="21" t="s">
        <v>218</v>
      </c>
      <c r="H5634" s="21" t="s">
        <v>1823</v>
      </c>
      <c r="I5634" s="21" t="s">
        <v>514</v>
      </c>
      <c r="J5634" s="23"/>
      <c r="K5634" s="24">
        <v>4</v>
      </c>
      <c r="M5634" s="25" t="str">
        <f>IF(I5634="","",IF(I5634="인문",성적입력!$C$8,성적입력!$C$9))</f>
        <v>A</v>
      </c>
      <c r="N5634" s="26">
        <f>성적입력!$C$15</f>
        <v>3</v>
      </c>
      <c r="P5634" s="27" t="str">
        <f t="shared" si="181"/>
        <v/>
      </c>
      <c r="R5634" s="26" t="str">
        <f t="array" ref="R5634">IFERROR(IF(OR(J5634="",M5634="",F5634=""),"",IF(F5634="학생부종합",INDEX(종합배치표!$C:$Q,MATCH(J5634,종합배치표!$B:$B,0),(MATCH(M5634,{"A","B","C","D","E"},0)-1)*3+1),INDEX(교과배치표!$C:$Q,MATCH(J5634,교과배치표!$B:$B,0),(MATCH(M5634,{"A","B","C","D","E"},0)-1)*3+1))),"")</f>
        <v/>
      </c>
      <c r="S5634" s="26" t="str">
        <f t="array" ref="S5634">IFERROR(IF(OR(J5634="",M5634="",F5634=""),"",IF(F5634="학생부종합",INDEX(종합배치표!$C:$Q,MATCH(J5634,종합배치표!$B:$B,0),(MATCH(M5634,{"A","B","C","D","E"},0)-1)*3+2),INDEX(교과배치표!$C:$Q,MATCH(J5634,교과배치표!$B:$B,0),(MATCH(M5634,{"A","B","C","D","E"},0)-1)*3+2))),"")</f>
        <v/>
      </c>
      <c r="T5634" s="26" t="str">
        <f t="array" ref="T5634">IFERROR(IF(OR(J5634="",M5634="",F5634=""),"",IF(F5634="학생부종합",INDEX(종합배치표!$C:$Q,MATCH(J5634,종합배치표!$B:$B,0),(MATCH(M5634,{"A","B","C","D","E"},0)-1)*3+3),INDEX(교과배치표!$C:$Q,MATCH(J5634,교과배치표!$B:$B,0),(MATCH(M5634,{"A","B","C","D","E"},0)-1)*3+3))),"")</f>
        <v/>
      </c>
    </row>
    <row r="5635" spans="2:20" ht="14.25" customHeight="1">
      <c r="B5635" s="20">
        <v>6857</v>
      </c>
      <c r="C5635" s="22"/>
      <c r="D5635" s="22"/>
      <c r="E5635" s="22"/>
      <c r="F5635" s="21"/>
      <c r="G5635" s="22"/>
      <c r="H5635" s="22"/>
      <c r="I5635" s="22"/>
      <c r="J5635" s="23"/>
      <c r="K5635" s="24"/>
      <c r="M5635" s="42"/>
      <c r="N5635" s="43"/>
      <c r="P5635" s="27" t="str">
        <f t="shared" si="181"/>
        <v/>
      </c>
      <c r="R5635" s="26" t="str">
        <f t="array" ref="R5635">IFERROR(IF(OR(J5635="",M5635="",F5635=""),"",IF(F5635="학생부종합",INDEX(종합배치표!$C:$Q,MATCH(J5635,종합배치표!$B:$B,0),(MATCH(M5635,{"A","B","C","D","E"},0)-1)*3+1),INDEX(교과배치표!$C:$Q,MATCH(J5635,교과배치표!$B:$B,0),(MATCH(M5635,{"A","B","C","D","E"},0)-1)*3+1))),"")</f>
        <v/>
      </c>
      <c r="S5635" s="26" t="str">
        <f t="array" ref="S5635">IFERROR(IF(OR(J5635="",M5635="",F5635=""),"",IF(F5635="학생부종합",INDEX(종합배치표!$C:$Q,MATCH(J5635,종합배치표!$B:$B,0),(MATCH(M5635,{"A","B","C","D","E"},0)-1)*3+2),INDEX(교과배치표!$C:$Q,MATCH(J5635,교과배치표!$B:$B,0),(MATCH(M5635,{"A","B","C","D","E"},0)-1)*3+2))),"")</f>
        <v/>
      </c>
      <c r="T5635" s="26" t="str">
        <f t="array" ref="T5635">IFERROR(IF(OR(J5635="",M5635="",F5635=""),"",IF(F5635="학생부종합",INDEX(종합배치표!$C:$Q,MATCH(J5635,종합배치표!$B:$B,0),(MATCH(M5635,{"A","B","C","D","E"},0)-1)*3+3),INDEX(교과배치표!$C:$Q,MATCH(J5635,교과배치표!$B:$B,0),(MATCH(M5635,{"A","B","C","D","E"},0)-1)*3+3))),"")</f>
        <v/>
      </c>
    </row>
    <row r="5636" spans="2:20" ht="14.25" customHeight="1">
      <c r="B5636" s="20">
        <v>6858</v>
      </c>
      <c r="C5636" s="22"/>
      <c r="D5636" s="22"/>
      <c r="E5636" s="22"/>
      <c r="F5636" s="21"/>
      <c r="G5636" s="22"/>
      <c r="H5636" s="22"/>
      <c r="I5636" s="22"/>
      <c r="J5636" s="23"/>
      <c r="K5636" s="24"/>
      <c r="M5636" s="42"/>
      <c r="N5636" s="43"/>
      <c r="P5636" s="27" t="str">
        <f t="shared" si="181"/>
        <v/>
      </c>
      <c r="R5636" s="26" t="str">
        <f t="array" ref="R5636">IFERROR(IF(OR(J5636="",M5636="",F5636=""),"",IF(F5636="학생부종합",INDEX(종합배치표!$C:$Q,MATCH(J5636,종합배치표!$B:$B,0),(MATCH(M5636,{"A","B","C","D","E"},0)-1)*3+1),INDEX(교과배치표!$C:$Q,MATCH(J5636,교과배치표!$B:$B,0),(MATCH(M5636,{"A","B","C","D","E"},0)-1)*3+1))),"")</f>
        <v/>
      </c>
      <c r="S5636" s="26" t="str">
        <f t="array" ref="S5636">IFERROR(IF(OR(J5636="",M5636="",F5636=""),"",IF(F5636="학생부종합",INDEX(종합배치표!$C:$Q,MATCH(J5636,종합배치표!$B:$B,0),(MATCH(M5636,{"A","B","C","D","E"},0)-1)*3+2),INDEX(교과배치표!$C:$Q,MATCH(J5636,교과배치표!$B:$B,0),(MATCH(M5636,{"A","B","C","D","E"},0)-1)*3+2))),"")</f>
        <v/>
      </c>
      <c r="T5636" s="26" t="str">
        <f t="array" ref="T5636">IFERROR(IF(OR(J5636="",M5636="",F5636=""),"",IF(F5636="학생부종합",INDEX(종합배치표!$C:$Q,MATCH(J5636,종합배치표!$B:$B,0),(MATCH(M5636,{"A","B","C","D","E"},0)-1)*3+3),INDEX(교과배치표!$C:$Q,MATCH(J5636,교과배치표!$B:$B,0),(MATCH(M5636,{"A","B","C","D","E"},0)-1)*3+3))),"")</f>
        <v/>
      </c>
    </row>
    <row r="5637" spans="2:20" ht="14.25" customHeight="1">
      <c r="B5637" s="20">
        <v>6859</v>
      </c>
      <c r="C5637" s="22"/>
      <c r="D5637" s="22"/>
      <c r="E5637" s="22"/>
      <c r="F5637" s="21"/>
      <c r="G5637" s="22"/>
      <c r="H5637" s="22"/>
      <c r="I5637" s="22"/>
      <c r="J5637" s="23"/>
      <c r="K5637" s="24"/>
      <c r="M5637" s="42"/>
      <c r="N5637" s="43"/>
      <c r="P5637" s="27" t="str">
        <f t="shared" ref="P5637:P5700" si="182">IF(OR(J5637="",N5637="",M5637=""),"",IF(N5637&lt;=T5637,"안정",IF(N5637&lt;=S5637,"적정",IF(N5637&lt;=R5637,"소신","상향"))))</f>
        <v/>
      </c>
      <c r="R5637" s="26" t="str">
        <f t="array" ref="R5637">IFERROR(IF(OR(J5637="",M5637="",F5637=""),"",IF(F5637="학생부종합",INDEX(종합배치표!$C:$Q,MATCH(J5637,종합배치표!$B:$B,0),(MATCH(M5637,{"A","B","C","D","E"},0)-1)*3+1),INDEX(교과배치표!$C:$Q,MATCH(J5637,교과배치표!$B:$B,0),(MATCH(M5637,{"A","B","C","D","E"},0)-1)*3+1))),"")</f>
        <v/>
      </c>
      <c r="S5637" s="26" t="str">
        <f t="array" ref="S5637">IFERROR(IF(OR(J5637="",M5637="",F5637=""),"",IF(F5637="학생부종합",INDEX(종합배치표!$C:$Q,MATCH(J5637,종합배치표!$B:$B,0),(MATCH(M5637,{"A","B","C","D","E"},0)-1)*3+2),INDEX(교과배치표!$C:$Q,MATCH(J5637,교과배치표!$B:$B,0),(MATCH(M5637,{"A","B","C","D","E"},0)-1)*3+2))),"")</f>
        <v/>
      </c>
      <c r="T5637" s="26" t="str">
        <f t="array" ref="T5637">IFERROR(IF(OR(J5637="",M5637="",F5637=""),"",IF(F5637="학생부종합",INDEX(종합배치표!$C:$Q,MATCH(J5637,종합배치표!$B:$B,0),(MATCH(M5637,{"A","B","C","D","E"},0)-1)*3+3),INDEX(교과배치표!$C:$Q,MATCH(J5637,교과배치표!$B:$B,0),(MATCH(M5637,{"A","B","C","D","E"},0)-1)*3+3))),"")</f>
        <v/>
      </c>
    </row>
    <row r="5638" spans="2:20" ht="14.25" customHeight="1">
      <c r="B5638" s="20">
        <v>6860</v>
      </c>
      <c r="C5638" s="22"/>
      <c r="D5638" s="22"/>
      <c r="E5638" s="22"/>
      <c r="F5638" s="21"/>
      <c r="G5638" s="22"/>
      <c r="H5638" s="22"/>
      <c r="I5638" s="22"/>
      <c r="J5638" s="23"/>
      <c r="K5638" s="24"/>
      <c r="M5638" s="42"/>
      <c r="N5638" s="43"/>
      <c r="P5638" s="27" t="str">
        <f t="shared" si="182"/>
        <v/>
      </c>
      <c r="R5638" s="26" t="str">
        <f t="array" ref="R5638">IFERROR(IF(OR(J5638="",M5638="",F5638=""),"",IF(F5638="학생부종합",INDEX(종합배치표!$C:$Q,MATCH(J5638,종합배치표!$B:$B,0),(MATCH(M5638,{"A","B","C","D","E"},0)-1)*3+1),INDEX(교과배치표!$C:$Q,MATCH(J5638,교과배치표!$B:$B,0),(MATCH(M5638,{"A","B","C","D","E"},0)-1)*3+1))),"")</f>
        <v/>
      </c>
      <c r="S5638" s="26" t="str">
        <f t="array" ref="S5638">IFERROR(IF(OR(J5638="",M5638="",F5638=""),"",IF(F5638="학생부종합",INDEX(종합배치표!$C:$Q,MATCH(J5638,종합배치표!$B:$B,0),(MATCH(M5638,{"A","B","C","D","E"},0)-1)*3+2),INDEX(교과배치표!$C:$Q,MATCH(J5638,교과배치표!$B:$B,0),(MATCH(M5638,{"A","B","C","D","E"},0)-1)*3+2))),"")</f>
        <v/>
      </c>
      <c r="T5638" s="26" t="str">
        <f t="array" ref="T5638">IFERROR(IF(OR(J5638="",M5638="",F5638=""),"",IF(F5638="학생부종합",INDEX(종합배치표!$C:$Q,MATCH(J5638,종합배치표!$B:$B,0),(MATCH(M5638,{"A","B","C","D","E"},0)-1)*3+3),INDEX(교과배치표!$C:$Q,MATCH(J5638,교과배치표!$B:$B,0),(MATCH(M5638,{"A","B","C","D","E"},0)-1)*3+3))),"")</f>
        <v/>
      </c>
    </row>
    <row r="5639" spans="2:20" ht="14.25" customHeight="1">
      <c r="B5639" s="20">
        <v>6861</v>
      </c>
      <c r="C5639" s="22"/>
      <c r="D5639" s="22"/>
      <c r="E5639" s="22"/>
      <c r="F5639" s="21"/>
      <c r="G5639" s="22"/>
      <c r="H5639" s="22"/>
      <c r="I5639" s="22"/>
      <c r="J5639" s="23"/>
      <c r="K5639" s="24"/>
      <c r="M5639" s="42"/>
      <c r="N5639" s="43"/>
      <c r="P5639" s="27" t="str">
        <f t="shared" si="182"/>
        <v/>
      </c>
      <c r="R5639" s="26" t="str">
        <f t="array" ref="R5639">IFERROR(IF(OR(J5639="",M5639="",F5639=""),"",IF(F5639="학생부종합",INDEX(종합배치표!$C:$Q,MATCH(J5639,종합배치표!$B:$B,0),(MATCH(M5639,{"A","B","C","D","E"},0)-1)*3+1),INDEX(교과배치표!$C:$Q,MATCH(J5639,교과배치표!$B:$B,0),(MATCH(M5639,{"A","B","C","D","E"},0)-1)*3+1))),"")</f>
        <v/>
      </c>
      <c r="S5639" s="26" t="str">
        <f t="array" ref="S5639">IFERROR(IF(OR(J5639="",M5639="",F5639=""),"",IF(F5639="학생부종합",INDEX(종합배치표!$C:$Q,MATCH(J5639,종합배치표!$B:$B,0),(MATCH(M5639,{"A","B","C","D","E"},0)-1)*3+2),INDEX(교과배치표!$C:$Q,MATCH(J5639,교과배치표!$B:$B,0),(MATCH(M5639,{"A","B","C","D","E"},0)-1)*3+2))),"")</f>
        <v/>
      </c>
      <c r="T5639" s="26" t="str">
        <f t="array" ref="T5639">IFERROR(IF(OR(J5639="",M5639="",F5639=""),"",IF(F5639="학생부종합",INDEX(종합배치표!$C:$Q,MATCH(J5639,종합배치표!$B:$B,0),(MATCH(M5639,{"A","B","C","D","E"},0)-1)*3+3),INDEX(교과배치표!$C:$Q,MATCH(J5639,교과배치표!$B:$B,0),(MATCH(M5639,{"A","B","C","D","E"},0)-1)*3+3))),"")</f>
        <v/>
      </c>
    </row>
    <row r="5640" spans="2:20" ht="14.25" customHeight="1">
      <c r="B5640" s="20">
        <v>6862</v>
      </c>
      <c r="C5640" s="22"/>
      <c r="D5640" s="22"/>
      <c r="E5640" s="22"/>
      <c r="F5640" s="21"/>
      <c r="G5640" s="22"/>
      <c r="H5640" s="22"/>
      <c r="I5640" s="22"/>
      <c r="J5640" s="23"/>
      <c r="K5640" s="24"/>
      <c r="M5640" s="42"/>
      <c r="N5640" s="43"/>
      <c r="P5640" s="27" t="str">
        <f t="shared" si="182"/>
        <v/>
      </c>
      <c r="R5640" s="26" t="str">
        <f t="array" ref="R5640">IFERROR(IF(OR(J5640="",M5640="",F5640=""),"",IF(F5640="학생부종합",INDEX(종합배치표!$C:$Q,MATCH(J5640,종합배치표!$B:$B,0),(MATCH(M5640,{"A","B","C","D","E"},0)-1)*3+1),INDEX(교과배치표!$C:$Q,MATCH(J5640,교과배치표!$B:$B,0),(MATCH(M5640,{"A","B","C","D","E"},0)-1)*3+1))),"")</f>
        <v/>
      </c>
      <c r="S5640" s="26" t="str">
        <f t="array" ref="S5640">IFERROR(IF(OR(J5640="",M5640="",F5640=""),"",IF(F5640="학생부종합",INDEX(종합배치표!$C:$Q,MATCH(J5640,종합배치표!$B:$B,0),(MATCH(M5640,{"A","B","C","D","E"},0)-1)*3+2),INDEX(교과배치표!$C:$Q,MATCH(J5640,교과배치표!$B:$B,0),(MATCH(M5640,{"A","B","C","D","E"},0)-1)*3+2))),"")</f>
        <v/>
      </c>
      <c r="T5640" s="26" t="str">
        <f t="array" ref="T5640">IFERROR(IF(OR(J5640="",M5640="",F5640=""),"",IF(F5640="학생부종합",INDEX(종합배치표!$C:$Q,MATCH(J5640,종합배치표!$B:$B,0),(MATCH(M5640,{"A","B","C","D","E"},0)-1)*3+3),INDEX(교과배치표!$C:$Q,MATCH(J5640,교과배치표!$B:$B,0),(MATCH(M5640,{"A","B","C","D","E"},0)-1)*3+3))),"")</f>
        <v/>
      </c>
    </row>
    <row r="5641" spans="2:20" ht="14.25" customHeight="1">
      <c r="B5641" s="20">
        <v>6863</v>
      </c>
      <c r="C5641" s="22"/>
      <c r="D5641" s="22"/>
      <c r="E5641" s="22"/>
      <c r="F5641" s="21"/>
      <c r="G5641" s="22"/>
      <c r="H5641" s="22"/>
      <c r="I5641" s="22"/>
      <c r="J5641" s="23"/>
      <c r="K5641" s="24"/>
      <c r="M5641" s="42"/>
      <c r="N5641" s="43"/>
      <c r="P5641" s="27" t="str">
        <f t="shared" si="182"/>
        <v/>
      </c>
      <c r="R5641" s="26" t="str">
        <f t="array" ref="R5641">IFERROR(IF(OR(J5641="",M5641="",F5641=""),"",IF(F5641="학생부종합",INDEX(종합배치표!$C:$Q,MATCH(J5641,종합배치표!$B:$B,0),(MATCH(M5641,{"A","B","C","D","E"},0)-1)*3+1),INDEX(교과배치표!$C:$Q,MATCH(J5641,교과배치표!$B:$B,0),(MATCH(M5641,{"A","B","C","D","E"},0)-1)*3+1))),"")</f>
        <v/>
      </c>
      <c r="S5641" s="26" t="str">
        <f t="array" ref="S5641">IFERROR(IF(OR(J5641="",M5641="",F5641=""),"",IF(F5641="학생부종합",INDEX(종합배치표!$C:$Q,MATCH(J5641,종합배치표!$B:$B,0),(MATCH(M5641,{"A","B","C","D","E"},0)-1)*3+2),INDEX(교과배치표!$C:$Q,MATCH(J5641,교과배치표!$B:$B,0),(MATCH(M5641,{"A","B","C","D","E"},0)-1)*3+2))),"")</f>
        <v/>
      </c>
      <c r="T5641" s="26" t="str">
        <f t="array" ref="T5641">IFERROR(IF(OR(J5641="",M5641="",F5641=""),"",IF(F5641="학생부종합",INDEX(종합배치표!$C:$Q,MATCH(J5641,종합배치표!$B:$B,0),(MATCH(M5641,{"A","B","C","D","E"},0)-1)*3+3),INDEX(교과배치표!$C:$Q,MATCH(J5641,교과배치표!$B:$B,0),(MATCH(M5641,{"A","B","C","D","E"},0)-1)*3+3))),"")</f>
        <v/>
      </c>
    </row>
    <row r="5642" spans="2:20" ht="14.25" customHeight="1">
      <c r="B5642" s="20">
        <v>6864</v>
      </c>
      <c r="C5642" s="22"/>
      <c r="D5642" s="22"/>
      <c r="E5642" s="22"/>
      <c r="F5642" s="21"/>
      <c r="G5642" s="22"/>
      <c r="H5642" s="22"/>
      <c r="I5642" s="22"/>
      <c r="J5642" s="23"/>
      <c r="K5642" s="24"/>
      <c r="M5642" s="42"/>
      <c r="N5642" s="43"/>
      <c r="P5642" s="27" t="str">
        <f t="shared" si="182"/>
        <v/>
      </c>
      <c r="R5642" s="26" t="str">
        <f t="array" ref="R5642">IFERROR(IF(OR(J5642="",M5642="",F5642=""),"",IF(F5642="학생부종합",INDEX(종합배치표!$C:$Q,MATCH(J5642,종합배치표!$B:$B,0),(MATCH(M5642,{"A","B","C","D","E"},0)-1)*3+1),INDEX(교과배치표!$C:$Q,MATCH(J5642,교과배치표!$B:$B,0),(MATCH(M5642,{"A","B","C","D","E"},0)-1)*3+1))),"")</f>
        <v/>
      </c>
      <c r="S5642" s="26" t="str">
        <f t="array" ref="S5642">IFERROR(IF(OR(J5642="",M5642="",F5642=""),"",IF(F5642="학생부종합",INDEX(종합배치표!$C:$Q,MATCH(J5642,종합배치표!$B:$B,0),(MATCH(M5642,{"A","B","C","D","E"},0)-1)*3+2),INDEX(교과배치표!$C:$Q,MATCH(J5642,교과배치표!$B:$B,0),(MATCH(M5642,{"A","B","C","D","E"},0)-1)*3+2))),"")</f>
        <v/>
      </c>
      <c r="T5642" s="26" t="str">
        <f t="array" ref="T5642">IFERROR(IF(OR(J5642="",M5642="",F5642=""),"",IF(F5642="학생부종합",INDEX(종합배치표!$C:$Q,MATCH(J5642,종합배치표!$B:$B,0),(MATCH(M5642,{"A","B","C","D","E"},0)-1)*3+3),INDEX(교과배치표!$C:$Q,MATCH(J5642,교과배치표!$B:$B,0),(MATCH(M5642,{"A","B","C","D","E"},0)-1)*3+3))),"")</f>
        <v/>
      </c>
    </row>
    <row r="5643" spans="2:20" ht="14.25" customHeight="1">
      <c r="B5643" s="20">
        <v>6865</v>
      </c>
      <c r="C5643" s="22"/>
      <c r="D5643" s="22"/>
      <c r="E5643" s="22"/>
      <c r="F5643" s="21"/>
      <c r="G5643" s="22"/>
      <c r="H5643" s="22"/>
      <c r="I5643" s="22"/>
      <c r="J5643" s="23"/>
      <c r="K5643" s="24"/>
      <c r="M5643" s="42"/>
      <c r="N5643" s="43"/>
      <c r="P5643" s="27" t="str">
        <f t="shared" si="182"/>
        <v/>
      </c>
      <c r="R5643" s="26" t="str">
        <f t="array" ref="R5643">IFERROR(IF(OR(J5643="",M5643="",F5643=""),"",IF(F5643="학생부종합",INDEX(종합배치표!$C:$Q,MATCH(J5643,종합배치표!$B:$B,0),(MATCH(M5643,{"A","B","C","D","E"},0)-1)*3+1),INDEX(교과배치표!$C:$Q,MATCH(J5643,교과배치표!$B:$B,0),(MATCH(M5643,{"A","B","C","D","E"},0)-1)*3+1))),"")</f>
        <v/>
      </c>
      <c r="S5643" s="26" t="str">
        <f t="array" ref="S5643">IFERROR(IF(OR(J5643="",M5643="",F5643=""),"",IF(F5643="학생부종합",INDEX(종합배치표!$C:$Q,MATCH(J5643,종합배치표!$B:$B,0),(MATCH(M5643,{"A","B","C","D","E"},0)-1)*3+2),INDEX(교과배치표!$C:$Q,MATCH(J5643,교과배치표!$B:$B,0),(MATCH(M5643,{"A","B","C","D","E"},0)-1)*3+2))),"")</f>
        <v/>
      </c>
      <c r="T5643" s="26" t="str">
        <f t="array" ref="T5643">IFERROR(IF(OR(J5643="",M5643="",F5643=""),"",IF(F5643="학생부종합",INDEX(종합배치표!$C:$Q,MATCH(J5643,종합배치표!$B:$B,0),(MATCH(M5643,{"A","B","C","D","E"},0)-1)*3+3),INDEX(교과배치표!$C:$Q,MATCH(J5643,교과배치표!$B:$B,0),(MATCH(M5643,{"A","B","C","D","E"},0)-1)*3+3))),"")</f>
        <v/>
      </c>
    </row>
    <row r="5644" spans="2:20" ht="14.25" customHeight="1">
      <c r="B5644" s="20">
        <v>6866</v>
      </c>
      <c r="C5644" s="22"/>
      <c r="D5644" s="22"/>
      <c r="E5644" s="22"/>
      <c r="F5644" s="21"/>
      <c r="G5644" s="22"/>
      <c r="H5644" s="22"/>
      <c r="I5644" s="22"/>
      <c r="J5644" s="23"/>
      <c r="K5644" s="24"/>
      <c r="M5644" s="42"/>
      <c r="N5644" s="43"/>
      <c r="P5644" s="27" t="str">
        <f t="shared" si="182"/>
        <v/>
      </c>
      <c r="R5644" s="26" t="str">
        <f t="array" ref="R5644">IFERROR(IF(OR(J5644="",M5644="",F5644=""),"",IF(F5644="학생부종합",INDEX(종합배치표!$C:$Q,MATCH(J5644,종합배치표!$B:$B,0),(MATCH(M5644,{"A","B","C","D","E"},0)-1)*3+1),INDEX(교과배치표!$C:$Q,MATCH(J5644,교과배치표!$B:$B,0),(MATCH(M5644,{"A","B","C","D","E"},0)-1)*3+1))),"")</f>
        <v/>
      </c>
      <c r="S5644" s="26" t="str">
        <f t="array" ref="S5644">IFERROR(IF(OR(J5644="",M5644="",F5644=""),"",IF(F5644="학생부종합",INDEX(종합배치표!$C:$Q,MATCH(J5644,종합배치표!$B:$B,0),(MATCH(M5644,{"A","B","C","D","E"},0)-1)*3+2),INDEX(교과배치표!$C:$Q,MATCH(J5644,교과배치표!$B:$B,0),(MATCH(M5644,{"A","B","C","D","E"},0)-1)*3+2))),"")</f>
        <v/>
      </c>
      <c r="T5644" s="26" t="str">
        <f t="array" ref="T5644">IFERROR(IF(OR(J5644="",M5644="",F5644=""),"",IF(F5644="학생부종합",INDEX(종합배치표!$C:$Q,MATCH(J5644,종합배치표!$B:$B,0),(MATCH(M5644,{"A","B","C","D","E"},0)-1)*3+3),INDEX(교과배치표!$C:$Q,MATCH(J5644,교과배치표!$B:$B,0),(MATCH(M5644,{"A","B","C","D","E"},0)-1)*3+3))),"")</f>
        <v/>
      </c>
    </row>
    <row r="5645" spans="2:20" ht="14.25" customHeight="1">
      <c r="B5645" s="20">
        <v>6867</v>
      </c>
      <c r="C5645" s="22"/>
      <c r="D5645" s="22"/>
      <c r="E5645" s="22"/>
      <c r="F5645" s="21"/>
      <c r="G5645" s="22"/>
      <c r="H5645" s="22"/>
      <c r="I5645" s="22"/>
      <c r="J5645" s="23"/>
      <c r="K5645" s="24"/>
      <c r="M5645" s="42"/>
      <c r="N5645" s="43"/>
      <c r="P5645" s="27" t="str">
        <f t="shared" si="182"/>
        <v/>
      </c>
      <c r="R5645" s="26" t="str">
        <f t="array" ref="R5645">IFERROR(IF(OR(J5645="",M5645="",F5645=""),"",IF(F5645="학생부종합",INDEX(종합배치표!$C:$Q,MATCH(J5645,종합배치표!$B:$B,0),(MATCH(M5645,{"A","B","C","D","E"},0)-1)*3+1),INDEX(교과배치표!$C:$Q,MATCH(J5645,교과배치표!$B:$B,0),(MATCH(M5645,{"A","B","C","D","E"},0)-1)*3+1))),"")</f>
        <v/>
      </c>
      <c r="S5645" s="26" t="str">
        <f t="array" ref="S5645">IFERROR(IF(OR(J5645="",M5645="",F5645=""),"",IF(F5645="학생부종합",INDEX(종합배치표!$C:$Q,MATCH(J5645,종합배치표!$B:$B,0),(MATCH(M5645,{"A","B","C","D","E"},0)-1)*3+2),INDEX(교과배치표!$C:$Q,MATCH(J5645,교과배치표!$B:$B,0),(MATCH(M5645,{"A","B","C","D","E"},0)-1)*3+2))),"")</f>
        <v/>
      </c>
      <c r="T5645" s="26" t="str">
        <f t="array" ref="T5645">IFERROR(IF(OR(J5645="",M5645="",F5645=""),"",IF(F5645="학생부종합",INDEX(종합배치표!$C:$Q,MATCH(J5645,종합배치표!$B:$B,0),(MATCH(M5645,{"A","B","C","D","E"},0)-1)*3+3),INDEX(교과배치표!$C:$Q,MATCH(J5645,교과배치표!$B:$B,0),(MATCH(M5645,{"A","B","C","D","E"},0)-1)*3+3))),"")</f>
        <v/>
      </c>
    </row>
    <row r="5646" spans="2:20" ht="14.25" customHeight="1">
      <c r="B5646" s="20">
        <v>6868</v>
      </c>
      <c r="C5646" s="22"/>
      <c r="D5646" s="22"/>
      <c r="E5646" s="22"/>
      <c r="F5646" s="21"/>
      <c r="G5646" s="22"/>
      <c r="H5646" s="22"/>
      <c r="I5646" s="22"/>
      <c r="J5646" s="23"/>
      <c r="K5646" s="24"/>
      <c r="M5646" s="42"/>
      <c r="N5646" s="43"/>
      <c r="P5646" s="27" t="str">
        <f t="shared" si="182"/>
        <v/>
      </c>
      <c r="R5646" s="26" t="str">
        <f t="array" ref="R5646">IFERROR(IF(OR(J5646="",M5646="",F5646=""),"",IF(F5646="학생부종합",INDEX(종합배치표!$C:$Q,MATCH(J5646,종합배치표!$B:$B,0),(MATCH(M5646,{"A","B","C","D","E"},0)-1)*3+1),INDEX(교과배치표!$C:$Q,MATCH(J5646,교과배치표!$B:$B,0),(MATCH(M5646,{"A","B","C","D","E"},0)-1)*3+1))),"")</f>
        <v/>
      </c>
      <c r="S5646" s="26" t="str">
        <f t="array" ref="S5646">IFERROR(IF(OR(J5646="",M5646="",F5646=""),"",IF(F5646="학생부종합",INDEX(종합배치표!$C:$Q,MATCH(J5646,종합배치표!$B:$B,0),(MATCH(M5646,{"A","B","C","D","E"},0)-1)*3+2),INDEX(교과배치표!$C:$Q,MATCH(J5646,교과배치표!$B:$B,0),(MATCH(M5646,{"A","B","C","D","E"},0)-1)*3+2))),"")</f>
        <v/>
      </c>
      <c r="T5646" s="26" t="str">
        <f t="array" ref="T5646">IFERROR(IF(OR(J5646="",M5646="",F5646=""),"",IF(F5646="학생부종합",INDEX(종합배치표!$C:$Q,MATCH(J5646,종합배치표!$B:$B,0),(MATCH(M5646,{"A","B","C","D","E"},0)-1)*3+3),INDEX(교과배치표!$C:$Q,MATCH(J5646,교과배치표!$B:$B,0),(MATCH(M5646,{"A","B","C","D","E"},0)-1)*3+3))),"")</f>
        <v/>
      </c>
    </row>
    <row r="5647" spans="2:20" ht="14.25" customHeight="1">
      <c r="B5647" s="20">
        <v>6869</v>
      </c>
      <c r="C5647" s="22"/>
      <c r="D5647" s="22"/>
      <c r="E5647" s="22"/>
      <c r="F5647" s="21"/>
      <c r="G5647" s="22"/>
      <c r="H5647" s="22"/>
      <c r="I5647" s="22"/>
      <c r="J5647" s="23"/>
      <c r="K5647" s="24"/>
      <c r="M5647" s="42"/>
      <c r="N5647" s="43"/>
      <c r="P5647" s="27" t="str">
        <f t="shared" si="182"/>
        <v/>
      </c>
      <c r="R5647" s="26" t="str">
        <f t="array" ref="R5647">IFERROR(IF(OR(J5647="",M5647="",F5647=""),"",IF(F5647="학생부종합",INDEX(종합배치표!$C:$Q,MATCH(J5647,종합배치표!$B:$B,0),(MATCH(M5647,{"A","B","C","D","E"},0)-1)*3+1),INDEX(교과배치표!$C:$Q,MATCH(J5647,교과배치표!$B:$B,0),(MATCH(M5647,{"A","B","C","D","E"},0)-1)*3+1))),"")</f>
        <v/>
      </c>
      <c r="S5647" s="26" t="str">
        <f t="array" ref="S5647">IFERROR(IF(OR(J5647="",M5647="",F5647=""),"",IF(F5647="학생부종합",INDEX(종합배치표!$C:$Q,MATCH(J5647,종합배치표!$B:$B,0),(MATCH(M5647,{"A","B","C","D","E"},0)-1)*3+2),INDEX(교과배치표!$C:$Q,MATCH(J5647,교과배치표!$B:$B,0),(MATCH(M5647,{"A","B","C","D","E"},0)-1)*3+2))),"")</f>
        <v/>
      </c>
      <c r="T5647" s="26" t="str">
        <f t="array" ref="T5647">IFERROR(IF(OR(J5647="",M5647="",F5647=""),"",IF(F5647="학생부종합",INDEX(종합배치표!$C:$Q,MATCH(J5647,종합배치표!$B:$B,0),(MATCH(M5647,{"A","B","C","D","E"},0)-1)*3+3),INDEX(교과배치표!$C:$Q,MATCH(J5647,교과배치표!$B:$B,0),(MATCH(M5647,{"A","B","C","D","E"},0)-1)*3+3))),"")</f>
        <v/>
      </c>
    </row>
    <row r="5648" spans="2:20" ht="14.25" customHeight="1">
      <c r="B5648" s="20">
        <v>6870</v>
      </c>
      <c r="C5648" s="22"/>
      <c r="D5648" s="22"/>
      <c r="E5648" s="22"/>
      <c r="F5648" s="21"/>
      <c r="G5648" s="22"/>
      <c r="H5648" s="22"/>
      <c r="I5648" s="22"/>
      <c r="J5648" s="23"/>
      <c r="K5648" s="24"/>
      <c r="M5648" s="42"/>
      <c r="N5648" s="43"/>
      <c r="P5648" s="27" t="str">
        <f t="shared" si="182"/>
        <v/>
      </c>
      <c r="R5648" s="26" t="str">
        <f t="array" ref="R5648">IFERROR(IF(OR(J5648="",M5648="",F5648=""),"",IF(F5648="학생부종합",INDEX(종합배치표!$C:$Q,MATCH(J5648,종합배치표!$B:$B,0),(MATCH(M5648,{"A","B","C","D","E"},0)-1)*3+1),INDEX(교과배치표!$C:$Q,MATCH(J5648,교과배치표!$B:$B,0),(MATCH(M5648,{"A","B","C","D","E"},0)-1)*3+1))),"")</f>
        <v/>
      </c>
      <c r="S5648" s="26" t="str">
        <f t="array" ref="S5648">IFERROR(IF(OR(J5648="",M5648="",F5648=""),"",IF(F5648="학생부종합",INDEX(종합배치표!$C:$Q,MATCH(J5648,종합배치표!$B:$B,0),(MATCH(M5648,{"A","B","C","D","E"},0)-1)*3+2),INDEX(교과배치표!$C:$Q,MATCH(J5648,교과배치표!$B:$B,0),(MATCH(M5648,{"A","B","C","D","E"},0)-1)*3+2))),"")</f>
        <v/>
      </c>
      <c r="T5648" s="26" t="str">
        <f t="array" ref="T5648">IFERROR(IF(OR(J5648="",M5648="",F5648=""),"",IF(F5648="학생부종합",INDEX(종합배치표!$C:$Q,MATCH(J5648,종합배치표!$B:$B,0),(MATCH(M5648,{"A","B","C","D","E"},0)-1)*3+3),INDEX(교과배치표!$C:$Q,MATCH(J5648,교과배치표!$B:$B,0),(MATCH(M5648,{"A","B","C","D","E"},0)-1)*3+3))),"")</f>
        <v/>
      </c>
    </row>
    <row r="5649" spans="2:20" ht="14.25" customHeight="1">
      <c r="B5649" s="20">
        <v>6871</v>
      </c>
      <c r="C5649" s="22"/>
      <c r="D5649" s="22"/>
      <c r="E5649" s="22"/>
      <c r="F5649" s="21"/>
      <c r="G5649" s="22"/>
      <c r="H5649" s="22"/>
      <c r="I5649" s="22"/>
      <c r="J5649" s="23"/>
      <c r="K5649" s="24"/>
      <c r="M5649" s="42"/>
      <c r="N5649" s="43"/>
      <c r="P5649" s="27" t="str">
        <f t="shared" si="182"/>
        <v/>
      </c>
      <c r="R5649" s="26" t="str">
        <f t="array" ref="R5649">IFERROR(IF(OR(J5649="",M5649="",F5649=""),"",IF(F5649="학생부종합",INDEX(종합배치표!$C:$Q,MATCH(J5649,종합배치표!$B:$B,0),(MATCH(M5649,{"A","B","C","D","E"},0)-1)*3+1),INDEX(교과배치표!$C:$Q,MATCH(J5649,교과배치표!$B:$B,0),(MATCH(M5649,{"A","B","C","D","E"},0)-1)*3+1))),"")</f>
        <v/>
      </c>
      <c r="S5649" s="26" t="str">
        <f t="array" ref="S5649">IFERROR(IF(OR(J5649="",M5649="",F5649=""),"",IF(F5649="학생부종합",INDEX(종합배치표!$C:$Q,MATCH(J5649,종합배치표!$B:$B,0),(MATCH(M5649,{"A","B","C","D","E"},0)-1)*3+2),INDEX(교과배치표!$C:$Q,MATCH(J5649,교과배치표!$B:$B,0),(MATCH(M5649,{"A","B","C","D","E"},0)-1)*3+2))),"")</f>
        <v/>
      </c>
      <c r="T5649" s="26" t="str">
        <f t="array" ref="T5649">IFERROR(IF(OR(J5649="",M5649="",F5649=""),"",IF(F5649="학생부종합",INDEX(종합배치표!$C:$Q,MATCH(J5649,종합배치표!$B:$B,0),(MATCH(M5649,{"A","B","C","D","E"},0)-1)*3+3),INDEX(교과배치표!$C:$Q,MATCH(J5649,교과배치표!$B:$B,0),(MATCH(M5649,{"A","B","C","D","E"},0)-1)*3+3))),"")</f>
        <v/>
      </c>
    </row>
    <row r="5650" spans="2:20" ht="14.25" customHeight="1">
      <c r="B5650" s="20">
        <v>6872</v>
      </c>
      <c r="C5650" s="22"/>
      <c r="D5650" s="22"/>
      <c r="E5650" s="22"/>
      <c r="F5650" s="21"/>
      <c r="G5650" s="22"/>
      <c r="H5650" s="22"/>
      <c r="I5650" s="22"/>
      <c r="J5650" s="23"/>
      <c r="K5650" s="24"/>
      <c r="M5650" s="42"/>
      <c r="N5650" s="43"/>
      <c r="P5650" s="27" t="str">
        <f t="shared" si="182"/>
        <v/>
      </c>
      <c r="R5650" s="26" t="str">
        <f t="array" ref="R5650">IFERROR(IF(OR(J5650="",M5650="",F5650=""),"",IF(F5650="학생부종합",INDEX(종합배치표!$C:$Q,MATCH(J5650,종합배치표!$B:$B,0),(MATCH(M5650,{"A","B","C","D","E"},0)-1)*3+1),INDEX(교과배치표!$C:$Q,MATCH(J5650,교과배치표!$B:$B,0),(MATCH(M5650,{"A","B","C","D","E"},0)-1)*3+1))),"")</f>
        <v/>
      </c>
      <c r="S5650" s="26" t="str">
        <f t="array" ref="S5650">IFERROR(IF(OR(J5650="",M5650="",F5650=""),"",IF(F5650="학생부종합",INDEX(종합배치표!$C:$Q,MATCH(J5650,종합배치표!$B:$B,0),(MATCH(M5650,{"A","B","C","D","E"},0)-1)*3+2),INDEX(교과배치표!$C:$Q,MATCH(J5650,교과배치표!$B:$B,0),(MATCH(M5650,{"A","B","C","D","E"},0)-1)*3+2))),"")</f>
        <v/>
      </c>
      <c r="T5650" s="26" t="str">
        <f t="array" ref="T5650">IFERROR(IF(OR(J5650="",M5650="",F5650=""),"",IF(F5650="학생부종합",INDEX(종합배치표!$C:$Q,MATCH(J5650,종합배치표!$B:$B,0),(MATCH(M5650,{"A","B","C","D","E"},0)-1)*3+3),INDEX(교과배치표!$C:$Q,MATCH(J5650,교과배치표!$B:$B,0),(MATCH(M5650,{"A","B","C","D","E"},0)-1)*3+3))),"")</f>
        <v/>
      </c>
    </row>
    <row r="5651" spans="2:20" ht="14.25" customHeight="1">
      <c r="B5651" s="20">
        <v>6873</v>
      </c>
      <c r="C5651" s="22"/>
      <c r="D5651" s="22"/>
      <c r="E5651" s="22"/>
      <c r="F5651" s="21"/>
      <c r="G5651" s="22"/>
      <c r="H5651" s="22"/>
      <c r="I5651" s="22"/>
      <c r="J5651" s="23"/>
      <c r="K5651" s="24"/>
      <c r="M5651" s="42"/>
      <c r="N5651" s="43"/>
      <c r="P5651" s="27" t="str">
        <f t="shared" si="182"/>
        <v/>
      </c>
      <c r="R5651" s="26" t="str">
        <f t="array" ref="R5651">IFERROR(IF(OR(J5651="",M5651="",F5651=""),"",IF(F5651="학생부종합",INDEX(종합배치표!$C:$Q,MATCH(J5651,종합배치표!$B:$B,0),(MATCH(M5651,{"A","B","C","D","E"},0)-1)*3+1),INDEX(교과배치표!$C:$Q,MATCH(J5651,교과배치표!$B:$B,0),(MATCH(M5651,{"A","B","C","D","E"},0)-1)*3+1))),"")</f>
        <v/>
      </c>
      <c r="S5651" s="26" t="str">
        <f t="array" ref="S5651">IFERROR(IF(OR(J5651="",M5651="",F5651=""),"",IF(F5651="학생부종합",INDEX(종합배치표!$C:$Q,MATCH(J5651,종합배치표!$B:$B,0),(MATCH(M5651,{"A","B","C","D","E"},0)-1)*3+2),INDEX(교과배치표!$C:$Q,MATCH(J5651,교과배치표!$B:$B,0),(MATCH(M5651,{"A","B","C","D","E"},0)-1)*3+2))),"")</f>
        <v/>
      </c>
      <c r="T5651" s="26" t="str">
        <f t="array" ref="T5651">IFERROR(IF(OR(J5651="",M5651="",F5651=""),"",IF(F5651="학생부종합",INDEX(종합배치표!$C:$Q,MATCH(J5651,종합배치표!$B:$B,0),(MATCH(M5651,{"A","B","C","D","E"},0)-1)*3+3),INDEX(교과배치표!$C:$Q,MATCH(J5651,교과배치표!$B:$B,0),(MATCH(M5651,{"A","B","C","D","E"},0)-1)*3+3))),"")</f>
        <v/>
      </c>
    </row>
    <row r="5652" spans="2:20" ht="14.25" customHeight="1">
      <c r="B5652" s="20">
        <v>6874</v>
      </c>
      <c r="C5652" s="22"/>
      <c r="D5652" s="22"/>
      <c r="E5652" s="22"/>
      <c r="F5652" s="21"/>
      <c r="G5652" s="22"/>
      <c r="H5652" s="22"/>
      <c r="I5652" s="22"/>
      <c r="J5652" s="23"/>
      <c r="K5652" s="24"/>
      <c r="M5652" s="42"/>
      <c r="N5652" s="43"/>
      <c r="P5652" s="27" t="str">
        <f t="shared" si="182"/>
        <v/>
      </c>
      <c r="R5652" s="26" t="str">
        <f t="array" ref="R5652">IFERROR(IF(OR(J5652="",M5652="",F5652=""),"",IF(F5652="학생부종합",INDEX(종합배치표!$C:$Q,MATCH(J5652,종합배치표!$B:$B,0),(MATCH(M5652,{"A","B","C","D","E"},0)-1)*3+1),INDEX(교과배치표!$C:$Q,MATCH(J5652,교과배치표!$B:$B,0),(MATCH(M5652,{"A","B","C","D","E"},0)-1)*3+1))),"")</f>
        <v/>
      </c>
      <c r="S5652" s="26" t="str">
        <f t="array" ref="S5652">IFERROR(IF(OR(J5652="",M5652="",F5652=""),"",IF(F5652="학생부종합",INDEX(종합배치표!$C:$Q,MATCH(J5652,종합배치표!$B:$B,0),(MATCH(M5652,{"A","B","C","D","E"},0)-1)*3+2),INDEX(교과배치표!$C:$Q,MATCH(J5652,교과배치표!$B:$B,0),(MATCH(M5652,{"A","B","C","D","E"},0)-1)*3+2))),"")</f>
        <v/>
      </c>
      <c r="T5652" s="26" t="str">
        <f t="array" ref="T5652">IFERROR(IF(OR(J5652="",M5652="",F5652=""),"",IF(F5652="학생부종합",INDEX(종합배치표!$C:$Q,MATCH(J5652,종합배치표!$B:$B,0),(MATCH(M5652,{"A","B","C","D","E"},0)-1)*3+3),INDEX(교과배치표!$C:$Q,MATCH(J5652,교과배치표!$B:$B,0),(MATCH(M5652,{"A","B","C","D","E"},0)-1)*3+3))),"")</f>
        <v/>
      </c>
    </row>
    <row r="5653" spans="2:20" ht="14.25" customHeight="1">
      <c r="B5653" s="20">
        <v>6875</v>
      </c>
      <c r="C5653" s="22"/>
      <c r="D5653" s="22"/>
      <c r="E5653" s="22"/>
      <c r="F5653" s="21"/>
      <c r="G5653" s="22"/>
      <c r="H5653" s="22"/>
      <c r="I5653" s="22"/>
      <c r="J5653" s="23"/>
      <c r="K5653" s="24"/>
      <c r="M5653" s="42"/>
      <c r="N5653" s="43"/>
      <c r="P5653" s="27" t="str">
        <f t="shared" si="182"/>
        <v/>
      </c>
      <c r="R5653" s="26" t="str">
        <f t="array" ref="R5653">IFERROR(IF(OR(J5653="",M5653="",F5653=""),"",IF(F5653="학생부종합",INDEX(종합배치표!$C:$Q,MATCH(J5653,종합배치표!$B:$B,0),(MATCH(M5653,{"A","B","C","D","E"},0)-1)*3+1),INDEX(교과배치표!$C:$Q,MATCH(J5653,교과배치표!$B:$B,0),(MATCH(M5653,{"A","B","C","D","E"},0)-1)*3+1))),"")</f>
        <v/>
      </c>
      <c r="S5653" s="26" t="str">
        <f t="array" ref="S5653">IFERROR(IF(OR(J5653="",M5653="",F5653=""),"",IF(F5653="학생부종합",INDEX(종합배치표!$C:$Q,MATCH(J5653,종합배치표!$B:$B,0),(MATCH(M5653,{"A","B","C","D","E"},0)-1)*3+2),INDEX(교과배치표!$C:$Q,MATCH(J5653,교과배치표!$B:$B,0),(MATCH(M5653,{"A","B","C","D","E"},0)-1)*3+2))),"")</f>
        <v/>
      </c>
      <c r="T5653" s="26" t="str">
        <f t="array" ref="T5653">IFERROR(IF(OR(J5653="",M5653="",F5653=""),"",IF(F5653="학생부종합",INDEX(종합배치표!$C:$Q,MATCH(J5653,종합배치표!$B:$B,0),(MATCH(M5653,{"A","B","C","D","E"},0)-1)*3+3),INDEX(교과배치표!$C:$Q,MATCH(J5653,교과배치표!$B:$B,0),(MATCH(M5653,{"A","B","C","D","E"},0)-1)*3+3))),"")</f>
        <v/>
      </c>
    </row>
    <row r="5654" spans="2:20" ht="14.25" customHeight="1">
      <c r="B5654" s="20">
        <v>6876</v>
      </c>
      <c r="C5654" s="22"/>
      <c r="D5654" s="22"/>
      <c r="E5654" s="22"/>
      <c r="F5654" s="21"/>
      <c r="G5654" s="22"/>
      <c r="H5654" s="22"/>
      <c r="I5654" s="22"/>
      <c r="J5654" s="23"/>
      <c r="K5654" s="24"/>
      <c r="M5654" s="42"/>
      <c r="N5654" s="43"/>
      <c r="P5654" s="27" t="str">
        <f t="shared" si="182"/>
        <v/>
      </c>
      <c r="R5654" s="26" t="str">
        <f t="array" ref="R5654">IFERROR(IF(OR(J5654="",M5654="",F5654=""),"",IF(F5654="학생부종합",INDEX(종합배치표!$C:$Q,MATCH(J5654,종합배치표!$B:$B,0),(MATCH(M5654,{"A","B","C","D","E"},0)-1)*3+1),INDEX(교과배치표!$C:$Q,MATCH(J5654,교과배치표!$B:$B,0),(MATCH(M5654,{"A","B","C","D","E"},0)-1)*3+1))),"")</f>
        <v/>
      </c>
      <c r="S5654" s="26" t="str">
        <f t="array" ref="S5654">IFERROR(IF(OR(J5654="",M5654="",F5654=""),"",IF(F5654="학생부종합",INDEX(종합배치표!$C:$Q,MATCH(J5654,종합배치표!$B:$B,0),(MATCH(M5654,{"A","B","C","D","E"},0)-1)*3+2),INDEX(교과배치표!$C:$Q,MATCH(J5654,교과배치표!$B:$B,0),(MATCH(M5654,{"A","B","C","D","E"},0)-1)*3+2))),"")</f>
        <v/>
      </c>
      <c r="T5654" s="26" t="str">
        <f t="array" ref="T5654">IFERROR(IF(OR(J5654="",M5654="",F5654=""),"",IF(F5654="학생부종합",INDEX(종합배치표!$C:$Q,MATCH(J5654,종합배치표!$B:$B,0),(MATCH(M5654,{"A","B","C","D","E"},0)-1)*3+3),INDEX(교과배치표!$C:$Q,MATCH(J5654,교과배치표!$B:$B,0),(MATCH(M5654,{"A","B","C","D","E"},0)-1)*3+3))),"")</f>
        <v/>
      </c>
    </row>
    <row r="5655" spans="2:20" ht="14.25" customHeight="1">
      <c r="B5655" s="20">
        <v>6877</v>
      </c>
      <c r="C5655" s="22"/>
      <c r="D5655" s="22"/>
      <c r="E5655" s="22"/>
      <c r="F5655" s="21"/>
      <c r="G5655" s="22"/>
      <c r="H5655" s="22"/>
      <c r="I5655" s="22"/>
      <c r="J5655" s="23"/>
      <c r="K5655" s="24"/>
      <c r="M5655" s="42"/>
      <c r="N5655" s="43"/>
      <c r="P5655" s="27" t="str">
        <f t="shared" si="182"/>
        <v/>
      </c>
      <c r="R5655" s="26" t="str">
        <f t="array" ref="R5655">IFERROR(IF(OR(J5655="",M5655="",F5655=""),"",IF(F5655="학생부종합",INDEX(종합배치표!$C:$Q,MATCH(J5655,종합배치표!$B:$B,0),(MATCH(M5655,{"A","B","C","D","E"},0)-1)*3+1),INDEX(교과배치표!$C:$Q,MATCH(J5655,교과배치표!$B:$B,0),(MATCH(M5655,{"A","B","C","D","E"},0)-1)*3+1))),"")</f>
        <v/>
      </c>
      <c r="S5655" s="26" t="str">
        <f t="array" ref="S5655">IFERROR(IF(OR(J5655="",M5655="",F5655=""),"",IF(F5655="학생부종합",INDEX(종합배치표!$C:$Q,MATCH(J5655,종합배치표!$B:$B,0),(MATCH(M5655,{"A","B","C","D","E"},0)-1)*3+2),INDEX(교과배치표!$C:$Q,MATCH(J5655,교과배치표!$B:$B,0),(MATCH(M5655,{"A","B","C","D","E"},0)-1)*3+2))),"")</f>
        <v/>
      </c>
      <c r="T5655" s="26" t="str">
        <f t="array" ref="T5655">IFERROR(IF(OR(J5655="",M5655="",F5655=""),"",IF(F5655="학생부종합",INDEX(종합배치표!$C:$Q,MATCH(J5655,종합배치표!$B:$B,0),(MATCH(M5655,{"A","B","C","D","E"},0)-1)*3+3),INDEX(교과배치표!$C:$Q,MATCH(J5655,교과배치표!$B:$B,0),(MATCH(M5655,{"A","B","C","D","E"},0)-1)*3+3))),"")</f>
        <v/>
      </c>
    </row>
    <row r="5656" spans="2:20" ht="14.25" customHeight="1">
      <c r="B5656" s="20">
        <v>6878</v>
      </c>
      <c r="C5656" s="22"/>
      <c r="D5656" s="22"/>
      <c r="E5656" s="22"/>
      <c r="F5656" s="21"/>
      <c r="G5656" s="22"/>
      <c r="H5656" s="22"/>
      <c r="I5656" s="22"/>
      <c r="J5656" s="23"/>
      <c r="K5656" s="24"/>
      <c r="M5656" s="42"/>
      <c r="N5656" s="43"/>
      <c r="P5656" s="27" t="str">
        <f t="shared" si="182"/>
        <v/>
      </c>
      <c r="R5656" s="26" t="str">
        <f t="array" ref="R5656">IFERROR(IF(OR(J5656="",M5656="",F5656=""),"",IF(F5656="학생부종합",INDEX(종합배치표!$C:$Q,MATCH(J5656,종합배치표!$B:$B,0),(MATCH(M5656,{"A","B","C","D","E"},0)-1)*3+1),INDEX(교과배치표!$C:$Q,MATCH(J5656,교과배치표!$B:$B,0),(MATCH(M5656,{"A","B","C","D","E"},0)-1)*3+1))),"")</f>
        <v/>
      </c>
      <c r="S5656" s="26" t="str">
        <f t="array" ref="S5656">IFERROR(IF(OR(J5656="",M5656="",F5656=""),"",IF(F5656="학생부종합",INDEX(종합배치표!$C:$Q,MATCH(J5656,종합배치표!$B:$B,0),(MATCH(M5656,{"A","B","C","D","E"},0)-1)*3+2),INDEX(교과배치표!$C:$Q,MATCH(J5656,교과배치표!$B:$B,0),(MATCH(M5656,{"A","B","C","D","E"},0)-1)*3+2))),"")</f>
        <v/>
      </c>
      <c r="T5656" s="26" t="str">
        <f t="array" ref="T5656">IFERROR(IF(OR(J5656="",M5656="",F5656=""),"",IF(F5656="학생부종합",INDEX(종합배치표!$C:$Q,MATCH(J5656,종합배치표!$B:$B,0),(MATCH(M5656,{"A","B","C","D","E"},0)-1)*3+3),INDEX(교과배치표!$C:$Q,MATCH(J5656,교과배치표!$B:$B,0),(MATCH(M5656,{"A","B","C","D","E"},0)-1)*3+3))),"")</f>
        <v/>
      </c>
    </row>
    <row r="5657" spans="2:20" ht="14.25" customHeight="1">
      <c r="B5657" s="20">
        <v>6879</v>
      </c>
      <c r="C5657" s="22"/>
      <c r="D5657" s="22"/>
      <c r="E5657" s="22"/>
      <c r="F5657" s="21"/>
      <c r="G5657" s="22"/>
      <c r="H5657" s="22"/>
      <c r="I5657" s="22"/>
      <c r="J5657" s="23"/>
      <c r="K5657" s="24"/>
      <c r="M5657" s="42"/>
      <c r="N5657" s="43"/>
      <c r="P5657" s="27" t="str">
        <f t="shared" si="182"/>
        <v/>
      </c>
      <c r="R5657" s="26" t="str">
        <f t="array" ref="R5657">IFERROR(IF(OR(J5657="",M5657="",F5657=""),"",IF(F5657="학생부종합",INDEX(종합배치표!$C:$Q,MATCH(J5657,종합배치표!$B:$B,0),(MATCH(M5657,{"A","B","C","D","E"},0)-1)*3+1),INDEX(교과배치표!$C:$Q,MATCH(J5657,교과배치표!$B:$B,0),(MATCH(M5657,{"A","B","C","D","E"},0)-1)*3+1))),"")</f>
        <v/>
      </c>
      <c r="S5657" s="26" t="str">
        <f t="array" ref="S5657">IFERROR(IF(OR(J5657="",M5657="",F5657=""),"",IF(F5657="학생부종합",INDEX(종합배치표!$C:$Q,MATCH(J5657,종합배치표!$B:$B,0),(MATCH(M5657,{"A","B","C","D","E"},0)-1)*3+2),INDEX(교과배치표!$C:$Q,MATCH(J5657,교과배치표!$B:$B,0),(MATCH(M5657,{"A","B","C","D","E"},0)-1)*3+2))),"")</f>
        <v/>
      </c>
      <c r="T5657" s="26" t="str">
        <f t="array" ref="T5657">IFERROR(IF(OR(J5657="",M5657="",F5657=""),"",IF(F5657="학생부종합",INDEX(종합배치표!$C:$Q,MATCH(J5657,종합배치표!$B:$B,0),(MATCH(M5657,{"A","B","C","D","E"},0)-1)*3+3),INDEX(교과배치표!$C:$Q,MATCH(J5657,교과배치표!$B:$B,0),(MATCH(M5657,{"A","B","C","D","E"},0)-1)*3+3))),"")</f>
        <v/>
      </c>
    </row>
    <row r="5658" spans="2:20" ht="14.25" customHeight="1">
      <c r="B5658" s="20">
        <v>6880</v>
      </c>
      <c r="C5658" s="22"/>
      <c r="D5658" s="22"/>
      <c r="E5658" s="22"/>
      <c r="F5658" s="21"/>
      <c r="G5658" s="22"/>
      <c r="H5658" s="22"/>
      <c r="I5658" s="22"/>
      <c r="J5658" s="23"/>
      <c r="K5658" s="24"/>
      <c r="M5658" s="42"/>
      <c r="N5658" s="43"/>
      <c r="P5658" s="27" t="str">
        <f t="shared" si="182"/>
        <v/>
      </c>
      <c r="R5658" s="26" t="str">
        <f t="array" ref="R5658">IFERROR(IF(OR(J5658="",M5658="",F5658=""),"",IF(F5658="학생부종합",INDEX(종합배치표!$C:$Q,MATCH(J5658,종합배치표!$B:$B,0),(MATCH(M5658,{"A","B","C","D","E"},0)-1)*3+1),INDEX(교과배치표!$C:$Q,MATCH(J5658,교과배치표!$B:$B,0),(MATCH(M5658,{"A","B","C","D","E"},0)-1)*3+1))),"")</f>
        <v/>
      </c>
      <c r="S5658" s="26" t="str">
        <f t="array" ref="S5658">IFERROR(IF(OR(J5658="",M5658="",F5658=""),"",IF(F5658="학생부종합",INDEX(종합배치표!$C:$Q,MATCH(J5658,종합배치표!$B:$B,0),(MATCH(M5658,{"A","B","C","D","E"},0)-1)*3+2),INDEX(교과배치표!$C:$Q,MATCH(J5658,교과배치표!$B:$B,0),(MATCH(M5658,{"A","B","C","D","E"},0)-1)*3+2))),"")</f>
        <v/>
      </c>
      <c r="T5658" s="26" t="str">
        <f t="array" ref="T5658">IFERROR(IF(OR(J5658="",M5658="",F5658=""),"",IF(F5658="학생부종합",INDEX(종합배치표!$C:$Q,MATCH(J5658,종합배치표!$B:$B,0),(MATCH(M5658,{"A","B","C","D","E"},0)-1)*3+3),INDEX(교과배치표!$C:$Q,MATCH(J5658,교과배치표!$B:$B,0),(MATCH(M5658,{"A","B","C","D","E"},0)-1)*3+3))),"")</f>
        <v/>
      </c>
    </row>
    <row r="5659" spans="2:20" ht="14.25" customHeight="1">
      <c r="B5659" s="20">
        <v>6881</v>
      </c>
      <c r="C5659" s="22"/>
      <c r="D5659" s="22"/>
      <c r="E5659" s="22"/>
      <c r="F5659" s="21"/>
      <c r="G5659" s="22"/>
      <c r="H5659" s="22"/>
      <c r="I5659" s="22"/>
      <c r="J5659" s="23"/>
      <c r="K5659" s="24"/>
      <c r="M5659" s="42"/>
      <c r="N5659" s="43"/>
      <c r="P5659" s="27" t="str">
        <f t="shared" si="182"/>
        <v/>
      </c>
      <c r="R5659" s="26" t="str">
        <f t="array" ref="R5659">IFERROR(IF(OR(J5659="",M5659="",F5659=""),"",IF(F5659="학생부종합",INDEX(종합배치표!$C:$Q,MATCH(J5659,종합배치표!$B:$B,0),(MATCH(M5659,{"A","B","C","D","E"},0)-1)*3+1),INDEX(교과배치표!$C:$Q,MATCH(J5659,교과배치표!$B:$B,0),(MATCH(M5659,{"A","B","C","D","E"},0)-1)*3+1))),"")</f>
        <v/>
      </c>
      <c r="S5659" s="26" t="str">
        <f t="array" ref="S5659">IFERROR(IF(OR(J5659="",M5659="",F5659=""),"",IF(F5659="학생부종합",INDEX(종합배치표!$C:$Q,MATCH(J5659,종합배치표!$B:$B,0),(MATCH(M5659,{"A","B","C","D","E"},0)-1)*3+2),INDEX(교과배치표!$C:$Q,MATCH(J5659,교과배치표!$B:$B,0),(MATCH(M5659,{"A","B","C","D","E"},0)-1)*3+2))),"")</f>
        <v/>
      </c>
      <c r="T5659" s="26" t="str">
        <f t="array" ref="T5659">IFERROR(IF(OR(J5659="",M5659="",F5659=""),"",IF(F5659="학생부종합",INDEX(종합배치표!$C:$Q,MATCH(J5659,종합배치표!$B:$B,0),(MATCH(M5659,{"A","B","C","D","E"},0)-1)*3+3),INDEX(교과배치표!$C:$Q,MATCH(J5659,교과배치표!$B:$B,0),(MATCH(M5659,{"A","B","C","D","E"},0)-1)*3+3))),"")</f>
        <v/>
      </c>
    </row>
    <row r="5660" spans="2:20" ht="14.25" customHeight="1">
      <c r="B5660" s="20">
        <v>6882</v>
      </c>
      <c r="C5660" s="22"/>
      <c r="D5660" s="22"/>
      <c r="E5660" s="22"/>
      <c r="F5660" s="21"/>
      <c r="G5660" s="22"/>
      <c r="H5660" s="22"/>
      <c r="I5660" s="22"/>
      <c r="J5660" s="23"/>
      <c r="K5660" s="24"/>
      <c r="M5660" s="42"/>
      <c r="N5660" s="43"/>
      <c r="P5660" s="27" t="str">
        <f t="shared" si="182"/>
        <v/>
      </c>
      <c r="R5660" s="26" t="str">
        <f t="array" ref="R5660">IFERROR(IF(OR(J5660="",M5660="",F5660=""),"",IF(F5660="학생부종합",INDEX(종합배치표!$C:$Q,MATCH(J5660,종합배치표!$B:$B,0),(MATCH(M5660,{"A","B","C","D","E"},0)-1)*3+1),INDEX(교과배치표!$C:$Q,MATCH(J5660,교과배치표!$B:$B,0),(MATCH(M5660,{"A","B","C","D","E"},0)-1)*3+1))),"")</f>
        <v/>
      </c>
      <c r="S5660" s="26" t="str">
        <f t="array" ref="S5660">IFERROR(IF(OR(J5660="",M5660="",F5660=""),"",IF(F5660="학생부종합",INDEX(종합배치표!$C:$Q,MATCH(J5660,종합배치표!$B:$B,0),(MATCH(M5660,{"A","B","C","D","E"},0)-1)*3+2),INDEX(교과배치표!$C:$Q,MATCH(J5660,교과배치표!$B:$B,0),(MATCH(M5660,{"A","B","C","D","E"},0)-1)*3+2))),"")</f>
        <v/>
      </c>
      <c r="T5660" s="26" t="str">
        <f t="array" ref="T5660">IFERROR(IF(OR(J5660="",M5660="",F5660=""),"",IF(F5660="학생부종합",INDEX(종합배치표!$C:$Q,MATCH(J5660,종합배치표!$B:$B,0),(MATCH(M5660,{"A","B","C","D","E"},0)-1)*3+3),INDEX(교과배치표!$C:$Q,MATCH(J5660,교과배치표!$B:$B,0),(MATCH(M5660,{"A","B","C","D","E"},0)-1)*3+3))),"")</f>
        <v/>
      </c>
    </row>
    <row r="5661" spans="2:20" ht="14.25" customHeight="1">
      <c r="B5661" s="20">
        <v>6883</v>
      </c>
      <c r="C5661" s="22"/>
      <c r="D5661" s="22"/>
      <c r="E5661" s="22"/>
      <c r="F5661" s="21"/>
      <c r="G5661" s="22"/>
      <c r="H5661" s="22"/>
      <c r="I5661" s="22"/>
      <c r="J5661" s="23"/>
      <c r="K5661" s="24"/>
      <c r="M5661" s="42"/>
      <c r="N5661" s="43"/>
      <c r="P5661" s="27" t="str">
        <f t="shared" si="182"/>
        <v/>
      </c>
      <c r="R5661" s="26" t="str">
        <f t="array" ref="R5661">IFERROR(IF(OR(J5661="",M5661="",F5661=""),"",IF(F5661="학생부종합",INDEX(종합배치표!$C:$Q,MATCH(J5661,종합배치표!$B:$B,0),(MATCH(M5661,{"A","B","C","D","E"},0)-1)*3+1),INDEX(교과배치표!$C:$Q,MATCH(J5661,교과배치표!$B:$B,0),(MATCH(M5661,{"A","B","C","D","E"},0)-1)*3+1))),"")</f>
        <v/>
      </c>
      <c r="S5661" s="26" t="str">
        <f t="array" ref="S5661">IFERROR(IF(OR(J5661="",M5661="",F5661=""),"",IF(F5661="학생부종합",INDEX(종합배치표!$C:$Q,MATCH(J5661,종합배치표!$B:$B,0),(MATCH(M5661,{"A","B","C","D","E"},0)-1)*3+2),INDEX(교과배치표!$C:$Q,MATCH(J5661,교과배치표!$B:$B,0),(MATCH(M5661,{"A","B","C","D","E"},0)-1)*3+2))),"")</f>
        <v/>
      </c>
      <c r="T5661" s="26" t="str">
        <f t="array" ref="T5661">IFERROR(IF(OR(J5661="",M5661="",F5661=""),"",IF(F5661="학생부종합",INDEX(종합배치표!$C:$Q,MATCH(J5661,종합배치표!$B:$B,0),(MATCH(M5661,{"A","B","C","D","E"},0)-1)*3+3),INDEX(교과배치표!$C:$Q,MATCH(J5661,교과배치표!$B:$B,0),(MATCH(M5661,{"A","B","C","D","E"},0)-1)*3+3))),"")</f>
        <v/>
      </c>
    </row>
    <row r="5662" spans="2:20" ht="14.25" customHeight="1">
      <c r="B5662" s="20">
        <v>6884</v>
      </c>
      <c r="C5662" s="22"/>
      <c r="D5662" s="22"/>
      <c r="E5662" s="22"/>
      <c r="F5662" s="21"/>
      <c r="G5662" s="22"/>
      <c r="H5662" s="22"/>
      <c r="I5662" s="22"/>
      <c r="J5662" s="23"/>
      <c r="K5662" s="24"/>
      <c r="M5662" s="42"/>
      <c r="N5662" s="43"/>
      <c r="P5662" s="27" t="str">
        <f t="shared" si="182"/>
        <v/>
      </c>
      <c r="R5662" s="26" t="str">
        <f t="array" ref="R5662">IFERROR(IF(OR(J5662="",M5662="",F5662=""),"",IF(F5662="학생부종합",INDEX(종합배치표!$C:$Q,MATCH(J5662,종합배치표!$B:$B,0),(MATCH(M5662,{"A","B","C","D","E"},0)-1)*3+1),INDEX(교과배치표!$C:$Q,MATCH(J5662,교과배치표!$B:$B,0),(MATCH(M5662,{"A","B","C","D","E"},0)-1)*3+1))),"")</f>
        <v/>
      </c>
      <c r="S5662" s="26" t="str">
        <f t="array" ref="S5662">IFERROR(IF(OR(J5662="",M5662="",F5662=""),"",IF(F5662="학생부종합",INDEX(종합배치표!$C:$Q,MATCH(J5662,종합배치표!$B:$B,0),(MATCH(M5662,{"A","B","C","D","E"},0)-1)*3+2),INDEX(교과배치표!$C:$Q,MATCH(J5662,교과배치표!$B:$B,0),(MATCH(M5662,{"A","B","C","D","E"},0)-1)*3+2))),"")</f>
        <v/>
      </c>
      <c r="T5662" s="26" t="str">
        <f t="array" ref="T5662">IFERROR(IF(OR(J5662="",M5662="",F5662=""),"",IF(F5662="학생부종합",INDEX(종합배치표!$C:$Q,MATCH(J5662,종합배치표!$B:$B,0),(MATCH(M5662,{"A","B","C","D","E"},0)-1)*3+3),INDEX(교과배치표!$C:$Q,MATCH(J5662,교과배치표!$B:$B,0),(MATCH(M5662,{"A","B","C","D","E"},0)-1)*3+3))),"")</f>
        <v/>
      </c>
    </row>
    <row r="5663" spans="2:20" ht="14.25" customHeight="1">
      <c r="B5663" s="20">
        <v>6885</v>
      </c>
      <c r="C5663" s="22"/>
      <c r="D5663" s="22"/>
      <c r="E5663" s="22"/>
      <c r="F5663" s="21"/>
      <c r="G5663" s="22"/>
      <c r="H5663" s="22"/>
      <c r="I5663" s="22"/>
      <c r="J5663" s="23"/>
      <c r="K5663" s="24"/>
      <c r="M5663" s="42"/>
      <c r="N5663" s="43"/>
      <c r="P5663" s="27" t="str">
        <f t="shared" si="182"/>
        <v/>
      </c>
      <c r="R5663" s="26" t="str">
        <f t="array" ref="R5663">IFERROR(IF(OR(J5663="",M5663="",F5663=""),"",IF(F5663="학생부종합",INDEX(종합배치표!$C:$Q,MATCH(J5663,종합배치표!$B:$B,0),(MATCH(M5663,{"A","B","C","D","E"},0)-1)*3+1),INDEX(교과배치표!$C:$Q,MATCH(J5663,교과배치표!$B:$B,0),(MATCH(M5663,{"A","B","C","D","E"},0)-1)*3+1))),"")</f>
        <v/>
      </c>
      <c r="S5663" s="26" t="str">
        <f t="array" ref="S5663">IFERROR(IF(OR(J5663="",M5663="",F5663=""),"",IF(F5663="학생부종합",INDEX(종합배치표!$C:$Q,MATCH(J5663,종합배치표!$B:$B,0),(MATCH(M5663,{"A","B","C","D","E"},0)-1)*3+2),INDEX(교과배치표!$C:$Q,MATCH(J5663,교과배치표!$B:$B,0),(MATCH(M5663,{"A","B","C","D","E"},0)-1)*3+2))),"")</f>
        <v/>
      </c>
      <c r="T5663" s="26" t="str">
        <f t="array" ref="T5663">IFERROR(IF(OR(J5663="",M5663="",F5663=""),"",IF(F5663="학생부종합",INDEX(종합배치표!$C:$Q,MATCH(J5663,종합배치표!$B:$B,0),(MATCH(M5663,{"A","B","C","D","E"},0)-1)*3+3),INDEX(교과배치표!$C:$Q,MATCH(J5663,교과배치표!$B:$B,0),(MATCH(M5663,{"A","B","C","D","E"},0)-1)*3+3))),"")</f>
        <v/>
      </c>
    </row>
    <row r="5664" spans="2:20" ht="14.25" customHeight="1">
      <c r="B5664" s="20">
        <v>6886</v>
      </c>
      <c r="C5664" s="22"/>
      <c r="D5664" s="22"/>
      <c r="E5664" s="22"/>
      <c r="F5664" s="21"/>
      <c r="G5664" s="22"/>
      <c r="H5664" s="22"/>
      <c r="I5664" s="22"/>
      <c r="J5664" s="23"/>
      <c r="K5664" s="24"/>
      <c r="M5664" s="42"/>
      <c r="N5664" s="43"/>
      <c r="P5664" s="27" t="str">
        <f t="shared" si="182"/>
        <v/>
      </c>
      <c r="R5664" s="26" t="str">
        <f t="array" ref="R5664">IFERROR(IF(OR(J5664="",M5664="",F5664=""),"",IF(F5664="학생부종합",INDEX(종합배치표!$C:$Q,MATCH(J5664,종합배치표!$B:$B,0),(MATCH(M5664,{"A","B","C","D","E"},0)-1)*3+1),INDEX(교과배치표!$C:$Q,MATCH(J5664,교과배치표!$B:$B,0),(MATCH(M5664,{"A","B","C","D","E"},0)-1)*3+1))),"")</f>
        <v/>
      </c>
      <c r="S5664" s="26" t="str">
        <f t="array" ref="S5664">IFERROR(IF(OR(J5664="",M5664="",F5664=""),"",IF(F5664="학생부종합",INDEX(종합배치표!$C:$Q,MATCH(J5664,종합배치표!$B:$B,0),(MATCH(M5664,{"A","B","C","D","E"},0)-1)*3+2),INDEX(교과배치표!$C:$Q,MATCH(J5664,교과배치표!$B:$B,0),(MATCH(M5664,{"A","B","C","D","E"},0)-1)*3+2))),"")</f>
        <v/>
      </c>
      <c r="T5664" s="26" t="str">
        <f t="array" ref="T5664">IFERROR(IF(OR(J5664="",M5664="",F5664=""),"",IF(F5664="학생부종합",INDEX(종합배치표!$C:$Q,MATCH(J5664,종합배치표!$B:$B,0),(MATCH(M5664,{"A","B","C","D","E"},0)-1)*3+3),INDEX(교과배치표!$C:$Q,MATCH(J5664,교과배치표!$B:$B,0),(MATCH(M5664,{"A","B","C","D","E"},0)-1)*3+3))),"")</f>
        <v/>
      </c>
    </row>
    <row r="5665" spans="2:20" ht="14.25" customHeight="1">
      <c r="B5665" s="20">
        <v>6887</v>
      </c>
      <c r="C5665" s="22"/>
      <c r="D5665" s="22"/>
      <c r="E5665" s="22"/>
      <c r="F5665" s="21"/>
      <c r="G5665" s="22"/>
      <c r="H5665" s="22"/>
      <c r="I5665" s="22"/>
      <c r="J5665" s="23"/>
      <c r="K5665" s="24"/>
      <c r="M5665" s="42"/>
      <c r="N5665" s="43"/>
      <c r="P5665" s="27" t="str">
        <f t="shared" si="182"/>
        <v/>
      </c>
      <c r="R5665" s="26" t="str">
        <f t="array" ref="R5665">IFERROR(IF(OR(J5665="",M5665="",F5665=""),"",IF(F5665="학생부종합",INDEX(종합배치표!$C:$Q,MATCH(J5665,종합배치표!$B:$B,0),(MATCH(M5665,{"A","B","C","D","E"},0)-1)*3+1),INDEX(교과배치표!$C:$Q,MATCH(J5665,교과배치표!$B:$B,0),(MATCH(M5665,{"A","B","C","D","E"},0)-1)*3+1))),"")</f>
        <v/>
      </c>
      <c r="S5665" s="26" t="str">
        <f t="array" ref="S5665">IFERROR(IF(OR(J5665="",M5665="",F5665=""),"",IF(F5665="학생부종합",INDEX(종합배치표!$C:$Q,MATCH(J5665,종합배치표!$B:$B,0),(MATCH(M5665,{"A","B","C","D","E"},0)-1)*3+2),INDEX(교과배치표!$C:$Q,MATCH(J5665,교과배치표!$B:$B,0),(MATCH(M5665,{"A","B","C","D","E"},0)-1)*3+2))),"")</f>
        <v/>
      </c>
      <c r="T5665" s="26" t="str">
        <f t="array" ref="T5665">IFERROR(IF(OR(J5665="",M5665="",F5665=""),"",IF(F5665="학생부종합",INDEX(종합배치표!$C:$Q,MATCH(J5665,종합배치표!$B:$B,0),(MATCH(M5665,{"A","B","C","D","E"},0)-1)*3+3),INDEX(교과배치표!$C:$Q,MATCH(J5665,교과배치표!$B:$B,0),(MATCH(M5665,{"A","B","C","D","E"},0)-1)*3+3))),"")</f>
        <v/>
      </c>
    </row>
    <row r="5666" spans="2:20" ht="14.25" customHeight="1">
      <c r="B5666" s="20">
        <v>6888</v>
      </c>
      <c r="C5666" s="22"/>
      <c r="D5666" s="22"/>
      <c r="E5666" s="22"/>
      <c r="F5666" s="21"/>
      <c r="G5666" s="22"/>
      <c r="H5666" s="22"/>
      <c r="I5666" s="22"/>
      <c r="J5666" s="23"/>
      <c r="K5666" s="24"/>
      <c r="M5666" s="42"/>
      <c r="N5666" s="43"/>
      <c r="P5666" s="27" t="str">
        <f t="shared" si="182"/>
        <v/>
      </c>
      <c r="R5666" s="26" t="str">
        <f t="array" ref="R5666">IFERROR(IF(OR(J5666="",M5666="",F5666=""),"",IF(F5666="학생부종합",INDEX(종합배치표!$C:$Q,MATCH(J5666,종합배치표!$B:$B,0),(MATCH(M5666,{"A","B","C","D","E"},0)-1)*3+1),INDEX(교과배치표!$C:$Q,MATCH(J5666,교과배치표!$B:$B,0),(MATCH(M5666,{"A","B","C","D","E"},0)-1)*3+1))),"")</f>
        <v/>
      </c>
      <c r="S5666" s="26" t="str">
        <f t="array" ref="S5666">IFERROR(IF(OR(J5666="",M5666="",F5666=""),"",IF(F5666="학생부종합",INDEX(종합배치표!$C:$Q,MATCH(J5666,종합배치표!$B:$B,0),(MATCH(M5666,{"A","B","C","D","E"},0)-1)*3+2),INDEX(교과배치표!$C:$Q,MATCH(J5666,교과배치표!$B:$B,0),(MATCH(M5666,{"A","B","C","D","E"},0)-1)*3+2))),"")</f>
        <v/>
      </c>
      <c r="T5666" s="26" t="str">
        <f t="array" ref="T5666">IFERROR(IF(OR(J5666="",M5666="",F5666=""),"",IF(F5666="학생부종합",INDEX(종합배치표!$C:$Q,MATCH(J5666,종합배치표!$B:$B,0),(MATCH(M5666,{"A","B","C","D","E"},0)-1)*3+3),INDEX(교과배치표!$C:$Q,MATCH(J5666,교과배치표!$B:$B,0),(MATCH(M5666,{"A","B","C","D","E"},0)-1)*3+3))),"")</f>
        <v/>
      </c>
    </row>
    <row r="5667" spans="2:20" ht="14.25" customHeight="1">
      <c r="B5667" s="20">
        <v>6889</v>
      </c>
      <c r="C5667" s="22"/>
      <c r="D5667" s="22"/>
      <c r="E5667" s="22"/>
      <c r="F5667" s="21"/>
      <c r="G5667" s="22"/>
      <c r="H5667" s="22"/>
      <c r="I5667" s="22"/>
      <c r="J5667" s="23"/>
      <c r="K5667" s="24"/>
      <c r="M5667" s="42"/>
      <c r="N5667" s="43"/>
      <c r="P5667" s="27" t="str">
        <f t="shared" si="182"/>
        <v/>
      </c>
      <c r="R5667" s="26" t="str">
        <f t="array" ref="R5667">IFERROR(IF(OR(J5667="",M5667="",F5667=""),"",IF(F5667="학생부종합",INDEX(종합배치표!$C:$Q,MATCH(J5667,종합배치표!$B:$B,0),(MATCH(M5667,{"A","B","C","D","E"},0)-1)*3+1),INDEX(교과배치표!$C:$Q,MATCH(J5667,교과배치표!$B:$B,0),(MATCH(M5667,{"A","B","C","D","E"},0)-1)*3+1))),"")</f>
        <v/>
      </c>
      <c r="S5667" s="26" t="str">
        <f t="array" ref="S5667">IFERROR(IF(OR(J5667="",M5667="",F5667=""),"",IF(F5667="학생부종합",INDEX(종합배치표!$C:$Q,MATCH(J5667,종합배치표!$B:$B,0),(MATCH(M5667,{"A","B","C","D","E"},0)-1)*3+2),INDEX(교과배치표!$C:$Q,MATCH(J5667,교과배치표!$B:$B,0),(MATCH(M5667,{"A","B","C","D","E"},0)-1)*3+2))),"")</f>
        <v/>
      </c>
      <c r="T5667" s="26" t="str">
        <f t="array" ref="T5667">IFERROR(IF(OR(J5667="",M5667="",F5667=""),"",IF(F5667="학생부종합",INDEX(종합배치표!$C:$Q,MATCH(J5667,종합배치표!$B:$B,0),(MATCH(M5667,{"A","B","C","D","E"},0)-1)*3+3),INDEX(교과배치표!$C:$Q,MATCH(J5667,교과배치표!$B:$B,0),(MATCH(M5667,{"A","B","C","D","E"},0)-1)*3+3))),"")</f>
        <v/>
      </c>
    </row>
    <row r="5668" spans="2:20" ht="14.25" customHeight="1">
      <c r="B5668" s="20">
        <v>6890</v>
      </c>
      <c r="C5668" s="22"/>
      <c r="D5668" s="22"/>
      <c r="E5668" s="22"/>
      <c r="F5668" s="21"/>
      <c r="G5668" s="22"/>
      <c r="H5668" s="22"/>
      <c r="I5668" s="22"/>
      <c r="J5668" s="23"/>
      <c r="K5668" s="24"/>
      <c r="M5668" s="42"/>
      <c r="N5668" s="43"/>
      <c r="P5668" s="27" t="str">
        <f t="shared" si="182"/>
        <v/>
      </c>
      <c r="R5668" s="26" t="str">
        <f t="array" ref="R5668">IFERROR(IF(OR(J5668="",M5668="",F5668=""),"",IF(F5668="학생부종합",INDEX(종합배치표!$C:$Q,MATCH(J5668,종합배치표!$B:$B,0),(MATCH(M5668,{"A","B","C","D","E"},0)-1)*3+1),INDEX(교과배치표!$C:$Q,MATCH(J5668,교과배치표!$B:$B,0),(MATCH(M5668,{"A","B","C","D","E"},0)-1)*3+1))),"")</f>
        <v/>
      </c>
      <c r="S5668" s="26" t="str">
        <f t="array" ref="S5668">IFERROR(IF(OR(J5668="",M5668="",F5668=""),"",IF(F5668="학생부종합",INDEX(종합배치표!$C:$Q,MATCH(J5668,종합배치표!$B:$B,0),(MATCH(M5668,{"A","B","C","D","E"},0)-1)*3+2),INDEX(교과배치표!$C:$Q,MATCH(J5668,교과배치표!$B:$B,0),(MATCH(M5668,{"A","B","C","D","E"},0)-1)*3+2))),"")</f>
        <v/>
      </c>
      <c r="T5668" s="26" t="str">
        <f t="array" ref="T5668">IFERROR(IF(OR(J5668="",M5668="",F5668=""),"",IF(F5668="학생부종합",INDEX(종합배치표!$C:$Q,MATCH(J5668,종합배치표!$B:$B,0),(MATCH(M5668,{"A","B","C","D","E"},0)-1)*3+3),INDEX(교과배치표!$C:$Q,MATCH(J5668,교과배치표!$B:$B,0),(MATCH(M5668,{"A","B","C","D","E"},0)-1)*3+3))),"")</f>
        <v/>
      </c>
    </row>
    <row r="5669" spans="2:20" ht="14.25" customHeight="1">
      <c r="B5669" s="20">
        <v>6891</v>
      </c>
      <c r="C5669" s="22"/>
      <c r="D5669" s="22"/>
      <c r="E5669" s="22"/>
      <c r="F5669" s="21"/>
      <c r="G5669" s="22"/>
      <c r="H5669" s="22"/>
      <c r="I5669" s="22"/>
      <c r="J5669" s="23"/>
      <c r="K5669" s="24"/>
      <c r="M5669" s="42"/>
      <c r="N5669" s="43"/>
      <c r="P5669" s="27" t="str">
        <f t="shared" si="182"/>
        <v/>
      </c>
      <c r="R5669" s="26" t="str">
        <f t="array" ref="R5669">IFERROR(IF(OR(J5669="",M5669="",F5669=""),"",IF(F5669="학생부종합",INDEX(종합배치표!$C:$Q,MATCH(J5669,종합배치표!$B:$B,0),(MATCH(M5669,{"A","B","C","D","E"},0)-1)*3+1),INDEX(교과배치표!$C:$Q,MATCH(J5669,교과배치표!$B:$B,0),(MATCH(M5669,{"A","B","C","D","E"},0)-1)*3+1))),"")</f>
        <v/>
      </c>
      <c r="S5669" s="26" t="str">
        <f t="array" ref="S5669">IFERROR(IF(OR(J5669="",M5669="",F5669=""),"",IF(F5669="학생부종합",INDEX(종합배치표!$C:$Q,MATCH(J5669,종합배치표!$B:$B,0),(MATCH(M5669,{"A","B","C","D","E"},0)-1)*3+2),INDEX(교과배치표!$C:$Q,MATCH(J5669,교과배치표!$B:$B,0),(MATCH(M5669,{"A","B","C","D","E"},0)-1)*3+2))),"")</f>
        <v/>
      </c>
      <c r="T5669" s="26" t="str">
        <f t="array" ref="T5669">IFERROR(IF(OR(J5669="",M5669="",F5669=""),"",IF(F5669="학생부종합",INDEX(종합배치표!$C:$Q,MATCH(J5669,종합배치표!$B:$B,0),(MATCH(M5669,{"A","B","C","D","E"},0)-1)*3+3),INDEX(교과배치표!$C:$Q,MATCH(J5669,교과배치표!$B:$B,0),(MATCH(M5669,{"A","B","C","D","E"},0)-1)*3+3))),"")</f>
        <v/>
      </c>
    </row>
    <row r="5670" spans="2:20" ht="14.25" customHeight="1">
      <c r="B5670" s="20">
        <v>6892</v>
      </c>
      <c r="C5670" s="22"/>
      <c r="D5670" s="22"/>
      <c r="E5670" s="22"/>
      <c r="F5670" s="21"/>
      <c r="G5670" s="22"/>
      <c r="H5670" s="22"/>
      <c r="I5670" s="22"/>
      <c r="J5670" s="23"/>
      <c r="K5670" s="24"/>
      <c r="M5670" s="42"/>
      <c r="N5670" s="43"/>
      <c r="P5670" s="27" t="str">
        <f t="shared" si="182"/>
        <v/>
      </c>
      <c r="R5670" s="26" t="str">
        <f t="array" ref="R5670">IFERROR(IF(OR(J5670="",M5670="",F5670=""),"",IF(F5670="학생부종합",INDEX(종합배치표!$C:$Q,MATCH(J5670,종합배치표!$B:$B,0),(MATCH(M5670,{"A","B","C","D","E"},0)-1)*3+1),INDEX(교과배치표!$C:$Q,MATCH(J5670,교과배치표!$B:$B,0),(MATCH(M5670,{"A","B","C","D","E"},0)-1)*3+1))),"")</f>
        <v/>
      </c>
      <c r="S5670" s="26" t="str">
        <f t="array" ref="S5670">IFERROR(IF(OR(J5670="",M5670="",F5670=""),"",IF(F5670="학생부종합",INDEX(종합배치표!$C:$Q,MATCH(J5670,종합배치표!$B:$B,0),(MATCH(M5670,{"A","B","C","D","E"},0)-1)*3+2),INDEX(교과배치표!$C:$Q,MATCH(J5670,교과배치표!$B:$B,0),(MATCH(M5670,{"A","B","C","D","E"},0)-1)*3+2))),"")</f>
        <v/>
      </c>
      <c r="T5670" s="26" t="str">
        <f t="array" ref="T5670">IFERROR(IF(OR(J5670="",M5670="",F5670=""),"",IF(F5670="학생부종합",INDEX(종합배치표!$C:$Q,MATCH(J5670,종합배치표!$B:$B,0),(MATCH(M5670,{"A","B","C","D","E"},0)-1)*3+3),INDEX(교과배치표!$C:$Q,MATCH(J5670,교과배치표!$B:$B,0),(MATCH(M5670,{"A","B","C","D","E"},0)-1)*3+3))),"")</f>
        <v/>
      </c>
    </row>
    <row r="5671" spans="2:20" ht="14.25" customHeight="1">
      <c r="B5671" s="20">
        <v>6893</v>
      </c>
      <c r="C5671" s="22"/>
      <c r="D5671" s="22"/>
      <c r="E5671" s="22"/>
      <c r="F5671" s="21"/>
      <c r="G5671" s="22"/>
      <c r="H5671" s="22"/>
      <c r="I5671" s="22"/>
      <c r="J5671" s="23"/>
      <c r="K5671" s="24"/>
      <c r="M5671" s="42"/>
      <c r="N5671" s="43"/>
      <c r="P5671" s="27" t="str">
        <f t="shared" si="182"/>
        <v/>
      </c>
      <c r="R5671" s="26" t="str">
        <f t="array" ref="R5671">IFERROR(IF(OR(J5671="",M5671="",F5671=""),"",IF(F5671="학생부종합",INDEX(종합배치표!$C:$Q,MATCH(J5671,종합배치표!$B:$B,0),(MATCH(M5671,{"A","B","C","D","E"},0)-1)*3+1),INDEX(교과배치표!$C:$Q,MATCH(J5671,교과배치표!$B:$B,0),(MATCH(M5671,{"A","B","C","D","E"},0)-1)*3+1))),"")</f>
        <v/>
      </c>
      <c r="S5671" s="26" t="str">
        <f t="array" ref="S5671">IFERROR(IF(OR(J5671="",M5671="",F5671=""),"",IF(F5671="학생부종합",INDEX(종합배치표!$C:$Q,MATCH(J5671,종합배치표!$B:$B,0),(MATCH(M5671,{"A","B","C","D","E"},0)-1)*3+2),INDEX(교과배치표!$C:$Q,MATCH(J5671,교과배치표!$B:$B,0),(MATCH(M5671,{"A","B","C","D","E"},0)-1)*3+2))),"")</f>
        <v/>
      </c>
      <c r="T5671" s="26" t="str">
        <f t="array" ref="T5671">IFERROR(IF(OR(J5671="",M5671="",F5671=""),"",IF(F5671="학생부종합",INDEX(종합배치표!$C:$Q,MATCH(J5671,종합배치표!$B:$B,0),(MATCH(M5671,{"A","B","C","D","E"},0)-1)*3+3),INDEX(교과배치표!$C:$Q,MATCH(J5671,교과배치표!$B:$B,0),(MATCH(M5671,{"A","B","C","D","E"},0)-1)*3+3))),"")</f>
        <v/>
      </c>
    </row>
    <row r="5672" spans="2:20" ht="14.25" customHeight="1">
      <c r="B5672" s="20">
        <v>6894</v>
      </c>
      <c r="C5672" s="22"/>
      <c r="D5672" s="22"/>
      <c r="E5672" s="22"/>
      <c r="F5672" s="21"/>
      <c r="G5672" s="22"/>
      <c r="H5672" s="22"/>
      <c r="I5672" s="22"/>
      <c r="J5672" s="23"/>
      <c r="K5672" s="24"/>
      <c r="M5672" s="42"/>
      <c r="N5672" s="43"/>
      <c r="P5672" s="27" t="str">
        <f t="shared" si="182"/>
        <v/>
      </c>
      <c r="R5672" s="26" t="str">
        <f t="array" ref="R5672">IFERROR(IF(OR(J5672="",M5672="",F5672=""),"",IF(F5672="학생부종합",INDEX(종합배치표!$C:$Q,MATCH(J5672,종합배치표!$B:$B,0),(MATCH(M5672,{"A","B","C","D","E"},0)-1)*3+1),INDEX(교과배치표!$C:$Q,MATCH(J5672,교과배치표!$B:$B,0),(MATCH(M5672,{"A","B","C","D","E"},0)-1)*3+1))),"")</f>
        <v/>
      </c>
      <c r="S5672" s="26" t="str">
        <f t="array" ref="S5672">IFERROR(IF(OR(J5672="",M5672="",F5672=""),"",IF(F5672="학생부종합",INDEX(종합배치표!$C:$Q,MATCH(J5672,종합배치표!$B:$B,0),(MATCH(M5672,{"A","B","C","D","E"},0)-1)*3+2),INDEX(교과배치표!$C:$Q,MATCH(J5672,교과배치표!$B:$B,0),(MATCH(M5672,{"A","B","C","D","E"},0)-1)*3+2))),"")</f>
        <v/>
      </c>
      <c r="T5672" s="26" t="str">
        <f t="array" ref="T5672">IFERROR(IF(OR(J5672="",M5672="",F5672=""),"",IF(F5672="학생부종합",INDEX(종합배치표!$C:$Q,MATCH(J5672,종합배치표!$B:$B,0),(MATCH(M5672,{"A","B","C","D","E"},0)-1)*3+3),INDEX(교과배치표!$C:$Q,MATCH(J5672,교과배치표!$B:$B,0),(MATCH(M5672,{"A","B","C","D","E"},0)-1)*3+3))),"")</f>
        <v/>
      </c>
    </row>
    <row r="5673" spans="2:20" ht="14.25" customHeight="1">
      <c r="B5673" s="20">
        <v>6895</v>
      </c>
      <c r="C5673" s="22"/>
      <c r="D5673" s="22"/>
      <c r="E5673" s="22"/>
      <c r="F5673" s="21"/>
      <c r="G5673" s="22"/>
      <c r="H5673" s="22"/>
      <c r="I5673" s="22"/>
      <c r="J5673" s="23"/>
      <c r="K5673" s="24"/>
      <c r="M5673" s="42"/>
      <c r="N5673" s="43"/>
      <c r="P5673" s="27" t="str">
        <f t="shared" si="182"/>
        <v/>
      </c>
      <c r="R5673" s="26" t="str">
        <f t="array" ref="R5673">IFERROR(IF(OR(J5673="",M5673="",F5673=""),"",IF(F5673="학생부종합",INDEX(종합배치표!$C:$Q,MATCH(J5673,종합배치표!$B:$B,0),(MATCH(M5673,{"A","B","C","D","E"},0)-1)*3+1),INDEX(교과배치표!$C:$Q,MATCH(J5673,교과배치표!$B:$B,0),(MATCH(M5673,{"A","B","C","D","E"},0)-1)*3+1))),"")</f>
        <v/>
      </c>
      <c r="S5673" s="26" t="str">
        <f t="array" ref="S5673">IFERROR(IF(OR(J5673="",M5673="",F5673=""),"",IF(F5673="학생부종합",INDEX(종합배치표!$C:$Q,MATCH(J5673,종합배치표!$B:$B,0),(MATCH(M5673,{"A","B","C","D","E"},0)-1)*3+2),INDEX(교과배치표!$C:$Q,MATCH(J5673,교과배치표!$B:$B,0),(MATCH(M5673,{"A","B","C","D","E"},0)-1)*3+2))),"")</f>
        <v/>
      </c>
      <c r="T5673" s="26" t="str">
        <f t="array" ref="T5673">IFERROR(IF(OR(J5673="",M5673="",F5673=""),"",IF(F5673="학생부종합",INDEX(종합배치표!$C:$Q,MATCH(J5673,종합배치표!$B:$B,0),(MATCH(M5673,{"A","B","C","D","E"},0)-1)*3+3),INDEX(교과배치표!$C:$Q,MATCH(J5673,교과배치표!$B:$B,0),(MATCH(M5673,{"A","B","C","D","E"},0)-1)*3+3))),"")</f>
        <v/>
      </c>
    </row>
    <row r="5674" spans="2:20" ht="14.25" customHeight="1">
      <c r="B5674" s="20">
        <v>6896</v>
      </c>
      <c r="C5674" s="22"/>
      <c r="D5674" s="22"/>
      <c r="E5674" s="22"/>
      <c r="F5674" s="21"/>
      <c r="G5674" s="22"/>
      <c r="H5674" s="22"/>
      <c r="I5674" s="22"/>
      <c r="J5674" s="23"/>
      <c r="K5674" s="24"/>
      <c r="M5674" s="42"/>
      <c r="N5674" s="43"/>
      <c r="P5674" s="27" t="str">
        <f t="shared" si="182"/>
        <v/>
      </c>
      <c r="R5674" s="26" t="str">
        <f t="array" ref="R5674">IFERROR(IF(OR(J5674="",M5674="",F5674=""),"",IF(F5674="학생부종합",INDEX(종합배치표!$C:$Q,MATCH(J5674,종합배치표!$B:$B,0),(MATCH(M5674,{"A","B","C","D","E"},0)-1)*3+1),INDEX(교과배치표!$C:$Q,MATCH(J5674,교과배치표!$B:$B,0),(MATCH(M5674,{"A","B","C","D","E"},0)-1)*3+1))),"")</f>
        <v/>
      </c>
      <c r="S5674" s="26" t="str">
        <f t="array" ref="S5674">IFERROR(IF(OR(J5674="",M5674="",F5674=""),"",IF(F5674="학생부종합",INDEX(종합배치표!$C:$Q,MATCH(J5674,종합배치표!$B:$B,0),(MATCH(M5674,{"A","B","C","D","E"},0)-1)*3+2),INDEX(교과배치표!$C:$Q,MATCH(J5674,교과배치표!$B:$B,0),(MATCH(M5674,{"A","B","C","D","E"},0)-1)*3+2))),"")</f>
        <v/>
      </c>
      <c r="T5674" s="26" t="str">
        <f t="array" ref="T5674">IFERROR(IF(OR(J5674="",M5674="",F5674=""),"",IF(F5674="학생부종합",INDEX(종합배치표!$C:$Q,MATCH(J5674,종합배치표!$B:$B,0),(MATCH(M5674,{"A","B","C","D","E"},0)-1)*3+3),INDEX(교과배치표!$C:$Q,MATCH(J5674,교과배치표!$B:$B,0),(MATCH(M5674,{"A","B","C","D","E"},0)-1)*3+3))),"")</f>
        <v/>
      </c>
    </row>
    <row r="5675" spans="2:20" ht="14.25" customHeight="1">
      <c r="B5675" s="20">
        <v>6897</v>
      </c>
      <c r="C5675" s="22"/>
      <c r="D5675" s="22"/>
      <c r="E5675" s="22"/>
      <c r="F5675" s="21"/>
      <c r="G5675" s="22"/>
      <c r="H5675" s="22"/>
      <c r="I5675" s="22"/>
      <c r="J5675" s="23"/>
      <c r="K5675" s="24"/>
      <c r="M5675" s="42"/>
      <c r="N5675" s="43"/>
      <c r="P5675" s="27" t="str">
        <f t="shared" si="182"/>
        <v/>
      </c>
      <c r="R5675" s="26" t="str">
        <f t="array" ref="R5675">IFERROR(IF(OR(J5675="",M5675="",F5675=""),"",IF(F5675="학생부종합",INDEX(종합배치표!$C:$Q,MATCH(J5675,종합배치표!$B:$B,0),(MATCH(M5675,{"A","B","C","D","E"},0)-1)*3+1),INDEX(교과배치표!$C:$Q,MATCH(J5675,교과배치표!$B:$B,0),(MATCH(M5675,{"A","B","C","D","E"},0)-1)*3+1))),"")</f>
        <v/>
      </c>
      <c r="S5675" s="26" t="str">
        <f t="array" ref="S5675">IFERROR(IF(OR(J5675="",M5675="",F5675=""),"",IF(F5675="학생부종합",INDEX(종합배치표!$C:$Q,MATCH(J5675,종합배치표!$B:$B,0),(MATCH(M5675,{"A","B","C","D","E"},0)-1)*3+2),INDEX(교과배치표!$C:$Q,MATCH(J5675,교과배치표!$B:$B,0),(MATCH(M5675,{"A","B","C","D","E"},0)-1)*3+2))),"")</f>
        <v/>
      </c>
      <c r="T5675" s="26" t="str">
        <f t="array" ref="T5675">IFERROR(IF(OR(J5675="",M5675="",F5675=""),"",IF(F5675="학생부종합",INDEX(종합배치표!$C:$Q,MATCH(J5675,종합배치표!$B:$B,0),(MATCH(M5675,{"A","B","C","D","E"},0)-1)*3+3),INDEX(교과배치표!$C:$Q,MATCH(J5675,교과배치표!$B:$B,0),(MATCH(M5675,{"A","B","C","D","E"},0)-1)*3+3))),"")</f>
        <v/>
      </c>
    </row>
    <row r="5676" spans="2:20" ht="14.25" customHeight="1">
      <c r="B5676" s="20">
        <v>6898</v>
      </c>
      <c r="C5676" s="22"/>
      <c r="D5676" s="22"/>
      <c r="E5676" s="22"/>
      <c r="F5676" s="21"/>
      <c r="G5676" s="22"/>
      <c r="H5676" s="22"/>
      <c r="I5676" s="22"/>
      <c r="J5676" s="23"/>
      <c r="K5676" s="24"/>
      <c r="M5676" s="42"/>
      <c r="N5676" s="43"/>
      <c r="P5676" s="27" t="str">
        <f t="shared" si="182"/>
        <v/>
      </c>
      <c r="R5676" s="26" t="str">
        <f t="array" ref="R5676">IFERROR(IF(OR(J5676="",M5676="",F5676=""),"",IF(F5676="학생부종합",INDEX(종합배치표!$C:$Q,MATCH(J5676,종합배치표!$B:$B,0),(MATCH(M5676,{"A","B","C","D","E"},0)-1)*3+1),INDEX(교과배치표!$C:$Q,MATCH(J5676,교과배치표!$B:$B,0),(MATCH(M5676,{"A","B","C","D","E"},0)-1)*3+1))),"")</f>
        <v/>
      </c>
      <c r="S5676" s="26" t="str">
        <f t="array" ref="S5676">IFERROR(IF(OR(J5676="",M5676="",F5676=""),"",IF(F5676="학생부종합",INDEX(종합배치표!$C:$Q,MATCH(J5676,종합배치표!$B:$B,0),(MATCH(M5676,{"A","B","C","D","E"},0)-1)*3+2),INDEX(교과배치표!$C:$Q,MATCH(J5676,교과배치표!$B:$B,0),(MATCH(M5676,{"A","B","C","D","E"},0)-1)*3+2))),"")</f>
        <v/>
      </c>
      <c r="T5676" s="26" t="str">
        <f t="array" ref="T5676">IFERROR(IF(OR(J5676="",M5676="",F5676=""),"",IF(F5676="학생부종합",INDEX(종합배치표!$C:$Q,MATCH(J5676,종합배치표!$B:$B,0),(MATCH(M5676,{"A","B","C","D","E"},0)-1)*3+3),INDEX(교과배치표!$C:$Q,MATCH(J5676,교과배치표!$B:$B,0),(MATCH(M5676,{"A","B","C","D","E"},0)-1)*3+3))),"")</f>
        <v/>
      </c>
    </row>
    <row r="5677" spans="2:20" ht="14.25" customHeight="1">
      <c r="B5677" s="20">
        <v>6899</v>
      </c>
      <c r="C5677" s="22"/>
      <c r="D5677" s="22"/>
      <c r="E5677" s="22"/>
      <c r="F5677" s="21"/>
      <c r="G5677" s="22"/>
      <c r="H5677" s="22"/>
      <c r="I5677" s="22"/>
      <c r="J5677" s="23"/>
      <c r="K5677" s="24"/>
      <c r="M5677" s="42"/>
      <c r="N5677" s="43"/>
      <c r="P5677" s="27" t="str">
        <f t="shared" si="182"/>
        <v/>
      </c>
      <c r="R5677" s="26" t="str">
        <f t="array" ref="R5677">IFERROR(IF(OR(J5677="",M5677="",F5677=""),"",IF(F5677="학생부종합",INDEX(종합배치표!$C:$Q,MATCH(J5677,종합배치표!$B:$B,0),(MATCH(M5677,{"A","B","C","D","E"},0)-1)*3+1),INDEX(교과배치표!$C:$Q,MATCH(J5677,교과배치표!$B:$B,0),(MATCH(M5677,{"A","B","C","D","E"},0)-1)*3+1))),"")</f>
        <v/>
      </c>
      <c r="S5677" s="26" t="str">
        <f t="array" ref="S5677">IFERROR(IF(OR(J5677="",M5677="",F5677=""),"",IF(F5677="학생부종합",INDEX(종합배치표!$C:$Q,MATCH(J5677,종합배치표!$B:$B,0),(MATCH(M5677,{"A","B","C","D","E"},0)-1)*3+2),INDEX(교과배치표!$C:$Q,MATCH(J5677,교과배치표!$B:$B,0),(MATCH(M5677,{"A","B","C","D","E"},0)-1)*3+2))),"")</f>
        <v/>
      </c>
      <c r="T5677" s="26" t="str">
        <f t="array" ref="T5677">IFERROR(IF(OR(J5677="",M5677="",F5677=""),"",IF(F5677="학생부종합",INDEX(종합배치표!$C:$Q,MATCH(J5677,종합배치표!$B:$B,0),(MATCH(M5677,{"A","B","C","D","E"},0)-1)*3+3),INDEX(교과배치표!$C:$Q,MATCH(J5677,교과배치표!$B:$B,0),(MATCH(M5677,{"A","B","C","D","E"},0)-1)*3+3))),"")</f>
        <v/>
      </c>
    </row>
    <row r="5678" spans="2:20" ht="14.25" customHeight="1">
      <c r="B5678" s="20">
        <v>6900</v>
      </c>
      <c r="C5678" s="22"/>
      <c r="D5678" s="22"/>
      <c r="E5678" s="22"/>
      <c r="F5678" s="21"/>
      <c r="G5678" s="22"/>
      <c r="H5678" s="22"/>
      <c r="I5678" s="22"/>
      <c r="J5678" s="23"/>
      <c r="K5678" s="24"/>
      <c r="M5678" s="42"/>
      <c r="N5678" s="43"/>
      <c r="P5678" s="27" t="str">
        <f t="shared" si="182"/>
        <v/>
      </c>
      <c r="R5678" s="26" t="str">
        <f t="array" ref="R5678">IFERROR(IF(OR(J5678="",M5678="",F5678=""),"",IF(F5678="학생부종합",INDEX(종합배치표!$C:$Q,MATCH(J5678,종합배치표!$B:$B,0),(MATCH(M5678,{"A","B","C","D","E"},0)-1)*3+1),INDEX(교과배치표!$C:$Q,MATCH(J5678,교과배치표!$B:$B,0),(MATCH(M5678,{"A","B","C","D","E"},0)-1)*3+1))),"")</f>
        <v/>
      </c>
      <c r="S5678" s="26" t="str">
        <f t="array" ref="S5678">IFERROR(IF(OR(J5678="",M5678="",F5678=""),"",IF(F5678="학생부종합",INDEX(종합배치표!$C:$Q,MATCH(J5678,종합배치표!$B:$B,0),(MATCH(M5678,{"A","B","C","D","E"},0)-1)*3+2),INDEX(교과배치표!$C:$Q,MATCH(J5678,교과배치표!$B:$B,0),(MATCH(M5678,{"A","B","C","D","E"},0)-1)*3+2))),"")</f>
        <v/>
      </c>
      <c r="T5678" s="26" t="str">
        <f t="array" ref="T5678">IFERROR(IF(OR(J5678="",M5678="",F5678=""),"",IF(F5678="학생부종합",INDEX(종합배치표!$C:$Q,MATCH(J5678,종합배치표!$B:$B,0),(MATCH(M5678,{"A","B","C","D","E"},0)-1)*3+3),INDEX(교과배치표!$C:$Q,MATCH(J5678,교과배치표!$B:$B,0),(MATCH(M5678,{"A","B","C","D","E"},0)-1)*3+3))),"")</f>
        <v/>
      </c>
    </row>
    <row r="5679" spans="2:20" ht="14.25" customHeight="1">
      <c r="B5679" s="20">
        <v>6901</v>
      </c>
      <c r="C5679" s="22"/>
      <c r="D5679" s="22"/>
      <c r="E5679" s="22"/>
      <c r="F5679" s="21"/>
      <c r="G5679" s="22"/>
      <c r="H5679" s="22"/>
      <c r="I5679" s="22"/>
      <c r="J5679" s="23"/>
      <c r="K5679" s="24"/>
      <c r="M5679" s="42"/>
      <c r="N5679" s="43"/>
      <c r="P5679" s="27" t="str">
        <f t="shared" si="182"/>
        <v/>
      </c>
      <c r="R5679" s="26" t="str">
        <f t="array" ref="R5679">IFERROR(IF(OR(J5679="",M5679="",F5679=""),"",IF(F5679="학생부종합",INDEX(종합배치표!$C:$Q,MATCH(J5679,종합배치표!$B:$B,0),(MATCH(M5679,{"A","B","C","D","E"},0)-1)*3+1),INDEX(교과배치표!$C:$Q,MATCH(J5679,교과배치표!$B:$B,0),(MATCH(M5679,{"A","B","C","D","E"},0)-1)*3+1))),"")</f>
        <v/>
      </c>
      <c r="S5679" s="26" t="str">
        <f t="array" ref="S5679">IFERROR(IF(OR(J5679="",M5679="",F5679=""),"",IF(F5679="학생부종합",INDEX(종합배치표!$C:$Q,MATCH(J5679,종합배치표!$B:$B,0),(MATCH(M5679,{"A","B","C","D","E"},0)-1)*3+2),INDEX(교과배치표!$C:$Q,MATCH(J5679,교과배치표!$B:$B,0),(MATCH(M5679,{"A","B","C","D","E"},0)-1)*3+2))),"")</f>
        <v/>
      </c>
      <c r="T5679" s="26" t="str">
        <f t="array" ref="T5679">IFERROR(IF(OR(J5679="",M5679="",F5679=""),"",IF(F5679="학생부종합",INDEX(종합배치표!$C:$Q,MATCH(J5679,종합배치표!$B:$B,0),(MATCH(M5679,{"A","B","C","D","E"},0)-1)*3+3),INDEX(교과배치표!$C:$Q,MATCH(J5679,교과배치표!$B:$B,0),(MATCH(M5679,{"A","B","C","D","E"},0)-1)*3+3))),"")</f>
        <v/>
      </c>
    </row>
    <row r="5680" spans="2:20" ht="14.25" customHeight="1">
      <c r="B5680" s="20">
        <v>6902</v>
      </c>
      <c r="C5680" s="22"/>
      <c r="D5680" s="22"/>
      <c r="E5680" s="22"/>
      <c r="F5680" s="21"/>
      <c r="G5680" s="22"/>
      <c r="H5680" s="22"/>
      <c r="I5680" s="22"/>
      <c r="J5680" s="23"/>
      <c r="K5680" s="24"/>
      <c r="M5680" s="42"/>
      <c r="N5680" s="43"/>
      <c r="P5680" s="27" t="str">
        <f t="shared" si="182"/>
        <v/>
      </c>
      <c r="R5680" s="26" t="str">
        <f t="array" ref="R5680">IFERROR(IF(OR(J5680="",M5680="",F5680=""),"",IF(F5680="학생부종합",INDEX(종합배치표!$C:$Q,MATCH(J5680,종합배치표!$B:$B,0),(MATCH(M5680,{"A","B","C","D","E"},0)-1)*3+1),INDEX(교과배치표!$C:$Q,MATCH(J5680,교과배치표!$B:$B,0),(MATCH(M5680,{"A","B","C","D","E"},0)-1)*3+1))),"")</f>
        <v/>
      </c>
      <c r="S5680" s="26" t="str">
        <f t="array" ref="S5680">IFERROR(IF(OR(J5680="",M5680="",F5680=""),"",IF(F5680="학생부종합",INDEX(종합배치표!$C:$Q,MATCH(J5680,종합배치표!$B:$B,0),(MATCH(M5680,{"A","B","C","D","E"},0)-1)*3+2),INDEX(교과배치표!$C:$Q,MATCH(J5680,교과배치표!$B:$B,0),(MATCH(M5680,{"A","B","C","D","E"},0)-1)*3+2))),"")</f>
        <v/>
      </c>
      <c r="T5680" s="26" t="str">
        <f t="array" ref="T5680">IFERROR(IF(OR(J5680="",M5680="",F5680=""),"",IF(F5680="학생부종합",INDEX(종합배치표!$C:$Q,MATCH(J5680,종합배치표!$B:$B,0),(MATCH(M5680,{"A","B","C","D","E"},0)-1)*3+3),INDEX(교과배치표!$C:$Q,MATCH(J5680,교과배치표!$B:$B,0),(MATCH(M5680,{"A","B","C","D","E"},0)-1)*3+3))),"")</f>
        <v/>
      </c>
    </row>
    <row r="5681" spans="2:20" ht="14.25" customHeight="1">
      <c r="B5681" s="20">
        <v>6903</v>
      </c>
      <c r="C5681" s="22"/>
      <c r="D5681" s="22"/>
      <c r="E5681" s="22"/>
      <c r="F5681" s="21"/>
      <c r="G5681" s="22"/>
      <c r="H5681" s="22"/>
      <c r="I5681" s="22"/>
      <c r="J5681" s="23"/>
      <c r="K5681" s="24"/>
      <c r="M5681" s="42"/>
      <c r="N5681" s="43"/>
      <c r="P5681" s="27" t="str">
        <f t="shared" si="182"/>
        <v/>
      </c>
      <c r="R5681" s="26" t="str">
        <f t="array" ref="R5681">IFERROR(IF(OR(J5681="",M5681="",F5681=""),"",IF(F5681="학생부종합",INDEX(종합배치표!$C:$Q,MATCH(J5681,종합배치표!$B:$B,0),(MATCH(M5681,{"A","B","C","D","E"},0)-1)*3+1),INDEX(교과배치표!$C:$Q,MATCH(J5681,교과배치표!$B:$B,0),(MATCH(M5681,{"A","B","C","D","E"},0)-1)*3+1))),"")</f>
        <v/>
      </c>
      <c r="S5681" s="26" t="str">
        <f t="array" ref="S5681">IFERROR(IF(OR(J5681="",M5681="",F5681=""),"",IF(F5681="학생부종합",INDEX(종합배치표!$C:$Q,MATCH(J5681,종합배치표!$B:$B,0),(MATCH(M5681,{"A","B","C","D","E"},0)-1)*3+2),INDEX(교과배치표!$C:$Q,MATCH(J5681,교과배치표!$B:$B,0),(MATCH(M5681,{"A","B","C","D","E"},0)-1)*3+2))),"")</f>
        <v/>
      </c>
      <c r="T5681" s="26" t="str">
        <f t="array" ref="T5681">IFERROR(IF(OR(J5681="",M5681="",F5681=""),"",IF(F5681="학생부종합",INDEX(종합배치표!$C:$Q,MATCH(J5681,종합배치표!$B:$B,0),(MATCH(M5681,{"A","B","C","D","E"},0)-1)*3+3),INDEX(교과배치표!$C:$Q,MATCH(J5681,교과배치표!$B:$B,0),(MATCH(M5681,{"A","B","C","D","E"},0)-1)*3+3))),"")</f>
        <v/>
      </c>
    </row>
    <row r="5682" spans="2:20" ht="14.25" customHeight="1">
      <c r="B5682" s="20">
        <v>6904</v>
      </c>
      <c r="C5682" s="22"/>
      <c r="D5682" s="22"/>
      <c r="E5682" s="22"/>
      <c r="F5682" s="21"/>
      <c r="G5682" s="22"/>
      <c r="H5682" s="22"/>
      <c r="I5682" s="22"/>
      <c r="J5682" s="23"/>
      <c r="K5682" s="24"/>
      <c r="M5682" s="42"/>
      <c r="N5682" s="43"/>
      <c r="P5682" s="27" t="str">
        <f t="shared" si="182"/>
        <v/>
      </c>
      <c r="R5682" s="26" t="str">
        <f t="array" ref="R5682">IFERROR(IF(OR(J5682="",M5682="",F5682=""),"",IF(F5682="학생부종합",INDEX(종합배치표!$C:$Q,MATCH(J5682,종합배치표!$B:$B,0),(MATCH(M5682,{"A","B","C","D","E"},0)-1)*3+1),INDEX(교과배치표!$C:$Q,MATCH(J5682,교과배치표!$B:$B,0),(MATCH(M5682,{"A","B","C","D","E"},0)-1)*3+1))),"")</f>
        <v/>
      </c>
      <c r="S5682" s="26" t="str">
        <f t="array" ref="S5682">IFERROR(IF(OR(J5682="",M5682="",F5682=""),"",IF(F5682="학생부종합",INDEX(종합배치표!$C:$Q,MATCH(J5682,종합배치표!$B:$B,0),(MATCH(M5682,{"A","B","C","D","E"},0)-1)*3+2),INDEX(교과배치표!$C:$Q,MATCH(J5682,교과배치표!$B:$B,0),(MATCH(M5682,{"A","B","C","D","E"},0)-1)*3+2))),"")</f>
        <v/>
      </c>
      <c r="T5682" s="26" t="str">
        <f t="array" ref="T5682">IFERROR(IF(OR(J5682="",M5682="",F5682=""),"",IF(F5682="학생부종합",INDEX(종합배치표!$C:$Q,MATCH(J5682,종합배치표!$B:$B,0),(MATCH(M5682,{"A","B","C","D","E"},0)-1)*3+3),INDEX(교과배치표!$C:$Q,MATCH(J5682,교과배치표!$B:$B,0),(MATCH(M5682,{"A","B","C","D","E"},0)-1)*3+3))),"")</f>
        <v/>
      </c>
    </row>
    <row r="5683" spans="2:20" ht="14.25" customHeight="1">
      <c r="B5683" s="20">
        <v>6905</v>
      </c>
      <c r="C5683" s="22"/>
      <c r="D5683" s="22"/>
      <c r="E5683" s="22"/>
      <c r="F5683" s="21"/>
      <c r="G5683" s="22"/>
      <c r="H5683" s="22"/>
      <c r="I5683" s="22"/>
      <c r="J5683" s="23"/>
      <c r="K5683" s="24"/>
      <c r="M5683" s="42"/>
      <c r="N5683" s="43"/>
      <c r="P5683" s="27" t="str">
        <f t="shared" si="182"/>
        <v/>
      </c>
      <c r="R5683" s="26" t="str">
        <f t="array" ref="R5683">IFERROR(IF(OR(J5683="",M5683="",F5683=""),"",IF(F5683="학생부종합",INDEX(종합배치표!$C:$Q,MATCH(J5683,종합배치표!$B:$B,0),(MATCH(M5683,{"A","B","C","D","E"},0)-1)*3+1),INDEX(교과배치표!$C:$Q,MATCH(J5683,교과배치표!$B:$B,0),(MATCH(M5683,{"A","B","C","D","E"},0)-1)*3+1))),"")</f>
        <v/>
      </c>
      <c r="S5683" s="26" t="str">
        <f t="array" ref="S5683">IFERROR(IF(OR(J5683="",M5683="",F5683=""),"",IF(F5683="학생부종합",INDEX(종합배치표!$C:$Q,MATCH(J5683,종합배치표!$B:$B,0),(MATCH(M5683,{"A","B","C","D","E"},0)-1)*3+2),INDEX(교과배치표!$C:$Q,MATCH(J5683,교과배치표!$B:$B,0),(MATCH(M5683,{"A","B","C","D","E"},0)-1)*3+2))),"")</f>
        <v/>
      </c>
      <c r="T5683" s="26" t="str">
        <f t="array" ref="T5683">IFERROR(IF(OR(J5683="",M5683="",F5683=""),"",IF(F5683="학생부종합",INDEX(종합배치표!$C:$Q,MATCH(J5683,종합배치표!$B:$B,0),(MATCH(M5683,{"A","B","C","D","E"},0)-1)*3+3),INDEX(교과배치표!$C:$Q,MATCH(J5683,교과배치표!$B:$B,0),(MATCH(M5683,{"A","B","C","D","E"},0)-1)*3+3))),"")</f>
        <v/>
      </c>
    </row>
    <row r="5684" spans="2:20" ht="14.25" customHeight="1">
      <c r="B5684" s="20">
        <v>6906</v>
      </c>
      <c r="C5684" s="22"/>
      <c r="D5684" s="22"/>
      <c r="E5684" s="22"/>
      <c r="F5684" s="21"/>
      <c r="G5684" s="22"/>
      <c r="H5684" s="22"/>
      <c r="I5684" s="22"/>
      <c r="J5684" s="23"/>
      <c r="K5684" s="24"/>
      <c r="M5684" s="42"/>
      <c r="N5684" s="43"/>
      <c r="P5684" s="27" t="str">
        <f t="shared" si="182"/>
        <v/>
      </c>
      <c r="R5684" s="26" t="str">
        <f t="array" ref="R5684">IFERROR(IF(OR(J5684="",M5684="",F5684=""),"",IF(F5684="학생부종합",INDEX(종합배치표!$C:$Q,MATCH(J5684,종합배치표!$B:$B,0),(MATCH(M5684,{"A","B","C","D","E"},0)-1)*3+1),INDEX(교과배치표!$C:$Q,MATCH(J5684,교과배치표!$B:$B,0),(MATCH(M5684,{"A","B","C","D","E"},0)-1)*3+1))),"")</f>
        <v/>
      </c>
      <c r="S5684" s="26" t="str">
        <f t="array" ref="S5684">IFERROR(IF(OR(J5684="",M5684="",F5684=""),"",IF(F5684="학생부종합",INDEX(종합배치표!$C:$Q,MATCH(J5684,종합배치표!$B:$B,0),(MATCH(M5684,{"A","B","C","D","E"},0)-1)*3+2),INDEX(교과배치표!$C:$Q,MATCH(J5684,교과배치표!$B:$B,0),(MATCH(M5684,{"A","B","C","D","E"},0)-1)*3+2))),"")</f>
        <v/>
      </c>
      <c r="T5684" s="26" t="str">
        <f t="array" ref="T5684">IFERROR(IF(OR(J5684="",M5684="",F5684=""),"",IF(F5684="학생부종합",INDEX(종합배치표!$C:$Q,MATCH(J5684,종합배치표!$B:$B,0),(MATCH(M5684,{"A","B","C","D","E"},0)-1)*3+3),INDEX(교과배치표!$C:$Q,MATCH(J5684,교과배치표!$B:$B,0),(MATCH(M5684,{"A","B","C","D","E"},0)-1)*3+3))),"")</f>
        <v/>
      </c>
    </row>
    <row r="5685" spans="2:20" ht="14.25" customHeight="1">
      <c r="B5685" s="20">
        <v>6907</v>
      </c>
      <c r="C5685" s="22"/>
      <c r="D5685" s="22"/>
      <c r="E5685" s="22"/>
      <c r="F5685" s="21"/>
      <c r="G5685" s="22"/>
      <c r="H5685" s="22"/>
      <c r="I5685" s="22"/>
      <c r="J5685" s="23"/>
      <c r="K5685" s="24"/>
      <c r="M5685" s="42"/>
      <c r="N5685" s="43"/>
      <c r="P5685" s="27" t="str">
        <f t="shared" si="182"/>
        <v/>
      </c>
      <c r="R5685" s="26" t="str">
        <f t="array" ref="R5685">IFERROR(IF(OR(J5685="",M5685="",F5685=""),"",IF(F5685="학생부종합",INDEX(종합배치표!$C:$Q,MATCH(J5685,종합배치표!$B:$B,0),(MATCH(M5685,{"A","B","C","D","E"},0)-1)*3+1),INDEX(교과배치표!$C:$Q,MATCH(J5685,교과배치표!$B:$B,0),(MATCH(M5685,{"A","B","C","D","E"},0)-1)*3+1))),"")</f>
        <v/>
      </c>
      <c r="S5685" s="26" t="str">
        <f t="array" ref="S5685">IFERROR(IF(OR(J5685="",M5685="",F5685=""),"",IF(F5685="학생부종합",INDEX(종합배치표!$C:$Q,MATCH(J5685,종합배치표!$B:$B,0),(MATCH(M5685,{"A","B","C","D","E"},0)-1)*3+2),INDEX(교과배치표!$C:$Q,MATCH(J5685,교과배치표!$B:$B,0),(MATCH(M5685,{"A","B","C","D","E"},0)-1)*3+2))),"")</f>
        <v/>
      </c>
      <c r="T5685" s="26" t="str">
        <f t="array" ref="T5685">IFERROR(IF(OR(J5685="",M5685="",F5685=""),"",IF(F5685="학생부종합",INDEX(종합배치표!$C:$Q,MATCH(J5685,종합배치표!$B:$B,0),(MATCH(M5685,{"A","B","C","D","E"},0)-1)*3+3),INDEX(교과배치표!$C:$Q,MATCH(J5685,교과배치표!$B:$B,0),(MATCH(M5685,{"A","B","C","D","E"},0)-1)*3+3))),"")</f>
        <v/>
      </c>
    </row>
    <row r="5686" spans="2:20" ht="14.25" customHeight="1">
      <c r="B5686" s="20">
        <v>6908</v>
      </c>
      <c r="C5686" s="22"/>
      <c r="D5686" s="22"/>
      <c r="E5686" s="22"/>
      <c r="F5686" s="21"/>
      <c r="G5686" s="22"/>
      <c r="H5686" s="22"/>
      <c r="I5686" s="22"/>
      <c r="J5686" s="23"/>
      <c r="K5686" s="24"/>
      <c r="M5686" s="42"/>
      <c r="N5686" s="43"/>
      <c r="P5686" s="27" t="str">
        <f t="shared" si="182"/>
        <v/>
      </c>
      <c r="R5686" s="26" t="str">
        <f t="array" ref="R5686">IFERROR(IF(OR(J5686="",M5686="",F5686=""),"",IF(F5686="학생부종합",INDEX(종합배치표!$C:$Q,MATCH(J5686,종합배치표!$B:$B,0),(MATCH(M5686,{"A","B","C","D","E"},0)-1)*3+1),INDEX(교과배치표!$C:$Q,MATCH(J5686,교과배치표!$B:$B,0),(MATCH(M5686,{"A","B","C","D","E"},0)-1)*3+1))),"")</f>
        <v/>
      </c>
      <c r="S5686" s="26" t="str">
        <f t="array" ref="S5686">IFERROR(IF(OR(J5686="",M5686="",F5686=""),"",IF(F5686="학생부종합",INDEX(종합배치표!$C:$Q,MATCH(J5686,종합배치표!$B:$B,0),(MATCH(M5686,{"A","B","C","D","E"},0)-1)*3+2),INDEX(교과배치표!$C:$Q,MATCH(J5686,교과배치표!$B:$B,0),(MATCH(M5686,{"A","B","C","D","E"},0)-1)*3+2))),"")</f>
        <v/>
      </c>
      <c r="T5686" s="26" t="str">
        <f t="array" ref="T5686">IFERROR(IF(OR(J5686="",M5686="",F5686=""),"",IF(F5686="학생부종합",INDEX(종합배치표!$C:$Q,MATCH(J5686,종합배치표!$B:$B,0),(MATCH(M5686,{"A","B","C","D","E"},0)-1)*3+3),INDEX(교과배치표!$C:$Q,MATCH(J5686,교과배치표!$B:$B,0),(MATCH(M5686,{"A","B","C","D","E"},0)-1)*3+3))),"")</f>
        <v/>
      </c>
    </row>
    <row r="5687" spans="2:20" ht="14.25" customHeight="1">
      <c r="B5687" s="20">
        <v>6909</v>
      </c>
      <c r="C5687" s="22"/>
      <c r="D5687" s="22"/>
      <c r="E5687" s="22"/>
      <c r="F5687" s="21"/>
      <c r="G5687" s="22"/>
      <c r="H5687" s="22"/>
      <c r="I5687" s="22"/>
      <c r="J5687" s="23"/>
      <c r="K5687" s="24"/>
      <c r="M5687" s="42"/>
      <c r="N5687" s="43"/>
      <c r="P5687" s="27" t="str">
        <f t="shared" si="182"/>
        <v/>
      </c>
      <c r="R5687" s="26" t="str">
        <f t="array" ref="R5687">IFERROR(IF(OR(J5687="",M5687="",F5687=""),"",IF(F5687="학생부종합",INDEX(종합배치표!$C:$Q,MATCH(J5687,종합배치표!$B:$B,0),(MATCH(M5687,{"A","B","C","D","E"},0)-1)*3+1),INDEX(교과배치표!$C:$Q,MATCH(J5687,교과배치표!$B:$B,0),(MATCH(M5687,{"A","B","C","D","E"},0)-1)*3+1))),"")</f>
        <v/>
      </c>
      <c r="S5687" s="26" t="str">
        <f t="array" ref="S5687">IFERROR(IF(OR(J5687="",M5687="",F5687=""),"",IF(F5687="학생부종합",INDEX(종합배치표!$C:$Q,MATCH(J5687,종합배치표!$B:$B,0),(MATCH(M5687,{"A","B","C","D","E"},0)-1)*3+2),INDEX(교과배치표!$C:$Q,MATCH(J5687,교과배치표!$B:$B,0),(MATCH(M5687,{"A","B","C","D","E"},0)-1)*3+2))),"")</f>
        <v/>
      </c>
      <c r="T5687" s="26" t="str">
        <f t="array" ref="T5687">IFERROR(IF(OR(J5687="",M5687="",F5687=""),"",IF(F5687="학생부종합",INDEX(종합배치표!$C:$Q,MATCH(J5687,종합배치표!$B:$B,0),(MATCH(M5687,{"A","B","C","D","E"},0)-1)*3+3),INDEX(교과배치표!$C:$Q,MATCH(J5687,교과배치표!$B:$B,0),(MATCH(M5687,{"A","B","C","D","E"},0)-1)*3+3))),"")</f>
        <v/>
      </c>
    </row>
    <row r="5688" spans="2:20" ht="14.25" customHeight="1">
      <c r="B5688" s="20">
        <v>6910</v>
      </c>
      <c r="C5688" s="22"/>
      <c r="D5688" s="22"/>
      <c r="E5688" s="22"/>
      <c r="F5688" s="21"/>
      <c r="G5688" s="22"/>
      <c r="H5688" s="22"/>
      <c r="I5688" s="22"/>
      <c r="J5688" s="23"/>
      <c r="K5688" s="24"/>
      <c r="M5688" s="42"/>
      <c r="N5688" s="43"/>
      <c r="P5688" s="27" t="str">
        <f t="shared" si="182"/>
        <v/>
      </c>
      <c r="R5688" s="26" t="str">
        <f t="array" ref="R5688">IFERROR(IF(OR(J5688="",M5688="",F5688=""),"",IF(F5688="학생부종합",INDEX(종합배치표!$C:$Q,MATCH(J5688,종합배치표!$B:$B,0),(MATCH(M5688,{"A","B","C","D","E"},0)-1)*3+1),INDEX(교과배치표!$C:$Q,MATCH(J5688,교과배치표!$B:$B,0),(MATCH(M5688,{"A","B","C","D","E"},0)-1)*3+1))),"")</f>
        <v/>
      </c>
      <c r="S5688" s="26" t="str">
        <f t="array" ref="S5688">IFERROR(IF(OR(J5688="",M5688="",F5688=""),"",IF(F5688="학생부종합",INDEX(종합배치표!$C:$Q,MATCH(J5688,종합배치표!$B:$B,0),(MATCH(M5688,{"A","B","C","D","E"},0)-1)*3+2),INDEX(교과배치표!$C:$Q,MATCH(J5688,교과배치표!$B:$B,0),(MATCH(M5688,{"A","B","C","D","E"},0)-1)*3+2))),"")</f>
        <v/>
      </c>
      <c r="T5688" s="26" t="str">
        <f t="array" ref="T5688">IFERROR(IF(OR(J5688="",M5688="",F5688=""),"",IF(F5688="학생부종합",INDEX(종합배치표!$C:$Q,MATCH(J5688,종합배치표!$B:$B,0),(MATCH(M5688,{"A","B","C","D","E"},0)-1)*3+3),INDEX(교과배치표!$C:$Q,MATCH(J5688,교과배치표!$B:$B,0),(MATCH(M5688,{"A","B","C","D","E"},0)-1)*3+3))),"")</f>
        <v/>
      </c>
    </row>
    <row r="5689" spans="2:20" ht="14.25" customHeight="1">
      <c r="B5689" s="20">
        <v>6911</v>
      </c>
      <c r="C5689" s="22"/>
      <c r="D5689" s="22"/>
      <c r="E5689" s="22"/>
      <c r="F5689" s="21"/>
      <c r="G5689" s="22"/>
      <c r="H5689" s="22"/>
      <c r="I5689" s="22"/>
      <c r="J5689" s="23"/>
      <c r="K5689" s="24"/>
      <c r="M5689" s="42"/>
      <c r="N5689" s="43"/>
      <c r="P5689" s="27" t="str">
        <f t="shared" si="182"/>
        <v/>
      </c>
      <c r="R5689" s="26" t="str">
        <f t="array" ref="R5689">IFERROR(IF(OR(J5689="",M5689="",F5689=""),"",IF(F5689="학생부종합",INDEX(종합배치표!$C:$Q,MATCH(J5689,종합배치표!$B:$B,0),(MATCH(M5689,{"A","B","C","D","E"},0)-1)*3+1),INDEX(교과배치표!$C:$Q,MATCH(J5689,교과배치표!$B:$B,0),(MATCH(M5689,{"A","B","C","D","E"},0)-1)*3+1))),"")</f>
        <v/>
      </c>
      <c r="S5689" s="26" t="str">
        <f t="array" ref="S5689">IFERROR(IF(OR(J5689="",M5689="",F5689=""),"",IF(F5689="학생부종합",INDEX(종합배치표!$C:$Q,MATCH(J5689,종합배치표!$B:$B,0),(MATCH(M5689,{"A","B","C","D","E"},0)-1)*3+2),INDEX(교과배치표!$C:$Q,MATCH(J5689,교과배치표!$B:$B,0),(MATCH(M5689,{"A","B","C","D","E"},0)-1)*3+2))),"")</f>
        <v/>
      </c>
      <c r="T5689" s="26" t="str">
        <f t="array" ref="T5689">IFERROR(IF(OR(J5689="",M5689="",F5689=""),"",IF(F5689="학생부종합",INDEX(종합배치표!$C:$Q,MATCH(J5689,종합배치표!$B:$B,0),(MATCH(M5689,{"A","B","C","D","E"},0)-1)*3+3),INDEX(교과배치표!$C:$Q,MATCH(J5689,교과배치표!$B:$B,0),(MATCH(M5689,{"A","B","C","D","E"},0)-1)*3+3))),"")</f>
        <v/>
      </c>
    </row>
    <row r="5690" spans="2:20" ht="14.25" customHeight="1">
      <c r="B5690" s="20">
        <v>6912</v>
      </c>
      <c r="C5690" s="22"/>
      <c r="D5690" s="22"/>
      <c r="E5690" s="22"/>
      <c r="F5690" s="21"/>
      <c r="G5690" s="22"/>
      <c r="H5690" s="22"/>
      <c r="I5690" s="22"/>
      <c r="J5690" s="23"/>
      <c r="K5690" s="24"/>
      <c r="M5690" s="42"/>
      <c r="N5690" s="43"/>
      <c r="P5690" s="27" t="str">
        <f t="shared" si="182"/>
        <v/>
      </c>
      <c r="R5690" s="26" t="str">
        <f t="array" ref="R5690">IFERROR(IF(OR(J5690="",M5690="",F5690=""),"",IF(F5690="학생부종합",INDEX(종합배치표!$C:$Q,MATCH(J5690,종합배치표!$B:$B,0),(MATCH(M5690,{"A","B","C","D","E"},0)-1)*3+1),INDEX(교과배치표!$C:$Q,MATCH(J5690,교과배치표!$B:$B,0),(MATCH(M5690,{"A","B","C","D","E"},0)-1)*3+1))),"")</f>
        <v/>
      </c>
      <c r="S5690" s="26" t="str">
        <f t="array" ref="S5690">IFERROR(IF(OR(J5690="",M5690="",F5690=""),"",IF(F5690="학생부종합",INDEX(종합배치표!$C:$Q,MATCH(J5690,종합배치표!$B:$B,0),(MATCH(M5690,{"A","B","C","D","E"},0)-1)*3+2),INDEX(교과배치표!$C:$Q,MATCH(J5690,교과배치표!$B:$B,0),(MATCH(M5690,{"A","B","C","D","E"},0)-1)*3+2))),"")</f>
        <v/>
      </c>
      <c r="T5690" s="26" t="str">
        <f t="array" ref="T5690">IFERROR(IF(OR(J5690="",M5690="",F5690=""),"",IF(F5690="학생부종합",INDEX(종합배치표!$C:$Q,MATCH(J5690,종합배치표!$B:$B,0),(MATCH(M5690,{"A","B","C","D","E"},0)-1)*3+3),INDEX(교과배치표!$C:$Q,MATCH(J5690,교과배치표!$B:$B,0),(MATCH(M5690,{"A","B","C","D","E"},0)-1)*3+3))),"")</f>
        <v/>
      </c>
    </row>
    <row r="5691" spans="2:20" ht="14.25" customHeight="1">
      <c r="B5691" s="20">
        <v>6913</v>
      </c>
      <c r="C5691" s="22"/>
      <c r="D5691" s="22"/>
      <c r="E5691" s="22"/>
      <c r="F5691" s="21"/>
      <c r="G5691" s="22"/>
      <c r="H5691" s="22"/>
      <c r="I5691" s="22"/>
      <c r="J5691" s="23"/>
      <c r="K5691" s="24"/>
      <c r="M5691" s="42"/>
      <c r="N5691" s="43"/>
      <c r="P5691" s="27" t="str">
        <f t="shared" si="182"/>
        <v/>
      </c>
      <c r="R5691" s="26" t="str">
        <f t="array" ref="R5691">IFERROR(IF(OR(J5691="",M5691="",F5691=""),"",IF(F5691="학생부종합",INDEX(종합배치표!$C:$Q,MATCH(J5691,종합배치표!$B:$B,0),(MATCH(M5691,{"A","B","C","D","E"},0)-1)*3+1),INDEX(교과배치표!$C:$Q,MATCH(J5691,교과배치표!$B:$B,0),(MATCH(M5691,{"A","B","C","D","E"},0)-1)*3+1))),"")</f>
        <v/>
      </c>
      <c r="S5691" s="26" t="str">
        <f t="array" ref="S5691">IFERROR(IF(OR(J5691="",M5691="",F5691=""),"",IF(F5691="학생부종합",INDEX(종합배치표!$C:$Q,MATCH(J5691,종합배치표!$B:$B,0),(MATCH(M5691,{"A","B","C","D","E"},0)-1)*3+2),INDEX(교과배치표!$C:$Q,MATCH(J5691,교과배치표!$B:$B,0),(MATCH(M5691,{"A","B","C","D","E"},0)-1)*3+2))),"")</f>
        <v/>
      </c>
      <c r="T5691" s="26" t="str">
        <f t="array" ref="T5691">IFERROR(IF(OR(J5691="",M5691="",F5691=""),"",IF(F5691="학생부종합",INDEX(종합배치표!$C:$Q,MATCH(J5691,종합배치표!$B:$B,0),(MATCH(M5691,{"A","B","C","D","E"},0)-1)*3+3),INDEX(교과배치표!$C:$Q,MATCH(J5691,교과배치표!$B:$B,0),(MATCH(M5691,{"A","B","C","D","E"},0)-1)*3+3))),"")</f>
        <v/>
      </c>
    </row>
    <row r="5692" spans="2:20" ht="14.25" customHeight="1">
      <c r="B5692" s="20">
        <v>6914</v>
      </c>
      <c r="C5692" s="22"/>
      <c r="D5692" s="22"/>
      <c r="E5692" s="22"/>
      <c r="F5692" s="21"/>
      <c r="G5692" s="22"/>
      <c r="H5692" s="22"/>
      <c r="I5692" s="22"/>
      <c r="J5692" s="23"/>
      <c r="K5692" s="24"/>
      <c r="M5692" s="42"/>
      <c r="N5692" s="43"/>
      <c r="P5692" s="27" t="str">
        <f t="shared" si="182"/>
        <v/>
      </c>
      <c r="R5692" s="26" t="str">
        <f t="array" ref="R5692">IFERROR(IF(OR(J5692="",M5692="",F5692=""),"",IF(F5692="학생부종합",INDEX(종합배치표!$C:$Q,MATCH(J5692,종합배치표!$B:$B,0),(MATCH(M5692,{"A","B","C","D","E"},0)-1)*3+1),INDEX(교과배치표!$C:$Q,MATCH(J5692,교과배치표!$B:$B,0),(MATCH(M5692,{"A","B","C","D","E"},0)-1)*3+1))),"")</f>
        <v/>
      </c>
      <c r="S5692" s="26" t="str">
        <f t="array" ref="S5692">IFERROR(IF(OR(J5692="",M5692="",F5692=""),"",IF(F5692="학생부종합",INDEX(종합배치표!$C:$Q,MATCH(J5692,종합배치표!$B:$B,0),(MATCH(M5692,{"A","B","C","D","E"},0)-1)*3+2),INDEX(교과배치표!$C:$Q,MATCH(J5692,교과배치표!$B:$B,0),(MATCH(M5692,{"A","B","C","D","E"},0)-1)*3+2))),"")</f>
        <v/>
      </c>
      <c r="T5692" s="26" t="str">
        <f t="array" ref="T5692">IFERROR(IF(OR(J5692="",M5692="",F5692=""),"",IF(F5692="학생부종합",INDEX(종합배치표!$C:$Q,MATCH(J5692,종합배치표!$B:$B,0),(MATCH(M5692,{"A","B","C","D","E"},0)-1)*3+3),INDEX(교과배치표!$C:$Q,MATCH(J5692,교과배치표!$B:$B,0),(MATCH(M5692,{"A","B","C","D","E"},0)-1)*3+3))),"")</f>
        <v/>
      </c>
    </row>
    <row r="5693" spans="2:20" ht="14.25" customHeight="1">
      <c r="B5693" s="20">
        <v>6915</v>
      </c>
      <c r="C5693" s="22"/>
      <c r="D5693" s="22"/>
      <c r="E5693" s="22"/>
      <c r="F5693" s="21"/>
      <c r="G5693" s="22"/>
      <c r="H5693" s="22"/>
      <c r="I5693" s="22"/>
      <c r="J5693" s="23"/>
      <c r="K5693" s="24"/>
      <c r="M5693" s="42"/>
      <c r="N5693" s="43"/>
      <c r="P5693" s="27" t="str">
        <f t="shared" si="182"/>
        <v/>
      </c>
      <c r="R5693" s="26" t="str">
        <f t="array" ref="R5693">IFERROR(IF(OR(J5693="",M5693="",F5693=""),"",IF(F5693="학생부종합",INDEX(종합배치표!$C:$Q,MATCH(J5693,종합배치표!$B:$B,0),(MATCH(M5693,{"A","B","C","D","E"},0)-1)*3+1),INDEX(교과배치표!$C:$Q,MATCH(J5693,교과배치표!$B:$B,0),(MATCH(M5693,{"A","B","C","D","E"},0)-1)*3+1))),"")</f>
        <v/>
      </c>
      <c r="S5693" s="26" t="str">
        <f t="array" ref="S5693">IFERROR(IF(OR(J5693="",M5693="",F5693=""),"",IF(F5693="학생부종합",INDEX(종합배치표!$C:$Q,MATCH(J5693,종합배치표!$B:$B,0),(MATCH(M5693,{"A","B","C","D","E"},0)-1)*3+2),INDEX(교과배치표!$C:$Q,MATCH(J5693,교과배치표!$B:$B,0),(MATCH(M5693,{"A","B","C","D","E"},0)-1)*3+2))),"")</f>
        <v/>
      </c>
      <c r="T5693" s="26" t="str">
        <f t="array" ref="T5693">IFERROR(IF(OR(J5693="",M5693="",F5693=""),"",IF(F5693="학생부종합",INDEX(종합배치표!$C:$Q,MATCH(J5693,종합배치표!$B:$B,0),(MATCH(M5693,{"A","B","C","D","E"},0)-1)*3+3),INDEX(교과배치표!$C:$Q,MATCH(J5693,교과배치표!$B:$B,0),(MATCH(M5693,{"A","B","C","D","E"},0)-1)*3+3))),"")</f>
        <v/>
      </c>
    </row>
    <row r="5694" spans="2:20" ht="14.25" customHeight="1">
      <c r="B5694" s="20">
        <v>6916</v>
      </c>
      <c r="C5694" s="22"/>
      <c r="D5694" s="22"/>
      <c r="E5694" s="22"/>
      <c r="F5694" s="21"/>
      <c r="G5694" s="22"/>
      <c r="H5694" s="22"/>
      <c r="I5694" s="22"/>
      <c r="J5694" s="23"/>
      <c r="K5694" s="24"/>
      <c r="M5694" s="42"/>
      <c r="N5694" s="43"/>
      <c r="P5694" s="27" t="str">
        <f t="shared" si="182"/>
        <v/>
      </c>
      <c r="R5694" s="26" t="str">
        <f t="array" ref="R5694">IFERROR(IF(OR(J5694="",M5694="",F5694=""),"",IF(F5694="학생부종합",INDEX(종합배치표!$C:$Q,MATCH(J5694,종합배치표!$B:$B,0),(MATCH(M5694,{"A","B","C","D","E"},0)-1)*3+1),INDEX(교과배치표!$C:$Q,MATCH(J5694,교과배치표!$B:$B,0),(MATCH(M5694,{"A","B","C","D","E"},0)-1)*3+1))),"")</f>
        <v/>
      </c>
      <c r="S5694" s="26" t="str">
        <f t="array" ref="S5694">IFERROR(IF(OR(J5694="",M5694="",F5694=""),"",IF(F5694="학생부종합",INDEX(종합배치표!$C:$Q,MATCH(J5694,종합배치표!$B:$B,0),(MATCH(M5694,{"A","B","C","D","E"},0)-1)*3+2),INDEX(교과배치표!$C:$Q,MATCH(J5694,교과배치표!$B:$B,0),(MATCH(M5694,{"A","B","C","D","E"},0)-1)*3+2))),"")</f>
        <v/>
      </c>
      <c r="T5694" s="26" t="str">
        <f t="array" ref="T5694">IFERROR(IF(OR(J5694="",M5694="",F5694=""),"",IF(F5694="학생부종합",INDEX(종합배치표!$C:$Q,MATCH(J5694,종합배치표!$B:$B,0),(MATCH(M5694,{"A","B","C","D","E"},0)-1)*3+3),INDEX(교과배치표!$C:$Q,MATCH(J5694,교과배치표!$B:$B,0),(MATCH(M5694,{"A","B","C","D","E"},0)-1)*3+3))),"")</f>
        <v/>
      </c>
    </row>
    <row r="5695" spans="2:20" ht="14.25" customHeight="1">
      <c r="B5695" s="20">
        <v>6917</v>
      </c>
      <c r="C5695" s="22"/>
      <c r="D5695" s="22"/>
      <c r="E5695" s="22"/>
      <c r="F5695" s="21"/>
      <c r="G5695" s="22"/>
      <c r="H5695" s="22"/>
      <c r="I5695" s="22"/>
      <c r="J5695" s="23"/>
      <c r="K5695" s="24"/>
      <c r="M5695" s="42"/>
      <c r="N5695" s="43"/>
      <c r="P5695" s="27" t="str">
        <f t="shared" si="182"/>
        <v/>
      </c>
      <c r="R5695" s="26" t="str">
        <f t="array" ref="R5695">IFERROR(IF(OR(J5695="",M5695="",F5695=""),"",IF(F5695="학생부종합",INDEX(종합배치표!$C:$Q,MATCH(J5695,종합배치표!$B:$B,0),(MATCH(M5695,{"A","B","C","D","E"},0)-1)*3+1),INDEX(교과배치표!$C:$Q,MATCH(J5695,교과배치표!$B:$B,0),(MATCH(M5695,{"A","B","C","D","E"},0)-1)*3+1))),"")</f>
        <v/>
      </c>
      <c r="S5695" s="26" t="str">
        <f t="array" ref="S5695">IFERROR(IF(OR(J5695="",M5695="",F5695=""),"",IF(F5695="학생부종합",INDEX(종합배치표!$C:$Q,MATCH(J5695,종합배치표!$B:$B,0),(MATCH(M5695,{"A","B","C","D","E"},0)-1)*3+2),INDEX(교과배치표!$C:$Q,MATCH(J5695,교과배치표!$B:$B,0),(MATCH(M5695,{"A","B","C","D","E"},0)-1)*3+2))),"")</f>
        <v/>
      </c>
      <c r="T5695" s="26" t="str">
        <f t="array" ref="T5695">IFERROR(IF(OR(J5695="",M5695="",F5695=""),"",IF(F5695="학생부종합",INDEX(종합배치표!$C:$Q,MATCH(J5695,종합배치표!$B:$B,0),(MATCH(M5695,{"A","B","C","D","E"},0)-1)*3+3),INDEX(교과배치표!$C:$Q,MATCH(J5695,교과배치표!$B:$B,0),(MATCH(M5695,{"A","B","C","D","E"},0)-1)*3+3))),"")</f>
        <v/>
      </c>
    </row>
    <row r="5696" spans="2:20" ht="14.25" customHeight="1">
      <c r="B5696" s="20">
        <v>6918</v>
      </c>
      <c r="C5696" s="22"/>
      <c r="D5696" s="22"/>
      <c r="E5696" s="22"/>
      <c r="F5696" s="21"/>
      <c r="G5696" s="22"/>
      <c r="H5696" s="22"/>
      <c r="I5696" s="22"/>
      <c r="J5696" s="23"/>
      <c r="K5696" s="24"/>
      <c r="M5696" s="42"/>
      <c r="N5696" s="43"/>
      <c r="P5696" s="27" t="str">
        <f t="shared" si="182"/>
        <v/>
      </c>
      <c r="R5696" s="26" t="str">
        <f t="array" ref="R5696">IFERROR(IF(OR(J5696="",M5696="",F5696=""),"",IF(F5696="학생부종합",INDEX(종합배치표!$C:$Q,MATCH(J5696,종합배치표!$B:$B,0),(MATCH(M5696,{"A","B","C","D","E"},0)-1)*3+1),INDEX(교과배치표!$C:$Q,MATCH(J5696,교과배치표!$B:$B,0),(MATCH(M5696,{"A","B","C","D","E"},0)-1)*3+1))),"")</f>
        <v/>
      </c>
      <c r="S5696" s="26" t="str">
        <f t="array" ref="S5696">IFERROR(IF(OR(J5696="",M5696="",F5696=""),"",IF(F5696="학생부종합",INDEX(종합배치표!$C:$Q,MATCH(J5696,종합배치표!$B:$B,0),(MATCH(M5696,{"A","B","C","D","E"},0)-1)*3+2),INDEX(교과배치표!$C:$Q,MATCH(J5696,교과배치표!$B:$B,0),(MATCH(M5696,{"A","B","C","D","E"},0)-1)*3+2))),"")</f>
        <v/>
      </c>
      <c r="T5696" s="26" t="str">
        <f t="array" ref="T5696">IFERROR(IF(OR(J5696="",M5696="",F5696=""),"",IF(F5696="학생부종합",INDEX(종합배치표!$C:$Q,MATCH(J5696,종합배치표!$B:$B,0),(MATCH(M5696,{"A","B","C","D","E"},0)-1)*3+3),INDEX(교과배치표!$C:$Q,MATCH(J5696,교과배치표!$B:$B,0),(MATCH(M5696,{"A","B","C","D","E"},0)-1)*3+3))),"")</f>
        <v/>
      </c>
    </row>
    <row r="5697" spans="2:20" ht="14.25" customHeight="1">
      <c r="B5697" s="20">
        <v>6919</v>
      </c>
      <c r="C5697" s="22"/>
      <c r="D5697" s="22"/>
      <c r="E5697" s="22"/>
      <c r="F5697" s="21"/>
      <c r="G5697" s="22"/>
      <c r="H5697" s="22"/>
      <c r="I5697" s="22"/>
      <c r="J5697" s="23"/>
      <c r="K5697" s="24"/>
      <c r="M5697" s="42"/>
      <c r="N5697" s="43"/>
      <c r="P5697" s="27" t="str">
        <f t="shared" si="182"/>
        <v/>
      </c>
      <c r="R5697" s="26" t="str">
        <f t="array" ref="R5697">IFERROR(IF(OR(J5697="",M5697="",F5697=""),"",IF(F5697="학생부종합",INDEX(종합배치표!$C:$Q,MATCH(J5697,종합배치표!$B:$B,0),(MATCH(M5697,{"A","B","C","D","E"},0)-1)*3+1),INDEX(교과배치표!$C:$Q,MATCH(J5697,교과배치표!$B:$B,0),(MATCH(M5697,{"A","B","C","D","E"},0)-1)*3+1))),"")</f>
        <v/>
      </c>
      <c r="S5697" s="26" t="str">
        <f t="array" ref="S5697">IFERROR(IF(OR(J5697="",M5697="",F5697=""),"",IF(F5697="학생부종합",INDEX(종합배치표!$C:$Q,MATCH(J5697,종합배치표!$B:$B,0),(MATCH(M5697,{"A","B","C","D","E"},0)-1)*3+2),INDEX(교과배치표!$C:$Q,MATCH(J5697,교과배치표!$B:$B,0),(MATCH(M5697,{"A","B","C","D","E"},0)-1)*3+2))),"")</f>
        <v/>
      </c>
      <c r="T5697" s="26" t="str">
        <f t="array" ref="T5697">IFERROR(IF(OR(J5697="",M5697="",F5697=""),"",IF(F5697="학생부종합",INDEX(종합배치표!$C:$Q,MATCH(J5697,종합배치표!$B:$B,0),(MATCH(M5697,{"A","B","C","D","E"},0)-1)*3+3),INDEX(교과배치표!$C:$Q,MATCH(J5697,교과배치표!$B:$B,0),(MATCH(M5697,{"A","B","C","D","E"},0)-1)*3+3))),"")</f>
        <v/>
      </c>
    </row>
    <row r="5698" spans="2:20" ht="14.25" customHeight="1">
      <c r="B5698" s="20">
        <v>6920</v>
      </c>
      <c r="C5698" s="22"/>
      <c r="D5698" s="22"/>
      <c r="E5698" s="22"/>
      <c r="F5698" s="21"/>
      <c r="G5698" s="22"/>
      <c r="H5698" s="22"/>
      <c r="I5698" s="22"/>
      <c r="J5698" s="23"/>
      <c r="K5698" s="24"/>
      <c r="M5698" s="42"/>
      <c r="N5698" s="43"/>
      <c r="P5698" s="27" t="str">
        <f t="shared" si="182"/>
        <v/>
      </c>
      <c r="R5698" s="26" t="str">
        <f t="array" ref="R5698">IFERROR(IF(OR(J5698="",M5698="",F5698=""),"",IF(F5698="학생부종합",INDEX(종합배치표!$C:$Q,MATCH(J5698,종합배치표!$B:$B,0),(MATCH(M5698,{"A","B","C","D","E"},0)-1)*3+1),INDEX(교과배치표!$C:$Q,MATCH(J5698,교과배치표!$B:$B,0),(MATCH(M5698,{"A","B","C","D","E"},0)-1)*3+1))),"")</f>
        <v/>
      </c>
      <c r="S5698" s="26" t="str">
        <f t="array" ref="S5698">IFERROR(IF(OR(J5698="",M5698="",F5698=""),"",IF(F5698="학생부종합",INDEX(종합배치표!$C:$Q,MATCH(J5698,종합배치표!$B:$B,0),(MATCH(M5698,{"A","B","C","D","E"},0)-1)*3+2),INDEX(교과배치표!$C:$Q,MATCH(J5698,교과배치표!$B:$B,0),(MATCH(M5698,{"A","B","C","D","E"},0)-1)*3+2))),"")</f>
        <v/>
      </c>
      <c r="T5698" s="26" t="str">
        <f t="array" ref="T5698">IFERROR(IF(OR(J5698="",M5698="",F5698=""),"",IF(F5698="학생부종합",INDEX(종합배치표!$C:$Q,MATCH(J5698,종합배치표!$B:$B,0),(MATCH(M5698,{"A","B","C","D","E"},0)-1)*3+3),INDEX(교과배치표!$C:$Q,MATCH(J5698,교과배치표!$B:$B,0),(MATCH(M5698,{"A","B","C","D","E"},0)-1)*3+3))),"")</f>
        <v/>
      </c>
    </row>
    <row r="5699" spans="2:20" ht="14.25" customHeight="1">
      <c r="B5699" s="20">
        <v>6921</v>
      </c>
      <c r="C5699" s="22"/>
      <c r="D5699" s="22"/>
      <c r="E5699" s="22"/>
      <c r="F5699" s="21"/>
      <c r="G5699" s="22"/>
      <c r="H5699" s="22"/>
      <c r="I5699" s="22"/>
      <c r="J5699" s="23"/>
      <c r="K5699" s="24"/>
      <c r="M5699" s="42"/>
      <c r="N5699" s="43"/>
      <c r="P5699" s="27" t="str">
        <f t="shared" si="182"/>
        <v/>
      </c>
      <c r="R5699" s="26" t="str">
        <f t="array" ref="R5699">IFERROR(IF(OR(J5699="",M5699="",F5699=""),"",IF(F5699="학생부종합",INDEX(종합배치표!$C:$Q,MATCH(J5699,종합배치표!$B:$B,0),(MATCH(M5699,{"A","B","C","D","E"},0)-1)*3+1),INDEX(교과배치표!$C:$Q,MATCH(J5699,교과배치표!$B:$B,0),(MATCH(M5699,{"A","B","C","D","E"},0)-1)*3+1))),"")</f>
        <v/>
      </c>
      <c r="S5699" s="26" t="str">
        <f t="array" ref="S5699">IFERROR(IF(OR(J5699="",M5699="",F5699=""),"",IF(F5699="학생부종합",INDEX(종합배치표!$C:$Q,MATCH(J5699,종합배치표!$B:$B,0),(MATCH(M5699,{"A","B","C","D","E"},0)-1)*3+2),INDEX(교과배치표!$C:$Q,MATCH(J5699,교과배치표!$B:$B,0),(MATCH(M5699,{"A","B","C","D","E"},0)-1)*3+2))),"")</f>
        <v/>
      </c>
      <c r="T5699" s="26" t="str">
        <f t="array" ref="T5699">IFERROR(IF(OR(J5699="",M5699="",F5699=""),"",IF(F5699="학생부종합",INDEX(종합배치표!$C:$Q,MATCH(J5699,종합배치표!$B:$B,0),(MATCH(M5699,{"A","B","C","D","E"},0)-1)*3+3),INDEX(교과배치표!$C:$Q,MATCH(J5699,교과배치표!$B:$B,0),(MATCH(M5699,{"A","B","C","D","E"},0)-1)*3+3))),"")</f>
        <v/>
      </c>
    </row>
    <row r="5700" spans="2:20" ht="14.25" customHeight="1">
      <c r="B5700" s="20">
        <v>6922</v>
      </c>
      <c r="C5700" s="22"/>
      <c r="D5700" s="22"/>
      <c r="E5700" s="22"/>
      <c r="F5700" s="21"/>
      <c r="G5700" s="22"/>
      <c r="H5700" s="22"/>
      <c r="I5700" s="22"/>
      <c r="J5700" s="23"/>
      <c r="K5700" s="24"/>
      <c r="M5700" s="42"/>
      <c r="N5700" s="43"/>
      <c r="P5700" s="27" t="str">
        <f t="shared" si="182"/>
        <v/>
      </c>
      <c r="R5700" s="26" t="str">
        <f t="array" ref="R5700">IFERROR(IF(OR(J5700="",M5700="",F5700=""),"",IF(F5700="학생부종합",INDEX(종합배치표!$C:$Q,MATCH(J5700,종합배치표!$B:$B,0),(MATCH(M5700,{"A","B","C","D","E"},0)-1)*3+1),INDEX(교과배치표!$C:$Q,MATCH(J5700,교과배치표!$B:$B,0),(MATCH(M5700,{"A","B","C","D","E"},0)-1)*3+1))),"")</f>
        <v/>
      </c>
      <c r="S5700" s="26" t="str">
        <f t="array" ref="S5700">IFERROR(IF(OR(J5700="",M5700="",F5700=""),"",IF(F5700="학생부종합",INDEX(종합배치표!$C:$Q,MATCH(J5700,종합배치표!$B:$B,0),(MATCH(M5700,{"A","B","C","D","E"},0)-1)*3+2),INDEX(교과배치표!$C:$Q,MATCH(J5700,교과배치표!$B:$B,0),(MATCH(M5700,{"A","B","C","D","E"},0)-1)*3+2))),"")</f>
        <v/>
      </c>
      <c r="T5700" s="26" t="str">
        <f t="array" ref="T5700">IFERROR(IF(OR(J5700="",M5700="",F5700=""),"",IF(F5700="학생부종합",INDEX(종합배치표!$C:$Q,MATCH(J5700,종합배치표!$B:$B,0),(MATCH(M5700,{"A","B","C","D","E"},0)-1)*3+3),INDEX(교과배치표!$C:$Q,MATCH(J5700,교과배치표!$B:$B,0),(MATCH(M5700,{"A","B","C","D","E"},0)-1)*3+3))),"")</f>
        <v/>
      </c>
    </row>
    <row r="5701" spans="2:20" ht="14.25" customHeight="1">
      <c r="B5701" s="20">
        <v>6923</v>
      </c>
      <c r="C5701" s="22"/>
      <c r="D5701" s="22"/>
      <c r="E5701" s="22"/>
      <c r="F5701" s="21"/>
      <c r="G5701" s="22"/>
      <c r="H5701" s="22"/>
      <c r="I5701" s="22"/>
      <c r="J5701" s="23"/>
      <c r="K5701" s="24"/>
      <c r="M5701" s="42"/>
      <c r="N5701" s="43"/>
      <c r="P5701" s="27" t="str">
        <f t="shared" ref="P5701:P5764" si="183">IF(OR(J5701="",N5701="",M5701=""),"",IF(N5701&lt;=T5701,"안정",IF(N5701&lt;=S5701,"적정",IF(N5701&lt;=R5701,"소신","상향"))))</f>
        <v/>
      </c>
      <c r="R5701" s="26" t="str">
        <f t="array" ref="R5701">IFERROR(IF(OR(J5701="",M5701="",F5701=""),"",IF(F5701="학생부종합",INDEX(종합배치표!$C:$Q,MATCH(J5701,종합배치표!$B:$B,0),(MATCH(M5701,{"A","B","C","D","E"},0)-1)*3+1),INDEX(교과배치표!$C:$Q,MATCH(J5701,교과배치표!$B:$B,0),(MATCH(M5701,{"A","B","C","D","E"},0)-1)*3+1))),"")</f>
        <v/>
      </c>
      <c r="S5701" s="26" t="str">
        <f t="array" ref="S5701">IFERROR(IF(OR(J5701="",M5701="",F5701=""),"",IF(F5701="학생부종합",INDEX(종합배치표!$C:$Q,MATCH(J5701,종합배치표!$B:$B,0),(MATCH(M5701,{"A","B","C","D","E"},0)-1)*3+2),INDEX(교과배치표!$C:$Q,MATCH(J5701,교과배치표!$B:$B,0),(MATCH(M5701,{"A","B","C","D","E"},0)-1)*3+2))),"")</f>
        <v/>
      </c>
      <c r="T5701" s="26" t="str">
        <f t="array" ref="T5701">IFERROR(IF(OR(J5701="",M5701="",F5701=""),"",IF(F5701="학생부종합",INDEX(종합배치표!$C:$Q,MATCH(J5701,종합배치표!$B:$B,0),(MATCH(M5701,{"A","B","C","D","E"},0)-1)*3+3),INDEX(교과배치표!$C:$Q,MATCH(J5701,교과배치표!$B:$B,0),(MATCH(M5701,{"A","B","C","D","E"},0)-1)*3+3))),"")</f>
        <v/>
      </c>
    </row>
    <row r="5702" spans="2:20" ht="14.25" customHeight="1">
      <c r="B5702" s="20">
        <v>6924</v>
      </c>
      <c r="C5702" s="22"/>
      <c r="D5702" s="22"/>
      <c r="E5702" s="22"/>
      <c r="F5702" s="21"/>
      <c r="G5702" s="22"/>
      <c r="H5702" s="22"/>
      <c r="I5702" s="22"/>
      <c r="J5702" s="23"/>
      <c r="K5702" s="24"/>
      <c r="M5702" s="42"/>
      <c r="N5702" s="43"/>
      <c r="P5702" s="27" t="str">
        <f t="shared" si="183"/>
        <v/>
      </c>
      <c r="R5702" s="26" t="str">
        <f t="array" ref="R5702">IFERROR(IF(OR(J5702="",M5702="",F5702=""),"",IF(F5702="학생부종합",INDEX(종합배치표!$C:$Q,MATCH(J5702,종합배치표!$B:$B,0),(MATCH(M5702,{"A","B","C","D","E"},0)-1)*3+1),INDEX(교과배치표!$C:$Q,MATCH(J5702,교과배치표!$B:$B,0),(MATCH(M5702,{"A","B","C","D","E"},0)-1)*3+1))),"")</f>
        <v/>
      </c>
      <c r="S5702" s="26" t="str">
        <f t="array" ref="S5702">IFERROR(IF(OR(J5702="",M5702="",F5702=""),"",IF(F5702="학생부종합",INDEX(종합배치표!$C:$Q,MATCH(J5702,종합배치표!$B:$B,0),(MATCH(M5702,{"A","B","C","D","E"},0)-1)*3+2),INDEX(교과배치표!$C:$Q,MATCH(J5702,교과배치표!$B:$B,0),(MATCH(M5702,{"A","B","C","D","E"},0)-1)*3+2))),"")</f>
        <v/>
      </c>
      <c r="T5702" s="26" t="str">
        <f t="array" ref="T5702">IFERROR(IF(OR(J5702="",M5702="",F5702=""),"",IF(F5702="학생부종합",INDEX(종합배치표!$C:$Q,MATCH(J5702,종합배치표!$B:$B,0),(MATCH(M5702,{"A","B","C","D","E"},0)-1)*3+3),INDEX(교과배치표!$C:$Q,MATCH(J5702,교과배치표!$B:$B,0),(MATCH(M5702,{"A","B","C","D","E"},0)-1)*3+3))),"")</f>
        <v/>
      </c>
    </row>
    <row r="5703" spans="2:20" ht="14.25" customHeight="1">
      <c r="B5703" s="20">
        <v>6925</v>
      </c>
      <c r="C5703" s="22"/>
      <c r="D5703" s="22"/>
      <c r="E5703" s="22"/>
      <c r="F5703" s="21"/>
      <c r="G5703" s="22"/>
      <c r="H5703" s="22"/>
      <c r="I5703" s="22"/>
      <c r="J5703" s="23"/>
      <c r="K5703" s="24"/>
      <c r="M5703" s="42"/>
      <c r="N5703" s="43"/>
      <c r="P5703" s="27" t="str">
        <f t="shared" si="183"/>
        <v/>
      </c>
      <c r="R5703" s="26" t="str">
        <f t="array" ref="R5703">IFERROR(IF(OR(J5703="",M5703="",F5703=""),"",IF(F5703="학생부종합",INDEX(종합배치표!$C:$Q,MATCH(J5703,종합배치표!$B:$B,0),(MATCH(M5703,{"A","B","C","D","E"},0)-1)*3+1),INDEX(교과배치표!$C:$Q,MATCH(J5703,교과배치표!$B:$B,0),(MATCH(M5703,{"A","B","C","D","E"},0)-1)*3+1))),"")</f>
        <v/>
      </c>
      <c r="S5703" s="26" t="str">
        <f t="array" ref="S5703">IFERROR(IF(OR(J5703="",M5703="",F5703=""),"",IF(F5703="학생부종합",INDEX(종합배치표!$C:$Q,MATCH(J5703,종합배치표!$B:$B,0),(MATCH(M5703,{"A","B","C","D","E"},0)-1)*3+2),INDEX(교과배치표!$C:$Q,MATCH(J5703,교과배치표!$B:$B,0),(MATCH(M5703,{"A","B","C","D","E"},0)-1)*3+2))),"")</f>
        <v/>
      </c>
      <c r="T5703" s="26" t="str">
        <f t="array" ref="T5703">IFERROR(IF(OR(J5703="",M5703="",F5703=""),"",IF(F5703="학생부종합",INDEX(종합배치표!$C:$Q,MATCH(J5703,종합배치표!$B:$B,0),(MATCH(M5703,{"A","B","C","D","E"},0)-1)*3+3),INDEX(교과배치표!$C:$Q,MATCH(J5703,교과배치표!$B:$B,0),(MATCH(M5703,{"A","B","C","D","E"},0)-1)*3+3))),"")</f>
        <v/>
      </c>
    </row>
    <row r="5704" spans="2:20" ht="14.25" customHeight="1">
      <c r="B5704" s="20">
        <v>6926</v>
      </c>
      <c r="C5704" s="22"/>
      <c r="D5704" s="22"/>
      <c r="E5704" s="22"/>
      <c r="F5704" s="21"/>
      <c r="G5704" s="22"/>
      <c r="H5704" s="22"/>
      <c r="I5704" s="22"/>
      <c r="J5704" s="23"/>
      <c r="K5704" s="24"/>
      <c r="M5704" s="42"/>
      <c r="N5704" s="43"/>
      <c r="P5704" s="27" t="str">
        <f t="shared" si="183"/>
        <v/>
      </c>
      <c r="R5704" s="26" t="str">
        <f t="array" ref="R5704">IFERROR(IF(OR(J5704="",M5704="",F5704=""),"",IF(F5704="학생부종합",INDEX(종합배치표!$C:$Q,MATCH(J5704,종합배치표!$B:$B,0),(MATCH(M5704,{"A","B","C","D","E"},0)-1)*3+1),INDEX(교과배치표!$C:$Q,MATCH(J5704,교과배치표!$B:$B,0),(MATCH(M5704,{"A","B","C","D","E"},0)-1)*3+1))),"")</f>
        <v/>
      </c>
      <c r="S5704" s="26" t="str">
        <f t="array" ref="S5704">IFERROR(IF(OR(J5704="",M5704="",F5704=""),"",IF(F5704="학생부종합",INDEX(종합배치표!$C:$Q,MATCH(J5704,종합배치표!$B:$B,0),(MATCH(M5704,{"A","B","C","D","E"},0)-1)*3+2),INDEX(교과배치표!$C:$Q,MATCH(J5704,교과배치표!$B:$B,0),(MATCH(M5704,{"A","B","C","D","E"},0)-1)*3+2))),"")</f>
        <v/>
      </c>
      <c r="T5704" s="26" t="str">
        <f t="array" ref="T5704">IFERROR(IF(OR(J5704="",M5704="",F5704=""),"",IF(F5704="학생부종합",INDEX(종합배치표!$C:$Q,MATCH(J5704,종합배치표!$B:$B,0),(MATCH(M5704,{"A","B","C","D","E"},0)-1)*3+3),INDEX(교과배치표!$C:$Q,MATCH(J5704,교과배치표!$B:$B,0),(MATCH(M5704,{"A","B","C","D","E"},0)-1)*3+3))),"")</f>
        <v/>
      </c>
    </row>
    <row r="5705" spans="2:20" ht="14.25" customHeight="1">
      <c r="B5705" s="20">
        <v>6927</v>
      </c>
      <c r="C5705" s="22"/>
      <c r="D5705" s="22"/>
      <c r="E5705" s="22"/>
      <c r="F5705" s="21"/>
      <c r="G5705" s="22"/>
      <c r="H5705" s="22"/>
      <c r="I5705" s="22"/>
      <c r="J5705" s="23"/>
      <c r="K5705" s="24"/>
      <c r="M5705" s="42"/>
      <c r="N5705" s="43"/>
      <c r="P5705" s="27" t="str">
        <f t="shared" si="183"/>
        <v/>
      </c>
      <c r="R5705" s="26" t="str">
        <f t="array" ref="R5705">IFERROR(IF(OR(J5705="",M5705="",F5705=""),"",IF(F5705="학생부종합",INDEX(종합배치표!$C:$Q,MATCH(J5705,종합배치표!$B:$B,0),(MATCH(M5705,{"A","B","C","D","E"},0)-1)*3+1),INDEX(교과배치표!$C:$Q,MATCH(J5705,교과배치표!$B:$B,0),(MATCH(M5705,{"A","B","C","D","E"},0)-1)*3+1))),"")</f>
        <v/>
      </c>
      <c r="S5705" s="26" t="str">
        <f t="array" ref="S5705">IFERROR(IF(OR(J5705="",M5705="",F5705=""),"",IF(F5705="학생부종합",INDEX(종합배치표!$C:$Q,MATCH(J5705,종합배치표!$B:$B,0),(MATCH(M5705,{"A","B","C","D","E"},0)-1)*3+2),INDEX(교과배치표!$C:$Q,MATCH(J5705,교과배치표!$B:$B,0),(MATCH(M5705,{"A","B","C","D","E"},0)-1)*3+2))),"")</f>
        <v/>
      </c>
      <c r="T5705" s="26" t="str">
        <f t="array" ref="T5705">IFERROR(IF(OR(J5705="",M5705="",F5705=""),"",IF(F5705="학생부종합",INDEX(종합배치표!$C:$Q,MATCH(J5705,종합배치표!$B:$B,0),(MATCH(M5705,{"A","B","C","D","E"},0)-1)*3+3),INDEX(교과배치표!$C:$Q,MATCH(J5705,교과배치표!$B:$B,0),(MATCH(M5705,{"A","B","C","D","E"},0)-1)*3+3))),"")</f>
        <v/>
      </c>
    </row>
    <row r="5706" spans="2:20" ht="14.25" customHeight="1">
      <c r="B5706" s="20">
        <v>6928</v>
      </c>
      <c r="C5706" s="22"/>
      <c r="D5706" s="22"/>
      <c r="E5706" s="22"/>
      <c r="F5706" s="21"/>
      <c r="G5706" s="22"/>
      <c r="H5706" s="22"/>
      <c r="I5706" s="22"/>
      <c r="J5706" s="23"/>
      <c r="K5706" s="24"/>
      <c r="M5706" s="42"/>
      <c r="N5706" s="43"/>
      <c r="P5706" s="27" t="str">
        <f t="shared" si="183"/>
        <v/>
      </c>
      <c r="R5706" s="26" t="str">
        <f t="array" ref="R5706">IFERROR(IF(OR(J5706="",M5706="",F5706=""),"",IF(F5706="학생부종합",INDEX(종합배치표!$C:$Q,MATCH(J5706,종합배치표!$B:$B,0),(MATCH(M5706,{"A","B","C","D","E"},0)-1)*3+1),INDEX(교과배치표!$C:$Q,MATCH(J5706,교과배치표!$B:$B,0),(MATCH(M5706,{"A","B","C","D","E"},0)-1)*3+1))),"")</f>
        <v/>
      </c>
      <c r="S5706" s="26" t="str">
        <f t="array" ref="S5706">IFERROR(IF(OR(J5706="",M5706="",F5706=""),"",IF(F5706="학생부종합",INDEX(종합배치표!$C:$Q,MATCH(J5706,종합배치표!$B:$B,0),(MATCH(M5706,{"A","B","C","D","E"},0)-1)*3+2),INDEX(교과배치표!$C:$Q,MATCH(J5706,교과배치표!$B:$B,0),(MATCH(M5706,{"A","B","C","D","E"},0)-1)*3+2))),"")</f>
        <v/>
      </c>
      <c r="T5706" s="26" t="str">
        <f t="array" ref="T5706">IFERROR(IF(OR(J5706="",M5706="",F5706=""),"",IF(F5706="학생부종합",INDEX(종합배치표!$C:$Q,MATCH(J5706,종합배치표!$B:$B,0),(MATCH(M5706,{"A","B","C","D","E"},0)-1)*3+3),INDEX(교과배치표!$C:$Q,MATCH(J5706,교과배치표!$B:$B,0),(MATCH(M5706,{"A","B","C","D","E"},0)-1)*3+3))),"")</f>
        <v/>
      </c>
    </row>
    <row r="5707" spans="2:20" ht="14.25" customHeight="1">
      <c r="B5707" s="20">
        <v>6929</v>
      </c>
      <c r="C5707" s="22"/>
      <c r="D5707" s="22"/>
      <c r="E5707" s="22"/>
      <c r="F5707" s="21"/>
      <c r="G5707" s="22"/>
      <c r="H5707" s="22"/>
      <c r="I5707" s="22"/>
      <c r="J5707" s="23"/>
      <c r="K5707" s="24"/>
      <c r="M5707" s="42"/>
      <c r="N5707" s="43"/>
      <c r="P5707" s="27" t="str">
        <f t="shared" si="183"/>
        <v/>
      </c>
      <c r="R5707" s="26" t="str">
        <f t="array" ref="R5707">IFERROR(IF(OR(J5707="",M5707="",F5707=""),"",IF(F5707="학생부종합",INDEX(종합배치표!$C:$Q,MATCH(J5707,종합배치표!$B:$B,0),(MATCH(M5707,{"A","B","C","D","E"},0)-1)*3+1),INDEX(교과배치표!$C:$Q,MATCH(J5707,교과배치표!$B:$B,0),(MATCH(M5707,{"A","B","C","D","E"},0)-1)*3+1))),"")</f>
        <v/>
      </c>
      <c r="S5707" s="26" t="str">
        <f t="array" ref="S5707">IFERROR(IF(OR(J5707="",M5707="",F5707=""),"",IF(F5707="학생부종합",INDEX(종합배치표!$C:$Q,MATCH(J5707,종합배치표!$B:$B,0),(MATCH(M5707,{"A","B","C","D","E"},0)-1)*3+2),INDEX(교과배치표!$C:$Q,MATCH(J5707,교과배치표!$B:$B,0),(MATCH(M5707,{"A","B","C","D","E"},0)-1)*3+2))),"")</f>
        <v/>
      </c>
      <c r="T5707" s="26" t="str">
        <f t="array" ref="T5707">IFERROR(IF(OR(J5707="",M5707="",F5707=""),"",IF(F5707="학생부종합",INDEX(종합배치표!$C:$Q,MATCH(J5707,종합배치표!$B:$B,0),(MATCH(M5707,{"A","B","C","D","E"},0)-1)*3+3),INDEX(교과배치표!$C:$Q,MATCH(J5707,교과배치표!$B:$B,0),(MATCH(M5707,{"A","B","C","D","E"},0)-1)*3+3))),"")</f>
        <v/>
      </c>
    </row>
    <row r="5708" spans="2:20" ht="14.25" customHeight="1">
      <c r="B5708" s="20">
        <v>6930</v>
      </c>
      <c r="C5708" s="22"/>
      <c r="D5708" s="22"/>
      <c r="E5708" s="22"/>
      <c r="F5708" s="21"/>
      <c r="G5708" s="22"/>
      <c r="H5708" s="22"/>
      <c r="I5708" s="22"/>
      <c r="J5708" s="23"/>
      <c r="K5708" s="24"/>
      <c r="M5708" s="42"/>
      <c r="N5708" s="43"/>
      <c r="P5708" s="27" t="str">
        <f t="shared" si="183"/>
        <v/>
      </c>
      <c r="R5708" s="26" t="str">
        <f t="array" ref="R5708">IFERROR(IF(OR(J5708="",M5708="",F5708=""),"",IF(F5708="학생부종합",INDEX(종합배치표!$C:$Q,MATCH(J5708,종합배치표!$B:$B,0),(MATCH(M5708,{"A","B","C","D","E"},0)-1)*3+1),INDEX(교과배치표!$C:$Q,MATCH(J5708,교과배치표!$B:$B,0),(MATCH(M5708,{"A","B","C","D","E"},0)-1)*3+1))),"")</f>
        <v/>
      </c>
      <c r="S5708" s="26" t="str">
        <f t="array" ref="S5708">IFERROR(IF(OR(J5708="",M5708="",F5708=""),"",IF(F5708="학생부종합",INDEX(종합배치표!$C:$Q,MATCH(J5708,종합배치표!$B:$B,0),(MATCH(M5708,{"A","B","C","D","E"},0)-1)*3+2),INDEX(교과배치표!$C:$Q,MATCH(J5708,교과배치표!$B:$B,0),(MATCH(M5708,{"A","B","C","D","E"},0)-1)*3+2))),"")</f>
        <v/>
      </c>
      <c r="T5708" s="26" t="str">
        <f t="array" ref="T5708">IFERROR(IF(OR(J5708="",M5708="",F5708=""),"",IF(F5708="학생부종합",INDEX(종합배치표!$C:$Q,MATCH(J5708,종합배치표!$B:$B,0),(MATCH(M5708,{"A","B","C","D","E"},0)-1)*3+3),INDEX(교과배치표!$C:$Q,MATCH(J5708,교과배치표!$B:$B,0),(MATCH(M5708,{"A","B","C","D","E"},0)-1)*3+3))),"")</f>
        <v/>
      </c>
    </row>
    <row r="5709" spans="2:20" ht="14.25" customHeight="1">
      <c r="B5709" s="20">
        <v>6931</v>
      </c>
      <c r="C5709" s="22"/>
      <c r="D5709" s="22"/>
      <c r="E5709" s="22"/>
      <c r="F5709" s="21"/>
      <c r="G5709" s="22"/>
      <c r="H5709" s="22"/>
      <c r="I5709" s="22"/>
      <c r="J5709" s="23"/>
      <c r="K5709" s="24"/>
      <c r="M5709" s="42"/>
      <c r="N5709" s="43"/>
      <c r="P5709" s="27" t="str">
        <f t="shared" si="183"/>
        <v/>
      </c>
      <c r="R5709" s="26" t="str">
        <f t="array" ref="R5709">IFERROR(IF(OR(J5709="",M5709="",F5709=""),"",IF(F5709="학생부종합",INDEX(종합배치표!$C:$Q,MATCH(J5709,종합배치표!$B:$B,0),(MATCH(M5709,{"A","B","C","D","E"},0)-1)*3+1),INDEX(교과배치표!$C:$Q,MATCH(J5709,교과배치표!$B:$B,0),(MATCH(M5709,{"A","B","C","D","E"},0)-1)*3+1))),"")</f>
        <v/>
      </c>
      <c r="S5709" s="26" t="str">
        <f t="array" ref="S5709">IFERROR(IF(OR(J5709="",M5709="",F5709=""),"",IF(F5709="학생부종합",INDEX(종합배치표!$C:$Q,MATCH(J5709,종합배치표!$B:$B,0),(MATCH(M5709,{"A","B","C","D","E"},0)-1)*3+2),INDEX(교과배치표!$C:$Q,MATCH(J5709,교과배치표!$B:$B,0),(MATCH(M5709,{"A","B","C","D","E"},0)-1)*3+2))),"")</f>
        <v/>
      </c>
      <c r="T5709" s="26" t="str">
        <f t="array" ref="T5709">IFERROR(IF(OR(J5709="",M5709="",F5709=""),"",IF(F5709="학생부종합",INDEX(종합배치표!$C:$Q,MATCH(J5709,종합배치표!$B:$B,0),(MATCH(M5709,{"A","B","C","D","E"},0)-1)*3+3),INDEX(교과배치표!$C:$Q,MATCH(J5709,교과배치표!$B:$B,0),(MATCH(M5709,{"A","B","C","D","E"},0)-1)*3+3))),"")</f>
        <v/>
      </c>
    </row>
    <row r="5710" spans="2:20" ht="14.25" customHeight="1">
      <c r="B5710" s="20">
        <v>6932</v>
      </c>
      <c r="C5710" s="22"/>
      <c r="D5710" s="22"/>
      <c r="E5710" s="22"/>
      <c r="F5710" s="21"/>
      <c r="G5710" s="22"/>
      <c r="H5710" s="22"/>
      <c r="I5710" s="22"/>
      <c r="J5710" s="23"/>
      <c r="K5710" s="24"/>
      <c r="M5710" s="42"/>
      <c r="N5710" s="43"/>
      <c r="P5710" s="27" t="str">
        <f t="shared" si="183"/>
        <v/>
      </c>
      <c r="R5710" s="26" t="str">
        <f t="array" ref="R5710">IFERROR(IF(OR(J5710="",M5710="",F5710=""),"",IF(F5710="학생부종합",INDEX(종합배치표!$C:$Q,MATCH(J5710,종합배치표!$B:$B,0),(MATCH(M5710,{"A","B","C","D","E"},0)-1)*3+1),INDEX(교과배치표!$C:$Q,MATCH(J5710,교과배치표!$B:$B,0),(MATCH(M5710,{"A","B","C","D","E"},0)-1)*3+1))),"")</f>
        <v/>
      </c>
      <c r="S5710" s="26" t="str">
        <f t="array" ref="S5710">IFERROR(IF(OR(J5710="",M5710="",F5710=""),"",IF(F5710="학생부종합",INDEX(종합배치표!$C:$Q,MATCH(J5710,종합배치표!$B:$B,0),(MATCH(M5710,{"A","B","C","D","E"},0)-1)*3+2),INDEX(교과배치표!$C:$Q,MATCH(J5710,교과배치표!$B:$B,0),(MATCH(M5710,{"A","B","C","D","E"},0)-1)*3+2))),"")</f>
        <v/>
      </c>
      <c r="T5710" s="26" t="str">
        <f t="array" ref="T5710">IFERROR(IF(OR(J5710="",M5710="",F5710=""),"",IF(F5710="학생부종합",INDEX(종합배치표!$C:$Q,MATCH(J5710,종합배치표!$B:$B,0),(MATCH(M5710,{"A","B","C","D","E"},0)-1)*3+3),INDEX(교과배치표!$C:$Q,MATCH(J5710,교과배치표!$B:$B,0),(MATCH(M5710,{"A","B","C","D","E"},0)-1)*3+3))),"")</f>
        <v/>
      </c>
    </row>
    <row r="5711" spans="2:20" ht="14.25" customHeight="1">
      <c r="B5711" s="20">
        <v>6933</v>
      </c>
      <c r="C5711" s="22"/>
      <c r="D5711" s="22"/>
      <c r="E5711" s="22"/>
      <c r="F5711" s="21"/>
      <c r="G5711" s="22"/>
      <c r="H5711" s="22"/>
      <c r="I5711" s="22"/>
      <c r="J5711" s="23"/>
      <c r="K5711" s="24"/>
      <c r="M5711" s="42"/>
      <c r="N5711" s="43"/>
      <c r="P5711" s="27" t="str">
        <f t="shared" si="183"/>
        <v/>
      </c>
      <c r="R5711" s="26" t="str">
        <f t="array" ref="R5711">IFERROR(IF(OR(J5711="",M5711="",F5711=""),"",IF(F5711="학생부종합",INDEX(종합배치표!$C:$Q,MATCH(J5711,종합배치표!$B:$B,0),(MATCH(M5711,{"A","B","C","D","E"},0)-1)*3+1),INDEX(교과배치표!$C:$Q,MATCH(J5711,교과배치표!$B:$B,0),(MATCH(M5711,{"A","B","C","D","E"},0)-1)*3+1))),"")</f>
        <v/>
      </c>
      <c r="S5711" s="26" t="str">
        <f t="array" ref="S5711">IFERROR(IF(OR(J5711="",M5711="",F5711=""),"",IF(F5711="학생부종합",INDEX(종합배치표!$C:$Q,MATCH(J5711,종합배치표!$B:$B,0),(MATCH(M5711,{"A","B","C","D","E"},0)-1)*3+2),INDEX(교과배치표!$C:$Q,MATCH(J5711,교과배치표!$B:$B,0),(MATCH(M5711,{"A","B","C","D","E"},0)-1)*3+2))),"")</f>
        <v/>
      </c>
      <c r="T5711" s="26" t="str">
        <f t="array" ref="T5711">IFERROR(IF(OR(J5711="",M5711="",F5711=""),"",IF(F5711="학생부종합",INDEX(종합배치표!$C:$Q,MATCH(J5711,종합배치표!$B:$B,0),(MATCH(M5711,{"A","B","C","D","E"},0)-1)*3+3),INDEX(교과배치표!$C:$Q,MATCH(J5711,교과배치표!$B:$B,0),(MATCH(M5711,{"A","B","C","D","E"},0)-1)*3+3))),"")</f>
        <v/>
      </c>
    </row>
    <row r="5712" spans="2:20" ht="14.25" customHeight="1">
      <c r="B5712" s="20">
        <v>6934</v>
      </c>
      <c r="C5712" s="22"/>
      <c r="D5712" s="22"/>
      <c r="E5712" s="22"/>
      <c r="F5712" s="21"/>
      <c r="G5712" s="22"/>
      <c r="H5712" s="22"/>
      <c r="I5712" s="22"/>
      <c r="J5712" s="23"/>
      <c r="K5712" s="24"/>
      <c r="M5712" s="42"/>
      <c r="N5712" s="43"/>
      <c r="P5712" s="27" t="str">
        <f t="shared" si="183"/>
        <v/>
      </c>
      <c r="R5712" s="26" t="str">
        <f t="array" ref="R5712">IFERROR(IF(OR(J5712="",M5712="",F5712=""),"",IF(F5712="학생부종합",INDEX(종합배치표!$C:$Q,MATCH(J5712,종합배치표!$B:$B,0),(MATCH(M5712,{"A","B","C","D","E"},0)-1)*3+1),INDEX(교과배치표!$C:$Q,MATCH(J5712,교과배치표!$B:$B,0),(MATCH(M5712,{"A","B","C","D","E"},0)-1)*3+1))),"")</f>
        <v/>
      </c>
      <c r="S5712" s="26" t="str">
        <f t="array" ref="S5712">IFERROR(IF(OR(J5712="",M5712="",F5712=""),"",IF(F5712="학생부종합",INDEX(종합배치표!$C:$Q,MATCH(J5712,종합배치표!$B:$B,0),(MATCH(M5712,{"A","B","C","D","E"},0)-1)*3+2),INDEX(교과배치표!$C:$Q,MATCH(J5712,교과배치표!$B:$B,0),(MATCH(M5712,{"A","B","C","D","E"},0)-1)*3+2))),"")</f>
        <v/>
      </c>
      <c r="T5712" s="26" t="str">
        <f t="array" ref="T5712">IFERROR(IF(OR(J5712="",M5712="",F5712=""),"",IF(F5712="학생부종합",INDEX(종합배치표!$C:$Q,MATCH(J5712,종합배치표!$B:$B,0),(MATCH(M5712,{"A","B","C","D","E"},0)-1)*3+3),INDEX(교과배치표!$C:$Q,MATCH(J5712,교과배치표!$B:$B,0),(MATCH(M5712,{"A","B","C","D","E"},0)-1)*3+3))),"")</f>
        <v/>
      </c>
    </row>
    <row r="5713" spans="2:20" ht="14.25" customHeight="1">
      <c r="B5713" s="20">
        <v>6935</v>
      </c>
      <c r="C5713" s="22"/>
      <c r="D5713" s="22"/>
      <c r="E5713" s="22"/>
      <c r="F5713" s="21"/>
      <c r="G5713" s="22"/>
      <c r="H5713" s="22"/>
      <c r="I5713" s="22"/>
      <c r="J5713" s="23"/>
      <c r="K5713" s="24"/>
      <c r="M5713" s="42"/>
      <c r="N5713" s="43"/>
      <c r="P5713" s="27" t="str">
        <f t="shared" si="183"/>
        <v/>
      </c>
      <c r="R5713" s="26" t="str">
        <f t="array" ref="R5713">IFERROR(IF(OR(J5713="",M5713="",F5713=""),"",IF(F5713="학생부종합",INDEX(종합배치표!$C:$Q,MATCH(J5713,종합배치표!$B:$B,0),(MATCH(M5713,{"A","B","C","D","E"},0)-1)*3+1),INDEX(교과배치표!$C:$Q,MATCH(J5713,교과배치표!$B:$B,0),(MATCH(M5713,{"A","B","C","D","E"},0)-1)*3+1))),"")</f>
        <v/>
      </c>
      <c r="S5713" s="26" t="str">
        <f t="array" ref="S5713">IFERROR(IF(OR(J5713="",M5713="",F5713=""),"",IF(F5713="학생부종합",INDEX(종합배치표!$C:$Q,MATCH(J5713,종합배치표!$B:$B,0),(MATCH(M5713,{"A","B","C","D","E"},0)-1)*3+2),INDEX(교과배치표!$C:$Q,MATCH(J5713,교과배치표!$B:$B,0),(MATCH(M5713,{"A","B","C","D","E"},0)-1)*3+2))),"")</f>
        <v/>
      </c>
      <c r="T5713" s="26" t="str">
        <f t="array" ref="T5713">IFERROR(IF(OR(J5713="",M5713="",F5713=""),"",IF(F5713="학생부종합",INDEX(종합배치표!$C:$Q,MATCH(J5713,종합배치표!$B:$B,0),(MATCH(M5713,{"A","B","C","D","E"},0)-1)*3+3),INDEX(교과배치표!$C:$Q,MATCH(J5713,교과배치표!$B:$B,0),(MATCH(M5713,{"A","B","C","D","E"},0)-1)*3+3))),"")</f>
        <v/>
      </c>
    </row>
    <row r="5714" spans="2:20" ht="14.25" customHeight="1">
      <c r="B5714" s="20">
        <v>6936</v>
      </c>
      <c r="C5714" s="22"/>
      <c r="D5714" s="22"/>
      <c r="E5714" s="22"/>
      <c r="F5714" s="21"/>
      <c r="G5714" s="22"/>
      <c r="H5714" s="22"/>
      <c r="I5714" s="22"/>
      <c r="J5714" s="23"/>
      <c r="K5714" s="24"/>
      <c r="M5714" s="42"/>
      <c r="N5714" s="43"/>
      <c r="P5714" s="27" t="str">
        <f t="shared" si="183"/>
        <v/>
      </c>
      <c r="R5714" s="26" t="str">
        <f t="array" ref="R5714">IFERROR(IF(OR(J5714="",M5714="",F5714=""),"",IF(F5714="학생부종합",INDEX(종합배치표!$C:$Q,MATCH(J5714,종합배치표!$B:$B,0),(MATCH(M5714,{"A","B","C","D","E"},0)-1)*3+1),INDEX(교과배치표!$C:$Q,MATCH(J5714,교과배치표!$B:$B,0),(MATCH(M5714,{"A","B","C","D","E"},0)-1)*3+1))),"")</f>
        <v/>
      </c>
      <c r="S5714" s="26" t="str">
        <f t="array" ref="S5714">IFERROR(IF(OR(J5714="",M5714="",F5714=""),"",IF(F5714="학생부종합",INDEX(종합배치표!$C:$Q,MATCH(J5714,종합배치표!$B:$B,0),(MATCH(M5714,{"A","B","C","D","E"},0)-1)*3+2),INDEX(교과배치표!$C:$Q,MATCH(J5714,교과배치표!$B:$B,0),(MATCH(M5714,{"A","B","C","D","E"},0)-1)*3+2))),"")</f>
        <v/>
      </c>
      <c r="T5714" s="26" t="str">
        <f t="array" ref="T5714">IFERROR(IF(OR(J5714="",M5714="",F5714=""),"",IF(F5714="학생부종합",INDEX(종합배치표!$C:$Q,MATCH(J5714,종합배치표!$B:$B,0),(MATCH(M5714,{"A","B","C","D","E"},0)-1)*3+3),INDEX(교과배치표!$C:$Q,MATCH(J5714,교과배치표!$B:$B,0),(MATCH(M5714,{"A","B","C","D","E"},0)-1)*3+3))),"")</f>
        <v/>
      </c>
    </row>
    <row r="5715" spans="2:20" ht="14.25" customHeight="1">
      <c r="B5715" s="20">
        <v>6937</v>
      </c>
      <c r="C5715" s="22"/>
      <c r="D5715" s="22"/>
      <c r="E5715" s="22"/>
      <c r="F5715" s="21"/>
      <c r="G5715" s="22"/>
      <c r="H5715" s="22"/>
      <c r="I5715" s="22"/>
      <c r="J5715" s="23"/>
      <c r="K5715" s="24"/>
      <c r="M5715" s="42"/>
      <c r="N5715" s="43"/>
      <c r="P5715" s="27" t="str">
        <f t="shared" si="183"/>
        <v/>
      </c>
      <c r="R5715" s="26" t="str">
        <f t="array" ref="R5715">IFERROR(IF(OR(J5715="",M5715="",F5715=""),"",IF(F5715="학생부종합",INDEX(종합배치표!$C:$Q,MATCH(J5715,종합배치표!$B:$B,0),(MATCH(M5715,{"A","B","C","D","E"},0)-1)*3+1),INDEX(교과배치표!$C:$Q,MATCH(J5715,교과배치표!$B:$B,0),(MATCH(M5715,{"A","B","C","D","E"},0)-1)*3+1))),"")</f>
        <v/>
      </c>
      <c r="S5715" s="26" t="str">
        <f t="array" ref="S5715">IFERROR(IF(OR(J5715="",M5715="",F5715=""),"",IF(F5715="학생부종합",INDEX(종합배치표!$C:$Q,MATCH(J5715,종합배치표!$B:$B,0),(MATCH(M5715,{"A","B","C","D","E"},0)-1)*3+2),INDEX(교과배치표!$C:$Q,MATCH(J5715,교과배치표!$B:$B,0),(MATCH(M5715,{"A","B","C","D","E"},0)-1)*3+2))),"")</f>
        <v/>
      </c>
      <c r="T5715" s="26" t="str">
        <f t="array" ref="T5715">IFERROR(IF(OR(J5715="",M5715="",F5715=""),"",IF(F5715="학생부종합",INDEX(종합배치표!$C:$Q,MATCH(J5715,종합배치표!$B:$B,0),(MATCH(M5715,{"A","B","C","D","E"},0)-1)*3+3),INDEX(교과배치표!$C:$Q,MATCH(J5715,교과배치표!$B:$B,0),(MATCH(M5715,{"A","B","C","D","E"},0)-1)*3+3))),"")</f>
        <v/>
      </c>
    </row>
    <row r="5716" spans="2:20" ht="14.25" customHeight="1">
      <c r="B5716" s="20">
        <v>6938</v>
      </c>
      <c r="C5716" s="22"/>
      <c r="D5716" s="22"/>
      <c r="E5716" s="22"/>
      <c r="F5716" s="21"/>
      <c r="G5716" s="22"/>
      <c r="H5716" s="22"/>
      <c r="I5716" s="22"/>
      <c r="J5716" s="23"/>
      <c r="K5716" s="24"/>
      <c r="M5716" s="42"/>
      <c r="N5716" s="43"/>
      <c r="P5716" s="27" t="str">
        <f t="shared" si="183"/>
        <v/>
      </c>
      <c r="R5716" s="26" t="str">
        <f t="array" ref="R5716">IFERROR(IF(OR(J5716="",M5716="",F5716=""),"",IF(F5716="학생부종합",INDEX(종합배치표!$C:$Q,MATCH(J5716,종합배치표!$B:$B,0),(MATCH(M5716,{"A","B","C","D","E"},0)-1)*3+1),INDEX(교과배치표!$C:$Q,MATCH(J5716,교과배치표!$B:$B,0),(MATCH(M5716,{"A","B","C","D","E"},0)-1)*3+1))),"")</f>
        <v/>
      </c>
      <c r="S5716" s="26" t="str">
        <f t="array" ref="S5716">IFERROR(IF(OR(J5716="",M5716="",F5716=""),"",IF(F5716="학생부종합",INDEX(종합배치표!$C:$Q,MATCH(J5716,종합배치표!$B:$B,0),(MATCH(M5716,{"A","B","C","D","E"},0)-1)*3+2),INDEX(교과배치표!$C:$Q,MATCH(J5716,교과배치표!$B:$B,0),(MATCH(M5716,{"A","B","C","D","E"},0)-1)*3+2))),"")</f>
        <v/>
      </c>
      <c r="T5716" s="26" t="str">
        <f t="array" ref="T5716">IFERROR(IF(OR(J5716="",M5716="",F5716=""),"",IF(F5716="학생부종합",INDEX(종합배치표!$C:$Q,MATCH(J5716,종합배치표!$B:$B,0),(MATCH(M5716,{"A","B","C","D","E"},0)-1)*3+3),INDEX(교과배치표!$C:$Q,MATCH(J5716,교과배치표!$B:$B,0),(MATCH(M5716,{"A","B","C","D","E"},0)-1)*3+3))),"")</f>
        <v/>
      </c>
    </row>
    <row r="5717" spans="2:20" ht="14.25" customHeight="1">
      <c r="B5717" s="20">
        <v>6939</v>
      </c>
      <c r="C5717" s="22"/>
      <c r="D5717" s="22"/>
      <c r="E5717" s="22"/>
      <c r="F5717" s="21"/>
      <c r="G5717" s="22"/>
      <c r="H5717" s="22"/>
      <c r="I5717" s="22"/>
      <c r="J5717" s="23"/>
      <c r="K5717" s="24"/>
      <c r="M5717" s="42"/>
      <c r="N5717" s="43"/>
      <c r="P5717" s="27" t="str">
        <f t="shared" si="183"/>
        <v/>
      </c>
      <c r="R5717" s="26" t="str">
        <f t="array" ref="R5717">IFERROR(IF(OR(J5717="",M5717="",F5717=""),"",IF(F5717="학생부종합",INDEX(종합배치표!$C:$Q,MATCH(J5717,종합배치표!$B:$B,0),(MATCH(M5717,{"A","B","C","D","E"},0)-1)*3+1),INDEX(교과배치표!$C:$Q,MATCH(J5717,교과배치표!$B:$B,0),(MATCH(M5717,{"A","B","C","D","E"},0)-1)*3+1))),"")</f>
        <v/>
      </c>
      <c r="S5717" s="26" t="str">
        <f t="array" ref="S5717">IFERROR(IF(OR(J5717="",M5717="",F5717=""),"",IF(F5717="학생부종합",INDEX(종합배치표!$C:$Q,MATCH(J5717,종합배치표!$B:$B,0),(MATCH(M5717,{"A","B","C","D","E"},0)-1)*3+2),INDEX(교과배치표!$C:$Q,MATCH(J5717,교과배치표!$B:$B,0),(MATCH(M5717,{"A","B","C","D","E"},0)-1)*3+2))),"")</f>
        <v/>
      </c>
      <c r="T5717" s="26" t="str">
        <f t="array" ref="T5717">IFERROR(IF(OR(J5717="",M5717="",F5717=""),"",IF(F5717="학생부종합",INDEX(종합배치표!$C:$Q,MATCH(J5717,종합배치표!$B:$B,0),(MATCH(M5717,{"A","B","C","D","E"},0)-1)*3+3),INDEX(교과배치표!$C:$Q,MATCH(J5717,교과배치표!$B:$B,0),(MATCH(M5717,{"A","B","C","D","E"},0)-1)*3+3))),"")</f>
        <v/>
      </c>
    </row>
    <row r="5718" spans="2:20" ht="14.25" customHeight="1">
      <c r="B5718" s="20">
        <v>6940</v>
      </c>
      <c r="C5718" s="22"/>
      <c r="D5718" s="22"/>
      <c r="E5718" s="22"/>
      <c r="F5718" s="21"/>
      <c r="G5718" s="22"/>
      <c r="H5718" s="22"/>
      <c r="I5718" s="22"/>
      <c r="J5718" s="23"/>
      <c r="K5718" s="24"/>
      <c r="M5718" s="42"/>
      <c r="N5718" s="43"/>
      <c r="P5718" s="27" t="str">
        <f t="shared" si="183"/>
        <v/>
      </c>
      <c r="R5718" s="26" t="str">
        <f t="array" ref="R5718">IFERROR(IF(OR(J5718="",M5718="",F5718=""),"",IF(F5718="학생부종합",INDEX(종합배치표!$C:$Q,MATCH(J5718,종합배치표!$B:$B,0),(MATCH(M5718,{"A","B","C","D","E"},0)-1)*3+1),INDEX(교과배치표!$C:$Q,MATCH(J5718,교과배치표!$B:$B,0),(MATCH(M5718,{"A","B","C","D","E"},0)-1)*3+1))),"")</f>
        <v/>
      </c>
      <c r="S5718" s="26" t="str">
        <f t="array" ref="S5718">IFERROR(IF(OR(J5718="",M5718="",F5718=""),"",IF(F5718="학생부종합",INDEX(종합배치표!$C:$Q,MATCH(J5718,종합배치표!$B:$B,0),(MATCH(M5718,{"A","B","C","D","E"},0)-1)*3+2),INDEX(교과배치표!$C:$Q,MATCH(J5718,교과배치표!$B:$B,0),(MATCH(M5718,{"A","B","C","D","E"},0)-1)*3+2))),"")</f>
        <v/>
      </c>
      <c r="T5718" s="26" t="str">
        <f t="array" ref="T5718">IFERROR(IF(OR(J5718="",M5718="",F5718=""),"",IF(F5718="학생부종합",INDEX(종합배치표!$C:$Q,MATCH(J5718,종합배치표!$B:$B,0),(MATCH(M5718,{"A","B","C","D","E"},0)-1)*3+3),INDEX(교과배치표!$C:$Q,MATCH(J5718,교과배치표!$B:$B,0),(MATCH(M5718,{"A","B","C","D","E"},0)-1)*3+3))),"")</f>
        <v/>
      </c>
    </row>
    <row r="5719" spans="2:20" ht="14.25" customHeight="1">
      <c r="B5719" s="20">
        <v>6941</v>
      </c>
      <c r="C5719" s="22"/>
      <c r="D5719" s="22"/>
      <c r="E5719" s="22"/>
      <c r="F5719" s="21"/>
      <c r="G5719" s="22"/>
      <c r="H5719" s="22"/>
      <c r="I5719" s="22"/>
      <c r="J5719" s="23"/>
      <c r="K5719" s="24"/>
      <c r="M5719" s="42"/>
      <c r="N5719" s="43"/>
      <c r="P5719" s="27" t="str">
        <f t="shared" si="183"/>
        <v/>
      </c>
      <c r="R5719" s="26" t="str">
        <f t="array" ref="R5719">IFERROR(IF(OR(J5719="",M5719="",F5719=""),"",IF(F5719="학생부종합",INDEX(종합배치표!$C:$Q,MATCH(J5719,종합배치표!$B:$B,0),(MATCH(M5719,{"A","B","C","D","E"},0)-1)*3+1),INDEX(교과배치표!$C:$Q,MATCH(J5719,교과배치표!$B:$B,0),(MATCH(M5719,{"A","B","C","D","E"},0)-1)*3+1))),"")</f>
        <v/>
      </c>
      <c r="S5719" s="26" t="str">
        <f t="array" ref="S5719">IFERROR(IF(OR(J5719="",M5719="",F5719=""),"",IF(F5719="학생부종합",INDEX(종합배치표!$C:$Q,MATCH(J5719,종합배치표!$B:$B,0),(MATCH(M5719,{"A","B","C","D","E"},0)-1)*3+2),INDEX(교과배치표!$C:$Q,MATCH(J5719,교과배치표!$B:$B,0),(MATCH(M5719,{"A","B","C","D","E"},0)-1)*3+2))),"")</f>
        <v/>
      </c>
      <c r="T5719" s="26" t="str">
        <f t="array" ref="T5719">IFERROR(IF(OR(J5719="",M5719="",F5719=""),"",IF(F5719="학생부종합",INDEX(종합배치표!$C:$Q,MATCH(J5719,종합배치표!$B:$B,0),(MATCH(M5719,{"A","B","C","D","E"},0)-1)*3+3),INDEX(교과배치표!$C:$Q,MATCH(J5719,교과배치표!$B:$B,0),(MATCH(M5719,{"A","B","C","D","E"},0)-1)*3+3))),"")</f>
        <v/>
      </c>
    </row>
    <row r="5720" spans="2:20" ht="14.25" customHeight="1">
      <c r="B5720" s="20">
        <v>6942</v>
      </c>
      <c r="C5720" s="22"/>
      <c r="D5720" s="22"/>
      <c r="E5720" s="22"/>
      <c r="F5720" s="21"/>
      <c r="G5720" s="22"/>
      <c r="H5720" s="22"/>
      <c r="I5720" s="22"/>
      <c r="J5720" s="23"/>
      <c r="K5720" s="24"/>
      <c r="M5720" s="42"/>
      <c r="N5720" s="43"/>
      <c r="P5720" s="27" t="str">
        <f t="shared" si="183"/>
        <v/>
      </c>
      <c r="R5720" s="26" t="str">
        <f t="array" ref="R5720">IFERROR(IF(OR(J5720="",M5720="",F5720=""),"",IF(F5720="학생부종합",INDEX(종합배치표!$C:$Q,MATCH(J5720,종합배치표!$B:$B,0),(MATCH(M5720,{"A","B","C","D","E"},0)-1)*3+1),INDEX(교과배치표!$C:$Q,MATCH(J5720,교과배치표!$B:$B,0),(MATCH(M5720,{"A","B","C","D","E"},0)-1)*3+1))),"")</f>
        <v/>
      </c>
      <c r="S5720" s="26" t="str">
        <f t="array" ref="S5720">IFERROR(IF(OR(J5720="",M5720="",F5720=""),"",IF(F5720="학생부종합",INDEX(종합배치표!$C:$Q,MATCH(J5720,종합배치표!$B:$B,0),(MATCH(M5720,{"A","B","C","D","E"},0)-1)*3+2),INDEX(교과배치표!$C:$Q,MATCH(J5720,교과배치표!$B:$B,0),(MATCH(M5720,{"A","B","C","D","E"},0)-1)*3+2))),"")</f>
        <v/>
      </c>
      <c r="T5720" s="26" t="str">
        <f t="array" ref="T5720">IFERROR(IF(OR(J5720="",M5720="",F5720=""),"",IF(F5720="학생부종합",INDEX(종합배치표!$C:$Q,MATCH(J5720,종합배치표!$B:$B,0),(MATCH(M5720,{"A","B","C","D","E"},0)-1)*3+3),INDEX(교과배치표!$C:$Q,MATCH(J5720,교과배치표!$B:$B,0),(MATCH(M5720,{"A","B","C","D","E"},0)-1)*3+3))),"")</f>
        <v/>
      </c>
    </row>
    <row r="5721" spans="2:20" ht="14.25" customHeight="1">
      <c r="B5721" s="20">
        <v>6943</v>
      </c>
      <c r="C5721" s="22"/>
      <c r="D5721" s="22"/>
      <c r="E5721" s="22"/>
      <c r="F5721" s="21"/>
      <c r="G5721" s="22"/>
      <c r="H5721" s="22"/>
      <c r="I5721" s="22"/>
      <c r="J5721" s="23"/>
      <c r="K5721" s="24"/>
      <c r="M5721" s="42"/>
      <c r="N5721" s="43"/>
      <c r="P5721" s="27" t="str">
        <f t="shared" si="183"/>
        <v/>
      </c>
      <c r="R5721" s="26" t="str">
        <f t="array" ref="R5721">IFERROR(IF(OR(J5721="",M5721="",F5721=""),"",IF(F5721="학생부종합",INDEX(종합배치표!$C:$Q,MATCH(J5721,종합배치표!$B:$B,0),(MATCH(M5721,{"A","B","C","D","E"},0)-1)*3+1),INDEX(교과배치표!$C:$Q,MATCH(J5721,교과배치표!$B:$B,0),(MATCH(M5721,{"A","B","C","D","E"},0)-1)*3+1))),"")</f>
        <v/>
      </c>
      <c r="S5721" s="26" t="str">
        <f t="array" ref="S5721">IFERROR(IF(OR(J5721="",M5721="",F5721=""),"",IF(F5721="학생부종합",INDEX(종합배치표!$C:$Q,MATCH(J5721,종합배치표!$B:$B,0),(MATCH(M5721,{"A","B","C","D","E"},0)-1)*3+2),INDEX(교과배치표!$C:$Q,MATCH(J5721,교과배치표!$B:$B,0),(MATCH(M5721,{"A","B","C","D","E"},0)-1)*3+2))),"")</f>
        <v/>
      </c>
      <c r="T5721" s="26" t="str">
        <f t="array" ref="T5721">IFERROR(IF(OR(J5721="",M5721="",F5721=""),"",IF(F5721="학생부종합",INDEX(종합배치표!$C:$Q,MATCH(J5721,종합배치표!$B:$B,0),(MATCH(M5721,{"A","B","C","D","E"},0)-1)*3+3),INDEX(교과배치표!$C:$Q,MATCH(J5721,교과배치표!$B:$B,0),(MATCH(M5721,{"A","B","C","D","E"},0)-1)*3+3))),"")</f>
        <v/>
      </c>
    </row>
    <row r="5722" spans="2:20" ht="14.25" customHeight="1">
      <c r="B5722" s="20">
        <v>6944</v>
      </c>
      <c r="C5722" s="22"/>
      <c r="D5722" s="22"/>
      <c r="E5722" s="22"/>
      <c r="F5722" s="21"/>
      <c r="G5722" s="22"/>
      <c r="H5722" s="22"/>
      <c r="I5722" s="22"/>
      <c r="J5722" s="23"/>
      <c r="K5722" s="24"/>
      <c r="M5722" s="42"/>
      <c r="N5722" s="43"/>
      <c r="P5722" s="27" t="str">
        <f t="shared" si="183"/>
        <v/>
      </c>
      <c r="R5722" s="26" t="str">
        <f t="array" ref="R5722">IFERROR(IF(OR(J5722="",M5722="",F5722=""),"",IF(F5722="학생부종합",INDEX(종합배치표!$C:$Q,MATCH(J5722,종합배치표!$B:$B,0),(MATCH(M5722,{"A","B","C","D","E"},0)-1)*3+1),INDEX(교과배치표!$C:$Q,MATCH(J5722,교과배치표!$B:$B,0),(MATCH(M5722,{"A","B","C","D","E"},0)-1)*3+1))),"")</f>
        <v/>
      </c>
      <c r="S5722" s="26" t="str">
        <f t="array" ref="S5722">IFERROR(IF(OR(J5722="",M5722="",F5722=""),"",IF(F5722="학생부종합",INDEX(종합배치표!$C:$Q,MATCH(J5722,종합배치표!$B:$B,0),(MATCH(M5722,{"A","B","C","D","E"},0)-1)*3+2),INDEX(교과배치표!$C:$Q,MATCH(J5722,교과배치표!$B:$B,0),(MATCH(M5722,{"A","B","C","D","E"},0)-1)*3+2))),"")</f>
        <v/>
      </c>
      <c r="T5722" s="26" t="str">
        <f t="array" ref="T5722">IFERROR(IF(OR(J5722="",M5722="",F5722=""),"",IF(F5722="학생부종합",INDEX(종합배치표!$C:$Q,MATCH(J5722,종합배치표!$B:$B,0),(MATCH(M5722,{"A","B","C","D","E"},0)-1)*3+3),INDEX(교과배치표!$C:$Q,MATCH(J5722,교과배치표!$B:$B,0),(MATCH(M5722,{"A","B","C","D","E"},0)-1)*3+3))),"")</f>
        <v/>
      </c>
    </row>
    <row r="5723" spans="2:20" ht="14.25" customHeight="1">
      <c r="B5723" s="20">
        <v>6945</v>
      </c>
      <c r="C5723" s="22"/>
      <c r="D5723" s="22"/>
      <c r="E5723" s="22"/>
      <c r="F5723" s="21"/>
      <c r="G5723" s="22"/>
      <c r="H5723" s="22"/>
      <c r="I5723" s="22"/>
      <c r="J5723" s="23"/>
      <c r="K5723" s="24"/>
      <c r="M5723" s="42"/>
      <c r="N5723" s="43"/>
      <c r="P5723" s="27" t="str">
        <f t="shared" si="183"/>
        <v/>
      </c>
      <c r="R5723" s="26" t="str">
        <f t="array" ref="R5723">IFERROR(IF(OR(J5723="",M5723="",F5723=""),"",IF(F5723="학생부종합",INDEX(종합배치표!$C:$Q,MATCH(J5723,종합배치표!$B:$B,0),(MATCH(M5723,{"A","B","C","D","E"},0)-1)*3+1),INDEX(교과배치표!$C:$Q,MATCH(J5723,교과배치표!$B:$B,0),(MATCH(M5723,{"A","B","C","D","E"},0)-1)*3+1))),"")</f>
        <v/>
      </c>
      <c r="S5723" s="26" t="str">
        <f t="array" ref="S5723">IFERROR(IF(OR(J5723="",M5723="",F5723=""),"",IF(F5723="학생부종합",INDEX(종합배치표!$C:$Q,MATCH(J5723,종합배치표!$B:$B,0),(MATCH(M5723,{"A","B","C","D","E"},0)-1)*3+2),INDEX(교과배치표!$C:$Q,MATCH(J5723,교과배치표!$B:$B,0),(MATCH(M5723,{"A","B","C","D","E"},0)-1)*3+2))),"")</f>
        <v/>
      </c>
      <c r="T5723" s="26" t="str">
        <f t="array" ref="T5723">IFERROR(IF(OR(J5723="",M5723="",F5723=""),"",IF(F5723="학생부종합",INDEX(종합배치표!$C:$Q,MATCH(J5723,종합배치표!$B:$B,0),(MATCH(M5723,{"A","B","C","D","E"},0)-1)*3+3),INDEX(교과배치표!$C:$Q,MATCH(J5723,교과배치표!$B:$B,0),(MATCH(M5723,{"A","B","C","D","E"},0)-1)*3+3))),"")</f>
        <v/>
      </c>
    </row>
    <row r="5724" spans="2:20" ht="14.25" customHeight="1">
      <c r="B5724" s="20">
        <v>6946</v>
      </c>
      <c r="C5724" s="22"/>
      <c r="D5724" s="22"/>
      <c r="E5724" s="22"/>
      <c r="F5724" s="21"/>
      <c r="G5724" s="22"/>
      <c r="H5724" s="22"/>
      <c r="I5724" s="22"/>
      <c r="J5724" s="23"/>
      <c r="K5724" s="24"/>
      <c r="M5724" s="42"/>
      <c r="N5724" s="43"/>
      <c r="P5724" s="27" t="str">
        <f t="shared" si="183"/>
        <v/>
      </c>
      <c r="R5724" s="26" t="str">
        <f t="array" ref="R5724">IFERROR(IF(OR(J5724="",M5724="",F5724=""),"",IF(F5724="학생부종합",INDEX(종합배치표!$C:$Q,MATCH(J5724,종합배치표!$B:$B,0),(MATCH(M5724,{"A","B","C","D","E"},0)-1)*3+1),INDEX(교과배치표!$C:$Q,MATCH(J5724,교과배치표!$B:$B,0),(MATCH(M5724,{"A","B","C","D","E"},0)-1)*3+1))),"")</f>
        <v/>
      </c>
      <c r="S5724" s="26" t="str">
        <f t="array" ref="S5724">IFERROR(IF(OR(J5724="",M5724="",F5724=""),"",IF(F5724="학생부종합",INDEX(종합배치표!$C:$Q,MATCH(J5724,종합배치표!$B:$B,0),(MATCH(M5724,{"A","B","C","D","E"},0)-1)*3+2),INDEX(교과배치표!$C:$Q,MATCH(J5724,교과배치표!$B:$B,0),(MATCH(M5724,{"A","B","C","D","E"},0)-1)*3+2))),"")</f>
        <v/>
      </c>
      <c r="T5724" s="26" t="str">
        <f t="array" ref="T5724">IFERROR(IF(OR(J5724="",M5724="",F5724=""),"",IF(F5724="학생부종합",INDEX(종합배치표!$C:$Q,MATCH(J5724,종합배치표!$B:$B,0),(MATCH(M5724,{"A","B","C","D","E"},0)-1)*3+3),INDEX(교과배치표!$C:$Q,MATCH(J5724,교과배치표!$B:$B,0),(MATCH(M5724,{"A","B","C","D","E"},0)-1)*3+3))),"")</f>
        <v/>
      </c>
    </row>
    <row r="5725" spans="2:20" ht="14.25" customHeight="1">
      <c r="B5725" s="20">
        <v>6947</v>
      </c>
      <c r="C5725" s="22"/>
      <c r="D5725" s="22"/>
      <c r="E5725" s="22"/>
      <c r="F5725" s="21"/>
      <c r="G5725" s="22"/>
      <c r="H5725" s="22"/>
      <c r="I5725" s="22"/>
      <c r="J5725" s="23"/>
      <c r="K5725" s="24"/>
      <c r="M5725" s="42"/>
      <c r="N5725" s="43"/>
      <c r="P5725" s="27" t="str">
        <f t="shared" si="183"/>
        <v/>
      </c>
      <c r="R5725" s="26" t="str">
        <f t="array" ref="R5725">IFERROR(IF(OR(J5725="",M5725="",F5725=""),"",IF(F5725="학생부종합",INDEX(종합배치표!$C:$Q,MATCH(J5725,종합배치표!$B:$B,0),(MATCH(M5725,{"A","B","C","D","E"},0)-1)*3+1),INDEX(교과배치표!$C:$Q,MATCH(J5725,교과배치표!$B:$B,0),(MATCH(M5725,{"A","B","C","D","E"},0)-1)*3+1))),"")</f>
        <v/>
      </c>
      <c r="S5725" s="26" t="str">
        <f t="array" ref="S5725">IFERROR(IF(OR(J5725="",M5725="",F5725=""),"",IF(F5725="학생부종합",INDEX(종합배치표!$C:$Q,MATCH(J5725,종합배치표!$B:$B,0),(MATCH(M5725,{"A","B","C","D","E"},0)-1)*3+2),INDEX(교과배치표!$C:$Q,MATCH(J5725,교과배치표!$B:$B,0),(MATCH(M5725,{"A","B","C","D","E"},0)-1)*3+2))),"")</f>
        <v/>
      </c>
      <c r="T5725" s="26" t="str">
        <f t="array" ref="T5725">IFERROR(IF(OR(J5725="",M5725="",F5725=""),"",IF(F5725="학생부종합",INDEX(종합배치표!$C:$Q,MATCH(J5725,종합배치표!$B:$B,0),(MATCH(M5725,{"A","B","C","D","E"},0)-1)*3+3),INDEX(교과배치표!$C:$Q,MATCH(J5725,교과배치표!$B:$B,0),(MATCH(M5725,{"A","B","C","D","E"},0)-1)*3+3))),"")</f>
        <v/>
      </c>
    </row>
    <row r="5726" spans="2:20" ht="14.25" customHeight="1">
      <c r="B5726" s="20">
        <v>6948</v>
      </c>
      <c r="C5726" s="22"/>
      <c r="D5726" s="22"/>
      <c r="E5726" s="22"/>
      <c r="F5726" s="21"/>
      <c r="G5726" s="22"/>
      <c r="H5726" s="22"/>
      <c r="I5726" s="22"/>
      <c r="J5726" s="23"/>
      <c r="K5726" s="24"/>
      <c r="M5726" s="42"/>
      <c r="N5726" s="43"/>
      <c r="P5726" s="27" t="str">
        <f t="shared" si="183"/>
        <v/>
      </c>
      <c r="R5726" s="26" t="str">
        <f t="array" ref="R5726">IFERROR(IF(OR(J5726="",M5726="",F5726=""),"",IF(F5726="학생부종합",INDEX(종합배치표!$C:$Q,MATCH(J5726,종합배치표!$B:$B,0),(MATCH(M5726,{"A","B","C","D","E"},0)-1)*3+1),INDEX(교과배치표!$C:$Q,MATCH(J5726,교과배치표!$B:$B,0),(MATCH(M5726,{"A","B","C","D","E"},0)-1)*3+1))),"")</f>
        <v/>
      </c>
      <c r="S5726" s="26" t="str">
        <f t="array" ref="S5726">IFERROR(IF(OR(J5726="",M5726="",F5726=""),"",IF(F5726="학생부종합",INDEX(종합배치표!$C:$Q,MATCH(J5726,종합배치표!$B:$B,0),(MATCH(M5726,{"A","B","C","D","E"},0)-1)*3+2),INDEX(교과배치표!$C:$Q,MATCH(J5726,교과배치표!$B:$B,0),(MATCH(M5726,{"A","B","C","D","E"},0)-1)*3+2))),"")</f>
        <v/>
      </c>
      <c r="T5726" s="26" t="str">
        <f t="array" ref="T5726">IFERROR(IF(OR(J5726="",M5726="",F5726=""),"",IF(F5726="학생부종합",INDEX(종합배치표!$C:$Q,MATCH(J5726,종합배치표!$B:$B,0),(MATCH(M5726,{"A","B","C","D","E"},0)-1)*3+3),INDEX(교과배치표!$C:$Q,MATCH(J5726,교과배치표!$B:$B,0),(MATCH(M5726,{"A","B","C","D","E"},0)-1)*3+3))),"")</f>
        <v/>
      </c>
    </row>
    <row r="5727" spans="2:20" ht="14.25" customHeight="1">
      <c r="B5727" s="20">
        <v>6949</v>
      </c>
      <c r="C5727" s="22"/>
      <c r="D5727" s="22"/>
      <c r="E5727" s="22"/>
      <c r="F5727" s="21"/>
      <c r="G5727" s="22"/>
      <c r="H5727" s="22"/>
      <c r="I5727" s="22"/>
      <c r="J5727" s="23"/>
      <c r="K5727" s="24"/>
      <c r="M5727" s="42"/>
      <c r="N5727" s="43"/>
      <c r="P5727" s="27" t="str">
        <f t="shared" si="183"/>
        <v/>
      </c>
      <c r="R5727" s="26" t="str">
        <f t="array" ref="R5727">IFERROR(IF(OR(J5727="",M5727="",F5727=""),"",IF(F5727="학생부종합",INDEX(종합배치표!$C:$Q,MATCH(J5727,종합배치표!$B:$B,0),(MATCH(M5727,{"A","B","C","D","E"},0)-1)*3+1),INDEX(교과배치표!$C:$Q,MATCH(J5727,교과배치표!$B:$B,0),(MATCH(M5727,{"A","B","C","D","E"},0)-1)*3+1))),"")</f>
        <v/>
      </c>
      <c r="S5727" s="26" t="str">
        <f t="array" ref="S5727">IFERROR(IF(OR(J5727="",M5727="",F5727=""),"",IF(F5727="학생부종합",INDEX(종합배치표!$C:$Q,MATCH(J5727,종합배치표!$B:$B,0),(MATCH(M5727,{"A","B","C","D","E"},0)-1)*3+2),INDEX(교과배치표!$C:$Q,MATCH(J5727,교과배치표!$B:$B,0),(MATCH(M5727,{"A","B","C","D","E"},0)-1)*3+2))),"")</f>
        <v/>
      </c>
      <c r="T5727" s="26" t="str">
        <f t="array" ref="T5727">IFERROR(IF(OR(J5727="",M5727="",F5727=""),"",IF(F5727="학생부종합",INDEX(종합배치표!$C:$Q,MATCH(J5727,종합배치표!$B:$B,0),(MATCH(M5727,{"A","B","C","D","E"},0)-1)*3+3),INDEX(교과배치표!$C:$Q,MATCH(J5727,교과배치표!$B:$B,0),(MATCH(M5727,{"A","B","C","D","E"},0)-1)*3+3))),"")</f>
        <v/>
      </c>
    </row>
    <row r="5728" spans="2:20" ht="14.25" customHeight="1">
      <c r="B5728" s="20">
        <v>6950</v>
      </c>
      <c r="C5728" s="22"/>
      <c r="D5728" s="22"/>
      <c r="E5728" s="22"/>
      <c r="F5728" s="21"/>
      <c r="G5728" s="22"/>
      <c r="H5728" s="22"/>
      <c r="I5728" s="22"/>
      <c r="J5728" s="23"/>
      <c r="K5728" s="24"/>
      <c r="M5728" s="42"/>
      <c r="N5728" s="43"/>
      <c r="P5728" s="27" t="str">
        <f t="shared" si="183"/>
        <v/>
      </c>
      <c r="R5728" s="26" t="str">
        <f t="array" ref="R5728">IFERROR(IF(OR(J5728="",M5728="",F5728=""),"",IF(F5728="학생부종합",INDEX(종합배치표!$C:$Q,MATCH(J5728,종합배치표!$B:$B,0),(MATCH(M5728,{"A","B","C","D","E"},0)-1)*3+1),INDEX(교과배치표!$C:$Q,MATCH(J5728,교과배치표!$B:$B,0),(MATCH(M5728,{"A","B","C","D","E"},0)-1)*3+1))),"")</f>
        <v/>
      </c>
      <c r="S5728" s="26" t="str">
        <f t="array" ref="S5728">IFERROR(IF(OR(J5728="",M5728="",F5728=""),"",IF(F5728="학생부종합",INDEX(종합배치표!$C:$Q,MATCH(J5728,종합배치표!$B:$B,0),(MATCH(M5728,{"A","B","C","D","E"},0)-1)*3+2),INDEX(교과배치표!$C:$Q,MATCH(J5728,교과배치표!$B:$B,0),(MATCH(M5728,{"A","B","C","D","E"},0)-1)*3+2))),"")</f>
        <v/>
      </c>
      <c r="T5728" s="26" t="str">
        <f t="array" ref="T5728">IFERROR(IF(OR(J5728="",M5728="",F5728=""),"",IF(F5728="학생부종합",INDEX(종합배치표!$C:$Q,MATCH(J5728,종합배치표!$B:$B,0),(MATCH(M5728,{"A","B","C","D","E"},0)-1)*3+3),INDEX(교과배치표!$C:$Q,MATCH(J5728,교과배치표!$B:$B,0),(MATCH(M5728,{"A","B","C","D","E"},0)-1)*3+3))),"")</f>
        <v/>
      </c>
    </row>
    <row r="5729" spans="2:20" ht="14.25" customHeight="1">
      <c r="B5729" s="20">
        <v>6951</v>
      </c>
      <c r="C5729" s="22"/>
      <c r="D5729" s="22"/>
      <c r="E5729" s="22"/>
      <c r="F5729" s="21"/>
      <c r="G5729" s="22"/>
      <c r="H5729" s="22"/>
      <c r="I5729" s="22"/>
      <c r="J5729" s="23"/>
      <c r="K5729" s="24"/>
      <c r="M5729" s="42"/>
      <c r="N5729" s="43"/>
      <c r="P5729" s="27" t="str">
        <f t="shared" si="183"/>
        <v/>
      </c>
      <c r="R5729" s="26" t="str">
        <f t="array" ref="R5729">IFERROR(IF(OR(J5729="",M5729="",F5729=""),"",IF(F5729="학생부종합",INDEX(종합배치표!$C:$Q,MATCH(J5729,종합배치표!$B:$B,0),(MATCH(M5729,{"A","B","C","D","E"},0)-1)*3+1),INDEX(교과배치표!$C:$Q,MATCH(J5729,교과배치표!$B:$B,0),(MATCH(M5729,{"A","B","C","D","E"},0)-1)*3+1))),"")</f>
        <v/>
      </c>
      <c r="S5729" s="26" t="str">
        <f t="array" ref="S5729">IFERROR(IF(OR(J5729="",M5729="",F5729=""),"",IF(F5729="학생부종합",INDEX(종합배치표!$C:$Q,MATCH(J5729,종합배치표!$B:$B,0),(MATCH(M5729,{"A","B","C","D","E"},0)-1)*3+2),INDEX(교과배치표!$C:$Q,MATCH(J5729,교과배치표!$B:$B,0),(MATCH(M5729,{"A","B","C","D","E"},0)-1)*3+2))),"")</f>
        <v/>
      </c>
      <c r="T5729" s="26" t="str">
        <f t="array" ref="T5729">IFERROR(IF(OR(J5729="",M5729="",F5729=""),"",IF(F5729="학생부종합",INDEX(종합배치표!$C:$Q,MATCH(J5729,종합배치표!$B:$B,0),(MATCH(M5729,{"A","B","C","D","E"},0)-1)*3+3),INDEX(교과배치표!$C:$Q,MATCH(J5729,교과배치표!$B:$B,0),(MATCH(M5729,{"A","B","C","D","E"},0)-1)*3+3))),"")</f>
        <v/>
      </c>
    </row>
    <row r="5730" spans="2:20" ht="14.25" customHeight="1">
      <c r="B5730" s="20">
        <v>6952</v>
      </c>
      <c r="C5730" s="22"/>
      <c r="D5730" s="22"/>
      <c r="E5730" s="22"/>
      <c r="F5730" s="21"/>
      <c r="G5730" s="22"/>
      <c r="H5730" s="22"/>
      <c r="I5730" s="22"/>
      <c r="J5730" s="23"/>
      <c r="K5730" s="24"/>
      <c r="M5730" s="42"/>
      <c r="N5730" s="43"/>
      <c r="P5730" s="27" t="str">
        <f t="shared" si="183"/>
        <v/>
      </c>
      <c r="R5730" s="26" t="str">
        <f t="array" ref="R5730">IFERROR(IF(OR(J5730="",M5730="",F5730=""),"",IF(F5730="학생부종합",INDEX(종합배치표!$C:$Q,MATCH(J5730,종합배치표!$B:$B,0),(MATCH(M5730,{"A","B","C","D","E"},0)-1)*3+1),INDEX(교과배치표!$C:$Q,MATCH(J5730,교과배치표!$B:$B,0),(MATCH(M5730,{"A","B","C","D","E"},0)-1)*3+1))),"")</f>
        <v/>
      </c>
      <c r="S5730" s="26" t="str">
        <f t="array" ref="S5730">IFERROR(IF(OR(J5730="",M5730="",F5730=""),"",IF(F5730="학생부종합",INDEX(종합배치표!$C:$Q,MATCH(J5730,종합배치표!$B:$B,0),(MATCH(M5730,{"A","B","C","D","E"},0)-1)*3+2),INDEX(교과배치표!$C:$Q,MATCH(J5730,교과배치표!$B:$B,0),(MATCH(M5730,{"A","B","C","D","E"},0)-1)*3+2))),"")</f>
        <v/>
      </c>
      <c r="T5730" s="26" t="str">
        <f t="array" ref="T5730">IFERROR(IF(OR(J5730="",M5730="",F5730=""),"",IF(F5730="학생부종합",INDEX(종합배치표!$C:$Q,MATCH(J5730,종합배치표!$B:$B,0),(MATCH(M5730,{"A","B","C","D","E"},0)-1)*3+3),INDEX(교과배치표!$C:$Q,MATCH(J5730,교과배치표!$B:$B,0),(MATCH(M5730,{"A","B","C","D","E"},0)-1)*3+3))),"")</f>
        <v/>
      </c>
    </row>
    <row r="5731" spans="2:20" ht="14.25" customHeight="1">
      <c r="B5731" s="20">
        <v>6953</v>
      </c>
      <c r="C5731" s="22"/>
      <c r="D5731" s="22"/>
      <c r="E5731" s="22"/>
      <c r="F5731" s="21"/>
      <c r="G5731" s="22"/>
      <c r="H5731" s="22"/>
      <c r="I5731" s="22"/>
      <c r="J5731" s="23"/>
      <c r="K5731" s="24"/>
      <c r="M5731" s="42"/>
      <c r="N5731" s="43"/>
      <c r="P5731" s="27" t="str">
        <f t="shared" si="183"/>
        <v/>
      </c>
      <c r="R5731" s="26" t="str">
        <f t="array" ref="R5731">IFERROR(IF(OR(J5731="",M5731="",F5731=""),"",IF(F5731="학생부종합",INDEX(종합배치표!$C:$Q,MATCH(J5731,종합배치표!$B:$B,0),(MATCH(M5731,{"A","B","C","D","E"},0)-1)*3+1),INDEX(교과배치표!$C:$Q,MATCH(J5731,교과배치표!$B:$B,0),(MATCH(M5731,{"A","B","C","D","E"},0)-1)*3+1))),"")</f>
        <v/>
      </c>
      <c r="S5731" s="26" t="str">
        <f t="array" ref="S5731">IFERROR(IF(OR(J5731="",M5731="",F5731=""),"",IF(F5731="학생부종합",INDEX(종합배치표!$C:$Q,MATCH(J5731,종합배치표!$B:$B,0),(MATCH(M5731,{"A","B","C","D","E"},0)-1)*3+2),INDEX(교과배치표!$C:$Q,MATCH(J5731,교과배치표!$B:$B,0),(MATCH(M5731,{"A","B","C","D","E"},0)-1)*3+2))),"")</f>
        <v/>
      </c>
      <c r="T5731" s="26" t="str">
        <f t="array" ref="T5731">IFERROR(IF(OR(J5731="",M5731="",F5731=""),"",IF(F5731="학생부종합",INDEX(종합배치표!$C:$Q,MATCH(J5731,종합배치표!$B:$B,0),(MATCH(M5731,{"A","B","C","D","E"},0)-1)*3+3),INDEX(교과배치표!$C:$Q,MATCH(J5731,교과배치표!$B:$B,0),(MATCH(M5731,{"A","B","C","D","E"},0)-1)*3+3))),"")</f>
        <v/>
      </c>
    </row>
    <row r="5732" spans="2:20" ht="14.25" customHeight="1">
      <c r="B5732" s="20">
        <v>6954</v>
      </c>
      <c r="C5732" s="22"/>
      <c r="D5732" s="22"/>
      <c r="E5732" s="22"/>
      <c r="F5732" s="21"/>
      <c r="G5732" s="22"/>
      <c r="H5732" s="22"/>
      <c r="I5732" s="22"/>
      <c r="J5732" s="23"/>
      <c r="K5732" s="24"/>
      <c r="M5732" s="42"/>
      <c r="N5732" s="43"/>
      <c r="P5732" s="27" t="str">
        <f t="shared" si="183"/>
        <v/>
      </c>
      <c r="R5732" s="26" t="str">
        <f t="array" ref="R5732">IFERROR(IF(OR(J5732="",M5732="",F5732=""),"",IF(F5732="학생부종합",INDEX(종합배치표!$C:$Q,MATCH(J5732,종합배치표!$B:$B,0),(MATCH(M5732,{"A","B","C","D","E"},0)-1)*3+1),INDEX(교과배치표!$C:$Q,MATCH(J5732,교과배치표!$B:$B,0),(MATCH(M5732,{"A","B","C","D","E"},0)-1)*3+1))),"")</f>
        <v/>
      </c>
      <c r="S5732" s="26" t="str">
        <f t="array" ref="S5732">IFERROR(IF(OR(J5732="",M5732="",F5732=""),"",IF(F5732="학생부종합",INDEX(종합배치표!$C:$Q,MATCH(J5732,종합배치표!$B:$B,0),(MATCH(M5732,{"A","B","C","D","E"},0)-1)*3+2),INDEX(교과배치표!$C:$Q,MATCH(J5732,교과배치표!$B:$B,0),(MATCH(M5732,{"A","B","C","D","E"},0)-1)*3+2))),"")</f>
        <v/>
      </c>
      <c r="T5732" s="26" t="str">
        <f t="array" ref="T5732">IFERROR(IF(OR(J5732="",M5732="",F5732=""),"",IF(F5732="학생부종합",INDEX(종합배치표!$C:$Q,MATCH(J5732,종합배치표!$B:$B,0),(MATCH(M5732,{"A","B","C","D","E"},0)-1)*3+3),INDEX(교과배치표!$C:$Q,MATCH(J5732,교과배치표!$B:$B,0),(MATCH(M5732,{"A","B","C","D","E"},0)-1)*3+3))),"")</f>
        <v/>
      </c>
    </row>
    <row r="5733" spans="2:20" ht="14.25" customHeight="1">
      <c r="B5733" s="20">
        <v>6955</v>
      </c>
      <c r="C5733" s="22"/>
      <c r="D5733" s="22"/>
      <c r="E5733" s="22"/>
      <c r="F5733" s="21"/>
      <c r="G5733" s="22"/>
      <c r="H5733" s="22"/>
      <c r="I5733" s="22"/>
      <c r="J5733" s="23"/>
      <c r="K5733" s="24"/>
      <c r="M5733" s="42"/>
      <c r="N5733" s="43"/>
      <c r="P5733" s="27" t="str">
        <f t="shared" si="183"/>
        <v/>
      </c>
      <c r="R5733" s="26" t="str">
        <f t="array" ref="R5733">IFERROR(IF(OR(J5733="",M5733="",F5733=""),"",IF(F5733="학생부종합",INDEX(종합배치표!$C:$Q,MATCH(J5733,종합배치표!$B:$B,0),(MATCH(M5733,{"A","B","C","D","E"},0)-1)*3+1),INDEX(교과배치표!$C:$Q,MATCH(J5733,교과배치표!$B:$B,0),(MATCH(M5733,{"A","B","C","D","E"},0)-1)*3+1))),"")</f>
        <v/>
      </c>
      <c r="S5733" s="26" t="str">
        <f t="array" ref="S5733">IFERROR(IF(OR(J5733="",M5733="",F5733=""),"",IF(F5733="학생부종합",INDEX(종합배치표!$C:$Q,MATCH(J5733,종합배치표!$B:$B,0),(MATCH(M5733,{"A","B","C","D","E"},0)-1)*3+2),INDEX(교과배치표!$C:$Q,MATCH(J5733,교과배치표!$B:$B,0),(MATCH(M5733,{"A","B","C","D","E"},0)-1)*3+2))),"")</f>
        <v/>
      </c>
      <c r="T5733" s="26" t="str">
        <f t="array" ref="T5733">IFERROR(IF(OR(J5733="",M5733="",F5733=""),"",IF(F5733="학생부종합",INDEX(종합배치표!$C:$Q,MATCH(J5733,종합배치표!$B:$B,0),(MATCH(M5733,{"A","B","C","D","E"},0)-1)*3+3),INDEX(교과배치표!$C:$Q,MATCH(J5733,교과배치표!$B:$B,0),(MATCH(M5733,{"A","B","C","D","E"},0)-1)*3+3))),"")</f>
        <v/>
      </c>
    </row>
    <row r="5734" spans="2:20" ht="14.25" customHeight="1">
      <c r="B5734" s="20">
        <v>6956</v>
      </c>
      <c r="C5734" s="22"/>
      <c r="D5734" s="22"/>
      <c r="E5734" s="22"/>
      <c r="F5734" s="21"/>
      <c r="G5734" s="22"/>
      <c r="H5734" s="22"/>
      <c r="I5734" s="22"/>
      <c r="J5734" s="23"/>
      <c r="K5734" s="24"/>
      <c r="M5734" s="42"/>
      <c r="N5734" s="43"/>
      <c r="P5734" s="27" t="str">
        <f t="shared" si="183"/>
        <v/>
      </c>
      <c r="R5734" s="26" t="str">
        <f t="array" ref="R5734">IFERROR(IF(OR(J5734="",M5734="",F5734=""),"",IF(F5734="학생부종합",INDEX(종합배치표!$C:$Q,MATCH(J5734,종합배치표!$B:$B,0),(MATCH(M5734,{"A","B","C","D","E"},0)-1)*3+1),INDEX(교과배치표!$C:$Q,MATCH(J5734,교과배치표!$B:$B,0),(MATCH(M5734,{"A","B","C","D","E"},0)-1)*3+1))),"")</f>
        <v/>
      </c>
      <c r="S5734" s="26" t="str">
        <f t="array" ref="S5734">IFERROR(IF(OR(J5734="",M5734="",F5734=""),"",IF(F5734="학생부종합",INDEX(종합배치표!$C:$Q,MATCH(J5734,종합배치표!$B:$B,0),(MATCH(M5734,{"A","B","C","D","E"},0)-1)*3+2),INDEX(교과배치표!$C:$Q,MATCH(J5734,교과배치표!$B:$B,0),(MATCH(M5734,{"A","B","C","D","E"},0)-1)*3+2))),"")</f>
        <v/>
      </c>
      <c r="T5734" s="26" t="str">
        <f t="array" ref="T5734">IFERROR(IF(OR(J5734="",M5734="",F5734=""),"",IF(F5734="학생부종합",INDEX(종합배치표!$C:$Q,MATCH(J5734,종합배치표!$B:$B,0),(MATCH(M5734,{"A","B","C","D","E"},0)-1)*3+3),INDEX(교과배치표!$C:$Q,MATCH(J5734,교과배치표!$B:$B,0),(MATCH(M5734,{"A","B","C","D","E"},0)-1)*3+3))),"")</f>
        <v/>
      </c>
    </row>
    <row r="5735" spans="2:20" ht="14.25" customHeight="1">
      <c r="B5735" s="20">
        <v>6957</v>
      </c>
      <c r="C5735" s="22"/>
      <c r="D5735" s="22"/>
      <c r="E5735" s="22"/>
      <c r="F5735" s="21"/>
      <c r="G5735" s="22"/>
      <c r="H5735" s="22"/>
      <c r="I5735" s="22"/>
      <c r="J5735" s="23"/>
      <c r="K5735" s="24"/>
      <c r="M5735" s="42"/>
      <c r="N5735" s="43"/>
      <c r="P5735" s="27" t="str">
        <f t="shared" si="183"/>
        <v/>
      </c>
      <c r="R5735" s="26" t="str">
        <f t="array" ref="R5735">IFERROR(IF(OR(J5735="",M5735="",F5735=""),"",IF(F5735="학생부종합",INDEX(종합배치표!$C:$Q,MATCH(J5735,종합배치표!$B:$B,0),(MATCH(M5735,{"A","B","C","D","E"},0)-1)*3+1),INDEX(교과배치표!$C:$Q,MATCH(J5735,교과배치표!$B:$B,0),(MATCH(M5735,{"A","B","C","D","E"},0)-1)*3+1))),"")</f>
        <v/>
      </c>
      <c r="S5735" s="26" t="str">
        <f t="array" ref="S5735">IFERROR(IF(OR(J5735="",M5735="",F5735=""),"",IF(F5735="학생부종합",INDEX(종합배치표!$C:$Q,MATCH(J5735,종합배치표!$B:$B,0),(MATCH(M5735,{"A","B","C","D","E"},0)-1)*3+2),INDEX(교과배치표!$C:$Q,MATCH(J5735,교과배치표!$B:$B,0),(MATCH(M5735,{"A","B","C","D","E"},0)-1)*3+2))),"")</f>
        <v/>
      </c>
      <c r="T5735" s="26" t="str">
        <f t="array" ref="T5735">IFERROR(IF(OR(J5735="",M5735="",F5735=""),"",IF(F5735="학생부종합",INDEX(종합배치표!$C:$Q,MATCH(J5735,종합배치표!$B:$B,0),(MATCH(M5735,{"A","B","C","D","E"},0)-1)*3+3),INDEX(교과배치표!$C:$Q,MATCH(J5735,교과배치표!$B:$B,0),(MATCH(M5735,{"A","B","C","D","E"},0)-1)*3+3))),"")</f>
        <v/>
      </c>
    </row>
    <row r="5736" spans="2:20" ht="14.25" customHeight="1">
      <c r="B5736" s="20">
        <v>6958</v>
      </c>
      <c r="C5736" s="22"/>
      <c r="D5736" s="22"/>
      <c r="E5736" s="22"/>
      <c r="F5736" s="21"/>
      <c r="G5736" s="22"/>
      <c r="H5736" s="22"/>
      <c r="I5736" s="22"/>
      <c r="J5736" s="23"/>
      <c r="K5736" s="24"/>
      <c r="M5736" s="42"/>
      <c r="N5736" s="43"/>
      <c r="P5736" s="27" t="str">
        <f t="shared" si="183"/>
        <v/>
      </c>
      <c r="R5736" s="26" t="str">
        <f t="array" ref="R5736">IFERROR(IF(OR(J5736="",M5736="",F5736=""),"",IF(F5736="학생부종합",INDEX(종합배치표!$C:$Q,MATCH(J5736,종합배치표!$B:$B,0),(MATCH(M5736,{"A","B","C","D","E"},0)-1)*3+1),INDEX(교과배치표!$C:$Q,MATCH(J5736,교과배치표!$B:$B,0),(MATCH(M5736,{"A","B","C","D","E"},0)-1)*3+1))),"")</f>
        <v/>
      </c>
      <c r="S5736" s="26" t="str">
        <f t="array" ref="S5736">IFERROR(IF(OR(J5736="",M5736="",F5736=""),"",IF(F5736="학생부종합",INDEX(종합배치표!$C:$Q,MATCH(J5736,종합배치표!$B:$B,0),(MATCH(M5736,{"A","B","C","D","E"},0)-1)*3+2),INDEX(교과배치표!$C:$Q,MATCH(J5736,교과배치표!$B:$B,0),(MATCH(M5736,{"A","B","C","D","E"},0)-1)*3+2))),"")</f>
        <v/>
      </c>
      <c r="T5736" s="26" t="str">
        <f t="array" ref="T5736">IFERROR(IF(OR(J5736="",M5736="",F5736=""),"",IF(F5736="학생부종합",INDEX(종합배치표!$C:$Q,MATCH(J5736,종합배치표!$B:$B,0),(MATCH(M5736,{"A","B","C","D","E"},0)-1)*3+3),INDEX(교과배치표!$C:$Q,MATCH(J5736,교과배치표!$B:$B,0),(MATCH(M5736,{"A","B","C","D","E"},0)-1)*3+3))),"")</f>
        <v/>
      </c>
    </row>
    <row r="5737" spans="2:20" ht="14.25" customHeight="1">
      <c r="B5737" s="20">
        <v>6959</v>
      </c>
      <c r="C5737" s="22"/>
      <c r="D5737" s="22"/>
      <c r="E5737" s="22"/>
      <c r="F5737" s="21"/>
      <c r="G5737" s="22"/>
      <c r="H5737" s="22"/>
      <c r="I5737" s="22"/>
      <c r="J5737" s="23"/>
      <c r="K5737" s="24"/>
      <c r="M5737" s="42"/>
      <c r="N5737" s="43"/>
      <c r="P5737" s="27" t="str">
        <f t="shared" si="183"/>
        <v/>
      </c>
      <c r="R5737" s="26" t="str">
        <f t="array" ref="R5737">IFERROR(IF(OR(J5737="",M5737="",F5737=""),"",IF(F5737="학생부종합",INDEX(종합배치표!$C:$Q,MATCH(J5737,종합배치표!$B:$B,0),(MATCH(M5737,{"A","B","C","D","E"},0)-1)*3+1),INDEX(교과배치표!$C:$Q,MATCH(J5737,교과배치표!$B:$B,0),(MATCH(M5737,{"A","B","C","D","E"},0)-1)*3+1))),"")</f>
        <v/>
      </c>
      <c r="S5737" s="26" t="str">
        <f t="array" ref="S5737">IFERROR(IF(OR(J5737="",M5737="",F5737=""),"",IF(F5737="학생부종합",INDEX(종합배치표!$C:$Q,MATCH(J5737,종합배치표!$B:$B,0),(MATCH(M5737,{"A","B","C","D","E"},0)-1)*3+2),INDEX(교과배치표!$C:$Q,MATCH(J5737,교과배치표!$B:$B,0),(MATCH(M5737,{"A","B","C","D","E"},0)-1)*3+2))),"")</f>
        <v/>
      </c>
      <c r="T5737" s="26" t="str">
        <f t="array" ref="T5737">IFERROR(IF(OR(J5737="",M5737="",F5737=""),"",IF(F5737="학생부종합",INDEX(종합배치표!$C:$Q,MATCH(J5737,종합배치표!$B:$B,0),(MATCH(M5737,{"A","B","C","D","E"},0)-1)*3+3),INDEX(교과배치표!$C:$Q,MATCH(J5737,교과배치표!$B:$B,0),(MATCH(M5737,{"A","B","C","D","E"},0)-1)*3+3))),"")</f>
        <v/>
      </c>
    </row>
    <row r="5738" spans="2:20" ht="14.25" customHeight="1">
      <c r="B5738" s="20">
        <v>6960</v>
      </c>
      <c r="C5738" s="22"/>
      <c r="D5738" s="22"/>
      <c r="E5738" s="22"/>
      <c r="F5738" s="21"/>
      <c r="G5738" s="22"/>
      <c r="H5738" s="22"/>
      <c r="I5738" s="22"/>
      <c r="J5738" s="23"/>
      <c r="K5738" s="24"/>
      <c r="M5738" s="42"/>
      <c r="N5738" s="43"/>
      <c r="P5738" s="27" t="str">
        <f t="shared" si="183"/>
        <v/>
      </c>
      <c r="R5738" s="26" t="str">
        <f t="array" ref="R5738">IFERROR(IF(OR(J5738="",M5738="",F5738=""),"",IF(F5738="학생부종합",INDEX(종합배치표!$C:$Q,MATCH(J5738,종합배치표!$B:$B,0),(MATCH(M5738,{"A","B","C","D","E"},0)-1)*3+1),INDEX(교과배치표!$C:$Q,MATCH(J5738,교과배치표!$B:$B,0),(MATCH(M5738,{"A","B","C","D","E"},0)-1)*3+1))),"")</f>
        <v/>
      </c>
      <c r="S5738" s="26" t="str">
        <f t="array" ref="S5738">IFERROR(IF(OR(J5738="",M5738="",F5738=""),"",IF(F5738="학생부종합",INDEX(종합배치표!$C:$Q,MATCH(J5738,종합배치표!$B:$B,0),(MATCH(M5738,{"A","B","C","D","E"},0)-1)*3+2),INDEX(교과배치표!$C:$Q,MATCH(J5738,교과배치표!$B:$B,0),(MATCH(M5738,{"A","B","C","D","E"},0)-1)*3+2))),"")</f>
        <v/>
      </c>
      <c r="T5738" s="26" t="str">
        <f t="array" ref="T5738">IFERROR(IF(OR(J5738="",M5738="",F5738=""),"",IF(F5738="학생부종합",INDEX(종합배치표!$C:$Q,MATCH(J5738,종합배치표!$B:$B,0),(MATCH(M5738,{"A","B","C","D","E"},0)-1)*3+3),INDEX(교과배치표!$C:$Q,MATCH(J5738,교과배치표!$B:$B,0),(MATCH(M5738,{"A","B","C","D","E"},0)-1)*3+3))),"")</f>
        <v/>
      </c>
    </row>
    <row r="5739" spans="2:20" ht="14.25" customHeight="1">
      <c r="B5739" s="20">
        <v>6961</v>
      </c>
      <c r="C5739" s="22"/>
      <c r="D5739" s="22"/>
      <c r="E5739" s="22"/>
      <c r="F5739" s="21"/>
      <c r="G5739" s="22"/>
      <c r="H5739" s="22"/>
      <c r="I5739" s="22"/>
      <c r="J5739" s="23"/>
      <c r="K5739" s="24"/>
      <c r="M5739" s="42"/>
      <c r="N5739" s="43"/>
      <c r="P5739" s="27" t="str">
        <f t="shared" si="183"/>
        <v/>
      </c>
      <c r="R5739" s="26" t="str">
        <f t="array" ref="R5739">IFERROR(IF(OR(J5739="",M5739="",F5739=""),"",IF(F5739="학생부종합",INDEX(종합배치표!$C:$Q,MATCH(J5739,종합배치표!$B:$B,0),(MATCH(M5739,{"A","B","C","D","E"},0)-1)*3+1),INDEX(교과배치표!$C:$Q,MATCH(J5739,교과배치표!$B:$B,0),(MATCH(M5739,{"A","B","C","D","E"},0)-1)*3+1))),"")</f>
        <v/>
      </c>
      <c r="S5739" s="26" t="str">
        <f t="array" ref="S5739">IFERROR(IF(OR(J5739="",M5739="",F5739=""),"",IF(F5739="학생부종합",INDEX(종합배치표!$C:$Q,MATCH(J5739,종합배치표!$B:$B,0),(MATCH(M5739,{"A","B","C","D","E"},0)-1)*3+2),INDEX(교과배치표!$C:$Q,MATCH(J5739,교과배치표!$B:$B,0),(MATCH(M5739,{"A","B","C","D","E"},0)-1)*3+2))),"")</f>
        <v/>
      </c>
      <c r="T5739" s="26" t="str">
        <f t="array" ref="T5739">IFERROR(IF(OR(J5739="",M5739="",F5739=""),"",IF(F5739="학생부종합",INDEX(종합배치표!$C:$Q,MATCH(J5739,종합배치표!$B:$B,0),(MATCH(M5739,{"A","B","C","D","E"},0)-1)*3+3),INDEX(교과배치표!$C:$Q,MATCH(J5739,교과배치표!$B:$B,0),(MATCH(M5739,{"A","B","C","D","E"},0)-1)*3+3))),"")</f>
        <v/>
      </c>
    </row>
    <row r="5740" spans="2:20" ht="14.25" customHeight="1">
      <c r="B5740" s="20">
        <v>6962</v>
      </c>
      <c r="C5740" s="22"/>
      <c r="D5740" s="22"/>
      <c r="E5740" s="22"/>
      <c r="F5740" s="21"/>
      <c r="G5740" s="22"/>
      <c r="H5740" s="22"/>
      <c r="I5740" s="22"/>
      <c r="J5740" s="23"/>
      <c r="K5740" s="24"/>
      <c r="M5740" s="42"/>
      <c r="N5740" s="43"/>
      <c r="P5740" s="27" t="str">
        <f t="shared" si="183"/>
        <v/>
      </c>
      <c r="R5740" s="26" t="str">
        <f t="array" ref="R5740">IFERROR(IF(OR(J5740="",M5740="",F5740=""),"",IF(F5740="학생부종합",INDEX(종합배치표!$C:$Q,MATCH(J5740,종합배치표!$B:$B,0),(MATCH(M5740,{"A","B","C","D","E"},0)-1)*3+1),INDEX(교과배치표!$C:$Q,MATCH(J5740,교과배치표!$B:$B,0),(MATCH(M5740,{"A","B","C","D","E"},0)-1)*3+1))),"")</f>
        <v/>
      </c>
      <c r="S5740" s="26" t="str">
        <f t="array" ref="S5740">IFERROR(IF(OR(J5740="",M5740="",F5740=""),"",IF(F5740="학생부종합",INDEX(종합배치표!$C:$Q,MATCH(J5740,종합배치표!$B:$B,0),(MATCH(M5740,{"A","B","C","D","E"},0)-1)*3+2),INDEX(교과배치표!$C:$Q,MATCH(J5740,교과배치표!$B:$B,0),(MATCH(M5740,{"A","B","C","D","E"},0)-1)*3+2))),"")</f>
        <v/>
      </c>
      <c r="T5740" s="26" t="str">
        <f t="array" ref="T5740">IFERROR(IF(OR(J5740="",M5740="",F5740=""),"",IF(F5740="학생부종합",INDEX(종합배치표!$C:$Q,MATCH(J5740,종합배치표!$B:$B,0),(MATCH(M5740,{"A","B","C","D","E"},0)-1)*3+3),INDEX(교과배치표!$C:$Q,MATCH(J5740,교과배치표!$B:$B,0),(MATCH(M5740,{"A","B","C","D","E"},0)-1)*3+3))),"")</f>
        <v/>
      </c>
    </row>
    <row r="5741" spans="2:20" ht="14.25" customHeight="1">
      <c r="B5741" s="20">
        <v>6963</v>
      </c>
      <c r="C5741" s="22"/>
      <c r="D5741" s="22"/>
      <c r="E5741" s="22"/>
      <c r="F5741" s="21"/>
      <c r="G5741" s="22"/>
      <c r="H5741" s="22"/>
      <c r="I5741" s="22"/>
      <c r="J5741" s="23"/>
      <c r="K5741" s="24"/>
      <c r="M5741" s="42"/>
      <c r="N5741" s="43"/>
      <c r="P5741" s="27" t="str">
        <f t="shared" si="183"/>
        <v/>
      </c>
      <c r="R5741" s="26" t="str">
        <f t="array" ref="R5741">IFERROR(IF(OR(J5741="",M5741="",F5741=""),"",IF(F5741="학생부종합",INDEX(종합배치표!$C:$Q,MATCH(J5741,종합배치표!$B:$B,0),(MATCH(M5741,{"A","B","C","D","E"},0)-1)*3+1),INDEX(교과배치표!$C:$Q,MATCH(J5741,교과배치표!$B:$B,0),(MATCH(M5741,{"A","B","C","D","E"},0)-1)*3+1))),"")</f>
        <v/>
      </c>
      <c r="S5741" s="26" t="str">
        <f t="array" ref="S5741">IFERROR(IF(OR(J5741="",M5741="",F5741=""),"",IF(F5741="학생부종합",INDEX(종합배치표!$C:$Q,MATCH(J5741,종합배치표!$B:$B,0),(MATCH(M5741,{"A","B","C","D","E"},0)-1)*3+2),INDEX(교과배치표!$C:$Q,MATCH(J5741,교과배치표!$B:$B,0),(MATCH(M5741,{"A","B","C","D","E"},0)-1)*3+2))),"")</f>
        <v/>
      </c>
      <c r="T5741" s="26" t="str">
        <f t="array" ref="T5741">IFERROR(IF(OR(J5741="",M5741="",F5741=""),"",IF(F5741="학생부종합",INDEX(종합배치표!$C:$Q,MATCH(J5741,종합배치표!$B:$B,0),(MATCH(M5741,{"A","B","C","D","E"},0)-1)*3+3),INDEX(교과배치표!$C:$Q,MATCH(J5741,교과배치표!$B:$B,0),(MATCH(M5741,{"A","B","C","D","E"},0)-1)*3+3))),"")</f>
        <v/>
      </c>
    </row>
    <row r="5742" spans="2:20" ht="14.25" customHeight="1">
      <c r="B5742" s="20">
        <v>6964</v>
      </c>
      <c r="C5742" s="22"/>
      <c r="D5742" s="22"/>
      <c r="E5742" s="22"/>
      <c r="F5742" s="21"/>
      <c r="G5742" s="22"/>
      <c r="H5742" s="22"/>
      <c r="I5742" s="22"/>
      <c r="J5742" s="23"/>
      <c r="K5742" s="24"/>
      <c r="M5742" s="42"/>
      <c r="N5742" s="43"/>
      <c r="P5742" s="27" t="str">
        <f t="shared" si="183"/>
        <v/>
      </c>
      <c r="R5742" s="26" t="str">
        <f t="array" ref="R5742">IFERROR(IF(OR(J5742="",M5742="",F5742=""),"",IF(F5742="학생부종합",INDEX(종합배치표!$C:$Q,MATCH(J5742,종합배치표!$B:$B,0),(MATCH(M5742,{"A","B","C","D","E"},0)-1)*3+1),INDEX(교과배치표!$C:$Q,MATCH(J5742,교과배치표!$B:$B,0),(MATCH(M5742,{"A","B","C","D","E"},0)-1)*3+1))),"")</f>
        <v/>
      </c>
      <c r="S5742" s="26" t="str">
        <f t="array" ref="S5742">IFERROR(IF(OR(J5742="",M5742="",F5742=""),"",IF(F5742="학생부종합",INDEX(종합배치표!$C:$Q,MATCH(J5742,종합배치표!$B:$B,0),(MATCH(M5742,{"A","B","C","D","E"},0)-1)*3+2),INDEX(교과배치표!$C:$Q,MATCH(J5742,교과배치표!$B:$B,0),(MATCH(M5742,{"A","B","C","D","E"},0)-1)*3+2))),"")</f>
        <v/>
      </c>
      <c r="T5742" s="26" t="str">
        <f t="array" ref="T5742">IFERROR(IF(OR(J5742="",M5742="",F5742=""),"",IF(F5742="학생부종합",INDEX(종합배치표!$C:$Q,MATCH(J5742,종합배치표!$B:$B,0),(MATCH(M5742,{"A","B","C","D","E"},0)-1)*3+3),INDEX(교과배치표!$C:$Q,MATCH(J5742,교과배치표!$B:$B,0),(MATCH(M5742,{"A","B","C","D","E"},0)-1)*3+3))),"")</f>
        <v/>
      </c>
    </row>
    <row r="5743" spans="2:20" ht="14.25" customHeight="1">
      <c r="B5743" s="20">
        <v>6965</v>
      </c>
      <c r="C5743" s="22"/>
      <c r="D5743" s="22"/>
      <c r="E5743" s="22"/>
      <c r="F5743" s="21"/>
      <c r="G5743" s="22"/>
      <c r="H5743" s="22"/>
      <c r="I5743" s="22"/>
      <c r="J5743" s="23"/>
      <c r="K5743" s="24"/>
      <c r="M5743" s="42"/>
      <c r="N5743" s="43"/>
      <c r="P5743" s="27" t="str">
        <f t="shared" si="183"/>
        <v/>
      </c>
      <c r="R5743" s="26" t="str">
        <f t="array" ref="R5743">IFERROR(IF(OR(J5743="",M5743="",F5743=""),"",IF(F5743="학생부종합",INDEX(종합배치표!$C:$Q,MATCH(J5743,종합배치표!$B:$B,0),(MATCH(M5743,{"A","B","C","D","E"},0)-1)*3+1),INDEX(교과배치표!$C:$Q,MATCH(J5743,교과배치표!$B:$B,0),(MATCH(M5743,{"A","B","C","D","E"},0)-1)*3+1))),"")</f>
        <v/>
      </c>
      <c r="S5743" s="26" t="str">
        <f t="array" ref="S5743">IFERROR(IF(OR(J5743="",M5743="",F5743=""),"",IF(F5743="학생부종합",INDEX(종합배치표!$C:$Q,MATCH(J5743,종합배치표!$B:$B,0),(MATCH(M5743,{"A","B","C","D","E"},0)-1)*3+2),INDEX(교과배치표!$C:$Q,MATCH(J5743,교과배치표!$B:$B,0),(MATCH(M5743,{"A","B","C","D","E"},0)-1)*3+2))),"")</f>
        <v/>
      </c>
      <c r="T5743" s="26" t="str">
        <f t="array" ref="T5743">IFERROR(IF(OR(J5743="",M5743="",F5743=""),"",IF(F5743="학생부종합",INDEX(종합배치표!$C:$Q,MATCH(J5743,종합배치표!$B:$B,0),(MATCH(M5743,{"A","B","C","D","E"},0)-1)*3+3),INDEX(교과배치표!$C:$Q,MATCH(J5743,교과배치표!$B:$B,0),(MATCH(M5743,{"A","B","C","D","E"},0)-1)*3+3))),"")</f>
        <v/>
      </c>
    </row>
    <row r="5744" spans="2:20" ht="14.25" customHeight="1">
      <c r="B5744" s="20">
        <v>6966</v>
      </c>
      <c r="C5744" s="22"/>
      <c r="D5744" s="22"/>
      <c r="E5744" s="22"/>
      <c r="F5744" s="21"/>
      <c r="G5744" s="22"/>
      <c r="H5744" s="22"/>
      <c r="I5744" s="22"/>
      <c r="J5744" s="23"/>
      <c r="K5744" s="24"/>
      <c r="M5744" s="42"/>
      <c r="N5744" s="43"/>
      <c r="P5744" s="27" t="str">
        <f t="shared" si="183"/>
        <v/>
      </c>
      <c r="R5744" s="26" t="str">
        <f t="array" ref="R5744">IFERROR(IF(OR(J5744="",M5744="",F5744=""),"",IF(F5744="학생부종합",INDEX(종합배치표!$C:$Q,MATCH(J5744,종합배치표!$B:$B,0),(MATCH(M5744,{"A","B","C","D","E"},0)-1)*3+1),INDEX(교과배치표!$C:$Q,MATCH(J5744,교과배치표!$B:$B,0),(MATCH(M5744,{"A","B","C","D","E"},0)-1)*3+1))),"")</f>
        <v/>
      </c>
      <c r="S5744" s="26" t="str">
        <f t="array" ref="S5744">IFERROR(IF(OR(J5744="",M5744="",F5744=""),"",IF(F5744="학생부종합",INDEX(종합배치표!$C:$Q,MATCH(J5744,종합배치표!$B:$B,0),(MATCH(M5744,{"A","B","C","D","E"},0)-1)*3+2),INDEX(교과배치표!$C:$Q,MATCH(J5744,교과배치표!$B:$B,0),(MATCH(M5744,{"A","B","C","D","E"},0)-1)*3+2))),"")</f>
        <v/>
      </c>
      <c r="T5744" s="26" t="str">
        <f t="array" ref="T5744">IFERROR(IF(OR(J5744="",M5744="",F5744=""),"",IF(F5744="학생부종합",INDEX(종합배치표!$C:$Q,MATCH(J5744,종합배치표!$B:$B,0),(MATCH(M5744,{"A","B","C","D","E"},0)-1)*3+3),INDEX(교과배치표!$C:$Q,MATCH(J5744,교과배치표!$B:$B,0),(MATCH(M5744,{"A","B","C","D","E"},0)-1)*3+3))),"")</f>
        <v/>
      </c>
    </row>
    <row r="5745" spans="2:20" ht="14.25" customHeight="1">
      <c r="B5745" s="20">
        <v>6967</v>
      </c>
      <c r="C5745" s="22"/>
      <c r="D5745" s="22"/>
      <c r="E5745" s="22"/>
      <c r="F5745" s="21"/>
      <c r="G5745" s="22"/>
      <c r="H5745" s="22"/>
      <c r="I5745" s="22"/>
      <c r="J5745" s="23"/>
      <c r="K5745" s="24"/>
      <c r="M5745" s="42"/>
      <c r="N5745" s="43"/>
      <c r="P5745" s="27" t="str">
        <f t="shared" si="183"/>
        <v/>
      </c>
      <c r="R5745" s="26" t="str">
        <f t="array" ref="R5745">IFERROR(IF(OR(J5745="",M5745="",F5745=""),"",IF(F5745="학생부종합",INDEX(종합배치표!$C:$Q,MATCH(J5745,종합배치표!$B:$B,0),(MATCH(M5745,{"A","B","C","D","E"},0)-1)*3+1),INDEX(교과배치표!$C:$Q,MATCH(J5745,교과배치표!$B:$B,0),(MATCH(M5745,{"A","B","C","D","E"},0)-1)*3+1))),"")</f>
        <v/>
      </c>
      <c r="S5745" s="26" t="str">
        <f t="array" ref="S5745">IFERROR(IF(OR(J5745="",M5745="",F5745=""),"",IF(F5745="학생부종합",INDEX(종합배치표!$C:$Q,MATCH(J5745,종합배치표!$B:$B,0),(MATCH(M5745,{"A","B","C","D","E"},0)-1)*3+2),INDEX(교과배치표!$C:$Q,MATCH(J5745,교과배치표!$B:$B,0),(MATCH(M5745,{"A","B","C","D","E"},0)-1)*3+2))),"")</f>
        <v/>
      </c>
      <c r="T5745" s="26" t="str">
        <f t="array" ref="T5745">IFERROR(IF(OR(J5745="",M5745="",F5745=""),"",IF(F5745="학생부종합",INDEX(종합배치표!$C:$Q,MATCH(J5745,종합배치표!$B:$B,0),(MATCH(M5745,{"A","B","C","D","E"},0)-1)*3+3),INDEX(교과배치표!$C:$Q,MATCH(J5745,교과배치표!$B:$B,0),(MATCH(M5745,{"A","B","C","D","E"},0)-1)*3+3))),"")</f>
        <v/>
      </c>
    </row>
    <row r="5746" spans="2:20" ht="14.25" customHeight="1">
      <c r="B5746" s="20">
        <v>6968</v>
      </c>
      <c r="C5746" s="22"/>
      <c r="D5746" s="22"/>
      <c r="E5746" s="22"/>
      <c r="F5746" s="21"/>
      <c r="G5746" s="22"/>
      <c r="H5746" s="22"/>
      <c r="I5746" s="22"/>
      <c r="J5746" s="23"/>
      <c r="K5746" s="24"/>
      <c r="M5746" s="42"/>
      <c r="N5746" s="43"/>
      <c r="P5746" s="27" t="str">
        <f t="shared" si="183"/>
        <v/>
      </c>
      <c r="R5746" s="26" t="str">
        <f t="array" ref="R5746">IFERROR(IF(OR(J5746="",M5746="",F5746=""),"",IF(F5746="학생부종합",INDEX(종합배치표!$C:$Q,MATCH(J5746,종합배치표!$B:$B,0),(MATCH(M5746,{"A","B","C","D","E"},0)-1)*3+1),INDEX(교과배치표!$C:$Q,MATCH(J5746,교과배치표!$B:$B,0),(MATCH(M5746,{"A","B","C","D","E"},0)-1)*3+1))),"")</f>
        <v/>
      </c>
      <c r="S5746" s="26" t="str">
        <f t="array" ref="S5746">IFERROR(IF(OR(J5746="",M5746="",F5746=""),"",IF(F5746="학생부종합",INDEX(종합배치표!$C:$Q,MATCH(J5746,종합배치표!$B:$B,0),(MATCH(M5746,{"A","B","C","D","E"},0)-1)*3+2),INDEX(교과배치표!$C:$Q,MATCH(J5746,교과배치표!$B:$B,0),(MATCH(M5746,{"A","B","C","D","E"},0)-1)*3+2))),"")</f>
        <v/>
      </c>
      <c r="T5746" s="26" t="str">
        <f t="array" ref="T5746">IFERROR(IF(OR(J5746="",M5746="",F5746=""),"",IF(F5746="학생부종합",INDEX(종합배치표!$C:$Q,MATCH(J5746,종합배치표!$B:$B,0),(MATCH(M5746,{"A","B","C","D","E"},0)-1)*3+3),INDEX(교과배치표!$C:$Q,MATCH(J5746,교과배치표!$B:$B,0),(MATCH(M5746,{"A","B","C","D","E"},0)-1)*3+3))),"")</f>
        <v/>
      </c>
    </row>
    <row r="5747" spans="2:20" ht="14.25" customHeight="1">
      <c r="B5747" s="20">
        <v>6969</v>
      </c>
      <c r="C5747" s="22"/>
      <c r="D5747" s="22"/>
      <c r="E5747" s="22"/>
      <c r="F5747" s="21"/>
      <c r="G5747" s="22"/>
      <c r="H5747" s="22"/>
      <c r="I5747" s="22"/>
      <c r="J5747" s="23"/>
      <c r="K5747" s="24"/>
      <c r="M5747" s="42"/>
      <c r="N5747" s="43"/>
      <c r="P5747" s="27" t="str">
        <f t="shared" si="183"/>
        <v/>
      </c>
      <c r="R5747" s="26" t="str">
        <f t="array" ref="R5747">IFERROR(IF(OR(J5747="",M5747="",F5747=""),"",IF(F5747="학생부종합",INDEX(종합배치표!$C:$Q,MATCH(J5747,종합배치표!$B:$B,0),(MATCH(M5747,{"A","B","C","D","E"},0)-1)*3+1),INDEX(교과배치표!$C:$Q,MATCH(J5747,교과배치표!$B:$B,0),(MATCH(M5747,{"A","B","C","D","E"},0)-1)*3+1))),"")</f>
        <v/>
      </c>
      <c r="S5747" s="26" t="str">
        <f t="array" ref="S5747">IFERROR(IF(OR(J5747="",M5747="",F5747=""),"",IF(F5747="학생부종합",INDEX(종합배치표!$C:$Q,MATCH(J5747,종합배치표!$B:$B,0),(MATCH(M5747,{"A","B","C","D","E"},0)-1)*3+2),INDEX(교과배치표!$C:$Q,MATCH(J5747,교과배치표!$B:$B,0),(MATCH(M5747,{"A","B","C","D","E"},0)-1)*3+2))),"")</f>
        <v/>
      </c>
      <c r="T5747" s="26" t="str">
        <f t="array" ref="T5747">IFERROR(IF(OR(J5747="",M5747="",F5747=""),"",IF(F5747="학생부종합",INDEX(종합배치표!$C:$Q,MATCH(J5747,종합배치표!$B:$B,0),(MATCH(M5747,{"A","B","C","D","E"},0)-1)*3+3),INDEX(교과배치표!$C:$Q,MATCH(J5747,교과배치표!$B:$B,0),(MATCH(M5747,{"A","B","C","D","E"},0)-1)*3+3))),"")</f>
        <v/>
      </c>
    </row>
    <row r="5748" spans="2:20" ht="14.25" customHeight="1">
      <c r="B5748" s="20">
        <v>6970</v>
      </c>
      <c r="C5748" s="22"/>
      <c r="D5748" s="22"/>
      <c r="E5748" s="22"/>
      <c r="F5748" s="21"/>
      <c r="G5748" s="22"/>
      <c r="H5748" s="22"/>
      <c r="I5748" s="22"/>
      <c r="J5748" s="23"/>
      <c r="K5748" s="24"/>
      <c r="M5748" s="42"/>
      <c r="N5748" s="43"/>
      <c r="P5748" s="27" t="str">
        <f t="shared" si="183"/>
        <v/>
      </c>
      <c r="R5748" s="26" t="str">
        <f t="array" ref="R5748">IFERROR(IF(OR(J5748="",M5748="",F5748=""),"",IF(F5748="학생부종합",INDEX(종합배치표!$C:$Q,MATCH(J5748,종합배치표!$B:$B,0),(MATCH(M5748,{"A","B","C","D","E"},0)-1)*3+1),INDEX(교과배치표!$C:$Q,MATCH(J5748,교과배치표!$B:$B,0),(MATCH(M5748,{"A","B","C","D","E"},0)-1)*3+1))),"")</f>
        <v/>
      </c>
      <c r="S5748" s="26" t="str">
        <f t="array" ref="S5748">IFERROR(IF(OR(J5748="",M5748="",F5748=""),"",IF(F5748="학생부종합",INDEX(종합배치표!$C:$Q,MATCH(J5748,종합배치표!$B:$B,0),(MATCH(M5748,{"A","B","C","D","E"},0)-1)*3+2),INDEX(교과배치표!$C:$Q,MATCH(J5748,교과배치표!$B:$B,0),(MATCH(M5748,{"A","B","C","D","E"},0)-1)*3+2))),"")</f>
        <v/>
      </c>
      <c r="T5748" s="26" t="str">
        <f t="array" ref="T5748">IFERROR(IF(OR(J5748="",M5748="",F5748=""),"",IF(F5748="학생부종합",INDEX(종합배치표!$C:$Q,MATCH(J5748,종합배치표!$B:$B,0),(MATCH(M5748,{"A","B","C","D","E"},0)-1)*3+3),INDEX(교과배치표!$C:$Q,MATCH(J5748,교과배치표!$B:$B,0),(MATCH(M5748,{"A","B","C","D","E"},0)-1)*3+3))),"")</f>
        <v/>
      </c>
    </row>
    <row r="5749" spans="2:20" ht="14.25" customHeight="1">
      <c r="B5749" s="20">
        <v>6971</v>
      </c>
      <c r="C5749" s="22"/>
      <c r="D5749" s="22"/>
      <c r="E5749" s="22"/>
      <c r="F5749" s="21"/>
      <c r="G5749" s="22"/>
      <c r="H5749" s="22"/>
      <c r="I5749" s="22"/>
      <c r="J5749" s="23"/>
      <c r="K5749" s="24"/>
      <c r="M5749" s="42"/>
      <c r="N5749" s="43"/>
      <c r="P5749" s="27" t="str">
        <f t="shared" si="183"/>
        <v/>
      </c>
      <c r="R5749" s="26" t="str">
        <f t="array" ref="R5749">IFERROR(IF(OR(J5749="",M5749="",F5749=""),"",IF(F5749="학생부종합",INDEX(종합배치표!$C:$Q,MATCH(J5749,종합배치표!$B:$B,0),(MATCH(M5749,{"A","B","C","D","E"},0)-1)*3+1),INDEX(교과배치표!$C:$Q,MATCH(J5749,교과배치표!$B:$B,0),(MATCH(M5749,{"A","B","C","D","E"},0)-1)*3+1))),"")</f>
        <v/>
      </c>
      <c r="S5749" s="26" t="str">
        <f t="array" ref="S5749">IFERROR(IF(OR(J5749="",M5749="",F5749=""),"",IF(F5749="학생부종합",INDEX(종합배치표!$C:$Q,MATCH(J5749,종합배치표!$B:$B,0),(MATCH(M5749,{"A","B","C","D","E"},0)-1)*3+2),INDEX(교과배치표!$C:$Q,MATCH(J5749,교과배치표!$B:$B,0),(MATCH(M5749,{"A","B","C","D","E"},0)-1)*3+2))),"")</f>
        <v/>
      </c>
      <c r="T5749" s="26" t="str">
        <f t="array" ref="T5749">IFERROR(IF(OR(J5749="",M5749="",F5749=""),"",IF(F5749="학생부종합",INDEX(종합배치표!$C:$Q,MATCH(J5749,종합배치표!$B:$B,0),(MATCH(M5749,{"A","B","C","D","E"},0)-1)*3+3),INDEX(교과배치표!$C:$Q,MATCH(J5749,교과배치표!$B:$B,0),(MATCH(M5749,{"A","B","C","D","E"},0)-1)*3+3))),"")</f>
        <v/>
      </c>
    </row>
    <row r="5750" spans="2:20" ht="14.25" customHeight="1">
      <c r="B5750" s="20">
        <v>6972</v>
      </c>
      <c r="C5750" s="22"/>
      <c r="D5750" s="22"/>
      <c r="E5750" s="22"/>
      <c r="F5750" s="21"/>
      <c r="G5750" s="22"/>
      <c r="H5750" s="22"/>
      <c r="I5750" s="22"/>
      <c r="J5750" s="23"/>
      <c r="K5750" s="24"/>
      <c r="M5750" s="42"/>
      <c r="N5750" s="43"/>
      <c r="P5750" s="27" t="str">
        <f t="shared" si="183"/>
        <v/>
      </c>
      <c r="R5750" s="26" t="str">
        <f t="array" ref="R5750">IFERROR(IF(OR(J5750="",M5750="",F5750=""),"",IF(F5750="학생부종합",INDEX(종합배치표!$C:$Q,MATCH(J5750,종합배치표!$B:$B,0),(MATCH(M5750,{"A","B","C","D","E"},0)-1)*3+1),INDEX(교과배치표!$C:$Q,MATCH(J5750,교과배치표!$B:$B,0),(MATCH(M5750,{"A","B","C","D","E"},0)-1)*3+1))),"")</f>
        <v/>
      </c>
      <c r="S5750" s="26" t="str">
        <f t="array" ref="S5750">IFERROR(IF(OR(J5750="",M5750="",F5750=""),"",IF(F5750="학생부종합",INDEX(종합배치표!$C:$Q,MATCH(J5750,종합배치표!$B:$B,0),(MATCH(M5750,{"A","B","C","D","E"},0)-1)*3+2),INDEX(교과배치표!$C:$Q,MATCH(J5750,교과배치표!$B:$B,0),(MATCH(M5750,{"A","B","C","D","E"},0)-1)*3+2))),"")</f>
        <v/>
      </c>
      <c r="T5750" s="26" t="str">
        <f t="array" ref="T5750">IFERROR(IF(OR(J5750="",M5750="",F5750=""),"",IF(F5750="학생부종합",INDEX(종합배치표!$C:$Q,MATCH(J5750,종합배치표!$B:$B,0),(MATCH(M5750,{"A","B","C","D","E"},0)-1)*3+3),INDEX(교과배치표!$C:$Q,MATCH(J5750,교과배치표!$B:$B,0),(MATCH(M5750,{"A","B","C","D","E"},0)-1)*3+3))),"")</f>
        <v/>
      </c>
    </row>
    <row r="5751" spans="2:20" ht="14.25" customHeight="1">
      <c r="B5751" s="20">
        <v>6973</v>
      </c>
      <c r="C5751" s="22"/>
      <c r="D5751" s="22"/>
      <c r="E5751" s="22"/>
      <c r="F5751" s="21"/>
      <c r="G5751" s="22"/>
      <c r="H5751" s="22"/>
      <c r="I5751" s="22"/>
      <c r="J5751" s="23"/>
      <c r="K5751" s="24"/>
      <c r="M5751" s="42"/>
      <c r="N5751" s="43"/>
      <c r="P5751" s="27" t="str">
        <f t="shared" si="183"/>
        <v/>
      </c>
      <c r="R5751" s="26" t="str">
        <f t="array" ref="R5751">IFERROR(IF(OR(J5751="",M5751="",F5751=""),"",IF(F5751="학생부종합",INDEX(종합배치표!$C:$Q,MATCH(J5751,종합배치표!$B:$B,0),(MATCH(M5751,{"A","B","C","D","E"},0)-1)*3+1),INDEX(교과배치표!$C:$Q,MATCH(J5751,교과배치표!$B:$B,0),(MATCH(M5751,{"A","B","C","D","E"},0)-1)*3+1))),"")</f>
        <v/>
      </c>
      <c r="S5751" s="26" t="str">
        <f t="array" ref="S5751">IFERROR(IF(OR(J5751="",M5751="",F5751=""),"",IF(F5751="학생부종합",INDEX(종합배치표!$C:$Q,MATCH(J5751,종합배치표!$B:$B,0),(MATCH(M5751,{"A","B","C","D","E"},0)-1)*3+2),INDEX(교과배치표!$C:$Q,MATCH(J5751,교과배치표!$B:$B,0),(MATCH(M5751,{"A","B","C","D","E"},0)-1)*3+2))),"")</f>
        <v/>
      </c>
      <c r="T5751" s="26" t="str">
        <f t="array" ref="T5751">IFERROR(IF(OR(J5751="",M5751="",F5751=""),"",IF(F5751="학생부종합",INDEX(종합배치표!$C:$Q,MATCH(J5751,종합배치표!$B:$B,0),(MATCH(M5751,{"A","B","C","D","E"},0)-1)*3+3),INDEX(교과배치표!$C:$Q,MATCH(J5751,교과배치표!$B:$B,0),(MATCH(M5751,{"A","B","C","D","E"},0)-1)*3+3))),"")</f>
        <v/>
      </c>
    </row>
    <row r="5752" spans="2:20" ht="14.25" customHeight="1">
      <c r="B5752" s="20">
        <v>6974</v>
      </c>
      <c r="C5752" s="22"/>
      <c r="D5752" s="22"/>
      <c r="E5752" s="22"/>
      <c r="F5752" s="21"/>
      <c r="G5752" s="22"/>
      <c r="H5752" s="22"/>
      <c r="I5752" s="22"/>
      <c r="J5752" s="23"/>
      <c r="K5752" s="24"/>
      <c r="M5752" s="42"/>
      <c r="N5752" s="43"/>
      <c r="P5752" s="27" t="str">
        <f t="shared" si="183"/>
        <v/>
      </c>
      <c r="R5752" s="26" t="str">
        <f t="array" ref="R5752">IFERROR(IF(OR(J5752="",M5752="",F5752=""),"",IF(F5752="학생부종합",INDEX(종합배치표!$C:$Q,MATCH(J5752,종합배치표!$B:$B,0),(MATCH(M5752,{"A","B","C","D","E"},0)-1)*3+1),INDEX(교과배치표!$C:$Q,MATCH(J5752,교과배치표!$B:$B,0),(MATCH(M5752,{"A","B","C","D","E"},0)-1)*3+1))),"")</f>
        <v/>
      </c>
      <c r="S5752" s="26" t="str">
        <f t="array" ref="S5752">IFERROR(IF(OR(J5752="",M5752="",F5752=""),"",IF(F5752="학생부종합",INDEX(종합배치표!$C:$Q,MATCH(J5752,종합배치표!$B:$B,0),(MATCH(M5752,{"A","B","C","D","E"},0)-1)*3+2),INDEX(교과배치표!$C:$Q,MATCH(J5752,교과배치표!$B:$B,0),(MATCH(M5752,{"A","B","C","D","E"},0)-1)*3+2))),"")</f>
        <v/>
      </c>
      <c r="T5752" s="26" t="str">
        <f t="array" ref="T5752">IFERROR(IF(OR(J5752="",M5752="",F5752=""),"",IF(F5752="학생부종합",INDEX(종합배치표!$C:$Q,MATCH(J5752,종합배치표!$B:$B,0),(MATCH(M5752,{"A","B","C","D","E"},0)-1)*3+3),INDEX(교과배치표!$C:$Q,MATCH(J5752,교과배치표!$B:$B,0),(MATCH(M5752,{"A","B","C","D","E"},0)-1)*3+3))),"")</f>
        <v/>
      </c>
    </row>
    <row r="5753" spans="2:20" ht="14.25" customHeight="1">
      <c r="B5753" s="20">
        <v>6975</v>
      </c>
      <c r="C5753" s="22"/>
      <c r="D5753" s="22"/>
      <c r="E5753" s="22"/>
      <c r="F5753" s="21"/>
      <c r="G5753" s="22"/>
      <c r="H5753" s="22"/>
      <c r="I5753" s="22"/>
      <c r="J5753" s="23"/>
      <c r="K5753" s="24"/>
      <c r="M5753" s="42"/>
      <c r="N5753" s="43"/>
      <c r="P5753" s="27" t="str">
        <f t="shared" si="183"/>
        <v/>
      </c>
      <c r="R5753" s="26" t="str">
        <f t="array" ref="R5753">IFERROR(IF(OR(J5753="",M5753="",F5753=""),"",IF(F5753="학생부종합",INDEX(종합배치표!$C:$Q,MATCH(J5753,종합배치표!$B:$B,0),(MATCH(M5753,{"A","B","C","D","E"},0)-1)*3+1),INDEX(교과배치표!$C:$Q,MATCH(J5753,교과배치표!$B:$B,0),(MATCH(M5753,{"A","B","C","D","E"},0)-1)*3+1))),"")</f>
        <v/>
      </c>
      <c r="S5753" s="26" t="str">
        <f t="array" ref="S5753">IFERROR(IF(OR(J5753="",M5753="",F5753=""),"",IF(F5753="학생부종합",INDEX(종합배치표!$C:$Q,MATCH(J5753,종합배치표!$B:$B,0),(MATCH(M5753,{"A","B","C","D","E"},0)-1)*3+2),INDEX(교과배치표!$C:$Q,MATCH(J5753,교과배치표!$B:$B,0),(MATCH(M5753,{"A","B","C","D","E"},0)-1)*3+2))),"")</f>
        <v/>
      </c>
      <c r="T5753" s="26" t="str">
        <f t="array" ref="T5753">IFERROR(IF(OR(J5753="",M5753="",F5753=""),"",IF(F5753="학생부종합",INDEX(종합배치표!$C:$Q,MATCH(J5753,종합배치표!$B:$B,0),(MATCH(M5753,{"A","B","C","D","E"},0)-1)*3+3),INDEX(교과배치표!$C:$Q,MATCH(J5753,교과배치표!$B:$B,0),(MATCH(M5753,{"A","B","C","D","E"},0)-1)*3+3))),"")</f>
        <v/>
      </c>
    </row>
    <row r="5754" spans="2:20" ht="14.25" customHeight="1">
      <c r="B5754" s="20">
        <v>6976</v>
      </c>
      <c r="C5754" s="22"/>
      <c r="D5754" s="22"/>
      <c r="E5754" s="22"/>
      <c r="F5754" s="21"/>
      <c r="G5754" s="22"/>
      <c r="H5754" s="22"/>
      <c r="I5754" s="22"/>
      <c r="J5754" s="23"/>
      <c r="K5754" s="24"/>
      <c r="M5754" s="42"/>
      <c r="N5754" s="43"/>
      <c r="P5754" s="27" t="str">
        <f t="shared" si="183"/>
        <v/>
      </c>
      <c r="R5754" s="26" t="str">
        <f t="array" ref="R5754">IFERROR(IF(OR(J5754="",M5754="",F5754=""),"",IF(F5754="학생부종합",INDEX(종합배치표!$C:$Q,MATCH(J5754,종합배치표!$B:$B,0),(MATCH(M5754,{"A","B","C","D","E"},0)-1)*3+1),INDEX(교과배치표!$C:$Q,MATCH(J5754,교과배치표!$B:$B,0),(MATCH(M5754,{"A","B","C","D","E"},0)-1)*3+1))),"")</f>
        <v/>
      </c>
      <c r="S5754" s="26" t="str">
        <f t="array" ref="S5754">IFERROR(IF(OR(J5754="",M5754="",F5754=""),"",IF(F5754="학생부종합",INDEX(종합배치표!$C:$Q,MATCH(J5754,종합배치표!$B:$B,0),(MATCH(M5754,{"A","B","C","D","E"},0)-1)*3+2),INDEX(교과배치표!$C:$Q,MATCH(J5754,교과배치표!$B:$B,0),(MATCH(M5754,{"A","B","C","D","E"},0)-1)*3+2))),"")</f>
        <v/>
      </c>
      <c r="T5754" s="26" t="str">
        <f t="array" ref="T5754">IFERROR(IF(OR(J5754="",M5754="",F5754=""),"",IF(F5754="학생부종합",INDEX(종합배치표!$C:$Q,MATCH(J5754,종합배치표!$B:$B,0),(MATCH(M5754,{"A","B","C","D","E"},0)-1)*3+3),INDEX(교과배치표!$C:$Q,MATCH(J5754,교과배치표!$B:$B,0),(MATCH(M5754,{"A","B","C","D","E"},0)-1)*3+3))),"")</f>
        <v/>
      </c>
    </row>
    <row r="5755" spans="2:20" ht="14.25" customHeight="1">
      <c r="B5755" s="20">
        <v>6977</v>
      </c>
      <c r="C5755" s="22"/>
      <c r="D5755" s="22"/>
      <c r="E5755" s="22"/>
      <c r="F5755" s="21"/>
      <c r="G5755" s="22"/>
      <c r="H5755" s="22"/>
      <c r="I5755" s="22"/>
      <c r="J5755" s="23"/>
      <c r="K5755" s="24"/>
      <c r="M5755" s="42"/>
      <c r="N5755" s="43"/>
      <c r="P5755" s="27" t="str">
        <f t="shared" si="183"/>
        <v/>
      </c>
      <c r="R5755" s="26" t="str">
        <f t="array" ref="R5755">IFERROR(IF(OR(J5755="",M5755="",F5755=""),"",IF(F5755="학생부종합",INDEX(종합배치표!$C:$Q,MATCH(J5755,종합배치표!$B:$B,0),(MATCH(M5755,{"A","B","C","D","E"},0)-1)*3+1),INDEX(교과배치표!$C:$Q,MATCH(J5755,교과배치표!$B:$B,0),(MATCH(M5755,{"A","B","C","D","E"},0)-1)*3+1))),"")</f>
        <v/>
      </c>
      <c r="S5755" s="26" t="str">
        <f t="array" ref="S5755">IFERROR(IF(OR(J5755="",M5755="",F5755=""),"",IF(F5755="학생부종합",INDEX(종합배치표!$C:$Q,MATCH(J5755,종합배치표!$B:$B,0),(MATCH(M5755,{"A","B","C","D","E"},0)-1)*3+2),INDEX(교과배치표!$C:$Q,MATCH(J5755,교과배치표!$B:$B,0),(MATCH(M5755,{"A","B","C","D","E"},0)-1)*3+2))),"")</f>
        <v/>
      </c>
      <c r="T5755" s="26" t="str">
        <f t="array" ref="T5755">IFERROR(IF(OR(J5755="",M5755="",F5755=""),"",IF(F5755="학생부종합",INDEX(종합배치표!$C:$Q,MATCH(J5755,종합배치표!$B:$B,0),(MATCH(M5755,{"A","B","C","D","E"},0)-1)*3+3),INDEX(교과배치표!$C:$Q,MATCH(J5755,교과배치표!$B:$B,0),(MATCH(M5755,{"A","B","C","D","E"},0)-1)*3+3))),"")</f>
        <v/>
      </c>
    </row>
    <row r="5756" spans="2:20" ht="14.25" customHeight="1">
      <c r="B5756" s="20">
        <v>6978</v>
      </c>
      <c r="C5756" s="22"/>
      <c r="D5756" s="22"/>
      <c r="E5756" s="22"/>
      <c r="F5756" s="21"/>
      <c r="G5756" s="22"/>
      <c r="H5756" s="22"/>
      <c r="I5756" s="22"/>
      <c r="J5756" s="23"/>
      <c r="K5756" s="24"/>
      <c r="M5756" s="42"/>
      <c r="N5756" s="43"/>
      <c r="P5756" s="27" t="str">
        <f t="shared" si="183"/>
        <v/>
      </c>
      <c r="R5756" s="26" t="str">
        <f t="array" ref="R5756">IFERROR(IF(OR(J5756="",M5756="",F5756=""),"",IF(F5756="학생부종합",INDEX(종합배치표!$C:$Q,MATCH(J5756,종합배치표!$B:$B,0),(MATCH(M5756,{"A","B","C","D","E"},0)-1)*3+1),INDEX(교과배치표!$C:$Q,MATCH(J5756,교과배치표!$B:$B,0),(MATCH(M5756,{"A","B","C","D","E"},0)-1)*3+1))),"")</f>
        <v/>
      </c>
      <c r="S5756" s="26" t="str">
        <f t="array" ref="S5756">IFERROR(IF(OR(J5756="",M5756="",F5756=""),"",IF(F5756="학생부종합",INDEX(종합배치표!$C:$Q,MATCH(J5756,종합배치표!$B:$B,0),(MATCH(M5756,{"A","B","C","D","E"},0)-1)*3+2),INDEX(교과배치표!$C:$Q,MATCH(J5756,교과배치표!$B:$B,0),(MATCH(M5756,{"A","B","C","D","E"},0)-1)*3+2))),"")</f>
        <v/>
      </c>
      <c r="T5756" s="26" t="str">
        <f t="array" ref="T5756">IFERROR(IF(OR(J5756="",M5756="",F5756=""),"",IF(F5756="학생부종합",INDEX(종합배치표!$C:$Q,MATCH(J5756,종합배치표!$B:$B,0),(MATCH(M5756,{"A","B","C","D","E"},0)-1)*3+3),INDEX(교과배치표!$C:$Q,MATCH(J5756,교과배치표!$B:$B,0),(MATCH(M5756,{"A","B","C","D","E"},0)-1)*3+3))),"")</f>
        <v/>
      </c>
    </row>
    <row r="5757" spans="2:20" ht="14.25" customHeight="1">
      <c r="B5757" s="20">
        <v>6979</v>
      </c>
      <c r="C5757" s="22"/>
      <c r="D5757" s="22"/>
      <c r="E5757" s="22"/>
      <c r="F5757" s="21"/>
      <c r="G5757" s="22"/>
      <c r="H5757" s="22"/>
      <c r="I5757" s="22"/>
      <c r="J5757" s="23"/>
      <c r="K5757" s="24"/>
      <c r="M5757" s="42"/>
      <c r="N5757" s="43"/>
      <c r="P5757" s="27" t="str">
        <f t="shared" si="183"/>
        <v/>
      </c>
      <c r="R5757" s="26" t="str">
        <f t="array" ref="R5757">IFERROR(IF(OR(J5757="",M5757="",F5757=""),"",IF(F5757="학생부종합",INDEX(종합배치표!$C:$Q,MATCH(J5757,종합배치표!$B:$B,0),(MATCH(M5757,{"A","B","C","D","E"},0)-1)*3+1),INDEX(교과배치표!$C:$Q,MATCH(J5757,교과배치표!$B:$B,0),(MATCH(M5757,{"A","B","C","D","E"},0)-1)*3+1))),"")</f>
        <v/>
      </c>
      <c r="S5757" s="26" t="str">
        <f t="array" ref="S5757">IFERROR(IF(OR(J5757="",M5757="",F5757=""),"",IF(F5757="학생부종합",INDEX(종합배치표!$C:$Q,MATCH(J5757,종합배치표!$B:$B,0),(MATCH(M5757,{"A","B","C","D","E"},0)-1)*3+2),INDEX(교과배치표!$C:$Q,MATCH(J5757,교과배치표!$B:$B,0),(MATCH(M5757,{"A","B","C","D","E"},0)-1)*3+2))),"")</f>
        <v/>
      </c>
      <c r="T5757" s="26" t="str">
        <f t="array" ref="T5757">IFERROR(IF(OR(J5757="",M5757="",F5757=""),"",IF(F5757="학생부종합",INDEX(종합배치표!$C:$Q,MATCH(J5757,종합배치표!$B:$B,0),(MATCH(M5757,{"A","B","C","D","E"},0)-1)*3+3),INDEX(교과배치표!$C:$Q,MATCH(J5757,교과배치표!$B:$B,0),(MATCH(M5757,{"A","B","C","D","E"},0)-1)*3+3))),"")</f>
        <v/>
      </c>
    </row>
    <row r="5758" spans="2:20" ht="14.25" customHeight="1">
      <c r="B5758" s="20">
        <v>6980</v>
      </c>
      <c r="C5758" s="22"/>
      <c r="D5758" s="22"/>
      <c r="E5758" s="22"/>
      <c r="F5758" s="21"/>
      <c r="G5758" s="22"/>
      <c r="H5758" s="22"/>
      <c r="I5758" s="22"/>
      <c r="J5758" s="23"/>
      <c r="K5758" s="24"/>
      <c r="M5758" s="42"/>
      <c r="N5758" s="43"/>
      <c r="P5758" s="27" t="str">
        <f t="shared" si="183"/>
        <v/>
      </c>
      <c r="R5758" s="26" t="str">
        <f t="array" ref="R5758">IFERROR(IF(OR(J5758="",M5758="",F5758=""),"",IF(F5758="학생부종합",INDEX(종합배치표!$C:$Q,MATCH(J5758,종합배치표!$B:$B,0),(MATCH(M5758,{"A","B","C","D","E"},0)-1)*3+1),INDEX(교과배치표!$C:$Q,MATCH(J5758,교과배치표!$B:$B,0),(MATCH(M5758,{"A","B","C","D","E"},0)-1)*3+1))),"")</f>
        <v/>
      </c>
      <c r="S5758" s="26" t="str">
        <f t="array" ref="S5758">IFERROR(IF(OR(J5758="",M5758="",F5758=""),"",IF(F5758="학생부종합",INDEX(종합배치표!$C:$Q,MATCH(J5758,종합배치표!$B:$B,0),(MATCH(M5758,{"A","B","C","D","E"},0)-1)*3+2),INDEX(교과배치표!$C:$Q,MATCH(J5758,교과배치표!$B:$B,0),(MATCH(M5758,{"A","B","C","D","E"},0)-1)*3+2))),"")</f>
        <v/>
      </c>
      <c r="T5758" s="26" t="str">
        <f t="array" ref="T5758">IFERROR(IF(OR(J5758="",M5758="",F5758=""),"",IF(F5758="학생부종합",INDEX(종합배치표!$C:$Q,MATCH(J5758,종합배치표!$B:$B,0),(MATCH(M5758,{"A","B","C","D","E"},0)-1)*3+3),INDEX(교과배치표!$C:$Q,MATCH(J5758,교과배치표!$B:$B,0),(MATCH(M5758,{"A","B","C","D","E"},0)-1)*3+3))),"")</f>
        <v/>
      </c>
    </row>
    <row r="5759" spans="2:20" ht="14.25" customHeight="1">
      <c r="B5759" s="20">
        <v>6981</v>
      </c>
      <c r="C5759" s="22"/>
      <c r="D5759" s="22"/>
      <c r="E5759" s="22"/>
      <c r="F5759" s="21"/>
      <c r="G5759" s="22"/>
      <c r="H5759" s="22"/>
      <c r="I5759" s="22"/>
      <c r="J5759" s="23"/>
      <c r="K5759" s="24"/>
      <c r="M5759" s="42"/>
      <c r="N5759" s="43"/>
      <c r="P5759" s="27" t="str">
        <f t="shared" si="183"/>
        <v/>
      </c>
      <c r="R5759" s="26" t="str">
        <f t="array" ref="R5759">IFERROR(IF(OR(J5759="",M5759="",F5759=""),"",IF(F5759="학생부종합",INDEX(종합배치표!$C:$Q,MATCH(J5759,종합배치표!$B:$B,0),(MATCH(M5759,{"A","B","C","D","E"},0)-1)*3+1),INDEX(교과배치표!$C:$Q,MATCH(J5759,교과배치표!$B:$B,0),(MATCH(M5759,{"A","B","C","D","E"},0)-1)*3+1))),"")</f>
        <v/>
      </c>
      <c r="S5759" s="26" t="str">
        <f t="array" ref="S5759">IFERROR(IF(OR(J5759="",M5759="",F5759=""),"",IF(F5759="학생부종합",INDEX(종합배치표!$C:$Q,MATCH(J5759,종합배치표!$B:$B,0),(MATCH(M5759,{"A","B","C","D","E"},0)-1)*3+2),INDEX(교과배치표!$C:$Q,MATCH(J5759,교과배치표!$B:$B,0),(MATCH(M5759,{"A","B","C","D","E"},0)-1)*3+2))),"")</f>
        <v/>
      </c>
      <c r="T5759" s="26" t="str">
        <f t="array" ref="T5759">IFERROR(IF(OR(J5759="",M5759="",F5759=""),"",IF(F5759="학생부종합",INDEX(종합배치표!$C:$Q,MATCH(J5759,종합배치표!$B:$B,0),(MATCH(M5759,{"A","B","C","D","E"},0)-1)*3+3),INDEX(교과배치표!$C:$Q,MATCH(J5759,교과배치표!$B:$B,0),(MATCH(M5759,{"A","B","C","D","E"},0)-1)*3+3))),"")</f>
        <v/>
      </c>
    </row>
    <row r="5760" spans="2:20" ht="14.25" customHeight="1">
      <c r="B5760" s="20">
        <v>6982</v>
      </c>
      <c r="C5760" s="22"/>
      <c r="D5760" s="22"/>
      <c r="E5760" s="22"/>
      <c r="F5760" s="21"/>
      <c r="G5760" s="22"/>
      <c r="H5760" s="22"/>
      <c r="I5760" s="22"/>
      <c r="J5760" s="23"/>
      <c r="K5760" s="24"/>
      <c r="M5760" s="42"/>
      <c r="N5760" s="43"/>
      <c r="P5760" s="27" t="str">
        <f t="shared" si="183"/>
        <v/>
      </c>
      <c r="R5760" s="26" t="str">
        <f t="array" ref="R5760">IFERROR(IF(OR(J5760="",M5760="",F5760=""),"",IF(F5760="학생부종합",INDEX(종합배치표!$C:$Q,MATCH(J5760,종합배치표!$B:$B,0),(MATCH(M5760,{"A","B","C","D","E"},0)-1)*3+1),INDEX(교과배치표!$C:$Q,MATCH(J5760,교과배치표!$B:$B,0),(MATCH(M5760,{"A","B","C","D","E"},0)-1)*3+1))),"")</f>
        <v/>
      </c>
      <c r="S5760" s="26" t="str">
        <f t="array" ref="S5760">IFERROR(IF(OR(J5760="",M5760="",F5760=""),"",IF(F5760="학생부종합",INDEX(종합배치표!$C:$Q,MATCH(J5760,종합배치표!$B:$B,0),(MATCH(M5760,{"A","B","C","D","E"},0)-1)*3+2),INDEX(교과배치표!$C:$Q,MATCH(J5760,교과배치표!$B:$B,0),(MATCH(M5760,{"A","B","C","D","E"},0)-1)*3+2))),"")</f>
        <v/>
      </c>
      <c r="T5760" s="26" t="str">
        <f t="array" ref="T5760">IFERROR(IF(OR(J5760="",M5760="",F5760=""),"",IF(F5760="학생부종합",INDEX(종합배치표!$C:$Q,MATCH(J5760,종합배치표!$B:$B,0),(MATCH(M5760,{"A","B","C","D","E"},0)-1)*3+3),INDEX(교과배치표!$C:$Q,MATCH(J5760,교과배치표!$B:$B,0),(MATCH(M5760,{"A","B","C","D","E"},0)-1)*3+3))),"")</f>
        <v/>
      </c>
    </row>
    <row r="5761" spans="2:20" ht="14.25" customHeight="1">
      <c r="B5761" s="20">
        <v>6983</v>
      </c>
      <c r="C5761" s="22"/>
      <c r="D5761" s="22"/>
      <c r="E5761" s="22"/>
      <c r="F5761" s="21"/>
      <c r="G5761" s="22"/>
      <c r="H5761" s="22"/>
      <c r="I5761" s="22"/>
      <c r="J5761" s="23"/>
      <c r="K5761" s="24"/>
      <c r="M5761" s="42"/>
      <c r="N5761" s="43"/>
      <c r="P5761" s="27" t="str">
        <f t="shared" si="183"/>
        <v/>
      </c>
      <c r="R5761" s="26" t="str">
        <f t="array" ref="R5761">IFERROR(IF(OR(J5761="",M5761="",F5761=""),"",IF(F5761="학생부종합",INDEX(종합배치표!$C:$Q,MATCH(J5761,종합배치표!$B:$B,0),(MATCH(M5761,{"A","B","C","D","E"},0)-1)*3+1),INDEX(교과배치표!$C:$Q,MATCH(J5761,교과배치표!$B:$B,0),(MATCH(M5761,{"A","B","C","D","E"},0)-1)*3+1))),"")</f>
        <v/>
      </c>
      <c r="S5761" s="26" t="str">
        <f t="array" ref="S5761">IFERROR(IF(OR(J5761="",M5761="",F5761=""),"",IF(F5761="학생부종합",INDEX(종합배치표!$C:$Q,MATCH(J5761,종합배치표!$B:$B,0),(MATCH(M5761,{"A","B","C","D","E"},0)-1)*3+2),INDEX(교과배치표!$C:$Q,MATCH(J5761,교과배치표!$B:$B,0),(MATCH(M5761,{"A","B","C","D","E"},0)-1)*3+2))),"")</f>
        <v/>
      </c>
      <c r="T5761" s="26" t="str">
        <f t="array" ref="T5761">IFERROR(IF(OR(J5761="",M5761="",F5761=""),"",IF(F5761="학생부종합",INDEX(종합배치표!$C:$Q,MATCH(J5761,종합배치표!$B:$B,0),(MATCH(M5761,{"A","B","C","D","E"},0)-1)*3+3),INDEX(교과배치표!$C:$Q,MATCH(J5761,교과배치표!$B:$B,0),(MATCH(M5761,{"A","B","C","D","E"},0)-1)*3+3))),"")</f>
        <v/>
      </c>
    </row>
    <row r="5762" spans="2:20" ht="14.25" customHeight="1">
      <c r="B5762" s="20">
        <v>6984</v>
      </c>
      <c r="C5762" s="22"/>
      <c r="D5762" s="22"/>
      <c r="E5762" s="22"/>
      <c r="F5762" s="21"/>
      <c r="G5762" s="22"/>
      <c r="H5762" s="22"/>
      <c r="I5762" s="22"/>
      <c r="J5762" s="23"/>
      <c r="K5762" s="24"/>
      <c r="M5762" s="42"/>
      <c r="N5762" s="43"/>
      <c r="P5762" s="27" t="str">
        <f t="shared" si="183"/>
        <v/>
      </c>
      <c r="R5762" s="26" t="str">
        <f t="array" ref="R5762">IFERROR(IF(OR(J5762="",M5762="",F5762=""),"",IF(F5762="학생부종합",INDEX(종합배치표!$C:$Q,MATCH(J5762,종합배치표!$B:$B,0),(MATCH(M5762,{"A","B","C","D","E"},0)-1)*3+1),INDEX(교과배치표!$C:$Q,MATCH(J5762,교과배치표!$B:$B,0),(MATCH(M5762,{"A","B","C","D","E"},0)-1)*3+1))),"")</f>
        <v/>
      </c>
      <c r="S5762" s="26" t="str">
        <f t="array" ref="S5762">IFERROR(IF(OR(J5762="",M5762="",F5762=""),"",IF(F5762="학생부종합",INDEX(종합배치표!$C:$Q,MATCH(J5762,종합배치표!$B:$B,0),(MATCH(M5762,{"A","B","C","D","E"},0)-1)*3+2),INDEX(교과배치표!$C:$Q,MATCH(J5762,교과배치표!$B:$B,0),(MATCH(M5762,{"A","B","C","D","E"},0)-1)*3+2))),"")</f>
        <v/>
      </c>
      <c r="T5762" s="26" t="str">
        <f t="array" ref="T5762">IFERROR(IF(OR(J5762="",M5762="",F5762=""),"",IF(F5762="학생부종합",INDEX(종합배치표!$C:$Q,MATCH(J5762,종합배치표!$B:$B,0),(MATCH(M5762,{"A","B","C","D","E"},0)-1)*3+3),INDEX(교과배치표!$C:$Q,MATCH(J5762,교과배치표!$B:$B,0),(MATCH(M5762,{"A","B","C","D","E"},0)-1)*3+3))),"")</f>
        <v/>
      </c>
    </row>
    <row r="5763" spans="2:20" ht="14.25" customHeight="1">
      <c r="B5763" s="20">
        <v>6985</v>
      </c>
      <c r="C5763" s="22"/>
      <c r="D5763" s="22"/>
      <c r="E5763" s="22"/>
      <c r="F5763" s="21"/>
      <c r="G5763" s="22"/>
      <c r="H5763" s="22"/>
      <c r="I5763" s="22"/>
      <c r="J5763" s="23"/>
      <c r="K5763" s="24"/>
      <c r="M5763" s="42"/>
      <c r="N5763" s="43"/>
      <c r="P5763" s="27" t="str">
        <f t="shared" si="183"/>
        <v/>
      </c>
      <c r="R5763" s="26" t="str">
        <f t="array" ref="R5763">IFERROR(IF(OR(J5763="",M5763="",F5763=""),"",IF(F5763="학생부종합",INDEX(종합배치표!$C:$Q,MATCH(J5763,종합배치표!$B:$B,0),(MATCH(M5763,{"A","B","C","D","E"},0)-1)*3+1),INDEX(교과배치표!$C:$Q,MATCH(J5763,교과배치표!$B:$B,0),(MATCH(M5763,{"A","B","C","D","E"},0)-1)*3+1))),"")</f>
        <v/>
      </c>
      <c r="S5763" s="26" t="str">
        <f t="array" ref="S5763">IFERROR(IF(OR(J5763="",M5763="",F5763=""),"",IF(F5763="학생부종합",INDEX(종합배치표!$C:$Q,MATCH(J5763,종합배치표!$B:$B,0),(MATCH(M5763,{"A","B","C","D","E"},0)-1)*3+2),INDEX(교과배치표!$C:$Q,MATCH(J5763,교과배치표!$B:$B,0),(MATCH(M5763,{"A","B","C","D","E"},0)-1)*3+2))),"")</f>
        <v/>
      </c>
      <c r="T5763" s="26" t="str">
        <f t="array" ref="T5763">IFERROR(IF(OR(J5763="",M5763="",F5763=""),"",IF(F5763="학생부종합",INDEX(종합배치표!$C:$Q,MATCH(J5763,종합배치표!$B:$B,0),(MATCH(M5763,{"A","B","C","D","E"},0)-1)*3+3),INDEX(교과배치표!$C:$Q,MATCH(J5763,교과배치표!$B:$B,0),(MATCH(M5763,{"A","B","C","D","E"},0)-1)*3+3))),"")</f>
        <v/>
      </c>
    </row>
    <row r="5764" spans="2:20" ht="14.25" customHeight="1">
      <c r="B5764" s="20">
        <v>6986</v>
      </c>
      <c r="C5764" s="22"/>
      <c r="D5764" s="22"/>
      <c r="E5764" s="22"/>
      <c r="F5764" s="21"/>
      <c r="G5764" s="22"/>
      <c r="H5764" s="22"/>
      <c r="I5764" s="22"/>
      <c r="J5764" s="23"/>
      <c r="K5764" s="24"/>
      <c r="M5764" s="42"/>
      <c r="N5764" s="43"/>
      <c r="P5764" s="27" t="str">
        <f t="shared" si="183"/>
        <v/>
      </c>
      <c r="R5764" s="26" t="str">
        <f t="array" ref="R5764">IFERROR(IF(OR(J5764="",M5764="",F5764=""),"",IF(F5764="학생부종합",INDEX(종합배치표!$C:$Q,MATCH(J5764,종합배치표!$B:$B,0),(MATCH(M5764,{"A","B","C","D","E"},0)-1)*3+1),INDEX(교과배치표!$C:$Q,MATCH(J5764,교과배치표!$B:$B,0),(MATCH(M5764,{"A","B","C","D","E"},0)-1)*3+1))),"")</f>
        <v/>
      </c>
      <c r="S5764" s="26" t="str">
        <f t="array" ref="S5764">IFERROR(IF(OR(J5764="",M5764="",F5764=""),"",IF(F5764="학생부종합",INDEX(종합배치표!$C:$Q,MATCH(J5764,종합배치표!$B:$B,0),(MATCH(M5764,{"A","B","C","D","E"},0)-1)*3+2),INDEX(교과배치표!$C:$Q,MATCH(J5764,교과배치표!$B:$B,0),(MATCH(M5764,{"A","B","C","D","E"},0)-1)*3+2))),"")</f>
        <v/>
      </c>
      <c r="T5764" s="26" t="str">
        <f t="array" ref="T5764">IFERROR(IF(OR(J5764="",M5764="",F5764=""),"",IF(F5764="학생부종합",INDEX(종합배치표!$C:$Q,MATCH(J5764,종합배치표!$B:$B,0),(MATCH(M5764,{"A","B","C","D","E"},0)-1)*3+3),INDEX(교과배치표!$C:$Q,MATCH(J5764,교과배치표!$B:$B,0),(MATCH(M5764,{"A","B","C","D","E"},0)-1)*3+3))),"")</f>
        <v/>
      </c>
    </row>
    <row r="5765" spans="2:20" ht="14.25" customHeight="1">
      <c r="B5765" s="20">
        <v>6987</v>
      </c>
      <c r="C5765" s="22"/>
      <c r="D5765" s="22"/>
      <c r="E5765" s="22"/>
      <c r="F5765" s="21"/>
      <c r="G5765" s="22"/>
      <c r="H5765" s="22"/>
      <c r="I5765" s="22"/>
      <c r="J5765" s="23"/>
      <c r="K5765" s="24"/>
      <c r="M5765" s="42"/>
      <c r="N5765" s="43"/>
      <c r="P5765" s="27" t="str">
        <f t="shared" ref="P5765:P5828" si="184">IF(OR(J5765="",N5765="",M5765=""),"",IF(N5765&lt;=T5765,"안정",IF(N5765&lt;=S5765,"적정",IF(N5765&lt;=R5765,"소신","상향"))))</f>
        <v/>
      </c>
      <c r="R5765" s="26" t="str">
        <f t="array" ref="R5765">IFERROR(IF(OR(J5765="",M5765="",F5765=""),"",IF(F5765="학생부종합",INDEX(종합배치표!$C:$Q,MATCH(J5765,종합배치표!$B:$B,0),(MATCH(M5765,{"A","B","C","D","E"},0)-1)*3+1),INDEX(교과배치표!$C:$Q,MATCH(J5765,교과배치표!$B:$B,0),(MATCH(M5765,{"A","B","C","D","E"},0)-1)*3+1))),"")</f>
        <v/>
      </c>
      <c r="S5765" s="26" t="str">
        <f t="array" ref="S5765">IFERROR(IF(OR(J5765="",M5765="",F5765=""),"",IF(F5765="학생부종합",INDEX(종합배치표!$C:$Q,MATCH(J5765,종합배치표!$B:$B,0),(MATCH(M5765,{"A","B","C","D","E"},0)-1)*3+2),INDEX(교과배치표!$C:$Q,MATCH(J5765,교과배치표!$B:$B,0),(MATCH(M5765,{"A","B","C","D","E"},0)-1)*3+2))),"")</f>
        <v/>
      </c>
      <c r="T5765" s="26" t="str">
        <f t="array" ref="T5765">IFERROR(IF(OR(J5765="",M5765="",F5765=""),"",IF(F5765="학생부종합",INDEX(종합배치표!$C:$Q,MATCH(J5765,종합배치표!$B:$B,0),(MATCH(M5765,{"A","B","C","D","E"},0)-1)*3+3),INDEX(교과배치표!$C:$Q,MATCH(J5765,교과배치표!$B:$B,0),(MATCH(M5765,{"A","B","C","D","E"},0)-1)*3+3))),"")</f>
        <v/>
      </c>
    </row>
    <row r="5766" spans="2:20" ht="14.25" customHeight="1">
      <c r="B5766" s="20">
        <v>6988</v>
      </c>
      <c r="C5766" s="22"/>
      <c r="D5766" s="22"/>
      <c r="E5766" s="22"/>
      <c r="F5766" s="21"/>
      <c r="G5766" s="22"/>
      <c r="H5766" s="22"/>
      <c r="I5766" s="22"/>
      <c r="J5766" s="23"/>
      <c r="K5766" s="24"/>
      <c r="M5766" s="42"/>
      <c r="N5766" s="43"/>
      <c r="P5766" s="27" t="str">
        <f t="shared" si="184"/>
        <v/>
      </c>
      <c r="R5766" s="26" t="str">
        <f t="array" ref="R5766">IFERROR(IF(OR(J5766="",M5766="",F5766=""),"",IF(F5766="학생부종합",INDEX(종합배치표!$C:$Q,MATCH(J5766,종합배치표!$B:$B,0),(MATCH(M5766,{"A","B","C","D","E"},0)-1)*3+1),INDEX(교과배치표!$C:$Q,MATCH(J5766,교과배치표!$B:$B,0),(MATCH(M5766,{"A","B","C","D","E"},0)-1)*3+1))),"")</f>
        <v/>
      </c>
      <c r="S5766" s="26" t="str">
        <f t="array" ref="S5766">IFERROR(IF(OR(J5766="",M5766="",F5766=""),"",IF(F5766="학생부종합",INDEX(종합배치표!$C:$Q,MATCH(J5766,종합배치표!$B:$B,0),(MATCH(M5766,{"A","B","C","D","E"},0)-1)*3+2),INDEX(교과배치표!$C:$Q,MATCH(J5766,교과배치표!$B:$B,0),(MATCH(M5766,{"A","B","C","D","E"},0)-1)*3+2))),"")</f>
        <v/>
      </c>
      <c r="T5766" s="26" t="str">
        <f t="array" ref="T5766">IFERROR(IF(OR(J5766="",M5766="",F5766=""),"",IF(F5766="학생부종합",INDEX(종합배치표!$C:$Q,MATCH(J5766,종합배치표!$B:$B,0),(MATCH(M5766,{"A","B","C","D","E"},0)-1)*3+3),INDEX(교과배치표!$C:$Q,MATCH(J5766,교과배치표!$B:$B,0),(MATCH(M5766,{"A","B","C","D","E"},0)-1)*3+3))),"")</f>
        <v/>
      </c>
    </row>
    <row r="5767" spans="2:20" ht="14.25" customHeight="1">
      <c r="B5767" s="20">
        <v>6989</v>
      </c>
      <c r="C5767" s="22"/>
      <c r="D5767" s="22"/>
      <c r="E5767" s="22"/>
      <c r="F5767" s="21"/>
      <c r="G5767" s="22"/>
      <c r="H5767" s="22"/>
      <c r="I5767" s="22"/>
      <c r="J5767" s="23"/>
      <c r="K5767" s="24"/>
      <c r="M5767" s="42"/>
      <c r="N5767" s="43"/>
      <c r="P5767" s="27" t="str">
        <f t="shared" si="184"/>
        <v/>
      </c>
      <c r="R5767" s="26" t="str">
        <f t="array" ref="R5767">IFERROR(IF(OR(J5767="",M5767="",F5767=""),"",IF(F5767="학생부종합",INDEX(종합배치표!$C:$Q,MATCH(J5767,종합배치표!$B:$B,0),(MATCH(M5767,{"A","B","C","D","E"},0)-1)*3+1),INDEX(교과배치표!$C:$Q,MATCH(J5767,교과배치표!$B:$B,0),(MATCH(M5767,{"A","B","C","D","E"},0)-1)*3+1))),"")</f>
        <v/>
      </c>
      <c r="S5767" s="26" t="str">
        <f t="array" ref="S5767">IFERROR(IF(OR(J5767="",M5767="",F5767=""),"",IF(F5767="학생부종합",INDEX(종합배치표!$C:$Q,MATCH(J5767,종합배치표!$B:$B,0),(MATCH(M5767,{"A","B","C","D","E"},0)-1)*3+2),INDEX(교과배치표!$C:$Q,MATCH(J5767,교과배치표!$B:$B,0),(MATCH(M5767,{"A","B","C","D","E"},0)-1)*3+2))),"")</f>
        <v/>
      </c>
      <c r="T5767" s="26" t="str">
        <f t="array" ref="T5767">IFERROR(IF(OR(J5767="",M5767="",F5767=""),"",IF(F5767="학생부종합",INDEX(종합배치표!$C:$Q,MATCH(J5767,종합배치표!$B:$B,0),(MATCH(M5767,{"A","B","C","D","E"},0)-1)*3+3),INDEX(교과배치표!$C:$Q,MATCH(J5767,교과배치표!$B:$B,0),(MATCH(M5767,{"A","B","C","D","E"},0)-1)*3+3))),"")</f>
        <v/>
      </c>
    </row>
    <row r="5768" spans="2:20" ht="14.25" customHeight="1">
      <c r="B5768" s="20">
        <v>6990</v>
      </c>
      <c r="C5768" s="22"/>
      <c r="D5768" s="22"/>
      <c r="E5768" s="22"/>
      <c r="F5768" s="21"/>
      <c r="G5768" s="22"/>
      <c r="H5768" s="22"/>
      <c r="I5768" s="22"/>
      <c r="J5768" s="23"/>
      <c r="K5768" s="24"/>
      <c r="M5768" s="42"/>
      <c r="N5768" s="43"/>
      <c r="P5768" s="27" t="str">
        <f t="shared" si="184"/>
        <v/>
      </c>
      <c r="R5768" s="26" t="str">
        <f t="array" ref="R5768">IFERROR(IF(OR(J5768="",M5768="",F5768=""),"",IF(F5768="학생부종합",INDEX(종합배치표!$C:$Q,MATCH(J5768,종합배치표!$B:$B,0),(MATCH(M5768,{"A","B","C","D","E"},0)-1)*3+1),INDEX(교과배치표!$C:$Q,MATCH(J5768,교과배치표!$B:$B,0),(MATCH(M5768,{"A","B","C","D","E"},0)-1)*3+1))),"")</f>
        <v/>
      </c>
      <c r="S5768" s="26" t="str">
        <f t="array" ref="S5768">IFERROR(IF(OR(J5768="",M5768="",F5768=""),"",IF(F5768="학생부종합",INDEX(종합배치표!$C:$Q,MATCH(J5768,종합배치표!$B:$B,0),(MATCH(M5768,{"A","B","C","D","E"},0)-1)*3+2),INDEX(교과배치표!$C:$Q,MATCH(J5768,교과배치표!$B:$B,0),(MATCH(M5768,{"A","B","C","D","E"},0)-1)*3+2))),"")</f>
        <v/>
      </c>
      <c r="T5768" s="26" t="str">
        <f t="array" ref="T5768">IFERROR(IF(OR(J5768="",M5768="",F5768=""),"",IF(F5768="학생부종합",INDEX(종합배치표!$C:$Q,MATCH(J5768,종합배치표!$B:$B,0),(MATCH(M5768,{"A","B","C","D","E"},0)-1)*3+3),INDEX(교과배치표!$C:$Q,MATCH(J5768,교과배치표!$B:$B,0),(MATCH(M5768,{"A","B","C","D","E"},0)-1)*3+3))),"")</f>
        <v/>
      </c>
    </row>
    <row r="5769" spans="2:20" ht="14.25" customHeight="1">
      <c r="B5769" s="20">
        <v>6991</v>
      </c>
      <c r="C5769" s="22"/>
      <c r="D5769" s="22"/>
      <c r="E5769" s="22"/>
      <c r="F5769" s="21"/>
      <c r="G5769" s="22"/>
      <c r="H5769" s="22"/>
      <c r="I5769" s="22"/>
      <c r="J5769" s="23"/>
      <c r="K5769" s="24"/>
      <c r="M5769" s="42"/>
      <c r="N5769" s="43"/>
      <c r="P5769" s="27" t="str">
        <f t="shared" si="184"/>
        <v/>
      </c>
      <c r="R5769" s="26" t="str">
        <f t="array" ref="R5769">IFERROR(IF(OR(J5769="",M5769="",F5769=""),"",IF(F5769="학생부종합",INDEX(종합배치표!$C:$Q,MATCH(J5769,종합배치표!$B:$B,0),(MATCH(M5769,{"A","B","C","D","E"},0)-1)*3+1),INDEX(교과배치표!$C:$Q,MATCH(J5769,교과배치표!$B:$B,0),(MATCH(M5769,{"A","B","C","D","E"},0)-1)*3+1))),"")</f>
        <v/>
      </c>
      <c r="S5769" s="26" t="str">
        <f t="array" ref="S5769">IFERROR(IF(OR(J5769="",M5769="",F5769=""),"",IF(F5769="학생부종합",INDEX(종합배치표!$C:$Q,MATCH(J5769,종합배치표!$B:$B,0),(MATCH(M5769,{"A","B","C","D","E"},0)-1)*3+2),INDEX(교과배치표!$C:$Q,MATCH(J5769,교과배치표!$B:$B,0),(MATCH(M5769,{"A","B","C","D","E"},0)-1)*3+2))),"")</f>
        <v/>
      </c>
      <c r="T5769" s="26" t="str">
        <f t="array" ref="T5769">IFERROR(IF(OR(J5769="",M5769="",F5769=""),"",IF(F5769="학생부종합",INDEX(종합배치표!$C:$Q,MATCH(J5769,종합배치표!$B:$B,0),(MATCH(M5769,{"A","B","C","D","E"},0)-1)*3+3),INDEX(교과배치표!$C:$Q,MATCH(J5769,교과배치표!$B:$B,0),(MATCH(M5769,{"A","B","C","D","E"},0)-1)*3+3))),"")</f>
        <v/>
      </c>
    </row>
    <row r="5770" spans="2:20" ht="14.25" customHeight="1">
      <c r="B5770" s="20">
        <v>6992</v>
      </c>
      <c r="C5770" s="22"/>
      <c r="D5770" s="22"/>
      <c r="E5770" s="22"/>
      <c r="F5770" s="21"/>
      <c r="G5770" s="22"/>
      <c r="H5770" s="22"/>
      <c r="I5770" s="22"/>
      <c r="J5770" s="23"/>
      <c r="K5770" s="24"/>
      <c r="M5770" s="42"/>
      <c r="N5770" s="43"/>
      <c r="P5770" s="27" t="str">
        <f t="shared" si="184"/>
        <v/>
      </c>
      <c r="R5770" s="26" t="str">
        <f t="array" ref="R5770">IFERROR(IF(OR(J5770="",M5770="",F5770=""),"",IF(F5770="학생부종합",INDEX(종합배치표!$C:$Q,MATCH(J5770,종합배치표!$B:$B,0),(MATCH(M5770,{"A","B","C","D","E"},0)-1)*3+1),INDEX(교과배치표!$C:$Q,MATCH(J5770,교과배치표!$B:$B,0),(MATCH(M5770,{"A","B","C","D","E"},0)-1)*3+1))),"")</f>
        <v/>
      </c>
      <c r="S5770" s="26" t="str">
        <f t="array" ref="S5770">IFERROR(IF(OR(J5770="",M5770="",F5770=""),"",IF(F5770="학생부종합",INDEX(종합배치표!$C:$Q,MATCH(J5770,종합배치표!$B:$B,0),(MATCH(M5770,{"A","B","C","D","E"},0)-1)*3+2),INDEX(교과배치표!$C:$Q,MATCH(J5770,교과배치표!$B:$B,0),(MATCH(M5770,{"A","B","C","D","E"},0)-1)*3+2))),"")</f>
        <v/>
      </c>
      <c r="T5770" s="26" t="str">
        <f t="array" ref="T5770">IFERROR(IF(OR(J5770="",M5770="",F5770=""),"",IF(F5770="학생부종합",INDEX(종합배치표!$C:$Q,MATCH(J5770,종합배치표!$B:$B,0),(MATCH(M5770,{"A","B","C","D","E"},0)-1)*3+3),INDEX(교과배치표!$C:$Q,MATCH(J5770,교과배치표!$B:$B,0),(MATCH(M5770,{"A","B","C","D","E"},0)-1)*3+3))),"")</f>
        <v/>
      </c>
    </row>
    <row r="5771" spans="2:20" ht="14.25" customHeight="1">
      <c r="B5771" s="20">
        <v>6993</v>
      </c>
      <c r="C5771" s="22"/>
      <c r="D5771" s="22"/>
      <c r="E5771" s="22"/>
      <c r="F5771" s="21"/>
      <c r="G5771" s="22"/>
      <c r="H5771" s="22"/>
      <c r="I5771" s="22"/>
      <c r="J5771" s="23"/>
      <c r="K5771" s="24"/>
      <c r="M5771" s="42"/>
      <c r="N5771" s="43"/>
      <c r="P5771" s="27" t="str">
        <f t="shared" si="184"/>
        <v/>
      </c>
      <c r="R5771" s="26" t="str">
        <f t="array" ref="R5771">IFERROR(IF(OR(J5771="",M5771="",F5771=""),"",IF(F5771="학생부종합",INDEX(종합배치표!$C:$Q,MATCH(J5771,종합배치표!$B:$B,0),(MATCH(M5771,{"A","B","C","D","E"},0)-1)*3+1),INDEX(교과배치표!$C:$Q,MATCH(J5771,교과배치표!$B:$B,0),(MATCH(M5771,{"A","B","C","D","E"},0)-1)*3+1))),"")</f>
        <v/>
      </c>
      <c r="S5771" s="26" t="str">
        <f t="array" ref="S5771">IFERROR(IF(OR(J5771="",M5771="",F5771=""),"",IF(F5771="학생부종합",INDEX(종합배치표!$C:$Q,MATCH(J5771,종합배치표!$B:$B,0),(MATCH(M5771,{"A","B","C","D","E"},0)-1)*3+2),INDEX(교과배치표!$C:$Q,MATCH(J5771,교과배치표!$B:$B,0),(MATCH(M5771,{"A","B","C","D","E"},0)-1)*3+2))),"")</f>
        <v/>
      </c>
      <c r="T5771" s="26" t="str">
        <f t="array" ref="T5771">IFERROR(IF(OR(J5771="",M5771="",F5771=""),"",IF(F5771="학생부종합",INDEX(종합배치표!$C:$Q,MATCH(J5771,종합배치표!$B:$B,0),(MATCH(M5771,{"A","B","C","D","E"},0)-1)*3+3),INDEX(교과배치표!$C:$Q,MATCH(J5771,교과배치표!$B:$B,0),(MATCH(M5771,{"A","B","C","D","E"},0)-1)*3+3))),"")</f>
        <v/>
      </c>
    </row>
    <row r="5772" spans="2:20" ht="14.25" customHeight="1">
      <c r="B5772" s="20">
        <v>6994</v>
      </c>
      <c r="C5772" s="22"/>
      <c r="D5772" s="22"/>
      <c r="E5772" s="22"/>
      <c r="F5772" s="21"/>
      <c r="G5772" s="22"/>
      <c r="H5772" s="22"/>
      <c r="I5772" s="22"/>
      <c r="J5772" s="23"/>
      <c r="K5772" s="24"/>
      <c r="M5772" s="42"/>
      <c r="N5772" s="43"/>
      <c r="P5772" s="27" t="str">
        <f t="shared" si="184"/>
        <v/>
      </c>
      <c r="R5772" s="26" t="str">
        <f t="array" ref="R5772">IFERROR(IF(OR(J5772="",M5772="",F5772=""),"",IF(F5772="학생부종합",INDEX(종합배치표!$C:$Q,MATCH(J5772,종합배치표!$B:$B,0),(MATCH(M5772,{"A","B","C","D","E"},0)-1)*3+1),INDEX(교과배치표!$C:$Q,MATCH(J5772,교과배치표!$B:$B,0),(MATCH(M5772,{"A","B","C","D","E"},0)-1)*3+1))),"")</f>
        <v/>
      </c>
      <c r="S5772" s="26" t="str">
        <f t="array" ref="S5772">IFERROR(IF(OR(J5772="",M5772="",F5772=""),"",IF(F5772="학생부종합",INDEX(종합배치표!$C:$Q,MATCH(J5772,종합배치표!$B:$B,0),(MATCH(M5772,{"A","B","C","D","E"},0)-1)*3+2),INDEX(교과배치표!$C:$Q,MATCH(J5772,교과배치표!$B:$B,0),(MATCH(M5772,{"A","B","C","D","E"},0)-1)*3+2))),"")</f>
        <v/>
      </c>
      <c r="T5772" s="26" t="str">
        <f t="array" ref="T5772">IFERROR(IF(OR(J5772="",M5772="",F5772=""),"",IF(F5772="학생부종합",INDEX(종합배치표!$C:$Q,MATCH(J5772,종합배치표!$B:$B,0),(MATCH(M5772,{"A","B","C","D","E"},0)-1)*3+3),INDEX(교과배치표!$C:$Q,MATCH(J5772,교과배치표!$B:$B,0),(MATCH(M5772,{"A","B","C","D","E"},0)-1)*3+3))),"")</f>
        <v/>
      </c>
    </row>
    <row r="5773" spans="2:20" ht="14.25" customHeight="1">
      <c r="B5773" s="20">
        <v>6995</v>
      </c>
      <c r="C5773" s="22"/>
      <c r="D5773" s="22"/>
      <c r="E5773" s="22"/>
      <c r="F5773" s="21"/>
      <c r="G5773" s="22"/>
      <c r="H5773" s="22"/>
      <c r="I5773" s="22"/>
      <c r="J5773" s="23"/>
      <c r="K5773" s="24"/>
      <c r="M5773" s="42"/>
      <c r="N5773" s="43"/>
      <c r="P5773" s="27" t="str">
        <f t="shared" si="184"/>
        <v/>
      </c>
      <c r="R5773" s="26" t="str">
        <f t="array" ref="R5773">IFERROR(IF(OR(J5773="",M5773="",F5773=""),"",IF(F5773="학생부종합",INDEX(종합배치표!$C:$Q,MATCH(J5773,종합배치표!$B:$B,0),(MATCH(M5773,{"A","B","C","D","E"},0)-1)*3+1),INDEX(교과배치표!$C:$Q,MATCH(J5773,교과배치표!$B:$B,0),(MATCH(M5773,{"A","B","C","D","E"},0)-1)*3+1))),"")</f>
        <v/>
      </c>
      <c r="S5773" s="26" t="str">
        <f t="array" ref="S5773">IFERROR(IF(OR(J5773="",M5773="",F5773=""),"",IF(F5773="학생부종합",INDEX(종합배치표!$C:$Q,MATCH(J5773,종합배치표!$B:$B,0),(MATCH(M5773,{"A","B","C","D","E"},0)-1)*3+2),INDEX(교과배치표!$C:$Q,MATCH(J5773,교과배치표!$B:$B,0),(MATCH(M5773,{"A","B","C","D","E"},0)-1)*3+2))),"")</f>
        <v/>
      </c>
      <c r="T5773" s="26" t="str">
        <f t="array" ref="T5773">IFERROR(IF(OR(J5773="",M5773="",F5773=""),"",IF(F5773="학생부종합",INDEX(종합배치표!$C:$Q,MATCH(J5773,종합배치표!$B:$B,0),(MATCH(M5773,{"A","B","C","D","E"},0)-1)*3+3),INDEX(교과배치표!$C:$Q,MATCH(J5773,교과배치표!$B:$B,0),(MATCH(M5773,{"A","B","C","D","E"},0)-1)*3+3))),"")</f>
        <v/>
      </c>
    </row>
    <row r="5774" spans="2:20" ht="14.25" customHeight="1">
      <c r="B5774" s="20">
        <v>6996</v>
      </c>
      <c r="C5774" s="22"/>
      <c r="D5774" s="22"/>
      <c r="E5774" s="22"/>
      <c r="F5774" s="21"/>
      <c r="G5774" s="22"/>
      <c r="H5774" s="22"/>
      <c r="I5774" s="22"/>
      <c r="J5774" s="23"/>
      <c r="K5774" s="24"/>
      <c r="M5774" s="42"/>
      <c r="N5774" s="43"/>
      <c r="P5774" s="27" t="str">
        <f t="shared" si="184"/>
        <v/>
      </c>
      <c r="R5774" s="26" t="str">
        <f t="array" ref="R5774">IFERROR(IF(OR(J5774="",M5774="",F5774=""),"",IF(F5774="학생부종합",INDEX(종합배치표!$C:$Q,MATCH(J5774,종합배치표!$B:$B,0),(MATCH(M5774,{"A","B","C","D","E"},0)-1)*3+1),INDEX(교과배치표!$C:$Q,MATCH(J5774,교과배치표!$B:$B,0),(MATCH(M5774,{"A","B","C","D","E"},0)-1)*3+1))),"")</f>
        <v/>
      </c>
      <c r="S5774" s="26" t="str">
        <f t="array" ref="S5774">IFERROR(IF(OR(J5774="",M5774="",F5774=""),"",IF(F5774="학생부종합",INDEX(종합배치표!$C:$Q,MATCH(J5774,종합배치표!$B:$B,0),(MATCH(M5774,{"A","B","C","D","E"},0)-1)*3+2),INDEX(교과배치표!$C:$Q,MATCH(J5774,교과배치표!$B:$B,0),(MATCH(M5774,{"A","B","C","D","E"},0)-1)*3+2))),"")</f>
        <v/>
      </c>
      <c r="T5774" s="26" t="str">
        <f t="array" ref="T5774">IFERROR(IF(OR(J5774="",M5774="",F5774=""),"",IF(F5774="학생부종합",INDEX(종합배치표!$C:$Q,MATCH(J5774,종합배치표!$B:$B,0),(MATCH(M5774,{"A","B","C","D","E"},0)-1)*3+3),INDEX(교과배치표!$C:$Q,MATCH(J5774,교과배치표!$B:$B,0),(MATCH(M5774,{"A","B","C","D","E"},0)-1)*3+3))),"")</f>
        <v/>
      </c>
    </row>
    <row r="5775" spans="2:20" ht="14.25" customHeight="1">
      <c r="B5775" s="20">
        <v>6997</v>
      </c>
      <c r="C5775" s="22"/>
      <c r="D5775" s="22"/>
      <c r="E5775" s="22"/>
      <c r="F5775" s="21"/>
      <c r="G5775" s="22"/>
      <c r="H5775" s="22"/>
      <c r="I5775" s="22"/>
      <c r="J5775" s="23"/>
      <c r="K5775" s="24"/>
      <c r="M5775" s="42"/>
      <c r="N5775" s="43"/>
      <c r="P5775" s="27" t="str">
        <f t="shared" si="184"/>
        <v/>
      </c>
      <c r="R5775" s="26" t="str">
        <f t="array" ref="R5775">IFERROR(IF(OR(J5775="",M5775="",F5775=""),"",IF(F5775="학생부종합",INDEX(종합배치표!$C:$Q,MATCH(J5775,종합배치표!$B:$B,0),(MATCH(M5775,{"A","B","C","D","E"},0)-1)*3+1),INDEX(교과배치표!$C:$Q,MATCH(J5775,교과배치표!$B:$B,0),(MATCH(M5775,{"A","B","C","D","E"},0)-1)*3+1))),"")</f>
        <v/>
      </c>
      <c r="S5775" s="26" t="str">
        <f t="array" ref="S5775">IFERROR(IF(OR(J5775="",M5775="",F5775=""),"",IF(F5775="학생부종합",INDEX(종합배치표!$C:$Q,MATCH(J5775,종합배치표!$B:$B,0),(MATCH(M5775,{"A","B","C","D","E"},0)-1)*3+2),INDEX(교과배치표!$C:$Q,MATCH(J5775,교과배치표!$B:$B,0),(MATCH(M5775,{"A","B","C","D","E"},0)-1)*3+2))),"")</f>
        <v/>
      </c>
      <c r="T5775" s="26" t="str">
        <f t="array" ref="T5775">IFERROR(IF(OR(J5775="",M5775="",F5775=""),"",IF(F5775="학생부종합",INDEX(종합배치표!$C:$Q,MATCH(J5775,종합배치표!$B:$B,0),(MATCH(M5775,{"A","B","C","D","E"},0)-1)*3+3),INDEX(교과배치표!$C:$Q,MATCH(J5775,교과배치표!$B:$B,0),(MATCH(M5775,{"A","B","C","D","E"},0)-1)*3+3))),"")</f>
        <v/>
      </c>
    </row>
    <row r="5776" spans="2:20" ht="14.25" customHeight="1">
      <c r="B5776" s="20">
        <v>6998</v>
      </c>
      <c r="C5776" s="22"/>
      <c r="D5776" s="22"/>
      <c r="E5776" s="22"/>
      <c r="F5776" s="21"/>
      <c r="G5776" s="22"/>
      <c r="H5776" s="22"/>
      <c r="I5776" s="22"/>
      <c r="J5776" s="23"/>
      <c r="K5776" s="24"/>
      <c r="M5776" s="42"/>
      <c r="N5776" s="43"/>
      <c r="P5776" s="27" t="str">
        <f t="shared" si="184"/>
        <v/>
      </c>
      <c r="R5776" s="26" t="str">
        <f t="array" ref="R5776">IFERROR(IF(OR(J5776="",M5776="",F5776=""),"",IF(F5776="학생부종합",INDEX(종합배치표!$C:$Q,MATCH(J5776,종합배치표!$B:$B,0),(MATCH(M5776,{"A","B","C","D","E"},0)-1)*3+1),INDEX(교과배치표!$C:$Q,MATCH(J5776,교과배치표!$B:$B,0),(MATCH(M5776,{"A","B","C","D","E"},0)-1)*3+1))),"")</f>
        <v/>
      </c>
      <c r="S5776" s="26" t="str">
        <f t="array" ref="S5776">IFERROR(IF(OR(J5776="",M5776="",F5776=""),"",IF(F5776="학생부종합",INDEX(종합배치표!$C:$Q,MATCH(J5776,종합배치표!$B:$B,0),(MATCH(M5776,{"A","B","C","D","E"},0)-1)*3+2),INDEX(교과배치표!$C:$Q,MATCH(J5776,교과배치표!$B:$B,0),(MATCH(M5776,{"A","B","C","D","E"},0)-1)*3+2))),"")</f>
        <v/>
      </c>
      <c r="T5776" s="26" t="str">
        <f t="array" ref="T5776">IFERROR(IF(OR(J5776="",M5776="",F5776=""),"",IF(F5776="학생부종합",INDEX(종합배치표!$C:$Q,MATCH(J5776,종합배치표!$B:$B,0),(MATCH(M5776,{"A","B","C","D","E"},0)-1)*3+3),INDEX(교과배치표!$C:$Q,MATCH(J5776,교과배치표!$B:$B,0),(MATCH(M5776,{"A","B","C","D","E"},0)-1)*3+3))),"")</f>
        <v/>
      </c>
    </row>
    <row r="5777" spans="2:20" ht="14.25" customHeight="1">
      <c r="B5777" s="20">
        <v>6999</v>
      </c>
      <c r="C5777" s="22"/>
      <c r="D5777" s="22"/>
      <c r="E5777" s="22"/>
      <c r="F5777" s="21"/>
      <c r="G5777" s="22"/>
      <c r="H5777" s="22"/>
      <c r="I5777" s="22"/>
      <c r="J5777" s="23"/>
      <c r="K5777" s="24"/>
      <c r="M5777" s="42"/>
      <c r="N5777" s="43"/>
      <c r="P5777" s="27" t="str">
        <f t="shared" si="184"/>
        <v/>
      </c>
      <c r="R5777" s="26" t="str">
        <f t="array" ref="R5777">IFERROR(IF(OR(J5777="",M5777="",F5777=""),"",IF(F5777="학생부종합",INDEX(종합배치표!$C:$Q,MATCH(J5777,종합배치표!$B:$B,0),(MATCH(M5777,{"A","B","C","D","E"},0)-1)*3+1),INDEX(교과배치표!$C:$Q,MATCH(J5777,교과배치표!$B:$B,0),(MATCH(M5777,{"A","B","C","D","E"},0)-1)*3+1))),"")</f>
        <v/>
      </c>
      <c r="S5777" s="26" t="str">
        <f t="array" ref="S5777">IFERROR(IF(OR(J5777="",M5777="",F5777=""),"",IF(F5777="학생부종합",INDEX(종합배치표!$C:$Q,MATCH(J5777,종합배치표!$B:$B,0),(MATCH(M5777,{"A","B","C","D","E"},0)-1)*3+2),INDEX(교과배치표!$C:$Q,MATCH(J5777,교과배치표!$B:$B,0),(MATCH(M5777,{"A","B","C","D","E"},0)-1)*3+2))),"")</f>
        <v/>
      </c>
      <c r="T5777" s="26" t="str">
        <f t="array" ref="T5777">IFERROR(IF(OR(J5777="",M5777="",F5777=""),"",IF(F5777="학생부종합",INDEX(종합배치표!$C:$Q,MATCH(J5777,종합배치표!$B:$B,0),(MATCH(M5777,{"A","B","C","D","E"},0)-1)*3+3),INDEX(교과배치표!$C:$Q,MATCH(J5777,교과배치표!$B:$B,0),(MATCH(M5777,{"A","B","C","D","E"},0)-1)*3+3))),"")</f>
        <v/>
      </c>
    </row>
    <row r="5778" spans="2:20" ht="14.25" customHeight="1">
      <c r="B5778" s="20">
        <v>7000</v>
      </c>
      <c r="C5778" s="22"/>
      <c r="D5778" s="22"/>
      <c r="E5778" s="22"/>
      <c r="F5778" s="21"/>
      <c r="G5778" s="22"/>
      <c r="H5778" s="22"/>
      <c r="I5778" s="22"/>
      <c r="J5778" s="23"/>
      <c r="K5778" s="24"/>
      <c r="M5778" s="42"/>
      <c r="N5778" s="43"/>
      <c r="P5778" s="27" t="str">
        <f t="shared" si="184"/>
        <v/>
      </c>
      <c r="R5778" s="26" t="str">
        <f t="array" ref="R5778">IFERROR(IF(OR(J5778="",M5778="",F5778=""),"",IF(F5778="학생부종합",INDEX(종합배치표!$C:$Q,MATCH(J5778,종합배치표!$B:$B,0),(MATCH(M5778,{"A","B","C","D","E"},0)-1)*3+1),INDEX(교과배치표!$C:$Q,MATCH(J5778,교과배치표!$B:$B,0),(MATCH(M5778,{"A","B","C","D","E"},0)-1)*3+1))),"")</f>
        <v/>
      </c>
      <c r="S5778" s="26" t="str">
        <f t="array" ref="S5778">IFERROR(IF(OR(J5778="",M5778="",F5778=""),"",IF(F5778="학생부종합",INDEX(종합배치표!$C:$Q,MATCH(J5778,종합배치표!$B:$B,0),(MATCH(M5778,{"A","B","C","D","E"},0)-1)*3+2),INDEX(교과배치표!$C:$Q,MATCH(J5778,교과배치표!$B:$B,0),(MATCH(M5778,{"A","B","C","D","E"},0)-1)*3+2))),"")</f>
        <v/>
      </c>
      <c r="T5778" s="26" t="str">
        <f t="array" ref="T5778">IFERROR(IF(OR(J5778="",M5778="",F5778=""),"",IF(F5778="학생부종합",INDEX(종합배치표!$C:$Q,MATCH(J5778,종합배치표!$B:$B,0),(MATCH(M5778,{"A","B","C","D","E"},0)-1)*3+3),INDEX(교과배치표!$C:$Q,MATCH(J5778,교과배치표!$B:$B,0),(MATCH(M5778,{"A","B","C","D","E"},0)-1)*3+3))),"")</f>
        <v/>
      </c>
    </row>
    <row r="5779" spans="2:20" ht="14.25" customHeight="1">
      <c r="B5779" s="20">
        <v>7001</v>
      </c>
      <c r="C5779" s="22"/>
      <c r="D5779" s="22"/>
      <c r="E5779" s="22"/>
      <c r="F5779" s="21"/>
      <c r="G5779" s="22"/>
      <c r="H5779" s="22"/>
      <c r="I5779" s="22"/>
      <c r="J5779" s="23"/>
      <c r="K5779" s="24"/>
      <c r="M5779" s="42"/>
      <c r="N5779" s="43"/>
      <c r="P5779" s="27" t="str">
        <f t="shared" si="184"/>
        <v/>
      </c>
      <c r="R5779" s="26" t="str">
        <f t="array" ref="R5779">IFERROR(IF(OR(J5779="",M5779="",F5779=""),"",IF(F5779="학생부종합",INDEX(종합배치표!$C:$Q,MATCH(J5779,종합배치표!$B:$B,0),(MATCH(M5779,{"A","B","C","D","E"},0)-1)*3+1),INDEX(교과배치표!$C:$Q,MATCH(J5779,교과배치표!$B:$B,0),(MATCH(M5779,{"A","B","C","D","E"},0)-1)*3+1))),"")</f>
        <v/>
      </c>
      <c r="S5779" s="26" t="str">
        <f t="array" ref="S5779">IFERROR(IF(OR(J5779="",M5779="",F5779=""),"",IF(F5779="학생부종합",INDEX(종합배치표!$C:$Q,MATCH(J5779,종합배치표!$B:$B,0),(MATCH(M5779,{"A","B","C","D","E"},0)-1)*3+2),INDEX(교과배치표!$C:$Q,MATCH(J5779,교과배치표!$B:$B,0),(MATCH(M5779,{"A","B","C","D","E"},0)-1)*3+2))),"")</f>
        <v/>
      </c>
      <c r="T5779" s="26" t="str">
        <f t="array" ref="T5779">IFERROR(IF(OR(J5779="",M5779="",F5779=""),"",IF(F5779="학생부종합",INDEX(종합배치표!$C:$Q,MATCH(J5779,종합배치표!$B:$B,0),(MATCH(M5779,{"A","B","C","D","E"},0)-1)*3+3),INDEX(교과배치표!$C:$Q,MATCH(J5779,교과배치표!$B:$B,0),(MATCH(M5779,{"A","B","C","D","E"},0)-1)*3+3))),"")</f>
        <v/>
      </c>
    </row>
    <row r="5780" spans="2:20" ht="14.25" customHeight="1">
      <c r="B5780" s="20">
        <v>7002</v>
      </c>
      <c r="C5780" s="22"/>
      <c r="D5780" s="22"/>
      <c r="E5780" s="22"/>
      <c r="F5780" s="21"/>
      <c r="G5780" s="22"/>
      <c r="H5780" s="22"/>
      <c r="I5780" s="22"/>
      <c r="J5780" s="23"/>
      <c r="K5780" s="24"/>
      <c r="M5780" s="42"/>
      <c r="N5780" s="43"/>
      <c r="P5780" s="27" t="str">
        <f t="shared" si="184"/>
        <v/>
      </c>
      <c r="R5780" s="26" t="str">
        <f t="array" ref="R5780">IFERROR(IF(OR(J5780="",M5780="",F5780=""),"",IF(F5780="학생부종합",INDEX(종합배치표!$C:$Q,MATCH(J5780,종합배치표!$B:$B,0),(MATCH(M5780,{"A","B","C","D","E"},0)-1)*3+1),INDEX(교과배치표!$C:$Q,MATCH(J5780,교과배치표!$B:$B,0),(MATCH(M5780,{"A","B","C","D","E"},0)-1)*3+1))),"")</f>
        <v/>
      </c>
      <c r="S5780" s="26" t="str">
        <f t="array" ref="S5780">IFERROR(IF(OR(J5780="",M5780="",F5780=""),"",IF(F5780="학생부종합",INDEX(종합배치표!$C:$Q,MATCH(J5780,종합배치표!$B:$B,0),(MATCH(M5780,{"A","B","C","D","E"},0)-1)*3+2),INDEX(교과배치표!$C:$Q,MATCH(J5780,교과배치표!$B:$B,0),(MATCH(M5780,{"A","B","C","D","E"},0)-1)*3+2))),"")</f>
        <v/>
      </c>
      <c r="T5780" s="26" t="str">
        <f t="array" ref="T5780">IFERROR(IF(OR(J5780="",M5780="",F5780=""),"",IF(F5780="학생부종합",INDEX(종합배치표!$C:$Q,MATCH(J5780,종합배치표!$B:$B,0),(MATCH(M5780,{"A","B","C","D","E"},0)-1)*3+3),INDEX(교과배치표!$C:$Q,MATCH(J5780,교과배치표!$B:$B,0),(MATCH(M5780,{"A","B","C","D","E"},0)-1)*3+3))),"")</f>
        <v/>
      </c>
    </row>
    <row r="5781" spans="2:20" ht="14.25" customHeight="1">
      <c r="B5781" s="20">
        <v>7003</v>
      </c>
      <c r="C5781" s="22"/>
      <c r="D5781" s="22"/>
      <c r="E5781" s="22"/>
      <c r="F5781" s="21"/>
      <c r="G5781" s="22"/>
      <c r="H5781" s="22"/>
      <c r="I5781" s="22"/>
      <c r="J5781" s="23"/>
      <c r="K5781" s="24"/>
      <c r="M5781" s="42"/>
      <c r="N5781" s="43"/>
      <c r="P5781" s="27" t="str">
        <f t="shared" si="184"/>
        <v/>
      </c>
      <c r="R5781" s="26" t="str">
        <f t="array" ref="R5781">IFERROR(IF(OR(J5781="",M5781="",F5781=""),"",IF(F5781="학생부종합",INDEX(종합배치표!$C:$Q,MATCH(J5781,종합배치표!$B:$B,0),(MATCH(M5781,{"A","B","C","D","E"},0)-1)*3+1),INDEX(교과배치표!$C:$Q,MATCH(J5781,교과배치표!$B:$B,0),(MATCH(M5781,{"A","B","C","D","E"},0)-1)*3+1))),"")</f>
        <v/>
      </c>
      <c r="S5781" s="26" t="str">
        <f t="array" ref="S5781">IFERROR(IF(OR(J5781="",M5781="",F5781=""),"",IF(F5781="학생부종합",INDEX(종합배치표!$C:$Q,MATCH(J5781,종합배치표!$B:$B,0),(MATCH(M5781,{"A","B","C","D","E"},0)-1)*3+2),INDEX(교과배치표!$C:$Q,MATCH(J5781,교과배치표!$B:$B,0),(MATCH(M5781,{"A","B","C","D","E"},0)-1)*3+2))),"")</f>
        <v/>
      </c>
      <c r="T5781" s="26" t="str">
        <f t="array" ref="T5781">IFERROR(IF(OR(J5781="",M5781="",F5781=""),"",IF(F5781="학생부종합",INDEX(종합배치표!$C:$Q,MATCH(J5781,종합배치표!$B:$B,0),(MATCH(M5781,{"A","B","C","D","E"},0)-1)*3+3),INDEX(교과배치표!$C:$Q,MATCH(J5781,교과배치표!$B:$B,0),(MATCH(M5781,{"A","B","C","D","E"},0)-1)*3+3))),"")</f>
        <v/>
      </c>
    </row>
    <row r="5782" spans="2:20" ht="14.25" customHeight="1">
      <c r="B5782" s="20">
        <v>7004</v>
      </c>
      <c r="C5782" s="22"/>
      <c r="D5782" s="22"/>
      <c r="E5782" s="22"/>
      <c r="F5782" s="21"/>
      <c r="G5782" s="22"/>
      <c r="H5782" s="22"/>
      <c r="I5782" s="22"/>
      <c r="J5782" s="23"/>
      <c r="K5782" s="24"/>
      <c r="M5782" s="42"/>
      <c r="N5782" s="43"/>
      <c r="P5782" s="27" t="str">
        <f t="shared" si="184"/>
        <v/>
      </c>
      <c r="R5782" s="26" t="str">
        <f t="array" ref="R5782">IFERROR(IF(OR(J5782="",M5782="",F5782=""),"",IF(F5782="학생부종합",INDEX(종합배치표!$C:$Q,MATCH(J5782,종합배치표!$B:$B,0),(MATCH(M5782,{"A","B","C","D","E"},0)-1)*3+1),INDEX(교과배치표!$C:$Q,MATCH(J5782,교과배치표!$B:$B,0),(MATCH(M5782,{"A","B","C","D","E"},0)-1)*3+1))),"")</f>
        <v/>
      </c>
      <c r="S5782" s="26" t="str">
        <f t="array" ref="S5782">IFERROR(IF(OR(J5782="",M5782="",F5782=""),"",IF(F5782="학생부종합",INDEX(종합배치표!$C:$Q,MATCH(J5782,종합배치표!$B:$B,0),(MATCH(M5782,{"A","B","C","D","E"},0)-1)*3+2),INDEX(교과배치표!$C:$Q,MATCH(J5782,교과배치표!$B:$B,0),(MATCH(M5782,{"A","B","C","D","E"},0)-1)*3+2))),"")</f>
        <v/>
      </c>
      <c r="T5782" s="26" t="str">
        <f t="array" ref="T5782">IFERROR(IF(OR(J5782="",M5782="",F5782=""),"",IF(F5782="학생부종합",INDEX(종합배치표!$C:$Q,MATCH(J5782,종합배치표!$B:$B,0),(MATCH(M5782,{"A","B","C","D","E"},0)-1)*3+3),INDEX(교과배치표!$C:$Q,MATCH(J5782,교과배치표!$B:$B,0),(MATCH(M5782,{"A","B","C","D","E"},0)-1)*3+3))),"")</f>
        <v/>
      </c>
    </row>
    <row r="5783" spans="2:20" ht="14.25" customHeight="1">
      <c r="B5783" s="20">
        <v>7005</v>
      </c>
      <c r="C5783" s="22"/>
      <c r="D5783" s="22"/>
      <c r="E5783" s="22"/>
      <c r="F5783" s="21"/>
      <c r="G5783" s="22"/>
      <c r="H5783" s="22"/>
      <c r="I5783" s="22"/>
      <c r="J5783" s="23"/>
      <c r="K5783" s="24"/>
      <c r="M5783" s="42"/>
      <c r="N5783" s="43"/>
      <c r="P5783" s="27" t="str">
        <f t="shared" si="184"/>
        <v/>
      </c>
      <c r="R5783" s="26" t="str">
        <f t="array" ref="R5783">IFERROR(IF(OR(J5783="",M5783="",F5783=""),"",IF(F5783="학생부종합",INDEX(종합배치표!$C:$Q,MATCH(J5783,종합배치표!$B:$B,0),(MATCH(M5783,{"A","B","C","D","E"},0)-1)*3+1),INDEX(교과배치표!$C:$Q,MATCH(J5783,교과배치표!$B:$B,0),(MATCH(M5783,{"A","B","C","D","E"},0)-1)*3+1))),"")</f>
        <v/>
      </c>
      <c r="S5783" s="26" t="str">
        <f t="array" ref="S5783">IFERROR(IF(OR(J5783="",M5783="",F5783=""),"",IF(F5783="학생부종합",INDEX(종합배치표!$C:$Q,MATCH(J5783,종합배치표!$B:$B,0),(MATCH(M5783,{"A","B","C","D","E"},0)-1)*3+2),INDEX(교과배치표!$C:$Q,MATCH(J5783,교과배치표!$B:$B,0),(MATCH(M5783,{"A","B","C","D","E"},0)-1)*3+2))),"")</f>
        <v/>
      </c>
      <c r="T5783" s="26" t="str">
        <f t="array" ref="T5783">IFERROR(IF(OR(J5783="",M5783="",F5783=""),"",IF(F5783="학생부종합",INDEX(종합배치표!$C:$Q,MATCH(J5783,종합배치표!$B:$B,0),(MATCH(M5783,{"A","B","C","D","E"},0)-1)*3+3),INDEX(교과배치표!$C:$Q,MATCH(J5783,교과배치표!$B:$B,0),(MATCH(M5783,{"A","B","C","D","E"},0)-1)*3+3))),"")</f>
        <v/>
      </c>
    </row>
    <row r="5784" spans="2:20" ht="14.25" customHeight="1">
      <c r="B5784" s="20">
        <v>7006</v>
      </c>
      <c r="C5784" s="22"/>
      <c r="D5784" s="22"/>
      <c r="E5784" s="22"/>
      <c r="F5784" s="21"/>
      <c r="G5784" s="22"/>
      <c r="H5784" s="22"/>
      <c r="I5784" s="22"/>
      <c r="J5784" s="23"/>
      <c r="K5784" s="24"/>
      <c r="M5784" s="42"/>
      <c r="N5784" s="43"/>
      <c r="P5784" s="27" t="str">
        <f t="shared" si="184"/>
        <v/>
      </c>
      <c r="R5784" s="26" t="str">
        <f t="array" ref="R5784">IFERROR(IF(OR(J5784="",M5784="",F5784=""),"",IF(F5784="학생부종합",INDEX(종합배치표!$C:$Q,MATCH(J5784,종합배치표!$B:$B,0),(MATCH(M5784,{"A","B","C","D","E"},0)-1)*3+1),INDEX(교과배치표!$C:$Q,MATCH(J5784,교과배치표!$B:$B,0),(MATCH(M5784,{"A","B","C","D","E"},0)-1)*3+1))),"")</f>
        <v/>
      </c>
      <c r="S5784" s="26" t="str">
        <f t="array" ref="S5784">IFERROR(IF(OR(J5784="",M5784="",F5784=""),"",IF(F5784="학생부종합",INDEX(종합배치표!$C:$Q,MATCH(J5784,종합배치표!$B:$B,0),(MATCH(M5784,{"A","B","C","D","E"},0)-1)*3+2),INDEX(교과배치표!$C:$Q,MATCH(J5784,교과배치표!$B:$B,0),(MATCH(M5784,{"A","B","C","D","E"},0)-1)*3+2))),"")</f>
        <v/>
      </c>
      <c r="T5784" s="26" t="str">
        <f t="array" ref="T5784">IFERROR(IF(OR(J5784="",M5784="",F5784=""),"",IF(F5784="학생부종합",INDEX(종합배치표!$C:$Q,MATCH(J5784,종합배치표!$B:$B,0),(MATCH(M5784,{"A","B","C","D","E"},0)-1)*3+3),INDEX(교과배치표!$C:$Q,MATCH(J5784,교과배치표!$B:$B,0),(MATCH(M5784,{"A","B","C","D","E"},0)-1)*3+3))),"")</f>
        <v/>
      </c>
    </row>
    <row r="5785" spans="2:20" ht="14.25" customHeight="1">
      <c r="B5785" s="20">
        <v>7007</v>
      </c>
      <c r="C5785" s="22"/>
      <c r="D5785" s="22"/>
      <c r="E5785" s="22"/>
      <c r="F5785" s="21"/>
      <c r="G5785" s="22"/>
      <c r="H5785" s="22"/>
      <c r="I5785" s="22"/>
      <c r="J5785" s="23"/>
      <c r="K5785" s="24"/>
      <c r="M5785" s="42"/>
      <c r="N5785" s="43"/>
      <c r="P5785" s="27" t="str">
        <f t="shared" si="184"/>
        <v/>
      </c>
      <c r="R5785" s="26" t="str">
        <f t="array" ref="R5785">IFERROR(IF(OR(J5785="",M5785="",F5785=""),"",IF(F5785="학생부종합",INDEX(종합배치표!$C:$Q,MATCH(J5785,종합배치표!$B:$B,0),(MATCH(M5785,{"A","B","C","D","E"},0)-1)*3+1),INDEX(교과배치표!$C:$Q,MATCH(J5785,교과배치표!$B:$B,0),(MATCH(M5785,{"A","B","C","D","E"},0)-1)*3+1))),"")</f>
        <v/>
      </c>
      <c r="S5785" s="26" t="str">
        <f t="array" ref="S5785">IFERROR(IF(OR(J5785="",M5785="",F5785=""),"",IF(F5785="학생부종합",INDEX(종합배치표!$C:$Q,MATCH(J5785,종합배치표!$B:$B,0),(MATCH(M5785,{"A","B","C","D","E"},0)-1)*3+2),INDEX(교과배치표!$C:$Q,MATCH(J5785,교과배치표!$B:$B,0),(MATCH(M5785,{"A","B","C","D","E"},0)-1)*3+2))),"")</f>
        <v/>
      </c>
      <c r="T5785" s="26" t="str">
        <f t="array" ref="T5785">IFERROR(IF(OR(J5785="",M5785="",F5785=""),"",IF(F5785="학생부종합",INDEX(종합배치표!$C:$Q,MATCH(J5785,종합배치표!$B:$B,0),(MATCH(M5785,{"A","B","C","D","E"},0)-1)*3+3),INDEX(교과배치표!$C:$Q,MATCH(J5785,교과배치표!$B:$B,0),(MATCH(M5785,{"A","B","C","D","E"},0)-1)*3+3))),"")</f>
        <v/>
      </c>
    </row>
    <row r="5786" spans="2:20" ht="14.25" customHeight="1">
      <c r="B5786" s="20">
        <v>7008</v>
      </c>
      <c r="C5786" s="22"/>
      <c r="D5786" s="22"/>
      <c r="E5786" s="22"/>
      <c r="F5786" s="21"/>
      <c r="G5786" s="22"/>
      <c r="H5786" s="22"/>
      <c r="I5786" s="22"/>
      <c r="J5786" s="23"/>
      <c r="K5786" s="24"/>
      <c r="M5786" s="42"/>
      <c r="N5786" s="43"/>
      <c r="P5786" s="27" t="str">
        <f t="shared" si="184"/>
        <v/>
      </c>
      <c r="R5786" s="26" t="str">
        <f t="array" ref="R5786">IFERROR(IF(OR(J5786="",M5786="",F5786=""),"",IF(F5786="학생부종합",INDEX(종합배치표!$C:$Q,MATCH(J5786,종합배치표!$B:$B,0),(MATCH(M5786,{"A","B","C","D","E"},0)-1)*3+1),INDEX(교과배치표!$C:$Q,MATCH(J5786,교과배치표!$B:$B,0),(MATCH(M5786,{"A","B","C","D","E"},0)-1)*3+1))),"")</f>
        <v/>
      </c>
      <c r="S5786" s="26" t="str">
        <f t="array" ref="S5786">IFERROR(IF(OR(J5786="",M5786="",F5786=""),"",IF(F5786="학생부종합",INDEX(종합배치표!$C:$Q,MATCH(J5786,종합배치표!$B:$B,0),(MATCH(M5786,{"A","B","C","D","E"},0)-1)*3+2),INDEX(교과배치표!$C:$Q,MATCH(J5786,교과배치표!$B:$B,0),(MATCH(M5786,{"A","B","C","D","E"},0)-1)*3+2))),"")</f>
        <v/>
      </c>
      <c r="T5786" s="26" t="str">
        <f t="array" ref="T5786">IFERROR(IF(OR(J5786="",M5786="",F5786=""),"",IF(F5786="학생부종합",INDEX(종합배치표!$C:$Q,MATCH(J5786,종합배치표!$B:$B,0),(MATCH(M5786,{"A","B","C","D","E"},0)-1)*3+3),INDEX(교과배치표!$C:$Q,MATCH(J5786,교과배치표!$B:$B,0),(MATCH(M5786,{"A","B","C","D","E"},0)-1)*3+3))),"")</f>
        <v/>
      </c>
    </row>
    <row r="5787" spans="2:20" ht="14.25" customHeight="1">
      <c r="B5787" s="20">
        <v>7009</v>
      </c>
      <c r="C5787" s="22"/>
      <c r="D5787" s="22"/>
      <c r="E5787" s="22"/>
      <c r="F5787" s="21"/>
      <c r="G5787" s="22"/>
      <c r="H5787" s="22"/>
      <c r="I5787" s="22"/>
      <c r="J5787" s="23"/>
      <c r="K5787" s="24"/>
      <c r="M5787" s="42"/>
      <c r="N5787" s="43"/>
      <c r="P5787" s="27" t="str">
        <f t="shared" si="184"/>
        <v/>
      </c>
      <c r="R5787" s="26" t="str">
        <f t="array" ref="R5787">IFERROR(IF(OR(J5787="",M5787="",F5787=""),"",IF(F5787="학생부종합",INDEX(종합배치표!$C:$Q,MATCH(J5787,종합배치표!$B:$B,0),(MATCH(M5787,{"A","B","C","D","E"},0)-1)*3+1),INDEX(교과배치표!$C:$Q,MATCH(J5787,교과배치표!$B:$B,0),(MATCH(M5787,{"A","B","C","D","E"},0)-1)*3+1))),"")</f>
        <v/>
      </c>
      <c r="S5787" s="26" t="str">
        <f t="array" ref="S5787">IFERROR(IF(OR(J5787="",M5787="",F5787=""),"",IF(F5787="학생부종합",INDEX(종합배치표!$C:$Q,MATCH(J5787,종합배치표!$B:$B,0),(MATCH(M5787,{"A","B","C","D","E"},0)-1)*3+2),INDEX(교과배치표!$C:$Q,MATCH(J5787,교과배치표!$B:$B,0),(MATCH(M5787,{"A","B","C","D","E"},0)-1)*3+2))),"")</f>
        <v/>
      </c>
      <c r="T5787" s="26" t="str">
        <f t="array" ref="T5787">IFERROR(IF(OR(J5787="",M5787="",F5787=""),"",IF(F5787="학생부종합",INDEX(종합배치표!$C:$Q,MATCH(J5787,종합배치표!$B:$B,0),(MATCH(M5787,{"A","B","C","D","E"},0)-1)*3+3),INDEX(교과배치표!$C:$Q,MATCH(J5787,교과배치표!$B:$B,0),(MATCH(M5787,{"A","B","C","D","E"},0)-1)*3+3))),"")</f>
        <v/>
      </c>
    </row>
    <row r="5788" spans="2:20" ht="14.25" customHeight="1">
      <c r="B5788" s="20">
        <v>7010</v>
      </c>
      <c r="C5788" s="22"/>
      <c r="D5788" s="22"/>
      <c r="E5788" s="22"/>
      <c r="F5788" s="21"/>
      <c r="G5788" s="22"/>
      <c r="H5788" s="22"/>
      <c r="I5788" s="22"/>
      <c r="J5788" s="23"/>
      <c r="K5788" s="24"/>
      <c r="M5788" s="42"/>
      <c r="N5788" s="43"/>
      <c r="P5788" s="27" t="str">
        <f t="shared" si="184"/>
        <v/>
      </c>
      <c r="R5788" s="26" t="str">
        <f t="array" ref="R5788">IFERROR(IF(OR(J5788="",M5788="",F5788=""),"",IF(F5788="학생부종합",INDEX(종합배치표!$C:$Q,MATCH(J5788,종합배치표!$B:$B,0),(MATCH(M5788,{"A","B","C","D","E"},0)-1)*3+1),INDEX(교과배치표!$C:$Q,MATCH(J5788,교과배치표!$B:$B,0),(MATCH(M5788,{"A","B","C","D","E"},0)-1)*3+1))),"")</f>
        <v/>
      </c>
      <c r="S5788" s="26" t="str">
        <f t="array" ref="S5788">IFERROR(IF(OR(J5788="",M5788="",F5788=""),"",IF(F5788="학생부종합",INDEX(종합배치표!$C:$Q,MATCH(J5788,종합배치표!$B:$B,0),(MATCH(M5788,{"A","B","C","D","E"},0)-1)*3+2),INDEX(교과배치표!$C:$Q,MATCH(J5788,교과배치표!$B:$B,0),(MATCH(M5788,{"A","B","C","D","E"},0)-1)*3+2))),"")</f>
        <v/>
      </c>
      <c r="T5788" s="26" t="str">
        <f t="array" ref="T5788">IFERROR(IF(OR(J5788="",M5788="",F5788=""),"",IF(F5788="학생부종합",INDEX(종합배치표!$C:$Q,MATCH(J5788,종합배치표!$B:$B,0),(MATCH(M5788,{"A","B","C","D","E"},0)-1)*3+3),INDEX(교과배치표!$C:$Q,MATCH(J5788,교과배치표!$B:$B,0),(MATCH(M5788,{"A","B","C","D","E"},0)-1)*3+3))),"")</f>
        <v/>
      </c>
    </row>
    <row r="5789" spans="2:20" ht="14.25" customHeight="1">
      <c r="B5789" s="20">
        <v>7011</v>
      </c>
      <c r="C5789" s="22"/>
      <c r="D5789" s="22"/>
      <c r="E5789" s="22"/>
      <c r="F5789" s="21"/>
      <c r="G5789" s="22"/>
      <c r="H5789" s="22"/>
      <c r="I5789" s="22"/>
      <c r="J5789" s="23"/>
      <c r="K5789" s="24"/>
      <c r="M5789" s="42"/>
      <c r="N5789" s="43"/>
      <c r="P5789" s="27" t="str">
        <f t="shared" si="184"/>
        <v/>
      </c>
      <c r="R5789" s="26" t="str">
        <f t="array" ref="R5789">IFERROR(IF(OR(J5789="",M5789="",F5789=""),"",IF(F5789="학생부종합",INDEX(종합배치표!$C:$Q,MATCH(J5789,종합배치표!$B:$B,0),(MATCH(M5789,{"A","B","C","D","E"},0)-1)*3+1),INDEX(교과배치표!$C:$Q,MATCH(J5789,교과배치표!$B:$B,0),(MATCH(M5789,{"A","B","C","D","E"},0)-1)*3+1))),"")</f>
        <v/>
      </c>
      <c r="S5789" s="26" t="str">
        <f t="array" ref="S5789">IFERROR(IF(OR(J5789="",M5789="",F5789=""),"",IF(F5789="학생부종합",INDEX(종합배치표!$C:$Q,MATCH(J5789,종합배치표!$B:$B,0),(MATCH(M5789,{"A","B","C","D","E"},0)-1)*3+2),INDEX(교과배치표!$C:$Q,MATCH(J5789,교과배치표!$B:$B,0),(MATCH(M5789,{"A","B","C","D","E"},0)-1)*3+2))),"")</f>
        <v/>
      </c>
      <c r="T5789" s="26" t="str">
        <f t="array" ref="T5789">IFERROR(IF(OR(J5789="",M5789="",F5789=""),"",IF(F5789="학생부종합",INDEX(종합배치표!$C:$Q,MATCH(J5789,종합배치표!$B:$B,0),(MATCH(M5789,{"A","B","C","D","E"},0)-1)*3+3),INDEX(교과배치표!$C:$Q,MATCH(J5789,교과배치표!$B:$B,0),(MATCH(M5789,{"A","B","C","D","E"},0)-1)*3+3))),"")</f>
        <v/>
      </c>
    </row>
    <row r="5790" spans="2:20" ht="14.25" customHeight="1">
      <c r="B5790" s="20">
        <v>7012</v>
      </c>
      <c r="C5790" s="22"/>
      <c r="D5790" s="22"/>
      <c r="E5790" s="22"/>
      <c r="F5790" s="21"/>
      <c r="G5790" s="22"/>
      <c r="H5790" s="22"/>
      <c r="I5790" s="22"/>
      <c r="J5790" s="23"/>
      <c r="K5790" s="24"/>
      <c r="M5790" s="42"/>
      <c r="N5790" s="43"/>
      <c r="P5790" s="27" t="str">
        <f t="shared" si="184"/>
        <v/>
      </c>
      <c r="R5790" s="26" t="str">
        <f t="array" ref="R5790">IFERROR(IF(OR(J5790="",M5790="",F5790=""),"",IF(F5790="학생부종합",INDEX(종합배치표!$C:$Q,MATCH(J5790,종합배치표!$B:$B,0),(MATCH(M5790,{"A","B","C","D","E"},0)-1)*3+1),INDEX(교과배치표!$C:$Q,MATCH(J5790,교과배치표!$B:$B,0),(MATCH(M5790,{"A","B","C","D","E"},0)-1)*3+1))),"")</f>
        <v/>
      </c>
      <c r="S5790" s="26" t="str">
        <f t="array" ref="S5790">IFERROR(IF(OR(J5790="",M5790="",F5790=""),"",IF(F5790="학생부종합",INDEX(종합배치표!$C:$Q,MATCH(J5790,종합배치표!$B:$B,0),(MATCH(M5790,{"A","B","C","D","E"},0)-1)*3+2),INDEX(교과배치표!$C:$Q,MATCH(J5790,교과배치표!$B:$B,0),(MATCH(M5790,{"A","B","C","D","E"},0)-1)*3+2))),"")</f>
        <v/>
      </c>
      <c r="T5790" s="26" t="str">
        <f t="array" ref="T5790">IFERROR(IF(OR(J5790="",M5790="",F5790=""),"",IF(F5790="학생부종합",INDEX(종합배치표!$C:$Q,MATCH(J5790,종합배치표!$B:$B,0),(MATCH(M5790,{"A","B","C","D","E"},0)-1)*3+3),INDEX(교과배치표!$C:$Q,MATCH(J5790,교과배치표!$B:$B,0),(MATCH(M5790,{"A","B","C","D","E"},0)-1)*3+3))),"")</f>
        <v/>
      </c>
    </row>
    <row r="5791" spans="2:20" ht="14.25" customHeight="1">
      <c r="B5791" s="20">
        <v>7013</v>
      </c>
      <c r="C5791" s="22"/>
      <c r="D5791" s="22"/>
      <c r="E5791" s="22"/>
      <c r="F5791" s="21"/>
      <c r="G5791" s="22"/>
      <c r="H5791" s="22"/>
      <c r="I5791" s="22"/>
      <c r="J5791" s="23"/>
      <c r="K5791" s="24"/>
      <c r="M5791" s="42"/>
      <c r="N5791" s="43"/>
      <c r="P5791" s="27" t="str">
        <f t="shared" si="184"/>
        <v/>
      </c>
      <c r="R5791" s="26" t="str">
        <f t="array" ref="R5791">IFERROR(IF(OR(J5791="",M5791="",F5791=""),"",IF(F5791="학생부종합",INDEX(종합배치표!$C:$Q,MATCH(J5791,종합배치표!$B:$B,0),(MATCH(M5791,{"A","B","C","D","E"},0)-1)*3+1),INDEX(교과배치표!$C:$Q,MATCH(J5791,교과배치표!$B:$B,0),(MATCH(M5791,{"A","B","C","D","E"},0)-1)*3+1))),"")</f>
        <v/>
      </c>
      <c r="S5791" s="26" t="str">
        <f t="array" ref="S5791">IFERROR(IF(OR(J5791="",M5791="",F5791=""),"",IF(F5791="학생부종합",INDEX(종합배치표!$C:$Q,MATCH(J5791,종합배치표!$B:$B,0),(MATCH(M5791,{"A","B","C","D","E"},0)-1)*3+2),INDEX(교과배치표!$C:$Q,MATCH(J5791,교과배치표!$B:$B,0),(MATCH(M5791,{"A","B","C","D","E"},0)-1)*3+2))),"")</f>
        <v/>
      </c>
      <c r="T5791" s="26" t="str">
        <f t="array" ref="T5791">IFERROR(IF(OR(J5791="",M5791="",F5791=""),"",IF(F5791="학생부종합",INDEX(종합배치표!$C:$Q,MATCH(J5791,종합배치표!$B:$B,0),(MATCH(M5791,{"A","B","C","D","E"},0)-1)*3+3),INDEX(교과배치표!$C:$Q,MATCH(J5791,교과배치표!$B:$B,0),(MATCH(M5791,{"A","B","C","D","E"},0)-1)*3+3))),"")</f>
        <v/>
      </c>
    </row>
    <row r="5792" spans="2:20" ht="14.25" customHeight="1">
      <c r="B5792" s="20">
        <v>7014</v>
      </c>
      <c r="C5792" s="22"/>
      <c r="D5792" s="22"/>
      <c r="E5792" s="22"/>
      <c r="F5792" s="21"/>
      <c r="G5792" s="22"/>
      <c r="H5792" s="22"/>
      <c r="I5792" s="22"/>
      <c r="J5792" s="23"/>
      <c r="K5792" s="24"/>
      <c r="M5792" s="42"/>
      <c r="N5792" s="43"/>
      <c r="P5792" s="27" t="str">
        <f t="shared" si="184"/>
        <v/>
      </c>
      <c r="R5792" s="26" t="str">
        <f t="array" ref="R5792">IFERROR(IF(OR(J5792="",M5792="",F5792=""),"",IF(F5792="학생부종합",INDEX(종합배치표!$C:$Q,MATCH(J5792,종합배치표!$B:$B,0),(MATCH(M5792,{"A","B","C","D","E"},0)-1)*3+1),INDEX(교과배치표!$C:$Q,MATCH(J5792,교과배치표!$B:$B,0),(MATCH(M5792,{"A","B","C","D","E"},0)-1)*3+1))),"")</f>
        <v/>
      </c>
      <c r="S5792" s="26" t="str">
        <f t="array" ref="S5792">IFERROR(IF(OR(J5792="",M5792="",F5792=""),"",IF(F5792="학생부종합",INDEX(종합배치표!$C:$Q,MATCH(J5792,종합배치표!$B:$B,0),(MATCH(M5792,{"A","B","C","D","E"},0)-1)*3+2),INDEX(교과배치표!$C:$Q,MATCH(J5792,교과배치표!$B:$B,0),(MATCH(M5792,{"A","B","C","D","E"},0)-1)*3+2))),"")</f>
        <v/>
      </c>
      <c r="T5792" s="26" t="str">
        <f t="array" ref="T5792">IFERROR(IF(OR(J5792="",M5792="",F5792=""),"",IF(F5792="학생부종합",INDEX(종합배치표!$C:$Q,MATCH(J5792,종합배치표!$B:$B,0),(MATCH(M5792,{"A","B","C","D","E"},0)-1)*3+3),INDEX(교과배치표!$C:$Q,MATCH(J5792,교과배치표!$B:$B,0),(MATCH(M5792,{"A","B","C","D","E"},0)-1)*3+3))),"")</f>
        <v/>
      </c>
    </row>
    <row r="5793" spans="2:20" ht="14.25" customHeight="1">
      <c r="B5793" s="20">
        <v>7015</v>
      </c>
      <c r="C5793" s="22"/>
      <c r="D5793" s="22"/>
      <c r="E5793" s="22"/>
      <c r="F5793" s="21"/>
      <c r="G5793" s="22"/>
      <c r="H5793" s="22"/>
      <c r="I5793" s="22"/>
      <c r="J5793" s="23"/>
      <c r="K5793" s="24"/>
      <c r="M5793" s="42"/>
      <c r="N5793" s="43"/>
      <c r="P5793" s="27" t="str">
        <f t="shared" si="184"/>
        <v/>
      </c>
      <c r="R5793" s="26" t="str">
        <f t="array" ref="R5793">IFERROR(IF(OR(J5793="",M5793="",F5793=""),"",IF(F5793="학생부종합",INDEX(종합배치표!$C:$Q,MATCH(J5793,종합배치표!$B:$B,0),(MATCH(M5793,{"A","B","C","D","E"},0)-1)*3+1),INDEX(교과배치표!$C:$Q,MATCH(J5793,교과배치표!$B:$B,0),(MATCH(M5793,{"A","B","C","D","E"},0)-1)*3+1))),"")</f>
        <v/>
      </c>
      <c r="S5793" s="26" t="str">
        <f t="array" ref="S5793">IFERROR(IF(OR(J5793="",M5793="",F5793=""),"",IF(F5793="학생부종합",INDEX(종합배치표!$C:$Q,MATCH(J5793,종합배치표!$B:$B,0),(MATCH(M5793,{"A","B","C","D","E"},0)-1)*3+2),INDEX(교과배치표!$C:$Q,MATCH(J5793,교과배치표!$B:$B,0),(MATCH(M5793,{"A","B","C","D","E"},0)-1)*3+2))),"")</f>
        <v/>
      </c>
      <c r="T5793" s="26" t="str">
        <f t="array" ref="T5793">IFERROR(IF(OR(J5793="",M5793="",F5793=""),"",IF(F5793="학생부종합",INDEX(종합배치표!$C:$Q,MATCH(J5793,종합배치표!$B:$B,0),(MATCH(M5793,{"A","B","C","D","E"},0)-1)*3+3),INDEX(교과배치표!$C:$Q,MATCH(J5793,교과배치표!$B:$B,0),(MATCH(M5793,{"A","B","C","D","E"},0)-1)*3+3))),"")</f>
        <v/>
      </c>
    </row>
    <row r="5794" spans="2:20" ht="14.25" customHeight="1">
      <c r="B5794" s="20">
        <v>7016</v>
      </c>
      <c r="C5794" s="22"/>
      <c r="D5794" s="22"/>
      <c r="E5794" s="22"/>
      <c r="F5794" s="21"/>
      <c r="G5794" s="22"/>
      <c r="H5794" s="22"/>
      <c r="I5794" s="22"/>
      <c r="J5794" s="23"/>
      <c r="K5794" s="24"/>
      <c r="M5794" s="42"/>
      <c r="N5794" s="43"/>
      <c r="P5794" s="27" t="str">
        <f t="shared" si="184"/>
        <v/>
      </c>
      <c r="R5794" s="26" t="str">
        <f t="array" ref="R5794">IFERROR(IF(OR(J5794="",M5794="",F5794=""),"",IF(F5794="학생부종합",INDEX(종합배치표!$C:$Q,MATCH(J5794,종합배치표!$B:$B,0),(MATCH(M5794,{"A","B","C","D","E"},0)-1)*3+1),INDEX(교과배치표!$C:$Q,MATCH(J5794,교과배치표!$B:$B,0),(MATCH(M5794,{"A","B","C","D","E"},0)-1)*3+1))),"")</f>
        <v/>
      </c>
      <c r="S5794" s="26" t="str">
        <f t="array" ref="S5794">IFERROR(IF(OR(J5794="",M5794="",F5794=""),"",IF(F5794="학생부종합",INDEX(종합배치표!$C:$Q,MATCH(J5794,종합배치표!$B:$B,0),(MATCH(M5794,{"A","B","C","D","E"},0)-1)*3+2),INDEX(교과배치표!$C:$Q,MATCH(J5794,교과배치표!$B:$B,0),(MATCH(M5794,{"A","B","C","D","E"},0)-1)*3+2))),"")</f>
        <v/>
      </c>
      <c r="T5794" s="26" t="str">
        <f t="array" ref="T5794">IFERROR(IF(OR(J5794="",M5794="",F5794=""),"",IF(F5794="학생부종합",INDEX(종합배치표!$C:$Q,MATCH(J5794,종합배치표!$B:$B,0),(MATCH(M5794,{"A","B","C","D","E"},0)-1)*3+3),INDEX(교과배치표!$C:$Q,MATCH(J5794,교과배치표!$B:$B,0),(MATCH(M5794,{"A","B","C","D","E"},0)-1)*3+3))),"")</f>
        <v/>
      </c>
    </row>
    <row r="5795" spans="2:20" ht="14.25" customHeight="1">
      <c r="B5795" s="20">
        <v>7017</v>
      </c>
      <c r="C5795" s="22"/>
      <c r="D5795" s="22"/>
      <c r="E5795" s="22"/>
      <c r="F5795" s="21"/>
      <c r="G5795" s="22"/>
      <c r="H5795" s="22"/>
      <c r="I5795" s="22"/>
      <c r="J5795" s="23"/>
      <c r="K5795" s="24"/>
      <c r="M5795" s="42"/>
      <c r="N5795" s="43"/>
      <c r="P5795" s="27" t="str">
        <f t="shared" si="184"/>
        <v/>
      </c>
      <c r="R5795" s="26" t="str">
        <f t="array" ref="R5795">IFERROR(IF(OR(J5795="",M5795="",F5795=""),"",IF(F5795="학생부종합",INDEX(종합배치표!$C:$Q,MATCH(J5795,종합배치표!$B:$B,0),(MATCH(M5795,{"A","B","C","D","E"},0)-1)*3+1),INDEX(교과배치표!$C:$Q,MATCH(J5795,교과배치표!$B:$B,0),(MATCH(M5795,{"A","B","C","D","E"},0)-1)*3+1))),"")</f>
        <v/>
      </c>
      <c r="S5795" s="26" t="str">
        <f t="array" ref="S5795">IFERROR(IF(OR(J5795="",M5795="",F5795=""),"",IF(F5795="학생부종합",INDEX(종합배치표!$C:$Q,MATCH(J5795,종합배치표!$B:$B,0),(MATCH(M5795,{"A","B","C","D","E"},0)-1)*3+2),INDEX(교과배치표!$C:$Q,MATCH(J5795,교과배치표!$B:$B,0),(MATCH(M5795,{"A","B","C","D","E"},0)-1)*3+2))),"")</f>
        <v/>
      </c>
      <c r="T5795" s="26" t="str">
        <f t="array" ref="T5795">IFERROR(IF(OR(J5795="",M5795="",F5795=""),"",IF(F5795="학생부종합",INDEX(종합배치표!$C:$Q,MATCH(J5795,종합배치표!$B:$B,0),(MATCH(M5795,{"A","B","C","D","E"},0)-1)*3+3),INDEX(교과배치표!$C:$Q,MATCH(J5795,교과배치표!$B:$B,0),(MATCH(M5795,{"A","B","C","D","E"},0)-1)*3+3))),"")</f>
        <v/>
      </c>
    </row>
    <row r="5796" spans="2:20" ht="14.25" customHeight="1">
      <c r="B5796" s="20">
        <v>7018</v>
      </c>
      <c r="C5796" s="22"/>
      <c r="D5796" s="22"/>
      <c r="E5796" s="22"/>
      <c r="F5796" s="21"/>
      <c r="G5796" s="22"/>
      <c r="H5796" s="22"/>
      <c r="I5796" s="22"/>
      <c r="J5796" s="23"/>
      <c r="K5796" s="24"/>
      <c r="M5796" s="42"/>
      <c r="N5796" s="43"/>
      <c r="P5796" s="27" t="str">
        <f t="shared" si="184"/>
        <v/>
      </c>
      <c r="R5796" s="26" t="str">
        <f t="array" ref="R5796">IFERROR(IF(OR(J5796="",M5796="",F5796=""),"",IF(F5796="학생부종합",INDEX(종합배치표!$C:$Q,MATCH(J5796,종합배치표!$B:$B,0),(MATCH(M5796,{"A","B","C","D","E"},0)-1)*3+1),INDEX(교과배치표!$C:$Q,MATCH(J5796,교과배치표!$B:$B,0),(MATCH(M5796,{"A","B","C","D","E"},0)-1)*3+1))),"")</f>
        <v/>
      </c>
      <c r="S5796" s="26" t="str">
        <f t="array" ref="S5796">IFERROR(IF(OR(J5796="",M5796="",F5796=""),"",IF(F5796="학생부종합",INDEX(종합배치표!$C:$Q,MATCH(J5796,종합배치표!$B:$B,0),(MATCH(M5796,{"A","B","C","D","E"},0)-1)*3+2),INDEX(교과배치표!$C:$Q,MATCH(J5796,교과배치표!$B:$B,0),(MATCH(M5796,{"A","B","C","D","E"},0)-1)*3+2))),"")</f>
        <v/>
      </c>
      <c r="T5796" s="26" t="str">
        <f t="array" ref="T5796">IFERROR(IF(OR(J5796="",M5796="",F5796=""),"",IF(F5796="학생부종합",INDEX(종합배치표!$C:$Q,MATCH(J5796,종합배치표!$B:$B,0),(MATCH(M5796,{"A","B","C","D","E"},0)-1)*3+3),INDEX(교과배치표!$C:$Q,MATCH(J5796,교과배치표!$B:$B,0),(MATCH(M5796,{"A","B","C","D","E"},0)-1)*3+3))),"")</f>
        <v/>
      </c>
    </row>
    <row r="5797" spans="2:20" ht="14.25" customHeight="1">
      <c r="B5797" s="20">
        <v>7019</v>
      </c>
      <c r="C5797" s="22"/>
      <c r="D5797" s="22"/>
      <c r="E5797" s="22"/>
      <c r="F5797" s="21"/>
      <c r="G5797" s="22"/>
      <c r="H5797" s="22"/>
      <c r="I5797" s="22"/>
      <c r="J5797" s="23"/>
      <c r="K5797" s="24"/>
      <c r="M5797" s="42"/>
      <c r="N5797" s="43"/>
      <c r="P5797" s="27" t="str">
        <f t="shared" si="184"/>
        <v/>
      </c>
      <c r="R5797" s="26" t="str">
        <f t="array" ref="R5797">IFERROR(IF(OR(J5797="",M5797="",F5797=""),"",IF(F5797="학생부종합",INDEX(종합배치표!$C:$Q,MATCH(J5797,종합배치표!$B:$B,0),(MATCH(M5797,{"A","B","C","D","E"},0)-1)*3+1),INDEX(교과배치표!$C:$Q,MATCH(J5797,교과배치표!$B:$B,0),(MATCH(M5797,{"A","B","C","D","E"},0)-1)*3+1))),"")</f>
        <v/>
      </c>
      <c r="S5797" s="26" t="str">
        <f t="array" ref="S5797">IFERROR(IF(OR(J5797="",M5797="",F5797=""),"",IF(F5797="학생부종합",INDEX(종합배치표!$C:$Q,MATCH(J5797,종합배치표!$B:$B,0),(MATCH(M5797,{"A","B","C","D","E"},0)-1)*3+2),INDEX(교과배치표!$C:$Q,MATCH(J5797,교과배치표!$B:$B,0),(MATCH(M5797,{"A","B","C","D","E"},0)-1)*3+2))),"")</f>
        <v/>
      </c>
      <c r="T5797" s="26" t="str">
        <f t="array" ref="T5797">IFERROR(IF(OR(J5797="",M5797="",F5797=""),"",IF(F5797="학생부종합",INDEX(종합배치표!$C:$Q,MATCH(J5797,종합배치표!$B:$B,0),(MATCH(M5797,{"A","B","C","D","E"},0)-1)*3+3),INDEX(교과배치표!$C:$Q,MATCH(J5797,교과배치표!$B:$B,0),(MATCH(M5797,{"A","B","C","D","E"},0)-1)*3+3))),"")</f>
        <v/>
      </c>
    </row>
    <row r="5798" spans="2:20" ht="14.25" customHeight="1">
      <c r="B5798" s="20">
        <v>7020</v>
      </c>
      <c r="C5798" s="22"/>
      <c r="D5798" s="22"/>
      <c r="E5798" s="22"/>
      <c r="F5798" s="21"/>
      <c r="G5798" s="22"/>
      <c r="H5798" s="22"/>
      <c r="I5798" s="22"/>
      <c r="J5798" s="23"/>
      <c r="K5798" s="24"/>
      <c r="M5798" s="42"/>
      <c r="N5798" s="43"/>
      <c r="P5798" s="27" t="str">
        <f t="shared" si="184"/>
        <v/>
      </c>
      <c r="R5798" s="26" t="str">
        <f t="array" ref="R5798">IFERROR(IF(OR(J5798="",M5798="",F5798=""),"",IF(F5798="학생부종합",INDEX(종합배치표!$C:$Q,MATCH(J5798,종합배치표!$B:$B,0),(MATCH(M5798,{"A","B","C","D","E"},0)-1)*3+1),INDEX(교과배치표!$C:$Q,MATCH(J5798,교과배치표!$B:$B,0),(MATCH(M5798,{"A","B","C","D","E"},0)-1)*3+1))),"")</f>
        <v/>
      </c>
      <c r="S5798" s="26" t="str">
        <f t="array" ref="S5798">IFERROR(IF(OR(J5798="",M5798="",F5798=""),"",IF(F5798="학생부종합",INDEX(종합배치표!$C:$Q,MATCH(J5798,종합배치표!$B:$B,0),(MATCH(M5798,{"A","B","C","D","E"},0)-1)*3+2),INDEX(교과배치표!$C:$Q,MATCH(J5798,교과배치표!$B:$B,0),(MATCH(M5798,{"A","B","C","D","E"},0)-1)*3+2))),"")</f>
        <v/>
      </c>
      <c r="T5798" s="26" t="str">
        <f t="array" ref="T5798">IFERROR(IF(OR(J5798="",M5798="",F5798=""),"",IF(F5798="학생부종합",INDEX(종합배치표!$C:$Q,MATCH(J5798,종합배치표!$B:$B,0),(MATCH(M5798,{"A","B","C","D","E"},0)-1)*3+3),INDEX(교과배치표!$C:$Q,MATCH(J5798,교과배치표!$B:$B,0),(MATCH(M5798,{"A","B","C","D","E"},0)-1)*3+3))),"")</f>
        <v/>
      </c>
    </row>
    <row r="5799" spans="2:20" ht="14.25" customHeight="1">
      <c r="B5799" s="20">
        <v>7021</v>
      </c>
      <c r="C5799" s="22"/>
      <c r="D5799" s="22"/>
      <c r="E5799" s="22"/>
      <c r="F5799" s="21"/>
      <c r="G5799" s="22"/>
      <c r="H5799" s="22"/>
      <c r="I5799" s="22"/>
      <c r="J5799" s="23"/>
      <c r="K5799" s="24"/>
      <c r="M5799" s="42"/>
      <c r="N5799" s="43"/>
      <c r="P5799" s="27" t="str">
        <f t="shared" si="184"/>
        <v/>
      </c>
      <c r="R5799" s="26" t="str">
        <f t="array" ref="R5799">IFERROR(IF(OR(J5799="",M5799="",F5799=""),"",IF(F5799="학생부종합",INDEX(종합배치표!$C:$Q,MATCH(J5799,종합배치표!$B:$B,0),(MATCH(M5799,{"A","B","C","D","E"},0)-1)*3+1),INDEX(교과배치표!$C:$Q,MATCH(J5799,교과배치표!$B:$B,0),(MATCH(M5799,{"A","B","C","D","E"},0)-1)*3+1))),"")</f>
        <v/>
      </c>
      <c r="S5799" s="26" t="str">
        <f t="array" ref="S5799">IFERROR(IF(OR(J5799="",M5799="",F5799=""),"",IF(F5799="학생부종합",INDEX(종합배치표!$C:$Q,MATCH(J5799,종합배치표!$B:$B,0),(MATCH(M5799,{"A","B","C","D","E"},0)-1)*3+2),INDEX(교과배치표!$C:$Q,MATCH(J5799,교과배치표!$B:$B,0),(MATCH(M5799,{"A","B","C","D","E"},0)-1)*3+2))),"")</f>
        <v/>
      </c>
      <c r="T5799" s="26" t="str">
        <f t="array" ref="T5799">IFERROR(IF(OR(J5799="",M5799="",F5799=""),"",IF(F5799="학생부종합",INDEX(종합배치표!$C:$Q,MATCH(J5799,종합배치표!$B:$B,0),(MATCH(M5799,{"A","B","C","D","E"},0)-1)*3+3),INDEX(교과배치표!$C:$Q,MATCH(J5799,교과배치표!$B:$B,0),(MATCH(M5799,{"A","B","C","D","E"},0)-1)*3+3))),"")</f>
        <v/>
      </c>
    </row>
    <row r="5800" spans="2:20" ht="14.25" customHeight="1">
      <c r="B5800" s="20">
        <v>7022</v>
      </c>
      <c r="C5800" s="22"/>
      <c r="D5800" s="22"/>
      <c r="E5800" s="22"/>
      <c r="F5800" s="21"/>
      <c r="G5800" s="22"/>
      <c r="H5800" s="22"/>
      <c r="I5800" s="22"/>
      <c r="J5800" s="23"/>
      <c r="K5800" s="24"/>
      <c r="M5800" s="42"/>
      <c r="N5800" s="43"/>
      <c r="P5800" s="27" t="str">
        <f t="shared" si="184"/>
        <v/>
      </c>
      <c r="R5800" s="26" t="str">
        <f t="array" ref="R5800">IFERROR(IF(OR(J5800="",M5800="",F5800=""),"",IF(F5800="학생부종합",INDEX(종합배치표!$C:$Q,MATCH(J5800,종합배치표!$B:$B,0),(MATCH(M5800,{"A","B","C","D","E"},0)-1)*3+1),INDEX(교과배치표!$C:$Q,MATCH(J5800,교과배치표!$B:$B,0),(MATCH(M5800,{"A","B","C","D","E"},0)-1)*3+1))),"")</f>
        <v/>
      </c>
      <c r="S5800" s="26" t="str">
        <f t="array" ref="S5800">IFERROR(IF(OR(J5800="",M5800="",F5800=""),"",IF(F5800="학생부종합",INDEX(종합배치표!$C:$Q,MATCH(J5800,종합배치표!$B:$B,0),(MATCH(M5800,{"A","B","C","D","E"},0)-1)*3+2),INDEX(교과배치표!$C:$Q,MATCH(J5800,교과배치표!$B:$B,0),(MATCH(M5800,{"A","B","C","D","E"},0)-1)*3+2))),"")</f>
        <v/>
      </c>
      <c r="T5800" s="26" t="str">
        <f t="array" ref="T5800">IFERROR(IF(OR(J5800="",M5800="",F5800=""),"",IF(F5800="학생부종합",INDEX(종합배치표!$C:$Q,MATCH(J5800,종합배치표!$B:$B,0),(MATCH(M5800,{"A","B","C","D","E"},0)-1)*3+3),INDEX(교과배치표!$C:$Q,MATCH(J5800,교과배치표!$B:$B,0),(MATCH(M5800,{"A","B","C","D","E"},0)-1)*3+3))),"")</f>
        <v/>
      </c>
    </row>
    <row r="5801" spans="2:20" ht="14.25" customHeight="1">
      <c r="B5801" s="20">
        <v>7023</v>
      </c>
      <c r="C5801" s="22"/>
      <c r="D5801" s="22"/>
      <c r="E5801" s="22"/>
      <c r="F5801" s="21"/>
      <c r="G5801" s="22"/>
      <c r="H5801" s="22"/>
      <c r="I5801" s="22"/>
      <c r="J5801" s="23"/>
      <c r="K5801" s="24"/>
      <c r="M5801" s="42"/>
      <c r="N5801" s="43"/>
      <c r="P5801" s="27" t="str">
        <f t="shared" si="184"/>
        <v/>
      </c>
      <c r="R5801" s="26" t="str">
        <f t="array" ref="R5801">IFERROR(IF(OR(J5801="",M5801="",F5801=""),"",IF(F5801="학생부종합",INDEX(종합배치표!$C:$Q,MATCH(J5801,종합배치표!$B:$B,0),(MATCH(M5801,{"A","B","C","D","E"},0)-1)*3+1),INDEX(교과배치표!$C:$Q,MATCH(J5801,교과배치표!$B:$B,0),(MATCH(M5801,{"A","B","C","D","E"},0)-1)*3+1))),"")</f>
        <v/>
      </c>
      <c r="S5801" s="26" t="str">
        <f t="array" ref="S5801">IFERROR(IF(OR(J5801="",M5801="",F5801=""),"",IF(F5801="학생부종합",INDEX(종합배치표!$C:$Q,MATCH(J5801,종합배치표!$B:$B,0),(MATCH(M5801,{"A","B","C","D","E"},0)-1)*3+2),INDEX(교과배치표!$C:$Q,MATCH(J5801,교과배치표!$B:$B,0),(MATCH(M5801,{"A","B","C","D","E"},0)-1)*3+2))),"")</f>
        <v/>
      </c>
      <c r="T5801" s="26" t="str">
        <f t="array" ref="T5801">IFERROR(IF(OR(J5801="",M5801="",F5801=""),"",IF(F5801="학생부종합",INDEX(종합배치표!$C:$Q,MATCH(J5801,종합배치표!$B:$B,0),(MATCH(M5801,{"A","B","C","D","E"},0)-1)*3+3),INDEX(교과배치표!$C:$Q,MATCH(J5801,교과배치표!$B:$B,0),(MATCH(M5801,{"A","B","C","D","E"},0)-1)*3+3))),"")</f>
        <v/>
      </c>
    </row>
    <row r="5802" spans="2:20" ht="14.25" customHeight="1">
      <c r="B5802" s="20">
        <v>7024</v>
      </c>
      <c r="C5802" s="22"/>
      <c r="D5802" s="22"/>
      <c r="E5802" s="22"/>
      <c r="F5802" s="21"/>
      <c r="G5802" s="22"/>
      <c r="H5802" s="22"/>
      <c r="I5802" s="22"/>
      <c r="J5802" s="23"/>
      <c r="K5802" s="24"/>
      <c r="M5802" s="42"/>
      <c r="N5802" s="43"/>
      <c r="P5802" s="27" t="str">
        <f t="shared" si="184"/>
        <v/>
      </c>
      <c r="R5802" s="26" t="str">
        <f t="array" ref="R5802">IFERROR(IF(OR(J5802="",M5802="",F5802=""),"",IF(F5802="학생부종합",INDEX(종합배치표!$C:$Q,MATCH(J5802,종합배치표!$B:$B,0),(MATCH(M5802,{"A","B","C","D","E"},0)-1)*3+1),INDEX(교과배치표!$C:$Q,MATCH(J5802,교과배치표!$B:$B,0),(MATCH(M5802,{"A","B","C","D","E"},0)-1)*3+1))),"")</f>
        <v/>
      </c>
      <c r="S5802" s="26" t="str">
        <f t="array" ref="S5802">IFERROR(IF(OR(J5802="",M5802="",F5802=""),"",IF(F5802="학생부종합",INDEX(종합배치표!$C:$Q,MATCH(J5802,종합배치표!$B:$B,0),(MATCH(M5802,{"A","B","C","D","E"},0)-1)*3+2),INDEX(교과배치표!$C:$Q,MATCH(J5802,교과배치표!$B:$B,0),(MATCH(M5802,{"A","B","C","D","E"},0)-1)*3+2))),"")</f>
        <v/>
      </c>
      <c r="T5802" s="26" t="str">
        <f t="array" ref="T5802">IFERROR(IF(OR(J5802="",M5802="",F5802=""),"",IF(F5802="학생부종합",INDEX(종합배치표!$C:$Q,MATCH(J5802,종합배치표!$B:$B,0),(MATCH(M5802,{"A","B","C","D","E"},0)-1)*3+3),INDEX(교과배치표!$C:$Q,MATCH(J5802,교과배치표!$B:$B,0),(MATCH(M5802,{"A","B","C","D","E"},0)-1)*3+3))),"")</f>
        <v/>
      </c>
    </row>
    <row r="5803" spans="2:20" ht="14.25" customHeight="1">
      <c r="B5803" s="20">
        <v>7025</v>
      </c>
      <c r="C5803" s="22"/>
      <c r="D5803" s="22"/>
      <c r="E5803" s="22"/>
      <c r="F5803" s="21"/>
      <c r="G5803" s="22"/>
      <c r="H5803" s="22"/>
      <c r="I5803" s="22"/>
      <c r="J5803" s="23"/>
      <c r="K5803" s="24"/>
      <c r="M5803" s="42"/>
      <c r="N5803" s="43"/>
      <c r="P5803" s="27" t="str">
        <f t="shared" si="184"/>
        <v/>
      </c>
      <c r="R5803" s="26" t="str">
        <f t="array" ref="R5803">IFERROR(IF(OR(J5803="",M5803="",F5803=""),"",IF(F5803="학생부종합",INDEX(종합배치표!$C:$Q,MATCH(J5803,종합배치표!$B:$B,0),(MATCH(M5803,{"A","B","C","D","E"},0)-1)*3+1),INDEX(교과배치표!$C:$Q,MATCH(J5803,교과배치표!$B:$B,0),(MATCH(M5803,{"A","B","C","D","E"},0)-1)*3+1))),"")</f>
        <v/>
      </c>
      <c r="S5803" s="26" t="str">
        <f t="array" ref="S5803">IFERROR(IF(OR(J5803="",M5803="",F5803=""),"",IF(F5803="학생부종합",INDEX(종합배치표!$C:$Q,MATCH(J5803,종합배치표!$B:$B,0),(MATCH(M5803,{"A","B","C","D","E"},0)-1)*3+2),INDEX(교과배치표!$C:$Q,MATCH(J5803,교과배치표!$B:$B,0),(MATCH(M5803,{"A","B","C","D","E"},0)-1)*3+2))),"")</f>
        <v/>
      </c>
      <c r="T5803" s="26" t="str">
        <f t="array" ref="T5803">IFERROR(IF(OR(J5803="",M5803="",F5803=""),"",IF(F5803="학생부종합",INDEX(종합배치표!$C:$Q,MATCH(J5803,종합배치표!$B:$B,0),(MATCH(M5803,{"A","B","C","D","E"},0)-1)*3+3),INDEX(교과배치표!$C:$Q,MATCH(J5803,교과배치표!$B:$B,0),(MATCH(M5803,{"A","B","C","D","E"},0)-1)*3+3))),"")</f>
        <v/>
      </c>
    </row>
    <row r="5804" spans="2:20" ht="14.25" customHeight="1">
      <c r="B5804" s="20">
        <v>7026</v>
      </c>
      <c r="C5804" s="22"/>
      <c r="D5804" s="22"/>
      <c r="E5804" s="22"/>
      <c r="F5804" s="21"/>
      <c r="G5804" s="22"/>
      <c r="H5804" s="22"/>
      <c r="I5804" s="22"/>
      <c r="J5804" s="23"/>
      <c r="K5804" s="24"/>
      <c r="M5804" s="42"/>
      <c r="N5804" s="43"/>
      <c r="P5804" s="27" t="str">
        <f t="shared" si="184"/>
        <v/>
      </c>
      <c r="R5804" s="26" t="str">
        <f t="array" ref="R5804">IFERROR(IF(OR(J5804="",M5804="",F5804=""),"",IF(F5804="학생부종합",INDEX(종합배치표!$C:$Q,MATCH(J5804,종합배치표!$B:$B,0),(MATCH(M5804,{"A","B","C","D","E"},0)-1)*3+1),INDEX(교과배치표!$C:$Q,MATCH(J5804,교과배치표!$B:$B,0),(MATCH(M5804,{"A","B","C","D","E"},0)-1)*3+1))),"")</f>
        <v/>
      </c>
      <c r="S5804" s="26" t="str">
        <f t="array" ref="S5804">IFERROR(IF(OR(J5804="",M5804="",F5804=""),"",IF(F5804="학생부종합",INDEX(종합배치표!$C:$Q,MATCH(J5804,종합배치표!$B:$B,0),(MATCH(M5804,{"A","B","C","D","E"},0)-1)*3+2),INDEX(교과배치표!$C:$Q,MATCH(J5804,교과배치표!$B:$B,0),(MATCH(M5804,{"A","B","C","D","E"},0)-1)*3+2))),"")</f>
        <v/>
      </c>
      <c r="T5804" s="26" t="str">
        <f t="array" ref="T5804">IFERROR(IF(OR(J5804="",M5804="",F5804=""),"",IF(F5804="학생부종합",INDEX(종합배치표!$C:$Q,MATCH(J5804,종합배치표!$B:$B,0),(MATCH(M5804,{"A","B","C","D","E"},0)-1)*3+3),INDEX(교과배치표!$C:$Q,MATCH(J5804,교과배치표!$B:$B,0),(MATCH(M5804,{"A","B","C","D","E"},0)-1)*3+3))),"")</f>
        <v/>
      </c>
    </row>
    <row r="5805" spans="2:20" ht="14.25" customHeight="1">
      <c r="B5805" s="20">
        <v>7027</v>
      </c>
      <c r="C5805" s="22"/>
      <c r="D5805" s="22"/>
      <c r="E5805" s="22"/>
      <c r="F5805" s="21"/>
      <c r="G5805" s="22"/>
      <c r="H5805" s="22"/>
      <c r="I5805" s="22"/>
      <c r="J5805" s="23"/>
      <c r="K5805" s="24"/>
      <c r="M5805" s="42"/>
      <c r="N5805" s="43"/>
      <c r="P5805" s="27" t="str">
        <f t="shared" si="184"/>
        <v/>
      </c>
      <c r="R5805" s="26" t="str">
        <f t="array" ref="R5805">IFERROR(IF(OR(J5805="",M5805="",F5805=""),"",IF(F5805="학생부종합",INDEX(종합배치표!$C:$Q,MATCH(J5805,종합배치표!$B:$B,0),(MATCH(M5805,{"A","B","C","D","E"},0)-1)*3+1),INDEX(교과배치표!$C:$Q,MATCH(J5805,교과배치표!$B:$B,0),(MATCH(M5805,{"A","B","C","D","E"},0)-1)*3+1))),"")</f>
        <v/>
      </c>
      <c r="S5805" s="26" t="str">
        <f t="array" ref="S5805">IFERROR(IF(OR(J5805="",M5805="",F5805=""),"",IF(F5805="학생부종합",INDEX(종합배치표!$C:$Q,MATCH(J5805,종합배치표!$B:$B,0),(MATCH(M5805,{"A","B","C","D","E"},0)-1)*3+2),INDEX(교과배치표!$C:$Q,MATCH(J5805,교과배치표!$B:$B,0),(MATCH(M5805,{"A","B","C","D","E"},0)-1)*3+2))),"")</f>
        <v/>
      </c>
      <c r="T5805" s="26" t="str">
        <f t="array" ref="T5805">IFERROR(IF(OR(J5805="",M5805="",F5805=""),"",IF(F5805="학생부종합",INDEX(종합배치표!$C:$Q,MATCH(J5805,종합배치표!$B:$B,0),(MATCH(M5805,{"A","B","C","D","E"},0)-1)*3+3),INDEX(교과배치표!$C:$Q,MATCH(J5805,교과배치표!$B:$B,0),(MATCH(M5805,{"A","B","C","D","E"},0)-1)*3+3))),"")</f>
        <v/>
      </c>
    </row>
    <row r="5806" spans="2:20" ht="14.25" customHeight="1">
      <c r="B5806" s="20">
        <v>7028</v>
      </c>
      <c r="C5806" s="22"/>
      <c r="D5806" s="22"/>
      <c r="E5806" s="22"/>
      <c r="F5806" s="21"/>
      <c r="G5806" s="22"/>
      <c r="H5806" s="22"/>
      <c r="I5806" s="22"/>
      <c r="J5806" s="23"/>
      <c r="K5806" s="24"/>
      <c r="M5806" s="42"/>
      <c r="N5806" s="43"/>
      <c r="P5806" s="27" t="str">
        <f t="shared" si="184"/>
        <v/>
      </c>
      <c r="R5806" s="26" t="str">
        <f t="array" ref="R5806">IFERROR(IF(OR(J5806="",M5806="",F5806=""),"",IF(F5806="학생부종합",INDEX(종합배치표!$C:$Q,MATCH(J5806,종합배치표!$B:$B,0),(MATCH(M5806,{"A","B","C","D","E"},0)-1)*3+1),INDEX(교과배치표!$C:$Q,MATCH(J5806,교과배치표!$B:$B,0),(MATCH(M5806,{"A","B","C","D","E"},0)-1)*3+1))),"")</f>
        <v/>
      </c>
      <c r="S5806" s="26" t="str">
        <f t="array" ref="S5806">IFERROR(IF(OR(J5806="",M5806="",F5806=""),"",IF(F5806="학생부종합",INDEX(종합배치표!$C:$Q,MATCH(J5806,종합배치표!$B:$B,0),(MATCH(M5806,{"A","B","C","D","E"},0)-1)*3+2),INDEX(교과배치표!$C:$Q,MATCH(J5806,교과배치표!$B:$B,0),(MATCH(M5806,{"A","B","C","D","E"},0)-1)*3+2))),"")</f>
        <v/>
      </c>
      <c r="T5806" s="26" t="str">
        <f t="array" ref="T5806">IFERROR(IF(OR(J5806="",M5806="",F5806=""),"",IF(F5806="학생부종합",INDEX(종합배치표!$C:$Q,MATCH(J5806,종합배치표!$B:$B,0),(MATCH(M5806,{"A","B","C","D","E"},0)-1)*3+3),INDEX(교과배치표!$C:$Q,MATCH(J5806,교과배치표!$B:$B,0),(MATCH(M5806,{"A","B","C","D","E"},0)-1)*3+3))),"")</f>
        <v/>
      </c>
    </row>
    <row r="5807" spans="2:20" ht="14.25" customHeight="1">
      <c r="B5807" s="20">
        <v>7029</v>
      </c>
      <c r="C5807" s="22"/>
      <c r="D5807" s="22"/>
      <c r="E5807" s="22"/>
      <c r="F5807" s="21"/>
      <c r="G5807" s="22"/>
      <c r="H5807" s="22"/>
      <c r="I5807" s="22"/>
      <c r="J5807" s="23"/>
      <c r="K5807" s="24"/>
      <c r="M5807" s="42"/>
      <c r="N5807" s="43"/>
      <c r="P5807" s="27" t="str">
        <f t="shared" si="184"/>
        <v/>
      </c>
      <c r="R5807" s="26" t="str">
        <f t="array" ref="R5807">IFERROR(IF(OR(J5807="",M5807="",F5807=""),"",IF(F5807="학생부종합",INDEX(종합배치표!$C:$Q,MATCH(J5807,종합배치표!$B:$B,0),(MATCH(M5807,{"A","B","C","D","E"},0)-1)*3+1),INDEX(교과배치표!$C:$Q,MATCH(J5807,교과배치표!$B:$B,0),(MATCH(M5807,{"A","B","C","D","E"},0)-1)*3+1))),"")</f>
        <v/>
      </c>
      <c r="S5807" s="26" t="str">
        <f t="array" ref="S5807">IFERROR(IF(OR(J5807="",M5807="",F5807=""),"",IF(F5807="학생부종합",INDEX(종합배치표!$C:$Q,MATCH(J5807,종합배치표!$B:$B,0),(MATCH(M5807,{"A","B","C","D","E"},0)-1)*3+2),INDEX(교과배치표!$C:$Q,MATCH(J5807,교과배치표!$B:$B,0),(MATCH(M5807,{"A","B","C","D","E"},0)-1)*3+2))),"")</f>
        <v/>
      </c>
      <c r="T5807" s="26" t="str">
        <f t="array" ref="T5807">IFERROR(IF(OR(J5807="",M5807="",F5807=""),"",IF(F5807="학생부종합",INDEX(종합배치표!$C:$Q,MATCH(J5807,종합배치표!$B:$B,0),(MATCH(M5807,{"A","B","C","D","E"},0)-1)*3+3),INDEX(교과배치표!$C:$Q,MATCH(J5807,교과배치표!$B:$B,0),(MATCH(M5807,{"A","B","C","D","E"},0)-1)*3+3))),"")</f>
        <v/>
      </c>
    </row>
    <row r="5808" spans="2:20" ht="14.25" customHeight="1">
      <c r="B5808" s="20">
        <v>7030</v>
      </c>
      <c r="C5808" s="22"/>
      <c r="D5808" s="22"/>
      <c r="E5808" s="22"/>
      <c r="F5808" s="21"/>
      <c r="G5808" s="22"/>
      <c r="H5808" s="22"/>
      <c r="I5808" s="22"/>
      <c r="J5808" s="23"/>
      <c r="K5808" s="24"/>
      <c r="M5808" s="42"/>
      <c r="N5808" s="43"/>
      <c r="P5808" s="27" t="str">
        <f t="shared" si="184"/>
        <v/>
      </c>
      <c r="R5808" s="26" t="str">
        <f t="array" ref="R5808">IFERROR(IF(OR(J5808="",M5808="",F5808=""),"",IF(F5808="학생부종합",INDEX(종합배치표!$C:$Q,MATCH(J5808,종합배치표!$B:$B,0),(MATCH(M5808,{"A","B","C","D","E"},0)-1)*3+1),INDEX(교과배치표!$C:$Q,MATCH(J5808,교과배치표!$B:$B,0),(MATCH(M5808,{"A","B","C","D","E"},0)-1)*3+1))),"")</f>
        <v/>
      </c>
      <c r="S5808" s="26" t="str">
        <f t="array" ref="S5808">IFERROR(IF(OR(J5808="",M5808="",F5808=""),"",IF(F5808="학생부종합",INDEX(종합배치표!$C:$Q,MATCH(J5808,종합배치표!$B:$B,0),(MATCH(M5808,{"A","B","C","D","E"},0)-1)*3+2),INDEX(교과배치표!$C:$Q,MATCH(J5808,교과배치표!$B:$B,0),(MATCH(M5808,{"A","B","C","D","E"},0)-1)*3+2))),"")</f>
        <v/>
      </c>
      <c r="T5808" s="26" t="str">
        <f t="array" ref="T5808">IFERROR(IF(OR(J5808="",M5808="",F5808=""),"",IF(F5808="학생부종합",INDEX(종합배치표!$C:$Q,MATCH(J5808,종합배치표!$B:$B,0),(MATCH(M5808,{"A","B","C","D","E"},0)-1)*3+3),INDEX(교과배치표!$C:$Q,MATCH(J5808,교과배치표!$B:$B,0),(MATCH(M5808,{"A","B","C","D","E"},0)-1)*3+3))),"")</f>
        <v/>
      </c>
    </row>
    <row r="5809" spans="2:20" ht="14.25" customHeight="1">
      <c r="B5809" s="20">
        <v>7031</v>
      </c>
      <c r="C5809" s="22"/>
      <c r="D5809" s="22"/>
      <c r="E5809" s="22"/>
      <c r="F5809" s="21"/>
      <c r="G5809" s="22"/>
      <c r="H5809" s="22"/>
      <c r="I5809" s="22"/>
      <c r="J5809" s="23"/>
      <c r="K5809" s="24"/>
      <c r="M5809" s="42"/>
      <c r="N5809" s="43"/>
      <c r="P5809" s="27" t="str">
        <f t="shared" si="184"/>
        <v/>
      </c>
      <c r="R5809" s="26" t="str">
        <f t="array" ref="R5809">IFERROR(IF(OR(J5809="",M5809="",F5809=""),"",IF(F5809="학생부종합",INDEX(종합배치표!$C:$Q,MATCH(J5809,종합배치표!$B:$B,0),(MATCH(M5809,{"A","B","C","D","E"},0)-1)*3+1),INDEX(교과배치표!$C:$Q,MATCH(J5809,교과배치표!$B:$B,0),(MATCH(M5809,{"A","B","C","D","E"},0)-1)*3+1))),"")</f>
        <v/>
      </c>
      <c r="S5809" s="26" t="str">
        <f t="array" ref="S5809">IFERROR(IF(OR(J5809="",M5809="",F5809=""),"",IF(F5809="학생부종합",INDEX(종합배치표!$C:$Q,MATCH(J5809,종합배치표!$B:$B,0),(MATCH(M5809,{"A","B","C","D","E"},0)-1)*3+2),INDEX(교과배치표!$C:$Q,MATCH(J5809,교과배치표!$B:$B,0),(MATCH(M5809,{"A","B","C","D","E"},0)-1)*3+2))),"")</f>
        <v/>
      </c>
      <c r="T5809" s="26" t="str">
        <f t="array" ref="T5809">IFERROR(IF(OR(J5809="",M5809="",F5809=""),"",IF(F5809="학생부종합",INDEX(종합배치표!$C:$Q,MATCH(J5809,종합배치표!$B:$B,0),(MATCH(M5809,{"A","B","C","D","E"},0)-1)*3+3),INDEX(교과배치표!$C:$Q,MATCH(J5809,교과배치표!$B:$B,0),(MATCH(M5809,{"A","B","C","D","E"},0)-1)*3+3))),"")</f>
        <v/>
      </c>
    </row>
    <row r="5810" spans="2:20" ht="14.25" customHeight="1">
      <c r="B5810" s="20">
        <v>7032</v>
      </c>
      <c r="C5810" s="22"/>
      <c r="D5810" s="22"/>
      <c r="E5810" s="22"/>
      <c r="F5810" s="21"/>
      <c r="G5810" s="22"/>
      <c r="H5810" s="22"/>
      <c r="I5810" s="22"/>
      <c r="J5810" s="23"/>
      <c r="K5810" s="24"/>
      <c r="M5810" s="42"/>
      <c r="N5810" s="43"/>
      <c r="P5810" s="27" t="str">
        <f t="shared" si="184"/>
        <v/>
      </c>
      <c r="R5810" s="26" t="str">
        <f t="array" ref="R5810">IFERROR(IF(OR(J5810="",M5810="",F5810=""),"",IF(F5810="학생부종합",INDEX(종합배치표!$C:$Q,MATCH(J5810,종합배치표!$B:$B,0),(MATCH(M5810,{"A","B","C","D","E"},0)-1)*3+1),INDEX(교과배치표!$C:$Q,MATCH(J5810,교과배치표!$B:$B,0),(MATCH(M5810,{"A","B","C","D","E"},0)-1)*3+1))),"")</f>
        <v/>
      </c>
      <c r="S5810" s="26" t="str">
        <f t="array" ref="S5810">IFERROR(IF(OR(J5810="",M5810="",F5810=""),"",IF(F5810="학생부종합",INDEX(종합배치표!$C:$Q,MATCH(J5810,종합배치표!$B:$B,0),(MATCH(M5810,{"A","B","C","D","E"},0)-1)*3+2),INDEX(교과배치표!$C:$Q,MATCH(J5810,교과배치표!$B:$B,0),(MATCH(M5810,{"A","B","C","D","E"},0)-1)*3+2))),"")</f>
        <v/>
      </c>
      <c r="T5810" s="26" t="str">
        <f t="array" ref="T5810">IFERROR(IF(OR(J5810="",M5810="",F5810=""),"",IF(F5810="학생부종합",INDEX(종합배치표!$C:$Q,MATCH(J5810,종합배치표!$B:$B,0),(MATCH(M5810,{"A","B","C","D","E"},0)-1)*3+3),INDEX(교과배치표!$C:$Q,MATCH(J5810,교과배치표!$B:$B,0),(MATCH(M5810,{"A","B","C","D","E"},0)-1)*3+3))),"")</f>
        <v/>
      </c>
    </row>
    <row r="5811" spans="2:20" ht="14.25" customHeight="1">
      <c r="B5811" s="20">
        <v>7033</v>
      </c>
      <c r="C5811" s="22"/>
      <c r="D5811" s="22"/>
      <c r="E5811" s="22"/>
      <c r="F5811" s="21"/>
      <c r="G5811" s="22"/>
      <c r="H5811" s="22"/>
      <c r="I5811" s="22"/>
      <c r="J5811" s="23"/>
      <c r="K5811" s="24"/>
      <c r="M5811" s="42"/>
      <c r="N5811" s="43"/>
      <c r="P5811" s="27" t="str">
        <f t="shared" si="184"/>
        <v/>
      </c>
      <c r="R5811" s="26" t="str">
        <f t="array" ref="R5811">IFERROR(IF(OR(J5811="",M5811="",F5811=""),"",IF(F5811="학생부종합",INDEX(종합배치표!$C:$Q,MATCH(J5811,종합배치표!$B:$B,0),(MATCH(M5811,{"A","B","C","D","E"},0)-1)*3+1),INDEX(교과배치표!$C:$Q,MATCH(J5811,교과배치표!$B:$B,0),(MATCH(M5811,{"A","B","C","D","E"},0)-1)*3+1))),"")</f>
        <v/>
      </c>
      <c r="S5811" s="26" t="str">
        <f t="array" ref="S5811">IFERROR(IF(OR(J5811="",M5811="",F5811=""),"",IF(F5811="학생부종합",INDEX(종합배치표!$C:$Q,MATCH(J5811,종합배치표!$B:$B,0),(MATCH(M5811,{"A","B","C","D","E"},0)-1)*3+2),INDEX(교과배치표!$C:$Q,MATCH(J5811,교과배치표!$B:$B,0),(MATCH(M5811,{"A","B","C","D","E"},0)-1)*3+2))),"")</f>
        <v/>
      </c>
      <c r="T5811" s="26" t="str">
        <f t="array" ref="T5811">IFERROR(IF(OR(J5811="",M5811="",F5811=""),"",IF(F5811="학생부종합",INDEX(종합배치표!$C:$Q,MATCH(J5811,종합배치표!$B:$B,0),(MATCH(M5811,{"A","B","C","D","E"},0)-1)*3+3),INDEX(교과배치표!$C:$Q,MATCH(J5811,교과배치표!$B:$B,0),(MATCH(M5811,{"A","B","C","D","E"},0)-1)*3+3))),"")</f>
        <v/>
      </c>
    </row>
    <row r="5812" spans="2:20" ht="14.25" customHeight="1">
      <c r="B5812" s="20">
        <v>7034</v>
      </c>
      <c r="C5812" s="22"/>
      <c r="D5812" s="22"/>
      <c r="E5812" s="22"/>
      <c r="F5812" s="21"/>
      <c r="G5812" s="22"/>
      <c r="H5812" s="22"/>
      <c r="I5812" s="22"/>
      <c r="J5812" s="23"/>
      <c r="K5812" s="24"/>
      <c r="M5812" s="42"/>
      <c r="N5812" s="43"/>
      <c r="P5812" s="27" t="str">
        <f t="shared" si="184"/>
        <v/>
      </c>
      <c r="R5812" s="26" t="str">
        <f t="array" ref="R5812">IFERROR(IF(OR(J5812="",M5812="",F5812=""),"",IF(F5812="학생부종합",INDEX(종합배치표!$C:$Q,MATCH(J5812,종합배치표!$B:$B,0),(MATCH(M5812,{"A","B","C","D","E"},0)-1)*3+1),INDEX(교과배치표!$C:$Q,MATCH(J5812,교과배치표!$B:$B,0),(MATCH(M5812,{"A","B","C","D","E"},0)-1)*3+1))),"")</f>
        <v/>
      </c>
      <c r="S5812" s="26" t="str">
        <f t="array" ref="S5812">IFERROR(IF(OR(J5812="",M5812="",F5812=""),"",IF(F5812="학생부종합",INDEX(종합배치표!$C:$Q,MATCH(J5812,종합배치표!$B:$B,0),(MATCH(M5812,{"A","B","C","D","E"},0)-1)*3+2),INDEX(교과배치표!$C:$Q,MATCH(J5812,교과배치표!$B:$B,0),(MATCH(M5812,{"A","B","C","D","E"},0)-1)*3+2))),"")</f>
        <v/>
      </c>
      <c r="T5812" s="26" t="str">
        <f t="array" ref="T5812">IFERROR(IF(OR(J5812="",M5812="",F5812=""),"",IF(F5812="학생부종합",INDEX(종합배치표!$C:$Q,MATCH(J5812,종합배치표!$B:$B,0),(MATCH(M5812,{"A","B","C","D","E"},0)-1)*3+3),INDEX(교과배치표!$C:$Q,MATCH(J5812,교과배치표!$B:$B,0),(MATCH(M5812,{"A","B","C","D","E"},0)-1)*3+3))),"")</f>
        <v/>
      </c>
    </row>
    <row r="5813" spans="2:20" ht="14.25" customHeight="1">
      <c r="B5813" s="20">
        <v>7035</v>
      </c>
      <c r="C5813" s="22"/>
      <c r="D5813" s="22"/>
      <c r="E5813" s="22"/>
      <c r="F5813" s="21"/>
      <c r="G5813" s="22"/>
      <c r="H5813" s="22"/>
      <c r="I5813" s="22"/>
      <c r="J5813" s="23"/>
      <c r="K5813" s="24"/>
      <c r="M5813" s="42"/>
      <c r="N5813" s="43"/>
      <c r="P5813" s="27" t="str">
        <f t="shared" si="184"/>
        <v/>
      </c>
      <c r="R5813" s="26" t="str">
        <f t="array" ref="R5813">IFERROR(IF(OR(J5813="",M5813="",F5813=""),"",IF(F5813="학생부종합",INDEX(종합배치표!$C:$Q,MATCH(J5813,종합배치표!$B:$B,0),(MATCH(M5813,{"A","B","C","D","E"},0)-1)*3+1),INDEX(교과배치표!$C:$Q,MATCH(J5813,교과배치표!$B:$B,0),(MATCH(M5813,{"A","B","C","D","E"},0)-1)*3+1))),"")</f>
        <v/>
      </c>
      <c r="S5813" s="26" t="str">
        <f t="array" ref="S5813">IFERROR(IF(OR(J5813="",M5813="",F5813=""),"",IF(F5813="학생부종합",INDEX(종합배치표!$C:$Q,MATCH(J5813,종합배치표!$B:$B,0),(MATCH(M5813,{"A","B","C","D","E"},0)-1)*3+2),INDEX(교과배치표!$C:$Q,MATCH(J5813,교과배치표!$B:$B,0),(MATCH(M5813,{"A","B","C","D","E"},0)-1)*3+2))),"")</f>
        <v/>
      </c>
      <c r="T5813" s="26" t="str">
        <f t="array" ref="T5813">IFERROR(IF(OR(J5813="",M5813="",F5813=""),"",IF(F5813="학생부종합",INDEX(종합배치표!$C:$Q,MATCH(J5813,종합배치표!$B:$B,0),(MATCH(M5813,{"A","B","C","D","E"},0)-1)*3+3),INDEX(교과배치표!$C:$Q,MATCH(J5813,교과배치표!$B:$B,0),(MATCH(M5813,{"A","B","C","D","E"},0)-1)*3+3))),"")</f>
        <v/>
      </c>
    </row>
    <row r="5814" spans="2:20" ht="14.25" customHeight="1">
      <c r="B5814" s="20">
        <v>7036</v>
      </c>
      <c r="C5814" s="22"/>
      <c r="D5814" s="22"/>
      <c r="E5814" s="22"/>
      <c r="F5814" s="21"/>
      <c r="G5814" s="22"/>
      <c r="H5814" s="22"/>
      <c r="I5814" s="22"/>
      <c r="J5814" s="23"/>
      <c r="K5814" s="24"/>
      <c r="M5814" s="42"/>
      <c r="N5814" s="43"/>
      <c r="P5814" s="27" t="str">
        <f t="shared" si="184"/>
        <v/>
      </c>
      <c r="R5814" s="26" t="str">
        <f t="array" ref="R5814">IFERROR(IF(OR(J5814="",M5814="",F5814=""),"",IF(F5814="학생부종합",INDEX(종합배치표!$C:$Q,MATCH(J5814,종합배치표!$B:$B,0),(MATCH(M5814,{"A","B","C","D","E"},0)-1)*3+1),INDEX(교과배치표!$C:$Q,MATCH(J5814,교과배치표!$B:$B,0),(MATCH(M5814,{"A","B","C","D","E"},0)-1)*3+1))),"")</f>
        <v/>
      </c>
      <c r="S5814" s="26" t="str">
        <f t="array" ref="S5814">IFERROR(IF(OR(J5814="",M5814="",F5814=""),"",IF(F5814="학생부종합",INDEX(종합배치표!$C:$Q,MATCH(J5814,종합배치표!$B:$B,0),(MATCH(M5814,{"A","B","C","D","E"},0)-1)*3+2),INDEX(교과배치표!$C:$Q,MATCH(J5814,교과배치표!$B:$B,0),(MATCH(M5814,{"A","B","C","D","E"},0)-1)*3+2))),"")</f>
        <v/>
      </c>
      <c r="T5814" s="26" t="str">
        <f t="array" ref="T5814">IFERROR(IF(OR(J5814="",M5814="",F5814=""),"",IF(F5814="학생부종합",INDEX(종합배치표!$C:$Q,MATCH(J5814,종합배치표!$B:$B,0),(MATCH(M5814,{"A","B","C","D","E"},0)-1)*3+3),INDEX(교과배치표!$C:$Q,MATCH(J5814,교과배치표!$B:$B,0),(MATCH(M5814,{"A","B","C","D","E"},0)-1)*3+3))),"")</f>
        <v/>
      </c>
    </row>
    <row r="5815" spans="2:20" ht="14.25" customHeight="1">
      <c r="B5815" s="20">
        <v>7037</v>
      </c>
      <c r="C5815" s="22"/>
      <c r="D5815" s="22"/>
      <c r="E5815" s="22"/>
      <c r="F5815" s="21"/>
      <c r="G5815" s="22"/>
      <c r="H5815" s="22"/>
      <c r="I5815" s="22"/>
      <c r="J5815" s="23"/>
      <c r="K5815" s="24"/>
      <c r="M5815" s="42"/>
      <c r="N5815" s="43"/>
      <c r="P5815" s="27" t="str">
        <f t="shared" si="184"/>
        <v/>
      </c>
      <c r="R5815" s="26" t="str">
        <f t="array" ref="R5815">IFERROR(IF(OR(J5815="",M5815="",F5815=""),"",IF(F5815="학생부종합",INDEX(종합배치표!$C:$Q,MATCH(J5815,종합배치표!$B:$B,0),(MATCH(M5815,{"A","B","C","D","E"},0)-1)*3+1),INDEX(교과배치표!$C:$Q,MATCH(J5815,교과배치표!$B:$B,0),(MATCH(M5815,{"A","B","C","D","E"},0)-1)*3+1))),"")</f>
        <v/>
      </c>
      <c r="S5815" s="26" t="str">
        <f t="array" ref="S5815">IFERROR(IF(OR(J5815="",M5815="",F5815=""),"",IF(F5815="학생부종합",INDEX(종합배치표!$C:$Q,MATCH(J5815,종합배치표!$B:$B,0),(MATCH(M5815,{"A","B","C","D","E"},0)-1)*3+2),INDEX(교과배치표!$C:$Q,MATCH(J5815,교과배치표!$B:$B,0),(MATCH(M5815,{"A","B","C","D","E"},0)-1)*3+2))),"")</f>
        <v/>
      </c>
      <c r="T5815" s="26" t="str">
        <f t="array" ref="T5815">IFERROR(IF(OR(J5815="",M5815="",F5815=""),"",IF(F5815="학생부종합",INDEX(종합배치표!$C:$Q,MATCH(J5815,종합배치표!$B:$B,0),(MATCH(M5815,{"A","B","C","D","E"},0)-1)*3+3),INDEX(교과배치표!$C:$Q,MATCH(J5815,교과배치표!$B:$B,0),(MATCH(M5815,{"A","B","C","D","E"},0)-1)*3+3))),"")</f>
        <v/>
      </c>
    </row>
    <row r="5816" spans="2:20" ht="14.25" customHeight="1">
      <c r="B5816" s="20">
        <v>7038</v>
      </c>
      <c r="C5816" s="22"/>
      <c r="D5816" s="22"/>
      <c r="E5816" s="22"/>
      <c r="F5816" s="21"/>
      <c r="G5816" s="22"/>
      <c r="H5816" s="22"/>
      <c r="I5816" s="22"/>
      <c r="J5816" s="23"/>
      <c r="K5816" s="24"/>
      <c r="M5816" s="42"/>
      <c r="N5816" s="43"/>
      <c r="P5816" s="27" t="str">
        <f t="shared" si="184"/>
        <v/>
      </c>
      <c r="R5816" s="26" t="str">
        <f t="array" ref="R5816">IFERROR(IF(OR(J5816="",M5816="",F5816=""),"",IF(F5816="학생부종합",INDEX(종합배치표!$C:$Q,MATCH(J5816,종합배치표!$B:$B,0),(MATCH(M5816,{"A","B","C","D","E"},0)-1)*3+1),INDEX(교과배치표!$C:$Q,MATCH(J5816,교과배치표!$B:$B,0),(MATCH(M5816,{"A","B","C","D","E"},0)-1)*3+1))),"")</f>
        <v/>
      </c>
      <c r="S5816" s="26" t="str">
        <f t="array" ref="S5816">IFERROR(IF(OR(J5816="",M5816="",F5816=""),"",IF(F5816="학생부종합",INDEX(종합배치표!$C:$Q,MATCH(J5816,종합배치표!$B:$B,0),(MATCH(M5816,{"A","B","C","D","E"},0)-1)*3+2),INDEX(교과배치표!$C:$Q,MATCH(J5816,교과배치표!$B:$B,0),(MATCH(M5816,{"A","B","C","D","E"},0)-1)*3+2))),"")</f>
        <v/>
      </c>
      <c r="T5816" s="26" t="str">
        <f t="array" ref="T5816">IFERROR(IF(OR(J5816="",M5816="",F5816=""),"",IF(F5816="학생부종합",INDEX(종합배치표!$C:$Q,MATCH(J5816,종합배치표!$B:$B,0),(MATCH(M5816,{"A","B","C","D","E"},0)-1)*3+3),INDEX(교과배치표!$C:$Q,MATCH(J5816,교과배치표!$B:$B,0),(MATCH(M5816,{"A","B","C","D","E"},0)-1)*3+3))),"")</f>
        <v/>
      </c>
    </row>
    <row r="5817" spans="2:20" ht="14.25" customHeight="1">
      <c r="B5817" s="20">
        <v>7039</v>
      </c>
      <c r="C5817" s="22"/>
      <c r="D5817" s="22"/>
      <c r="E5817" s="22"/>
      <c r="F5817" s="21"/>
      <c r="G5817" s="22"/>
      <c r="H5817" s="22"/>
      <c r="I5817" s="22"/>
      <c r="J5817" s="23"/>
      <c r="K5817" s="24"/>
      <c r="M5817" s="42"/>
      <c r="N5817" s="43"/>
      <c r="P5817" s="27" t="str">
        <f t="shared" si="184"/>
        <v/>
      </c>
      <c r="R5817" s="26" t="str">
        <f t="array" ref="R5817">IFERROR(IF(OR(J5817="",M5817="",F5817=""),"",IF(F5817="학생부종합",INDEX(종합배치표!$C:$Q,MATCH(J5817,종합배치표!$B:$B,0),(MATCH(M5817,{"A","B","C","D","E"},0)-1)*3+1),INDEX(교과배치표!$C:$Q,MATCH(J5817,교과배치표!$B:$B,0),(MATCH(M5817,{"A","B","C","D","E"},0)-1)*3+1))),"")</f>
        <v/>
      </c>
      <c r="S5817" s="26" t="str">
        <f t="array" ref="S5817">IFERROR(IF(OR(J5817="",M5817="",F5817=""),"",IF(F5817="학생부종합",INDEX(종합배치표!$C:$Q,MATCH(J5817,종합배치표!$B:$B,0),(MATCH(M5817,{"A","B","C","D","E"},0)-1)*3+2),INDEX(교과배치표!$C:$Q,MATCH(J5817,교과배치표!$B:$B,0),(MATCH(M5817,{"A","B","C","D","E"},0)-1)*3+2))),"")</f>
        <v/>
      </c>
      <c r="T5817" s="26" t="str">
        <f t="array" ref="T5817">IFERROR(IF(OR(J5817="",M5817="",F5817=""),"",IF(F5817="학생부종합",INDEX(종합배치표!$C:$Q,MATCH(J5817,종합배치표!$B:$B,0),(MATCH(M5817,{"A","B","C","D","E"},0)-1)*3+3),INDEX(교과배치표!$C:$Q,MATCH(J5817,교과배치표!$B:$B,0),(MATCH(M5817,{"A","B","C","D","E"},0)-1)*3+3))),"")</f>
        <v/>
      </c>
    </row>
    <row r="5818" spans="2:20" ht="14.25" customHeight="1">
      <c r="B5818" s="20">
        <v>7040</v>
      </c>
      <c r="C5818" s="22"/>
      <c r="D5818" s="22"/>
      <c r="E5818" s="22"/>
      <c r="F5818" s="21"/>
      <c r="G5818" s="22"/>
      <c r="H5818" s="22"/>
      <c r="I5818" s="22"/>
      <c r="J5818" s="23"/>
      <c r="K5818" s="24"/>
      <c r="M5818" s="42"/>
      <c r="N5818" s="43"/>
      <c r="P5818" s="27" t="str">
        <f t="shared" si="184"/>
        <v/>
      </c>
      <c r="R5818" s="26" t="str">
        <f t="array" ref="R5818">IFERROR(IF(OR(J5818="",M5818="",F5818=""),"",IF(F5818="학생부종합",INDEX(종합배치표!$C:$Q,MATCH(J5818,종합배치표!$B:$B,0),(MATCH(M5818,{"A","B","C","D","E"},0)-1)*3+1),INDEX(교과배치표!$C:$Q,MATCH(J5818,교과배치표!$B:$B,0),(MATCH(M5818,{"A","B","C","D","E"},0)-1)*3+1))),"")</f>
        <v/>
      </c>
      <c r="S5818" s="26" t="str">
        <f t="array" ref="S5818">IFERROR(IF(OR(J5818="",M5818="",F5818=""),"",IF(F5818="학생부종합",INDEX(종합배치표!$C:$Q,MATCH(J5818,종합배치표!$B:$B,0),(MATCH(M5818,{"A","B","C","D","E"},0)-1)*3+2),INDEX(교과배치표!$C:$Q,MATCH(J5818,교과배치표!$B:$B,0),(MATCH(M5818,{"A","B","C","D","E"},0)-1)*3+2))),"")</f>
        <v/>
      </c>
      <c r="T5818" s="26" t="str">
        <f t="array" ref="T5818">IFERROR(IF(OR(J5818="",M5818="",F5818=""),"",IF(F5818="학생부종합",INDEX(종합배치표!$C:$Q,MATCH(J5818,종합배치표!$B:$B,0),(MATCH(M5818,{"A","B","C","D","E"},0)-1)*3+3),INDEX(교과배치표!$C:$Q,MATCH(J5818,교과배치표!$B:$B,0),(MATCH(M5818,{"A","B","C","D","E"},0)-1)*3+3))),"")</f>
        <v/>
      </c>
    </row>
    <row r="5819" spans="2:20" ht="14.25" customHeight="1">
      <c r="B5819" s="20">
        <v>7041</v>
      </c>
      <c r="C5819" s="22"/>
      <c r="D5819" s="22"/>
      <c r="E5819" s="22"/>
      <c r="F5819" s="21"/>
      <c r="G5819" s="22"/>
      <c r="H5819" s="22"/>
      <c r="I5819" s="22"/>
      <c r="J5819" s="23"/>
      <c r="K5819" s="24"/>
      <c r="M5819" s="42"/>
      <c r="N5819" s="43"/>
      <c r="P5819" s="27" t="str">
        <f t="shared" si="184"/>
        <v/>
      </c>
      <c r="R5819" s="26" t="str">
        <f t="array" ref="R5819">IFERROR(IF(OR(J5819="",M5819="",F5819=""),"",IF(F5819="학생부종합",INDEX(종합배치표!$C:$Q,MATCH(J5819,종합배치표!$B:$B,0),(MATCH(M5819,{"A","B","C","D","E"},0)-1)*3+1),INDEX(교과배치표!$C:$Q,MATCH(J5819,교과배치표!$B:$B,0),(MATCH(M5819,{"A","B","C","D","E"},0)-1)*3+1))),"")</f>
        <v/>
      </c>
      <c r="S5819" s="26" t="str">
        <f t="array" ref="S5819">IFERROR(IF(OR(J5819="",M5819="",F5819=""),"",IF(F5819="학생부종합",INDEX(종합배치표!$C:$Q,MATCH(J5819,종합배치표!$B:$B,0),(MATCH(M5819,{"A","B","C","D","E"},0)-1)*3+2),INDEX(교과배치표!$C:$Q,MATCH(J5819,교과배치표!$B:$B,0),(MATCH(M5819,{"A","B","C","D","E"},0)-1)*3+2))),"")</f>
        <v/>
      </c>
      <c r="T5819" s="26" t="str">
        <f t="array" ref="T5819">IFERROR(IF(OR(J5819="",M5819="",F5819=""),"",IF(F5819="학생부종합",INDEX(종합배치표!$C:$Q,MATCH(J5819,종합배치표!$B:$B,0),(MATCH(M5819,{"A","B","C","D","E"},0)-1)*3+3),INDEX(교과배치표!$C:$Q,MATCH(J5819,교과배치표!$B:$B,0),(MATCH(M5819,{"A","B","C","D","E"},0)-1)*3+3))),"")</f>
        <v/>
      </c>
    </row>
    <row r="5820" spans="2:20" ht="14.25" customHeight="1">
      <c r="B5820" s="20">
        <v>7042</v>
      </c>
      <c r="C5820" s="22"/>
      <c r="D5820" s="22"/>
      <c r="E5820" s="22"/>
      <c r="F5820" s="21"/>
      <c r="G5820" s="22"/>
      <c r="H5820" s="22"/>
      <c r="I5820" s="22"/>
      <c r="J5820" s="23"/>
      <c r="K5820" s="24"/>
      <c r="M5820" s="42"/>
      <c r="N5820" s="43"/>
      <c r="P5820" s="27" t="str">
        <f t="shared" si="184"/>
        <v/>
      </c>
      <c r="R5820" s="26" t="str">
        <f t="array" ref="R5820">IFERROR(IF(OR(J5820="",M5820="",F5820=""),"",IF(F5820="학생부종합",INDEX(종합배치표!$C:$Q,MATCH(J5820,종합배치표!$B:$B,0),(MATCH(M5820,{"A","B","C","D","E"},0)-1)*3+1),INDEX(교과배치표!$C:$Q,MATCH(J5820,교과배치표!$B:$B,0),(MATCH(M5820,{"A","B","C","D","E"},0)-1)*3+1))),"")</f>
        <v/>
      </c>
      <c r="S5820" s="26" t="str">
        <f t="array" ref="S5820">IFERROR(IF(OR(J5820="",M5820="",F5820=""),"",IF(F5820="학생부종합",INDEX(종합배치표!$C:$Q,MATCH(J5820,종합배치표!$B:$B,0),(MATCH(M5820,{"A","B","C","D","E"},0)-1)*3+2),INDEX(교과배치표!$C:$Q,MATCH(J5820,교과배치표!$B:$B,0),(MATCH(M5820,{"A","B","C","D","E"},0)-1)*3+2))),"")</f>
        <v/>
      </c>
      <c r="T5820" s="26" t="str">
        <f t="array" ref="T5820">IFERROR(IF(OR(J5820="",M5820="",F5820=""),"",IF(F5820="학생부종합",INDEX(종합배치표!$C:$Q,MATCH(J5820,종합배치표!$B:$B,0),(MATCH(M5820,{"A","B","C","D","E"},0)-1)*3+3),INDEX(교과배치표!$C:$Q,MATCH(J5820,교과배치표!$B:$B,0),(MATCH(M5820,{"A","B","C","D","E"},0)-1)*3+3))),"")</f>
        <v/>
      </c>
    </row>
    <row r="5821" spans="2:20" ht="14.25" customHeight="1">
      <c r="B5821" s="20">
        <v>7043</v>
      </c>
      <c r="C5821" s="22"/>
      <c r="D5821" s="22"/>
      <c r="E5821" s="22"/>
      <c r="F5821" s="21"/>
      <c r="G5821" s="22"/>
      <c r="H5821" s="22"/>
      <c r="I5821" s="22"/>
      <c r="J5821" s="23"/>
      <c r="K5821" s="24"/>
      <c r="M5821" s="42"/>
      <c r="N5821" s="43"/>
      <c r="P5821" s="27" t="str">
        <f t="shared" si="184"/>
        <v/>
      </c>
      <c r="R5821" s="26" t="str">
        <f t="array" ref="R5821">IFERROR(IF(OR(J5821="",M5821="",F5821=""),"",IF(F5821="학생부종합",INDEX(종합배치표!$C:$Q,MATCH(J5821,종합배치표!$B:$B,0),(MATCH(M5821,{"A","B","C","D","E"},0)-1)*3+1),INDEX(교과배치표!$C:$Q,MATCH(J5821,교과배치표!$B:$B,0),(MATCH(M5821,{"A","B","C","D","E"},0)-1)*3+1))),"")</f>
        <v/>
      </c>
      <c r="S5821" s="26" t="str">
        <f t="array" ref="S5821">IFERROR(IF(OR(J5821="",M5821="",F5821=""),"",IF(F5821="학생부종합",INDEX(종합배치표!$C:$Q,MATCH(J5821,종합배치표!$B:$B,0),(MATCH(M5821,{"A","B","C","D","E"},0)-1)*3+2),INDEX(교과배치표!$C:$Q,MATCH(J5821,교과배치표!$B:$B,0),(MATCH(M5821,{"A","B","C","D","E"},0)-1)*3+2))),"")</f>
        <v/>
      </c>
      <c r="T5821" s="26" t="str">
        <f t="array" ref="T5821">IFERROR(IF(OR(J5821="",M5821="",F5821=""),"",IF(F5821="학생부종합",INDEX(종합배치표!$C:$Q,MATCH(J5821,종합배치표!$B:$B,0),(MATCH(M5821,{"A","B","C","D","E"},0)-1)*3+3),INDEX(교과배치표!$C:$Q,MATCH(J5821,교과배치표!$B:$B,0),(MATCH(M5821,{"A","B","C","D","E"},0)-1)*3+3))),"")</f>
        <v/>
      </c>
    </row>
    <row r="5822" spans="2:20" ht="14.25" customHeight="1">
      <c r="B5822" s="20">
        <v>7044</v>
      </c>
      <c r="C5822" s="22"/>
      <c r="D5822" s="22"/>
      <c r="E5822" s="22"/>
      <c r="F5822" s="21"/>
      <c r="G5822" s="22"/>
      <c r="H5822" s="22"/>
      <c r="I5822" s="22"/>
      <c r="J5822" s="23"/>
      <c r="K5822" s="24"/>
      <c r="M5822" s="42"/>
      <c r="N5822" s="43"/>
      <c r="P5822" s="27" t="str">
        <f t="shared" si="184"/>
        <v/>
      </c>
      <c r="R5822" s="26" t="str">
        <f t="array" ref="R5822">IFERROR(IF(OR(J5822="",M5822="",F5822=""),"",IF(F5822="학생부종합",INDEX(종합배치표!$C:$Q,MATCH(J5822,종합배치표!$B:$B,0),(MATCH(M5822,{"A","B","C","D","E"},0)-1)*3+1),INDEX(교과배치표!$C:$Q,MATCH(J5822,교과배치표!$B:$B,0),(MATCH(M5822,{"A","B","C","D","E"},0)-1)*3+1))),"")</f>
        <v/>
      </c>
      <c r="S5822" s="26" t="str">
        <f t="array" ref="S5822">IFERROR(IF(OR(J5822="",M5822="",F5822=""),"",IF(F5822="학생부종합",INDEX(종합배치표!$C:$Q,MATCH(J5822,종합배치표!$B:$B,0),(MATCH(M5822,{"A","B","C","D","E"},0)-1)*3+2),INDEX(교과배치표!$C:$Q,MATCH(J5822,교과배치표!$B:$B,0),(MATCH(M5822,{"A","B","C","D","E"},0)-1)*3+2))),"")</f>
        <v/>
      </c>
      <c r="T5822" s="26" t="str">
        <f t="array" ref="T5822">IFERROR(IF(OR(J5822="",M5822="",F5822=""),"",IF(F5822="학생부종합",INDEX(종합배치표!$C:$Q,MATCH(J5822,종합배치표!$B:$B,0),(MATCH(M5822,{"A","B","C","D","E"},0)-1)*3+3),INDEX(교과배치표!$C:$Q,MATCH(J5822,교과배치표!$B:$B,0),(MATCH(M5822,{"A","B","C","D","E"},0)-1)*3+3))),"")</f>
        <v/>
      </c>
    </row>
    <row r="5823" spans="2:20" ht="14.25" customHeight="1">
      <c r="B5823" s="20">
        <v>7045</v>
      </c>
      <c r="C5823" s="22"/>
      <c r="D5823" s="22"/>
      <c r="E5823" s="22"/>
      <c r="F5823" s="21"/>
      <c r="G5823" s="22"/>
      <c r="H5823" s="22"/>
      <c r="I5823" s="22"/>
      <c r="J5823" s="23"/>
      <c r="K5823" s="24"/>
      <c r="M5823" s="42"/>
      <c r="N5823" s="43"/>
      <c r="P5823" s="27" t="str">
        <f t="shared" si="184"/>
        <v/>
      </c>
      <c r="R5823" s="26" t="str">
        <f t="array" ref="R5823">IFERROR(IF(OR(J5823="",M5823="",F5823=""),"",IF(F5823="학생부종합",INDEX(종합배치표!$C:$Q,MATCH(J5823,종합배치표!$B:$B,0),(MATCH(M5823,{"A","B","C","D","E"},0)-1)*3+1),INDEX(교과배치표!$C:$Q,MATCH(J5823,교과배치표!$B:$B,0),(MATCH(M5823,{"A","B","C","D","E"},0)-1)*3+1))),"")</f>
        <v/>
      </c>
      <c r="S5823" s="26" t="str">
        <f t="array" ref="S5823">IFERROR(IF(OR(J5823="",M5823="",F5823=""),"",IF(F5823="학생부종합",INDEX(종합배치표!$C:$Q,MATCH(J5823,종합배치표!$B:$B,0),(MATCH(M5823,{"A","B","C","D","E"},0)-1)*3+2),INDEX(교과배치표!$C:$Q,MATCH(J5823,교과배치표!$B:$B,0),(MATCH(M5823,{"A","B","C","D","E"},0)-1)*3+2))),"")</f>
        <v/>
      </c>
      <c r="T5823" s="26" t="str">
        <f t="array" ref="T5823">IFERROR(IF(OR(J5823="",M5823="",F5823=""),"",IF(F5823="학생부종합",INDEX(종합배치표!$C:$Q,MATCH(J5823,종합배치표!$B:$B,0),(MATCH(M5823,{"A","B","C","D","E"},0)-1)*3+3),INDEX(교과배치표!$C:$Q,MATCH(J5823,교과배치표!$B:$B,0),(MATCH(M5823,{"A","B","C","D","E"},0)-1)*3+3))),"")</f>
        <v/>
      </c>
    </row>
    <row r="5824" spans="2:20" ht="14.25" customHeight="1">
      <c r="B5824" s="20">
        <v>7046</v>
      </c>
      <c r="C5824" s="22"/>
      <c r="D5824" s="22"/>
      <c r="E5824" s="22"/>
      <c r="F5824" s="21"/>
      <c r="G5824" s="22"/>
      <c r="H5824" s="22"/>
      <c r="I5824" s="22"/>
      <c r="J5824" s="23"/>
      <c r="K5824" s="24"/>
      <c r="M5824" s="42"/>
      <c r="N5824" s="43"/>
      <c r="P5824" s="27" t="str">
        <f t="shared" si="184"/>
        <v/>
      </c>
      <c r="R5824" s="26" t="str">
        <f t="array" ref="R5824">IFERROR(IF(OR(J5824="",M5824="",F5824=""),"",IF(F5824="학생부종합",INDEX(종합배치표!$C:$Q,MATCH(J5824,종합배치표!$B:$B,0),(MATCH(M5824,{"A","B","C","D","E"},0)-1)*3+1),INDEX(교과배치표!$C:$Q,MATCH(J5824,교과배치표!$B:$B,0),(MATCH(M5824,{"A","B","C","D","E"},0)-1)*3+1))),"")</f>
        <v/>
      </c>
      <c r="S5824" s="26" t="str">
        <f t="array" ref="S5824">IFERROR(IF(OR(J5824="",M5824="",F5824=""),"",IF(F5824="학생부종합",INDEX(종합배치표!$C:$Q,MATCH(J5824,종합배치표!$B:$B,0),(MATCH(M5824,{"A","B","C","D","E"},0)-1)*3+2),INDEX(교과배치표!$C:$Q,MATCH(J5824,교과배치표!$B:$B,0),(MATCH(M5824,{"A","B","C","D","E"},0)-1)*3+2))),"")</f>
        <v/>
      </c>
      <c r="T5824" s="26" t="str">
        <f t="array" ref="T5824">IFERROR(IF(OR(J5824="",M5824="",F5824=""),"",IF(F5824="학생부종합",INDEX(종합배치표!$C:$Q,MATCH(J5824,종합배치표!$B:$B,0),(MATCH(M5824,{"A","B","C","D","E"},0)-1)*3+3),INDEX(교과배치표!$C:$Q,MATCH(J5824,교과배치표!$B:$B,0),(MATCH(M5824,{"A","B","C","D","E"},0)-1)*3+3))),"")</f>
        <v/>
      </c>
    </row>
    <row r="5825" spans="2:20" ht="14.25" customHeight="1">
      <c r="B5825" s="20">
        <v>7047</v>
      </c>
      <c r="C5825" s="22"/>
      <c r="D5825" s="22"/>
      <c r="E5825" s="22"/>
      <c r="F5825" s="21"/>
      <c r="G5825" s="22"/>
      <c r="H5825" s="22"/>
      <c r="I5825" s="22"/>
      <c r="J5825" s="23"/>
      <c r="K5825" s="24"/>
      <c r="M5825" s="42"/>
      <c r="N5825" s="43"/>
      <c r="P5825" s="27" t="str">
        <f t="shared" si="184"/>
        <v/>
      </c>
      <c r="R5825" s="26" t="str">
        <f t="array" ref="R5825">IFERROR(IF(OR(J5825="",M5825="",F5825=""),"",IF(F5825="학생부종합",INDEX(종합배치표!$C:$Q,MATCH(J5825,종합배치표!$B:$B,0),(MATCH(M5825,{"A","B","C","D","E"},0)-1)*3+1),INDEX(교과배치표!$C:$Q,MATCH(J5825,교과배치표!$B:$B,0),(MATCH(M5825,{"A","B","C","D","E"},0)-1)*3+1))),"")</f>
        <v/>
      </c>
      <c r="S5825" s="26" t="str">
        <f t="array" ref="S5825">IFERROR(IF(OR(J5825="",M5825="",F5825=""),"",IF(F5825="학생부종합",INDEX(종합배치표!$C:$Q,MATCH(J5825,종합배치표!$B:$B,0),(MATCH(M5825,{"A","B","C","D","E"},0)-1)*3+2),INDEX(교과배치표!$C:$Q,MATCH(J5825,교과배치표!$B:$B,0),(MATCH(M5825,{"A","B","C","D","E"},0)-1)*3+2))),"")</f>
        <v/>
      </c>
      <c r="T5825" s="26" t="str">
        <f t="array" ref="T5825">IFERROR(IF(OR(J5825="",M5825="",F5825=""),"",IF(F5825="학생부종합",INDEX(종합배치표!$C:$Q,MATCH(J5825,종합배치표!$B:$B,0),(MATCH(M5825,{"A","B","C","D","E"},0)-1)*3+3),INDEX(교과배치표!$C:$Q,MATCH(J5825,교과배치표!$B:$B,0),(MATCH(M5825,{"A","B","C","D","E"},0)-1)*3+3))),"")</f>
        <v/>
      </c>
    </row>
    <row r="5826" spans="2:20" ht="14.25" customHeight="1">
      <c r="B5826" s="20">
        <v>7048</v>
      </c>
      <c r="C5826" s="22"/>
      <c r="D5826" s="22"/>
      <c r="E5826" s="22"/>
      <c r="F5826" s="21"/>
      <c r="G5826" s="22"/>
      <c r="H5826" s="22"/>
      <c r="I5826" s="22"/>
      <c r="J5826" s="23"/>
      <c r="K5826" s="24"/>
      <c r="M5826" s="42"/>
      <c r="N5826" s="43"/>
      <c r="P5826" s="27" t="str">
        <f t="shared" si="184"/>
        <v/>
      </c>
      <c r="R5826" s="26" t="str">
        <f t="array" ref="R5826">IFERROR(IF(OR(J5826="",M5826="",F5826=""),"",IF(F5826="학생부종합",INDEX(종합배치표!$C:$Q,MATCH(J5826,종합배치표!$B:$B,0),(MATCH(M5826,{"A","B","C","D","E"},0)-1)*3+1),INDEX(교과배치표!$C:$Q,MATCH(J5826,교과배치표!$B:$B,0),(MATCH(M5826,{"A","B","C","D","E"},0)-1)*3+1))),"")</f>
        <v/>
      </c>
      <c r="S5826" s="26" t="str">
        <f t="array" ref="S5826">IFERROR(IF(OR(J5826="",M5826="",F5826=""),"",IF(F5826="학생부종합",INDEX(종합배치표!$C:$Q,MATCH(J5826,종합배치표!$B:$B,0),(MATCH(M5826,{"A","B","C","D","E"},0)-1)*3+2),INDEX(교과배치표!$C:$Q,MATCH(J5826,교과배치표!$B:$B,0),(MATCH(M5826,{"A","B","C","D","E"},0)-1)*3+2))),"")</f>
        <v/>
      </c>
      <c r="T5826" s="26" t="str">
        <f t="array" ref="T5826">IFERROR(IF(OR(J5826="",M5826="",F5826=""),"",IF(F5826="학생부종합",INDEX(종합배치표!$C:$Q,MATCH(J5826,종합배치표!$B:$B,0),(MATCH(M5826,{"A","B","C","D","E"},0)-1)*3+3),INDEX(교과배치표!$C:$Q,MATCH(J5826,교과배치표!$B:$B,0),(MATCH(M5826,{"A","B","C","D","E"},0)-1)*3+3))),"")</f>
        <v/>
      </c>
    </row>
    <row r="5827" spans="2:20" ht="14.25" customHeight="1">
      <c r="B5827" s="20">
        <v>7049</v>
      </c>
      <c r="C5827" s="22"/>
      <c r="D5827" s="22"/>
      <c r="E5827" s="22"/>
      <c r="F5827" s="21"/>
      <c r="G5827" s="22"/>
      <c r="H5827" s="22"/>
      <c r="I5827" s="22"/>
      <c r="J5827" s="23"/>
      <c r="K5827" s="24"/>
      <c r="M5827" s="42"/>
      <c r="N5827" s="43"/>
      <c r="P5827" s="27" t="str">
        <f t="shared" si="184"/>
        <v/>
      </c>
      <c r="R5827" s="26" t="str">
        <f t="array" ref="R5827">IFERROR(IF(OR(J5827="",M5827="",F5827=""),"",IF(F5827="학생부종합",INDEX(종합배치표!$C:$Q,MATCH(J5827,종합배치표!$B:$B,0),(MATCH(M5827,{"A","B","C","D","E"},0)-1)*3+1),INDEX(교과배치표!$C:$Q,MATCH(J5827,교과배치표!$B:$B,0),(MATCH(M5827,{"A","B","C","D","E"},0)-1)*3+1))),"")</f>
        <v/>
      </c>
      <c r="S5827" s="26" t="str">
        <f t="array" ref="S5827">IFERROR(IF(OR(J5827="",M5827="",F5827=""),"",IF(F5827="학생부종합",INDEX(종합배치표!$C:$Q,MATCH(J5827,종합배치표!$B:$B,0),(MATCH(M5827,{"A","B","C","D","E"},0)-1)*3+2),INDEX(교과배치표!$C:$Q,MATCH(J5827,교과배치표!$B:$B,0),(MATCH(M5827,{"A","B","C","D","E"},0)-1)*3+2))),"")</f>
        <v/>
      </c>
      <c r="T5827" s="26" t="str">
        <f t="array" ref="T5827">IFERROR(IF(OR(J5827="",M5827="",F5827=""),"",IF(F5827="학생부종합",INDEX(종합배치표!$C:$Q,MATCH(J5827,종합배치표!$B:$B,0),(MATCH(M5827,{"A","B","C","D","E"},0)-1)*3+3),INDEX(교과배치표!$C:$Q,MATCH(J5827,교과배치표!$B:$B,0),(MATCH(M5827,{"A","B","C","D","E"},0)-1)*3+3))),"")</f>
        <v/>
      </c>
    </row>
    <row r="5828" spans="2:20" ht="14.25" customHeight="1">
      <c r="B5828" s="20">
        <v>7050</v>
      </c>
      <c r="C5828" s="22"/>
      <c r="D5828" s="22"/>
      <c r="E5828" s="22"/>
      <c r="F5828" s="21"/>
      <c r="G5828" s="22"/>
      <c r="H5828" s="22"/>
      <c r="I5828" s="22"/>
      <c r="J5828" s="23"/>
      <c r="K5828" s="24"/>
      <c r="M5828" s="42"/>
      <c r="N5828" s="43"/>
      <c r="P5828" s="27" t="str">
        <f t="shared" si="184"/>
        <v/>
      </c>
      <c r="R5828" s="26" t="str">
        <f t="array" ref="R5828">IFERROR(IF(OR(J5828="",M5828="",F5828=""),"",IF(F5828="학생부종합",INDEX(종합배치표!$C:$Q,MATCH(J5828,종합배치표!$B:$B,0),(MATCH(M5828,{"A","B","C","D","E"},0)-1)*3+1),INDEX(교과배치표!$C:$Q,MATCH(J5828,교과배치표!$B:$B,0),(MATCH(M5828,{"A","B","C","D","E"},0)-1)*3+1))),"")</f>
        <v/>
      </c>
      <c r="S5828" s="26" t="str">
        <f t="array" ref="S5828">IFERROR(IF(OR(J5828="",M5828="",F5828=""),"",IF(F5828="학생부종합",INDEX(종합배치표!$C:$Q,MATCH(J5828,종합배치표!$B:$B,0),(MATCH(M5828,{"A","B","C","D","E"},0)-1)*3+2),INDEX(교과배치표!$C:$Q,MATCH(J5828,교과배치표!$B:$B,0),(MATCH(M5828,{"A","B","C","D","E"},0)-1)*3+2))),"")</f>
        <v/>
      </c>
      <c r="T5828" s="26" t="str">
        <f t="array" ref="T5828">IFERROR(IF(OR(J5828="",M5828="",F5828=""),"",IF(F5828="학생부종합",INDEX(종합배치표!$C:$Q,MATCH(J5828,종합배치표!$B:$B,0),(MATCH(M5828,{"A","B","C","D","E"},0)-1)*3+3),INDEX(교과배치표!$C:$Q,MATCH(J5828,교과배치표!$B:$B,0),(MATCH(M5828,{"A","B","C","D","E"},0)-1)*3+3))),"")</f>
        <v/>
      </c>
    </row>
    <row r="5829" spans="2:20" ht="14.25" customHeight="1">
      <c r="B5829" s="20">
        <v>7051</v>
      </c>
      <c r="C5829" s="22"/>
      <c r="D5829" s="22"/>
      <c r="E5829" s="22"/>
      <c r="F5829" s="21"/>
      <c r="G5829" s="22"/>
      <c r="H5829" s="22"/>
      <c r="I5829" s="22"/>
      <c r="J5829" s="23"/>
      <c r="K5829" s="24"/>
      <c r="M5829" s="42"/>
      <c r="N5829" s="43"/>
      <c r="P5829" s="27" t="str">
        <f t="shared" ref="P5829:P5882" si="185">IF(OR(J5829="",N5829="",M5829=""),"",IF(N5829&lt;=T5829,"안정",IF(N5829&lt;=S5829,"적정",IF(N5829&lt;=R5829,"소신","상향"))))</f>
        <v/>
      </c>
      <c r="R5829" s="26" t="str">
        <f t="array" ref="R5829">IFERROR(IF(OR(J5829="",M5829="",F5829=""),"",IF(F5829="학생부종합",INDEX(종합배치표!$C:$Q,MATCH(J5829,종합배치표!$B:$B,0),(MATCH(M5829,{"A","B","C","D","E"},0)-1)*3+1),INDEX(교과배치표!$C:$Q,MATCH(J5829,교과배치표!$B:$B,0),(MATCH(M5829,{"A","B","C","D","E"},0)-1)*3+1))),"")</f>
        <v/>
      </c>
      <c r="S5829" s="26" t="str">
        <f t="array" ref="S5829">IFERROR(IF(OR(J5829="",M5829="",F5829=""),"",IF(F5829="학생부종합",INDEX(종합배치표!$C:$Q,MATCH(J5829,종합배치표!$B:$B,0),(MATCH(M5829,{"A","B","C","D","E"},0)-1)*3+2),INDEX(교과배치표!$C:$Q,MATCH(J5829,교과배치표!$B:$B,0),(MATCH(M5829,{"A","B","C","D","E"},0)-1)*3+2))),"")</f>
        <v/>
      </c>
      <c r="T5829" s="26" t="str">
        <f t="array" ref="T5829">IFERROR(IF(OR(J5829="",M5829="",F5829=""),"",IF(F5829="학생부종합",INDEX(종합배치표!$C:$Q,MATCH(J5829,종합배치표!$B:$B,0),(MATCH(M5829,{"A","B","C","D","E"},0)-1)*3+3),INDEX(교과배치표!$C:$Q,MATCH(J5829,교과배치표!$B:$B,0),(MATCH(M5829,{"A","B","C","D","E"},0)-1)*3+3))),"")</f>
        <v/>
      </c>
    </row>
    <row r="5830" spans="2:20" ht="14.25" customHeight="1">
      <c r="B5830" s="20">
        <v>7052</v>
      </c>
      <c r="C5830" s="22"/>
      <c r="D5830" s="22"/>
      <c r="E5830" s="22"/>
      <c r="F5830" s="21"/>
      <c r="G5830" s="22"/>
      <c r="H5830" s="22"/>
      <c r="I5830" s="22"/>
      <c r="J5830" s="23"/>
      <c r="K5830" s="24"/>
      <c r="M5830" s="42"/>
      <c r="N5830" s="43"/>
      <c r="P5830" s="27" t="str">
        <f t="shared" si="185"/>
        <v/>
      </c>
      <c r="R5830" s="26" t="str">
        <f t="array" ref="R5830">IFERROR(IF(OR(J5830="",M5830="",F5830=""),"",IF(F5830="학생부종합",INDEX(종합배치표!$C:$Q,MATCH(J5830,종합배치표!$B:$B,0),(MATCH(M5830,{"A","B","C","D","E"},0)-1)*3+1),INDEX(교과배치표!$C:$Q,MATCH(J5830,교과배치표!$B:$B,0),(MATCH(M5830,{"A","B","C","D","E"},0)-1)*3+1))),"")</f>
        <v/>
      </c>
      <c r="S5830" s="26" t="str">
        <f t="array" ref="S5830">IFERROR(IF(OR(J5830="",M5830="",F5830=""),"",IF(F5830="학생부종합",INDEX(종합배치표!$C:$Q,MATCH(J5830,종합배치표!$B:$B,0),(MATCH(M5830,{"A","B","C","D","E"},0)-1)*3+2),INDEX(교과배치표!$C:$Q,MATCH(J5830,교과배치표!$B:$B,0),(MATCH(M5830,{"A","B","C","D","E"},0)-1)*3+2))),"")</f>
        <v/>
      </c>
      <c r="T5830" s="26" t="str">
        <f t="array" ref="T5830">IFERROR(IF(OR(J5830="",M5830="",F5830=""),"",IF(F5830="학생부종합",INDEX(종합배치표!$C:$Q,MATCH(J5830,종합배치표!$B:$B,0),(MATCH(M5830,{"A","B","C","D","E"},0)-1)*3+3),INDEX(교과배치표!$C:$Q,MATCH(J5830,교과배치표!$B:$B,0),(MATCH(M5830,{"A","B","C","D","E"},0)-1)*3+3))),"")</f>
        <v/>
      </c>
    </row>
    <row r="5831" spans="2:20" ht="14.25" customHeight="1">
      <c r="B5831" s="20">
        <v>7053</v>
      </c>
      <c r="C5831" s="22"/>
      <c r="D5831" s="22"/>
      <c r="E5831" s="22"/>
      <c r="F5831" s="21"/>
      <c r="G5831" s="22"/>
      <c r="H5831" s="22"/>
      <c r="I5831" s="22"/>
      <c r="J5831" s="23"/>
      <c r="K5831" s="24"/>
      <c r="M5831" s="42"/>
      <c r="N5831" s="43"/>
      <c r="P5831" s="27" t="str">
        <f t="shared" si="185"/>
        <v/>
      </c>
      <c r="R5831" s="26" t="str">
        <f t="array" ref="R5831">IFERROR(IF(OR(J5831="",M5831="",F5831=""),"",IF(F5831="학생부종합",INDEX(종합배치표!$C:$Q,MATCH(J5831,종합배치표!$B:$B,0),(MATCH(M5831,{"A","B","C","D","E"},0)-1)*3+1),INDEX(교과배치표!$C:$Q,MATCH(J5831,교과배치표!$B:$B,0),(MATCH(M5831,{"A","B","C","D","E"},0)-1)*3+1))),"")</f>
        <v/>
      </c>
      <c r="S5831" s="26" t="str">
        <f t="array" ref="S5831">IFERROR(IF(OR(J5831="",M5831="",F5831=""),"",IF(F5831="학생부종합",INDEX(종합배치표!$C:$Q,MATCH(J5831,종합배치표!$B:$B,0),(MATCH(M5831,{"A","B","C","D","E"},0)-1)*3+2),INDEX(교과배치표!$C:$Q,MATCH(J5831,교과배치표!$B:$B,0),(MATCH(M5831,{"A","B","C","D","E"},0)-1)*3+2))),"")</f>
        <v/>
      </c>
      <c r="T5831" s="26" t="str">
        <f t="array" ref="T5831">IFERROR(IF(OR(J5831="",M5831="",F5831=""),"",IF(F5831="학생부종합",INDEX(종합배치표!$C:$Q,MATCH(J5831,종합배치표!$B:$B,0),(MATCH(M5831,{"A","B","C","D","E"},0)-1)*3+3),INDEX(교과배치표!$C:$Q,MATCH(J5831,교과배치표!$B:$B,0),(MATCH(M5831,{"A","B","C","D","E"},0)-1)*3+3))),"")</f>
        <v/>
      </c>
    </row>
    <row r="5832" spans="2:20" ht="14.25" customHeight="1">
      <c r="B5832" s="20">
        <v>7054</v>
      </c>
      <c r="C5832" s="22"/>
      <c r="D5832" s="22"/>
      <c r="E5832" s="22"/>
      <c r="F5832" s="21"/>
      <c r="G5832" s="22"/>
      <c r="H5832" s="22"/>
      <c r="I5832" s="22"/>
      <c r="J5832" s="23"/>
      <c r="K5832" s="24"/>
      <c r="M5832" s="42"/>
      <c r="N5832" s="43"/>
      <c r="P5832" s="27" t="str">
        <f t="shared" si="185"/>
        <v/>
      </c>
      <c r="R5832" s="26" t="str">
        <f t="array" ref="R5832">IFERROR(IF(OR(J5832="",M5832="",F5832=""),"",IF(F5832="학생부종합",INDEX(종합배치표!$C:$Q,MATCH(J5832,종합배치표!$B:$B,0),(MATCH(M5832,{"A","B","C","D","E"},0)-1)*3+1),INDEX(교과배치표!$C:$Q,MATCH(J5832,교과배치표!$B:$B,0),(MATCH(M5832,{"A","B","C","D","E"},0)-1)*3+1))),"")</f>
        <v/>
      </c>
      <c r="S5832" s="26" t="str">
        <f t="array" ref="S5832">IFERROR(IF(OR(J5832="",M5832="",F5832=""),"",IF(F5832="학생부종합",INDEX(종합배치표!$C:$Q,MATCH(J5832,종합배치표!$B:$B,0),(MATCH(M5832,{"A","B","C","D","E"},0)-1)*3+2),INDEX(교과배치표!$C:$Q,MATCH(J5832,교과배치표!$B:$B,0),(MATCH(M5832,{"A","B","C","D","E"},0)-1)*3+2))),"")</f>
        <v/>
      </c>
      <c r="T5832" s="26" t="str">
        <f t="array" ref="T5832">IFERROR(IF(OR(J5832="",M5832="",F5832=""),"",IF(F5832="학생부종합",INDEX(종합배치표!$C:$Q,MATCH(J5832,종합배치표!$B:$B,0),(MATCH(M5832,{"A","B","C","D","E"},0)-1)*3+3),INDEX(교과배치표!$C:$Q,MATCH(J5832,교과배치표!$B:$B,0),(MATCH(M5832,{"A","B","C","D","E"},0)-1)*3+3))),"")</f>
        <v/>
      </c>
    </row>
    <row r="5833" spans="2:20" ht="14.25" customHeight="1">
      <c r="B5833" s="20">
        <v>7055</v>
      </c>
      <c r="C5833" s="22"/>
      <c r="D5833" s="22"/>
      <c r="E5833" s="22"/>
      <c r="F5833" s="21"/>
      <c r="G5833" s="22"/>
      <c r="H5833" s="22"/>
      <c r="I5833" s="22"/>
      <c r="J5833" s="23"/>
      <c r="K5833" s="24"/>
      <c r="M5833" s="42"/>
      <c r="N5833" s="43"/>
      <c r="P5833" s="27" t="str">
        <f t="shared" si="185"/>
        <v/>
      </c>
      <c r="R5833" s="26" t="str">
        <f t="array" ref="R5833">IFERROR(IF(OR(J5833="",M5833="",F5833=""),"",IF(F5833="학생부종합",INDEX(종합배치표!$C:$Q,MATCH(J5833,종합배치표!$B:$B,0),(MATCH(M5833,{"A","B","C","D","E"},0)-1)*3+1),INDEX(교과배치표!$C:$Q,MATCH(J5833,교과배치표!$B:$B,0),(MATCH(M5833,{"A","B","C","D","E"},0)-1)*3+1))),"")</f>
        <v/>
      </c>
      <c r="S5833" s="26" t="str">
        <f t="array" ref="S5833">IFERROR(IF(OR(J5833="",M5833="",F5833=""),"",IF(F5833="학생부종합",INDEX(종합배치표!$C:$Q,MATCH(J5833,종합배치표!$B:$B,0),(MATCH(M5833,{"A","B","C","D","E"},0)-1)*3+2),INDEX(교과배치표!$C:$Q,MATCH(J5833,교과배치표!$B:$B,0),(MATCH(M5833,{"A","B","C","D","E"},0)-1)*3+2))),"")</f>
        <v/>
      </c>
      <c r="T5833" s="26" t="str">
        <f t="array" ref="T5833">IFERROR(IF(OR(J5833="",M5833="",F5833=""),"",IF(F5833="학생부종합",INDEX(종합배치표!$C:$Q,MATCH(J5833,종합배치표!$B:$B,0),(MATCH(M5833,{"A","B","C","D","E"},0)-1)*3+3),INDEX(교과배치표!$C:$Q,MATCH(J5833,교과배치표!$B:$B,0),(MATCH(M5833,{"A","B","C","D","E"},0)-1)*3+3))),"")</f>
        <v/>
      </c>
    </row>
    <row r="5834" spans="2:20" ht="14.25" customHeight="1">
      <c r="B5834" s="20">
        <v>7056</v>
      </c>
      <c r="C5834" s="22"/>
      <c r="D5834" s="22"/>
      <c r="E5834" s="22"/>
      <c r="F5834" s="21"/>
      <c r="G5834" s="22"/>
      <c r="H5834" s="22"/>
      <c r="I5834" s="22"/>
      <c r="J5834" s="23"/>
      <c r="K5834" s="24"/>
      <c r="M5834" s="42"/>
      <c r="N5834" s="43"/>
      <c r="P5834" s="27" t="str">
        <f t="shared" si="185"/>
        <v/>
      </c>
      <c r="R5834" s="26" t="str">
        <f t="array" ref="R5834">IFERROR(IF(OR(J5834="",M5834="",F5834=""),"",IF(F5834="학생부종합",INDEX(종합배치표!$C:$Q,MATCH(J5834,종합배치표!$B:$B,0),(MATCH(M5834,{"A","B","C","D","E"},0)-1)*3+1),INDEX(교과배치표!$C:$Q,MATCH(J5834,교과배치표!$B:$B,0),(MATCH(M5834,{"A","B","C","D","E"},0)-1)*3+1))),"")</f>
        <v/>
      </c>
      <c r="S5834" s="26" t="str">
        <f t="array" ref="S5834">IFERROR(IF(OR(J5834="",M5834="",F5834=""),"",IF(F5834="학생부종합",INDEX(종합배치표!$C:$Q,MATCH(J5834,종합배치표!$B:$B,0),(MATCH(M5834,{"A","B","C","D","E"},0)-1)*3+2),INDEX(교과배치표!$C:$Q,MATCH(J5834,교과배치표!$B:$B,0),(MATCH(M5834,{"A","B","C","D","E"},0)-1)*3+2))),"")</f>
        <v/>
      </c>
      <c r="T5834" s="26" t="str">
        <f t="array" ref="T5834">IFERROR(IF(OR(J5834="",M5834="",F5834=""),"",IF(F5834="학생부종합",INDEX(종합배치표!$C:$Q,MATCH(J5834,종합배치표!$B:$B,0),(MATCH(M5834,{"A","B","C","D","E"},0)-1)*3+3),INDEX(교과배치표!$C:$Q,MATCH(J5834,교과배치표!$B:$B,0),(MATCH(M5834,{"A","B","C","D","E"},0)-1)*3+3))),"")</f>
        <v/>
      </c>
    </row>
    <row r="5835" spans="2:20" ht="14.25" customHeight="1">
      <c r="B5835" s="20">
        <v>7057</v>
      </c>
      <c r="C5835" s="22"/>
      <c r="D5835" s="22"/>
      <c r="E5835" s="22"/>
      <c r="F5835" s="21"/>
      <c r="G5835" s="22"/>
      <c r="H5835" s="22"/>
      <c r="I5835" s="22"/>
      <c r="J5835" s="23"/>
      <c r="K5835" s="24"/>
      <c r="M5835" s="42"/>
      <c r="N5835" s="43"/>
      <c r="P5835" s="27" t="str">
        <f t="shared" si="185"/>
        <v/>
      </c>
      <c r="R5835" s="26" t="str">
        <f t="array" ref="R5835">IFERROR(IF(OR(J5835="",M5835="",F5835=""),"",IF(F5835="학생부종합",INDEX(종합배치표!$C:$Q,MATCH(J5835,종합배치표!$B:$B,0),(MATCH(M5835,{"A","B","C","D","E"},0)-1)*3+1),INDEX(교과배치표!$C:$Q,MATCH(J5835,교과배치표!$B:$B,0),(MATCH(M5835,{"A","B","C","D","E"},0)-1)*3+1))),"")</f>
        <v/>
      </c>
      <c r="S5835" s="26" t="str">
        <f t="array" ref="S5835">IFERROR(IF(OR(J5835="",M5835="",F5835=""),"",IF(F5835="학생부종합",INDEX(종합배치표!$C:$Q,MATCH(J5835,종합배치표!$B:$B,0),(MATCH(M5835,{"A","B","C","D","E"},0)-1)*3+2),INDEX(교과배치표!$C:$Q,MATCH(J5835,교과배치표!$B:$B,0),(MATCH(M5835,{"A","B","C","D","E"},0)-1)*3+2))),"")</f>
        <v/>
      </c>
      <c r="T5835" s="26" t="str">
        <f t="array" ref="T5835">IFERROR(IF(OR(J5835="",M5835="",F5835=""),"",IF(F5835="학생부종합",INDEX(종합배치표!$C:$Q,MATCH(J5835,종합배치표!$B:$B,0),(MATCH(M5835,{"A","B","C","D","E"},0)-1)*3+3),INDEX(교과배치표!$C:$Q,MATCH(J5835,교과배치표!$B:$B,0),(MATCH(M5835,{"A","B","C","D","E"},0)-1)*3+3))),"")</f>
        <v/>
      </c>
    </row>
    <row r="5836" spans="2:20" ht="14.25" customHeight="1">
      <c r="B5836" s="20">
        <v>7058</v>
      </c>
      <c r="C5836" s="22"/>
      <c r="D5836" s="22"/>
      <c r="E5836" s="22"/>
      <c r="F5836" s="21"/>
      <c r="G5836" s="22"/>
      <c r="H5836" s="22"/>
      <c r="I5836" s="22"/>
      <c r="J5836" s="23"/>
      <c r="K5836" s="24"/>
      <c r="M5836" s="42"/>
      <c r="N5836" s="43"/>
      <c r="P5836" s="27" t="str">
        <f t="shared" si="185"/>
        <v/>
      </c>
      <c r="R5836" s="26" t="str">
        <f t="array" ref="R5836">IFERROR(IF(OR(J5836="",M5836="",F5836=""),"",IF(F5836="학생부종합",INDEX(종합배치표!$C:$Q,MATCH(J5836,종합배치표!$B:$B,0),(MATCH(M5836,{"A","B","C","D","E"},0)-1)*3+1),INDEX(교과배치표!$C:$Q,MATCH(J5836,교과배치표!$B:$B,0),(MATCH(M5836,{"A","B","C","D","E"},0)-1)*3+1))),"")</f>
        <v/>
      </c>
      <c r="S5836" s="26" t="str">
        <f t="array" ref="S5836">IFERROR(IF(OR(J5836="",M5836="",F5836=""),"",IF(F5836="학생부종합",INDEX(종합배치표!$C:$Q,MATCH(J5836,종합배치표!$B:$B,0),(MATCH(M5836,{"A","B","C","D","E"},0)-1)*3+2),INDEX(교과배치표!$C:$Q,MATCH(J5836,교과배치표!$B:$B,0),(MATCH(M5836,{"A","B","C","D","E"},0)-1)*3+2))),"")</f>
        <v/>
      </c>
      <c r="T5836" s="26" t="str">
        <f t="array" ref="T5836">IFERROR(IF(OR(J5836="",M5836="",F5836=""),"",IF(F5836="학생부종합",INDEX(종합배치표!$C:$Q,MATCH(J5836,종합배치표!$B:$B,0),(MATCH(M5836,{"A","B","C","D","E"},0)-1)*3+3),INDEX(교과배치표!$C:$Q,MATCH(J5836,교과배치표!$B:$B,0),(MATCH(M5836,{"A","B","C","D","E"},0)-1)*3+3))),"")</f>
        <v/>
      </c>
    </row>
    <row r="5837" spans="2:20" ht="14.25" customHeight="1">
      <c r="B5837" s="20">
        <v>7059</v>
      </c>
      <c r="C5837" s="22"/>
      <c r="D5837" s="22"/>
      <c r="E5837" s="22"/>
      <c r="F5837" s="21"/>
      <c r="G5837" s="22"/>
      <c r="H5837" s="22"/>
      <c r="I5837" s="22"/>
      <c r="J5837" s="23"/>
      <c r="K5837" s="24"/>
      <c r="M5837" s="42"/>
      <c r="N5837" s="43"/>
      <c r="P5837" s="27" t="str">
        <f t="shared" si="185"/>
        <v/>
      </c>
      <c r="R5837" s="26" t="str">
        <f t="array" ref="R5837">IFERROR(IF(OR(J5837="",M5837="",F5837=""),"",IF(F5837="학생부종합",INDEX(종합배치표!$C:$Q,MATCH(J5837,종합배치표!$B:$B,0),(MATCH(M5837,{"A","B","C","D","E"},0)-1)*3+1),INDEX(교과배치표!$C:$Q,MATCH(J5837,교과배치표!$B:$B,0),(MATCH(M5837,{"A","B","C","D","E"},0)-1)*3+1))),"")</f>
        <v/>
      </c>
      <c r="S5837" s="26" t="str">
        <f t="array" ref="S5837">IFERROR(IF(OR(J5837="",M5837="",F5837=""),"",IF(F5837="학생부종합",INDEX(종합배치표!$C:$Q,MATCH(J5837,종합배치표!$B:$B,0),(MATCH(M5837,{"A","B","C","D","E"},0)-1)*3+2),INDEX(교과배치표!$C:$Q,MATCH(J5837,교과배치표!$B:$B,0),(MATCH(M5837,{"A","B","C","D","E"},0)-1)*3+2))),"")</f>
        <v/>
      </c>
      <c r="T5837" s="26" t="str">
        <f t="array" ref="T5837">IFERROR(IF(OR(J5837="",M5837="",F5837=""),"",IF(F5837="학생부종합",INDEX(종합배치표!$C:$Q,MATCH(J5837,종합배치표!$B:$B,0),(MATCH(M5837,{"A","B","C","D","E"},0)-1)*3+3),INDEX(교과배치표!$C:$Q,MATCH(J5837,교과배치표!$B:$B,0),(MATCH(M5837,{"A","B","C","D","E"},0)-1)*3+3))),"")</f>
        <v/>
      </c>
    </row>
    <row r="5838" spans="2:20" ht="14.25" customHeight="1">
      <c r="B5838" s="20">
        <v>7060</v>
      </c>
      <c r="C5838" s="22"/>
      <c r="D5838" s="22"/>
      <c r="E5838" s="22"/>
      <c r="F5838" s="21"/>
      <c r="G5838" s="22"/>
      <c r="H5838" s="22"/>
      <c r="I5838" s="22"/>
      <c r="J5838" s="23"/>
      <c r="K5838" s="24"/>
      <c r="M5838" s="42"/>
      <c r="N5838" s="43"/>
      <c r="P5838" s="27" t="str">
        <f t="shared" si="185"/>
        <v/>
      </c>
      <c r="R5838" s="26" t="str">
        <f t="array" ref="R5838">IFERROR(IF(OR(J5838="",M5838="",F5838=""),"",IF(F5838="학생부종합",INDEX(종합배치표!$C:$Q,MATCH(J5838,종합배치표!$B:$B,0),(MATCH(M5838,{"A","B","C","D","E"},0)-1)*3+1),INDEX(교과배치표!$C:$Q,MATCH(J5838,교과배치표!$B:$B,0),(MATCH(M5838,{"A","B","C","D","E"},0)-1)*3+1))),"")</f>
        <v/>
      </c>
      <c r="S5838" s="26" t="str">
        <f t="array" ref="S5838">IFERROR(IF(OR(J5838="",M5838="",F5838=""),"",IF(F5838="학생부종합",INDEX(종합배치표!$C:$Q,MATCH(J5838,종합배치표!$B:$B,0),(MATCH(M5838,{"A","B","C","D","E"},0)-1)*3+2),INDEX(교과배치표!$C:$Q,MATCH(J5838,교과배치표!$B:$B,0),(MATCH(M5838,{"A","B","C","D","E"},0)-1)*3+2))),"")</f>
        <v/>
      </c>
      <c r="T5838" s="26" t="str">
        <f t="array" ref="T5838">IFERROR(IF(OR(J5838="",M5838="",F5838=""),"",IF(F5838="학생부종합",INDEX(종합배치표!$C:$Q,MATCH(J5838,종합배치표!$B:$B,0),(MATCH(M5838,{"A","B","C","D","E"},0)-1)*3+3),INDEX(교과배치표!$C:$Q,MATCH(J5838,교과배치표!$B:$B,0),(MATCH(M5838,{"A","B","C","D","E"},0)-1)*3+3))),"")</f>
        <v/>
      </c>
    </row>
    <row r="5839" spans="2:20" ht="14.25" customHeight="1">
      <c r="B5839" s="20">
        <v>7061</v>
      </c>
      <c r="C5839" s="22"/>
      <c r="D5839" s="22"/>
      <c r="E5839" s="22"/>
      <c r="F5839" s="21"/>
      <c r="G5839" s="22"/>
      <c r="H5839" s="22"/>
      <c r="I5839" s="22"/>
      <c r="J5839" s="23"/>
      <c r="K5839" s="24"/>
      <c r="M5839" s="42"/>
      <c r="N5839" s="43"/>
      <c r="P5839" s="27" t="str">
        <f t="shared" si="185"/>
        <v/>
      </c>
      <c r="R5839" s="26" t="str">
        <f t="array" ref="R5839">IFERROR(IF(OR(J5839="",M5839="",F5839=""),"",IF(F5839="학생부종합",INDEX(종합배치표!$C:$Q,MATCH(J5839,종합배치표!$B:$B,0),(MATCH(M5839,{"A","B","C","D","E"},0)-1)*3+1),INDEX(교과배치표!$C:$Q,MATCH(J5839,교과배치표!$B:$B,0),(MATCH(M5839,{"A","B","C","D","E"},0)-1)*3+1))),"")</f>
        <v/>
      </c>
      <c r="S5839" s="26" t="str">
        <f t="array" ref="S5839">IFERROR(IF(OR(J5839="",M5839="",F5839=""),"",IF(F5839="학생부종합",INDEX(종합배치표!$C:$Q,MATCH(J5839,종합배치표!$B:$B,0),(MATCH(M5839,{"A","B","C","D","E"},0)-1)*3+2),INDEX(교과배치표!$C:$Q,MATCH(J5839,교과배치표!$B:$B,0),(MATCH(M5839,{"A","B","C","D","E"},0)-1)*3+2))),"")</f>
        <v/>
      </c>
      <c r="T5839" s="26" t="str">
        <f t="array" ref="T5839">IFERROR(IF(OR(J5839="",M5839="",F5839=""),"",IF(F5839="학생부종합",INDEX(종합배치표!$C:$Q,MATCH(J5839,종합배치표!$B:$B,0),(MATCH(M5839,{"A","B","C","D","E"},0)-1)*3+3),INDEX(교과배치표!$C:$Q,MATCH(J5839,교과배치표!$B:$B,0),(MATCH(M5839,{"A","B","C","D","E"},0)-1)*3+3))),"")</f>
        <v/>
      </c>
    </row>
    <row r="5840" spans="2:20" ht="14.25" customHeight="1">
      <c r="B5840" s="20">
        <v>7062</v>
      </c>
      <c r="C5840" s="22"/>
      <c r="D5840" s="22"/>
      <c r="E5840" s="22"/>
      <c r="F5840" s="21"/>
      <c r="G5840" s="22"/>
      <c r="H5840" s="22"/>
      <c r="I5840" s="22"/>
      <c r="J5840" s="23"/>
      <c r="K5840" s="24"/>
      <c r="M5840" s="42"/>
      <c r="N5840" s="43"/>
      <c r="P5840" s="27" t="str">
        <f t="shared" si="185"/>
        <v/>
      </c>
      <c r="R5840" s="26" t="str">
        <f t="array" ref="R5840">IFERROR(IF(OR(J5840="",M5840="",F5840=""),"",IF(F5840="학생부종합",INDEX(종합배치표!$C:$Q,MATCH(J5840,종합배치표!$B:$B,0),(MATCH(M5840,{"A","B","C","D","E"},0)-1)*3+1),INDEX(교과배치표!$C:$Q,MATCH(J5840,교과배치표!$B:$B,0),(MATCH(M5840,{"A","B","C","D","E"},0)-1)*3+1))),"")</f>
        <v/>
      </c>
      <c r="S5840" s="26" t="str">
        <f t="array" ref="S5840">IFERROR(IF(OR(J5840="",M5840="",F5840=""),"",IF(F5840="학생부종합",INDEX(종합배치표!$C:$Q,MATCH(J5840,종합배치표!$B:$B,0),(MATCH(M5840,{"A","B","C","D","E"},0)-1)*3+2),INDEX(교과배치표!$C:$Q,MATCH(J5840,교과배치표!$B:$B,0),(MATCH(M5840,{"A","B","C","D","E"},0)-1)*3+2))),"")</f>
        <v/>
      </c>
      <c r="T5840" s="26" t="str">
        <f t="array" ref="T5840">IFERROR(IF(OR(J5840="",M5840="",F5840=""),"",IF(F5840="학생부종합",INDEX(종합배치표!$C:$Q,MATCH(J5840,종합배치표!$B:$B,0),(MATCH(M5840,{"A","B","C","D","E"},0)-1)*3+3),INDEX(교과배치표!$C:$Q,MATCH(J5840,교과배치표!$B:$B,0),(MATCH(M5840,{"A","B","C","D","E"},0)-1)*3+3))),"")</f>
        <v/>
      </c>
    </row>
    <row r="5841" spans="2:20" ht="14.25" customHeight="1">
      <c r="B5841" s="20">
        <v>7063</v>
      </c>
      <c r="C5841" s="22"/>
      <c r="D5841" s="22"/>
      <c r="E5841" s="22"/>
      <c r="F5841" s="21"/>
      <c r="G5841" s="22"/>
      <c r="H5841" s="22"/>
      <c r="I5841" s="22"/>
      <c r="J5841" s="23"/>
      <c r="K5841" s="24"/>
      <c r="M5841" s="42"/>
      <c r="N5841" s="43"/>
      <c r="P5841" s="27" t="str">
        <f t="shared" si="185"/>
        <v/>
      </c>
      <c r="R5841" s="26" t="str">
        <f t="array" ref="R5841">IFERROR(IF(OR(J5841="",M5841="",F5841=""),"",IF(F5841="학생부종합",INDEX(종합배치표!$C:$Q,MATCH(J5841,종합배치표!$B:$B,0),(MATCH(M5841,{"A","B","C","D","E"},0)-1)*3+1),INDEX(교과배치표!$C:$Q,MATCH(J5841,교과배치표!$B:$B,0),(MATCH(M5841,{"A","B","C","D","E"},0)-1)*3+1))),"")</f>
        <v/>
      </c>
      <c r="S5841" s="26" t="str">
        <f t="array" ref="S5841">IFERROR(IF(OR(J5841="",M5841="",F5841=""),"",IF(F5841="학생부종합",INDEX(종합배치표!$C:$Q,MATCH(J5841,종합배치표!$B:$B,0),(MATCH(M5841,{"A","B","C","D","E"},0)-1)*3+2),INDEX(교과배치표!$C:$Q,MATCH(J5841,교과배치표!$B:$B,0),(MATCH(M5841,{"A","B","C","D","E"},0)-1)*3+2))),"")</f>
        <v/>
      </c>
      <c r="T5841" s="26" t="str">
        <f t="array" ref="T5841">IFERROR(IF(OR(J5841="",M5841="",F5841=""),"",IF(F5841="학생부종합",INDEX(종합배치표!$C:$Q,MATCH(J5841,종합배치표!$B:$B,0),(MATCH(M5841,{"A","B","C","D","E"},0)-1)*3+3),INDEX(교과배치표!$C:$Q,MATCH(J5841,교과배치표!$B:$B,0),(MATCH(M5841,{"A","B","C","D","E"},0)-1)*3+3))),"")</f>
        <v/>
      </c>
    </row>
    <row r="5842" spans="2:20" ht="14.25" customHeight="1">
      <c r="B5842" s="20">
        <v>7064</v>
      </c>
      <c r="C5842" s="22"/>
      <c r="D5842" s="22"/>
      <c r="E5842" s="22"/>
      <c r="F5842" s="21"/>
      <c r="G5842" s="22"/>
      <c r="H5842" s="22"/>
      <c r="I5842" s="22"/>
      <c r="J5842" s="23"/>
      <c r="K5842" s="24"/>
      <c r="M5842" s="42"/>
      <c r="N5842" s="43"/>
      <c r="P5842" s="27" t="str">
        <f t="shared" si="185"/>
        <v/>
      </c>
      <c r="R5842" s="26" t="str">
        <f t="array" ref="R5842">IFERROR(IF(OR(J5842="",M5842="",F5842=""),"",IF(F5842="학생부종합",INDEX(종합배치표!$C:$Q,MATCH(J5842,종합배치표!$B:$B,0),(MATCH(M5842,{"A","B","C","D","E"},0)-1)*3+1),INDEX(교과배치표!$C:$Q,MATCH(J5842,교과배치표!$B:$B,0),(MATCH(M5842,{"A","B","C","D","E"},0)-1)*3+1))),"")</f>
        <v/>
      </c>
      <c r="S5842" s="26" t="str">
        <f t="array" ref="S5842">IFERROR(IF(OR(J5842="",M5842="",F5842=""),"",IF(F5842="학생부종합",INDEX(종합배치표!$C:$Q,MATCH(J5842,종합배치표!$B:$B,0),(MATCH(M5842,{"A","B","C","D","E"},0)-1)*3+2),INDEX(교과배치표!$C:$Q,MATCH(J5842,교과배치표!$B:$B,0),(MATCH(M5842,{"A","B","C","D","E"},0)-1)*3+2))),"")</f>
        <v/>
      </c>
      <c r="T5842" s="26" t="str">
        <f t="array" ref="T5842">IFERROR(IF(OR(J5842="",M5842="",F5842=""),"",IF(F5842="학생부종합",INDEX(종합배치표!$C:$Q,MATCH(J5842,종합배치표!$B:$B,0),(MATCH(M5842,{"A","B","C","D","E"},0)-1)*3+3),INDEX(교과배치표!$C:$Q,MATCH(J5842,교과배치표!$B:$B,0),(MATCH(M5842,{"A","B","C","D","E"},0)-1)*3+3))),"")</f>
        <v/>
      </c>
    </row>
    <row r="5843" spans="2:20" ht="14.25" customHeight="1">
      <c r="B5843" s="20">
        <v>7065</v>
      </c>
      <c r="C5843" s="22"/>
      <c r="D5843" s="22"/>
      <c r="E5843" s="22"/>
      <c r="F5843" s="21"/>
      <c r="G5843" s="22"/>
      <c r="H5843" s="22"/>
      <c r="I5843" s="22"/>
      <c r="J5843" s="23"/>
      <c r="K5843" s="24"/>
      <c r="M5843" s="42"/>
      <c r="N5843" s="43"/>
      <c r="P5843" s="27" t="str">
        <f t="shared" si="185"/>
        <v/>
      </c>
      <c r="R5843" s="26" t="str">
        <f t="array" ref="R5843">IFERROR(IF(OR(J5843="",M5843="",F5843=""),"",IF(F5843="학생부종합",INDEX(종합배치표!$C:$Q,MATCH(J5843,종합배치표!$B:$B,0),(MATCH(M5843,{"A","B","C","D","E"},0)-1)*3+1),INDEX(교과배치표!$C:$Q,MATCH(J5843,교과배치표!$B:$B,0),(MATCH(M5843,{"A","B","C","D","E"},0)-1)*3+1))),"")</f>
        <v/>
      </c>
      <c r="S5843" s="26" t="str">
        <f t="array" ref="S5843">IFERROR(IF(OR(J5843="",M5843="",F5843=""),"",IF(F5843="학생부종합",INDEX(종합배치표!$C:$Q,MATCH(J5843,종합배치표!$B:$B,0),(MATCH(M5843,{"A","B","C","D","E"},0)-1)*3+2),INDEX(교과배치표!$C:$Q,MATCH(J5843,교과배치표!$B:$B,0),(MATCH(M5843,{"A","B","C","D","E"},0)-1)*3+2))),"")</f>
        <v/>
      </c>
      <c r="T5843" s="26" t="str">
        <f t="array" ref="T5843">IFERROR(IF(OR(J5843="",M5843="",F5843=""),"",IF(F5843="학생부종합",INDEX(종합배치표!$C:$Q,MATCH(J5843,종합배치표!$B:$B,0),(MATCH(M5843,{"A","B","C","D","E"},0)-1)*3+3),INDEX(교과배치표!$C:$Q,MATCH(J5843,교과배치표!$B:$B,0),(MATCH(M5843,{"A","B","C","D","E"},0)-1)*3+3))),"")</f>
        <v/>
      </c>
    </row>
    <row r="5844" spans="2:20" ht="14.25" customHeight="1">
      <c r="B5844" s="20">
        <v>7066</v>
      </c>
      <c r="C5844" s="22"/>
      <c r="D5844" s="22"/>
      <c r="E5844" s="22"/>
      <c r="F5844" s="21"/>
      <c r="G5844" s="22"/>
      <c r="H5844" s="22"/>
      <c r="I5844" s="22"/>
      <c r="J5844" s="23"/>
      <c r="K5844" s="24"/>
      <c r="M5844" s="42"/>
      <c r="N5844" s="43"/>
      <c r="P5844" s="27" t="str">
        <f t="shared" si="185"/>
        <v/>
      </c>
      <c r="R5844" s="26" t="str">
        <f t="array" ref="R5844">IFERROR(IF(OR(J5844="",M5844="",F5844=""),"",IF(F5844="학생부종합",INDEX(종합배치표!$C:$Q,MATCH(J5844,종합배치표!$B:$B,0),(MATCH(M5844,{"A","B","C","D","E"},0)-1)*3+1),INDEX(교과배치표!$C:$Q,MATCH(J5844,교과배치표!$B:$B,0),(MATCH(M5844,{"A","B","C","D","E"},0)-1)*3+1))),"")</f>
        <v/>
      </c>
      <c r="S5844" s="26" t="str">
        <f t="array" ref="S5844">IFERROR(IF(OR(J5844="",M5844="",F5844=""),"",IF(F5844="학생부종합",INDEX(종합배치표!$C:$Q,MATCH(J5844,종합배치표!$B:$B,0),(MATCH(M5844,{"A","B","C","D","E"},0)-1)*3+2),INDEX(교과배치표!$C:$Q,MATCH(J5844,교과배치표!$B:$B,0),(MATCH(M5844,{"A","B","C","D","E"},0)-1)*3+2))),"")</f>
        <v/>
      </c>
      <c r="T5844" s="26" t="str">
        <f t="array" ref="T5844">IFERROR(IF(OR(J5844="",M5844="",F5844=""),"",IF(F5844="학생부종합",INDEX(종합배치표!$C:$Q,MATCH(J5844,종합배치표!$B:$B,0),(MATCH(M5844,{"A","B","C","D","E"},0)-1)*3+3),INDEX(교과배치표!$C:$Q,MATCH(J5844,교과배치표!$B:$B,0),(MATCH(M5844,{"A","B","C","D","E"},0)-1)*3+3))),"")</f>
        <v/>
      </c>
    </row>
    <row r="5845" spans="2:20" ht="14.25" customHeight="1">
      <c r="B5845" s="20">
        <v>7067</v>
      </c>
      <c r="C5845" s="22"/>
      <c r="D5845" s="22"/>
      <c r="E5845" s="22"/>
      <c r="F5845" s="21"/>
      <c r="G5845" s="22"/>
      <c r="H5845" s="22"/>
      <c r="I5845" s="22"/>
      <c r="J5845" s="23"/>
      <c r="K5845" s="24"/>
      <c r="M5845" s="42"/>
      <c r="N5845" s="43"/>
      <c r="P5845" s="27" t="str">
        <f t="shared" si="185"/>
        <v/>
      </c>
      <c r="R5845" s="26" t="str">
        <f t="array" ref="R5845">IFERROR(IF(OR(J5845="",M5845="",F5845=""),"",IF(F5845="학생부종합",INDEX(종합배치표!$C:$Q,MATCH(J5845,종합배치표!$B:$B,0),(MATCH(M5845,{"A","B","C","D","E"},0)-1)*3+1),INDEX(교과배치표!$C:$Q,MATCH(J5845,교과배치표!$B:$B,0),(MATCH(M5845,{"A","B","C","D","E"},0)-1)*3+1))),"")</f>
        <v/>
      </c>
      <c r="S5845" s="26" t="str">
        <f t="array" ref="S5845">IFERROR(IF(OR(J5845="",M5845="",F5845=""),"",IF(F5845="학생부종합",INDEX(종합배치표!$C:$Q,MATCH(J5845,종합배치표!$B:$B,0),(MATCH(M5845,{"A","B","C","D","E"},0)-1)*3+2),INDEX(교과배치표!$C:$Q,MATCH(J5845,교과배치표!$B:$B,0),(MATCH(M5845,{"A","B","C","D","E"},0)-1)*3+2))),"")</f>
        <v/>
      </c>
      <c r="T5845" s="26" t="str">
        <f t="array" ref="T5845">IFERROR(IF(OR(J5845="",M5845="",F5845=""),"",IF(F5845="학생부종합",INDEX(종합배치표!$C:$Q,MATCH(J5845,종합배치표!$B:$B,0),(MATCH(M5845,{"A","B","C","D","E"},0)-1)*3+3),INDEX(교과배치표!$C:$Q,MATCH(J5845,교과배치표!$B:$B,0),(MATCH(M5845,{"A","B","C","D","E"},0)-1)*3+3))),"")</f>
        <v/>
      </c>
    </row>
    <row r="5846" spans="2:20" ht="14.25" customHeight="1">
      <c r="B5846" s="20">
        <v>7068</v>
      </c>
      <c r="C5846" s="22"/>
      <c r="D5846" s="22"/>
      <c r="E5846" s="22"/>
      <c r="F5846" s="21"/>
      <c r="G5846" s="22"/>
      <c r="H5846" s="22"/>
      <c r="I5846" s="22"/>
      <c r="J5846" s="23"/>
      <c r="K5846" s="24"/>
      <c r="M5846" s="42"/>
      <c r="N5846" s="43"/>
      <c r="P5846" s="27" t="str">
        <f t="shared" si="185"/>
        <v/>
      </c>
      <c r="R5846" s="26" t="str">
        <f t="array" ref="R5846">IFERROR(IF(OR(J5846="",M5846="",F5846=""),"",IF(F5846="학생부종합",INDEX(종합배치표!$C:$Q,MATCH(J5846,종합배치표!$B:$B,0),(MATCH(M5846,{"A","B","C","D","E"},0)-1)*3+1),INDEX(교과배치표!$C:$Q,MATCH(J5846,교과배치표!$B:$B,0),(MATCH(M5846,{"A","B","C","D","E"},0)-1)*3+1))),"")</f>
        <v/>
      </c>
      <c r="S5846" s="26" t="str">
        <f t="array" ref="S5846">IFERROR(IF(OR(J5846="",M5846="",F5846=""),"",IF(F5846="학생부종합",INDEX(종합배치표!$C:$Q,MATCH(J5846,종합배치표!$B:$B,0),(MATCH(M5846,{"A","B","C","D","E"},0)-1)*3+2),INDEX(교과배치표!$C:$Q,MATCH(J5846,교과배치표!$B:$B,0),(MATCH(M5846,{"A","B","C","D","E"},0)-1)*3+2))),"")</f>
        <v/>
      </c>
      <c r="T5846" s="26" t="str">
        <f t="array" ref="T5846">IFERROR(IF(OR(J5846="",M5846="",F5846=""),"",IF(F5846="학생부종합",INDEX(종합배치표!$C:$Q,MATCH(J5846,종합배치표!$B:$B,0),(MATCH(M5846,{"A","B","C","D","E"},0)-1)*3+3),INDEX(교과배치표!$C:$Q,MATCH(J5846,교과배치표!$B:$B,0),(MATCH(M5846,{"A","B","C","D","E"},0)-1)*3+3))),"")</f>
        <v/>
      </c>
    </row>
    <row r="5847" spans="2:20" ht="14.25" customHeight="1">
      <c r="B5847" s="20">
        <v>7069</v>
      </c>
      <c r="C5847" s="22"/>
      <c r="D5847" s="22"/>
      <c r="E5847" s="22"/>
      <c r="F5847" s="21"/>
      <c r="G5847" s="22"/>
      <c r="H5847" s="22"/>
      <c r="I5847" s="22"/>
      <c r="J5847" s="23"/>
      <c r="K5847" s="24"/>
      <c r="M5847" s="42"/>
      <c r="N5847" s="43"/>
      <c r="P5847" s="27" t="str">
        <f t="shared" si="185"/>
        <v/>
      </c>
      <c r="R5847" s="26" t="str">
        <f t="array" ref="R5847">IFERROR(IF(OR(J5847="",M5847="",F5847=""),"",IF(F5847="학생부종합",INDEX(종합배치표!$C:$Q,MATCH(J5847,종합배치표!$B:$B,0),(MATCH(M5847,{"A","B","C","D","E"},0)-1)*3+1),INDEX(교과배치표!$C:$Q,MATCH(J5847,교과배치표!$B:$B,0),(MATCH(M5847,{"A","B","C","D","E"},0)-1)*3+1))),"")</f>
        <v/>
      </c>
      <c r="S5847" s="26" t="str">
        <f t="array" ref="S5847">IFERROR(IF(OR(J5847="",M5847="",F5847=""),"",IF(F5847="학생부종합",INDEX(종합배치표!$C:$Q,MATCH(J5847,종합배치표!$B:$B,0),(MATCH(M5847,{"A","B","C","D","E"},0)-1)*3+2),INDEX(교과배치표!$C:$Q,MATCH(J5847,교과배치표!$B:$B,0),(MATCH(M5847,{"A","B","C","D","E"},0)-1)*3+2))),"")</f>
        <v/>
      </c>
      <c r="T5847" s="26" t="str">
        <f t="array" ref="T5847">IFERROR(IF(OR(J5847="",M5847="",F5847=""),"",IF(F5847="학생부종합",INDEX(종합배치표!$C:$Q,MATCH(J5847,종합배치표!$B:$B,0),(MATCH(M5847,{"A","B","C","D","E"},0)-1)*3+3),INDEX(교과배치표!$C:$Q,MATCH(J5847,교과배치표!$B:$B,0),(MATCH(M5847,{"A","B","C","D","E"},0)-1)*3+3))),"")</f>
        <v/>
      </c>
    </row>
    <row r="5848" spans="2:20" ht="14.25" customHeight="1">
      <c r="B5848" s="20">
        <v>7070</v>
      </c>
      <c r="C5848" s="22"/>
      <c r="D5848" s="22"/>
      <c r="E5848" s="22"/>
      <c r="F5848" s="21"/>
      <c r="G5848" s="22"/>
      <c r="H5848" s="22"/>
      <c r="I5848" s="22"/>
      <c r="J5848" s="23"/>
      <c r="K5848" s="24"/>
      <c r="M5848" s="42"/>
      <c r="N5848" s="43"/>
      <c r="P5848" s="27" t="str">
        <f t="shared" si="185"/>
        <v/>
      </c>
      <c r="R5848" s="26" t="str">
        <f t="array" ref="R5848">IFERROR(IF(OR(J5848="",M5848="",F5848=""),"",IF(F5848="학생부종합",INDEX(종합배치표!$C:$Q,MATCH(J5848,종합배치표!$B:$B,0),(MATCH(M5848,{"A","B","C","D","E"},0)-1)*3+1),INDEX(교과배치표!$C:$Q,MATCH(J5848,교과배치표!$B:$B,0),(MATCH(M5848,{"A","B","C","D","E"},0)-1)*3+1))),"")</f>
        <v/>
      </c>
      <c r="S5848" s="26" t="str">
        <f t="array" ref="S5848">IFERROR(IF(OR(J5848="",M5848="",F5848=""),"",IF(F5848="학생부종합",INDEX(종합배치표!$C:$Q,MATCH(J5848,종합배치표!$B:$B,0),(MATCH(M5848,{"A","B","C","D","E"},0)-1)*3+2),INDEX(교과배치표!$C:$Q,MATCH(J5848,교과배치표!$B:$B,0),(MATCH(M5848,{"A","B","C","D","E"},0)-1)*3+2))),"")</f>
        <v/>
      </c>
      <c r="T5848" s="26" t="str">
        <f t="array" ref="T5848">IFERROR(IF(OR(J5848="",M5848="",F5848=""),"",IF(F5848="학생부종합",INDEX(종합배치표!$C:$Q,MATCH(J5848,종합배치표!$B:$B,0),(MATCH(M5848,{"A","B","C","D","E"},0)-1)*3+3),INDEX(교과배치표!$C:$Q,MATCH(J5848,교과배치표!$B:$B,0),(MATCH(M5848,{"A","B","C","D","E"},0)-1)*3+3))),"")</f>
        <v/>
      </c>
    </row>
    <row r="5849" spans="2:20" ht="14.25" customHeight="1">
      <c r="B5849" s="20">
        <v>7071</v>
      </c>
      <c r="C5849" s="22"/>
      <c r="D5849" s="22"/>
      <c r="E5849" s="22"/>
      <c r="F5849" s="21"/>
      <c r="G5849" s="22"/>
      <c r="H5849" s="22"/>
      <c r="I5849" s="22"/>
      <c r="J5849" s="23"/>
      <c r="K5849" s="24"/>
      <c r="M5849" s="42"/>
      <c r="N5849" s="43"/>
      <c r="P5849" s="27" t="str">
        <f t="shared" si="185"/>
        <v/>
      </c>
      <c r="R5849" s="26" t="str">
        <f t="array" ref="R5849">IFERROR(IF(OR(J5849="",M5849="",F5849=""),"",IF(F5849="학생부종합",INDEX(종합배치표!$C:$Q,MATCH(J5849,종합배치표!$B:$B,0),(MATCH(M5849,{"A","B","C","D","E"},0)-1)*3+1),INDEX(교과배치표!$C:$Q,MATCH(J5849,교과배치표!$B:$B,0),(MATCH(M5849,{"A","B","C","D","E"},0)-1)*3+1))),"")</f>
        <v/>
      </c>
      <c r="S5849" s="26" t="str">
        <f t="array" ref="S5849">IFERROR(IF(OR(J5849="",M5849="",F5849=""),"",IF(F5849="학생부종합",INDEX(종합배치표!$C:$Q,MATCH(J5849,종합배치표!$B:$B,0),(MATCH(M5849,{"A","B","C","D","E"},0)-1)*3+2),INDEX(교과배치표!$C:$Q,MATCH(J5849,교과배치표!$B:$B,0),(MATCH(M5849,{"A","B","C","D","E"},0)-1)*3+2))),"")</f>
        <v/>
      </c>
      <c r="T5849" s="26" t="str">
        <f t="array" ref="T5849">IFERROR(IF(OR(J5849="",M5849="",F5849=""),"",IF(F5849="학생부종합",INDEX(종합배치표!$C:$Q,MATCH(J5849,종합배치표!$B:$B,0),(MATCH(M5849,{"A","B","C","D","E"},0)-1)*3+3),INDEX(교과배치표!$C:$Q,MATCH(J5849,교과배치표!$B:$B,0),(MATCH(M5849,{"A","B","C","D","E"},0)-1)*3+3))),"")</f>
        <v/>
      </c>
    </row>
    <row r="5850" spans="2:20" ht="14.25" customHeight="1">
      <c r="B5850" s="20">
        <v>7072</v>
      </c>
      <c r="C5850" s="22"/>
      <c r="D5850" s="22"/>
      <c r="E5850" s="22"/>
      <c r="F5850" s="21"/>
      <c r="G5850" s="22"/>
      <c r="H5850" s="22"/>
      <c r="I5850" s="22"/>
      <c r="J5850" s="23"/>
      <c r="K5850" s="24"/>
      <c r="M5850" s="42"/>
      <c r="N5850" s="43"/>
      <c r="P5850" s="27" t="str">
        <f t="shared" si="185"/>
        <v/>
      </c>
      <c r="R5850" s="26" t="str">
        <f t="array" ref="R5850">IFERROR(IF(OR(J5850="",M5850="",F5850=""),"",IF(F5850="학생부종합",INDEX(종합배치표!$C:$Q,MATCH(J5850,종합배치표!$B:$B,0),(MATCH(M5850,{"A","B","C","D","E"},0)-1)*3+1),INDEX(교과배치표!$C:$Q,MATCH(J5850,교과배치표!$B:$B,0),(MATCH(M5850,{"A","B","C","D","E"},0)-1)*3+1))),"")</f>
        <v/>
      </c>
      <c r="S5850" s="26" t="str">
        <f t="array" ref="S5850">IFERROR(IF(OR(J5850="",M5850="",F5850=""),"",IF(F5850="학생부종합",INDEX(종합배치표!$C:$Q,MATCH(J5850,종합배치표!$B:$B,0),(MATCH(M5850,{"A","B","C","D","E"},0)-1)*3+2),INDEX(교과배치표!$C:$Q,MATCH(J5850,교과배치표!$B:$B,0),(MATCH(M5850,{"A","B","C","D","E"},0)-1)*3+2))),"")</f>
        <v/>
      </c>
      <c r="T5850" s="26" t="str">
        <f t="array" ref="T5850">IFERROR(IF(OR(J5850="",M5850="",F5850=""),"",IF(F5850="학생부종합",INDEX(종합배치표!$C:$Q,MATCH(J5850,종합배치표!$B:$B,0),(MATCH(M5850,{"A","B","C","D","E"},0)-1)*3+3),INDEX(교과배치표!$C:$Q,MATCH(J5850,교과배치표!$B:$B,0),(MATCH(M5850,{"A","B","C","D","E"},0)-1)*3+3))),"")</f>
        <v/>
      </c>
    </row>
    <row r="5851" spans="2:20" ht="14.25" customHeight="1">
      <c r="B5851" s="20">
        <v>7073</v>
      </c>
      <c r="C5851" s="22"/>
      <c r="D5851" s="22"/>
      <c r="E5851" s="22"/>
      <c r="F5851" s="21"/>
      <c r="G5851" s="22"/>
      <c r="H5851" s="22"/>
      <c r="I5851" s="22"/>
      <c r="J5851" s="23"/>
      <c r="K5851" s="24"/>
      <c r="M5851" s="42"/>
      <c r="N5851" s="43"/>
      <c r="P5851" s="27" t="str">
        <f t="shared" si="185"/>
        <v/>
      </c>
      <c r="R5851" s="26" t="str">
        <f t="array" ref="R5851">IFERROR(IF(OR(J5851="",M5851="",F5851=""),"",IF(F5851="학생부종합",INDEX(종합배치표!$C:$Q,MATCH(J5851,종합배치표!$B:$B,0),(MATCH(M5851,{"A","B","C","D","E"},0)-1)*3+1),INDEX(교과배치표!$C:$Q,MATCH(J5851,교과배치표!$B:$B,0),(MATCH(M5851,{"A","B","C","D","E"},0)-1)*3+1))),"")</f>
        <v/>
      </c>
      <c r="S5851" s="26" t="str">
        <f t="array" ref="S5851">IFERROR(IF(OR(J5851="",M5851="",F5851=""),"",IF(F5851="학생부종합",INDEX(종합배치표!$C:$Q,MATCH(J5851,종합배치표!$B:$B,0),(MATCH(M5851,{"A","B","C","D","E"},0)-1)*3+2),INDEX(교과배치표!$C:$Q,MATCH(J5851,교과배치표!$B:$B,0),(MATCH(M5851,{"A","B","C","D","E"},0)-1)*3+2))),"")</f>
        <v/>
      </c>
      <c r="T5851" s="26" t="str">
        <f t="array" ref="T5851">IFERROR(IF(OR(J5851="",M5851="",F5851=""),"",IF(F5851="학생부종합",INDEX(종합배치표!$C:$Q,MATCH(J5851,종합배치표!$B:$B,0),(MATCH(M5851,{"A","B","C","D","E"},0)-1)*3+3),INDEX(교과배치표!$C:$Q,MATCH(J5851,교과배치표!$B:$B,0),(MATCH(M5851,{"A","B","C","D","E"},0)-1)*3+3))),"")</f>
        <v/>
      </c>
    </row>
    <row r="5852" spans="2:20" ht="14.25" customHeight="1">
      <c r="B5852" s="20">
        <v>7074</v>
      </c>
      <c r="C5852" s="22"/>
      <c r="D5852" s="22"/>
      <c r="E5852" s="22"/>
      <c r="F5852" s="21"/>
      <c r="G5852" s="22"/>
      <c r="H5852" s="22"/>
      <c r="I5852" s="22"/>
      <c r="J5852" s="23"/>
      <c r="K5852" s="24"/>
      <c r="M5852" s="42"/>
      <c r="N5852" s="43"/>
      <c r="P5852" s="27" t="str">
        <f t="shared" si="185"/>
        <v/>
      </c>
      <c r="R5852" s="26" t="str">
        <f t="array" ref="R5852">IFERROR(IF(OR(J5852="",M5852="",F5852=""),"",IF(F5852="학생부종합",INDEX(종합배치표!$C:$Q,MATCH(J5852,종합배치표!$B:$B,0),(MATCH(M5852,{"A","B","C","D","E"},0)-1)*3+1),INDEX(교과배치표!$C:$Q,MATCH(J5852,교과배치표!$B:$B,0),(MATCH(M5852,{"A","B","C","D","E"},0)-1)*3+1))),"")</f>
        <v/>
      </c>
      <c r="S5852" s="26" t="str">
        <f t="array" ref="S5852">IFERROR(IF(OR(J5852="",M5852="",F5852=""),"",IF(F5852="학생부종합",INDEX(종합배치표!$C:$Q,MATCH(J5852,종합배치표!$B:$B,0),(MATCH(M5852,{"A","B","C","D","E"},0)-1)*3+2),INDEX(교과배치표!$C:$Q,MATCH(J5852,교과배치표!$B:$B,0),(MATCH(M5852,{"A","B","C","D","E"},0)-1)*3+2))),"")</f>
        <v/>
      </c>
      <c r="T5852" s="26" t="str">
        <f t="array" ref="T5852">IFERROR(IF(OR(J5852="",M5852="",F5852=""),"",IF(F5852="학생부종합",INDEX(종합배치표!$C:$Q,MATCH(J5852,종합배치표!$B:$B,0),(MATCH(M5852,{"A","B","C","D","E"},0)-1)*3+3),INDEX(교과배치표!$C:$Q,MATCH(J5852,교과배치표!$B:$B,0),(MATCH(M5852,{"A","B","C","D","E"},0)-1)*3+3))),"")</f>
        <v/>
      </c>
    </row>
    <row r="5853" spans="2:20" ht="14.25" customHeight="1">
      <c r="B5853" s="20">
        <v>7075</v>
      </c>
      <c r="C5853" s="22"/>
      <c r="D5853" s="22"/>
      <c r="E5853" s="22"/>
      <c r="F5853" s="21"/>
      <c r="G5853" s="22"/>
      <c r="H5853" s="22"/>
      <c r="I5853" s="22"/>
      <c r="J5853" s="23"/>
      <c r="K5853" s="24"/>
      <c r="M5853" s="42"/>
      <c r="N5853" s="43"/>
      <c r="P5853" s="27" t="str">
        <f t="shared" si="185"/>
        <v/>
      </c>
      <c r="R5853" s="26" t="str">
        <f t="array" ref="R5853">IFERROR(IF(OR(J5853="",M5853="",F5853=""),"",IF(F5853="학생부종합",INDEX(종합배치표!$C:$Q,MATCH(J5853,종합배치표!$B:$B,0),(MATCH(M5853,{"A","B","C","D","E"},0)-1)*3+1),INDEX(교과배치표!$C:$Q,MATCH(J5853,교과배치표!$B:$B,0),(MATCH(M5853,{"A","B","C","D","E"},0)-1)*3+1))),"")</f>
        <v/>
      </c>
      <c r="S5853" s="26" t="str">
        <f t="array" ref="S5853">IFERROR(IF(OR(J5853="",M5853="",F5853=""),"",IF(F5853="학생부종합",INDEX(종합배치표!$C:$Q,MATCH(J5853,종합배치표!$B:$B,0),(MATCH(M5853,{"A","B","C","D","E"},0)-1)*3+2),INDEX(교과배치표!$C:$Q,MATCH(J5853,교과배치표!$B:$B,0),(MATCH(M5853,{"A","B","C","D","E"},0)-1)*3+2))),"")</f>
        <v/>
      </c>
      <c r="T5853" s="26" t="str">
        <f t="array" ref="T5853">IFERROR(IF(OR(J5853="",M5853="",F5853=""),"",IF(F5853="학생부종합",INDEX(종합배치표!$C:$Q,MATCH(J5853,종합배치표!$B:$B,0),(MATCH(M5853,{"A","B","C","D","E"},0)-1)*3+3),INDEX(교과배치표!$C:$Q,MATCH(J5853,교과배치표!$B:$B,0),(MATCH(M5853,{"A","B","C","D","E"},0)-1)*3+3))),"")</f>
        <v/>
      </c>
    </row>
    <row r="5854" spans="2:20" ht="14.25" customHeight="1">
      <c r="B5854" s="20">
        <v>7076</v>
      </c>
      <c r="C5854" s="22"/>
      <c r="D5854" s="22"/>
      <c r="E5854" s="22"/>
      <c r="F5854" s="21"/>
      <c r="G5854" s="22"/>
      <c r="H5854" s="22"/>
      <c r="I5854" s="22"/>
      <c r="J5854" s="23"/>
      <c r="K5854" s="24"/>
      <c r="M5854" s="42"/>
      <c r="N5854" s="43"/>
      <c r="P5854" s="27" t="str">
        <f t="shared" si="185"/>
        <v/>
      </c>
      <c r="R5854" s="26" t="str">
        <f t="array" ref="R5854">IFERROR(IF(OR(J5854="",M5854="",F5854=""),"",IF(F5854="학생부종합",INDEX(종합배치표!$C:$Q,MATCH(J5854,종합배치표!$B:$B,0),(MATCH(M5854,{"A","B","C","D","E"},0)-1)*3+1),INDEX(교과배치표!$C:$Q,MATCH(J5854,교과배치표!$B:$B,0),(MATCH(M5854,{"A","B","C","D","E"},0)-1)*3+1))),"")</f>
        <v/>
      </c>
      <c r="S5854" s="26" t="str">
        <f t="array" ref="S5854">IFERROR(IF(OR(J5854="",M5854="",F5854=""),"",IF(F5854="학생부종합",INDEX(종합배치표!$C:$Q,MATCH(J5854,종합배치표!$B:$B,0),(MATCH(M5854,{"A","B","C","D","E"},0)-1)*3+2),INDEX(교과배치표!$C:$Q,MATCH(J5854,교과배치표!$B:$B,0),(MATCH(M5854,{"A","B","C","D","E"},0)-1)*3+2))),"")</f>
        <v/>
      </c>
      <c r="T5854" s="26" t="str">
        <f t="array" ref="T5854">IFERROR(IF(OR(J5854="",M5854="",F5854=""),"",IF(F5854="학생부종합",INDEX(종합배치표!$C:$Q,MATCH(J5854,종합배치표!$B:$B,0),(MATCH(M5854,{"A","B","C","D","E"},0)-1)*3+3),INDEX(교과배치표!$C:$Q,MATCH(J5854,교과배치표!$B:$B,0),(MATCH(M5854,{"A","B","C","D","E"},0)-1)*3+3))),"")</f>
        <v/>
      </c>
    </row>
    <row r="5855" spans="2:20" ht="14.25" customHeight="1">
      <c r="B5855" s="20">
        <v>7077</v>
      </c>
      <c r="C5855" s="22"/>
      <c r="D5855" s="22"/>
      <c r="E5855" s="22"/>
      <c r="F5855" s="21"/>
      <c r="G5855" s="22"/>
      <c r="H5855" s="22"/>
      <c r="I5855" s="22"/>
      <c r="J5855" s="23"/>
      <c r="K5855" s="24"/>
      <c r="M5855" s="42"/>
      <c r="N5855" s="43"/>
      <c r="P5855" s="27" t="str">
        <f t="shared" si="185"/>
        <v/>
      </c>
      <c r="R5855" s="26" t="str">
        <f t="array" ref="R5855">IFERROR(IF(OR(J5855="",M5855="",F5855=""),"",IF(F5855="학생부종합",INDEX(종합배치표!$C:$Q,MATCH(J5855,종합배치표!$B:$B,0),(MATCH(M5855,{"A","B","C","D","E"},0)-1)*3+1),INDEX(교과배치표!$C:$Q,MATCH(J5855,교과배치표!$B:$B,0),(MATCH(M5855,{"A","B","C","D","E"},0)-1)*3+1))),"")</f>
        <v/>
      </c>
      <c r="S5855" s="26" t="str">
        <f t="array" ref="S5855">IFERROR(IF(OR(J5855="",M5855="",F5855=""),"",IF(F5855="학생부종합",INDEX(종합배치표!$C:$Q,MATCH(J5855,종합배치표!$B:$B,0),(MATCH(M5855,{"A","B","C","D","E"},0)-1)*3+2),INDEX(교과배치표!$C:$Q,MATCH(J5855,교과배치표!$B:$B,0),(MATCH(M5855,{"A","B","C","D","E"},0)-1)*3+2))),"")</f>
        <v/>
      </c>
      <c r="T5855" s="26" t="str">
        <f t="array" ref="T5855">IFERROR(IF(OR(J5855="",M5855="",F5855=""),"",IF(F5855="학생부종합",INDEX(종합배치표!$C:$Q,MATCH(J5855,종합배치표!$B:$B,0),(MATCH(M5855,{"A","B","C","D","E"},0)-1)*3+3),INDEX(교과배치표!$C:$Q,MATCH(J5855,교과배치표!$B:$B,0),(MATCH(M5855,{"A","B","C","D","E"},0)-1)*3+3))),"")</f>
        <v/>
      </c>
    </row>
    <row r="5856" spans="2:20" ht="14.25" customHeight="1">
      <c r="B5856" s="20">
        <v>7078</v>
      </c>
      <c r="C5856" s="22"/>
      <c r="D5856" s="22"/>
      <c r="E5856" s="22"/>
      <c r="F5856" s="21"/>
      <c r="G5856" s="22"/>
      <c r="H5856" s="22"/>
      <c r="I5856" s="22"/>
      <c r="J5856" s="23"/>
      <c r="K5856" s="24"/>
      <c r="M5856" s="42"/>
      <c r="N5856" s="43"/>
      <c r="P5856" s="27" t="str">
        <f t="shared" si="185"/>
        <v/>
      </c>
      <c r="R5856" s="26" t="str">
        <f t="array" ref="R5856">IFERROR(IF(OR(J5856="",M5856="",F5856=""),"",IF(F5856="학생부종합",INDEX(종합배치표!$C:$Q,MATCH(J5856,종합배치표!$B:$B,0),(MATCH(M5856,{"A","B","C","D","E"},0)-1)*3+1),INDEX(교과배치표!$C:$Q,MATCH(J5856,교과배치표!$B:$B,0),(MATCH(M5856,{"A","B","C","D","E"},0)-1)*3+1))),"")</f>
        <v/>
      </c>
      <c r="S5856" s="26" t="str">
        <f t="array" ref="S5856">IFERROR(IF(OR(J5856="",M5856="",F5856=""),"",IF(F5856="학생부종합",INDEX(종합배치표!$C:$Q,MATCH(J5856,종합배치표!$B:$B,0),(MATCH(M5856,{"A","B","C","D","E"},0)-1)*3+2),INDEX(교과배치표!$C:$Q,MATCH(J5856,교과배치표!$B:$B,0),(MATCH(M5856,{"A","B","C","D","E"},0)-1)*3+2))),"")</f>
        <v/>
      </c>
      <c r="T5856" s="26" t="str">
        <f t="array" ref="T5856">IFERROR(IF(OR(J5856="",M5856="",F5856=""),"",IF(F5856="학생부종합",INDEX(종합배치표!$C:$Q,MATCH(J5856,종합배치표!$B:$B,0),(MATCH(M5856,{"A","B","C","D","E"},0)-1)*3+3),INDEX(교과배치표!$C:$Q,MATCH(J5856,교과배치표!$B:$B,0),(MATCH(M5856,{"A","B","C","D","E"},0)-1)*3+3))),"")</f>
        <v/>
      </c>
    </row>
    <row r="5857" spans="2:20" ht="14.25" customHeight="1">
      <c r="B5857" s="20">
        <v>7079</v>
      </c>
      <c r="C5857" s="22"/>
      <c r="D5857" s="22"/>
      <c r="E5857" s="22"/>
      <c r="F5857" s="21"/>
      <c r="G5857" s="22"/>
      <c r="H5857" s="22"/>
      <c r="I5857" s="22"/>
      <c r="J5857" s="23"/>
      <c r="K5857" s="24"/>
      <c r="M5857" s="42"/>
      <c r="N5857" s="43"/>
      <c r="P5857" s="27" t="str">
        <f t="shared" si="185"/>
        <v/>
      </c>
      <c r="R5857" s="26" t="str">
        <f t="array" ref="R5857">IFERROR(IF(OR(J5857="",M5857="",F5857=""),"",IF(F5857="학생부종합",INDEX(종합배치표!$C:$Q,MATCH(J5857,종합배치표!$B:$B,0),(MATCH(M5857,{"A","B","C","D","E"},0)-1)*3+1),INDEX(교과배치표!$C:$Q,MATCH(J5857,교과배치표!$B:$B,0),(MATCH(M5857,{"A","B","C","D","E"},0)-1)*3+1))),"")</f>
        <v/>
      </c>
      <c r="S5857" s="26" t="str">
        <f t="array" ref="S5857">IFERROR(IF(OR(J5857="",M5857="",F5857=""),"",IF(F5857="학생부종합",INDEX(종합배치표!$C:$Q,MATCH(J5857,종합배치표!$B:$B,0),(MATCH(M5857,{"A","B","C","D","E"},0)-1)*3+2),INDEX(교과배치표!$C:$Q,MATCH(J5857,교과배치표!$B:$B,0),(MATCH(M5857,{"A","B","C","D","E"},0)-1)*3+2))),"")</f>
        <v/>
      </c>
      <c r="T5857" s="26" t="str">
        <f t="array" ref="T5857">IFERROR(IF(OR(J5857="",M5857="",F5857=""),"",IF(F5857="학생부종합",INDEX(종합배치표!$C:$Q,MATCH(J5857,종합배치표!$B:$B,0),(MATCH(M5857,{"A","B","C","D","E"},0)-1)*3+3),INDEX(교과배치표!$C:$Q,MATCH(J5857,교과배치표!$B:$B,0),(MATCH(M5857,{"A","B","C","D","E"},0)-1)*3+3))),"")</f>
        <v/>
      </c>
    </row>
    <row r="5858" spans="2:20" ht="14.25" customHeight="1">
      <c r="B5858" s="20">
        <v>7080</v>
      </c>
      <c r="C5858" s="22"/>
      <c r="D5858" s="22"/>
      <c r="E5858" s="22"/>
      <c r="F5858" s="21"/>
      <c r="G5858" s="22"/>
      <c r="H5858" s="22"/>
      <c r="I5858" s="22"/>
      <c r="J5858" s="23"/>
      <c r="K5858" s="24"/>
      <c r="M5858" s="42"/>
      <c r="N5858" s="43"/>
      <c r="P5858" s="27" t="str">
        <f t="shared" si="185"/>
        <v/>
      </c>
      <c r="R5858" s="26" t="str">
        <f t="array" ref="R5858">IFERROR(IF(OR(J5858="",M5858="",F5858=""),"",IF(F5858="학생부종합",INDEX(종합배치표!$C:$Q,MATCH(J5858,종합배치표!$B:$B,0),(MATCH(M5858,{"A","B","C","D","E"},0)-1)*3+1),INDEX(교과배치표!$C:$Q,MATCH(J5858,교과배치표!$B:$B,0),(MATCH(M5858,{"A","B","C","D","E"},0)-1)*3+1))),"")</f>
        <v/>
      </c>
      <c r="S5858" s="26" t="str">
        <f t="array" ref="S5858">IFERROR(IF(OR(J5858="",M5858="",F5858=""),"",IF(F5858="학생부종합",INDEX(종합배치표!$C:$Q,MATCH(J5858,종합배치표!$B:$B,0),(MATCH(M5858,{"A","B","C","D","E"},0)-1)*3+2),INDEX(교과배치표!$C:$Q,MATCH(J5858,교과배치표!$B:$B,0),(MATCH(M5858,{"A","B","C","D","E"},0)-1)*3+2))),"")</f>
        <v/>
      </c>
      <c r="T5858" s="26" t="str">
        <f t="array" ref="T5858">IFERROR(IF(OR(J5858="",M5858="",F5858=""),"",IF(F5858="학생부종합",INDEX(종합배치표!$C:$Q,MATCH(J5858,종합배치표!$B:$B,0),(MATCH(M5858,{"A","B","C","D","E"},0)-1)*3+3),INDEX(교과배치표!$C:$Q,MATCH(J5858,교과배치표!$B:$B,0),(MATCH(M5858,{"A","B","C","D","E"},0)-1)*3+3))),"")</f>
        <v/>
      </c>
    </row>
    <row r="5859" spans="2:20" ht="14.25" customHeight="1">
      <c r="B5859" s="20">
        <v>7081</v>
      </c>
      <c r="C5859" s="22"/>
      <c r="D5859" s="22"/>
      <c r="E5859" s="22"/>
      <c r="F5859" s="21"/>
      <c r="G5859" s="22"/>
      <c r="H5859" s="22"/>
      <c r="I5859" s="22"/>
      <c r="J5859" s="23"/>
      <c r="K5859" s="24"/>
      <c r="M5859" s="42"/>
      <c r="N5859" s="43"/>
      <c r="P5859" s="27" t="str">
        <f t="shared" si="185"/>
        <v/>
      </c>
      <c r="R5859" s="26" t="str">
        <f t="array" ref="R5859">IFERROR(IF(OR(J5859="",M5859="",F5859=""),"",IF(F5859="학생부종합",INDEX(종합배치표!$C:$Q,MATCH(J5859,종합배치표!$B:$B,0),(MATCH(M5859,{"A","B","C","D","E"},0)-1)*3+1),INDEX(교과배치표!$C:$Q,MATCH(J5859,교과배치표!$B:$B,0),(MATCH(M5859,{"A","B","C","D","E"},0)-1)*3+1))),"")</f>
        <v/>
      </c>
      <c r="S5859" s="26" t="str">
        <f t="array" ref="S5859">IFERROR(IF(OR(J5859="",M5859="",F5859=""),"",IF(F5859="학생부종합",INDEX(종합배치표!$C:$Q,MATCH(J5859,종합배치표!$B:$B,0),(MATCH(M5859,{"A","B","C","D","E"},0)-1)*3+2),INDEX(교과배치표!$C:$Q,MATCH(J5859,교과배치표!$B:$B,0),(MATCH(M5859,{"A","B","C","D","E"},0)-1)*3+2))),"")</f>
        <v/>
      </c>
      <c r="T5859" s="26" t="str">
        <f t="array" ref="T5859">IFERROR(IF(OR(J5859="",M5859="",F5859=""),"",IF(F5859="학생부종합",INDEX(종합배치표!$C:$Q,MATCH(J5859,종합배치표!$B:$B,0),(MATCH(M5859,{"A","B","C","D","E"},0)-1)*3+3),INDEX(교과배치표!$C:$Q,MATCH(J5859,교과배치표!$B:$B,0),(MATCH(M5859,{"A","B","C","D","E"},0)-1)*3+3))),"")</f>
        <v/>
      </c>
    </row>
    <row r="5860" spans="2:20" ht="14.25" customHeight="1">
      <c r="B5860" s="20">
        <v>7082</v>
      </c>
      <c r="C5860" s="22"/>
      <c r="D5860" s="22"/>
      <c r="E5860" s="22"/>
      <c r="F5860" s="21"/>
      <c r="G5860" s="22"/>
      <c r="H5860" s="22"/>
      <c r="I5860" s="22"/>
      <c r="J5860" s="23"/>
      <c r="K5860" s="24"/>
      <c r="M5860" s="42"/>
      <c r="N5860" s="43"/>
      <c r="P5860" s="27" t="str">
        <f t="shared" si="185"/>
        <v/>
      </c>
      <c r="R5860" s="26" t="str">
        <f t="array" ref="R5860">IFERROR(IF(OR(J5860="",M5860="",F5860=""),"",IF(F5860="학생부종합",INDEX(종합배치표!$C:$Q,MATCH(J5860,종합배치표!$B:$B,0),(MATCH(M5860,{"A","B","C","D","E"},0)-1)*3+1),INDEX(교과배치표!$C:$Q,MATCH(J5860,교과배치표!$B:$B,0),(MATCH(M5860,{"A","B","C","D","E"},0)-1)*3+1))),"")</f>
        <v/>
      </c>
      <c r="S5860" s="26" t="str">
        <f t="array" ref="S5860">IFERROR(IF(OR(J5860="",M5860="",F5860=""),"",IF(F5860="학생부종합",INDEX(종합배치표!$C:$Q,MATCH(J5860,종합배치표!$B:$B,0),(MATCH(M5860,{"A","B","C","D","E"},0)-1)*3+2),INDEX(교과배치표!$C:$Q,MATCH(J5860,교과배치표!$B:$B,0),(MATCH(M5860,{"A","B","C","D","E"},0)-1)*3+2))),"")</f>
        <v/>
      </c>
      <c r="T5860" s="26" t="str">
        <f t="array" ref="T5860">IFERROR(IF(OR(J5860="",M5860="",F5860=""),"",IF(F5860="학생부종합",INDEX(종합배치표!$C:$Q,MATCH(J5860,종합배치표!$B:$B,0),(MATCH(M5860,{"A","B","C","D","E"},0)-1)*3+3),INDEX(교과배치표!$C:$Q,MATCH(J5860,교과배치표!$B:$B,0),(MATCH(M5860,{"A","B","C","D","E"},0)-1)*3+3))),"")</f>
        <v/>
      </c>
    </row>
    <row r="5861" spans="2:20" ht="14.25" customHeight="1">
      <c r="B5861" s="20">
        <v>7083</v>
      </c>
      <c r="C5861" s="22"/>
      <c r="D5861" s="22"/>
      <c r="E5861" s="22"/>
      <c r="F5861" s="21"/>
      <c r="G5861" s="22"/>
      <c r="H5861" s="22"/>
      <c r="I5861" s="22"/>
      <c r="J5861" s="23"/>
      <c r="K5861" s="24"/>
      <c r="M5861" s="42"/>
      <c r="N5861" s="43"/>
      <c r="P5861" s="27" t="str">
        <f t="shared" si="185"/>
        <v/>
      </c>
      <c r="R5861" s="26" t="str">
        <f t="array" ref="R5861">IFERROR(IF(OR(J5861="",M5861="",F5861=""),"",IF(F5861="학생부종합",INDEX(종합배치표!$C:$Q,MATCH(J5861,종합배치표!$B:$B,0),(MATCH(M5861,{"A","B","C","D","E"},0)-1)*3+1),INDEX(교과배치표!$C:$Q,MATCH(J5861,교과배치표!$B:$B,0),(MATCH(M5861,{"A","B","C","D","E"},0)-1)*3+1))),"")</f>
        <v/>
      </c>
      <c r="S5861" s="26" t="str">
        <f t="array" ref="S5861">IFERROR(IF(OR(J5861="",M5861="",F5861=""),"",IF(F5861="학생부종합",INDEX(종합배치표!$C:$Q,MATCH(J5861,종합배치표!$B:$B,0),(MATCH(M5861,{"A","B","C","D","E"},0)-1)*3+2),INDEX(교과배치표!$C:$Q,MATCH(J5861,교과배치표!$B:$B,0),(MATCH(M5861,{"A","B","C","D","E"},0)-1)*3+2))),"")</f>
        <v/>
      </c>
      <c r="T5861" s="26" t="str">
        <f t="array" ref="T5861">IFERROR(IF(OR(J5861="",M5861="",F5861=""),"",IF(F5861="학생부종합",INDEX(종합배치표!$C:$Q,MATCH(J5861,종합배치표!$B:$B,0),(MATCH(M5861,{"A","B","C","D","E"},0)-1)*3+3),INDEX(교과배치표!$C:$Q,MATCH(J5861,교과배치표!$B:$B,0),(MATCH(M5861,{"A","B","C","D","E"},0)-1)*3+3))),"")</f>
        <v/>
      </c>
    </row>
    <row r="5862" spans="2:20" ht="14.25" customHeight="1">
      <c r="B5862" s="20">
        <v>7084</v>
      </c>
      <c r="C5862" s="22"/>
      <c r="D5862" s="22"/>
      <c r="E5862" s="22"/>
      <c r="F5862" s="21"/>
      <c r="G5862" s="22"/>
      <c r="H5862" s="22"/>
      <c r="I5862" s="22"/>
      <c r="J5862" s="23"/>
      <c r="K5862" s="24"/>
      <c r="M5862" s="42"/>
      <c r="N5862" s="43"/>
      <c r="P5862" s="27" t="str">
        <f t="shared" si="185"/>
        <v/>
      </c>
      <c r="R5862" s="26" t="str">
        <f t="array" ref="R5862">IFERROR(IF(OR(J5862="",M5862="",F5862=""),"",IF(F5862="학생부종합",INDEX(종합배치표!$C:$Q,MATCH(J5862,종합배치표!$B:$B,0),(MATCH(M5862,{"A","B","C","D","E"},0)-1)*3+1),INDEX(교과배치표!$C:$Q,MATCH(J5862,교과배치표!$B:$B,0),(MATCH(M5862,{"A","B","C","D","E"},0)-1)*3+1))),"")</f>
        <v/>
      </c>
      <c r="S5862" s="26" t="str">
        <f t="array" ref="S5862">IFERROR(IF(OR(J5862="",M5862="",F5862=""),"",IF(F5862="학생부종합",INDEX(종합배치표!$C:$Q,MATCH(J5862,종합배치표!$B:$B,0),(MATCH(M5862,{"A","B","C","D","E"},0)-1)*3+2),INDEX(교과배치표!$C:$Q,MATCH(J5862,교과배치표!$B:$B,0),(MATCH(M5862,{"A","B","C","D","E"},0)-1)*3+2))),"")</f>
        <v/>
      </c>
      <c r="T5862" s="26" t="str">
        <f t="array" ref="T5862">IFERROR(IF(OR(J5862="",M5862="",F5862=""),"",IF(F5862="학생부종합",INDEX(종합배치표!$C:$Q,MATCH(J5862,종합배치표!$B:$B,0),(MATCH(M5862,{"A","B","C","D","E"},0)-1)*3+3),INDEX(교과배치표!$C:$Q,MATCH(J5862,교과배치표!$B:$B,0),(MATCH(M5862,{"A","B","C","D","E"},0)-1)*3+3))),"")</f>
        <v/>
      </c>
    </row>
    <row r="5863" spans="2:20" ht="14.25" customHeight="1">
      <c r="B5863" s="20">
        <v>7085</v>
      </c>
      <c r="C5863" s="22"/>
      <c r="D5863" s="22"/>
      <c r="E5863" s="22"/>
      <c r="F5863" s="21"/>
      <c r="G5863" s="22"/>
      <c r="H5863" s="22"/>
      <c r="I5863" s="22"/>
      <c r="J5863" s="23"/>
      <c r="K5863" s="24"/>
      <c r="M5863" s="42"/>
      <c r="N5863" s="43"/>
      <c r="P5863" s="27" t="str">
        <f t="shared" si="185"/>
        <v/>
      </c>
      <c r="R5863" s="26" t="str">
        <f t="array" ref="R5863">IFERROR(IF(OR(J5863="",M5863="",F5863=""),"",IF(F5863="학생부종합",INDEX(종합배치표!$C:$Q,MATCH(J5863,종합배치표!$B:$B,0),(MATCH(M5863,{"A","B","C","D","E"},0)-1)*3+1),INDEX(교과배치표!$C:$Q,MATCH(J5863,교과배치표!$B:$B,0),(MATCH(M5863,{"A","B","C","D","E"},0)-1)*3+1))),"")</f>
        <v/>
      </c>
      <c r="S5863" s="26" t="str">
        <f t="array" ref="S5863">IFERROR(IF(OR(J5863="",M5863="",F5863=""),"",IF(F5863="학생부종합",INDEX(종합배치표!$C:$Q,MATCH(J5863,종합배치표!$B:$B,0),(MATCH(M5863,{"A","B","C","D","E"},0)-1)*3+2),INDEX(교과배치표!$C:$Q,MATCH(J5863,교과배치표!$B:$B,0),(MATCH(M5863,{"A","B","C","D","E"},0)-1)*3+2))),"")</f>
        <v/>
      </c>
      <c r="T5863" s="26" t="str">
        <f t="array" ref="T5863">IFERROR(IF(OR(J5863="",M5863="",F5863=""),"",IF(F5863="학생부종합",INDEX(종합배치표!$C:$Q,MATCH(J5863,종합배치표!$B:$B,0),(MATCH(M5863,{"A","B","C","D","E"},0)-1)*3+3),INDEX(교과배치표!$C:$Q,MATCH(J5863,교과배치표!$B:$B,0),(MATCH(M5863,{"A","B","C","D","E"},0)-1)*3+3))),"")</f>
        <v/>
      </c>
    </row>
    <row r="5864" spans="2:20" ht="14.25" customHeight="1">
      <c r="B5864" s="20">
        <v>7086</v>
      </c>
      <c r="C5864" s="22"/>
      <c r="D5864" s="22"/>
      <c r="E5864" s="22"/>
      <c r="F5864" s="21"/>
      <c r="G5864" s="22"/>
      <c r="H5864" s="22"/>
      <c r="I5864" s="22"/>
      <c r="J5864" s="23"/>
      <c r="K5864" s="24"/>
      <c r="M5864" s="42"/>
      <c r="N5864" s="43"/>
      <c r="P5864" s="27" t="str">
        <f t="shared" si="185"/>
        <v/>
      </c>
      <c r="R5864" s="26" t="str">
        <f t="array" ref="R5864">IFERROR(IF(OR(J5864="",M5864="",F5864=""),"",IF(F5864="학생부종합",INDEX(종합배치표!$C:$Q,MATCH(J5864,종합배치표!$B:$B,0),(MATCH(M5864,{"A","B","C","D","E"},0)-1)*3+1),INDEX(교과배치표!$C:$Q,MATCH(J5864,교과배치표!$B:$B,0),(MATCH(M5864,{"A","B","C","D","E"},0)-1)*3+1))),"")</f>
        <v/>
      </c>
      <c r="S5864" s="26" t="str">
        <f t="array" ref="S5864">IFERROR(IF(OR(J5864="",M5864="",F5864=""),"",IF(F5864="학생부종합",INDEX(종합배치표!$C:$Q,MATCH(J5864,종합배치표!$B:$B,0),(MATCH(M5864,{"A","B","C","D","E"},0)-1)*3+2),INDEX(교과배치표!$C:$Q,MATCH(J5864,교과배치표!$B:$B,0),(MATCH(M5864,{"A","B","C","D","E"},0)-1)*3+2))),"")</f>
        <v/>
      </c>
      <c r="T5864" s="26" t="str">
        <f t="array" ref="T5864">IFERROR(IF(OR(J5864="",M5864="",F5864=""),"",IF(F5864="학생부종합",INDEX(종합배치표!$C:$Q,MATCH(J5864,종합배치표!$B:$B,0),(MATCH(M5864,{"A","B","C","D","E"},0)-1)*3+3),INDEX(교과배치표!$C:$Q,MATCH(J5864,교과배치표!$B:$B,0),(MATCH(M5864,{"A","B","C","D","E"},0)-1)*3+3))),"")</f>
        <v/>
      </c>
    </row>
    <row r="5865" spans="2:20" ht="14.25" customHeight="1">
      <c r="B5865" s="20">
        <v>7087</v>
      </c>
      <c r="C5865" s="22"/>
      <c r="D5865" s="22"/>
      <c r="E5865" s="22"/>
      <c r="F5865" s="21"/>
      <c r="G5865" s="22"/>
      <c r="H5865" s="22"/>
      <c r="I5865" s="22"/>
      <c r="J5865" s="23"/>
      <c r="K5865" s="24"/>
      <c r="M5865" s="42"/>
      <c r="N5865" s="43"/>
      <c r="P5865" s="27" t="str">
        <f t="shared" si="185"/>
        <v/>
      </c>
      <c r="R5865" s="26" t="str">
        <f t="array" ref="R5865">IFERROR(IF(OR(J5865="",M5865="",F5865=""),"",IF(F5865="학생부종합",INDEX(종합배치표!$C:$Q,MATCH(J5865,종합배치표!$B:$B,0),(MATCH(M5865,{"A","B","C","D","E"},0)-1)*3+1),INDEX(교과배치표!$C:$Q,MATCH(J5865,교과배치표!$B:$B,0),(MATCH(M5865,{"A","B","C","D","E"},0)-1)*3+1))),"")</f>
        <v/>
      </c>
      <c r="S5865" s="26" t="str">
        <f t="array" ref="S5865">IFERROR(IF(OR(J5865="",M5865="",F5865=""),"",IF(F5865="학생부종합",INDEX(종합배치표!$C:$Q,MATCH(J5865,종합배치표!$B:$B,0),(MATCH(M5865,{"A","B","C","D","E"},0)-1)*3+2),INDEX(교과배치표!$C:$Q,MATCH(J5865,교과배치표!$B:$B,0),(MATCH(M5865,{"A","B","C","D","E"},0)-1)*3+2))),"")</f>
        <v/>
      </c>
      <c r="T5865" s="26" t="str">
        <f t="array" ref="T5865">IFERROR(IF(OR(J5865="",M5865="",F5865=""),"",IF(F5865="학생부종합",INDEX(종합배치표!$C:$Q,MATCH(J5865,종합배치표!$B:$B,0),(MATCH(M5865,{"A","B","C","D","E"},0)-1)*3+3),INDEX(교과배치표!$C:$Q,MATCH(J5865,교과배치표!$B:$B,0),(MATCH(M5865,{"A","B","C","D","E"},0)-1)*3+3))),"")</f>
        <v/>
      </c>
    </row>
    <row r="5866" spans="2:20" ht="14.25" customHeight="1">
      <c r="B5866" s="20">
        <v>7088</v>
      </c>
      <c r="C5866" s="22"/>
      <c r="D5866" s="22"/>
      <c r="E5866" s="22"/>
      <c r="F5866" s="21"/>
      <c r="G5866" s="22"/>
      <c r="H5866" s="22"/>
      <c r="I5866" s="22"/>
      <c r="J5866" s="23"/>
      <c r="K5866" s="24"/>
      <c r="M5866" s="42"/>
      <c r="N5866" s="43"/>
      <c r="P5866" s="27" t="str">
        <f t="shared" si="185"/>
        <v/>
      </c>
      <c r="R5866" s="26" t="str">
        <f t="array" ref="R5866">IFERROR(IF(OR(J5866="",M5866="",F5866=""),"",IF(F5866="학생부종합",INDEX(종합배치표!$C:$Q,MATCH(J5866,종합배치표!$B:$B,0),(MATCH(M5866,{"A","B","C","D","E"},0)-1)*3+1),INDEX(교과배치표!$C:$Q,MATCH(J5866,교과배치표!$B:$B,0),(MATCH(M5866,{"A","B","C","D","E"},0)-1)*3+1))),"")</f>
        <v/>
      </c>
      <c r="S5866" s="26" t="str">
        <f t="array" ref="S5866">IFERROR(IF(OR(J5866="",M5866="",F5866=""),"",IF(F5866="학생부종합",INDEX(종합배치표!$C:$Q,MATCH(J5866,종합배치표!$B:$B,0),(MATCH(M5866,{"A","B","C","D","E"},0)-1)*3+2),INDEX(교과배치표!$C:$Q,MATCH(J5866,교과배치표!$B:$B,0),(MATCH(M5866,{"A","B","C","D","E"},0)-1)*3+2))),"")</f>
        <v/>
      </c>
      <c r="T5866" s="26" t="str">
        <f t="array" ref="T5866">IFERROR(IF(OR(J5866="",M5866="",F5866=""),"",IF(F5866="학생부종합",INDEX(종합배치표!$C:$Q,MATCH(J5866,종합배치표!$B:$B,0),(MATCH(M5866,{"A","B","C","D","E"},0)-1)*3+3),INDEX(교과배치표!$C:$Q,MATCH(J5866,교과배치표!$B:$B,0),(MATCH(M5866,{"A","B","C","D","E"},0)-1)*3+3))),"")</f>
        <v/>
      </c>
    </row>
    <row r="5867" spans="2:20" ht="14.25" customHeight="1">
      <c r="B5867" s="20">
        <v>7089</v>
      </c>
      <c r="C5867" s="22"/>
      <c r="D5867" s="22"/>
      <c r="E5867" s="22"/>
      <c r="F5867" s="21"/>
      <c r="G5867" s="22"/>
      <c r="H5867" s="22"/>
      <c r="I5867" s="22"/>
      <c r="J5867" s="23"/>
      <c r="K5867" s="24"/>
      <c r="M5867" s="42"/>
      <c r="N5867" s="43"/>
      <c r="P5867" s="27" t="str">
        <f t="shared" si="185"/>
        <v/>
      </c>
      <c r="R5867" s="26" t="str">
        <f t="array" ref="R5867">IFERROR(IF(OR(J5867="",M5867="",F5867=""),"",IF(F5867="학생부종합",INDEX(종합배치표!$C:$Q,MATCH(J5867,종합배치표!$B:$B,0),(MATCH(M5867,{"A","B","C","D","E"},0)-1)*3+1),INDEX(교과배치표!$C:$Q,MATCH(J5867,교과배치표!$B:$B,0),(MATCH(M5867,{"A","B","C","D","E"},0)-1)*3+1))),"")</f>
        <v/>
      </c>
      <c r="S5867" s="26" t="str">
        <f t="array" ref="S5867">IFERROR(IF(OR(J5867="",M5867="",F5867=""),"",IF(F5867="학생부종합",INDEX(종합배치표!$C:$Q,MATCH(J5867,종합배치표!$B:$B,0),(MATCH(M5867,{"A","B","C","D","E"},0)-1)*3+2),INDEX(교과배치표!$C:$Q,MATCH(J5867,교과배치표!$B:$B,0),(MATCH(M5867,{"A","B","C","D","E"},0)-1)*3+2))),"")</f>
        <v/>
      </c>
      <c r="T5867" s="26" t="str">
        <f t="array" ref="T5867">IFERROR(IF(OR(J5867="",M5867="",F5867=""),"",IF(F5867="학생부종합",INDEX(종합배치표!$C:$Q,MATCH(J5867,종합배치표!$B:$B,0),(MATCH(M5867,{"A","B","C","D","E"},0)-1)*3+3),INDEX(교과배치표!$C:$Q,MATCH(J5867,교과배치표!$B:$B,0),(MATCH(M5867,{"A","B","C","D","E"},0)-1)*3+3))),"")</f>
        <v/>
      </c>
    </row>
    <row r="5868" spans="2:20" ht="14.25" customHeight="1">
      <c r="B5868" s="20">
        <v>7090</v>
      </c>
      <c r="C5868" s="22"/>
      <c r="D5868" s="22"/>
      <c r="E5868" s="22"/>
      <c r="F5868" s="21"/>
      <c r="G5868" s="22"/>
      <c r="H5868" s="22"/>
      <c r="I5868" s="22"/>
      <c r="J5868" s="23"/>
      <c r="K5868" s="24"/>
      <c r="M5868" s="42"/>
      <c r="N5868" s="43"/>
      <c r="P5868" s="27" t="str">
        <f t="shared" si="185"/>
        <v/>
      </c>
      <c r="R5868" s="26" t="str">
        <f t="array" ref="R5868">IFERROR(IF(OR(J5868="",M5868="",F5868=""),"",IF(F5868="학생부종합",INDEX(종합배치표!$C:$Q,MATCH(J5868,종합배치표!$B:$B,0),(MATCH(M5868,{"A","B","C","D","E"},0)-1)*3+1),INDEX(교과배치표!$C:$Q,MATCH(J5868,교과배치표!$B:$B,0),(MATCH(M5868,{"A","B","C","D","E"},0)-1)*3+1))),"")</f>
        <v/>
      </c>
      <c r="S5868" s="26" t="str">
        <f t="array" ref="S5868">IFERROR(IF(OR(J5868="",M5868="",F5868=""),"",IF(F5868="학생부종합",INDEX(종합배치표!$C:$Q,MATCH(J5868,종합배치표!$B:$B,0),(MATCH(M5868,{"A","B","C","D","E"},0)-1)*3+2),INDEX(교과배치표!$C:$Q,MATCH(J5868,교과배치표!$B:$B,0),(MATCH(M5868,{"A","B","C","D","E"},0)-1)*3+2))),"")</f>
        <v/>
      </c>
      <c r="T5868" s="26" t="str">
        <f t="array" ref="T5868">IFERROR(IF(OR(J5868="",M5868="",F5868=""),"",IF(F5868="학생부종합",INDEX(종합배치표!$C:$Q,MATCH(J5868,종합배치표!$B:$B,0),(MATCH(M5868,{"A","B","C","D","E"},0)-1)*3+3),INDEX(교과배치표!$C:$Q,MATCH(J5868,교과배치표!$B:$B,0),(MATCH(M5868,{"A","B","C","D","E"},0)-1)*3+3))),"")</f>
        <v/>
      </c>
    </row>
    <row r="5869" spans="2:20" ht="14.25" customHeight="1">
      <c r="B5869" s="20">
        <v>7091</v>
      </c>
      <c r="C5869" s="22"/>
      <c r="D5869" s="22"/>
      <c r="E5869" s="22"/>
      <c r="F5869" s="21"/>
      <c r="G5869" s="22"/>
      <c r="H5869" s="22"/>
      <c r="I5869" s="22"/>
      <c r="J5869" s="23"/>
      <c r="K5869" s="24"/>
      <c r="M5869" s="42"/>
      <c r="N5869" s="43"/>
      <c r="P5869" s="27" t="str">
        <f t="shared" si="185"/>
        <v/>
      </c>
      <c r="R5869" s="26" t="str">
        <f t="array" ref="R5869">IFERROR(IF(OR(J5869="",M5869="",F5869=""),"",IF(F5869="학생부종합",INDEX(종합배치표!$C:$Q,MATCH(J5869,종합배치표!$B:$B,0),(MATCH(M5869,{"A","B","C","D","E"},0)-1)*3+1),INDEX(교과배치표!$C:$Q,MATCH(J5869,교과배치표!$B:$B,0),(MATCH(M5869,{"A","B","C","D","E"},0)-1)*3+1))),"")</f>
        <v/>
      </c>
      <c r="S5869" s="26" t="str">
        <f t="array" ref="S5869">IFERROR(IF(OR(J5869="",M5869="",F5869=""),"",IF(F5869="학생부종합",INDEX(종합배치표!$C:$Q,MATCH(J5869,종합배치표!$B:$B,0),(MATCH(M5869,{"A","B","C","D","E"},0)-1)*3+2),INDEX(교과배치표!$C:$Q,MATCH(J5869,교과배치표!$B:$B,0),(MATCH(M5869,{"A","B","C","D","E"},0)-1)*3+2))),"")</f>
        <v/>
      </c>
      <c r="T5869" s="26" t="str">
        <f t="array" ref="T5869">IFERROR(IF(OR(J5869="",M5869="",F5869=""),"",IF(F5869="학생부종합",INDEX(종합배치표!$C:$Q,MATCH(J5869,종합배치표!$B:$B,0),(MATCH(M5869,{"A","B","C","D","E"},0)-1)*3+3),INDEX(교과배치표!$C:$Q,MATCH(J5869,교과배치표!$B:$B,0),(MATCH(M5869,{"A","B","C","D","E"},0)-1)*3+3))),"")</f>
        <v/>
      </c>
    </row>
    <row r="5870" spans="2:20" ht="14.25" customHeight="1">
      <c r="B5870" s="20">
        <v>7092</v>
      </c>
      <c r="C5870" s="22"/>
      <c r="D5870" s="22"/>
      <c r="E5870" s="22"/>
      <c r="F5870" s="21"/>
      <c r="G5870" s="22"/>
      <c r="H5870" s="22"/>
      <c r="I5870" s="22"/>
      <c r="J5870" s="23"/>
      <c r="K5870" s="24"/>
      <c r="M5870" s="42"/>
      <c r="N5870" s="43"/>
      <c r="P5870" s="27" t="str">
        <f t="shared" si="185"/>
        <v/>
      </c>
      <c r="R5870" s="26" t="str">
        <f t="array" ref="R5870">IFERROR(IF(OR(J5870="",M5870="",F5870=""),"",IF(F5870="학생부종합",INDEX(종합배치표!$C:$Q,MATCH(J5870,종합배치표!$B:$B,0),(MATCH(M5870,{"A","B","C","D","E"},0)-1)*3+1),INDEX(교과배치표!$C:$Q,MATCH(J5870,교과배치표!$B:$B,0),(MATCH(M5870,{"A","B","C","D","E"},0)-1)*3+1))),"")</f>
        <v/>
      </c>
      <c r="S5870" s="26" t="str">
        <f t="array" ref="S5870">IFERROR(IF(OR(J5870="",M5870="",F5870=""),"",IF(F5870="학생부종합",INDEX(종합배치표!$C:$Q,MATCH(J5870,종합배치표!$B:$B,0),(MATCH(M5870,{"A","B","C","D","E"},0)-1)*3+2),INDEX(교과배치표!$C:$Q,MATCH(J5870,교과배치표!$B:$B,0),(MATCH(M5870,{"A","B","C","D","E"},0)-1)*3+2))),"")</f>
        <v/>
      </c>
      <c r="T5870" s="26" t="str">
        <f t="array" ref="T5870">IFERROR(IF(OR(J5870="",M5870="",F5870=""),"",IF(F5870="학생부종합",INDEX(종합배치표!$C:$Q,MATCH(J5870,종합배치표!$B:$B,0),(MATCH(M5870,{"A","B","C","D","E"},0)-1)*3+3),INDEX(교과배치표!$C:$Q,MATCH(J5870,교과배치표!$B:$B,0),(MATCH(M5870,{"A","B","C","D","E"},0)-1)*3+3))),"")</f>
        <v/>
      </c>
    </row>
    <row r="5871" spans="2:20" ht="14.25" customHeight="1">
      <c r="B5871" s="20">
        <v>7093</v>
      </c>
      <c r="C5871" s="22"/>
      <c r="D5871" s="22"/>
      <c r="E5871" s="22"/>
      <c r="F5871" s="21"/>
      <c r="G5871" s="22"/>
      <c r="H5871" s="22"/>
      <c r="I5871" s="22"/>
      <c r="J5871" s="23"/>
      <c r="K5871" s="24"/>
      <c r="M5871" s="42"/>
      <c r="N5871" s="43"/>
      <c r="P5871" s="27" t="str">
        <f t="shared" si="185"/>
        <v/>
      </c>
      <c r="R5871" s="26" t="str">
        <f t="array" ref="R5871">IFERROR(IF(OR(J5871="",M5871="",F5871=""),"",IF(F5871="학생부종합",INDEX(종합배치표!$C:$Q,MATCH(J5871,종합배치표!$B:$B,0),(MATCH(M5871,{"A","B","C","D","E"},0)-1)*3+1),INDEX(교과배치표!$C:$Q,MATCH(J5871,교과배치표!$B:$B,0),(MATCH(M5871,{"A","B","C","D","E"},0)-1)*3+1))),"")</f>
        <v/>
      </c>
      <c r="S5871" s="26" t="str">
        <f t="array" ref="S5871">IFERROR(IF(OR(J5871="",M5871="",F5871=""),"",IF(F5871="학생부종합",INDEX(종합배치표!$C:$Q,MATCH(J5871,종합배치표!$B:$B,0),(MATCH(M5871,{"A","B","C","D","E"},0)-1)*3+2),INDEX(교과배치표!$C:$Q,MATCH(J5871,교과배치표!$B:$B,0),(MATCH(M5871,{"A","B","C","D","E"},0)-1)*3+2))),"")</f>
        <v/>
      </c>
      <c r="T5871" s="26" t="str">
        <f t="array" ref="T5871">IFERROR(IF(OR(J5871="",M5871="",F5871=""),"",IF(F5871="학생부종합",INDEX(종합배치표!$C:$Q,MATCH(J5871,종합배치표!$B:$B,0),(MATCH(M5871,{"A","B","C","D","E"},0)-1)*3+3),INDEX(교과배치표!$C:$Q,MATCH(J5871,교과배치표!$B:$B,0),(MATCH(M5871,{"A","B","C","D","E"},0)-1)*3+3))),"")</f>
        <v/>
      </c>
    </row>
    <row r="5872" spans="2:20" ht="14.25" customHeight="1">
      <c r="B5872" s="20">
        <v>7094</v>
      </c>
      <c r="C5872" s="22"/>
      <c r="D5872" s="22"/>
      <c r="E5872" s="22"/>
      <c r="F5872" s="21"/>
      <c r="G5872" s="22"/>
      <c r="H5872" s="22"/>
      <c r="I5872" s="22"/>
      <c r="J5872" s="23"/>
      <c r="K5872" s="24"/>
      <c r="M5872" s="42"/>
      <c r="N5872" s="43"/>
      <c r="P5872" s="27" t="str">
        <f t="shared" si="185"/>
        <v/>
      </c>
      <c r="R5872" s="26" t="str">
        <f t="array" ref="R5872">IFERROR(IF(OR(J5872="",M5872="",F5872=""),"",IF(F5872="학생부종합",INDEX(종합배치표!$C:$Q,MATCH(J5872,종합배치표!$B:$B,0),(MATCH(M5872,{"A","B","C","D","E"},0)-1)*3+1),INDEX(교과배치표!$C:$Q,MATCH(J5872,교과배치표!$B:$B,0),(MATCH(M5872,{"A","B","C","D","E"},0)-1)*3+1))),"")</f>
        <v/>
      </c>
      <c r="S5872" s="26" t="str">
        <f t="array" ref="S5872">IFERROR(IF(OR(J5872="",M5872="",F5872=""),"",IF(F5872="학생부종합",INDEX(종합배치표!$C:$Q,MATCH(J5872,종합배치표!$B:$B,0),(MATCH(M5872,{"A","B","C","D","E"},0)-1)*3+2),INDEX(교과배치표!$C:$Q,MATCH(J5872,교과배치표!$B:$B,0),(MATCH(M5872,{"A","B","C","D","E"},0)-1)*3+2))),"")</f>
        <v/>
      </c>
      <c r="T5872" s="26" t="str">
        <f t="array" ref="T5872">IFERROR(IF(OR(J5872="",M5872="",F5872=""),"",IF(F5872="학생부종합",INDEX(종합배치표!$C:$Q,MATCH(J5872,종합배치표!$B:$B,0),(MATCH(M5872,{"A","B","C","D","E"},0)-1)*3+3),INDEX(교과배치표!$C:$Q,MATCH(J5872,교과배치표!$B:$B,0),(MATCH(M5872,{"A","B","C","D","E"},0)-1)*3+3))),"")</f>
        <v/>
      </c>
    </row>
    <row r="5873" spans="2:20" ht="14.25" customHeight="1">
      <c r="B5873" s="20">
        <v>7095</v>
      </c>
      <c r="C5873" s="22"/>
      <c r="D5873" s="22"/>
      <c r="E5873" s="22"/>
      <c r="F5873" s="21"/>
      <c r="G5873" s="22"/>
      <c r="H5873" s="22"/>
      <c r="I5873" s="22"/>
      <c r="J5873" s="23"/>
      <c r="K5873" s="24"/>
      <c r="M5873" s="42"/>
      <c r="N5873" s="43"/>
      <c r="P5873" s="27" t="str">
        <f t="shared" si="185"/>
        <v/>
      </c>
      <c r="R5873" s="26" t="str">
        <f t="array" ref="R5873">IFERROR(IF(OR(J5873="",M5873="",F5873=""),"",IF(F5873="학생부종합",INDEX(종합배치표!$C:$Q,MATCH(J5873,종합배치표!$B:$B,0),(MATCH(M5873,{"A","B","C","D","E"},0)-1)*3+1),INDEX(교과배치표!$C:$Q,MATCH(J5873,교과배치표!$B:$B,0),(MATCH(M5873,{"A","B","C","D","E"},0)-1)*3+1))),"")</f>
        <v/>
      </c>
      <c r="S5873" s="26" t="str">
        <f t="array" ref="S5873">IFERROR(IF(OR(J5873="",M5873="",F5873=""),"",IF(F5873="학생부종합",INDEX(종합배치표!$C:$Q,MATCH(J5873,종합배치표!$B:$B,0),(MATCH(M5873,{"A","B","C","D","E"},0)-1)*3+2),INDEX(교과배치표!$C:$Q,MATCH(J5873,교과배치표!$B:$B,0),(MATCH(M5873,{"A","B","C","D","E"},0)-1)*3+2))),"")</f>
        <v/>
      </c>
      <c r="T5873" s="26" t="str">
        <f t="array" ref="T5873">IFERROR(IF(OR(J5873="",M5873="",F5873=""),"",IF(F5873="학생부종합",INDEX(종합배치표!$C:$Q,MATCH(J5873,종합배치표!$B:$B,0),(MATCH(M5873,{"A","B","C","D","E"},0)-1)*3+3),INDEX(교과배치표!$C:$Q,MATCH(J5873,교과배치표!$B:$B,0),(MATCH(M5873,{"A","B","C","D","E"},0)-1)*3+3))),"")</f>
        <v/>
      </c>
    </row>
    <row r="5874" spans="2:20" ht="14.25" customHeight="1">
      <c r="B5874" s="20">
        <v>7096</v>
      </c>
      <c r="C5874" s="22"/>
      <c r="D5874" s="22"/>
      <c r="E5874" s="22"/>
      <c r="F5874" s="21"/>
      <c r="G5874" s="22"/>
      <c r="H5874" s="22"/>
      <c r="I5874" s="22"/>
      <c r="J5874" s="23"/>
      <c r="K5874" s="24"/>
      <c r="M5874" s="42"/>
      <c r="N5874" s="43"/>
      <c r="P5874" s="27" t="str">
        <f t="shared" si="185"/>
        <v/>
      </c>
      <c r="R5874" s="26" t="str">
        <f t="array" ref="R5874">IFERROR(IF(OR(J5874="",M5874="",F5874=""),"",IF(F5874="학생부종합",INDEX(종합배치표!$C:$Q,MATCH(J5874,종합배치표!$B:$B,0),(MATCH(M5874,{"A","B","C","D","E"},0)-1)*3+1),INDEX(교과배치표!$C:$Q,MATCH(J5874,교과배치표!$B:$B,0),(MATCH(M5874,{"A","B","C","D","E"},0)-1)*3+1))),"")</f>
        <v/>
      </c>
      <c r="S5874" s="26" t="str">
        <f t="array" ref="S5874">IFERROR(IF(OR(J5874="",M5874="",F5874=""),"",IF(F5874="학생부종합",INDEX(종합배치표!$C:$Q,MATCH(J5874,종합배치표!$B:$B,0),(MATCH(M5874,{"A","B","C","D","E"},0)-1)*3+2),INDEX(교과배치표!$C:$Q,MATCH(J5874,교과배치표!$B:$B,0),(MATCH(M5874,{"A","B","C","D","E"},0)-1)*3+2))),"")</f>
        <v/>
      </c>
      <c r="T5874" s="26" t="str">
        <f t="array" ref="T5874">IFERROR(IF(OR(J5874="",M5874="",F5874=""),"",IF(F5874="학생부종합",INDEX(종합배치표!$C:$Q,MATCH(J5874,종합배치표!$B:$B,0),(MATCH(M5874,{"A","B","C","D","E"},0)-1)*3+3),INDEX(교과배치표!$C:$Q,MATCH(J5874,교과배치표!$B:$B,0),(MATCH(M5874,{"A","B","C","D","E"},0)-1)*3+3))),"")</f>
        <v/>
      </c>
    </row>
    <row r="5875" spans="2:20" ht="14.25" customHeight="1">
      <c r="B5875" s="20">
        <v>7097</v>
      </c>
      <c r="C5875" s="22"/>
      <c r="D5875" s="22"/>
      <c r="E5875" s="22"/>
      <c r="F5875" s="21"/>
      <c r="G5875" s="22"/>
      <c r="H5875" s="22"/>
      <c r="I5875" s="22"/>
      <c r="J5875" s="23"/>
      <c r="K5875" s="24"/>
      <c r="M5875" s="42"/>
      <c r="N5875" s="43"/>
      <c r="P5875" s="27" t="str">
        <f t="shared" si="185"/>
        <v/>
      </c>
      <c r="R5875" s="26" t="str">
        <f t="array" ref="R5875">IFERROR(IF(OR(J5875="",M5875="",F5875=""),"",IF(F5875="학생부종합",INDEX(종합배치표!$C:$Q,MATCH(J5875,종합배치표!$B:$B,0),(MATCH(M5875,{"A","B","C","D","E"},0)-1)*3+1),INDEX(교과배치표!$C:$Q,MATCH(J5875,교과배치표!$B:$B,0),(MATCH(M5875,{"A","B","C","D","E"},0)-1)*3+1))),"")</f>
        <v/>
      </c>
      <c r="S5875" s="26" t="str">
        <f t="array" ref="S5875">IFERROR(IF(OR(J5875="",M5875="",F5875=""),"",IF(F5875="학생부종합",INDEX(종합배치표!$C:$Q,MATCH(J5875,종합배치표!$B:$B,0),(MATCH(M5875,{"A","B","C","D","E"},0)-1)*3+2),INDEX(교과배치표!$C:$Q,MATCH(J5875,교과배치표!$B:$B,0),(MATCH(M5875,{"A","B","C","D","E"},0)-1)*3+2))),"")</f>
        <v/>
      </c>
      <c r="T5875" s="26" t="str">
        <f t="array" ref="T5875">IFERROR(IF(OR(J5875="",M5875="",F5875=""),"",IF(F5875="학생부종합",INDEX(종합배치표!$C:$Q,MATCH(J5875,종합배치표!$B:$B,0),(MATCH(M5875,{"A","B","C","D","E"},0)-1)*3+3),INDEX(교과배치표!$C:$Q,MATCH(J5875,교과배치표!$B:$B,0),(MATCH(M5875,{"A","B","C","D","E"},0)-1)*3+3))),"")</f>
        <v/>
      </c>
    </row>
    <row r="5876" spans="2:20" ht="14.25" customHeight="1">
      <c r="B5876" s="20">
        <v>7098</v>
      </c>
      <c r="C5876" s="22"/>
      <c r="D5876" s="22"/>
      <c r="E5876" s="22"/>
      <c r="F5876" s="21"/>
      <c r="G5876" s="22"/>
      <c r="H5876" s="22"/>
      <c r="I5876" s="22"/>
      <c r="J5876" s="23"/>
      <c r="K5876" s="24"/>
      <c r="M5876" s="42"/>
      <c r="N5876" s="43"/>
      <c r="P5876" s="27" t="str">
        <f t="shared" si="185"/>
        <v/>
      </c>
      <c r="R5876" s="26" t="str">
        <f t="array" ref="R5876">IFERROR(IF(OR(J5876="",M5876="",F5876=""),"",IF(F5876="학생부종합",INDEX(종합배치표!$C:$Q,MATCH(J5876,종합배치표!$B:$B,0),(MATCH(M5876,{"A","B","C","D","E"},0)-1)*3+1),INDEX(교과배치표!$C:$Q,MATCH(J5876,교과배치표!$B:$B,0),(MATCH(M5876,{"A","B","C","D","E"},0)-1)*3+1))),"")</f>
        <v/>
      </c>
      <c r="S5876" s="26" t="str">
        <f t="array" ref="S5876">IFERROR(IF(OR(J5876="",M5876="",F5876=""),"",IF(F5876="학생부종합",INDEX(종합배치표!$C:$Q,MATCH(J5876,종합배치표!$B:$B,0),(MATCH(M5876,{"A","B","C","D","E"},0)-1)*3+2),INDEX(교과배치표!$C:$Q,MATCH(J5876,교과배치표!$B:$B,0),(MATCH(M5876,{"A","B","C","D","E"},0)-1)*3+2))),"")</f>
        <v/>
      </c>
      <c r="T5876" s="26" t="str">
        <f t="array" ref="T5876">IFERROR(IF(OR(J5876="",M5876="",F5876=""),"",IF(F5876="학생부종합",INDEX(종합배치표!$C:$Q,MATCH(J5876,종합배치표!$B:$B,0),(MATCH(M5876,{"A","B","C","D","E"},0)-1)*3+3),INDEX(교과배치표!$C:$Q,MATCH(J5876,교과배치표!$B:$B,0),(MATCH(M5876,{"A","B","C","D","E"},0)-1)*3+3))),"")</f>
        <v/>
      </c>
    </row>
    <row r="5877" spans="2:20" ht="14.25" customHeight="1">
      <c r="B5877" s="20">
        <v>7099</v>
      </c>
      <c r="C5877" s="22"/>
      <c r="D5877" s="22"/>
      <c r="E5877" s="22"/>
      <c r="F5877" s="21"/>
      <c r="G5877" s="22"/>
      <c r="H5877" s="22"/>
      <c r="I5877" s="22"/>
      <c r="J5877" s="23"/>
      <c r="K5877" s="24"/>
      <c r="M5877" s="42"/>
      <c r="N5877" s="43"/>
      <c r="P5877" s="27" t="str">
        <f t="shared" si="185"/>
        <v/>
      </c>
      <c r="R5877" s="26" t="str">
        <f t="array" ref="R5877">IFERROR(IF(OR(J5877="",M5877="",F5877=""),"",IF(F5877="학생부종합",INDEX(종합배치표!$C:$Q,MATCH(J5877,종합배치표!$B:$B,0),(MATCH(M5877,{"A","B","C","D","E"},0)-1)*3+1),INDEX(교과배치표!$C:$Q,MATCH(J5877,교과배치표!$B:$B,0),(MATCH(M5877,{"A","B","C","D","E"},0)-1)*3+1))),"")</f>
        <v/>
      </c>
      <c r="S5877" s="26" t="str">
        <f t="array" ref="S5877">IFERROR(IF(OR(J5877="",M5877="",F5877=""),"",IF(F5877="학생부종합",INDEX(종합배치표!$C:$Q,MATCH(J5877,종합배치표!$B:$B,0),(MATCH(M5877,{"A","B","C","D","E"},0)-1)*3+2),INDEX(교과배치표!$C:$Q,MATCH(J5877,교과배치표!$B:$B,0),(MATCH(M5877,{"A","B","C","D","E"},0)-1)*3+2))),"")</f>
        <v/>
      </c>
      <c r="T5877" s="26" t="str">
        <f t="array" ref="T5877">IFERROR(IF(OR(J5877="",M5877="",F5877=""),"",IF(F5877="학생부종합",INDEX(종합배치표!$C:$Q,MATCH(J5877,종합배치표!$B:$B,0),(MATCH(M5877,{"A","B","C","D","E"},0)-1)*3+3),INDEX(교과배치표!$C:$Q,MATCH(J5877,교과배치표!$B:$B,0),(MATCH(M5877,{"A","B","C","D","E"},0)-1)*3+3))),"")</f>
        <v/>
      </c>
    </row>
    <row r="5878" spans="2:20" ht="14.25" customHeight="1">
      <c r="B5878" s="20">
        <v>7100</v>
      </c>
      <c r="C5878" s="22"/>
      <c r="D5878" s="22"/>
      <c r="E5878" s="22"/>
      <c r="F5878" s="21"/>
      <c r="G5878" s="22"/>
      <c r="H5878" s="22"/>
      <c r="I5878" s="22"/>
      <c r="J5878" s="23"/>
      <c r="K5878" s="24"/>
      <c r="M5878" s="42"/>
      <c r="N5878" s="43"/>
      <c r="P5878" s="27" t="str">
        <f t="shared" si="185"/>
        <v/>
      </c>
      <c r="R5878" s="26" t="str">
        <f t="array" ref="R5878">IFERROR(IF(OR(J5878="",M5878="",F5878=""),"",IF(F5878="학생부종합",INDEX(종합배치표!$C:$Q,MATCH(J5878,종합배치표!$B:$B,0),(MATCH(M5878,{"A","B","C","D","E"},0)-1)*3+1),INDEX(교과배치표!$C:$Q,MATCH(J5878,교과배치표!$B:$B,0),(MATCH(M5878,{"A","B","C","D","E"},0)-1)*3+1))),"")</f>
        <v/>
      </c>
      <c r="S5878" s="26" t="str">
        <f t="array" ref="S5878">IFERROR(IF(OR(J5878="",M5878="",F5878=""),"",IF(F5878="학생부종합",INDEX(종합배치표!$C:$Q,MATCH(J5878,종합배치표!$B:$B,0),(MATCH(M5878,{"A","B","C","D","E"},0)-1)*3+2),INDEX(교과배치표!$C:$Q,MATCH(J5878,교과배치표!$B:$B,0),(MATCH(M5878,{"A","B","C","D","E"},0)-1)*3+2))),"")</f>
        <v/>
      </c>
      <c r="T5878" s="26" t="str">
        <f t="array" ref="T5878">IFERROR(IF(OR(J5878="",M5878="",F5878=""),"",IF(F5878="학생부종합",INDEX(종합배치표!$C:$Q,MATCH(J5878,종합배치표!$B:$B,0),(MATCH(M5878,{"A","B","C","D","E"},0)-1)*3+3),INDEX(교과배치표!$C:$Q,MATCH(J5878,교과배치표!$B:$B,0),(MATCH(M5878,{"A","B","C","D","E"},0)-1)*3+3))),"")</f>
        <v/>
      </c>
    </row>
    <row r="5879" spans="2:20" ht="14.25" customHeight="1">
      <c r="B5879" s="20">
        <v>7101</v>
      </c>
      <c r="C5879" s="22"/>
      <c r="D5879" s="22"/>
      <c r="E5879" s="22"/>
      <c r="F5879" s="21"/>
      <c r="G5879" s="22"/>
      <c r="H5879" s="22"/>
      <c r="I5879" s="22"/>
      <c r="J5879" s="23"/>
      <c r="K5879" s="24"/>
      <c r="M5879" s="42"/>
      <c r="N5879" s="43"/>
      <c r="P5879" s="27" t="str">
        <f t="shared" si="185"/>
        <v/>
      </c>
      <c r="R5879" s="26" t="str">
        <f t="array" ref="R5879">IFERROR(IF(OR(J5879="",M5879="",F5879=""),"",IF(F5879="학생부종합",INDEX(종합배치표!$C:$Q,MATCH(J5879,종합배치표!$B:$B,0),(MATCH(M5879,{"A","B","C","D","E"},0)-1)*3+1),INDEX(교과배치표!$C:$Q,MATCH(J5879,교과배치표!$B:$B,0),(MATCH(M5879,{"A","B","C","D","E"},0)-1)*3+1))),"")</f>
        <v/>
      </c>
      <c r="S5879" s="26" t="str">
        <f t="array" ref="S5879">IFERROR(IF(OR(J5879="",M5879="",F5879=""),"",IF(F5879="학생부종합",INDEX(종합배치표!$C:$Q,MATCH(J5879,종합배치표!$B:$B,0),(MATCH(M5879,{"A","B","C","D","E"},0)-1)*3+2),INDEX(교과배치표!$C:$Q,MATCH(J5879,교과배치표!$B:$B,0),(MATCH(M5879,{"A","B","C","D","E"},0)-1)*3+2))),"")</f>
        <v/>
      </c>
      <c r="T5879" s="26" t="str">
        <f t="array" ref="T5879">IFERROR(IF(OR(J5879="",M5879="",F5879=""),"",IF(F5879="학생부종합",INDEX(종합배치표!$C:$Q,MATCH(J5879,종합배치표!$B:$B,0),(MATCH(M5879,{"A","B","C","D","E"},0)-1)*3+3),INDEX(교과배치표!$C:$Q,MATCH(J5879,교과배치표!$B:$B,0),(MATCH(M5879,{"A","B","C","D","E"},0)-1)*3+3))),"")</f>
        <v/>
      </c>
    </row>
    <row r="5880" spans="2:20" ht="14.25" customHeight="1">
      <c r="B5880" s="20">
        <v>7102</v>
      </c>
      <c r="C5880" s="22"/>
      <c r="D5880" s="22"/>
      <c r="E5880" s="22"/>
      <c r="F5880" s="21"/>
      <c r="G5880" s="22"/>
      <c r="H5880" s="22"/>
      <c r="I5880" s="22"/>
      <c r="J5880" s="23"/>
      <c r="K5880" s="24"/>
      <c r="M5880" s="42"/>
      <c r="N5880" s="43"/>
      <c r="P5880" s="27" t="str">
        <f t="shared" si="185"/>
        <v/>
      </c>
      <c r="R5880" s="26" t="str">
        <f t="array" ref="R5880">IFERROR(IF(OR(J5880="",M5880="",F5880=""),"",IF(F5880="학생부종합",INDEX(종합배치표!$C:$Q,MATCH(J5880,종합배치표!$B:$B,0),(MATCH(M5880,{"A","B","C","D","E"},0)-1)*3+1),INDEX(교과배치표!$C:$Q,MATCH(J5880,교과배치표!$B:$B,0),(MATCH(M5880,{"A","B","C","D","E"},0)-1)*3+1))),"")</f>
        <v/>
      </c>
      <c r="S5880" s="26" t="str">
        <f t="array" ref="S5880">IFERROR(IF(OR(J5880="",M5880="",F5880=""),"",IF(F5880="학생부종합",INDEX(종합배치표!$C:$Q,MATCH(J5880,종합배치표!$B:$B,0),(MATCH(M5880,{"A","B","C","D","E"},0)-1)*3+2),INDEX(교과배치표!$C:$Q,MATCH(J5880,교과배치표!$B:$B,0),(MATCH(M5880,{"A","B","C","D","E"},0)-1)*3+2))),"")</f>
        <v/>
      </c>
      <c r="T5880" s="26" t="str">
        <f t="array" ref="T5880">IFERROR(IF(OR(J5880="",M5880="",F5880=""),"",IF(F5880="학생부종합",INDEX(종합배치표!$C:$Q,MATCH(J5880,종합배치표!$B:$B,0),(MATCH(M5880,{"A","B","C","D","E"},0)-1)*3+3),INDEX(교과배치표!$C:$Q,MATCH(J5880,교과배치표!$B:$B,0),(MATCH(M5880,{"A","B","C","D","E"},0)-1)*3+3))),"")</f>
        <v/>
      </c>
    </row>
    <row r="5881" spans="2:20" ht="14.25" customHeight="1">
      <c r="B5881" s="20">
        <v>7103</v>
      </c>
      <c r="C5881" s="22"/>
      <c r="D5881" s="22"/>
      <c r="E5881" s="22"/>
      <c r="F5881" s="21"/>
      <c r="G5881" s="22"/>
      <c r="H5881" s="22"/>
      <c r="I5881" s="22"/>
      <c r="J5881" s="23"/>
      <c r="K5881" s="24"/>
      <c r="M5881" s="42"/>
      <c r="N5881" s="43"/>
      <c r="P5881" s="27" t="str">
        <f t="shared" si="185"/>
        <v/>
      </c>
      <c r="R5881" s="26" t="str">
        <f t="array" ref="R5881">IFERROR(IF(OR(J5881="",M5881="",F5881=""),"",IF(F5881="학생부종합",INDEX(종합배치표!$C:$Q,MATCH(J5881,종합배치표!$B:$B,0),(MATCH(M5881,{"A","B","C","D","E"},0)-1)*3+1),INDEX(교과배치표!$C:$Q,MATCH(J5881,교과배치표!$B:$B,0),(MATCH(M5881,{"A","B","C","D","E"},0)-1)*3+1))),"")</f>
        <v/>
      </c>
      <c r="S5881" s="26" t="str">
        <f t="array" ref="S5881">IFERROR(IF(OR(J5881="",M5881="",F5881=""),"",IF(F5881="학생부종합",INDEX(종합배치표!$C:$Q,MATCH(J5881,종합배치표!$B:$B,0),(MATCH(M5881,{"A","B","C","D","E"},0)-1)*3+2),INDEX(교과배치표!$C:$Q,MATCH(J5881,교과배치표!$B:$B,0),(MATCH(M5881,{"A","B","C","D","E"},0)-1)*3+2))),"")</f>
        <v/>
      </c>
      <c r="T5881" s="26" t="str">
        <f t="array" ref="T5881">IFERROR(IF(OR(J5881="",M5881="",F5881=""),"",IF(F5881="학생부종합",INDEX(종합배치표!$C:$Q,MATCH(J5881,종합배치표!$B:$B,0),(MATCH(M5881,{"A","B","C","D","E"},0)-1)*3+3),INDEX(교과배치표!$C:$Q,MATCH(J5881,교과배치표!$B:$B,0),(MATCH(M5881,{"A","B","C","D","E"},0)-1)*3+3))),"")</f>
        <v/>
      </c>
    </row>
    <row r="5882" spans="2:20" ht="14.25" customHeight="1">
      <c r="B5882" s="20">
        <v>7104</v>
      </c>
      <c r="C5882" s="22"/>
      <c r="D5882" s="22"/>
      <c r="E5882" s="22"/>
      <c r="F5882" s="21"/>
      <c r="G5882" s="22"/>
      <c r="H5882" s="22"/>
      <c r="I5882" s="22"/>
      <c r="J5882" s="23"/>
      <c r="K5882" s="24"/>
      <c r="M5882" s="42"/>
      <c r="N5882" s="43"/>
      <c r="P5882" s="27" t="str">
        <f t="shared" si="185"/>
        <v/>
      </c>
      <c r="R5882" s="26" t="str">
        <f t="array" ref="R5882">IFERROR(IF(OR(J5882="",M5882="",F5882=""),"",IF(F5882="학생부종합",INDEX(종합배치표!$C:$Q,MATCH(J5882,종합배치표!$B:$B,0),(MATCH(M5882,{"A","B","C","D","E"},0)-1)*3+1),INDEX(교과배치표!$C:$Q,MATCH(J5882,교과배치표!$B:$B,0),(MATCH(M5882,{"A","B","C","D","E"},0)-1)*3+1))),"")</f>
        <v/>
      </c>
      <c r="S5882" s="26" t="str">
        <f t="array" ref="S5882">IFERROR(IF(OR(J5882="",M5882="",F5882=""),"",IF(F5882="학생부종합",INDEX(종합배치표!$C:$Q,MATCH(J5882,종합배치표!$B:$B,0),(MATCH(M5882,{"A","B","C","D","E"},0)-1)*3+2),INDEX(교과배치표!$C:$Q,MATCH(J5882,교과배치표!$B:$B,0),(MATCH(M5882,{"A","B","C","D","E"},0)-1)*3+2))),"")</f>
        <v/>
      </c>
      <c r="T5882" s="26" t="str">
        <f t="array" ref="T5882">IFERROR(IF(OR(J5882="",M5882="",F5882=""),"",IF(F5882="학생부종합",INDEX(종합배치표!$C:$Q,MATCH(J5882,종합배치표!$B:$B,0),(MATCH(M5882,{"A","B","C","D","E"},0)-1)*3+3),INDEX(교과배치표!$C:$Q,MATCH(J5882,교과배치표!$B:$B,0),(MATCH(M5882,{"A","B","C","D","E"},0)-1)*3+3))),"")</f>
        <v/>
      </c>
    </row>
    <row r="5883" spans="2:20" ht="14.25" customHeight="1">
      <c r="B5883" s="20">
        <v>7105</v>
      </c>
      <c r="C5883" s="22"/>
      <c r="D5883" s="22"/>
      <c r="E5883" s="22"/>
      <c r="F5883" s="21"/>
      <c r="G5883" s="22"/>
      <c r="H5883" s="22"/>
      <c r="I5883" s="22"/>
      <c r="J5883" s="23"/>
      <c r="K5883" s="24"/>
      <c r="M5883" s="42"/>
      <c r="N5883" s="43"/>
      <c r="P5883" s="27"/>
      <c r="R5883" s="26" t="str">
        <f t="array" ref="R5883">IFERROR(IF(OR(J5883="",M5883="",F5883=""),"",IF(F5883="학생부종합",INDEX(종합배치표!$C:$Q,MATCH(J5883,종합배치표!$B:$B,0),(MATCH(M5883,{"A","B","C","D","E"},0)-1)*3+1),INDEX(교과배치표!$C:$Q,MATCH(J5883,교과배치표!$B:$B,0),(MATCH(M5883,{"A","B","C","D","E"},0)-1)*3+1))),"")</f>
        <v/>
      </c>
      <c r="S5883" s="26" t="str">
        <f t="array" ref="S5883">IFERROR(IF(OR(J5883="",M5883="",F5883=""),"",IF(F5883="학생부종합",INDEX(종합배치표!$C:$Q,MATCH(J5883,종합배치표!$B:$B,0),(MATCH(M5883,{"A","B","C","D","E"},0)-1)*3+2),INDEX(교과배치표!$C:$Q,MATCH(J5883,교과배치표!$B:$B,0),(MATCH(M5883,{"A","B","C","D","E"},0)-1)*3+2))),"")</f>
        <v/>
      </c>
      <c r="T5883" s="26" t="str">
        <f t="array" ref="T5883">IFERROR(IF(OR(J5883="",M5883="",F5883=""),"",IF(F5883="학생부종합",INDEX(종합배치표!$C:$Q,MATCH(J5883,종합배치표!$B:$B,0),(MATCH(M5883,{"A","B","C","D","E"},0)-1)*3+3),INDEX(교과배치표!$C:$Q,MATCH(J5883,교과배치표!$B:$B,0),(MATCH(M5883,{"A","B","C","D","E"},0)-1)*3+3))),"")</f>
        <v/>
      </c>
    </row>
    <row r="5884" spans="2:20" ht="14.25" customHeight="1">
      <c r="B5884" s="20">
        <v>7106</v>
      </c>
      <c r="C5884" s="22"/>
      <c r="D5884" s="22"/>
      <c r="E5884" s="22"/>
      <c r="F5884" s="21"/>
      <c r="G5884" s="22"/>
      <c r="H5884" s="22"/>
      <c r="I5884" s="22"/>
      <c r="J5884" s="23"/>
      <c r="K5884" s="24"/>
      <c r="M5884" s="42"/>
      <c r="N5884" s="43"/>
      <c r="P5884" s="27"/>
      <c r="R5884" s="26" t="str">
        <f t="array" ref="R5884">IFERROR(IF(OR(J5884="",M5884="",F5884=""),"",IF(F5884="학생부종합",INDEX(종합배치표!$C:$Q,MATCH(J5884,종합배치표!$B:$B,0),(MATCH(M5884,{"A","B","C","D","E"},0)-1)*3+1),INDEX(교과배치표!$C:$Q,MATCH(J5884,교과배치표!$B:$B,0),(MATCH(M5884,{"A","B","C","D","E"},0)-1)*3+1))),"")</f>
        <v/>
      </c>
      <c r="S5884" s="26" t="str">
        <f t="array" ref="S5884">IFERROR(IF(OR(J5884="",M5884="",F5884=""),"",IF(F5884="학생부종합",INDEX(종합배치표!$C:$Q,MATCH(J5884,종합배치표!$B:$B,0),(MATCH(M5884,{"A","B","C","D","E"},0)-1)*3+2),INDEX(교과배치표!$C:$Q,MATCH(J5884,교과배치표!$B:$B,0),(MATCH(M5884,{"A","B","C","D","E"},0)-1)*3+2))),"")</f>
        <v/>
      </c>
      <c r="T5884" s="26" t="str">
        <f t="array" ref="T5884">IFERROR(IF(OR(J5884="",M5884="",F5884=""),"",IF(F5884="학생부종합",INDEX(종합배치표!$C:$Q,MATCH(J5884,종합배치표!$B:$B,0),(MATCH(M5884,{"A","B","C","D","E"},0)-1)*3+3),INDEX(교과배치표!$C:$Q,MATCH(J5884,교과배치표!$B:$B,0),(MATCH(M5884,{"A","B","C","D","E"},0)-1)*3+3))),"")</f>
        <v/>
      </c>
    </row>
    <row r="5885" spans="2:20" ht="14.25" customHeight="1">
      <c r="B5885" s="20">
        <v>7107</v>
      </c>
      <c r="C5885" s="22"/>
      <c r="D5885" s="22"/>
      <c r="E5885" s="22"/>
      <c r="F5885" s="21"/>
      <c r="G5885" s="22"/>
      <c r="H5885" s="22"/>
      <c r="I5885" s="22"/>
      <c r="J5885" s="23"/>
      <c r="K5885" s="24"/>
      <c r="M5885" s="42"/>
      <c r="N5885" s="43"/>
      <c r="P5885" s="27"/>
      <c r="R5885" s="26" t="str">
        <f t="array" ref="R5885">IFERROR(IF(OR(J5885="",M5885="",F5885=""),"",IF(F5885="학생부종합",INDEX(종합배치표!$C:$Q,MATCH(J5885,종합배치표!$B:$B,0),(MATCH(M5885,{"A","B","C","D","E"},0)-1)*3+1),INDEX(교과배치표!$C:$Q,MATCH(J5885,교과배치표!$B:$B,0),(MATCH(M5885,{"A","B","C","D","E"},0)-1)*3+1))),"")</f>
        <v/>
      </c>
      <c r="S5885" s="26" t="str">
        <f t="array" ref="S5885">IFERROR(IF(OR(J5885="",M5885="",F5885=""),"",IF(F5885="학생부종합",INDEX(종합배치표!$C:$Q,MATCH(J5885,종합배치표!$B:$B,0),(MATCH(M5885,{"A","B","C","D","E"},0)-1)*3+2),INDEX(교과배치표!$C:$Q,MATCH(J5885,교과배치표!$B:$B,0),(MATCH(M5885,{"A","B","C","D","E"},0)-1)*3+2))),"")</f>
        <v/>
      </c>
      <c r="T5885" s="26" t="str">
        <f t="array" ref="T5885">IFERROR(IF(OR(J5885="",M5885="",F5885=""),"",IF(F5885="학생부종합",INDEX(종합배치표!$C:$Q,MATCH(J5885,종합배치표!$B:$B,0),(MATCH(M5885,{"A","B","C","D","E"},0)-1)*3+3),INDEX(교과배치표!$C:$Q,MATCH(J5885,교과배치표!$B:$B,0),(MATCH(M5885,{"A","B","C","D","E"},0)-1)*3+3))),"")</f>
        <v/>
      </c>
    </row>
    <row r="5886" spans="2:20" ht="14.25" customHeight="1">
      <c r="B5886" s="20">
        <v>7108</v>
      </c>
      <c r="C5886" s="22"/>
      <c r="D5886" s="22"/>
      <c r="E5886" s="22"/>
      <c r="F5886" s="21"/>
      <c r="G5886" s="22"/>
      <c r="H5886" s="22"/>
      <c r="I5886" s="22"/>
      <c r="J5886" s="23"/>
      <c r="K5886" s="24"/>
      <c r="M5886" s="42"/>
      <c r="N5886" s="43"/>
      <c r="P5886" s="27"/>
      <c r="R5886" s="26" t="str">
        <f t="array" ref="R5886">IFERROR(IF(OR(J5886="",M5886="",F5886=""),"",IF(F5886="학생부종합",INDEX(종합배치표!$C:$Q,MATCH(J5886,종합배치표!$B:$B,0),(MATCH(M5886,{"A","B","C","D","E"},0)-1)*3+1),INDEX(교과배치표!$C:$Q,MATCH(J5886,교과배치표!$B:$B,0),(MATCH(M5886,{"A","B","C","D","E"},0)-1)*3+1))),"")</f>
        <v/>
      </c>
      <c r="S5886" s="26" t="str">
        <f t="array" ref="S5886">IFERROR(IF(OR(J5886="",M5886="",F5886=""),"",IF(F5886="학생부종합",INDEX(종합배치표!$C:$Q,MATCH(J5886,종합배치표!$B:$B,0),(MATCH(M5886,{"A","B","C","D","E"},0)-1)*3+2),INDEX(교과배치표!$C:$Q,MATCH(J5886,교과배치표!$B:$B,0),(MATCH(M5886,{"A","B","C","D","E"},0)-1)*3+2))),"")</f>
        <v/>
      </c>
      <c r="T5886" s="26" t="str">
        <f t="array" ref="T5886">IFERROR(IF(OR(J5886="",M5886="",F5886=""),"",IF(F5886="학생부종합",INDEX(종합배치표!$C:$Q,MATCH(J5886,종합배치표!$B:$B,0),(MATCH(M5886,{"A","B","C","D","E"},0)-1)*3+3),INDEX(교과배치표!$C:$Q,MATCH(J5886,교과배치표!$B:$B,0),(MATCH(M5886,{"A","B","C","D","E"},0)-1)*3+3))),"")</f>
        <v/>
      </c>
    </row>
    <row r="5887" spans="2:20" ht="14.25" customHeight="1">
      <c r="B5887" s="20">
        <v>7109</v>
      </c>
      <c r="C5887" s="22"/>
      <c r="D5887" s="22"/>
      <c r="E5887" s="22"/>
      <c r="F5887" s="21"/>
      <c r="G5887" s="22"/>
      <c r="H5887" s="22"/>
      <c r="I5887" s="22"/>
      <c r="J5887" s="23"/>
      <c r="K5887" s="24"/>
      <c r="M5887" s="42"/>
      <c r="N5887" s="43"/>
      <c r="P5887" s="27"/>
      <c r="R5887" s="26" t="str">
        <f t="array" ref="R5887">IFERROR(IF(OR(J5887="",M5887="",F5887=""),"",IF(F5887="학생부종합",INDEX(종합배치표!$C:$Q,MATCH(J5887,종합배치표!$B:$B,0),(MATCH(M5887,{"A","B","C","D","E"},0)-1)*3+1),INDEX(교과배치표!$C:$Q,MATCH(J5887,교과배치표!$B:$B,0),(MATCH(M5887,{"A","B","C","D","E"},0)-1)*3+1))),"")</f>
        <v/>
      </c>
      <c r="S5887" s="26" t="str">
        <f t="array" ref="S5887">IFERROR(IF(OR(J5887="",M5887="",F5887=""),"",IF(F5887="학생부종합",INDEX(종합배치표!$C:$Q,MATCH(J5887,종합배치표!$B:$B,0),(MATCH(M5887,{"A","B","C","D","E"},0)-1)*3+2),INDEX(교과배치표!$C:$Q,MATCH(J5887,교과배치표!$B:$B,0),(MATCH(M5887,{"A","B","C","D","E"},0)-1)*3+2))),"")</f>
        <v/>
      </c>
      <c r="T5887" s="26" t="str">
        <f t="array" ref="T5887">IFERROR(IF(OR(J5887="",M5887="",F5887=""),"",IF(F5887="학생부종합",INDEX(종합배치표!$C:$Q,MATCH(J5887,종합배치표!$B:$B,0),(MATCH(M5887,{"A","B","C","D","E"},0)-1)*3+3),INDEX(교과배치표!$C:$Q,MATCH(J5887,교과배치표!$B:$B,0),(MATCH(M5887,{"A","B","C","D","E"},0)-1)*3+3))),"")</f>
        <v/>
      </c>
    </row>
    <row r="5888" spans="2:20" ht="14.25" customHeight="1">
      <c r="B5888" s="20">
        <v>7110</v>
      </c>
      <c r="C5888" s="22"/>
      <c r="D5888" s="22"/>
      <c r="E5888" s="22"/>
      <c r="F5888" s="21"/>
      <c r="G5888" s="22"/>
      <c r="H5888" s="22"/>
      <c r="I5888" s="22"/>
      <c r="J5888" s="23"/>
      <c r="K5888" s="24"/>
      <c r="M5888" s="42"/>
      <c r="N5888" s="43"/>
      <c r="P5888" s="27"/>
      <c r="R5888" s="26" t="str">
        <f t="array" ref="R5888">IFERROR(IF(OR(J5888="",M5888="",F5888=""),"",IF(F5888="학생부종합",INDEX(종합배치표!$C:$Q,MATCH(J5888,종합배치표!$B:$B,0),(MATCH(M5888,{"A","B","C","D","E"},0)-1)*3+1),INDEX(교과배치표!$C:$Q,MATCH(J5888,교과배치표!$B:$B,0),(MATCH(M5888,{"A","B","C","D","E"},0)-1)*3+1))),"")</f>
        <v/>
      </c>
      <c r="S5888" s="26" t="str">
        <f t="array" ref="S5888">IFERROR(IF(OR(J5888="",M5888="",F5888=""),"",IF(F5888="학생부종합",INDEX(종합배치표!$C:$Q,MATCH(J5888,종합배치표!$B:$B,0),(MATCH(M5888,{"A","B","C","D","E"},0)-1)*3+2),INDEX(교과배치표!$C:$Q,MATCH(J5888,교과배치표!$B:$B,0),(MATCH(M5888,{"A","B","C","D","E"},0)-1)*3+2))),"")</f>
        <v/>
      </c>
      <c r="T5888" s="26" t="str">
        <f t="array" ref="T5888">IFERROR(IF(OR(J5888="",M5888="",F5888=""),"",IF(F5888="학생부종합",INDEX(종합배치표!$C:$Q,MATCH(J5888,종합배치표!$B:$B,0),(MATCH(M5888,{"A","B","C","D","E"},0)-1)*3+3),INDEX(교과배치표!$C:$Q,MATCH(J5888,교과배치표!$B:$B,0),(MATCH(M5888,{"A","B","C","D","E"},0)-1)*3+3))),"")</f>
        <v/>
      </c>
    </row>
    <row r="5889" spans="2:20" ht="14.25" customHeight="1">
      <c r="B5889" s="20">
        <v>7111</v>
      </c>
      <c r="C5889" s="22"/>
      <c r="D5889" s="22"/>
      <c r="E5889" s="22"/>
      <c r="F5889" s="21"/>
      <c r="G5889" s="22"/>
      <c r="H5889" s="22"/>
      <c r="I5889" s="22"/>
      <c r="J5889" s="23"/>
      <c r="K5889" s="24"/>
      <c r="M5889" s="42"/>
      <c r="N5889" s="43"/>
      <c r="P5889" s="27"/>
      <c r="R5889" s="26" t="str">
        <f t="array" ref="R5889">IFERROR(IF(OR(J5889="",M5889="",F5889=""),"",IF(F5889="학생부종합",INDEX(종합배치표!$C:$Q,MATCH(J5889,종합배치표!$B:$B,0),(MATCH(M5889,{"A","B","C","D","E"},0)-1)*3+1),INDEX(교과배치표!$C:$Q,MATCH(J5889,교과배치표!$B:$B,0),(MATCH(M5889,{"A","B","C","D","E"},0)-1)*3+1))),"")</f>
        <v/>
      </c>
      <c r="S5889" s="26" t="str">
        <f t="array" ref="S5889">IFERROR(IF(OR(J5889="",M5889="",F5889=""),"",IF(F5889="학생부종합",INDEX(종합배치표!$C:$Q,MATCH(J5889,종합배치표!$B:$B,0),(MATCH(M5889,{"A","B","C","D","E"},0)-1)*3+2),INDEX(교과배치표!$C:$Q,MATCH(J5889,교과배치표!$B:$B,0),(MATCH(M5889,{"A","B","C","D","E"},0)-1)*3+2))),"")</f>
        <v/>
      </c>
      <c r="T5889" s="26" t="str">
        <f t="array" ref="T5889">IFERROR(IF(OR(J5889="",M5889="",F5889=""),"",IF(F5889="학생부종합",INDEX(종합배치표!$C:$Q,MATCH(J5889,종합배치표!$B:$B,0),(MATCH(M5889,{"A","B","C","D","E"},0)-1)*3+3),INDEX(교과배치표!$C:$Q,MATCH(J5889,교과배치표!$B:$B,0),(MATCH(M5889,{"A","B","C","D","E"},0)-1)*3+3))),"")</f>
        <v/>
      </c>
    </row>
    <row r="5890" spans="2:20" ht="14.25" customHeight="1">
      <c r="B5890" s="20">
        <v>7112</v>
      </c>
      <c r="C5890" s="22"/>
      <c r="D5890" s="22"/>
      <c r="E5890" s="22"/>
      <c r="F5890" s="21"/>
      <c r="G5890" s="22"/>
      <c r="H5890" s="22"/>
      <c r="I5890" s="22"/>
      <c r="J5890" s="23"/>
      <c r="K5890" s="24"/>
      <c r="M5890" s="42"/>
      <c r="N5890" s="43"/>
      <c r="P5890" s="27"/>
      <c r="R5890" s="26" t="str">
        <f t="array" ref="R5890">IFERROR(IF(OR(J5890="",M5890="",F5890=""),"",IF(F5890="학생부종합",INDEX(종합배치표!$C:$Q,MATCH(J5890,종합배치표!$B:$B,0),(MATCH(M5890,{"A","B","C","D","E"},0)-1)*3+1),INDEX(교과배치표!$C:$Q,MATCH(J5890,교과배치표!$B:$B,0),(MATCH(M5890,{"A","B","C","D","E"},0)-1)*3+1))),"")</f>
        <v/>
      </c>
      <c r="S5890" s="26" t="str">
        <f t="array" ref="S5890">IFERROR(IF(OR(J5890="",M5890="",F5890=""),"",IF(F5890="학생부종합",INDEX(종합배치표!$C:$Q,MATCH(J5890,종합배치표!$B:$B,0),(MATCH(M5890,{"A","B","C","D","E"},0)-1)*3+2),INDEX(교과배치표!$C:$Q,MATCH(J5890,교과배치표!$B:$B,0),(MATCH(M5890,{"A","B","C","D","E"},0)-1)*3+2))),"")</f>
        <v/>
      </c>
      <c r="T5890" s="26" t="str">
        <f t="array" ref="T5890">IFERROR(IF(OR(J5890="",M5890="",F5890=""),"",IF(F5890="학생부종합",INDEX(종합배치표!$C:$Q,MATCH(J5890,종합배치표!$B:$B,0),(MATCH(M5890,{"A","B","C","D","E"},0)-1)*3+3),INDEX(교과배치표!$C:$Q,MATCH(J5890,교과배치표!$B:$B,0),(MATCH(M5890,{"A","B","C","D","E"},0)-1)*3+3))),"")</f>
        <v/>
      </c>
    </row>
    <row r="5891" spans="2:20" ht="14.25" customHeight="1">
      <c r="B5891" s="20">
        <v>7113</v>
      </c>
      <c r="C5891" s="22"/>
      <c r="D5891" s="22"/>
      <c r="E5891" s="22"/>
      <c r="F5891" s="21"/>
      <c r="G5891" s="22"/>
      <c r="H5891" s="22"/>
      <c r="I5891" s="22"/>
      <c r="J5891" s="23"/>
      <c r="K5891" s="24"/>
      <c r="M5891" s="42"/>
      <c r="N5891" s="43"/>
      <c r="P5891" s="27"/>
      <c r="R5891" s="26" t="str">
        <f t="array" ref="R5891">IFERROR(IF(OR(J5891="",M5891="",F5891=""),"",IF(F5891="학생부종합",INDEX(종합배치표!$C:$Q,MATCH(J5891,종합배치표!$B:$B,0),(MATCH(M5891,{"A","B","C","D","E"},0)-1)*3+1),INDEX(교과배치표!$C:$Q,MATCH(J5891,교과배치표!$B:$B,0),(MATCH(M5891,{"A","B","C","D","E"},0)-1)*3+1))),"")</f>
        <v/>
      </c>
      <c r="S5891" s="26" t="str">
        <f t="array" ref="S5891">IFERROR(IF(OR(J5891="",M5891="",F5891=""),"",IF(F5891="학생부종합",INDEX(종합배치표!$C:$Q,MATCH(J5891,종합배치표!$B:$B,0),(MATCH(M5891,{"A","B","C","D","E"},0)-1)*3+2),INDEX(교과배치표!$C:$Q,MATCH(J5891,교과배치표!$B:$B,0),(MATCH(M5891,{"A","B","C","D","E"},0)-1)*3+2))),"")</f>
        <v/>
      </c>
      <c r="T5891" s="26" t="str">
        <f t="array" ref="T5891">IFERROR(IF(OR(J5891="",M5891="",F5891=""),"",IF(F5891="학생부종합",INDEX(종합배치표!$C:$Q,MATCH(J5891,종합배치표!$B:$B,0),(MATCH(M5891,{"A","B","C","D","E"},0)-1)*3+3),INDEX(교과배치표!$C:$Q,MATCH(J5891,교과배치표!$B:$B,0),(MATCH(M5891,{"A","B","C","D","E"},0)-1)*3+3))),"")</f>
        <v/>
      </c>
    </row>
    <row r="5892" spans="2:20" ht="14.25" customHeight="1">
      <c r="B5892" s="20">
        <v>7114</v>
      </c>
      <c r="C5892" s="22"/>
      <c r="D5892" s="22"/>
      <c r="E5892" s="22"/>
      <c r="F5892" s="21"/>
      <c r="G5892" s="22"/>
      <c r="H5892" s="22"/>
      <c r="I5892" s="22"/>
      <c r="J5892" s="23"/>
      <c r="K5892" s="24"/>
      <c r="M5892" s="42"/>
      <c r="N5892" s="43"/>
      <c r="P5892" s="27"/>
      <c r="R5892" s="26" t="str">
        <f t="array" ref="R5892">IFERROR(IF(OR(J5892="",M5892="",F5892=""),"",IF(F5892="학생부종합",INDEX(종합배치표!$C:$Q,MATCH(J5892,종합배치표!$B:$B,0),(MATCH(M5892,{"A","B","C","D","E"},0)-1)*3+1),INDEX(교과배치표!$C:$Q,MATCH(J5892,교과배치표!$B:$B,0),(MATCH(M5892,{"A","B","C","D","E"},0)-1)*3+1))),"")</f>
        <v/>
      </c>
      <c r="S5892" s="26" t="str">
        <f t="array" ref="S5892">IFERROR(IF(OR(J5892="",M5892="",F5892=""),"",IF(F5892="학생부종합",INDEX(종합배치표!$C:$Q,MATCH(J5892,종합배치표!$B:$B,0),(MATCH(M5892,{"A","B","C","D","E"},0)-1)*3+2),INDEX(교과배치표!$C:$Q,MATCH(J5892,교과배치표!$B:$B,0),(MATCH(M5892,{"A","B","C","D","E"},0)-1)*3+2))),"")</f>
        <v/>
      </c>
      <c r="T5892" s="26" t="str">
        <f t="array" ref="T5892">IFERROR(IF(OR(J5892="",M5892="",F5892=""),"",IF(F5892="학생부종합",INDEX(종합배치표!$C:$Q,MATCH(J5892,종합배치표!$B:$B,0),(MATCH(M5892,{"A","B","C","D","E"},0)-1)*3+3),INDEX(교과배치표!$C:$Q,MATCH(J5892,교과배치표!$B:$B,0),(MATCH(M5892,{"A","B","C","D","E"},0)-1)*3+3))),"")</f>
        <v/>
      </c>
    </row>
    <row r="5893" spans="2:20" ht="14.25" customHeight="1">
      <c r="B5893" s="20">
        <v>7115</v>
      </c>
      <c r="C5893" s="22"/>
      <c r="D5893" s="22"/>
      <c r="E5893" s="22"/>
      <c r="F5893" s="21"/>
      <c r="G5893" s="22"/>
      <c r="H5893" s="22"/>
      <c r="I5893" s="22"/>
      <c r="J5893" s="23"/>
      <c r="K5893" s="24"/>
      <c r="M5893" s="42"/>
      <c r="N5893" s="43"/>
      <c r="P5893" s="27"/>
      <c r="R5893" s="26" t="str">
        <f t="array" ref="R5893">IFERROR(IF(OR(J5893="",M5893="",F5893=""),"",IF(F5893="학생부종합",INDEX(종합배치표!$C:$Q,MATCH(J5893,종합배치표!$B:$B,0),(MATCH(M5893,{"A","B","C","D","E"},0)-1)*3+1),INDEX(교과배치표!$C:$Q,MATCH(J5893,교과배치표!$B:$B,0),(MATCH(M5893,{"A","B","C","D","E"},0)-1)*3+1))),"")</f>
        <v/>
      </c>
      <c r="S5893" s="26" t="str">
        <f t="array" ref="S5893">IFERROR(IF(OR(J5893="",M5893="",F5893=""),"",IF(F5893="학생부종합",INDEX(종합배치표!$C:$Q,MATCH(J5893,종합배치표!$B:$B,0),(MATCH(M5893,{"A","B","C","D","E"},0)-1)*3+2),INDEX(교과배치표!$C:$Q,MATCH(J5893,교과배치표!$B:$B,0),(MATCH(M5893,{"A","B","C","D","E"},0)-1)*3+2))),"")</f>
        <v/>
      </c>
      <c r="T5893" s="26" t="str">
        <f t="array" ref="T5893">IFERROR(IF(OR(J5893="",M5893="",F5893=""),"",IF(F5893="학생부종합",INDEX(종합배치표!$C:$Q,MATCH(J5893,종합배치표!$B:$B,0),(MATCH(M5893,{"A","B","C","D","E"},0)-1)*3+3),INDEX(교과배치표!$C:$Q,MATCH(J5893,교과배치표!$B:$B,0),(MATCH(M5893,{"A","B","C","D","E"},0)-1)*3+3))),"")</f>
        <v/>
      </c>
    </row>
    <row r="5894" spans="2:20" ht="14.25" customHeight="1">
      <c r="B5894" s="20">
        <v>7116</v>
      </c>
      <c r="C5894" s="22"/>
      <c r="D5894" s="22"/>
      <c r="E5894" s="22"/>
      <c r="F5894" s="21"/>
      <c r="G5894" s="22"/>
      <c r="H5894" s="22"/>
      <c r="I5894" s="22"/>
      <c r="J5894" s="23"/>
      <c r="K5894" s="24"/>
      <c r="M5894" s="42"/>
      <c r="N5894" s="43"/>
      <c r="P5894" s="27"/>
      <c r="R5894" s="26" t="str">
        <f t="array" ref="R5894">IFERROR(IF(OR(J5894="",M5894="",F5894=""),"",IF(F5894="학생부종합",INDEX(종합배치표!$C:$Q,MATCH(J5894,종합배치표!$B:$B,0),(MATCH(M5894,{"A","B","C","D","E"},0)-1)*3+1),INDEX(교과배치표!$C:$Q,MATCH(J5894,교과배치표!$B:$B,0),(MATCH(M5894,{"A","B","C","D","E"},0)-1)*3+1))),"")</f>
        <v/>
      </c>
      <c r="S5894" s="26" t="str">
        <f t="array" ref="S5894">IFERROR(IF(OR(J5894="",M5894="",F5894=""),"",IF(F5894="학생부종합",INDEX(종합배치표!$C:$Q,MATCH(J5894,종합배치표!$B:$B,0),(MATCH(M5894,{"A","B","C","D","E"},0)-1)*3+2),INDEX(교과배치표!$C:$Q,MATCH(J5894,교과배치표!$B:$B,0),(MATCH(M5894,{"A","B","C","D","E"},0)-1)*3+2))),"")</f>
        <v/>
      </c>
      <c r="T5894" s="26" t="str">
        <f t="array" ref="T5894">IFERROR(IF(OR(J5894="",M5894="",F5894=""),"",IF(F5894="학생부종합",INDEX(종합배치표!$C:$Q,MATCH(J5894,종합배치표!$B:$B,0),(MATCH(M5894,{"A","B","C","D","E"},0)-1)*3+3),INDEX(교과배치표!$C:$Q,MATCH(J5894,교과배치표!$B:$B,0),(MATCH(M5894,{"A","B","C","D","E"},0)-1)*3+3))),"")</f>
        <v/>
      </c>
    </row>
    <row r="5895" spans="2:20" ht="14.25" customHeight="1">
      <c r="B5895" s="20">
        <v>7117</v>
      </c>
      <c r="C5895" s="22"/>
      <c r="D5895" s="22"/>
      <c r="E5895" s="22"/>
      <c r="F5895" s="21"/>
      <c r="G5895" s="22"/>
      <c r="H5895" s="22"/>
      <c r="I5895" s="22"/>
      <c r="J5895" s="23"/>
      <c r="K5895" s="24"/>
      <c r="M5895" s="42"/>
      <c r="N5895" s="43"/>
      <c r="P5895" s="27"/>
      <c r="R5895" s="26" t="str">
        <f t="array" ref="R5895">IFERROR(IF(OR(J5895="",M5895="",F5895=""),"",IF(F5895="학생부종합",INDEX(종합배치표!$C:$Q,MATCH(J5895,종합배치표!$B:$B,0),(MATCH(M5895,{"A","B","C","D","E"},0)-1)*3+1),INDEX(교과배치표!$C:$Q,MATCH(J5895,교과배치표!$B:$B,0),(MATCH(M5895,{"A","B","C","D","E"},0)-1)*3+1))),"")</f>
        <v/>
      </c>
      <c r="S5895" s="26" t="str">
        <f t="array" ref="S5895">IFERROR(IF(OR(J5895="",M5895="",F5895=""),"",IF(F5895="학생부종합",INDEX(종합배치표!$C:$Q,MATCH(J5895,종합배치표!$B:$B,0),(MATCH(M5895,{"A","B","C","D","E"},0)-1)*3+2),INDEX(교과배치표!$C:$Q,MATCH(J5895,교과배치표!$B:$B,0),(MATCH(M5895,{"A","B","C","D","E"},0)-1)*3+2))),"")</f>
        <v/>
      </c>
      <c r="T5895" s="26" t="str">
        <f t="array" ref="T5895">IFERROR(IF(OR(J5895="",M5895="",F5895=""),"",IF(F5895="학생부종합",INDEX(종합배치표!$C:$Q,MATCH(J5895,종합배치표!$B:$B,0),(MATCH(M5895,{"A","B","C","D","E"},0)-1)*3+3),INDEX(교과배치표!$C:$Q,MATCH(J5895,교과배치표!$B:$B,0),(MATCH(M5895,{"A","B","C","D","E"},0)-1)*3+3))),"")</f>
        <v/>
      </c>
    </row>
    <row r="5896" spans="2:20" ht="14.25" customHeight="1">
      <c r="B5896" s="20">
        <v>7118</v>
      </c>
      <c r="C5896" s="22"/>
      <c r="D5896" s="22"/>
      <c r="E5896" s="22"/>
      <c r="F5896" s="21"/>
      <c r="G5896" s="22"/>
      <c r="H5896" s="22"/>
      <c r="I5896" s="22"/>
      <c r="J5896" s="23"/>
      <c r="K5896" s="24"/>
      <c r="M5896" s="42"/>
      <c r="N5896" s="43"/>
      <c r="P5896" s="27"/>
      <c r="R5896" s="26" t="str">
        <f t="array" ref="R5896">IFERROR(IF(OR(J5896="",M5896="",F5896=""),"",IF(F5896="학생부종합",INDEX(종합배치표!$C:$Q,MATCH(J5896,종합배치표!$B:$B,0),(MATCH(M5896,{"A","B","C","D","E"},0)-1)*3+1),INDEX(교과배치표!$C:$Q,MATCH(J5896,교과배치표!$B:$B,0),(MATCH(M5896,{"A","B","C","D","E"},0)-1)*3+1))),"")</f>
        <v/>
      </c>
      <c r="S5896" s="26" t="str">
        <f t="array" ref="S5896">IFERROR(IF(OR(J5896="",M5896="",F5896=""),"",IF(F5896="학생부종합",INDEX(종합배치표!$C:$Q,MATCH(J5896,종합배치표!$B:$B,0),(MATCH(M5896,{"A","B","C","D","E"},0)-1)*3+2),INDEX(교과배치표!$C:$Q,MATCH(J5896,교과배치표!$B:$B,0),(MATCH(M5896,{"A","B","C","D","E"},0)-1)*3+2))),"")</f>
        <v/>
      </c>
      <c r="T5896" s="26" t="str">
        <f t="array" ref="T5896">IFERROR(IF(OR(J5896="",M5896="",F5896=""),"",IF(F5896="학생부종합",INDEX(종합배치표!$C:$Q,MATCH(J5896,종합배치표!$B:$B,0),(MATCH(M5896,{"A","B","C","D","E"},0)-1)*3+3),INDEX(교과배치표!$C:$Q,MATCH(J5896,교과배치표!$B:$B,0),(MATCH(M5896,{"A","B","C","D","E"},0)-1)*3+3))),"")</f>
        <v/>
      </c>
    </row>
    <row r="5897" spans="2:20" ht="14.25" customHeight="1">
      <c r="B5897" s="20">
        <v>7119</v>
      </c>
      <c r="C5897" s="22"/>
      <c r="D5897" s="22"/>
      <c r="E5897" s="22"/>
      <c r="F5897" s="21"/>
      <c r="G5897" s="22"/>
      <c r="H5897" s="22"/>
      <c r="I5897" s="22"/>
      <c r="J5897" s="23"/>
      <c r="K5897" s="24"/>
      <c r="M5897" s="42"/>
      <c r="N5897" s="43"/>
      <c r="P5897" s="27"/>
      <c r="R5897" s="26" t="str">
        <f t="array" ref="R5897">IFERROR(IF(OR(J5897="",M5897="",F5897=""),"",IF(F5897="학생부종합",INDEX(종합배치표!$C:$Q,MATCH(J5897,종합배치표!$B:$B,0),(MATCH(M5897,{"A","B","C","D","E"},0)-1)*3+1),INDEX(교과배치표!$C:$Q,MATCH(J5897,교과배치표!$B:$B,0),(MATCH(M5897,{"A","B","C","D","E"},0)-1)*3+1))),"")</f>
        <v/>
      </c>
      <c r="S5897" s="26" t="str">
        <f t="array" ref="S5897">IFERROR(IF(OR(J5897="",M5897="",F5897=""),"",IF(F5897="학생부종합",INDEX(종합배치표!$C:$Q,MATCH(J5897,종합배치표!$B:$B,0),(MATCH(M5897,{"A","B","C","D","E"},0)-1)*3+2),INDEX(교과배치표!$C:$Q,MATCH(J5897,교과배치표!$B:$B,0),(MATCH(M5897,{"A","B","C","D","E"},0)-1)*3+2))),"")</f>
        <v/>
      </c>
      <c r="T5897" s="26" t="str">
        <f t="array" ref="T5897">IFERROR(IF(OR(J5897="",M5897="",F5897=""),"",IF(F5897="학생부종합",INDEX(종합배치표!$C:$Q,MATCH(J5897,종합배치표!$B:$B,0),(MATCH(M5897,{"A","B","C","D","E"},0)-1)*3+3),INDEX(교과배치표!$C:$Q,MATCH(J5897,교과배치표!$B:$B,0),(MATCH(M5897,{"A","B","C","D","E"},0)-1)*3+3))),"")</f>
        <v/>
      </c>
    </row>
    <row r="5898" spans="2:20" ht="14.25" customHeight="1">
      <c r="B5898" s="20">
        <v>7120</v>
      </c>
      <c r="C5898" s="22"/>
      <c r="D5898" s="22"/>
      <c r="E5898" s="22"/>
      <c r="F5898" s="21"/>
      <c r="G5898" s="22"/>
      <c r="H5898" s="22"/>
      <c r="I5898" s="22"/>
      <c r="J5898" s="23"/>
      <c r="K5898" s="24"/>
      <c r="M5898" s="42"/>
      <c r="N5898" s="43"/>
      <c r="P5898" s="27"/>
      <c r="R5898" s="26" t="str">
        <f t="array" ref="R5898">IFERROR(IF(OR(J5898="",M5898="",F5898=""),"",IF(F5898="학생부종합",INDEX(종합배치표!$C:$Q,MATCH(J5898,종합배치표!$B:$B,0),(MATCH(M5898,{"A","B","C","D","E"},0)-1)*3+1),INDEX(교과배치표!$C:$Q,MATCH(J5898,교과배치표!$B:$B,0),(MATCH(M5898,{"A","B","C","D","E"},0)-1)*3+1))),"")</f>
        <v/>
      </c>
      <c r="S5898" s="26" t="str">
        <f t="array" ref="S5898">IFERROR(IF(OR(J5898="",M5898="",F5898=""),"",IF(F5898="학생부종합",INDEX(종합배치표!$C:$Q,MATCH(J5898,종합배치표!$B:$B,0),(MATCH(M5898,{"A","B","C","D","E"},0)-1)*3+2),INDEX(교과배치표!$C:$Q,MATCH(J5898,교과배치표!$B:$B,0),(MATCH(M5898,{"A","B","C","D","E"},0)-1)*3+2))),"")</f>
        <v/>
      </c>
      <c r="T5898" s="26" t="str">
        <f t="array" ref="T5898">IFERROR(IF(OR(J5898="",M5898="",F5898=""),"",IF(F5898="학생부종합",INDEX(종합배치표!$C:$Q,MATCH(J5898,종합배치표!$B:$B,0),(MATCH(M5898,{"A","B","C","D","E"},0)-1)*3+3),INDEX(교과배치표!$C:$Q,MATCH(J5898,교과배치표!$B:$B,0),(MATCH(M5898,{"A","B","C","D","E"},0)-1)*3+3))),"")</f>
        <v/>
      </c>
    </row>
    <row r="5899" spans="2:20" ht="14.25" customHeight="1">
      <c r="B5899" s="20">
        <v>7121</v>
      </c>
      <c r="C5899" s="22"/>
      <c r="D5899" s="22"/>
      <c r="E5899" s="22"/>
      <c r="F5899" s="21"/>
      <c r="G5899" s="22"/>
      <c r="H5899" s="22"/>
      <c r="I5899" s="22"/>
      <c r="J5899" s="23"/>
      <c r="K5899" s="24"/>
      <c r="M5899" s="42"/>
      <c r="N5899" s="43"/>
      <c r="P5899" s="27"/>
      <c r="R5899" s="26" t="str">
        <f t="array" ref="R5899">IFERROR(IF(OR(J5899="",M5899="",F5899=""),"",IF(F5899="학생부종합",INDEX(종합배치표!$C:$Q,MATCH(J5899,종합배치표!$B:$B,0),(MATCH(M5899,{"A","B","C","D","E"},0)-1)*3+1),INDEX(교과배치표!$C:$Q,MATCH(J5899,교과배치표!$B:$B,0),(MATCH(M5899,{"A","B","C","D","E"},0)-1)*3+1))),"")</f>
        <v/>
      </c>
      <c r="S5899" s="26" t="str">
        <f t="array" ref="S5899">IFERROR(IF(OR(J5899="",M5899="",F5899=""),"",IF(F5899="학생부종합",INDEX(종합배치표!$C:$Q,MATCH(J5899,종합배치표!$B:$B,0),(MATCH(M5899,{"A","B","C","D","E"},0)-1)*3+2),INDEX(교과배치표!$C:$Q,MATCH(J5899,교과배치표!$B:$B,0),(MATCH(M5899,{"A","B","C","D","E"},0)-1)*3+2))),"")</f>
        <v/>
      </c>
      <c r="T5899" s="26" t="str">
        <f t="array" ref="T5899">IFERROR(IF(OR(J5899="",M5899="",F5899=""),"",IF(F5899="학생부종합",INDEX(종합배치표!$C:$Q,MATCH(J5899,종합배치표!$B:$B,0),(MATCH(M5899,{"A","B","C","D","E"},0)-1)*3+3),INDEX(교과배치표!$C:$Q,MATCH(J5899,교과배치표!$B:$B,0),(MATCH(M5899,{"A","B","C","D","E"},0)-1)*3+3))),"")</f>
        <v/>
      </c>
    </row>
    <row r="5900" spans="2:20" ht="14.25" customHeight="1">
      <c r="B5900" s="20">
        <v>7122</v>
      </c>
      <c r="C5900" s="22"/>
      <c r="D5900" s="22"/>
      <c r="E5900" s="22"/>
      <c r="F5900" s="21"/>
      <c r="G5900" s="22"/>
      <c r="H5900" s="22"/>
      <c r="I5900" s="22"/>
      <c r="J5900" s="23"/>
      <c r="K5900" s="24"/>
      <c r="M5900" s="42"/>
      <c r="N5900" s="43"/>
      <c r="P5900" s="27"/>
      <c r="R5900" s="26" t="str">
        <f t="array" ref="R5900">IFERROR(IF(OR(J5900="",M5900="",F5900=""),"",IF(F5900="학생부종합",INDEX(종합배치표!$C:$Q,MATCH(J5900,종합배치표!$B:$B,0),(MATCH(M5900,{"A","B","C","D","E"},0)-1)*3+1),INDEX(교과배치표!$C:$Q,MATCH(J5900,교과배치표!$B:$B,0),(MATCH(M5900,{"A","B","C","D","E"},0)-1)*3+1))),"")</f>
        <v/>
      </c>
      <c r="S5900" s="26" t="str">
        <f t="array" ref="S5900">IFERROR(IF(OR(J5900="",M5900="",F5900=""),"",IF(F5900="학생부종합",INDEX(종합배치표!$C:$Q,MATCH(J5900,종합배치표!$B:$B,0),(MATCH(M5900,{"A","B","C","D","E"},0)-1)*3+2),INDEX(교과배치표!$C:$Q,MATCH(J5900,교과배치표!$B:$B,0),(MATCH(M5900,{"A","B","C","D","E"},0)-1)*3+2))),"")</f>
        <v/>
      </c>
      <c r="T5900" s="26" t="str">
        <f t="array" ref="T5900">IFERROR(IF(OR(J5900="",M5900="",F5900=""),"",IF(F5900="학생부종합",INDEX(종합배치표!$C:$Q,MATCH(J5900,종합배치표!$B:$B,0),(MATCH(M5900,{"A","B","C","D","E"},0)-1)*3+3),INDEX(교과배치표!$C:$Q,MATCH(J5900,교과배치표!$B:$B,0),(MATCH(M5900,{"A","B","C","D","E"},0)-1)*3+3))),"")</f>
        <v/>
      </c>
    </row>
    <row r="5901" spans="2:20" ht="14.25" customHeight="1">
      <c r="B5901" s="20">
        <v>7123</v>
      </c>
      <c r="C5901" s="22"/>
      <c r="D5901" s="22"/>
      <c r="E5901" s="22"/>
      <c r="F5901" s="21"/>
      <c r="G5901" s="22"/>
      <c r="H5901" s="22"/>
      <c r="I5901" s="22"/>
      <c r="J5901" s="23"/>
      <c r="K5901" s="24"/>
      <c r="M5901" s="42"/>
      <c r="N5901" s="43"/>
      <c r="P5901" s="27"/>
      <c r="R5901" s="26" t="str">
        <f t="array" ref="R5901">IFERROR(IF(OR(J5901="",M5901="",F5901=""),"",IF(F5901="학생부종합",INDEX(종합배치표!$C:$Q,MATCH(J5901,종합배치표!$B:$B,0),(MATCH(M5901,{"A","B","C","D","E"},0)-1)*3+1),INDEX(교과배치표!$C:$Q,MATCH(J5901,교과배치표!$B:$B,0),(MATCH(M5901,{"A","B","C","D","E"},0)-1)*3+1))),"")</f>
        <v/>
      </c>
      <c r="S5901" s="26" t="str">
        <f t="array" ref="S5901">IFERROR(IF(OR(J5901="",M5901="",F5901=""),"",IF(F5901="학생부종합",INDEX(종합배치표!$C:$Q,MATCH(J5901,종합배치표!$B:$B,0),(MATCH(M5901,{"A","B","C","D","E"},0)-1)*3+2),INDEX(교과배치표!$C:$Q,MATCH(J5901,교과배치표!$B:$B,0),(MATCH(M5901,{"A","B","C","D","E"},0)-1)*3+2))),"")</f>
        <v/>
      </c>
      <c r="T5901" s="26" t="str">
        <f t="array" ref="T5901">IFERROR(IF(OR(J5901="",M5901="",F5901=""),"",IF(F5901="학생부종합",INDEX(종합배치표!$C:$Q,MATCH(J5901,종합배치표!$B:$B,0),(MATCH(M5901,{"A","B","C","D","E"},0)-1)*3+3),INDEX(교과배치표!$C:$Q,MATCH(J5901,교과배치표!$B:$B,0),(MATCH(M5901,{"A","B","C","D","E"},0)-1)*3+3))),"")</f>
        <v/>
      </c>
    </row>
    <row r="5902" spans="2:20" ht="14.25" customHeight="1">
      <c r="B5902" s="20">
        <v>7124</v>
      </c>
      <c r="C5902" s="22"/>
      <c r="D5902" s="22"/>
      <c r="E5902" s="22"/>
      <c r="F5902" s="21"/>
      <c r="G5902" s="22"/>
      <c r="H5902" s="22"/>
      <c r="I5902" s="22"/>
      <c r="J5902" s="23"/>
      <c r="K5902" s="24"/>
      <c r="M5902" s="42"/>
      <c r="N5902" s="43"/>
      <c r="P5902" s="27"/>
      <c r="R5902" s="26" t="str">
        <f t="array" ref="R5902">IFERROR(IF(OR(J5902="",M5902="",F5902=""),"",IF(F5902="학생부종합",INDEX(종합배치표!$C:$Q,MATCH(J5902,종합배치표!$B:$B,0),(MATCH(M5902,{"A","B","C","D","E"},0)-1)*3+1),INDEX(교과배치표!$C:$Q,MATCH(J5902,교과배치표!$B:$B,0),(MATCH(M5902,{"A","B","C","D","E"},0)-1)*3+1))),"")</f>
        <v/>
      </c>
      <c r="S5902" s="26" t="str">
        <f t="array" ref="S5902">IFERROR(IF(OR(J5902="",M5902="",F5902=""),"",IF(F5902="학생부종합",INDEX(종합배치표!$C:$Q,MATCH(J5902,종합배치표!$B:$B,0),(MATCH(M5902,{"A","B","C","D","E"},0)-1)*3+2),INDEX(교과배치표!$C:$Q,MATCH(J5902,교과배치표!$B:$B,0),(MATCH(M5902,{"A","B","C","D","E"},0)-1)*3+2))),"")</f>
        <v/>
      </c>
      <c r="T5902" s="26" t="str">
        <f t="array" ref="T5902">IFERROR(IF(OR(J5902="",M5902="",F5902=""),"",IF(F5902="학생부종합",INDEX(종합배치표!$C:$Q,MATCH(J5902,종합배치표!$B:$B,0),(MATCH(M5902,{"A","B","C","D","E"},0)-1)*3+3),INDEX(교과배치표!$C:$Q,MATCH(J5902,교과배치표!$B:$B,0),(MATCH(M5902,{"A","B","C","D","E"},0)-1)*3+3))),"")</f>
        <v/>
      </c>
    </row>
    <row r="5903" spans="2:20" ht="14.25" customHeight="1">
      <c r="B5903" s="20">
        <v>7125</v>
      </c>
      <c r="C5903" s="22"/>
      <c r="D5903" s="22"/>
      <c r="E5903" s="22"/>
      <c r="F5903" s="21"/>
      <c r="G5903" s="22"/>
      <c r="H5903" s="22"/>
      <c r="I5903" s="22"/>
      <c r="J5903" s="23"/>
      <c r="K5903" s="24"/>
      <c r="M5903" s="42"/>
      <c r="N5903" s="43"/>
      <c r="P5903" s="27"/>
      <c r="R5903" s="26" t="str">
        <f t="array" ref="R5903">IFERROR(IF(OR(J5903="",M5903="",F5903=""),"",IF(F5903="학생부종합",INDEX(종합배치표!$C:$Q,MATCH(J5903,종합배치표!$B:$B,0),(MATCH(M5903,{"A","B","C","D","E"},0)-1)*3+1),INDEX(교과배치표!$C:$Q,MATCH(J5903,교과배치표!$B:$B,0),(MATCH(M5903,{"A","B","C","D","E"},0)-1)*3+1))),"")</f>
        <v/>
      </c>
      <c r="S5903" s="26" t="str">
        <f t="array" ref="S5903">IFERROR(IF(OR(J5903="",M5903="",F5903=""),"",IF(F5903="학생부종합",INDEX(종합배치표!$C:$Q,MATCH(J5903,종합배치표!$B:$B,0),(MATCH(M5903,{"A","B","C","D","E"},0)-1)*3+2),INDEX(교과배치표!$C:$Q,MATCH(J5903,교과배치표!$B:$B,0),(MATCH(M5903,{"A","B","C","D","E"},0)-1)*3+2))),"")</f>
        <v/>
      </c>
      <c r="T5903" s="26" t="str">
        <f t="array" ref="T5903">IFERROR(IF(OR(J5903="",M5903="",F5903=""),"",IF(F5903="학생부종합",INDEX(종합배치표!$C:$Q,MATCH(J5903,종합배치표!$B:$B,0),(MATCH(M5903,{"A","B","C","D","E"},0)-1)*3+3),INDEX(교과배치표!$C:$Q,MATCH(J5903,교과배치표!$B:$B,0),(MATCH(M5903,{"A","B","C","D","E"},0)-1)*3+3))),"")</f>
        <v/>
      </c>
    </row>
    <row r="5904" spans="2:20" ht="14.25" customHeight="1">
      <c r="B5904" s="20">
        <v>7126</v>
      </c>
      <c r="C5904" s="22"/>
      <c r="D5904" s="22"/>
      <c r="E5904" s="22"/>
      <c r="F5904" s="21"/>
      <c r="G5904" s="22"/>
      <c r="H5904" s="22"/>
      <c r="I5904" s="22"/>
      <c r="J5904" s="23"/>
      <c r="K5904" s="24"/>
      <c r="M5904" s="42"/>
      <c r="N5904" s="43"/>
      <c r="P5904" s="27"/>
      <c r="R5904" s="26" t="str">
        <f t="array" ref="R5904">IFERROR(IF(OR(J5904="",M5904="",F5904=""),"",IF(F5904="학생부종합",INDEX(종합배치표!$C:$Q,MATCH(J5904,종합배치표!$B:$B,0),(MATCH(M5904,{"A","B","C","D","E"},0)-1)*3+1),INDEX(교과배치표!$C:$Q,MATCH(J5904,교과배치표!$B:$B,0),(MATCH(M5904,{"A","B","C","D","E"},0)-1)*3+1))),"")</f>
        <v/>
      </c>
      <c r="S5904" s="26" t="str">
        <f t="array" ref="S5904">IFERROR(IF(OR(J5904="",M5904="",F5904=""),"",IF(F5904="학생부종합",INDEX(종합배치표!$C:$Q,MATCH(J5904,종합배치표!$B:$B,0),(MATCH(M5904,{"A","B","C","D","E"},0)-1)*3+2),INDEX(교과배치표!$C:$Q,MATCH(J5904,교과배치표!$B:$B,0),(MATCH(M5904,{"A","B","C","D","E"},0)-1)*3+2))),"")</f>
        <v/>
      </c>
      <c r="T5904" s="26" t="str">
        <f t="array" ref="T5904">IFERROR(IF(OR(J5904="",M5904="",F5904=""),"",IF(F5904="학생부종합",INDEX(종합배치표!$C:$Q,MATCH(J5904,종합배치표!$B:$B,0),(MATCH(M5904,{"A","B","C","D","E"},0)-1)*3+3),INDEX(교과배치표!$C:$Q,MATCH(J5904,교과배치표!$B:$B,0),(MATCH(M5904,{"A","B","C","D","E"},0)-1)*3+3))),"")</f>
        <v/>
      </c>
    </row>
    <row r="5905" spans="2:20" ht="14.25" customHeight="1">
      <c r="B5905" s="20">
        <v>7127</v>
      </c>
      <c r="C5905" s="22"/>
      <c r="D5905" s="22"/>
      <c r="E5905" s="22"/>
      <c r="F5905" s="21"/>
      <c r="G5905" s="22"/>
      <c r="H5905" s="22"/>
      <c r="I5905" s="22"/>
      <c r="J5905" s="23"/>
      <c r="K5905" s="24"/>
      <c r="M5905" s="42"/>
      <c r="N5905" s="43"/>
      <c r="P5905" s="27"/>
      <c r="R5905" s="26" t="str">
        <f t="array" ref="R5905">IFERROR(IF(OR(J5905="",M5905="",F5905=""),"",IF(F5905="학생부종합",INDEX(종합배치표!$C:$Q,MATCH(J5905,종합배치표!$B:$B,0),(MATCH(M5905,{"A","B","C","D","E"},0)-1)*3+1),INDEX(교과배치표!$C:$Q,MATCH(J5905,교과배치표!$B:$B,0),(MATCH(M5905,{"A","B","C","D","E"},0)-1)*3+1))),"")</f>
        <v/>
      </c>
      <c r="S5905" s="26" t="str">
        <f t="array" ref="S5905">IFERROR(IF(OR(J5905="",M5905="",F5905=""),"",IF(F5905="학생부종합",INDEX(종합배치표!$C:$Q,MATCH(J5905,종합배치표!$B:$B,0),(MATCH(M5905,{"A","B","C","D","E"},0)-1)*3+2),INDEX(교과배치표!$C:$Q,MATCH(J5905,교과배치표!$B:$B,0),(MATCH(M5905,{"A","B","C","D","E"},0)-1)*3+2))),"")</f>
        <v/>
      </c>
      <c r="T5905" s="26" t="str">
        <f t="array" ref="T5905">IFERROR(IF(OR(J5905="",M5905="",F5905=""),"",IF(F5905="학생부종합",INDEX(종합배치표!$C:$Q,MATCH(J5905,종합배치표!$B:$B,0),(MATCH(M5905,{"A","B","C","D","E"},0)-1)*3+3),INDEX(교과배치표!$C:$Q,MATCH(J5905,교과배치표!$B:$B,0),(MATCH(M5905,{"A","B","C","D","E"},0)-1)*3+3))),"")</f>
        <v/>
      </c>
    </row>
    <row r="5906" spans="2:20" ht="14.25" customHeight="1">
      <c r="B5906" s="20">
        <v>7128</v>
      </c>
      <c r="C5906" s="22"/>
      <c r="D5906" s="22"/>
      <c r="E5906" s="22"/>
      <c r="F5906" s="21"/>
      <c r="G5906" s="22"/>
      <c r="H5906" s="22"/>
      <c r="I5906" s="22"/>
      <c r="J5906" s="23"/>
      <c r="K5906" s="24"/>
      <c r="M5906" s="42"/>
      <c r="N5906" s="43"/>
      <c r="P5906" s="27"/>
      <c r="R5906" s="26" t="str">
        <f t="array" ref="R5906">IFERROR(IF(OR(J5906="",M5906="",F5906=""),"",IF(F5906="학생부종합",INDEX(종합배치표!$C:$Q,MATCH(J5906,종합배치표!$B:$B,0),(MATCH(M5906,{"A","B","C","D","E"},0)-1)*3+1),INDEX(교과배치표!$C:$Q,MATCH(J5906,교과배치표!$B:$B,0),(MATCH(M5906,{"A","B","C","D","E"},0)-1)*3+1))),"")</f>
        <v/>
      </c>
      <c r="S5906" s="26" t="str">
        <f t="array" ref="S5906">IFERROR(IF(OR(J5906="",M5906="",F5906=""),"",IF(F5906="학생부종합",INDEX(종합배치표!$C:$Q,MATCH(J5906,종합배치표!$B:$B,0),(MATCH(M5906,{"A","B","C","D","E"},0)-1)*3+2),INDEX(교과배치표!$C:$Q,MATCH(J5906,교과배치표!$B:$B,0),(MATCH(M5906,{"A","B","C","D","E"},0)-1)*3+2))),"")</f>
        <v/>
      </c>
      <c r="T5906" s="26" t="str">
        <f t="array" ref="T5906">IFERROR(IF(OR(J5906="",M5906="",F5906=""),"",IF(F5906="학생부종합",INDEX(종합배치표!$C:$Q,MATCH(J5906,종합배치표!$B:$B,0),(MATCH(M5906,{"A","B","C","D","E"},0)-1)*3+3),INDEX(교과배치표!$C:$Q,MATCH(J5906,교과배치표!$B:$B,0),(MATCH(M5906,{"A","B","C","D","E"},0)-1)*3+3))),"")</f>
        <v/>
      </c>
    </row>
    <row r="5907" spans="2:20" ht="14.25" customHeight="1">
      <c r="B5907" s="20">
        <v>7129</v>
      </c>
      <c r="C5907" s="22"/>
      <c r="D5907" s="22"/>
      <c r="E5907" s="22"/>
      <c r="F5907" s="21"/>
      <c r="G5907" s="22"/>
      <c r="H5907" s="22"/>
      <c r="I5907" s="22"/>
      <c r="J5907" s="23"/>
      <c r="K5907" s="24"/>
      <c r="M5907" s="42"/>
      <c r="N5907" s="43"/>
      <c r="P5907" s="27"/>
      <c r="R5907" s="26" t="str">
        <f t="array" ref="R5907">IFERROR(IF(OR(J5907="",M5907="",F5907=""),"",IF(F5907="학생부종합",INDEX(종합배치표!$C:$Q,MATCH(J5907,종합배치표!$B:$B,0),(MATCH(M5907,{"A","B","C","D","E"},0)-1)*3+1),INDEX(교과배치표!$C:$Q,MATCH(J5907,교과배치표!$B:$B,0),(MATCH(M5907,{"A","B","C","D","E"},0)-1)*3+1))),"")</f>
        <v/>
      </c>
      <c r="S5907" s="26" t="str">
        <f t="array" ref="S5907">IFERROR(IF(OR(J5907="",M5907="",F5907=""),"",IF(F5907="학생부종합",INDEX(종합배치표!$C:$Q,MATCH(J5907,종합배치표!$B:$B,0),(MATCH(M5907,{"A","B","C","D","E"},0)-1)*3+2),INDEX(교과배치표!$C:$Q,MATCH(J5907,교과배치표!$B:$B,0),(MATCH(M5907,{"A","B","C","D","E"},0)-1)*3+2))),"")</f>
        <v/>
      </c>
      <c r="T5907" s="26" t="str">
        <f t="array" ref="T5907">IFERROR(IF(OR(J5907="",M5907="",F5907=""),"",IF(F5907="학생부종합",INDEX(종합배치표!$C:$Q,MATCH(J5907,종합배치표!$B:$B,0),(MATCH(M5907,{"A","B","C","D","E"},0)-1)*3+3),INDEX(교과배치표!$C:$Q,MATCH(J5907,교과배치표!$B:$B,0),(MATCH(M5907,{"A","B","C","D","E"},0)-1)*3+3))),"")</f>
        <v/>
      </c>
    </row>
    <row r="5908" spans="2:20" ht="14.25" customHeight="1">
      <c r="B5908" s="20">
        <v>7130</v>
      </c>
      <c r="C5908" s="22"/>
      <c r="D5908" s="22"/>
      <c r="E5908" s="22"/>
      <c r="F5908" s="21"/>
      <c r="G5908" s="22"/>
      <c r="H5908" s="22"/>
      <c r="I5908" s="22"/>
      <c r="J5908" s="23"/>
      <c r="K5908" s="24"/>
      <c r="M5908" s="42"/>
      <c r="N5908" s="43"/>
      <c r="P5908" s="27"/>
      <c r="R5908" s="26" t="str">
        <f t="array" ref="R5908">IFERROR(IF(OR(J5908="",M5908="",F5908=""),"",IF(F5908="학생부종합",INDEX(종합배치표!$C:$Q,MATCH(J5908,종합배치표!$B:$B,0),(MATCH(M5908,{"A","B","C","D","E"},0)-1)*3+1),INDEX(교과배치표!$C:$Q,MATCH(J5908,교과배치표!$B:$B,0),(MATCH(M5908,{"A","B","C","D","E"},0)-1)*3+1))),"")</f>
        <v/>
      </c>
      <c r="S5908" s="26" t="str">
        <f t="array" ref="S5908">IFERROR(IF(OR(J5908="",M5908="",F5908=""),"",IF(F5908="학생부종합",INDEX(종합배치표!$C:$Q,MATCH(J5908,종합배치표!$B:$B,0),(MATCH(M5908,{"A","B","C","D","E"},0)-1)*3+2),INDEX(교과배치표!$C:$Q,MATCH(J5908,교과배치표!$B:$B,0),(MATCH(M5908,{"A","B","C","D","E"},0)-1)*3+2))),"")</f>
        <v/>
      </c>
      <c r="T5908" s="26" t="str">
        <f t="array" ref="T5908">IFERROR(IF(OR(J5908="",M5908="",F5908=""),"",IF(F5908="학생부종합",INDEX(종합배치표!$C:$Q,MATCH(J5908,종합배치표!$B:$B,0),(MATCH(M5908,{"A","B","C","D","E"},0)-1)*3+3),INDEX(교과배치표!$C:$Q,MATCH(J5908,교과배치표!$B:$B,0),(MATCH(M5908,{"A","B","C","D","E"},0)-1)*3+3))),"")</f>
        <v/>
      </c>
    </row>
    <row r="5909" spans="2:20" ht="14.25" customHeight="1">
      <c r="B5909" s="20">
        <v>7131</v>
      </c>
      <c r="C5909" s="22"/>
      <c r="D5909" s="22"/>
      <c r="E5909" s="22"/>
      <c r="F5909" s="21"/>
      <c r="G5909" s="22"/>
      <c r="H5909" s="22"/>
      <c r="I5909" s="22"/>
      <c r="J5909" s="23"/>
      <c r="K5909" s="24"/>
      <c r="M5909" s="42"/>
      <c r="N5909" s="43"/>
      <c r="P5909" s="27"/>
      <c r="R5909" s="26" t="str">
        <f t="array" ref="R5909">IFERROR(IF(OR(J5909="",M5909="",F5909=""),"",IF(F5909="학생부종합",INDEX(종합배치표!$C:$Q,MATCH(J5909,종합배치표!$B:$B,0),(MATCH(M5909,{"A","B","C","D","E"},0)-1)*3+1),INDEX(교과배치표!$C:$Q,MATCH(J5909,교과배치표!$B:$B,0),(MATCH(M5909,{"A","B","C","D","E"},0)-1)*3+1))),"")</f>
        <v/>
      </c>
      <c r="S5909" s="26" t="str">
        <f t="array" ref="S5909">IFERROR(IF(OR(J5909="",M5909="",F5909=""),"",IF(F5909="학생부종합",INDEX(종합배치표!$C:$Q,MATCH(J5909,종합배치표!$B:$B,0),(MATCH(M5909,{"A","B","C","D","E"},0)-1)*3+2),INDEX(교과배치표!$C:$Q,MATCH(J5909,교과배치표!$B:$B,0),(MATCH(M5909,{"A","B","C","D","E"},0)-1)*3+2))),"")</f>
        <v/>
      </c>
      <c r="T5909" s="26" t="str">
        <f t="array" ref="T5909">IFERROR(IF(OR(J5909="",M5909="",F5909=""),"",IF(F5909="학생부종합",INDEX(종합배치표!$C:$Q,MATCH(J5909,종합배치표!$B:$B,0),(MATCH(M5909,{"A","B","C","D","E"},0)-1)*3+3),INDEX(교과배치표!$C:$Q,MATCH(J5909,교과배치표!$B:$B,0),(MATCH(M5909,{"A","B","C","D","E"},0)-1)*3+3))),"")</f>
        <v/>
      </c>
    </row>
    <row r="5910" spans="2:20" ht="14.25" customHeight="1">
      <c r="B5910" s="20">
        <v>7132</v>
      </c>
      <c r="C5910" s="22"/>
      <c r="D5910" s="22"/>
      <c r="E5910" s="22"/>
      <c r="F5910" s="21"/>
      <c r="G5910" s="22"/>
      <c r="H5910" s="22"/>
      <c r="I5910" s="22"/>
      <c r="J5910" s="23"/>
      <c r="K5910" s="24"/>
      <c r="M5910" s="42"/>
      <c r="N5910" s="43"/>
      <c r="P5910" s="27"/>
      <c r="R5910" s="26" t="str">
        <f t="array" ref="R5910">IFERROR(IF(OR(J5910="",M5910="",F5910=""),"",IF(F5910="학생부종합",INDEX(종합배치표!$C:$Q,MATCH(J5910,종합배치표!$B:$B,0),(MATCH(M5910,{"A","B","C","D","E"},0)-1)*3+1),INDEX(교과배치표!$C:$Q,MATCH(J5910,교과배치표!$B:$B,0),(MATCH(M5910,{"A","B","C","D","E"},0)-1)*3+1))),"")</f>
        <v/>
      </c>
      <c r="S5910" s="26" t="str">
        <f t="array" ref="S5910">IFERROR(IF(OR(J5910="",M5910="",F5910=""),"",IF(F5910="학생부종합",INDEX(종합배치표!$C:$Q,MATCH(J5910,종합배치표!$B:$B,0),(MATCH(M5910,{"A","B","C","D","E"},0)-1)*3+2),INDEX(교과배치표!$C:$Q,MATCH(J5910,교과배치표!$B:$B,0),(MATCH(M5910,{"A","B","C","D","E"},0)-1)*3+2))),"")</f>
        <v/>
      </c>
      <c r="T5910" s="26" t="str">
        <f t="array" ref="T5910">IFERROR(IF(OR(J5910="",M5910="",F5910=""),"",IF(F5910="학생부종합",INDEX(종합배치표!$C:$Q,MATCH(J5910,종합배치표!$B:$B,0),(MATCH(M5910,{"A","B","C","D","E"},0)-1)*3+3),INDEX(교과배치표!$C:$Q,MATCH(J5910,교과배치표!$B:$B,0),(MATCH(M5910,{"A","B","C","D","E"},0)-1)*3+3))),"")</f>
        <v/>
      </c>
    </row>
    <row r="5911" spans="2:20" ht="14.25" customHeight="1">
      <c r="B5911" s="20">
        <v>7133</v>
      </c>
      <c r="C5911" s="22"/>
      <c r="D5911" s="22"/>
      <c r="E5911" s="22"/>
      <c r="F5911" s="21"/>
      <c r="G5911" s="22"/>
      <c r="H5911" s="22"/>
      <c r="I5911" s="22"/>
      <c r="J5911" s="23"/>
      <c r="K5911" s="24"/>
      <c r="M5911" s="42"/>
      <c r="N5911" s="43"/>
      <c r="P5911" s="27"/>
      <c r="R5911" s="26" t="str">
        <f t="array" ref="R5911">IFERROR(IF(OR(J5911="",M5911="",F5911=""),"",IF(F5911="학생부종합",INDEX(종합배치표!$C:$Q,MATCH(J5911,종합배치표!$B:$B,0),(MATCH(M5911,{"A","B","C","D","E"},0)-1)*3+1),INDEX(교과배치표!$C:$Q,MATCH(J5911,교과배치표!$B:$B,0),(MATCH(M5911,{"A","B","C","D","E"},0)-1)*3+1))),"")</f>
        <v/>
      </c>
      <c r="S5911" s="26" t="str">
        <f t="array" ref="S5911">IFERROR(IF(OR(J5911="",M5911="",F5911=""),"",IF(F5911="학생부종합",INDEX(종합배치표!$C:$Q,MATCH(J5911,종합배치표!$B:$B,0),(MATCH(M5911,{"A","B","C","D","E"},0)-1)*3+2),INDEX(교과배치표!$C:$Q,MATCH(J5911,교과배치표!$B:$B,0),(MATCH(M5911,{"A","B","C","D","E"},0)-1)*3+2))),"")</f>
        <v/>
      </c>
      <c r="T5911" s="26" t="str">
        <f t="array" ref="T5911">IFERROR(IF(OR(J5911="",M5911="",F5911=""),"",IF(F5911="학생부종합",INDEX(종합배치표!$C:$Q,MATCH(J5911,종합배치표!$B:$B,0),(MATCH(M5911,{"A","B","C","D","E"},0)-1)*3+3),INDEX(교과배치표!$C:$Q,MATCH(J5911,교과배치표!$B:$B,0),(MATCH(M5911,{"A","B","C","D","E"},0)-1)*3+3))),"")</f>
        <v/>
      </c>
    </row>
    <row r="5912" spans="2:20" ht="14.25" customHeight="1">
      <c r="B5912" s="20">
        <v>7134</v>
      </c>
      <c r="C5912" s="22"/>
      <c r="D5912" s="22"/>
      <c r="E5912" s="22"/>
      <c r="F5912" s="21"/>
      <c r="G5912" s="22"/>
      <c r="H5912" s="22"/>
      <c r="I5912" s="22"/>
      <c r="J5912" s="23"/>
      <c r="K5912" s="24"/>
      <c r="M5912" s="42"/>
      <c r="N5912" s="43"/>
      <c r="P5912" s="27"/>
      <c r="R5912" s="26" t="str">
        <f t="array" ref="R5912">IFERROR(IF(OR(J5912="",M5912="",F5912=""),"",IF(F5912="학생부종합",INDEX(종합배치표!$C:$Q,MATCH(J5912,종합배치표!$B:$B,0),(MATCH(M5912,{"A","B","C","D","E"},0)-1)*3+1),INDEX(교과배치표!$C:$Q,MATCH(J5912,교과배치표!$B:$B,0),(MATCH(M5912,{"A","B","C","D","E"},0)-1)*3+1))),"")</f>
        <v/>
      </c>
      <c r="S5912" s="26" t="str">
        <f t="array" ref="S5912">IFERROR(IF(OR(J5912="",M5912="",F5912=""),"",IF(F5912="학생부종합",INDEX(종합배치표!$C:$Q,MATCH(J5912,종합배치표!$B:$B,0),(MATCH(M5912,{"A","B","C","D","E"},0)-1)*3+2),INDEX(교과배치표!$C:$Q,MATCH(J5912,교과배치표!$B:$B,0),(MATCH(M5912,{"A","B","C","D","E"},0)-1)*3+2))),"")</f>
        <v/>
      </c>
      <c r="T5912" s="26" t="str">
        <f t="array" ref="T5912">IFERROR(IF(OR(J5912="",M5912="",F5912=""),"",IF(F5912="학생부종합",INDEX(종합배치표!$C:$Q,MATCH(J5912,종합배치표!$B:$B,0),(MATCH(M5912,{"A","B","C","D","E"},0)-1)*3+3),INDEX(교과배치표!$C:$Q,MATCH(J5912,교과배치표!$B:$B,0),(MATCH(M5912,{"A","B","C","D","E"},0)-1)*3+3))),"")</f>
        <v/>
      </c>
    </row>
    <row r="5913" spans="2:20" ht="14.25" customHeight="1">
      <c r="B5913" s="20">
        <v>7135</v>
      </c>
      <c r="C5913" s="22"/>
      <c r="D5913" s="22"/>
      <c r="E5913" s="22"/>
      <c r="F5913" s="21"/>
      <c r="G5913" s="22"/>
      <c r="H5913" s="22"/>
      <c r="I5913" s="22"/>
      <c r="J5913" s="23"/>
      <c r="K5913" s="24"/>
      <c r="M5913" s="42"/>
      <c r="N5913" s="43"/>
      <c r="P5913" s="27"/>
      <c r="R5913" s="26" t="str">
        <f t="array" ref="R5913">IFERROR(IF(OR(J5913="",M5913="",F5913=""),"",IF(F5913="학생부종합",INDEX(종합배치표!$C:$Q,MATCH(J5913,종합배치표!$B:$B,0),(MATCH(M5913,{"A","B","C","D","E"},0)-1)*3+1),INDEX(교과배치표!$C:$Q,MATCH(J5913,교과배치표!$B:$B,0),(MATCH(M5913,{"A","B","C","D","E"},0)-1)*3+1))),"")</f>
        <v/>
      </c>
      <c r="S5913" s="26" t="str">
        <f t="array" ref="S5913">IFERROR(IF(OR(J5913="",M5913="",F5913=""),"",IF(F5913="학생부종합",INDEX(종합배치표!$C:$Q,MATCH(J5913,종합배치표!$B:$B,0),(MATCH(M5913,{"A","B","C","D","E"},0)-1)*3+2),INDEX(교과배치표!$C:$Q,MATCH(J5913,교과배치표!$B:$B,0),(MATCH(M5913,{"A","B","C","D","E"},0)-1)*3+2))),"")</f>
        <v/>
      </c>
      <c r="T5913" s="26" t="str">
        <f t="array" ref="T5913">IFERROR(IF(OR(J5913="",M5913="",F5913=""),"",IF(F5913="학생부종합",INDEX(종합배치표!$C:$Q,MATCH(J5913,종합배치표!$B:$B,0),(MATCH(M5913,{"A","B","C","D","E"},0)-1)*3+3),INDEX(교과배치표!$C:$Q,MATCH(J5913,교과배치표!$B:$B,0),(MATCH(M5913,{"A","B","C","D","E"},0)-1)*3+3))),"")</f>
        <v/>
      </c>
    </row>
    <row r="5914" spans="2:20" ht="14.25" customHeight="1">
      <c r="B5914" s="20">
        <v>7136</v>
      </c>
      <c r="C5914" s="22"/>
      <c r="D5914" s="22"/>
      <c r="E5914" s="22"/>
      <c r="F5914" s="21"/>
      <c r="G5914" s="22"/>
      <c r="H5914" s="22"/>
      <c r="I5914" s="22"/>
      <c r="J5914" s="23"/>
      <c r="K5914" s="24"/>
      <c r="M5914" s="42"/>
      <c r="N5914" s="43"/>
      <c r="P5914" s="27"/>
      <c r="R5914" s="26" t="str">
        <f t="array" ref="R5914">IFERROR(IF(OR(J5914="",M5914="",F5914=""),"",IF(F5914="학생부종합",INDEX(종합배치표!$C:$Q,MATCH(J5914,종합배치표!$B:$B,0),(MATCH(M5914,{"A","B","C","D","E"},0)-1)*3+1),INDEX(교과배치표!$C:$Q,MATCH(J5914,교과배치표!$B:$B,0),(MATCH(M5914,{"A","B","C","D","E"},0)-1)*3+1))),"")</f>
        <v/>
      </c>
      <c r="S5914" s="26" t="str">
        <f t="array" ref="S5914">IFERROR(IF(OR(J5914="",M5914="",F5914=""),"",IF(F5914="학생부종합",INDEX(종합배치표!$C:$Q,MATCH(J5914,종합배치표!$B:$B,0),(MATCH(M5914,{"A","B","C","D","E"},0)-1)*3+2),INDEX(교과배치표!$C:$Q,MATCH(J5914,교과배치표!$B:$B,0),(MATCH(M5914,{"A","B","C","D","E"},0)-1)*3+2))),"")</f>
        <v/>
      </c>
      <c r="T5914" s="26" t="str">
        <f t="array" ref="T5914">IFERROR(IF(OR(J5914="",M5914="",F5914=""),"",IF(F5914="학생부종합",INDEX(종합배치표!$C:$Q,MATCH(J5914,종합배치표!$B:$B,0),(MATCH(M5914,{"A","B","C","D","E"},0)-1)*3+3),INDEX(교과배치표!$C:$Q,MATCH(J5914,교과배치표!$B:$B,0),(MATCH(M5914,{"A","B","C","D","E"},0)-1)*3+3))),"")</f>
        <v/>
      </c>
    </row>
    <row r="5915" spans="2:20" ht="14.25" customHeight="1">
      <c r="B5915" s="20">
        <v>7137</v>
      </c>
      <c r="C5915" s="22"/>
      <c r="D5915" s="22"/>
      <c r="E5915" s="22"/>
      <c r="F5915" s="21"/>
      <c r="G5915" s="22"/>
      <c r="H5915" s="22"/>
      <c r="I5915" s="22"/>
      <c r="J5915" s="23"/>
      <c r="K5915" s="24"/>
      <c r="M5915" s="42"/>
      <c r="N5915" s="43"/>
      <c r="P5915" s="27"/>
      <c r="R5915" s="26" t="str">
        <f t="array" ref="R5915">IFERROR(IF(OR(J5915="",M5915="",F5915=""),"",IF(F5915="학생부종합",INDEX(종합배치표!$C:$Q,MATCH(J5915,종합배치표!$B:$B,0),(MATCH(M5915,{"A","B","C","D","E"},0)-1)*3+1),INDEX(교과배치표!$C:$Q,MATCH(J5915,교과배치표!$B:$B,0),(MATCH(M5915,{"A","B","C","D","E"},0)-1)*3+1))),"")</f>
        <v/>
      </c>
      <c r="S5915" s="26" t="str">
        <f t="array" ref="S5915">IFERROR(IF(OR(J5915="",M5915="",F5915=""),"",IF(F5915="학생부종합",INDEX(종합배치표!$C:$Q,MATCH(J5915,종합배치표!$B:$B,0),(MATCH(M5915,{"A","B","C","D","E"},0)-1)*3+2),INDEX(교과배치표!$C:$Q,MATCH(J5915,교과배치표!$B:$B,0),(MATCH(M5915,{"A","B","C","D","E"},0)-1)*3+2))),"")</f>
        <v/>
      </c>
      <c r="T5915" s="26" t="str">
        <f t="array" ref="T5915">IFERROR(IF(OR(J5915="",M5915="",F5915=""),"",IF(F5915="학생부종합",INDEX(종합배치표!$C:$Q,MATCH(J5915,종합배치표!$B:$B,0),(MATCH(M5915,{"A","B","C","D","E"},0)-1)*3+3),INDEX(교과배치표!$C:$Q,MATCH(J5915,교과배치표!$B:$B,0),(MATCH(M5915,{"A","B","C","D","E"},0)-1)*3+3))),"")</f>
        <v/>
      </c>
    </row>
    <row r="5916" spans="2:20" ht="14.25" customHeight="1">
      <c r="B5916" s="20">
        <v>7138</v>
      </c>
      <c r="C5916" s="22"/>
      <c r="D5916" s="22"/>
      <c r="E5916" s="22"/>
      <c r="F5916" s="21"/>
      <c r="G5916" s="22"/>
      <c r="H5916" s="22"/>
      <c r="I5916" s="22"/>
      <c r="J5916" s="23"/>
      <c r="K5916" s="24"/>
      <c r="M5916" s="42"/>
      <c r="N5916" s="43"/>
      <c r="P5916" s="27"/>
      <c r="R5916" s="26" t="str">
        <f t="array" ref="R5916">IFERROR(IF(OR(J5916="",M5916="",F5916=""),"",IF(F5916="학생부종합",INDEX(종합배치표!$C:$Q,MATCH(J5916,종합배치표!$B:$B,0),(MATCH(M5916,{"A","B","C","D","E"},0)-1)*3+1),INDEX(교과배치표!$C:$Q,MATCH(J5916,교과배치표!$B:$B,0),(MATCH(M5916,{"A","B","C","D","E"},0)-1)*3+1))),"")</f>
        <v/>
      </c>
      <c r="S5916" s="26" t="str">
        <f t="array" ref="S5916">IFERROR(IF(OR(J5916="",M5916="",F5916=""),"",IF(F5916="학생부종합",INDEX(종합배치표!$C:$Q,MATCH(J5916,종합배치표!$B:$B,0),(MATCH(M5916,{"A","B","C","D","E"},0)-1)*3+2),INDEX(교과배치표!$C:$Q,MATCH(J5916,교과배치표!$B:$B,0),(MATCH(M5916,{"A","B","C","D","E"},0)-1)*3+2))),"")</f>
        <v/>
      </c>
      <c r="T5916" s="26" t="str">
        <f t="array" ref="T5916">IFERROR(IF(OR(J5916="",M5916="",F5916=""),"",IF(F5916="학생부종합",INDEX(종합배치표!$C:$Q,MATCH(J5916,종합배치표!$B:$B,0),(MATCH(M5916,{"A","B","C","D","E"},0)-1)*3+3),INDEX(교과배치표!$C:$Q,MATCH(J5916,교과배치표!$B:$B,0),(MATCH(M5916,{"A","B","C","D","E"},0)-1)*3+3))),"")</f>
        <v/>
      </c>
    </row>
    <row r="5917" spans="2:20" ht="14.25" customHeight="1">
      <c r="B5917" s="20">
        <v>7139</v>
      </c>
      <c r="C5917" s="22"/>
      <c r="D5917" s="22"/>
      <c r="E5917" s="22"/>
      <c r="F5917" s="21"/>
      <c r="G5917" s="22"/>
      <c r="H5917" s="22"/>
      <c r="I5917" s="22"/>
      <c r="J5917" s="23"/>
      <c r="K5917" s="24"/>
      <c r="M5917" s="42"/>
      <c r="N5917" s="43"/>
      <c r="P5917" s="27"/>
      <c r="R5917" s="26" t="str">
        <f t="array" ref="R5917">IFERROR(IF(OR(J5917="",M5917="",F5917=""),"",IF(F5917="학생부종합",INDEX(종합배치표!$C:$Q,MATCH(J5917,종합배치표!$B:$B,0),(MATCH(M5917,{"A","B","C","D","E"},0)-1)*3+1),INDEX(교과배치표!$C:$Q,MATCH(J5917,교과배치표!$B:$B,0),(MATCH(M5917,{"A","B","C","D","E"},0)-1)*3+1))),"")</f>
        <v/>
      </c>
      <c r="S5917" s="26" t="str">
        <f t="array" ref="S5917">IFERROR(IF(OR(J5917="",M5917="",F5917=""),"",IF(F5917="학생부종합",INDEX(종합배치표!$C:$Q,MATCH(J5917,종합배치표!$B:$B,0),(MATCH(M5917,{"A","B","C","D","E"},0)-1)*3+2),INDEX(교과배치표!$C:$Q,MATCH(J5917,교과배치표!$B:$B,0),(MATCH(M5917,{"A","B","C","D","E"},0)-1)*3+2))),"")</f>
        <v/>
      </c>
      <c r="T5917" s="26" t="str">
        <f t="array" ref="T5917">IFERROR(IF(OR(J5917="",M5917="",F5917=""),"",IF(F5917="학생부종합",INDEX(종합배치표!$C:$Q,MATCH(J5917,종합배치표!$B:$B,0),(MATCH(M5917,{"A","B","C","D","E"},0)-1)*3+3),INDEX(교과배치표!$C:$Q,MATCH(J5917,교과배치표!$B:$B,0),(MATCH(M5917,{"A","B","C","D","E"},0)-1)*3+3))),"")</f>
        <v/>
      </c>
    </row>
    <row r="5918" spans="2:20" ht="14.25" customHeight="1">
      <c r="B5918" s="20">
        <v>7140</v>
      </c>
      <c r="C5918" s="22"/>
      <c r="D5918" s="22"/>
      <c r="E5918" s="22"/>
      <c r="F5918" s="21"/>
      <c r="G5918" s="22"/>
      <c r="H5918" s="22"/>
      <c r="I5918" s="22"/>
      <c r="J5918" s="23"/>
      <c r="K5918" s="24"/>
      <c r="M5918" s="42"/>
      <c r="N5918" s="43"/>
      <c r="P5918" s="27"/>
      <c r="R5918" s="26" t="str">
        <f t="array" ref="R5918">IFERROR(IF(OR(J5918="",M5918="",F5918=""),"",IF(F5918="학생부종합",INDEX(종합배치표!$C:$Q,MATCH(J5918,종합배치표!$B:$B,0),(MATCH(M5918,{"A","B","C","D","E"},0)-1)*3+1),INDEX(교과배치표!$C:$Q,MATCH(J5918,교과배치표!$B:$B,0),(MATCH(M5918,{"A","B","C","D","E"},0)-1)*3+1))),"")</f>
        <v/>
      </c>
      <c r="S5918" s="26" t="str">
        <f t="array" ref="S5918">IFERROR(IF(OR(J5918="",M5918="",F5918=""),"",IF(F5918="학생부종합",INDEX(종합배치표!$C:$Q,MATCH(J5918,종합배치표!$B:$B,0),(MATCH(M5918,{"A","B","C","D","E"},0)-1)*3+2),INDEX(교과배치표!$C:$Q,MATCH(J5918,교과배치표!$B:$B,0),(MATCH(M5918,{"A","B","C","D","E"},0)-1)*3+2))),"")</f>
        <v/>
      </c>
      <c r="T5918" s="26" t="str">
        <f t="array" ref="T5918">IFERROR(IF(OR(J5918="",M5918="",F5918=""),"",IF(F5918="학생부종합",INDEX(종합배치표!$C:$Q,MATCH(J5918,종합배치표!$B:$B,0),(MATCH(M5918,{"A","B","C","D","E"},0)-1)*3+3),INDEX(교과배치표!$C:$Q,MATCH(J5918,교과배치표!$B:$B,0),(MATCH(M5918,{"A","B","C","D","E"},0)-1)*3+3))),"")</f>
        <v/>
      </c>
    </row>
    <row r="5919" spans="2:20" ht="14.25" customHeight="1">
      <c r="B5919" s="20">
        <v>7141</v>
      </c>
      <c r="C5919" s="22"/>
      <c r="D5919" s="22"/>
      <c r="E5919" s="22"/>
      <c r="F5919" s="21"/>
      <c r="G5919" s="22"/>
      <c r="H5919" s="22"/>
      <c r="I5919" s="22"/>
      <c r="J5919" s="23"/>
      <c r="K5919" s="24"/>
      <c r="M5919" s="42"/>
      <c r="N5919" s="43"/>
      <c r="P5919" s="27"/>
      <c r="R5919" s="26" t="str">
        <f t="array" ref="R5919">IFERROR(IF(OR(J5919="",M5919="",F5919=""),"",IF(F5919="학생부종합",INDEX(종합배치표!$C:$Q,MATCH(J5919,종합배치표!$B:$B,0),(MATCH(M5919,{"A","B","C","D","E"},0)-1)*3+1),INDEX(교과배치표!$C:$Q,MATCH(J5919,교과배치표!$B:$B,0),(MATCH(M5919,{"A","B","C","D","E"},0)-1)*3+1))),"")</f>
        <v/>
      </c>
      <c r="S5919" s="26" t="str">
        <f t="array" ref="S5919">IFERROR(IF(OR(J5919="",M5919="",F5919=""),"",IF(F5919="학생부종합",INDEX(종합배치표!$C:$Q,MATCH(J5919,종합배치표!$B:$B,0),(MATCH(M5919,{"A","B","C","D","E"},0)-1)*3+2),INDEX(교과배치표!$C:$Q,MATCH(J5919,교과배치표!$B:$B,0),(MATCH(M5919,{"A","B","C","D","E"},0)-1)*3+2))),"")</f>
        <v/>
      </c>
      <c r="T5919" s="26" t="str">
        <f t="array" ref="T5919">IFERROR(IF(OR(J5919="",M5919="",F5919=""),"",IF(F5919="학생부종합",INDEX(종합배치표!$C:$Q,MATCH(J5919,종합배치표!$B:$B,0),(MATCH(M5919,{"A","B","C","D","E"},0)-1)*3+3),INDEX(교과배치표!$C:$Q,MATCH(J5919,교과배치표!$B:$B,0),(MATCH(M5919,{"A","B","C","D","E"},0)-1)*3+3))),"")</f>
        <v/>
      </c>
    </row>
    <row r="5920" spans="2:20" ht="14.25" customHeight="1">
      <c r="B5920" s="20">
        <v>7142</v>
      </c>
      <c r="C5920" s="22"/>
      <c r="D5920" s="22"/>
      <c r="E5920" s="22"/>
      <c r="F5920" s="21"/>
      <c r="G5920" s="22"/>
      <c r="H5920" s="22"/>
      <c r="I5920" s="22"/>
      <c r="J5920" s="23"/>
      <c r="K5920" s="24"/>
      <c r="M5920" s="42"/>
      <c r="N5920" s="43"/>
      <c r="P5920" s="27"/>
      <c r="R5920" s="26" t="str">
        <f t="array" ref="R5920">IFERROR(IF(OR(J5920="",M5920="",F5920=""),"",IF(F5920="학생부종합",INDEX(종합배치표!$C:$Q,MATCH(J5920,종합배치표!$B:$B,0),(MATCH(M5920,{"A","B","C","D","E"},0)-1)*3+1),INDEX(교과배치표!$C:$Q,MATCH(J5920,교과배치표!$B:$B,0),(MATCH(M5920,{"A","B","C","D","E"},0)-1)*3+1))),"")</f>
        <v/>
      </c>
      <c r="S5920" s="26" t="str">
        <f t="array" ref="S5920">IFERROR(IF(OR(J5920="",M5920="",F5920=""),"",IF(F5920="학생부종합",INDEX(종합배치표!$C:$Q,MATCH(J5920,종합배치표!$B:$B,0),(MATCH(M5920,{"A","B","C","D","E"},0)-1)*3+2),INDEX(교과배치표!$C:$Q,MATCH(J5920,교과배치표!$B:$B,0),(MATCH(M5920,{"A","B","C","D","E"},0)-1)*3+2))),"")</f>
        <v/>
      </c>
      <c r="T5920" s="26" t="str">
        <f t="array" ref="T5920">IFERROR(IF(OR(J5920="",M5920="",F5920=""),"",IF(F5920="학생부종합",INDEX(종합배치표!$C:$Q,MATCH(J5920,종합배치표!$B:$B,0),(MATCH(M5920,{"A","B","C","D","E"},0)-1)*3+3),INDEX(교과배치표!$C:$Q,MATCH(J5920,교과배치표!$B:$B,0),(MATCH(M5920,{"A","B","C","D","E"},0)-1)*3+3))),"")</f>
        <v/>
      </c>
    </row>
    <row r="5921" spans="2:20" ht="14.25" customHeight="1">
      <c r="B5921" s="20">
        <v>7143</v>
      </c>
      <c r="C5921" s="22"/>
      <c r="D5921" s="22"/>
      <c r="E5921" s="22"/>
      <c r="F5921" s="21"/>
      <c r="G5921" s="22"/>
      <c r="H5921" s="22"/>
      <c r="I5921" s="22"/>
      <c r="J5921" s="23"/>
      <c r="K5921" s="24"/>
      <c r="M5921" s="42"/>
      <c r="N5921" s="43"/>
      <c r="P5921" s="27"/>
      <c r="R5921" s="26" t="str">
        <f t="array" ref="R5921">IFERROR(IF(OR(J5921="",M5921="",F5921=""),"",IF(F5921="학생부종합",INDEX(종합배치표!$C:$Q,MATCH(J5921,종합배치표!$B:$B,0),(MATCH(M5921,{"A","B","C","D","E"},0)-1)*3+1),INDEX(교과배치표!$C:$Q,MATCH(J5921,교과배치표!$B:$B,0),(MATCH(M5921,{"A","B","C","D","E"},0)-1)*3+1))),"")</f>
        <v/>
      </c>
      <c r="S5921" s="26" t="str">
        <f t="array" ref="S5921">IFERROR(IF(OR(J5921="",M5921="",F5921=""),"",IF(F5921="학생부종합",INDEX(종합배치표!$C:$Q,MATCH(J5921,종합배치표!$B:$B,0),(MATCH(M5921,{"A","B","C","D","E"},0)-1)*3+2),INDEX(교과배치표!$C:$Q,MATCH(J5921,교과배치표!$B:$B,0),(MATCH(M5921,{"A","B","C","D","E"},0)-1)*3+2))),"")</f>
        <v/>
      </c>
      <c r="T5921" s="26" t="str">
        <f t="array" ref="T5921">IFERROR(IF(OR(J5921="",M5921="",F5921=""),"",IF(F5921="학생부종합",INDEX(종합배치표!$C:$Q,MATCH(J5921,종합배치표!$B:$B,0),(MATCH(M5921,{"A","B","C","D","E"},0)-1)*3+3),INDEX(교과배치표!$C:$Q,MATCH(J5921,교과배치표!$B:$B,0),(MATCH(M5921,{"A","B","C","D","E"},0)-1)*3+3))),"")</f>
        <v/>
      </c>
    </row>
    <row r="5922" spans="2:20" ht="14.25" customHeight="1">
      <c r="B5922" s="20">
        <v>7144</v>
      </c>
      <c r="C5922" s="22"/>
      <c r="D5922" s="22"/>
      <c r="E5922" s="22"/>
      <c r="F5922" s="21"/>
      <c r="G5922" s="22"/>
      <c r="H5922" s="22"/>
      <c r="I5922" s="22"/>
      <c r="J5922" s="23"/>
      <c r="K5922" s="24"/>
      <c r="M5922" s="42"/>
      <c r="N5922" s="43"/>
      <c r="P5922" s="27"/>
      <c r="R5922" s="26" t="str">
        <f t="array" ref="R5922">IFERROR(IF(OR(J5922="",M5922="",F5922=""),"",IF(F5922="학생부종합",INDEX(종합배치표!$C:$Q,MATCH(J5922,종합배치표!$B:$B,0),(MATCH(M5922,{"A","B","C","D","E"},0)-1)*3+1),INDEX(교과배치표!$C:$Q,MATCH(J5922,교과배치표!$B:$B,0),(MATCH(M5922,{"A","B","C","D","E"},0)-1)*3+1))),"")</f>
        <v/>
      </c>
      <c r="S5922" s="26" t="str">
        <f t="array" ref="S5922">IFERROR(IF(OR(J5922="",M5922="",F5922=""),"",IF(F5922="학생부종합",INDEX(종합배치표!$C:$Q,MATCH(J5922,종합배치표!$B:$B,0),(MATCH(M5922,{"A","B","C","D","E"},0)-1)*3+2),INDEX(교과배치표!$C:$Q,MATCH(J5922,교과배치표!$B:$B,0),(MATCH(M5922,{"A","B","C","D","E"},0)-1)*3+2))),"")</f>
        <v/>
      </c>
      <c r="T5922" s="26" t="str">
        <f t="array" ref="T5922">IFERROR(IF(OR(J5922="",M5922="",F5922=""),"",IF(F5922="학생부종합",INDEX(종합배치표!$C:$Q,MATCH(J5922,종합배치표!$B:$B,0),(MATCH(M5922,{"A","B","C","D","E"},0)-1)*3+3),INDEX(교과배치표!$C:$Q,MATCH(J5922,교과배치표!$B:$B,0),(MATCH(M5922,{"A","B","C","D","E"},0)-1)*3+3))),"")</f>
        <v/>
      </c>
    </row>
    <row r="5923" spans="2:20" ht="14.25" customHeight="1">
      <c r="B5923" s="20">
        <v>7145</v>
      </c>
      <c r="C5923" s="22"/>
      <c r="D5923" s="22"/>
      <c r="E5923" s="22"/>
      <c r="F5923" s="21"/>
      <c r="G5923" s="22"/>
      <c r="H5923" s="22"/>
      <c r="I5923" s="22"/>
      <c r="J5923" s="23"/>
      <c r="K5923" s="24"/>
      <c r="M5923" s="42"/>
      <c r="N5923" s="43"/>
      <c r="P5923" s="27"/>
      <c r="R5923" s="26" t="str">
        <f t="array" ref="R5923">IFERROR(IF(OR(J5923="",M5923="",F5923=""),"",IF(F5923="학생부종합",INDEX(종합배치표!$C:$Q,MATCH(J5923,종합배치표!$B:$B,0),(MATCH(M5923,{"A","B","C","D","E"},0)-1)*3+1),INDEX(교과배치표!$C:$Q,MATCH(J5923,교과배치표!$B:$B,0),(MATCH(M5923,{"A","B","C","D","E"},0)-1)*3+1))),"")</f>
        <v/>
      </c>
      <c r="S5923" s="26" t="str">
        <f t="array" ref="S5923">IFERROR(IF(OR(J5923="",M5923="",F5923=""),"",IF(F5923="학생부종합",INDEX(종합배치표!$C:$Q,MATCH(J5923,종합배치표!$B:$B,0),(MATCH(M5923,{"A","B","C","D","E"},0)-1)*3+2),INDEX(교과배치표!$C:$Q,MATCH(J5923,교과배치표!$B:$B,0),(MATCH(M5923,{"A","B","C","D","E"},0)-1)*3+2))),"")</f>
        <v/>
      </c>
      <c r="T5923" s="26" t="str">
        <f t="array" ref="T5923">IFERROR(IF(OR(J5923="",M5923="",F5923=""),"",IF(F5923="학생부종합",INDEX(종합배치표!$C:$Q,MATCH(J5923,종합배치표!$B:$B,0),(MATCH(M5923,{"A","B","C","D","E"},0)-1)*3+3),INDEX(교과배치표!$C:$Q,MATCH(J5923,교과배치표!$B:$B,0),(MATCH(M5923,{"A","B","C","D","E"},0)-1)*3+3))),"")</f>
        <v/>
      </c>
    </row>
    <row r="5924" spans="2:20" ht="14.25" customHeight="1">
      <c r="B5924" s="20">
        <v>7146</v>
      </c>
      <c r="C5924" s="22"/>
      <c r="D5924" s="22"/>
      <c r="E5924" s="22"/>
      <c r="F5924" s="21"/>
      <c r="G5924" s="22"/>
      <c r="H5924" s="22"/>
      <c r="I5924" s="22"/>
      <c r="J5924" s="23"/>
      <c r="K5924" s="24"/>
      <c r="M5924" s="42"/>
      <c r="N5924" s="43"/>
      <c r="P5924" s="27"/>
      <c r="R5924" s="26" t="str">
        <f t="array" ref="R5924">IFERROR(IF(OR(J5924="",M5924="",F5924=""),"",IF(F5924="학생부종합",INDEX(종합배치표!$C:$Q,MATCH(J5924,종합배치표!$B:$B,0),(MATCH(M5924,{"A","B","C","D","E"},0)-1)*3+1),INDEX(교과배치표!$C:$Q,MATCH(J5924,교과배치표!$B:$B,0),(MATCH(M5924,{"A","B","C","D","E"},0)-1)*3+1))),"")</f>
        <v/>
      </c>
      <c r="S5924" s="26" t="str">
        <f t="array" ref="S5924">IFERROR(IF(OR(J5924="",M5924="",F5924=""),"",IF(F5924="학생부종합",INDEX(종합배치표!$C:$Q,MATCH(J5924,종합배치표!$B:$B,0),(MATCH(M5924,{"A","B","C","D","E"},0)-1)*3+2),INDEX(교과배치표!$C:$Q,MATCH(J5924,교과배치표!$B:$B,0),(MATCH(M5924,{"A","B","C","D","E"},0)-1)*3+2))),"")</f>
        <v/>
      </c>
      <c r="T5924" s="26" t="str">
        <f t="array" ref="T5924">IFERROR(IF(OR(J5924="",M5924="",F5924=""),"",IF(F5924="학생부종합",INDEX(종합배치표!$C:$Q,MATCH(J5924,종합배치표!$B:$B,0),(MATCH(M5924,{"A","B","C","D","E"},0)-1)*3+3),INDEX(교과배치표!$C:$Q,MATCH(J5924,교과배치표!$B:$B,0),(MATCH(M5924,{"A","B","C","D","E"},0)-1)*3+3))),"")</f>
        <v/>
      </c>
    </row>
    <row r="5925" spans="2:20" ht="14.25" customHeight="1">
      <c r="B5925" s="20">
        <v>7147</v>
      </c>
      <c r="C5925" s="22"/>
      <c r="D5925" s="22"/>
      <c r="E5925" s="22"/>
      <c r="F5925" s="21"/>
      <c r="G5925" s="22"/>
      <c r="H5925" s="22"/>
      <c r="I5925" s="22"/>
      <c r="J5925" s="23"/>
      <c r="K5925" s="24"/>
      <c r="M5925" s="42"/>
      <c r="N5925" s="43"/>
      <c r="P5925" s="27"/>
      <c r="R5925" s="26" t="str">
        <f t="array" ref="R5925">IFERROR(IF(OR(J5925="",M5925="",F5925=""),"",IF(F5925="학생부종합",INDEX(종합배치표!$C:$Q,MATCH(J5925,종합배치표!$B:$B,0),(MATCH(M5925,{"A","B","C","D","E"},0)-1)*3+1),INDEX(교과배치표!$C:$Q,MATCH(J5925,교과배치표!$B:$B,0),(MATCH(M5925,{"A","B","C","D","E"},0)-1)*3+1))),"")</f>
        <v/>
      </c>
      <c r="S5925" s="26" t="str">
        <f t="array" ref="S5925">IFERROR(IF(OR(J5925="",M5925="",F5925=""),"",IF(F5925="학생부종합",INDEX(종합배치표!$C:$Q,MATCH(J5925,종합배치표!$B:$B,0),(MATCH(M5925,{"A","B","C","D","E"},0)-1)*3+2),INDEX(교과배치표!$C:$Q,MATCH(J5925,교과배치표!$B:$B,0),(MATCH(M5925,{"A","B","C","D","E"},0)-1)*3+2))),"")</f>
        <v/>
      </c>
      <c r="T5925" s="26" t="str">
        <f t="array" ref="T5925">IFERROR(IF(OR(J5925="",M5925="",F5925=""),"",IF(F5925="학생부종합",INDEX(종합배치표!$C:$Q,MATCH(J5925,종합배치표!$B:$B,0),(MATCH(M5925,{"A","B","C","D","E"},0)-1)*3+3),INDEX(교과배치표!$C:$Q,MATCH(J5925,교과배치표!$B:$B,0),(MATCH(M5925,{"A","B","C","D","E"},0)-1)*3+3))),"")</f>
        <v/>
      </c>
    </row>
    <row r="5926" spans="2:20" ht="14.25" customHeight="1">
      <c r="B5926" s="20">
        <v>7148</v>
      </c>
      <c r="C5926" s="22"/>
      <c r="D5926" s="22"/>
      <c r="E5926" s="22"/>
      <c r="F5926" s="21"/>
      <c r="G5926" s="22"/>
      <c r="H5926" s="22"/>
      <c r="I5926" s="22"/>
      <c r="J5926" s="23"/>
      <c r="K5926" s="24"/>
      <c r="M5926" s="42"/>
      <c r="N5926" s="43"/>
      <c r="P5926" s="27"/>
      <c r="R5926" s="26" t="str">
        <f t="array" ref="R5926">IFERROR(IF(OR(J5926="",M5926="",F5926=""),"",IF(F5926="학생부종합",INDEX(종합배치표!$C:$Q,MATCH(J5926,종합배치표!$B:$B,0),(MATCH(M5926,{"A","B","C","D","E"},0)-1)*3+1),INDEX(교과배치표!$C:$Q,MATCH(J5926,교과배치표!$B:$B,0),(MATCH(M5926,{"A","B","C","D","E"},0)-1)*3+1))),"")</f>
        <v/>
      </c>
      <c r="S5926" s="26" t="str">
        <f t="array" ref="S5926">IFERROR(IF(OR(J5926="",M5926="",F5926=""),"",IF(F5926="학생부종합",INDEX(종합배치표!$C:$Q,MATCH(J5926,종합배치표!$B:$B,0),(MATCH(M5926,{"A","B","C","D","E"},0)-1)*3+2),INDEX(교과배치표!$C:$Q,MATCH(J5926,교과배치표!$B:$B,0),(MATCH(M5926,{"A","B","C","D","E"},0)-1)*3+2))),"")</f>
        <v/>
      </c>
      <c r="T5926" s="26" t="str">
        <f t="array" ref="T5926">IFERROR(IF(OR(J5926="",M5926="",F5926=""),"",IF(F5926="학생부종합",INDEX(종합배치표!$C:$Q,MATCH(J5926,종합배치표!$B:$B,0),(MATCH(M5926,{"A","B","C","D","E"},0)-1)*3+3),INDEX(교과배치표!$C:$Q,MATCH(J5926,교과배치표!$B:$B,0),(MATCH(M5926,{"A","B","C","D","E"},0)-1)*3+3))),"")</f>
        <v/>
      </c>
    </row>
    <row r="5927" spans="2:20" ht="14.25" customHeight="1">
      <c r="B5927" s="20">
        <v>7149</v>
      </c>
      <c r="C5927" s="22"/>
      <c r="D5927" s="22"/>
      <c r="E5927" s="22"/>
      <c r="F5927" s="21"/>
      <c r="G5927" s="22"/>
      <c r="H5927" s="22"/>
      <c r="I5927" s="22"/>
      <c r="J5927" s="23"/>
      <c r="K5927" s="24"/>
      <c r="M5927" s="42"/>
      <c r="N5927" s="43"/>
      <c r="P5927" s="27"/>
      <c r="R5927" s="26" t="str">
        <f t="array" ref="R5927">IFERROR(IF(OR(J5927="",M5927="",F5927=""),"",IF(F5927="학생부종합",INDEX(종합배치표!$C:$Q,MATCH(J5927,종합배치표!$B:$B,0),(MATCH(M5927,{"A","B","C","D","E"},0)-1)*3+1),INDEX(교과배치표!$C:$Q,MATCH(J5927,교과배치표!$B:$B,0),(MATCH(M5927,{"A","B","C","D","E"},0)-1)*3+1))),"")</f>
        <v/>
      </c>
      <c r="S5927" s="26" t="str">
        <f t="array" ref="S5927">IFERROR(IF(OR(J5927="",M5927="",F5927=""),"",IF(F5927="학생부종합",INDEX(종합배치표!$C:$Q,MATCH(J5927,종합배치표!$B:$B,0),(MATCH(M5927,{"A","B","C","D","E"},0)-1)*3+2),INDEX(교과배치표!$C:$Q,MATCH(J5927,교과배치표!$B:$B,0),(MATCH(M5927,{"A","B","C","D","E"},0)-1)*3+2))),"")</f>
        <v/>
      </c>
      <c r="T5927" s="26" t="str">
        <f t="array" ref="T5927">IFERROR(IF(OR(J5927="",M5927="",F5927=""),"",IF(F5927="학생부종합",INDEX(종합배치표!$C:$Q,MATCH(J5927,종합배치표!$B:$B,0),(MATCH(M5927,{"A","B","C","D","E"},0)-1)*3+3),INDEX(교과배치표!$C:$Q,MATCH(J5927,교과배치표!$B:$B,0),(MATCH(M5927,{"A","B","C","D","E"},0)-1)*3+3))),"")</f>
        <v/>
      </c>
    </row>
    <row r="5928" spans="2:20" ht="14.25" customHeight="1">
      <c r="B5928" s="20">
        <v>7150</v>
      </c>
      <c r="C5928" s="22"/>
      <c r="D5928" s="22"/>
      <c r="E5928" s="22"/>
      <c r="F5928" s="21"/>
      <c r="G5928" s="22"/>
      <c r="H5928" s="22"/>
      <c r="I5928" s="22"/>
      <c r="J5928" s="23"/>
      <c r="K5928" s="24"/>
      <c r="M5928" s="42"/>
      <c r="N5928" s="43"/>
      <c r="P5928" s="27"/>
      <c r="R5928" s="26" t="str">
        <f t="array" ref="R5928">IFERROR(IF(OR(J5928="",M5928="",F5928=""),"",IF(F5928="학생부종합",INDEX(종합배치표!$C:$Q,MATCH(J5928,종합배치표!$B:$B,0),(MATCH(M5928,{"A","B","C","D","E"},0)-1)*3+1),INDEX(교과배치표!$C:$Q,MATCH(J5928,교과배치표!$B:$B,0),(MATCH(M5928,{"A","B","C","D","E"},0)-1)*3+1))),"")</f>
        <v/>
      </c>
      <c r="S5928" s="26" t="str">
        <f t="array" ref="S5928">IFERROR(IF(OR(J5928="",M5928="",F5928=""),"",IF(F5928="학생부종합",INDEX(종합배치표!$C:$Q,MATCH(J5928,종합배치표!$B:$B,0),(MATCH(M5928,{"A","B","C","D","E"},0)-1)*3+2),INDEX(교과배치표!$C:$Q,MATCH(J5928,교과배치표!$B:$B,0),(MATCH(M5928,{"A","B","C","D","E"},0)-1)*3+2))),"")</f>
        <v/>
      </c>
      <c r="T5928" s="26" t="str">
        <f t="array" ref="T5928">IFERROR(IF(OR(J5928="",M5928="",F5928=""),"",IF(F5928="학생부종합",INDEX(종합배치표!$C:$Q,MATCH(J5928,종합배치표!$B:$B,0),(MATCH(M5928,{"A","B","C","D","E"},0)-1)*3+3),INDEX(교과배치표!$C:$Q,MATCH(J5928,교과배치표!$B:$B,0),(MATCH(M5928,{"A","B","C","D","E"},0)-1)*3+3))),"")</f>
        <v/>
      </c>
    </row>
    <row r="5929" spans="2:20" ht="14.25" customHeight="1">
      <c r="B5929" s="20">
        <v>7151</v>
      </c>
      <c r="C5929" s="22"/>
      <c r="D5929" s="22"/>
      <c r="E5929" s="22"/>
      <c r="F5929" s="21"/>
      <c r="G5929" s="22"/>
      <c r="H5929" s="22"/>
      <c r="I5929" s="22"/>
      <c r="J5929" s="23"/>
      <c r="K5929" s="24"/>
      <c r="M5929" s="42"/>
      <c r="N5929" s="43"/>
      <c r="P5929" s="27"/>
      <c r="R5929" s="26" t="str">
        <f t="array" ref="R5929">IFERROR(IF(OR(J5929="",M5929="",F5929=""),"",IF(F5929="학생부종합",INDEX(종합배치표!$C:$Q,MATCH(J5929,종합배치표!$B:$B,0),(MATCH(M5929,{"A","B","C","D","E"},0)-1)*3+1),INDEX(교과배치표!$C:$Q,MATCH(J5929,교과배치표!$B:$B,0),(MATCH(M5929,{"A","B","C","D","E"},0)-1)*3+1))),"")</f>
        <v/>
      </c>
      <c r="S5929" s="26" t="str">
        <f t="array" ref="S5929">IFERROR(IF(OR(J5929="",M5929="",F5929=""),"",IF(F5929="학생부종합",INDEX(종합배치표!$C:$Q,MATCH(J5929,종합배치표!$B:$B,0),(MATCH(M5929,{"A","B","C","D","E"},0)-1)*3+2),INDEX(교과배치표!$C:$Q,MATCH(J5929,교과배치표!$B:$B,0),(MATCH(M5929,{"A","B","C","D","E"},0)-1)*3+2))),"")</f>
        <v/>
      </c>
      <c r="T5929" s="26" t="str">
        <f t="array" ref="T5929">IFERROR(IF(OR(J5929="",M5929="",F5929=""),"",IF(F5929="학생부종합",INDEX(종합배치표!$C:$Q,MATCH(J5929,종합배치표!$B:$B,0),(MATCH(M5929,{"A","B","C","D","E"},0)-1)*3+3),INDEX(교과배치표!$C:$Q,MATCH(J5929,교과배치표!$B:$B,0),(MATCH(M5929,{"A","B","C","D","E"},0)-1)*3+3))),"")</f>
        <v/>
      </c>
    </row>
    <row r="5930" spans="2:20" ht="14.25" customHeight="1">
      <c r="B5930" s="20">
        <v>7152</v>
      </c>
      <c r="C5930" s="22"/>
      <c r="D5930" s="22"/>
      <c r="E5930" s="22"/>
      <c r="F5930" s="21"/>
      <c r="G5930" s="22"/>
      <c r="H5930" s="22"/>
      <c r="I5930" s="22"/>
      <c r="J5930" s="23"/>
      <c r="K5930" s="24"/>
      <c r="M5930" s="42"/>
      <c r="N5930" s="43"/>
      <c r="P5930" s="27"/>
      <c r="R5930" s="26" t="str">
        <f t="array" ref="R5930">IFERROR(IF(OR(J5930="",M5930="",F5930=""),"",IF(F5930="학생부종합",INDEX(종합배치표!$C:$Q,MATCH(J5930,종합배치표!$B:$B,0),(MATCH(M5930,{"A","B","C","D","E"},0)-1)*3+1),INDEX(교과배치표!$C:$Q,MATCH(J5930,교과배치표!$B:$B,0),(MATCH(M5930,{"A","B","C","D","E"},0)-1)*3+1))),"")</f>
        <v/>
      </c>
      <c r="S5930" s="26" t="str">
        <f t="array" ref="S5930">IFERROR(IF(OR(J5930="",M5930="",F5930=""),"",IF(F5930="학생부종합",INDEX(종합배치표!$C:$Q,MATCH(J5930,종합배치표!$B:$B,0),(MATCH(M5930,{"A","B","C","D","E"},0)-1)*3+2),INDEX(교과배치표!$C:$Q,MATCH(J5930,교과배치표!$B:$B,0),(MATCH(M5930,{"A","B","C","D","E"},0)-1)*3+2))),"")</f>
        <v/>
      </c>
      <c r="T5930" s="26" t="str">
        <f t="array" ref="T5930">IFERROR(IF(OR(J5930="",M5930="",F5930=""),"",IF(F5930="학생부종합",INDEX(종합배치표!$C:$Q,MATCH(J5930,종합배치표!$B:$B,0),(MATCH(M5930,{"A","B","C","D","E"},0)-1)*3+3),INDEX(교과배치표!$C:$Q,MATCH(J5930,교과배치표!$B:$B,0),(MATCH(M5930,{"A","B","C","D","E"},0)-1)*3+3))),"")</f>
        <v/>
      </c>
    </row>
    <row r="5931" spans="2:20" ht="14.25" customHeight="1">
      <c r="B5931" s="20">
        <v>7153</v>
      </c>
      <c r="C5931" s="22"/>
      <c r="D5931" s="22"/>
      <c r="E5931" s="22"/>
      <c r="F5931" s="21"/>
      <c r="G5931" s="22"/>
      <c r="H5931" s="22"/>
      <c r="I5931" s="22"/>
      <c r="J5931" s="23"/>
      <c r="K5931" s="24"/>
      <c r="M5931" s="42"/>
      <c r="N5931" s="43"/>
      <c r="P5931" s="27"/>
      <c r="R5931" s="26" t="str">
        <f t="array" ref="R5931">IFERROR(IF(OR(J5931="",M5931="",F5931=""),"",IF(F5931="학생부종합",INDEX(종합배치표!$C:$Q,MATCH(J5931,종합배치표!$B:$B,0),(MATCH(M5931,{"A","B","C","D","E"},0)-1)*3+1),INDEX(교과배치표!$C:$Q,MATCH(J5931,교과배치표!$B:$B,0),(MATCH(M5931,{"A","B","C","D","E"},0)-1)*3+1))),"")</f>
        <v/>
      </c>
      <c r="S5931" s="26" t="str">
        <f t="array" ref="S5931">IFERROR(IF(OR(J5931="",M5931="",F5931=""),"",IF(F5931="학생부종합",INDEX(종합배치표!$C:$Q,MATCH(J5931,종합배치표!$B:$B,0),(MATCH(M5931,{"A","B","C","D","E"},0)-1)*3+2),INDEX(교과배치표!$C:$Q,MATCH(J5931,교과배치표!$B:$B,0),(MATCH(M5931,{"A","B","C","D","E"},0)-1)*3+2))),"")</f>
        <v/>
      </c>
      <c r="T5931" s="26" t="str">
        <f t="array" ref="T5931">IFERROR(IF(OR(J5931="",M5931="",F5931=""),"",IF(F5931="학생부종합",INDEX(종합배치표!$C:$Q,MATCH(J5931,종합배치표!$B:$B,0),(MATCH(M5931,{"A","B","C","D","E"},0)-1)*3+3),INDEX(교과배치표!$C:$Q,MATCH(J5931,교과배치표!$B:$B,0),(MATCH(M5931,{"A","B","C","D","E"},0)-1)*3+3))),"")</f>
        <v/>
      </c>
    </row>
    <row r="5932" spans="2:20" ht="14.25" customHeight="1">
      <c r="B5932" s="20">
        <v>7154</v>
      </c>
      <c r="C5932" s="22"/>
      <c r="D5932" s="22"/>
      <c r="E5932" s="22"/>
      <c r="F5932" s="21"/>
      <c r="G5932" s="22"/>
      <c r="H5932" s="22"/>
      <c r="I5932" s="22"/>
      <c r="J5932" s="23"/>
      <c r="K5932" s="24"/>
      <c r="M5932" s="42"/>
      <c r="N5932" s="43"/>
      <c r="P5932" s="27"/>
      <c r="R5932" s="26" t="str">
        <f t="array" ref="R5932">IFERROR(IF(OR(J5932="",M5932="",F5932=""),"",IF(F5932="학생부종합",INDEX(종합배치표!$C:$Q,MATCH(J5932,종합배치표!$B:$B,0),(MATCH(M5932,{"A","B","C","D","E"},0)-1)*3+1),INDEX(교과배치표!$C:$Q,MATCH(J5932,교과배치표!$B:$B,0),(MATCH(M5932,{"A","B","C","D","E"},0)-1)*3+1))),"")</f>
        <v/>
      </c>
      <c r="S5932" s="26" t="str">
        <f t="array" ref="S5932">IFERROR(IF(OR(J5932="",M5932="",F5932=""),"",IF(F5932="학생부종합",INDEX(종합배치표!$C:$Q,MATCH(J5932,종합배치표!$B:$B,0),(MATCH(M5932,{"A","B","C","D","E"},0)-1)*3+2),INDEX(교과배치표!$C:$Q,MATCH(J5932,교과배치표!$B:$B,0),(MATCH(M5932,{"A","B","C","D","E"},0)-1)*3+2))),"")</f>
        <v/>
      </c>
      <c r="T5932" s="26" t="str">
        <f t="array" ref="T5932">IFERROR(IF(OR(J5932="",M5932="",F5932=""),"",IF(F5932="학생부종합",INDEX(종합배치표!$C:$Q,MATCH(J5932,종합배치표!$B:$B,0),(MATCH(M5932,{"A","B","C","D","E"},0)-1)*3+3),INDEX(교과배치표!$C:$Q,MATCH(J5932,교과배치표!$B:$B,0),(MATCH(M5932,{"A","B","C","D","E"},0)-1)*3+3))),"")</f>
        <v/>
      </c>
    </row>
    <row r="5933" spans="2:20" ht="14.25" customHeight="1">
      <c r="B5933" s="20">
        <v>7155</v>
      </c>
      <c r="C5933" s="22"/>
      <c r="D5933" s="22"/>
      <c r="E5933" s="22"/>
      <c r="F5933" s="21"/>
      <c r="G5933" s="22"/>
      <c r="H5933" s="22"/>
      <c r="I5933" s="22"/>
      <c r="J5933" s="23"/>
      <c r="K5933" s="24"/>
      <c r="M5933" s="42"/>
      <c r="N5933" s="43"/>
      <c r="P5933" s="27"/>
      <c r="R5933" s="26" t="str">
        <f t="array" ref="R5933">IFERROR(IF(OR(J5933="",M5933="",F5933=""),"",IF(F5933="학생부종합",INDEX(종합배치표!$C:$Q,MATCH(J5933,종합배치표!$B:$B,0),(MATCH(M5933,{"A","B","C","D","E"},0)-1)*3+1),INDEX(교과배치표!$C:$Q,MATCH(J5933,교과배치표!$B:$B,0),(MATCH(M5933,{"A","B","C","D","E"},0)-1)*3+1))),"")</f>
        <v/>
      </c>
      <c r="S5933" s="26" t="str">
        <f t="array" ref="S5933">IFERROR(IF(OR(J5933="",M5933="",F5933=""),"",IF(F5933="학생부종합",INDEX(종합배치표!$C:$Q,MATCH(J5933,종합배치표!$B:$B,0),(MATCH(M5933,{"A","B","C","D","E"},0)-1)*3+2),INDEX(교과배치표!$C:$Q,MATCH(J5933,교과배치표!$B:$B,0),(MATCH(M5933,{"A","B","C","D","E"},0)-1)*3+2))),"")</f>
        <v/>
      </c>
      <c r="T5933" s="26" t="str">
        <f t="array" ref="T5933">IFERROR(IF(OR(J5933="",M5933="",F5933=""),"",IF(F5933="학생부종합",INDEX(종합배치표!$C:$Q,MATCH(J5933,종합배치표!$B:$B,0),(MATCH(M5933,{"A","B","C","D","E"},0)-1)*3+3),INDEX(교과배치표!$C:$Q,MATCH(J5933,교과배치표!$B:$B,0),(MATCH(M5933,{"A","B","C","D","E"},0)-1)*3+3))),"")</f>
        <v/>
      </c>
    </row>
    <row r="5934" spans="2:20" ht="14.25" customHeight="1">
      <c r="B5934" s="20">
        <v>7156</v>
      </c>
      <c r="C5934" s="22"/>
      <c r="D5934" s="22"/>
      <c r="E5934" s="22"/>
      <c r="F5934" s="21"/>
      <c r="G5934" s="22"/>
      <c r="H5934" s="22"/>
      <c r="I5934" s="22"/>
      <c r="J5934" s="23"/>
      <c r="K5934" s="24"/>
      <c r="M5934" s="42"/>
      <c r="N5934" s="43"/>
      <c r="P5934" s="27"/>
      <c r="R5934" s="26" t="str">
        <f t="array" ref="R5934">IFERROR(IF(OR(J5934="",M5934="",F5934=""),"",IF(F5934="학생부종합",INDEX(종합배치표!$C:$Q,MATCH(J5934,종합배치표!$B:$B,0),(MATCH(M5934,{"A","B","C","D","E"},0)-1)*3+1),INDEX(교과배치표!$C:$Q,MATCH(J5934,교과배치표!$B:$B,0),(MATCH(M5934,{"A","B","C","D","E"},0)-1)*3+1))),"")</f>
        <v/>
      </c>
      <c r="S5934" s="26" t="str">
        <f t="array" ref="S5934">IFERROR(IF(OR(J5934="",M5934="",F5934=""),"",IF(F5934="학생부종합",INDEX(종합배치표!$C:$Q,MATCH(J5934,종합배치표!$B:$B,0),(MATCH(M5934,{"A","B","C","D","E"},0)-1)*3+2),INDEX(교과배치표!$C:$Q,MATCH(J5934,교과배치표!$B:$B,0),(MATCH(M5934,{"A","B","C","D","E"},0)-1)*3+2))),"")</f>
        <v/>
      </c>
      <c r="T5934" s="26" t="str">
        <f t="array" ref="T5934">IFERROR(IF(OR(J5934="",M5934="",F5934=""),"",IF(F5934="학생부종합",INDEX(종합배치표!$C:$Q,MATCH(J5934,종합배치표!$B:$B,0),(MATCH(M5934,{"A","B","C","D","E"},0)-1)*3+3),INDEX(교과배치표!$C:$Q,MATCH(J5934,교과배치표!$B:$B,0),(MATCH(M5934,{"A","B","C","D","E"},0)-1)*3+3))),"")</f>
        <v/>
      </c>
    </row>
    <row r="5935" spans="2:20" ht="14.25" customHeight="1">
      <c r="B5935" s="20">
        <v>7157</v>
      </c>
      <c r="C5935" s="22"/>
      <c r="D5935" s="22"/>
      <c r="E5935" s="22"/>
      <c r="F5935" s="21"/>
      <c r="G5935" s="22"/>
      <c r="H5935" s="22"/>
      <c r="I5935" s="22"/>
      <c r="J5935" s="23"/>
      <c r="K5935" s="24"/>
      <c r="M5935" s="42"/>
      <c r="N5935" s="43"/>
      <c r="P5935" s="27"/>
      <c r="R5935" s="26" t="str">
        <f t="array" ref="R5935">IFERROR(IF(OR(J5935="",M5935="",F5935=""),"",IF(F5935="학생부종합",INDEX(종합배치표!$C:$Q,MATCH(J5935,종합배치표!$B:$B,0),(MATCH(M5935,{"A","B","C","D","E"},0)-1)*3+1),INDEX(교과배치표!$C:$Q,MATCH(J5935,교과배치표!$B:$B,0),(MATCH(M5935,{"A","B","C","D","E"},0)-1)*3+1))),"")</f>
        <v/>
      </c>
      <c r="S5935" s="26" t="str">
        <f t="array" ref="S5935">IFERROR(IF(OR(J5935="",M5935="",F5935=""),"",IF(F5935="학생부종합",INDEX(종합배치표!$C:$Q,MATCH(J5935,종합배치표!$B:$B,0),(MATCH(M5935,{"A","B","C","D","E"},0)-1)*3+2),INDEX(교과배치표!$C:$Q,MATCH(J5935,교과배치표!$B:$B,0),(MATCH(M5935,{"A","B","C","D","E"},0)-1)*3+2))),"")</f>
        <v/>
      </c>
      <c r="T5935" s="26" t="str">
        <f t="array" ref="T5935">IFERROR(IF(OR(J5935="",M5935="",F5935=""),"",IF(F5935="학생부종합",INDEX(종합배치표!$C:$Q,MATCH(J5935,종합배치표!$B:$B,0),(MATCH(M5935,{"A","B","C","D","E"},0)-1)*3+3),INDEX(교과배치표!$C:$Q,MATCH(J5935,교과배치표!$B:$B,0),(MATCH(M5935,{"A","B","C","D","E"},0)-1)*3+3))),"")</f>
        <v/>
      </c>
    </row>
    <row r="5936" spans="2:20" ht="14.25" customHeight="1">
      <c r="B5936" s="20">
        <v>7158</v>
      </c>
      <c r="C5936" s="22"/>
      <c r="D5936" s="22"/>
      <c r="E5936" s="22"/>
      <c r="F5936" s="21"/>
      <c r="G5936" s="22"/>
      <c r="H5936" s="22"/>
      <c r="I5936" s="22"/>
      <c r="J5936" s="23"/>
      <c r="K5936" s="24"/>
      <c r="M5936" s="42"/>
      <c r="N5936" s="43"/>
      <c r="P5936" s="27"/>
      <c r="R5936" s="26" t="str">
        <f t="array" ref="R5936">IFERROR(IF(OR(J5936="",M5936="",F5936=""),"",IF(F5936="학생부종합",INDEX(종합배치표!$C:$Q,MATCH(J5936,종합배치표!$B:$B,0),(MATCH(M5936,{"A","B","C","D","E"},0)-1)*3+1),INDEX(교과배치표!$C:$Q,MATCH(J5936,교과배치표!$B:$B,0),(MATCH(M5936,{"A","B","C","D","E"},0)-1)*3+1))),"")</f>
        <v/>
      </c>
      <c r="S5936" s="26" t="str">
        <f t="array" ref="S5936">IFERROR(IF(OR(J5936="",M5936="",F5936=""),"",IF(F5936="학생부종합",INDEX(종합배치표!$C:$Q,MATCH(J5936,종합배치표!$B:$B,0),(MATCH(M5936,{"A","B","C","D","E"},0)-1)*3+2),INDEX(교과배치표!$C:$Q,MATCH(J5936,교과배치표!$B:$B,0),(MATCH(M5936,{"A","B","C","D","E"},0)-1)*3+2))),"")</f>
        <v/>
      </c>
      <c r="T5936" s="26" t="str">
        <f t="array" ref="T5936">IFERROR(IF(OR(J5936="",M5936="",F5936=""),"",IF(F5936="학생부종합",INDEX(종합배치표!$C:$Q,MATCH(J5936,종합배치표!$B:$B,0),(MATCH(M5936,{"A","B","C","D","E"},0)-1)*3+3),INDEX(교과배치표!$C:$Q,MATCH(J5936,교과배치표!$B:$B,0),(MATCH(M5936,{"A","B","C","D","E"},0)-1)*3+3))),"")</f>
        <v/>
      </c>
    </row>
    <row r="5937" spans="2:20" ht="14.25" customHeight="1">
      <c r="B5937" s="20">
        <v>7159</v>
      </c>
      <c r="C5937" s="22"/>
      <c r="D5937" s="22"/>
      <c r="E5937" s="22"/>
      <c r="F5937" s="21"/>
      <c r="G5937" s="22"/>
      <c r="H5937" s="22"/>
      <c r="I5937" s="22"/>
      <c r="J5937" s="23"/>
      <c r="K5937" s="24"/>
      <c r="M5937" s="42"/>
      <c r="N5937" s="43"/>
      <c r="P5937" s="27"/>
      <c r="R5937" s="26" t="str">
        <f t="array" ref="R5937">IFERROR(IF(OR(J5937="",M5937="",F5937=""),"",IF(F5937="학생부종합",INDEX(종합배치표!$C:$Q,MATCH(J5937,종합배치표!$B:$B,0),(MATCH(M5937,{"A","B","C","D","E"},0)-1)*3+1),INDEX(교과배치표!$C:$Q,MATCH(J5937,교과배치표!$B:$B,0),(MATCH(M5937,{"A","B","C","D","E"},0)-1)*3+1))),"")</f>
        <v/>
      </c>
      <c r="S5937" s="26" t="str">
        <f t="array" ref="S5937">IFERROR(IF(OR(J5937="",M5937="",F5937=""),"",IF(F5937="학생부종합",INDEX(종합배치표!$C:$Q,MATCH(J5937,종합배치표!$B:$B,0),(MATCH(M5937,{"A","B","C","D","E"},0)-1)*3+2),INDEX(교과배치표!$C:$Q,MATCH(J5937,교과배치표!$B:$B,0),(MATCH(M5937,{"A","B","C","D","E"},0)-1)*3+2))),"")</f>
        <v/>
      </c>
      <c r="T5937" s="26" t="str">
        <f t="array" ref="T5937">IFERROR(IF(OR(J5937="",M5937="",F5937=""),"",IF(F5937="학생부종합",INDEX(종합배치표!$C:$Q,MATCH(J5937,종합배치표!$B:$B,0),(MATCH(M5937,{"A","B","C","D","E"},0)-1)*3+3),INDEX(교과배치표!$C:$Q,MATCH(J5937,교과배치표!$B:$B,0),(MATCH(M5937,{"A","B","C","D","E"},0)-1)*3+3))),"")</f>
        <v/>
      </c>
    </row>
    <row r="5938" spans="2:20" ht="14.25" customHeight="1">
      <c r="B5938" s="20">
        <v>7160</v>
      </c>
      <c r="C5938" s="22"/>
      <c r="D5938" s="22"/>
      <c r="E5938" s="22"/>
      <c r="F5938" s="21"/>
      <c r="G5938" s="22"/>
      <c r="H5938" s="22"/>
      <c r="I5938" s="22"/>
      <c r="J5938" s="23"/>
      <c r="K5938" s="24"/>
      <c r="M5938" s="42"/>
      <c r="N5938" s="43"/>
      <c r="P5938" s="27"/>
      <c r="R5938" s="26" t="str">
        <f t="array" ref="R5938">IFERROR(IF(OR(J5938="",M5938="",F5938=""),"",IF(F5938="학생부종합",INDEX(종합배치표!$C:$Q,MATCH(J5938,종합배치표!$B:$B,0),(MATCH(M5938,{"A","B","C","D","E"},0)-1)*3+1),INDEX(교과배치표!$C:$Q,MATCH(J5938,교과배치표!$B:$B,0),(MATCH(M5938,{"A","B","C","D","E"},0)-1)*3+1))),"")</f>
        <v/>
      </c>
      <c r="S5938" s="26" t="str">
        <f t="array" ref="S5938">IFERROR(IF(OR(J5938="",M5938="",F5938=""),"",IF(F5938="학생부종합",INDEX(종합배치표!$C:$Q,MATCH(J5938,종합배치표!$B:$B,0),(MATCH(M5938,{"A","B","C","D","E"},0)-1)*3+2),INDEX(교과배치표!$C:$Q,MATCH(J5938,교과배치표!$B:$B,0),(MATCH(M5938,{"A","B","C","D","E"},0)-1)*3+2))),"")</f>
        <v/>
      </c>
      <c r="T5938" s="26" t="str">
        <f t="array" ref="T5938">IFERROR(IF(OR(J5938="",M5938="",F5938=""),"",IF(F5938="학생부종합",INDEX(종합배치표!$C:$Q,MATCH(J5938,종합배치표!$B:$B,0),(MATCH(M5938,{"A","B","C","D","E"},0)-1)*3+3),INDEX(교과배치표!$C:$Q,MATCH(J5938,교과배치표!$B:$B,0),(MATCH(M5938,{"A","B","C","D","E"},0)-1)*3+3))),"")</f>
        <v/>
      </c>
    </row>
    <row r="5939" spans="2:20" ht="14.25" customHeight="1">
      <c r="B5939" s="20">
        <v>7161</v>
      </c>
      <c r="C5939" s="22"/>
      <c r="D5939" s="22"/>
      <c r="E5939" s="22"/>
      <c r="F5939" s="21"/>
      <c r="G5939" s="22"/>
      <c r="H5939" s="22"/>
      <c r="I5939" s="22"/>
      <c r="J5939" s="23"/>
      <c r="K5939" s="24"/>
      <c r="M5939" s="42"/>
      <c r="N5939" s="43"/>
      <c r="P5939" s="27"/>
      <c r="R5939" s="26" t="str">
        <f t="array" ref="R5939">IFERROR(IF(OR(J5939="",M5939="",F5939=""),"",IF(F5939="학생부종합",INDEX(종합배치표!$C:$Q,MATCH(J5939,종합배치표!$B:$B,0),(MATCH(M5939,{"A","B","C","D","E"},0)-1)*3+1),INDEX(교과배치표!$C:$Q,MATCH(J5939,교과배치표!$B:$B,0),(MATCH(M5939,{"A","B","C","D","E"},0)-1)*3+1))),"")</f>
        <v/>
      </c>
      <c r="S5939" s="26" t="str">
        <f t="array" ref="S5939">IFERROR(IF(OR(J5939="",M5939="",F5939=""),"",IF(F5939="학생부종합",INDEX(종합배치표!$C:$Q,MATCH(J5939,종합배치표!$B:$B,0),(MATCH(M5939,{"A","B","C","D","E"},0)-1)*3+2),INDEX(교과배치표!$C:$Q,MATCH(J5939,교과배치표!$B:$B,0),(MATCH(M5939,{"A","B","C","D","E"},0)-1)*3+2))),"")</f>
        <v/>
      </c>
      <c r="T5939" s="26" t="str">
        <f t="array" ref="T5939">IFERROR(IF(OR(J5939="",M5939="",F5939=""),"",IF(F5939="학생부종합",INDEX(종합배치표!$C:$Q,MATCH(J5939,종합배치표!$B:$B,0),(MATCH(M5939,{"A","B","C","D","E"},0)-1)*3+3),INDEX(교과배치표!$C:$Q,MATCH(J5939,교과배치표!$B:$B,0),(MATCH(M5939,{"A","B","C","D","E"},0)-1)*3+3))),"")</f>
        <v/>
      </c>
    </row>
    <row r="5940" spans="2:20" ht="14.25" customHeight="1">
      <c r="B5940" s="20">
        <v>7162</v>
      </c>
      <c r="C5940" s="22"/>
      <c r="D5940" s="22"/>
      <c r="E5940" s="22"/>
      <c r="F5940" s="21"/>
      <c r="G5940" s="22"/>
      <c r="H5940" s="22"/>
      <c r="I5940" s="22"/>
      <c r="J5940" s="23"/>
      <c r="K5940" s="24"/>
      <c r="M5940" s="42"/>
      <c r="N5940" s="43"/>
      <c r="P5940" s="27"/>
      <c r="R5940" s="26" t="str">
        <f t="array" ref="R5940">IFERROR(IF(OR(J5940="",M5940="",F5940=""),"",IF(F5940="학생부종합",INDEX(종합배치표!$C:$Q,MATCH(J5940,종합배치표!$B:$B,0),(MATCH(M5940,{"A","B","C","D","E"},0)-1)*3+1),INDEX(교과배치표!$C:$Q,MATCH(J5940,교과배치표!$B:$B,0),(MATCH(M5940,{"A","B","C","D","E"},0)-1)*3+1))),"")</f>
        <v/>
      </c>
      <c r="S5940" s="26" t="str">
        <f t="array" ref="S5940">IFERROR(IF(OR(J5940="",M5940="",F5940=""),"",IF(F5940="학생부종합",INDEX(종합배치표!$C:$Q,MATCH(J5940,종합배치표!$B:$B,0),(MATCH(M5940,{"A","B","C","D","E"},0)-1)*3+2),INDEX(교과배치표!$C:$Q,MATCH(J5940,교과배치표!$B:$B,0),(MATCH(M5940,{"A","B","C","D","E"},0)-1)*3+2))),"")</f>
        <v/>
      </c>
      <c r="T5940" s="26" t="str">
        <f t="array" ref="T5940">IFERROR(IF(OR(J5940="",M5940="",F5940=""),"",IF(F5940="학생부종합",INDEX(종합배치표!$C:$Q,MATCH(J5940,종합배치표!$B:$B,0),(MATCH(M5940,{"A","B","C","D","E"},0)-1)*3+3),INDEX(교과배치표!$C:$Q,MATCH(J5940,교과배치표!$B:$B,0),(MATCH(M5940,{"A","B","C","D","E"},0)-1)*3+3))),"")</f>
        <v/>
      </c>
    </row>
    <row r="5941" spans="2:20" ht="14.25" customHeight="1">
      <c r="B5941" s="20">
        <v>7163</v>
      </c>
      <c r="C5941" s="22"/>
      <c r="D5941" s="22"/>
      <c r="E5941" s="22"/>
      <c r="F5941" s="21"/>
      <c r="G5941" s="22"/>
      <c r="H5941" s="22"/>
      <c r="I5941" s="22"/>
      <c r="J5941" s="23"/>
      <c r="K5941" s="24"/>
      <c r="M5941" s="42"/>
      <c r="N5941" s="43"/>
      <c r="P5941" s="27"/>
      <c r="R5941" s="26" t="str">
        <f t="array" ref="R5941">IFERROR(IF(OR(J5941="",M5941="",F5941=""),"",IF(F5941="학생부종합",INDEX(종합배치표!$C:$Q,MATCH(J5941,종합배치표!$B:$B,0),(MATCH(M5941,{"A","B","C","D","E"},0)-1)*3+1),INDEX(교과배치표!$C:$Q,MATCH(J5941,교과배치표!$B:$B,0),(MATCH(M5941,{"A","B","C","D","E"},0)-1)*3+1))),"")</f>
        <v/>
      </c>
      <c r="S5941" s="26" t="str">
        <f t="array" ref="S5941">IFERROR(IF(OR(J5941="",M5941="",F5941=""),"",IF(F5941="학생부종합",INDEX(종합배치표!$C:$Q,MATCH(J5941,종합배치표!$B:$B,0),(MATCH(M5941,{"A","B","C","D","E"},0)-1)*3+2),INDEX(교과배치표!$C:$Q,MATCH(J5941,교과배치표!$B:$B,0),(MATCH(M5941,{"A","B","C","D","E"},0)-1)*3+2))),"")</f>
        <v/>
      </c>
      <c r="T5941" s="26" t="str">
        <f t="array" ref="T5941">IFERROR(IF(OR(J5941="",M5941="",F5941=""),"",IF(F5941="학생부종합",INDEX(종합배치표!$C:$Q,MATCH(J5941,종합배치표!$B:$B,0),(MATCH(M5941,{"A","B","C","D","E"},0)-1)*3+3),INDEX(교과배치표!$C:$Q,MATCH(J5941,교과배치표!$B:$B,0),(MATCH(M5941,{"A","B","C","D","E"},0)-1)*3+3))),"")</f>
        <v/>
      </c>
    </row>
    <row r="5942" spans="2:20" ht="14.25" customHeight="1">
      <c r="B5942" s="20">
        <v>7164</v>
      </c>
      <c r="C5942" s="22"/>
      <c r="D5942" s="22"/>
      <c r="E5942" s="22"/>
      <c r="F5942" s="21"/>
      <c r="G5942" s="22"/>
      <c r="H5942" s="22"/>
      <c r="I5942" s="22"/>
      <c r="J5942" s="23"/>
      <c r="K5942" s="24"/>
      <c r="M5942" s="42"/>
      <c r="N5942" s="43"/>
      <c r="P5942" s="27"/>
      <c r="R5942" s="26" t="str">
        <f t="array" ref="R5942">IFERROR(IF(OR(J5942="",M5942="",F5942=""),"",IF(F5942="학생부종합",INDEX(종합배치표!$C:$Q,MATCH(J5942,종합배치표!$B:$B,0),(MATCH(M5942,{"A","B","C","D","E"},0)-1)*3+1),INDEX(교과배치표!$C:$Q,MATCH(J5942,교과배치표!$B:$B,0),(MATCH(M5942,{"A","B","C","D","E"},0)-1)*3+1))),"")</f>
        <v/>
      </c>
      <c r="S5942" s="26" t="str">
        <f t="array" ref="S5942">IFERROR(IF(OR(J5942="",M5942="",F5942=""),"",IF(F5942="학생부종합",INDEX(종합배치표!$C:$Q,MATCH(J5942,종합배치표!$B:$B,0),(MATCH(M5942,{"A","B","C","D","E"},0)-1)*3+2),INDEX(교과배치표!$C:$Q,MATCH(J5942,교과배치표!$B:$B,0),(MATCH(M5942,{"A","B","C","D","E"},0)-1)*3+2))),"")</f>
        <v/>
      </c>
      <c r="T5942" s="26" t="str">
        <f t="array" ref="T5942">IFERROR(IF(OR(J5942="",M5942="",F5942=""),"",IF(F5942="학생부종합",INDEX(종합배치표!$C:$Q,MATCH(J5942,종합배치표!$B:$B,0),(MATCH(M5942,{"A","B","C","D","E"},0)-1)*3+3),INDEX(교과배치표!$C:$Q,MATCH(J5942,교과배치표!$B:$B,0),(MATCH(M5942,{"A","B","C","D","E"},0)-1)*3+3))),"")</f>
        <v/>
      </c>
    </row>
    <row r="5943" spans="2:20" ht="14.25" customHeight="1">
      <c r="B5943" s="20">
        <v>7165</v>
      </c>
      <c r="C5943" s="22"/>
      <c r="D5943" s="22"/>
      <c r="E5943" s="22"/>
      <c r="F5943" s="21"/>
      <c r="G5943" s="22"/>
      <c r="H5943" s="22"/>
      <c r="I5943" s="22"/>
      <c r="J5943" s="23"/>
      <c r="K5943" s="24"/>
      <c r="M5943" s="42"/>
      <c r="N5943" s="43"/>
      <c r="P5943" s="27"/>
      <c r="R5943" s="26" t="str">
        <f t="array" ref="R5943">IFERROR(IF(OR(J5943="",M5943="",F5943=""),"",IF(F5943="학생부종합",INDEX(종합배치표!$C:$Q,MATCH(J5943,종합배치표!$B:$B,0),(MATCH(M5943,{"A","B","C","D","E"},0)-1)*3+1),INDEX(교과배치표!$C:$Q,MATCH(J5943,교과배치표!$B:$B,0),(MATCH(M5943,{"A","B","C","D","E"},0)-1)*3+1))),"")</f>
        <v/>
      </c>
      <c r="S5943" s="26" t="str">
        <f t="array" ref="S5943">IFERROR(IF(OR(J5943="",M5943="",F5943=""),"",IF(F5943="학생부종합",INDEX(종합배치표!$C:$Q,MATCH(J5943,종합배치표!$B:$B,0),(MATCH(M5943,{"A","B","C","D","E"},0)-1)*3+2),INDEX(교과배치표!$C:$Q,MATCH(J5943,교과배치표!$B:$B,0),(MATCH(M5943,{"A","B","C","D","E"},0)-1)*3+2))),"")</f>
        <v/>
      </c>
      <c r="T5943" s="26" t="str">
        <f t="array" ref="T5943">IFERROR(IF(OR(J5943="",M5943="",F5943=""),"",IF(F5943="학생부종합",INDEX(종합배치표!$C:$Q,MATCH(J5943,종합배치표!$B:$B,0),(MATCH(M5943,{"A","B","C","D","E"},0)-1)*3+3),INDEX(교과배치표!$C:$Q,MATCH(J5943,교과배치표!$B:$B,0),(MATCH(M5943,{"A","B","C","D","E"},0)-1)*3+3))),"")</f>
        <v/>
      </c>
    </row>
    <row r="5944" spans="2:20" ht="14.25" customHeight="1">
      <c r="B5944" s="20">
        <v>7166</v>
      </c>
      <c r="C5944" s="22"/>
      <c r="D5944" s="22"/>
      <c r="E5944" s="22"/>
      <c r="F5944" s="21"/>
      <c r="G5944" s="22"/>
      <c r="H5944" s="22"/>
      <c r="I5944" s="22"/>
      <c r="J5944" s="23"/>
      <c r="K5944" s="24"/>
      <c r="M5944" s="42"/>
      <c r="N5944" s="43"/>
      <c r="P5944" s="27"/>
      <c r="R5944" s="26" t="str">
        <f t="array" ref="R5944">IFERROR(IF(OR(J5944="",M5944="",F5944=""),"",IF(F5944="학생부종합",INDEX(종합배치표!$C:$Q,MATCH(J5944,종합배치표!$B:$B,0),(MATCH(M5944,{"A","B","C","D","E"},0)-1)*3+1),INDEX(교과배치표!$C:$Q,MATCH(J5944,교과배치표!$B:$B,0),(MATCH(M5944,{"A","B","C","D","E"},0)-1)*3+1))),"")</f>
        <v/>
      </c>
      <c r="S5944" s="26" t="str">
        <f t="array" ref="S5944">IFERROR(IF(OR(J5944="",M5944="",F5944=""),"",IF(F5944="학생부종합",INDEX(종합배치표!$C:$Q,MATCH(J5944,종합배치표!$B:$B,0),(MATCH(M5944,{"A","B","C","D","E"},0)-1)*3+2),INDEX(교과배치표!$C:$Q,MATCH(J5944,교과배치표!$B:$B,0),(MATCH(M5944,{"A","B","C","D","E"},0)-1)*3+2))),"")</f>
        <v/>
      </c>
      <c r="T5944" s="26" t="str">
        <f t="array" ref="T5944">IFERROR(IF(OR(J5944="",M5944="",F5944=""),"",IF(F5944="학생부종합",INDEX(종합배치표!$C:$Q,MATCH(J5944,종합배치표!$B:$B,0),(MATCH(M5944,{"A","B","C","D","E"},0)-1)*3+3),INDEX(교과배치표!$C:$Q,MATCH(J5944,교과배치표!$B:$B,0),(MATCH(M5944,{"A","B","C","D","E"},0)-1)*3+3))),"")</f>
        <v/>
      </c>
    </row>
    <row r="5945" spans="2:20" ht="14.25" customHeight="1">
      <c r="B5945" s="20">
        <v>7167</v>
      </c>
      <c r="C5945" s="22"/>
      <c r="D5945" s="22"/>
      <c r="E5945" s="22"/>
      <c r="F5945" s="21"/>
      <c r="G5945" s="22"/>
      <c r="H5945" s="22"/>
      <c r="I5945" s="22"/>
      <c r="J5945" s="23"/>
      <c r="K5945" s="24"/>
      <c r="M5945" s="42"/>
      <c r="N5945" s="43"/>
      <c r="P5945" s="27"/>
      <c r="R5945" s="26" t="str">
        <f t="array" ref="R5945">IFERROR(IF(OR(J5945="",M5945="",F5945=""),"",IF(F5945="학생부종합",INDEX(종합배치표!$C:$Q,MATCH(J5945,종합배치표!$B:$B,0),(MATCH(M5945,{"A","B","C","D","E"},0)-1)*3+1),INDEX(교과배치표!$C:$Q,MATCH(J5945,교과배치표!$B:$B,0),(MATCH(M5945,{"A","B","C","D","E"},0)-1)*3+1))),"")</f>
        <v/>
      </c>
      <c r="S5945" s="26" t="str">
        <f t="array" ref="S5945">IFERROR(IF(OR(J5945="",M5945="",F5945=""),"",IF(F5945="학생부종합",INDEX(종합배치표!$C:$Q,MATCH(J5945,종합배치표!$B:$B,0),(MATCH(M5945,{"A","B","C","D","E"},0)-1)*3+2),INDEX(교과배치표!$C:$Q,MATCH(J5945,교과배치표!$B:$B,0),(MATCH(M5945,{"A","B","C","D","E"},0)-1)*3+2))),"")</f>
        <v/>
      </c>
      <c r="T5945" s="26" t="str">
        <f t="array" ref="T5945">IFERROR(IF(OR(J5945="",M5945="",F5945=""),"",IF(F5945="학생부종합",INDEX(종합배치표!$C:$Q,MATCH(J5945,종합배치표!$B:$B,0),(MATCH(M5945,{"A","B","C","D","E"},0)-1)*3+3),INDEX(교과배치표!$C:$Q,MATCH(J5945,교과배치표!$B:$B,0),(MATCH(M5945,{"A","B","C","D","E"},0)-1)*3+3))),"")</f>
        <v/>
      </c>
    </row>
    <row r="5946" spans="2:20" ht="14.25" customHeight="1">
      <c r="B5946" s="20">
        <v>7168</v>
      </c>
      <c r="C5946" s="22"/>
      <c r="D5946" s="22"/>
      <c r="E5946" s="22"/>
      <c r="F5946" s="21"/>
      <c r="G5946" s="22"/>
      <c r="H5946" s="22"/>
      <c r="I5946" s="22"/>
      <c r="J5946" s="23"/>
      <c r="K5946" s="24"/>
      <c r="M5946" s="42"/>
      <c r="N5946" s="43"/>
      <c r="P5946" s="27"/>
      <c r="R5946" s="26" t="str">
        <f t="array" ref="R5946">IFERROR(IF(OR(J5946="",M5946="",F5946=""),"",IF(F5946="학생부종합",INDEX(종합배치표!$C:$Q,MATCH(J5946,종합배치표!$B:$B,0),(MATCH(M5946,{"A","B","C","D","E"},0)-1)*3+1),INDEX(교과배치표!$C:$Q,MATCH(J5946,교과배치표!$B:$B,0),(MATCH(M5946,{"A","B","C","D","E"},0)-1)*3+1))),"")</f>
        <v/>
      </c>
      <c r="S5946" s="26" t="str">
        <f t="array" ref="S5946">IFERROR(IF(OR(J5946="",M5946="",F5946=""),"",IF(F5946="학생부종합",INDEX(종합배치표!$C:$Q,MATCH(J5946,종합배치표!$B:$B,0),(MATCH(M5946,{"A","B","C","D","E"},0)-1)*3+2),INDEX(교과배치표!$C:$Q,MATCH(J5946,교과배치표!$B:$B,0),(MATCH(M5946,{"A","B","C","D","E"},0)-1)*3+2))),"")</f>
        <v/>
      </c>
      <c r="T5946" s="26" t="str">
        <f t="array" ref="T5946">IFERROR(IF(OR(J5946="",M5946="",F5946=""),"",IF(F5946="학생부종합",INDEX(종합배치표!$C:$Q,MATCH(J5946,종합배치표!$B:$B,0),(MATCH(M5946,{"A","B","C","D","E"},0)-1)*3+3),INDEX(교과배치표!$C:$Q,MATCH(J5946,교과배치표!$B:$B,0),(MATCH(M5946,{"A","B","C","D","E"},0)-1)*3+3))),"")</f>
        <v/>
      </c>
    </row>
    <row r="5947" spans="2:20" ht="14.25" customHeight="1">
      <c r="B5947" s="20">
        <v>7169</v>
      </c>
      <c r="C5947" s="22"/>
      <c r="D5947" s="22"/>
      <c r="E5947" s="22"/>
      <c r="F5947" s="21"/>
      <c r="G5947" s="22"/>
      <c r="H5947" s="22"/>
      <c r="I5947" s="22"/>
      <c r="J5947" s="23"/>
      <c r="K5947" s="24"/>
      <c r="M5947" s="42"/>
      <c r="N5947" s="43"/>
      <c r="P5947" s="27"/>
      <c r="R5947" s="26" t="str">
        <f t="array" ref="R5947">IFERROR(IF(OR(J5947="",M5947="",F5947=""),"",IF(F5947="학생부종합",INDEX(종합배치표!$C:$Q,MATCH(J5947,종합배치표!$B:$B,0),(MATCH(M5947,{"A","B","C","D","E"},0)-1)*3+1),INDEX(교과배치표!$C:$Q,MATCH(J5947,교과배치표!$B:$B,0),(MATCH(M5947,{"A","B","C","D","E"},0)-1)*3+1))),"")</f>
        <v/>
      </c>
      <c r="S5947" s="26" t="str">
        <f t="array" ref="S5947">IFERROR(IF(OR(J5947="",M5947="",F5947=""),"",IF(F5947="학생부종합",INDEX(종합배치표!$C:$Q,MATCH(J5947,종합배치표!$B:$B,0),(MATCH(M5947,{"A","B","C","D","E"},0)-1)*3+2),INDEX(교과배치표!$C:$Q,MATCH(J5947,교과배치표!$B:$B,0),(MATCH(M5947,{"A","B","C","D","E"},0)-1)*3+2))),"")</f>
        <v/>
      </c>
      <c r="T5947" s="26" t="str">
        <f t="array" ref="T5947">IFERROR(IF(OR(J5947="",M5947="",F5947=""),"",IF(F5947="학생부종합",INDEX(종합배치표!$C:$Q,MATCH(J5947,종합배치표!$B:$B,0),(MATCH(M5947,{"A","B","C","D","E"},0)-1)*3+3),INDEX(교과배치표!$C:$Q,MATCH(J5947,교과배치표!$B:$B,0),(MATCH(M5947,{"A","B","C","D","E"},0)-1)*3+3))),"")</f>
        <v/>
      </c>
    </row>
    <row r="5948" spans="2:20" ht="14.25" customHeight="1">
      <c r="B5948" s="20">
        <v>7170</v>
      </c>
      <c r="C5948" s="22"/>
      <c r="D5948" s="22"/>
      <c r="E5948" s="22"/>
      <c r="F5948" s="21"/>
      <c r="G5948" s="22"/>
      <c r="H5948" s="22"/>
      <c r="I5948" s="22"/>
      <c r="J5948" s="23"/>
      <c r="K5948" s="24"/>
      <c r="M5948" s="42"/>
      <c r="N5948" s="43"/>
      <c r="P5948" s="27"/>
      <c r="R5948" s="26" t="str">
        <f t="array" ref="R5948">IFERROR(IF(OR(J5948="",M5948="",F5948=""),"",IF(F5948="학생부종합",INDEX(종합배치표!$C:$Q,MATCH(J5948,종합배치표!$B:$B,0),(MATCH(M5948,{"A","B","C","D","E"},0)-1)*3+1),INDEX(교과배치표!$C:$Q,MATCH(J5948,교과배치표!$B:$B,0),(MATCH(M5948,{"A","B","C","D","E"},0)-1)*3+1))),"")</f>
        <v/>
      </c>
      <c r="S5948" s="26" t="str">
        <f t="array" ref="S5948">IFERROR(IF(OR(J5948="",M5948="",F5948=""),"",IF(F5948="학생부종합",INDEX(종합배치표!$C:$Q,MATCH(J5948,종합배치표!$B:$B,0),(MATCH(M5948,{"A","B","C","D","E"},0)-1)*3+2),INDEX(교과배치표!$C:$Q,MATCH(J5948,교과배치표!$B:$B,0),(MATCH(M5948,{"A","B","C","D","E"},0)-1)*3+2))),"")</f>
        <v/>
      </c>
      <c r="T5948" s="26" t="str">
        <f t="array" ref="T5948">IFERROR(IF(OR(J5948="",M5948="",F5948=""),"",IF(F5948="학생부종합",INDEX(종합배치표!$C:$Q,MATCH(J5948,종합배치표!$B:$B,0),(MATCH(M5948,{"A","B","C","D","E"},0)-1)*3+3),INDEX(교과배치표!$C:$Q,MATCH(J5948,교과배치표!$B:$B,0),(MATCH(M5948,{"A","B","C","D","E"},0)-1)*3+3))),"")</f>
        <v/>
      </c>
    </row>
    <row r="5949" spans="2:20" ht="14.25" customHeight="1">
      <c r="B5949" s="20">
        <v>7171</v>
      </c>
      <c r="C5949" s="22"/>
      <c r="D5949" s="22"/>
      <c r="E5949" s="22"/>
      <c r="F5949" s="21"/>
      <c r="G5949" s="22"/>
      <c r="H5949" s="22"/>
      <c r="I5949" s="22"/>
      <c r="J5949" s="23"/>
      <c r="K5949" s="24"/>
      <c r="M5949" s="42"/>
      <c r="N5949" s="43"/>
      <c r="P5949" s="27"/>
      <c r="R5949" s="26" t="str">
        <f t="array" ref="R5949">IFERROR(IF(OR(J5949="",M5949="",F5949=""),"",IF(F5949="학생부종합",INDEX(종합배치표!$C:$Q,MATCH(J5949,종합배치표!$B:$B,0),(MATCH(M5949,{"A","B","C","D","E"},0)-1)*3+1),INDEX(교과배치표!$C:$Q,MATCH(J5949,교과배치표!$B:$B,0),(MATCH(M5949,{"A","B","C","D","E"},0)-1)*3+1))),"")</f>
        <v/>
      </c>
      <c r="S5949" s="26" t="str">
        <f t="array" ref="S5949">IFERROR(IF(OR(J5949="",M5949="",F5949=""),"",IF(F5949="학생부종합",INDEX(종합배치표!$C:$Q,MATCH(J5949,종합배치표!$B:$B,0),(MATCH(M5949,{"A","B","C","D","E"},0)-1)*3+2),INDEX(교과배치표!$C:$Q,MATCH(J5949,교과배치표!$B:$B,0),(MATCH(M5949,{"A","B","C","D","E"},0)-1)*3+2))),"")</f>
        <v/>
      </c>
      <c r="T5949" s="26" t="str">
        <f t="array" ref="T5949">IFERROR(IF(OR(J5949="",M5949="",F5949=""),"",IF(F5949="학생부종합",INDEX(종합배치표!$C:$Q,MATCH(J5949,종합배치표!$B:$B,0),(MATCH(M5949,{"A","B","C","D","E"},0)-1)*3+3),INDEX(교과배치표!$C:$Q,MATCH(J5949,교과배치표!$B:$B,0),(MATCH(M5949,{"A","B","C","D","E"},0)-1)*3+3))),"")</f>
        <v/>
      </c>
    </row>
    <row r="5950" spans="2:20" ht="14.25" customHeight="1">
      <c r="B5950" s="20">
        <v>7172</v>
      </c>
      <c r="C5950" s="22"/>
      <c r="D5950" s="22"/>
      <c r="E5950" s="22"/>
      <c r="F5950" s="21"/>
      <c r="G5950" s="22"/>
      <c r="H5950" s="22"/>
      <c r="I5950" s="22"/>
      <c r="J5950" s="23"/>
      <c r="K5950" s="24"/>
      <c r="M5950" s="42"/>
      <c r="N5950" s="43"/>
      <c r="P5950" s="27"/>
      <c r="R5950" s="26" t="str">
        <f t="array" ref="R5950">IFERROR(IF(OR(J5950="",M5950="",F5950=""),"",IF(F5950="학생부종합",INDEX(종합배치표!$C:$Q,MATCH(J5950,종합배치표!$B:$B,0),(MATCH(M5950,{"A","B","C","D","E"},0)-1)*3+1),INDEX(교과배치표!$C:$Q,MATCH(J5950,교과배치표!$B:$B,0),(MATCH(M5950,{"A","B","C","D","E"},0)-1)*3+1))),"")</f>
        <v/>
      </c>
      <c r="S5950" s="26" t="str">
        <f t="array" ref="S5950">IFERROR(IF(OR(J5950="",M5950="",F5950=""),"",IF(F5950="학생부종합",INDEX(종합배치표!$C:$Q,MATCH(J5950,종합배치표!$B:$B,0),(MATCH(M5950,{"A","B","C","D","E"},0)-1)*3+2),INDEX(교과배치표!$C:$Q,MATCH(J5950,교과배치표!$B:$B,0),(MATCH(M5950,{"A","B","C","D","E"},0)-1)*3+2))),"")</f>
        <v/>
      </c>
      <c r="T5950" s="26" t="str">
        <f t="array" ref="T5950">IFERROR(IF(OR(J5950="",M5950="",F5950=""),"",IF(F5950="학생부종합",INDEX(종합배치표!$C:$Q,MATCH(J5950,종합배치표!$B:$B,0),(MATCH(M5950,{"A","B","C","D","E"},0)-1)*3+3),INDEX(교과배치표!$C:$Q,MATCH(J5950,교과배치표!$B:$B,0),(MATCH(M5950,{"A","B","C","D","E"},0)-1)*3+3))),"")</f>
        <v/>
      </c>
    </row>
    <row r="5951" spans="2:20" ht="14.25" customHeight="1">
      <c r="B5951" s="20">
        <v>7173</v>
      </c>
      <c r="C5951" s="22"/>
      <c r="D5951" s="22"/>
      <c r="E5951" s="22"/>
      <c r="F5951" s="21"/>
      <c r="G5951" s="22"/>
      <c r="H5951" s="22"/>
      <c r="I5951" s="22"/>
      <c r="J5951" s="23"/>
      <c r="K5951" s="24"/>
      <c r="M5951" s="42"/>
      <c r="N5951" s="43"/>
      <c r="P5951" s="27"/>
      <c r="R5951" s="26" t="str">
        <f t="array" ref="R5951">IFERROR(IF(OR(J5951="",M5951="",F5951=""),"",IF(F5951="학생부종합",INDEX(종합배치표!$C:$Q,MATCH(J5951,종합배치표!$B:$B,0),(MATCH(M5951,{"A","B","C","D","E"},0)-1)*3+1),INDEX(교과배치표!$C:$Q,MATCH(J5951,교과배치표!$B:$B,0),(MATCH(M5951,{"A","B","C","D","E"},0)-1)*3+1))),"")</f>
        <v/>
      </c>
      <c r="S5951" s="26" t="str">
        <f t="array" ref="S5951">IFERROR(IF(OR(J5951="",M5951="",F5951=""),"",IF(F5951="학생부종합",INDEX(종합배치표!$C:$Q,MATCH(J5951,종합배치표!$B:$B,0),(MATCH(M5951,{"A","B","C","D","E"},0)-1)*3+2),INDEX(교과배치표!$C:$Q,MATCH(J5951,교과배치표!$B:$B,0),(MATCH(M5951,{"A","B","C","D","E"},0)-1)*3+2))),"")</f>
        <v/>
      </c>
      <c r="T5951" s="26" t="str">
        <f t="array" ref="T5951">IFERROR(IF(OR(J5951="",M5951="",F5951=""),"",IF(F5951="학생부종합",INDEX(종합배치표!$C:$Q,MATCH(J5951,종합배치표!$B:$B,0),(MATCH(M5951,{"A","B","C","D","E"},0)-1)*3+3),INDEX(교과배치표!$C:$Q,MATCH(J5951,교과배치표!$B:$B,0),(MATCH(M5951,{"A","B","C","D","E"},0)-1)*3+3))),"")</f>
        <v/>
      </c>
    </row>
    <row r="5952" spans="2:20" ht="14.25" customHeight="1">
      <c r="B5952" s="20">
        <v>7174</v>
      </c>
      <c r="C5952" s="22"/>
      <c r="D5952" s="22"/>
      <c r="E5952" s="22"/>
      <c r="F5952" s="21"/>
      <c r="G5952" s="22"/>
      <c r="H5952" s="22"/>
      <c r="I5952" s="22"/>
      <c r="J5952" s="23"/>
      <c r="K5952" s="24"/>
      <c r="M5952" s="42"/>
      <c r="N5952" s="43"/>
      <c r="P5952" s="27"/>
      <c r="R5952" s="26" t="str">
        <f t="array" ref="R5952">IFERROR(IF(OR(J5952="",M5952="",F5952=""),"",IF(F5952="학생부종합",INDEX(종합배치표!$C:$Q,MATCH(J5952,종합배치표!$B:$B,0),(MATCH(M5952,{"A","B","C","D","E"},0)-1)*3+1),INDEX(교과배치표!$C:$Q,MATCH(J5952,교과배치표!$B:$B,0),(MATCH(M5952,{"A","B","C","D","E"},0)-1)*3+1))),"")</f>
        <v/>
      </c>
      <c r="S5952" s="26" t="str">
        <f t="array" ref="S5952">IFERROR(IF(OR(J5952="",M5952="",F5952=""),"",IF(F5952="학생부종합",INDEX(종합배치표!$C:$Q,MATCH(J5952,종합배치표!$B:$B,0),(MATCH(M5952,{"A","B","C","D","E"},0)-1)*3+2),INDEX(교과배치표!$C:$Q,MATCH(J5952,교과배치표!$B:$B,0),(MATCH(M5952,{"A","B","C","D","E"},0)-1)*3+2))),"")</f>
        <v/>
      </c>
      <c r="T5952" s="26" t="str">
        <f t="array" ref="T5952">IFERROR(IF(OR(J5952="",M5952="",F5952=""),"",IF(F5952="학생부종합",INDEX(종합배치표!$C:$Q,MATCH(J5952,종합배치표!$B:$B,0),(MATCH(M5952,{"A","B","C","D","E"},0)-1)*3+3),INDEX(교과배치표!$C:$Q,MATCH(J5952,교과배치표!$B:$B,0),(MATCH(M5952,{"A","B","C","D","E"},0)-1)*3+3))),"")</f>
        <v/>
      </c>
    </row>
    <row r="5953" spans="2:20" ht="14.25" customHeight="1">
      <c r="B5953" s="20">
        <v>7175</v>
      </c>
      <c r="C5953" s="22"/>
      <c r="D5953" s="22"/>
      <c r="E5953" s="22"/>
      <c r="F5953" s="21"/>
      <c r="G5953" s="22"/>
      <c r="H5953" s="22"/>
      <c r="I5953" s="22"/>
      <c r="J5953" s="23"/>
      <c r="K5953" s="24"/>
      <c r="M5953" s="42"/>
      <c r="N5953" s="43"/>
      <c r="P5953" s="27"/>
      <c r="R5953" s="26" t="str">
        <f t="array" ref="R5953">IFERROR(IF(OR(J5953="",M5953="",F5953=""),"",IF(F5953="학생부종합",INDEX(종합배치표!$C:$Q,MATCH(J5953,종합배치표!$B:$B,0),(MATCH(M5953,{"A","B","C","D","E"},0)-1)*3+1),INDEX(교과배치표!$C:$Q,MATCH(J5953,교과배치표!$B:$B,0),(MATCH(M5953,{"A","B","C","D","E"},0)-1)*3+1))),"")</f>
        <v/>
      </c>
      <c r="S5953" s="26" t="str">
        <f t="array" ref="S5953">IFERROR(IF(OR(J5953="",M5953="",F5953=""),"",IF(F5953="학생부종합",INDEX(종합배치표!$C:$Q,MATCH(J5953,종합배치표!$B:$B,0),(MATCH(M5953,{"A","B","C","D","E"},0)-1)*3+2),INDEX(교과배치표!$C:$Q,MATCH(J5953,교과배치표!$B:$B,0),(MATCH(M5953,{"A","B","C","D","E"},0)-1)*3+2))),"")</f>
        <v/>
      </c>
      <c r="T5953" s="26" t="str">
        <f t="array" ref="T5953">IFERROR(IF(OR(J5953="",M5953="",F5953=""),"",IF(F5953="학생부종합",INDEX(종합배치표!$C:$Q,MATCH(J5953,종합배치표!$B:$B,0),(MATCH(M5953,{"A","B","C","D","E"},0)-1)*3+3),INDEX(교과배치표!$C:$Q,MATCH(J5953,교과배치표!$B:$B,0),(MATCH(M5953,{"A","B","C","D","E"},0)-1)*3+3))),"")</f>
        <v/>
      </c>
    </row>
    <row r="5954" spans="2:20" ht="14.25" customHeight="1">
      <c r="B5954" s="20">
        <v>7176</v>
      </c>
      <c r="C5954" s="22"/>
      <c r="D5954" s="22"/>
      <c r="E5954" s="22"/>
      <c r="F5954" s="21"/>
      <c r="G5954" s="22"/>
      <c r="H5954" s="22"/>
      <c r="I5954" s="22"/>
      <c r="J5954" s="23"/>
      <c r="K5954" s="24"/>
      <c r="M5954" s="42"/>
      <c r="N5954" s="43"/>
      <c r="P5954" s="27"/>
      <c r="R5954" s="26" t="str">
        <f t="array" ref="R5954">IFERROR(IF(OR(J5954="",M5954="",F5954=""),"",IF(F5954="학생부종합",INDEX(종합배치표!$C:$Q,MATCH(J5954,종합배치표!$B:$B,0),(MATCH(M5954,{"A","B","C","D","E"},0)-1)*3+1),INDEX(교과배치표!$C:$Q,MATCH(J5954,교과배치표!$B:$B,0),(MATCH(M5954,{"A","B","C","D","E"},0)-1)*3+1))),"")</f>
        <v/>
      </c>
      <c r="S5954" s="26" t="str">
        <f t="array" ref="S5954">IFERROR(IF(OR(J5954="",M5954="",F5954=""),"",IF(F5954="학생부종합",INDEX(종합배치표!$C:$Q,MATCH(J5954,종합배치표!$B:$B,0),(MATCH(M5954,{"A","B","C","D","E"},0)-1)*3+2),INDEX(교과배치표!$C:$Q,MATCH(J5954,교과배치표!$B:$B,0),(MATCH(M5954,{"A","B","C","D","E"},0)-1)*3+2))),"")</f>
        <v/>
      </c>
      <c r="T5954" s="26" t="str">
        <f t="array" ref="T5954">IFERROR(IF(OR(J5954="",M5954="",F5954=""),"",IF(F5954="학생부종합",INDEX(종합배치표!$C:$Q,MATCH(J5954,종합배치표!$B:$B,0),(MATCH(M5954,{"A","B","C","D","E"},0)-1)*3+3),INDEX(교과배치표!$C:$Q,MATCH(J5954,교과배치표!$B:$B,0),(MATCH(M5954,{"A","B","C","D","E"},0)-1)*3+3))),"")</f>
        <v/>
      </c>
    </row>
    <row r="5955" spans="2:20" ht="14.25" customHeight="1">
      <c r="B5955" s="20">
        <v>7177</v>
      </c>
      <c r="C5955" s="22"/>
      <c r="D5955" s="22"/>
      <c r="E5955" s="22"/>
      <c r="F5955" s="21"/>
      <c r="G5955" s="22"/>
      <c r="H5955" s="22"/>
      <c r="I5955" s="22"/>
      <c r="J5955" s="23"/>
      <c r="K5955" s="24"/>
      <c r="M5955" s="42"/>
      <c r="N5955" s="43"/>
      <c r="P5955" s="27"/>
      <c r="R5955" s="26" t="str">
        <f t="array" ref="R5955">IFERROR(IF(OR(J5955="",M5955="",F5955=""),"",IF(F5955="학생부종합",INDEX(종합배치표!$C:$Q,MATCH(J5955,종합배치표!$B:$B,0),(MATCH(M5955,{"A","B","C","D","E"},0)-1)*3+1),INDEX(교과배치표!$C:$Q,MATCH(J5955,교과배치표!$B:$B,0),(MATCH(M5955,{"A","B","C","D","E"},0)-1)*3+1))),"")</f>
        <v/>
      </c>
      <c r="S5955" s="26" t="str">
        <f t="array" ref="S5955">IFERROR(IF(OR(J5955="",M5955="",F5955=""),"",IF(F5955="학생부종합",INDEX(종합배치표!$C:$Q,MATCH(J5955,종합배치표!$B:$B,0),(MATCH(M5955,{"A","B","C","D","E"},0)-1)*3+2),INDEX(교과배치표!$C:$Q,MATCH(J5955,교과배치표!$B:$B,0),(MATCH(M5955,{"A","B","C","D","E"},0)-1)*3+2))),"")</f>
        <v/>
      </c>
      <c r="T5955" s="26" t="str">
        <f t="array" ref="T5955">IFERROR(IF(OR(J5955="",M5955="",F5955=""),"",IF(F5955="학생부종합",INDEX(종합배치표!$C:$Q,MATCH(J5955,종합배치표!$B:$B,0),(MATCH(M5955,{"A","B","C","D","E"},0)-1)*3+3),INDEX(교과배치표!$C:$Q,MATCH(J5955,교과배치표!$B:$B,0),(MATCH(M5955,{"A","B","C","D","E"},0)-1)*3+3))),"")</f>
        <v/>
      </c>
    </row>
    <row r="5956" spans="2:20" ht="14.25" customHeight="1">
      <c r="B5956" s="20">
        <v>7178</v>
      </c>
      <c r="C5956" s="22"/>
      <c r="D5956" s="22"/>
      <c r="E5956" s="22"/>
      <c r="F5956" s="21"/>
      <c r="G5956" s="22"/>
      <c r="H5956" s="22"/>
      <c r="I5956" s="22"/>
      <c r="J5956" s="23"/>
      <c r="K5956" s="24"/>
      <c r="M5956" s="42"/>
      <c r="N5956" s="43"/>
      <c r="P5956" s="27"/>
      <c r="R5956" s="26" t="str">
        <f t="array" ref="R5956">IFERROR(IF(OR(J5956="",M5956="",F5956=""),"",IF(F5956="학생부종합",INDEX(종합배치표!$C:$Q,MATCH(J5956,종합배치표!$B:$B,0),(MATCH(M5956,{"A","B","C","D","E"},0)-1)*3+1),INDEX(교과배치표!$C:$Q,MATCH(J5956,교과배치표!$B:$B,0),(MATCH(M5956,{"A","B","C","D","E"},0)-1)*3+1))),"")</f>
        <v/>
      </c>
      <c r="S5956" s="26" t="str">
        <f t="array" ref="S5956">IFERROR(IF(OR(J5956="",M5956="",F5956=""),"",IF(F5956="학생부종합",INDEX(종합배치표!$C:$Q,MATCH(J5956,종합배치표!$B:$B,0),(MATCH(M5956,{"A","B","C","D","E"},0)-1)*3+2),INDEX(교과배치표!$C:$Q,MATCH(J5956,교과배치표!$B:$B,0),(MATCH(M5956,{"A","B","C","D","E"},0)-1)*3+2))),"")</f>
        <v/>
      </c>
      <c r="T5956" s="26" t="str">
        <f t="array" ref="T5956">IFERROR(IF(OR(J5956="",M5956="",F5956=""),"",IF(F5956="학생부종합",INDEX(종합배치표!$C:$Q,MATCH(J5956,종합배치표!$B:$B,0),(MATCH(M5956,{"A","B","C","D","E"},0)-1)*3+3),INDEX(교과배치표!$C:$Q,MATCH(J5956,교과배치표!$B:$B,0),(MATCH(M5956,{"A","B","C","D","E"},0)-1)*3+3))),"")</f>
        <v/>
      </c>
    </row>
    <row r="5957" spans="2:20" ht="14.25" customHeight="1">
      <c r="B5957" s="20">
        <v>7179</v>
      </c>
      <c r="C5957" s="22"/>
      <c r="D5957" s="22"/>
      <c r="E5957" s="22"/>
      <c r="F5957" s="21"/>
      <c r="G5957" s="22"/>
      <c r="H5957" s="22"/>
      <c r="I5957" s="22"/>
      <c r="J5957" s="23"/>
      <c r="K5957" s="24"/>
      <c r="M5957" s="42"/>
      <c r="N5957" s="43"/>
      <c r="P5957" s="27"/>
      <c r="R5957" s="26" t="str">
        <f t="array" ref="R5957">IFERROR(IF(OR(J5957="",M5957="",F5957=""),"",IF(F5957="학생부종합",INDEX(종합배치표!$C:$Q,MATCH(J5957,종합배치표!$B:$B,0),(MATCH(M5957,{"A","B","C","D","E"},0)-1)*3+1),INDEX(교과배치표!$C:$Q,MATCH(J5957,교과배치표!$B:$B,0),(MATCH(M5957,{"A","B","C","D","E"},0)-1)*3+1))),"")</f>
        <v/>
      </c>
      <c r="S5957" s="26" t="str">
        <f t="array" ref="S5957">IFERROR(IF(OR(J5957="",M5957="",F5957=""),"",IF(F5957="학생부종합",INDEX(종합배치표!$C:$Q,MATCH(J5957,종합배치표!$B:$B,0),(MATCH(M5957,{"A","B","C","D","E"},0)-1)*3+2),INDEX(교과배치표!$C:$Q,MATCH(J5957,교과배치표!$B:$B,0),(MATCH(M5957,{"A","B","C","D","E"},0)-1)*3+2))),"")</f>
        <v/>
      </c>
      <c r="T5957" s="26" t="str">
        <f t="array" ref="T5957">IFERROR(IF(OR(J5957="",M5957="",F5957=""),"",IF(F5957="학생부종합",INDEX(종합배치표!$C:$Q,MATCH(J5957,종합배치표!$B:$B,0),(MATCH(M5957,{"A","B","C","D","E"},0)-1)*3+3),INDEX(교과배치표!$C:$Q,MATCH(J5957,교과배치표!$B:$B,0),(MATCH(M5957,{"A","B","C","D","E"},0)-1)*3+3))),"")</f>
        <v/>
      </c>
    </row>
    <row r="5958" spans="2:20" ht="14.25" customHeight="1">
      <c r="B5958" s="20">
        <v>7180</v>
      </c>
      <c r="C5958" s="22"/>
      <c r="D5958" s="22"/>
      <c r="E5958" s="22"/>
      <c r="F5958" s="21"/>
      <c r="G5958" s="22"/>
      <c r="H5958" s="22"/>
      <c r="I5958" s="22"/>
      <c r="J5958" s="23"/>
      <c r="K5958" s="24"/>
      <c r="M5958" s="42"/>
      <c r="N5958" s="43"/>
      <c r="P5958" s="27"/>
      <c r="R5958" s="26" t="str">
        <f t="array" ref="R5958">IFERROR(IF(OR(J5958="",M5958="",F5958=""),"",IF(F5958="학생부종합",INDEX(종합배치표!$C:$Q,MATCH(J5958,종합배치표!$B:$B,0),(MATCH(M5958,{"A","B","C","D","E"},0)-1)*3+1),INDEX(교과배치표!$C:$Q,MATCH(J5958,교과배치표!$B:$B,0),(MATCH(M5958,{"A","B","C","D","E"},0)-1)*3+1))),"")</f>
        <v/>
      </c>
      <c r="S5958" s="26" t="str">
        <f t="array" ref="S5958">IFERROR(IF(OR(J5958="",M5958="",F5958=""),"",IF(F5958="학생부종합",INDEX(종합배치표!$C:$Q,MATCH(J5958,종합배치표!$B:$B,0),(MATCH(M5958,{"A","B","C","D","E"},0)-1)*3+2),INDEX(교과배치표!$C:$Q,MATCH(J5958,교과배치표!$B:$B,0),(MATCH(M5958,{"A","B","C","D","E"},0)-1)*3+2))),"")</f>
        <v/>
      </c>
      <c r="T5958" s="26" t="str">
        <f t="array" ref="T5958">IFERROR(IF(OR(J5958="",M5958="",F5958=""),"",IF(F5958="학생부종합",INDEX(종합배치표!$C:$Q,MATCH(J5958,종합배치표!$B:$B,0),(MATCH(M5958,{"A","B","C","D","E"},0)-1)*3+3),INDEX(교과배치표!$C:$Q,MATCH(J5958,교과배치표!$B:$B,0),(MATCH(M5958,{"A","B","C","D","E"},0)-1)*3+3))),"")</f>
        <v/>
      </c>
    </row>
    <row r="5959" spans="2:20" ht="14.25" customHeight="1">
      <c r="B5959" s="20">
        <v>7181</v>
      </c>
      <c r="C5959" s="22"/>
      <c r="D5959" s="22"/>
      <c r="E5959" s="22"/>
      <c r="F5959" s="21"/>
      <c r="G5959" s="22"/>
      <c r="H5959" s="22"/>
      <c r="I5959" s="22"/>
      <c r="J5959" s="23"/>
      <c r="K5959" s="24"/>
      <c r="M5959" s="42"/>
      <c r="N5959" s="43"/>
      <c r="P5959" s="27"/>
      <c r="R5959" s="26" t="str">
        <f t="array" ref="R5959">IFERROR(IF(OR(J5959="",M5959="",F5959=""),"",IF(F5959="학생부종합",INDEX(종합배치표!$C:$Q,MATCH(J5959,종합배치표!$B:$B,0),(MATCH(M5959,{"A","B","C","D","E"},0)-1)*3+1),INDEX(교과배치표!$C:$Q,MATCH(J5959,교과배치표!$B:$B,0),(MATCH(M5959,{"A","B","C","D","E"},0)-1)*3+1))),"")</f>
        <v/>
      </c>
      <c r="S5959" s="26" t="str">
        <f t="array" ref="S5959">IFERROR(IF(OR(J5959="",M5959="",F5959=""),"",IF(F5959="학생부종합",INDEX(종합배치표!$C:$Q,MATCH(J5959,종합배치표!$B:$B,0),(MATCH(M5959,{"A","B","C","D","E"},0)-1)*3+2),INDEX(교과배치표!$C:$Q,MATCH(J5959,교과배치표!$B:$B,0),(MATCH(M5959,{"A","B","C","D","E"},0)-1)*3+2))),"")</f>
        <v/>
      </c>
      <c r="T5959" s="26" t="str">
        <f t="array" ref="T5959">IFERROR(IF(OR(J5959="",M5959="",F5959=""),"",IF(F5959="학생부종합",INDEX(종합배치표!$C:$Q,MATCH(J5959,종합배치표!$B:$B,0),(MATCH(M5959,{"A","B","C","D","E"},0)-1)*3+3),INDEX(교과배치표!$C:$Q,MATCH(J5959,교과배치표!$B:$B,0),(MATCH(M5959,{"A","B","C","D","E"},0)-1)*3+3))),"")</f>
        <v/>
      </c>
    </row>
    <row r="5960" spans="2:20" ht="14.25" customHeight="1">
      <c r="B5960" s="20">
        <v>7182</v>
      </c>
      <c r="C5960" s="22"/>
      <c r="D5960" s="22"/>
      <c r="E5960" s="22"/>
      <c r="F5960" s="21"/>
      <c r="G5960" s="22"/>
      <c r="H5960" s="22"/>
      <c r="I5960" s="22"/>
      <c r="J5960" s="23"/>
      <c r="K5960" s="24"/>
      <c r="M5960" s="42"/>
      <c r="N5960" s="43"/>
      <c r="P5960" s="27"/>
      <c r="R5960" s="26" t="str">
        <f t="array" ref="R5960">IFERROR(IF(OR(J5960="",M5960="",F5960=""),"",IF(F5960="학생부종합",INDEX(종합배치표!$C:$Q,MATCH(J5960,종합배치표!$B:$B,0),(MATCH(M5960,{"A","B","C","D","E"},0)-1)*3+1),INDEX(교과배치표!$C:$Q,MATCH(J5960,교과배치표!$B:$B,0),(MATCH(M5960,{"A","B","C","D","E"},0)-1)*3+1))),"")</f>
        <v/>
      </c>
      <c r="S5960" s="26" t="str">
        <f t="array" ref="S5960">IFERROR(IF(OR(J5960="",M5960="",F5960=""),"",IF(F5960="학생부종합",INDEX(종합배치표!$C:$Q,MATCH(J5960,종합배치표!$B:$B,0),(MATCH(M5960,{"A","B","C","D","E"},0)-1)*3+2),INDEX(교과배치표!$C:$Q,MATCH(J5960,교과배치표!$B:$B,0),(MATCH(M5960,{"A","B","C","D","E"},0)-1)*3+2))),"")</f>
        <v/>
      </c>
      <c r="T5960" s="26" t="str">
        <f t="array" ref="T5960">IFERROR(IF(OR(J5960="",M5960="",F5960=""),"",IF(F5960="학생부종합",INDEX(종합배치표!$C:$Q,MATCH(J5960,종합배치표!$B:$B,0),(MATCH(M5960,{"A","B","C","D","E"},0)-1)*3+3),INDEX(교과배치표!$C:$Q,MATCH(J5960,교과배치표!$B:$B,0),(MATCH(M5960,{"A","B","C","D","E"},0)-1)*3+3))),"")</f>
        <v/>
      </c>
    </row>
    <row r="5961" spans="2:20" ht="14.25" customHeight="1">
      <c r="B5961" s="20">
        <v>7183</v>
      </c>
      <c r="C5961" s="22"/>
      <c r="D5961" s="22"/>
      <c r="E5961" s="22"/>
      <c r="F5961" s="21"/>
      <c r="G5961" s="22"/>
      <c r="H5961" s="22"/>
      <c r="I5961" s="22"/>
      <c r="J5961" s="23"/>
      <c r="K5961" s="24"/>
      <c r="M5961" s="42"/>
      <c r="N5961" s="43"/>
      <c r="P5961" s="27"/>
      <c r="R5961" s="26" t="str">
        <f t="array" ref="R5961">IFERROR(IF(OR(J5961="",M5961="",F5961=""),"",IF(F5961="학생부종합",INDEX(종합배치표!$C:$Q,MATCH(J5961,종합배치표!$B:$B,0),(MATCH(M5961,{"A","B","C","D","E"},0)-1)*3+1),INDEX(교과배치표!$C:$Q,MATCH(J5961,교과배치표!$B:$B,0),(MATCH(M5961,{"A","B","C","D","E"},0)-1)*3+1))),"")</f>
        <v/>
      </c>
      <c r="S5961" s="26" t="str">
        <f t="array" ref="S5961">IFERROR(IF(OR(J5961="",M5961="",F5961=""),"",IF(F5961="학생부종합",INDEX(종합배치표!$C:$Q,MATCH(J5961,종합배치표!$B:$B,0),(MATCH(M5961,{"A","B","C","D","E"},0)-1)*3+2),INDEX(교과배치표!$C:$Q,MATCH(J5961,교과배치표!$B:$B,0),(MATCH(M5961,{"A","B","C","D","E"},0)-1)*3+2))),"")</f>
        <v/>
      </c>
      <c r="T5961" s="26" t="str">
        <f t="array" ref="T5961">IFERROR(IF(OR(J5961="",M5961="",F5961=""),"",IF(F5961="학생부종합",INDEX(종합배치표!$C:$Q,MATCH(J5961,종합배치표!$B:$B,0),(MATCH(M5961,{"A","B","C","D","E"},0)-1)*3+3),INDEX(교과배치표!$C:$Q,MATCH(J5961,교과배치표!$B:$B,0),(MATCH(M5961,{"A","B","C","D","E"},0)-1)*3+3))),"")</f>
        <v/>
      </c>
    </row>
    <row r="5962" spans="2:20" ht="14.25" customHeight="1">
      <c r="B5962" s="20">
        <v>7184</v>
      </c>
      <c r="C5962" s="22"/>
      <c r="D5962" s="22"/>
      <c r="E5962" s="22"/>
      <c r="F5962" s="21"/>
      <c r="G5962" s="22"/>
      <c r="H5962" s="22"/>
      <c r="I5962" s="22"/>
      <c r="J5962" s="23"/>
      <c r="K5962" s="24"/>
      <c r="M5962" s="42"/>
      <c r="N5962" s="43"/>
      <c r="P5962" s="27"/>
      <c r="R5962" s="26" t="str">
        <f t="array" ref="R5962">IFERROR(IF(OR(J5962="",M5962="",F5962=""),"",IF(F5962="학생부종합",INDEX(종합배치표!$C:$Q,MATCH(J5962,종합배치표!$B:$B,0),(MATCH(M5962,{"A","B","C","D","E"},0)-1)*3+1),INDEX(교과배치표!$C:$Q,MATCH(J5962,교과배치표!$B:$B,0),(MATCH(M5962,{"A","B","C","D","E"},0)-1)*3+1))),"")</f>
        <v/>
      </c>
      <c r="S5962" s="26" t="str">
        <f t="array" ref="S5962">IFERROR(IF(OR(J5962="",M5962="",F5962=""),"",IF(F5962="학생부종합",INDEX(종합배치표!$C:$Q,MATCH(J5962,종합배치표!$B:$B,0),(MATCH(M5962,{"A","B","C","D","E"},0)-1)*3+2),INDEX(교과배치표!$C:$Q,MATCH(J5962,교과배치표!$B:$B,0),(MATCH(M5962,{"A","B","C","D","E"},0)-1)*3+2))),"")</f>
        <v/>
      </c>
      <c r="T5962" s="26" t="str">
        <f t="array" ref="T5962">IFERROR(IF(OR(J5962="",M5962="",F5962=""),"",IF(F5962="학생부종합",INDEX(종합배치표!$C:$Q,MATCH(J5962,종합배치표!$B:$B,0),(MATCH(M5962,{"A","B","C","D","E"},0)-1)*3+3),INDEX(교과배치표!$C:$Q,MATCH(J5962,교과배치표!$B:$B,0),(MATCH(M5962,{"A","B","C","D","E"},0)-1)*3+3))),"")</f>
        <v/>
      </c>
    </row>
    <row r="5963" spans="2:20" ht="14.25" customHeight="1">
      <c r="B5963" s="20">
        <v>7185</v>
      </c>
      <c r="C5963" s="22"/>
      <c r="D5963" s="22"/>
      <c r="E5963" s="22"/>
      <c r="F5963" s="21"/>
      <c r="G5963" s="22"/>
      <c r="H5963" s="22"/>
      <c r="I5963" s="22"/>
      <c r="J5963" s="23"/>
      <c r="K5963" s="24"/>
      <c r="M5963" s="42"/>
      <c r="N5963" s="43"/>
      <c r="P5963" s="27"/>
      <c r="R5963" s="26" t="str">
        <f t="array" ref="R5963">IFERROR(IF(OR(J5963="",M5963="",F5963=""),"",IF(F5963="학생부종합",INDEX(종합배치표!$C:$Q,MATCH(J5963,종합배치표!$B:$B,0),(MATCH(M5963,{"A","B","C","D","E"},0)-1)*3+1),INDEX(교과배치표!$C:$Q,MATCH(J5963,교과배치표!$B:$B,0),(MATCH(M5963,{"A","B","C","D","E"},0)-1)*3+1))),"")</f>
        <v/>
      </c>
      <c r="S5963" s="26" t="str">
        <f t="array" ref="S5963">IFERROR(IF(OR(J5963="",M5963="",F5963=""),"",IF(F5963="학생부종합",INDEX(종합배치표!$C:$Q,MATCH(J5963,종합배치표!$B:$B,0),(MATCH(M5963,{"A","B","C","D","E"},0)-1)*3+2),INDEX(교과배치표!$C:$Q,MATCH(J5963,교과배치표!$B:$B,0),(MATCH(M5963,{"A","B","C","D","E"},0)-1)*3+2))),"")</f>
        <v/>
      </c>
      <c r="T5963" s="26" t="str">
        <f t="array" ref="T5963">IFERROR(IF(OR(J5963="",M5963="",F5963=""),"",IF(F5963="학생부종합",INDEX(종합배치표!$C:$Q,MATCH(J5963,종합배치표!$B:$B,0),(MATCH(M5963,{"A","B","C","D","E"},0)-1)*3+3),INDEX(교과배치표!$C:$Q,MATCH(J5963,교과배치표!$B:$B,0),(MATCH(M5963,{"A","B","C","D","E"},0)-1)*3+3))),"")</f>
        <v/>
      </c>
    </row>
    <row r="5964" spans="2:20" ht="14.25" customHeight="1">
      <c r="B5964" s="20">
        <v>7186</v>
      </c>
      <c r="C5964" s="22"/>
      <c r="D5964" s="22"/>
      <c r="E5964" s="22"/>
      <c r="F5964" s="21"/>
      <c r="G5964" s="22"/>
      <c r="H5964" s="22"/>
      <c r="I5964" s="22"/>
      <c r="J5964" s="23"/>
      <c r="K5964" s="24"/>
      <c r="M5964" s="42"/>
      <c r="N5964" s="43"/>
      <c r="P5964" s="27"/>
      <c r="R5964" s="26" t="str">
        <f t="array" ref="R5964">IFERROR(IF(OR(J5964="",M5964="",F5964=""),"",IF(F5964="학생부종합",INDEX(종합배치표!$C:$Q,MATCH(J5964,종합배치표!$B:$B,0),(MATCH(M5964,{"A","B","C","D","E"},0)-1)*3+1),INDEX(교과배치표!$C:$Q,MATCH(J5964,교과배치표!$B:$B,0),(MATCH(M5964,{"A","B","C","D","E"},0)-1)*3+1))),"")</f>
        <v/>
      </c>
      <c r="S5964" s="26" t="str">
        <f t="array" ref="S5964">IFERROR(IF(OR(J5964="",M5964="",F5964=""),"",IF(F5964="학생부종합",INDEX(종합배치표!$C:$Q,MATCH(J5964,종합배치표!$B:$B,0),(MATCH(M5964,{"A","B","C","D","E"},0)-1)*3+2),INDEX(교과배치표!$C:$Q,MATCH(J5964,교과배치표!$B:$B,0),(MATCH(M5964,{"A","B","C","D","E"},0)-1)*3+2))),"")</f>
        <v/>
      </c>
      <c r="T5964" s="26" t="str">
        <f t="array" ref="T5964">IFERROR(IF(OR(J5964="",M5964="",F5964=""),"",IF(F5964="학생부종합",INDEX(종합배치표!$C:$Q,MATCH(J5964,종합배치표!$B:$B,0),(MATCH(M5964,{"A","B","C","D","E"},0)-1)*3+3),INDEX(교과배치표!$C:$Q,MATCH(J5964,교과배치표!$B:$B,0),(MATCH(M5964,{"A","B","C","D","E"},0)-1)*3+3))),"")</f>
        <v/>
      </c>
    </row>
    <row r="5965" spans="2:20" ht="14.25" customHeight="1">
      <c r="B5965" s="20">
        <v>7187</v>
      </c>
      <c r="C5965" s="22"/>
      <c r="D5965" s="22"/>
      <c r="E5965" s="22"/>
      <c r="F5965" s="21"/>
      <c r="G5965" s="22"/>
      <c r="H5965" s="22"/>
      <c r="I5965" s="22"/>
      <c r="J5965" s="23"/>
      <c r="K5965" s="24"/>
      <c r="M5965" s="42"/>
      <c r="N5965" s="43"/>
      <c r="P5965" s="27"/>
      <c r="R5965" s="26" t="str">
        <f t="array" ref="R5965">IFERROR(IF(OR(J5965="",M5965="",F5965=""),"",IF(F5965="학생부종합",INDEX(종합배치표!$C:$Q,MATCH(J5965,종합배치표!$B:$B,0),(MATCH(M5965,{"A","B","C","D","E"},0)-1)*3+1),INDEX(교과배치표!$C:$Q,MATCH(J5965,교과배치표!$B:$B,0),(MATCH(M5965,{"A","B","C","D","E"},0)-1)*3+1))),"")</f>
        <v/>
      </c>
      <c r="S5965" s="26" t="str">
        <f t="array" ref="S5965">IFERROR(IF(OR(J5965="",M5965="",F5965=""),"",IF(F5965="학생부종합",INDEX(종합배치표!$C:$Q,MATCH(J5965,종합배치표!$B:$B,0),(MATCH(M5965,{"A","B","C","D","E"},0)-1)*3+2),INDEX(교과배치표!$C:$Q,MATCH(J5965,교과배치표!$B:$B,0),(MATCH(M5965,{"A","B","C","D","E"},0)-1)*3+2))),"")</f>
        <v/>
      </c>
      <c r="T5965" s="26" t="str">
        <f t="array" ref="T5965">IFERROR(IF(OR(J5965="",M5965="",F5965=""),"",IF(F5965="학생부종합",INDEX(종합배치표!$C:$Q,MATCH(J5965,종합배치표!$B:$B,0),(MATCH(M5965,{"A","B","C","D","E"},0)-1)*3+3),INDEX(교과배치표!$C:$Q,MATCH(J5965,교과배치표!$B:$B,0),(MATCH(M5965,{"A","B","C","D","E"},0)-1)*3+3))),"")</f>
        <v/>
      </c>
    </row>
    <row r="5966" spans="2:20" ht="14.25" customHeight="1">
      <c r="B5966" s="20">
        <v>7188</v>
      </c>
      <c r="C5966" s="22"/>
      <c r="D5966" s="22"/>
      <c r="E5966" s="22"/>
      <c r="F5966" s="21"/>
      <c r="G5966" s="22"/>
      <c r="H5966" s="22"/>
      <c r="I5966" s="22"/>
      <c r="J5966" s="23"/>
      <c r="K5966" s="24"/>
      <c r="M5966" s="42"/>
      <c r="N5966" s="43"/>
      <c r="P5966" s="27"/>
      <c r="R5966" s="26" t="str">
        <f t="array" ref="R5966">IFERROR(IF(OR(J5966="",M5966="",F5966=""),"",IF(F5966="학생부종합",INDEX(종합배치표!$C:$Q,MATCH(J5966,종합배치표!$B:$B,0),(MATCH(M5966,{"A","B","C","D","E"},0)-1)*3+1),INDEX(교과배치표!$C:$Q,MATCH(J5966,교과배치표!$B:$B,0),(MATCH(M5966,{"A","B","C","D","E"},0)-1)*3+1))),"")</f>
        <v/>
      </c>
      <c r="S5966" s="26" t="str">
        <f t="array" ref="S5966">IFERROR(IF(OR(J5966="",M5966="",F5966=""),"",IF(F5966="학생부종합",INDEX(종합배치표!$C:$Q,MATCH(J5966,종합배치표!$B:$B,0),(MATCH(M5966,{"A","B","C","D","E"},0)-1)*3+2),INDEX(교과배치표!$C:$Q,MATCH(J5966,교과배치표!$B:$B,0),(MATCH(M5966,{"A","B","C","D","E"},0)-1)*3+2))),"")</f>
        <v/>
      </c>
      <c r="T5966" s="26" t="str">
        <f t="array" ref="T5966">IFERROR(IF(OR(J5966="",M5966="",F5966=""),"",IF(F5966="학생부종합",INDEX(종합배치표!$C:$Q,MATCH(J5966,종합배치표!$B:$B,0),(MATCH(M5966,{"A","B","C","D","E"},0)-1)*3+3),INDEX(교과배치표!$C:$Q,MATCH(J5966,교과배치표!$B:$B,0),(MATCH(M5966,{"A","B","C","D","E"},0)-1)*3+3))),"")</f>
        <v/>
      </c>
    </row>
    <row r="5967" spans="2:20" ht="14.25" customHeight="1">
      <c r="B5967" s="20">
        <v>7189</v>
      </c>
      <c r="C5967" s="22"/>
      <c r="D5967" s="22"/>
      <c r="E5967" s="22"/>
      <c r="F5967" s="21"/>
      <c r="G5967" s="22"/>
      <c r="H5967" s="22"/>
      <c r="I5967" s="22"/>
      <c r="J5967" s="23"/>
      <c r="K5967" s="24"/>
      <c r="M5967" s="42"/>
      <c r="N5967" s="43"/>
      <c r="P5967" s="27"/>
      <c r="R5967" s="26" t="str">
        <f t="array" ref="R5967">IFERROR(IF(OR(J5967="",M5967="",F5967=""),"",IF(F5967="학생부종합",INDEX(종합배치표!$C:$Q,MATCH(J5967,종합배치표!$B:$B,0),(MATCH(M5967,{"A","B","C","D","E"},0)-1)*3+1),INDEX(교과배치표!$C:$Q,MATCH(J5967,교과배치표!$B:$B,0),(MATCH(M5967,{"A","B","C","D","E"},0)-1)*3+1))),"")</f>
        <v/>
      </c>
      <c r="S5967" s="26" t="str">
        <f t="array" ref="S5967">IFERROR(IF(OR(J5967="",M5967="",F5967=""),"",IF(F5967="학생부종합",INDEX(종합배치표!$C:$Q,MATCH(J5967,종합배치표!$B:$B,0),(MATCH(M5967,{"A","B","C","D","E"},0)-1)*3+2),INDEX(교과배치표!$C:$Q,MATCH(J5967,교과배치표!$B:$B,0),(MATCH(M5967,{"A","B","C","D","E"},0)-1)*3+2))),"")</f>
        <v/>
      </c>
      <c r="T5967" s="26" t="str">
        <f t="array" ref="T5967">IFERROR(IF(OR(J5967="",M5967="",F5967=""),"",IF(F5967="학생부종합",INDEX(종합배치표!$C:$Q,MATCH(J5967,종합배치표!$B:$B,0),(MATCH(M5967,{"A","B","C","D","E"},0)-1)*3+3),INDEX(교과배치표!$C:$Q,MATCH(J5967,교과배치표!$B:$B,0),(MATCH(M5967,{"A","B","C","D","E"},0)-1)*3+3))),"")</f>
        <v/>
      </c>
    </row>
    <row r="5968" spans="2:20" ht="14.25" customHeight="1">
      <c r="B5968" s="20">
        <v>7190</v>
      </c>
      <c r="C5968" s="22"/>
      <c r="D5968" s="22"/>
      <c r="E5968" s="22"/>
      <c r="F5968" s="21"/>
      <c r="G5968" s="22"/>
      <c r="H5968" s="22"/>
      <c r="I5968" s="22"/>
      <c r="J5968" s="23"/>
      <c r="K5968" s="24"/>
      <c r="M5968" s="42"/>
      <c r="N5968" s="43"/>
      <c r="P5968" s="27"/>
      <c r="R5968" s="26" t="str">
        <f t="array" ref="R5968">IFERROR(IF(OR(J5968="",M5968="",F5968=""),"",IF(F5968="학생부종합",INDEX(종합배치표!$C:$Q,MATCH(J5968,종합배치표!$B:$B,0),(MATCH(M5968,{"A","B","C","D","E"},0)-1)*3+1),INDEX(교과배치표!$C:$Q,MATCH(J5968,교과배치표!$B:$B,0),(MATCH(M5968,{"A","B","C","D","E"},0)-1)*3+1))),"")</f>
        <v/>
      </c>
      <c r="S5968" s="26" t="str">
        <f t="array" ref="S5968">IFERROR(IF(OR(J5968="",M5968="",F5968=""),"",IF(F5968="학생부종합",INDEX(종합배치표!$C:$Q,MATCH(J5968,종합배치표!$B:$B,0),(MATCH(M5968,{"A","B","C","D","E"},0)-1)*3+2),INDEX(교과배치표!$C:$Q,MATCH(J5968,교과배치표!$B:$B,0),(MATCH(M5968,{"A","B","C","D","E"},0)-1)*3+2))),"")</f>
        <v/>
      </c>
      <c r="T5968" s="26" t="str">
        <f t="array" ref="T5968">IFERROR(IF(OR(J5968="",M5968="",F5968=""),"",IF(F5968="학생부종합",INDEX(종합배치표!$C:$Q,MATCH(J5968,종합배치표!$B:$B,0),(MATCH(M5968,{"A","B","C","D","E"},0)-1)*3+3),INDEX(교과배치표!$C:$Q,MATCH(J5968,교과배치표!$B:$B,0),(MATCH(M5968,{"A","B","C","D","E"},0)-1)*3+3))),"")</f>
        <v/>
      </c>
    </row>
    <row r="5969" spans="2:20" ht="14.25" customHeight="1">
      <c r="B5969" s="20">
        <v>7191</v>
      </c>
      <c r="C5969" s="22"/>
      <c r="D5969" s="22"/>
      <c r="E5969" s="22"/>
      <c r="F5969" s="21"/>
      <c r="G5969" s="22"/>
      <c r="H5969" s="22"/>
      <c r="I5969" s="22"/>
      <c r="J5969" s="23"/>
      <c r="K5969" s="24"/>
      <c r="M5969" s="42"/>
      <c r="N5969" s="43"/>
      <c r="P5969" s="27"/>
      <c r="R5969" s="26" t="str">
        <f t="array" ref="R5969">IFERROR(IF(OR(J5969="",M5969="",F5969=""),"",IF(F5969="학생부종합",INDEX(종합배치표!$C:$Q,MATCH(J5969,종합배치표!$B:$B,0),(MATCH(M5969,{"A","B","C","D","E"},0)-1)*3+1),INDEX(교과배치표!$C:$Q,MATCH(J5969,교과배치표!$B:$B,0),(MATCH(M5969,{"A","B","C","D","E"},0)-1)*3+1))),"")</f>
        <v/>
      </c>
      <c r="S5969" s="26" t="str">
        <f t="array" ref="S5969">IFERROR(IF(OR(J5969="",M5969="",F5969=""),"",IF(F5969="학생부종합",INDEX(종합배치표!$C:$Q,MATCH(J5969,종합배치표!$B:$B,0),(MATCH(M5969,{"A","B","C","D","E"},0)-1)*3+2),INDEX(교과배치표!$C:$Q,MATCH(J5969,교과배치표!$B:$B,0),(MATCH(M5969,{"A","B","C","D","E"},0)-1)*3+2))),"")</f>
        <v/>
      </c>
      <c r="T5969" s="26" t="str">
        <f t="array" ref="T5969">IFERROR(IF(OR(J5969="",M5969="",F5969=""),"",IF(F5969="학생부종합",INDEX(종합배치표!$C:$Q,MATCH(J5969,종합배치표!$B:$B,0),(MATCH(M5969,{"A","B","C","D","E"},0)-1)*3+3),INDEX(교과배치표!$C:$Q,MATCH(J5969,교과배치표!$B:$B,0),(MATCH(M5969,{"A","B","C","D","E"},0)-1)*3+3))),"")</f>
        <v/>
      </c>
    </row>
    <row r="5970" spans="2:20" ht="14.25" customHeight="1">
      <c r="B5970" s="20">
        <v>7192</v>
      </c>
      <c r="C5970" s="22"/>
      <c r="D5970" s="22"/>
      <c r="E5970" s="22"/>
      <c r="F5970" s="21"/>
      <c r="G5970" s="22"/>
      <c r="H5970" s="22"/>
      <c r="I5970" s="22"/>
      <c r="J5970" s="23"/>
      <c r="K5970" s="24"/>
      <c r="M5970" s="42"/>
      <c r="N5970" s="43"/>
      <c r="P5970" s="27"/>
      <c r="R5970" s="26" t="str">
        <f t="array" ref="R5970">IFERROR(IF(OR(J5970="",M5970="",F5970=""),"",IF(F5970="학생부종합",INDEX(종합배치표!$C:$Q,MATCH(J5970,종합배치표!$B:$B,0),(MATCH(M5970,{"A","B","C","D","E"},0)-1)*3+1),INDEX(교과배치표!$C:$Q,MATCH(J5970,교과배치표!$B:$B,0),(MATCH(M5970,{"A","B","C","D","E"},0)-1)*3+1))),"")</f>
        <v/>
      </c>
      <c r="S5970" s="26" t="str">
        <f t="array" ref="S5970">IFERROR(IF(OR(J5970="",M5970="",F5970=""),"",IF(F5970="학생부종합",INDEX(종합배치표!$C:$Q,MATCH(J5970,종합배치표!$B:$B,0),(MATCH(M5970,{"A","B","C","D","E"},0)-1)*3+2),INDEX(교과배치표!$C:$Q,MATCH(J5970,교과배치표!$B:$B,0),(MATCH(M5970,{"A","B","C","D","E"},0)-1)*3+2))),"")</f>
        <v/>
      </c>
      <c r="T5970" s="26" t="str">
        <f t="array" ref="T5970">IFERROR(IF(OR(J5970="",M5970="",F5970=""),"",IF(F5970="학생부종합",INDEX(종합배치표!$C:$Q,MATCH(J5970,종합배치표!$B:$B,0),(MATCH(M5970,{"A","B","C","D","E"},0)-1)*3+3),INDEX(교과배치표!$C:$Q,MATCH(J5970,교과배치표!$B:$B,0),(MATCH(M5970,{"A","B","C","D","E"},0)-1)*3+3))),"")</f>
        <v/>
      </c>
    </row>
    <row r="5971" spans="2:20" ht="14.25" customHeight="1">
      <c r="B5971" s="20">
        <v>7193</v>
      </c>
      <c r="C5971" s="22"/>
      <c r="D5971" s="22"/>
      <c r="E5971" s="22"/>
      <c r="F5971" s="21"/>
      <c r="G5971" s="22"/>
      <c r="H5971" s="22"/>
      <c r="I5971" s="22"/>
      <c r="J5971" s="23"/>
      <c r="K5971" s="24"/>
      <c r="M5971" s="42"/>
      <c r="N5971" s="43"/>
      <c r="P5971" s="27"/>
      <c r="R5971" s="26" t="str">
        <f t="array" ref="R5971">IFERROR(IF(OR(J5971="",M5971="",F5971=""),"",IF(F5971="학생부종합",INDEX(종합배치표!$C:$Q,MATCH(J5971,종합배치표!$B:$B,0),(MATCH(M5971,{"A","B","C","D","E"},0)-1)*3+1),INDEX(교과배치표!$C:$Q,MATCH(J5971,교과배치표!$B:$B,0),(MATCH(M5971,{"A","B","C","D","E"},0)-1)*3+1))),"")</f>
        <v/>
      </c>
      <c r="S5971" s="26" t="str">
        <f t="array" ref="S5971">IFERROR(IF(OR(J5971="",M5971="",F5971=""),"",IF(F5971="학생부종합",INDEX(종합배치표!$C:$Q,MATCH(J5971,종합배치표!$B:$B,0),(MATCH(M5971,{"A","B","C","D","E"},0)-1)*3+2),INDEX(교과배치표!$C:$Q,MATCH(J5971,교과배치표!$B:$B,0),(MATCH(M5971,{"A","B","C","D","E"},0)-1)*3+2))),"")</f>
        <v/>
      </c>
      <c r="T5971" s="26" t="str">
        <f t="array" ref="T5971">IFERROR(IF(OR(J5971="",M5971="",F5971=""),"",IF(F5971="학생부종합",INDEX(종합배치표!$C:$Q,MATCH(J5971,종합배치표!$B:$B,0),(MATCH(M5971,{"A","B","C","D","E"},0)-1)*3+3),INDEX(교과배치표!$C:$Q,MATCH(J5971,교과배치표!$B:$B,0),(MATCH(M5971,{"A","B","C","D","E"},0)-1)*3+3))),"")</f>
        <v/>
      </c>
    </row>
    <row r="5972" spans="2:20" ht="14.25" customHeight="1">
      <c r="B5972" s="20">
        <v>7194</v>
      </c>
      <c r="C5972" s="22"/>
      <c r="D5972" s="22"/>
      <c r="E5972" s="22"/>
      <c r="F5972" s="21"/>
      <c r="G5972" s="22"/>
      <c r="H5972" s="22"/>
      <c r="I5972" s="22"/>
      <c r="J5972" s="23"/>
      <c r="K5972" s="24"/>
      <c r="M5972" s="42"/>
      <c r="N5972" s="43"/>
      <c r="P5972" s="27"/>
      <c r="R5972" s="26" t="str">
        <f t="array" ref="R5972">IFERROR(IF(OR(J5972="",M5972="",F5972=""),"",IF(F5972="학생부종합",INDEX(종합배치표!$C:$Q,MATCH(J5972,종합배치표!$B:$B,0),(MATCH(M5972,{"A","B","C","D","E"},0)-1)*3+1),INDEX(교과배치표!$C:$Q,MATCH(J5972,교과배치표!$B:$B,0),(MATCH(M5972,{"A","B","C","D","E"},0)-1)*3+1))),"")</f>
        <v/>
      </c>
      <c r="S5972" s="26" t="str">
        <f t="array" ref="S5972">IFERROR(IF(OR(J5972="",M5972="",F5972=""),"",IF(F5972="학생부종합",INDEX(종합배치표!$C:$Q,MATCH(J5972,종합배치표!$B:$B,0),(MATCH(M5972,{"A","B","C","D","E"},0)-1)*3+2),INDEX(교과배치표!$C:$Q,MATCH(J5972,교과배치표!$B:$B,0),(MATCH(M5972,{"A","B","C","D","E"},0)-1)*3+2))),"")</f>
        <v/>
      </c>
      <c r="T5972" s="26" t="str">
        <f t="array" ref="T5972">IFERROR(IF(OR(J5972="",M5972="",F5972=""),"",IF(F5972="학생부종합",INDEX(종합배치표!$C:$Q,MATCH(J5972,종합배치표!$B:$B,0),(MATCH(M5972,{"A","B","C","D","E"},0)-1)*3+3),INDEX(교과배치표!$C:$Q,MATCH(J5972,교과배치표!$B:$B,0),(MATCH(M5972,{"A","B","C","D","E"},0)-1)*3+3))),"")</f>
        <v/>
      </c>
    </row>
    <row r="5973" spans="2:20" ht="14.25" customHeight="1">
      <c r="B5973" s="20">
        <v>7195</v>
      </c>
      <c r="C5973" s="22"/>
      <c r="D5973" s="22"/>
      <c r="E5973" s="22"/>
      <c r="F5973" s="21"/>
      <c r="G5973" s="22"/>
      <c r="H5973" s="22"/>
      <c r="I5973" s="22"/>
      <c r="J5973" s="23"/>
      <c r="K5973" s="24"/>
      <c r="M5973" s="42"/>
      <c r="N5973" s="43"/>
      <c r="P5973" s="27"/>
      <c r="R5973" s="26" t="str">
        <f t="array" ref="R5973">IFERROR(IF(OR(J5973="",M5973="",F5973=""),"",IF(F5973="학생부종합",INDEX(종합배치표!$C:$Q,MATCH(J5973,종합배치표!$B:$B,0),(MATCH(M5973,{"A","B","C","D","E"},0)-1)*3+1),INDEX(교과배치표!$C:$Q,MATCH(J5973,교과배치표!$B:$B,0),(MATCH(M5973,{"A","B","C","D","E"},0)-1)*3+1))),"")</f>
        <v/>
      </c>
      <c r="S5973" s="26" t="str">
        <f t="array" ref="S5973">IFERROR(IF(OR(J5973="",M5973="",F5973=""),"",IF(F5973="학생부종합",INDEX(종합배치표!$C:$Q,MATCH(J5973,종합배치표!$B:$B,0),(MATCH(M5973,{"A","B","C","D","E"},0)-1)*3+2),INDEX(교과배치표!$C:$Q,MATCH(J5973,교과배치표!$B:$B,0),(MATCH(M5973,{"A","B","C","D","E"},0)-1)*3+2))),"")</f>
        <v/>
      </c>
      <c r="T5973" s="26" t="str">
        <f t="array" ref="T5973">IFERROR(IF(OR(J5973="",M5973="",F5973=""),"",IF(F5973="학생부종합",INDEX(종합배치표!$C:$Q,MATCH(J5973,종합배치표!$B:$B,0),(MATCH(M5973,{"A","B","C","D","E"},0)-1)*3+3),INDEX(교과배치표!$C:$Q,MATCH(J5973,교과배치표!$B:$B,0),(MATCH(M5973,{"A","B","C","D","E"},0)-1)*3+3))),"")</f>
        <v/>
      </c>
    </row>
    <row r="5974" spans="2:20" ht="14.25" customHeight="1">
      <c r="B5974" s="20">
        <v>7196</v>
      </c>
      <c r="C5974" s="22"/>
      <c r="D5974" s="22"/>
      <c r="E5974" s="22"/>
      <c r="F5974" s="21"/>
      <c r="G5974" s="22"/>
      <c r="H5974" s="22"/>
      <c r="I5974" s="22"/>
      <c r="J5974" s="23"/>
      <c r="K5974" s="24"/>
      <c r="M5974" s="42"/>
      <c r="N5974" s="43"/>
      <c r="P5974" s="27"/>
      <c r="R5974" s="26" t="str">
        <f t="array" ref="R5974">IFERROR(IF(OR(J5974="",M5974="",F5974=""),"",IF(F5974="학생부종합",INDEX(종합배치표!$C:$Q,MATCH(J5974,종합배치표!$B:$B,0),(MATCH(M5974,{"A","B","C","D","E"},0)-1)*3+1),INDEX(교과배치표!$C:$Q,MATCH(J5974,교과배치표!$B:$B,0),(MATCH(M5974,{"A","B","C","D","E"},0)-1)*3+1))),"")</f>
        <v/>
      </c>
      <c r="S5974" s="26" t="str">
        <f t="array" ref="S5974">IFERROR(IF(OR(J5974="",M5974="",F5974=""),"",IF(F5974="학생부종합",INDEX(종합배치표!$C:$Q,MATCH(J5974,종합배치표!$B:$B,0),(MATCH(M5974,{"A","B","C","D","E"},0)-1)*3+2),INDEX(교과배치표!$C:$Q,MATCH(J5974,교과배치표!$B:$B,0),(MATCH(M5974,{"A","B","C","D","E"},0)-1)*3+2))),"")</f>
        <v/>
      </c>
      <c r="T5974" s="26" t="str">
        <f t="array" ref="T5974">IFERROR(IF(OR(J5974="",M5974="",F5974=""),"",IF(F5974="학생부종합",INDEX(종합배치표!$C:$Q,MATCH(J5974,종합배치표!$B:$B,0),(MATCH(M5974,{"A","B","C","D","E"},0)-1)*3+3),INDEX(교과배치표!$C:$Q,MATCH(J5974,교과배치표!$B:$B,0),(MATCH(M5974,{"A","B","C","D","E"},0)-1)*3+3))),"")</f>
        <v/>
      </c>
    </row>
    <row r="5975" spans="2:20" ht="14.25" customHeight="1">
      <c r="B5975" s="20">
        <v>7197</v>
      </c>
      <c r="C5975" s="22"/>
      <c r="D5975" s="22"/>
      <c r="E5975" s="22"/>
      <c r="F5975" s="21"/>
      <c r="G5975" s="22"/>
      <c r="H5975" s="22"/>
      <c r="I5975" s="22"/>
      <c r="J5975" s="23"/>
      <c r="K5975" s="24"/>
      <c r="M5975" s="42"/>
      <c r="N5975" s="43"/>
      <c r="P5975" s="27"/>
      <c r="R5975" s="26" t="str">
        <f t="array" ref="R5975">IFERROR(IF(OR(J5975="",M5975="",F5975=""),"",IF(F5975="학생부종합",INDEX(종합배치표!$C:$Q,MATCH(J5975,종합배치표!$B:$B,0),(MATCH(M5975,{"A","B","C","D","E"},0)-1)*3+1),INDEX(교과배치표!$C:$Q,MATCH(J5975,교과배치표!$B:$B,0),(MATCH(M5975,{"A","B","C","D","E"},0)-1)*3+1))),"")</f>
        <v/>
      </c>
      <c r="S5975" s="26" t="str">
        <f t="array" ref="S5975">IFERROR(IF(OR(J5975="",M5975="",F5975=""),"",IF(F5975="학생부종합",INDEX(종합배치표!$C:$Q,MATCH(J5975,종합배치표!$B:$B,0),(MATCH(M5975,{"A","B","C","D","E"},0)-1)*3+2),INDEX(교과배치표!$C:$Q,MATCH(J5975,교과배치표!$B:$B,0),(MATCH(M5975,{"A","B","C","D","E"},0)-1)*3+2))),"")</f>
        <v/>
      </c>
      <c r="T5975" s="26" t="str">
        <f t="array" ref="T5975">IFERROR(IF(OR(J5975="",M5975="",F5975=""),"",IF(F5975="학생부종합",INDEX(종합배치표!$C:$Q,MATCH(J5975,종합배치표!$B:$B,0),(MATCH(M5975,{"A","B","C","D","E"},0)-1)*3+3),INDEX(교과배치표!$C:$Q,MATCH(J5975,교과배치표!$B:$B,0),(MATCH(M5975,{"A","B","C","D","E"},0)-1)*3+3))),"")</f>
        <v/>
      </c>
    </row>
    <row r="5976" spans="2:20" ht="14.25" customHeight="1">
      <c r="B5976" s="20">
        <v>7198</v>
      </c>
      <c r="C5976" s="22"/>
      <c r="D5976" s="22"/>
      <c r="E5976" s="22"/>
      <c r="F5976" s="21"/>
      <c r="G5976" s="22"/>
      <c r="H5976" s="22"/>
      <c r="I5976" s="22"/>
      <c r="J5976" s="23"/>
      <c r="K5976" s="24"/>
      <c r="M5976" s="42"/>
      <c r="N5976" s="43"/>
      <c r="P5976" s="27"/>
      <c r="R5976" s="26" t="str">
        <f t="array" ref="R5976">IFERROR(IF(OR(J5976="",M5976="",F5976=""),"",IF(F5976="학생부종합",INDEX(종합배치표!$C:$Q,MATCH(J5976,종합배치표!$B:$B,0),(MATCH(M5976,{"A","B","C","D","E"},0)-1)*3+1),INDEX(교과배치표!$C:$Q,MATCH(J5976,교과배치표!$B:$B,0),(MATCH(M5976,{"A","B","C","D","E"},0)-1)*3+1))),"")</f>
        <v/>
      </c>
      <c r="S5976" s="26" t="str">
        <f t="array" ref="S5976">IFERROR(IF(OR(J5976="",M5976="",F5976=""),"",IF(F5976="학생부종합",INDEX(종합배치표!$C:$Q,MATCH(J5976,종합배치표!$B:$B,0),(MATCH(M5976,{"A","B","C","D","E"},0)-1)*3+2),INDEX(교과배치표!$C:$Q,MATCH(J5976,교과배치표!$B:$B,0),(MATCH(M5976,{"A","B","C","D","E"},0)-1)*3+2))),"")</f>
        <v/>
      </c>
      <c r="T5976" s="26" t="str">
        <f t="array" ref="T5976">IFERROR(IF(OR(J5976="",M5976="",F5976=""),"",IF(F5976="학생부종합",INDEX(종합배치표!$C:$Q,MATCH(J5976,종합배치표!$B:$B,0),(MATCH(M5976,{"A","B","C","D","E"},0)-1)*3+3),INDEX(교과배치표!$C:$Q,MATCH(J5976,교과배치표!$B:$B,0),(MATCH(M5976,{"A","B","C","D","E"},0)-1)*3+3))),"")</f>
        <v/>
      </c>
    </row>
    <row r="5977" spans="2:20" ht="14.25" customHeight="1">
      <c r="B5977" s="20">
        <v>7199</v>
      </c>
      <c r="C5977" s="22"/>
      <c r="D5977" s="22"/>
      <c r="E5977" s="22"/>
      <c r="F5977" s="21"/>
      <c r="G5977" s="22"/>
      <c r="H5977" s="22"/>
      <c r="I5977" s="22"/>
      <c r="J5977" s="23"/>
      <c r="K5977" s="24"/>
      <c r="M5977" s="42"/>
      <c r="N5977" s="43"/>
      <c r="P5977" s="27"/>
      <c r="R5977" s="26" t="str">
        <f t="array" ref="R5977">IFERROR(IF(OR(J5977="",M5977="",F5977=""),"",IF(F5977="학생부종합",INDEX(종합배치표!$C:$Q,MATCH(J5977,종합배치표!$B:$B,0),(MATCH(M5977,{"A","B","C","D","E"},0)-1)*3+1),INDEX(교과배치표!$C:$Q,MATCH(J5977,교과배치표!$B:$B,0),(MATCH(M5977,{"A","B","C","D","E"},0)-1)*3+1))),"")</f>
        <v/>
      </c>
      <c r="S5977" s="26" t="str">
        <f t="array" ref="S5977">IFERROR(IF(OR(J5977="",M5977="",F5977=""),"",IF(F5977="학생부종합",INDEX(종합배치표!$C:$Q,MATCH(J5977,종합배치표!$B:$B,0),(MATCH(M5977,{"A","B","C","D","E"},0)-1)*3+2),INDEX(교과배치표!$C:$Q,MATCH(J5977,교과배치표!$B:$B,0),(MATCH(M5977,{"A","B","C","D","E"},0)-1)*3+2))),"")</f>
        <v/>
      </c>
      <c r="T5977" s="26" t="str">
        <f t="array" ref="T5977">IFERROR(IF(OR(J5977="",M5977="",F5977=""),"",IF(F5977="학생부종합",INDEX(종합배치표!$C:$Q,MATCH(J5977,종합배치표!$B:$B,0),(MATCH(M5977,{"A","B","C","D","E"},0)-1)*3+3),INDEX(교과배치표!$C:$Q,MATCH(J5977,교과배치표!$B:$B,0),(MATCH(M5977,{"A","B","C","D","E"},0)-1)*3+3))),"")</f>
        <v/>
      </c>
    </row>
    <row r="5978" spans="2:20" ht="14.25" customHeight="1">
      <c r="B5978" s="20">
        <v>7200</v>
      </c>
      <c r="C5978" s="22"/>
      <c r="D5978" s="22"/>
      <c r="E5978" s="22"/>
      <c r="F5978" s="21"/>
      <c r="G5978" s="22"/>
      <c r="H5978" s="22"/>
      <c r="I5978" s="22"/>
      <c r="J5978" s="23"/>
      <c r="K5978" s="24"/>
      <c r="M5978" s="42"/>
      <c r="N5978" s="43"/>
      <c r="P5978" s="27"/>
      <c r="R5978" s="26" t="str">
        <f t="array" ref="R5978">IFERROR(IF(OR(J5978="",M5978="",F5978=""),"",IF(F5978="학생부종합",INDEX(종합배치표!$C:$Q,MATCH(J5978,종합배치표!$B:$B,0),(MATCH(M5978,{"A","B","C","D","E"},0)-1)*3+1),INDEX(교과배치표!$C:$Q,MATCH(J5978,교과배치표!$B:$B,0),(MATCH(M5978,{"A","B","C","D","E"},0)-1)*3+1))),"")</f>
        <v/>
      </c>
      <c r="S5978" s="26" t="str">
        <f t="array" ref="S5978">IFERROR(IF(OR(J5978="",M5978="",F5978=""),"",IF(F5978="학생부종합",INDEX(종합배치표!$C:$Q,MATCH(J5978,종합배치표!$B:$B,0),(MATCH(M5978,{"A","B","C","D","E"},0)-1)*3+2),INDEX(교과배치표!$C:$Q,MATCH(J5978,교과배치표!$B:$B,0),(MATCH(M5978,{"A","B","C","D","E"},0)-1)*3+2))),"")</f>
        <v/>
      </c>
      <c r="T5978" s="26" t="str">
        <f t="array" ref="T5978">IFERROR(IF(OR(J5978="",M5978="",F5978=""),"",IF(F5978="학생부종합",INDEX(종합배치표!$C:$Q,MATCH(J5978,종합배치표!$B:$B,0),(MATCH(M5978,{"A","B","C","D","E"},0)-1)*3+3),INDEX(교과배치표!$C:$Q,MATCH(J5978,교과배치표!$B:$B,0),(MATCH(M5978,{"A","B","C","D","E"},0)-1)*3+3))),"")</f>
        <v/>
      </c>
    </row>
    <row r="5979" spans="2:20" ht="14.25" customHeight="1">
      <c r="B5979" s="20">
        <v>7201</v>
      </c>
      <c r="C5979" s="22"/>
      <c r="D5979" s="22"/>
      <c r="E5979" s="22"/>
      <c r="F5979" s="21"/>
      <c r="G5979" s="22"/>
      <c r="H5979" s="22"/>
      <c r="I5979" s="22"/>
      <c r="J5979" s="23"/>
      <c r="K5979" s="24"/>
      <c r="M5979" s="42"/>
      <c r="N5979" s="43"/>
      <c r="P5979" s="27"/>
      <c r="R5979" s="26" t="str">
        <f t="array" ref="R5979">IFERROR(IF(OR(J5979="",M5979="",F5979=""),"",IF(F5979="학생부종합",INDEX(종합배치표!$C:$Q,MATCH(J5979,종합배치표!$B:$B,0),(MATCH(M5979,{"A","B","C","D","E"},0)-1)*3+1),INDEX(교과배치표!$C:$Q,MATCH(J5979,교과배치표!$B:$B,0),(MATCH(M5979,{"A","B","C","D","E"},0)-1)*3+1))),"")</f>
        <v/>
      </c>
      <c r="S5979" s="26" t="str">
        <f t="array" ref="S5979">IFERROR(IF(OR(J5979="",M5979="",F5979=""),"",IF(F5979="학생부종합",INDEX(종합배치표!$C:$Q,MATCH(J5979,종합배치표!$B:$B,0),(MATCH(M5979,{"A","B","C","D","E"},0)-1)*3+2),INDEX(교과배치표!$C:$Q,MATCH(J5979,교과배치표!$B:$B,0),(MATCH(M5979,{"A","B","C","D","E"},0)-1)*3+2))),"")</f>
        <v/>
      </c>
      <c r="T5979" s="26" t="str">
        <f t="array" ref="T5979">IFERROR(IF(OR(J5979="",M5979="",F5979=""),"",IF(F5979="학생부종합",INDEX(종합배치표!$C:$Q,MATCH(J5979,종합배치표!$B:$B,0),(MATCH(M5979,{"A","B","C","D","E"},0)-1)*3+3),INDEX(교과배치표!$C:$Q,MATCH(J5979,교과배치표!$B:$B,0),(MATCH(M5979,{"A","B","C","D","E"},0)-1)*3+3))),"")</f>
        <v/>
      </c>
    </row>
    <row r="5980" spans="2:20" ht="14.25" customHeight="1">
      <c r="B5980" s="20">
        <v>7202</v>
      </c>
      <c r="C5980" s="22"/>
      <c r="D5980" s="22"/>
      <c r="E5980" s="22"/>
      <c r="F5980" s="21"/>
      <c r="G5980" s="22"/>
      <c r="H5980" s="22"/>
      <c r="I5980" s="22"/>
      <c r="J5980" s="23"/>
      <c r="K5980" s="24"/>
      <c r="M5980" s="42"/>
      <c r="N5980" s="43"/>
      <c r="P5980" s="27"/>
      <c r="R5980" s="26" t="str">
        <f t="array" ref="R5980">IFERROR(IF(OR(J5980="",M5980="",F5980=""),"",IF(F5980="학생부종합",INDEX(종합배치표!$C:$Q,MATCH(J5980,종합배치표!$B:$B,0),(MATCH(M5980,{"A","B","C","D","E"},0)-1)*3+1),INDEX(교과배치표!$C:$Q,MATCH(J5980,교과배치표!$B:$B,0),(MATCH(M5980,{"A","B","C","D","E"},0)-1)*3+1))),"")</f>
        <v/>
      </c>
      <c r="S5980" s="26" t="str">
        <f t="array" ref="S5980">IFERROR(IF(OR(J5980="",M5980="",F5980=""),"",IF(F5980="학생부종합",INDEX(종합배치표!$C:$Q,MATCH(J5980,종합배치표!$B:$B,0),(MATCH(M5980,{"A","B","C","D","E"},0)-1)*3+2),INDEX(교과배치표!$C:$Q,MATCH(J5980,교과배치표!$B:$B,0),(MATCH(M5980,{"A","B","C","D","E"},0)-1)*3+2))),"")</f>
        <v/>
      </c>
      <c r="T5980" s="26" t="str">
        <f t="array" ref="T5980">IFERROR(IF(OR(J5980="",M5980="",F5980=""),"",IF(F5980="학생부종합",INDEX(종합배치표!$C:$Q,MATCH(J5980,종합배치표!$B:$B,0),(MATCH(M5980,{"A","B","C","D","E"},0)-1)*3+3),INDEX(교과배치표!$C:$Q,MATCH(J5980,교과배치표!$B:$B,0),(MATCH(M5980,{"A","B","C","D","E"},0)-1)*3+3))),"")</f>
        <v/>
      </c>
    </row>
    <row r="5981" spans="2:20" ht="14.25" customHeight="1">
      <c r="B5981" s="20">
        <v>7203</v>
      </c>
      <c r="C5981" s="22"/>
      <c r="D5981" s="22"/>
      <c r="E5981" s="22"/>
      <c r="F5981" s="21"/>
      <c r="G5981" s="22"/>
      <c r="H5981" s="22"/>
      <c r="I5981" s="22"/>
      <c r="J5981" s="23"/>
      <c r="K5981" s="24"/>
      <c r="M5981" s="42"/>
      <c r="N5981" s="43"/>
      <c r="P5981" s="27"/>
      <c r="R5981" s="26" t="str">
        <f t="array" ref="R5981">IFERROR(IF(OR(J5981="",M5981="",F5981=""),"",IF(F5981="학생부종합",INDEX(종합배치표!$C:$Q,MATCH(J5981,종합배치표!$B:$B,0),(MATCH(M5981,{"A","B","C","D","E"},0)-1)*3+1),INDEX(교과배치표!$C:$Q,MATCH(J5981,교과배치표!$B:$B,0),(MATCH(M5981,{"A","B","C","D","E"},0)-1)*3+1))),"")</f>
        <v/>
      </c>
      <c r="S5981" s="26" t="str">
        <f t="array" ref="S5981">IFERROR(IF(OR(J5981="",M5981="",F5981=""),"",IF(F5981="학생부종합",INDEX(종합배치표!$C:$Q,MATCH(J5981,종합배치표!$B:$B,0),(MATCH(M5981,{"A","B","C","D","E"},0)-1)*3+2),INDEX(교과배치표!$C:$Q,MATCH(J5981,교과배치표!$B:$B,0),(MATCH(M5981,{"A","B","C","D","E"},0)-1)*3+2))),"")</f>
        <v/>
      </c>
      <c r="T5981" s="26" t="str">
        <f t="array" ref="T5981">IFERROR(IF(OR(J5981="",M5981="",F5981=""),"",IF(F5981="학생부종합",INDEX(종합배치표!$C:$Q,MATCH(J5981,종합배치표!$B:$B,0),(MATCH(M5981,{"A","B","C","D","E"},0)-1)*3+3),INDEX(교과배치표!$C:$Q,MATCH(J5981,교과배치표!$B:$B,0),(MATCH(M5981,{"A","B","C","D","E"},0)-1)*3+3))),"")</f>
        <v/>
      </c>
    </row>
    <row r="5982" spans="2:20" ht="14.25" customHeight="1">
      <c r="B5982" s="20">
        <v>7204</v>
      </c>
      <c r="C5982" s="22"/>
      <c r="D5982" s="22"/>
      <c r="E5982" s="22"/>
      <c r="F5982" s="21"/>
      <c r="G5982" s="22"/>
      <c r="H5982" s="22"/>
      <c r="I5982" s="22"/>
      <c r="J5982" s="23"/>
      <c r="K5982" s="24"/>
      <c r="M5982" s="42"/>
      <c r="N5982" s="43"/>
      <c r="P5982" s="27"/>
      <c r="R5982" s="26" t="str">
        <f t="array" ref="R5982">IFERROR(IF(OR(J5982="",M5982="",F5982=""),"",IF(F5982="학생부종합",INDEX(종합배치표!$C:$Q,MATCH(J5982,종합배치표!$B:$B,0),(MATCH(M5982,{"A","B","C","D","E"},0)-1)*3+1),INDEX(교과배치표!$C:$Q,MATCH(J5982,교과배치표!$B:$B,0),(MATCH(M5982,{"A","B","C","D","E"},0)-1)*3+1))),"")</f>
        <v/>
      </c>
      <c r="S5982" s="26" t="str">
        <f t="array" ref="S5982">IFERROR(IF(OR(J5982="",M5982="",F5982=""),"",IF(F5982="학생부종합",INDEX(종합배치표!$C:$Q,MATCH(J5982,종합배치표!$B:$B,0),(MATCH(M5982,{"A","B","C","D","E"},0)-1)*3+2),INDEX(교과배치표!$C:$Q,MATCH(J5982,교과배치표!$B:$B,0),(MATCH(M5982,{"A","B","C","D","E"},0)-1)*3+2))),"")</f>
        <v/>
      </c>
      <c r="T5982" s="26" t="str">
        <f t="array" ref="T5982">IFERROR(IF(OR(J5982="",M5982="",F5982=""),"",IF(F5982="학생부종합",INDEX(종합배치표!$C:$Q,MATCH(J5982,종합배치표!$B:$B,0),(MATCH(M5982,{"A","B","C","D","E"},0)-1)*3+3),INDEX(교과배치표!$C:$Q,MATCH(J5982,교과배치표!$B:$B,0),(MATCH(M5982,{"A","B","C","D","E"},0)-1)*3+3))),"")</f>
        <v/>
      </c>
    </row>
    <row r="5983" spans="2:20" ht="14.25" customHeight="1">
      <c r="B5983" s="20">
        <v>7205</v>
      </c>
      <c r="C5983" s="22"/>
      <c r="D5983" s="22"/>
      <c r="E5983" s="22"/>
      <c r="F5983" s="21"/>
      <c r="G5983" s="22"/>
      <c r="H5983" s="22"/>
      <c r="I5983" s="22"/>
      <c r="J5983" s="23"/>
      <c r="K5983" s="24"/>
      <c r="M5983" s="42"/>
      <c r="N5983" s="43"/>
      <c r="P5983" s="27"/>
      <c r="R5983" s="26" t="str">
        <f t="array" ref="R5983">IFERROR(IF(OR(J5983="",M5983="",F5983=""),"",IF(F5983="학생부종합",INDEX(종합배치표!$C:$Q,MATCH(J5983,종합배치표!$B:$B,0),(MATCH(M5983,{"A","B","C","D","E"},0)-1)*3+1),INDEX(교과배치표!$C:$Q,MATCH(J5983,교과배치표!$B:$B,0),(MATCH(M5983,{"A","B","C","D","E"},0)-1)*3+1))),"")</f>
        <v/>
      </c>
      <c r="S5983" s="26" t="str">
        <f t="array" ref="S5983">IFERROR(IF(OR(J5983="",M5983="",F5983=""),"",IF(F5983="학생부종합",INDEX(종합배치표!$C:$Q,MATCH(J5983,종합배치표!$B:$B,0),(MATCH(M5983,{"A","B","C","D","E"},0)-1)*3+2),INDEX(교과배치표!$C:$Q,MATCH(J5983,교과배치표!$B:$B,0),(MATCH(M5983,{"A","B","C","D","E"},0)-1)*3+2))),"")</f>
        <v/>
      </c>
      <c r="T5983" s="26" t="str">
        <f t="array" ref="T5983">IFERROR(IF(OR(J5983="",M5983="",F5983=""),"",IF(F5983="학생부종합",INDEX(종합배치표!$C:$Q,MATCH(J5983,종합배치표!$B:$B,0),(MATCH(M5983,{"A","B","C","D","E"},0)-1)*3+3),INDEX(교과배치표!$C:$Q,MATCH(J5983,교과배치표!$B:$B,0),(MATCH(M5983,{"A","B","C","D","E"},0)-1)*3+3))),"")</f>
        <v/>
      </c>
    </row>
    <row r="5984" spans="2:20" ht="14.25" customHeight="1">
      <c r="B5984" s="20">
        <v>7206</v>
      </c>
      <c r="C5984" s="22"/>
      <c r="D5984" s="22"/>
      <c r="E5984" s="22"/>
      <c r="F5984" s="21"/>
      <c r="G5984" s="22"/>
      <c r="H5984" s="22"/>
      <c r="I5984" s="22"/>
      <c r="J5984" s="23"/>
      <c r="K5984" s="24"/>
      <c r="M5984" s="42"/>
      <c r="N5984" s="43"/>
      <c r="P5984" s="27"/>
      <c r="R5984" s="26" t="str">
        <f t="array" ref="R5984">IFERROR(IF(OR(J5984="",M5984="",F5984=""),"",IF(F5984="학생부종합",INDEX(종합배치표!$C:$Q,MATCH(J5984,종합배치표!$B:$B,0),(MATCH(M5984,{"A","B","C","D","E"},0)-1)*3+1),INDEX(교과배치표!$C:$Q,MATCH(J5984,교과배치표!$B:$B,0),(MATCH(M5984,{"A","B","C","D","E"},0)-1)*3+1))),"")</f>
        <v/>
      </c>
      <c r="S5984" s="26" t="str">
        <f t="array" ref="S5984">IFERROR(IF(OR(J5984="",M5984="",F5984=""),"",IF(F5984="학생부종합",INDEX(종합배치표!$C:$Q,MATCH(J5984,종합배치표!$B:$B,0),(MATCH(M5984,{"A","B","C","D","E"},0)-1)*3+2),INDEX(교과배치표!$C:$Q,MATCH(J5984,교과배치표!$B:$B,0),(MATCH(M5984,{"A","B","C","D","E"},0)-1)*3+2))),"")</f>
        <v/>
      </c>
      <c r="T5984" s="26" t="str">
        <f t="array" ref="T5984">IFERROR(IF(OR(J5984="",M5984="",F5984=""),"",IF(F5984="학생부종합",INDEX(종합배치표!$C:$Q,MATCH(J5984,종합배치표!$B:$B,0),(MATCH(M5984,{"A","B","C","D","E"},0)-1)*3+3),INDEX(교과배치표!$C:$Q,MATCH(J5984,교과배치표!$B:$B,0),(MATCH(M5984,{"A","B","C","D","E"},0)-1)*3+3))),"")</f>
        <v/>
      </c>
    </row>
    <row r="5985" spans="2:20" ht="14.25" customHeight="1">
      <c r="B5985" s="20">
        <v>7207</v>
      </c>
      <c r="C5985" s="22"/>
      <c r="D5985" s="22"/>
      <c r="E5985" s="22"/>
      <c r="F5985" s="21"/>
      <c r="G5985" s="22"/>
      <c r="H5985" s="22"/>
      <c r="I5985" s="22"/>
      <c r="J5985" s="23"/>
      <c r="K5985" s="24"/>
      <c r="M5985" s="42"/>
      <c r="N5985" s="43"/>
      <c r="P5985" s="27"/>
      <c r="R5985" s="26" t="str">
        <f t="array" ref="R5985">IFERROR(IF(OR(J5985="",M5985="",F5985=""),"",IF(F5985="학생부종합",INDEX(종합배치표!$C:$Q,MATCH(J5985,종합배치표!$B:$B,0),(MATCH(M5985,{"A","B","C","D","E"},0)-1)*3+1),INDEX(교과배치표!$C:$Q,MATCH(J5985,교과배치표!$B:$B,0),(MATCH(M5985,{"A","B","C","D","E"},0)-1)*3+1))),"")</f>
        <v/>
      </c>
      <c r="S5985" s="26" t="str">
        <f t="array" ref="S5985">IFERROR(IF(OR(J5985="",M5985="",F5985=""),"",IF(F5985="학생부종합",INDEX(종합배치표!$C:$Q,MATCH(J5985,종합배치표!$B:$B,0),(MATCH(M5985,{"A","B","C","D","E"},0)-1)*3+2),INDEX(교과배치표!$C:$Q,MATCH(J5985,교과배치표!$B:$B,0),(MATCH(M5985,{"A","B","C","D","E"},0)-1)*3+2))),"")</f>
        <v/>
      </c>
      <c r="T5985" s="26" t="str">
        <f t="array" ref="T5985">IFERROR(IF(OR(J5985="",M5985="",F5985=""),"",IF(F5985="학생부종합",INDEX(종합배치표!$C:$Q,MATCH(J5985,종합배치표!$B:$B,0),(MATCH(M5985,{"A","B","C","D","E"},0)-1)*3+3),INDEX(교과배치표!$C:$Q,MATCH(J5985,교과배치표!$B:$B,0),(MATCH(M5985,{"A","B","C","D","E"},0)-1)*3+3))),"")</f>
        <v/>
      </c>
    </row>
    <row r="5986" spans="2:20" ht="14.25" customHeight="1">
      <c r="B5986" s="20">
        <v>7208</v>
      </c>
      <c r="C5986" s="22"/>
      <c r="D5986" s="22"/>
      <c r="E5986" s="22"/>
      <c r="F5986" s="21"/>
      <c r="G5986" s="22"/>
      <c r="H5986" s="22"/>
      <c r="I5986" s="22"/>
      <c r="J5986" s="23"/>
      <c r="K5986" s="24"/>
      <c r="M5986" s="42"/>
      <c r="N5986" s="43"/>
      <c r="P5986" s="27"/>
      <c r="R5986" s="26" t="str">
        <f t="array" ref="R5986">IFERROR(IF(OR(J5986="",M5986="",F5986=""),"",IF(F5986="학생부종합",INDEX(종합배치표!$C:$Q,MATCH(J5986,종합배치표!$B:$B,0),(MATCH(M5986,{"A","B","C","D","E"},0)-1)*3+1),INDEX(교과배치표!$C:$Q,MATCH(J5986,교과배치표!$B:$B,0),(MATCH(M5986,{"A","B","C","D","E"},0)-1)*3+1))),"")</f>
        <v/>
      </c>
      <c r="S5986" s="26" t="str">
        <f t="array" ref="S5986">IFERROR(IF(OR(J5986="",M5986="",F5986=""),"",IF(F5986="학생부종합",INDEX(종합배치표!$C:$Q,MATCH(J5986,종합배치표!$B:$B,0),(MATCH(M5986,{"A","B","C","D","E"},0)-1)*3+2),INDEX(교과배치표!$C:$Q,MATCH(J5986,교과배치표!$B:$B,0),(MATCH(M5986,{"A","B","C","D","E"},0)-1)*3+2))),"")</f>
        <v/>
      </c>
      <c r="T5986" s="26" t="str">
        <f t="array" ref="T5986">IFERROR(IF(OR(J5986="",M5986="",F5986=""),"",IF(F5986="학생부종합",INDEX(종합배치표!$C:$Q,MATCH(J5986,종합배치표!$B:$B,0),(MATCH(M5986,{"A","B","C","D","E"},0)-1)*3+3),INDEX(교과배치표!$C:$Q,MATCH(J5986,교과배치표!$B:$B,0),(MATCH(M5986,{"A","B","C","D","E"},0)-1)*3+3))),"")</f>
        <v/>
      </c>
    </row>
    <row r="5987" spans="2:20" ht="14.25" customHeight="1">
      <c r="B5987" s="20">
        <v>7209</v>
      </c>
      <c r="C5987" s="22"/>
      <c r="D5987" s="22"/>
      <c r="E5987" s="22"/>
      <c r="F5987" s="21"/>
      <c r="G5987" s="22"/>
      <c r="H5987" s="22"/>
      <c r="I5987" s="22"/>
      <c r="J5987" s="23"/>
      <c r="K5987" s="24"/>
      <c r="M5987" s="42"/>
      <c r="N5987" s="43"/>
      <c r="P5987" s="27"/>
      <c r="R5987" s="26" t="str">
        <f t="array" ref="R5987">IFERROR(IF(OR(J5987="",M5987="",F5987=""),"",IF(F5987="학생부종합",INDEX(종합배치표!$C:$Q,MATCH(J5987,종합배치표!$B:$B,0),(MATCH(M5987,{"A","B","C","D","E"},0)-1)*3+1),INDEX(교과배치표!$C:$Q,MATCH(J5987,교과배치표!$B:$B,0),(MATCH(M5987,{"A","B","C","D","E"},0)-1)*3+1))),"")</f>
        <v/>
      </c>
      <c r="S5987" s="26" t="str">
        <f t="array" ref="S5987">IFERROR(IF(OR(J5987="",M5987="",F5987=""),"",IF(F5987="학생부종합",INDEX(종합배치표!$C:$Q,MATCH(J5987,종합배치표!$B:$B,0),(MATCH(M5987,{"A","B","C","D","E"},0)-1)*3+2),INDEX(교과배치표!$C:$Q,MATCH(J5987,교과배치표!$B:$B,0),(MATCH(M5987,{"A","B","C","D","E"},0)-1)*3+2))),"")</f>
        <v/>
      </c>
      <c r="T5987" s="26" t="str">
        <f t="array" ref="T5987">IFERROR(IF(OR(J5987="",M5987="",F5987=""),"",IF(F5987="학생부종합",INDEX(종합배치표!$C:$Q,MATCH(J5987,종합배치표!$B:$B,0),(MATCH(M5987,{"A","B","C","D","E"},0)-1)*3+3),INDEX(교과배치표!$C:$Q,MATCH(J5987,교과배치표!$B:$B,0),(MATCH(M5987,{"A","B","C","D","E"},0)-1)*3+3))),"")</f>
        <v/>
      </c>
    </row>
    <row r="5988" spans="2:20" ht="14.25" customHeight="1">
      <c r="B5988" s="20">
        <v>7210</v>
      </c>
      <c r="C5988" s="22"/>
      <c r="D5988" s="22"/>
      <c r="E5988" s="22"/>
      <c r="F5988" s="21"/>
      <c r="G5988" s="22"/>
      <c r="H5988" s="22"/>
      <c r="I5988" s="22"/>
      <c r="J5988" s="23"/>
      <c r="K5988" s="24"/>
      <c r="M5988" s="42"/>
      <c r="N5988" s="43"/>
      <c r="P5988" s="27"/>
      <c r="R5988" s="26" t="str">
        <f t="array" ref="R5988">IFERROR(IF(OR(J5988="",M5988="",F5988=""),"",IF(F5988="학생부종합",INDEX(종합배치표!$C:$Q,MATCH(J5988,종합배치표!$B:$B,0),(MATCH(M5988,{"A","B","C","D","E"},0)-1)*3+1),INDEX(교과배치표!$C:$Q,MATCH(J5988,교과배치표!$B:$B,0),(MATCH(M5988,{"A","B","C","D","E"},0)-1)*3+1))),"")</f>
        <v/>
      </c>
      <c r="S5988" s="26" t="str">
        <f t="array" ref="S5988">IFERROR(IF(OR(J5988="",M5988="",F5988=""),"",IF(F5988="학생부종합",INDEX(종합배치표!$C:$Q,MATCH(J5988,종합배치표!$B:$B,0),(MATCH(M5988,{"A","B","C","D","E"},0)-1)*3+2),INDEX(교과배치표!$C:$Q,MATCH(J5988,교과배치표!$B:$B,0),(MATCH(M5988,{"A","B","C","D","E"},0)-1)*3+2))),"")</f>
        <v/>
      </c>
      <c r="T5988" s="26" t="str">
        <f t="array" ref="T5988">IFERROR(IF(OR(J5988="",M5988="",F5988=""),"",IF(F5988="학생부종합",INDEX(종합배치표!$C:$Q,MATCH(J5988,종합배치표!$B:$B,0),(MATCH(M5988,{"A","B","C","D","E"},0)-1)*3+3),INDEX(교과배치표!$C:$Q,MATCH(J5988,교과배치표!$B:$B,0),(MATCH(M5988,{"A","B","C","D","E"},0)-1)*3+3))),"")</f>
        <v/>
      </c>
    </row>
    <row r="5989" spans="2:20" ht="14.25" customHeight="1">
      <c r="B5989" s="20">
        <v>7211</v>
      </c>
      <c r="C5989" s="22"/>
      <c r="D5989" s="22"/>
      <c r="E5989" s="22"/>
      <c r="F5989" s="21"/>
      <c r="G5989" s="22"/>
      <c r="H5989" s="22"/>
      <c r="I5989" s="22"/>
      <c r="J5989" s="23"/>
      <c r="K5989" s="24"/>
      <c r="M5989" s="42"/>
      <c r="N5989" s="43"/>
      <c r="P5989" s="27"/>
      <c r="R5989" s="26" t="str">
        <f t="array" ref="R5989">IFERROR(IF(OR(J5989="",M5989="",F5989=""),"",IF(F5989="학생부종합",INDEX(종합배치표!$C:$Q,MATCH(J5989,종합배치표!$B:$B,0),(MATCH(M5989,{"A","B","C","D","E"},0)-1)*3+1),INDEX(교과배치표!$C:$Q,MATCH(J5989,교과배치표!$B:$B,0),(MATCH(M5989,{"A","B","C","D","E"},0)-1)*3+1))),"")</f>
        <v/>
      </c>
      <c r="S5989" s="26" t="str">
        <f t="array" ref="S5989">IFERROR(IF(OR(J5989="",M5989="",F5989=""),"",IF(F5989="학생부종합",INDEX(종합배치표!$C:$Q,MATCH(J5989,종합배치표!$B:$B,0),(MATCH(M5989,{"A","B","C","D","E"},0)-1)*3+2),INDEX(교과배치표!$C:$Q,MATCH(J5989,교과배치표!$B:$B,0),(MATCH(M5989,{"A","B","C","D","E"},0)-1)*3+2))),"")</f>
        <v/>
      </c>
      <c r="T5989" s="26" t="str">
        <f t="array" ref="T5989">IFERROR(IF(OR(J5989="",M5989="",F5989=""),"",IF(F5989="학생부종합",INDEX(종합배치표!$C:$Q,MATCH(J5989,종합배치표!$B:$B,0),(MATCH(M5989,{"A","B","C","D","E"},0)-1)*3+3),INDEX(교과배치표!$C:$Q,MATCH(J5989,교과배치표!$B:$B,0),(MATCH(M5989,{"A","B","C","D","E"},0)-1)*3+3))),"")</f>
        <v/>
      </c>
    </row>
    <row r="5990" spans="2:20" ht="14.25" customHeight="1">
      <c r="B5990" s="20">
        <v>7212</v>
      </c>
      <c r="C5990" s="22"/>
      <c r="D5990" s="22"/>
      <c r="E5990" s="22"/>
      <c r="F5990" s="21"/>
      <c r="G5990" s="22"/>
      <c r="H5990" s="22"/>
      <c r="I5990" s="22"/>
      <c r="J5990" s="23"/>
      <c r="K5990" s="24"/>
      <c r="M5990" s="42"/>
      <c r="N5990" s="43"/>
      <c r="P5990" s="27"/>
      <c r="R5990" s="26" t="str">
        <f t="array" ref="R5990">IFERROR(IF(OR(J5990="",M5990="",F5990=""),"",IF(F5990="학생부종합",INDEX(종합배치표!$C:$Q,MATCH(J5990,종합배치표!$B:$B,0),(MATCH(M5990,{"A","B","C","D","E"},0)-1)*3+1),INDEX(교과배치표!$C:$Q,MATCH(J5990,교과배치표!$B:$B,0),(MATCH(M5990,{"A","B","C","D","E"},0)-1)*3+1))),"")</f>
        <v/>
      </c>
      <c r="S5990" s="26" t="str">
        <f t="array" ref="S5990">IFERROR(IF(OR(J5990="",M5990="",F5990=""),"",IF(F5990="학생부종합",INDEX(종합배치표!$C:$Q,MATCH(J5990,종합배치표!$B:$B,0),(MATCH(M5990,{"A","B","C","D","E"},0)-1)*3+2),INDEX(교과배치표!$C:$Q,MATCH(J5990,교과배치표!$B:$B,0),(MATCH(M5990,{"A","B","C","D","E"},0)-1)*3+2))),"")</f>
        <v/>
      </c>
      <c r="T5990" s="26" t="str">
        <f t="array" ref="T5990">IFERROR(IF(OR(J5990="",M5990="",F5990=""),"",IF(F5990="학생부종합",INDEX(종합배치표!$C:$Q,MATCH(J5990,종합배치표!$B:$B,0),(MATCH(M5990,{"A","B","C","D","E"},0)-1)*3+3),INDEX(교과배치표!$C:$Q,MATCH(J5990,교과배치표!$B:$B,0),(MATCH(M5990,{"A","B","C","D","E"},0)-1)*3+3))),"")</f>
        <v/>
      </c>
    </row>
    <row r="5991" spans="2:20" ht="14.25" customHeight="1">
      <c r="B5991" s="20">
        <v>7213</v>
      </c>
      <c r="C5991" s="22"/>
      <c r="D5991" s="22"/>
      <c r="E5991" s="22"/>
      <c r="F5991" s="21"/>
      <c r="G5991" s="22"/>
      <c r="H5991" s="22"/>
      <c r="I5991" s="22"/>
      <c r="J5991" s="23"/>
      <c r="K5991" s="24"/>
      <c r="M5991" s="42"/>
      <c r="N5991" s="43"/>
      <c r="P5991" s="27"/>
      <c r="R5991" s="26" t="str">
        <f t="array" ref="R5991">IFERROR(IF(OR(J5991="",M5991="",F5991=""),"",IF(F5991="학생부종합",INDEX(종합배치표!$C:$Q,MATCH(J5991,종합배치표!$B:$B,0),(MATCH(M5991,{"A","B","C","D","E"},0)-1)*3+1),INDEX(교과배치표!$C:$Q,MATCH(J5991,교과배치표!$B:$B,0),(MATCH(M5991,{"A","B","C","D","E"},0)-1)*3+1))),"")</f>
        <v/>
      </c>
      <c r="S5991" s="26" t="str">
        <f t="array" ref="S5991">IFERROR(IF(OR(J5991="",M5991="",F5991=""),"",IF(F5991="학생부종합",INDEX(종합배치표!$C:$Q,MATCH(J5991,종합배치표!$B:$B,0),(MATCH(M5991,{"A","B","C","D","E"},0)-1)*3+2),INDEX(교과배치표!$C:$Q,MATCH(J5991,교과배치표!$B:$B,0),(MATCH(M5991,{"A","B","C","D","E"},0)-1)*3+2))),"")</f>
        <v/>
      </c>
      <c r="T5991" s="26" t="str">
        <f t="array" ref="T5991">IFERROR(IF(OR(J5991="",M5991="",F5991=""),"",IF(F5991="학생부종합",INDEX(종합배치표!$C:$Q,MATCH(J5991,종합배치표!$B:$B,0),(MATCH(M5991,{"A","B","C","D","E"},0)-1)*3+3),INDEX(교과배치표!$C:$Q,MATCH(J5991,교과배치표!$B:$B,0),(MATCH(M5991,{"A","B","C","D","E"},0)-1)*3+3))),"")</f>
        <v/>
      </c>
    </row>
    <row r="5992" spans="2:20" ht="14.25" customHeight="1">
      <c r="B5992" s="20">
        <v>7214</v>
      </c>
      <c r="C5992" s="22"/>
      <c r="D5992" s="22"/>
      <c r="E5992" s="22"/>
      <c r="F5992" s="21"/>
      <c r="G5992" s="22"/>
      <c r="H5992" s="22"/>
      <c r="I5992" s="22"/>
      <c r="J5992" s="23"/>
      <c r="K5992" s="24"/>
      <c r="M5992" s="42"/>
      <c r="N5992" s="43"/>
      <c r="P5992" s="27"/>
      <c r="R5992" s="26" t="str">
        <f t="array" ref="R5992">IFERROR(IF(OR(J5992="",M5992="",F5992=""),"",IF(F5992="학생부종합",INDEX(종합배치표!$C:$Q,MATCH(J5992,종합배치표!$B:$B,0),(MATCH(M5992,{"A","B","C","D","E"},0)-1)*3+1),INDEX(교과배치표!$C:$Q,MATCH(J5992,교과배치표!$B:$B,0),(MATCH(M5992,{"A","B","C","D","E"},0)-1)*3+1))),"")</f>
        <v/>
      </c>
      <c r="S5992" s="26" t="str">
        <f t="array" ref="S5992">IFERROR(IF(OR(J5992="",M5992="",F5992=""),"",IF(F5992="학생부종합",INDEX(종합배치표!$C:$Q,MATCH(J5992,종합배치표!$B:$B,0),(MATCH(M5992,{"A","B","C","D","E"},0)-1)*3+2),INDEX(교과배치표!$C:$Q,MATCH(J5992,교과배치표!$B:$B,0),(MATCH(M5992,{"A","B","C","D","E"},0)-1)*3+2))),"")</f>
        <v/>
      </c>
      <c r="T5992" s="26" t="str">
        <f t="array" ref="T5992">IFERROR(IF(OR(J5992="",M5992="",F5992=""),"",IF(F5992="학생부종합",INDEX(종합배치표!$C:$Q,MATCH(J5992,종합배치표!$B:$B,0),(MATCH(M5992,{"A","B","C","D","E"},0)-1)*3+3),INDEX(교과배치표!$C:$Q,MATCH(J5992,교과배치표!$B:$B,0),(MATCH(M5992,{"A","B","C","D","E"},0)-1)*3+3))),"")</f>
        <v/>
      </c>
    </row>
    <row r="5993" spans="2:20" ht="14.25" customHeight="1">
      <c r="B5993" s="20">
        <v>7215</v>
      </c>
      <c r="C5993" s="22"/>
      <c r="D5993" s="22"/>
      <c r="E5993" s="22"/>
      <c r="F5993" s="21"/>
      <c r="G5993" s="22"/>
      <c r="H5993" s="22"/>
      <c r="I5993" s="22"/>
      <c r="J5993" s="23"/>
      <c r="K5993" s="24"/>
      <c r="M5993" s="42"/>
      <c r="N5993" s="43"/>
      <c r="P5993" s="27"/>
      <c r="R5993" s="26" t="str">
        <f t="array" ref="R5993">IFERROR(IF(OR(J5993="",M5993="",F5993=""),"",IF(F5993="학생부종합",INDEX(종합배치표!$C:$Q,MATCH(J5993,종합배치표!$B:$B,0),(MATCH(M5993,{"A","B","C","D","E"},0)-1)*3+1),INDEX(교과배치표!$C:$Q,MATCH(J5993,교과배치표!$B:$B,0),(MATCH(M5993,{"A","B","C","D","E"},0)-1)*3+1))),"")</f>
        <v/>
      </c>
      <c r="S5993" s="26" t="str">
        <f t="array" ref="S5993">IFERROR(IF(OR(J5993="",M5993="",F5993=""),"",IF(F5993="학생부종합",INDEX(종합배치표!$C:$Q,MATCH(J5993,종합배치표!$B:$B,0),(MATCH(M5993,{"A","B","C","D","E"},0)-1)*3+2),INDEX(교과배치표!$C:$Q,MATCH(J5993,교과배치표!$B:$B,0),(MATCH(M5993,{"A","B","C","D","E"},0)-1)*3+2))),"")</f>
        <v/>
      </c>
      <c r="T5993" s="26" t="str">
        <f t="array" ref="T5993">IFERROR(IF(OR(J5993="",M5993="",F5993=""),"",IF(F5993="학생부종합",INDEX(종합배치표!$C:$Q,MATCH(J5993,종합배치표!$B:$B,0),(MATCH(M5993,{"A","B","C","D","E"},0)-1)*3+3),INDEX(교과배치표!$C:$Q,MATCH(J5993,교과배치표!$B:$B,0),(MATCH(M5993,{"A","B","C","D","E"},0)-1)*3+3))),"")</f>
        <v/>
      </c>
    </row>
    <row r="5994" spans="2:20" ht="14.25" customHeight="1">
      <c r="B5994" s="20">
        <v>7216</v>
      </c>
      <c r="C5994" s="22"/>
      <c r="D5994" s="22"/>
      <c r="E5994" s="22"/>
      <c r="F5994" s="21"/>
      <c r="G5994" s="22"/>
      <c r="H5994" s="22"/>
      <c r="I5994" s="22"/>
      <c r="J5994" s="23"/>
      <c r="K5994" s="24"/>
      <c r="M5994" s="42"/>
      <c r="N5994" s="43"/>
      <c r="P5994" s="27"/>
      <c r="R5994" s="26" t="str">
        <f t="array" ref="R5994">IFERROR(IF(OR(J5994="",M5994="",F5994=""),"",IF(F5994="학생부종합",INDEX(종합배치표!$C:$Q,MATCH(J5994,종합배치표!$B:$B,0),(MATCH(M5994,{"A","B","C","D","E"},0)-1)*3+1),INDEX(교과배치표!$C:$Q,MATCH(J5994,교과배치표!$B:$B,0),(MATCH(M5994,{"A","B","C","D","E"},0)-1)*3+1))),"")</f>
        <v/>
      </c>
      <c r="S5994" s="26" t="str">
        <f t="array" ref="S5994">IFERROR(IF(OR(J5994="",M5994="",F5994=""),"",IF(F5994="학생부종합",INDEX(종합배치표!$C:$Q,MATCH(J5994,종합배치표!$B:$B,0),(MATCH(M5994,{"A","B","C","D","E"},0)-1)*3+2),INDEX(교과배치표!$C:$Q,MATCH(J5994,교과배치표!$B:$B,0),(MATCH(M5994,{"A","B","C","D","E"},0)-1)*3+2))),"")</f>
        <v/>
      </c>
      <c r="T5994" s="26" t="str">
        <f t="array" ref="T5994">IFERROR(IF(OR(J5994="",M5994="",F5994=""),"",IF(F5994="학생부종합",INDEX(종합배치표!$C:$Q,MATCH(J5994,종합배치표!$B:$B,0),(MATCH(M5994,{"A","B","C","D","E"},0)-1)*3+3),INDEX(교과배치표!$C:$Q,MATCH(J5994,교과배치표!$B:$B,0),(MATCH(M5994,{"A","B","C","D","E"},0)-1)*3+3))),"")</f>
        <v/>
      </c>
    </row>
    <row r="5995" spans="2:20" ht="14.25" customHeight="1">
      <c r="B5995" s="20">
        <v>7217</v>
      </c>
      <c r="C5995" s="22"/>
      <c r="D5995" s="22"/>
      <c r="E5995" s="22"/>
      <c r="F5995" s="21"/>
      <c r="G5995" s="22"/>
      <c r="H5995" s="22"/>
      <c r="I5995" s="22"/>
      <c r="J5995" s="23"/>
      <c r="K5995" s="24"/>
      <c r="M5995" s="42"/>
      <c r="N5995" s="43"/>
      <c r="P5995" s="27"/>
      <c r="R5995" s="26" t="str">
        <f t="array" ref="R5995">IFERROR(IF(OR(J5995="",M5995="",F5995=""),"",IF(F5995="학생부종합",INDEX(종합배치표!$C:$Q,MATCH(J5995,종합배치표!$B:$B,0),(MATCH(M5995,{"A","B","C","D","E"},0)-1)*3+1),INDEX(교과배치표!$C:$Q,MATCH(J5995,교과배치표!$B:$B,0),(MATCH(M5995,{"A","B","C","D","E"},0)-1)*3+1))),"")</f>
        <v/>
      </c>
      <c r="S5995" s="26" t="str">
        <f t="array" ref="S5995">IFERROR(IF(OR(J5995="",M5995="",F5995=""),"",IF(F5995="학생부종합",INDEX(종합배치표!$C:$Q,MATCH(J5995,종합배치표!$B:$B,0),(MATCH(M5995,{"A","B","C","D","E"},0)-1)*3+2),INDEX(교과배치표!$C:$Q,MATCH(J5995,교과배치표!$B:$B,0),(MATCH(M5995,{"A","B","C","D","E"},0)-1)*3+2))),"")</f>
        <v/>
      </c>
      <c r="T5995" s="26" t="str">
        <f t="array" ref="T5995">IFERROR(IF(OR(J5995="",M5995="",F5995=""),"",IF(F5995="학생부종합",INDEX(종합배치표!$C:$Q,MATCH(J5995,종합배치표!$B:$B,0),(MATCH(M5995,{"A","B","C","D","E"},0)-1)*3+3),INDEX(교과배치표!$C:$Q,MATCH(J5995,교과배치표!$B:$B,0),(MATCH(M5995,{"A","B","C","D","E"},0)-1)*3+3))),"")</f>
        <v/>
      </c>
    </row>
    <row r="5996" spans="2:20" ht="14.25" customHeight="1">
      <c r="B5996" s="20">
        <v>7218</v>
      </c>
      <c r="C5996" s="22"/>
      <c r="D5996" s="22"/>
      <c r="E5996" s="22"/>
      <c r="F5996" s="21"/>
      <c r="G5996" s="22"/>
      <c r="H5996" s="22"/>
      <c r="I5996" s="22"/>
      <c r="J5996" s="23"/>
      <c r="K5996" s="24"/>
      <c r="M5996" s="42"/>
      <c r="N5996" s="43"/>
      <c r="P5996" s="27"/>
      <c r="R5996" s="26" t="str">
        <f t="array" ref="R5996">IFERROR(IF(OR(J5996="",M5996="",F5996=""),"",IF(F5996="학생부종합",INDEX(종합배치표!$C:$Q,MATCH(J5996,종합배치표!$B:$B,0),(MATCH(M5996,{"A","B","C","D","E"},0)-1)*3+1),INDEX(교과배치표!$C:$Q,MATCH(J5996,교과배치표!$B:$B,0),(MATCH(M5996,{"A","B","C","D","E"},0)-1)*3+1))),"")</f>
        <v/>
      </c>
      <c r="S5996" s="26" t="str">
        <f t="array" ref="S5996">IFERROR(IF(OR(J5996="",M5996="",F5996=""),"",IF(F5996="학생부종합",INDEX(종합배치표!$C:$Q,MATCH(J5996,종합배치표!$B:$B,0),(MATCH(M5996,{"A","B","C","D","E"},0)-1)*3+2),INDEX(교과배치표!$C:$Q,MATCH(J5996,교과배치표!$B:$B,0),(MATCH(M5996,{"A","B","C","D","E"},0)-1)*3+2))),"")</f>
        <v/>
      </c>
      <c r="T5996" s="26" t="str">
        <f t="array" ref="T5996">IFERROR(IF(OR(J5996="",M5996="",F5996=""),"",IF(F5996="학생부종합",INDEX(종합배치표!$C:$Q,MATCH(J5996,종합배치표!$B:$B,0),(MATCH(M5996,{"A","B","C","D","E"},0)-1)*3+3),INDEX(교과배치표!$C:$Q,MATCH(J5996,교과배치표!$B:$B,0),(MATCH(M5996,{"A","B","C","D","E"},0)-1)*3+3))),"")</f>
        <v/>
      </c>
    </row>
    <row r="5997" spans="2:20" ht="14.25" customHeight="1">
      <c r="B5997" s="20">
        <v>7219</v>
      </c>
      <c r="C5997" s="22"/>
      <c r="D5997" s="22"/>
      <c r="E5997" s="22"/>
      <c r="F5997" s="21"/>
      <c r="G5997" s="22"/>
      <c r="H5997" s="22"/>
      <c r="I5997" s="22"/>
      <c r="J5997" s="23"/>
      <c r="K5997" s="24"/>
      <c r="M5997" s="42"/>
      <c r="N5997" s="43"/>
      <c r="P5997" s="27"/>
      <c r="R5997" s="26" t="str">
        <f t="array" ref="R5997">IFERROR(IF(OR(J5997="",M5997="",F5997=""),"",IF(F5997="학생부종합",INDEX(종합배치표!$C:$Q,MATCH(J5997,종합배치표!$B:$B,0),(MATCH(M5997,{"A","B","C","D","E"},0)-1)*3+1),INDEX(교과배치표!$C:$Q,MATCH(J5997,교과배치표!$B:$B,0),(MATCH(M5997,{"A","B","C","D","E"},0)-1)*3+1))),"")</f>
        <v/>
      </c>
      <c r="S5997" s="26" t="str">
        <f t="array" ref="S5997">IFERROR(IF(OR(J5997="",M5997="",F5997=""),"",IF(F5997="학생부종합",INDEX(종합배치표!$C:$Q,MATCH(J5997,종합배치표!$B:$B,0),(MATCH(M5997,{"A","B","C","D","E"},0)-1)*3+2),INDEX(교과배치표!$C:$Q,MATCH(J5997,교과배치표!$B:$B,0),(MATCH(M5997,{"A","B","C","D","E"},0)-1)*3+2))),"")</f>
        <v/>
      </c>
      <c r="T5997" s="26" t="str">
        <f t="array" ref="T5997">IFERROR(IF(OR(J5997="",M5997="",F5997=""),"",IF(F5997="학생부종합",INDEX(종합배치표!$C:$Q,MATCH(J5997,종합배치표!$B:$B,0),(MATCH(M5997,{"A","B","C","D","E"},0)-1)*3+3),INDEX(교과배치표!$C:$Q,MATCH(J5997,교과배치표!$B:$B,0),(MATCH(M5997,{"A","B","C","D","E"},0)-1)*3+3))),"")</f>
        <v/>
      </c>
    </row>
    <row r="5998" spans="2:20" ht="14.25" customHeight="1">
      <c r="B5998" s="20">
        <v>7220</v>
      </c>
      <c r="C5998" s="22"/>
      <c r="D5998" s="22"/>
      <c r="E5998" s="22"/>
      <c r="F5998" s="21"/>
      <c r="G5998" s="22"/>
      <c r="H5998" s="22"/>
      <c r="I5998" s="22"/>
      <c r="J5998" s="23"/>
      <c r="K5998" s="24"/>
      <c r="M5998" s="42"/>
      <c r="N5998" s="43"/>
      <c r="P5998" s="27"/>
      <c r="R5998" s="26" t="str">
        <f t="array" ref="R5998">IFERROR(IF(OR(J5998="",M5998="",F5998=""),"",IF(F5998="학생부종합",INDEX(종합배치표!$C:$Q,MATCH(J5998,종합배치표!$B:$B,0),(MATCH(M5998,{"A","B","C","D","E"},0)-1)*3+1),INDEX(교과배치표!$C:$Q,MATCH(J5998,교과배치표!$B:$B,0),(MATCH(M5998,{"A","B","C","D","E"},0)-1)*3+1))),"")</f>
        <v/>
      </c>
      <c r="S5998" s="26" t="str">
        <f t="array" ref="S5998">IFERROR(IF(OR(J5998="",M5998="",F5998=""),"",IF(F5998="학생부종합",INDEX(종합배치표!$C:$Q,MATCH(J5998,종합배치표!$B:$B,0),(MATCH(M5998,{"A","B","C","D","E"},0)-1)*3+2),INDEX(교과배치표!$C:$Q,MATCH(J5998,교과배치표!$B:$B,0),(MATCH(M5998,{"A","B","C","D","E"},0)-1)*3+2))),"")</f>
        <v/>
      </c>
      <c r="T5998" s="26" t="str">
        <f t="array" ref="T5998">IFERROR(IF(OR(J5998="",M5998="",F5998=""),"",IF(F5998="학생부종합",INDEX(종합배치표!$C:$Q,MATCH(J5998,종합배치표!$B:$B,0),(MATCH(M5998,{"A","B","C","D","E"},0)-1)*3+3),INDEX(교과배치표!$C:$Q,MATCH(J5998,교과배치표!$B:$B,0),(MATCH(M5998,{"A","B","C","D","E"},0)-1)*3+3))),"")</f>
        <v/>
      </c>
    </row>
    <row r="5999" spans="2:20" ht="14.25" customHeight="1">
      <c r="B5999" s="20">
        <v>7221</v>
      </c>
      <c r="C5999" s="22"/>
      <c r="D5999" s="22"/>
      <c r="E5999" s="22"/>
      <c r="F5999" s="21"/>
      <c r="G5999" s="22"/>
      <c r="H5999" s="22"/>
      <c r="I5999" s="22"/>
      <c r="J5999" s="23"/>
      <c r="K5999" s="24"/>
      <c r="M5999" s="42"/>
      <c r="N5999" s="43"/>
      <c r="P5999" s="27"/>
      <c r="R5999" s="26" t="str">
        <f t="array" ref="R5999">IFERROR(IF(OR(J5999="",M5999="",F5999=""),"",IF(F5999="학생부종합",INDEX(종합배치표!$C:$Q,MATCH(J5999,종합배치표!$B:$B,0),(MATCH(M5999,{"A","B","C","D","E"},0)-1)*3+1),INDEX(교과배치표!$C:$Q,MATCH(J5999,교과배치표!$B:$B,0),(MATCH(M5999,{"A","B","C","D","E"},0)-1)*3+1))),"")</f>
        <v/>
      </c>
      <c r="S5999" s="26" t="str">
        <f t="array" ref="S5999">IFERROR(IF(OR(J5999="",M5999="",F5999=""),"",IF(F5999="학생부종합",INDEX(종합배치표!$C:$Q,MATCH(J5999,종합배치표!$B:$B,0),(MATCH(M5999,{"A","B","C","D","E"},0)-1)*3+2),INDEX(교과배치표!$C:$Q,MATCH(J5999,교과배치표!$B:$B,0),(MATCH(M5999,{"A","B","C","D","E"},0)-1)*3+2))),"")</f>
        <v/>
      </c>
      <c r="T5999" s="26" t="str">
        <f t="array" ref="T5999">IFERROR(IF(OR(J5999="",M5999="",F5999=""),"",IF(F5999="학생부종합",INDEX(종합배치표!$C:$Q,MATCH(J5999,종합배치표!$B:$B,0),(MATCH(M5999,{"A","B","C","D","E"},0)-1)*3+3),INDEX(교과배치표!$C:$Q,MATCH(J5999,교과배치표!$B:$B,0),(MATCH(M5999,{"A","B","C","D","E"},0)-1)*3+3))),"")</f>
        <v/>
      </c>
    </row>
    <row r="6000" spans="2:20" ht="14.25" customHeight="1">
      <c r="B6000" s="20">
        <v>7222</v>
      </c>
      <c r="C6000" s="22"/>
      <c r="D6000" s="22"/>
      <c r="E6000" s="22"/>
      <c r="F6000" s="21"/>
      <c r="G6000" s="22"/>
      <c r="H6000" s="22"/>
      <c r="I6000" s="22"/>
      <c r="J6000" s="23"/>
      <c r="K6000" s="24"/>
      <c r="M6000" s="42"/>
      <c r="N6000" s="43"/>
      <c r="P6000" s="27"/>
      <c r="R6000" s="26" t="str">
        <f t="array" ref="R6000">IFERROR(IF(OR(J6000="",M6000="",F6000=""),"",IF(F6000="학생부종합",INDEX(종합배치표!$C:$Q,MATCH(J6000,종합배치표!$B:$B,0),(MATCH(M6000,{"A","B","C","D","E"},0)-1)*3+1),INDEX(교과배치표!$C:$Q,MATCH(J6000,교과배치표!$B:$B,0),(MATCH(M6000,{"A","B","C","D","E"},0)-1)*3+1))),"")</f>
        <v/>
      </c>
      <c r="S6000" s="26" t="str">
        <f t="array" ref="S6000">IFERROR(IF(OR(J6000="",M6000="",F6000=""),"",IF(F6000="학생부종합",INDEX(종합배치표!$C:$Q,MATCH(J6000,종합배치표!$B:$B,0),(MATCH(M6000,{"A","B","C","D","E"},0)-1)*3+2),INDEX(교과배치표!$C:$Q,MATCH(J6000,교과배치표!$B:$B,0),(MATCH(M6000,{"A","B","C","D","E"},0)-1)*3+2))),"")</f>
        <v/>
      </c>
      <c r="T6000" s="26" t="str">
        <f t="array" ref="T6000">IFERROR(IF(OR(J6000="",M6000="",F6000=""),"",IF(F6000="학생부종합",INDEX(종합배치표!$C:$Q,MATCH(J6000,종합배치표!$B:$B,0),(MATCH(M6000,{"A","B","C","D","E"},0)-1)*3+3),INDEX(교과배치표!$C:$Q,MATCH(J6000,교과배치표!$B:$B,0),(MATCH(M6000,{"A","B","C","D","E"},0)-1)*3+3))),"")</f>
        <v/>
      </c>
    </row>
    <row r="6001" spans="2:20" ht="14.25" customHeight="1">
      <c r="B6001" s="20">
        <v>7223</v>
      </c>
      <c r="C6001" s="22"/>
      <c r="D6001" s="22"/>
      <c r="E6001" s="22"/>
      <c r="F6001" s="21"/>
      <c r="G6001" s="22"/>
      <c r="H6001" s="22"/>
      <c r="I6001" s="22"/>
      <c r="J6001" s="23"/>
      <c r="K6001" s="24"/>
      <c r="M6001" s="42"/>
      <c r="N6001" s="43"/>
      <c r="P6001" s="27"/>
      <c r="R6001" s="26" t="str">
        <f t="array" ref="R6001">IFERROR(IF(OR(J6001="",M6001="",F6001=""),"",IF(F6001="학생부종합",INDEX(종합배치표!$C:$Q,MATCH(J6001,종합배치표!$B:$B,0),(MATCH(M6001,{"A","B","C","D","E"},0)-1)*3+1),INDEX(교과배치표!$C:$Q,MATCH(J6001,교과배치표!$B:$B,0),(MATCH(M6001,{"A","B","C","D","E"},0)-1)*3+1))),"")</f>
        <v/>
      </c>
      <c r="S6001" s="26" t="str">
        <f t="array" ref="S6001">IFERROR(IF(OR(J6001="",M6001="",F6001=""),"",IF(F6001="학생부종합",INDEX(종합배치표!$C:$Q,MATCH(J6001,종합배치표!$B:$B,0),(MATCH(M6001,{"A","B","C","D","E"},0)-1)*3+2),INDEX(교과배치표!$C:$Q,MATCH(J6001,교과배치표!$B:$B,0),(MATCH(M6001,{"A","B","C","D","E"},0)-1)*3+2))),"")</f>
        <v/>
      </c>
      <c r="T6001" s="26" t="str">
        <f t="array" ref="T6001">IFERROR(IF(OR(J6001="",M6001="",F6001=""),"",IF(F6001="학생부종합",INDEX(종합배치표!$C:$Q,MATCH(J6001,종합배치표!$B:$B,0),(MATCH(M6001,{"A","B","C","D","E"},0)-1)*3+3),INDEX(교과배치표!$C:$Q,MATCH(J6001,교과배치표!$B:$B,0),(MATCH(M6001,{"A","B","C","D","E"},0)-1)*3+3))),"")</f>
        <v/>
      </c>
    </row>
    <row r="6002" spans="2:20" ht="14.25" customHeight="1">
      <c r="B6002" s="20">
        <v>7224</v>
      </c>
      <c r="C6002" s="22"/>
      <c r="D6002" s="22"/>
      <c r="E6002" s="22"/>
      <c r="F6002" s="21"/>
      <c r="G6002" s="22"/>
      <c r="H6002" s="22"/>
      <c r="I6002" s="22"/>
      <c r="J6002" s="23"/>
      <c r="K6002" s="24"/>
      <c r="M6002" s="42"/>
      <c r="N6002" s="43"/>
      <c r="P6002" s="27"/>
      <c r="R6002" s="26" t="str">
        <f t="array" ref="R6002">IFERROR(IF(OR(J6002="",M6002="",F6002=""),"",IF(F6002="학생부종합",INDEX(종합배치표!$C:$Q,MATCH(J6002,종합배치표!$B:$B,0),(MATCH(M6002,{"A","B","C","D","E"},0)-1)*3+1),INDEX(교과배치표!$C:$Q,MATCH(J6002,교과배치표!$B:$B,0),(MATCH(M6002,{"A","B","C","D","E"},0)-1)*3+1))),"")</f>
        <v/>
      </c>
      <c r="S6002" s="26" t="str">
        <f t="array" ref="S6002">IFERROR(IF(OR(J6002="",M6002="",F6002=""),"",IF(F6002="학생부종합",INDEX(종합배치표!$C:$Q,MATCH(J6002,종합배치표!$B:$B,0),(MATCH(M6002,{"A","B","C","D","E"},0)-1)*3+2),INDEX(교과배치표!$C:$Q,MATCH(J6002,교과배치표!$B:$B,0),(MATCH(M6002,{"A","B","C","D","E"},0)-1)*3+2))),"")</f>
        <v/>
      </c>
      <c r="T6002" s="26" t="str">
        <f t="array" ref="T6002">IFERROR(IF(OR(J6002="",M6002="",F6002=""),"",IF(F6002="학생부종합",INDEX(종합배치표!$C:$Q,MATCH(J6002,종합배치표!$B:$B,0),(MATCH(M6002,{"A","B","C","D","E"},0)-1)*3+3),INDEX(교과배치표!$C:$Q,MATCH(J6002,교과배치표!$B:$B,0),(MATCH(M6002,{"A","B","C","D","E"},0)-1)*3+3))),"")</f>
        <v/>
      </c>
    </row>
    <row r="6003" spans="2:20" ht="14.25" customHeight="1">
      <c r="B6003" s="20">
        <v>7225</v>
      </c>
      <c r="C6003" s="22"/>
      <c r="D6003" s="22"/>
      <c r="E6003" s="22"/>
      <c r="F6003" s="21"/>
      <c r="G6003" s="22"/>
      <c r="H6003" s="22"/>
      <c r="I6003" s="22"/>
      <c r="J6003" s="23"/>
      <c r="K6003" s="24"/>
      <c r="M6003" s="42"/>
      <c r="N6003" s="43"/>
      <c r="P6003" s="27"/>
      <c r="R6003" s="26" t="str">
        <f t="array" ref="R6003">IFERROR(IF(OR(J6003="",M6003="",F6003=""),"",IF(F6003="학생부종합",INDEX(종합배치표!$C:$Q,MATCH(J6003,종합배치표!$B:$B,0),(MATCH(M6003,{"A","B","C","D","E"},0)-1)*3+1),INDEX(교과배치표!$C:$Q,MATCH(J6003,교과배치표!$B:$B,0),(MATCH(M6003,{"A","B","C","D","E"},0)-1)*3+1))),"")</f>
        <v/>
      </c>
      <c r="S6003" s="26" t="str">
        <f t="array" ref="S6003">IFERROR(IF(OR(J6003="",M6003="",F6003=""),"",IF(F6003="학생부종합",INDEX(종합배치표!$C:$Q,MATCH(J6003,종합배치표!$B:$B,0),(MATCH(M6003,{"A","B","C","D","E"},0)-1)*3+2),INDEX(교과배치표!$C:$Q,MATCH(J6003,교과배치표!$B:$B,0),(MATCH(M6003,{"A","B","C","D","E"},0)-1)*3+2))),"")</f>
        <v/>
      </c>
      <c r="T6003" s="26" t="str">
        <f t="array" ref="T6003">IFERROR(IF(OR(J6003="",M6003="",F6003=""),"",IF(F6003="학생부종합",INDEX(종합배치표!$C:$Q,MATCH(J6003,종합배치표!$B:$B,0),(MATCH(M6003,{"A","B","C","D","E"},0)-1)*3+3),INDEX(교과배치표!$C:$Q,MATCH(J6003,교과배치표!$B:$B,0),(MATCH(M6003,{"A","B","C","D","E"},0)-1)*3+3))),"")</f>
        <v/>
      </c>
    </row>
    <row r="6004" spans="2:20" ht="14.25" customHeight="1">
      <c r="B6004" s="20">
        <v>7226</v>
      </c>
      <c r="C6004" s="22"/>
      <c r="D6004" s="22"/>
      <c r="E6004" s="22"/>
      <c r="F6004" s="21"/>
      <c r="G6004" s="22"/>
      <c r="H6004" s="22"/>
      <c r="I6004" s="22"/>
      <c r="J6004" s="23"/>
      <c r="K6004" s="24"/>
      <c r="M6004" s="42"/>
      <c r="N6004" s="43"/>
      <c r="P6004" s="27"/>
      <c r="R6004" s="26" t="str">
        <f t="array" ref="R6004">IFERROR(IF(OR(J6004="",M6004="",F6004=""),"",IF(F6004="학생부종합",INDEX(종합배치표!$C:$Q,MATCH(J6004,종합배치표!$B:$B,0),(MATCH(M6004,{"A","B","C","D","E"},0)-1)*3+1),INDEX(교과배치표!$C:$Q,MATCH(J6004,교과배치표!$B:$B,0),(MATCH(M6004,{"A","B","C","D","E"},0)-1)*3+1))),"")</f>
        <v/>
      </c>
      <c r="S6004" s="26" t="str">
        <f t="array" ref="S6004">IFERROR(IF(OR(J6004="",M6004="",F6004=""),"",IF(F6004="학생부종합",INDEX(종합배치표!$C:$Q,MATCH(J6004,종합배치표!$B:$B,0),(MATCH(M6004,{"A","B","C","D","E"},0)-1)*3+2),INDEX(교과배치표!$C:$Q,MATCH(J6004,교과배치표!$B:$B,0),(MATCH(M6004,{"A","B","C","D","E"},0)-1)*3+2))),"")</f>
        <v/>
      </c>
      <c r="T6004" s="26" t="str">
        <f t="array" ref="T6004">IFERROR(IF(OR(J6004="",M6004="",F6004=""),"",IF(F6004="학생부종합",INDEX(종합배치표!$C:$Q,MATCH(J6004,종합배치표!$B:$B,0),(MATCH(M6004,{"A","B","C","D","E"},0)-1)*3+3),INDEX(교과배치표!$C:$Q,MATCH(J6004,교과배치표!$B:$B,0),(MATCH(M6004,{"A","B","C","D","E"},0)-1)*3+3))),"")</f>
        <v/>
      </c>
    </row>
    <row r="6005" spans="2:20" ht="14.25" customHeight="1">
      <c r="B6005" s="20">
        <v>7227</v>
      </c>
      <c r="C6005" s="22"/>
      <c r="D6005" s="22"/>
      <c r="E6005" s="22"/>
      <c r="F6005" s="21"/>
      <c r="G6005" s="22"/>
      <c r="H6005" s="22"/>
      <c r="I6005" s="22"/>
      <c r="J6005" s="23"/>
      <c r="K6005" s="24"/>
      <c r="M6005" s="42"/>
      <c r="N6005" s="43"/>
      <c r="P6005" s="27"/>
      <c r="R6005" s="26" t="str">
        <f t="array" ref="R6005">IFERROR(IF(OR(J6005="",M6005="",F6005=""),"",IF(F6005="학생부종합",INDEX(종합배치표!$C:$Q,MATCH(J6005,종합배치표!$B:$B,0),(MATCH(M6005,{"A","B","C","D","E"},0)-1)*3+1),INDEX(교과배치표!$C:$Q,MATCH(J6005,교과배치표!$B:$B,0),(MATCH(M6005,{"A","B","C","D","E"},0)-1)*3+1))),"")</f>
        <v/>
      </c>
      <c r="S6005" s="26" t="str">
        <f t="array" ref="S6005">IFERROR(IF(OR(J6005="",M6005="",F6005=""),"",IF(F6005="학생부종합",INDEX(종합배치표!$C:$Q,MATCH(J6005,종합배치표!$B:$B,0),(MATCH(M6005,{"A","B","C","D","E"},0)-1)*3+2),INDEX(교과배치표!$C:$Q,MATCH(J6005,교과배치표!$B:$B,0),(MATCH(M6005,{"A","B","C","D","E"},0)-1)*3+2))),"")</f>
        <v/>
      </c>
      <c r="T6005" s="26" t="str">
        <f t="array" ref="T6005">IFERROR(IF(OR(J6005="",M6005="",F6005=""),"",IF(F6005="학생부종합",INDEX(종합배치표!$C:$Q,MATCH(J6005,종합배치표!$B:$B,0),(MATCH(M6005,{"A","B","C","D","E"},0)-1)*3+3),INDEX(교과배치표!$C:$Q,MATCH(J6005,교과배치표!$B:$B,0),(MATCH(M6005,{"A","B","C","D","E"},0)-1)*3+3))),"")</f>
        <v/>
      </c>
    </row>
    <row r="6006" spans="2:20" ht="14.25" customHeight="1">
      <c r="B6006" s="20">
        <v>7228</v>
      </c>
      <c r="C6006" s="22"/>
      <c r="D6006" s="22"/>
      <c r="E6006" s="22"/>
      <c r="F6006" s="21"/>
      <c r="G6006" s="22"/>
      <c r="H6006" s="22"/>
      <c r="I6006" s="22"/>
      <c r="J6006" s="23"/>
      <c r="K6006" s="24"/>
      <c r="M6006" s="42"/>
      <c r="N6006" s="43"/>
      <c r="P6006" s="27"/>
      <c r="R6006" s="26" t="str">
        <f t="array" ref="R6006">IFERROR(IF(OR(J6006="",M6006="",F6006=""),"",IF(F6006="학생부종합",INDEX(종합배치표!$C:$Q,MATCH(J6006,종합배치표!$B:$B,0),(MATCH(M6006,{"A","B","C","D","E"},0)-1)*3+1),INDEX(교과배치표!$C:$Q,MATCH(J6006,교과배치표!$B:$B,0),(MATCH(M6006,{"A","B","C","D","E"},0)-1)*3+1))),"")</f>
        <v/>
      </c>
      <c r="S6006" s="26" t="str">
        <f t="array" ref="S6006">IFERROR(IF(OR(J6006="",M6006="",F6006=""),"",IF(F6006="학생부종합",INDEX(종합배치표!$C:$Q,MATCH(J6006,종합배치표!$B:$B,0),(MATCH(M6006,{"A","B","C","D","E"},0)-1)*3+2),INDEX(교과배치표!$C:$Q,MATCH(J6006,교과배치표!$B:$B,0),(MATCH(M6006,{"A","B","C","D","E"},0)-1)*3+2))),"")</f>
        <v/>
      </c>
      <c r="T6006" s="26" t="str">
        <f t="array" ref="T6006">IFERROR(IF(OR(J6006="",M6006="",F6006=""),"",IF(F6006="학생부종합",INDEX(종합배치표!$C:$Q,MATCH(J6006,종합배치표!$B:$B,0),(MATCH(M6006,{"A","B","C","D","E"},0)-1)*3+3),INDEX(교과배치표!$C:$Q,MATCH(J6006,교과배치표!$B:$B,0),(MATCH(M6006,{"A","B","C","D","E"},0)-1)*3+3))),"")</f>
        <v/>
      </c>
    </row>
    <row r="6007" spans="2:20" ht="14.25" customHeight="1">
      <c r="B6007" s="20">
        <v>7229</v>
      </c>
      <c r="C6007" s="22"/>
      <c r="D6007" s="22"/>
      <c r="E6007" s="22"/>
      <c r="F6007" s="21"/>
      <c r="G6007" s="22"/>
      <c r="H6007" s="22"/>
      <c r="I6007" s="22"/>
      <c r="J6007" s="23"/>
      <c r="K6007" s="24"/>
      <c r="M6007" s="42"/>
      <c r="N6007" s="43"/>
      <c r="P6007" s="27"/>
      <c r="R6007" s="26" t="str">
        <f t="array" ref="R6007">IFERROR(IF(OR(J6007="",M6007="",F6007=""),"",IF(F6007="학생부종합",INDEX(종합배치표!$C:$Q,MATCH(J6007,종합배치표!$B:$B,0),(MATCH(M6007,{"A","B","C","D","E"},0)-1)*3+1),INDEX(교과배치표!$C:$Q,MATCH(J6007,교과배치표!$B:$B,0),(MATCH(M6007,{"A","B","C","D","E"},0)-1)*3+1))),"")</f>
        <v/>
      </c>
      <c r="S6007" s="26" t="str">
        <f t="array" ref="S6007">IFERROR(IF(OR(J6007="",M6007="",F6007=""),"",IF(F6007="학생부종합",INDEX(종합배치표!$C:$Q,MATCH(J6007,종합배치표!$B:$B,0),(MATCH(M6007,{"A","B","C","D","E"},0)-1)*3+2),INDEX(교과배치표!$C:$Q,MATCH(J6007,교과배치표!$B:$B,0),(MATCH(M6007,{"A","B","C","D","E"},0)-1)*3+2))),"")</f>
        <v/>
      </c>
      <c r="T6007" s="26" t="str">
        <f t="array" ref="T6007">IFERROR(IF(OR(J6007="",M6007="",F6007=""),"",IF(F6007="학생부종합",INDEX(종합배치표!$C:$Q,MATCH(J6007,종합배치표!$B:$B,0),(MATCH(M6007,{"A","B","C","D","E"},0)-1)*3+3),INDEX(교과배치표!$C:$Q,MATCH(J6007,교과배치표!$B:$B,0),(MATCH(M6007,{"A","B","C","D","E"},0)-1)*3+3))),"")</f>
        <v/>
      </c>
    </row>
    <row r="6008" spans="2:20" ht="14.25" customHeight="1">
      <c r="B6008" s="20">
        <v>7230</v>
      </c>
      <c r="C6008" s="22"/>
      <c r="D6008" s="22"/>
      <c r="E6008" s="22"/>
      <c r="F6008" s="21"/>
      <c r="G6008" s="22"/>
      <c r="H6008" s="22"/>
      <c r="I6008" s="22"/>
      <c r="J6008" s="23"/>
      <c r="K6008" s="24"/>
      <c r="M6008" s="42"/>
      <c r="N6008" s="43"/>
      <c r="P6008" s="27"/>
      <c r="R6008" s="26" t="str">
        <f t="array" ref="R6008">IFERROR(IF(OR(J6008="",M6008="",F6008=""),"",IF(F6008="학생부종합",INDEX(종합배치표!$C:$Q,MATCH(J6008,종합배치표!$B:$B,0),(MATCH(M6008,{"A","B","C","D","E"},0)-1)*3+1),INDEX(교과배치표!$C:$Q,MATCH(J6008,교과배치표!$B:$B,0),(MATCH(M6008,{"A","B","C","D","E"},0)-1)*3+1))),"")</f>
        <v/>
      </c>
      <c r="S6008" s="26" t="str">
        <f t="array" ref="S6008">IFERROR(IF(OR(J6008="",M6008="",F6008=""),"",IF(F6008="학생부종합",INDEX(종합배치표!$C:$Q,MATCH(J6008,종합배치표!$B:$B,0),(MATCH(M6008,{"A","B","C","D","E"},0)-1)*3+2),INDEX(교과배치표!$C:$Q,MATCH(J6008,교과배치표!$B:$B,0),(MATCH(M6008,{"A","B","C","D","E"},0)-1)*3+2))),"")</f>
        <v/>
      </c>
      <c r="T6008" s="26" t="str">
        <f t="array" ref="T6008">IFERROR(IF(OR(J6008="",M6008="",F6008=""),"",IF(F6008="학생부종합",INDEX(종합배치표!$C:$Q,MATCH(J6008,종합배치표!$B:$B,0),(MATCH(M6008,{"A","B","C","D","E"},0)-1)*3+3),INDEX(교과배치표!$C:$Q,MATCH(J6008,교과배치표!$B:$B,0),(MATCH(M6008,{"A","B","C","D","E"},0)-1)*3+3))),"")</f>
        <v/>
      </c>
    </row>
    <row r="6009" spans="2:20" ht="14.25" customHeight="1">
      <c r="B6009" s="20">
        <v>7231</v>
      </c>
      <c r="C6009" s="22"/>
      <c r="D6009" s="22"/>
      <c r="E6009" s="22"/>
      <c r="F6009" s="21"/>
      <c r="G6009" s="22"/>
      <c r="H6009" s="22"/>
      <c r="I6009" s="22"/>
      <c r="J6009" s="23"/>
      <c r="K6009" s="24"/>
      <c r="M6009" s="42"/>
      <c r="N6009" s="43"/>
      <c r="P6009" s="27"/>
      <c r="R6009" s="26" t="str">
        <f t="array" ref="R6009">IFERROR(IF(OR(J6009="",M6009="",F6009=""),"",IF(F6009="학생부종합",INDEX(종합배치표!$C:$Q,MATCH(J6009,종합배치표!$B:$B,0),(MATCH(M6009,{"A","B","C","D","E"},0)-1)*3+1),INDEX(교과배치표!$C:$Q,MATCH(J6009,교과배치표!$B:$B,0),(MATCH(M6009,{"A","B","C","D","E"},0)-1)*3+1))),"")</f>
        <v/>
      </c>
      <c r="S6009" s="26" t="str">
        <f t="array" ref="S6009">IFERROR(IF(OR(J6009="",M6009="",F6009=""),"",IF(F6009="학생부종합",INDEX(종합배치표!$C:$Q,MATCH(J6009,종합배치표!$B:$B,0),(MATCH(M6009,{"A","B","C","D","E"},0)-1)*3+2),INDEX(교과배치표!$C:$Q,MATCH(J6009,교과배치표!$B:$B,0),(MATCH(M6009,{"A","B","C","D","E"},0)-1)*3+2))),"")</f>
        <v/>
      </c>
      <c r="T6009" s="26" t="str">
        <f t="array" ref="T6009">IFERROR(IF(OR(J6009="",M6009="",F6009=""),"",IF(F6009="학생부종합",INDEX(종합배치표!$C:$Q,MATCH(J6009,종합배치표!$B:$B,0),(MATCH(M6009,{"A","B","C","D","E"},0)-1)*3+3),INDEX(교과배치표!$C:$Q,MATCH(J6009,교과배치표!$B:$B,0),(MATCH(M6009,{"A","B","C","D","E"},0)-1)*3+3))),"")</f>
        <v/>
      </c>
    </row>
    <row r="6010" spans="2:20" ht="14.25" customHeight="1">
      <c r="B6010" s="20">
        <v>7232</v>
      </c>
      <c r="C6010" s="22"/>
      <c r="D6010" s="22"/>
      <c r="E6010" s="22"/>
      <c r="F6010" s="21"/>
      <c r="G6010" s="22"/>
      <c r="H6010" s="22"/>
      <c r="I6010" s="22"/>
      <c r="J6010" s="23"/>
      <c r="K6010" s="24"/>
      <c r="M6010" s="42"/>
      <c r="N6010" s="43"/>
      <c r="P6010" s="27"/>
      <c r="R6010" s="26" t="str">
        <f t="array" ref="R6010">IFERROR(IF(OR(J6010="",M6010="",F6010=""),"",IF(F6010="학생부종합",INDEX(종합배치표!$C:$Q,MATCH(J6010,종합배치표!$B:$B,0),(MATCH(M6010,{"A","B","C","D","E"},0)-1)*3+1),INDEX(교과배치표!$C:$Q,MATCH(J6010,교과배치표!$B:$B,0),(MATCH(M6010,{"A","B","C","D","E"},0)-1)*3+1))),"")</f>
        <v/>
      </c>
      <c r="S6010" s="26" t="str">
        <f t="array" ref="S6010">IFERROR(IF(OR(J6010="",M6010="",F6010=""),"",IF(F6010="학생부종합",INDEX(종합배치표!$C:$Q,MATCH(J6010,종합배치표!$B:$B,0),(MATCH(M6010,{"A","B","C","D","E"},0)-1)*3+2),INDEX(교과배치표!$C:$Q,MATCH(J6010,교과배치표!$B:$B,0),(MATCH(M6010,{"A","B","C","D","E"},0)-1)*3+2))),"")</f>
        <v/>
      </c>
      <c r="T6010" s="26" t="str">
        <f t="array" ref="T6010">IFERROR(IF(OR(J6010="",M6010="",F6010=""),"",IF(F6010="학생부종합",INDEX(종합배치표!$C:$Q,MATCH(J6010,종합배치표!$B:$B,0),(MATCH(M6010,{"A","B","C","D","E"},0)-1)*3+3),INDEX(교과배치표!$C:$Q,MATCH(J6010,교과배치표!$B:$B,0),(MATCH(M6010,{"A","B","C","D","E"},0)-1)*3+3))),"")</f>
        <v/>
      </c>
    </row>
    <row r="6011" spans="2:20" ht="14.25" customHeight="1">
      <c r="B6011" s="20">
        <v>7233</v>
      </c>
      <c r="C6011" s="22"/>
      <c r="D6011" s="22"/>
      <c r="E6011" s="22"/>
      <c r="F6011" s="21"/>
      <c r="G6011" s="22"/>
      <c r="H6011" s="22"/>
      <c r="I6011" s="22"/>
      <c r="J6011" s="23"/>
      <c r="K6011" s="24"/>
      <c r="M6011" s="42"/>
      <c r="N6011" s="43"/>
      <c r="P6011" s="27"/>
      <c r="R6011" s="26" t="str">
        <f t="array" ref="R6011">IFERROR(IF(OR(J6011="",M6011="",F6011=""),"",IF(F6011="학생부종합",INDEX(종합배치표!$C:$Q,MATCH(J6011,종합배치표!$B:$B,0),(MATCH(M6011,{"A","B","C","D","E"},0)-1)*3+1),INDEX(교과배치표!$C:$Q,MATCH(J6011,교과배치표!$B:$B,0),(MATCH(M6011,{"A","B","C","D","E"},0)-1)*3+1))),"")</f>
        <v/>
      </c>
      <c r="S6011" s="26" t="str">
        <f t="array" ref="S6011">IFERROR(IF(OR(J6011="",M6011="",F6011=""),"",IF(F6011="학생부종합",INDEX(종합배치표!$C:$Q,MATCH(J6011,종합배치표!$B:$B,0),(MATCH(M6011,{"A","B","C","D","E"},0)-1)*3+2),INDEX(교과배치표!$C:$Q,MATCH(J6011,교과배치표!$B:$B,0),(MATCH(M6011,{"A","B","C","D","E"},0)-1)*3+2))),"")</f>
        <v/>
      </c>
      <c r="T6011" s="26" t="str">
        <f t="array" ref="T6011">IFERROR(IF(OR(J6011="",M6011="",F6011=""),"",IF(F6011="학생부종합",INDEX(종합배치표!$C:$Q,MATCH(J6011,종합배치표!$B:$B,0),(MATCH(M6011,{"A","B","C","D","E"},0)-1)*3+3),INDEX(교과배치표!$C:$Q,MATCH(J6011,교과배치표!$B:$B,0),(MATCH(M6011,{"A","B","C","D","E"},0)-1)*3+3))),"")</f>
        <v/>
      </c>
    </row>
    <row r="6012" spans="2:20" ht="14.25" customHeight="1">
      <c r="B6012" s="20">
        <v>7234</v>
      </c>
      <c r="C6012" s="22"/>
      <c r="D6012" s="22"/>
      <c r="E6012" s="22"/>
      <c r="F6012" s="21"/>
      <c r="G6012" s="22"/>
      <c r="H6012" s="22"/>
      <c r="I6012" s="22"/>
      <c r="J6012" s="23"/>
      <c r="K6012" s="24"/>
      <c r="M6012" s="42"/>
      <c r="N6012" s="43"/>
      <c r="P6012" s="27"/>
      <c r="R6012" s="26" t="str">
        <f t="array" ref="R6012">IFERROR(IF(OR(J6012="",M6012="",F6012=""),"",IF(F6012="학생부종합",INDEX(종합배치표!$C:$Q,MATCH(J6012,종합배치표!$B:$B,0),(MATCH(M6012,{"A","B","C","D","E"},0)-1)*3+1),INDEX(교과배치표!$C:$Q,MATCH(J6012,교과배치표!$B:$B,0),(MATCH(M6012,{"A","B","C","D","E"},0)-1)*3+1))),"")</f>
        <v/>
      </c>
      <c r="S6012" s="26" t="str">
        <f t="array" ref="S6012">IFERROR(IF(OR(J6012="",M6012="",F6012=""),"",IF(F6012="학생부종합",INDEX(종합배치표!$C:$Q,MATCH(J6012,종합배치표!$B:$B,0),(MATCH(M6012,{"A","B","C","D","E"},0)-1)*3+2),INDEX(교과배치표!$C:$Q,MATCH(J6012,교과배치표!$B:$B,0),(MATCH(M6012,{"A","B","C","D","E"},0)-1)*3+2))),"")</f>
        <v/>
      </c>
      <c r="T6012" s="26" t="str">
        <f t="array" ref="T6012">IFERROR(IF(OR(J6012="",M6012="",F6012=""),"",IF(F6012="학생부종합",INDEX(종합배치표!$C:$Q,MATCH(J6012,종합배치표!$B:$B,0),(MATCH(M6012,{"A","B","C","D","E"},0)-1)*3+3),INDEX(교과배치표!$C:$Q,MATCH(J6012,교과배치표!$B:$B,0),(MATCH(M6012,{"A","B","C","D","E"},0)-1)*3+3))),"")</f>
        <v/>
      </c>
    </row>
    <row r="6013" spans="2:20" ht="14.25" customHeight="1">
      <c r="B6013" s="20">
        <v>7235</v>
      </c>
      <c r="C6013" s="22"/>
      <c r="D6013" s="22"/>
      <c r="E6013" s="22"/>
      <c r="F6013" s="21"/>
      <c r="G6013" s="22"/>
      <c r="H6013" s="22"/>
      <c r="I6013" s="22"/>
      <c r="J6013" s="23"/>
      <c r="K6013" s="24"/>
      <c r="M6013" s="42"/>
      <c r="N6013" s="43"/>
      <c r="P6013" s="27"/>
      <c r="R6013" s="26" t="str">
        <f t="array" ref="R6013">IFERROR(IF(OR(J6013="",M6013="",F6013=""),"",IF(F6013="학생부종합",INDEX(종합배치표!$C:$Q,MATCH(J6013,종합배치표!$B:$B,0),(MATCH(M6013,{"A","B","C","D","E"},0)-1)*3+1),INDEX(교과배치표!$C:$Q,MATCH(J6013,교과배치표!$B:$B,0),(MATCH(M6013,{"A","B","C","D","E"},0)-1)*3+1))),"")</f>
        <v/>
      </c>
      <c r="S6013" s="26" t="str">
        <f t="array" ref="S6013">IFERROR(IF(OR(J6013="",M6013="",F6013=""),"",IF(F6013="학생부종합",INDEX(종합배치표!$C:$Q,MATCH(J6013,종합배치표!$B:$B,0),(MATCH(M6013,{"A","B","C","D","E"},0)-1)*3+2),INDEX(교과배치표!$C:$Q,MATCH(J6013,교과배치표!$B:$B,0),(MATCH(M6013,{"A","B","C","D","E"},0)-1)*3+2))),"")</f>
        <v/>
      </c>
      <c r="T6013" s="26" t="str">
        <f t="array" ref="T6013">IFERROR(IF(OR(J6013="",M6013="",F6013=""),"",IF(F6013="학생부종합",INDEX(종합배치표!$C:$Q,MATCH(J6013,종합배치표!$B:$B,0),(MATCH(M6013,{"A","B","C","D","E"},0)-1)*3+3),INDEX(교과배치표!$C:$Q,MATCH(J6013,교과배치표!$B:$B,0),(MATCH(M6013,{"A","B","C","D","E"},0)-1)*3+3))),"")</f>
        <v/>
      </c>
    </row>
    <row r="6014" spans="2:20" ht="14.25" customHeight="1">
      <c r="B6014" s="20">
        <v>7236</v>
      </c>
      <c r="C6014" s="22"/>
      <c r="D6014" s="22"/>
      <c r="E6014" s="22"/>
      <c r="F6014" s="21"/>
      <c r="G6014" s="22"/>
      <c r="H6014" s="22"/>
      <c r="I6014" s="22"/>
      <c r="J6014" s="23"/>
      <c r="K6014" s="24"/>
      <c r="M6014" s="42"/>
      <c r="N6014" s="43"/>
      <c r="P6014" s="27"/>
      <c r="R6014" s="26" t="str">
        <f t="array" ref="R6014">IFERROR(IF(OR(J6014="",M6014="",F6014=""),"",IF(F6014="학생부종합",INDEX(종합배치표!$C:$Q,MATCH(J6014,종합배치표!$B:$B,0),(MATCH(M6014,{"A","B","C","D","E"},0)-1)*3+1),INDEX(교과배치표!$C:$Q,MATCH(J6014,교과배치표!$B:$B,0),(MATCH(M6014,{"A","B","C","D","E"},0)-1)*3+1))),"")</f>
        <v/>
      </c>
      <c r="S6014" s="26" t="str">
        <f t="array" ref="S6014">IFERROR(IF(OR(J6014="",M6014="",F6014=""),"",IF(F6014="학생부종합",INDEX(종합배치표!$C:$Q,MATCH(J6014,종합배치표!$B:$B,0),(MATCH(M6014,{"A","B","C","D","E"},0)-1)*3+2),INDEX(교과배치표!$C:$Q,MATCH(J6014,교과배치표!$B:$B,0),(MATCH(M6014,{"A","B","C","D","E"},0)-1)*3+2))),"")</f>
        <v/>
      </c>
      <c r="T6014" s="26" t="str">
        <f t="array" ref="T6014">IFERROR(IF(OR(J6014="",M6014="",F6014=""),"",IF(F6014="학생부종합",INDEX(종합배치표!$C:$Q,MATCH(J6014,종합배치표!$B:$B,0),(MATCH(M6014,{"A","B","C","D","E"},0)-1)*3+3),INDEX(교과배치표!$C:$Q,MATCH(J6014,교과배치표!$B:$B,0),(MATCH(M6014,{"A","B","C","D","E"},0)-1)*3+3))),"")</f>
        <v/>
      </c>
    </row>
    <row r="6015" spans="2:20" ht="14.25" customHeight="1">
      <c r="B6015" s="20">
        <v>7237</v>
      </c>
      <c r="C6015" s="22"/>
      <c r="D6015" s="22"/>
      <c r="E6015" s="22"/>
      <c r="F6015" s="21"/>
      <c r="G6015" s="22"/>
      <c r="H6015" s="22"/>
      <c r="I6015" s="22"/>
      <c r="J6015" s="23"/>
      <c r="K6015" s="24"/>
      <c r="M6015" s="42"/>
      <c r="N6015" s="43"/>
      <c r="P6015" s="27"/>
      <c r="R6015" s="26" t="str">
        <f t="array" ref="R6015">IFERROR(IF(OR(J6015="",M6015="",F6015=""),"",IF(F6015="학생부종합",INDEX(종합배치표!$C:$Q,MATCH(J6015,종합배치표!$B:$B,0),(MATCH(M6015,{"A","B","C","D","E"},0)-1)*3+1),INDEX(교과배치표!$C:$Q,MATCH(J6015,교과배치표!$B:$B,0),(MATCH(M6015,{"A","B","C","D","E"},0)-1)*3+1))),"")</f>
        <v/>
      </c>
      <c r="S6015" s="26" t="str">
        <f t="array" ref="S6015">IFERROR(IF(OR(J6015="",M6015="",F6015=""),"",IF(F6015="학생부종합",INDEX(종합배치표!$C:$Q,MATCH(J6015,종합배치표!$B:$B,0),(MATCH(M6015,{"A","B","C","D","E"},0)-1)*3+2),INDEX(교과배치표!$C:$Q,MATCH(J6015,교과배치표!$B:$B,0),(MATCH(M6015,{"A","B","C","D","E"},0)-1)*3+2))),"")</f>
        <v/>
      </c>
      <c r="T6015" s="26" t="str">
        <f t="array" ref="T6015">IFERROR(IF(OR(J6015="",M6015="",F6015=""),"",IF(F6015="학생부종합",INDEX(종합배치표!$C:$Q,MATCH(J6015,종합배치표!$B:$B,0),(MATCH(M6015,{"A","B","C","D","E"},0)-1)*3+3),INDEX(교과배치표!$C:$Q,MATCH(J6015,교과배치표!$B:$B,0),(MATCH(M6015,{"A","B","C","D","E"},0)-1)*3+3))),"")</f>
        <v/>
      </c>
    </row>
    <row r="6016" spans="2:20" ht="14.25" customHeight="1">
      <c r="B6016" s="20">
        <v>7238</v>
      </c>
      <c r="C6016" s="22"/>
      <c r="D6016" s="22"/>
      <c r="E6016" s="22"/>
      <c r="F6016" s="21"/>
      <c r="G6016" s="22"/>
      <c r="H6016" s="22"/>
      <c r="I6016" s="22"/>
      <c r="J6016" s="23"/>
      <c r="K6016" s="24"/>
      <c r="M6016" s="42"/>
      <c r="N6016" s="43"/>
      <c r="P6016" s="27"/>
      <c r="R6016" s="26" t="str">
        <f t="array" ref="R6016">IFERROR(IF(OR(J6016="",M6016="",F6016=""),"",IF(F6016="학생부종합",INDEX(종합배치표!$C:$Q,MATCH(J6016,종합배치표!$B:$B,0),(MATCH(M6016,{"A","B","C","D","E"},0)-1)*3+1),INDEX(교과배치표!$C:$Q,MATCH(J6016,교과배치표!$B:$B,0),(MATCH(M6016,{"A","B","C","D","E"},0)-1)*3+1))),"")</f>
        <v/>
      </c>
      <c r="S6016" s="26" t="str">
        <f t="array" ref="S6016">IFERROR(IF(OR(J6016="",M6016="",F6016=""),"",IF(F6016="학생부종합",INDEX(종합배치표!$C:$Q,MATCH(J6016,종합배치표!$B:$B,0),(MATCH(M6016,{"A","B","C","D","E"},0)-1)*3+2),INDEX(교과배치표!$C:$Q,MATCH(J6016,교과배치표!$B:$B,0),(MATCH(M6016,{"A","B","C","D","E"},0)-1)*3+2))),"")</f>
        <v/>
      </c>
      <c r="T6016" s="26" t="str">
        <f t="array" ref="T6016">IFERROR(IF(OR(J6016="",M6016="",F6016=""),"",IF(F6016="학생부종합",INDEX(종합배치표!$C:$Q,MATCH(J6016,종합배치표!$B:$B,0),(MATCH(M6016,{"A","B","C","D","E"},0)-1)*3+3),INDEX(교과배치표!$C:$Q,MATCH(J6016,교과배치표!$B:$B,0),(MATCH(M6016,{"A","B","C","D","E"},0)-1)*3+3))),"")</f>
        <v/>
      </c>
    </row>
    <row r="6017" spans="2:20" ht="14.25" customHeight="1">
      <c r="B6017" s="20">
        <v>7239</v>
      </c>
      <c r="C6017" s="22"/>
      <c r="D6017" s="22"/>
      <c r="E6017" s="22"/>
      <c r="F6017" s="21"/>
      <c r="G6017" s="22"/>
      <c r="H6017" s="22"/>
      <c r="I6017" s="22"/>
      <c r="J6017" s="23"/>
      <c r="K6017" s="24"/>
      <c r="M6017" s="42"/>
      <c r="N6017" s="43"/>
      <c r="P6017" s="27"/>
      <c r="R6017" s="26" t="str">
        <f t="array" ref="R6017">IFERROR(IF(OR(J6017="",M6017="",F6017=""),"",IF(F6017="학생부종합",INDEX(종합배치표!$C:$Q,MATCH(J6017,종합배치표!$B:$B,0),(MATCH(M6017,{"A","B","C","D","E"},0)-1)*3+1),INDEX(교과배치표!$C:$Q,MATCH(J6017,교과배치표!$B:$B,0),(MATCH(M6017,{"A","B","C","D","E"},0)-1)*3+1))),"")</f>
        <v/>
      </c>
      <c r="S6017" s="26" t="str">
        <f t="array" ref="S6017">IFERROR(IF(OR(J6017="",M6017="",F6017=""),"",IF(F6017="학생부종합",INDEX(종합배치표!$C:$Q,MATCH(J6017,종합배치표!$B:$B,0),(MATCH(M6017,{"A","B","C","D","E"},0)-1)*3+2),INDEX(교과배치표!$C:$Q,MATCH(J6017,교과배치표!$B:$B,0),(MATCH(M6017,{"A","B","C","D","E"},0)-1)*3+2))),"")</f>
        <v/>
      </c>
      <c r="T6017" s="26" t="str">
        <f t="array" ref="T6017">IFERROR(IF(OR(J6017="",M6017="",F6017=""),"",IF(F6017="학생부종합",INDEX(종합배치표!$C:$Q,MATCH(J6017,종합배치표!$B:$B,0),(MATCH(M6017,{"A","B","C","D","E"},0)-1)*3+3),INDEX(교과배치표!$C:$Q,MATCH(J6017,교과배치표!$B:$B,0),(MATCH(M6017,{"A","B","C","D","E"},0)-1)*3+3))),"")</f>
        <v/>
      </c>
    </row>
    <row r="6018" spans="2:20" ht="14.25" customHeight="1">
      <c r="B6018" s="20">
        <v>7240</v>
      </c>
      <c r="C6018" s="22"/>
      <c r="D6018" s="22"/>
      <c r="E6018" s="22"/>
      <c r="F6018" s="21"/>
      <c r="G6018" s="22"/>
      <c r="H6018" s="22"/>
      <c r="I6018" s="22"/>
      <c r="J6018" s="23"/>
      <c r="K6018" s="24"/>
      <c r="M6018" s="42"/>
      <c r="N6018" s="43"/>
      <c r="P6018" s="27"/>
      <c r="R6018" s="26" t="str">
        <f t="array" ref="R6018">IFERROR(IF(OR(J6018="",M6018="",F6018=""),"",IF(F6018="학생부종합",INDEX(종합배치표!$C:$Q,MATCH(J6018,종합배치표!$B:$B,0),(MATCH(M6018,{"A","B","C","D","E"},0)-1)*3+1),INDEX(교과배치표!$C:$Q,MATCH(J6018,교과배치표!$B:$B,0),(MATCH(M6018,{"A","B","C","D","E"},0)-1)*3+1))),"")</f>
        <v/>
      </c>
      <c r="S6018" s="26" t="str">
        <f t="array" ref="S6018">IFERROR(IF(OR(J6018="",M6018="",F6018=""),"",IF(F6018="학생부종합",INDEX(종합배치표!$C:$Q,MATCH(J6018,종합배치표!$B:$B,0),(MATCH(M6018,{"A","B","C","D","E"},0)-1)*3+2),INDEX(교과배치표!$C:$Q,MATCH(J6018,교과배치표!$B:$B,0),(MATCH(M6018,{"A","B","C","D","E"},0)-1)*3+2))),"")</f>
        <v/>
      </c>
      <c r="T6018" s="26" t="str">
        <f t="array" ref="T6018">IFERROR(IF(OR(J6018="",M6018="",F6018=""),"",IF(F6018="학생부종합",INDEX(종합배치표!$C:$Q,MATCH(J6018,종합배치표!$B:$B,0),(MATCH(M6018,{"A","B","C","D","E"},0)-1)*3+3),INDEX(교과배치표!$C:$Q,MATCH(J6018,교과배치표!$B:$B,0),(MATCH(M6018,{"A","B","C","D","E"},0)-1)*3+3))),"")</f>
        <v/>
      </c>
    </row>
    <row r="6019" spans="2:20" ht="14.25" customHeight="1">
      <c r="B6019" s="20">
        <v>7241</v>
      </c>
      <c r="C6019" s="22"/>
      <c r="D6019" s="22"/>
      <c r="E6019" s="22"/>
      <c r="F6019" s="21"/>
      <c r="G6019" s="22"/>
      <c r="H6019" s="22"/>
      <c r="I6019" s="22"/>
      <c r="J6019" s="23"/>
      <c r="K6019" s="24"/>
      <c r="M6019" s="42"/>
      <c r="N6019" s="43"/>
      <c r="P6019" s="27"/>
      <c r="R6019" s="26" t="str">
        <f t="array" ref="R6019">IFERROR(IF(OR(J6019="",M6019="",F6019=""),"",IF(F6019="학생부종합",INDEX(종합배치표!$C:$Q,MATCH(J6019,종합배치표!$B:$B,0),(MATCH(M6019,{"A","B","C","D","E"},0)-1)*3+1),INDEX(교과배치표!$C:$Q,MATCH(J6019,교과배치표!$B:$B,0),(MATCH(M6019,{"A","B","C","D","E"},0)-1)*3+1))),"")</f>
        <v/>
      </c>
      <c r="S6019" s="26" t="str">
        <f t="array" ref="S6019">IFERROR(IF(OR(J6019="",M6019="",F6019=""),"",IF(F6019="학생부종합",INDEX(종합배치표!$C:$Q,MATCH(J6019,종합배치표!$B:$B,0),(MATCH(M6019,{"A","B","C","D","E"},0)-1)*3+2),INDEX(교과배치표!$C:$Q,MATCH(J6019,교과배치표!$B:$B,0),(MATCH(M6019,{"A","B","C","D","E"},0)-1)*3+2))),"")</f>
        <v/>
      </c>
      <c r="T6019" s="26" t="str">
        <f t="array" ref="T6019">IFERROR(IF(OR(J6019="",M6019="",F6019=""),"",IF(F6019="학생부종합",INDEX(종합배치표!$C:$Q,MATCH(J6019,종합배치표!$B:$B,0),(MATCH(M6019,{"A","B","C","D","E"},0)-1)*3+3),INDEX(교과배치표!$C:$Q,MATCH(J6019,교과배치표!$B:$B,0),(MATCH(M6019,{"A","B","C","D","E"},0)-1)*3+3))),"")</f>
        <v/>
      </c>
    </row>
    <row r="6020" spans="2:20" ht="14.25" customHeight="1">
      <c r="B6020" s="20">
        <v>7242</v>
      </c>
      <c r="C6020" s="22"/>
      <c r="D6020" s="22"/>
      <c r="E6020" s="22"/>
      <c r="F6020" s="21"/>
      <c r="G6020" s="22"/>
      <c r="H6020" s="22"/>
      <c r="I6020" s="22"/>
      <c r="J6020" s="23"/>
      <c r="K6020" s="24"/>
      <c r="M6020" s="42"/>
      <c r="N6020" s="43"/>
      <c r="P6020" s="27"/>
      <c r="R6020" s="26" t="str">
        <f t="array" ref="R6020">IFERROR(IF(OR(J6020="",M6020="",F6020=""),"",IF(F6020="학생부종합",INDEX(종합배치표!$C:$Q,MATCH(J6020,종합배치표!$B:$B,0),(MATCH(M6020,{"A","B","C","D","E"},0)-1)*3+1),INDEX(교과배치표!$C:$Q,MATCH(J6020,교과배치표!$B:$B,0),(MATCH(M6020,{"A","B","C","D","E"},0)-1)*3+1))),"")</f>
        <v/>
      </c>
      <c r="S6020" s="26" t="str">
        <f t="array" ref="S6020">IFERROR(IF(OR(J6020="",M6020="",F6020=""),"",IF(F6020="학생부종합",INDEX(종합배치표!$C:$Q,MATCH(J6020,종합배치표!$B:$B,0),(MATCH(M6020,{"A","B","C","D","E"},0)-1)*3+2),INDEX(교과배치표!$C:$Q,MATCH(J6020,교과배치표!$B:$B,0),(MATCH(M6020,{"A","B","C","D","E"},0)-1)*3+2))),"")</f>
        <v/>
      </c>
      <c r="T6020" s="26" t="str">
        <f t="array" ref="T6020">IFERROR(IF(OR(J6020="",M6020="",F6020=""),"",IF(F6020="학생부종합",INDEX(종합배치표!$C:$Q,MATCH(J6020,종합배치표!$B:$B,0),(MATCH(M6020,{"A","B","C","D","E"},0)-1)*3+3),INDEX(교과배치표!$C:$Q,MATCH(J6020,교과배치표!$B:$B,0),(MATCH(M6020,{"A","B","C","D","E"},0)-1)*3+3))),"")</f>
        <v/>
      </c>
    </row>
    <row r="6021" spans="2:20" ht="14.25" customHeight="1">
      <c r="B6021" s="20">
        <v>7243</v>
      </c>
      <c r="C6021" s="22"/>
      <c r="D6021" s="22"/>
      <c r="E6021" s="22"/>
      <c r="F6021" s="21"/>
      <c r="G6021" s="22"/>
      <c r="H6021" s="22"/>
      <c r="I6021" s="22"/>
      <c r="J6021" s="23"/>
      <c r="K6021" s="24"/>
      <c r="M6021" s="42"/>
      <c r="N6021" s="43"/>
      <c r="P6021" s="27"/>
      <c r="R6021" s="26" t="str">
        <f t="array" ref="R6021">IFERROR(IF(OR(J6021="",M6021="",F6021=""),"",IF(F6021="학생부종합",INDEX(종합배치표!$C:$Q,MATCH(J6021,종합배치표!$B:$B,0),(MATCH(M6021,{"A","B","C","D","E"},0)-1)*3+1),INDEX(교과배치표!$C:$Q,MATCH(J6021,교과배치표!$B:$B,0),(MATCH(M6021,{"A","B","C","D","E"},0)-1)*3+1))),"")</f>
        <v/>
      </c>
      <c r="S6021" s="26" t="str">
        <f t="array" ref="S6021">IFERROR(IF(OR(J6021="",M6021="",F6021=""),"",IF(F6021="학생부종합",INDEX(종합배치표!$C:$Q,MATCH(J6021,종합배치표!$B:$B,0),(MATCH(M6021,{"A","B","C","D","E"},0)-1)*3+2),INDEX(교과배치표!$C:$Q,MATCH(J6021,교과배치표!$B:$B,0),(MATCH(M6021,{"A","B","C","D","E"},0)-1)*3+2))),"")</f>
        <v/>
      </c>
      <c r="T6021" s="26" t="str">
        <f t="array" ref="T6021">IFERROR(IF(OR(J6021="",M6021="",F6021=""),"",IF(F6021="학생부종합",INDEX(종합배치표!$C:$Q,MATCH(J6021,종합배치표!$B:$B,0),(MATCH(M6021,{"A","B","C","D","E"},0)-1)*3+3),INDEX(교과배치표!$C:$Q,MATCH(J6021,교과배치표!$B:$B,0),(MATCH(M6021,{"A","B","C","D","E"},0)-1)*3+3))),"")</f>
        <v/>
      </c>
    </row>
    <row r="6022" spans="2:20" ht="14.25" customHeight="1">
      <c r="B6022" s="20">
        <v>7244</v>
      </c>
      <c r="C6022" s="22"/>
      <c r="D6022" s="22"/>
      <c r="E6022" s="22"/>
      <c r="F6022" s="21"/>
      <c r="G6022" s="22"/>
      <c r="H6022" s="22"/>
      <c r="I6022" s="22"/>
      <c r="J6022" s="23"/>
      <c r="K6022" s="24"/>
      <c r="M6022" s="42"/>
      <c r="N6022" s="43"/>
      <c r="P6022" s="27"/>
      <c r="R6022" s="26" t="str">
        <f t="array" ref="R6022">IFERROR(IF(OR(J6022="",M6022="",F6022=""),"",IF(F6022="학생부종합",INDEX(종합배치표!$C:$Q,MATCH(J6022,종합배치표!$B:$B,0),(MATCH(M6022,{"A","B","C","D","E"},0)-1)*3+1),INDEX(교과배치표!$C:$Q,MATCH(J6022,교과배치표!$B:$B,0),(MATCH(M6022,{"A","B","C","D","E"},0)-1)*3+1))),"")</f>
        <v/>
      </c>
      <c r="S6022" s="26" t="str">
        <f t="array" ref="S6022">IFERROR(IF(OR(J6022="",M6022="",F6022=""),"",IF(F6022="학생부종합",INDEX(종합배치표!$C:$Q,MATCH(J6022,종합배치표!$B:$B,0),(MATCH(M6022,{"A","B","C","D","E"},0)-1)*3+2),INDEX(교과배치표!$C:$Q,MATCH(J6022,교과배치표!$B:$B,0),(MATCH(M6022,{"A","B","C","D","E"},0)-1)*3+2))),"")</f>
        <v/>
      </c>
      <c r="T6022" s="26" t="str">
        <f t="array" ref="T6022">IFERROR(IF(OR(J6022="",M6022="",F6022=""),"",IF(F6022="학생부종합",INDEX(종합배치표!$C:$Q,MATCH(J6022,종합배치표!$B:$B,0),(MATCH(M6022,{"A","B","C","D","E"},0)-1)*3+3),INDEX(교과배치표!$C:$Q,MATCH(J6022,교과배치표!$B:$B,0),(MATCH(M6022,{"A","B","C","D","E"},0)-1)*3+3))),"")</f>
        <v/>
      </c>
    </row>
    <row r="6023" spans="2:20" ht="14.25" customHeight="1">
      <c r="B6023" s="20">
        <v>7245</v>
      </c>
      <c r="C6023" s="22"/>
      <c r="D6023" s="22"/>
      <c r="E6023" s="22"/>
      <c r="F6023" s="21"/>
      <c r="G6023" s="22"/>
      <c r="H6023" s="22"/>
      <c r="I6023" s="22"/>
      <c r="J6023" s="23"/>
      <c r="K6023" s="24"/>
      <c r="M6023" s="42"/>
      <c r="N6023" s="43"/>
      <c r="P6023" s="27"/>
      <c r="R6023" s="26" t="str">
        <f t="array" ref="R6023">IFERROR(IF(OR(J6023="",M6023="",F6023=""),"",IF(F6023="학생부종합",INDEX(종합배치표!$C:$Q,MATCH(J6023,종합배치표!$B:$B,0),(MATCH(M6023,{"A","B","C","D","E"},0)-1)*3+1),INDEX(교과배치표!$C:$Q,MATCH(J6023,교과배치표!$B:$B,0),(MATCH(M6023,{"A","B","C","D","E"},0)-1)*3+1))),"")</f>
        <v/>
      </c>
      <c r="S6023" s="26" t="str">
        <f t="array" ref="S6023">IFERROR(IF(OR(J6023="",M6023="",F6023=""),"",IF(F6023="학생부종합",INDEX(종합배치표!$C:$Q,MATCH(J6023,종합배치표!$B:$B,0),(MATCH(M6023,{"A","B","C","D","E"},0)-1)*3+2),INDEX(교과배치표!$C:$Q,MATCH(J6023,교과배치표!$B:$B,0),(MATCH(M6023,{"A","B","C","D","E"},0)-1)*3+2))),"")</f>
        <v/>
      </c>
      <c r="T6023" s="26" t="str">
        <f t="array" ref="T6023">IFERROR(IF(OR(J6023="",M6023="",F6023=""),"",IF(F6023="학생부종합",INDEX(종합배치표!$C:$Q,MATCH(J6023,종합배치표!$B:$B,0),(MATCH(M6023,{"A","B","C","D","E"},0)-1)*3+3),INDEX(교과배치표!$C:$Q,MATCH(J6023,교과배치표!$B:$B,0),(MATCH(M6023,{"A","B","C","D","E"},0)-1)*3+3))),"")</f>
        <v/>
      </c>
    </row>
    <row r="6024" spans="2:20" ht="14.25" customHeight="1">
      <c r="B6024" s="20">
        <v>7246</v>
      </c>
      <c r="C6024" s="22"/>
      <c r="D6024" s="22"/>
      <c r="E6024" s="22"/>
      <c r="F6024" s="21"/>
      <c r="G6024" s="22"/>
      <c r="H6024" s="22"/>
      <c r="I6024" s="22"/>
      <c r="J6024" s="23"/>
      <c r="K6024" s="24"/>
      <c r="M6024" s="42"/>
      <c r="N6024" s="43"/>
      <c r="P6024" s="27"/>
      <c r="R6024" s="26" t="str">
        <f t="array" ref="R6024">IFERROR(IF(OR(J6024="",M6024="",F6024=""),"",IF(F6024="학생부종합",INDEX(종합배치표!$C:$Q,MATCH(J6024,종합배치표!$B:$B,0),(MATCH(M6024,{"A","B","C","D","E"},0)-1)*3+1),INDEX(교과배치표!$C:$Q,MATCH(J6024,교과배치표!$B:$B,0),(MATCH(M6024,{"A","B","C","D","E"},0)-1)*3+1))),"")</f>
        <v/>
      </c>
      <c r="S6024" s="26" t="str">
        <f t="array" ref="S6024">IFERROR(IF(OR(J6024="",M6024="",F6024=""),"",IF(F6024="학생부종합",INDEX(종합배치표!$C:$Q,MATCH(J6024,종합배치표!$B:$B,0),(MATCH(M6024,{"A","B","C","D","E"},0)-1)*3+2),INDEX(교과배치표!$C:$Q,MATCH(J6024,교과배치표!$B:$B,0),(MATCH(M6024,{"A","B","C","D","E"},0)-1)*3+2))),"")</f>
        <v/>
      </c>
      <c r="T6024" s="26" t="str">
        <f t="array" ref="T6024">IFERROR(IF(OR(J6024="",M6024="",F6024=""),"",IF(F6024="학생부종합",INDEX(종합배치표!$C:$Q,MATCH(J6024,종합배치표!$B:$B,0),(MATCH(M6024,{"A","B","C","D","E"},0)-1)*3+3),INDEX(교과배치표!$C:$Q,MATCH(J6024,교과배치표!$B:$B,0),(MATCH(M6024,{"A","B","C","D","E"},0)-1)*3+3))),"")</f>
        <v/>
      </c>
    </row>
    <row r="6025" spans="2:20" ht="14.25" customHeight="1">
      <c r="B6025" s="20">
        <v>7247</v>
      </c>
      <c r="C6025" s="22"/>
      <c r="D6025" s="22"/>
      <c r="E6025" s="22"/>
      <c r="F6025" s="21"/>
      <c r="G6025" s="22"/>
      <c r="H6025" s="22"/>
      <c r="I6025" s="22"/>
      <c r="J6025" s="23"/>
      <c r="K6025" s="24"/>
      <c r="M6025" s="42"/>
      <c r="N6025" s="43"/>
      <c r="P6025" s="27"/>
      <c r="R6025" s="26" t="str">
        <f t="array" ref="R6025">IFERROR(IF(OR(J6025="",M6025="",F6025=""),"",IF(F6025="학생부종합",INDEX(종합배치표!$C:$Q,MATCH(J6025,종합배치표!$B:$B,0),(MATCH(M6025,{"A","B","C","D","E"},0)-1)*3+1),INDEX(교과배치표!$C:$Q,MATCH(J6025,교과배치표!$B:$B,0),(MATCH(M6025,{"A","B","C","D","E"},0)-1)*3+1))),"")</f>
        <v/>
      </c>
      <c r="S6025" s="26" t="str">
        <f t="array" ref="S6025">IFERROR(IF(OR(J6025="",M6025="",F6025=""),"",IF(F6025="학생부종합",INDEX(종합배치표!$C:$Q,MATCH(J6025,종합배치표!$B:$B,0),(MATCH(M6025,{"A","B","C","D","E"},0)-1)*3+2),INDEX(교과배치표!$C:$Q,MATCH(J6025,교과배치표!$B:$B,0),(MATCH(M6025,{"A","B","C","D","E"},0)-1)*3+2))),"")</f>
        <v/>
      </c>
      <c r="T6025" s="26" t="str">
        <f t="array" ref="T6025">IFERROR(IF(OR(J6025="",M6025="",F6025=""),"",IF(F6025="학생부종합",INDEX(종합배치표!$C:$Q,MATCH(J6025,종합배치표!$B:$B,0),(MATCH(M6025,{"A","B","C","D","E"},0)-1)*3+3),INDEX(교과배치표!$C:$Q,MATCH(J6025,교과배치표!$B:$B,0),(MATCH(M6025,{"A","B","C","D","E"},0)-1)*3+3))),"")</f>
        <v/>
      </c>
    </row>
    <row r="6026" spans="2:20" ht="14.25" customHeight="1">
      <c r="B6026" s="20">
        <v>7248</v>
      </c>
      <c r="C6026" s="22"/>
      <c r="D6026" s="22"/>
      <c r="E6026" s="22"/>
      <c r="F6026" s="21"/>
      <c r="G6026" s="22"/>
      <c r="H6026" s="22"/>
      <c r="I6026" s="22"/>
      <c r="J6026" s="23"/>
      <c r="K6026" s="24"/>
      <c r="M6026" s="42"/>
      <c r="N6026" s="43"/>
      <c r="P6026" s="27"/>
      <c r="R6026" s="26" t="str">
        <f t="array" ref="R6026">IFERROR(IF(OR(J6026="",M6026="",F6026=""),"",IF(F6026="학생부종합",INDEX(종합배치표!$C:$Q,MATCH(J6026,종합배치표!$B:$B,0),(MATCH(M6026,{"A","B","C","D","E"},0)-1)*3+1),INDEX(교과배치표!$C:$Q,MATCH(J6026,교과배치표!$B:$B,0),(MATCH(M6026,{"A","B","C","D","E"},0)-1)*3+1))),"")</f>
        <v/>
      </c>
      <c r="S6026" s="26" t="str">
        <f t="array" ref="S6026">IFERROR(IF(OR(J6026="",M6026="",F6026=""),"",IF(F6026="학생부종합",INDEX(종합배치표!$C:$Q,MATCH(J6026,종합배치표!$B:$B,0),(MATCH(M6026,{"A","B","C","D","E"},0)-1)*3+2),INDEX(교과배치표!$C:$Q,MATCH(J6026,교과배치표!$B:$B,0),(MATCH(M6026,{"A","B","C","D","E"},0)-1)*3+2))),"")</f>
        <v/>
      </c>
      <c r="T6026" s="26" t="str">
        <f t="array" ref="T6026">IFERROR(IF(OR(J6026="",M6026="",F6026=""),"",IF(F6026="학생부종합",INDEX(종합배치표!$C:$Q,MATCH(J6026,종합배치표!$B:$B,0),(MATCH(M6026,{"A","B","C","D","E"},0)-1)*3+3),INDEX(교과배치표!$C:$Q,MATCH(J6026,교과배치표!$B:$B,0),(MATCH(M6026,{"A","B","C","D","E"},0)-1)*3+3))),"")</f>
        <v/>
      </c>
    </row>
    <row r="6027" spans="2:20" ht="14.25" customHeight="1">
      <c r="B6027" s="20">
        <v>7249</v>
      </c>
      <c r="C6027" s="22"/>
      <c r="D6027" s="22"/>
      <c r="E6027" s="22"/>
      <c r="F6027" s="21"/>
      <c r="G6027" s="22"/>
      <c r="H6027" s="22"/>
      <c r="I6027" s="22"/>
      <c r="J6027" s="23"/>
      <c r="K6027" s="24"/>
      <c r="M6027" s="42"/>
      <c r="N6027" s="43"/>
      <c r="P6027" s="27"/>
      <c r="R6027" s="26" t="str">
        <f t="array" ref="R6027">IFERROR(IF(OR(J6027="",M6027="",F6027=""),"",IF(F6027="학생부종합",INDEX(종합배치표!$C:$Q,MATCH(J6027,종합배치표!$B:$B,0),(MATCH(M6027,{"A","B","C","D","E"},0)-1)*3+1),INDEX(교과배치표!$C:$Q,MATCH(J6027,교과배치표!$B:$B,0),(MATCH(M6027,{"A","B","C","D","E"},0)-1)*3+1))),"")</f>
        <v/>
      </c>
      <c r="S6027" s="26" t="str">
        <f t="array" ref="S6027">IFERROR(IF(OR(J6027="",M6027="",F6027=""),"",IF(F6027="학생부종합",INDEX(종합배치표!$C:$Q,MATCH(J6027,종합배치표!$B:$B,0),(MATCH(M6027,{"A","B","C","D","E"},0)-1)*3+2),INDEX(교과배치표!$C:$Q,MATCH(J6027,교과배치표!$B:$B,0),(MATCH(M6027,{"A","B","C","D","E"},0)-1)*3+2))),"")</f>
        <v/>
      </c>
      <c r="T6027" s="26" t="str">
        <f t="array" ref="T6027">IFERROR(IF(OR(J6027="",M6027="",F6027=""),"",IF(F6027="학생부종합",INDEX(종합배치표!$C:$Q,MATCH(J6027,종합배치표!$B:$B,0),(MATCH(M6027,{"A","B","C","D","E"},0)-1)*3+3),INDEX(교과배치표!$C:$Q,MATCH(J6027,교과배치표!$B:$B,0),(MATCH(M6027,{"A","B","C","D","E"},0)-1)*3+3))),"")</f>
        <v/>
      </c>
    </row>
    <row r="6028" spans="2:20" ht="14.25" customHeight="1">
      <c r="B6028" s="20">
        <v>7250</v>
      </c>
      <c r="C6028" s="22"/>
      <c r="D6028" s="22"/>
      <c r="E6028" s="22"/>
      <c r="F6028" s="21"/>
      <c r="G6028" s="22"/>
      <c r="H6028" s="22"/>
      <c r="I6028" s="22"/>
      <c r="J6028" s="23"/>
      <c r="K6028" s="24"/>
      <c r="M6028" s="42"/>
      <c r="N6028" s="43"/>
      <c r="P6028" s="27"/>
      <c r="R6028" s="26" t="str">
        <f t="array" ref="R6028">IFERROR(IF(OR(J6028="",M6028="",F6028=""),"",IF(F6028="학생부종합",INDEX(종합배치표!$C:$Q,MATCH(J6028,종합배치표!$B:$B,0),(MATCH(M6028,{"A","B","C","D","E"},0)-1)*3+1),INDEX(교과배치표!$C:$Q,MATCH(J6028,교과배치표!$B:$B,0),(MATCH(M6028,{"A","B","C","D","E"},0)-1)*3+1))),"")</f>
        <v/>
      </c>
      <c r="S6028" s="26" t="str">
        <f t="array" ref="S6028">IFERROR(IF(OR(J6028="",M6028="",F6028=""),"",IF(F6028="학생부종합",INDEX(종합배치표!$C:$Q,MATCH(J6028,종합배치표!$B:$B,0),(MATCH(M6028,{"A","B","C","D","E"},0)-1)*3+2),INDEX(교과배치표!$C:$Q,MATCH(J6028,교과배치표!$B:$B,0),(MATCH(M6028,{"A","B","C","D","E"},0)-1)*3+2))),"")</f>
        <v/>
      </c>
      <c r="T6028" s="26" t="str">
        <f t="array" ref="T6028">IFERROR(IF(OR(J6028="",M6028="",F6028=""),"",IF(F6028="학생부종합",INDEX(종합배치표!$C:$Q,MATCH(J6028,종합배치표!$B:$B,0),(MATCH(M6028,{"A","B","C","D","E"},0)-1)*3+3),INDEX(교과배치표!$C:$Q,MATCH(J6028,교과배치표!$B:$B,0),(MATCH(M6028,{"A","B","C","D","E"},0)-1)*3+3))),"")</f>
        <v/>
      </c>
    </row>
    <row r="6029" spans="2:20" ht="14.25" customHeight="1">
      <c r="B6029" s="20">
        <v>7251</v>
      </c>
      <c r="C6029" s="22"/>
      <c r="D6029" s="22"/>
      <c r="E6029" s="22"/>
      <c r="F6029" s="21"/>
      <c r="G6029" s="22"/>
      <c r="H6029" s="22"/>
      <c r="I6029" s="22"/>
      <c r="J6029" s="23"/>
      <c r="K6029" s="24"/>
      <c r="M6029" s="42"/>
      <c r="N6029" s="43"/>
      <c r="P6029" s="27"/>
      <c r="R6029" s="26" t="str">
        <f t="array" ref="R6029">IFERROR(IF(OR(J6029="",M6029="",F6029=""),"",IF(F6029="학생부종합",INDEX(종합배치표!$C:$Q,MATCH(J6029,종합배치표!$B:$B,0),(MATCH(M6029,{"A","B","C","D","E"},0)-1)*3+1),INDEX(교과배치표!$C:$Q,MATCH(J6029,교과배치표!$B:$B,0),(MATCH(M6029,{"A","B","C","D","E"},0)-1)*3+1))),"")</f>
        <v/>
      </c>
      <c r="S6029" s="26" t="str">
        <f t="array" ref="S6029">IFERROR(IF(OR(J6029="",M6029="",F6029=""),"",IF(F6029="학생부종합",INDEX(종합배치표!$C:$Q,MATCH(J6029,종합배치표!$B:$B,0),(MATCH(M6029,{"A","B","C","D","E"},0)-1)*3+2),INDEX(교과배치표!$C:$Q,MATCH(J6029,교과배치표!$B:$B,0),(MATCH(M6029,{"A","B","C","D","E"},0)-1)*3+2))),"")</f>
        <v/>
      </c>
      <c r="T6029" s="26" t="str">
        <f t="array" ref="T6029">IFERROR(IF(OR(J6029="",M6029="",F6029=""),"",IF(F6029="학생부종합",INDEX(종합배치표!$C:$Q,MATCH(J6029,종합배치표!$B:$B,0),(MATCH(M6029,{"A","B","C","D","E"},0)-1)*3+3),INDEX(교과배치표!$C:$Q,MATCH(J6029,교과배치표!$B:$B,0),(MATCH(M6029,{"A","B","C","D","E"},0)-1)*3+3))),"")</f>
        <v/>
      </c>
    </row>
    <row r="6030" spans="2:20" ht="14.25" customHeight="1">
      <c r="B6030" s="20">
        <v>7252</v>
      </c>
      <c r="C6030" s="22"/>
      <c r="D6030" s="22"/>
      <c r="E6030" s="22"/>
      <c r="F6030" s="21"/>
      <c r="G6030" s="22"/>
      <c r="H6030" s="22"/>
      <c r="I6030" s="22"/>
      <c r="J6030" s="23"/>
      <c r="K6030" s="24"/>
      <c r="M6030" s="42"/>
      <c r="N6030" s="43"/>
      <c r="P6030" s="27"/>
      <c r="R6030" s="26" t="str">
        <f t="array" ref="R6030">IFERROR(IF(OR(J6030="",M6030="",F6030=""),"",IF(F6030="학생부종합",INDEX(종합배치표!$C:$Q,MATCH(J6030,종합배치표!$B:$B,0),(MATCH(M6030,{"A","B","C","D","E"},0)-1)*3+1),INDEX(교과배치표!$C:$Q,MATCH(J6030,교과배치표!$B:$B,0),(MATCH(M6030,{"A","B","C","D","E"},0)-1)*3+1))),"")</f>
        <v/>
      </c>
      <c r="S6030" s="26" t="str">
        <f t="array" ref="S6030">IFERROR(IF(OR(J6030="",M6030="",F6030=""),"",IF(F6030="학생부종합",INDEX(종합배치표!$C:$Q,MATCH(J6030,종합배치표!$B:$B,0),(MATCH(M6030,{"A","B","C","D","E"},0)-1)*3+2),INDEX(교과배치표!$C:$Q,MATCH(J6030,교과배치표!$B:$B,0),(MATCH(M6030,{"A","B","C","D","E"},0)-1)*3+2))),"")</f>
        <v/>
      </c>
      <c r="T6030" s="26" t="str">
        <f t="array" ref="T6030">IFERROR(IF(OR(J6030="",M6030="",F6030=""),"",IF(F6030="학생부종합",INDEX(종합배치표!$C:$Q,MATCH(J6030,종합배치표!$B:$B,0),(MATCH(M6030,{"A","B","C","D","E"},0)-1)*3+3),INDEX(교과배치표!$C:$Q,MATCH(J6030,교과배치표!$B:$B,0),(MATCH(M6030,{"A","B","C","D","E"},0)-1)*3+3))),"")</f>
        <v/>
      </c>
    </row>
    <row r="6031" spans="2:20" ht="14.25" customHeight="1">
      <c r="B6031" s="20">
        <v>7253</v>
      </c>
      <c r="C6031" s="22"/>
      <c r="D6031" s="22"/>
      <c r="E6031" s="22"/>
      <c r="F6031" s="21"/>
      <c r="G6031" s="22"/>
      <c r="H6031" s="22"/>
      <c r="I6031" s="22"/>
      <c r="J6031" s="23"/>
      <c r="K6031" s="24"/>
      <c r="M6031" s="42"/>
      <c r="N6031" s="43"/>
      <c r="P6031" s="27"/>
      <c r="R6031" s="26" t="str">
        <f t="array" ref="R6031">IFERROR(IF(OR(J6031="",M6031="",F6031=""),"",IF(F6031="학생부종합",INDEX(종합배치표!$C:$Q,MATCH(J6031,종합배치표!$B:$B,0),(MATCH(M6031,{"A","B","C","D","E"},0)-1)*3+1),INDEX(교과배치표!$C:$Q,MATCH(J6031,교과배치표!$B:$B,0),(MATCH(M6031,{"A","B","C","D","E"},0)-1)*3+1))),"")</f>
        <v/>
      </c>
      <c r="S6031" s="26" t="str">
        <f t="array" ref="S6031">IFERROR(IF(OR(J6031="",M6031="",F6031=""),"",IF(F6031="학생부종합",INDEX(종합배치표!$C:$Q,MATCH(J6031,종합배치표!$B:$B,0),(MATCH(M6031,{"A","B","C","D","E"},0)-1)*3+2),INDEX(교과배치표!$C:$Q,MATCH(J6031,교과배치표!$B:$B,0),(MATCH(M6031,{"A","B","C","D","E"},0)-1)*3+2))),"")</f>
        <v/>
      </c>
      <c r="T6031" s="26" t="str">
        <f t="array" ref="T6031">IFERROR(IF(OR(J6031="",M6031="",F6031=""),"",IF(F6031="학생부종합",INDEX(종합배치표!$C:$Q,MATCH(J6031,종합배치표!$B:$B,0),(MATCH(M6031,{"A","B","C","D","E"},0)-1)*3+3),INDEX(교과배치표!$C:$Q,MATCH(J6031,교과배치표!$B:$B,0),(MATCH(M6031,{"A","B","C","D","E"},0)-1)*3+3))),"")</f>
        <v/>
      </c>
    </row>
    <row r="6032" spans="2:20" ht="14.25" customHeight="1">
      <c r="B6032" s="20">
        <v>7254</v>
      </c>
      <c r="C6032" s="22"/>
      <c r="D6032" s="22"/>
      <c r="E6032" s="22"/>
      <c r="F6032" s="21"/>
      <c r="G6032" s="22"/>
      <c r="H6032" s="22"/>
      <c r="I6032" s="22"/>
      <c r="J6032" s="23"/>
      <c r="K6032" s="24"/>
      <c r="M6032" s="42"/>
      <c r="N6032" s="43"/>
      <c r="P6032" s="27"/>
      <c r="R6032" s="26" t="str">
        <f t="array" ref="R6032">IFERROR(IF(OR(J6032="",M6032="",F6032=""),"",IF(F6032="학생부종합",INDEX(종합배치표!$C:$Q,MATCH(J6032,종합배치표!$B:$B,0),(MATCH(M6032,{"A","B","C","D","E"},0)-1)*3+1),INDEX(교과배치표!$C:$Q,MATCH(J6032,교과배치표!$B:$B,0),(MATCH(M6032,{"A","B","C","D","E"},0)-1)*3+1))),"")</f>
        <v/>
      </c>
      <c r="S6032" s="26" t="str">
        <f t="array" ref="S6032">IFERROR(IF(OR(J6032="",M6032="",F6032=""),"",IF(F6032="학생부종합",INDEX(종합배치표!$C:$Q,MATCH(J6032,종합배치표!$B:$B,0),(MATCH(M6032,{"A","B","C","D","E"},0)-1)*3+2),INDEX(교과배치표!$C:$Q,MATCH(J6032,교과배치표!$B:$B,0),(MATCH(M6032,{"A","B","C","D","E"},0)-1)*3+2))),"")</f>
        <v/>
      </c>
      <c r="T6032" s="26" t="str">
        <f t="array" ref="T6032">IFERROR(IF(OR(J6032="",M6032="",F6032=""),"",IF(F6032="학생부종합",INDEX(종합배치표!$C:$Q,MATCH(J6032,종합배치표!$B:$B,0),(MATCH(M6032,{"A","B","C","D","E"},0)-1)*3+3),INDEX(교과배치표!$C:$Q,MATCH(J6032,교과배치표!$B:$B,0),(MATCH(M6032,{"A","B","C","D","E"},0)-1)*3+3))),"")</f>
        <v/>
      </c>
    </row>
    <row r="6033" spans="2:20" ht="14.25" customHeight="1">
      <c r="B6033" s="20">
        <v>7255</v>
      </c>
      <c r="C6033" s="22"/>
      <c r="D6033" s="22"/>
      <c r="E6033" s="22"/>
      <c r="F6033" s="21"/>
      <c r="G6033" s="22"/>
      <c r="H6033" s="22"/>
      <c r="I6033" s="22"/>
      <c r="J6033" s="23"/>
      <c r="K6033" s="24"/>
      <c r="M6033" s="42"/>
      <c r="N6033" s="43"/>
      <c r="P6033" s="27"/>
      <c r="R6033" s="26" t="str">
        <f t="array" ref="R6033">IFERROR(IF(OR(J6033="",M6033="",F6033=""),"",IF(F6033="학생부종합",INDEX(종합배치표!$C:$Q,MATCH(J6033,종합배치표!$B:$B,0),(MATCH(M6033,{"A","B","C","D","E"},0)-1)*3+1),INDEX(교과배치표!$C:$Q,MATCH(J6033,교과배치표!$B:$B,0),(MATCH(M6033,{"A","B","C","D","E"},0)-1)*3+1))),"")</f>
        <v/>
      </c>
      <c r="S6033" s="26" t="str">
        <f t="array" ref="S6033">IFERROR(IF(OR(J6033="",M6033="",F6033=""),"",IF(F6033="학생부종합",INDEX(종합배치표!$C:$Q,MATCH(J6033,종합배치표!$B:$B,0),(MATCH(M6033,{"A","B","C","D","E"},0)-1)*3+2),INDEX(교과배치표!$C:$Q,MATCH(J6033,교과배치표!$B:$B,0),(MATCH(M6033,{"A","B","C","D","E"},0)-1)*3+2))),"")</f>
        <v/>
      </c>
      <c r="T6033" s="26" t="str">
        <f t="array" ref="T6033">IFERROR(IF(OR(J6033="",M6033="",F6033=""),"",IF(F6033="학생부종합",INDEX(종합배치표!$C:$Q,MATCH(J6033,종합배치표!$B:$B,0),(MATCH(M6033,{"A","B","C","D","E"},0)-1)*3+3),INDEX(교과배치표!$C:$Q,MATCH(J6033,교과배치표!$B:$B,0),(MATCH(M6033,{"A","B","C","D","E"},0)-1)*3+3))),"")</f>
        <v/>
      </c>
    </row>
    <row r="6034" spans="2:20" ht="14.25" customHeight="1">
      <c r="B6034" s="20">
        <v>7256</v>
      </c>
      <c r="C6034" s="22"/>
      <c r="D6034" s="22"/>
      <c r="E6034" s="22"/>
      <c r="F6034" s="21"/>
      <c r="G6034" s="22"/>
      <c r="H6034" s="22"/>
      <c r="I6034" s="22"/>
      <c r="J6034" s="23"/>
      <c r="K6034" s="24"/>
      <c r="M6034" s="42"/>
      <c r="N6034" s="43"/>
      <c r="P6034" s="27"/>
      <c r="R6034" s="26" t="str">
        <f t="array" ref="R6034">IFERROR(IF(OR(J6034="",M6034="",F6034=""),"",IF(F6034="학생부종합",INDEX(종합배치표!$C:$Q,MATCH(J6034,종합배치표!$B:$B,0),(MATCH(M6034,{"A","B","C","D","E"},0)-1)*3+1),INDEX(교과배치표!$C:$Q,MATCH(J6034,교과배치표!$B:$B,0),(MATCH(M6034,{"A","B","C","D","E"},0)-1)*3+1))),"")</f>
        <v/>
      </c>
      <c r="S6034" s="26" t="str">
        <f t="array" ref="S6034">IFERROR(IF(OR(J6034="",M6034="",F6034=""),"",IF(F6034="학생부종합",INDEX(종합배치표!$C:$Q,MATCH(J6034,종합배치표!$B:$B,0),(MATCH(M6034,{"A","B","C","D","E"},0)-1)*3+2),INDEX(교과배치표!$C:$Q,MATCH(J6034,교과배치표!$B:$B,0),(MATCH(M6034,{"A","B","C","D","E"},0)-1)*3+2))),"")</f>
        <v/>
      </c>
      <c r="T6034" s="26" t="str">
        <f t="array" ref="T6034">IFERROR(IF(OR(J6034="",M6034="",F6034=""),"",IF(F6034="학생부종합",INDEX(종합배치표!$C:$Q,MATCH(J6034,종합배치표!$B:$B,0),(MATCH(M6034,{"A","B","C","D","E"},0)-1)*3+3),INDEX(교과배치표!$C:$Q,MATCH(J6034,교과배치표!$B:$B,0),(MATCH(M6034,{"A","B","C","D","E"},0)-1)*3+3))),"")</f>
        <v/>
      </c>
    </row>
    <row r="6035" spans="2:20" ht="14.25" customHeight="1">
      <c r="B6035" s="20">
        <v>7257</v>
      </c>
      <c r="C6035" s="22"/>
      <c r="D6035" s="22"/>
      <c r="E6035" s="22"/>
      <c r="F6035" s="21"/>
      <c r="G6035" s="22"/>
      <c r="H6035" s="22"/>
      <c r="I6035" s="22"/>
      <c r="J6035" s="23"/>
      <c r="K6035" s="24"/>
      <c r="M6035" s="42"/>
      <c r="N6035" s="43"/>
      <c r="P6035" s="27"/>
      <c r="R6035" s="26" t="str">
        <f t="array" ref="R6035">IFERROR(IF(OR(J6035="",M6035="",F6035=""),"",IF(F6035="학생부종합",INDEX(종합배치표!$C:$Q,MATCH(J6035,종합배치표!$B:$B,0),(MATCH(M6035,{"A","B","C","D","E"},0)-1)*3+1),INDEX(교과배치표!$C:$Q,MATCH(J6035,교과배치표!$B:$B,0),(MATCH(M6035,{"A","B","C","D","E"},0)-1)*3+1))),"")</f>
        <v/>
      </c>
      <c r="S6035" s="26" t="str">
        <f t="array" ref="S6035">IFERROR(IF(OR(J6035="",M6035="",F6035=""),"",IF(F6035="학생부종합",INDEX(종합배치표!$C:$Q,MATCH(J6035,종합배치표!$B:$B,0),(MATCH(M6035,{"A","B","C","D","E"},0)-1)*3+2),INDEX(교과배치표!$C:$Q,MATCH(J6035,교과배치표!$B:$B,0),(MATCH(M6035,{"A","B","C","D","E"},0)-1)*3+2))),"")</f>
        <v/>
      </c>
      <c r="T6035" s="26" t="str">
        <f t="array" ref="T6035">IFERROR(IF(OR(J6035="",M6035="",F6035=""),"",IF(F6035="학생부종합",INDEX(종합배치표!$C:$Q,MATCH(J6035,종합배치표!$B:$B,0),(MATCH(M6035,{"A","B","C","D","E"},0)-1)*3+3),INDEX(교과배치표!$C:$Q,MATCH(J6035,교과배치표!$B:$B,0),(MATCH(M6035,{"A","B","C","D","E"},0)-1)*3+3))),"")</f>
        <v/>
      </c>
    </row>
    <row r="6036" spans="2:20" ht="14.25" customHeight="1">
      <c r="B6036" s="20">
        <v>7258</v>
      </c>
      <c r="C6036" s="22"/>
      <c r="D6036" s="22"/>
      <c r="E6036" s="22"/>
      <c r="F6036" s="21"/>
      <c r="G6036" s="22"/>
      <c r="H6036" s="22"/>
      <c r="I6036" s="22"/>
      <c r="J6036" s="23"/>
      <c r="K6036" s="24"/>
      <c r="M6036" s="42"/>
      <c r="N6036" s="43"/>
      <c r="P6036" s="27"/>
      <c r="R6036" s="26" t="str">
        <f t="array" ref="R6036">IFERROR(IF(OR(J6036="",M6036="",F6036=""),"",IF(F6036="학생부종합",INDEX(종합배치표!$C:$Q,MATCH(J6036,종합배치표!$B:$B,0),(MATCH(M6036,{"A","B","C","D","E"},0)-1)*3+1),INDEX(교과배치표!$C:$Q,MATCH(J6036,교과배치표!$B:$B,0),(MATCH(M6036,{"A","B","C","D","E"},0)-1)*3+1))),"")</f>
        <v/>
      </c>
      <c r="S6036" s="26" t="str">
        <f t="array" ref="S6036">IFERROR(IF(OR(J6036="",M6036="",F6036=""),"",IF(F6036="학생부종합",INDEX(종합배치표!$C:$Q,MATCH(J6036,종합배치표!$B:$B,0),(MATCH(M6036,{"A","B","C","D","E"},0)-1)*3+2),INDEX(교과배치표!$C:$Q,MATCH(J6036,교과배치표!$B:$B,0),(MATCH(M6036,{"A","B","C","D","E"},0)-1)*3+2))),"")</f>
        <v/>
      </c>
      <c r="T6036" s="26" t="str">
        <f t="array" ref="T6036">IFERROR(IF(OR(J6036="",M6036="",F6036=""),"",IF(F6036="학생부종합",INDEX(종합배치표!$C:$Q,MATCH(J6036,종합배치표!$B:$B,0),(MATCH(M6036,{"A","B","C","D","E"},0)-1)*3+3),INDEX(교과배치표!$C:$Q,MATCH(J6036,교과배치표!$B:$B,0),(MATCH(M6036,{"A","B","C","D","E"},0)-1)*3+3))),"")</f>
        <v/>
      </c>
    </row>
    <row r="6037" spans="2:20" ht="14.25" customHeight="1">
      <c r="B6037" s="20">
        <v>7259</v>
      </c>
      <c r="C6037" s="22"/>
      <c r="D6037" s="22"/>
      <c r="E6037" s="22"/>
      <c r="F6037" s="21"/>
      <c r="G6037" s="22"/>
      <c r="H6037" s="22"/>
      <c r="I6037" s="22"/>
      <c r="J6037" s="23"/>
      <c r="K6037" s="24"/>
      <c r="M6037" s="42"/>
      <c r="N6037" s="43"/>
      <c r="P6037" s="27"/>
      <c r="R6037" s="26" t="str">
        <f t="array" ref="R6037">IFERROR(IF(OR(J6037="",M6037="",F6037=""),"",IF(F6037="학생부종합",INDEX(종합배치표!$C:$Q,MATCH(J6037,종합배치표!$B:$B,0),(MATCH(M6037,{"A","B","C","D","E"},0)-1)*3+1),INDEX(교과배치표!$C:$Q,MATCH(J6037,교과배치표!$B:$B,0),(MATCH(M6037,{"A","B","C","D","E"},0)-1)*3+1))),"")</f>
        <v/>
      </c>
      <c r="S6037" s="26" t="str">
        <f t="array" ref="S6037">IFERROR(IF(OR(J6037="",M6037="",F6037=""),"",IF(F6037="학생부종합",INDEX(종합배치표!$C:$Q,MATCH(J6037,종합배치표!$B:$B,0),(MATCH(M6037,{"A","B","C","D","E"},0)-1)*3+2),INDEX(교과배치표!$C:$Q,MATCH(J6037,교과배치표!$B:$B,0),(MATCH(M6037,{"A","B","C","D","E"},0)-1)*3+2))),"")</f>
        <v/>
      </c>
      <c r="T6037" s="26" t="str">
        <f t="array" ref="T6037">IFERROR(IF(OR(J6037="",M6037="",F6037=""),"",IF(F6037="학생부종합",INDEX(종합배치표!$C:$Q,MATCH(J6037,종합배치표!$B:$B,0),(MATCH(M6037,{"A","B","C","D","E"},0)-1)*3+3),INDEX(교과배치표!$C:$Q,MATCH(J6037,교과배치표!$B:$B,0),(MATCH(M6037,{"A","B","C","D","E"},0)-1)*3+3))),"")</f>
        <v/>
      </c>
    </row>
    <row r="6038" spans="2:20" ht="14.25" customHeight="1">
      <c r="B6038" s="20">
        <v>7260</v>
      </c>
      <c r="C6038" s="22"/>
      <c r="D6038" s="22"/>
      <c r="E6038" s="22"/>
      <c r="F6038" s="21"/>
      <c r="G6038" s="22"/>
      <c r="H6038" s="22"/>
      <c r="I6038" s="22"/>
      <c r="J6038" s="23"/>
      <c r="K6038" s="24"/>
      <c r="M6038" s="42"/>
      <c r="N6038" s="43"/>
      <c r="P6038" s="27"/>
      <c r="R6038" s="26" t="str">
        <f t="array" ref="R6038">IFERROR(IF(OR(J6038="",M6038="",F6038=""),"",IF(F6038="학생부종합",INDEX(종합배치표!$C:$Q,MATCH(J6038,종합배치표!$B:$B,0),(MATCH(M6038,{"A","B","C","D","E"},0)-1)*3+1),INDEX(교과배치표!$C:$Q,MATCH(J6038,교과배치표!$B:$B,0),(MATCH(M6038,{"A","B","C","D","E"},0)-1)*3+1))),"")</f>
        <v/>
      </c>
      <c r="S6038" s="26" t="str">
        <f t="array" ref="S6038">IFERROR(IF(OR(J6038="",M6038="",F6038=""),"",IF(F6038="학생부종합",INDEX(종합배치표!$C:$Q,MATCH(J6038,종합배치표!$B:$B,0),(MATCH(M6038,{"A","B","C","D","E"},0)-1)*3+2),INDEX(교과배치표!$C:$Q,MATCH(J6038,교과배치표!$B:$B,0),(MATCH(M6038,{"A","B","C","D","E"},0)-1)*3+2))),"")</f>
        <v/>
      </c>
      <c r="T6038" s="26" t="str">
        <f t="array" ref="T6038">IFERROR(IF(OR(J6038="",M6038="",F6038=""),"",IF(F6038="학생부종합",INDEX(종합배치표!$C:$Q,MATCH(J6038,종합배치표!$B:$B,0),(MATCH(M6038,{"A","B","C","D","E"},0)-1)*3+3),INDEX(교과배치표!$C:$Q,MATCH(J6038,교과배치표!$B:$B,0),(MATCH(M6038,{"A","B","C","D","E"},0)-1)*3+3))),"")</f>
        <v/>
      </c>
    </row>
    <row r="6039" spans="2:20" ht="14.25" customHeight="1">
      <c r="B6039" s="20">
        <v>7261</v>
      </c>
      <c r="C6039" s="22"/>
      <c r="D6039" s="22"/>
      <c r="E6039" s="22"/>
      <c r="F6039" s="21"/>
      <c r="G6039" s="22"/>
      <c r="H6039" s="22"/>
      <c r="I6039" s="22"/>
      <c r="J6039" s="23"/>
      <c r="K6039" s="24"/>
      <c r="M6039" s="42"/>
      <c r="N6039" s="43"/>
      <c r="P6039" s="27"/>
      <c r="R6039" s="26" t="str">
        <f t="array" ref="R6039">IFERROR(IF(OR(J6039="",M6039="",F6039=""),"",IF(F6039="학생부종합",INDEX(종합배치표!$C:$Q,MATCH(J6039,종합배치표!$B:$B,0),(MATCH(M6039,{"A","B","C","D","E"},0)-1)*3+1),INDEX(교과배치표!$C:$Q,MATCH(J6039,교과배치표!$B:$B,0),(MATCH(M6039,{"A","B","C","D","E"},0)-1)*3+1))),"")</f>
        <v/>
      </c>
      <c r="S6039" s="26" t="str">
        <f t="array" ref="S6039">IFERROR(IF(OR(J6039="",M6039="",F6039=""),"",IF(F6039="학생부종합",INDEX(종합배치표!$C:$Q,MATCH(J6039,종합배치표!$B:$B,0),(MATCH(M6039,{"A","B","C","D","E"},0)-1)*3+2),INDEX(교과배치표!$C:$Q,MATCH(J6039,교과배치표!$B:$B,0),(MATCH(M6039,{"A","B","C","D","E"},0)-1)*3+2))),"")</f>
        <v/>
      </c>
      <c r="T6039" s="26" t="str">
        <f t="array" ref="T6039">IFERROR(IF(OR(J6039="",M6039="",F6039=""),"",IF(F6039="학생부종합",INDEX(종합배치표!$C:$Q,MATCH(J6039,종합배치표!$B:$B,0),(MATCH(M6039,{"A","B","C","D","E"},0)-1)*3+3),INDEX(교과배치표!$C:$Q,MATCH(J6039,교과배치표!$B:$B,0),(MATCH(M6039,{"A","B","C","D","E"},0)-1)*3+3))),"")</f>
        <v/>
      </c>
    </row>
    <row r="6040" spans="2:20" ht="14.25" customHeight="1">
      <c r="B6040" s="20">
        <v>7262</v>
      </c>
      <c r="C6040" s="22"/>
      <c r="D6040" s="22"/>
      <c r="E6040" s="22"/>
      <c r="F6040" s="21"/>
      <c r="G6040" s="22"/>
      <c r="H6040" s="22"/>
      <c r="I6040" s="22"/>
      <c r="J6040" s="23"/>
      <c r="K6040" s="24"/>
      <c r="M6040" s="42"/>
      <c r="N6040" s="43"/>
      <c r="P6040" s="27"/>
      <c r="R6040" s="26" t="str">
        <f t="array" ref="R6040">IFERROR(IF(OR(J6040="",M6040="",F6040=""),"",IF(F6040="학생부종합",INDEX(종합배치표!$C:$Q,MATCH(J6040,종합배치표!$B:$B,0),(MATCH(M6040,{"A","B","C","D","E"},0)-1)*3+1),INDEX(교과배치표!$C:$Q,MATCH(J6040,교과배치표!$B:$B,0),(MATCH(M6040,{"A","B","C","D","E"},0)-1)*3+1))),"")</f>
        <v/>
      </c>
      <c r="S6040" s="26" t="str">
        <f t="array" ref="S6040">IFERROR(IF(OR(J6040="",M6040="",F6040=""),"",IF(F6040="학생부종합",INDEX(종합배치표!$C:$Q,MATCH(J6040,종합배치표!$B:$B,0),(MATCH(M6040,{"A","B","C","D","E"},0)-1)*3+2),INDEX(교과배치표!$C:$Q,MATCH(J6040,교과배치표!$B:$B,0),(MATCH(M6040,{"A","B","C","D","E"},0)-1)*3+2))),"")</f>
        <v/>
      </c>
      <c r="T6040" s="26" t="str">
        <f t="array" ref="T6040">IFERROR(IF(OR(J6040="",M6040="",F6040=""),"",IF(F6040="학생부종합",INDEX(종합배치표!$C:$Q,MATCH(J6040,종합배치표!$B:$B,0),(MATCH(M6040,{"A","B","C","D","E"},0)-1)*3+3),INDEX(교과배치표!$C:$Q,MATCH(J6040,교과배치표!$B:$B,0),(MATCH(M6040,{"A","B","C","D","E"},0)-1)*3+3))),"")</f>
        <v/>
      </c>
    </row>
    <row r="6041" spans="2:20" ht="14.25" customHeight="1">
      <c r="B6041" s="20">
        <v>7263</v>
      </c>
      <c r="C6041" s="22"/>
      <c r="D6041" s="22"/>
      <c r="E6041" s="22"/>
      <c r="F6041" s="21"/>
      <c r="G6041" s="22"/>
      <c r="H6041" s="22"/>
      <c r="I6041" s="22"/>
      <c r="J6041" s="23"/>
      <c r="K6041" s="24"/>
      <c r="M6041" s="42"/>
      <c r="N6041" s="43"/>
      <c r="P6041" s="27"/>
      <c r="R6041" s="26" t="str">
        <f t="array" ref="R6041">IFERROR(IF(OR(J6041="",M6041="",F6041=""),"",IF(F6041="학생부종합",INDEX(종합배치표!$C:$Q,MATCH(J6041,종합배치표!$B:$B,0),(MATCH(M6041,{"A","B","C","D","E"},0)-1)*3+1),INDEX(교과배치표!$C:$Q,MATCH(J6041,교과배치표!$B:$B,0),(MATCH(M6041,{"A","B","C","D","E"},0)-1)*3+1))),"")</f>
        <v/>
      </c>
      <c r="S6041" s="26" t="str">
        <f t="array" ref="S6041">IFERROR(IF(OR(J6041="",M6041="",F6041=""),"",IF(F6041="학생부종합",INDEX(종합배치표!$C:$Q,MATCH(J6041,종합배치표!$B:$B,0),(MATCH(M6041,{"A","B","C","D","E"},0)-1)*3+2),INDEX(교과배치표!$C:$Q,MATCH(J6041,교과배치표!$B:$B,0),(MATCH(M6041,{"A","B","C","D","E"},0)-1)*3+2))),"")</f>
        <v/>
      </c>
      <c r="T6041" s="26" t="str">
        <f t="array" ref="T6041">IFERROR(IF(OR(J6041="",M6041="",F6041=""),"",IF(F6041="학생부종합",INDEX(종합배치표!$C:$Q,MATCH(J6041,종합배치표!$B:$B,0),(MATCH(M6041,{"A","B","C","D","E"},0)-1)*3+3),INDEX(교과배치표!$C:$Q,MATCH(J6041,교과배치표!$B:$B,0),(MATCH(M6041,{"A","B","C","D","E"},0)-1)*3+3))),"")</f>
        <v/>
      </c>
    </row>
    <row r="6042" spans="2:20" ht="14.25" customHeight="1">
      <c r="B6042" s="20">
        <v>7264</v>
      </c>
      <c r="C6042" s="22"/>
      <c r="D6042" s="22"/>
      <c r="E6042" s="22"/>
      <c r="F6042" s="21"/>
      <c r="G6042" s="22"/>
      <c r="H6042" s="22"/>
      <c r="I6042" s="22"/>
      <c r="J6042" s="23"/>
      <c r="K6042" s="24"/>
      <c r="M6042" s="42"/>
      <c r="N6042" s="43"/>
      <c r="P6042" s="27"/>
      <c r="R6042" s="26" t="str">
        <f t="array" ref="R6042">IFERROR(IF(OR(J6042="",M6042="",F6042=""),"",IF(F6042="학생부종합",INDEX(종합배치표!$C:$Q,MATCH(J6042,종합배치표!$B:$B,0),(MATCH(M6042,{"A","B","C","D","E"},0)-1)*3+1),INDEX(교과배치표!$C:$Q,MATCH(J6042,교과배치표!$B:$B,0),(MATCH(M6042,{"A","B","C","D","E"},0)-1)*3+1))),"")</f>
        <v/>
      </c>
      <c r="S6042" s="26" t="str">
        <f t="array" ref="S6042">IFERROR(IF(OR(J6042="",M6042="",F6042=""),"",IF(F6042="학생부종합",INDEX(종합배치표!$C:$Q,MATCH(J6042,종합배치표!$B:$B,0),(MATCH(M6042,{"A","B","C","D","E"},0)-1)*3+2),INDEX(교과배치표!$C:$Q,MATCH(J6042,교과배치표!$B:$B,0),(MATCH(M6042,{"A","B","C","D","E"},0)-1)*3+2))),"")</f>
        <v/>
      </c>
      <c r="T6042" s="26" t="str">
        <f t="array" ref="T6042">IFERROR(IF(OR(J6042="",M6042="",F6042=""),"",IF(F6042="학생부종합",INDEX(종합배치표!$C:$Q,MATCH(J6042,종합배치표!$B:$B,0),(MATCH(M6042,{"A","B","C","D","E"},0)-1)*3+3),INDEX(교과배치표!$C:$Q,MATCH(J6042,교과배치표!$B:$B,0),(MATCH(M6042,{"A","B","C","D","E"},0)-1)*3+3))),"")</f>
        <v/>
      </c>
    </row>
    <row r="6043" spans="2:20" ht="14.25" customHeight="1">
      <c r="B6043" s="20">
        <v>7265</v>
      </c>
      <c r="C6043" s="22"/>
      <c r="D6043" s="22"/>
      <c r="E6043" s="22"/>
      <c r="F6043" s="21"/>
      <c r="G6043" s="22"/>
      <c r="H6043" s="22"/>
      <c r="I6043" s="22"/>
      <c r="J6043" s="23"/>
      <c r="K6043" s="24"/>
      <c r="M6043" s="42"/>
      <c r="N6043" s="43"/>
      <c r="P6043" s="27"/>
      <c r="R6043" s="26" t="str">
        <f t="array" ref="R6043">IFERROR(IF(OR(J6043="",M6043="",F6043=""),"",IF(F6043="학생부종합",INDEX(종합배치표!$C:$Q,MATCH(J6043,종합배치표!$B:$B,0),(MATCH(M6043,{"A","B","C","D","E"},0)-1)*3+1),INDEX(교과배치표!$C:$Q,MATCH(J6043,교과배치표!$B:$B,0),(MATCH(M6043,{"A","B","C","D","E"},0)-1)*3+1))),"")</f>
        <v/>
      </c>
      <c r="S6043" s="26" t="str">
        <f t="array" ref="S6043">IFERROR(IF(OR(J6043="",M6043="",F6043=""),"",IF(F6043="학생부종합",INDEX(종합배치표!$C:$Q,MATCH(J6043,종합배치표!$B:$B,0),(MATCH(M6043,{"A","B","C","D","E"},0)-1)*3+2),INDEX(교과배치표!$C:$Q,MATCH(J6043,교과배치표!$B:$B,0),(MATCH(M6043,{"A","B","C","D","E"},0)-1)*3+2))),"")</f>
        <v/>
      </c>
      <c r="T6043" s="26" t="str">
        <f t="array" ref="T6043">IFERROR(IF(OR(J6043="",M6043="",F6043=""),"",IF(F6043="학생부종합",INDEX(종합배치표!$C:$Q,MATCH(J6043,종합배치표!$B:$B,0),(MATCH(M6043,{"A","B","C","D","E"},0)-1)*3+3),INDEX(교과배치표!$C:$Q,MATCH(J6043,교과배치표!$B:$B,0),(MATCH(M6043,{"A","B","C","D","E"},0)-1)*3+3))),"")</f>
        <v/>
      </c>
    </row>
    <row r="6044" spans="2:20" ht="14.25" customHeight="1">
      <c r="B6044" s="20">
        <v>7266</v>
      </c>
      <c r="C6044" s="22"/>
      <c r="D6044" s="22"/>
      <c r="E6044" s="22"/>
      <c r="F6044" s="21"/>
      <c r="G6044" s="22"/>
      <c r="H6044" s="22"/>
      <c r="I6044" s="22"/>
      <c r="J6044" s="23"/>
      <c r="K6044" s="24"/>
      <c r="M6044" s="42"/>
      <c r="N6044" s="43"/>
      <c r="P6044" s="27"/>
      <c r="R6044" s="26" t="str">
        <f t="array" ref="R6044">IFERROR(IF(OR(J6044="",M6044="",F6044=""),"",IF(F6044="학생부종합",INDEX(종합배치표!$C:$Q,MATCH(J6044,종합배치표!$B:$B,0),(MATCH(M6044,{"A","B","C","D","E"},0)-1)*3+1),INDEX(교과배치표!$C:$Q,MATCH(J6044,교과배치표!$B:$B,0),(MATCH(M6044,{"A","B","C","D","E"},0)-1)*3+1))),"")</f>
        <v/>
      </c>
      <c r="S6044" s="26" t="str">
        <f t="array" ref="S6044">IFERROR(IF(OR(J6044="",M6044="",F6044=""),"",IF(F6044="학생부종합",INDEX(종합배치표!$C:$Q,MATCH(J6044,종합배치표!$B:$B,0),(MATCH(M6044,{"A","B","C","D","E"},0)-1)*3+2),INDEX(교과배치표!$C:$Q,MATCH(J6044,교과배치표!$B:$B,0),(MATCH(M6044,{"A","B","C","D","E"},0)-1)*3+2))),"")</f>
        <v/>
      </c>
      <c r="T6044" s="26" t="str">
        <f t="array" ref="T6044">IFERROR(IF(OR(J6044="",M6044="",F6044=""),"",IF(F6044="학생부종합",INDEX(종합배치표!$C:$Q,MATCH(J6044,종합배치표!$B:$B,0),(MATCH(M6044,{"A","B","C","D","E"},0)-1)*3+3),INDEX(교과배치표!$C:$Q,MATCH(J6044,교과배치표!$B:$B,0),(MATCH(M6044,{"A","B","C","D","E"},0)-1)*3+3))),"")</f>
        <v/>
      </c>
    </row>
    <row r="6045" spans="2:20" ht="14.25" customHeight="1">
      <c r="B6045" s="20">
        <v>7267</v>
      </c>
      <c r="C6045" s="22"/>
      <c r="D6045" s="22"/>
      <c r="E6045" s="22"/>
      <c r="F6045" s="21"/>
      <c r="G6045" s="22"/>
      <c r="H6045" s="22"/>
      <c r="I6045" s="22"/>
      <c r="J6045" s="23"/>
      <c r="K6045" s="24"/>
      <c r="M6045" s="42"/>
      <c r="N6045" s="43"/>
      <c r="P6045" s="27"/>
      <c r="R6045" s="26" t="str">
        <f t="array" ref="R6045">IFERROR(IF(OR(J6045="",M6045="",F6045=""),"",IF(F6045="학생부종합",INDEX(종합배치표!$C:$Q,MATCH(J6045,종합배치표!$B:$B,0),(MATCH(M6045,{"A","B","C","D","E"},0)-1)*3+1),INDEX(교과배치표!$C:$Q,MATCH(J6045,교과배치표!$B:$B,0),(MATCH(M6045,{"A","B","C","D","E"},0)-1)*3+1))),"")</f>
        <v/>
      </c>
      <c r="S6045" s="26" t="str">
        <f t="array" ref="S6045">IFERROR(IF(OR(J6045="",M6045="",F6045=""),"",IF(F6045="학생부종합",INDEX(종합배치표!$C:$Q,MATCH(J6045,종합배치표!$B:$B,0),(MATCH(M6045,{"A","B","C","D","E"},0)-1)*3+2),INDEX(교과배치표!$C:$Q,MATCH(J6045,교과배치표!$B:$B,0),(MATCH(M6045,{"A","B","C","D","E"},0)-1)*3+2))),"")</f>
        <v/>
      </c>
      <c r="T6045" s="26" t="str">
        <f t="array" ref="T6045">IFERROR(IF(OR(J6045="",M6045="",F6045=""),"",IF(F6045="학생부종합",INDEX(종합배치표!$C:$Q,MATCH(J6045,종합배치표!$B:$B,0),(MATCH(M6045,{"A","B","C","D","E"},0)-1)*3+3),INDEX(교과배치표!$C:$Q,MATCH(J6045,교과배치표!$B:$B,0),(MATCH(M6045,{"A","B","C","D","E"},0)-1)*3+3))),"")</f>
        <v/>
      </c>
    </row>
    <row r="6046" spans="2:20" ht="14.25" customHeight="1">
      <c r="B6046" s="20">
        <v>7268</v>
      </c>
      <c r="C6046" s="22"/>
      <c r="D6046" s="22"/>
      <c r="E6046" s="22"/>
      <c r="F6046" s="21"/>
      <c r="G6046" s="22"/>
      <c r="H6046" s="22"/>
      <c r="I6046" s="22"/>
      <c r="J6046" s="23"/>
      <c r="K6046" s="24"/>
      <c r="M6046" s="42"/>
      <c r="N6046" s="43"/>
      <c r="P6046" s="27"/>
      <c r="R6046" s="26" t="str">
        <f t="array" ref="R6046">IFERROR(IF(OR(J6046="",M6046="",F6046=""),"",IF(F6046="학생부종합",INDEX(종합배치표!$C:$Q,MATCH(J6046,종합배치표!$B:$B,0),(MATCH(M6046,{"A","B","C","D","E"},0)-1)*3+1),INDEX(교과배치표!$C:$Q,MATCH(J6046,교과배치표!$B:$B,0),(MATCH(M6046,{"A","B","C","D","E"},0)-1)*3+1))),"")</f>
        <v/>
      </c>
      <c r="S6046" s="26" t="str">
        <f t="array" ref="S6046">IFERROR(IF(OR(J6046="",M6046="",F6046=""),"",IF(F6046="학생부종합",INDEX(종합배치표!$C:$Q,MATCH(J6046,종합배치표!$B:$B,0),(MATCH(M6046,{"A","B","C","D","E"},0)-1)*3+2),INDEX(교과배치표!$C:$Q,MATCH(J6046,교과배치표!$B:$B,0),(MATCH(M6046,{"A","B","C","D","E"},0)-1)*3+2))),"")</f>
        <v/>
      </c>
      <c r="T6046" s="26" t="str">
        <f t="array" ref="T6046">IFERROR(IF(OR(J6046="",M6046="",F6046=""),"",IF(F6046="학생부종합",INDEX(종합배치표!$C:$Q,MATCH(J6046,종합배치표!$B:$B,0),(MATCH(M6046,{"A","B","C","D","E"},0)-1)*3+3),INDEX(교과배치표!$C:$Q,MATCH(J6046,교과배치표!$B:$B,0),(MATCH(M6046,{"A","B","C","D","E"},0)-1)*3+3))),"")</f>
        <v/>
      </c>
    </row>
    <row r="6047" spans="2:20" ht="14.25" customHeight="1">
      <c r="B6047" s="20">
        <v>7269</v>
      </c>
      <c r="C6047" s="22"/>
      <c r="D6047" s="22"/>
      <c r="E6047" s="22"/>
      <c r="F6047" s="21"/>
      <c r="G6047" s="22"/>
      <c r="H6047" s="22"/>
      <c r="I6047" s="22"/>
      <c r="J6047" s="23"/>
      <c r="K6047" s="24"/>
      <c r="M6047" s="42"/>
      <c r="N6047" s="43"/>
      <c r="P6047" s="27"/>
      <c r="R6047" s="26" t="str">
        <f t="array" ref="R6047">IFERROR(IF(OR(J6047="",M6047="",F6047=""),"",IF(F6047="학생부종합",INDEX(종합배치표!$C:$Q,MATCH(J6047,종합배치표!$B:$B,0),(MATCH(M6047,{"A","B","C","D","E"},0)-1)*3+1),INDEX(교과배치표!$C:$Q,MATCH(J6047,교과배치표!$B:$B,0),(MATCH(M6047,{"A","B","C","D","E"},0)-1)*3+1))),"")</f>
        <v/>
      </c>
      <c r="S6047" s="26" t="str">
        <f t="array" ref="S6047">IFERROR(IF(OR(J6047="",M6047="",F6047=""),"",IF(F6047="학생부종합",INDEX(종합배치표!$C:$Q,MATCH(J6047,종합배치표!$B:$B,0),(MATCH(M6047,{"A","B","C","D","E"},0)-1)*3+2),INDEX(교과배치표!$C:$Q,MATCH(J6047,교과배치표!$B:$B,0),(MATCH(M6047,{"A","B","C","D","E"},0)-1)*3+2))),"")</f>
        <v/>
      </c>
      <c r="T6047" s="26" t="str">
        <f t="array" ref="T6047">IFERROR(IF(OR(J6047="",M6047="",F6047=""),"",IF(F6047="학생부종합",INDEX(종합배치표!$C:$Q,MATCH(J6047,종합배치표!$B:$B,0),(MATCH(M6047,{"A","B","C","D","E"},0)-1)*3+3),INDEX(교과배치표!$C:$Q,MATCH(J6047,교과배치표!$B:$B,0),(MATCH(M6047,{"A","B","C","D","E"},0)-1)*3+3))),"")</f>
        <v/>
      </c>
    </row>
    <row r="6048" spans="2:20" ht="14.25" customHeight="1">
      <c r="B6048" s="20">
        <v>7270</v>
      </c>
      <c r="C6048" s="22"/>
      <c r="D6048" s="22"/>
      <c r="E6048" s="22"/>
      <c r="F6048" s="21"/>
      <c r="G6048" s="22"/>
      <c r="H6048" s="22"/>
      <c r="I6048" s="22"/>
      <c r="J6048" s="23"/>
      <c r="K6048" s="24"/>
      <c r="M6048" s="42"/>
      <c r="N6048" s="43"/>
      <c r="P6048" s="27"/>
      <c r="R6048" s="26" t="str">
        <f t="array" ref="R6048">IFERROR(IF(OR(J6048="",M6048="",F6048=""),"",IF(F6048="학생부종합",INDEX(종합배치표!$C:$Q,MATCH(J6048,종합배치표!$B:$B,0),(MATCH(M6048,{"A","B","C","D","E"},0)-1)*3+1),INDEX(교과배치표!$C:$Q,MATCH(J6048,교과배치표!$B:$B,0),(MATCH(M6048,{"A","B","C","D","E"},0)-1)*3+1))),"")</f>
        <v/>
      </c>
      <c r="S6048" s="26" t="str">
        <f t="array" ref="S6048">IFERROR(IF(OR(J6048="",M6048="",F6048=""),"",IF(F6048="학생부종합",INDEX(종합배치표!$C:$Q,MATCH(J6048,종합배치표!$B:$B,0),(MATCH(M6048,{"A","B","C","D","E"},0)-1)*3+2),INDEX(교과배치표!$C:$Q,MATCH(J6048,교과배치표!$B:$B,0),(MATCH(M6048,{"A","B","C","D","E"},0)-1)*3+2))),"")</f>
        <v/>
      </c>
      <c r="T6048" s="26" t="str">
        <f t="array" ref="T6048">IFERROR(IF(OR(J6048="",M6048="",F6048=""),"",IF(F6048="학생부종합",INDEX(종합배치표!$C:$Q,MATCH(J6048,종합배치표!$B:$B,0),(MATCH(M6048,{"A","B","C","D","E"},0)-1)*3+3),INDEX(교과배치표!$C:$Q,MATCH(J6048,교과배치표!$B:$B,0),(MATCH(M6048,{"A","B","C","D","E"},0)-1)*3+3))),"")</f>
        <v/>
      </c>
    </row>
    <row r="6049" spans="2:20" ht="14.25" customHeight="1">
      <c r="B6049" s="20">
        <v>7271</v>
      </c>
      <c r="C6049" s="22"/>
      <c r="D6049" s="22"/>
      <c r="E6049" s="22"/>
      <c r="F6049" s="21"/>
      <c r="G6049" s="22"/>
      <c r="H6049" s="22"/>
      <c r="I6049" s="22"/>
      <c r="J6049" s="23"/>
      <c r="K6049" s="24"/>
      <c r="M6049" s="42"/>
      <c r="N6049" s="43"/>
      <c r="P6049" s="27"/>
      <c r="R6049" s="26" t="str">
        <f t="array" ref="R6049">IFERROR(IF(OR(J6049="",M6049="",F6049=""),"",IF(F6049="학생부종합",INDEX(종합배치표!$C:$Q,MATCH(J6049,종합배치표!$B:$B,0),(MATCH(M6049,{"A","B","C","D","E"},0)-1)*3+1),INDEX(교과배치표!$C:$Q,MATCH(J6049,교과배치표!$B:$B,0),(MATCH(M6049,{"A","B","C","D","E"},0)-1)*3+1))),"")</f>
        <v/>
      </c>
      <c r="S6049" s="26" t="str">
        <f t="array" ref="S6049">IFERROR(IF(OR(J6049="",M6049="",F6049=""),"",IF(F6049="학생부종합",INDEX(종합배치표!$C:$Q,MATCH(J6049,종합배치표!$B:$B,0),(MATCH(M6049,{"A","B","C","D","E"},0)-1)*3+2),INDEX(교과배치표!$C:$Q,MATCH(J6049,교과배치표!$B:$B,0),(MATCH(M6049,{"A","B","C","D","E"},0)-1)*3+2))),"")</f>
        <v/>
      </c>
      <c r="T6049" s="26" t="str">
        <f t="array" ref="T6049">IFERROR(IF(OR(J6049="",M6049="",F6049=""),"",IF(F6049="학생부종합",INDEX(종합배치표!$C:$Q,MATCH(J6049,종합배치표!$B:$B,0),(MATCH(M6049,{"A","B","C","D","E"},0)-1)*3+3),INDEX(교과배치표!$C:$Q,MATCH(J6049,교과배치표!$B:$B,0),(MATCH(M6049,{"A","B","C","D","E"},0)-1)*3+3))),"")</f>
        <v/>
      </c>
    </row>
    <row r="6050" spans="2:20" ht="14.25" customHeight="1">
      <c r="B6050" s="20">
        <v>7272</v>
      </c>
      <c r="C6050" s="22"/>
      <c r="D6050" s="22"/>
      <c r="E6050" s="22"/>
      <c r="F6050" s="21"/>
      <c r="G6050" s="22"/>
      <c r="H6050" s="22"/>
      <c r="I6050" s="22"/>
      <c r="J6050" s="23"/>
      <c r="K6050" s="24"/>
      <c r="M6050" s="42"/>
      <c r="N6050" s="43"/>
      <c r="P6050" s="27"/>
      <c r="R6050" s="26" t="str">
        <f t="array" ref="R6050">IFERROR(IF(OR(J6050="",M6050="",F6050=""),"",IF(F6050="학생부종합",INDEX(종합배치표!$C:$Q,MATCH(J6050,종합배치표!$B:$B,0),(MATCH(M6050,{"A","B","C","D","E"},0)-1)*3+1),INDEX(교과배치표!$C:$Q,MATCH(J6050,교과배치표!$B:$B,0),(MATCH(M6050,{"A","B","C","D","E"},0)-1)*3+1))),"")</f>
        <v/>
      </c>
      <c r="S6050" s="26" t="str">
        <f t="array" ref="S6050">IFERROR(IF(OR(J6050="",M6050="",F6050=""),"",IF(F6050="학생부종합",INDEX(종합배치표!$C:$Q,MATCH(J6050,종합배치표!$B:$B,0),(MATCH(M6050,{"A","B","C","D","E"},0)-1)*3+2),INDEX(교과배치표!$C:$Q,MATCH(J6050,교과배치표!$B:$B,0),(MATCH(M6050,{"A","B","C","D","E"},0)-1)*3+2))),"")</f>
        <v/>
      </c>
      <c r="T6050" s="26" t="str">
        <f t="array" ref="T6050">IFERROR(IF(OR(J6050="",M6050="",F6050=""),"",IF(F6050="학생부종합",INDEX(종합배치표!$C:$Q,MATCH(J6050,종합배치표!$B:$B,0),(MATCH(M6050,{"A","B","C","D","E"},0)-1)*3+3),INDEX(교과배치표!$C:$Q,MATCH(J6050,교과배치표!$B:$B,0),(MATCH(M6050,{"A","B","C","D","E"},0)-1)*3+3))),"")</f>
        <v/>
      </c>
    </row>
    <row r="6051" spans="2:20" ht="14.25" customHeight="1">
      <c r="B6051" s="20">
        <v>7273</v>
      </c>
      <c r="C6051" s="22"/>
      <c r="D6051" s="22"/>
      <c r="E6051" s="22"/>
      <c r="F6051" s="21"/>
      <c r="G6051" s="22"/>
      <c r="H6051" s="22"/>
      <c r="I6051" s="22"/>
      <c r="J6051" s="23"/>
      <c r="K6051" s="24"/>
      <c r="M6051" s="42"/>
      <c r="N6051" s="43"/>
      <c r="P6051" s="27"/>
      <c r="R6051" s="26" t="str">
        <f t="array" ref="R6051">IFERROR(IF(OR(J6051="",M6051="",F6051=""),"",IF(F6051="학생부종합",INDEX(종합배치표!$C:$Q,MATCH(J6051,종합배치표!$B:$B,0),(MATCH(M6051,{"A","B","C","D","E"},0)-1)*3+1),INDEX(교과배치표!$C:$Q,MATCH(J6051,교과배치표!$B:$B,0),(MATCH(M6051,{"A","B","C","D","E"},0)-1)*3+1))),"")</f>
        <v/>
      </c>
      <c r="S6051" s="26" t="str">
        <f t="array" ref="S6051">IFERROR(IF(OR(J6051="",M6051="",F6051=""),"",IF(F6051="학생부종합",INDEX(종합배치표!$C:$Q,MATCH(J6051,종합배치표!$B:$B,0),(MATCH(M6051,{"A","B","C","D","E"},0)-1)*3+2),INDEX(교과배치표!$C:$Q,MATCH(J6051,교과배치표!$B:$B,0),(MATCH(M6051,{"A","B","C","D","E"},0)-1)*3+2))),"")</f>
        <v/>
      </c>
      <c r="T6051" s="26" t="str">
        <f t="array" ref="T6051">IFERROR(IF(OR(J6051="",M6051="",F6051=""),"",IF(F6051="학생부종합",INDEX(종합배치표!$C:$Q,MATCH(J6051,종합배치표!$B:$B,0),(MATCH(M6051,{"A","B","C","D","E"},0)-1)*3+3),INDEX(교과배치표!$C:$Q,MATCH(J6051,교과배치표!$B:$B,0),(MATCH(M6051,{"A","B","C","D","E"},0)-1)*3+3))),"")</f>
        <v/>
      </c>
    </row>
    <row r="6052" spans="2:20" ht="14.25" customHeight="1">
      <c r="B6052" s="20">
        <v>7274</v>
      </c>
      <c r="C6052" s="22"/>
      <c r="D6052" s="22"/>
      <c r="E6052" s="22"/>
      <c r="F6052" s="21"/>
      <c r="G6052" s="22"/>
      <c r="H6052" s="22"/>
      <c r="I6052" s="22"/>
      <c r="J6052" s="23"/>
      <c r="K6052" s="24"/>
      <c r="M6052" s="42"/>
      <c r="N6052" s="43"/>
      <c r="P6052" s="27"/>
      <c r="R6052" s="26" t="str">
        <f t="array" ref="R6052">IFERROR(IF(OR(J6052="",M6052="",F6052=""),"",IF(F6052="학생부종합",INDEX(종합배치표!$C:$Q,MATCH(J6052,종합배치표!$B:$B,0),(MATCH(M6052,{"A","B","C","D","E"},0)-1)*3+1),INDEX(교과배치표!$C:$Q,MATCH(J6052,교과배치표!$B:$B,0),(MATCH(M6052,{"A","B","C","D","E"},0)-1)*3+1))),"")</f>
        <v/>
      </c>
      <c r="S6052" s="26" t="str">
        <f t="array" ref="S6052">IFERROR(IF(OR(J6052="",M6052="",F6052=""),"",IF(F6052="학생부종합",INDEX(종합배치표!$C:$Q,MATCH(J6052,종합배치표!$B:$B,0),(MATCH(M6052,{"A","B","C","D","E"},0)-1)*3+2),INDEX(교과배치표!$C:$Q,MATCH(J6052,교과배치표!$B:$B,0),(MATCH(M6052,{"A","B","C","D","E"},0)-1)*3+2))),"")</f>
        <v/>
      </c>
      <c r="T6052" s="26" t="str">
        <f t="array" ref="T6052">IFERROR(IF(OR(J6052="",M6052="",F6052=""),"",IF(F6052="학생부종합",INDEX(종합배치표!$C:$Q,MATCH(J6052,종합배치표!$B:$B,0),(MATCH(M6052,{"A","B","C","D","E"},0)-1)*3+3),INDEX(교과배치표!$C:$Q,MATCH(J6052,교과배치표!$B:$B,0),(MATCH(M6052,{"A","B","C","D","E"},0)-1)*3+3))),"")</f>
        <v/>
      </c>
    </row>
    <row r="6053" spans="2:20" ht="14.25" customHeight="1">
      <c r="B6053" s="20">
        <v>7275</v>
      </c>
      <c r="C6053" s="22"/>
      <c r="D6053" s="22"/>
      <c r="E6053" s="22"/>
      <c r="F6053" s="21"/>
      <c r="G6053" s="22"/>
      <c r="H6053" s="22"/>
      <c r="I6053" s="22"/>
      <c r="J6053" s="23"/>
      <c r="K6053" s="24"/>
      <c r="M6053" s="42"/>
      <c r="N6053" s="43"/>
      <c r="P6053" s="27"/>
      <c r="R6053" s="26" t="str">
        <f t="array" ref="R6053">IFERROR(IF(OR(J6053="",M6053="",F6053=""),"",IF(F6053="학생부종합",INDEX(종합배치표!$C:$Q,MATCH(J6053,종합배치표!$B:$B,0),(MATCH(M6053,{"A","B","C","D","E"},0)-1)*3+1),INDEX(교과배치표!$C:$Q,MATCH(J6053,교과배치표!$B:$B,0),(MATCH(M6053,{"A","B","C","D","E"},0)-1)*3+1))),"")</f>
        <v/>
      </c>
      <c r="S6053" s="26" t="str">
        <f t="array" ref="S6053">IFERROR(IF(OR(J6053="",M6053="",F6053=""),"",IF(F6053="학생부종합",INDEX(종합배치표!$C:$Q,MATCH(J6053,종합배치표!$B:$B,0),(MATCH(M6053,{"A","B","C","D","E"},0)-1)*3+2),INDEX(교과배치표!$C:$Q,MATCH(J6053,교과배치표!$B:$B,0),(MATCH(M6053,{"A","B","C","D","E"},0)-1)*3+2))),"")</f>
        <v/>
      </c>
      <c r="T6053" s="26" t="str">
        <f t="array" ref="T6053">IFERROR(IF(OR(J6053="",M6053="",F6053=""),"",IF(F6053="학생부종합",INDEX(종합배치표!$C:$Q,MATCH(J6053,종합배치표!$B:$B,0),(MATCH(M6053,{"A","B","C","D","E"},0)-1)*3+3),INDEX(교과배치표!$C:$Q,MATCH(J6053,교과배치표!$B:$B,0),(MATCH(M6053,{"A","B","C","D","E"},0)-1)*3+3))),"")</f>
        <v/>
      </c>
    </row>
    <row r="6054" spans="2:20" ht="14.25" customHeight="1">
      <c r="B6054" s="20">
        <v>7276</v>
      </c>
      <c r="C6054" s="22"/>
      <c r="D6054" s="22"/>
      <c r="E6054" s="22"/>
      <c r="F6054" s="21"/>
      <c r="G6054" s="22"/>
      <c r="H6054" s="22"/>
      <c r="I6054" s="22"/>
      <c r="J6054" s="23"/>
      <c r="K6054" s="24"/>
      <c r="M6054" s="42"/>
      <c r="N6054" s="43"/>
      <c r="P6054" s="27"/>
      <c r="R6054" s="26" t="str">
        <f t="array" ref="R6054">IFERROR(IF(OR(J6054="",M6054="",F6054=""),"",IF(F6054="학생부종합",INDEX(종합배치표!$C:$Q,MATCH(J6054,종합배치표!$B:$B,0),(MATCH(M6054,{"A","B","C","D","E"},0)-1)*3+1),INDEX(교과배치표!$C:$Q,MATCH(J6054,교과배치표!$B:$B,0),(MATCH(M6054,{"A","B","C","D","E"},0)-1)*3+1))),"")</f>
        <v/>
      </c>
      <c r="S6054" s="26" t="str">
        <f t="array" ref="S6054">IFERROR(IF(OR(J6054="",M6054="",F6054=""),"",IF(F6054="학생부종합",INDEX(종합배치표!$C:$Q,MATCH(J6054,종합배치표!$B:$B,0),(MATCH(M6054,{"A","B","C","D","E"},0)-1)*3+2),INDEX(교과배치표!$C:$Q,MATCH(J6054,교과배치표!$B:$B,0),(MATCH(M6054,{"A","B","C","D","E"},0)-1)*3+2))),"")</f>
        <v/>
      </c>
      <c r="T6054" s="26" t="str">
        <f t="array" ref="T6054">IFERROR(IF(OR(J6054="",M6054="",F6054=""),"",IF(F6054="학생부종합",INDEX(종합배치표!$C:$Q,MATCH(J6054,종합배치표!$B:$B,0),(MATCH(M6054,{"A","B","C","D","E"},0)-1)*3+3),INDEX(교과배치표!$C:$Q,MATCH(J6054,교과배치표!$B:$B,0),(MATCH(M6054,{"A","B","C","D","E"},0)-1)*3+3))),"")</f>
        <v/>
      </c>
    </row>
    <row r="6055" spans="2:20" ht="14.25" customHeight="1">
      <c r="B6055" s="20">
        <v>7277</v>
      </c>
      <c r="C6055" s="22"/>
      <c r="D6055" s="22"/>
      <c r="E6055" s="22"/>
      <c r="F6055" s="21"/>
      <c r="G6055" s="22"/>
      <c r="H6055" s="22"/>
      <c r="I6055" s="22"/>
      <c r="J6055" s="23"/>
      <c r="K6055" s="24"/>
      <c r="M6055" s="42"/>
      <c r="N6055" s="43"/>
      <c r="P6055" s="27"/>
      <c r="R6055" s="26" t="str">
        <f t="array" ref="R6055">IFERROR(IF(OR(J6055="",M6055="",F6055=""),"",IF(F6055="학생부종합",INDEX(종합배치표!$C:$Q,MATCH(J6055,종합배치표!$B:$B,0),(MATCH(M6055,{"A","B","C","D","E"},0)-1)*3+1),INDEX(교과배치표!$C:$Q,MATCH(J6055,교과배치표!$B:$B,0),(MATCH(M6055,{"A","B","C","D","E"},0)-1)*3+1))),"")</f>
        <v/>
      </c>
      <c r="S6055" s="26" t="str">
        <f t="array" ref="S6055">IFERROR(IF(OR(J6055="",M6055="",F6055=""),"",IF(F6055="학생부종합",INDEX(종합배치표!$C:$Q,MATCH(J6055,종합배치표!$B:$B,0),(MATCH(M6055,{"A","B","C","D","E"},0)-1)*3+2),INDEX(교과배치표!$C:$Q,MATCH(J6055,교과배치표!$B:$B,0),(MATCH(M6055,{"A","B","C","D","E"},0)-1)*3+2))),"")</f>
        <v/>
      </c>
      <c r="T6055" s="26" t="str">
        <f t="array" ref="T6055">IFERROR(IF(OR(J6055="",M6055="",F6055=""),"",IF(F6055="학생부종합",INDEX(종합배치표!$C:$Q,MATCH(J6055,종합배치표!$B:$B,0),(MATCH(M6055,{"A","B","C","D","E"},0)-1)*3+3),INDEX(교과배치표!$C:$Q,MATCH(J6055,교과배치표!$B:$B,0),(MATCH(M6055,{"A","B","C","D","E"},0)-1)*3+3))),"")</f>
        <v/>
      </c>
    </row>
    <row r="6056" spans="2:20" ht="14.25" customHeight="1">
      <c r="B6056" s="20">
        <v>7278</v>
      </c>
      <c r="C6056" s="22"/>
      <c r="D6056" s="22"/>
      <c r="E6056" s="22"/>
      <c r="F6056" s="21"/>
      <c r="G6056" s="22"/>
      <c r="H6056" s="22"/>
      <c r="I6056" s="22"/>
      <c r="J6056" s="23"/>
      <c r="K6056" s="24"/>
      <c r="M6056" s="42"/>
      <c r="N6056" s="43"/>
      <c r="P6056" s="27"/>
      <c r="R6056" s="26" t="str">
        <f t="array" ref="R6056">IFERROR(IF(OR(J6056="",M6056="",F6056=""),"",IF(F6056="학생부종합",INDEX(종합배치표!$C:$Q,MATCH(J6056,종합배치표!$B:$B,0),(MATCH(M6056,{"A","B","C","D","E"},0)-1)*3+1),INDEX(교과배치표!$C:$Q,MATCH(J6056,교과배치표!$B:$B,0),(MATCH(M6056,{"A","B","C","D","E"},0)-1)*3+1))),"")</f>
        <v/>
      </c>
      <c r="S6056" s="26" t="str">
        <f t="array" ref="S6056">IFERROR(IF(OR(J6056="",M6056="",F6056=""),"",IF(F6056="학생부종합",INDEX(종합배치표!$C:$Q,MATCH(J6056,종합배치표!$B:$B,0),(MATCH(M6056,{"A","B","C","D","E"},0)-1)*3+2),INDEX(교과배치표!$C:$Q,MATCH(J6056,교과배치표!$B:$B,0),(MATCH(M6056,{"A","B","C","D","E"},0)-1)*3+2))),"")</f>
        <v/>
      </c>
      <c r="T6056" s="26" t="str">
        <f t="array" ref="T6056">IFERROR(IF(OR(J6056="",M6056="",F6056=""),"",IF(F6056="학생부종합",INDEX(종합배치표!$C:$Q,MATCH(J6056,종합배치표!$B:$B,0),(MATCH(M6056,{"A","B","C","D","E"},0)-1)*3+3),INDEX(교과배치표!$C:$Q,MATCH(J6056,교과배치표!$B:$B,0),(MATCH(M6056,{"A","B","C","D","E"},0)-1)*3+3))),"")</f>
        <v/>
      </c>
    </row>
    <row r="6057" spans="2:20" ht="14.25" customHeight="1">
      <c r="B6057" s="20">
        <v>7279</v>
      </c>
      <c r="C6057" s="22"/>
      <c r="D6057" s="22"/>
      <c r="E6057" s="22"/>
      <c r="F6057" s="21"/>
      <c r="G6057" s="22"/>
      <c r="H6057" s="22"/>
      <c r="I6057" s="22"/>
      <c r="J6057" s="23"/>
      <c r="K6057" s="24"/>
      <c r="M6057" s="42"/>
      <c r="N6057" s="43"/>
      <c r="P6057" s="27"/>
      <c r="R6057" s="26" t="str">
        <f t="array" ref="R6057">IFERROR(IF(OR(J6057="",M6057="",F6057=""),"",IF(F6057="학생부종합",INDEX(종합배치표!$C:$Q,MATCH(J6057,종합배치표!$B:$B,0),(MATCH(M6057,{"A","B","C","D","E"},0)-1)*3+1),INDEX(교과배치표!$C:$Q,MATCH(J6057,교과배치표!$B:$B,0),(MATCH(M6057,{"A","B","C","D","E"},0)-1)*3+1))),"")</f>
        <v/>
      </c>
      <c r="S6057" s="26" t="str">
        <f t="array" ref="S6057">IFERROR(IF(OR(J6057="",M6057="",F6057=""),"",IF(F6057="학생부종합",INDEX(종합배치표!$C:$Q,MATCH(J6057,종합배치표!$B:$B,0),(MATCH(M6057,{"A","B","C","D","E"},0)-1)*3+2),INDEX(교과배치표!$C:$Q,MATCH(J6057,교과배치표!$B:$B,0),(MATCH(M6057,{"A","B","C","D","E"},0)-1)*3+2))),"")</f>
        <v/>
      </c>
      <c r="T6057" s="26" t="str">
        <f t="array" ref="T6057">IFERROR(IF(OR(J6057="",M6057="",F6057=""),"",IF(F6057="학생부종합",INDEX(종합배치표!$C:$Q,MATCH(J6057,종합배치표!$B:$B,0),(MATCH(M6057,{"A","B","C","D","E"},0)-1)*3+3),INDEX(교과배치표!$C:$Q,MATCH(J6057,교과배치표!$B:$B,0),(MATCH(M6057,{"A","B","C","D","E"},0)-1)*3+3))),"")</f>
        <v/>
      </c>
    </row>
    <row r="6058" spans="2:20" ht="14.25" customHeight="1">
      <c r="B6058" s="20">
        <v>7280</v>
      </c>
      <c r="C6058" s="22"/>
      <c r="D6058" s="22"/>
      <c r="E6058" s="22"/>
      <c r="F6058" s="21"/>
      <c r="G6058" s="22"/>
      <c r="H6058" s="22"/>
      <c r="I6058" s="22"/>
      <c r="J6058" s="23"/>
      <c r="K6058" s="24"/>
      <c r="M6058" s="42"/>
      <c r="N6058" s="43"/>
      <c r="P6058" s="27"/>
      <c r="R6058" s="26" t="str">
        <f t="array" ref="R6058">IFERROR(IF(OR(J6058="",M6058="",F6058=""),"",IF(F6058="학생부종합",INDEX(종합배치표!$C:$Q,MATCH(J6058,종합배치표!$B:$B,0),(MATCH(M6058,{"A","B","C","D","E"},0)-1)*3+1),INDEX(교과배치표!$C:$Q,MATCH(J6058,교과배치표!$B:$B,0),(MATCH(M6058,{"A","B","C","D","E"},0)-1)*3+1))),"")</f>
        <v/>
      </c>
      <c r="S6058" s="26" t="str">
        <f t="array" ref="S6058">IFERROR(IF(OR(J6058="",M6058="",F6058=""),"",IF(F6058="학생부종합",INDEX(종합배치표!$C:$Q,MATCH(J6058,종합배치표!$B:$B,0),(MATCH(M6058,{"A","B","C","D","E"},0)-1)*3+2),INDEX(교과배치표!$C:$Q,MATCH(J6058,교과배치표!$B:$B,0),(MATCH(M6058,{"A","B","C","D","E"},0)-1)*3+2))),"")</f>
        <v/>
      </c>
      <c r="T6058" s="26" t="str">
        <f t="array" ref="T6058">IFERROR(IF(OR(J6058="",M6058="",F6058=""),"",IF(F6058="학생부종합",INDEX(종합배치표!$C:$Q,MATCH(J6058,종합배치표!$B:$B,0),(MATCH(M6058,{"A","B","C","D","E"},0)-1)*3+3),INDEX(교과배치표!$C:$Q,MATCH(J6058,교과배치표!$B:$B,0),(MATCH(M6058,{"A","B","C","D","E"},0)-1)*3+3))),"")</f>
        <v/>
      </c>
    </row>
    <row r="6059" spans="2:20" ht="14.25" customHeight="1">
      <c r="B6059" s="20">
        <v>7281</v>
      </c>
      <c r="C6059" s="22"/>
      <c r="D6059" s="22"/>
      <c r="E6059" s="22"/>
      <c r="F6059" s="21"/>
      <c r="G6059" s="22"/>
      <c r="H6059" s="22"/>
      <c r="I6059" s="22"/>
      <c r="J6059" s="23"/>
      <c r="K6059" s="24"/>
      <c r="M6059" s="42"/>
      <c r="N6059" s="43"/>
      <c r="P6059" s="27"/>
      <c r="R6059" s="26" t="str">
        <f t="array" ref="R6059">IFERROR(IF(OR(J6059="",M6059="",F6059=""),"",IF(F6059="학생부종합",INDEX(종합배치표!$C:$Q,MATCH(J6059,종합배치표!$B:$B,0),(MATCH(M6059,{"A","B","C","D","E"},0)-1)*3+1),INDEX(교과배치표!$C:$Q,MATCH(J6059,교과배치표!$B:$B,0),(MATCH(M6059,{"A","B","C","D","E"},0)-1)*3+1))),"")</f>
        <v/>
      </c>
      <c r="S6059" s="26" t="str">
        <f t="array" ref="S6059">IFERROR(IF(OR(J6059="",M6059="",F6059=""),"",IF(F6059="학생부종합",INDEX(종합배치표!$C:$Q,MATCH(J6059,종합배치표!$B:$B,0),(MATCH(M6059,{"A","B","C","D","E"},0)-1)*3+2),INDEX(교과배치표!$C:$Q,MATCH(J6059,교과배치표!$B:$B,0),(MATCH(M6059,{"A","B","C","D","E"},0)-1)*3+2))),"")</f>
        <v/>
      </c>
      <c r="T6059" s="26" t="str">
        <f t="array" ref="T6059">IFERROR(IF(OR(J6059="",M6059="",F6059=""),"",IF(F6059="학생부종합",INDEX(종합배치표!$C:$Q,MATCH(J6059,종합배치표!$B:$B,0),(MATCH(M6059,{"A","B","C","D","E"},0)-1)*3+3),INDEX(교과배치표!$C:$Q,MATCH(J6059,교과배치표!$B:$B,0),(MATCH(M6059,{"A","B","C","D","E"},0)-1)*3+3))),"")</f>
        <v/>
      </c>
    </row>
    <row r="6060" spans="2:20" ht="14.25" customHeight="1">
      <c r="B6060" s="20">
        <v>7282</v>
      </c>
      <c r="C6060" s="22"/>
      <c r="D6060" s="22"/>
      <c r="E6060" s="22"/>
      <c r="F6060" s="21"/>
      <c r="G6060" s="22"/>
      <c r="H6060" s="22"/>
      <c r="I6060" s="22"/>
      <c r="J6060" s="23"/>
      <c r="K6060" s="24"/>
      <c r="M6060" s="42"/>
      <c r="N6060" s="43"/>
      <c r="P6060" s="27"/>
      <c r="R6060" s="26" t="str">
        <f t="array" ref="R6060">IFERROR(IF(OR(J6060="",M6060="",F6060=""),"",IF(F6060="학생부종합",INDEX(종합배치표!$C:$Q,MATCH(J6060,종합배치표!$B:$B,0),(MATCH(M6060,{"A","B","C","D","E"},0)-1)*3+1),INDEX(교과배치표!$C:$Q,MATCH(J6060,교과배치표!$B:$B,0),(MATCH(M6060,{"A","B","C","D","E"},0)-1)*3+1))),"")</f>
        <v/>
      </c>
      <c r="S6060" s="26" t="str">
        <f t="array" ref="S6060">IFERROR(IF(OR(J6060="",M6060="",F6060=""),"",IF(F6060="학생부종합",INDEX(종합배치표!$C:$Q,MATCH(J6060,종합배치표!$B:$B,0),(MATCH(M6060,{"A","B","C","D","E"},0)-1)*3+2),INDEX(교과배치표!$C:$Q,MATCH(J6060,교과배치표!$B:$B,0),(MATCH(M6060,{"A","B","C","D","E"},0)-1)*3+2))),"")</f>
        <v/>
      </c>
      <c r="T6060" s="26" t="str">
        <f t="array" ref="T6060">IFERROR(IF(OR(J6060="",M6060="",F6060=""),"",IF(F6060="학생부종합",INDEX(종합배치표!$C:$Q,MATCH(J6060,종합배치표!$B:$B,0),(MATCH(M6060,{"A","B","C","D","E"},0)-1)*3+3),INDEX(교과배치표!$C:$Q,MATCH(J6060,교과배치표!$B:$B,0),(MATCH(M6060,{"A","B","C","D","E"},0)-1)*3+3))),"")</f>
        <v/>
      </c>
    </row>
    <row r="6061" spans="2:20" ht="14.25" customHeight="1">
      <c r="B6061" s="20">
        <v>7283</v>
      </c>
      <c r="C6061" s="22"/>
      <c r="D6061" s="22"/>
      <c r="E6061" s="22"/>
      <c r="F6061" s="21"/>
      <c r="G6061" s="22"/>
      <c r="H6061" s="22"/>
      <c r="I6061" s="22"/>
      <c r="J6061" s="23"/>
      <c r="K6061" s="24"/>
      <c r="M6061" s="42"/>
      <c r="N6061" s="43"/>
      <c r="P6061" s="27"/>
      <c r="R6061" s="26" t="str">
        <f t="array" ref="R6061">IFERROR(IF(OR(J6061="",M6061="",F6061=""),"",IF(F6061="학생부종합",INDEX(종합배치표!$C:$Q,MATCH(J6061,종합배치표!$B:$B,0),(MATCH(M6061,{"A","B","C","D","E"},0)-1)*3+1),INDEX(교과배치표!$C:$Q,MATCH(J6061,교과배치표!$B:$B,0),(MATCH(M6061,{"A","B","C","D","E"},0)-1)*3+1))),"")</f>
        <v/>
      </c>
      <c r="S6061" s="26" t="str">
        <f t="array" ref="S6061">IFERROR(IF(OR(J6061="",M6061="",F6061=""),"",IF(F6061="학생부종합",INDEX(종합배치표!$C:$Q,MATCH(J6061,종합배치표!$B:$B,0),(MATCH(M6061,{"A","B","C","D","E"},0)-1)*3+2),INDEX(교과배치표!$C:$Q,MATCH(J6061,교과배치표!$B:$B,0),(MATCH(M6061,{"A","B","C","D","E"},0)-1)*3+2))),"")</f>
        <v/>
      </c>
      <c r="T6061" s="26" t="str">
        <f t="array" ref="T6061">IFERROR(IF(OR(J6061="",M6061="",F6061=""),"",IF(F6061="학생부종합",INDEX(종합배치표!$C:$Q,MATCH(J6061,종합배치표!$B:$B,0),(MATCH(M6061,{"A","B","C","D","E"},0)-1)*3+3),INDEX(교과배치표!$C:$Q,MATCH(J6061,교과배치표!$B:$B,0),(MATCH(M6061,{"A","B","C","D","E"},0)-1)*3+3))),"")</f>
        <v/>
      </c>
    </row>
    <row r="6062" spans="2:20" ht="14.25" customHeight="1">
      <c r="B6062" s="20">
        <v>7284</v>
      </c>
      <c r="C6062" s="22"/>
      <c r="D6062" s="22"/>
      <c r="E6062" s="22"/>
      <c r="F6062" s="21"/>
      <c r="G6062" s="22"/>
      <c r="H6062" s="22"/>
      <c r="I6062" s="22"/>
      <c r="J6062" s="23"/>
      <c r="K6062" s="24"/>
      <c r="M6062" s="42"/>
      <c r="N6062" s="43"/>
      <c r="P6062" s="27"/>
      <c r="R6062" s="26" t="str">
        <f t="array" ref="R6062">IFERROR(IF(OR(J6062="",M6062="",F6062=""),"",IF(F6062="학생부종합",INDEX(종합배치표!$C:$Q,MATCH(J6062,종합배치표!$B:$B,0),(MATCH(M6062,{"A","B","C","D","E"},0)-1)*3+1),INDEX(교과배치표!$C:$Q,MATCH(J6062,교과배치표!$B:$B,0),(MATCH(M6062,{"A","B","C","D","E"},0)-1)*3+1))),"")</f>
        <v/>
      </c>
      <c r="S6062" s="26" t="str">
        <f t="array" ref="S6062">IFERROR(IF(OR(J6062="",M6062="",F6062=""),"",IF(F6062="학생부종합",INDEX(종합배치표!$C:$Q,MATCH(J6062,종합배치표!$B:$B,0),(MATCH(M6062,{"A","B","C","D","E"},0)-1)*3+2),INDEX(교과배치표!$C:$Q,MATCH(J6062,교과배치표!$B:$B,0),(MATCH(M6062,{"A","B","C","D","E"},0)-1)*3+2))),"")</f>
        <v/>
      </c>
      <c r="T6062" s="26" t="str">
        <f t="array" ref="T6062">IFERROR(IF(OR(J6062="",M6062="",F6062=""),"",IF(F6062="학생부종합",INDEX(종합배치표!$C:$Q,MATCH(J6062,종합배치표!$B:$B,0),(MATCH(M6062,{"A","B","C","D","E"},0)-1)*3+3),INDEX(교과배치표!$C:$Q,MATCH(J6062,교과배치표!$B:$B,0),(MATCH(M6062,{"A","B","C","D","E"},0)-1)*3+3))),"")</f>
        <v/>
      </c>
    </row>
    <row r="6063" spans="2:20" ht="14.25" customHeight="1">
      <c r="B6063" s="20">
        <v>7285</v>
      </c>
      <c r="C6063" s="22"/>
      <c r="D6063" s="22"/>
      <c r="E6063" s="22"/>
      <c r="F6063" s="21"/>
      <c r="G6063" s="22"/>
      <c r="H6063" s="22"/>
      <c r="I6063" s="22"/>
      <c r="J6063" s="23"/>
      <c r="K6063" s="24"/>
      <c r="M6063" s="42"/>
      <c r="N6063" s="43"/>
      <c r="P6063" s="27"/>
      <c r="R6063" s="26" t="str">
        <f t="array" ref="R6063">IFERROR(IF(OR(J6063="",M6063="",F6063=""),"",IF(F6063="학생부종합",INDEX(종합배치표!$C:$Q,MATCH(J6063,종합배치표!$B:$B,0),(MATCH(M6063,{"A","B","C","D","E"},0)-1)*3+1),INDEX(교과배치표!$C:$Q,MATCH(J6063,교과배치표!$B:$B,0),(MATCH(M6063,{"A","B","C","D","E"},0)-1)*3+1))),"")</f>
        <v/>
      </c>
      <c r="S6063" s="26" t="str">
        <f t="array" ref="S6063">IFERROR(IF(OR(J6063="",M6063="",F6063=""),"",IF(F6063="학생부종합",INDEX(종합배치표!$C:$Q,MATCH(J6063,종합배치표!$B:$B,0),(MATCH(M6063,{"A","B","C","D","E"},0)-1)*3+2),INDEX(교과배치표!$C:$Q,MATCH(J6063,교과배치표!$B:$B,0),(MATCH(M6063,{"A","B","C","D","E"},0)-1)*3+2))),"")</f>
        <v/>
      </c>
      <c r="T6063" s="26" t="str">
        <f t="array" ref="T6063">IFERROR(IF(OR(J6063="",M6063="",F6063=""),"",IF(F6063="학생부종합",INDEX(종합배치표!$C:$Q,MATCH(J6063,종합배치표!$B:$B,0),(MATCH(M6063,{"A","B","C","D","E"},0)-1)*3+3),INDEX(교과배치표!$C:$Q,MATCH(J6063,교과배치표!$B:$B,0),(MATCH(M6063,{"A","B","C","D","E"},0)-1)*3+3))),"")</f>
        <v/>
      </c>
    </row>
    <row r="6064" spans="2:20" ht="14.25" customHeight="1">
      <c r="B6064" s="20">
        <v>7286</v>
      </c>
      <c r="C6064" s="22"/>
      <c r="D6064" s="22"/>
      <c r="E6064" s="22"/>
      <c r="F6064" s="21"/>
      <c r="G6064" s="22"/>
      <c r="H6064" s="22"/>
      <c r="I6064" s="22"/>
      <c r="J6064" s="23"/>
      <c r="K6064" s="24"/>
      <c r="M6064" s="42"/>
      <c r="N6064" s="43"/>
      <c r="P6064" s="27"/>
      <c r="R6064" s="26" t="str">
        <f t="array" ref="R6064">IFERROR(IF(OR(J6064="",M6064="",F6064=""),"",IF(F6064="학생부종합",INDEX(종합배치표!$C:$Q,MATCH(J6064,종합배치표!$B:$B,0),(MATCH(M6064,{"A","B","C","D","E"},0)-1)*3+1),INDEX(교과배치표!$C:$Q,MATCH(J6064,교과배치표!$B:$B,0),(MATCH(M6064,{"A","B","C","D","E"},0)-1)*3+1))),"")</f>
        <v/>
      </c>
      <c r="S6064" s="26" t="str">
        <f t="array" ref="S6064">IFERROR(IF(OR(J6064="",M6064="",F6064=""),"",IF(F6064="학생부종합",INDEX(종합배치표!$C:$Q,MATCH(J6064,종합배치표!$B:$B,0),(MATCH(M6064,{"A","B","C","D","E"},0)-1)*3+2),INDEX(교과배치표!$C:$Q,MATCH(J6064,교과배치표!$B:$B,0),(MATCH(M6064,{"A","B","C","D","E"},0)-1)*3+2))),"")</f>
        <v/>
      </c>
      <c r="T6064" s="26" t="str">
        <f t="array" ref="T6064">IFERROR(IF(OR(J6064="",M6064="",F6064=""),"",IF(F6064="학생부종합",INDEX(종합배치표!$C:$Q,MATCH(J6064,종합배치표!$B:$B,0),(MATCH(M6064,{"A","B","C","D","E"},0)-1)*3+3),INDEX(교과배치표!$C:$Q,MATCH(J6064,교과배치표!$B:$B,0),(MATCH(M6064,{"A","B","C","D","E"},0)-1)*3+3))),"")</f>
        <v/>
      </c>
    </row>
    <row r="6065" spans="2:20" ht="14.25" customHeight="1">
      <c r="B6065" s="20">
        <v>7287</v>
      </c>
      <c r="C6065" s="22"/>
      <c r="D6065" s="22"/>
      <c r="E6065" s="22"/>
      <c r="F6065" s="21"/>
      <c r="G6065" s="22"/>
      <c r="H6065" s="22"/>
      <c r="I6065" s="22"/>
      <c r="J6065" s="23"/>
      <c r="K6065" s="24"/>
      <c r="M6065" s="42"/>
      <c r="N6065" s="43"/>
      <c r="P6065" s="27"/>
      <c r="R6065" s="26" t="str">
        <f t="array" ref="R6065">IFERROR(IF(OR(J6065="",M6065="",F6065=""),"",IF(F6065="학생부종합",INDEX(종합배치표!$C:$Q,MATCH(J6065,종합배치표!$B:$B,0),(MATCH(M6065,{"A","B","C","D","E"},0)-1)*3+1),INDEX(교과배치표!$C:$Q,MATCH(J6065,교과배치표!$B:$B,0),(MATCH(M6065,{"A","B","C","D","E"},0)-1)*3+1))),"")</f>
        <v/>
      </c>
      <c r="S6065" s="26" t="str">
        <f t="array" ref="S6065">IFERROR(IF(OR(J6065="",M6065="",F6065=""),"",IF(F6065="학생부종합",INDEX(종합배치표!$C:$Q,MATCH(J6065,종합배치표!$B:$B,0),(MATCH(M6065,{"A","B","C","D","E"},0)-1)*3+2),INDEX(교과배치표!$C:$Q,MATCH(J6065,교과배치표!$B:$B,0),(MATCH(M6065,{"A","B","C","D","E"},0)-1)*3+2))),"")</f>
        <v/>
      </c>
      <c r="T6065" s="26" t="str">
        <f t="array" ref="T6065">IFERROR(IF(OR(J6065="",M6065="",F6065=""),"",IF(F6065="학생부종합",INDEX(종합배치표!$C:$Q,MATCH(J6065,종합배치표!$B:$B,0),(MATCH(M6065,{"A","B","C","D","E"},0)-1)*3+3),INDEX(교과배치표!$C:$Q,MATCH(J6065,교과배치표!$B:$B,0),(MATCH(M6065,{"A","B","C","D","E"},0)-1)*3+3))),"")</f>
        <v/>
      </c>
    </row>
    <row r="6066" spans="2:20" ht="14.25" customHeight="1">
      <c r="B6066" s="20">
        <v>7288</v>
      </c>
      <c r="C6066" s="22"/>
      <c r="D6066" s="22"/>
      <c r="E6066" s="22"/>
      <c r="F6066" s="21"/>
      <c r="G6066" s="22"/>
      <c r="H6066" s="22"/>
      <c r="I6066" s="22"/>
      <c r="J6066" s="23"/>
      <c r="K6066" s="24"/>
      <c r="M6066" s="42"/>
      <c r="N6066" s="43"/>
      <c r="P6066" s="27"/>
      <c r="R6066" s="26" t="str">
        <f t="array" ref="R6066">IFERROR(IF(OR(J6066="",M6066="",F6066=""),"",IF(F6066="학생부종합",INDEX(종합배치표!$C:$Q,MATCH(J6066,종합배치표!$B:$B,0),(MATCH(M6066,{"A","B","C","D","E"},0)-1)*3+1),INDEX(교과배치표!$C:$Q,MATCH(J6066,교과배치표!$B:$B,0),(MATCH(M6066,{"A","B","C","D","E"},0)-1)*3+1))),"")</f>
        <v/>
      </c>
      <c r="S6066" s="26" t="str">
        <f t="array" ref="S6066">IFERROR(IF(OR(J6066="",M6066="",F6066=""),"",IF(F6066="학생부종합",INDEX(종합배치표!$C:$Q,MATCH(J6066,종합배치표!$B:$B,0),(MATCH(M6066,{"A","B","C","D","E"},0)-1)*3+2),INDEX(교과배치표!$C:$Q,MATCH(J6066,교과배치표!$B:$B,0),(MATCH(M6066,{"A","B","C","D","E"},0)-1)*3+2))),"")</f>
        <v/>
      </c>
      <c r="T6066" s="26" t="str">
        <f t="array" ref="T6066">IFERROR(IF(OR(J6066="",M6066="",F6066=""),"",IF(F6066="학생부종합",INDEX(종합배치표!$C:$Q,MATCH(J6066,종합배치표!$B:$B,0),(MATCH(M6066,{"A","B","C","D","E"},0)-1)*3+3),INDEX(교과배치표!$C:$Q,MATCH(J6066,교과배치표!$B:$B,0),(MATCH(M6066,{"A","B","C","D","E"},0)-1)*3+3))),"")</f>
        <v/>
      </c>
    </row>
    <row r="6067" spans="2:20" ht="14.25" customHeight="1">
      <c r="B6067" s="20">
        <v>7289</v>
      </c>
      <c r="C6067" s="22"/>
      <c r="D6067" s="22"/>
      <c r="E6067" s="22"/>
      <c r="F6067" s="21"/>
      <c r="G6067" s="22"/>
      <c r="H6067" s="22"/>
      <c r="I6067" s="22"/>
      <c r="J6067" s="23"/>
      <c r="K6067" s="24"/>
      <c r="M6067" s="42"/>
      <c r="N6067" s="43"/>
      <c r="P6067" s="27"/>
      <c r="R6067" s="26" t="str">
        <f t="array" ref="R6067">IFERROR(IF(OR(J6067="",M6067="",F6067=""),"",IF(F6067="학생부종합",INDEX(종합배치표!$C:$Q,MATCH(J6067,종합배치표!$B:$B,0),(MATCH(M6067,{"A","B","C","D","E"},0)-1)*3+1),INDEX(교과배치표!$C:$Q,MATCH(J6067,교과배치표!$B:$B,0),(MATCH(M6067,{"A","B","C","D","E"},0)-1)*3+1))),"")</f>
        <v/>
      </c>
      <c r="S6067" s="26" t="str">
        <f t="array" ref="S6067">IFERROR(IF(OR(J6067="",M6067="",F6067=""),"",IF(F6067="학생부종합",INDEX(종합배치표!$C:$Q,MATCH(J6067,종합배치표!$B:$B,0),(MATCH(M6067,{"A","B","C","D","E"},0)-1)*3+2),INDEX(교과배치표!$C:$Q,MATCH(J6067,교과배치표!$B:$B,0),(MATCH(M6067,{"A","B","C","D","E"},0)-1)*3+2))),"")</f>
        <v/>
      </c>
      <c r="T6067" s="26" t="str">
        <f t="array" ref="T6067">IFERROR(IF(OR(J6067="",M6067="",F6067=""),"",IF(F6067="학생부종합",INDEX(종합배치표!$C:$Q,MATCH(J6067,종합배치표!$B:$B,0),(MATCH(M6067,{"A","B","C","D","E"},0)-1)*3+3),INDEX(교과배치표!$C:$Q,MATCH(J6067,교과배치표!$B:$B,0),(MATCH(M6067,{"A","B","C","D","E"},0)-1)*3+3))),"")</f>
        <v/>
      </c>
    </row>
    <row r="6068" spans="2:20" ht="14.25" customHeight="1">
      <c r="B6068" s="20">
        <v>7290</v>
      </c>
      <c r="C6068" s="22"/>
      <c r="D6068" s="22"/>
      <c r="E6068" s="22"/>
      <c r="F6068" s="21"/>
      <c r="G6068" s="22"/>
      <c r="H6068" s="22"/>
      <c r="I6068" s="22"/>
      <c r="J6068" s="23"/>
      <c r="K6068" s="24"/>
      <c r="M6068" s="42"/>
      <c r="N6068" s="43"/>
      <c r="P6068" s="27"/>
      <c r="R6068" s="26" t="str">
        <f t="array" ref="R6068">IFERROR(IF(OR(J6068="",M6068="",F6068=""),"",IF(F6068="학생부종합",INDEX(종합배치표!$C:$Q,MATCH(J6068,종합배치표!$B:$B,0),(MATCH(M6068,{"A","B","C","D","E"},0)-1)*3+1),INDEX(교과배치표!$C:$Q,MATCH(J6068,교과배치표!$B:$B,0),(MATCH(M6068,{"A","B","C","D","E"},0)-1)*3+1))),"")</f>
        <v/>
      </c>
      <c r="S6068" s="26" t="str">
        <f t="array" ref="S6068">IFERROR(IF(OR(J6068="",M6068="",F6068=""),"",IF(F6068="학생부종합",INDEX(종합배치표!$C:$Q,MATCH(J6068,종합배치표!$B:$B,0),(MATCH(M6068,{"A","B","C","D","E"},0)-1)*3+2),INDEX(교과배치표!$C:$Q,MATCH(J6068,교과배치표!$B:$B,0),(MATCH(M6068,{"A","B","C","D","E"},0)-1)*3+2))),"")</f>
        <v/>
      </c>
      <c r="T6068" s="26" t="str">
        <f t="array" ref="T6068">IFERROR(IF(OR(J6068="",M6068="",F6068=""),"",IF(F6068="학생부종합",INDEX(종합배치표!$C:$Q,MATCH(J6068,종합배치표!$B:$B,0),(MATCH(M6068,{"A","B","C","D","E"},0)-1)*3+3),INDEX(교과배치표!$C:$Q,MATCH(J6068,교과배치표!$B:$B,0),(MATCH(M6068,{"A","B","C","D","E"},0)-1)*3+3))),"")</f>
        <v/>
      </c>
    </row>
    <row r="6069" spans="2:20" ht="14.25" customHeight="1">
      <c r="B6069" s="20">
        <v>7291</v>
      </c>
      <c r="C6069" s="22"/>
      <c r="D6069" s="22"/>
      <c r="E6069" s="22"/>
      <c r="F6069" s="21"/>
      <c r="G6069" s="22"/>
      <c r="H6069" s="22"/>
      <c r="I6069" s="22"/>
      <c r="J6069" s="23"/>
      <c r="K6069" s="24"/>
      <c r="M6069" s="42"/>
      <c r="N6069" s="43"/>
      <c r="P6069" s="27"/>
      <c r="R6069" s="26" t="str">
        <f t="array" ref="R6069">IFERROR(IF(OR(J6069="",M6069="",F6069=""),"",IF(F6069="학생부종합",INDEX(종합배치표!$C:$Q,MATCH(J6069,종합배치표!$B:$B,0),(MATCH(M6069,{"A","B","C","D","E"},0)-1)*3+1),INDEX(교과배치표!$C:$Q,MATCH(J6069,교과배치표!$B:$B,0),(MATCH(M6069,{"A","B","C","D","E"},0)-1)*3+1))),"")</f>
        <v/>
      </c>
      <c r="S6069" s="26" t="str">
        <f t="array" ref="S6069">IFERROR(IF(OR(J6069="",M6069="",F6069=""),"",IF(F6069="학생부종합",INDEX(종합배치표!$C:$Q,MATCH(J6069,종합배치표!$B:$B,0),(MATCH(M6069,{"A","B","C","D","E"},0)-1)*3+2),INDEX(교과배치표!$C:$Q,MATCH(J6069,교과배치표!$B:$B,0),(MATCH(M6069,{"A","B","C","D","E"},0)-1)*3+2))),"")</f>
        <v/>
      </c>
      <c r="T6069" s="26" t="str">
        <f t="array" ref="T6069">IFERROR(IF(OR(J6069="",M6069="",F6069=""),"",IF(F6069="학생부종합",INDEX(종합배치표!$C:$Q,MATCH(J6069,종합배치표!$B:$B,0),(MATCH(M6069,{"A","B","C","D","E"},0)-1)*3+3),INDEX(교과배치표!$C:$Q,MATCH(J6069,교과배치표!$B:$B,0),(MATCH(M6069,{"A","B","C","D","E"},0)-1)*3+3))),"")</f>
        <v/>
      </c>
    </row>
    <row r="6070" spans="2:20" ht="14.25" customHeight="1">
      <c r="B6070" s="20">
        <v>7292</v>
      </c>
      <c r="C6070" s="22"/>
      <c r="D6070" s="22"/>
      <c r="E6070" s="22"/>
      <c r="F6070" s="21"/>
      <c r="G6070" s="22"/>
      <c r="H6070" s="22"/>
      <c r="I6070" s="22"/>
      <c r="J6070" s="23"/>
      <c r="K6070" s="24"/>
      <c r="M6070" s="42"/>
      <c r="N6070" s="43"/>
      <c r="P6070" s="27"/>
      <c r="R6070" s="26" t="str">
        <f t="array" ref="R6070">IFERROR(IF(OR(J6070="",M6070="",F6070=""),"",IF(F6070="학생부종합",INDEX(종합배치표!$C:$Q,MATCH(J6070,종합배치표!$B:$B,0),(MATCH(M6070,{"A","B","C","D","E"},0)-1)*3+1),INDEX(교과배치표!$C:$Q,MATCH(J6070,교과배치표!$B:$B,0),(MATCH(M6070,{"A","B","C","D","E"},0)-1)*3+1))),"")</f>
        <v/>
      </c>
      <c r="S6070" s="26" t="str">
        <f t="array" ref="S6070">IFERROR(IF(OR(J6070="",M6070="",F6070=""),"",IF(F6070="학생부종합",INDEX(종합배치표!$C:$Q,MATCH(J6070,종합배치표!$B:$B,0),(MATCH(M6070,{"A","B","C","D","E"},0)-1)*3+2),INDEX(교과배치표!$C:$Q,MATCH(J6070,교과배치표!$B:$B,0),(MATCH(M6070,{"A","B","C","D","E"},0)-1)*3+2))),"")</f>
        <v/>
      </c>
      <c r="T6070" s="26" t="str">
        <f t="array" ref="T6070">IFERROR(IF(OR(J6070="",M6070="",F6070=""),"",IF(F6070="학생부종합",INDEX(종합배치표!$C:$Q,MATCH(J6070,종합배치표!$B:$B,0),(MATCH(M6070,{"A","B","C","D","E"},0)-1)*3+3),INDEX(교과배치표!$C:$Q,MATCH(J6070,교과배치표!$B:$B,0),(MATCH(M6070,{"A","B","C","D","E"},0)-1)*3+3))),"")</f>
        <v/>
      </c>
    </row>
    <row r="6071" spans="2:20" ht="14.25" customHeight="1">
      <c r="B6071" s="20">
        <v>7293</v>
      </c>
      <c r="C6071" s="22"/>
      <c r="D6071" s="22"/>
      <c r="E6071" s="22"/>
      <c r="F6071" s="21"/>
      <c r="G6071" s="22"/>
      <c r="H6071" s="22"/>
      <c r="I6071" s="22"/>
      <c r="J6071" s="23"/>
      <c r="K6071" s="24"/>
      <c r="M6071" s="42"/>
      <c r="N6071" s="43"/>
      <c r="P6071" s="27"/>
      <c r="R6071" s="26" t="str">
        <f t="array" ref="R6071">IFERROR(IF(OR(J6071="",M6071="",F6071=""),"",IF(F6071="학생부종합",INDEX(종합배치표!$C:$Q,MATCH(J6071,종합배치표!$B:$B,0),(MATCH(M6071,{"A","B","C","D","E"},0)-1)*3+1),INDEX(교과배치표!$C:$Q,MATCH(J6071,교과배치표!$B:$B,0),(MATCH(M6071,{"A","B","C","D","E"},0)-1)*3+1))),"")</f>
        <v/>
      </c>
      <c r="S6071" s="26" t="str">
        <f t="array" ref="S6071">IFERROR(IF(OR(J6071="",M6071="",F6071=""),"",IF(F6071="학생부종합",INDEX(종합배치표!$C:$Q,MATCH(J6071,종합배치표!$B:$B,0),(MATCH(M6071,{"A","B","C","D","E"},0)-1)*3+2),INDEX(교과배치표!$C:$Q,MATCH(J6071,교과배치표!$B:$B,0),(MATCH(M6071,{"A","B","C","D","E"},0)-1)*3+2))),"")</f>
        <v/>
      </c>
      <c r="T6071" s="26" t="str">
        <f t="array" ref="T6071">IFERROR(IF(OR(J6071="",M6071="",F6071=""),"",IF(F6071="학생부종합",INDEX(종합배치표!$C:$Q,MATCH(J6071,종합배치표!$B:$B,0),(MATCH(M6071,{"A","B","C","D","E"},0)-1)*3+3),INDEX(교과배치표!$C:$Q,MATCH(J6071,교과배치표!$B:$B,0),(MATCH(M6071,{"A","B","C","D","E"},0)-1)*3+3))),"")</f>
        <v/>
      </c>
    </row>
    <row r="6072" spans="2:20" ht="14.25" customHeight="1">
      <c r="B6072" s="20">
        <v>7294</v>
      </c>
      <c r="C6072" s="22"/>
      <c r="D6072" s="22"/>
      <c r="E6072" s="22"/>
      <c r="F6072" s="21"/>
      <c r="G6072" s="22"/>
      <c r="H6072" s="22"/>
      <c r="I6072" s="22"/>
      <c r="J6072" s="23"/>
      <c r="K6072" s="24"/>
      <c r="M6072" s="42"/>
      <c r="N6072" s="43"/>
      <c r="P6072" s="27"/>
      <c r="R6072" s="26" t="str">
        <f t="array" ref="R6072">IFERROR(IF(OR(J6072="",M6072="",F6072=""),"",IF(F6072="학생부종합",INDEX(종합배치표!$C:$Q,MATCH(J6072,종합배치표!$B:$B,0),(MATCH(M6072,{"A","B","C","D","E"},0)-1)*3+1),INDEX(교과배치표!$C:$Q,MATCH(J6072,교과배치표!$B:$B,0),(MATCH(M6072,{"A","B","C","D","E"},0)-1)*3+1))),"")</f>
        <v/>
      </c>
      <c r="S6072" s="26" t="str">
        <f t="array" ref="S6072">IFERROR(IF(OR(J6072="",M6072="",F6072=""),"",IF(F6072="학생부종합",INDEX(종합배치표!$C:$Q,MATCH(J6072,종합배치표!$B:$B,0),(MATCH(M6072,{"A","B","C","D","E"},0)-1)*3+2),INDEX(교과배치표!$C:$Q,MATCH(J6072,교과배치표!$B:$B,0),(MATCH(M6072,{"A","B","C","D","E"},0)-1)*3+2))),"")</f>
        <v/>
      </c>
      <c r="T6072" s="26" t="str">
        <f t="array" ref="T6072">IFERROR(IF(OR(J6072="",M6072="",F6072=""),"",IF(F6072="학생부종합",INDEX(종합배치표!$C:$Q,MATCH(J6072,종합배치표!$B:$B,0),(MATCH(M6072,{"A","B","C","D","E"},0)-1)*3+3),INDEX(교과배치표!$C:$Q,MATCH(J6072,교과배치표!$B:$B,0),(MATCH(M6072,{"A","B","C","D","E"},0)-1)*3+3))),"")</f>
        <v/>
      </c>
    </row>
    <row r="6073" spans="2:20" ht="14.25" customHeight="1">
      <c r="B6073" s="20">
        <v>7295</v>
      </c>
      <c r="C6073" s="22"/>
      <c r="D6073" s="22"/>
      <c r="E6073" s="22"/>
      <c r="F6073" s="21"/>
      <c r="G6073" s="22"/>
      <c r="H6073" s="22"/>
      <c r="I6073" s="22"/>
      <c r="J6073" s="23"/>
      <c r="K6073" s="24"/>
      <c r="M6073" s="42"/>
      <c r="N6073" s="43"/>
      <c r="P6073" s="27"/>
      <c r="R6073" s="26" t="str">
        <f t="array" ref="R6073">IFERROR(IF(OR(J6073="",M6073="",F6073=""),"",IF(F6073="학생부종합",INDEX(종합배치표!$C:$Q,MATCH(J6073,종합배치표!$B:$B,0),(MATCH(M6073,{"A","B","C","D","E"},0)-1)*3+1),INDEX(교과배치표!$C:$Q,MATCH(J6073,교과배치표!$B:$B,0),(MATCH(M6073,{"A","B","C","D","E"},0)-1)*3+1))),"")</f>
        <v/>
      </c>
      <c r="S6073" s="26" t="str">
        <f t="array" ref="S6073">IFERROR(IF(OR(J6073="",M6073="",F6073=""),"",IF(F6073="학생부종합",INDEX(종합배치표!$C:$Q,MATCH(J6073,종합배치표!$B:$B,0),(MATCH(M6073,{"A","B","C","D","E"},0)-1)*3+2),INDEX(교과배치표!$C:$Q,MATCH(J6073,교과배치표!$B:$B,0),(MATCH(M6073,{"A","B","C","D","E"},0)-1)*3+2))),"")</f>
        <v/>
      </c>
      <c r="T6073" s="26" t="str">
        <f t="array" ref="T6073">IFERROR(IF(OR(J6073="",M6073="",F6073=""),"",IF(F6073="학생부종합",INDEX(종합배치표!$C:$Q,MATCH(J6073,종합배치표!$B:$B,0),(MATCH(M6073,{"A","B","C","D","E"},0)-1)*3+3),INDEX(교과배치표!$C:$Q,MATCH(J6073,교과배치표!$B:$B,0),(MATCH(M6073,{"A","B","C","D","E"},0)-1)*3+3))),"")</f>
        <v/>
      </c>
    </row>
    <row r="6074" spans="2:20" ht="14.25" customHeight="1">
      <c r="B6074" s="20">
        <v>7296</v>
      </c>
      <c r="C6074" s="22"/>
      <c r="D6074" s="22"/>
      <c r="E6074" s="22"/>
      <c r="F6074" s="21"/>
      <c r="G6074" s="22"/>
      <c r="H6074" s="22"/>
      <c r="I6074" s="22"/>
      <c r="J6074" s="23"/>
      <c r="K6074" s="24"/>
      <c r="M6074" s="42"/>
      <c r="N6074" s="43"/>
      <c r="P6074" s="27"/>
      <c r="R6074" s="26" t="str">
        <f t="array" ref="R6074">IFERROR(IF(OR(J6074="",M6074="",F6074=""),"",IF(F6074="학생부종합",INDEX(종합배치표!$C:$Q,MATCH(J6074,종합배치표!$B:$B,0),(MATCH(M6074,{"A","B","C","D","E"},0)-1)*3+1),INDEX(교과배치표!$C:$Q,MATCH(J6074,교과배치표!$B:$B,0),(MATCH(M6074,{"A","B","C","D","E"},0)-1)*3+1))),"")</f>
        <v/>
      </c>
      <c r="S6074" s="26" t="str">
        <f t="array" ref="S6074">IFERROR(IF(OR(J6074="",M6074="",F6074=""),"",IF(F6074="학생부종합",INDEX(종합배치표!$C:$Q,MATCH(J6074,종합배치표!$B:$B,0),(MATCH(M6074,{"A","B","C","D","E"},0)-1)*3+2),INDEX(교과배치표!$C:$Q,MATCH(J6074,교과배치표!$B:$B,0),(MATCH(M6074,{"A","B","C","D","E"},0)-1)*3+2))),"")</f>
        <v/>
      </c>
      <c r="T6074" s="26" t="str">
        <f t="array" ref="T6074">IFERROR(IF(OR(J6074="",M6074="",F6074=""),"",IF(F6074="학생부종합",INDEX(종합배치표!$C:$Q,MATCH(J6074,종합배치표!$B:$B,0),(MATCH(M6074,{"A","B","C","D","E"},0)-1)*3+3),INDEX(교과배치표!$C:$Q,MATCH(J6074,교과배치표!$B:$B,0),(MATCH(M6074,{"A","B","C","D","E"},0)-1)*3+3))),"")</f>
        <v/>
      </c>
    </row>
    <row r="6075" spans="2:20" ht="14.25" customHeight="1">
      <c r="B6075" s="20">
        <v>7297</v>
      </c>
      <c r="C6075" s="22"/>
      <c r="D6075" s="22"/>
      <c r="E6075" s="22"/>
      <c r="F6075" s="21"/>
      <c r="G6075" s="22"/>
      <c r="H6075" s="22"/>
      <c r="I6075" s="22"/>
      <c r="J6075" s="23"/>
      <c r="K6075" s="24"/>
      <c r="M6075" s="42"/>
      <c r="N6075" s="43"/>
      <c r="P6075" s="27"/>
      <c r="R6075" s="26" t="str">
        <f t="array" ref="R6075">IFERROR(IF(OR(J6075="",M6075="",F6075=""),"",IF(F6075="학생부종합",INDEX(종합배치표!$C:$Q,MATCH(J6075,종합배치표!$B:$B,0),(MATCH(M6075,{"A","B","C","D","E"},0)-1)*3+1),INDEX(교과배치표!$C:$Q,MATCH(J6075,교과배치표!$B:$B,0),(MATCH(M6075,{"A","B","C","D","E"},0)-1)*3+1))),"")</f>
        <v/>
      </c>
      <c r="S6075" s="26" t="str">
        <f t="array" ref="S6075">IFERROR(IF(OR(J6075="",M6075="",F6075=""),"",IF(F6075="학생부종합",INDEX(종합배치표!$C:$Q,MATCH(J6075,종합배치표!$B:$B,0),(MATCH(M6075,{"A","B","C","D","E"},0)-1)*3+2),INDEX(교과배치표!$C:$Q,MATCH(J6075,교과배치표!$B:$B,0),(MATCH(M6075,{"A","B","C","D","E"},0)-1)*3+2))),"")</f>
        <v/>
      </c>
      <c r="T6075" s="26" t="str">
        <f t="array" ref="T6075">IFERROR(IF(OR(J6075="",M6075="",F6075=""),"",IF(F6075="학생부종합",INDEX(종합배치표!$C:$Q,MATCH(J6075,종합배치표!$B:$B,0),(MATCH(M6075,{"A","B","C","D","E"},0)-1)*3+3),INDEX(교과배치표!$C:$Q,MATCH(J6075,교과배치표!$B:$B,0),(MATCH(M6075,{"A","B","C","D","E"},0)-1)*3+3))),"")</f>
        <v/>
      </c>
    </row>
    <row r="6076" spans="2:20" ht="14.25" customHeight="1">
      <c r="B6076" s="20">
        <v>7298</v>
      </c>
      <c r="C6076" s="22"/>
      <c r="D6076" s="22"/>
      <c r="E6076" s="22"/>
      <c r="F6076" s="21"/>
      <c r="G6076" s="22"/>
      <c r="H6076" s="22"/>
      <c r="I6076" s="22"/>
      <c r="J6076" s="23"/>
      <c r="K6076" s="24"/>
      <c r="M6076" s="42"/>
      <c r="N6076" s="43"/>
      <c r="P6076" s="27"/>
      <c r="R6076" s="26" t="str">
        <f t="array" ref="R6076">IFERROR(IF(OR(J6076="",M6076="",F6076=""),"",IF(F6076="학생부종합",INDEX(종합배치표!$C:$Q,MATCH(J6076,종합배치표!$B:$B,0),(MATCH(M6076,{"A","B","C","D","E"},0)-1)*3+1),INDEX(교과배치표!$C:$Q,MATCH(J6076,교과배치표!$B:$B,0),(MATCH(M6076,{"A","B","C","D","E"},0)-1)*3+1))),"")</f>
        <v/>
      </c>
      <c r="S6076" s="26" t="str">
        <f t="array" ref="S6076">IFERROR(IF(OR(J6076="",M6076="",F6076=""),"",IF(F6076="학생부종합",INDEX(종합배치표!$C:$Q,MATCH(J6076,종합배치표!$B:$B,0),(MATCH(M6076,{"A","B","C","D","E"},0)-1)*3+2),INDEX(교과배치표!$C:$Q,MATCH(J6076,교과배치표!$B:$B,0),(MATCH(M6076,{"A","B","C","D","E"},0)-1)*3+2))),"")</f>
        <v/>
      </c>
      <c r="T6076" s="26" t="str">
        <f t="array" ref="T6076">IFERROR(IF(OR(J6076="",M6076="",F6076=""),"",IF(F6076="학생부종합",INDEX(종합배치표!$C:$Q,MATCH(J6076,종합배치표!$B:$B,0),(MATCH(M6076,{"A","B","C","D","E"},0)-1)*3+3),INDEX(교과배치표!$C:$Q,MATCH(J6076,교과배치표!$B:$B,0),(MATCH(M6076,{"A","B","C","D","E"},0)-1)*3+3))),"")</f>
        <v/>
      </c>
    </row>
    <row r="6077" spans="2:20" ht="14.25" customHeight="1">
      <c r="B6077" s="20">
        <v>7299</v>
      </c>
      <c r="C6077" s="22"/>
      <c r="D6077" s="22"/>
      <c r="E6077" s="22"/>
      <c r="F6077" s="21"/>
      <c r="G6077" s="22"/>
      <c r="H6077" s="22"/>
      <c r="I6077" s="22"/>
      <c r="J6077" s="23"/>
      <c r="K6077" s="24"/>
      <c r="M6077" s="42"/>
      <c r="N6077" s="43"/>
      <c r="P6077" s="27"/>
      <c r="R6077" s="26" t="str">
        <f t="array" ref="R6077">IFERROR(IF(OR(J6077="",M6077="",F6077=""),"",IF(F6077="학생부종합",INDEX(종합배치표!$C:$Q,MATCH(J6077,종합배치표!$B:$B,0),(MATCH(M6077,{"A","B","C","D","E"},0)-1)*3+1),INDEX(교과배치표!$C:$Q,MATCH(J6077,교과배치표!$B:$B,0),(MATCH(M6077,{"A","B","C","D","E"},0)-1)*3+1))),"")</f>
        <v/>
      </c>
      <c r="S6077" s="26" t="str">
        <f t="array" ref="S6077">IFERROR(IF(OR(J6077="",M6077="",F6077=""),"",IF(F6077="학생부종합",INDEX(종합배치표!$C:$Q,MATCH(J6077,종합배치표!$B:$B,0),(MATCH(M6077,{"A","B","C","D","E"},0)-1)*3+2),INDEX(교과배치표!$C:$Q,MATCH(J6077,교과배치표!$B:$B,0),(MATCH(M6077,{"A","B","C","D","E"},0)-1)*3+2))),"")</f>
        <v/>
      </c>
      <c r="T6077" s="26" t="str">
        <f t="array" ref="T6077">IFERROR(IF(OR(J6077="",M6077="",F6077=""),"",IF(F6077="학생부종합",INDEX(종합배치표!$C:$Q,MATCH(J6077,종합배치표!$B:$B,0),(MATCH(M6077,{"A","B","C","D","E"},0)-1)*3+3),INDEX(교과배치표!$C:$Q,MATCH(J6077,교과배치표!$B:$B,0),(MATCH(M6077,{"A","B","C","D","E"},0)-1)*3+3))),"")</f>
        <v/>
      </c>
    </row>
    <row r="6078" spans="2:20" ht="14.25" customHeight="1">
      <c r="B6078" s="20">
        <v>7300</v>
      </c>
      <c r="C6078" s="22"/>
      <c r="D6078" s="22"/>
      <c r="E6078" s="22"/>
      <c r="F6078" s="21"/>
      <c r="G6078" s="22"/>
      <c r="H6078" s="22"/>
      <c r="I6078" s="22"/>
      <c r="J6078" s="23"/>
      <c r="K6078" s="24"/>
      <c r="M6078" s="42"/>
      <c r="N6078" s="43"/>
      <c r="P6078" s="27"/>
      <c r="R6078" s="26" t="str">
        <f t="array" ref="R6078">IFERROR(IF(OR(J6078="",M6078="",F6078=""),"",IF(F6078="학생부종합",INDEX(종합배치표!$C:$Q,MATCH(J6078,종합배치표!$B:$B,0),(MATCH(M6078,{"A","B","C","D","E"},0)-1)*3+1),INDEX(교과배치표!$C:$Q,MATCH(J6078,교과배치표!$B:$B,0),(MATCH(M6078,{"A","B","C","D","E"},0)-1)*3+1))),"")</f>
        <v/>
      </c>
      <c r="S6078" s="26" t="str">
        <f t="array" ref="S6078">IFERROR(IF(OR(J6078="",M6078="",F6078=""),"",IF(F6078="학생부종합",INDEX(종합배치표!$C:$Q,MATCH(J6078,종합배치표!$B:$B,0),(MATCH(M6078,{"A","B","C","D","E"},0)-1)*3+2),INDEX(교과배치표!$C:$Q,MATCH(J6078,교과배치표!$B:$B,0),(MATCH(M6078,{"A","B","C","D","E"},0)-1)*3+2))),"")</f>
        <v/>
      </c>
      <c r="T6078" s="26" t="str">
        <f t="array" ref="T6078">IFERROR(IF(OR(J6078="",M6078="",F6078=""),"",IF(F6078="학생부종합",INDEX(종합배치표!$C:$Q,MATCH(J6078,종합배치표!$B:$B,0),(MATCH(M6078,{"A","B","C","D","E"},0)-1)*3+3),INDEX(교과배치표!$C:$Q,MATCH(J6078,교과배치표!$B:$B,0),(MATCH(M6078,{"A","B","C","D","E"},0)-1)*3+3))),"")</f>
        <v/>
      </c>
    </row>
    <row r="6079" spans="2:20" ht="14.25" customHeight="1">
      <c r="B6079" s="20">
        <v>7301</v>
      </c>
      <c r="C6079" s="22"/>
      <c r="D6079" s="22"/>
      <c r="E6079" s="22"/>
      <c r="F6079" s="21"/>
      <c r="G6079" s="22"/>
      <c r="H6079" s="22"/>
      <c r="I6079" s="22"/>
      <c r="J6079" s="23"/>
      <c r="K6079" s="24"/>
      <c r="M6079" s="42"/>
      <c r="N6079" s="43"/>
      <c r="P6079" s="27"/>
      <c r="R6079" s="26" t="str">
        <f t="array" ref="R6079">IFERROR(IF(OR(J6079="",M6079="",F6079=""),"",IF(F6079="학생부종합",INDEX(종합배치표!$C:$Q,MATCH(J6079,종합배치표!$B:$B,0),(MATCH(M6079,{"A","B","C","D","E"},0)-1)*3+1),INDEX(교과배치표!$C:$Q,MATCH(J6079,교과배치표!$B:$B,0),(MATCH(M6079,{"A","B","C","D","E"},0)-1)*3+1))),"")</f>
        <v/>
      </c>
      <c r="S6079" s="26" t="str">
        <f t="array" ref="S6079">IFERROR(IF(OR(J6079="",M6079="",F6079=""),"",IF(F6079="학생부종합",INDEX(종합배치표!$C:$Q,MATCH(J6079,종합배치표!$B:$B,0),(MATCH(M6079,{"A","B","C","D","E"},0)-1)*3+2),INDEX(교과배치표!$C:$Q,MATCH(J6079,교과배치표!$B:$B,0),(MATCH(M6079,{"A","B","C","D","E"},0)-1)*3+2))),"")</f>
        <v/>
      </c>
      <c r="T6079" s="26" t="str">
        <f t="array" ref="T6079">IFERROR(IF(OR(J6079="",M6079="",F6079=""),"",IF(F6079="학생부종합",INDEX(종합배치표!$C:$Q,MATCH(J6079,종합배치표!$B:$B,0),(MATCH(M6079,{"A","B","C","D","E"},0)-1)*3+3),INDEX(교과배치표!$C:$Q,MATCH(J6079,교과배치표!$B:$B,0),(MATCH(M6079,{"A","B","C","D","E"},0)-1)*3+3))),"")</f>
        <v/>
      </c>
    </row>
    <row r="6080" spans="2:20" ht="14.25" customHeight="1">
      <c r="B6080" s="20">
        <v>7302</v>
      </c>
      <c r="C6080" s="22"/>
      <c r="D6080" s="22"/>
      <c r="E6080" s="22"/>
      <c r="F6080" s="21"/>
      <c r="G6080" s="22"/>
      <c r="H6080" s="22"/>
      <c r="I6080" s="22"/>
      <c r="J6080" s="23"/>
      <c r="K6080" s="24"/>
      <c r="M6080" s="42"/>
      <c r="N6080" s="43"/>
      <c r="P6080" s="27"/>
      <c r="R6080" s="26" t="str">
        <f t="array" ref="R6080">IFERROR(IF(OR(J6080="",M6080="",F6080=""),"",IF(F6080="학생부종합",INDEX(종합배치표!$C:$Q,MATCH(J6080,종합배치표!$B:$B,0),(MATCH(M6080,{"A","B","C","D","E"},0)-1)*3+1),INDEX(교과배치표!$C:$Q,MATCH(J6080,교과배치표!$B:$B,0),(MATCH(M6080,{"A","B","C","D","E"},0)-1)*3+1))),"")</f>
        <v/>
      </c>
      <c r="S6080" s="26" t="str">
        <f t="array" ref="S6080">IFERROR(IF(OR(J6080="",M6080="",F6080=""),"",IF(F6080="학생부종합",INDEX(종합배치표!$C:$Q,MATCH(J6080,종합배치표!$B:$B,0),(MATCH(M6080,{"A","B","C","D","E"},0)-1)*3+2),INDEX(교과배치표!$C:$Q,MATCH(J6080,교과배치표!$B:$B,0),(MATCH(M6080,{"A","B","C","D","E"},0)-1)*3+2))),"")</f>
        <v/>
      </c>
      <c r="T6080" s="26" t="str">
        <f t="array" ref="T6080">IFERROR(IF(OR(J6080="",M6080="",F6080=""),"",IF(F6080="학생부종합",INDEX(종합배치표!$C:$Q,MATCH(J6080,종합배치표!$B:$B,0),(MATCH(M6080,{"A","B","C","D","E"},0)-1)*3+3),INDEX(교과배치표!$C:$Q,MATCH(J6080,교과배치표!$B:$B,0),(MATCH(M6080,{"A","B","C","D","E"},0)-1)*3+3))),"")</f>
        <v/>
      </c>
    </row>
    <row r="6081" spans="2:20" ht="14.25" customHeight="1">
      <c r="B6081" s="20">
        <v>7303</v>
      </c>
      <c r="C6081" s="22"/>
      <c r="D6081" s="22"/>
      <c r="E6081" s="22"/>
      <c r="F6081" s="21"/>
      <c r="G6081" s="22"/>
      <c r="H6081" s="22"/>
      <c r="I6081" s="22"/>
      <c r="J6081" s="23"/>
      <c r="K6081" s="24"/>
      <c r="M6081" s="42"/>
      <c r="N6081" s="43"/>
      <c r="P6081" s="27"/>
      <c r="R6081" s="26" t="str">
        <f t="array" ref="R6081">IFERROR(IF(OR(J6081="",M6081="",F6081=""),"",IF(F6081="학생부종합",INDEX(종합배치표!$C:$Q,MATCH(J6081,종합배치표!$B:$B,0),(MATCH(M6081,{"A","B","C","D","E"},0)-1)*3+1),INDEX(교과배치표!$C:$Q,MATCH(J6081,교과배치표!$B:$B,0),(MATCH(M6081,{"A","B","C","D","E"},0)-1)*3+1))),"")</f>
        <v/>
      </c>
      <c r="S6081" s="26" t="str">
        <f t="array" ref="S6081">IFERROR(IF(OR(J6081="",M6081="",F6081=""),"",IF(F6081="학생부종합",INDEX(종합배치표!$C:$Q,MATCH(J6081,종합배치표!$B:$B,0),(MATCH(M6081,{"A","B","C","D","E"},0)-1)*3+2),INDEX(교과배치표!$C:$Q,MATCH(J6081,교과배치표!$B:$B,0),(MATCH(M6081,{"A","B","C","D","E"},0)-1)*3+2))),"")</f>
        <v/>
      </c>
      <c r="T6081" s="26" t="str">
        <f t="array" ref="T6081">IFERROR(IF(OR(J6081="",M6081="",F6081=""),"",IF(F6081="학생부종합",INDEX(종합배치표!$C:$Q,MATCH(J6081,종합배치표!$B:$B,0),(MATCH(M6081,{"A","B","C","D","E"},0)-1)*3+3),INDEX(교과배치표!$C:$Q,MATCH(J6081,교과배치표!$B:$B,0),(MATCH(M6081,{"A","B","C","D","E"},0)-1)*3+3))),"")</f>
        <v/>
      </c>
    </row>
    <row r="6082" spans="2:20" ht="14.25" customHeight="1">
      <c r="B6082" s="20">
        <v>7304</v>
      </c>
      <c r="C6082" s="22"/>
      <c r="D6082" s="22"/>
      <c r="E6082" s="22"/>
      <c r="F6082" s="21"/>
      <c r="G6082" s="22"/>
      <c r="H6082" s="22"/>
      <c r="I6082" s="22"/>
      <c r="J6082" s="23"/>
      <c r="K6082" s="24"/>
      <c r="M6082" s="42"/>
      <c r="N6082" s="43"/>
      <c r="P6082" s="27"/>
      <c r="R6082" s="26" t="str">
        <f t="array" ref="R6082">IFERROR(IF(OR(J6082="",M6082="",F6082=""),"",IF(F6082="학생부종합",INDEX(종합배치표!$C:$Q,MATCH(J6082,종합배치표!$B:$B,0),(MATCH(M6082,{"A","B","C","D","E"},0)-1)*3+1),INDEX(교과배치표!$C:$Q,MATCH(J6082,교과배치표!$B:$B,0),(MATCH(M6082,{"A","B","C","D","E"},0)-1)*3+1))),"")</f>
        <v/>
      </c>
      <c r="S6082" s="26" t="str">
        <f t="array" ref="S6082">IFERROR(IF(OR(J6082="",M6082="",F6082=""),"",IF(F6082="학생부종합",INDEX(종합배치표!$C:$Q,MATCH(J6082,종합배치표!$B:$B,0),(MATCH(M6082,{"A","B","C","D","E"},0)-1)*3+2),INDEX(교과배치표!$C:$Q,MATCH(J6082,교과배치표!$B:$B,0),(MATCH(M6082,{"A","B","C","D","E"},0)-1)*3+2))),"")</f>
        <v/>
      </c>
      <c r="T6082" s="26" t="str">
        <f t="array" ref="T6082">IFERROR(IF(OR(J6082="",M6082="",F6082=""),"",IF(F6082="학생부종합",INDEX(종합배치표!$C:$Q,MATCH(J6082,종합배치표!$B:$B,0),(MATCH(M6082,{"A","B","C","D","E"},0)-1)*3+3),INDEX(교과배치표!$C:$Q,MATCH(J6082,교과배치표!$B:$B,0),(MATCH(M6082,{"A","B","C","D","E"},0)-1)*3+3))),"")</f>
        <v/>
      </c>
    </row>
    <row r="6083" spans="2:20" ht="14.25" customHeight="1">
      <c r="B6083" s="20">
        <v>7305</v>
      </c>
      <c r="C6083" s="22"/>
      <c r="D6083" s="22"/>
      <c r="E6083" s="22"/>
      <c r="F6083" s="21"/>
      <c r="G6083" s="22"/>
      <c r="H6083" s="22"/>
      <c r="I6083" s="22"/>
      <c r="J6083" s="23"/>
      <c r="K6083" s="24"/>
      <c r="M6083" s="42"/>
      <c r="N6083" s="43"/>
      <c r="P6083" s="27"/>
      <c r="R6083" s="26" t="str">
        <f t="array" ref="R6083">IFERROR(IF(OR(J6083="",M6083="",F6083=""),"",IF(F6083="학생부종합",INDEX(종합배치표!$C:$Q,MATCH(J6083,종합배치표!$B:$B,0),(MATCH(M6083,{"A","B","C","D","E"},0)-1)*3+1),INDEX(교과배치표!$C:$Q,MATCH(J6083,교과배치표!$B:$B,0),(MATCH(M6083,{"A","B","C","D","E"},0)-1)*3+1))),"")</f>
        <v/>
      </c>
      <c r="S6083" s="26" t="str">
        <f t="array" ref="S6083">IFERROR(IF(OR(J6083="",M6083="",F6083=""),"",IF(F6083="학생부종합",INDEX(종합배치표!$C:$Q,MATCH(J6083,종합배치표!$B:$B,0),(MATCH(M6083,{"A","B","C","D","E"},0)-1)*3+2),INDEX(교과배치표!$C:$Q,MATCH(J6083,교과배치표!$B:$B,0),(MATCH(M6083,{"A","B","C","D","E"},0)-1)*3+2))),"")</f>
        <v/>
      </c>
      <c r="T6083" s="26" t="str">
        <f t="array" ref="T6083">IFERROR(IF(OR(J6083="",M6083="",F6083=""),"",IF(F6083="학생부종합",INDEX(종합배치표!$C:$Q,MATCH(J6083,종합배치표!$B:$B,0),(MATCH(M6083,{"A","B","C","D","E"},0)-1)*3+3),INDEX(교과배치표!$C:$Q,MATCH(J6083,교과배치표!$B:$B,0),(MATCH(M6083,{"A","B","C","D","E"},0)-1)*3+3))),"")</f>
        <v/>
      </c>
    </row>
    <row r="6084" spans="2:20" ht="14.25" customHeight="1">
      <c r="B6084" s="20">
        <v>7306</v>
      </c>
      <c r="C6084" s="22"/>
      <c r="D6084" s="22"/>
      <c r="E6084" s="22"/>
      <c r="F6084" s="21"/>
      <c r="G6084" s="22"/>
      <c r="H6084" s="22"/>
      <c r="I6084" s="22"/>
      <c r="J6084" s="23"/>
      <c r="K6084" s="24"/>
      <c r="M6084" s="42"/>
      <c r="N6084" s="43"/>
      <c r="P6084" s="27"/>
      <c r="R6084" s="26" t="str">
        <f t="array" ref="R6084">IFERROR(IF(OR(J6084="",M6084="",F6084=""),"",IF(F6084="학생부종합",INDEX(종합배치표!$C:$Q,MATCH(J6084,종합배치표!$B:$B,0),(MATCH(M6084,{"A","B","C","D","E"},0)-1)*3+1),INDEX(교과배치표!$C:$Q,MATCH(J6084,교과배치표!$B:$B,0),(MATCH(M6084,{"A","B","C","D","E"},0)-1)*3+1))),"")</f>
        <v/>
      </c>
      <c r="S6084" s="26" t="str">
        <f t="array" ref="S6084">IFERROR(IF(OR(J6084="",M6084="",F6084=""),"",IF(F6084="학생부종합",INDEX(종합배치표!$C:$Q,MATCH(J6084,종합배치표!$B:$B,0),(MATCH(M6084,{"A","B","C","D","E"},0)-1)*3+2),INDEX(교과배치표!$C:$Q,MATCH(J6084,교과배치표!$B:$B,0),(MATCH(M6084,{"A","B","C","D","E"},0)-1)*3+2))),"")</f>
        <v/>
      </c>
      <c r="T6084" s="26" t="str">
        <f t="array" ref="T6084">IFERROR(IF(OR(J6084="",M6084="",F6084=""),"",IF(F6084="학생부종합",INDEX(종합배치표!$C:$Q,MATCH(J6084,종합배치표!$B:$B,0),(MATCH(M6084,{"A","B","C","D","E"},0)-1)*3+3),INDEX(교과배치표!$C:$Q,MATCH(J6084,교과배치표!$B:$B,0),(MATCH(M6084,{"A","B","C","D","E"},0)-1)*3+3))),"")</f>
        <v/>
      </c>
    </row>
    <row r="6085" spans="2:20" ht="14.25" customHeight="1">
      <c r="B6085" s="20">
        <v>7307</v>
      </c>
      <c r="C6085" s="22"/>
      <c r="D6085" s="22"/>
      <c r="E6085" s="22"/>
      <c r="F6085" s="21"/>
      <c r="G6085" s="22"/>
      <c r="H6085" s="22"/>
      <c r="I6085" s="22"/>
      <c r="J6085" s="23"/>
      <c r="K6085" s="24"/>
      <c r="M6085" s="42"/>
      <c r="N6085" s="43"/>
      <c r="P6085" s="27"/>
      <c r="R6085" s="26" t="str">
        <f t="array" ref="R6085">IFERROR(IF(OR(J6085="",M6085="",F6085=""),"",IF(F6085="학생부종합",INDEX(종합배치표!$C:$Q,MATCH(J6085,종합배치표!$B:$B,0),(MATCH(M6085,{"A","B","C","D","E"},0)-1)*3+1),INDEX(교과배치표!$C:$Q,MATCH(J6085,교과배치표!$B:$B,0),(MATCH(M6085,{"A","B","C","D","E"},0)-1)*3+1))),"")</f>
        <v/>
      </c>
      <c r="S6085" s="26" t="str">
        <f t="array" ref="S6085">IFERROR(IF(OR(J6085="",M6085="",F6085=""),"",IF(F6085="학생부종합",INDEX(종합배치표!$C:$Q,MATCH(J6085,종합배치표!$B:$B,0),(MATCH(M6085,{"A","B","C","D","E"},0)-1)*3+2),INDEX(교과배치표!$C:$Q,MATCH(J6085,교과배치표!$B:$B,0),(MATCH(M6085,{"A","B","C","D","E"},0)-1)*3+2))),"")</f>
        <v/>
      </c>
      <c r="T6085" s="26" t="str">
        <f t="array" ref="T6085">IFERROR(IF(OR(J6085="",M6085="",F6085=""),"",IF(F6085="학생부종합",INDEX(종합배치표!$C:$Q,MATCH(J6085,종합배치표!$B:$B,0),(MATCH(M6085,{"A","B","C","D","E"},0)-1)*3+3),INDEX(교과배치표!$C:$Q,MATCH(J6085,교과배치표!$B:$B,0),(MATCH(M6085,{"A","B","C","D","E"},0)-1)*3+3))),"")</f>
        <v/>
      </c>
    </row>
    <row r="6086" spans="2:20" ht="14.25" customHeight="1">
      <c r="B6086" s="20">
        <v>7308</v>
      </c>
      <c r="C6086" s="22"/>
      <c r="D6086" s="22"/>
      <c r="E6086" s="22"/>
      <c r="F6086" s="21"/>
      <c r="G6086" s="22"/>
      <c r="H6086" s="22"/>
      <c r="I6086" s="22"/>
      <c r="J6086" s="23"/>
      <c r="K6086" s="24"/>
      <c r="M6086" s="42"/>
      <c r="N6086" s="43"/>
      <c r="P6086" s="27"/>
      <c r="R6086" s="26" t="str">
        <f t="array" ref="R6086">IFERROR(IF(OR(J6086="",M6086="",F6086=""),"",IF(F6086="학생부종합",INDEX(종합배치표!$C:$Q,MATCH(J6086,종합배치표!$B:$B,0),(MATCH(M6086,{"A","B","C","D","E"},0)-1)*3+1),INDEX(교과배치표!$C:$Q,MATCH(J6086,교과배치표!$B:$B,0),(MATCH(M6086,{"A","B","C","D","E"},0)-1)*3+1))),"")</f>
        <v/>
      </c>
      <c r="S6086" s="26" t="str">
        <f t="array" ref="S6086">IFERROR(IF(OR(J6086="",M6086="",F6086=""),"",IF(F6086="학생부종합",INDEX(종합배치표!$C:$Q,MATCH(J6086,종합배치표!$B:$B,0),(MATCH(M6086,{"A","B","C","D","E"},0)-1)*3+2),INDEX(교과배치표!$C:$Q,MATCH(J6086,교과배치표!$B:$B,0),(MATCH(M6086,{"A","B","C","D","E"},0)-1)*3+2))),"")</f>
        <v/>
      </c>
      <c r="T6086" s="26" t="str">
        <f t="array" ref="T6086">IFERROR(IF(OR(J6086="",M6086="",F6086=""),"",IF(F6086="학생부종합",INDEX(종합배치표!$C:$Q,MATCH(J6086,종합배치표!$B:$B,0),(MATCH(M6086,{"A","B","C","D","E"},0)-1)*3+3),INDEX(교과배치표!$C:$Q,MATCH(J6086,교과배치표!$B:$B,0),(MATCH(M6086,{"A","B","C","D","E"},0)-1)*3+3))),"")</f>
        <v/>
      </c>
    </row>
    <row r="6087" spans="2:20" ht="14.25" customHeight="1">
      <c r="B6087" s="20">
        <v>7309</v>
      </c>
      <c r="C6087" s="22"/>
      <c r="D6087" s="22"/>
      <c r="E6087" s="22"/>
      <c r="F6087" s="21"/>
      <c r="G6087" s="22"/>
      <c r="H6087" s="22"/>
      <c r="I6087" s="22"/>
      <c r="J6087" s="23"/>
      <c r="K6087" s="24"/>
      <c r="M6087" s="42"/>
      <c r="N6087" s="43"/>
      <c r="P6087" s="27"/>
      <c r="R6087" s="26" t="str">
        <f t="array" ref="R6087">IFERROR(IF(OR(J6087="",M6087="",F6087=""),"",IF(F6087="학생부종합",INDEX(종합배치표!$C:$Q,MATCH(J6087,종합배치표!$B:$B,0),(MATCH(M6087,{"A","B","C","D","E"},0)-1)*3+1),INDEX(교과배치표!$C:$Q,MATCH(J6087,교과배치표!$B:$B,0),(MATCH(M6087,{"A","B","C","D","E"},0)-1)*3+1))),"")</f>
        <v/>
      </c>
      <c r="S6087" s="26" t="str">
        <f t="array" ref="S6087">IFERROR(IF(OR(J6087="",M6087="",F6087=""),"",IF(F6087="학생부종합",INDEX(종합배치표!$C:$Q,MATCH(J6087,종합배치표!$B:$B,0),(MATCH(M6087,{"A","B","C","D","E"},0)-1)*3+2),INDEX(교과배치표!$C:$Q,MATCH(J6087,교과배치표!$B:$B,0),(MATCH(M6087,{"A","B","C","D","E"},0)-1)*3+2))),"")</f>
        <v/>
      </c>
      <c r="T6087" s="26" t="str">
        <f t="array" ref="T6087">IFERROR(IF(OR(J6087="",M6087="",F6087=""),"",IF(F6087="학생부종합",INDEX(종합배치표!$C:$Q,MATCH(J6087,종합배치표!$B:$B,0),(MATCH(M6087,{"A","B","C","D","E"},0)-1)*3+3),INDEX(교과배치표!$C:$Q,MATCH(J6087,교과배치표!$B:$B,0),(MATCH(M6087,{"A","B","C","D","E"},0)-1)*3+3))),"")</f>
        <v/>
      </c>
    </row>
    <row r="6088" spans="2:20" ht="14.25" customHeight="1">
      <c r="B6088" s="20">
        <v>7310</v>
      </c>
      <c r="C6088" s="22"/>
      <c r="D6088" s="22"/>
      <c r="E6088" s="22"/>
      <c r="F6088" s="21"/>
      <c r="G6088" s="22"/>
      <c r="H6088" s="22"/>
      <c r="I6088" s="22"/>
      <c r="J6088" s="23"/>
      <c r="K6088" s="24"/>
      <c r="M6088" s="42"/>
      <c r="N6088" s="43"/>
      <c r="P6088" s="27"/>
      <c r="R6088" s="26" t="str">
        <f t="array" ref="R6088">IFERROR(IF(OR(J6088="",M6088="",F6088=""),"",IF(F6088="학생부종합",INDEX(종합배치표!$C:$Q,MATCH(J6088,종합배치표!$B:$B,0),(MATCH(M6088,{"A","B","C","D","E"},0)-1)*3+1),INDEX(교과배치표!$C:$Q,MATCH(J6088,교과배치표!$B:$B,0),(MATCH(M6088,{"A","B","C","D","E"},0)-1)*3+1))),"")</f>
        <v/>
      </c>
      <c r="S6088" s="26" t="str">
        <f t="array" ref="S6088">IFERROR(IF(OR(J6088="",M6088="",F6088=""),"",IF(F6088="학생부종합",INDEX(종합배치표!$C:$Q,MATCH(J6088,종합배치표!$B:$B,0),(MATCH(M6088,{"A","B","C","D","E"},0)-1)*3+2),INDEX(교과배치표!$C:$Q,MATCH(J6088,교과배치표!$B:$B,0),(MATCH(M6088,{"A","B","C","D","E"},0)-1)*3+2))),"")</f>
        <v/>
      </c>
      <c r="T6088" s="26" t="str">
        <f t="array" ref="T6088">IFERROR(IF(OR(J6088="",M6088="",F6088=""),"",IF(F6088="학생부종합",INDEX(종합배치표!$C:$Q,MATCH(J6088,종합배치표!$B:$B,0),(MATCH(M6088,{"A","B","C","D","E"},0)-1)*3+3),INDEX(교과배치표!$C:$Q,MATCH(J6088,교과배치표!$B:$B,0),(MATCH(M6088,{"A","B","C","D","E"},0)-1)*3+3))),"")</f>
        <v/>
      </c>
    </row>
    <row r="6089" spans="2:20" ht="14.25" customHeight="1">
      <c r="B6089" s="20">
        <v>7311</v>
      </c>
      <c r="C6089" s="22"/>
      <c r="D6089" s="22"/>
      <c r="E6089" s="22"/>
      <c r="F6089" s="21"/>
      <c r="G6089" s="22"/>
      <c r="H6089" s="22"/>
      <c r="I6089" s="22"/>
      <c r="J6089" s="23"/>
      <c r="K6089" s="24"/>
      <c r="M6089" s="42"/>
      <c r="N6089" s="43"/>
      <c r="P6089" s="27"/>
      <c r="R6089" s="26" t="str">
        <f t="array" ref="R6089">IFERROR(IF(OR(J6089="",M6089="",F6089=""),"",IF(F6089="학생부종합",INDEX(종합배치표!$C:$Q,MATCH(J6089,종합배치표!$B:$B,0),(MATCH(M6089,{"A","B","C","D","E"},0)-1)*3+1),INDEX(교과배치표!$C:$Q,MATCH(J6089,교과배치표!$B:$B,0),(MATCH(M6089,{"A","B","C","D","E"},0)-1)*3+1))),"")</f>
        <v/>
      </c>
      <c r="S6089" s="26" t="str">
        <f t="array" ref="S6089">IFERROR(IF(OR(J6089="",M6089="",F6089=""),"",IF(F6089="학생부종합",INDEX(종합배치표!$C:$Q,MATCH(J6089,종합배치표!$B:$B,0),(MATCH(M6089,{"A","B","C","D","E"},0)-1)*3+2),INDEX(교과배치표!$C:$Q,MATCH(J6089,교과배치표!$B:$B,0),(MATCH(M6089,{"A","B","C","D","E"},0)-1)*3+2))),"")</f>
        <v/>
      </c>
      <c r="T6089" s="26" t="str">
        <f t="array" ref="T6089">IFERROR(IF(OR(J6089="",M6089="",F6089=""),"",IF(F6089="학생부종합",INDEX(종합배치표!$C:$Q,MATCH(J6089,종합배치표!$B:$B,0),(MATCH(M6089,{"A","B","C","D","E"},0)-1)*3+3),INDEX(교과배치표!$C:$Q,MATCH(J6089,교과배치표!$B:$B,0),(MATCH(M6089,{"A","B","C","D","E"},0)-1)*3+3))),"")</f>
        <v/>
      </c>
    </row>
    <row r="6090" spans="2:20" ht="14.25" customHeight="1">
      <c r="B6090" s="20">
        <v>7312</v>
      </c>
      <c r="C6090" s="22"/>
      <c r="D6090" s="22"/>
      <c r="E6090" s="22"/>
      <c r="F6090" s="21"/>
      <c r="G6090" s="22"/>
      <c r="H6090" s="22"/>
      <c r="I6090" s="22"/>
      <c r="J6090" s="23"/>
      <c r="K6090" s="24"/>
      <c r="M6090" s="42"/>
      <c r="N6090" s="43"/>
      <c r="P6090" s="27"/>
      <c r="R6090" s="26" t="str">
        <f t="array" ref="R6090">IFERROR(IF(OR(J6090="",M6090="",F6090=""),"",IF(F6090="학생부종합",INDEX(종합배치표!$C:$Q,MATCH(J6090,종합배치표!$B:$B,0),(MATCH(M6090,{"A","B","C","D","E"},0)-1)*3+1),INDEX(교과배치표!$C:$Q,MATCH(J6090,교과배치표!$B:$B,0),(MATCH(M6090,{"A","B","C","D","E"},0)-1)*3+1))),"")</f>
        <v/>
      </c>
      <c r="S6090" s="26" t="str">
        <f t="array" ref="S6090">IFERROR(IF(OR(J6090="",M6090="",F6090=""),"",IF(F6090="학생부종합",INDEX(종합배치표!$C:$Q,MATCH(J6090,종합배치표!$B:$B,0),(MATCH(M6090,{"A","B","C","D","E"},0)-1)*3+2),INDEX(교과배치표!$C:$Q,MATCH(J6090,교과배치표!$B:$B,0),(MATCH(M6090,{"A","B","C","D","E"},0)-1)*3+2))),"")</f>
        <v/>
      </c>
      <c r="T6090" s="26" t="str">
        <f t="array" ref="T6090">IFERROR(IF(OR(J6090="",M6090="",F6090=""),"",IF(F6090="학생부종합",INDEX(종합배치표!$C:$Q,MATCH(J6090,종합배치표!$B:$B,0),(MATCH(M6090,{"A","B","C","D","E"},0)-1)*3+3),INDEX(교과배치표!$C:$Q,MATCH(J6090,교과배치표!$B:$B,0),(MATCH(M6090,{"A","B","C","D","E"},0)-1)*3+3))),"")</f>
        <v/>
      </c>
    </row>
    <row r="6091" spans="2:20" ht="14.25" customHeight="1">
      <c r="B6091" s="20">
        <v>7313</v>
      </c>
      <c r="C6091" s="22"/>
      <c r="D6091" s="22"/>
      <c r="E6091" s="22"/>
      <c r="F6091" s="21"/>
      <c r="G6091" s="22"/>
      <c r="H6091" s="22"/>
      <c r="I6091" s="22"/>
      <c r="J6091" s="23"/>
      <c r="K6091" s="24"/>
      <c r="M6091" s="42"/>
      <c r="N6091" s="43"/>
      <c r="P6091" s="27"/>
      <c r="R6091" s="26" t="str">
        <f t="array" ref="R6091">IFERROR(IF(OR(J6091="",M6091="",F6091=""),"",IF(F6091="학생부종합",INDEX(종합배치표!$C:$Q,MATCH(J6091,종합배치표!$B:$B,0),(MATCH(M6091,{"A","B","C","D","E"},0)-1)*3+1),INDEX(교과배치표!$C:$Q,MATCH(J6091,교과배치표!$B:$B,0),(MATCH(M6091,{"A","B","C","D","E"},0)-1)*3+1))),"")</f>
        <v/>
      </c>
      <c r="S6091" s="26" t="str">
        <f t="array" ref="S6091">IFERROR(IF(OR(J6091="",M6091="",F6091=""),"",IF(F6091="학생부종합",INDEX(종합배치표!$C:$Q,MATCH(J6091,종합배치표!$B:$B,0),(MATCH(M6091,{"A","B","C","D","E"},0)-1)*3+2),INDEX(교과배치표!$C:$Q,MATCH(J6091,교과배치표!$B:$B,0),(MATCH(M6091,{"A","B","C","D","E"},0)-1)*3+2))),"")</f>
        <v/>
      </c>
      <c r="T6091" s="26" t="str">
        <f t="array" ref="T6091">IFERROR(IF(OR(J6091="",M6091="",F6091=""),"",IF(F6091="학생부종합",INDEX(종합배치표!$C:$Q,MATCH(J6091,종합배치표!$B:$B,0),(MATCH(M6091,{"A","B","C","D","E"},0)-1)*3+3),INDEX(교과배치표!$C:$Q,MATCH(J6091,교과배치표!$B:$B,0),(MATCH(M6091,{"A","B","C","D","E"},0)-1)*3+3))),"")</f>
        <v/>
      </c>
    </row>
    <row r="6092" spans="2:20" ht="14.25" customHeight="1">
      <c r="B6092" s="20">
        <v>7314</v>
      </c>
      <c r="C6092" s="22"/>
      <c r="D6092" s="22"/>
      <c r="E6092" s="22"/>
      <c r="F6092" s="21"/>
      <c r="G6092" s="22"/>
      <c r="H6092" s="22"/>
      <c r="I6092" s="22"/>
      <c r="J6092" s="23"/>
      <c r="K6092" s="24"/>
      <c r="M6092" s="42"/>
      <c r="N6092" s="43"/>
      <c r="P6092" s="27"/>
      <c r="R6092" s="26" t="str">
        <f t="array" ref="R6092">IFERROR(IF(OR(J6092="",M6092="",F6092=""),"",IF(F6092="학생부종합",INDEX(종합배치표!$C:$Q,MATCH(J6092,종합배치표!$B:$B,0),(MATCH(M6092,{"A","B","C","D","E"},0)-1)*3+1),INDEX(교과배치표!$C:$Q,MATCH(J6092,교과배치표!$B:$B,0),(MATCH(M6092,{"A","B","C","D","E"},0)-1)*3+1))),"")</f>
        <v/>
      </c>
      <c r="S6092" s="26" t="str">
        <f t="array" ref="S6092">IFERROR(IF(OR(J6092="",M6092="",F6092=""),"",IF(F6092="학생부종합",INDEX(종합배치표!$C:$Q,MATCH(J6092,종합배치표!$B:$B,0),(MATCH(M6092,{"A","B","C","D","E"},0)-1)*3+2),INDEX(교과배치표!$C:$Q,MATCH(J6092,교과배치표!$B:$B,0),(MATCH(M6092,{"A","B","C","D","E"},0)-1)*3+2))),"")</f>
        <v/>
      </c>
      <c r="T6092" s="26" t="str">
        <f t="array" ref="T6092">IFERROR(IF(OR(J6092="",M6092="",F6092=""),"",IF(F6092="학생부종합",INDEX(종합배치표!$C:$Q,MATCH(J6092,종합배치표!$B:$B,0),(MATCH(M6092,{"A","B","C","D","E"},0)-1)*3+3),INDEX(교과배치표!$C:$Q,MATCH(J6092,교과배치표!$B:$B,0),(MATCH(M6092,{"A","B","C","D","E"},0)-1)*3+3))),"")</f>
        <v/>
      </c>
    </row>
    <row r="6093" spans="2:20" ht="14.25" customHeight="1">
      <c r="B6093" s="20">
        <v>7315</v>
      </c>
      <c r="C6093" s="22"/>
      <c r="D6093" s="22"/>
      <c r="E6093" s="22"/>
      <c r="F6093" s="21"/>
      <c r="G6093" s="22"/>
      <c r="H6093" s="22"/>
      <c r="I6093" s="22"/>
      <c r="J6093" s="23"/>
      <c r="K6093" s="24"/>
      <c r="M6093" s="42"/>
      <c r="N6093" s="43"/>
      <c r="P6093" s="27"/>
      <c r="R6093" s="26" t="str">
        <f t="array" ref="R6093">IFERROR(IF(OR(J6093="",M6093="",F6093=""),"",IF(F6093="학생부종합",INDEX(종합배치표!$C:$Q,MATCH(J6093,종합배치표!$B:$B,0),(MATCH(M6093,{"A","B","C","D","E"},0)-1)*3+1),INDEX(교과배치표!$C:$Q,MATCH(J6093,교과배치표!$B:$B,0),(MATCH(M6093,{"A","B","C","D","E"},0)-1)*3+1))),"")</f>
        <v/>
      </c>
      <c r="S6093" s="26" t="str">
        <f t="array" ref="S6093">IFERROR(IF(OR(J6093="",M6093="",F6093=""),"",IF(F6093="학생부종합",INDEX(종합배치표!$C:$Q,MATCH(J6093,종합배치표!$B:$B,0),(MATCH(M6093,{"A","B","C","D","E"},0)-1)*3+2),INDEX(교과배치표!$C:$Q,MATCH(J6093,교과배치표!$B:$B,0),(MATCH(M6093,{"A","B","C","D","E"},0)-1)*3+2))),"")</f>
        <v/>
      </c>
      <c r="T6093" s="26" t="str">
        <f t="array" ref="T6093">IFERROR(IF(OR(J6093="",M6093="",F6093=""),"",IF(F6093="학생부종합",INDEX(종합배치표!$C:$Q,MATCH(J6093,종합배치표!$B:$B,0),(MATCH(M6093,{"A","B","C","D","E"},0)-1)*3+3),INDEX(교과배치표!$C:$Q,MATCH(J6093,교과배치표!$B:$B,0),(MATCH(M6093,{"A","B","C","D","E"},0)-1)*3+3))),"")</f>
        <v/>
      </c>
    </row>
    <row r="6094" spans="2:20" ht="14.25" customHeight="1">
      <c r="B6094" s="20">
        <v>7316</v>
      </c>
      <c r="C6094" s="22"/>
      <c r="D6094" s="22"/>
      <c r="E6094" s="22"/>
      <c r="F6094" s="21"/>
      <c r="G6094" s="22"/>
      <c r="H6094" s="22"/>
      <c r="I6094" s="22"/>
      <c r="J6094" s="23"/>
      <c r="K6094" s="24"/>
      <c r="M6094" s="42"/>
      <c r="N6094" s="43"/>
      <c r="P6094" s="27"/>
      <c r="R6094" s="26" t="str">
        <f t="array" ref="R6094">IFERROR(IF(OR(J6094="",M6094="",F6094=""),"",IF(F6094="학생부종합",INDEX(종합배치표!$C:$Q,MATCH(J6094,종합배치표!$B:$B,0),(MATCH(M6094,{"A","B","C","D","E"},0)-1)*3+1),INDEX(교과배치표!$C:$Q,MATCH(J6094,교과배치표!$B:$B,0),(MATCH(M6094,{"A","B","C","D","E"},0)-1)*3+1))),"")</f>
        <v/>
      </c>
      <c r="S6094" s="26" t="str">
        <f t="array" ref="S6094">IFERROR(IF(OR(J6094="",M6094="",F6094=""),"",IF(F6094="학생부종합",INDEX(종합배치표!$C:$Q,MATCH(J6094,종합배치표!$B:$B,0),(MATCH(M6094,{"A","B","C","D","E"},0)-1)*3+2),INDEX(교과배치표!$C:$Q,MATCH(J6094,교과배치표!$B:$B,0),(MATCH(M6094,{"A","B","C","D","E"},0)-1)*3+2))),"")</f>
        <v/>
      </c>
      <c r="T6094" s="26" t="str">
        <f t="array" ref="T6094">IFERROR(IF(OR(J6094="",M6094="",F6094=""),"",IF(F6094="학생부종합",INDEX(종합배치표!$C:$Q,MATCH(J6094,종합배치표!$B:$B,0),(MATCH(M6094,{"A","B","C","D","E"},0)-1)*3+3),INDEX(교과배치표!$C:$Q,MATCH(J6094,교과배치표!$B:$B,0),(MATCH(M6094,{"A","B","C","D","E"},0)-1)*3+3))),"")</f>
        <v/>
      </c>
    </row>
    <row r="6095" spans="2:20" ht="14.25" customHeight="1">
      <c r="B6095" s="20">
        <v>7317</v>
      </c>
      <c r="C6095" s="22"/>
      <c r="D6095" s="22"/>
      <c r="E6095" s="22"/>
      <c r="F6095" s="21"/>
      <c r="G6095" s="22"/>
      <c r="H6095" s="22"/>
      <c r="I6095" s="22"/>
      <c r="J6095" s="23"/>
      <c r="K6095" s="24"/>
      <c r="M6095" s="42"/>
      <c r="N6095" s="43"/>
      <c r="P6095" s="27"/>
      <c r="R6095" s="26" t="str">
        <f t="array" ref="R6095">IFERROR(IF(OR(J6095="",M6095="",F6095=""),"",IF(F6095="학생부종합",INDEX(종합배치표!$C:$Q,MATCH(J6095,종합배치표!$B:$B,0),(MATCH(M6095,{"A","B","C","D","E"},0)-1)*3+1),INDEX(교과배치표!$C:$Q,MATCH(J6095,교과배치표!$B:$B,0),(MATCH(M6095,{"A","B","C","D","E"},0)-1)*3+1))),"")</f>
        <v/>
      </c>
      <c r="S6095" s="26" t="str">
        <f t="array" ref="S6095">IFERROR(IF(OR(J6095="",M6095="",F6095=""),"",IF(F6095="학생부종합",INDEX(종합배치표!$C:$Q,MATCH(J6095,종합배치표!$B:$B,0),(MATCH(M6095,{"A","B","C","D","E"},0)-1)*3+2),INDEX(교과배치표!$C:$Q,MATCH(J6095,교과배치표!$B:$B,0),(MATCH(M6095,{"A","B","C","D","E"},0)-1)*3+2))),"")</f>
        <v/>
      </c>
      <c r="T6095" s="26" t="str">
        <f t="array" ref="T6095">IFERROR(IF(OR(J6095="",M6095="",F6095=""),"",IF(F6095="학생부종합",INDEX(종합배치표!$C:$Q,MATCH(J6095,종합배치표!$B:$B,0),(MATCH(M6095,{"A","B","C","D","E"},0)-1)*3+3),INDEX(교과배치표!$C:$Q,MATCH(J6095,교과배치표!$B:$B,0),(MATCH(M6095,{"A","B","C","D","E"},0)-1)*3+3))),"")</f>
        <v/>
      </c>
    </row>
    <row r="6096" spans="2:20" ht="14.25" customHeight="1">
      <c r="B6096" s="20">
        <v>7318</v>
      </c>
      <c r="C6096" s="22"/>
      <c r="D6096" s="22"/>
      <c r="E6096" s="22"/>
      <c r="F6096" s="21"/>
      <c r="G6096" s="22"/>
      <c r="H6096" s="22"/>
      <c r="I6096" s="22"/>
      <c r="J6096" s="23"/>
      <c r="K6096" s="24"/>
      <c r="M6096" s="42"/>
      <c r="N6096" s="43"/>
      <c r="P6096" s="27"/>
      <c r="R6096" s="26" t="str">
        <f t="array" ref="R6096">IFERROR(IF(OR(J6096="",M6096="",F6096=""),"",IF(F6096="학생부종합",INDEX(종합배치표!$C:$Q,MATCH(J6096,종합배치표!$B:$B,0),(MATCH(M6096,{"A","B","C","D","E"},0)-1)*3+1),INDEX(교과배치표!$C:$Q,MATCH(J6096,교과배치표!$B:$B,0),(MATCH(M6096,{"A","B","C","D","E"},0)-1)*3+1))),"")</f>
        <v/>
      </c>
      <c r="S6096" s="26" t="str">
        <f t="array" ref="S6096">IFERROR(IF(OR(J6096="",M6096="",F6096=""),"",IF(F6096="학생부종합",INDEX(종합배치표!$C:$Q,MATCH(J6096,종합배치표!$B:$B,0),(MATCH(M6096,{"A","B","C","D","E"},0)-1)*3+2),INDEX(교과배치표!$C:$Q,MATCH(J6096,교과배치표!$B:$B,0),(MATCH(M6096,{"A","B","C","D","E"},0)-1)*3+2))),"")</f>
        <v/>
      </c>
      <c r="T6096" s="26" t="str">
        <f t="array" ref="T6096">IFERROR(IF(OR(J6096="",M6096="",F6096=""),"",IF(F6096="학생부종합",INDEX(종합배치표!$C:$Q,MATCH(J6096,종합배치표!$B:$B,0),(MATCH(M6096,{"A","B","C","D","E"},0)-1)*3+3),INDEX(교과배치표!$C:$Q,MATCH(J6096,교과배치표!$B:$B,0),(MATCH(M6096,{"A","B","C","D","E"},0)-1)*3+3))),"")</f>
        <v/>
      </c>
    </row>
    <row r="6097" spans="2:20" ht="14.25" customHeight="1">
      <c r="B6097" s="20">
        <v>7319</v>
      </c>
      <c r="C6097" s="22"/>
      <c r="D6097" s="22"/>
      <c r="E6097" s="22"/>
      <c r="F6097" s="21"/>
      <c r="G6097" s="22"/>
      <c r="H6097" s="22"/>
      <c r="I6097" s="22"/>
      <c r="J6097" s="23"/>
      <c r="K6097" s="24"/>
      <c r="M6097" s="42"/>
      <c r="N6097" s="43"/>
      <c r="P6097" s="27"/>
      <c r="R6097" s="26" t="str">
        <f t="array" ref="R6097">IFERROR(IF(OR(J6097="",M6097="",F6097=""),"",IF(F6097="학생부종합",INDEX(종합배치표!$C:$Q,MATCH(J6097,종합배치표!$B:$B,0),(MATCH(M6097,{"A","B","C","D","E"},0)-1)*3+1),INDEX(교과배치표!$C:$Q,MATCH(J6097,교과배치표!$B:$B,0),(MATCH(M6097,{"A","B","C","D","E"},0)-1)*3+1))),"")</f>
        <v/>
      </c>
      <c r="S6097" s="26" t="str">
        <f t="array" ref="S6097">IFERROR(IF(OR(J6097="",M6097="",F6097=""),"",IF(F6097="학생부종합",INDEX(종합배치표!$C:$Q,MATCH(J6097,종합배치표!$B:$B,0),(MATCH(M6097,{"A","B","C","D","E"},0)-1)*3+2),INDEX(교과배치표!$C:$Q,MATCH(J6097,교과배치표!$B:$B,0),(MATCH(M6097,{"A","B","C","D","E"},0)-1)*3+2))),"")</f>
        <v/>
      </c>
      <c r="T6097" s="26" t="str">
        <f t="array" ref="T6097">IFERROR(IF(OR(J6097="",M6097="",F6097=""),"",IF(F6097="학생부종합",INDEX(종합배치표!$C:$Q,MATCH(J6097,종합배치표!$B:$B,0),(MATCH(M6097,{"A","B","C","D","E"},0)-1)*3+3),INDEX(교과배치표!$C:$Q,MATCH(J6097,교과배치표!$B:$B,0),(MATCH(M6097,{"A","B","C","D","E"},0)-1)*3+3))),"")</f>
        <v/>
      </c>
    </row>
    <row r="6098" spans="2:20" ht="14.25" customHeight="1">
      <c r="B6098" s="20">
        <v>7320</v>
      </c>
      <c r="C6098" s="22"/>
      <c r="D6098" s="22"/>
      <c r="E6098" s="22"/>
      <c r="F6098" s="21"/>
      <c r="G6098" s="22"/>
      <c r="H6098" s="22"/>
      <c r="I6098" s="22"/>
      <c r="J6098" s="23"/>
      <c r="K6098" s="24"/>
      <c r="M6098" s="42"/>
      <c r="N6098" s="43"/>
      <c r="P6098" s="27"/>
      <c r="R6098" s="26" t="str">
        <f t="array" ref="R6098">IFERROR(IF(OR(J6098="",M6098="",F6098=""),"",IF(F6098="학생부종합",INDEX(종합배치표!$C:$Q,MATCH(J6098,종합배치표!$B:$B,0),(MATCH(M6098,{"A","B","C","D","E"},0)-1)*3+1),INDEX(교과배치표!$C:$Q,MATCH(J6098,교과배치표!$B:$B,0),(MATCH(M6098,{"A","B","C","D","E"},0)-1)*3+1))),"")</f>
        <v/>
      </c>
      <c r="S6098" s="26" t="str">
        <f t="array" ref="S6098">IFERROR(IF(OR(J6098="",M6098="",F6098=""),"",IF(F6098="학생부종합",INDEX(종합배치표!$C:$Q,MATCH(J6098,종합배치표!$B:$B,0),(MATCH(M6098,{"A","B","C","D","E"},0)-1)*3+2),INDEX(교과배치표!$C:$Q,MATCH(J6098,교과배치표!$B:$B,0),(MATCH(M6098,{"A","B","C","D","E"},0)-1)*3+2))),"")</f>
        <v/>
      </c>
      <c r="T6098" s="26" t="str">
        <f t="array" ref="T6098">IFERROR(IF(OR(J6098="",M6098="",F6098=""),"",IF(F6098="학생부종합",INDEX(종합배치표!$C:$Q,MATCH(J6098,종합배치표!$B:$B,0),(MATCH(M6098,{"A","B","C","D","E"},0)-1)*3+3),INDEX(교과배치표!$C:$Q,MATCH(J6098,교과배치표!$B:$B,0),(MATCH(M6098,{"A","B","C","D","E"},0)-1)*3+3))),"")</f>
        <v/>
      </c>
    </row>
    <row r="6099" spans="2:20" ht="14.25" customHeight="1">
      <c r="B6099" s="20">
        <v>7321</v>
      </c>
      <c r="C6099" s="22"/>
      <c r="D6099" s="22"/>
      <c r="E6099" s="22"/>
      <c r="F6099" s="21"/>
      <c r="G6099" s="22"/>
      <c r="H6099" s="22"/>
      <c r="I6099" s="22"/>
      <c r="J6099" s="23"/>
      <c r="K6099" s="24"/>
      <c r="M6099" s="42"/>
      <c r="N6099" s="43"/>
      <c r="P6099" s="27"/>
      <c r="R6099" s="26" t="str">
        <f t="array" ref="R6099">IFERROR(IF(OR(J6099="",M6099="",F6099=""),"",IF(F6099="학생부종합",INDEX(종합배치표!$C:$Q,MATCH(J6099,종합배치표!$B:$B,0),(MATCH(M6099,{"A","B","C","D","E"},0)-1)*3+1),INDEX(교과배치표!$C:$Q,MATCH(J6099,교과배치표!$B:$B,0),(MATCH(M6099,{"A","B","C","D","E"},0)-1)*3+1))),"")</f>
        <v/>
      </c>
      <c r="S6099" s="26" t="str">
        <f t="array" ref="S6099">IFERROR(IF(OR(J6099="",M6099="",F6099=""),"",IF(F6099="학생부종합",INDEX(종합배치표!$C:$Q,MATCH(J6099,종합배치표!$B:$B,0),(MATCH(M6099,{"A","B","C","D","E"},0)-1)*3+2),INDEX(교과배치표!$C:$Q,MATCH(J6099,교과배치표!$B:$B,0),(MATCH(M6099,{"A","B","C","D","E"},0)-1)*3+2))),"")</f>
        <v/>
      </c>
      <c r="T6099" s="26" t="str">
        <f t="array" ref="T6099">IFERROR(IF(OR(J6099="",M6099="",F6099=""),"",IF(F6099="학생부종합",INDEX(종합배치표!$C:$Q,MATCH(J6099,종합배치표!$B:$B,0),(MATCH(M6099,{"A","B","C","D","E"},0)-1)*3+3),INDEX(교과배치표!$C:$Q,MATCH(J6099,교과배치표!$B:$B,0),(MATCH(M6099,{"A","B","C","D","E"},0)-1)*3+3))),"")</f>
        <v/>
      </c>
    </row>
    <row r="6100" spans="2:20" ht="14.25" customHeight="1">
      <c r="B6100" s="20">
        <v>7322</v>
      </c>
      <c r="C6100" s="22"/>
      <c r="D6100" s="22"/>
      <c r="E6100" s="22"/>
      <c r="F6100" s="21"/>
      <c r="G6100" s="22"/>
      <c r="H6100" s="22"/>
      <c r="I6100" s="22"/>
      <c r="J6100" s="23"/>
      <c r="K6100" s="24"/>
      <c r="M6100" s="42"/>
      <c r="N6100" s="43"/>
      <c r="P6100" s="27"/>
      <c r="R6100" s="26" t="str">
        <f t="array" ref="R6100">IFERROR(IF(OR(J6100="",M6100="",F6100=""),"",IF(F6100="학생부종합",INDEX(종합배치표!$C:$Q,MATCH(J6100,종합배치표!$B:$B,0),(MATCH(M6100,{"A","B","C","D","E"},0)-1)*3+1),INDEX(교과배치표!$C:$Q,MATCH(J6100,교과배치표!$B:$B,0),(MATCH(M6100,{"A","B","C","D","E"},0)-1)*3+1))),"")</f>
        <v/>
      </c>
      <c r="S6100" s="26" t="str">
        <f t="array" ref="S6100">IFERROR(IF(OR(J6100="",M6100="",F6100=""),"",IF(F6100="학생부종합",INDEX(종합배치표!$C:$Q,MATCH(J6100,종합배치표!$B:$B,0),(MATCH(M6100,{"A","B","C","D","E"},0)-1)*3+2),INDEX(교과배치표!$C:$Q,MATCH(J6100,교과배치표!$B:$B,0),(MATCH(M6100,{"A","B","C","D","E"},0)-1)*3+2))),"")</f>
        <v/>
      </c>
      <c r="T6100" s="26" t="str">
        <f t="array" ref="T6100">IFERROR(IF(OR(J6100="",M6100="",F6100=""),"",IF(F6100="학생부종합",INDEX(종합배치표!$C:$Q,MATCH(J6100,종합배치표!$B:$B,0),(MATCH(M6100,{"A","B","C","D","E"},0)-1)*3+3),INDEX(교과배치표!$C:$Q,MATCH(J6100,교과배치표!$B:$B,0),(MATCH(M6100,{"A","B","C","D","E"},0)-1)*3+3))),"")</f>
        <v/>
      </c>
    </row>
    <row r="6101" spans="2:20" ht="14.25" customHeight="1">
      <c r="B6101" s="20">
        <v>7323</v>
      </c>
      <c r="C6101" s="22"/>
      <c r="D6101" s="22"/>
      <c r="E6101" s="22"/>
      <c r="F6101" s="21"/>
      <c r="G6101" s="22"/>
      <c r="H6101" s="22"/>
      <c r="I6101" s="22"/>
      <c r="J6101" s="23"/>
      <c r="K6101" s="24"/>
      <c r="M6101" s="42"/>
      <c r="N6101" s="43"/>
      <c r="P6101" s="27"/>
      <c r="R6101" s="26" t="str">
        <f t="array" ref="R6101">IFERROR(IF(OR(J6101="",M6101="",F6101=""),"",IF(F6101="학생부종합",INDEX(종합배치표!$C:$Q,MATCH(J6101,종합배치표!$B:$B,0),(MATCH(M6101,{"A","B","C","D","E"},0)-1)*3+1),INDEX(교과배치표!$C:$Q,MATCH(J6101,교과배치표!$B:$B,0),(MATCH(M6101,{"A","B","C","D","E"},0)-1)*3+1))),"")</f>
        <v/>
      </c>
      <c r="S6101" s="26" t="str">
        <f t="array" ref="S6101">IFERROR(IF(OR(J6101="",M6101="",F6101=""),"",IF(F6101="학생부종합",INDEX(종합배치표!$C:$Q,MATCH(J6101,종합배치표!$B:$B,0),(MATCH(M6101,{"A","B","C","D","E"},0)-1)*3+2),INDEX(교과배치표!$C:$Q,MATCH(J6101,교과배치표!$B:$B,0),(MATCH(M6101,{"A","B","C","D","E"},0)-1)*3+2))),"")</f>
        <v/>
      </c>
      <c r="T6101" s="26" t="str">
        <f t="array" ref="T6101">IFERROR(IF(OR(J6101="",M6101="",F6101=""),"",IF(F6101="학생부종합",INDEX(종합배치표!$C:$Q,MATCH(J6101,종합배치표!$B:$B,0),(MATCH(M6101,{"A","B","C","D","E"},0)-1)*3+3),INDEX(교과배치표!$C:$Q,MATCH(J6101,교과배치표!$B:$B,0),(MATCH(M6101,{"A","B","C","D","E"},0)-1)*3+3))),"")</f>
        <v/>
      </c>
    </row>
    <row r="6102" spans="2:20" ht="14.25" customHeight="1">
      <c r="B6102" s="20">
        <v>7324</v>
      </c>
      <c r="C6102" s="22"/>
      <c r="D6102" s="22"/>
      <c r="E6102" s="22"/>
      <c r="F6102" s="21"/>
      <c r="G6102" s="22"/>
      <c r="H6102" s="22"/>
      <c r="I6102" s="22"/>
      <c r="J6102" s="23"/>
      <c r="K6102" s="24"/>
      <c r="M6102" s="42"/>
      <c r="N6102" s="43"/>
      <c r="P6102" s="27"/>
      <c r="R6102" s="26" t="str">
        <f t="array" ref="R6102">IFERROR(IF(OR(J6102="",M6102="",F6102=""),"",IF(F6102="학생부종합",INDEX(종합배치표!$C:$Q,MATCH(J6102,종합배치표!$B:$B,0),(MATCH(M6102,{"A","B","C","D","E"},0)-1)*3+1),INDEX(교과배치표!$C:$Q,MATCH(J6102,교과배치표!$B:$B,0),(MATCH(M6102,{"A","B","C","D","E"},0)-1)*3+1))),"")</f>
        <v/>
      </c>
      <c r="S6102" s="26" t="str">
        <f t="array" ref="S6102">IFERROR(IF(OR(J6102="",M6102="",F6102=""),"",IF(F6102="학생부종합",INDEX(종합배치표!$C:$Q,MATCH(J6102,종합배치표!$B:$B,0),(MATCH(M6102,{"A","B","C","D","E"},0)-1)*3+2),INDEX(교과배치표!$C:$Q,MATCH(J6102,교과배치표!$B:$B,0),(MATCH(M6102,{"A","B","C","D","E"},0)-1)*3+2))),"")</f>
        <v/>
      </c>
      <c r="T6102" s="26" t="str">
        <f t="array" ref="T6102">IFERROR(IF(OR(J6102="",M6102="",F6102=""),"",IF(F6102="학생부종합",INDEX(종합배치표!$C:$Q,MATCH(J6102,종합배치표!$B:$B,0),(MATCH(M6102,{"A","B","C","D","E"},0)-1)*3+3),INDEX(교과배치표!$C:$Q,MATCH(J6102,교과배치표!$B:$B,0),(MATCH(M6102,{"A","B","C","D","E"},0)-1)*3+3))),"")</f>
        <v/>
      </c>
    </row>
    <row r="6103" spans="2:20" ht="14.25" customHeight="1">
      <c r="B6103" s="20">
        <v>7325</v>
      </c>
      <c r="C6103" s="22"/>
      <c r="D6103" s="22"/>
      <c r="E6103" s="22"/>
      <c r="F6103" s="21"/>
      <c r="G6103" s="22"/>
      <c r="H6103" s="22"/>
      <c r="I6103" s="22"/>
      <c r="J6103" s="23"/>
      <c r="K6103" s="24"/>
      <c r="M6103" s="42"/>
      <c r="N6103" s="43"/>
      <c r="P6103" s="27"/>
      <c r="R6103" s="26" t="str">
        <f t="array" ref="R6103">IFERROR(IF(OR(J6103="",M6103="",F6103=""),"",IF(F6103="학생부종합",INDEX(종합배치표!$C:$Q,MATCH(J6103,종합배치표!$B:$B,0),(MATCH(M6103,{"A","B","C","D","E"},0)-1)*3+1),INDEX(교과배치표!$C:$Q,MATCH(J6103,교과배치표!$B:$B,0),(MATCH(M6103,{"A","B","C","D","E"},0)-1)*3+1))),"")</f>
        <v/>
      </c>
      <c r="S6103" s="26" t="str">
        <f t="array" ref="S6103">IFERROR(IF(OR(J6103="",M6103="",F6103=""),"",IF(F6103="학생부종합",INDEX(종합배치표!$C:$Q,MATCH(J6103,종합배치표!$B:$B,0),(MATCH(M6103,{"A","B","C","D","E"},0)-1)*3+2),INDEX(교과배치표!$C:$Q,MATCH(J6103,교과배치표!$B:$B,0),(MATCH(M6103,{"A","B","C","D","E"},0)-1)*3+2))),"")</f>
        <v/>
      </c>
      <c r="T6103" s="26" t="str">
        <f t="array" ref="T6103">IFERROR(IF(OR(J6103="",M6103="",F6103=""),"",IF(F6103="학생부종합",INDEX(종합배치표!$C:$Q,MATCH(J6103,종합배치표!$B:$B,0),(MATCH(M6103,{"A","B","C","D","E"},0)-1)*3+3),INDEX(교과배치표!$C:$Q,MATCH(J6103,교과배치표!$B:$B,0),(MATCH(M6103,{"A","B","C","D","E"},0)-1)*3+3))),"")</f>
        <v/>
      </c>
    </row>
    <row r="6104" spans="2:20" ht="14.25" customHeight="1">
      <c r="B6104" s="20">
        <v>7326</v>
      </c>
      <c r="C6104" s="22"/>
      <c r="D6104" s="22"/>
      <c r="E6104" s="22"/>
      <c r="F6104" s="21"/>
      <c r="G6104" s="22"/>
      <c r="H6104" s="22"/>
      <c r="I6104" s="22"/>
      <c r="J6104" s="23"/>
      <c r="K6104" s="24"/>
      <c r="M6104" s="42"/>
      <c r="N6104" s="43"/>
      <c r="P6104" s="27"/>
      <c r="R6104" s="26" t="str">
        <f t="array" ref="R6104">IFERROR(IF(OR(J6104="",M6104="",F6104=""),"",IF(F6104="학생부종합",INDEX(종합배치표!$C:$Q,MATCH(J6104,종합배치표!$B:$B,0),(MATCH(M6104,{"A","B","C","D","E"},0)-1)*3+1),INDEX(교과배치표!$C:$Q,MATCH(J6104,교과배치표!$B:$B,0),(MATCH(M6104,{"A","B","C","D","E"},0)-1)*3+1))),"")</f>
        <v/>
      </c>
      <c r="S6104" s="26" t="str">
        <f t="array" ref="S6104">IFERROR(IF(OR(J6104="",M6104="",F6104=""),"",IF(F6104="학생부종합",INDEX(종합배치표!$C:$Q,MATCH(J6104,종합배치표!$B:$B,0),(MATCH(M6104,{"A","B","C","D","E"},0)-1)*3+2),INDEX(교과배치표!$C:$Q,MATCH(J6104,교과배치표!$B:$B,0),(MATCH(M6104,{"A","B","C","D","E"},0)-1)*3+2))),"")</f>
        <v/>
      </c>
      <c r="T6104" s="26" t="str">
        <f t="array" ref="T6104">IFERROR(IF(OR(J6104="",M6104="",F6104=""),"",IF(F6104="학생부종합",INDEX(종합배치표!$C:$Q,MATCH(J6104,종합배치표!$B:$B,0),(MATCH(M6104,{"A","B","C","D","E"},0)-1)*3+3),INDEX(교과배치표!$C:$Q,MATCH(J6104,교과배치표!$B:$B,0),(MATCH(M6104,{"A","B","C","D","E"},0)-1)*3+3))),"")</f>
        <v/>
      </c>
    </row>
    <row r="6105" spans="2:20" ht="14.25" customHeight="1">
      <c r="B6105" s="20">
        <v>7327</v>
      </c>
      <c r="C6105" s="22"/>
      <c r="D6105" s="22"/>
      <c r="E6105" s="22"/>
      <c r="F6105" s="21"/>
      <c r="G6105" s="22"/>
      <c r="H6105" s="22"/>
      <c r="I6105" s="22"/>
      <c r="J6105" s="23"/>
      <c r="K6105" s="24"/>
      <c r="M6105" s="42"/>
      <c r="N6105" s="43"/>
      <c r="P6105" s="27"/>
      <c r="R6105" s="26" t="str">
        <f t="array" ref="R6105">IFERROR(IF(OR(J6105="",M6105="",F6105=""),"",IF(F6105="학생부종합",INDEX(종합배치표!$C:$Q,MATCH(J6105,종합배치표!$B:$B,0),(MATCH(M6105,{"A","B","C","D","E"},0)-1)*3+1),INDEX(교과배치표!$C:$Q,MATCH(J6105,교과배치표!$B:$B,0),(MATCH(M6105,{"A","B","C","D","E"},0)-1)*3+1))),"")</f>
        <v/>
      </c>
      <c r="S6105" s="26" t="str">
        <f t="array" ref="S6105">IFERROR(IF(OR(J6105="",M6105="",F6105=""),"",IF(F6105="학생부종합",INDEX(종합배치표!$C:$Q,MATCH(J6105,종합배치표!$B:$B,0),(MATCH(M6105,{"A","B","C","D","E"},0)-1)*3+2),INDEX(교과배치표!$C:$Q,MATCH(J6105,교과배치표!$B:$B,0),(MATCH(M6105,{"A","B","C","D","E"},0)-1)*3+2))),"")</f>
        <v/>
      </c>
      <c r="T6105" s="26" t="str">
        <f t="array" ref="T6105">IFERROR(IF(OR(J6105="",M6105="",F6105=""),"",IF(F6105="학생부종합",INDEX(종합배치표!$C:$Q,MATCH(J6105,종합배치표!$B:$B,0),(MATCH(M6105,{"A","B","C","D","E"},0)-1)*3+3),INDEX(교과배치표!$C:$Q,MATCH(J6105,교과배치표!$B:$B,0),(MATCH(M6105,{"A","B","C","D","E"},0)-1)*3+3))),"")</f>
        <v/>
      </c>
    </row>
    <row r="6106" spans="2:20" ht="14.25" customHeight="1">
      <c r="B6106" s="20">
        <v>7328</v>
      </c>
      <c r="C6106" s="22"/>
      <c r="D6106" s="22"/>
      <c r="E6106" s="22"/>
      <c r="F6106" s="21"/>
      <c r="G6106" s="22"/>
      <c r="H6106" s="22"/>
      <c r="I6106" s="22"/>
      <c r="J6106" s="23"/>
      <c r="K6106" s="24"/>
      <c r="M6106" s="42"/>
      <c r="N6106" s="43"/>
      <c r="P6106" s="27"/>
      <c r="R6106" s="26" t="str">
        <f t="array" ref="R6106">IFERROR(IF(OR(J6106="",M6106="",F6106=""),"",IF(F6106="학생부종합",INDEX(종합배치표!$C:$Q,MATCH(J6106,종합배치표!$B:$B,0),(MATCH(M6106,{"A","B","C","D","E"},0)-1)*3+1),INDEX(교과배치표!$C:$Q,MATCH(J6106,교과배치표!$B:$B,0),(MATCH(M6106,{"A","B","C","D","E"},0)-1)*3+1))),"")</f>
        <v/>
      </c>
      <c r="S6106" s="26" t="str">
        <f t="array" ref="S6106">IFERROR(IF(OR(J6106="",M6106="",F6106=""),"",IF(F6106="학생부종합",INDEX(종합배치표!$C:$Q,MATCH(J6106,종합배치표!$B:$B,0),(MATCH(M6106,{"A","B","C","D","E"},0)-1)*3+2),INDEX(교과배치표!$C:$Q,MATCH(J6106,교과배치표!$B:$B,0),(MATCH(M6106,{"A","B","C","D","E"},0)-1)*3+2))),"")</f>
        <v/>
      </c>
      <c r="T6106" s="26" t="str">
        <f t="array" ref="T6106">IFERROR(IF(OR(J6106="",M6106="",F6106=""),"",IF(F6106="학생부종합",INDEX(종합배치표!$C:$Q,MATCH(J6106,종합배치표!$B:$B,0),(MATCH(M6106,{"A","B","C","D","E"},0)-1)*3+3),INDEX(교과배치표!$C:$Q,MATCH(J6106,교과배치표!$B:$B,0),(MATCH(M6106,{"A","B","C","D","E"},0)-1)*3+3))),"")</f>
        <v/>
      </c>
    </row>
    <row r="6107" spans="2:20" ht="14.25" customHeight="1">
      <c r="B6107" s="20">
        <v>7329</v>
      </c>
      <c r="C6107" s="22"/>
      <c r="D6107" s="22"/>
      <c r="E6107" s="22"/>
      <c r="F6107" s="21"/>
      <c r="G6107" s="22"/>
      <c r="H6107" s="22"/>
      <c r="I6107" s="22"/>
      <c r="J6107" s="23"/>
      <c r="K6107" s="24"/>
      <c r="M6107" s="42"/>
      <c r="N6107" s="43"/>
      <c r="P6107" s="27"/>
      <c r="R6107" s="26" t="str">
        <f t="array" ref="R6107">IFERROR(IF(OR(J6107="",M6107="",F6107=""),"",IF(F6107="학생부종합",INDEX(종합배치표!$C:$Q,MATCH(J6107,종합배치표!$B:$B,0),(MATCH(M6107,{"A","B","C","D","E"},0)-1)*3+1),INDEX(교과배치표!$C:$Q,MATCH(J6107,교과배치표!$B:$B,0),(MATCH(M6107,{"A","B","C","D","E"},0)-1)*3+1))),"")</f>
        <v/>
      </c>
      <c r="S6107" s="26" t="str">
        <f t="array" ref="S6107">IFERROR(IF(OR(J6107="",M6107="",F6107=""),"",IF(F6107="학생부종합",INDEX(종합배치표!$C:$Q,MATCH(J6107,종합배치표!$B:$B,0),(MATCH(M6107,{"A","B","C","D","E"},0)-1)*3+2),INDEX(교과배치표!$C:$Q,MATCH(J6107,교과배치표!$B:$B,0),(MATCH(M6107,{"A","B","C","D","E"},0)-1)*3+2))),"")</f>
        <v/>
      </c>
      <c r="T6107" s="26" t="str">
        <f t="array" ref="T6107">IFERROR(IF(OR(J6107="",M6107="",F6107=""),"",IF(F6107="학생부종합",INDEX(종합배치표!$C:$Q,MATCH(J6107,종합배치표!$B:$B,0),(MATCH(M6107,{"A","B","C","D","E"},0)-1)*3+3),INDEX(교과배치표!$C:$Q,MATCH(J6107,교과배치표!$B:$B,0),(MATCH(M6107,{"A","B","C","D","E"},0)-1)*3+3))),"")</f>
        <v/>
      </c>
    </row>
    <row r="6108" spans="2:20" ht="14.25" customHeight="1">
      <c r="B6108" s="20">
        <v>7330</v>
      </c>
      <c r="C6108" s="22"/>
      <c r="D6108" s="22"/>
      <c r="E6108" s="22"/>
      <c r="F6108" s="21"/>
      <c r="G6108" s="22"/>
      <c r="H6108" s="22"/>
      <c r="I6108" s="22"/>
      <c r="J6108" s="23"/>
      <c r="K6108" s="24"/>
      <c r="M6108" s="42"/>
      <c r="N6108" s="43"/>
      <c r="P6108" s="27"/>
      <c r="R6108" s="26" t="str">
        <f t="array" ref="R6108">IFERROR(IF(OR(J6108="",M6108="",F6108=""),"",IF(F6108="학생부종합",INDEX(종합배치표!$C:$Q,MATCH(J6108,종합배치표!$B:$B,0),(MATCH(M6108,{"A","B","C","D","E"},0)-1)*3+1),INDEX(교과배치표!$C:$Q,MATCH(J6108,교과배치표!$B:$B,0),(MATCH(M6108,{"A","B","C","D","E"},0)-1)*3+1))),"")</f>
        <v/>
      </c>
      <c r="S6108" s="26" t="str">
        <f t="array" ref="S6108">IFERROR(IF(OR(J6108="",M6108="",F6108=""),"",IF(F6108="학생부종합",INDEX(종합배치표!$C:$Q,MATCH(J6108,종합배치표!$B:$B,0),(MATCH(M6108,{"A","B","C","D","E"},0)-1)*3+2),INDEX(교과배치표!$C:$Q,MATCH(J6108,교과배치표!$B:$B,0),(MATCH(M6108,{"A","B","C","D","E"},0)-1)*3+2))),"")</f>
        <v/>
      </c>
      <c r="T6108" s="26" t="str">
        <f t="array" ref="T6108">IFERROR(IF(OR(J6108="",M6108="",F6108=""),"",IF(F6108="학생부종합",INDEX(종합배치표!$C:$Q,MATCH(J6108,종합배치표!$B:$B,0),(MATCH(M6108,{"A","B","C","D","E"},0)-1)*3+3),INDEX(교과배치표!$C:$Q,MATCH(J6108,교과배치표!$B:$B,0),(MATCH(M6108,{"A","B","C","D","E"},0)-1)*3+3))),"")</f>
        <v/>
      </c>
    </row>
    <row r="6109" spans="2:20" ht="14.25" customHeight="1">
      <c r="B6109" s="20">
        <v>7331</v>
      </c>
      <c r="C6109" s="22"/>
      <c r="D6109" s="22"/>
      <c r="E6109" s="22"/>
      <c r="F6109" s="21"/>
      <c r="G6109" s="22"/>
      <c r="H6109" s="22"/>
      <c r="I6109" s="22"/>
      <c r="J6109" s="23"/>
      <c r="K6109" s="24"/>
      <c r="M6109" s="42"/>
      <c r="N6109" s="43"/>
      <c r="P6109" s="27"/>
      <c r="R6109" s="26" t="str">
        <f t="array" ref="R6109">IFERROR(IF(OR(J6109="",M6109="",F6109=""),"",IF(F6109="학생부종합",INDEX(종합배치표!$C:$Q,MATCH(J6109,종합배치표!$B:$B,0),(MATCH(M6109,{"A","B","C","D","E"},0)-1)*3+1),INDEX(교과배치표!$C:$Q,MATCH(J6109,교과배치표!$B:$B,0),(MATCH(M6109,{"A","B","C","D","E"},0)-1)*3+1))),"")</f>
        <v/>
      </c>
      <c r="S6109" s="26" t="str">
        <f t="array" ref="S6109">IFERROR(IF(OR(J6109="",M6109="",F6109=""),"",IF(F6109="학생부종합",INDEX(종합배치표!$C:$Q,MATCH(J6109,종합배치표!$B:$B,0),(MATCH(M6109,{"A","B","C","D","E"},0)-1)*3+2),INDEX(교과배치표!$C:$Q,MATCH(J6109,교과배치표!$B:$B,0),(MATCH(M6109,{"A","B","C","D","E"},0)-1)*3+2))),"")</f>
        <v/>
      </c>
      <c r="T6109" s="26" t="str">
        <f t="array" ref="T6109">IFERROR(IF(OR(J6109="",M6109="",F6109=""),"",IF(F6109="학생부종합",INDEX(종합배치표!$C:$Q,MATCH(J6109,종합배치표!$B:$B,0),(MATCH(M6109,{"A","B","C","D","E"},0)-1)*3+3),INDEX(교과배치표!$C:$Q,MATCH(J6109,교과배치표!$B:$B,0),(MATCH(M6109,{"A","B","C","D","E"},0)-1)*3+3))),"")</f>
        <v/>
      </c>
    </row>
    <row r="6110" spans="2:20" ht="14.25" customHeight="1">
      <c r="B6110" s="20">
        <v>7332</v>
      </c>
      <c r="C6110" s="22"/>
      <c r="D6110" s="22"/>
      <c r="E6110" s="22"/>
      <c r="F6110" s="21"/>
      <c r="G6110" s="22"/>
      <c r="H6110" s="22"/>
      <c r="I6110" s="22"/>
      <c r="J6110" s="23"/>
      <c r="K6110" s="24"/>
      <c r="M6110" s="42"/>
      <c r="N6110" s="43"/>
      <c r="P6110" s="27"/>
      <c r="R6110" s="26" t="str">
        <f t="array" ref="R6110">IFERROR(IF(OR(J6110="",M6110="",F6110=""),"",IF(F6110="학생부종합",INDEX(종합배치표!$C:$Q,MATCH(J6110,종합배치표!$B:$B,0),(MATCH(M6110,{"A","B","C","D","E"},0)-1)*3+1),INDEX(교과배치표!$C:$Q,MATCH(J6110,교과배치표!$B:$B,0),(MATCH(M6110,{"A","B","C","D","E"},0)-1)*3+1))),"")</f>
        <v/>
      </c>
      <c r="S6110" s="26" t="str">
        <f t="array" ref="S6110">IFERROR(IF(OR(J6110="",M6110="",F6110=""),"",IF(F6110="학생부종합",INDEX(종합배치표!$C:$Q,MATCH(J6110,종합배치표!$B:$B,0),(MATCH(M6110,{"A","B","C","D","E"},0)-1)*3+2),INDEX(교과배치표!$C:$Q,MATCH(J6110,교과배치표!$B:$B,0),(MATCH(M6110,{"A","B","C","D","E"},0)-1)*3+2))),"")</f>
        <v/>
      </c>
      <c r="T6110" s="26" t="str">
        <f t="array" ref="T6110">IFERROR(IF(OR(J6110="",M6110="",F6110=""),"",IF(F6110="학생부종합",INDEX(종합배치표!$C:$Q,MATCH(J6110,종합배치표!$B:$B,0),(MATCH(M6110,{"A","B","C","D","E"},0)-1)*3+3),INDEX(교과배치표!$C:$Q,MATCH(J6110,교과배치표!$B:$B,0),(MATCH(M6110,{"A","B","C","D","E"},0)-1)*3+3))),"")</f>
        <v/>
      </c>
    </row>
    <row r="6111" spans="2:20" ht="14.25" customHeight="1">
      <c r="B6111" s="20">
        <v>7333</v>
      </c>
      <c r="C6111" s="22"/>
      <c r="D6111" s="22"/>
      <c r="E6111" s="22"/>
      <c r="F6111" s="21"/>
      <c r="G6111" s="22"/>
      <c r="H6111" s="22"/>
      <c r="I6111" s="22"/>
      <c r="J6111" s="23"/>
      <c r="K6111" s="24"/>
      <c r="M6111" s="42"/>
      <c r="N6111" s="43"/>
      <c r="P6111" s="27"/>
      <c r="R6111" s="26" t="str">
        <f t="array" ref="R6111">IFERROR(IF(OR(J6111="",M6111="",F6111=""),"",IF(F6111="학생부종합",INDEX(종합배치표!$C:$Q,MATCH(J6111,종합배치표!$B:$B,0),(MATCH(M6111,{"A","B","C","D","E"},0)-1)*3+1),INDEX(교과배치표!$C:$Q,MATCH(J6111,교과배치표!$B:$B,0),(MATCH(M6111,{"A","B","C","D","E"},0)-1)*3+1))),"")</f>
        <v/>
      </c>
      <c r="S6111" s="26" t="str">
        <f t="array" ref="S6111">IFERROR(IF(OR(J6111="",M6111="",F6111=""),"",IF(F6111="학생부종합",INDEX(종합배치표!$C:$Q,MATCH(J6111,종합배치표!$B:$B,0),(MATCH(M6111,{"A","B","C","D","E"},0)-1)*3+2),INDEX(교과배치표!$C:$Q,MATCH(J6111,교과배치표!$B:$B,0),(MATCH(M6111,{"A","B","C","D","E"},0)-1)*3+2))),"")</f>
        <v/>
      </c>
      <c r="T6111" s="26" t="str">
        <f t="array" ref="T6111">IFERROR(IF(OR(J6111="",M6111="",F6111=""),"",IF(F6111="학생부종합",INDEX(종합배치표!$C:$Q,MATCH(J6111,종합배치표!$B:$B,0),(MATCH(M6111,{"A","B","C","D","E"},0)-1)*3+3),INDEX(교과배치표!$C:$Q,MATCH(J6111,교과배치표!$B:$B,0),(MATCH(M6111,{"A","B","C","D","E"},0)-1)*3+3))),"")</f>
        <v/>
      </c>
    </row>
    <row r="6112" spans="2:20" ht="14.25" customHeight="1">
      <c r="B6112" s="20">
        <v>7334</v>
      </c>
      <c r="C6112" s="22"/>
      <c r="D6112" s="22"/>
      <c r="E6112" s="22"/>
      <c r="F6112" s="21"/>
      <c r="G6112" s="22"/>
      <c r="H6112" s="22"/>
      <c r="I6112" s="22"/>
      <c r="J6112" s="23"/>
      <c r="K6112" s="24"/>
      <c r="M6112" s="42"/>
      <c r="N6112" s="43"/>
      <c r="P6112" s="27"/>
      <c r="R6112" s="26" t="str">
        <f t="array" ref="R6112">IFERROR(IF(OR(J6112="",M6112="",F6112=""),"",IF(F6112="학생부종합",INDEX(종합배치표!$C:$Q,MATCH(J6112,종합배치표!$B:$B,0),(MATCH(M6112,{"A","B","C","D","E"},0)-1)*3+1),INDEX(교과배치표!$C:$Q,MATCH(J6112,교과배치표!$B:$B,0),(MATCH(M6112,{"A","B","C","D","E"},0)-1)*3+1))),"")</f>
        <v/>
      </c>
      <c r="S6112" s="26" t="str">
        <f t="array" ref="S6112">IFERROR(IF(OR(J6112="",M6112="",F6112=""),"",IF(F6112="학생부종합",INDEX(종합배치표!$C:$Q,MATCH(J6112,종합배치표!$B:$B,0),(MATCH(M6112,{"A","B","C","D","E"},0)-1)*3+2),INDEX(교과배치표!$C:$Q,MATCH(J6112,교과배치표!$B:$B,0),(MATCH(M6112,{"A","B","C","D","E"},0)-1)*3+2))),"")</f>
        <v/>
      </c>
      <c r="T6112" s="26" t="str">
        <f t="array" ref="T6112">IFERROR(IF(OR(J6112="",M6112="",F6112=""),"",IF(F6112="학생부종합",INDEX(종합배치표!$C:$Q,MATCH(J6112,종합배치표!$B:$B,0),(MATCH(M6112,{"A","B","C","D","E"},0)-1)*3+3),INDEX(교과배치표!$C:$Q,MATCH(J6112,교과배치표!$B:$B,0),(MATCH(M6112,{"A","B","C","D","E"},0)-1)*3+3))),"")</f>
        <v/>
      </c>
    </row>
    <row r="6113" spans="2:20" ht="14.25" customHeight="1">
      <c r="B6113" s="20">
        <v>7335</v>
      </c>
      <c r="C6113" s="22"/>
      <c r="D6113" s="22"/>
      <c r="E6113" s="22"/>
      <c r="F6113" s="21"/>
      <c r="G6113" s="22"/>
      <c r="H6113" s="22"/>
      <c r="I6113" s="22"/>
      <c r="J6113" s="23"/>
      <c r="K6113" s="24"/>
      <c r="M6113" s="42"/>
      <c r="N6113" s="43"/>
      <c r="P6113" s="27"/>
      <c r="R6113" s="26" t="str">
        <f t="array" ref="R6113">IFERROR(IF(OR(J6113="",M6113="",F6113=""),"",IF(F6113="학생부종합",INDEX(종합배치표!$C:$Q,MATCH(J6113,종합배치표!$B:$B,0),(MATCH(M6113,{"A","B","C","D","E"},0)-1)*3+1),INDEX(교과배치표!$C:$Q,MATCH(J6113,교과배치표!$B:$B,0),(MATCH(M6113,{"A","B","C","D","E"},0)-1)*3+1))),"")</f>
        <v/>
      </c>
      <c r="S6113" s="26" t="str">
        <f t="array" ref="S6113">IFERROR(IF(OR(J6113="",M6113="",F6113=""),"",IF(F6113="학생부종합",INDEX(종합배치표!$C:$Q,MATCH(J6113,종합배치표!$B:$B,0),(MATCH(M6113,{"A","B","C","D","E"},0)-1)*3+2),INDEX(교과배치표!$C:$Q,MATCH(J6113,교과배치표!$B:$B,0),(MATCH(M6113,{"A","B","C","D","E"},0)-1)*3+2))),"")</f>
        <v/>
      </c>
      <c r="T6113" s="26" t="str">
        <f t="array" ref="T6113">IFERROR(IF(OR(J6113="",M6113="",F6113=""),"",IF(F6113="학생부종합",INDEX(종합배치표!$C:$Q,MATCH(J6113,종합배치표!$B:$B,0),(MATCH(M6113,{"A","B","C","D","E"},0)-1)*3+3),INDEX(교과배치표!$C:$Q,MATCH(J6113,교과배치표!$B:$B,0),(MATCH(M6113,{"A","B","C","D","E"},0)-1)*3+3))),"")</f>
        <v/>
      </c>
    </row>
    <row r="6114" spans="2:20" ht="14.25" customHeight="1">
      <c r="B6114" s="20">
        <v>7336</v>
      </c>
      <c r="C6114" s="22"/>
      <c r="D6114" s="22"/>
      <c r="E6114" s="22"/>
      <c r="F6114" s="21"/>
      <c r="G6114" s="22"/>
      <c r="H6114" s="22"/>
      <c r="I6114" s="22"/>
      <c r="J6114" s="23"/>
      <c r="K6114" s="24"/>
      <c r="M6114" s="42"/>
      <c r="N6114" s="43"/>
      <c r="P6114" s="27"/>
      <c r="R6114" s="26" t="str">
        <f t="array" ref="R6114">IFERROR(IF(OR(J6114="",M6114="",F6114=""),"",IF(F6114="학생부종합",INDEX(종합배치표!$C:$Q,MATCH(J6114,종합배치표!$B:$B,0),(MATCH(M6114,{"A","B","C","D","E"},0)-1)*3+1),INDEX(교과배치표!$C:$Q,MATCH(J6114,교과배치표!$B:$B,0),(MATCH(M6114,{"A","B","C","D","E"},0)-1)*3+1))),"")</f>
        <v/>
      </c>
      <c r="S6114" s="26" t="str">
        <f t="array" ref="S6114">IFERROR(IF(OR(J6114="",M6114="",F6114=""),"",IF(F6114="학생부종합",INDEX(종합배치표!$C:$Q,MATCH(J6114,종합배치표!$B:$B,0),(MATCH(M6114,{"A","B","C","D","E"},0)-1)*3+2),INDEX(교과배치표!$C:$Q,MATCH(J6114,교과배치표!$B:$B,0),(MATCH(M6114,{"A","B","C","D","E"},0)-1)*3+2))),"")</f>
        <v/>
      </c>
      <c r="T6114" s="26" t="str">
        <f t="array" ref="T6114">IFERROR(IF(OR(J6114="",M6114="",F6114=""),"",IF(F6114="학생부종합",INDEX(종합배치표!$C:$Q,MATCH(J6114,종합배치표!$B:$B,0),(MATCH(M6114,{"A","B","C","D","E"},0)-1)*3+3),INDEX(교과배치표!$C:$Q,MATCH(J6114,교과배치표!$B:$B,0),(MATCH(M6114,{"A","B","C","D","E"},0)-1)*3+3))),"")</f>
        <v/>
      </c>
    </row>
    <row r="6115" spans="2:20" ht="14.25" customHeight="1">
      <c r="B6115" s="20">
        <v>7337</v>
      </c>
      <c r="C6115" s="22"/>
      <c r="D6115" s="22"/>
      <c r="E6115" s="22"/>
      <c r="F6115" s="21"/>
      <c r="G6115" s="22"/>
      <c r="H6115" s="22"/>
      <c r="I6115" s="22"/>
      <c r="J6115" s="23"/>
      <c r="K6115" s="24"/>
      <c r="M6115" s="42"/>
      <c r="N6115" s="43"/>
      <c r="P6115" s="27"/>
      <c r="R6115" s="26" t="str">
        <f t="array" ref="R6115">IFERROR(IF(OR(J6115="",M6115="",F6115=""),"",IF(F6115="학생부종합",INDEX(종합배치표!$C:$Q,MATCH(J6115,종합배치표!$B:$B,0),(MATCH(M6115,{"A","B","C","D","E"},0)-1)*3+1),INDEX(교과배치표!$C:$Q,MATCH(J6115,교과배치표!$B:$B,0),(MATCH(M6115,{"A","B","C","D","E"},0)-1)*3+1))),"")</f>
        <v/>
      </c>
      <c r="S6115" s="26" t="str">
        <f t="array" ref="S6115">IFERROR(IF(OR(J6115="",M6115="",F6115=""),"",IF(F6115="학생부종합",INDEX(종합배치표!$C:$Q,MATCH(J6115,종합배치표!$B:$B,0),(MATCH(M6115,{"A","B","C","D","E"},0)-1)*3+2),INDEX(교과배치표!$C:$Q,MATCH(J6115,교과배치표!$B:$B,0),(MATCH(M6115,{"A","B","C","D","E"},0)-1)*3+2))),"")</f>
        <v/>
      </c>
      <c r="T6115" s="26" t="str">
        <f t="array" ref="T6115">IFERROR(IF(OR(J6115="",M6115="",F6115=""),"",IF(F6115="학생부종합",INDEX(종합배치표!$C:$Q,MATCH(J6115,종합배치표!$B:$B,0),(MATCH(M6115,{"A","B","C","D","E"},0)-1)*3+3),INDEX(교과배치표!$C:$Q,MATCH(J6115,교과배치표!$B:$B,0),(MATCH(M6115,{"A","B","C","D","E"},0)-1)*3+3))),"")</f>
        <v/>
      </c>
    </row>
    <row r="6116" spans="2:20" ht="14.25" customHeight="1">
      <c r="B6116" s="20">
        <v>7338</v>
      </c>
      <c r="C6116" s="22"/>
      <c r="D6116" s="22"/>
      <c r="E6116" s="22"/>
      <c r="F6116" s="21"/>
      <c r="G6116" s="22"/>
      <c r="H6116" s="22"/>
      <c r="I6116" s="22"/>
      <c r="J6116" s="23"/>
      <c r="K6116" s="24"/>
      <c r="M6116" s="42"/>
      <c r="N6116" s="43"/>
      <c r="P6116" s="27"/>
      <c r="R6116" s="26" t="str">
        <f t="array" ref="R6116">IFERROR(IF(OR(J6116="",M6116="",F6116=""),"",IF(F6116="학생부종합",INDEX(종합배치표!$C:$Q,MATCH(J6116,종합배치표!$B:$B,0),(MATCH(M6116,{"A","B","C","D","E"},0)-1)*3+1),INDEX(교과배치표!$C:$Q,MATCH(J6116,교과배치표!$B:$B,0),(MATCH(M6116,{"A","B","C","D","E"},0)-1)*3+1))),"")</f>
        <v/>
      </c>
      <c r="S6116" s="26" t="str">
        <f t="array" ref="S6116">IFERROR(IF(OR(J6116="",M6116="",F6116=""),"",IF(F6116="학생부종합",INDEX(종합배치표!$C:$Q,MATCH(J6116,종합배치표!$B:$B,0),(MATCH(M6116,{"A","B","C","D","E"},0)-1)*3+2),INDEX(교과배치표!$C:$Q,MATCH(J6116,교과배치표!$B:$B,0),(MATCH(M6116,{"A","B","C","D","E"},0)-1)*3+2))),"")</f>
        <v/>
      </c>
      <c r="T6116" s="26" t="str">
        <f t="array" ref="T6116">IFERROR(IF(OR(J6116="",M6116="",F6116=""),"",IF(F6116="학생부종합",INDEX(종합배치표!$C:$Q,MATCH(J6116,종합배치표!$B:$B,0),(MATCH(M6116,{"A","B","C","D","E"},0)-1)*3+3),INDEX(교과배치표!$C:$Q,MATCH(J6116,교과배치표!$B:$B,0),(MATCH(M6116,{"A","B","C","D","E"},0)-1)*3+3))),"")</f>
        <v/>
      </c>
    </row>
    <row r="6117" spans="2:20" ht="14.25" customHeight="1">
      <c r="B6117" s="20">
        <v>7339</v>
      </c>
      <c r="C6117" s="22"/>
      <c r="D6117" s="22"/>
      <c r="E6117" s="22"/>
      <c r="F6117" s="21"/>
      <c r="G6117" s="22"/>
      <c r="H6117" s="22"/>
      <c r="I6117" s="22"/>
      <c r="J6117" s="23"/>
      <c r="K6117" s="24"/>
      <c r="M6117" s="42"/>
      <c r="N6117" s="43"/>
      <c r="P6117" s="27"/>
      <c r="R6117" s="26" t="str">
        <f t="array" ref="R6117">IFERROR(IF(OR(J6117="",M6117="",F6117=""),"",IF(F6117="학생부종합",INDEX(종합배치표!$C:$Q,MATCH(J6117,종합배치표!$B:$B,0),(MATCH(M6117,{"A","B","C","D","E"},0)-1)*3+1),INDEX(교과배치표!$C:$Q,MATCH(J6117,교과배치표!$B:$B,0),(MATCH(M6117,{"A","B","C","D","E"},0)-1)*3+1))),"")</f>
        <v/>
      </c>
      <c r="S6117" s="26" t="str">
        <f t="array" ref="S6117">IFERROR(IF(OR(J6117="",M6117="",F6117=""),"",IF(F6117="학생부종합",INDEX(종합배치표!$C:$Q,MATCH(J6117,종합배치표!$B:$B,0),(MATCH(M6117,{"A","B","C","D","E"},0)-1)*3+2),INDEX(교과배치표!$C:$Q,MATCH(J6117,교과배치표!$B:$B,0),(MATCH(M6117,{"A","B","C","D","E"},0)-1)*3+2))),"")</f>
        <v/>
      </c>
      <c r="T6117" s="26" t="str">
        <f t="array" ref="T6117">IFERROR(IF(OR(J6117="",M6117="",F6117=""),"",IF(F6117="학생부종합",INDEX(종합배치표!$C:$Q,MATCH(J6117,종합배치표!$B:$B,0),(MATCH(M6117,{"A","B","C","D","E"},0)-1)*3+3),INDEX(교과배치표!$C:$Q,MATCH(J6117,교과배치표!$B:$B,0),(MATCH(M6117,{"A","B","C","D","E"},0)-1)*3+3))),"")</f>
        <v/>
      </c>
    </row>
    <row r="6118" spans="2:20" ht="14.25" customHeight="1">
      <c r="B6118" s="20">
        <v>7340</v>
      </c>
      <c r="C6118" s="22"/>
      <c r="D6118" s="22"/>
      <c r="E6118" s="22"/>
      <c r="F6118" s="21"/>
      <c r="G6118" s="22"/>
      <c r="H6118" s="22"/>
      <c r="I6118" s="22"/>
      <c r="J6118" s="23"/>
      <c r="K6118" s="24"/>
      <c r="M6118" s="42"/>
      <c r="N6118" s="43"/>
      <c r="P6118" s="27"/>
      <c r="R6118" s="26" t="str">
        <f t="array" ref="R6118">IFERROR(IF(OR(J6118="",M6118="",F6118=""),"",IF(F6118="학생부종합",INDEX(종합배치표!$C:$Q,MATCH(J6118,종합배치표!$B:$B,0),(MATCH(M6118,{"A","B","C","D","E"},0)-1)*3+1),INDEX(교과배치표!$C:$Q,MATCH(J6118,교과배치표!$B:$B,0),(MATCH(M6118,{"A","B","C","D","E"},0)-1)*3+1))),"")</f>
        <v/>
      </c>
      <c r="S6118" s="26" t="str">
        <f t="array" ref="S6118">IFERROR(IF(OR(J6118="",M6118="",F6118=""),"",IF(F6118="학생부종합",INDEX(종합배치표!$C:$Q,MATCH(J6118,종합배치표!$B:$B,0),(MATCH(M6118,{"A","B","C","D","E"},0)-1)*3+2),INDEX(교과배치표!$C:$Q,MATCH(J6118,교과배치표!$B:$B,0),(MATCH(M6118,{"A","B","C","D","E"},0)-1)*3+2))),"")</f>
        <v/>
      </c>
      <c r="T6118" s="26" t="str">
        <f t="array" ref="T6118">IFERROR(IF(OR(J6118="",M6118="",F6118=""),"",IF(F6118="학생부종합",INDEX(종합배치표!$C:$Q,MATCH(J6118,종합배치표!$B:$B,0),(MATCH(M6118,{"A","B","C","D","E"},0)-1)*3+3),INDEX(교과배치표!$C:$Q,MATCH(J6118,교과배치표!$B:$B,0),(MATCH(M6118,{"A","B","C","D","E"},0)-1)*3+3))),"")</f>
        <v/>
      </c>
    </row>
    <row r="6119" spans="2:20" ht="14.25" customHeight="1">
      <c r="B6119" s="20">
        <v>7341</v>
      </c>
      <c r="C6119" s="22"/>
      <c r="D6119" s="22"/>
      <c r="E6119" s="22"/>
      <c r="F6119" s="21"/>
      <c r="G6119" s="22"/>
      <c r="H6119" s="22"/>
      <c r="I6119" s="22"/>
      <c r="J6119" s="23"/>
      <c r="K6119" s="24"/>
      <c r="M6119" s="42"/>
      <c r="N6119" s="43"/>
      <c r="P6119" s="27"/>
      <c r="R6119" s="26" t="str">
        <f t="array" ref="R6119">IFERROR(IF(OR(J6119="",M6119="",F6119=""),"",IF(F6119="학생부종합",INDEX(종합배치표!$C:$Q,MATCH(J6119,종합배치표!$B:$B,0),(MATCH(M6119,{"A","B","C","D","E"},0)-1)*3+1),INDEX(교과배치표!$C:$Q,MATCH(J6119,교과배치표!$B:$B,0),(MATCH(M6119,{"A","B","C","D","E"},0)-1)*3+1))),"")</f>
        <v/>
      </c>
      <c r="S6119" s="26" t="str">
        <f t="array" ref="S6119">IFERROR(IF(OR(J6119="",M6119="",F6119=""),"",IF(F6119="학생부종합",INDEX(종합배치표!$C:$Q,MATCH(J6119,종합배치표!$B:$B,0),(MATCH(M6119,{"A","B","C","D","E"},0)-1)*3+2),INDEX(교과배치표!$C:$Q,MATCH(J6119,교과배치표!$B:$B,0),(MATCH(M6119,{"A","B","C","D","E"},0)-1)*3+2))),"")</f>
        <v/>
      </c>
      <c r="T6119" s="26" t="str">
        <f t="array" ref="T6119">IFERROR(IF(OR(J6119="",M6119="",F6119=""),"",IF(F6119="학생부종합",INDEX(종합배치표!$C:$Q,MATCH(J6119,종합배치표!$B:$B,0),(MATCH(M6119,{"A","B","C","D","E"},0)-1)*3+3),INDEX(교과배치표!$C:$Q,MATCH(J6119,교과배치표!$B:$B,0),(MATCH(M6119,{"A","B","C","D","E"},0)-1)*3+3))),"")</f>
        <v/>
      </c>
    </row>
    <row r="6120" spans="2:20" ht="14.25" customHeight="1">
      <c r="B6120" s="20">
        <v>7342</v>
      </c>
      <c r="C6120" s="22"/>
      <c r="D6120" s="22"/>
      <c r="E6120" s="22"/>
      <c r="F6120" s="21"/>
      <c r="G6120" s="22"/>
      <c r="H6120" s="22"/>
      <c r="I6120" s="22"/>
      <c r="J6120" s="23"/>
      <c r="K6120" s="24"/>
      <c r="M6120" s="42"/>
      <c r="N6120" s="43"/>
      <c r="P6120" s="27"/>
      <c r="R6120" s="26" t="str">
        <f t="array" ref="R6120">IFERROR(IF(OR(J6120="",M6120="",F6120=""),"",IF(F6120="학생부종합",INDEX(종합배치표!$C:$Q,MATCH(J6120,종합배치표!$B:$B,0),(MATCH(M6120,{"A","B","C","D","E"},0)-1)*3+1),INDEX(교과배치표!$C:$Q,MATCH(J6120,교과배치표!$B:$B,0),(MATCH(M6120,{"A","B","C","D","E"},0)-1)*3+1))),"")</f>
        <v/>
      </c>
      <c r="S6120" s="26" t="str">
        <f t="array" ref="S6120">IFERROR(IF(OR(J6120="",M6120="",F6120=""),"",IF(F6120="학생부종합",INDEX(종합배치표!$C:$Q,MATCH(J6120,종합배치표!$B:$B,0),(MATCH(M6120,{"A","B","C","D","E"},0)-1)*3+2),INDEX(교과배치표!$C:$Q,MATCH(J6120,교과배치표!$B:$B,0),(MATCH(M6120,{"A","B","C","D","E"},0)-1)*3+2))),"")</f>
        <v/>
      </c>
      <c r="T6120" s="26" t="str">
        <f t="array" ref="T6120">IFERROR(IF(OR(J6120="",M6120="",F6120=""),"",IF(F6120="학생부종합",INDEX(종합배치표!$C:$Q,MATCH(J6120,종합배치표!$B:$B,0),(MATCH(M6120,{"A","B","C","D","E"},0)-1)*3+3),INDEX(교과배치표!$C:$Q,MATCH(J6120,교과배치표!$B:$B,0),(MATCH(M6120,{"A","B","C","D","E"},0)-1)*3+3))),"")</f>
        <v/>
      </c>
    </row>
    <row r="6121" spans="2:20" ht="14.25" customHeight="1">
      <c r="B6121" s="20">
        <v>7343</v>
      </c>
      <c r="C6121" s="22"/>
      <c r="D6121" s="22"/>
      <c r="E6121" s="22"/>
      <c r="F6121" s="21"/>
      <c r="G6121" s="22"/>
      <c r="H6121" s="22"/>
      <c r="I6121" s="22"/>
      <c r="J6121" s="23"/>
      <c r="K6121" s="24"/>
      <c r="M6121" s="42"/>
      <c r="N6121" s="43"/>
      <c r="P6121" s="27"/>
      <c r="R6121" s="26" t="str">
        <f t="array" ref="R6121">IFERROR(IF(OR(J6121="",M6121="",F6121=""),"",IF(F6121="학생부종합",INDEX(종합배치표!$C:$Q,MATCH(J6121,종합배치표!$B:$B,0),(MATCH(M6121,{"A","B","C","D","E"},0)-1)*3+1),INDEX(교과배치표!$C:$Q,MATCH(J6121,교과배치표!$B:$B,0),(MATCH(M6121,{"A","B","C","D","E"},0)-1)*3+1))),"")</f>
        <v/>
      </c>
      <c r="S6121" s="26" t="str">
        <f t="array" ref="S6121">IFERROR(IF(OR(J6121="",M6121="",F6121=""),"",IF(F6121="학생부종합",INDEX(종합배치표!$C:$Q,MATCH(J6121,종합배치표!$B:$B,0),(MATCH(M6121,{"A","B","C","D","E"},0)-1)*3+2),INDEX(교과배치표!$C:$Q,MATCH(J6121,교과배치표!$B:$B,0),(MATCH(M6121,{"A","B","C","D","E"},0)-1)*3+2))),"")</f>
        <v/>
      </c>
      <c r="T6121" s="26" t="str">
        <f t="array" ref="T6121">IFERROR(IF(OR(J6121="",M6121="",F6121=""),"",IF(F6121="학생부종합",INDEX(종합배치표!$C:$Q,MATCH(J6121,종합배치표!$B:$B,0),(MATCH(M6121,{"A","B","C","D","E"},0)-1)*3+3),INDEX(교과배치표!$C:$Q,MATCH(J6121,교과배치표!$B:$B,0),(MATCH(M6121,{"A","B","C","D","E"},0)-1)*3+3))),"")</f>
        <v/>
      </c>
    </row>
    <row r="6122" spans="2:20" ht="14.25" customHeight="1">
      <c r="B6122" s="20">
        <v>7344</v>
      </c>
      <c r="C6122" s="22"/>
      <c r="D6122" s="22"/>
      <c r="E6122" s="22"/>
      <c r="F6122" s="21"/>
      <c r="G6122" s="22"/>
      <c r="H6122" s="22"/>
      <c r="I6122" s="22"/>
      <c r="J6122" s="23"/>
      <c r="K6122" s="24"/>
      <c r="M6122" s="42"/>
      <c r="N6122" s="43"/>
      <c r="P6122" s="27"/>
      <c r="R6122" s="26" t="str">
        <f t="array" ref="R6122">IFERROR(IF(OR(J6122="",M6122="",F6122=""),"",IF(F6122="학생부종합",INDEX(종합배치표!$C:$Q,MATCH(J6122,종합배치표!$B:$B,0),(MATCH(M6122,{"A","B","C","D","E"},0)-1)*3+1),INDEX(교과배치표!$C:$Q,MATCH(J6122,교과배치표!$B:$B,0),(MATCH(M6122,{"A","B","C","D","E"},0)-1)*3+1))),"")</f>
        <v/>
      </c>
      <c r="S6122" s="26" t="str">
        <f t="array" ref="S6122">IFERROR(IF(OR(J6122="",M6122="",F6122=""),"",IF(F6122="학생부종합",INDEX(종합배치표!$C:$Q,MATCH(J6122,종합배치표!$B:$B,0),(MATCH(M6122,{"A","B","C","D","E"},0)-1)*3+2),INDEX(교과배치표!$C:$Q,MATCH(J6122,교과배치표!$B:$B,0),(MATCH(M6122,{"A","B","C","D","E"},0)-1)*3+2))),"")</f>
        <v/>
      </c>
      <c r="T6122" s="26" t="str">
        <f t="array" ref="T6122">IFERROR(IF(OR(J6122="",M6122="",F6122=""),"",IF(F6122="학생부종합",INDEX(종합배치표!$C:$Q,MATCH(J6122,종합배치표!$B:$B,0),(MATCH(M6122,{"A","B","C","D","E"},0)-1)*3+3),INDEX(교과배치표!$C:$Q,MATCH(J6122,교과배치표!$B:$B,0),(MATCH(M6122,{"A","B","C","D","E"},0)-1)*3+3))),"")</f>
        <v/>
      </c>
    </row>
    <row r="6123" spans="2:20" ht="14.25" customHeight="1">
      <c r="B6123" s="20">
        <v>7345</v>
      </c>
      <c r="C6123" s="22"/>
      <c r="D6123" s="22"/>
      <c r="E6123" s="22"/>
      <c r="F6123" s="21"/>
      <c r="G6123" s="22"/>
      <c r="H6123" s="22"/>
      <c r="I6123" s="22"/>
      <c r="J6123" s="23"/>
      <c r="K6123" s="24"/>
      <c r="M6123" s="42"/>
      <c r="N6123" s="43"/>
      <c r="P6123" s="27"/>
      <c r="R6123" s="26" t="str">
        <f t="array" ref="R6123">IFERROR(IF(OR(J6123="",M6123="",F6123=""),"",IF(F6123="학생부종합",INDEX(종합배치표!$C:$Q,MATCH(J6123,종합배치표!$B:$B,0),(MATCH(M6123,{"A","B","C","D","E"},0)-1)*3+1),INDEX(교과배치표!$C:$Q,MATCH(J6123,교과배치표!$B:$B,0),(MATCH(M6123,{"A","B","C","D","E"},0)-1)*3+1))),"")</f>
        <v/>
      </c>
      <c r="S6123" s="26" t="str">
        <f t="array" ref="S6123">IFERROR(IF(OR(J6123="",M6123="",F6123=""),"",IF(F6123="학생부종합",INDEX(종합배치표!$C:$Q,MATCH(J6123,종합배치표!$B:$B,0),(MATCH(M6123,{"A","B","C","D","E"},0)-1)*3+2),INDEX(교과배치표!$C:$Q,MATCH(J6123,교과배치표!$B:$B,0),(MATCH(M6123,{"A","B","C","D","E"},0)-1)*3+2))),"")</f>
        <v/>
      </c>
      <c r="T6123" s="26" t="str">
        <f t="array" ref="T6123">IFERROR(IF(OR(J6123="",M6123="",F6123=""),"",IF(F6123="학생부종합",INDEX(종합배치표!$C:$Q,MATCH(J6123,종합배치표!$B:$B,0),(MATCH(M6123,{"A","B","C","D","E"},0)-1)*3+3),INDEX(교과배치표!$C:$Q,MATCH(J6123,교과배치표!$B:$B,0),(MATCH(M6123,{"A","B","C","D","E"},0)-1)*3+3))),"")</f>
        <v/>
      </c>
    </row>
    <row r="6124" spans="2:20" ht="14.25" customHeight="1">
      <c r="B6124" s="20">
        <v>7346</v>
      </c>
      <c r="C6124" s="22"/>
      <c r="D6124" s="22"/>
      <c r="E6124" s="22"/>
      <c r="F6124" s="21"/>
      <c r="G6124" s="22"/>
      <c r="H6124" s="22"/>
      <c r="I6124" s="22"/>
      <c r="J6124" s="23"/>
      <c r="K6124" s="24"/>
      <c r="M6124" s="42"/>
      <c r="N6124" s="43"/>
      <c r="P6124" s="27"/>
      <c r="R6124" s="26" t="str">
        <f t="array" ref="R6124">IFERROR(IF(OR(J6124="",M6124="",F6124=""),"",IF(F6124="학생부종합",INDEX(종합배치표!$C:$Q,MATCH(J6124,종합배치표!$B:$B,0),(MATCH(M6124,{"A","B","C","D","E"},0)-1)*3+1),INDEX(교과배치표!$C:$Q,MATCH(J6124,교과배치표!$B:$B,0),(MATCH(M6124,{"A","B","C","D","E"},0)-1)*3+1))),"")</f>
        <v/>
      </c>
      <c r="S6124" s="26" t="str">
        <f t="array" ref="S6124">IFERROR(IF(OR(J6124="",M6124="",F6124=""),"",IF(F6124="학생부종합",INDEX(종합배치표!$C:$Q,MATCH(J6124,종합배치표!$B:$B,0),(MATCH(M6124,{"A","B","C","D","E"},0)-1)*3+2),INDEX(교과배치표!$C:$Q,MATCH(J6124,교과배치표!$B:$B,0),(MATCH(M6124,{"A","B","C","D","E"},0)-1)*3+2))),"")</f>
        <v/>
      </c>
      <c r="T6124" s="26" t="str">
        <f t="array" ref="T6124">IFERROR(IF(OR(J6124="",M6124="",F6124=""),"",IF(F6124="학생부종합",INDEX(종합배치표!$C:$Q,MATCH(J6124,종합배치표!$B:$B,0),(MATCH(M6124,{"A","B","C","D","E"},0)-1)*3+3),INDEX(교과배치표!$C:$Q,MATCH(J6124,교과배치표!$B:$B,0),(MATCH(M6124,{"A","B","C","D","E"},0)-1)*3+3))),"")</f>
        <v/>
      </c>
    </row>
    <row r="6125" spans="2:20" ht="14.25" customHeight="1">
      <c r="B6125" s="20">
        <v>7347</v>
      </c>
      <c r="C6125" s="22"/>
      <c r="D6125" s="22"/>
      <c r="E6125" s="22"/>
      <c r="F6125" s="21"/>
      <c r="G6125" s="22"/>
      <c r="H6125" s="22"/>
      <c r="I6125" s="22"/>
      <c r="J6125" s="23"/>
      <c r="K6125" s="24"/>
      <c r="M6125" s="42"/>
      <c r="N6125" s="43"/>
      <c r="P6125" s="27"/>
      <c r="R6125" s="26" t="str">
        <f t="array" ref="R6125">IFERROR(IF(OR(J6125="",M6125="",F6125=""),"",IF(F6125="학생부종합",INDEX(종합배치표!$C:$Q,MATCH(J6125,종합배치표!$B:$B,0),(MATCH(M6125,{"A","B","C","D","E"},0)-1)*3+1),INDEX(교과배치표!$C:$Q,MATCH(J6125,교과배치표!$B:$B,0),(MATCH(M6125,{"A","B","C","D","E"},0)-1)*3+1))),"")</f>
        <v/>
      </c>
      <c r="S6125" s="26" t="str">
        <f t="array" ref="S6125">IFERROR(IF(OR(J6125="",M6125="",F6125=""),"",IF(F6125="학생부종합",INDEX(종합배치표!$C:$Q,MATCH(J6125,종합배치표!$B:$B,0),(MATCH(M6125,{"A","B","C","D","E"},0)-1)*3+2),INDEX(교과배치표!$C:$Q,MATCH(J6125,교과배치표!$B:$B,0),(MATCH(M6125,{"A","B","C","D","E"},0)-1)*3+2))),"")</f>
        <v/>
      </c>
      <c r="T6125" s="26" t="str">
        <f t="array" ref="T6125">IFERROR(IF(OR(J6125="",M6125="",F6125=""),"",IF(F6125="학생부종합",INDEX(종합배치표!$C:$Q,MATCH(J6125,종합배치표!$B:$B,0),(MATCH(M6125,{"A","B","C","D","E"},0)-1)*3+3),INDEX(교과배치표!$C:$Q,MATCH(J6125,교과배치표!$B:$B,0),(MATCH(M6125,{"A","B","C","D","E"},0)-1)*3+3))),"")</f>
        <v/>
      </c>
    </row>
    <row r="6126" spans="2:20" ht="14.25" customHeight="1">
      <c r="B6126" s="20">
        <v>7348</v>
      </c>
      <c r="C6126" s="22"/>
      <c r="D6126" s="22"/>
      <c r="E6126" s="22"/>
      <c r="F6126" s="21"/>
      <c r="G6126" s="22"/>
      <c r="H6126" s="22"/>
      <c r="I6126" s="22"/>
      <c r="J6126" s="23"/>
      <c r="K6126" s="24"/>
      <c r="M6126" s="42"/>
      <c r="N6126" s="43"/>
      <c r="P6126" s="27"/>
      <c r="R6126" s="26" t="str">
        <f t="array" ref="R6126">IFERROR(IF(OR(J6126="",M6126="",F6126=""),"",IF(F6126="학생부종합",INDEX(종합배치표!$C:$Q,MATCH(J6126,종합배치표!$B:$B,0),(MATCH(M6126,{"A","B","C","D","E"},0)-1)*3+1),INDEX(교과배치표!$C:$Q,MATCH(J6126,교과배치표!$B:$B,0),(MATCH(M6126,{"A","B","C","D","E"},0)-1)*3+1))),"")</f>
        <v/>
      </c>
      <c r="S6126" s="26" t="str">
        <f t="array" ref="S6126">IFERROR(IF(OR(J6126="",M6126="",F6126=""),"",IF(F6126="학생부종합",INDEX(종합배치표!$C:$Q,MATCH(J6126,종합배치표!$B:$B,0),(MATCH(M6126,{"A","B","C","D","E"},0)-1)*3+2),INDEX(교과배치표!$C:$Q,MATCH(J6126,교과배치표!$B:$B,0),(MATCH(M6126,{"A","B","C","D","E"},0)-1)*3+2))),"")</f>
        <v/>
      </c>
      <c r="T6126" s="26" t="str">
        <f t="array" ref="T6126">IFERROR(IF(OR(J6126="",M6126="",F6126=""),"",IF(F6126="학생부종합",INDEX(종합배치표!$C:$Q,MATCH(J6126,종합배치표!$B:$B,0),(MATCH(M6126,{"A","B","C","D","E"},0)-1)*3+3),INDEX(교과배치표!$C:$Q,MATCH(J6126,교과배치표!$B:$B,0),(MATCH(M6126,{"A","B","C","D","E"},0)-1)*3+3))),"")</f>
        <v/>
      </c>
    </row>
    <row r="6127" spans="2:20" ht="14.25" customHeight="1">
      <c r="B6127" s="20">
        <v>7349</v>
      </c>
      <c r="C6127" s="22"/>
      <c r="D6127" s="22"/>
      <c r="E6127" s="22"/>
      <c r="F6127" s="21"/>
      <c r="G6127" s="22"/>
      <c r="H6127" s="22"/>
      <c r="I6127" s="22"/>
      <c r="J6127" s="23"/>
      <c r="K6127" s="24"/>
      <c r="M6127" s="42"/>
      <c r="N6127" s="43"/>
      <c r="P6127" s="27"/>
      <c r="R6127" s="26" t="str">
        <f t="array" ref="R6127">IFERROR(IF(OR(J6127="",M6127="",F6127=""),"",IF(F6127="학생부종합",INDEX(종합배치표!$C:$Q,MATCH(J6127,종합배치표!$B:$B,0),(MATCH(M6127,{"A","B","C","D","E"},0)-1)*3+1),INDEX(교과배치표!$C:$Q,MATCH(J6127,교과배치표!$B:$B,0),(MATCH(M6127,{"A","B","C","D","E"},0)-1)*3+1))),"")</f>
        <v/>
      </c>
      <c r="S6127" s="26" t="str">
        <f t="array" ref="S6127">IFERROR(IF(OR(J6127="",M6127="",F6127=""),"",IF(F6127="학생부종합",INDEX(종합배치표!$C:$Q,MATCH(J6127,종합배치표!$B:$B,0),(MATCH(M6127,{"A","B","C","D","E"},0)-1)*3+2),INDEX(교과배치표!$C:$Q,MATCH(J6127,교과배치표!$B:$B,0),(MATCH(M6127,{"A","B","C","D","E"},0)-1)*3+2))),"")</f>
        <v/>
      </c>
      <c r="T6127" s="26" t="str">
        <f t="array" ref="T6127">IFERROR(IF(OR(J6127="",M6127="",F6127=""),"",IF(F6127="학생부종합",INDEX(종합배치표!$C:$Q,MATCH(J6127,종합배치표!$B:$B,0),(MATCH(M6127,{"A","B","C","D","E"},0)-1)*3+3),INDEX(교과배치표!$C:$Q,MATCH(J6127,교과배치표!$B:$B,0),(MATCH(M6127,{"A","B","C","D","E"},0)-1)*3+3))),"")</f>
        <v/>
      </c>
    </row>
    <row r="6128" spans="2:20" ht="14.25" customHeight="1">
      <c r="B6128" s="20">
        <v>7350</v>
      </c>
      <c r="C6128" s="22"/>
      <c r="D6128" s="22"/>
      <c r="E6128" s="22"/>
      <c r="F6128" s="21"/>
      <c r="G6128" s="22"/>
      <c r="H6128" s="22"/>
      <c r="I6128" s="22"/>
      <c r="J6128" s="23"/>
      <c r="K6128" s="24"/>
      <c r="M6128" s="42"/>
      <c r="N6128" s="43"/>
      <c r="P6128" s="27"/>
      <c r="R6128" s="26" t="str">
        <f t="array" ref="R6128">IFERROR(IF(OR(J6128="",M6128="",F6128=""),"",IF(F6128="학생부종합",INDEX(종합배치표!$C:$Q,MATCH(J6128,종합배치표!$B:$B,0),(MATCH(M6128,{"A","B","C","D","E"},0)-1)*3+1),INDEX(교과배치표!$C:$Q,MATCH(J6128,교과배치표!$B:$B,0),(MATCH(M6128,{"A","B","C","D","E"},0)-1)*3+1))),"")</f>
        <v/>
      </c>
      <c r="S6128" s="26" t="str">
        <f t="array" ref="S6128">IFERROR(IF(OR(J6128="",M6128="",F6128=""),"",IF(F6128="학생부종합",INDEX(종합배치표!$C:$Q,MATCH(J6128,종합배치표!$B:$B,0),(MATCH(M6128,{"A","B","C","D","E"},0)-1)*3+2),INDEX(교과배치표!$C:$Q,MATCH(J6128,교과배치표!$B:$B,0),(MATCH(M6128,{"A","B","C","D","E"},0)-1)*3+2))),"")</f>
        <v/>
      </c>
      <c r="T6128" s="26" t="str">
        <f t="array" ref="T6128">IFERROR(IF(OR(J6128="",M6128="",F6128=""),"",IF(F6128="학생부종합",INDEX(종합배치표!$C:$Q,MATCH(J6128,종합배치표!$B:$B,0),(MATCH(M6128,{"A","B","C","D","E"},0)-1)*3+3),INDEX(교과배치표!$C:$Q,MATCH(J6128,교과배치표!$B:$B,0),(MATCH(M6128,{"A","B","C","D","E"},0)-1)*3+3))),"")</f>
        <v/>
      </c>
    </row>
    <row r="6129" spans="2:20" ht="14.25" customHeight="1">
      <c r="B6129" s="20">
        <v>7351</v>
      </c>
      <c r="C6129" s="22"/>
      <c r="D6129" s="22"/>
      <c r="E6129" s="22"/>
      <c r="F6129" s="21"/>
      <c r="G6129" s="22"/>
      <c r="H6129" s="22"/>
      <c r="I6129" s="22"/>
      <c r="J6129" s="23"/>
      <c r="K6129" s="24"/>
      <c r="M6129" s="42"/>
      <c r="N6129" s="43"/>
      <c r="P6129" s="27"/>
      <c r="R6129" s="26" t="str">
        <f t="array" ref="R6129">IFERROR(IF(OR(J6129="",M6129="",F6129=""),"",IF(F6129="학생부종합",INDEX(종합배치표!$C:$Q,MATCH(J6129,종합배치표!$B:$B,0),(MATCH(M6129,{"A","B","C","D","E"},0)-1)*3+1),INDEX(교과배치표!$C:$Q,MATCH(J6129,교과배치표!$B:$B,0),(MATCH(M6129,{"A","B","C","D","E"},0)-1)*3+1))),"")</f>
        <v/>
      </c>
      <c r="S6129" s="26" t="str">
        <f t="array" ref="S6129">IFERROR(IF(OR(J6129="",M6129="",F6129=""),"",IF(F6129="학생부종합",INDEX(종합배치표!$C:$Q,MATCH(J6129,종합배치표!$B:$B,0),(MATCH(M6129,{"A","B","C","D","E"},0)-1)*3+2),INDEX(교과배치표!$C:$Q,MATCH(J6129,교과배치표!$B:$B,0),(MATCH(M6129,{"A","B","C","D","E"},0)-1)*3+2))),"")</f>
        <v/>
      </c>
      <c r="T6129" s="26" t="str">
        <f t="array" ref="T6129">IFERROR(IF(OR(J6129="",M6129="",F6129=""),"",IF(F6129="학생부종합",INDEX(종합배치표!$C:$Q,MATCH(J6129,종합배치표!$B:$B,0),(MATCH(M6129,{"A","B","C","D","E"},0)-1)*3+3),INDEX(교과배치표!$C:$Q,MATCH(J6129,교과배치표!$B:$B,0),(MATCH(M6129,{"A","B","C","D","E"},0)-1)*3+3))),"")</f>
        <v/>
      </c>
    </row>
    <row r="6130" spans="2:20" ht="14.25" customHeight="1">
      <c r="B6130" s="20">
        <v>7352</v>
      </c>
      <c r="C6130" s="22"/>
      <c r="D6130" s="22"/>
      <c r="E6130" s="22"/>
      <c r="F6130" s="21"/>
      <c r="G6130" s="22"/>
      <c r="H6130" s="22"/>
      <c r="I6130" s="22"/>
      <c r="J6130" s="23"/>
      <c r="K6130" s="24"/>
      <c r="M6130" s="42"/>
      <c r="N6130" s="43"/>
      <c r="P6130" s="27"/>
      <c r="R6130" s="26" t="str">
        <f t="array" ref="R6130">IFERROR(IF(OR(J6130="",M6130="",F6130=""),"",IF(F6130="학생부종합",INDEX(종합배치표!$C:$Q,MATCH(J6130,종합배치표!$B:$B,0),(MATCH(M6130,{"A","B","C","D","E"},0)-1)*3+1),INDEX(교과배치표!$C:$Q,MATCH(J6130,교과배치표!$B:$B,0),(MATCH(M6130,{"A","B","C","D","E"},0)-1)*3+1))),"")</f>
        <v/>
      </c>
      <c r="S6130" s="26" t="str">
        <f t="array" ref="S6130">IFERROR(IF(OR(J6130="",M6130="",F6130=""),"",IF(F6130="학생부종합",INDEX(종합배치표!$C:$Q,MATCH(J6130,종합배치표!$B:$B,0),(MATCH(M6130,{"A","B","C","D","E"},0)-1)*3+2),INDEX(교과배치표!$C:$Q,MATCH(J6130,교과배치표!$B:$B,0),(MATCH(M6130,{"A","B","C","D","E"},0)-1)*3+2))),"")</f>
        <v/>
      </c>
      <c r="T6130" s="26" t="str">
        <f t="array" ref="T6130">IFERROR(IF(OR(J6130="",M6130="",F6130=""),"",IF(F6130="학생부종합",INDEX(종합배치표!$C:$Q,MATCH(J6130,종합배치표!$B:$B,0),(MATCH(M6130,{"A","B","C","D","E"},0)-1)*3+3),INDEX(교과배치표!$C:$Q,MATCH(J6130,교과배치표!$B:$B,0),(MATCH(M6130,{"A","B","C","D","E"},0)-1)*3+3))),"")</f>
        <v/>
      </c>
    </row>
    <row r="6131" spans="2:20" ht="14.25" customHeight="1">
      <c r="B6131" s="20">
        <v>7353</v>
      </c>
      <c r="C6131" s="22"/>
      <c r="D6131" s="22"/>
      <c r="E6131" s="22"/>
      <c r="F6131" s="21"/>
      <c r="G6131" s="22"/>
      <c r="H6131" s="22"/>
      <c r="I6131" s="22"/>
      <c r="J6131" s="23"/>
      <c r="K6131" s="24"/>
      <c r="M6131" s="42"/>
      <c r="N6131" s="43"/>
      <c r="P6131" s="27"/>
      <c r="R6131" s="26" t="str">
        <f t="array" ref="R6131">IFERROR(IF(OR(J6131="",M6131="",F6131=""),"",IF(F6131="학생부종합",INDEX(종합배치표!$C:$Q,MATCH(J6131,종합배치표!$B:$B,0),(MATCH(M6131,{"A","B","C","D","E"},0)-1)*3+1),INDEX(교과배치표!$C:$Q,MATCH(J6131,교과배치표!$B:$B,0),(MATCH(M6131,{"A","B","C","D","E"},0)-1)*3+1))),"")</f>
        <v/>
      </c>
      <c r="S6131" s="26" t="str">
        <f t="array" ref="S6131">IFERROR(IF(OR(J6131="",M6131="",F6131=""),"",IF(F6131="학생부종합",INDEX(종합배치표!$C:$Q,MATCH(J6131,종합배치표!$B:$B,0),(MATCH(M6131,{"A","B","C","D","E"},0)-1)*3+2),INDEX(교과배치표!$C:$Q,MATCH(J6131,교과배치표!$B:$B,0),(MATCH(M6131,{"A","B","C","D","E"},0)-1)*3+2))),"")</f>
        <v/>
      </c>
      <c r="T6131" s="26" t="str">
        <f t="array" ref="T6131">IFERROR(IF(OR(J6131="",M6131="",F6131=""),"",IF(F6131="학생부종합",INDEX(종합배치표!$C:$Q,MATCH(J6131,종합배치표!$B:$B,0),(MATCH(M6131,{"A","B","C","D","E"},0)-1)*3+3),INDEX(교과배치표!$C:$Q,MATCH(J6131,교과배치표!$B:$B,0),(MATCH(M6131,{"A","B","C","D","E"},0)-1)*3+3))),"")</f>
        <v/>
      </c>
    </row>
    <row r="6132" spans="2:20" ht="14.25" customHeight="1">
      <c r="B6132" s="20">
        <v>7354</v>
      </c>
      <c r="C6132" s="22"/>
      <c r="D6132" s="22"/>
      <c r="E6132" s="22"/>
      <c r="F6132" s="21"/>
      <c r="G6132" s="22"/>
      <c r="H6132" s="22"/>
      <c r="I6132" s="22"/>
      <c r="J6132" s="23"/>
      <c r="K6132" s="24"/>
      <c r="M6132" s="42"/>
      <c r="N6132" s="43"/>
      <c r="P6132" s="27"/>
      <c r="R6132" s="26" t="str">
        <f t="array" ref="R6132">IFERROR(IF(OR(J6132="",M6132="",F6132=""),"",IF(F6132="학생부종합",INDEX(종합배치표!$C:$Q,MATCH(J6132,종합배치표!$B:$B,0),(MATCH(M6132,{"A","B","C","D","E"},0)-1)*3+1),INDEX(교과배치표!$C:$Q,MATCH(J6132,교과배치표!$B:$B,0),(MATCH(M6132,{"A","B","C","D","E"},0)-1)*3+1))),"")</f>
        <v/>
      </c>
      <c r="S6132" s="26" t="str">
        <f t="array" ref="S6132">IFERROR(IF(OR(J6132="",M6132="",F6132=""),"",IF(F6132="학생부종합",INDEX(종합배치표!$C:$Q,MATCH(J6132,종합배치표!$B:$B,0),(MATCH(M6132,{"A","B","C","D","E"},0)-1)*3+2),INDEX(교과배치표!$C:$Q,MATCH(J6132,교과배치표!$B:$B,0),(MATCH(M6132,{"A","B","C","D","E"},0)-1)*3+2))),"")</f>
        <v/>
      </c>
      <c r="T6132" s="26" t="str">
        <f t="array" ref="T6132">IFERROR(IF(OR(J6132="",M6132="",F6132=""),"",IF(F6132="학생부종합",INDEX(종합배치표!$C:$Q,MATCH(J6132,종합배치표!$B:$B,0),(MATCH(M6132,{"A","B","C","D","E"},0)-1)*3+3),INDEX(교과배치표!$C:$Q,MATCH(J6132,교과배치표!$B:$B,0),(MATCH(M6132,{"A","B","C","D","E"},0)-1)*3+3))),"")</f>
        <v/>
      </c>
    </row>
    <row r="6133" spans="2:20" ht="14.25" customHeight="1">
      <c r="B6133" s="20">
        <v>7355</v>
      </c>
      <c r="C6133" s="22"/>
      <c r="D6133" s="22"/>
      <c r="E6133" s="22"/>
      <c r="F6133" s="21"/>
      <c r="G6133" s="22"/>
      <c r="H6133" s="22"/>
      <c r="I6133" s="22"/>
      <c r="J6133" s="23"/>
      <c r="K6133" s="24"/>
      <c r="M6133" s="42"/>
      <c r="N6133" s="43"/>
      <c r="P6133" s="27"/>
      <c r="R6133" s="26" t="str">
        <f t="array" ref="R6133">IFERROR(IF(OR(J6133="",M6133="",F6133=""),"",IF(F6133="학생부종합",INDEX(종합배치표!$C:$Q,MATCH(J6133,종합배치표!$B:$B,0),(MATCH(M6133,{"A","B","C","D","E"},0)-1)*3+1),INDEX(교과배치표!$C:$Q,MATCH(J6133,교과배치표!$B:$B,0),(MATCH(M6133,{"A","B","C","D","E"},0)-1)*3+1))),"")</f>
        <v/>
      </c>
      <c r="S6133" s="26" t="str">
        <f t="array" ref="S6133">IFERROR(IF(OR(J6133="",M6133="",F6133=""),"",IF(F6133="학생부종합",INDEX(종합배치표!$C:$Q,MATCH(J6133,종합배치표!$B:$B,0),(MATCH(M6133,{"A","B","C","D","E"},0)-1)*3+2),INDEX(교과배치표!$C:$Q,MATCH(J6133,교과배치표!$B:$B,0),(MATCH(M6133,{"A","B","C","D","E"},0)-1)*3+2))),"")</f>
        <v/>
      </c>
      <c r="T6133" s="26" t="str">
        <f t="array" ref="T6133">IFERROR(IF(OR(J6133="",M6133="",F6133=""),"",IF(F6133="학생부종합",INDEX(종합배치표!$C:$Q,MATCH(J6133,종합배치표!$B:$B,0),(MATCH(M6133,{"A","B","C","D","E"},0)-1)*3+3),INDEX(교과배치표!$C:$Q,MATCH(J6133,교과배치표!$B:$B,0),(MATCH(M6133,{"A","B","C","D","E"},0)-1)*3+3))),"")</f>
        <v/>
      </c>
    </row>
    <row r="6134" spans="2:20" ht="14.25" customHeight="1">
      <c r="B6134" s="20">
        <v>7356</v>
      </c>
      <c r="C6134" s="22"/>
      <c r="D6134" s="22"/>
      <c r="E6134" s="22"/>
      <c r="F6134" s="21"/>
      <c r="G6134" s="22"/>
      <c r="H6134" s="22"/>
      <c r="I6134" s="22"/>
      <c r="J6134" s="23"/>
      <c r="K6134" s="24"/>
      <c r="M6134" s="42"/>
      <c r="N6134" s="43"/>
      <c r="P6134" s="27"/>
      <c r="R6134" s="26" t="str">
        <f t="array" ref="R6134">IFERROR(IF(OR(J6134="",M6134="",F6134=""),"",IF(F6134="학생부종합",INDEX(종합배치표!$C:$Q,MATCH(J6134,종합배치표!$B:$B,0),(MATCH(M6134,{"A","B","C","D","E"},0)-1)*3+1),INDEX(교과배치표!$C:$Q,MATCH(J6134,교과배치표!$B:$B,0),(MATCH(M6134,{"A","B","C","D","E"},0)-1)*3+1))),"")</f>
        <v/>
      </c>
      <c r="S6134" s="26" t="str">
        <f t="array" ref="S6134">IFERROR(IF(OR(J6134="",M6134="",F6134=""),"",IF(F6134="학생부종합",INDEX(종합배치표!$C:$Q,MATCH(J6134,종합배치표!$B:$B,0),(MATCH(M6134,{"A","B","C","D","E"},0)-1)*3+2),INDEX(교과배치표!$C:$Q,MATCH(J6134,교과배치표!$B:$B,0),(MATCH(M6134,{"A","B","C","D","E"},0)-1)*3+2))),"")</f>
        <v/>
      </c>
      <c r="T6134" s="26" t="str">
        <f t="array" ref="T6134">IFERROR(IF(OR(J6134="",M6134="",F6134=""),"",IF(F6134="학생부종합",INDEX(종합배치표!$C:$Q,MATCH(J6134,종합배치표!$B:$B,0),(MATCH(M6134,{"A","B","C","D","E"},0)-1)*3+3),INDEX(교과배치표!$C:$Q,MATCH(J6134,교과배치표!$B:$B,0),(MATCH(M6134,{"A","B","C","D","E"},0)-1)*3+3))),"")</f>
        <v/>
      </c>
    </row>
    <row r="6135" spans="2:20" ht="14.25" customHeight="1">
      <c r="B6135" s="20">
        <v>7357</v>
      </c>
      <c r="C6135" s="22"/>
      <c r="D6135" s="22"/>
      <c r="E6135" s="22"/>
      <c r="F6135" s="21"/>
      <c r="G6135" s="22"/>
      <c r="H6135" s="22"/>
      <c r="I6135" s="22"/>
      <c r="J6135" s="23"/>
      <c r="K6135" s="24"/>
      <c r="M6135" s="42"/>
      <c r="N6135" s="43"/>
      <c r="P6135" s="27"/>
      <c r="R6135" s="26" t="str">
        <f t="array" ref="R6135">IFERROR(IF(OR(J6135="",M6135="",F6135=""),"",IF(F6135="학생부종합",INDEX(종합배치표!$C:$Q,MATCH(J6135,종합배치표!$B:$B,0),(MATCH(M6135,{"A","B","C","D","E"},0)-1)*3+1),INDEX(교과배치표!$C:$Q,MATCH(J6135,교과배치표!$B:$B,0),(MATCH(M6135,{"A","B","C","D","E"},0)-1)*3+1))),"")</f>
        <v/>
      </c>
      <c r="S6135" s="26" t="str">
        <f t="array" ref="S6135">IFERROR(IF(OR(J6135="",M6135="",F6135=""),"",IF(F6135="학생부종합",INDEX(종합배치표!$C:$Q,MATCH(J6135,종합배치표!$B:$B,0),(MATCH(M6135,{"A","B","C","D","E"},0)-1)*3+2),INDEX(교과배치표!$C:$Q,MATCH(J6135,교과배치표!$B:$B,0),(MATCH(M6135,{"A","B","C","D","E"},0)-1)*3+2))),"")</f>
        <v/>
      </c>
      <c r="T6135" s="26" t="str">
        <f t="array" ref="T6135">IFERROR(IF(OR(J6135="",M6135="",F6135=""),"",IF(F6135="학생부종합",INDEX(종합배치표!$C:$Q,MATCH(J6135,종합배치표!$B:$B,0),(MATCH(M6135,{"A","B","C","D","E"},0)-1)*3+3),INDEX(교과배치표!$C:$Q,MATCH(J6135,교과배치표!$B:$B,0),(MATCH(M6135,{"A","B","C","D","E"},0)-1)*3+3))),"")</f>
        <v/>
      </c>
    </row>
    <row r="6136" spans="2:20" ht="14.25" customHeight="1">
      <c r="B6136" s="20">
        <v>7358</v>
      </c>
      <c r="C6136" s="22"/>
      <c r="D6136" s="22"/>
      <c r="E6136" s="22"/>
      <c r="F6136" s="21"/>
      <c r="G6136" s="22"/>
      <c r="H6136" s="22"/>
      <c r="I6136" s="22"/>
      <c r="J6136" s="23"/>
      <c r="K6136" s="24"/>
      <c r="M6136" s="42"/>
      <c r="N6136" s="43"/>
      <c r="P6136" s="27"/>
      <c r="R6136" s="26" t="str">
        <f t="array" ref="R6136">IFERROR(IF(OR(J6136="",M6136="",F6136=""),"",IF(F6136="학생부종합",INDEX(종합배치표!$C:$Q,MATCH(J6136,종합배치표!$B:$B,0),(MATCH(M6136,{"A","B","C","D","E"},0)-1)*3+1),INDEX(교과배치표!$C:$Q,MATCH(J6136,교과배치표!$B:$B,0),(MATCH(M6136,{"A","B","C","D","E"},0)-1)*3+1))),"")</f>
        <v/>
      </c>
      <c r="S6136" s="26" t="str">
        <f t="array" ref="S6136">IFERROR(IF(OR(J6136="",M6136="",F6136=""),"",IF(F6136="학생부종합",INDEX(종합배치표!$C:$Q,MATCH(J6136,종합배치표!$B:$B,0),(MATCH(M6136,{"A","B","C","D","E"},0)-1)*3+2),INDEX(교과배치표!$C:$Q,MATCH(J6136,교과배치표!$B:$B,0),(MATCH(M6136,{"A","B","C","D","E"},0)-1)*3+2))),"")</f>
        <v/>
      </c>
      <c r="T6136" s="26" t="str">
        <f t="array" ref="T6136">IFERROR(IF(OR(J6136="",M6136="",F6136=""),"",IF(F6136="학생부종합",INDEX(종합배치표!$C:$Q,MATCH(J6136,종합배치표!$B:$B,0),(MATCH(M6136,{"A","B","C","D","E"},0)-1)*3+3),INDEX(교과배치표!$C:$Q,MATCH(J6136,교과배치표!$B:$B,0),(MATCH(M6136,{"A","B","C","D","E"},0)-1)*3+3))),"")</f>
        <v/>
      </c>
    </row>
    <row r="6137" spans="2:20" ht="14.25" customHeight="1">
      <c r="B6137" s="20">
        <v>7359</v>
      </c>
      <c r="C6137" s="22"/>
      <c r="D6137" s="22"/>
      <c r="E6137" s="22"/>
      <c r="F6137" s="21"/>
      <c r="G6137" s="22"/>
      <c r="H6137" s="22"/>
      <c r="I6137" s="22"/>
      <c r="J6137" s="23"/>
      <c r="K6137" s="24"/>
      <c r="M6137" s="42"/>
      <c r="N6137" s="43"/>
      <c r="P6137" s="27"/>
      <c r="R6137" s="26" t="str">
        <f t="array" ref="R6137">IFERROR(IF(OR(J6137="",M6137="",F6137=""),"",IF(F6137="학생부종합",INDEX(종합배치표!$C:$Q,MATCH(J6137,종합배치표!$B:$B,0),(MATCH(M6137,{"A","B","C","D","E"},0)-1)*3+1),INDEX(교과배치표!$C:$Q,MATCH(J6137,교과배치표!$B:$B,0),(MATCH(M6137,{"A","B","C","D","E"},0)-1)*3+1))),"")</f>
        <v/>
      </c>
      <c r="S6137" s="26" t="str">
        <f t="array" ref="S6137">IFERROR(IF(OR(J6137="",M6137="",F6137=""),"",IF(F6137="학생부종합",INDEX(종합배치표!$C:$Q,MATCH(J6137,종합배치표!$B:$B,0),(MATCH(M6137,{"A","B","C","D","E"},0)-1)*3+2),INDEX(교과배치표!$C:$Q,MATCH(J6137,교과배치표!$B:$B,0),(MATCH(M6137,{"A","B","C","D","E"},0)-1)*3+2))),"")</f>
        <v/>
      </c>
      <c r="T6137" s="26" t="str">
        <f t="array" ref="T6137">IFERROR(IF(OR(J6137="",M6137="",F6137=""),"",IF(F6137="학생부종합",INDEX(종합배치표!$C:$Q,MATCH(J6137,종합배치표!$B:$B,0),(MATCH(M6137,{"A","B","C","D","E"},0)-1)*3+3),INDEX(교과배치표!$C:$Q,MATCH(J6137,교과배치표!$B:$B,0),(MATCH(M6137,{"A","B","C","D","E"},0)-1)*3+3))),"")</f>
        <v/>
      </c>
    </row>
    <row r="6138" spans="2:20" ht="14.25" customHeight="1">
      <c r="B6138" s="20">
        <v>7360</v>
      </c>
      <c r="C6138" s="22"/>
      <c r="D6138" s="22"/>
      <c r="E6138" s="22"/>
      <c r="F6138" s="21"/>
      <c r="G6138" s="22"/>
      <c r="H6138" s="22"/>
      <c r="I6138" s="22"/>
      <c r="J6138" s="23"/>
      <c r="K6138" s="24"/>
      <c r="M6138" s="42"/>
      <c r="N6138" s="43"/>
      <c r="P6138" s="27"/>
      <c r="R6138" s="26" t="str">
        <f t="array" ref="R6138">IFERROR(IF(OR(J6138="",M6138="",F6138=""),"",IF(F6138="학생부종합",INDEX(종합배치표!$C:$Q,MATCH(J6138,종합배치표!$B:$B,0),(MATCH(M6138,{"A","B","C","D","E"},0)-1)*3+1),INDEX(교과배치표!$C:$Q,MATCH(J6138,교과배치표!$B:$B,0),(MATCH(M6138,{"A","B","C","D","E"},0)-1)*3+1))),"")</f>
        <v/>
      </c>
      <c r="S6138" s="26" t="str">
        <f t="array" ref="S6138">IFERROR(IF(OR(J6138="",M6138="",F6138=""),"",IF(F6138="학생부종합",INDEX(종합배치표!$C:$Q,MATCH(J6138,종합배치표!$B:$B,0),(MATCH(M6138,{"A","B","C","D","E"},0)-1)*3+2),INDEX(교과배치표!$C:$Q,MATCH(J6138,교과배치표!$B:$B,0),(MATCH(M6138,{"A","B","C","D","E"},0)-1)*3+2))),"")</f>
        <v/>
      </c>
      <c r="T6138" s="26" t="str">
        <f t="array" ref="T6138">IFERROR(IF(OR(J6138="",M6138="",F6138=""),"",IF(F6138="학생부종합",INDEX(종합배치표!$C:$Q,MATCH(J6138,종합배치표!$B:$B,0),(MATCH(M6138,{"A","B","C","D","E"},0)-1)*3+3),INDEX(교과배치표!$C:$Q,MATCH(J6138,교과배치표!$B:$B,0),(MATCH(M6138,{"A","B","C","D","E"},0)-1)*3+3))),"")</f>
        <v/>
      </c>
    </row>
    <row r="6139" spans="2:20" ht="14.25" customHeight="1">
      <c r="B6139" s="20">
        <v>7361</v>
      </c>
      <c r="C6139" s="22"/>
      <c r="D6139" s="22"/>
      <c r="E6139" s="22"/>
      <c r="F6139" s="21"/>
      <c r="G6139" s="22"/>
      <c r="H6139" s="22"/>
      <c r="I6139" s="22"/>
      <c r="J6139" s="23"/>
      <c r="K6139" s="24"/>
      <c r="M6139" s="42"/>
      <c r="N6139" s="43"/>
      <c r="P6139" s="27"/>
      <c r="R6139" s="26" t="str">
        <f t="array" ref="R6139">IFERROR(IF(OR(J6139="",M6139="",F6139=""),"",IF(F6139="학생부종합",INDEX(종합배치표!$C:$Q,MATCH(J6139,종합배치표!$B:$B,0),(MATCH(M6139,{"A","B","C","D","E"},0)-1)*3+1),INDEX(교과배치표!$C:$Q,MATCH(J6139,교과배치표!$B:$B,0),(MATCH(M6139,{"A","B","C","D","E"},0)-1)*3+1))),"")</f>
        <v/>
      </c>
      <c r="S6139" s="26" t="str">
        <f t="array" ref="S6139">IFERROR(IF(OR(J6139="",M6139="",F6139=""),"",IF(F6139="학생부종합",INDEX(종합배치표!$C:$Q,MATCH(J6139,종합배치표!$B:$B,0),(MATCH(M6139,{"A","B","C","D","E"},0)-1)*3+2),INDEX(교과배치표!$C:$Q,MATCH(J6139,교과배치표!$B:$B,0),(MATCH(M6139,{"A","B","C","D","E"},0)-1)*3+2))),"")</f>
        <v/>
      </c>
      <c r="T6139" s="26" t="str">
        <f t="array" ref="T6139">IFERROR(IF(OR(J6139="",M6139="",F6139=""),"",IF(F6139="학생부종합",INDEX(종합배치표!$C:$Q,MATCH(J6139,종합배치표!$B:$B,0),(MATCH(M6139,{"A","B","C","D","E"},0)-1)*3+3),INDEX(교과배치표!$C:$Q,MATCH(J6139,교과배치표!$B:$B,0),(MATCH(M6139,{"A","B","C","D","E"},0)-1)*3+3))),"")</f>
        <v/>
      </c>
    </row>
    <row r="6140" spans="2:20" ht="14.25" customHeight="1">
      <c r="B6140" s="20">
        <v>7362</v>
      </c>
      <c r="C6140" s="22"/>
      <c r="D6140" s="22"/>
      <c r="E6140" s="22"/>
      <c r="F6140" s="21"/>
      <c r="G6140" s="22"/>
      <c r="H6140" s="22"/>
      <c r="I6140" s="22"/>
      <c r="J6140" s="23"/>
      <c r="K6140" s="24"/>
      <c r="M6140" s="42"/>
      <c r="N6140" s="43"/>
      <c r="P6140" s="27"/>
      <c r="R6140" s="26" t="str">
        <f t="array" ref="R6140">IFERROR(IF(OR(J6140="",M6140="",F6140=""),"",IF(F6140="학생부종합",INDEX(종합배치표!$C:$Q,MATCH(J6140,종합배치표!$B:$B,0),(MATCH(M6140,{"A","B","C","D","E"},0)-1)*3+1),INDEX(교과배치표!$C:$Q,MATCH(J6140,교과배치표!$B:$B,0),(MATCH(M6140,{"A","B","C","D","E"},0)-1)*3+1))),"")</f>
        <v/>
      </c>
      <c r="S6140" s="26" t="str">
        <f t="array" ref="S6140">IFERROR(IF(OR(J6140="",M6140="",F6140=""),"",IF(F6140="학생부종합",INDEX(종합배치표!$C:$Q,MATCH(J6140,종합배치표!$B:$B,0),(MATCH(M6140,{"A","B","C","D","E"},0)-1)*3+2),INDEX(교과배치표!$C:$Q,MATCH(J6140,교과배치표!$B:$B,0),(MATCH(M6140,{"A","B","C","D","E"},0)-1)*3+2))),"")</f>
        <v/>
      </c>
      <c r="T6140" s="26" t="str">
        <f t="array" ref="T6140">IFERROR(IF(OR(J6140="",M6140="",F6140=""),"",IF(F6140="학생부종합",INDEX(종합배치표!$C:$Q,MATCH(J6140,종합배치표!$B:$B,0),(MATCH(M6140,{"A","B","C","D","E"},0)-1)*3+3),INDEX(교과배치표!$C:$Q,MATCH(J6140,교과배치표!$B:$B,0),(MATCH(M6140,{"A","B","C","D","E"},0)-1)*3+3))),"")</f>
        <v/>
      </c>
    </row>
    <row r="6141" spans="2:20" ht="14.25" customHeight="1">
      <c r="B6141" s="20">
        <v>7363</v>
      </c>
      <c r="C6141" s="22"/>
      <c r="D6141" s="22"/>
      <c r="E6141" s="22"/>
      <c r="F6141" s="21"/>
      <c r="G6141" s="22"/>
      <c r="H6141" s="22"/>
      <c r="I6141" s="22"/>
      <c r="J6141" s="23"/>
      <c r="K6141" s="24"/>
      <c r="M6141" s="42"/>
      <c r="N6141" s="43"/>
      <c r="P6141" s="27"/>
      <c r="R6141" s="26" t="str">
        <f t="array" ref="R6141">IFERROR(IF(OR(J6141="",M6141="",F6141=""),"",IF(F6141="학생부종합",INDEX(종합배치표!$C:$Q,MATCH(J6141,종합배치표!$B:$B,0),(MATCH(M6141,{"A","B","C","D","E"},0)-1)*3+1),INDEX(교과배치표!$C:$Q,MATCH(J6141,교과배치표!$B:$B,0),(MATCH(M6141,{"A","B","C","D","E"},0)-1)*3+1))),"")</f>
        <v/>
      </c>
      <c r="S6141" s="26" t="str">
        <f t="array" ref="S6141">IFERROR(IF(OR(J6141="",M6141="",F6141=""),"",IF(F6141="학생부종합",INDEX(종합배치표!$C:$Q,MATCH(J6141,종합배치표!$B:$B,0),(MATCH(M6141,{"A","B","C","D","E"},0)-1)*3+2),INDEX(교과배치표!$C:$Q,MATCH(J6141,교과배치표!$B:$B,0),(MATCH(M6141,{"A","B","C","D","E"},0)-1)*3+2))),"")</f>
        <v/>
      </c>
      <c r="T6141" s="26" t="str">
        <f t="array" ref="T6141">IFERROR(IF(OR(J6141="",M6141="",F6141=""),"",IF(F6141="학생부종합",INDEX(종합배치표!$C:$Q,MATCH(J6141,종합배치표!$B:$B,0),(MATCH(M6141,{"A","B","C","D","E"},0)-1)*3+3),INDEX(교과배치표!$C:$Q,MATCH(J6141,교과배치표!$B:$B,0),(MATCH(M6141,{"A","B","C","D","E"},0)-1)*3+3))),"")</f>
        <v/>
      </c>
    </row>
    <row r="6142" spans="2:20" ht="14.25" customHeight="1">
      <c r="B6142" s="20">
        <v>7364</v>
      </c>
      <c r="C6142" s="22"/>
      <c r="D6142" s="22"/>
      <c r="E6142" s="22"/>
      <c r="F6142" s="21"/>
      <c r="G6142" s="22"/>
      <c r="H6142" s="22"/>
      <c r="I6142" s="22"/>
      <c r="J6142" s="23"/>
      <c r="K6142" s="24"/>
      <c r="M6142" s="42"/>
      <c r="N6142" s="43"/>
      <c r="P6142" s="27"/>
      <c r="R6142" s="26" t="str">
        <f t="array" ref="R6142">IFERROR(IF(OR(J6142="",M6142="",F6142=""),"",IF(F6142="학생부종합",INDEX(종합배치표!$C:$Q,MATCH(J6142,종합배치표!$B:$B,0),(MATCH(M6142,{"A","B","C","D","E"},0)-1)*3+1),INDEX(교과배치표!$C:$Q,MATCH(J6142,교과배치표!$B:$B,0),(MATCH(M6142,{"A","B","C","D","E"},0)-1)*3+1))),"")</f>
        <v/>
      </c>
      <c r="S6142" s="26" t="str">
        <f t="array" ref="S6142">IFERROR(IF(OR(J6142="",M6142="",F6142=""),"",IF(F6142="학생부종합",INDEX(종합배치표!$C:$Q,MATCH(J6142,종합배치표!$B:$B,0),(MATCH(M6142,{"A","B","C","D","E"},0)-1)*3+2),INDEX(교과배치표!$C:$Q,MATCH(J6142,교과배치표!$B:$B,0),(MATCH(M6142,{"A","B","C","D","E"},0)-1)*3+2))),"")</f>
        <v/>
      </c>
      <c r="T6142" s="26" t="str">
        <f t="array" ref="T6142">IFERROR(IF(OR(J6142="",M6142="",F6142=""),"",IF(F6142="학생부종합",INDEX(종합배치표!$C:$Q,MATCH(J6142,종합배치표!$B:$B,0),(MATCH(M6142,{"A","B","C","D","E"},0)-1)*3+3),INDEX(교과배치표!$C:$Q,MATCH(J6142,교과배치표!$B:$B,0),(MATCH(M6142,{"A","B","C","D","E"},0)-1)*3+3))),"")</f>
        <v/>
      </c>
    </row>
    <row r="6143" spans="2:20" ht="14.25" customHeight="1">
      <c r="B6143" s="20">
        <v>7365</v>
      </c>
      <c r="C6143" s="22"/>
      <c r="D6143" s="22"/>
      <c r="E6143" s="22"/>
      <c r="F6143" s="21"/>
      <c r="G6143" s="22"/>
      <c r="H6143" s="22"/>
      <c r="I6143" s="22"/>
      <c r="J6143" s="23"/>
      <c r="K6143" s="24"/>
      <c r="M6143" s="42"/>
      <c r="N6143" s="43"/>
      <c r="P6143" s="27"/>
      <c r="R6143" s="26" t="str">
        <f t="array" ref="R6143">IFERROR(IF(OR(J6143="",M6143="",F6143=""),"",IF(F6143="학생부종합",INDEX(종합배치표!$C:$Q,MATCH(J6143,종합배치표!$B:$B,0),(MATCH(M6143,{"A","B","C","D","E"},0)-1)*3+1),INDEX(교과배치표!$C:$Q,MATCH(J6143,교과배치표!$B:$B,0),(MATCH(M6143,{"A","B","C","D","E"},0)-1)*3+1))),"")</f>
        <v/>
      </c>
      <c r="S6143" s="26" t="str">
        <f t="array" ref="S6143">IFERROR(IF(OR(J6143="",M6143="",F6143=""),"",IF(F6143="학생부종합",INDEX(종합배치표!$C:$Q,MATCH(J6143,종합배치표!$B:$B,0),(MATCH(M6143,{"A","B","C","D","E"},0)-1)*3+2),INDEX(교과배치표!$C:$Q,MATCH(J6143,교과배치표!$B:$B,0),(MATCH(M6143,{"A","B","C","D","E"},0)-1)*3+2))),"")</f>
        <v/>
      </c>
      <c r="T6143" s="26" t="str">
        <f t="array" ref="T6143">IFERROR(IF(OR(J6143="",M6143="",F6143=""),"",IF(F6143="학생부종합",INDEX(종합배치표!$C:$Q,MATCH(J6143,종합배치표!$B:$B,0),(MATCH(M6143,{"A","B","C","D","E"},0)-1)*3+3),INDEX(교과배치표!$C:$Q,MATCH(J6143,교과배치표!$B:$B,0),(MATCH(M6143,{"A","B","C","D","E"},0)-1)*3+3))),"")</f>
        <v/>
      </c>
    </row>
    <row r="6144" spans="2:20" ht="14.25" customHeight="1">
      <c r="B6144" s="20">
        <v>7366</v>
      </c>
      <c r="C6144" s="22"/>
      <c r="D6144" s="22"/>
      <c r="E6144" s="22"/>
      <c r="F6144" s="21"/>
      <c r="G6144" s="22"/>
      <c r="H6144" s="22"/>
      <c r="I6144" s="22"/>
      <c r="J6144" s="23"/>
      <c r="K6144" s="24"/>
      <c r="M6144" s="42"/>
      <c r="N6144" s="43"/>
      <c r="P6144" s="27"/>
      <c r="R6144" s="26" t="str">
        <f t="array" ref="R6144">IFERROR(IF(OR(J6144="",M6144="",F6144=""),"",IF(F6144="학생부종합",INDEX(종합배치표!$C:$Q,MATCH(J6144,종합배치표!$B:$B,0),(MATCH(M6144,{"A","B","C","D","E"},0)-1)*3+1),INDEX(교과배치표!$C:$Q,MATCH(J6144,교과배치표!$B:$B,0),(MATCH(M6144,{"A","B","C","D","E"},0)-1)*3+1))),"")</f>
        <v/>
      </c>
      <c r="S6144" s="26" t="str">
        <f t="array" ref="S6144">IFERROR(IF(OR(J6144="",M6144="",F6144=""),"",IF(F6144="학생부종합",INDEX(종합배치표!$C:$Q,MATCH(J6144,종합배치표!$B:$B,0),(MATCH(M6144,{"A","B","C","D","E"},0)-1)*3+2),INDEX(교과배치표!$C:$Q,MATCH(J6144,교과배치표!$B:$B,0),(MATCH(M6144,{"A","B","C","D","E"},0)-1)*3+2))),"")</f>
        <v/>
      </c>
      <c r="T6144" s="26" t="str">
        <f t="array" ref="T6144">IFERROR(IF(OR(J6144="",M6144="",F6144=""),"",IF(F6144="학생부종합",INDEX(종합배치표!$C:$Q,MATCH(J6144,종합배치표!$B:$B,0),(MATCH(M6144,{"A","B","C","D","E"},0)-1)*3+3),INDEX(교과배치표!$C:$Q,MATCH(J6144,교과배치표!$B:$B,0),(MATCH(M6144,{"A","B","C","D","E"},0)-1)*3+3))),"")</f>
        <v/>
      </c>
    </row>
    <row r="6145" spans="2:20" ht="14.25" customHeight="1">
      <c r="B6145" s="20">
        <v>7367</v>
      </c>
      <c r="C6145" s="22"/>
      <c r="D6145" s="22"/>
      <c r="E6145" s="22"/>
      <c r="F6145" s="21"/>
      <c r="G6145" s="22"/>
      <c r="H6145" s="22"/>
      <c r="I6145" s="22"/>
      <c r="J6145" s="23"/>
      <c r="K6145" s="24"/>
      <c r="M6145" s="42"/>
      <c r="N6145" s="43"/>
      <c r="P6145" s="27"/>
      <c r="R6145" s="26" t="str">
        <f t="array" ref="R6145">IFERROR(IF(OR(J6145="",M6145="",F6145=""),"",IF(F6145="학생부종합",INDEX(종합배치표!$C:$Q,MATCH(J6145,종합배치표!$B:$B,0),(MATCH(M6145,{"A","B","C","D","E"},0)-1)*3+1),INDEX(교과배치표!$C:$Q,MATCH(J6145,교과배치표!$B:$B,0),(MATCH(M6145,{"A","B","C","D","E"},0)-1)*3+1))),"")</f>
        <v/>
      </c>
      <c r="S6145" s="26" t="str">
        <f t="array" ref="S6145">IFERROR(IF(OR(J6145="",M6145="",F6145=""),"",IF(F6145="학생부종합",INDEX(종합배치표!$C:$Q,MATCH(J6145,종합배치표!$B:$B,0),(MATCH(M6145,{"A","B","C","D","E"},0)-1)*3+2),INDEX(교과배치표!$C:$Q,MATCH(J6145,교과배치표!$B:$B,0),(MATCH(M6145,{"A","B","C","D","E"},0)-1)*3+2))),"")</f>
        <v/>
      </c>
      <c r="T6145" s="26" t="str">
        <f t="array" ref="T6145">IFERROR(IF(OR(J6145="",M6145="",F6145=""),"",IF(F6145="학생부종합",INDEX(종합배치표!$C:$Q,MATCH(J6145,종합배치표!$B:$B,0),(MATCH(M6145,{"A","B","C","D","E"},0)-1)*3+3),INDEX(교과배치표!$C:$Q,MATCH(J6145,교과배치표!$B:$B,0),(MATCH(M6145,{"A","B","C","D","E"},0)-1)*3+3))),"")</f>
        <v/>
      </c>
    </row>
    <row r="6146" spans="2:20" ht="14.25" customHeight="1">
      <c r="B6146" s="20">
        <v>7368</v>
      </c>
      <c r="C6146" s="22"/>
      <c r="D6146" s="22"/>
      <c r="E6146" s="22"/>
      <c r="F6146" s="21"/>
      <c r="G6146" s="22"/>
      <c r="H6146" s="22"/>
      <c r="I6146" s="22"/>
      <c r="J6146" s="23"/>
      <c r="K6146" s="24"/>
      <c r="M6146" s="42"/>
      <c r="N6146" s="43"/>
      <c r="P6146" s="27"/>
      <c r="R6146" s="26" t="str">
        <f t="array" ref="R6146">IFERROR(IF(OR(J6146="",M6146="",F6146=""),"",IF(F6146="학생부종합",INDEX(종합배치표!$C:$Q,MATCH(J6146,종합배치표!$B:$B,0),(MATCH(M6146,{"A","B","C","D","E"},0)-1)*3+1),INDEX(교과배치표!$C:$Q,MATCH(J6146,교과배치표!$B:$B,0),(MATCH(M6146,{"A","B","C","D","E"},0)-1)*3+1))),"")</f>
        <v/>
      </c>
      <c r="S6146" s="26" t="str">
        <f t="array" ref="S6146">IFERROR(IF(OR(J6146="",M6146="",F6146=""),"",IF(F6146="학생부종합",INDEX(종합배치표!$C:$Q,MATCH(J6146,종합배치표!$B:$B,0),(MATCH(M6146,{"A","B","C","D","E"},0)-1)*3+2),INDEX(교과배치표!$C:$Q,MATCH(J6146,교과배치표!$B:$B,0),(MATCH(M6146,{"A","B","C","D","E"},0)-1)*3+2))),"")</f>
        <v/>
      </c>
      <c r="T6146" s="26" t="str">
        <f t="array" ref="T6146">IFERROR(IF(OR(J6146="",M6146="",F6146=""),"",IF(F6146="학생부종합",INDEX(종합배치표!$C:$Q,MATCH(J6146,종합배치표!$B:$B,0),(MATCH(M6146,{"A","B","C","D","E"},0)-1)*3+3),INDEX(교과배치표!$C:$Q,MATCH(J6146,교과배치표!$B:$B,0),(MATCH(M6146,{"A","B","C","D","E"},0)-1)*3+3))),"")</f>
        <v/>
      </c>
    </row>
    <row r="6147" spans="2:20" ht="14.25" customHeight="1">
      <c r="B6147" s="20">
        <v>7369</v>
      </c>
      <c r="C6147" s="22"/>
      <c r="D6147" s="22"/>
      <c r="E6147" s="22"/>
      <c r="F6147" s="21"/>
      <c r="G6147" s="22"/>
      <c r="H6147" s="22"/>
      <c r="I6147" s="22"/>
      <c r="J6147" s="23"/>
      <c r="K6147" s="24"/>
      <c r="M6147" s="42"/>
      <c r="N6147" s="43"/>
      <c r="P6147" s="27"/>
      <c r="R6147" s="26" t="str">
        <f t="array" ref="R6147">IFERROR(IF(OR(J6147="",M6147="",F6147=""),"",IF(F6147="학생부종합",INDEX(종합배치표!$C:$Q,MATCH(J6147,종합배치표!$B:$B,0),(MATCH(M6147,{"A","B","C","D","E"},0)-1)*3+1),INDEX(교과배치표!$C:$Q,MATCH(J6147,교과배치표!$B:$B,0),(MATCH(M6147,{"A","B","C","D","E"},0)-1)*3+1))),"")</f>
        <v/>
      </c>
      <c r="S6147" s="26" t="str">
        <f t="array" ref="S6147">IFERROR(IF(OR(J6147="",M6147="",F6147=""),"",IF(F6147="학생부종합",INDEX(종합배치표!$C:$Q,MATCH(J6147,종합배치표!$B:$B,0),(MATCH(M6147,{"A","B","C","D","E"},0)-1)*3+2),INDEX(교과배치표!$C:$Q,MATCH(J6147,교과배치표!$B:$B,0),(MATCH(M6147,{"A","B","C","D","E"},0)-1)*3+2))),"")</f>
        <v/>
      </c>
      <c r="T6147" s="26" t="str">
        <f t="array" ref="T6147">IFERROR(IF(OR(J6147="",M6147="",F6147=""),"",IF(F6147="학생부종합",INDEX(종합배치표!$C:$Q,MATCH(J6147,종합배치표!$B:$B,0),(MATCH(M6147,{"A","B","C","D","E"},0)-1)*3+3),INDEX(교과배치표!$C:$Q,MATCH(J6147,교과배치표!$B:$B,0),(MATCH(M6147,{"A","B","C","D","E"},0)-1)*3+3))),"")</f>
        <v/>
      </c>
    </row>
    <row r="6148" spans="2:20" ht="14.25" customHeight="1">
      <c r="B6148" s="20">
        <v>7370</v>
      </c>
      <c r="C6148" s="22"/>
      <c r="D6148" s="22"/>
      <c r="E6148" s="22"/>
      <c r="F6148" s="21"/>
      <c r="G6148" s="22"/>
      <c r="H6148" s="22"/>
      <c r="I6148" s="22"/>
      <c r="J6148" s="23"/>
      <c r="K6148" s="24"/>
      <c r="M6148" s="42"/>
      <c r="N6148" s="43"/>
      <c r="P6148" s="27"/>
      <c r="R6148" s="26" t="str">
        <f t="array" ref="R6148">IFERROR(IF(OR(J6148="",M6148="",F6148=""),"",IF(F6148="학생부종합",INDEX(종합배치표!$C:$Q,MATCH(J6148,종합배치표!$B:$B,0),(MATCH(M6148,{"A","B","C","D","E"},0)-1)*3+1),INDEX(교과배치표!$C:$Q,MATCH(J6148,교과배치표!$B:$B,0),(MATCH(M6148,{"A","B","C","D","E"},0)-1)*3+1))),"")</f>
        <v/>
      </c>
      <c r="S6148" s="26" t="str">
        <f t="array" ref="S6148">IFERROR(IF(OR(J6148="",M6148="",F6148=""),"",IF(F6148="학생부종합",INDEX(종합배치표!$C:$Q,MATCH(J6148,종합배치표!$B:$B,0),(MATCH(M6148,{"A","B","C","D","E"},0)-1)*3+2),INDEX(교과배치표!$C:$Q,MATCH(J6148,교과배치표!$B:$B,0),(MATCH(M6148,{"A","B","C","D","E"},0)-1)*3+2))),"")</f>
        <v/>
      </c>
      <c r="T6148" s="26" t="str">
        <f t="array" ref="T6148">IFERROR(IF(OR(J6148="",M6148="",F6148=""),"",IF(F6148="학생부종합",INDEX(종합배치표!$C:$Q,MATCH(J6148,종합배치표!$B:$B,0),(MATCH(M6148,{"A","B","C","D","E"},0)-1)*3+3),INDEX(교과배치표!$C:$Q,MATCH(J6148,교과배치표!$B:$B,0),(MATCH(M6148,{"A","B","C","D","E"},0)-1)*3+3))),"")</f>
        <v/>
      </c>
    </row>
    <row r="6149" spans="2:20" ht="14.25" customHeight="1">
      <c r="B6149" s="20">
        <v>7371</v>
      </c>
      <c r="C6149" s="22"/>
      <c r="D6149" s="22"/>
      <c r="E6149" s="22"/>
      <c r="F6149" s="21"/>
      <c r="G6149" s="22"/>
      <c r="H6149" s="22"/>
      <c r="I6149" s="22"/>
      <c r="J6149" s="23"/>
      <c r="K6149" s="24"/>
      <c r="M6149" s="42"/>
      <c r="N6149" s="43"/>
      <c r="P6149" s="27"/>
      <c r="R6149" s="26" t="str">
        <f t="array" ref="R6149">IFERROR(IF(OR(J6149="",M6149="",F6149=""),"",IF(F6149="학생부종합",INDEX(종합배치표!$C:$Q,MATCH(J6149,종합배치표!$B:$B,0),(MATCH(M6149,{"A","B","C","D","E"},0)-1)*3+1),INDEX(교과배치표!$C:$Q,MATCH(J6149,교과배치표!$B:$B,0),(MATCH(M6149,{"A","B","C","D","E"},0)-1)*3+1))),"")</f>
        <v/>
      </c>
      <c r="S6149" s="26" t="str">
        <f t="array" ref="S6149">IFERROR(IF(OR(J6149="",M6149="",F6149=""),"",IF(F6149="학생부종합",INDEX(종합배치표!$C:$Q,MATCH(J6149,종합배치표!$B:$B,0),(MATCH(M6149,{"A","B","C","D","E"},0)-1)*3+2),INDEX(교과배치표!$C:$Q,MATCH(J6149,교과배치표!$B:$B,0),(MATCH(M6149,{"A","B","C","D","E"},0)-1)*3+2))),"")</f>
        <v/>
      </c>
      <c r="T6149" s="26" t="str">
        <f t="array" ref="T6149">IFERROR(IF(OR(J6149="",M6149="",F6149=""),"",IF(F6149="학생부종합",INDEX(종합배치표!$C:$Q,MATCH(J6149,종합배치표!$B:$B,0),(MATCH(M6149,{"A","B","C","D","E"},0)-1)*3+3),INDEX(교과배치표!$C:$Q,MATCH(J6149,교과배치표!$B:$B,0),(MATCH(M6149,{"A","B","C","D","E"},0)-1)*3+3))),"")</f>
        <v/>
      </c>
    </row>
    <row r="6150" spans="2:20" ht="14.25" customHeight="1">
      <c r="B6150" s="20">
        <v>7372</v>
      </c>
      <c r="C6150" s="22"/>
      <c r="D6150" s="22"/>
      <c r="E6150" s="22"/>
      <c r="F6150" s="21"/>
      <c r="G6150" s="22"/>
      <c r="H6150" s="22"/>
      <c r="I6150" s="22"/>
      <c r="J6150" s="23"/>
      <c r="K6150" s="24"/>
      <c r="M6150" s="42"/>
      <c r="N6150" s="43"/>
      <c r="P6150" s="27"/>
      <c r="R6150" s="26" t="str">
        <f t="array" ref="R6150">IFERROR(IF(OR(J6150="",M6150="",F6150=""),"",IF(F6150="학생부종합",INDEX(종합배치표!$C:$Q,MATCH(J6150,종합배치표!$B:$B,0),(MATCH(M6150,{"A","B","C","D","E"},0)-1)*3+1),INDEX(교과배치표!$C:$Q,MATCH(J6150,교과배치표!$B:$B,0),(MATCH(M6150,{"A","B","C","D","E"},0)-1)*3+1))),"")</f>
        <v/>
      </c>
      <c r="S6150" s="26" t="str">
        <f t="array" ref="S6150">IFERROR(IF(OR(J6150="",M6150="",F6150=""),"",IF(F6150="학생부종합",INDEX(종합배치표!$C:$Q,MATCH(J6150,종합배치표!$B:$B,0),(MATCH(M6150,{"A","B","C","D","E"},0)-1)*3+2),INDEX(교과배치표!$C:$Q,MATCH(J6150,교과배치표!$B:$B,0),(MATCH(M6150,{"A","B","C","D","E"},0)-1)*3+2))),"")</f>
        <v/>
      </c>
      <c r="T6150" s="26" t="str">
        <f t="array" ref="T6150">IFERROR(IF(OR(J6150="",M6150="",F6150=""),"",IF(F6150="학생부종합",INDEX(종합배치표!$C:$Q,MATCH(J6150,종합배치표!$B:$B,0),(MATCH(M6150,{"A","B","C","D","E"},0)-1)*3+3),INDEX(교과배치표!$C:$Q,MATCH(J6150,교과배치표!$B:$B,0),(MATCH(M6150,{"A","B","C","D","E"},0)-1)*3+3))),"")</f>
        <v/>
      </c>
    </row>
    <row r="6151" spans="2:20" ht="14.25" customHeight="1">
      <c r="B6151" s="20">
        <v>7373</v>
      </c>
      <c r="C6151" s="22"/>
      <c r="D6151" s="22"/>
      <c r="E6151" s="22"/>
      <c r="F6151" s="21"/>
      <c r="G6151" s="22"/>
      <c r="H6151" s="22"/>
      <c r="I6151" s="22"/>
      <c r="J6151" s="23"/>
      <c r="K6151" s="24"/>
      <c r="M6151" s="42"/>
      <c r="N6151" s="43"/>
      <c r="P6151" s="27"/>
      <c r="R6151" s="26" t="str">
        <f t="array" ref="R6151">IFERROR(IF(OR(J6151="",M6151="",F6151=""),"",IF(F6151="학생부종합",INDEX(종합배치표!$C:$Q,MATCH(J6151,종합배치표!$B:$B,0),(MATCH(M6151,{"A","B","C","D","E"},0)-1)*3+1),INDEX(교과배치표!$C:$Q,MATCH(J6151,교과배치표!$B:$B,0),(MATCH(M6151,{"A","B","C","D","E"},0)-1)*3+1))),"")</f>
        <v/>
      </c>
      <c r="S6151" s="26" t="str">
        <f t="array" ref="S6151">IFERROR(IF(OR(J6151="",M6151="",F6151=""),"",IF(F6151="학생부종합",INDEX(종합배치표!$C:$Q,MATCH(J6151,종합배치표!$B:$B,0),(MATCH(M6151,{"A","B","C","D","E"},0)-1)*3+2),INDEX(교과배치표!$C:$Q,MATCH(J6151,교과배치표!$B:$B,0),(MATCH(M6151,{"A","B","C","D","E"},0)-1)*3+2))),"")</f>
        <v/>
      </c>
      <c r="T6151" s="26" t="str">
        <f t="array" ref="T6151">IFERROR(IF(OR(J6151="",M6151="",F6151=""),"",IF(F6151="학생부종합",INDEX(종합배치표!$C:$Q,MATCH(J6151,종합배치표!$B:$B,0),(MATCH(M6151,{"A","B","C","D","E"},0)-1)*3+3),INDEX(교과배치표!$C:$Q,MATCH(J6151,교과배치표!$B:$B,0),(MATCH(M6151,{"A","B","C","D","E"},0)-1)*3+3))),"")</f>
        <v/>
      </c>
    </row>
    <row r="6152" spans="2:20" ht="14.25" customHeight="1">
      <c r="B6152" s="20">
        <v>7374</v>
      </c>
      <c r="C6152" s="22"/>
      <c r="D6152" s="22"/>
      <c r="E6152" s="22"/>
      <c r="F6152" s="21"/>
      <c r="G6152" s="22"/>
      <c r="H6152" s="22"/>
      <c r="I6152" s="22"/>
      <c r="J6152" s="23"/>
      <c r="K6152" s="24"/>
      <c r="M6152" s="42"/>
      <c r="N6152" s="43"/>
      <c r="P6152" s="27"/>
      <c r="R6152" s="26" t="str">
        <f t="array" ref="R6152">IFERROR(IF(OR(J6152="",M6152="",F6152=""),"",IF(F6152="학생부종합",INDEX(종합배치표!$C:$Q,MATCH(J6152,종합배치표!$B:$B,0),(MATCH(M6152,{"A","B","C","D","E"},0)-1)*3+1),INDEX(교과배치표!$C:$Q,MATCH(J6152,교과배치표!$B:$B,0),(MATCH(M6152,{"A","B","C","D","E"},0)-1)*3+1))),"")</f>
        <v/>
      </c>
      <c r="S6152" s="26" t="str">
        <f t="array" ref="S6152">IFERROR(IF(OR(J6152="",M6152="",F6152=""),"",IF(F6152="학생부종합",INDEX(종합배치표!$C:$Q,MATCH(J6152,종합배치표!$B:$B,0),(MATCH(M6152,{"A","B","C","D","E"},0)-1)*3+2),INDEX(교과배치표!$C:$Q,MATCH(J6152,교과배치표!$B:$B,0),(MATCH(M6152,{"A","B","C","D","E"},0)-1)*3+2))),"")</f>
        <v/>
      </c>
      <c r="T6152" s="26" t="str">
        <f t="array" ref="T6152">IFERROR(IF(OR(J6152="",M6152="",F6152=""),"",IF(F6152="학생부종합",INDEX(종합배치표!$C:$Q,MATCH(J6152,종합배치표!$B:$B,0),(MATCH(M6152,{"A","B","C","D","E"},0)-1)*3+3),INDEX(교과배치표!$C:$Q,MATCH(J6152,교과배치표!$B:$B,0),(MATCH(M6152,{"A","B","C","D","E"},0)-1)*3+3))),"")</f>
        <v/>
      </c>
    </row>
    <row r="6153" spans="2:20" ht="14.25" customHeight="1">
      <c r="B6153" s="20">
        <v>7375</v>
      </c>
      <c r="C6153" s="22"/>
      <c r="D6153" s="22"/>
      <c r="E6153" s="22"/>
      <c r="F6153" s="21"/>
      <c r="G6153" s="22"/>
      <c r="H6153" s="22"/>
      <c r="I6153" s="22"/>
      <c r="J6153" s="23"/>
      <c r="K6153" s="24"/>
      <c r="M6153" s="42"/>
      <c r="N6153" s="43"/>
      <c r="P6153" s="27"/>
      <c r="R6153" s="26" t="str">
        <f t="array" ref="R6153">IFERROR(IF(OR(J6153="",M6153="",F6153=""),"",IF(F6153="학생부종합",INDEX(종합배치표!$C:$Q,MATCH(J6153,종합배치표!$B:$B,0),(MATCH(M6153,{"A","B","C","D","E"},0)-1)*3+1),INDEX(교과배치표!$C:$Q,MATCH(J6153,교과배치표!$B:$B,0),(MATCH(M6153,{"A","B","C","D","E"},0)-1)*3+1))),"")</f>
        <v/>
      </c>
      <c r="S6153" s="26" t="str">
        <f t="array" ref="S6153">IFERROR(IF(OR(J6153="",M6153="",F6153=""),"",IF(F6153="학생부종합",INDEX(종합배치표!$C:$Q,MATCH(J6153,종합배치표!$B:$B,0),(MATCH(M6153,{"A","B","C","D","E"},0)-1)*3+2),INDEX(교과배치표!$C:$Q,MATCH(J6153,교과배치표!$B:$B,0),(MATCH(M6153,{"A","B","C","D","E"},0)-1)*3+2))),"")</f>
        <v/>
      </c>
      <c r="T6153" s="26" t="str">
        <f t="array" ref="T6153">IFERROR(IF(OR(J6153="",M6153="",F6153=""),"",IF(F6153="학생부종합",INDEX(종합배치표!$C:$Q,MATCH(J6153,종합배치표!$B:$B,0),(MATCH(M6153,{"A","B","C","D","E"},0)-1)*3+3),INDEX(교과배치표!$C:$Q,MATCH(J6153,교과배치표!$B:$B,0),(MATCH(M6153,{"A","B","C","D","E"},0)-1)*3+3))),"")</f>
        <v/>
      </c>
    </row>
    <row r="6154" spans="2:20" ht="14.25" customHeight="1">
      <c r="B6154" s="20">
        <v>7376</v>
      </c>
      <c r="C6154" s="22"/>
      <c r="D6154" s="22"/>
      <c r="E6154" s="22"/>
      <c r="F6154" s="21"/>
      <c r="G6154" s="22"/>
      <c r="H6154" s="22"/>
      <c r="I6154" s="22"/>
      <c r="J6154" s="23"/>
      <c r="K6154" s="24"/>
      <c r="M6154" s="42"/>
      <c r="N6154" s="43"/>
      <c r="P6154" s="27"/>
      <c r="R6154" s="26" t="str">
        <f t="array" ref="R6154">IFERROR(IF(OR(J6154="",M6154="",F6154=""),"",IF(F6154="학생부종합",INDEX(종합배치표!$C:$Q,MATCH(J6154,종합배치표!$B:$B,0),(MATCH(M6154,{"A","B","C","D","E"},0)-1)*3+1),INDEX(교과배치표!$C:$Q,MATCH(J6154,교과배치표!$B:$B,0),(MATCH(M6154,{"A","B","C","D","E"},0)-1)*3+1))),"")</f>
        <v/>
      </c>
      <c r="S6154" s="26" t="str">
        <f t="array" ref="S6154">IFERROR(IF(OR(J6154="",M6154="",F6154=""),"",IF(F6154="학생부종합",INDEX(종합배치표!$C:$Q,MATCH(J6154,종합배치표!$B:$B,0),(MATCH(M6154,{"A","B","C","D","E"},0)-1)*3+2),INDEX(교과배치표!$C:$Q,MATCH(J6154,교과배치표!$B:$B,0),(MATCH(M6154,{"A","B","C","D","E"},0)-1)*3+2))),"")</f>
        <v/>
      </c>
      <c r="T6154" s="26" t="str">
        <f t="array" ref="T6154">IFERROR(IF(OR(J6154="",M6154="",F6154=""),"",IF(F6154="학생부종합",INDEX(종합배치표!$C:$Q,MATCH(J6154,종합배치표!$B:$B,0),(MATCH(M6154,{"A","B","C","D","E"},0)-1)*3+3),INDEX(교과배치표!$C:$Q,MATCH(J6154,교과배치표!$B:$B,0),(MATCH(M6154,{"A","B","C","D","E"},0)-1)*3+3))),"")</f>
        <v/>
      </c>
    </row>
    <row r="6155" spans="2:20" ht="14.25" customHeight="1">
      <c r="B6155" s="20">
        <v>7377</v>
      </c>
      <c r="C6155" s="22"/>
      <c r="D6155" s="22"/>
      <c r="E6155" s="22"/>
      <c r="F6155" s="21"/>
      <c r="G6155" s="22"/>
      <c r="H6155" s="22"/>
      <c r="I6155" s="22"/>
      <c r="J6155" s="23"/>
      <c r="K6155" s="24"/>
      <c r="M6155" s="42"/>
      <c r="N6155" s="43"/>
      <c r="P6155" s="27"/>
      <c r="R6155" s="26" t="str">
        <f t="array" ref="R6155">IFERROR(IF(OR(J6155="",M6155="",F6155=""),"",IF(F6155="학생부종합",INDEX(종합배치표!$C:$Q,MATCH(J6155,종합배치표!$B:$B,0),(MATCH(M6155,{"A","B","C","D","E"},0)-1)*3+1),INDEX(교과배치표!$C:$Q,MATCH(J6155,교과배치표!$B:$B,0),(MATCH(M6155,{"A","B","C","D","E"},0)-1)*3+1))),"")</f>
        <v/>
      </c>
      <c r="S6155" s="26" t="str">
        <f t="array" ref="S6155">IFERROR(IF(OR(J6155="",M6155="",F6155=""),"",IF(F6155="학생부종합",INDEX(종합배치표!$C:$Q,MATCH(J6155,종합배치표!$B:$B,0),(MATCH(M6155,{"A","B","C","D","E"},0)-1)*3+2),INDEX(교과배치표!$C:$Q,MATCH(J6155,교과배치표!$B:$B,0),(MATCH(M6155,{"A","B","C","D","E"},0)-1)*3+2))),"")</f>
        <v/>
      </c>
      <c r="T6155" s="26" t="str">
        <f t="array" ref="T6155">IFERROR(IF(OR(J6155="",M6155="",F6155=""),"",IF(F6155="학생부종합",INDEX(종합배치표!$C:$Q,MATCH(J6155,종합배치표!$B:$B,0),(MATCH(M6155,{"A","B","C","D","E"},0)-1)*3+3),INDEX(교과배치표!$C:$Q,MATCH(J6155,교과배치표!$B:$B,0),(MATCH(M6155,{"A","B","C","D","E"},0)-1)*3+3))),"")</f>
        <v/>
      </c>
    </row>
    <row r="6156" spans="2:20" ht="14.25" customHeight="1">
      <c r="B6156" s="20">
        <v>7378</v>
      </c>
      <c r="C6156" s="22"/>
      <c r="D6156" s="22"/>
      <c r="E6156" s="22"/>
      <c r="F6156" s="21"/>
      <c r="G6156" s="22"/>
      <c r="H6156" s="22"/>
      <c r="I6156" s="22"/>
      <c r="J6156" s="23"/>
      <c r="K6156" s="24"/>
      <c r="M6156" s="42"/>
      <c r="N6156" s="43"/>
      <c r="P6156" s="27"/>
      <c r="R6156" s="26" t="str">
        <f t="array" ref="R6156">IFERROR(IF(OR(J6156="",M6156="",F6156=""),"",IF(F6156="학생부종합",INDEX(종합배치표!$C:$Q,MATCH(J6156,종합배치표!$B:$B,0),(MATCH(M6156,{"A","B","C","D","E"},0)-1)*3+1),INDEX(교과배치표!$C:$Q,MATCH(J6156,교과배치표!$B:$B,0),(MATCH(M6156,{"A","B","C","D","E"},0)-1)*3+1))),"")</f>
        <v/>
      </c>
      <c r="S6156" s="26" t="str">
        <f t="array" ref="S6156">IFERROR(IF(OR(J6156="",M6156="",F6156=""),"",IF(F6156="학생부종합",INDEX(종합배치표!$C:$Q,MATCH(J6156,종합배치표!$B:$B,0),(MATCH(M6156,{"A","B","C","D","E"},0)-1)*3+2),INDEX(교과배치표!$C:$Q,MATCH(J6156,교과배치표!$B:$B,0),(MATCH(M6156,{"A","B","C","D","E"},0)-1)*3+2))),"")</f>
        <v/>
      </c>
      <c r="T6156" s="26" t="str">
        <f t="array" ref="T6156">IFERROR(IF(OR(J6156="",M6156="",F6156=""),"",IF(F6156="학생부종합",INDEX(종합배치표!$C:$Q,MATCH(J6156,종합배치표!$B:$B,0),(MATCH(M6156,{"A","B","C","D","E"},0)-1)*3+3),INDEX(교과배치표!$C:$Q,MATCH(J6156,교과배치표!$B:$B,0),(MATCH(M6156,{"A","B","C","D","E"},0)-1)*3+3))),"")</f>
        <v/>
      </c>
    </row>
    <row r="6157" spans="2:20" ht="14.25" customHeight="1">
      <c r="B6157" s="20">
        <v>7379</v>
      </c>
      <c r="C6157" s="22"/>
      <c r="D6157" s="22"/>
      <c r="E6157" s="22"/>
      <c r="F6157" s="21"/>
      <c r="G6157" s="22"/>
      <c r="H6157" s="22"/>
      <c r="I6157" s="22"/>
      <c r="J6157" s="23"/>
      <c r="K6157" s="24"/>
      <c r="M6157" s="42"/>
      <c r="N6157" s="43"/>
      <c r="P6157" s="27"/>
      <c r="R6157" s="26" t="str">
        <f t="array" ref="R6157">IFERROR(IF(OR(J6157="",M6157="",F6157=""),"",IF(F6157="학생부종합",INDEX(종합배치표!$C:$Q,MATCH(J6157,종합배치표!$B:$B,0),(MATCH(M6157,{"A","B","C","D","E"},0)-1)*3+1),INDEX(교과배치표!$C:$Q,MATCH(J6157,교과배치표!$B:$B,0),(MATCH(M6157,{"A","B","C","D","E"},0)-1)*3+1))),"")</f>
        <v/>
      </c>
      <c r="S6157" s="26" t="str">
        <f t="array" ref="S6157">IFERROR(IF(OR(J6157="",M6157="",F6157=""),"",IF(F6157="학생부종합",INDEX(종합배치표!$C:$Q,MATCH(J6157,종합배치표!$B:$B,0),(MATCH(M6157,{"A","B","C","D","E"},0)-1)*3+2),INDEX(교과배치표!$C:$Q,MATCH(J6157,교과배치표!$B:$B,0),(MATCH(M6157,{"A","B","C","D","E"},0)-1)*3+2))),"")</f>
        <v/>
      </c>
      <c r="T6157" s="26" t="str">
        <f t="array" ref="T6157">IFERROR(IF(OR(J6157="",M6157="",F6157=""),"",IF(F6157="학생부종합",INDEX(종합배치표!$C:$Q,MATCH(J6157,종합배치표!$B:$B,0),(MATCH(M6157,{"A","B","C","D","E"},0)-1)*3+3),INDEX(교과배치표!$C:$Q,MATCH(J6157,교과배치표!$B:$B,0),(MATCH(M6157,{"A","B","C","D","E"},0)-1)*3+3))),"")</f>
        <v/>
      </c>
    </row>
    <row r="6158" spans="2:20" ht="14.25" customHeight="1">
      <c r="B6158" s="20">
        <v>7380</v>
      </c>
      <c r="C6158" s="22"/>
      <c r="D6158" s="22"/>
      <c r="E6158" s="22"/>
      <c r="F6158" s="21"/>
      <c r="G6158" s="22"/>
      <c r="H6158" s="22"/>
      <c r="I6158" s="22"/>
      <c r="J6158" s="23"/>
      <c r="K6158" s="24"/>
      <c r="M6158" s="42"/>
      <c r="N6158" s="43"/>
      <c r="P6158" s="27"/>
      <c r="R6158" s="26" t="str">
        <f t="array" ref="R6158">IFERROR(IF(OR(J6158="",M6158="",F6158=""),"",IF(F6158="학생부종합",INDEX(종합배치표!$C:$Q,MATCH(J6158,종합배치표!$B:$B,0),(MATCH(M6158,{"A","B","C","D","E"},0)-1)*3+1),INDEX(교과배치표!$C:$Q,MATCH(J6158,교과배치표!$B:$B,0),(MATCH(M6158,{"A","B","C","D","E"},0)-1)*3+1))),"")</f>
        <v/>
      </c>
      <c r="S6158" s="26" t="str">
        <f t="array" ref="S6158">IFERROR(IF(OR(J6158="",M6158="",F6158=""),"",IF(F6158="학생부종합",INDEX(종합배치표!$C:$Q,MATCH(J6158,종합배치표!$B:$B,0),(MATCH(M6158,{"A","B","C","D","E"},0)-1)*3+2),INDEX(교과배치표!$C:$Q,MATCH(J6158,교과배치표!$B:$B,0),(MATCH(M6158,{"A","B","C","D","E"},0)-1)*3+2))),"")</f>
        <v/>
      </c>
      <c r="T6158" s="26" t="str">
        <f t="array" ref="T6158">IFERROR(IF(OR(J6158="",M6158="",F6158=""),"",IF(F6158="학생부종합",INDEX(종합배치표!$C:$Q,MATCH(J6158,종합배치표!$B:$B,0),(MATCH(M6158,{"A","B","C","D","E"},0)-1)*3+3),INDEX(교과배치표!$C:$Q,MATCH(J6158,교과배치표!$B:$B,0),(MATCH(M6158,{"A","B","C","D","E"},0)-1)*3+3))),"")</f>
        <v/>
      </c>
    </row>
    <row r="6159" spans="2:20" ht="14.25" customHeight="1">
      <c r="B6159" s="20">
        <v>7381</v>
      </c>
      <c r="C6159" s="22"/>
      <c r="D6159" s="22"/>
      <c r="E6159" s="22"/>
      <c r="F6159" s="21"/>
      <c r="G6159" s="22"/>
      <c r="H6159" s="22"/>
      <c r="I6159" s="22"/>
      <c r="J6159" s="23"/>
      <c r="K6159" s="24"/>
      <c r="M6159" s="42"/>
      <c r="N6159" s="43"/>
      <c r="P6159" s="27"/>
      <c r="R6159" s="26" t="str">
        <f t="array" ref="R6159">IFERROR(IF(OR(J6159="",M6159="",F6159=""),"",IF(F6159="학생부종합",INDEX(종합배치표!$C:$Q,MATCH(J6159,종합배치표!$B:$B,0),(MATCH(M6159,{"A","B","C","D","E"},0)-1)*3+1),INDEX(교과배치표!$C:$Q,MATCH(J6159,교과배치표!$B:$B,0),(MATCH(M6159,{"A","B","C","D","E"},0)-1)*3+1))),"")</f>
        <v/>
      </c>
      <c r="S6159" s="26" t="str">
        <f t="array" ref="S6159">IFERROR(IF(OR(J6159="",M6159="",F6159=""),"",IF(F6159="학생부종합",INDEX(종합배치표!$C:$Q,MATCH(J6159,종합배치표!$B:$B,0),(MATCH(M6159,{"A","B","C","D","E"},0)-1)*3+2),INDEX(교과배치표!$C:$Q,MATCH(J6159,교과배치표!$B:$B,0),(MATCH(M6159,{"A","B","C","D","E"},0)-1)*3+2))),"")</f>
        <v/>
      </c>
      <c r="T6159" s="26" t="str">
        <f t="array" ref="T6159">IFERROR(IF(OR(J6159="",M6159="",F6159=""),"",IF(F6159="학생부종합",INDEX(종합배치표!$C:$Q,MATCH(J6159,종합배치표!$B:$B,0),(MATCH(M6159,{"A","B","C","D","E"},0)-1)*3+3),INDEX(교과배치표!$C:$Q,MATCH(J6159,교과배치표!$B:$B,0),(MATCH(M6159,{"A","B","C","D","E"},0)-1)*3+3))),"")</f>
        <v/>
      </c>
    </row>
    <row r="6160" spans="2:20" ht="14.25" customHeight="1">
      <c r="B6160" s="20">
        <v>7382</v>
      </c>
      <c r="C6160" s="22"/>
      <c r="D6160" s="22"/>
      <c r="E6160" s="22"/>
      <c r="F6160" s="21"/>
      <c r="G6160" s="22"/>
      <c r="H6160" s="22"/>
      <c r="I6160" s="22"/>
      <c r="J6160" s="23"/>
      <c r="K6160" s="24"/>
      <c r="M6160" s="42"/>
      <c r="N6160" s="43"/>
      <c r="P6160" s="27"/>
      <c r="R6160" s="26" t="str">
        <f t="array" ref="R6160">IFERROR(IF(OR(J6160="",M6160="",F6160=""),"",IF(F6160="학생부종합",INDEX(종합배치표!$C:$Q,MATCH(J6160,종합배치표!$B:$B,0),(MATCH(M6160,{"A","B","C","D","E"},0)-1)*3+1),INDEX(교과배치표!$C:$Q,MATCH(J6160,교과배치표!$B:$B,0),(MATCH(M6160,{"A","B","C","D","E"},0)-1)*3+1))),"")</f>
        <v/>
      </c>
      <c r="S6160" s="26" t="str">
        <f t="array" ref="S6160">IFERROR(IF(OR(J6160="",M6160="",F6160=""),"",IF(F6160="학생부종합",INDEX(종합배치표!$C:$Q,MATCH(J6160,종합배치표!$B:$B,0),(MATCH(M6160,{"A","B","C","D","E"},0)-1)*3+2),INDEX(교과배치표!$C:$Q,MATCH(J6160,교과배치표!$B:$B,0),(MATCH(M6160,{"A","B","C","D","E"},0)-1)*3+2))),"")</f>
        <v/>
      </c>
      <c r="T6160" s="26" t="str">
        <f t="array" ref="T6160">IFERROR(IF(OR(J6160="",M6160="",F6160=""),"",IF(F6160="학생부종합",INDEX(종합배치표!$C:$Q,MATCH(J6160,종합배치표!$B:$B,0),(MATCH(M6160,{"A","B","C","D","E"},0)-1)*3+3),INDEX(교과배치표!$C:$Q,MATCH(J6160,교과배치표!$B:$B,0),(MATCH(M6160,{"A","B","C","D","E"},0)-1)*3+3))),"")</f>
        <v/>
      </c>
    </row>
    <row r="6161" spans="2:20" ht="14.25" customHeight="1">
      <c r="B6161" s="20">
        <v>7383</v>
      </c>
      <c r="C6161" s="22"/>
      <c r="D6161" s="22"/>
      <c r="E6161" s="22"/>
      <c r="F6161" s="21"/>
      <c r="G6161" s="22"/>
      <c r="H6161" s="22"/>
      <c r="I6161" s="22"/>
      <c r="J6161" s="23"/>
      <c r="K6161" s="24"/>
      <c r="M6161" s="42"/>
      <c r="N6161" s="43"/>
      <c r="P6161" s="27"/>
      <c r="R6161" s="26" t="str">
        <f t="array" ref="R6161">IFERROR(IF(OR(J6161="",M6161="",F6161=""),"",IF(F6161="학생부종합",INDEX(종합배치표!$C:$Q,MATCH(J6161,종합배치표!$B:$B,0),(MATCH(M6161,{"A","B","C","D","E"},0)-1)*3+1),INDEX(교과배치표!$C:$Q,MATCH(J6161,교과배치표!$B:$B,0),(MATCH(M6161,{"A","B","C","D","E"},0)-1)*3+1))),"")</f>
        <v/>
      </c>
      <c r="S6161" s="26" t="str">
        <f t="array" ref="S6161">IFERROR(IF(OR(J6161="",M6161="",F6161=""),"",IF(F6161="학생부종합",INDEX(종합배치표!$C:$Q,MATCH(J6161,종합배치표!$B:$B,0),(MATCH(M6161,{"A","B","C","D","E"},0)-1)*3+2),INDEX(교과배치표!$C:$Q,MATCH(J6161,교과배치표!$B:$B,0),(MATCH(M6161,{"A","B","C","D","E"},0)-1)*3+2))),"")</f>
        <v/>
      </c>
      <c r="T6161" s="26" t="str">
        <f t="array" ref="T6161">IFERROR(IF(OR(J6161="",M6161="",F6161=""),"",IF(F6161="학생부종합",INDEX(종합배치표!$C:$Q,MATCH(J6161,종합배치표!$B:$B,0),(MATCH(M6161,{"A","B","C","D","E"},0)-1)*3+3),INDEX(교과배치표!$C:$Q,MATCH(J6161,교과배치표!$B:$B,0),(MATCH(M6161,{"A","B","C","D","E"},0)-1)*3+3))),"")</f>
        <v/>
      </c>
    </row>
    <row r="6162" spans="2:20" ht="14.25" customHeight="1">
      <c r="B6162" s="20">
        <v>7384</v>
      </c>
      <c r="C6162" s="22"/>
      <c r="D6162" s="22"/>
      <c r="E6162" s="22"/>
      <c r="F6162" s="21"/>
      <c r="G6162" s="22"/>
      <c r="H6162" s="22"/>
      <c r="I6162" s="22"/>
      <c r="J6162" s="23"/>
      <c r="K6162" s="24"/>
      <c r="M6162" s="42"/>
      <c r="N6162" s="43"/>
      <c r="P6162" s="27"/>
      <c r="R6162" s="26" t="str">
        <f t="array" ref="R6162">IFERROR(IF(OR(J6162="",M6162="",F6162=""),"",IF(F6162="학생부종합",INDEX(종합배치표!$C:$Q,MATCH(J6162,종합배치표!$B:$B,0),(MATCH(M6162,{"A","B","C","D","E"},0)-1)*3+1),INDEX(교과배치표!$C:$Q,MATCH(J6162,교과배치표!$B:$B,0),(MATCH(M6162,{"A","B","C","D","E"},0)-1)*3+1))),"")</f>
        <v/>
      </c>
      <c r="S6162" s="26" t="str">
        <f t="array" ref="S6162">IFERROR(IF(OR(J6162="",M6162="",F6162=""),"",IF(F6162="학생부종합",INDEX(종합배치표!$C:$Q,MATCH(J6162,종합배치표!$B:$B,0),(MATCH(M6162,{"A","B","C","D","E"},0)-1)*3+2),INDEX(교과배치표!$C:$Q,MATCH(J6162,교과배치표!$B:$B,0),(MATCH(M6162,{"A","B","C","D","E"},0)-1)*3+2))),"")</f>
        <v/>
      </c>
      <c r="T6162" s="26" t="str">
        <f t="array" ref="T6162">IFERROR(IF(OR(J6162="",M6162="",F6162=""),"",IF(F6162="학생부종합",INDEX(종합배치표!$C:$Q,MATCH(J6162,종합배치표!$B:$B,0),(MATCH(M6162,{"A","B","C","D","E"},0)-1)*3+3),INDEX(교과배치표!$C:$Q,MATCH(J6162,교과배치표!$B:$B,0),(MATCH(M6162,{"A","B","C","D","E"},0)-1)*3+3))),"")</f>
        <v/>
      </c>
    </row>
    <row r="6163" spans="2:20" ht="14.25" customHeight="1">
      <c r="B6163" s="20">
        <v>7385</v>
      </c>
      <c r="C6163" s="22"/>
      <c r="D6163" s="22"/>
      <c r="E6163" s="22"/>
      <c r="F6163" s="21"/>
      <c r="G6163" s="22"/>
      <c r="H6163" s="22"/>
      <c r="I6163" s="22"/>
      <c r="J6163" s="23"/>
      <c r="K6163" s="24"/>
      <c r="M6163" s="42"/>
      <c r="N6163" s="43"/>
      <c r="P6163" s="27"/>
      <c r="R6163" s="26" t="str">
        <f t="array" ref="R6163">IFERROR(IF(OR(J6163="",M6163="",F6163=""),"",IF(F6163="학생부종합",INDEX(종합배치표!$C:$Q,MATCH(J6163,종합배치표!$B:$B,0),(MATCH(M6163,{"A","B","C","D","E"},0)-1)*3+1),INDEX(교과배치표!$C:$Q,MATCH(J6163,교과배치표!$B:$B,0),(MATCH(M6163,{"A","B","C","D","E"},0)-1)*3+1))),"")</f>
        <v/>
      </c>
      <c r="S6163" s="26" t="str">
        <f t="array" ref="S6163">IFERROR(IF(OR(J6163="",M6163="",F6163=""),"",IF(F6163="학생부종합",INDEX(종합배치표!$C:$Q,MATCH(J6163,종합배치표!$B:$B,0),(MATCH(M6163,{"A","B","C","D","E"},0)-1)*3+2),INDEX(교과배치표!$C:$Q,MATCH(J6163,교과배치표!$B:$B,0),(MATCH(M6163,{"A","B","C","D","E"},0)-1)*3+2))),"")</f>
        <v/>
      </c>
      <c r="T6163" s="26" t="str">
        <f t="array" ref="T6163">IFERROR(IF(OR(J6163="",M6163="",F6163=""),"",IF(F6163="학생부종합",INDEX(종합배치표!$C:$Q,MATCH(J6163,종합배치표!$B:$B,0),(MATCH(M6163,{"A","B","C","D","E"},0)-1)*3+3),INDEX(교과배치표!$C:$Q,MATCH(J6163,교과배치표!$B:$B,0),(MATCH(M6163,{"A","B","C","D","E"},0)-1)*3+3))),"")</f>
        <v/>
      </c>
    </row>
    <row r="6164" spans="2:20" ht="14.25" customHeight="1">
      <c r="B6164" s="20">
        <v>7386</v>
      </c>
      <c r="C6164" s="22"/>
      <c r="D6164" s="22"/>
      <c r="E6164" s="22"/>
      <c r="F6164" s="21"/>
      <c r="G6164" s="22"/>
      <c r="H6164" s="22"/>
      <c r="I6164" s="22"/>
      <c r="J6164" s="23"/>
      <c r="K6164" s="24"/>
      <c r="M6164" s="42"/>
      <c r="N6164" s="43"/>
      <c r="P6164" s="27"/>
      <c r="R6164" s="26" t="str">
        <f t="array" ref="R6164">IFERROR(IF(OR(J6164="",M6164="",F6164=""),"",IF(F6164="학생부종합",INDEX(종합배치표!$C:$Q,MATCH(J6164,종합배치표!$B:$B,0),(MATCH(M6164,{"A","B","C","D","E"},0)-1)*3+1),INDEX(교과배치표!$C:$Q,MATCH(J6164,교과배치표!$B:$B,0),(MATCH(M6164,{"A","B","C","D","E"},0)-1)*3+1))),"")</f>
        <v/>
      </c>
      <c r="S6164" s="26" t="str">
        <f t="array" ref="S6164">IFERROR(IF(OR(J6164="",M6164="",F6164=""),"",IF(F6164="학생부종합",INDEX(종합배치표!$C:$Q,MATCH(J6164,종합배치표!$B:$B,0),(MATCH(M6164,{"A","B","C","D","E"},0)-1)*3+2),INDEX(교과배치표!$C:$Q,MATCH(J6164,교과배치표!$B:$B,0),(MATCH(M6164,{"A","B","C","D","E"},0)-1)*3+2))),"")</f>
        <v/>
      </c>
      <c r="T6164" s="26" t="str">
        <f t="array" ref="T6164">IFERROR(IF(OR(J6164="",M6164="",F6164=""),"",IF(F6164="학생부종합",INDEX(종합배치표!$C:$Q,MATCH(J6164,종합배치표!$B:$B,0),(MATCH(M6164,{"A","B","C","D","E"},0)-1)*3+3),INDEX(교과배치표!$C:$Q,MATCH(J6164,교과배치표!$B:$B,0),(MATCH(M6164,{"A","B","C","D","E"},0)-1)*3+3))),"")</f>
        <v/>
      </c>
    </row>
    <row r="6165" spans="2:20" ht="14.25" customHeight="1">
      <c r="B6165" s="20">
        <v>7387</v>
      </c>
      <c r="C6165" s="22"/>
      <c r="D6165" s="22"/>
      <c r="E6165" s="22"/>
      <c r="F6165" s="21"/>
      <c r="G6165" s="22"/>
      <c r="H6165" s="22"/>
      <c r="I6165" s="22"/>
      <c r="J6165" s="23"/>
      <c r="K6165" s="24"/>
      <c r="M6165" s="42"/>
      <c r="N6165" s="43"/>
      <c r="P6165" s="27"/>
      <c r="R6165" s="26" t="str">
        <f t="array" ref="R6165">IFERROR(IF(OR(J6165="",M6165="",F6165=""),"",IF(F6165="학생부종합",INDEX(종합배치표!$C:$Q,MATCH(J6165,종합배치표!$B:$B,0),(MATCH(M6165,{"A","B","C","D","E"},0)-1)*3+1),INDEX(교과배치표!$C:$Q,MATCH(J6165,교과배치표!$B:$B,0),(MATCH(M6165,{"A","B","C","D","E"},0)-1)*3+1))),"")</f>
        <v/>
      </c>
      <c r="S6165" s="26" t="str">
        <f t="array" ref="S6165">IFERROR(IF(OR(J6165="",M6165="",F6165=""),"",IF(F6165="학생부종합",INDEX(종합배치표!$C:$Q,MATCH(J6165,종합배치표!$B:$B,0),(MATCH(M6165,{"A","B","C","D","E"},0)-1)*3+2),INDEX(교과배치표!$C:$Q,MATCH(J6165,교과배치표!$B:$B,0),(MATCH(M6165,{"A","B","C","D","E"},0)-1)*3+2))),"")</f>
        <v/>
      </c>
      <c r="T6165" s="26" t="str">
        <f t="array" ref="T6165">IFERROR(IF(OR(J6165="",M6165="",F6165=""),"",IF(F6165="학생부종합",INDEX(종합배치표!$C:$Q,MATCH(J6165,종합배치표!$B:$B,0),(MATCH(M6165,{"A","B","C","D","E"},0)-1)*3+3),INDEX(교과배치표!$C:$Q,MATCH(J6165,교과배치표!$B:$B,0),(MATCH(M6165,{"A","B","C","D","E"},0)-1)*3+3))),"")</f>
        <v/>
      </c>
    </row>
    <row r="6166" spans="2:20" ht="14.25" customHeight="1">
      <c r="B6166" s="20">
        <v>7388</v>
      </c>
      <c r="C6166" s="22"/>
      <c r="D6166" s="22"/>
      <c r="E6166" s="22"/>
      <c r="F6166" s="21"/>
      <c r="G6166" s="22"/>
      <c r="H6166" s="22"/>
      <c r="I6166" s="22"/>
      <c r="J6166" s="23"/>
      <c r="K6166" s="24"/>
      <c r="M6166" s="42"/>
      <c r="N6166" s="43"/>
      <c r="P6166" s="27"/>
      <c r="R6166" s="26" t="str">
        <f t="array" ref="R6166">IFERROR(IF(OR(J6166="",M6166="",F6166=""),"",IF(F6166="학생부종합",INDEX(종합배치표!$C:$Q,MATCH(J6166,종합배치표!$B:$B,0),(MATCH(M6166,{"A","B","C","D","E"},0)-1)*3+1),INDEX(교과배치표!$C:$Q,MATCH(J6166,교과배치표!$B:$B,0),(MATCH(M6166,{"A","B","C","D","E"},0)-1)*3+1))),"")</f>
        <v/>
      </c>
      <c r="S6166" s="26" t="str">
        <f t="array" ref="S6166">IFERROR(IF(OR(J6166="",M6166="",F6166=""),"",IF(F6166="학생부종합",INDEX(종합배치표!$C:$Q,MATCH(J6166,종합배치표!$B:$B,0),(MATCH(M6166,{"A","B","C","D","E"},0)-1)*3+2),INDEX(교과배치표!$C:$Q,MATCH(J6166,교과배치표!$B:$B,0),(MATCH(M6166,{"A","B","C","D","E"},0)-1)*3+2))),"")</f>
        <v/>
      </c>
      <c r="T6166" s="26" t="str">
        <f t="array" ref="T6166">IFERROR(IF(OR(J6166="",M6166="",F6166=""),"",IF(F6166="학생부종합",INDEX(종합배치표!$C:$Q,MATCH(J6166,종합배치표!$B:$B,0),(MATCH(M6166,{"A","B","C","D","E"},0)-1)*3+3),INDEX(교과배치표!$C:$Q,MATCH(J6166,교과배치표!$B:$B,0),(MATCH(M6166,{"A","B","C","D","E"},0)-1)*3+3))),"")</f>
        <v/>
      </c>
    </row>
    <row r="6167" spans="2:20" ht="14.25" customHeight="1">
      <c r="B6167" s="20">
        <v>7389</v>
      </c>
      <c r="C6167" s="22"/>
      <c r="D6167" s="22"/>
      <c r="E6167" s="22"/>
      <c r="F6167" s="21"/>
      <c r="G6167" s="22"/>
      <c r="H6167" s="22"/>
      <c r="I6167" s="22"/>
      <c r="J6167" s="23"/>
      <c r="K6167" s="24"/>
      <c r="M6167" s="42"/>
      <c r="N6167" s="43"/>
      <c r="P6167" s="27"/>
      <c r="R6167" s="26" t="str">
        <f t="array" ref="R6167">IFERROR(IF(OR(J6167="",M6167="",F6167=""),"",IF(F6167="학생부종합",INDEX(종합배치표!$C:$Q,MATCH(J6167,종합배치표!$B:$B,0),(MATCH(M6167,{"A","B","C","D","E"},0)-1)*3+1),INDEX(교과배치표!$C:$Q,MATCH(J6167,교과배치표!$B:$B,0),(MATCH(M6167,{"A","B","C","D","E"},0)-1)*3+1))),"")</f>
        <v/>
      </c>
      <c r="S6167" s="26" t="str">
        <f t="array" ref="S6167">IFERROR(IF(OR(J6167="",M6167="",F6167=""),"",IF(F6167="학생부종합",INDEX(종합배치표!$C:$Q,MATCH(J6167,종합배치표!$B:$B,0),(MATCH(M6167,{"A","B","C","D","E"},0)-1)*3+2),INDEX(교과배치표!$C:$Q,MATCH(J6167,교과배치표!$B:$B,0),(MATCH(M6167,{"A","B","C","D","E"},0)-1)*3+2))),"")</f>
        <v/>
      </c>
      <c r="T6167" s="26" t="str">
        <f t="array" ref="T6167">IFERROR(IF(OR(J6167="",M6167="",F6167=""),"",IF(F6167="학생부종합",INDEX(종합배치표!$C:$Q,MATCH(J6167,종합배치표!$B:$B,0),(MATCH(M6167,{"A","B","C","D","E"},0)-1)*3+3),INDEX(교과배치표!$C:$Q,MATCH(J6167,교과배치표!$B:$B,0),(MATCH(M6167,{"A","B","C","D","E"},0)-1)*3+3))),"")</f>
        <v/>
      </c>
    </row>
    <row r="6168" spans="2:20" ht="14.25" customHeight="1">
      <c r="B6168" s="20">
        <v>7390</v>
      </c>
      <c r="C6168" s="22"/>
      <c r="D6168" s="22"/>
      <c r="E6168" s="22"/>
      <c r="F6168" s="21"/>
      <c r="G6168" s="22"/>
      <c r="H6168" s="22"/>
      <c r="I6168" s="22"/>
      <c r="J6168" s="23"/>
      <c r="K6168" s="24"/>
      <c r="M6168" s="42"/>
      <c r="N6168" s="43"/>
      <c r="P6168" s="27"/>
      <c r="R6168" s="26" t="str">
        <f t="array" ref="R6168">IFERROR(IF(OR(J6168="",M6168="",F6168=""),"",IF(F6168="학생부종합",INDEX(종합배치표!$C:$Q,MATCH(J6168,종합배치표!$B:$B,0),(MATCH(M6168,{"A","B","C","D","E"},0)-1)*3+1),INDEX(교과배치표!$C:$Q,MATCH(J6168,교과배치표!$B:$B,0),(MATCH(M6168,{"A","B","C","D","E"},0)-1)*3+1))),"")</f>
        <v/>
      </c>
      <c r="S6168" s="26" t="str">
        <f t="array" ref="S6168">IFERROR(IF(OR(J6168="",M6168="",F6168=""),"",IF(F6168="학생부종합",INDEX(종합배치표!$C:$Q,MATCH(J6168,종합배치표!$B:$B,0),(MATCH(M6168,{"A","B","C","D","E"},0)-1)*3+2),INDEX(교과배치표!$C:$Q,MATCH(J6168,교과배치표!$B:$B,0),(MATCH(M6168,{"A","B","C","D","E"},0)-1)*3+2))),"")</f>
        <v/>
      </c>
      <c r="T6168" s="26" t="str">
        <f t="array" ref="T6168">IFERROR(IF(OR(J6168="",M6168="",F6168=""),"",IF(F6168="학생부종합",INDEX(종합배치표!$C:$Q,MATCH(J6168,종합배치표!$B:$B,0),(MATCH(M6168,{"A","B","C","D","E"},0)-1)*3+3),INDEX(교과배치표!$C:$Q,MATCH(J6168,교과배치표!$B:$B,0),(MATCH(M6168,{"A","B","C","D","E"},0)-1)*3+3))),"")</f>
        <v/>
      </c>
    </row>
    <row r="6169" spans="2:20" ht="14.25" customHeight="1">
      <c r="B6169" s="20">
        <v>7391</v>
      </c>
      <c r="C6169" s="22"/>
      <c r="D6169" s="22"/>
      <c r="E6169" s="22"/>
      <c r="F6169" s="21"/>
      <c r="G6169" s="22"/>
      <c r="H6169" s="22"/>
      <c r="I6169" s="22"/>
      <c r="J6169" s="23"/>
      <c r="K6169" s="24"/>
      <c r="M6169" s="42"/>
      <c r="N6169" s="43"/>
      <c r="P6169" s="27"/>
      <c r="R6169" s="26" t="str">
        <f t="array" ref="R6169">IFERROR(IF(OR(J6169="",M6169="",F6169=""),"",IF(F6169="학생부종합",INDEX(종합배치표!$C:$Q,MATCH(J6169,종합배치표!$B:$B,0),(MATCH(M6169,{"A","B","C","D","E"},0)-1)*3+1),INDEX(교과배치표!$C:$Q,MATCH(J6169,교과배치표!$B:$B,0),(MATCH(M6169,{"A","B","C","D","E"},0)-1)*3+1))),"")</f>
        <v/>
      </c>
      <c r="S6169" s="26" t="str">
        <f t="array" ref="S6169">IFERROR(IF(OR(J6169="",M6169="",F6169=""),"",IF(F6169="학생부종합",INDEX(종합배치표!$C:$Q,MATCH(J6169,종합배치표!$B:$B,0),(MATCH(M6169,{"A","B","C","D","E"},0)-1)*3+2),INDEX(교과배치표!$C:$Q,MATCH(J6169,교과배치표!$B:$B,0),(MATCH(M6169,{"A","B","C","D","E"},0)-1)*3+2))),"")</f>
        <v/>
      </c>
      <c r="T6169" s="26" t="str">
        <f t="array" ref="T6169">IFERROR(IF(OR(J6169="",M6169="",F6169=""),"",IF(F6169="학생부종합",INDEX(종합배치표!$C:$Q,MATCH(J6169,종합배치표!$B:$B,0),(MATCH(M6169,{"A","B","C","D","E"},0)-1)*3+3),INDEX(교과배치표!$C:$Q,MATCH(J6169,교과배치표!$B:$B,0),(MATCH(M6169,{"A","B","C","D","E"},0)-1)*3+3))),"")</f>
        <v/>
      </c>
    </row>
    <row r="6170" spans="2:20" ht="14.25" customHeight="1">
      <c r="B6170" s="20">
        <v>7392</v>
      </c>
      <c r="C6170" s="22"/>
      <c r="D6170" s="22"/>
      <c r="E6170" s="22"/>
      <c r="F6170" s="21"/>
      <c r="G6170" s="22"/>
      <c r="H6170" s="22"/>
      <c r="I6170" s="22"/>
      <c r="J6170" s="23"/>
      <c r="K6170" s="24"/>
      <c r="M6170" s="42"/>
      <c r="N6170" s="43"/>
      <c r="P6170" s="27"/>
      <c r="R6170" s="26" t="str">
        <f t="array" ref="R6170">IFERROR(IF(OR(J6170="",M6170="",F6170=""),"",IF(F6170="학생부종합",INDEX(종합배치표!$C:$Q,MATCH(J6170,종합배치표!$B:$B,0),(MATCH(M6170,{"A","B","C","D","E"},0)-1)*3+1),INDEX(교과배치표!$C:$Q,MATCH(J6170,교과배치표!$B:$B,0),(MATCH(M6170,{"A","B","C","D","E"},0)-1)*3+1))),"")</f>
        <v/>
      </c>
      <c r="S6170" s="26" t="str">
        <f t="array" ref="S6170">IFERROR(IF(OR(J6170="",M6170="",F6170=""),"",IF(F6170="학생부종합",INDEX(종합배치표!$C:$Q,MATCH(J6170,종합배치표!$B:$B,0),(MATCH(M6170,{"A","B","C","D","E"},0)-1)*3+2),INDEX(교과배치표!$C:$Q,MATCH(J6170,교과배치표!$B:$B,0),(MATCH(M6170,{"A","B","C","D","E"},0)-1)*3+2))),"")</f>
        <v/>
      </c>
      <c r="T6170" s="26" t="str">
        <f t="array" ref="T6170">IFERROR(IF(OR(J6170="",M6170="",F6170=""),"",IF(F6170="학생부종합",INDEX(종합배치표!$C:$Q,MATCH(J6170,종합배치표!$B:$B,0),(MATCH(M6170,{"A","B","C","D","E"},0)-1)*3+3),INDEX(교과배치표!$C:$Q,MATCH(J6170,교과배치표!$B:$B,0),(MATCH(M6170,{"A","B","C","D","E"},0)-1)*3+3))),"")</f>
        <v/>
      </c>
    </row>
    <row r="6171" spans="2:20" ht="14.25" customHeight="1">
      <c r="B6171" s="20">
        <v>7393</v>
      </c>
      <c r="C6171" s="22"/>
      <c r="D6171" s="22"/>
      <c r="E6171" s="22"/>
      <c r="F6171" s="21"/>
      <c r="G6171" s="22"/>
      <c r="H6171" s="22"/>
      <c r="I6171" s="22"/>
      <c r="J6171" s="23"/>
      <c r="K6171" s="24"/>
      <c r="M6171" s="42"/>
      <c r="N6171" s="43"/>
      <c r="P6171" s="27"/>
      <c r="R6171" s="26" t="str">
        <f t="array" ref="R6171">IFERROR(IF(OR(J6171="",M6171="",F6171=""),"",IF(F6171="학생부종합",INDEX(종합배치표!$C:$Q,MATCH(J6171,종합배치표!$B:$B,0),(MATCH(M6171,{"A","B","C","D","E"},0)-1)*3+1),INDEX(교과배치표!$C:$Q,MATCH(J6171,교과배치표!$B:$B,0),(MATCH(M6171,{"A","B","C","D","E"},0)-1)*3+1))),"")</f>
        <v/>
      </c>
      <c r="S6171" s="26" t="str">
        <f t="array" ref="S6171">IFERROR(IF(OR(J6171="",M6171="",F6171=""),"",IF(F6171="학생부종합",INDEX(종합배치표!$C:$Q,MATCH(J6171,종합배치표!$B:$B,0),(MATCH(M6171,{"A","B","C","D","E"},0)-1)*3+2),INDEX(교과배치표!$C:$Q,MATCH(J6171,교과배치표!$B:$B,0),(MATCH(M6171,{"A","B","C","D","E"},0)-1)*3+2))),"")</f>
        <v/>
      </c>
      <c r="T6171" s="26" t="str">
        <f t="array" ref="T6171">IFERROR(IF(OR(J6171="",M6171="",F6171=""),"",IF(F6171="학생부종합",INDEX(종합배치표!$C:$Q,MATCH(J6171,종합배치표!$B:$B,0),(MATCH(M6171,{"A","B","C","D","E"},0)-1)*3+3),INDEX(교과배치표!$C:$Q,MATCH(J6171,교과배치표!$B:$B,0),(MATCH(M6171,{"A","B","C","D","E"},0)-1)*3+3))),"")</f>
        <v/>
      </c>
    </row>
    <row r="6172" spans="2:20" ht="14.25" customHeight="1">
      <c r="B6172" s="20">
        <v>7394</v>
      </c>
      <c r="C6172" s="22"/>
      <c r="D6172" s="22"/>
      <c r="E6172" s="22"/>
      <c r="F6172" s="21"/>
      <c r="G6172" s="22"/>
      <c r="H6172" s="22"/>
      <c r="I6172" s="22"/>
      <c r="J6172" s="23"/>
      <c r="K6172" s="24"/>
      <c r="M6172" s="42"/>
      <c r="N6172" s="43"/>
      <c r="P6172" s="27"/>
      <c r="R6172" s="26" t="str">
        <f t="array" ref="R6172">IFERROR(IF(OR(J6172="",M6172="",F6172=""),"",IF(F6172="학생부종합",INDEX(종합배치표!$C:$Q,MATCH(J6172,종합배치표!$B:$B,0),(MATCH(M6172,{"A","B","C","D","E"},0)-1)*3+1),INDEX(교과배치표!$C:$Q,MATCH(J6172,교과배치표!$B:$B,0),(MATCH(M6172,{"A","B","C","D","E"},0)-1)*3+1))),"")</f>
        <v/>
      </c>
      <c r="S6172" s="26" t="str">
        <f t="array" ref="S6172">IFERROR(IF(OR(J6172="",M6172="",F6172=""),"",IF(F6172="학생부종합",INDEX(종합배치표!$C:$Q,MATCH(J6172,종합배치표!$B:$B,0),(MATCH(M6172,{"A","B","C","D","E"},0)-1)*3+2),INDEX(교과배치표!$C:$Q,MATCH(J6172,교과배치표!$B:$B,0),(MATCH(M6172,{"A","B","C","D","E"},0)-1)*3+2))),"")</f>
        <v/>
      </c>
      <c r="T6172" s="26" t="str">
        <f t="array" ref="T6172">IFERROR(IF(OR(J6172="",M6172="",F6172=""),"",IF(F6172="학생부종합",INDEX(종합배치표!$C:$Q,MATCH(J6172,종합배치표!$B:$B,0),(MATCH(M6172,{"A","B","C","D","E"},0)-1)*3+3),INDEX(교과배치표!$C:$Q,MATCH(J6172,교과배치표!$B:$B,0),(MATCH(M6172,{"A","B","C","D","E"},0)-1)*3+3))),"")</f>
        <v/>
      </c>
    </row>
    <row r="6173" spans="2:20" ht="14.25" customHeight="1">
      <c r="B6173" s="20">
        <v>7395</v>
      </c>
      <c r="C6173" s="22"/>
      <c r="D6173" s="22"/>
      <c r="E6173" s="22"/>
      <c r="F6173" s="21"/>
      <c r="G6173" s="22"/>
      <c r="H6173" s="22"/>
      <c r="I6173" s="22"/>
      <c r="J6173" s="23"/>
      <c r="K6173" s="24"/>
      <c r="M6173" s="42"/>
      <c r="N6173" s="43"/>
      <c r="P6173" s="27"/>
      <c r="R6173" s="26" t="str">
        <f t="array" ref="R6173">IFERROR(IF(OR(J6173="",M6173="",F6173=""),"",IF(F6173="학생부종합",INDEX(종합배치표!$C:$Q,MATCH(J6173,종합배치표!$B:$B,0),(MATCH(M6173,{"A","B","C","D","E"},0)-1)*3+1),INDEX(교과배치표!$C:$Q,MATCH(J6173,교과배치표!$B:$B,0),(MATCH(M6173,{"A","B","C","D","E"},0)-1)*3+1))),"")</f>
        <v/>
      </c>
      <c r="S6173" s="26" t="str">
        <f t="array" ref="S6173">IFERROR(IF(OR(J6173="",M6173="",F6173=""),"",IF(F6173="학생부종합",INDEX(종합배치표!$C:$Q,MATCH(J6173,종합배치표!$B:$B,0),(MATCH(M6173,{"A","B","C","D","E"},0)-1)*3+2),INDEX(교과배치표!$C:$Q,MATCH(J6173,교과배치표!$B:$B,0),(MATCH(M6173,{"A","B","C","D","E"},0)-1)*3+2))),"")</f>
        <v/>
      </c>
      <c r="T6173" s="26" t="str">
        <f t="array" ref="T6173">IFERROR(IF(OR(J6173="",M6173="",F6173=""),"",IF(F6173="학생부종합",INDEX(종합배치표!$C:$Q,MATCH(J6173,종합배치표!$B:$B,0),(MATCH(M6173,{"A","B","C","D","E"},0)-1)*3+3),INDEX(교과배치표!$C:$Q,MATCH(J6173,교과배치표!$B:$B,0),(MATCH(M6173,{"A","B","C","D","E"},0)-1)*3+3))),"")</f>
        <v/>
      </c>
    </row>
    <row r="6174" spans="2:20" ht="14.25" customHeight="1">
      <c r="B6174" s="20">
        <v>7396</v>
      </c>
      <c r="C6174" s="22"/>
      <c r="D6174" s="22"/>
      <c r="E6174" s="22"/>
      <c r="F6174" s="21"/>
      <c r="G6174" s="22"/>
      <c r="H6174" s="22"/>
      <c r="I6174" s="22"/>
      <c r="J6174" s="23"/>
      <c r="K6174" s="24"/>
      <c r="M6174" s="42"/>
      <c r="N6174" s="43"/>
      <c r="P6174" s="27"/>
      <c r="R6174" s="26" t="str">
        <f t="array" ref="R6174">IFERROR(IF(OR(J6174="",M6174="",F6174=""),"",IF(F6174="학생부종합",INDEX(종합배치표!$C:$Q,MATCH(J6174,종합배치표!$B:$B,0),(MATCH(M6174,{"A","B","C","D","E"},0)-1)*3+1),INDEX(교과배치표!$C:$Q,MATCH(J6174,교과배치표!$B:$B,0),(MATCH(M6174,{"A","B","C","D","E"},0)-1)*3+1))),"")</f>
        <v/>
      </c>
      <c r="S6174" s="26" t="str">
        <f t="array" ref="S6174">IFERROR(IF(OR(J6174="",M6174="",F6174=""),"",IF(F6174="학생부종합",INDEX(종합배치표!$C:$Q,MATCH(J6174,종합배치표!$B:$B,0),(MATCH(M6174,{"A","B","C","D","E"},0)-1)*3+2),INDEX(교과배치표!$C:$Q,MATCH(J6174,교과배치표!$B:$B,0),(MATCH(M6174,{"A","B","C","D","E"},0)-1)*3+2))),"")</f>
        <v/>
      </c>
      <c r="T6174" s="26" t="str">
        <f t="array" ref="T6174">IFERROR(IF(OR(J6174="",M6174="",F6174=""),"",IF(F6174="학생부종합",INDEX(종합배치표!$C:$Q,MATCH(J6174,종합배치표!$B:$B,0),(MATCH(M6174,{"A","B","C","D","E"},0)-1)*3+3),INDEX(교과배치표!$C:$Q,MATCH(J6174,교과배치표!$B:$B,0),(MATCH(M6174,{"A","B","C","D","E"},0)-1)*3+3))),"")</f>
        <v/>
      </c>
    </row>
    <row r="6175" spans="2:20" ht="14.25" customHeight="1">
      <c r="B6175" s="20">
        <v>7397</v>
      </c>
      <c r="C6175" s="22"/>
      <c r="D6175" s="22"/>
      <c r="E6175" s="22"/>
      <c r="F6175" s="21"/>
      <c r="G6175" s="22"/>
      <c r="H6175" s="22"/>
      <c r="I6175" s="22"/>
      <c r="J6175" s="23"/>
      <c r="K6175" s="24"/>
      <c r="M6175" s="42"/>
      <c r="N6175" s="43"/>
      <c r="P6175" s="27"/>
      <c r="R6175" s="26" t="str">
        <f t="array" ref="R6175">IFERROR(IF(OR(J6175="",M6175="",F6175=""),"",IF(F6175="학생부종합",INDEX(종합배치표!$C:$Q,MATCH(J6175,종합배치표!$B:$B,0),(MATCH(M6175,{"A","B","C","D","E"},0)-1)*3+1),INDEX(교과배치표!$C:$Q,MATCH(J6175,교과배치표!$B:$B,0),(MATCH(M6175,{"A","B","C","D","E"},0)-1)*3+1))),"")</f>
        <v/>
      </c>
      <c r="S6175" s="26" t="str">
        <f t="array" ref="S6175">IFERROR(IF(OR(J6175="",M6175="",F6175=""),"",IF(F6175="학생부종합",INDEX(종합배치표!$C:$Q,MATCH(J6175,종합배치표!$B:$B,0),(MATCH(M6175,{"A","B","C","D","E"},0)-1)*3+2),INDEX(교과배치표!$C:$Q,MATCH(J6175,교과배치표!$B:$B,0),(MATCH(M6175,{"A","B","C","D","E"},0)-1)*3+2))),"")</f>
        <v/>
      </c>
      <c r="T6175" s="26" t="str">
        <f t="array" ref="T6175">IFERROR(IF(OR(J6175="",M6175="",F6175=""),"",IF(F6175="학생부종합",INDEX(종합배치표!$C:$Q,MATCH(J6175,종합배치표!$B:$B,0),(MATCH(M6175,{"A","B","C","D","E"},0)-1)*3+3),INDEX(교과배치표!$C:$Q,MATCH(J6175,교과배치표!$B:$B,0),(MATCH(M6175,{"A","B","C","D","E"},0)-1)*3+3))),"")</f>
        <v/>
      </c>
    </row>
    <row r="6176" spans="2:20" ht="14.25" customHeight="1">
      <c r="B6176" s="20">
        <v>7398</v>
      </c>
      <c r="C6176" s="22"/>
      <c r="D6176" s="22"/>
      <c r="E6176" s="22"/>
      <c r="F6176" s="21"/>
      <c r="G6176" s="22"/>
      <c r="H6176" s="22"/>
      <c r="I6176" s="22"/>
      <c r="J6176" s="23"/>
      <c r="K6176" s="24"/>
      <c r="M6176" s="42"/>
      <c r="N6176" s="43"/>
      <c r="P6176" s="27"/>
      <c r="R6176" s="26" t="str">
        <f t="array" ref="R6176">IFERROR(IF(OR(J6176="",M6176="",F6176=""),"",IF(F6176="학생부종합",INDEX(종합배치표!$C:$Q,MATCH(J6176,종합배치표!$B:$B,0),(MATCH(M6176,{"A","B","C","D","E"},0)-1)*3+1),INDEX(교과배치표!$C:$Q,MATCH(J6176,교과배치표!$B:$B,0),(MATCH(M6176,{"A","B","C","D","E"},0)-1)*3+1))),"")</f>
        <v/>
      </c>
      <c r="S6176" s="26" t="str">
        <f t="array" ref="S6176">IFERROR(IF(OR(J6176="",M6176="",F6176=""),"",IF(F6176="학생부종합",INDEX(종합배치표!$C:$Q,MATCH(J6176,종합배치표!$B:$B,0),(MATCH(M6176,{"A","B","C","D","E"},0)-1)*3+2),INDEX(교과배치표!$C:$Q,MATCH(J6176,교과배치표!$B:$B,0),(MATCH(M6176,{"A","B","C","D","E"},0)-1)*3+2))),"")</f>
        <v/>
      </c>
      <c r="T6176" s="26" t="str">
        <f t="array" ref="T6176">IFERROR(IF(OR(J6176="",M6176="",F6176=""),"",IF(F6176="학생부종합",INDEX(종합배치표!$C:$Q,MATCH(J6176,종합배치표!$B:$B,0),(MATCH(M6176,{"A","B","C","D","E"},0)-1)*3+3),INDEX(교과배치표!$C:$Q,MATCH(J6176,교과배치표!$B:$B,0),(MATCH(M6176,{"A","B","C","D","E"},0)-1)*3+3))),"")</f>
        <v/>
      </c>
    </row>
    <row r="6177" spans="2:20" ht="14.25" customHeight="1">
      <c r="B6177" s="20">
        <v>7399</v>
      </c>
      <c r="C6177" s="22"/>
      <c r="D6177" s="22"/>
      <c r="E6177" s="22"/>
      <c r="F6177" s="21"/>
      <c r="G6177" s="22"/>
      <c r="H6177" s="22"/>
      <c r="I6177" s="22"/>
      <c r="J6177" s="23"/>
      <c r="K6177" s="24"/>
      <c r="M6177" s="42"/>
      <c r="N6177" s="43"/>
      <c r="P6177" s="27"/>
      <c r="R6177" s="26" t="str">
        <f t="array" ref="R6177">IFERROR(IF(OR(J6177="",M6177="",F6177=""),"",IF(F6177="학생부종합",INDEX(종합배치표!$C:$Q,MATCH(J6177,종합배치표!$B:$B,0),(MATCH(M6177,{"A","B","C","D","E"},0)-1)*3+1),INDEX(교과배치표!$C:$Q,MATCH(J6177,교과배치표!$B:$B,0),(MATCH(M6177,{"A","B","C","D","E"},0)-1)*3+1))),"")</f>
        <v/>
      </c>
      <c r="S6177" s="26" t="str">
        <f t="array" ref="S6177">IFERROR(IF(OR(J6177="",M6177="",F6177=""),"",IF(F6177="학생부종합",INDEX(종합배치표!$C:$Q,MATCH(J6177,종합배치표!$B:$B,0),(MATCH(M6177,{"A","B","C","D","E"},0)-1)*3+2),INDEX(교과배치표!$C:$Q,MATCH(J6177,교과배치표!$B:$B,0),(MATCH(M6177,{"A","B","C","D","E"},0)-1)*3+2))),"")</f>
        <v/>
      </c>
      <c r="T6177" s="26" t="str">
        <f t="array" ref="T6177">IFERROR(IF(OR(J6177="",M6177="",F6177=""),"",IF(F6177="학생부종합",INDEX(종합배치표!$C:$Q,MATCH(J6177,종합배치표!$B:$B,0),(MATCH(M6177,{"A","B","C","D","E"},0)-1)*3+3),INDEX(교과배치표!$C:$Q,MATCH(J6177,교과배치표!$B:$B,0),(MATCH(M6177,{"A","B","C","D","E"},0)-1)*3+3))),"")</f>
        <v/>
      </c>
    </row>
    <row r="6178" spans="2:20" ht="14.25" customHeight="1">
      <c r="B6178" s="20">
        <v>7400</v>
      </c>
      <c r="C6178" s="22"/>
      <c r="D6178" s="22"/>
      <c r="E6178" s="22"/>
      <c r="F6178" s="21"/>
      <c r="G6178" s="22"/>
      <c r="H6178" s="22"/>
      <c r="I6178" s="22"/>
      <c r="J6178" s="23"/>
      <c r="K6178" s="24"/>
      <c r="M6178" s="42"/>
      <c r="N6178" s="43"/>
      <c r="P6178" s="27"/>
      <c r="R6178" s="26" t="str">
        <f t="array" ref="R6178">IFERROR(IF(OR(J6178="",M6178="",F6178=""),"",IF(F6178="학생부종합",INDEX(종합배치표!$C:$Q,MATCH(J6178,종합배치표!$B:$B,0),(MATCH(M6178,{"A","B","C","D","E"},0)-1)*3+1),INDEX(교과배치표!$C:$Q,MATCH(J6178,교과배치표!$B:$B,0),(MATCH(M6178,{"A","B","C","D","E"},0)-1)*3+1))),"")</f>
        <v/>
      </c>
      <c r="S6178" s="26" t="str">
        <f t="array" ref="S6178">IFERROR(IF(OR(J6178="",M6178="",F6178=""),"",IF(F6178="학생부종합",INDEX(종합배치표!$C:$Q,MATCH(J6178,종합배치표!$B:$B,0),(MATCH(M6178,{"A","B","C","D","E"},0)-1)*3+2),INDEX(교과배치표!$C:$Q,MATCH(J6178,교과배치표!$B:$B,0),(MATCH(M6178,{"A","B","C","D","E"},0)-1)*3+2))),"")</f>
        <v/>
      </c>
      <c r="T6178" s="26" t="str">
        <f t="array" ref="T6178">IFERROR(IF(OR(J6178="",M6178="",F6178=""),"",IF(F6178="학생부종합",INDEX(종합배치표!$C:$Q,MATCH(J6178,종합배치표!$B:$B,0),(MATCH(M6178,{"A","B","C","D","E"},0)-1)*3+3),INDEX(교과배치표!$C:$Q,MATCH(J6178,교과배치표!$B:$B,0),(MATCH(M6178,{"A","B","C","D","E"},0)-1)*3+3))),"")</f>
        <v/>
      </c>
    </row>
    <row r="6179" spans="2:20" ht="14.25" customHeight="1">
      <c r="B6179" s="20">
        <v>7401</v>
      </c>
      <c r="C6179" s="22"/>
      <c r="D6179" s="22"/>
      <c r="E6179" s="22"/>
      <c r="F6179" s="21"/>
      <c r="G6179" s="22"/>
      <c r="H6179" s="22"/>
      <c r="I6179" s="22"/>
      <c r="J6179" s="23"/>
      <c r="K6179" s="24"/>
      <c r="M6179" s="42"/>
      <c r="N6179" s="43"/>
      <c r="P6179" s="27"/>
      <c r="R6179" s="26" t="str">
        <f t="array" ref="R6179">IFERROR(IF(OR(J6179="",M6179="",F6179=""),"",IF(F6179="학생부종합",INDEX(종합배치표!$C:$Q,MATCH(J6179,종합배치표!$B:$B,0),(MATCH(M6179,{"A","B","C","D","E"},0)-1)*3+1),INDEX(교과배치표!$C:$Q,MATCH(J6179,교과배치표!$B:$B,0),(MATCH(M6179,{"A","B","C","D","E"},0)-1)*3+1))),"")</f>
        <v/>
      </c>
      <c r="S6179" s="26" t="str">
        <f t="array" ref="S6179">IFERROR(IF(OR(J6179="",M6179="",F6179=""),"",IF(F6179="학생부종합",INDEX(종합배치표!$C:$Q,MATCH(J6179,종합배치표!$B:$B,0),(MATCH(M6179,{"A","B","C","D","E"},0)-1)*3+2),INDEX(교과배치표!$C:$Q,MATCH(J6179,교과배치표!$B:$B,0),(MATCH(M6179,{"A","B","C","D","E"},0)-1)*3+2))),"")</f>
        <v/>
      </c>
      <c r="T6179" s="26" t="str">
        <f t="array" ref="T6179">IFERROR(IF(OR(J6179="",M6179="",F6179=""),"",IF(F6179="학생부종합",INDEX(종합배치표!$C:$Q,MATCH(J6179,종합배치표!$B:$B,0),(MATCH(M6179,{"A","B","C","D","E"},0)-1)*3+3),INDEX(교과배치표!$C:$Q,MATCH(J6179,교과배치표!$B:$B,0),(MATCH(M6179,{"A","B","C","D","E"},0)-1)*3+3))),"")</f>
        <v/>
      </c>
    </row>
    <row r="6180" spans="2:20" ht="14.25" customHeight="1">
      <c r="B6180" s="20">
        <v>7402</v>
      </c>
      <c r="C6180" s="22"/>
      <c r="D6180" s="22"/>
      <c r="E6180" s="22"/>
      <c r="F6180" s="21"/>
      <c r="G6180" s="22"/>
      <c r="H6180" s="22"/>
      <c r="I6180" s="22"/>
      <c r="J6180" s="23"/>
      <c r="K6180" s="24"/>
      <c r="M6180" s="42"/>
      <c r="N6180" s="43"/>
      <c r="P6180" s="27"/>
      <c r="R6180" s="26" t="str">
        <f t="array" ref="R6180">IFERROR(IF(OR(J6180="",M6180="",F6180=""),"",IF(F6180="학생부종합",INDEX(종합배치표!$C:$Q,MATCH(J6180,종합배치표!$B:$B,0),(MATCH(M6180,{"A","B","C","D","E"},0)-1)*3+1),INDEX(교과배치표!$C:$Q,MATCH(J6180,교과배치표!$B:$B,0),(MATCH(M6180,{"A","B","C","D","E"},0)-1)*3+1))),"")</f>
        <v/>
      </c>
      <c r="S6180" s="26" t="str">
        <f t="array" ref="S6180">IFERROR(IF(OR(J6180="",M6180="",F6180=""),"",IF(F6180="학생부종합",INDEX(종합배치표!$C:$Q,MATCH(J6180,종합배치표!$B:$B,0),(MATCH(M6180,{"A","B","C","D","E"},0)-1)*3+2),INDEX(교과배치표!$C:$Q,MATCH(J6180,교과배치표!$B:$B,0),(MATCH(M6180,{"A","B","C","D","E"},0)-1)*3+2))),"")</f>
        <v/>
      </c>
      <c r="T6180" s="26" t="str">
        <f t="array" ref="T6180">IFERROR(IF(OR(J6180="",M6180="",F6180=""),"",IF(F6180="학생부종합",INDEX(종합배치표!$C:$Q,MATCH(J6180,종합배치표!$B:$B,0),(MATCH(M6180,{"A","B","C","D","E"},0)-1)*3+3),INDEX(교과배치표!$C:$Q,MATCH(J6180,교과배치표!$B:$B,0),(MATCH(M6180,{"A","B","C","D","E"},0)-1)*3+3))),"")</f>
        <v/>
      </c>
    </row>
    <row r="6181" spans="2:20" ht="14.25" customHeight="1">
      <c r="B6181" s="20">
        <v>7403</v>
      </c>
      <c r="C6181" s="22"/>
      <c r="D6181" s="22"/>
      <c r="E6181" s="22"/>
      <c r="F6181" s="21"/>
      <c r="G6181" s="22"/>
      <c r="H6181" s="22"/>
      <c r="I6181" s="22"/>
      <c r="J6181" s="23"/>
      <c r="K6181" s="24"/>
      <c r="M6181" s="42"/>
      <c r="N6181" s="43"/>
      <c r="P6181" s="27"/>
      <c r="R6181" s="26" t="str">
        <f t="array" ref="R6181">IFERROR(IF(OR(J6181="",M6181="",F6181=""),"",IF(F6181="학생부종합",INDEX(종합배치표!$C:$Q,MATCH(J6181,종합배치표!$B:$B,0),(MATCH(M6181,{"A","B","C","D","E"},0)-1)*3+1),INDEX(교과배치표!$C:$Q,MATCH(J6181,교과배치표!$B:$B,0),(MATCH(M6181,{"A","B","C","D","E"},0)-1)*3+1))),"")</f>
        <v/>
      </c>
      <c r="S6181" s="26" t="str">
        <f t="array" ref="S6181">IFERROR(IF(OR(J6181="",M6181="",F6181=""),"",IF(F6181="학생부종합",INDEX(종합배치표!$C:$Q,MATCH(J6181,종합배치표!$B:$B,0),(MATCH(M6181,{"A","B","C","D","E"},0)-1)*3+2),INDEX(교과배치표!$C:$Q,MATCH(J6181,교과배치표!$B:$B,0),(MATCH(M6181,{"A","B","C","D","E"},0)-1)*3+2))),"")</f>
        <v/>
      </c>
      <c r="T6181" s="26" t="str">
        <f t="array" ref="T6181">IFERROR(IF(OR(J6181="",M6181="",F6181=""),"",IF(F6181="학생부종합",INDEX(종합배치표!$C:$Q,MATCH(J6181,종합배치표!$B:$B,0),(MATCH(M6181,{"A","B","C","D","E"},0)-1)*3+3),INDEX(교과배치표!$C:$Q,MATCH(J6181,교과배치표!$B:$B,0),(MATCH(M6181,{"A","B","C","D","E"},0)-1)*3+3))),"")</f>
        <v/>
      </c>
    </row>
    <row r="6182" spans="2:20" ht="14.25" customHeight="1">
      <c r="B6182" s="20">
        <v>7404</v>
      </c>
      <c r="C6182" s="22"/>
      <c r="D6182" s="22"/>
      <c r="E6182" s="22"/>
      <c r="F6182" s="21"/>
      <c r="G6182" s="22"/>
      <c r="H6182" s="22"/>
      <c r="I6182" s="22"/>
      <c r="J6182" s="23"/>
      <c r="K6182" s="24"/>
      <c r="M6182" s="42"/>
      <c r="N6182" s="43"/>
      <c r="P6182" s="27"/>
      <c r="R6182" s="26" t="str">
        <f t="array" ref="R6182">IFERROR(IF(OR(J6182="",M6182="",F6182=""),"",IF(F6182="학생부종합",INDEX(종합배치표!$C:$Q,MATCH(J6182,종합배치표!$B:$B,0),(MATCH(M6182,{"A","B","C","D","E"},0)-1)*3+1),INDEX(교과배치표!$C:$Q,MATCH(J6182,교과배치표!$B:$B,0),(MATCH(M6182,{"A","B","C","D","E"},0)-1)*3+1))),"")</f>
        <v/>
      </c>
      <c r="S6182" s="26" t="str">
        <f t="array" ref="S6182">IFERROR(IF(OR(J6182="",M6182="",F6182=""),"",IF(F6182="학생부종합",INDEX(종합배치표!$C:$Q,MATCH(J6182,종합배치표!$B:$B,0),(MATCH(M6182,{"A","B","C","D","E"},0)-1)*3+2),INDEX(교과배치표!$C:$Q,MATCH(J6182,교과배치표!$B:$B,0),(MATCH(M6182,{"A","B","C","D","E"},0)-1)*3+2))),"")</f>
        <v/>
      </c>
      <c r="T6182" s="26" t="str">
        <f t="array" ref="T6182">IFERROR(IF(OR(J6182="",M6182="",F6182=""),"",IF(F6182="학생부종합",INDEX(종합배치표!$C:$Q,MATCH(J6182,종합배치표!$B:$B,0),(MATCH(M6182,{"A","B","C","D","E"},0)-1)*3+3),INDEX(교과배치표!$C:$Q,MATCH(J6182,교과배치표!$B:$B,0),(MATCH(M6182,{"A","B","C","D","E"},0)-1)*3+3))),"")</f>
        <v/>
      </c>
    </row>
    <row r="6183" spans="2:20" ht="14.25" customHeight="1">
      <c r="B6183" s="20">
        <v>7405</v>
      </c>
      <c r="C6183" s="22"/>
      <c r="D6183" s="22"/>
      <c r="E6183" s="22"/>
      <c r="F6183" s="21"/>
      <c r="G6183" s="22"/>
      <c r="H6183" s="22"/>
      <c r="I6183" s="22"/>
      <c r="J6183" s="23"/>
      <c r="K6183" s="24"/>
      <c r="M6183" s="42"/>
      <c r="N6183" s="43"/>
      <c r="P6183" s="27"/>
      <c r="R6183" s="26" t="str">
        <f t="array" ref="R6183">IFERROR(IF(OR(J6183="",M6183="",F6183=""),"",IF(F6183="학생부종합",INDEX(종합배치표!$C:$Q,MATCH(J6183,종합배치표!$B:$B,0),(MATCH(M6183,{"A","B","C","D","E"},0)-1)*3+1),INDEX(교과배치표!$C:$Q,MATCH(J6183,교과배치표!$B:$B,0),(MATCH(M6183,{"A","B","C","D","E"},0)-1)*3+1))),"")</f>
        <v/>
      </c>
      <c r="S6183" s="26" t="str">
        <f t="array" ref="S6183">IFERROR(IF(OR(J6183="",M6183="",F6183=""),"",IF(F6183="학생부종합",INDEX(종합배치표!$C:$Q,MATCH(J6183,종합배치표!$B:$B,0),(MATCH(M6183,{"A","B","C","D","E"},0)-1)*3+2),INDEX(교과배치표!$C:$Q,MATCH(J6183,교과배치표!$B:$B,0),(MATCH(M6183,{"A","B","C","D","E"},0)-1)*3+2))),"")</f>
        <v/>
      </c>
      <c r="T6183" s="26" t="str">
        <f t="array" ref="T6183">IFERROR(IF(OR(J6183="",M6183="",F6183=""),"",IF(F6183="학생부종합",INDEX(종합배치표!$C:$Q,MATCH(J6183,종합배치표!$B:$B,0),(MATCH(M6183,{"A","B","C","D","E"},0)-1)*3+3),INDEX(교과배치표!$C:$Q,MATCH(J6183,교과배치표!$B:$B,0),(MATCH(M6183,{"A","B","C","D","E"},0)-1)*3+3))),"")</f>
        <v/>
      </c>
    </row>
    <row r="6184" spans="2:20" ht="14.25" customHeight="1">
      <c r="B6184" s="20">
        <v>7406</v>
      </c>
      <c r="C6184" s="22"/>
      <c r="D6184" s="22"/>
      <c r="E6184" s="22"/>
      <c r="F6184" s="21"/>
      <c r="G6184" s="22"/>
      <c r="H6184" s="22"/>
      <c r="I6184" s="22"/>
      <c r="J6184" s="23"/>
      <c r="K6184" s="24"/>
      <c r="M6184" s="42"/>
      <c r="N6184" s="43"/>
      <c r="P6184" s="27"/>
      <c r="R6184" s="26" t="str">
        <f t="array" ref="R6184">IFERROR(IF(OR(J6184="",M6184="",F6184=""),"",IF(F6184="학생부종합",INDEX(종합배치표!$C:$Q,MATCH(J6184,종합배치표!$B:$B,0),(MATCH(M6184,{"A","B","C","D","E"},0)-1)*3+1),INDEX(교과배치표!$C:$Q,MATCH(J6184,교과배치표!$B:$B,0),(MATCH(M6184,{"A","B","C","D","E"},0)-1)*3+1))),"")</f>
        <v/>
      </c>
      <c r="S6184" s="26" t="str">
        <f t="array" ref="S6184">IFERROR(IF(OR(J6184="",M6184="",F6184=""),"",IF(F6184="학생부종합",INDEX(종합배치표!$C:$Q,MATCH(J6184,종합배치표!$B:$B,0),(MATCH(M6184,{"A","B","C","D","E"},0)-1)*3+2),INDEX(교과배치표!$C:$Q,MATCH(J6184,교과배치표!$B:$B,0),(MATCH(M6184,{"A","B","C","D","E"},0)-1)*3+2))),"")</f>
        <v/>
      </c>
      <c r="T6184" s="26" t="str">
        <f t="array" ref="T6184">IFERROR(IF(OR(J6184="",M6184="",F6184=""),"",IF(F6184="학생부종합",INDEX(종합배치표!$C:$Q,MATCH(J6184,종합배치표!$B:$B,0),(MATCH(M6184,{"A","B","C","D","E"},0)-1)*3+3),INDEX(교과배치표!$C:$Q,MATCH(J6184,교과배치표!$B:$B,0),(MATCH(M6184,{"A","B","C","D","E"},0)-1)*3+3))),"")</f>
        <v/>
      </c>
    </row>
    <row r="6185" spans="2:20" ht="14.25" customHeight="1">
      <c r="B6185" s="20">
        <v>7407</v>
      </c>
      <c r="C6185" s="22"/>
      <c r="D6185" s="22"/>
      <c r="E6185" s="22"/>
      <c r="F6185" s="21"/>
      <c r="G6185" s="22"/>
      <c r="H6185" s="22"/>
      <c r="I6185" s="22"/>
      <c r="J6185" s="23"/>
      <c r="K6185" s="24"/>
      <c r="M6185" s="42"/>
      <c r="N6185" s="43"/>
      <c r="P6185" s="27"/>
      <c r="R6185" s="26" t="str">
        <f t="array" ref="R6185">IFERROR(IF(OR(J6185="",M6185="",F6185=""),"",IF(F6185="학생부종합",INDEX(종합배치표!$C:$Q,MATCH(J6185,종합배치표!$B:$B,0),(MATCH(M6185,{"A","B","C","D","E"},0)-1)*3+1),INDEX(교과배치표!$C:$Q,MATCH(J6185,교과배치표!$B:$B,0),(MATCH(M6185,{"A","B","C","D","E"},0)-1)*3+1))),"")</f>
        <v/>
      </c>
      <c r="S6185" s="26" t="str">
        <f t="array" ref="S6185">IFERROR(IF(OR(J6185="",M6185="",F6185=""),"",IF(F6185="학생부종합",INDEX(종합배치표!$C:$Q,MATCH(J6185,종합배치표!$B:$B,0),(MATCH(M6185,{"A","B","C","D","E"},0)-1)*3+2),INDEX(교과배치표!$C:$Q,MATCH(J6185,교과배치표!$B:$B,0),(MATCH(M6185,{"A","B","C","D","E"},0)-1)*3+2))),"")</f>
        <v/>
      </c>
      <c r="T6185" s="26" t="str">
        <f t="array" ref="T6185">IFERROR(IF(OR(J6185="",M6185="",F6185=""),"",IF(F6185="학생부종합",INDEX(종합배치표!$C:$Q,MATCH(J6185,종합배치표!$B:$B,0),(MATCH(M6185,{"A","B","C","D","E"},0)-1)*3+3),INDEX(교과배치표!$C:$Q,MATCH(J6185,교과배치표!$B:$B,0),(MATCH(M6185,{"A","B","C","D","E"},0)-1)*3+3))),"")</f>
        <v/>
      </c>
    </row>
    <row r="6186" spans="2:20" ht="14.25" customHeight="1">
      <c r="B6186" s="20">
        <v>7408</v>
      </c>
      <c r="C6186" s="22"/>
      <c r="D6186" s="22"/>
      <c r="E6186" s="22"/>
      <c r="F6186" s="21"/>
      <c r="G6186" s="22"/>
      <c r="H6186" s="22"/>
      <c r="I6186" s="22"/>
      <c r="J6186" s="23"/>
      <c r="K6186" s="24"/>
      <c r="M6186" s="42"/>
      <c r="N6186" s="43"/>
      <c r="P6186" s="27"/>
      <c r="R6186" s="26" t="str">
        <f t="array" ref="R6186">IFERROR(IF(OR(J6186="",M6186="",F6186=""),"",IF(F6186="학생부종합",INDEX(종합배치표!$C:$Q,MATCH(J6186,종합배치표!$B:$B,0),(MATCH(M6186,{"A","B","C","D","E"},0)-1)*3+1),INDEX(교과배치표!$C:$Q,MATCH(J6186,교과배치표!$B:$B,0),(MATCH(M6186,{"A","B","C","D","E"},0)-1)*3+1))),"")</f>
        <v/>
      </c>
      <c r="S6186" s="26" t="str">
        <f t="array" ref="S6186">IFERROR(IF(OR(J6186="",M6186="",F6186=""),"",IF(F6186="학생부종합",INDEX(종합배치표!$C:$Q,MATCH(J6186,종합배치표!$B:$B,0),(MATCH(M6186,{"A","B","C","D","E"},0)-1)*3+2),INDEX(교과배치표!$C:$Q,MATCH(J6186,교과배치표!$B:$B,0),(MATCH(M6186,{"A","B","C","D","E"},0)-1)*3+2))),"")</f>
        <v/>
      </c>
      <c r="T6186" s="26" t="str">
        <f t="array" ref="T6186">IFERROR(IF(OR(J6186="",M6186="",F6186=""),"",IF(F6186="학생부종합",INDEX(종합배치표!$C:$Q,MATCH(J6186,종합배치표!$B:$B,0),(MATCH(M6186,{"A","B","C","D","E"},0)-1)*3+3),INDEX(교과배치표!$C:$Q,MATCH(J6186,교과배치표!$B:$B,0),(MATCH(M6186,{"A","B","C","D","E"},0)-1)*3+3))),"")</f>
        <v/>
      </c>
    </row>
    <row r="6187" spans="2:20" ht="14.25" customHeight="1">
      <c r="B6187" s="20">
        <v>7409</v>
      </c>
      <c r="C6187" s="22"/>
      <c r="D6187" s="22"/>
      <c r="E6187" s="22"/>
      <c r="F6187" s="21"/>
      <c r="G6187" s="22"/>
      <c r="H6187" s="22"/>
      <c r="I6187" s="22"/>
      <c r="J6187" s="23"/>
      <c r="K6187" s="24"/>
      <c r="M6187" s="42"/>
      <c r="N6187" s="43"/>
      <c r="P6187" s="27"/>
      <c r="R6187" s="26" t="str">
        <f t="array" ref="R6187">IFERROR(IF(OR(J6187="",M6187="",F6187=""),"",IF(F6187="학생부종합",INDEX(종합배치표!$C:$Q,MATCH(J6187,종합배치표!$B:$B,0),(MATCH(M6187,{"A","B","C","D","E"},0)-1)*3+1),INDEX(교과배치표!$C:$Q,MATCH(J6187,교과배치표!$B:$B,0),(MATCH(M6187,{"A","B","C","D","E"},0)-1)*3+1))),"")</f>
        <v/>
      </c>
      <c r="S6187" s="26" t="str">
        <f t="array" ref="S6187">IFERROR(IF(OR(J6187="",M6187="",F6187=""),"",IF(F6187="학생부종합",INDEX(종합배치표!$C:$Q,MATCH(J6187,종합배치표!$B:$B,0),(MATCH(M6187,{"A","B","C","D","E"},0)-1)*3+2),INDEX(교과배치표!$C:$Q,MATCH(J6187,교과배치표!$B:$B,0),(MATCH(M6187,{"A","B","C","D","E"},0)-1)*3+2))),"")</f>
        <v/>
      </c>
      <c r="T6187" s="26" t="str">
        <f t="array" ref="T6187">IFERROR(IF(OR(J6187="",M6187="",F6187=""),"",IF(F6187="학생부종합",INDEX(종합배치표!$C:$Q,MATCH(J6187,종합배치표!$B:$B,0),(MATCH(M6187,{"A","B","C","D","E"},0)-1)*3+3),INDEX(교과배치표!$C:$Q,MATCH(J6187,교과배치표!$B:$B,0),(MATCH(M6187,{"A","B","C","D","E"},0)-1)*3+3))),"")</f>
        <v/>
      </c>
    </row>
    <row r="6188" spans="2:20" ht="14.25" customHeight="1">
      <c r="B6188" s="20">
        <v>7410</v>
      </c>
      <c r="C6188" s="22"/>
      <c r="D6188" s="22"/>
      <c r="E6188" s="22"/>
      <c r="F6188" s="21"/>
      <c r="G6188" s="22"/>
      <c r="H6188" s="22"/>
      <c r="I6188" s="22"/>
      <c r="J6188" s="23"/>
      <c r="K6188" s="24"/>
      <c r="M6188" s="42"/>
      <c r="N6188" s="43"/>
      <c r="P6188" s="27"/>
      <c r="R6188" s="26" t="str">
        <f t="array" ref="R6188">IFERROR(IF(OR(J6188="",M6188="",F6188=""),"",IF(F6188="학생부종합",INDEX(종합배치표!$C:$Q,MATCH(J6188,종합배치표!$B:$B,0),(MATCH(M6188,{"A","B","C","D","E"},0)-1)*3+1),INDEX(교과배치표!$C:$Q,MATCH(J6188,교과배치표!$B:$B,0),(MATCH(M6188,{"A","B","C","D","E"},0)-1)*3+1))),"")</f>
        <v/>
      </c>
      <c r="S6188" s="26" t="str">
        <f t="array" ref="S6188">IFERROR(IF(OR(J6188="",M6188="",F6188=""),"",IF(F6188="학생부종합",INDEX(종합배치표!$C:$Q,MATCH(J6188,종합배치표!$B:$B,0),(MATCH(M6188,{"A","B","C","D","E"},0)-1)*3+2),INDEX(교과배치표!$C:$Q,MATCH(J6188,교과배치표!$B:$B,0),(MATCH(M6188,{"A","B","C","D","E"},0)-1)*3+2))),"")</f>
        <v/>
      </c>
      <c r="T6188" s="26" t="str">
        <f t="array" ref="T6188">IFERROR(IF(OR(J6188="",M6188="",F6188=""),"",IF(F6188="학생부종합",INDEX(종합배치표!$C:$Q,MATCH(J6188,종합배치표!$B:$B,0),(MATCH(M6188,{"A","B","C","D","E"},0)-1)*3+3),INDEX(교과배치표!$C:$Q,MATCH(J6188,교과배치표!$B:$B,0),(MATCH(M6188,{"A","B","C","D","E"},0)-1)*3+3))),"")</f>
        <v/>
      </c>
    </row>
    <row r="6189" spans="2:20" ht="14.25" customHeight="1">
      <c r="B6189" s="20">
        <v>7411</v>
      </c>
      <c r="C6189" s="22"/>
      <c r="D6189" s="22"/>
      <c r="E6189" s="22"/>
      <c r="F6189" s="21"/>
      <c r="G6189" s="22"/>
      <c r="H6189" s="22"/>
      <c r="I6189" s="22"/>
      <c r="J6189" s="23"/>
      <c r="K6189" s="24"/>
      <c r="M6189" s="42"/>
      <c r="N6189" s="43"/>
      <c r="P6189" s="27"/>
      <c r="R6189" s="26" t="str">
        <f t="array" ref="R6189">IFERROR(IF(OR(J6189="",M6189="",F6189=""),"",IF(F6189="학생부종합",INDEX(종합배치표!$C:$Q,MATCH(J6189,종합배치표!$B:$B,0),(MATCH(M6189,{"A","B","C","D","E"},0)-1)*3+1),INDEX(교과배치표!$C:$Q,MATCH(J6189,교과배치표!$B:$B,0),(MATCH(M6189,{"A","B","C","D","E"},0)-1)*3+1))),"")</f>
        <v/>
      </c>
      <c r="S6189" s="26" t="str">
        <f t="array" ref="S6189">IFERROR(IF(OR(J6189="",M6189="",F6189=""),"",IF(F6189="학생부종합",INDEX(종합배치표!$C:$Q,MATCH(J6189,종합배치표!$B:$B,0),(MATCH(M6189,{"A","B","C","D","E"},0)-1)*3+2),INDEX(교과배치표!$C:$Q,MATCH(J6189,교과배치표!$B:$B,0),(MATCH(M6189,{"A","B","C","D","E"},0)-1)*3+2))),"")</f>
        <v/>
      </c>
      <c r="T6189" s="26" t="str">
        <f t="array" ref="T6189">IFERROR(IF(OR(J6189="",M6189="",F6189=""),"",IF(F6189="학생부종합",INDEX(종합배치표!$C:$Q,MATCH(J6189,종합배치표!$B:$B,0),(MATCH(M6189,{"A","B","C","D","E"},0)-1)*3+3),INDEX(교과배치표!$C:$Q,MATCH(J6189,교과배치표!$B:$B,0),(MATCH(M6189,{"A","B","C","D","E"},0)-1)*3+3))),"")</f>
        <v/>
      </c>
    </row>
    <row r="6190" spans="2:20" ht="14.25" customHeight="1">
      <c r="B6190" s="20">
        <v>7412</v>
      </c>
      <c r="C6190" s="22"/>
      <c r="D6190" s="22"/>
      <c r="E6190" s="22"/>
      <c r="F6190" s="21"/>
      <c r="G6190" s="22"/>
      <c r="H6190" s="22"/>
      <c r="I6190" s="22"/>
      <c r="J6190" s="23"/>
      <c r="K6190" s="24"/>
      <c r="M6190" s="42"/>
      <c r="N6190" s="43"/>
      <c r="P6190" s="27"/>
      <c r="R6190" s="26" t="str">
        <f t="array" ref="R6190">IFERROR(IF(OR(J6190="",M6190="",F6190=""),"",IF(F6190="학생부종합",INDEX(종합배치표!$C:$Q,MATCH(J6190,종합배치표!$B:$B,0),(MATCH(M6190,{"A","B","C","D","E"},0)-1)*3+1),INDEX(교과배치표!$C:$Q,MATCH(J6190,교과배치표!$B:$B,0),(MATCH(M6190,{"A","B","C","D","E"},0)-1)*3+1))),"")</f>
        <v/>
      </c>
      <c r="S6190" s="26" t="str">
        <f t="array" ref="S6190">IFERROR(IF(OR(J6190="",M6190="",F6190=""),"",IF(F6190="학생부종합",INDEX(종합배치표!$C:$Q,MATCH(J6190,종합배치표!$B:$B,0),(MATCH(M6190,{"A","B","C","D","E"},0)-1)*3+2),INDEX(교과배치표!$C:$Q,MATCH(J6190,교과배치표!$B:$B,0),(MATCH(M6190,{"A","B","C","D","E"},0)-1)*3+2))),"")</f>
        <v/>
      </c>
      <c r="T6190" s="26" t="str">
        <f t="array" ref="T6190">IFERROR(IF(OR(J6190="",M6190="",F6190=""),"",IF(F6190="학생부종합",INDEX(종합배치표!$C:$Q,MATCH(J6190,종합배치표!$B:$B,0),(MATCH(M6190,{"A","B","C","D","E"},0)-1)*3+3),INDEX(교과배치표!$C:$Q,MATCH(J6190,교과배치표!$B:$B,0),(MATCH(M6190,{"A","B","C","D","E"},0)-1)*3+3))),"")</f>
        <v/>
      </c>
    </row>
    <row r="6191" spans="2:20" ht="14.25" customHeight="1">
      <c r="B6191" s="20">
        <v>7413</v>
      </c>
      <c r="C6191" s="22"/>
      <c r="D6191" s="22"/>
      <c r="E6191" s="22"/>
      <c r="F6191" s="21"/>
      <c r="G6191" s="22"/>
      <c r="H6191" s="22"/>
      <c r="I6191" s="22"/>
      <c r="J6191" s="23"/>
      <c r="K6191" s="24"/>
      <c r="M6191" s="42"/>
      <c r="N6191" s="43"/>
      <c r="P6191" s="27"/>
      <c r="R6191" s="26" t="str">
        <f t="array" ref="R6191">IFERROR(IF(OR(J6191="",M6191="",F6191=""),"",IF(F6191="학생부종합",INDEX(종합배치표!$C:$Q,MATCH(J6191,종합배치표!$B:$B,0),(MATCH(M6191,{"A","B","C","D","E"},0)-1)*3+1),INDEX(교과배치표!$C:$Q,MATCH(J6191,교과배치표!$B:$B,0),(MATCH(M6191,{"A","B","C","D","E"},0)-1)*3+1))),"")</f>
        <v/>
      </c>
      <c r="S6191" s="26" t="str">
        <f t="array" ref="S6191">IFERROR(IF(OR(J6191="",M6191="",F6191=""),"",IF(F6191="학생부종합",INDEX(종합배치표!$C:$Q,MATCH(J6191,종합배치표!$B:$B,0),(MATCH(M6191,{"A","B","C","D","E"},0)-1)*3+2),INDEX(교과배치표!$C:$Q,MATCH(J6191,교과배치표!$B:$B,0),(MATCH(M6191,{"A","B","C","D","E"},0)-1)*3+2))),"")</f>
        <v/>
      </c>
      <c r="T6191" s="26" t="str">
        <f t="array" ref="T6191">IFERROR(IF(OR(J6191="",M6191="",F6191=""),"",IF(F6191="학생부종합",INDEX(종합배치표!$C:$Q,MATCH(J6191,종합배치표!$B:$B,0),(MATCH(M6191,{"A","B","C","D","E"},0)-1)*3+3),INDEX(교과배치표!$C:$Q,MATCH(J6191,교과배치표!$B:$B,0),(MATCH(M6191,{"A","B","C","D","E"},0)-1)*3+3))),"")</f>
        <v/>
      </c>
    </row>
    <row r="6192" spans="2:20" ht="14.25" customHeight="1">
      <c r="B6192" s="20">
        <v>7414</v>
      </c>
      <c r="C6192" s="22"/>
      <c r="D6192" s="22"/>
      <c r="E6192" s="22"/>
      <c r="F6192" s="21"/>
      <c r="G6192" s="22"/>
      <c r="H6192" s="22"/>
      <c r="I6192" s="22"/>
      <c r="J6192" s="23"/>
      <c r="K6192" s="24"/>
      <c r="M6192" s="42"/>
      <c r="N6192" s="43"/>
      <c r="P6192" s="27"/>
      <c r="R6192" s="26" t="str">
        <f t="array" ref="R6192">IFERROR(IF(OR(J6192="",M6192="",F6192=""),"",IF(F6192="학생부종합",INDEX(종합배치표!$C:$Q,MATCH(J6192,종합배치표!$B:$B,0),(MATCH(M6192,{"A","B","C","D","E"},0)-1)*3+1),INDEX(교과배치표!$C:$Q,MATCH(J6192,교과배치표!$B:$B,0),(MATCH(M6192,{"A","B","C","D","E"},0)-1)*3+1))),"")</f>
        <v/>
      </c>
      <c r="S6192" s="26" t="str">
        <f t="array" ref="S6192">IFERROR(IF(OR(J6192="",M6192="",F6192=""),"",IF(F6192="학생부종합",INDEX(종합배치표!$C:$Q,MATCH(J6192,종합배치표!$B:$B,0),(MATCH(M6192,{"A","B","C","D","E"},0)-1)*3+2),INDEX(교과배치표!$C:$Q,MATCH(J6192,교과배치표!$B:$B,0),(MATCH(M6192,{"A","B","C","D","E"},0)-1)*3+2))),"")</f>
        <v/>
      </c>
      <c r="T6192" s="26" t="str">
        <f t="array" ref="T6192">IFERROR(IF(OR(J6192="",M6192="",F6192=""),"",IF(F6192="학생부종합",INDEX(종합배치표!$C:$Q,MATCH(J6192,종합배치표!$B:$B,0),(MATCH(M6192,{"A","B","C","D","E"},0)-1)*3+3),INDEX(교과배치표!$C:$Q,MATCH(J6192,교과배치표!$B:$B,0),(MATCH(M6192,{"A","B","C","D","E"},0)-1)*3+3))),"")</f>
        <v/>
      </c>
    </row>
    <row r="6193" spans="2:20" ht="14.25" customHeight="1">
      <c r="B6193" s="20">
        <v>7415</v>
      </c>
      <c r="C6193" s="22"/>
      <c r="D6193" s="22"/>
      <c r="E6193" s="22"/>
      <c r="F6193" s="21"/>
      <c r="G6193" s="22"/>
      <c r="H6193" s="22"/>
      <c r="I6193" s="22"/>
      <c r="J6193" s="23"/>
      <c r="K6193" s="24"/>
      <c r="M6193" s="42"/>
      <c r="N6193" s="43"/>
      <c r="P6193" s="27"/>
      <c r="R6193" s="26" t="str">
        <f t="array" ref="R6193">IFERROR(IF(OR(J6193="",M6193="",F6193=""),"",IF(F6193="학생부종합",INDEX(종합배치표!$C:$Q,MATCH(J6193,종합배치표!$B:$B,0),(MATCH(M6193,{"A","B","C","D","E"},0)-1)*3+1),INDEX(교과배치표!$C:$Q,MATCH(J6193,교과배치표!$B:$B,0),(MATCH(M6193,{"A","B","C","D","E"},0)-1)*3+1))),"")</f>
        <v/>
      </c>
      <c r="S6193" s="26" t="str">
        <f t="array" ref="S6193">IFERROR(IF(OR(J6193="",M6193="",F6193=""),"",IF(F6193="학생부종합",INDEX(종합배치표!$C:$Q,MATCH(J6193,종합배치표!$B:$B,0),(MATCH(M6193,{"A","B","C","D","E"},0)-1)*3+2),INDEX(교과배치표!$C:$Q,MATCH(J6193,교과배치표!$B:$B,0),(MATCH(M6193,{"A","B","C","D","E"},0)-1)*3+2))),"")</f>
        <v/>
      </c>
      <c r="T6193" s="26" t="str">
        <f t="array" ref="T6193">IFERROR(IF(OR(J6193="",M6193="",F6193=""),"",IF(F6193="학생부종합",INDEX(종합배치표!$C:$Q,MATCH(J6193,종합배치표!$B:$B,0),(MATCH(M6193,{"A","B","C","D","E"},0)-1)*3+3),INDEX(교과배치표!$C:$Q,MATCH(J6193,교과배치표!$B:$B,0),(MATCH(M6193,{"A","B","C","D","E"},0)-1)*3+3))),"")</f>
        <v/>
      </c>
    </row>
    <row r="6194" spans="2:20" ht="14.25" customHeight="1">
      <c r="B6194" s="20">
        <v>7416</v>
      </c>
      <c r="C6194" s="22"/>
      <c r="D6194" s="22"/>
      <c r="E6194" s="22"/>
      <c r="F6194" s="21"/>
      <c r="G6194" s="22"/>
      <c r="H6194" s="22"/>
      <c r="I6194" s="22"/>
      <c r="J6194" s="23"/>
      <c r="K6194" s="24"/>
      <c r="M6194" s="42"/>
      <c r="N6194" s="43"/>
      <c r="P6194" s="27"/>
      <c r="R6194" s="26" t="str">
        <f t="array" ref="R6194">IFERROR(IF(OR(J6194="",M6194="",F6194=""),"",IF(F6194="학생부종합",INDEX(종합배치표!$C:$Q,MATCH(J6194,종합배치표!$B:$B,0),(MATCH(M6194,{"A","B","C","D","E"},0)-1)*3+1),INDEX(교과배치표!$C:$Q,MATCH(J6194,교과배치표!$B:$B,0),(MATCH(M6194,{"A","B","C","D","E"},0)-1)*3+1))),"")</f>
        <v/>
      </c>
      <c r="S6194" s="26" t="str">
        <f t="array" ref="S6194">IFERROR(IF(OR(J6194="",M6194="",F6194=""),"",IF(F6194="학생부종합",INDEX(종합배치표!$C:$Q,MATCH(J6194,종합배치표!$B:$B,0),(MATCH(M6194,{"A","B","C","D","E"},0)-1)*3+2),INDEX(교과배치표!$C:$Q,MATCH(J6194,교과배치표!$B:$B,0),(MATCH(M6194,{"A","B","C","D","E"},0)-1)*3+2))),"")</f>
        <v/>
      </c>
      <c r="T6194" s="26" t="str">
        <f t="array" ref="T6194">IFERROR(IF(OR(J6194="",M6194="",F6194=""),"",IF(F6194="학생부종합",INDEX(종합배치표!$C:$Q,MATCH(J6194,종합배치표!$B:$B,0),(MATCH(M6194,{"A","B","C","D","E"},0)-1)*3+3),INDEX(교과배치표!$C:$Q,MATCH(J6194,교과배치표!$B:$B,0),(MATCH(M6194,{"A","B","C","D","E"},0)-1)*3+3))),"")</f>
        <v/>
      </c>
    </row>
    <row r="6195" spans="2:20" ht="14.25" customHeight="1">
      <c r="B6195" s="20">
        <v>7417</v>
      </c>
      <c r="C6195" s="22"/>
      <c r="D6195" s="22"/>
      <c r="E6195" s="22"/>
      <c r="F6195" s="21"/>
      <c r="G6195" s="22"/>
      <c r="H6195" s="22"/>
      <c r="I6195" s="22"/>
      <c r="J6195" s="23"/>
      <c r="K6195" s="24"/>
      <c r="M6195" s="42"/>
      <c r="N6195" s="43"/>
      <c r="P6195" s="27"/>
      <c r="R6195" s="26" t="str">
        <f t="array" ref="R6195">IFERROR(IF(OR(J6195="",M6195="",F6195=""),"",IF(F6195="학생부종합",INDEX(종합배치표!$C:$Q,MATCH(J6195,종합배치표!$B:$B,0),(MATCH(M6195,{"A","B","C","D","E"},0)-1)*3+1),INDEX(교과배치표!$C:$Q,MATCH(J6195,교과배치표!$B:$B,0),(MATCH(M6195,{"A","B","C","D","E"},0)-1)*3+1))),"")</f>
        <v/>
      </c>
      <c r="S6195" s="26" t="str">
        <f t="array" ref="S6195">IFERROR(IF(OR(J6195="",M6195="",F6195=""),"",IF(F6195="학생부종합",INDEX(종합배치표!$C:$Q,MATCH(J6195,종합배치표!$B:$B,0),(MATCH(M6195,{"A","B","C","D","E"},0)-1)*3+2),INDEX(교과배치표!$C:$Q,MATCH(J6195,교과배치표!$B:$B,0),(MATCH(M6195,{"A","B","C","D","E"},0)-1)*3+2))),"")</f>
        <v/>
      </c>
      <c r="T6195" s="26" t="str">
        <f t="array" ref="T6195">IFERROR(IF(OR(J6195="",M6195="",F6195=""),"",IF(F6195="학생부종합",INDEX(종합배치표!$C:$Q,MATCH(J6195,종합배치표!$B:$B,0),(MATCH(M6195,{"A","B","C","D","E"},0)-1)*3+3),INDEX(교과배치표!$C:$Q,MATCH(J6195,교과배치표!$B:$B,0),(MATCH(M6195,{"A","B","C","D","E"},0)-1)*3+3))),"")</f>
        <v/>
      </c>
    </row>
    <row r="6196" spans="2:20" ht="14.25" customHeight="1">
      <c r="B6196" s="20">
        <v>7418</v>
      </c>
      <c r="C6196" s="22"/>
      <c r="D6196" s="22"/>
      <c r="E6196" s="22"/>
      <c r="F6196" s="21"/>
      <c r="G6196" s="22"/>
      <c r="H6196" s="22"/>
      <c r="I6196" s="22"/>
      <c r="J6196" s="23"/>
      <c r="K6196" s="24"/>
      <c r="M6196" s="42"/>
      <c r="N6196" s="43"/>
      <c r="P6196" s="27"/>
      <c r="R6196" s="26" t="str">
        <f t="array" ref="R6196">IFERROR(IF(OR(J6196="",M6196="",F6196=""),"",IF(F6196="학생부종합",INDEX(종합배치표!$C:$Q,MATCH(J6196,종합배치표!$B:$B,0),(MATCH(M6196,{"A","B","C","D","E"},0)-1)*3+1),INDEX(교과배치표!$C:$Q,MATCH(J6196,교과배치표!$B:$B,0),(MATCH(M6196,{"A","B","C","D","E"},0)-1)*3+1))),"")</f>
        <v/>
      </c>
      <c r="S6196" s="26" t="str">
        <f t="array" ref="S6196">IFERROR(IF(OR(J6196="",M6196="",F6196=""),"",IF(F6196="학생부종합",INDEX(종합배치표!$C:$Q,MATCH(J6196,종합배치표!$B:$B,0),(MATCH(M6196,{"A","B","C","D","E"},0)-1)*3+2),INDEX(교과배치표!$C:$Q,MATCH(J6196,교과배치표!$B:$B,0),(MATCH(M6196,{"A","B","C","D","E"},0)-1)*3+2))),"")</f>
        <v/>
      </c>
      <c r="T6196" s="26" t="str">
        <f t="array" ref="T6196">IFERROR(IF(OR(J6196="",M6196="",F6196=""),"",IF(F6196="학생부종합",INDEX(종합배치표!$C:$Q,MATCH(J6196,종합배치표!$B:$B,0),(MATCH(M6196,{"A","B","C","D","E"},0)-1)*3+3),INDEX(교과배치표!$C:$Q,MATCH(J6196,교과배치표!$B:$B,0),(MATCH(M6196,{"A","B","C","D","E"},0)-1)*3+3))),"")</f>
        <v/>
      </c>
    </row>
    <row r="6197" spans="2:20" ht="14.25" customHeight="1">
      <c r="B6197" s="20">
        <v>7419</v>
      </c>
      <c r="C6197" s="22"/>
      <c r="D6197" s="22"/>
      <c r="E6197" s="22"/>
      <c r="F6197" s="21"/>
      <c r="G6197" s="22"/>
      <c r="H6197" s="22"/>
      <c r="I6197" s="22"/>
      <c r="J6197" s="23"/>
      <c r="K6197" s="24"/>
      <c r="M6197" s="42"/>
      <c r="N6197" s="43"/>
      <c r="P6197" s="27"/>
      <c r="R6197" s="26" t="str">
        <f t="array" ref="R6197">IFERROR(IF(OR(J6197="",M6197="",F6197=""),"",IF(F6197="학생부종합",INDEX(종합배치표!$C:$Q,MATCH(J6197,종합배치표!$B:$B,0),(MATCH(M6197,{"A","B","C","D","E"},0)-1)*3+1),INDEX(교과배치표!$C:$Q,MATCH(J6197,교과배치표!$B:$B,0),(MATCH(M6197,{"A","B","C","D","E"},0)-1)*3+1))),"")</f>
        <v/>
      </c>
      <c r="S6197" s="26" t="str">
        <f t="array" ref="S6197">IFERROR(IF(OR(J6197="",M6197="",F6197=""),"",IF(F6197="학생부종합",INDEX(종합배치표!$C:$Q,MATCH(J6197,종합배치표!$B:$B,0),(MATCH(M6197,{"A","B","C","D","E"},0)-1)*3+2),INDEX(교과배치표!$C:$Q,MATCH(J6197,교과배치표!$B:$B,0),(MATCH(M6197,{"A","B","C","D","E"},0)-1)*3+2))),"")</f>
        <v/>
      </c>
      <c r="T6197" s="26" t="str">
        <f t="array" ref="T6197">IFERROR(IF(OR(J6197="",M6197="",F6197=""),"",IF(F6197="학생부종합",INDEX(종합배치표!$C:$Q,MATCH(J6197,종합배치표!$B:$B,0),(MATCH(M6197,{"A","B","C","D","E"},0)-1)*3+3),INDEX(교과배치표!$C:$Q,MATCH(J6197,교과배치표!$B:$B,0),(MATCH(M6197,{"A","B","C","D","E"},0)-1)*3+3))),"")</f>
        <v/>
      </c>
    </row>
    <row r="6198" spans="2:20" ht="14.25" customHeight="1">
      <c r="B6198" s="20">
        <v>7420</v>
      </c>
      <c r="C6198" s="22"/>
      <c r="D6198" s="22"/>
      <c r="E6198" s="22"/>
      <c r="F6198" s="21"/>
      <c r="G6198" s="22"/>
      <c r="H6198" s="22"/>
      <c r="I6198" s="22"/>
      <c r="J6198" s="23"/>
      <c r="K6198" s="24"/>
      <c r="M6198" s="42"/>
      <c r="N6198" s="43"/>
      <c r="P6198" s="27"/>
      <c r="R6198" s="26" t="str">
        <f t="array" ref="R6198">IFERROR(IF(OR(J6198="",M6198="",F6198=""),"",IF(F6198="학생부종합",INDEX(종합배치표!$C:$Q,MATCH(J6198,종합배치표!$B:$B,0),(MATCH(M6198,{"A","B","C","D","E"},0)-1)*3+1),INDEX(교과배치표!$C:$Q,MATCH(J6198,교과배치표!$B:$B,0),(MATCH(M6198,{"A","B","C","D","E"},0)-1)*3+1))),"")</f>
        <v/>
      </c>
      <c r="S6198" s="26" t="str">
        <f t="array" ref="S6198">IFERROR(IF(OR(J6198="",M6198="",F6198=""),"",IF(F6198="학생부종합",INDEX(종합배치표!$C:$Q,MATCH(J6198,종합배치표!$B:$B,0),(MATCH(M6198,{"A","B","C","D","E"},0)-1)*3+2),INDEX(교과배치표!$C:$Q,MATCH(J6198,교과배치표!$B:$B,0),(MATCH(M6198,{"A","B","C","D","E"},0)-1)*3+2))),"")</f>
        <v/>
      </c>
      <c r="T6198" s="26" t="str">
        <f t="array" ref="T6198">IFERROR(IF(OR(J6198="",M6198="",F6198=""),"",IF(F6198="학생부종합",INDEX(종합배치표!$C:$Q,MATCH(J6198,종합배치표!$B:$B,0),(MATCH(M6198,{"A","B","C","D","E"},0)-1)*3+3),INDEX(교과배치표!$C:$Q,MATCH(J6198,교과배치표!$B:$B,0),(MATCH(M6198,{"A","B","C","D","E"},0)-1)*3+3))),"")</f>
        <v/>
      </c>
    </row>
    <row r="6199" spans="2:20" ht="14.25" customHeight="1">
      <c r="B6199" s="20">
        <v>7421</v>
      </c>
      <c r="C6199" s="22"/>
      <c r="D6199" s="22"/>
      <c r="E6199" s="22"/>
      <c r="F6199" s="21"/>
      <c r="G6199" s="22"/>
      <c r="H6199" s="22"/>
      <c r="I6199" s="22"/>
      <c r="J6199" s="23"/>
      <c r="K6199" s="24"/>
      <c r="M6199" s="42"/>
      <c r="N6199" s="43"/>
      <c r="P6199" s="27"/>
      <c r="R6199" s="26" t="str">
        <f t="array" ref="R6199">IFERROR(IF(OR(J6199="",M6199="",F6199=""),"",IF(F6199="학생부종합",INDEX(종합배치표!$C:$Q,MATCH(J6199,종합배치표!$B:$B,0),(MATCH(M6199,{"A","B","C","D","E"},0)-1)*3+1),INDEX(교과배치표!$C:$Q,MATCH(J6199,교과배치표!$B:$B,0),(MATCH(M6199,{"A","B","C","D","E"},0)-1)*3+1))),"")</f>
        <v/>
      </c>
      <c r="S6199" s="26" t="str">
        <f t="array" ref="S6199">IFERROR(IF(OR(J6199="",M6199="",F6199=""),"",IF(F6199="학생부종합",INDEX(종합배치표!$C:$Q,MATCH(J6199,종합배치표!$B:$B,0),(MATCH(M6199,{"A","B","C","D","E"},0)-1)*3+2),INDEX(교과배치표!$C:$Q,MATCH(J6199,교과배치표!$B:$B,0),(MATCH(M6199,{"A","B","C","D","E"},0)-1)*3+2))),"")</f>
        <v/>
      </c>
      <c r="T6199" s="26" t="str">
        <f t="array" ref="T6199">IFERROR(IF(OR(J6199="",M6199="",F6199=""),"",IF(F6199="학생부종합",INDEX(종합배치표!$C:$Q,MATCH(J6199,종합배치표!$B:$B,0),(MATCH(M6199,{"A","B","C","D","E"},0)-1)*3+3),INDEX(교과배치표!$C:$Q,MATCH(J6199,교과배치표!$B:$B,0),(MATCH(M6199,{"A","B","C","D","E"},0)-1)*3+3))),"")</f>
        <v/>
      </c>
    </row>
    <row r="6200" spans="2:20" ht="14.25" customHeight="1">
      <c r="B6200" s="20">
        <v>7422</v>
      </c>
      <c r="C6200" s="22"/>
      <c r="D6200" s="22"/>
      <c r="E6200" s="22"/>
      <c r="F6200" s="21"/>
      <c r="G6200" s="22"/>
      <c r="H6200" s="22"/>
      <c r="I6200" s="22"/>
      <c r="J6200" s="23"/>
      <c r="K6200" s="24"/>
      <c r="M6200" s="42"/>
      <c r="N6200" s="43"/>
      <c r="P6200" s="27"/>
      <c r="R6200" s="26" t="str">
        <f t="array" ref="R6200">IFERROR(IF(OR(J6200="",M6200="",F6200=""),"",IF(F6200="학생부종합",INDEX(종합배치표!$C:$Q,MATCH(J6200,종합배치표!$B:$B,0),(MATCH(M6200,{"A","B","C","D","E"},0)-1)*3+1),INDEX(교과배치표!$C:$Q,MATCH(J6200,교과배치표!$B:$B,0),(MATCH(M6200,{"A","B","C","D","E"},0)-1)*3+1))),"")</f>
        <v/>
      </c>
      <c r="S6200" s="26" t="str">
        <f t="array" ref="S6200">IFERROR(IF(OR(J6200="",M6200="",F6200=""),"",IF(F6200="학생부종합",INDEX(종합배치표!$C:$Q,MATCH(J6200,종합배치표!$B:$B,0),(MATCH(M6200,{"A","B","C","D","E"},0)-1)*3+2),INDEX(교과배치표!$C:$Q,MATCH(J6200,교과배치표!$B:$B,0),(MATCH(M6200,{"A","B","C","D","E"},0)-1)*3+2))),"")</f>
        <v/>
      </c>
      <c r="T6200" s="26" t="str">
        <f t="array" ref="T6200">IFERROR(IF(OR(J6200="",M6200="",F6200=""),"",IF(F6200="학생부종합",INDEX(종합배치표!$C:$Q,MATCH(J6200,종합배치표!$B:$B,0),(MATCH(M6200,{"A","B","C","D","E"},0)-1)*3+3),INDEX(교과배치표!$C:$Q,MATCH(J6200,교과배치표!$B:$B,0),(MATCH(M6200,{"A","B","C","D","E"},0)-1)*3+3))),"")</f>
        <v/>
      </c>
    </row>
    <row r="6201" spans="2:20" ht="14.25" customHeight="1">
      <c r="B6201" s="20">
        <v>7423</v>
      </c>
      <c r="C6201" s="22"/>
      <c r="D6201" s="22"/>
      <c r="E6201" s="22"/>
      <c r="F6201" s="21"/>
      <c r="G6201" s="22"/>
      <c r="H6201" s="22"/>
      <c r="I6201" s="22"/>
      <c r="J6201" s="23"/>
      <c r="K6201" s="24"/>
      <c r="M6201" s="42"/>
      <c r="N6201" s="43"/>
      <c r="P6201" s="27"/>
      <c r="R6201" s="26" t="str">
        <f t="array" ref="R6201">IFERROR(IF(OR(J6201="",M6201="",F6201=""),"",IF(F6201="학생부종합",INDEX(종합배치표!$C:$Q,MATCH(J6201,종합배치표!$B:$B,0),(MATCH(M6201,{"A","B","C","D","E"},0)-1)*3+1),INDEX(교과배치표!$C:$Q,MATCH(J6201,교과배치표!$B:$B,0),(MATCH(M6201,{"A","B","C","D","E"},0)-1)*3+1))),"")</f>
        <v/>
      </c>
      <c r="S6201" s="26" t="str">
        <f t="array" ref="S6201">IFERROR(IF(OR(J6201="",M6201="",F6201=""),"",IF(F6201="학생부종합",INDEX(종합배치표!$C:$Q,MATCH(J6201,종합배치표!$B:$B,0),(MATCH(M6201,{"A","B","C","D","E"},0)-1)*3+2),INDEX(교과배치표!$C:$Q,MATCH(J6201,교과배치표!$B:$B,0),(MATCH(M6201,{"A","B","C","D","E"},0)-1)*3+2))),"")</f>
        <v/>
      </c>
      <c r="T6201" s="26" t="str">
        <f t="array" ref="T6201">IFERROR(IF(OR(J6201="",M6201="",F6201=""),"",IF(F6201="학생부종합",INDEX(종합배치표!$C:$Q,MATCH(J6201,종합배치표!$B:$B,0),(MATCH(M6201,{"A","B","C","D","E"},0)-1)*3+3),INDEX(교과배치표!$C:$Q,MATCH(J6201,교과배치표!$B:$B,0),(MATCH(M6201,{"A","B","C","D","E"},0)-1)*3+3))),"")</f>
        <v/>
      </c>
    </row>
    <row r="6202" spans="2:20" ht="14.25" customHeight="1">
      <c r="B6202" s="20">
        <v>7424</v>
      </c>
      <c r="C6202" s="22"/>
      <c r="D6202" s="22"/>
      <c r="E6202" s="22"/>
      <c r="F6202" s="21"/>
      <c r="G6202" s="22"/>
      <c r="H6202" s="22"/>
      <c r="I6202" s="22"/>
      <c r="J6202" s="23"/>
      <c r="K6202" s="24"/>
      <c r="M6202" s="42"/>
      <c r="N6202" s="43"/>
      <c r="P6202" s="27"/>
      <c r="R6202" s="26" t="str">
        <f t="array" ref="R6202">IFERROR(IF(OR(J6202="",M6202="",F6202=""),"",IF(F6202="학생부종합",INDEX(종합배치표!$C:$Q,MATCH(J6202,종합배치표!$B:$B,0),(MATCH(M6202,{"A","B","C","D","E"},0)-1)*3+1),INDEX(교과배치표!$C:$Q,MATCH(J6202,교과배치표!$B:$B,0),(MATCH(M6202,{"A","B","C","D","E"},0)-1)*3+1))),"")</f>
        <v/>
      </c>
      <c r="S6202" s="26" t="str">
        <f t="array" ref="S6202">IFERROR(IF(OR(J6202="",M6202="",F6202=""),"",IF(F6202="학생부종합",INDEX(종합배치표!$C:$Q,MATCH(J6202,종합배치표!$B:$B,0),(MATCH(M6202,{"A","B","C","D","E"},0)-1)*3+2),INDEX(교과배치표!$C:$Q,MATCH(J6202,교과배치표!$B:$B,0),(MATCH(M6202,{"A","B","C","D","E"},0)-1)*3+2))),"")</f>
        <v/>
      </c>
      <c r="T6202" s="26" t="str">
        <f t="array" ref="T6202">IFERROR(IF(OR(J6202="",M6202="",F6202=""),"",IF(F6202="학생부종합",INDEX(종합배치표!$C:$Q,MATCH(J6202,종합배치표!$B:$B,0),(MATCH(M6202,{"A","B","C","D","E"},0)-1)*3+3),INDEX(교과배치표!$C:$Q,MATCH(J6202,교과배치표!$B:$B,0),(MATCH(M6202,{"A","B","C","D","E"},0)-1)*3+3))),"")</f>
        <v/>
      </c>
    </row>
    <row r="6203" spans="2:20" ht="14.25" customHeight="1">
      <c r="B6203" s="20">
        <v>7425</v>
      </c>
      <c r="C6203" s="22"/>
      <c r="D6203" s="22"/>
      <c r="E6203" s="22"/>
      <c r="F6203" s="21"/>
      <c r="G6203" s="22"/>
      <c r="H6203" s="22"/>
      <c r="I6203" s="22"/>
      <c r="J6203" s="23"/>
      <c r="K6203" s="24"/>
      <c r="M6203" s="42"/>
      <c r="N6203" s="43"/>
      <c r="P6203" s="27"/>
      <c r="R6203" s="26" t="str">
        <f t="array" ref="R6203">IFERROR(IF(OR(J6203="",M6203="",F6203=""),"",IF(F6203="학생부종합",INDEX(종합배치표!$C:$Q,MATCH(J6203,종합배치표!$B:$B,0),(MATCH(M6203,{"A","B","C","D","E"},0)-1)*3+1),INDEX(교과배치표!$C:$Q,MATCH(J6203,교과배치표!$B:$B,0),(MATCH(M6203,{"A","B","C","D","E"},0)-1)*3+1))),"")</f>
        <v/>
      </c>
      <c r="S6203" s="26" t="str">
        <f t="array" ref="S6203">IFERROR(IF(OR(J6203="",M6203="",F6203=""),"",IF(F6203="학생부종합",INDEX(종합배치표!$C:$Q,MATCH(J6203,종합배치표!$B:$B,0),(MATCH(M6203,{"A","B","C","D","E"},0)-1)*3+2),INDEX(교과배치표!$C:$Q,MATCH(J6203,교과배치표!$B:$B,0),(MATCH(M6203,{"A","B","C","D","E"},0)-1)*3+2))),"")</f>
        <v/>
      </c>
      <c r="T6203" s="26" t="str">
        <f t="array" ref="T6203">IFERROR(IF(OR(J6203="",M6203="",F6203=""),"",IF(F6203="학생부종합",INDEX(종합배치표!$C:$Q,MATCH(J6203,종합배치표!$B:$B,0),(MATCH(M6203,{"A","B","C","D","E"},0)-1)*3+3),INDEX(교과배치표!$C:$Q,MATCH(J6203,교과배치표!$B:$B,0),(MATCH(M6203,{"A","B","C","D","E"},0)-1)*3+3))),"")</f>
        <v/>
      </c>
    </row>
    <row r="6204" spans="2:20" ht="14.25" customHeight="1">
      <c r="B6204" s="20">
        <v>7426</v>
      </c>
      <c r="C6204" s="22"/>
      <c r="D6204" s="22"/>
      <c r="E6204" s="22"/>
      <c r="F6204" s="21"/>
      <c r="G6204" s="22"/>
      <c r="H6204" s="22"/>
      <c r="I6204" s="22"/>
      <c r="J6204" s="23"/>
      <c r="K6204" s="24"/>
      <c r="M6204" s="42"/>
      <c r="N6204" s="43"/>
      <c r="P6204" s="27"/>
      <c r="R6204" s="26" t="str">
        <f t="array" ref="R6204">IFERROR(IF(OR(J6204="",M6204="",F6204=""),"",IF(F6204="학생부종합",INDEX(종합배치표!$C:$Q,MATCH(J6204,종합배치표!$B:$B,0),(MATCH(M6204,{"A","B","C","D","E"},0)-1)*3+1),INDEX(교과배치표!$C:$Q,MATCH(J6204,교과배치표!$B:$B,0),(MATCH(M6204,{"A","B","C","D","E"},0)-1)*3+1))),"")</f>
        <v/>
      </c>
      <c r="S6204" s="26" t="str">
        <f t="array" ref="S6204">IFERROR(IF(OR(J6204="",M6204="",F6204=""),"",IF(F6204="학생부종합",INDEX(종합배치표!$C:$Q,MATCH(J6204,종합배치표!$B:$B,0),(MATCH(M6204,{"A","B","C","D","E"},0)-1)*3+2),INDEX(교과배치표!$C:$Q,MATCH(J6204,교과배치표!$B:$B,0),(MATCH(M6204,{"A","B","C","D","E"},0)-1)*3+2))),"")</f>
        <v/>
      </c>
      <c r="T6204" s="26" t="str">
        <f t="array" ref="T6204">IFERROR(IF(OR(J6204="",M6204="",F6204=""),"",IF(F6204="학생부종합",INDEX(종합배치표!$C:$Q,MATCH(J6204,종합배치표!$B:$B,0),(MATCH(M6204,{"A","B","C","D","E"},0)-1)*3+3),INDEX(교과배치표!$C:$Q,MATCH(J6204,교과배치표!$B:$B,0),(MATCH(M6204,{"A","B","C","D","E"},0)-1)*3+3))),"")</f>
        <v/>
      </c>
    </row>
    <row r="6205" spans="2:20" ht="14.25" customHeight="1">
      <c r="B6205" s="20">
        <v>7427</v>
      </c>
      <c r="C6205" s="22"/>
      <c r="D6205" s="22"/>
      <c r="E6205" s="22"/>
      <c r="F6205" s="21"/>
      <c r="G6205" s="22"/>
      <c r="H6205" s="22"/>
      <c r="I6205" s="22"/>
      <c r="J6205" s="23"/>
      <c r="K6205" s="24"/>
      <c r="M6205" s="42"/>
      <c r="N6205" s="43"/>
      <c r="P6205" s="27"/>
      <c r="R6205" s="26" t="str">
        <f t="array" ref="R6205">IFERROR(IF(OR(J6205="",M6205="",F6205=""),"",IF(F6205="학생부종합",INDEX(종합배치표!$C:$Q,MATCH(J6205,종합배치표!$B:$B,0),(MATCH(M6205,{"A","B","C","D","E"},0)-1)*3+1),INDEX(교과배치표!$C:$Q,MATCH(J6205,교과배치표!$B:$B,0),(MATCH(M6205,{"A","B","C","D","E"},0)-1)*3+1))),"")</f>
        <v/>
      </c>
      <c r="S6205" s="26" t="str">
        <f t="array" ref="S6205">IFERROR(IF(OR(J6205="",M6205="",F6205=""),"",IF(F6205="학생부종합",INDEX(종합배치표!$C:$Q,MATCH(J6205,종합배치표!$B:$B,0),(MATCH(M6205,{"A","B","C","D","E"},0)-1)*3+2),INDEX(교과배치표!$C:$Q,MATCH(J6205,교과배치표!$B:$B,0),(MATCH(M6205,{"A","B","C","D","E"},0)-1)*3+2))),"")</f>
        <v/>
      </c>
      <c r="T6205" s="26" t="str">
        <f t="array" ref="T6205">IFERROR(IF(OR(J6205="",M6205="",F6205=""),"",IF(F6205="학생부종합",INDEX(종합배치표!$C:$Q,MATCH(J6205,종합배치표!$B:$B,0),(MATCH(M6205,{"A","B","C","D","E"},0)-1)*3+3),INDEX(교과배치표!$C:$Q,MATCH(J6205,교과배치표!$B:$B,0),(MATCH(M6205,{"A","B","C","D","E"},0)-1)*3+3))),"")</f>
        <v/>
      </c>
    </row>
    <row r="6206" spans="2:20" ht="14.25" customHeight="1">
      <c r="B6206" s="20">
        <v>7428</v>
      </c>
      <c r="C6206" s="22"/>
      <c r="D6206" s="22"/>
      <c r="E6206" s="22"/>
      <c r="F6206" s="21"/>
      <c r="G6206" s="22"/>
      <c r="H6206" s="22"/>
      <c r="I6206" s="22"/>
      <c r="J6206" s="23"/>
      <c r="K6206" s="24"/>
      <c r="M6206" s="42"/>
      <c r="N6206" s="43"/>
      <c r="P6206" s="27"/>
      <c r="R6206" s="26" t="str">
        <f t="array" ref="R6206">IFERROR(IF(OR(J6206="",M6206="",F6206=""),"",IF(F6206="학생부종합",INDEX(종합배치표!$C:$Q,MATCH(J6206,종합배치표!$B:$B,0),(MATCH(M6206,{"A","B","C","D","E"},0)-1)*3+1),INDEX(교과배치표!$C:$Q,MATCH(J6206,교과배치표!$B:$B,0),(MATCH(M6206,{"A","B","C","D","E"},0)-1)*3+1))),"")</f>
        <v/>
      </c>
      <c r="S6206" s="26" t="str">
        <f t="array" ref="S6206">IFERROR(IF(OR(J6206="",M6206="",F6206=""),"",IF(F6206="학생부종합",INDEX(종합배치표!$C:$Q,MATCH(J6206,종합배치표!$B:$B,0),(MATCH(M6206,{"A","B","C","D","E"},0)-1)*3+2),INDEX(교과배치표!$C:$Q,MATCH(J6206,교과배치표!$B:$B,0),(MATCH(M6206,{"A","B","C","D","E"},0)-1)*3+2))),"")</f>
        <v/>
      </c>
      <c r="T6206" s="26" t="str">
        <f t="array" ref="T6206">IFERROR(IF(OR(J6206="",M6206="",F6206=""),"",IF(F6206="학생부종합",INDEX(종합배치표!$C:$Q,MATCH(J6206,종합배치표!$B:$B,0),(MATCH(M6206,{"A","B","C","D","E"},0)-1)*3+3),INDEX(교과배치표!$C:$Q,MATCH(J6206,교과배치표!$B:$B,0),(MATCH(M6206,{"A","B","C","D","E"},0)-1)*3+3))),"")</f>
        <v/>
      </c>
    </row>
    <row r="6207" spans="2:20" ht="14.25" customHeight="1">
      <c r="B6207" s="20">
        <v>7429</v>
      </c>
      <c r="C6207" s="22"/>
      <c r="D6207" s="22"/>
      <c r="E6207" s="22"/>
      <c r="F6207" s="21"/>
      <c r="G6207" s="22"/>
      <c r="H6207" s="22"/>
      <c r="I6207" s="22"/>
      <c r="J6207" s="23"/>
      <c r="K6207" s="24"/>
      <c r="M6207" s="42"/>
      <c r="N6207" s="43"/>
      <c r="P6207" s="27"/>
      <c r="R6207" s="26" t="str">
        <f t="array" ref="R6207">IFERROR(IF(OR(J6207="",M6207="",F6207=""),"",IF(F6207="학생부종합",INDEX(종합배치표!$C:$Q,MATCH(J6207,종합배치표!$B:$B,0),(MATCH(M6207,{"A","B","C","D","E"},0)-1)*3+1),INDEX(교과배치표!$C:$Q,MATCH(J6207,교과배치표!$B:$B,0),(MATCH(M6207,{"A","B","C","D","E"},0)-1)*3+1))),"")</f>
        <v/>
      </c>
      <c r="S6207" s="26" t="str">
        <f t="array" ref="S6207">IFERROR(IF(OR(J6207="",M6207="",F6207=""),"",IF(F6207="학생부종합",INDEX(종합배치표!$C:$Q,MATCH(J6207,종합배치표!$B:$B,0),(MATCH(M6207,{"A","B","C","D","E"},0)-1)*3+2),INDEX(교과배치표!$C:$Q,MATCH(J6207,교과배치표!$B:$B,0),(MATCH(M6207,{"A","B","C","D","E"},0)-1)*3+2))),"")</f>
        <v/>
      </c>
      <c r="T6207" s="26" t="str">
        <f t="array" ref="T6207">IFERROR(IF(OR(J6207="",M6207="",F6207=""),"",IF(F6207="학생부종합",INDEX(종합배치표!$C:$Q,MATCH(J6207,종합배치표!$B:$B,0),(MATCH(M6207,{"A","B","C","D","E"},0)-1)*3+3),INDEX(교과배치표!$C:$Q,MATCH(J6207,교과배치표!$B:$B,0),(MATCH(M6207,{"A","B","C","D","E"},0)-1)*3+3))),"")</f>
        <v/>
      </c>
    </row>
    <row r="6208" spans="2:20" ht="14.25" customHeight="1">
      <c r="B6208" s="20">
        <v>7430</v>
      </c>
      <c r="C6208" s="22"/>
      <c r="D6208" s="22"/>
      <c r="E6208" s="22"/>
      <c r="F6208" s="21"/>
      <c r="G6208" s="22"/>
      <c r="H6208" s="22"/>
      <c r="I6208" s="22"/>
      <c r="J6208" s="23"/>
      <c r="K6208" s="24"/>
      <c r="M6208" s="42"/>
      <c r="N6208" s="43"/>
      <c r="P6208" s="27"/>
      <c r="R6208" s="26" t="str">
        <f t="array" ref="R6208">IFERROR(IF(OR(J6208="",M6208="",F6208=""),"",IF(F6208="학생부종합",INDEX(종합배치표!$C:$Q,MATCH(J6208,종합배치표!$B:$B,0),(MATCH(M6208,{"A","B","C","D","E"},0)-1)*3+1),INDEX(교과배치표!$C:$Q,MATCH(J6208,교과배치표!$B:$B,0),(MATCH(M6208,{"A","B","C","D","E"},0)-1)*3+1))),"")</f>
        <v/>
      </c>
      <c r="S6208" s="26" t="str">
        <f t="array" ref="S6208">IFERROR(IF(OR(J6208="",M6208="",F6208=""),"",IF(F6208="학생부종합",INDEX(종합배치표!$C:$Q,MATCH(J6208,종합배치표!$B:$B,0),(MATCH(M6208,{"A","B","C","D","E"},0)-1)*3+2),INDEX(교과배치표!$C:$Q,MATCH(J6208,교과배치표!$B:$B,0),(MATCH(M6208,{"A","B","C","D","E"},0)-1)*3+2))),"")</f>
        <v/>
      </c>
      <c r="T6208" s="26" t="str">
        <f t="array" ref="T6208">IFERROR(IF(OR(J6208="",M6208="",F6208=""),"",IF(F6208="학생부종합",INDEX(종합배치표!$C:$Q,MATCH(J6208,종합배치표!$B:$B,0),(MATCH(M6208,{"A","B","C","D","E"},0)-1)*3+3),INDEX(교과배치표!$C:$Q,MATCH(J6208,교과배치표!$B:$B,0),(MATCH(M6208,{"A","B","C","D","E"},0)-1)*3+3))),"")</f>
        <v/>
      </c>
    </row>
    <row r="6209" spans="2:20" ht="14.25" customHeight="1">
      <c r="B6209" s="20">
        <v>7431</v>
      </c>
      <c r="C6209" s="22"/>
      <c r="D6209" s="22"/>
      <c r="E6209" s="22"/>
      <c r="F6209" s="21"/>
      <c r="G6209" s="22"/>
      <c r="H6209" s="22"/>
      <c r="I6209" s="22"/>
      <c r="J6209" s="23"/>
      <c r="K6209" s="24"/>
      <c r="M6209" s="42"/>
      <c r="N6209" s="43"/>
      <c r="P6209" s="27"/>
      <c r="R6209" s="26" t="str">
        <f t="array" ref="R6209">IFERROR(IF(OR(J6209="",M6209="",F6209=""),"",IF(F6209="학생부종합",INDEX(종합배치표!$C:$Q,MATCH(J6209,종합배치표!$B:$B,0),(MATCH(M6209,{"A","B","C","D","E"},0)-1)*3+1),INDEX(교과배치표!$C:$Q,MATCH(J6209,교과배치표!$B:$B,0),(MATCH(M6209,{"A","B","C","D","E"},0)-1)*3+1))),"")</f>
        <v/>
      </c>
      <c r="S6209" s="26" t="str">
        <f t="array" ref="S6209">IFERROR(IF(OR(J6209="",M6209="",F6209=""),"",IF(F6209="학생부종합",INDEX(종합배치표!$C:$Q,MATCH(J6209,종합배치표!$B:$B,0),(MATCH(M6209,{"A","B","C","D","E"},0)-1)*3+2),INDEX(교과배치표!$C:$Q,MATCH(J6209,교과배치표!$B:$B,0),(MATCH(M6209,{"A","B","C","D","E"},0)-1)*3+2))),"")</f>
        <v/>
      </c>
      <c r="T6209" s="26" t="str">
        <f t="array" ref="T6209">IFERROR(IF(OR(J6209="",M6209="",F6209=""),"",IF(F6209="학생부종합",INDEX(종합배치표!$C:$Q,MATCH(J6209,종합배치표!$B:$B,0),(MATCH(M6209,{"A","B","C","D","E"},0)-1)*3+3),INDEX(교과배치표!$C:$Q,MATCH(J6209,교과배치표!$B:$B,0),(MATCH(M6209,{"A","B","C","D","E"},0)-1)*3+3))),"")</f>
        <v/>
      </c>
    </row>
    <row r="6210" spans="2:20" ht="14.25" customHeight="1">
      <c r="B6210" s="20">
        <v>7432</v>
      </c>
      <c r="C6210" s="22"/>
      <c r="D6210" s="22"/>
      <c r="E6210" s="22"/>
      <c r="F6210" s="21"/>
      <c r="G6210" s="22"/>
      <c r="H6210" s="22"/>
      <c r="I6210" s="22"/>
      <c r="J6210" s="23"/>
      <c r="K6210" s="24"/>
      <c r="M6210" s="42"/>
      <c r="N6210" s="43"/>
      <c r="P6210" s="27"/>
      <c r="R6210" s="26" t="str">
        <f t="array" ref="R6210">IFERROR(IF(OR(J6210="",M6210="",F6210=""),"",IF(F6210="학생부종합",INDEX(종합배치표!$C:$Q,MATCH(J6210,종합배치표!$B:$B,0),(MATCH(M6210,{"A","B","C","D","E"},0)-1)*3+1),INDEX(교과배치표!$C:$Q,MATCH(J6210,교과배치표!$B:$B,0),(MATCH(M6210,{"A","B","C","D","E"},0)-1)*3+1))),"")</f>
        <v/>
      </c>
      <c r="S6210" s="26" t="str">
        <f t="array" ref="S6210">IFERROR(IF(OR(J6210="",M6210="",F6210=""),"",IF(F6210="학생부종합",INDEX(종합배치표!$C:$Q,MATCH(J6210,종합배치표!$B:$B,0),(MATCH(M6210,{"A","B","C","D","E"},0)-1)*3+2),INDEX(교과배치표!$C:$Q,MATCH(J6210,교과배치표!$B:$B,0),(MATCH(M6210,{"A","B","C","D","E"},0)-1)*3+2))),"")</f>
        <v/>
      </c>
      <c r="T6210" s="26" t="str">
        <f t="array" ref="T6210">IFERROR(IF(OR(J6210="",M6210="",F6210=""),"",IF(F6210="학생부종합",INDEX(종합배치표!$C:$Q,MATCH(J6210,종합배치표!$B:$B,0),(MATCH(M6210,{"A","B","C","D","E"},0)-1)*3+3),INDEX(교과배치표!$C:$Q,MATCH(J6210,교과배치표!$B:$B,0),(MATCH(M6210,{"A","B","C","D","E"},0)-1)*3+3))),"")</f>
        <v/>
      </c>
    </row>
    <row r="6211" spans="2:20" ht="14.25" customHeight="1">
      <c r="B6211" s="20">
        <v>7433</v>
      </c>
      <c r="C6211" s="22"/>
      <c r="D6211" s="22"/>
      <c r="E6211" s="22"/>
      <c r="F6211" s="21"/>
      <c r="G6211" s="22"/>
      <c r="H6211" s="22"/>
      <c r="I6211" s="22"/>
      <c r="J6211" s="23"/>
      <c r="K6211" s="24"/>
      <c r="M6211" s="42"/>
      <c r="N6211" s="43"/>
      <c r="P6211" s="27"/>
      <c r="R6211" s="26" t="str">
        <f t="array" ref="R6211">IFERROR(IF(OR(J6211="",M6211="",F6211=""),"",IF(F6211="학생부종합",INDEX(종합배치표!$C:$Q,MATCH(J6211,종합배치표!$B:$B,0),(MATCH(M6211,{"A","B","C","D","E"},0)-1)*3+1),INDEX(교과배치표!$C:$Q,MATCH(J6211,교과배치표!$B:$B,0),(MATCH(M6211,{"A","B","C","D","E"},0)-1)*3+1))),"")</f>
        <v/>
      </c>
      <c r="S6211" s="26" t="str">
        <f t="array" ref="S6211">IFERROR(IF(OR(J6211="",M6211="",F6211=""),"",IF(F6211="학생부종합",INDEX(종합배치표!$C:$Q,MATCH(J6211,종합배치표!$B:$B,0),(MATCH(M6211,{"A","B","C","D","E"},0)-1)*3+2),INDEX(교과배치표!$C:$Q,MATCH(J6211,교과배치표!$B:$B,0),(MATCH(M6211,{"A","B","C","D","E"},0)-1)*3+2))),"")</f>
        <v/>
      </c>
      <c r="T6211" s="26" t="str">
        <f t="array" ref="T6211">IFERROR(IF(OR(J6211="",M6211="",F6211=""),"",IF(F6211="학생부종합",INDEX(종합배치표!$C:$Q,MATCH(J6211,종합배치표!$B:$B,0),(MATCH(M6211,{"A","B","C","D","E"},0)-1)*3+3),INDEX(교과배치표!$C:$Q,MATCH(J6211,교과배치표!$B:$B,0),(MATCH(M6211,{"A","B","C","D","E"},0)-1)*3+3))),"")</f>
        <v/>
      </c>
    </row>
    <row r="6212" spans="2:20" ht="14.25" customHeight="1">
      <c r="B6212" s="20">
        <v>7434</v>
      </c>
      <c r="C6212" s="22"/>
      <c r="D6212" s="22"/>
      <c r="E6212" s="22"/>
      <c r="F6212" s="21"/>
      <c r="G6212" s="22"/>
      <c r="H6212" s="22"/>
      <c r="I6212" s="22"/>
      <c r="J6212" s="23"/>
      <c r="K6212" s="24"/>
      <c r="M6212" s="42"/>
      <c r="N6212" s="43"/>
      <c r="P6212" s="27"/>
      <c r="R6212" s="26" t="str">
        <f t="array" ref="R6212">IFERROR(IF(OR(J6212="",M6212="",F6212=""),"",IF(F6212="학생부종합",INDEX(종합배치표!$C:$Q,MATCH(J6212,종합배치표!$B:$B,0),(MATCH(M6212,{"A","B","C","D","E"},0)-1)*3+1),INDEX(교과배치표!$C:$Q,MATCH(J6212,교과배치표!$B:$B,0),(MATCH(M6212,{"A","B","C","D","E"},0)-1)*3+1))),"")</f>
        <v/>
      </c>
      <c r="S6212" s="26" t="str">
        <f t="array" ref="S6212">IFERROR(IF(OR(J6212="",M6212="",F6212=""),"",IF(F6212="학생부종합",INDEX(종합배치표!$C:$Q,MATCH(J6212,종합배치표!$B:$B,0),(MATCH(M6212,{"A","B","C","D","E"},0)-1)*3+2),INDEX(교과배치표!$C:$Q,MATCH(J6212,교과배치표!$B:$B,0),(MATCH(M6212,{"A","B","C","D","E"},0)-1)*3+2))),"")</f>
        <v/>
      </c>
      <c r="T6212" s="26" t="str">
        <f t="array" ref="T6212">IFERROR(IF(OR(J6212="",M6212="",F6212=""),"",IF(F6212="학생부종합",INDEX(종합배치표!$C:$Q,MATCH(J6212,종합배치표!$B:$B,0),(MATCH(M6212,{"A","B","C","D","E"},0)-1)*3+3),INDEX(교과배치표!$C:$Q,MATCH(J6212,교과배치표!$B:$B,0),(MATCH(M6212,{"A","B","C","D","E"},0)-1)*3+3))),"")</f>
        <v/>
      </c>
    </row>
    <row r="6213" spans="2:20" ht="14.25" customHeight="1">
      <c r="B6213" s="20">
        <v>7435</v>
      </c>
      <c r="C6213" s="22"/>
      <c r="D6213" s="22"/>
      <c r="E6213" s="22"/>
      <c r="F6213" s="21"/>
      <c r="G6213" s="22"/>
      <c r="H6213" s="22"/>
      <c r="I6213" s="22"/>
      <c r="J6213" s="23"/>
      <c r="K6213" s="24"/>
      <c r="M6213" s="42"/>
      <c r="N6213" s="43"/>
      <c r="P6213" s="27"/>
      <c r="R6213" s="26" t="str">
        <f t="array" ref="R6213">IFERROR(IF(OR(J6213="",M6213="",F6213=""),"",IF(F6213="학생부종합",INDEX(종합배치표!$C:$Q,MATCH(J6213,종합배치표!$B:$B,0),(MATCH(M6213,{"A","B","C","D","E"},0)-1)*3+1),INDEX(교과배치표!$C:$Q,MATCH(J6213,교과배치표!$B:$B,0),(MATCH(M6213,{"A","B","C","D","E"},0)-1)*3+1))),"")</f>
        <v/>
      </c>
      <c r="S6213" s="26" t="str">
        <f t="array" ref="S6213">IFERROR(IF(OR(J6213="",M6213="",F6213=""),"",IF(F6213="학생부종합",INDEX(종합배치표!$C:$Q,MATCH(J6213,종합배치표!$B:$B,0),(MATCH(M6213,{"A","B","C","D","E"},0)-1)*3+2),INDEX(교과배치표!$C:$Q,MATCH(J6213,교과배치표!$B:$B,0),(MATCH(M6213,{"A","B","C","D","E"},0)-1)*3+2))),"")</f>
        <v/>
      </c>
      <c r="T6213" s="26" t="str">
        <f t="array" ref="T6213">IFERROR(IF(OR(J6213="",M6213="",F6213=""),"",IF(F6213="학생부종합",INDEX(종합배치표!$C:$Q,MATCH(J6213,종합배치표!$B:$B,0),(MATCH(M6213,{"A","B","C","D","E"},0)-1)*3+3),INDEX(교과배치표!$C:$Q,MATCH(J6213,교과배치표!$B:$B,0),(MATCH(M6213,{"A","B","C","D","E"},0)-1)*3+3))),"")</f>
        <v/>
      </c>
    </row>
    <row r="6214" spans="2:20" ht="14.25" customHeight="1">
      <c r="B6214" s="20">
        <v>7436</v>
      </c>
      <c r="C6214" s="22"/>
      <c r="D6214" s="22"/>
      <c r="E6214" s="22"/>
      <c r="F6214" s="21"/>
      <c r="G6214" s="22"/>
      <c r="H6214" s="22"/>
      <c r="I6214" s="22"/>
      <c r="J6214" s="23"/>
      <c r="K6214" s="24"/>
      <c r="M6214" s="42"/>
      <c r="N6214" s="43"/>
      <c r="P6214" s="27"/>
      <c r="R6214" s="26" t="str">
        <f t="array" ref="R6214">IFERROR(IF(OR(J6214="",M6214="",F6214=""),"",IF(F6214="학생부종합",INDEX(종합배치표!$C:$Q,MATCH(J6214,종합배치표!$B:$B,0),(MATCH(M6214,{"A","B","C","D","E"},0)-1)*3+1),INDEX(교과배치표!$C:$Q,MATCH(J6214,교과배치표!$B:$B,0),(MATCH(M6214,{"A","B","C","D","E"},0)-1)*3+1))),"")</f>
        <v/>
      </c>
      <c r="S6214" s="26" t="str">
        <f t="array" ref="S6214">IFERROR(IF(OR(J6214="",M6214="",F6214=""),"",IF(F6214="학생부종합",INDEX(종합배치표!$C:$Q,MATCH(J6214,종합배치표!$B:$B,0),(MATCH(M6214,{"A","B","C","D","E"},0)-1)*3+2),INDEX(교과배치표!$C:$Q,MATCH(J6214,교과배치표!$B:$B,0),(MATCH(M6214,{"A","B","C","D","E"},0)-1)*3+2))),"")</f>
        <v/>
      </c>
      <c r="T6214" s="26" t="str">
        <f t="array" ref="T6214">IFERROR(IF(OR(J6214="",M6214="",F6214=""),"",IF(F6214="학생부종합",INDEX(종합배치표!$C:$Q,MATCH(J6214,종합배치표!$B:$B,0),(MATCH(M6214,{"A","B","C","D","E"},0)-1)*3+3),INDEX(교과배치표!$C:$Q,MATCH(J6214,교과배치표!$B:$B,0),(MATCH(M6214,{"A","B","C","D","E"},0)-1)*3+3))),"")</f>
        <v/>
      </c>
    </row>
    <row r="6215" spans="2:20" ht="14.25" customHeight="1">
      <c r="B6215" s="20">
        <v>7437</v>
      </c>
      <c r="C6215" s="22"/>
      <c r="D6215" s="22"/>
      <c r="E6215" s="22"/>
      <c r="F6215" s="21"/>
      <c r="G6215" s="22"/>
      <c r="H6215" s="22"/>
      <c r="I6215" s="22"/>
      <c r="J6215" s="23"/>
      <c r="K6215" s="24"/>
      <c r="M6215" s="42"/>
      <c r="N6215" s="43"/>
      <c r="P6215" s="27"/>
      <c r="R6215" s="26" t="str">
        <f t="array" ref="R6215">IFERROR(IF(OR(J6215="",M6215="",F6215=""),"",IF(F6215="학생부종합",INDEX(종합배치표!$C:$Q,MATCH(J6215,종합배치표!$B:$B,0),(MATCH(M6215,{"A","B","C","D","E"},0)-1)*3+1),INDEX(교과배치표!$C:$Q,MATCH(J6215,교과배치표!$B:$B,0),(MATCH(M6215,{"A","B","C","D","E"},0)-1)*3+1))),"")</f>
        <v/>
      </c>
      <c r="S6215" s="26" t="str">
        <f t="array" ref="S6215">IFERROR(IF(OR(J6215="",M6215="",F6215=""),"",IF(F6215="학생부종합",INDEX(종합배치표!$C:$Q,MATCH(J6215,종합배치표!$B:$B,0),(MATCH(M6215,{"A","B","C","D","E"},0)-1)*3+2),INDEX(교과배치표!$C:$Q,MATCH(J6215,교과배치표!$B:$B,0),(MATCH(M6215,{"A","B","C","D","E"},0)-1)*3+2))),"")</f>
        <v/>
      </c>
      <c r="T6215" s="26" t="str">
        <f t="array" ref="T6215">IFERROR(IF(OR(J6215="",M6215="",F6215=""),"",IF(F6215="학생부종합",INDEX(종합배치표!$C:$Q,MATCH(J6215,종합배치표!$B:$B,0),(MATCH(M6215,{"A","B","C","D","E"},0)-1)*3+3),INDEX(교과배치표!$C:$Q,MATCH(J6215,교과배치표!$B:$B,0),(MATCH(M6215,{"A","B","C","D","E"},0)-1)*3+3))),"")</f>
        <v/>
      </c>
    </row>
    <row r="6216" spans="2:20" ht="14.25" customHeight="1">
      <c r="B6216" s="20">
        <v>7438</v>
      </c>
      <c r="C6216" s="22"/>
      <c r="D6216" s="22"/>
      <c r="E6216" s="22"/>
      <c r="F6216" s="21"/>
      <c r="G6216" s="22"/>
      <c r="H6216" s="22"/>
      <c r="I6216" s="22"/>
      <c r="J6216" s="23"/>
      <c r="K6216" s="24"/>
      <c r="M6216" s="42"/>
      <c r="N6216" s="43"/>
      <c r="P6216" s="27"/>
      <c r="R6216" s="26" t="str">
        <f t="array" ref="R6216">IFERROR(IF(OR(J6216="",M6216="",F6216=""),"",IF(F6216="학생부종합",INDEX(종합배치표!$C:$Q,MATCH(J6216,종합배치표!$B:$B,0),(MATCH(M6216,{"A","B","C","D","E"},0)-1)*3+1),INDEX(교과배치표!$C:$Q,MATCH(J6216,교과배치표!$B:$B,0),(MATCH(M6216,{"A","B","C","D","E"},0)-1)*3+1))),"")</f>
        <v/>
      </c>
      <c r="S6216" s="26" t="str">
        <f t="array" ref="S6216">IFERROR(IF(OR(J6216="",M6216="",F6216=""),"",IF(F6216="학생부종합",INDEX(종합배치표!$C:$Q,MATCH(J6216,종합배치표!$B:$B,0),(MATCH(M6216,{"A","B","C","D","E"},0)-1)*3+2),INDEX(교과배치표!$C:$Q,MATCH(J6216,교과배치표!$B:$B,0),(MATCH(M6216,{"A","B","C","D","E"},0)-1)*3+2))),"")</f>
        <v/>
      </c>
      <c r="T6216" s="26" t="str">
        <f t="array" ref="T6216">IFERROR(IF(OR(J6216="",M6216="",F6216=""),"",IF(F6216="학생부종합",INDEX(종합배치표!$C:$Q,MATCH(J6216,종합배치표!$B:$B,0),(MATCH(M6216,{"A","B","C","D","E"},0)-1)*3+3),INDEX(교과배치표!$C:$Q,MATCH(J6216,교과배치표!$B:$B,0),(MATCH(M6216,{"A","B","C","D","E"},0)-1)*3+3))),"")</f>
        <v/>
      </c>
    </row>
    <row r="6217" spans="2:20" ht="14.25" customHeight="1">
      <c r="B6217" s="20">
        <v>7439</v>
      </c>
      <c r="C6217" s="22"/>
      <c r="D6217" s="22"/>
      <c r="E6217" s="22"/>
      <c r="F6217" s="21"/>
      <c r="G6217" s="22"/>
      <c r="H6217" s="22"/>
      <c r="I6217" s="22"/>
      <c r="J6217" s="23"/>
      <c r="K6217" s="24"/>
      <c r="M6217" s="42"/>
      <c r="N6217" s="43"/>
      <c r="P6217" s="27"/>
      <c r="R6217" s="26" t="str">
        <f t="array" ref="R6217">IFERROR(IF(OR(J6217="",M6217="",F6217=""),"",IF(F6217="학생부종합",INDEX(종합배치표!$C:$Q,MATCH(J6217,종합배치표!$B:$B,0),(MATCH(M6217,{"A","B","C","D","E"},0)-1)*3+1),INDEX(교과배치표!$C:$Q,MATCH(J6217,교과배치표!$B:$B,0),(MATCH(M6217,{"A","B","C","D","E"},0)-1)*3+1))),"")</f>
        <v/>
      </c>
      <c r="S6217" s="26" t="str">
        <f t="array" ref="S6217">IFERROR(IF(OR(J6217="",M6217="",F6217=""),"",IF(F6217="학생부종합",INDEX(종합배치표!$C:$Q,MATCH(J6217,종합배치표!$B:$B,0),(MATCH(M6217,{"A","B","C","D","E"},0)-1)*3+2),INDEX(교과배치표!$C:$Q,MATCH(J6217,교과배치표!$B:$B,0),(MATCH(M6217,{"A","B","C","D","E"},0)-1)*3+2))),"")</f>
        <v/>
      </c>
      <c r="T6217" s="26" t="str">
        <f t="array" ref="T6217">IFERROR(IF(OR(J6217="",M6217="",F6217=""),"",IF(F6217="학생부종합",INDEX(종합배치표!$C:$Q,MATCH(J6217,종합배치표!$B:$B,0),(MATCH(M6217,{"A","B","C","D","E"},0)-1)*3+3),INDEX(교과배치표!$C:$Q,MATCH(J6217,교과배치표!$B:$B,0),(MATCH(M6217,{"A","B","C","D","E"},0)-1)*3+3))),"")</f>
        <v/>
      </c>
    </row>
    <row r="6218" spans="2:20" ht="14.25" customHeight="1">
      <c r="B6218" s="20">
        <v>7440</v>
      </c>
      <c r="C6218" s="22"/>
      <c r="D6218" s="22"/>
      <c r="E6218" s="22"/>
      <c r="F6218" s="21"/>
      <c r="G6218" s="22"/>
      <c r="H6218" s="22"/>
      <c r="I6218" s="22"/>
      <c r="J6218" s="23"/>
      <c r="K6218" s="24"/>
      <c r="M6218" s="42"/>
      <c r="N6218" s="43"/>
      <c r="P6218" s="27"/>
      <c r="R6218" s="26" t="str">
        <f t="array" ref="R6218">IFERROR(IF(OR(J6218="",M6218="",F6218=""),"",IF(F6218="학생부종합",INDEX(종합배치표!$C:$Q,MATCH(J6218,종합배치표!$B:$B,0),(MATCH(M6218,{"A","B","C","D","E"},0)-1)*3+1),INDEX(교과배치표!$C:$Q,MATCH(J6218,교과배치표!$B:$B,0),(MATCH(M6218,{"A","B","C","D","E"},0)-1)*3+1))),"")</f>
        <v/>
      </c>
      <c r="S6218" s="26" t="str">
        <f t="array" ref="S6218">IFERROR(IF(OR(J6218="",M6218="",F6218=""),"",IF(F6218="학생부종합",INDEX(종합배치표!$C:$Q,MATCH(J6218,종합배치표!$B:$B,0),(MATCH(M6218,{"A","B","C","D","E"},0)-1)*3+2),INDEX(교과배치표!$C:$Q,MATCH(J6218,교과배치표!$B:$B,0),(MATCH(M6218,{"A","B","C","D","E"},0)-1)*3+2))),"")</f>
        <v/>
      </c>
      <c r="T6218" s="26" t="str">
        <f t="array" ref="T6218">IFERROR(IF(OR(J6218="",M6218="",F6218=""),"",IF(F6218="학생부종합",INDEX(종합배치표!$C:$Q,MATCH(J6218,종합배치표!$B:$B,0),(MATCH(M6218,{"A","B","C","D","E"},0)-1)*3+3),INDEX(교과배치표!$C:$Q,MATCH(J6218,교과배치표!$B:$B,0),(MATCH(M6218,{"A","B","C","D","E"},0)-1)*3+3))),"")</f>
        <v/>
      </c>
    </row>
    <row r="6219" spans="2:20" ht="14.25" customHeight="1">
      <c r="B6219" s="20">
        <v>7441</v>
      </c>
      <c r="C6219" s="22"/>
      <c r="D6219" s="22"/>
      <c r="E6219" s="22"/>
      <c r="F6219" s="21"/>
      <c r="G6219" s="22"/>
      <c r="H6219" s="22"/>
      <c r="I6219" s="22"/>
      <c r="J6219" s="23"/>
      <c r="K6219" s="24"/>
      <c r="M6219" s="42"/>
      <c r="N6219" s="43"/>
      <c r="P6219" s="27"/>
      <c r="R6219" s="26" t="str">
        <f t="array" ref="R6219">IFERROR(IF(OR(J6219="",M6219="",F6219=""),"",IF(F6219="학생부종합",INDEX(종합배치표!$C:$Q,MATCH(J6219,종합배치표!$B:$B,0),(MATCH(M6219,{"A","B","C","D","E"},0)-1)*3+1),INDEX(교과배치표!$C:$Q,MATCH(J6219,교과배치표!$B:$B,0),(MATCH(M6219,{"A","B","C","D","E"},0)-1)*3+1))),"")</f>
        <v/>
      </c>
      <c r="S6219" s="26" t="str">
        <f t="array" ref="S6219">IFERROR(IF(OR(J6219="",M6219="",F6219=""),"",IF(F6219="학생부종합",INDEX(종합배치표!$C:$Q,MATCH(J6219,종합배치표!$B:$B,0),(MATCH(M6219,{"A","B","C","D","E"},0)-1)*3+2),INDEX(교과배치표!$C:$Q,MATCH(J6219,교과배치표!$B:$B,0),(MATCH(M6219,{"A","B","C","D","E"},0)-1)*3+2))),"")</f>
        <v/>
      </c>
      <c r="T6219" s="26" t="str">
        <f t="array" ref="T6219">IFERROR(IF(OR(J6219="",M6219="",F6219=""),"",IF(F6219="학생부종합",INDEX(종합배치표!$C:$Q,MATCH(J6219,종합배치표!$B:$B,0),(MATCH(M6219,{"A","B","C","D","E"},0)-1)*3+3),INDEX(교과배치표!$C:$Q,MATCH(J6219,교과배치표!$B:$B,0),(MATCH(M6219,{"A","B","C","D","E"},0)-1)*3+3))),"")</f>
        <v/>
      </c>
    </row>
    <row r="6220" spans="2:20" ht="14.25" customHeight="1">
      <c r="B6220" s="20">
        <v>7442</v>
      </c>
      <c r="C6220" s="22"/>
      <c r="D6220" s="22"/>
      <c r="E6220" s="22"/>
      <c r="F6220" s="21"/>
      <c r="G6220" s="22"/>
      <c r="H6220" s="22"/>
      <c r="I6220" s="22"/>
      <c r="J6220" s="23"/>
      <c r="K6220" s="24"/>
      <c r="M6220" s="42"/>
      <c r="N6220" s="43"/>
      <c r="P6220" s="27"/>
      <c r="R6220" s="26" t="str">
        <f t="array" ref="R6220">IFERROR(IF(OR(J6220="",M6220="",F6220=""),"",IF(F6220="학생부종합",INDEX(종합배치표!$C:$Q,MATCH(J6220,종합배치표!$B:$B,0),(MATCH(M6220,{"A","B","C","D","E"},0)-1)*3+1),INDEX(교과배치표!$C:$Q,MATCH(J6220,교과배치표!$B:$B,0),(MATCH(M6220,{"A","B","C","D","E"},0)-1)*3+1))),"")</f>
        <v/>
      </c>
      <c r="S6220" s="26" t="str">
        <f t="array" ref="S6220">IFERROR(IF(OR(J6220="",M6220="",F6220=""),"",IF(F6220="학생부종합",INDEX(종합배치표!$C:$Q,MATCH(J6220,종합배치표!$B:$B,0),(MATCH(M6220,{"A","B","C","D","E"},0)-1)*3+2),INDEX(교과배치표!$C:$Q,MATCH(J6220,교과배치표!$B:$B,0),(MATCH(M6220,{"A","B","C","D","E"},0)-1)*3+2))),"")</f>
        <v/>
      </c>
      <c r="T6220" s="26" t="str">
        <f t="array" ref="T6220">IFERROR(IF(OR(J6220="",M6220="",F6220=""),"",IF(F6220="학생부종합",INDEX(종합배치표!$C:$Q,MATCH(J6220,종합배치표!$B:$B,0),(MATCH(M6220,{"A","B","C","D","E"},0)-1)*3+3),INDEX(교과배치표!$C:$Q,MATCH(J6220,교과배치표!$B:$B,0),(MATCH(M6220,{"A","B","C","D","E"},0)-1)*3+3))),"")</f>
        <v/>
      </c>
    </row>
    <row r="6221" spans="2:20" ht="14.25" customHeight="1">
      <c r="B6221" s="20">
        <v>7443</v>
      </c>
      <c r="C6221" s="22"/>
      <c r="D6221" s="22"/>
      <c r="E6221" s="22"/>
      <c r="F6221" s="21"/>
      <c r="G6221" s="22"/>
      <c r="H6221" s="22"/>
      <c r="I6221" s="22"/>
      <c r="J6221" s="23"/>
      <c r="K6221" s="24"/>
      <c r="M6221" s="42"/>
      <c r="N6221" s="43"/>
      <c r="P6221" s="27"/>
      <c r="R6221" s="26" t="str">
        <f t="array" ref="R6221">IFERROR(IF(OR(J6221="",M6221="",F6221=""),"",IF(F6221="학생부종합",INDEX(종합배치표!$C:$Q,MATCH(J6221,종합배치표!$B:$B,0),(MATCH(M6221,{"A","B","C","D","E"},0)-1)*3+1),INDEX(교과배치표!$C:$Q,MATCH(J6221,교과배치표!$B:$B,0),(MATCH(M6221,{"A","B","C","D","E"},0)-1)*3+1))),"")</f>
        <v/>
      </c>
      <c r="S6221" s="26" t="str">
        <f t="array" ref="S6221">IFERROR(IF(OR(J6221="",M6221="",F6221=""),"",IF(F6221="학생부종합",INDEX(종합배치표!$C:$Q,MATCH(J6221,종합배치표!$B:$B,0),(MATCH(M6221,{"A","B","C","D","E"},0)-1)*3+2),INDEX(교과배치표!$C:$Q,MATCH(J6221,교과배치표!$B:$B,0),(MATCH(M6221,{"A","B","C","D","E"},0)-1)*3+2))),"")</f>
        <v/>
      </c>
      <c r="T6221" s="26" t="str">
        <f t="array" ref="T6221">IFERROR(IF(OR(J6221="",M6221="",F6221=""),"",IF(F6221="학생부종합",INDEX(종합배치표!$C:$Q,MATCH(J6221,종합배치표!$B:$B,0),(MATCH(M6221,{"A","B","C","D","E"},0)-1)*3+3),INDEX(교과배치표!$C:$Q,MATCH(J6221,교과배치표!$B:$B,0),(MATCH(M6221,{"A","B","C","D","E"},0)-1)*3+3))),"")</f>
        <v/>
      </c>
    </row>
    <row r="6222" spans="2:20" ht="14.25" customHeight="1">
      <c r="B6222" s="20">
        <v>7444</v>
      </c>
      <c r="C6222" s="22"/>
      <c r="D6222" s="22"/>
      <c r="E6222" s="22"/>
      <c r="F6222" s="21"/>
      <c r="G6222" s="22"/>
      <c r="H6222" s="22"/>
      <c r="I6222" s="22"/>
      <c r="J6222" s="23"/>
      <c r="K6222" s="24"/>
      <c r="M6222" s="42"/>
      <c r="N6222" s="43"/>
      <c r="P6222" s="27"/>
      <c r="R6222" s="26" t="str">
        <f t="array" ref="R6222">IFERROR(IF(OR(J6222="",M6222="",F6222=""),"",IF(F6222="학생부종합",INDEX(종합배치표!$C:$Q,MATCH(J6222,종합배치표!$B:$B,0),(MATCH(M6222,{"A","B","C","D","E"},0)-1)*3+1),INDEX(교과배치표!$C:$Q,MATCH(J6222,교과배치표!$B:$B,0),(MATCH(M6222,{"A","B","C","D","E"},0)-1)*3+1))),"")</f>
        <v/>
      </c>
      <c r="S6222" s="26" t="str">
        <f t="array" ref="S6222">IFERROR(IF(OR(J6222="",M6222="",F6222=""),"",IF(F6222="학생부종합",INDEX(종합배치표!$C:$Q,MATCH(J6222,종합배치표!$B:$B,0),(MATCH(M6222,{"A","B","C","D","E"},0)-1)*3+2),INDEX(교과배치표!$C:$Q,MATCH(J6222,교과배치표!$B:$B,0),(MATCH(M6222,{"A","B","C","D","E"},0)-1)*3+2))),"")</f>
        <v/>
      </c>
      <c r="T6222" s="26" t="str">
        <f t="array" ref="T6222">IFERROR(IF(OR(J6222="",M6222="",F6222=""),"",IF(F6222="학생부종합",INDEX(종합배치표!$C:$Q,MATCH(J6222,종합배치표!$B:$B,0),(MATCH(M6222,{"A","B","C","D","E"},0)-1)*3+3),INDEX(교과배치표!$C:$Q,MATCH(J6222,교과배치표!$B:$B,0),(MATCH(M6222,{"A","B","C","D","E"},0)-1)*3+3))),"")</f>
        <v/>
      </c>
    </row>
    <row r="6223" spans="2:20" ht="14.25" customHeight="1">
      <c r="B6223" s="20">
        <v>7445</v>
      </c>
      <c r="C6223" s="22"/>
      <c r="D6223" s="22"/>
      <c r="E6223" s="22"/>
      <c r="F6223" s="21"/>
      <c r="G6223" s="22"/>
      <c r="H6223" s="22"/>
      <c r="I6223" s="22"/>
      <c r="J6223" s="23"/>
      <c r="K6223" s="24"/>
      <c r="M6223" s="42"/>
      <c r="N6223" s="43"/>
      <c r="P6223" s="27"/>
      <c r="R6223" s="26" t="str">
        <f t="array" ref="R6223">IFERROR(IF(OR(J6223="",M6223="",F6223=""),"",IF(F6223="학생부종합",INDEX(종합배치표!$C:$Q,MATCH(J6223,종합배치표!$B:$B,0),(MATCH(M6223,{"A","B","C","D","E"},0)-1)*3+1),INDEX(교과배치표!$C:$Q,MATCH(J6223,교과배치표!$B:$B,0),(MATCH(M6223,{"A","B","C","D","E"},0)-1)*3+1))),"")</f>
        <v/>
      </c>
      <c r="S6223" s="26" t="str">
        <f t="array" ref="S6223">IFERROR(IF(OR(J6223="",M6223="",F6223=""),"",IF(F6223="학생부종합",INDEX(종합배치표!$C:$Q,MATCH(J6223,종합배치표!$B:$B,0),(MATCH(M6223,{"A","B","C","D","E"},0)-1)*3+2),INDEX(교과배치표!$C:$Q,MATCH(J6223,교과배치표!$B:$B,0),(MATCH(M6223,{"A","B","C","D","E"},0)-1)*3+2))),"")</f>
        <v/>
      </c>
      <c r="T6223" s="26" t="str">
        <f t="array" ref="T6223">IFERROR(IF(OR(J6223="",M6223="",F6223=""),"",IF(F6223="학생부종합",INDEX(종합배치표!$C:$Q,MATCH(J6223,종합배치표!$B:$B,0),(MATCH(M6223,{"A","B","C","D","E"},0)-1)*3+3),INDEX(교과배치표!$C:$Q,MATCH(J6223,교과배치표!$B:$B,0),(MATCH(M6223,{"A","B","C","D","E"},0)-1)*3+3))),"")</f>
        <v/>
      </c>
    </row>
    <row r="6224" spans="2:20" ht="14.25" customHeight="1">
      <c r="B6224" s="20">
        <v>7446</v>
      </c>
      <c r="C6224" s="22"/>
      <c r="D6224" s="22"/>
      <c r="E6224" s="22"/>
      <c r="F6224" s="21"/>
      <c r="G6224" s="22"/>
      <c r="H6224" s="22"/>
      <c r="I6224" s="22"/>
      <c r="J6224" s="23"/>
      <c r="K6224" s="24"/>
      <c r="M6224" s="42"/>
      <c r="N6224" s="43"/>
      <c r="P6224" s="27"/>
      <c r="R6224" s="26" t="str">
        <f t="array" ref="R6224">IFERROR(IF(OR(J6224="",M6224="",F6224=""),"",IF(F6224="학생부종합",INDEX(종합배치표!$C:$Q,MATCH(J6224,종합배치표!$B:$B,0),(MATCH(M6224,{"A","B","C","D","E"},0)-1)*3+1),INDEX(교과배치표!$C:$Q,MATCH(J6224,교과배치표!$B:$B,0),(MATCH(M6224,{"A","B","C","D","E"},0)-1)*3+1))),"")</f>
        <v/>
      </c>
      <c r="S6224" s="26" t="str">
        <f t="array" ref="S6224">IFERROR(IF(OR(J6224="",M6224="",F6224=""),"",IF(F6224="학생부종합",INDEX(종합배치표!$C:$Q,MATCH(J6224,종합배치표!$B:$B,0),(MATCH(M6224,{"A","B","C","D","E"},0)-1)*3+2),INDEX(교과배치표!$C:$Q,MATCH(J6224,교과배치표!$B:$B,0),(MATCH(M6224,{"A","B","C","D","E"},0)-1)*3+2))),"")</f>
        <v/>
      </c>
      <c r="T6224" s="26" t="str">
        <f t="array" ref="T6224">IFERROR(IF(OR(J6224="",M6224="",F6224=""),"",IF(F6224="학생부종합",INDEX(종합배치표!$C:$Q,MATCH(J6224,종합배치표!$B:$B,0),(MATCH(M6224,{"A","B","C","D","E"},0)-1)*3+3),INDEX(교과배치표!$C:$Q,MATCH(J6224,교과배치표!$B:$B,0),(MATCH(M6224,{"A","B","C","D","E"},0)-1)*3+3))),"")</f>
        <v/>
      </c>
    </row>
    <row r="6225" spans="2:20" ht="14.25" customHeight="1">
      <c r="B6225" s="20">
        <v>7447</v>
      </c>
      <c r="C6225" s="22"/>
      <c r="D6225" s="22"/>
      <c r="E6225" s="22"/>
      <c r="F6225" s="21"/>
      <c r="G6225" s="22"/>
      <c r="H6225" s="22"/>
      <c r="I6225" s="22"/>
      <c r="J6225" s="23"/>
      <c r="K6225" s="24"/>
      <c r="M6225" s="42"/>
      <c r="N6225" s="43"/>
      <c r="P6225" s="27"/>
      <c r="R6225" s="26" t="str">
        <f t="array" ref="R6225">IFERROR(IF(OR(J6225="",M6225="",F6225=""),"",IF(F6225="학생부종합",INDEX(종합배치표!$C:$Q,MATCH(J6225,종합배치표!$B:$B,0),(MATCH(M6225,{"A","B","C","D","E"},0)-1)*3+1),INDEX(교과배치표!$C:$Q,MATCH(J6225,교과배치표!$B:$B,0),(MATCH(M6225,{"A","B","C","D","E"},0)-1)*3+1))),"")</f>
        <v/>
      </c>
      <c r="S6225" s="26" t="str">
        <f t="array" ref="S6225">IFERROR(IF(OR(J6225="",M6225="",F6225=""),"",IF(F6225="학생부종합",INDEX(종합배치표!$C:$Q,MATCH(J6225,종합배치표!$B:$B,0),(MATCH(M6225,{"A","B","C","D","E"},0)-1)*3+2),INDEX(교과배치표!$C:$Q,MATCH(J6225,교과배치표!$B:$B,0),(MATCH(M6225,{"A","B","C","D","E"},0)-1)*3+2))),"")</f>
        <v/>
      </c>
      <c r="T6225" s="26" t="str">
        <f t="array" ref="T6225">IFERROR(IF(OR(J6225="",M6225="",F6225=""),"",IF(F6225="학생부종합",INDEX(종합배치표!$C:$Q,MATCH(J6225,종합배치표!$B:$B,0),(MATCH(M6225,{"A","B","C","D","E"},0)-1)*3+3),INDEX(교과배치표!$C:$Q,MATCH(J6225,교과배치표!$B:$B,0),(MATCH(M6225,{"A","B","C","D","E"},0)-1)*3+3))),"")</f>
        <v/>
      </c>
    </row>
    <row r="6226" spans="2:20" ht="14.25" customHeight="1">
      <c r="B6226" s="20">
        <v>7448</v>
      </c>
      <c r="C6226" s="22"/>
      <c r="D6226" s="22"/>
      <c r="E6226" s="22"/>
      <c r="F6226" s="21"/>
      <c r="G6226" s="22"/>
      <c r="H6226" s="22"/>
      <c r="I6226" s="22"/>
      <c r="J6226" s="23"/>
      <c r="K6226" s="24"/>
      <c r="M6226" s="42"/>
      <c r="N6226" s="43"/>
      <c r="P6226" s="27"/>
      <c r="R6226" s="26" t="str">
        <f t="array" ref="R6226">IFERROR(IF(OR(J6226="",M6226="",F6226=""),"",IF(F6226="학생부종합",INDEX(종합배치표!$C:$Q,MATCH(J6226,종합배치표!$B:$B,0),(MATCH(M6226,{"A","B","C","D","E"},0)-1)*3+1),INDEX(교과배치표!$C:$Q,MATCH(J6226,교과배치표!$B:$B,0),(MATCH(M6226,{"A","B","C","D","E"},0)-1)*3+1))),"")</f>
        <v/>
      </c>
      <c r="S6226" s="26" t="str">
        <f t="array" ref="S6226">IFERROR(IF(OR(J6226="",M6226="",F6226=""),"",IF(F6226="학생부종합",INDEX(종합배치표!$C:$Q,MATCH(J6226,종합배치표!$B:$B,0),(MATCH(M6226,{"A","B","C","D","E"},0)-1)*3+2),INDEX(교과배치표!$C:$Q,MATCH(J6226,교과배치표!$B:$B,0),(MATCH(M6226,{"A","B","C","D","E"},0)-1)*3+2))),"")</f>
        <v/>
      </c>
      <c r="T6226" s="26" t="str">
        <f t="array" ref="T6226">IFERROR(IF(OR(J6226="",M6226="",F6226=""),"",IF(F6226="학생부종합",INDEX(종합배치표!$C:$Q,MATCH(J6226,종합배치표!$B:$B,0),(MATCH(M6226,{"A","B","C","D","E"},0)-1)*3+3),INDEX(교과배치표!$C:$Q,MATCH(J6226,교과배치표!$B:$B,0),(MATCH(M6226,{"A","B","C","D","E"},0)-1)*3+3))),"")</f>
        <v/>
      </c>
    </row>
    <row r="6227" spans="2:20" ht="14.25" customHeight="1">
      <c r="B6227" s="20">
        <v>7449</v>
      </c>
      <c r="C6227" s="22"/>
      <c r="D6227" s="22"/>
      <c r="E6227" s="22"/>
      <c r="F6227" s="21"/>
      <c r="G6227" s="22"/>
      <c r="H6227" s="22"/>
      <c r="I6227" s="22"/>
      <c r="J6227" s="23"/>
      <c r="K6227" s="24"/>
      <c r="M6227" s="42"/>
      <c r="N6227" s="43"/>
      <c r="P6227" s="27"/>
      <c r="R6227" s="26" t="str">
        <f t="array" ref="R6227">IFERROR(IF(OR(J6227="",M6227="",F6227=""),"",IF(F6227="학생부종합",INDEX(종합배치표!$C:$Q,MATCH(J6227,종합배치표!$B:$B,0),(MATCH(M6227,{"A","B","C","D","E"},0)-1)*3+1),INDEX(교과배치표!$C:$Q,MATCH(J6227,교과배치표!$B:$B,0),(MATCH(M6227,{"A","B","C","D","E"},0)-1)*3+1))),"")</f>
        <v/>
      </c>
      <c r="S6227" s="26" t="str">
        <f t="array" ref="S6227">IFERROR(IF(OR(J6227="",M6227="",F6227=""),"",IF(F6227="학생부종합",INDEX(종합배치표!$C:$Q,MATCH(J6227,종합배치표!$B:$B,0),(MATCH(M6227,{"A","B","C","D","E"},0)-1)*3+2),INDEX(교과배치표!$C:$Q,MATCH(J6227,교과배치표!$B:$B,0),(MATCH(M6227,{"A","B","C","D","E"},0)-1)*3+2))),"")</f>
        <v/>
      </c>
      <c r="T6227" s="26" t="str">
        <f t="array" ref="T6227">IFERROR(IF(OR(J6227="",M6227="",F6227=""),"",IF(F6227="학생부종합",INDEX(종합배치표!$C:$Q,MATCH(J6227,종합배치표!$B:$B,0),(MATCH(M6227,{"A","B","C","D","E"},0)-1)*3+3),INDEX(교과배치표!$C:$Q,MATCH(J6227,교과배치표!$B:$B,0),(MATCH(M6227,{"A","B","C","D","E"},0)-1)*3+3))),"")</f>
        <v/>
      </c>
    </row>
    <row r="6228" spans="2:20" ht="14.25" customHeight="1">
      <c r="B6228" s="20">
        <v>7450</v>
      </c>
      <c r="C6228" s="22"/>
      <c r="D6228" s="22"/>
      <c r="E6228" s="22"/>
      <c r="F6228" s="21"/>
      <c r="G6228" s="22"/>
      <c r="H6228" s="22"/>
      <c r="I6228" s="22"/>
      <c r="J6228" s="23"/>
      <c r="K6228" s="24"/>
      <c r="M6228" s="42"/>
      <c r="N6228" s="43"/>
      <c r="P6228" s="27"/>
      <c r="R6228" s="26" t="str">
        <f t="array" ref="R6228">IFERROR(IF(OR(J6228="",M6228="",F6228=""),"",IF(F6228="학생부종합",INDEX(종합배치표!$C:$Q,MATCH(J6228,종합배치표!$B:$B,0),(MATCH(M6228,{"A","B","C","D","E"},0)-1)*3+1),INDEX(교과배치표!$C:$Q,MATCH(J6228,교과배치표!$B:$B,0),(MATCH(M6228,{"A","B","C","D","E"},0)-1)*3+1))),"")</f>
        <v/>
      </c>
      <c r="S6228" s="26" t="str">
        <f t="array" ref="S6228">IFERROR(IF(OR(J6228="",M6228="",F6228=""),"",IF(F6228="학생부종합",INDEX(종합배치표!$C:$Q,MATCH(J6228,종합배치표!$B:$B,0),(MATCH(M6228,{"A","B","C","D","E"},0)-1)*3+2),INDEX(교과배치표!$C:$Q,MATCH(J6228,교과배치표!$B:$B,0),(MATCH(M6228,{"A","B","C","D","E"},0)-1)*3+2))),"")</f>
        <v/>
      </c>
      <c r="T6228" s="26" t="str">
        <f t="array" ref="T6228">IFERROR(IF(OR(J6228="",M6228="",F6228=""),"",IF(F6228="학생부종합",INDEX(종합배치표!$C:$Q,MATCH(J6228,종합배치표!$B:$B,0),(MATCH(M6228,{"A","B","C","D","E"},0)-1)*3+3),INDEX(교과배치표!$C:$Q,MATCH(J6228,교과배치표!$B:$B,0),(MATCH(M6228,{"A","B","C","D","E"},0)-1)*3+3))),"")</f>
        <v/>
      </c>
    </row>
    <row r="6229" spans="2:20" ht="14.25" customHeight="1">
      <c r="B6229" s="20">
        <v>7451</v>
      </c>
      <c r="C6229" s="22"/>
      <c r="D6229" s="22"/>
      <c r="E6229" s="22"/>
      <c r="F6229" s="21"/>
      <c r="G6229" s="22"/>
      <c r="H6229" s="22"/>
      <c r="I6229" s="22"/>
      <c r="J6229" s="23"/>
      <c r="K6229" s="24"/>
      <c r="M6229" s="42"/>
      <c r="N6229" s="43"/>
      <c r="P6229" s="27"/>
      <c r="R6229" s="26" t="str">
        <f t="array" ref="R6229">IFERROR(IF(OR(J6229="",M6229="",F6229=""),"",IF(F6229="학생부종합",INDEX(종합배치표!$C:$Q,MATCH(J6229,종합배치표!$B:$B,0),(MATCH(M6229,{"A","B","C","D","E"},0)-1)*3+1),INDEX(교과배치표!$C:$Q,MATCH(J6229,교과배치표!$B:$B,0),(MATCH(M6229,{"A","B","C","D","E"},0)-1)*3+1))),"")</f>
        <v/>
      </c>
      <c r="S6229" s="26" t="str">
        <f t="array" ref="S6229">IFERROR(IF(OR(J6229="",M6229="",F6229=""),"",IF(F6229="학생부종합",INDEX(종합배치표!$C:$Q,MATCH(J6229,종합배치표!$B:$B,0),(MATCH(M6229,{"A","B","C","D","E"},0)-1)*3+2),INDEX(교과배치표!$C:$Q,MATCH(J6229,교과배치표!$B:$B,0),(MATCH(M6229,{"A","B","C","D","E"},0)-1)*3+2))),"")</f>
        <v/>
      </c>
      <c r="T6229" s="26" t="str">
        <f t="array" ref="T6229">IFERROR(IF(OR(J6229="",M6229="",F6229=""),"",IF(F6229="학생부종합",INDEX(종합배치표!$C:$Q,MATCH(J6229,종합배치표!$B:$B,0),(MATCH(M6229,{"A","B","C","D","E"},0)-1)*3+3),INDEX(교과배치표!$C:$Q,MATCH(J6229,교과배치표!$B:$B,0),(MATCH(M6229,{"A","B","C","D","E"},0)-1)*3+3))),"")</f>
        <v/>
      </c>
    </row>
    <row r="6230" spans="2:20" ht="14.25" customHeight="1">
      <c r="B6230" s="20">
        <v>7452</v>
      </c>
      <c r="C6230" s="22"/>
      <c r="D6230" s="22"/>
      <c r="E6230" s="22"/>
      <c r="F6230" s="21"/>
      <c r="G6230" s="22"/>
      <c r="H6230" s="22"/>
      <c r="I6230" s="22"/>
      <c r="J6230" s="23"/>
      <c r="K6230" s="24"/>
      <c r="M6230" s="42"/>
      <c r="N6230" s="43"/>
      <c r="P6230" s="27"/>
      <c r="R6230" s="26" t="str">
        <f t="array" ref="R6230">IFERROR(IF(OR(J6230="",M6230="",F6230=""),"",IF(F6230="학생부종합",INDEX(종합배치표!$C:$Q,MATCH(J6230,종합배치표!$B:$B,0),(MATCH(M6230,{"A","B","C","D","E"},0)-1)*3+1),INDEX(교과배치표!$C:$Q,MATCH(J6230,교과배치표!$B:$B,0),(MATCH(M6230,{"A","B","C","D","E"},0)-1)*3+1))),"")</f>
        <v/>
      </c>
      <c r="S6230" s="26" t="str">
        <f t="array" ref="S6230">IFERROR(IF(OR(J6230="",M6230="",F6230=""),"",IF(F6230="학생부종합",INDEX(종합배치표!$C:$Q,MATCH(J6230,종합배치표!$B:$B,0),(MATCH(M6230,{"A","B","C","D","E"},0)-1)*3+2),INDEX(교과배치표!$C:$Q,MATCH(J6230,교과배치표!$B:$B,0),(MATCH(M6230,{"A","B","C","D","E"},0)-1)*3+2))),"")</f>
        <v/>
      </c>
      <c r="T6230" s="26" t="str">
        <f t="array" ref="T6230">IFERROR(IF(OR(J6230="",M6230="",F6230=""),"",IF(F6230="학생부종합",INDEX(종합배치표!$C:$Q,MATCH(J6230,종합배치표!$B:$B,0),(MATCH(M6230,{"A","B","C","D","E"},0)-1)*3+3),INDEX(교과배치표!$C:$Q,MATCH(J6230,교과배치표!$B:$B,0),(MATCH(M6230,{"A","B","C","D","E"},0)-1)*3+3))),"")</f>
        <v/>
      </c>
    </row>
    <row r="6231" spans="2:20" ht="14.25" customHeight="1">
      <c r="B6231" s="20">
        <v>7453</v>
      </c>
      <c r="C6231" s="22"/>
      <c r="D6231" s="22"/>
      <c r="E6231" s="22"/>
      <c r="F6231" s="21"/>
      <c r="G6231" s="22"/>
      <c r="H6231" s="22"/>
      <c r="I6231" s="22"/>
      <c r="J6231" s="23"/>
      <c r="K6231" s="24"/>
      <c r="M6231" s="42"/>
      <c r="N6231" s="43"/>
      <c r="P6231" s="27"/>
      <c r="R6231" s="26" t="str">
        <f t="array" ref="R6231">IFERROR(IF(OR(J6231="",M6231="",F6231=""),"",IF(F6231="학생부종합",INDEX(종합배치표!$C:$Q,MATCH(J6231,종합배치표!$B:$B,0),(MATCH(M6231,{"A","B","C","D","E"},0)-1)*3+1),INDEX(교과배치표!$C:$Q,MATCH(J6231,교과배치표!$B:$B,0),(MATCH(M6231,{"A","B","C","D","E"},0)-1)*3+1))),"")</f>
        <v/>
      </c>
      <c r="S6231" s="26" t="str">
        <f t="array" ref="S6231">IFERROR(IF(OR(J6231="",M6231="",F6231=""),"",IF(F6231="학생부종합",INDEX(종합배치표!$C:$Q,MATCH(J6231,종합배치표!$B:$B,0),(MATCH(M6231,{"A","B","C","D","E"},0)-1)*3+2),INDEX(교과배치표!$C:$Q,MATCH(J6231,교과배치표!$B:$B,0),(MATCH(M6231,{"A","B","C","D","E"},0)-1)*3+2))),"")</f>
        <v/>
      </c>
      <c r="T6231" s="26" t="str">
        <f t="array" ref="T6231">IFERROR(IF(OR(J6231="",M6231="",F6231=""),"",IF(F6231="학생부종합",INDEX(종합배치표!$C:$Q,MATCH(J6231,종합배치표!$B:$B,0),(MATCH(M6231,{"A","B","C","D","E"},0)-1)*3+3),INDEX(교과배치표!$C:$Q,MATCH(J6231,교과배치표!$B:$B,0),(MATCH(M6231,{"A","B","C","D","E"},0)-1)*3+3))),"")</f>
        <v/>
      </c>
    </row>
    <row r="6232" spans="2:20" ht="14.25" customHeight="1">
      <c r="B6232" s="20">
        <v>7454</v>
      </c>
      <c r="C6232" s="22"/>
      <c r="D6232" s="22"/>
      <c r="E6232" s="22"/>
      <c r="F6232" s="21"/>
      <c r="G6232" s="22"/>
      <c r="H6232" s="22"/>
      <c r="I6232" s="22"/>
      <c r="J6232" s="23"/>
      <c r="K6232" s="24"/>
      <c r="M6232" s="42"/>
      <c r="N6232" s="43"/>
      <c r="P6232" s="27"/>
      <c r="R6232" s="26" t="str">
        <f t="array" ref="R6232">IFERROR(IF(OR(J6232="",M6232="",F6232=""),"",IF(F6232="학생부종합",INDEX(종합배치표!$C:$Q,MATCH(J6232,종합배치표!$B:$B,0),(MATCH(M6232,{"A","B","C","D","E"},0)-1)*3+1),INDEX(교과배치표!$C:$Q,MATCH(J6232,교과배치표!$B:$B,0),(MATCH(M6232,{"A","B","C","D","E"},0)-1)*3+1))),"")</f>
        <v/>
      </c>
      <c r="S6232" s="26" t="str">
        <f t="array" ref="S6232">IFERROR(IF(OR(J6232="",M6232="",F6232=""),"",IF(F6232="학생부종합",INDEX(종합배치표!$C:$Q,MATCH(J6232,종합배치표!$B:$B,0),(MATCH(M6232,{"A","B","C","D","E"},0)-1)*3+2),INDEX(교과배치표!$C:$Q,MATCH(J6232,교과배치표!$B:$B,0),(MATCH(M6232,{"A","B","C","D","E"},0)-1)*3+2))),"")</f>
        <v/>
      </c>
      <c r="T6232" s="26" t="str">
        <f t="array" ref="T6232">IFERROR(IF(OR(J6232="",M6232="",F6232=""),"",IF(F6232="학생부종합",INDEX(종합배치표!$C:$Q,MATCH(J6232,종합배치표!$B:$B,0),(MATCH(M6232,{"A","B","C","D","E"},0)-1)*3+3),INDEX(교과배치표!$C:$Q,MATCH(J6232,교과배치표!$B:$B,0),(MATCH(M6232,{"A","B","C","D","E"},0)-1)*3+3))),"")</f>
        <v/>
      </c>
    </row>
    <row r="6233" spans="2:20" ht="14.25" customHeight="1">
      <c r="B6233" s="20">
        <v>7455</v>
      </c>
      <c r="C6233" s="22"/>
      <c r="D6233" s="22"/>
      <c r="E6233" s="22"/>
      <c r="F6233" s="21"/>
      <c r="G6233" s="22"/>
      <c r="H6233" s="22"/>
      <c r="I6233" s="22"/>
      <c r="J6233" s="23"/>
      <c r="K6233" s="24"/>
      <c r="M6233" s="42"/>
      <c r="N6233" s="43"/>
      <c r="P6233" s="27"/>
      <c r="R6233" s="26" t="str">
        <f t="array" ref="R6233">IFERROR(IF(OR(J6233="",M6233="",F6233=""),"",IF(F6233="학생부종합",INDEX(종합배치표!$C:$Q,MATCH(J6233,종합배치표!$B:$B,0),(MATCH(M6233,{"A","B","C","D","E"},0)-1)*3+1),INDEX(교과배치표!$C:$Q,MATCH(J6233,교과배치표!$B:$B,0),(MATCH(M6233,{"A","B","C","D","E"},0)-1)*3+1))),"")</f>
        <v/>
      </c>
      <c r="S6233" s="26" t="str">
        <f t="array" ref="S6233">IFERROR(IF(OR(J6233="",M6233="",F6233=""),"",IF(F6233="학생부종합",INDEX(종합배치표!$C:$Q,MATCH(J6233,종합배치표!$B:$B,0),(MATCH(M6233,{"A","B","C","D","E"},0)-1)*3+2),INDEX(교과배치표!$C:$Q,MATCH(J6233,교과배치표!$B:$B,0),(MATCH(M6233,{"A","B","C","D","E"},0)-1)*3+2))),"")</f>
        <v/>
      </c>
      <c r="T6233" s="26" t="str">
        <f t="array" ref="T6233">IFERROR(IF(OR(J6233="",M6233="",F6233=""),"",IF(F6233="학생부종합",INDEX(종합배치표!$C:$Q,MATCH(J6233,종합배치표!$B:$B,0),(MATCH(M6233,{"A","B","C","D","E"},0)-1)*3+3),INDEX(교과배치표!$C:$Q,MATCH(J6233,교과배치표!$B:$B,0),(MATCH(M6233,{"A","B","C","D","E"},0)-1)*3+3))),"")</f>
        <v/>
      </c>
    </row>
    <row r="6234" spans="2:20" ht="14.25" customHeight="1">
      <c r="B6234" s="20">
        <v>7456</v>
      </c>
      <c r="C6234" s="22"/>
      <c r="D6234" s="22"/>
      <c r="E6234" s="22"/>
      <c r="F6234" s="21"/>
      <c r="G6234" s="22"/>
      <c r="H6234" s="22"/>
      <c r="I6234" s="22"/>
      <c r="J6234" s="23"/>
      <c r="K6234" s="24"/>
      <c r="M6234" s="42"/>
      <c r="N6234" s="43"/>
      <c r="P6234" s="27"/>
      <c r="R6234" s="26" t="str">
        <f t="array" ref="R6234">IFERROR(IF(OR(J6234="",M6234="",F6234=""),"",IF(F6234="학생부종합",INDEX(종합배치표!$C:$Q,MATCH(J6234,종합배치표!$B:$B,0),(MATCH(M6234,{"A","B","C","D","E"},0)-1)*3+1),INDEX(교과배치표!$C:$Q,MATCH(J6234,교과배치표!$B:$B,0),(MATCH(M6234,{"A","B","C","D","E"},0)-1)*3+1))),"")</f>
        <v/>
      </c>
      <c r="S6234" s="26" t="str">
        <f t="array" ref="S6234">IFERROR(IF(OR(J6234="",M6234="",F6234=""),"",IF(F6234="학생부종합",INDEX(종합배치표!$C:$Q,MATCH(J6234,종합배치표!$B:$B,0),(MATCH(M6234,{"A","B","C","D","E"},0)-1)*3+2),INDEX(교과배치표!$C:$Q,MATCH(J6234,교과배치표!$B:$B,0),(MATCH(M6234,{"A","B","C","D","E"},0)-1)*3+2))),"")</f>
        <v/>
      </c>
      <c r="T6234" s="26" t="str">
        <f t="array" ref="T6234">IFERROR(IF(OR(J6234="",M6234="",F6234=""),"",IF(F6234="학생부종합",INDEX(종합배치표!$C:$Q,MATCH(J6234,종합배치표!$B:$B,0),(MATCH(M6234,{"A","B","C","D","E"},0)-1)*3+3),INDEX(교과배치표!$C:$Q,MATCH(J6234,교과배치표!$B:$B,0),(MATCH(M6234,{"A","B","C","D","E"},0)-1)*3+3))),"")</f>
        <v/>
      </c>
    </row>
    <row r="6235" spans="2:20" ht="14.25" customHeight="1">
      <c r="B6235" s="20">
        <v>7457</v>
      </c>
      <c r="C6235" s="22"/>
      <c r="D6235" s="22"/>
      <c r="E6235" s="22"/>
      <c r="F6235" s="21"/>
      <c r="G6235" s="22"/>
      <c r="H6235" s="22"/>
      <c r="I6235" s="22"/>
      <c r="J6235" s="23"/>
      <c r="K6235" s="24"/>
      <c r="M6235" s="42"/>
      <c r="N6235" s="43"/>
      <c r="P6235" s="27"/>
      <c r="R6235" s="26" t="str">
        <f t="array" ref="R6235">IFERROR(IF(OR(J6235="",M6235="",F6235=""),"",IF(F6235="학생부종합",INDEX(종합배치표!$C:$Q,MATCH(J6235,종합배치표!$B:$B,0),(MATCH(M6235,{"A","B","C","D","E"},0)-1)*3+1),INDEX(교과배치표!$C:$Q,MATCH(J6235,교과배치표!$B:$B,0),(MATCH(M6235,{"A","B","C","D","E"},0)-1)*3+1))),"")</f>
        <v/>
      </c>
      <c r="S6235" s="26" t="str">
        <f t="array" ref="S6235">IFERROR(IF(OR(J6235="",M6235="",F6235=""),"",IF(F6235="학생부종합",INDEX(종합배치표!$C:$Q,MATCH(J6235,종합배치표!$B:$B,0),(MATCH(M6235,{"A","B","C","D","E"},0)-1)*3+2),INDEX(교과배치표!$C:$Q,MATCH(J6235,교과배치표!$B:$B,0),(MATCH(M6235,{"A","B","C","D","E"},0)-1)*3+2))),"")</f>
        <v/>
      </c>
      <c r="T6235" s="26" t="str">
        <f t="array" ref="T6235">IFERROR(IF(OR(J6235="",M6235="",F6235=""),"",IF(F6235="학생부종합",INDEX(종합배치표!$C:$Q,MATCH(J6235,종합배치표!$B:$B,0),(MATCH(M6235,{"A","B","C","D","E"},0)-1)*3+3),INDEX(교과배치표!$C:$Q,MATCH(J6235,교과배치표!$B:$B,0),(MATCH(M6235,{"A","B","C","D","E"},0)-1)*3+3))),"")</f>
        <v/>
      </c>
    </row>
    <row r="6236" spans="2:20" ht="14.25" customHeight="1">
      <c r="B6236" s="20">
        <v>7458</v>
      </c>
      <c r="C6236" s="22"/>
      <c r="D6236" s="22"/>
      <c r="E6236" s="22"/>
      <c r="F6236" s="21"/>
      <c r="G6236" s="22"/>
      <c r="H6236" s="22"/>
      <c r="I6236" s="22"/>
      <c r="J6236" s="23"/>
      <c r="K6236" s="24"/>
      <c r="M6236" s="42"/>
      <c r="N6236" s="43"/>
      <c r="P6236" s="27"/>
      <c r="R6236" s="26" t="str">
        <f t="array" ref="R6236">IFERROR(IF(OR(J6236="",M6236="",F6236=""),"",IF(F6236="학생부종합",INDEX(종합배치표!$C:$Q,MATCH(J6236,종합배치표!$B:$B,0),(MATCH(M6236,{"A","B","C","D","E"},0)-1)*3+1),INDEX(교과배치표!$C:$Q,MATCH(J6236,교과배치표!$B:$B,0),(MATCH(M6236,{"A","B","C","D","E"},0)-1)*3+1))),"")</f>
        <v/>
      </c>
      <c r="S6236" s="26" t="str">
        <f t="array" ref="S6236">IFERROR(IF(OR(J6236="",M6236="",F6236=""),"",IF(F6236="학생부종합",INDEX(종합배치표!$C:$Q,MATCH(J6236,종합배치표!$B:$B,0),(MATCH(M6236,{"A","B","C","D","E"},0)-1)*3+2),INDEX(교과배치표!$C:$Q,MATCH(J6236,교과배치표!$B:$B,0),(MATCH(M6236,{"A","B","C","D","E"},0)-1)*3+2))),"")</f>
        <v/>
      </c>
      <c r="T6236" s="26" t="str">
        <f t="array" ref="T6236">IFERROR(IF(OR(J6236="",M6236="",F6236=""),"",IF(F6236="학생부종합",INDEX(종합배치표!$C:$Q,MATCH(J6236,종합배치표!$B:$B,0),(MATCH(M6236,{"A","B","C","D","E"},0)-1)*3+3),INDEX(교과배치표!$C:$Q,MATCH(J6236,교과배치표!$B:$B,0),(MATCH(M6236,{"A","B","C","D","E"},0)-1)*3+3))),"")</f>
        <v/>
      </c>
    </row>
    <row r="6237" spans="2:20" ht="14.25" customHeight="1">
      <c r="B6237" s="20">
        <v>7459</v>
      </c>
      <c r="C6237" s="22"/>
      <c r="D6237" s="22"/>
      <c r="E6237" s="22"/>
      <c r="F6237" s="21"/>
      <c r="G6237" s="22"/>
      <c r="H6237" s="22"/>
      <c r="I6237" s="22"/>
      <c r="J6237" s="23"/>
      <c r="K6237" s="24"/>
      <c r="M6237" s="42"/>
      <c r="N6237" s="43"/>
      <c r="P6237" s="27"/>
      <c r="R6237" s="26" t="str">
        <f t="array" ref="R6237">IFERROR(IF(OR(J6237="",M6237="",F6237=""),"",IF(F6237="학생부종합",INDEX(종합배치표!$C:$Q,MATCH(J6237,종합배치표!$B:$B,0),(MATCH(M6237,{"A","B","C","D","E"},0)-1)*3+1),INDEX(교과배치표!$C:$Q,MATCH(J6237,교과배치표!$B:$B,0),(MATCH(M6237,{"A","B","C","D","E"},0)-1)*3+1))),"")</f>
        <v/>
      </c>
      <c r="S6237" s="26" t="str">
        <f t="array" ref="S6237">IFERROR(IF(OR(J6237="",M6237="",F6237=""),"",IF(F6237="학생부종합",INDEX(종합배치표!$C:$Q,MATCH(J6237,종합배치표!$B:$B,0),(MATCH(M6237,{"A","B","C","D","E"},0)-1)*3+2),INDEX(교과배치표!$C:$Q,MATCH(J6237,교과배치표!$B:$B,0),(MATCH(M6237,{"A","B","C","D","E"},0)-1)*3+2))),"")</f>
        <v/>
      </c>
      <c r="T6237" s="26" t="str">
        <f t="array" ref="T6237">IFERROR(IF(OR(J6237="",M6237="",F6237=""),"",IF(F6237="학생부종합",INDEX(종합배치표!$C:$Q,MATCH(J6237,종합배치표!$B:$B,0),(MATCH(M6237,{"A","B","C","D","E"},0)-1)*3+3),INDEX(교과배치표!$C:$Q,MATCH(J6237,교과배치표!$B:$B,0),(MATCH(M6237,{"A","B","C","D","E"},0)-1)*3+3))),"")</f>
        <v/>
      </c>
    </row>
    <row r="6238" spans="2:20" ht="14.25" customHeight="1">
      <c r="B6238" s="20">
        <v>7460</v>
      </c>
      <c r="C6238" s="22"/>
      <c r="D6238" s="22"/>
      <c r="E6238" s="22"/>
      <c r="F6238" s="21"/>
      <c r="G6238" s="22"/>
      <c r="H6238" s="22"/>
      <c r="I6238" s="22"/>
      <c r="J6238" s="23"/>
      <c r="K6238" s="24"/>
      <c r="M6238" s="42"/>
      <c r="N6238" s="43"/>
      <c r="P6238" s="27"/>
      <c r="R6238" s="26" t="str">
        <f t="array" ref="R6238">IFERROR(IF(OR(J6238="",M6238="",F6238=""),"",IF(F6238="학생부종합",INDEX(종합배치표!$C:$Q,MATCH(J6238,종합배치표!$B:$B,0),(MATCH(M6238,{"A","B","C","D","E"},0)-1)*3+1),INDEX(교과배치표!$C:$Q,MATCH(J6238,교과배치표!$B:$B,0),(MATCH(M6238,{"A","B","C","D","E"},0)-1)*3+1))),"")</f>
        <v/>
      </c>
      <c r="S6238" s="26" t="str">
        <f t="array" ref="S6238">IFERROR(IF(OR(J6238="",M6238="",F6238=""),"",IF(F6238="학생부종합",INDEX(종합배치표!$C:$Q,MATCH(J6238,종합배치표!$B:$B,0),(MATCH(M6238,{"A","B","C","D","E"},0)-1)*3+2),INDEX(교과배치표!$C:$Q,MATCH(J6238,교과배치표!$B:$B,0),(MATCH(M6238,{"A","B","C","D","E"},0)-1)*3+2))),"")</f>
        <v/>
      </c>
      <c r="T6238" s="26" t="str">
        <f t="array" ref="T6238">IFERROR(IF(OR(J6238="",M6238="",F6238=""),"",IF(F6238="학생부종합",INDEX(종합배치표!$C:$Q,MATCH(J6238,종합배치표!$B:$B,0),(MATCH(M6238,{"A","B","C","D","E"},0)-1)*3+3),INDEX(교과배치표!$C:$Q,MATCH(J6238,교과배치표!$B:$B,0),(MATCH(M6238,{"A","B","C","D","E"},0)-1)*3+3))),"")</f>
        <v/>
      </c>
    </row>
    <row r="6239" spans="2:20" ht="14.25" customHeight="1">
      <c r="B6239" s="20">
        <v>7461</v>
      </c>
      <c r="C6239" s="22"/>
      <c r="D6239" s="22"/>
      <c r="E6239" s="22"/>
      <c r="F6239" s="21"/>
      <c r="G6239" s="22"/>
      <c r="H6239" s="22"/>
      <c r="I6239" s="22"/>
      <c r="J6239" s="23"/>
      <c r="K6239" s="24"/>
      <c r="M6239" s="42"/>
      <c r="N6239" s="43"/>
      <c r="P6239" s="27"/>
      <c r="R6239" s="26" t="str">
        <f t="array" ref="R6239">IFERROR(IF(OR(J6239="",M6239="",F6239=""),"",IF(F6239="학생부종합",INDEX(종합배치표!$C:$Q,MATCH(J6239,종합배치표!$B:$B,0),(MATCH(M6239,{"A","B","C","D","E"},0)-1)*3+1),INDEX(교과배치표!$C:$Q,MATCH(J6239,교과배치표!$B:$B,0),(MATCH(M6239,{"A","B","C","D","E"},0)-1)*3+1))),"")</f>
        <v/>
      </c>
      <c r="S6239" s="26" t="str">
        <f t="array" ref="S6239">IFERROR(IF(OR(J6239="",M6239="",F6239=""),"",IF(F6239="학생부종합",INDEX(종합배치표!$C:$Q,MATCH(J6239,종합배치표!$B:$B,0),(MATCH(M6239,{"A","B","C","D","E"},0)-1)*3+2),INDEX(교과배치표!$C:$Q,MATCH(J6239,교과배치표!$B:$B,0),(MATCH(M6239,{"A","B","C","D","E"},0)-1)*3+2))),"")</f>
        <v/>
      </c>
      <c r="T6239" s="26" t="str">
        <f t="array" ref="T6239">IFERROR(IF(OR(J6239="",M6239="",F6239=""),"",IF(F6239="학생부종합",INDEX(종합배치표!$C:$Q,MATCH(J6239,종합배치표!$B:$B,0),(MATCH(M6239,{"A","B","C","D","E"},0)-1)*3+3),INDEX(교과배치표!$C:$Q,MATCH(J6239,교과배치표!$B:$B,0),(MATCH(M6239,{"A","B","C","D","E"},0)-1)*3+3))),"")</f>
        <v/>
      </c>
    </row>
    <row r="6240" spans="2:20" ht="14.25" customHeight="1">
      <c r="B6240" s="20">
        <v>7462</v>
      </c>
      <c r="C6240" s="22"/>
      <c r="D6240" s="22"/>
      <c r="E6240" s="22"/>
      <c r="F6240" s="21"/>
      <c r="G6240" s="22"/>
      <c r="H6240" s="22"/>
      <c r="I6240" s="22"/>
      <c r="J6240" s="23"/>
      <c r="K6240" s="24"/>
      <c r="M6240" s="42"/>
      <c r="N6240" s="43"/>
      <c r="P6240" s="27"/>
      <c r="R6240" s="26" t="str">
        <f t="array" ref="R6240">IFERROR(IF(OR(J6240="",M6240="",F6240=""),"",IF(F6240="학생부종합",INDEX(종합배치표!$C:$Q,MATCH(J6240,종합배치표!$B:$B,0),(MATCH(M6240,{"A","B","C","D","E"},0)-1)*3+1),INDEX(교과배치표!$C:$Q,MATCH(J6240,교과배치표!$B:$B,0),(MATCH(M6240,{"A","B","C","D","E"},0)-1)*3+1))),"")</f>
        <v/>
      </c>
      <c r="S6240" s="26" t="str">
        <f t="array" ref="S6240">IFERROR(IF(OR(J6240="",M6240="",F6240=""),"",IF(F6240="학생부종합",INDEX(종합배치표!$C:$Q,MATCH(J6240,종합배치표!$B:$B,0),(MATCH(M6240,{"A","B","C","D","E"},0)-1)*3+2),INDEX(교과배치표!$C:$Q,MATCH(J6240,교과배치표!$B:$B,0),(MATCH(M6240,{"A","B","C","D","E"},0)-1)*3+2))),"")</f>
        <v/>
      </c>
      <c r="T6240" s="26" t="str">
        <f t="array" ref="T6240">IFERROR(IF(OR(J6240="",M6240="",F6240=""),"",IF(F6240="학생부종합",INDEX(종합배치표!$C:$Q,MATCH(J6240,종합배치표!$B:$B,0),(MATCH(M6240,{"A","B","C","D","E"},0)-1)*3+3),INDEX(교과배치표!$C:$Q,MATCH(J6240,교과배치표!$B:$B,0),(MATCH(M6240,{"A","B","C","D","E"},0)-1)*3+3))),"")</f>
        <v/>
      </c>
    </row>
    <row r="6241" spans="2:20" ht="14.25" customHeight="1">
      <c r="B6241" s="20">
        <v>7463</v>
      </c>
      <c r="C6241" s="22"/>
      <c r="D6241" s="22"/>
      <c r="E6241" s="22"/>
      <c r="F6241" s="21"/>
      <c r="G6241" s="22"/>
      <c r="H6241" s="22"/>
      <c r="I6241" s="22"/>
      <c r="J6241" s="23"/>
      <c r="K6241" s="24"/>
      <c r="M6241" s="42"/>
      <c r="N6241" s="43"/>
      <c r="P6241" s="27"/>
      <c r="R6241" s="26" t="str">
        <f t="array" ref="R6241">IFERROR(IF(OR(J6241="",M6241="",F6241=""),"",IF(F6241="학생부종합",INDEX(종합배치표!$C:$Q,MATCH(J6241,종합배치표!$B:$B,0),(MATCH(M6241,{"A","B","C","D","E"},0)-1)*3+1),INDEX(교과배치표!$C:$Q,MATCH(J6241,교과배치표!$B:$B,0),(MATCH(M6241,{"A","B","C","D","E"},0)-1)*3+1))),"")</f>
        <v/>
      </c>
      <c r="S6241" s="26" t="str">
        <f t="array" ref="S6241">IFERROR(IF(OR(J6241="",M6241="",F6241=""),"",IF(F6241="학생부종합",INDEX(종합배치표!$C:$Q,MATCH(J6241,종합배치표!$B:$B,0),(MATCH(M6241,{"A","B","C","D","E"},0)-1)*3+2),INDEX(교과배치표!$C:$Q,MATCH(J6241,교과배치표!$B:$B,0),(MATCH(M6241,{"A","B","C","D","E"},0)-1)*3+2))),"")</f>
        <v/>
      </c>
      <c r="T6241" s="26" t="str">
        <f t="array" ref="T6241">IFERROR(IF(OR(J6241="",M6241="",F6241=""),"",IF(F6241="학생부종합",INDEX(종합배치표!$C:$Q,MATCH(J6241,종합배치표!$B:$B,0),(MATCH(M6241,{"A","B","C","D","E"},0)-1)*3+3),INDEX(교과배치표!$C:$Q,MATCH(J6241,교과배치표!$B:$B,0),(MATCH(M6241,{"A","B","C","D","E"},0)-1)*3+3))),"")</f>
        <v/>
      </c>
    </row>
    <row r="6242" spans="2:20" ht="14.25" customHeight="1">
      <c r="B6242" s="20">
        <v>7464</v>
      </c>
      <c r="C6242" s="22"/>
      <c r="D6242" s="22"/>
      <c r="E6242" s="22"/>
      <c r="F6242" s="21"/>
      <c r="G6242" s="22"/>
      <c r="H6242" s="22"/>
      <c r="I6242" s="22"/>
      <c r="J6242" s="23"/>
      <c r="K6242" s="24"/>
      <c r="M6242" s="42"/>
      <c r="N6242" s="43"/>
      <c r="P6242" s="27"/>
      <c r="R6242" s="26" t="str">
        <f t="array" ref="R6242">IFERROR(IF(OR(J6242="",M6242="",F6242=""),"",IF(F6242="학생부종합",INDEX(종합배치표!$C:$Q,MATCH(J6242,종합배치표!$B:$B,0),(MATCH(M6242,{"A","B","C","D","E"},0)-1)*3+1),INDEX(교과배치표!$C:$Q,MATCH(J6242,교과배치표!$B:$B,0),(MATCH(M6242,{"A","B","C","D","E"},0)-1)*3+1))),"")</f>
        <v/>
      </c>
      <c r="S6242" s="26" t="str">
        <f t="array" ref="S6242">IFERROR(IF(OR(J6242="",M6242="",F6242=""),"",IF(F6242="학생부종합",INDEX(종합배치표!$C:$Q,MATCH(J6242,종합배치표!$B:$B,0),(MATCH(M6242,{"A","B","C","D","E"},0)-1)*3+2),INDEX(교과배치표!$C:$Q,MATCH(J6242,교과배치표!$B:$B,0),(MATCH(M6242,{"A","B","C","D","E"},0)-1)*3+2))),"")</f>
        <v/>
      </c>
      <c r="T6242" s="26" t="str">
        <f t="array" ref="T6242">IFERROR(IF(OR(J6242="",M6242="",F6242=""),"",IF(F6242="학생부종합",INDEX(종합배치표!$C:$Q,MATCH(J6242,종합배치표!$B:$B,0),(MATCH(M6242,{"A","B","C","D","E"},0)-1)*3+3),INDEX(교과배치표!$C:$Q,MATCH(J6242,교과배치표!$B:$B,0),(MATCH(M6242,{"A","B","C","D","E"},0)-1)*3+3))),"")</f>
        <v/>
      </c>
    </row>
    <row r="6243" spans="2:20" ht="14.25" customHeight="1">
      <c r="B6243" s="20">
        <v>7465</v>
      </c>
      <c r="C6243" s="22"/>
      <c r="D6243" s="22"/>
      <c r="E6243" s="22"/>
      <c r="F6243" s="21"/>
      <c r="G6243" s="22"/>
      <c r="H6243" s="22"/>
      <c r="I6243" s="22"/>
      <c r="J6243" s="23"/>
      <c r="K6243" s="24"/>
      <c r="M6243" s="42"/>
      <c r="N6243" s="43"/>
      <c r="P6243" s="27"/>
      <c r="R6243" s="26" t="str">
        <f t="array" ref="R6243">IFERROR(IF(OR(J6243="",M6243="",F6243=""),"",IF(F6243="학생부종합",INDEX(종합배치표!$C:$Q,MATCH(J6243,종합배치표!$B:$B,0),(MATCH(M6243,{"A","B","C","D","E"},0)-1)*3+1),INDEX(교과배치표!$C:$Q,MATCH(J6243,교과배치표!$B:$B,0),(MATCH(M6243,{"A","B","C","D","E"},0)-1)*3+1))),"")</f>
        <v/>
      </c>
      <c r="S6243" s="26" t="str">
        <f t="array" ref="S6243">IFERROR(IF(OR(J6243="",M6243="",F6243=""),"",IF(F6243="학생부종합",INDEX(종합배치표!$C:$Q,MATCH(J6243,종합배치표!$B:$B,0),(MATCH(M6243,{"A","B","C","D","E"},0)-1)*3+2),INDEX(교과배치표!$C:$Q,MATCH(J6243,교과배치표!$B:$B,0),(MATCH(M6243,{"A","B","C","D","E"},0)-1)*3+2))),"")</f>
        <v/>
      </c>
      <c r="T6243" s="26" t="str">
        <f t="array" ref="T6243">IFERROR(IF(OR(J6243="",M6243="",F6243=""),"",IF(F6243="학생부종합",INDEX(종합배치표!$C:$Q,MATCH(J6243,종합배치표!$B:$B,0),(MATCH(M6243,{"A","B","C","D","E"},0)-1)*3+3),INDEX(교과배치표!$C:$Q,MATCH(J6243,교과배치표!$B:$B,0),(MATCH(M6243,{"A","B","C","D","E"},0)-1)*3+3))),"")</f>
        <v/>
      </c>
    </row>
    <row r="6244" spans="2:20" ht="14.25" customHeight="1">
      <c r="B6244" s="20">
        <v>7466</v>
      </c>
      <c r="C6244" s="22"/>
      <c r="D6244" s="22"/>
      <c r="E6244" s="22"/>
      <c r="F6244" s="21"/>
      <c r="G6244" s="22"/>
      <c r="H6244" s="22"/>
      <c r="I6244" s="22"/>
      <c r="J6244" s="23"/>
      <c r="K6244" s="24"/>
      <c r="M6244" s="42"/>
      <c r="N6244" s="43"/>
      <c r="P6244" s="27"/>
      <c r="R6244" s="26" t="str">
        <f t="array" ref="R6244">IFERROR(IF(OR(J6244="",M6244="",F6244=""),"",IF(F6244="학생부종합",INDEX(종합배치표!$C:$Q,MATCH(J6244,종합배치표!$B:$B,0),(MATCH(M6244,{"A","B","C","D","E"},0)-1)*3+1),INDEX(교과배치표!$C:$Q,MATCH(J6244,교과배치표!$B:$B,0),(MATCH(M6244,{"A","B","C","D","E"},0)-1)*3+1))),"")</f>
        <v/>
      </c>
      <c r="S6244" s="26" t="str">
        <f t="array" ref="S6244">IFERROR(IF(OR(J6244="",M6244="",F6244=""),"",IF(F6244="학생부종합",INDEX(종합배치표!$C:$Q,MATCH(J6244,종합배치표!$B:$B,0),(MATCH(M6244,{"A","B","C","D","E"},0)-1)*3+2),INDEX(교과배치표!$C:$Q,MATCH(J6244,교과배치표!$B:$B,0),(MATCH(M6244,{"A","B","C","D","E"},0)-1)*3+2))),"")</f>
        <v/>
      </c>
      <c r="T6244" s="26" t="str">
        <f t="array" ref="T6244">IFERROR(IF(OR(J6244="",M6244="",F6244=""),"",IF(F6244="학생부종합",INDEX(종합배치표!$C:$Q,MATCH(J6244,종합배치표!$B:$B,0),(MATCH(M6244,{"A","B","C","D","E"},0)-1)*3+3),INDEX(교과배치표!$C:$Q,MATCH(J6244,교과배치표!$B:$B,0),(MATCH(M6244,{"A","B","C","D","E"},0)-1)*3+3))),"")</f>
        <v/>
      </c>
    </row>
    <row r="6245" spans="2:20" ht="14.25" customHeight="1">
      <c r="B6245" s="20">
        <v>7467</v>
      </c>
      <c r="C6245" s="22"/>
      <c r="D6245" s="22"/>
      <c r="E6245" s="22"/>
      <c r="F6245" s="21"/>
      <c r="G6245" s="22"/>
      <c r="H6245" s="22"/>
      <c r="I6245" s="22"/>
      <c r="J6245" s="23"/>
      <c r="K6245" s="24"/>
      <c r="M6245" s="42"/>
      <c r="N6245" s="43"/>
      <c r="P6245" s="27"/>
      <c r="R6245" s="26" t="str">
        <f t="array" ref="R6245">IFERROR(IF(OR(J6245="",M6245="",F6245=""),"",IF(F6245="학생부종합",INDEX(종합배치표!$C:$Q,MATCH(J6245,종합배치표!$B:$B,0),(MATCH(M6245,{"A","B","C","D","E"},0)-1)*3+1),INDEX(교과배치표!$C:$Q,MATCH(J6245,교과배치표!$B:$B,0),(MATCH(M6245,{"A","B","C","D","E"},0)-1)*3+1))),"")</f>
        <v/>
      </c>
      <c r="S6245" s="26" t="str">
        <f t="array" ref="S6245">IFERROR(IF(OR(J6245="",M6245="",F6245=""),"",IF(F6245="학생부종합",INDEX(종합배치표!$C:$Q,MATCH(J6245,종합배치표!$B:$B,0),(MATCH(M6245,{"A","B","C","D","E"},0)-1)*3+2),INDEX(교과배치표!$C:$Q,MATCH(J6245,교과배치표!$B:$B,0),(MATCH(M6245,{"A","B","C","D","E"},0)-1)*3+2))),"")</f>
        <v/>
      </c>
      <c r="T6245" s="26" t="str">
        <f t="array" ref="T6245">IFERROR(IF(OR(J6245="",M6245="",F6245=""),"",IF(F6245="학생부종합",INDEX(종합배치표!$C:$Q,MATCH(J6245,종합배치표!$B:$B,0),(MATCH(M6245,{"A","B","C","D","E"},0)-1)*3+3),INDEX(교과배치표!$C:$Q,MATCH(J6245,교과배치표!$B:$B,0),(MATCH(M6245,{"A","B","C","D","E"},0)-1)*3+3))),"")</f>
        <v/>
      </c>
    </row>
    <row r="6246" spans="2:20" ht="14.25" customHeight="1">
      <c r="B6246" s="20">
        <v>7468</v>
      </c>
      <c r="C6246" s="22"/>
      <c r="D6246" s="22"/>
      <c r="E6246" s="22"/>
      <c r="F6246" s="21"/>
      <c r="G6246" s="22"/>
      <c r="H6246" s="22"/>
      <c r="I6246" s="22"/>
      <c r="J6246" s="23"/>
      <c r="K6246" s="24"/>
      <c r="M6246" s="42"/>
      <c r="N6246" s="43"/>
      <c r="P6246" s="27"/>
      <c r="R6246" s="26" t="str">
        <f t="array" ref="R6246">IFERROR(IF(OR(J6246="",M6246="",F6246=""),"",IF(F6246="학생부종합",INDEX(종합배치표!$C:$Q,MATCH(J6246,종합배치표!$B:$B,0),(MATCH(M6246,{"A","B","C","D","E"},0)-1)*3+1),INDEX(교과배치표!$C:$Q,MATCH(J6246,교과배치표!$B:$B,0),(MATCH(M6246,{"A","B","C","D","E"},0)-1)*3+1))),"")</f>
        <v/>
      </c>
      <c r="S6246" s="26" t="str">
        <f t="array" ref="S6246">IFERROR(IF(OR(J6246="",M6246="",F6246=""),"",IF(F6246="학생부종합",INDEX(종합배치표!$C:$Q,MATCH(J6246,종합배치표!$B:$B,0),(MATCH(M6246,{"A","B","C","D","E"},0)-1)*3+2),INDEX(교과배치표!$C:$Q,MATCH(J6246,교과배치표!$B:$B,0),(MATCH(M6246,{"A","B","C","D","E"},0)-1)*3+2))),"")</f>
        <v/>
      </c>
      <c r="T6246" s="26" t="str">
        <f t="array" ref="T6246">IFERROR(IF(OR(J6246="",M6246="",F6246=""),"",IF(F6246="학생부종합",INDEX(종합배치표!$C:$Q,MATCH(J6246,종합배치표!$B:$B,0),(MATCH(M6246,{"A","B","C","D","E"},0)-1)*3+3),INDEX(교과배치표!$C:$Q,MATCH(J6246,교과배치표!$B:$B,0),(MATCH(M6246,{"A","B","C","D","E"},0)-1)*3+3))),"")</f>
        <v/>
      </c>
    </row>
    <row r="6247" spans="2:20" ht="14.25" customHeight="1">
      <c r="B6247" s="20">
        <v>7469</v>
      </c>
      <c r="C6247" s="22"/>
      <c r="D6247" s="22"/>
      <c r="E6247" s="22"/>
      <c r="F6247" s="21"/>
      <c r="G6247" s="22"/>
      <c r="H6247" s="22"/>
      <c r="I6247" s="22"/>
      <c r="J6247" s="23"/>
      <c r="K6247" s="24"/>
      <c r="M6247" s="42"/>
      <c r="N6247" s="43"/>
      <c r="P6247" s="27"/>
      <c r="R6247" s="26" t="str">
        <f t="array" ref="R6247">IFERROR(IF(OR(J6247="",M6247="",F6247=""),"",IF(F6247="학생부종합",INDEX(종합배치표!$C:$Q,MATCH(J6247,종합배치표!$B:$B,0),(MATCH(M6247,{"A","B","C","D","E"},0)-1)*3+1),INDEX(교과배치표!$C:$Q,MATCH(J6247,교과배치표!$B:$B,0),(MATCH(M6247,{"A","B","C","D","E"},0)-1)*3+1))),"")</f>
        <v/>
      </c>
      <c r="S6247" s="26" t="str">
        <f t="array" ref="S6247">IFERROR(IF(OR(J6247="",M6247="",F6247=""),"",IF(F6247="학생부종합",INDEX(종합배치표!$C:$Q,MATCH(J6247,종합배치표!$B:$B,0),(MATCH(M6247,{"A","B","C","D","E"},0)-1)*3+2),INDEX(교과배치표!$C:$Q,MATCH(J6247,교과배치표!$B:$B,0),(MATCH(M6247,{"A","B","C","D","E"},0)-1)*3+2))),"")</f>
        <v/>
      </c>
      <c r="T6247" s="26" t="str">
        <f t="array" ref="T6247">IFERROR(IF(OR(J6247="",M6247="",F6247=""),"",IF(F6247="학생부종합",INDEX(종합배치표!$C:$Q,MATCH(J6247,종합배치표!$B:$B,0),(MATCH(M6247,{"A","B","C","D","E"},0)-1)*3+3),INDEX(교과배치표!$C:$Q,MATCH(J6247,교과배치표!$B:$B,0),(MATCH(M6247,{"A","B","C","D","E"},0)-1)*3+3))),"")</f>
        <v/>
      </c>
    </row>
    <row r="6248" spans="2:20" ht="14.25" customHeight="1">
      <c r="B6248" s="20">
        <v>7470</v>
      </c>
      <c r="C6248" s="22"/>
      <c r="D6248" s="22"/>
      <c r="E6248" s="22"/>
      <c r="F6248" s="21"/>
      <c r="G6248" s="22"/>
      <c r="H6248" s="22"/>
      <c r="I6248" s="22"/>
      <c r="J6248" s="23"/>
      <c r="K6248" s="24"/>
      <c r="M6248" s="42"/>
      <c r="N6248" s="43"/>
      <c r="P6248" s="27"/>
      <c r="R6248" s="26" t="str">
        <f t="array" ref="R6248">IFERROR(IF(OR(J6248="",M6248="",F6248=""),"",IF(F6248="학생부종합",INDEX(종합배치표!$C:$Q,MATCH(J6248,종합배치표!$B:$B,0),(MATCH(M6248,{"A","B","C","D","E"},0)-1)*3+1),INDEX(교과배치표!$C:$Q,MATCH(J6248,교과배치표!$B:$B,0),(MATCH(M6248,{"A","B","C","D","E"},0)-1)*3+1))),"")</f>
        <v/>
      </c>
      <c r="S6248" s="26" t="str">
        <f t="array" ref="S6248">IFERROR(IF(OR(J6248="",M6248="",F6248=""),"",IF(F6248="학생부종합",INDEX(종합배치표!$C:$Q,MATCH(J6248,종합배치표!$B:$B,0),(MATCH(M6248,{"A","B","C","D","E"},0)-1)*3+2),INDEX(교과배치표!$C:$Q,MATCH(J6248,교과배치표!$B:$B,0),(MATCH(M6248,{"A","B","C","D","E"},0)-1)*3+2))),"")</f>
        <v/>
      </c>
      <c r="T6248" s="26" t="str">
        <f t="array" ref="T6248">IFERROR(IF(OR(J6248="",M6248="",F6248=""),"",IF(F6248="학생부종합",INDEX(종합배치표!$C:$Q,MATCH(J6248,종합배치표!$B:$B,0),(MATCH(M6248,{"A","B","C","D","E"},0)-1)*3+3),INDEX(교과배치표!$C:$Q,MATCH(J6248,교과배치표!$B:$B,0),(MATCH(M6248,{"A","B","C","D","E"},0)-1)*3+3))),"")</f>
        <v/>
      </c>
    </row>
    <row r="6249" spans="2:20" ht="14.25" customHeight="1">
      <c r="B6249" s="20">
        <v>7471</v>
      </c>
      <c r="C6249" s="22"/>
      <c r="D6249" s="22"/>
      <c r="E6249" s="22"/>
      <c r="F6249" s="21"/>
      <c r="G6249" s="22"/>
      <c r="H6249" s="22"/>
      <c r="I6249" s="22"/>
      <c r="J6249" s="23"/>
      <c r="K6249" s="24"/>
      <c r="M6249" s="42"/>
      <c r="N6249" s="43"/>
      <c r="P6249" s="27"/>
      <c r="R6249" s="26" t="str">
        <f t="array" ref="R6249">IFERROR(IF(OR(J6249="",M6249="",F6249=""),"",IF(F6249="학생부종합",INDEX(종합배치표!$C:$Q,MATCH(J6249,종합배치표!$B:$B,0),(MATCH(M6249,{"A","B","C","D","E"},0)-1)*3+1),INDEX(교과배치표!$C:$Q,MATCH(J6249,교과배치표!$B:$B,0),(MATCH(M6249,{"A","B","C","D","E"},0)-1)*3+1))),"")</f>
        <v/>
      </c>
      <c r="S6249" s="26" t="str">
        <f t="array" ref="S6249">IFERROR(IF(OR(J6249="",M6249="",F6249=""),"",IF(F6249="학생부종합",INDEX(종합배치표!$C:$Q,MATCH(J6249,종합배치표!$B:$B,0),(MATCH(M6249,{"A","B","C","D","E"},0)-1)*3+2),INDEX(교과배치표!$C:$Q,MATCH(J6249,교과배치표!$B:$B,0),(MATCH(M6249,{"A","B","C","D","E"},0)-1)*3+2))),"")</f>
        <v/>
      </c>
      <c r="T6249" s="26" t="str">
        <f t="array" ref="T6249">IFERROR(IF(OR(J6249="",M6249="",F6249=""),"",IF(F6249="학생부종합",INDEX(종합배치표!$C:$Q,MATCH(J6249,종합배치표!$B:$B,0),(MATCH(M6249,{"A","B","C","D","E"},0)-1)*3+3),INDEX(교과배치표!$C:$Q,MATCH(J6249,교과배치표!$B:$B,0),(MATCH(M6249,{"A","B","C","D","E"},0)-1)*3+3))),"")</f>
        <v/>
      </c>
    </row>
    <row r="6250" spans="2:20" ht="14.25" customHeight="1">
      <c r="B6250" s="20">
        <v>7472</v>
      </c>
      <c r="C6250" s="22"/>
      <c r="D6250" s="22"/>
      <c r="E6250" s="22"/>
      <c r="F6250" s="21"/>
      <c r="G6250" s="22"/>
      <c r="H6250" s="22"/>
      <c r="I6250" s="22"/>
      <c r="J6250" s="23"/>
      <c r="K6250" s="24"/>
      <c r="M6250" s="42"/>
      <c r="N6250" s="43"/>
      <c r="P6250" s="27"/>
      <c r="R6250" s="26" t="str">
        <f t="array" ref="R6250">IFERROR(IF(OR(J6250="",M6250="",F6250=""),"",IF(F6250="학생부종합",INDEX(종합배치표!$C:$Q,MATCH(J6250,종합배치표!$B:$B,0),(MATCH(M6250,{"A","B","C","D","E"},0)-1)*3+1),INDEX(교과배치표!$C:$Q,MATCH(J6250,교과배치표!$B:$B,0),(MATCH(M6250,{"A","B","C","D","E"},0)-1)*3+1))),"")</f>
        <v/>
      </c>
      <c r="S6250" s="26" t="str">
        <f t="array" ref="S6250">IFERROR(IF(OR(J6250="",M6250="",F6250=""),"",IF(F6250="학생부종합",INDEX(종합배치표!$C:$Q,MATCH(J6250,종합배치표!$B:$B,0),(MATCH(M6250,{"A","B","C","D","E"},0)-1)*3+2),INDEX(교과배치표!$C:$Q,MATCH(J6250,교과배치표!$B:$B,0),(MATCH(M6250,{"A","B","C","D","E"},0)-1)*3+2))),"")</f>
        <v/>
      </c>
      <c r="T6250" s="26" t="str">
        <f t="array" ref="T6250">IFERROR(IF(OR(J6250="",M6250="",F6250=""),"",IF(F6250="학생부종합",INDEX(종합배치표!$C:$Q,MATCH(J6250,종합배치표!$B:$B,0),(MATCH(M6250,{"A","B","C","D","E"},0)-1)*3+3),INDEX(교과배치표!$C:$Q,MATCH(J6250,교과배치표!$B:$B,0),(MATCH(M6250,{"A","B","C","D","E"},0)-1)*3+3))),"")</f>
        <v/>
      </c>
    </row>
    <row r="6251" spans="2:20" ht="14.25" customHeight="1">
      <c r="B6251" s="20">
        <v>7473</v>
      </c>
      <c r="C6251" s="22"/>
      <c r="D6251" s="22"/>
      <c r="E6251" s="22"/>
      <c r="F6251" s="21"/>
      <c r="G6251" s="22"/>
      <c r="H6251" s="22"/>
      <c r="I6251" s="22"/>
      <c r="J6251" s="23"/>
      <c r="K6251" s="24"/>
      <c r="M6251" s="42"/>
      <c r="N6251" s="43"/>
      <c r="P6251" s="27"/>
      <c r="R6251" s="26" t="str">
        <f t="array" ref="R6251">IFERROR(IF(OR(J6251="",M6251="",F6251=""),"",IF(F6251="학생부종합",INDEX(종합배치표!$C:$Q,MATCH(J6251,종합배치표!$B:$B,0),(MATCH(M6251,{"A","B","C","D","E"},0)-1)*3+1),INDEX(교과배치표!$C:$Q,MATCH(J6251,교과배치표!$B:$B,0),(MATCH(M6251,{"A","B","C","D","E"},0)-1)*3+1))),"")</f>
        <v/>
      </c>
      <c r="S6251" s="26" t="str">
        <f t="array" ref="S6251">IFERROR(IF(OR(J6251="",M6251="",F6251=""),"",IF(F6251="학생부종합",INDEX(종합배치표!$C:$Q,MATCH(J6251,종합배치표!$B:$B,0),(MATCH(M6251,{"A","B","C","D","E"},0)-1)*3+2),INDEX(교과배치표!$C:$Q,MATCH(J6251,교과배치표!$B:$B,0),(MATCH(M6251,{"A","B","C","D","E"},0)-1)*3+2))),"")</f>
        <v/>
      </c>
      <c r="T6251" s="26" t="str">
        <f t="array" ref="T6251">IFERROR(IF(OR(J6251="",M6251="",F6251=""),"",IF(F6251="학생부종합",INDEX(종합배치표!$C:$Q,MATCH(J6251,종합배치표!$B:$B,0),(MATCH(M6251,{"A","B","C","D","E"},0)-1)*3+3),INDEX(교과배치표!$C:$Q,MATCH(J6251,교과배치표!$B:$B,0),(MATCH(M6251,{"A","B","C","D","E"},0)-1)*3+3))),"")</f>
        <v/>
      </c>
    </row>
    <row r="6252" spans="2:20" ht="14.25" customHeight="1">
      <c r="B6252" s="20">
        <v>7474</v>
      </c>
      <c r="C6252" s="22"/>
      <c r="D6252" s="22"/>
      <c r="E6252" s="22"/>
      <c r="F6252" s="21"/>
      <c r="G6252" s="22"/>
      <c r="H6252" s="22"/>
      <c r="I6252" s="22"/>
      <c r="J6252" s="23"/>
      <c r="K6252" s="24"/>
      <c r="M6252" s="42"/>
      <c r="N6252" s="43"/>
      <c r="P6252" s="27"/>
      <c r="R6252" s="26" t="str">
        <f t="array" ref="R6252">IFERROR(IF(OR(J6252="",M6252="",F6252=""),"",IF(F6252="학생부종합",INDEX(종합배치표!$C:$Q,MATCH(J6252,종합배치표!$B:$B,0),(MATCH(M6252,{"A","B","C","D","E"},0)-1)*3+1),INDEX(교과배치표!$C:$Q,MATCH(J6252,교과배치표!$B:$B,0),(MATCH(M6252,{"A","B","C","D","E"},0)-1)*3+1))),"")</f>
        <v/>
      </c>
      <c r="S6252" s="26" t="str">
        <f t="array" ref="S6252">IFERROR(IF(OR(J6252="",M6252="",F6252=""),"",IF(F6252="학생부종합",INDEX(종합배치표!$C:$Q,MATCH(J6252,종합배치표!$B:$B,0),(MATCH(M6252,{"A","B","C","D","E"},0)-1)*3+2),INDEX(교과배치표!$C:$Q,MATCH(J6252,교과배치표!$B:$B,0),(MATCH(M6252,{"A","B","C","D","E"},0)-1)*3+2))),"")</f>
        <v/>
      </c>
      <c r="T6252" s="26" t="str">
        <f t="array" ref="T6252">IFERROR(IF(OR(J6252="",M6252="",F6252=""),"",IF(F6252="학생부종합",INDEX(종합배치표!$C:$Q,MATCH(J6252,종합배치표!$B:$B,0),(MATCH(M6252,{"A","B","C","D","E"},0)-1)*3+3),INDEX(교과배치표!$C:$Q,MATCH(J6252,교과배치표!$B:$B,0),(MATCH(M6252,{"A","B","C","D","E"},0)-1)*3+3))),"")</f>
        <v/>
      </c>
    </row>
    <row r="6253" spans="2:20" ht="14.25" customHeight="1">
      <c r="B6253" s="20">
        <v>7475</v>
      </c>
      <c r="C6253" s="22"/>
      <c r="D6253" s="22"/>
      <c r="E6253" s="22"/>
      <c r="F6253" s="21"/>
      <c r="G6253" s="22"/>
      <c r="H6253" s="22"/>
      <c r="I6253" s="22"/>
      <c r="J6253" s="23"/>
      <c r="K6253" s="24"/>
      <c r="M6253" s="42"/>
      <c r="N6253" s="43"/>
      <c r="P6253" s="27"/>
      <c r="R6253" s="26" t="str">
        <f t="array" ref="R6253">IFERROR(IF(OR(J6253="",M6253="",F6253=""),"",IF(F6253="학생부종합",INDEX(종합배치표!$C:$Q,MATCH(J6253,종합배치표!$B:$B,0),(MATCH(M6253,{"A","B","C","D","E"},0)-1)*3+1),INDEX(교과배치표!$C:$Q,MATCH(J6253,교과배치표!$B:$B,0),(MATCH(M6253,{"A","B","C","D","E"},0)-1)*3+1))),"")</f>
        <v/>
      </c>
      <c r="S6253" s="26" t="str">
        <f t="array" ref="S6253">IFERROR(IF(OR(J6253="",M6253="",F6253=""),"",IF(F6253="학생부종합",INDEX(종합배치표!$C:$Q,MATCH(J6253,종합배치표!$B:$B,0),(MATCH(M6253,{"A","B","C","D","E"},0)-1)*3+2),INDEX(교과배치표!$C:$Q,MATCH(J6253,교과배치표!$B:$B,0),(MATCH(M6253,{"A","B","C","D","E"},0)-1)*3+2))),"")</f>
        <v/>
      </c>
      <c r="T6253" s="26" t="str">
        <f t="array" ref="T6253">IFERROR(IF(OR(J6253="",M6253="",F6253=""),"",IF(F6253="학생부종합",INDEX(종합배치표!$C:$Q,MATCH(J6253,종합배치표!$B:$B,0),(MATCH(M6253,{"A","B","C","D","E"},0)-1)*3+3),INDEX(교과배치표!$C:$Q,MATCH(J6253,교과배치표!$B:$B,0),(MATCH(M6253,{"A","B","C","D","E"},0)-1)*3+3))),"")</f>
        <v/>
      </c>
    </row>
    <row r="6254" spans="2:20" ht="14.25" customHeight="1">
      <c r="B6254" s="20">
        <v>7476</v>
      </c>
      <c r="C6254" s="22"/>
      <c r="D6254" s="22"/>
      <c r="E6254" s="22"/>
      <c r="F6254" s="21"/>
      <c r="G6254" s="22"/>
      <c r="H6254" s="22"/>
      <c r="I6254" s="22"/>
      <c r="J6254" s="23"/>
      <c r="K6254" s="24"/>
      <c r="M6254" s="42"/>
      <c r="N6254" s="43"/>
      <c r="P6254" s="27"/>
      <c r="R6254" s="26" t="str">
        <f t="array" ref="R6254">IFERROR(IF(OR(J6254="",M6254="",F6254=""),"",IF(F6254="학생부종합",INDEX(종합배치표!$C:$Q,MATCH(J6254,종합배치표!$B:$B,0),(MATCH(M6254,{"A","B","C","D","E"},0)-1)*3+1),INDEX(교과배치표!$C:$Q,MATCH(J6254,교과배치표!$B:$B,0),(MATCH(M6254,{"A","B","C","D","E"},0)-1)*3+1))),"")</f>
        <v/>
      </c>
      <c r="S6254" s="26" t="str">
        <f t="array" ref="S6254">IFERROR(IF(OR(J6254="",M6254="",F6254=""),"",IF(F6254="학생부종합",INDEX(종합배치표!$C:$Q,MATCH(J6254,종합배치표!$B:$B,0),(MATCH(M6254,{"A","B","C","D","E"},0)-1)*3+2),INDEX(교과배치표!$C:$Q,MATCH(J6254,교과배치표!$B:$B,0),(MATCH(M6254,{"A","B","C","D","E"},0)-1)*3+2))),"")</f>
        <v/>
      </c>
      <c r="T6254" s="26" t="str">
        <f t="array" ref="T6254">IFERROR(IF(OR(J6254="",M6254="",F6254=""),"",IF(F6254="학생부종합",INDEX(종합배치표!$C:$Q,MATCH(J6254,종합배치표!$B:$B,0),(MATCH(M6254,{"A","B","C","D","E"},0)-1)*3+3),INDEX(교과배치표!$C:$Q,MATCH(J6254,교과배치표!$B:$B,0),(MATCH(M6254,{"A","B","C","D","E"},0)-1)*3+3))),"")</f>
        <v/>
      </c>
    </row>
    <row r="6255" spans="2:20" ht="14.25" customHeight="1">
      <c r="B6255" s="20">
        <v>7477</v>
      </c>
      <c r="C6255" s="22"/>
      <c r="D6255" s="22"/>
      <c r="E6255" s="22"/>
      <c r="F6255" s="21"/>
      <c r="G6255" s="22"/>
      <c r="H6255" s="22"/>
      <c r="I6255" s="22"/>
      <c r="J6255" s="23"/>
      <c r="K6255" s="24"/>
      <c r="M6255" s="42"/>
      <c r="N6255" s="43"/>
      <c r="P6255" s="27"/>
      <c r="R6255" s="26" t="str">
        <f t="array" ref="R6255">IFERROR(IF(OR(J6255="",M6255="",F6255=""),"",IF(F6255="학생부종합",INDEX(종합배치표!$C:$Q,MATCH(J6255,종합배치표!$B:$B,0),(MATCH(M6255,{"A","B","C","D","E"},0)-1)*3+1),INDEX(교과배치표!$C:$Q,MATCH(J6255,교과배치표!$B:$B,0),(MATCH(M6255,{"A","B","C","D","E"},0)-1)*3+1))),"")</f>
        <v/>
      </c>
      <c r="S6255" s="26" t="str">
        <f t="array" ref="S6255">IFERROR(IF(OR(J6255="",M6255="",F6255=""),"",IF(F6255="학생부종합",INDEX(종합배치표!$C:$Q,MATCH(J6255,종합배치표!$B:$B,0),(MATCH(M6255,{"A","B","C","D","E"},0)-1)*3+2),INDEX(교과배치표!$C:$Q,MATCH(J6255,교과배치표!$B:$B,0),(MATCH(M6255,{"A","B","C","D","E"},0)-1)*3+2))),"")</f>
        <v/>
      </c>
      <c r="T6255" s="26" t="str">
        <f t="array" ref="T6255">IFERROR(IF(OR(J6255="",M6255="",F6255=""),"",IF(F6255="학생부종합",INDEX(종합배치표!$C:$Q,MATCH(J6255,종합배치표!$B:$B,0),(MATCH(M6255,{"A","B","C","D","E"},0)-1)*3+3),INDEX(교과배치표!$C:$Q,MATCH(J6255,교과배치표!$B:$B,0),(MATCH(M6255,{"A","B","C","D","E"},0)-1)*3+3))),"")</f>
        <v/>
      </c>
    </row>
    <row r="6256" spans="2:20" ht="14.25" customHeight="1">
      <c r="B6256" s="20">
        <v>7478</v>
      </c>
      <c r="C6256" s="22"/>
      <c r="D6256" s="22"/>
      <c r="E6256" s="22"/>
      <c r="F6256" s="21"/>
      <c r="G6256" s="22"/>
      <c r="H6256" s="22"/>
      <c r="I6256" s="22"/>
      <c r="J6256" s="23"/>
      <c r="K6256" s="24"/>
      <c r="M6256" s="42"/>
      <c r="N6256" s="43"/>
      <c r="P6256" s="27"/>
      <c r="R6256" s="26" t="str">
        <f t="array" ref="R6256">IFERROR(IF(OR(J6256="",M6256="",F6256=""),"",IF(F6256="학생부종합",INDEX(종합배치표!$C:$Q,MATCH(J6256,종합배치표!$B:$B,0),(MATCH(M6256,{"A","B","C","D","E"},0)-1)*3+1),INDEX(교과배치표!$C:$Q,MATCH(J6256,교과배치표!$B:$B,0),(MATCH(M6256,{"A","B","C","D","E"},0)-1)*3+1))),"")</f>
        <v/>
      </c>
      <c r="S6256" s="26" t="str">
        <f t="array" ref="S6256">IFERROR(IF(OR(J6256="",M6256="",F6256=""),"",IF(F6256="학생부종합",INDEX(종합배치표!$C:$Q,MATCH(J6256,종합배치표!$B:$B,0),(MATCH(M6256,{"A","B","C","D","E"},0)-1)*3+2),INDEX(교과배치표!$C:$Q,MATCH(J6256,교과배치표!$B:$B,0),(MATCH(M6256,{"A","B","C","D","E"},0)-1)*3+2))),"")</f>
        <v/>
      </c>
      <c r="T6256" s="26" t="str">
        <f t="array" ref="T6256">IFERROR(IF(OR(J6256="",M6256="",F6256=""),"",IF(F6256="학생부종합",INDEX(종합배치표!$C:$Q,MATCH(J6256,종합배치표!$B:$B,0),(MATCH(M6256,{"A","B","C","D","E"},0)-1)*3+3),INDEX(교과배치표!$C:$Q,MATCH(J6256,교과배치표!$B:$B,0),(MATCH(M6256,{"A","B","C","D","E"},0)-1)*3+3))),"")</f>
        <v/>
      </c>
    </row>
    <row r="6257" spans="2:20" ht="14.25" customHeight="1">
      <c r="B6257" s="20">
        <v>7479</v>
      </c>
      <c r="C6257" s="22"/>
      <c r="D6257" s="22"/>
      <c r="E6257" s="22"/>
      <c r="F6257" s="21"/>
      <c r="G6257" s="22"/>
      <c r="H6257" s="22"/>
      <c r="I6257" s="22"/>
      <c r="J6257" s="23"/>
      <c r="K6257" s="24"/>
      <c r="M6257" s="42"/>
      <c r="N6257" s="43"/>
      <c r="P6257" s="27"/>
      <c r="R6257" s="26" t="str">
        <f t="array" ref="R6257">IFERROR(IF(OR(J6257="",M6257="",F6257=""),"",IF(F6257="학생부종합",INDEX(종합배치표!$C:$Q,MATCH(J6257,종합배치표!$B:$B,0),(MATCH(M6257,{"A","B","C","D","E"},0)-1)*3+1),INDEX(교과배치표!$C:$Q,MATCH(J6257,교과배치표!$B:$B,0),(MATCH(M6257,{"A","B","C","D","E"},0)-1)*3+1))),"")</f>
        <v/>
      </c>
      <c r="S6257" s="26" t="str">
        <f t="array" ref="S6257">IFERROR(IF(OR(J6257="",M6257="",F6257=""),"",IF(F6257="학생부종합",INDEX(종합배치표!$C:$Q,MATCH(J6257,종합배치표!$B:$B,0),(MATCH(M6257,{"A","B","C","D","E"},0)-1)*3+2),INDEX(교과배치표!$C:$Q,MATCH(J6257,교과배치표!$B:$B,0),(MATCH(M6257,{"A","B","C","D","E"},0)-1)*3+2))),"")</f>
        <v/>
      </c>
      <c r="T6257" s="26" t="str">
        <f t="array" ref="T6257">IFERROR(IF(OR(J6257="",M6257="",F6257=""),"",IF(F6257="학생부종합",INDEX(종합배치표!$C:$Q,MATCH(J6257,종합배치표!$B:$B,0),(MATCH(M6257,{"A","B","C","D","E"},0)-1)*3+3),INDEX(교과배치표!$C:$Q,MATCH(J6257,교과배치표!$B:$B,0),(MATCH(M6257,{"A","B","C","D","E"},0)-1)*3+3))),"")</f>
        <v/>
      </c>
    </row>
    <row r="6258" spans="2:20" ht="14.25" customHeight="1">
      <c r="B6258" s="20">
        <v>7480</v>
      </c>
      <c r="C6258" s="22"/>
      <c r="D6258" s="22"/>
      <c r="E6258" s="22"/>
      <c r="F6258" s="21"/>
      <c r="G6258" s="22"/>
      <c r="H6258" s="22"/>
      <c r="I6258" s="22"/>
      <c r="J6258" s="23"/>
      <c r="K6258" s="24"/>
      <c r="M6258" s="42"/>
      <c r="N6258" s="43"/>
      <c r="P6258" s="27"/>
      <c r="R6258" s="26" t="str">
        <f t="array" ref="R6258">IFERROR(IF(OR(J6258="",M6258="",F6258=""),"",IF(F6258="학생부종합",INDEX(종합배치표!$C:$Q,MATCH(J6258,종합배치표!$B:$B,0),(MATCH(M6258,{"A","B","C","D","E"},0)-1)*3+1),INDEX(교과배치표!$C:$Q,MATCH(J6258,교과배치표!$B:$B,0),(MATCH(M6258,{"A","B","C","D","E"},0)-1)*3+1))),"")</f>
        <v/>
      </c>
      <c r="S6258" s="26" t="str">
        <f t="array" ref="S6258">IFERROR(IF(OR(J6258="",M6258="",F6258=""),"",IF(F6258="학생부종합",INDEX(종합배치표!$C:$Q,MATCH(J6258,종합배치표!$B:$B,0),(MATCH(M6258,{"A","B","C","D","E"},0)-1)*3+2),INDEX(교과배치표!$C:$Q,MATCH(J6258,교과배치표!$B:$B,0),(MATCH(M6258,{"A","B","C","D","E"},0)-1)*3+2))),"")</f>
        <v/>
      </c>
      <c r="T6258" s="26" t="str">
        <f t="array" ref="T6258">IFERROR(IF(OR(J6258="",M6258="",F6258=""),"",IF(F6258="학생부종합",INDEX(종합배치표!$C:$Q,MATCH(J6258,종합배치표!$B:$B,0),(MATCH(M6258,{"A","B","C","D","E"},0)-1)*3+3),INDEX(교과배치표!$C:$Q,MATCH(J6258,교과배치표!$B:$B,0),(MATCH(M6258,{"A","B","C","D","E"},0)-1)*3+3))),"")</f>
        <v/>
      </c>
    </row>
    <row r="6259" spans="2:20" ht="14.25" customHeight="1">
      <c r="B6259" s="20">
        <v>7481</v>
      </c>
      <c r="C6259" s="22"/>
      <c r="D6259" s="22"/>
      <c r="E6259" s="22"/>
      <c r="F6259" s="21"/>
      <c r="G6259" s="22"/>
      <c r="H6259" s="22"/>
      <c r="I6259" s="22"/>
      <c r="J6259" s="23"/>
      <c r="K6259" s="24"/>
      <c r="M6259" s="42"/>
      <c r="N6259" s="43"/>
      <c r="P6259" s="27"/>
      <c r="R6259" s="26" t="str">
        <f t="array" ref="R6259">IFERROR(IF(OR(J6259="",M6259="",F6259=""),"",IF(F6259="학생부종합",INDEX(종합배치표!$C:$Q,MATCH(J6259,종합배치표!$B:$B,0),(MATCH(M6259,{"A","B","C","D","E"},0)-1)*3+1),INDEX(교과배치표!$C:$Q,MATCH(J6259,교과배치표!$B:$B,0),(MATCH(M6259,{"A","B","C","D","E"},0)-1)*3+1))),"")</f>
        <v/>
      </c>
      <c r="S6259" s="26" t="str">
        <f t="array" ref="S6259">IFERROR(IF(OR(J6259="",M6259="",F6259=""),"",IF(F6259="학생부종합",INDEX(종합배치표!$C:$Q,MATCH(J6259,종합배치표!$B:$B,0),(MATCH(M6259,{"A","B","C","D","E"},0)-1)*3+2),INDEX(교과배치표!$C:$Q,MATCH(J6259,교과배치표!$B:$B,0),(MATCH(M6259,{"A","B","C","D","E"},0)-1)*3+2))),"")</f>
        <v/>
      </c>
      <c r="T6259" s="26" t="str">
        <f t="array" ref="T6259">IFERROR(IF(OR(J6259="",M6259="",F6259=""),"",IF(F6259="학생부종합",INDEX(종합배치표!$C:$Q,MATCH(J6259,종합배치표!$B:$B,0),(MATCH(M6259,{"A","B","C","D","E"},0)-1)*3+3),INDEX(교과배치표!$C:$Q,MATCH(J6259,교과배치표!$B:$B,0),(MATCH(M6259,{"A","B","C","D","E"},0)-1)*3+3))),"")</f>
        <v/>
      </c>
    </row>
    <row r="6260" spans="2:20" ht="14.25" customHeight="1">
      <c r="B6260" s="20">
        <v>7482</v>
      </c>
      <c r="C6260" s="22"/>
      <c r="D6260" s="22"/>
      <c r="E6260" s="22"/>
      <c r="F6260" s="21"/>
      <c r="G6260" s="22"/>
      <c r="H6260" s="22"/>
      <c r="I6260" s="22"/>
      <c r="J6260" s="23"/>
      <c r="K6260" s="24"/>
      <c r="M6260" s="42"/>
      <c r="N6260" s="43"/>
      <c r="P6260" s="27"/>
      <c r="R6260" s="26" t="str">
        <f t="array" ref="R6260">IFERROR(IF(OR(J6260="",M6260="",F6260=""),"",IF(F6260="학생부종합",INDEX(종합배치표!$C:$Q,MATCH(J6260,종합배치표!$B:$B,0),(MATCH(M6260,{"A","B","C","D","E"},0)-1)*3+1),INDEX(교과배치표!$C:$Q,MATCH(J6260,교과배치표!$B:$B,0),(MATCH(M6260,{"A","B","C","D","E"},0)-1)*3+1))),"")</f>
        <v/>
      </c>
      <c r="S6260" s="26" t="str">
        <f t="array" ref="S6260">IFERROR(IF(OR(J6260="",M6260="",F6260=""),"",IF(F6260="학생부종합",INDEX(종합배치표!$C:$Q,MATCH(J6260,종합배치표!$B:$B,0),(MATCH(M6260,{"A","B","C","D","E"},0)-1)*3+2),INDEX(교과배치표!$C:$Q,MATCH(J6260,교과배치표!$B:$B,0),(MATCH(M6260,{"A","B","C","D","E"},0)-1)*3+2))),"")</f>
        <v/>
      </c>
      <c r="T6260" s="26" t="str">
        <f t="array" ref="T6260">IFERROR(IF(OR(J6260="",M6260="",F6260=""),"",IF(F6260="학생부종합",INDEX(종합배치표!$C:$Q,MATCH(J6260,종합배치표!$B:$B,0),(MATCH(M6260,{"A","B","C","D","E"},0)-1)*3+3),INDEX(교과배치표!$C:$Q,MATCH(J6260,교과배치표!$B:$B,0),(MATCH(M6260,{"A","B","C","D","E"},0)-1)*3+3))),"")</f>
        <v/>
      </c>
    </row>
    <row r="6261" spans="2:20" ht="14.25" customHeight="1">
      <c r="B6261" s="20">
        <v>7483</v>
      </c>
      <c r="C6261" s="22"/>
      <c r="D6261" s="22"/>
      <c r="E6261" s="22"/>
      <c r="F6261" s="21"/>
      <c r="G6261" s="22"/>
      <c r="H6261" s="22"/>
      <c r="I6261" s="22"/>
      <c r="J6261" s="23"/>
      <c r="K6261" s="24"/>
      <c r="M6261" s="42"/>
      <c r="N6261" s="43"/>
      <c r="P6261" s="27"/>
      <c r="R6261" s="26" t="str">
        <f t="array" ref="R6261">IFERROR(IF(OR(J6261="",M6261="",F6261=""),"",IF(F6261="학생부종합",INDEX(종합배치표!$C:$Q,MATCH(J6261,종합배치표!$B:$B,0),(MATCH(M6261,{"A","B","C","D","E"},0)-1)*3+1),INDEX(교과배치표!$C:$Q,MATCH(J6261,교과배치표!$B:$B,0),(MATCH(M6261,{"A","B","C","D","E"},0)-1)*3+1))),"")</f>
        <v/>
      </c>
      <c r="S6261" s="26" t="str">
        <f t="array" ref="S6261">IFERROR(IF(OR(J6261="",M6261="",F6261=""),"",IF(F6261="학생부종합",INDEX(종합배치표!$C:$Q,MATCH(J6261,종합배치표!$B:$B,0),(MATCH(M6261,{"A","B","C","D","E"},0)-1)*3+2),INDEX(교과배치표!$C:$Q,MATCH(J6261,교과배치표!$B:$B,0),(MATCH(M6261,{"A","B","C","D","E"},0)-1)*3+2))),"")</f>
        <v/>
      </c>
      <c r="T6261" s="26" t="str">
        <f t="array" ref="T6261">IFERROR(IF(OR(J6261="",M6261="",F6261=""),"",IF(F6261="학생부종합",INDEX(종합배치표!$C:$Q,MATCH(J6261,종합배치표!$B:$B,0),(MATCH(M6261,{"A","B","C","D","E"},0)-1)*3+3),INDEX(교과배치표!$C:$Q,MATCH(J6261,교과배치표!$B:$B,0),(MATCH(M6261,{"A","B","C","D","E"},0)-1)*3+3))),"")</f>
        <v/>
      </c>
    </row>
    <row r="6262" spans="2:20" ht="14.25" customHeight="1">
      <c r="B6262" s="20">
        <v>7484</v>
      </c>
      <c r="C6262" s="22"/>
      <c r="D6262" s="22"/>
      <c r="E6262" s="22"/>
      <c r="F6262" s="21"/>
      <c r="G6262" s="22"/>
      <c r="H6262" s="22"/>
      <c r="I6262" s="22"/>
      <c r="J6262" s="23"/>
      <c r="K6262" s="24"/>
      <c r="M6262" s="42"/>
      <c r="N6262" s="43"/>
      <c r="P6262" s="27"/>
      <c r="R6262" s="26" t="str">
        <f t="array" ref="R6262">IFERROR(IF(OR(J6262="",M6262="",F6262=""),"",IF(F6262="학생부종합",INDEX(종합배치표!$C:$Q,MATCH(J6262,종합배치표!$B:$B,0),(MATCH(M6262,{"A","B","C","D","E"},0)-1)*3+1),INDEX(교과배치표!$C:$Q,MATCH(J6262,교과배치표!$B:$B,0),(MATCH(M6262,{"A","B","C","D","E"},0)-1)*3+1))),"")</f>
        <v/>
      </c>
      <c r="S6262" s="26" t="str">
        <f t="array" ref="S6262">IFERROR(IF(OR(J6262="",M6262="",F6262=""),"",IF(F6262="학생부종합",INDEX(종합배치표!$C:$Q,MATCH(J6262,종합배치표!$B:$B,0),(MATCH(M6262,{"A","B","C","D","E"},0)-1)*3+2),INDEX(교과배치표!$C:$Q,MATCH(J6262,교과배치표!$B:$B,0),(MATCH(M6262,{"A","B","C","D","E"},0)-1)*3+2))),"")</f>
        <v/>
      </c>
      <c r="T6262" s="26" t="str">
        <f t="array" ref="T6262">IFERROR(IF(OR(J6262="",M6262="",F6262=""),"",IF(F6262="학생부종합",INDEX(종합배치표!$C:$Q,MATCH(J6262,종합배치표!$B:$B,0),(MATCH(M6262,{"A","B","C","D","E"},0)-1)*3+3),INDEX(교과배치표!$C:$Q,MATCH(J6262,교과배치표!$B:$B,0),(MATCH(M6262,{"A","B","C","D","E"},0)-1)*3+3))),"")</f>
        <v/>
      </c>
    </row>
    <row r="6263" spans="2:20" ht="14.25" customHeight="1">
      <c r="B6263" s="20">
        <v>7485</v>
      </c>
      <c r="C6263" s="22"/>
      <c r="D6263" s="22"/>
      <c r="E6263" s="22"/>
      <c r="F6263" s="21"/>
      <c r="G6263" s="22"/>
      <c r="H6263" s="22"/>
      <c r="I6263" s="22"/>
      <c r="J6263" s="23"/>
      <c r="K6263" s="24"/>
      <c r="M6263" s="42"/>
      <c r="N6263" s="43"/>
      <c r="P6263" s="27"/>
      <c r="R6263" s="26" t="str">
        <f t="array" ref="R6263">IFERROR(IF(OR(J6263="",M6263="",F6263=""),"",IF(F6263="학생부종합",INDEX(종합배치표!$C:$Q,MATCH(J6263,종합배치표!$B:$B,0),(MATCH(M6263,{"A","B","C","D","E"},0)-1)*3+1),INDEX(교과배치표!$C:$Q,MATCH(J6263,교과배치표!$B:$B,0),(MATCH(M6263,{"A","B","C","D","E"},0)-1)*3+1))),"")</f>
        <v/>
      </c>
      <c r="S6263" s="26" t="str">
        <f t="array" ref="S6263">IFERROR(IF(OR(J6263="",M6263="",F6263=""),"",IF(F6263="학생부종합",INDEX(종합배치표!$C:$Q,MATCH(J6263,종합배치표!$B:$B,0),(MATCH(M6263,{"A","B","C","D","E"},0)-1)*3+2),INDEX(교과배치표!$C:$Q,MATCH(J6263,교과배치표!$B:$B,0),(MATCH(M6263,{"A","B","C","D","E"},0)-1)*3+2))),"")</f>
        <v/>
      </c>
      <c r="T6263" s="26" t="str">
        <f t="array" ref="T6263">IFERROR(IF(OR(J6263="",M6263="",F6263=""),"",IF(F6263="학생부종합",INDEX(종합배치표!$C:$Q,MATCH(J6263,종합배치표!$B:$B,0),(MATCH(M6263,{"A","B","C","D","E"},0)-1)*3+3),INDEX(교과배치표!$C:$Q,MATCH(J6263,교과배치표!$B:$B,0),(MATCH(M6263,{"A","B","C","D","E"},0)-1)*3+3))),"")</f>
        <v/>
      </c>
    </row>
    <row r="6264" spans="2:20" ht="14.25" customHeight="1">
      <c r="B6264" s="20">
        <v>7486</v>
      </c>
      <c r="C6264" s="22"/>
      <c r="D6264" s="22"/>
      <c r="E6264" s="22"/>
      <c r="F6264" s="21"/>
      <c r="G6264" s="22"/>
      <c r="H6264" s="22"/>
      <c r="I6264" s="22"/>
      <c r="J6264" s="23"/>
      <c r="K6264" s="24"/>
      <c r="M6264" s="42"/>
      <c r="N6264" s="43"/>
      <c r="P6264" s="27"/>
      <c r="R6264" s="26" t="str">
        <f t="array" ref="R6264">IFERROR(IF(OR(J6264="",M6264="",F6264=""),"",IF(F6264="학생부종합",INDEX(종합배치표!$C:$Q,MATCH(J6264,종합배치표!$B:$B,0),(MATCH(M6264,{"A","B","C","D","E"},0)-1)*3+1),INDEX(교과배치표!$C:$Q,MATCH(J6264,교과배치표!$B:$B,0),(MATCH(M6264,{"A","B","C","D","E"},0)-1)*3+1))),"")</f>
        <v/>
      </c>
      <c r="S6264" s="26" t="str">
        <f t="array" ref="S6264">IFERROR(IF(OR(J6264="",M6264="",F6264=""),"",IF(F6264="학생부종합",INDEX(종합배치표!$C:$Q,MATCH(J6264,종합배치표!$B:$B,0),(MATCH(M6264,{"A","B","C","D","E"},0)-1)*3+2),INDEX(교과배치표!$C:$Q,MATCH(J6264,교과배치표!$B:$B,0),(MATCH(M6264,{"A","B","C","D","E"},0)-1)*3+2))),"")</f>
        <v/>
      </c>
      <c r="T6264" s="26" t="str">
        <f t="array" ref="T6264">IFERROR(IF(OR(J6264="",M6264="",F6264=""),"",IF(F6264="학생부종합",INDEX(종합배치표!$C:$Q,MATCH(J6264,종합배치표!$B:$B,0),(MATCH(M6264,{"A","B","C","D","E"},0)-1)*3+3),INDEX(교과배치표!$C:$Q,MATCH(J6264,교과배치표!$B:$B,0),(MATCH(M6264,{"A","B","C","D","E"},0)-1)*3+3))),"")</f>
        <v/>
      </c>
    </row>
    <row r="6265" spans="2:20" ht="14.25" customHeight="1">
      <c r="B6265" s="20">
        <v>7487</v>
      </c>
      <c r="C6265" s="22"/>
      <c r="D6265" s="22"/>
      <c r="E6265" s="22"/>
      <c r="F6265" s="21"/>
      <c r="G6265" s="22"/>
      <c r="H6265" s="22"/>
      <c r="I6265" s="22"/>
      <c r="J6265" s="23"/>
      <c r="K6265" s="24"/>
      <c r="M6265" s="42"/>
      <c r="N6265" s="43"/>
      <c r="P6265" s="27"/>
      <c r="R6265" s="26" t="str">
        <f t="array" ref="R6265">IFERROR(IF(OR(J6265="",M6265="",F6265=""),"",IF(F6265="학생부종합",INDEX(종합배치표!$C:$Q,MATCH(J6265,종합배치표!$B:$B,0),(MATCH(M6265,{"A","B","C","D","E"},0)-1)*3+1),INDEX(교과배치표!$C:$Q,MATCH(J6265,교과배치표!$B:$B,0),(MATCH(M6265,{"A","B","C","D","E"},0)-1)*3+1))),"")</f>
        <v/>
      </c>
      <c r="S6265" s="26" t="str">
        <f t="array" ref="S6265">IFERROR(IF(OR(J6265="",M6265="",F6265=""),"",IF(F6265="학생부종합",INDEX(종합배치표!$C:$Q,MATCH(J6265,종합배치표!$B:$B,0),(MATCH(M6265,{"A","B","C","D","E"},0)-1)*3+2),INDEX(교과배치표!$C:$Q,MATCH(J6265,교과배치표!$B:$B,0),(MATCH(M6265,{"A","B","C","D","E"},0)-1)*3+2))),"")</f>
        <v/>
      </c>
      <c r="T6265" s="26" t="str">
        <f t="array" ref="T6265">IFERROR(IF(OR(J6265="",M6265="",F6265=""),"",IF(F6265="학생부종합",INDEX(종합배치표!$C:$Q,MATCH(J6265,종합배치표!$B:$B,0),(MATCH(M6265,{"A","B","C","D","E"},0)-1)*3+3),INDEX(교과배치표!$C:$Q,MATCH(J6265,교과배치표!$B:$B,0),(MATCH(M6265,{"A","B","C","D","E"},0)-1)*3+3))),"")</f>
        <v/>
      </c>
    </row>
    <row r="6266" spans="2:20" ht="14.25" customHeight="1">
      <c r="B6266" s="20">
        <v>7488</v>
      </c>
      <c r="C6266" s="22"/>
      <c r="D6266" s="22"/>
      <c r="E6266" s="22"/>
      <c r="F6266" s="21"/>
      <c r="G6266" s="22"/>
      <c r="H6266" s="22"/>
      <c r="I6266" s="22"/>
      <c r="J6266" s="23"/>
      <c r="K6266" s="24"/>
      <c r="M6266" s="42"/>
      <c r="N6266" s="43"/>
      <c r="P6266" s="27"/>
      <c r="R6266" s="26" t="str">
        <f t="array" ref="R6266">IFERROR(IF(OR(J6266="",M6266="",F6266=""),"",IF(F6266="학생부종합",INDEX(종합배치표!$C:$Q,MATCH(J6266,종합배치표!$B:$B,0),(MATCH(M6266,{"A","B","C","D","E"},0)-1)*3+1),INDEX(교과배치표!$C:$Q,MATCH(J6266,교과배치표!$B:$B,0),(MATCH(M6266,{"A","B","C","D","E"},0)-1)*3+1))),"")</f>
        <v/>
      </c>
      <c r="S6266" s="26" t="str">
        <f t="array" ref="S6266">IFERROR(IF(OR(J6266="",M6266="",F6266=""),"",IF(F6266="학생부종합",INDEX(종합배치표!$C:$Q,MATCH(J6266,종합배치표!$B:$B,0),(MATCH(M6266,{"A","B","C","D","E"},0)-1)*3+2),INDEX(교과배치표!$C:$Q,MATCH(J6266,교과배치표!$B:$B,0),(MATCH(M6266,{"A","B","C","D","E"},0)-1)*3+2))),"")</f>
        <v/>
      </c>
      <c r="T6266" s="26" t="str">
        <f t="array" ref="T6266">IFERROR(IF(OR(J6266="",M6266="",F6266=""),"",IF(F6266="학생부종합",INDEX(종합배치표!$C:$Q,MATCH(J6266,종합배치표!$B:$B,0),(MATCH(M6266,{"A","B","C","D","E"},0)-1)*3+3),INDEX(교과배치표!$C:$Q,MATCH(J6266,교과배치표!$B:$B,0),(MATCH(M6266,{"A","B","C","D","E"},0)-1)*3+3))),"")</f>
        <v/>
      </c>
    </row>
    <row r="6267" spans="2:20" ht="14.25" customHeight="1">
      <c r="B6267" s="20">
        <v>7489</v>
      </c>
      <c r="C6267" s="22"/>
      <c r="D6267" s="22"/>
      <c r="E6267" s="22"/>
      <c r="F6267" s="21"/>
      <c r="G6267" s="22"/>
      <c r="H6267" s="22"/>
      <c r="I6267" s="22"/>
      <c r="J6267" s="23"/>
      <c r="K6267" s="24"/>
      <c r="M6267" s="42"/>
      <c r="N6267" s="43"/>
      <c r="P6267" s="27"/>
      <c r="R6267" s="26" t="str">
        <f t="array" ref="R6267">IFERROR(IF(OR(J6267="",M6267="",F6267=""),"",IF(F6267="학생부종합",INDEX(종합배치표!$C:$Q,MATCH(J6267,종합배치표!$B:$B,0),(MATCH(M6267,{"A","B","C","D","E"},0)-1)*3+1),INDEX(교과배치표!$C:$Q,MATCH(J6267,교과배치표!$B:$B,0),(MATCH(M6267,{"A","B","C","D","E"},0)-1)*3+1))),"")</f>
        <v/>
      </c>
      <c r="S6267" s="26" t="str">
        <f t="array" ref="S6267">IFERROR(IF(OR(J6267="",M6267="",F6267=""),"",IF(F6267="학생부종합",INDEX(종합배치표!$C:$Q,MATCH(J6267,종합배치표!$B:$B,0),(MATCH(M6267,{"A","B","C","D","E"},0)-1)*3+2),INDEX(교과배치표!$C:$Q,MATCH(J6267,교과배치표!$B:$B,0),(MATCH(M6267,{"A","B","C","D","E"},0)-1)*3+2))),"")</f>
        <v/>
      </c>
      <c r="T6267" s="26" t="str">
        <f t="array" ref="T6267">IFERROR(IF(OR(J6267="",M6267="",F6267=""),"",IF(F6267="학생부종합",INDEX(종합배치표!$C:$Q,MATCH(J6267,종합배치표!$B:$B,0),(MATCH(M6267,{"A","B","C","D","E"},0)-1)*3+3),INDEX(교과배치표!$C:$Q,MATCH(J6267,교과배치표!$B:$B,0),(MATCH(M6267,{"A","B","C","D","E"},0)-1)*3+3))),"")</f>
        <v/>
      </c>
    </row>
    <row r="6268" spans="2:20" ht="14.25" customHeight="1">
      <c r="B6268" s="20">
        <v>7490</v>
      </c>
      <c r="C6268" s="22"/>
      <c r="D6268" s="22"/>
      <c r="E6268" s="22"/>
      <c r="F6268" s="21"/>
      <c r="G6268" s="22"/>
      <c r="H6268" s="22"/>
      <c r="I6268" s="22"/>
      <c r="J6268" s="23"/>
      <c r="K6268" s="24"/>
      <c r="M6268" s="42"/>
      <c r="N6268" s="43"/>
      <c r="P6268" s="27"/>
      <c r="R6268" s="26" t="str">
        <f t="array" ref="R6268">IFERROR(IF(OR(J6268="",M6268="",F6268=""),"",IF(F6268="학생부종합",INDEX(종합배치표!$C:$Q,MATCH(J6268,종합배치표!$B:$B,0),(MATCH(M6268,{"A","B","C","D","E"},0)-1)*3+1),INDEX(교과배치표!$C:$Q,MATCH(J6268,교과배치표!$B:$B,0),(MATCH(M6268,{"A","B","C","D","E"},0)-1)*3+1))),"")</f>
        <v/>
      </c>
      <c r="S6268" s="26" t="str">
        <f t="array" ref="S6268">IFERROR(IF(OR(J6268="",M6268="",F6268=""),"",IF(F6268="학생부종합",INDEX(종합배치표!$C:$Q,MATCH(J6268,종합배치표!$B:$B,0),(MATCH(M6268,{"A","B","C","D","E"},0)-1)*3+2),INDEX(교과배치표!$C:$Q,MATCH(J6268,교과배치표!$B:$B,0),(MATCH(M6268,{"A","B","C","D","E"},0)-1)*3+2))),"")</f>
        <v/>
      </c>
      <c r="T6268" s="26" t="str">
        <f t="array" ref="T6268">IFERROR(IF(OR(J6268="",M6268="",F6268=""),"",IF(F6268="학생부종합",INDEX(종합배치표!$C:$Q,MATCH(J6268,종합배치표!$B:$B,0),(MATCH(M6268,{"A","B","C","D","E"},0)-1)*3+3),INDEX(교과배치표!$C:$Q,MATCH(J6268,교과배치표!$B:$B,0),(MATCH(M6268,{"A","B","C","D","E"},0)-1)*3+3))),"")</f>
        <v/>
      </c>
    </row>
    <row r="6269" spans="2:20" ht="14.25" customHeight="1">
      <c r="B6269" s="20">
        <v>7491</v>
      </c>
      <c r="C6269" s="22"/>
      <c r="D6269" s="22"/>
      <c r="E6269" s="22"/>
      <c r="F6269" s="21"/>
      <c r="G6269" s="22"/>
      <c r="H6269" s="22"/>
      <c r="I6269" s="22"/>
      <c r="J6269" s="23"/>
      <c r="K6269" s="24"/>
      <c r="M6269" s="42"/>
      <c r="N6269" s="43"/>
      <c r="P6269" s="27"/>
      <c r="R6269" s="26" t="str">
        <f t="array" ref="R6269">IFERROR(IF(OR(J6269="",M6269="",F6269=""),"",IF(F6269="학생부종합",INDEX(종합배치표!$C:$Q,MATCH(J6269,종합배치표!$B:$B,0),(MATCH(M6269,{"A","B","C","D","E"},0)-1)*3+1),INDEX(교과배치표!$C:$Q,MATCH(J6269,교과배치표!$B:$B,0),(MATCH(M6269,{"A","B","C","D","E"},0)-1)*3+1))),"")</f>
        <v/>
      </c>
      <c r="S6269" s="26" t="str">
        <f t="array" ref="S6269">IFERROR(IF(OR(J6269="",M6269="",F6269=""),"",IF(F6269="학생부종합",INDEX(종합배치표!$C:$Q,MATCH(J6269,종합배치표!$B:$B,0),(MATCH(M6269,{"A","B","C","D","E"},0)-1)*3+2),INDEX(교과배치표!$C:$Q,MATCH(J6269,교과배치표!$B:$B,0),(MATCH(M6269,{"A","B","C","D","E"},0)-1)*3+2))),"")</f>
        <v/>
      </c>
      <c r="T6269" s="26" t="str">
        <f t="array" ref="T6269">IFERROR(IF(OR(J6269="",M6269="",F6269=""),"",IF(F6269="학생부종합",INDEX(종합배치표!$C:$Q,MATCH(J6269,종합배치표!$B:$B,0),(MATCH(M6269,{"A","B","C","D","E"},0)-1)*3+3),INDEX(교과배치표!$C:$Q,MATCH(J6269,교과배치표!$B:$B,0),(MATCH(M6269,{"A","B","C","D","E"},0)-1)*3+3))),"")</f>
        <v/>
      </c>
    </row>
    <row r="6270" spans="2:20" ht="14.25" customHeight="1">
      <c r="B6270" s="20">
        <v>7492</v>
      </c>
      <c r="C6270" s="22"/>
      <c r="D6270" s="22"/>
      <c r="E6270" s="22"/>
      <c r="F6270" s="21"/>
      <c r="G6270" s="22"/>
      <c r="H6270" s="22"/>
      <c r="I6270" s="22"/>
      <c r="J6270" s="23"/>
      <c r="K6270" s="24"/>
      <c r="M6270" s="42"/>
      <c r="N6270" s="43"/>
      <c r="P6270" s="27"/>
      <c r="R6270" s="26" t="str">
        <f t="array" ref="R6270">IFERROR(IF(OR(J6270="",M6270="",F6270=""),"",IF(F6270="학생부종합",INDEX(종합배치표!$C:$Q,MATCH(J6270,종합배치표!$B:$B,0),(MATCH(M6270,{"A","B","C","D","E"},0)-1)*3+1),INDEX(교과배치표!$C:$Q,MATCH(J6270,교과배치표!$B:$B,0),(MATCH(M6270,{"A","B","C","D","E"},0)-1)*3+1))),"")</f>
        <v/>
      </c>
      <c r="S6270" s="26" t="str">
        <f t="array" ref="S6270">IFERROR(IF(OR(J6270="",M6270="",F6270=""),"",IF(F6270="학생부종합",INDEX(종합배치표!$C:$Q,MATCH(J6270,종합배치표!$B:$B,0),(MATCH(M6270,{"A","B","C","D","E"},0)-1)*3+2),INDEX(교과배치표!$C:$Q,MATCH(J6270,교과배치표!$B:$B,0),(MATCH(M6270,{"A","B","C","D","E"},0)-1)*3+2))),"")</f>
        <v/>
      </c>
      <c r="T6270" s="26" t="str">
        <f t="array" ref="T6270">IFERROR(IF(OR(J6270="",M6270="",F6270=""),"",IF(F6270="학생부종합",INDEX(종합배치표!$C:$Q,MATCH(J6270,종합배치표!$B:$B,0),(MATCH(M6270,{"A","B","C","D","E"},0)-1)*3+3),INDEX(교과배치표!$C:$Q,MATCH(J6270,교과배치표!$B:$B,0),(MATCH(M6270,{"A","B","C","D","E"},0)-1)*3+3))),"")</f>
        <v/>
      </c>
    </row>
    <row r="6271" spans="2:20" ht="14.25" customHeight="1">
      <c r="B6271" s="20">
        <v>7493</v>
      </c>
      <c r="C6271" s="22"/>
      <c r="D6271" s="22"/>
      <c r="E6271" s="22"/>
      <c r="F6271" s="21"/>
      <c r="G6271" s="22"/>
      <c r="H6271" s="22"/>
      <c r="I6271" s="22"/>
      <c r="J6271" s="23"/>
      <c r="K6271" s="24"/>
      <c r="M6271" s="42"/>
      <c r="N6271" s="43"/>
      <c r="P6271" s="27"/>
      <c r="R6271" s="26" t="str">
        <f t="array" ref="R6271">IFERROR(IF(OR(J6271="",M6271="",F6271=""),"",IF(F6271="학생부종합",INDEX(종합배치표!$C:$Q,MATCH(J6271,종합배치표!$B:$B,0),(MATCH(M6271,{"A","B","C","D","E"},0)-1)*3+1),INDEX(교과배치표!$C:$Q,MATCH(J6271,교과배치표!$B:$B,0),(MATCH(M6271,{"A","B","C","D","E"},0)-1)*3+1))),"")</f>
        <v/>
      </c>
      <c r="S6271" s="26" t="str">
        <f t="array" ref="S6271">IFERROR(IF(OR(J6271="",M6271="",F6271=""),"",IF(F6271="학생부종합",INDEX(종합배치표!$C:$Q,MATCH(J6271,종합배치표!$B:$B,0),(MATCH(M6271,{"A","B","C","D","E"},0)-1)*3+2),INDEX(교과배치표!$C:$Q,MATCH(J6271,교과배치표!$B:$B,0),(MATCH(M6271,{"A","B","C","D","E"},0)-1)*3+2))),"")</f>
        <v/>
      </c>
      <c r="T6271" s="26" t="str">
        <f t="array" ref="T6271">IFERROR(IF(OR(J6271="",M6271="",F6271=""),"",IF(F6271="학생부종합",INDEX(종합배치표!$C:$Q,MATCH(J6271,종합배치표!$B:$B,0),(MATCH(M6271,{"A","B","C","D","E"},0)-1)*3+3),INDEX(교과배치표!$C:$Q,MATCH(J6271,교과배치표!$B:$B,0),(MATCH(M6271,{"A","B","C","D","E"},0)-1)*3+3))),"")</f>
        <v/>
      </c>
    </row>
    <row r="6272" spans="2:20" ht="14.25" customHeight="1">
      <c r="B6272" s="20">
        <v>7494</v>
      </c>
      <c r="C6272" s="22"/>
      <c r="D6272" s="22"/>
      <c r="E6272" s="22"/>
      <c r="F6272" s="21"/>
      <c r="G6272" s="22"/>
      <c r="H6272" s="22"/>
      <c r="I6272" s="22"/>
      <c r="J6272" s="23"/>
      <c r="K6272" s="24"/>
      <c r="M6272" s="42"/>
      <c r="N6272" s="43"/>
      <c r="P6272" s="27"/>
      <c r="R6272" s="26" t="str">
        <f t="array" ref="R6272">IFERROR(IF(OR(J6272="",M6272="",F6272=""),"",IF(F6272="학생부종합",INDEX(종합배치표!$C:$Q,MATCH(J6272,종합배치표!$B:$B,0),(MATCH(M6272,{"A","B","C","D","E"},0)-1)*3+1),INDEX(교과배치표!$C:$Q,MATCH(J6272,교과배치표!$B:$B,0),(MATCH(M6272,{"A","B","C","D","E"},0)-1)*3+1))),"")</f>
        <v/>
      </c>
      <c r="S6272" s="26" t="str">
        <f t="array" ref="S6272">IFERROR(IF(OR(J6272="",M6272="",F6272=""),"",IF(F6272="학생부종합",INDEX(종합배치표!$C:$Q,MATCH(J6272,종합배치표!$B:$B,0),(MATCH(M6272,{"A","B","C","D","E"},0)-1)*3+2),INDEX(교과배치표!$C:$Q,MATCH(J6272,교과배치표!$B:$B,0),(MATCH(M6272,{"A","B","C","D","E"},0)-1)*3+2))),"")</f>
        <v/>
      </c>
      <c r="T6272" s="26" t="str">
        <f t="array" ref="T6272">IFERROR(IF(OR(J6272="",M6272="",F6272=""),"",IF(F6272="학생부종합",INDEX(종합배치표!$C:$Q,MATCH(J6272,종합배치표!$B:$B,0),(MATCH(M6272,{"A","B","C","D","E"},0)-1)*3+3),INDEX(교과배치표!$C:$Q,MATCH(J6272,교과배치표!$B:$B,0),(MATCH(M6272,{"A","B","C","D","E"},0)-1)*3+3))),"")</f>
        <v/>
      </c>
    </row>
    <row r="6273" spans="2:20" ht="14.25" customHeight="1">
      <c r="B6273" s="20">
        <v>7495</v>
      </c>
      <c r="C6273" s="22"/>
      <c r="D6273" s="22"/>
      <c r="E6273" s="22"/>
      <c r="F6273" s="21"/>
      <c r="G6273" s="22"/>
      <c r="H6273" s="22"/>
      <c r="I6273" s="22"/>
      <c r="J6273" s="23"/>
      <c r="K6273" s="24"/>
      <c r="M6273" s="42"/>
      <c r="N6273" s="43"/>
      <c r="P6273" s="27"/>
      <c r="R6273" s="26" t="str">
        <f t="array" ref="R6273">IFERROR(IF(OR(J6273="",M6273="",F6273=""),"",IF(F6273="학생부종합",INDEX(종합배치표!$C:$Q,MATCH(J6273,종합배치표!$B:$B,0),(MATCH(M6273,{"A","B","C","D","E"},0)-1)*3+1),INDEX(교과배치표!$C:$Q,MATCH(J6273,교과배치표!$B:$B,0),(MATCH(M6273,{"A","B","C","D","E"},0)-1)*3+1))),"")</f>
        <v/>
      </c>
      <c r="S6273" s="26" t="str">
        <f t="array" ref="S6273">IFERROR(IF(OR(J6273="",M6273="",F6273=""),"",IF(F6273="학생부종합",INDEX(종합배치표!$C:$Q,MATCH(J6273,종합배치표!$B:$B,0),(MATCH(M6273,{"A","B","C","D","E"},0)-1)*3+2),INDEX(교과배치표!$C:$Q,MATCH(J6273,교과배치표!$B:$B,0),(MATCH(M6273,{"A","B","C","D","E"},0)-1)*3+2))),"")</f>
        <v/>
      </c>
      <c r="T6273" s="26" t="str">
        <f t="array" ref="T6273">IFERROR(IF(OR(J6273="",M6273="",F6273=""),"",IF(F6273="학생부종합",INDEX(종합배치표!$C:$Q,MATCH(J6273,종합배치표!$B:$B,0),(MATCH(M6273,{"A","B","C","D","E"},0)-1)*3+3),INDEX(교과배치표!$C:$Q,MATCH(J6273,교과배치표!$B:$B,0),(MATCH(M6273,{"A","B","C","D","E"},0)-1)*3+3))),"")</f>
        <v/>
      </c>
    </row>
    <row r="6274" spans="2:20" ht="14.25" customHeight="1">
      <c r="B6274" s="20">
        <v>7496</v>
      </c>
      <c r="C6274" s="22"/>
      <c r="D6274" s="22"/>
      <c r="E6274" s="22"/>
      <c r="F6274" s="21"/>
      <c r="G6274" s="22"/>
      <c r="H6274" s="22"/>
      <c r="I6274" s="22"/>
      <c r="J6274" s="23"/>
      <c r="K6274" s="24"/>
      <c r="M6274" s="42"/>
      <c r="N6274" s="43"/>
      <c r="P6274" s="27"/>
      <c r="R6274" s="26" t="str">
        <f t="array" ref="R6274">IFERROR(IF(OR(J6274="",M6274="",F6274=""),"",IF(F6274="학생부종합",INDEX(종합배치표!$C:$Q,MATCH(J6274,종합배치표!$B:$B,0),(MATCH(M6274,{"A","B","C","D","E"},0)-1)*3+1),INDEX(교과배치표!$C:$Q,MATCH(J6274,교과배치표!$B:$B,0),(MATCH(M6274,{"A","B","C","D","E"},0)-1)*3+1))),"")</f>
        <v/>
      </c>
      <c r="S6274" s="26" t="str">
        <f t="array" ref="S6274">IFERROR(IF(OR(J6274="",M6274="",F6274=""),"",IF(F6274="학생부종합",INDEX(종합배치표!$C:$Q,MATCH(J6274,종합배치표!$B:$B,0),(MATCH(M6274,{"A","B","C","D","E"},0)-1)*3+2),INDEX(교과배치표!$C:$Q,MATCH(J6274,교과배치표!$B:$B,0),(MATCH(M6274,{"A","B","C","D","E"},0)-1)*3+2))),"")</f>
        <v/>
      </c>
      <c r="T6274" s="26" t="str">
        <f t="array" ref="T6274">IFERROR(IF(OR(J6274="",M6274="",F6274=""),"",IF(F6274="학생부종합",INDEX(종합배치표!$C:$Q,MATCH(J6274,종합배치표!$B:$B,0),(MATCH(M6274,{"A","B","C","D","E"},0)-1)*3+3),INDEX(교과배치표!$C:$Q,MATCH(J6274,교과배치표!$B:$B,0),(MATCH(M6274,{"A","B","C","D","E"},0)-1)*3+3))),"")</f>
        <v/>
      </c>
    </row>
    <row r="6275" spans="2:20" ht="14.25" customHeight="1">
      <c r="B6275" s="20">
        <v>7497</v>
      </c>
      <c r="C6275" s="22"/>
      <c r="D6275" s="22"/>
      <c r="E6275" s="22"/>
      <c r="F6275" s="21"/>
      <c r="G6275" s="22"/>
      <c r="H6275" s="22"/>
      <c r="I6275" s="22"/>
      <c r="J6275" s="23"/>
      <c r="K6275" s="24"/>
      <c r="M6275" s="42"/>
      <c r="N6275" s="43"/>
      <c r="P6275" s="27"/>
      <c r="R6275" s="26" t="str">
        <f t="array" ref="R6275">IFERROR(IF(OR(J6275="",M6275="",F6275=""),"",IF(F6275="학생부종합",INDEX(종합배치표!$C:$Q,MATCH(J6275,종합배치표!$B:$B,0),(MATCH(M6275,{"A","B","C","D","E"},0)-1)*3+1),INDEX(교과배치표!$C:$Q,MATCH(J6275,교과배치표!$B:$B,0),(MATCH(M6275,{"A","B","C","D","E"},0)-1)*3+1))),"")</f>
        <v/>
      </c>
      <c r="S6275" s="26" t="str">
        <f t="array" ref="S6275">IFERROR(IF(OR(J6275="",M6275="",F6275=""),"",IF(F6275="학생부종합",INDEX(종합배치표!$C:$Q,MATCH(J6275,종합배치표!$B:$B,0),(MATCH(M6275,{"A","B","C","D","E"},0)-1)*3+2),INDEX(교과배치표!$C:$Q,MATCH(J6275,교과배치표!$B:$B,0),(MATCH(M6275,{"A","B","C","D","E"},0)-1)*3+2))),"")</f>
        <v/>
      </c>
      <c r="T6275" s="26" t="str">
        <f t="array" ref="T6275">IFERROR(IF(OR(J6275="",M6275="",F6275=""),"",IF(F6275="학생부종합",INDEX(종합배치표!$C:$Q,MATCH(J6275,종합배치표!$B:$B,0),(MATCH(M6275,{"A","B","C","D","E"},0)-1)*3+3),INDEX(교과배치표!$C:$Q,MATCH(J6275,교과배치표!$B:$B,0),(MATCH(M6275,{"A","B","C","D","E"},0)-1)*3+3))),"")</f>
        <v/>
      </c>
    </row>
    <row r="6276" spans="2:20" ht="14.25" customHeight="1">
      <c r="B6276" s="20">
        <v>7498</v>
      </c>
      <c r="C6276" s="22"/>
      <c r="D6276" s="22"/>
      <c r="E6276" s="22"/>
      <c r="F6276" s="21"/>
      <c r="G6276" s="22"/>
      <c r="H6276" s="22"/>
      <c r="I6276" s="22"/>
      <c r="J6276" s="23"/>
      <c r="K6276" s="24"/>
      <c r="M6276" s="42"/>
      <c r="N6276" s="43"/>
      <c r="P6276" s="27"/>
      <c r="R6276" s="26" t="str">
        <f t="array" ref="R6276">IFERROR(IF(OR(J6276="",M6276="",F6276=""),"",IF(F6276="학생부종합",INDEX(종합배치표!$C:$Q,MATCH(J6276,종합배치표!$B:$B,0),(MATCH(M6276,{"A","B","C","D","E"},0)-1)*3+1),INDEX(교과배치표!$C:$Q,MATCH(J6276,교과배치표!$B:$B,0),(MATCH(M6276,{"A","B","C","D","E"},0)-1)*3+1))),"")</f>
        <v/>
      </c>
      <c r="S6276" s="26" t="str">
        <f t="array" ref="S6276">IFERROR(IF(OR(J6276="",M6276="",F6276=""),"",IF(F6276="학생부종합",INDEX(종합배치표!$C:$Q,MATCH(J6276,종합배치표!$B:$B,0),(MATCH(M6276,{"A","B","C","D","E"},0)-1)*3+2),INDEX(교과배치표!$C:$Q,MATCH(J6276,교과배치표!$B:$B,0),(MATCH(M6276,{"A","B","C","D","E"},0)-1)*3+2))),"")</f>
        <v/>
      </c>
      <c r="T6276" s="26" t="str">
        <f t="array" ref="T6276">IFERROR(IF(OR(J6276="",M6276="",F6276=""),"",IF(F6276="학생부종합",INDEX(종합배치표!$C:$Q,MATCH(J6276,종합배치표!$B:$B,0),(MATCH(M6276,{"A","B","C","D","E"},0)-1)*3+3),INDEX(교과배치표!$C:$Q,MATCH(J6276,교과배치표!$B:$B,0),(MATCH(M6276,{"A","B","C","D","E"},0)-1)*3+3))),"")</f>
        <v/>
      </c>
    </row>
    <row r="6277" spans="2:20" ht="14.25" customHeight="1">
      <c r="B6277" s="20">
        <v>7499</v>
      </c>
      <c r="C6277" s="22"/>
      <c r="D6277" s="22"/>
      <c r="E6277" s="22"/>
      <c r="F6277" s="21"/>
      <c r="G6277" s="22"/>
      <c r="H6277" s="22"/>
      <c r="I6277" s="22"/>
      <c r="J6277" s="23"/>
      <c r="K6277" s="24"/>
      <c r="M6277" s="42"/>
      <c r="N6277" s="43"/>
      <c r="P6277" s="27"/>
      <c r="R6277" s="26" t="str">
        <f t="array" ref="R6277">IFERROR(IF(OR(J6277="",M6277="",F6277=""),"",IF(F6277="학생부종합",INDEX(종합배치표!$C:$Q,MATCH(J6277,종합배치표!$B:$B,0),(MATCH(M6277,{"A","B","C","D","E"},0)-1)*3+1),INDEX(교과배치표!$C:$Q,MATCH(J6277,교과배치표!$B:$B,0),(MATCH(M6277,{"A","B","C","D","E"},0)-1)*3+1))),"")</f>
        <v/>
      </c>
      <c r="S6277" s="26" t="str">
        <f t="array" ref="S6277">IFERROR(IF(OR(J6277="",M6277="",F6277=""),"",IF(F6277="학생부종합",INDEX(종합배치표!$C:$Q,MATCH(J6277,종합배치표!$B:$B,0),(MATCH(M6277,{"A","B","C","D","E"},0)-1)*3+2),INDEX(교과배치표!$C:$Q,MATCH(J6277,교과배치표!$B:$B,0),(MATCH(M6277,{"A","B","C","D","E"},0)-1)*3+2))),"")</f>
        <v/>
      </c>
      <c r="T6277" s="26" t="str">
        <f t="array" ref="T6277">IFERROR(IF(OR(J6277="",M6277="",F6277=""),"",IF(F6277="학생부종합",INDEX(종합배치표!$C:$Q,MATCH(J6277,종합배치표!$B:$B,0),(MATCH(M6277,{"A","B","C","D","E"},0)-1)*3+3),INDEX(교과배치표!$C:$Q,MATCH(J6277,교과배치표!$B:$B,0),(MATCH(M6277,{"A","B","C","D","E"},0)-1)*3+3))),"")</f>
        <v/>
      </c>
    </row>
    <row r="6278" spans="2:20" ht="14.25" customHeight="1">
      <c r="B6278" s="20">
        <v>7500</v>
      </c>
      <c r="C6278" s="22"/>
      <c r="D6278" s="22"/>
      <c r="E6278" s="22"/>
      <c r="F6278" s="21"/>
      <c r="G6278" s="22"/>
      <c r="H6278" s="22"/>
      <c r="I6278" s="22"/>
      <c r="J6278" s="23"/>
      <c r="K6278" s="24"/>
      <c r="M6278" s="42"/>
      <c r="N6278" s="43"/>
      <c r="P6278" s="27"/>
      <c r="R6278" s="26" t="str">
        <f t="array" ref="R6278">IFERROR(IF(OR(J6278="",M6278="",F6278=""),"",IF(F6278="학생부종합",INDEX(종합배치표!$C:$Q,MATCH(J6278,종합배치표!$B:$B,0),(MATCH(M6278,{"A","B","C","D","E"},0)-1)*3+1),INDEX(교과배치표!$C:$Q,MATCH(J6278,교과배치표!$B:$B,0),(MATCH(M6278,{"A","B","C","D","E"},0)-1)*3+1))),"")</f>
        <v/>
      </c>
      <c r="S6278" s="26" t="str">
        <f t="array" ref="S6278">IFERROR(IF(OR(J6278="",M6278="",F6278=""),"",IF(F6278="학생부종합",INDEX(종합배치표!$C:$Q,MATCH(J6278,종합배치표!$B:$B,0),(MATCH(M6278,{"A","B","C","D","E"},0)-1)*3+2),INDEX(교과배치표!$C:$Q,MATCH(J6278,교과배치표!$B:$B,0),(MATCH(M6278,{"A","B","C","D","E"},0)-1)*3+2))),"")</f>
        <v/>
      </c>
      <c r="T6278" s="26" t="str">
        <f t="array" ref="T6278">IFERROR(IF(OR(J6278="",M6278="",F6278=""),"",IF(F6278="학생부종합",INDEX(종합배치표!$C:$Q,MATCH(J6278,종합배치표!$B:$B,0),(MATCH(M6278,{"A","B","C","D","E"},0)-1)*3+3),INDEX(교과배치표!$C:$Q,MATCH(J6278,교과배치표!$B:$B,0),(MATCH(M6278,{"A","B","C","D","E"},0)-1)*3+3))),"")</f>
        <v/>
      </c>
    </row>
    <row r="6279" spans="2:20" ht="14.25" customHeight="1">
      <c r="B6279" s="20">
        <v>7501</v>
      </c>
      <c r="C6279" s="22"/>
      <c r="D6279" s="22"/>
      <c r="E6279" s="22"/>
      <c r="F6279" s="21"/>
      <c r="G6279" s="22"/>
      <c r="H6279" s="22"/>
      <c r="I6279" s="22"/>
      <c r="J6279" s="23"/>
      <c r="K6279" s="24"/>
      <c r="M6279" s="42"/>
      <c r="N6279" s="43"/>
      <c r="P6279" s="27"/>
      <c r="R6279" s="26" t="str">
        <f t="array" ref="R6279">IFERROR(IF(OR(J6279="",M6279="",F6279=""),"",IF(F6279="학생부종합",INDEX(종합배치표!$C:$Q,MATCH(J6279,종합배치표!$B:$B,0),(MATCH(M6279,{"A","B","C","D","E"},0)-1)*3+1),INDEX(교과배치표!$C:$Q,MATCH(J6279,교과배치표!$B:$B,0),(MATCH(M6279,{"A","B","C","D","E"},0)-1)*3+1))),"")</f>
        <v/>
      </c>
      <c r="S6279" s="26" t="str">
        <f t="array" ref="S6279">IFERROR(IF(OR(J6279="",M6279="",F6279=""),"",IF(F6279="학생부종합",INDEX(종합배치표!$C:$Q,MATCH(J6279,종합배치표!$B:$B,0),(MATCH(M6279,{"A","B","C","D","E"},0)-1)*3+2),INDEX(교과배치표!$C:$Q,MATCH(J6279,교과배치표!$B:$B,0),(MATCH(M6279,{"A","B","C","D","E"},0)-1)*3+2))),"")</f>
        <v/>
      </c>
      <c r="T6279" s="26" t="str">
        <f t="array" ref="T6279">IFERROR(IF(OR(J6279="",M6279="",F6279=""),"",IF(F6279="학생부종합",INDEX(종합배치표!$C:$Q,MATCH(J6279,종합배치표!$B:$B,0),(MATCH(M6279,{"A","B","C","D","E"},0)-1)*3+3),INDEX(교과배치표!$C:$Q,MATCH(J6279,교과배치표!$B:$B,0),(MATCH(M6279,{"A","B","C","D","E"},0)-1)*3+3))),"")</f>
        <v/>
      </c>
    </row>
    <row r="6280" spans="2:20" ht="14.25" customHeight="1">
      <c r="B6280" s="20">
        <v>7502</v>
      </c>
      <c r="C6280" s="22"/>
      <c r="D6280" s="22"/>
      <c r="E6280" s="22"/>
      <c r="F6280" s="21"/>
      <c r="G6280" s="22"/>
      <c r="H6280" s="22"/>
      <c r="I6280" s="22"/>
      <c r="J6280" s="23"/>
      <c r="K6280" s="24"/>
      <c r="M6280" s="42"/>
      <c r="N6280" s="43"/>
      <c r="P6280" s="27"/>
      <c r="R6280" s="26" t="str">
        <f t="array" ref="R6280">IFERROR(IF(OR(J6280="",M6280="",F6280=""),"",IF(F6280="학생부종합",INDEX(종합배치표!$C:$Q,MATCH(J6280,종합배치표!$B:$B,0),(MATCH(M6280,{"A","B","C","D","E"},0)-1)*3+1),INDEX(교과배치표!$C:$Q,MATCH(J6280,교과배치표!$B:$B,0),(MATCH(M6280,{"A","B","C","D","E"},0)-1)*3+1))),"")</f>
        <v/>
      </c>
      <c r="S6280" s="26" t="str">
        <f t="array" ref="S6280">IFERROR(IF(OR(J6280="",M6280="",F6280=""),"",IF(F6280="학생부종합",INDEX(종합배치표!$C:$Q,MATCH(J6280,종합배치표!$B:$B,0),(MATCH(M6280,{"A","B","C","D","E"},0)-1)*3+2),INDEX(교과배치표!$C:$Q,MATCH(J6280,교과배치표!$B:$B,0),(MATCH(M6280,{"A","B","C","D","E"},0)-1)*3+2))),"")</f>
        <v/>
      </c>
      <c r="T6280" s="26" t="str">
        <f t="array" ref="T6280">IFERROR(IF(OR(J6280="",M6280="",F6280=""),"",IF(F6280="학생부종합",INDEX(종합배치표!$C:$Q,MATCH(J6280,종합배치표!$B:$B,0),(MATCH(M6280,{"A","B","C","D","E"},0)-1)*3+3),INDEX(교과배치표!$C:$Q,MATCH(J6280,교과배치표!$B:$B,0),(MATCH(M6280,{"A","B","C","D","E"},0)-1)*3+3))),"")</f>
        <v/>
      </c>
    </row>
    <row r="6281" spans="2:20" ht="14.25" customHeight="1">
      <c r="B6281" s="20">
        <v>7503</v>
      </c>
      <c r="C6281" s="22"/>
      <c r="D6281" s="22"/>
      <c r="E6281" s="22"/>
      <c r="F6281" s="21"/>
      <c r="G6281" s="22"/>
      <c r="H6281" s="22"/>
      <c r="I6281" s="22"/>
      <c r="J6281" s="23"/>
      <c r="K6281" s="24"/>
      <c r="M6281" s="42"/>
      <c r="N6281" s="43"/>
      <c r="P6281" s="27"/>
      <c r="R6281" s="26" t="str">
        <f t="array" ref="R6281">IFERROR(IF(OR(J6281="",M6281="",F6281=""),"",IF(F6281="학생부종합",INDEX(종합배치표!$C:$Q,MATCH(J6281,종합배치표!$B:$B,0),(MATCH(M6281,{"A","B","C","D","E"},0)-1)*3+1),INDEX(교과배치표!$C:$Q,MATCH(J6281,교과배치표!$B:$B,0),(MATCH(M6281,{"A","B","C","D","E"},0)-1)*3+1))),"")</f>
        <v/>
      </c>
      <c r="S6281" s="26" t="str">
        <f t="array" ref="S6281">IFERROR(IF(OR(J6281="",M6281="",F6281=""),"",IF(F6281="학생부종합",INDEX(종합배치표!$C:$Q,MATCH(J6281,종합배치표!$B:$B,0),(MATCH(M6281,{"A","B","C","D","E"},0)-1)*3+2),INDEX(교과배치표!$C:$Q,MATCH(J6281,교과배치표!$B:$B,0),(MATCH(M6281,{"A","B","C","D","E"},0)-1)*3+2))),"")</f>
        <v/>
      </c>
      <c r="T6281" s="26" t="str">
        <f t="array" ref="T6281">IFERROR(IF(OR(J6281="",M6281="",F6281=""),"",IF(F6281="학생부종합",INDEX(종합배치표!$C:$Q,MATCH(J6281,종합배치표!$B:$B,0),(MATCH(M6281,{"A","B","C","D","E"},0)-1)*3+3),INDEX(교과배치표!$C:$Q,MATCH(J6281,교과배치표!$B:$B,0),(MATCH(M6281,{"A","B","C","D","E"},0)-1)*3+3))),"")</f>
        <v/>
      </c>
    </row>
    <row r="6282" spans="2:20" ht="14.25" customHeight="1">
      <c r="B6282" s="20">
        <v>7504</v>
      </c>
      <c r="C6282" s="22"/>
      <c r="D6282" s="22"/>
      <c r="E6282" s="22"/>
      <c r="F6282" s="21"/>
      <c r="G6282" s="22"/>
      <c r="H6282" s="22"/>
      <c r="I6282" s="22"/>
      <c r="J6282" s="23"/>
      <c r="K6282" s="24"/>
      <c r="M6282" s="42"/>
      <c r="N6282" s="43"/>
      <c r="P6282" s="27"/>
      <c r="R6282" s="26" t="str">
        <f t="array" ref="R6282">IFERROR(IF(OR(J6282="",M6282="",F6282=""),"",IF(F6282="학생부종합",INDEX(종합배치표!$C:$Q,MATCH(J6282,종합배치표!$B:$B,0),(MATCH(M6282,{"A","B","C","D","E"},0)-1)*3+1),INDEX(교과배치표!$C:$Q,MATCH(J6282,교과배치표!$B:$B,0),(MATCH(M6282,{"A","B","C","D","E"},0)-1)*3+1))),"")</f>
        <v/>
      </c>
      <c r="S6282" s="26" t="str">
        <f t="array" ref="S6282">IFERROR(IF(OR(J6282="",M6282="",F6282=""),"",IF(F6282="학생부종합",INDEX(종합배치표!$C:$Q,MATCH(J6282,종합배치표!$B:$B,0),(MATCH(M6282,{"A","B","C","D","E"},0)-1)*3+2),INDEX(교과배치표!$C:$Q,MATCH(J6282,교과배치표!$B:$B,0),(MATCH(M6282,{"A","B","C","D","E"},0)-1)*3+2))),"")</f>
        <v/>
      </c>
      <c r="T6282" s="26" t="str">
        <f t="array" ref="T6282">IFERROR(IF(OR(J6282="",M6282="",F6282=""),"",IF(F6282="학생부종합",INDEX(종합배치표!$C:$Q,MATCH(J6282,종합배치표!$B:$B,0),(MATCH(M6282,{"A","B","C","D","E"},0)-1)*3+3),INDEX(교과배치표!$C:$Q,MATCH(J6282,교과배치표!$B:$B,0),(MATCH(M6282,{"A","B","C","D","E"},0)-1)*3+3))),"")</f>
        <v/>
      </c>
    </row>
    <row r="6283" spans="2:20" ht="14.25" customHeight="1">
      <c r="B6283" s="20">
        <v>7505</v>
      </c>
      <c r="C6283" s="22"/>
      <c r="D6283" s="22"/>
      <c r="E6283" s="22"/>
      <c r="F6283" s="21"/>
      <c r="G6283" s="22"/>
      <c r="H6283" s="22"/>
      <c r="I6283" s="22"/>
      <c r="J6283" s="23"/>
      <c r="K6283" s="24"/>
      <c r="M6283" s="42"/>
      <c r="N6283" s="43"/>
      <c r="P6283" s="27"/>
      <c r="R6283" s="26" t="str">
        <f t="array" ref="R6283">IFERROR(IF(OR(J6283="",M6283="",F6283=""),"",IF(F6283="학생부종합",INDEX(종합배치표!$C:$Q,MATCH(J6283,종합배치표!$B:$B,0),(MATCH(M6283,{"A","B","C","D","E"},0)-1)*3+1),INDEX(교과배치표!$C:$Q,MATCH(J6283,교과배치표!$B:$B,0),(MATCH(M6283,{"A","B","C","D","E"},0)-1)*3+1))),"")</f>
        <v/>
      </c>
      <c r="S6283" s="26" t="str">
        <f t="array" ref="S6283">IFERROR(IF(OR(J6283="",M6283="",F6283=""),"",IF(F6283="학생부종합",INDEX(종합배치표!$C:$Q,MATCH(J6283,종합배치표!$B:$B,0),(MATCH(M6283,{"A","B","C","D","E"},0)-1)*3+2),INDEX(교과배치표!$C:$Q,MATCH(J6283,교과배치표!$B:$B,0),(MATCH(M6283,{"A","B","C","D","E"},0)-1)*3+2))),"")</f>
        <v/>
      </c>
      <c r="T6283" s="26" t="str">
        <f t="array" ref="T6283">IFERROR(IF(OR(J6283="",M6283="",F6283=""),"",IF(F6283="학생부종합",INDEX(종합배치표!$C:$Q,MATCH(J6283,종합배치표!$B:$B,0),(MATCH(M6283,{"A","B","C","D","E"},0)-1)*3+3),INDEX(교과배치표!$C:$Q,MATCH(J6283,교과배치표!$B:$B,0),(MATCH(M6283,{"A","B","C","D","E"},0)-1)*3+3))),"")</f>
        <v/>
      </c>
    </row>
    <row r="6284" spans="2:20" ht="14.25" customHeight="1">
      <c r="B6284" s="20">
        <v>7506</v>
      </c>
      <c r="C6284" s="22"/>
      <c r="D6284" s="22"/>
      <c r="E6284" s="22"/>
      <c r="F6284" s="21"/>
      <c r="G6284" s="22"/>
      <c r="H6284" s="22"/>
      <c r="I6284" s="22"/>
      <c r="J6284" s="23"/>
      <c r="K6284" s="24"/>
      <c r="M6284" s="42"/>
      <c r="N6284" s="43"/>
      <c r="P6284" s="27"/>
      <c r="R6284" s="26" t="str">
        <f t="array" ref="R6284">IFERROR(IF(OR(J6284="",M6284="",F6284=""),"",IF(F6284="학생부종합",INDEX(종합배치표!$C:$Q,MATCH(J6284,종합배치표!$B:$B,0),(MATCH(M6284,{"A","B","C","D","E"},0)-1)*3+1),INDEX(교과배치표!$C:$Q,MATCH(J6284,교과배치표!$B:$B,0),(MATCH(M6284,{"A","B","C","D","E"},0)-1)*3+1))),"")</f>
        <v/>
      </c>
      <c r="S6284" s="26" t="str">
        <f t="array" ref="S6284">IFERROR(IF(OR(J6284="",M6284="",F6284=""),"",IF(F6284="학생부종합",INDEX(종합배치표!$C:$Q,MATCH(J6284,종합배치표!$B:$B,0),(MATCH(M6284,{"A","B","C","D","E"},0)-1)*3+2),INDEX(교과배치표!$C:$Q,MATCH(J6284,교과배치표!$B:$B,0),(MATCH(M6284,{"A","B","C","D","E"},0)-1)*3+2))),"")</f>
        <v/>
      </c>
      <c r="T6284" s="26" t="str">
        <f t="array" ref="T6284">IFERROR(IF(OR(J6284="",M6284="",F6284=""),"",IF(F6284="학생부종합",INDEX(종합배치표!$C:$Q,MATCH(J6284,종합배치표!$B:$B,0),(MATCH(M6284,{"A","B","C","D","E"},0)-1)*3+3),INDEX(교과배치표!$C:$Q,MATCH(J6284,교과배치표!$B:$B,0),(MATCH(M6284,{"A","B","C","D","E"},0)-1)*3+3))),"")</f>
        <v/>
      </c>
    </row>
    <row r="6285" spans="2:20" ht="14.25" customHeight="1">
      <c r="B6285" s="20">
        <v>7507</v>
      </c>
      <c r="C6285" s="22"/>
      <c r="D6285" s="22"/>
      <c r="E6285" s="22"/>
      <c r="F6285" s="21"/>
      <c r="G6285" s="22"/>
      <c r="H6285" s="22"/>
      <c r="I6285" s="22"/>
      <c r="J6285" s="23"/>
      <c r="K6285" s="24"/>
      <c r="M6285" s="42"/>
      <c r="N6285" s="43"/>
      <c r="P6285" s="27"/>
      <c r="R6285" s="26" t="str">
        <f t="array" ref="R6285">IFERROR(IF(OR(J6285="",M6285="",F6285=""),"",IF(F6285="학생부종합",INDEX(종합배치표!$C:$Q,MATCH(J6285,종합배치표!$B:$B,0),(MATCH(M6285,{"A","B","C","D","E"},0)-1)*3+1),INDEX(교과배치표!$C:$Q,MATCH(J6285,교과배치표!$B:$B,0),(MATCH(M6285,{"A","B","C","D","E"},0)-1)*3+1))),"")</f>
        <v/>
      </c>
      <c r="S6285" s="26" t="str">
        <f t="array" ref="S6285">IFERROR(IF(OR(J6285="",M6285="",F6285=""),"",IF(F6285="학생부종합",INDEX(종합배치표!$C:$Q,MATCH(J6285,종합배치표!$B:$B,0),(MATCH(M6285,{"A","B","C","D","E"},0)-1)*3+2),INDEX(교과배치표!$C:$Q,MATCH(J6285,교과배치표!$B:$B,0),(MATCH(M6285,{"A","B","C","D","E"},0)-1)*3+2))),"")</f>
        <v/>
      </c>
      <c r="T6285" s="26" t="str">
        <f t="array" ref="T6285">IFERROR(IF(OR(J6285="",M6285="",F6285=""),"",IF(F6285="학생부종합",INDEX(종합배치표!$C:$Q,MATCH(J6285,종합배치표!$B:$B,0),(MATCH(M6285,{"A","B","C","D","E"},0)-1)*3+3),INDEX(교과배치표!$C:$Q,MATCH(J6285,교과배치표!$B:$B,0),(MATCH(M6285,{"A","B","C","D","E"},0)-1)*3+3))),"")</f>
        <v/>
      </c>
    </row>
    <row r="6286" spans="2:20" ht="14.25" customHeight="1">
      <c r="B6286" s="20">
        <v>7508</v>
      </c>
      <c r="C6286" s="22"/>
      <c r="D6286" s="22"/>
      <c r="E6286" s="22"/>
      <c r="F6286" s="21"/>
      <c r="G6286" s="22"/>
      <c r="H6286" s="22"/>
      <c r="I6286" s="22"/>
      <c r="J6286" s="23"/>
      <c r="K6286" s="24"/>
      <c r="M6286" s="42"/>
      <c r="N6286" s="43"/>
      <c r="P6286" s="27"/>
      <c r="R6286" s="26" t="str">
        <f t="array" ref="R6286">IFERROR(IF(OR(J6286="",M6286="",F6286=""),"",IF(F6286="학생부종합",INDEX(종합배치표!$C:$Q,MATCH(J6286,종합배치표!$B:$B,0),(MATCH(M6286,{"A","B","C","D","E"},0)-1)*3+1),INDEX(교과배치표!$C:$Q,MATCH(J6286,교과배치표!$B:$B,0),(MATCH(M6286,{"A","B","C","D","E"},0)-1)*3+1))),"")</f>
        <v/>
      </c>
      <c r="S6286" s="26" t="str">
        <f t="array" ref="S6286">IFERROR(IF(OR(J6286="",M6286="",F6286=""),"",IF(F6286="학생부종합",INDEX(종합배치표!$C:$Q,MATCH(J6286,종합배치표!$B:$B,0),(MATCH(M6286,{"A","B","C","D","E"},0)-1)*3+2),INDEX(교과배치표!$C:$Q,MATCH(J6286,교과배치표!$B:$B,0),(MATCH(M6286,{"A","B","C","D","E"},0)-1)*3+2))),"")</f>
        <v/>
      </c>
      <c r="T6286" s="26" t="str">
        <f t="array" ref="T6286">IFERROR(IF(OR(J6286="",M6286="",F6286=""),"",IF(F6286="학생부종합",INDEX(종합배치표!$C:$Q,MATCH(J6286,종합배치표!$B:$B,0),(MATCH(M6286,{"A","B","C","D","E"},0)-1)*3+3),INDEX(교과배치표!$C:$Q,MATCH(J6286,교과배치표!$B:$B,0),(MATCH(M6286,{"A","B","C","D","E"},0)-1)*3+3))),"")</f>
        <v/>
      </c>
    </row>
    <row r="6287" spans="2:20" ht="14.25" customHeight="1">
      <c r="B6287" s="20">
        <v>7509</v>
      </c>
      <c r="C6287" s="22"/>
      <c r="D6287" s="22"/>
      <c r="E6287" s="22"/>
      <c r="F6287" s="21"/>
      <c r="G6287" s="22"/>
      <c r="H6287" s="22"/>
      <c r="I6287" s="22"/>
      <c r="J6287" s="23"/>
      <c r="K6287" s="24"/>
      <c r="M6287" s="42"/>
      <c r="N6287" s="43"/>
      <c r="P6287" s="27"/>
      <c r="R6287" s="26" t="str">
        <f t="array" ref="R6287">IFERROR(IF(OR(J6287="",M6287="",F6287=""),"",IF(F6287="학생부종합",INDEX(종합배치표!$C:$Q,MATCH(J6287,종합배치표!$B:$B,0),(MATCH(M6287,{"A","B","C","D","E"},0)-1)*3+1),INDEX(교과배치표!$C:$Q,MATCH(J6287,교과배치표!$B:$B,0),(MATCH(M6287,{"A","B","C","D","E"},0)-1)*3+1))),"")</f>
        <v/>
      </c>
      <c r="S6287" s="26" t="str">
        <f t="array" ref="S6287">IFERROR(IF(OR(J6287="",M6287="",F6287=""),"",IF(F6287="학생부종합",INDEX(종합배치표!$C:$Q,MATCH(J6287,종합배치표!$B:$B,0),(MATCH(M6287,{"A","B","C","D","E"},0)-1)*3+2),INDEX(교과배치표!$C:$Q,MATCH(J6287,교과배치표!$B:$B,0),(MATCH(M6287,{"A","B","C","D","E"},0)-1)*3+2))),"")</f>
        <v/>
      </c>
      <c r="T6287" s="26" t="str">
        <f t="array" ref="T6287">IFERROR(IF(OR(J6287="",M6287="",F6287=""),"",IF(F6287="학생부종합",INDEX(종합배치표!$C:$Q,MATCH(J6287,종합배치표!$B:$B,0),(MATCH(M6287,{"A","B","C","D","E"},0)-1)*3+3),INDEX(교과배치표!$C:$Q,MATCH(J6287,교과배치표!$B:$B,0),(MATCH(M6287,{"A","B","C","D","E"},0)-1)*3+3))),"")</f>
        <v/>
      </c>
    </row>
    <row r="6288" spans="2:20" ht="14.25" customHeight="1">
      <c r="B6288" s="20">
        <v>7510</v>
      </c>
      <c r="C6288" s="22"/>
      <c r="D6288" s="22"/>
      <c r="E6288" s="22"/>
      <c r="F6288" s="21"/>
      <c r="G6288" s="22"/>
      <c r="H6288" s="22"/>
      <c r="I6288" s="22"/>
      <c r="J6288" s="23"/>
      <c r="K6288" s="24"/>
      <c r="M6288" s="42"/>
      <c r="N6288" s="43"/>
      <c r="P6288" s="27"/>
      <c r="R6288" s="26" t="str">
        <f t="array" ref="R6288">IFERROR(IF(OR(J6288="",M6288="",F6288=""),"",IF(F6288="학생부종합",INDEX(종합배치표!$C:$Q,MATCH(J6288,종합배치표!$B:$B,0),(MATCH(M6288,{"A","B","C","D","E"},0)-1)*3+1),INDEX(교과배치표!$C:$Q,MATCH(J6288,교과배치표!$B:$B,0),(MATCH(M6288,{"A","B","C","D","E"},0)-1)*3+1))),"")</f>
        <v/>
      </c>
      <c r="S6288" s="26" t="str">
        <f t="array" ref="S6288">IFERROR(IF(OR(J6288="",M6288="",F6288=""),"",IF(F6288="학생부종합",INDEX(종합배치표!$C:$Q,MATCH(J6288,종합배치표!$B:$B,0),(MATCH(M6288,{"A","B","C","D","E"},0)-1)*3+2),INDEX(교과배치표!$C:$Q,MATCH(J6288,교과배치표!$B:$B,0),(MATCH(M6288,{"A","B","C","D","E"},0)-1)*3+2))),"")</f>
        <v/>
      </c>
      <c r="T6288" s="26" t="str">
        <f t="array" ref="T6288">IFERROR(IF(OR(J6288="",M6288="",F6288=""),"",IF(F6288="학생부종합",INDEX(종합배치표!$C:$Q,MATCH(J6288,종합배치표!$B:$B,0),(MATCH(M6288,{"A","B","C","D","E"},0)-1)*3+3),INDEX(교과배치표!$C:$Q,MATCH(J6288,교과배치표!$B:$B,0),(MATCH(M6288,{"A","B","C","D","E"},0)-1)*3+3))),"")</f>
        <v/>
      </c>
    </row>
    <row r="6289" spans="2:20" ht="14.25" customHeight="1">
      <c r="B6289" s="20">
        <v>7511</v>
      </c>
      <c r="C6289" s="22"/>
      <c r="D6289" s="22"/>
      <c r="E6289" s="22"/>
      <c r="F6289" s="21"/>
      <c r="G6289" s="22"/>
      <c r="H6289" s="22"/>
      <c r="I6289" s="22"/>
      <c r="J6289" s="23"/>
      <c r="K6289" s="24"/>
      <c r="M6289" s="42"/>
      <c r="N6289" s="43"/>
      <c r="P6289" s="27"/>
      <c r="R6289" s="26" t="str">
        <f t="array" ref="R6289">IFERROR(IF(OR(J6289="",M6289="",F6289=""),"",IF(F6289="학생부종합",INDEX(종합배치표!$C:$Q,MATCH(J6289,종합배치표!$B:$B,0),(MATCH(M6289,{"A","B","C","D","E"},0)-1)*3+1),INDEX(교과배치표!$C:$Q,MATCH(J6289,교과배치표!$B:$B,0),(MATCH(M6289,{"A","B","C","D","E"},0)-1)*3+1))),"")</f>
        <v/>
      </c>
      <c r="S6289" s="26" t="str">
        <f t="array" ref="S6289">IFERROR(IF(OR(J6289="",M6289="",F6289=""),"",IF(F6289="학생부종합",INDEX(종합배치표!$C:$Q,MATCH(J6289,종합배치표!$B:$B,0),(MATCH(M6289,{"A","B","C","D","E"},0)-1)*3+2),INDEX(교과배치표!$C:$Q,MATCH(J6289,교과배치표!$B:$B,0),(MATCH(M6289,{"A","B","C","D","E"},0)-1)*3+2))),"")</f>
        <v/>
      </c>
      <c r="T6289" s="26" t="str">
        <f t="array" ref="T6289">IFERROR(IF(OR(J6289="",M6289="",F6289=""),"",IF(F6289="학생부종합",INDEX(종합배치표!$C:$Q,MATCH(J6289,종합배치표!$B:$B,0),(MATCH(M6289,{"A","B","C","D","E"},0)-1)*3+3),INDEX(교과배치표!$C:$Q,MATCH(J6289,교과배치표!$B:$B,0),(MATCH(M6289,{"A","B","C","D","E"},0)-1)*3+3))),"")</f>
        <v/>
      </c>
    </row>
    <row r="6290" spans="2:20" ht="14.25" customHeight="1">
      <c r="B6290" s="20">
        <v>7512</v>
      </c>
      <c r="C6290" s="22"/>
      <c r="D6290" s="22"/>
      <c r="E6290" s="22"/>
      <c r="F6290" s="21"/>
      <c r="G6290" s="22"/>
      <c r="H6290" s="22"/>
      <c r="I6290" s="22"/>
      <c r="J6290" s="23"/>
      <c r="K6290" s="24"/>
      <c r="M6290" s="42"/>
      <c r="N6290" s="43"/>
      <c r="P6290" s="27"/>
      <c r="R6290" s="26" t="str">
        <f t="array" ref="R6290">IFERROR(IF(OR(J6290="",M6290="",F6290=""),"",IF(F6290="학생부종합",INDEX(종합배치표!$C:$Q,MATCH(J6290,종합배치표!$B:$B,0),(MATCH(M6290,{"A","B","C","D","E"},0)-1)*3+1),INDEX(교과배치표!$C:$Q,MATCH(J6290,교과배치표!$B:$B,0),(MATCH(M6290,{"A","B","C","D","E"},0)-1)*3+1))),"")</f>
        <v/>
      </c>
      <c r="S6290" s="26" t="str">
        <f t="array" ref="S6290">IFERROR(IF(OR(J6290="",M6290="",F6290=""),"",IF(F6290="학생부종합",INDEX(종합배치표!$C:$Q,MATCH(J6290,종합배치표!$B:$B,0),(MATCH(M6290,{"A","B","C","D","E"},0)-1)*3+2),INDEX(교과배치표!$C:$Q,MATCH(J6290,교과배치표!$B:$B,0),(MATCH(M6290,{"A","B","C","D","E"},0)-1)*3+2))),"")</f>
        <v/>
      </c>
      <c r="T6290" s="26" t="str">
        <f t="array" ref="T6290">IFERROR(IF(OR(J6290="",M6290="",F6290=""),"",IF(F6290="학생부종합",INDEX(종합배치표!$C:$Q,MATCH(J6290,종합배치표!$B:$B,0),(MATCH(M6290,{"A","B","C","D","E"},0)-1)*3+3),INDEX(교과배치표!$C:$Q,MATCH(J6290,교과배치표!$B:$B,0),(MATCH(M6290,{"A","B","C","D","E"},0)-1)*3+3))),"")</f>
        <v/>
      </c>
    </row>
    <row r="6291" spans="2:20" ht="14.25" customHeight="1">
      <c r="B6291" s="20">
        <v>7513</v>
      </c>
      <c r="C6291" s="22"/>
      <c r="D6291" s="22"/>
      <c r="E6291" s="22"/>
      <c r="F6291" s="21"/>
      <c r="G6291" s="22"/>
      <c r="H6291" s="22"/>
      <c r="I6291" s="22"/>
      <c r="J6291" s="23"/>
      <c r="K6291" s="24"/>
      <c r="M6291" s="42"/>
      <c r="N6291" s="43"/>
      <c r="P6291" s="27"/>
      <c r="R6291" s="26" t="str">
        <f t="array" ref="R6291">IFERROR(IF(OR(J6291="",M6291="",F6291=""),"",IF(F6291="학생부종합",INDEX(종합배치표!$C:$Q,MATCH(J6291,종합배치표!$B:$B,0),(MATCH(M6291,{"A","B","C","D","E"},0)-1)*3+1),INDEX(교과배치표!$C:$Q,MATCH(J6291,교과배치표!$B:$B,0),(MATCH(M6291,{"A","B","C","D","E"},0)-1)*3+1))),"")</f>
        <v/>
      </c>
      <c r="S6291" s="26" t="str">
        <f t="array" ref="S6291">IFERROR(IF(OR(J6291="",M6291="",F6291=""),"",IF(F6291="학생부종합",INDEX(종합배치표!$C:$Q,MATCH(J6291,종합배치표!$B:$B,0),(MATCH(M6291,{"A","B","C","D","E"},0)-1)*3+2),INDEX(교과배치표!$C:$Q,MATCH(J6291,교과배치표!$B:$B,0),(MATCH(M6291,{"A","B","C","D","E"},0)-1)*3+2))),"")</f>
        <v/>
      </c>
      <c r="T6291" s="26" t="str">
        <f t="array" ref="T6291">IFERROR(IF(OR(J6291="",M6291="",F6291=""),"",IF(F6291="학생부종합",INDEX(종합배치표!$C:$Q,MATCH(J6291,종합배치표!$B:$B,0),(MATCH(M6291,{"A","B","C","D","E"},0)-1)*3+3),INDEX(교과배치표!$C:$Q,MATCH(J6291,교과배치표!$B:$B,0),(MATCH(M6291,{"A","B","C","D","E"},0)-1)*3+3))),"")</f>
        <v/>
      </c>
    </row>
    <row r="6292" spans="2:20" ht="14.25" customHeight="1">
      <c r="B6292" s="20">
        <v>7514</v>
      </c>
      <c r="C6292" s="22"/>
      <c r="D6292" s="22"/>
      <c r="E6292" s="22"/>
      <c r="F6292" s="21"/>
      <c r="G6292" s="22"/>
      <c r="H6292" s="22"/>
      <c r="I6292" s="22"/>
      <c r="J6292" s="23"/>
      <c r="K6292" s="24"/>
      <c r="M6292" s="42"/>
      <c r="N6292" s="43"/>
      <c r="P6292" s="27"/>
      <c r="R6292" s="26" t="str">
        <f t="array" ref="R6292">IFERROR(IF(OR(J6292="",M6292="",F6292=""),"",IF(F6292="학생부종합",INDEX(종합배치표!$C:$Q,MATCH(J6292,종합배치표!$B:$B,0),(MATCH(M6292,{"A","B","C","D","E"},0)-1)*3+1),INDEX(교과배치표!$C:$Q,MATCH(J6292,교과배치표!$B:$B,0),(MATCH(M6292,{"A","B","C","D","E"},0)-1)*3+1))),"")</f>
        <v/>
      </c>
      <c r="S6292" s="26" t="str">
        <f t="array" ref="S6292">IFERROR(IF(OR(J6292="",M6292="",F6292=""),"",IF(F6292="학생부종합",INDEX(종합배치표!$C:$Q,MATCH(J6292,종합배치표!$B:$B,0),(MATCH(M6292,{"A","B","C","D","E"},0)-1)*3+2),INDEX(교과배치표!$C:$Q,MATCH(J6292,교과배치표!$B:$B,0),(MATCH(M6292,{"A","B","C","D","E"},0)-1)*3+2))),"")</f>
        <v/>
      </c>
      <c r="T6292" s="26" t="str">
        <f t="array" ref="T6292">IFERROR(IF(OR(J6292="",M6292="",F6292=""),"",IF(F6292="학생부종합",INDEX(종합배치표!$C:$Q,MATCH(J6292,종합배치표!$B:$B,0),(MATCH(M6292,{"A","B","C","D","E"},0)-1)*3+3),INDEX(교과배치표!$C:$Q,MATCH(J6292,교과배치표!$B:$B,0),(MATCH(M6292,{"A","B","C","D","E"},0)-1)*3+3))),"")</f>
        <v/>
      </c>
    </row>
    <row r="6293" spans="2:20" ht="14.25" customHeight="1">
      <c r="B6293" s="20">
        <v>7515</v>
      </c>
      <c r="C6293" s="22"/>
      <c r="D6293" s="22"/>
      <c r="E6293" s="22"/>
      <c r="F6293" s="21"/>
      <c r="G6293" s="22"/>
      <c r="H6293" s="22"/>
      <c r="I6293" s="22"/>
      <c r="J6293" s="23"/>
      <c r="K6293" s="24"/>
      <c r="M6293" s="42"/>
      <c r="N6293" s="43"/>
      <c r="P6293" s="27"/>
      <c r="R6293" s="26" t="str">
        <f t="array" ref="R6293">IFERROR(IF(OR(J6293="",M6293="",F6293=""),"",IF(F6293="학생부종합",INDEX(종합배치표!$C:$Q,MATCH(J6293,종합배치표!$B:$B,0),(MATCH(M6293,{"A","B","C","D","E"},0)-1)*3+1),INDEX(교과배치표!$C:$Q,MATCH(J6293,교과배치표!$B:$B,0),(MATCH(M6293,{"A","B","C","D","E"},0)-1)*3+1))),"")</f>
        <v/>
      </c>
      <c r="S6293" s="26" t="str">
        <f t="array" ref="S6293">IFERROR(IF(OR(J6293="",M6293="",F6293=""),"",IF(F6293="학생부종합",INDEX(종합배치표!$C:$Q,MATCH(J6293,종합배치표!$B:$B,0),(MATCH(M6293,{"A","B","C","D","E"},0)-1)*3+2),INDEX(교과배치표!$C:$Q,MATCH(J6293,교과배치표!$B:$B,0),(MATCH(M6293,{"A","B","C","D","E"},0)-1)*3+2))),"")</f>
        <v/>
      </c>
      <c r="T6293" s="26" t="str">
        <f t="array" ref="T6293">IFERROR(IF(OR(J6293="",M6293="",F6293=""),"",IF(F6293="학생부종합",INDEX(종합배치표!$C:$Q,MATCH(J6293,종합배치표!$B:$B,0),(MATCH(M6293,{"A","B","C","D","E"},0)-1)*3+3),INDEX(교과배치표!$C:$Q,MATCH(J6293,교과배치표!$B:$B,0),(MATCH(M6293,{"A","B","C","D","E"},0)-1)*3+3))),"")</f>
        <v/>
      </c>
    </row>
    <row r="6294" spans="2:20" ht="14.25" customHeight="1">
      <c r="B6294" s="20">
        <v>7516</v>
      </c>
      <c r="C6294" s="22"/>
      <c r="D6294" s="22"/>
      <c r="E6294" s="22"/>
      <c r="F6294" s="21"/>
      <c r="G6294" s="22"/>
      <c r="H6294" s="22"/>
      <c r="I6294" s="22"/>
      <c r="J6294" s="23"/>
      <c r="K6294" s="24"/>
      <c r="M6294" s="42"/>
      <c r="N6294" s="43"/>
      <c r="P6294" s="27"/>
      <c r="R6294" s="26" t="str">
        <f t="array" ref="R6294">IFERROR(IF(OR(J6294="",M6294="",F6294=""),"",IF(F6294="학생부종합",INDEX(종합배치표!$C:$Q,MATCH(J6294,종합배치표!$B:$B,0),(MATCH(M6294,{"A","B","C","D","E"},0)-1)*3+1),INDEX(교과배치표!$C:$Q,MATCH(J6294,교과배치표!$B:$B,0),(MATCH(M6294,{"A","B","C","D","E"},0)-1)*3+1))),"")</f>
        <v/>
      </c>
      <c r="S6294" s="26" t="str">
        <f t="array" ref="S6294">IFERROR(IF(OR(J6294="",M6294="",F6294=""),"",IF(F6294="학생부종합",INDEX(종합배치표!$C:$Q,MATCH(J6294,종합배치표!$B:$B,0),(MATCH(M6294,{"A","B","C","D","E"},0)-1)*3+2),INDEX(교과배치표!$C:$Q,MATCH(J6294,교과배치표!$B:$B,0),(MATCH(M6294,{"A","B","C","D","E"},0)-1)*3+2))),"")</f>
        <v/>
      </c>
      <c r="T6294" s="26" t="str">
        <f t="array" ref="T6294">IFERROR(IF(OR(J6294="",M6294="",F6294=""),"",IF(F6294="학생부종합",INDEX(종합배치표!$C:$Q,MATCH(J6294,종합배치표!$B:$B,0),(MATCH(M6294,{"A","B","C","D","E"},0)-1)*3+3),INDEX(교과배치표!$C:$Q,MATCH(J6294,교과배치표!$B:$B,0),(MATCH(M6294,{"A","B","C","D","E"},0)-1)*3+3))),"")</f>
        <v/>
      </c>
    </row>
    <row r="6295" spans="2:20" ht="14.25" customHeight="1">
      <c r="B6295" s="20">
        <v>7517</v>
      </c>
      <c r="C6295" s="22"/>
      <c r="D6295" s="22"/>
      <c r="E6295" s="22"/>
      <c r="F6295" s="21"/>
      <c r="G6295" s="22"/>
      <c r="H6295" s="22"/>
      <c r="I6295" s="22"/>
      <c r="J6295" s="23"/>
      <c r="K6295" s="24"/>
      <c r="M6295" s="42"/>
      <c r="N6295" s="43"/>
      <c r="P6295" s="27"/>
      <c r="R6295" s="26" t="str">
        <f t="array" ref="R6295">IFERROR(IF(OR(J6295="",M6295="",F6295=""),"",IF(F6295="학생부종합",INDEX(종합배치표!$C:$Q,MATCH(J6295,종합배치표!$B:$B,0),(MATCH(M6295,{"A","B","C","D","E"},0)-1)*3+1),INDEX(교과배치표!$C:$Q,MATCH(J6295,교과배치표!$B:$B,0),(MATCH(M6295,{"A","B","C","D","E"},0)-1)*3+1))),"")</f>
        <v/>
      </c>
      <c r="S6295" s="26" t="str">
        <f t="array" ref="S6295">IFERROR(IF(OR(J6295="",M6295="",F6295=""),"",IF(F6295="학생부종합",INDEX(종합배치표!$C:$Q,MATCH(J6295,종합배치표!$B:$B,0),(MATCH(M6295,{"A","B","C","D","E"},0)-1)*3+2),INDEX(교과배치표!$C:$Q,MATCH(J6295,교과배치표!$B:$B,0),(MATCH(M6295,{"A","B","C","D","E"},0)-1)*3+2))),"")</f>
        <v/>
      </c>
      <c r="T6295" s="26" t="str">
        <f t="array" ref="T6295">IFERROR(IF(OR(J6295="",M6295="",F6295=""),"",IF(F6295="학생부종합",INDEX(종합배치표!$C:$Q,MATCH(J6295,종합배치표!$B:$B,0),(MATCH(M6295,{"A","B","C","D","E"},0)-1)*3+3),INDEX(교과배치표!$C:$Q,MATCH(J6295,교과배치표!$B:$B,0),(MATCH(M6295,{"A","B","C","D","E"},0)-1)*3+3))),"")</f>
        <v/>
      </c>
    </row>
    <row r="6296" spans="2:20" ht="14.25" customHeight="1">
      <c r="B6296" s="20">
        <v>7518</v>
      </c>
      <c r="C6296" s="22"/>
      <c r="D6296" s="22"/>
      <c r="E6296" s="22"/>
      <c r="F6296" s="21"/>
      <c r="G6296" s="22"/>
      <c r="H6296" s="22"/>
      <c r="I6296" s="22"/>
      <c r="J6296" s="23"/>
      <c r="K6296" s="24"/>
      <c r="M6296" s="42"/>
      <c r="N6296" s="43"/>
      <c r="P6296" s="27"/>
      <c r="R6296" s="26" t="str">
        <f t="array" ref="R6296">IFERROR(IF(OR(J6296="",M6296="",F6296=""),"",IF(F6296="학생부종합",INDEX(종합배치표!$C:$Q,MATCH(J6296,종합배치표!$B:$B,0),(MATCH(M6296,{"A","B","C","D","E"},0)-1)*3+1),INDEX(교과배치표!$C:$Q,MATCH(J6296,교과배치표!$B:$B,0),(MATCH(M6296,{"A","B","C","D","E"},0)-1)*3+1))),"")</f>
        <v/>
      </c>
      <c r="S6296" s="26" t="str">
        <f t="array" ref="S6296">IFERROR(IF(OR(J6296="",M6296="",F6296=""),"",IF(F6296="학생부종합",INDEX(종합배치표!$C:$Q,MATCH(J6296,종합배치표!$B:$B,0),(MATCH(M6296,{"A","B","C","D","E"},0)-1)*3+2),INDEX(교과배치표!$C:$Q,MATCH(J6296,교과배치표!$B:$B,0),(MATCH(M6296,{"A","B","C","D","E"},0)-1)*3+2))),"")</f>
        <v/>
      </c>
      <c r="T6296" s="26" t="str">
        <f t="array" ref="T6296">IFERROR(IF(OR(J6296="",M6296="",F6296=""),"",IF(F6296="학생부종합",INDEX(종합배치표!$C:$Q,MATCH(J6296,종합배치표!$B:$B,0),(MATCH(M6296,{"A","B","C","D","E"},0)-1)*3+3),INDEX(교과배치표!$C:$Q,MATCH(J6296,교과배치표!$B:$B,0),(MATCH(M6296,{"A","B","C","D","E"},0)-1)*3+3))),"")</f>
        <v/>
      </c>
    </row>
    <row r="6297" spans="2:20" ht="14.25" customHeight="1">
      <c r="B6297" s="20">
        <v>7519</v>
      </c>
      <c r="C6297" s="22"/>
      <c r="D6297" s="22"/>
      <c r="E6297" s="22"/>
      <c r="F6297" s="21"/>
      <c r="G6297" s="22"/>
      <c r="H6297" s="22"/>
      <c r="I6297" s="22"/>
      <c r="J6297" s="23"/>
      <c r="K6297" s="24"/>
      <c r="M6297" s="42"/>
      <c r="N6297" s="43"/>
      <c r="P6297" s="27"/>
      <c r="R6297" s="26" t="str">
        <f t="array" ref="R6297">IFERROR(IF(OR(J6297="",M6297="",F6297=""),"",IF(F6297="학생부종합",INDEX(종합배치표!$C:$Q,MATCH(J6297,종합배치표!$B:$B,0),(MATCH(M6297,{"A","B","C","D","E"},0)-1)*3+1),INDEX(교과배치표!$C:$Q,MATCH(J6297,교과배치표!$B:$B,0),(MATCH(M6297,{"A","B","C","D","E"},0)-1)*3+1))),"")</f>
        <v/>
      </c>
      <c r="S6297" s="26" t="str">
        <f t="array" ref="S6297">IFERROR(IF(OR(J6297="",M6297="",F6297=""),"",IF(F6297="학생부종합",INDEX(종합배치표!$C:$Q,MATCH(J6297,종합배치표!$B:$B,0),(MATCH(M6297,{"A","B","C","D","E"},0)-1)*3+2),INDEX(교과배치표!$C:$Q,MATCH(J6297,교과배치표!$B:$B,0),(MATCH(M6297,{"A","B","C","D","E"},0)-1)*3+2))),"")</f>
        <v/>
      </c>
      <c r="T6297" s="26" t="str">
        <f t="array" ref="T6297">IFERROR(IF(OR(J6297="",M6297="",F6297=""),"",IF(F6297="학생부종합",INDEX(종합배치표!$C:$Q,MATCH(J6297,종합배치표!$B:$B,0),(MATCH(M6297,{"A","B","C","D","E"},0)-1)*3+3),INDEX(교과배치표!$C:$Q,MATCH(J6297,교과배치표!$B:$B,0),(MATCH(M6297,{"A","B","C","D","E"},0)-1)*3+3))),"")</f>
        <v/>
      </c>
    </row>
    <row r="6298" spans="2:20" ht="14.25" customHeight="1">
      <c r="B6298" s="20">
        <v>7520</v>
      </c>
      <c r="C6298" s="22"/>
      <c r="D6298" s="22"/>
      <c r="E6298" s="22"/>
      <c r="F6298" s="21"/>
      <c r="G6298" s="22"/>
      <c r="H6298" s="22"/>
      <c r="I6298" s="22"/>
      <c r="J6298" s="23"/>
      <c r="K6298" s="24"/>
      <c r="M6298" s="42"/>
      <c r="N6298" s="43"/>
      <c r="P6298" s="27"/>
      <c r="R6298" s="26" t="str">
        <f t="array" ref="R6298">IFERROR(IF(OR(J6298="",M6298="",F6298=""),"",IF(F6298="학생부종합",INDEX(종합배치표!$C:$Q,MATCH(J6298,종합배치표!$B:$B,0),(MATCH(M6298,{"A","B","C","D","E"},0)-1)*3+1),INDEX(교과배치표!$C:$Q,MATCH(J6298,교과배치표!$B:$B,0),(MATCH(M6298,{"A","B","C","D","E"},0)-1)*3+1))),"")</f>
        <v/>
      </c>
      <c r="S6298" s="26" t="str">
        <f t="array" ref="S6298">IFERROR(IF(OR(J6298="",M6298="",F6298=""),"",IF(F6298="학생부종합",INDEX(종합배치표!$C:$Q,MATCH(J6298,종합배치표!$B:$B,0),(MATCH(M6298,{"A","B","C","D","E"},0)-1)*3+2),INDEX(교과배치표!$C:$Q,MATCH(J6298,교과배치표!$B:$B,0),(MATCH(M6298,{"A","B","C","D","E"},0)-1)*3+2))),"")</f>
        <v/>
      </c>
      <c r="T6298" s="26" t="str">
        <f t="array" ref="T6298">IFERROR(IF(OR(J6298="",M6298="",F6298=""),"",IF(F6298="학생부종합",INDEX(종합배치표!$C:$Q,MATCH(J6298,종합배치표!$B:$B,0),(MATCH(M6298,{"A","B","C","D","E"},0)-1)*3+3),INDEX(교과배치표!$C:$Q,MATCH(J6298,교과배치표!$B:$B,0),(MATCH(M6298,{"A","B","C","D","E"},0)-1)*3+3))),"")</f>
        <v/>
      </c>
    </row>
    <row r="6299" spans="2:20" ht="14.25" customHeight="1">
      <c r="B6299" s="20">
        <v>7521</v>
      </c>
      <c r="C6299" s="22"/>
      <c r="D6299" s="22"/>
      <c r="E6299" s="22"/>
      <c r="F6299" s="21"/>
      <c r="G6299" s="22"/>
      <c r="H6299" s="22"/>
      <c r="I6299" s="22"/>
      <c r="J6299" s="23"/>
      <c r="K6299" s="24"/>
      <c r="M6299" s="42"/>
      <c r="N6299" s="43"/>
      <c r="P6299" s="27"/>
      <c r="R6299" s="26" t="str">
        <f t="array" ref="R6299">IFERROR(IF(OR(J6299="",M6299="",F6299=""),"",IF(F6299="학생부종합",INDEX(종합배치표!$C:$Q,MATCH(J6299,종합배치표!$B:$B,0),(MATCH(M6299,{"A","B","C","D","E"},0)-1)*3+1),INDEX(교과배치표!$C:$Q,MATCH(J6299,교과배치표!$B:$B,0),(MATCH(M6299,{"A","B","C","D","E"},0)-1)*3+1))),"")</f>
        <v/>
      </c>
      <c r="S6299" s="26" t="str">
        <f t="array" ref="S6299">IFERROR(IF(OR(J6299="",M6299="",F6299=""),"",IF(F6299="학생부종합",INDEX(종합배치표!$C:$Q,MATCH(J6299,종합배치표!$B:$B,0),(MATCH(M6299,{"A","B","C","D","E"},0)-1)*3+2),INDEX(교과배치표!$C:$Q,MATCH(J6299,교과배치표!$B:$B,0),(MATCH(M6299,{"A","B","C","D","E"},0)-1)*3+2))),"")</f>
        <v/>
      </c>
      <c r="T6299" s="26" t="str">
        <f t="array" ref="T6299">IFERROR(IF(OR(J6299="",M6299="",F6299=""),"",IF(F6299="학생부종합",INDEX(종합배치표!$C:$Q,MATCH(J6299,종합배치표!$B:$B,0),(MATCH(M6299,{"A","B","C","D","E"},0)-1)*3+3),INDEX(교과배치표!$C:$Q,MATCH(J6299,교과배치표!$B:$B,0),(MATCH(M6299,{"A","B","C","D","E"},0)-1)*3+3))),"")</f>
        <v/>
      </c>
    </row>
    <row r="6300" spans="2:20" ht="14.25" customHeight="1">
      <c r="B6300" s="20">
        <v>7522</v>
      </c>
      <c r="C6300" s="22"/>
      <c r="D6300" s="22"/>
      <c r="E6300" s="22"/>
      <c r="F6300" s="21"/>
      <c r="G6300" s="22"/>
      <c r="H6300" s="22"/>
      <c r="I6300" s="22"/>
      <c r="J6300" s="23"/>
      <c r="K6300" s="24"/>
      <c r="M6300" s="42"/>
      <c r="N6300" s="43"/>
      <c r="P6300" s="27"/>
      <c r="R6300" s="26" t="str">
        <f t="array" ref="R6300">IFERROR(IF(OR(J6300="",M6300="",F6300=""),"",IF(F6300="학생부종합",INDEX(종합배치표!$C:$Q,MATCH(J6300,종합배치표!$B:$B,0),(MATCH(M6300,{"A","B","C","D","E"},0)-1)*3+1),INDEX(교과배치표!$C:$Q,MATCH(J6300,교과배치표!$B:$B,0),(MATCH(M6300,{"A","B","C","D","E"},0)-1)*3+1))),"")</f>
        <v/>
      </c>
      <c r="S6300" s="26" t="str">
        <f t="array" ref="S6300">IFERROR(IF(OR(J6300="",M6300="",F6300=""),"",IF(F6300="학생부종합",INDEX(종합배치표!$C:$Q,MATCH(J6300,종합배치표!$B:$B,0),(MATCH(M6300,{"A","B","C","D","E"},0)-1)*3+2),INDEX(교과배치표!$C:$Q,MATCH(J6300,교과배치표!$B:$B,0),(MATCH(M6300,{"A","B","C","D","E"},0)-1)*3+2))),"")</f>
        <v/>
      </c>
      <c r="T6300" s="26" t="str">
        <f t="array" ref="T6300">IFERROR(IF(OR(J6300="",M6300="",F6300=""),"",IF(F6300="학생부종합",INDEX(종합배치표!$C:$Q,MATCH(J6300,종합배치표!$B:$B,0),(MATCH(M6300,{"A","B","C","D","E"},0)-1)*3+3),INDEX(교과배치표!$C:$Q,MATCH(J6300,교과배치표!$B:$B,0),(MATCH(M6300,{"A","B","C","D","E"},0)-1)*3+3))),"")</f>
        <v/>
      </c>
    </row>
    <row r="6301" spans="2:20" ht="14.25" customHeight="1">
      <c r="B6301" s="20">
        <v>7523</v>
      </c>
      <c r="C6301" s="22"/>
      <c r="D6301" s="22"/>
      <c r="E6301" s="22"/>
      <c r="F6301" s="21"/>
      <c r="G6301" s="22"/>
      <c r="H6301" s="22"/>
      <c r="I6301" s="22"/>
      <c r="J6301" s="23"/>
      <c r="K6301" s="24"/>
      <c r="M6301" s="42"/>
      <c r="N6301" s="43"/>
      <c r="P6301" s="27"/>
      <c r="R6301" s="26" t="str">
        <f t="array" ref="R6301">IFERROR(IF(OR(J6301="",M6301="",F6301=""),"",IF(F6301="학생부종합",INDEX(종합배치표!$C:$Q,MATCH(J6301,종합배치표!$B:$B,0),(MATCH(M6301,{"A","B","C","D","E"},0)-1)*3+1),INDEX(교과배치표!$C:$Q,MATCH(J6301,교과배치표!$B:$B,0),(MATCH(M6301,{"A","B","C","D","E"},0)-1)*3+1))),"")</f>
        <v/>
      </c>
      <c r="S6301" s="26" t="str">
        <f t="array" ref="S6301">IFERROR(IF(OR(J6301="",M6301="",F6301=""),"",IF(F6301="학생부종합",INDEX(종합배치표!$C:$Q,MATCH(J6301,종합배치표!$B:$B,0),(MATCH(M6301,{"A","B","C","D","E"},0)-1)*3+2),INDEX(교과배치표!$C:$Q,MATCH(J6301,교과배치표!$B:$B,0),(MATCH(M6301,{"A","B","C","D","E"},0)-1)*3+2))),"")</f>
        <v/>
      </c>
      <c r="T6301" s="26" t="str">
        <f t="array" ref="T6301">IFERROR(IF(OR(J6301="",M6301="",F6301=""),"",IF(F6301="학생부종합",INDEX(종합배치표!$C:$Q,MATCH(J6301,종합배치표!$B:$B,0),(MATCH(M6301,{"A","B","C","D","E"},0)-1)*3+3),INDEX(교과배치표!$C:$Q,MATCH(J6301,교과배치표!$B:$B,0),(MATCH(M6301,{"A","B","C","D","E"},0)-1)*3+3))),"")</f>
        <v/>
      </c>
    </row>
    <row r="6302" spans="2:20" ht="14.25" customHeight="1">
      <c r="B6302" s="20">
        <v>7524</v>
      </c>
      <c r="C6302" s="22"/>
      <c r="D6302" s="22"/>
      <c r="E6302" s="22"/>
      <c r="F6302" s="21"/>
      <c r="G6302" s="22"/>
      <c r="H6302" s="22"/>
      <c r="I6302" s="22"/>
      <c r="J6302" s="23"/>
      <c r="K6302" s="24"/>
      <c r="M6302" s="42"/>
      <c r="N6302" s="43"/>
      <c r="P6302" s="27"/>
      <c r="R6302" s="26" t="str">
        <f t="array" ref="R6302">IFERROR(IF(OR(J6302="",M6302="",F6302=""),"",IF(F6302="학생부종합",INDEX(종합배치표!$C:$Q,MATCH(J6302,종합배치표!$B:$B,0),(MATCH(M6302,{"A","B","C","D","E"},0)-1)*3+1),INDEX(교과배치표!$C:$Q,MATCH(J6302,교과배치표!$B:$B,0),(MATCH(M6302,{"A","B","C","D","E"},0)-1)*3+1))),"")</f>
        <v/>
      </c>
      <c r="S6302" s="26" t="str">
        <f t="array" ref="S6302">IFERROR(IF(OR(J6302="",M6302="",F6302=""),"",IF(F6302="학생부종합",INDEX(종합배치표!$C:$Q,MATCH(J6302,종합배치표!$B:$B,0),(MATCH(M6302,{"A","B","C","D","E"},0)-1)*3+2),INDEX(교과배치표!$C:$Q,MATCH(J6302,교과배치표!$B:$B,0),(MATCH(M6302,{"A","B","C","D","E"},0)-1)*3+2))),"")</f>
        <v/>
      </c>
      <c r="T6302" s="26" t="str">
        <f t="array" ref="T6302">IFERROR(IF(OR(J6302="",M6302="",F6302=""),"",IF(F6302="학생부종합",INDEX(종합배치표!$C:$Q,MATCH(J6302,종합배치표!$B:$B,0),(MATCH(M6302,{"A","B","C","D","E"},0)-1)*3+3),INDEX(교과배치표!$C:$Q,MATCH(J6302,교과배치표!$B:$B,0),(MATCH(M6302,{"A","B","C","D","E"},0)-1)*3+3))),"")</f>
        <v/>
      </c>
    </row>
    <row r="6303" spans="2:20" ht="14.25" customHeight="1">
      <c r="B6303" s="20">
        <v>7525</v>
      </c>
      <c r="C6303" s="22"/>
      <c r="D6303" s="22"/>
      <c r="E6303" s="22"/>
      <c r="F6303" s="21"/>
      <c r="G6303" s="22"/>
      <c r="H6303" s="22"/>
      <c r="I6303" s="22"/>
      <c r="J6303" s="23"/>
      <c r="K6303" s="24"/>
      <c r="M6303" s="42"/>
      <c r="N6303" s="43"/>
      <c r="P6303" s="27"/>
      <c r="R6303" s="26" t="str">
        <f t="array" ref="R6303">IFERROR(IF(OR(J6303="",M6303="",F6303=""),"",IF(F6303="학생부종합",INDEX(종합배치표!$C:$Q,MATCH(J6303,종합배치표!$B:$B,0),(MATCH(M6303,{"A","B","C","D","E"},0)-1)*3+1),INDEX(교과배치표!$C:$Q,MATCH(J6303,교과배치표!$B:$B,0),(MATCH(M6303,{"A","B","C","D","E"},0)-1)*3+1))),"")</f>
        <v/>
      </c>
      <c r="S6303" s="26" t="str">
        <f t="array" ref="S6303">IFERROR(IF(OR(J6303="",M6303="",F6303=""),"",IF(F6303="학생부종합",INDEX(종합배치표!$C:$Q,MATCH(J6303,종합배치표!$B:$B,0),(MATCH(M6303,{"A","B","C","D","E"},0)-1)*3+2),INDEX(교과배치표!$C:$Q,MATCH(J6303,교과배치표!$B:$B,0),(MATCH(M6303,{"A","B","C","D","E"},0)-1)*3+2))),"")</f>
        <v/>
      </c>
      <c r="T6303" s="26" t="str">
        <f t="array" ref="T6303">IFERROR(IF(OR(J6303="",M6303="",F6303=""),"",IF(F6303="학생부종합",INDEX(종합배치표!$C:$Q,MATCH(J6303,종합배치표!$B:$B,0),(MATCH(M6303,{"A","B","C","D","E"},0)-1)*3+3),INDEX(교과배치표!$C:$Q,MATCH(J6303,교과배치표!$B:$B,0),(MATCH(M6303,{"A","B","C","D","E"},0)-1)*3+3))),"")</f>
        <v/>
      </c>
    </row>
    <row r="6304" spans="2:20" ht="14.25" customHeight="1">
      <c r="B6304" s="20">
        <v>7526</v>
      </c>
      <c r="C6304" s="22"/>
      <c r="D6304" s="22"/>
      <c r="E6304" s="22"/>
      <c r="F6304" s="21"/>
      <c r="G6304" s="22"/>
      <c r="H6304" s="22"/>
      <c r="I6304" s="22"/>
      <c r="J6304" s="23"/>
      <c r="K6304" s="24"/>
      <c r="M6304" s="42"/>
      <c r="N6304" s="43"/>
      <c r="P6304" s="27"/>
      <c r="R6304" s="26" t="str">
        <f t="array" ref="R6304">IFERROR(IF(OR(J6304="",M6304="",F6304=""),"",IF(F6304="학생부종합",INDEX(종합배치표!$C:$Q,MATCH(J6304,종합배치표!$B:$B,0),(MATCH(M6304,{"A","B","C","D","E"},0)-1)*3+1),INDEX(교과배치표!$C:$Q,MATCH(J6304,교과배치표!$B:$B,0),(MATCH(M6304,{"A","B","C","D","E"},0)-1)*3+1))),"")</f>
        <v/>
      </c>
      <c r="S6304" s="26" t="str">
        <f t="array" ref="S6304">IFERROR(IF(OR(J6304="",M6304="",F6304=""),"",IF(F6304="학생부종합",INDEX(종합배치표!$C:$Q,MATCH(J6304,종합배치표!$B:$B,0),(MATCH(M6304,{"A","B","C","D","E"},0)-1)*3+2),INDEX(교과배치표!$C:$Q,MATCH(J6304,교과배치표!$B:$B,0),(MATCH(M6304,{"A","B","C","D","E"},0)-1)*3+2))),"")</f>
        <v/>
      </c>
      <c r="T6304" s="26" t="str">
        <f t="array" ref="T6304">IFERROR(IF(OR(J6304="",M6304="",F6304=""),"",IF(F6304="학생부종합",INDEX(종합배치표!$C:$Q,MATCH(J6304,종합배치표!$B:$B,0),(MATCH(M6304,{"A","B","C","D","E"},0)-1)*3+3),INDEX(교과배치표!$C:$Q,MATCH(J6304,교과배치표!$B:$B,0),(MATCH(M6304,{"A","B","C","D","E"},0)-1)*3+3))),"")</f>
        <v/>
      </c>
    </row>
    <row r="6305" spans="2:20" ht="14.25" customHeight="1">
      <c r="B6305" s="20">
        <v>7527</v>
      </c>
      <c r="C6305" s="22"/>
      <c r="D6305" s="22"/>
      <c r="E6305" s="22"/>
      <c r="F6305" s="21"/>
      <c r="G6305" s="22"/>
      <c r="H6305" s="22"/>
      <c r="I6305" s="22"/>
      <c r="J6305" s="23"/>
      <c r="K6305" s="24"/>
      <c r="M6305" s="42"/>
      <c r="N6305" s="43"/>
      <c r="P6305" s="27"/>
      <c r="R6305" s="26" t="str">
        <f t="array" ref="R6305">IFERROR(IF(OR(J6305="",M6305="",F6305=""),"",IF(F6305="학생부종합",INDEX(종합배치표!$C:$Q,MATCH(J6305,종합배치표!$B:$B,0),(MATCH(M6305,{"A","B","C","D","E"},0)-1)*3+1),INDEX(교과배치표!$C:$Q,MATCH(J6305,교과배치표!$B:$B,0),(MATCH(M6305,{"A","B","C","D","E"},0)-1)*3+1))),"")</f>
        <v/>
      </c>
      <c r="S6305" s="26" t="str">
        <f t="array" ref="S6305">IFERROR(IF(OR(J6305="",M6305="",F6305=""),"",IF(F6305="학생부종합",INDEX(종합배치표!$C:$Q,MATCH(J6305,종합배치표!$B:$B,0),(MATCH(M6305,{"A","B","C","D","E"},0)-1)*3+2),INDEX(교과배치표!$C:$Q,MATCH(J6305,교과배치표!$B:$B,0),(MATCH(M6305,{"A","B","C","D","E"},0)-1)*3+2))),"")</f>
        <v/>
      </c>
      <c r="T6305" s="26" t="str">
        <f t="array" ref="T6305">IFERROR(IF(OR(J6305="",M6305="",F6305=""),"",IF(F6305="학생부종합",INDEX(종합배치표!$C:$Q,MATCH(J6305,종합배치표!$B:$B,0),(MATCH(M6305,{"A","B","C","D","E"},0)-1)*3+3),INDEX(교과배치표!$C:$Q,MATCH(J6305,교과배치표!$B:$B,0),(MATCH(M6305,{"A","B","C","D","E"},0)-1)*3+3))),"")</f>
        <v/>
      </c>
    </row>
    <row r="6306" spans="2:20" ht="14.25" customHeight="1">
      <c r="B6306" s="20">
        <v>7528</v>
      </c>
      <c r="C6306" s="22"/>
      <c r="D6306" s="22"/>
      <c r="E6306" s="22"/>
      <c r="F6306" s="21"/>
      <c r="G6306" s="22"/>
      <c r="H6306" s="22"/>
      <c r="I6306" s="22"/>
      <c r="J6306" s="23"/>
      <c r="K6306" s="24"/>
      <c r="M6306" s="42"/>
      <c r="N6306" s="43"/>
      <c r="P6306" s="27"/>
      <c r="R6306" s="26" t="str">
        <f t="array" ref="R6306">IFERROR(IF(OR(J6306="",M6306="",F6306=""),"",IF(F6306="학생부종합",INDEX(종합배치표!$C:$Q,MATCH(J6306,종합배치표!$B:$B,0),(MATCH(M6306,{"A","B","C","D","E"},0)-1)*3+1),INDEX(교과배치표!$C:$Q,MATCH(J6306,교과배치표!$B:$B,0),(MATCH(M6306,{"A","B","C","D","E"},0)-1)*3+1))),"")</f>
        <v/>
      </c>
      <c r="S6306" s="26" t="str">
        <f t="array" ref="S6306">IFERROR(IF(OR(J6306="",M6306="",F6306=""),"",IF(F6306="학생부종합",INDEX(종합배치표!$C:$Q,MATCH(J6306,종합배치표!$B:$B,0),(MATCH(M6306,{"A","B","C","D","E"},0)-1)*3+2),INDEX(교과배치표!$C:$Q,MATCH(J6306,교과배치표!$B:$B,0),(MATCH(M6306,{"A","B","C","D","E"},0)-1)*3+2))),"")</f>
        <v/>
      </c>
      <c r="T6306" s="26" t="str">
        <f t="array" ref="T6306">IFERROR(IF(OR(J6306="",M6306="",F6306=""),"",IF(F6306="학생부종합",INDEX(종합배치표!$C:$Q,MATCH(J6306,종합배치표!$B:$B,0),(MATCH(M6306,{"A","B","C","D","E"},0)-1)*3+3),INDEX(교과배치표!$C:$Q,MATCH(J6306,교과배치표!$B:$B,0),(MATCH(M6306,{"A","B","C","D","E"},0)-1)*3+3))),"")</f>
        <v/>
      </c>
    </row>
    <row r="6307" spans="2:20" ht="14.25" customHeight="1">
      <c r="B6307" s="20">
        <v>7529</v>
      </c>
      <c r="C6307" s="22"/>
      <c r="D6307" s="22"/>
      <c r="E6307" s="22"/>
      <c r="F6307" s="21"/>
      <c r="G6307" s="22"/>
      <c r="H6307" s="22"/>
      <c r="I6307" s="22"/>
      <c r="J6307" s="23"/>
      <c r="K6307" s="24"/>
      <c r="M6307" s="42"/>
      <c r="N6307" s="43"/>
      <c r="P6307" s="27"/>
      <c r="R6307" s="26" t="str">
        <f t="array" ref="R6307">IFERROR(IF(OR(J6307="",M6307="",F6307=""),"",IF(F6307="학생부종합",INDEX(종합배치표!$C:$Q,MATCH(J6307,종합배치표!$B:$B,0),(MATCH(M6307,{"A","B","C","D","E"},0)-1)*3+1),INDEX(교과배치표!$C:$Q,MATCH(J6307,교과배치표!$B:$B,0),(MATCH(M6307,{"A","B","C","D","E"},0)-1)*3+1))),"")</f>
        <v/>
      </c>
      <c r="S6307" s="26" t="str">
        <f t="array" ref="S6307">IFERROR(IF(OR(J6307="",M6307="",F6307=""),"",IF(F6307="학생부종합",INDEX(종합배치표!$C:$Q,MATCH(J6307,종합배치표!$B:$B,0),(MATCH(M6307,{"A","B","C","D","E"},0)-1)*3+2),INDEX(교과배치표!$C:$Q,MATCH(J6307,교과배치표!$B:$B,0),(MATCH(M6307,{"A","B","C","D","E"},0)-1)*3+2))),"")</f>
        <v/>
      </c>
      <c r="T6307" s="26" t="str">
        <f t="array" ref="T6307">IFERROR(IF(OR(J6307="",M6307="",F6307=""),"",IF(F6307="학생부종합",INDEX(종합배치표!$C:$Q,MATCH(J6307,종합배치표!$B:$B,0),(MATCH(M6307,{"A","B","C","D","E"},0)-1)*3+3),INDEX(교과배치표!$C:$Q,MATCH(J6307,교과배치표!$B:$B,0),(MATCH(M6307,{"A","B","C","D","E"},0)-1)*3+3))),"")</f>
        <v/>
      </c>
    </row>
    <row r="6308" spans="2:20" ht="14.25" customHeight="1">
      <c r="B6308" s="20">
        <v>7530</v>
      </c>
      <c r="C6308" s="22"/>
      <c r="D6308" s="22"/>
      <c r="E6308" s="22"/>
      <c r="F6308" s="21"/>
      <c r="G6308" s="22"/>
      <c r="H6308" s="22"/>
      <c r="I6308" s="22"/>
      <c r="J6308" s="23"/>
      <c r="K6308" s="24"/>
      <c r="M6308" s="42"/>
      <c r="N6308" s="43"/>
      <c r="P6308" s="27"/>
      <c r="R6308" s="26" t="str">
        <f t="array" ref="R6308">IFERROR(IF(OR(J6308="",M6308="",F6308=""),"",IF(F6308="학생부종합",INDEX(종합배치표!$C:$Q,MATCH(J6308,종합배치표!$B:$B,0),(MATCH(M6308,{"A","B","C","D","E"},0)-1)*3+1),INDEX(교과배치표!$C:$Q,MATCH(J6308,교과배치표!$B:$B,0),(MATCH(M6308,{"A","B","C","D","E"},0)-1)*3+1))),"")</f>
        <v/>
      </c>
      <c r="S6308" s="26" t="str">
        <f t="array" ref="S6308">IFERROR(IF(OR(J6308="",M6308="",F6308=""),"",IF(F6308="학생부종합",INDEX(종합배치표!$C:$Q,MATCH(J6308,종합배치표!$B:$B,0),(MATCH(M6308,{"A","B","C","D","E"},0)-1)*3+2),INDEX(교과배치표!$C:$Q,MATCH(J6308,교과배치표!$B:$B,0),(MATCH(M6308,{"A","B","C","D","E"},0)-1)*3+2))),"")</f>
        <v/>
      </c>
      <c r="T6308" s="26" t="str">
        <f t="array" ref="T6308">IFERROR(IF(OR(J6308="",M6308="",F6308=""),"",IF(F6308="학생부종합",INDEX(종합배치표!$C:$Q,MATCH(J6308,종합배치표!$B:$B,0),(MATCH(M6308,{"A","B","C","D","E"},0)-1)*3+3),INDEX(교과배치표!$C:$Q,MATCH(J6308,교과배치표!$B:$B,0),(MATCH(M6308,{"A","B","C","D","E"},0)-1)*3+3))),"")</f>
        <v/>
      </c>
    </row>
    <row r="6309" spans="2:20" ht="14.25" customHeight="1">
      <c r="B6309" s="20">
        <v>7531</v>
      </c>
      <c r="C6309" s="22"/>
      <c r="D6309" s="22"/>
      <c r="E6309" s="22"/>
      <c r="F6309" s="21"/>
      <c r="G6309" s="22"/>
      <c r="H6309" s="22"/>
      <c r="I6309" s="22"/>
      <c r="J6309" s="23"/>
      <c r="K6309" s="24"/>
      <c r="M6309" s="42"/>
      <c r="N6309" s="43"/>
      <c r="P6309" s="27"/>
      <c r="R6309" s="26" t="str">
        <f t="array" ref="R6309">IFERROR(IF(OR(J6309="",M6309="",F6309=""),"",IF(F6309="학생부종합",INDEX(종합배치표!$C:$Q,MATCH(J6309,종합배치표!$B:$B,0),(MATCH(M6309,{"A","B","C","D","E"},0)-1)*3+1),INDEX(교과배치표!$C:$Q,MATCH(J6309,교과배치표!$B:$B,0),(MATCH(M6309,{"A","B","C","D","E"},0)-1)*3+1))),"")</f>
        <v/>
      </c>
      <c r="S6309" s="26" t="str">
        <f t="array" ref="S6309">IFERROR(IF(OR(J6309="",M6309="",F6309=""),"",IF(F6309="학생부종합",INDEX(종합배치표!$C:$Q,MATCH(J6309,종합배치표!$B:$B,0),(MATCH(M6309,{"A","B","C","D","E"},0)-1)*3+2),INDEX(교과배치표!$C:$Q,MATCH(J6309,교과배치표!$B:$B,0),(MATCH(M6309,{"A","B","C","D","E"},0)-1)*3+2))),"")</f>
        <v/>
      </c>
      <c r="T6309" s="26" t="str">
        <f t="array" ref="T6309">IFERROR(IF(OR(J6309="",M6309="",F6309=""),"",IF(F6309="학생부종합",INDEX(종합배치표!$C:$Q,MATCH(J6309,종합배치표!$B:$B,0),(MATCH(M6309,{"A","B","C","D","E"},0)-1)*3+3),INDEX(교과배치표!$C:$Q,MATCH(J6309,교과배치표!$B:$B,0),(MATCH(M6309,{"A","B","C","D","E"},0)-1)*3+3))),"")</f>
        <v/>
      </c>
    </row>
    <row r="6310" spans="2:20" ht="14.25" customHeight="1">
      <c r="B6310" s="20">
        <v>7532</v>
      </c>
      <c r="C6310" s="22"/>
      <c r="D6310" s="22"/>
      <c r="E6310" s="22"/>
      <c r="F6310" s="21"/>
      <c r="G6310" s="22"/>
      <c r="H6310" s="22"/>
      <c r="I6310" s="22"/>
      <c r="J6310" s="23"/>
      <c r="K6310" s="24"/>
      <c r="M6310" s="42"/>
      <c r="N6310" s="43"/>
      <c r="P6310" s="27"/>
      <c r="R6310" s="26" t="str">
        <f t="array" ref="R6310">IFERROR(IF(OR(J6310="",M6310="",F6310=""),"",IF(F6310="학생부종합",INDEX(종합배치표!$C:$Q,MATCH(J6310,종합배치표!$B:$B,0),(MATCH(M6310,{"A","B","C","D","E"},0)-1)*3+1),INDEX(교과배치표!$C:$Q,MATCH(J6310,교과배치표!$B:$B,0),(MATCH(M6310,{"A","B","C","D","E"},0)-1)*3+1))),"")</f>
        <v/>
      </c>
      <c r="S6310" s="26" t="str">
        <f t="array" ref="S6310">IFERROR(IF(OR(J6310="",M6310="",F6310=""),"",IF(F6310="학생부종합",INDEX(종합배치표!$C:$Q,MATCH(J6310,종합배치표!$B:$B,0),(MATCH(M6310,{"A","B","C","D","E"},0)-1)*3+2),INDEX(교과배치표!$C:$Q,MATCH(J6310,교과배치표!$B:$B,0),(MATCH(M6310,{"A","B","C","D","E"},0)-1)*3+2))),"")</f>
        <v/>
      </c>
      <c r="T6310" s="26" t="str">
        <f t="array" ref="T6310">IFERROR(IF(OR(J6310="",M6310="",F6310=""),"",IF(F6310="학생부종합",INDEX(종합배치표!$C:$Q,MATCH(J6310,종합배치표!$B:$B,0),(MATCH(M6310,{"A","B","C","D","E"},0)-1)*3+3),INDEX(교과배치표!$C:$Q,MATCH(J6310,교과배치표!$B:$B,0),(MATCH(M6310,{"A","B","C","D","E"},0)-1)*3+3))),"")</f>
        <v/>
      </c>
    </row>
    <row r="6311" spans="2:20" ht="14.25" customHeight="1">
      <c r="B6311" s="20">
        <v>7533</v>
      </c>
      <c r="C6311" s="22"/>
      <c r="D6311" s="22"/>
      <c r="E6311" s="22"/>
      <c r="F6311" s="21"/>
      <c r="G6311" s="22"/>
      <c r="H6311" s="22"/>
      <c r="I6311" s="22"/>
      <c r="J6311" s="23"/>
      <c r="K6311" s="24"/>
      <c r="M6311" s="42"/>
      <c r="N6311" s="43"/>
      <c r="P6311" s="27"/>
      <c r="R6311" s="26" t="str">
        <f t="array" ref="R6311">IFERROR(IF(OR(J6311="",M6311="",F6311=""),"",IF(F6311="학생부종합",INDEX(종합배치표!$C:$Q,MATCH(J6311,종합배치표!$B:$B,0),(MATCH(M6311,{"A","B","C","D","E"},0)-1)*3+1),INDEX(교과배치표!$C:$Q,MATCH(J6311,교과배치표!$B:$B,0),(MATCH(M6311,{"A","B","C","D","E"},0)-1)*3+1))),"")</f>
        <v/>
      </c>
      <c r="S6311" s="26" t="str">
        <f t="array" ref="S6311">IFERROR(IF(OR(J6311="",M6311="",F6311=""),"",IF(F6311="학생부종합",INDEX(종합배치표!$C:$Q,MATCH(J6311,종합배치표!$B:$B,0),(MATCH(M6311,{"A","B","C","D","E"},0)-1)*3+2),INDEX(교과배치표!$C:$Q,MATCH(J6311,교과배치표!$B:$B,0),(MATCH(M6311,{"A","B","C","D","E"},0)-1)*3+2))),"")</f>
        <v/>
      </c>
      <c r="T6311" s="26" t="str">
        <f t="array" ref="T6311">IFERROR(IF(OR(J6311="",M6311="",F6311=""),"",IF(F6311="학생부종합",INDEX(종합배치표!$C:$Q,MATCH(J6311,종합배치표!$B:$B,0),(MATCH(M6311,{"A","B","C","D","E"},0)-1)*3+3),INDEX(교과배치표!$C:$Q,MATCH(J6311,교과배치표!$B:$B,0),(MATCH(M6311,{"A","B","C","D","E"},0)-1)*3+3))),"")</f>
        <v/>
      </c>
    </row>
    <row r="6312" spans="2:20" ht="14.25" customHeight="1">
      <c r="B6312" s="20">
        <v>7534</v>
      </c>
      <c r="C6312" s="22"/>
      <c r="D6312" s="22"/>
      <c r="E6312" s="22"/>
      <c r="F6312" s="21"/>
      <c r="G6312" s="22"/>
      <c r="H6312" s="22"/>
      <c r="I6312" s="22"/>
      <c r="J6312" s="23"/>
      <c r="K6312" s="24"/>
      <c r="M6312" s="42"/>
      <c r="N6312" s="43"/>
      <c r="P6312" s="27"/>
      <c r="R6312" s="26" t="str">
        <f t="array" ref="R6312">IFERROR(IF(OR(J6312="",M6312="",F6312=""),"",IF(F6312="학생부종합",INDEX(종합배치표!$C:$Q,MATCH(J6312,종합배치표!$B:$B,0),(MATCH(M6312,{"A","B","C","D","E"},0)-1)*3+1),INDEX(교과배치표!$C:$Q,MATCH(J6312,교과배치표!$B:$B,0),(MATCH(M6312,{"A","B","C","D","E"},0)-1)*3+1))),"")</f>
        <v/>
      </c>
      <c r="S6312" s="26" t="str">
        <f t="array" ref="S6312">IFERROR(IF(OR(J6312="",M6312="",F6312=""),"",IF(F6312="학생부종합",INDEX(종합배치표!$C:$Q,MATCH(J6312,종합배치표!$B:$B,0),(MATCH(M6312,{"A","B","C","D","E"},0)-1)*3+2),INDEX(교과배치표!$C:$Q,MATCH(J6312,교과배치표!$B:$B,0),(MATCH(M6312,{"A","B","C","D","E"},0)-1)*3+2))),"")</f>
        <v/>
      </c>
      <c r="T6312" s="26" t="str">
        <f t="array" ref="T6312">IFERROR(IF(OR(J6312="",M6312="",F6312=""),"",IF(F6312="학생부종합",INDEX(종합배치표!$C:$Q,MATCH(J6312,종합배치표!$B:$B,0),(MATCH(M6312,{"A","B","C","D","E"},0)-1)*3+3),INDEX(교과배치표!$C:$Q,MATCH(J6312,교과배치표!$B:$B,0),(MATCH(M6312,{"A","B","C","D","E"},0)-1)*3+3))),"")</f>
        <v/>
      </c>
    </row>
    <row r="6313" spans="2:20" ht="14.25" customHeight="1">
      <c r="B6313" s="20">
        <v>7535</v>
      </c>
      <c r="C6313" s="22"/>
      <c r="D6313" s="22"/>
      <c r="E6313" s="22"/>
      <c r="F6313" s="21"/>
      <c r="G6313" s="22"/>
      <c r="H6313" s="22"/>
      <c r="I6313" s="22"/>
      <c r="J6313" s="23"/>
      <c r="K6313" s="24"/>
      <c r="M6313" s="42"/>
      <c r="N6313" s="43"/>
      <c r="P6313" s="27"/>
      <c r="R6313" s="26" t="str">
        <f t="array" ref="R6313">IFERROR(IF(OR(J6313="",M6313="",F6313=""),"",IF(F6313="학생부종합",INDEX(종합배치표!$C:$Q,MATCH(J6313,종합배치표!$B:$B,0),(MATCH(M6313,{"A","B","C","D","E"},0)-1)*3+1),INDEX(교과배치표!$C:$Q,MATCH(J6313,교과배치표!$B:$B,0),(MATCH(M6313,{"A","B","C","D","E"},0)-1)*3+1))),"")</f>
        <v/>
      </c>
      <c r="S6313" s="26" t="str">
        <f t="array" ref="S6313">IFERROR(IF(OR(J6313="",M6313="",F6313=""),"",IF(F6313="학생부종합",INDEX(종합배치표!$C:$Q,MATCH(J6313,종합배치표!$B:$B,0),(MATCH(M6313,{"A","B","C","D","E"},0)-1)*3+2),INDEX(교과배치표!$C:$Q,MATCH(J6313,교과배치표!$B:$B,0),(MATCH(M6313,{"A","B","C","D","E"},0)-1)*3+2))),"")</f>
        <v/>
      </c>
      <c r="T6313" s="26" t="str">
        <f t="array" ref="T6313">IFERROR(IF(OR(J6313="",M6313="",F6313=""),"",IF(F6313="학생부종합",INDEX(종합배치표!$C:$Q,MATCH(J6313,종합배치표!$B:$B,0),(MATCH(M6313,{"A","B","C","D","E"},0)-1)*3+3),INDEX(교과배치표!$C:$Q,MATCH(J6313,교과배치표!$B:$B,0),(MATCH(M6313,{"A","B","C","D","E"},0)-1)*3+3))),"")</f>
        <v/>
      </c>
    </row>
    <row r="6314" spans="2:20" ht="14.25" customHeight="1">
      <c r="B6314" s="20">
        <v>7536</v>
      </c>
      <c r="C6314" s="22"/>
      <c r="D6314" s="22"/>
      <c r="E6314" s="22"/>
      <c r="F6314" s="21"/>
      <c r="G6314" s="22"/>
      <c r="H6314" s="22"/>
      <c r="I6314" s="22"/>
      <c r="J6314" s="23"/>
      <c r="K6314" s="24"/>
      <c r="M6314" s="42"/>
      <c r="N6314" s="43"/>
      <c r="P6314" s="27"/>
      <c r="R6314" s="26" t="str">
        <f t="array" ref="R6314">IFERROR(IF(OR(J6314="",M6314="",F6314=""),"",IF(F6314="학생부종합",INDEX(종합배치표!$C:$Q,MATCH(J6314,종합배치표!$B:$B,0),(MATCH(M6314,{"A","B","C","D","E"},0)-1)*3+1),INDEX(교과배치표!$C:$Q,MATCH(J6314,교과배치표!$B:$B,0),(MATCH(M6314,{"A","B","C","D","E"},0)-1)*3+1))),"")</f>
        <v/>
      </c>
      <c r="S6314" s="26" t="str">
        <f t="array" ref="S6314">IFERROR(IF(OR(J6314="",M6314="",F6314=""),"",IF(F6314="학생부종합",INDEX(종합배치표!$C:$Q,MATCH(J6314,종합배치표!$B:$B,0),(MATCH(M6314,{"A","B","C","D","E"},0)-1)*3+2),INDEX(교과배치표!$C:$Q,MATCH(J6314,교과배치표!$B:$B,0),(MATCH(M6314,{"A","B","C","D","E"},0)-1)*3+2))),"")</f>
        <v/>
      </c>
      <c r="T6314" s="26" t="str">
        <f t="array" ref="T6314">IFERROR(IF(OR(J6314="",M6314="",F6314=""),"",IF(F6314="학생부종합",INDEX(종합배치표!$C:$Q,MATCH(J6314,종합배치표!$B:$B,0),(MATCH(M6314,{"A","B","C","D","E"},0)-1)*3+3),INDEX(교과배치표!$C:$Q,MATCH(J6314,교과배치표!$B:$B,0),(MATCH(M6314,{"A","B","C","D","E"},0)-1)*3+3))),"")</f>
        <v/>
      </c>
    </row>
    <row r="6315" spans="2:20" ht="14.25" customHeight="1">
      <c r="B6315" s="20">
        <v>7537</v>
      </c>
      <c r="C6315" s="22"/>
      <c r="D6315" s="22"/>
      <c r="E6315" s="22"/>
      <c r="F6315" s="21"/>
      <c r="G6315" s="22"/>
      <c r="H6315" s="22"/>
      <c r="I6315" s="22"/>
      <c r="J6315" s="23"/>
      <c r="K6315" s="24"/>
      <c r="M6315" s="42"/>
      <c r="N6315" s="43"/>
      <c r="P6315" s="27"/>
      <c r="R6315" s="26" t="str">
        <f t="array" ref="R6315">IFERROR(IF(OR(J6315="",M6315="",F6315=""),"",IF(F6315="학생부종합",INDEX(종합배치표!$C:$Q,MATCH(J6315,종합배치표!$B:$B,0),(MATCH(M6315,{"A","B","C","D","E"},0)-1)*3+1),INDEX(교과배치표!$C:$Q,MATCH(J6315,교과배치표!$B:$B,0),(MATCH(M6315,{"A","B","C","D","E"},0)-1)*3+1))),"")</f>
        <v/>
      </c>
      <c r="S6315" s="26" t="str">
        <f t="array" ref="S6315">IFERROR(IF(OR(J6315="",M6315="",F6315=""),"",IF(F6315="학생부종합",INDEX(종합배치표!$C:$Q,MATCH(J6315,종합배치표!$B:$B,0),(MATCH(M6315,{"A","B","C","D","E"},0)-1)*3+2),INDEX(교과배치표!$C:$Q,MATCH(J6315,교과배치표!$B:$B,0),(MATCH(M6315,{"A","B","C","D","E"},0)-1)*3+2))),"")</f>
        <v/>
      </c>
      <c r="T6315" s="26" t="str">
        <f t="array" ref="T6315">IFERROR(IF(OR(J6315="",M6315="",F6315=""),"",IF(F6315="학생부종합",INDEX(종합배치표!$C:$Q,MATCH(J6315,종합배치표!$B:$B,0),(MATCH(M6315,{"A","B","C","D","E"},0)-1)*3+3),INDEX(교과배치표!$C:$Q,MATCH(J6315,교과배치표!$B:$B,0),(MATCH(M6315,{"A","B","C","D","E"},0)-1)*3+3))),"")</f>
        <v/>
      </c>
    </row>
    <row r="6316" spans="2:20" ht="14.25" customHeight="1">
      <c r="B6316" s="20">
        <v>7538</v>
      </c>
      <c r="C6316" s="22"/>
      <c r="D6316" s="22"/>
      <c r="E6316" s="22"/>
      <c r="F6316" s="21"/>
      <c r="G6316" s="22"/>
      <c r="H6316" s="22"/>
      <c r="I6316" s="22"/>
      <c r="J6316" s="23"/>
      <c r="K6316" s="24"/>
      <c r="M6316" s="42"/>
      <c r="N6316" s="43"/>
      <c r="P6316" s="27"/>
      <c r="R6316" s="26" t="str">
        <f t="array" ref="R6316">IFERROR(IF(OR(J6316="",M6316="",F6316=""),"",IF(F6316="학생부종합",INDEX(종합배치표!$C:$Q,MATCH(J6316,종합배치표!$B:$B,0),(MATCH(M6316,{"A","B","C","D","E"},0)-1)*3+1),INDEX(교과배치표!$C:$Q,MATCH(J6316,교과배치표!$B:$B,0),(MATCH(M6316,{"A","B","C","D","E"},0)-1)*3+1))),"")</f>
        <v/>
      </c>
      <c r="S6316" s="26" t="str">
        <f t="array" ref="S6316">IFERROR(IF(OR(J6316="",M6316="",F6316=""),"",IF(F6316="학생부종합",INDEX(종합배치표!$C:$Q,MATCH(J6316,종합배치표!$B:$B,0),(MATCH(M6316,{"A","B","C","D","E"},0)-1)*3+2),INDEX(교과배치표!$C:$Q,MATCH(J6316,교과배치표!$B:$B,0),(MATCH(M6316,{"A","B","C","D","E"},0)-1)*3+2))),"")</f>
        <v/>
      </c>
      <c r="T6316" s="26" t="str">
        <f t="array" ref="T6316">IFERROR(IF(OR(J6316="",M6316="",F6316=""),"",IF(F6316="학생부종합",INDEX(종합배치표!$C:$Q,MATCH(J6316,종합배치표!$B:$B,0),(MATCH(M6316,{"A","B","C","D","E"},0)-1)*3+3),INDEX(교과배치표!$C:$Q,MATCH(J6316,교과배치표!$B:$B,0),(MATCH(M6316,{"A","B","C","D","E"},0)-1)*3+3))),"")</f>
        <v/>
      </c>
    </row>
    <row r="6317" spans="2:20" ht="14.25" customHeight="1">
      <c r="B6317" s="20">
        <v>7539</v>
      </c>
      <c r="C6317" s="22"/>
      <c r="D6317" s="22"/>
      <c r="E6317" s="22"/>
      <c r="F6317" s="21"/>
      <c r="G6317" s="22"/>
      <c r="H6317" s="22"/>
      <c r="I6317" s="22"/>
      <c r="J6317" s="23"/>
      <c r="K6317" s="24"/>
      <c r="M6317" s="42"/>
      <c r="N6317" s="43"/>
      <c r="P6317" s="27"/>
      <c r="R6317" s="26" t="str">
        <f t="array" ref="R6317">IFERROR(IF(OR(J6317="",M6317="",F6317=""),"",IF(F6317="학생부종합",INDEX(종합배치표!$C:$Q,MATCH(J6317,종합배치표!$B:$B,0),(MATCH(M6317,{"A","B","C","D","E"},0)-1)*3+1),INDEX(교과배치표!$C:$Q,MATCH(J6317,교과배치표!$B:$B,0),(MATCH(M6317,{"A","B","C","D","E"},0)-1)*3+1))),"")</f>
        <v/>
      </c>
      <c r="S6317" s="26" t="str">
        <f t="array" ref="S6317">IFERROR(IF(OR(J6317="",M6317="",F6317=""),"",IF(F6317="학생부종합",INDEX(종합배치표!$C:$Q,MATCH(J6317,종합배치표!$B:$B,0),(MATCH(M6317,{"A","B","C","D","E"},0)-1)*3+2),INDEX(교과배치표!$C:$Q,MATCH(J6317,교과배치표!$B:$B,0),(MATCH(M6317,{"A","B","C","D","E"},0)-1)*3+2))),"")</f>
        <v/>
      </c>
      <c r="T6317" s="26" t="str">
        <f t="array" ref="T6317">IFERROR(IF(OR(J6317="",M6317="",F6317=""),"",IF(F6317="학생부종합",INDEX(종합배치표!$C:$Q,MATCH(J6317,종합배치표!$B:$B,0),(MATCH(M6317,{"A","B","C","D","E"},0)-1)*3+3),INDEX(교과배치표!$C:$Q,MATCH(J6317,교과배치표!$B:$B,0),(MATCH(M6317,{"A","B","C","D","E"},0)-1)*3+3))),"")</f>
        <v/>
      </c>
    </row>
    <row r="6318" spans="2:20" ht="14.25" customHeight="1">
      <c r="B6318" s="20">
        <v>7540</v>
      </c>
      <c r="C6318" s="22"/>
      <c r="D6318" s="22"/>
      <c r="E6318" s="22"/>
      <c r="F6318" s="21"/>
      <c r="G6318" s="22"/>
      <c r="H6318" s="22"/>
      <c r="I6318" s="22"/>
      <c r="J6318" s="23"/>
      <c r="K6318" s="24"/>
      <c r="M6318" s="42"/>
      <c r="N6318" s="43"/>
      <c r="P6318" s="27"/>
      <c r="R6318" s="26" t="str">
        <f t="array" ref="R6318">IFERROR(IF(OR(J6318="",M6318="",F6318=""),"",IF(F6318="학생부종합",INDEX(종합배치표!$C:$Q,MATCH(J6318,종합배치표!$B:$B,0),(MATCH(M6318,{"A","B","C","D","E"},0)-1)*3+1),INDEX(교과배치표!$C:$Q,MATCH(J6318,교과배치표!$B:$B,0),(MATCH(M6318,{"A","B","C","D","E"},0)-1)*3+1))),"")</f>
        <v/>
      </c>
      <c r="S6318" s="26" t="str">
        <f t="array" ref="S6318">IFERROR(IF(OR(J6318="",M6318="",F6318=""),"",IF(F6318="학생부종합",INDEX(종합배치표!$C:$Q,MATCH(J6318,종합배치표!$B:$B,0),(MATCH(M6318,{"A","B","C","D","E"},0)-1)*3+2),INDEX(교과배치표!$C:$Q,MATCH(J6318,교과배치표!$B:$B,0),(MATCH(M6318,{"A","B","C","D","E"},0)-1)*3+2))),"")</f>
        <v/>
      </c>
      <c r="T6318" s="26" t="str">
        <f t="array" ref="T6318">IFERROR(IF(OR(J6318="",M6318="",F6318=""),"",IF(F6318="학생부종합",INDEX(종합배치표!$C:$Q,MATCH(J6318,종합배치표!$B:$B,0),(MATCH(M6318,{"A","B","C","D","E"},0)-1)*3+3),INDEX(교과배치표!$C:$Q,MATCH(J6318,교과배치표!$B:$B,0),(MATCH(M6318,{"A","B","C","D","E"},0)-1)*3+3))),"")</f>
        <v/>
      </c>
    </row>
    <row r="6319" spans="2:20" ht="14.25" customHeight="1">
      <c r="B6319" s="20">
        <v>7541</v>
      </c>
      <c r="C6319" s="22"/>
      <c r="D6319" s="22"/>
      <c r="E6319" s="22"/>
      <c r="F6319" s="21"/>
      <c r="G6319" s="22"/>
      <c r="H6319" s="22"/>
      <c r="I6319" s="22"/>
      <c r="J6319" s="23"/>
      <c r="K6319" s="24"/>
      <c r="M6319" s="42"/>
      <c r="N6319" s="43"/>
      <c r="P6319" s="27"/>
      <c r="R6319" s="26" t="str">
        <f t="array" ref="R6319">IFERROR(IF(OR(J6319="",M6319="",F6319=""),"",IF(F6319="학생부종합",INDEX(종합배치표!$C:$Q,MATCH(J6319,종합배치표!$B:$B,0),(MATCH(M6319,{"A","B","C","D","E"},0)-1)*3+1),INDEX(교과배치표!$C:$Q,MATCH(J6319,교과배치표!$B:$B,0),(MATCH(M6319,{"A","B","C","D","E"},0)-1)*3+1))),"")</f>
        <v/>
      </c>
      <c r="S6319" s="26" t="str">
        <f t="array" ref="S6319">IFERROR(IF(OR(J6319="",M6319="",F6319=""),"",IF(F6319="학생부종합",INDEX(종합배치표!$C:$Q,MATCH(J6319,종합배치표!$B:$B,0),(MATCH(M6319,{"A","B","C","D","E"},0)-1)*3+2),INDEX(교과배치표!$C:$Q,MATCH(J6319,교과배치표!$B:$B,0),(MATCH(M6319,{"A","B","C","D","E"},0)-1)*3+2))),"")</f>
        <v/>
      </c>
      <c r="T6319" s="26" t="str">
        <f t="array" ref="T6319">IFERROR(IF(OR(J6319="",M6319="",F6319=""),"",IF(F6319="학생부종합",INDEX(종합배치표!$C:$Q,MATCH(J6319,종합배치표!$B:$B,0),(MATCH(M6319,{"A","B","C","D","E"},0)-1)*3+3),INDEX(교과배치표!$C:$Q,MATCH(J6319,교과배치표!$B:$B,0),(MATCH(M6319,{"A","B","C","D","E"},0)-1)*3+3))),"")</f>
        <v/>
      </c>
    </row>
    <row r="6320" spans="2:20" ht="14.25" customHeight="1">
      <c r="B6320" s="20">
        <v>7542</v>
      </c>
      <c r="C6320" s="22"/>
      <c r="D6320" s="22"/>
      <c r="E6320" s="22"/>
      <c r="F6320" s="21"/>
      <c r="G6320" s="22"/>
      <c r="H6320" s="22"/>
      <c r="I6320" s="22"/>
      <c r="J6320" s="23"/>
      <c r="K6320" s="24"/>
      <c r="M6320" s="42"/>
      <c r="N6320" s="43"/>
      <c r="P6320" s="27"/>
      <c r="R6320" s="26" t="str">
        <f t="array" ref="R6320">IFERROR(IF(OR(J6320="",M6320="",F6320=""),"",IF(F6320="학생부종합",INDEX(종합배치표!$C:$Q,MATCH(J6320,종합배치표!$B:$B,0),(MATCH(M6320,{"A","B","C","D","E"},0)-1)*3+1),INDEX(교과배치표!$C:$Q,MATCH(J6320,교과배치표!$B:$B,0),(MATCH(M6320,{"A","B","C","D","E"},0)-1)*3+1))),"")</f>
        <v/>
      </c>
      <c r="S6320" s="26" t="str">
        <f t="array" ref="S6320">IFERROR(IF(OR(J6320="",M6320="",F6320=""),"",IF(F6320="학생부종합",INDEX(종합배치표!$C:$Q,MATCH(J6320,종합배치표!$B:$B,0),(MATCH(M6320,{"A","B","C","D","E"},0)-1)*3+2),INDEX(교과배치표!$C:$Q,MATCH(J6320,교과배치표!$B:$B,0),(MATCH(M6320,{"A","B","C","D","E"},0)-1)*3+2))),"")</f>
        <v/>
      </c>
      <c r="T6320" s="26" t="str">
        <f t="array" ref="T6320">IFERROR(IF(OR(J6320="",M6320="",F6320=""),"",IF(F6320="학생부종합",INDEX(종합배치표!$C:$Q,MATCH(J6320,종합배치표!$B:$B,0),(MATCH(M6320,{"A","B","C","D","E"},0)-1)*3+3),INDEX(교과배치표!$C:$Q,MATCH(J6320,교과배치표!$B:$B,0),(MATCH(M6320,{"A","B","C","D","E"},0)-1)*3+3))),"")</f>
        <v/>
      </c>
    </row>
    <row r="6321" spans="2:20" ht="14.25" customHeight="1">
      <c r="B6321" s="20">
        <v>7543</v>
      </c>
      <c r="C6321" s="22"/>
      <c r="D6321" s="22"/>
      <c r="E6321" s="22"/>
      <c r="F6321" s="21"/>
      <c r="G6321" s="22"/>
      <c r="H6321" s="22"/>
      <c r="I6321" s="22"/>
      <c r="J6321" s="23"/>
      <c r="K6321" s="24"/>
      <c r="M6321" s="42"/>
      <c r="N6321" s="43"/>
      <c r="P6321" s="27"/>
      <c r="R6321" s="26" t="str">
        <f t="array" ref="R6321">IFERROR(IF(OR(J6321="",M6321="",F6321=""),"",IF(F6321="학생부종합",INDEX(종합배치표!$C:$Q,MATCH(J6321,종합배치표!$B:$B,0),(MATCH(M6321,{"A","B","C","D","E"},0)-1)*3+1),INDEX(교과배치표!$C:$Q,MATCH(J6321,교과배치표!$B:$B,0),(MATCH(M6321,{"A","B","C","D","E"},0)-1)*3+1))),"")</f>
        <v/>
      </c>
      <c r="S6321" s="26" t="str">
        <f t="array" ref="S6321">IFERROR(IF(OR(J6321="",M6321="",F6321=""),"",IF(F6321="학생부종합",INDEX(종합배치표!$C:$Q,MATCH(J6321,종합배치표!$B:$B,0),(MATCH(M6321,{"A","B","C","D","E"},0)-1)*3+2),INDEX(교과배치표!$C:$Q,MATCH(J6321,교과배치표!$B:$B,0),(MATCH(M6321,{"A","B","C","D","E"},0)-1)*3+2))),"")</f>
        <v/>
      </c>
      <c r="T6321" s="26" t="str">
        <f t="array" ref="T6321">IFERROR(IF(OR(J6321="",M6321="",F6321=""),"",IF(F6321="학생부종합",INDEX(종합배치표!$C:$Q,MATCH(J6321,종합배치표!$B:$B,0),(MATCH(M6321,{"A","B","C","D","E"},0)-1)*3+3),INDEX(교과배치표!$C:$Q,MATCH(J6321,교과배치표!$B:$B,0),(MATCH(M6321,{"A","B","C","D","E"},0)-1)*3+3))),"")</f>
        <v/>
      </c>
    </row>
    <row r="6322" spans="2:20" ht="14.25" customHeight="1">
      <c r="B6322" s="20">
        <v>7544</v>
      </c>
      <c r="C6322" s="22"/>
      <c r="D6322" s="22"/>
      <c r="E6322" s="22"/>
      <c r="F6322" s="21"/>
      <c r="G6322" s="22"/>
      <c r="H6322" s="22"/>
      <c r="I6322" s="22"/>
      <c r="J6322" s="23"/>
      <c r="K6322" s="24"/>
      <c r="M6322" s="42"/>
      <c r="N6322" s="43"/>
      <c r="P6322" s="27"/>
      <c r="R6322" s="26" t="str">
        <f t="array" ref="R6322">IFERROR(IF(OR(J6322="",M6322="",F6322=""),"",IF(F6322="학생부종합",INDEX(종합배치표!$C:$Q,MATCH(J6322,종합배치표!$B:$B,0),(MATCH(M6322,{"A","B","C","D","E"},0)-1)*3+1),INDEX(교과배치표!$C:$Q,MATCH(J6322,교과배치표!$B:$B,0),(MATCH(M6322,{"A","B","C","D","E"},0)-1)*3+1))),"")</f>
        <v/>
      </c>
      <c r="S6322" s="26" t="str">
        <f t="array" ref="S6322">IFERROR(IF(OR(J6322="",M6322="",F6322=""),"",IF(F6322="학생부종합",INDEX(종합배치표!$C:$Q,MATCH(J6322,종합배치표!$B:$B,0),(MATCH(M6322,{"A","B","C","D","E"},0)-1)*3+2),INDEX(교과배치표!$C:$Q,MATCH(J6322,교과배치표!$B:$B,0),(MATCH(M6322,{"A","B","C","D","E"},0)-1)*3+2))),"")</f>
        <v/>
      </c>
      <c r="T6322" s="26" t="str">
        <f t="array" ref="T6322">IFERROR(IF(OR(J6322="",M6322="",F6322=""),"",IF(F6322="학생부종합",INDEX(종합배치표!$C:$Q,MATCH(J6322,종합배치표!$B:$B,0),(MATCH(M6322,{"A","B","C","D","E"},0)-1)*3+3),INDEX(교과배치표!$C:$Q,MATCH(J6322,교과배치표!$B:$B,0),(MATCH(M6322,{"A","B","C","D","E"},0)-1)*3+3))),"")</f>
        <v/>
      </c>
    </row>
    <row r="6323" spans="2:20" ht="14.25" customHeight="1">
      <c r="B6323" s="20">
        <v>7545</v>
      </c>
      <c r="C6323" s="22"/>
      <c r="D6323" s="22"/>
      <c r="E6323" s="22"/>
      <c r="F6323" s="21"/>
      <c r="G6323" s="22"/>
      <c r="H6323" s="22"/>
      <c r="I6323" s="22"/>
      <c r="J6323" s="23"/>
      <c r="K6323" s="24"/>
      <c r="M6323" s="42"/>
      <c r="N6323" s="43"/>
      <c r="P6323" s="27"/>
      <c r="R6323" s="26" t="str">
        <f t="array" ref="R6323">IFERROR(IF(OR(J6323="",M6323="",F6323=""),"",IF(F6323="학생부종합",INDEX(종합배치표!$C:$Q,MATCH(J6323,종합배치표!$B:$B,0),(MATCH(M6323,{"A","B","C","D","E"},0)-1)*3+1),INDEX(교과배치표!$C:$Q,MATCH(J6323,교과배치표!$B:$B,0),(MATCH(M6323,{"A","B","C","D","E"},0)-1)*3+1))),"")</f>
        <v/>
      </c>
      <c r="S6323" s="26" t="str">
        <f t="array" ref="S6323">IFERROR(IF(OR(J6323="",M6323="",F6323=""),"",IF(F6323="학생부종합",INDEX(종합배치표!$C:$Q,MATCH(J6323,종합배치표!$B:$B,0),(MATCH(M6323,{"A","B","C","D","E"},0)-1)*3+2),INDEX(교과배치표!$C:$Q,MATCH(J6323,교과배치표!$B:$B,0),(MATCH(M6323,{"A","B","C","D","E"},0)-1)*3+2))),"")</f>
        <v/>
      </c>
      <c r="T6323" s="26" t="str">
        <f t="array" ref="T6323">IFERROR(IF(OR(J6323="",M6323="",F6323=""),"",IF(F6323="학생부종합",INDEX(종합배치표!$C:$Q,MATCH(J6323,종합배치표!$B:$B,0),(MATCH(M6323,{"A","B","C","D","E"},0)-1)*3+3),INDEX(교과배치표!$C:$Q,MATCH(J6323,교과배치표!$B:$B,0),(MATCH(M6323,{"A","B","C","D","E"},0)-1)*3+3))),"")</f>
        <v/>
      </c>
    </row>
    <row r="6324" spans="2:20" ht="14.25" customHeight="1">
      <c r="B6324" s="20">
        <v>7546</v>
      </c>
      <c r="C6324" s="22"/>
      <c r="D6324" s="22"/>
      <c r="E6324" s="22"/>
      <c r="F6324" s="21"/>
      <c r="G6324" s="22"/>
      <c r="H6324" s="22"/>
      <c r="I6324" s="22"/>
      <c r="J6324" s="23"/>
      <c r="K6324" s="24"/>
      <c r="M6324" s="42"/>
      <c r="N6324" s="43"/>
      <c r="P6324" s="27"/>
      <c r="R6324" s="26" t="str">
        <f t="array" ref="R6324">IFERROR(IF(OR(J6324="",M6324="",F6324=""),"",IF(F6324="학생부종합",INDEX(종합배치표!$C:$Q,MATCH(J6324,종합배치표!$B:$B,0),(MATCH(M6324,{"A","B","C","D","E"},0)-1)*3+1),INDEX(교과배치표!$C:$Q,MATCH(J6324,교과배치표!$B:$B,0),(MATCH(M6324,{"A","B","C","D","E"},0)-1)*3+1))),"")</f>
        <v/>
      </c>
      <c r="S6324" s="26" t="str">
        <f t="array" ref="S6324">IFERROR(IF(OR(J6324="",M6324="",F6324=""),"",IF(F6324="학생부종합",INDEX(종합배치표!$C:$Q,MATCH(J6324,종합배치표!$B:$B,0),(MATCH(M6324,{"A","B","C","D","E"},0)-1)*3+2),INDEX(교과배치표!$C:$Q,MATCH(J6324,교과배치표!$B:$B,0),(MATCH(M6324,{"A","B","C","D","E"},0)-1)*3+2))),"")</f>
        <v/>
      </c>
      <c r="T6324" s="26" t="str">
        <f t="array" ref="T6324">IFERROR(IF(OR(J6324="",M6324="",F6324=""),"",IF(F6324="학생부종합",INDEX(종합배치표!$C:$Q,MATCH(J6324,종합배치표!$B:$B,0),(MATCH(M6324,{"A","B","C","D","E"},0)-1)*3+3),INDEX(교과배치표!$C:$Q,MATCH(J6324,교과배치표!$B:$B,0),(MATCH(M6324,{"A","B","C","D","E"},0)-1)*3+3))),"")</f>
        <v/>
      </c>
    </row>
    <row r="6325" spans="2:20" ht="14.25" customHeight="1">
      <c r="B6325" s="20">
        <v>7547</v>
      </c>
      <c r="C6325" s="22"/>
      <c r="D6325" s="22"/>
      <c r="E6325" s="22"/>
      <c r="F6325" s="21"/>
      <c r="G6325" s="22"/>
      <c r="H6325" s="22"/>
      <c r="I6325" s="22"/>
      <c r="J6325" s="23"/>
      <c r="K6325" s="24"/>
      <c r="M6325" s="42"/>
      <c r="N6325" s="43"/>
      <c r="P6325" s="27"/>
      <c r="R6325" s="26" t="str">
        <f t="array" ref="R6325">IFERROR(IF(OR(J6325="",M6325="",F6325=""),"",IF(F6325="학생부종합",INDEX(종합배치표!$C:$Q,MATCH(J6325,종합배치표!$B:$B,0),(MATCH(M6325,{"A","B","C","D","E"},0)-1)*3+1),INDEX(교과배치표!$C:$Q,MATCH(J6325,교과배치표!$B:$B,0),(MATCH(M6325,{"A","B","C","D","E"},0)-1)*3+1))),"")</f>
        <v/>
      </c>
      <c r="S6325" s="26" t="str">
        <f t="array" ref="S6325">IFERROR(IF(OR(J6325="",M6325="",F6325=""),"",IF(F6325="학생부종합",INDEX(종합배치표!$C:$Q,MATCH(J6325,종합배치표!$B:$B,0),(MATCH(M6325,{"A","B","C","D","E"},0)-1)*3+2),INDEX(교과배치표!$C:$Q,MATCH(J6325,교과배치표!$B:$B,0),(MATCH(M6325,{"A","B","C","D","E"},0)-1)*3+2))),"")</f>
        <v/>
      </c>
      <c r="T6325" s="26" t="str">
        <f t="array" ref="T6325">IFERROR(IF(OR(J6325="",M6325="",F6325=""),"",IF(F6325="학생부종합",INDEX(종합배치표!$C:$Q,MATCH(J6325,종합배치표!$B:$B,0),(MATCH(M6325,{"A","B","C","D","E"},0)-1)*3+3),INDEX(교과배치표!$C:$Q,MATCH(J6325,교과배치표!$B:$B,0),(MATCH(M6325,{"A","B","C","D","E"},0)-1)*3+3))),"")</f>
        <v/>
      </c>
    </row>
    <row r="6326" spans="2:20" ht="14.25" customHeight="1">
      <c r="B6326" s="20">
        <v>7548</v>
      </c>
      <c r="C6326" s="22"/>
      <c r="D6326" s="22"/>
      <c r="E6326" s="22"/>
      <c r="F6326" s="21"/>
      <c r="G6326" s="22"/>
      <c r="H6326" s="22"/>
      <c r="I6326" s="22"/>
      <c r="J6326" s="23"/>
      <c r="K6326" s="24"/>
      <c r="M6326" s="42"/>
      <c r="N6326" s="43"/>
      <c r="P6326" s="27"/>
      <c r="R6326" s="26" t="str">
        <f t="array" ref="R6326">IFERROR(IF(OR(J6326="",M6326="",F6326=""),"",IF(F6326="학생부종합",INDEX(종합배치표!$C:$Q,MATCH(J6326,종합배치표!$B:$B,0),(MATCH(M6326,{"A","B","C","D","E"},0)-1)*3+1),INDEX(교과배치표!$C:$Q,MATCH(J6326,교과배치표!$B:$B,0),(MATCH(M6326,{"A","B","C","D","E"},0)-1)*3+1))),"")</f>
        <v/>
      </c>
      <c r="S6326" s="26" t="str">
        <f t="array" ref="S6326">IFERROR(IF(OR(J6326="",M6326="",F6326=""),"",IF(F6326="학생부종합",INDEX(종합배치표!$C:$Q,MATCH(J6326,종합배치표!$B:$B,0),(MATCH(M6326,{"A","B","C","D","E"},0)-1)*3+2),INDEX(교과배치표!$C:$Q,MATCH(J6326,교과배치표!$B:$B,0),(MATCH(M6326,{"A","B","C","D","E"},0)-1)*3+2))),"")</f>
        <v/>
      </c>
      <c r="T6326" s="26" t="str">
        <f t="array" ref="T6326">IFERROR(IF(OR(J6326="",M6326="",F6326=""),"",IF(F6326="학생부종합",INDEX(종합배치표!$C:$Q,MATCH(J6326,종합배치표!$B:$B,0),(MATCH(M6326,{"A","B","C","D","E"},0)-1)*3+3),INDEX(교과배치표!$C:$Q,MATCH(J6326,교과배치표!$B:$B,0),(MATCH(M6326,{"A","B","C","D","E"},0)-1)*3+3))),"")</f>
        <v/>
      </c>
    </row>
    <row r="6327" spans="2:20" ht="14.25" customHeight="1">
      <c r="B6327" s="20">
        <v>7549</v>
      </c>
      <c r="C6327" s="22"/>
      <c r="D6327" s="22"/>
      <c r="E6327" s="22"/>
      <c r="F6327" s="21"/>
      <c r="G6327" s="22"/>
      <c r="H6327" s="22"/>
      <c r="I6327" s="22"/>
      <c r="J6327" s="23"/>
      <c r="K6327" s="24"/>
      <c r="M6327" s="42"/>
      <c r="N6327" s="43"/>
      <c r="P6327" s="27"/>
      <c r="R6327" s="26" t="str">
        <f t="array" ref="R6327">IFERROR(IF(OR(J6327="",M6327="",F6327=""),"",IF(F6327="학생부종합",INDEX(종합배치표!$C:$Q,MATCH(J6327,종합배치표!$B:$B,0),(MATCH(M6327,{"A","B","C","D","E"},0)-1)*3+1),INDEX(교과배치표!$C:$Q,MATCH(J6327,교과배치표!$B:$B,0),(MATCH(M6327,{"A","B","C","D","E"},0)-1)*3+1))),"")</f>
        <v/>
      </c>
      <c r="S6327" s="26" t="str">
        <f t="array" ref="S6327">IFERROR(IF(OR(J6327="",M6327="",F6327=""),"",IF(F6327="학생부종합",INDEX(종합배치표!$C:$Q,MATCH(J6327,종합배치표!$B:$B,0),(MATCH(M6327,{"A","B","C","D","E"},0)-1)*3+2),INDEX(교과배치표!$C:$Q,MATCH(J6327,교과배치표!$B:$B,0),(MATCH(M6327,{"A","B","C","D","E"},0)-1)*3+2))),"")</f>
        <v/>
      </c>
      <c r="T6327" s="26" t="str">
        <f t="array" ref="T6327">IFERROR(IF(OR(J6327="",M6327="",F6327=""),"",IF(F6327="학생부종합",INDEX(종합배치표!$C:$Q,MATCH(J6327,종합배치표!$B:$B,0),(MATCH(M6327,{"A","B","C","D","E"},0)-1)*3+3),INDEX(교과배치표!$C:$Q,MATCH(J6327,교과배치표!$B:$B,0),(MATCH(M6327,{"A","B","C","D","E"},0)-1)*3+3))),"")</f>
        <v/>
      </c>
    </row>
    <row r="6328" spans="2:20" ht="14.25" customHeight="1">
      <c r="B6328" s="20">
        <v>7550</v>
      </c>
      <c r="C6328" s="22"/>
      <c r="D6328" s="22"/>
      <c r="E6328" s="22"/>
      <c r="F6328" s="21"/>
      <c r="G6328" s="22"/>
      <c r="H6328" s="22"/>
      <c r="I6328" s="22"/>
      <c r="J6328" s="23"/>
      <c r="K6328" s="24"/>
      <c r="M6328" s="42"/>
      <c r="N6328" s="43"/>
      <c r="P6328" s="27"/>
      <c r="R6328" s="26" t="str">
        <f t="array" ref="R6328">IFERROR(IF(OR(J6328="",M6328="",F6328=""),"",IF(F6328="학생부종합",INDEX(종합배치표!$C:$Q,MATCH(J6328,종합배치표!$B:$B,0),(MATCH(M6328,{"A","B","C","D","E"},0)-1)*3+1),INDEX(교과배치표!$C:$Q,MATCH(J6328,교과배치표!$B:$B,0),(MATCH(M6328,{"A","B","C","D","E"},0)-1)*3+1))),"")</f>
        <v/>
      </c>
      <c r="S6328" s="26" t="str">
        <f t="array" ref="S6328">IFERROR(IF(OR(J6328="",M6328="",F6328=""),"",IF(F6328="학생부종합",INDEX(종합배치표!$C:$Q,MATCH(J6328,종합배치표!$B:$B,0),(MATCH(M6328,{"A","B","C","D","E"},0)-1)*3+2),INDEX(교과배치표!$C:$Q,MATCH(J6328,교과배치표!$B:$B,0),(MATCH(M6328,{"A","B","C","D","E"},0)-1)*3+2))),"")</f>
        <v/>
      </c>
      <c r="T6328" s="26" t="str">
        <f t="array" ref="T6328">IFERROR(IF(OR(J6328="",M6328="",F6328=""),"",IF(F6328="학생부종합",INDEX(종합배치표!$C:$Q,MATCH(J6328,종합배치표!$B:$B,0),(MATCH(M6328,{"A","B","C","D","E"},0)-1)*3+3),INDEX(교과배치표!$C:$Q,MATCH(J6328,교과배치표!$B:$B,0),(MATCH(M6328,{"A","B","C","D","E"},0)-1)*3+3))),"")</f>
        <v/>
      </c>
    </row>
    <row r="6329" spans="2:20" ht="14.25" customHeight="1">
      <c r="B6329" s="20">
        <v>7551</v>
      </c>
      <c r="C6329" s="22"/>
      <c r="D6329" s="22"/>
      <c r="E6329" s="22"/>
      <c r="F6329" s="21"/>
      <c r="G6329" s="22"/>
      <c r="H6329" s="22"/>
      <c r="I6329" s="22"/>
      <c r="J6329" s="23"/>
      <c r="K6329" s="24"/>
      <c r="M6329" s="42"/>
      <c r="N6329" s="43"/>
      <c r="P6329" s="27"/>
      <c r="R6329" s="26" t="str">
        <f t="array" ref="R6329">IFERROR(IF(OR(J6329="",M6329="",F6329=""),"",IF(F6329="학생부종합",INDEX(종합배치표!$C:$Q,MATCH(J6329,종합배치표!$B:$B,0),(MATCH(M6329,{"A","B","C","D","E"},0)-1)*3+1),INDEX(교과배치표!$C:$Q,MATCH(J6329,교과배치표!$B:$B,0),(MATCH(M6329,{"A","B","C","D","E"},0)-1)*3+1))),"")</f>
        <v/>
      </c>
      <c r="S6329" s="26" t="str">
        <f t="array" ref="S6329">IFERROR(IF(OR(J6329="",M6329="",F6329=""),"",IF(F6329="학생부종합",INDEX(종합배치표!$C:$Q,MATCH(J6329,종합배치표!$B:$B,0),(MATCH(M6329,{"A","B","C","D","E"},0)-1)*3+2),INDEX(교과배치표!$C:$Q,MATCH(J6329,교과배치표!$B:$B,0),(MATCH(M6329,{"A","B","C","D","E"},0)-1)*3+2))),"")</f>
        <v/>
      </c>
      <c r="T6329" s="26" t="str">
        <f t="array" ref="T6329">IFERROR(IF(OR(J6329="",M6329="",F6329=""),"",IF(F6329="학생부종합",INDEX(종합배치표!$C:$Q,MATCH(J6329,종합배치표!$B:$B,0),(MATCH(M6329,{"A","B","C","D","E"},0)-1)*3+3),INDEX(교과배치표!$C:$Q,MATCH(J6329,교과배치표!$B:$B,0),(MATCH(M6329,{"A","B","C","D","E"},0)-1)*3+3))),"")</f>
        <v/>
      </c>
    </row>
    <row r="6330" spans="2:20" ht="14.25" customHeight="1">
      <c r="B6330" s="20">
        <v>7552</v>
      </c>
      <c r="C6330" s="22"/>
      <c r="D6330" s="22"/>
      <c r="E6330" s="22"/>
      <c r="F6330" s="21"/>
      <c r="G6330" s="22"/>
      <c r="H6330" s="22"/>
      <c r="I6330" s="22"/>
      <c r="J6330" s="23"/>
      <c r="K6330" s="24"/>
      <c r="M6330" s="42"/>
      <c r="N6330" s="43"/>
      <c r="P6330" s="27"/>
      <c r="R6330" s="26" t="str">
        <f t="array" ref="R6330">IFERROR(IF(OR(J6330="",M6330="",F6330=""),"",IF(F6330="학생부종합",INDEX(종합배치표!$C:$Q,MATCH(J6330,종합배치표!$B:$B,0),(MATCH(M6330,{"A","B","C","D","E"},0)-1)*3+1),INDEX(교과배치표!$C:$Q,MATCH(J6330,교과배치표!$B:$B,0),(MATCH(M6330,{"A","B","C","D","E"},0)-1)*3+1))),"")</f>
        <v/>
      </c>
      <c r="S6330" s="26" t="str">
        <f t="array" ref="S6330">IFERROR(IF(OR(J6330="",M6330="",F6330=""),"",IF(F6330="학생부종합",INDEX(종합배치표!$C:$Q,MATCH(J6330,종합배치표!$B:$B,0),(MATCH(M6330,{"A","B","C","D","E"},0)-1)*3+2),INDEX(교과배치표!$C:$Q,MATCH(J6330,교과배치표!$B:$B,0),(MATCH(M6330,{"A","B","C","D","E"},0)-1)*3+2))),"")</f>
        <v/>
      </c>
      <c r="T6330" s="26" t="str">
        <f t="array" ref="T6330">IFERROR(IF(OR(J6330="",M6330="",F6330=""),"",IF(F6330="학생부종합",INDEX(종합배치표!$C:$Q,MATCH(J6330,종합배치표!$B:$B,0),(MATCH(M6330,{"A","B","C","D","E"},0)-1)*3+3),INDEX(교과배치표!$C:$Q,MATCH(J6330,교과배치표!$B:$B,0),(MATCH(M6330,{"A","B","C","D","E"},0)-1)*3+3))),"")</f>
        <v/>
      </c>
    </row>
    <row r="6331" spans="2:20" ht="14.25" customHeight="1">
      <c r="B6331" s="20">
        <v>7553</v>
      </c>
      <c r="C6331" s="22"/>
      <c r="D6331" s="22"/>
      <c r="E6331" s="22"/>
      <c r="F6331" s="21"/>
      <c r="G6331" s="22"/>
      <c r="H6331" s="22"/>
      <c r="I6331" s="22"/>
      <c r="J6331" s="23"/>
      <c r="K6331" s="24"/>
      <c r="M6331" s="42"/>
      <c r="N6331" s="43"/>
      <c r="P6331" s="27"/>
      <c r="R6331" s="26" t="str">
        <f t="array" ref="R6331">IFERROR(IF(OR(J6331="",M6331="",F6331=""),"",IF(F6331="학생부종합",INDEX(종합배치표!$C:$Q,MATCH(J6331,종합배치표!$B:$B,0),(MATCH(M6331,{"A","B","C","D","E"},0)-1)*3+1),INDEX(교과배치표!$C:$Q,MATCH(J6331,교과배치표!$B:$B,0),(MATCH(M6331,{"A","B","C","D","E"},0)-1)*3+1))),"")</f>
        <v/>
      </c>
      <c r="S6331" s="26" t="str">
        <f t="array" ref="S6331">IFERROR(IF(OR(J6331="",M6331="",F6331=""),"",IF(F6331="학생부종합",INDEX(종합배치표!$C:$Q,MATCH(J6331,종합배치표!$B:$B,0),(MATCH(M6331,{"A","B","C","D","E"},0)-1)*3+2),INDEX(교과배치표!$C:$Q,MATCH(J6331,교과배치표!$B:$B,0),(MATCH(M6331,{"A","B","C","D","E"},0)-1)*3+2))),"")</f>
        <v/>
      </c>
      <c r="T6331" s="26" t="str">
        <f t="array" ref="T6331">IFERROR(IF(OR(J6331="",M6331="",F6331=""),"",IF(F6331="학생부종합",INDEX(종합배치표!$C:$Q,MATCH(J6331,종합배치표!$B:$B,0),(MATCH(M6331,{"A","B","C","D","E"},0)-1)*3+3),INDEX(교과배치표!$C:$Q,MATCH(J6331,교과배치표!$B:$B,0),(MATCH(M6331,{"A","B","C","D","E"},0)-1)*3+3))),"")</f>
        <v/>
      </c>
    </row>
    <row r="6332" spans="2:20" ht="14.25" customHeight="1">
      <c r="B6332" s="20">
        <v>7554</v>
      </c>
      <c r="C6332" s="22"/>
      <c r="D6332" s="22"/>
      <c r="E6332" s="22"/>
      <c r="F6332" s="21"/>
      <c r="G6332" s="22"/>
      <c r="H6332" s="22"/>
      <c r="I6332" s="22"/>
      <c r="J6332" s="23"/>
      <c r="K6332" s="24"/>
      <c r="M6332" s="42"/>
      <c r="N6332" s="43"/>
      <c r="P6332" s="27"/>
      <c r="R6332" s="26" t="str">
        <f t="array" ref="R6332">IFERROR(IF(OR(J6332="",M6332="",F6332=""),"",IF(F6332="학생부종합",INDEX(종합배치표!$C:$Q,MATCH(J6332,종합배치표!$B:$B,0),(MATCH(M6332,{"A","B","C","D","E"},0)-1)*3+1),INDEX(교과배치표!$C:$Q,MATCH(J6332,교과배치표!$B:$B,0),(MATCH(M6332,{"A","B","C","D","E"},0)-1)*3+1))),"")</f>
        <v/>
      </c>
      <c r="S6332" s="26" t="str">
        <f t="array" ref="S6332">IFERROR(IF(OR(J6332="",M6332="",F6332=""),"",IF(F6332="학생부종합",INDEX(종합배치표!$C:$Q,MATCH(J6332,종합배치표!$B:$B,0),(MATCH(M6332,{"A","B","C","D","E"},0)-1)*3+2),INDEX(교과배치표!$C:$Q,MATCH(J6332,교과배치표!$B:$B,0),(MATCH(M6332,{"A","B","C","D","E"},0)-1)*3+2))),"")</f>
        <v/>
      </c>
      <c r="T6332" s="26" t="str">
        <f t="array" ref="T6332">IFERROR(IF(OR(J6332="",M6332="",F6332=""),"",IF(F6332="학생부종합",INDEX(종합배치표!$C:$Q,MATCH(J6332,종합배치표!$B:$B,0),(MATCH(M6332,{"A","B","C","D","E"},0)-1)*3+3),INDEX(교과배치표!$C:$Q,MATCH(J6332,교과배치표!$B:$B,0),(MATCH(M6332,{"A","B","C","D","E"},0)-1)*3+3))),"")</f>
        <v/>
      </c>
    </row>
    <row r="6333" spans="2:20" ht="14.25" customHeight="1">
      <c r="B6333" s="20">
        <v>7555</v>
      </c>
      <c r="C6333" s="22"/>
      <c r="D6333" s="22"/>
      <c r="E6333" s="22"/>
      <c r="F6333" s="21"/>
      <c r="G6333" s="22"/>
      <c r="H6333" s="22"/>
      <c r="I6333" s="22"/>
      <c r="J6333" s="23"/>
      <c r="K6333" s="24"/>
      <c r="M6333" s="42"/>
      <c r="N6333" s="43"/>
      <c r="P6333" s="27"/>
      <c r="R6333" s="26" t="str">
        <f t="array" ref="R6333">IFERROR(IF(OR(J6333="",M6333="",F6333=""),"",IF(F6333="학생부종합",INDEX(종합배치표!$C:$Q,MATCH(J6333,종합배치표!$B:$B,0),(MATCH(M6333,{"A","B","C","D","E"},0)-1)*3+1),INDEX(교과배치표!$C:$Q,MATCH(J6333,교과배치표!$B:$B,0),(MATCH(M6333,{"A","B","C","D","E"},0)-1)*3+1))),"")</f>
        <v/>
      </c>
      <c r="S6333" s="26" t="str">
        <f t="array" ref="S6333">IFERROR(IF(OR(J6333="",M6333="",F6333=""),"",IF(F6333="학생부종합",INDEX(종합배치표!$C:$Q,MATCH(J6333,종합배치표!$B:$B,0),(MATCH(M6333,{"A","B","C","D","E"},0)-1)*3+2),INDEX(교과배치표!$C:$Q,MATCH(J6333,교과배치표!$B:$B,0),(MATCH(M6333,{"A","B","C","D","E"},0)-1)*3+2))),"")</f>
        <v/>
      </c>
      <c r="T6333" s="26" t="str">
        <f t="array" ref="T6333">IFERROR(IF(OR(J6333="",M6333="",F6333=""),"",IF(F6333="학생부종합",INDEX(종합배치표!$C:$Q,MATCH(J6333,종합배치표!$B:$B,0),(MATCH(M6333,{"A","B","C","D","E"},0)-1)*3+3),INDEX(교과배치표!$C:$Q,MATCH(J6333,교과배치표!$B:$B,0),(MATCH(M6333,{"A","B","C","D","E"},0)-1)*3+3))),"")</f>
        <v/>
      </c>
    </row>
    <row r="6334" spans="2:20" ht="14.25" customHeight="1">
      <c r="B6334" s="20">
        <v>7556</v>
      </c>
      <c r="C6334" s="22"/>
      <c r="D6334" s="22"/>
      <c r="E6334" s="22"/>
      <c r="F6334" s="21"/>
      <c r="G6334" s="22"/>
      <c r="H6334" s="22"/>
      <c r="I6334" s="22"/>
      <c r="J6334" s="23"/>
      <c r="K6334" s="24"/>
      <c r="M6334" s="42"/>
      <c r="N6334" s="43"/>
      <c r="P6334" s="27"/>
      <c r="R6334" s="26" t="str">
        <f t="array" ref="R6334">IFERROR(IF(OR(J6334="",M6334="",F6334=""),"",IF(F6334="학생부종합",INDEX(종합배치표!$C:$Q,MATCH(J6334,종합배치표!$B:$B,0),(MATCH(M6334,{"A","B","C","D","E"},0)-1)*3+1),INDEX(교과배치표!$C:$Q,MATCH(J6334,교과배치표!$B:$B,0),(MATCH(M6334,{"A","B","C","D","E"},0)-1)*3+1))),"")</f>
        <v/>
      </c>
      <c r="S6334" s="26" t="str">
        <f t="array" ref="S6334">IFERROR(IF(OR(J6334="",M6334="",F6334=""),"",IF(F6334="학생부종합",INDEX(종합배치표!$C:$Q,MATCH(J6334,종합배치표!$B:$B,0),(MATCH(M6334,{"A","B","C","D","E"},0)-1)*3+2),INDEX(교과배치표!$C:$Q,MATCH(J6334,교과배치표!$B:$B,0),(MATCH(M6334,{"A","B","C","D","E"},0)-1)*3+2))),"")</f>
        <v/>
      </c>
      <c r="T6334" s="26" t="str">
        <f t="array" ref="T6334">IFERROR(IF(OR(J6334="",M6334="",F6334=""),"",IF(F6334="학생부종합",INDEX(종합배치표!$C:$Q,MATCH(J6334,종합배치표!$B:$B,0),(MATCH(M6334,{"A","B","C","D","E"},0)-1)*3+3),INDEX(교과배치표!$C:$Q,MATCH(J6334,교과배치표!$B:$B,0),(MATCH(M6334,{"A","B","C","D","E"},0)-1)*3+3))),"")</f>
        <v/>
      </c>
    </row>
    <row r="6335" spans="2:20" ht="14.25" customHeight="1">
      <c r="B6335" s="20">
        <v>7557</v>
      </c>
      <c r="C6335" s="22"/>
      <c r="D6335" s="22"/>
      <c r="E6335" s="22"/>
      <c r="F6335" s="21"/>
      <c r="G6335" s="22"/>
      <c r="H6335" s="22"/>
      <c r="I6335" s="22"/>
      <c r="J6335" s="23"/>
      <c r="K6335" s="24"/>
      <c r="M6335" s="42"/>
      <c r="N6335" s="43"/>
      <c r="P6335" s="27"/>
      <c r="R6335" s="26" t="str">
        <f t="array" ref="R6335">IFERROR(IF(OR(J6335="",M6335="",F6335=""),"",IF(F6335="학생부종합",INDEX(종합배치표!$C:$Q,MATCH(J6335,종합배치표!$B:$B,0),(MATCH(M6335,{"A","B","C","D","E"},0)-1)*3+1),INDEX(교과배치표!$C:$Q,MATCH(J6335,교과배치표!$B:$B,0),(MATCH(M6335,{"A","B","C","D","E"},0)-1)*3+1))),"")</f>
        <v/>
      </c>
      <c r="S6335" s="26" t="str">
        <f t="array" ref="S6335">IFERROR(IF(OR(J6335="",M6335="",F6335=""),"",IF(F6335="학생부종합",INDEX(종합배치표!$C:$Q,MATCH(J6335,종합배치표!$B:$B,0),(MATCH(M6335,{"A","B","C","D","E"},0)-1)*3+2),INDEX(교과배치표!$C:$Q,MATCH(J6335,교과배치표!$B:$B,0),(MATCH(M6335,{"A","B","C","D","E"},0)-1)*3+2))),"")</f>
        <v/>
      </c>
      <c r="T6335" s="26" t="str">
        <f t="array" ref="T6335">IFERROR(IF(OR(J6335="",M6335="",F6335=""),"",IF(F6335="학생부종합",INDEX(종합배치표!$C:$Q,MATCH(J6335,종합배치표!$B:$B,0),(MATCH(M6335,{"A","B","C","D","E"},0)-1)*3+3),INDEX(교과배치표!$C:$Q,MATCH(J6335,교과배치표!$B:$B,0),(MATCH(M6335,{"A","B","C","D","E"},0)-1)*3+3))),"")</f>
        <v/>
      </c>
    </row>
    <row r="6336" spans="2:20" ht="14.25" customHeight="1">
      <c r="B6336" s="20">
        <v>7558</v>
      </c>
      <c r="C6336" s="22"/>
      <c r="D6336" s="22"/>
      <c r="E6336" s="22"/>
      <c r="F6336" s="21"/>
      <c r="G6336" s="22"/>
      <c r="H6336" s="22"/>
      <c r="I6336" s="22"/>
      <c r="J6336" s="23"/>
      <c r="K6336" s="24"/>
      <c r="M6336" s="42"/>
      <c r="N6336" s="43"/>
      <c r="P6336" s="27"/>
      <c r="R6336" s="26" t="str">
        <f t="array" ref="R6336">IFERROR(IF(OR(J6336="",M6336="",F6336=""),"",IF(F6336="학생부종합",INDEX(종합배치표!$C:$Q,MATCH(J6336,종합배치표!$B:$B,0),(MATCH(M6336,{"A","B","C","D","E"},0)-1)*3+1),INDEX(교과배치표!$C:$Q,MATCH(J6336,교과배치표!$B:$B,0),(MATCH(M6336,{"A","B","C","D","E"},0)-1)*3+1))),"")</f>
        <v/>
      </c>
      <c r="S6336" s="26" t="str">
        <f t="array" ref="S6336">IFERROR(IF(OR(J6336="",M6336="",F6336=""),"",IF(F6336="학생부종합",INDEX(종합배치표!$C:$Q,MATCH(J6336,종합배치표!$B:$B,0),(MATCH(M6336,{"A","B","C","D","E"},0)-1)*3+2),INDEX(교과배치표!$C:$Q,MATCH(J6336,교과배치표!$B:$B,0),(MATCH(M6336,{"A","B","C","D","E"},0)-1)*3+2))),"")</f>
        <v/>
      </c>
      <c r="T6336" s="26" t="str">
        <f t="array" ref="T6336">IFERROR(IF(OR(J6336="",M6336="",F6336=""),"",IF(F6336="학생부종합",INDEX(종합배치표!$C:$Q,MATCH(J6336,종합배치표!$B:$B,0),(MATCH(M6336,{"A","B","C","D","E"},0)-1)*3+3),INDEX(교과배치표!$C:$Q,MATCH(J6336,교과배치표!$B:$B,0),(MATCH(M6336,{"A","B","C","D","E"},0)-1)*3+3))),"")</f>
        <v/>
      </c>
    </row>
    <row r="6337" spans="2:20" ht="14.25" customHeight="1">
      <c r="B6337" s="20">
        <v>7559</v>
      </c>
      <c r="C6337" s="22"/>
      <c r="D6337" s="22"/>
      <c r="E6337" s="22"/>
      <c r="F6337" s="21"/>
      <c r="G6337" s="22"/>
      <c r="H6337" s="22"/>
      <c r="I6337" s="22"/>
      <c r="J6337" s="23"/>
      <c r="K6337" s="24"/>
      <c r="M6337" s="42"/>
      <c r="N6337" s="43"/>
      <c r="P6337" s="27"/>
      <c r="R6337" s="26" t="str">
        <f t="array" ref="R6337">IFERROR(IF(OR(J6337="",M6337="",F6337=""),"",IF(F6337="학생부종합",INDEX(종합배치표!$C:$Q,MATCH(J6337,종합배치표!$B:$B,0),(MATCH(M6337,{"A","B","C","D","E"},0)-1)*3+1),INDEX(교과배치표!$C:$Q,MATCH(J6337,교과배치표!$B:$B,0),(MATCH(M6337,{"A","B","C","D","E"},0)-1)*3+1))),"")</f>
        <v/>
      </c>
      <c r="S6337" s="26" t="str">
        <f t="array" ref="S6337">IFERROR(IF(OR(J6337="",M6337="",F6337=""),"",IF(F6337="학생부종합",INDEX(종합배치표!$C:$Q,MATCH(J6337,종합배치표!$B:$B,0),(MATCH(M6337,{"A","B","C","D","E"},0)-1)*3+2),INDEX(교과배치표!$C:$Q,MATCH(J6337,교과배치표!$B:$B,0),(MATCH(M6337,{"A","B","C","D","E"},0)-1)*3+2))),"")</f>
        <v/>
      </c>
      <c r="T6337" s="26" t="str">
        <f t="array" ref="T6337">IFERROR(IF(OR(J6337="",M6337="",F6337=""),"",IF(F6337="학생부종합",INDEX(종합배치표!$C:$Q,MATCH(J6337,종합배치표!$B:$B,0),(MATCH(M6337,{"A","B","C","D","E"},0)-1)*3+3),INDEX(교과배치표!$C:$Q,MATCH(J6337,교과배치표!$B:$B,0),(MATCH(M6337,{"A","B","C","D","E"},0)-1)*3+3))),"")</f>
        <v/>
      </c>
    </row>
    <row r="6338" spans="2:20" ht="14.25" customHeight="1">
      <c r="B6338" s="20">
        <v>7560</v>
      </c>
      <c r="C6338" s="22"/>
      <c r="D6338" s="22"/>
      <c r="E6338" s="22"/>
      <c r="F6338" s="21"/>
      <c r="G6338" s="22"/>
      <c r="H6338" s="22"/>
      <c r="I6338" s="22"/>
      <c r="J6338" s="23"/>
      <c r="K6338" s="24"/>
      <c r="M6338" s="42"/>
      <c r="N6338" s="43"/>
      <c r="P6338" s="27"/>
      <c r="R6338" s="26" t="str">
        <f t="array" ref="R6338">IFERROR(IF(OR(J6338="",M6338="",F6338=""),"",IF(F6338="학생부종합",INDEX(종합배치표!$C:$Q,MATCH(J6338,종합배치표!$B:$B,0),(MATCH(M6338,{"A","B","C","D","E"},0)-1)*3+1),INDEX(교과배치표!$C:$Q,MATCH(J6338,교과배치표!$B:$B,0),(MATCH(M6338,{"A","B","C","D","E"},0)-1)*3+1))),"")</f>
        <v/>
      </c>
      <c r="S6338" s="26" t="str">
        <f t="array" ref="S6338">IFERROR(IF(OR(J6338="",M6338="",F6338=""),"",IF(F6338="학생부종합",INDEX(종합배치표!$C:$Q,MATCH(J6338,종합배치표!$B:$B,0),(MATCH(M6338,{"A","B","C","D","E"},0)-1)*3+2),INDEX(교과배치표!$C:$Q,MATCH(J6338,교과배치표!$B:$B,0),(MATCH(M6338,{"A","B","C","D","E"},0)-1)*3+2))),"")</f>
        <v/>
      </c>
      <c r="T6338" s="26" t="str">
        <f t="array" ref="T6338">IFERROR(IF(OR(J6338="",M6338="",F6338=""),"",IF(F6338="학생부종합",INDEX(종합배치표!$C:$Q,MATCH(J6338,종합배치표!$B:$B,0),(MATCH(M6338,{"A","B","C","D","E"},0)-1)*3+3),INDEX(교과배치표!$C:$Q,MATCH(J6338,교과배치표!$B:$B,0),(MATCH(M6338,{"A","B","C","D","E"},0)-1)*3+3))),"")</f>
        <v/>
      </c>
    </row>
    <row r="6339" spans="2:20" ht="14.25" customHeight="1">
      <c r="B6339" s="20">
        <v>7561</v>
      </c>
      <c r="C6339" s="22"/>
      <c r="D6339" s="22"/>
      <c r="E6339" s="22"/>
      <c r="F6339" s="21"/>
      <c r="G6339" s="22"/>
      <c r="H6339" s="22"/>
      <c r="I6339" s="22"/>
      <c r="J6339" s="23"/>
      <c r="K6339" s="24"/>
      <c r="M6339" s="42"/>
      <c r="N6339" s="43"/>
      <c r="P6339" s="27"/>
      <c r="R6339" s="26" t="str">
        <f t="array" ref="R6339">IFERROR(IF(OR(J6339="",M6339="",F6339=""),"",IF(F6339="학생부종합",INDEX(종합배치표!$C:$Q,MATCH(J6339,종합배치표!$B:$B,0),(MATCH(M6339,{"A","B","C","D","E"},0)-1)*3+1),INDEX(교과배치표!$C:$Q,MATCH(J6339,교과배치표!$B:$B,0),(MATCH(M6339,{"A","B","C","D","E"},0)-1)*3+1))),"")</f>
        <v/>
      </c>
      <c r="S6339" s="26" t="str">
        <f t="array" ref="S6339">IFERROR(IF(OR(J6339="",M6339="",F6339=""),"",IF(F6339="학생부종합",INDEX(종합배치표!$C:$Q,MATCH(J6339,종합배치표!$B:$B,0),(MATCH(M6339,{"A","B","C","D","E"},0)-1)*3+2),INDEX(교과배치표!$C:$Q,MATCH(J6339,교과배치표!$B:$B,0),(MATCH(M6339,{"A","B","C","D","E"},0)-1)*3+2))),"")</f>
        <v/>
      </c>
      <c r="T6339" s="26" t="str">
        <f t="array" ref="T6339">IFERROR(IF(OR(J6339="",M6339="",F6339=""),"",IF(F6339="학생부종합",INDEX(종합배치표!$C:$Q,MATCH(J6339,종합배치표!$B:$B,0),(MATCH(M6339,{"A","B","C","D","E"},0)-1)*3+3),INDEX(교과배치표!$C:$Q,MATCH(J6339,교과배치표!$B:$B,0),(MATCH(M6339,{"A","B","C","D","E"},0)-1)*3+3))),"")</f>
        <v/>
      </c>
    </row>
    <row r="6340" spans="2:20" ht="14.25" customHeight="1">
      <c r="B6340" s="20">
        <v>7562</v>
      </c>
      <c r="C6340" s="22"/>
      <c r="D6340" s="22"/>
      <c r="E6340" s="22"/>
      <c r="F6340" s="21"/>
      <c r="G6340" s="22"/>
      <c r="H6340" s="22"/>
      <c r="I6340" s="22"/>
      <c r="J6340" s="23"/>
      <c r="K6340" s="24"/>
      <c r="M6340" s="42"/>
      <c r="N6340" s="43"/>
      <c r="P6340" s="27"/>
      <c r="R6340" s="26" t="str">
        <f t="array" ref="R6340">IFERROR(IF(OR(J6340="",M6340="",F6340=""),"",IF(F6340="학생부종합",INDEX(종합배치표!$C:$Q,MATCH(J6340,종합배치표!$B:$B,0),(MATCH(M6340,{"A","B","C","D","E"},0)-1)*3+1),INDEX(교과배치표!$C:$Q,MATCH(J6340,교과배치표!$B:$B,0),(MATCH(M6340,{"A","B","C","D","E"},0)-1)*3+1))),"")</f>
        <v/>
      </c>
      <c r="S6340" s="26" t="str">
        <f t="array" ref="S6340">IFERROR(IF(OR(J6340="",M6340="",F6340=""),"",IF(F6340="학생부종합",INDEX(종합배치표!$C:$Q,MATCH(J6340,종합배치표!$B:$B,0),(MATCH(M6340,{"A","B","C","D","E"},0)-1)*3+2),INDEX(교과배치표!$C:$Q,MATCH(J6340,교과배치표!$B:$B,0),(MATCH(M6340,{"A","B","C","D","E"},0)-1)*3+2))),"")</f>
        <v/>
      </c>
      <c r="T6340" s="26" t="str">
        <f t="array" ref="T6340">IFERROR(IF(OR(J6340="",M6340="",F6340=""),"",IF(F6340="학생부종합",INDEX(종합배치표!$C:$Q,MATCH(J6340,종합배치표!$B:$B,0),(MATCH(M6340,{"A","B","C","D","E"},0)-1)*3+3),INDEX(교과배치표!$C:$Q,MATCH(J6340,교과배치표!$B:$B,0),(MATCH(M6340,{"A","B","C","D","E"},0)-1)*3+3))),"")</f>
        <v/>
      </c>
    </row>
    <row r="6341" spans="2:20" ht="14.25" customHeight="1">
      <c r="B6341" s="20">
        <v>7563</v>
      </c>
      <c r="C6341" s="22"/>
      <c r="D6341" s="22"/>
      <c r="E6341" s="22"/>
      <c r="F6341" s="21"/>
      <c r="G6341" s="22"/>
      <c r="H6341" s="22"/>
      <c r="I6341" s="22"/>
      <c r="J6341" s="23"/>
      <c r="K6341" s="24"/>
      <c r="M6341" s="42"/>
      <c r="N6341" s="43"/>
      <c r="P6341" s="27"/>
      <c r="R6341" s="26" t="str">
        <f t="array" ref="R6341">IFERROR(IF(OR(J6341="",M6341="",F6341=""),"",IF(F6341="학생부종합",INDEX(종합배치표!$C:$Q,MATCH(J6341,종합배치표!$B:$B,0),(MATCH(M6341,{"A","B","C","D","E"},0)-1)*3+1),INDEX(교과배치표!$C:$Q,MATCH(J6341,교과배치표!$B:$B,0),(MATCH(M6341,{"A","B","C","D","E"},0)-1)*3+1))),"")</f>
        <v/>
      </c>
      <c r="S6341" s="26" t="str">
        <f t="array" ref="S6341">IFERROR(IF(OR(J6341="",M6341="",F6341=""),"",IF(F6341="학생부종합",INDEX(종합배치표!$C:$Q,MATCH(J6341,종합배치표!$B:$B,0),(MATCH(M6341,{"A","B","C","D","E"},0)-1)*3+2),INDEX(교과배치표!$C:$Q,MATCH(J6341,교과배치표!$B:$B,0),(MATCH(M6341,{"A","B","C","D","E"},0)-1)*3+2))),"")</f>
        <v/>
      </c>
      <c r="T6341" s="26" t="str">
        <f t="array" ref="T6341">IFERROR(IF(OR(J6341="",M6341="",F6341=""),"",IF(F6341="학생부종합",INDEX(종합배치표!$C:$Q,MATCH(J6341,종합배치표!$B:$B,0),(MATCH(M6341,{"A","B","C","D","E"},0)-1)*3+3),INDEX(교과배치표!$C:$Q,MATCH(J6341,교과배치표!$B:$B,0),(MATCH(M6341,{"A","B","C","D","E"},0)-1)*3+3))),"")</f>
        <v/>
      </c>
    </row>
    <row r="6342" spans="2:20" ht="14.25" customHeight="1">
      <c r="B6342" s="20">
        <v>7564</v>
      </c>
      <c r="C6342" s="22"/>
      <c r="D6342" s="22"/>
      <c r="E6342" s="22"/>
      <c r="F6342" s="21"/>
      <c r="G6342" s="22"/>
      <c r="H6342" s="22"/>
      <c r="I6342" s="22"/>
      <c r="J6342" s="23"/>
      <c r="K6342" s="24"/>
      <c r="M6342" s="42"/>
      <c r="N6342" s="43"/>
      <c r="P6342" s="27"/>
      <c r="R6342" s="26" t="str">
        <f t="array" ref="R6342">IFERROR(IF(OR(J6342="",M6342="",F6342=""),"",IF(F6342="학생부종합",INDEX(종합배치표!$C:$Q,MATCH(J6342,종합배치표!$B:$B,0),(MATCH(M6342,{"A","B","C","D","E"},0)-1)*3+1),INDEX(교과배치표!$C:$Q,MATCH(J6342,교과배치표!$B:$B,0),(MATCH(M6342,{"A","B","C","D","E"},0)-1)*3+1))),"")</f>
        <v/>
      </c>
      <c r="S6342" s="26" t="str">
        <f t="array" ref="S6342">IFERROR(IF(OR(J6342="",M6342="",F6342=""),"",IF(F6342="학생부종합",INDEX(종합배치표!$C:$Q,MATCH(J6342,종합배치표!$B:$B,0),(MATCH(M6342,{"A","B","C","D","E"},0)-1)*3+2),INDEX(교과배치표!$C:$Q,MATCH(J6342,교과배치표!$B:$B,0),(MATCH(M6342,{"A","B","C","D","E"},0)-1)*3+2))),"")</f>
        <v/>
      </c>
      <c r="T6342" s="26" t="str">
        <f t="array" ref="T6342">IFERROR(IF(OR(J6342="",M6342="",F6342=""),"",IF(F6342="학생부종합",INDEX(종합배치표!$C:$Q,MATCH(J6342,종합배치표!$B:$B,0),(MATCH(M6342,{"A","B","C","D","E"},0)-1)*3+3),INDEX(교과배치표!$C:$Q,MATCH(J6342,교과배치표!$B:$B,0),(MATCH(M6342,{"A","B","C","D","E"},0)-1)*3+3))),"")</f>
        <v/>
      </c>
    </row>
    <row r="6343" spans="2:20" ht="14.25" customHeight="1">
      <c r="B6343" s="20">
        <v>7565</v>
      </c>
      <c r="C6343" s="22"/>
      <c r="D6343" s="22"/>
      <c r="E6343" s="22"/>
      <c r="F6343" s="21"/>
      <c r="G6343" s="22"/>
      <c r="H6343" s="22"/>
      <c r="I6343" s="22"/>
      <c r="J6343" s="23"/>
      <c r="K6343" s="24"/>
      <c r="M6343" s="42"/>
      <c r="N6343" s="43"/>
      <c r="P6343" s="27"/>
      <c r="R6343" s="26" t="str">
        <f t="array" ref="R6343">IFERROR(IF(OR(J6343="",M6343="",F6343=""),"",IF(F6343="학생부종합",INDEX(종합배치표!$C:$Q,MATCH(J6343,종합배치표!$B:$B,0),(MATCH(M6343,{"A","B","C","D","E"},0)-1)*3+1),INDEX(교과배치표!$C:$Q,MATCH(J6343,교과배치표!$B:$B,0),(MATCH(M6343,{"A","B","C","D","E"},0)-1)*3+1))),"")</f>
        <v/>
      </c>
      <c r="S6343" s="26" t="str">
        <f t="array" ref="S6343">IFERROR(IF(OR(J6343="",M6343="",F6343=""),"",IF(F6343="학생부종합",INDEX(종합배치표!$C:$Q,MATCH(J6343,종합배치표!$B:$B,0),(MATCH(M6343,{"A","B","C","D","E"},0)-1)*3+2),INDEX(교과배치표!$C:$Q,MATCH(J6343,교과배치표!$B:$B,0),(MATCH(M6343,{"A","B","C","D","E"},0)-1)*3+2))),"")</f>
        <v/>
      </c>
      <c r="T6343" s="26" t="str">
        <f t="array" ref="T6343">IFERROR(IF(OR(J6343="",M6343="",F6343=""),"",IF(F6343="학생부종합",INDEX(종합배치표!$C:$Q,MATCH(J6343,종합배치표!$B:$B,0),(MATCH(M6343,{"A","B","C","D","E"},0)-1)*3+3),INDEX(교과배치표!$C:$Q,MATCH(J6343,교과배치표!$B:$B,0),(MATCH(M6343,{"A","B","C","D","E"},0)-1)*3+3))),"")</f>
        <v/>
      </c>
    </row>
    <row r="6344" spans="2:20" ht="14.25" customHeight="1">
      <c r="B6344" s="20">
        <v>7566</v>
      </c>
      <c r="C6344" s="22"/>
      <c r="D6344" s="22"/>
      <c r="E6344" s="22"/>
      <c r="F6344" s="21"/>
      <c r="G6344" s="22"/>
      <c r="H6344" s="22"/>
      <c r="I6344" s="22"/>
      <c r="J6344" s="23"/>
      <c r="K6344" s="24"/>
      <c r="M6344" s="42"/>
      <c r="N6344" s="43"/>
      <c r="P6344" s="27"/>
      <c r="R6344" s="26" t="str">
        <f t="array" ref="R6344">IFERROR(IF(OR(J6344="",M6344="",F6344=""),"",IF(F6344="학생부종합",INDEX(종합배치표!$C:$Q,MATCH(J6344,종합배치표!$B:$B,0),(MATCH(M6344,{"A","B","C","D","E"},0)-1)*3+1),INDEX(교과배치표!$C:$Q,MATCH(J6344,교과배치표!$B:$B,0),(MATCH(M6344,{"A","B","C","D","E"},0)-1)*3+1))),"")</f>
        <v/>
      </c>
      <c r="S6344" s="26" t="str">
        <f t="array" ref="S6344">IFERROR(IF(OR(J6344="",M6344="",F6344=""),"",IF(F6344="학생부종합",INDEX(종합배치표!$C:$Q,MATCH(J6344,종합배치표!$B:$B,0),(MATCH(M6344,{"A","B","C","D","E"},0)-1)*3+2),INDEX(교과배치표!$C:$Q,MATCH(J6344,교과배치표!$B:$B,0),(MATCH(M6344,{"A","B","C","D","E"},0)-1)*3+2))),"")</f>
        <v/>
      </c>
      <c r="T6344" s="26" t="str">
        <f t="array" ref="T6344">IFERROR(IF(OR(J6344="",M6344="",F6344=""),"",IF(F6344="학생부종합",INDEX(종합배치표!$C:$Q,MATCH(J6344,종합배치표!$B:$B,0),(MATCH(M6344,{"A","B","C","D","E"},0)-1)*3+3),INDEX(교과배치표!$C:$Q,MATCH(J6344,교과배치표!$B:$B,0),(MATCH(M6344,{"A","B","C","D","E"},0)-1)*3+3))),"")</f>
        <v/>
      </c>
    </row>
    <row r="6345" spans="2:20" ht="14.25" customHeight="1">
      <c r="B6345" s="20">
        <v>7567</v>
      </c>
      <c r="C6345" s="22"/>
      <c r="D6345" s="22"/>
      <c r="E6345" s="22"/>
      <c r="F6345" s="21"/>
      <c r="G6345" s="22"/>
      <c r="H6345" s="22"/>
      <c r="I6345" s="22"/>
      <c r="J6345" s="23"/>
      <c r="K6345" s="24"/>
      <c r="M6345" s="42"/>
      <c r="N6345" s="43"/>
      <c r="P6345" s="27"/>
      <c r="R6345" s="26" t="str">
        <f t="array" ref="R6345">IFERROR(IF(OR(J6345="",M6345="",F6345=""),"",IF(F6345="학생부종합",INDEX(종합배치표!$C:$Q,MATCH(J6345,종합배치표!$B:$B,0),(MATCH(M6345,{"A","B","C","D","E"},0)-1)*3+1),INDEX(교과배치표!$C:$Q,MATCH(J6345,교과배치표!$B:$B,0),(MATCH(M6345,{"A","B","C","D","E"},0)-1)*3+1))),"")</f>
        <v/>
      </c>
      <c r="S6345" s="26" t="str">
        <f t="array" ref="S6345">IFERROR(IF(OR(J6345="",M6345="",F6345=""),"",IF(F6345="학생부종합",INDEX(종합배치표!$C:$Q,MATCH(J6345,종합배치표!$B:$B,0),(MATCH(M6345,{"A","B","C","D","E"},0)-1)*3+2),INDEX(교과배치표!$C:$Q,MATCH(J6345,교과배치표!$B:$B,0),(MATCH(M6345,{"A","B","C","D","E"},0)-1)*3+2))),"")</f>
        <v/>
      </c>
      <c r="T6345" s="26" t="str">
        <f t="array" ref="T6345">IFERROR(IF(OR(J6345="",M6345="",F6345=""),"",IF(F6345="학생부종합",INDEX(종합배치표!$C:$Q,MATCH(J6345,종합배치표!$B:$B,0),(MATCH(M6345,{"A","B","C","D","E"},0)-1)*3+3),INDEX(교과배치표!$C:$Q,MATCH(J6345,교과배치표!$B:$B,0),(MATCH(M6345,{"A","B","C","D","E"},0)-1)*3+3))),"")</f>
        <v/>
      </c>
    </row>
    <row r="6346" spans="2:20" ht="14.25" customHeight="1">
      <c r="B6346" s="20">
        <v>7568</v>
      </c>
      <c r="C6346" s="22"/>
      <c r="D6346" s="22"/>
      <c r="E6346" s="22"/>
      <c r="F6346" s="21"/>
      <c r="G6346" s="22"/>
      <c r="H6346" s="22"/>
      <c r="I6346" s="22"/>
      <c r="J6346" s="23"/>
      <c r="K6346" s="24"/>
      <c r="M6346" s="42"/>
      <c r="N6346" s="43"/>
      <c r="P6346" s="27"/>
      <c r="R6346" s="26" t="str">
        <f t="array" ref="R6346">IFERROR(IF(OR(J6346="",M6346="",F6346=""),"",IF(F6346="학생부종합",INDEX(종합배치표!$C:$Q,MATCH(J6346,종합배치표!$B:$B,0),(MATCH(M6346,{"A","B","C","D","E"},0)-1)*3+1),INDEX(교과배치표!$C:$Q,MATCH(J6346,교과배치표!$B:$B,0),(MATCH(M6346,{"A","B","C","D","E"},0)-1)*3+1))),"")</f>
        <v/>
      </c>
      <c r="S6346" s="26" t="str">
        <f t="array" ref="S6346">IFERROR(IF(OR(J6346="",M6346="",F6346=""),"",IF(F6346="학생부종합",INDEX(종합배치표!$C:$Q,MATCH(J6346,종합배치표!$B:$B,0),(MATCH(M6346,{"A","B","C","D","E"},0)-1)*3+2),INDEX(교과배치표!$C:$Q,MATCH(J6346,교과배치표!$B:$B,0),(MATCH(M6346,{"A","B","C","D","E"},0)-1)*3+2))),"")</f>
        <v/>
      </c>
      <c r="T6346" s="26" t="str">
        <f t="array" ref="T6346">IFERROR(IF(OR(J6346="",M6346="",F6346=""),"",IF(F6346="학생부종합",INDEX(종합배치표!$C:$Q,MATCH(J6346,종합배치표!$B:$B,0),(MATCH(M6346,{"A","B","C","D","E"},0)-1)*3+3),INDEX(교과배치표!$C:$Q,MATCH(J6346,교과배치표!$B:$B,0),(MATCH(M6346,{"A","B","C","D","E"},0)-1)*3+3))),"")</f>
        <v/>
      </c>
    </row>
    <row r="6347" spans="2:20" ht="14.25" customHeight="1">
      <c r="B6347" s="20">
        <v>7569</v>
      </c>
      <c r="C6347" s="22"/>
      <c r="D6347" s="22"/>
      <c r="E6347" s="22"/>
      <c r="F6347" s="21"/>
      <c r="G6347" s="22"/>
      <c r="H6347" s="22"/>
      <c r="I6347" s="22"/>
      <c r="J6347" s="23"/>
      <c r="K6347" s="24"/>
      <c r="M6347" s="42"/>
      <c r="N6347" s="43"/>
      <c r="P6347" s="27"/>
      <c r="R6347" s="26" t="str">
        <f t="array" ref="R6347">IFERROR(IF(OR(J6347="",M6347="",F6347=""),"",IF(F6347="학생부종합",INDEX(종합배치표!$C:$Q,MATCH(J6347,종합배치표!$B:$B,0),(MATCH(M6347,{"A","B","C","D","E"},0)-1)*3+1),INDEX(교과배치표!$C:$Q,MATCH(J6347,교과배치표!$B:$B,0),(MATCH(M6347,{"A","B","C","D","E"},0)-1)*3+1))),"")</f>
        <v/>
      </c>
      <c r="S6347" s="26" t="str">
        <f t="array" ref="S6347">IFERROR(IF(OR(J6347="",M6347="",F6347=""),"",IF(F6347="학생부종합",INDEX(종합배치표!$C:$Q,MATCH(J6347,종합배치표!$B:$B,0),(MATCH(M6347,{"A","B","C","D","E"},0)-1)*3+2),INDEX(교과배치표!$C:$Q,MATCH(J6347,교과배치표!$B:$B,0),(MATCH(M6347,{"A","B","C","D","E"},0)-1)*3+2))),"")</f>
        <v/>
      </c>
      <c r="T6347" s="26" t="str">
        <f t="array" ref="T6347">IFERROR(IF(OR(J6347="",M6347="",F6347=""),"",IF(F6347="학생부종합",INDEX(종합배치표!$C:$Q,MATCH(J6347,종합배치표!$B:$B,0),(MATCH(M6347,{"A","B","C","D","E"},0)-1)*3+3),INDEX(교과배치표!$C:$Q,MATCH(J6347,교과배치표!$B:$B,0),(MATCH(M6347,{"A","B","C","D","E"},0)-1)*3+3))),"")</f>
        <v/>
      </c>
    </row>
    <row r="6348" spans="2:20" ht="14.25" customHeight="1">
      <c r="B6348" s="20">
        <v>7570</v>
      </c>
      <c r="C6348" s="22"/>
      <c r="D6348" s="22"/>
      <c r="E6348" s="22"/>
      <c r="F6348" s="21"/>
      <c r="G6348" s="22"/>
      <c r="H6348" s="22"/>
      <c r="I6348" s="22"/>
      <c r="J6348" s="23"/>
      <c r="K6348" s="24"/>
      <c r="M6348" s="42"/>
      <c r="N6348" s="43"/>
      <c r="P6348" s="27"/>
      <c r="R6348" s="26" t="str">
        <f t="array" ref="R6348">IFERROR(IF(OR(J6348="",M6348="",F6348=""),"",IF(F6348="학생부종합",INDEX(종합배치표!$C:$Q,MATCH(J6348,종합배치표!$B:$B,0),(MATCH(M6348,{"A","B","C","D","E"},0)-1)*3+1),INDEX(교과배치표!$C:$Q,MATCH(J6348,교과배치표!$B:$B,0),(MATCH(M6348,{"A","B","C","D","E"},0)-1)*3+1))),"")</f>
        <v/>
      </c>
      <c r="S6348" s="26" t="str">
        <f t="array" ref="S6348">IFERROR(IF(OR(J6348="",M6348="",F6348=""),"",IF(F6348="학생부종합",INDEX(종합배치표!$C:$Q,MATCH(J6348,종합배치표!$B:$B,0),(MATCH(M6348,{"A","B","C","D","E"},0)-1)*3+2),INDEX(교과배치표!$C:$Q,MATCH(J6348,교과배치표!$B:$B,0),(MATCH(M6348,{"A","B","C","D","E"},0)-1)*3+2))),"")</f>
        <v/>
      </c>
      <c r="T6348" s="26" t="str">
        <f t="array" ref="T6348">IFERROR(IF(OR(J6348="",M6348="",F6348=""),"",IF(F6348="학생부종합",INDEX(종합배치표!$C:$Q,MATCH(J6348,종합배치표!$B:$B,0),(MATCH(M6348,{"A","B","C","D","E"},0)-1)*3+3),INDEX(교과배치표!$C:$Q,MATCH(J6348,교과배치표!$B:$B,0),(MATCH(M6348,{"A","B","C","D","E"},0)-1)*3+3))),"")</f>
        <v/>
      </c>
    </row>
    <row r="6349" spans="2:20" ht="14.25" customHeight="1">
      <c r="B6349" s="20">
        <v>7571</v>
      </c>
      <c r="C6349" s="22"/>
      <c r="D6349" s="22"/>
      <c r="E6349" s="22"/>
      <c r="F6349" s="21"/>
      <c r="G6349" s="22"/>
      <c r="H6349" s="22"/>
      <c r="I6349" s="22"/>
      <c r="J6349" s="23"/>
      <c r="K6349" s="24"/>
      <c r="M6349" s="42"/>
      <c r="N6349" s="43"/>
      <c r="P6349" s="27"/>
      <c r="R6349" s="26" t="str">
        <f t="array" ref="R6349">IFERROR(IF(OR(J6349="",M6349="",F6349=""),"",IF(F6349="학생부종합",INDEX(종합배치표!$C:$Q,MATCH(J6349,종합배치표!$B:$B,0),(MATCH(M6349,{"A","B","C","D","E"},0)-1)*3+1),INDEX(교과배치표!$C:$Q,MATCH(J6349,교과배치표!$B:$B,0),(MATCH(M6349,{"A","B","C","D","E"},0)-1)*3+1))),"")</f>
        <v/>
      </c>
      <c r="S6349" s="26" t="str">
        <f t="array" ref="S6349">IFERROR(IF(OR(J6349="",M6349="",F6349=""),"",IF(F6349="학생부종합",INDEX(종합배치표!$C:$Q,MATCH(J6349,종합배치표!$B:$B,0),(MATCH(M6349,{"A","B","C","D","E"},0)-1)*3+2),INDEX(교과배치표!$C:$Q,MATCH(J6349,교과배치표!$B:$B,0),(MATCH(M6349,{"A","B","C","D","E"},0)-1)*3+2))),"")</f>
        <v/>
      </c>
      <c r="T6349" s="26" t="str">
        <f t="array" ref="T6349">IFERROR(IF(OR(J6349="",M6349="",F6349=""),"",IF(F6349="학생부종합",INDEX(종합배치표!$C:$Q,MATCH(J6349,종합배치표!$B:$B,0),(MATCH(M6349,{"A","B","C","D","E"},0)-1)*3+3),INDEX(교과배치표!$C:$Q,MATCH(J6349,교과배치표!$B:$B,0),(MATCH(M6349,{"A","B","C","D","E"},0)-1)*3+3))),"")</f>
        <v/>
      </c>
    </row>
    <row r="6350" spans="2:20" ht="14.25" customHeight="1">
      <c r="B6350" s="20">
        <v>7572</v>
      </c>
      <c r="C6350" s="22"/>
      <c r="D6350" s="22"/>
      <c r="E6350" s="22"/>
      <c r="F6350" s="21"/>
      <c r="G6350" s="22"/>
      <c r="H6350" s="22"/>
      <c r="I6350" s="22"/>
      <c r="J6350" s="23"/>
      <c r="K6350" s="24"/>
      <c r="M6350" s="42"/>
      <c r="N6350" s="43"/>
      <c r="P6350" s="27"/>
      <c r="R6350" s="26" t="str">
        <f t="array" ref="R6350">IFERROR(IF(OR(J6350="",M6350="",F6350=""),"",IF(F6350="학생부종합",INDEX(종합배치표!$C:$Q,MATCH(J6350,종합배치표!$B:$B,0),(MATCH(M6350,{"A","B","C","D","E"},0)-1)*3+1),INDEX(교과배치표!$C:$Q,MATCH(J6350,교과배치표!$B:$B,0),(MATCH(M6350,{"A","B","C","D","E"},0)-1)*3+1))),"")</f>
        <v/>
      </c>
      <c r="S6350" s="26" t="str">
        <f t="array" ref="S6350">IFERROR(IF(OR(J6350="",M6350="",F6350=""),"",IF(F6350="학생부종합",INDEX(종합배치표!$C:$Q,MATCH(J6350,종합배치표!$B:$B,0),(MATCH(M6350,{"A","B","C","D","E"},0)-1)*3+2),INDEX(교과배치표!$C:$Q,MATCH(J6350,교과배치표!$B:$B,0),(MATCH(M6350,{"A","B","C","D","E"},0)-1)*3+2))),"")</f>
        <v/>
      </c>
      <c r="T6350" s="26" t="str">
        <f t="array" ref="T6350">IFERROR(IF(OR(J6350="",M6350="",F6350=""),"",IF(F6350="학생부종합",INDEX(종합배치표!$C:$Q,MATCH(J6350,종합배치표!$B:$B,0),(MATCH(M6350,{"A","B","C","D","E"},0)-1)*3+3),INDEX(교과배치표!$C:$Q,MATCH(J6350,교과배치표!$B:$B,0),(MATCH(M6350,{"A","B","C","D","E"},0)-1)*3+3))),"")</f>
        <v/>
      </c>
    </row>
    <row r="6351" spans="2:20" ht="14.25" customHeight="1">
      <c r="B6351" s="20">
        <v>7573</v>
      </c>
      <c r="C6351" s="22"/>
      <c r="D6351" s="22"/>
      <c r="E6351" s="22"/>
      <c r="F6351" s="21"/>
      <c r="G6351" s="22"/>
      <c r="H6351" s="22"/>
      <c r="I6351" s="22"/>
      <c r="J6351" s="23"/>
      <c r="K6351" s="24"/>
      <c r="M6351" s="42"/>
      <c r="N6351" s="43"/>
      <c r="P6351" s="27"/>
      <c r="R6351" s="26" t="str">
        <f t="array" ref="R6351">IFERROR(IF(OR(J6351="",M6351="",F6351=""),"",IF(F6351="학생부종합",INDEX(종합배치표!$C:$Q,MATCH(J6351,종합배치표!$B:$B,0),(MATCH(M6351,{"A","B","C","D","E"},0)-1)*3+1),INDEX(교과배치표!$C:$Q,MATCH(J6351,교과배치표!$B:$B,0),(MATCH(M6351,{"A","B","C","D","E"},0)-1)*3+1))),"")</f>
        <v/>
      </c>
      <c r="S6351" s="26" t="str">
        <f t="array" ref="S6351">IFERROR(IF(OR(J6351="",M6351="",F6351=""),"",IF(F6351="학생부종합",INDEX(종합배치표!$C:$Q,MATCH(J6351,종합배치표!$B:$B,0),(MATCH(M6351,{"A","B","C","D","E"},0)-1)*3+2),INDEX(교과배치표!$C:$Q,MATCH(J6351,교과배치표!$B:$B,0),(MATCH(M6351,{"A","B","C","D","E"},0)-1)*3+2))),"")</f>
        <v/>
      </c>
      <c r="T6351" s="26" t="str">
        <f t="array" ref="T6351">IFERROR(IF(OR(J6351="",M6351="",F6351=""),"",IF(F6351="학생부종합",INDEX(종합배치표!$C:$Q,MATCH(J6351,종합배치표!$B:$B,0),(MATCH(M6351,{"A","B","C","D","E"},0)-1)*3+3),INDEX(교과배치표!$C:$Q,MATCH(J6351,교과배치표!$B:$B,0),(MATCH(M6351,{"A","B","C","D","E"},0)-1)*3+3))),"")</f>
        <v/>
      </c>
    </row>
    <row r="6352" spans="2:20" ht="14.25" customHeight="1">
      <c r="B6352" s="20">
        <v>7574</v>
      </c>
      <c r="C6352" s="22"/>
      <c r="D6352" s="22"/>
      <c r="E6352" s="22"/>
      <c r="F6352" s="21"/>
      <c r="G6352" s="22"/>
      <c r="H6352" s="22"/>
      <c r="I6352" s="22"/>
      <c r="J6352" s="23"/>
      <c r="K6352" s="24"/>
      <c r="M6352" s="42"/>
      <c r="N6352" s="43"/>
      <c r="P6352" s="27"/>
      <c r="R6352" s="26" t="str">
        <f t="array" ref="R6352">IFERROR(IF(OR(J6352="",M6352="",F6352=""),"",IF(F6352="학생부종합",INDEX(종합배치표!$C:$Q,MATCH(J6352,종합배치표!$B:$B,0),(MATCH(M6352,{"A","B","C","D","E"},0)-1)*3+1),INDEX(교과배치표!$C:$Q,MATCH(J6352,교과배치표!$B:$B,0),(MATCH(M6352,{"A","B","C","D","E"},0)-1)*3+1))),"")</f>
        <v/>
      </c>
      <c r="S6352" s="26" t="str">
        <f t="array" ref="S6352">IFERROR(IF(OR(J6352="",M6352="",F6352=""),"",IF(F6352="학생부종합",INDEX(종합배치표!$C:$Q,MATCH(J6352,종합배치표!$B:$B,0),(MATCH(M6352,{"A","B","C","D","E"},0)-1)*3+2),INDEX(교과배치표!$C:$Q,MATCH(J6352,교과배치표!$B:$B,0),(MATCH(M6352,{"A","B","C","D","E"},0)-1)*3+2))),"")</f>
        <v/>
      </c>
      <c r="T6352" s="26" t="str">
        <f t="array" ref="T6352">IFERROR(IF(OR(J6352="",M6352="",F6352=""),"",IF(F6352="학생부종합",INDEX(종합배치표!$C:$Q,MATCH(J6352,종합배치표!$B:$B,0),(MATCH(M6352,{"A","B","C","D","E"},0)-1)*3+3),INDEX(교과배치표!$C:$Q,MATCH(J6352,교과배치표!$B:$B,0),(MATCH(M6352,{"A","B","C","D","E"},0)-1)*3+3))),"")</f>
        <v/>
      </c>
    </row>
    <row r="6353" spans="2:20" ht="14.25" customHeight="1">
      <c r="B6353" s="20">
        <v>7575</v>
      </c>
      <c r="C6353" s="22"/>
      <c r="D6353" s="22"/>
      <c r="E6353" s="22"/>
      <c r="F6353" s="21"/>
      <c r="G6353" s="22"/>
      <c r="H6353" s="22"/>
      <c r="I6353" s="22"/>
      <c r="J6353" s="23"/>
      <c r="K6353" s="24"/>
      <c r="M6353" s="42"/>
      <c r="N6353" s="43"/>
      <c r="P6353" s="27"/>
      <c r="R6353" s="26" t="str">
        <f t="array" ref="R6353">IFERROR(IF(OR(J6353="",M6353="",F6353=""),"",IF(F6353="학생부종합",INDEX(종합배치표!$C:$Q,MATCH(J6353,종합배치표!$B:$B,0),(MATCH(M6353,{"A","B","C","D","E"},0)-1)*3+1),INDEX(교과배치표!$C:$Q,MATCH(J6353,교과배치표!$B:$B,0),(MATCH(M6353,{"A","B","C","D","E"},0)-1)*3+1))),"")</f>
        <v/>
      </c>
      <c r="S6353" s="26" t="str">
        <f t="array" ref="S6353">IFERROR(IF(OR(J6353="",M6353="",F6353=""),"",IF(F6353="학생부종합",INDEX(종합배치표!$C:$Q,MATCH(J6353,종합배치표!$B:$B,0),(MATCH(M6353,{"A","B","C","D","E"},0)-1)*3+2),INDEX(교과배치표!$C:$Q,MATCH(J6353,교과배치표!$B:$B,0),(MATCH(M6353,{"A","B","C","D","E"},0)-1)*3+2))),"")</f>
        <v/>
      </c>
      <c r="T6353" s="26" t="str">
        <f t="array" ref="T6353">IFERROR(IF(OR(J6353="",M6353="",F6353=""),"",IF(F6353="학생부종합",INDEX(종합배치표!$C:$Q,MATCH(J6353,종합배치표!$B:$B,0),(MATCH(M6353,{"A","B","C","D","E"},0)-1)*3+3),INDEX(교과배치표!$C:$Q,MATCH(J6353,교과배치표!$B:$B,0),(MATCH(M6353,{"A","B","C","D","E"},0)-1)*3+3))),"")</f>
        <v/>
      </c>
    </row>
    <row r="6354" spans="2:20" ht="14.25" customHeight="1">
      <c r="B6354" s="20">
        <v>7576</v>
      </c>
      <c r="C6354" s="22"/>
      <c r="D6354" s="22"/>
      <c r="E6354" s="22"/>
      <c r="F6354" s="21"/>
      <c r="G6354" s="22"/>
      <c r="H6354" s="22"/>
      <c r="I6354" s="22"/>
      <c r="J6354" s="23"/>
      <c r="K6354" s="24"/>
      <c r="M6354" s="42"/>
      <c r="N6354" s="43"/>
      <c r="P6354" s="27"/>
      <c r="R6354" s="26" t="str">
        <f t="array" ref="R6354">IFERROR(IF(OR(J6354="",M6354="",F6354=""),"",IF(F6354="학생부종합",INDEX(종합배치표!$C:$Q,MATCH(J6354,종합배치표!$B:$B,0),(MATCH(M6354,{"A","B","C","D","E"},0)-1)*3+1),INDEX(교과배치표!$C:$Q,MATCH(J6354,교과배치표!$B:$B,0),(MATCH(M6354,{"A","B","C","D","E"},0)-1)*3+1))),"")</f>
        <v/>
      </c>
      <c r="S6354" s="26" t="str">
        <f t="array" ref="S6354">IFERROR(IF(OR(J6354="",M6354="",F6354=""),"",IF(F6354="학생부종합",INDEX(종합배치표!$C:$Q,MATCH(J6354,종합배치표!$B:$B,0),(MATCH(M6354,{"A","B","C","D","E"},0)-1)*3+2),INDEX(교과배치표!$C:$Q,MATCH(J6354,교과배치표!$B:$B,0),(MATCH(M6354,{"A","B","C","D","E"},0)-1)*3+2))),"")</f>
        <v/>
      </c>
      <c r="T6354" s="26" t="str">
        <f t="array" ref="T6354">IFERROR(IF(OR(J6354="",M6354="",F6354=""),"",IF(F6354="학생부종합",INDEX(종합배치표!$C:$Q,MATCH(J6354,종합배치표!$B:$B,0),(MATCH(M6354,{"A","B","C","D","E"},0)-1)*3+3),INDEX(교과배치표!$C:$Q,MATCH(J6354,교과배치표!$B:$B,0),(MATCH(M6354,{"A","B","C","D","E"},0)-1)*3+3))),"")</f>
        <v/>
      </c>
    </row>
    <row r="6355" spans="2:20" ht="14.25" customHeight="1">
      <c r="B6355" s="20">
        <v>7577</v>
      </c>
      <c r="C6355" s="22"/>
      <c r="D6355" s="22"/>
      <c r="E6355" s="22"/>
      <c r="F6355" s="21"/>
      <c r="G6355" s="22"/>
      <c r="H6355" s="22"/>
      <c r="I6355" s="22"/>
      <c r="J6355" s="23"/>
      <c r="K6355" s="24"/>
      <c r="M6355" s="42"/>
      <c r="N6355" s="43"/>
      <c r="P6355" s="27"/>
      <c r="R6355" s="26" t="str">
        <f t="array" ref="R6355">IFERROR(IF(OR(J6355="",M6355="",F6355=""),"",IF(F6355="학생부종합",INDEX(종합배치표!$C:$Q,MATCH(J6355,종합배치표!$B:$B,0),(MATCH(M6355,{"A","B","C","D","E"},0)-1)*3+1),INDEX(교과배치표!$C:$Q,MATCH(J6355,교과배치표!$B:$B,0),(MATCH(M6355,{"A","B","C","D","E"},0)-1)*3+1))),"")</f>
        <v/>
      </c>
      <c r="S6355" s="26" t="str">
        <f t="array" ref="S6355">IFERROR(IF(OR(J6355="",M6355="",F6355=""),"",IF(F6355="학생부종합",INDEX(종합배치표!$C:$Q,MATCH(J6355,종합배치표!$B:$B,0),(MATCH(M6355,{"A","B","C","D","E"},0)-1)*3+2),INDEX(교과배치표!$C:$Q,MATCH(J6355,교과배치표!$B:$B,0),(MATCH(M6355,{"A","B","C","D","E"},0)-1)*3+2))),"")</f>
        <v/>
      </c>
      <c r="T6355" s="26" t="str">
        <f t="array" ref="T6355">IFERROR(IF(OR(J6355="",M6355="",F6355=""),"",IF(F6355="학생부종합",INDEX(종합배치표!$C:$Q,MATCH(J6355,종합배치표!$B:$B,0),(MATCH(M6355,{"A","B","C","D","E"},0)-1)*3+3),INDEX(교과배치표!$C:$Q,MATCH(J6355,교과배치표!$B:$B,0),(MATCH(M6355,{"A","B","C","D","E"},0)-1)*3+3))),"")</f>
        <v/>
      </c>
    </row>
    <row r="6356" spans="2:20" ht="14.25" customHeight="1">
      <c r="B6356" s="20">
        <v>7578</v>
      </c>
      <c r="C6356" s="22"/>
      <c r="D6356" s="22"/>
      <c r="E6356" s="22"/>
      <c r="F6356" s="21"/>
      <c r="G6356" s="22"/>
      <c r="H6356" s="22"/>
      <c r="I6356" s="22"/>
      <c r="J6356" s="23"/>
      <c r="K6356" s="24"/>
      <c r="M6356" s="42"/>
      <c r="N6356" s="43"/>
      <c r="P6356" s="27"/>
      <c r="R6356" s="26" t="str">
        <f t="array" ref="R6356">IFERROR(IF(OR(J6356="",M6356="",F6356=""),"",IF(F6356="학생부종합",INDEX(종합배치표!$C:$Q,MATCH(J6356,종합배치표!$B:$B,0),(MATCH(M6356,{"A","B","C","D","E"},0)-1)*3+1),INDEX(교과배치표!$C:$Q,MATCH(J6356,교과배치표!$B:$B,0),(MATCH(M6356,{"A","B","C","D","E"},0)-1)*3+1))),"")</f>
        <v/>
      </c>
      <c r="S6356" s="26" t="str">
        <f t="array" ref="S6356">IFERROR(IF(OR(J6356="",M6356="",F6356=""),"",IF(F6356="학생부종합",INDEX(종합배치표!$C:$Q,MATCH(J6356,종합배치표!$B:$B,0),(MATCH(M6356,{"A","B","C","D","E"},0)-1)*3+2),INDEX(교과배치표!$C:$Q,MATCH(J6356,교과배치표!$B:$B,0),(MATCH(M6356,{"A","B","C","D","E"},0)-1)*3+2))),"")</f>
        <v/>
      </c>
      <c r="T6356" s="26" t="str">
        <f t="array" ref="T6356">IFERROR(IF(OR(J6356="",M6356="",F6356=""),"",IF(F6356="학생부종합",INDEX(종합배치표!$C:$Q,MATCH(J6356,종합배치표!$B:$B,0),(MATCH(M6356,{"A","B","C","D","E"},0)-1)*3+3),INDEX(교과배치표!$C:$Q,MATCH(J6356,교과배치표!$B:$B,0),(MATCH(M6356,{"A","B","C","D","E"},0)-1)*3+3))),"")</f>
        <v/>
      </c>
    </row>
    <row r="6357" spans="2:20" ht="14.25" customHeight="1">
      <c r="B6357" s="20">
        <v>7579</v>
      </c>
      <c r="C6357" s="22"/>
      <c r="D6357" s="22"/>
      <c r="E6357" s="22"/>
      <c r="F6357" s="21"/>
      <c r="G6357" s="22"/>
      <c r="H6357" s="22"/>
      <c r="I6357" s="22"/>
      <c r="J6357" s="23"/>
      <c r="K6357" s="24"/>
      <c r="M6357" s="42"/>
      <c r="N6357" s="43"/>
      <c r="P6357" s="27"/>
      <c r="R6357" s="26" t="str">
        <f t="array" ref="R6357">IFERROR(IF(OR(J6357="",M6357="",F6357=""),"",IF(F6357="학생부종합",INDEX(종합배치표!$C:$Q,MATCH(J6357,종합배치표!$B:$B,0),(MATCH(M6357,{"A","B","C","D","E"},0)-1)*3+1),INDEX(교과배치표!$C:$Q,MATCH(J6357,교과배치표!$B:$B,0),(MATCH(M6357,{"A","B","C","D","E"},0)-1)*3+1))),"")</f>
        <v/>
      </c>
      <c r="S6357" s="26" t="str">
        <f t="array" ref="S6357">IFERROR(IF(OR(J6357="",M6357="",F6357=""),"",IF(F6357="학생부종합",INDEX(종합배치표!$C:$Q,MATCH(J6357,종합배치표!$B:$B,0),(MATCH(M6357,{"A","B","C","D","E"},0)-1)*3+2),INDEX(교과배치표!$C:$Q,MATCH(J6357,교과배치표!$B:$B,0),(MATCH(M6357,{"A","B","C","D","E"},0)-1)*3+2))),"")</f>
        <v/>
      </c>
      <c r="T6357" s="26" t="str">
        <f t="array" ref="T6357">IFERROR(IF(OR(J6357="",M6357="",F6357=""),"",IF(F6357="학생부종합",INDEX(종합배치표!$C:$Q,MATCH(J6357,종합배치표!$B:$B,0),(MATCH(M6357,{"A","B","C","D","E"},0)-1)*3+3),INDEX(교과배치표!$C:$Q,MATCH(J6357,교과배치표!$B:$B,0),(MATCH(M6357,{"A","B","C","D","E"},0)-1)*3+3))),"")</f>
        <v/>
      </c>
    </row>
    <row r="6358" spans="2:20" ht="14.25" customHeight="1">
      <c r="B6358" s="20">
        <v>7580</v>
      </c>
      <c r="C6358" s="22"/>
      <c r="D6358" s="22"/>
      <c r="E6358" s="22"/>
      <c r="F6358" s="21"/>
      <c r="G6358" s="22"/>
      <c r="H6358" s="22"/>
      <c r="I6358" s="22"/>
      <c r="J6358" s="23"/>
      <c r="K6358" s="24"/>
      <c r="M6358" s="42"/>
      <c r="N6358" s="43"/>
      <c r="P6358" s="27"/>
      <c r="R6358" s="26" t="str">
        <f t="array" ref="R6358">IFERROR(IF(OR(J6358="",M6358="",F6358=""),"",IF(F6358="학생부종합",INDEX(종합배치표!$C:$Q,MATCH(J6358,종합배치표!$B:$B,0),(MATCH(M6358,{"A","B","C","D","E"},0)-1)*3+1),INDEX(교과배치표!$C:$Q,MATCH(J6358,교과배치표!$B:$B,0),(MATCH(M6358,{"A","B","C","D","E"},0)-1)*3+1))),"")</f>
        <v/>
      </c>
      <c r="S6358" s="26" t="str">
        <f t="array" ref="S6358">IFERROR(IF(OR(J6358="",M6358="",F6358=""),"",IF(F6358="학생부종합",INDEX(종합배치표!$C:$Q,MATCH(J6358,종합배치표!$B:$B,0),(MATCH(M6358,{"A","B","C","D","E"},0)-1)*3+2),INDEX(교과배치표!$C:$Q,MATCH(J6358,교과배치표!$B:$B,0),(MATCH(M6358,{"A","B","C","D","E"},0)-1)*3+2))),"")</f>
        <v/>
      </c>
      <c r="T6358" s="26" t="str">
        <f t="array" ref="T6358">IFERROR(IF(OR(J6358="",M6358="",F6358=""),"",IF(F6358="학생부종합",INDEX(종합배치표!$C:$Q,MATCH(J6358,종합배치표!$B:$B,0),(MATCH(M6358,{"A","B","C","D","E"},0)-1)*3+3),INDEX(교과배치표!$C:$Q,MATCH(J6358,교과배치표!$B:$B,0),(MATCH(M6358,{"A","B","C","D","E"},0)-1)*3+3))),"")</f>
        <v/>
      </c>
    </row>
    <row r="6359" spans="2:20" ht="14.25" customHeight="1">
      <c r="B6359" s="20">
        <v>7581</v>
      </c>
      <c r="C6359" s="22"/>
      <c r="D6359" s="22"/>
      <c r="E6359" s="22"/>
      <c r="F6359" s="21"/>
      <c r="G6359" s="22"/>
      <c r="H6359" s="22"/>
      <c r="I6359" s="22"/>
      <c r="J6359" s="23"/>
      <c r="K6359" s="24"/>
      <c r="M6359" s="42"/>
      <c r="N6359" s="43"/>
      <c r="P6359" s="27"/>
      <c r="R6359" s="26" t="str">
        <f t="array" ref="R6359">IFERROR(IF(OR(J6359="",M6359="",F6359=""),"",IF(F6359="학생부종합",INDEX(종합배치표!$C:$Q,MATCH(J6359,종합배치표!$B:$B,0),(MATCH(M6359,{"A","B","C","D","E"},0)-1)*3+1),INDEX(교과배치표!$C:$Q,MATCH(J6359,교과배치표!$B:$B,0),(MATCH(M6359,{"A","B","C","D","E"},0)-1)*3+1))),"")</f>
        <v/>
      </c>
      <c r="S6359" s="26" t="str">
        <f t="array" ref="S6359">IFERROR(IF(OR(J6359="",M6359="",F6359=""),"",IF(F6359="학생부종합",INDEX(종합배치표!$C:$Q,MATCH(J6359,종합배치표!$B:$B,0),(MATCH(M6359,{"A","B","C","D","E"},0)-1)*3+2),INDEX(교과배치표!$C:$Q,MATCH(J6359,교과배치표!$B:$B,0),(MATCH(M6359,{"A","B","C","D","E"},0)-1)*3+2))),"")</f>
        <v/>
      </c>
      <c r="T6359" s="26" t="str">
        <f t="array" ref="T6359">IFERROR(IF(OR(J6359="",M6359="",F6359=""),"",IF(F6359="학생부종합",INDEX(종합배치표!$C:$Q,MATCH(J6359,종합배치표!$B:$B,0),(MATCH(M6359,{"A","B","C","D","E"},0)-1)*3+3),INDEX(교과배치표!$C:$Q,MATCH(J6359,교과배치표!$B:$B,0),(MATCH(M6359,{"A","B","C","D","E"},0)-1)*3+3))),"")</f>
        <v/>
      </c>
    </row>
    <row r="6360" spans="2:20" ht="14.25" customHeight="1">
      <c r="B6360" s="20">
        <v>7582</v>
      </c>
      <c r="C6360" s="22"/>
      <c r="D6360" s="22"/>
      <c r="E6360" s="22"/>
      <c r="F6360" s="21"/>
      <c r="G6360" s="22"/>
      <c r="H6360" s="22"/>
      <c r="I6360" s="22"/>
      <c r="J6360" s="23"/>
      <c r="K6360" s="24"/>
      <c r="M6360" s="42"/>
      <c r="N6360" s="43"/>
      <c r="P6360" s="27"/>
      <c r="R6360" s="26" t="str">
        <f t="array" ref="R6360">IFERROR(IF(OR(J6360="",M6360="",F6360=""),"",IF(F6360="학생부종합",INDEX(종합배치표!$C:$Q,MATCH(J6360,종합배치표!$B:$B,0),(MATCH(M6360,{"A","B","C","D","E"},0)-1)*3+1),INDEX(교과배치표!$C:$Q,MATCH(J6360,교과배치표!$B:$B,0),(MATCH(M6360,{"A","B","C","D","E"},0)-1)*3+1))),"")</f>
        <v/>
      </c>
      <c r="S6360" s="26" t="str">
        <f t="array" ref="S6360">IFERROR(IF(OR(J6360="",M6360="",F6360=""),"",IF(F6360="학생부종합",INDEX(종합배치표!$C:$Q,MATCH(J6360,종합배치표!$B:$B,0),(MATCH(M6360,{"A","B","C","D","E"},0)-1)*3+2),INDEX(교과배치표!$C:$Q,MATCH(J6360,교과배치표!$B:$B,0),(MATCH(M6360,{"A","B","C","D","E"},0)-1)*3+2))),"")</f>
        <v/>
      </c>
      <c r="T6360" s="26" t="str">
        <f t="array" ref="T6360">IFERROR(IF(OR(J6360="",M6360="",F6360=""),"",IF(F6360="학생부종합",INDEX(종합배치표!$C:$Q,MATCH(J6360,종합배치표!$B:$B,0),(MATCH(M6360,{"A","B","C","D","E"},0)-1)*3+3),INDEX(교과배치표!$C:$Q,MATCH(J6360,교과배치표!$B:$B,0),(MATCH(M6360,{"A","B","C","D","E"},0)-1)*3+3))),"")</f>
        <v/>
      </c>
    </row>
    <row r="6361" spans="2:20" ht="14.25" customHeight="1">
      <c r="B6361" s="20">
        <v>7583</v>
      </c>
      <c r="C6361" s="22"/>
      <c r="D6361" s="22"/>
      <c r="E6361" s="22"/>
      <c r="F6361" s="21"/>
      <c r="G6361" s="22"/>
      <c r="H6361" s="22"/>
      <c r="I6361" s="22"/>
      <c r="J6361" s="23"/>
      <c r="K6361" s="24"/>
      <c r="M6361" s="42"/>
      <c r="N6361" s="43"/>
      <c r="P6361" s="27"/>
      <c r="R6361" s="26" t="str">
        <f t="array" ref="R6361">IFERROR(IF(OR(J6361="",M6361="",F6361=""),"",IF(F6361="학생부종합",INDEX(종합배치표!$C:$Q,MATCH(J6361,종합배치표!$B:$B,0),(MATCH(M6361,{"A","B","C","D","E"},0)-1)*3+1),INDEX(교과배치표!$C:$Q,MATCH(J6361,교과배치표!$B:$B,0),(MATCH(M6361,{"A","B","C","D","E"},0)-1)*3+1))),"")</f>
        <v/>
      </c>
      <c r="S6361" s="26" t="str">
        <f t="array" ref="S6361">IFERROR(IF(OR(J6361="",M6361="",F6361=""),"",IF(F6361="학생부종합",INDEX(종합배치표!$C:$Q,MATCH(J6361,종합배치표!$B:$B,0),(MATCH(M6361,{"A","B","C","D","E"},0)-1)*3+2),INDEX(교과배치표!$C:$Q,MATCH(J6361,교과배치표!$B:$B,0),(MATCH(M6361,{"A","B","C","D","E"},0)-1)*3+2))),"")</f>
        <v/>
      </c>
      <c r="T6361" s="26" t="str">
        <f t="array" ref="T6361">IFERROR(IF(OR(J6361="",M6361="",F6361=""),"",IF(F6361="학생부종합",INDEX(종합배치표!$C:$Q,MATCH(J6361,종합배치표!$B:$B,0),(MATCH(M6361,{"A","B","C","D","E"},0)-1)*3+3),INDEX(교과배치표!$C:$Q,MATCH(J6361,교과배치표!$B:$B,0),(MATCH(M6361,{"A","B","C","D","E"},0)-1)*3+3))),"")</f>
        <v/>
      </c>
    </row>
    <row r="6362" spans="2:20" ht="14.25" customHeight="1">
      <c r="B6362" s="20">
        <v>7584</v>
      </c>
      <c r="C6362" s="22"/>
      <c r="D6362" s="22"/>
      <c r="E6362" s="22"/>
      <c r="F6362" s="21"/>
      <c r="G6362" s="22"/>
      <c r="H6362" s="22"/>
      <c r="I6362" s="22"/>
      <c r="J6362" s="23"/>
      <c r="K6362" s="24"/>
      <c r="M6362" s="42"/>
      <c r="N6362" s="43"/>
      <c r="P6362" s="27"/>
      <c r="R6362" s="26" t="str">
        <f t="array" ref="R6362">IFERROR(IF(OR(J6362="",M6362="",F6362=""),"",IF(F6362="학생부종합",INDEX(종합배치표!$C:$Q,MATCH(J6362,종합배치표!$B:$B,0),(MATCH(M6362,{"A","B","C","D","E"},0)-1)*3+1),INDEX(교과배치표!$C:$Q,MATCH(J6362,교과배치표!$B:$B,0),(MATCH(M6362,{"A","B","C","D","E"},0)-1)*3+1))),"")</f>
        <v/>
      </c>
      <c r="S6362" s="26" t="str">
        <f t="array" ref="S6362">IFERROR(IF(OR(J6362="",M6362="",F6362=""),"",IF(F6362="학생부종합",INDEX(종합배치표!$C:$Q,MATCH(J6362,종합배치표!$B:$B,0),(MATCH(M6362,{"A","B","C","D","E"},0)-1)*3+2),INDEX(교과배치표!$C:$Q,MATCH(J6362,교과배치표!$B:$B,0),(MATCH(M6362,{"A","B","C","D","E"},0)-1)*3+2))),"")</f>
        <v/>
      </c>
      <c r="T6362" s="26" t="str">
        <f t="array" ref="T6362">IFERROR(IF(OR(J6362="",M6362="",F6362=""),"",IF(F6362="학생부종합",INDEX(종합배치표!$C:$Q,MATCH(J6362,종합배치표!$B:$B,0),(MATCH(M6362,{"A","B","C","D","E"},0)-1)*3+3),INDEX(교과배치표!$C:$Q,MATCH(J6362,교과배치표!$B:$B,0),(MATCH(M6362,{"A","B","C","D","E"},0)-1)*3+3))),"")</f>
        <v/>
      </c>
    </row>
    <row r="6363" spans="2:20" ht="14.25" customHeight="1">
      <c r="B6363" s="20">
        <v>7585</v>
      </c>
      <c r="C6363" s="22"/>
      <c r="D6363" s="22"/>
      <c r="E6363" s="22"/>
      <c r="F6363" s="21"/>
      <c r="G6363" s="22"/>
      <c r="H6363" s="22"/>
      <c r="I6363" s="22"/>
      <c r="J6363" s="23"/>
      <c r="K6363" s="24"/>
      <c r="M6363" s="42"/>
      <c r="N6363" s="43"/>
      <c r="P6363" s="27"/>
      <c r="R6363" s="26" t="str">
        <f t="array" ref="R6363">IFERROR(IF(OR(J6363="",M6363="",F6363=""),"",IF(F6363="학생부종합",INDEX(종합배치표!$C:$Q,MATCH(J6363,종합배치표!$B:$B,0),(MATCH(M6363,{"A","B","C","D","E"},0)-1)*3+1),INDEX(교과배치표!$C:$Q,MATCH(J6363,교과배치표!$B:$B,0),(MATCH(M6363,{"A","B","C","D","E"},0)-1)*3+1))),"")</f>
        <v/>
      </c>
      <c r="S6363" s="26" t="str">
        <f t="array" ref="S6363">IFERROR(IF(OR(J6363="",M6363="",F6363=""),"",IF(F6363="학생부종합",INDEX(종합배치표!$C:$Q,MATCH(J6363,종합배치표!$B:$B,0),(MATCH(M6363,{"A","B","C","D","E"},0)-1)*3+2),INDEX(교과배치표!$C:$Q,MATCH(J6363,교과배치표!$B:$B,0),(MATCH(M6363,{"A","B","C","D","E"},0)-1)*3+2))),"")</f>
        <v/>
      </c>
      <c r="T6363" s="26" t="str">
        <f t="array" ref="T6363">IFERROR(IF(OR(J6363="",M6363="",F6363=""),"",IF(F6363="학생부종합",INDEX(종합배치표!$C:$Q,MATCH(J6363,종합배치표!$B:$B,0),(MATCH(M6363,{"A","B","C","D","E"},0)-1)*3+3),INDEX(교과배치표!$C:$Q,MATCH(J6363,교과배치표!$B:$B,0),(MATCH(M6363,{"A","B","C","D","E"},0)-1)*3+3))),"")</f>
        <v/>
      </c>
    </row>
    <row r="6364" spans="2:20" ht="14.25" customHeight="1">
      <c r="B6364" s="20">
        <v>7586</v>
      </c>
      <c r="C6364" s="22"/>
      <c r="D6364" s="22"/>
      <c r="E6364" s="22"/>
      <c r="F6364" s="21"/>
      <c r="G6364" s="22"/>
      <c r="H6364" s="22"/>
      <c r="I6364" s="22"/>
      <c r="J6364" s="23"/>
      <c r="K6364" s="24"/>
      <c r="M6364" s="42"/>
      <c r="N6364" s="43"/>
      <c r="P6364" s="27"/>
      <c r="R6364" s="26" t="str">
        <f t="array" ref="R6364">IFERROR(IF(OR(J6364="",M6364="",F6364=""),"",IF(F6364="학생부종합",INDEX(종합배치표!$C:$Q,MATCH(J6364,종합배치표!$B:$B,0),(MATCH(M6364,{"A","B","C","D","E"},0)-1)*3+1),INDEX(교과배치표!$C:$Q,MATCH(J6364,교과배치표!$B:$B,0),(MATCH(M6364,{"A","B","C","D","E"},0)-1)*3+1))),"")</f>
        <v/>
      </c>
      <c r="S6364" s="26" t="str">
        <f t="array" ref="S6364">IFERROR(IF(OR(J6364="",M6364="",F6364=""),"",IF(F6364="학생부종합",INDEX(종합배치표!$C:$Q,MATCH(J6364,종합배치표!$B:$B,0),(MATCH(M6364,{"A","B","C","D","E"},0)-1)*3+2),INDEX(교과배치표!$C:$Q,MATCH(J6364,교과배치표!$B:$B,0),(MATCH(M6364,{"A","B","C","D","E"},0)-1)*3+2))),"")</f>
        <v/>
      </c>
      <c r="T6364" s="26" t="str">
        <f t="array" ref="T6364">IFERROR(IF(OR(J6364="",M6364="",F6364=""),"",IF(F6364="학생부종합",INDEX(종합배치표!$C:$Q,MATCH(J6364,종합배치표!$B:$B,0),(MATCH(M6364,{"A","B","C","D","E"},0)-1)*3+3),INDEX(교과배치표!$C:$Q,MATCH(J6364,교과배치표!$B:$B,0),(MATCH(M6364,{"A","B","C","D","E"},0)-1)*3+3))),"")</f>
        <v/>
      </c>
    </row>
    <row r="6365" spans="2:20" ht="14.25" customHeight="1">
      <c r="B6365" s="20">
        <v>7587</v>
      </c>
      <c r="C6365" s="22"/>
      <c r="D6365" s="22"/>
      <c r="E6365" s="22"/>
      <c r="F6365" s="21"/>
      <c r="G6365" s="22"/>
      <c r="H6365" s="22"/>
      <c r="I6365" s="22"/>
      <c r="J6365" s="23"/>
      <c r="K6365" s="24"/>
      <c r="M6365" s="42"/>
      <c r="N6365" s="43"/>
      <c r="P6365" s="27"/>
      <c r="R6365" s="26" t="str">
        <f t="array" ref="R6365">IFERROR(IF(OR(J6365="",M6365="",F6365=""),"",IF(F6365="학생부종합",INDEX(종합배치표!$C:$Q,MATCH(J6365,종합배치표!$B:$B,0),(MATCH(M6365,{"A","B","C","D","E"},0)-1)*3+1),INDEX(교과배치표!$C:$Q,MATCH(J6365,교과배치표!$B:$B,0),(MATCH(M6365,{"A","B","C","D","E"},0)-1)*3+1))),"")</f>
        <v/>
      </c>
      <c r="S6365" s="26" t="str">
        <f t="array" ref="S6365">IFERROR(IF(OR(J6365="",M6365="",F6365=""),"",IF(F6365="학생부종합",INDEX(종합배치표!$C:$Q,MATCH(J6365,종합배치표!$B:$B,0),(MATCH(M6365,{"A","B","C","D","E"},0)-1)*3+2),INDEX(교과배치표!$C:$Q,MATCH(J6365,교과배치표!$B:$B,0),(MATCH(M6365,{"A","B","C","D","E"},0)-1)*3+2))),"")</f>
        <v/>
      </c>
      <c r="T6365" s="26" t="str">
        <f t="array" ref="T6365">IFERROR(IF(OR(J6365="",M6365="",F6365=""),"",IF(F6365="학생부종합",INDEX(종합배치표!$C:$Q,MATCH(J6365,종합배치표!$B:$B,0),(MATCH(M6365,{"A","B","C","D","E"},0)-1)*3+3),INDEX(교과배치표!$C:$Q,MATCH(J6365,교과배치표!$B:$B,0),(MATCH(M6365,{"A","B","C","D","E"},0)-1)*3+3))),"")</f>
        <v/>
      </c>
    </row>
    <row r="6366" spans="2:20" ht="14.25" customHeight="1">
      <c r="B6366" s="20">
        <v>7588</v>
      </c>
      <c r="C6366" s="22"/>
      <c r="D6366" s="22"/>
      <c r="E6366" s="22"/>
      <c r="F6366" s="21"/>
      <c r="G6366" s="22"/>
      <c r="H6366" s="22"/>
      <c r="I6366" s="22"/>
      <c r="J6366" s="23"/>
      <c r="K6366" s="24"/>
      <c r="M6366" s="42"/>
      <c r="N6366" s="43"/>
      <c r="P6366" s="27"/>
      <c r="R6366" s="26" t="str">
        <f t="array" ref="R6366">IFERROR(IF(OR(J6366="",M6366="",F6366=""),"",IF(F6366="학생부종합",INDEX(종합배치표!$C:$Q,MATCH(J6366,종합배치표!$B:$B,0),(MATCH(M6366,{"A","B","C","D","E"},0)-1)*3+1),INDEX(교과배치표!$C:$Q,MATCH(J6366,교과배치표!$B:$B,0),(MATCH(M6366,{"A","B","C","D","E"},0)-1)*3+1))),"")</f>
        <v/>
      </c>
      <c r="S6366" s="26" t="str">
        <f t="array" ref="S6366">IFERROR(IF(OR(J6366="",M6366="",F6366=""),"",IF(F6366="학생부종합",INDEX(종합배치표!$C:$Q,MATCH(J6366,종합배치표!$B:$B,0),(MATCH(M6366,{"A","B","C","D","E"},0)-1)*3+2),INDEX(교과배치표!$C:$Q,MATCH(J6366,교과배치표!$B:$B,0),(MATCH(M6366,{"A","B","C","D","E"},0)-1)*3+2))),"")</f>
        <v/>
      </c>
      <c r="T6366" s="26" t="str">
        <f t="array" ref="T6366">IFERROR(IF(OR(J6366="",M6366="",F6366=""),"",IF(F6366="학생부종합",INDEX(종합배치표!$C:$Q,MATCH(J6366,종합배치표!$B:$B,0),(MATCH(M6366,{"A","B","C","D","E"},0)-1)*3+3),INDEX(교과배치표!$C:$Q,MATCH(J6366,교과배치표!$B:$B,0),(MATCH(M6366,{"A","B","C","D","E"},0)-1)*3+3))),"")</f>
        <v/>
      </c>
    </row>
    <row r="6367" spans="2:20" ht="14.25" customHeight="1">
      <c r="B6367" s="20">
        <v>7589</v>
      </c>
      <c r="C6367" s="22"/>
      <c r="D6367" s="22"/>
      <c r="E6367" s="22"/>
      <c r="F6367" s="21"/>
      <c r="G6367" s="22"/>
      <c r="H6367" s="22"/>
      <c r="I6367" s="22"/>
      <c r="J6367" s="23"/>
      <c r="K6367" s="24"/>
      <c r="M6367" s="42"/>
      <c r="N6367" s="43"/>
      <c r="P6367" s="27"/>
      <c r="R6367" s="26" t="str">
        <f t="array" ref="R6367">IFERROR(IF(OR(J6367="",M6367="",F6367=""),"",IF(F6367="학생부종합",INDEX(종합배치표!$C:$Q,MATCH(J6367,종합배치표!$B:$B,0),(MATCH(M6367,{"A","B","C","D","E"},0)-1)*3+1),INDEX(교과배치표!$C:$Q,MATCH(J6367,교과배치표!$B:$B,0),(MATCH(M6367,{"A","B","C","D","E"},0)-1)*3+1))),"")</f>
        <v/>
      </c>
      <c r="S6367" s="26" t="str">
        <f t="array" ref="S6367">IFERROR(IF(OR(J6367="",M6367="",F6367=""),"",IF(F6367="학생부종합",INDEX(종합배치표!$C:$Q,MATCH(J6367,종합배치표!$B:$B,0),(MATCH(M6367,{"A","B","C","D","E"},0)-1)*3+2),INDEX(교과배치표!$C:$Q,MATCH(J6367,교과배치표!$B:$B,0),(MATCH(M6367,{"A","B","C","D","E"},0)-1)*3+2))),"")</f>
        <v/>
      </c>
      <c r="T6367" s="26" t="str">
        <f t="array" ref="T6367">IFERROR(IF(OR(J6367="",M6367="",F6367=""),"",IF(F6367="학생부종합",INDEX(종합배치표!$C:$Q,MATCH(J6367,종합배치표!$B:$B,0),(MATCH(M6367,{"A","B","C","D","E"},0)-1)*3+3),INDEX(교과배치표!$C:$Q,MATCH(J6367,교과배치표!$B:$B,0),(MATCH(M6367,{"A","B","C","D","E"},0)-1)*3+3))),"")</f>
        <v/>
      </c>
    </row>
    <row r="6368" spans="2:20" ht="14.25" customHeight="1">
      <c r="B6368" s="20">
        <v>7590</v>
      </c>
      <c r="C6368" s="22"/>
      <c r="D6368" s="22"/>
      <c r="E6368" s="22"/>
      <c r="F6368" s="21"/>
      <c r="G6368" s="22"/>
      <c r="H6368" s="22"/>
      <c r="I6368" s="22"/>
      <c r="J6368" s="23"/>
      <c r="K6368" s="24"/>
      <c r="M6368" s="42"/>
      <c r="N6368" s="43"/>
      <c r="P6368" s="27"/>
      <c r="R6368" s="26" t="str">
        <f t="array" ref="R6368">IFERROR(IF(OR(J6368="",M6368="",F6368=""),"",IF(F6368="학생부종합",INDEX(종합배치표!$C:$Q,MATCH(J6368,종합배치표!$B:$B,0),(MATCH(M6368,{"A","B","C","D","E"},0)-1)*3+1),INDEX(교과배치표!$C:$Q,MATCH(J6368,교과배치표!$B:$B,0),(MATCH(M6368,{"A","B","C","D","E"},0)-1)*3+1))),"")</f>
        <v/>
      </c>
      <c r="S6368" s="26" t="str">
        <f t="array" ref="S6368">IFERROR(IF(OR(J6368="",M6368="",F6368=""),"",IF(F6368="학생부종합",INDEX(종합배치표!$C:$Q,MATCH(J6368,종합배치표!$B:$B,0),(MATCH(M6368,{"A","B","C","D","E"},0)-1)*3+2),INDEX(교과배치표!$C:$Q,MATCH(J6368,교과배치표!$B:$B,0),(MATCH(M6368,{"A","B","C","D","E"},0)-1)*3+2))),"")</f>
        <v/>
      </c>
      <c r="T6368" s="26" t="str">
        <f t="array" ref="T6368">IFERROR(IF(OR(J6368="",M6368="",F6368=""),"",IF(F6368="학생부종합",INDEX(종합배치표!$C:$Q,MATCH(J6368,종합배치표!$B:$B,0),(MATCH(M6368,{"A","B","C","D","E"},0)-1)*3+3),INDEX(교과배치표!$C:$Q,MATCH(J6368,교과배치표!$B:$B,0),(MATCH(M6368,{"A","B","C","D","E"},0)-1)*3+3))),"")</f>
        <v/>
      </c>
    </row>
    <row r="6369" spans="2:20" ht="14.25" customHeight="1">
      <c r="B6369" s="20">
        <v>7591</v>
      </c>
      <c r="C6369" s="22"/>
      <c r="D6369" s="22"/>
      <c r="E6369" s="22"/>
      <c r="F6369" s="21"/>
      <c r="G6369" s="22"/>
      <c r="H6369" s="22"/>
      <c r="I6369" s="22"/>
      <c r="J6369" s="23"/>
      <c r="K6369" s="24"/>
      <c r="M6369" s="42"/>
      <c r="N6369" s="43"/>
      <c r="P6369" s="27"/>
      <c r="R6369" s="26" t="str">
        <f t="array" ref="R6369">IFERROR(IF(OR(J6369="",M6369="",F6369=""),"",IF(F6369="학생부종합",INDEX(종합배치표!$C:$Q,MATCH(J6369,종합배치표!$B:$B,0),(MATCH(M6369,{"A","B","C","D","E"},0)-1)*3+1),INDEX(교과배치표!$C:$Q,MATCH(J6369,교과배치표!$B:$B,0),(MATCH(M6369,{"A","B","C","D","E"},0)-1)*3+1))),"")</f>
        <v/>
      </c>
      <c r="S6369" s="26" t="str">
        <f t="array" ref="S6369">IFERROR(IF(OR(J6369="",M6369="",F6369=""),"",IF(F6369="학생부종합",INDEX(종합배치표!$C:$Q,MATCH(J6369,종합배치표!$B:$B,0),(MATCH(M6369,{"A","B","C","D","E"},0)-1)*3+2),INDEX(교과배치표!$C:$Q,MATCH(J6369,교과배치표!$B:$B,0),(MATCH(M6369,{"A","B","C","D","E"},0)-1)*3+2))),"")</f>
        <v/>
      </c>
      <c r="T6369" s="26" t="str">
        <f t="array" ref="T6369">IFERROR(IF(OR(J6369="",M6369="",F6369=""),"",IF(F6369="학생부종합",INDEX(종합배치표!$C:$Q,MATCH(J6369,종합배치표!$B:$B,0),(MATCH(M6369,{"A","B","C","D","E"},0)-1)*3+3),INDEX(교과배치표!$C:$Q,MATCH(J6369,교과배치표!$B:$B,0),(MATCH(M6369,{"A","B","C","D","E"},0)-1)*3+3))),"")</f>
        <v/>
      </c>
    </row>
    <row r="6370" spans="2:20" ht="14.25" customHeight="1">
      <c r="B6370" s="20">
        <v>7592</v>
      </c>
      <c r="C6370" s="22"/>
      <c r="D6370" s="22"/>
      <c r="E6370" s="22"/>
      <c r="F6370" s="21"/>
      <c r="G6370" s="22"/>
      <c r="H6370" s="22"/>
      <c r="I6370" s="22"/>
      <c r="J6370" s="23"/>
      <c r="K6370" s="24"/>
      <c r="M6370" s="42"/>
      <c r="N6370" s="43"/>
      <c r="P6370" s="27"/>
      <c r="R6370" s="26" t="str">
        <f t="array" ref="R6370">IFERROR(IF(OR(J6370="",M6370="",F6370=""),"",IF(F6370="학생부종합",INDEX(종합배치표!$C:$Q,MATCH(J6370,종합배치표!$B:$B,0),(MATCH(M6370,{"A","B","C","D","E"},0)-1)*3+1),INDEX(교과배치표!$C:$Q,MATCH(J6370,교과배치표!$B:$B,0),(MATCH(M6370,{"A","B","C","D","E"},0)-1)*3+1))),"")</f>
        <v/>
      </c>
      <c r="S6370" s="26" t="str">
        <f t="array" ref="S6370">IFERROR(IF(OR(J6370="",M6370="",F6370=""),"",IF(F6370="학생부종합",INDEX(종합배치표!$C:$Q,MATCH(J6370,종합배치표!$B:$B,0),(MATCH(M6370,{"A","B","C","D","E"},0)-1)*3+2),INDEX(교과배치표!$C:$Q,MATCH(J6370,교과배치표!$B:$B,0),(MATCH(M6370,{"A","B","C","D","E"},0)-1)*3+2))),"")</f>
        <v/>
      </c>
      <c r="T6370" s="26" t="str">
        <f t="array" ref="T6370">IFERROR(IF(OR(J6370="",M6370="",F6370=""),"",IF(F6370="학생부종합",INDEX(종합배치표!$C:$Q,MATCH(J6370,종합배치표!$B:$B,0),(MATCH(M6370,{"A","B","C","D","E"},0)-1)*3+3),INDEX(교과배치표!$C:$Q,MATCH(J6370,교과배치표!$B:$B,0),(MATCH(M6370,{"A","B","C","D","E"},0)-1)*3+3))),"")</f>
        <v/>
      </c>
    </row>
    <row r="6371" spans="2:20" ht="14.25" customHeight="1">
      <c r="B6371" s="20">
        <v>7593</v>
      </c>
      <c r="C6371" s="22"/>
      <c r="D6371" s="22"/>
      <c r="E6371" s="22"/>
      <c r="F6371" s="21"/>
      <c r="G6371" s="22"/>
      <c r="H6371" s="22"/>
      <c r="I6371" s="22"/>
      <c r="J6371" s="23"/>
      <c r="K6371" s="24"/>
      <c r="M6371" s="42"/>
      <c r="N6371" s="43"/>
      <c r="P6371" s="27"/>
      <c r="R6371" s="26" t="str">
        <f t="array" ref="R6371">IFERROR(IF(OR(J6371="",M6371="",F6371=""),"",IF(F6371="학생부종합",INDEX(종합배치표!$C:$Q,MATCH(J6371,종합배치표!$B:$B,0),(MATCH(M6371,{"A","B","C","D","E"},0)-1)*3+1),INDEX(교과배치표!$C:$Q,MATCH(J6371,교과배치표!$B:$B,0),(MATCH(M6371,{"A","B","C","D","E"},0)-1)*3+1))),"")</f>
        <v/>
      </c>
      <c r="S6371" s="26" t="str">
        <f t="array" ref="S6371">IFERROR(IF(OR(J6371="",M6371="",F6371=""),"",IF(F6371="학생부종합",INDEX(종합배치표!$C:$Q,MATCH(J6371,종합배치표!$B:$B,0),(MATCH(M6371,{"A","B","C","D","E"},0)-1)*3+2),INDEX(교과배치표!$C:$Q,MATCH(J6371,교과배치표!$B:$B,0),(MATCH(M6371,{"A","B","C","D","E"},0)-1)*3+2))),"")</f>
        <v/>
      </c>
      <c r="T6371" s="26" t="str">
        <f t="array" ref="T6371">IFERROR(IF(OR(J6371="",M6371="",F6371=""),"",IF(F6371="학생부종합",INDEX(종합배치표!$C:$Q,MATCH(J6371,종합배치표!$B:$B,0),(MATCH(M6371,{"A","B","C","D","E"},0)-1)*3+3),INDEX(교과배치표!$C:$Q,MATCH(J6371,교과배치표!$B:$B,0),(MATCH(M6371,{"A","B","C","D","E"},0)-1)*3+3))),"")</f>
        <v/>
      </c>
    </row>
    <row r="6372" spans="2:20" ht="14.25" customHeight="1">
      <c r="B6372" s="20">
        <v>7594</v>
      </c>
      <c r="C6372" s="22"/>
      <c r="D6372" s="22"/>
      <c r="E6372" s="22"/>
      <c r="F6372" s="21"/>
      <c r="G6372" s="22"/>
      <c r="H6372" s="22"/>
      <c r="I6372" s="22"/>
      <c r="J6372" s="23"/>
      <c r="K6372" s="24"/>
      <c r="M6372" s="42"/>
      <c r="N6372" s="43"/>
      <c r="P6372" s="27"/>
      <c r="R6372" s="26" t="str">
        <f t="array" ref="R6372">IFERROR(IF(OR(J6372="",M6372="",F6372=""),"",IF(F6372="학생부종합",INDEX(종합배치표!$C:$Q,MATCH(J6372,종합배치표!$B:$B,0),(MATCH(M6372,{"A","B","C","D","E"},0)-1)*3+1),INDEX(교과배치표!$C:$Q,MATCH(J6372,교과배치표!$B:$B,0),(MATCH(M6372,{"A","B","C","D","E"},0)-1)*3+1))),"")</f>
        <v/>
      </c>
      <c r="S6372" s="26" t="str">
        <f t="array" ref="S6372">IFERROR(IF(OR(J6372="",M6372="",F6372=""),"",IF(F6372="학생부종합",INDEX(종합배치표!$C:$Q,MATCH(J6372,종합배치표!$B:$B,0),(MATCH(M6372,{"A","B","C","D","E"},0)-1)*3+2),INDEX(교과배치표!$C:$Q,MATCH(J6372,교과배치표!$B:$B,0),(MATCH(M6372,{"A","B","C","D","E"},0)-1)*3+2))),"")</f>
        <v/>
      </c>
      <c r="T6372" s="26" t="str">
        <f t="array" ref="T6372">IFERROR(IF(OR(J6372="",M6372="",F6372=""),"",IF(F6372="학생부종합",INDEX(종합배치표!$C:$Q,MATCH(J6372,종합배치표!$B:$B,0),(MATCH(M6372,{"A","B","C","D","E"},0)-1)*3+3),INDEX(교과배치표!$C:$Q,MATCH(J6372,교과배치표!$B:$B,0),(MATCH(M6372,{"A","B","C","D","E"},0)-1)*3+3))),"")</f>
        <v/>
      </c>
    </row>
    <row r="6373" spans="2:20" ht="14.25" customHeight="1">
      <c r="B6373" s="20">
        <v>7595</v>
      </c>
      <c r="C6373" s="22"/>
      <c r="D6373" s="22"/>
      <c r="E6373" s="22"/>
      <c r="F6373" s="21"/>
      <c r="G6373" s="22"/>
      <c r="H6373" s="22"/>
      <c r="I6373" s="22"/>
      <c r="J6373" s="23"/>
      <c r="K6373" s="24"/>
      <c r="M6373" s="42"/>
      <c r="N6373" s="43"/>
      <c r="P6373" s="27"/>
      <c r="R6373" s="26" t="str">
        <f t="array" ref="R6373">IFERROR(IF(OR(J6373="",M6373="",F6373=""),"",IF(F6373="학생부종합",INDEX(종합배치표!$C:$Q,MATCH(J6373,종합배치표!$B:$B,0),(MATCH(M6373,{"A","B","C","D","E"},0)-1)*3+1),INDEX(교과배치표!$C:$Q,MATCH(J6373,교과배치표!$B:$B,0),(MATCH(M6373,{"A","B","C","D","E"},0)-1)*3+1))),"")</f>
        <v/>
      </c>
      <c r="S6373" s="26" t="str">
        <f t="array" ref="S6373">IFERROR(IF(OR(J6373="",M6373="",F6373=""),"",IF(F6373="학생부종합",INDEX(종합배치표!$C:$Q,MATCH(J6373,종합배치표!$B:$B,0),(MATCH(M6373,{"A","B","C","D","E"},0)-1)*3+2),INDEX(교과배치표!$C:$Q,MATCH(J6373,교과배치표!$B:$B,0),(MATCH(M6373,{"A","B","C","D","E"},0)-1)*3+2))),"")</f>
        <v/>
      </c>
      <c r="T6373" s="26" t="str">
        <f t="array" ref="T6373">IFERROR(IF(OR(J6373="",M6373="",F6373=""),"",IF(F6373="학생부종합",INDEX(종합배치표!$C:$Q,MATCH(J6373,종합배치표!$B:$B,0),(MATCH(M6373,{"A","B","C","D","E"},0)-1)*3+3),INDEX(교과배치표!$C:$Q,MATCH(J6373,교과배치표!$B:$B,0),(MATCH(M6373,{"A","B","C","D","E"},0)-1)*3+3))),"")</f>
        <v/>
      </c>
    </row>
    <row r="6374" spans="2:20" ht="14.25" customHeight="1">
      <c r="B6374" s="20">
        <v>7596</v>
      </c>
      <c r="C6374" s="22"/>
      <c r="D6374" s="22"/>
      <c r="E6374" s="22"/>
      <c r="F6374" s="21"/>
      <c r="G6374" s="22"/>
      <c r="H6374" s="22"/>
      <c r="I6374" s="22"/>
      <c r="J6374" s="23"/>
      <c r="K6374" s="24"/>
      <c r="M6374" s="42"/>
      <c r="N6374" s="43"/>
      <c r="P6374" s="27"/>
      <c r="R6374" s="26" t="str">
        <f t="array" ref="R6374">IFERROR(IF(OR(J6374="",M6374="",F6374=""),"",IF(F6374="학생부종합",INDEX(종합배치표!$C:$Q,MATCH(J6374,종합배치표!$B:$B,0),(MATCH(M6374,{"A","B","C","D","E"},0)-1)*3+1),INDEX(교과배치표!$C:$Q,MATCH(J6374,교과배치표!$B:$B,0),(MATCH(M6374,{"A","B","C","D","E"},0)-1)*3+1))),"")</f>
        <v/>
      </c>
      <c r="S6374" s="26" t="str">
        <f t="array" ref="S6374">IFERROR(IF(OR(J6374="",M6374="",F6374=""),"",IF(F6374="학생부종합",INDEX(종합배치표!$C:$Q,MATCH(J6374,종합배치표!$B:$B,0),(MATCH(M6374,{"A","B","C","D","E"},0)-1)*3+2),INDEX(교과배치표!$C:$Q,MATCH(J6374,교과배치표!$B:$B,0),(MATCH(M6374,{"A","B","C","D","E"},0)-1)*3+2))),"")</f>
        <v/>
      </c>
      <c r="T6374" s="26" t="str">
        <f t="array" ref="T6374">IFERROR(IF(OR(J6374="",M6374="",F6374=""),"",IF(F6374="학생부종합",INDEX(종합배치표!$C:$Q,MATCH(J6374,종합배치표!$B:$B,0),(MATCH(M6374,{"A","B","C","D","E"},0)-1)*3+3),INDEX(교과배치표!$C:$Q,MATCH(J6374,교과배치표!$B:$B,0),(MATCH(M6374,{"A","B","C","D","E"},0)-1)*3+3))),"")</f>
        <v/>
      </c>
    </row>
    <row r="6375" spans="2:20" ht="14.25" customHeight="1">
      <c r="B6375" s="20">
        <v>7597</v>
      </c>
      <c r="C6375" s="22"/>
      <c r="D6375" s="22"/>
      <c r="E6375" s="22"/>
      <c r="F6375" s="21"/>
      <c r="G6375" s="22"/>
      <c r="H6375" s="22"/>
      <c r="I6375" s="22"/>
      <c r="J6375" s="23"/>
      <c r="K6375" s="24"/>
      <c r="M6375" s="42"/>
      <c r="N6375" s="43"/>
      <c r="P6375" s="27"/>
      <c r="R6375" s="26" t="str">
        <f t="array" ref="R6375">IFERROR(IF(OR(J6375="",M6375="",F6375=""),"",IF(F6375="학생부종합",INDEX(종합배치표!$C:$Q,MATCH(J6375,종합배치표!$B:$B,0),(MATCH(M6375,{"A","B","C","D","E"},0)-1)*3+1),INDEX(교과배치표!$C:$Q,MATCH(J6375,교과배치표!$B:$B,0),(MATCH(M6375,{"A","B","C","D","E"},0)-1)*3+1))),"")</f>
        <v/>
      </c>
      <c r="S6375" s="26" t="str">
        <f t="array" ref="S6375">IFERROR(IF(OR(J6375="",M6375="",F6375=""),"",IF(F6375="학생부종합",INDEX(종합배치표!$C:$Q,MATCH(J6375,종합배치표!$B:$B,0),(MATCH(M6375,{"A","B","C","D","E"},0)-1)*3+2),INDEX(교과배치표!$C:$Q,MATCH(J6375,교과배치표!$B:$B,0),(MATCH(M6375,{"A","B","C","D","E"},0)-1)*3+2))),"")</f>
        <v/>
      </c>
      <c r="T6375" s="26" t="str">
        <f t="array" ref="T6375">IFERROR(IF(OR(J6375="",M6375="",F6375=""),"",IF(F6375="학생부종합",INDEX(종합배치표!$C:$Q,MATCH(J6375,종합배치표!$B:$B,0),(MATCH(M6375,{"A","B","C","D","E"},0)-1)*3+3),INDEX(교과배치표!$C:$Q,MATCH(J6375,교과배치표!$B:$B,0),(MATCH(M6375,{"A","B","C","D","E"},0)-1)*3+3))),"")</f>
        <v/>
      </c>
    </row>
    <row r="6376" spans="2:20" ht="14.25" customHeight="1">
      <c r="B6376" s="20">
        <v>7598</v>
      </c>
      <c r="C6376" s="22"/>
      <c r="D6376" s="22"/>
      <c r="E6376" s="22"/>
      <c r="F6376" s="21"/>
      <c r="G6376" s="22"/>
      <c r="H6376" s="22"/>
      <c r="I6376" s="22"/>
      <c r="J6376" s="23"/>
      <c r="K6376" s="24"/>
      <c r="M6376" s="42"/>
      <c r="N6376" s="43"/>
      <c r="P6376" s="27"/>
      <c r="R6376" s="26" t="str">
        <f t="array" ref="R6376">IFERROR(IF(OR(J6376="",M6376="",F6376=""),"",IF(F6376="학생부종합",INDEX(종합배치표!$C:$Q,MATCH(J6376,종합배치표!$B:$B,0),(MATCH(M6376,{"A","B","C","D","E"},0)-1)*3+1),INDEX(교과배치표!$C:$Q,MATCH(J6376,교과배치표!$B:$B,0),(MATCH(M6376,{"A","B","C","D","E"},0)-1)*3+1))),"")</f>
        <v/>
      </c>
      <c r="S6376" s="26" t="str">
        <f t="array" ref="S6376">IFERROR(IF(OR(J6376="",M6376="",F6376=""),"",IF(F6376="학생부종합",INDEX(종합배치표!$C:$Q,MATCH(J6376,종합배치표!$B:$B,0),(MATCH(M6376,{"A","B","C","D","E"},0)-1)*3+2),INDEX(교과배치표!$C:$Q,MATCH(J6376,교과배치표!$B:$B,0),(MATCH(M6376,{"A","B","C","D","E"},0)-1)*3+2))),"")</f>
        <v/>
      </c>
      <c r="T6376" s="26" t="str">
        <f t="array" ref="T6376">IFERROR(IF(OR(J6376="",M6376="",F6376=""),"",IF(F6376="학생부종합",INDEX(종합배치표!$C:$Q,MATCH(J6376,종합배치표!$B:$B,0),(MATCH(M6376,{"A","B","C","D","E"},0)-1)*3+3),INDEX(교과배치표!$C:$Q,MATCH(J6376,교과배치표!$B:$B,0),(MATCH(M6376,{"A","B","C","D","E"},0)-1)*3+3))),"")</f>
        <v/>
      </c>
    </row>
    <row r="6377" spans="2:20" ht="14.25" customHeight="1">
      <c r="B6377" s="20">
        <v>7599</v>
      </c>
      <c r="C6377" s="22"/>
      <c r="D6377" s="22"/>
      <c r="E6377" s="22"/>
      <c r="F6377" s="21"/>
      <c r="G6377" s="22"/>
      <c r="H6377" s="22"/>
      <c r="I6377" s="22"/>
      <c r="J6377" s="23"/>
      <c r="K6377" s="24"/>
      <c r="M6377" s="42"/>
      <c r="N6377" s="43"/>
      <c r="P6377" s="27"/>
      <c r="R6377" s="26" t="str">
        <f t="array" ref="R6377">IFERROR(IF(OR(J6377="",M6377="",F6377=""),"",IF(F6377="학생부종합",INDEX(종합배치표!$C:$Q,MATCH(J6377,종합배치표!$B:$B,0),(MATCH(M6377,{"A","B","C","D","E"},0)-1)*3+1),INDEX(교과배치표!$C:$Q,MATCH(J6377,교과배치표!$B:$B,0),(MATCH(M6377,{"A","B","C","D","E"},0)-1)*3+1))),"")</f>
        <v/>
      </c>
      <c r="S6377" s="26" t="str">
        <f t="array" ref="S6377">IFERROR(IF(OR(J6377="",M6377="",F6377=""),"",IF(F6377="학생부종합",INDEX(종합배치표!$C:$Q,MATCH(J6377,종합배치표!$B:$B,0),(MATCH(M6377,{"A","B","C","D","E"},0)-1)*3+2),INDEX(교과배치표!$C:$Q,MATCH(J6377,교과배치표!$B:$B,0),(MATCH(M6377,{"A","B","C","D","E"},0)-1)*3+2))),"")</f>
        <v/>
      </c>
      <c r="T6377" s="26" t="str">
        <f t="array" ref="T6377">IFERROR(IF(OR(J6377="",M6377="",F6377=""),"",IF(F6377="학생부종합",INDEX(종합배치표!$C:$Q,MATCH(J6377,종합배치표!$B:$B,0),(MATCH(M6377,{"A","B","C","D","E"},0)-1)*3+3),INDEX(교과배치표!$C:$Q,MATCH(J6377,교과배치표!$B:$B,0),(MATCH(M6377,{"A","B","C","D","E"},0)-1)*3+3))),"")</f>
        <v/>
      </c>
    </row>
    <row r="6378" spans="2:20" ht="14.25" customHeight="1">
      <c r="B6378" s="20">
        <v>7600</v>
      </c>
      <c r="C6378" s="22"/>
      <c r="D6378" s="22"/>
      <c r="E6378" s="22"/>
      <c r="F6378" s="21"/>
      <c r="G6378" s="22"/>
      <c r="H6378" s="22"/>
      <c r="I6378" s="22"/>
      <c r="J6378" s="23"/>
      <c r="K6378" s="24"/>
      <c r="M6378" s="42"/>
      <c r="N6378" s="43"/>
      <c r="P6378" s="27"/>
      <c r="R6378" s="26" t="str">
        <f t="array" ref="R6378">IFERROR(IF(OR(J6378="",M6378="",F6378=""),"",IF(F6378="학생부종합",INDEX(종합배치표!$C:$Q,MATCH(J6378,종합배치표!$B:$B,0),(MATCH(M6378,{"A","B","C","D","E"},0)-1)*3+1),INDEX(교과배치표!$C:$Q,MATCH(J6378,교과배치표!$B:$B,0),(MATCH(M6378,{"A","B","C","D","E"},0)-1)*3+1))),"")</f>
        <v/>
      </c>
      <c r="S6378" s="26" t="str">
        <f t="array" ref="S6378">IFERROR(IF(OR(J6378="",M6378="",F6378=""),"",IF(F6378="학생부종합",INDEX(종합배치표!$C:$Q,MATCH(J6378,종합배치표!$B:$B,0),(MATCH(M6378,{"A","B","C","D","E"},0)-1)*3+2),INDEX(교과배치표!$C:$Q,MATCH(J6378,교과배치표!$B:$B,0),(MATCH(M6378,{"A","B","C","D","E"},0)-1)*3+2))),"")</f>
        <v/>
      </c>
      <c r="T6378" s="26" t="str">
        <f t="array" ref="T6378">IFERROR(IF(OR(J6378="",M6378="",F6378=""),"",IF(F6378="학생부종합",INDEX(종합배치표!$C:$Q,MATCH(J6378,종합배치표!$B:$B,0),(MATCH(M6378,{"A","B","C","D","E"},0)-1)*3+3),INDEX(교과배치표!$C:$Q,MATCH(J6378,교과배치표!$B:$B,0),(MATCH(M6378,{"A","B","C","D","E"},0)-1)*3+3))),"")</f>
        <v/>
      </c>
    </row>
    <row r="6379" spans="2:20" ht="14.25" customHeight="1">
      <c r="B6379" s="20">
        <v>7601</v>
      </c>
      <c r="C6379" s="22"/>
      <c r="D6379" s="22"/>
      <c r="E6379" s="22"/>
      <c r="F6379" s="21"/>
      <c r="G6379" s="22"/>
      <c r="H6379" s="22"/>
      <c r="I6379" s="22"/>
      <c r="J6379" s="23"/>
      <c r="K6379" s="24"/>
      <c r="M6379" s="42"/>
      <c r="N6379" s="43"/>
      <c r="P6379" s="27"/>
      <c r="R6379" s="26" t="str">
        <f t="array" ref="R6379">IFERROR(IF(OR(J6379="",M6379="",F6379=""),"",IF(F6379="학생부종합",INDEX(종합배치표!$C:$Q,MATCH(J6379,종합배치표!$B:$B,0),(MATCH(M6379,{"A","B","C","D","E"},0)-1)*3+1),INDEX(교과배치표!$C:$Q,MATCH(J6379,교과배치표!$B:$B,0),(MATCH(M6379,{"A","B","C","D","E"},0)-1)*3+1))),"")</f>
        <v/>
      </c>
      <c r="S6379" s="26" t="str">
        <f t="array" ref="S6379">IFERROR(IF(OR(J6379="",M6379="",F6379=""),"",IF(F6379="학생부종합",INDEX(종합배치표!$C:$Q,MATCH(J6379,종합배치표!$B:$B,0),(MATCH(M6379,{"A","B","C","D","E"},0)-1)*3+2),INDEX(교과배치표!$C:$Q,MATCH(J6379,교과배치표!$B:$B,0),(MATCH(M6379,{"A","B","C","D","E"},0)-1)*3+2))),"")</f>
        <v/>
      </c>
      <c r="T6379" s="26" t="str">
        <f t="array" ref="T6379">IFERROR(IF(OR(J6379="",M6379="",F6379=""),"",IF(F6379="학생부종합",INDEX(종합배치표!$C:$Q,MATCH(J6379,종합배치표!$B:$B,0),(MATCH(M6379,{"A","B","C","D","E"},0)-1)*3+3),INDEX(교과배치표!$C:$Q,MATCH(J6379,교과배치표!$B:$B,0),(MATCH(M6379,{"A","B","C","D","E"},0)-1)*3+3))),"")</f>
        <v/>
      </c>
    </row>
    <row r="6380" spans="2:20" ht="14.25" customHeight="1">
      <c r="B6380" s="20">
        <v>7602</v>
      </c>
      <c r="C6380" s="22"/>
      <c r="D6380" s="22"/>
      <c r="E6380" s="22"/>
      <c r="F6380" s="21"/>
      <c r="G6380" s="22"/>
      <c r="H6380" s="22"/>
      <c r="I6380" s="22"/>
      <c r="J6380" s="23"/>
      <c r="K6380" s="24"/>
      <c r="M6380" s="42"/>
      <c r="N6380" s="43"/>
      <c r="P6380" s="27"/>
      <c r="R6380" s="26" t="str">
        <f t="array" ref="R6380">IFERROR(IF(OR(J6380="",M6380="",F6380=""),"",IF(F6380="학생부종합",INDEX(종합배치표!$C:$Q,MATCH(J6380,종합배치표!$B:$B,0),(MATCH(M6380,{"A","B","C","D","E"},0)-1)*3+1),INDEX(교과배치표!$C:$Q,MATCH(J6380,교과배치표!$B:$B,0),(MATCH(M6380,{"A","B","C","D","E"},0)-1)*3+1))),"")</f>
        <v/>
      </c>
      <c r="S6380" s="26" t="str">
        <f t="array" ref="S6380">IFERROR(IF(OR(J6380="",M6380="",F6380=""),"",IF(F6380="학생부종합",INDEX(종합배치표!$C:$Q,MATCH(J6380,종합배치표!$B:$B,0),(MATCH(M6380,{"A","B","C","D","E"},0)-1)*3+2),INDEX(교과배치표!$C:$Q,MATCH(J6380,교과배치표!$B:$B,0),(MATCH(M6380,{"A","B","C","D","E"},0)-1)*3+2))),"")</f>
        <v/>
      </c>
      <c r="T6380" s="26" t="str">
        <f t="array" ref="T6380">IFERROR(IF(OR(J6380="",M6380="",F6380=""),"",IF(F6380="학생부종합",INDEX(종합배치표!$C:$Q,MATCH(J6380,종합배치표!$B:$B,0),(MATCH(M6380,{"A","B","C","D","E"},0)-1)*3+3),INDEX(교과배치표!$C:$Q,MATCH(J6380,교과배치표!$B:$B,0),(MATCH(M6380,{"A","B","C","D","E"},0)-1)*3+3))),"")</f>
        <v/>
      </c>
    </row>
    <row r="6381" spans="2:20" ht="14.25" customHeight="1">
      <c r="B6381" s="20">
        <v>7603</v>
      </c>
      <c r="C6381" s="22"/>
      <c r="D6381" s="22"/>
      <c r="E6381" s="22"/>
      <c r="F6381" s="21"/>
      <c r="G6381" s="22"/>
      <c r="H6381" s="22"/>
      <c r="I6381" s="22"/>
      <c r="J6381" s="23"/>
      <c r="K6381" s="24"/>
      <c r="M6381" s="42"/>
      <c r="N6381" s="43"/>
      <c r="P6381" s="27"/>
      <c r="R6381" s="26" t="str">
        <f t="array" ref="R6381">IFERROR(IF(OR(J6381="",M6381="",F6381=""),"",IF(F6381="학생부종합",INDEX(종합배치표!$C:$Q,MATCH(J6381,종합배치표!$B:$B,0),(MATCH(M6381,{"A","B","C","D","E"},0)-1)*3+1),INDEX(교과배치표!$C:$Q,MATCH(J6381,교과배치표!$B:$B,0),(MATCH(M6381,{"A","B","C","D","E"},0)-1)*3+1))),"")</f>
        <v/>
      </c>
      <c r="S6381" s="26" t="str">
        <f t="array" ref="S6381">IFERROR(IF(OR(J6381="",M6381="",F6381=""),"",IF(F6381="학생부종합",INDEX(종합배치표!$C:$Q,MATCH(J6381,종합배치표!$B:$B,0),(MATCH(M6381,{"A","B","C","D","E"},0)-1)*3+2),INDEX(교과배치표!$C:$Q,MATCH(J6381,교과배치표!$B:$B,0),(MATCH(M6381,{"A","B","C","D","E"},0)-1)*3+2))),"")</f>
        <v/>
      </c>
      <c r="T6381" s="26" t="str">
        <f t="array" ref="T6381">IFERROR(IF(OR(J6381="",M6381="",F6381=""),"",IF(F6381="학생부종합",INDEX(종합배치표!$C:$Q,MATCH(J6381,종합배치표!$B:$B,0),(MATCH(M6381,{"A","B","C","D","E"},0)-1)*3+3),INDEX(교과배치표!$C:$Q,MATCH(J6381,교과배치표!$B:$B,0),(MATCH(M6381,{"A","B","C","D","E"},0)-1)*3+3))),"")</f>
        <v/>
      </c>
    </row>
    <row r="6382" spans="2:20" ht="14.25" customHeight="1">
      <c r="B6382" s="20">
        <v>7604</v>
      </c>
      <c r="C6382" s="22"/>
      <c r="D6382" s="22"/>
      <c r="E6382" s="22"/>
      <c r="F6382" s="21"/>
      <c r="G6382" s="22"/>
      <c r="H6382" s="22"/>
      <c r="I6382" s="22"/>
      <c r="J6382" s="23"/>
      <c r="K6382" s="24"/>
      <c r="M6382" s="42"/>
      <c r="N6382" s="43"/>
      <c r="P6382" s="27"/>
      <c r="R6382" s="26" t="str">
        <f t="array" ref="R6382">IFERROR(IF(OR(J6382="",M6382="",F6382=""),"",IF(F6382="학생부종합",INDEX(종합배치표!$C:$Q,MATCH(J6382,종합배치표!$B:$B,0),(MATCH(M6382,{"A","B","C","D","E"},0)-1)*3+1),INDEX(교과배치표!$C:$Q,MATCH(J6382,교과배치표!$B:$B,0),(MATCH(M6382,{"A","B","C","D","E"},0)-1)*3+1))),"")</f>
        <v/>
      </c>
      <c r="S6382" s="26" t="str">
        <f t="array" ref="S6382">IFERROR(IF(OR(J6382="",M6382="",F6382=""),"",IF(F6382="학생부종합",INDEX(종합배치표!$C:$Q,MATCH(J6382,종합배치표!$B:$B,0),(MATCH(M6382,{"A","B","C","D","E"},0)-1)*3+2),INDEX(교과배치표!$C:$Q,MATCH(J6382,교과배치표!$B:$B,0),(MATCH(M6382,{"A","B","C","D","E"},0)-1)*3+2))),"")</f>
        <v/>
      </c>
      <c r="T6382" s="26" t="str">
        <f t="array" ref="T6382">IFERROR(IF(OR(J6382="",M6382="",F6382=""),"",IF(F6382="학생부종합",INDEX(종합배치표!$C:$Q,MATCH(J6382,종합배치표!$B:$B,0),(MATCH(M6382,{"A","B","C","D","E"},0)-1)*3+3),INDEX(교과배치표!$C:$Q,MATCH(J6382,교과배치표!$B:$B,0),(MATCH(M6382,{"A","B","C","D","E"},0)-1)*3+3))),"")</f>
        <v/>
      </c>
    </row>
    <row r="6383" spans="2:20" ht="14.25" customHeight="1">
      <c r="B6383" s="20">
        <v>7605</v>
      </c>
      <c r="C6383" s="22"/>
      <c r="D6383" s="22"/>
      <c r="E6383" s="22"/>
      <c r="F6383" s="21"/>
      <c r="G6383" s="22"/>
      <c r="H6383" s="22"/>
      <c r="I6383" s="22"/>
      <c r="J6383" s="23"/>
      <c r="K6383" s="24"/>
      <c r="M6383" s="42"/>
      <c r="N6383" s="43"/>
      <c r="P6383" s="27"/>
      <c r="R6383" s="26" t="str">
        <f t="array" ref="R6383">IFERROR(IF(OR(J6383="",M6383="",F6383=""),"",IF(F6383="학생부종합",INDEX(종합배치표!$C:$Q,MATCH(J6383,종합배치표!$B:$B,0),(MATCH(M6383,{"A","B","C","D","E"},0)-1)*3+1),INDEX(교과배치표!$C:$Q,MATCH(J6383,교과배치표!$B:$B,0),(MATCH(M6383,{"A","B","C","D","E"},0)-1)*3+1))),"")</f>
        <v/>
      </c>
      <c r="S6383" s="26" t="str">
        <f t="array" ref="S6383">IFERROR(IF(OR(J6383="",M6383="",F6383=""),"",IF(F6383="학생부종합",INDEX(종합배치표!$C:$Q,MATCH(J6383,종합배치표!$B:$B,0),(MATCH(M6383,{"A","B","C","D","E"},0)-1)*3+2),INDEX(교과배치표!$C:$Q,MATCH(J6383,교과배치표!$B:$B,0),(MATCH(M6383,{"A","B","C","D","E"},0)-1)*3+2))),"")</f>
        <v/>
      </c>
      <c r="T6383" s="26" t="str">
        <f t="array" ref="T6383">IFERROR(IF(OR(J6383="",M6383="",F6383=""),"",IF(F6383="학생부종합",INDEX(종합배치표!$C:$Q,MATCH(J6383,종합배치표!$B:$B,0),(MATCH(M6383,{"A","B","C","D","E"},0)-1)*3+3),INDEX(교과배치표!$C:$Q,MATCH(J6383,교과배치표!$B:$B,0),(MATCH(M6383,{"A","B","C","D","E"},0)-1)*3+3))),"")</f>
        <v/>
      </c>
    </row>
    <row r="6384" spans="2:20" ht="14.25" customHeight="1">
      <c r="B6384" s="20">
        <v>7606</v>
      </c>
      <c r="C6384" s="22"/>
      <c r="D6384" s="22"/>
      <c r="E6384" s="22"/>
      <c r="F6384" s="21"/>
      <c r="G6384" s="22"/>
      <c r="H6384" s="22"/>
      <c r="I6384" s="22"/>
      <c r="J6384" s="23"/>
      <c r="K6384" s="24"/>
      <c r="M6384" s="42"/>
      <c r="N6384" s="43"/>
      <c r="P6384" s="27"/>
      <c r="R6384" s="26" t="str">
        <f t="array" ref="R6384">IFERROR(IF(OR(J6384="",M6384="",F6384=""),"",IF(F6384="학생부종합",INDEX(종합배치표!$C:$Q,MATCH(J6384,종합배치표!$B:$B,0),(MATCH(M6384,{"A","B","C","D","E"},0)-1)*3+1),INDEX(교과배치표!$C:$Q,MATCH(J6384,교과배치표!$B:$B,0),(MATCH(M6384,{"A","B","C","D","E"},0)-1)*3+1))),"")</f>
        <v/>
      </c>
      <c r="S6384" s="26" t="str">
        <f t="array" ref="S6384">IFERROR(IF(OR(J6384="",M6384="",F6384=""),"",IF(F6384="학생부종합",INDEX(종합배치표!$C:$Q,MATCH(J6384,종합배치표!$B:$B,0),(MATCH(M6384,{"A","B","C","D","E"},0)-1)*3+2),INDEX(교과배치표!$C:$Q,MATCH(J6384,교과배치표!$B:$B,0),(MATCH(M6384,{"A","B","C","D","E"},0)-1)*3+2))),"")</f>
        <v/>
      </c>
      <c r="T6384" s="26" t="str">
        <f t="array" ref="T6384">IFERROR(IF(OR(J6384="",M6384="",F6384=""),"",IF(F6384="학생부종합",INDEX(종합배치표!$C:$Q,MATCH(J6384,종합배치표!$B:$B,0),(MATCH(M6384,{"A","B","C","D","E"},0)-1)*3+3),INDEX(교과배치표!$C:$Q,MATCH(J6384,교과배치표!$B:$B,0),(MATCH(M6384,{"A","B","C","D","E"},0)-1)*3+3))),"")</f>
        <v/>
      </c>
    </row>
    <row r="6385" spans="2:20" ht="14.25" customHeight="1">
      <c r="B6385" s="20">
        <v>7607</v>
      </c>
      <c r="C6385" s="22"/>
      <c r="D6385" s="22"/>
      <c r="E6385" s="22"/>
      <c r="F6385" s="21"/>
      <c r="G6385" s="22"/>
      <c r="H6385" s="22"/>
      <c r="I6385" s="22"/>
      <c r="J6385" s="23"/>
      <c r="K6385" s="24"/>
      <c r="M6385" s="42"/>
      <c r="N6385" s="43"/>
      <c r="P6385" s="27"/>
      <c r="R6385" s="26" t="str">
        <f t="array" ref="R6385">IFERROR(IF(OR(J6385="",M6385="",F6385=""),"",IF(F6385="학생부종합",INDEX(종합배치표!$C:$Q,MATCH(J6385,종합배치표!$B:$B,0),(MATCH(M6385,{"A","B","C","D","E"},0)-1)*3+1),INDEX(교과배치표!$C:$Q,MATCH(J6385,교과배치표!$B:$B,0),(MATCH(M6385,{"A","B","C","D","E"},0)-1)*3+1))),"")</f>
        <v/>
      </c>
      <c r="S6385" s="26" t="str">
        <f t="array" ref="S6385">IFERROR(IF(OR(J6385="",M6385="",F6385=""),"",IF(F6385="학생부종합",INDEX(종합배치표!$C:$Q,MATCH(J6385,종합배치표!$B:$B,0),(MATCH(M6385,{"A","B","C","D","E"},0)-1)*3+2),INDEX(교과배치표!$C:$Q,MATCH(J6385,교과배치표!$B:$B,0),(MATCH(M6385,{"A","B","C","D","E"},0)-1)*3+2))),"")</f>
        <v/>
      </c>
      <c r="T6385" s="26" t="str">
        <f t="array" ref="T6385">IFERROR(IF(OR(J6385="",M6385="",F6385=""),"",IF(F6385="학생부종합",INDEX(종합배치표!$C:$Q,MATCH(J6385,종합배치표!$B:$B,0),(MATCH(M6385,{"A","B","C","D","E"},0)-1)*3+3),INDEX(교과배치표!$C:$Q,MATCH(J6385,교과배치표!$B:$B,0),(MATCH(M6385,{"A","B","C","D","E"},0)-1)*3+3))),"")</f>
        <v/>
      </c>
    </row>
    <row r="6386" spans="2:20" ht="14.25" customHeight="1">
      <c r="B6386" s="20">
        <v>7608</v>
      </c>
      <c r="C6386" s="22"/>
      <c r="D6386" s="22"/>
      <c r="E6386" s="22"/>
      <c r="F6386" s="21"/>
      <c r="G6386" s="22"/>
      <c r="H6386" s="22"/>
      <c r="I6386" s="22"/>
      <c r="J6386" s="23"/>
      <c r="K6386" s="24"/>
      <c r="M6386" s="42"/>
      <c r="N6386" s="43"/>
      <c r="P6386" s="27"/>
      <c r="R6386" s="26" t="str">
        <f t="array" ref="R6386">IFERROR(IF(OR(J6386="",M6386="",F6386=""),"",IF(F6386="학생부종합",INDEX(종합배치표!$C:$Q,MATCH(J6386,종합배치표!$B:$B,0),(MATCH(M6386,{"A","B","C","D","E"},0)-1)*3+1),INDEX(교과배치표!$C:$Q,MATCH(J6386,교과배치표!$B:$B,0),(MATCH(M6386,{"A","B","C","D","E"},0)-1)*3+1))),"")</f>
        <v/>
      </c>
      <c r="S6386" s="26" t="str">
        <f t="array" ref="S6386">IFERROR(IF(OR(J6386="",M6386="",F6386=""),"",IF(F6386="학생부종합",INDEX(종합배치표!$C:$Q,MATCH(J6386,종합배치표!$B:$B,0),(MATCH(M6386,{"A","B","C","D","E"},0)-1)*3+2),INDEX(교과배치표!$C:$Q,MATCH(J6386,교과배치표!$B:$B,0),(MATCH(M6386,{"A","B","C","D","E"},0)-1)*3+2))),"")</f>
        <v/>
      </c>
      <c r="T6386" s="26" t="str">
        <f t="array" ref="T6386">IFERROR(IF(OR(J6386="",M6386="",F6386=""),"",IF(F6386="학생부종합",INDEX(종합배치표!$C:$Q,MATCH(J6386,종합배치표!$B:$B,0),(MATCH(M6386,{"A","B","C","D","E"},0)-1)*3+3),INDEX(교과배치표!$C:$Q,MATCH(J6386,교과배치표!$B:$B,0),(MATCH(M6386,{"A","B","C","D","E"},0)-1)*3+3))),"")</f>
        <v/>
      </c>
    </row>
    <row r="6387" spans="2:20" ht="14.25" customHeight="1">
      <c r="B6387" s="20">
        <v>7609</v>
      </c>
      <c r="C6387" s="22"/>
      <c r="D6387" s="22"/>
      <c r="E6387" s="22"/>
      <c r="F6387" s="21"/>
      <c r="G6387" s="22"/>
      <c r="H6387" s="22"/>
      <c r="I6387" s="22"/>
      <c r="J6387" s="23"/>
      <c r="K6387" s="24"/>
      <c r="M6387" s="42"/>
      <c r="N6387" s="43"/>
      <c r="P6387" s="27"/>
      <c r="R6387" s="26" t="str">
        <f t="array" ref="R6387">IFERROR(IF(OR(J6387="",M6387="",F6387=""),"",IF(F6387="학생부종합",INDEX(종합배치표!$C:$Q,MATCH(J6387,종합배치표!$B:$B,0),(MATCH(M6387,{"A","B","C","D","E"},0)-1)*3+1),INDEX(교과배치표!$C:$Q,MATCH(J6387,교과배치표!$B:$B,0),(MATCH(M6387,{"A","B","C","D","E"},0)-1)*3+1))),"")</f>
        <v/>
      </c>
      <c r="S6387" s="26" t="str">
        <f t="array" ref="S6387">IFERROR(IF(OR(J6387="",M6387="",F6387=""),"",IF(F6387="학생부종합",INDEX(종합배치표!$C:$Q,MATCH(J6387,종합배치표!$B:$B,0),(MATCH(M6387,{"A","B","C","D","E"},0)-1)*3+2),INDEX(교과배치표!$C:$Q,MATCH(J6387,교과배치표!$B:$B,0),(MATCH(M6387,{"A","B","C","D","E"},0)-1)*3+2))),"")</f>
        <v/>
      </c>
      <c r="T6387" s="26" t="str">
        <f t="array" ref="T6387">IFERROR(IF(OR(J6387="",M6387="",F6387=""),"",IF(F6387="학생부종합",INDEX(종합배치표!$C:$Q,MATCH(J6387,종합배치표!$B:$B,0),(MATCH(M6387,{"A","B","C","D","E"},0)-1)*3+3),INDEX(교과배치표!$C:$Q,MATCH(J6387,교과배치표!$B:$B,0),(MATCH(M6387,{"A","B","C","D","E"},0)-1)*3+3))),"")</f>
        <v/>
      </c>
    </row>
    <row r="6388" spans="2:20" ht="14.25" customHeight="1">
      <c r="B6388" s="20">
        <v>7610</v>
      </c>
      <c r="C6388" s="22"/>
      <c r="D6388" s="22"/>
      <c r="E6388" s="22"/>
      <c r="F6388" s="21"/>
      <c r="G6388" s="22"/>
      <c r="H6388" s="22"/>
      <c r="I6388" s="22"/>
      <c r="J6388" s="23"/>
      <c r="K6388" s="24"/>
      <c r="M6388" s="42"/>
      <c r="N6388" s="43"/>
      <c r="P6388" s="27"/>
      <c r="R6388" s="26" t="str">
        <f t="array" ref="R6388">IFERROR(IF(OR(J6388="",M6388="",F6388=""),"",IF(F6388="학생부종합",INDEX(종합배치표!$C:$Q,MATCH(J6388,종합배치표!$B:$B,0),(MATCH(M6388,{"A","B","C","D","E"},0)-1)*3+1),INDEX(교과배치표!$C:$Q,MATCH(J6388,교과배치표!$B:$B,0),(MATCH(M6388,{"A","B","C","D","E"},0)-1)*3+1))),"")</f>
        <v/>
      </c>
      <c r="S6388" s="26" t="str">
        <f t="array" ref="S6388">IFERROR(IF(OR(J6388="",M6388="",F6388=""),"",IF(F6388="학생부종합",INDEX(종합배치표!$C:$Q,MATCH(J6388,종합배치표!$B:$B,0),(MATCH(M6388,{"A","B","C","D","E"},0)-1)*3+2),INDEX(교과배치표!$C:$Q,MATCH(J6388,교과배치표!$B:$B,0),(MATCH(M6388,{"A","B","C","D","E"},0)-1)*3+2))),"")</f>
        <v/>
      </c>
      <c r="T6388" s="26" t="str">
        <f t="array" ref="T6388">IFERROR(IF(OR(J6388="",M6388="",F6388=""),"",IF(F6388="학생부종합",INDEX(종합배치표!$C:$Q,MATCH(J6388,종합배치표!$B:$B,0),(MATCH(M6388,{"A","B","C","D","E"},0)-1)*3+3),INDEX(교과배치표!$C:$Q,MATCH(J6388,교과배치표!$B:$B,0),(MATCH(M6388,{"A","B","C","D","E"},0)-1)*3+3))),"")</f>
        <v/>
      </c>
    </row>
    <row r="6389" spans="2:20" ht="14.25" customHeight="1">
      <c r="B6389" s="20">
        <v>7611</v>
      </c>
      <c r="C6389" s="22"/>
      <c r="D6389" s="22"/>
      <c r="E6389" s="22"/>
      <c r="F6389" s="21"/>
      <c r="G6389" s="22"/>
      <c r="H6389" s="22"/>
      <c r="I6389" s="22"/>
      <c r="J6389" s="23"/>
      <c r="K6389" s="24"/>
      <c r="M6389" s="42"/>
      <c r="N6389" s="43"/>
      <c r="P6389" s="27"/>
      <c r="R6389" s="26" t="str">
        <f t="array" ref="R6389">IFERROR(IF(OR(J6389="",M6389="",F6389=""),"",IF(F6389="학생부종합",INDEX(종합배치표!$C:$Q,MATCH(J6389,종합배치표!$B:$B,0),(MATCH(M6389,{"A","B","C","D","E"},0)-1)*3+1),INDEX(교과배치표!$C:$Q,MATCH(J6389,교과배치표!$B:$B,0),(MATCH(M6389,{"A","B","C","D","E"},0)-1)*3+1))),"")</f>
        <v/>
      </c>
      <c r="S6389" s="26" t="str">
        <f t="array" ref="S6389">IFERROR(IF(OR(J6389="",M6389="",F6389=""),"",IF(F6389="학생부종합",INDEX(종합배치표!$C:$Q,MATCH(J6389,종합배치표!$B:$B,0),(MATCH(M6389,{"A","B","C","D","E"},0)-1)*3+2),INDEX(교과배치표!$C:$Q,MATCH(J6389,교과배치표!$B:$B,0),(MATCH(M6389,{"A","B","C","D","E"},0)-1)*3+2))),"")</f>
        <v/>
      </c>
      <c r="T6389" s="26" t="str">
        <f t="array" ref="T6389">IFERROR(IF(OR(J6389="",M6389="",F6389=""),"",IF(F6389="학생부종합",INDEX(종합배치표!$C:$Q,MATCH(J6389,종합배치표!$B:$B,0),(MATCH(M6389,{"A","B","C","D","E"},0)-1)*3+3),INDEX(교과배치표!$C:$Q,MATCH(J6389,교과배치표!$B:$B,0),(MATCH(M6389,{"A","B","C","D","E"},0)-1)*3+3))),"")</f>
        <v/>
      </c>
    </row>
    <row r="6390" spans="2:20" ht="14.25" customHeight="1">
      <c r="B6390" s="20">
        <v>7612</v>
      </c>
      <c r="C6390" s="22"/>
      <c r="D6390" s="22"/>
      <c r="E6390" s="22"/>
      <c r="F6390" s="21"/>
      <c r="G6390" s="22"/>
      <c r="H6390" s="22"/>
      <c r="I6390" s="22"/>
      <c r="J6390" s="23"/>
      <c r="K6390" s="24"/>
      <c r="M6390" s="42"/>
      <c r="N6390" s="43"/>
      <c r="P6390" s="27"/>
      <c r="R6390" s="26" t="str">
        <f t="array" ref="R6390">IFERROR(IF(OR(J6390="",M6390="",F6390=""),"",IF(F6390="학생부종합",INDEX(종합배치표!$C:$Q,MATCH(J6390,종합배치표!$B:$B,0),(MATCH(M6390,{"A","B","C","D","E"},0)-1)*3+1),INDEX(교과배치표!$C:$Q,MATCH(J6390,교과배치표!$B:$B,0),(MATCH(M6390,{"A","B","C","D","E"},0)-1)*3+1))),"")</f>
        <v/>
      </c>
      <c r="S6390" s="26" t="str">
        <f t="array" ref="S6390">IFERROR(IF(OR(J6390="",M6390="",F6390=""),"",IF(F6390="학생부종합",INDEX(종합배치표!$C:$Q,MATCH(J6390,종합배치표!$B:$B,0),(MATCH(M6390,{"A","B","C","D","E"},0)-1)*3+2),INDEX(교과배치표!$C:$Q,MATCH(J6390,교과배치표!$B:$B,0),(MATCH(M6390,{"A","B","C","D","E"},0)-1)*3+2))),"")</f>
        <v/>
      </c>
      <c r="T6390" s="26" t="str">
        <f t="array" ref="T6390">IFERROR(IF(OR(J6390="",M6390="",F6390=""),"",IF(F6390="학생부종합",INDEX(종합배치표!$C:$Q,MATCH(J6390,종합배치표!$B:$B,0),(MATCH(M6390,{"A","B","C","D","E"},0)-1)*3+3),INDEX(교과배치표!$C:$Q,MATCH(J6390,교과배치표!$B:$B,0),(MATCH(M6390,{"A","B","C","D","E"},0)-1)*3+3))),"")</f>
        <v/>
      </c>
    </row>
    <row r="6391" spans="2:20" ht="14.25" customHeight="1">
      <c r="B6391" s="20">
        <v>7613</v>
      </c>
      <c r="C6391" s="22"/>
      <c r="D6391" s="22"/>
      <c r="E6391" s="22"/>
      <c r="F6391" s="21"/>
      <c r="G6391" s="22"/>
      <c r="H6391" s="22"/>
      <c r="I6391" s="22"/>
      <c r="J6391" s="23"/>
      <c r="K6391" s="24"/>
      <c r="M6391" s="42"/>
      <c r="N6391" s="43"/>
      <c r="P6391" s="27"/>
      <c r="R6391" s="26" t="str">
        <f t="array" ref="R6391">IFERROR(IF(OR(J6391="",M6391="",F6391=""),"",IF(F6391="학생부종합",INDEX(종합배치표!$C:$Q,MATCH(J6391,종합배치표!$B:$B,0),(MATCH(M6391,{"A","B","C","D","E"},0)-1)*3+1),INDEX(교과배치표!$C:$Q,MATCH(J6391,교과배치표!$B:$B,0),(MATCH(M6391,{"A","B","C","D","E"},0)-1)*3+1))),"")</f>
        <v/>
      </c>
      <c r="S6391" s="26" t="str">
        <f t="array" ref="S6391">IFERROR(IF(OR(J6391="",M6391="",F6391=""),"",IF(F6391="학생부종합",INDEX(종합배치표!$C:$Q,MATCH(J6391,종합배치표!$B:$B,0),(MATCH(M6391,{"A","B","C","D","E"},0)-1)*3+2),INDEX(교과배치표!$C:$Q,MATCH(J6391,교과배치표!$B:$B,0),(MATCH(M6391,{"A","B","C","D","E"},0)-1)*3+2))),"")</f>
        <v/>
      </c>
      <c r="T6391" s="26" t="str">
        <f t="array" ref="T6391">IFERROR(IF(OR(J6391="",M6391="",F6391=""),"",IF(F6391="학생부종합",INDEX(종합배치표!$C:$Q,MATCH(J6391,종합배치표!$B:$B,0),(MATCH(M6391,{"A","B","C","D","E"},0)-1)*3+3),INDEX(교과배치표!$C:$Q,MATCH(J6391,교과배치표!$B:$B,0),(MATCH(M6391,{"A","B","C","D","E"},0)-1)*3+3))),"")</f>
        <v/>
      </c>
    </row>
    <row r="6392" spans="2:20" ht="14.25" customHeight="1">
      <c r="B6392" s="20">
        <v>7614</v>
      </c>
      <c r="C6392" s="22"/>
      <c r="D6392" s="22"/>
      <c r="E6392" s="22"/>
      <c r="F6392" s="21"/>
      <c r="G6392" s="22"/>
      <c r="H6392" s="22"/>
      <c r="I6392" s="22"/>
      <c r="J6392" s="23"/>
      <c r="K6392" s="24"/>
      <c r="M6392" s="42"/>
      <c r="N6392" s="43"/>
      <c r="P6392" s="27"/>
      <c r="R6392" s="26" t="str">
        <f t="array" ref="R6392">IFERROR(IF(OR(J6392="",M6392="",F6392=""),"",IF(F6392="학생부종합",INDEX(종합배치표!$C:$Q,MATCH(J6392,종합배치표!$B:$B,0),(MATCH(M6392,{"A","B","C","D","E"},0)-1)*3+1),INDEX(교과배치표!$C:$Q,MATCH(J6392,교과배치표!$B:$B,0),(MATCH(M6392,{"A","B","C","D","E"},0)-1)*3+1))),"")</f>
        <v/>
      </c>
      <c r="S6392" s="26" t="str">
        <f t="array" ref="S6392">IFERROR(IF(OR(J6392="",M6392="",F6392=""),"",IF(F6392="학생부종합",INDEX(종합배치표!$C:$Q,MATCH(J6392,종합배치표!$B:$B,0),(MATCH(M6392,{"A","B","C","D","E"},0)-1)*3+2),INDEX(교과배치표!$C:$Q,MATCH(J6392,교과배치표!$B:$B,0),(MATCH(M6392,{"A","B","C","D","E"},0)-1)*3+2))),"")</f>
        <v/>
      </c>
      <c r="T6392" s="26" t="str">
        <f t="array" ref="T6392">IFERROR(IF(OR(J6392="",M6392="",F6392=""),"",IF(F6392="학생부종합",INDEX(종합배치표!$C:$Q,MATCH(J6392,종합배치표!$B:$B,0),(MATCH(M6392,{"A","B","C","D","E"},0)-1)*3+3),INDEX(교과배치표!$C:$Q,MATCH(J6392,교과배치표!$B:$B,0),(MATCH(M6392,{"A","B","C","D","E"},0)-1)*3+3))),"")</f>
        <v/>
      </c>
    </row>
    <row r="6393" spans="2:20" ht="14.25" customHeight="1">
      <c r="B6393" s="20">
        <v>7615</v>
      </c>
      <c r="C6393" s="22"/>
      <c r="D6393" s="22"/>
      <c r="E6393" s="22"/>
      <c r="F6393" s="21"/>
      <c r="G6393" s="22"/>
      <c r="H6393" s="22"/>
      <c r="I6393" s="22"/>
      <c r="J6393" s="23"/>
      <c r="K6393" s="24"/>
      <c r="M6393" s="42"/>
      <c r="N6393" s="43"/>
      <c r="P6393" s="27"/>
      <c r="R6393" s="26" t="str">
        <f t="array" ref="R6393">IFERROR(IF(OR(J6393="",M6393="",F6393=""),"",IF(F6393="학생부종합",INDEX(종합배치표!$C:$Q,MATCH(J6393,종합배치표!$B:$B,0),(MATCH(M6393,{"A","B","C","D","E"},0)-1)*3+1),INDEX(교과배치표!$C:$Q,MATCH(J6393,교과배치표!$B:$B,0),(MATCH(M6393,{"A","B","C","D","E"},0)-1)*3+1))),"")</f>
        <v/>
      </c>
      <c r="S6393" s="26" t="str">
        <f t="array" ref="S6393">IFERROR(IF(OR(J6393="",M6393="",F6393=""),"",IF(F6393="학생부종합",INDEX(종합배치표!$C:$Q,MATCH(J6393,종합배치표!$B:$B,0),(MATCH(M6393,{"A","B","C","D","E"},0)-1)*3+2),INDEX(교과배치표!$C:$Q,MATCH(J6393,교과배치표!$B:$B,0),(MATCH(M6393,{"A","B","C","D","E"},0)-1)*3+2))),"")</f>
        <v/>
      </c>
      <c r="T6393" s="26" t="str">
        <f t="array" ref="T6393">IFERROR(IF(OR(J6393="",M6393="",F6393=""),"",IF(F6393="학생부종합",INDEX(종합배치표!$C:$Q,MATCH(J6393,종합배치표!$B:$B,0),(MATCH(M6393,{"A","B","C","D","E"},0)-1)*3+3),INDEX(교과배치표!$C:$Q,MATCH(J6393,교과배치표!$B:$B,0),(MATCH(M6393,{"A","B","C","D","E"},0)-1)*3+3))),"")</f>
        <v/>
      </c>
    </row>
    <row r="6394" spans="2:20" ht="14.25" customHeight="1">
      <c r="B6394" s="20">
        <v>7616</v>
      </c>
      <c r="C6394" s="22"/>
      <c r="D6394" s="22"/>
      <c r="E6394" s="22"/>
      <c r="F6394" s="21"/>
      <c r="G6394" s="22"/>
      <c r="H6394" s="22"/>
      <c r="I6394" s="22"/>
      <c r="J6394" s="23"/>
      <c r="K6394" s="24"/>
      <c r="M6394" s="42"/>
      <c r="N6394" s="43"/>
      <c r="P6394" s="27"/>
      <c r="R6394" s="26" t="str">
        <f t="array" ref="R6394">IFERROR(IF(OR(J6394="",M6394="",F6394=""),"",IF(F6394="학생부종합",INDEX(종합배치표!$C:$Q,MATCH(J6394,종합배치표!$B:$B,0),(MATCH(M6394,{"A","B","C","D","E"},0)-1)*3+1),INDEX(교과배치표!$C:$Q,MATCH(J6394,교과배치표!$B:$B,0),(MATCH(M6394,{"A","B","C","D","E"},0)-1)*3+1))),"")</f>
        <v/>
      </c>
      <c r="S6394" s="26" t="str">
        <f t="array" ref="S6394">IFERROR(IF(OR(J6394="",M6394="",F6394=""),"",IF(F6394="학생부종합",INDEX(종합배치표!$C:$Q,MATCH(J6394,종합배치표!$B:$B,0),(MATCH(M6394,{"A","B","C","D","E"},0)-1)*3+2),INDEX(교과배치표!$C:$Q,MATCH(J6394,교과배치표!$B:$B,0),(MATCH(M6394,{"A","B","C","D","E"},0)-1)*3+2))),"")</f>
        <v/>
      </c>
      <c r="T6394" s="26" t="str">
        <f t="array" ref="T6394">IFERROR(IF(OR(J6394="",M6394="",F6394=""),"",IF(F6394="학생부종합",INDEX(종합배치표!$C:$Q,MATCH(J6394,종합배치표!$B:$B,0),(MATCH(M6394,{"A","B","C","D","E"},0)-1)*3+3),INDEX(교과배치표!$C:$Q,MATCH(J6394,교과배치표!$B:$B,0),(MATCH(M6394,{"A","B","C","D","E"},0)-1)*3+3))),"")</f>
        <v/>
      </c>
    </row>
    <row r="6395" spans="2:20" ht="14.25" customHeight="1">
      <c r="B6395" s="20">
        <v>7617</v>
      </c>
      <c r="C6395" s="22"/>
      <c r="D6395" s="22"/>
      <c r="E6395" s="22"/>
      <c r="F6395" s="21"/>
      <c r="G6395" s="22"/>
      <c r="H6395" s="22"/>
      <c r="I6395" s="22"/>
      <c r="J6395" s="23"/>
      <c r="K6395" s="24"/>
      <c r="M6395" s="42"/>
      <c r="N6395" s="43"/>
      <c r="P6395" s="27"/>
      <c r="R6395" s="26" t="str">
        <f t="array" ref="R6395">IFERROR(IF(OR(J6395="",M6395="",F6395=""),"",IF(F6395="학생부종합",INDEX(종합배치표!$C:$Q,MATCH(J6395,종합배치표!$B:$B,0),(MATCH(M6395,{"A","B","C","D","E"},0)-1)*3+1),INDEX(교과배치표!$C:$Q,MATCH(J6395,교과배치표!$B:$B,0),(MATCH(M6395,{"A","B","C","D","E"},0)-1)*3+1))),"")</f>
        <v/>
      </c>
      <c r="S6395" s="26" t="str">
        <f t="array" ref="S6395">IFERROR(IF(OR(J6395="",M6395="",F6395=""),"",IF(F6395="학생부종합",INDEX(종합배치표!$C:$Q,MATCH(J6395,종합배치표!$B:$B,0),(MATCH(M6395,{"A","B","C","D","E"},0)-1)*3+2),INDEX(교과배치표!$C:$Q,MATCH(J6395,교과배치표!$B:$B,0),(MATCH(M6395,{"A","B","C","D","E"},0)-1)*3+2))),"")</f>
        <v/>
      </c>
      <c r="T6395" s="26" t="str">
        <f t="array" ref="T6395">IFERROR(IF(OR(J6395="",M6395="",F6395=""),"",IF(F6395="학생부종합",INDEX(종합배치표!$C:$Q,MATCH(J6395,종합배치표!$B:$B,0),(MATCH(M6395,{"A","B","C","D","E"},0)-1)*3+3),INDEX(교과배치표!$C:$Q,MATCH(J6395,교과배치표!$B:$B,0),(MATCH(M6395,{"A","B","C","D","E"},0)-1)*3+3))),"")</f>
        <v/>
      </c>
    </row>
    <row r="6396" spans="2:20" ht="14.25" customHeight="1">
      <c r="B6396" s="20">
        <v>7618</v>
      </c>
      <c r="C6396" s="22"/>
      <c r="D6396" s="22"/>
      <c r="E6396" s="22"/>
      <c r="F6396" s="21"/>
      <c r="G6396" s="22"/>
      <c r="H6396" s="22"/>
      <c r="I6396" s="22"/>
      <c r="J6396" s="23"/>
      <c r="K6396" s="24"/>
      <c r="M6396" s="42"/>
      <c r="N6396" s="43"/>
      <c r="P6396" s="27"/>
      <c r="R6396" s="26" t="str">
        <f t="array" ref="R6396">IFERROR(IF(OR(J6396="",M6396="",F6396=""),"",IF(F6396="학생부종합",INDEX(종합배치표!$C:$Q,MATCH(J6396,종합배치표!$B:$B,0),(MATCH(M6396,{"A","B","C","D","E"},0)-1)*3+1),INDEX(교과배치표!$C:$Q,MATCH(J6396,교과배치표!$B:$B,0),(MATCH(M6396,{"A","B","C","D","E"},0)-1)*3+1))),"")</f>
        <v/>
      </c>
      <c r="S6396" s="26" t="str">
        <f t="array" ref="S6396">IFERROR(IF(OR(J6396="",M6396="",F6396=""),"",IF(F6396="학생부종합",INDEX(종합배치표!$C:$Q,MATCH(J6396,종합배치표!$B:$B,0),(MATCH(M6396,{"A","B","C","D","E"},0)-1)*3+2),INDEX(교과배치표!$C:$Q,MATCH(J6396,교과배치표!$B:$B,0),(MATCH(M6396,{"A","B","C","D","E"},0)-1)*3+2))),"")</f>
        <v/>
      </c>
      <c r="T6396" s="26" t="str">
        <f t="array" ref="T6396">IFERROR(IF(OR(J6396="",M6396="",F6396=""),"",IF(F6396="학생부종합",INDEX(종합배치표!$C:$Q,MATCH(J6396,종합배치표!$B:$B,0),(MATCH(M6396,{"A","B","C","D","E"},0)-1)*3+3),INDEX(교과배치표!$C:$Q,MATCH(J6396,교과배치표!$B:$B,0),(MATCH(M6396,{"A","B","C","D","E"},0)-1)*3+3))),"")</f>
        <v/>
      </c>
    </row>
    <row r="6397" spans="2:20" ht="14.25" customHeight="1">
      <c r="B6397" s="20">
        <v>7619</v>
      </c>
      <c r="C6397" s="22"/>
      <c r="D6397" s="22"/>
      <c r="E6397" s="22"/>
      <c r="F6397" s="21"/>
      <c r="G6397" s="22"/>
      <c r="H6397" s="22"/>
      <c r="I6397" s="22"/>
      <c r="J6397" s="23"/>
      <c r="K6397" s="24"/>
      <c r="M6397" s="42"/>
      <c r="N6397" s="43"/>
      <c r="P6397" s="27"/>
      <c r="R6397" s="26" t="str">
        <f t="array" ref="R6397">IFERROR(IF(OR(J6397="",M6397="",F6397=""),"",IF(F6397="학생부종합",INDEX(종합배치표!$C:$Q,MATCH(J6397,종합배치표!$B:$B,0),(MATCH(M6397,{"A","B","C","D","E"},0)-1)*3+1),INDEX(교과배치표!$C:$Q,MATCH(J6397,교과배치표!$B:$B,0),(MATCH(M6397,{"A","B","C","D","E"},0)-1)*3+1))),"")</f>
        <v/>
      </c>
      <c r="S6397" s="26" t="str">
        <f t="array" ref="S6397">IFERROR(IF(OR(J6397="",M6397="",F6397=""),"",IF(F6397="학생부종합",INDEX(종합배치표!$C:$Q,MATCH(J6397,종합배치표!$B:$B,0),(MATCH(M6397,{"A","B","C","D","E"},0)-1)*3+2),INDEX(교과배치표!$C:$Q,MATCH(J6397,교과배치표!$B:$B,0),(MATCH(M6397,{"A","B","C","D","E"},0)-1)*3+2))),"")</f>
        <v/>
      </c>
      <c r="T6397" s="26" t="str">
        <f t="array" ref="T6397">IFERROR(IF(OR(J6397="",M6397="",F6397=""),"",IF(F6397="학생부종합",INDEX(종합배치표!$C:$Q,MATCH(J6397,종합배치표!$B:$B,0),(MATCH(M6397,{"A","B","C","D","E"},0)-1)*3+3),INDEX(교과배치표!$C:$Q,MATCH(J6397,교과배치표!$B:$B,0),(MATCH(M6397,{"A","B","C","D","E"},0)-1)*3+3))),"")</f>
        <v/>
      </c>
    </row>
    <row r="6398" spans="2:20" ht="14.25" customHeight="1">
      <c r="B6398" s="20">
        <v>7620</v>
      </c>
      <c r="C6398" s="22"/>
      <c r="D6398" s="22"/>
      <c r="E6398" s="22"/>
      <c r="F6398" s="21"/>
      <c r="G6398" s="22"/>
      <c r="H6398" s="22"/>
      <c r="I6398" s="22"/>
      <c r="J6398" s="23"/>
      <c r="K6398" s="24"/>
      <c r="M6398" s="42"/>
      <c r="N6398" s="43"/>
      <c r="P6398" s="27"/>
      <c r="R6398" s="26" t="str">
        <f t="array" ref="R6398">IFERROR(IF(OR(J6398="",M6398="",F6398=""),"",IF(F6398="학생부종합",INDEX(종합배치표!$C:$Q,MATCH(J6398,종합배치표!$B:$B,0),(MATCH(M6398,{"A","B","C","D","E"},0)-1)*3+1),INDEX(교과배치표!$C:$Q,MATCH(J6398,교과배치표!$B:$B,0),(MATCH(M6398,{"A","B","C","D","E"},0)-1)*3+1))),"")</f>
        <v/>
      </c>
      <c r="S6398" s="26" t="str">
        <f t="array" ref="S6398">IFERROR(IF(OR(J6398="",M6398="",F6398=""),"",IF(F6398="학생부종합",INDEX(종합배치표!$C:$Q,MATCH(J6398,종합배치표!$B:$B,0),(MATCH(M6398,{"A","B","C","D","E"},0)-1)*3+2),INDEX(교과배치표!$C:$Q,MATCH(J6398,교과배치표!$B:$B,0),(MATCH(M6398,{"A","B","C","D","E"},0)-1)*3+2))),"")</f>
        <v/>
      </c>
      <c r="T6398" s="26" t="str">
        <f t="array" ref="T6398">IFERROR(IF(OR(J6398="",M6398="",F6398=""),"",IF(F6398="학생부종합",INDEX(종합배치표!$C:$Q,MATCH(J6398,종합배치표!$B:$B,0),(MATCH(M6398,{"A","B","C","D","E"},0)-1)*3+3),INDEX(교과배치표!$C:$Q,MATCH(J6398,교과배치표!$B:$B,0),(MATCH(M6398,{"A","B","C","D","E"},0)-1)*3+3))),"")</f>
        <v/>
      </c>
    </row>
    <row r="6399" spans="2:20" ht="14.25" customHeight="1">
      <c r="B6399" s="20">
        <v>7621</v>
      </c>
      <c r="C6399" s="22"/>
      <c r="D6399" s="22"/>
      <c r="E6399" s="22"/>
      <c r="F6399" s="21"/>
      <c r="G6399" s="22"/>
      <c r="H6399" s="22"/>
      <c r="I6399" s="22"/>
      <c r="J6399" s="23"/>
      <c r="K6399" s="24"/>
      <c r="M6399" s="42"/>
      <c r="N6399" s="43"/>
      <c r="P6399" s="27"/>
      <c r="R6399" s="26" t="str">
        <f t="array" ref="R6399">IFERROR(IF(OR(J6399="",M6399="",F6399=""),"",IF(F6399="학생부종합",INDEX(종합배치표!$C:$Q,MATCH(J6399,종합배치표!$B:$B,0),(MATCH(M6399,{"A","B","C","D","E"},0)-1)*3+1),INDEX(교과배치표!$C:$Q,MATCH(J6399,교과배치표!$B:$B,0),(MATCH(M6399,{"A","B","C","D","E"},0)-1)*3+1))),"")</f>
        <v/>
      </c>
      <c r="S6399" s="26" t="str">
        <f t="array" ref="S6399">IFERROR(IF(OR(J6399="",M6399="",F6399=""),"",IF(F6399="학생부종합",INDEX(종합배치표!$C:$Q,MATCH(J6399,종합배치표!$B:$B,0),(MATCH(M6399,{"A","B","C","D","E"},0)-1)*3+2),INDEX(교과배치표!$C:$Q,MATCH(J6399,교과배치표!$B:$B,0),(MATCH(M6399,{"A","B","C","D","E"},0)-1)*3+2))),"")</f>
        <v/>
      </c>
      <c r="T6399" s="26" t="str">
        <f t="array" ref="T6399">IFERROR(IF(OR(J6399="",M6399="",F6399=""),"",IF(F6399="학생부종합",INDEX(종합배치표!$C:$Q,MATCH(J6399,종합배치표!$B:$B,0),(MATCH(M6399,{"A","B","C","D","E"},0)-1)*3+3),INDEX(교과배치표!$C:$Q,MATCH(J6399,교과배치표!$B:$B,0),(MATCH(M6399,{"A","B","C","D","E"},0)-1)*3+3))),"")</f>
        <v/>
      </c>
    </row>
    <row r="6400" spans="2:20" ht="14.25" customHeight="1">
      <c r="B6400" s="20">
        <v>7622</v>
      </c>
      <c r="C6400" s="22"/>
      <c r="D6400" s="22"/>
      <c r="E6400" s="22"/>
      <c r="F6400" s="21"/>
      <c r="G6400" s="22"/>
      <c r="H6400" s="22"/>
      <c r="I6400" s="22"/>
      <c r="J6400" s="23"/>
      <c r="K6400" s="24"/>
      <c r="M6400" s="42"/>
      <c r="N6400" s="43"/>
      <c r="P6400" s="27"/>
      <c r="R6400" s="26" t="str">
        <f t="array" ref="R6400">IFERROR(IF(OR(J6400="",M6400="",F6400=""),"",IF(F6400="학생부종합",INDEX(종합배치표!$C:$Q,MATCH(J6400,종합배치표!$B:$B,0),(MATCH(M6400,{"A","B","C","D","E"},0)-1)*3+1),INDEX(교과배치표!$C:$Q,MATCH(J6400,교과배치표!$B:$B,0),(MATCH(M6400,{"A","B","C","D","E"},0)-1)*3+1))),"")</f>
        <v/>
      </c>
      <c r="S6400" s="26" t="str">
        <f t="array" ref="S6400">IFERROR(IF(OR(J6400="",M6400="",F6400=""),"",IF(F6400="학생부종합",INDEX(종합배치표!$C:$Q,MATCH(J6400,종합배치표!$B:$B,0),(MATCH(M6400,{"A","B","C","D","E"},0)-1)*3+2),INDEX(교과배치표!$C:$Q,MATCH(J6400,교과배치표!$B:$B,0),(MATCH(M6400,{"A","B","C","D","E"},0)-1)*3+2))),"")</f>
        <v/>
      </c>
      <c r="T6400" s="26" t="str">
        <f t="array" ref="T6400">IFERROR(IF(OR(J6400="",M6400="",F6400=""),"",IF(F6400="학생부종합",INDEX(종합배치표!$C:$Q,MATCH(J6400,종합배치표!$B:$B,0),(MATCH(M6400,{"A","B","C","D","E"},0)-1)*3+3),INDEX(교과배치표!$C:$Q,MATCH(J6400,교과배치표!$B:$B,0),(MATCH(M6400,{"A","B","C","D","E"},0)-1)*3+3))),"")</f>
        <v/>
      </c>
    </row>
    <row r="6401" spans="2:20" ht="14.25" customHeight="1">
      <c r="B6401" s="20">
        <v>7623</v>
      </c>
      <c r="C6401" s="22"/>
      <c r="D6401" s="22"/>
      <c r="E6401" s="22"/>
      <c r="F6401" s="21"/>
      <c r="G6401" s="22"/>
      <c r="H6401" s="22"/>
      <c r="I6401" s="22"/>
      <c r="J6401" s="23"/>
      <c r="K6401" s="24"/>
      <c r="M6401" s="42"/>
      <c r="N6401" s="43"/>
      <c r="P6401" s="27"/>
      <c r="R6401" s="26" t="str">
        <f t="array" ref="R6401">IFERROR(IF(OR(J6401="",M6401="",F6401=""),"",IF(F6401="학생부종합",INDEX(종합배치표!$C:$Q,MATCH(J6401,종합배치표!$B:$B,0),(MATCH(M6401,{"A","B","C","D","E"},0)-1)*3+1),INDEX(교과배치표!$C:$Q,MATCH(J6401,교과배치표!$B:$B,0),(MATCH(M6401,{"A","B","C","D","E"},0)-1)*3+1))),"")</f>
        <v/>
      </c>
      <c r="S6401" s="26" t="str">
        <f t="array" ref="S6401">IFERROR(IF(OR(J6401="",M6401="",F6401=""),"",IF(F6401="학생부종합",INDEX(종합배치표!$C:$Q,MATCH(J6401,종합배치표!$B:$B,0),(MATCH(M6401,{"A","B","C","D","E"},0)-1)*3+2),INDEX(교과배치표!$C:$Q,MATCH(J6401,교과배치표!$B:$B,0),(MATCH(M6401,{"A","B","C","D","E"},0)-1)*3+2))),"")</f>
        <v/>
      </c>
      <c r="T6401" s="26" t="str">
        <f t="array" ref="T6401">IFERROR(IF(OR(J6401="",M6401="",F6401=""),"",IF(F6401="학생부종합",INDEX(종합배치표!$C:$Q,MATCH(J6401,종합배치표!$B:$B,0),(MATCH(M6401,{"A","B","C","D","E"},0)-1)*3+3),INDEX(교과배치표!$C:$Q,MATCH(J6401,교과배치표!$B:$B,0),(MATCH(M6401,{"A","B","C","D","E"},0)-1)*3+3))),"")</f>
        <v/>
      </c>
    </row>
    <row r="6402" spans="2:20" ht="14.25" customHeight="1">
      <c r="B6402" s="20">
        <v>7624</v>
      </c>
      <c r="C6402" s="22"/>
      <c r="D6402" s="22"/>
      <c r="E6402" s="22"/>
      <c r="F6402" s="21"/>
      <c r="G6402" s="22"/>
      <c r="H6402" s="22"/>
      <c r="I6402" s="22"/>
      <c r="J6402" s="23"/>
      <c r="K6402" s="24"/>
      <c r="M6402" s="42"/>
      <c r="N6402" s="43"/>
      <c r="P6402" s="27"/>
      <c r="R6402" s="26" t="str">
        <f t="array" ref="R6402">IFERROR(IF(OR(J6402="",M6402="",F6402=""),"",IF(F6402="학생부종합",INDEX(종합배치표!$C:$Q,MATCH(J6402,종합배치표!$B:$B,0),(MATCH(M6402,{"A","B","C","D","E"},0)-1)*3+1),INDEX(교과배치표!$C:$Q,MATCH(J6402,교과배치표!$B:$B,0),(MATCH(M6402,{"A","B","C","D","E"},0)-1)*3+1))),"")</f>
        <v/>
      </c>
      <c r="S6402" s="26" t="str">
        <f t="array" ref="S6402">IFERROR(IF(OR(J6402="",M6402="",F6402=""),"",IF(F6402="학생부종합",INDEX(종합배치표!$C:$Q,MATCH(J6402,종합배치표!$B:$B,0),(MATCH(M6402,{"A","B","C","D","E"},0)-1)*3+2),INDEX(교과배치표!$C:$Q,MATCH(J6402,교과배치표!$B:$B,0),(MATCH(M6402,{"A","B","C","D","E"},0)-1)*3+2))),"")</f>
        <v/>
      </c>
      <c r="T6402" s="26" t="str">
        <f t="array" ref="T6402">IFERROR(IF(OR(J6402="",M6402="",F6402=""),"",IF(F6402="학생부종합",INDEX(종합배치표!$C:$Q,MATCH(J6402,종합배치표!$B:$B,0),(MATCH(M6402,{"A","B","C","D","E"},0)-1)*3+3),INDEX(교과배치표!$C:$Q,MATCH(J6402,교과배치표!$B:$B,0),(MATCH(M6402,{"A","B","C","D","E"},0)-1)*3+3))),"")</f>
        <v/>
      </c>
    </row>
    <row r="6403" spans="2:20" ht="14.25" customHeight="1">
      <c r="B6403" s="20">
        <v>7625</v>
      </c>
      <c r="C6403" s="22"/>
      <c r="D6403" s="22"/>
      <c r="E6403" s="22"/>
      <c r="F6403" s="21"/>
      <c r="G6403" s="22"/>
      <c r="H6403" s="22"/>
      <c r="I6403" s="22"/>
      <c r="J6403" s="23"/>
      <c r="K6403" s="24"/>
      <c r="M6403" s="42"/>
      <c r="N6403" s="43"/>
      <c r="P6403" s="27"/>
      <c r="R6403" s="26" t="str">
        <f t="array" ref="R6403">IFERROR(IF(OR(J6403="",M6403="",F6403=""),"",IF(F6403="학생부종합",INDEX(종합배치표!$C:$Q,MATCH(J6403,종합배치표!$B:$B,0),(MATCH(M6403,{"A","B","C","D","E"},0)-1)*3+1),INDEX(교과배치표!$C:$Q,MATCH(J6403,교과배치표!$B:$B,0),(MATCH(M6403,{"A","B","C","D","E"},0)-1)*3+1))),"")</f>
        <v/>
      </c>
      <c r="S6403" s="26" t="str">
        <f t="array" ref="S6403">IFERROR(IF(OR(J6403="",M6403="",F6403=""),"",IF(F6403="학생부종합",INDEX(종합배치표!$C:$Q,MATCH(J6403,종합배치표!$B:$B,0),(MATCH(M6403,{"A","B","C","D","E"},0)-1)*3+2),INDEX(교과배치표!$C:$Q,MATCH(J6403,교과배치표!$B:$B,0),(MATCH(M6403,{"A","B","C","D","E"},0)-1)*3+2))),"")</f>
        <v/>
      </c>
      <c r="T6403" s="26" t="str">
        <f t="array" ref="T6403">IFERROR(IF(OR(J6403="",M6403="",F6403=""),"",IF(F6403="학생부종합",INDEX(종합배치표!$C:$Q,MATCH(J6403,종합배치표!$B:$B,0),(MATCH(M6403,{"A","B","C","D","E"},0)-1)*3+3),INDEX(교과배치표!$C:$Q,MATCH(J6403,교과배치표!$B:$B,0),(MATCH(M6403,{"A","B","C","D","E"},0)-1)*3+3))),"")</f>
        <v/>
      </c>
    </row>
    <row r="6404" spans="2:20" ht="14.25" customHeight="1">
      <c r="B6404" s="20">
        <v>7626</v>
      </c>
      <c r="C6404" s="22"/>
      <c r="D6404" s="22"/>
      <c r="E6404" s="22"/>
      <c r="F6404" s="21"/>
      <c r="G6404" s="22"/>
      <c r="H6404" s="22"/>
      <c r="I6404" s="22"/>
      <c r="J6404" s="23"/>
      <c r="K6404" s="24"/>
      <c r="M6404" s="42"/>
      <c r="N6404" s="43"/>
      <c r="P6404" s="27"/>
      <c r="R6404" s="26" t="str">
        <f t="array" ref="R6404">IFERROR(IF(OR(J6404="",M6404="",F6404=""),"",IF(F6404="학생부종합",INDEX(종합배치표!$C:$Q,MATCH(J6404,종합배치표!$B:$B,0),(MATCH(M6404,{"A","B","C","D","E"},0)-1)*3+1),INDEX(교과배치표!$C:$Q,MATCH(J6404,교과배치표!$B:$B,0),(MATCH(M6404,{"A","B","C","D","E"},0)-1)*3+1))),"")</f>
        <v/>
      </c>
      <c r="S6404" s="26" t="str">
        <f t="array" ref="S6404">IFERROR(IF(OR(J6404="",M6404="",F6404=""),"",IF(F6404="학생부종합",INDEX(종합배치표!$C:$Q,MATCH(J6404,종합배치표!$B:$B,0),(MATCH(M6404,{"A","B","C","D","E"},0)-1)*3+2),INDEX(교과배치표!$C:$Q,MATCH(J6404,교과배치표!$B:$B,0),(MATCH(M6404,{"A","B","C","D","E"},0)-1)*3+2))),"")</f>
        <v/>
      </c>
      <c r="T6404" s="26" t="str">
        <f t="array" ref="T6404">IFERROR(IF(OR(J6404="",M6404="",F6404=""),"",IF(F6404="학생부종합",INDEX(종합배치표!$C:$Q,MATCH(J6404,종합배치표!$B:$B,0),(MATCH(M6404,{"A","B","C","D","E"},0)-1)*3+3),INDEX(교과배치표!$C:$Q,MATCH(J6404,교과배치표!$B:$B,0),(MATCH(M6404,{"A","B","C","D","E"},0)-1)*3+3))),"")</f>
        <v/>
      </c>
    </row>
    <row r="6405" spans="2:20" ht="14.25" customHeight="1">
      <c r="B6405" s="20">
        <v>7627</v>
      </c>
      <c r="C6405" s="22"/>
      <c r="D6405" s="22"/>
      <c r="E6405" s="22"/>
      <c r="F6405" s="21"/>
      <c r="G6405" s="22"/>
      <c r="H6405" s="22"/>
      <c r="I6405" s="22"/>
      <c r="J6405" s="23"/>
      <c r="K6405" s="24"/>
      <c r="M6405" s="42"/>
      <c r="N6405" s="43"/>
      <c r="P6405" s="27"/>
      <c r="R6405" s="26" t="str">
        <f t="array" ref="R6405">IFERROR(IF(OR(J6405="",M6405="",F6405=""),"",IF(F6405="학생부종합",INDEX(종합배치표!$C:$Q,MATCH(J6405,종합배치표!$B:$B,0),(MATCH(M6405,{"A","B","C","D","E"},0)-1)*3+1),INDEX(교과배치표!$C:$Q,MATCH(J6405,교과배치표!$B:$B,0),(MATCH(M6405,{"A","B","C","D","E"},0)-1)*3+1))),"")</f>
        <v/>
      </c>
      <c r="S6405" s="26" t="str">
        <f t="array" ref="S6405">IFERROR(IF(OR(J6405="",M6405="",F6405=""),"",IF(F6405="학생부종합",INDEX(종합배치표!$C:$Q,MATCH(J6405,종합배치표!$B:$B,0),(MATCH(M6405,{"A","B","C","D","E"},0)-1)*3+2),INDEX(교과배치표!$C:$Q,MATCH(J6405,교과배치표!$B:$B,0),(MATCH(M6405,{"A","B","C","D","E"},0)-1)*3+2))),"")</f>
        <v/>
      </c>
      <c r="T6405" s="26" t="str">
        <f t="array" ref="T6405">IFERROR(IF(OR(J6405="",M6405="",F6405=""),"",IF(F6405="학생부종합",INDEX(종합배치표!$C:$Q,MATCH(J6405,종합배치표!$B:$B,0),(MATCH(M6405,{"A","B","C","D","E"},0)-1)*3+3),INDEX(교과배치표!$C:$Q,MATCH(J6405,교과배치표!$B:$B,0),(MATCH(M6405,{"A","B","C","D","E"},0)-1)*3+3))),"")</f>
        <v/>
      </c>
    </row>
    <row r="6406" spans="2:20" ht="14.25" customHeight="1">
      <c r="B6406" s="20">
        <v>7628</v>
      </c>
      <c r="C6406" s="22"/>
      <c r="D6406" s="22"/>
      <c r="E6406" s="22"/>
      <c r="F6406" s="21"/>
      <c r="G6406" s="22"/>
      <c r="H6406" s="22"/>
      <c r="I6406" s="22"/>
      <c r="J6406" s="23"/>
      <c r="K6406" s="24"/>
      <c r="M6406" s="42"/>
      <c r="N6406" s="43"/>
      <c r="P6406" s="27"/>
      <c r="R6406" s="26" t="str">
        <f t="array" ref="R6406">IFERROR(IF(OR(J6406="",M6406="",F6406=""),"",IF(F6406="학생부종합",INDEX(종합배치표!$C:$Q,MATCH(J6406,종합배치표!$B:$B,0),(MATCH(M6406,{"A","B","C","D","E"},0)-1)*3+1),INDEX(교과배치표!$C:$Q,MATCH(J6406,교과배치표!$B:$B,0),(MATCH(M6406,{"A","B","C","D","E"},0)-1)*3+1))),"")</f>
        <v/>
      </c>
      <c r="S6406" s="26" t="str">
        <f t="array" ref="S6406">IFERROR(IF(OR(J6406="",M6406="",F6406=""),"",IF(F6406="학생부종합",INDEX(종합배치표!$C:$Q,MATCH(J6406,종합배치표!$B:$B,0),(MATCH(M6406,{"A","B","C","D","E"},0)-1)*3+2),INDEX(교과배치표!$C:$Q,MATCH(J6406,교과배치표!$B:$B,0),(MATCH(M6406,{"A","B","C","D","E"},0)-1)*3+2))),"")</f>
        <v/>
      </c>
      <c r="T6406" s="26" t="str">
        <f t="array" ref="T6406">IFERROR(IF(OR(J6406="",M6406="",F6406=""),"",IF(F6406="학생부종합",INDEX(종합배치표!$C:$Q,MATCH(J6406,종합배치표!$B:$B,0),(MATCH(M6406,{"A","B","C","D","E"},0)-1)*3+3),INDEX(교과배치표!$C:$Q,MATCH(J6406,교과배치표!$B:$B,0),(MATCH(M6406,{"A","B","C","D","E"},0)-1)*3+3))),"")</f>
        <v/>
      </c>
    </row>
    <row r="6407" spans="2:20" ht="14.25" customHeight="1">
      <c r="B6407" s="20">
        <v>7629</v>
      </c>
      <c r="C6407" s="22"/>
      <c r="D6407" s="22"/>
      <c r="E6407" s="22"/>
      <c r="F6407" s="21"/>
      <c r="G6407" s="22"/>
      <c r="H6407" s="22"/>
      <c r="I6407" s="22"/>
      <c r="J6407" s="23"/>
      <c r="K6407" s="24"/>
      <c r="M6407" s="42"/>
      <c r="N6407" s="43"/>
      <c r="P6407" s="27"/>
      <c r="R6407" s="26" t="str">
        <f t="array" ref="R6407">IFERROR(IF(OR(J6407="",M6407="",F6407=""),"",IF(F6407="학생부종합",INDEX(종합배치표!$C:$Q,MATCH(J6407,종합배치표!$B:$B,0),(MATCH(M6407,{"A","B","C","D","E"},0)-1)*3+1),INDEX(교과배치표!$C:$Q,MATCH(J6407,교과배치표!$B:$B,0),(MATCH(M6407,{"A","B","C","D","E"},0)-1)*3+1))),"")</f>
        <v/>
      </c>
      <c r="S6407" s="26" t="str">
        <f t="array" ref="S6407">IFERROR(IF(OR(J6407="",M6407="",F6407=""),"",IF(F6407="학생부종합",INDEX(종합배치표!$C:$Q,MATCH(J6407,종합배치표!$B:$B,0),(MATCH(M6407,{"A","B","C","D","E"},0)-1)*3+2),INDEX(교과배치표!$C:$Q,MATCH(J6407,교과배치표!$B:$B,0),(MATCH(M6407,{"A","B","C","D","E"},0)-1)*3+2))),"")</f>
        <v/>
      </c>
      <c r="T6407" s="26" t="str">
        <f t="array" ref="T6407">IFERROR(IF(OR(J6407="",M6407="",F6407=""),"",IF(F6407="학생부종합",INDEX(종합배치표!$C:$Q,MATCH(J6407,종합배치표!$B:$B,0),(MATCH(M6407,{"A","B","C","D","E"},0)-1)*3+3),INDEX(교과배치표!$C:$Q,MATCH(J6407,교과배치표!$B:$B,0),(MATCH(M6407,{"A","B","C","D","E"},0)-1)*3+3))),"")</f>
        <v/>
      </c>
    </row>
    <row r="6408" spans="2:20" ht="14.25" customHeight="1">
      <c r="B6408" s="20">
        <v>7630</v>
      </c>
      <c r="C6408" s="22"/>
      <c r="D6408" s="22"/>
      <c r="E6408" s="22"/>
      <c r="F6408" s="21"/>
      <c r="G6408" s="22"/>
      <c r="H6408" s="22"/>
      <c r="I6408" s="22"/>
      <c r="J6408" s="23"/>
      <c r="K6408" s="24"/>
      <c r="M6408" s="42"/>
      <c r="N6408" s="43"/>
      <c r="P6408" s="27"/>
      <c r="R6408" s="26" t="str">
        <f t="array" ref="R6408">IFERROR(IF(OR(J6408="",M6408="",F6408=""),"",IF(F6408="학생부종합",INDEX(종합배치표!$C:$Q,MATCH(J6408,종합배치표!$B:$B,0),(MATCH(M6408,{"A","B","C","D","E"},0)-1)*3+1),INDEX(교과배치표!$C:$Q,MATCH(J6408,교과배치표!$B:$B,0),(MATCH(M6408,{"A","B","C","D","E"},0)-1)*3+1))),"")</f>
        <v/>
      </c>
      <c r="S6408" s="26" t="str">
        <f t="array" ref="S6408">IFERROR(IF(OR(J6408="",M6408="",F6408=""),"",IF(F6408="학생부종합",INDEX(종합배치표!$C:$Q,MATCH(J6408,종합배치표!$B:$B,0),(MATCH(M6408,{"A","B","C","D","E"},0)-1)*3+2),INDEX(교과배치표!$C:$Q,MATCH(J6408,교과배치표!$B:$B,0),(MATCH(M6408,{"A","B","C","D","E"},0)-1)*3+2))),"")</f>
        <v/>
      </c>
      <c r="T6408" s="26" t="str">
        <f t="array" ref="T6408">IFERROR(IF(OR(J6408="",M6408="",F6408=""),"",IF(F6408="학생부종합",INDEX(종합배치표!$C:$Q,MATCH(J6408,종합배치표!$B:$B,0),(MATCH(M6408,{"A","B","C","D","E"},0)-1)*3+3),INDEX(교과배치표!$C:$Q,MATCH(J6408,교과배치표!$B:$B,0),(MATCH(M6408,{"A","B","C","D","E"},0)-1)*3+3))),"")</f>
        <v/>
      </c>
    </row>
    <row r="6409" spans="2:20" ht="14.25" customHeight="1">
      <c r="B6409" s="20">
        <v>7631</v>
      </c>
      <c r="C6409" s="22"/>
      <c r="D6409" s="22"/>
      <c r="E6409" s="22"/>
      <c r="F6409" s="21"/>
      <c r="G6409" s="22"/>
      <c r="H6409" s="22"/>
      <c r="I6409" s="22"/>
      <c r="J6409" s="23"/>
      <c r="K6409" s="24"/>
      <c r="M6409" s="42"/>
      <c r="N6409" s="43"/>
      <c r="P6409" s="27"/>
      <c r="R6409" s="26" t="str">
        <f t="array" ref="R6409">IFERROR(IF(OR(J6409="",M6409="",F6409=""),"",IF(F6409="학생부종합",INDEX(종합배치표!$C:$Q,MATCH(J6409,종합배치표!$B:$B,0),(MATCH(M6409,{"A","B","C","D","E"},0)-1)*3+1),INDEX(교과배치표!$C:$Q,MATCH(J6409,교과배치표!$B:$B,0),(MATCH(M6409,{"A","B","C","D","E"},0)-1)*3+1))),"")</f>
        <v/>
      </c>
      <c r="S6409" s="26" t="str">
        <f t="array" ref="S6409">IFERROR(IF(OR(J6409="",M6409="",F6409=""),"",IF(F6409="학생부종합",INDEX(종합배치표!$C:$Q,MATCH(J6409,종합배치표!$B:$B,0),(MATCH(M6409,{"A","B","C","D","E"},0)-1)*3+2),INDEX(교과배치표!$C:$Q,MATCH(J6409,교과배치표!$B:$B,0),(MATCH(M6409,{"A","B","C","D","E"},0)-1)*3+2))),"")</f>
        <v/>
      </c>
      <c r="T6409" s="26" t="str">
        <f t="array" ref="T6409">IFERROR(IF(OR(J6409="",M6409="",F6409=""),"",IF(F6409="학생부종합",INDEX(종합배치표!$C:$Q,MATCH(J6409,종합배치표!$B:$B,0),(MATCH(M6409,{"A","B","C","D","E"},0)-1)*3+3),INDEX(교과배치표!$C:$Q,MATCH(J6409,교과배치표!$B:$B,0),(MATCH(M6409,{"A","B","C","D","E"},0)-1)*3+3))),"")</f>
        <v/>
      </c>
    </row>
    <row r="6410" spans="2:20" ht="14.25" customHeight="1">
      <c r="B6410" s="20">
        <v>7632</v>
      </c>
      <c r="C6410" s="22"/>
      <c r="D6410" s="22"/>
      <c r="E6410" s="22"/>
      <c r="F6410" s="21"/>
      <c r="G6410" s="22"/>
      <c r="H6410" s="22"/>
      <c r="I6410" s="22"/>
      <c r="J6410" s="23"/>
      <c r="K6410" s="24"/>
      <c r="M6410" s="42"/>
      <c r="N6410" s="43"/>
      <c r="P6410" s="27"/>
      <c r="R6410" s="26" t="str">
        <f t="array" ref="R6410">IFERROR(IF(OR(J6410="",M6410="",F6410=""),"",IF(F6410="학생부종합",INDEX(종합배치표!$C:$Q,MATCH(J6410,종합배치표!$B:$B,0),(MATCH(M6410,{"A","B","C","D","E"},0)-1)*3+1),INDEX(교과배치표!$C:$Q,MATCH(J6410,교과배치표!$B:$B,0),(MATCH(M6410,{"A","B","C","D","E"},0)-1)*3+1))),"")</f>
        <v/>
      </c>
      <c r="S6410" s="26" t="str">
        <f t="array" ref="S6410">IFERROR(IF(OR(J6410="",M6410="",F6410=""),"",IF(F6410="학생부종합",INDEX(종합배치표!$C:$Q,MATCH(J6410,종합배치표!$B:$B,0),(MATCH(M6410,{"A","B","C","D","E"},0)-1)*3+2),INDEX(교과배치표!$C:$Q,MATCH(J6410,교과배치표!$B:$B,0),(MATCH(M6410,{"A","B","C","D","E"},0)-1)*3+2))),"")</f>
        <v/>
      </c>
      <c r="T6410" s="26" t="str">
        <f t="array" ref="T6410">IFERROR(IF(OR(J6410="",M6410="",F6410=""),"",IF(F6410="학생부종합",INDEX(종합배치표!$C:$Q,MATCH(J6410,종합배치표!$B:$B,0),(MATCH(M6410,{"A","B","C","D","E"},0)-1)*3+3),INDEX(교과배치표!$C:$Q,MATCH(J6410,교과배치표!$B:$B,0),(MATCH(M6410,{"A","B","C","D","E"},0)-1)*3+3))),"")</f>
        <v/>
      </c>
    </row>
    <row r="6411" spans="2:20" ht="14.25" customHeight="1">
      <c r="B6411" s="20">
        <v>7633</v>
      </c>
      <c r="C6411" s="22"/>
      <c r="D6411" s="22"/>
      <c r="E6411" s="22"/>
      <c r="F6411" s="21"/>
      <c r="G6411" s="22"/>
      <c r="H6411" s="22"/>
      <c r="I6411" s="22"/>
      <c r="J6411" s="23"/>
      <c r="K6411" s="24"/>
      <c r="M6411" s="42"/>
      <c r="N6411" s="43"/>
      <c r="P6411" s="27"/>
      <c r="R6411" s="26" t="str">
        <f t="array" ref="R6411">IFERROR(IF(OR(J6411="",M6411="",F6411=""),"",IF(F6411="학생부종합",INDEX(종합배치표!$C:$Q,MATCH(J6411,종합배치표!$B:$B,0),(MATCH(M6411,{"A","B","C","D","E"},0)-1)*3+1),INDEX(교과배치표!$C:$Q,MATCH(J6411,교과배치표!$B:$B,0),(MATCH(M6411,{"A","B","C","D","E"},0)-1)*3+1))),"")</f>
        <v/>
      </c>
      <c r="S6411" s="26" t="str">
        <f t="array" ref="S6411">IFERROR(IF(OR(J6411="",M6411="",F6411=""),"",IF(F6411="학생부종합",INDEX(종합배치표!$C:$Q,MATCH(J6411,종합배치표!$B:$B,0),(MATCH(M6411,{"A","B","C","D","E"},0)-1)*3+2),INDEX(교과배치표!$C:$Q,MATCH(J6411,교과배치표!$B:$B,0),(MATCH(M6411,{"A","B","C","D","E"},0)-1)*3+2))),"")</f>
        <v/>
      </c>
      <c r="T6411" s="26" t="str">
        <f t="array" ref="T6411">IFERROR(IF(OR(J6411="",M6411="",F6411=""),"",IF(F6411="학생부종합",INDEX(종합배치표!$C:$Q,MATCH(J6411,종합배치표!$B:$B,0),(MATCH(M6411,{"A","B","C","D","E"},0)-1)*3+3),INDEX(교과배치표!$C:$Q,MATCH(J6411,교과배치표!$B:$B,0),(MATCH(M6411,{"A","B","C","D","E"},0)-1)*3+3))),"")</f>
        <v/>
      </c>
    </row>
    <row r="6412" spans="2:20" ht="14.25" customHeight="1">
      <c r="B6412" s="20">
        <v>7634</v>
      </c>
      <c r="C6412" s="22"/>
      <c r="D6412" s="22"/>
      <c r="E6412" s="22"/>
      <c r="F6412" s="21"/>
      <c r="G6412" s="22"/>
      <c r="H6412" s="22"/>
      <c r="I6412" s="22"/>
      <c r="J6412" s="23"/>
      <c r="K6412" s="24"/>
      <c r="M6412" s="42"/>
      <c r="N6412" s="43"/>
      <c r="P6412" s="27"/>
      <c r="R6412" s="26" t="str">
        <f t="array" ref="R6412">IFERROR(IF(OR(J6412="",M6412="",F6412=""),"",IF(F6412="학생부종합",INDEX(종합배치표!$C:$Q,MATCH(J6412,종합배치표!$B:$B,0),(MATCH(M6412,{"A","B","C","D","E"},0)-1)*3+1),INDEX(교과배치표!$C:$Q,MATCH(J6412,교과배치표!$B:$B,0),(MATCH(M6412,{"A","B","C","D","E"},0)-1)*3+1))),"")</f>
        <v/>
      </c>
      <c r="S6412" s="26" t="str">
        <f t="array" ref="S6412">IFERROR(IF(OR(J6412="",M6412="",F6412=""),"",IF(F6412="학생부종합",INDEX(종합배치표!$C:$Q,MATCH(J6412,종합배치표!$B:$B,0),(MATCH(M6412,{"A","B","C","D","E"},0)-1)*3+2),INDEX(교과배치표!$C:$Q,MATCH(J6412,교과배치표!$B:$B,0),(MATCH(M6412,{"A","B","C","D","E"},0)-1)*3+2))),"")</f>
        <v/>
      </c>
      <c r="T6412" s="26" t="str">
        <f t="array" ref="T6412">IFERROR(IF(OR(J6412="",M6412="",F6412=""),"",IF(F6412="학생부종합",INDEX(종합배치표!$C:$Q,MATCH(J6412,종합배치표!$B:$B,0),(MATCH(M6412,{"A","B","C","D","E"},0)-1)*3+3),INDEX(교과배치표!$C:$Q,MATCH(J6412,교과배치표!$B:$B,0),(MATCH(M6412,{"A","B","C","D","E"},0)-1)*3+3))),"")</f>
        <v/>
      </c>
    </row>
    <row r="6413" spans="2:20" ht="14.25" customHeight="1">
      <c r="B6413" s="20">
        <v>7635</v>
      </c>
      <c r="C6413" s="22"/>
      <c r="D6413" s="22"/>
      <c r="E6413" s="22"/>
      <c r="F6413" s="21"/>
      <c r="G6413" s="22"/>
      <c r="H6413" s="22"/>
      <c r="I6413" s="22"/>
      <c r="J6413" s="23"/>
      <c r="K6413" s="24"/>
      <c r="M6413" s="42"/>
      <c r="N6413" s="43"/>
      <c r="P6413" s="27"/>
      <c r="R6413" s="26" t="str">
        <f t="array" ref="R6413">IFERROR(IF(OR(J6413="",M6413="",F6413=""),"",IF(F6413="학생부종합",INDEX(종합배치표!$C:$Q,MATCH(J6413,종합배치표!$B:$B,0),(MATCH(M6413,{"A","B","C","D","E"},0)-1)*3+1),INDEX(교과배치표!$C:$Q,MATCH(J6413,교과배치표!$B:$B,0),(MATCH(M6413,{"A","B","C","D","E"},0)-1)*3+1))),"")</f>
        <v/>
      </c>
      <c r="S6413" s="26" t="str">
        <f t="array" ref="S6413">IFERROR(IF(OR(J6413="",M6413="",F6413=""),"",IF(F6413="학생부종합",INDEX(종합배치표!$C:$Q,MATCH(J6413,종합배치표!$B:$B,0),(MATCH(M6413,{"A","B","C","D","E"},0)-1)*3+2),INDEX(교과배치표!$C:$Q,MATCH(J6413,교과배치표!$B:$B,0),(MATCH(M6413,{"A","B","C","D","E"},0)-1)*3+2))),"")</f>
        <v/>
      </c>
      <c r="T6413" s="26" t="str">
        <f t="array" ref="T6413">IFERROR(IF(OR(J6413="",M6413="",F6413=""),"",IF(F6413="학생부종합",INDEX(종합배치표!$C:$Q,MATCH(J6413,종합배치표!$B:$B,0),(MATCH(M6413,{"A","B","C","D","E"},0)-1)*3+3),INDEX(교과배치표!$C:$Q,MATCH(J6413,교과배치표!$B:$B,0),(MATCH(M6413,{"A","B","C","D","E"},0)-1)*3+3))),"")</f>
        <v/>
      </c>
    </row>
    <row r="6414" spans="2:20" ht="14.25" customHeight="1">
      <c r="B6414" s="20">
        <v>7636</v>
      </c>
      <c r="C6414" s="22"/>
      <c r="D6414" s="22"/>
      <c r="E6414" s="22"/>
      <c r="F6414" s="21"/>
      <c r="G6414" s="22"/>
      <c r="H6414" s="22"/>
      <c r="I6414" s="22"/>
      <c r="J6414" s="23"/>
      <c r="K6414" s="24"/>
      <c r="M6414" s="42"/>
      <c r="N6414" s="43"/>
      <c r="P6414" s="27"/>
      <c r="R6414" s="26" t="str">
        <f t="array" ref="R6414">IFERROR(IF(OR(J6414="",M6414="",F6414=""),"",IF(F6414="학생부종합",INDEX(종합배치표!$C:$Q,MATCH(J6414,종합배치표!$B:$B,0),(MATCH(M6414,{"A","B","C","D","E"},0)-1)*3+1),INDEX(교과배치표!$C:$Q,MATCH(J6414,교과배치표!$B:$B,0),(MATCH(M6414,{"A","B","C","D","E"},0)-1)*3+1))),"")</f>
        <v/>
      </c>
      <c r="S6414" s="26" t="str">
        <f t="array" ref="S6414">IFERROR(IF(OR(J6414="",M6414="",F6414=""),"",IF(F6414="학생부종합",INDEX(종합배치표!$C:$Q,MATCH(J6414,종합배치표!$B:$B,0),(MATCH(M6414,{"A","B","C","D","E"},0)-1)*3+2),INDEX(교과배치표!$C:$Q,MATCH(J6414,교과배치표!$B:$B,0),(MATCH(M6414,{"A","B","C","D","E"},0)-1)*3+2))),"")</f>
        <v/>
      </c>
      <c r="T6414" s="26" t="str">
        <f t="array" ref="T6414">IFERROR(IF(OR(J6414="",M6414="",F6414=""),"",IF(F6414="학생부종합",INDEX(종합배치표!$C:$Q,MATCH(J6414,종합배치표!$B:$B,0),(MATCH(M6414,{"A","B","C","D","E"},0)-1)*3+3),INDEX(교과배치표!$C:$Q,MATCH(J6414,교과배치표!$B:$B,0),(MATCH(M6414,{"A","B","C","D","E"},0)-1)*3+3))),"")</f>
        <v/>
      </c>
    </row>
    <row r="6415" spans="2:20" ht="14.25" customHeight="1">
      <c r="B6415" s="20">
        <v>7637</v>
      </c>
      <c r="C6415" s="22"/>
      <c r="D6415" s="22"/>
      <c r="E6415" s="22"/>
      <c r="F6415" s="21"/>
      <c r="G6415" s="22"/>
      <c r="H6415" s="22"/>
      <c r="I6415" s="22"/>
      <c r="J6415" s="23"/>
      <c r="K6415" s="24"/>
      <c r="M6415" s="42"/>
      <c r="N6415" s="43"/>
      <c r="P6415" s="27"/>
      <c r="R6415" s="26" t="str">
        <f t="array" ref="R6415">IFERROR(IF(OR(J6415="",M6415="",F6415=""),"",IF(F6415="학생부종합",INDEX(종합배치표!$C:$Q,MATCH(J6415,종합배치표!$B:$B,0),(MATCH(M6415,{"A","B","C","D","E"},0)-1)*3+1),INDEX(교과배치표!$C:$Q,MATCH(J6415,교과배치표!$B:$B,0),(MATCH(M6415,{"A","B","C","D","E"},0)-1)*3+1))),"")</f>
        <v/>
      </c>
      <c r="S6415" s="26" t="str">
        <f t="array" ref="S6415">IFERROR(IF(OR(J6415="",M6415="",F6415=""),"",IF(F6415="학생부종합",INDEX(종합배치표!$C:$Q,MATCH(J6415,종합배치표!$B:$B,0),(MATCH(M6415,{"A","B","C","D","E"},0)-1)*3+2),INDEX(교과배치표!$C:$Q,MATCH(J6415,교과배치표!$B:$B,0),(MATCH(M6415,{"A","B","C","D","E"},0)-1)*3+2))),"")</f>
        <v/>
      </c>
      <c r="T6415" s="26" t="str">
        <f t="array" ref="T6415">IFERROR(IF(OR(J6415="",M6415="",F6415=""),"",IF(F6415="학생부종합",INDEX(종합배치표!$C:$Q,MATCH(J6415,종합배치표!$B:$B,0),(MATCH(M6415,{"A","B","C","D","E"},0)-1)*3+3),INDEX(교과배치표!$C:$Q,MATCH(J6415,교과배치표!$B:$B,0),(MATCH(M6415,{"A","B","C","D","E"},0)-1)*3+3))),"")</f>
        <v/>
      </c>
    </row>
    <row r="6416" spans="2:20" ht="14.25" customHeight="1">
      <c r="B6416" s="20">
        <v>7638</v>
      </c>
      <c r="C6416" s="22"/>
      <c r="D6416" s="22"/>
      <c r="E6416" s="22"/>
      <c r="F6416" s="21"/>
      <c r="G6416" s="22"/>
      <c r="H6416" s="22"/>
      <c r="I6416" s="22"/>
      <c r="J6416" s="23"/>
      <c r="K6416" s="24"/>
      <c r="M6416" s="42"/>
      <c r="N6416" s="43"/>
      <c r="P6416" s="27"/>
      <c r="R6416" s="26" t="str">
        <f t="array" ref="R6416">IFERROR(IF(OR(J6416="",M6416="",F6416=""),"",IF(F6416="학생부종합",INDEX(종합배치표!$C:$Q,MATCH(J6416,종합배치표!$B:$B,0),(MATCH(M6416,{"A","B","C","D","E"},0)-1)*3+1),INDEX(교과배치표!$C:$Q,MATCH(J6416,교과배치표!$B:$B,0),(MATCH(M6416,{"A","B","C","D","E"},0)-1)*3+1))),"")</f>
        <v/>
      </c>
      <c r="S6416" s="26" t="str">
        <f t="array" ref="S6416">IFERROR(IF(OR(J6416="",M6416="",F6416=""),"",IF(F6416="학생부종합",INDEX(종합배치표!$C:$Q,MATCH(J6416,종합배치표!$B:$B,0),(MATCH(M6416,{"A","B","C","D","E"},0)-1)*3+2),INDEX(교과배치표!$C:$Q,MATCH(J6416,교과배치표!$B:$B,0),(MATCH(M6416,{"A","B","C","D","E"},0)-1)*3+2))),"")</f>
        <v/>
      </c>
      <c r="T6416" s="26" t="str">
        <f t="array" ref="T6416">IFERROR(IF(OR(J6416="",M6416="",F6416=""),"",IF(F6416="학생부종합",INDEX(종합배치표!$C:$Q,MATCH(J6416,종합배치표!$B:$B,0),(MATCH(M6416,{"A","B","C","D","E"},0)-1)*3+3),INDEX(교과배치표!$C:$Q,MATCH(J6416,교과배치표!$B:$B,0),(MATCH(M6416,{"A","B","C","D","E"},0)-1)*3+3))),"")</f>
        <v/>
      </c>
    </row>
    <row r="6417" spans="2:20" ht="14.25" customHeight="1">
      <c r="B6417" s="20">
        <v>7639</v>
      </c>
      <c r="C6417" s="22"/>
      <c r="D6417" s="22"/>
      <c r="E6417" s="22"/>
      <c r="F6417" s="21"/>
      <c r="G6417" s="22"/>
      <c r="H6417" s="22"/>
      <c r="I6417" s="22"/>
      <c r="J6417" s="23"/>
      <c r="K6417" s="24"/>
      <c r="M6417" s="42"/>
      <c r="N6417" s="43"/>
      <c r="P6417" s="27"/>
      <c r="R6417" s="26" t="str">
        <f t="array" ref="R6417">IFERROR(IF(OR(J6417="",M6417="",F6417=""),"",IF(F6417="학생부종합",INDEX(종합배치표!$C:$Q,MATCH(J6417,종합배치표!$B:$B,0),(MATCH(M6417,{"A","B","C","D","E"},0)-1)*3+1),INDEX(교과배치표!$C:$Q,MATCH(J6417,교과배치표!$B:$B,0),(MATCH(M6417,{"A","B","C","D","E"},0)-1)*3+1))),"")</f>
        <v/>
      </c>
      <c r="S6417" s="26" t="str">
        <f t="array" ref="S6417">IFERROR(IF(OR(J6417="",M6417="",F6417=""),"",IF(F6417="학생부종합",INDEX(종합배치표!$C:$Q,MATCH(J6417,종합배치표!$B:$B,0),(MATCH(M6417,{"A","B","C","D","E"},0)-1)*3+2),INDEX(교과배치표!$C:$Q,MATCH(J6417,교과배치표!$B:$B,0),(MATCH(M6417,{"A","B","C","D","E"},0)-1)*3+2))),"")</f>
        <v/>
      </c>
      <c r="T6417" s="26" t="str">
        <f t="array" ref="T6417">IFERROR(IF(OR(J6417="",M6417="",F6417=""),"",IF(F6417="학생부종합",INDEX(종합배치표!$C:$Q,MATCH(J6417,종합배치표!$B:$B,0),(MATCH(M6417,{"A","B","C","D","E"},0)-1)*3+3),INDEX(교과배치표!$C:$Q,MATCH(J6417,교과배치표!$B:$B,0),(MATCH(M6417,{"A","B","C","D","E"},0)-1)*3+3))),"")</f>
        <v/>
      </c>
    </row>
    <row r="6418" spans="2:20" ht="14.25" customHeight="1">
      <c r="B6418" s="20">
        <v>7640</v>
      </c>
      <c r="C6418" s="22"/>
      <c r="D6418" s="22"/>
      <c r="E6418" s="22"/>
      <c r="F6418" s="21"/>
      <c r="G6418" s="22"/>
      <c r="H6418" s="22"/>
      <c r="I6418" s="22"/>
      <c r="J6418" s="23"/>
      <c r="K6418" s="24"/>
      <c r="M6418" s="42"/>
      <c r="N6418" s="43"/>
      <c r="P6418" s="27"/>
      <c r="R6418" s="26" t="str">
        <f t="array" ref="R6418">IFERROR(IF(OR(J6418="",M6418="",F6418=""),"",IF(F6418="학생부종합",INDEX(종합배치표!$C:$Q,MATCH(J6418,종합배치표!$B:$B,0),(MATCH(M6418,{"A","B","C","D","E"},0)-1)*3+1),INDEX(교과배치표!$C:$Q,MATCH(J6418,교과배치표!$B:$B,0),(MATCH(M6418,{"A","B","C","D","E"},0)-1)*3+1))),"")</f>
        <v/>
      </c>
      <c r="S6418" s="26" t="str">
        <f t="array" ref="S6418">IFERROR(IF(OR(J6418="",M6418="",F6418=""),"",IF(F6418="학생부종합",INDEX(종합배치표!$C:$Q,MATCH(J6418,종합배치표!$B:$B,0),(MATCH(M6418,{"A","B","C","D","E"},0)-1)*3+2),INDEX(교과배치표!$C:$Q,MATCH(J6418,교과배치표!$B:$B,0),(MATCH(M6418,{"A","B","C","D","E"},0)-1)*3+2))),"")</f>
        <v/>
      </c>
      <c r="T6418" s="26" t="str">
        <f t="array" ref="T6418">IFERROR(IF(OR(J6418="",M6418="",F6418=""),"",IF(F6418="학생부종합",INDEX(종합배치표!$C:$Q,MATCH(J6418,종합배치표!$B:$B,0),(MATCH(M6418,{"A","B","C","D","E"},0)-1)*3+3),INDEX(교과배치표!$C:$Q,MATCH(J6418,교과배치표!$B:$B,0),(MATCH(M6418,{"A","B","C","D","E"},0)-1)*3+3))),"")</f>
        <v/>
      </c>
    </row>
    <row r="6419" spans="2:20" ht="14.25" customHeight="1">
      <c r="B6419" s="20">
        <v>7641</v>
      </c>
      <c r="C6419" s="22"/>
      <c r="D6419" s="22"/>
      <c r="E6419" s="22"/>
      <c r="F6419" s="21"/>
      <c r="G6419" s="22"/>
      <c r="H6419" s="22"/>
      <c r="I6419" s="22"/>
      <c r="J6419" s="23"/>
      <c r="K6419" s="24"/>
      <c r="M6419" s="42"/>
      <c r="N6419" s="43"/>
      <c r="P6419" s="27"/>
      <c r="R6419" s="26" t="str">
        <f t="array" ref="R6419">IFERROR(IF(OR(J6419="",M6419="",F6419=""),"",IF(F6419="학생부종합",INDEX(종합배치표!$C:$Q,MATCH(J6419,종합배치표!$B:$B,0),(MATCH(M6419,{"A","B","C","D","E"},0)-1)*3+1),INDEX(교과배치표!$C:$Q,MATCH(J6419,교과배치표!$B:$B,0),(MATCH(M6419,{"A","B","C","D","E"},0)-1)*3+1))),"")</f>
        <v/>
      </c>
      <c r="S6419" s="26" t="str">
        <f t="array" ref="S6419">IFERROR(IF(OR(J6419="",M6419="",F6419=""),"",IF(F6419="학생부종합",INDEX(종합배치표!$C:$Q,MATCH(J6419,종합배치표!$B:$B,0),(MATCH(M6419,{"A","B","C","D","E"},0)-1)*3+2),INDEX(교과배치표!$C:$Q,MATCH(J6419,교과배치표!$B:$B,0),(MATCH(M6419,{"A","B","C","D","E"},0)-1)*3+2))),"")</f>
        <v/>
      </c>
      <c r="T6419" s="26" t="str">
        <f t="array" ref="T6419">IFERROR(IF(OR(J6419="",M6419="",F6419=""),"",IF(F6419="학생부종합",INDEX(종합배치표!$C:$Q,MATCH(J6419,종합배치표!$B:$B,0),(MATCH(M6419,{"A","B","C","D","E"},0)-1)*3+3),INDEX(교과배치표!$C:$Q,MATCH(J6419,교과배치표!$B:$B,0),(MATCH(M6419,{"A","B","C","D","E"},0)-1)*3+3))),"")</f>
        <v/>
      </c>
    </row>
    <row r="6420" spans="2:20" ht="14.25" customHeight="1">
      <c r="B6420" s="20">
        <v>7642</v>
      </c>
      <c r="C6420" s="22"/>
      <c r="D6420" s="22"/>
      <c r="E6420" s="22"/>
      <c r="F6420" s="21"/>
      <c r="G6420" s="22"/>
      <c r="H6420" s="22"/>
      <c r="I6420" s="22"/>
      <c r="J6420" s="23"/>
      <c r="K6420" s="24"/>
      <c r="M6420" s="42"/>
      <c r="N6420" s="43"/>
      <c r="P6420" s="27"/>
      <c r="R6420" s="26" t="str">
        <f t="array" ref="R6420">IFERROR(IF(OR(J6420="",M6420="",F6420=""),"",IF(F6420="학생부종합",INDEX(종합배치표!$C:$Q,MATCH(J6420,종합배치표!$B:$B,0),(MATCH(M6420,{"A","B","C","D","E"},0)-1)*3+1),INDEX(교과배치표!$C:$Q,MATCH(J6420,교과배치표!$B:$B,0),(MATCH(M6420,{"A","B","C","D","E"},0)-1)*3+1))),"")</f>
        <v/>
      </c>
      <c r="S6420" s="26" t="str">
        <f t="array" ref="S6420">IFERROR(IF(OR(J6420="",M6420="",F6420=""),"",IF(F6420="학생부종합",INDEX(종합배치표!$C:$Q,MATCH(J6420,종합배치표!$B:$B,0),(MATCH(M6420,{"A","B","C","D","E"},0)-1)*3+2),INDEX(교과배치표!$C:$Q,MATCH(J6420,교과배치표!$B:$B,0),(MATCH(M6420,{"A","B","C","D","E"},0)-1)*3+2))),"")</f>
        <v/>
      </c>
      <c r="T6420" s="26" t="str">
        <f t="array" ref="T6420">IFERROR(IF(OR(J6420="",M6420="",F6420=""),"",IF(F6420="학생부종합",INDEX(종합배치표!$C:$Q,MATCH(J6420,종합배치표!$B:$B,0),(MATCH(M6420,{"A","B","C","D","E"},0)-1)*3+3),INDEX(교과배치표!$C:$Q,MATCH(J6420,교과배치표!$B:$B,0),(MATCH(M6420,{"A","B","C","D","E"},0)-1)*3+3))),"")</f>
        <v/>
      </c>
    </row>
    <row r="6421" spans="2:20" ht="14.25" customHeight="1">
      <c r="B6421" s="20">
        <v>7643</v>
      </c>
      <c r="C6421" s="22"/>
      <c r="D6421" s="22"/>
      <c r="E6421" s="22"/>
      <c r="F6421" s="21"/>
      <c r="G6421" s="22"/>
      <c r="H6421" s="22"/>
      <c r="I6421" s="22"/>
      <c r="J6421" s="23"/>
      <c r="K6421" s="24"/>
      <c r="M6421" s="42"/>
      <c r="N6421" s="43"/>
      <c r="P6421" s="27"/>
      <c r="R6421" s="26" t="str">
        <f t="array" ref="R6421">IFERROR(IF(OR(J6421="",M6421="",F6421=""),"",IF(F6421="학생부종합",INDEX(종합배치표!$C:$Q,MATCH(J6421,종합배치표!$B:$B,0),(MATCH(M6421,{"A","B","C","D","E"},0)-1)*3+1),INDEX(교과배치표!$C:$Q,MATCH(J6421,교과배치표!$B:$B,0),(MATCH(M6421,{"A","B","C","D","E"},0)-1)*3+1))),"")</f>
        <v/>
      </c>
      <c r="S6421" s="26" t="str">
        <f t="array" ref="S6421">IFERROR(IF(OR(J6421="",M6421="",F6421=""),"",IF(F6421="학생부종합",INDEX(종합배치표!$C:$Q,MATCH(J6421,종합배치표!$B:$B,0),(MATCH(M6421,{"A","B","C","D","E"},0)-1)*3+2),INDEX(교과배치표!$C:$Q,MATCH(J6421,교과배치표!$B:$B,0),(MATCH(M6421,{"A","B","C","D","E"},0)-1)*3+2))),"")</f>
        <v/>
      </c>
      <c r="T6421" s="26" t="str">
        <f t="array" ref="T6421">IFERROR(IF(OR(J6421="",M6421="",F6421=""),"",IF(F6421="학생부종합",INDEX(종합배치표!$C:$Q,MATCH(J6421,종합배치표!$B:$B,0),(MATCH(M6421,{"A","B","C","D","E"},0)-1)*3+3),INDEX(교과배치표!$C:$Q,MATCH(J6421,교과배치표!$B:$B,0),(MATCH(M6421,{"A","B","C","D","E"},0)-1)*3+3))),"")</f>
        <v/>
      </c>
    </row>
    <row r="6422" spans="2:20" ht="14.25" customHeight="1">
      <c r="B6422" s="20">
        <v>7644</v>
      </c>
      <c r="C6422" s="22"/>
      <c r="D6422" s="22"/>
      <c r="E6422" s="22"/>
      <c r="F6422" s="21"/>
      <c r="G6422" s="22"/>
      <c r="H6422" s="22"/>
      <c r="I6422" s="22"/>
      <c r="J6422" s="23"/>
      <c r="K6422" s="24"/>
      <c r="M6422" s="42"/>
      <c r="N6422" s="43"/>
      <c r="P6422" s="27"/>
      <c r="R6422" s="26" t="str">
        <f t="array" ref="R6422">IFERROR(IF(OR(J6422="",M6422="",F6422=""),"",IF(F6422="학생부종합",INDEX(종합배치표!$C:$Q,MATCH(J6422,종합배치표!$B:$B,0),(MATCH(M6422,{"A","B","C","D","E"},0)-1)*3+1),INDEX(교과배치표!$C:$Q,MATCH(J6422,교과배치표!$B:$B,0),(MATCH(M6422,{"A","B","C","D","E"},0)-1)*3+1))),"")</f>
        <v/>
      </c>
      <c r="S6422" s="26" t="str">
        <f t="array" ref="S6422">IFERROR(IF(OR(J6422="",M6422="",F6422=""),"",IF(F6422="학생부종합",INDEX(종합배치표!$C:$Q,MATCH(J6422,종합배치표!$B:$B,0),(MATCH(M6422,{"A","B","C","D","E"},0)-1)*3+2),INDEX(교과배치표!$C:$Q,MATCH(J6422,교과배치표!$B:$B,0),(MATCH(M6422,{"A","B","C","D","E"},0)-1)*3+2))),"")</f>
        <v/>
      </c>
      <c r="T6422" s="26" t="str">
        <f t="array" ref="T6422">IFERROR(IF(OR(J6422="",M6422="",F6422=""),"",IF(F6422="학생부종합",INDEX(종합배치표!$C:$Q,MATCH(J6422,종합배치표!$B:$B,0),(MATCH(M6422,{"A","B","C","D","E"},0)-1)*3+3),INDEX(교과배치표!$C:$Q,MATCH(J6422,교과배치표!$B:$B,0),(MATCH(M6422,{"A","B","C","D","E"},0)-1)*3+3))),"")</f>
        <v/>
      </c>
    </row>
    <row r="6423" spans="2:20" ht="14.25" customHeight="1">
      <c r="B6423" s="20">
        <v>7645</v>
      </c>
      <c r="C6423" s="22"/>
      <c r="D6423" s="22"/>
      <c r="E6423" s="22"/>
      <c r="F6423" s="21"/>
      <c r="G6423" s="22"/>
      <c r="H6423" s="22"/>
      <c r="I6423" s="22"/>
      <c r="J6423" s="23"/>
      <c r="K6423" s="24"/>
      <c r="M6423" s="42"/>
      <c r="N6423" s="43"/>
      <c r="P6423" s="27"/>
      <c r="R6423" s="26" t="str">
        <f t="array" ref="R6423">IFERROR(IF(OR(J6423="",M6423="",F6423=""),"",IF(F6423="학생부종합",INDEX(종합배치표!$C:$Q,MATCH(J6423,종합배치표!$B:$B,0),(MATCH(M6423,{"A","B","C","D","E"},0)-1)*3+1),INDEX(교과배치표!$C:$Q,MATCH(J6423,교과배치표!$B:$B,0),(MATCH(M6423,{"A","B","C","D","E"},0)-1)*3+1))),"")</f>
        <v/>
      </c>
      <c r="S6423" s="26" t="str">
        <f t="array" ref="S6423">IFERROR(IF(OR(J6423="",M6423="",F6423=""),"",IF(F6423="학생부종합",INDEX(종합배치표!$C:$Q,MATCH(J6423,종합배치표!$B:$B,0),(MATCH(M6423,{"A","B","C","D","E"},0)-1)*3+2),INDEX(교과배치표!$C:$Q,MATCH(J6423,교과배치표!$B:$B,0),(MATCH(M6423,{"A","B","C","D","E"},0)-1)*3+2))),"")</f>
        <v/>
      </c>
      <c r="T6423" s="26" t="str">
        <f t="array" ref="T6423">IFERROR(IF(OR(J6423="",M6423="",F6423=""),"",IF(F6423="학생부종합",INDEX(종합배치표!$C:$Q,MATCH(J6423,종합배치표!$B:$B,0),(MATCH(M6423,{"A","B","C","D","E"},0)-1)*3+3),INDEX(교과배치표!$C:$Q,MATCH(J6423,교과배치표!$B:$B,0),(MATCH(M6423,{"A","B","C","D","E"},0)-1)*3+3))),"")</f>
        <v/>
      </c>
    </row>
    <row r="6424" spans="2:20" ht="14.25" customHeight="1">
      <c r="B6424" s="20">
        <v>7646</v>
      </c>
      <c r="C6424" s="22"/>
      <c r="D6424" s="22"/>
      <c r="E6424" s="22"/>
      <c r="F6424" s="21"/>
      <c r="G6424" s="22"/>
      <c r="H6424" s="22"/>
      <c r="I6424" s="22"/>
      <c r="J6424" s="23"/>
      <c r="K6424" s="24"/>
      <c r="M6424" s="42"/>
      <c r="N6424" s="43"/>
      <c r="P6424" s="27"/>
      <c r="R6424" s="26" t="str">
        <f t="array" ref="R6424">IFERROR(IF(OR(J6424="",M6424="",F6424=""),"",IF(F6424="학생부종합",INDEX(종합배치표!$C:$Q,MATCH(J6424,종합배치표!$B:$B,0),(MATCH(M6424,{"A","B","C","D","E"},0)-1)*3+1),INDEX(교과배치표!$C:$Q,MATCH(J6424,교과배치표!$B:$B,0),(MATCH(M6424,{"A","B","C","D","E"},0)-1)*3+1))),"")</f>
        <v/>
      </c>
      <c r="S6424" s="26" t="str">
        <f t="array" ref="S6424">IFERROR(IF(OR(J6424="",M6424="",F6424=""),"",IF(F6424="학생부종합",INDEX(종합배치표!$C:$Q,MATCH(J6424,종합배치표!$B:$B,0),(MATCH(M6424,{"A","B","C","D","E"},0)-1)*3+2),INDEX(교과배치표!$C:$Q,MATCH(J6424,교과배치표!$B:$B,0),(MATCH(M6424,{"A","B","C","D","E"},0)-1)*3+2))),"")</f>
        <v/>
      </c>
      <c r="T6424" s="26" t="str">
        <f t="array" ref="T6424">IFERROR(IF(OR(J6424="",M6424="",F6424=""),"",IF(F6424="학생부종합",INDEX(종합배치표!$C:$Q,MATCH(J6424,종합배치표!$B:$B,0),(MATCH(M6424,{"A","B","C","D","E"},0)-1)*3+3),INDEX(교과배치표!$C:$Q,MATCH(J6424,교과배치표!$B:$B,0),(MATCH(M6424,{"A","B","C","D","E"},0)-1)*3+3))),"")</f>
        <v/>
      </c>
    </row>
    <row r="6425" spans="2:20" ht="14.25" customHeight="1">
      <c r="B6425" s="20">
        <v>7647</v>
      </c>
      <c r="C6425" s="22"/>
      <c r="D6425" s="22"/>
      <c r="E6425" s="22"/>
      <c r="F6425" s="21"/>
      <c r="G6425" s="22"/>
      <c r="H6425" s="22"/>
      <c r="I6425" s="22"/>
      <c r="J6425" s="23"/>
      <c r="K6425" s="24"/>
      <c r="M6425" s="42"/>
      <c r="N6425" s="43"/>
      <c r="P6425" s="27"/>
      <c r="R6425" s="26" t="str">
        <f t="array" ref="R6425">IFERROR(IF(OR(J6425="",M6425="",F6425=""),"",IF(F6425="학생부종합",INDEX(종합배치표!$C:$Q,MATCH(J6425,종합배치표!$B:$B,0),(MATCH(M6425,{"A","B","C","D","E"},0)-1)*3+1),INDEX(교과배치표!$C:$Q,MATCH(J6425,교과배치표!$B:$B,0),(MATCH(M6425,{"A","B","C","D","E"},0)-1)*3+1))),"")</f>
        <v/>
      </c>
      <c r="S6425" s="26" t="str">
        <f t="array" ref="S6425">IFERROR(IF(OR(J6425="",M6425="",F6425=""),"",IF(F6425="학생부종합",INDEX(종합배치표!$C:$Q,MATCH(J6425,종합배치표!$B:$B,0),(MATCH(M6425,{"A","B","C","D","E"},0)-1)*3+2),INDEX(교과배치표!$C:$Q,MATCH(J6425,교과배치표!$B:$B,0),(MATCH(M6425,{"A","B","C","D","E"},0)-1)*3+2))),"")</f>
        <v/>
      </c>
      <c r="T6425" s="26" t="str">
        <f t="array" ref="T6425">IFERROR(IF(OR(J6425="",M6425="",F6425=""),"",IF(F6425="학생부종합",INDEX(종합배치표!$C:$Q,MATCH(J6425,종합배치표!$B:$B,0),(MATCH(M6425,{"A","B","C","D","E"},0)-1)*3+3),INDEX(교과배치표!$C:$Q,MATCH(J6425,교과배치표!$B:$B,0),(MATCH(M6425,{"A","B","C","D","E"},0)-1)*3+3))),"")</f>
        <v/>
      </c>
    </row>
    <row r="6426" spans="2:20" ht="14.25" customHeight="1">
      <c r="B6426" s="20">
        <v>7648</v>
      </c>
      <c r="C6426" s="22"/>
      <c r="D6426" s="22"/>
      <c r="E6426" s="22"/>
      <c r="F6426" s="21"/>
      <c r="G6426" s="22"/>
      <c r="H6426" s="22"/>
      <c r="I6426" s="22"/>
      <c r="J6426" s="23"/>
      <c r="K6426" s="24"/>
      <c r="M6426" s="42"/>
      <c r="N6426" s="43"/>
      <c r="P6426" s="27"/>
      <c r="R6426" s="26" t="str">
        <f t="array" ref="R6426">IFERROR(IF(OR(J6426="",M6426="",F6426=""),"",IF(F6426="학생부종합",INDEX(종합배치표!$C:$Q,MATCH(J6426,종합배치표!$B:$B,0),(MATCH(M6426,{"A","B","C","D","E"},0)-1)*3+1),INDEX(교과배치표!$C:$Q,MATCH(J6426,교과배치표!$B:$B,0),(MATCH(M6426,{"A","B","C","D","E"},0)-1)*3+1))),"")</f>
        <v/>
      </c>
      <c r="S6426" s="26" t="str">
        <f t="array" ref="S6426">IFERROR(IF(OR(J6426="",M6426="",F6426=""),"",IF(F6426="학생부종합",INDEX(종합배치표!$C:$Q,MATCH(J6426,종합배치표!$B:$B,0),(MATCH(M6426,{"A","B","C","D","E"},0)-1)*3+2),INDEX(교과배치표!$C:$Q,MATCH(J6426,교과배치표!$B:$B,0),(MATCH(M6426,{"A","B","C","D","E"},0)-1)*3+2))),"")</f>
        <v/>
      </c>
      <c r="T6426" s="26" t="str">
        <f t="array" ref="T6426">IFERROR(IF(OR(J6426="",M6426="",F6426=""),"",IF(F6426="학생부종합",INDEX(종합배치표!$C:$Q,MATCH(J6426,종합배치표!$B:$B,0),(MATCH(M6426,{"A","B","C","D","E"},0)-1)*3+3),INDEX(교과배치표!$C:$Q,MATCH(J6426,교과배치표!$B:$B,0),(MATCH(M6426,{"A","B","C","D","E"},0)-1)*3+3))),"")</f>
        <v/>
      </c>
    </row>
    <row r="6427" spans="2:20" ht="14.25" customHeight="1">
      <c r="B6427" s="20">
        <v>7649</v>
      </c>
      <c r="C6427" s="22"/>
      <c r="D6427" s="22"/>
      <c r="E6427" s="22"/>
      <c r="F6427" s="21"/>
      <c r="G6427" s="22"/>
      <c r="H6427" s="22"/>
      <c r="I6427" s="22"/>
      <c r="J6427" s="23"/>
      <c r="K6427" s="24"/>
      <c r="M6427" s="42"/>
      <c r="N6427" s="43"/>
      <c r="P6427" s="27"/>
      <c r="R6427" s="26" t="str">
        <f t="array" ref="R6427">IFERROR(IF(OR(J6427="",M6427="",F6427=""),"",IF(F6427="학생부종합",INDEX(종합배치표!$C:$Q,MATCH(J6427,종합배치표!$B:$B,0),(MATCH(M6427,{"A","B","C","D","E"},0)-1)*3+1),INDEX(교과배치표!$C:$Q,MATCH(J6427,교과배치표!$B:$B,0),(MATCH(M6427,{"A","B","C","D","E"},0)-1)*3+1))),"")</f>
        <v/>
      </c>
      <c r="S6427" s="26" t="str">
        <f t="array" ref="S6427">IFERROR(IF(OR(J6427="",M6427="",F6427=""),"",IF(F6427="학생부종합",INDEX(종합배치표!$C:$Q,MATCH(J6427,종합배치표!$B:$B,0),(MATCH(M6427,{"A","B","C","D","E"},0)-1)*3+2),INDEX(교과배치표!$C:$Q,MATCH(J6427,교과배치표!$B:$B,0),(MATCH(M6427,{"A","B","C","D","E"},0)-1)*3+2))),"")</f>
        <v/>
      </c>
      <c r="T6427" s="26" t="str">
        <f t="array" ref="T6427">IFERROR(IF(OR(J6427="",M6427="",F6427=""),"",IF(F6427="학생부종합",INDEX(종합배치표!$C:$Q,MATCH(J6427,종합배치표!$B:$B,0),(MATCH(M6427,{"A","B","C","D","E"},0)-1)*3+3),INDEX(교과배치표!$C:$Q,MATCH(J6427,교과배치표!$B:$B,0),(MATCH(M6427,{"A","B","C","D","E"},0)-1)*3+3))),"")</f>
        <v/>
      </c>
    </row>
    <row r="6428" spans="2:20" ht="14.25" customHeight="1">
      <c r="B6428" s="20">
        <v>7650</v>
      </c>
      <c r="C6428" s="22"/>
      <c r="D6428" s="22"/>
      <c r="E6428" s="22"/>
      <c r="F6428" s="21"/>
      <c r="G6428" s="22"/>
      <c r="H6428" s="22"/>
      <c r="I6428" s="22"/>
      <c r="J6428" s="23"/>
      <c r="K6428" s="24"/>
      <c r="M6428" s="42"/>
      <c r="N6428" s="43"/>
      <c r="P6428" s="27"/>
      <c r="R6428" s="26" t="str">
        <f t="array" ref="R6428">IFERROR(IF(OR(J6428="",M6428="",F6428=""),"",IF(F6428="학생부종합",INDEX(종합배치표!$C:$Q,MATCH(J6428,종합배치표!$B:$B,0),(MATCH(M6428,{"A","B","C","D","E"},0)-1)*3+1),INDEX(교과배치표!$C:$Q,MATCH(J6428,교과배치표!$B:$B,0),(MATCH(M6428,{"A","B","C","D","E"},0)-1)*3+1))),"")</f>
        <v/>
      </c>
      <c r="S6428" s="26" t="str">
        <f t="array" ref="S6428">IFERROR(IF(OR(J6428="",M6428="",F6428=""),"",IF(F6428="학생부종합",INDEX(종합배치표!$C:$Q,MATCH(J6428,종합배치표!$B:$B,0),(MATCH(M6428,{"A","B","C","D","E"},0)-1)*3+2),INDEX(교과배치표!$C:$Q,MATCH(J6428,교과배치표!$B:$B,0),(MATCH(M6428,{"A","B","C","D","E"},0)-1)*3+2))),"")</f>
        <v/>
      </c>
      <c r="T6428" s="26" t="str">
        <f t="array" ref="T6428">IFERROR(IF(OR(J6428="",M6428="",F6428=""),"",IF(F6428="학생부종합",INDEX(종합배치표!$C:$Q,MATCH(J6428,종합배치표!$B:$B,0),(MATCH(M6428,{"A","B","C","D","E"},0)-1)*3+3),INDEX(교과배치표!$C:$Q,MATCH(J6428,교과배치표!$B:$B,0),(MATCH(M6428,{"A","B","C","D","E"},0)-1)*3+3))),"")</f>
        <v/>
      </c>
    </row>
    <row r="6429" spans="2:20" ht="14.25" customHeight="1">
      <c r="B6429" s="20">
        <v>7651</v>
      </c>
      <c r="C6429" s="22"/>
      <c r="D6429" s="22"/>
      <c r="E6429" s="22"/>
      <c r="F6429" s="21"/>
      <c r="G6429" s="22"/>
      <c r="H6429" s="22"/>
      <c r="I6429" s="22"/>
      <c r="J6429" s="23"/>
      <c r="K6429" s="24"/>
      <c r="M6429" s="42"/>
      <c r="N6429" s="43"/>
      <c r="P6429" s="27"/>
      <c r="R6429" s="26" t="str">
        <f t="array" ref="R6429">IFERROR(IF(OR(J6429="",M6429="",F6429=""),"",IF(F6429="학생부종합",INDEX(종합배치표!$C:$Q,MATCH(J6429,종합배치표!$B:$B,0),(MATCH(M6429,{"A","B","C","D","E"},0)-1)*3+1),INDEX(교과배치표!$C:$Q,MATCH(J6429,교과배치표!$B:$B,0),(MATCH(M6429,{"A","B","C","D","E"},0)-1)*3+1))),"")</f>
        <v/>
      </c>
      <c r="S6429" s="26" t="str">
        <f t="array" ref="S6429">IFERROR(IF(OR(J6429="",M6429="",F6429=""),"",IF(F6429="학생부종합",INDEX(종합배치표!$C:$Q,MATCH(J6429,종합배치표!$B:$B,0),(MATCH(M6429,{"A","B","C","D","E"},0)-1)*3+2),INDEX(교과배치표!$C:$Q,MATCH(J6429,교과배치표!$B:$B,0),(MATCH(M6429,{"A","B","C","D","E"},0)-1)*3+2))),"")</f>
        <v/>
      </c>
      <c r="T6429" s="26" t="str">
        <f t="array" ref="T6429">IFERROR(IF(OR(J6429="",M6429="",F6429=""),"",IF(F6429="학생부종합",INDEX(종합배치표!$C:$Q,MATCH(J6429,종합배치표!$B:$B,0),(MATCH(M6429,{"A","B","C","D","E"},0)-1)*3+3),INDEX(교과배치표!$C:$Q,MATCH(J6429,교과배치표!$B:$B,0),(MATCH(M6429,{"A","B","C","D","E"},0)-1)*3+3))),"")</f>
        <v/>
      </c>
    </row>
    <row r="6430" spans="2:20" ht="14.25" customHeight="1">
      <c r="B6430" s="20">
        <v>7652</v>
      </c>
      <c r="C6430" s="22"/>
      <c r="D6430" s="22"/>
      <c r="E6430" s="22"/>
      <c r="F6430" s="21"/>
      <c r="G6430" s="22"/>
      <c r="H6430" s="22"/>
      <c r="I6430" s="22"/>
      <c r="J6430" s="23"/>
      <c r="K6430" s="24"/>
      <c r="M6430" s="42"/>
      <c r="N6430" s="43"/>
      <c r="P6430" s="27"/>
      <c r="R6430" s="26" t="str">
        <f t="array" ref="R6430">IFERROR(IF(OR(J6430="",M6430="",F6430=""),"",IF(F6430="학생부종합",INDEX(종합배치표!$C:$Q,MATCH(J6430,종합배치표!$B:$B,0),(MATCH(M6430,{"A","B","C","D","E"},0)-1)*3+1),INDEX(교과배치표!$C:$Q,MATCH(J6430,교과배치표!$B:$B,0),(MATCH(M6430,{"A","B","C","D","E"},0)-1)*3+1))),"")</f>
        <v/>
      </c>
      <c r="S6430" s="26" t="str">
        <f t="array" ref="S6430">IFERROR(IF(OR(J6430="",M6430="",F6430=""),"",IF(F6430="학생부종합",INDEX(종합배치표!$C:$Q,MATCH(J6430,종합배치표!$B:$B,0),(MATCH(M6430,{"A","B","C","D","E"},0)-1)*3+2),INDEX(교과배치표!$C:$Q,MATCH(J6430,교과배치표!$B:$B,0),(MATCH(M6430,{"A","B","C","D","E"},0)-1)*3+2))),"")</f>
        <v/>
      </c>
      <c r="T6430" s="26" t="str">
        <f t="array" ref="T6430">IFERROR(IF(OR(J6430="",M6430="",F6430=""),"",IF(F6430="학생부종합",INDEX(종합배치표!$C:$Q,MATCH(J6430,종합배치표!$B:$B,0),(MATCH(M6430,{"A","B","C","D","E"},0)-1)*3+3),INDEX(교과배치표!$C:$Q,MATCH(J6430,교과배치표!$B:$B,0),(MATCH(M6430,{"A","B","C","D","E"},0)-1)*3+3))),"")</f>
        <v/>
      </c>
    </row>
    <row r="6431" spans="2:20" ht="14.25" customHeight="1">
      <c r="B6431" s="20">
        <v>7653</v>
      </c>
      <c r="C6431" s="22"/>
      <c r="D6431" s="22"/>
      <c r="E6431" s="22"/>
      <c r="F6431" s="21"/>
      <c r="G6431" s="22"/>
      <c r="H6431" s="22"/>
      <c r="I6431" s="22"/>
      <c r="J6431" s="23"/>
      <c r="K6431" s="24"/>
      <c r="M6431" s="42"/>
      <c r="N6431" s="43"/>
      <c r="P6431" s="27"/>
      <c r="R6431" s="26" t="str">
        <f t="array" ref="R6431">IFERROR(IF(OR(J6431="",M6431="",F6431=""),"",IF(F6431="학생부종합",INDEX(종합배치표!$C:$Q,MATCH(J6431,종합배치표!$B:$B,0),(MATCH(M6431,{"A","B","C","D","E"},0)-1)*3+1),INDEX(교과배치표!$C:$Q,MATCH(J6431,교과배치표!$B:$B,0),(MATCH(M6431,{"A","B","C","D","E"},0)-1)*3+1))),"")</f>
        <v/>
      </c>
      <c r="S6431" s="26" t="str">
        <f t="array" ref="S6431">IFERROR(IF(OR(J6431="",M6431="",F6431=""),"",IF(F6431="학생부종합",INDEX(종합배치표!$C:$Q,MATCH(J6431,종합배치표!$B:$B,0),(MATCH(M6431,{"A","B","C","D","E"},0)-1)*3+2),INDEX(교과배치표!$C:$Q,MATCH(J6431,교과배치표!$B:$B,0),(MATCH(M6431,{"A","B","C","D","E"},0)-1)*3+2))),"")</f>
        <v/>
      </c>
      <c r="T6431" s="26" t="str">
        <f t="array" ref="T6431">IFERROR(IF(OR(J6431="",M6431="",F6431=""),"",IF(F6431="학생부종합",INDEX(종합배치표!$C:$Q,MATCH(J6431,종합배치표!$B:$B,0),(MATCH(M6431,{"A","B","C","D","E"},0)-1)*3+3),INDEX(교과배치표!$C:$Q,MATCH(J6431,교과배치표!$B:$B,0),(MATCH(M6431,{"A","B","C","D","E"},0)-1)*3+3))),"")</f>
        <v/>
      </c>
    </row>
    <row r="6432" spans="2:20" ht="14.25" customHeight="1">
      <c r="B6432" s="20">
        <v>7654</v>
      </c>
      <c r="C6432" s="22"/>
      <c r="D6432" s="22"/>
      <c r="E6432" s="22"/>
      <c r="F6432" s="21"/>
      <c r="G6432" s="22"/>
      <c r="H6432" s="22"/>
      <c r="I6432" s="22"/>
      <c r="J6432" s="23"/>
      <c r="K6432" s="24"/>
      <c r="M6432" s="42"/>
      <c r="N6432" s="43"/>
      <c r="P6432" s="27"/>
      <c r="R6432" s="26" t="str">
        <f t="array" ref="R6432">IFERROR(IF(OR(J6432="",M6432="",F6432=""),"",IF(F6432="학생부종합",INDEX(종합배치표!$C:$Q,MATCH(J6432,종합배치표!$B:$B,0),(MATCH(M6432,{"A","B","C","D","E"},0)-1)*3+1),INDEX(교과배치표!$C:$Q,MATCH(J6432,교과배치표!$B:$B,0),(MATCH(M6432,{"A","B","C","D","E"},0)-1)*3+1))),"")</f>
        <v/>
      </c>
      <c r="S6432" s="26" t="str">
        <f t="array" ref="S6432">IFERROR(IF(OR(J6432="",M6432="",F6432=""),"",IF(F6432="학생부종합",INDEX(종합배치표!$C:$Q,MATCH(J6432,종합배치표!$B:$B,0),(MATCH(M6432,{"A","B","C","D","E"},0)-1)*3+2),INDEX(교과배치표!$C:$Q,MATCH(J6432,교과배치표!$B:$B,0),(MATCH(M6432,{"A","B","C","D","E"},0)-1)*3+2))),"")</f>
        <v/>
      </c>
      <c r="T6432" s="26" t="str">
        <f t="array" ref="T6432">IFERROR(IF(OR(J6432="",M6432="",F6432=""),"",IF(F6432="학생부종합",INDEX(종합배치표!$C:$Q,MATCH(J6432,종합배치표!$B:$B,0),(MATCH(M6432,{"A","B","C","D","E"},0)-1)*3+3),INDEX(교과배치표!$C:$Q,MATCH(J6432,교과배치표!$B:$B,0),(MATCH(M6432,{"A","B","C","D","E"},0)-1)*3+3))),"")</f>
        <v/>
      </c>
    </row>
    <row r="6433" spans="2:20" ht="14.25" customHeight="1">
      <c r="B6433" s="20">
        <v>7655</v>
      </c>
      <c r="C6433" s="22"/>
      <c r="D6433" s="22"/>
      <c r="E6433" s="22"/>
      <c r="F6433" s="21"/>
      <c r="G6433" s="22"/>
      <c r="H6433" s="22"/>
      <c r="I6433" s="22"/>
      <c r="J6433" s="23"/>
      <c r="K6433" s="24"/>
      <c r="M6433" s="42"/>
      <c r="N6433" s="43"/>
      <c r="P6433" s="27"/>
      <c r="R6433" s="26" t="str">
        <f t="array" ref="R6433">IFERROR(IF(OR(J6433="",M6433="",F6433=""),"",IF(F6433="학생부종합",INDEX(종합배치표!$C:$Q,MATCH(J6433,종합배치표!$B:$B,0),(MATCH(M6433,{"A","B","C","D","E"},0)-1)*3+1),INDEX(교과배치표!$C:$Q,MATCH(J6433,교과배치표!$B:$B,0),(MATCH(M6433,{"A","B","C","D","E"},0)-1)*3+1))),"")</f>
        <v/>
      </c>
      <c r="S6433" s="26" t="str">
        <f t="array" ref="S6433">IFERROR(IF(OR(J6433="",M6433="",F6433=""),"",IF(F6433="학생부종합",INDEX(종합배치표!$C:$Q,MATCH(J6433,종합배치표!$B:$B,0),(MATCH(M6433,{"A","B","C","D","E"},0)-1)*3+2),INDEX(교과배치표!$C:$Q,MATCH(J6433,교과배치표!$B:$B,0),(MATCH(M6433,{"A","B","C","D","E"},0)-1)*3+2))),"")</f>
        <v/>
      </c>
      <c r="T6433" s="26" t="str">
        <f t="array" ref="T6433">IFERROR(IF(OR(J6433="",M6433="",F6433=""),"",IF(F6433="학생부종합",INDEX(종합배치표!$C:$Q,MATCH(J6433,종합배치표!$B:$B,0),(MATCH(M6433,{"A","B","C","D","E"},0)-1)*3+3),INDEX(교과배치표!$C:$Q,MATCH(J6433,교과배치표!$B:$B,0),(MATCH(M6433,{"A","B","C","D","E"},0)-1)*3+3))),"")</f>
        <v/>
      </c>
    </row>
    <row r="6434" spans="2:20" ht="14.25" customHeight="1">
      <c r="B6434" s="20">
        <v>7656</v>
      </c>
      <c r="C6434" s="22"/>
      <c r="D6434" s="22"/>
      <c r="E6434" s="22"/>
      <c r="F6434" s="21"/>
      <c r="G6434" s="22"/>
      <c r="H6434" s="22"/>
      <c r="I6434" s="22"/>
      <c r="J6434" s="23"/>
      <c r="K6434" s="24"/>
      <c r="M6434" s="42"/>
      <c r="N6434" s="43"/>
      <c r="P6434" s="27"/>
      <c r="R6434" s="26" t="str">
        <f t="array" ref="R6434">IFERROR(IF(OR(J6434="",M6434="",F6434=""),"",IF(F6434="학생부종합",INDEX(종합배치표!$C:$Q,MATCH(J6434,종합배치표!$B:$B,0),(MATCH(M6434,{"A","B","C","D","E"},0)-1)*3+1),INDEX(교과배치표!$C:$Q,MATCH(J6434,교과배치표!$B:$B,0),(MATCH(M6434,{"A","B","C","D","E"},0)-1)*3+1))),"")</f>
        <v/>
      </c>
      <c r="S6434" s="26" t="str">
        <f t="array" ref="S6434">IFERROR(IF(OR(J6434="",M6434="",F6434=""),"",IF(F6434="학생부종합",INDEX(종합배치표!$C:$Q,MATCH(J6434,종합배치표!$B:$B,0),(MATCH(M6434,{"A","B","C","D","E"},0)-1)*3+2),INDEX(교과배치표!$C:$Q,MATCH(J6434,교과배치표!$B:$B,0),(MATCH(M6434,{"A","B","C","D","E"},0)-1)*3+2))),"")</f>
        <v/>
      </c>
      <c r="T6434" s="26" t="str">
        <f t="array" ref="T6434">IFERROR(IF(OR(J6434="",M6434="",F6434=""),"",IF(F6434="학생부종합",INDEX(종합배치표!$C:$Q,MATCH(J6434,종합배치표!$B:$B,0),(MATCH(M6434,{"A","B","C","D","E"},0)-1)*3+3),INDEX(교과배치표!$C:$Q,MATCH(J6434,교과배치표!$B:$B,0),(MATCH(M6434,{"A","B","C","D","E"},0)-1)*3+3))),"")</f>
        <v/>
      </c>
    </row>
    <row r="6435" spans="2:20" ht="14.25" customHeight="1">
      <c r="B6435" s="20">
        <v>7657</v>
      </c>
      <c r="C6435" s="22"/>
      <c r="D6435" s="22"/>
      <c r="E6435" s="22"/>
      <c r="F6435" s="21"/>
      <c r="G6435" s="22"/>
      <c r="H6435" s="22"/>
      <c r="I6435" s="22"/>
      <c r="J6435" s="23"/>
      <c r="K6435" s="24"/>
      <c r="M6435" s="42"/>
      <c r="N6435" s="43"/>
      <c r="P6435" s="27"/>
      <c r="R6435" s="26" t="str">
        <f t="array" ref="R6435">IFERROR(IF(OR(J6435="",M6435="",F6435=""),"",IF(F6435="학생부종합",INDEX(종합배치표!$C:$Q,MATCH(J6435,종합배치표!$B:$B,0),(MATCH(M6435,{"A","B","C","D","E"},0)-1)*3+1),INDEX(교과배치표!$C:$Q,MATCH(J6435,교과배치표!$B:$B,0),(MATCH(M6435,{"A","B","C","D","E"},0)-1)*3+1))),"")</f>
        <v/>
      </c>
      <c r="S6435" s="26" t="str">
        <f t="array" ref="S6435">IFERROR(IF(OR(J6435="",M6435="",F6435=""),"",IF(F6435="학생부종합",INDEX(종합배치표!$C:$Q,MATCH(J6435,종합배치표!$B:$B,0),(MATCH(M6435,{"A","B","C","D","E"},0)-1)*3+2),INDEX(교과배치표!$C:$Q,MATCH(J6435,교과배치표!$B:$B,0),(MATCH(M6435,{"A","B","C","D","E"},0)-1)*3+2))),"")</f>
        <v/>
      </c>
      <c r="T6435" s="26" t="str">
        <f t="array" ref="T6435">IFERROR(IF(OR(J6435="",M6435="",F6435=""),"",IF(F6435="학생부종합",INDEX(종합배치표!$C:$Q,MATCH(J6435,종합배치표!$B:$B,0),(MATCH(M6435,{"A","B","C","D","E"},0)-1)*3+3),INDEX(교과배치표!$C:$Q,MATCH(J6435,교과배치표!$B:$B,0),(MATCH(M6435,{"A","B","C","D","E"},0)-1)*3+3))),"")</f>
        <v/>
      </c>
    </row>
    <row r="6436" spans="2:20" ht="14.25" customHeight="1">
      <c r="B6436" s="20">
        <v>7658</v>
      </c>
      <c r="C6436" s="22"/>
      <c r="D6436" s="22"/>
      <c r="E6436" s="22"/>
      <c r="F6436" s="21"/>
      <c r="G6436" s="22"/>
      <c r="H6436" s="22"/>
      <c r="I6436" s="22"/>
      <c r="J6436" s="23"/>
      <c r="K6436" s="24"/>
      <c r="M6436" s="42"/>
      <c r="N6436" s="43"/>
      <c r="P6436" s="27"/>
      <c r="R6436" s="26" t="str">
        <f t="array" ref="R6436">IFERROR(IF(OR(J6436="",M6436="",F6436=""),"",IF(F6436="학생부종합",INDEX(종합배치표!$C:$Q,MATCH(J6436,종합배치표!$B:$B,0),(MATCH(M6436,{"A","B","C","D","E"},0)-1)*3+1),INDEX(교과배치표!$C:$Q,MATCH(J6436,교과배치표!$B:$B,0),(MATCH(M6436,{"A","B","C","D","E"},0)-1)*3+1))),"")</f>
        <v/>
      </c>
      <c r="S6436" s="26" t="str">
        <f t="array" ref="S6436">IFERROR(IF(OR(J6436="",M6436="",F6436=""),"",IF(F6436="학생부종합",INDEX(종합배치표!$C:$Q,MATCH(J6436,종합배치표!$B:$B,0),(MATCH(M6436,{"A","B","C","D","E"},0)-1)*3+2),INDEX(교과배치표!$C:$Q,MATCH(J6436,교과배치표!$B:$B,0),(MATCH(M6436,{"A","B","C","D","E"},0)-1)*3+2))),"")</f>
        <v/>
      </c>
      <c r="T6436" s="26" t="str">
        <f t="array" ref="T6436">IFERROR(IF(OR(J6436="",M6436="",F6436=""),"",IF(F6436="학생부종합",INDEX(종합배치표!$C:$Q,MATCH(J6436,종합배치표!$B:$B,0),(MATCH(M6436,{"A","B","C","D","E"},0)-1)*3+3),INDEX(교과배치표!$C:$Q,MATCH(J6436,교과배치표!$B:$B,0),(MATCH(M6436,{"A","B","C","D","E"},0)-1)*3+3))),"")</f>
        <v/>
      </c>
    </row>
    <row r="6437" spans="2:20" ht="14.25" customHeight="1">
      <c r="B6437" s="20">
        <v>7659</v>
      </c>
      <c r="C6437" s="22"/>
      <c r="D6437" s="22"/>
      <c r="E6437" s="22"/>
      <c r="F6437" s="21"/>
      <c r="G6437" s="22"/>
      <c r="H6437" s="22"/>
      <c r="I6437" s="22"/>
      <c r="J6437" s="23"/>
      <c r="K6437" s="24"/>
      <c r="M6437" s="42"/>
      <c r="N6437" s="43"/>
      <c r="P6437" s="27"/>
      <c r="R6437" s="26" t="str">
        <f t="array" ref="R6437">IFERROR(IF(OR(J6437="",M6437="",F6437=""),"",IF(F6437="학생부종합",INDEX(종합배치표!$C:$Q,MATCH(J6437,종합배치표!$B:$B,0),(MATCH(M6437,{"A","B","C","D","E"},0)-1)*3+1),INDEX(교과배치표!$C:$Q,MATCH(J6437,교과배치표!$B:$B,0),(MATCH(M6437,{"A","B","C","D","E"},0)-1)*3+1))),"")</f>
        <v/>
      </c>
      <c r="S6437" s="26" t="str">
        <f t="array" ref="S6437">IFERROR(IF(OR(J6437="",M6437="",F6437=""),"",IF(F6437="학생부종합",INDEX(종합배치표!$C:$Q,MATCH(J6437,종합배치표!$B:$B,0),(MATCH(M6437,{"A","B","C","D","E"},0)-1)*3+2),INDEX(교과배치표!$C:$Q,MATCH(J6437,교과배치표!$B:$B,0),(MATCH(M6437,{"A","B","C","D","E"},0)-1)*3+2))),"")</f>
        <v/>
      </c>
      <c r="T6437" s="26" t="str">
        <f t="array" ref="T6437">IFERROR(IF(OR(J6437="",M6437="",F6437=""),"",IF(F6437="학생부종합",INDEX(종합배치표!$C:$Q,MATCH(J6437,종합배치표!$B:$B,0),(MATCH(M6437,{"A","B","C","D","E"},0)-1)*3+3),INDEX(교과배치표!$C:$Q,MATCH(J6437,교과배치표!$B:$B,0),(MATCH(M6437,{"A","B","C","D","E"},0)-1)*3+3))),"")</f>
        <v/>
      </c>
    </row>
    <row r="6438" spans="2:20" ht="14.25" customHeight="1">
      <c r="B6438" s="20">
        <v>7660</v>
      </c>
      <c r="C6438" s="22"/>
      <c r="D6438" s="22"/>
      <c r="E6438" s="22"/>
      <c r="F6438" s="21"/>
      <c r="G6438" s="22"/>
      <c r="H6438" s="22"/>
      <c r="I6438" s="22"/>
      <c r="J6438" s="23"/>
      <c r="K6438" s="24"/>
      <c r="M6438" s="42"/>
      <c r="N6438" s="43"/>
      <c r="P6438" s="27"/>
      <c r="R6438" s="26" t="str">
        <f t="array" ref="R6438">IFERROR(IF(OR(J6438="",M6438="",F6438=""),"",IF(F6438="학생부종합",INDEX(종합배치표!$C:$Q,MATCH(J6438,종합배치표!$B:$B,0),(MATCH(M6438,{"A","B","C","D","E"},0)-1)*3+1),INDEX(교과배치표!$C:$Q,MATCH(J6438,교과배치표!$B:$B,0),(MATCH(M6438,{"A","B","C","D","E"},0)-1)*3+1))),"")</f>
        <v/>
      </c>
      <c r="S6438" s="26" t="str">
        <f t="array" ref="S6438">IFERROR(IF(OR(J6438="",M6438="",F6438=""),"",IF(F6438="학생부종합",INDEX(종합배치표!$C:$Q,MATCH(J6438,종합배치표!$B:$B,0),(MATCH(M6438,{"A","B","C","D","E"},0)-1)*3+2),INDEX(교과배치표!$C:$Q,MATCH(J6438,교과배치표!$B:$B,0),(MATCH(M6438,{"A","B","C","D","E"},0)-1)*3+2))),"")</f>
        <v/>
      </c>
      <c r="T6438" s="26" t="str">
        <f t="array" ref="T6438">IFERROR(IF(OR(J6438="",M6438="",F6438=""),"",IF(F6438="학생부종합",INDEX(종합배치표!$C:$Q,MATCH(J6438,종합배치표!$B:$B,0),(MATCH(M6438,{"A","B","C","D","E"},0)-1)*3+3),INDEX(교과배치표!$C:$Q,MATCH(J6438,교과배치표!$B:$B,0),(MATCH(M6438,{"A","B","C","D","E"},0)-1)*3+3))),"")</f>
        <v/>
      </c>
    </row>
    <row r="6439" spans="2:20" ht="14.25" customHeight="1">
      <c r="B6439" s="20">
        <v>7661</v>
      </c>
      <c r="C6439" s="22"/>
      <c r="D6439" s="22"/>
      <c r="E6439" s="22"/>
      <c r="F6439" s="21"/>
      <c r="G6439" s="22"/>
      <c r="H6439" s="22"/>
      <c r="I6439" s="22"/>
      <c r="J6439" s="23"/>
      <c r="K6439" s="24"/>
      <c r="M6439" s="42"/>
      <c r="N6439" s="43"/>
      <c r="P6439" s="27"/>
      <c r="R6439" s="26" t="str">
        <f t="array" ref="R6439">IFERROR(IF(OR(J6439="",M6439="",F6439=""),"",IF(F6439="학생부종합",INDEX(종합배치표!$C:$Q,MATCH(J6439,종합배치표!$B:$B,0),(MATCH(M6439,{"A","B","C","D","E"},0)-1)*3+1),INDEX(교과배치표!$C:$Q,MATCH(J6439,교과배치표!$B:$B,0),(MATCH(M6439,{"A","B","C","D","E"},0)-1)*3+1))),"")</f>
        <v/>
      </c>
      <c r="S6439" s="26" t="str">
        <f t="array" ref="S6439">IFERROR(IF(OR(J6439="",M6439="",F6439=""),"",IF(F6439="학생부종합",INDEX(종합배치표!$C:$Q,MATCH(J6439,종합배치표!$B:$B,0),(MATCH(M6439,{"A","B","C","D","E"},0)-1)*3+2),INDEX(교과배치표!$C:$Q,MATCH(J6439,교과배치표!$B:$B,0),(MATCH(M6439,{"A","B","C","D","E"},0)-1)*3+2))),"")</f>
        <v/>
      </c>
      <c r="T6439" s="26" t="str">
        <f t="array" ref="T6439">IFERROR(IF(OR(J6439="",M6439="",F6439=""),"",IF(F6439="학생부종합",INDEX(종합배치표!$C:$Q,MATCH(J6439,종합배치표!$B:$B,0),(MATCH(M6439,{"A","B","C","D","E"},0)-1)*3+3),INDEX(교과배치표!$C:$Q,MATCH(J6439,교과배치표!$B:$B,0),(MATCH(M6439,{"A","B","C","D","E"},0)-1)*3+3))),"")</f>
        <v/>
      </c>
    </row>
    <row r="6440" spans="2:20" ht="14.25" customHeight="1">
      <c r="B6440" s="20">
        <v>7662</v>
      </c>
      <c r="C6440" s="22"/>
      <c r="D6440" s="22"/>
      <c r="E6440" s="22"/>
      <c r="F6440" s="21"/>
      <c r="G6440" s="22"/>
      <c r="H6440" s="22"/>
      <c r="I6440" s="22"/>
      <c r="J6440" s="23"/>
      <c r="K6440" s="24"/>
      <c r="M6440" s="42"/>
      <c r="N6440" s="43"/>
      <c r="P6440" s="27"/>
      <c r="R6440" s="26" t="str">
        <f t="array" ref="R6440">IFERROR(IF(OR(J6440="",M6440="",F6440=""),"",IF(F6440="학생부종합",INDEX(종합배치표!$C:$Q,MATCH(J6440,종합배치표!$B:$B,0),(MATCH(M6440,{"A","B","C","D","E"},0)-1)*3+1),INDEX(교과배치표!$C:$Q,MATCH(J6440,교과배치표!$B:$B,0),(MATCH(M6440,{"A","B","C","D","E"},0)-1)*3+1))),"")</f>
        <v/>
      </c>
      <c r="S6440" s="26" t="str">
        <f t="array" ref="S6440">IFERROR(IF(OR(J6440="",M6440="",F6440=""),"",IF(F6440="학생부종합",INDEX(종합배치표!$C:$Q,MATCH(J6440,종합배치표!$B:$B,0),(MATCH(M6440,{"A","B","C","D","E"},0)-1)*3+2),INDEX(교과배치표!$C:$Q,MATCH(J6440,교과배치표!$B:$B,0),(MATCH(M6440,{"A","B","C","D","E"},0)-1)*3+2))),"")</f>
        <v/>
      </c>
      <c r="T6440" s="26" t="str">
        <f t="array" ref="T6440">IFERROR(IF(OR(J6440="",M6440="",F6440=""),"",IF(F6440="학생부종합",INDEX(종합배치표!$C:$Q,MATCH(J6440,종합배치표!$B:$B,0),(MATCH(M6440,{"A","B","C","D","E"},0)-1)*3+3),INDEX(교과배치표!$C:$Q,MATCH(J6440,교과배치표!$B:$B,0),(MATCH(M6440,{"A","B","C","D","E"},0)-1)*3+3))),"")</f>
        <v/>
      </c>
    </row>
    <row r="6441" spans="2:20" ht="14.25" customHeight="1">
      <c r="B6441" s="20">
        <v>7663</v>
      </c>
      <c r="C6441" s="22"/>
      <c r="D6441" s="22"/>
      <c r="E6441" s="22"/>
      <c r="F6441" s="21"/>
      <c r="G6441" s="22"/>
      <c r="H6441" s="22"/>
      <c r="I6441" s="22"/>
      <c r="J6441" s="23"/>
      <c r="K6441" s="24"/>
      <c r="M6441" s="42"/>
      <c r="N6441" s="43"/>
      <c r="P6441" s="27"/>
      <c r="R6441" s="26" t="str">
        <f t="array" ref="R6441">IFERROR(IF(OR(J6441="",M6441="",F6441=""),"",IF(F6441="학생부종합",INDEX(종합배치표!$C:$Q,MATCH(J6441,종합배치표!$B:$B,0),(MATCH(M6441,{"A","B","C","D","E"},0)-1)*3+1),INDEX(교과배치표!$C:$Q,MATCH(J6441,교과배치표!$B:$B,0),(MATCH(M6441,{"A","B","C","D","E"},0)-1)*3+1))),"")</f>
        <v/>
      </c>
      <c r="S6441" s="26" t="str">
        <f t="array" ref="S6441">IFERROR(IF(OR(J6441="",M6441="",F6441=""),"",IF(F6441="학생부종합",INDEX(종합배치표!$C:$Q,MATCH(J6441,종합배치표!$B:$B,0),(MATCH(M6441,{"A","B","C","D","E"},0)-1)*3+2),INDEX(교과배치표!$C:$Q,MATCH(J6441,교과배치표!$B:$B,0),(MATCH(M6441,{"A","B","C","D","E"},0)-1)*3+2))),"")</f>
        <v/>
      </c>
      <c r="T6441" s="26" t="str">
        <f t="array" ref="T6441">IFERROR(IF(OR(J6441="",M6441="",F6441=""),"",IF(F6441="학생부종합",INDEX(종합배치표!$C:$Q,MATCH(J6441,종합배치표!$B:$B,0),(MATCH(M6441,{"A","B","C","D","E"},0)-1)*3+3),INDEX(교과배치표!$C:$Q,MATCH(J6441,교과배치표!$B:$B,0),(MATCH(M6441,{"A","B","C","D","E"},0)-1)*3+3))),"")</f>
        <v/>
      </c>
    </row>
    <row r="6442" spans="2:20" ht="14.25" customHeight="1">
      <c r="B6442" s="20">
        <v>7664</v>
      </c>
      <c r="C6442" s="22"/>
      <c r="D6442" s="22"/>
      <c r="E6442" s="22"/>
      <c r="F6442" s="21"/>
      <c r="G6442" s="22"/>
      <c r="H6442" s="22"/>
      <c r="I6442" s="22"/>
      <c r="J6442" s="23"/>
      <c r="K6442" s="24"/>
      <c r="M6442" s="42"/>
      <c r="N6442" s="43"/>
      <c r="P6442" s="27"/>
      <c r="R6442" s="26" t="str">
        <f t="array" ref="R6442">IFERROR(IF(OR(J6442="",M6442="",F6442=""),"",IF(F6442="학생부종합",INDEX(종합배치표!$C:$Q,MATCH(J6442,종합배치표!$B:$B,0),(MATCH(M6442,{"A","B","C","D","E"},0)-1)*3+1),INDEX(교과배치표!$C:$Q,MATCH(J6442,교과배치표!$B:$B,0),(MATCH(M6442,{"A","B","C","D","E"},0)-1)*3+1))),"")</f>
        <v/>
      </c>
      <c r="S6442" s="26" t="str">
        <f t="array" ref="S6442">IFERROR(IF(OR(J6442="",M6442="",F6442=""),"",IF(F6442="학생부종합",INDEX(종합배치표!$C:$Q,MATCH(J6442,종합배치표!$B:$B,0),(MATCH(M6442,{"A","B","C","D","E"},0)-1)*3+2),INDEX(교과배치표!$C:$Q,MATCH(J6442,교과배치표!$B:$B,0),(MATCH(M6442,{"A","B","C","D","E"},0)-1)*3+2))),"")</f>
        <v/>
      </c>
      <c r="T6442" s="26" t="str">
        <f t="array" ref="T6442">IFERROR(IF(OR(J6442="",M6442="",F6442=""),"",IF(F6442="학생부종합",INDEX(종합배치표!$C:$Q,MATCH(J6442,종합배치표!$B:$B,0),(MATCH(M6442,{"A","B","C","D","E"},0)-1)*3+3),INDEX(교과배치표!$C:$Q,MATCH(J6442,교과배치표!$B:$B,0),(MATCH(M6442,{"A","B","C","D","E"},0)-1)*3+3))),"")</f>
        <v/>
      </c>
    </row>
    <row r="6443" spans="2:20" ht="14.25" customHeight="1">
      <c r="B6443" s="20">
        <v>7665</v>
      </c>
      <c r="C6443" s="22"/>
      <c r="D6443" s="22"/>
      <c r="E6443" s="22"/>
      <c r="F6443" s="21"/>
      <c r="G6443" s="22"/>
      <c r="H6443" s="22"/>
      <c r="I6443" s="22"/>
      <c r="J6443" s="23"/>
      <c r="K6443" s="24"/>
      <c r="M6443" s="42"/>
      <c r="N6443" s="43"/>
      <c r="P6443" s="27"/>
      <c r="R6443" s="26" t="str">
        <f t="array" ref="R6443">IFERROR(IF(OR(J6443="",M6443="",F6443=""),"",IF(F6443="학생부종합",INDEX(종합배치표!$C:$Q,MATCH(J6443,종합배치표!$B:$B,0),(MATCH(M6443,{"A","B","C","D","E"},0)-1)*3+1),INDEX(교과배치표!$C:$Q,MATCH(J6443,교과배치표!$B:$B,0),(MATCH(M6443,{"A","B","C","D","E"},0)-1)*3+1))),"")</f>
        <v/>
      </c>
      <c r="S6443" s="26" t="str">
        <f t="array" ref="S6443">IFERROR(IF(OR(J6443="",M6443="",F6443=""),"",IF(F6443="학생부종합",INDEX(종합배치표!$C:$Q,MATCH(J6443,종합배치표!$B:$B,0),(MATCH(M6443,{"A","B","C","D","E"},0)-1)*3+2),INDEX(교과배치표!$C:$Q,MATCH(J6443,교과배치표!$B:$B,0),(MATCH(M6443,{"A","B","C","D","E"},0)-1)*3+2))),"")</f>
        <v/>
      </c>
      <c r="T6443" s="26" t="str">
        <f t="array" ref="T6443">IFERROR(IF(OR(J6443="",M6443="",F6443=""),"",IF(F6443="학생부종합",INDEX(종합배치표!$C:$Q,MATCH(J6443,종합배치표!$B:$B,0),(MATCH(M6443,{"A","B","C","D","E"},0)-1)*3+3),INDEX(교과배치표!$C:$Q,MATCH(J6443,교과배치표!$B:$B,0),(MATCH(M6443,{"A","B","C","D","E"},0)-1)*3+3))),"")</f>
        <v/>
      </c>
    </row>
    <row r="6444" spans="2:20" ht="14.25" customHeight="1">
      <c r="B6444" s="20">
        <v>7666</v>
      </c>
      <c r="C6444" s="22"/>
      <c r="D6444" s="22"/>
      <c r="E6444" s="22"/>
      <c r="F6444" s="21"/>
      <c r="G6444" s="22"/>
      <c r="H6444" s="22"/>
      <c r="I6444" s="22"/>
      <c r="J6444" s="23"/>
      <c r="K6444" s="24"/>
      <c r="M6444" s="42"/>
      <c r="N6444" s="43"/>
      <c r="P6444" s="27"/>
      <c r="R6444" s="26" t="str">
        <f t="array" ref="R6444">IFERROR(IF(OR(J6444="",M6444="",F6444=""),"",IF(F6444="학생부종합",INDEX(종합배치표!$C:$Q,MATCH(J6444,종합배치표!$B:$B,0),(MATCH(M6444,{"A","B","C","D","E"},0)-1)*3+1),INDEX(교과배치표!$C:$Q,MATCH(J6444,교과배치표!$B:$B,0),(MATCH(M6444,{"A","B","C","D","E"},0)-1)*3+1))),"")</f>
        <v/>
      </c>
      <c r="S6444" s="26" t="str">
        <f t="array" ref="S6444">IFERROR(IF(OR(J6444="",M6444="",F6444=""),"",IF(F6444="학생부종합",INDEX(종합배치표!$C:$Q,MATCH(J6444,종합배치표!$B:$B,0),(MATCH(M6444,{"A","B","C","D","E"},0)-1)*3+2),INDEX(교과배치표!$C:$Q,MATCH(J6444,교과배치표!$B:$B,0),(MATCH(M6444,{"A","B","C","D","E"},0)-1)*3+2))),"")</f>
        <v/>
      </c>
      <c r="T6444" s="26" t="str">
        <f t="array" ref="T6444">IFERROR(IF(OR(J6444="",M6444="",F6444=""),"",IF(F6444="학생부종합",INDEX(종합배치표!$C:$Q,MATCH(J6444,종합배치표!$B:$B,0),(MATCH(M6444,{"A","B","C","D","E"},0)-1)*3+3),INDEX(교과배치표!$C:$Q,MATCH(J6444,교과배치표!$B:$B,0),(MATCH(M6444,{"A","B","C","D","E"},0)-1)*3+3))),"")</f>
        <v/>
      </c>
    </row>
    <row r="6445" spans="2:20" ht="14.25" customHeight="1">
      <c r="B6445" s="20">
        <v>7667</v>
      </c>
      <c r="C6445" s="22"/>
      <c r="D6445" s="22"/>
      <c r="E6445" s="22"/>
      <c r="F6445" s="21"/>
      <c r="G6445" s="22"/>
      <c r="H6445" s="22"/>
      <c r="I6445" s="22"/>
      <c r="J6445" s="23"/>
      <c r="K6445" s="24"/>
      <c r="M6445" s="42"/>
      <c r="N6445" s="43"/>
      <c r="P6445" s="27"/>
      <c r="R6445" s="26" t="str">
        <f t="array" ref="R6445">IFERROR(IF(OR(J6445="",M6445="",F6445=""),"",IF(F6445="학생부종합",INDEX(종합배치표!$C:$Q,MATCH(J6445,종합배치표!$B:$B,0),(MATCH(M6445,{"A","B","C","D","E"},0)-1)*3+1),INDEX(교과배치표!$C:$Q,MATCH(J6445,교과배치표!$B:$B,0),(MATCH(M6445,{"A","B","C","D","E"},0)-1)*3+1))),"")</f>
        <v/>
      </c>
      <c r="S6445" s="26" t="str">
        <f t="array" ref="S6445">IFERROR(IF(OR(J6445="",M6445="",F6445=""),"",IF(F6445="학생부종합",INDEX(종합배치표!$C:$Q,MATCH(J6445,종합배치표!$B:$B,0),(MATCH(M6445,{"A","B","C","D","E"},0)-1)*3+2),INDEX(교과배치표!$C:$Q,MATCH(J6445,교과배치표!$B:$B,0),(MATCH(M6445,{"A","B","C","D","E"},0)-1)*3+2))),"")</f>
        <v/>
      </c>
      <c r="T6445" s="26" t="str">
        <f t="array" ref="T6445">IFERROR(IF(OR(J6445="",M6445="",F6445=""),"",IF(F6445="학생부종합",INDEX(종합배치표!$C:$Q,MATCH(J6445,종합배치표!$B:$B,0),(MATCH(M6445,{"A","B","C","D","E"},0)-1)*3+3),INDEX(교과배치표!$C:$Q,MATCH(J6445,교과배치표!$B:$B,0),(MATCH(M6445,{"A","B","C","D","E"},0)-1)*3+3))),"")</f>
        <v/>
      </c>
    </row>
    <row r="6446" spans="2:20" ht="14.25" customHeight="1">
      <c r="B6446" s="20">
        <v>7668</v>
      </c>
      <c r="C6446" s="22"/>
      <c r="D6446" s="22"/>
      <c r="E6446" s="22"/>
      <c r="F6446" s="21"/>
      <c r="G6446" s="22"/>
      <c r="H6446" s="22"/>
      <c r="I6446" s="22"/>
      <c r="J6446" s="23"/>
      <c r="K6446" s="24"/>
      <c r="M6446" s="42"/>
      <c r="N6446" s="43"/>
      <c r="P6446" s="27"/>
      <c r="R6446" s="26" t="str">
        <f t="array" ref="R6446">IFERROR(IF(OR(J6446="",M6446="",F6446=""),"",IF(F6446="학생부종합",INDEX(종합배치표!$C:$Q,MATCH(J6446,종합배치표!$B:$B,0),(MATCH(M6446,{"A","B","C","D","E"},0)-1)*3+1),INDEX(교과배치표!$C:$Q,MATCH(J6446,교과배치표!$B:$B,0),(MATCH(M6446,{"A","B","C","D","E"},0)-1)*3+1))),"")</f>
        <v/>
      </c>
      <c r="S6446" s="26" t="str">
        <f t="array" ref="S6446">IFERROR(IF(OR(J6446="",M6446="",F6446=""),"",IF(F6446="학생부종합",INDEX(종합배치표!$C:$Q,MATCH(J6446,종합배치표!$B:$B,0),(MATCH(M6446,{"A","B","C","D","E"},0)-1)*3+2),INDEX(교과배치표!$C:$Q,MATCH(J6446,교과배치표!$B:$B,0),(MATCH(M6446,{"A","B","C","D","E"},0)-1)*3+2))),"")</f>
        <v/>
      </c>
      <c r="T6446" s="26" t="str">
        <f t="array" ref="T6446">IFERROR(IF(OR(J6446="",M6446="",F6446=""),"",IF(F6446="학생부종합",INDEX(종합배치표!$C:$Q,MATCH(J6446,종합배치표!$B:$B,0),(MATCH(M6446,{"A","B","C","D","E"},0)-1)*3+3),INDEX(교과배치표!$C:$Q,MATCH(J6446,교과배치표!$B:$B,0),(MATCH(M6446,{"A","B","C","D","E"},0)-1)*3+3))),"")</f>
        <v/>
      </c>
    </row>
    <row r="6447" spans="2:20" ht="14.25" customHeight="1">
      <c r="B6447" s="20">
        <v>7669</v>
      </c>
      <c r="C6447" s="22"/>
      <c r="D6447" s="22"/>
      <c r="E6447" s="22"/>
      <c r="F6447" s="21"/>
      <c r="G6447" s="22"/>
      <c r="H6447" s="22"/>
      <c r="I6447" s="22"/>
      <c r="J6447" s="23"/>
      <c r="K6447" s="24"/>
      <c r="M6447" s="42"/>
      <c r="N6447" s="43"/>
      <c r="P6447" s="27"/>
      <c r="R6447" s="26" t="str">
        <f t="array" ref="R6447">IFERROR(IF(OR(J6447="",M6447="",F6447=""),"",IF(F6447="학생부종합",INDEX(종합배치표!$C:$Q,MATCH(J6447,종합배치표!$B:$B,0),(MATCH(M6447,{"A","B","C","D","E"},0)-1)*3+1),INDEX(교과배치표!$C:$Q,MATCH(J6447,교과배치표!$B:$B,0),(MATCH(M6447,{"A","B","C","D","E"},0)-1)*3+1))),"")</f>
        <v/>
      </c>
      <c r="S6447" s="26" t="str">
        <f t="array" ref="S6447">IFERROR(IF(OR(J6447="",M6447="",F6447=""),"",IF(F6447="학생부종합",INDEX(종합배치표!$C:$Q,MATCH(J6447,종합배치표!$B:$B,0),(MATCH(M6447,{"A","B","C","D","E"},0)-1)*3+2),INDEX(교과배치표!$C:$Q,MATCH(J6447,교과배치표!$B:$B,0),(MATCH(M6447,{"A","B","C","D","E"},0)-1)*3+2))),"")</f>
        <v/>
      </c>
      <c r="T6447" s="26" t="str">
        <f t="array" ref="T6447">IFERROR(IF(OR(J6447="",M6447="",F6447=""),"",IF(F6447="학생부종합",INDEX(종합배치표!$C:$Q,MATCH(J6447,종합배치표!$B:$B,0),(MATCH(M6447,{"A","B","C","D","E"},0)-1)*3+3),INDEX(교과배치표!$C:$Q,MATCH(J6447,교과배치표!$B:$B,0),(MATCH(M6447,{"A","B","C","D","E"},0)-1)*3+3))),"")</f>
        <v/>
      </c>
    </row>
    <row r="6448" spans="2:20" ht="14.25" customHeight="1">
      <c r="B6448" s="20">
        <v>7670</v>
      </c>
      <c r="C6448" s="22"/>
      <c r="D6448" s="22"/>
      <c r="E6448" s="22"/>
      <c r="F6448" s="21"/>
      <c r="G6448" s="22"/>
      <c r="H6448" s="22"/>
      <c r="I6448" s="22"/>
      <c r="J6448" s="23"/>
      <c r="K6448" s="24"/>
      <c r="M6448" s="42"/>
      <c r="N6448" s="43"/>
      <c r="P6448" s="27"/>
      <c r="R6448" s="26" t="str">
        <f t="array" ref="R6448">IFERROR(IF(OR(J6448="",M6448="",F6448=""),"",IF(F6448="학생부종합",INDEX(종합배치표!$C:$Q,MATCH(J6448,종합배치표!$B:$B,0),(MATCH(M6448,{"A","B","C","D","E"},0)-1)*3+1),INDEX(교과배치표!$C:$Q,MATCH(J6448,교과배치표!$B:$B,0),(MATCH(M6448,{"A","B","C","D","E"},0)-1)*3+1))),"")</f>
        <v/>
      </c>
      <c r="S6448" s="26" t="str">
        <f t="array" ref="S6448">IFERROR(IF(OR(J6448="",M6448="",F6448=""),"",IF(F6448="학생부종합",INDEX(종합배치표!$C:$Q,MATCH(J6448,종합배치표!$B:$B,0),(MATCH(M6448,{"A","B","C","D","E"},0)-1)*3+2),INDEX(교과배치표!$C:$Q,MATCH(J6448,교과배치표!$B:$B,0),(MATCH(M6448,{"A","B","C","D","E"},0)-1)*3+2))),"")</f>
        <v/>
      </c>
      <c r="T6448" s="26" t="str">
        <f t="array" ref="T6448">IFERROR(IF(OR(J6448="",M6448="",F6448=""),"",IF(F6448="학생부종합",INDEX(종합배치표!$C:$Q,MATCH(J6448,종합배치표!$B:$B,0),(MATCH(M6448,{"A","B","C","D","E"},0)-1)*3+3),INDEX(교과배치표!$C:$Q,MATCH(J6448,교과배치표!$B:$B,0),(MATCH(M6448,{"A","B","C","D","E"},0)-1)*3+3))),"")</f>
        <v/>
      </c>
    </row>
    <row r="6449" spans="2:20" ht="14.25" customHeight="1">
      <c r="B6449" s="20">
        <v>7671</v>
      </c>
      <c r="C6449" s="22"/>
      <c r="D6449" s="22"/>
      <c r="E6449" s="22"/>
      <c r="F6449" s="21"/>
      <c r="G6449" s="22"/>
      <c r="H6449" s="22"/>
      <c r="I6449" s="22"/>
      <c r="J6449" s="23"/>
      <c r="K6449" s="24"/>
      <c r="M6449" s="42"/>
      <c r="N6449" s="43"/>
      <c r="P6449" s="27"/>
      <c r="R6449" s="26" t="str">
        <f t="array" ref="R6449">IFERROR(IF(OR(J6449="",M6449="",F6449=""),"",IF(F6449="학생부종합",INDEX(종합배치표!$C:$Q,MATCH(J6449,종합배치표!$B:$B,0),(MATCH(M6449,{"A","B","C","D","E"},0)-1)*3+1),INDEX(교과배치표!$C:$Q,MATCH(J6449,교과배치표!$B:$B,0),(MATCH(M6449,{"A","B","C","D","E"},0)-1)*3+1))),"")</f>
        <v/>
      </c>
      <c r="S6449" s="26" t="str">
        <f t="array" ref="S6449">IFERROR(IF(OR(J6449="",M6449="",F6449=""),"",IF(F6449="학생부종합",INDEX(종합배치표!$C:$Q,MATCH(J6449,종합배치표!$B:$B,0),(MATCH(M6449,{"A","B","C","D","E"},0)-1)*3+2),INDEX(교과배치표!$C:$Q,MATCH(J6449,교과배치표!$B:$B,0),(MATCH(M6449,{"A","B","C","D","E"},0)-1)*3+2))),"")</f>
        <v/>
      </c>
      <c r="T6449" s="26" t="str">
        <f t="array" ref="T6449">IFERROR(IF(OR(J6449="",M6449="",F6449=""),"",IF(F6449="학생부종합",INDEX(종합배치표!$C:$Q,MATCH(J6449,종합배치표!$B:$B,0),(MATCH(M6449,{"A","B","C","D","E"},0)-1)*3+3),INDEX(교과배치표!$C:$Q,MATCH(J6449,교과배치표!$B:$B,0),(MATCH(M6449,{"A","B","C","D","E"},0)-1)*3+3))),"")</f>
        <v/>
      </c>
    </row>
    <row r="6450" spans="2:20" ht="14.25" customHeight="1">
      <c r="B6450" s="20">
        <v>7672</v>
      </c>
      <c r="C6450" s="22"/>
      <c r="D6450" s="22"/>
      <c r="E6450" s="22"/>
      <c r="F6450" s="21"/>
      <c r="G6450" s="22"/>
      <c r="H6450" s="22"/>
      <c r="I6450" s="22"/>
      <c r="J6450" s="23"/>
      <c r="K6450" s="24"/>
      <c r="M6450" s="42"/>
      <c r="N6450" s="43"/>
      <c r="P6450" s="27"/>
      <c r="R6450" s="26" t="str">
        <f t="array" ref="R6450">IFERROR(IF(OR(J6450="",M6450="",F6450=""),"",IF(F6450="학생부종합",INDEX(종합배치표!$C:$Q,MATCH(J6450,종합배치표!$B:$B,0),(MATCH(M6450,{"A","B","C","D","E"},0)-1)*3+1),INDEX(교과배치표!$C:$Q,MATCH(J6450,교과배치표!$B:$B,0),(MATCH(M6450,{"A","B","C","D","E"},0)-1)*3+1))),"")</f>
        <v/>
      </c>
      <c r="S6450" s="26" t="str">
        <f t="array" ref="S6450">IFERROR(IF(OR(J6450="",M6450="",F6450=""),"",IF(F6450="학생부종합",INDEX(종합배치표!$C:$Q,MATCH(J6450,종합배치표!$B:$B,0),(MATCH(M6450,{"A","B","C","D","E"},0)-1)*3+2),INDEX(교과배치표!$C:$Q,MATCH(J6450,교과배치표!$B:$B,0),(MATCH(M6450,{"A","B","C","D","E"},0)-1)*3+2))),"")</f>
        <v/>
      </c>
      <c r="T6450" s="26" t="str">
        <f t="array" ref="T6450">IFERROR(IF(OR(J6450="",M6450="",F6450=""),"",IF(F6450="학생부종합",INDEX(종합배치표!$C:$Q,MATCH(J6450,종합배치표!$B:$B,0),(MATCH(M6450,{"A","B","C","D","E"},0)-1)*3+3),INDEX(교과배치표!$C:$Q,MATCH(J6450,교과배치표!$B:$B,0),(MATCH(M6450,{"A","B","C","D","E"},0)-1)*3+3))),"")</f>
        <v/>
      </c>
    </row>
    <row r="6451" spans="2:20" ht="14.25" customHeight="1">
      <c r="B6451" s="20">
        <v>7673</v>
      </c>
      <c r="C6451" s="22"/>
      <c r="D6451" s="22"/>
      <c r="E6451" s="22"/>
      <c r="F6451" s="21"/>
      <c r="G6451" s="22"/>
      <c r="H6451" s="22"/>
      <c r="I6451" s="22"/>
      <c r="J6451" s="23"/>
      <c r="K6451" s="24"/>
      <c r="M6451" s="42"/>
      <c r="N6451" s="43"/>
      <c r="P6451" s="27"/>
      <c r="R6451" s="26" t="str">
        <f t="array" ref="R6451">IFERROR(IF(OR(J6451="",M6451="",F6451=""),"",IF(F6451="학생부종합",INDEX(종합배치표!$C:$Q,MATCH(J6451,종합배치표!$B:$B,0),(MATCH(M6451,{"A","B","C","D","E"},0)-1)*3+1),INDEX(교과배치표!$C:$Q,MATCH(J6451,교과배치표!$B:$B,0),(MATCH(M6451,{"A","B","C","D","E"},0)-1)*3+1))),"")</f>
        <v/>
      </c>
      <c r="S6451" s="26" t="str">
        <f t="array" ref="S6451">IFERROR(IF(OR(J6451="",M6451="",F6451=""),"",IF(F6451="학생부종합",INDEX(종합배치표!$C:$Q,MATCH(J6451,종합배치표!$B:$B,0),(MATCH(M6451,{"A","B","C","D","E"},0)-1)*3+2),INDEX(교과배치표!$C:$Q,MATCH(J6451,교과배치표!$B:$B,0),(MATCH(M6451,{"A","B","C","D","E"},0)-1)*3+2))),"")</f>
        <v/>
      </c>
      <c r="T6451" s="26" t="str">
        <f t="array" ref="T6451">IFERROR(IF(OR(J6451="",M6451="",F6451=""),"",IF(F6451="학생부종합",INDEX(종합배치표!$C:$Q,MATCH(J6451,종합배치표!$B:$B,0),(MATCH(M6451,{"A","B","C","D","E"},0)-1)*3+3),INDEX(교과배치표!$C:$Q,MATCH(J6451,교과배치표!$B:$B,0),(MATCH(M6451,{"A","B","C","D","E"},0)-1)*3+3))),"")</f>
        <v/>
      </c>
    </row>
    <row r="6452" spans="2:20" ht="14.25" customHeight="1">
      <c r="B6452" s="20">
        <v>7674</v>
      </c>
      <c r="C6452" s="22"/>
      <c r="D6452" s="22"/>
      <c r="E6452" s="22"/>
      <c r="F6452" s="21"/>
      <c r="G6452" s="22"/>
      <c r="H6452" s="22"/>
      <c r="I6452" s="22"/>
      <c r="J6452" s="23"/>
      <c r="K6452" s="24"/>
      <c r="M6452" s="42"/>
      <c r="N6452" s="43"/>
      <c r="P6452" s="27"/>
      <c r="R6452" s="26" t="str">
        <f t="array" ref="R6452">IFERROR(IF(OR(J6452="",M6452="",F6452=""),"",IF(F6452="학생부종합",INDEX(종합배치표!$C:$Q,MATCH(J6452,종합배치표!$B:$B,0),(MATCH(M6452,{"A","B","C","D","E"},0)-1)*3+1),INDEX(교과배치표!$C:$Q,MATCH(J6452,교과배치표!$B:$B,0),(MATCH(M6452,{"A","B","C","D","E"},0)-1)*3+1))),"")</f>
        <v/>
      </c>
      <c r="S6452" s="26" t="str">
        <f t="array" ref="S6452">IFERROR(IF(OR(J6452="",M6452="",F6452=""),"",IF(F6452="학생부종합",INDEX(종합배치표!$C:$Q,MATCH(J6452,종합배치표!$B:$B,0),(MATCH(M6452,{"A","B","C","D","E"},0)-1)*3+2),INDEX(교과배치표!$C:$Q,MATCH(J6452,교과배치표!$B:$B,0),(MATCH(M6452,{"A","B","C","D","E"},0)-1)*3+2))),"")</f>
        <v/>
      </c>
      <c r="T6452" s="26" t="str">
        <f t="array" ref="T6452">IFERROR(IF(OR(J6452="",M6452="",F6452=""),"",IF(F6452="학생부종합",INDEX(종합배치표!$C:$Q,MATCH(J6452,종합배치표!$B:$B,0),(MATCH(M6452,{"A","B","C","D","E"},0)-1)*3+3),INDEX(교과배치표!$C:$Q,MATCH(J6452,교과배치표!$B:$B,0),(MATCH(M6452,{"A","B","C","D","E"},0)-1)*3+3))),"")</f>
        <v/>
      </c>
    </row>
    <row r="6453" spans="2:20" ht="14.25" customHeight="1">
      <c r="B6453" s="20">
        <v>7675</v>
      </c>
      <c r="C6453" s="22"/>
      <c r="D6453" s="22"/>
      <c r="E6453" s="22"/>
      <c r="F6453" s="21"/>
      <c r="G6453" s="22"/>
      <c r="H6453" s="22"/>
      <c r="I6453" s="22"/>
      <c r="J6453" s="23"/>
      <c r="K6453" s="24"/>
      <c r="M6453" s="42"/>
      <c r="N6453" s="43"/>
      <c r="P6453" s="27"/>
      <c r="R6453" s="26" t="str">
        <f t="array" ref="R6453">IFERROR(IF(OR(J6453="",M6453="",F6453=""),"",IF(F6453="학생부종합",INDEX(종합배치표!$C:$Q,MATCH(J6453,종합배치표!$B:$B,0),(MATCH(M6453,{"A","B","C","D","E"},0)-1)*3+1),INDEX(교과배치표!$C:$Q,MATCH(J6453,교과배치표!$B:$B,0),(MATCH(M6453,{"A","B","C","D","E"},0)-1)*3+1))),"")</f>
        <v/>
      </c>
      <c r="S6453" s="26" t="str">
        <f t="array" ref="S6453">IFERROR(IF(OR(J6453="",M6453="",F6453=""),"",IF(F6453="학생부종합",INDEX(종합배치표!$C:$Q,MATCH(J6453,종합배치표!$B:$B,0),(MATCH(M6453,{"A","B","C","D","E"},0)-1)*3+2),INDEX(교과배치표!$C:$Q,MATCH(J6453,교과배치표!$B:$B,0),(MATCH(M6453,{"A","B","C","D","E"},0)-1)*3+2))),"")</f>
        <v/>
      </c>
      <c r="T6453" s="26" t="str">
        <f t="array" ref="T6453">IFERROR(IF(OR(J6453="",M6453="",F6453=""),"",IF(F6453="학생부종합",INDEX(종합배치표!$C:$Q,MATCH(J6453,종합배치표!$B:$B,0),(MATCH(M6453,{"A","B","C","D","E"},0)-1)*3+3),INDEX(교과배치표!$C:$Q,MATCH(J6453,교과배치표!$B:$B,0),(MATCH(M6453,{"A","B","C","D","E"},0)-1)*3+3))),"")</f>
        <v/>
      </c>
    </row>
    <row r="6454" spans="2:20" ht="14.25" customHeight="1">
      <c r="B6454" s="20">
        <v>7676</v>
      </c>
      <c r="C6454" s="22"/>
      <c r="D6454" s="22"/>
      <c r="E6454" s="22"/>
      <c r="F6454" s="21"/>
      <c r="G6454" s="22"/>
      <c r="H6454" s="22"/>
      <c r="I6454" s="22"/>
      <c r="J6454" s="23"/>
      <c r="K6454" s="24"/>
      <c r="M6454" s="42"/>
      <c r="N6454" s="43"/>
      <c r="P6454" s="27"/>
      <c r="R6454" s="26" t="str">
        <f t="array" ref="R6454">IFERROR(IF(OR(J6454="",M6454="",F6454=""),"",IF(F6454="학생부종합",INDEX(종합배치표!$C:$Q,MATCH(J6454,종합배치표!$B:$B,0),(MATCH(M6454,{"A","B","C","D","E"},0)-1)*3+1),INDEX(교과배치표!$C:$Q,MATCH(J6454,교과배치표!$B:$B,0),(MATCH(M6454,{"A","B","C","D","E"},0)-1)*3+1))),"")</f>
        <v/>
      </c>
      <c r="S6454" s="26" t="str">
        <f t="array" ref="S6454">IFERROR(IF(OR(J6454="",M6454="",F6454=""),"",IF(F6454="학생부종합",INDEX(종합배치표!$C:$Q,MATCH(J6454,종합배치표!$B:$B,0),(MATCH(M6454,{"A","B","C","D","E"},0)-1)*3+2),INDEX(교과배치표!$C:$Q,MATCH(J6454,교과배치표!$B:$B,0),(MATCH(M6454,{"A","B","C","D","E"},0)-1)*3+2))),"")</f>
        <v/>
      </c>
      <c r="T6454" s="26" t="str">
        <f t="array" ref="T6454">IFERROR(IF(OR(J6454="",M6454="",F6454=""),"",IF(F6454="학생부종합",INDEX(종합배치표!$C:$Q,MATCH(J6454,종합배치표!$B:$B,0),(MATCH(M6454,{"A","B","C","D","E"},0)-1)*3+3),INDEX(교과배치표!$C:$Q,MATCH(J6454,교과배치표!$B:$B,0),(MATCH(M6454,{"A","B","C","D","E"},0)-1)*3+3))),"")</f>
        <v/>
      </c>
    </row>
    <row r="6455" spans="2:20" ht="14.25" customHeight="1">
      <c r="B6455" s="20">
        <v>7677</v>
      </c>
      <c r="C6455" s="22"/>
      <c r="D6455" s="22"/>
      <c r="E6455" s="22"/>
      <c r="F6455" s="21"/>
      <c r="G6455" s="22"/>
      <c r="H6455" s="22"/>
      <c r="I6455" s="22"/>
      <c r="J6455" s="23"/>
      <c r="K6455" s="24"/>
      <c r="M6455" s="42"/>
      <c r="N6455" s="43"/>
      <c r="P6455" s="27"/>
      <c r="R6455" s="26" t="str">
        <f t="array" ref="R6455">IFERROR(IF(OR(J6455="",M6455="",F6455=""),"",IF(F6455="학생부종합",INDEX(종합배치표!$C:$Q,MATCH(J6455,종합배치표!$B:$B,0),(MATCH(M6455,{"A","B","C","D","E"},0)-1)*3+1),INDEX(교과배치표!$C:$Q,MATCH(J6455,교과배치표!$B:$B,0),(MATCH(M6455,{"A","B","C","D","E"},0)-1)*3+1))),"")</f>
        <v/>
      </c>
      <c r="S6455" s="26" t="str">
        <f t="array" ref="S6455">IFERROR(IF(OR(J6455="",M6455="",F6455=""),"",IF(F6455="학생부종합",INDEX(종합배치표!$C:$Q,MATCH(J6455,종합배치표!$B:$B,0),(MATCH(M6455,{"A","B","C","D","E"},0)-1)*3+2),INDEX(교과배치표!$C:$Q,MATCH(J6455,교과배치표!$B:$B,0),(MATCH(M6455,{"A","B","C","D","E"},0)-1)*3+2))),"")</f>
        <v/>
      </c>
      <c r="T6455" s="26" t="str">
        <f t="array" ref="T6455">IFERROR(IF(OR(J6455="",M6455="",F6455=""),"",IF(F6455="학생부종합",INDEX(종합배치표!$C:$Q,MATCH(J6455,종합배치표!$B:$B,0),(MATCH(M6455,{"A","B","C","D","E"},0)-1)*3+3),INDEX(교과배치표!$C:$Q,MATCH(J6455,교과배치표!$B:$B,0),(MATCH(M6455,{"A","B","C","D","E"},0)-1)*3+3))),"")</f>
        <v/>
      </c>
    </row>
    <row r="6456" spans="2:20" ht="14.25" customHeight="1">
      <c r="B6456" s="20">
        <v>7678</v>
      </c>
      <c r="C6456" s="22"/>
      <c r="D6456" s="22"/>
      <c r="E6456" s="22"/>
      <c r="F6456" s="21"/>
      <c r="G6456" s="22"/>
      <c r="H6456" s="22"/>
      <c r="I6456" s="22"/>
      <c r="J6456" s="23"/>
      <c r="K6456" s="24"/>
      <c r="M6456" s="42"/>
      <c r="N6456" s="43"/>
      <c r="P6456" s="27"/>
      <c r="R6456" s="26" t="str">
        <f t="array" ref="R6456">IFERROR(IF(OR(J6456="",M6456="",F6456=""),"",IF(F6456="학생부종합",INDEX(종합배치표!$C:$Q,MATCH(J6456,종합배치표!$B:$B,0),(MATCH(M6456,{"A","B","C","D","E"},0)-1)*3+1),INDEX(교과배치표!$C:$Q,MATCH(J6456,교과배치표!$B:$B,0),(MATCH(M6456,{"A","B","C","D","E"},0)-1)*3+1))),"")</f>
        <v/>
      </c>
      <c r="S6456" s="26" t="str">
        <f t="array" ref="S6456">IFERROR(IF(OR(J6456="",M6456="",F6456=""),"",IF(F6456="학생부종합",INDEX(종합배치표!$C:$Q,MATCH(J6456,종합배치표!$B:$B,0),(MATCH(M6456,{"A","B","C","D","E"},0)-1)*3+2),INDEX(교과배치표!$C:$Q,MATCH(J6456,교과배치표!$B:$B,0),(MATCH(M6456,{"A","B","C","D","E"},0)-1)*3+2))),"")</f>
        <v/>
      </c>
      <c r="T6456" s="26" t="str">
        <f t="array" ref="T6456">IFERROR(IF(OR(J6456="",M6456="",F6456=""),"",IF(F6456="학생부종합",INDEX(종합배치표!$C:$Q,MATCH(J6456,종합배치표!$B:$B,0),(MATCH(M6456,{"A","B","C","D","E"},0)-1)*3+3),INDEX(교과배치표!$C:$Q,MATCH(J6456,교과배치표!$B:$B,0),(MATCH(M6456,{"A","B","C","D","E"},0)-1)*3+3))),"")</f>
        <v/>
      </c>
    </row>
    <row r="6457" spans="2:20" ht="14.25" customHeight="1">
      <c r="B6457" s="20">
        <v>7679</v>
      </c>
      <c r="C6457" s="22"/>
      <c r="D6457" s="22"/>
      <c r="E6457" s="22"/>
      <c r="F6457" s="21"/>
      <c r="G6457" s="22"/>
      <c r="H6457" s="22"/>
      <c r="I6457" s="22"/>
      <c r="J6457" s="23"/>
      <c r="K6457" s="24"/>
      <c r="M6457" s="42"/>
      <c r="N6457" s="43"/>
      <c r="P6457" s="27"/>
      <c r="R6457" s="26" t="str">
        <f t="array" ref="R6457">IFERROR(IF(OR(J6457="",M6457="",F6457=""),"",IF(F6457="학생부종합",INDEX(종합배치표!$C:$Q,MATCH(J6457,종합배치표!$B:$B,0),(MATCH(M6457,{"A","B","C","D","E"},0)-1)*3+1),INDEX(교과배치표!$C:$Q,MATCH(J6457,교과배치표!$B:$B,0),(MATCH(M6457,{"A","B","C","D","E"},0)-1)*3+1))),"")</f>
        <v/>
      </c>
      <c r="S6457" s="26" t="str">
        <f t="array" ref="S6457">IFERROR(IF(OR(J6457="",M6457="",F6457=""),"",IF(F6457="학생부종합",INDEX(종합배치표!$C:$Q,MATCH(J6457,종합배치표!$B:$B,0),(MATCH(M6457,{"A","B","C","D","E"},0)-1)*3+2),INDEX(교과배치표!$C:$Q,MATCH(J6457,교과배치표!$B:$B,0),(MATCH(M6457,{"A","B","C","D","E"},0)-1)*3+2))),"")</f>
        <v/>
      </c>
      <c r="T6457" s="26" t="str">
        <f t="array" ref="T6457">IFERROR(IF(OR(J6457="",M6457="",F6457=""),"",IF(F6457="학생부종합",INDEX(종합배치표!$C:$Q,MATCH(J6457,종합배치표!$B:$B,0),(MATCH(M6457,{"A","B","C","D","E"},0)-1)*3+3),INDEX(교과배치표!$C:$Q,MATCH(J6457,교과배치표!$B:$B,0),(MATCH(M6457,{"A","B","C","D","E"},0)-1)*3+3))),"")</f>
        <v/>
      </c>
    </row>
    <row r="6458" spans="2:20" ht="14.25" customHeight="1">
      <c r="B6458" s="20">
        <v>7680</v>
      </c>
      <c r="C6458" s="22"/>
      <c r="D6458" s="22"/>
      <c r="E6458" s="22"/>
      <c r="F6458" s="21"/>
      <c r="G6458" s="22"/>
      <c r="H6458" s="22"/>
      <c r="I6458" s="22"/>
      <c r="J6458" s="23"/>
      <c r="K6458" s="24"/>
      <c r="M6458" s="42"/>
      <c r="N6458" s="43"/>
      <c r="P6458" s="27"/>
      <c r="R6458" s="26" t="str">
        <f t="array" ref="R6458">IFERROR(IF(OR(J6458="",M6458="",F6458=""),"",IF(F6458="학생부종합",INDEX(종합배치표!$C:$Q,MATCH(J6458,종합배치표!$B:$B,0),(MATCH(M6458,{"A","B","C","D","E"},0)-1)*3+1),INDEX(교과배치표!$C:$Q,MATCH(J6458,교과배치표!$B:$B,0),(MATCH(M6458,{"A","B","C","D","E"},0)-1)*3+1))),"")</f>
        <v/>
      </c>
      <c r="S6458" s="26" t="str">
        <f t="array" ref="S6458">IFERROR(IF(OR(J6458="",M6458="",F6458=""),"",IF(F6458="학생부종합",INDEX(종합배치표!$C:$Q,MATCH(J6458,종합배치표!$B:$B,0),(MATCH(M6458,{"A","B","C","D","E"},0)-1)*3+2),INDEX(교과배치표!$C:$Q,MATCH(J6458,교과배치표!$B:$B,0),(MATCH(M6458,{"A","B","C","D","E"},0)-1)*3+2))),"")</f>
        <v/>
      </c>
      <c r="T6458" s="26" t="str">
        <f t="array" ref="T6458">IFERROR(IF(OR(J6458="",M6458="",F6458=""),"",IF(F6458="학생부종합",INDEX(종합배치표!$C:$Q,MATCH(J6458,종합배치표!$B:$B,0),(MATCH(M6458,{"A","B","C","D","E"},0)-1)*3+3),INDEX(교과배치표!$C:$Q,MATCH(J6458,교과배치표!$B:$B,0),(MATCH(M6458,{"A","B","C","D","E"},0)-1)*3+3))),"")</f>
        <v/>
      </c>
    </row>
    <row r="6459" spans="2:20" ht="14.25" customHeight="1">
      <c r="B6459" s="20">
        <v>7681</v>
      </c>
      <c r="C6459" s="22"/>
      <c r="D6459" s="22"/>
      <c r="E6459" s="22"/>
      <c r="F6459" s="21"/>
      <c r="G6459" s="22"/>
      <c r="H6459" s="22"/>
      <c r="I6459" s="22"/>
      <c r="J6459" s="23"/>
      <c r="K6459" s="24"/>
      <c r="M6459" s="42"/>
      <c r="N6459" s="43"/>
      <c r="P6459" s="27"/>
      <c r="R6459" s="26" t="str">
        <f t="array" ref="R6459">IFERROR(IF(OR(J6459="",M6459="",F6459=""),"",IF(F6459="학생부종합",INDEX(종합배치표!$C:$Q,MATCH(J6459,종합배치표!$B:$B,0),(MATCH(M6459,{"A","B","C","D","E"},0)-1)*3+1),INDEX(교과배치표!$C:$Q,MATCH(J6459,교과배치표!$B:$B,0),(MATCH(M6459,{"A","B","C","D","E"},0)-1)*3+1))),"")</f>
        <v/>
      </c>
      <c r="S6459" s="26" t="str">
        <f t="array" ref="S6459">IFERROR(IF(OR(J6459="",M6459="",F6459=""),"",IF(F6459="학생부종합",INDEX(종합배치표!$C:$Q,MATCH(J6459,종합배치표!$B:$B,0),(MATCH(M6459,{"A","B","C","D","E"},0)-1)*3+2),INDEX(교과배치표!$C:$Q,MATCH(J6459,교과배치표!$B:$B,0),(MATCH(M6459,{"A","B","C","D","E"},0)-1)*3+2))),"")</f>
        <v/>
      </c>
      <c r="T6459" s="26" t="str">
        <f t="array" ref="T6459">IFERROR(IF(OR(J6459="",M6459="",F6459=""),"",IF(F6459="학생부종합",INDEX(종합배치표!$C:$Q,MATCH(J6459,종합배치표!$B:$B,0),(MATCH(M6459,{"A","B","C","D","E"},0)-1)*3+3),INDEX(교과배치표!$C:$Q,MATCH(J6459,교과배치표!$B:$B,0),(MATCH(M6459,{"A","B","C","D","E"},0)-1)*3+3))),"")</f>
        <v/>
      </c>
    </row>
    <row r="6460" spans="2:20" ht="14.25" customHeight="1">
      <c r="B6460" s="20">
        <v>7682</v>
      </c>
      <c r="C6460" s="22"/>
      <c r="D6460" s="22"/>
      <c r="E6460" s="22"/>
      <c r="F6460" s="21"/>
      <c r="G6460" s="22"/>
      <c r="H6460" s="22"/>
      <c r="I6460" s="22"/>
      <c r="J6460" s="23"/>
      <c r="K6460" s="24"/>
      <c r="M6460" s="42"/>
      <c r="N6460" s="43"/>
      <c r="P6460" s="27"/>
      <c r="R6460" s="26" t="str">
        <f t="array" ref="R6460">IFERROR(IF(OR(J6460="",M6460="",F6460=""),"",IF(F6460="학생부종합",INDEX(종합배치표!$C:$Q,MATCH(J6460,종합배치표!$B:$B,0),(MATCH(M6460,{"A","B","C","D","E"},0)-1)*3+1),INDEX(교과배치표!$C:$Q,MATCH(J6460,교과배치표!$B:$B,0),(MATCH(M6460,{"A","B","C","D","E"},0)-1)*3+1))),"")</f>
        <v/>
      </c>
      <c r="S6460" s="26" t="str">
        <f t="array" ref="S6460">IFERROR(IF(OR(J6460="",M6460="",F6460=""),"",IF(F6460="학생부종합",INDEX(종합배치표!$C:$Q,MATCH(J6460,종합배치표!$B:$B,0),(MATCH(M6460,{"A","B","C","D","E"},0)-1)*3+2),INDEX(교과배치표!$C:$Q,MATCH(J6460,교과배치표!$B:$B,0),(MATCH(M6460,{"A","B","C","D","E"},0)-1)*3+2))),"")</f>
        <v/>
      </c>
      <c r="T6460" s="26" t="str">
        <f t="array" ref="T6460">IFERROR(IF(OR(J6460="",M6460="",F6460=""),"",IF(F6460="학생부종합",INDEX(종합배치표!$C:$Q,MATCH(J6460,종합배치표!$B:$B,0),(MATCH(M6460,{"A","B","C","D","E"},0)-1)*3+3),INDEX(교과배치표!$C:$Q,MATCH(J6460,교과배치표!$B:$B,0),(MATCH(M6460,{"A","B","C","D","E"},0)-1)*3+3))),"")</f>
        <v/>
      </c>
    </row>
    <row r="6461" spans="2:20" ht="14.25" customHeight="1">
      <c r="B6461" s="20">
        <v>7683</v>
      </c>
      <c r="C6461" s="22"/>
      <c r="D6461" s="22"/>
      <c r="E6461" s="22"/>
      <c r="F6461" s="21"/>
      <c r="G6461" s="22"/>
      <c r="H6461" s="22"/>
      <c r="I6461" s="22"/>
      <c r="J6461" s="23"/>
      <c r="K6461" s="24"/>
      <c r="M6461" s="42"/>
      <c r="N6461" s="43"/>
      <c r="P6461" s="27"/>
      <c r="R6461" s="26" t="str">
        <f t="array" ref="R6461">IFERROR(IF(OR(J6461="",M6461="",F6461=""),"",IF(F6461="학생부종합",INDEX(종합배치표!$C:$Q,MATCH(J6461,종합배치표!$B:$B,0),(MATCH(M6461,{"A","B","C","D","E"},0)-1)*3+1),INDEX(교과배치표!$C:$Q,MATCH(J6461,교과배치표!$B:$B,0),(MATCH(M6461,{"A","B","C","D","E"},0)-1)*3+1))),"")</f>
        <v/>
      </c>
      <c r="S6461" s="26" t="str">
        <f t="array" ref="S6461">IFERROR(IF(OR(J6461="",M6461="",F6461=""),"",IF(F6461="학생부종합",INDEX(종합배치표!$C:$Q,MATCH(J6461,종합배치표!$B:$B,0),(MATCH(M6461,{"A","B","C","D","E"},0)-1)*3+2),INDEX(교과배치표!$C:$Q,MATCH(J6461,교과배치표!$B:$B,0),(MATCH(M6461,{"A","B","C","D","E"},0)-1)*3+2))),"")</f>
        <v/>
      </c>
      <c r="T6461" s="26" t="str">
        <f t="array" ref="T6461">IFERROR(IF(OR(J6461="",M6461="",F6461=""),"",IF(F6461="학생부종합",INDEX(종합배치표!$C:$Q,MATCH(J6461,종합배치표!$B:$B,0),(MATCH(M6461,{"A","B","C","D","E"},0)-1)*3+3),INDEX(교과배치표!$C:$Q,MATCH(J6461,교과배치표!$B:$B,0),(MATCH(M6461,{"A","B","C","D","E"},0)-1)*3+3))),"")</f>
        <v/>
      </c>
    </row>
    <row r="6462" spans="2:20" ht="14.25" customHeight="1">
      <c r="B6462" s="20">
        <v>7684</v>
      </c>
      <c r="C6462" s="22"/>
      <c r="D6462" s="22"/>
      <c r="E6462" s="22"/>
      <c r="F6462" s="21"/>
      <c r="G6462" s="22"/>
      <c r="H6462" s="22"/>
      <c r="I6462" s="22"/>
      <c r="J6462" s="23"/>
      <c r="K6462" s="24"/>
      <c r="M6462" s="42"/>
      <c r="N6462" s="43"/>
      <c r="P6462" s="27"/>
      <c r="R6462" s="26" t="str">
        <f t="array" ref="R6462">IFERROR(IF(OR(J6462="",M6462="",F6462=""),"",IF(F6462="학생부종합",INDEX(종합배치표!$C:$Q,MATCH(J6462,종합배치표!$B:$B,0),(MATCH(M6462,{"A","B","C","D","E"},0)-1)*3+1),INDEX(교과배치표!$C:$Q,MATCH(J6462,교과배치표!$B:$B,0),(MATCH(M6462,{"A","B","C","D","E"},0)-1)*3+1))),"")</f>
        <v/>
      </c>
      <c r="S6462" s="26" t="str">
        <f t="array" ref="S6462">IFERROR(IF(OR(J6462="",M6462="",F6462=""),"",IF(F6462="학생부종합",INDEX(종합배치표!$C:$Q,MATCH(J6462,종합배치표!$B:$B,0),(MATCH(M6462,{"A","B","C","D","E"},0)-1)*3+2),INDEX(교과배치표!$C:$Q,MATCH(J6462,교과배치표!$B:$B,0),(MATCH(M6462,{"A","B","C","D","E"},0)-1)*3+2))),"")</f>
        <v/>
      </c>
      <c r="T6462" s="26" t="str">
        <f t="array" ref="T6462">IFERROR(IF(OR(J6462="",M6462="",F6462=""),"",IF(F6462="학생부종합",INDEX(종합배치표!$C:$Q,MATCH(J6462,종합배치표!$B:$B,0),(MATCH(M6462,{"A","B","C","D","E"},0)-1)*3+3),INDEX(교과배치표!$C:$Q,MATCH(J6462,교과배치표!$B:$B,0),(MATCH(M6462,{"A","B","C","D","E"},0)-1)*3+3))),"")</f>
        <v/>
      </c>
    </row>
    <row r="6463" spans="2:20" ht="14.25" customHeight="1">
      <c r="B6463" s="20">
        <v>7685</v>
      </c>
      <c r="C6463" s="22"/>
      <c r="D6463" s="22"/>
      <c r="E6463" s="22"/>
      <c r="F6463" s="21"/>
      <c r="G6463" s="22"/>
      <c r="H6463" s="22"/>
      <c r="I6463" s="22"/>
      <c r="J6463" s="23"/>
      <c r="K6463" s="24"/>
      <c r="M6463" s="42"/>
      <c r="N6463" s="43"/>
      <c r="P6463" s="27"/>
      <c r="R6463" s="26" t="str">
        <f t="array" ref="R6463">IFERROR(IF(OR(J6463="",M6463="",F6463=""),"",IF(F6463="학생부종합",INDEX(종합배치표!$C:$Q,MATCH(J6463,종합배치표!$B:$B,0),(MATCH(M6463,{"A","B","C","D","E"},0)-1)*3+1),INDEX(교과배치표!$C:$Q,MATCH(J6463,교과배치표!$B:$B,0),(MATCH(M6463,{"A","B","C","D","E"},0)-1)*3+1))),"")</f>
        <v/>
      </c>
      <c r="S6463" s="26" t="str">
        <f t="array" ref="S6463">IFERROR(IF(OR(J6463="",M6463="",F6463=""),"",IF(F6463="학생부종합",INDEX(종합배치표!$C:$Q,MATCH(J6463,종합배치표!$B:$B,0),(MATCH(M6463,{"A","B","C","D","E"},0)-1)*3+2),INDEX(교과배치표!$C:$Q,MATCH(J6463,교과배치표!$B:$B,0),(MATCH(M6463,{"A","B","C","D","E"},0)-1)*3+2))),"")</f>
        <v/>
      </c>
      <c r="T6463" s="26" t="str">
        <f t="array" ref="T6463">IFERROR(IF(OR(J6463="",M6463="",F6463=""),"",IF(F6463="학생부종합",INDEX(종합배치표!$C:$Q,MATCH(J6463,종합배치표!$B:$B,0),(MATCH(M6463,{"A","B","C","D","E"},0)-1)*3+3),INDEX(교과배치표!$C:$Q,MATCH(J6463,교과배치표!$B:$B,0),(MATCH(M6463,{"A","B","C","D","E"},0)-1)*3+3))),"")</f>
        <v/>
      </c>
    </row>
    <row r="6464" spans="2:20" ht="14.25" customHeight="1">
      <c r="B6464" s="20">
        <v>7686</v>
      </c>
      <c r="C6464" s="22"/>
      <c r="D6464" s="22"/>
      <c r="E6464" s="22"/>
      <c r="F6464" s="21"/>
      <c r="G6464" s="22"/>
      <c r="H6464" s="22"/>
      <c r="I6464" s="22"/>
      <c r="J6464" s="23"/>
      <c r="K6464" s="24"/>
      <c r="M6464" s="42"/>
      <c r="N6464" s="43"/>
      <c r="P6464" s="27"/>
      <c r="R6464" s="26" t="str">
        <f t="array" ref="R6464">IFERROR(IF(OR(J6464="",M6464="",F6464=""),"",IF(F6464="학생부종합",INDEX(종합배치표!$C:$Q,MATCH(J6464,종합배치표!$B:$B,0),(MATCH(M6464,{"A","B","C","D","E"},0)-1)*3+1),INDEX(교과배치표!$C:$Q,MATCH(J6464,교과배치표!$B:$B,0),(MATCH(M6464,{"A","B","C","D","E"},0)-1)*3+1))),"")</f>
        <v/>
      </c>
      <c r="S6464" s="26" t="str">
        <f t="array" ref="S6464">IFERROR(IF(OR(J6464="",M6464="",F6464=""),"",IF(F6464="학생부종합",INDEX(종합배치표!$C:$Q,MATCH(J6464,종합배치표!$B:$B,0),(MATCH(M6464,{"A","B","C","D","E"},0)-1)*3+2),INDEX(교과배치표!$C:$Q,MATCH(J6464,교과배치표!$B:$B,0),(MATCH(M6464,{"A","B","C","D","E"},0)-1)*3+2))),"")</f>
        <v/>
      </c>
      <c r="T6464" s="26" t="str">
        <f t="array" ref="T6464">IFERROR(IF(OR(J6464="",M6464="",F6464=""),"",IF(F6464="학생부종합",INDEX(종합배치표!$C:$Q,MATCH(J6464,종합배치표!$B:$B,0),(MATCH(M6464,{"A","B","C","D","E"},0)-1)*3+3),INDEX(교과배치표!$C:$Q,MATCH(J6464,교과배치표!$B:$B,0),(MATCH(M6464,{"A","B","C","D","E"},0)-1)*3+3))),"")</f>
        <v/>
      </c>
    </row>
    <row r="6465" spans="2:20" ht="14.25" customHeight="1">
      <c r="B6465" s="20">
        <v>7687</v>
      </c>
      <c r="C6465" s="22"/>
      <c r="D6465" s="22"/>
      <c r="E6465" s="22"/>
      <c r="F6465" s="21"/>
      <c r="G6465" s="22"/>
      <c r="H6465" s="22"/>
      <c r="I6465" s="22"/>
      <c r="J6465" s="23"/>
      <c r="K6465" s="24"/>
      <c r="M6465" s="42"/>
      <c r="N6465" s="43"/>
      <c r="P6465" s="27"/>
      <c r="R6465" s="26" t="str">
        <f t="array" ref="R6465">IFERROR(IF(OR(J6465="",M6465="",F6465=""),"",IF(F6465="학생부종합",INDEX(종합배치표!$C:$Q,MATCH(J6465,종합배치표!$B:$B,0),(MATCH(M6465,{"A","B","C","D","E"},0)-1)*3+1),INDEX(교과배치표!$C:$Q,MATCH(J6465,교과배치표!$B:$B,0),(MATCH(M6465,{"A","B","C","D","E"},0)-1)*3+1))),"")</f>
        <v/>
      </c>
      <c r="S6465" s="26" t="str">
        <f t="array" ref="S6465">IFERROR(IF(OR(J6465="",M6465="",F6465=""),"",IF(F6465="학생부종합",INDEX(종합배치표!$C:$Q,MATCH(J6465,종합배치표!$B:$B,0),(MATCH(M6465,{"A","B","C","D","E"},0)-1)*3+2),INDEX(교과배치표!$C:$Q,MATCH(J6465,교과배치표!$B:$B,0),(MATCH(M6465,{"A","B","C","D","E"},0)-1)*3+2))),"")</f>
        <v/>
      </c>
      <c r="T6465" s="26" t="str">
        <f t="array" ref="T6465">IFERROR(IF(OR(J6465="",M6465="",F6465=""),"",IF(F6465="학생부종합",INDEX(종합배치표!$C:$Q,MATCH(J6465,종합배치표!$B:$B,0),(MATCH(M6465,{"A","B","C","D","E"},0)-1)*3+3),INDEX(교과배치표!$C:$Q,MATCH(J6465,교과배치표!$B:$B,0),(MATCH(M6465,{"A","B","C","D","E"},0)-1)*3+3))),"")</f>
        <v/>
      </c>
    </row>
    <row r="6466" spans="2:20" ht="14.25" customHeight="1">
      <c r="B6466" s="20">
        <v>7688</v>
      </c>
      <c r="C6466" s="22"/>
      <c r="D6466" s="22"/>
      <c r="E6466" s="22"/>
      <c r="F6466" s="21"/>
      <c r="G6466" s="22"/>
      <c r="H6466" s="22"/>
      <c r="I6466" s="22"/>
      <c r="J6466" s="23"/>
      <c r="K6466" s="24"/>
      <c r="M6466" s="42"/>
      <c r="N6466" s="43"/>
      <c r="P6466" s="27"/>
      <c r="R6466" s="26" t="str">
        <f t="array" ref="R6466">IFERROR(IF(OR(J6466="",M6466="",F6466=""),"",IF(F6466="학생부종합",INDEX(종합배치표!$C:$Q,MATCH(J6466,종합배치표!$B:$B,0),(MATCH(M6466,{"A","B","C","D","E"},0)-1)*3+1),INDEX(교과배치표!$C:$Q,MATCH(J6466,교과배치표!$B:$B,0),(MATCH(M6466,{"A","B","C","D","E"},0)-1)*3+1))),"")</f>
        <v/>
      </c>
      <c r="S6466" s="26" t="str">
        <f t="array" ref="S6466">IFERROR(IF(OR(J6466="",M6466="",F6466=""),"",IF(F6466="학생부종합",INDEX(종합배치표!$C:$Q,MATCH(J6466,종합배치표!$B:$B,0),(MATCH(M6466,{"A","B","C","D","E"},0)-1)*3+2),INDEX(교과배치표!$C:$Q,MATCH(J6466,교과배치표!$B:$B,0),(MATCH(M6466,{"A","B","C","D","E"},0)-1)*3+2))),"")</f>
        <v/>
      </c>
      <c r="T6466" s="26" t="str">
        <f t="array" ref="T6466">IFERROR(IF(OR(J6466="",M6466="",F6466=""),"",IF(F6466="학생부종합",INDEX(종합배치표!$C:$Q,MATCH(J6466,종합배치표!$B:$B,0),(MATCH(M6466,{"A","B","C","D","E"},0)-1)*3+3),INDEX(교과배치표!$C:$Q,MATCH(J6466,교과배치표!$B:$B,0),(MATCH(M6466,{"A","B","C","D","E"},0)-1)*3+3))),"")</f>
        <v/>
      </c>
    </row>
    <row r="6467" spans="2:20" ht="14.25" customHeight="1">
      <c r="B6467" s="20">
        <v>7689</v>
      </c>
      <c r="C6467" s="22"/>
      <c r="D6467" s="22"/>
      <c r="E6467" s="22"/>
      <c r="F6467" s="21"/>
      <c r="G6467" s="22"/>
      <c r="H6467" s="22"/>
      <c r="I6467" s="22"/>
      <c r="J6467" s="23"/>
      <c r="K6467" s="24"/>
      <c r="M6467" s="42"/>
      <c r="N6467" s="43"/>
      <c r="P6467" s="27"/>
      <c r="R6467" s="26" t="str">
        <f t="array" ref="R6467">IFERROR(IF(OR(J6467="",M6467="",F6467=""),"",IF(F6467="학생부종합",INDEX(종합배치표!$C:$Q,MATCH(J6467,종합배치표!$B:$B,0),(MATCH(M6467,{"A","B","C","D","E"},0)-1)*3+1),INDEX(교과배치표!$C:$Q,MATCH(J6467,교과배치표!$B:$B,0),(MATCH(M6467,{"A","B","C","D","E"},0)-1)*3+1))),"")</f>
        <v/>
      </c>
      <c r="S6467" s="26" t="str">
        <f t="array" ref="S6467">IFERROR(IF(OR(J6467="",M6467="",F6467=""),"",IF(F6467="학생부종합",INDEX(종합배치표!$C:$Q,MATCH(J6467,종합배치표!$B:$B,0),(MATCH(M6467,{"A","B","C","D","E"},0)-1)*3+2),INDEX(교과배치표!$C:$Q,MATCH(J6467,교과배치표!$B:$B,0),(MATCH(M6467,{"A","B","C","D","E"},0)-1)*3+2))),"")</f>
        <v/>
      </c>
      <c r="T6467" s="26" t="str">
        <f t="array" ref="T6467">IFERROR(IF(OR(J6467="",M6467="",F6467=""),"",IF(F6467="학생부종합",INDEX(종합배치표!$C:$Q,MATCH(J6467,종합배치표!$B:$B,0),(MATCH(M6467,{"A","B","C","D","E"},0)-1)*3+3),INDEX(교과배치표!$C:$Q,MATCH(J6467,교과배치표!$B:$B,0),(MATCH(M6467,{"A","B","C","D","E"},0)-1)*3+3))),"")</f>
        <v/>
      </c>
    </row>
    <row r="6468" spans="2:20" ht="14.25" customHeight="1">
      <c r="B6468" s="20">
        <v>7690</v>
      </c>
      <c r="C6468" s="22"/>
      <c r="D6468" s="22"/>
      <c r="E6468" s="22"/>
      <c r="F6468" s="21"/>
      <c r="G6468" s="22"/>
      <c r="H6468" s="22"/>
      <c r="I6468" s="22"/>
      <c r="J6468" s="23"/>
      <c r="K6468" s="24"/>
      <c r="M6468" s="42"/>
      <c r="N6468" s="43"/>
      <c r="P6468" s="27"/>
      <c r="R6468" s="26" t="str">
        <f t="array" ref="R6468">IFERROR(IF(OR(J6468="",M6468="",F6468=""),"",IF(F6468="학생부종합",INDEX(종합배치표!$C:$Q,MATCH(J6468,종합배치표!$B:$B,0),(MATCH(M6468,{"A","B","C","D","E"},0)-1)*3+1),INDEX(교과배치표!$C:$Q,MATCH(J6468,교과배치표!$B:$B,0),(MATCH(M6468,{"A","B","C","D","E"},0)-1)*3+1))),"")</f>
        <v/>
      </c>
      <c r="S6468" s="26" t="str">
        <f t="array" ref="S6468">IFERROR(IF(OR(J6468="",M6468="",F6468=""),"",IF(F6468="학생부종합",INDEX(종합배치표!$C:$Q,MATCH(J6468,종합배치표!$B:$B,0),(MATCH(M6468,{"A","B","C","D","E"},0)-1)*3+2),INDEX(교과배치표!$C:$Q,MATCH(J6468,교과배치표!$B:$B,0),(MATCH(M6468,{"A","B","C","D","E"},0)-1)*3+2))),"")</f>
        <v/>
      </c>
      <c r="T6468" s="26" t="str">
        <f t="array" ref="T6468">IFERROR(IF(OR(J6468="",M6468="",F6468=""),"",IF(F6468="학생부종합",INDEX(종합배치표!$C:$Q,MATCH(J6468,종합배치표!$B:$B,0),(MATCH(M6468,{"A","B","C","D","E"},0)-1)*3+3),INDEX(교과배치표!$C:$Q,MATCH(J6468,교과배치표!$B:$B,0),(MATCH(M6468,{"A","B","C","D","E"},0)-1)*3+3))),"")</f>
        <v/>
      </c>
    </row>
    <row r="6469" spans="2:20" ht="14.25" customHeight="1">
      <c r="B6469" s="20">
        <v>7691</v>
      </c>
      <c r="C6469" s="22"/>
      <c r="D6469" s="22"/>
      <c r="E6469" s="22"/>
      <c r="F6469" s="21"/>
      <c r="G6469" s="22"/>
      <c r="H6469" s="22"/>
      <c r="I6469" s="22"/>
      <c r="J6469" s="23"/>
      <c r="K6469" s="24"/>
      <c r="M6469" s="42"/>
      <c r="N6469" s="43"/>
      <c r="P6469" s="27"/>
      <c r="R6469" s="26" t="str">
        <f t="array" ref="R6469">IFERROR(IF(OR(J6469="",M6469="",F6469=""),"",IF(F6469="학생부종합",INDEX(종합배치표!$C:$Q,MATCH(J6469,종합배치표!$B:$B,0),(MATCH(M6469,{"A","B","C","D","E"},0)-1)*3+1),INDEX(교과배치표!$C:$Q,MATCH(J6469,교과배치표!$B:$B,0),(MATCH(M6469,{"A","B","C","D","E"},0)-1)*3+1))),"")</f>
        <v/>
      </c>
      <c r="S6469" s="26" t="str">
        <f t="array" ref="S6469">IFERROR(IF(OR(J6469="",M6469="",F6469=""),"",IF(F6469="학생부종합",INDEX(종합배치표!$C:$Q,MATCH(J6469,종합배치표!$B:$B,0),(MATCH(M6469,{"A","B","C","D","E"},0)-1)*3+2),INDEX(교과배치표!$C:$Q,MATCH(J6469,교과배치표!$B:$B,0),(MATCH(M6469,{"A","B","C","D","E"},0)-1)*3+2))),"")</f>
        <v/>
      </c>
      <c r="T6469" s="26" t="str">
        <f t="array" ref="T6469">IFERROR(IF(OR(J6469="",M6469="",F6469=""),"",IF(F6469="학생부종합",INDEX(종합배치표!$C:$Q,MATCH(J6469,종합배치표!$B:$B,0),(MATCH(M6469,{"A","B","C","D","E"},0)-1)*3+3),INDEX(교과배치표!$C:$Q,MATCH(J6469,교과배치표!$B:$B,0),(MATCH(M6469,{"A","B","C","D","E"},0)-1)*3+3))),"")</f>
        <v/>
      </c>
    </row>
    <row r="6470" spans="2:20" ht="14.25" customHeight="1">
      <c r="B6470" s="20">
        <v>7692</v>
      </c>
      <c r="C6470" s="22"/>
      <c r="D6470" s="22"/>
      <c r="E6470" s="22"/>
      <c r="F6470" s="21"/>
      <c r="G6470" s="22"/>
      <c r="H6470" s="22"/>
      <c r="I6470" s="22"/>
      <c r="J6470" s="23"/>
      <c r="K6470" s="24"/>
      <c r="M6470" s="42"/>
      <c r="N6470" s="43"/>
      <c r="P6470" s="27"/>
      <c r="R6470" s="26" t="str">
        <f t="array" ref="R6470">IFERROR(IF(OR(J6470="",M6470="",F6470=""),"",IF(F6470="학생부종합",INDEX(종합배치표!$C:$Q,MATCH(J6470,종합배치표!$B:$B,0),(MATCH(M6470,{"A","B","C","D","E"},0)-1)*3+1),INDEX(교과배치표!$C:$Q,MATCH(J6470,교과배치표!$B:$B,0),(MATCH(M6470,{"A","B","C","D","E"},0)-1)*3+1))),"")</f>
        <v/>
      </c>
      <c r="S6470" s="26" t="str">
        <f t="array" ref="S6470">IFERROR(IF(OR(J6470="",M6470="",F6470=""),"",IF(F6470="학생부종합",INDEX(종합배치표!$C:$Q,MATCH(J6470,종합배치표!$B:$B,0),(MATCH(M6470,{"A","B","C","D","E"},0)-1)*3+2),INDEX(교과배치표!$C:$Q,MATCH(J6470,교과배치표!$B:$B,0),(MATCH(M6470,{"A","B","C","D","E"},0)-1)*3+2))),"")</f>
        <v/>
      </c>
      <c r="T6470" s="26" t="str">
        <f t="array" ref="T6470">IFERROR(IF(OR(J6470="",M6470="",F6470=""),"",IF(F6470="학생부종합",INDEX(종합배치표!$C:$Q,MATCH(J6470,종합배치표!$B:$B,0),(MATCH(M6470,{"A","B","C","D","E"},0)-1)*3+3),INDEX(교과배치표!$C:$Q,MATCH(J6470,교과배치표!$B:$B,0),(MATCH(M6470,{"A","B","C","D","E"},0)-1)*3+3))),"")</f>
        <v/>
      </c>
    </row>
    <row r="6471" spans="2:20" ht="14.25" customHeight="1">
      <c r="B6471" s="20">
        <v>7693</v>
      </c>
      <c r="C6471" s="22"/>
      <c r="D6471" s="22"/>
      <c r="E6471" s="22"/>
      <c r="F6471" s="21"/>
      <c r="G6471" s="22"/>
      <c r="H6471" s="22"/>
      <c r="I6471" s="22"/>
      <c r="J6471" s="23"/>
      <c r="K6471" s="24"/>
      <c r="M6471" s="42"/>
      <c r="N6471" s="43"/>
      <c r="P6471" s="27"/>
      <c r="R6471" s="26" t="str">
        <f t="array" ref="R6471">IFERROR(IF(OR(J6471="",M6471="",F6471=""),"",IF(F6471="학생부종합",INDEX(종합배치표!$C:$Q,MATCH(J6471,종합배치표!$B:$B,0),(MATCH(M6471,{"A","B","C","D","E"},0)-1)*3+1),INDEX(교과배치표!$C:$Q,MATCH(J6471,교과배치표!$B:$B,0),(MATCH(M6471,{"A","B","C","D","E"},0)-1)*3+1))),"")</f>
        <v/>
      </c>
      <c r="S6471" s="26" t="str">
        <f t="array" ref="S6471">IFERROR(IF(OR(J6471="",M6471="",F6471=""),"",IF(F6471="학생부종합",INDEX(종합배치표!$C:$Q,MATCH(J6471,종합배치표!$B:$B,0),(MATCH(M6471,{"A","B","C","D","E"},0)-1)*3+2),INDEX(교과배치표!$C:$Q,MATCH(J6471,교과배치표!$B:$B,0),(MATCH(M6471,{"A","B","C","D","E"},0)-1)*3+2))),"")</f>
        <v/>
      </c>
      <c r="T6471" s="26" t="str">
        <f t="array" ref="T6471">IFERROR(IF(OR(J6471="",M6471="",F6471=""),"",IF(F6471="학생부종합",INDEX(종합배치표!$C:$Q,MATCH(J6471,종합배치표!$B:$B,0),(MATCH(M6471,{"A","B","C","D","E"},0)-1)*3+3),INDEX(교과배치표!$C:$Q,MATCH(J6471,교과배치표!$B:$B,0),(MATCH(M6471,{"A","B","C","D","E"},0)-1)*3+3))),"")</f>
        <v/>
      </c>
    </row>
    <row r="6472" spans="2:20" ht="14.25" customHeight="1">
      <c r="B6472" s="20">
        <v>7694</v>
      </c>
      <c r="C6472" s="22"/>
      <c r="D6472" s="22"/>
      <c r="E6472" s="22"/>
      <c r="F6472" s="21"/>
      <c r="G6472" s="22"/>
      <c r="H6472" s="22"/>
      <c r="I6472" s="22"/>
      <c r="J6472" s="23"/>
      <c r="K6472" s="24"/>
      <c r="M6472" s="42"/>
      <c r="N6472" s="43"/>
      <c r="P6472" s="27"/>
      <c r="R6472" s="26" t="str">
        <f t="array" ref="R6472">IFERROR(IF(OR(J6472="",M6472="",F6472=""),"",IF(F6472="학생부종합",INDEX(종합배치표!$C:$Q,MATCH(J6472,종합배치표!$B:$B,0),(MATCH(M6472,{"A","B","C","D","E"},0)-1)*3+1),INDEX(교과배치표!$C:$Q,MATCH(J6472,교과배치표!$B:$B,0),(MATCH(M6472,{"A","B","C","D","E"},0)-1)*3+1))),"")</f>
        <v/>
      </c>
      <c r="S6472" s="26" t="str">
        <f t="array" ref="S6472">IFERROR(IF(OR(J6472="",M6472="",F6472=""),"",IF(F6472="학생부종합",INDEX(종합배치표!$C:$Q,MATCH(J6472,종합배치표!$B:$B,0),(MATCH(M6472,{"A","B","C","D","E"},0)-1)*3+2),INDEX(교과배치표!$C:$Q,MATCH(J6472,교과배치표!$B:$B,0),(MATCH(M6472,{"A","B","C","D","E"},0)-1)*3+2))),"")</f>
        <v/>
      </c>
      <c r="T6472" s="26" t="str">
        <f t="array" ref="T6472">IFERROR(IF(OR(J6472="",M6472="",F6472=""),"",IF(F6472="학생부종합",INDEX(종합배치표!$C:$Q,MATCH(J6472,종합배치표!$B:$B,0),(MATCH(M6472,{"A","B","C","D","E"},0)-1)*3+3),INDEX(교과배치표!$C:$Q,MATCH(J6472,교과배치표!$B:$B,0),(MATCH(M6472,{"A","B","C","D","E"},0)-1)*3+3))),"")</f>
        <v/>
      </c>
    </row>
    <row r="6473" spans="2:20" ht="14.25" customHeight="1">
      <c r="B6473" s="20">
        <v>7695</v>
      </c>
      <c r="C6473" s="22"/>
      <c r="D6473" s="22"/>
      <c r="E6473" s="22"/>
      <c r="F6473" s="21"/>
      <c r="G6473" s="22"/>
      <c r="H6473" s="22"/>
      <c r="I6473" s="22"/>
      <c r="J6473" s="23"/>
      <c r="K6473" s="24"/>
      <c r="M6473" s="42"/>
      <c r="N6473" s="43"/>
      <c r="P6473" s="27"/>
      <c r="R6473" s="26" t="str">
        <f t="array" ref="R6473">IFERROR(IF(OR(J6473="",M6473="",F6473=""),"",IF(F6473="학생부종합",INDEX(종합배치표!$C:$Q,MATCH(J6473,종합배치표!$B:$B,0),(MATCH(M6473,{"A","B","C","D","E"},0)-1)*3+1),INDEX(교과배치표!$C:$Q,MATCH(J6473,교과배치표!$B:$B,0),(MATCH(M6473,{"A","B","C","D","E"},0)-1)*3+1))),"")</f>
        <v/>
      </c>
      <c r="S6473" s="26" t="str">
        <f t="array" ref="S6473">IFERROR(IF(OR(J6473="",M6473="",F6473=""),"",IF(F6473="학생부종합",INDEX(종합배치표!$C:$Q,MATCH(J6473,종합배치표!$B:$B,0),(MATCH(M6473,{"A","B","C","D","E"},0)-1)*3+2),INDEX(교과배치표!$C:$Q,MATCH(J6473,교과배치표!$B:$B,0),(MATCH(M6473,{"A","B","C","D","E"},0)-1)*3+2))),"")</f>
        <v/>
      </c>
      <c r="T6473" s="26" t="str">
        <f t="array" ref="T6473">IFERROR(IF(OR(J6473="",M6473="",F6473=""),"",IF(F6473="학생부종합",INDEX(종합배치표!$C:$Q,MATCH(J6473,종합배치표!$B:$B,0),(MATCH(M6473,{"A","B","C","D","E"},0)-1)*3+3),INDEX(교과배치표!$C:$Q,MATCH(J6473,교과배치표!$B:$B,0),(MATCH(M6473,{"A","B","C","D","E"},0)-1)*3+3))),"")</f>
        <v/>
      </c>
    </row>
    <row r="6474" spans="2:20" ht="14.25" customHeight="1">
      <c r="B6474" s="20">
        <v>7696</v>
      </c>
      <c r="C6474" s="22"/>
      <c r="D6474" s="22"/>
      <c r="E6474" s="22"/>
      <c r="F6474" s="21"/>
      <c r="G6474" s="22"/>
      <c r="H6474" s="22"/>
      <c r="I6474" s="22"/>
      <c r="J6474" s="23"/>
      <c r="K6474" s="24"/>
      <c r="M6474" s="42"/>
      <c r="N6474" s="43"/>
      <c r="P6474" s="27"/>
      <c r="R6474" s="26" t="str">
        <f t="array" ref="R6474">IFERROR(IF(OR(J6474="",M6474="",F6474=""),"",IF(F6474="학생부종합",INDEX(종합배치표!$C:$Q,MATCH(J6474,종합배치표!$B:$B,0),(MATCH(M6474,{"A","B","C","D","E"},0)-1)*3+1),INDEX(교과배치표!$C:$Q,MATCH(J6474,교과배치표!$B:$B,0),(MATCH(M6474,{"A","B","C","D","E"},0)-1)*3+1))),"")</f>
        <v/>
      </c>
      <c r="S6474" s="26" t="str">
        <f t="array" ref="S6474">IFERROR(IF(OR(J6474="",M6474="",F6474=""),"",IF(F6474="학생부종합",INDEX(종합배치표!$C:$Q,MATCH(J6474,종합배치표!$B:$B,0),(MATCH(M6474,{"A","B","C","D","E"},0)-1)*3+2),INDEX(교과배치표!$C:$Q,MATCH(J6474,교과배치표!$B:$B,0),(MATCH(M6474,{"A","B","C","D","E"},0)-1)*3+2))),"")</f>
        <v/>
      </c>
      <c r="T6474" s="26" t="str">
        <f t="array" ref="T6474">IFERROR(IF(OR(J6474="",M6474="",F6474=""),"",IF(F6474="학생부종합",INDEX(종합배치표!$C:$Q,MATCH(J6474,종합배치표!$B:$B,0),(MATCH(M6474,{"A","B","C","D","E"},0)-1)*3+3),INDEX(교과배치표!$C:$Q,MATCH(J6474,교과배치표!$B:$B,0),(MATCH(M6474,{"A","B","C","D","E"},0)-1)*3+3))),"")</f>
        <v/>
      </c>
    </row>
    <row r="6475" spans="2:20" ht="14.25" customHeight="1">
      <c r="B6475" s="20">
        <v>7697</v>
      </c>
      <c r="C6475" s="22"/>
      <c r="D6475" s="22"/>
      <c r="E6475" s="22"/>
      <c r="F6475" s="21"/>
      <c r="G6475" s="22"/>
      <c r="H6475" s="22"/>
      <c r="I6475" s="22"/>
      <c r="J6475" s="23"/>
      <c r="K6475" s="24"/>
      <c r="M6475" s="42"/>
      <c r="N6475" s="43"/>
      <c r="P6475" s="27"/>
      <c r="R6475" s="26" t="str">
        <f t="array" ref="R6475">IFERROR(IF(OR(J6475="",M6475="",F6475=""),"",IF(F6475="학생부종합",INDEX(종합배치표!$C:$Q,MATCH(J6475,종합배치표!$B:$B,0),(MATCH(M6475,{"A","B","C","D","E"},0)-1)*3+1),INDEX(교과배치표!$C:$Q,MATCH(J6475,교과배치표!$B:$B,0),(MATCH(M6475,{"A","B","C","D","E"},0)-1)*3+1))),"")</f>
        <v/>
      </c>
      <c r="S6475" s="26" t="str">
        <f t="array" ref="S6475">IFERROR(IF(OR(J6475="",M6475="",F6475=""),"",IF(F6475="학생부종합",INDEX(종합배치표!$C:$Q,MATCH(J6475,종합배치표!$B:$B,0),(MATCH(M6475,{"A","B","C","D","E"},0)-1)*3+2),INDEX(교과배치표!$C:$Q,MATCH(J6475,교과배치표!$B:$B,0),(MATCH(M6475,{"A","B","C","D","E"},0)-1)*3+2))),"")</f>
        <v/>
      </c>
      <c r="T6475" s="26" t="str">
        <f t="array" ref="T6475">IFERROR(IF(OR(J6475="",M6475="",F6475=""),"",IF(F6475="학생부종합",INDEX(종합배치표!$C:$Q,MATCH(J6475,종합배치표!$B:$B,0),(MATCH(M6475,{"A","B","C","D","E"},0)-1)*3+3),INDEX(교과배치표!$C:$Q,MATCH(J6475,교과배치표!$B:$B,0),(MATCH(M6475,{"A","B","C","D","E"},0)-1)*3+3))),"")</f>
        <v/>
      </c>
    </row>
    <row r="6476" spans="2:20" ht="14.25" customHeight="1">
      <c r="B6476" s="20">
        <v>7698</v>
      </c>
      <c r="C6476" s="22"/>
      <c r="D6476" s="22"/>
      <c r="E6476" s="22"/>
      <c r="F6476" s="21"/>
      <c r="G6476" s="22"/>
      <c r="H6476" s="22"/>
      <c r="I6476" s="22"/>
      <c r="J6476" s="23"/>
      <c r="K6476" s="24"/>
      <c r="M6476" s="42"/>
      <c r="N6476" s="43"/>
      <c r="P6476" s="27"/>
      <c r="R6476" s="26" t="str">
        <f t="array" ref="R6476">IFERROR(IF(OR(J6476="",M6476="",F6476=""),"",IF(F6476="학생부종합",INDEX(종합배치표!$C:$Q,MATCH(J6476,종합배치표!$B:$B,0),(MATCH(M6476,{"A","B","C","D","E"},0)-1)*3+1),INDEX(교과배치표!$C:$Q,MATCH(J6476,교과배치표!$B:$B,0),(MATCH(M6476,{"A","B","C","D","E"},0)-1)*3+1))),"")</f>
        <v/>
      </c>
      <c r="S6476" s="26" t="str">
        <f t="array" ref="S6476">IFERROR(IF(OR(J6476="",M6476="",F6476=""),"",IF(F6476="학생부종합",INDEX(종합배치표!$C:$Q,MATCH(J6476,종합배치표!$B:$B,0),(MATCH(M6476,{"A","B","C","D","E"},0)-1)*3+2),INDEX(교과배치표!$C:$Q,MATCH(J6476,교과배치표!$B:$B,0),(MATCH(M6476,{"A","B","C","D","E"},0)-1)*3+2))),"")</f>
        <v/>
      </c>
      <c r="T6476" s="26" t="str">
        <f t="array" ref="T6476">IFERROR(IF(OR(J6476="",M6476="",F6476=""),"",IF(F6476="학생부종합",INDEX(종합배치표!$C:$Q,MATCH(J6476,종합배치표!$B:$B,0),(MATCH(M6476,{"A","B","C","D","E"},0)-1)*3+3),INDEX(교과배치표!$C:$Q,MATCH(J6476,교과배치표!$B:$B,0),(MATCH(M6476,{"A","B","C","D","E"},0)-1)*3+3))),"")</f>
        <v/>
      </c>
    </row>
    <row r="6477" spans="2:20" ht="14.25" customHeight="1">
      <c r="B6477" s="20">
        <v>7699</v>
      </c>
      <c r="C6477" s="22"/>
      <c r="D6477" s="22"/>
      <c r="E6477" s="22"/>
      <c r="F6477" s="21"/>
      <c r="G6477" s="22"/>
      <c r="H6477" s="22"/>
      <c r="I6477" s="22"/>
      <c r="J6477" s="23"/>
      <c r="K6477" s="24"/>
      <c r="M6477" s="42"/>
      <c r="N6477" s="43"/>
      <c r="P6477" s="27"/>
      <c r="R6477" s="26" t="str">
        <f t="array" ref="R6477">IFERROR(IF(OR(J6477="",M6477="",F6477=""),"",IF(F6477="학생부종합",INDEX(종합배치표!$C:$Q,MATCH(J6477,종합배치표!$B:$B,0),(MATCH(M6477,{"A","B","C","D","E"},0)-1)*3+1),INDEX(교과배치표!$C:$Q,MATCH(J6477,교과배치표!$B:$B,0),(MATCH(M6477,{"A","B","C","D","E"},0)-1)*3+1))),"")</f>
        <v/>
      </c>
      <c r="S6477" s="26" t="str">
        <f t="array" ref="S6477">IFERROR(IF(OR(J6477="",M6477="",F6477=""),"",IF(F6477="학생부종합",INDEX(종합배치표!$C:$Q,MATCH(J6477,종합배치표!$B:$B,0),(MATCH(M6477,{"A","B","C","D","E"},0)-1)*3+2),INDEX(교과배치표!$C:$Q,MATCH(J6477,교과배치표!$B:$B,0),(MATCH(M6477,{"A","B","C","D","E"},0)-1)*3+2))),"")</f>
        <v/>
      </c>
      <c r="T6477" s="26" t="str">
        <f t="array" ref="T6477">IFERROR(IF(OR(J6477="",M6477="",F6477=""),"",IF(F6477="학생부종합",INDEX(종합배치표!$C:$Q,MATCH(J6477,종합배치표!$B:$B,0),(MATCH(M6477,{"A","B","C","D","E"},0)-1)*3+3),INDEX(교과배치표!$C:$Q,MATCH(J6477,교과배치표!$B:$B,0),(MATCH(M6477,{"A","B","C","D","E"},0)-1)*3+3))),"")</f>
        <v/>
      </c>
    </row>
    <row r="6478" spans="2:20" ht="14.25" customHeight="1">
      <c r="B6478" s="20">
        <v>7700</v>
      </c>
      <c r="C6478" s="22"/>
      <c r="D6478" s="22"/>
      <c r="E6478" s="22"/>
      <c r="F6478" s="21"/>
      <c r="G6478" s="22"/>
      <c r="H6478" s="22"/>
      <c r="I6478" s="22"/>
      <c r="J6478" s="23"/>
      <c r="K6478" s="24"/>
      <c r="M6478" s="42"/>
      <c r="N6478" s="43"/>
      <c r="P6478" s="27"/>
      <c r="R6478" s="26" t="str">
        <f t="array" ref="R6478">IFERROR(IF(OR(J6478="",M6478="",F6478=""),"",IF(F6478="학생부종합",INDEX(종합배치표!$C:$Q,MATCH(J6478,종합배치표!$B:$B,0),(MATCH(M6478,{"A","B","C","D","E"},0)-1)*3+1),INDEX(교과배치표!$C:$Q,MATCH(J6478,교과배치표!$B:$B,0),(MATCH(M6478,{"A","B","C","D","E"},0)-1)*3+1))),"")</f>
        <v/>
      </c>
      <c r="S6478" s="26" t="str">
        <f t="array" ref="S6478">IFERROR(IF(OR(J6478="",M6478="",F6478=""),"",IF(F6478="학생부종합",INDEX(종합배치표!$C:$Q,MATCH(J6478,종합배치표!$B:$B,0),(MATCH(M6478,{"A","B","C","D","E"},0)-1)*3+2),INDEX(교과배치표!$C:$Q,MATCH(J6478,교과배치표!$B:$B,0),(MATCH(M6478,{"A","B","C","D","E"},0)-1)*3+2))),"")</f>
        <v/>
      </c>
      <c r="T6478" s="26" t="str">
        <f t="array" ref="T6478">IFERROR(IF(OR(J6478="",M6478="",F6478=""),"",IF(F6478="학생부종합",INDEX(종합배치표!$C:$Q,MATCH(J6478,종합배치표!$B:$B,0),(MATCH(M6478,{"A","B","C","D","E"},0)-1)*3+3),INDEX(교과배치표!$C:$Q,MATCH(J6478,교과배치표!$B:$B,0),(MATCH(M6478,{"A","B","C","D","E"},0)-1)*3+3))),"")</f>
        <v/>
      </c>
    </row>
    <row r="6479" spans="2:20" ht="14.25" customHeight="1">
      <c r="B6479" s="20">
        <v>7701</v>
      </c>
      <c r="C6479" s="22"/>
      <c r="D6479" s="22"/>
      <c r="E6479" s="22"/>
      <c r="F6479" s="21"/>
      <c r="G6479" s="22"/>
      <c r="H6479" s="22"/>
      <c r="I6479" s="22"/>
      <c r="J6479" s="23"/>
      <c r="K6479" s="24"/>
      <c r="M6479" s="42"/>
      <c r="N6479" s="43"/>
      <c r="P6479" s="27"/>
      <c r="R6479" s="26" t="str">
        <f t="array" ref="R6479">IFERROR(IF(OR(J6479="",M6479="",F6479=""),"",IF(F6479="학생부종합",INDEX(종합배치표!$C:$Q,MATCH(J6479,종합배치표!$B:$B,0),(MATCH(M6479,{"A","B","C","D","E"},0)-1)*3+1),INDEX(교과배치표!$C:$Q,MATCH(J6479,교과배치표!$B:$B,0),(MATCH(M6479,{"A","B","C","D","E"},0)-1)*3+1))),"")</f>
        <v/>
      </c>
      <c r="S6479" s="26" t="str">
        <f t="array" ref="S6479">IFERROR(IF(OR(J6479="",M6479="",F6479=""),"",IF(F6479="학생부종합",INDEX(종합배치표!$C:$Q,MATCH(J6479,종합배치표!$B:$B,0),(MATCH(M6479,{"A","B","C","D","E"},0)-1)*3+2),INDEX(교과배치표!$C:$Q,MATCH(J6479,교과배치표!$B:$B,0),(MATCH(M6479,{"A","B","C","D","E"},0)-1)*3+2))),"")</f>
        <v/>
      </c>
      <c r="T6479" s="26" t="str">
        <f t="array" ref="T6479">IFERROR(IF(OR(J6479="",M6479="",F6479=""),"",IF(F6479="학생부종합",INDEX(종합배치표!$C:$Q,MATCH(J6479,종합배치표!$B:$B,0),(MATCH(M6479,{"A","B","C","D","E"},0)-1)*3+3),INDEX(교과배치표!$C:$Q,MATCH(J6479,교과배치표!$B:$B,0),(MATCH(M6479,{"A","B","C","D","E"},0)-1)*3+3))),"")</f>
        <v/>
      </c>
    </row>
    <row r="6480" spans="2:20" ht="14.25" customHeight="1">
      <c r="B6480" s="20">
        <v>7702</v>
      </c>
      <c r="C6480" s="22"/>
      <c r="D6480" s="22"/>
      <c r="E6480" s="22"/>
      <c r="F6480" s="21"/>
      <c r="G6480" s="22"/>
      <c r="H6480" s="22"/>
      <c r="I6480" s="22"/>
      <c r="J6480" s="23"/>
      <c r="K6480" s="24"/>
      <c r="M6480" s="42"/>
      <c r="N6480" s="43"/>
      <c r="P6480" s="27"/>
      <c r="R6480" s="26" t="str">
        <f t="array" ref="R6480">IFERROR(IF(OR(J6480="",M6480="",F6480=""),"",IF(F6480="학생부종합",INDEX(종합배치표!$C:$Q,MATCH(J6480,종합배치표!$B:$B,0),(MATCH(M6480,{"A","B","C","D","E"},0)-1)*3+1),INDEX(교과배치표!$C:$Q,MATCH(J6480,교과배치표!$B:$B,0),(MATCH(M6480,{"A","B","C","D","E"},0)-1)*3+1))),"")</f>
        <v/>
      </c>
      <c r="S6480" s="26" t="str">
        <f t="array" ref="S6480">IFERROR(IF(OR(J6480="",M6480="",F6480=""),"",IF(F6480="학생부종합",INDEX(종합배치표!$C:$Q,MATCH(J6480,종합배치표!$B:$B,0),(MATCH(M6480,{"A","B","C","D","E"},0)-1)*3+2),INDEX(교과배치표!$C:$Q,MATCH(J6480,교과배치표!$B:$B,0),(MATCH(M6480,{"A","B","C","D","E"},0)-1)*3+2))),"")</f>
        <v/>
      </c>
      <c r="T6480" s="26" t="str">
        <f t="array" ref="T6480">IFERROR(IF(OR(J6480="",M6480="",F6480=""),"",IF(F6480="학생부종합",INDEX(종합배치표!$C:$Q,MATCH(J6480,종합배치표!$B:$B,0),(MATCH(M6480,{"A","B","C","D","E"},0)-1)*3+3),INDEX(교과배치표!$C:$Q,MATCH(J6480,교과배치표!$B:$B,0),(MATCH(M6480,{"A","B","C","D","E"},0)-1)*3+3))),"")</f>
        <v/>
      </c>
    </row>
    <row r="6481" spans="2:20" ht="14.25" customHeight="1">
      <c r="B6481" s="20">
        <v>7703</v>
      </c>
      <c r="C6481" s="22"/>
      <c r="D6481" s="22"/>
      <c r="E6481" s="22"/>
      <c r="F6481" s="21"/>
      <c r="G6481" s="22"/>
      <c r="H6481" s="22"/>
      <c r="I6481" s="22"/>
      <c r="J6481" s="23"/>
      <c r="K6481" s="24"/>
      <c r="M6481" s="42"/>
      <c r="N6481" s="43"/>
      <c r="P6481" s="27"/>
      <c r="R6481" s="26" t="str">
        <f t="array" ref="R6481">IFERROR(IF(OR(J6481="",M6481="",F6481=""),"",IF(F6481="학생부종합",INDEX(종합배치표!$C:$Q,MATCH(J6481,종합배치표!$B:$B,0),(MATCH(M6481,{"A","B","C","D","E"},0)-1)*3+1),INDEX(교과배치표!$C:$Q,MATCH(J6481,교과배치표!$B:$B,0),(MATCH(M6481,{"A","B","C","D","E"},0)-1)*3+1))),"")</f>
        <v/>
      </c>
      <c r="S6481" s="26" t="str">
        <f t="array" ref="S6481">IFERROR(IF(OR(J6481="",M6481="",F6481=""),"",IF(F6481="학생부종합",INDEX(종합배치표!$C:$Q,MATCH(J6481,종합배치표!$B:$B,0),(MATCH(M6481,{"A","B","C","D","E"},0)-1)*3+2),INDEX(교과배치표!$C:$Q,MATCH(J6481,교과배치표!$B:$B,0),(MATCH(M6481,{"A","B","C","D","E"},0)-1)*3+2))),"")</f>
        <v/>
      </c>
      <c r="T6481" s="26" t="str">
        <f t="array" ref="T6481">IFERROR(IF(OR(J6481="",M6481="",F6481=""),"",IF(F6481="학생부종합",INDEX(종합배치표!$C:$Q,MATCH(J6481,종합배치표!$B:$B,0),(MATCH(M6481,{"A","B","C","D","E"},0)-1)*3+3),INDEX(교과배치표!$C:$Q,MATCH(J6481,교과배치표!$B:$B,0),(MATCH(M6481,{"A","B","C","D","E"},0)-1)*3+3))),"")</f>
        <v/>
      </c>
    </row>
    <row r="6482" spans="2:20" ht="14.25" customHeight="1">
      <c r="B6482" s="20">
        <v>7704</v>
      </c>
      <c r="C6482" s="22"/>
      <c r="D6482" s="22"/>
      <c r="E6482" s="22"/>
      <c r="F6482" s="21"/>
      <c r="G6482" s="22"/>
      <c r="H6482" s="22"/>
      <c r="I6482" s="22"/>
      <c r="J6482" s="23"/>
      <c r="K6482" s="24"/>
      <c r="M6482" s="42"/>
      <c r="N6482" s="43"/>
      <c r="P6482" s="27"/>
      <c r="R6482" s="26" t="str">
        <f t="array" ref="R6482">IFERROR(IF(OR(J6482="",M6482="",F6482=""),"",IF(F6482="학생부종합",INDEX(종합배치표!$C:$Q,MATCH(J6482,종합배치표!$B:$B,0),(MATCH(M6482,{"A","B","C","D","E"},0)-1)*3+1),INDEX(교과배치표!$C:$Q,MATCH(J6482,교과배치표!$B:$B,0),(MATCH(M6482,{"A","B","C","D","E"},0)-1)*3+1))),"")</f>
        <v/>
      </c>
      <c r="S6482" s="26" t="str">
        <f t="array" ref="S6482">IFERROR(IF(OR(J6482="",M6482="",F6482=""),"",IF(F6482="학생부종합",INDEX(종합배치표!$C:$Q,MATCH(J6482,종합배치표!$B:$B,0),(MATCH(M6482,{"A","B","C","D","E"},0)-1)*3+2),INDEX(교과배치표!$C:$Q,MATCH(J6482,교과배치표!$B:$B,0),(MATCH(M6482,{"A","B","C","D","E"},0)-1)*3+2))),"")</f>
        <v/>
      </c>
      <c r="T6482" s="26" t="str">
        <f t="array" ref="T6482">IFERROR(IF(OR(J6482="",M6482="",F6482=""),"",IF(F6482="학생부종합",INDEX(종합배치표!$C:$Q,MATCH(J6482,종합배치표!$B:$B,0),(MATCH(M6482,{"A","B","C","D","E"},0)-1)*3+3),INDEX(교과배치표!$C:$Q,MATCH(J6482,교과배치표!$B:$B,0),(MATCH(M6482,{"A","B","C","D","E"},0)-1)*3+3))),"")</f>
        <v/>
      </c>
    </row>
    <row r="6483" spans="2:20" ht="14.25" customHeight="1">
      <c r="B6483" s="20">
        <v>7705</v>
      </c>
      <c r="C6483" s="22"/>
      <c r="D6483" s="22"/>
      <c r="E6483" s="22"/>
      <c r="F6483" s="21"/>
      <c r="G6483" s="22"/>
      <c r="H6483" s="22"/>
      <c r="I6483" s="22"/>
      <c r="J6483" s="23"/>
      <c r="K6483" s="24"/>
      <c r="M6483" s="42"/>
      <c r="N6483" s="43"/>
      <c r="P6483" s="27"/>
      <c r="R6483" s="26" t="str">
        <f t="array" ref="R6483">IFERROR(IF(OR(J6483="",M6483="",F6483=""),"",IF(F6483="학생부종합",INDEX(종합배치표!$C:$Q,MATCH(J6483,종합배치표!$B:$B,0),(MATCH(M6483,{"A","B","C","D","E"},0)-1)*3+1),INDEX(교과배치표!$C:$Q,MATCH(J6483,교과배치표!$B:$B,0),(MATCH(M6483,{"A","B","C","D","E"},0)-1)*3+1))),"")</f>
        <v/>
      </c>
      <c r="S6483" s="26" t="str">
        <f t="array" ref="S6483">IFERROR(IF(OR(J6483="",M6483="",F6483=""),"",IF(F6483="학생부종합",INDEX(종합배치표!$C:$Q,MATCH(J6483,종합배치표!$B:$B,0),(MATCH(M6483,{"A","B","C","D","E"},0)-1)*3+2),INDEX(교과배치표!$C:$Q,MATCH(J6483,교과배치표!$B:$B,0),(MATCH(M6483,{"A","B","C","D","E"},0)-1)*3+2))),"")</f>
        <v/>
      </c>
      <c r="T6483" s="26" t="str">
        <f t="array" ref="T6483">IFERROR(IF(OR(J6483="",M6483="",F6483=""),"",IF(F6483="학생부종합",INDEX(종합배치표!$C:$Q,MATCH(J6483,종합배치표!$B:$B,0),(MATCH(M6483,{"A","B","C","D","E"},0)-1)*3+3),INDEX(교과배치표!$C:$Q,MATCH(J6483,교과배치표!$B:$B,0),(MATCH(M6483,{"A","B","C","D","E"},0)-1)*3+3))),"")</f>
        <v/>
      </c>
    </row>
    <row r="6484" spans="2:20" ht="14.25" customHeight="1">
      <c r="B6484" s="20">
        <v>7706</v>
      </c>
      <c r="C6484" s="22"/>
      <c r="D6484" s="22"/>
      <c r="E6484" s="22"/>
      <c r="F6484" s="21"/>
      <c r="G6484" s="22"/>
      <c r="H6484" s="22"/>
      <c r="I6484" s="22"/>
      <c r="J6484" s="23"/>
      <c r="K6484" s="24"/>
      <c r="M6484" s="42"/>
      <c r="N6484" s="43"/>
      <c r="P6484" s="27"/>
      <c r="R6484" s="26" t="str">
        <f t="array" ref="R6484">IFERROR(IF(OR(J6484="",M6484="",F6484=""),"",IF(F6484="학생부종합",INDEX(종합배치표!$C:$Q,MATCH(J6484,종합배치표!$B:$B,0),(MATCH(M6484,{"A","B","C","D","E"},0)-1)*3+1),INDEX(교과배치표!$C:$Q,MATCH(J6484,교과배치표!$B:$B,0),(MATCH(M6484,{"A","B","C","D","E"},0)-1)*3+1))),"")</f>
        <v/>
      </c>
      <c r="S6484" s="26" t="str">
        <f t="array" ref="S6484">IFERROR(IF(OR(J6484="",M6484="",F6484=""),"",IF(F6484="학생부종합",INDEX(종합배치표!$C:$Q,MATCH(J6484,종합배치표!$B:$B,0),(MATCH(M6484,{"A","B","C","D","E"},0)-1)*3+2),INDEX(교과배치표!$C:$Q,MATCH(J6484,교과배치표!$B:$B,0),(MATCH(M6484,{"A","B","C","D","E"},0)-1)*3+2))),"")</f>
        <v/>
      </c>
      <c r="T6484" s="26" t="str">
        <f t="array" ref="T6484">IFERROR(IF(OR(J6484="",M6484="",F6484=""),"",IF(F6484="학생부종합",INDEX(종합배치표!$C:$Q,MATCH(J6484,종합배치표!$B:$B,0),(MATCH(M6484,{"A","B","C","D","E"},0)-1)*3+3),INDEX(교과배치표!$C:$Q,MATCH(J6484,교과배치표!$B:$B,0),(MATCH(M6484,{"A","B","C","D","E"},0)-1)*3+3))),"")</f>
        <v/>
      </c>
    </row>
    <row r="6485" spans="2:20" ht="14.25" customHeight="1">
      <c r="B6485" s="20">
        <v>7707</v>
      </c>
      <c r="C6485" s="22"/>
      <c r="D6485" s="22"/>
      <c r="E6485" s="22"/>
      <c r="F6485" s="21"/>
      <c r="G6485" s="22"/>
      <c r="H6485" s="22"/>
      <c r="I6485" s="22"/>
      <c r="J6485" s="23"/>
      <c r="K6485" s="24"/>
      <c r="M6485" s="42"/>
      <c r="N6485" s="43"/>
      <c r="P6485" s="27"/>
      <c r="R6485" s="26" t="str">
        <f t="array" ref="R6485">IFERROR(IF(OR(J6485="",M6485="",F6485=""),"",IF(F6485="학생부종합",INDEX(종합배치표!$C:$Q,MATCH(J6485,종합배치표!$B:$B,0),(MATCH(M6485,{"A","B","C","D","E"},0)-1)*3+1),INDEX(교과배치표!$C:$Q,MATCH(J6485,교과배치표!$B:$B,0),(MATCH(M6485,{"A","B","C","D","E"},0)-1)*3+1))),"")</f>
        <v/>
      </c>
      <c r="S6485" s="26" t="str">
        <f t="array" ref="S6485">IFERROR(IF(OR(J6485="",M6485="",F6485=""),"",IF(F6485="학생부종합",INDEX(종합배치표!$C:$Q,MATCH(J6485,종합배치표!$B:$B,0),(MATCH(M6485,{"A","B","C","D","E"},0)-1)*3+2),INDEX(교과배치표!$C:$Q,MATCH(J6485,교과배치표!$B:$B,0),(MATCH(M6485,{"A","B","C","D","E"},0)-1)*3+2))),"")</f>
        <v/>
      </c>
      <c r="T6485" s="26" t="str">
        <f t="array" ref="T6485">IFERROR(IF(OR(J6485="",M6485="",F6485=""),"",IF(F6485="학생부종합",INDEX(종합배치표!$C:$Q,MATCH(J6485,종합배치표!$B:$B,0),(MATCH(M6485,{"A","B","C","D","E"},0)-1)*3+3),INDEX(교과배치표!$C:$Q,MATCH(J6485,교과배치표!$B:$B,0),(MATCH(M6485,{"A","B","C","D","E"},0)-1)*3+3))),"")</f>
        <v/>
      </c>
    </row>
    <row r="6486" spans="2:20" ht="14.25" customHeight="1">
      <c r="B6486" s="20">
        <v>7708</v>
      </c>
      <c r="C6486" s="22"/>
      <c r="D6486" s="22"/>
      <c r="E6486" s="22"/>
      <c r="F6486" s="21"/>
      <c r="G6486" s="22"/>
      <c r="H6486" s="22"/>
      <c r="I6486" s="22"/>
      <c r="J6486" s="23"/>
      <c r="K6486" s="24"/>
      <c r="M6486" s="42"/>
      <c r="N6486" s="43"/>
      <c r="P6486" s="27"/>
      <c r="R6486" s="26" t="str">
        <f t="array" ref="R6486">IFERROR(IF(OR(J6486="",M6486="",F6486=""),"",IF(F6486="학생부종합",INDEX(종합배치표!$C:$Q,MATCH(J6486,종합배치표!$B:$B,0),(MATCH(M6486,{"A","B","C","D","E"},0)-1)*3+1),INDEX(교과배치표!$C:$Q,MATCH(J6486,교과배치표!$B:$B,0),(MATCH(M6486,{"A","B","C","D","E"},0)-1)*3+1))),"")</f>
        <v/>
      </c>
      <c r="S6486" s="26" t="str">
        <f t="array" ref="S6486">IFERROR(IF(OR(J6486="",M6486="",F6486=""),"",IF(F6486="학생부종합",INDEX(종합배치표!$C:$Q,MATCH(J6486,종합배치표!$B:$B,0),(MATCH(M6486,{"A","B","C","D","E"},0)-1)*3+2),INDEX(교과배치표!$C:$Q,MATCH(J6486,교과배치표!$B:$B,0),(MATCH(M6486,{"A","B","C","D","E"},0)-1)*3+2))),"")</f>
        <v/>
      </c>
      <c r="T6486" s="26" t="str">
        <f t="array" ref="T6486">IFERROR(IF(OR(J6486="",M6486="",F6486=""),"",IF(F6486="학생부종합",INDEX(종합배치표!$C:$Q,MATCH(J6486,종합배치표!$B:$B,0),(MATCH(M6486,{"A","B","C","D","E"},0)-1)*3+3),INDEX(교과배치표!$C:$Q,MATCH(J6486,교과배치표!$B:$B,0),(MATCH(M6486,{"A","B","C","D","E"},0)-1)*3+3))),"")</f>
        <v/>
      </c>
    </row>
    <row r="6487" spans="2:20" ht="14.25" customHeight="1">
      <c r="B6487" s="20">
        <v>7709</v>
      </c>
      <c r="C6487" s="22"/>
      <c r="D6487" s="22"/>
      <c r="E6487" s="22"/>
      <c r="F6487" s="21"/>
      <c r="G6487" s="22"/>
      <c r="H6487" s="22"/>
      <c r="I6487" s="22"/>
      <c r="J6487" s="23"/>
      <c r="K6487" s="24"/>
      <c r="M6487" s="42"/>
      <c r="N6487" s="43"/>
      <c r="P6487" s="27"/>
      <c r="R6487" s="26" t="str">
        <f t="array" ref="R6487">IFERROR(IF(OR(J6487="",M6487="",F6487=""),"",IF(F6487="학생부종합",INDEX(종합배치표!$C:$Q,MATCH(J6487,종합배치표!$B:$B,0),(MATCH(M6487,{"A","B","C","D","E"},0)-1)*3+1),INDEX(교과배치표!$C:$Q,MATCH(J6487,교과배치표!$B:$B,0),(MATCH(M6487,{"A","B","C","D","E"},0)-1)*3+1))),"")</f>
        <v/>
      </c>
      <c r="S6487" s="26" t="str">
        <f t="array" ref="S6487">IFERROR(IF(OR(J6487="",M6487="",F6487=""),"",IF(F6487="학생부종합",INDEX(종합배치표!$C:$Q,MATCH(J6487,종합배치표!$B:$B,0),(MATCH(M6487,{"A","B","C","D","E"},0)-1)*3+2),INDEX(교과배치표!$C:$Q,MATCH(J6487,교과배치표!$B:$B,0),(MATCH(M6487,{"A","B","C","D","E"},0)-1)*3+2))),"")</f>
        <v/>
      </c>
      <c r="T6487" s="26" t="str">
        <f t="array" ref="T6487">IFERROR(IF(OR(J6487="",M6487="",F6487=""),"",IF(F6487="학생부종합",INDEX(종합배치표!$C:$Q,MATCH(J6487,종합배치표!$B:$B,0),(MATCH(M6487,{"A","B","C","D","E"},0)-1)*3+3),INDEX(교과배치표!$C:$Q,MATCH(J6487,교과배치표!$B:$B,0),(MATCH(M6487,{"A","B","C","D","E"},0)-1)*3+3))),"")</f>
        <v/>
      </c>
    </row>
    <row r="6488" spans="2:20" ht="14.25" customHeight="1">
      <c r="B6488" s="20">
        <v>7710</v>
      </c>
      <c r="C6488" s="22"/>
      <c r="D6488" s="22"/>
      <c r="E6488" s="22"/>
      <c r="F6488" s="21"/>
      <c r="G6488" s="22"/>
      <c r="H6488" s="22"/>
      <c r="I6488" s="22"/>
      <c r="J6488" s="23"/>
      <c r="K6488" s="24"/>
      <c r="M6488" s="42"/>
      <c r="N6488" s="43"/>
      <c r="P6488" s="27"/>
      <c r="R6488" s="26" t="str">
        <f t="array" ref="R6488">IFERROR(IF(OR(J6488="",M6488="",F6488=""),"",IF(F6488="학생부종합",INDEX(종합배치표!$C:$Q,MATCH(J6488,종합배치표!$B:$B,0),(MATCH(M6488,{"A","B","C","D","E"},0)-1)*3+1),INDEX(교과배치표!$C:$Q,MATCH(J6488,교과배치표!$B:$B,0),(MATCH(M6488,{"A","B","C","D","E"},0)-1)*3+1))),"")</f>
        <v/>
      </c>
      <c r="S6488" s="26" t="str">
        <f t="array" ref="S6488">IFERROR(IF(OR(J6488="",M6488="",F6488=""),"",IF(F6488="학생부종합",INDEX(종합배치표!$C:$Q,MATCH(J6488,종합배치표!$B:$B,0),(MATCH(M6488,{"A","B","C","D","E"},0)-1)*3+2),INDEX(교과배치표!$C:$Q,MATCH(J6488,교과배치표!$B:$B,0),(MATCH(M6488,{"A","B","C","D","E"},0)-1)*3+2))),"")</f>
        <v/>
      </c>
      <c r="T6488" s="26" t="str">
        <f t="array" ref="T6488">IFERROR(IF(OR(J6488="",M6488="",F6488=""),"",IF(F6488="학생부종합",INDEX(종합배치표!$C:$Q,MATCH(J6488,종합배치표!$B:$B,0),(MATCH(M6488,{"A","B","C","D","E"},0)-1)*3+3),INDEX(교과배치표!$C:$Q,MATCH(J6488,교과배치표!$B:$B,0),(MATCH(M6488,{"A","B","C","D","E"},0)-1)*3+3))),"")</f>
        <v/>
      </c>
    </row>
    <row r="6489" spans="2:20" ht="14.25" customHeight="1">
      <c r="B6489" s="20">
        <v>7711</v>
      </c>
      <c r="C6489" s="22"/>
      <c r="D6489" s="22"/>
      <c r="E6489" s="22"/>
      <c r="F6489" s="21"/>
      <c r="G6489" s="22"/>
      <c r="H6489" s="22"/>
      <c r="I6489" s="22"/>
      <c r="J6489" s="23"/>
      <c r="K6489" s="24"/>
      <c r="M6489" s="42"/>
      <c r="N6489" s="43"/>
      <c r="P6489" s="27"/>
      <c r="R6489" s="26" t="str">
        <f t="array" ref="R6489">IFERROR(IF(OR(J6489="",M6489="",F6489=""),"",IF(F6489="학생부종합",INDEX(종합배치표!$C:$Q,MATCH(J6489,종합배치표!$B:$B,0),(MATCH(M6489,{"A","B","C","D","E"},0)-1)*3+1),INDEX(교과배치표!$C:$Q,MATCH(J6489,교과배치표!$B:$B,0),(MATCH(M6489,{"A","B","C","D","E"},0)-1)*3+1))),"")</f>
        <v/>
      </c>
      <c r="S6489" s="26" t="str">
        <f t="array" ref="S6489">IFERROR(IF(OR(J6489="",M6489="",F6489=""),"",IF(F6489="학생부종합",INDEX(종합배치표!$C:$Q,MATCH(J6489,종합배치표!$B:$B,0),(MATCH(M6489,{"A","B","C","D","E"},0)-1)*3+2),INDEX(교과배치표!$C:$Q,MATCH(J6489,교과배치표!$B:$B,0),(MATCH(M6489,{"A","B","C","D","E"},0)-1)*3+2))),"")</f>
        <v/>
      </c>
      <c r="T6489" s="26" t="str">
        <f t="array" ref="T6489">IFERROR(IF(OR(J6489="",M6489="",F6489=""),"",IF(F6489="학생부종합",INDEX(종합배치표!$C:$Q,MATCH(J6489,종합배치표!$B:$B,0),(MATCH(M6489,{"A","B","C","D","E"},0)-1)*3+3),INDEX(교과배치표!$C:$Q,MATCH(J6489,교과배치표!$B:$B,0),(MATCH(M6489,{"A","B","C","D","E"},0)-1)*3+3))),"")</f>
        <v/>
      </c>
    </row>
    <row r="6490" spans="2:20" ht="14.25" customHeight="1">
      <c r="B6490" s="20">
        <v>7712</v>
      </c>
      <c r="C6490" s="22"/>
      <c r="D6490" s="22"/>
      <c r="E6490" s="22"/>
      <c r="F6490" s="21"/>
      <c r="G6490" s="22"/>
      <c r="H6490" s="22"/>
      <c r="I6490" s="22"/>
      <c r="J6490" s="23"/>
      <c r="K6490" s="24"/>
      <c r="M6490" s="42"/>
      <c r="N6490" s="43"/>
      <c r="P6490" s="27"/>
      <c r="R6490" s="26" t="str">
        <f t="array" ref="R6490">IFERROR(IF(OR(J6490="",M6490="",F6490=""),"",IF(F6490="학생부종합",INDEX(종합배치표!$C:$Q,MATCH(J6490,종합배치표!$B:$B,0),(MATCH(M6490,{"A","B","C","D","E"},0)-1)*3+1),INDEX(교과배치표!$C:$Q,MATCH(J6490,교과배치표!$B:$B,0),(MATCH(M6490,{"A","B","C","D","E"},0)-1)*3+1))),"")</f>
        <v/>
      </c>
      <c r="S6490" s="26" t="str">
        <f t="array" ref="S6490">IFERROR(IF(OR(J6490="",M6490="",F6490=""),"",IF(F6490="학생부종합",INDEX(종합배치표!$C:$Q,MATCH(J6490,종합배치표!$B:$B,0),(MATCH(M6490,{"A","B","C","D","E"},0)-1)*3+2),INDEX(교과배치표!$C:$Q,MATCH(J6490,교과배치표!$B:$B,0),(MATCH(M6490,{"A","B","C","D","E"},0)-1)*3+2))),"")</f>
        <v/>
      </c>
      <c r="T6490" s="26" t="str">
        <f t="array" ref="T6490">IFERROR(IF(OR(J6490="",M6490="",F6490=""),"",IF(F6490="학생부종합",INDEX(종합배치표!$C:$Q,MATCH(J6490,종합배치표!$B:$B,0),(MATCH(M6490,{"A","B","C","D","E"},0)-1)*3+3),INDEX(교과배치표!$C:$Q,MATCH(J6490,교과배치표!$B:$B,0),(MATCH(M6490,{"A","B","C","D","E"},0)-1)*3+3))),"")</f>
        <v/>
      </c>
    </row>
    <row r="6491" spans="2:20" ht="14.25" customHeight="1">
      <c r="B6491" s="20">
        <v>7713</v>
      </c>
      <c r="C6491" s="22"/>
      <c r="D6491" s="22"/>
      <c r="E6491" s="22"/>
      <c r="F6491" s="21"/>
      <c r="G6491" s="22"/>
      <c r="H6491" s="22"/>
      <c r="I6491" s="22"/>
      <c r="J6491" s="23"/>
      <c r="K6491" s="24"/>
      <c r="M6491" s="42"/>
      <c r="N6491" s="43"/>
      <c r="P6491" s="27"/>
      <c r="R6491" s="26" t="str">
        <f t="array" ref="R6491">IFERROR(IF(OR(J6491="",M6491="",F6491=""),"",IF(F6491="학생부종합",INDEX(종합배치표!$C:$Q,MATCH(J6491,종합배치표!$B:$B,0),(MATCH(M6491,{"A","B","C","D","E"},0)-1)*3+1),INDEX(교과배치표!$C:$Q,MATCH(J6491,교과배치표!$B:$B,0),(MATCH(M6491,{"A","B","C","D","E"},0)-1)*3+1))),"")</f>
        <v/>
      </c>
      <c r="S6491" s="26" t="str">
        <f t="array" ref="S6491">IFERROR(IF(OR(J6491="",M6491="",F6491=""),"",IF(F6491="학생부종합",INDEX(종합배치표!$C:$Q,MATCH(J6491,종합배치표!$B:$B,0),(MATCH(M6491,{"A","B","C","D","E"},0)-1)*3+2),INDEX(교과배치표!$C:$Q,MATCH(J6491,교과배치표!$B:$B,0),(MATCH(M6491,{"A","B","C","D","E"},0)-1)*3+2))),"")</f>
        <v/>
      </c>
      <c r="T6491" s="26" t="str">
        <f t="array" ref="T6491">IFERROR(IF(OR(J6491="",M6491="",F6491=""),"",IF(F6491="학생부종합",INDEX(종합배치표!$C:$Q,MATCH(J6491,종합배치표!$B:$B,0),(MATCH(M6491,{"A","B","C","D","E"},0)-1)*3+3),INDEX(교과배치표!$C:$Q,MATCH(J6491,교과배치표!$B:$B,0),(MATCH(M6491,{"A","B","C","D","E"},0)-1)*3+3))),"")</f>
        <v/>
      </c>
    </row>
    <row r="6492" spans="2:20" ht="14.25" customHeight="1">
      <c r="B6492" s="20">
        <v>7714</v>
      </c>
      <c r="C6492" s="22"/>
      <c r="D6492" s="22"/>
      <c r="E6492" s="22"/>
      <c r="F6492" s="21"/>
      <c r="G6492" s="22"/>
      <c r="H6492" s="22"/>
      <c r="I6492" s="22"/>
      <c r="J6492" s="23"/>
      <c r="K6492" s="24"/>
      <c r="M6492" s="42"/>
      <c r="N6492" s="43"/>
      <c r="P6492" s="27"/>
      <c r="R6492" s="26" t="str">
        <f t="array" ref="R6492">IFERROR(IF(OR(J6492="",M6492="",F6492=""),"",IF(F6492="학생부종합",INDEX(종합배치표!$C:$Q,MATCH(J6492,종합배치표!$B:$B,0),(MATCH(M6492,{"A","B","C","D","E"},0)-1)*3+1),INDEX(교과배치표!$C:$Q,MATCH(J6492,교과배치표!$B:$B,0),(MATCH(M6492,{"A","B","C","D","E"},0)-1)*3+1))),"")</f>
        <v/>
      </c>
      <c r="S6492" s="26" t="str">
        <f t="array" ref="S6492">IFERROR(IF(OR(J6492="",M6492="",F6492=""),"",IF(F6492="학생부종합",INDEX(종합배치표!$C:$Q,MATCH(J6492,종합배치표!$B:$B,0),(MATCH(M6492,{"A","B","C","D","E"},0)-1)*3+2),INDEX(교과배치표!$C:$Q,MATCH(J6492,교과배치표!$B:$B,0),(MATCH(M6492,{"A","B","C","D","E"},0)-1)*3+2))),"")</f>
        <v/>
      </c>
      <c r="T6492" s="26" t="str">
        <f t="array" ref="T6492">IFERROR(IF(OR(J6492="",M6492="",F6492=""),"",IF(F6492="학생부종합",INDEX(종합배치표!$C:$Q,MATCH(J6492,종합배치표!$B:$B,0),(MATCH(M6492,{"A","B","C","D","E"},0)-1)*3+3),INDEX(교과배치표!$C:$Q,MATCH(J6492,교과배치표!$B:$B,0),(MATCH(M6492,{"A","B","C","D","E"},0)-1)*3+3))),"")</f>
        <v/>
      </c>
    </row>
    <row r="6493" spans="2:20" ht="14.25" customHeight="1">
      <c r="B6493" s="20">
        <v>7715</v>
      </c>
      <c r="C6493" s="22"/>
      <c r="D6493" s="22"/>
      <c r="E6493" s="22"/>
      <c r="F6493" s="21"/>
      <c r="G6493" s="22"/>
      <c r="H6493" s="22"/>
      <c r="I6493" s="22"/>
      <c r="J6493" s="23"/>
      <c r="K6493" s="24"/>
      <c r="M6493" s="42"/>
      <c r="N6493" s="43"/>
      <c r="P6493" s="27"/>
      <c r="R6493" s="26" t="str">
        <f t="array" ref="R6493">IFERROR(IF(OR(J6493="",M6493="",F6493=""),"",IF(F6493="학생부종합",INDEX(종합배치표!$C:$Q,MATCH(J6493,종합배치표!$B:$B,0),(MATCH(M6493,{"A","B","C","D","E"},0)-1)*3+1),INDEX(교과배치표!$C:$Q,MATCH(J6493,교과배치표!$B:$B,0),(MATCH(M6493,{"A","B","C","D","E"},0)-1)*3+1))),"")</f>
        <v/>
      </c>
      <c r="S6493" s="26" t="str">
        <f t="array" ref="S6493">IFERROR(IF(OR(J6493="",M6493="",F6493=""),"",IF(F6493="학생부종합",INDEX(종합배치표!$C:$Q,MATCH(J6493,종합배치표!$B:$B,0),(MATCH(M6493,{"A","B","C","D","E"},0)-1)*3+2),INDEX(교과배치표!$C:$Q,MATCH(J6493,교과배치표!$B:$B,0),(MATCH(M6493,{"A","B","C","D","E"},0)-1)*3+2))),"")</f>
        <v/>
      </c>
      <c r="T6493" s="26" t="str">
        <f t="array" ref="T6493">IFERROR(IF(OR(J6493="",M6493="",F6493=""),"",IF(F6493="학생부종합",INDEX(종합배치표!$C:$Q,MATCH(J6493,종합배치표!$B:$B,0),(MATCH(M6493,{"A","B","C","D","E"},0)-1)*3+3),INDEX(교과배치표!$C:$Q,MATCH(J6493,교과배치표!$B:$B,0),(MATCH(M6493,{"A","B","C","D","E"},0)-1)*3+3))),"")</f>
        <v/>
      </c>
    </row>
    <row r="6494" spans="2:20" ht="14.25" customHeight="1">
      <c r="B6494" s="20">
        <v>7716</v>
      </c>
      <c r="C6494" s="22"/>
      <c r="D6494" s="22"/>
      <c r="E6494" s="22"/>
      <c r="F6494" s="21"/>
      <c r="G6494" s="22"/>
      <c r="H6494" s="22"/>
      <c r="I6494" s="22"/>
      <c r="J6494" s="23"/>
      <c r="K6494" s="24"/>
      <c r="M6494" s="42"/>
      <c r="N6494" s="43"/>
      <c r="P6494" s="27"/>
      <c r="R6494" s="26" t="str">
        <f t="array" ref="R6494">IFERROR(IF(OR(J6494="",M6494="",F6494=""),"",IF(F6494="학생부종합",INDEX(종합배치표!$C:$Q,MATCH(J6494,종합배치표!$B:$B,0),(MATCH(M6494,{"A","B","C","D","E"},0)-1)*3+1),INDEX(교과배치표!$C:$Q,MATCH(J6494,교과배치표!$B:$B,0),(MATCH(M6494,{"A","B","C","D","E"},0)-1)*3+1))),"")</f>
        <v/>
      </c>
      <c r="S6494" s="26" t="str">
        <f t="array" ref="S6494">IFERROR(IF(OR(J6494="",M6494="",F6494=""),"",IF(F6494="학생부종합",INDEX(종합배치표!$C:$Q,MATCH(J6494,종합배치표!$B:$B,0),(MATCH(M6494,{"A","B","C","D","E"},0)-1)*3+2),INDEX(교과배치표!$C:$Q,MATCH(J6494,교과배치표!$B:$B,0),(MATCH(M6494,{"A","B","C","D","E"},0)-1)*3+2))),"")</f>
        <v/>
      </c>
      <c r="T6494" s="26" t="str">
        <f t="array" ref="T6494">IFERROR(IF(OR(J6494="",M6494="",F6494=""),"",IF(F6494="학생부종합",INDEX(종합배치표!$C:$Q,MATCH(J6494,종합배치표!$B:$B,0),(MATCH(M6494,{"A","B","C","D","E"},0)-1)*3+3),INDEX(교과배치표!$C:$Q,MATCH(J6494,교과배치표!$B:$B,0),(MATCH(M6494,{"A","B","C","D","E"},0)-1)*3+3))),"")</f>
        <v/>
      </c>
    </row>
    <row r="6495" spans="2:20" ht="14.25" customHeight="1">
      <c r="B6495" s="20">
        <v>7717</v>
      </c>
      <c r="C6495" s="22"/>
      <c r="D6495" s="22"/>
      <c r="E6495" s="22"/>
      <c r="F6495" s="21"/>
      <c r="G6495" s="22"/>
      <c r="H6495" s="22"/>
      <c r="I6495" s="22"/>
      <c r="J6495" s="23"/>
      <c r="K6495" s="24"/>
      <c r="M6495" s="42"/>
      <c r="N6495" s="43"/>
      <c r="P6495" s="27"/>
      <c r="R6495" s="26" t="str">
        <f t="array" ref="R6495">IFERROR(IF(OR(J6495="",M6495="",F6495=""),"",IF(F6495="학생부종합",INDEX(종합배치표!$C:$Q,MATCH(J6495,종합배치표!$B:$B,0),(MATCH(M6495,{"A","B","C","D","E"},0)-1)*3+1),INDEX(교과배치표!$C:$Q,MATCH(J6495,교과배치표!$B:$B,0),(MATCH(M6495,{"A","B","C","D","E"},0)-1)*3+1))),"")</f>
        <v/>
      </c>
      <c r="S6495" s="26" t="str">
        <f t="array" ref="S6495">IFERROR(IF(OR(J6495="",M6495="",F6495=""),"",IF(F6495="학생부종합",INDEX(종합배치표!$C:$Q,MATCH(J6495,종합배치표!$B:$B,0),(MATCH(M6495,{"A","B","C","D","E"},0)-1)*3+2),INDEX(교과배치표!$C:$Q,MATCH(J6495,교과배치표!$B:$B,0),(MATCH(M6495,{"A","B","C","D","E"},0)-1)*3+2))),"")</f>
        <v/>
      </c>
      <c r="T6495" s="26" t="str">
        <f t="array" ref="T6495">IFERROR(IF(OR(J6495="",M6495="",F6495=""),"",IF(F6495="학생부종합",INDEX(종합배치표!$C:$Q,MATCH(J6495,종합배치표!$B:$B,0),(MATCH(M6495,{"A","B","C","D","E"},0)-1)*3+3),INDEX(교과배치표!$C:$Q,MATCH(J6495,교과배치표!$B:$B,0),(MATCH(M6495,{"A","B","C","D","E"},0)-1)*3+3))),"")</f>
        <v/>
      </c>
    </row>
    <row r="6496" spans="2:20" ht="14.25" customHeight="1">
      <c r="B6496" s="20">
        <v>7718</v>
      </c>
      <c r="C6496" s="22"/>
      <c r="D6496" s="22"/>
      <c r="E6496" s="22"/>
      <c r="F6496" s="21"/>
      <c r="G6496" s="22"/>
      <c r="H6496" s="22"/>
      <c r="I6496" s="22"/>
      <c r="J6496" s="23"/>
      <c r="K6496" s="24"/>
      <c r="M6496" s="42"/>
      <c r="N6496" s="43"/>
      <c r="P6496" s="27"/>
      <c r="R6496" s="26" t="str">
        <f t="array" ref="R6496">IFERROR(IF(OR(J6496="",M6496="",F6496=""),"",IF(F6496="학생부종합",INDEX(종합배치표!$C:$Q,MATCH(J6496,종합배치표!$B:$B,0),(MATCH(M6496,{"A","B","C","D","E"},0)-1)*3+1),INDEX(교과배치표!$C:$Q,MATCH(J6496,교과배치표!$B:$B,0),(MATCH(M6496,{"A","B","C","D","E"},0)-1)*3+1))),"")</f>
        <v/>
      </c>
      <c r="S6496" s="26" t="str">
        <f t="array" ref="S6496">IFERROR(IF(OR(J6496="",M6496="",F6496=""),"",IF(F6496="학생부종합",INDEX(종합배치표!$C:$Q,MATCH(J6496,종합배치표!$B:$B,0),(MATCH(M6496,{"A","B","C","D","E"},0)-1)*3+2),INDEX(교과배치표!$C:$Q,MATCH(J6496,교과배치표!$B:$B,0),(MATCH(M6496,{"A","B","C","D","E"},0)-1)*3+2))),"")</f>
        <v/>
      </c>
      <c r="T6496" s="26" t="str">
        <f t="array" ref="T6496">IFERROR(IF(OR(J6496="",M6496="",F6496=""),"",IF(F6496="학생부종합",INDEX(종합배치표!$C:$Q,MATCH(J6496,종합배치표!$B:$B,0),(MATCH(M6496,{"A","B","C","D","E"},0)-1)*3+3),INDEX(교과배치표!$C:$Q,MATCH(J6496,교과배치표!$B:$B,0),(MATCH(M6496,{"A","B","C","D","E"},0)-1)*3+3))),"")</f>
        <v/>
      </c>
    </row>
    <row r="6497" spans="2:20" ht="14.25" customHeight="1">
      <c r="B6497" s="20">
        <v>7719</v>
      </c>
      <c r="C6497" s="22"/>
      <c r="D6497" s="22"/>
      <c r="E6497" s="22"/>
      <c r="F6497" s="21"/>
      <c r="G6497" s="22"/>
      <c r="H6497" s="22"/>
      <c r="I6497" s="22"/>
      <c r="J6497" s="23"/>
      <c r="K6497" s="24"/>
      <c r="M6497" s="42"/>
      <c r="N6497" s="43"/>
      <c r="P6497" s="27"/>
      <c r="R6497" s="26" t="str">
        <f t="array" ref="R6497">IFERROR(IF(OR(J6497="",M6497="",F6497=""),"",IF(F6497="학생부종합",INDEX(종합배치표!$C:$Q,MATCH(J6497,종합배치표!$B:$B,0),(MATCH(M6497,{"A","B","C","D","E"},0)-1)*3+1),INDEX(교과배치표!$C:$Q,MATCH(J6497,교과배치표!$B:$B,0),(MATCH(M6497,{"A","B","C","D","E"},0)-1)*3+1))),"")</f>
        <v/>
      </c>
      <c r="S6497" s="26" t="str">
        <f t="array" ref="S6497">IFERROR(IF(OR(J6497="",M6497="",F6497=""),"",IF(F6497="학생부종합",INDEX(종합배치표!$C:$Q,MATCH(J6497,종합배치표!$B:$B,0),(MATCH(M6497,{"A","B","C","D","E"},0)-1)*3+2),INDEX(교과배치표!$C:$Q,MATCH(J6497,교과배치표!$B:$B,0),(MATCH(M6497,{"A","B","C","D","E"},0)-1)*3+2))),"")</f>
        <v/>
      </c>
      <c r="T6497" s="26" t="str">
        <f t="array" ref="T6497">IFERROR(IF(OR(J6497="",M6497="",F6497=""),"",IF(F6497="학생부종합",INDEX(종합배치표!$C:$Q,MATCH(J6497,종합배치표!$B:$B,0),(MATCH(M6497,{"A","B","C","D","E"},0)-1)*3+3),INDEX(교과배치표!$C:$Q,MATCH(J6497,교과배치표!$B:$B,0),(MATCH(M6497,{"A","B","C","D","E"},0)-1)*3+3))),"")</f>
        <v/>
      </c>
    </row>
    <row r="6498" spans="2:20" ht="14.25" customHeight="1">
      <c r="B6498" s="20">
        <v>7720</v>
      </c>
      <c r="C6498" s="22"/>
      <c r="D6498" s="22"/>
      <c r="E6498" s="22"/>
      <c r="F6498" s="21"/>
      <c r="G6498" s="22"/>
      <c r="H6498" s="22"/>
      <c r="I6498" s="22"/>
      <c r="J6498" s="23"/>
      <c r="K6498" s="24"/>
      <c r="M6498" s="42"/>
      <c r="N6498" s="43"/>
      <c r="P6498" s="27"/>
      <c r="R6498" s="26" t="str">
        <f t="array" ref="R6498">IFERROR(IF(OR(J6498="",M6498="",F6498=""),"",IF(F6498="학생부종합",INDEX(종합배치표!$C:$Q,MATCH(J6498,종합배치표!$B:$B,0),(MATCH(M6498,{"A","B","C","D","E"},0)-1)*3+1),INDEX(교과배치표!$C:$Q,MATCH(J6498,교과배치표!$B:$B,0),(MATCH(M6498,{"A","B","C","D","E"},0)-1)*3+1))),"")</f>
        <v/>
      </c>
      <c r="S6498" s="26" t="str">
        <f t="array" ref="S6498">IFERROR(IF(OR(J6498="",M6498="",F6498=""),"",IF(F6498="학생부종합",INDEX(종합배치표!$C:$Q,MATCH(J6498,종합배치표!$B:$B,0),(MATCH(M6498,{"A","B","C","D","E"},0)-1)*3+2),INDEX(교과배치표!$C:$Q,MATCH(J6498,교과배치표!$B:$B,0),(MATCH(M6498,{"A","B","C","D","E"},0)-1)*3+2))),"")</f>
        <v/>
      </c>
      <c r="T6498" s="26" t="str">
        <f t="array" ref="T6498">IFERROR(IF(OR(J6498="",M6498="",F6498=""),"",IF(F6498="학생부종합",INDEX(종합배치표!$C:$Q,MATCH(J6498,종합배치표!$B:$B,0),(MATCH(M6498,{"A","B","C","D","E"},0)-1)*3+3),INDEX(교과배치표!$C:$Q,MATCH(J6498,교과배치표!$B:$B,0),(MATCH(M6498,{"A","B","C","D","E"},0)-1)*3+3))),"")</f>
        <v/>
      </c>
    </row>
    <row r="6499" spans="2:20" ht="14.25" customHeight="1">
      <c r="B6499" s="20">
        <v>7721</v>
      </c>
      <c r="C6499" s="22"/>
      <c r="D6499" s="22"/>
      <c r="E6499" s="22"/>
      <c r="F6499" s="21"/>
      <c r="G6499" s="22"/>
      <c r="H6499" s="22"/>
      <c r="I6499" s="22"/>
      <c r="J6499" s="23"/>
      <c r="K6499" s="24"/>
      <c r="M6499" s="42"/>
      <c r="N6499" s="43"/>
      <c r="P6499" s="27"/>
      <c r="R6499" s="26" t="str">
        <f t="array" ref="R6499">IFERROR(IF(OR(J6499="",M6499="",F6499=""),"",IF(F6499="학생부종합",INDEX(종합배치표!$C:$Q,MATCH(J6499,종합배치표!$B:$B,0),(MATCH(M6499,{"A","B","C","D","E"},0)-1)*3+1),INDEX(교과배치표!$C:$Q,MATCH(J6499,교과배치표!$B:$B,0),(MATCH(M6499,{"A","B","C","D","E"},0)-1)*3+1))),"")</f>
        <v/>
      </c>
      <c r="S6499" s="26" t="str">
        <f t="array" ref="S6499">IFERROR(IF(OR(J6499="",M6499="",F6499=""),"",IF(F6499="학생부종합",INDEX(종합배치표!$C:$Q,MATCH(J6499,종합배치표!$B:$B,0),(MATCH(M6499,{"A","B","C","D","E"},0)-1)*3+2),INDEX(교과배치표!$C:$Q,MATCH(J6499,교과배치표!$B:$B,0),(MATCH(M6499,{"A","B","C","D","E"},0)-1)*3+2))),"")</f>
        <v/>
      </c>
      <c r="T6499" s="26" t="str">
        <f t="array" ref="T6499">IFERROR(IF(OR(J6499="",M6499="",F6499=""),"",IF(F6499="학생부종합",INDEX(종합배치표!$C:$Q,MATCH(J6499,종합배치표!$B:$B,0),(MATCH(M6499,{"A","B","C","D","E"},0)-1)*3+3),INDEX(교과배치표!$C:$Q,MATCH(J6499,교과배치표!$B:$B,0),(MATCH(M6499,{"A","B","C","D","E"},0)-1)*3+3))),"")</f>
        <v/>
      </c>
    </row>
    <row r="6500" spans="2:20" ht="14.25" customHeight="1">
      <c r="B6500" s="20">
        <v>7722</v>
      </c>
      <c r="C6500" s="22"/>
      <c r="D6500" s="22"/>
      <c r="E6500" s="22"/>
      <c r="F6500" s="21"/>
      <c r="G6500" s="22"/>
      <c r="H6500" s="22"/>
      <c r="I6500" s="22"/>
      <c r="J6500" s="23"/>
      <c r="K6500" s="24"/>
      <c r="M6500" s="42"/>
      <c r="N6500" s="43"/>
      <c r="P6500" s="27"/>
      <c r="R6500" s="26" t="str">
        <f t="array" ref="R6500">IFERROR(IF(OR(J6500="",M6500="",F6500=""),"",IF(F6500="학생부종합",INDEX(종합배치표!$C:$Q,MATCH(J6500,종합배치표!$B:$B,0),(MATCH(M6500,{"A","B","C","D","E"},0)-1)*3+1),INDEX(교과배치표!$C:$Q,MATCH(J6500,교과배치표!$B:$B,0),(MATCH(M6500,{"A","B","C","D","E"},0)-1)*3+1))),"")</f>
        <v/>
      </c>
      <c r="S6500" s="26" t="str">
        <f t="array" ref="S6500">IFERROR(IF(OR(J6500="",M6500="",F6500=""),"",IF(F6500="학생부종합",INDEX(종합배치표!$C:$Q,MATCH(J6500,종합배치표!$B:$B,0),(MATCH(M6500,{"A","B","C","D","E"},0)-1)*3+2),INDEX(교과배치표!$C:$Q,MATCH(J6500,교과배치표!$B:$B,0),(MATCH(M6500,{"A","B","C","D","E"},0)-1)*3+2))),"")</f>
        <v/>
      </c>
      <c r="T6500" s="26" t="str">
        <f t="array" ref="T6500">IFERROR(IF(OR(J6500="",M6500="",F6500=""),"",IF(F6500="학생부종합",INDEX(종합배치표!$C:$Q,MATCH(J6500,종합배치표!$B:$B,0),(MATCH(M6500,{"A","B","C","D","E"},0)-1)*3+3),INDEX(교과배치표!$C:$Q,MATCH(J6500,교과배치표!$B:$B,0),(MATCH(M6500,{"A","B","C","D","E"},0)-1)*3+3))),"")</f>
        <v/>
      </c>
    </row>
    <row r="6501" spans="2:20" ht="14.25" customHeight="1">
      <c r="B6501" s="20">
        <v>7723</v>
      </c>
      <c r="C6501" s="22"/>
      <c r="D6501" s="22"/>
      <c r="E6501" s="22"/>
      <c r="F6501" s="21"/>
      <c r="G6501" s="22"/>
      <c r="H6501" s="22"/>
      <c r="I6501" s="22"/>
      <c r="J6501" s="23"/>
      <c r="K6501" s="24"/>
      <c r="M6501" s="42"/>
      <c r="N6501" s="43"/>
      <c r="P6501" s="27"/>
      <c r="R6501" s="26" t="str">
        <f t="array" ref="R6501">IFERROR(IF(OR(J6501="",M6501="",F6501=""),"",IF(F6501="학생부종합",INDEX(종합배치표!$C:$Q,MATCH(J6501,종합배치표!$B:$B,0),(MATCH(M6501,{"A","B","C","D","E"},0)-1)*3+1),INDEX(교과배치표!$C:$Q,MATCH(J6501,교과배치표!$B:$B,0),(MATCH(M6501,{"A","B","C","D","E"},0)-1)*3+1))),"")</f>
        <v/>
      </c>
      <c r="S6501" s="26" t="str">
        <f t="array" ref="S6501">IFERROR(IF(OR(J6501="",M6501="",F6501=""),"",IF(F6501="학생부종합",INDEX(종합배치표!$C:$Q,MATCH(J6501,종합배치표!$B:$B,0),(MATCH(M6501,{"A","B","C","D","E"},0)-1)*3+2),INDEX(교과배치표!$C:$Q,MATCH(J6501,교과배치표!$B:$B,0),(MATCH(M6501,{"A","B","C","D","E"},0)-1)*3+2))),"")</f>
        <v/>
      </c>
      <c r="T6501" s="26" t="str">
        <f t="array" ref="T6501">IFERROR(IF(OR(J6501="",M6501="",F6501=""),"",IF(F6501="학생부종합",INDEX(종합배치표!$C:$Q,MATCH(J6501,종합배치표!$B:$B,0),(MATCH(M6501,{"A","B","C","D","E"},0)-1)*3+3),INDEX(교과배치표!$C:$Q,MATCH(J6501,교과배치표!$B:$B,0),(MATCH(M6501,{"A","B","C","D","E"},0)-1)*3+3))),"")</f>
        <v/>
      </c>
    </row>
    <row r="6502" spans="2:20" ht="14.25" customHeight="1">
      <c r="B6502" s="20">
        <v>7724</v>
      </c>
      <c r="C6502" s="22"/>
      <c r="D6502" s="22"/>
      <c r="E6502" s="22"/>
      <c r="F6502" s="21"/>
      <c r="G6502" s="22"/>
      <c r="H6502" s="22"/>
      <c r="I6502" s="22"/>
      <c r="J6502" s="23"/>
      <c r="K6502" s="24"/>
      <c r="M6502" s="42"/>
      <c r="N6502" s="43"/>
      <c r="P6502" s="27"/>
      <c r="R6502" s="26" t="str">
        <f t="array" ref="R6502">IFERROR(IF(OR(J6502="",M6502="",F6502=""),"",IF(F6502="학생부종합",INDEX(종합배치표!$C:$Q,MATCH(J6502,종합배치표!$B:$B,0),(MATCH(M6502,{"A","B","C","D","E"},0)-1)*3+1),INDEX(교과배치표!$C:$Q,MATCH(J6502,교과배치표!$B:$B,0),(MATCH(M6502,{"A","B","C","D","E"},0)-1)*3+1))),"")</f>
        <v/>
      </c>
      <c r="S6502" s="26" t="str">
        <f t="array" ref="S6502">IFERROR(IF(OR(J6502="",M6502="",F6502=""),"",IF(F6502="학생부종합",INDEX(종합배치표!$C:$Q,MATCH(J6502,종합배치표!$B:$B,0),(MATCH(M6502,{"A","B","C","D","E"},0)-1)*3+2),INDEX(교과배치표!$C:$Q,MATCH(J6502,교과배치표!$B:$B,0),(MATCH(M6502,{"A","B","C","D","E"},0)-1)*3+2))),"")</f>
        <v/>
      </c>
      <c r="T6502" s="26" t="str">
        <f t="array" ref="T6502">IFERROR(IF(OR(J6502="",M6502="",F6502=""),"",IF(F6502="학생부종합",INDEX(종합배치표!$C:$Q,MATCH(J6502,종합배치표!$B:$B,0),(MATCH(M6502,{"A","B","C","D","E"},0)-1)*3+3),INDEX(교과배치표!$C:$Q,MATCH(J6502,교과배치표!$B:$B,0),(MATCH(M6502,{"A","B","C","D","E"},0)-1)*3+3))),"")</f>
        <v/>
      </c>
    </row>
    <row r="6503" spans="2:20" ht="14.25" customHeight="1">
      <c r="B6503" s="20">
        <v>7725</v>
      </c>
      <c r="C6503" s="22"/>
      <c r="D6503" s="22"/>
      <c r="E6503" s="22"/>
      <c r="F6503" s="21"/>
      <c r="G6503" s="22"/>
      <c r="H6503" s="22"/>
      <c r="I6503" s="22"/>
      <c r="J6503" s="23"/>
      <c r="K6503" s="24"/>
      <c r="M6503" s="42"/>
      <c r="N6503" s="43"/>
      <c r="P6503" s="27"/>
      <c r="R6503" s="26" t="str">
        <f t="array" ref="R6503">IFERROR(IF(OR(J6503="",M6503="",F6503=""),"",IF(F6503="학생부종합",INDEX(종합배치표!$C:$Q,MATCH(J6503,종합배치표!$B:$B,0),(MATCH(M6503,{"A","B","C","D","E"},0)-1)*3+1),INDEX(교과배치표!$C:$Q,MATCH(J6503,교과배치표!$B:$B,0),(MATCH(M6503,{"A","B","C","D","E"},0)-1)*3+1))),"")</f>
        <v/>
      </c>
      <c r="S6503" s="26" t="str">
        <f t="array" ref="S6503">IFERROR(IF(OR(J6503="",M6503="",F6503=""),"",IF(F6503="학생부종합",INDEX(종합배치표!$C:$Q,MATCH(J6503,종합배치표!$B:$B,0),(MATCH(M6503,{"A","B","C","D","E"},0)-1)*3+2),INDEX(교과배치표!$C:$Q,MATCH(J6503,교과배치표!$B:$B,0),(MATCH(M6503,{"A","B","C","D","E"},0)-1)*3+2))),"")</f>
        <v/>
      </c>
      <c r="T6503" s="26" t="str">
        <f t="array" ref="T6503">IFERROR(IF(OR(J6503="",M6503="",F6503=""),"",IF(F6503="학생부종합",INDEX(종합배치표!$C:$Q,MATCH(J6503,종합배치표!$B:$B,0),(MATCH(M6503,{"A","B","C","D","E"},0)-1)*3+3),INDEX(교과배치표!$C:$Q,MATCH(J6503,교과배치표!$B:$B,0),(MATCH(M6503,{"A","B","C","D","E"},0)-1)*3+3))),"")</f>
        <v/>
      </c>
    </row>
    <row r="6504" spans="2:20" ht="14.25" customHeight="1">
      <c r="B6504" s="20">
        <v>7726</v>
      </c>
      <c r="C6504" s="22"/>
      <c r="D6504" s="22"/>
      <c r="E6504" s="22"/>
      <c r="F6504" s="21"/>
      <c r="G6504" s="22"/>
      <c r="H6504" s="22"/>
      <c r="I6504" s="22"/>
      <c r="J6504" s="23"/>
      <c r="K6504" s="24"/>
      <c r="M6504" s="42"/>
      <c r="N6504" s="43"/>
      <c r="P6504" s="27"/>
      <c r="R6504" s="26" t="str">
        <f t="array" ref="R6504">IFERROR(IF(OR(J6504="",M6504="",F6504=""),"",IF(F6504="학생부종합",INDEX(종합배치표!$C:$Q,MATCH(J6504,종합배치표!$B:$B,0),(MATCH(M6504,{"A","B","C","D","E"},0)-1)*3+1),INDEX(교과배치표!$C:$Q,MATCH(J6504,교과배치표!$B:$B,0),(MATCH(M6504,{"A","B","C","D","E"},0)-1)*3+1))),"")</f>
        <v/>
      </c>
      <c r="S6504" s="26" t="str">
        <f t="array" ref="S6504">IFERROR(IF(OR(J6504="",M6504="",F6504=""),"",IF(F6504="학생부종합",INDEX(종합배치표!$C:$Q,MATCH(J6504,종합배치표!$B:$B,0),(MATCH(M6504,{"A","B","C","D","E"},0)-1)*3+2),INDEX(교과배치표!$C:$Q,MATCH(J6504,교과배치표!$B:$B,0),(MATCH(M6504,{"A","B","C","D","E"},0)-1)*3+2))),"")</f>
        <v/>
      </c>
      <c r="T6504" s="26" t="str">
        <f t="array" ref="T6504">IFERROR(IF(OR(J6504="",M6504="",F6504=""),"",IF(F6504="학생부종합",INDEX(종합배치표!$C:$Q,MATCH(J6504,종합배치표!$B:$B,0),(MATCH(M6504,{"A","B","C","D","E"},0)-1)*3+3),INDEX(교과배치표!$C:$Q,MATCH(J6504,교과배치표!$B:$B,0),(MATCH(M6504,{"A","B","C","D","E"},0)-1)*3+3))),"")</f>
        <v/>
      </c>
    </row>
    <row r="6505" spans="2:20" ht="14.25" customHeight="1">
      <c r="B6505" s="20">
        <v>7727</v>
      </c>
      <c r="C6505" s="22"/>
      <c r="D6505" s="22"/>
      <c r="E6505" s="22"/>
      <c r="F6505" s="21"/>
      <c r="G6505" s="22"/>
      <c r="H6505" s="22"/>
      <c r="I6505" s="22"/>
      <c r="J6505" s="23"/>
      <c r="K6505" s="24"/>
      <c r="M6505" s="42"/>
      <c r="N6505" s="43"/>
      <c r="P6505" s="27"/>
      <c r="R6505" s="26" t="str">
        <f t="array" ref="R6505">IFERROR(IF(OR(J6505="",M6505="",F6505=""),"",IF(F6505="학생부종합",INDEX(종합배치표!$C:$Q,MATCH(J6505,종합배치표!$B:$B,0),(MATCH(M6505,{"A","B","C","D","E"},0)-1)*3+1),INDEX(교과배치표!$C:$Q,MATCH(J6505,교과배치표!$B:$B,0),(MATCH(M6505,{"A","B","C","D","E"},0)-1)*3+1))),"")</f>
        <v/>
      </c>
      <c r="S6505" s="26" t="str">
        <f t="array" ref="S6505">IFERROR(IF(OR(J6505="",M6505="",F6505=""),"",IF(F6505="학생부종합",INDEX(종합배치표!$C:$Q,MATCH(J6505,종합배치표!$B:$B,0),(MATCH(M6505,{"A","B","C","D","E"},0)-1)*3+2),INDEX(교과배치표!$C:$Q,MATCH(J6505,교과배치표!$B:$B,0),(MATCH(M6505,{"A","B","C","D","E"},0)-1)*3+2))),"")</f>
        <v/>
      </c>
      <c r="T6505" s="26" t="str">
        <f t="array" ref="T6505">IFERROR(IF(OR(J6505="",M6505="",F6505=""),"",IF(F6505="학생부종합",INDEX(종합배치표!$C:$Q,MATCH(J6505,종합배치표!$B:$B,0),(MATCH(M6505,{"A","B","C","D","E"},0)-1)*3+3),INDEX(교과배치표!$C:$Q,MATCH(J6505,교과배치표!$B:$B,0),(MATCH(M6505,{"A","B","C","D","E"},0)-1)*3+3))),"")</f>
        <v/>
      </c>
    </row>
    <row r="6506" spans="2:20" ht="14.25" customHeight="1">
      <c r="B6506" s="20">
        <v>7728</v>
      </c>
      <c r="C6506" s="22"/>
      <c r="D6506" s="22"/>
      <c r="E6506" s="22"/>
      <c r="F6506" s="21"/>
      <c r="G6506" s="22"/>
      <c r="H6506" s="22"/>
      <c r="I6506" s="22"/>
      <c r="J6506" s="23"/>
      <c r="K6506" s="24"/>
      <c r="M6506" s="42"/>
      <c r="N6506" s="43"/>
      <c r="P6506" s="27"/>
      <c r="R6506" s="26" t="str">
        <f t="array" ref="R6506">IFERROR(IF(OR(J6506="",M6506="",F6506=""),"",IF(F6506="학생부종합",INDEX(종합배치표!$C:$Q,MATCH(J6506,종합배치표!$B:$B,0),(MATCH(M6506,{"A","B","C","D","E"},0)-1)*3+1),INDEX(교과배치표!$C:$Q,MATCH(J6506,교과배치표!$B:$B,0),(MATCH(M6506,{"A","B","C","D","E"},0)-1)*3+1))),"")</f>
        <v/>
      </c>
      <c r="S6506" s="26" t="str">
        <f t="array" ref="S6506">IFERROR(IF(OR(J6506="",M6506="",F6506=""),"",IF(F6506="학생부종합",INDEX(종합배치표!$C:$Q,MATCH(J6506,종합배치표!$B:$B,0),(MATCH(M6506,{"A","B","C","D","E"},0)-1)*3+2),INDEX(교과배치표!$C:$Q,MATCH(J6506,교과배치표!$B:$B,0),(MATCH(M6506,{"A","B","C","D","E"},0)-1)*3+2))),"")</f>
        <v/>
      </c>
      <c r="T6506" s="26" t="str">
        <f t="array" ref="T6506">IFERROR(IF(OR(J6506="",M6506="",F6506=""),"",IF(F6506="학생부종합",INDEX(종합배치표!$C:$Q,MATCH(J6506,종합배치표!$B:$B,0),(MATCH(M6506,{"A","B","C","D","E"},0)-1)*3+3),INDEX(교과배치표!$C:$Q,MATCH(J6506,교과배치표!$B:$B,0),(MATCH(M6506,{"A","B","C","D","E"},0)-1)*3+3))),"")</f>
        <v/>
      </c>
    </row>
    <row r="6507" spans="2:20" ht="14.25" customHeight="1">
      <c r="B6507" s="20">
        <v>7729</v>
      </c>
      <c r="C6507" s="22"/>
      <c r="D6507" s="22"/>
      <c r="E6507" s="22"/>
      <c r="F6507" s="21"/>
      <c r="G6507" s="22"/>
      <c r="H6507" s="22"/>
      <c r="I6507" s="22"/>
      <c r="J6507" s="23"/>
      <c r="K6507" s="24"/>
      <c r="M6507" s="42"/>
      <c r="N6507" s="43"/>
      <c r="P6507" s="27"/>
      <c r="R6507" s="26" t="str">
        <f t="array" ref="R6507">IFERROR(IF(OR(J6507="",M6507="",F6507=""),"",IF(F6507="학생부종합",INDEX(종합배치표!$C:$Q,MATCH(J6507,종합배치표!$B:$B,0),(MATCH(M6507,{"A","B","C","D","E"},0)-1)*3+1),INDEX(교과배치표!$C:$Q,MATCH(J6507,교과배치표!$B:$B,0),(MATCH(M6507,{"A","B","C","D","E"},0)-1)*3+1))),"")</f>
        <v/>
      </c>
      <c r="S6507" s="26" t="str">
        <f t="array" ref="S6507">IFERROR(IF(OR(J6507="",M6507="",F6507=""),"",IF(F6507="학생부종합",INDEX(종합배치표!$C:$Q,MATCH(J6507,종합배치표!$B:$B,0),(MATCH(M6507,{"A","B","C","D","E"},0)-1)*3+2),INDEX(교과배치표!$C:$Q,MATCH(J6507,교과배치표!$B:$B,0),(MATCH(M6507,{"A","B","C","D","E"},0)-1)*3+2))),"")</f>
        <v/>
      </c>
      <c r="T6507" s="26" t="str">
        <f t="array" ref="T6507">IFERROR(IF(OR(J6507="",M6507="",F6507=""),"",IF(F6507="학생부종합",INDEX(종합배치표!$C:$Q,MATCH(J6507,종합배치표!$B:$B,0),(MATCH(M6507,{"A","B","C","D","E"},0)-1)*3+3),INDEX(교과배치표!$C:$Q,MATCH(J6507,교과배치표!$B:$B,0),(MATCH(M6507,{"A","B","C","D","E"},0)-1)*3+3))),"")</f>
        <v/>
      </c>
    </row>
    <row r="6508" spans="2:20" ht="14.25" customHeight="1">
      <c r="B6508" s="20">
        <v>7730</v>
      </c>
      <c r="C6508" s="22"/>
      <c r="D6508" s="22"/>
      <c r="E6508" s="22"/>
      <c r="F6508" s="21"/>
      <c r="G6508" s="22"/>
      <c r="H6508" s="22"/>
      <c r="I6508" s="22"/>
      <c r="J6508" s="23"/>
      <c r="K6508" s="24"/>
      <c r="M6508" s="42"/>
      <c r="N6508" s="43"/>
      <c r="P6508" s="27"/>
      <c r="R6508" s="26" t="str">
        <f t="array" ref="R6508">IFERROR(IF(OR(J6508="",M6508="",F6508=""),"",IF(F6508="학생부종합",INDEX(종합배치표!$C:$Q,MATCH(J6508,종합배치표!$B:$B,0),(MATCH(M6508,{"A","B","C","D","E"},0)-1)*3+1),INDEX(교과배치표!$C:$Q,MATCH(J6508,교과배치표!$B:$B,0),(MATCH(M6508,{"A","B","C","D","E"},0)-1)*3+1))),"")</f>
        <v/>
      </c>
      <c r="S6508" s="26" t="str">
        <f t="array" ref="S6508">IFERROR(IF(OR(J6508="",M6508="",F6508=""),"",IF(F6508="학생부종합",INDEX(종합배치표!$C:$Q,MATCH(J6508,종합배치표!$B:$B,0),(MATCH(M6508,{"A","B","C","D","E"},0)-1)*3+2),INDEX(교과배치표!$C:$Q,MATCH(J6508,교과배치표!$B:$B,0),(MATCH(M6508,{"A","B","C","D","E"},0)-1)*3+2))),"")</f>
        <v/>
      </c>
      <c r="T6508" s="26" t="str">
        <f t="array" ref="T6508">IFERROR(IF(OR(J6508="",M6508="",F6508=""),"",IF(F6508="학생부종합",INDEX(종합배치표!$C:$Q,MATCH(J6508,종합배치표!$B:$B,0),(MATCH(M6508,{"A","B","C","D","E"},0)-1)*3+3),INDEX(교과배치표!$C:$Q,MATCH(J6508,교과배치표!$B:$B,0),(MATCH(M6508,{"A","B","C","D","E"},0)-1)*3+3))),"")</f>
        <v/>
      </c>
    </row>
    <row r="6509" spans="2:20" ht="14.25" customHeight="1">
      <c r="B6509" s="20">
        <v>7731</v>
      </c>
      <c r="C6509" s="22"/>
      <c r="D6509" s="22"/>
      <c r="E6509" s="22"/>
      <c r="F6509" s="21"/>
      <c r="G6509" s="22"/>
      <c r="H6509" s="22"/>
      <c r="I6509" s="22"/>
      <c r="J6509" s="23"/>
      <c r="K6509" s="24"/>
      <c r="M6509" s="42"/>
      <c r="N6509" s="43"/>
      <c r="P6509" s="27"/>
      <c r="R6509" s="26" t="str">
        <f t="array" ref="R6509">IFERROR(IF(OR(J6509="",M6509="",F6509=""),"",IF(F6509="학생부종합",INDEX(종합배치표!$C:$Q,MATCH(J6509,종합배치표!$B:$B,0),(MATCH(M6509,{"A","B","C","D","E"},0)-1)*3+1),INDEX(교과배치표!$C:$Q,MATCH(J6509,교과배치표!$B:$B,0),(MATCH(M6509,{"A","B","C","D","E"},0)-1)*3+1))),"")</f>
        <v/>
      </c>
      <c r="S6509" s="26" t="str">
        <f t="array" ref="S6509">IFERROR(IF(OR(J6509="",M6509="",F6509=""),"",IF(F6509="학생부종합",INDEX(종합배치표!$C:$Q,MATCH(J6509,종합배치표!$B:$B,0),(MATCH(M6509,{"A","B","C","D","E"},0)-1)*3+2),INDEX(교과배치표!$C:$Q,MATCH(J6509,교과배치표!$B:$B,0),(MATCH(M6509,{"A","B","C","D","E"},0)-1)*3+2))),"")</f>
        <v/>
      </c>
      <c r="T6509" s="26" t="str">
        <f t="array" ref="T6509">IFERROR(IF(OR(J6509="",M6509="",F6509=""),"",IF(F6509="학생부종합",INDEX(종합배치표!$C:$Q,MATCH(J6509,종합배치표!$B:$B,0),(MATCH(M6509,{"A","B","C","D","E"},0)-1)*3+3),INDEX(교과배치표!$C:$Q,MATCH(J6509,교과배치표!$B:$B,0),(MATCH(M6509,{"A","B","C","D","E"},0)-1)*3+3))),"")</f>
        <v/>
      </c>
    </row>
    <row r="6510" spans="2:20" ht="14.25" customHeight="1">
      <c r="B6510" s="20">
        <v>7732</v>
      </c>
      <c r="C6510" s="22"/>
      <c r="D6510" s="22"/>
      <c r="E6510" s="22"/>
      <c r="F6510" s="21"/>
      <c r="G6510" s="22"/>
      <c r="H6510" s="22"/>
      <c r="I6510" s="22"/>
      <c r="J6510" s="23"/>
      <c r="K6510" s="24"/>
      <c r="M6510" s="42"/>
      <c r="N6510" s="43"/>
      <c r="P6510" s="27"/>
      <c r="R6510" s="26" t="str">
        <f t="array" ref="R6510">IFERROR(IF(OR(J6510="",M6510="",F6510=""),"",IF(F6510="학생부종합",INDEX(종합배치표!$C:$Q,MATCH(J6510,종합배치표!$B:$B,0),(MATCH(M6510,{"A","B","C","D","E"},0)-1)*3+1),INDEX(교과배치표!$C:$Q,MATCH(J6510,교과배치표!$B:$B,0),(MATCH(M6510,{"A","B","C","D","E"},0)-1)*3+1))),"")</f>
        <v/>
      </c>
      <c r="S6510" s="26" t="str">
        <f t="array" ref="S6510">IFERROR(IF(OR(J6510="",M6510="",F6510=""),"",IF(F6510="학생부종합",INDEX(종합배치표!$C:$Q,MATCH(J6510,종합배치표!$B:$B,0),(MATCH(M6510,{"A","B","C","D","E"},0)-1)*3+2),INDEX(교과배치표!$C:$Q,MATCH(J6510,교과배치표!$B:$B,0),(MATCH(M6510,{"A","B","C","D","E"},0)-1)*3+2))),"")</f>
        <v/>
      </c>
      <c r="T6510" s="26" t="str">
        <f t="array" ref="T6510">IFERROR(IF(OR(J6510="",M6510="",F6510=""),"",IF(F6510="학생부종합",INDEX(종합배치표!$C:$Q,MATCH(J6510,종합배치표!$B:$B,0),(MATCH(M6510,{"A","B","C","D","E"},0)-1)*3+3),INDEX(교과배치표!$C:$Q,MATCH(J6510,교과배치표!$B:$B,0),(MATCH(M6510,{"A","B","C","D","E"},0)-1)*3+3))),"")</f>
        <v/>
      </c>
    </row>
    <row r="6511" spans="2:20" ht="14.25" customHeight="1">
      <c r="B6511" s="20">
        <v>7733</v>
      </c>
      <c r="C6511" s="22"/>
      <c r="D6511" s="22"/>
      <c r="E6511" s="22"/>
      <c r="F6511" s="21"/>
      <c r="G6511" s="22"/>
      <c r="H6511" s="22"/>
      <c r="I6511" s="22"/>
      <c r="J6511" s="23"/>
      <c r="K6511" s="24"/>
      <c r="M6511" s="42"/>
      <c r="N6511" s="43"/>
      <c r="P6511" s="27"/>
      <c r="R6511" s="26" t="str">
        <f t="array" ref="R6511">IFERROR(IF(OR(J6511="",M6511="",F6511=""),"",IF(F6511="학생부종합",INDEX(종합배치표!$C:$Q,MATCH(J6511,종합배치표!$B:$B,0),(MATCH(M6511,{"A","B","C","D","E"},0)-1)*3+1),INDEX(교과배치표!$C:$Q,MATCH(J6511,교과배치표!$B:$B,0),(MATCH(M6511,{"A","B","C","D","E"},0)-1)*3+1))),"")</f>
        <v/>
      </c>
      <c r="S6511" s="26" t="str">
        <f t="array" ref="S6511">IFERROR(IF(OR(J6511="",M6511="",F6511=""),"",IF(F6511="학생부종합",INDEX(종합배치표!$C:$Q,MATCH(J6511,종합배치표!$B:$B,0),(MATCH(M6511,{"A","B","C","D","E"},0)-1)*3+2),INDEX(교과배치표!$C:$Q,MATCH(J6511,교과배치표!$B:$B,0),(MATCH(M6511,{"A","B","C","D","E"},0)-1)*3+2))),"")</f>
        <v/>
      </c>
      <c r="T6511" s="26" t="str">
        <f t="array" ref="T6511">IFERROR(IF(OR(J6511="",M6511="",F6511=""),"",IF(F6511="학생부종합",INDEX(종합배치표!$C:$Q,MATCH(J6511,종합배치표!$B:$B,0),(MATCH(M6511,{"A","B","C","D","E"},0)-1)*3+3),INDEX(교과배치표!$C:$Q,MATCH(J6511,교과배치표!$B:$B,0),(MATCH(M6511,{"A","B","C","D","E"},0)-1)*3+3))),"")</f>
        <v/>
      </c>
    </row>
    <row r="6512" spans="2:20" ht="14.25" customHeight="1">
      <c r="B6512" s="20">
        <v>7734</v>
      </c>
      <c r="C6512" s="22"/>
      <c r="D6512" s="22"/>
      <c r="E6512" s="22"/>
      <c r="F6512" s="21"/>
      <c r="G6512" s="22"/>
      <c r="H6512" s="22"/>
      <c r="I6512" s="22"/>
      <c r="J6512" s="23"/>
      <c r="K6512" s="24"/>
      <c r="M6512" s="42"/>
      <c r="N6512" s="43"/>
      <c r="P6512" s="27"/>
      <c r="R6512" s="26" t="str">
        <f t="array" ref="R6512">IFERROR(IF(OR(J6512="",M6512="",F6512=""),"",IF(F6512="학생부종합",INDEX(종합배치표!$C:$Q,MATCH(J6512,종합배치표!$B:$B,0),(MATCH(M6512,{"A","B","C","D","E"},0)-1)*3+1),INDEX(교과배치표!$C:$Q,MATCH(J6512,교과배치표!$B:$B,0),(MATCH(M6512,{"A","B","C","D","E"},0)-1)*3+1))),"")</f>
        <v/>
      </c>
      <c r="S6512" s="26" t="str">
        <f t="array" ref="S6512">IFERROR(IF(OR(J6512="",M6512="",F6512=""),"",IF(F6512="학생부종합",INDEX(종합배치표!$C:$Q,MATCH(J6512,종합배치표!$B:$B,0),(MATCH(M6512,{"A","B","C","D","E"},0)-1)*3+2),INDEX(교과배치표!$C:$Q,MATCH(J6512,교과배치표!$B:$B,0),(MATCH(M6512,{"A","B","C","D","E"},0)-1)*3+2))),"")</f>
        <v/>
      </c>
      <c r="T6512" s="26" t="str">
        <f t="array" ref="T6512">IFERROR(IF(OR(J6512="",M6512="",F6512=""),"",IF(F6512="학생부종합",INDEX(종합배치표!$C:$Q,MATCH(J6512,종합배치표!$B:$B,0),(MATCH(M6512,{"A","B","C","D","E"},0)-1)*3+3),INDEX(교과배치표!$C:$Q,MATCH(J6512,교과배치표!$B:$B,0),(MATCH(M6512,{"A","B","C","D","E"},0)-1)*3+3))),"")</f>
        <v/>
      </c>
    </row>
    <row r="6513" spans="2:20" ht="14.25" customHeight="1">
      <c r="B6513" s="20">
        <v>7735</v>
      </c>
      <c r="C6513" s="22"/>
      <c r="D6513" s="22"/>
      <c r="E6513" s="22"/>
      <c r="F6513" s="21"/>
      <c r="G6513" s="22"/>
      <c r="H6513" s="22"/>
      <c r="I6513" s="22"/>
      <c r="J6513" s="23"/>
      <c r="K6513" s="24"/>
      <c r="M6513" s="42"/>
      <c r="N6513" s="43"/>
      <c r="P6513" s="27"/>
      <c r="R6513" s="26" t="str">
        <f t="array" ref="R6513">IFERROR(IF(OR(J6513="",M6513="",F6513=""),"",IF(F6513="학생부종합",INDEX(종합배치표!$C:$Q,MATCH(J6513,종합배치표!$B:$B,0),(MATCH(M6513,{"A","B","C","D","E"},0)-1)*3+1),INDEX(교과배치표!$C:$Q,MATCH(J6513,교과배치표!$B:$B,0),(MATCH(M6513,{"A","B","C","D","E"},0)-1)*3+1))),"")</f>
        <v/>
      </c>
      <c r="S6513" s="26" t="str">
        <f t="array" ref="S6513">IFERROR(IF(OR(J6513="",M6513="",F6513=""),"",IF(F6513="학생부종합",INDEX(종합배치표!$C:$Q,MATCH(J6513,종합배치표!$B:$B,0),(MATCH(M6513,{"A","B","C","D","E"},0)-1)*3+2),INDEX(교과배치표!$C:$Q,MATCH(J6513,교과배치표!$B:$B,0),(MATCH(M6513,{"A","B","C","D","E"},0)-1)*3+2))),"")</f>
        <v/>
      </c>
      <c r="T6513" s="26" t="str">
        <f t="array" ref="T6513">IFERROR(IF(OR(J6513="",M6513="",F6513=""),"",IF(F6513="학생부종합",INDEX(종합배치표!$C:$Q,MATCH(J6513,종합배치표!$B:$B,0),(MATCH(M6513,{"A","B","C","D","E"},0)-1)*3+3),INDEX(교과배치표!$C:$Q,MATCH(J6513,교과배치표!$B:$B,0),(MATCH(M6513,{"A","B","C","D","E"},0)-1)*3+3))),"")</f>
        <v/>
      </c>
    </row>
    <row r="6514" spans="2:20" ht="14.25" customHeight="1">
      <c r="B6514" s="20">
        <v>7736</v>
      </c>
      <c r="C6514" s="22"/>
      <c r="D6514" s="22"/>
      <c r="E6514" s="22"/>
      <c r="F6514" s="21"/>
      <c r="G6514" s="22"/>
      <c r="H6514" s="22"/>
      <c r="I6514" s="22"/>
      <c r="J6514" s="23"/>
      <c r="K6514" s="24"/>
      <c r="M6514" s="42"/>
      <c r="N6514" s="43"/>
      <c r="P6514" s="27"/>
      <c r="R6514" s="26" t="str">
        <f t="array" ref="R6514">IFERROR(IF(OR(J6514="",M6514="",F6514=""),"",IF(F6514="학생부종합",INDEX(종합배치표!$C:$Q,MATCH(J6514,종합배치표!$B:$B,0),(MATCH(M6514,{"A","B","C","D","E"},0)-1)*3+1),INDEX(교과배치표!$C:$Q,MATCH(J6514,교과배치표!$B:$B,0),(MATCH(M6514,{"A","B","C","D","E"},0)-1)*3+1))),"")</f>
        <v/>
      </c>
      <c r="S6514" s="26" t="str">
        <f t="array" ref="S6514">IFERROR(IF(OR(J6514="",M6514="",F6514=""),"",IF(F6514="학생부종합",INDEX(종합배치표!$C:$Q,MATCH(J6514,종합배치표!$B:$B,0),(MATCH(M6514,{"A","B","C","D","E"},0)-1)*3+2),INDEX(교과배치표!$C:$Q,MATCH(J6514,교과배치표!$B:$B,0),(MATCH(M6514,{"A","B","C","D","E"},0)-1)*3+2))),"")</f>
        <v/>
      </c>
      <c r="T6514" s="26" t="str">
        <f t="array" ref="T6514">IFERROR(IF(OR(J6514="",M6514="",F6514=""),"",IF(F6514="학생부종합",INDEX(종합배치표!$C:$Q,MATCH(J6514,종합배치표!$B:$B,0),(MATCH(M6514,{"A","B","C","D","E"},0)-1)*3+3),INDEX(교과배치표!$C:$Q,MATCH(J6514,교과배치표!$B:$B,0),(MATCH(M6514,{"A","B","C","D","E"},0)-1)*3+3))),"")</f>
        <v/>
      </c>
    </row>
    <row r="6515" spans="2:20" ht="14.25" customHeight="1">
      <c r="B6515" s="20">
        <v>7737</v>
      </c>
      <c r="C6515" s="22"/>
      <c r="D6515" s="22"/>
      <c r="E6515" s="22"/>
      <c r="F6515" s="21"/>
      <c r="G6515" s="22"/>
      <c r="H6515" s="22"/>
      <c r="I6515" s="22"/>
      <c r="J6515" s="23"/>
      <c r="K6515" s="24"/>
      <c r="M6515" s="42"/>
      <c r="N6515" s="43"/>
      <c r="P6515" s="27"/>
      <c r="R6515" s="26" t="str">
        <f t="array" ref="R6515">IFERROR(IF(OR(J6515="",M6515="",F6515=""),"",IF(F6515="학생부종합",INDEX(종합배치표!$C:$Q,MATCH(J6515,종합배치표!$B:$B,0),(MATCH(M6515,{"A","B","C","D","E"},0)-1)*3+1),INDEX(교과배치표!$C:$Q,MATCH(J6515,교과배치표!$B:$B,0),(MATCH(M6515,{"A","B","C","D","E"},0)-1)*3+1))),"")</f>
        <v/>
      </c>
      <c r="S6515" s="26" t="str">
        <f t="array" ref="S6515">IFERROR(IF(OR(J6515="",M6515="",F6515=""),"",IF(F6515="학생부종합",INDEX(종합배치표!$C:$Q,MATCH(J6515,종합배치표!$B:$B,0),(MATCH(M6515,{"A","B","C","D","E"},0)-1)*3+2),INDEX(교과배치표!$C:$Q,MATCH(J6515,교과배치표!$B:$B,0),(MATCH(M6515,{"A","B","C","D","E"},0)-1)*3+2))),"")</f>
        <v/>
      </c>
      <c r="T6515" s="26" t="str">
        <f t="array" ref="T6515">IFERROR(IF(OR(J6515="",M6515="",F6515=""),"",IF(F6515="학생부종합",INDEX(종합배치표!$C:$Q,MATCH(J6515,종합배치표!$B:$B,0),(MATCH(M6515,{"A","B","C","D","E"},0)-1)*3+3),INDEX(교과배치표!$C:$Q,MATCH(J6515,교과배치표!$B:$B,0),(MATCH(M6515,{"A","B","C","D","E"},0)-1)*3+3))),"")</f>
        <v/>
      </c>
    </row>
    <row r="6516" spans="2:20" ht="14.25" customHeight="1">
      <c r="B6516" s="20">
        <v>7738</v>
      </c>
      <c r="C6516" s="22"/>
      <c r="D6516" s="22"/>
      <c r="E6516" s="22"/>
      <c r="F6516" s="21"/>
      <c r="G6516" s="22"/>
      <c r="H6516" s="22"/>
      <c r="I6516" s="22"/>
      <c r="J6516" s="23"/>
      <c r="K6516" s="24"/>
      <c r="M6516" s="42"/>
      <c r="N6516" s="43"/>
      <c r="P6516" s="27"/>
      <c r="R6516" s="26" t="str">
        <f t="array" ref="R6516">IFERROR(IF(OR(J6516="",M6516="",F6516=""),"",IF(F6516="학생부종합",INDEX(종합배치표!$C:$Q,MATCH(J6516,종합배치표!$B:$B,0),(MATCH(M6516,{"A","B","C","D","E"},0)-1)*3+1),INDEX(교과배치표!$C:$Q,MATCH(J6516,교과배치표!$B:$B,0),(MATCH(M6516,{"A","B","C","D","E"},0)-1)*3+1))),"")</f>
        <v/>
      </c>
      <c r="S6516" s="26" t="str">
        <f t="array" ref="S6516">IFERROR(IF(OR(J6516="",M6516="",F6516=""),"",IF(F6516="학생부종합",INDEX(종합배치표!$C:$Q,MATCH(J6516,종합배치표!$B:$B,0),(MATCH(M6516,{"A","B","C","D","E"},0)-1)*3+2),INDEX(교과배치표!$C:$Q,MATCH(J6516,교과배치표!$B:$B,0),(MATCH(M6516,{"A","B","C","D","E"},0)-1)*3+2))),"")</f>
        <v/>
      </c>
      <c r="T6516" s="26" t="str">
        <f t="array" ref="T6516">IFERROR(IF(OR(J6516="",M6516="",F6516=""),"",IF(F6516="학생부종합",INDEX(종합배치표!$C:$Q,MATCH(J6516,종합배치표!$B:$B,0),(MATCH(M6516,{"A","B","C","D","E"},0)-1)*3+3),INDEX(교과배치표!$C:$Q,MATCH(J6516,교과배치표!$B:$B,0),(MATCH(M6516,{"A","B","C","D","E"},0)-1)*3+3))),"")</f>
        <v/>
      </c>
    </row>
    <row r="6517" spans="2:20" ht="14.25" customHeight="1">
      <c r="B6517" s="20">
        <v>7739</v>
      </c>
      <c r="C6517" s="22"/>
      <c r="D6517" s="22"/>
      <c r="E6517" s="22"/>
      <c r="F6517" s="21"/>
      <c r="G6517" s="22"/>
      <c r="H6517" s="22"/>
      <c r="I6517" s="22"/>
      <c r="J6517" s="23"/>
      <c r="K6517" s="24"/>
      <c r="M6517" s="42"/>
      <c r="N6517" s="43"/>
      <c r="P6517" s="27"/>
      <c r="R6517" s="26" t="str">
        <f t="array" ref="R6517">IFERROR(IF(OR(J6517="",M6517="",F6517=""),"",IF(F6517="학생부종합",INDEX(종합배치표!$C:$Q,MATCH(J6517,종합배치표!$B:$B,0),(MATCH(M6517,{"A","B","C","D","E"},0)-1)*3+1),INDEX(교과배치표!$C:$Q,MATCH(J6517,교과배치표!$B:$B,0),(MATCH(M6517,{"A","B","C","D","E"},0)-1)*3+1))),"")</f>
        <v/>
      </c>
      <c r="S6517" s="26" t="str">
        <f t="array" ref="S6517">IFERROR(IF(OR(J6517="",M6517="",F6517=""),"",IF(F6517="학생부종합",INDEX(종합배치표!$C:$Q,MATCH(J6517,종합배치표!$B:$B,0),(MATCH(M6517,{"A","B","C","D","E"},0)-1)*3+2),INDEX(교과배치표!$C:$Q,MATCH(J6517,교과배치표!$B:$B,0),(MATCH(M6517,{"A","B","C","D","E"},0)-1)*3+2))),"")</f>
        <v/>
      </c>
      <c r="T6517" s="26" t="str">
        <f t="array" ref="T6517">IFERROR(IF(OR(J6517="",M6517="",F6517=""),"",IF(F6517="학생부종합",INDEX(종합배치표!$C:$Q,MATCH(J6517,종합배치표!$B:$B,0),(MATCH(M6517,{"A","B","C","D","E"},0)-1)*3+3),INDEX(교과배치표!$C:$Q,MATCH(J6517,교과배치표!$B:$B,0),(MATCH(M6517,{"A","B","C","D","E"},0)-1)*3+3))),"")</f>
        <v/>
      </c>
    </row>
    <row r="6518" spans="2:20" ht="14.25" customHeight="1">
      <c r="B6518" s="20">
        <v>7740</v>
      </c>
      <c r="C6518" s="22"/>
      <c r="D6518" s="22"/>
      <c r="E6518" s="22"/>
      <c r="F6518" s="21"/>
      <c r="G6518" s="22"/>
      <c r="H6518" s="22"/>
      <c r="I6518" s="22"/>
      <c r="J6518" s="23"/>
      <c r="K6518" s="24"/>
      <c r="M6518" s="42"/>
      <c r="N6518" s="43"/>
      <c r="P6518" s="27"/>
      <c r="R6518" s="26" t="str">
        <f t="array" ref="R6518">IFERROR(IF(OR(J6518="",M6518="",F6518=""),"",IF(F6518="학생부종합",INDEX(종합배치표!$C:$Q,MATCH(J6518,종합배치표!$B:$B,0),(MATCH(M6518,{"A","B","C","D","E"},0)-1)*3+1),INDEX(교과배치표!$C:$Q,MATCH(J6518,교과배치표!$B:$B,0),(MATCH(M6518,{"A","B","C","D","E"},0)-1)*3+1))),"")</f>
        <v/>
      </c>
      <c r="S6518" s="26" t="str">
        <f t="array" ref="S6518">IFERROR(IF(OR(J6518="",M6518="",F6518=""),"",IF(F6518="학생부종합",INDEX(종합배치표!$C:$Q,MATCH(J6518,종합배치표!$B:$B,0),(MATCH(M6518,{"A","B","C","D","E"},0)-1)*3+2),INDEX(교과배치표!$C:$Q,MATCH(J6518,교과배치표!$B:$B,0),(MATCH(M6518,{"A","B","C","D","E"},0)-1)*3+2))),"")</f>
        <v/>
      </c>
      <c r="T6518" s="26" t="str">
        <f t="array" ref="T6518">IFERROR(IF(OR(J6518="",M6518="",F6518=""),"",IF(F6518="학생부종합",INDEX(종합배치표!$C:$Q,MATCH(J6518,종합배치표!$B:$B,0),(MATCH(M6518,{"A","B","C","D","E"},0)-1)*3+3),INDEX(교과배치표!$C:$Q,MATCH(J6518,교과배치표!$B:$B,0),(MATCH(M6518,{"A","B","C","D","E"},0)-1)*3+3))),"")</f>
        <v/>
      </c>
    </row>
    <row r="6519" spans="2:20" ht="14.25" customHeight="1">
      <c r="B6519" s="20">
        <v>7741</v>
      </c>
      <c r="C6519" s="22"/>
      <c r="D6519" s="22"/>
      <c r="E6519" s="22"/>
      <c r="F6519" s="21"/>
      <c r="G6519" s="22"/>
      <c r="H6519" s="22"/>
      <c r="I6519" s="22"/>
      <c r="J6519" s="23"/>
      <c r="K6519" s="24"/>
      <c r="M6519" s="42"/>
      <c r="N6519" s="43"/>
      <c r="P6519" s="27"/>
      <c r="R6519" s="26"/>
      <c r="S6519" s="26"/>
      <c r="T6519" s="26"/>
    </row>
    <row r="6520" spans="2:20" ht="14.25" customHeight="1">
      <c r="B6520" s="20">
        <v>7742</v>
      </c>
      <c r="C6520" s="22"/>
      <c r="D6520" s="22"/>
      <c r="E6520" s="22"/>
      <c r="F6520" s="21"/>
      <c r="G6520" s="22"/>
      <c r="H6520" s="22"/>
      <c r="I6520" s="22"/>
      <c r="J6520" s="23"/>
      <c r="K6520" s="24"/>
      <c r="M6520" s="42"/>
      <c r="N6520" s="43"/>
      <c r="P6520" s="27"/>
      <c r="R6520" s="26"/>
      <c r="S6520" s="26"/>
      <c r="T6520" s="26"/>
    </row>
    <row r="6521" spans="2:20" ht="14.25" customHeight="1">
      <c r="B6521" s="20">
        <v>7743</v>
      </c>
      <c r="C6521" s="22"/>
      <c r="D6521" s="22"/>
      <c r="E6521" s="22"/>
      <c r="F6521" s="21"/>
      <c r="G6521" s="22"/>
      <c r="H6521" s="22"/>
      <c r="I6521" s="22"/>
      <c r="J6521" s="23"/>
      <c r="K6521" s="24"/>
      <c r="M6521" s="42"/>
      <c r="N6521" s="43"/>
      <c r="P6521" s="27"/>
      <c r="R6521" s="26"/>
      <c r="S6521" s="26"/>
      <c r="T6521" s="26"/>
    </row>
    <row r="6522" spans="2:20" ht="14.25" customHeight="1">
      <c r="B6522" s="20">
        <v>7744</v>
      </c>
      <c r="C6522" s="22"/>
      <c r="D6522" s="22"/>
      <c r="E6522" s="22"/>
      <c r="F6522" s="21"/>
      <c r="G6522" s="22"/>
      <c r="H6522" s="22"/>
      <c r="I6522" s="22"/>
      <c r="J6522" s="23"/>
      <c r="K6522" s="24"/>
      <c r="M6522" s="42"/>
      <c r="N6522" s="43"/>
      <c r="P6522" s="27"/>
      <c r="R6522" s="26"/>
      <c r="S6522" s="26"/>
      <c r="T6522" s="26"/>
    </row>
    <row r="6523" spans="2:20" ht="14.25" customHeight="1">
      <c r="B6523" s="20">
        <v>7745</v>
      </c>
      <c r="C6523" s="22"/>
      <c r="D6523" s="22"/>
      <c r="E6523" s="22"/>
      <c r="F6523" s="21"/>
      <c r="G6523" s="22"/>
      <c r="H6523" s="22"/>
      <c r="I6523" s="22"/>
      <c r="J6523" s="23"/>
      <c r="K6523" s="24"/>
      <c r="M6523" s="42"/>
      <c r="N6523" s="43"/>
      <c r="P6523" s="27"/>
      <c r="R6523" s="26"/>
      <c r="S6523" s="26"/>
      <c r="T6523" s="26"/>
    </row>
    <row r="6524" spans="2:20" ht="14.25" customHeight="1">
      <c r="B6524" s="20">
        <v>7746</v>
      </c>
      <c r="C6524" s="22"/>
      <c r="D6524" s="22"/>
      <c r="E6524" s="22"/>
      <c r="F6524" s="21"/>
      <c r="G6524" s="22"/>
      <c r="H6524" s="22"/>
      <c r="I6524" s="22"/>
      <c r="J6524" s="23"/>
      <c r="K6524" s="24"/>
      <c r="M6524" s="42"/>
      <c r="N6524" s="43"/>
      <c r="P6524" s="27"/>
      <c r="R6524" s="26"/>
      <c r="S6524" s="26"/>
      <c r="T6524" s="26"/>
    </row>
    <row r="6525" spans="2:20" ht="14.25" customHeight="1">
      <c r="B6525" s="20">
        <v>7747</v>
      </c>
      <c r="C6525" s="22"/>
      <c r="D6525" s="22"/>
      <c r="E6525" s="22"/>
      <c r="F6525" s="21"/>
      <c r="G6525" s="22"/>
      <c r="H6525" s="22"/>
      <c r="I6525" s="22"/>
      <c r="J6525" s="23"/>
      <c r="K6525" s="24"/>
      <c r="M6525" s="42"/>
      <c r="N6525" s="43"/>
      <c r="P6525" s="27"/>
      <c r="R6525" s="26"/>
      <c r="S6525" s="26"/>
      <c r="T6525" s="26"/>
    </row>
    <row r="6526" spans="2:20" ht="14.25" customHeight="1">
      <c r="B6526" s="20">
        <v>7748</v>
      </c>
      <c r="C6526" s="22"/>
      <c r="D6526" s="22"/>
      <c r="E6526" s="22"/>
      <c r="F6526" s="21"/>
      <c r="G6526" s="22"/>
      <c r="H6526" s="22"/>
      <c r="I6526" s="22"/>
      <c r="J6526" s="23"/>
      <c r="K6526" s="24"/>
      <c r="M6526" s="42"/>
      <c r="N6526" s="43"/>
      <c r="P6526" s="27"/>
      <c r="R6526" s="26"/>
      <c r="S6526" s="26"/>
      <c r="T6526" s="26"/>
    </row>
    <row r="6527" spans="2:20" ht="14.25" customHeight="1">
      <c r="B6527" s="20">
        <v>7749</v>
      </c>
      <c r="C6527" s="22"/>
      <c r="D6527" s="22"/>
      <c r="E6527" s="22"/>
      <c r="F6527" s="21"/>
      <c r="G6527" s="22"/>
      <c r="H6527" s="22"/>
      <c r="I6527" s="22"/>
      <c r="J6527" s="23"/>
      <c r="K6527" s="24"/>
      <c r="M6527" s="42"/>
      <c r="N6527" s="43"/>
      <c r="P6527" s="27"/>
      <c r="R6527" s="26"/>
      <c r="S6527" s="26"/>
      <c r="T6527" s="26"/>
    </row>
    <row r="6528" spans="2:20" ht="14.25" customHeight="1">
      <c r="B6528" s="20">
        <v>7750</v>
      </c>
      <c r="C6528" s="22"/>
      <c r="D6528" s="22"/>
      <c r="E6528" s="22"/>
      <c r="F6528" s="21"/>
      <c r="G6528" s="22"/>
      <c r="H6528" s="22"/>
      <c r="I6528" s="22"/>
      <c r="J6528" s="23"/>
      <c r="K6528" s="24"/>
      <c r="M6528" s="42"/>
      <c r="N6528" s="43"/>
      <c r="P6528" s="27"/>
      <c r="R6528" s="26"/>
      <c r="S6528" s="26"/>
      <c r="T6528" s="26"/>
    </row>
    <row r="6529" spans="2:20" ht="14.25" customHeight="1">
      <c r="B6529" s="20">
        <v>7751</v>
      </c>
      <c r="C6529" s="22"/>
      <c r="D6529" s="22"/>
      <c r="E6529" s="22"/>
      <c r="F6529" s="21"/>
      <c r="G6529" s="22"/>
      <c r="H6529" s="22"/>
      <c r="I6529" s="22"/>
      <c r="J6529" s="23"/>
      <c r="K6529" s="24"/>
      <c r="M6529" s="42"/>
      <c r="N6529" s="43"/>
      <c r="P6529" s="27"/>
      <c r="R6529" s="26"/>
      <c r="S6529" s="26"/>
      <c r="T6529" s="26"/>
    </row>
    <row r="6530" spans="2:20" ht="14.25" customHeight="1">
      <c r="B6530" s="20">
        <v>7752</v>
      </c>
      <c r="C6530" s="22"/>
      <c r="D6530" s="22"/>
      <c r="E6530" s="22"/>
      <c r="F6530" s="21"/>
      <c r="G6530" s="22"/>
      <c r="H6530" s="22"/>
      <c r="I6530" s="22"/>
      <c r="J6530" s="23"/>
      <c r="K6530" s="24"/>
      <c r="M6530" s="42"/>
      <c r="N6530" s="43"/>
      <c r="P6530" s="27"/>
      <c r="R6530" s="26"/>
      <c r="S6530" s="26"/>
      <c r="T6530" s="26"/>
    </row>
    <row r="6531" spans="2:20" ht="14.25" customHeight="1">
      <c r="B6531" s="20">
        <v>7753</v>
      </c>
      <c r="C6531" s="22"/>
      <c r="D6531" s="22"/>
      <c r="E6531" s="22"/>
      <c r="F6531" s="21"/>
      <c r="G6531" s="22"/>
      <c r="H6531" s="22"/>
      <c r="I6531" s="22"/>
      <c r="J6531" s="23"/>
      <c r="K6531" s="24"/>
      <c r="M6531" s="42"/>
      <c r="N6531" s="43"/>
      <c r="P6531" s="27"/>
      <c r="R6531" s="26"/>
      <c r="S6531" s="26"/>
      <c r="T6531" s="26"/>
    </row>
    <row r="6532" spans="2:20" ht="14.25" customHeight="1">
      <c r="B6532" s="20">
        <v>7754</v>
      </c>
      <c r="C6532" s="22"/>
      <c r="D6532" s="22"/>
      <c r="E6532" s="22"/>
      <c r="F6532" s="21"/>
      <c r="G6532" s="22"/>
      <c r="H6532" s="22"/>
      <c r="I6532" s="22"/>
      <c r="J6532" s="23"/>
      <c r="K6532" s="24"/>
      <c r="M6532" s="42"/>
      <c r="N6532" s="43"/>
      <c r="P6532" s="27"/>
      <c r="R6532" s="26"/>
      <c r="S6532" s="26"/>
      <c r="T6532" s="26"/>
    </row>
    <row r="6533" spans="2:20" ht="14.25" customHeight="1">
      <c r="B6533" s="20">
        <v>7755</v>
      </c>
      <c r="C6533" s="22"/>
      <c r="D6533" s="22"/>
      <c r="E6533" s="22"/>
      <c r="F6533" s="21"/>
      <c r="G6533" s="22"/>
      <c r="H6533" s="22"/>
      <c r="I6533" s="22"/>
      <c r="J6533" s="23"/>
      <c r="K6533" s="24"/>
      <c r="M6533" s="42"/>
      <c r="N6533" s="43"/>
      <c r="P6533" s="27"/>
      <c r="R6533" s="26"/>
      <c r="S6533" s="26"/>
      <c r="T6533" s="26"/>
    </row>
    <row r="6534" spans="2:20" ht="14.25" customHeight="1">
      <c r="B6534" s="20">
        <v>7756</v>
      </c>
      <c r="C6534" s="22"/>
      <c r="D6534" s="22"/>
      <c r="E6534" s="22"/>
      <c r="F6534" s="21"/>
      <c r="G6534" s="22"/>
      <c r="H6534" s="22"/>
      <c r="I6534" s="22"/>
      <c r="J6534" s="23"/>
      <c r="K6534" s="24"/>
      <c r="M6534" s="42"/>
      <c r="N6534" s="43"/>
      <c r="P6534" s="27"/>
      <c r="R6534" s="26"/>
      <c r="S6534" s="26"/>
      <c r="T6534" s="26"/>
    </row>
    <row r="6535" spans="2:20" ht="14.25" customHeight="1">
      <c r="B6535" s="20">
        <v>7757</v>
      </c>
      <c r="C6535" s="22"/>
      <c r="D6535" s="22"/>
      <c r="E6535" s="22"/>
      <c r="F6535" s="21"/>
      <c r="G6535" s="22"/>
      <c r="H6535" s="22"/>
      <c r="I6535" s="22"/>
      <c r="J6535" s="23"/>
      <c r="K6535" s="24"/>
      <c r="M6535" s="42"/>
      <c r="N6535" s="43"/>
      <c r="P6535" s="27"/>
      <c r="R6535" s="26"/>
      <c r="S6535" s="26"/>
      <c r="T6535" s="26"/>
    </row>
    <row r="6536" spans="2:20" ht="14.25" customHeight="1">
      <c r="B6536" s="20">
        <v>7758</v>
      </c>
      <c r="C6536" s="22"/>
      <c r="D6536" s="22"/>
      <c r="E6536" s="22"/>
      <c r="F6536" s="21"/>
      <c r="G6536" s="22"/>
      <c r="H6536" s="22"/>
      <c r="I6536" s="22"/>
      <c r="J6536" s="23"/>
      <c r="K6536" s="24"/>
      <c r="M6536" s="42"/>
      <c r="N6536" s="43"/>
      <c r="P6536" s="27"/>
      <c r="R6536" s="26"/>
      <c r="S6536" s="26"/>
      <c r="T6536" s="26"/>
    </row>
    <row r="6537" spans="2:20" ht="14.25" customHeight="1">
      <c r="B6537" s="20">
        <v>7759</v>
      </c>
      <c r="C6537" s="22"/>
      <c r="D6537" s="22"/>
      <c r="E6537" s="22"/>
      <c r="F6537" s="21"/>
      <c r="G6537" s="22"/>
      <c r="H6537" s="22"/>
      <c r="I6537" s="22"/>
      <c r="J6537" s="23"/>
      <c r="K6537" s="24"/>
      <c r="M6537" s="42"/>
      <c r="N6537" s="43"/>
      <c r="P6537" s="27"/>
      <c r="R6537" s="26"/>
      <c r="S6537" s="26"/>
      <c r="T6537" s="26"/>
    </row>
    <row r="6538" spans="2:20" ht="14.25" customHeight="1">
      <c r="B6538" s="20">
        <v>7760</v>
      </c>
      <c r="C6538" s="22"/>
      <c r="D6538" s="22"/>
      <c r="E6538" s="22"/>
      <c r="F6538" s="21"/>
      <c r="G6538" s="22"/>
      <c r="H6538" s="22"/>
      <c r="I6538" s="22"/>
      <c r="J6538" s="23"/>
      <c r="K6538" s="24"/>
      <c r="M6538" s="42"/>
      <c r="N6538" s="43"/>
      <c r="P6538" s="27"/>
      <c r="R6538" s="26"/>
      <c r="S6538" s="26"/>
      <c r="T6538" s="26"/>
    </row>
    <row r="6539" spans="2:20" ht="14.25" customHeight="1">
      <c r="B6539" s="20">
        <v>7761</v>
      </c>
      <c r="C6539" s="22"/>
      <c r="D6539" s="22"/>
      <c r="E6539" s="22"/>
      <c r="F6539" s="21"/>
      <c r="G6539" s="22"/>
      <c r="H6539" s="22"/>
      <c r="I6539" s="22"/>
      <c r="J6539" s="23"/>
      <c r="K6539" s="24"/>
      <c r="M6539" s="42"/>
      <c r="N6539" s="43"/>
      <c r="P6539" s="27"/>
      <c r="R6539" s="26"/>
      <c r="S6539" s="26"/>
      <c r="T6539" s="26"/>
    </row>
    <row r="6540" spans="2:20" ht="14.25" customHeight="1">
      <c r="B6540" s="20">
        <v>7762</v>
      </c>
      <c r="C6540" s="22"/>
      <c r="D6540" s="22"/>
      <c r="E6540" s="22"/>
      <c r="F6540" s="21"/>
      <c r="G6540" s="22"/>
      <c r="H6540" s="22"/>
      <c r="I6540" s="22"/>
      <c r="J6540" s="23"/>
      <c r="K6540" s="24"/>
      <c r="M6540" s="42"/>
      <c r="N6540" s="43"/>
      <c r="P6540" s="27"/>
      <c r="R6540" s="26"/>
      <c r="S6540" s="26"/>
      <c r="T6540" s="26"/>
    </row>
    <row r="6541" spans="2:20" ht="14.25" customHeight="1">
      <c r="B6541" s="20">
        <v>7763</v>
      </c>
      <c r="C6541" s="22"/>
      <c r="D6541" s="22"/>
      <c r="E6541" s="22"/>
      <c r="F6541" s="21"/>
      <c r="G6541" s="22"/>
      <c r="H6541" s="22"/>
      <c r="I6541" s="22"/>
      <c r="J6541" s="23"/>
      <c r="K6541" s="24"/>
      <c r="M6541" s="42"/>
      <c r="N6541" s="43"/>
      <c r="P6541" s="27"/>
      <c r="R6541" s="26"/>
      <c r="S6541" s="26"/>
      <c r="T6541" s="26"/>
    </row>
    <row r="6542" spans="2:20" ht="14.25" customHeight="1">
      <c r="B6542" s="20">
        <v>7764</v>
      </c>
      <c r="C6542" s="22"/>
      <c r="D6542" s="22"/>
      <c r="E6542" s="22"/>
      <c r="F6542" s="21"/>
      <c r="G6542" s="22"/>
      <c r="H6542" s="22"/>
      <c r="I6542" s="22"/>
      <c r="J6542" s="23"/>
      <c r="K6542" s="24"/>
      <c r="M6542" s="42"/>
      <c r="N6542" s="43"/>
      <c r="P6542" s="27"/>
      <c r="R6542" s="26"/>
      <c r="S6542" s="26"/>
      <c r="T6542" s="26"/>
    </row>
    <row r="6543" spans="2:20" ht="14.25" customHeight="1">
      <c r="B6543" s="20">
        <v>7765</v>
      </c>
      <c r="C6543" s="22"/>
      <c r="D6543" s="22"/>
      <c r="E6543" s="22"/>
      <c r="F6543" s="21"/>
      <c r="G6543" s="22"/>
      <c r="H6543" s="22"/>
      <c r="I6543" s="22"/>
      <c r="J6543" s="23"/>
      <c r="K6543" s="24"/>
      <c r="M6543" s="42"/>
      <c r="N6543" s="43"/>
      <c r="P6543" s="27"/>
      <c r="R6543" s="26"/>
      <c r="S6543" s="26"/>
      <c r="T6543" s="26"/>
    </row>
    <row r="6544" spans="2:20" ht="14.25" customHeight="1">
      <c r="B6544" s="20">
        <v>7766</v>
      </c>
      <c r="C6544" s="22"/>
      <c r="D6544" s="22"/>
      <c r="E6544" s="22"/>
      <c r="F6544" s="21"/>
      <c r="G6544" s="22"/>
      <c r="H6544" s="22"/>
      <c r="I6544" s="22"/>
      <c r="J6544" s="23"/>
      <c r="K6544" s="24"/>
      <c r="M6544" s="42"/>
      <c r="N6544" s="43"/>
      <c r="P6544" s="27"/>
      <c r="R6544" s="26"/>
      <c r="S6544" s="26"/>
      <c r="T6544" s="26"/>
    </row>
    <row r="6545" spans="2:20" ht="14.25" customHeight="1">
      <c r="B6545" s="20">
        <v>7767</v>
      </c>
      <c r="C6545" s="22"/>
      <c r="D6545" s="22"/>
      <c r="E6545" s="22"/>
      <c r="F6545" s="21"/>
      <c r="G6545" s="22"/>
      <c r="H6545" s="22"/>
      <c r="I6545" s="22"/>
      <c r="J6545" s="23"/>
      <c r="K6545" s="24"/>
      <c r="M6545" s="42"/>
      <c r="N6545" s="43"/>
      <c r="P6545" s="27"/>
      <c r="R6545" s="26"/>
      <c r="S6545" s="26"/>
      <c r="T6545" s="26"/>
    </row>
    <row r="6546" spans="2:20" ht="14.25" customHeight="1">
      <c r="B6546" s="20">
        <v>7768</v>
      </c>
      <c r="C6546" s="22"/>
      <c r="D6546" s="22"/>
      <c r="E6546" s="22"/>
      <c r="F6546" s="21"/>
      <c r="G6546" s="22"/>
      <c r="H6546" s="22"/>
      <c r="I6546" s="22"/>
      <c r="J6546" s="23"/>
      <c r="K6546" s="24"/>
      <c r="M6546" s="42"/>
      <c r="N6546" s="43"/>
      <c r="P6546" s="27"/>
      <c r="R6546" s="26"/>
      <c r="S6546" s="26"/>
      <c r="T6546" s="26"/>
    </row>
    <row r="6547" spans="2:20" ht="14.25" customHeight="1">
      <c r="B6547" s="20">
        <v>7769</v>
      </c>
      <c r="C6547" s="22"/>
      <c r="D6547" s="22"/>
      <c r="E6547" s="22"/>
      <c r="F6547" s="21"/>
      <c r="G6547" s="22"/>
      <c r="H6547" s="22"/>
      <c r="I6547" s="22"/>
      <c r="J6547" s="23"/>
      <c r="K6547" s="24"/>
      <c r="M6547" s="42"/>
      <c r="N6547" s="43"/>
      <c r="P6547" s="27"/>
      <c r="R6547" s="26"/>
      <c r="S6547" s="26"/>
      <c r="T6547" s="26"/>
    </row>
    <row r="6548" spans="2:20" ht="14.25" customHeight="1">
      <c r="B6548" s="20">
        <v>7770</v>
      </c>
      <c r="C6548" s="22"/>
      <c r="D6548" s="22"/>
      <c r="E6548" s="22"/>
      <c r="F6548" s="21"/>
      <c r="G6548" s="22"/>
      <c r="H6548" s="22"/>
      <c r="I6548" s="22"/>
      <c r="J6548" s="23"/>
      <c r="K6548" s="24"/>
      <c r="M6548" s="42"/>
      <c r="N6548" s="43"/>
      <c r="P6548" s="27"/>
      <c r="R6548" s="26"/>
      <c r="S6548" s="26"/>
      <c r="T6548" s="26"/>
    </row>
    <row r="6549" spans="2:20" ht="14.25" customHeight="1">
      <c r="B6549" s="20">
        <v>7771</v>
      </c>
      <c r="C6549" s="22"/>
      <c r="D6549" s="22"/>
      <c r="E6549" s="22"/>
      <c r="F6549" s="21"/>
      <c r="G6549" s="22"/>
      <c r="H6549" s="22"/>
      <c r="I6549" s="22"/>
      <c r="J6549" s="23"/>
      <c r="K6549" s="24"/>
      <c r="M6549" s="42"/>
      <c r="N6549" s="43"/>
      <c r="P6549" s="27"/>
      <c r="R6549" s="26"/>
      <c r="S6549" s="26"/>
      <c r="T6549" s="26"/>
    </row>
    <row r="6550" spans="2:20" ht="14.25" customHeight="1">
      <c r="B6550" s="20">
        <v>7772</v>
      </c>
      <c r="C6550" s="22"/>
      <c r="D6550" s="22"/>
      <c r="E6550" s="22"/>
      <c r="F6550" s="21"/>
      <c r="G6550" s="22"/>
      <c r="H6550" s="22"/>
      <c r="I6550" s="22"/>
      <c r="J6550" s="23"/>
      <c r="K6550" s="24"/>
      <c r="M6550" s="42"/>
      <c r="N6550" s="43"/>
      <c r="P6550" s="27"/>
      <c r="R6550" s="26"/>
      <c r="S6550" s="26"/>
      <c r="T6550" s="26"/>
    </row>
    <row r="6551" spans="2:20" ht="14.25" customHeight="1">
      <c r="B6551" s="20">
        <v>7773</v>
      </c>
      <c r="C6551" s="22"/>
      <c r="D6551" s="22"/>
      <c r="E6551" s="22"/>
      <c r="F6551" s="21"/>
      <c r="G6551" s="22"/>
      <c r="H6551" s="22"/>
      <c r="I6551" s="22"/>
      <c r="J6551" s="23"/>
      <c r="K6551" s="24"/>
      <c r="M6551" s="42"/>
      <c r="N6551" s="43"/>
      <c r="P6551" s="27"/>
      <c r="R6551" s="26"/>
      <c r="S6551" s="26"/>
      <c r="T6551" s="26"/>
    </row>
    <row r="6552" spans="2:20" ht="14.25" customHeight="1">
      <c r="B6552" s="20">
        <v>7774</v>
      </c>
      <c r="C6552" s="22"/>
      <c r="D6552" s="22"/>
      <c r="E6552" s="22"/>
      <c r="F6552" s="21"/>
      <c r="G6552" s="22"/>
      <c r="H6552" s="22"/>
      <c r="I6552" s="22"/>
      <c r="J6552" s="23"/>
      <c r="K6552" s="24"/>
      <c r="M6552" s="42"/>
      <c r="N6552" s="43"/>
      <c r="P6552" s="27"/>
      <c r="R6552" s="26"/>
      <c r="S6552" s="26"/>
      <c r="T6552" s="26"/>
    </row>
    <row r="6553" spans="2:20" ht="14.25" customHeight="1">
      <c r="B6553" s="20">
        <v>7775</v>
      </c>
      <c r="C6553" s="22"/>
      <c r="D6553" s="22"/>
      <c r="E6553" s="22"/>
      <c r="F6553" s="21"/>
      <c r="G6553" s="22"/>
      <c r="H6553" s="22"/>
      <c r="I6553" s="22"/>
      <c r="J6553" s="23"/>
      <c r="K6553" s="24"/>
      <c r="M6553" s="42"/>
      <c r="N6553" s="43"/>
      <c r="P6553" s="27"/>
      <c r="R6553" s="26"/>
      <c r="S6553" s="26"/>
      <c r="T6553" s="26"/>
    </row>
    <row r="6554" spans="2:20" ht="14.25" customHeight="1">
      <c r="B6554" s="20">
        <v>7776</v>
      </c>
      <c r="C6554" s="22"/>
      <c r="D6554" s="22"/>
      <c r="E6554" s="22"/>
      <c r="F6554" s="21"/>
      <c r="G6554" s="22"/>
      <c r="H6554" s="22"/>
      <c r="I6554" s="22"/>
      <c r="J6554" s="23"/>
      <c r="K6554" s="24"/>
      <c r="M6554" s="42"/>
      <c r="N6554" s="43"/>
      <c r="P6554" s="27"/>
      <c r="R6554" s="26"/>
      <c r="S6554" s="26"/>
      <c r="T6554" s="26"/>
    </row>
    <row r="6555" spans="2:20" ht="14.25" customHeight="1">
      <c r="B6555" s="20">
        <v>7777</v>
      </c>
      <c r="C6555" s="22"/>
      <c r="D6555" s="22"/>
      <c r="E6555" s="22"/>
      <c r="F6555" s="21"/>
      <c r="G6555" s="22"/>
      <c r="H6555" s="22"/>
      <c r="I6555" s="22"/>
      <c r="J6555" s="23"/>
      <c r="K6555" s="24"/>
      <c r="M6555" s="42"/>
      <c r="N6555" s="43"/>
      <c r="P6555" s="27"/>
      <c r="R6555" s="26"/>
      <c r="S6555" s="26"/>
      <c r="T6555" s="26"/>
    </row>
    <row r="6556" spans="2:20" ht="14.25" customHeight="1">
      <c r="B6556" s="20">
        <v>7778</v>
      </c>
      <c r="C6556" s="22"/>
      <c r="D6556" s="22"/>
      <c r="E6556" s="22"/>
      <c r="F6556" s="21"/>
      <c r="G6556" s="22"/>
      <c r="H6556" s="22"/>
      <c r="I6556" s="22"/>
      <c r="J6556" s="23"/>
      <c r="K6556" s="24"/>
      <c r="M6556" s="42"/>
      <c r="N6556" s="43"/>
      <c r="P6556" s="27"/>
      <c r="R6556" s="26"/>
      <c r="S6556" s="26"/>
      <c r="T6556" s="26"/>
    </row>
    <row r="6557" spans="2:20" ht="14.25" customHeight="1">
      <c r="B6557" s="20">
        <v>7779</v>
      </c>
      <c r="C6557" s="22"/>
      <c r="D6557" s="22"/>
      <c r="E6557" s="22"/>
      <c r="F6557" s="21"/>
      <c r="G6557" s="22"/>
      <c r="H6557" s="22"/>
      <c r="I6557" s="22"/>
      <c r="J6557" s="23"/>
      <c r="K6557" s="24"/>
      <c r="M6557" s="42"/>
      <c r="N6557" s="43"/>
      <c r="P6557" s="27"/>
      <c r="R6557" s="26"/>
      <c r="S6557" s="26"/>
      <c r="T6557" s="26"/>
    </row>
    <row r="6558" spans="2:20" ht="14.25" customHeight="1">
      <c r="B6558" s="20">
        <v>7780</v>
      </c>
      <c r="C6558" s="22"/>
      <c r="D6558" s="22"/>
      <c r="E6558" s="22"/>
      <c r="F6558" s="21"/>
      <c r="G6558" s="22"/>
      <c r="H6558" s="22"/>
      <c r="I6558" s="22"/>
      <c r="J6558" s="23"/>
      <c r="K6558" s="24"/>
      <c r="M6558" s="42"/>
      <c r="N6558" s="43"/>
      <c r="P6558" s="27"/>
      <c r="R6558" s="26"/>
      <c r="S6558" s="26"/>
      <c r="T6558" s="26"/>
    </row>
    <row r="6559" spans="2:20" ht="14.25" customHeight="1">
      <c r="B6559" s="20">
        <v>7781</v>
      </c>
      <c r="C6559" s="22"/>
      <c r="D6559" s="22"/>
      <c r="E6559" s="22"/>
      <c r="F6559" s="21"/>
      <c r="G6559" s="22"/>
      <c r="H6559" s="22"/>
      <c r="I6559" s="22"/>
      <c r="J6559" s="23"/>
      <c r="K6559" s="24"/>
      <c r="M6559" s="42"/>
      <c r="N6559" s="43"/>
      <c r="P6559" s="27"/>
      <c r="R6559" s="26"/>
      <c r="S6559" s="26"/>
      <c r="T6559" s="26"/>
    </row>
    <row r="6560" spans="2:20" ht="14.25" customHeight="1">
      <c r="B6560" s="20">
        <v>7782</v>
      </c>
      <c r="C6560" s="22"/>
      <c r="D6560" s="22"/>
      <c r="E6560" s="22"/>
      <c r="F6560" s="21"/>
      <c r="G6560" s="22"/>
      <c r="H6560" s="22"/>
      <c r="I6560" s="22"/>
      <c r="J6560" s="23"/>
      <c r="K6560" s="24"/>
      <c r="M6560" s="42"/>
      <c r="N6560" s="43"/>
      <c r="P6560" s="27"/>
      <c r="R6560" s="26"/>
      <c r="S6560" s="26"/>
      <c r="T6560" s="26"/>
    </row>
    <row r="6561" spans="2:20" ht="14.25" customHeight="1">
      <c r="B6561" s="20">
        <v>7783</v>
      </c>
      <c r="C6561" s="22"/>
      <c r="D6561" s="22"/>
      <c r="E6561" s="22"/>
      <c r="F6561" s="21"/>
      <c r="G6561" s="22"/>
      <c r="H6561" s="22"/>
      <c r="I6561" s="22"/>
      <c r="J6561" s="23"/>
      <c r="K6561" s="24"/>
      <c r="M6561" s="42"/>
      <c r="N6561" s="43"/>
      <c r="P6561" s="27"/>
      <c r="R6561" s="26"/>
      <c r="S6561" s="26"/>
      <c r="T6561" s="26"/>
    </row>
    <row r="6562" spans="2:20" ht="14.25" customHeight="1">
      <c r="B6562" s="20">
        <v>7784</v>
      </c>
      <c r="C6562" s="22"/>
      <c r="D6562" s="22"/>
      <c r="E6562" s="22"/>
      <c r="F6562" s="21"/>
      <c r="G6562" s="22"/>
      <c r="H6562" s="22"/>
      <c r="I6562" s="22"/>
      <c r="J6562" s="23"/>
      <c r="K6562" s="24"/>
      <c r="M6562" s="42"/>
      <c r="N6562" s="43"/>
      <c r="P6562" s="27"/>
      <c r="R6562" s="26"/>
      <c r="S6562" s="26"/>
      <c r="T6562" s="26"/>
    </row>
    <row r="6563" spans="2:20" ht="14.25" customHeight="1">
      <c r="B6563" s="20">
        <v>7785</v>
      </c>
      <c r="C6563" s="22"/>
      <c r="D6563" s="22"/>
      <c r="E6563" s="22"/>
      <c r="F6563" s="21"/>
      <c r="G6563" s="22"/>
      <c r="H6563" s="22"/>
      <c r="I6563" s="22"/>
      <c r="J6563" s="23"/>
      <c r="K6563" s="24"/>
      <c r="M6563" s="42"/>
      <c r="N6563" s="43"/>
      <c r="P6563" s="27"/>
      <c r="R6563" s="26"/>
      <c r="S6563" s="26"/>
      <c r="T6563" s="26"/>
    </row>
    <row r="6564" spans="2:20" ht="14.25" customHeight="1">
      <c r="B6564" s="20">
        <v>7786</v>
      </c>
      <c r="C6564" s="22"/>
      <c r="D6564" s="22"/>
      <c r="E6564" s="22"/>
      <c r="F6564" s="21"/>
      <c r="G6564" s="22"/>
      <c r="H6564" s="22"/>
      <c r="I6564" s="22"/>
      <c r="J6564" s="23"/>
      <c r="K6564" s="24"/>
      <c r="M6564" s="42"/>
      <c r="N6564" s="43"/>
      <c r="P6564" s="27"/>
      <c r="R6564" s="26"/>
      <c r="S6564" s="26"/>
      <c r="T6564" s="26"/>
    </row>
    <row r="6565" spans="2:20" ht="14.25" customHeight="1">
      <c r="B6565" s="20">
        <v>7787</v>
      </c>
      <c r="C6565" s="22"/>
      <c r="D6565" s="22"/>
      <c r="E6565" s="22"/>
      <c r="F6565" s="21"/>
      <c r="G6565" s="22"/>
      <c r="H6565" s="22"/>
      <c r="I6565" s="22"/>
      <c r="J6565" s="23"/>
      <c r="K6565" s="24"/>
      <c r="M6565" s="42"/>
      <c r="N6565" s="43"/>
      <c r="P6565" s="27"/>
      <c r="R6565" s="26"/>
      <c r="S6565" s="26"/>
      <c r="T6565" s="26"/>
    </row>
    <row r="6566" spans="2:20" ht="14.25" customHeight="1">
      <c r="B6566" s="20">
        <v>7788</v>
      </c>
      <c r="C6566" s="22"/>
      <c r="D6566" s="22"/>
      <c r="E6566" s="22"/>
      <c r="F6566" s="21"/>
      <c r="G6566" s="22"/>
      <c r="H6566" s="22"/>
      <c r="I6566" s="22"/>
      <c r="J6566" s="23"/>
      <c r="K6566" s="24"/>
      <c r="M6566" s="42"/>
      <c r="N6566" s="43"/>
      <c r="P6566" s="27"/>
      <c r="R6566" s="26"/>
      <c r="S6566" s="26"/>
      <c r="T6566" s="26"/>
    </row>
    <row r="6567" spans="2:20" ht="14.25" customHeight="1">
      <c r="B6567" s="20">
        <v>7789</v>
      </c>
      <c r="C6567" s="22"/>
      <c r="D6567" s="22"/>
      <c r="E6567" s="22"/>
      <c r="F6567" s="21"/>
      <c r="G6567" s="22"/>
      <c r="H6567" s="22"/>
      <c r="I6567" s="22"/>
      <c r="J6567" s="23"/>
      <c r="K6567" s="24"/>
      <c r="M6567" s="42"/>
      <c r="N6567" s="43"/>
      <c r="P6567" s="27"/>
      <c r="R6567" s="26"/>
      <c r="S6567" s="26"/>
      <c r="T6567" s="26"/>
    </row>
    <row r="6568" spans="2:20" ht="14.25" customHeight="1">
      <c r="B6568" s="20">
        <v>7790</v>
      </c>
      <c r="C6568" s="22"/>
      <c r="D6568" s="22"/>
      <c r="E6568" s="22"/>
      <c r="F6568" s="21"/>
      <c r="G6568" s="22"/>
      <c r="H6568" s="22"/>
      <c r="I6568" s="22"/>
      <c r="J6568" s="23"/>
      <c r="K6568" s="24"/>
      <c r="M6568" s="42"/>
      <c r="N6568" s="43"/>
      <c r="P6568" s="27"/>
      <c r="R6568" s="26"/>
      <c r="S6568" s="26"/>
      <c r="T6568" s="26"/>
    </row>
    <row r="6569" spans="2:20" ht="14.25" customHeight="1">
      <c r="B6569" s="20">
        <v>7791</v>
      </c>
      <c r="C6569" s="22"/>
      <c r="D6569" s="22"/>
      <c r="E6569" s="22"/>
      <c r="F6569" s="21"/>
      <c r="G6569" s="22"/>
      <c r="H6569" s="22"/>
      <c r="I6569" s="22"/>
      <c r="J6569" s="23"/>
      <c r="K6569" s="24"/>
      <c r="M6569" s="42"/>
      <c r="N6569" s="43"/>
      <c r="P6569" s="27"/>
      <c r="R6569" s="26"/>
      <c r="S6569" s="26"/>
      <c r="T6569" s="26"/>
    </row>
    <row r="6570" spans="2:20" ht="14.25" customHeight="1">
      <c r="B6570" s="20">
        <v>7792</v>
      </c>
      <c r="C6570" s="22"/>
      <c r="D6570" s="22"/>
      <c r="E6570" s="22"/>
      <c r="F6570" s="21"/>
      <c r="G6570" s="22"/>
      <c r="H6570" s="22"/>
      <c r="I6570" s="22"/>
      <c r="J6570" s="23"/>
      <c r="K6570" s="24"/>
      <c r="M6570" s="42"/>
      <c r="N6570" s="43"/>
      <c r="P6570" s="27"/>
      <c r="R6570" s="26"/>
      <c r="S6570" s="26"/>
      <c r="T6570" s="26"/>
    </row>
    <row r="6571" spans="2:20" ht="14.25" customHeight="1">
      <c r="B6571" s="20">
        <v>7793</v>
      </c>
      <c r="C6571" s="22"/>
      <c r="D6571" s="22"/>
      <c r="E6571" s="22"/>
      <c r="F6571" s="21"/>
      <c r="G6571" s="22"/>
      <c r="H6571" s="22"/>
      <c r="I6571" s="22"/>
      <c r="J6571" s="23"/>
      <c r="K6571" s="24"/>
      <c r="M6571" s="42"/>
      <c r="N6571" s="43"/>
      <c r="P6571" s="27"/>
      <c r="R6571" s="26"/>
      <c r="S6571" s="26"/>
      <c r="T6571" s="26"/>
    </row>
    <row r="6572" spans="2:20" ht="14.25" customHeight="1">
      <c r="B6572" s="20">
        <v>7794</v>
      </c>
      <c r="C6572" s="22"/>
      <c r="D6572" s="22"/>
      <c r="E6572" s="22"/>
      <c r="F6572" s="21"/>
      <c r="G6572" s="22"/>
      <c r="H6572" s="22"/>
      <c r="I6572" s="22"/>
      <c r="J6572" s="23"/>
      <c r="K6572" s="24"/>
      <c r="M6572" s="42"/>
      <c r="N6572" s="43"/>
      <c r="P6572" s="27"/>
      <c r="R6572" s="26"/>
      <c r="S6572" s="26"/>
      <c r="T6572" s="26"/>
    </row>
    <row r="6573" spans="2:20" ht="14.25" customHeight="1">
      <c r="B6573" s="20">
        <v>7795</v>
      </c>
      <c r="C6573" s="22"/>
      <c r="D6573" s="22"/>
      <c r="E6573" s="22"/>
      <c r="F6573" s="21"/>
      <c r="G6573" s="22"/>
      <c r="H6573" s="22"/>
      <c r="I6573" s="22"/>
      <c r="J6573" s="23"/>
      <c r="K6573" s="24"/>
      <c r="M6573" s="42"/>
      <c r="N6573" s="43"/>
      <c r="P6573" s="27"/>
      <c r="R6573" s="26"/>
      <c r="S6573" s="26"/>
      <c r="T6573" s="26"/>
    </row>
    <row r="6574" spans="2:20" ht="14.25" customHeight="1">
      <c r="B6574" s="20">
        <v>7796</v>
      </c>
      <c r="C6574" s="22"/>
      <c r="D6574" s="22"/>
      <c r="E6574" s="22"/>
      <c r="F6574" s="21"/>
      <c r="G6574" s="22"/>
      <c r="H6574" s="22"/>
      <c r="I6574" s="22"/>
      <c r="J6574" s="23"/>
      <c r="K6574" s="24"/>
      <c r="M6574" s="42"/>
      <c r="N6574" s="43"/>
      <c r="P6574" s="27"/>
      <c r="R6574" s="26"/>
      <c r="S6574" s="26"/>
      <c r="T6574" s="26"/>
    </row>
    <row r="6575" spans="2:20" ht="14.25" customHeight="1">
      <c r="B6575" s="20">
        <v>7797</v>
      </c>
      <c r="C6575" s="22"/>
      <c r="D6575" s="22"/>
      <c r="E6575" s="22"/>
      <c r="F6575" s="21"/>
      <c r="G6575" s="22"/>
      <c r="H6575" s="22"/>
      <c r="I6575" s="22"/>
      <c r="J6575" s="23"/>
      <c r="K6575" s="24"/>
      <c r="M6575" s="42"/>
      <c r="N6575" s="43"/>
      <c r="P6575" s="27"/>
      <c r="R6575" s="26"/>
      <c r="S6575" s="26"/>
      <c r="T6575" s="26"/>
    </row>
    <row r="6576" spans="2:20" ht="14.25" customHeight="1">
      <c r="B6576" s="20">
        <v>7798</v>
      </c>
      <c r="C6576" s="22"/>
      <c r="D6576" s="22"/>
      <c r="E6576" s="22"/>
      <c r="F6576" s="21"/>
      <c r="G6576" s="22"/>
      <c r="H6576" s="22"/>
      <c r="I6576" s="22"/>
      <c r="J6576" s="23"/>
      <c r="K6576" s="24"/>
      <c r="M6576" s="42"/>
      <c r="N6576" s="43"/>
      <c r="P6576" s="27"/>
      <c r="R6576" s="26"/>
      <c r="S6576" s="26"/>
      <c r="T6576" s="26"/>
    </row>
    <row r="6577" spans="2:20" ht="14.25" customHeight="1">
      <c r="B6577" s="20">
        <v>7799</v>
      </c>
      <c r="C6577" s="22"/>
      <c r="D6577" s="22"/>
      <c r="E6577" s="22"/>
      <c r="F6577" s="21"/>
      <c r="G6577" s="22"/>
      <c r="H6577" s="22"/>
      <c r="I6577" s="22"/>
      <c r="J6577" s="23"/>
      <c r="K6577" s="24"/>
      <c r="M6577" s="42"/>
      <c r="N6577" s="43"/>
      <c r="P6577" s="27"/>
      <c r="R6577" s="26"/>
      <c r="S6577" s="26"/>
      <c r="T6577" s="26"/>
    </row>
    <row r="6578" spans="2:20" ht="14.25" customHeight="1">
      <c r="B6578" s="20">
        <v>7800</v>
      </c>
      <c r="C6578" s="22"/>
      <c r="D6578" s="22"/>
      <c r="E6578" s="22"/>
      <c r="F6578" s="21"/>
      <c r="G6578" s="22"/>
      <c r="H6578" s="22"/>
      <c r="I6578" s="22"/>
      <c r="J6578" s="23"/>
      <c r="K6578" s="24"/>
      <c r="M6578" s="42"/>
      <c r="N6578" s="43"/>
      <c r="P6578" s="27"/>
      <c r="R6578" s="26"/>
      <c r="S6578" s="26"/>
      <c r="T6578" s="26"/>
    </row>
    <row r="6579" spans="2:20" ht="14.25" customHeight="1">
      <c r="B6579" s="20">
        <v>7801</v>
      </c>
      <c r="C6579" s="22"/>
      <c r="D6579" s="22"/>
      <c r="E6579" s="22"/>
      <c r="F6579" s="21"/>
      <c r="G6579" s="22"/>
      <c r="H6579" s="22"/>
      <c r="I6579" s="22"/>
      <c r="J6579" s="23"/>
      <c r="K6579" s="24"/>
      <c r="M6579" s="42"/>
      <c r="N6579" s="43"/>
      <c r="P6579" s="27"/>
      <c r="R6579" s="26"/>
      <c r="S6579" s="26"/>
      <c r="T6579" s="26"/>
    </row>
    <row r="6580" spans="2:20" ht="14.25" customHeight="1">
      <c r="B6580" s="20">
        <v>7802</v>
      </c>
      <c r="C6580" s="22"/>
      <c r="D6580" s="22"/>
      <c r="E6580" s="22"/>
      <c r="F6580" s="21"/>
      <c r="G6580" s="22"/>
      <c r="H6580" s="22"/>
      <c r="I6580" s="22"/>
      <c r="J6580" s="23"/>
      <c r="K6580" s="24"/>
      <c r="M6580" s="42"/>
      <c r="N6580" s="43"/>
      <c r="P6580" s="27"/>
      <c r="R6580" s="26"/>
      <c r="S6580" s="26"/>
      <c r="T6580" s="26"/>
    </row>
    <row r="6581" spans="2:20" ht="14.25" customHeight="1">
      <c r="B6581" s="20">
        <v>7803</v>
      </c>
      <c r="C6581" s="22"/>
      <c r="D6581" s="22"/>
      <c r="E6581" s="22"/>
      <c r="F6581" s="21"/>
      <c r="G6581" s="22"/>
      <c r="H6581" s="22"/>
      <c r="I6581" s="22"/>
      <c r="J6581" s="23"/>
      <c r="K6581" s="24"/>
      <c r="M6581" s="42"/>
      <c r="N6581" s="43"/>
      <c r="P6581" s="27"/>
      <c r="R6581" s="26"/>
      <c r="S6581" s="26"/>
      <c r="T6581" s="26"/>
    </row>
    <row r="6582" spans="2:20" ht="14.25" customHeight="1">
      <c r="B6582" s="20">
        <v>7804</v>
      </c>
      <c r="C6582" s="22"/>
      <c r="D6582" s="22"/>
      <c r="E6582" s="22"/>
      <c r="F6582" s="21"/>
      <c r="G6582" s="22"/>
      <c r="H6582" s="22"/>
      <c r="I6582" s="22"/>
      <c r="J6582" s="23"/>
      <c r="K6582" s="24"/>
      <c r="M6582" s="42"/>
      <c r="N6582" s="43"/>
      <c r="P6582" s="27"/>
      <c r="R6582" s="26"/>
      <c r="S6582" s="26"/>
      <c r="T6582" s="26"/>
    </row>
    <row r="6583" spans="2:20" ht="14.25" customHeight="1">
      <c r="B6583" s="20">
        <v>7805</v>
      </c>
      <c r="C6583" s="22"/>
      <c r="D6583" s="22"/>
      <c r="E6583" s="22"/>
      <c r="F6583" s="21"/>
      <c r="G6583" s="22"/>
      <c r="H6583" s="22"/>
      <c r="I6583" s="22"/>
      <c r="J6583" s="23"/>
      <c r="K6583" s="24"/>
      <c r="M6583" s="42"/>
      <c r="N6583" s="43"/>
      <c r="P6583" s="27"/>
      <c r="R6583" s="26"/>
      <c r="S6583" s="26"/>
      <c r="T6583" s="26"/>
    </row>
    <row r="6584" spans="2:20" ht="14.25" customHeight="1">
      <c r="B6584" s="20">
        <v>7806</v>
      </c>
      <c r="C6584" s="22"/>
      <c r="D6584" s="22"/>
      <c r="E6584" s="22"/>
      <c r="F6584" s="21"/>
      <c r="G6584" s="22"/>
      <c r="H6584" s="22"/>
      <c r="I6584" s="22"/>
      <c r="J6584" s="23"/>
      <c r="K6584" s="24"/>
      <c r="M6584" s="42"/>
      <c r="N6584" s="43"/>
      <c r="P6584" s="27"/>
      <c r="R6584" s="26"/>
      <c r="S6584" s="26"/>
      <c r="T6584" s="26"/>
    </row>
    <row r="6585" spans="2:20" ht="14.25" customHeight="1">
      <c r="B6585" s="20">
        <v>7807</v>
      </c>
      <c r="C6585" s="22"/>
      <c r="D6585" s="22"/>
      <c r="E6585" s="22"/>
      <c r="F6585" s="21"/>
      <c r="G6585" s="22"/>
      <c r="H6585" s="22"/>
      <c r="I6585" s="22"/>
      <c r="J6585" s="23"/>
      <c r="K6585" s="24"/>
      <c r="M6585" s="42"/>
      <c r="N6585" s="43"/>
      <c r="P6585" s="27"/>
      <c r="R6585" s="26"/>
      <c r="S6585" s="26"/>
      <c r="T6585" s="26"/>
    </row>
    <row r="6586" spans="2:20" ht="14.25" customHeight="1">
      <c r="B6586" s="20">
        <v>7808</v>
      </c>
      <c r="C6586" s="22"/>
      <c r="D6586" s="22"/>
      <c r="E6586" s="22"/>
      <c r="F6586" s="21"/>
      <c r="G6586" s="22"/>
      <c r="H6586" s="22"/>
      <c r="I6586" s="22"/>
      <c r="J6586" s="23"/>
      <c r="K6586" s="24"/>
      <c r="M6586" s="42"/>
      <c r="N6586" s="43"/>
      <c r="P6586" s="27"/>
      <c r="R6586" s="26"/>
      <c r="S6586" s="26"/>
      <c r="T6586" s="26"/>
    </row>
    <row r="6587" spans="2:20" ht="14.25" customHeight="1">
      <c r="B6587" s="20">
        <v>7809</v>
      </c>
      <c r="C6587" s="22"/>
      <c r="D6587" s="22"/>
      <c r="E6587" s="22"/>
      <c r="F6587" s="21"/>
      <c r="G6587" s="22"/>
      <c r="H6587" s="22"/>
      <c r="I6587" s="22"/>
      <c r="J6587" s="23"/>
      <c r="K6587" s="24"/>
      <c r="M6587" s="42"/>
      <c r="N6587" s="43"/>
      <c r="P6587" s="27"/>
      <c r="R6587" s="26"/>
      <c r="S6587" s="26"/>
      <c r="T6587" s="26"/>
    </row>
    <row r="6588" spans="2:20" ht="14.25" customHeight="1">
      <c r="B6588" s="20">
        <v>7810</v>
      </c>
      <c r="C6588" s="22"/>
      <c r="D6588" s="22"/>
      <c r="E6588" s="22"/>
      <c r="F6588" s="21"/>
      <c r="G6588" s="22"/>
      <c r="H6588" s="22"/>
      <c r="I6588" s="22"/>
      <c r="J6588" s="23"/>
      <c r="K6588" s="24"/>
      <c r="M6588" s="42"/>
      <c r="N6588" s="43"/>
      <c r="P6588" s="27"/>
      <c r="R6588" s="26"/>
      <c r="S6588" s="26"/>
      <c r="T6588" s="26"/>
    </row>
    <row r="6589" spans="2:20" ht="14.25" customHeight="1">
      <c r="B6589" s="20">
        <v>7811</v>
      </c>
      <c r="C6589" s="22"/>
      <c r="D6589" s="22"/>
      <c r="E6589" s="22"/>
      <c r="F6589" s="21"/>
      <c r="G6589" s="22"/>
      <c r="H6589" s="22"/>
      <c r="I6589" s="22"/>
      <c r="J6589" s="23"/>
      <c r="K6589" s="24"/>
      <c r="M6589" s="42"/>
      <c r="N6589" s="43"/>
      <c r="P6589" s="27"/>
      <c r="R6589" s="26"/>
      <c r="S6589" s="26"/>
      <c r="T6589" s="26"/>
    </row>
    <row r="6590" spans="2:20" ht="14.25" customHeight="1">
      <c r="B6590" s="20">
        <v>7812</v>
      </c>
      <c r="C6590" s="22"/>
      <c r="D6590" s="22"/>
      <c r="E6590" s="22"/>
      <c r="F6590" s="21"/>
      <c r="G6590" s="22"/>
      <c r="H6590" s="22"/>
      <c r="I6590" s="22"/>
      <c r="J6590" s="23"/>
      <c r="K6590" s="24"/>
      <c r="M6590" s="42"/>
      <c r="N6590" s="43"/>
      <c r="P6590" s="27"/>
      <c r="R6590" s="26"/>
      <c r="S6590" s="26"/>
      <c r="T6590" s="26"/>
    </row>
    <row r="6591" spans="2:20" ht="14.25" customHeight="1">
      <c r="B6591" s="20">
        <v>7813</v>
      </c>
      <c r="C6591" s="22"/>
      <c r="D6591" s="22"/>
      <c r="E6591" s="22"/>
      <c r="F6591" s="21"/>
      <c r="G6591" s="22"/>
      <c r="H6591" s="22"/>
      <c r="I6591" s="22"/>
      <c r="J6591" s="23"/>
      <c r="K6591" s="24"/>
      <c r="M6591" s="42"/>
      <c r="N6591" s="43"/>
      <c r="P6591" s="27"/>
      <c r="R6591" s="26"/>
      <c r="S6591" s="26"/>
      <c r="T6591" s="26"/>
    </row>
    <row r="6592" spans="2:20" ht="14.25" customHeight="1">
      <c r="B6592" s="20">
        <v>7814</v>
      </c>
      <c r="C6592" s="22"/>
      <c r="D6592" s="22"/>
      <c r="E6592" s="22"/>
      <c r="F6592" s="21"/>
      <c r="G6592" s="22"/>
      <c r="H6592" s="22"/>
      <c r="I6592" s="22"/>
      <c r="J6592" s="23"/>
      <c r="K6592" s="24"/>
      <c r="M6592" s="42"/>
      <c r="N6592" s="43"/>
      <c r="P6592" s="27"/>
      <c r="R6592" s="26"/>
      <c r="S6592" s="26"/>
      <c r="T6592" s="26"/>
    </row>
    <row r="6593" spans="2:20" ht="14.25" customHeight="1">
      <c r="B6593" s="20">
        <v>7815</v>
      </c>
      <c r="C6593" s="22"/>
      <c r="D6593" s="22"/>
      <c r="E6593" s="22"/>
      <c r="F6593" s="21"/>
      <c r="G6593" s="22"/>
      <c r="H6593" s="22"/>
      <c r="I6593" s="22"/>
      <c r="J6593" s="23"/>
      <c r="K6593" s="24"/>
      <c r="M6593" s="42"/>
      <c r="N6593" s="43"/>
      <c r="P6593" s="27"/>
      <c r="R6593" s="26"/>
      <c r="S6593" s="26"/>
      <c r="T6593" s="26"/>
    </row>
    <row r="6594" spans="2:20" ht="14.25" customHeight="1">
      <c r="B6594" s="20">
        <v>7816</v>
      </c>
      <c r="C6594" s="22"/>
      <c r="D6594" s="22"/>
      <c r="E6594" s="22"/>
      <c r="F6594" s="21"/>
      <c r="G6594" s="22"/>
      <c r="H6594" s="22"/>
      <c r="I6594" s="22"/>
      <c r="J6594" s="23"/>
      <c r="K6594" s="24"/>
      <c r="M6594" s="42"/>
      <c r="N6594" s="43"/>
      <c r="P6594" s="27"/>
      <c r="R6594" s="26"/>
      <c r="S6594" s="26"/>
      <c r="T6594" s="26"/>
    </row>
    <row r="6595" spans="2:20" ht="14.25" customHeight="1">
      <c r="B6595" s="20">
        <v>7817</v>
      </c>
      <c r="C6595" s="22"/>
      <c r="D6595" s="22"/>
      <c r="E6595" s="22"/>
      <c r="F6595" s="21"/>
      <c r="G6595" s="22"/>
      <c r="H6595" s="22"/>
      <c r="I6595" s="22"/>
      <c r="J6595" s="23"/>
      <c r="K6595" s="24"/>
      <c r="M6595" s="42"/>
      <c r="N6595" s="43"/>
      <c r="P6595" s="27"/>
      <c r="R6595" s="26"/>
      <c r="S6595" s="26"/>
      <c r="T6595" s="26"/>
    </row>
    <row r="6596" spans="2:20" ht="14.25" customHeight="1">
      <c r="B6596" s="20">
        <v>7818</v>
      </c>
      <c r="C6596" s="22"/>
      <c r="D6596" s="22"/>
      <c r="E6596" s="22"/>
      <c r="F6596" s="21"/>
      <c r="G6596" s="22"/>
      <c r="H6596" s="22"/>
      <c r="I6596" s="22"/>
      <c r="J6596" s="23"/>
      <c r="K6596" s="24"/>
      <c r="M6596" s="42"/>
      <c r="N6596" s="43"/>
      <c r="P6596" s="27"/>
      <c r="R6596" s="26"/>
      <c r="S6596" s="26"/>
      <c r="T6596" s="26"/>
    </row>
    <row r="6597" spans="2:20" ht="14.25" customHeight="1">
      <c r="B6597" s="20">
        <v>7819</v>
      </c>
      <c r="C6597" s="22"/>
      <c r="D6597" s="22"/>
      <c r="E6597" s="22"/>
      <c r="F6597" s="21"/>
      <c r="G6597" s="22"/>
      <c r="H6597" s="22"/>
      <c r="I6597" s="22"/>
      <c r="J6597" s="23"/>
      <c r="K6597" s="24"/>
      <c r="M6597" s="42"/>
      <c r="N6597" s="43"/>
      <c r="P6597" s="27"/>
      <c r="R6597" s="26"/>
      <c r="S6597" s="26"/>
      <c r="T6597" s="26"/>
    </row>
    <row r="6598" spans="2:20" ht="14.25" customHeight="1">
      <c r="B6598" s="20">
        <v>7820</v>
      </c>
      <c r="C6598" s="22"/>
      <c r="D6598" s="22"/>
      <c r="E6598" s="22"/>
      <c r="F6598" s="21"/>
      <c r="G6598" s="22"/>
      <c r="H6598" s="22"/>
      <c r="I6598" s="22"/>
      <c r="J6598" s="23"/>
      <c r="K6598" s="24"/>
      <c r="M6598" s="42"/>
      <c r="N6598" s="43"/>
      <c r="P6598" s="27"/>
      <c r="R6598" s="26"/>
      <c r="S6598" s="26"/>
      <c r="T6598" s="26"/>
    </row>
    <row r="6599" spans="2:20" ht="14.25" customHeight="1">
      <c r="B6599" s="20">
        <v>7821</v>
      </c>
      <c r="C6599" s="22"/>
      <c r="D6599" s="22"/>
      <c r="E6599" s="22"/>
      <c r="F6599" s="21"/>
      <c r="G6599" s="22"/>
      <c r="H6599" s="22"/>
      <c r="I6599" s="22"/>
      <c r="J6599" s="23"/>
      <c r="K6599" s="24"/>
      <c r="M6599" s="42"/>
      <c r="N6599" s="43"/>
      <c r="P6599" s="27"/>
      <c r="R6599" s="26"/>
      <c r="S6599" s="26"/>
      <c r="T6599" s="26"/>
    </row>
    <row r="6600" spans="2:20" ht="14.25" customHeight="1">
      <c r="B6600" s="20">
        <v>7822</v>
      </c>
      <c r="C6600" s="22"/>
      <c r="D6600" s="22"/>
      <c r="E6600" s="22"/>
      <c r="F6600" s="21"/>
      <c r="G6600" s="22"/>
      <c r="H6600" s="22"/>
      <c r="I6600" s="22"/>
      <c r="J6600" s="23"/>
      <c r="K6600" s="24"/>
      <c r="M6600" s="42"/>
      <c r="N6600" s="43"/>
      <c r="P6600" s="27"/>
      <c r="R6600" s="26"/>
      <c r="S6600" s="26"/>
      <c r="T6600" s="26"/>
    </row>
    <row r="6601" spans="2:20" ht="14.25" customHeight="1">
      <c r="B6601" s="20">
        <v>7823</v>
      </c>
      <c r="C6601" s="22"/>
      <c r="D6601" s="22"/>
      <c r="E6601" s="22"/>
      <c r="F6601" s="21"/>
      <c r="G6601" s="22"/>
      <c r="H6601" s="22"/>
      <c r="I6601" s="22"/>
      <c r="J6601" s="23"/>
      <c r="K6601" s="24"/>
      <c r="M6601" s="42"/>
      <c r="N6601" s="43"/>
      <c r="P6601" s="27"/>
      <c r="R6601" s="26"/>
      <c r="S6601" s="26"/>
      <c r="T6601" s="26"/>
    </row>
    <row r="6602" spans="2:20" ht="14.25" customHeight="1">
      <c r="B6602" s="20">
        <v>7824</v>
      </c>
      <c r="C6602" s="22"/>
      <c r="D6602" s="22"/>
      <c r="E6602" s="22"/>
      <c r="F6602" s="21"/>
      <c r="G6602" s="22"/>
      <c r="H6602" s="22"/>
      <c r="I6602" s="22"/>
      <c r="J6602" s="23"/>
      <c r="K6602" s="24"/>
      <c r="M6602" s="42"/>
      <c r="N6602" s="43"/>
      <c r="P6602" s="27"/>
      <c r="R6602" s="26"/>
      <c r="S6602" s="26"/>
      <c r="T6602" s="26"/>
    </row>
    <row r="6603" spans="2:20" ht="14.25" customHeight="1">
      <c r="B6603" s="20">
        <v>7825</v>
      </c>
      <c r="C6603" s="22"/>
      <c r="D6603" s="22"/>
      <c r="E6603" s="22"/>
      <c r="F6603" s="21"/>
      <c r="G6603" s="22"/>
      <c r="H6603" s="22"/>
      <c r="I6603" s="22"/>
      <c r="J6603" s="23"/>
      <c r="K6603" s="24"/>
      <c r="M6603" s="42"/>
      <c r="N6603" s="43"/>
      <c r="P6603" s="27"/>
      <c r="R6603" s="26"/>
      <c r="S6603" s="26"/>
      <c r="T6603" s="26"/>
    </row>
    <row r="6604" spans="2:20" ht="14.25" customHeight="1">
      <c r="B6604" s="20">
        <v>7826</v>
      </c>
      <c r="C6604" s="22"/>
      <c r="D6604" s="22"/>
      <c r="E6604" s="22"/>
      <c r="F6604" s="21"/>
      <c r="G6604" s="22"/>
      <c r="H6604" s="22"/>
      <c r="I6604" s="22"/>
      <c r="J6604" s="23"/>
      <c r="K6604" s="24"/>
      <c r="M6604" s="42"/>
      <c r="N6604" s="43"/>
      <c r="P6604" s="27"/>
      <c r="R6604" s="26"/>
      <c r="S6604" s="26"/>
      <c r="T6604" s="26"/>
    </row>
    <row r="6605" spans="2:20" ht="14.25" customHeight="1">
      <c r="B6605" s="20">
        <v>7827</v>
      </c>
      <c r="C6605" s="22"/>
      <c r="D6605" s="22"/>
      <c r="E6605" s="22"/>
      <c r="F6605" s="21"/>
      <c r="G6605" s="22"/>
      <c r="H6605" s="22"/>
      <c r="I6605" s="22"/>
      <c r="J6605" s="23"/>
      <c r="K6605" s="24"/>
      <c r="M6605" s="42"/>
      <c r="N6605" s="43"/>
      <c r="P6605" s="27"/>
      <c r="R6605" s="26"/>
      <c r="S6605" s="26"/>
      <c r="T6605" s="26"/>
    </row>
    <row r="6606" spans="2:20" ht="14.25" customHeight="1">
      <c r="B6606" s="20">
        <v>7828</v>
      </c>
      <c r="C6606" s="22"/>
      <c r="D6606" s="22"/>
      <c r="E6606" s="22"/>
      <c r="F6606" s="21"/>
      <c r="G6606" s="22"/>
      <c r="H6606" s="22"/>
      <c r="I6606" s="22"/>
      <c r="J6606" s="23"/>
      <c r="K6606" s="24"/>
      <c r="M6606" s="42"/>
      <c r="N6606" s="43"/>
      <c r="P6606" s="27"/>
      <c r="R6606" s="26"/>
      <c r="S6606" s="26"/>
      <c r="T6606" s="26"/>
    </row>
    <row r="6607" spans="2:20" ht="14.25" customHeight="1">
      <c r="B6607" s="20">
        <v>7829</v>
      </c>
      <c r="C6607" s="22"/>
      <c r="D6607" s="22"/>
      <c r="E6607" s="22"/>
      <c r="F6607" s="21"/>
      <c r="G6607" s="22"/>
      <c r="H6607" s="22"/>
      <c r="I6607" s="22"/>
      <c r="J6607" s="23"/>
      <c r="K6607" s="24"/>
      <c r="M6607" s="42"/>
      <c r="N6607" s="43"/>
      <c r="P6607" s="27"/>
      <c r="R6607" s="26"/>
      <c r="S6607" s="26"/>
      <c r="T6607" s="26"/>
    </row>
    <row r="6608" spans="2:20" ht="14.25" customHeight="1">
      <c r="B6608" s="20">
        <v>7830</v>
      </c>
      <c r="C6608" s="22"/>
      <c r="D6608" s="22"/>
      <c r="E6608" s="22"/>
      <c r="F6608" s="21"/>
      <c r="G6608" s="22"/>
      <c r="H6608" s="22"/>
      <c r="I6608" s="22"/>
      <c r="J6608" s="23"/>
      <c r="K6608" s="24"/>
      <c r="M6608" s="42"/>
      <c r="N6608" s="43"/>
      <c r="P6608" s="27"/>
      <c r="R6608" s="26"/>
      <c r="S6608" s="26"/>
      <c r="T6608" s="26"/>
    </row>
    <row r="6609" spans="2:20" ht="14.25" customHeight="1">
      <c r="B6609" s="20">
        <v>7831</v>
      </c>
      <c r="C6609" s="22"/>
      <c r="D6609" s="22"/>
      <c r="E6609" s="22"/>
      <c r="F6609" s="21"/>
      <c r="G6609" s="22"/>
      <c r="H6609" s="22"/>
      <c r="I6609" s="22"/>
      <c r="J6609" s="23"/>
      <c r="K6609" s="24"/>
      <c r="M6609" s="42"/>
      <c r="N6609" s="43"/>
      <c r="P6609" s="27"/>
      <c r="R6609" s="26"/>
      <c r="S6609" s="26"/>
      <c r="T6609" s="26"/>
    </row>
    <row r="6610" spans="2:20" ht="14.25" customHeight="1">
      <c r="B6610" s="20">
        <v>7832</v>
      </c>
      <c r="C6610" s="22"/>
      <c r="D6610" s="22"/>
      <c r="E6610" s="22"/>
      <c r="F6610" s="21"/>
      <c r="G6610" s="22"/>
      <c r="H6610" s="22"/>
      <c r="I6610" s="22"/>
      <c r="J6610" s="23"/>
      <c r="K6610" s="24"/>
      <c r="M6610" s="42"/>
      <c r="N6610" s="43"/>
      <c r="P6610" s="27"/>
      <c r="R6610" s="26"/>
      <c r="S6610" s="26"/>
      <c r="T6610" s="26"/>
    </row>
    <row r="6611" spans="2:20" ht="14.25" customHeight="1">
      <c r="B6611" s="20">
        <v>7833</v>
      </c>
      <c r="C6611" s="22"/>
      <c r="D6611" s="22"/>
      <c r="E6611" s="22"/>
      <c r="F6611" s="21"/>
      <c r="G6611" s="22"/>
      <c r="H6611" s="22"/>
      <c r="I6611" s="22"/>
      <c r="J6611" s="23"/>
      <c r="K6611" s="24"/>
      <c r="M6611" s="42"/>
      <c r="N6611" s="43"/>
      <c r="P6611" s="27"/>
      <c r="R6611" s="26"/>
      <c r="S6611" s="26"/>
      <c r="T6611" s="26"/>
    </row>
    <row r="6612" spans="2:20" ht="14.25" customHeight="1">
      <c r="B6612" s="20">
        <v>7834</v>
      </c>
      <c r="C6612" s="22"/>
      <c r="D6612" s="22"/>
      <c r="E6612" s="22"/>
      <c r="F6612" s="21"/>
      <c r="G6612" s="22"/>
      <c r="H6612" s="22"/>
      <c r="I6612" s="22"/>
      <c r="J6612" s="23"/>
      <c r="K6612" s="24"/>
      <c r="M6612" s="42"/>
      <c r="N6612" s="43"/>
      <c r="P6612" s="27"/>
      <c r="R6612" s="26"/>
      <c r="S6612" s="26"/>
      <c r="T6612" s="26"/>
    </row>
    <row r="6613" spans="2:20" ht="14.25" customHeight="1">
      <c r="B6613" s="20">
        <v>7835</v>
      </c>
      <c r="C6613" s="22"/>
      <c r="D6613" s="22"/>
      <c r="E6613" s="22"/>
      <c r="F6613" s="21"/>
      <c r="G6613" s="22"/>
      <c r="H6613" s="22"/>
      <c r="I6613" s="22"/>
      <c r="J6613" s="23"/>
      <c r="K6613" s="24"/>
      <c r="M6613" s="42"/>
      <c r="N6613" s="43"/>
      <c r="P6613" s="27"/>
      <c r="R6613" s="26"/>
      <c r="S6613" s="26"/>
      <c r="T6613" s="26"/>
    </row>
    <row r="6614" spans="2:20" ht="14.25" customHeight="1">
      <c r="B6614" s="20">
        <v>7836</v>
      </c>
      <c r="C6614" s="22"/>
      <c r="D6614" s="22"/>
      <c r="E6614" s="22"/>
      <c r="F6614" s="21"/>
      <c r="G6614" s="22"/>
      <c r="H6614" s="22"/>
      <c r="I6614" s="22"/>
      <c r="J6614" s="23"/>
      <c r="K6614" s="24"/>
      <c r="M6614" s="42"/>
      <c r="N6614" s="43"/>
      <c r="P6614" s="27"/>
      <c r="R6614" s="26"/>
      <c r="S6614" s="26"/>
      <c r="T6614" s="26"/>
    </row>
    <row r="6615" spans="2:20" ht="14.25" customHeight="1">
      <c r="B6615" s="20">
        <v>7837</v>
      </c>
      <c r="C6615" s="22"/>
      <c r="D6615" s="22"/>
      <c r="E6615" s="22"/>
      <c r="F6615" s="21"/>
      <c r="G6615" s="22"/>
      <c r="H6615" s="22"/>
      <c r="I6615" s="22"/>
      <c r="J6615" s="23"/>
      <c r="K6615" s="24"/>
      <c r="M6615" s="42"/>
      <c r="N6615" s="43"/>
      <c r="P6615" s="27"/>
      <c r="R6615" s="26"/>
      <c r="S6615" s="26"/>
      <c r="T6615" s="26"/>
    </row>
    <row r="6616" spans="2:20" ht="14.25" customHeight="1">
      <c r="B6616" s="20">
        <v>7838</v>
      </c>
      <c r="C6616" s="22"/>
      <c r="D6616" s="22"/>
      <c r="E6616" s="22"/>
      <c r="F6616" s="21"/>
      <c r="G6616" s="22"/>
      <c r="H6616" s="22"/>
      <c r="I6616" s="22"/>
      <c r="J6616" s="23"/>
      <c r="K6616" s="24"/>
      <c r="M6616" s="42"/>
      <c r="N6616" s="43"/>
      <c r="P6616" s="27"/>
      <c r="R6616" s="26"/>
      <c r="S6616" s="26"/>
      <c r="T6616" s="26"/>
    </row>
    <row r="6617" spans="2:20" ht="14.25" customHeight="1">
      <c r="B6617" s="20">
        <v>7839</v>
      </c>
      <c r="C6617" s="22"/>
      <c r="D6617" s="22"/>
      <c r="E6617" s="22"/>
      <c r="F6617" s="21"/>
      <c r="G6617" s="22"/>
      <c r="H6617" s="22"/>
      <c r="I6617" s="22"/>
      <c r="J6617" s="23"/>
      <c r="K6617" s="24"/>
      <c r="M6617" s="42"/>
      <c r="N6617" s="43"/>
      <c r="P6617" s="27"/>
      <c r="R6617" s="26"/>
      <c r="S6617" s="26"/>
      <c r="T6617" s="26"/>
    </row>
    <row r="6618" spans="2:20" ht="14.25" customHeight="1">
      <c r="B6618" s="20">
        <v>7840</v>
      </c>
      <c r="C6618" s="22"/>
      <c r="D6618" s="22"/>
      <c r="E6618" s="22"/>
      <c r="F6618" s="21"/>
      <c r="G6618" s="22"/>
      <c r="H6618" s="22"/>
      <c r="I6618" s="22"/>
      <c r="J6618" s="23"/>
      <c r="K6618" s="24"/>
      <c r="M6618" s="42"/>
      <c r="N6618" s="43"/>
      <c r="P6618" s="27"/>
      <c r="R6618" s="26"/>
      <c r="S6618" s="26"/>
      <c r="T6618" s="26"/>
    </row>
    <row r="6619" spans="2:20" ht="14.25" customHeight="1">
      <c r="B6619" s="20">
        <v>7841</v>
      </c>
      <c r="C6619" s="22"/>
      <c r="D6619" s="22"/>
      <c r="E6619" s="22"/>
      <c r="F6619" s="21"/>
      <c r="G6619" s="22"/>
      <c r="H6619" s="22"/>
      <c r="I6619" s="22"/>
      <c r="J6619" s="23"/>
      <c r="K6619" s="24"/>
      <c r="M6619" s="42"/>
      <c r="N6619" s="43"/>
      <c r="P6619" s="27"/>
      <c r="R6619" s="26"/>
      <c r="S6619" s="26"/>
      <c r="T6619" s="26"/>
    </row>
    <row r="6620" spans="2:20" ht="14.25" customHeight="1">
      <c r="B6620" s="20">
        <v>7842</v>
      </c>
      <c r="C6620" s="22"/>
      <c r="D6620" s="22"/>
      <c r="E6620" s="22"/>
      <c r="F6620" s="21"/>
      <c r="G6620" s="22"/>
      <c r="H6620" s="22"/>
      <c r="I6620" s="22"/>
      <c r="J6620" s="23"/>
      <c r="K6620" s="24"/>
      <c r="M6620" s="42"/>
      <c r="N6620" s="43"/>
      <c r="P6620" s="27"/>
      <c r="R6620" s="26"/>
      <c r="S6620" s="26"/>
      <c r="T6620" s="26"/>
    </row>
    <row r="6621" spans="2:20" ht="14.25" customHeight="1">
      <c r="B6621" s="20">
        <v>7843</v>
      </c>
      <c r="C6621" s="22"/>
      <c r="D6621" s="22"/>
      <c r="E6621" s="22"/>
      <c r="F6621" s="21"/>
      <c r="G6621" s="22"/>
      <c r="H6621" s="22"/>
      <c r="I6621" s="22"/>
      <c r="J6621" s="23"/>
      <c r="K6621" s="24"/>
      <c r="M6621" s="42"/>
      <c r="N6621" s="43"/>
      <c r="P6621" s="27"/>
      <c r="R6621" s="26"/>
      <c r="S6621" s="26"/>
      <c r="T6621" s="26"/>
    </row>
    <row r="6622" spans="2:20" ht="14.25" customHeight="1">
      <c r="B6622" s="20">
        <v>7844</v>
      </c>
      <c r="C6622" s="22"/>
      <c r="D6622" s="22"/>
      <c r="E6622" s="22"/>
      <c r="F6622" s="21"/>
      <c r="G6622" s="22"/>
      <c r="H6622" s="22"/>
      <c r="I6622" s="22"/>
      <c r="J6622" s="23"/>
      <c r="K6622" s="24"/>
      <c r="M6622" s="42"/>
      <c r="N6622" s="43"/>
      <c r="P6622" s="27"/>
      <c r="R6622" s="26"/>
      <c r="S6622" s="26"/>
      <c r="T6622" s="26"/>
    </row>
    <row r="6623" spans="2:20" ht="14.25" customHeight="1">
      <c r="B6623" s="20">
        <v>7845</v>
      </c>
      <c r="C6623" s="22"/>
      <c r="D6623" s="22"/>
      <c r="E6623" s="22"/>
      <c r="F6623" s="21"/>
      <c r="G6623" s="22"/>
      <c r="H6623" s="22"/>
      <c r="I6623" s="22"/>
      <c r="J6623" s="23"/>
      <c r="K6623" s="24"/>
      <c r="M6623" s="42"/>
      <c r="N6623" s="43"/>
      <c r="P6623" s="27"/>
      <c r="R6623" s="26"/>
      <c r="S6623" s="26"/>
      <c r="T6623" s="26"/>
    </row>
    <row r="6624" spans="2:20" ht="14.25" customHeight="1">
      <c r="B6624" s="20">
        <v>7846</v>
      </c>
      <c r="C6624" s="22"/>
      <c r="D6624" s="22"/>
      <c r="E6624" s="22"/>
      <c r="F6624" s="21"/>
      <c r="G6624" s="22"/>
      <c r="H6624" s="22"/>
      <c r="I6624" s="22"/>
      <c r="J6624" s="23"/>
      <c r="K6624" s="24"/>
      <c r="M6624" s="42"/>
      <c r="N6624" s="43"/>
      <c r="P6624" s="27"/>
      <c r="R6624" s="26"/>
      <c r="S6624" s="26"/>
      <c r="T6624" s="26"/>
    </row>
    <row r="6625" spans="2:20" ht="14.25" customHeight="1">
      <c r="B6625" s="20">
        <v>7847</v>
      </c>
      <c r="C6625" s="22"/>
      <c r="D6625" s="22"/>
      <c r="E6625" s="22"/>
      <c r="F6625" s="21"/>
      <c r="G6625" s="22"/>
      <c r="H6625" s="22"/>
      <c r="I6625" s="22"/>
      <c r="J6625" s="23"/>
      <c r="K6625" s="24"/>
      <c r="M6625" s="42"/>
      <c r="N6625" s="43"/>
      <c r="P6625" s="27"/>
      <c r="R6625" s="26"/>
      <c r="S6625" s="26"/>
      <c r="T6625" s="26"/>
    </row>
    <row r="6626" spans="2:20" ht="14.25" customHeight="1">
      <c r="B6626" s="20">
        <v>7848</v>
      </c>
      <c r="C6626" s="22"/>
      <c r="D6626" s="22"/>
      <c r="E6626" s="22"/>
      <c r="F6626" s="21"/>
      <c r="G6626" s="22"/>
      <c r="H6626" s="22"/>
      <c r="I6626" s="22"/>
      <c r="J6626" s="23"/>
      <c r="K6626" s="24"/>
      <c r="M6626" s="42"/>
      <c r="N6626" s="43"/>
      <c r="P6626" s="27"/>
      <c r="R6626" s="26"/>
      <c r="S6626" s="26"/>
      <c r="T6626" s="26"/>
    </row>
    <row r="6627" spans="2:20" ht="14.25" customHeight="1">
      <c r="B6627" s="20">
        <v>7849</v>
      </c>
      <c r="C6627" s="22"/>
      <c r="D6627" s="22"/>
      <c r="E6627" s="22"/>
      <c r="F6627" s="21"/>
      <c r="G6627" s="22"/>
      <c r="H6627" s="22"/>
      <c r="I6627" s="22"/>
      <c r="J6627" s="23"/>
      <c r="K6627" s="24"/>
      <c r="M6627" s="42"/>
      <c r="N6627" s="43"/>
      <c r="P6627" s="27"/>
      <c r="R6627" s="26"/>
      <c r="S6627" s="26"/>
      <c r="T6627" s="26"/>
    </row>
    <row r="6628" spans="2:20" ht="14.25" customHeight="1">
      <c r="B6628" s="20">
        <v>7850</v>
      </c>
      <c r="C6628" s="22"/>
      <c r="D6628" s="22"/>
      <c r="E6628" s="22"/>
      <c r="F6628" s="21"/>
      <c r="G6628" s="22"/>
      <c r="H6628" s="22"/>
      <c r="I6628" s="22"/>
      <c r="J6628" s="23"/>
      <c r="K6628" s="24"/>
      <c r="M6628" s="42"/>
      <c r="N6628" s="43"/>
      <c r="P6628" s="27"/>
      <c r="R6628" s="26"/>
      <c r="S6628" s="26"/>
      <c r="T6628" s="26"/>
    </row>
    <row r="6629" spans="2:20" ht="14.25" customHeight="1">
      <c r="B6629" s="20">
        <v>7851</v>
      </c>
      <c r="C6629" s="22"/>
      <c r="D6629" s="22"/>
      <c r="E6629" s="22"/>
      <c r="F6629" s="21"/>
      <c r="G6629" s="22"/>
      <c r="H6629" s="22"/>
      <c r="I6629" s="22"/>
      <c r="J6629" s="23"/>
      <c r="K6629" s="24"/>
      <c r="M6629" s="42"/>
      <c r="N6629" s="43"/>
      <c r="P6629" s="27"/>
      <c r="R6629" s="26"/>
      <c r="S6629" s="26"/>
      <c r="T6629" s="26"/>
    </row>
    <row r="6630" spans="2:20" ht="14.25" customHeight="1">
      <c r="B6630" s="20">
        <v>7852</v>
      </c>
      <c r="C6630" s="22"/>
      <c r="D6630" s="22"/>
      <c r="E6630" s="22"/>
      <c r="F6630" s="21"/>
      <c r="G6630" s="22"/>
      <c r="H6630" s="22"/>
      <c r="I6630" s="22"/>
      <c r="J6630" s="23"/>
      <c r="K6630" s="24"/>
      <c r="M6630" s="42"/>
      <c r="N6630" s="43"/>
      <c r="P6630" s="27"/>
      <c r="R6630" s="26"/>
      <c r="S6630" s="26"/>
      <c r="T6630" s="26"/>
    </row>
    <row r="6631" spans="2:20" ht="14.25" customHeight="1">
      <c r="B6631" s="20">
        <v>7853</v>
      </c>
      <c r="C6631" s="22"/>
      <c r="D6631" s="22"/>
      <c r="E6631" s="22"/>
      <c r="F6631" s="21"/>
      <c r="G6631" s="22"/>
      <c r="H6631" s="22"/>
      <c r="I6631" s="22"/>
      <c r="J6631" s="23"/>
      <c r="K6631" s="24"/>
      <c r="M6631" s="42"/>
      <c r="N6631" s="43"/>
      <c r="P6631" s="27"/>
      <c r="R6631" s="26"/>
      <c r="S6631" s="26"/>
      <c r="T6631" s="26"/>
    </row>
    <row r="6632" spans="2:20" ht="14.25" customHeight="1">
      <c r="B6632" s="20">
        <v>7854</v>
      </c>
      <c r="C6632" s="22"/>
      <c r="D6632" s="22"/>
      <c r="E6632" s="22"/>
      <c r="F6632" s="21"/>
      <c r="G6632" s="22"/>
      <c r="H6632" s="22"/>
      <c r="I6632" s="22"/>
      <c r="J6632" s="23"/>
      <c r="K6632" s="24"/>
      <c r="M6632" s="42"/>
      <c r="N6632" s="43"/>
      <c r="P6632" s="27"/>
      <c r="R6632" s="26"/>
      <c r="S6632" s="26"/>
      <c r="T6632" s="26"/>
    </row>
    <row r="6633" spans="2:20" ht="14.25" customHeight="1">
      <c r="B6633" s="20">
        <v>7855</v>
      </c>
      <c r="C6633" s="22"/>
      <c r="D6633" s="22"/>
      <c r="E6633" s="22"/>
      <c r="F6633" s="21"/>
      <c r="G6633" s="22"/>
      <c r="H6633" s="22"/>
      <c r="I6633" s="22"/>
      <c r="J6633" s="23"/>
      <c r="K6633" s="24"/>
      <c r="M6633" s="42"/>
      <c r="N6633" s="43"/>
      <c r="P6633" s="27"/>
      <c r="R6633" s="26"/>
      <c r="S6633" s="26"/>
      <c r="T6633" s="26"/>
    </row>
    <row r="6634" spans="2:20" ht="14.25" customHeight="1">
      <c r="B6634" s="20">
        <v>7856</v>
      </c>
      <c r="C6634" s="22"/>
      <c r="D6634" s="22"/>
      <c r="E6634" s="22"/>
      <c r="F6634" s="21"/>
      <c r="G6634" s="22"/>
      <c r="H6634" s="22"/>
      <c r="I6634" s="22"/>
      <c r="J6634" s="23"/>
      <c r="K6634" s="24"/>
      <c r="M6634" s="42"/>
      <c r="N6634" s="43"/>
      <c r="P6634" s="27"/>
      <c r="R6634" s="26"/>
      <c r="S6634" s="26"/>
      <c r="T6634" s="26"/>
    </row>
    <row r="6635" spans="2:20" ht="14.25" customHeight="1">
      <c r="B6635" s="20">
        <v>7857</v>
      </c>
      <c r="C6635" s="22"/>
      <c r="D6635" s="22"/>
      <c r="E6635" s="22"/>
      <c r="F6635" s="21"/>
      <c r="G6635" s="22"/>
      <c r="H6635" s="22"/>
      <c r="I6635" s="22"/>
      <c r="J6635" s="23"/>
      <c r="K6635" s="24"/>
      <c r="M6635" s="42"/>
      <c r="N6635" s="43"/>
      <c r="P6635" s="27"/>
      <c r="R6635" s="26"/>
      <c r="S6635" s="26"/>
      <c r="T6635" s="26"/>
    </row>
    <row r="6636" spans="2:20" ht="14.25" customHeight="1">
      <c r="B6636" s="20">
        <v>7858</v>
      </c>
      <c r="C6636" s="22"/>
      <c r="D6636" s="22"/>
      <c r="E6636" s="22"/>
      <c r="F6636" s="21"/>
      <c r="G6636" s="22"/>
      <c r="H6636" s="22"/>
      <c r="I6636" s="22"/>
      <c r="J6636" s="23"/>
      <c r="K6636" s="24"/>
      <c r="M6636" s="42"/>
      <c r="N6636" s="43"/>
      <c r="P6636" s="27"/>
      <c r="R6636" s="26"/>
      <c r="S6636" s="26"/>
      <c r="T6636" s="26"/>
    </row>
    <row r="6637" spans="2:20" ht="14.25" customHeight="1">
      <c r="B6637" s="20">
        <v>7859</v>
      </c>
      <c r="C6637" s="22"/>
      <c r="D6637" s="22"/>
      <c r="E6637" s="22"/>
      <c r="F6637" s="21"/>
      <c r="G6637" s="22"/>
      <c r="H6637" s="22"/>
      <c r="I6637" s="22"/>
      <c r="J6637" s="23"/>
      <c r="K6637" s="24"/>
      <c r="M6637" s="42"/>
      <c r="N6637" s="43"/>
      <c r="P6637" s="27"/>
      <c r="R6637" s="26"/>
      <c r="S6637" s="26"/>
      <c r="T6637" s="26"/>
    </row>
    <row r="6638" spans="2:20" ht="14.25" customHeight="1">
      <c r="B6638" s="20">
        <v>7860</v>
      </c>
      <c r="C6638" s="22"/>
      <c r="D6638" s="22"/>
      <c r="E6638" s="22"/>
      <c r="F6638" s="21"/>
      <c r="G6638" s="22"/>
      <c r="H6638" s="22"/>
      <c r="I6638" s="22"/>
      <c r="J6638" s="23"/>
      <c r="K6638" s="24"/>
      <c r="M6638" s="42"/>
      <c r="N6638" s="43"/>
      <c r="P6638" s="27"/>
      <c r="R6638" s="26"/>
      <c r="S6638" s="26"/>
      <c r="T6638" s="26"/>
    </row>
    <row r="6639" spans="2:20" ht="14.25" customHeight="1">
      <c r="B6639" s="20">
        <v>7861</v>
      </c>
      <c r="C6639" s="22"/>
      <c r="D6639" s="22"/>
      <c r="E6639" s="22"/>
      <c r="F6639" s="21"/>
      <c r="G6639" s="22"/>
      <c r="H6639" s="22"/>
      <c r="I6639" s="22"/>
      <c r="J6639" s="23"/>
      <c r="K6639" s="24"/>
      <c r="M6639" s="42"/>
      <c r="N6639" s="43"/>
      <c r="P6639" s="27"/>
      <c r="R6639" s="26"/>
      <c r="S6639" s="26"/>
      <c r="T6639" s="26"/>
    </row>
    <row r="6640" spans="2:20" ht="14.25" customHeight="1">
      <c r="B6640" s="20">
        <v>7862</v>
      </c>
      <c r="C6640" s="22"/>
      <c r="D6640" s="22"/>
      <c r="E6640" s="22"/>
      <c r="F6640" s="21"/>
      <c r="G6640" s="22"/>
      <c r="H6640" s="22"/>
      <c r="I6640" s="22"/>
      <c r="J6640" s="23"/>
      <c r="K6640" s="24"/>
      <c r="M6640" s="42"/>
      <c r="N6640" s="43"/>
      <c r="P6640" s="27"/>
      <c r="R6640" s="26"/>
      <c r="S6640" s="26"/>
      <c r="T6640" s="26"/>
    </row>
    <row r="6641" spans="2:20" ht="14.25" customHeight="1">
      <c r="B6641" s="20">
        <v>7863</v>
      </c>
      <c r="C6641" s="22"/>
      <c r="D6641" s="22"/>
      <c r="E6641" s="22"/>
      <c r="F6641" s="21"/>
      <c r="G6641" s="22"/>
      <c r="H6641" s="22"/>
      <c r="I6641" s="22"/>
      <c r="J6641" s="23"/>
      <c r="K6641" s="24"/>
      <c r="M6641" s="42"/>
      <c r="N6641" s="43"/>
      <c r="P6641" s="27"/>
      <c r="R6641" s="26"/>
      <c r="S6641" s="26"/>
      <c r="T6641" s="26"/>
    </row>
    <row r="6642" spans="2:20" ht="14.25" customHeight="1">
      <c r="B6642" s="20">
        <v>7864</v>
      </c>
      <c r="C6642" s="22"/>
      <c r="D6642" s="22"/>
      <c r="E6642" s="22"/>
      <c r="F6642" s="21"/>
      <c r="G6642" s="22"/>
      <c r="H6642" s="22"/>
      <c r="I6642" s="22"/>
      <c r="J6642" s="23"/>
      <c r="K6642" s="24"/>
      <c r="M6642" s="42"/>
      <c r="N6642" s="43"/>
      <c r="P6642" s="27"/>
      <c r="R6642" s="26"/>
      <c r="S6642" s="26"/>
      <c r="T6642" s="26"/>
    </row>
    <row r="6643" spans="2:20" ht="14.25" customHeight="1">
      <c r="B6643" s="20">
        <v>7865</v>
      </c>
      <c r="C6643" s="22"/>
      <c r="D6643" s="22"/>
      <c r="E6643" s="22"/>
      <c r="F6643" s="21"/>
      <c r="G6643" s="22"/>
      <c r="H6643" s="22"/>
      <c r="I6643" s="22"/>
      <c r="J6643" s="23"/>
      <c r="K6643" s="24"/>
      <c r="M6643" s="42"/>
      <c r="N6643" s="43"/>
      <c r="P6643" s="27"/>
      <c r="R6643" s="26"/>
      <c r="S6643" s="26"/>
      <c r="T6643" s="26"/>
    </row>
    <row r="6644" spans="2:20" ht="14.25" customHeight="1">
      <c r="B6644" s="20">
        <v>7866</v>
      </c>
      <c r="C6644" s="22"/>
      <c r="D6644" s="22"/>
      <c r="E6644" s="22"/>
      <c r="F6644" s="21"/>
      <c r="G6644" s="22"/>
      <c r="H6644" s="22"/>
      <c r="I6644" s="22"/>
      <c r="J6644" s="23"/>
      <c r="K6644" s="24"/>
      <c r="M6644" s="42"/>
      <c r="N6644" s="43"/>
      <c r="P6644" s="27"/>
      <c r="R6644" s="26"/>
      <c r="S6644" s="26"/>
      <c r="T6644" s="26"/>
    </row>
    <row r="6645" spans="2:20" ht="14.25" customHeight="1">
      <c r="B6645" s="20">
        <v>7867</v>
      </c>
      <c r="C6645" s="22"/>
      <c r="D6645" s="22"/>
      <c r="E6645" s="22"/>
      <c r="F6645" s="21"/>
      <c r="G6645" s="22"/>
      <c r="H6645" s="22"/>
      <c r="I6645" s="22"/>
      <c r="J6645" s="23"/>
      <c r="K6645" s="24"/>
      <c r="M6645" s="42"/>
      <c r="N6645" s="43"/>
      <c r="P6645" s="27"/>
      <c r="R6645" s="26"/>
      <c r="S6645" s="26"/>
      <c r="T6645" s="26"/>
    </row>
    <row r="6646" spans="2:20" ht="14.25" customHeight="1">
      <c r="B6646" s="20">
        <v>7868</v>
      </c>
      <c r="C6646" s="22"/>
      <c r="D6646" s="22"/>
      <c r="E6646" s="22"/>
      <c r="F6646" s="21"/>
      <c r="G6646" s="22"/>
      <c r="H6646" s="22"/>
      <c r="I6646" s="22"/>
      <c r="J6646" s="23"/>
      <c r="K6646" s="24"/>
      <c r="M6646" s="42"/>
      <c r="N6646" s="43"/>
      <c r="P6646" s="27"/>
      <c r="R6646" s="26"/>
      <c r="S6646" s="26"/>
      <c r="T6646" s="26"/>
    </row>
    <row r="6647" spans="2:20" ht="14.25" customHeight="1">
      <c r="B6647" s="20">
        <v>7869</v>
      </c>
      <c r="C6647" s="22"/>
      <c r="D6647" s="22"/>
      <c r="E6647" s="22"/>
      <c r="F6647" s="21"/>
      <c r="G6647" s="22"/>
      <c r="H6647" s="22"/>
      <c r="I6647" s="22"/>
      <c r="J6647" s="23"/>
      <c r="K6647" s="24"/>
      <c r="M6647" s="42"/>
      <c r="N6647" s="43"/>
      <c r="P6647" s="27"/>
      <c r="R6647" s="26"/>
      <c r="S6647" s="26"/>
      <c r="T6647" s="26"/>
    </row>
    <row r="6648" spans="2:20" ht="14.25" customHeight="1">
      <c r="B6648" s="20">
        <v>7870</v>
      </c>
      <c r="C6648" s="22"/>
      <c r="D6648" s="22"/>
      <c r="E6648" s="22"/>
      <c r="F6648" s="21"/>
      <c r="G6648" s="22"/>
      <c r="H6648" s="22"/>
      <c r="I6648" s="22"/>
      <c r="J6648" s="23"/>
      <c r="K6648" s="24"/>
      <c r="M6648" s="42"/>
      <c r="N6648" s="43"/>
      <c r="P6648" s="27"/>
      <c r="R6648" s="26"/>
      <c r="S6648" s="26"/>
      <c r="T6648" s="26"/>
    </row>
    <row r="6649" spans="2:20" ht="14.25" customHeight="1">
      <c r="B6649" s="20">
        <v>7871</v>
      </c>
      <c r="C6649" s="22"/>
      <c r="D6649" s="22"/>
      <c r="E6649" s="22"/>
      <c r="F6649" s="21"/>
      <c r="G6649" s="22"/>
      <c r="H6649" s="22"/>
      <c r="I6649" s="22"/>
      <c r="J6649" s="23"/>
      <c r="K6649" s="24"/>
      <c r="M6649" s="42"/>
      <c r="N6649" s="43"/>
      <c r="P6649" s="27"/>
      <c r="R6649" s="26"/>
      <c r="S6649" s="26"/>
      <c r="T6649" s="26"/>
    </row>
    <row r="6650" spans="2:20" ht="14.25" customHeight="1">
      <c r="B6650" s="20">
        <v>7872</v>
      </c>
      <c r="C6650" s="22"/>
      <c r="D6650" s="22"/>
      <c r="E6650" s="22"/>
      <c r="F6650" s="21"/>
      <c r="G6650" s="22"/>
      <c r="H6650" s="22"/>
      <c r="I6650" s="22"/>
      <c r="J6650" s="23"/>
      <c r="K6650" s="24"/>
      <c r="M6650" s="42"/>
      <c r="N6650" s="43"/>
      <c r="P6650" s="27"/>
      <c r="R6650" s="26"/>
      <c r="S6650" s="26"/>
      <c r="T6650" s="26"/>
    </row>
    <row r="6651" spans="2:20" ht="14.25" customHeight="1">
      <c r="B6651" s="20">
        <v>7873</v>
      </c>
      <c r="C6651" s="22"/>
      <c r="D6651" s="22"/>
      <c r="E6651" s="22"/>
      <c r="F6651" s="21"/>
      <c r="G6651" s="22"/>
      <c r="H6651" s="22"/>
      <c r="I6651" s="22"/>
      <c r="J6651" s="23"/>
      <c r="K6651" s="24"/>
      <c r="M6651" s="42"/>
      <c r="N6651" s="43"/>
      <c r="P6651" s="27"/>
      <c r="R6651" s="26"/>
      <c r="S6651" s="26"/>
      <c r="T6651" s="26"/>
    </row>
    <row r="6652" spans="2:20" ht="14.25" customHeight="1">
      <c r="B6652" s="20">
        <v>7874</v>
      </c>
      <c r="C6652" s="22"/>
      <c r="D6652" s="22"/>
      <c r="E6652" s="22"/>
      <c r="F6652" s="21"/>
      <c r="G6652" s="22"/>
      <c r="H6652" s="22"/>
      <c r="I6652" s="22"/>
      <c r="J6652" s="23"/>
      <c r="K6652" s="24"/>
      <c r="M6652" s="42"/>
      <c r="N6652" s="43"/>
      <c r="P6652" s="27"/>
      <c r="R6652" s="26"/>
      <c r="S6652" s="26"/>
      <c r="T6652" s="26"/>
    </row>
    <row r="6653" spans="2:20" ht="14.25" customHeight="1">
      <c r="B6653" s="20">
        <v>7875</v>
      </c>
      <c r="C6653" s="22"/>
      <c r="D6653" s="22"/>
      <c r="E6653" s="22"/>
      <c r="F6653" s="21"/>
      <c r="G6653" s="22"/>
      <c r="H6653" s="22"/>
      <c r="I6653" s="22"/>
      <c r="J6653" s="23"/>
      <c r="K6653" s="24"/>
      <c r="M6653" s="42"/>
      <c r="N6653" s="43"/>
      <c r="P6653" s="27"/>
      <c r="R6653" s="26"/>
      <c r="S6653" s="26"/>
      <c r="T6653" s="26"/>
    </row>
    <row r="6654" spans="2:20" ht="14.25" customHeight="1">
      <c r="B6654" s="20">
        <v>7876</v>
      </c>
      <c r="C6654" s="22"/>
      <c r="D6654" s="22"/>
      <c r="E6654" s="22"/>
      <c r="F6654" s="21"/>
      <c r="G6654" s="22"/>
      <c r="H6654" s="22"/>
      <c r="I6654" s="22"/>
      <c r="J6654" s="23"/>
      <c r="K6654" s="24"/>
      <c r="M6654" s="42"/>
      <c r="N6654" s="43"/>
      <c r="P6654" s="27"/>
      <c r="R6654" s="26"/>
      <c r="S6654" s="26"/>
      <c r="T6654" s="26"/>
    </row>
    <row r="6655" spans="2:20" ht="14.25" customHeight="1">
      <c r="B6655" s="20">
        <v>7877</v>
      </c>
      <c r="C6655" s="22"/>
      <c r="D6655" s="22"/>
      <c r="E6655" s="22"/>
      <c r="F6655" s="21"/>
      <c r="G6655" s="22"/>
      <c r="H6655" s="22"/>
      <c r="I6655" s="22"/>
      <c r="J6655" s="23"/>
      <c r="K6655" s="24"/>
      <c r="M6655" s="42"/>
      <c r="N6655" s="43"/>
      <c r="P6655" s="27"/>
      <c r="R6655" s="26"/>
      <c r="S6655" s="26"/>
      <c r="T6655" s="26"/>
    </row>
    <row r="6656" spans="2:20" ht="14.25" customHeight="1">
      <c r="B6656" s="20">
        <v>7878</v>
      </c>
      <c r="C6656" s="22"/>
      <c r="D6656" s="22"/>
      <c r="E6656" s="22"/>
      <c r="F6656" s="21"/>
      <c r="G6656" s="22"/>
      <c r="H6656" s="22"/>
      <c r="I6656" s="22"/>
      <c r="J6656" s="23"/>
      <c r="K6656" s="24"/>
      <c r="M6656" s="42"/>
      <c r="N6656" s="43"/>
      <c r="P6656" s="27"/>
      <c r="R6656" s="26"/>
      <c r="S6656" s="26"/>
      <c r="T6656" s="26"/>
    </row>
    <row r="6657" spans="2:20" ht="14.25" customHeight="1">
      <c r="B6657" s="20">
        <v>7879</v>
      </c>
      <c r="C6657" s="22"/>
      <c r="D6657" s="22"/>
      <c r="E6657" s="22"/>
      <c r="F6657" s="21"/>
      <c r="G6657" s="22"/>
      <c r="H6657" s="22"/>
      <c r="I6657" s="22"/>
      <c r="J6657" s="23"/>
      <c r="K6657" s="24"/>
      <c r="M6657" s="42"/>
      <c r="N6657" s="43"/>
      <c r="P6657" s="27"/>
      <c r="R6657" s="26"/>
      <c r="S6657" s="26"/>
      <c r="T6657" s="26"/>
    </row>
    <row r="6658" spans="2:20" ht="14.25" customHeight="1">
      <c r="B6658" s="20">
        <v>7880</v>
      </c>
      <c r="C6658" s="22"/>
      <c r="D6658" s="22"/>
      <c r="E6658" s="22"/>
      <c r="F6658" s="21"/>
      <c r="G6658" s="22"/>
      <c r="H6658" s="22"/>
      <c r="I6658" s="22"/>
      <c r="J6658" s="23"/>
      <c r="K6658" s="24"/>
      <c r="M6658" s="42"/>
      <c r="N6658" s="43"/>
      <c r="P6658" s="27"/>
      <c r="R6658" s="26"/>
      <c r="S6658" s="26"/>
      <c r="T6658" s="26"/>
    </row>
    <row r="6659" spans="2:20" ht="14.25" customHeight="1">
      <c r="B6659" s="20">
        <v>7881</v>
      </c>
      <c r="C6659" s="22"/>
      <c r="D6659" s="22"/>
      <c r="E6659" s="22"/>
      <c r="F6659" s="21"/>
      <c r="G6659" s="22"/>
      <c r="H6659" s="22"/>
      <c r="I6659" s="22"/>
      <c r="J6659" s="23"/>
      <c r="K6659" s="24"/>
      <c r="M6659" s="42"/>
      <c r="N6659" s="43"/>
      <c r="P6659" s="27"/>
      <c r="R6659" s="26"/>
      <c r="S6659" s="26"/>
      <c r="T6659" s="26"/>
    </row>
    <row r="6660" spans="2:20" ht="14.25" customHeight="1">
      <c r="B6660" s="20">
        <v>7882</v>
      </c>
      <c r="C6660" s="22"/>
      <c r="D6660" s="22"/>
      <c r="E6660" s="22"/>
      <c r="F6660" s="21"/>
      <c r="G6660" s="22"/>
      <c r="H6660" s="22"/>
      <c r="I6660" s="22"/>
      <c r="J6660" s="23"/>
      <c r="K6660" s="24"/>
      <c r="M6660" s="42"/>
      <c r="N6660" s="43"/>
      <c r="P6660" s="27"/>
      <c r="R6660" s="26"/>
      <c r="S6660" s="26"/>
      <c r="T6660" s="26"/>
    </row>
    <row r="6661" spans="2:20" ht="14.25" customHeight="1">
      <c r="B6661" s="20">
        <v>7883</v>
      </c>
      <c r="C6661" s="22"/>
      <c r="D6661" s="22"/>
      <c r="E6661" s="22"/>
      <c r="F6661" s="21"/>
      <c r="G6661" s="22"/>
      <c r="H6661" s="22"/>
      <c r="I6661" s="22"/>
      <c r="J6661" s="23"/>
      <c r="K6661" s="24"/>
      <c r="M6661" s="42"/>
      <c r="N6661" s="43"/>
      <c r="P6661" s="27"/>
      <c r="R6661" s="26"/>
      <c r="S6661" s="26"/>
      <c r="T6661" s="26"/>
    </row>
    <row r="6662" spans="2:20" ht="14.25" customHeight="1">
      <c r="B6662" s="20">
        <v>7884</v>
      </c>
      <c r="C6662" s="22"/>
      <c r="D6662" s="22"/>
      <c r="E6662" s="22"/>
      <c r="F6662" s="21"/>
      <c r="G6662" s="22"/>
      <c r="H6662" s="22"/>
      <c r="I6662" s="22"/>
      <c r="J6662" s="23"/>
      <c r="K6662" s="24"/>
      <c r="M6662" s="42"/>
      <c r="N6662" s="43"/>
      <c r="P6662" s="27"/>
      <c r="R6662" s="26"/>
      <c r="S6662" s="26"/>
      <c r="T6662" s="26"/>
    </row>
    <row r="6663" spans="2:20" ht="14.25" customHeight="1">
      <c r="B6663" s="20">
        <v>7885</v>
      </c>
      <c r="C6663" s="22"/>
      <c r="D6663" s="22"/>
      <c r="E6663" s="22"/>
      <c r="F6663" s="21"/>
      <c r="G6663" s="22"/>
      <c r="H6663" s="22"/>
      <c r="I6663" s="22"/>
      <c r="J6663" s="23"/>
      <c r="K6663" s="24"/>
      <c r="M6663" s="42"/>
      <c r="N6663" s="43"/>
      <c r="P6663" s="27"/>
      <c r="R6663" s="26"/>
      <c r="S6663" s="26"/>
      <c r="T6663" s="26"/>
    </row>
    <row r="6664" spans="2:20" ht="14.25" customHeight="1">
      <c r="B6664" s="20">
        <v>7886</v>
      </c>
      <c r="C6664" s="22"/>
      <c r="D6664" s="22"/>
      <c r="E6664" s="22"/>
      <c r="F6664" s="21"/>
      <c r="G6664" s="22"/>
      <c r="H6664" s="22"/>
      <c r="I6664" s="22"/>
      <c r="J6664" s="23"/>
      <c r="K6664" s="24"/>
      <c r="M6664" s="42"/>
      <c r="N6664" s="43"/>
      <c r="P6664" s="27"/>
      <c r="R6664" s="26"/>
      <c r="S6664" s="26"/>
      <c r="T6664" s="26"/>
    </row>
    <row r="6665" spans="2:20" ht="14.25" customHeight="1">
      <c r="B6665" s="20">
        <v>7887</v>
      </c>
      <c r="C6665" s="22"/>
      <c r="D6665" s="22"/>
      <c r="E6665" s="22"/>
      <c r="F6665" s="21"/>
      <c r="G6665" s="22"/>
      <c r="H6665" s="22"/>
      <c r="I6665" s="22"/>
      <c r="J6665" s="23"/>
      <c r="K6665" s="24"/>
      <c r="M6665" s="42"/>
      <c r="N6665" s="43"/>
      <c r="P6665" s="27"/>
      <c r="R6665" s="26"/>
      <c r="S6665" s="26"/>
      <c r="T6665" s="26"/>
    </row>
    <row r="6666" spans="2:20" ht="14.25" customHeight="1">
      <c r="B6666" s="20">
        <v>7888</v>
      </c>
      <c r="C6666" s="22"/>
      <c r="D6666" s="22"/>
      <c r="E6666" s="22"/>
      <c r="F6666" s="21"/>
      <c r="G6666" s="22"/>
      <c r="H6666" s="22"/>
      <c r="I6666" s="22"/>
      <c r="J6666" s="23"/>
      <c r="K6666" s="24"/>
      <c r="M6666" s="42"/>
      <c r="N6666" s="43"/>
      <c r="P6666" s="27"/>
      <c r="R6666" s="26"/>
      <c r="S6666" s="26"/>
      <c r="T6666" s="26"/>
    </row>
    <row r="6667" spans="2:20" ht="14.25" customHeight="1">
      <c r="B6667" s="20">
        <v>7889</v>
      </c>
      <c r="C6667" s="22"/>
      <c r="D6667" s="22"/>
      <c r="E6667" s="22"/>
      <c r="F6667" s="21"/>
      <c r="G6667" s="22"/>
      <c r="H6667" s="22"/>
      <c r="I6667" s="22"/>
      <c r="J6667" s="23"/>
      <c r="K6667" s="24"/>
      <c r="M6667" s="42"/>
      <c r="N6667" s="43"/>
      <c r="P6667" s="27"/>
      <c r="R6667" s="26"/>
      <c r="S6667" s="26"/>
      <c r="T6667" s="26"/>
    </row>
    <row r="6668" spans="2:20" ht="14.25" customHeight="1">
      <c r="B6668" s="20">
        <v>7890</v>
      </c>
      <c r="C6668" s="22"/>
      <c r="D6668" s="22"/>
      <c r="E6668" s="22"/>
      <c r="F6668" s="21"/>
      <c r="G6668" s="22"/>
      <c r="H6668" s="22"/>
      <c r="I6668" s="22"/>
      <c r="J6668" s="23"/>
      <c r="K6668" s="24"/>
      <c r="M6668" s="42"/>
      <c r="N6668" s="43"/>
      <c r="P6668" s="27"/>
      <c r="R6668" s="26"/>
      <c r="S6668" s="26"/>
      <c r="T6668" s="26"/>
    </row>
    <row r="6669" spans="2:20" ht="14.25" customHeight="1">
      <c r="B6669" s="20">
        <v>7891</v>
      </c>
      <c r="C6669" s="22"/>
      <c r="D6669" s="22"/>
      <c r="E6669" s="22"/>
      <c r="F6669" s="21"/>
      <c r="G6669" s="22"/>
      <c r="H6669" s="22"/>
      <c r="I6669" s="22"/>
      <c r="J6669" s="23"/>
      <c r="K6669" s="24"/>
      <c r="M6669" s="42"/>
      <c r="N6669" s="43"/>
      <c r="P6669" s="27"/>
      <c r="R6669" s="26"/>
      <c r="S6669" s="26"/>
      <c r="T6669" s="26"/>
    </row>
    <row r="6670" spans="2:20" ht="14.25" customHeight="1">
      <c r="B6670" s="20">
        <v>7892</v>
      </c>
      <c r="C6670" s="22"/>
      <c r="D6670" s="22"/>
      <c r="E6670" s="22"/>
      <c r="F6670" s="21"/>
      <c r="G6670" s="22"/>
      <c r="H6670" s="22"/>
      <c r="I6670" s="22"/>
      <c r="J6670" s="23"/>
      <c r="K6670" s="24"/>
      <c r="M6670" s="42"/>
      <c r="N6670" s="43"/>
      <c r="P6670" s="27"/>
      <c r="R6670" s="26"/>
      <c r="S6670" s="26"/>
      <c r="T6670" s="26"/>
    </row>
    <row r="6671" spans="2:20" ht="14.25" customHeight="1">
      <c r="B6671" s="20">
        <v>7893</v>
      </c>
      <c r="C6671" s="22"/>
      <c r="D6671" s="22"/>
      <c r="E6671" s="22"/>
      <c r="F6671" s="21"/>
      <c r="G6671" s="22"/>
      <c r="H6671" s="22"/>
      <c r="I6671" s="22"/>
      <c r="J6671" s="23"/>
      <c r="K6671" s="24"/>
      <c r="M6671" s="42"/>
      <c r="N6671" s="43"/>
      <c r="P6671" s="27"/>
      <c r="R6671" s="26"/>
      <c r="S6671" s="26"/>
      <c r="T6671" s="26"/>
    </row>
    <row r="6672" spans="2:20" ht="14.25" customHeight="1">
      <c r="B6672" s="20">
        <v>7894</v>
      </c>
      <c r="C6672" s="22"/>
      <c r="D6672" s="22"/>
      <c r="E6672" s="22"/>
      <c r="F6672" s="21"/>
      <c r="G6672" s="22"/>
      <c r="H6672" s="22"/>
      <c r="I6672" s="22"/>
      <c r="J6672" s="23"/>
      <c r="K6672" s="24"/>
      <c r="M6672" s="42"/>
      <c r="N6672" s="43"/>
      <c r="P6672" s="27"/>
      <c r="R6672" s="26"/>
      <c r="S6672" s="26"/>
      <c r="T6672" s="26"/>
    </row>
    <row r="6673" spans="2:20" ht="14.25" customHeight="1">
      <c r="B6673" s="20">
        <v>7895</v>
      </c>
      <c r="C6673" s="22"/>
      <c r="D6673" s="22"/>
      <c r="E6673" s="22"/>
      <c r="F6673" s="21"/>
      <c r="G6673" s="22"/>
      <c r="H6673" s="22"/>
      <c r="I6673" s="22"/>
      <c r="J6673" s="23"/>
      <c r="K6673" s="24"/>
      <c r="M6673" s="42"/>
      <c r="N6673" s="43"/>
      <c r="P6673" s="27"/>
      <c r="R6673" s="26"/>
      <c r="S6673" s="26"/>
      <c r="T6673" s="26"/>
    </row>
    <row r="6674" spans="2:20" ht="14.25" customHeight="1">
      <c r="B6674" s="20">
        <v>7896</v>
      </c>
      <c r="C6674" s="22"/>
      <c r="D6674" s="22"/>
      <c r="E6674" s="22"/>
      <c r="F6674" s="21"/>
      <c r="G6674" s="22"/>
      <c r="H6674" s="22"/>
      <c r="I6674" s="22"/>
      <c r="J6674" s="23"/>
      <c r="K6674" s="24"/>
      <c r="M6674" s="42"/>
      <c r="N6674" s="43"/>
      <c r="P6674" s="27"/>
      <c r="R6674" s="26"/>
      <c r="S6674" s="26"/>
      <c r="T6674" s="26"/>
    </row>
    <row r="6675" spans="2:20" ht="14.25" customHeight="1">
      <c r="B6675" s="20">
        <v>7897</v>
      </c>
      <c r="C6675" s="22"/>
      <c r="D6675" s="22"/>
      <c r="E6675" s="22"/>
      <c r="F6675" s="21"/>
      <c r="G6675" s="22"/>
      <c r="H6675" s="22"/>
      <c r="I6675" s="22"/>
      <c r="J6675" s="23"/>
      <c r="K6675" s="24"/>
      <c r="M6675" s="42"/>
      <c r="N6675" s="43"/>
      <c r="P6675" s="27"/>
      <c r="R6675" s="26"/>
      <c r="S6675" s="26"/>
      <c r="T6675" s="26"/>
    </row>
    <row r="6676" spans="2:20" ht="14.25" customHeight="1">
      <c r="B6676" s="20">
        <v>7898</v>
      </c>
      <c r="C6676" s="22"/>
      <c r="D6676" s="22"/>
      <c r="E6676" s="22"/>
      <c r="F6676" s="21"/>
      <c r="G6676" s="22"/>
      <c r="H6676" s="22"/>
      <c r="I6676" s="22"/>
      <c r="J6676" s="23"/>
      <c r="K6676" s="24"/>
      <c r="M6676" s="42"/>
      <c r="N6676" s="43"/>
      <c r="P6676" s="27"/>
      <c r="R6676" s="26"/>
      <c r="S6676" s="26"/>
      <c r="T6676" s="26"/>
    </row>
    <row r="6677" spans="2:20" ht="14.25" customHeight="1">
      <c r="B6677" s="20">
        <v>7899</v>
      </c>
      <c r="C6677" s="22"/>
      <c r="D6677" s="22"/>
      <c r="E6677" s="22"/>
      <c r="F6677" s="21"/>
      <c r="G6677" s="22"/>
      <c r="H6677" s="22"/>
      <c r="I6677" s="22"/>
      <c r="J6677" s="23"/>
      <c r="K6677" s="24"/>
      <c r="M6677" s="42"/>
      <c r="N6677" s="43"/>
      <c r="P6677" s="27"/>
      <c r="R6677" s="26"/>
      <c r="S6677" s="26"/>
      <c r="T6677" s="26"/>
    </row>
    <row r="6678" spans="2:20" ht="14.25" customHeight="1">
      <c r="B6678" s="20">
        <v>7900</v>
      </c>
      <c r="C6678" s="22"/>
      <c r="D6678" s="22"/>
      <c r="E6678" s="22"/>
      <c r="F6678" s="21"/>
      <c r="G6678" s="22"/>
      <c r="H6678" s="22"/>
      <c r="I6678" s="22"/>
      <c r="J6678" s="23"/>
      <c r="K6678" s="24"/>
      <c r="M6678" s="42"/>
      <c r="N6678" s="43"/>
      <c r="P6678" s="27"/>
      <c r="R6678" s="26"/>
      <c r="S6678" s="26"/>
      <c r="T6678" s="26"/>
    </row>
    <row r="6679" spans="2:20" ht="14.25" customHeight="1">
      <c r="B6679" s="20">
        <v>7901</v>
      </c>
      <c r="C6679" s="22"/>
      <c r="D6679" s="22"/>
      <c r="E6679" s="22"/>
      <c r="F6679" s="21"/>
      <c r="G6679" s="22"/>
      <c r="H6679" s="22"/>
      <c r="I6679" s="22"/>
      <c r="J6679" s="23"/>
      <c r="K6679" s="24"/>
      <c r="M6679" s="42"/>
      <c r="N6679" s="43"/>
      <c r="P6679" s="27"/>
      <c r="R6679" s="26"/>
      <c r="S6679" s="26"/>
      <c r="T6679" s="26"/>
    </row>
    <row r="6680" spans="2:20" ht="14.25" customHeight="1">
      <c r="B6680" s="20">
        <v>7902</v>
      </c>
      <c r="C6680" s="22"/>
      <c r="D6680" s="22"/>
      <c r="E6680" s="22"/>
      <c r="F6680" s="21"/>
      <c r="G6680" s="22"/>
      <c r="H6680" s="22"/>
      <c r="I6680" s="22"/>
      <c r="J6680" s="23"/>
      <c r="K6680" s="24"/>
      <c r="M6680" s="42"/>
      <c r="N6680" s="43"/>
      <c r="P6680" s="27"/>
      <c r="R6680" s="26"/>
      <c r="S6680" s="26"/>
      <c r="T6680" s="26"/>
    </row>
    <row r="6681" spans="2:20" ht="14.25" customHeight="1">
      <c r="B6681" s="20">
        <v>7903</v>
      </c>
      <c r="C6681" s="22"/>
      <c r="D6681" s="22"/>
      <c r="E6681" s="22"/>
      <c r="F6681" s="21"/>
      <c r="G6681" s="22"/>
      <c r="H6681" s="22"/>
      <c r="I6681" s="22"/>
      <c r="J6681" s="23"/>
      <c r="K6681" s="24"/>
      <c r="M6681" s="42"/>
      <c r="N6681" s="43"/>
      <c r="P6681" s="27"/>
      <c r="R6681" s="26"/>
      <c r="S6681" s="26"/>
      <c r="T6681" s="26"/>
    </row>
    <row r="6682" spans="2:20" ht="14.25" customHeight="1">
      <c r="B6682" s="20">
        <v>7904</v>
      </c>
      <c r="C6682" s="22"/>
      <c r="D6682" s="22"/>
      <c r="E6682" s="22"/>
      <c r="F6682" s="21"/>
      <c r="G6682" s="22"/>
      <c r="H6682" s="22"/>
      <c r="I6682" s="22"/>
      <c r="J6682" s="23"/>
      <c r="K6682" s="24"/>
      <c r="M6682" s="42"/>
      <c r="N6682" s="43"/>
      <c r="P6682" s="27"/>
      <c r="R6682" s="26"/>
      <c r="S6682" s="26"/>
      <c r="T6682" s="26"/>
    </row>
    <row r="6683" spans="2:20" ht="14.25" customHeight="1">
      <c r="B6683" s="20">
        <v>7905</v>
      </c>
      <c r="C6683" s="22"/>
      <c r="D6683" s="22"/>
      <c r="E6683" s="22"/>
      <c r="F6683" s="21"/>
      <c r="G6683" s="22"/>
      <c r="H6683" s="22"/>
      <c r="I6683" s="22"/>
      <c r="J6683" s="23"/>
      <c r="K6683" s="24"/>
      <c r="M6683" s="42"/>
      <c r="N6683" s="43"/>
      <c r="P6683" s="27"/>
      <c r="R6683" s="26"/>
      <c r="S6683" s="26"/>
      <c r="T6683" s="26"/>
    </row>
    <row r="6684" spans="2:20" ht="14.25" customHeight="1">
      <c r="B6684" s="20">
        <v>7906</v>
      </c>
      <c r="C6684" s="22"/>
      <c r="D6684" s="22"/>
      <c r="E6684" s="22"/>
      <c r="F6684" s="21"/>
      <c r="G6684" s="22"/>
      <c r="H6684" s="22"/>
      <c r="I6684" s="22"/>
      <c r="J6684" s="23"/>
      <c r="K6684" s="24"/>
      <c r="M6684" s="42"/>
      <c r="N6684" s="43"/>
      <c r="P6684" s="27"/>
      <c r="R6684" s="26"/>
      <c r="S6684" s="26"/>
      <c r="T6684" s="26"/>
    </row>
    <row r="6685" spans="2:20" ht="14.25" customHeight="1">
      <c r="B6685" s="20">
        <v>7907</v>
      </c>
      <c r="C6685" s="22"/>
      <c r="D6685" s="22"/>
      <c r="E6685" s="22"/>
      <c r="F6685" s="21"/>
      <c r="G6685" s="22"/>
      <c r="H6685" s="22"/>
      <c r="I6685" s="22"/>
      <c r="J6685" s="23"/>
      <c r="K6685" s="24"/>
      <c r="M6685" s="42"/>
      <c r="N6685" s="43"/>
      <c r="P6685" s="27"/>
      <c r="R6685" s="26"/>
      <c r="S6685" s="26"/>
      <c r="T6685" s="26"/>
    </row>
    <row r="6686" spans="2:20" ht="14.25" customHeight="1">
      <c r="B6686" s="20">
        <v>7908</v>
      </c>
      <c r="C6686" s="22"/>
      <c r="D6686" s="22"/>
      <c r="E6686" s="22"/>
      <c r="F6686" s="21"/>
      <c r="G6686" s="22"/>
      <c r="H6686" s="22"/>
      <c r="I6686" s="22"/>
      <c r="J6686" s="23"/>
      <c r="K6686" s="24"/>
      <c r="M6686" s="42"/>
      <c r="N6686" s="43"/>
      <c r="P6686" s="27"/>
      <c r="R6686" s="26"/>
      <c r="S6686" s="26"/>
      <c r="T6686" s="26"/>
    </row>
    <row r="6687" spans="2:20" ht="14.25" customHeight="1">
      <c r="B6687" s="20">
        <v>7909</v>
      </c>
      <c r="C6687" s="22"/>
      <c r="D6687" s="22"/>
      <c r="E6687" s="22"/>
      <c r="F6687" s="21"/>
      <c r="G6687" s="22"/>
      <c r="H6687" s="22"/>
      <c r="I6687" s="22"/>
      <c r="J6687" s="23"/>
      <c r="K6687" s="24"/>
      <c r="M6687" s="42"/>
      <c r="N6687" s="43"/>
      <c r="P6687" s="27"/>
      <c r="R6687" s="26"/>
      <c r="S6687" s="26"/>
      <c r="T6687" s="26"/>
    </row>
    <row r="6688" spans="2:20" ht="14.25" customHeight="1">
      <c r="B6688" s="20">
        <v>7910</v>
      </c>
      <c r="C6688" s="22"/>
      <c r="D6688" s="22"/>
      <c r="E6688" s="22"/>
      <c r="F6688" s="21"/>
      <c r="G6688" s="22"/>
      <c r="H6688" s="22"/>
      <c r="I6688" s="22"/>
      <c r="J6688" s="23"/>
      <c r="K6688" s="24"/>
      <c r="M6688" s="42"/>
      <c r="N6688" s="43"/>
      <c r="P6688" s="27"/>
      <c r="R6688" s="26"/>
      <c r="S6688" s="26"/>
      <c r="T6688" s="26"/>
    </row>
    <row r="6689" spans="2:20" ht="14.25" customHeight="1">
      <c r="B6689" s="20">
        <v>7911</v>
      </c>
      <c r="C6689" s="22"/>
      <c r="D6689" s="22"/>
      <c r="E6689" s="22"/>
      <c r="F6689" s="21"/>
      <c r="G6689" s="22"/>
      <c r="H6689" s="22"/>
      <c r="I6689" s="22"/>
      <c r="J6689" s="23"/>
      <c r="K6689" s="24"/>
      <c r="M6689" s="42"/>
      <c r="N6689" s="43"/>
      <c r="P6689" s="27"/>
      <c r="R6689" s="26"/>
      <c r="S6689" s="26"/>
      <c r="T6689" s="26"/>
    </row>
    <row r="6690" spans="2:20" ht="14.25" customHeight="1">
      <c r="B6690" s="20">
        <v>7912</v>
      </c>
      <c r="C6690" s="22"/>
      <c r="D6690" s="22"/>
      <c r="E6690" s="22"/>
      <c r="F6690" s="21"/>
      <c r="G6690" s="22"/>
      <c r="H6690" s="22"/>
      <c r="I6690" s="22"/>
      <c r="J6690" s="23"/>
      <c r="K6690" s="24"/>
      <c r="M6690" s="42"/>
      <c r="N6690" s="43"/>
      <c r="P6690" s="27"/>
      <c r="R6690" s="26"/>
      <c r="S6690" s="26"/>
      <c r="T6690" s="26"/>
    </row>
    <row r="6691" spans="2:20" ht="14.25" customHeight="1">
      <c r="B6691" s="20">
        <v>7913</v>
      </c>
      <c r="C6691" s="22"/>
      <c r="D6691" s="22"/>
      <c r="E6691" s="22"/>
      <c r="F6691" s="21"/>
      <c r="G6691" s="22"/>
      <c r="H6691" s="22"/>
      <c r="I6691" s="22"/>
      <c r="J6691" s="23"/>
      <c r="K6691" s="24"/>
      <c r="M6691" s="42"/>
      <c r="N6691" s="43"/>
      <c r="P6691" s="27"/>
      <c r="R6691" s="26"/>
      <c r="S6691" s="26"/>
      <c r="T6691" s="26"/>
    </row>
    <row r="6692" spans="2:20" ht="14.25" customHeight="1">
      <c r="B6692" s="20">
        <v>7914</v>
      </c>
      <c r="C6692" s="22"/>
      <c r="D6692" s="22"/>
      <c r="E6692" s="22"/>
      <c r="F6692" s="21"/>
      <c r="G6692" s="22"/>
      <c r="H6692" s="22"/>
      <c r="I6692" s="22"/>
      <c r="J6692" s="23"/>
      <c r="K6692" s="24"/>
      <c r="M6692" s="42"/>
      <c r="N6692" s="43"/>
      <c r="P6692" s="27"/>
      <c r="R6692" s="26"/>
      <c r="S6692" s="26"/>
      <c r="T6692" s="26"/>
    </row>
    <row r="6693" spans="2:20" ht="14.25" customHeight="1">
      <c r="B6693" s="20">
        <v>7915</v>
      </c>
      <c r="C6693" s="22"/>
      <c r="D6693" s="22"/>
      <c r="E6693" s="22"/>
      <c r="F6693" s="21"/>
      <c r="G6693" s="22"/>
      <c r="H6693" s="22"/>
      <c r="I6693" s="22"/>
      <c r="J6693" s="23"/>
      <c r="K6693" s="24"/>
      <c r="M6693" s="42"/>
      <c r="N6693" s="43"/>
      <c r="P6693" s="27"/>
      <c r="R6693" s="26"/>
      <c r="S6693" s="26"/>
      <c r="T6693" s="26"/>
    </row>
    <row r="6694" spans="2:20" ht="14.25" customHeight="1">
      <c r="B6694" s="20">
        <v>7916</v>
      </c>
      <c r="C6694" s="22"/>
      <c r="D6694" s="22"/>
      <c r="E6694" s="22"/>
      <c r="F6694" s="21"/>
      <c r="G6694" s="22"/>
      <c r="H6694" s="22"/>
      <c r="I6694" s="22"/>
      <c r="J6694" s="23"/>
      <c r="K6694" s="24"/>
      <c r="M6694" s="42"/>
      <c r="N6694" s="43"/>
      <c r="P6694" s="27"/>
      <c r="R6694" s="26"/>
      <c r="S6694" s="26"/>
      <c r="T6694" s="26"/>
    </row>
    <row r="6695" spans="2:20" ht="14.25" customHeight="1">
      <c r="B6695" s="20">
        <v>7917</v>
      </c>
      <c r="C6695" s="22"/>
      <c r="D6695" s="22"/>
      <c r="E6695" s="22"/>
      <c r="F6695" s="21"/>
      <c r="G6695" s="22"/>
      <c r="H6695" s="22"/>
      <c r="I6695" s="22"/>
      <c r="J6695" s="23"/>
      <c r="K6695" s="24"/>
      <c r="M6695" s="42"/>
      <c r="N6695" s="43"/>
      <c r="P6695" s="27"/>
      <c r="R6695" s="26"/>
      <c r="S6695" s="26"/>
      <c r="T6695" s="26"/>
    </row>
    <row r="6696" spans="2:20" ht="14.25" customHeight="1">
      <c r="B6696" s="20">
        <v>7918</v>
      </c>
      <c r="C6696" s="22"/>
      <c r="D6696" s="22"/>
      <c r="E6696" s="22"/>
      <c r="F6696" s="21"/>
      <c r="G6696" s="22"/>
      <c r="H6696" s="22"/>
      <c r="I6696" s="22"/>
      <c r="J6696" s="23"/>
      <c r="K6696" s="24"/>
      <c r="M6696" s="42"/>
      <c r="N6696" s="43"/>
      <c r="P6696" s="27"/>
      <c r="R6696" s="26"/>
      <c r="S6696" s="26"/>
      <c r="T6696" s="26"/>
    </row>
    <row r="6697" spans="2:20" ht="14.25" customHeight="1">
      <c r="B6697" s="20">
        <v>7919</v>
      </c>
      <c r="C6697" s="22"/>
      <c r="D6697" s="22"/>
      <c r="E6697" s="22"/>
      <c r="F6697" s="21"/>
      <c r="G6697" s="22"/>
      <c r="H6697" s="22"/>
      <c r="I6697" s="22"/>
      <c r="J6697" s="23"/>
      <c r="K6697" s="24"/>
      <c r="M6697" s="42"/>
      <c r="N6697" s="43"/>
      <c r="P6697" s="27"/>
      <c r="R6697" s="26"/>
      <c r="S6697" s="26"/>
      <c r="T6697" s="26"/>
    </row>
    <row r="6698" spans="2:20" ht="14.25" customHeight="1">
      <c r="B6698" s="20">
        <v>7920</v>
      </c>
      <c r="C6698" s="22"/>
      <c r="D6698" s="22"/>
      <c r="E6698" s="22"/>
      <c r="F6698" s="21"/>
      <c r="G6698" s="22"/>
      <c r="H6698" s="22"/>
      <c r="I6698" s="22"/>
      <c r="J6698" s="23"/>
      <c r="K6698" s="24"/>
      <c r="M6698" s="42"/>
      <c r="N6698" s="43"/>
      <c r="P6698" s="27"/>
      <c r="R6698" s="26"/>
      <c r="S6698" s="26"/>
      <c r="T6698" s="26"/>
    </row>
    <row r="6699" spans="2:20" ht="14.25" customHeight="1">
      <c r="B6699" s="20">
        <v>7921</v>
      </c>
      <c r="C6699" s="22"/>
      <c r="D6699" s="22"/>
      <c r="E6699" s="22"/>
      <c r="F6699" s="21"/>
      <c r="G6699" s="22"/>
      <c r="H6699" s="22"/>
      <c r="I6699" s="22"/>
      <c r="J6699" s="23"/>
      <c r="K6699" s="24"/>
      <c r="M6699" s="42"/>
      <c r="N6699" s="43"/>
      <c r="P6699" s="27"/>
      <c r="R6699" s="26"/>
      <c r="S6699" s="26"/>
      <c r="T6699" s="26"/>
    </row>
    <row r="6700" spans="2:20" ht="14.25" customHeight="1">
      <c r="B6700" s="20">
        <v>7922</v>
      </c>
      <c r="C6700" s="22"/>
      <c r="D6700" s="22"/>
      <c r="E6700" s="22"/>
      <c r="F6700" s="21"/>
      <c r="G6700" s="22"/>
      <c r="H6700" s="22"/>
      <c r="I6700" s="22"/>
      <c r="J6700" s="23"/>
      <c r="K6700" s="24"/>
      <c r="M6700" s="42"/>
      <c r="N6700" s="43"/>
      <c r="P6700" s="27"/>
      <c r="R6700" s="26"/>
      <c r="S6700" s="26"/>
      <c r="T6700" s="26"/>
    </row>
    <row r="6701" spans="2:20" ht="14.25" customHeight="1">
      <c r="B6701" s="20">
        <v>7923</v>
      </c>
      <c r="C6701" s="22"/>
      <c r="D6701" s="22"/>
      <c r="E6701" s="22"/>
      <c r="F6701" s="21"/>
      <c r="G6701" s="22"/>
      <c r="H6701" s="22"/>
      <c r="I6701" s="22"/>
      <c r="J6701" s="23"/>
      <c r="K6701" s="24"/>
      <c r="M6701" s="42"/>
      <c r="N6701" s="43"/>
      <c r="P6701" s="27"/>
      <c r="R6701" s="26"/>
      <c r="S6701" s="26"/>
      <c r="T6701" s="26"/>
    </row>
    <row r="6702" spans="2:20" ht="14.25" customHeight="1">
      <c r="B6702" s="20">
        <v>7924</v>
      </c>
      <c r="C6702" s="22"/>
      <c r="D6702" s="22"/>
      <c r="E6702" s="22"/>
      <c r="F6702" s="21"/>
      <c r="G6702" s="22"/>
      <c r="H6702" s="22"/>
      <c r="I6702" s="22"/>
      <c r="J6702" s="23"/>
      <c r="K6702" s="24"/>
      <c r="M6702" s="42"/>
      <c r="N6702" s="43"/>
      <c r="P6702" s="27"/>
      <c r="R6702" s="26"/>
      <c r="S6702" s="26"/>
      <c r="T6702" s="26"/>
    </row>
    <row r="6703" spans="2:20" ht="14.25" customHeight="1">
      <c r="B6703" s="20">
        <v>7925</v>
      </c>
      <c r="C6703" s="22"/>
      <c r="D6703" s="22"/>
      <c r="E6703" s="22"/>
      <c r="F6703" s="21"/>
      <c r="G6703" s="22"/>
      <c r="H6703" s="22"/>
      <c r="I6703" s="22"/>
      <c r="J6703" s="23"/>
      <c r="K6703" s="24"/>
      <c r="M6703" s="42"/>
      <c r="N6703" s="43"/>
      <c r="P6703" s="27"/>
      <c r="R6703" s="26"/>
      <c r="S6703" s="26"/>
      <c r="T6703" s="26"/>
    </row>
    <row r="6704" spans="2:20" ht="14.25" customHeight="1">
      <c r="B6704" s="20">
        <v>7926</v>
      </c>
      <c r="C6704" s="22"/>
      <c r="D6704" s="22"/>
      <c r="E6704" s="22"/>
      <c r="F6704" s="21"/>
      <c r="G6704" s="22"/>
      <c r="H6704" s="22"/>
      <c r="I6704" s="22"/>
      <c r="J6704" s="23"/>
      <c r="K6704" s="24"/>
      <c r="M6704" s="42"/>
      <c r="N6704" s="43"/>
      <c r="P6704" s="27"/>
      <c r="R6704" s="26"/>
      <c r="S6704" s="26"/>
      <c r="T6704" s="26"/>
    </row>
    <row r="6705" spans="2:20" ht="14.25" customHeight="1">
      <c r="B6705" s="20">
        <v>7927</v>
      </c>
      <c r="C6705" s="22"/>
      <c r="D6705" s="22"/>
      <c r="E6705" s="22"/>
      <c r="F6705" s="21"/>
      <c r="G6705" s="22"/>
      <c r="H6705" s="22"/>
      <c r="I6705" s="22"/>
      <c r="J6705" s="23"/>
      <c r="K6705" s="24"/>
      <c r="M6705" s="42"/>
      <c r="N6705" s="43"/>
      <c r="P6705" s="27"/>
      <c r="R6705" s="26"/>
      <c r="S6705" s="26"/>
      <c r="T6705" s="26"/>
    </row>
    <row r="6706" spans="2:20" ht="14.25" customHeight="1">
      <c r="B6706" s="20">
        <v>7928</v>
      </c>
      <c r="C6706" s="22"/>
      <c r="D6706" s="22"/>
      <c r="E6706" s="22"/>
      <c r="F6706" s="21"/>
      <c r="G6706" s="22"/>
      <c r="H6706" s="22"/>
      <c r="I6706" s="22"/>
      <c r="J6706" s="23"/>
      <c r="K6706" s="24"/>
      <c r="M6706" s="42"/>
      <c r="N6706" s="43"/>
      <c r="P6706" s="27"/>
      <c r="R6706" s="26"/>
      <c r="S6706" s="26"/>
      <c r="T6706" s="26"/>
    </row>
    <row r="6707" spans="2:20" ht="14.25" customHeight="1">
      <c r="B6707" s="20">
        <v>7929</v>
      </c>
      <c r="C6707" s="22"/>
      <c r="D6707" s="22"/>
      <c r="E6707" s="22"/>
      <c r="F6707" s="21"/>
      <c r="G6707" s="22"/>
      <c r="H6707" s="22"/>
      <c r="I6707" s="22"/>
      <c r="J6707" s="23"/>
      <c r="K6707" s="24"/>
      <c r="M6707" s="42"/>
      <c r="N6707" s="43"/>
      <c r="P6707" s="27"/>
      <c r="R6707" s="26"/>
      <c r="S6707" s="26"/>
      <c r="T6707" s="26"/>
    </row>
    <row r="6708" spans="2:20" ht="14.25" customHeight="1">
      <c r="B6708" s="20">
        <v>7930</v>
      </c>
      <c r="C6708" s="22"/>
      <c r="D6708" s="22"/>
      <c r="E6708" s="22"/>
      <c r="F6708" s="21"/>
      <c r="G6708" s="22"/>
      <c r="H6708" s="22"/>
      <c r="I6708" s="22"/>
      <c r="J6708" s="23"/>
      <c r="K6708" s="24"/>
      <c r="M6708" s="42"/>
      <c r="N6708" s="43"/>
      <c r="P6708" s="27"/>
      <c r="R6708" s="26"/>
      <c r="S6708" s="26"/>
      <c r="T6708" s="26"/>
    </row>
    <row r="6709" spans="2:20" ht="14.25" customHeight="1">
      <c r="B6709" s="20">
        <v>7931</v>
      </c>
      <c r="C6709" s="22"/>
      <c r="D6709" s="22"/>
      <c r="E6709" s="22"/>
      <c r="F6709" s="21"/>
      <c r="G6709" s="22"/>
      <c r="H6709" s="22"/>
      <c r="I6709" s="22"/>
      <c r="J6709" s="23"/>
      <c r="K6709" s="24"/>
      <c r="M6709" s="42"/>
      <c r="N6709" s="43"/>
      <c r="P6709" s="27"/>
      <c r="R6709" s="26"/>
      <c r="S6709" s="26"/>
      <c r="T6709" s="26"/>
    </row>
    <row r="6710" spans="2:20" ht="14.25" customHeight="1">
      <c r="B6710" s="20">
        <v>7932</v>
      </c>
      <c r="C6710" s="22"/>
      <c r="D6710" s="22"/>
      <c r="E6710" s="22"/>
      <c r="F6710" s="21"/>
      <c r="G6710" s="22"/>
      <c r="H6710" s="22"/>
      <c r="I6710" s="22"/>
      <c r="J6710" s="23"/>
      <c r="K6710" s="24"/>
      <c r="M6710" s="42"/>
      <c r="N6710" s="43"/>
      <c r="P6710" s="27"/>
      <c r="R6710" s="26"/>
      <c r="S6710" s="26"/>
      <c r="T6710" s="26"/>
    </row>
    <row r="6711" spans="2:20" ht="14.25" customHeight="1">
      <c r="B6711" s="20">
        <v>7933</v>
      </c>
      <c r="C6711" s="22"/>
      <c r="D6711" s="22"/>
      <c r="E6711" s="22"/>
      <c r="F6711" s="21"/>
      <c r="G6711" s="22"/>
      <c r="H6711" s="22"/>
      <c r="I6711" s="22"/>
      <c r="J6711" s="23"/>
      <c r="K6711" s="24"/>
      <c r="M6711" s="42"/>
      <c r="N6711" s="43"/>
      <c r="P6711" s="27"/>
      <c r="R6711" s="26"/>
      <c r="S6711" s="26"/>
      <c r="T6711" s="26"/>
    </row>
    <row r="6712" spans="2:20" ht="14.25" customHeight="1">
      <c r="B6712" s="20">
        <v>7934</v>
      </c>
      <c r="C6712" s="22"/>
      <c r="D6712" s="22"/>
      <c r="E6712" s="22"/>
      <c r="F6712" s="21"/>
      <c r="G6712" s="22"/>
      <c r="H6712" s="22"/>
      <c r="I6712" s="22"/>
      <c r="J6712" s="23"/>
      <c r="K6712" s="24"/>
      <c r="M6712" s="42"/>
      <c r="N6712" s="43"/>
      <c r="P6712" s="27"/>
      <c r="R6712" s="26"/>
      <c r="S6712" s="26"/>
      <c r="T6712" s="26"/>
    </row>
    <row r="6713" spans="2:20" ht="14.25" customHeight="1">
      <c r="B6713" s="20">
        <v>7935</v>
      </c>
      <c r="C6713" s="22"/>
      <c r="D6713" s="22"/>
      <c r="E6713" s="22"/>
      <c r="F6713" s="21"/>
      <c r="G6713" s="22"/>
      <c r="H6713" s="22"/>
      <c r="I6713" s="22"/>
      <c r="J6713" s="23"/>
      <c r="K6713" s="24"/>
      <c r="M6713" s="42"/>
      <c r="N6713" s="43"/>
      <c r="P6713" s="27"/>
      <c r="R6713" s="26"/>
      <c r="S6713" s="26"/>
      <c r="T6713" s="26"/>
    </row>
    <row r="6714" spans="2:20" ht="14.25" customHeight="1">
      <c r="B6714" s="20">
        <v>7936</v>
      </c>
      <c r="C6714" s="22"/>
      <c r="D6714" s="22"/>
      <c r="E6714" s="22"/>
      <c r="F6714" s="21"/>
      <c r="G6714" s="22"/>
      <c r="H6714" s="22"/>
      <c r="I6714" s="22"/>
      <c r="J6714" s="23"/>
      <c r="K6714" s="24"/>
      <c r="M6714" s="42"/>
      <c r="N6714" s="43"/>
      <c r="P6714" s="27"/>
      <c r="R6714" s="26"/>
      <c r="S6714" s="26"/>
      <c r="T6714" s="26"/>
    </row>
    <row r="6715" spans="2:20" ht="14.25" customHeight="1">
      <c r="B6715" s="20">
        <v>7937</v>
      </c>
      <c r="C6715" s="22"/>
      <c r="D6715" s="22"/>
      <c r="E6715" s="22"/>
      <c r="F6715" s="21"/>
      <c r="G6715" s="22"/>
      <c r="H6715" s="22"/>
      <c r="I6715" s="22"/>
      <c r="J6715" s="23"/>
      <c r="K6715" s="24"/>
      <c r="M6715" s="42"/>
      <c r="N6715" s="43"/>
      <c r="P6715" s="27"/>
      <c r="R6715" s="26"/>
      <c r="S6715" s="26"/>
      <c r="T6715" s="26"/>
    </row>
    <row r="6716" spans="2:20" ht="14.25" customHeight="1">
      <c r="B6716" s="20">
        <v>7938</v>
      </c>
      <c r="C6716" s="22"/>
      <c r="D6716" s="22"/>
      <c r="E6716" s="22"/>
      <c r="F6716" s="21"/>
      <c r="G6716" s="22"/>
      <c r="H6716" s="22"/>
      <c r="I6716" s="22"/>
      <c r="J6716" s="23"/>
      <c r="K6716" s="24"/>
      <c r="M6716" s="42"/>
      <c r="N6716" s="43"/>
      <c r="P6716" s="27"/>
      <c r="R6716" s="26"/>
      <c r="S6716" s="26"/>
      <c r="T6716" s="26"/>
    </row>
    <row r="6717" spans="2:20" ht="14.25" customHeight="1">
      <c r="B6717" s="20">
        <v>7939</v>
      </c>
      <c r="C6717" s="22"/>
      <c r="D6717" s="22"/>
      <c r="E6717" s="22"/>
      <c r="F6717" s="21"/>
      <c r="G6717" s="22"/>
      <c r="H6717" s="22"/>
      <c r="I6717" s="22"/>
      <c r="J6717" s="23"/>
      <c r="K6717" s="24"/>
      <c r="M6717" s="42"/>
      <c r="N6717" s="43"/>
      <c r="P6717" s="27"/>
      <c r="R6717" s="26"/>
      <c r="S6717" s="26"/>
      <c r="T6717" s="26"/>
    </row>
    <row r="6718" spans="2:20" ht="14.25" customHeight="1">
      <c r="B6718" s="20">
        <v>7940</v>
      </c>
      <c r="C6718" s="22"/>
      <c r="D6718" s="22"/>
      <c r="E6718" s="22"/>
      <c r="F6718" s="21"/>
      <c r="G6718" s="22"/>
      <c r="H6718" s="22"/>
      <c r="I6718" s="22"/>
      <c r="J6718" s="23"/>
      <c r="K6718" s="24"/>
      <c r="M6718" s="42"/>
      <c r="N6718" s="43"/>
      <c r="P6718" s="27"/>
      <c r="R6718" s="26"/>
      <c r="S6718" s="26"/>
      <c r="T6718" s="26"/>
    </row>
    <row r="6719" spans="2:20" ht="14.25" customHeight="1">
      <c r="B6719" s="20">
        <v>7941</v>
      </c>
      <c r="C6719" s="22"/>
      <c r="D6719" s="22"/>
      <c r="E6719" s="22"/>
      <c r="F6719" s="21"/>
      <c r="G6719" s="22"/>
      <c r="H6719" s="22"/>
      <c r="I6719" s="22"/>
      <c r="J6719" s="23"/>
      <c r="K6719" s="24"/>
      <c r="M6719" s="42"/>
      <c r="N6719" s="43"/>
      <c r="P6719" s="27"/>
      <c r="R6719" s="26"/>
      <c r="S6719" s="26"/>
      <c r="T6719" s="26"/>
    </row>
    <row r="6720" spans="2:20" ht="14.25" customHeight="1">
      <c r="B6720" s="20">
        <v>7942</v>
      </c>
      <c r="C6720" s="22"/>
      <c r="D6720" s="22"/>
      <c r="E6720" s="22"/>
      <c r="F6720" s="21"/>
      <c r="G6720" s="22"/>
      <c r="H6720" s="22"/>
      <c r="I6720" s="22"/>
      <c r="J6720" s="23"/>
      <c r="K6720" s="24"/>
      <c r="M6720" s="42"/>
      <c r="N6720" s="43"/>
      <c r="P6720" s="27"/>
      <c r="R6720" s="26"/>
      <c r="S6720" s="26"/>
      <c r="T6720" s="26"/>
    </row>
    <row r="6721" spans="2:20" ht="14.25" customHeight="1">
      <c r="B6721" s="20">
        <v>7943</v>
      </c>
      <c r="C6721" s="22"/>
      <c r="D6721" s="22"/>
      <c r="E6721" s="22"/>
      <c r="F6721" s="21"/>
      <c r="G6721" s="22"/>
      <c r="H6721" s="22"/>
      <c r="I6721" s="22"/>
      <c r="J6721" s="23"/>
      <c r="K6721" s="24"/>
      <c r="M6721" s="42"/>
      <c r="N6721" s="43"/>
      <c r="P6721" s="27"/>
      <c r="R6721" s="26"/>
      <c r="S6721" s="26"/>
      <c r="T6721" s="26"/>
    </row>
    <row r="6722" spans="2:20" ht="14.25" customHeight="1">
      <c r="B6722" s="20">
        <v>7944</v>
      </c>
      <c r="C6722" s="22"/>
      <c r="D6722" s="22"/>
      <c r="E6722" s="22"/>
      <c r="F6722" s="21"/>
      <c r="G6722" s="22"/>
      <c r="H6722" s="22"/>
      <c r="I6722" s="22"/>
      <c r="J6722" s="23"/>
      <c r="K6722" s="24"/>
      <c r="M6722" s="42"/>
      <c r="N6722" s="43"/>
      <c r="P6722" s="27"/>
      <c r="R6722" s="26"/>
      <c r="S6722" s="26"/>
      <c r="T6722" s="26"/>
    </row>
    <row r="6723" spans="2:20" ht="14.25" customHeight="1">
      <c r="B6723" s="20">
        <v>7945</v>
      </c>
      <c r="C6723" s="22"/>
      <c r="D6723" s="22"/>
      <c r="E6723" s="22"/>
      <c r="F6723" s="21"/>
      <c r="G6723" s="22"/>
      <c r="H6723" s="22"/>
      <c r="I6723" s="22"/>
      <c r="J6723" s="23"/>
      <c r="K6723" s="24"/>
      <c r="M6723" s="42"/>
      <c r="N6723" s="43"/>
      <c r="P6723" s="27"/>
      <c r="R6723" s="26"/>
      <c r="S6723" s="26"/>
      <c r="T6723" s="26"/>
    </row>
    <row r="6724" spans="2:20" ht="14.25" customHeight="1">
      <c r="B6724" s="20">
        <v>7946</v>
      </c>
      <c r="C6724" s="22"/>
      <c r="D6724" s="22"/>
      <c r="E6724" s="22"/>
      <c r="F6724" s="21"/>
      <c r="G6724" s="22"/>
      <c r="H6724" s="22"/>
      <c r="I6724" s="22"/>
      <c r="J6724" s="23"/>
      <c r="K6724" s="24"/>
      <c r="M6724" s="42"/>
      <c r="N6724" s="43"/>
      <c r="P6724" s="27"/>
      <c r="R6724" s="26"/>
      <c r="S6724" s="26"/>
      <c r="T6724" s="26"/>
    </row>
    <row r="6725" spans="2:20" ht="14.25" customHeight="1">
      <c r="B6725" s="20">
        <v>7947</v>
      </c>
      <c r="C6725" s="22"/>
      <c r="D6725" s="22"/>
      <c r="E6725" s="22"/>
      <c r="F6725" s="21"/>
      <c r="G6725" s="22"/>
      <c r="H6725" s="22"/>
      <c r="I6725" s="22"/>
      <c r="J6725" s="23"/>
      <c r="K6725" s="24"/>
      <c r="M6725" s="42"/>
      <c r="N6725" s="43"/>
      <c r="P6725" s="27"/>
      <c r="R6725" s="26"/>
      <c r="S6725" s="26"/>
      <c r="T6725" s="26"/>
    </row>
    <row r="6726" spans="2:20" ht="14.25" customHeight="1">
      <c r="B6726" s="20">
        <v>7948</v>
      </c>
      <c r="C6726" s="22"/>
      <c r="D6726" s="22"/>
      <c r="E6726" s="22"/>
      <c r="F6726" s="21"/>
      <c r="G6726" s="22"/>
      <c r="H6726" s="22"/>
      <c r="I6726" s="22"/>
      <c r="J6726" s="23"/>
      <c r="K6726" s="24"/>
      <c r="M6726" s="42"/>
      <c r="N6726" s="43"/>
      <c r="P6726" s="27"/>
      <c r="R6726" s="26"/>
      <c r="S6726" s="26"/>
      <c r="T6726" s="26"/>
    </row>
    <row r="6727" spans="2:20" ht="14.25" customHeight="1">
      <c r="B6727" s="20">
        <v>7949</v>
      </c>
      <c r="C6727" s="22"/>
      <c r="D6727" s="22"/>
      <c r="E6727" s="22"/>
      <c r="F6727" s="21"/>
      <c r="G6727" s="22"/>
      <c r="H6727" s="22"/>
      <c r="I6727" s="22"/>
      <c r="J6727" s="23"/>
      <c r="K6727" s="24"/>
      <c r="M6727" s="42"/>
      <c r="N6727" s="43"/>
      <c r="P6727" s="27"/>
      <c r="R6727" s="26"/>
      <c r="S6727" s="26"/>
      <c r="T6727" s="26"/>
    </row>
    <row r="6728" spans="2:20" ht="14.25" customHeight="1">
      <c r="B6728" s="20">
        <v>7950</v>
      </c>
      <c r="C6728" s="22"/>
      <c r="D6728" s="22"/>
      <c r="E6728" s="22"/>
      <c r="F6728" s="21"/>
      <c r="G6728" s="22"/>
      <c r="H6728" s="22"/>
      <c r="I6728" s="22"/>
      <c r="J6728" s="23"/>
      <c r="K6728" s="24"/>
      <c r="M6728" s="42"/>
      <c r="N6728" s="43"/>
      <c r="P6728" s="27"/>
      <c r="R6728" s="26"/>
      <c r="S6728" s="26"/>
      <c r="T6728" s="26"/>
    </row>
    <row r="6729" spans="2:20" ht="14.25" customHeight="1">
      <c r="B6729" s="20">
        <v>7951</v>
      </c>
      <c r="C6729" s="22"/>
      <c r="D6729" s="22"/>
      <c r="E6729" s="22"/>
      <c r="F6729" s="21"/>
      <c r="G6729" s="22"/>
      <c r="H6729" s="22"/>
      <c r="I6729" s="22"/>
      <c r="J6729" s="23"/>
      <c r="K6729" s="24"/>
      <c r="M6729" s="42"/>
      <c r="N6729" s="43"/>
      <c r="P6729" s="27"/>
      <c r="R6729" s="26"/>
      <c r="S6729" s="26"/>
      <c r="T6729" s="26"/>
    </row>
    <row r="6730" spans="2:20" ht="14.25" customHeight="1">
      <c r="B6730" s="20">
        <v>7952</v>
      </c>
      <c r="C6730" s="22"/>
      <c r="D6730" s="22"/>
      <c r="E6730" s="22"/>
      <c r="F6730" s="21"/>
      <c r="G6730" s="22"/>
      <c r="H6730" s="22"/>
      <c r="I6730" s="22"/>
      <c r="J6730" s="23"/>
      <c r="K6730" s="24"/>
      <c r="M6730" s="42"/>
      <c r="N6730" s="43"/>
      <c r="P6730" s="27"/>
      <c r="R6730" s="26"/>
      <c r="S6730" s="26"/>
      <c r="T6730" s="26"/>
    </row>
    <row r="6731" spans="2:20" ht="14.25" customHeight="1">
      <c r="B6731" s="20">
        <v>7953</v>
      </c>
      <c r="C6731" s="22"/>
      <c r="D6731" s="22"/>
      <c r="E6731" s="22"/>
      <c r="F6731" s="21"/>
      <c r="G6731" s="22"/>
      <c r="H6731" s="22"/>
      <c r="I6731" s="22"/>
      <c r="J6731" s="23"/>
      <c r="K6731" s="24"/>
      <c r="M6731" s="42"/>
      <c r="N6731" s="43"/>
      <c r="P6731" s="27"/>
      <c r="R6731" s="26"/>
      <c r="S6731" s="26"/>
      <c r="T6731" s="26"/>
    </row>
    <row r="6732" spans="2:20" ht="14.25" customHeight="1">
      <c r="B6732" s="20">
        <v>7954</v>
      </c>
      <c r="C6732" s="22"/>
      <c r="D6732" s="22"/>
      <c r="E6732" s="22"/>
      <c r="F6732" s="21"/>
      <c r="G6732" s="22"/>
      <c r="H6732" s="22"/>
      <c r="I6732" s="22"/>
      <c r="J6732" s="23"/>
      <c r="K6732" s="24"/>
      <c r="M6732" s="42"/>
      <c r="N6732" s="43"/>
      <c r="P6732" s="27"/>
      <c r="R6732" s="26"/>
      <c r="S6732" s="26"/>
      <c r="T6732" s="26"/>
    </row>
    <row r="6733" spans="2:20" ht="14.25" customHeight="1">
      <c r="B6733" s="20">
        <v>7955</v>
      </c>
      <c r="C6733" s="22"/>
      <c r="D6733" s="22"/>
      <c r="E6733" s="22"/>
      <c r="F6733" s="21"/>
      <c r="G6733" s="22"/>
      <c r="H6733" s="22"/>
      <c r="I6733" s="22"/>
      <c r="J6733" s="23"/>
      <c r="K6733" s="24"/>
      <c r="M6733" s="42"/>
      <c r="N6733" s="43"/>
      <c r="P6733" s="27"/>
      <c r="R6733" s="26"/>
      <c r="S6733" s="26"/>
      <c r="T6733" s="26"/>
    </row>
    <row r="6734" spans="2:20" ht="14.25" customHeight="1">
      <c r="B6734" s="20">
        <v>7956</v>
      </c>
      <c r="C6734" s="22"/>
      <c r="D6734" s="22"/>
      <c r="E6734" s="22"/>
      <c r="F6734" s="21"/>
      <c r="G6734" s="22"/>
      <c r="H6734" s="22"/>
      <c r="I6734" s="22"/>
      <c r="J6734" s="23"/>
      <c r="K6734" s="24"/>
      <c r="M6734" s="42"/>
      <c r="N6734" s="43"/>
      <c r="P6734" s="27"/>
      <c r="R6734" s="26"/>
      <c r="S6734" s="26"/>
      <c r="T6734" s="26"/>
    </row>
    <row r="6735" spans="2:20" ht="14.25" customHeight="1">
      <c r="B6735" s="20">
        <v>7957</v>
      </c>
      <c r="C6735" s="22"/>
      <c r="D6735" s="22"/>
      <c r="E6735" s="22"/>
      <c r="F6735" s="21"/>
      <c r="G6735" s="22"/>
      <c r="H6735" s="22"/>
      <c r="I6735" s="22"/>
      <c r="J6735" s="23"/>
      <c r="K6735" s="24"/>
      <c r="M6735" s="42"/>
      <c r="N6735" s="43"/>
      <c r="P6735" s="27"/>
      <c r="R6735" s="26"/>
      <c r="S6735" s="26"/>
      <c r="T6735" s="26"/>
    </row>
    <row r="6736" spans="2:20" ht="14.25" customHeight="1">
      <c r="B6736" s="20">
        <v>7958</v>
      </c>
      <c r="C6736" s="22"/>
      <c r="D6736" s="22"/>
      <c r="E6736" s="22"/>
      <c r="F6736" s="21"/>
      <c r="G6736" s="22"/>
      <c r="H6736" s="22"/>
      <c r="I6736" s="22"/>
      <c r="J6736" s="23"/>
      <c r="K6736" s="24"/>
      <c r="M6736" s="42"/>
      <c r="N6736" s="43"/>
      <c r="P6736" s="27"/>
      <c r="R6736" s="26"/>
      <c r="S6736" s="26"/>
      <c r="T6736" s="26"/>
    </row>
    <row r="6737" spans="2:20" ht="14.25" customHeight="1">
      <c r="B6737" s="20">
        <v>7959</v>
      </c>
      <c r="C6737" s="22"/>
      <c r="D6737" s="22"/>
      <c r="E6737" s="22"/>
      <c r="F6737" s="21"/>
      <c r="G6737" s="22"/>
      <c r="H6737" s="22"/>
      <c r="I6737" s="22"/>
      <c r="J6737" s="23"/>
      <c r="K6737" s="24"/>
      <c r="M6737" s="42"/>
      <c r="N6737" s="43"/>
      <c r="P6737" s="27"/>
      <c r="R6737" s="26"/>
      <c r="S6737" s="26"/>
      <c r="T6737" s="26"/>
    </row>
    <row r="6738" spans="2:20" ht="14.25" customHeight="1">
      <c r="B6738" s="20">
        <v>7960</v>
      </c>
      <c r="C6738" s="22"/>
      <c r="D6738" s="22"/>
      <c r="E6738" s="22"/>
      <c r="F6738" s="21"/>
      <c r="G6738" s="22"/>
      <c r="H6738" s="22"/>
      <c r="I6738" s="22"/>
      <c r="J6738" s="23"/>
      <c r="K6738" s="24"/>
      <c r="M6738" s="42"/>
      <c r="N6738" s="43"/>
      <c r="P6738" s="27"/>
      <c r="R6738" s="26"/>
      <c r="S6738" s="26"/>
      <c r="T6738" s="26"/>
    </row>
    <row r="6739" spans="2:20" ht="14.25" customHeight="1">
      <c r="B6739" s="20">
        <v>7961</v>
      </c>
      <c r="C6739" s="22"/>
      <c r="D6739" s="22"/>
      <c r="E6739" s="22"/>
      <c r="F6739" s="21"/>
      <c r="G6739" s="22"/>
      <c r="H6739" s="22"/>
      <c r="I6739" s="22"/>
      <c r="J6739" s="23"/>
      <c r="K6739" s="24"/>
      <c r="M6739" s="42"/>
      <c r="N6739" s="43"/>
      <c r="P6739" s="27"/>
      <c r="R6739" s="26"/>
      <c r="S6739" s="26"/>
      <c r="T6739" s="26"/>
    </row>
    <row r="6740" spans="2:20" ht="14.25" customHeight="1">
      <c r="B6740" s="20">
        <v>7962</v>
      </c>
      <c r="C6740" s="22"/>
      <c r="D6740" s="22"/>
      <c r="E6740" s="22"/>
      <c r="F6740" s="21"/>
      <c r="G6740" s="22"/>
      <c r="H6740" s="22"/>
      <c r="I6740" s="22"/>
      <c r="J6740" s="23"/>
      <c r="K6740" s="24"/>
      <c r="M6740" s="42"/>
      <c r="N6740" s="43"/>
      <c r="P6740" s="27"/>
      <c r="R6740" s="26"/>
      <c r="S6740" s="26"/>
      <c r="T6740" s="26"/>
    </row>
    <row r="6741" spans="2:20" ht="14.25" customHeight="1">
      <c r="B6741" s="20">
        <v>7963</v>
      </c>
      <c r="C6741" s="22"/>
      <c r="D6741" s="22"/>
      <c r="E6741" s="22"/>
      <c r="F6741" s="21"/>
      <c r="G6741" s="22"/>
      <c r="H6741" s="22"/>
      <c r="I6741" s="22"/>
      <c r="J6741" s="23"/>
      <c r="K6741" s="24"/>
      <c r="M6741" s="42"/>
      <c r="N6741" s="43"/>
      <c r="P6741" s="27"/>
      <c r="R6741" s="26"/>
      <c r="S6741" s="26"/>
      <c r="T6741" s="26"/>
    </row>
    <row r="6742" spans="2:20" ht="14.25" customHeight="1">
      <c r="B6742" s="20">
        <v>7964</v>
      </c>
      <c r="C6742" s="22"/>
      <c r="D6742" s="22"/>
      <c r="E6742" s="22"/>
      <c r="F6742" s="21"/>
      <c r="G6742" s="22"/>
      <c r="H6742" s="22"/>
      <c r="I6742" s="22"/>
      <c r="J6742" s="23"/>
      <c r="K6742" s="24"/>
      <c r="M6742" s="42"/>
      <c r="N6742" s="43"/>
      <c r="P6742" s="27"/>
      <c r="R6742" s="26"/>
      <c r="S6742" s="26"/>
      <c r="T6742" s="26"/>
    </row>
    <row r="6743" spans="2:20" ht="14.25" customHeight="1">
      <c r="B6743" s="20">
        <v>7965</v>
      </c>
      <c r="C6743" s="22"/>
      <c r="D6743" s="22"/>
      <c r="E6743" s="22"/>
      <c r="F6743" s="21"/>
      <c r="G6743" s="22"/>
      <c r="H6743" s="22"/>
      <c r="I6743" s="22"/>
      <c r="J6743" s="23"/>
      <c r="K6743" s="24"/>
      <c r="M6743" s="42"/>
      <c r="N6743" s="43"/>
      <c r="P6743" s="27"/>
      <c r="R6743" s="26"/>
      <c r="S6743" s="26"/>
      <c r="T6743" s="26"/>
    </row>
    <row r="6744" spans="2:20" ht="14.25" customHeight="1">
      <c r="B6744" s="20">
        <v>7966</v>
      </c>
      <c r="C6744" s="22"/>
      <c r="D6744" s="22"/>
      <c r="E6744" s="22"/>
      <c r="F6744" s="21"/>
      <c r="G6744" s="22"/>
      <c r="H6744" s="22"/>
      <c r="I6744" s="22"/>
      <c r="J6744" s="23"/>
      <c r="K6744" s="24"/>
      <c r="M6744" s="42"/>
      <c r="N6744" s="43"/>
      <c r="P6744" s="27"/>
      <c r="R6744" s="26"/>
      <c r="S6744" s="26"/>
      <c r="T6744" s="26"/>
    </row>
    <row r="6745" spans="2:20" ht="14.25" customHeight="1">
      <c r="B6745" s="20">
        <v>7967</v>
      </c>
      <c r="C6745" s="22"/>
      <c r="D6745" s="22"/>
      <c r="E6745" s="22"/>
      <c r="F6745" s="21"/>
      <c r="G6745" s="22"/>
      <c r="H6745" s="22"/>
      <c r="I6745" s="22"/>
      <c r="J6745" s="23"/>
      <c r="K6745" s="24"/>
      <c r="M6745" s="42"/>
      <c r="N6745" s="43"/>
      <c r="P6745" s="27"/>
      <c r="R6745" s="26"/>
      <c r="S6745" s="26"/>
      <c r="T6745" s="26"/>
    </row>
    <row r="6746" spans="2:20" ht="14.25" customHeight="1">
      <c r="B6746" s="20">
        <v>7968</v>
      </c>
      <c r="C6746" s="22"/>
      <c r="D6746" s="22"/>
      <c r="E6746" s="22"/>
      <c r="F6746" s="21"/>
      <c r="G6746" s="22"/>
      <c r="H6746" s="22"/>
      <c r="I6746" s="22"/>
      <c r="J6746" s="23"/>
      <c r="K6746" s="24"/>
      <c r="M6746" s="42"/>
      <c r="N6746" s="43"/>
      <c r="P6746" s="27"/>
      <c r="R6746" s="26"/>
      <c r="S6746" s="26"/>
      <c r="T6746" s="26"/>
    </row>
    <row r="6747" spans="2:20" ht="14.25" customHeight="1">
      <c r="B6747" s="20">
        <v>7969</v>
      </c>
      <c r="C6747" s="22"/>
      <c r="D6747" s="22"/>
      <c r="E6747" s="22"/>
      <c r="F6747" s="21"/>
      <c r="G6747" s="22"/>
      <c r="H6747" s="22"/>
      <c r="I6747" s="22"/>
      <c r="J6747" s="23"/>
      <c r="K6747" s="24"/>
      <c r="M6747" s="42"/>
      <c r="N6747" s="43"/>
      <c r="P6747" s="27"/>
      <c r="R6747" s="26"/>
      <c r="S6747" s="26"/>
      <c r="T6747" s="26"/>
    </row>
    <row r="6748" spans="2:20" ht="14.25" customHeight="1">
      <c r="B6748" s="20">
        <v>7970</v>
      </c>
      <c r="C6748" s="22"/>
      <c r="D6748" s="22"/>
      <c r="E6748" s="22"/>
      <c r="F6748" s="21"/>
      <c r="G6748" s="22"/>
      <c r="H6748" s="22"/>
      <c r="I6748" s="22"/>
      <c r="J6748" s="23"/>
      <c r="K6748" s="24"/>
      <c r="M6748" s="42"/>
      <c r="N6748" s="43"/>
      <c r="P6748" s="27"/>
      <c r="R6748" s="26"/>
      <c r="S6748" s="26"/>
      <c r="T6748" s="26"/>
    </row>
    <row r="6749" spans="2:20" ht="14.25" customHeight="1">
      <c r="B6749" s="20">
        <v>7971</v>
      </c>
      <c r="C6749" s="22"/>
      <c r="D6749" s="22"/>
      <c r="E6749" s="22"/>
      <c r="F6749" s="21"/>
      <c r="G6749" s="22"/>
      <c r="H6749" s="22"/>
      <c r="I6749" s="22"/>
      <c r="J6749" s="23"/>
      <c r="K6749" s="24"/>
      <c r="M6749" s="42"/>
      <c r="N6749" s="43"/>
      <c r="P6749" s="27"/>
      <c r="R6749" s="26"/>
      <c r="S6749" s="26"/>
      <c r="T6749" s="26"/>
    </row>
    <row r="6750" spans="2:20" ht="14.25" customHeight="1">
      <c r="B6750" s="20">
        <v>7972</v>
      </c>
      <c r="C6750" s="22"/>
      <c r="D6750" s="22"/>
      <c r="E6750" s="22"/>
      <c r="F6750" s="21"/>
      <c r="G6750" s="22"/>
      <c r="H6750" s="22"/>
      <c r="I6750" s="22"/>
      <c r="J6750" s="23"/>
      <c r="K6750" s="24"/>
      <c r="M6750" s="42"/>
      <c r="N6750" s="43"/>
      <c r="P6750" s="27"/>
      <c r="R6750" s="26"/>
      <c r="S6750" s="26"/>
      <c r="T6750" s="26"/>
    </row>
    <row r="6751" spans="2:20" ht="14.25" customHeight="1">
      <c r="B6751" s="20">
        <v>7973</v>
      </c>
      <c r="C6751" s="22"/>
      <c r="D6751" s="22"/>
      <c r="E6751" s="22"/>
      <c r="F6751" s="21"/>
      <c r="G6751" s="22"/>
      <c r="H6751" s="22"/>
      <c r="I6751" s="22"/>
      <c r="J6751" s="23"/>
      <c r="K6751" s="24"/>
      <c r="M6751" s="42"/>
      <c r="N6751" s="43"/>
      <c r="P6751" s="27"/>
      <c r="R6751" s="26"/>
      <c r="S6751" s="26"/>
      <c r="T6751" s="26"/>
    </row>
    <row r="6752" spans="2:20" ht="14.25" customHeight="1">
      <c r="B6752" s="20">
        <v>7974</v>
      </c>
      <c r="C6752" s="22"/>
      <c r="D6752" s="22"/>
      <c r="E6752" s="22"/>
      <c r="F6752" s="21"/>
      <c r="G6752" s="22"/>
      <c r="H6752" s="22"/>
      <c r="I6752" s="22"/>
      <c r="J6752" s="23"/>
      <c r="K6752" s="24"/>
      <c r="M6752" s="42"/>
      <c r="N6752" s="43"/>
      <c r="P6752" s="27"/>
      <c r="R6752" s="26"/>
      <c r="S6752" s="26"/>
      <c r="T6752" s="26"/>
    </row>
    <row r="6753" spans="2:20" ht="14.25" customHeight="1">
      <c r="B6753" s="20">
        <v>7975</v>
      </c>
      <c r="C6753" s="22"/>
      <c r="D6753" s="22"/>
      <c r="E6753" s="22"/>
      <c r="F6753" s="21"/>
      <c r="G6753" s="22"/>
      <c r="H6753" s="22"/>
      <c r="I6753" s="22"/>
      <c r="J6753" s="23"/>
      <c r="K6753" s="24"/>
      <c r="M6753" s="42"/>
      <c r="N6753" s="43"/>
      <c r="P6753" s="27"/>
      <c r="R6753" s="26"/>
      <c r="S6753" s="26"/>
      <c r="T6753" s="26"/>
    </row>
    <row r="6754" spans="2:20" ht="14.25" customHeight="1">
      <c r="B6754" s="20">
        <v>7976</v>
      </c>
      <c r="C6754" s="22"/>
      <c r="D6754" s="22"/>
      <c r="E6754" s="22"/>
      <c r="F6754" s="21"/>
      <c r="G6754" s="22"/>
      <c r="H6754" s="22"/>
      <c r="I6754" s="22"/>
      <c r="J6754" s="23"/>
      <c r="K6754" s="24"/>
      <c r="M6754" s="42"/>
      <c r="N6754" s="43"/>
      <c r="P6754" s="27"/>
      <c r="R6754" s="26"/>
      <c r="S6754" s="26"/>
      <c r="T6754" s="26"/>
    </row>
    <row r="6755" spans="2:20" ht="14.25" customHeight="1">
      <c r="B6755" s="20">
        <v>7977</v>
      </c>
      <c r="C6755" s="22"/>
      <c r="D6755" s="22"/>
      <c r="E6755" s="22"/>
      <c r="F6755" s="21"/>
      <c r="G6755" s="22"/>
      <c r="H6755" s="22"/>
      <c r="I6755" s="22"/>
      <c r="J6755" s="23"/>
      <c r="K6755" s="24"/>
      <c r="M6755" s="42"/>
      <c r="N6755" s="43"/>
      <c r="P6755" s="27"/>
      <c r="R6755" s="26"/>
      <c r="S6755" s="26"/>
      <c r="T6755" s="26"/>
    </row>
    <row r="6756" spans="2:20" ht="14.25" customHeight="1">
      <c r="B6756" s="20">
        <v>7978</v>
      </c>
      <c r="C6756" s="22"/>
      <c r="D6756" s="22"/>
      <c r="E6756" s="22"/>
      <c r="F6756" s="21"/>
      <c r="G6756" s="22"/>
      <c r="H6756" s="22"/>
      <c r="I6756" s="22"/>
      <c r="J6756" s="23"/>
      <c r="K6756" s="24"/>
      <c r="M6756" s="42"/>
      <c r="N6756" s="43"/>
      <c r="P6756" s="27"/>
      <c r="R6756" s="26"/>
      <c r="S6756" s="26"/>
      <c r="T6756" s="26"/>
    </row>
    <row r="6757" spans="2:20" ht="14.25" customHeight="1">
      <c r="B6757" s="20">
        <v>7979</v>
      </c>
      <c r="C6757" s="22"/>
      <c r="D6757" s="22"/>
      <c r="E6757" s="22"/>
      <c r="F6757" s="21"/>
      <c r="G6757" s="22"/>
      <c r="H6757" s="22"/>
      <c r="I6757" s="22"/>
      <c r="J6757" s="23"/>
      <c r="K6757" s="24"/>
      <c r="M6757" s="42"/>
      <c r="N6757" s="43"/>
      <c r="P6757" s="27"/>
      <c r="R6757" s="26"/>
      <c r="S6757" s="26"/>
      <c r="T6757" s="26"/>
    </row>
    <row r="6758" spans="2:20" ht="14.25" customHeight="1">
      <c r="B6758" s="20">
        <v>7980</v>
      </c>
      <c r="C6758" s="22"/>
      <c r="D6758" s="22"/>
      <c r="E6758" s="22"/>
      <c r="F6758" s="21"/>
      <c r="G6758" s="22"/>
      <c r="H6758" s="22"/>
      <c r="I6758" s="22"/>
      <c r="J6758" s="23"/>
      <c r="K6758" s="24"/>
      <c r="M6758" s="42"/>
      <c r="N6758" s="43"/>
      <c r="P6758" s="27"/>
      <c r="R6758" s="26"/>
      <c r="S6758" s="26"/>
      <c r="T6758" s="26"/>
    </row>
    <row r="6759" spans="2:20" ht="14.25" customHeight="1">
      <c r="B6759" s="20">
        <v>7981</v>
      </c>
      <c r="C6759" s="22"/>
      <c r="D6759" s="22"/>
      <c r="E6759" s="22"/>
      <c r="F6759" s="21"/>
      <c r="G6759" s="22"/>
      <c r="H6759" s="22"/>
      <c r="I6759" s="22"/>
      <c r="J6759" s="23"/>
      <c r="K6759" s="24"/>
      <c r="M6759" s="42"/>
      <c r="N6759" s="43"/>
      <c r="P6759" s="27"/>
      <c r="R6759" s="26"/>
      <c r="S6759" s="26"/>
      <c r="T6759" s="26"/>
    </row>
    <row r="6760" spans="2:20" ht="14.25" customHeight="1">
      <c r="B6760" s="20">
        <v>7982</v>
      </c>
      <c r="C6760" s="22"/>
      <c r="D6760" s="22"/>
      <c r="E6760" s="22"/>
      <c r="F6760" s="21"/>
      <c r="G6760" s="22"/>
      <c r="H6760" s="22"/>
      <c r="I6760" s="22"/>
      <c r="J6760" s="23"/>
      <c r="K6760" s="24"/>
      <c r="M6760" s="42"/>
      <c r="N6760" s="43"/>
      <c r="P6760" s="27"/>
      <c r="R6760" s="26"/>
      <c r="S6760" s="26"/>
      <c r="T6760" s="26"/>
    </row>
    <row r="6761" spans="2:20" ht="14.25" customHeight="1">
      <c r="B6761" s="20">
        <v>7983</v>
      </c>
      <c r="C6761" s="22"/>
      <c r="D6761" s="22"/>
      <c r="E6761" s="22"/>
      <c r="F6761" s="21"/>
      <c r="G6761" s="22"/>
      <c r="H6761" s="22"/>
      <c r="I6761" s="22"/>
      <c r="J6761" s="23"/>
      <c r="K6761" s="24"/>
      <c r="M6761" s="42"/>
      <c r="N6761" s="43"/>
      <c r="P6761" s="27"/>
      <c r="R6761" s="26"/>
      <c r="S6761" s="26"/>
      <c r="T6761" s="26"/>
    </row>
    <row r="6762" spans="2:20" ht="14.25" customHeight="1">
      <c r="B6762" s="20">
        <v>7984</v>
      </c>
      <c r="C6762" s="22"/>
      <c r="D6762" s="22"/>
      <c r="E6762" s="22"/>
      <c r="F6762" s="21"/>
      <c r="G6762" s="22"/>
      <c r="H6762" s="22"/>
      <c r="I6762" s="22"/>
      <c r="J6762" s="23"/>
      <c r="K6762" s="24"/>
      <c r="M6762" s="42"/>
      <c r="N6762" s="43"/>
      <c r="P6762" s="27"/>
      <c r="R6762" s="26"/>
      <c r="S6762" s="26"/>
      <c r="T6762" s="26"/>
    </row>
    <row r="6763" spans="2:20" ht="14.25" customHeight="1">
      <c r="B6763" s="20">
        <v>7985</v>
      </c>
      <c r="C6763" s="22"/>
      <c r="D6763" s="22"/>
      <c r="E6763" s="22"/>
      <c r="F6763" s="21"/>
      <c r="G6763" s="22"/>
      <c r="H6763" s="22"/>
      <c r="I6763" s="22"/>
      <c r="J6763" s="23"/>
      <c r="K6763" s="24"/>
      <c r="M6763" s="42"/>
      <c r="N6763" s="43"/>
      <c r="P6763" s="27"/>
      <c r="R6763" s="26"/>
      <c r="S6763" s="26"/>
      <c r="T6763" s="26"/>
    </row>
    <row r="6764" spans="2:20" ht="14.25" customHeight="1">
      <c r="B6764" s="20">
        <v>7986</v>
      </c>
      <c r="C6764" s="22"/>
      <c r="D6764" s="22"/>
      <c r="E6764" s="22"/>
      <c r="F6764" s="21"/>
      <c r="G6764" s="22"/>
      <c r="H6764" s="22"/>
      <c r="I6764" s="22"/>
      <c r="J6764" s="23"/>
      <c r="K6764" s="24"/>
      <c r="M6764" s="42"/>
      <c r="N6764" s="43"/>
      <c r="P6764" s="27"/>
      <c r="R6764" s="26"/>
      <c r="S6764" s="26"/>
      <c r="T6764" s="26"/>
    </row>
    <row r="6765" spans="2:20" ht="14.25" customHeight="1">
      <c r="B6765" s="20">
        <v>7987</v>
      </c>
      <c r="C6765" s="22"/>
      <c r="D6765" s="22"/>
      <c r="E6765" s="22"/>
      <c r="F6765" s="21"/>
      <c r="G6765" s="22"/>
      <c r="H6765" s="22"/>
      <c r="I6765" s="22"/>
      <c r="J6765" s="23"/>
      <c r="K6765" s="24"/>
      <c r="M6765" s="42"/>
      <c r="N6765" s="43"/>
      <c r="P6765" s="27"/>
      <c r="R6765" s="26"/>
      <c r="S6765" s="26"/>
      <c r="T6765" s="26"/>
    </row>
    <row r="6766" spans="2:20" ht="14.25" customHeight="1">
      <c r="B6766" s="20">
        <v>7988</v>
      </c>
      <c r="C6766" s="22"/>
      <c r="D6766" s="22"/>
      <c r="E6766" s="22"/>
      <c r="F6766" s="21"/>
      <c r="G6766" s="22"/>
      <c r="H6766" s="22"/>
      <c r="I6766" s="22"/>
      <c r="J6766" s="23"/>
      <c r="K6766" s="24"/>
      <c r="M6766" s="42"/>
      <c r="N6766" s="43"/>
      <c r="P6766" s="27"/>
      <c r="R6766" s="26"/>
      <c r="S6766" s="26"/>
      <c r="T6766" s="26"/>
    </row>
    <row r="6767" spans="2:20" ht="14.25" customHeight="1">
      <c r="B6767" s="20">
        <v>7989</v>
      </c>
      <c r="C6767" s="22"/>
      <c r="D6767" s="22"/>
      <c r="E6767" s="22"/>
      <c r="F6767" s="21"/>
      <c r="G6767" s="22"/>
      <c r="H6767" s="22"/>
      <c r="I6767" s="22"/>
      <c r="J6767" s="23"/>
      <c r="K6767" s="24"/>
      <c r="M6767" s="42"/>
      <c r="N6767" s="43"/>
      <c r="P6767" s="27"/>
      <c r="R6767" s="26"/>
      <c r="S6767" s="26"/>
      <c r="T6767" s="26"/>
    </row>
    <row r="6768" spans="2:20" ht="14.25" customHeight="1">
      <c r="B6768" s="20">
        <v>7990</v>
      </c>
      <c r="C6768" s="22"/>
      <c r="D6768" s="22"/>
      <c r="E6768" s="22"/>
      <c r="F6768" s="21"/>
      <c r="G6768" s="22"/>
      <c r="H6768" s="22"/>
      <c r="I6768" s="22"/>
      <c r="J6768" s="23"/>
      <c r="K6768" s="24"/>
      <c r="M6768" s="42"/>
      <c r="N6768" s="43"/>
      <c r="P6768" s="27"/>
      <c r="R6768" s="26"/>
      <c r="S6768" s="26"/>
      <c r="T6768" s="26"/>
    </row>
    <row r="6769" spans="2:20" ht="14.25" customHeight="1">
      <c r="B6769" s="20">
        <v>7991</v>
      </c>
      <c r="C6769" s="22"/>
      <c r="D6769" s="22"/>
      <c r="E6769" s="22"/>
      <c r="F6769" s="21"/>
      <c r="G6769" s="22"/>
      <c r="H6769" s="22"/>
      <c r="I6769" s="22"/>
      <c r="J6769" s="23"/>
      <c r="K6769" s="24"/>
      <c r="M6769" s="42"/>
      <c r="N6769" s="43"/>
      <c r="P6769" s="27"/>
      <c r="R6769" s="26"/>
      <c r="S6769" s="26"/>
      <c r="T6769" s="26"/>
    </row>
    <row r="6770" spans="2:20" ht="14.25" customHeight="1">
      <c r="B6770" s="20">
        <v>7992</v>
      </c>
      <c r="C6770" s="22"/>
      <c r="D6770" s="22"/>
      <c r="E6770" s="22"/>
      <c r="F6770" s="21"/>
      <c r="G6770" s="22"/>
      <c r="H6770" s="22"/>
      <c r="I6770" s="22"/>
      <c r="J6770" s="23"/>
      <c r="K6770" s="24"/>
      <c r="M6770" s="42"/>
      <c r="N6770" s="43"/>
      <c r="P6770" s="27"/>
      <c r="R6770" s="26"/>
      <c r="S6770" s="26"/>
      <c r="T6770" s="26"/>
    </row>
    <row r="6771" spans="2:20" ht="14.25" customHeight="1">
      <c r="B6771" s="20">
        <v>7993</v>
      </c>
      <c r="C6771" s="22"/>
      <c r="D6771" s="22"/>
      <c r="E6771" s="22"/>
      <c r="F6771" s="21"/>
      <c r="G6771" s="22"/>
      <c r="H6771" s="22"/>
      <c r="I6771" s="22"/>
      <c r="J6771" s="23"/>
      <c r="K6771" s="24"/>
      <c r="M6771" s="42"/>
      <c r="N6771" s="43"/>
      <c r="P6771" s="27"/>
      <c r="R6771" s="26"/>
      <c r="S6771" s="26"/>
      <c r="T6771" s="26"/>
    </row>
    <row r="6772" spans="2:20" ht="14.25" customHeight="1">
      <c r="B6772" s="20">
        <v>7994</v>
      </c>
      <c r="C6772" s="22"/>
      <c r="D6772" s="22"/>
      <c r="E6772" s="22"/>
      <c r="F6772" s="21"/>
      <c r="G6772" s="22"/>
      <c r="H6772" s="22"/>
      <c r="I6772" s="22"/>
      <c r="J6772" s="23"/>
      <c r="K6772" s="24"/>
      <c r="M6772" s="42"/>
      <c r="N6772" s="43"/>
      <c r="P6772" s="27"/>
      <c r="R6772" s="26"/>
      <c r="S6772" s="26"/>
      <c r="T6772" s="26"/>
    </row>
    <row r="6773" spans="2:20" ht="14.25" customHeight="1">
      <c r="B6773" s="20">
        <v>7995</v>
      </c>
      <c r="C6773" s="22"/>
      <c r="D6773" s="22"/>
      <c r="E6773" s="22"/>
      <c r="F6773" s="21"/>
      <c r="G6773" s="22"/>
      <c r="H6773" s="22"/>
      <c r="I6773" s="22"/>
      <c r="J6773" s="23"/>
      <c r="K6773" s="24"/>
      <c r="M6773" s="42"/>
      <c r="N6773" s="43"/>
      <c r="P6773" s="27"/>
      <c r="R6773" s="26"/>
      <c r="S6773" s="26"/>
      <c r="T6773" s="26"/>
    </row>
    <row r="6774" spans="2:20" ht="14.25" customHeight="1">
      <c r="B6774" s="20">
        <v>7996</v>
      </c>
      <c r="C6774" s="22"/>
      <c r="D6774" s="22"/>
      <c r="E6774" s="22"/>
      <c r="F6774" s="21"/>
      <c r="G6774" s="22"/>
      <c r="H6774" s="22"/>
      <c r="I6774" s="22"/>
      <c r="J6774" s="23"/>
      <c r="K6774" s="24"/>
      <c r="M6774" s="42"/>
      <c r="N6774" s="43"/>
      <c r="P6774" s="27"/>
      <c r="R6774" s="26"/>
      <c r="S6774" s="26"/>
      <c r="T6774" s="26"/>
    </row>
    <row r="6775" spans="2:20" ht="14.25" customHeight="1">
      <c r="B6775" s="20">
        <v>7997</v>
      </c>
      <c r="C6775" s="22"/>
      <c r="D6775" s="22"/>
      <c r="E6775" s="22"/>
      <c r="F6775" s="21"/>
      <c r="G6775" s="22"/>
      <c r="H6775" s="22"/>
      <c r="I6775" s="22"/>
      <c r="J6775" s="23"/>
      <c r="K6775" s="24"/>
      <c r="M6775" s="42"/>
      <c r="N6775" s="43"/>
      <c r="P6775" s="27"/>
      <c r="R6775" s="26"/>
      <c r="S6775" s="26"/>
      <c r="T6775" s="26"/>
    </row>
    <row r="6776" spans="2:20" ht="14.25" customHeight="1">
      <c r="B6776" s="20">
        <v>7998</v>
      </c>
      <c r="C6776" s="22"/>
      <c r="D6776" s="22"/>
      <c r="E6776" s="22"/>
      <c r="F6776" s="21"/>
      <c r="G6776" s="22"/>
      <c r="H6776" s="22"/>
      <c r="I6776" s="22"/>
      <c r="J6776" s="23"/>
      <c r="K6776" s="24"/>
      <c r="M6776" s="42"/>
      <c r="N6776" s="43"/>
      <c r="P6776" s="27"/>
      <c r="R6776" s="26"/>
      <c r="S6776" s="26"/>
      <c r="T6776" s="26"/>
    </row>
    <row r="6777" spans="2:20" ht="14.25" customHeight="1">
      <c r="B6777" s="20">
        <v>7999</v>
      </c>
      <c r="C6777" s="22"/>
      <c r="D6777" s="22"/>
      <c r="E6777" s="22"/>
      <c r="F6777" s="21"/>
      <c r="G6777" s="22"/>
      <c r="H6777" s="22"/>
      <c r="I6777" s="22"/>
      <c r="J6777" s="23"/>
      <c r="K6777" s="24"/>
      <c r="M6777" s="42"/>
      <c r="N6777" s="43"/>
      <c r="P6777" s="27"/>
      <c r="R6777" s="26"/>
      <c r="S6777" s="26"/>
      <c r="T6777" s="26"/>
    </row>
    <row r="6778" spans="2:20" ht="14.25" customHeight="1">
      <c r="B6778" s="20">
        <v>8000</v>
      </c>
      <c r="C6778" s="22"/>
      <c r="D6778" s="22"/>
      <c r="E6778" s="22"/>
      <c r="F6778" s="21"/>
      <c r="G6778" s="22"/>
      <c r="H6778" s="22"/>
      <c r="I6778" s="22"/>
      <c r="J6778" s="23"/>
      <c r="K6778" s="24"/>
      <c r="M6778" s="42"/>
      <c r="N6778" s="43"/>
      <c r="P6778" s="27"/>
      <c r="R6778" s="26"/>
      <c r="S6778" s="26"/>
      <c r="T6778" s="26"/>
    </row>
    <row r="6779" spans="2:20" ht="14.25" customHeight="1">
      <c r="B6779" s="20">
        <v>8001</v>
      </c>
      <c r="C6779" s="22"/>
      <c r="D6779" s="22"/>
      <c r="E6779" s="22"/>
      <c r="F6779" s="21"/>
      <c r="G6779" s="22"/>
      <c r="H6779" s="22"/>
      <c r="I6779" s="22"/>
      <c r="J6779" s="23"/>
      <c r="K6779" s="24"/>
      <c r="M6779" s="42"/>
      <c r="N6779" s="43"/>
      <c r="P6779" s="27"/>
      <c r="R6779" s="26"/>
      <c r="S6779" s="26"/>
      <c r="T6779" s="26"/>
    </row>
    <row r="6780" spans="2:20" ht="14.25" customHeight="1">
      <c r="B6780" s="20">
        <v>8002</v>
      </c>
      <c r="C6780" s="22"/>
      <c r="D6780" s="22"/>
      <c r="E6780" s="22"/>
      <c r="F6780" s="21"/>
      <c r="G6780" s="22"/>
      <c r="H6780" s="22"/>
      <c r="I6780" s="22"/>
      <c r="J6780" s="23"/>
      <c r="K6780" s="24"/>
      <c r="M6780" s="42"/>
      <c r="N6780" s="43"/>
      <c r="P6780" s="27"/>
      <c r="R6780" s="26"/>
      <c r="S6780" s="26"/>
      <c r="T6780" s="26"/>
    </row>
    <row r="6781" spans="2:20" ht="14.25" customHeight="1">
      <c r="B6781" s="20">
        <v>8003</v>
      </c>
      <c r="C6781" s="22"/>
      <c r="D6781" s="22"/>
      <c r="E6781" s="22"/>
      <c r="F6781" s="21"/>
      <c r="G6781" s="22"/>
      <c r="H6781" s="22"/>
      <c r="I6781" s="22"/>
      <c r="J6781" s="23"/>
      <c r="K6781" s="24"/>
      <c r="M6781" s="42"/>
      <c r="N6781" s="43"/>
      <c r="P6781" s="27"/>
      <c r="R6781" s="26"/>
      <c r="S6781" s="26"/>
      <c r="T6781" s="26"/>
    </row>
    <row r="6782" spans="2:20" ht="14.25" customHeight="1">
      <c r="B6782" s="20">
        <v>8004</v>
      </c>
      <c r="C6782" s="22"/>
      <c r="D6782" s="22"/>
      <c r="E6782" s="22"/>
      <c r="F6782" s="21"/>
      <c r="G6782" s="22"/>
      <c r="H6782" s="22"/>
      <c r="I6782" s="22"/>
      <c r="J6782" s="23"/>
      <c r="K6782" s="24"/>
      <c r="M6782" s="42"/>
      <c r="N6782" s="43"/>
      <c r="P6782" s="27"/>
      <c r="R6782" s="26"/>
      <c r="S6782" s="26"/>
      <c r="T6782" s="26"/>
    </row>
    <row r="6783" spans="2:20" ht="14.25" customHeight="1">
      <c r="B6783" s="20">
        <v>8005</v>
      </c>
      <c r="C6783" s="22"/>
      <c r="D6783" s="22"/>
      <c r="E6783" s="22"/>
      <c r="F6783" s="21"/>
      <c r="G6783" s="22"/>
      <c r="H6783" s="22"/>
      <c r="I6783" s="22"/>
      <c r="J6783" s="23"/>
      <c r="K6783" s="24"/>
      <c r="M6783" s="42"/>
      <c r="N6783" s="43"/>
      <c r="P6783" s="27"/>
      <c r="R6783" s="26"/>
      <c r="S6783" s="26"/>
      <c r="T6783" s="26"/>
    </row>
    <row r="6784" spans="2:20" ht="14.25" customHeight="1">
      <c r="B6784" s="20">
        <v>8006</v>
      </c>
      <c r="C6784" s="22"/>
      <c r="D6784" s="22"/>
      <c r="E6784" s="22"/>
      <c r="F6784" s="21"/>
      <c r="G6784" s="22"/>
      <c r="H6784" s="22"/>
      <c r="I6784" s="22"/>
      <c r="J6784" s="23"/>
      <c r="K6784" s="24"/>
      <c r="M6784" s="42"/>
      <c r="N6784" s="43"/>
      <c r="P6784" s="27"/>
      <c r="R6784" s="26"/>
      <c r="S6784" s="26"/>
      <c r="T6784" s="26"/>
    </row>
    <row r="6785" spans="2:20" ht="14.25" customHeight="1">
      <c r="B6785" s="20">
        <v>8007</v>
      </c>
      <c r="C6785" s="22"/>
      <c r="D6785" s="22"/>
      <c r="E6785" s="22"/>
      <c r="F6785" s="21"/>
      <c r="G6785" s="22"/>
      <c r="H6785" s="22"/>
      <c r="I6785" s="22"/>
      <c r="J6785" s="23"/>
      <c r="K6785" s="24"/>
      <c r="M6785" s="42"/>
      <c r="N6785" s="43"/>
      <c r="P6785" s="27"/>
      <c r="R6785" s="26"/>
      <c r="S6785" s="26"/>
      <c r="T6785" s="26"/>
    </row>
    <row r="6786" spans="2:20" ht="14.25" customHeight="1">
      <c r="B6786" s="20">
        <v>8008</v>
      </c>
      <c r="C6786" s="22"/>
      <c r="D6786" s="22"/>
      <c r="E6786" s="22"/>
      <c r="F6786" s="21"/>
      <c r="G6786" s="22"/>
      <c r="H6786" s="22"/>
      <c r="I6786" s="22"/>
      <c r="J6786" s="23"/>
      <c r="K6786" s="24"/>
      <c r="M6786" s="42"/>
      <c r="N6786" s="43"/>
      <c r="P6786" s="27"/>
      <c r="R6786" s="26"/>
      <c r="S6786" s="26"/>
      <c r="T6786" s="26"/>
    </row>
    <row r="6787" spans="2:20" ht="14.25" customHeight="1">
      <c r="B6787" s="20">
        <v>8009</v>
      </c>
      <c r="C6787" s="22"/>
      <c r="D6787" s="22"/>
      <c r="E6787" s="22"/>
      <c r="F6787" s="21"/>
      <c r="G6787" s="22"/>
      <c r="H6787" s="22"/>
      <c r="I6787" s="22"/>
      <c r="J6787" s="23"/>
      <c r="K6787" s="24"/>
      <c r="M6787" s="42"/>
      <c r="N6787" s="43"/>
      <c r="P6787" s="27"/>
      <c r="R6787" s="26"/>
      <c r="S6787" s="26"/>
      <c r="T6787" s="26"/>
    </row>
    <row r="6788" spans="2:20" ht="14.25" customHeight="1">
      <c r="B6788" s="20">
        <v>8010</v>
      </c>
      <c r="C6788" s="22"/>
      <c r="D6788" s="22"/>
      <c r="E6788" s="22"/>
      <c r="F6788" s="21"/>
      <c r="G6788" s="22"/>
      <c r="H6788" s="22"/>
      <c r="I6788" s="22"/>
      <c r="J6788" s="23"/>
      <c r="K6788" s="24"/>
      <c r="M6788" s="42"/>
      <c r="N6788" s="43"/>
      <c r="P6788" s="27"/>
      <c r="R6788" s="26"/>
      <c r="S6788" s="26"/>
      <c r="T6788" s="26"/>
    </row>
    <row r="6789" spans="2:20" ht="14.25" customHeight="1">
      <c r="B6789" s="20">
        <v>8011</v>
      </c>
      <c r="C6789" s="22"/>
      <c r="D6789" s="22"/>
      <c r="E6789" s="22"/>
      <c r="F6789" s="21"/>
      <c r="G6789" s="22"/>
      <c r="H6789" s="22"/>
      <c r="I6789" s="22"/>
      <c r="J6789" s="23"/>
      <c r="K6789" s="24"/>
      <c r="M6789" s="42"/>
      <c r="N6789" s="43"/>
      <c r="P6789" s="27"/>
      <c r="R6789" s="26"/>
      <c r="S6789" s="26"/>
      <c r="T6789" s="26"/>
    </row>
    <row r="6790" spans="2:20" ht="14.25" customHeight="1">
      <c r="B6790" s="20">
        <v>8012</v>
      </c>
      <c r="C6790" s="22"/>
      <c r="D6790" s="22"/>
      <c r="E6790" s="22"/>
      <c r="F6790" s="21"/>
      <c r="G6790" s="22"/>
      <c r="H6790" s="22"/>
      <c r="I6790" s="22"/>
      <c r="J6790" s="23"/>
      <c r="K6790" s="24"/>
      <c r="M6790" s="42"/>
      <c r="N6790" s="43"/>
      <c r="P6790" s="27"/>
      <c r="R6790" s="26"/>
      <c r="S6790" s="26"/>
      <c r="T6790" s="26"/>
    </row>
    <row r="6791" spans="2:20" ht="14.25" customHeight="1">
      <c r="B6791" s="20">
        <v>8013</v>
      </c>
      <c r="C6791" s="22"/>
      <c r="D6791" s="22"/>
      <c r="E6791" s="22"/>
      <c r="F6791" s="21"/>
      <c r="G6791" s="22"/>
      <c r="H6791" s="22"/>
      <c r="I6791" s="22"/>
      <c r="J6791" s="23"/>
      <c r="K6791" s="24"/>
      <c r="M6791" s="42"/>
      <c r="N6791" s="43"/>
      <c r="P6791" s="27"/>
      <c r="R6791" s="26"/>
      <c r="S6791" s="26"/>
      <c r="T6791" s="26"/>
    </row>
    <row r="6792" spans="2:20" ht="14.25" customHeight="1">
      <c r="B6792" s="20">
        <v>8014</v>
      </c>
      <c r="C6792" s="22"/>
      <c r="D6792" s="22"/>
      <c r="E6792" s="22"/>
      <c r="F6792" s="21"/>
      <c r="G6792" s="22"/>
      <c r="H6792" s="22"/>
      <c r="I6792" s="22"/>
      <c r="J6792" s="23"/>
      <c r="K6792" s="24"/>
      <c r="M6792" s="42"/>
      <c r="N6792" s="43"/>
      <c r="P6792" s="27"/>
      <c r="R6792" s="26"/>
      <c r="S6792" s="26"/>
      <c r="T6792" s="26"/>
    </row>
    <row r="6793" spans="2:20" ht="14.25" customHeight="1">
      <c r="B6793" s="20">
        <v>8015</v>
      </c>
      <c r="C6793" s="22"/>
      <c r="D6793" s="22"/>
      <c r="E6793" s="22"/>
      <c r="F6793" s="21"/>
      <c r="G6793" s="22"/>
      <c r="H6793" s="22"/>
      <c r="I6793" s="22"/>
      <c r="J6793" s="23"/>
      <c r="K6793" s="24"/>
      <c r="M6793" s="42"/>
      <c r="N6793" s="43"/>
      <c r="P6793" s="27"/>
      <c r="R6793" s="26"/>
      <c r="S6793" s="26"/>
      <c r="T6793" s="26"/>
    </row>
    <row r="6794" spans="2:20" ht="14.25" customHeight="1">
      <c r="B6794" s="20">
        <v>8016</v>
      </c>
      <c r="C6794" s="22"/>
      <c r="D6794" s="22"/>
      <c r="E6794" s="22"/>
      <c r="F6794" s="21"/>
      <c r="G6794" s="22"/>
      <c r="H6794" s="22"/>
      <c r="I6794" s="22"/>
      <c r="J6794" s="23"/>
      <c r="K6794" s="24"/>
      <c r="M6794" s="42"/>
      <c r="N6794" s="43"/>
      <c r="P6794" s="27"/>
      <c r="R6794" s="26"/>
      <c r="S6794" s="26"/>
      <c r="T6794" s="26"/>
    </row>
    <row r="6795" spans="2:20" ht="14.25" customHeight="1">
      <c r="B6795" s="20">
        <v>8017</v>
      </c>
      <c r="C6795" s="22"/>
      <c r="D6795" s="22"/>
      <c r="E6795" s="22"/>
      <c r="F6795" s="21"/>
      <c r="G6795" s="22"/>
      <c r="H6795" s="22"/>
      <c r="I6795" s="22"/>
      <c r="J6795" s="23"/>
      <c r="K6795" s="24"/>
      <c r="M6795" s="42"/>
      <c r="N6795" s="43"/>
      <c r="P6795" s="27"/>
      <c r="R6795" s="26"/>
      <c r="S6795" s="26"/>
      <c r="T6795" s="26"/>
    </row>
    <row r="6796" spans="2:20" ht="14.25" customHeight="1">
      <c r="B6796" s="20">
        <v>8018</v>
      </c>
      <c r="C6796" s="22"/>
      <c r="D6796" s="22"/>
      <c r="E6796" s="22"/>
      <c r="F6796" s="21"/>
      <c r="G6796" s="22"/>
      <c r="H6796" s="22"/>
      <c r="I6796" s="22"/>
      <c r="J6796" s="23"/>
      <c r="K6796" s="24"/>
      <c r="M6796" s="42"/>
      <c r="N6796" s="43"/>
      <c r="P6796" s="27"/>
      <c r="R6796" s="26"/>
      <c r="S6796" s="26"/>
      <c r="T6796" s="26"/>
    </row>
    <row r="6797" spans="2:20" ht="14.25" customHeight="1">
      <c r="B6797" s="20">
        <v>8019</v>
      </c>
      <c r="C6797" s="22"/>
      <c r="D6797" s="22"/>
      <c r="E6797" s="22"/>
      <c r="F6797" s="21"/>
      <c r="G6797" s="22"/>
      <c r="H6797" s="22"/>
      <c r="I6797" s="22"/>
      <c r="J6797" s="23"/>
      <c r="K6797" s="24"/>
      <c r="M6797" s="42"/>
      <c r="N6797" s="43"/>
      <c r="P6797" s="27"/>
      <c r="R6797" s="26"/>
      <c r="S6797" s="26"/>
      <c r="T6797" s="26"/>
    </row>
    <row r="6798" spans="2:20" ht="14.25" customHeight="1">
      <c r="B6798" s="20">
        <v>8020</v>
      </c>
      <c r="C6798" s="22"/>
      <c r="D6798" s="22"/>
      <c r="E6798" s="22"/>
      <c r="F6798" s="21"/>
      <c r="G6798" s="22"/>
      <c r="H6798" s="22"/>
      <c r="I6798" s="22"/>
      <c r="J6798" s="23"/>
      <c r="K6798" s="24"/>
      <c r="M6798" s="42"/>
      <c r="N6798" s="43"/>
      <c r="P6798" s="27"/>
      <c r="R6798" s="26"/>
      <c r="S6798" s="26"/>
      <c r="T6798" s="26"/>
    </row>
    <row r="6799" spans="2:20" ht="14.25" customHeight="1">
      <c r="B6799" s="20">
        <v>8021</v>
      </c>
      <c r="C6799" s="22"/>
      <c r="D6799" s="22"/>
      <c r="E6799" s="22"/>
      <c r="F6799" s="21"/>
      <c r="G6799" s="22"/>
      <c r="H6799" s="22"/>
      <c r="I6799" s="22"/>
      <c r="J6799" s="23"/>
      <c r="K6799" s="24"/>
      <c r="M6799" s="42"/>
      <c r="N6799" s="43"/>
      <c r="P6799" s="27"/>
      <c r="R6799" s="26"/>
      <c r="S6799" s="26"/>
      <c r="T6799" s="26"/>
    </row>
    <row r="6800" spans="2:20" ht="14.25" customHeight="1">
      <c r="B6800" s="20">
        <v>8022</v>
      </c>
      <c r="C6800" s="22"/>
      <c r="D6800" s="22"/>
      <c r="E6800" s="22"/>
      <c r="F6800" s="21"/>
      <c r="G6800" s="22"/>
      <c r="H6800" s="22"/>
      <c r="I6800" s="22"/>
      <c r="J6800" s="23"/>
      <c r="K6800" s="24"/>
      <c r="M6800" s="42"/>
      <c r="N6800" s="43"/>
      <c r="P6800" s="27"/>
      <c r="R6800" s="26"/>
      <c r="S6800" s="26"/>
      <c r="T6800" s="26"/>
    </row>
    <row r="6801" spans="2:20" ht="14.25" customHeight="1">
      <c r="B6801" s="20">
        <v>8023</v>
      </c>
      <c r="C6801" s="22"/>
      <c r="D6801" s="22"/>
      <c r="E6801" s="22"/>
      <c r="F6801" s="21"/>
      <c r="G6801" s="22"/>
      <c r="H6801" s="22"/>
      <c r="I6801" s="22"/>
      <c r="J6801" s="23"/>
      <c r="K6801" s="24"/>
      <c r="M6801" s="42"/>
      <c r="N6801" s="43"/>
      <c r="P6801" s="27"/>
      <c r="R6801" s="26"/>
      <c r="S6801" s="26"/>
      <c r="T6801" s="26"/>
    </row>
    <row r="6802" spans="2:20" ht="14.25" customHeight="1">
      <c r="B6802" s="20">
        <v>8024</v>
      </c>
      <c r="C6802" s="22"/>
      <c r="D6802" s="22"/>
      <c r="E6802" s="22"/>
      <c r="F6802" s="21"/>
      <c r="G6802" s="22"/>
      <c r="H6802" s="22"/>
      <c r="I6802" s="22"/>
      <c r="J6802" s="23"/>
      <c r="K6802" s="24"/>
      <c r="M6802" s="42"/>
      <c r="N6802" s="43"/>
      <c r="P6802" s="27"/>
      <c r="R6802" s="26"/>
      <c r="S6802" s="26"/>
      <c r="T6802" s="26"/>
    </row>
    <row r="6803" spans="2:20" ht="14.25" customHeight="1">
      <c r="B6803" s="20">
        <v>8025</v>
      </c>
      <c r="C6803" s="22"/>
      <c r="D6803" s="22"/>
      <c r="E6803" s="22"/>
      <c r="F6803" s="21"/>
      <c r="G6803" s="22"/>
      <c r="H6803" s="22"/>
      <c r="I6803" s="22"/>
      <c r="J6803" s="23"/>
      <c r="K6803" s="24"/>
      <c r="M6803" s="42"/>
      <c r="N6803" s="43"/>
      <c r="P6803" s="27"/>
      <c r="R6803" s="26"/>
      <c r="S6803" s="26"/>
      <c r="T6803" s="26"/>
    </row>
    <row r="6804" spans="2:20" ht="14.25" customHeight="1">
      <c r="B6804" s="20">
        <v>8026</v>
      </c>
      <c r="C6804" s="22"/>
      <c r="D6804" s="22"/>
      <c r="E6804" s="22"/>
      <c r="F6804" s="21"/>
      <c r="G6804" s="22"/>
      <c r="H6804" s="22"/>
      <c r="I6804" s="22"/>
      <c r="J6804" s="23"/>
      <c r="K6804" s="24"/>
      <c r="M6804" s="42"/>
      <c r="N6804" s="43"/>
      <c r="P6804" s="27"/>
      <c r="R6804" s="26"/>
      <c r="S6804" s="26"/>
      <c r="T6804" s="26"/>
    </row>
    <row r="6805" spans="2:20" ht="14.25" customHeight="1">
      <c r="B6805" s="20">
        <v>8027</v>
      </c>
      <c r="C6805" s="22"/>
      <c r="D6805" s="22"/>
      <c r="E6805" s="22"/>
      <c r="F6805" s="21"/>
      <c r="G6805" s="22"/>
      <c r="H6805" s="22"/>
      <c r="I6805" s="22"/>
      <c r="J6805" s="23"/>
      <c r="K6805" s="24"/>
      <c r="M6805" s="42"/>
      <c r="N6805" s="43"/>
      <c r="P6805" s="27"/>
      <c r="R6805" s="26"/>
      <c r="S6805" s="26"/>
      <c r="T6805" s="26"/>
    </row>
    <row r="6806" spans="2:20" ht="14.25" customHeight="1">
      <c r="B6806" s="20">
        <v>8028</v>
      </c>
      <c r="C6806" s="22"/>
      <c r="D6806" s="22"/>
      <c r="E6806" s="22"/>
      <c r="F6806" s="21"/>
      <c r="G6806" s="22"/>
      <c r="H6806" s="22"/>
      <c r="I6806" s="22"/>
      <c r="J6806" s="23"/>
      <c r="K6806" s="24"/>
      <c r="M6806" s="42"/>
      <c r="N6806" s="43"/>
      <c r="P6806" s="27"/>
      <c r="R6806" s="26"/>
      <c r="S6806" s="26"/>
      <c r="T6806" s="26"/>
    </row>
    <row r="6807" spans="2:20" ht="14.25" customHeight="1">
      <c r="B6807" s="20">
        <v>8029</v>
      </c>
      <c r="C6807" s="22"/>
      <c r="D6807" s="22"/>
      <c r="E6807" s="22"/>
      <c r="F6807" s="21"/>
      <c r="G6807" s="22"/>
      <c r="H6807" s="22"/>
      <c r="I6807" s="22"/>
      <c r="J6807" s="23"/>
      <c r="K6807" s="24"/>
      <c r="M6807" s="42"/>
      <c r="N6807" s="43"/>
      <c r="P6807" s="27"/>
      <c r="R6807" s="26"/>
      <c r="S6807" s="26"/>
      <c r="T6807" s="26"/>
    </row>
    <row r="6808" spans="2:20" ht="14.25" customHeight="1">
      <c r="B6808" s="20">
        <v>8030</v>
      </c>
      <c r="C6808" s="22"/>
      <c r="D6808" s="22"/>
      <c r="E6808" s="22"/>
      <c r="F6808" s="21"/>
      <c r="G6808" s="22"/>
      <c r="H6808" s="22"/>
      <c r="I6808" s="22"/>
      <c r="J6808" s="23"/>
      <c r="K6808" s="24"/>
      <c r="M6808" s="42"/>
      <c r="N6808" s="43"/>
      <c r="P6808" s="27"/>
      <c r="R6808" s="26"/>
      <c r="S6808" s="26"/>
      <c r="T6808" s="26"/>
    </row>
    <row r="6809" spans="2:20" ht="14.25" customHeight="1">
      <c r="B6809" s="20">
        <v>8031</v>
      </c>
      <c r="C6809" s="22"/>
      <c r="D6809" s="22"/>
      <c r="E6809" s="22"/>
      <c r="F6809" s="21"/>
      <c r="G6809" s="22"/>
      <c r="H6809" s="22"/>
      <c r="I6809" s="22"/>
      <c r="J6809" s="23"/>
      <c r="K6809" s="24"/>
      <c r="M6809" s="42"/>
      <c r="N6809" s="43"/>
      <c r="P6809" s="27"/>
      <c r="R6809" s="26"/>
      <c r="S6809" s="26"/>
      <c r="T6809" s="26"/>
    </row>
    <row r="6810" spans="2:20" ht="14.25" customHeight="1">
      <c r="B6810" s="20">
        <v>8032</v>
      </c>
      <c r="C6810" s="22"/>
      <c r="D6810" s="22"/>
      <c r="E6810" s="22"/>
      <c r="F6810" s="21"/>
      <c r="G6810" s="22"/>
      <c r="H6810" s="22"/>
      <c r="I6810" s="22"/>
      <c r="J6810" s="23"/>
      <c r="K6810" s="24"/>
      <c r="M6810" s="42"/>
      <c r="N6810" s="43"/>
      <c r="P6810" s="27"/>
      <c r="R6810" s="26"/>
      <c r="S6810" s="26"/>
      <c r="T6810" s="26"/>
    </row>
    <row r="6811" spans="2:20" ht="14.25" customHeight="1">
      <c r="B6811" s="20">
        <v>8033</v>
      </c>
      <c r="C6811" s="22"/>
      <c r="D6811" s="22"/>
      <c r="E6811" s="22"/>
      <c r="F6811" s="21"/>
      <c r="G6811" s="22"/>
      <c r="H6811" s="22"/>
      <c r="I6811" s="22"/>
      <c r="J6811" s="23"/>
      <c r="K6811" s="24"/>
      <c r="M6811" s="42"/>
      <c r="N6811" s="43"/>
      <c r="P6811" s="27"/>
      <c r="R6811" s="26"/>
      <c r="S6811" s="26"/>
      <c r="T6811" s="26"/>
    </row>
    <row r="6812" spans="2:20" ht="14.25" customHeight="1">
      <c r="B6812" s="20">
        <v>8034</v>
      </c>
      <c r="C6812" s="22"/>
      <c r="D6812" s="22"/>
      <c r="E6812" s="22"/>
      <c r="F6812" s="21"/>
      <c r="G6812" s="22"/>
      <c r="H6812" s="22"/>
      <c r="I6812" s="22"/>
      <c r="J6812" s="23"/>
      <c r="K6812" s="24"/>
      <c r="M6812" s="42"/>
      <c r="N6812" s="43"/>
      <c r="P6812" s="27"/>
      <c r="R6812" s="26"/>
      <c r="S6812" s="26"/>
      <c r="T6812" s="26"/>
    </row>
    <row r="6813" spans="2:20" ht="14.25" customHeight="1">
      <c r="B6813" s="20">
        <v>8035</v>
      </c>
      <c r="C6813" s="22"/>
      <c r="D6813" s="22"/>
      <c r="E6813" s="22"/>
      <c r="F6813" s="21"/>
      <c r="G6813" s="22"/>
      <c r="H6813" s="22"/>
      <c r="I6813" s="22"/>
      <c r="J6813" s="23"/>
      <c r="K6813" s="24"/>
      <c r="M6813" s="42"/>
      <c r="N6813" s="43"/>
      <c r="P6813" s="27"/>
      <c r="R6813" s="26"/>
      <c r="S6813" s="26"/>
      <c r="T6813" s="26"/>
    </row>
    <row r="6814" spans="2:20" ht="14.25" customHeight="1">
      <c r="B6814" s="20">
        <v>8036</v>
      </c>
      <c r="C6814" s="22"/>
      <c r="D6814" s="22"/>
      <c r="E6814" s="22"/>
      <c r="F6814" s="21"/>
      <c r="G6814" s="22"/>
      <c r="H6814" s="22"/>
      <c r="I6814" s="22"/>
      <c r="J6814" s="23"/>
      <c r="K6814" s="24"/>
      <c r="M6814" s="42"/>
      <c r="N6814" s="43"/>
      <c r="P6814" s="27"/>
      <c r="R6814" s="26"/>
      <c r="S6814" s="26"/>
      <c r="T6814" s="26"/>
    </row>
    <row r="6815" spans="2:20" ht="14.25" customHeight="1">
      <c r="B6815" s="20">
        <v>8037</v>
      </c>
      <c r="C6815" s="22"/>
      <c r="D6815" s="22"/>
      <c r="E6815" s="22"/>
      <c r="F6815" s="21"/>
      <c r="G6815" s="22"/>
      <c r="H6815" s="22"/>
      <c r="I6815" s="22"/>
      <c r="J6815" s="23"/>
      <c r="K6815" s="24"/>
      <c r="M6815" s="42"/>
      <c r="N6815" s="43"/>
      <c r="P6815" s="27"/>
      <c r="R6815" s="26"/>
      <c r="S6815" s="26"/>
      <c r="T6815" s="26"/>
    </row>
    <row r="6816" spans="2:20" ht="14.25" customHeight="1">
      <c r="B6816" s="20">
        <v>8038</v>
      </c>
      <c r="C6816" s="22"/>
      <c r="D6816" s="22"/>
      <c r="E6816" s="22"/>
      <c r="F6816" s="21"/>
      <c r="G6816" s="22"/>
      <c r="H6816" s="22"/>
      <c r="I6816" s="22"/>
      <c r="J6816" s="23"/>
      <c r="K6816" s="24"/>
      <c r="M6816" s="42"/>
      <c r="N6816" s="43"/>
      <c r="P6816" s="27"/>
      <c r="R6816" s="26"/>
      <c r="S6816" s="26"/>
      <c r="T6816" s="26"/>
    </row>
    <row r="6817" spans="2:20" ht="14.25" customHeight="1">
      <c r="B6817" s="20">
        <v>8039</v>
      </c>
      <c r="C6817" s="22"/>
      <c r="D6817" s="22"/>
      <c r="E6817" s="22"/>
      <c r="F6817" s="21"/>
      <c r="G6817" s="22"/>
      <c r="H6817" s="22"/>
      <c r="I6817" s="22"/>
      <c r="J6817" s="23"/>
      <c r="K6817" s="24"/>
      <c r="M6817" s="42"/>
      <c r="N6817" s="43"/>
      <c r="P6817" s="27"/>
      <c r="R6817" s="26"/>
      <c r="S6817" s="26"/>
      <c r="T6817" s="26"/>
    </row>
    <row r="6818" spans="2:20" ht="14.25" customHeight="1">
      <c r="B6818" s="20">
        <v>8040</v>
      </c>
      <c r="C6818" s="22"/>
      <c r="D6818" s="22"/>
      <c r="E6818" s="22"/>
      <c r="F6818" s="21"/>
      <c r="G6818" s="22"/>
      <c r="H6818" s="22"/>
      <c r="I6818" s="22"/>
      <c r="J6818" s="23"/>
      <c r="K6818" s="24"/>
      <c r="M6818" s="42"/>
      <c r="N6818" s="43"/>
      <c r="P6818" s="27"/>
      <c r="R6818" s="26"/>
      <c r="S6818" s="26"/>
      <c r="T6818" s="26"/>
    </row>
    <row r="6819" spans="2:20" ht="14.25" customHeight="1">
      <c r="B6819" s="20">
        <v>8041</v>
      </c>
      <c r="C6819" s="22"/>
      <c r="D6819" s="22"/>
      <c r="E6819" s="22"/>
      <c r="F6819" s="21"/>
      <c r="G6819" s="22"/>
      <c r="H6819" s="22"/>
      <c r="I6819" s="22"/>
      <c r="J6819" s="23"/>
      <c r="K6819" s="24"/>
      <c r="M6819" s="42"/>
      <c r="N6819" s="43"/>
      <c r="P6819" s="27"/>
      <c r="R6819" s="26"/>
      <c r="S6819" s="26"/>
      <c r="T6819" s="26"/>
    </row>
    <row r="6820" spans="2:20" ht="14.25" customHeight="1">
      <c r="B6820" s="20">
        <v>8042</v>
      </c>
      <c r="C6820" s="22"/>
      <c r="D6820" s="22"/>
      <c r="E6820" s="22"/>
      <c r="F6820" s="21"/>
      <c r="G6820" s="22"/>
      <c r="H6820" s="22"/>
      <c r="I6820" s="22"/>
      <c r="J6820" s="23"/>
      <c r="K6820" s="24"/>
      <c r="M6820" s="42"/>
      <c r="N6820" s="43"/>
      <c r="P6820" s="27"/>
      <c r="R6820" s="26"/>
      <c r="S6820" s="26"/>
      <c r="T6820" s="26"/>
    </row>
    <row r="6821" spans="2:20" ht="14.25" customHeight="1">
      <c r="B6821" s="20">
        <v>8043</v>
      </c>
      <c r="C6821" s="22"/>
      <c r="D6821" s="22"/>
      <c r="E6821" s="22"/>
      <c r="F6821" s="21"/>
      <c r="G6821" s="22"/>
      <c r="H6821" s="22"/>
      <c r="I6821" s="22"/>
      <c r="J6821" s="23"/>
      <c r="K6821" s="24"/>
      <c r="M6821" s="42"/>
      <c r="N6821" s="43"/>
      <c r="P6821" s="27"/>
      <c r="R6821" s="26"/>
      <c r="S6821" s="26"/>
      <c r="T6821" s="26"/>
    </row>
    <row r="6822" spans="2:20" ht="14.25" customHeight="1">
      <c r="B6822" s="20">
        <v>8044</v>
      </c>
      <c r="C6822" s="22"/>
      <c r="D6822" s="22"/>
      <c r="E6822" s="22"/>
      <c r="F6822" s="21"/>
      <c r="G6822" s="22"/>
      <c r="H6822" s="22"/>
      <c r="I6822" s="22"/>
      <c r="J6822" s="23"/>
      <c r="K6822" s="24"/>
      <c r="M6822" s="42"/>
      <c r="N6822" s="43"/>
      <c r="P6822" s="27"/>
      <c r="R6822" s="26"/>
      <c r="S6822" s="26"/>
      <c r="T6822" s="26"/>
    </row>
    <row r="6823" spans="2:20" ht="14.25" customHeight="1">
      <c r="B6823" s="20">
        <v>8045</v>
      </c>
      <c r="C6823" s="22"/>
      <c r="D6823" s="22"/>
      <c r="E6823" s="22"/>
      <c r="F6823" s="21"/>
      <c r="G6823" s="22"/>
      <c r="H6823" s="22"/>
      <c r="I6823" s="22"/>
      <c r="J6823" s="23"/>
      <c r="K6823" s="24"/>
      <c r="M6823" s="42"/>
      <c r="N6823" s="43"/>
      <c r="P6823" s="27"/>
      <c r="R6823" s="26"/>
      <c r="S6823" s="26"/>
      <c r="T6823" s="26"/>
    </row>
    <row r="6824" spans="2:20" ht="14.25" customHeight="1">
      <c r="B6824" s="20">
        <v>8046</v>
      </c>
      <c r="C6824" s="22"/>
      <c r="D6824" s="22"/>
      <c r="E6824" s="22"/>
      <c r="F6824" s="21"/>
      <c r="G6824" s="22"/>
      <c r="H6824" s="22"/>
      <c r="I6824" s="22"/>
      <c r="J6824" s="23"/>
      <c r="K6824" s="24"/>
      <c r="M6824" s="42"/>
      <c r="N6824" s="43"/>
      <c r="P6824" s="27"/>
      <c r="R6824" s="26"/>
      <c r="S6824" s="26"/>
      <c r="T6824" s="26"/>
    </row>
    <row r="6825" spans="2:20" ht="14.25" customHeight="1">
      <c r="B6825" s="20">
        <v>8047</v>
      </c>
      <c r="C6825" s="22"/>
      <c r="D6825" s="22"/>
      <c r="E6825" s="22"/>
      <c r="F6825" s="21"/>
      <c r="G6825" s="22"/>
      <c r="H6825" s="22"/>
      <c r="I6825" s="22"/>
      <c r="J6825" s="23"/>
      <c r="K6825" s="24"/>
      <c r="M6825" s="42"/>
      <c r="N6825" s="43"/>
      <c r="P6825" s="27"/>
      <c r="R6825" s="26"/>
      <c r="S6825" s="26"/>
      <c r="T6825" s="26"/>
    </row>
    <row r="6826" spans="2:20" ht="14.25" customHeight="1">
      <c r="B6826" s="20">
        <v>8048</v>
      </c>
      <c r="C6826" s="22"/>
      <c r="D6826" s="22"/>
      <c r="E6826" s="22"/>
      <c r="F6826" s="21"/>
      <c r="G6826" s="22"/>
      <c r="H6826" s="22"/>
      <c r="I6826" s="22"/>
      <c r="J6826" s="23"/>
      <c r="K6826" s="24"/>
      <c r="M6826" s="42"/>
      <c r="N6826" s="43"/>
      <c r="P6826" s="27"/>
      <c r="R6826" s="26"/>
      <c r="S6826" s="26"/>
      <c r="T6826" s="26"/>
    </row>
    <row r="6827" spans="2:20" ht="14.25" customHeight="1">
      <c r="B6827" s="20">
        <v>8049</v>
      </c>
      <c r="C6827" s="22"/>
      <c r="D6827" s="22"/>
      <c r="E6827" s="22"/>
      <c r="F6827" s="21"/>
      <c r="G6827" s="22"/>
      <c r="H6827" s="22"/>
      <c r="I6827" s="22"/>
      <c r="J6827" s="23"/>
      <c r="K6827" s="24"/>
      <c r="M6827" s="42"/>
      <c r="N6827" s="43"/>
      <c r="P6827" s="27"/>
      <c r="R6827" s="26"/>
      <c r="S6827" s="26"/>
      <c r="T6827" s="26"/>
    </row>
    <row r="6828" spans="2:20" ht="14.25" customHeight="1">
      <c r="B6828" s="20">
        <v>8050</v>
      </c>
      <c r="C6828" s="22"/>
      <c r="D6828" s="22"/>
      <c r="E6828" s="22"/>
      <c r="F6828" s="21"/>
      <c r="G6828" s="22"/>
      <c r="H6828" s="22"/>
      <c r="I6828" s="22"/>
      <c r="J6828" s="23"/>
      <c r="K6828" s="24"/>
      <c r="M6828" s="42"/>
      <c r="N6828" s="43"/>
      <c r="P6828" s="27"/>
      <c r="R6828" s="26"/>
      <c r="S6828" s="26"/>
      <c r="T6828" s="26"/>
    </row>
    <row r="6829" spans="2:20" ht="14.25" customHeight="1">
      <c r="B6829" s="20">
        <v>8051</v>
      </c>
      <c r="C6829" s="22"/>
      <c r="D6829" s="22"/>
      <c r="E6829" s="22"/>
      <c r="F6829" s="21"/>
      <c r="G6829" s="22"/>
      <c r="H6829" s="22"/>
      <c r="I6829" s="22"/>
      <c r="J6829" s="23"/>
      <c r="K6829" s="24"/>
      <c r="M6829" s="42"/>
      <c r="N6829" s="43"/>
      <c r="P6829" s="27"/>
      <c r="R6829" s="26"/>
      <c r="S6829" s="26"/>
      <c r="T6829" s="26"/>
    </row>
    <row r="6830" spans="2:20" ht="14.25" customHeight="1">
      <c r="B6830" s="20">
        <v>8052</v>
      </c>
      <c r="C6830" s="22"/>
      <c r="D6830" s="22"/>
      <c r="E6830" s="22"/>
      <c r="F6830" s="21"/>
      <c r="G6830" s="22"/>
      <c r="H6830" s="22"/>
      <c r="I6830" s="22"/>
      <c r="J6830" s="23"/>
      <c r="K6830" s="24"/>
      <c r="M6830" s="42"/>
      <c r="N6830" s="43"/>
      <c r="P6830" s="27"/>
      <c r="R6830" s="26"/>
      <c r="S6830" s="26"/>
      <c r="T6830" s="26"/>
    </row>
    <row r="6831" spans="2:20" ht="14.25" customHeight="1">
      <c r="B6831" s="20">
        <v>8053</v>
      </c>
      <c r="C6831" s="22"/>
      <c r="D6831" s="22"/>
      <c r="E6831" s="22"/>
      <c r="F6831" s="21"/>
      <c r="G6831" s="22"/>
      <c r="H6831" s="22"/>
      <c r="I6831" s="22"/>
      <c r="J6831" s="23"/>
      <c r="K6831" s="24"/>
      <c r="M6831" s="42"/>
      <c r="N6831" s="43"/>
      <c r="P6831" s="27"/>
      <c r="R6831" s="26"/>
      <c r="S6831" s="26"/>
      <c r="T6831" s="26"/>
    </row>
    <row r="6832" spans="2:20" ht="14.25" customHeight="1">
      <c r="B6832" s="20">
        <v>8054</v>
      </c>
      <c r="C6832" s="22"/>
      <c r="D6832" s="22"/>
      <c r="E6832" s="22"/>
      <c r="F6832" s="21"/>
      <c r="G6832" s="22"/>
      <c r="H6832" s="22"/>
      <c r="I6832" s="22"/>
      <c r="J6832" s="23"/>
      <c r="K6832" s="24"/>
      <c r="M6832" s="42"/>
      <c r="N6832" s="43"/>
      <c r="P6832" s="27"/>
      <c r="R6832" s="26"/>
      <c r="S6832" s="26"/>
      <c r="T6832" s="26"/>
    </row>
    <row r="6833" spans="2:20" ht="14.25" customHeight="1">
      <c r="B6833" s="20">
        <v>8055</v>
      </c>
      <c r="C6833" s="22"/>
      <c r="D6833" s="22"/>
      <c r="E6833" s="22"/>
      <c r="F6833" s="21"/>
      <c r="G6833" s="22"/>
      <c r="H6833" s="22"/>
      <c r="I6833" s="22"/>
      <c r="J6833" s="23"/>
      <c r="K6833" s="24"/>
      <c r="M6833" s="42"/>
      <c r="N6833" s="43"/>
      <c r="P6833" s="27"/>
      <c r="R6833" s="26"/>
      <c r="S6833" s="26"/>
      <c r="T6833" s="26"/>
    </row>
    <row r="6834" spans="2:20" ht="14.25" customHeight="1">
      <c r="B6834" s="20">
        <v>8056</v>
      </c>
      <c r="C6834" s="22"/>
      <c r="D6834" s="22"/>
      <c r="E6834" s="22"/>
      <c r="F6834" s="21"/>
      <c r="G6834" s="22"/>
      <c r="H6834" s="22"/>
      <c r="I6834" s="22"/>
      <c r="J6834" s="23"/>
      <c r="K6834" s="24"/>
      <c r="M6834" s="42"/>
      <c r="N6834" s="43"/>
      <c r="P6834" s="27"/>
      <c r="R6834" s="26"/>
      <c r="S6834" s="26"/>
      <c r="T6834" s="26"/>
    </row>
    <row r="6835" spans="2:20" ht="14.25" customHeight="1">
      <c r="B6835" s="20">
        <v>8057</v>
      </c>
      <c r="C6835" s="22"/>
      <c r="D6835" s="22"/>
      <c r="E6835" s="22"/>
      <c r="F6835" s="21"/>
      <c r="G6835" s="22"/>
      <c r="H6835" s="22"/>
      <c r="I6835" s="22"/>
      <c r="J6835" s="23"/>
      <c r="K6835" s="24"/>
      <c r="M6835" s="42"/>
      <c r="N6835" s="43"/>
      <c r="P6835" s="27"/>
      <c r="R6835" s="26"/>
      <c r="S6835" s="26"/>
      <c r="T6835" s="26"/>
    </row>
    <row r="6836" spans="2:20" ht="14.25" customHeight="1">
      <c r="B6836" s="20">
        <v>8058</v>
      </c>
      <c r="C6836" s="22"/>
      <c r="D6836" s="22"/>
      <c r="E6836" s="22"/>
      <c r="F6836" s="21"/>
      <c r="G6836" s="22"/>
      <c r="H6836" s="22"/>
      <c r="I6836" s="22"/>
      <c r="J6836" s="23"/>
      <c r="K6836" s="24"/>
      <c r="M6836" s="42"/>
      <c r="N6836" s="43"/>
      <c r="P6836" s="27"/>
      <c r="R6836" s="26"/>
      <c r="S6836" s="26"/>
      <c r="T6836" s="26"/>
    </row>
    <row r="6837" spans="2:20" ht="14.25" customHeight="1">
      <c r="B6837" s="20">
        <v>8059</v>
      </c>
      <c r="C6837" s="22"/>
      <c r="D6837" s="22"/>
      <c r="E6837" s="22"/>
      <c r="F6837" s="21"/>
      <c r="G6837" s="22"/>
      <c r="H6837" s="22"/>
      <c r="I6837" s="22"/>
      <c r="J6837" s="23"/>
      <c r="K6837" s="24"/>
      <c r="M6837" s="42"/>
      <c r="N6837" s="43"/>
      <c r="P6837" s="27"/>
      <c r="R6837" s="26"/>
      <c r="S6837" s="26"/>
      <c r="T6837" s="26"/>
    </row>
    <row r="6838" spans="2:20" ht="14.25" customHeight="1">
      <c r="B6838" s="20">
        <v>8060</v>
      </c>
      <c r="C6838" s="22"/>
      <c r="D6838" s="22"/>
      <c r="E6838" s="22"/>
      <c r="F6838" s="21"/>
      <c r="G6838" s="22"/>
      <c r="H6838" s="22"/>
      <c r="I6838" s="22"/>
      <c r="J6838" s="23"/>
      <c r="K6838" s="24"/>
      <c r="M6838" s="42"/>
      <c r="N6838" s="43"/>
      <c r="P6838" s="27"/>
      <c r="R6838" s="26"/>
      <c r="S6838" s="26"/>
      <c r="T6838" s="26"/>
    </row>
    <row r="6839" spans="2:20" ht="14.25" customHeight="1">
      <c r="B6839" s="20">
        <v>8061</v>
      </c>
      <c r="C6839" s="22"/>
      <c r="D6839" s="22"/>
      <c r="E6839" s="22"/>
      <c r="F6839" s="21"/>
      <c r="G6839" s="22"/>
      <c r="H6839" s="22"/>
      <c r="I6839" s="22"/>
      <c r="J6839" s="23"/>
      <c r="K6839" s="24"/>
      <c r="M6839" s="42"/>
      <c r="N6839" s="43"/>
      <c r="P6839" s="27"/>
      <c r="R6839" s="26"/>
      <c r="S6839" s="26"/>
      <c r="T6839" s="26"/>
    </row>
    <row r="6840" spans="2:20" ht="14.25" customHeight="1">
      <c r="B6840" s="20">
        <v>8062</v>
      </c>
      <c r="C6840" s="22"/>
      <c r="D6840" s="22"/>
      <c r="E6840" s="22"/>
      <c r="F6840" s="21"/>
      <c r="G6840" s="22"/>
      <c r="H6840" s="22"/>
      <c r="I6840" s="22"/>
      <c r="J6840" s="23"/>
      <c r="K6840" s="24"/>
      <c r="M6840" s="42"/>
      <c r="N6840" s="43"/>
      <c r="P6840" s="27"/>
      <c r="R6840" s="26"/>
      <c r="S6840" s="26"/>
      <c r="T6840" s="26"/>
    </row>
    <row r="6841" spans="2:20" ht="14.25" customHeight="1">
      <c r="B6841" s="20">
        <v>8063</v>
      </c>
      <c r="C6841" s="22"/>
      <c r="D6841" s="22"/>
      <c r="E6841" s="22"/>
      <c r="F6841" s="21"/>
      <c r="G6841" s="22"/>
      <c r="H6841" s="22"/>
      <c r="I6841" s="22"/>
      <c r="J6841" s="23"/>
      <c r="K6841" s="24"/>
      <c r="M6841" s="42"/>
      <c r="N6841" s="43"/>
      <c r="P6841" s="27"/>
      <c r="R6841" s="26"/>
      <c r="S6841" s="26"/>
      <c r="T6841" s="26"/>
    </row>
    <row r="6842" spans="2:20" ht="14.25" customHeight="1">
      <c r="B6842" s="20">
        <v>8064</v>
      </c>
      <c r="C6842" s="22"/>
      <c r="D6842" s="22"/>
      <c r="E6842" s="22"/>
      <c r="F6842" s="21"/>
      <c r="G6842" s="22"/>
      <c r="H6842" s="22"/>
      <c r="I6842" s="22"/>
      <c r="J6842" s="23"/>
      <c r="K6842" s="24"/>
      <c r="M6842" s="42"/>
      <c r="N6842" s="43"/>
      <c r="P6842" s="27"/>
      <c r="R6842" s="26"/>
      <c r="S6842" s="26"/>
      <c r="T6842" s="26"/>
    </row>
    <row r="6843" spans="2:20" ht="14.25" customHeight="1">
      <c r="B6843" s="20">
        <v>8065</v>
      </c>
      <c r="C6843" s="22"/>
      <c r="D6843" s="22"/>
      <c r="E6843" s="22"/>
      <c r="F6843" s="21"/>
      <c r="G6843" s="22"/>
      <c r="H6843" s="22"/>
      <c r="I6843" s="22"/>
      <c r="J6843" s="23"/>
      <c r="K6843" s="24"/>
      <c r="M6843" s="42"/>
      <c r="N6843" s="43"/>
      <c r="P6843" s="27"/>
      <c r="R6843" s="26"/>
      <c r="S6843" s="26"/>
      <c r="T6843" s="26"/>
    </row>
    <row r="6844" spans="2:20" ht="14.25" customHeight="1">
      <c r="B6844" s="20">
        <v>8066</v>
      </c>
      <c r="C6844" s="22"/>
      <c r="D6844" s="22"/>
      <c r="E6844" s="22"/>
      <c r="F6844" s="21"/>
      <c r="G6844" s="22"/>
      <c r="H6844" s="22"/>
      <c r="I6844" s="22"/>
      <c r="J6844" s="23"/>
      <c r="K6844" s="24"/>
      <c r="M6844" s="42"/>
      <c r="N6844" s="43"/>
      <c r="P6844" s="27"/>
      <c r="R6844" s="26"/>
      <c r="S6844" s="26"/>
      <c r="T6844" s="26"/>
    </row>
    <row r="6845" spans="2:20" ht="14.25" customHeight="1">
      <c r="B6845" s="20">
        <v>8067</v>
      </c>
      <c r="C6845" s="22"/>
      <c r="D6845" s="22"/>
      <c r="E6845" s="22"/>
      <c r="F6845" s="21"/>
      <c r="G6845" s="22"/>
      <c r="H6845" s="22"/>
      <c r="I6845" s="22"/>
      <c r="J6845" s="23"/>
      <c r="K6845" s="24"/>
      <c r="M6845" s="42"/>
      <c r="N6845" s="43"/>
      <c r="P6845" s="27"/>
      <c r="R6845" s="26"/>
      <c r="S6845" s="26"/>
      <c r="T6845" s="26"/>
    </row>
    <row r="6846" spans="2:20" ht="14.25" customHeight="1">
      <c r="B6846" s="20">
        <v>8068</v>
      </c>
      <c r="C6846" s="22"/>
      <c r="D6846" s="22"/>
      <c r="E6846" s="22"/>
      <c r="F6846" s="21"/>
      <c r="G6846" s="22"/>
      <c r="H6846" s="22"/>
      <c r="I6846" s="22"/>
      <c r="J6846" s="23"/>
      <c r="K6846" s="24"/>
      <c r="M6846" s="42"/>
      <c r="N6846" s="43"/>
      <c r="P6846" s="27"/>
      <c r="R6846" s="26"/>
      <c r="S6846" s="26"/>
      <c r="T6846" s="26"/>
    </row>
    <row r="6847" spans="2:20" ht="14.25" customHeight="1">
      <c r="B6847" s="20">
        <v>8069</v>
      </c>
      <c r="C6847" s="22"/>
      <c r="D6847" s="22"/>
      <c r="E6847" s="22"/>
      <c r="F6847" s="21"/>
      <c r="G6847" s="22"/>
      <c r="H6847" s="22"/>
      <c r="I6847" s="22"/>
      <c r="J6847" s="23"/>
      <c r="K6847" s="24"/>
      <c r="M6847" s="42"/>
      <c r="N6847" s="43"/>
      <c r="P6847" s="27"/>
      <c r="R6847" s="26"/>
      <c r="S6847" s="26"/>
      <c r="T6847" s="26"/>
    </row>
    <row r="6848" spans="2:20" ht="14.25" customHeight="1">
      <c r="B6848" s="20">
        <v>8070</v>
      </c>
      <c r="C6848" s="22"/>
      <c r="D6848" s="22"/>
      <c r="E6848" s="22"/>
      <c r="F6848" s="21"/>
      <c r="G6848" s="22"/>
      <c r="H6848" s="22"/>
      <c r="I6848" s="22"/>
      <c r="J6848" s="23"/>
      <c r="K6848" s="24"/>
      <c r="M6848" s="42"/>
      <c r="N6848" s="43"/>
      <c r="P6848" s="27"/>
      <c r="R6848" s="26"/>
      <c r="S6848" s="26"/>
      <c r="T6848" s="26"/>
    </row>
    <row r="6849" spans="2:20" ht="14.25" customHeight="1">
      <c r="B6849" s="20">
        <v>8071</v>
      </c>
      <c r="C6849" s="22"/>
      <c r="D6849" s="22"/>
      <c r="E6849" s="22"/>
      <c r="F6849" s="21"/>
      <c r="G6849" s="22"/>
      <c r="H6849" s="22"/>
      <c r="I6849" s="22"/>
      <c r="J6849" s="23"/>
      <c r="K6849" s="24"/>
      <c r="M6849" s="42"/>
      <c r="N6849" s="43"/>
      <c r="P6849" s="27"/>
      <c r="R6849" s="26"/>
      <c r="S6849" s="26"/>
      <c r="T6849" s="26"/>
    </row>
    <row r="6850" spans="2:20" ht="14.25" customHeight="1">
      <c r="B6850" s="20">
        <v>8072</v>
      </c>
      <c r="C6850" s="22"/>
      <c r="D6850" s="22"/>
      <c r="E6850" s="22"/>
      <c r="F6850" s="21"/>
      <c r="G6850" s="22"/>
      <c r="H6850" s="22"/>
      <c r="I6850" s="22"/>
      <c r="J6850" s="23"/>
      <c r="K6850" s="24"/>
      <c r="M6850" s="42"/>
      <c r="N6850" s="43"/>
      <c r="P6850" s="27"/>
      <c r="R6850" s="26"/>
      <c r="S6850" s="26"/>
      <c r="T6850" s="26"/>
    </row>
    <row r="6851" spans="2:20" ht="14.25" customHeight="1">
      <c r="B6851" s="20">
        <v>8073</v>
      </c>
      <c r="C6851" s="22"/>
      <c r="D6851" s="22"/>
      <c r="E6851" s="22"/>
      <c r="F6851" s="21"/>
      <c r="G6851" s="22"/>
      <c r="H6851" s="22"/>
      <c r="I6851" s="22"/>
      <c r="J6851" s="23"/>
      <c r="K6851" s="24"/>
      <c r="M6851" s="42"/>
      <c r="N6851" s="43"/>
      <c r="P6851" s="27"/>
      <c r="R6851" s="26"/>
      <c r="S6851" s="26"/>
      <c r="T6851" s="26"/>
    </row>
    <row r="6852" spans="2:20" ht="14.25" customHeight="1">
      <c r="B6852" s="20">
        <v>8074</v>
      </c>
      <c r="C6852" s="22"/>
      <c r="D6852" s="22"/>
      <c r="E6852" s="22"/>
      <c r="F6852" s="21"/>
      <c r="G6852" s="22"/>
      <c r="H6852" s="22"/>
      <c r="I6852" s="22"/>
      <c r="J6852" s="23"/>
      <c r="K6852" s="24"/>
      <c r="M6852" s="42"/>
      <c r="N6852" s="43"/>
      <c r="P6852" s="27"/>
      <c r="R6852" s="26"/>
      <c r="S6852" s="26"/>
      <c r="T6852" s="26"/>
    </row>
    <row r="6853" spans="2:20" ht="14.25" customHeight="1">
      <c r="B6853" s="20">
        <v>8075</v>
      </c>
      <c r="C6853" s="22"/>
      <c r="D6853" s="22"/>
      <c r="E6853" s="22"/>
      <c r="F6853" s="21"/>
      <c r="G6853" s="22"/>
      <c r="H6853" s="22"/>
      <c r="I6853" s="22"/>
      <c r="J6853" s="23"/>
      <c r="K6853" s="24"/>
      <c r="M6853" s="42"/>
      <c r="N6853" s="43"/>
      <c r="P6853" s="27"/>
      <c r="R6853" s="26"/>
      <c r="S6853" s="26"/>
      <c r="T6853" s="26"/>
    </row>
    <row r="6854" spans="2:20" ht="14.25" customHeight="1">
      <c r="B6854" s="20">
        <v>8076</v>
      </c>
      <c r="C6854" s="22"/>
      <c r="D6854" s="22"/>
      <c r="E6854" s="22"/>
      <c r="F6854" s="21"/>
      <c r="G6854" s="22"/>
      <c r="H6854" s="22"/>
      <c r="I6854" s="22"/>
      <c r="J6854" s="23"/>
      <c r="K6854" s="24"/>
      <c r="M6854" s="42"/>
      <c r="N6854" s="43"/>
      <c r="P6854" s="27"/>
      <c r="R6854" s="26"/>
      <c r="S6854" s="26"/>
      <c r="T6854" s="26"/>
    </row>
    <row r="6855" spans="2:20" ht="14.25" customHeight="1">
      <c r="B6855" s="20">
        <v>8077</v>
      </c>
      <c r="C6855" s="22"/>
      <c r="D6855" s="22"/>
      <c r="E6855" s="22"/>
      <c r="F6855" s="21"/>
      <c r="G6855" s="22"/>
      <c r="H6855" s="22"/>
      <c r="I6855" s="22"/>
      <c r="J6855" s="23"/>
      <c r="K6855" s="24"/>
      <c r="M6855" s="42"/>
      <c r="N6855" s="43"/>
      <c r="P6855" s="27"/>
      <c r="R6855" s="26"/>
      <c r="S6855" s="26"/>
      <c r="T6855" s="26"/>
    </row>
    <row r="6856" spans="2:20" ht="14.25" customHeight="1">
      <c r="B6856" s="20">
        <v>8078</v>
      </c>
      <c r="C6856" s="22"/>
      <c r="D6856" s="22"/>
      <c r="E6856" s="22"/>
      <c r="F6856" s="21"/>
      <c r="G6856" s="22"/>
      <c r="H6856" s="22"/>
      <c r="I6856" s="22"/>
      <c r="J6856" s="23"/>
      <c r="K6856" s="24"/>
      <c r="M6856" s="42"/>
      <c r="N6856" s="43"/>
      <c r="P6856" s="27"/>
      <c r="R6856" s="26"/>
      <c r="S6856" s="26"/>
      <c r="T6856" s="26"/>
    </row>
    <row r="6857" spans="2:20" ht="14.25" customHeight="1">
      <c r="B6857" s="20">
        <v>8079</v>
      </c>
      <c r="C6857" s="22"/>
      <c r="D6857" s="22"/>
      <c r="E6857" s="22"/>
      <c r="F6857" s="21"/>
      <c r="G6857" s="22"/>
      <c r="H6857" s="22"/>
      <c r="I6857" s="22"/>
      <c r="J6857" s="23"/>
      <c r="K6857" s="24"/>
      <c r="M6857" s="42"/>
      <c r="N6857" s="43"/>
      <c r="P6857" s="27"/>
      <c r="R6857" s="26"/>
      <c r="S6857" s="26"/>
      <c r="T6857" s="26"/>
    </row>
    <row r="6858" spans="2:20" ht="14.25" customHeight="1">
      <c r="B6858" s="20">
        <v>8080</v>
      </c>
      <c r="C6858" s="22"/>
      <c r="D6858" s="22"/>
      <c r="E6858" s="22"/>
      <c r="F6858" s="21"/>
      <c r="G6858" s="22"/>
      <c r="H6858" s="22"/>
      <c r="I6858" s="22"/>
      <c r="J6858" s="23"/>
      <c r="K6858" s="24"/>
      <c r="M6858" s="42"/>
      <c r="N6858" s="43"/>
      <c r="P6858" s="27"/>
      <c r="R6858" s="26"/>
      <c r="S6858" s="26"/>
      <c r="T6858" s="26"/>
    </row>
    <row r="6859" spans="2:20" ht="14.25" customHeight="1">
      <c r="B6859" s="20">
        <v>8081</v>
      </c>
      <c r="C6859" s="22"/>
      <c r="D6859" s="22"/>
      <c r="E6859" s="22"/>
      <c r="F6859" s="21"/>
      <c r="G6859" s="22"/>
      <c r="H6859" s="22"/>
      <c r="I6859" s="22"/>
      <c r="J6859" s="23"/>
      <c r="K6859" s="24"/>
      <c r="M6859" s="42"/>
      <c r="N6859" s="43"/>
      <c r="P6859" s="27"/>
      <c r="R6859" s="26"/>
      <c r="S6859" s="26"/>
      <c r="T6859" s="26"/>
    </row>
    <row r="6860" spans="2:20" ht="14.25" customHeight="1">
      <c r="B6860" s="20">
        <v>8082</v>
      </c>
      <c r="C6860" s="22"/>
      <c r="D6860" s="22"/>
      <c r="E6860" s="22"/>
      <c r="F6860" s="21"/>
      <c r="G6860" s="22"/>
      <c r="H6860" s="22"/>
      <c r="I6860" s="22"/>
      <c r="J6860" s="23"/>
      <c r="K6860" s="24"/>
      <c r="M6860" s="42"/>
      <c r="N6860" s="43"/>
      <c r="P6860" s="27"/>
      <c r="R6860" s="26"/>
      <c r="S6860" s="26"/>
      <c r="T6860" s="26"/>
    </row>
    <row r="6861" spans="2:20" ht="14.25" customHeight="1">
      <c r="B6861" s="20">
        <v>8083</v>
      </c>
      <c r="C6861" s="22"/>
      <c r="D6861" s="22"/>
      <c r="E6861" s="22"/>
      <c r="F6861" s="21"/>
      <c r="G6861" s="22"/>
      <c r="H6861" s="22"/>
      <c r="I6861" s="22"/>
      <c r="J6861" s="23"/>
      <c r="K6861" s="24"/>
      <c r="M6861" s="42"/>
      <c r="N6861" s="43"/>
      <c r="P6861" s="27"/>
      <c r="R6861" s="26"/>
      <c r="S6861" s="26"/>
      <c r="T6861" s="26"/>
    </row>
    <row r="6862" spans="2:20" ht="14.25" customHeight="1">
      <c r="B6862" s="20">
        <v>8084</v>
      </c>
      <c r="C6862" s="22"/>
      <c r="D6862" s="22"/>
      <c r="E6862" s="22"/>
      <c r="F6862" s="21"/>
      <c r="G6862" s="22"/>
      <c r="H6862" s="22"/>
      <c r="I6862" s="22"/>
      <c r="J6862" s="23"/>
      <c r="K6862" s="24"/>
      <c r="M6862" s="42"/>
      <c r="N6862" s="43"/>
      <c r="P6862" s="27"/>
      <c r="R6862" s="26"/>
      <c r="S6862" s="26"/>
      <c r="T6862" s="26"/>
    </row>
    <row r="6863" spans="2:20" ht="14.25" customHeight="1">
      <c r="B6863" s="20">
        <v>8085</v>
      </c>
      <c r="C6863" s="22"/>
      <c r="D6863" s="22"/>
      <c r="E6863" s="22"/>
      <c r="F6863" s="21"/>
      <c r="G6863" s="22"/>
      <c r="H6863" s="22"/>
      <c r="I6863" s="22"/>
      <c r="J6863" s="23"/>
      <c r="K6863" s="24"/>
      <c r="M6863" s="42"/>
      <c r="N6863" s="43"/>
      <c r="P6863" s="27"/>
      <c r="R6863" s="26"/>
      <c r="S6863" s="26"/>
      <c r="T6863" s="26"/>
    </row>
    <row r="6864" spans="2:20" ht="14.25" customHeight="1">
      <c r="B6864" s="20">
        <v>8086</v>
      </c>
      <c r="C6864" s="22"/>
      <c r="D6864" s="22"/>
      <c r="E6864" s="22"/>
      <c r="F6864" s="21"/>
      <c r="G6864" s="22"/>
      <c r="H6864" s="22"/>
      <c r="I6864" s="22"/>
      <c r="J6864" s="23"/>
      <c r="K6864" s="24"/>
      <c r="M6864" s="42"/>
      <c r="N6864" s="43"/>
      <c r="P6864" s="27"/>
      <c r="R6864" s="26"/>
      <c r="S6864" s="26"/>
      <c r="T6864" s="26"/>
    </row>
    <row r="6865" spans="2:20" ht="14.25" customHeight="1">
      <c r="B6865" s="20">
        <v>8087</v>
      </c>
      <c r="C6865" s="22"/>
      <c r="D6865" s="22"/>
      <c r="E6865" s="22"/>
      <c r="F6865" s="21"/>
      <c r="G6865" s="22"/>
      <c r="H6865" s="22"/>
      <c r="I6865" s="22"/>
      <c r="J6865" s="23"/>
      <c r="K6865" s="24"/>
      <c r="M6865" s="42"/>
      <c r="N6865" s="43"/>
      <c r="P6865" s="27"/>
      <c r="R6865" s="26"/>
      <c r="S6865" s="26"/>
      <c r="T6865" s="26"/>
    </row>
    <row r="6866" spans="2:20" ht="14.25" customHeight="1">
      <c r="B6866" s="20">
        <v>8088</v>
      </c>
      <c r="C6866" s="22"/>
      <c r="D6866" s="22"/>
      <c r="E6866" s="22"/>
      <c r="F6866" s="21"/>
      <c r="G6866" s="22"/>
      <c r="H6866" s="22"/>
      <c r="I6866" s="22"/>
      <c r="J6866" s="23"/>
      <c r="K6866" s="24"/>
      <c r="M6866" s="42"/>
      <c r="N6866" s="43"/>
      <c r="P6866" s="27"/>
      <c r="R6866" s="26"/>
      <c r="S6866" s="26"/>
      <c r="T6866" s="26"/>
    </row>
    <row r="6867" spans="2:20" ht="14.25" customHeight="1">
      <c r="B6867" s="20">
        <v>8089</v>
      </c>
      <c r="C6867" s="22"/>
      <c r="D6867" s="22"/>
      <c r="E6867" s="22"/>
      <c r="F6867" s="21"/>
      <c r="G6867" s="22"/>
      <c r="H6867" s="22"/>
      <c r="I6867" s="22"/>
      <c r="J6867" s="23"/>
      <c r="K6867" s="24"/>
      <c r="M6867" s="42"/>
      <c r="N6867" s="43"/>
      <c r="P6867" s="27"/>
      <c r="R6867" s="26"/>
      <c r="S6867" s="26"/>
      <c r="T6867" s="26"/>
    </row>
    <row r="6868" spans="2:20" ht="14.25" customHeight="1">
      <c r="B6868" s="20">
        <v>8090</v>
      </c>
      <c r="C6868" s="22"/>
      <c r="D6868" s="22"/>
      <c r="E6868" s="22"/>
      <c r="F6868" s="21"/>
      <c r="G6868" s="22"/>
      <c r="H6868" s="22"/>
      <c r="I6868" s="22"/>
      <c r="J6868" s="23"/>
      <c r="K6868" s="24"/>
      <c r="M6868" s="42"/>
      <c r="N6868" s="43"/>
      <c r="P6868" s="27"/>
      <c r="R6868" s="26"/>
      <c r="S6868" s="26"/>
      <c r="T6868" s="26"/>
    </row>
    <row r="6869" spans="2:20" ht="14.25" customHeight="1">
      <c r="B6869" s="20">
        <v>8091</v>
      </c>
      <c r="C6869" s="22"/>
      <c r="D6869" s="22"/>
      <c r="E6869" s="22"/>
      <c r="F6869" s="21"/>
      <c r="G6869" s="22"/>
      <c r="H6869" s="22"/>
      <c r="I6869" s="22"/>
      <c r="J6869" s="23"/>
      <c r="K6869" s="24"/>
      <c r="M6869" s="42"/>
      <c r="N6869" s="43"/>
      <c r="P6869" s="27"/>
      <c r="R6869" s="26"/>
      <c r="S6869" s="26"/>
      <c r="T6869" s="26"/>
    </row>
    <row r="6870" spans="2:20" ht="14.25" customHeight="1">
      <c r="B6870" s="20">
        <v>8092</v>
      </c>
      <c r="C6870" s="22"/>
      <c r="D6870" s="22"/>
      <c r="E6870" s="22"/>
      <c r="F6870" s="21"/>
      <c r="G6870" s="22"/>
      <c r="H6870" s="22"/>
      <c r="I6870" s="22"/>
      <c r="J6870" s="23"/>
      <c r="K6870" s="24"/>
      <c r="M6870" s="42"/>
      <c r="N6870" s="43"/>
      <c r="P6870" s="27"/>
      <c r="R6870" s="26"/>
      <c r="S6870" s="26"/>
      <c r="T6870" s="26"/>
    </row>
    <row r="6871" spans="2:20" ht="14.25" customHeight="1">
      <c r="B6871" s="20">
        <v>8093</v>
      </c>
      <c r="C6871" s="22"/>
      <c r="D6871" s="22"/>
      <c r="E6871" s="22"/>
      <c r="F6871" s="21"/>
      <c r="G6871" s="22"/>
      <c r="H6871" s="22"/>
      <c r="I6871" s="22"/>
      <c r="J6871" s="23"/>
      <c r="K6871" s="24"/>
      <c r="M6871" s="42"/>
      <c r="N6871" s="43"/>
      <c r="P6871" s="27"/>
      <c r="R6871" s="26"/>
      <c r="S6871" s="26"/>
      <c r="T6871" s="26"/>
    </row>
    <row r="6872" spans="2:20" ht="14.25" customHeight="1">
      <c r="B6872" s="20">
        <v>8094</v>
      </c>
      <c r="C6872" s="22"/>
      <c r="D6872" s="22"/>
      <c r="E6872" s="22"/>
      <c r="F6872" s="21"/>
      <c r="G6872" s="22"/>
      <c r="H6872" s="22"/>
      <c r="I6872" s="22"/>
      <c r="J6872" s="23"/>
      <c r="K6872" s="24"/>
      <c r="M6872" s="42"/>
      <c r="N6872" s="43"/>
      <c r="P6872" s="27"/>
      <c r="R6872" s="26"/>
      <c r="S6872" s="26"/>
      <c r="T6872" s="26"/>
    </row>
    <row r="6873" spans="2:20" ht="14.25" customHeight="1">
      <c r="B6873" s="20">
        <v>8095</v>
      </c>
      <c r="C6873" s="22"/>
      <c r="D6873" s="22"/>
      <c r="E6873" s="22"/>
      <c r="F6873" s="21"/>
      <c r="G6873" s="22"/>
      <c r="H6873" s="22"/>
      <c r="I6873" s="22"/>
      <c r="J6873" s="23"/>
      <c r="K6873" s="24"/>
      <c r="M6873" s="42"/>
      <c r="N6873" s="43"/>
      <c r="P6873" s="27"/>
      <c r="R6873" s="26"/>
      <c r="S6873" s="26"/>
      <c r="T6873" s="26"/>
    </row>
    <row r="6874" spans="2:20" ht="14.25" customHeight="1">
      <c r="B6874" s="20">
        <v>8096</v>
      </c>
      <c r="C6874" s="22"/>
      <c r="D6874" s="22"/>
      <c r="E6874" s="22"/>
      <c r="F6874" s="21"/>
      <c r="G6874" s="22"/>
      <c r="H6874" s="22"/>
      <c r="I6874" s="22"/>
      <c r="J6874" s="23"/>
      <c r="K6874" s="24"/>
      <c r="M6874" s="42"/>
      <c r="N6874" s="43"/>
      <c r="P6874" s="27"/>
      <c r="R6874" s="26"/>
      <c r="S6874" s="26"/>
      <c r="T6874" s="26"/>
    </row>
    <row r="6875" spans="2:20" ht="14.25" customHeight="1">
      <c r="B6875" s="20">
        <v>8097</v>
      </c>
      <c r="C6875" s="22"/>
      <c r="D6875" s="22"/>
      <c r="E6875" s="22"/>
      <c r="F6875" s="21"/>
      <c r="G6875" s="22"/>
      <c r="H6875" s="22"/>
      <c r="I6875" s="22"/>
      <c r="J6875" s="23"/>
      <c r="K6875" s="24"/>
      <c r="M6875" s="42"/>
      <c r="N6875" s="43"/>
      <c r="P6875" s="27"/>
      <c r="R6875" s="26"/>
      <c r="S6875" s="26"/>
      <c r="T6875" s="26"/>
    </row>
    <row r="6876" spans="2:20" ht="14.25" customHeight="1">
      <c r="B6876" s="20">
        <v>8098</v>
      </c>
      <c r="C6876" s="22"/>
      <c r="D6876" s="22"/>
      <c r="E6876" s="22"/>
      <c r="F6876" s="21"/>
      <c r="G6876" s="22"/>
      <c r="H6876" s="22"/>
      <c r="I6876" s="22"/>
      <c r="J6876" s="23"/>
      <c r="K6876" s="24"/>
      <c r="M6876" s="42"/>
      <c r="N6876" s="43"/>
      <c r="P6876" s="27"/>
      <c r="R6876" s="26"/>
      <c r="S6876" s="26"/>
      <c r="T6876" s="26"/>
    </row>
    <row r="6877" spans="2:20" ht="14.25" customHeight="1">
      <c r="B6877" s="20">
        <v>8099</v>
      </c>
      <c r="C6877" s="22"/>
      <c r="D6877" s="22"/>
      <c r="E6877" s="22"/>
      <c r="F6877" s="21"/>
      <c r="G6877" s="22"/>
      <c r="H6877" s="22"/>
      <c r="I6877" s="22"/>
      <c r="J6877" s="23"/>
      <c r="K6877" s="24"/>
      <c r="M6877" s="42"/>
      <c r="N6877" s="43"/>
      <c r="P6877" s="27"/>
      <c r="R6877" s="26"/>
      <c r="S6877" s="26"/>
      <c r="T6877" s="26"/>
    </row>
    <row r="6878" spans="2:20" ht="14.25" customHeight="1">
      <c r="B6878" s="20">
        <v>8100</v>
      </c>
      <c r="C6878" s="22"/>
      <c r="D6878" s="22"/>
      <c r="E6878" s="22"/>
      <c r="F6878" s="21"/>
      <c r="G6878" s="22"/>
      <c r="H6878" s="22"/>
      <c r="I6878" s="22"/>
      <c r="J6878" s="23"/>
      <c r="K6878" s="24"/>
      <c r="M6878" s="42"/>
      <c r="N6878" s="43"/>
      <c r="P6878" s="27"/>
      <c r="R6878" s="26"/>
      <c r="S6878" s="26"/>
      <c r="T6878" s="26"/>
    </row>
    <row r="6879" spans="2:20" ht="14.25" customHeight="1">
      <c r="B6879" s="20">
        <v>8101</v>
      </c>
      <c r="C6879" s="22"/>
      <c r="D6879" s="22"/>
      <c r="E6879" s="22"/>
      <c r="F6879" s="21"/>
      <c r="G6879" s="22"/>
      <c r="H6879" s="22"/>
      <c r="I6879" s="22"/>
      <c r="J6879" s="23"/>
      <c r="K6879" s="24"/>
      <c r="M6879" s="42"/>
      <c r="N6879" s="43"/>
      <c r="P6879" s="27"/>
      <c r="R6879" s="26"/>
      <c r="S6879" s="26"/>
      <c r="T6879" s="26"/>
    </row>
    <row r="6880" spans="2:20" ht="14.25" customHeight="1">
      <c r="B6880" s="20">
        <v>8102</v>
      </c>
      <c r="C6880" s="22"/>
      <c r="D6880" s="22"/>
      <c r="E6880" s="22"/>
      <c r="F6880" s="21"/>
      <c r="G6880" s="22"/>
      <c r="H6880" s="22"/>
      <c r="I6880" s="22"/>
      <c r="J6880" s="23"/>
      <c r="K6880" s="24"/>
      <c r="M6880" s="42"/>
      <c r="N6880" s="43"/>
      <c r="P6880" s="27"/>
      <c r="R6880" s="26"/>
      <c r="S6880" s="26"/>
      <c r="T6880" s="26"/>
    </row>
    <row r="6881" spans="2:20" ht="14.25" customHeight="1">
      <c r="B6881" s="20">
        <v>8103</v>
      </c>
      <c r="C6881" s="22"/>
      <c r="D6881" s="22"/>
      <c r="E6881" s="22"/>
      <c r="F6881" s="21"/>
      <c r="G6881" s="22"/>
      <c r="H6881" s="22"/>
      <c r="I6881" s="22"/>
      <c r="J6881" s="23"/>
      <c r="K6881" s="24"/>
      <c r="M6881" s="42"/>
      <c r="N6881" s="43"/>
      <c r="P6881" s="27"/>
      <c r="R6881" s="26"/>
      <c r="S6881" s="26"/>
      <c r="T6881" s="26"/>
    </row>
    <row r="6882" spans="2:20" ht="14.25" customHeight="1">
      <c r="B6882" s="20">
        <v>8104</v>
      </c>
      <c r="C6882" s="22"/>
      <c r="D6882" s="22"/>
      <c r="E6882" s="22"/>
      <c r="F6882" s="21"/>
      <c r="G6882" s="22"/>
      <c r="H6882" s="22"/>
      <c r="I6882" s="22"/>
      <c r="J6882" s="23"/>
      <c r="K6882" s="24"/>
      <c r="M6882" s="42"/>
      <c r="N6882" s="43"/>
      <c r="P6882" s="27"/>
      <c r="R6882" s="26"/>
      <c r="S6882" s="26"/>
      <c r="T6882" s="26"/>
    </row>
    <row r="6883" spans="2:20" ht="14.25" customHeight="1">
      <c r="B6883" s="20">
        <v>8105</v>
      </c>
      <c r="C6883" s="22"/>
      <c r="D6883" s="22"/>
      <c r="E6883" s="22"/>
      <c r="F6883" s="21"/>
      <c r="G6883" s="22"/>
      <c r="H6883" s="22"/>
      <c r="I6883" s="22"/>
      <c r="J6883" s="23"/>
      <c r="K6883" s="24"/>
      <c r="M6883" s="42"/>
      <c r="N6883" s="43"/>
      <c r="P6883" s="27"/>
      <c r="R6883" s="26"/>
      <c r="S6883" s="26"/>
      <c r="T6883" s="26"/>
    </row>
    <row r="6884" spans="2:20" ht="14.25" customHeight="1">
      <c r="B6884" s="20">
        <v>8106</v>
      </c>
      <c r="C6884" s="22"/>
      <c r="D6884" s="22"/>
      <c r="E6884" s="22"/>
      <c r="F6884" s="21"/>
      <c r="G6884" s="22"/>
      <c r="H6884" s="22"/>
      <c r="I6884" s="22"/>
      <c r="J6884" s="23"/>
      <c r="K6884" s="24"/>
      <c r="M6884" s="42"/>
      <c r="N6884" s="43"/>
      <c r="P6884" s="27"/>
      <c r="R6884" s="26"/>
      <c r="S6884" s="26"/>
      <c r="T6884" s="26"/>
    </row>
    <row r="6885" spans="2:20" ht="14.25" customHeight="1">
      <c r="B6885" s="20">
        <v>8107</v>
      </c>
      <c r="C6885" s="22"/>
      <c r="D6885" s="22"/>
      <c r="E6885" s="22"/>
      <c r="F6885" s="21"/>
      <c r="G6885" s="22"/>
      <c r="H6885" s="22"/>
      <c r="I6885" s="22"/>
      <c r="J6885" s="23"/>
      <c r="K6885" s="24"/>
      <c r="M6885" s="42"/>
      <c r="N6885" s="43"/>
      <c r="P6885" s="27"/>
      <c r="R6885" s="26"/>
      <c r="S6885" s="26"/>
      <c r="T6885" s="26"/>
    </row>
    <row r="6886" spans="2:20" ht="14.25" customHeight="1">
      <c r="B6886" s="20">
        <v>8108</v>
      </c>
      <c r="C6886" s="22"/>
      <c r="D6886" s="22"/>
      <c r="E6886" s="22"/>
      <c r="F6886" s="21"/>
      <c r="G6886" s="22"/>
      <c r="H6886" s="22"/>
      <c r="I6886" s="22"/>
      <c r="J6886" s="23"/>
      <c r="K6886" s="24"/>
      <c r="M6886" s="42"/>
      <c r="N6886" s="43"/>
      <c r="P6886" s="27"/>
      <c r="R6886" s="26"/>
      <c r="S6886" s="26"/>
      <c r="T6886" s="26"/>
    </row>
    <row r="6887" spans="2:20" ht="14.25" customHeight="1">
      <c r="B6887" s="20">
        <v>8109</v>
      </c>
      <c r="C6887" s="22"/>
      <c r="D6887" s="22"/>
      <c r="E6887" s="22"/>
      <c r="F6887" s="21"/>
      <c r="G6887" s="22"/>
      <c r="H6887" s="22"/>
      <c r="I6887" s="22"/>
      <c r="J6887" s="23"/>
      <c r="K6887" s="24"/>
      <c r="M6887" s="42"/>
      <c r="N6887" s="43"/>
      <c r="P6887" s="27"/>
      <c r="R6887" s="26"/>
      <c r="S6887" s="26"/>
      <c r="T6887" s="26"/>
    </row>
    <row r="6888" spans="2:20" ht="14.25" customHeight="1">
      <c r="B6888" s="20">
        <v>8110</v>
      </c>
      <c r="C6888" s="22"/>
      <c r="D6888" s="22"/>
      <c r="E6888" s="22"/>
      <c r="F6888" s="21"/>
      <c r="G6888" s="22"/>
      <c r="H6888" s="22"/>
      <c r="I6888" s="22"/>
      <c r="J6888" s="23"/>
      <c r="K6888" s="24"/>
      <c r="M6888" s="42"/>
      <c r="N6888" s="43"/>
      <c r="P6888" s="27"/>
      <c r="R6888" s="26"/>
      <c r="S6888" s="26"/>
      <c r="T6888" s="26"/>
    </row>
    <row r="6889" spans="2:20" ht="14.25" customHeight="1">
      <c r="B6889" s="20">
        <v>8111</v>
      </c>
      <c r="C6889" s="22"/>
      <c r="D6889" s="22"/>
      <c r="E6889" s="22"/>
      <c r="F6889" s="21"/>
      <c r="G6889" s="22"/>
      <c r="H6889" s="22"/>
      <c r="I6889" s="22"/>
      <c r="J6889" s="23"/>
      <c r="K6889" s="24"/>
      <c r="M6889" s="42"/>
      <c r="N6889" s="43"/>
      <c r="P6889" s="27"/>
      <c r="R6889" s="26"/>
      <c r="S6889" s="26"/>
      <c r="T6889" s="26"/>
    </row>
    <row r="6890" spans="2:20" ht="14.25" customHeight="1">
      <c r="B6890" s="20">
        <v>8112</v>
      </c>
      <c r="C6890" s="22"/>
      <c r="D6890" s="22"/>
      <c r="E6890" s="22"/>
      <c r="F6890" s="21"/>
      <c r="G6890" s="22"/>
      <c r="H6890" s="22"/>
      <c r="I6890" s="22"/>
      <c r="J6890" s="23"/>
      <c r="K6890" s="24"/>
      <c r="M6890" s="42"/>
      <c r="N6890" s="43"/>
      <c r="P6890" s="27"/>
      <c r="R6890" s="26"/>
      <c r="S6890" s="26"/>
      <c r="T6890" s="26"/>
    </row>
    <row r="6891" spans="2:20" ht="14.25" customHeight="1">
      <c r="B6891" s="20">
        <v>8113</v>
      </c>
      <c r="C6891" s="22"/>
      <c r="D6891" s="22"/>
      <c r="E6891" s="22"/>
      <c r="F6891" s="21"/>
      <c r="G6891" s="22"/>
      <c r="H6891" s="22"/>
      <c r="I6891" s="22"/>
      <c r="J6891" s="23"/>
      <c r="K6891" s="24"/>
      <c r="M6891" s="42"/>
      <c r="N6891" s="43"/>
      <c r="P6891" s="27"/>
      <c r="R6891" s="26"/>
      <c r="S6891" s="26"/>
      <c r="T6891" s="26"/>
    </row>
    <row r="6892" spans="2:20" ht="14.25" customHeight="1">
      <c r="B6892" s="20">
        <v>8114</v>
      </c>
      <c r="C6892" s="22"/>
      <c r="D6892" s="22"/>
      <c r="E6892" s="22"/>
      <c r="F6892" s="21"/>
      <c r="G6892" s="22"/>
      <c r="H6892" s="22"/>
      <c r="I6892" s="22"/>
      <c r="J6892" s="23"/>
      <c r="K6892" s="24"/>
      <c r="M6892" s="42"/>
      <c r="N6892" s="43"/>
      <c r="P6892" s="27"/>
      <c r="R6892" s="26"/>
      <c r="S6892" s="26"/>
      <c r="T6892" s="26"/>
    </row>
    <row r="6893" spans="2:20" ht="14.25" customHeight="1">
      <c r="B6893" s="20">
        <v>8115</v>
      </c>
      <c r="C6893" s="22"/>
      <c r="D6893" s="22"/>
      <c r="E6893" s="22"/>
      <c r="F6893" s="21"/>
      <c r="G6893" s="22"/>
      <c r="H6893" s="22"/>
      <c r="I6893" s="22"/>
      <c r="J6893" s="23"/>
      <c r="K6893" s="24"/>
      <c r="M6893" s="42"/>
      <c r="N6893" s="43"/>
      <c r="P6893" s="27"/>
      <c r="R6893" s="26"/>
      <c r="S6893" s="26"/>
      <c r="T6893" s="26"/>
    </row>
    <row r="6894" spans="2:20" ht="14.25" customHeight="1">
      <c r="B6894" s="20">
        <v>8116</v>
      </c>
      <c r="C6894" s="22"/>
      <c r="D6894" s="22"/>
      <c r="E6894" s="22"/>
      <c r="F6894" s="21"/>
      <c r="G6894" s="22"/>
      <c r="H6894" s="22"/>
      <c r="I6894" s="22"/>
      <c r="J6894" s="23"/>
      <c r="K6894" s="24"/>
      <c r="M6894" s="42"/>
      <c r="N6894" s="43"/>
      <c r="P6894" s="27"/>
      <c r="R6894" s="26"/>
      <c r="S6894" s="26"/>
      <c r="T6894" s="26"/>
    </row>
    <row r="6895" spans="2:20" ht="14.25" customHeight="1">
      <c r="B6895" s="20">
        <v>8117</v>
      </c>
      <c r="C6895" s="22"/>
      <c r="D6895" s="22"/>
      <c r="E6895" s="22"/>
      <c r="F6895" s="21"/>
      <c r="G6895" s="22"/>
      <c r="H6895" s="22"/>
      <c r="I6895" s="22"/>
      <c r="J6895" s="23"/>
      <c r="K6895" s="24"/>
      <c r="M6895" s="42"/>
      <c r="N6895" s="43"/>
      <c r="P6895" s="27"/>
      <c r="R6895" s="26"/>
      <c r="S6895" s="26"/>
      <c r="T6895" s="26"/>
    </row>
    <row r="6896" spans="2:20" ht="14.25" customHeight="1">
      <c r="B6896" s="20">
        <v>8118</v>
      </c>
      <c r="C6896" s="22"/>
      <c r="D6896" s="22"/>
      <c r="E6896" s="22"/>
      <c r="F6896" s="21"/>
      <c r="G6896" s="22"/>
      <c r="H6896" s="22"/>
      <c r="I6896" s="22"/>
      <c r="J6896" s="23"/>
      <c r="K6896" s="24"/>
      <c r="M6896" s="42"/>
      <c r="N6896" s="43"/>
      <c r="P6896" s="27"/>
      <c r="R6896" s="26"/>
      <c r="S6896" s="26"/>
      <c r="T6896" s="26"/>
    </row>
    <row r="6897" spans="2:20" ht="14.25" customHeight="1">
      <c r="B6897" s="20">
        <v>8119</v>
      </c>
      <c r="C6897" s="22"/>
      <c r="D6897" s="22"/>
      <c r="E6897" s="22"/>
      <c r="F6897" s="21"/>
      <c r="G6897" s="22"/>
      <c r="H6897" s="22"/>
      <c r="I6897" s="22"/>
      <c r="J6897" s="23"/>
      <c r="K6897" s="24"/>
      <c r="M6897" s="42"/>
      <c r="N6897" s="43"/>
      <c r="P6897" s="27"/>
      <c r="R6897" s="26"/>
      <c r="S6897" s="26"/>
      <c r="T6897" s="26"/>
    </row>
    <row r="6898" spans="2:20" ht="14.25" customHeight="1">
      <c r="B6898" s="20">
        <v>8120</v>
      </c>
      <c r="C6898" s="22"/>
      <c r="D6898" s="22"/>
      <c r="E6898" s="22"/>
      <c r="F6898" s="21"/>
      <c r="G6898" s="22"/>
      <c r="H6898" s="22"/>
      <c r="I6898" s="22"/>
      <c r="J6898" s="23"/>
      <c r="K6898" s="24"/>
      <c r="M6898" s="42"/>
      <c r="N6898" s="43"/>
      <c r="P6898" s="27"/>
      <c r="R6898" s="26"/>
      <c r="S6898" s="26"/>
      <c r="T6898" s="26"/>
    </row>
    <row r="6899" spans="2:20" ht="14.25" customHeight="1">
      <c r="B6899" s="20">
        <v>8121</v>
      </c>
      <c r="C6899" s="22"/>
      <c r="D6899" s="22"/>
      <c r="E6899" s="22"/>
      <c r="F6899" s="21"/>
      <c r="G6899" s="22"/>
      <c r="H6899" s="22"/>
      <c r="I6899" s="22"/>
      <c r="J6899" s="23"/>
      <c r="K6899" s="24"/>
      <c r="M6899" s="42"/>
      <c r="N6899" s="43"/>
      <c r="P6899" s="27"/>
      <c r="R6899" s="26"/>
      <c r="S6899" s="26"/>
      <c r="T6899" s="26"/>
    </row>
    <row r="6900" spans="2:20" ht="14.25" customHeight="1">
      <c r="B6900" s="20">
        <v>8122</v>
      </c>
      <c r="C6900" s="22"/>
      <c r="D6900" s="22"/>
      <c r="E6900" s="22"/>
      <c r="F6900" s="21"/>
      <c r="G6900" s="22"/>
      <c r="H6900" s="22"/>
      <c r="I6900" s="22"/>
      <c r="J6900" s="23"/>
      <c r="K6900" s="24"/>
      <c r="M6900" s="42"/>
      <c r="N6900" s="43"/>
      <c r="P6900" s="27"/>
      <c r="R6900" s="26"/>
      <c r="S6900" s="26"/>
      <c r="T6900" s="26"/>
    </row>
    <row r="6901" spans="2:20" ht="14.25" customHeight="1">
      <c r="B6901" s="20">
        <v>8123</v>
      </c>
      <c r="C6901" s="22"/>
      <c r="D6901" s="22"/>
      <c r="E6901" s="22"/>
      <c r="F6901" s="21"/>
      <c r="G6901" s="22"/>
      <c r="H6901" s="22"/>
      <c r="I6901" s="22"/>
      <c r="J6901" s="23"/>
      <c r="K6901" s="24"/>
      <c r="M6901" s="42"/>
      <c r="N6901" s="43"/>
      <c r="P6901" s="27"/>
      <c r="R6901" s="26"/>
      <c r="S6901" s="26"/>
      <c r="T6901" s="26"/>
    </row>
    <row r="6902" spans="2:20" ht="14.25" customHeight="1">
      <c r="B6902" s="20">
        <v>8124</v>
      </c>
      <c r="C6902" s="22"/>
      <c r="D6902" s="22"/>
      <c r="E6902" s="22"/>
      <c r="F6902" s="21"/>
      <c r="G6902" s="22"/>
      <c r="H6902" s="22"/>
      <c r="I6902" s="22"/>
      <c r="J6902" s="23"/>
      <c r="K6902" s="24"/>
      <c r="M6902" s="42"/>
      <c r="N6902" s="43"/>
      <c r="P6902" s="27"/>
      <c r="R6902" s="26"/>
      <c r="S6902" s="26"/>
      <c r="T6902" s="26"/>
    </row>
    <row r="6903" spans="2:20" ht="14.25" customHeight="1">
      <c r="B6903" s="20">
        <v>8125</v>
      </c>
      <c r="C6903" s="22"/>
      <c r="D6903" s="22"/>
      <c r="E6903" s="22"/>
      <c r="F6903" s="21"/>
      <c r="G6903" s="22"/>
      <c r="H6903" s="22"/>
      <c r="I6903" s="22"/>
      <c r="J6903" s="23"/>
      <c r="K6903" s="24"/>
      <c r="M6903" s="42"/>
      <c r="N6903" s="43"/>
      <c r="P6903" s="27"/>
      <c r="R6903" s="26"/>
      <c r="S6903" s="26"/>
      <c r="T6903" s="26"/>
    </row>
    <row r="6904" spans="2:20" ht="14.25" customHeight="1">
      <c r="B6904" s="20">
        <v>8126</v>
      </c>
      <c r="C6904" s="22"/>
      <c r="D6904" s="22"/>
      <c r="E6904" s="22"/>
      <c r="F6904" s="21"/>
      <c r="G6904" s="22"/>
      <c r="H6904" s="22"/>
      <c r="I6904" s="22"/>
      <c r="J6904" s="23"/>
      <c r="K6904" s="24"/>
      <c r="M6904" s="42"/>
      <c r="N6904" s="43"/>
      <c r="P6904" s="27"/>
      <c r="R6904" s="26"/>
      <c r="S6904" s="26"/>
      <c r="T6904" s="26"/>
    </row>
    <row r="6905" spans="2:20" ht="14.25" customHeight="1">
      <c r="B6905" s="20">
        <v>8127</v>
      </c>
      <c r="C6905" s="22"/>
      <c r="D6905" s="22"/>
      <c r="E6905" s="22"/>
      <c r="F6905" s="21"/>
      <c r="G6905" s="22"/>
      <c r="H6905" s="22"/>
      <c r="I6905" s="22"/>
      <c r="J6905" s="23"/>
      <c r="K6905" s="24"/>
      <c r="M6905" s="42"/>
      <c r="N6905" s="43"/>
      <c r="P6905" s="27"/>
      <c r="R6905" s="26"/>
      <c r="S6905" s="26"/>
      <c r="T6905" s="26"/>
    </row>
    <row r="6906" spans="2:20" ht="14.25" customHeight="1">
      <c r="B6906" s="20">
        <v>8128</v>
      </c>
      <c r="C6906" s="22"/>
      <c r="D6906" s="22"/>
      <c r="E6906" s="22"/>
      <c r="F6906" s="21"/>
      <c r="G6906" s="22"/>
      <c r="H6906" s="22"/>
      <c r="I6906" s="22"/>
      <c r="J6906" s="23"/>
      <c r="K6906" s="24"/>
      <c r="M6906" s="42"/>
      <c r="N6906" s="43"/>
      <c r="P6906" s="27"/>
      <c r="R6906" s="26"/>
      <c r="S6906" s="26"/>
      <c r="T6906" s="26"/>
    </row>
    <row r="6907" spans="2:20" ht="14.25" customHeight="1">
      <c r="B6907" s="20">
        <v>8129</v>
      </c>
      <c r="C6907" s="22"/>
      <c r="D6907" s="22"/>
      <c r="E6907" s="22"/>
      <c r="F6907" s="21"/>
      <c r="G6907" s="22"/>
      <c r="H6907" s="22"/>
      <c r="I6907" s="22"/>
      <c r="J6907" s="23"/>
      <c r="K6907" s="24"/>
      <c r="M6907" s="42"/>
      <c r="N6907" s="43"/>
      <c r="P6907" s="27"/>
      <c r="R6907" s="26"/>
      <c r="S6907" s="26"/>
      <c r="T6907" s="26"/>
    </row>
    <row r="6908" spans="2:20" ht="14.25" customHeight="1">
      <c r="B6908" s="20">
        <v>8130</v>
      </c>
      <c r="C6908" s="22"/>
      <c r="D6908" s="22"/>
      <c r="E6908" s="22"/>
      <c r="F6908" s="21"/>
      <c r="G6908" s="22"/>
      <c r="H6908" s="22"/>
      <c r="I6908" s="22"/>
      <c r="J6908" s="23"/>
      <c r="K6908" s="24"/>
      <c r="M6908" s="42"/>
      <c r="N6908" s="43"/>
      <c r="P6908" s="27"/>
      <c r="R6908" s="26"/>
      <c r="S6908" s="26"/>
      <c r="T6908" s="26"/>
    </row>
    <row r="6909" spans="2:20" ht="14.25" customHeight="1">
      <c r="B6909" s="20">
        <v>8131</v>
      </c>
      <c r="C6909" s="22"/>
      <c r="D6909" s="22"/>
      <c r="E6909" s="22"/>
      <c r="F6909" s="21"/>
      <c r="G6909" s="22"/>
      <c r="H6909" s="22"/>
      <c r="I6909" s="22"/>
      <c r="J6909" s="23"/>
      <c r="K6909" s="24"/>
      <c r="M6909" s="42"/>
      <c r="N6909" s="43"/>
      <c r="P6909" s="27"/>
      <c r="R6909" s="26"/>
      <c r="S6909" s="26"/>
      <c r="T6909" s="26"/>
    </row>
    <row r="6910" spans="2:20" ht="14.25" customHeight="1">
      <c r="B6910" s="20">
        <v>8132</v>
      </c>
      <c r="C6910" s="22"/>
      <c r="D6910" s="22"/>
      <c r="E6910" s="22"/>
      <c r="F6910" s="21"/>
      <c r="G6910" s="22"/>
      <c r="H6910" s="22"/>
      <c r="I6910" s="22"/>
      <c r="J6910" s="23"/>
      <c r="K6910" s="24"/>
      <c r="M6910" s="42"/>
      <c r="N6910" s="43"/>
      <c r="P6910" s="27"/>
      <c r="R6910" s="26"/>
      <c r="S6910" s="26"/>
      <c r="T6910" s="26"/>
    </row>
    <row r="6911" spans="2:20" ht="14.25" customHeight="1">
      <c r="B6911" s="20">
        <v>8133</v>
      </c>
      <c r="C6911" s="22"/>
      <c r="D6911" s="22"/>
      <c r="E6911" s="22"/>
      <c r="F6911" s="21"/>
      <c r="G6911" s="22"/>
      <c r="H6911" s="22"/>
      <c r="I6911" s="22"/>
      <c r="J6911" s="23"/>
      <c r="K6911" s="24"/>
      <c r="M6911" s="42"/>
      <c r="N6911" s="43"/>
      <c r="P6911" s="27"/>
      <c r="R6911" s="26"/>
      <c r="S6911" s="26"/>
      <c r="T6911" s="26"/>
    </row>
    <row r="6912" spans="2:20" ht="14.25" customHeight="1">
      <c r="B6912" s="20">
        <v>8134</v>
      </c>
      <c r="C6912" s="22"/>
      <c r="D6912" s="22"/>
      <c r="E6912" s="22"/>
      <c r="F6912" s="21"/>
      <c r="G6912" s="22"/>
      <c r="H6912" s="22"/>
      <c r="I6912" s="22"/>
      <c r="J6912" s="23"/>
      <c r="K6912" s="24"/>
      <c r="M6912" s="42"/>
      <c r="N6912" s="43"/>
      <c r="P6912" s="27"/>
      <c r="R6912" s="26"/>
      <c r="S6912" s="26"/>
      <c r="T6912" s="26"/>
    </row>
    <row r="6913" spans="2:20" ht="14.25" customHeight="1">
      <c r="B6913" s="20">
        <v>8135</v>
      </c>
      <c r="C6913" s="22"/>
      <c r="D6913" s="22"/>
      <c r="E6913" s="22"/>
      <c r="F6913" s="21"/>
      <c r="G6913" s="22"/>
      <c r="H6913" s="22"/>
      <c r="I6913" s="22"/>
      <c r="J6913" s="23"/>
      <c r="K6913" s="24"/>
      <c r="M6913" s="42"/>
      <c r="N6913" s="43"/>
      <c r="P6913" s="27"/>
      <c r="R6913" s="26"/>
      <c r="S6913" s="26"/>
      <c r="T6913" s="26"/>
    </row>
    <row r="6914" spans="2:20" ht="14.25" customHeight="1">
      <c r="B6914" s="20">
        <v>8136</v>
      </c>
      <c r="C6914" s="22"/>
      <c r="D6914" s="22"/>
      <c r="E6914" s="22"/>
      <c r="F6914" s="21"/>
      <c r="G6914" s="22"/>
      <c r="H6914" s="22"/>
      <c r="I6914" s="22"/>
      <c r="J6914" s="23"/>
      <c r="K6914" s="24"/>
      <c r="M6914" s="42"/>
      <c r="N6914" s="43"/>
      <c r="P6914" s="27"/>
      <c r="R6914" s="26"/>
      <c r="S6914" s="26"/>
      <c r="T6914" s="26"/>
    </row>
    <row r="6915" spans="2:20" ht="14.25" customHeight="1">
      <c r="B6915" s="20">
        <v>8137</v>
      </c>
      <c r="C6915" s="22"/>
      <c r="D6915" s="22"/>
      <c r="E6915" s="22"/>
      <c r="F6915" s="21"/>
      <c r="G6915" s="22"/>
      <c r="H6915" s="22"/>
      <c r="I6915" s="22"/>
      <c r="J6915" s="23"/>
      <c r="K6915" s="24"/>
      <c r="M6915" s="42"/>
      <c r="N6915" s="43"/>
      <c r="P6915" s="27"/>
      <c r="R6915" s="26"/>
      <c r="S6915" s="26"/>
      <c r="T6915" s="26"/>
    </row>
    <row r="6916" spans="2:20" ht="14.25" customHeight="1">
      <c r="B6916" s="20">
        <v>8138</v>
      </c>
      <c r="C6916" s="22"/>
      <c r="D6916" s="22"/>
      <c r="E6916" s="22"/>
      <c r="F6916" s="21"/>
      <c r="G6916" s="22"/>
      <c r="H6916" s="22"/>
      <c r="I6916" s="22"/>
      <c r="J6916" s="23"/>
      <c r="K6916" s="24"/>
      <c r="M6916" s="42"/>
      <c r="N6916" s="43"/>
      <c r="P6916" s="27"/>
      <c r="R6916" s="26"/>
      <c r="S6916" s="26"/>
      <c r="T6916" s="26"/>
    </row>
    <row r="6917" spans="2:20" ht="14.25" customHeight="1">
      <c r="B6917" s="20">
        <v>8139</v>
      </c>
      <c r="C6917" s="22"/>
      <c r="D6917" s="22"/>
      <c r="E6917" s="22"/>
      <c r="F6917" s="21"/>
      <c r="G6917" s="22"/>
      <c r="H6917" s="22"/>
      <c r="I6917" s="22"/>
      <c r="J6917" s="23"/>
      <c r="K6917" s="24"/>
      <c r="M6917" s="42"/>
      <c r="N6917" s="43"/>
      <c r="P6917" s="27"/>
      <c r="R6917" s="26"/>
      <c r="S6917" s="26"/>
      <c r="T6917" s="26"/>
    </row>
    <row r="6918" spans="2:20" ht="14.25" customHeight="1">
      <c r="B6918" s="20">
        <v>8140</v>
      </c>
      <c r="C6918" s="22"/>
      <c r="D6918" s="22"/>
      <c r="E6918" s="22"/>
      <c r="F6918" s="21"/>
      <c r="G6918" s="22"/>
      <c r="H6918" s="22"/>
      <c r="I6918" s="22"/>
      <c r="J6918" s="23"/>
      <c r="K6918" s="24"/>
      <c r="M6918" s="42"/>
      <c r="N6918" s="43"/>
      <c r="P6918" s="27"/>
      <c r="R6918" s="26"/>
      <c r="S6918" s="26"/>
      <c r="T6918" s="26"/>
    </row>
    <row r="6919" spans="2:20" ht="14.25" customHeight="1">
      <c r="B6919" s="20">
        <v>8141</v>
      </c>
      <c r="C6919" s="22"/>
      <c r="D6919" s="22"/>
      <c r="E6919" s="22"/>
      <c r="F6919" s="21"/>
      <c r="G6919" s="22"/>
      <c r="H6919" s="22"/>
      <c r="I6919" s="22"/>
      <c r="J6919" s="23"/>
      <c r="K6919" s="24"/>
      <c r="M6919" s="42"/>
      <c r="N6919" s="43"/>
      <c r="P6919" s="27"/>
      <c r="R6919" s="26"/>
      <c r="S6919" s="26"/>
      <c r="T6919" s="26"/>
    </row>
    <row r="6920" spans="2:20" ht="14.25" customHeight="1">
      <c r="B6920" s="20">
        <v>8142</v>
      </c>
      <c r="C6920" s="22"/>
      <c r="D6920" s="22"/>
      <c r="E6920" s="22"/>
      <c r="F6920" s="21"/>
      <c r="G6920" s="22"/>
      <c r="H6920" s="22"/>
      <c r="I6920" s="22"/>
      <c r="J6920" s="23"/>
      <c r="K6920" s="24"/>
      <c r="M6920" s="42"/>
      <c r="N6920" s="43"/>
      <c r="P6920" s="27"/>
      <c r="R6920" s="26"/>
      <c r="S6920" s="26"/>
      <c r="T6920" s="26"/>
    </row>
    <row r="6921" spans="2:20" ht="14.25" customHeight="1">
      <c r="B6921" s="20">
        <v>8143</v>
      </c>
      <c r="C6921" s="22"/>
      <c r="D6921" s="22"/>
      <c r="E6921" s="22"/>
      <c r="F6921" s="21"/>
      <c r="G6921" s="22"/>
      <c r="H6921" s="22"/>
      <c r="I6921" s="22"/>
      <c r="J6921" s="23"/>
      <c r="K6921" s="24"/>
      <c r="M6921" s="42"/>
      <c r="N6921" s="43"/>
      <c r="P6921" s="27"/>
      <c r="R6921" s="26"/>
      <c r="S6921" s="26"/>
      <c r="T6921" s="26"/>
    </row>
    <row r="6922" spans="2:20" ht="14.25" customHeight="1">
      <c r="B6922" s="20">
        <v>8144</v>
      </c>
      <c r="C6922" s="22"/>
      <c r="D6922" s="22"/>
      <c r="E6922" s="22"/>
      <c r="F6922" s="21"/>
      <c r="G6922" s="22"/>
      <c r="H6922" s="22"/>
      <c r="I6922" s="22"/>
      <c r="J6922" s="23"/>
      <c r="K6922" s="24"/>
      <c r="M6922" s="42"/>
      <c r="N6922" s="43"/>
      <c r="P6922" s="27"/>
      <c r="R6922" s="26"/>
      <c r="S6922" s="26"/>
      <c r="T6922" s="26"/>
    </row>
    <row r="6923" spans="2:20" ht="14.25" customHeight="1">
      <c r="B6923" s="20">
        <v>8145</v>
      </c>
      <c r="C6923" s="22"/>
      <c r="D6923" s="22"/>
      <c r="E6923" s="22"/>
      <c r="F6923" s="21"/>
      <c r="G6923" s="22"/>
      <c r="H6923" s="22"/>
      <c r="I6923" s="22"/>
      <c r="J6923" s="23"/>
      <c r="K6923" s="24"/>
      <c r="M6923" s="42"/>
      <c r="N6923" s="43"/>
      <c r="P6923" s="27"/>
      <c r="R6923" s="26"/>
      <c r="S6923" s="26"/>
      <c r="T6923" s="26"/>
    </row>
    <row r="6924" spans="2:20" ht="14.25" customHeight="1">
      <c r="B6924" s="20">
        <v>8146</v>
      </c>
      <c r="C6924" s="22"/>
      <c r="D6924" s="22"/>
      <c r="E6924" s="22"/>
      <c r="F6924" s="21"/>
      <c r="G6924" s="22"/>
      <c r="H6924" s="22"/>
      <c r="I6924" s="22"/>
      <c r="J6924" s="23"/>
      <c r="K6924" s="24"/>
      <c r="M6924" s="42"/>
      <c r="N6924" s="43"/>
      <c r="P6924" s="27"/>
      <c r="R6924" s="26"/>
      <c r="S6924" s="26"/>
      <c r="T6924" s="26"/>
    </row>
    <row r="6925" spans="2:20" ht="14.25" customHeight="1">
      <c r="B6925" s="20">
        <v>8147</v>
      </c>
      <c r="C6925" s="22"/>
      <c r="D6925" s="22"/>
      <c r="E6925" s="22"/>
      <c r="F6925" s="21"/>
      <c r="G6925" s="22"/>
      <c r="H6925" s="22"/>
      <c r="I6925" s="22"/>
      <c r="J6925" s="23"/>
      <c r="K6925" s="24"/>
      <c r="M6925" s="42"/>
      <c r="N6925" s="43"/>
      <c r="P6925" s="27"/>
      <c r="R6925" s="26"/>
      <c r="S6925" s="26"/>
      <c r="T6925" s="26"/>
    </row>
    <row r="6926" spans="2:20" ht="14.25" customHeight="1">
      <c r="B6926" s="20">
        <v>8148</v>
      </c>
      <c r="C6926" s="22"/>
      <c r="D6926" s="22"/>
      <c r="E6926" s="22"/>
      <c r="F6926" s="21"/>
      <c r="G6926" s="22"/>
      <c r="H6926" s="22"/>
      <c r="I6926" s="22"/>
      <c r="J6926" s="23"/>
      <c r="K6926" s="24"/>
      <c r="M6926" s="42"/>
      <c r="N6926" s="43"/>
      <c r="P6926" s="27"/>
      <c r="R6926" s="26"/>
      <c r="S6926" s="26"/>
      <c r="T6926" s="26"/>
    </row>
    <row r="6927" spans="2:20" ht="14.25" customHeight="1">
      <c r="B6927" s="20">
        <v>8149</v>
      </c>
      <c r="C6927" s="22"/>
      <c r="D6927" s="22"/>
      <c r="E6927" s="22"/>
      <c r="F6927" s="21"/>
      <c r="G6927" s="22"/>
      <c r="H6927" s="22"/>
      <c r="I6927" s="22"/>
      <c r="J6927" s="23"/>
      <c r="K6927" s="24"/>
      <c r="M6927" s="42"/>
      <c r="N6927" s="43"/>
      <c r="P6927" s="27"/>
      <c r="R6927" s="26"/>
      <c r="S6927" s="26"/>
      <c r="T6927" s="26"/>
    </row>
    <row r="6928" spans="2:20" ht="14.25" customHeight="1">
      <c r="B6928" s="20">
        <v>8150</v>
      </c>
      <c r="C6928" s="22"/>
      <c r="D6928" s="22"/>
      <c r="E6928" s="22"/>
      <c r="F6928" s="21"/>
      <c r="G6928" s="22"/>
      <c r="H6928" s="22"/>
      <c r="I6928" s="22"/>
      <c r="J6928" s="23"/>
      <c r="K6928" s="24"/>
      <c r="M6928" s="42"/>
      <c r="N6928" s="43"/>
      <c r="P6928" s="27"/>
      <c r="R6928" s="26"/>
      <c r="S6928" s="26"/>
      <c r="T6928" s="26"/>
    </row>
    <row r="6929" spans="2:20" ht="14.25" customHeight="1">
      <c r="B6929" s="20">
        <v>8151</v>
      </c>
      <c r="C6929" s="22"/>
      <c r="D6929" s="22"/>
      <c r="E6929" s="22"/>
      <c r="F6929" s="21"/>
      <c r="G6929" s="22"/>
      <c r="H6929" s="22"/>
      <c r="I6929" s="22"/>
      <c r="J6929" s="23"/>
      <c r="K6929" s="24"/>
      <c r="M6929" s="42"/>
      <c r="N6929" s="43"/>
      <c r="P6929" s="27"/>
      <c r="R6929" s="26"/>
      <c r="S6929" s="26"/>
      <c r="T6929" s="26"/>
    </row>
    <row r="6930" spans="2:20" ht="14.25" customHeight="1">
      <c r="B6930" s="20">
        <v>8152</v>
      </c>
      <c r="C6930" s="22"/>
      <c r="D6930" s="22"/>
      <c r="E6930" s="22"/>
      <c r="F6930" s="21"/>
      <c r="G6930" s="22"/>
      <c r="H6930" s="22"/>
      <c r="I6930" s="22"/>
      <c r="J6930" s="23"/>
      <c r="K6930" s="24"/>
      <c r="M6930" s="42"/>
      <c r="N6930" s="43"/>
      <c r="P6930" s="27"/>
      <c r="R6930" s="26"/>
      <c r="S6930" s="26"/>
      <c r="T6930" s="26"/>
    </row>
    <row r="6931" spans="2:20" ht="14.25" customHeight="1">
      <c r="B6931" s="20">
        <v>8153</v>
      </c>
      <c r="C6931" s="22"/>
      <c r="D6931" s="22"/>
      <c r="E6931" s="22"/>
      <c r="F6931" s="21"/>
      <c r="G6931" s="22"/>
      <c r="H6931" s="22"/>
      <c r="I6931" s="22"/>
      <c r="J6931" s="23"/>
      <c r="K6931" s="24"/>
      <c r="M6931" s="42"/>
      <c r="N6931" s="43"/>
      <c r="P6931" s="27"/>
      <c r="R6931" s="26"/>
      <c r="S6931" s="26"/>
      <c r="T6931" s="26"/>
    </row>
    <row r="6932" spans="2:20" ht="14.25" customHeight="1">
      <c r="B6932" s="20">
        <v>8154</v>
      </c>
      <c r="C6932" s="22"/>
      <c r="D6932" s="22"/>
      <c r="E6932" s="22"/>
      <c r="F6932" s="21"/>
      <c r="G6932" s="22"/>
      <c r="H6932" s="22"/>
      <c r="I6932" s="22"/>
      <c r="J6932" s="23"/>
      <c r="K6932" s="24"/>
      <c r="M6932" s="42"/>
      <c r="N6932" s="43"/>
      <c r="P6932" s="27"/>
      <c r="R6932" s="26"/>
      <c r="S6932" s="26"/>
      <c r="T6932" s="26"/>
    </row>
    <row r="6933" spans="2:20" ht="14.25" customHeight="1">
      <c r="B6933" s="20">
        <v>8155</v>
      </c>
      <c r="C6933" s="22"/>
      <c r="D6933" s="22"/>
      <c r="E6933" s="22"/>
      <c r="F6933" s="21"/>
      <c r="G6933" s="22"/>
      <c r="H6933" s="22"/>
      <c r="I6933" s="22"/>
      <c r="J6933" s="23"/>
      <c r="K6933" s="24"/>
      <c r="M6933" s="42"/>
      <c r="N6933" s="43"/>
      <c r="P6933" s="27"/>
      <c r="R6933" s="26"/>
      <c r="S6933" s="26"/>
      <c r="T6933" s="26"/>
    </row>
    <row r="6934" spans="2:20" ht="14.25" customHeight="1">
      <c r="B6934" s="20">
        <v>8156</v>
      </c>
      <c r="C6934" s="22"/>
      <c r="D6934" s="22"/>
      <c r="E6934" s="22"/>
      <c r="F6934" s="21"/>
      <c r="G6934" s="22"/>
      <c r="H6934" s="22"/>
      <c r="I6934" s="22"/>
      <c r="J6934" s="23"/>
      <c r="K6934" s="24"/>
      <c r="M6934" s="42"/>
      <c r="N6934" s="43"/>
      <c r="P6934" s="27"/>
      <c r="R6934" s="26"/>
      <c r="S6934" s="26"/>
      <c r="T6934" s="26"/>
    </row>
    <row r="6935" spans="2:20" ht="14.25" customHeight="1">
      <c r="B6935" s="20">
        <v>8157</v>
      </c>
      <c r="C6935" s="22"/>
      <c r="D6935" s="22"/>
      <c r="E6935" s="22"/>
      <c r="F6935" s="21"/>
      <c r="G6935" s="22"/>
      <c r="H6935" s="22"/>
      <c r="I6935" s="22"/>
      <c r="J6935" s="23"/>
      <c r="K6935" s="24"/>
      <c r="M6935" s="42"/>
      <c r="N6935" s="43"/>
      <c r="P6935" s="27"/>
      <c r="R6935" s="26"/>
      <c r="S6935" s="26"/>
      <c r="T6935" s="26"/>
    </row>
    <row r="6936" spans="2:20" ht="14.25" customHeight="1">
      <c r="B6936" s="20">
        <v>8158</v>
      </c>
      <c r="C6936" s="22"/>
      <c r="D6936" s="22"/>
      <c r="E6936" s="22"/>
      <c r="F6936" s="21"/>
      <c r="G6936" s="22"/>
      <c r="H6936" s="22"/>
      <c r="I6936" s="22"/>
      <c r="J6936" s="23"/>
      <c r="K6936" s="24"/>
      <c r="M6936" s="42"/>
      <c r="N6936" s="43"/>
      <c r="P6936" s="27"/>
      <c r="R6936" s="26"/>
      <c r="S6936" s="26"/>
      <c r="T6936" s="26"/>
    </row>
    <row r="6937" spans="2:20" ht="14.25" customHeight="1">
      <c r="B6937" s="20">
        <v>8159</v>
      </c>
      <c r="C6937" s="22"/>
      <c r="D6937" s="22"/>
      <c r="E6937" s="22"/>
      <c r="F6937" s="21"/>
      <c r="G6937" s="22"/>
      <c r="H6937" s="22"/>
      <c r="I6937" s="22"/>
      <c r="J6937" s="23"/>
      <c r="K6937" s="24"/>
      <c r="M6937" s="42"/>
      <c r="N6937" s="43"/>
      <c r="P6937" s="27"/>
      <c r="R6937" s="26"/>
      <c r="S6937" s="26"/>
      <c r="T6937" s="26"/>
    </row>
    <row r="6938" spans="2:20" ht="14.25" customHeight="1">
      <c r="B6938" s="20">
        <v>8160</v>
      </c>
      <c r="C6938" s="22"/>
      <c r="D6938" s="22"/>
      <c r="E6938" s="22"/>
      <c r="F6938" s="21"/>
      <c r="G6938" s="22"/>
      <c r="H6938" s="22"/>
      <c r="I6938" s="22"/>
      <c r="J6938" s="23"/>
      <c r="K6938" s="24"/>
      <c r="M6938" s="42"/>
      <c r="N6938" s="43"/>
      <c r="P6938" s="27"/>
      <c r="R6938" s="26"/>
      <c r="S6938" s="26"/>
      <c r="T6938" s="26"/>
    </row>
    <row r="6939" spans="2:20" ht="14.25" customHeight="1">
      <c r="B6939" s="20">
        <v>8161</v>
      </c>
      <c r="C6939" s="22"/>
      <c r="D6939" s="22"/>
      <c r="E6939" s="22"/>
      <c r="F6939" s="21"/>
      <c r="G6939" s="22"/>
      <c r="H6939" s="22"/>
      <c r="I6939" s="22"/>
      <c r="J6939" s="23"/>
      <c r="K6939" s="24"/>
      <c r="M6939" s="42"/>
      <c r="N6939" s="43"/>
      <c r="P6939" s="27"/>
      <c r="R6939" s="26"/>
      <c r="S6939" s="26"/>
      <c r="T6939" s="26"/>
    </row>
    <row r="6940" spans="2:20" ht="14.25" customHeight="1">
      <c r="B6940" s="20">
        <v>8162</v>
      </c>
      <c r="C6940" s="22"/>
      <c r="D6940" s="22"/>
      <c r="E6940" s="22"/>
      <c r="F6940" s="21"/>
      <c r="G6940" s="22"/>
      <c r="H6940" s="22"/>
      <c r="I6940" s="22"/>
      <c r="J6940" s="23"/>
      <c r="K6940" s="24"/>
      <c r="M6940" s="42"/>
      <c r="N6940" s="43"/>
      <c r="P6940" s="27"/>
      <c r="R6940" s="26"/>
      <c r="S6940" s="26"/>
      <c r="T6940" s="26"/>
    </row>
    <row r="6941" spans="2:20" ht="14.25" customHeight="1">
      <c r="B6941" s="20">
        <v>8163</v>
      </c>
      <c r="C6941" s="22"/>
      <c r="D6941" s="22"/>
      <c r="E6941" s="22"/>
      <c r="F6941" s="21"/>
      <c r="G6941" s="22"/>
      <c r="H6941" s="22"/>
      <c r="I6941" s="22"/>
      <c r="J6941" s="23"/>
      <c r="K6941" s="24"/>
      <c r="M6941" s="42"/>
      <c r="N6941" s="43"/>
      <c r="P6941" s="27"/>
      <c r="R6941" s="26"/>
      <c r="S6941" s="26"/>
      <c r="T6941" s="26"/>
    </row>
    <row r="6942" spans="2:20" ht="14.25" customHeight="1">
      <c r="B6942" s="20">
        <v>8164</v>
      </c>
      <c r="C6942" s="22"/>
      <c r="D6942" s="22"/>
      <c r="E6942" s="22"/>
      <c r="F6942" s="21"/>
      <c r="G6942" s="22"/>
      <c r="H6942" s="22"/>
      <c r="I6942" s="22"/>
      <c r="J6942" s="23"/>
      <c r="K6942" s="24"/>
      <c r="M6942" s="42"/>
      <c r="N6942" s="43"/>
      <c r="P6942" s="27"/>
      <c r="R6942" s="26"/>
      <c r="S6942" s="26"/>
      <c r="T6942" s="26"/>
    </row>
    <row r="6943" spans="2:20" ht="14.25" customHeight="1">
      <c r="B6943" s="20">
        <v>8165</v>
      </c>
      <c r="C6943" s="22"/>
      <c r="D6943" s="22"/>
      <c r="E6943" s="22"/>
      <c r="F6943" s="21"/>
      <c r="G6943" s="22"/>
      <c r="H6943" s="22"/>
      <c r="I6943" s="22"/>
      <c r="J6943" s="23"/>
      <c r="K6943" s="24"/>
      <c r="M6943" s="42"/>
      <c r="N6943" s="43"/>
      <c r="P6943" s="27"/>
      <c r="R6943" s="26"/>
      <c r="S6943" s="26"/>
      <c r="T6943" s="26"/>
    </row>
    <row r="6944" spans="2:20" ht="14.25" customHeight="1">
      <c r="B6944" s="20">
        <v>8166</v>
      </c>
      <c r="C6944" s="22"/>
      <c r="D6944" s="22"/>
      <c r="E6944" s="22"/>
      <c r="F6944" s="21"/>
      <c r="G6944" s="22"/>
      <c r="H6944" s="22"/>
      <c r="I6944" s="22"/>
      <c r="J6944" s="23"/>
      <c r="K6944" s="24"/>
      <c r="M6944" s="42"/>
      <c r="N6944" s="43"/>
      <c r="P6944" s="27"/>
      <c r="R6944" s="26"/>
      <c r="S6944" s="26"/>
      <c r="T6944" s="26"/>
    </row>
    <row r="6945" spans="2:20" ht="14.25" customHeight="1">
      <c r="B6945" s="20">
        <v>8167</v>
      </c>
      <c r="C6945" s="22"/>
      <c r="D6945" s="22"/>
      <c r="E6945" s="22"/>
      <c r="F6945" s="21"/>
      <c r="G6945" s="22"/>
      <c r="H6945" s="22"/>
      <c r="I6945" s="22"/>
      <c r="J6945" s="23"/>
      <c r="K6945" s="24"/>
      <c r="M6945" s="42"/>
      <c r="N6945" s="43"/>
      <c r="P6945" s="27"/>
      <c r="R6945" s="26"/>
      <c r="S6945" s="26"/>
      <c r="T6945" s="26"/>
    </row>
    <row r="6946" spans="2:20" ht="14.25" customHeight="1">
      <c r="B6946" s="20">
        <v>8168</v>
      </c>
      <c r="C6946" s="22"/>
      <c r="D6946" s="22"/>
      <c r="E6946" s="22"/>
      <c r="F6946" s="21"/>
      <c r="G6946" s="22"/>
      <c r="H6946" s="22"/>
      <c r="I6946" s="22"/>
      <c r="J6946" s="23"/>
      <c r="K6946" s="24"/>
      <c r="M6946" s="42"/>
      <c r="N6946" s="43"/>
      <c r="P6946" s="27"/>
      <c r="R6946" s="26"/>
      <c r="S6946" s="26"/>
      <c r="T6946" s="26"/>
    </row>
    <row r="6947" spans="2:20" ht="14.25" customHeight="1">
      <c r="B6947" s="20">
        <v>8169</v>
      </c>
      <c r="C6947" s="22"/>
      <c r="D6947" s="22"/>
      <c r="E6947" s="22"/>
      <c r="F6947" s="21"/>
      <c r="G6947" s="22"/>
      <c r="H6947" s="22"/>
      <c r="I6947" s="22"/>
      <c r="J6947" s="23"/>
      <c r="K6947" s="24"/>
      <c r="M6947" s="42"/>
      <c r="N6947" s="43"/>
      <c r="P6947" s="27"/>
      <c r="R6947" s="26"/>
      <c r="S6947" s="26"/>
      <c r="T6947" s="26"/>
    </row>
    <row r="6948" spans="2:20" ht="14.25" customHeight="1">
      <c r="B6948" s="20">
        <v>8170</v>
      </c>
      <c r="C6948" s="22"/>
      <c r="D6948" s="22"/>
      <c r="E6948" s="22"/>
      <c r="F6948" s="21"/>
      <c r="G6948" s="22"/>
      <c r="H6948" s="22"/>
      <c r="I6948" s="22"/>
      <c r="J6948" s="23"/>
      <c r="K6948" s="24"/>
      <c r="M6948" s="42"/>
      <c r="N6948" s="43"/>
      <c r="P6948" s="27"/>
      <c r="R6948" s="26"/>
      <c r="S6948" s="26"/>
      <c r="T6948" s="26"/>
    </row>
    <row r="6949" spans="2:20" ht="14.25" customHeight="1">
      <c r="B6949" s="20">
        <v>8171</v>
      </c>
      <c r="C6949" s="22"/>
      <c r="D6949" s="22"/>
      <c r="E6949" s="22"/>
      <c r="F6949" s="21"/>
      <c r="G6949" s="22"/>
      <c r="H6949" s="22"/>
      <c r="I6949" s="22"/>
      <c r="J6949" s="23"/>
      <c r="K6949" s="24"/>
      <c r="M6949" s="42"/>
      <c r="N6949" s="43"/>
      <c r="P6949" s="27"/>
      <c r="R6949" s="26"/>
      <c r="S6949" s="26"/>
      <c r="T6949" s="26"/>
    </row>
    <row r="6950" spans="2:20" ht="14.25" customHeight="1">
      <c r="B6950" s="20">
        <v>8172</v>
      </c>
      <c r="C6950" s="22"/>
      <c r="D6950" s="22"/>
      <c r="E6950" s="22"/>
      <c r="F6950" s="21"/>
      <c r="G6950" s="22"/>
      <c r="H6950" s="22"/>
      <c r="I6950" s="22"/>
      <c r="J6950" s="23"/>
      <c r="K6950" s="24"/>
      <c r="M6950" s="42"/>
      <c r="N6950" s="43"/>
      <c r="P6950" s="27"/>
      <c r="R6950" s="26"/>
      <c r="S6950" s="26"/>
      <c r="T6950" s="26"/>
    </row>
    <row r="6951" spans="2:20" ht="14.25" customHeight="1">
      <c r="B6951" s="20">
        <v>8173</v>
      </c>
      <c r="C6951" s="22"/>
      <c r="D6951" s="22"/>
      <c r="E6951" s="22"/>
      <c r="F6951" s="21"/>
      <c r="G6951" s="22"/>
      <c r="H6951" s="22"/>
      <c r="I6951" s="22"/>
      <c r="J6951" s="23"/>
      <c r="K6951" s="24"/>
      <c r="M6951" s="42"/>
      <c r="N6951" s="43"/>
      <c r="P6951" s="27"/>
      <c r="R6951" s="26"/>
      <c r="S6951" s="26"/>
      <c r="T6951" s="26"/>
    </row>
    <row r="6952" spans="2:20" ht="14.25" customHeight="1">
      <c r="B6952" s="20">
        <v>8174</v>
      </c>
      <c r="C6952" s="22"/>
      <c r="D6952" s="22"/>
      <c r="E6952" s="22"/>
      <c r="F6952" s="21"/>
      <c r="G6952" s="22"/>
      <c r="H6952" s="22"/>
      <c r="I6952" s="22"/>
      <c r="J6952" s="23"/>
      <c r="K6952" s="24"/>
      <c r="M6952" s="42"/>
      <c r="N6952" s="43"/>
      <c r="P6952" s="27"/>
      <c r="R6952" s="26"/>
      <c r="S6952" s="26"/>
      <c r="T6952" s="26"/>
    </row>
    <row r="6953" spans="2:20" ht="14.25" customHeight="1">
      <c r="B6953" s="20">
        <v>8175</v>
      </c>
      <c r="C6953" s="22"/>
      <c r="D6953" s="22"/>
      <c r="E6953" s="22"/>
      <c r="F6953" s="21"/>
      <c r="G6953" s="22"/>
      <c r="H6953" s="22"/>
      <c r="I6953" s="22"/>
      <c r="J6953" s="23"/>
      <c r="K6953" s="24"/>
      <c r="M6953" s="42"/>
      <c r="N6953" s="43"/>
      <c r="P6953" s="27"/>
      <c r="R6953" s="26"/>
      <c r="S6953" s="26"/>
      <c r="T6953" s="26"/>
    </row>
    <row r="6954" spans="2:20" ht="14.25" customHeight="1">
      <c r="B6954" s="20">
        <v>8176</v>
      </c>
      <c r="C6954" s="22"/>
      <c r="D6954" s="22"/>
      <c r="E6954" s="22"/>
      <c r="F6954" s="21"/>
      <c r="G6954" s="22"/>
      <c r="H6954" s="22"/>
      <c r="I6954" s="22"/>
      <c r="J6954" s="23"/>
      <c r="K6954" s="24"/>
      <c r="M6954" s="42"/>
      <c r="N6954" s="43"/>
      <c r="P6954" s="27"/>
      <c r="R6954" s="26"/>
      <c r="S6954" s="26"/>
      <c r="T6954" s="26"/>
    </row>
    <row r="6955" spans="2:20" ht="14.25" customHeight="1">
      <c r="B6955" s="20">
        <v>8177</v>
      </c>
      <c r="C6955" s="22"/>
      <c r="D6955" s="22"/>
      <c r="E6955" s="22"/>
      <c r="F6955" s="21"/>
      <c r="G6955" s="22"/>
      <c r="H6955" s="22"/>
      <c r="I6955" s="22"/>
      <c r="J6955" s="23"/>
      <c r="K6955" s="24"/>
      <c r="M6955" s="42"/>
      <c r="N6955" s="43"/>
      <c r="P6955" s="27"/>
      <c r="R6955" s="26"/>
      <c r="S6955" s="26"/>
      <c r="T6955" s="26"/>
    </row>
    <row r="6956" spans="2:20" ht="14.25" customHeight="1">
      <c r="B6956" s="20">
        <v>8178</v>
      </c>
      <c r="C6956" s="22"/>
      <c r="D6956" s="22"/>
      <c r="E6956" s="22"/>
      <c r="F6956" s="21"/>
      <c r="G6956" s="22"/>
      <c r="H6956" s="22"/>
      <c r="I6956" s="22"/>
      <c r="J6956" s="23"/>
      <c r="K6956" s="24"/>
      <c r="M6956" s="42"/>
      <c r="N6956" s="43"/>
      <c r="P6956" s="27"/>
      <c r="R6956" s="26"/>
      <c r="S6956" s="26"/>
      <c r="T6956" s="26"/>
    </row>
    <row r="6957" spans="2:20" ht="14.25" customHeight="1">
      <c r="B6957" s="20">
        <v>8179</v>
      </c>
      <c r="C6957" s="22"/>
      <c r="D6957" s="22"/>
      <c r="E6957" s="22"/>
      <c r="F6957" s="21"/>
      <c r="G6957" s="22"/>
      <c r="H6957" s="22"/>
      <c r="I6957" s="22"/>
      <c r="J6957" s="23"/>
      <c r="K6957" s="24"/>
      <c r="M6957" s="42"/>
      <c r="N6957" s="43"/>
      <c r="P6957" s="27"/>
      <c r="R6957" s="26"/>
      <c r="S6957" s="26"/>
      <c r="T6957" s="26"/>
    </row>
    <row r="6958" spans="2:20" ht="14.25" customHeight="1">
      <c r="B6958" s="20">
        <v>8180</v>
      </c>
      <c r="C6958" s="22"/>
      <c r="D6958" s="22"/>
      <c r="E6958" s="22"/>
      <c r="F6958" s="21"/>
      <c r="G6958" s="22"/>
      <c r="H6958" s="22"/>
      <c r="I6958" s="22"/>
      <c r="J6958" s="23"/>
      <c r="K6958" s="24"/>
      <c r="M6958" s="42"/>
      <c r="N6958" s="43"/>
      <c r="P6958" s="27"/>
      <c r="R6958" s="26"/>
      <c r="S6958" s="26"/>
      <c r="T6958" s="26"/>
    </row>
    <row r="6959" spans="2:20" ht="14.25" customHeight="1">
      <c r="B6959" s="20">
        <v>8181</v>
      </c>
      <c r="C6959" s="22"/>
      <c r="D6959" s="22"/>
      <c r="E6959" s="22"/>
      <c r="F6959" s="21"/>
      <c r="G6959" s="22"/>
      <c r="H6959" s="22"/>
      <c r="I6959" s="22"/>
      <c r="J6959" s="23"/>
      <c r="K6959" s="24"/>
      <c r="M6959" s="42"/>
      <c r="N6959" s="43"/>
      <c r="P6959" s="27"/>
      <c r="R6959" s="26"/>
      <c r="S6959" s="26"/>
      <c r="T6959" s="26"/>
    </row>
    <row r="6960" spans="2:20" ht="14.25" customHeight="1">
      <c r="B6960" s="20">
        <v>8182</v>
      </c>
      <c r="C6960" s="22"/>
      <c r="D6960" s="22"/>
      <c r="E6960" s="22"/>
      <c r="F6960" s="21"/>
      <c r="G6960" s="22"/>
      <c r="H6960" s="22"/>
      <c r="I6960" s="22"/>
      <c r="J6960" s="23"/>
      <c r="K6960" s="24"/>
      <c r="M6960" s="42"/>
      <c r="N6960" s="43"/>
      <c r="P6960" s="27"/>
      <c r="R6960" s="26"/>
      <c r="S6960" s="26"/>
      <c r="T6960" s="26"/>
    </row>
    <row r="6961" spans="2:20" ht="14.25" customHeight="1">
      <c r="B6961" s="20">
        <v>8183</v>
      </c>
      <c r="C6961" s="22"/>
      <c r="D6961" s="22"/>
      <c r="E6961" s="22"/>
      <c r="F6961" s="21"/>
      <c r="G6961" s="22"/>
      <c r="H6961" s="22"/>
      <c r="I6961" s="22"/>
      <c r="J6961" s="23"/>
      <c r="K6961" s="24"/>
      <c r="M6961" s="42"/>
      <c r="N6961" s="43"/>
      <c r="P6961" s="27"/>
      <c r="R6961" s="26"/>
      <c r="S6961" s="26"/>
      <c r="T6961" s="26"/>
    </row>
    <row r="6962" spans="2:20" ht="14.25" customHeight="1">
      <c r="B6962" s="20">
        <v>8184</v>
      </c>
      <c r="C6962" s="22"/>
      <c r="D6962" s="22"/>
      <c r="E6962" s="22"/>
      <c r="F6962" s="21"/>
      <c r="G6962" s="22"/>
      <c r="H6962" s="22"/>
      <c r="I6962" s="22"/>
      <c r="J6962" s="23"/>
      <c r="K6962" s="24"/>
      <c r="M6962" s="42"/>
      <c r="N6962" s="43"/>
      <c r="P6962" s="27"/>
      <c r="R6962" s="26"/>
      <c r="S6962" s="26"/>
      <c r="T6962" s="26"/>
    </row>
    <row r="6963" spans="2:20" ht="14.25" customHeight="1">
      <c r="B6963" s="20">
        <v>8185</v>
      </c>
      <c r="C6963" s="22"/>
      <c r="D6963" s="22"/>
      <c r="E6963" s="22"/>
      <c r="F6963" s="21"/>
      <c r="G6963" s="22"/>
      <c r="H6963" s="22"/>
      <c r="I6963" s="22"/>
      <c r="J6963" s="23"/>
      <c r="K6963" s="24"/>
      <c r="M6963" s="42"/>
      <c r="N6963" s="43"/>
      <c r="P6963" s="27"/>
      <c r="R6963" s="26"/>
      <c r="S6963" s="26"/>
      <c r="T6963" s="26"/>
    </row>
    <row r="6964" spans="2:20" ht="14.25" customHeight="1">
      <c r="B6964" s="20">
        <v>8186</v>
      </c>
      <c r="C6964" s="22"/>
      <c r="D6964" s="22"/>
      <c r="E6964" s="22"/>
      <c r="F6964" s="21"/>
      <c r="G6964" s="22"/>
      <c r="H6964" s="22"/>
      <c r="I6964" s="22"/>
      <c r="J6964" s="23"/>
      <c r="K6964" s="24"/>
      <c r="M6964" s="42"/>
      <c r="N6964" s="43"/>
      <c r="P6964" s="27"/>
      <c r="R6964" s="26"/>
      <c r="S6964" s="26"/>
      <c r="T6964" s="26"/>
    </row>
    <row r="6965" spans="2:20" ht="14.25" customHeight="1">
      <c r="B6965" s="20">
        <v>8187</v>
      </c>
      <c r="C6965" s="22"/>
      <c r="D6965" s="22"/>
      <c r="E6965" s="22"/>
      <c r="F6965" s="21"/>
      <c r="G6965" s="22"/>
      <c r="H6965" s="22"/>
      <c r="I6965" s="22"/>
      <c r="J6965" s="23"/>
      <c r="K6965" s="24"/>
      <c r="M6965" s="42"/>
      <c r="N6965" s="43"/>
      <c r="P6965" s="27"/>
      <c r="R6965" s="26"/>
      <c r="S6965" s="26"/>
      <c r="T6965" s="26"/>
    </row>
    <row r="6966" spans="2:20" ht="14.25" customHeight="1">
      <c r="B6966" s="20">
        <v>8188</v>
      </c>
      <c r="C6966" s="22"/>
      <c r="D6966" s="22"/>
      <c r="E6966" s="22"/>
      <c r="F6966" s="21"/>
      <c r="G6966" s="22"/>
      <c r="H6966" s="22"/>
      <c r="I6966" s="22"/>
      <c r="J6966" s="23"/>
      <c r="K6966" s="24"/>
      <c r="M6966" s="42"/>
      <c r="N6966" s="43"/>
      <c r="P6966" s="27"/>
      <c r="R6966" s="26"/>
      <c r="S6966" s="26"/>
      <c r="T6966" s="26"/>
    </row>
    <row r="6967" spans="2:20" ht="14.25" customHeight="1">
      <c r="B6967" s="20">
        <v>8189</v>
      </c>
      <c r="C6967" s="22"/>
      <c r="D6967" s="22"/>
      <c r="E6967" s="22"/>
      <c r="F6967" s="21"/>
      <c r="G6967" s="22"/>
      <c r="H6967" s="22"/>
      <c r="I6967" s="22"/>
      <c r="J6967" s="23"/>
      <c r="K6967" s="24"/>
      <c r="M6967" s="42"/>
      <c r="N6967" s="43"/>
      <c r="P6967" s="27"/>
      <c r="R6967" s="26"/>
      <c r="S6967" s="26"/>
      <c r="T6967" s="26"/>
    </row>
    <row r="6968" spans="2:20" ht="14.25" customHeight="1">
      <c r="B6968" s="20">
        <v>8190</v>
      </c>
      <c r="C6968" s="22"/>
      <c r="D6968" s="22"/>
      <c r="E6968" s="22"/>
      <c r="F6968" s="21"/>
      <c r="G6968" s="22"/>
      <c r="H6968" s="22"/>
      <c r="I6968" s="22"/>
      <c r="J6968" s="23"/>
      <c r="K6968" s="24"/>
      <c r="M6968" s="42"/>
      <c r="N6968" s="43"/>
      <c r="P6968" s="27"/>
      <c r="R6968" s="26"/>
      <c r="S6968" s="26"/>
      <c r="T6968" s="26"/>
    </row>
    <row r="6969" spans="2:20" ht="14.25" customHeight="1">
      <c r="B6969" s="20">
        <v>8191</v>
      </c>
      <c r="C6969" s="22"/>
      <c r="D6969" s="22"/>
      <c r="E6969" s="22"/>
      <c r="F6969" s="21"/>
      <c r="G6969" s="22"/>
      <c r="H6969" s="22"/>
      <c r="I6969" s="22"/>
      <c r="J6969" s="23"/>
      <c r="K6969" s="24"/>
      <c r="M6969" s="42"/>
      <c r="N6969" s="43"/>
      <c r="P6969" s="27"/>
      <c r="R6969" s="26"/>
      <c r="S6969" s="26"/>
      <c r="T6969" s="26"/>
    </row>
    <row r="6970" spans="2:20" ht="14.25" customHeight="1">
      <c r="B6970" s="20">
        <v>8192</v>
      </c>
      <c r="C6970" s="22"/>
      <c r="D6970" s="22"/>
      <c r="E6970" s="22"/>
      <c r="F6970" s="21"/>
      <c r="G6970" s="22"/>
      <c r="H6970" s="22"/>
      <c r="I6970" s="22"/>
      <c r="J6970" s="23"/>
      <c r="K6970" s="24"/>
      <c r="M6970" s="42"/>
      <c r="N6970" s="43"/>
      <c r="P6970" s="27"/>
      <c r="R6970" s="26"/>
      <c r="S6970" s="26"/>
      <c r="T6970" s="26"/>
    </row>
    <row r="6971" spans="2:20" ht="14.25" customHeight="1">
      <c r="B6971" s="20">
        <v>8193</v>
      </c>
      <c r="C6971" s="22"/>
      <c r="D6971" s="22"/>
      <c r="E6971" s="22"/>
      <c r="F6971" s="21"/>
      <c r="G6971" s="22"/>
      <c r="H6971" s="22"/>
      <c r="I6971" s="22"/>
      <c r="J6971" s="23"/>
      <c r="K6971" s="24"/>
      <c r="M6971" s="42"/>
      <c r="N6971" s="43"/>
      <c r="P6971" s="27"/>
      <c r="R6971" s="26"/>
      <c r="S6971" s="26"/>
      <c r="T6971" s="26"/>
    </row>
    <row r="6972" spans="2:20" ht="14.25" customHeight="1">
      <c r="B6972" s="20">
        <v>8194</v>
      </c>
      <c r="C6972" s="22"/>
      <c r="D6972" s="22"/>
      <c r="E6972" s="22"/>
      <c r="F6972" s="21"/>
      <c r="G6972" s="22"/>
      <c r="H6972" s="22"/>
      <c r="I6972" s="22"/>
      <c r="J6972" s="23"/>
      <c r="K6972" s="24"/>
      <c r="M6972" s="42"/>
      <c r="N6972" s="43"/>
      <c r="P6972" s="27"/>
      <c r="R6972" s="26"/>
      <c r="S6972" s="26"/>
      <c r="T6972" s="26"/>
    </row>
    <row r="6973" spans="2:20" ht="14.25" customHeight="1">
      <c r="B6973" s="20">
        <v>8195</v>
      </c>
      <c r="C6973" s="22"/>
      <c r="D6973" s="22"/>
      <c r="E6973" s="22"/>
      <c r="F6973" s="21"/>
      <c r="G6973" s="22"/>
      <c r="H6973" s="22"/>
      <c r="I6973" s="22"/>
      <c r="J6973" s="23"/>
      <c r="K6973" s="24"/>
      <c r="M6973" s="42"/>
      <c r="N6973" s="43"/>
      <c r="P6973" s="27"/>
      <c r="R6973" s="26"/>
      <c r="S6973" s="26"/>
      <c r="T6973" s="26"/>
    </row>
    <row r="6974" spans="2:20" ht="14.25" customHeight="1">
      <c r="B6974" s="20">
        <v>8196</v>
      </c>
      <c r="C6974" s="22"/>
      <c r="D6974" s="22"/>
      <c r="E6974" s="22"/>
      <c r="F6974" s="21"/>
      <c r="G6974" s="22"/>
      <c r="H6974" s="22"/>
      <c r="I6974" s="22"/>
      <c r="J6974" s="23"/>
      <c r="K6974" s="24"/>
      <c r="M6974" s="42"/>
      <c r="N6974" s="43"/>
      <c r="P6974" s="27"/>
      <c r="R6974" s="26"/>
      <c r="S6974" s="26"/>
      <c r="T6974" s="26"/>
    </row>
    <row r="6975" spans="2:20" ht="14.25" customHeight="1">
      <c r="B6975" s="20">
        <v>8197</v>
      </c>
      <c r="C6975" s="22"/>
      <c r="D6975" s="22"/>
      <c r="E6975" s="22"/>
      <c r="F6975" s="21"/>
      <c r="G6975" s="22"/>
      <c r="H6975" s="22"/>
      <c r="I6975" s="22"/>
      <c r="J6975" s="23"/>
      <c r="K6975" s="24"/>
      <c r="M6975" s="42"/>
      <c r="N6975" s="43"/>
      <c r="P6975" s="27"/>
      <c r="R6975" s="26"/>
      <c r="S6975" s="26"/>
      <c r="T6975" s="26"/>
    </row>
    <row r="6976" spans="2:20" ht="14.25" customHeight="1">
      <c r="B6976" s="20">
        <v>8198</v>
      </c>
      <c r="C6976" s="22"/>
      <c r="D6976" s="22"/>
      <c r="E6976" s="22"/>
      <c r="F6976" s="21"/>
      <c r="G6976" s="22"/>
      <c r="H6976" s="22"/>
      <c r="I6976" s="22"/>
      <c r="J6976" s="23"/>
      <c r="K6976" s="24"/>
      <c r="M6976" s="42"/>
      <c r="N6976" s="43"/>
      <c r="P6976" s="27"/>
      <c r="R6976" s="26"/>
      <c r="S6976" s="26"/>
      <c r="T6976" s="26"/>
    </row>
    <row r="6977" spans="2:20" ht="14.25" customHeight="1">
      <c r="B6977" s="20">
        <v>8199</v>
      </c>
      <c r="C6977" s="22"/>
      <c r="D6977" s="22"/>
      <c r="E6977" s="22"/>
      <c r="F6977" s="21"/>
      <c r="G6977" s="22"/>
      <c r="H6977" s="22"/>
      <c r="I6977" s="22"/>
      <c r="J6977" s="23"/>
      <c r="K6977" s="24"/>
      <c r="M6977" s="42"/>
      <c r="N6977" s="43"/>
      <c r="P6977" s="27"/>
      <c r="R6977" s="26"/>
      <c r="S6977" s="26"/>
      <c r="T6977" s="26"/>
    </row>
    <row r="6978" spans="2:20" ht="14.25" customHeight="1">
      <c r="B6978" s="20">
        <v>8200</v>
      </c>
      <c r="C6978" s="22"/>
      <c r="D6978" s="22"/>
      <c r="E6978" s="22"/>
      <c r="F6978" s="21"/>
      <c r="G6978" s="22"/>
      <c r="H6978" s="22"/>
      <c r="I6978" s="22"/>
      <c r="J6978" s="23"/>
      <c r="K6978" s="24"/>
      <c r="M6978" s="42"/>
      <c r="N6978" s="43"/>
      <c r="P6978" s="27"/>
      <c r="R6978" s="26"/>
      <c r="S6978" s="26"/>
      <c r="T6978" s="26"/>
    </row>
    <row r="6979" spans="2:20" ht="14.25" customHeight="1">
      <c r="B6979" s="20">
        <v>8201</v>
      </c>
      <c r="C6979" s="22"/>
      <c r="D6979" s="22"/>
      <c r="E6979" s="22"/>
      <c r="F6979" s="21"/>
      <c r="G6979" s="22"/>
      <c r="H6979" s="22"/>
      <c r="I6979" s="22"/>
      <c r="J6979" s="23"/>
      <c r="K6979" s="24"/>
      <c r="M6979" s="42"/>
      <c r="N6979" s="43"/>
      <c r="P6979" s="27"/>
      <c r="R6979" s="26"/>
      <c r="S6979" s="26"/>
      <c r="T6979" s="26"/>
    </row>
    <row r="6980" spans="2:20" ht="14.25" customHeight="1">
      <c r="B6980" s="20">
        <v>8202</v>
      </c>
      <c r="C6980" s="22"/>
      <c r="D6980" s="22"/>
      <c r="E6980" s="22"/>
      <c r="F6980" s="21"/>
      <c r="G6980" s="22"/>
      <c r="H6980" s="22"/>
      <c r="I6980" s="22"/>
      <c r="J6980" s="23"/>
      <c r="K6980" s="24"/>
      <c r="M6980" s="42"/>
      <c r="N6980" s="43"/>
      <c r="P6980" s="27"/>
      <c r="R6980" s="26"/>
      <c r="S6980" s="26"/>
      <c r="T6980" s="26"/>
    </row>
    <row r="6981" spans="2:20" ht="14.25" customHeight="1">
      <c r="B6981" s="20">
        <v>8203</v>
      </c>
      <c r="C6981" s="22"/>
      <c r="D6981" s="22"/>
      <c r="E6981" s="22"/>
      <c r="F6981" s="21"/>
      <c r="G6981" s="22"/>
      <c r="H6981" s="22"/>
      <c r="I6981" s="22"/>
      <c r="J6981" s="23"/>
      <c r="K6981" s="24"/>
      <c r="M6981" s="42"/>
      <c r="N6981" s="43"/>
      <c r="P6981" s="27"/>
      <c r="R6981" s="26"/>
      <c r="S6981" s="26"/>
      <c r="T6981" s="26"/>
    </row>
    <row r="6982" spans="2:20" ht="14.25" customHeight="1">
      <c r="B6982" s="20">
        <v>8204</v>
      </c>
      <c r="C6982" s="22"/>
      <c r="D6982" s="22"/>
      <c r="E6982" s="22"/>
      <c r="F6982" s="21"/>
      <c r="G6982" s="22"/>
      <c r="H6982" s="22"/>
      <c r="I6982" s="22"/>
      <c r="J6982" s="23"/>
      <c r="K6982" s="24"/>
      <c r="M6982" s="42"/>
      <c r="N6982" s="43"/>
      <c r="P6982" s="27"/>
      <c r="R6982" s="26"/>
      <c r="S6982" s="26"/>
      <c r="T6982" s="26"/>
    </row>
    <row r="6983" spans="2:20" ht="14.25" customHeight="1">
      <c r="B6983" s="20">
        <v>8205</v>
      </c>
      <c r="C6983" s="22"/>
      <c r="D6983" s="22"/>
      <c r="E6983" s="22"/>
      <c r="F6983" s="21"/>
      <c r="G6983" s="22"/>
      <c r="H6983" s="22"/>
      <c r="I6983" s="22"/>
      <c r="J6983" s="23"/>
      <c r="K6983" s="24"/>
      <c r="M6983" s="42"/>
      <c r="N6983" s="43"/>
      <c r="P6983" s="27"/>
      <c r="R6983" s="26"/>
      <c r="S6983" s="26"/>
      <c r="T6983" s="26"/>
    </row>
    <row r="6984" spans="2:20" ht="14.25" customHeight="1">
      <c r="B6984" s="20">
        <v>8206</v>
      </c>
      <c r="C6984" s="22"/>
      <c r="D6984" s="22"/>
      <c r="E6984" s="22"/>
      <c r="F6984" s="21"/>
      <c r="G6984" s="22"/>
      <c r="H6984" s="22"/>
      <c r="I6984" s="22"/>
      <c r="J6984" s="23"/>
      <c r="K6984" s="24"/>
      <c r="M6984" s="42"/>
      <c r="N6984" s="43"/>
      <c r="P6984" s="27"/>
      <c r="R6984" s="26"/>
      <c r="S6984" s="26"/>
      <c r="T6984" s="26"/>
    </row>
    <row r="6985" spans="2:20" ht="14.25" customHeight="1">
      <c r="B6985" s="20">
        <v>8207</v>
      </c>
      <c r="C6985" s="22"/>
      <c r="D6985" s="22"/>
      <c r="E6985" s="22"/>
      <c r="F6985" s="21"/>
      <c r="G6985" s="22"/>
      <c r="H6985" s="22"/>
      <c r="I6985" s="22"/>
      <c r="J6985" s="23"/>
      <c r="K6985" s="24"/>
      <c r="M6985" s="42"/>
      <c r="N6985" s="43"/>
      <c r="P6985" s="27"/>
      <c r="R6985" s="26"/>
      <c r="S6985" s="26"/>
      <c r="T6985" s="26"/>
    </row>
    <row r="6986" spans="2:20" ht="14.25" customHeight="1">
      <c r="B6986" s="20">
        <v>8208</v>
      </c>
      <c r="C6986" s="22"/>
      <c r="D6986" s="22"/>
      <c r="E6986" s="22"/>
      <c r="F6986" s="21"/>
      <c r="G6986" s="22"/>
      <c r="H6986" s="22"/>
      <c r="I6986" s="22"/>
      <c r="J6986" s="23"/>
      <c r="K6986" s="24"/>
      <c r="M6986" s="42"/>
      <c r="N6986" s="43"/>
      <c r="P6986" s="27"/>
      <c r="R6986" s="26"/>
      <c r="S6986" s="26"/>
      <c r="T6986" s="26"/>
    </row>
    <row r="6987" spans="2:20" ht="14.25" customHeight="1">
      <c r="B6987" s="20">
        <v>8209</v>
      </c>
      <c r="C6987" s="22"/>
      <c r="D6987" s="22"/>
      <c r="E6987" s="22"/>
      <c r="F6987" s="21"/>
      <c r="G6987" s="22"/>
      <c r="H6987" s="22"/>
      <c r="I6987" s="22"/>
      <c r="J6987" s="23"/>
      <c r="K6987" s="24"/>
      <c r="M6987" s="42"/>
      <c r="N6987" s="43"/>
      <c r="P6987" s="27"/>
      <c r="R6987" s="26"/>
      <c r="S6987" s="26"/>
      <c r="T6987" s="26"/>
    </row>
    <row r="6988" spans="2:20" ht="14.25" customHeight="1">
      <c r="B6988" s="20">
        <v>8210</v>
      </c>
      <c r="C6988" s="22"/>
      <c r="D6988" s="22"/>
      <c r="E6988" s="22"/>
      <c r="F6988" s="21"/>
      <c r="G6988" s="22"/>
      <c r="H6988" s="22"/>
      <c r="I6988" s="22"/>
      <c r="J6988" s="23"/>
      <c r="K6988" s="24"/>
      <c r="M6988" s="42"/>
      <c r="N6988" s="43"/>
      <c r="P6988" s="27"/>
      <c r="R6988" s="26"/>
      <c r="S6988" s="26"/>
      <c r="T6988" s="26"/>
    </row>
    <row r="6989" spans="2:20" ht="14.25" customHeight="1">
      <c r="B6989" s="20">
        <v>8211</v>
      </c>
      <c r="C6989" s="22"/>
      <c r="D6989" s="22"/>
      <c r="E6989" s="22"/>
      <c r="F6989" s="21"/>
      <c r="G6989" s="22"/>
      <c r="H6989" s="22"/>
      <c r="I6989" s="22"/>
      <c r="J6989" s="23"/>
      <c r="K6989" s="24"/>
      <c r="M6989" s="42"/>
      <c r="N6989" s="43"/>
      <c r="P6989" s="27"/>
      <c r="R6989" s="26"/>
      <c r="S6989" s="26"/>
      <c r="T6989" s="26"/>
    </row>
    <row r="6990" spans="2:20" ht="14.25" customHeight="1">
      <c r="B6990" s="20">
        <v>8212</v>
      </c>
      <c r="C6990" s="22"/>
      <c r="D6990" s="22"/>
      <c r="E6990" s="22"/>
      <c r="F6990" s="21"/>
      <c r="G6990" s="22"/>
      <c r="H6990" s="22"/>
      <c r="I6990" s="22"/>
      <c r="J6990" s="23"/>
      <c r="K6990" s="24"/>
      <c r="M6990" s="42"/>
      <c r="N6990" s="43"/>
      <c r="P6990" s="27"/>
      <c r="R6990" s="26"/>
      <c r="S6990" s="26"/>
      <c r="T6990" s="26"/>
    </row>
    <row r="6991" spans="2:20" ht="14.25" customHeight="1">
      <c r="B6991" s="20">
        <v>8213</v>
      </c>
      <c r="C6991" s="22"/>
      <c r="D6991" s="22"/>
      <c r="E6991" s="22"/>
      <c r="F6991" s="21"/>
      <c r="G6991" s="22"/>
      <c r="H6991" s="22"/>
      <c r="I6991" s="22"/>
      <c r="J6991" s="23"/>
      <c r="K6991" s="24"/>
      <c r="M6991" s="42"/>
      <c r="N6991" s="43"/>
      <c r="P6991" s="27"/>
      <c r="R6991" s="26"/>
      <c r="S6991" s="26"/>
      <c r="T6991" s="26"/>
    </row>
    <row r="6992" spans="2:20" ht="14.25" customHeight="1">
      <c r="B6992" s="20">
        <v>8214</v>
      </c>
      <c r="C6992" s="22"/>
      <c r="D6992" s="22"/>
      <c r="E6992" s="22"/>
      <c r="F6992" s="21"/>
      <c r="G6992" s="22"/>
      <c r="H6992" s="22"/>
      <c r="I6992" s="22"/>
      <c r="J6992" s="23"/>
      <c r="K6992" s="24"/>
      <c r="M6992" s="42"/>
      <c r="N6992" s="43"/>
      <c r="P6992" s="27"/>
      <c r="R6992" s="26"/>
      <c r="S6992" s="26"/>
      <c r="T6992" s="26"/>
    </row>
    <row r="6993" spans="2:20" ht="14.25" customHeight="1">
      <c r="B6993" s="20">
        <v>8215</v>
      </c>
      <c r="C6993" s="22"/>
      <c r="D6993" s="22"/>
      <c r="E6993" s="22"/>
      <c r="F6993" s="21"/>
      <c r="G6993" s="22"/>
      <c r="H6993" s="22"/>
      <c r="I6993" s="22"/>
      <c r="J6993" s="23"/>
      <c r="K6993" s="24"/>
      <c r="M6993" s="42"/>
      <c r="N6993" s="43"/>
      <c r="P6993" s="27"/>
      <c r="R6993" s="26"/>
      <c r="S6993" s="26"/>
      <c r="T6993" s="26"/>
    </row>
    <row r="6994" spans="2:20" ht="14.25" customHeight="1">
      <c r="B6994" s="20">
        <v>8216</v>
      </c>
      <c r="C6994" s="22"/>
      <c r="D6994" s="22"/>
      <c r="E6994" s="22"/>
      <c r="F6994" s="21"/>
      <c r="G6994" s="22"/>
      <c r="H6994" s="22"/>
      <c r="I6994" s="22"/>
      <c r="J6994" s="23"/>
      <c r="K6994" s="24"/>
      <c r="M6994" s="42"/>
      <c r="N6994" s="43"/>
      <c r="P6994" s="27"/>
      <c r="R6994" s="26"/>
      <c r="S6994" s="26"/>
      <c r="T6994" s="26"/>
    </row>
    <row r="6995" spans="2:20" ht="14.25" customHeight="1">
      <c r="B6995" s="20">
        <v>8217</v>
      </c>
      <c r="C6995" s="22"/>
      <c r="D6995" s="22"/>
      <c r="E6995" s="22"/>
      <c r="F6995" s="21"/>
      <c r="G6995" s="22"/>
      <c r="H6995" s="22"/>
      <c r="I6995" s="22"/>
      <c r="J6995" s="23"/>
      <c r="K6995" s="24"/>
      <c r="M6995" s="42"/>
      <c r="N6995" s="43"/>
      <c r="P6995" s="27"/>
      <c r="R6995" s="26"/>
      <c r="S6995" s="26"/>
      <c r="T6995" s="26"/>
    </row>
    <row r="6996" spans="2:20" ht="14.25" customHeight="1">
      <c r="B6996" s="20">
        <v>8218</v>
      </c>
      <c r="C6996" s="22"/>
      <c r="D6996" s="22"/>
      <c r="E6996" s="22"/>
      <c r="F6996" s="21"/>
      <c r="G6996" s="22"/>
      <c r="H6996" s="22"/>
      <c r="I6996" s="22"/>
      <c r="J6996" s="23"/>
      <c r="K6996" s="24"/>
      <c r="M6996" s="42"/>
      <c r="N6996" s="43"/>
      <c r="P6996" s="27"/>
      <c r="R6996" s="26"/>
      <c r="S6996" s="26"/>
      <c r="T6996" s="26"/>
    </row>
    <row r="6997" spans="2:20" ht="14.25" customHeight="1">
      <c r="B6997" s="20">
        <v>8219</v>
      </c>
      <c r="C6997" s="22"/>
      <c r="D6997" s="22"/>
      <c r="E6997" s="22"/>
      <c r="F6997" s="21"/>
      <c r="G6997" s="22"/>
      <c r="H6997" s="22"/>
      <c r="I6997" s="22"/>
      <c r="J6997" s="23"/>
      <c r="K6997" s="24"/>
      <c r="M6997" s="42"/>
      <c r="N6997" s="43"/>
      <c r="P6997" s="27"/>
      <c r="R6997" s="26"/>
      <c r="S6997" s="26"/>
      <c r="T6997" s="26"/>
    </row>
    <row r="6998" spans="2:20" ht="14.25" customHeight="1">
      <c r="B6998" s="20">
        <v>8220</v>
      </c>
      <c r="C6998" s="22"/>
      <c r="D6998" s="22"/>
      <c r="E6998" s="22"/>
      <c r="F6998" s="21"/>
      <c r="G6998" s="22"/>
      <c r="H6998" s="22"/>
      <c r="I6998" s="22"/>
      <c r="J6998" s="23"/>
      <c r="K6998" s="24"/>
      <c r="M6998" s="42"/>
      <c r="N6998" s="43"/>
      <c r="P6998" s="27"/>
      <c r="R6998" s="26"/>
      <c r="S6998" s="26"/>
      <c r="T6998" s="26"/>
    </row>
    <row r="6999" spans="2:20" ht="14.25" customHeight="1">
      <c r="B6999" s="20">
        <v>8221</v>
      </c>
      <c r="C6999" s="22"/>
      <c r="D6999" s="22"/>
      <c r="E6999" s="22"/>
      <c r="F6999" s="21"/>
      <c r="G6999" s="22"/>
      <c r="H6999" s="22"/>
      <c r="I6999" s="22"/>
      <c r="J6999" s="23"/>
      <c r="K6999" s="24"/>
      <c r="M6999" s="42"/>
      <c r="N6999" s="43"/>
      <c r="P6999" s="27"/>
      <c r="R6999" s="26"/>
      <c r="S6999" s="26"/>
      <c r="T6999" s="26"/>
    </row>
    <row r="7000" spans="2:20" ht="14.25" customHeight="1">
      <c r="B7000" s="20">
        <v>8222</v>
      </c>
      <c r="C7000" s="22"/>
      <c r="D7000" s="22"/>
      <c r="E7000" s="22"/>
      <c r="F7000" s="21"/>
      <c r="G7000" s="22"/>
      <c r="H7000" s="22"/>
      <c r="I7000" s="22"/>
      <c r="J7000" s="23"/>
      <c r="K7000" s="24"/>
      <c r="M7000" s="42"/>
      <c r="N7000" s="43"/>
      <c r="P7000" s="27"/>
      <c r="R7000" s="26"/>
      <c r="S7000" s="26"/>
      <c r="T7000" s="26"/>
    </row>
    <row r="7001" spans="2:20" ht="14.25" customHeight="1">
      <c r="B7001" s="20">
        <v>8223</v>
      </c>
      <c r="C7001" s="22"/>
      <c r="D7001" s="22"/>
      <c r="E7001" s="22"/>
      <c r="F7001" s="21"/>
      <c r="G7001" s="22"/>
      <c r="H7001" s="22"/>
      <c r="I7001" s="22"/>
      <c r="J7001" s="23"/>
      <c r="K7001" s="24"/>
      <c r="M7001" s="42"/>
      <c r="N7001" s="43"/>
      <c r="P7001" s="27"/>
      <c r="R7001" s="26"/>
      <c r="S7001" s="26"/>
      <c r="T7001" s="26"/>
    </row>
    <row r="7002" spans="2:20" ht="14.25" customHeight="1">
      <c r="B7002" s="20">
        <v>8224</v>
      </c>
      <c r="C7002" s="22"/>
      <c r="D7002" s="22"/>
      <c r="E7002" s="22"/>
      <c r="F7002" s="21"/>
      <c r="G7002" s="22"/>
      <c r="H7002" s="22"/>
      <c r="I7002" s="22"/>
      <c r="J7002" s="23"/>
      <c r="K7002" s="24"/>
      <c r="M7002" s="42"/>
      <c r="N7002" s="43"/>
      <c r="P7002" s="27"/>
      <c r="R7002" s="26"/>
      <c r="S7002" s="26"/>
      <c r="T7002" s="26"/>
    </row>
    <row r="7003" spans="2:20" ht="14.25" customHeight="1">
      <c r="B7003" s="20">
        <v>8225</v>
      </c>
      <c r="C7003" s="22"/>
      <c r="D7003" s="22"/>
      <c r="E7003" s="22"/>
      <c r="F7003" s="21"/>
      <c r="G7003" s="22"/>
      <c r="H7003" s="22"/>
      <c r="I7003" s="22"/>
      <c r="J7003" s="23"/>
      <c r="K7003" s="24"/>
      <c r="M7003" s="42"/>
      <c r="N7003" s="43"/>
      <c r="P7003" s="27"/>
      <c r="R7003" s="26"/>
      <c r="S7003" s="26"/>
      <c r="T7003" s="26"/>
    </row>
    <row r="7004" spans="2:20" ht="14.25" customHeight="1">
      <c r="B7004" s="20">
        <v>8226</v>
      </c>
      <c r="C7004" s="22"/>
      <c r="D7004" s="22"/>
      <c r="E7004" s="22"/>
      <c r="F7004" s="21"/>
      <c r="G7004" s="22"/>
      <c r="H7004" s="22"/>
      <c r="I7004" s="22"/>
      <c r="J7004" s="23"/>
      <c r="K7004" s="24"/>
      <c r="M7004" s="42"/>
      <c r="N7004" s="43"/>
      <c r="P7004" s="27"/>
      <c r="R7004" s="26"/>
      <c r="S7004" s="26"/>
      <c r="T7004" s="26"/>
    </row>
    <row r="7005" spans="2:20" ht="14.25" customHeight="1">
      <c r="B7005" s="20">
        <v>8227</v>
      </c>
      <c r="C7005" s="22"/>
      <c r="D7005" s="22"/>
      <c r="E7005" s="22"/>
      <c r="F7005" s="21"/>
      <c r="G7005" s="22"/>
      <c r="H7005" s="22"/>
      <c r="I7005" s="22"/>
      <c r="J7005" s="23"/>
      <c r="K7005" s="24"/>
      <c r="M7005" s="42"/>
      <c r="N7005" s="43"/>
      <c r="P7005" s="27"/>
      <c r="R7005" s="26"/>
      <c r="S7005" s="26"/>
      <c r="T7005" s="26"/>
    </row>
    <row r="7006" spans="2:20" ht="14.25" customHeight="1">
      <c r="B7006" s="20">
        <v>8228</v>
      </c>
      <c r="C7006" s="22"/>
      <c r="D7006" s="22"/>
      <c r="E7006" s="22"/>
      <c r="F7006" s="21"/>
      <c r="G7006" s="22"/>
      <c r="H7006" s="22"/>
      <c r="I7006" s="22"/>
      <c r="J7006" s="23"/>
      <c r="K7006" s="24"/>
      <c r="M7006" s="42"/>
      <c r="N7006" s="43"/>
      <c r="P7006" s="27"/>
      <c r="R7006" s="26"/>
      <c r="S7006" s="26"/>
      <c r="T7006" s="26"/>
    </row>
    <row r="7007" spans="2:20" ht="14.25" customHeight="1">
      <c r="B7007" s="20">
        <v>8229</v>
      </c>
      <c r="C7007" s="22"/>
      <c r="D7007" s="22"/>
      <c r="E7007" s="22"/>
      <c r="F7007" s="21"/>
      <c r="G7007" s="22"/>
      <c r="H7007" s="22"/>
      <c r="I7007" s="22"/>
      <c r="J7007" s="23"/>
      <c r="K7007" s="24"/>
      <c r="M7007" s="42"/>
      <c r="N7007" s="43"/>
      <c r="P7007" s="27"/>
      <c r="R7007" s="26"/>
      <c r="S7007" s="26"/>
      <c r="T7007" s="26"/>
    </row>
    <row r="7008" spans="2:20" ht="14.25" customHeight="1">
      <c r="B7008" s="20">
        <v>8230</v>
      </c>
      <c r="C7008" s="22"/>
      <c r="D7008" s="22"/>
      <c r="E7008" s="22"/>
      <c r="F7008" s="21"/>
      <c r="G7008" s="22"/>
      <c r="H7008" s="22"/>
      <c r="I7008" s="22"/>
      <c r="J7008" s="23"/>
      <c r="K7008" s="24"/>
      <c r="M7008" s="42"/>
      <c r="N7008" s="43"/>
      <c r="P7008" s="27"/>
      <c r="R7008" s="26"/>
      <c r="S7008" s="26"/>
      <c r="T7008" s="26"/>
    </row>
    <row r="7009" spans="2:20" ht="14.25" customHeight="1">
      <c r="B7009" s="20">
        <v>8231</v>
      </c>
      <c r="C7009" s="22"/>
      <c r="D7009" s="22"/>
      <c r="E7009" s="22"/>
      <c r="F7009" s="21"/>
      <c r="G7009" s="22"/>
      <c r="H7009" s="22"/>
      <c r="I7009" s="22"/>
      <c r="J7009" s="23"/>
      <c r="K7009" s="24"/>
      <c r="M7009" s="42"/>
      <c r="N7009" s="43"/>
      <c r="P7009" s="27"/>
      <c r="R7009" s="26"/>
      <c r="S7009" s="26"/>
      <c r="T7009" s="26"/>
    </row>
    <row r="7010" spans="2:20" ht="14.25" customHeight="1">
      <c r="B7010" s="20">
        <v>8232</v>
      </c>
      <c r="C7010" s="22"/>
      <c r="D7010" s="22"/>
      <c r="E7010" s="22"/>
      <c r="F7010" s="21"/>
      <c r="G7010" s="22"/>
      <c r="H7010" s="22"/>
      <c r="I7010" s="22"/>
      <c r="J7010" s="23"/>
      <c r="K7010" s="24"/>
      <c r="M7010" s="42"/>
      <c r="N7010" s="43"/>
      <c r="P7010" s="27"/>
      <c r="R7010" s="26"/>
      <c r="S7010" s="26"/>
      <c r="T7010" s="26"/>
    </row>
    <row r="7011" spans="2:20" ht="14.25" customHeight="1">
      <c r="B7011" s="20">
        <v>8233</v>
      </c>
      <c r="C7011" s="22"/>
      <c r="D7011" s="22"/>
      <c r="E7011" s="22"/>
      <c r="F7011" s="21"/>
      <c r="G7011" s="22"/>
      <c r="H7011" s="22"/>
      <c r="I7011" s="22"/>
      <c r="J7011" s="23"/>
      <c r="K7011" s="24"/>
      <c r="M7011" s="42"/>
      <c r="N7011" s="43"/>
      <c r="P7011" s="27"/>
      <c r="R7011" s="26"/>
      <c r="S7011" s="26"/>
      <c r="T7011" s="26"/>
    </row>
    <row r="7012" spans="2:20" ht="14.25" customHeight="1">
      <c r="B7012" s="20">
        <v>8234</v>
      </c>
      <c r="C7012" s="22"/>
      <c r="D7012" s="22"/>
      <c r="E7012" s="22"/>
      <c r="F7012" s="21"/>
      <c r="G7012" s="22"/>
      <c r="H7012" s="22"/>
      <c r="I7012" s="22"/>
      <c r="J7012" s="23"/>
      <c r="K7012" s="24"/>
      <c r="M7012" s="42"/>
      <c r="N7012" s="43"/>
      <c r="P7012" s="27"/>
      <c r="R7012" s="26"/>
      <c r="S7012" s="26"/>
      <c r="T7012" s="26"/>
    </row>
    <row r="7013" spans="2:20" ht="14.25" customHeight="1">
      <c r="B7013" s="20">
        <v>8235</v>
      </c>
      <c r="C7013" s="22"/>
      <c r="D7013" s="22"/>
      <c r="E7013" s="22"/>
      <c r="F7013" s="21"/>
      <c r="G7013" s="22"/>
      <c r="H7013" s="22"/>
      <c r="I7013" s="22"/>
      <c r="J7013" s="23"/>
      <c r="K7013" s="24"/>
      <c r="M7013" s="42"/>
      <c r="N7013" s="43"/>
      <c r="P7013" s="27"/>
      <c r="R7013" s="26"/>
      <c r="S7013" s="26"/>
      <c r="T7013" s="26"/>
    </row>
    <row r="7014" spans="2:20" ht="14.25" customHeight="1">
      <c r="B7014" s="20">
        <v>8236</v>
      </c>
      <c r="C7014" s="22"/>
      <c r="D7014" s="22"/>
      <c r="E7014" s="22"/>
      <c r="F7014" s="21"/>
      <c r="G7014" s="22"/>
      <c r="H7014" s="22"/>
      <c r="I7014" s="22"/>
      <c r="J7014" s="23"/>
      <c r="K7014" s="24"/>
      <c r="M7014" s="42"/>
      <c r="N7014" s="43"/>
      <c r="P7014" s="27"/>
      <c r="R7014" s="26"/>
      <c r="S7014" s="26"/>
      <c r="T7014" s="26"/>
    </row>
    <row r="7015" spans="2:20" ht="14.25" customHeight="1">
      <c r="B7015" s="20">
        <v>8237</v>
      </c>
      <c r="C7015" s="22"/>
      <c r="D7015" s="22"/>
      <c r="E7015" s="22"/>
      <c r="F7015" s="21"/>
      <c r="G7015" s="22"/>
      <c r="H7015" s="22"/>
      <c r="I7015" s="22"/>
      <c r="J7015" s="23"/>
      <c r="K7015" s="24"/>
      <c r="M7015" s="42"/>
      <c r="N7015" s="43"/>
      <c r="P7015" s="27"/>
      <c r="R7015" s="26"/>
      <c r="S7015" s="26"/>
      <c r="T7015" s="26"/>
    </row>
    <row r="7016" spans="2:20" ht="14.25" customHeight="1">
      <c r="B7016" s="20">
        <v>8238</v>
      </c>
      <c r="C7016" s="22"/>
      <c r="D7016" s="22"/>
      <c r="E7016" s="22"/>
      <c r="F7016" s="21"/>
      <c r="G7016" s="22"/>
      <c r="H7016" s="22"/>
      <c r="I7016" s="22"/>
      <c r="J7016" s="23"/>
      <c r="K7016" s="24"/>
      <c r="M7016" s="42"/>
      <c r="N7016" s="43"/>
      <c r="P7016" s="27"/>
      <c r="R7016" s="26"/>
      <c r="S7016" s="26"/>
      <c r="T7016" s="26"/>
    </row>
    <row r="7017" spans="2:20" ht="14.25" customHeight="1">
      <c r="B7017" s="20">
        <v>8239</v>
      </c>
      <c r="C7017" s="22"/>
      <c r="D7017" s="22"/>
      <c r="E7017" s="22"/>
      <c r="F7017" s="21"/>
      <c r="G7017" s="22"/>
      <c r="H7017" s="22"/>
      <c r="I7017" s="22"/>
      <c r="J7017" s="23"/>
      <c r="K7017" s="24"/>
      <c r="M7017" s="42"/>
      <c r="N7017" s="43"/>
      <c r="P7017" s="27"/>
      <c r="R7017" s="26"/>
      <c r="S7017" s="26"/>
      <c r="T7017" s="26"/>
    </row>
    <row r="7018" spans="2:20" ht="14.25" customHeight="1">
      <c r="B7018" s="20">
        <v>8240</v>
      </c>
      <c r="C7018" s="22"/>
      <c r="D7018" s="22"/>
      <c r="E7018" s="22"/>
      <c r="F7018" s="21"/>
      <c r="G7018" s="22"/>
      <c r="H7018" s="22"/>
      <c r="I7018" s="22"/>
      <c r="J7018" s="23"/>
      <c r="K7018" s="24"/>
      <c r="M7018" s="42"/>
      <c r="N7018" s="43"/>
      <c r="P7018" s="27"/>
      <c r="R7018" s="26"/>
      <c r="S7018" s="26"/>
      <c r="T7018" s="26"/>
    </row>
    <row r="7019" spans="2:20" ht="14.25" customHeight="1">
      <c r="B7019" s="20">
        <v>8241</v>
      </c>
      <c r="C7019" s="22"/>
      <c r="D7019" s="22"/>
      <c r="E7019" s="22"/>
      <c r="F7019" s="21"/>
      <c r="G7019" s="22"/>
      <c r="H7019" s="22"/>
      <c r="I7019" s="22"/>
      <c r="J7019" s="23"/>
      <c r="K7019" s="24"/>
      <c r="M7019" s="42"/>
      <c r="N7019" s="43"/>
      <c r="P7019" s="27"/>
      <c r="R7019" s="26"/>
      <c r="S7019" s="26"/>
      <c r="T7019" s="26"/>
    </row>
    <row r="7020" spans="2:20" ht="14.25" customHeight="1">
      <c r="B7020" s="20">
        <v>8242</v>
      </c>
      <c r="C7020" s="22"/>
      <c r="D7020" s="22"/>
      <c r="E7020" s="22"/>
      <c r="F7020" s="21"/>
      <c r="G7020" s="22"/>
      <c r="H7020" s="22"/>
      <c r="I7020" s="22"/>
      <c r="J7020" s="23"/>
      <c r="K7020" s="24"/>
      <c r="M7020" s="42"/>
      <c r="N7020" s="43"/>
      <c r="P7020" s="27"/>
      <c r="R7020" s="26"/>
      <c r="S7020" s="26"/>
      <c r="T7020" s="26"/>
    </row>
    <row r="7021" spans="2:20" ht="14.25" customHeight="1">
      <c r="B7021" s="20">
        <v>8243</v>
      </c>
      <c r="C7021" s="22"/>
      <c r="D7021" s="22"/>
      <c r="E7021" s="22"/>
      <c r="F7021" s="21"/>
      <c r="G7021" s="22"/>
      <c r="H7021" s="22"/>
      <c r="I7021" s="22"/>
      <c r="J7021" s="23"/>
      <c r="K7021" s="24"/>
      <c r="M7021" s="42"/>
      <c r="N7021" s="43"/>
      <c r="P7021" s="27"/>
      <c r="R7021" s="26"/>
      <c r="S7021" s="26"/>
      <c r="T7021" s="26"/>
    </row>
    <row r="7022" spans="2:20" ht="14.25" customHeight="1">
      <c r="B7022" s="20">
        <v>8244</v>
      </c>
      <c r="C7022" s="22"/>
      <c r="D7022" s="22"/>
      <c r="E7022" s="22"/>
      <c r="F7022" s="21"/>
      <c r="G7022" s="22"/>
      <c r="H7022" s="22"/>
      <c r="I7022" s="22"/>
      <c r="J7022" s="23"/>
      <c r="K7022" s="24"/>
      <c r="M7022" s="42"/>
      <c r="N7022" s="43"/>
      <c r="P7022" s="27"/>
      <c r="R7022" s="26"/>
      <c r="S7022" s="26"/>
      <c r="T7022" s="26"/>
    </row>
    <row r="7023" spans="2:20" ht="14.25" customHeight="1">
      <c r="B7023" s="20">
        <v>8245</v>
      </c>
      <c r="C7023" s="22"/>
      <c r="D7023" s="22"/>
      <c r="E7023" s="22"/>
      <c r="F7023" s="21"/>
      <c r="G7023" s="22"/>
      <c r="H7023" s="22"/>
      <c r="I7023" s="22"/>
      <c r="J7023" s="23"/>
      <c r="K7023" s="24"/>
      <c r="M7023" s="42"/>
      <c r="N7023" s="43"/>
      <c r="P7023" s="27"/>
      <c r="R7023" s="26"/>
      <c r="S7023" s="26"/>
      <c r="T7023" s="26"/>
    </row>
    <row r="7024" spans="2:20" ht="14.25" customHeight="1">
      <c r="B7024" s="20">
        <v>8246</v>
      </c>
      <c r="C7024" s="22"/>
      <c r="D7024" s="22"/>
      <c r="E7024" s="22"/>
      <c r="F7024" s="21"/>
      <c r="G7024" s="22"/>
      <c r="H7024" s="22"/>
      <c r="I7024" s="22"/>
      <c r="J7024" s="23"/>
      <c r="K7024" s="24"/>
      <c r="M7024" s="42"/>
      <c r="N7024" s="43"/>
      <c r="P7024" s="27"/>
      <c r="R7024" s="26"/>
      <c r="S7024" s="26"/>
      <c r="T7024" s="26"/>
    </row>
    <row r="7025" spans="2:20" ht="14.25" customHeight="1">
      <c r="B7025" s="20">
        <v>8247</v>
      </c>
      <c r="C7025" s="22"/>
      <c r="D7025" s="22"/>
      <c r="E7025" s="22"/>
      <c r="F7025" s="21"/>
      <c r="G7025" s="22"/>
      <c r="H7025" s="22"/>
      <c r="I7025" s="22"/>
      <c r="J7025" s="23"/>
      <c r="K7025" s="24"/>
      <c r="M7025" s="42"/>
      <c r="N7025" s="43"/>
      <c r="P7025" s="27"/>
      <c r="R7025" s="26"/>
      <c r="S7025" s="26"/>
      <c r="T7025" s="26"/>
    </row>
    <row r="7026" spans="2:20" ht="14.25" customHeight="1">
      <c r="B7026" s="20">
        <v>8248</v>
      </c>
      <c r="C7026" s="22"/>
      <c r="D7026" s="22"/>
      <c r="E7026" s="22"/>
      <c r="F7026" s="21"/>
      <c r="G7026" s="22"/>
      <c r="H7026" s="22"/>
      <c r="I7026" s="22"/>
      <c r="J7026" s="23"/>
      <c r="K7026" s="24"/>
      <c r="M7026" s="42"/>
      <c r="N7026" s="43"/>
      <c r="P7026" s="27"/>
      <c r="R7026" s="26"/>
      <c r="S7026" s="26"/>
      <c r="T7026" s="26"/>
    </row>
    <row r="7027" spans="2:20" ht="14.25" customHeight="1">
      <c r="B7027" s="20">
        <v>8249</v>
      </c>
      <c r="C7027" s="22"/>
      <c r="D7027" s="22"/>
      <c r="E7027" s="22"/>
      <c r="F7027" s="21"/>
      <c r="G7027" s="22"/>
      <c r="H7027" s="22"/>
      <c r="I7027" s="22"/>
      <c r="J7027" s="23"/>
      <c r="K7027" s="24"/>
      <c r="M7027" s="42"/>
      <c r="N7027" s="43"/>
      <c r="P7027" s="27"/>
      <c r="R7027" s="26"/>
      <c r="S7027" s="26"/>
      <c r="T7027" s="26"/>
    </row>
    <row r="7028" spans="2:20" ht="14.25" customHeight="1">
      <c r="B7028" s="20">
        <v>8250</v>
      </c>
      <c r="C7028" s="22"/>
      <c r="D7028" s="22"/>
      <c r="E7028" s="22"/>
      <c r="F7028" s="21"/>
      <c r="G7028" s="22"/>
      <c r="H7028" s="22"/>
      <c r="I7028" s="22"/>
      <c r="J7028" s="23"/>
      <c r="K7028" s="24"/>
      <c r="M7028" s="42"/>
      <c r="N7028" s="43"/>
      <c r="P7028" s="27"/>
      <c r="R7028" s="26"/>
      <c r="S7028" s="26"/>
      <c r="T7028" s="26"/>
    </row>
    <row r="7029" spans="2:20" ht="14.25" customHeight="1">
      <c r="B7029" s="20">
        <v>8251</v>
      </c>
      <c r="C7029" s="22"/>
      <c r="D7029" s="22"/>
      <c r="E7029" s="22"/>
      <c r="F7029" s="21"/>
      <c r="G7029" s="22"/>
      <c r="H7029" s="22"/>
      <c r="I7029" s="22"/>
      <c r="J7029" s="23"/>
      <c r="K7029" s="24"/>
      <c r="M7029" s="42"/>
      <c r="N7029" s="43"/>
      <c r="P7029" s="27"/>
      <c r="R7029" s="26"/>
      <c r="S7029" s="26"/>
      <c r="T7029" s="26"/>
    </row>
    <row r="7030" spans="2:20" ht="14.25" customHeight="1">
      <c r="B7030" s="20">
        <v>8252</v>
      </c>
      <c r="C7030" s="22"/>
      <c r="D7030" s="22"/>
      <c r="E7030" s="22"/>
      <c r="F7030" s="21"/>
      <c r="G7030" s="22"/>
      <c r="H7030" s="22"/>
      <c r="I7030" s="22"/>
      <c r="J7030" s="23"/>
      <c r="K7030" s="24"/>
      <c r="M7030" s="42"/>
      <c r="N7030" s="43"/>
      <c r="P7030" s="27"/>
      <c r="R7030" s="26"/>
      <c r="S7030" s="26"/>
      <c r="T7030" s="26"/>
    </row>
    <row r="7031" spans="2:20" ht="14.25" customHeight="1">
      <c r="B7031" s="20">
        <v>8253</v>
      </c>
      <c r="C7031" s="22"/>
      <c r="D7031" s="22"/>
      <c r="E7031" s="22"/>
      <c r="F7031" s="21"/>
      <c r="G7031" s="22"/>
      <c r="H7031" s="22"/>
      <c r="I7031" s="22"/>
      <c r="J7031" s="23"/>
      <c r="K7031" s="24"/>
      <c r="M7031" s="42"/>
      <c r="N7031" s="43"/>
      <c r="P7031" s="27"/>
      <c r="R7031" s="26"/>
      <c r="S7031" s="26"/>
      <c r="T7031" s="26"/>
    </row>
    <row r="7032" spans="2:20" ht="14.25" customHeight="1">
      <c r="B7032" s="20">
        <v>8254</v>
      </c>
      <c r="C7032" s="22"/>
      <c r="D7032" s="22"/>
      <c r="E7032" s="22"/>
      <c r="F7032" s="21"/>
      <c r="G7032" s="22"/>
      <c r="H7032" s="22"/>
      <c r="I7032" s="22"/>
      <c r="J7032" s="23"/>
      <c r="K7032" s="24"/>
      <c r="M7032" s="42"/>
      <c r="N7032" s="43"/>
      <c r="P7032" s="27"/>
      <c r="R7032" s="26"/>
      <c r="S7032" s="26"/>
      <c r="T7032" s="26"/>
    </row>
    <row r="7033" spans="2:20" ht="14.25" customHeight="1">
      <c r="B7033" s="20">
        <v>8255</v>
      </c>
      <c r="C7033" s="22"/>
      <c r="D7033" s="22"/>
      <c r="E7033" s="22"/>
      <c r="F7033" s="21"/>
      <c r="G7033" s="22"/>
      <c r="H7033" s="22"/>
      <c r="I7033" s="22"/>
      <c r="J7033" s="23"/>
      <c r="K7033" s="24"/>
      <c r="M7033" s="42"/>
      <c r="N7033" s="43"/>
      <c r="P7033" s="27"/>
      <c r="R7033" s="26"/>
      <c r="S7033" s="26"/>
      <c r="T7033" s="26"/>
    </row>
    <row r="7034" spans="2:20" ht="14.25" customHeight="1">
      <c r="B7034" s="20">
        <v>8256</v>
      </c>
      <c r="C7034" s="22"/>
      <c r="D7034" s="22"/>
      <c r="E7034" s="22"/>
      <c r="F7034" s="21"/>
      <c r="G7034" s="22"/>
      <c r="H7034" s="22"/>
      <c r="I7034" s="22"/>
      <c r="J7034" s="23"/>
      <c r="K7034" s="24"/>
      <c r="M7034" s="42"/>
      <c r="N7034" s="43"/>
      <c r="P7034" s="27"/>
      <c r="R7034" s="26"/>
      <c r="S7034" s="26"/>
      <c r="T7034" s="26"/>
    </row>
    <row r="7035" spans="2:20" ht="14.25" customHeight="1">
      <c r="B7035" s="20">
        <v>8257</v>
      </c>
      <c r="C7035" s="22"/>
      <c r="D7035" s="22"/>
      <c r="E7035" s="22"/>
      <c r="F7035" s="21"/>
      <c r="G7035" s="22"/>
      <c r="H7035" s="22"/>
      <c r="I7035" s="22"/>
      <c r="J7035" s="23"/>
      <c r="K7035" s="24"/>
      <c r="M7035" s="42"/>
      <c r="N7035" s="43"/>
      <c r="P7035" s="27"/>
      <c r="R7035" s="26"/>
      <c r="S7035" s="26"/>
      <c r="T7035" s="26"/>
    </row>
    <row r="7036" spans="2:20" ht="14.25" customHeight="1">
      <c r="B7036" s="20">
        <v>8258</v>
      </c>
      <c r="C7036" s="22"/>
      <c r="D7036" s="22"/>
      <c r="E7036" s="22"/>
      <c r="F7036" s="21"/>
      <c r="G7036" s="22"/>
      <c r="H7036" s="22"/>
      <c r="I7036" s="22"/>
      <c r="J7036" s="23"/>
      <c r="K7036" s="24"/>
      <c r="M7036" s="42"/>
      <c r="N7036" s="43"/>
      <c r="P7036" s="27"/>
      <c r="R7036" s="26"/>
      <c r="S7036" s="26"/>
      <c r="T7036" s="26"/>
    </row>
    <row r="7037" spans="2:20" ht="14.25" customHeight="1">
      <c r="B7037" s="20">
        <v>8259</v>
      </c>
      <c r="C7037" s="22"/>
      <c r="D7037" s="22"/>
      <c r="E7037" s="22"/>
      <c r="F7037" s="21"/>
      <c r="G7037" s="22"/>
      <c r="H7037" s="22"/>
      <c r="I7037" s="22"/>
      <c r="J7037" s="23"/>
      <c r="K7037" s="24"/>
      <c r="M7037" s="42"/>
      <c r="N7037" s="43"/>
      <c r="P7037" s="27"/>
      <c r="R7037" s="26"/>
      <c r="S7037" s="26"/>
      <c r="T7037" s="26"/>
    </row>
    <row r="7038" spans="2:20" ht="14.25" customHeight="1">
      <c r="B7038" s="20">
        <v>8260</v>
      </c>
      <c r="C7038" s="22"/>
      <c r="D7038" s="22"/>
      <c r="E7038" s="22"/>
      <c r="F7038" s="21"/>
      <c r="G7038" s="22"/>
      <c r="H7038" s="22"/>
      <c r="I7038" s="22"/>
      <c r="J7038" s="23"/>
      <c r="K7038" s="24"/>
      <c r="M7038" s="42"/>
      <c r="N7038" s="43"/>
      <c r="P7038" s="27"/>
      <c r="R7038" s="26"/>
      <c r="S7038" s="26"/>
      <c r="T7038" s="26"/>
    </row>
    <row r="7039" spans="2:20" ht="14.25" customHeight="1">
      <c r="B7039" s="20">
        <v>8261</v>
      </c>
      <c r="C7039" s="22"/>
      <c r="D7039" s="22"/>
      <c r="E7039" s="22"/>
      <c r="F7039" s="21"/>
      <c r="G7039" s="22"/>
      <c r="H7039" s="22"/>
      <c r="I7039" s="22"/>
      <c r="J7039" s="23"/>
      <c r="K7039" s="24"/>
      <c r="M7039" s="42"/>
      <c r="N7039" s="43"/>
      <c r="P7039" s="27"/>
      <c r="R7039" s="26"/>
      <c r="S7039" s="26"/>
      <c r="T7039" s="26"/>
    </row>
    <row r="7040" spans="2:20" ht="14.25" customHeight="1">
      <c r="B7040" s="20">
        <v>8262</v>
      </c>
      <c r="C7040" s="22"/>
      <c r="D7040" s="22"/>
      <c r="E7040" s="22"/>
      <c r="F7040" s="21"/>
      <c r="G7040" s="22"/>
      <c r="H7040" s="22"/>
      <c r="I7040" s="22"/>
      <c r="J7040" s="23"/>
      <c r="K7040" s="24"/>
      <c r="M7040" s="42"/>
      <c r="N7040" s="43"/>
      <c r="P7040" s="27"/>
      <c r="R7040" s="26"/>
      <c r="S7040" s="26"/>
      <c r="T7040" s="26"/>
    </row>
    <row r="7041" spans="2:20" ht="14.25" customHeight="1">
      <c r="B7041" s="20">
        <v>8263</v>
      </c>
      <c r="C7041" s="22"/>
      <c r="D7041" s="22"/>
      <c r="E7041" s="22"/>
      <c r="F7041" s="21"/>
      <c r="G7041" s="22"/>
      <c r="H7041" s="22"/>
      <c r="I7041" s="22"/>
      <c r="J7041" s="23"/>
      <c r="K7041" s="24"/>
      <c r="M7041" s="42"/>
      <c r="N7041" s="43"/>
      <c r="P7041" s="27"/>
      <c r="R7041" s="26"/>
      <c r="S7041" s="26"/>
      <c r="T7041" s="26"/>
    </row>
    <row r="7042" spans="2:20" ht="14.25" customHeight="1">
      <c r="B7042" s="20">
        <v>8264</v>
      </c>
      <c r="C7042" s="22"/>
      <c r="D7042" s="22"/>
      <c r="E7042" s="22"/>
      <c r="F7042" s="21"/>
      <c r="G7042" s="22"/>
      <c r="H7042" s="22"/>
      <c r="I7042" s="22"/>
      <c r="J7042" s="23"/>
      <c r="K7042" s="24"/>
      <c r="M7042" s="42"/>
      <c r="N7042" s="43"/>
      <c r="P7042" s="27"/>
      <c r="R7042" s="26"/>
      <c r="S7042" s="26"/>
      <c r="T7042" s="26"/>
    </row>
    <row r="7043" spans="2:20" ht="14.25" customHeight="1">
      <c r="B7043" s="20">
        <v>8265</v>
      </c>
      <c r="C7043" s="22"/>
      <c r="D7043" s="22"/>
      <c r="E7043" s="22"/>
      <c r="F7043" s="21"/>
      <c r="G7043" s="22"/>
      <c r="H7043" s="22"/>
      <c r="I7043" s="22"/>
      <c r="J7043" s="23"/>
      <c r="K7043" s="24"/>
      <c r="M7043" s="42"/>
      <c r="N7043" s="43"/>
      <c r="P7043" s="27"/>
      <c r="R7043" s="26"/>
      <c r="S7043" s="26"/>
      <c r="T7043" s="26"/>
    </row>
    <row r="7044" spans="2:20" ht="14.25" customHeight="1">
      <c r="B7044" s="20">
        <v>8266</v>
      </c>
      <c r="C7044" s="22"/>
      <c r="D7044" s="22"/>
      <c r="E7044" s="22"/>
      <c r="F7044" s="21"/>
      <c r="G7044" s="22"/>
      <c r="H7044" s="22"/>
      <c r="I7044" s="22"/>
      <c r="J7044" s="23"/>
      <c r="K7044" s="24"/>
      <c r="M7044" s="42"/>
      <c r="N7044" s="43"/>
      <c r="P7044" s="27"/>
      <c r="R7044" s="26"/>
      <c r="S7044" s="26"/>
      <c r="T7044" s="26"/>
    </row>
    <row r="7045" spans="2:20" ht="14.25" customHeight="1">
      <c r="B7045" s="20">
        <v>8267</v>
      </c>
      <c r="C7045" s="22"/>
      <c r="D7045" s="22"/>
      <c r="E7045" s="22"/>
      <c r="F7045" s="21"/>
      <c r="G7045" s="22"/>
      <c r="H7045" s="22"/>
      <c r="I7045" s="22"/>
      <c r="J7045" s="23"/>
      <c r="K7045" s="24"/>
      <c r="M7045" s="42"/>
      <c r="N7045" s="43"/>
      <c r="P7045" s="27"/>
      <c r="R7045" s="26"/>
      <c r="S7045" s="26"/>
      <c r="T7045" s="26"/>
    </row>
    <row r="7046" spans="2:20" ht="14.25" customHeight="1">
      <c r="B7046" s="20">
        <v>8268</v>
      </c>
      <c r="C7046" s="22"/>
      <c r="D7046" s="22"/>
      <c r="E7046" s="22"/>
      <c r="F7046" s="21"/>
      <c r="G7046" s="22"/>
      <c r="H7046" s="22"/>
      <c r="I7046" s="22"/>
      <c r="J7046" s="23"/>
      <c r="K7046" s="24"/>
      <c r="M7046" s="42"/>
      <c r="N7046" s="43"/>
      <c r="P7046" s="27"/>
      <c r="R7046" s="26"/>
      <c r="S7046" s="26"/>
      <c r="T7046" s="26"/>
    </row>
    <row r="7047" spans="2:20" ht="14.25" customHeight="1">
      <c r="B7047" s="20">
        <v>8269</v>
      </c>
      <c r="C7047" s="22"/>
      <c r="D7047" s="22"/>
      <c r="E7047" s="22"/>
      <c r="F7047" s="21"/>
      <c r="G7047" s="22"/>
      <c r="H7047" s="22"/>
      <c r="I7047" s="22"/>
      <c r="J7047" s="23"/>
      <c r="K7047" s="24"/>
      <c r="M7047" s="42"/>
      <c r="N7047" s="43"/>
      <c r="P7047" s="27"/>
      <c r="R7047" s="26"/>
      <c r="S7047" s="26"/>
      <c r="T7047" s="26"/>
    </row>
    <row r="7048" spans="2:20" ht="14.25" customHeight="1">
      <c r="B7048" s="20">
        <v>8270</v>
      </c>
      <c r="C7048" s="22"/>
      <c r="D7048" s="22"/>
      <c r="E7048" s="22"/>
      <c r="F7048" s="21"/>
      <c r="G7048" s="22"/>
      <c r="H7048" s="22"/>
      <c r="I7048" s="22"/>
      <c r="J7048" s="23"/>
      <c r="K7048" s="24"/>
      <c r="M7048" s="42"/>
      <c r="N7048" s="43"/>
      <c r="P7048" s="27"/>
      <c r="R7048" s="26"/>
      <c r="S7048" s="26"/>
      <c r="T7048" s="26"/>
    </row>
    <row r="7049" spans="2:20" ht="14.25" customHeight="1">
      <c r="B7049" s="20">
        <v>8271</v>
      </c>
      <c r="C7049" s="22"/>
      <c r="D7049" s="22"/>
      <c r="E7049" s="22"/>
      <c r="F7049" s="21"/>
      <c r="G7049" s="22"/>
      <c r="H7049" s="22"/>
      <c r="I7049" s="22"/>
      <c r="J7049" s="23"/>
      <c r="K7049" s="24"/>
      <c r="M7049" s="42"/>
      <c r="N7049" s="43"/>
      <c r="P7049" s="27"/>
      <c r="R7049" s="26"/>
      <c r="S7049" s="26"/>
      <c r="T7049" s="26"/>
    </row>
    <row r="7050" spans="2:20" ht="14.25" customHeight="1">
      <c r="B7050" s="20">
        <v>8272</v>
      </c>
      <c r="C7050" s="22"/>
      <c r="D7050" s="22"/>
      <c r="E7050" s="22"/>
      <c r="F7050" s="21"/>
      <c r="G7050" s="22"/>
      <c r="H7050" s="22"/>
      <c r="I7050" s="22"/>
      <c r="J7050" s="23"/>
      <c r="K7050" s="24"/>
      <c r="M7050" s="42"/>
      <c r="N7050" s="43"/>
      <c r="P7050" s="27"/>
      <c r="R7050" s="26"/>
      <c r="S7050" s="26"/>
      <c r="T7050" s="26"/>
    </row>
    <row r="7051" spans="2:20" ht="14.25" customHeight="1">
      <c r="B7051" s="20">
        <v>8273</v>
      </c>
      <c r="C7051" s="22"/>
      <c r="D7051" s="22"/>
      <c r="E7051" s="22"/>
      <c r="F7051" s="21"/>
      <c r="G7051" s="22"/>
      <c r="H7051" s="22"/>
      <c r="I7051" s="22"/>
      <c r="J7051" s="23"/>
      <c r="K7051" s="24"/>
      <c r="M7051" s="42"/>
      <c r="N7051" s="43"/>
      <c r="P7051" s="27"/>
      <c r="R7051" s="26"/>
      <c r="S7051" s="26"/>
      <c r="T7051" s="26"/>
    </row>
    <row r="7052" spans="2:20" ht="14.25" customHeight="1">
      <c r="B7052" s="20">
        <v>8274</v>
      </c>
      <c r="C7052" s="22"/>
      <c r="D7052" s="22"/>
      <c r="E7052" s="22"/>
      <c r="F7052" s="21"/>
      <c r="G7052" s="22"/>
      <c r="H7052" s="22"/>
      <c r="I7052" s="22"/>
      <c r="J7052" s="23"/>
      <c r="K7052" s="24"/>
      <c r="M7052" s="42"/>
      <c r="N7052" s="43"/>
      <c r="P7052" s="27"/>
      <c r="R7052" s="26"/>
      <c r="S7052" s="26"/>
      <c r="T7052" s="26"/>
    </row>
    <row r="7053" spans="2:20" ht="14.25" customHeight="1">
      <c r="B7053" s="20">
        <v>8275</v>
      </c>
      <c r="C7053" s="22"/>
      <c r="D7053" s="22"/>
      <c r="E7053" s="22"/>
      <c r="F7053" s="21"/>
      <c r="G7053" s="22"/>
      <c r="H7053" s="22"/>
      <c r="I7053" s="22"/>
      <c r="J7053" s="23"/>
      <c r="K7053" s="24"/>
      <c r="M7053" s="42"/>
      <c r="N7053" s="43"/>
      <c r="P7053" s="27"/>
      <c r="R7053" s="26"/>
      <c r="S7053" s="26"/>
      <c r="T7053" s="26"/>
    </row>
    <row r="7054" spans="2:20" ht="14.25" customHeight="1">
      <c r="B7054" s="20">
        <v>8276</v>
      </c>
      <c r="C7054" s="22"/>
      <c r="D7054" s="22"/>
      <c r="E7054" s="22"/>
      <c r="F7054" s="21"/>
      <c r="G7054" s="22"/>
      <c r="H7054" s="22"/>
      <c r="I7054" s="22"/>
      <c r="J7054" s="23"/>
      <c r="K7054" s="24"/>
      <c r="M7054" s="42"/>
      <c r="N7054" s="43"/>
      <c r="P7054" s="27"/>
      <c r="R7054" s="26"/>
      <c r="S7054" s="26"/>
      <c r="T7054" s="26"/>
    </row>
    <row r="7055" spans="2:20" ht="14.25" customHeight="1">
      <c r="B7055" s="20">
        <v>8277</v>
      </c>
      <c r="C7055" s="22"/>
      <c r="D7055" s="22"/>
      <c r="E7055" s="22"/>
      <c r="F7055" s="21"/>
      <c r="G7055" s="22"/>
      <c r="H7055" s="22"/>
      <c r="I7055" s="22"/>
      <c r="J7055" s="23"/>
      <c r="K7055" s="24"/>
      <c r="M7055" s="42"/>
      <c r="N7055" s="43"/>
      <c r="P7055" s="27"/>
      <c r="R7055" s="26"/>
      <c r="S7055" s="26"/>
      <c r="T7055" s="26"/>
    </row>
    <row r="7056" spans="2:20" ht="14.25" customHeight="1">
      <c r="B7056" s="20">
        <v>8278</v>
      </c>
      <c r="C7056" s="22"/>
      <c r="D7056" s="22"/>
      <c r="E7056" s="22"/>
      <c r="F7056" s="21"/>
      <c r="G7056" s="22"/>
      <c r="H7056" s="22"/>
      <c r="I7056" s="22"/>
      <c r="J7056" s="23"/>
      <c r="K7056" s="24"/>
      <c r="M7056" s="42"/>
      <c r="N7056" s="43"/>
      <c r="P7056" s="27"/>
      <c r="R7056" s="26"/>
      <c r="S7056" s="26"/>
      <c r="T7056" s="26"/>
    </row>
    <row r="7057" spans="2:20" ht="14.25" customHeight="1">
      <c r="B7057" s="20">
        <v>8279</v>
      </c>
      <c r="C7057" s="22"/>
      <c r="D7057" s="22"/>
      <c r="E7057" s="22"/>
      <c r="F7057" s="21"/>
      <c r="G7057" s="22"/>
      <c r="H7057" s="22"/>
      <c r="I7057" s="22"/>
      <c r="J7057" s="23"/>
      <c r="K7057" s="24"/>
      <c r="M7057" s="42"/>
      <c r="N7057" s="43"/>
      <c r="P7057" s="27"/>
      <c r="R7057" s="26"/>
      <c r="S7057" s="26"/>
      <c r="T7057" s="26"/>
    </row>
    <row r="7058" spans="2:20" ht="14.25" customHeight="1">
      <c r="B7058" s="20">
        <v>8280</v>
      </c>
      <c r="C7058" s="22"/>
      <c r="D7058" s="22"/>
      <c r="E7058" s="22"/>
      <c r="F7058" s="21"/>
      <c r="G7058" s="22"/>
      <c r="H7058" s="22"/>
      <c r="I7058" s="22"/>
      <c r="J7058" s="23"/>
      <c r="K7058" s="24"/>
      <c r="M7058" s="42"/>
      <c r="N7058" s="43"/>
      <c r="P7058" s="27"/>
      <c r="R7058" s="26"/>
      <c r="S7058" s="26"/>
      <c r="T7058" s="26"/>
    </row>
    <row r="7059" spans="2:20" ht="14.25" customHeight="1">
      <c r="B7059" s="20">
        <v>8281</v>
      </c>
      <c r="C7059" s="22"/>
      <c r="D7059" s="22"/>
      <c r="E7059" s="22"/>
      <c r="F7059" s="21"/>
      <c r="G7059" s="22"/>
      <c r="H7059" s="22"/>
      <c r="I7059" s="22"/>
      <c r="J7059" s="23"/>
      <c r="K7059" s="24"/>
      <c r="M7059" s="42"/>
      <c r="N7059" s="43"/>
      <c r="P7059" s="27"/>
      <c r="R7059" s="26"/>
      <c r="S7059" s="26"/>
      <c r="T7059" s="26"/>
    </row>
    <row r="7060" spans="2:20" ht="14.25" customHeight="1">
      <c r="B7060" s="20">
        <v>8282</v>
      </c>
      <c r="C7060" s="22"/>
      <c r="D7060" s="22"/>
      <c r="E7060" s="22"/>
      <c r="F7060" s="21"/>
      <c r="G7060" s="22"/>
      <c r="H7060" s="22"/>
      <c r="I7060" s="22"/>
      <c r="J7060" s="23"/>
      <c r="K7060" s="24"/>
      <c r="M7060" s="42"/>
      <c r="N7060" s="43"/>
      <c r="P7060" s="27"/>
      <c r="R7060" s="26"/>
      <c r="S7060" s="26"/>
      <c r="T7060" s="26"/>
    </row>
    <row r="7061" spans="2:20" ht="14.25" customHeight="1">
      <c r="B7061" s="20">
        <v>8283</v>
      </c>
      <c r="C7061" s="22"/>
      <c r="D7061" s="22"/>
      <c r="E7061" s="22"/>
      <c r="F7061" s="21"/>
      <c r="G7061" s="22"/>
      <c r="H7061" s="22"/>
      <c r="I7061" s="22"/>
      <c r="J7061" s="23"/>
      <c r="K7061" s="24"/>
      <c r="M7061" s="42"/>
      <c r="N7061" s="43"/>
      <c r="P7061" s="27"/>
      <c r="R7061" s="26"/>
      <c r="S7061" s="26"/>
      <c r="T7061" s="26"/>
    </row>
    <row r="7062" spans="2:20" ht="14.25" customHeight="1">
      <c r="B7062" s="20">
        <v>8284</v>
      </c>
      <c r="C7062" s="22"/>
      <c r="D7062" s="22"/>
      <c r="E7062" s="22"/>
      <c r="F7062" s="21"/>
      <c r="G7062" s="22"/>
      <c r="H7062" s="22"/>
      <c r="I7062" s="22"/>
      <c r="J7062" s="23"/>
      <c r="K7062" s="24"/>
      <c r="M7062" s="42"/>
      <c r="N7062" s="43"/>
      <c r="P7062" s="27"/>
      <c r="R7062" s="26"/>
      <c r="S7062" s="26"/>
      <c r="T7062" s="26"/>
    </row>
    <row r="7063" spans="2:20" ht="14.25" customHeight="1">
      <c r="B7063" s="20">
        <v>8285</v>
      </c>
      <c r="C7063" s="22"/>
      <c r="D7063" s="22"/>
      <c r="E7063" s="22"/>
      <c r="F7063" s="21"/>
      <c r="G7063" s="22"/>
      <c r="H7063" s="22"/>
      <c r="I7063" s="22"/>
      <c r="J7063" s="23"/>
      <c r="K7063" s="24"/>
      <c r="M7063" s="42"/>
      <c r="N7063" s="43"/>
      <c r="P7063" s="27"/>
      <c r="R7063" s="26"/>
      <c r="S7063" s="26"/>
      <c r="T7063" s="26"/>
    </row>
    <row r="7064" spans="2:20" ht="14.25" customHeight="1">
      <c r="B7064" s="20">
        <v>8286</v>
      </c>
      <c r="C7064" s="22"/>
      <c r="D7064" s="22"/>
      <c r="E7064" s="22"/>
      <c r="F7064" s="21"/>
      <c r="G7064" s="22"/>
      <c r="H7064" s="22"/>
      <c r="I7064" s="22"/>
      <c r="J7064" s="23"/>
      <c r="K7064" s="24"/>
      <c r="M7064" s="42"/>
      <c r="N7064" s="43"/>
      <c r="P7064" s="27"/>
      <c r="R7064" s="26"/>
      <c r="S7064" s="26"/>
      <c r="T7064" s="26"/>
    </row>
    <row r="7065" spans="2:20" ht="14.25" customHeight="1">
      <c r="B7065" s="20">
        <v>8287</v>
      </c>
      <c r="C7065" s="22"/>
      <c r="D7065" s="22"/>
      <c r="E7065" s="22"/>
      <c r="F7065" s="21"/>
      <c r="G7065" s="22"/>
      <c r="H7065" s="22"/>
      <c r="I7065" s="22"/>
      <c r="J7065" s="23"/>
      <c r="K7065" s="24"/>
      <c r="M7065" s="42"/>
      <c r="N7065" s="43"/>
      <c r="P7065" s="27"/>
      <c r="R7065" s="26"/>
      <c r="S7065" s="26"/>
      <c r="T7065" s="26"/>
    </row>
    <row r="7066" spans="2:20" ht="14.25" customHeight="1">
      <c r="B7066" s="20">
        <v>8288</v>
      </c>
      <c r="C7066" s="22"/>
      <c r="D7066" s="22"/>
      <c r="E7066" s="22"/>
      <c r="F7066" s="21"/>
      <c r="G7066" s="22"/>
      <c r="H7066" s="22"/>
      <c r="I7066" s="22"/>
      <c r="J7066" s="23"/>
      <c r="K7066" s="24"/>
      <c r="M7066" s="42"/>
      <c r="N7066" s="43"/>
      <c r="P7066" s="27"/>
      <c r="R7066" s="26"/>
      <c r="S7066" s="26"/>
      <c r="T7066" s="26"/>
    </row>
    <row r="7067" spans="2:20" ht="14.25" customHeight="1">
      <c r="B7067" s="20">
        <v>8289</v>
      </c>
      <c r="C7067" s="22"/>
      <c r="D7067" s="22"/>
      <c r="E7067" s="22"/>
      <c r="F7067" s="21"/>
      <c r="G7067" s="22"/>
      <c r="H7067" s="22"/>
      <c r="I7067" s="22"/>
      <c r="J7067" s="23"/>
      <c r="K7067" s="24"/>
      <c r="M7067" s="42"/>
      <c r="N7067" s="43"/>
      <c r="P7067" s="27"/>
      <c r="R7067" s="26"/>
      <c r="S7067" s="26"/>
      <c r="T7067" s="26"/>
    </row>
    <row r="7068" spans="2:20" ht="14.25" customHeight="1">
      <c r="B7068" s="20">
        <v>8290</v>
      </c>
      <c r="C7068" s="22"/>
      <c r="D7068" s="22"/>
      <c r="E7068" s="22"/>
      <c r="F7068" s="21"/>
      <c r="G7068" s="22"/>
      <c r="H7068" s="22"/>
      <c r="I7068" s="22"/>
      <c r="J7068" s="23"/>
      <c r="K7068" s="24"/>
      <c r="M7068" s="42"/>
      <c r="N7068" s="43"/>
      <c r="P7068" s="27"/>
      <c r="R7068" s="26"/>
      <c r="S7068" s="26"/>
      <c r="T7068" s="26"/>
    </row>
    <row r="7069" spans="2:20" ht="14.25" customHeight="1">
      <c r="B7069" s="20">
        <v>8291</v>
      </c>
      <c r="C7069" s="22"/>
      <c r="D7069" s="22"/>
      <c r="E7069" s="22"/>
      <c r="F7069" s="21"/>
      <c r="G7069" s="22"/>
      <c r="H7069" s="22"/>
      <c r="I7069" s="22"/>
      <c r="J7069" s="23"/>
      <c r="K7069" s="24"/>
      <c r="M7069" s="42"/>
      <c r="N7069" s="43"/>
      <c r="P7069" s="27"/>
      <c r="R7069" s="26"/>
      <c r="S7069" s="26"/>
      <c r="T7069" s="26"/>
    </row>
    <row r="7070" spans="2:20" ht="14.25" customHeight="1">
      <c r="B7070" s="20">
        <v>8292</v>
      </c>
      <c r="C7070" s="22"/>
      <c r="D7070" s="22"/>
      <c r="E7070" s="22"/>
      <c r="F7070" s="21"/>
      <c r="G7070" s="22"/>
      <c r="H7070" s="22"/>
      <c r="I7070" s="22"/>
      <c r="J7070" s="23"/>
      <c r="K7070" s="24"/>
      <c r="M7070" s="42"/>
      <c r="N7070" s="43"/>
      <c r="P7070" s="27"/>
      <c r="R7070" s="26"/>
      <c r="S7070" s="26"/>
      <c r="T7070" s="26"/>
    </row>
    <row r="7071" spans="2:20" ht="14.25" customHeight="1">
      <c r="B7071" s="20">
        <v>8293</v>
      </c>
      <c r="C7071" s="22"/>
      <c r="D7071" s="22"/>
      <c r="E7071" s="22"/>
      <c r="F7071" s="21"/>
      <c r="G7071" s="22"/>
      <c r="H7071" s="22"/>
      <c r="I7071" s="22"/>
      <c r="J7071" s="23"/>
      <c r="K7071" s="24"/>
      <c r="M7071" s="42"/>
      <c r="N7071" s="43"/>
      <c r="P7071" s="27"/>
      <c r="R7071" s="26"/>
      <c r="S7071" s="26"/>
      <c r="T7071" s="26"/>
    </row>
    <row r="7072" spans="2:20" ht="14.25" customHeight="1">
      <c r="B7072" s="20">
        <v>8294</v>
      </c>
      <c r="C7072" s="22"/>
      <c r="D7072" s="22"/>
      <c r="E7072" s="22"/>
      <c r="F7072" s="21"/>
      <c r="G7072" s="22"/>
      <c r="H7072" s="22"/>
      <c r="I7072" s="22"/>
      <c r="J7072" s="23"/>
      <c r="K7072" s="24"/>
      <c r="M7072" s="42"/>
      <c r="N7072" s="43"/>
      <c r="P7072" s="27"/>
      <c r="R7072" s="26"/>
      <c r="S7072" s="26"/>
      <c r="T7072" s="26"/>
    </row>
    <row r="7073" spans="2:20" ht="14.25" customHeight="1">
      <c r="B7073" s="20">
        <v>8295</v>
      </c>
      <c r="C7073" s="22"/>
      <c r="D7073" s="22"/>
      <c r="E7073" s="22"/>
      <c r="F7073" s="21"/>
      <c r="G7073" s="22"/>
      <c r="H7073" s="22"/>
      <c r="I7073" s="22"/>
      <c r="J7073" s="23"/>
      <c r="K7073" s="24"/>
      <c r="M7073" s="42"/>
      <c r="N7073" s="43"/>
      <c r="P7073" s="27"/>
      <c r="R7073" s="26"/>
      <c r="S7073" s="26"/>
      <c r="T7073" s="26"/>
    </row>
    <row r="7074" spans="2:20" ht="14.25" customHeight="1">
      <c r="B7074" s="20">
        <v>8296</v>
      </c>
      <c r="C7074" s="22"/>
      <c r="D7074" s="22"/>
      <c r="E7074" s="22"/>
      <c r="F7074" s="21"/>
      <c r="G7074" s="22"/>
      <c r="H7074" s="22"/>
      <c r="I7074" s="22"/>
      <c r="J7074" s="23"/>
      <c r="K7074" s="24"/>
      <c r="M7074" s="42"/>
      <c r="N7074" s="43"/>
      <c r="P7074" s="27"/>
      <c r="R7074" s="26"/>
      <c r="S7074" s="26"/>
      <c r="T7074" s="26"/>
    </row>
    <row r="7075" spans="2:20" ht="14.25" customHeight="1">
      <c r="B7075" s="20">
        <v>8297</v>
      </c>
      <c r="C7075" s="22"/>
      <c r="D7075" s="22"/>
      <c r="E7075" s="22"/>
      <c r="F7075" s="21"/>
      <c r="G7075" s="22"/>
      <c r="H7075" s="22"/>
      <c r="I7075" s="22"/>
      <c r="J7075" s="23"/>
      <c r="K7075" s="24"/>
      <c r="M7075" s="42"/>
      <c r="N7075" s="43"/>
      <c r="P7075" s="27"/>
      <c r="R7075" s="26"/>
      <c r="S7075" s="26"/>
      <c r="T7075" s="26"/>
    </row>
    <row r="7076" spans="2:20" ht="14.25" customHeight="1">
      <c r="B7076" s="20">
        <v>8298</v>
      </c>
      <c r="C7076" s="22"/>
      <c r="D7076" s="22"/>
      <c r="E7076" s="22"/>
      <c r="F7076" s="21"/>
      <c r="G7076" s="22"/>
      <c r="H7076" s="22"/>
      <c r="I7076" s="22"/>
      <c r="J7076" s="23"/>
      <c r="K7076" s="24"/>
      <c r="M7076" s="42"/>
      <c r="N7076" s="43"/>
      <c r="P7076" s="27"/>
      <c r="R7076" s="26"/>
      <c r="S7076" s="26"/>
      <c r="T7076" s="26"/>
    </row>
    <row r="7077" spans="2:20" ht="14.25" customHeight="1">
      <c r="B7077" s="20">
        <v>8299</v>
      </c>
      <c r="C7077" s="22"/>
      <c r="D7077" s="22"/>
      <c r="E7077" s="22"/>
      <c r="F7077" s="21"/>
      <c r="G7077" s="22"/>
      <c r="H7077" s="22"/>
      <c r="I7077" s="22"/>
      <c r="J7077" s="23"/>
      <c r="K7077" s="24"/>
      <c r="M7077" s="42"/>
      <c r="N7077" s="43"/>
      <c r="P7077" s="27"/>
      <c r="R7077" s="26"/>
      <c r="S7077" s="26"/>
      <c r="T7077" s="26"/>
    </row>
    <row r="7078" spans="2:20" ht="14.25" customHeight="1">
      <c r="B7078" s="20">
        <v>8300</v>
      </c>
      <c r="C7078" s="22"/>
      <c r="D7078" s="22"/>
      <c r="E7078" s="22"/>
      <c r="F7078" s="21"/>
      <c r="G7078" s="22"/>
      <c r="H7078" s="22"/>
      <c r="I7078" s="22"/>
      <c r="J7078" s="23"/>
      <c r="K7078" s="24"/>
      <c r="M7078" s="42"/>
      <c r="N7078" s="43"/>
      <c r="P7078" s="27"/>
      <c r="R7078" s="26"/>
      <c r="S7078" s="26"/>
      <c r="T7078" s="26"/>
    </row>
    <row r="7079" spans="2:20" ht="14.25" customHeight="1">
      <c r="B7079" s="20">
        <v>8301</v>
      </c>
      <c r="C7079" s="22"/>
      <c r="D7079" s="22"/>
      <c r="E7079" s="22"/>
      <c r="F7079" s="21"/>
      <c r="G7079" s="22"/>
      <c r="H7079" s="22"/>
      <c r="I7079" s="22"/>
      <c r="J7079" s="23"/>
      <c r="K7079" s="24"/>
      <c r="M7079" s="42"/>
      <c r="N7079" s="43"/>
      <c r="P7079" s="27"/>
      <c r="R7079" s="26"/>
      <c r="S7079" s="26"/>
      <c r="T7079" s="26"/>
    </row>
    <row r="7080" spans="2:20" ht="14.25" customHeight="1">
      <c r="B7080" s="20">
        <v>8302</v>
      </c>
      <c r="C7080" s="22"/>
      <c r="D7080" s="22"/>
      <c r="E7080" s="22"/>
      <c r="F7080" s="21"/>
      <c r="G7080" s="22"/>
      <c r="H7080" s="22"/>
      <c r="I7080" s="22"/>
      <c r="J7080" s="23"/>
      <c r="K7080" s="24"/>
      <c r="M7080" s="42"/>
      <c r="N7080" s="43"/>
      <c r="P7080" s="27"/>
      <c r="R7080" s="26"/>
      <c r="S7080" s="26"/>
      <c r="T7080" s="26"/>
    </row>
    <row r="7081" spans="2:20" ht="14.25" customHeight="1">
      <c r="B7081" s="20">
        <v>8303</v>
      </c>
      <c r="C7081" s="22"/>
      <c r="D7081" s="22"/>
      <c r="E7081" s="22"/>
      <c r="F7081" s="21"/>
      <c r="G7081" s="22"/>
      <c r="H7081" s="22"/>
      <c r="I7081" s="22"/>
      <c r="J7081" s="23"/>
      <c r="K7081" s="24"/>
      <c r="M7081" s="42"/>
      <c r="N7081" s="43"/>
      <c r="P7081" s="27"/>
      <c r="R7081" s="26"/>
      <c r="S7081" s="26"/>
      <c r="T7081" s="26"/>
    </row>
    <row r="7082" spans="2:20" ht="14.25" customHeight="1">
      <c r="B7082" s="20">
        <v>8304</v>
      </c>
      <c r="C7082" s="22"/>
      <c r="D7082" s="22"/>
      <c r="E7082" s="22"/>
      <c r="F7082" s="21"/>
      <c r="G7082" s="22"/>
      <c r="H7082" s="22"/>
      <c r="I7082" s="22"/>
      <c r="J7082" s="23"/>
      <c r="K7082" s="24"/>
      <c r="M7082" s="42"/>
      <c r="N7082" s="43"/>
      <c r="P7082" s="27"/>
      <c r="R7082" s="26"/>
      <c r="S7082" s="26"/>
      <c r="T7082" s="26"/>
    </row>
    <row r="7083" spans="2:20" ht="14.25" customHeight="1">
      <c r="B7083" s="20">
        <v>8305</v>
      </c>
      <c r="C7083" s="22"/>
      <c r="D7083" s="22"/>
      <c r="E7083" s="22"/>
      <c r="F7083" s="21"/>
      <c r="G7083" s="22"/>
      <c r="H7083" s="22"/>
      <c r="I7083" s="22"/>
      <c r="J7083" s="23"/>
      <c r="K7083" s="24"/>
      <c r="M7083" s="42"/>
      <c r="N7083" s="43"/>
      <c r="P7083" s="27"/>
      <c r="R7083" s="26"/>
      <c r="S7083" s="26"/>
      <c r="T7083" s="26"/>
    </row>
    <row r="7084" spans="2:20" ht="14.25" customHeight="1">
      <c r="B7084" s="20">
        <v>8306</v>
      </c>
      <c r="C7084" s="22"/>
      <c r="D7084" s="22"/>
      <c r="E7084" s="22"/>
      <c r="F7084" s="21"/>
      <c r="G7084" s="22"/>
      <c r="H7084" s="22"/>
      <c r="I7084" s="22"/>
      <c r="J7084" s="23"/>
      <c r="K7084" s="24"/>
      <c r="M7084" s="42"/>
      <c r="N7084" s="43"/>
      <c r="P7084" s="27"/>
      <c r="R7084" s="26"/>
      <c r="S7084" s="26"/>
      <c r="T7084" s="26"/>
    </row>
    <row r="7085" spans="2:20" ht="14.25" customHeight="1">
      <c r="B7085" s="20">
        <v>8307</v>
      </c>
      <c r="C7085" s="22"/>
      <c r="D7085" s="22"/>
      <c r="E7085" s="22"/>
      <c r="F7085" s="21"/>
      <c r="G7085" s="22"/>
      <c r="H7085" s="22"/>
      <c r="I7085" s="22"/>
      <c r="J7085" s="23"/>
      <c r="K7085" s="24"/>
      <c r="M7085" s="42"/>
      <c r="N7085" s="43"/>
      <c r="P7085" s="27"/>
      <c r="R7085" s="26"/>
      <c r="S7085" s="26"/>
      <c r="T7085" s="26"/>
    </row>
    <row r="7086" spans="2:20" ht="14.25" customHeight="1">
      <c r="B7086" s="20">
        <v>8308</v>
      </c>
      <c r="C7086" s="22"/>
      <c r="D7086" s="22"/>
      <c r="E7086" s="22"/>
      <c r="F7086" s="21"/>
      <c r="G7086" s="22"/>
      <c r="H7086" s="22"/>
      <c r="I7086" s="22"/>
      <c r="J7086" s="23"/>
      <c r="K7086" s="24"/>
      <c r="M7086" s="42"/>
      <c r="N7086" s="43"/>
      <c r="P7086" s="27"/>
      <c r="R7086" s="26"/>
      <c r="S7086" s="26"/>
      <c r="T7086" s="26"/>
    </row>
    <row r="7087" spans="2:20" ht="14.25" customHeight="1">
      <c r="B7087" s="20">
        <v>8309</v>
      </c>
      <c r="C7087" s="22"/>
      <c r="D7087" s="22"/>
      <c r="E7087" s="22"/>
      <c r="F7087" s="21"/>
      <c r="G7087" s="22"/>
      <c r="H7087" s="22"/>
      <c r="I7087" s="22"/>
      <c r="J7087" s="23"/>
      <c r="K7087" s="24"/>
      <c r="M7087" s="42"/>
      <c r="N7087" s="43"/>
      <c r="P7087" s="27"/>
      <c r="R7087" s="26"/>
      <c r="S7087" s="26"/>
      <c r="T7087" s="26"/>
    </row>
    <row r="7088" spans="2:20" ht="14.25" customHeight="1">
      <c r="B7088" s="20">
        <v>8310</v>
      </c>
      <c r="C7088" s="22"/>
      <c r="D7088" s="22"/>
      <c r="E7088" s="22"/>
      <c r="F7088" s="21"/>
      <c r="G7088" s="22"/>
      <c r="H7088" s="22"/>
      <c r="I7088" s="22"/>
      <c r="J7088" s="23"/>
      <c r="K7088" s="24"/>
      <c r="M7088" s="42"/>
      <c r="N7088" s="43"/>
      <c r="P7088" s="27"/>
      <c r="R7088" s="26"/>
      <c r="S7088" s="26"/>
      <c r="T7088" s="26"/>
    </row>
    <row r="7089" spans="2:20" ht="14.25" customHeight="1">
      <c r="B7089" s="20">
        <v>8311</v>
      </c>
      <c r="C7089" s="22"/>
      <c r="D7089" s="22"/>
      <c r="E7089" s="22"/>
      <c r="F7089" s="21"/>
      <c r="G7089" s="22"/>
      <c r="H7089" s="22"/>
      <c r="I7089" s="22"/>
      <c r="J7089" s="23"/>
      <c r="K7089" s="24"/>
      <c r="M7089" s="42"/>
      <c r="N7089" s="43"/>
      <c r="P7089" s="27"/>
      <c r="R7089" s="26"/>
      <c r="S7089" s="26"/>
      <c r="T7089" s="26"/>
    </row>
    <row r="7090" spans="2:20" ht="14.25" customHeight="1">
      <c r="B7090" s="20">
        <v>8312</v>
      </c>
      <c r="C7090" s="22"/>
      <c r="D7090" s="22"/>
      <c r="E7090" s="22"/>
      <c r="F7090" s="21"/>
      <c r="G7090" s="22"/>
      <c r="H7090" s="22"/>
      <c r="I7090" s="22"/>
      <c r="J7090" s="23"/>
      <c r="K7090" s="24"/>
      <c r="M7090" s="42"/>
      <c r="N7090" s="43"/>
      <c r="P7090" s="27"/>
      <c r="R7090" s="26"/>
      <c r="S7090" s="26"/>
      <c r="T7090" s="26"/>
    </row>
    <row r="7091" spans="2:20" ht="14.25" customHeight="1">
      <c r="B7091" s="20">
        <v>8313</v>
      </c>
      <c r="C7091" s="22"/>
      <c r="D7091" s="22"/>
      <c r="E7091" s="22"/>
      <c r="F7091" s="21"/>
      <c r="G7091" s="22"/>
      <c r="H7091" s="22"/>
      <c r="I7091" s="22"/>
      <c r="J7091" s="23"/>
      <c r="K7091" s="24"/>
      <c r="M7091" s="42"/>
      <c r="N7091" s="43"/>
      <c r="P7091" s="27"/>
      <c r="R7091" s="26"/>
      <c r="S7091" s="26"/>
      <c r="T7091" s="26"/>
    </row>
    <row r="7092" spans="2:20" ht="14.25" customHeight="1">
      <c r="B7092" s="20">
        <v>8314</v>
      </c>
      <c r="C7092" s="22"/>
      <c r="D7092" s="22"/>
      <c r="E7092" s="22"/>
      <c r="F7092" s="21"/>
      <c r="G7092" s="22"/>
      <c r="H7092" s="22"/>
      <c r="I7092" s="22"/>
      <c r="J7092" s="23"/>
      <c r="K7092" s="24"/>
      <c r="M7092" s="42"/>
      <c r="N7092" s="43"/>
      <c r="P7092" s="27"/>
      <c r="R7092" s="26"/>
      <c r="S7092" s="26"/>
      <c r="T7092" s="26"/>
    </row>
    <row r="7093" spans="2:20" ht="14.25" customHeight="1">
      <c r="B7093" s="20">
        <v>8315</v>
      </c>
      <c r="C7093" s="22"/>
      <c r="D7093" s="22"/>
      <c r="E7093" s="22"/>
      <c r="F7093" s="21"/>
      <c r="G7093" s="22"/>
      <c r="H7093" s="22"/>
      <c r="I7093" s="22"/>
      <c r="J7093" s="23"/>
      <c r="K7093" s="24"/>
      <c r="M7093" s="42"/>
      <c r="N7093" s="43"/>
      <c r="P7093" s="27"/>
      <c r="R7093" s="26"/>
      <c r="S7093" s="26"/>
      <c r="T7093" s="26"/>
    </row>
    <row r="7094" spans="2:20" ht="14.25" customHeight="1">
      <c r="B7094" s="20">
        <v>8316</v>
      </c>
      <c r="C7094" s="22"/>
      <c r="D7094" s="22"/>
      <c r="E7094" s="22"/>
      <c r="F7094" s="21"/>
      <c r="G7094" s="22"/>
      <c r="H7094" s="22"/>
      <c r="I7094" s="22"/>
      <c r="J7094" s="23"/>
      <c r="K7094" s="24"/>
      <c r="M7094" s="42"/>
      <c r="N7094" s="43"/>
      <c r="P7094" s="27"/>
      <c r="R7094" s="26"/>
      <c r="S7094" s="26"/>
      <c r="T7094" s="26"/>
    </row>
    <row r="7095" spans="2:20" ht="14.25" customHeight="1">
      <c r="B7095" s="20">
        <v>8317</v>
      </c>
      <c r="C7095" s="22"/>
      <c r="D7095" s="22"/>
      <c r="E7095" s="22"/>
      <c r="F7095" s="21"/>
      <c r="G7095" s="22"/>
      <c r="H7095" s="22"/>
      <c r="I7095" s="22"/>
      <c r="J7095" s="23"/>
      <c r="K7095" s="24"/>
      <c r="M7095" s="42"/>
      <c r="N7095" s="43"/>
      <c r="P7095" s="27"/>
      <c r="R7095" s="26"/>
      <c r="S7095" s="26"/>
      <c r="T7095" s="26"/>
    </row>
    <row r="7096" spans="2:20" ht="14.25" customHeight="1">
      <c r="B7096" s="20">
        <v>8318</v>
      </c>
      <c r="C7096" s="22"/>
      <c r="D7096" s="22"/>
      <c r="E7096" s="22"/>
      <c r="F7096" s="21"/>
      <c r="G7096" s="22"/>
      <c r="H7096" s="22"/>
      <c r="I7096" s="22"/>
      <c r="J7096" s="23"/>
      <c r="K7096" s="24"/>
      <c r="M7096" s="42"/>
      <c r="N7096" s="43"/>
      <c r="P7096" s="27"/>
      <c r="R7096" s="26"/>
      <c r="S7096" s="26"/>
      <c r="T7096" s="26"/>
    </row>
    <row r="7097" spans="2:20" ht="14.25" customHeight="1">
      <c r="B7097" s="20">
        <v>8319</v>
      </c>
      <c r="C7097" s="22"/>
      <c r="D7097" s="22"/>
      <c r="E7097" s="22"/>
      <c r="F7097" s="21"/>
      <c r="G7097" s="22"/>
      <c r="H7097" s="22"/>
      <c r="I7097" s="22"/>
      <c r="J7097" s="23"/>
      <c r="K7097" s="24"/>
      <c r="M7097" s="42"/>
      <c r="N7097" s="43"/>
      <c r="P7097" s="27"/>
      <c r="R7097" s="26"/>
      <c r="S7097" s="26"/>
      <c r="T7097" s="26"/>
    </row>
    <row r="7098" spans="2:20" ht="14.25" customHeight="1">
      <c r="B7098" s="20">
        <v>8320</v>
      </c>
      <c r="C7098" s="22"/>
      <c r="D7098" s="22"/>
      <c r="E7098" s="22"/>
      <c r="F7098" s="21"/>
      <c r="G7098" s="22"/>
      <c r="H7098" s="22"/>
      <c r="I7098" s="22"/>
      <c r="J7098" s="23"/>
      <c r="K7098" s="24"/>
      <c r="M7098" s="42"/>
      <c r="N7098" s="43"/>
      <c r="P7098" s="27"/>
      <c r="R7098" s="26"/>
      <c r="S7098" s="26"/>
      <c r="T7098" s="26"/>
    </row>
    <row r="7099" spans="2:20" ht="14.25" customHeight="1">
      <c r="B7099" s="20">
        <v>8321</v>
      </c>
      <c r="C7099" s="22"/>
      <c r="D7099" s="22"/>
      <c r="E7099" s="22"/>
      <c r="F7099" s="21"/>
      <c r="G7099" s="22"/>
      <c r="H7099" s="22"/>
      <c r="I7099" s="22"/>
      <c r="J7099" s="23"/>
      <c r="K7099" s="24"/>
      <c r="M7099" s="42"/>
      <c r="N7099" s="43"/>
      <c r="P7099" s="27"/>
      <c r="R7099" s="26"/>
      <c r="S7099" s="26"/>
      <c r="T7099" s="26"/>
    </row>
    <row r="7100" spans="2:20" ht="14.25" customHeight="1">
      <c r="B7100" s="20">
        <v>8322</v>
      </c>
      <c r="C7100" s="22"/>
      <c r="D7100" s="22"/>
      <c r="E7100" s="22"/>
      <c r="F7100" s="21"/>
      <c r="G7100" s="22"/>
      <c r="H7100" s="22"/>
      <c r="I7100" s="22"/>
      <c r="J7100" s="23"/>
      <c r="K7100" s="24"/>
      <c r="M7100" s="42"/>
      <c r="N7100" s="43"/>
      <c r="P7100" s="27"/>
      <c r="R7100" s="26"/>
      <c r="S7100" s="26"/>
      <c r="T7100" s="26"/>
    </row>
    <row r="7101" spans="2:20" ht="14.25" customHeight="1">
      <c r="B7101" s="20">
        <v>8323</v>
      </c>
      <c r="C7101" s="22"/>
      <c r="D7101" s="22"/>
      <c r="E7101" s="22"/>
      <c r="F7101" s="21"/>
      <c r="G7101" s="22"/>
      <c r="H7101" s="22"/>
      <c r="I7101" s="22"/>
      <c r="J7101" s="23"/>
      <c r="K7101" s="24"/>
      <c r="M7101" s="42"/>
      <c r="N7101" s="43"/>
      <c r="P7101" s="27"/>
      <c r="R7101" s="26"/>
      <c r="S7101" s="26"/>
      <c r="T7101" s="26"/>
    </row>
    <row r="7102" spans="2:20" ht="14.25" customHeight="1">
      <c r="B7102" s="20">
        <v>8324</v>
      </c>
      <c r="C7102" s="22"/>
      <c r="D7102" s="22"/>
      <c r="E7102" s="22"/>
      <c r="F7102" s="21"/>
      <c r="G7102" s="22"/>
      <c r="H7102" s="22"/>
      <c r="I7102" s="22"/>
      <c r="J7102" s="23"/>
      <c r="K7102" s="24"/>
      <c r="M7102" s="42"/>
      <c r="N7102" s="43"/>
      <c r="P7102" s="27"/>
      <c r="R7102" s="26"/>
      <c r="S7102" s="26"/>
      <c r="T7102" s="26"/>
    </row>
    <row r="7103" spans="2:20" ht="14.25" customHeight="1">
      <c r="B7103" s="20">
        <v>8325</v>
      </c>
      <c r="C7103" s="22"/>
      <c r="D7103" s="22"/>
      <c r="E7103" s="22"/>
      <c r="F7103" s="21"/>
      <c r="G7103" s="22"/>
      <c r="H7103" s="22"/>
      <c r="I7103" s="22"/>
      <c r="J7103" s="23"/>
      <c r="K7103" s="24"/>
      <c r="M7103" s="42"/>
      <c r="N7103" s="43"/>
      <c r="P7103" s="27"/>
      <c r="R7103" s="26"/>
      <c r="S7103" s="26"/>
      <c r="T7103" s="26"/>
    </row>
    <row r="7104" spans="2:20" ht="14.25" customHeight="1">
      <c r="B7104" s="20">
        <v>8326</v>
      </c>
      <c r="C7104" s="22"/>
      <c r="D7104" s="22"/>
      <c r="E7104" s="22"/>
      <c r="F7104" s="21"/>
      <c r="G7104" s="22"/>
      <c r="H7104" s="22"/>
      <c r="I7104" s="22"/>
      <c r="J7104" s="23"/>
      <c r="K7104" s="24"/>
      <c r="M7104" s="42"/>
      <c r="N7104" s="43"/>
      <c r="P7104" s="27"/>
      <c r="R7104" s="26"/>
      <c r="S7104" s="26"/>
      <c r="T7104" s="26"/>
    </row>
    <row r="7105" spans="2:20" ht="14.25" customHeight="1">
      <c r="B7105" s="20">
        <v>8327</v>
      </c>
      <c r="C7105" s="22"/>
      <c r="D7105" s="22"/>
      <c r="E7105" s="22"/>
      <c r="F7105" s="21"/>
      <c r="G7105" s="22"/>
      <c r="H7105" s="22"/>
      <c r="I7105" s="22"/>
      <c r="J7105" s="23"/>
      <c r="K7105" s="24"/>
      <c r="M7105" s="42"/>
      <c r="N7105" s="43"/>
      <c r="P7105" s="27"/>
      <c r="R7105" s="26"/>
      <c r="S7105" s="26"/>
      <c r="T7105" s="26"/>
    </row>
    <row r="7106" spans="2:20" ht="14.25" customHeight="1">
      <c r="B7106" s="20">
        <v>8328</v>
      </c>
      <c r="C7106" s="22"/>
      <c r="D7106" s="22"/>
      <c r="E7106" s="22"/>
      <c r="F7106" s="21"/>
      <c r="G7106" s="22"/>
      <c r="H7106" s="22"/>
      <c r="I7106" s="22"/>
      <c r="J7106" s="23"/>
      <c r="K7106" s="24"/>
      <c r="M7106" s="42"/>
      <c r="N7106" s="43"/>
      <c r="P7106" s="27"/>
      <c r="R7106" s="26"/>
      <c r="S7106" s="26"/>
      <c r="T7106" s="26"/>
    </row>
    <row r="7107" spans="2:20" ht="14.25" customHeight="1">
      <c r="B7107" s="20">
        <v>8329</v>
      </c>
      <c r="C7107" s="22"/>
      <c r="D7107" s="22"/>
      <c r="E7107" s="22"/>
      <c r="F7107" s="21"/>
      <c r="G7107" s="22"/>
      <c r="H7107" s="22"/>
      <c r="I7107" s="22"/>
      <c r="J7107" s="23"/>
      <c r="K7107" s="24"/>
      <c r="M7107" s="42"/>
      <c r="N7107" s="43"/>
      <c r="P7107" s="27"/>
      <c r="R7107" s="26"/>
      <c r="S7107" s="26"/>
      <c r="T7107" s="26"/>
    </row>
    <row r="7108" spans="2:20" ht="14.25" customHeight="1">
      <c r="B7108" s="20">
        <v>8330</v>
      </c>
      <c r="C7108" s="22"/>
      <c r="D7108" s="22"/>
      <c r="E7108" s="22"/>
      <c r="F7108" s="21"/>
      <c r="G7108" s="22"/>
      <c r="H7108" s="22"/>
      <c r="I7108" s="22"/>
      <c r="J7108" s="23"/>
      <c r="K7108" s="24"/>
      <c r="M7108" s="42"/>
      <c r="N7108" s="43"/>
      <c r="P7108" s="27"/>
      <c r="R7108" s="26"/>
      <c r="S7108" s="26"/>
      <c r="T7108" s="26"/>
    </row>
    <row r="7109" spans="2:20" ht="14.25" customHeight="1">
      <c r="B7109" s="20">
        <v>8331</v>
      </c>
      <c r="C7109" s="22"/>
      <c r="D7109" s="22"/>
      <c r="E7109" s="22"/>
      <c r="F7109" s="21"/>
      <c r="G7109" s="22"/>
      <c r="H7109" s="22"/>
      <c r="I7109" s="22"/>
      <c r="J7109" s="23"/>
      <c r="K7109" s="24"/>
      <c r="M7109" s="42"/>
      <c r="N7109" s="43"/>
      <c r="P7109" s="27"/>
      <c r="R7109" s="26"/>
      <c r="S7109" s="26"/>
      <c r="T7109" s="26"/>
    </row>
    <row r="7110" spans="2:20" ht="14.25" customHeight="1">
      <c r="B7110" s="20">
        <v>8332</v>
      </c>
      <c r="C7110" s="22"/>
      <c r="D7110" s="22"/>
      <c r="E7110" s="22"/>
      <c r="F7110" s="21"/>
      <c r="G7110" s="22"/>
      <c r="H7110" s="22"/>
      <c r="I7110" s="22"/>
      <c r="J7110" s="23"/>
      <c r="K7110" s="24"/>
      <c r="M7110" s="42"/>
      <c r="N7110" s="43"/>
      <c r="P7110" s="27"/>
      <c r="R7110" s="26"/>
      <c r="S7110" s="26"/>
      <c r="T7110" s="26"/>
    </row>
    <row r="7111" spans="2:20" ht="14.25" customHeight="1">
      <c r="B7111" s="20">
        <v>8333</v>
      </c>
      <c r="C7111" s="22"/>
      <c r="D7111" s="22"/>
      <c r="E7111" s="22"/>
      <c r="F7111" s="21"/>
      <c r="G7111" s="22"/>
      <c r="H7111" s="22"/>
      <c r="I7111" s="22"/>
      <c r="J7111" s="23"/>
      <c r="K7111" s="24"/>
      <c r="M7111" s="42"/>
      <c r="N7111" s="43"/>
      <c r="P7111" s="27"/>
      <c r="R7111" s="26"/>
      <c r="S7111" s="26"/>
      <c r="T7111" s="26"/>
    </row>
    <row r="7112" spans="2:20" ht="14.25" customHeight="1">
      <c r="B7112" s="20">
        <v>8334</v>
      </c>
      <c r="C7112" s="22"/>
      <c r="D7112" s="22"/>
      <c r="E7112" s="22"/>
      <c r="F7112" s="21"/>
      <c r="G7112" s="22"/>
      <c r="H7112" s="22"/>
      <c r="I7112" s="22"/>
      <c r="J7112" s="23"/>
      <c r="K7112" s="24"/>
      <c r="M7112" s="42"/>
      <c r="N7112" s="43"/>
      <c r="P7112" s="27"/>
      <c r="R7112" s="26"/>
      <c r="S7112" s="26"/>
      <c r="T7112" s="26"/>
    </row>
    <row r="7113" spans="2:20" ht="14.25" customHeight="1">
      <c r="B7113" s="20">
        <v>8335</v>
      </c>
      <c r="C7113" s="22"/>
      <c r="D7113" s="22"/>
      <c r="E7113" s="22"/>
      <c r="F7113" s="21"/>
      <c r="G7113" s="22"/>
      <c r="H7113" s="22"/>
      <c r="I7113" s="22"/>
      <c r="J7113" s="23"/>
      <c r="K7113" s="24"/>
      <c r="M7113" s="42"/>
      <c r="N7113" s="43"/>
      <c r="P7113" s="27"/>
      <c r="R7113" s="26"/>
      <c r="S7113" s="26"/>
      <c r="T7113" s="26"/>
    </row>
    <row r="7114" spans="2:20" ht="14.25" customHeight="1">
      <c r="B7114" s="20">
        <v>8336</v>
      </c>
      <c r="C7114" s="22"/>
      <c r="D7114" s="22"/>
      <c r="E7114" s="22"/>
      <c r="F7114" s="21"/>
      <c r="G7114" s="22"/>
      <c r="H7114" s="22"/>
      <c r="I7114" s="22"/>
      <c r="J7114" s="23"/>
      <c r="K7114" s="24"/>
      <c r="M7114" s="42"/>
      <c r="N7114" s="43"/>
      <c r="P7114" s="27"/>
      <c r="R7114" s="26"/>
      <c r="S7114" s="26"/>
      <c r="T7114" s="26"/>
    </row>
    <row r="7115" spans="2:20" ht="14.25" customHeight="1">
      <c r="B7115" s="20">
        <v>8337</v>
      </c>
      <c r="C7115" s="22"/>
      <c r="D7115" s="22"/>
      <c r="E7115" s="22"/>
      <c r="F7115" s="21"/>
      <c r="G7115" s="22"/>
      <c r="H7115" s="22"/>
      <c r="I7115" s="22"/>
      <c r="J7115" s="23"/>
      <c r="K7115" s="24"/>
      <c r="M7115" s="42"/>
      <c r="N7115" s="43"/>
      <c r="P7115" s="27"/>
      <c r="R7115" s="26"/>
      <c r="S7115" s="26"/>
      <c r="T7115" s="26"/>
    </row>
    <row r="7116" spans="2:20" ht="14.25" customHeight="1">
      <c r="B7116" s="20">
        <v>8338</v>
      </c>
      <c r="C7116" s="22"/>
      <c r="D7116" s="22"/>
      <c r="E7116" s="22"/>
      <c r="F7116" s="21"/>
      <c r="G7116" s="22"/>
      <c r="H7116" s="22"/>
      <c r="I7116" s="22"/>
      <c r="J7116" s="23"/>
      <c r="K7116" s="24"/>
      <c r="M7116" s="42"/>
      <c r="N7116" s="43"/>
      <c r="P7116" s="27"/>
      <c r="R7116" s="26"/>
      <c r="S7116" s="26"/>
      <c r="T7116" s="26"/>
    </row>
    <row r="7117" spans="2:20" ht="14.25" customHeight="1">
      <c r="B7117" s="20">
        <v>8339</v>
      </c>
      <c r="C7117" s="22"/>
      <c r="D7117" s="22"/>
      <c r="E7117" s="22"/>
      <c r="F7117" s="21"/>
      <c r="G7117" s="22"/>
      <c r="H7117" s="22"/>
      <c r="I7117" s="22"/>
      <c r="J7117" s="23"/>
      <c r="K7117" s="24"/>
      <c r="M7117" s="42"/>
      <c r="N7117" s="43"/>
      <c r="P7117" s="27"/>
      <c r="R7117" s="26"/>
      <c r="S7117" s="26"/>
      <c r="T7117" s="26"/>
    </row>
    <row r="7118" spans="2:20" ht="14.25" customHeight="1">
      <c r="B7118" s="20">
        <v>8340</v>
      </c>
      <c r="C7118" s="22"/>
      <c r="D7118" s="22"/>
      <c r="E7118" s="22"/>
      <c r="F7118" s="21"/>
      <c r="G7118" s="22"/>
      <c r="H7118" s="22"/>
      <c r="I7118" s="22"/>
      <c r="J7118" s="23"/>
      <c r="K7118" s="24"/>
      <c r="M7118" s="42"/>
      <c r="N7118" s="43"/>
      <c r="P7118" s="27"/>
      <c r="R7118" s="26"/>
      <c r="S7118" s="26"/>
      <c r="T7118" s="26"/>
    </row>
    <row r="7119" spans="2:20" ht="14.25" customHeight="1">
      <c r="B7119" s="20">
        <v>8341</v>
      </c>
      <c r="C7119" s="22"/>
      <c r="D7119" s="22"/>
      <c r="E7119" s="22"/>
      <c r="F7119" s="21"/>
      <c r="G7119" s="22"/>
      <c r="H7119" s="22"/>
      <c r="I7119" s="22"/>
      <c r="J7119" s="23"/>
      <c r="K7119" s="24"/>
      <c r="M7119" s="42"/>
      <c r="N7119" s="43"/>
      <c r="P7119" s="27"/>
      <c r="R7119" s="26"/>
      <c r="S7119" s="26"/>
      <c r="T7119" s="26"/>
    </row>
    <row r="7120" spans="2:20" ht="14.25" customHeight="1">
      <c r="B7120" s="20">
        <v>8342</v>
      </c>
      <c r="C7120" s="22"/>
      <c r="D7120" s="22"/>
      <c r="E7120" s="22"/>
      <c r="F7120" s="21"/>
      <c r="G7120" s="22"/>
      <c r="H7120" s="22"/>
      <c r="I7120" s="22"/>
      <c r="J7120" s="23"/>
      <c r="K7120" s="24"/>
      <c r="M7120" s="42"/>
      <c r="N7120" s="43"/>
      <c r="P7120" s="27"/>
      <c r="R7120" s="26"/>
      <c r="S7120" s="26"/>
      <c r="T7120" s="26"/>
    </row>
    <row r="7121" spans="2:20" ht="14.25" customHeight="1">
      <c r="B7121" s="20">
        <v>8343</v>
      </c>
      <c r="C7121" s="22"/>
      <c r="D7121" s="22"/>
      <c r="E7121" s="22"/>
      <c r="F7121" s="21"/>
      <c r="G7121" s="22"/>
      <c r="H7121" s="22"/>
      <c r="I7121" s="22"/>
      <c r="J7121" s="23"/>
      <c r="K7121" s="24"/>
      <c r="M7121" s="42"/>
      <c r="N7121" s="43"/>
      <c r="P7121" s="27"/>
      <c r="R7121" s="26"/>
      <c r="S7121" s="26"/>
      <c r="T7121" s="26"/>
    </row>
    <row r="7122" spans="2:20" ht="14.25" customHeight="1">
      <c r="B7122" s="20">
        <v>8344</v>
      </c>
      <c r="C7122" s="22"/>
      <c r="D7122" s="22"/>
      <c r="E7122" s="22"/>
      <c r="F7122" s="21"/>
      <c r="G7122" s="22"/>
      <c r="H7122" s="22"/>
      <c r="I7122" s="22"/>
      <c r="J7122" s="23"/>
      <c r="K7122" s="24"/>
      <c r="M7122" s="42"/>
      <c r="N7122" s="43"/>
      <c r="P7122" s="27"/>
      <c r="R7122" s="26"/>
      <c r="S7122" s="26"/>
      <c r="T7122" s="26"/>
    </row>
    <row r="7123" spans="2:20" ht="14.25" customHeight="1">
      <c r="B7123" s="20">
        <v>8345</v>
      </c>
      <c r="C7123" s="22"/>
      <c r="D7123" s="22"/>
      <c r="E7123" s="22"/>
      <c r="F7123" s="21"/>
      <c r="G7123" s="22"/>
      <c r="H7123" s="22"/>
      <c r="I7123" s="22"/>
      <c r="J7123" s="23"/>
      <c r="K7123" s="24"/>
      <c r="M7123" s="42"/>
      <c r="N7123" s="43"/>
      <c r="P7123" s="27"/>
      <c r="R7123" s="26"/>
      <c r="S7123" s="26"/>
      <c r="T7123" s="26"/>
    </row>
    <row r="7124" spans="2:20" ht="14.25" customHeight="1">
      <c r="B7124" s="20">
        <v>8346</v>
      </c>
      <c r="C7124" s="22"/>
      <c r="D7124" s="22"/>
      <c r="E7124" s="22"/>
      <c r="F7124" s="21"/>
      <c r="G7124" s="22"/>
      <c r="H7124" s="22"/>
      <c r="I7124" s="22"/>
      <c r="J7124" s="23"/>
      <c r="K7124" s="24"/>
      <c r="M7124" s="42"/>
      <c r="N7124" s="43"/>
      <c r="P7124" s="27"/>
      <c r="R7124" s="26"/>
      <c r="S7124" s="26"/>
      <c r="T7124" s="26"/>
    </row>
    <row r="7125" spans="2:20" ht="14.25" customHeight="1">
      <c r="B7125" s="20">
        <v>8347</v>
      </c>
      <c r="C7125" s="22"/>
      <c r="D7125" s="22"/>
      <c r="E7125" s="22"/>
      <c r="F7125" s="21"/>
      <c r="G7125" s="22"/>
      <c r="H7125" s="22"/>
      <c r="I7125" s="22"/>
      <c r="J7125" s="23"/>
      <c r="K7125" s="24"/>
      <c r="M7125" s="42"/>
      <c r="N7125" s="43"/>
      <c r="P7125" s="27"/>
      <c r="R7125" s="26"/>
      <c r="S7125" s="26"/>
      <c r="T7125" s="26"/>
    </row>
    <row r="7126" spans="2:20" ht="14.25" customHeight="1">
      <c r="B7126" s="20">
        <v>8348</v>
      </c>
      <c r="C7126" s="22"/>
      <c r="D7126" s="22"/>
      <c r="E7126" s="22"/>
      <c r="F7126" s="21"/>
      <c r="G7126" s="22"/>
      <c r="H7126" s="22"/>
      <c r="I7126" s="22"/>
      <c r="J7126" s="23"/>
      <c r="K7126" s="24"/>
      <c r="M7126" s="42"/>
      <c r="N7126" s="43"/>
      <c r="P7126" s="27"/>
      <c r="R7126" s="26"/>
      <c r="S7126" s="26"/>
      <c r="T7126" s="26"/>
    </row>
    <row r="7127" spans="2:20" ht="14.25" customHeight="1">
      <c r="B7127" s="20">
        <v>8349</v>
      </c>
      <c r="C7127" s="22"/>
      <c r="D7127" s="22"/>
      <c r="E7127" s="22"/>
      <c r="F7127" s="21"/>
      <c r="G7127" s="22"/>
      <c r="H7127" s="22"/>
      <c r="I7127" s="22"/>
      <c r="J7127" s="23"/>
      <c r="K7127" s="24"/>
      <c r="M7127" s="42"/>
      <c r="N7127" s="43"/>
      <c r="P7127" s="27"/>
      <c r="R7127" s="26"/>
      <c r="S7127" s="26"/>
      <c r="T7127" s="26"/>
    </row>
    <row r="7128" spans="2:20" ht="14.25" customHeight="1">
      <c r="B7128" s="20">
        <v>8350</v>
      </c>
      <c r="C7128" s="22"/>
      <c r="D7128" s="22"/>
      <c r="E7128" s="22"/>
      <c r="F7128" s="21"/>
      <c r="G7128" s="22"/>
      <c r="H7128" s="22"/>
      <c r="I7128" s="22"/>
      <c r="J7128" s="23"/>
      <c r="K7128" s="24"/>
      <c r="M7128" s="42"/>
      <c r="N7128" s="43"/>
      <c r="P7128" s="27"/>
      <c r="R7128" s="26"/>
      <c r="S7128" s="26"/>
      <c r="T7128" s="26"/>
    </row>
    <row r="7129" spans="2:20" ht="14.25" customHeight="1">
      <c r="B7129" s="20">
        <v>8351</v>
      </c>
      <c r="C7129" s="22"/>
      <c r="D7129" s="22"/>
      <c r="E7129" s="22"/>
      <c r="F7129" s="21"/>
      <c r="G7129" s="22"/>
      <c r="H7129" s="22"/>
      <c r="I7129" s="22"/>
      <c r="J7129" s="23"/>
      <c r="K7129" s="24"/>
      <c r="M7129" s="42"/>
      <c r="N7129" s="43"/>
      <c r="P7129" s="27"/>
      <c r="R7129" s="26"/>
      <c r="S7129" s="26"/>
      <c r="T7129" s="26"/>
    </row>
    <row r="7130" spans="2:20" ht="14.25" customHeight="1">
      <c r="B7130" s="20">
        <v>8352</v>
      </c>
      <c r="C7130" s="22"/>
      <c r="D7130" s="22"/>
      <c r="E7130" s="22"/>
      <c r="F7130" s="21"/>
      <c r="G7130" s="22"/>
      <c r="H7130" s="22"/>
      <c r="I7130" s="22"/>
      <c r="J7130" s="23"/>
      <c r="K7130" s="24"/>
      <c r="M7130" s="42"/>
      <c r="N7130" s="43"/>
      <c r="P7130" s="27"/>
      <c r="R7130" s="26"/>
      <c r="S7130" s="26"/>
      <c r="T7130" s="26"/>
    </row>
    <row r="7131" spans="2:20" ht="14.25" customHeight="1">
      <c r="B7131" s="20">
        <v>8353</v>
      </c>
      <c r="C7131" s="22"/>
      <c r="D7131" s="22"/>
      <c r="E7131" s="22"/>
      <c r="F7131" s="21"/>
      <c r="G7131" s="22"/>
      <c r="H7131" s="22"/>
      <c r="I7131" s="22"/>
      <c r="J7131" s="23"/>
      <c r="K7131" s="24"/>
      <c r="M7131" s="42"/>
      <c r="N7131" s="43"/>
      <c r="P7131" s="27"/>
      <c r="R7131" s="26"/>
      <c r="S7131" s="26"/>
      <c r="T7131" s="26"/>
    </row>
    <row r="7132" spans="2:20" ht="14.25" customHeight="1">
      <c r="B7132" s="20">
        <v>8354</v>
      </c>
      <c r="C7132" s="22"/>
      <c r="D7132" s="22"/>
      <c r="E7132" s="22"/>
      <c r="F7132" s="21"/>
      <c r="G7132" s="22"/>
      <c r="H7132" s="22"/>
      <c r="I7132" s="22"/>
      <c r="J7132" s="23"/>
      <c r="K7132" s="24"/>
      <c r="M7132" s="42"/>
      <c r="N7132" s="43"/>
      <c r="P7132" s="27"/>
      <c r="R7132" s="26"/>
      <c r="S7132" s="26"/>
      <c r="T7132" s="26"/>
    </row>
    <row r="7133" spans="2:20" ht="14.25" customHeight="1">
      <c r="B7133" s="20">
        <v>8355</v>
      </c>
      <c r="C7133" s="22"/>
      <c r="D7133" s="22"/>
      <c r="E7133" s="22"/>
      <c r="F7133" s="21"/>
      <c r="G7133" s="22"/>
      <c r="H7133" s="22"/>
      <c r="I7133" s="22"/>
      <c r="J7133" s="23"/>
      <c r="K7133" s="24"/>
      <c r="M7133" s="42"/>
      <c r="N7133" s="43"/>
      <c r="P7133" s="27"/>
      <c r="R7133" s="26"/>
      <c r="S7133" s="26"/>
      <c r="T7133" s="26"/>
    </row>
    <row r="7134" spans="2:20" ht="14.25" customHeight="1">
      <c r="B7134" s="20">
        <v>8356</v>
      </c>
      <c r="C7134" s="22"/>
      <c r="D7134" s="22"/>
      <c r="E7134" s="22"/>
      <c r="F7134" s="21"/>
      <c r="G7134" s="22"/>
      <c r="H7134" s="22"/>
      <c r="I7134" s="22"/>
      <c r="J7134" s="23"/>
      <c r="K7134" s="24"/>
      <c r="M7134" s="42"/>
      <c r="N7134" s="43"/>
      <c r="P7134" s="27"/>
      <c r="R7134" s="26"/>
      <c r="S7134" s="26"/>
      <c r="T7134" s="26"/>
    </row>
    <row r="7135" spans="2:20" ht="14.25" customHeight="1">
      <c r="B7135" s="20">
        <v>8357</v>
      </c>
      <c r="C7135" s="22"/>
      <c r="D7135" s="22"/>
      <c r="E7135" s="22"/>
      <c r="F7135" s="21"/>
      <c r="G7135" s="22"/>
      <c r="H7135" s="22"/>
      <c r="I7135" s="22"/>
      <c r="J7135" s="23"/>
      <c r="K7135" s="24"/>
      <c r="M7135" s="42"/>
      <c r="N7135" s="43"/>
      <c r="P7135" s="27"/>
      <c r="R7135" s="26"/>
      <c r="S7135" s="26"/>
      <c r="T7135" s="26"/>
    </row>
    <row r="7136" spans="2:20" ht="14.25" customHeight="1">
      <c r="B7136" s="20">
        <v>8358</v>
      </c>
      <c r="C7136" s="22"/>
      <c r="D7136" s="22"/>
      <c r="E7136" s="22"/>
      <c r="F7136" s="21"/>
      <c r="G7136" s="22"/>
      <c r="H7136" s="22"/>
      <c r="I7136" s="22"/>
      <c r="J7136" s="23"/>
      <c r="K7136" s="24"/>
      <c r="M7136" s="42"/>
      <c r="N7136" s="43"/>
      <c r="P7136" s="27"/>
      <c r="R7136" s="26"/>
      <c r="S7136" s="26"/>
      <c r="T7136" s="26"/>
    </row>
    <row r="7137" spans="2:20" ht="14.25" customHeight="1">
      <c r="B7137" s="20">
        <v>8359</v>
      </c>
      <c r="C7137" s="22"/>
      <c r="D7137" s="22"/>
      <c r="E7137" s="22"/>
      <c r="F7137" s="21"/>
      <c r="G7137" s="22"/>
      <c r="H7137" s="22"/>
      <c r="I7137" s="22"/>
      <c r="J7137" s="23"/>
      <c r="K7137" s="24"/>
      <c r="M7137" s="42"/>
      <c r="N7137" s="43"/>
      <c r="P7137" s="27"/>
      <c r="R7137" s="26"/>
      <c r="S7137" s="26"/>
      <c r="T7137" s="26"/>
    </row>
    <row r="7138" spans="2:20" ht="14.25" customHeight="1">
      <c r="B7138" s="20">
        <v>8360</v>
      </c>
      <c r="C7138" s="22"/>
      <c r="D7138" s="22"/>
      <c r="E7138" s="22"/>
      <c r="F7138" s="21"/>
      <c r="G7138" s="22"/>
      <c r="H7138" s="22"/>
      <c r="I7138" s="22"/>
      <c r="J7138" s="23"/>
      <c r="K7138" s="24"/>
      <c r="M7138" s="42"/>
      <c r="N7138" s="43"/>
      <c r="P7138" s="27"/>
      <c r="R7138" s="26"/>
      <c r="S7138" s="26"/>
      <c r="T7138" s="26"/>
    </row>
    <row r="7139" spans="2:20" ht="14.25" customHeight="1">
      <c r="B7139" s="20">
        <v>8361</v>
      </c>
      <c r="C7139" s="22"/>
      <c r="D7139" s="22"/>
      <c r="E7139" s="22"/>
      <c r="F7139" s="21"/>
      <c r="G7139" s="22"/>
      <c r="H7139" s="22"/>
      <c r="I7139" s="22"/>
      <c r="J7139" s="23"/>
      <c r="K7139" s="24"/>
      <c r="M7139" s="42"/>
      <c r="N7139" s="43"/>
      <c r="P7139" s="27"/>
      <c r="R7139" s="26"/>
      <c r="S7139" s="26"/>
      <c r="T7139" s="26"/>
    </row>
    <row r="7140" spans="2:20" ht="14.25" customHeight="1">
      <c r="B7140" s="20">
        <v>8362</v>
      </c>
      <c r="C7140" s="22"/>
      <c r="D7140" s="22"/>
      <c r="E7140" s="22"/>
      <c r="F7140" s="21"/>
      <c r="G7140" s="22"/>
      <c r="H7140" s="22"/>
      <c r="I7140" s="22"/>
      <c r="J7140" s="23"/>
      <c r="K7140" s="24"/>
      <c r="M7140" s="42"/>
      <c r="N7140" s="43"/>
      <c r="P7140" s="27"/>
      <c r="R7140" s="26"/>
      <c r="S7140" s="26"/>
      <c r="T7140" s="26"/>
    </row>
    <row r="7141" spans="2:20" ht="14.25" customHeight="1">
      <c r="B7141" s="20">
        <v>8363</v>
      </c>
      <c r="C7141" s="22"/>
      <c r="D7141" s="22"/>
      <c r="E7141" s="22"/>
      <c r="F7141" s="21"/>
      <c r="G7141" s="22"/>
      <c r="H7141" s="22"/>
      <c r="I7141" s="22"/>
      <c r="J7141" s="23"/>
      <c r="K7141" s="24"/>
      <c r="M7141" s="42"/>
      <c r="N7141" s="43"/>
      <c r="P7141" s="27"/>
      <c r="R7141" s="26"/>
      <c r="S7141" s="26"/>
      <c r="T7141" s="26"/>
    </row>
    <row r="7142" spans="2:20" ht="14.25" customHeight="1">
      <c r="B7142" s="20">
        <v>8364</v>
      </c>
      <c r="C7142" s="22"/>
      <c r="D7142" s="22"/>
      <c r="E7142" s="22"/>
      <c r="F7142" s="21"/>
      <c r="G7142" s="22"/>
      <c r="H7142" s="22"/>
      <c r="I7142" s="22"/>
      <c r="J7142" s="23"/>
      <c r="K7142" s="24"/>
      <c r="M7142" s="42"/>
      <c r="N7142" s="43"/>
      <c r="P7142" s="27"/>
      <c r="R7142" s="26"/>
      <c r="S7142" s="26"/>
      <c r="T7142" s="26"/>
    </row>
    <row r="7143" spans="2:20" ht="14.25" customHeight="1">
      <c r="B7143" s="20">
        <v>8365</v>
      </c>
      <c r="C7143" s="22"/>
      <c r="D7143" s="22"/>
      <c r="E7143" s="22"/>
      <c r="F7143" s="21"/>
      <c r="G7143" s="22"/>
      <c r="H7143" s="22"/>
      <c r="I7143" s="22"/>
      <c r="J7143" s="23"/>
      <c r="K7143" s="24"/>
      <c r="M7143" s="42"/>
      <c r="N7143" s="43"/>
      <c r="P7143" s="27"/>
      <c r="R7143" s="26"/>
      <c r="S7143" s="26"/>
      <c r="T7143" s="26"/>
    </row>
    <row r="7144" spans="2:20" ht="14.25" customHeight="1">
      <c r="B7144" s="20">
        <v>8366</v>
      </c>
      <c r="C7144" s="22"/>
      <c r="D7144" s="22"/>
      <c r="E7144" s="22"/>
      <c r="F7144" s="21"/>
      <c r="G7144" s="22"/>
      <c r="H7144" s="22"/>
      <c r="I7144" s="22"/>
      <c r="J7144" s="23"/>
      <c r="K7144" s="24"/>
      <c r="M7144" s="42"/>
      <c r="N7144" s="43"/>
      <c r="P7144" s="27"/>
      <c r="R7144" s="26"/>
      <c r="S7144" s="26"/>
      <c r="T7144" s="26"/>
    </row>
    <row r="7145" spans="2:20" ht="14.25" customHeight="1">
      <c r="B7145" s="20">
        <v>8367</v>
      </c>
      <c r="C7145" s="22"/>
      <c r="D7145" s="22"/>
      <c r="E7145" s="22"/>
      <c r="F7145" s="21"/>
      <c r="G7145" s="22"/>
      <c r="H7145" s="22"/>
      <c r="I7145" s="22"/>
      <c r="J7145" s="23"/>
      <c r="K7145" s="24"/>
      <c r="M7145" s="42"/>
      <c r="N7145" s="43"/>
      <c r="P7145" s="27"/>
      <c r="R7145" s="26"/>
      <c r="S7145" s="26"/>
      <c r="T7145" s="26"/>
    </row>
    <row r="7146" spans="2:20" ht="14.25" customHeight="1">
      <c r="B7146" s="20">
        <v>8368</v>
      </c>
      <c r="C7146" s="22"/>
      <c r="D7146" s="22"/>
      <c r="E7146" s="22"/>
      <c r="F7146" s="21"/>
      <c r="G7146" s="22"/>
      <c r="H7146" s="22"/>
      <c r="I7146" s="22"/>
      <c r="J7146" s="23"/>
      <c r="K7146" s="24"/>
      <c r="M7146" s="42"/>
      <c r="N7146" s="43"/>
      <c r="P7146" s="27"/>
      <c r="R7146" s="26"/>
      <c r="S7146" s="26"/>
      <c r="T7146" s="26"/>
    </row>
    <row r="7147" spans="2:20" ht="14.25" customHeight="1">
      <c r="B7147" s="20">
        <v>8369</v>
      </c>
      <c r="C7147" s="22"/>
      <c r="D7147" s="22"/>
      <c r="E7147" s="22"/>
      <c r="F7147" s="21"/>
      <c r="G7147" s="22"/>
      <c r="H7147" s="22"/>
      <c r="I7147" s="22"/>
      <c r="J7147" s="23"/>
      <c r="K7147" s="24"/>
      <c r="M7147" s="42"/>
      <c r="N7147" s="43"/>
      <c r="P7147" s="27"/>
      <c r="R7147" s="26"/>
      <c r="S7147" s="26"/>
      <c r="T7147" s="26"/>
    </row>
    <row r="7148" spans="2:20" ht="14.25" customHeight="1">
      <c r="B7148" s="20">
        <v>8370</v>
      </c>
      <c r="C7148" s="22"/>
      <c r="D7148" s="22"/>
      <c r="E7148" s="22"/>
      <c r="F7148" s="21"/>
      <c r="G7148" s="22"/>
      <c r="H7148" s="22"/>
      <c r="I7148" s="22"/>
      <c r="J7148" s="23"/>
      <c r="K7148" s="24"/>
      <c r="M7148" s="42"/>
      <c r="N7148" s="43"/>
      <c r="P7148" s="27"/>
      <c r="R7148" s="26"/>
      <c r="S7148" s="26"/>
      <c r="T7148" s="26"/>
    </row>
    <row r="7149" spans="2:20" ht="14.25" customHeight="1">
      <c r="B7149" s="20">
        <v>8371</v>
      </c>
      <c r="C7149" s="22"/>
      <c r="D7149" s="22"/>
      <c r="E7149" s="22"/>
      <c r="F7149" s="21"/>
      <c r="G7149" s="22"/>
      <c r="H7149" s="22"/>
      <c r="I7149" s="22"/>
      <c r="J7149" s="23"/>
      <c r="K7149" s="24"/>
      <c r="M7149" s="42"/>
      <c r="N7149" s="43"/>
      <c r="P7149" s="27"/>
      <c r="R7149" s="26"/>
      <c r="S7149" s="26"/>
      <c r="T7149" s="26"/>
    </row>
    <row r="7150" spans="2:20" ht="14.25" customHeight="1">
      <c r="B7150" s="20">
        <v>8372</v>
      </c>
      <c r="C7150" s="22"/>
      <c r="D7150" s="22"/>
      <c r="E7150" s="22"/>
      <c r="F7150" s="21"/>
      <c r="G7150" s="22"/>
      <c r="H7150" s="22"/>
      <c r="I7150" s="22"/>
      <c r="J7150" s="23"/>
      <c r="K7150" s="24"/>
      <c r="M7150" s="42"/>
      <c r="N7150" s="43"/>
      <c r="P7150" s="27"/>
      <c r="R7150" s="26"/>
      <c r="S7150" s="26"/>
      <c r="T7150" s="26"/>
    </row>
    <row r="7151" spans="2:20" ht="14.25" customHeight="1">
      <c r="B7151" s="20">
        <v>8373</v>
      </c>
      <c r="C7151" s="22"/>
      <c r="D7151" s="22"/>
      <c r="E7151" s="22"/>
      <c r="F7151" s="21"/>
      <c r="G7151" s="22"/>
      <c r="H7151" s="22"/>
      <c r="I7151" s="22"/>
      <c r="J7151" s="23"/>
      <c r="K7151" s="24"/>
      <c r="M7151" s="42"/>
      <c r="N7151" s="43"/>
      <c r="P7151" s="27"/>
      <c r="R7151" s="26"/>
      <c r="S7151" s="26"/>
      <c r="T7151" s="26"/>
    </row>
    <row r="7152" spans="2:20" ht="14.25" customHeight="1">
      <c r="B7152" s="20">
        <v>8374</v>
      </c>
      <c r="C7152" s="22"/>
      <c r="D7152" s="22"/>
      <c r="E7152" s="22"/>
      <c r="F7152" s="21"/>
      <c r="G7152" s="22"/>
      <c r="H7152" s="22"/>
      <c r="I7152" s="22"/>
      <c r="J7152" s="23"/>
      <c r="K7152" s="24"/>
      <c r="M7152" s="42"/>
      <c r="N7152" s="43"/>
      <c r="P7152" s="27"/>
      <c r="R7152" s="26"/>
      <c r="S7152" s="26"/>
      <c r="T7152" s="26"/>
    </row>
    <row r="7153" spans="2:20" ht="14.25" customHeight="1">
      <c r="B7153" s="20">
        <v>8375</v>
      </c>
      <c r="C7153" s="22"/>
      <c r="D7153" s="22"/>
      <c r="E7153" s="22"/>
      <c r="F7153" s="21"/>
      <c r="G7153" s="22"/>
      <c r="H7153" s="22"/>
      <c r="I7153" s="22"/>
      <c r="J7153" s="23"/>
      <c r="K7153" s="24"/>
      <c r="M7153" s="42"/>
      <c r="N7153" s="43"/>
      <c r="P7153" s="27"/>
      <c r="R7153" s="26"/>
      <c r="S7153" s="26"/>
      <c r="T7153" s="26"/>
    </row>
    <row r="7154" spans="2:20" ht="14.25" customHeight="1">
      <c r="B7154" s="20">
        <v>8376</v>
      </c>
      <c r="C7154" s="22"/>
      <c r="D7154" s="22"/>
      <c r="E7154" s="22"/>
      <c r="F7154" s="21"/>
      <c r="G7154" s="22"/>
      <c r="H7154" s="22"/>
      <c r="I7154" s="22"/>
      <c r="J7154" s="23"/>
      <c r="K7154" s="24"/>
      <c r="M7154" s="42"/>
      <c r="N7154" s="43"/>
      <c r="P7154" s="27"/>
      <c r="R7154" s="26"/>
      <c r="S7154" s="26"/>
      <c r="T7154" s="26"/>
    </row>
    <row r="7155" spans="2:20" ht="14.25" customHeight="1">
      <c r="B7155" s="20">
        <v>8377</v>
      </c>
      <c r="C7155" s="22"/>
      <c r="D7155" s="22"/>
      <c r="E7155" s="22"/>
      <c r="F7155" s="21"/>
      <c r="G7155" s="22"/>
      <c r="H7155" s="22"/>
      <c r="I7155" s="22"/>
      <c r="J7155" s="23"/>
      <c r="K7155" s="24"/>
      <c r="M7155" s="42"/>
      <c r="N7155" s="43"/>
      <c r="P7155" s="27"/>
      <c r="R7155" s="26"/>
      <c r="S7155" s="26"/>
      <c r="T7155" s="26"/>
    </row>
    <row r="7156" spans="2:20" ht="14.25" customHeight="1">
      <c r="B7156" s="20">
        <v>8378</v>
      </c>
      <c r="C7156" s="22"/>
      <c r="D7156" s="22"/>
      <c r="E7156" s="22"/>
      <c r="F7156" s="21"/>
      <c r="G7156" s="22"/>
      <c r="H7156" s="22"/>
      <c r="I7156" s="22"/>
      <c r="J7156" s="23"/>
      <c r="K7156" s="24"/>
      <c r="M7156" s="42"/>
      <c r="N7156" s="43"/>
      <c r="P7156" s="27"/>
      <c r="R7156" s="26"/>
      <c r="S7156" s="26"/>
      <c r="T7156" s="26"/>
    </row>
    <row r="7157" spans="2:20" ht="14.25" customHeight="1">
      <c r="B7157" s="20">
        <v>8379</v>
      </c>
      <c r="C7157" s="22"/>
      <c r="D7157" s="22"/>
      <c r="E7157" s="22"/>
      <c r="F7157" s="21"/>
      <c r="G7157" s="22"/>
      <c r="H7157" s="22"/>
      <c r="I7157" s="22"/>
      <c r="J7157" s="23"/>
      <c r="K7157" s="24"/>
      <c r="M7157" s="42"/>
      <c r="N7157" s="43"/>
      <c r="P7157" s="27"/>
      <c r="R7157" s="26"/>
      <c r="S7157" s="26"/>
      <c r="T7157" s="26"/>
    </row>
    <row r="7158" spans="2:20" ht="14.25" customHeight="1">
      <c r="B7158" s="20">
        <v>8380</v>
      </c>
      <c r="C7158" s="22"/>
      <c r="D7158" s="22"/>
      <c r="E7158" s="22"/>
      <c r="F7158" s="21"/>
      <c r="G7158" s="22"/>
      <c r="H7158" s="22"/>
      <c r="I7158" s="22"/>
      <c r="J7158" s="23"/>
      <c r="K7158" s="24"/>
      <c r="M7158" s="42"/>
      <c r="N7158" s="43"/>
      <c r="P7158" s="27"/>
      <c r="R7158" s="26"/>
      <c r="S7158" s="26"/>
      <c r="T7158" s="26"/>
    </row>
    <row r="7159" spans="2:20" ht="14.25" customHeight="1">
      <c r="B7159" s="20">
        <v>8381</v>
      </c>
      <c r="C7159" s="22"/>
      <c r="D7159" s="22"/>
      <c r="E7159" s="22"/>
      <c r="F7159" s="21"/>
      <c r="G7159" s="22"/>
      <c r="H7159" s="22"/>
      <c r="I7159" s="22"/>
      <c r="J7159" s="23"/>
      <c r="K7159" s="24"/>
      <c r="M7159" s="42"/>
      <c r="N7159" s="43"/>
      <c r="P7159" s="27"/>
      <c r="R7159" s="26"/>
      <c r="S7159" s="26"/>
      <c r="T7159" s="26"/>
    </row>
    <row r="7160" spans="2:20" ht="14.25" customHeight="1">
      <c r="B7160" s="20">
        <v>8382</v>
      </c>
      <c r="C7160" s="22"/>
      <c r="D7160" s="22"/>
      <c r="E7160" s="22"/>
      <c r="F7160" s="21"/>
      <c r="G7160" s="22"/>
      <c r="H7160" s="22"/>
      <c r="I7160" s="22"/>
      <c r="J7160" s="23"/>
      <c r="K7160" s="24"/>
      <c r="M7160" s="42"/>
      <c r="N7160" s="43"/>
      <c r="P7160" s="27"/>
      <c r="R7160" s="26"/>
      <c r="S7160" s="26"/>
      <c r="T7160" s="26"/>
    </row>
    <row r="7161" spans="2:20" ht="14.25" customHeight="1">
      <c r="B7161" s="20">
        <v>8383</v>
      </c>
      <c r="C7161" s="22"/>
      <c r="D7161" s="22"/>
      <c r="E7161" s="22"/>
      <c r="F7161" s="21"/>
      <c r="G7161" s="22"/>
      <c r="H7161" s="22"/>
      <c r="I7161" s="22"/>
      <c r="J7161" s="23"/>
      <c r="K7161" s="24"/>
      <c r="M7161" s="42"/>
      <c r="N7161" s="43"/>
      <c r="P7161" s="27"/>
      <c r="R7161" s="26"/>
      <c r="S7161" s="26"/>
      <c r="T7161" s="26"/>
    </row>
    <row r="7162" spans="2:20" ht="14.25" customHeight="1">
      <c r="B7162" s="20">
        <v>8384</v>
      </c>
      <c r="C7162" s="22"/>
      <c r="D7162" s="22"/>
      <c r="E7162" s="22"/>
      <c r="F7162" s="21"/>
      <c r="G7162" s="22"/>
      <c r="H7162" s="22"/>
      <c r="I7162" s="22"/>
      <c r="J7162" s="23"/>
      <c r="K7162" s="24"/>
      <c r="M7162" s="42"/>
      <c r="N7162" s="43"/>
      <c r="P7162" s="27"/>
      <c r="R7162" s="26"/>
      <c r="S7162" s="26"/>
      <c r="T7162" s="26"/>
    </row>
    <row r="7163" spans="2:20" ht="14.25" customHeight="1">
      <c r="B7163" s="20">
        <v>8385</v>
      </c>
      <c r="C7163" s="22"/>
      <c r="D7163" s="22"/>
      <c r="E7163" s="22"/>
      <c r="F7163" s="21"/>
      <c r="G7163" s="22"/>
      <c r="H7163" s="22"/>
      <c r="I7163" s="22"/>
      <c r="J7163" s="23"/>
      <c r="K7163" s="24"/>
      <c r="M7163" s="42"/>
      <c r="N7163" s="43"/>
      <c r="P7163" s="27"/>
      <c r="R7163" s="26"/>
      <c r="S7163" s="26"/>
      <c r="T7163" s="26"/>
    </row>
    <row r="7164" spans="2:20" ht="14.25" customHeight="1">
      <c r="B7164" s="20">
        <v>8386</v>
      </c>
      <c r="C7164" s="22"/>
      <c r="D7164" s="22"/>
      <c r="E7164" s="22"/>
      <c r="F7164" s="21"/>
      <c r="G7164" s="22"/>
      <c r="H7164" s="22"/>
      <c r="I7164" s="22"/>
      <c r="J7164" s="23"/>
      <c r="K7164" s="24"/>
      <c r="M7164" s="42"/>
      <c r="N7164" s="43"/>
      <c r="P7164" s="27"/>
      <c r="R7164" s="26"/>
      <c r="S7164" s="26"/>
      <c r="T7164" s="26"/>
    </row>
    <row r="7165" spans="2:20" ht="14.25" customHeight="1">
      <c r="B7165" s="20">
        <v>8387</v>
      </c>
      <c r="C7165" s="22"/>
      <c r="D7165" s="22"/>
      <c r="E7165" s="22"/>
      <c r="F7165" s="21"/>
      <c r="G7165" s="22"/>
      <c r="H7165" s="22"/>
      <c r="I7165" s="22"/>
      <c r="J7165" s="23"/>
      <c r="K7165" s="24"/>
      <c r="M7165" s="42"/>
      <c r="N7165" s="43"/>
      <c r="P7165" s="27"/>
      <c r="R7165" s="26"/>
      <c r="S7165" s="26"/>
      <c r="T7165" s="26"/>
    </row>
    <row r="7166" spans="2:20" ht="14.25" customHeight="1">
      <c r="B7166" s="20">
        <v>8388</v>
      </c>
      <c r="C7166" s="22"/>
      <c r="D7166" s="22"/>
      <c r="E7166" s="22"/>
      <c r="F7166" s="21"/>
      <c r="G7166" s="22"/>
      <c r="H7166" s="22"/>
      <c r="I7166" s="22"/>
      <c r="J7166" s="23"/>
      <c r="K7166" s="24"/>
      <c r="M7166" s="42"/>
      <c r="N7166" s="43"/>
      <c r="P7166" s="27"/>
      <c r="R7166" s="26"/>
      <c r="S7166" s="26"/>
      <c r="T7166" s="26"/>
    </row>
    <row r="7167" spans="2:20" ht="14.25" customHeight="1">
      <c r="B7167" s="20">
        <v>8389</v>
      </c>
      <c r="C7167" s="22"/>
      <c r="D7167" s="22"/>
      <c r="E7167" s="22"/>
      <c r="F7167" s="21"/>
      <c r="G7167" s="22"/>
      <c r="H7167" s="22"/>
      <c r="I7167" s="22"/>
      <c r="J7167" s="23"/>
      <c r="K7167" s="24"/>
      <c r="M7167" s="42"/>
      <c r="N7167" s="43"/>
      <c r="P7167" s="27"/>
      <c r="R7167" s="26"/>
      <c r="S7167" s="26"/>
      <c r="T7167" s="26"/>
    </row>
    <row r="7168" spans="2:20" ht="14.25" customHeight="1">
      <c r="B7168" s="20">
        <v>8390</v>
      </c>
      <c r="C7168" s="22"/>
      <c r="D7168" s="22"/>
      <c r="E7168" s="22"/>
      <c r="F7168" s="21"/>
      <c r="G7168" s="22"/>
      <c r="H7168" s="22"/>
      <c r="I7168" s="22"/>
      <c r="J7168" s="23"/>
      <c r="K7168" s="24"/>
      <c r="M7168" s="42"/>
      <c r="N7168" s="43"/>
      <c r="P7168" s="27"/>
      <c r="R7168" s="26"/>
      <c r="S7168" s="26"/>
      <c r="T7168" s="26"/>
    </row>
    <row r="7169" spans="2:20" ht="14.25" customHeight="1">
      <c r="B7169" s="20">
        <v>8391</v>
      </c>
      <c r="C7169" s="22"/>
      <c r="D7169" s="22"/>
      <c r="E7169" s="22"/>
      <c r="F7169" s="21"/>
      <c r="G7169" s="22"/>
      <c r="H7169" s="22"/>
      <c r="I7169" s="22"/>
      <c r="J7169" s="23"/>
      <c r="K7169" s="24"/>
      <c r="M7169" s="42"/>
      <c r="N7169" s="43"/>
      <c r="P7169" s="27"/>
      <c r="R7169" s="26"/>
      <c r="S7169" s="26"/>
      <c r="T7169" s="26"/>
    </row>
    <row r="7170" spans="2:20" ht="14.25" customHeight="1">
      <c r="B7170" s="20">
        <v>8392</v>
      </c>
      <c r="C7170" s="22"/>
      <c r="D7170" s="22"/>
      <c r="E7170" s="22"/>
      <c r="F7170" s="21"/>
      <c r="G7170" s="22"/>
      <c r="H7170" s="22"/>
      <c r="I7170" s="22"/>
      <c r="J7170" s="23"/>
      <c r="K7170" s="24"/>
      <c r="M7170" s="42"/>
      <c r="N7170" s="43"/>
      <c r="P7170" s="27"/>
      <c r="R7170" s="26"/>
      <c r="S7170" s="26"/>
      <c r="T7170" s="26"/>
    </row>
    <row r="7171" spans="2:20" ht="14.25" customHeight="1">
      <c r="B7171" s="20">
        <v>8393</v>
      </c>
      <c r="C7171" s="22"/>
      <c r="D7171" s="22"/>
      <c r="E7171" s="22"/>
      <c r="F7171" s="21"/>
      <c r="G7171" s="22"/>
      <c r="H7171" s="22"/>
      <c r="I7171" s="22"/>
      <c r="J7171" s="23"/>
      <c r="K7171" s="24"/>
      <c r="M7171" s="42"/>
      <c r="N7171" s="43"/>
      <c r="P7171" s="27"/>
      <c r="R7171" s="26"/>
      <c r="S7171" s="26"/>
      <c r="T7171" s="26"/>
    </row>
    <row r="7172" spans="2:20" ht="14.25" customHeight="1">
      <c r="B7172" s="20">
        <v>8394</v>
      </c>
      <c r="C7172" s="22"/>
      <c r="D7172" s="22"/>
      <c r="E7172" s="22"/>
      <c r="F7172" s="21"/>
      <c r="G7172" s="22"/>
      <c r="H7172" s="22"/>
      <c r="I7172" s="22"/>
      <c r="J7172" s="23"/>
      <c r="K7172" s="24"/>
      <c r="M7172" s="42"/>
      <c r="N7172" s="43"/>
      <c r="P7172" s="27"/>
      <c r="R7172" s="26"/>
      <c r="S7172" s="26"/>
      <c r="T7172" s="26"/>
    </row>
    <row r="7173" spans="2:20" ht="14.25" customHeight="1">
      <c r="B7173" s="20">
        <v>8395</v>
      </c>
      <c r="C7173" s="22"/>
      <c r="D7173" s="22"/>
      <c r="E7173" s="22"/>
      <c r="F7173" s="21"/>
      <c r="G7173" s="22"/>
      <c r="H7173" s="22"/>
      <c r="I7173" s="22"/>
      <c r="J7173" s="23"/>
      <c r="K7173" s="24"/>
      <c r="M7173" s="42"/>
      <c r="N7173" s="43"/>
      <c r="P7173" s="27"/>
      <c r="R7173" s="26"/>
      <c r="S7173" s="26"/>
      <c r="T7173" s="26"/>
    </row>
    <row r="7174" spans="2:20" ht="14.25" customHeight="1">
      <c r="B7174" s="20">
        <v>8396</v>
      </c>
      <c r="C7174" s="22"/>
      <c r="D7174" s="22"/>
      <c r="E7174" s="22"/>
      <c r="F7174" s="21"/>
      <c r="G7174" s="22"/>
      <c r="H7174" s="22"/>
      <c r="I7174" s="22"/>
      <c r="J7174" s="23"/>
      <c r="K7174" s="24"/>
      <c r="M7174" s="42"/>
      <c r="N7174" s="43"/>
      <c r="P7174" s="27"/>
      <c r="R7174" s="26"/>
      <c r="S7174" s="26"/>
      <c r="T7174" s="26"/>
    </row>
    <row r="7175" spans="2:20" ht="14.25" customHeight="1">
      <c r="B7175" s="20">
        <v>8397</v>
      </c>
      <c r="C7175" s="22"/>
      <c r="D7175" s="22"/>
      <c r="E7175" s="22"/>
      <c r="F7175" s="21"/>
      <c r="G7175" s="22"/>
      <c r="H7175" s="22"/>
      <c r="I7175" s="22"/>
      <c r="J7175" s="23"/>
      <c r="K7175" s="24"/>
      <c r="M7175" s="42"/>
      <c r="N7175" s="43"/>
      <c r="P7175" s="27"/>
      <c r="R7175" s="26"/>
      <c r="S7175" s="26"/>
      <c r="T7175" s="26"/>
    </row>
    <row r="7176" spans="2:20" ht="14.25" customHeight="1">
      <c r="B7176" s="20">
        <v>8398</v>
      </c>
      <c r="C7176" s="22"/>
      <c r="D7176" s="22"/>
      <c r="E7176" s="22"/>
      <c r="F7176" s="21"/>
      <c r="G7176" s="22"/>
      <c r="H7176" s="22"/>
      <c r="I7176" s="22"/>
      <c r="J7176" s="23"/>
      <c r="K7176" s="24"/>
      <c r="M7176" s="42"/>
      <c r="N7176" s="43"/>
      <c r="P7176" s="27"/>
      <c r="R7176" s="26"/>
      <c r="S7176" s="26"/>
      <c r="T7176" s="26"/>
    </row>
    <row r="7177" spans="2:20" ht="14.25" customHeight="1">
      <c r="B7177" s="20">
        <v>8399</v>
      </c>
      <c r="C7177" s="22"/>
      <c r="D7177" s="22"/>
      <c r="E7177" s="22"/>
      <c r="F7177" s="21"/>
      <c r="G7177" s="22"/>
      <c r="H7177" s="22"/>
      <c r="I7177" s="22"/>
      <c r="J7177" s="23"/>
      <c r="K7177" s="24"/>
      <c r="M7177" s="42"/>
      <c r="N7177" s="43"/>
      <c r="P7177" s="27"/>
      <c r="R7177" s="26"/>
      <c r="S7177" s="26"/>
      <c r="T7177" s="26"/>
    </row>
    <row r="7178" spans="2:20" ht="14.25" customHeight="1">
      <c r="B7178" s="20">
        <v>8400</v>
      </c>
      <c r="C7178" s="22"/>
      <c r="D7178" s="22"/>
      <c r="E7178" s="22"/>
      <c r="F7178" s="21"/>
      <c r="G7178" s="22"/>
      <c r="H7178" s="22"/>
      <c r="I7178" s="22"/>
      <c r="J7178" s="23"/>
      <c r="K7178" s="24"/>
      <c r="M7178" s="42"/>
      <c r="N7178" s="43"/>
      <c r="P7178" s="27"/>
      <c r="R7178" s="26"/>
      <c r="S7178" s="26"/>
      <c r="T7178" s="26"/>
    </row>
    <row r="7179" spans="2:20" ht="14.25" customHeight="1">
      <c r="B7179" s="20">
        <v>8401</v>
      </c>
      <c r="C7179" s="22"/>
      <c r="D7179" s="22"/>
      <c r="E7179" s="22"/>
      <c r="F7179" s="21"/>
      <c r="G7179" s="22"/>
      <c r="H7179" s="22"/>
      <c r="I7179" s="22"/>
      <c r="J7179" s="23"/>
      <c r="K7179" s="24"/>
      <c r="M7179" s="42"/>
      <c r="N7179" s="43"/>
      <c r="P7179" s="27"/>
      <c r="R7179" s="26"/>
      <c r="S7179" s="26"/>
      <c r="T7179" s="26"/>
    </row>
    <row r="7180" spans="2:20" ht="14.25" customHeight="1">
      <c r="B7180" s="20">
        <v>8402</v>
      </c>
      <c r="C7180" s="22"/>
      <c r="D7180" s="22"/>
      <c r="E7180" s="22"/>
      <c r="F7180" s="21"/>
      <c r="G7180" s="22"/>
      <c r="H7180" s="22"/>
      <c r="I7180" s="22"/>
      <c r="J7180" s="23"/>
      <c r="K7180" s="24"/>
      <c r="M7180" s="42"/>
      <c r="N7180" s="43"/>
      <c r="P7180" s="27"/>
      <c r="R7180" s="26"/>
      <c r="S7180" s="26"/>
      <c r="T7180" s="26"/>
    </row>
    <row r="7181" spans="2:20" ht="14.25" customHeight="1">
      <c r="B7181" s="20">
        <v>8403</v>
      </c>
      <c r="C7181" s="22"/>
      <c r="D7181" s="22"/>
      <c r="E7181" s="22"/>
      <c r="F7181" s="21"/>
      <c r="G7181" s="22"/>
      <c r="H7181" s="22"/>
      <c r="I7181" s="22"/>
      <c r="J7181" s="23"/>
      <c r="K7181" s="24"/>
      <c r="M7181" s="42"/>
      <c r="N7181" s="43"/>
      <c r="P7181" s="27"/>
      <c r="R7181" s="26"/>
      <c r="S7181" s="26"/>
      <c r="T7181" s="26"/>
    </row>
    <row r="7182" spans="2:20" ht="14.25" customHeight="1">
      <c r="B7182" s="20">
        <v>8404</v>
      </c>
      <c r="C7182" s="22"/>
      <c r="D7182" s="22"/>
      <c r="E7182" s="22"/>
      <c r="F7182" s="21"/>
      <c r="G7182" s="22"/>
      <c r="H7182" s="22"/>
      <c r="I7182" s="22"/>
      <c r="J7182" s="23"/>
      <c r="K7182" s="24"/>
      <c r="M7182" s="42"/>
      <c r="N7182" s="43"/>
      <c r="P7182" s="27"/>
      <c r="R7182" s="26"/>
      <c r="S7182" s="26"/>
      <c r="T7182" s="26"/>
    </row>
    <row r="7183" spans="2:20" ht="14.25" customHeight="1">
      <c r="B7183" s="20">
        <v>8405</v>
      </c>
      <c r="C7183" s="22"/>
      <c r="D7183" s="22"/>
      <c r="E7183" s="22"/>
      <c r="F7183" s="21"/>
      <c r="G7183" s="22"/>
      <c r="H7183" s="22"/>
      <c r="I7183" s="22"/>
      <c r="J7183" s="23"/>
      <c r="K7183" s="24"/>
      <c r="M7183" s="42"/>
      <c r="N7183" s="43"/>
      <c r="P7183" s="27"/>
      <c r="R7183" s="26"/>
      <c r="S7183" s="26"/>
      <c r="T7183" s="26"/>
    </row>
    <row r="7184" spans="2:20" ht="14.25" customHeight="1">
      <c r="B7184" s="20">
        <v>8406</v>
      </c>
      <c r="C7184" s="22"/>
      <c r="D7184" s="22"/>
      <c r="E7184" s="22"/>
      <c r="F7184" s="21"/>
      <c r="G7184" s="22"/>
      <c r="H7184" s="22"/>
      <c r="I7184" s="22"/>
      <c r="J7184" s="23"/>
      <c r="K7184" s="24"/>
      <c r="M7184" s="42"/>
      <c r="N7184" s="43"/>
      <c r="P7184" s="27"/>
      <c r="R7184" s="26"/>
      <c r="S7184" s="26"/>
      <c r="T7184" s="26"/>
    </row>
    <row r="7185" spans="2:20" ht="14.25" customHeight="1">
      <c r="B7185" s="20">
        <v>8407</v>
      </c>
      <c r="C7185" s="22"/>
      <c r="D7185" s="22"/>
      <c r="E7185" s="22"/>
      <c r="F7185" s="21"/>
      <c r="G7185" s="22"/>
      <c r="H7185" s="22"/>
      <c r="I7185" s="22"/>
      <c r="J7185" s="23"/>
      <c r="K7185" s="24"/>
      <c r="M7185" s="42"/>
      <c r="N7185" s="43"/>
      <c r="P7185" s="27"/>
      <c r="R7185" s="26"/>
      <c r="S7185" s="26"/>
      <c r="T7185" s="26"/>
    </row>
    <row r="7186" spans="2:20" ht="14.25" customHeight="1">
      <c r="B7186" s="20">
        <v>8408</v>
      </c>
      <c r="C7186" s="22"/>
      <c r="D7186" s="22"/>
      <c r="E7186" s="22"/>
      <c r="F7186" s="21"/>
      <c r="G7186" s="22"/>
      <c r="H7186" s="22"/>
      <c r="I7186" s="22"/>
      <c r="J7186" s="23"/>
      <c r="K7186" s="24"/>
      <c r="M7186" s="42"/>
      <c r="N7186" s="43"/>
      <c r="P7186" s="27"/>
      <c r="R7186" s="26"/>
      <c r="S7186" s="26"/>
      <c r="T7186" s="26"/>
    </row>
    <row r="7187" spans="2:20" ht="14.25" customHeight="1">
      <c r="B7187" s="20">
        <v>8409</v>
      </c>
      <c r="C7187" s="22"/>
      <c r="D7187" s="22"/>
      <c r="E7187" s="22"/>
      <c r="F7187" s="21"/>
      <c r="G7187" s="22"/>
      <c r="H7187" s="22"/>
      <c r="I7187" s="22"/>
      <c r="J7187" s="23"/>
      <c r="K7187" s="24"/>
      <c r="M7187" s="42"/>
      <c r="N7187" s="43"/>
      <c r="P7187" s="27"/>
      <c r="R7187" s="26"/>
      <c r="S7187" s="26"/>
      <c r="T7187" s="26"/>
    </row>
    <row r="7188" spans="2:20" ht="14.25" customHeight="1">
      <c r="B7188" s="20">
        <v>8410</v>
      </c>
      <c r="C7188" s="22"/>
      <c r="D7188" s="22"/>
      <c r="E7188" s="22"/>
      <c r="F7188" s="21"/>
      <c r="G7188" s="22"/>
      <c r="H7188" s="22"/>
      <c r="I7188" s="22"/>
      <c r="J7188" s="23"/>
      <c r="K7188" s="24"/>
      <c r="M7188" s="42"/>
      <c r="N7188" s="43"/>
      <c r="P7188" s="27"/>
      <c r="R7188" s="26"/>
      <c r="S7188" s="26"/>
      <c r="T7188" s="26"/>
    </row>
    <row r="7189" spans="2:20" ht="14.25" customHeight="1">
      <c r="B7189" s="20">
        <v>8411</v>
      </c>
      <c r="C7189" s="22"/>
      <c r="D7189" s="22"/>
      <c r="E7189" s="22"/>
      <c r="F7189" s="21"/>
      <c r="G7189" s="22"/>
      <c r="H7189" s="22"/>
      <c r="I7189" s="22"/>
      <c r="J7189" s="23"/>
      <c r="K7189" s="24"/>
      <c r="M7189" s="42"/>
      <c r="N7189" s="43"/>
      <c r="P7189" s="27"/>
      <c r="R7189" s="26"/>
      <c r="S7189" s="26"/>
      <c r="T7189" s="26"/>
    </row>
    <row r="7190" spans="2:20" ht="14.25" customHeight="1">
      <c r="B7190" s="20">
        <v>8412</v>
      </c>
      <c r="C7190" s="22"/>
      <c r="D7190" s="22"/>
      <c r="E7190" s="22"/>
      <c r="F7190" s="21"/>
      <c r="G7190" s="22"/>
      <c r="H7190" s="22"/>
      <c r="I7190" s="22"/>
      <c r="J7190" s="23"/>
      <c r="K7190" s="24"/>
      <c r="M7190" s="42"/>
      <c r="N7190" s="43"/>
      <c r="P7190" s="27"/>
      <c r="R7190" s="26"/>
      <c r="S7190" s="26"/>
      <c r="T7190" s="26"/>
    </row>
    <row r="7191" spans="2:20" ht="14.25" customHeight="1">
      <c r="B7191" s="20">
        <v>8413</v>
      </c>
      <c r="C7191" s="22"/>
      <c r="D7191" s="22"/>
      <c r="E7191" s="22"/>
      <c r="F7191" s="21"/>
      <c r="G7191" s="22"/>
      <c r="H7191" s="22"/>
      <c r="I7191" s="22"/>
      <c r="J7191" s="23"/>
      <c r="K7191" s="24"/>
      <c r="M7191" s="42"/>
      <c r="N7191" s="43"/>
      <c r="P7191" s="27"/>
      <c r="R7191" s="26"/>
      <c r="S7191" s="26"/>
      <c r="T7191" s="26"/>
    </row>
    <row r="7192" spans="2:20" ht="14.25" customHeight="1">
      <c r="B7192" s="20">
        <v>8414</v>
      </c>
      <c r="C7192" s="22"/>
      <c r="D7192" s="22"/>
      <c r="E7192" s="22"/>
      <c r="F7192" s="21"/>
      <c r="G7192" s="22"/>
      <c r="H7192" s="22"/>
      <c r="I7192" s="22"/>
      <c r="J7192" s="23"/>
      <c r="K7192" s="24"/>
      <c r="M7192" s="42"/>
      <c r="N7192" s="43"/>
      <c r="P7192" s="27"/>
      <c r="R7192" s="26"/>
      <c r="S7192" s="26"/>
      <c r="T7192" s="26"/>
    </row>
    <row r="7193" spans="2:20" ht="14.25" customHeight="1">
      <c r="B7193" s="20">
        <v>8415</v>
      </c>
      <c r="C7193" s="22"/>
      <c r="D7193" s="22"/>
      <c r="E7193" s="22"/>
      <c r="F7193" s="21"/>
      <c r="G7193" s="22"/>
      <c r="H7193" s="22"/>
      <c r="I7193" s="22"/>
      <c r="J7193" s="23"/>
      <c r="K7193" s="24"/>
      <c r="M7193" s="42"/>
      <c r="N7193" s="43"/>
      <c r="P7193" s="27"/>
      <c r="R7193" s="26"/>
      <c r="S7193" s="26"/>
      <c r="T7193" s="26"/>
    </row>
    <row r="7194" spans="2:20" ht="14.25" customHeight="1">
      <c r="B7194" s="20">
        <v>8416</v>
      </c>
      <c r="C7194" s="22"/>
      <c r="D7194" s="22"/>
      <c r="E7194" s="22"/>
      <c r="F7194" s="21"/>
      <c r="G7194" s="22"/>
      <c r="H7194" s="22"/>
      <c r="I7194" s="22"/>
      <c r="J7194" s="23"/>
      <c r="K7194" s="24"/>
      <c r="M7194" s="42"/>
      <c r="N7194" s="43"/>
      <c r="P7194" s="27"/>
      <c r="R7194" s="26"/>
      <c r="S7194" s="26"/>
      <c r="T7194" s="26"/>
    </row>
    <row r="7195" spans="2:20" ht="14.25" customHeight="1">
      <c r="B7195" s="20">
        <v>8417</v>
      </c>
      <c r="C7195" s="22"/>
      <c r="D7195" s="22"/>
      <c r="E7195" s="22"/>
      <c r="F7195" s="21"/>
      <c r="G7195" s="22"/>
      <c r="H7195" s="22"/>
      <c r="I7195" s="22"/>
      <c r="J7195" s="23"/>
      <c r="K7195" s="24"/>
      <c r="M7195" s="42"/>
      <c r="N7195" s="43"/>
      <c r="P7195" s="27"/>
      <c r="R7195" s="26"/>
      <c r="S7195" s="26"/>
      <c r="T7195" s="26"/>
    </row>
    <row r="7196" spans="2:20" ht="14.25" customHeight="1">
      <c r="B7196" s="20">
        <v>8418</v>
      </c>
      <c r="C7196" s="22"/>
      <c r="D7196" s="22"/>
      <c r="E7196" s="22"/>
      <c r="F7196" s="21"/>
      <c r="G7196" s="22"/>
      <c r="H7196" s="22"/>
      <c r="I7196" s="22"/>
      <c r="J7196" s="23"/>
      <c r="K7196" s="24"/>
      <c r="M7196" s="42"/>
      <c r="N7196" s="43"/>
      <c r="P7196" s="27"/>
      <c r="R7196" s="26"/>
      <c r="S7196" s="26"/>
      <c r="T7196" s="26"/>
    </row>
    <row r="7197" spans="2:20" ht="14.25" customHeight="1">
      <c r="B7197" s="20">
        <v>8419</v>
      </c>
      <c r="C7197" s="22"/>
      <c r="D7197" s="22"/>
      <c r="E7197" s="22"/>
      <c r="F7197" s="21"/>
      <c r="G7197" s="22"/>
      <c r="H7197" s="22"/>
      <c r="I7197" s="22"/>
      <c r="J7197" s="23"/>
      <c r="K7197" s="24"/>
      <c r="M7197" s="42"/>
      <c r="N7197" s="43"/>
      <c r="P7197" s="27"/>
      <c r="R7197" s="26"/>
      <c r="S7197" s="26"/>
      <c r="T7197" s="26"/>
    </row>
    <row r="7198" spans="2:20" ht="14.25" customHeight="1">
      <c r="B7198" s="20">
        <v>8420</v>
      </c>
      <c r="C7198" s="22"/>
      <c r="D7198" s="22"/>
      <c r="E7198" s="22"/>
      <c r="F7198" s="21"/>
      <c r="G7198" s="22"/>
      <c r="H7198" s="22"/>
      <c r="I7198" s="22"/>
      <c r="J7198" s="23"/>
      <c r="K7198" s="24"/>
      <c r="M7198" s="42"/>
      <c r="N7198" s="43"/>
      <c r="P7198" s="27"/>
      <c r="R7198" s="26"/>
      <c r="S7198" s="26"/>
      <c r="T7198" s="26"/>
    </row>
    <row r="7199" spans="2:20" ht="14.25" customHeight="1">
      <c r="B7199" s="20">
        <v>8421</v>
      </c>
      <c r="C7199" s="22"/>
      <c r="D7199" s="22"/>
      <c r="E7199" s="22"/>
      <c r="F7199" s="21"/>
      <c r="G7199" s="22"/>
      <c r="H7199" s="22"/>
      <c r="I7199" s="22"/>
      <c r="J7199" s="23"/>
      <c r="K7199" s="24"/>
      <c r="M7199" s="42"/>
      <c r="N7199" s="43"/>
      <c r="P7199" s="27"/>
      <c r="R7199" s="26"/>
      <c r="S7199" s="26"/>
      <c r="T7199" s="26"/>
    </row>
    <row r="7200" spans="2:20" ht="14.25" customHeight="1">
      <c r="B7200" s="20">
        <v>8422</v>
      </c>
      <c r="C7200" s="22"/>
      <c r="D7200" s="22"/>
      <c r="E7200" s="22"/>
      <c r="F7200" s="21"/>
      <c r="G7200" s="22"/>
      <c r="H7200" s="22"/>
      <c r="I7200" s="22"/>
      <c r="J7200" s="23"/>
      <c r="K7200" s="24"/>
      <c r="M7200" s="42"/>
      <c r="N7200" s="43"/>
      <c r="P7200" s="27"/>
      <c r="R7200" s="26"/>
      <c r="S7200" s="26"/>
      <c r="T7200" s="26"/>
    </row>
    <row r="7201" spans="2:20" ht="14.25" customHeight="1">
      <c r="B7201" s="20">
        <v>8423</v>
      </c>
      <c r="C7201" s="22"/>
      <c r="D7201" s="22"/>
      <c r="E7201" s="22"/>
      <c r="F7201" s="21"/>
      <c r="G7201" s="22"/>
      <c r="H7201" s="22"/>
      <c r="I7201" s="22"/>
      <c r="J7201" s="23"/>
      <c r="K7201" s="24"/>
      <c r="M7201" s="42"/>
      <c r="N7201" s="43"/>
      <c r="P7201" s="27"/>
      <c r="R7201" s="26"/>
      <c r="S7201" s="26"/>
      <c r="T7201" s="26"/>
    </row>
    <row r="7202" spans="2:20" ht="14.25" customHeight="1">
      <c r="B7202" s="20">
        <v>8424</v>
      </c>
      <c r="C7202" s="22"/>
      <c r="D7202" s="22"/>
      <c r="E7202" s="22"/>
      <c r="F7202" s="21"/>
      <c r="G7202" s="22"/>
      <c r="H7202" s="22"/>
      <c r="I7202" s="22"/>
      <c r="J7202" s="23"/>
      <c r="K7202" s="24"/>
      <c r="M7202" s="42"/>
      <c r="N7202" s="43"/>
      <c r="P7202" s="27"/>
      <c r="R7202" s="26"/>
      <c r="S7202" s="26"/>
      <c r="T7202" s="26"/>
    </row>
    <row r="7203" spans="2:20" ht="14.25" customHeight="1">
      <c r="B7203" s="20">
        <v>8425</v>
      </c>
      <c r="C7203" s="22"/>
      <c r="D7203" s="22"/>
      <c r="E7203" s="22"/>
      <c r="F7203" s="21"/>
      <c r="G7203" s="22"/>
      <c r="H7203" s="22"/>
      <c r="I7203" s="22"/>
      <c r="J7203" s="23"/>
      <c r="K7203" s="24"/>
      <c r="M7203" s="42"/>
      <c r="N7203" s="43"/>
      <c r="P7203" s="27"/>
      <c r="R7203" s="26"/>
      <c r="S7203" s="26"/>
      <c r="T7203" s="26"/>
    </row>
    <row r="7204" spans="2:20" ht="14.25" customHeight="1">
      <c r="B7204" s="20">
        <v>8426</v>
      </c>
      <c r="C7204" s="22"/>
      <c r="D7204" s="22"/>
      <c r="E7204" s="22"/>
      <c r="F7204" s="21"/>
      <c r="G7204" s="22"/>
      <c r="H7204" s="22"/>
      <c r="I7204" s="22"/>
      <c r="J7204" s="23"/>
      <c r="K7204" s="24"/>
      <c r="M7204" s="42"/>
      <c r="N7204" s="43"/>
      <c r="P7204" s="27"/>
      <c r="R7204" s="26"/>
      <c r="S7204" s="26"/>
      <c r="T7204" s="26"/>
    </row>
    <row r="7205" spans="2:20" ht="14.25" customHeight="1">
      <c r="B7205" s="20">
        <v>8427</v>
      </c>
      <c r="C7205" s="22"/>
      <c r="D7205" s="22"/>
      <c r="E7205" s="22"/>
      <c r="F7205" s="21"/>
      <c r="G7205" s="22"/>
      <c r="H7205" s="22"/>
      <c r="I7205" s="22"/>
      <c r="J7205" s="23"/>
      <c r="K7205" s="24"/>
      <c r="M7205" s="42"/>
      <c r="N7205" s="43"/>
      <c r="P7205" s="27"/>
      <c r="R7205" s="26"/>
      <c r="S7205" s="26"/>
      <c r="T7205" s="26"/>
    </row>
    <row r="7206" spans="2:20" ht="14.25" customHeight="1">
      <c r="B7206" s="20">
        <v>8428</v>
      </c>
      <c r="C7206" s="22"/>
      <c r="D7206" s="22"/>
      <c r="E7206" s="22"/>
      <c r="F7206" s="21"/>
      <c r="G7206" s="22"/>
      <c r="H7206" s="22"/>
      <c r="I7206" s="22"/>
      <c r="J7206" s="23"/>
      <c r="K7206" s="24"/>
      <c r="M7206" s="42"/>
      <c r="N7206" s="43"/>
      <c r="P7206" s="27"/>
      <c r="R7206" s="26"/>
      <c r="S7206" s="26"/>
      <c r="T7206" s="26"/>
    </row>
    <row r="7207" spans="2:20" ht="14.25" customHeight="1">
      <c r="B7207" s="20">
        <v>8429</v>
      </c>
      <c r="C7207" s="22"/>
      <c r="D7207" s="22"/>
      <c r="E7207" s="22"/>
      <c r="F7207" s="21"/>
      <c r="G7207" s="22"/>
      <c r="H7207" s="22"/>
      <c r="I7207" s="22"/>
      <c r="J7207" s="23"/>
      <c r="K7207" s="24"/>
      <c r="M7207" s="42"/>
      <c r="N7207" s="43"/>
      <c r="P7207" s="27"/>
      <c r="R7207" s="26"/>
      <c r="S7207" s="26"/>
      <c r="T7207" s="26"/>
    </row>
    <row r="7208" spans="2:20" ht="14.25" customHeight="1">
      <c r="B7208" s="20">
        <v>8430</v>
      </c>
      <c r="C7208" s="22"/>
      <c r="D7208" s="22"/>
      <c r="E7208" s="22"/>
      <c r="F7208" s="21"/>
      <c r="G7208" s="22"/>
      <c r="H7208" s="22"/>
      <c r="I7208" s="22"/>
      <c r="J7208" s="23"/>
      <c r="K7208" s="24"/>
      <c r="M7208" s="42"/>
      <c r="N7208" s="43"/>
      <c r="P7208" s="27"/>
      <c r="R7208" s="26"/>
      <c r="S7208" s="26"/>
      <c r="T7208" s="26"/>
    </row>
    <row r="7209" spans="2:20" ht="14.25" customHeight="1">
      <c r="B7209" s="20">
        <v>8431</v>
      </c>
      <c r="C7209" s="22"/>
      <c r="D7209" s="22"/>
      <c r="E7209" s="22"/>
      <c r="F7209" s="21"/>
      <c r="G7209" s="22"/>
      <c r="H7209" s="22"/>
      <c r="I7209" s="22"/>
      <c r="J7209" s="23"/>
      <c r="K7209" s="24"/>
      <c r="M7209" s="42"/>
      <c r="N7209" s="43"/>
      <c r="P7209" s="27"/>
      <c r="R7209" s="26"/>
      <c r="S7209" s="26"/>
      <c r="T7209" s="26"/>
    </row>
    <row r="7210" spans="2:20" ht="14.25" customHeight="1">
      <c r="B7210" s="20">
        <v>8432</v>
      </c>
      <c r="C7210" s="22"/>
      <c r="D7210" s="22"/>
      <c r="E7210" s="22"/>
      <c r="F7210" s="21"/>
      <c r="G7210" s="22"/>
      <c r="H7210" s="22"/>
      <c r="I7210" s="22"/>
      <c r="J7210" s="23"/>
      <c r="K7210" s="24"/>
      <c r="M7210" s="42"/>
      <c r="N7210" s="43"/>
      <c r="P7210" s="27"/>
      <c r="R7210" s="26"/>
      <c r="S7210" s="26"/>
      <c r="T7210" s="26"/>
    </row>
    <row r="7211" spans="2:20" ht="14.25" customHeight="1">
      <c r="B7211" s="20">
        <v>8433</v>
      </c>
      <c r="C7211" s="22"/>
      <c r="D7211" s="22"/>
      <c r="E7211" s="22"/>
      <c r="F7211" s="21"/>
      <c r="G7211" s="22"/>
      <c r="H7211" s="22"/>
      <c r="I7211" s="22"/>
      <c r="J7211" s="23"/>
      <c r="K7211" s="24"/>
      <c r="M7211" s="42"/>
      <c r="N7211" s="43"/>
      <c r="P7211" s="27"/>
      <c r="R7211" s="26"/>
      <c r="S7211" s="26"/>
      <c r="T7211" s="26"/>
    </row>
    <row r="7212" spans="2:20" ht="14.25" customHeight="1">
      <c r="B7212" s="20">
        <v>8434</v>
      </c>
      <c r="C7212" s="22"/>
      <c r="D7212" s="22"/>
      <c r="E7212" s="22"/>
      <c r="F7212" s="21"/>
      <c r="G7212" s="22"/>
      <c r="H7212" s="22"/>
      <c r="I7212" s="22"/>
      <c r="J7212" s="23"/>
      <c r="K7212" s="24"/>
      <c r="M7212" s="42"/>
      <c r="N7212" s="43"/>
      <c r="P7212" s="27"/>
      <c r="R7212" s="26"/>
      <c r="S7212" s="26"/>
      <c r="T7212" s="26"/>
    </row>
    <row r="7213" spans="2:20" ht="14.25" customHeight="1">
      <c r="B7213" s="20">
        <v>8435</v>
      </c>
      <c r="C7213" s="22"/>
      <c r="D7213" s="22"/>
      <c r="E7213" s="22"/>
      <c r="F7213" s="21"/>
      <c r="G7213" s="22"/>
      <c r="H7213" s="22"/>
      <c r="I7213" s="22"/>
      <c r="J7213" s="23"/>
      <c r="K7213" s="24"/>
      <c r="M7213" s="42"/>
      <c r="N7213" s="43"/>
      <c r="P7213" s="27"/>
      <c r="R7213" s="26"/>
      <c r="S7213" s="26"/>
      <c r="T7213" s="26"/>
    </row>
    <row r="7214" spans="2:20" ht="14.25" customHeight="1">
      <c r="B7214" s="20">
        <v>8436</v>
      </c>
      <c r="C7214" s="22"/>
      <c r="D7214" s="22"/>
      <c r="E7214" s="22"/>
      <c r="F7214" s="21"/>
      <c r="G7214" s="22"/>
      <c r="H7214" s="22"/>
      <c r="I7214" s="22"/>
      <c r="J7214" s="23"/>
      <c r="K7214" s="24"/>
      <c r="M7214" s="42"/>
      <c r="N7214" s="43"/>
      <c r="P7214" s="27"/>
      <c r="R7214" s="26"/>
      <c r="S7214" s="26"/>
      <c r="T7214" s="26"/>
    </row>
    <row r="7215" spans="2:20" ht="14.25" customHeight="1">
      <c r="B7215" s="20">
        <v>8437</v>
      </c>
      <c r="C7215" s="22"/>
      <c r="D7215" s="22"/>
      <c r="E7215" s="22"/>
      <c r="F7215" s="21"/>
      <c r="G7215" s="22"/>
      <c r="H7215" s="22"/>
      <c r="I7215" s="22"/>
      <c r="J7215" s="23"/>
      <c r="K7215" s="24"/>
      <c r="M7215" s="42"/>
      <c r="N7215" s="43"/>
      <c r="P7215" s="27"/>
      <c r="R7215" s="26"/>
      <c r="S7215" s="26"/>
      <c r="T7215" s="26"/>
    </row>
    <row r="7216" spans="2:20" ht="14.25" customHeight="1">
      <c r="B7216" s="20">
        <v>8438</v>
      </c>
      <c r="C7216" s="22"/>
      <c r="D7216" s="22"/>
      <c r="E7216" s="22"/>
      <c r="F7216" s="21"/>
      <c r="G7216" s="22"/>
      <c r="H7216" s="22"/>
      <c r="I7216" s="22"/>
      <c r="J7216" s="23"/>
      <c r="K7216" s="24"/>
      <c r="M7216" s="42"/>
      <c r="N7216" s="43"/>
      <c r="P7216" s="27"/>
      <c r="R7216" s="26"/>
      <c r="S7216" s="26"/>
      <c r="T7216" s="26"/>
    </row>
    <row r="7217" spans="2:20" ht="14.25" customHeight="1">
      <c r="B7217" s="20">
        <v>8439</v>
      </c>
      <c r="C7217" s="22"/>
      <c r="D7217" s="22"/>
      <c r="E7217" s="22"/>
      <c r="F7217" s="21"/>
      <c r="G7217" s="22"/>
      <c r="H7217" s="22"/>
      <c r="I7217" s="22"/>
      <c r="J7217" s="23"/>
      <c r="K7217" s="24"/>
      <c r="M7217" s="42"/>
      <c r="N7217" s="43"/>
      <c r="P7217" s="27"/>
      <c r="R7217" s="26"/>
      <c r="S7217" s="26"/>
      <c r="T7217" s="26"/>
    </row>
    <row r="7218" spans="2:20" ht="14.25" customHeight="1">
      <c r="B7218" s="20">
        <v>8440</v>
      </c>
      <c r="C7218" s="22"/>
      <c r="D7218" s="22"/>
      <c r="E7218" s="22"/>
      <c r="F7218" s="21"/>
      <c r="G7218" s="22"/>
      <c r="H7218" s="22"/>
      <c r="I7218" s="22"/>
      <c r="J7218" s="23"/>
      <c r="K7218" s="24"/>
      <c r="M7218" s="42"/>
      <c r="N7218" s="43"/>
      <c r="P7218" s="27"/>
      <c r="R7218" s="26"/>
      <c r="S7218" s="26"/>
      <c r="T7218" s="26"/>
    </row>
    <row r="7219" spans="2:20" ht="14.25" customHeight="1">
      <c r="B7219" s="20">
        <v>8441</v>
      </c>
      <c r="C7219" s="22"/>
      <c r="D7219" s="22"/>
      <c r="E7219" s="22"/>
      <c r="F7219" s="21"/>
      <c r="G7219" s="22"/>
      <c r="H7219" s="22"/>
      <c r="I7219" s="22"/>
      <c r="J7219" s="23"/>
      <c r="K7219" s="24"/>
      <c r="M7219" s="42"/>
      <c r="N7219" s="43"/>
      <c r="P7219" s="27"/>
      <c r="R7219" s="26"/>
      <c r="S7219" s="26"/>
      <c r="T7219" s="26"/>
    </row>
    <row r="7220" spans="2:20" ht="14.25" customHeight="1">
      <c r="B7220" s="20">
        <v>8442</v>
      </c>
      <c r="C7220" s="22"/>
      <c r="D7220" s="22"/>
      <c r="E7220" s="22"/>
      <c r="F7220" s="21"/>
      <c r="G7220" s="22"/>
      <c r="H7220" s="22"/>
      <c r="I7220" s="22"/>
      <c r="J7220" s="23"/>
      <c r="K7220" s="24"/>
      <c r="M7220" s="42"/>
      <c r="N7220" s="43"/>
      <c r="P7220" s="27"/>
      <c r="R7220" s="26"/>
      <c r="S7220" s="26"/>
      <c r="T7220" s="26"/>
    </row>
    <row r="7221" spans="2:20" ht="14.25" customHeight="1">
      <c r="B7221" s="20">
        <v>8443</v>
      </c>
      <c r="C7221" s="22"/>
      <c r="D7221" s="22"/>
      <c r="E7221" s="22"/>
      <c r="F7221" s="21"/>
      <c r="G7221" s="22"/>
      <c r="H7221" s="22"/>
      <c r="I7221" s="22"/>
      <c r="J7221" s="23"/>
      <c r="K7221" s="24"/>
      <c r="M7221" s="42"/>
      <c r="N7221" s="43"/>
      <c r="P7221" s="27"/>
      <c r="R7221" s="26"/>
      <c r="S7221" s="26"/>
      <c r="T7221" s="26"/>
    </row>
    <row r="7222" spans="2:20" ht="14.25" customHeight="1">
      <c r="B7222" s="20">
        <v>8444</v>
      </c>
      <c r="C7222" s="22"/>
      <c r="D7222" s="22"/>
      <c r="E7222" s="22"/>
      <c r="F7222" s="21"/>
      <c r="G7222" s="22"/>
      <c r="H7222" s="22"/>
      <c r="I7222" s="22"/>
      <c r="J7222" s="23"/>
      <c r="K7222" s="24"/>
      <c r="M7222" s="42"/>
      <c r="N7222" s="43"/>
      <c r="P7222" s="27"/>
      <c r="R7222" s="26"/>
      <c r="S7222" s="26"/>
      <c r="T7222" s="26"/>
    </row>
    <row r="7223" spans="2:20" ht="14.25" customHeight="1">
      <c r="B7223" s="20">
        <v>8445</v>
      </c>
      <c r="C7223" s="22"/>
      <c r="D7223" s="22"/>
      <c r="E7223" s="22"/>
      <c r="F7223" s="21"/>
      <c r="G7223" s="22"/>
      <c r="H7223" s="22"/>
      <c r="I7223" s="22"/>
      <c r="J7223" s="23"/>
      <c r="K7223" s="24"/>
      <c r="M7223" s="42"/>
      <c r="N7223" s="43"/>
      <c r="P7223" s="27"/>
      <c r="R7223" s="26"/>
      <c r="S7223" s="26"/>
      <c r="T7223" s="26"/>
    </row>
    <row r="7224" spans="2:20" ht="14.25" customHeight="1">
      <c r="B7224" s="20">
        <v>8446</v>
      </c>
      <c r="C7224" s="22"/>
      <c r="D7224" s="22"/>
      <c r="E7224" s="22"/>
      <c r="F7224" s="21"/>
      <c r="G7224" s="22"/>
      <c r="H7224" s="22"/>
      <c r="I7224" s="22"/>
      <c r="J7224" s="23"/>
      <c r="K7224" s="24"/>
      <c r="M7224" s="42"/>
      <c r="N7224" s="43"/>
      <c r="P7224" s="27"/>
      <c r="R7224" s="26"/>
      <c r="S7224" s="26"/>
      <c r="T7224" s="26"/>
    </row>
    <row r="7225" spans="2:20" ht="14.25" customHeight="1">
      <c r="B7225" s="20">
        <v>8447</v>
      </c>
      <c r="C7225" s="22"/>
      <c r="D7225" s="22"/>
      <c r="E7225" s="22"/>
      <c r="F7225" s="21"/>
      <c r="G7225" s="22"/>
      <c r="H7225" s="22"/>
      <c r="I7225" s="22"/>
      <c r="J7225" s="23"/>
      <c r="K7225" s="24"/>
      <c r="M7225" s="42"/>
      <c r="N7225" s="43"/>
      <c r="P7225" s="27"/>
      <c r="R7225" s="26"/>
      <c r="S7225" s="26"/>
      <c r="T7225" s="26"/>
    </row>
    <row r="7226" spans="2:20" ht="14.25" customHeight="1">
      <c r="B7226" s="20">
        <v>8448</v>
      </c>
      <c r="C7226" s="22"/>
      <c r="D7226" s="22"/>
      <c r="E7226" s="22"/>
      <c r="F7226" s="21"/>
      <c r="G7226" s="22"/>
      <c r="H7226" s="22"/>
      <c r="I7226" s="22"/>
      <c r="J7226" s="23"/>
      <c r="K7226" s="24"/>
      <c r="M7226" s="42"/>
      <c r="N7226" s="43"/>
      <c r="P7226" s="27"/>
      <c r="R7226" s="26"/>
      <c r="S7226" s="26"/>
      <c r="T7226" s="26"/>
    </row>
    <row r="7227" spans="2:20" ht="14.25" customHeight="1">
      <c r="B7227" s="20">
        <v>8449</v>
      </c>
      <c r="C7227" s="22"/>
      <c r="D7227" s="22"/>
      <c r="E7227" s="22"/>
      <c r="F7227" s="21"/>
      <c r="G7227" s="22"/>
      <c r="H7227" s="22"/>
      <c r="I7227" s="22"/>
      <c r="J7227" s="23"/>
      <c r="K7227" s="24"/>
      <c r="M7227" s="42"/>
      <c r="N7227" s="43"/>
      <c r="P7227" s="27"/>
      <c r="R7227" s="26"/>
      <c r="S7227" s="26"/>
      <c r="T7227" s="26"/>
    </row>
    <row r="7228" spans="2:20" ht="14.25" customHeight="1">
      <c r="B7228" s="20">
        <v>8450</v>
      </c>
      <c r="C7228" s="22"/>
      <c r="D7228" s="22"/>
      <c r="E7228" s="22"/>
      <c r="F7228" s="21"/>
      <c r="G7228" s="22"/>
      <c r="H7228" s="22"/>
      <c r="I7228" s="22"/>
      <c r="J7228" s="23"/>
      <c r="K7228" s="24"/>
      <c r="M7228" s="42"/>
      <c r="N7228" s="43"/>
      <c r="P7228" s="27"/>
      <c r="R7228" s="26"/>
      <c r="S7228" s="26"/>
      <c r="T7228" s="26"/>
    </row>
    <row r="7229" spans="2:20" ht="14.25" customHeight="1">
      <c r="B7229" s="20">
        <v>8451</v>
      </c>
      <c r="C7229" s="22"/>
      <c r="D7229" s="22"/>
      <c r="E7229" s="22"/>
      <c r="F7229" s="21"/>
      <c r="G7229" s="22"/>
      <c r="H7229" s="22"/>
      <c r="I7229" s="22"/>
      <c r="J7229" s="23"/>
      <c r="K7229" s="24"/>
      <c r="M7229" s="42"/>
      <c r="N7229" s="43"/>
      <c r="P7229" s="27"/>
      <c r="R7229" s="26"/>
      <c r="S7229" s="26"/>
      <c r="T7229" s="26"/>
    </row>
    <row r="7230" spans="2:20" ht="14.25" customHeight="1">
      <c r="B7230" s="20">
        <v>8452</v>
      </c>
      <c r="C7230" s="22"/>
      <c r="D7230" s="22"/>
      <c r="E7230" s="22"/>
      <c r="F7230" s="21"/>
      <c r="G7230" s="22"/>
      <c r="H7230" s="22"/>
      <c r="I7230" s="22"/>
      <c r="J7230" s="23"/>
      <c r="K7230" s="24"/>
      <c r="M7230" s="42"/>
      <c r="N7230" s="43"/>
      <c r="P7230" s="27"/>
      <c r="R7230" s="26"/>
      <c r="S7230" s="26"/>
      <c r="T7230" s="26"/>
    </row>
    <row r="7231" spans="2:20" ht="14.25" customHeight="1">
      <c r="B7231" s="20">
        <v>8453</v>
      </c>
      <c r="C7231" s="22"/>
      <c r="D7231" s="22"/>
      <c r="E7231" s="22"/>
      <c r="F7231" s="21"/>
      <c r="G7231" s="22"/>
      <c r="H7231" s="22"/>
      <c r="I7231" s="22"/>
      <c r="J7231" s="23"/>
      <c r="K7231" s="24"/>
      <c r="M7231" s="42"/>
      <c r="N7231" s="43"/>
      <c r="P7231" s="27"/>
      <c r="R7231" s="26"/>
      <c r="S7231" s="26"/>
      <c r="T7231" s="26"/>
    </row>
    <row r="7232" spans="2:20" ht="14.25" customHeight="1">
      <c r="B7232" s="20">
        <v>8454</v>
      </c>
      <c r="C7232" s="22"/>
      <c r="D7232" s="22"/>
      <c r="E7232" s="22"/>
      <c r="F7232" s="21"/>
      <c r="G7232" s="22"/>
      <c r="H7232" s="22"/>
      <c r="I7232" s="22"/>
      <c r="J7232" s="23"/>
      <c r="K7232" s="24"/>
      <c r="M7232" s="42"/>
      <c r="N7232" s="43"/>
      <c r="P7232" s="27"/>
      <c r="R7232" s="26"/>
      <c r="S7232" s="26"/>
      <c r="T7232" s="26"/>
    </row>
    <row r="7233" spans="2:20" ht="14.25" customHeight="1">
      <c r="B7233" s="20">
        <v>8455</v>
      </c>
      <c r="C7233" s="22"/>
      <c r="D7233" s="22"/>
      <c r="E7233" s="22"/>
      <c r="F7233" s="21"/>
      <c r="G7233" s="22"/>
      <c r="H7233" s="22"/>
      <c r="I7233" s="22"/>
      <c r="J7233" s="23"/>
      <c r="K7233" s="24"/>
      <c r="M7233" s="42"/>
      <c r="N7233" s="43"/>
      <c r="P7233" s="27"/>
      <c r="R7233" s="26"/>
      <c r="S7233" s="26"/>
      <c r="T7233" s="26"/>
    </row>
    <row r="7234" spans="2:20" ht="14.25" customHeight="1">
      <c r="B7234" s="20">
        <v>8456</v>
      </c>
      <c r="C7234" s="22"/>
      <c r="D7234" s="22"/>
      <c r="E7234" s="22"/>
      <c r="F7234" s="21"/>
      <c r="G7234" s="22"/>
      <c r="H7234" s="22"/>
      <c r="I7234" s="22"/>
      <c r="J7234" s="23"/>
      <c r="K7234" s="24"/>
      <c r="M7234" s="42"/>
      <c r="N7234" s="43"/>
      <c r="P7234" s="27"/>
      <c r="R7234" s="26"/>
      <c r="S7234" s="26"/>
      <c r="T7234" s="26"/>
    </row>
    <row r="7235" spans="2:20" ht="14.25" customHeight="1">
      <c r="B7235" s="20">
        <v>8457</v>
      </c>
      <c r="C7235" s="22"/>
      <c r="D7235" s="22"/>
      <c r="E7235" s="22"/>
      <c r="F7235" s="21"/>
      <c r="G7235" s="22"/>
      <c r="H7235" s="22"/>
      <c r="I7235" s="22"/>
      <c r="J7235" s="23"/>
      <c r="K7235" s="24"/>
      <c r="M7235" s="42"/>
      <c r="N7235" s="43"/>
      <c r="P7235" s="27"/>
      <c r="R7235" s="26"/>
      <c r="S7235" s="26"/>
      <c r="T7235" s="26"/>
    </row>
    <row r="7236" spans="2:20" ht="14.25" customHeight="1">
      <c r="B7236" s="20">
        <v>8458</v>
      </c>
      <c r="C7236" s="22"/>
      <c r="D7236" s="22"/>
      <c r="E7236" s="22"/>
      <c r="F7236" s="21"/>
      <c r="G7236" s="22"/>
      <c r="H7236" s="22"/>
      <c r="I7236" s="22"/>
      <c r="J7236" s="23"/>
      <c r="K7236" s="24"/>
      <c r="M7236" s="42"/>
      <c r="N7236" s="43"/>
      <c r="P7236" s="27"/>
      <c r="R7236" s="26"/>
      <c r="S7236" s="26"/>
      <c r="T7236" s="26"/>
    </row>
    <row r="7237" spans="2:20" ht="14.25" customHeight="1">
      <c r="B7237" s="20">
        <v>8459</v>
      </c>
      <c r="C7237" s="22"/>
      <c r="D7237" s="22"/>
      <c r="E7237" s="22"/>
      <c r="F7237" s="21"/>
      <c r="G7237" s="22"/>
      <c r="H7237" s="22"/>
      <c r="I7237" s="22"/>
      <c r="J7237" s="23"/>
      <c r="K7237" s="24"/>
      <c r="M7237" s="42"/>
      <c r="N7237" s="43"/>
      <c r="P7237" s="27"/>
      <c r="R7237" s="26"/>
      <c r="S7237" s="26"/>
      <c r="T7237" s="26"/>
    </row>
    <row r="7238" spans="2:20" ht="14.25" customHeight="1">
      <c r="B7238" s="20">
        <v>8460</v>
      </c>
      <c r="C7238" s="22"/>
      <c r="D7238" s="22"/>
      <c r="E7238" s="22"/>
      <c r="F7238" s="21"/>
      <c r="G7238" s="22"/>
      <c r="H7238" s="22"/>
      <c r="I7238" s="22"/>
      <c r="J7238" s="23"/>
      <c r="K7238" s="24"/>
      <c r="M7238" s="42"/>
      <c r="N7238" s="43"/>
      <c r="P7238" s="27"/>
      <c r="R7238" s="26"/>
      <c r="S7238" s="26"/>
      <c r="T7238" s="26"/>
    </row>
    <row r="7239" spans="2:20" ht="14.25" customHeight="1">
      <c r="B7239" s="20">
        <v>8461</v>
      </c>
      <c r="C7239" s="22"/>
      <c r="D7239" s="22"/>
      <c r="E7239" s="22"/>
      <c r="F7239" s="21"/>
      <c r="G7239" s="22"/>
      <c r="H7239" s="22"/>
      <c r="I7239" s="22"/>
      <c r="J7239" s="23"/>
      <c r="K7239" s="24"/>
      <c r="M7239" s="42"/>
      <c r="N7239" s="43"/>
      <c r="P7239" s="27"/>
      <c r="R7239" s="26"/>
      <c r="S7239" s="26"/>
      <c r="T7239" s="26"/>
    </row>
    <row r="7240" spans="2:20" ht="14.25" customHeight="1">
      <c r="B7240" s="20">
        <v>8462</v>
      </c>
      <c r="C7240" s="22"/>
      <c r="D7240" s="22"/>
      <c r="E7240" s="22"/>
      <c r="F7240" s="21"/>
      <c r="G7240" s="22"/>
      <c r="H7240" s="22"/>
      <c r="I7240" s="22"/>
      <c r="J7240" s="23"/>
      <c r="K7240" s="24"/>
      <c r="M7240" s="42"/>
      <c r="N7240" s="43"/>
      <c r="P7240" s="27"/>
      <c r="R7240" s="26"/>
      <c r="S7240" s="26"/>
      <c r="T7240" s="26"/>
    </row>
    <row r="7241" spans="2:20" ht="14.25" customHeight="1">
      <c r="B7241" s="20">
        <v>8463</v>
      </c>
      <c r="C7241" s="22"/>
      <c r="D7241" s="22"/>
      <c r="E7241" s="22"/>
      <c r="F7241" s="21"/>
      <c r="G7241" s="22"/>
      <c r="H7241" s="22"/>
      <c r="I7241" s="22"/>
      <c r="J7241" s="23"/>
      <c r="K7241" s="24"/>
      <c r="M7241" s="42"/>
      <c r="N7241" s="43"/>
      <c r="P7241" s="27"/>
      <c r="R7241" s="26"/>
      <c r="S7241" s="26"/>
      <c r="T7241" s="26"/>
    </row>
    <row r="7242" spans="2:20" ht="14.25" customHeight="1">
      <c r="B7242" s="20">
        <v>8464</v>
      </c>
      <c r="C7242" s="22"/>
      <c r="D7242" s="22"/>
      <c r="E7242" s="22"/>
      <c r="F7242" s="21"/>
      <c r="G7242" s="22"/>
      <c r="H7242" s="22"/>
      <c r="I7242" s="22"/>
      <c r="J7242" s="23"/>
      <c r="K7242" s="24"/>
      <c r="M7242" s="42"/>
      <c r="N7242" s="43"/>
      <c r="P7242" s="27"/>
      <c r="R7242" s="26"/>
      <c r="S7242" s="26"/>
      <c r="T7242" s="26"/>
    </row>
    <row r="7243" spans="2:20" ht="14.25" customHeight="1">
      <c r="B7243" s="20">
        <v>8465</v>
      </c>
      <c r="C7243" s="22"/>
      <c r="D7243" s="22"/>
      <c r="E7243" s="22"/>
      <c r="F7243" s="21"/>
      <c r="G7243" s="22"/>
      <c r="H7243" s="22"/>
      <c r="I7243" s="22"/>
      <c r="J7243" s="23"/>
      <c r="K7243" s="24"/>
      <c r="M7243" s="42"/>
      <c r="N7243" s="43"/>
      <c r="P7243" s="27"/>
      <c r="R7243" s="26"/>
      <c r="S7243" s="26"/>
      <c r="T7243" s="26"/>
    </row>
    <row r="7244" spans="2:20" ht="14.25" customHeight="1">
      <c r="B7244" s="20">
        <v>8466</v>
      </c>
      <c r="C7244" s="22"/>
      <c r="D7244" s="22"/>
      <c r="E7244" s="22"/>
      <c r="F7244" s="21"/>
      <c r="G7244" s="22"/>
      <c r="H7244" s="22"/>
      <c r="I7244" s="22"/>
      <c r="J7244" s="23"/>
      <c r="K7244" s="24"/>
      <c r="M7244" s="42"/>
      <c r="N7244" s="43"/>
      <c r="P7244" s="27"/>
      <c r="R7244" s="26"/>
      <c r="S7244" s="26"/>
      <c r="T7244" s="26"/>
    </row>
    <row r="7245" spans="2:20" ht="14.25" customHeight="1">
      <c r="B7245" s="20">
        <v>8467</v>
      </c>
      <c r="C7245" s="22"/>
      <c r="D7245" s="22"/>
      <c r="E7245" s="22"/>
      <c r="F7245" s="21"/>
      <c r="G7245" s="22"/>
      <c r="H7245" s="22"/>
      <c r="I7245" s="22"/>
      <c r="J7245" s="23"/>
      <c r="K7245" s="24"/>
      <c r="M7245" s="42"/>
      <c r="N7245" s="43"/>
      <c r="P7245" s="27"/>
      <c r="R7245" s="26"/>
      <c r="S7245" s="26"/>
      <c r="T7245" s="26"/>
    </row>
    <row r="7246" spans="2:20" ht="14.25" customHeight="1">
      <c r="B7246" s="20">
        <v>8468</v>
      </c>
      <c r="C7246" s="22"/>
      <c r="D7246" s="22"/>
      <c r="E7246" s="22"/>
      <c r="F7246" s="21"/>
      <c r="G7246" s="22"/>
      <c r="H7246" s="22"/>
      <c r="I7246" s="22"/>
      <c r="J7246" s="23"/>
      <c r="K7246" s="24"/>
      <c r="M7246" s="42"/>
      <c r="N7246" s="43"/>
      <c r="P7246" s="27"/>
      <c r="R7246" s="26"/>
      <c r="S7246" s="26"/>
      <c r="T7246" s="26"/>
    </row>
    <row r="7247" spans="2:20" ht="14.25" customHeight="1">
      <c r="B7247" s="20">
        <v>8469</v>
      </c>
      <c r="C7247" s="22"/>
      <c r="D7247" s="22"/>
      <c r="E7247" s="22"/>
      <c r="F7247" s="21"/>
      <c r="G7247" s="22"/>
      <c r="H7247" s="22"/>
      <c r="I7247" s="22"/>
      <c r="J7247" s="23"/>
      <c r="K7247" s="24"/>
      <c r="M7247" s="42"/>
      <c r="N7247" s="43"/>
      <c r="P7247" s="27"/>
      <c r="R7247" s="26"/>
      <c r="S7247" s="26"/>
      <c r="T7247" s="26"/>
    </row>
    <row r="7248" spans="2:20" ht="14.25" customHeight="1">
      <c r="B7248" s="20">
        <v>8470</v>
      </c>
      <c r="C7248" s="22"/>
      <c r="D7248" s="22"/>
      <c r="E7248" s="22"/>
      <c r="F7248" s="21"/>
      <c r="G7248" s="22"/>
      <c r="H7248" s="22"/>
      <c r="I7248" s="22"/>
      <c r="J7248" s="23"/>
      <c r="K7248" s="24"/>
      <c r="M7248" s="42"/>
      <c r="N7248" s="43"/>
      <c r="P7248" s="27"/>
      <c r="R7248" s="26"/>
      <c r="S7248" s="26"/>
      <c r="T7248" s="26"/>
    </row>
    <row r="7249" spans="2:20" ht="14.25" customHeight="1">
      <c r="B7249" s="20">
        <v>8471</v>
      </c>
      <c r="C7249" s="22"/>
      <c r="D7249" s="22"/>
      <c r="E7249" s="22"/>
      <c r="F7249" s="21"/>
      <c r="G7249" s="22"/>
      <c r="H7249" s="22"/>
      <c r="I7249" s="22"/>
      <c r="J7249" s="23"/>
      <c r="K7249" s="24"/>
      <c r="M7249" s="42"/>
      <c r="N7249" s="43"/>
      <c r="P7249" s="27"/>
      <c r="R7249" s="26"/>
      <c r="S7249" s="26"/>
      <c r="T7249" s="26"/>
    </row>
    <row r="7250" spans="2:20" ht="14.25" customHeight="1">
      <c r="B7250" s="20">
        <v>8472</v>
      </c>
      <c r="C7250" s="22"/>
      <c r="D7250" s="22"/>
      <c r="E7250" s="22"/>
      <c r="F7250" s="21"/>
      <c r="G7250" s="22"/>
      <c r="H7250" s="22"/>
      <c r="I7250" s="22"/>
      <c r="J7250" s="23"/>
      <c r="K7250" s="24"/>
      <c r="M7250" s="42"/>
      <c r="N7250" s="43"/>
      <c r="P7250" s="27"/>
      <c r="R7250" s="26"/>
      <c r="S7250" s="26"/>
      <c r="T7250" s="26"/>
    </row>
    <row r="7251" spans="2:20" ht="14.25" customHeight="1">
      <c r="B7251" s="20">
        <v>8473</v>
      </c>
      <c r="C7251" s="22"/>
      <c r="D7251" s="22"/>
      <c r="E7251" s="22"/>
      <c r="F7251" s="21"/>
      <c r="G7251" s="22"/>
      <c r="H7251" s="22"/>
      <c r="I7251" s="22"/>
      <c r="J7251" s="23"/>
      <c r="K7251" s="24"/>
      <c r="M7251" s="42"/>
      <c r="N7251" s="43"/>
      <c r="P7251" s="27"/>
      <c r="R7251" s="26"/>
      <c r="S7251" s="26"/>
      <c r="T7251" s="26"/>
    </row>
    <row r="7252" spans="2:20" ht="14.25" customHeight="1">
      <c r="B7252" s="20">
        <v>8474</v>
      </c>
      <c r="C7252" s="22"/>
      <c r="D7252" s="22"/>
      <c r="E7252" s="22"/>
      <c r="F7252" s="21"/>
      <c r="G7252" s="22"/>
      <c r="H7252" s="22"/>
      <c r="I7252" s="22"/>
      <c r="J7252" s="23"/>
      <c r="K7252" s="24"/>
      <c r="M7252" s="42"/>
      <c r="N7252" s="43"/>
      <c r="P7252" s="27"/>
      <c r="R7252" s="26"/>
      <c r="S7252" s="26"/>
      <c r="T7252" s="26"/>
    </row>
    <row r="7253" spans="2:20" ht="14.25" customHeight="1">
      <c r="B7253" s="20">
        <v>8475</v>
      </c>
      <c r="C7253" s="22"/>
      <c r="D7253" s="22"/>
      <c r="E7253" s="22"/>
      <c r="F7253" s="21"/>
      <c r="G7253" s="22"/>
      <c r="H7253" s="22"/>
      <c r="I7253" s="22"/>
      <c r="J7253" s="23"/>
      <c r="K7253" s="24"/>
      <c r="M7253" s="42"/>
      <c r="N7253" s="43"/>
      <c r="P7253" s="27"/>
      <c r="R7253" s="26"/>
      <c r="S7253" s="26"/>
      <c r="T7253" s="26"/>
    </row>
    <row r="7254" spans="2:20" ht="14.25" customHeight="1">
      <c r="B7254" s="20">
        <v>8476</v>
      </c>
      <c r="C7254" s="22"/>
      <c r="D7254" s="22"/>
      <c r="E7254" s="22"/>
      <c r="F7254" s="21"/>
      <c r="G7254" s="22"/>
      <c r="H7254" s="22"/>
      <c r="I7254" s="22"/>
      <c r="J7254" s="23"/>
      <c r="K7254" s="24"/>
      <c r="M7254" s="42"/>
      <c r="N7254" s="43"/>
      <c r="P7254" s="27"/>
      <c r="R7254" s="26"/>
      <c r="S7254" s="26"/>
      <c r="T7254" s="26"/>
    </row>
    <row r="7255" spans="2:20" ht="14.25" customHeight="1">
      <c r="B7255" s="20">
        <v>8477</v>
      </c>
      <c r="C7255" s="22"/>
      <c r="D7255" s="22"/>
      <c r="E7255" s="22"/>
      <c r="F7255" s="21"/>
      <c r="G7255" s="22"/>
      <c r="H7255" s="22"/>
      <c r="I7255" s="22"/>
      <c r="J7255" s="23"/>
      <c r="K7255" s="24"/>
      <c r="M7255" s="42"/>
      <c r="N7255" s="43"/>
      <c r="P7255" s="27"/>
      <c r="R7255" s="26"/>
      <c r="S7255" s="26"/>
      <c r="T7255" s="26"/>
    </row>
    <row r="7256" spans="2:20" ht="14.25" customHeight="1">
      <c r="B7256" s="20">
        <v>8478</v>
      </c>
      <c r="C7256" s="22"/>
      <c r="D7256" s="22"/>
      <c r="E7256" s="22"/>
      <c r="F7256" s="21"/>
      <c r="G7256" s="22"/>
      <c r="H7256" s="22"/>
      <c r="I7256" s="22"/>
      <c r="J7256" s="23"/>
      <c r="K7256" s="24"/>
      <c r="M7256" s="42"/>
      <c r="N7256" s="43"/>
      <c r="P7256" s="27"/>
      <c r="R7256" s="26"/>
      <c r="S7256" s="26"/>
      <c r="T7256" s="26"/>
    </row>
    <row r="7257" spans="2:20" ht="14.25" customHeight="1">
      <c r="B7257" s="20">
        <v>8479</v>
      </c>
      <c r="C7257" s="22"/>
      <c r="D7257" s="22"/>
      <c r="E7257" s="22"/>
      <c r="F7257" s="21"/>
      <c r="G7257" s="22"/>
      <c r="H7257" s="22"/>
      <c r="I7257" s="22"/>
      <c r="J7257" s="23"/>
      <c r="K7257" s="24"/>
      <c r="M7257" s="42"/>
      <c r="N7257" s="43"/>
      <c r="P7257" s="27"/>
      <c r="R7257" s="26"/>
      <c r="S7257" s="26"/>
      <c r="T7257" s="26"/>
    </row>
    <row r="7258" spans="2:20" ht="14.25" customHeight="1">
      <c r="B7258" s="20">
        <v>8480</v>
      </c>
      <c r="C7258" s="22"/>
      <c r="D7258" s="22"/>
      <c r="E7258" s="22"/>
      <c r="F7258" s="21"/>
      <c r="G7258" s="22"/>
      <c r="H7258" s="22"/>
      <c r="I7258" s="22"/>
      <c r="J7258" s="23"/>
      <c r="K7258" s="24"/>
      <c r="M7258" s="42"/>
      <c r="N7258" s="43"/>
      <c r="P7258" s="27"/>
      <c r="R7258" s="26"/>
      <c r="S7258" s="26"/>
      <c r="T7258" s="26"/>
    </row>
    <row r="7259" spans="2:20" ht="14.25" customHeight="1">
      <c r="B7259" s="20">
        <v>8481</v>
      </c>
      <c r="C7259" s="22"/>
      <c r="D7259" s="22"/>
      <c r="E7259" s="22"/>
      <c r="F7259" s="21"/>
      <c r="G7259" s="22"/>
      <c r="H7259" s="22"/>
      <c r="I7259" s="22"/>
      <c r="J7259" s="23"/>
      <c r="K7259" s="24"/>
      <c r="M7259" s="42"/>
      <c r="N7259" s="43"/>
      <c r="P7259" s="27"/>
      <c r="R7259" s="26"/>
      <c r="S7259" s="26"/>
      <c r="T7259" s="26"/>
    </row>
    <row r="7260" spans="2:20" ht="14.25" customHeight="1">
      <c r="B7260" s="20">
        <v>8482</v>
      </c>
      <c r="C7260" s="22"/>
      <c r="D7260" s="22"/>
      <c r="E7260" s="22"/>
      <c r="F7260" s="21"/>
      <c r="G7260" s="22"/>
      <c r="H7260" s="22"/>
      <c r="I7260" s="22"/>
      <c r="J7260" s="23"/>
      <c r="K7260" s="24"/>
      <c r="M7260" s="42"/>
      <c r="N7260" s="43"/>
      <c r="P7260" s="27"/>
      <c r="R7260" s="26"/>
      <c r="S7260" s="26"/>
      <c r="T7260" s="26"/>
    </row>
    <row r="7261" spans="2:20" ht="14.25" customHeight="1">
      <c r="B7261" s="20">
        <v>8483</v>
      </c>
      <c r="C7261" s="22"/>
      <c r="D7261" s="22"/>
      <c r="E7261" s="22"/>
      <c r="F7261" s="21"/>
      <c r="G7261" s="22"/>
      <c r="H7261" s="22"/>
      <c r="I7261" s="22"/>
      <c r="J7261" s="23"/>
      <c r="K7261" s="24"/>
      <c r="M7261" s="42"/>
      <c r="N7261" s="43"/>
      <c r="P7261" s="27"/>
      <c r="R7261" s="26"/>
      <c r="S7261" s="26"/>
      <c r="T7261" s="26"/>
    </row>
    <row r="7262" spans="2:20" ht="14.25" customHeight="1">
      <c r="B7262" s="20">
        <v>8484</v>
      </c>
      <c r="C7262" s="22"/>
      <c r="D7262" s="22"/>
      <c r="E7262" s="22"/>
      <c r="F7262" s="21"/>
      <c r="G7262" s="22"/>
      <c r="H7262" s="22"/>
      <c r="I7262" s="22"/>
      <c r="J7262" s="23"/>
      <c r="K7262" s="24"/>
      <c r="M7262" s="42"/>
      <c r="N7262" s="43"/>
      <c r="P7262" s="27"/>
      <c r="R7262" s="26"/>
      <c r="S7262" s="26"/>
      <c r="T7262" s="26"/>
    </row>
    <row r="7263" spans="2:20" ht="14.25" customHeight="1">
      <c r="B7263" s="20">
        <v>8485</v>
      </c>
      <c r="C7263" s="22"/>
      <c r="D7263" s="22"/>
      <c r="E7263" s="22"/>
      <c r="F7263" s="21"/>
      <c r="G7263" s="22"/>
      <c r="H7263" s="22"/>
      <c r="I7263" s="22"/>
      <c r="J7263" s="23"/>
      <c r="K7263" s="24"/>
      <c r="M7263" s="42"/>
      <c r="N7263" s="43"/>
      <c r="P7263" s="27"/>
      <c r="R7263" s="26"/>
      <c r="S7263" s="26"/>
      <c r="T7263" s="26"/>
    </row>
    <row r="7264" spans="2:20" ht="14.25" customHeight="1">
      <c r="B7264" s="20">
        <v>8486</v>
      </c>
      <c r="C7264" s="22"/>
      <c r="D7264" s="22"/>
      <c r="E7264" s="22"/>
      <c r="F7264" s="21"/>
      <c r="G7264" s="22"/>
      <c r="H7264" s="22"/>
      <c r="I7264" s="22"/>
      <c r="J7264" s="23"/>
      <c r="K7264" s="24"/>
      <c r="M7264" s="42"/>
      <c r="N7264" s="43"/>
      <c r="P7264" s="27"/>
      <c r="R7264" s="26"/>
      <c r="S7264" s="26"/>
      <c r="T7264" s="26"/>
    </row>
    <row r="7265" spans="2:20" ht="14.25" customHeight="1">
      <c r="B7265" s="20">
        <v>8487</v>
      </c>
      <c r="C7265" s="22"/>
      <c r="D7265" s="22"/>
      <c r="E7265" s="22"/>
      <c r="F7265" s="21"/>
      <c r="G7265" s="22"/>
      <c r="H7265" s="22"/>
      <c r="I7265" s="22"/>
      <c r="J7265" s="23"/>
      <c r="K7265" s="24"/>
      <c r="M7265" s="42"/>
      <c r="N7265" s="43"/>
      <c r="P7265" s="27"/>
      <c r="R7265" s="26"/>
      <c r="S7265" s="26"/>
      <c r="T7265" s="26"/>
    </row>
    <row r="7266" spans="2:20" ht="14.25" customHeight="1">
      <c r="B7266" s="20">
        <v>8488</v>
      </c>
      <c r="C7266" s="22"/>
      <c r="D7266" s="22"/>
      <c r="E7266" s="22"/>
      <c r="F7266" s="21"/>
      <c r="G7266" s="22"/>
      <c r="H7266" s="22"/>
      <c r="I7266" s="22"/>
      <c r="J7266" s="23"/>
      <c r="K7266" s="24"/>
      <c r="M7266" s="42"/>
      <c r="N7266" s="43"/>
      <c r="P7266" s="27"/>
      <c r="R7266" s="26"/>
      <c r="S7266" s="26"/>
      <c r="T7266" s="26"/>
    </row>
    <row r="7267" spans="2:20" ht="14.25" customHeight="1">
      <c r="B7267" s="20">
        <v>8489</v>
      </c>
      <c r="C7267" s="22"/>
      <c r="D7267" s="22"/>
      <c r="E7267" s="22"/>
      <c r="F7267" s="21"/>
      <c r="G7267" s="22"/>
      <c r="H7267" s="22"/>
      <c r="I7267" s="22"/>
      <c r="J7267" s="23"/>
      <c r="K7267" s="24"/>
      <c r="M7267" s="42"/>
      <c r="N7267" s="43"/>
      <c r="P7267" s="27"/>
      <c r="R7267" s="26"/>
      <c r="S7267" s="26"/>
      <c r="T7267" s="26"/>
    </row>
    <row r="7268" spans="2:20" ht="14.25" customHeight="1">
      <c r="B7268" s="20">
        <v>8490</v>
      </c>
      <c r="C7268" s="22"/>
      <c r="D7268" s="22"/>
      <c r="E7268" s="22"/>
      <c r="F7268" s="21"/>
      <c r="G7268" s="22"/>
      <c r="H7268" s="22"/>
      <c r="I7268" s="22"/>
      <c r="J7268" s="23"/>
      <c r="K7268" s="24"/>
      <c r="M7268" s="42"/>
      <c r="N7268" s="43"/>
      <c r="P7268" s="27"/>
      <c r="R7268" s="26"/>
      <c r="S7268" s="26"/>
      <c r="T7268" s="26"/>
    </row>
    <row r="7269" spans="2:20" ht="14.25" customHeight="1">
      <c r="B7269" s="20">
        <v>8491</v>
      </c>
      <c r="C7269" s="22"/>
      <c r="D7269" s="22"/>
      <c r="E7269" s="22"/>
      <c r="F7269" s="21"/>
      <c r="G7269" s="22"/>
      <c r="H7269" s="22"/>
      <c r="I7269" s="22"/>
      <c r="J7269" s="23"/>
      <c r="K7269" s="24"/>
      <c r="M7269" s="42"/>
      <c r="N7269" s="43"/>
      <c r="P7269" s="27"/>
      <c r="R7269" s="26"/>
      <c r="S7269" s="26"/>
      <c r="T7269" s="26"/>
    </row>
    <row r="7270" spans="2:20" ht="14.25" customHeight="1">
      <c r="B7270" s="20">
        <v>8492</v>
      </c>
      <c r="C7270" s="22"/>
      <c r="D7270" s="22"/>
      <c r="E7270" s="22"/>
      <c r="F7270" s="21"/>
      <c r="G7270" s="22"/>
      <c r="H7270" s="22"/>
      <c r="I7270" s="22"/>
      <c r="J7270" s="23"/>
      <c r="K7270" s="24"/>
      <c r="M7270" s="42"/>
      <c r="N7270" s="43"/>
      <c r="P7270" s="27"/>
      <c r="R7270" s="26"/>
      <c r="S7270" s="26"/>
      <c r="T7270" s="26"/>
    </row>
    <row r="7271" spans="2:20" ht="14.25" customHeight="1">
      <c r="B7271" s="20">
        <v>8493</v>
      </c>
      <c r="C7271" s="22"/>
      <c r="D7271" s="22"/>
      <c r="E7271" s="22"/>
      <c r="F7271" s="21"/>
      <c r="G7271" s="22"/>
      <c r="H7271" s="22"/>
      <c r="I7271" s="22"/>
      <c r="J7271" s="23"/>
      <c r="K7271" s="24"/>
      <c r="M7271" s="42"/>
      <c r="N7271" s="43"/>
      <c r="P7271" s="27"/>
      <c r="R7271" s="26"/>
      <c r="S7271" s="26"/>
      <c r="T7271" s="26"/>
    </row>
    <row r="7272" spans="2:20" ht="14.25" customHeight="1">
      <c r="B7272" s="20">
        <v>8494</v>
      </c>
      <c r="C7272" s="22"/>
      <c r="D7272" s="22"/>
      <c r="E7272" s="22"/>
      <c r="F7272" s="21"/>
      <c r="G7272" s="22"/>
      <c r="H7272" s="22"/>
      <c r="I7272" s="22"/>
      <c r="J7272" s="23"/>
      <c r="K7272" s="24"/>
      <c r="M7272" s="42"/>
      <c r="N7272" s="43"/>
      <c r="P7272" s="27"/>
      <c r="R7272" s="26"/>
      <c r="S7272" s="26"/>
      <c r="T7272" s="26"/>
    </row>
    <row r="7273" spans="2:20" ht="14.25" customHeight="1">
      <c r="B7273" s="20">
        <v>8495</v>
      </c>
      <c r="C7273" s="22"/>
      <c r="D7273" s="22"/>
      <c r="E7273" s="22"/>
      <c r="F7273" s="21"/>
      <c r="G7273" s="22"/>
      <c r="H7273" s="22"/>
      <c r="I7273" s="22"/>
      <c r="J7273" s="23"/>
      <c r="K7273" s="24"/>
      <c r="M7273" s="42"/>
      <c r="N7273" s="43"/>
      <c r="P7273" s="27"/>
      <c r="R7273" s="26"/>
      <c r="S7273" s="26"/>
      <c r="T7273" s="26"/>
    </row>
    <row r="7274" spans="2:20" ht="14.25" customHeight="1">
      <c r="B7274" s="20">
        <v>8496</v>
      </c>
      <c r="C7274" s="22"/>
      <c r="D7274" s="22"/>
      <c r="E7274" s="22"/>
      <c r="F7274" s="21"/>
      <c r="G7274" s="22"/>
      <c r="H7274" s="22"/>
      <c r="I7274" s="22"/>
      <c r="J7274" s="23"/>
      <c r="K7274" s="24"/>
      <c r="M7274" s="42"/>
      <c r="N7274" s="43"/>
      <c r="P7274" s="27"/>
      <c r="R7274" s="26"/>
      <c r="S7274" s="26"/>
      <c r="T7274" s="26"/>
    </row>
    <row r="7275" spans="2:20" ht="14.25" customHeight="1">
      <c r="B7275" s="20">
        <v>8497</v>
      </c>
      <c r="C7275" s="22"/>
      <c r="D7275" s="22"/>
      <c r="E7275" s="22"/>
      <c r="F7275" s="21"/>
      <c r="G7275" s="22"/>
      <c r="H7275" s="22"/>
      <c r="I7275" s="22"/>
      <c r="J7275" s="23"/>
      <c r="K7275" s="24"/>
      <c r="M7275" s="42"/>
      <c r="N7275" s="43"/>
      <c r="P7275" s="27"/>
      <c r="R7275" s="26"/>
      <c r="S7275" s="26"/>
      <c r="T7275" s="26"/>
    </row>
    <row r="7276" spans="2:20" ht="14.25" customHeight="1">
      <c r="B7276" s="20">
        <v>8498</v>
      </c>
      <c r="C7276" s="22"/>
      <c r="D7276" s="22"/>
      <c r="E7276" s="22"/>
      <c r="F7276" s="21"/>
      <c r="G7276" s="22"/>
      <c r="H7276" s="22"/>
      <c r="I7276" s="22"/>
      <c r="J7276" s="23"/>
      <c r="K7276" s="24"/>
      <c r="M7276" s="42"/>
      <c r="N7276" s="43"/>
      <c r="P7276" s="27"/>
      <c r="R7276" s="26"/>
      <c r="S7276" s="26"/>
      <c r="T7276" s="26"/>
    </row>
    <row r="7277" spans="2:20" ht="14.25" customHeight="1">
      <c r="B7277" s="20">
        <v>8499</v>
      </c>
      <c r="C7277" s="22"/>
      <c r="D7277" s="22"/>
      <c r="E7277" s="22"/>
      <c r="F7277" s="21"/>
      <c r="G7277" s="22"/>
      <c r="H7277" s="22"/>
      <c r="I7277" s="22"/>
      <c r="J7277" s="23"/>
      <c r="K7277" s="24"/>
      <c r="M7277" s="42"/>
      <c r="N7277" s="43"/>
      <c r="P7277" s="27"/>
      <c r="R7277" s="26"/>
      <c r="S7277" s="26"/>
      <c r="T7277" s="26"/>
    </row>
    <row r="7278" spans="2:20" ht="14.25" customHeight="1">
      <c r="B7278" s="20">
        <v>8500</v>
      </c>
      <c r="C7278" s="22"/>
      <c r="D7278" s="22"/>
      <c r="E7278" s="22"/>
      <c r="F7278" s="21"/>
      <c r="G7278" s="22"/>
      <c r="H7278" s="22"/>
      <c r="I7278" s="22"/>
      <c r="J7278" s="23"/>
      <c r="K7278" s="24"/>
      <c r="M7278" s="42"/>
      <c r="N7278" s="43"/>
      <c r="P7278" s="27"/>
      <c r="R7278" s="26"/>
      <c r="S7278" s="26"/>
      <c r="T7278" s="26"/>
    </row>
    <row r="7279" spans="2:20" ht="14.25" customHeight="1">
      <c r="B7279" s="20">
        <v>8501</v>
      </c>
      <c r="C7279" s="22"/>
      <c r="D7279" s="22"/>
      <c r="E7279" s="22"/>
      <c r="F7279" s="21"/>
      <c r="G7279" s="22"/>
      <c r="H7279" s="22"/>
      <c r="I7279" s="22"/>
      <c r="J7279" s="23"/>
      <c r="K7279" s="24"/>
      <c r="M7279" s="42"/>
      <c r="N7279" s="43"/>
      <c r="P7279" s="27"/>
      <c r="R7279" s="26"/>
      <c r="S7279" s="26"/>
      <c r="T7279" s="26"/>
    </row>
    <row r="7280" spans="2:20" ht="14.25" customHeight="1">
      <c r="B7280" s="20">
        <v>8502</v>
      </c>
      <c r="C7280" s="22"/>
      <c r="D7280" s="22"/>
      <c r="E7280" s="22"/>
      <c r="F7280" s="21"/>
      <c r="G7280" s="22"/>
      <c r="H7280" s="22"/>
      <c r="I7280" s="22"/>
      <c r="J7280" s="23"/>
      <c r="K7280" s="24"/>
      <c r="M7280" s="42"/>
      <c r="N7280" s="43"/>
      <c r="P7280" s="27"/>
      <c r="R7280" s="26"/>
      <c r="S7280" s="26"/>
      <c r="T7280" s="26"/>
    </row>
    <row r="7281" spans="2:20" ht="14.25" customHeight="1">
      <c r="B7281" s="20">
        <v>8503</v>
      </c>
      <c r="C7281" s="22"/>
      <c r="D7281" s="22"/>
      <c r="E7281" s="22"/>
      <c r="F7281" s="21"/>
      <c r="G7281" s="22"/>
      <c r="H7281" s="22"/>
      <c r="I7281" s="22"/>
      <c r="J7281" s="23"/>
      <c r="K7281" s="24"/>
      <c r="M7281" s="42"/>
      <c r="N7281" s="43"/>
      <c r="P7281" s="27"/>
      <c r="R7281" s="26"/>
      <c r="S7281" s="26"/>
      <c r="T7281" s="26"/>
    </row>
    <row r="7282" spans="2:20" ht="14.25" customHeight="1">
      <c r="B7282" s="20">
        <v>8504</v>
      </c>
      <c r="C7282" s="22"/>
      <c r="D7282" s="22"/>
      <c r="E7282" s="22"/>
      <c r="F7282" s="21"/>
      <c r="G7282" s="22"/>
      <c r="H7282" s="22"/>
      <c r="I7282" s="22"/>
      <c r="J7282" s="23"/>
      <c r="K7282" s="24"/>
      <c r="M7282" s="42"/>
      <c r="N7282" s="43"/>
      <c r="P7282" s="27"/>
      <c r="R7282" s="26"/>
      <c r="S7282" s="26"/>
      <c r="T7282" s="26"/>
    </row>
    <row r="7283" spans="2:20" ht="14.25" customHeight="1">
      <c r="B7283" s="20">
        <v>8505</v>
      </c>
      <c r="C7283" s="22"/>
      <c r="D7283" s="22"/>
      <c r="E7283" s="22"/>
      <c r="F7283" s="21"/>
      <c r="G7283" s="22"/>
      <c r="H7283" s="22"/>
      <c r="I7283" s="22"/>
      <c r="J7283" s="23"/>
      <c r="K7283" s="24"/>
      <c r="M7283" s="42"/>
      <c r="N7283" s="43"/>
      <c r="P7283" s="27"/>
      <c r="R7283" s="26"/>
      <c r="S7283" s="26"/>
      <c r="T7283" s="26"/>
    </row>
    <row r="7284" spans="2:20" ht="14.25" customHeight="1">
      <c r="B7284" s="20">
        <v>8506</v>
      </c>
      <c r="C7284" s="22"/>
      <c r="D7284" s="22"/>
      <c r="E7284" s="22"/>
      <c r="F7284" s="21"/>
      <c r="G7284" s="22"/>
      <c r="H7284" s="22"/>
      <c r="I7284" s="22"/>
      <c r="J7284" s="23"/>
      <c r="K7284" s="24"/>
      <c r="M7284" s="42"/>
      <c r="N7284" s="43"/>
      <c r="P7284" s="27"/>
      <c r="R7284" s="26"/>
      <c r="S7284" s="26"/>
      <c r="T7284" s="26"/>
    </row>
    <row r="7285" spans="2:20" ht="14.25" customHeight="1">
      <c r="B7285" s="20">
        <v>8507</v>
      </c>
      <c r="C7285" s="22"/>
      <c r="D7285" s="22"/>
      <c r="E7285" s="22"/>
      <c r="F7285" s="21"/>
      <c r="G7285" s="22"/>
      <c r="H7285" s="22"/>
      <c r="I7285" s="22"/>
      <c r="J7285" s="23"/>
      <c r="K7285" s="24"/>
      <c r="M7285" s="42"/>
      <c r="N7285" s="43"/>
      <c r="P7285" s="27"/>
      <c r="R7285" s="26"/>
      <c r="S7285" s="26"/>
      <c r="T7285" s="26"/>
    </row>
    <row r="7286" spans="2:20" ht="14.25" customHeight="1">
      <c r="B7286" s="20">
        <v>8508</v>
      </c>
      <c r="C7286" s="22"/>
      <c r="D7286" s="22"/>
      <c r="E7286" s="22"/>
      <c r="F7286" s="21"/>
      <c r="G7286" s="22"/>
      <c r="H7286" s="22"/>
      <c r="I7286" s="22"/>
      <c r="J7286" s="23"/>
      <c r="K7286" s="24"/>
      <c r="M7286" s="42"/>
      <c r="N7286" s="43"/>
      <c r="P7286" s="27"/>
      <c r="R7286" s="26"/>
      <c r="S7286" s="26"/>
      <c r="T7286" s="26"/>
    </row>
    <row r="7287" spans="2:20" ht="14.25" customHeight="1">
      <c r="B7287" s="20">
        <v>8509</v>
      </c>
      <c r="C7287" s="22"/>
      <c r="D7287" s="22"/>
      <c r="E7287" s="22"/>
      <c r="F7287" s="21"/>
      <c r="G7287" s="22"/>
      <c r="H7287" s="22"/>
      <c r="I7287" s="22"/>
      <c r="J7287" s="23"/>
      <c r="K7287" s="24"/>
      <c r="M7287" s="42"/>
      <c r="N7287" s="43"/>
      <c r="P7287" s="27"/>
      <c r="R7287" s="26"/>
      <c r="S7287" s="26"/>
      <c r="T7287" s="26"/>
    </row>
    <row r="7288" spans="2:20" ht="14.25" customHeight="1">
      <c r="B7288" s="20">
        <v>8510</v>
      </c>
      <c r="C7288" s="22"/>
      <c r="D7288" s="22"/>
      <c r="E7288" s="22"/>
      <c r="F7288" s="21"/>
      <c r="G7288" s="22"/>
      <c r="H7288" s="22"/>
      <c r="I7288" s="22"/>
      <c r="J7288" s="23"/>
      <c r="K7288" s="24"/>
      <c r="M7288" s="42"/>
      <c r="N7288" s="43"/>
      <c r="P7288" s="27"/>
      <c r="R7288" s="26"/>
      <c r="S7288" s="26"/>
      <c r="T7288" s="26"/>
    </row>
    <row r="7289" spans="2:20" ht="14.25" customHeight="1">
      <c r="B7289" s="20">
        <v>8511</v>
      </c>
      <c r="C7289" s="22"/>
      <c r="D7289" s="22"/>
      <c r="E7289" s="22"/>
      <c r="F7289" s="21"/>
      <c r="G7289" s="22"/>
      <c r="H7289" s="22"/>
      <c r="I7289" s="22"/>
      <c r="J7289" s="23"/>
      <c r="K7289" s="24"/>
      <c r="M7289" s="42"/>
      <c r="N7289" s="43"/>
      <c r="P7289" s="27"/>
      <c r="R7289" s="26"/>
      <c r="S7289" s="26"/>
      <c r="T7289" s="26"/>
    </row>
    <row r="7290" spans="2:20" ht="14.25" customHeight="1">
      <c r="B7290" s="20">
        <v>8512</v>
      </c>
      <c r="C7290" s="22"/>
      <c r="D7290" s="22"/>
      <c r="E7290" s="22"/>
      <c r="F7290" s="21"/>
      <c r="G7290" s="22"/>
      <c r="H7290" s="22"/>
      <c r="I7290" s="22"/>
      <c r="J7290" s="23"/>
      <c r="K7290" s="24"/>
      <c r="M7290" s="42"/>
      <c r="N7290" s="43"/>
      <c r="P7290" s="27"/>
      <c r="R7290" s="26"/>
      <c r="S7290" s="26"/>
      <c r="T7290" s="26"/>
    </row>
    <row r="7291" spans="2:20" ht="14.25" customHeight="1">
      <c r="B7291" s="20">
        <v>8513</v>
      </c>
      <c r="C7291" s="22"/>
      <c r="D7291" s="22"/>
      <c r="E7291" s="22"/>
      <c r="F7291" s="21"/>
      <c r="G7291" s="22"/>
      <c r="H7291" s="22"/>
      <c r="I7291" s="22"/>
      <c r="J7291" s="23"/>
      <c r="K7291" s="24"/>
      <c r="M7291" s="42"/>
      <c r="N7291" s="43"/>
      <c r="P7291" s="27"/>
      <c r="R7291" s="26"/>
      <c r="S7291" s="26"/>
      <c r="T7291" s="26"/>
    </row>
    <row r="7292" spans="2:20" ht="14.25" customHeight="1">
      <c r="B7292" s="20">
        <v>8514</v>
      </c>
      <c r="C7292" s="22"/>
      <c r="D7292" s="22"/>
      <c r="E7292" s="22"/>
      <c r="F7292" s="21"/>
      <c r="G7292" s="22"/>
      <c r="H7292" s="22"/>
      <c r="I7292" s="22"/>
      <c r="J7292" s="23"/>
      <c r="K7292" s="24"/>
      <c r="M7292" s="42"/>
      <c r="N7292" s="43"/>
      <c r="P7292" s="27"/>
      <c r="R7292" s="26"/>
      <c r="S7292" s="26"/>
      <c r="T7292" s="26"/>
    </row>
    <row r="7293" spans="2:20" ht="14.25" customHeight="1">
      <c r="B7293" s="20">
        <v>8515</v>
      </c>
      <c r="C7293" s="22"/>
      <c r="D7293" s="22"/>
      <c r="E7293" s="22"/>
      <c r="F7293" s="21"/>
      <c r="G7293" s="22"/>
      <c r="H7293" s="22"/>
      <c r="I7293" s="22"/>
      <c r="J7293" s="23"/>
      <c r="K7293" s="24"/>
      <c r="M7293" s="42"/>
      <c r="N7293" s="43"/>
      <c r="P7293" s="27"/>
      <c r="R7293" s="26"/>
      <c r="S7293" s="26"/>
      <c r="T7293" s="26"/>
    </row>
    <row r="7294" spans="2:20" ht="14.25" customHeight="1">
      <c r="B7294" s="20">
        <v>8516</v>
      </c>
      <c r="C7294" s="22"/>
      <c r="D7294" s="22"/>
      <c r="E7294" s="22"/>
      <c r="F7294" s="21"/>
      <c r="G7294" s="22"/>
      <c r="H7294" s="22"/>
      <c r="I7294" s="22"/>
      <c r="J7294" s="23"/>
      <c r="K7294" s="24"/>
      <c r="M7294" s="42"/>
      <c r="N7294" s="43"/>
      <c r="P7294" s="27"/>
      <c r="R7294" s="26"/>
      <c r="S7294" s="26"/>
      <c r="T7294" s="26"/>
    </row>
    <row r="7295" spans="2:20" ht="14.25" customHeight="1">
      <c r="B7295" s="20">
        <v>8517</v>
      </c>
      <c r="C7295" s="22"/>
      <c r="D7295" s="22"/>
      <c r="E7295" s="22"/>
      <c r="F7295" s="21"/>
      <c r="G7295" s="22"/>
      <c r="H7295" s="22"/>
      <c r="I7295" s="22"/>
      <c r="J7295" s="23"/>
      <c r="K7295" s="24"/>
      <c r="M7295" s="42"/>
      <c r="N7295" s="43"/>
      <c r="P7295" s="27"/>
      <c r="R7295" s="26"/>
      <c r="S7295" s="26"/>
      <c r="T7295" s="26"/>
    </row>
    <row r="7296" spans="2:20" ht="14.25" customHeight="1">
      <c r="B7296" s="20">
        <v>8518</v>
      </c>
      <c r="C7296" s="22"/>
      <c r="D7296" s="22"/>
      <c r="E7296" s="22"/>
      <c r="F7296" s="21"/>
      <c r="G7296" s="22"/>
      <c r="H7296" s="22"/>
      <c r="I7296" s="22"/>
      <c r="J7296" s="23"/>
      <c r="K7296" s="24"/>
      <c r="M7296" s="42"/>
      <c r="N7296" s="43"/>
      <c r="P7296" s="27"/>
      <c r="R7296" s="26"/>
      <c r="S7296" s="26"/>
      <c r="T7296" s="26"/>
    </row>
    <row r="7297" spans="2:20" ht="14.25" customHeight="1">
      <c r="B7297" s="20">
        <v>8519</v>
      </c>
      <c r="C7297" s="22"/>
      <c r="D7297" s="22"/>
      <c r="E7297" s="22"/>
      <c r="F7297" s="21"/>
      <c r="G7297" s="22"/>
      <c r="H7297" s="22"/>
      <c r="I7297" s="22"/>
      <c r="J7297" s="23"/>
      <c r="K7297" s="24"/>
      <c r="M7297" s="42"/>
      <c r="N7297" s="43"/>
      <c r="P7297" s="27"/>
      <c r="R7297" s="26"/>
      <c r="S7297" s="26"/>
      <c r="T7297" s="26"/>
    </row>
    <row r="7298" spans="2:20" ht="14.25" customHeight="1">
      <c r="B7298" s="20">
        <v>8520</v>
      </c>
      <c r="C7298" s="22"/>
      <c r="D7298" s="22"/>
      <c r="E7298" s="22"/>
      <c r="F7298" s="21"/>
      <c r="G7298" s="22"/>
      <c r="H7298" s="22"/>
      <c r="I7298" s="22"/>
      <c r="J7298" s="23"/>
      <c r="K7298" s="24"/>
      <c r="M7298" s="42"/>
      <c r="N7298" s="43"/>
      <c r="P7298" s="27"/>
      <c r="R7298" s="26"/>
      <c r="S7298" s="26"/>
      <c r="T7298" s="26"/>
    </row>
    <row r="7299" spans="2:20" ht="14.25" customHeight="1">
      <c r="B7299" s="20">
        <v>8521</v>
      </c>
      <c r="C7299" s="22"/>
      <c r="D7299" s="22"/>
      <c r="E7299" s="22"/>
      <c r="F7299" s="21"/>
      <c r="G7299" s="22"/>
      <c r="H7299" s="22"/>
      <c r="I7299" s="22"/>
      <c r="J7299" s="23"/>
      <c r="K7299" s="24"/>
      <c r="M7299" s="42"/>
      <c r="N7299" s="43"/>
      <c r="P7299" s="27"/>
      <c r="R7299" s="26"/>
      <c r="S7299" s="26"/>
      <c r="T7299" s="26"/>
    </row>
    <row r="7300" spans="2:20" ht="14.25" customHeight="1">
      <c r="B7300" s="20">
        <v>8522</v>
      </c>
      <c r="C7300" s="22"/>
      <c r="D7300" s="22"/>
      <c r="E7300" s="22"/>
      <c r="F7300" s="21"/>
      <c r="G7300" s="22"/>
      <c r="H7300" s="22"/>
      <c r="I7300" s="22"/>
      <c r="J7300" s="23"/>
      <c r="K7300" s="24"/>
      <c r="M7300" s="42"/>
      <c r="N7300" s="43"/>
      <c r="P7300" s="27"/>
      <c r="R7300" s="26"/>
      <c r="S7300" s="26"/>
      <c r="T7300" s="26"/>
    </row>
    <row r="7301" spans="2:20" ht="14.25" customHeight="1">
      <c r="B7301" s="20">
        <v>8523</v>
      </c>
      <c r="C7301" s="22"/>
      <c r="D7301" s="22"/>
      <c r="E7301" s="22"/>
      <c r="F7301" s="21"/>
      <c r="G7301" s="22"/>
      <c r="H7301" s="22"/>
      <c r="I7301" s="22"/>
      <c r="J7301" s="23"/>
      <c r="K7301" s="24"/>
      <c r="M7301" s="42"/>
      <c r="N7301" s="43"/>
      <c r="P7301" s="27"/>
      <c r="R7301" s="26"/>
      <c r="S7301" s="26"/>
      <c r="T7301" s="26"/>
    </row>
    <row r="7302" spans="2:20" ht="14.25" customHeight="1">
      <c r="B7302" s="20">
        <v>8524</v>
      </c>
      <c r="C7302" s="22"/>
      <c r="D7302" s="22"/>
      <c r="E7302" s="22"/>
      <c r="F7302" s="21"/>
      <c r="G7302" s="22"/>
      <c r="H7302" s="22"/>
      <c r="I7302" s="22"/>
      <c r="J7302" s="23"/>
      <c r="K7302" s="24"/>
      <c r="M7302" s="42"/>
      <c r="N7302" s="43"/>
      <c r="P7302" s="27"/>
      <c r="R7302" s="26"/>
      <c r="S7302" s="26"/>
      <c r="T7302" s="26"/>
    </row>
    <row r="7303" spans="2:20" ht="14.25" customHeight="1">
      <c r="B7303" s="20">
        <v>8525</v>
      </c>
      <c r="C7303" s="22"/>
      <c r="D7303" s="22"/>
      <c r="E7303" s="22"/>
      <c r="F7303" s="21"/>
      <c r="G7303" s="22"/>
      <c r="H7303" s="22"/>
      <c r="I7303" s="22"/>
      <c r="J7303" s="23"/>
      <c r="K7303" s="24"/>
      <c r="M7303" s="42"/>
      <c r="N7303" s="43"/>
      <c r="P7303" s="27"/>
      <c r="R7303" s="26"/>
      <c r="S7303" s="26"/>
      <c r="T7303" s="26"/>
    </row>
    <row r="7304" spans="2:20" ht="14.25" customHeight="1">
      <c r="B7304" s="20">
        <v>8526</v>
      </c>
      <c r="C7304" s="22"/>
      <c r="D7304" s="22"/>
      <c r="E7304" s="22"/>
      <c r="F7304" s="21"/>
      <c r="G7304" s="22"/>
      <c r="H7304" s="22"/>
      <c r="I7304" s="22"/>
      <c r="J7304" s="23"/>
      <c r="K7304" s="24"/>
      <c r="M7304" s="42"/>
      <c r="N7304" s="43"/>
      <c r="P7304" s="27"/>
      <c r="R7304" s="26"/>
      <c r="S7304" s="26"/>
      <c r="T7304" s="26"/>
    </row>
    <row r="7305" spans="2:20" ht="14.25" customHeight="1">
      <c r="B7305" s="20">
        <v>8527</v>
      </c>
      <c r="C7305" s="22"/>
      <c r="D7305" s="22"/>
      <c r="E7305" s="22"/>
      <c r="F7305" s="21"/>
      <c r="G7305" s="22"/>
      <c r="H7305" s="22"/>
      <c r="I7305" s="22"/>
      <c r="J7305" s="23"/>
      <c r="K7305" s="24"/>
      <c r="M7305" s="42"/>
      <c r="N7305" s="43"/>
      <c r="P7305" s="27"/>
      <c r="R7305" s="26"/>
      <c r="S7305" s="26"/>
      <c r="T7305" s="26"/>
    </row>
    <row r="7306" spans="2:20" ht="14.25" customHeight="1">
      <c r="B7306" s="20">
        <v>8528</v>
      </c>
      <c r="C7306" s="22"/>
      <c r="D7306" s="22"/>
      <c r="E7306" s="22"/>
      <c r="F7306" s="21"/>
      <c r="G7306" s="22"/>
      <c r="H7306" s="22"/>
      <c r="I7306" s="22"/>
      <c r="J7306" s="23"/>
      <c r="K7306" s="24"/>
      <c r="M7306" s="42"/>
      <c r="N7306" s="43"/>
      <c r="P7306" s="27"/>
      <c r="R7306" s="26"/>
      <c r="S7306" s="26"/>
      <c r="T7306" s="26"/>
    </row>
    <row r="7307" spans="2:20" ht="14.25" customHeight="1">
      <c r="B7307" s="20">
        <v>8529</v>
      </c>
      <c r="C7307" s="22"/>
      <c r="D7307" s="22"/>
      <c r="E7307" s="22"/>
      <c r="F7307" s="21"/>
      <c r="G7307" s="22"/>
      <c r="H7307" s="22"/>
      <c r="I7307" s="22"/>
      <c r="J7307" s="23"/>
      <c r="K7307" s="24"/>
      <c r="M7307" s="42"/>
      <c r="N7307" s="43"/>
      <c r="P7307" s="27"/>
      <c r="R7307" s="26"/>
      <c r="S7307" s="26"/>
      <c r="T7307" s="26"/>
    </row>
    <row r="7308" spans="2:20" ht="14.25" customHeight="1">
      <c r="B7308" s="20">
        <v>8530</v>
      </c>
      <c r="C7308" s="22"/>
      <c r="D7308" s="22"/>
      <c r="E7308" s="22"/>
      <c r="F7308" s="21"/>
      <c r="G7308" s="22"/>
      <c r="H7308" s="22"/>
      <c r="I7308" s="22"/>
      <c r="J7308" s="23"/>
      <c r="K7308" s="24"/>
      <c r="M7308" s="42"/>
      <c r="N7308" s="43"/>
      <c r="P7308" s="27"/>
      <c r="R7308" s="26"/>
      <c r="S7308" s="26"/>
      <c r="T7308" s="26"/>
    </row>
    <row r="7309" spans="2:20" ht="14.25" customHeight="1">
      <c r="B7309" s="20">
        <v>8531</v>
      </c>
      <c r="C7309" s="22"/>
      <c r="D7309" s="22"/>
      <c r="E7309" s="22"/>
      <c r="F7309" s="21"/>
      <c r="G7309" s="22"/>
      <c r="H7309" s="22"/>
      <c r="I7309" s="22"/>
      <c r="J7309" s="23"/>
      <c r="K7309" s="24"/>
      <c r="M7309" s="42"/>
      <c r="N7309" s="43"/>
      <c r="P7309" s="27"/>
      <c r="R7309" s="26"/>
      <c r="S7309" s="26"/>
      <c r="T7309" s="26"/>
    </row>
    <row r="7310" spans="2:20" ht="14.25" customHeight="1">
      <c r="B7310" s="20">
        <v>8532</v>
      </c>
      <c r="C7310" s="22"/>
      <c r="D7310" s="22"/>
      <c r="E7310" s="22"/>
      <c r="F7310" s="21"/>
      <c r="G7310" s="22"/>
      <c r="H7310" s="22"/>
      <c r="I7310" s="22"/>
      <c r="J7310" s="23"/>
      <c r="K7310" s="24"/>
      <c r="M7310" s="42"/>
      <c r="N7310" s="43"/>
      <c r="P7310" s="27"/>
      <c r="R7310" s="26"/>
      <c r="S7310" s="26"/>
      <c r="T7310" s="26"/>
    </row>
    <row r="7311" spans="2:20" ht="14.25" customHeight="1">
      <c r="B7311" s="20">
        <v>8533</v>
      </c>
      <c r="C7311" s="22"/>
      <c r="D7311" s="22"/>
      <c r="E7311" s="22"/>
      <c r="F7311" s="21"/>
      <c r="G7311" s="22"/>
      <c r="H7311" s="22"/>
      <c r="I7311" s="22"/>
      <c r="J7311" s="23"/>
      <c r="K7311" s="24"/>
      <c r="M7311" s="42"/>
      <c r="N7311" s="43"/>
      <c r="P7311" s="27"/>
      <c r="R7311" s="26"/>
      <c r="S7311" s="26"/>
      <c r="T7311" s="26"/>
    </row>
    <row r="7312" spans="2:20" ht="14.25" customHeight="1">
      <c r="B7312" s="20">
        <v>8534</v>
      </c>
      <c r="C7312" s="22"/>
      <c r="D7312" s="22"/>
      <c r="E7312" s="22"/>
      <c r="F7312" s="21"/>
      <c r="G7312" s="22"/>
      <c r="H7312" s="22"/>
      <c r="I7312" s="22"/>
      <c r="J7312" s="23"/>
      <c r="K7312" s="24"/>
      <c r="M7312" s="42"/>
      <c r="N7312" s="43"/>
      <c r="P7312" s="27"/>
      <c r="R7312" s="26"/>
      <c r="S7312" s="26"/>
      <c r="T7312" s="26"/>
    </row>
    <row r="7313" spans="2:20" ht="14.25" customHeight="1">
      <c r="B7313" s="20">
        <v>8535</v>
      </c>
      <c r="C7313" s="22"/>
      <c r="D7313" s="22"/>
      <c r="E7313" s="22"/>
      <c r="F7313" s="21"/>
      <c r="G7313" s="22"/>
      <c r="H7313" s="22"/>
      <c r="I7313" s="22"/>
      <c r="J7313" s="23"/>
      <c r="K7313" s="24"/>
      <c r="M7313" s="42"/>
      <c r="N7313" s="43"/>
      <c r="P7313" s="27"/>
      <c r="R7313" s="26"/>
      <c r="S7313" s="26"/>
      <c r="T7313" s="26"/>
    </row>
    <row r="7314" spans="2:20" ht="14.25" customHeight="1">
      <c r="B7314" s="20">
        <v>8536</v>
      </c>
      <c r="C7314" s="22"/>
      <c r="D7314" s="22"/>
      <c r="E7314" s="22"/>
      <c r="F7314" s="21"/>
      <c r="G7314" s="22"/>
      <c r="H7314" s="22"/>
      <c r="I7314" s="22"/>
      <c r="J7314" s="23"/>
      <c r="K7314" s="24"/>
      <c r="M7314" s="42"/>
      <c r="N7314" s="43"/>
      <c r="P7314" s="27"/>
      <c r="R7314" s="26"/>
      <c r="S7314" s="26"/>
      <c r="T7314" s="26"/>
    </row>
    <row r="7315" spans="2:20" ht="14.25" customHeight="1">
      <c r="B7315" s="20">
        <v>8537</v>
      </c>
      <c r="C7315" s="22"/>
      <c r="D7315" s="22"/>
      <c r="E7315" s="22"/>
      <c r="F7315" s="21"/>
      <c r="G7315" s="22"/>
      <c r="H7315" s="22"/>
      <c r="I7315" s="22"/>
      <c r="J7315" s="23"/>
      <c r="K7315" s="24"/>
      <c r="M7315" s="42"/>
      <c r="N7315" s="43"/>
      <c r="P7315" s="27"/>
      <c r="R7315" s="26"/>
      <c r="S7315" s="26"/>
      <c r="T7315" s="26"/>
    </row>
    <row r="7316" spans="2:20" ht="14.25" customHeight="1">
      <c r="B7316" s="20">
        <v>8538</v>
      </c>
      <c r="C7316" s="22"/>
      <c r="D7316" s="22"/>
      <c r="E7316" s="22"/>
      <c r="F7316" s="21"/>
      <c r="G7316" s="22"/>
      <c r="H7316" s="22"/>
      <c r="I7316" s="22"/>
      <c r="J7316" s="23"/>
      <c r="K7316" s="24"/>
      <c r="M7316" s="42"/>
      <c r="N7316" s="43"/>
      <c r="P7316" s="27"/>
      <c r="R7316" s="26"/>
      <c r="S7316" s="26"/>
      <c r="T7316" s="26"/>
    </row>
    <row r="7317" spans="2:20" ht="14.25" customHeight="1">
      <c r="B7317" s="20">
        <v>8539</v>
      </c>
      <c r="C7317" s="22"/>
      <c r="D7317" s="22"/>
      <c r="E7317" s="22"/>
      <c r="F7317" s="21"/>
      <c r="G7317" s="22"/>
      <c r="H7317" s="22"/>
      <c r="I7317" s="22"/>
      <c r="J7317" s="23"/>
      <c r="K7317" s="24"/>
      <c r="M7317" s="42"/>
      <c r="N7317" s="43"/>
      <c r="P7317" s="27"/>
      <c r="R7317" s="26"/>
      <c r="S7317" s="26"/>
      <c r="T7317" s="26"/>
    </row>
    <row r="7318" spans="2:20" ht="14.25" customHeight="1">
      <c r="B7318" s="20">
        <v>8540</v>
      </c>
      <c r="C7318" s="22"/>
      <c r="D7318" s="22"/>
      <c r="E7318" s="22"/>
      <c r="F7318" s="21"/>
      <c r="G7318" s="22"/>
      <c r="H7318" s="22"/>
      <c r="I7318" s="22"/>
      <c r="J7318" s="23"/>
      <c r="K7318" s="24"/>
      <c r="M7318" s="42"/>
      <c r="N7318" s="43"/>
      <c r="P7318" s="27"/>
      <c r="R7318" s="26"/>
      <c r="S7318" s="26"/>
      <c r="T7318" s="26"/>
    </row>
    <row r="7319" spans="2:20" ht="14.25" customHeight="1">
      <c r="B7319" s="20">
        <v>8541</v>
      </c>
      <c r="C7319" s="22"/>
      <c r="D7319" s="22"/>
      <c r="E7319" s="22"/>
      <c r="F7319" s="21"/>
      <c r="G7319" s="22"/>
      <c r="H7319" s="22"/>
      <c r="I7319" s="22"/>
      <c r="J7319" s="23"/>
      <c r="K7319" s="24"/>
      <c r="M7319" s="42"/>
      <c r="N7319" s="43"/>
      <c r="P7319" s="27"/>
      <c r="R7319" s="26"/>
      <c r="S7319" s="26"/>
      <c r="T7319" s="26"/>
    </row>
    <row r="7320" spans="2:20" ht="14.25" customHeight="1">
      <c r="B7320" s="20">
        <v>8542</v>
      </c>
      <c r="C7320" s="22"/>
      <c r="D7320" s="22"/>
      <c r="E7320" s="22"/>
      <c r="F7320" s="21"/>
      <c r="G7320" s="22"/>
      <c r="H7320" s="22"/>
      <c r="I7320" s="22"/>
      <c r="J7320" s="23"/>
      <c r="K7320" s="24"/>
      <c r="M7320" s="42"/>
      <c r="N7320" s="43"/>
      <c r="P7320" s="27"/>
      <c r="R7320" s="26"/>
      <c r="S7320" s="26"/>
      <c r="T7320" s="26"/>
    </row>
    <row r="7321" spans="2:20" ht="14.25" customHeight="1">
      <c r="B7321" s="20">
        <v>8543</v>
      </c>
      <c r="C7321" s="22"/>
      <c r="D7321" s="22"/>
      <c r="E7321" s="22"/>
      <c r="F7321" s="21"/>
      <c r="G7321" s="22"/>
      <c r="H7321" s="22"/>
      <c r="I7321" s="22"/>
      <c r="J7321" s="23"/>
      <c r="K7321" s="24"/>
      <c r="M7321" s="42"/>
      <c r="N7321" s="43"/>
      <c r="P7321" s="27"/>
      <c r="R7321" s="26"/>
      <c r="S7321" s="26"/>
      <c r="T7321" s="26"/>
    </row>
    <row r="7322" spans="2:20" ht="14.25" customHeight="1">
      <c r="B7322" s="20">
        <v>8544</v>
      </c>
      <c r="C7322" s="22"/>
      <c r="D7322" s="22"/>
      <c r="E7322" s="22"/>
      <c r="F7322" s="21"/>
      <c r="G7322" s="22"/>
      <c r="H7322" s="22"/>
      <c r="I7322" s="22"/>
      <c r="J7322" s="23"/>
      <c r="K7322" s="24"/>
      <c r="M7322" s="42"/>
      <c r="N7322" s="43"/>
      <c r="P7322" s="27"/>
      <c r="R7322" s="26"/>
      <c r="S7322" s="26"/>
      <c r="T7322" s="26"/>
    </row>
    <row r="7323" spans="2:20" ht="14.25" customHeight="1">
      <c r="B7323" s="20">
        <v>8545</v>
      </c>
      <c r="C7323" s="22"/>
      <c r="D7323" s="22"/>
      <c r="E7323" s="22"/>
      <c r="F7323" s="21"/>
      <c r="G7323" s="22"/>
      <c r="H7323" s="22"/>
      <c r="I7323" s="22"/>
      <c r="J7323" s="23"/>
      <c r="K7323" s="24"/>
      <c r="M7323" s="42"/>
      <c r="N7323" s="43"/>
      <c r="P7323" s="27"/>
      <c r="R7323" s="26"/>
      <c r="S7323" s="26"/>
      <c r="T7323" s="26"/>
    </row>
    <row r="7324" spans="2:20" ht="14.25" customHeight="1">
      <c r="B7324" s="20">
        <v>8546</v>
      </c>
      <c r="C7324" s="22"/>
      <c r="D7324" s="22"/>
      <c r="E7324" s="22"/>
      <c r="F7324" s="21"/>
      <c r="G7324" s="22"/>
      <c r="H7324" s="22"/>
      <c r="I7324" s="22"/>
      <c r="J7324" s="23"/>
      <c r="K7324" s="24"/>
      <c r="M7324" s="42"/>
      <c r="N7324" s="43"/>
      <c r="P7324" s="27"/>
      <c r="R7324" s="26"/>
      <c r="S7324" s="26"/>
      <c r="T7324" s="26"/>
    </row>
    <row r="7325" spans="2:20" ht="14.25" customHeight="1">
      <c r="B7325" s="20">
        <v>8547</v>
      </c>
      <c r="C7325" s="22"/>
      <c r="D7325" s="22"/>
      <c r="E7325" s="22"/>
      <c r="F7325" s="21"/>
      <c r="G7325" s="22"/>
      <c r="H7325" s="22"/>
      <c r="I7325" s="22"/>
      <c r="J7325" s="23"/>
      <c r="K7325" s="24"/>
      <c r="M7325" s="42"/>
      <c r="N7325" s="43"/>
      <c r="P7325" s="27"/>
      <c r="R7325" s="26"/>
      <c r="S7325" s="26"/>
      <c r="T7325" s="26"/>
    </row>
    <row r="7326" spans="2:20" ht="14.25" customHeight="1">
      <c r="B7326" s="20">
        <v>8548</v>
      </c>
      <c r="C7326" s="22"/>
      <c r="D7326" s="22"/>
      <c r="E7326" s="22"/>
      <c r="F7326" s="21"/>
      <c r="G7326" s="22"/>
      <c r="H7326" s="22"/>
      <c r="I7326" s="22"/>
      <c r="J7326" s="23"/>
      <c r="K7326" s="24"/>
      <c r="M7326" s="42"/>
      <c r="N7326" s="43"/>
      <c r="P7326" s="27"/>
      <c r="R7326" s="26"/>
      <c r="S7326" s="26"/>
      <c r="T7326" s="26"/>
    </row>
    <row r="7327" spans="2:20" ht="14.25" customHeight="1">
      <c r="B7327" s="20">
        <v>8549</v>
      </c>
      <c r="C7327" s="22"/>
      <c r="D7327" s="22"/>
      <c r="E7327" s="22"/>
      <c r="F7327" s="21"/>
      <c r="G7327" s="22"/>
      <c r="H7327" s="22"/>
      <c r="I7327" s="22"/>
      <c r="J7327" s="23"/>
      <c r="K7327" s="24"/>
      <c r="M7327" s="42"/>
      <c r="N7327" s="43"/>
      <c r="P7327" s="27"/>
      <c r="R7327" s="26"/>
      <c r="S7327" s="26"/>
      <c r="T7327" s="26"/>
    </row>
    <row r="7328" spans="2:20" ht="14.25" customHeight="1">
      <c r="B7328" s="20">
        <v>8550</v>
      </c>
      <c r="C7328" s="22"/>
      <c r="D7328" s="22"/>
      <c r="E7328" s="22"/>
      <c r="F7328" s="21"/>
      <c r="G7328" s="22"/>
      <c r="H7328" s="22"/>
      <c r="I7328" s="22"/>
      <c r="J7328" s="23"/>
      <c r="K7328" s="24"/>
      <c r="M7328" s="42"/>
      <c r="N7328" s="43"/>
      <c r="P7328" s="27"/>
      <c r="R7328" s="26"/>
      <c r="S7328" s="26"/>
      <c r="T7328" s="26"/>
    </row>
    <row r="7329" spans="2:20" ht="14.25" customHeight="1">
      <c r="B7329" s="20">
        <v>8551</v>
      </c>
      <c r="C7329" s="22"/>
      <c r="D7329" s="22"/>
      <c r="E7329" s="22"/>
      <c r="F7329" s="21"/>
      <c r="G7329" s="22"/>
      <c r="H7329" s="22"/>
      <c r="I7329" s="22"/>
      <c r="J7329" s="23"/>
      <c r="K7329" s="24"/>
      <c r="M7329" s="42"/>
      <c r="N7329" s="43"/>
      <c r="P7329" s="27"/>
      <c r="R7329" s="26"/>
      <c r="S7329" s="26"/>
      <c r="T7329" s="26"/>
    </row>
    <row r="7330" spans="2:20" ht="14.25" customHeight="1">
      <c r="B7330" s="20">
        <v>8552</v>
      </c>
      <c r="C7330" s="22"/>
      <c r="D7330" s="22"/>
      <c r="E7330" s="22"/>
      <c r="F7330" s="21"/>
      <c r="G7330" s="22"/>
      <c r="H7330" s="22"/>
      <c r="I7330" s="22"/>
      <c r="J7330" s="23"/>
      <c r="K7330" s="24"/>
      <c r="M7330" s="42"/>
      <c r="N7330" s="43"/>
      <c r="P7330" s="27"/>
      <c r="R7330" s="26"/>
      <c r="S7330" s="26"/>
      <c r="T7330" s="26"/>
    </row>
    <row r="7331" spans="2:20" ht="14.25" customHeight="1">
      <c r="B7331" s="20">
        <v>8553</v>
      </c>
      <c r="C7331" s="22"/>
      <c r="D7331" s="22"/>
      <c r="E7331" s="22"/>
      <c r="F7331" s="21"/>
      <c r="G7331" s="22"/>
      <c r="H7331" s="22"/>
      <c r="I7331" s="22"/>
      <c r="J7331" s="23"/>
      <c r="K7331" s="24"/>
      <c r="M7331" s="42"/>
      <c r="N7331" s="43"/>
      <c r="P7331" s="27"/>
      <c r="R7331" s="26"/>
      <c r="S7331" s="26"/>
      <c r="T7331" s="26"/>
    </row>
    <row r="7332" spans="2:20" ht="14.25" customHeight="1">
      <c r="B7332" s="20">
        <v>8554</v>
      </c>
      <c r="C7332" s="22"/>
      <c r="D7332" s="22"/>
      <c r="E7332" s="22"/>
      <c r="F7332" s="21"/>
      <c r="G7332" s="22"/>
      <c r="H7332" s="22"/>
      <c r="I7332" s="22"/>
      <c r="J7332" s="23"/>
      <c r="K7332" s="24"/>
      <c r="M7332" s="42"/>
      <c r="N7332" s="43"/>
      <c r="P7332" s="27"/>
      <c r="R7332" s="26"/>
      <c r="S7332" s="26"/>
      <c r="T7332" s="26"/>
    </row>
    <row r="7333" spans="2:20" ht="14.25" customHeight="1">
      <c r="B7333" s="20">
        <v>8555</v>
      </c>
      <c r="C7333" s="22"/>
      <c r="D7333" s="22"/>
      <c r="E7333" s="22"/>
      <c r="F7333" s="21"/>
      <c r="G7333" s="22"/>
      <c r="H7333" s="22"/>
      <c r="I7333" s="22"/>
      <c r="J7333" s="23"/>
      <c r="K7333" s="24"/>
      <c r="M7333" s="42"/>
      <c r="N7333" s="43"/>
      <c r="P7333" s="27"/>
      <c r="R7333" s="26"/>
      <c r="S7333" s="26"/>
      <c r="T7333" s="26"/>
    </row>
    <row r="7334" spans="2:20" ht="14.25" customHeight="1">
      <c r="B7334" s="20">
        <v>8556</v>
      </c>
      <c r="C7334" s="22"/>
      <c r="D7334" s="22"/>
      <c r="E7334" s="22"/>
      <c r="F7334" s="21"/>
      <c r="G7334" s="22"/>
      <c r="H7334" s="22"/>
      <c r="I7334" s="22"/>
      <c r="J7334" s="23"/>
      <c r="K7334" s="24"/>
      <c r="M7334" s="42"/>
      <c r="N7334" s="43"/>
      <c r="P7334" s="27"/>
      <c r="R7334" s="26"/>
      <c r="S7334" s="26"/>
      <c r="T7334" s="26"/>
    </row>
    <row r="7335" spans="2:20" ht="14.25" customHeight="1">
      <c r="B7335" s="20">
        <v>8557</v>
      </c>
      <c r="C7335" s="22"/>
      <c r="D7335" s="22"/>
      <c r="E7335" s="22"/>
      <c r="F7335" s="21"/>
      <c r="G7335" s="22"/>
      <c r="H7335" s="22"/>
      <c r="I7335" s="22"/>
      <c r="J7335" s="23"/>
      <c r="K7335" s="24"/>
      <c r="M7335" s="42"/>
      <c r="N7335" s="43"/>
      <c r="P7335" s="27"/>
      <c r="R7335" s="26"/>
      <c r="S7335" s="26"/>
      <c r="T7335" s="26"/>
    </row>
    <row r="7336" spans="2:20" ht="14.25" customHeight="1">
      <c r="B7336" s="20">
        <v>8558</v>
      </c>
      <c r="C7336" s="22"/>
      <c r="D7336" s="22"/>
      <c r="E7336" s="22"/>
      <c r="F7336" s="21"/>
      <c r="G7336" s="22"/>
      <c r="H7336" s="22"/>
      <c r="I7336" s="22"/>
      <c r="J7336" s="23"/>
      <c r="K7336" s="24"/>
      <c r="M7336" s="42"/>
      <c r="N7336" s="43"/>
      <c r="P7336" s="27"/>
      <c r="R7336" s="26"/>
      <c r="S7336" s="26"/>
      <c r="T7336" s="26"/>
    </row>
    <row r="7337" spans="2:20" ht="14.25" customHeight="1">
      <c r="B7337" s="20">
        <v>8559</v>
      </c>
      <c r="C7337" s="22"/>
      <c r="D7337" s="22"/>
      <c r="E7337" s="22"/>
      <c r="F7337" s="21"/>
      <c r="G7337" s="22"/>
      <c r="H7337" s="22"/>
      <c r="I7337" s="22"/>
      <c r="J7337" s="23"/>
      <c r="K7337" s="24"/>
      <c r="M7337" s="42"/>
      <c r="N7337" s="43"/>
      <c r="P7337" s="27"/>
      <c r="R7337" s="26"/>
      <c r="S7337" s="26"/>
      <c r="T7337" s="26"/>
    </row>
    <row r="7338" spans="2:20" ht="14.25" customHeight="1">
      <c r="B7338" s="20">
        <v>8560</v>
      </c>
      <c r="C7338" s="22"/>
      <c r="D7338" s="22"/>
      <c r="E7338" s="22"/>
      <c r="F7338" s="21"/>
      <c r="G7338" s="22"/>
      <c r="H7338" s="22"/>
      <c r="I7338" s="22"/>
      <c r="J7338" s="23"/>
      <c r="K7338" s="24"/>
      <c r="M7338" s="42"/>
      <c r="N7338" s="43"/>
      <c r="P7338" s="27"/>
      <c r="R7338" s="26"/>
      <c r="S7338" s="26"/>
      <c r="T7338" s="26"/>
    </row>
    <row r="7339" spans="2:20" ht="14.25" customHeight="1">
      <c r="B7339" s="20">
        <v>8561</v>
      </c>
      <c r="C7339" s="22"/>
      <c r="D7339" s="22"/>
      <c r="E7339" s="22"/>
      <c r="F7339" s="21"/>
      <c r="G7339" s="22"/>
      <c r="H7339" s="22"/>
      <c r="I7339" s="22"/>
      <c r="J7339" s="23"/>
      <c r="K7339" s="24"/>
      <c r="M7339" s="42"/>
      <c r="N7339" s="43"/>
      <c r="P7339" s="27"/>
      <c r="R7339" s="26"/>
      <c r="S7339" s="26"/>
      <c r="T7339" s="26"/>
    </row>
    <row r="7340" spans="2:20" ht="14.25" customHeight="1">
      <c r="B7340" s="20">
        <v>8562</v>
      </c>
      <c r="C7340" s="22"/>
      <c r="D7340" s="22"/>
      <c r="E7340" s="22"/>
      <c r="F7340" s="21"/>
      <c r="G7340" s="22"/>
      <c r="H7340" s="22"/>
      <c r="I7340" s="22"/>
      <c r="J7340" s="23"/>
      <c r="K7340" s="24"/>
      <c r="M7340" s="42"/>
      <c r="N7340" s="43"/>
      <c r="P7340" s="27"/>
      <c r="R7340" s="26"/>
      <c r="S7340" s="26"/>
      <c r="T7340" s="26"/>
    </row>
    <row r="7341" spans="2:20" ht="14.25" customHeight="1">
      <c r="B7341" s="20">
        <v>8563</v>
      </c>
      <c r="C7341" s="22"/>
      <c r="D7341" s="22"/>
      <c r="E7341" s="22"/>
      <c r="F7341" s="21"/>
      <c r="G7341" s="22"/>
      <c r="H7341" s="22"/>
      <c r="I7341" s="22"/>
      <c r="J7341" s="23"/>
      <c r="K7341" s="24"/>
      <c r="M7341" s="42"/>
      <c r="N7341" s="43"/>
      <c r="P7341" s="27"/>
      <c r="R7341" s="26"/>
      <c r="S7341" s="26"/>
      <c r="T7341" s="26"/>
    </row>
    <row r="7342" spans="2:20" ht="14.25" customHeight="1">
      <c r="B7342" s="20">
        <v>8564</v>
      </c>
      <c r="C7342" s="22"/>
      <c r="D7342" s="22"/>
      <c r="E7342" s="22"/>
      <c r="F7342" s="21"/>
      <c r="G7342" s="22"/>
      <c r="H7342" s="22"/>
      <c r="I7342" s="22"/>
      <c r="J7342" s="23"/>
      <c r="K7342" s="24"/>
      <c r="M7342" s="42"/>
      <c r="N7342" s="43"/>
      <c r="P7342" s="27"/>
      <c r="R7342" s="26"/>
      <c r="S7342" s="26"/>
      <c r="T7342" s="26"/>
    </row>
    <row r="7343" spans="2:20" ht="14.25" customHeight="1">
      <c r="B7343" s="20">
        <v>8565</v>
      </c>
      <c r="C7343" s="22"/>
      <c r="D7343" s="22"/>
      <c r="E7343" s="22"/>
      <c r="F7343" s="21"/>
      <c r="G7343" s="22"/>
      <c r="H7343" s="22"/>
      <c r="I7343" s="22"/>
      <c r="J7343" s="23"/>
      <c r="K7343" s="24"/>
      <c r="M7343" s="42"/>
      <c r="N7343" s="43"/>
      <c r="P7343" s="27"/>
      <c r="R7343" s="26"/>
      <c r="S7343" s="26"/>
      <c r="T7343" s="26"/>
    </row>
    <row r="7344" spans="2:20" ht="14.25" customHeight="1">
      <c r="B7344" s="20">
        <v>8566</v>
      </c>
      <c r="C7344" s="22"/>
      <c r="D7344" s="22"/>
      <c r="E7344" s="22"/>
      <c r="F7344" s="21"/>
      <c r="G7344" s="22"/>
      <c r="H7344" s="22"/>
      <c r="I7344" s="22"/>
      <c r="J7344" s="23"/>
      <c r="K7344" s="24"/>
      <c r="M7344" s="42"/>
      <c r="N7344" s="43"/>
      <c r="P7344" s="27"/>
      <c r="R7344" s="26"/>
      <c r="S7344" s="26"/>
      <c r="T7344" s="26"/>
    </row>
    <row r="7345" spans="2:20" ht="14.25" customHeight="1">
      <c r="B7345" s="20">
        <v>8567</v>
      </c>
      <c r="C7345" s="22"/>
      <c r="D7345" s="22"/>
      <c r="E7345" s="22"/>
      <c r="F7345" s="21"/>
      <c r="G7345" s="22"/>
      <c r="H7345" s="22"/>
      <c r="I7345" s="22"/>
      <c r="J7345" s="23"/>
      <c r="K7345" s="24"/>
      <c r="M7345" s="42"/>
      <c r="N7345" s="43"/>
      <c r="P7345" s="27"/>
      <c r="R7345" s="26"/>
      <c r="S7345" s="26"/>
      <c r="T7345" s="26"/>
    </row>
    <row r="7346" spans="2:20" ht="14.25" customHeight="1">
      <c r="B7346" s="20">
        <v>8568</v>
      </c>
      <c r="C7346" s="22"/>
      <c r="D7346" s="22"/>
      <c r="E7346" s="22"/>
      <c r="F7346" s="21"/>
      <c r="G7346" s="22"/>
      <c r="H7346" s="22"/>
      <c r="I7346" s="22"/>
      <c r="J7346" s="23"/>
      <c r="K7346" s="24"/>
      <c r="M7346" s="42"/>
      <c r="N7346" s="43"/>
      <c r="P7346" s="27"/>
      <c r="R7346" s="26"/>
      <c r="S7346" s="26"/>
      <c r="T7346" s="26"/>
    </row>
    <row r="7347" spans="2:20" ht="14.25" customHeight="1">
      <c r="B7347" s="20">
        <v>8569</v>
      </c>
      <c r="C7347" s="22"/>
      <c r="D7347" s="22"/>
      <c r="E7347" s="22"/>
      <c r="F7347" s="21"/>
      <c r="G7347" s="22"/>
      <c r="H7347" s="22"/>
      <c r="I7347" s="22"/>
      <c r="J7347" s="23"/>
      <c r="K7347" s="24"/>
      <c r="M7347" s="42"/>
      <c r="N7347" s="43"/>
      <c r="P7347" s="27"/>
      <c r="R7347" s="26"/>
      <c r="S7347" s="26"/>
      <c r="T7347" s="26"/>
    </row>
    <row r="7348" spans="2:20" ht="14.25" customHeight="1">
      <c r="B7348" s="20">
        <v>8570</v>
      </c>
      <c r="C7348" s="22"/>
      <c r="D7348" s="22"/>
      <c r="E7348" s="22"/>
      <c r="F7348" s="21"/>
      <c r="G7348" s="22"/>
      <c r="H7348" s="22"/>
      <c r="I7348" s="22"/>
      <c r="J7348" s="23"/>
      <c r="K7348" s="24"/>
      <c r="M7348" s="42"/>
      <c r="N7348" s="43"/>
      <c r="P7348" s="27"/>
      <c r="R7348" s="26"/>
      <c r="S7348" s="26"/>
      <c r="T7348" s="26"/>
    </row>
    <row r="7349" spans="2:20" ht="14.25" customHeight="1">
      <c r="B7349" s="20">
        <v>8571</v>
      </c>
      <c r="C7349" s="22"/>
      <c r="D7349" s="22"/>
      <c r="E7349" s="22"/>
      <c r="F7349" s="21"/>
      <c r="G7349" s="22"/>
      <c r="H7349" s="22"/>
      <c r="I7349" s="22"/>
      <c r="J7349" s="23"/>
      <c r="K7349" s="24"/>
      <c r="M7349" s="42"/>
      <c r="N7349" s="43"/>
      <c r="P7349" s="27"/>
      <c r="R7349" s="26"/>
      <c r="S7349" s="26"/>
      <c r="T7349" s="26"/>
    </row>
    <row r="7350" spans="2:20" ht="14.25" customHeight="1">
      <c r="B7350" s="20">
        <v>8572</v>
      </c>
      <c r="C7350" s="22"/>
      <c r="D7350" s="22"/>
      <c r="E7350" s="22"/>
      <c r="F7350" s="21"/>
      <c r="G7350" s="22"/>
      <c r="H7350" s="22"/>
      <c r="I7350" s="22"/>
      <c r="J7350" s="23"/>
      <c r="K7350" s="24"/>
      <c r="M7350" s="42"/>
      <c r="N7350" s="43"/>
      <c r="P7350" s="27"/>
      <c r="R7350" s="26"/>
      <c r="S7350" s="26"/>
      <c r="T7350" s="26"/>
    </row>
    <row r="7351" spans="2:20" ht="14.25" customHeight="1">
      <c r="B7351" s="20">
        <v>8573</v>
      </c>
      <c r="C7351" s="22"/>
      <c r="D7351" s="22"/>
      <c r="E7351" s="22"/>
      <c r="F7351" s="21"/>
      <c r="G7351" s="22"/>
      <c r="H7351" s="22"/>
      <c r="I7351" s="22"/>
      <c r="J7351" s="23"/>
      <c r="K7351" s="24"/>
      <c r="M7351" s="42"/>
      <c r="N7351" s="43"/>
      <c r="P7351" s="27"/>
      <c r="R7351" s="26"/>
      <c r="S7351" s="26"/>
      <c r="T7351" s="26"/>
    </row>
    <row r="7352" spans="2:20" ht="14.25" customHeight="1">
      <c r="B7352" s="20">
        <v>8574</v>
      </c>
      <c r="C7352" s="22"/>
      <c r="D7352" s="22"/>
      <c r="E7352" s="22"/>
      <c r="F7352" s="21"/>
      <c r="G7352" s="22"/>
      <c r="H7352" s="22"/>
      <c r="I7352" s="22"/>
      <c r="J7352" s="23"/>
      <c r="K7352" s="24"/>
      <c r="M7352" s="42"/>
      <c r="N7352" s="43"/>
      <c r="P7352" s="27"/>
      <c r="R7352" s="26"/>
      <c r="S7352" s="26"/>
      <c r="T7352" s="26"/>
    </row>
    <row r="7353" spans="2:20" ht="14.25" customHeight="1">
      <c r="B7353" s="20">
        <v>8575</v>
      </c>
      <c r="C7353" s="22"/>
      <c r="D7353" s="22"/>
      <c r="E7353" s="22"/>
      <c r="F7353" s="21"/>
      <c r="G7353" s="22"/>
      <c r="H7353" s="22"/>
      <c r="I7353" s="22"/>
      <c r="J7353" s="23"/>
      <c r="K7353" s="24"/>
      <c r="M7353" s="42"/>
      <c r="N7353" s="43"/>
      <c r="P7353" s="27"/>
      <c r="R7353" s="26"/>
      <c r="S7353" s="26"/>
      <c r="T7353" s="26"/>
    </row>
    <row r="7354" spans="2:20" ht="14.25" customHeight="1">
      <c r="B7354" s="20">
        <v>8576</v>
      </c>
      <c r="C7354" s="22"/>
      <c r="D7354" s="22"/>
      <c r="E7354" s="22"/>
      <c r="F7354" s="21"/>
      <c r="G7354" s="22"/>
      <c r="H7354" s="22"/>
      <c r="I7354" s="22"/>
      <c r="J7354" s="23"/>
      <c r="K7354" s="24"/>
      <c r="M7354" s="42"/>
      <c r="N7354" s="43"/>
      <c r="P7354" s="27"/>
      <c r="R7354" s="26"/>
      <c r="S7354" s="26"/>
      <c r="T7354" s="26"/>
    </row>
    <row r="7355" spans="2:20" ht="14.25" customHeight="1">
      <c r="B7355" s="20">
        <v>8577</v>
      </c>
      <c r="C7355" s="22"/>
      <c r="D7355" s="22"/>
      <c r="E7355" s="22"/>
      <c r="F7355" s="21"/>
      <c r="G7355" s="22"/>
      <c r="H7355" s="22"/>
      <c r="I7355" s="22"/>
      <c r="J7355" s="23"/>
      <c r="K7355" s="24"/>
      <c r="M7355" s="42"/>
      <c r="N7355" s="43"/>
      <c r="P7355" s="27"/>
      <c r="R7355" s="26"/>
      <c r="S7355" s="26"/>
      <c r="T7355" s="26"/>
    </row>
    <row r="7356" spans="2:20" ht="14.25" customHeight="1">
      <c r="B7356" s="20">
        <v>8578</v>
      </c>
      <c r="C7356" s="22"/>
      <c r="D7356" s="22"/>
      <c r="E7356" s="22"/>
      <c r="F7356" s="21"/>
      <c r="G7356" s="22"/>
      <c r="H7356" s="22"/>
      <c r="I7356" s="22"/>
      <c r="J7356" s="23"/>
      <c r="K7356" s="24"/>
      <c r="M7356" s="42"/>
      <c r="N7356" s="43"/>
      <c r="P7356" s="27"/>
      <c r="R7356" s="26"/>
      <c r="S7356" s="26"/>
      <c r="T7356" s="26"/>
    </row>
    <row r="7357" spans="2:20" ht="14.25" customHeight="1">
      <c r="B7357" s="20">
        <v>8579</v>
      </c>
      <c r="C7357" s="22"/>
      <c r="D7357" s="22"/>
      <c r="E7357" s="22"/>
      <c r="F7357" s="21"/>
      <c r="G7357" s="22"/>
      <c r="H7357" s="22"/>
      <c r="I7357" s="22"/>
      <c r="J7357" s="23"/>
      <c r="K7357" s="24"/>
      <c r="M7357" s="42"/>
      <c r="N7357" s="43"/>
      <c r="P7357" s="27"/>
      <c r="R7357" s="26"/>
      <c r="S7357" s="26"/>
      <c r="T7357" s="26"/>
    </row>
    <row r="7358" spans="2:20" ht="14.25" customHeight="1">
      <c r="B7358" s="20">
        <v>8580</v>
      </c>
      <c r="C7358" s="22"/>
      <c r="D7358" s="22"/>
      <c r="E7358" s="22"/>
      <c r="F7358" s="21"/>
      <c r="G7358" s="22"/>
      <c r="H7358" s="22"/>
      <c r="I7358" s="22"/>
      <c r="J7358" s="23"/>
      <c r="K7358" s="24"/>
      <c r="M7358" s="42"/>
      <c r="N7358" s="43"/>
      <c r="P7358" s="27"/>
      <c r="R7358" s="26"/>
      <c r="S7358" s="26"/>
      <c r="T7358" s="26"/>
    </row>
    <row r="7359" spans="2:20" ht="14.25" customHeight="1">
      <c r="B7359" s="20">
        <v>8581</v>
      </c>
      <c r="C7359" s="22"/>
      <c r="D7359" s="22"/>
      <c r="E7359" s="22"/>
      <c r="F7359" s="21"/>
      <c r="G7359" s="22"/>
      <c r="H7359" s="22"/>
      <c r="I7359" s="22"/>
      <c r="J7359" s="23"/>
      <c r="K7359" s="24"/>
      <c r="M7359" s="42"/>
      <c r="N7359" s="43"/>
      <c r="P7359" s="27"/>
      <c r="R7359" s="26"/>
      <c r="S7359" s="26"/>
      <c r="T7359" s="26"/>
    </row>
    <row r="7360" spans="2:20" ht="14.25" customHeight="1">
      <c r="B7360" s="20">
        <v>8582</v>
      </c>
      <c r="C7360" s="22"/>
      <c r="D7360" s="22"/>
      <c r="E7360" s="22"/>
      <c r="F7360" s="21"/>
      <c r="G7360" s="22"/>
      <c r="H7360" s="22"/>
      <c r="I7360" s="22"/>
      <c r="J7360" s="23"/>
      <c r="K7360" s="24"/>
      <c r="M7360" s="42"/>
      <c r="N7360" s="43"/>
      <c r="P7360" s="27"/>
      <c r="R7360" s="26"/>
      <c r="S7360" s="26"/>
      <c r="T7360" s="26"/>
    </row>
    <row r="7361" spans="2:20" ht="14.25" customHeight="1">
      <c r="B7361" s="20">
        <v>8583</v>
      </c>
      <c r="C7361" s="22"/>
      <c r="D7361" s="22"/>
      <c r="E7361" s="22"/>
      <c r="F7361" s="21"/>
      <c r="G7361" s="22"/>
      <c r="H7361" s="22"/>
      <c r="I7361" s="22"/>
      <c r="J7361" s="23"/>
      <c r="K7361" s="24"/>
      <c r="M7361" s="42"/>
      <c r="N7361" s="43"/>
      <c r="P7361" s="27"/>
      <c r="R7361" s="26"/>
      <c r="S7361" s="26"/>
      <c r="T7361" s="26"/>
    </row>
    <row r="7362" spans="2:20" ht="14.25" customHeight="1">
      <c r="B7362" s="20">
        <v>8584</v>
      </c>
      <c r="C7362" s="22"/>
      <c r="D7362" s="22"/>
      <c r="E7362" s="22"/>
      <c r="F7362" s="21"/>
      <c r="G7362" s="22"/>
      <c r="H7362" s="22"/>
      <c r="I7362" s="22"/>
      <c r="J7362" s="23"/>
      <c r="K7362" s="24"/>
      <c r="M7362" s="42"/>
      <c r="N7362" s="43"/>
      <c r="P7362" s="27"/>
      <c r="R7362" s="26"/>
      <c r="S7362" s="26"/>
      <c r="T7362" s="26"/>
    </row>
    <row r="7363" spans="2:20" ht="14.25" customHeight="1">
      <c r="B7363" s="20">
        <v>8585</v>
      </c>
      <c r="C7363" s="22"/>
      <c r="D7363" s="22"/>
      <c r="E7363" s="22"/>
      <c r="F7363" s="21"/>
      <c r="G7363" s="22"/>
      <c r="H7363" s="22"/>
      <c r="I7363" s="22"/>
      <c r="J7363" s="23"/>
      <c r="K7363" s="24"/>
      <c r="M7363" s="42"/>
      <c r="N7363" s="43"/>
      <c r="P7363" s="27"/>
      <c r="R7363" s="26"/>
      <c r="S7363" s="26"/>
      <c r="T7363" s="26"/>
    </row>
    <row r="7364" spans="2:20" ht="14.25" customHeight="1">
      <c r="B7364" s="20">
        <v>8586</v>
      </c>
      <c r="C7364" s="22"/>
      <c r="D7364" s="22"/>
      <c r="E7364" s="22"/>
      <c r="F7364" s="21"/>
      <c r="G7364" s="22"/>
      <c r="H7364" s="22"/>
      <c r="I7364" s="22"/>
      <c r="J7364" s="23"/>
      <c r="K7364" s="24"/>
      <c r="M7364" s="42"/>
      <c r="N7364" s="43"/>
      <c r="P7364" s="27"/>
      <c r="R7364" s="26"/>
      <c r="S7364" s="26"/>
      <c r="T7364" s="26"/>
    </row>
    <row r="7365" spans="2:20" ht="14.25" customHeight="1">
      <c r="B7365" s="20">
        <v>8587</v>
      </c>
      <c r="C7365" s="22"/>
      <c r="D7365" s="22"/>
      <c r="E7365" s="22"/>
      <c r="F7365" s="21"/>
      <c r="G7365" s="22"/>
      <c r="H7365" s="22"/>
      <c r="I7365" s="22"/>
      <c r="J7365" s="23"/>
      <c r="K7365" s="24"/>
      <c r="M7365" s="42"/>
      <c r="N7365" s="43"/>
      <c r="P7365" s="27"/>
      <c r="R7365" s="26"/>
      <c r="S7365" s="26"/>
      <c r="T7365" s="26"/>
    </row>
    <row r="7366" spans="2:20" ht="14.25" customHeight="1">
      <c r="B7366" s="20">
        <v>8588</v>
      </c>
      <c r="C7366" s="22"/>
      <c r="D7366" s="22"/>
      <c r="E7366" s="22"/>
      <c r="F7366" s="21"/>
      <c r="G7366" s="22"/>
      <c r="H7366" s="22"/>
      <c r="I7366" s="22"/>
      <c r="J7366" s="23"/>
      <c r="K7366" s="24"/>
      <c r="M7366" s="42"/>
      <c r="N7366" s="43"/>
      <c r="P7366" s="27"/>
      <c r="R7366" s="26"/>
      <c r="S7366" s="26"/>
      <c r="T7366" s="26"/>
    </row>
    <row r="7367" spans="2:20" ht="14.25" customHeight="1">
      <c r="B7367" s="20">
        <v>8589</v>
      </c>
      <c r="C7367" s="22"/>
      <c r="D7367" s="22"/>
      <c r="E7367" s="22"/>
      <c r="F7367" s="21"/>
      <c r="G7367" s="22"/>
      <c r="H7367" s="22"/>
      <c r="I7367" s="22"/>
      <c r="J7367" s="23"/>
      <c r="K7367" s="24"/>
      <c r="M7367" s="42"/>
      <c r="N7367" s="43"/>
      <c r="P7367" s="27"/>
      <c r="R7367" s="26"/>
      <c r="S7367" s="26"/>
      <c r="T7367" s="26"/>
    </row>
    <row r="7368" spans="2:20" ht="14.25" customHeight="1">
      <c r="B7368" s="20">
        <v>8590</v>
      </c>
      <c r="C7368" s="22"/>
      <c r="D7368" s="22"/>
      <c r="E7368" s="22"/>
      <c r="F7368" s="21"/>
      <c r="G7368" s="22"/>
      <c r="H7368" s="22"/>
      <c r="I7368" s="22"/>
      <c r="J7368" s="23"/>
      <c r="K7368" s="24"/>
      <c r="M7368" s="42"/>
      <c r="N7368" s="43"/>
      <c r="P7368" s="27"/>
      <c r="R7368" s="26"/>
      <c r="S7368" s="26"/>
      <c r="T7368" s="26"/>
    </row>
    <row r="7369" spans="2:20" ht="14.25" customHeight="1">
      <c r="B7369" s="20">
        <v>8591</v>
      </c>
      <c r="C7369" s="22"/>
      <c r="D7369" s="22"/>
      <c r="E7369" s="22"/>
      <c r="F7369" s="21"/>
      <c r="G7369" s="22"/>
      <c r="H7369" s="22"/>
      <c r="I7369" s="22"/>
      <c r="J7369" s="23"/>
      <c r="K7369" s="24"/>
      <c r="M7369" s="42"/>
      <c r="N7369" s="43"/>
      <c r="P7369" s="27"/>
      <c r="R7369" s="26"/>
      <c r="S7369" s="26"/>
      <c r="T7369" s="26"/>
    </row>
    <row r="7370" spans="2:20" ht="14.25" customHeight="1">
      <c r="B7370" s="20">
        <v>8592</v>
      </c>
      <c r="C7370" s="22"/>
      <c r="D7370" s="22"/>
      <c r="E7370" s="22"/>
      <c r="F7370" s="21"/>
      <c r="G7370" s="22"/>
      <c r="H7370" s="22"/>
      <c r="I7370" s="22"/>
      <c r="J7370" s="23"/>
      <c r="K7370" s="24"/>
      <c r="M7370" s="42"/>
      <c r="N7370" s="43"/>
      <c r="P7370" s="27"/>
      <c r="R7370" s="26"/>
      <c r="S7370" s="26"/>
      <c r="T7370" s="26"/>
    </row>
    <row r="7371" spans="2:20" ht="14.25" customHeight="1">
      <c r="B7371" s="20">
        <v>8593</v>
      </c>
      <c r="C7371" s="22"/>
      <c r="D7371" s="22"/>
      <c r="E7371" s="22"/>
      <c r="F7371" s="21"/>
      <c r="G7371" s="22"/>
      <c r="H7371" s="22"/>
      <c r="I7371" s="22"/>
      <c r="J7371" s="23"/>
      <c r="K7371" s="24"/>
      <c r="M7371" s="42"/>
      <c r="N7371" s="43"/>
      <c r="P7371" s="27"/>
      <c r="R7371" s="26"/>
      <c r="S7371" s="26"/>
      <c r="T7371" s="26"/>
    </row>
    <row r="7372" spans="2:20" ht="14.25" customHeight="1">
      <c r="B7372" s="20">
        <v>8594</v>
      </c>
      <c r="C7372" s="22"/>
      <c r="D7372" s="22"/>
      <c r="E7372" s="22"/>
      <c r="F7372" s="21"/>
      <c r="G7372" s="22"/>
      <c r="H7372" s="22"/>
      <c r="I7372" s="22"/>
      <c r="J7372" s="23"/>
      <c r="K7372" s="24"/>
      <c r="M7372" s="42"/>
      <c r="N7372" s="43"/>
      <c r="P7372" s="27"/>
      <c r="R7372" s="26"/>
      <c r="S7372" s="26"/>
      <c r="T7372" s="26"/>
    </row>
    <row r="7373" spans="2:20" ht="14.25" customHeight="1">
      <c r="B7373" s="20">
        <v>8595</v>
      </c>
      <c r="C7373" s="22"/>
      <c r="D7373" s="22"/>
      <c r="E7373" s="22"/>
      <c r="F7373" s="21"/>
      <c r="G7373" s="22"/>
      <c r="H7373" s="22"/>
      <c r="I7373" s="22"/>
      <c r="J7373" s="23"/>
      <c r="K7373" s="24"/>
      <c r="M7373" s="42"/>
      <c r="N7373" s="43"/>
      <c r="P7373" s="27"/>
      <c r="R7373" s="26"/>
      <c r="S7373" s="26"/>
      <c r="T7373" s="26"/>
    </row>
    <row r="7374" spans="2:20" ht="14.25" customHeight="1">
      <c r="B7374" s="20">
        <v>8596</v>
      </c>
      <c r="C7374" s="22"/>
      <c r="D7374" s="22"/>
      <c r="E7374" s="22"/>
      <c r="F7374" s="21"/>
      <c r="G7374" s="22"/>
      <c r="H7374" s="22"/>
      <c r="I7374" s="22"/>
      <c r="J7374" s="23"/>
      <c r="K7374" s="24"/>
      <c r="M7374" s="42"/>
      <c r="N7374" s="43"/>
      <c r="P7374" s="27"/>
      <c r="R7374" s="26"/>
      <c r="S7374" s="26"/>
      <c r="T7374" s="26"/>
    </row>
    <row r="7375" spans="2:20" ht="14.25" customHeight="1">
      <c r="B7375" s="20">
        <v>8597</v>
      </c>
      <c r="C7375" s="22"/>
      <c r="D7375" s="22"/>
      <c r="E7375" s="22"/>
      <c r="F7375" s="21"/>
      <c r="G7375" s="22"/>
      <c r="H7375" s="22"/>
      <c r="I7375" s="22"/>
      <c r="J7375" s="23"/>
      <c r="K7375" s="24"/>
      <c r="M7375" s="42"/>
      <c r="N7375" s="43"/>
      <c r="P7375" s="27"/>
      <c r="R7375" s="26"/>
      <c r="S7375" s="26"/>
      <c r="T7375" s="26"/>
    </row>
    <row r="7376" spans="2:20" ht="14.25" customHeight="1">
      <c r="B7376" s="20">
        <v>8598</v>
      </c>
      <c r="C7376" s="22"/>
      <c r="D7376" s="22"/>
      <c r="E7376" s="22"/>
      <c r="F7376" s="21"/>
      <c r="G7376" s="22"/>
      <c r="H7376" s="22"/>
      <c r="I7376" s="22"/>
      <c r="J7376" s="23"/>
      <c r="K7376" s="24"/>
      <c r="M7376" s="42"/>
      <c r="N7376" s="43"/>
      <c r="P7376" s="27"/>
      <c r="R7376" s="26"/>
      <c r="S7376" s="26"/>
      <c r="T7376" s="26"/>
    </row>
    <row r="7377" spans="2:20" ht="14.25" customHeight="1">
      <c r="B7377" s="20">
        <v>8599</v>
      </c>
      <c r="C7377" s="22"/>
      <c r="D7377" s="22"/>
      <c r="E7377" s="22"/>
      <c r="F7377" s="21"/>
      <c r="G7377" s="22"/>
      <c r="H7377" s="22"/>
      <c r="I7377" s="22"/>
      <c r="J7377" s="23"/>
      <c r="K7377" s="24"/>
      <c r="M7377" s="42"/>
      <c r="N7377" s="43"/>
      <c r="P7377" s="27"/>
      <c r="R7377" s="26"/>
      <c r="S7377" s="26"/>
      <c r="T7377" s="26"/>
    </row>
    <row r="7378" spans="2:20" ht="14.25" customHeight="1">
      <c r="B7378" s="20">
        <v>8600</v>
      </c>
      <c r="C7378" s="22"/>
      <c r="D7378" s="22"/>
      <c r="E7378" s="22"/>
      <c r="F7378" s="21"/>
      <c r="G7378" s="22"/>
      <c r="H7378" s="22"/>
      <c r="I7378" s="22"/>
      <c r="J7378" s="23"/>
      <c r="K7378" s="24"/>
      <c r="M7378" s="42"/>
      <c r="N7378" s="43"/>
      <c r="P7378" s="27"/>
      <c r="R7378" s="26"/>
      <c r="S7378" s="26"/>
      <c r="T7378" s="26"/>
    </row>
    <row r="7379" spans="2:20" ht="14.25" customHeight="1">
      <c r="B7379" s="20">
        <v>8601</v>
      </c>
      <c r="C7379" s="22"/>
      <c r="D7379" s="22"/>
      <c r="E7379" s="22"/>
      <c r="F7379" s="21"/>
      <c r="G7379" s="22"/>
      <c r="H7379" s="22"/>
      <c r="I7379" s="22"/>
      <c r="J7379" s="23"/>
      <c r="K7379" s="24"/>
      <c r="M7379" s="42"/>
      <c r="N7379" s="43"/>
      <c r="P7379" s="27"/>
      <c r="R7379" s="26"/>
      <c r="S7379" s="26"/>
      <c r="T7379" s="26"/>
    </row>
    <row r="7380" spans="2:20" ht="14.25" customHeight="1">
      <c r="B7380" s="20">
        <v>8602</v>
      </c>
      <c r="C7380" s="22"/>
      <c r="D7380" s="22"/>
      <c r="E7380" s="22"/>
      <c r="F7380" s="21"/>
      <c r="G7380" s="22"/>
      <c r="H7380" s="22"/>
      <c r="I7380" s="22"/>
      <c r="J7380" s="23"/>
      <c r="K7380" s="24"/>
      <c r="M7380" s="42"/>
      <c r="N7380" s="43"/>
      <c r="P7380" s="27"/>
      <c r="R7380" s="26"/>
      <c r="S7380" s="26"/>
      <c r="T7380" s="26"/>
    </row>
    <row r="7381" spans="2:20" ht="14.25" customHeight="1">
      <c r="B7381" s="20">
        <v>8603</v>
      </c>
      <c r="C7381" s="22"/>
      <c r="D7381" s="22"/>
      <c r="E7381" s="22"/>
      <c r="F7381" s="21"/>
      <c r="G7381" s="22"/>
      <c r="H7381" s="22"/>
      <c r="I7381" s="22"/>
      <c r="J7381" s="23"/>
      <c r="K7381" s="24"/>
      <c r="M7381" s="42"/>
      <c r="N7381" s="43"/>
      <c r="P7381" s="27"/>
      <c r="R7381" s="26"/>
      <c r="S7381" s="26"/>
      <c r="T7381" s="26"/>
    </row>
    <row r="7382" spans="2:20" ht="14.25" customHeight="1">
      <c r="B7382" s="20">
        <v>8604</v>
      </c>
      <c r="C7382" s="22"/>
      <c r="D7382" s="22"/>
      <c r="E7382" s="22"/>
      <c r="F7382" s="21"/>
      <c r="G7382" s="22"/>
      <c r="H7382" s="22"/>
      <c r="I7382" s="22"/>
      <c r="J7382" s="23"/>
      <c r="K7382" s="24"/>
      <c r="M7382" s="42"/>
      <c r="N7382" s="43"/>
      <c r="P7382" s="27"/>
      <c r="R7382" s="26"/>
      <c r="S7382" s="26"/>
      <c r="T7382" s="26"/>
    </row>
    <row r="7383" spans="2:20" ht="14.25" customHeight="1">
      <c r="B7383" s="20">
        <v>8605</v>
      </c>
      <c r="C7383" s="22"/>
      <c r="D7383" s="22"/>
      <c r="E7383" s="22"/>
      <c r="F7383" s="21"/>
      <c r="G7383" s="22"/>
      <c r="H7383" s="22"/>
      <c r="I7383" s="22"/>
      <c r="J7383" s="23"/>
      <c r="K7383" s="24"/>
      <c r="M7383" s="42"/>
      <c r="N7383" s="43"/>
      <c r="P7383" s="27"/>
      <c r="R7383" s="26"/>
      <c r="S7383" s="26"/>
      <c r="T7383" s="26"/>
    </row>
    <row r="7384" spans="2:20" ht="14.25" customHeight="1">
      <c r="B7384" s="20">
        <v>8606</v>
      </c>
      <c r="C7384" s="22"/>
      <c r="D7384" s="22"/>
      <c r="E7384" s="22"/>
      <c r="F7384" s="21"/>
      <c r="G7384" s="22"/>
      <c r="H7384" s="22"/>
      <c r="I7384" s="22"/>
      <c r="J7384" s="23"/>
      <c r="K7384" s="24"/>
      <c r="M7384" s="42"/>
      <c r="N7384" s="43"/>
      <c r="P7384" s="27"/>
      <c r="R7384" s="26"/>
      <c r="S7384" s="26"/>
      <c r="T7384" s="26"/>
    </row>
    <row r="7385" spans="2:20" ht="14.25" customHeight="1">
      <c r="B7385" s="20">
        <v>8607</v>
      </c>
      <c r="C7385" s="22"/>
      <c r="D7385" s="22"/>
      <c r="E7385" s="22"/>
      <c r="F7385" s="21"/>
      <c r="G7385" s="22"/>
      <c r="H7385" s="22"/>
      <c r="I7385" s="22"/>
      <c r="J7385" s="23"/>
      <c r="K7385" s="24"/>
      <c r="M7385" s="42"/>
      <c r="N7385" s="43"/>
      <c r="P7385" s="27"/>
      <c r="R7385" s="26"/>
      <c r="S7385" s="26"/>
      <c r="T7385" s="26"/>
    </row>
    <row r="7386" spans="2:20" ht="14.25" customHeight="1">
      <c r="B7386" s="20">
        <v>8608</v>
      </c>
      <c r="C7386" s="22"/>
      <c r="D7386" s="22"/>
      <c r="E7386" s="22"/>
      <c r="F7386" s="21"/>
      <c r="G7386" s="22"/>
      <c r="H7386" s="22"/>
      <c r="I7386" s="22"/>
      <c r="J7386" s="23"/>
      <c r="K7386" s="24"/>
      <c r="M7386" s="42"/>
      <c r="N7386" s="43"/>
      <c r="P7386" s="27"/>
      <c r="R7386" s="26"/>
      <c r="S7386" s="26"/>
      <c r="T7386" s="26"/>
    </row>
    <row r="7387" spans="2:20" ht="14.25" customHeight="1">
      <c r="B7387" s="20">
        <v>8609</v>
      </c>
      <c r="C7387" s="22"/>
      <c r="D7387" s="22"/>
      <c r="E7387" s="22"/>
      <c r="F7387" s="21"/>
      <c r="G7387" s="22"/>
      <c r="H7387" s="22"/>
      <c r="I7387" s="22"/>
      <c r="J7387" s="23"/>
      <c r="K7387" s="24"/>
      <c r="M7387" s="42"/>
      <c r="N7387" s="43"/>
      <c r="P7387" s="27"/>
      <c r="R7387" s="26"/>
      <c r="S7387" s="26"/>
      <c r="T7387" s="26"/>
    </row>
    <row r="7388" spans="2:20" ht="14.25" customHeight="1">
      <c r="B7388" s="20">
        <v>8610</v>
      </c>
      <c r="C7388" s="22"/>
      <c r="D7388" s="22"/>
      <c r="E7388" s="22"/>
      <c r="F7388" s="21"/>
      <c r="G7388" s="22"/>
      <c r="H7388" s="22"/>
      <c r="I7388" s="22"/>
      <c r="J7388" s="23"/>
      <c r="K7388" s="24"/>
      <c r="M7388" s="42"/>
      <c r="N7388" s="43"/>
      <c r="P7388" s="27"/>
      <c r="R7388" s="26"/>
      <c r="S7388" s="26"/>
      <c r="T7388" s="26"/>
    </row>
    <row r="7389" spans="2:20" ht="14.25" customHeight="1">
      <c r="B7389" s="20">
        <v>8611</v>
      </c>
      <c r="C7389" s="22"/>
      <c r="D7389" s="22"/>
      <c r="E7389" s="22"/>
      <c r="F7389" s="21"/>
      <c r="G7389" s="22"/>
      <c r="H7389" s="22"/>
      <c r="I7389" s="22"/>
      <c r="J7389" s="23"/>
      <c r="K7389" s="24"/>
      <c r="M7389" s="42"/>
      <c r="N7389" s="43"/>
      <c r="P7389" s="27"/>
      <c r="R7389" s="26"/>
      <c r="S7389" s="26"/>
      <c r="T7389" s="26"/>
    </row>
    <row r="7390" spans="2:20" ht="14.25" customHeight="1">
      <c r="B7390" s="20">
        <v>8612</v>
      </c>
      <c r="C7390" s="22"/>
      <c r="D7390" s="22"/>
      <c r="E7390" s="22"/>
      <c r="F7390" s="21"/>
      <c r="G7390" s="22"/>
      <c r="H7390" s="22"/>
      <c r="I7390" s="22"/>
      <c r="J7390" s="23"/>
      <c r="K7390" s="24"/>
      <c r="M7390" s="42"/>
      <c r="N7390" s="43"/>
      <c r="P7390" s="27"/>
      <c r="R7390" s="26"/>
      <c r="S7390" s="26"/>
      <c r="T7390" s="26"/>
    </row>
    <row r="7391" spans="2:20" ht="14.25" customHeight="1">
      <c r="B7391" s="20">
        <v>8613</v>
      </c>
      <c r="C7391" s="22"/>
      <c r="D7391" s="22"/>
      <c r="E7391" s="22"/>
      <c r="F7391" s="21"/>
      <c r="G7391" s="22"/>
      <c r="H7391" s="22"/>
      <c r="I7391" s="22"/>
      <c r="J7391" s="23"/>
      <c r="K7391" s="24"/>
      <c r="M7391" s="42"/>
      <c r="N7391" s="43"/>
      <c r="P7391" s="27"/>
      <c r="R7391" s="26"/>
      <c r="S7391" s="26"/>
      <c r="T7391" s="26"/>
    </row>
    <row r="7392" spans="2:20" ht="14.25" customHeight="1">
      <c r="B7392" s="20">
        <v>8614</v>
      </c>
      <c r="C7392" s="22"/>
      <c r="D7392" s="22"/>
      <c r="E7392" s="22"/>
      <c r="F7392" s="21"/>
      <c r="G7392" s="22"/>
      <c r="H7392" s="22"/>
      <c r="I7392" s="22"/>
      <c r="J7392" s="23"/>
      <c r="K7392" s="24"/>
      <c r="M7392" s="42"/>
      <c r="N7392" s="43"/>
      <c r="P7392" s="27"/>
      <c r="R7392" s="26"/>
      <c r="S7392" s="26"/>
      <c r="T7392" s="26"/>
    </row>
    <row r="7393" spans="2:20" ht="14.25" customHeight="1">
      <c r="B7393" s="20">
        <v>8615</v>
      </c>
      <c r="C7393" s="22"/>
      <c r="D7393" s="22"/>
      <c r="E7393" s="22"/>
      <c r="F7393" s="21"/>
      <c r="G7393" s="22"/>
      <c r="H7393" s="22"/>
      <c r="I7393" s="22"/>
      <c r="J7393" s="23"/>
      <c r="K7393" s="24"/>
      <c r="M7393" s="42"/>
      <c r="N7393" s="43"/>
      <c r="P7393" s="27"/>
      <c r="R7393" s="26"/>
      <c r="S7393" s="26"/>
      <c r="T7393" s="26"/>
    </row>
    <row r="7394" spans="2:20" ht="14.25" customHeight="1">
      <c r="B7394" s="20">
        <v>8616</v>
      </c>
      <c r="C7394" s="22"/>
      <c r="D7394" s="22"/>
      <c r="E7394" s="22"/>
      <c r="F7394" s="21"/>
      <c r="G7394" s="22"/>
      <c r="H7394" s="22"/>
      <c r="I7394" s="22"/>
      <c r="J7394" s="23"/>
      <c r="K7394" s="24"/>
      <c r="M7394" s="42"/>
      <c r="N7394" s="43"/>
      <c r="P7394" s="27"/>
      <c r="R7394" s="26"/>
      <c r="S7394" s="26"/>
      <c r="T7394" s="26"/>
    </row>
    <row r="7395" spans="2:20" ht="14.25" customHeight="1">
      <c r="B7395" s="20">
        <v>8617</v>
      </c>
      <c r="C7395" s="22"/>
      <c r="D7395" s="22"/>
      <c r="E7395" s="22"/>
      <c r="F7395" s="21"/>
      <c r="G7395" s="22"/>
      <c r="H7395" s="22"/>
      <c r="I7395" s="22"/>
      <c r="J7395" s="23"/>
      <c r="K7395" s="24"/>
      <c r="M7395" s="42"/>
      <c r="N7395" s="43"/>
      <c r="P7395" s="27"/>
      <c r="R7395" s="26"/>
      <c r="S7395" s="26"/>
      <c r="T7395" s="26"/>
    </row>
    <row r="7396" spans="2:20" ht="14.25" customHeight="1">
      <c r="B7396" s="20">
        <v>8618</v>
      </c>
      <c r="C7396" s="22"/>
      <c r="D7396" s="22"/>
      <c r="E7396" s="22"/>
      <c r="F7396" s="21"/>
      <c r="G7396" s="22"/>
      <c r="H7396" s="22"/>
      <c r="I7396" s="22"/>
      <c r="J7396" s="23"/>
      <c r="K7396" s="24"/>
      <c r="M7396" s="42"/>
      <c r="N7396" s="43"/>
      <c r="P7396" s="27"/>
      <c r="R7396" s="26"/>
      <c r="S7396" s="26"/>
      <c r="T7396" s="26"/>
    </row>
    <row r="7397" spans="2:20" ht="14.25" customHeight="1">
      <c r="B7397" s="20">
        <v>8619</v>
      </c>
      <c r="C7397" s="22"/>
      <c r="D7397" s="22"/>
      <c r="E7397" s="22"/>
      <c r="F7397" s="21"/>
      <c r="G7397" s="22"/>
      <c r="H7397" s="22"/>
      <c r="I7397" s="22"/>
      <c r="J7397" s="23"/>
      <c r="K7397" s="24"/>
      <c r="M7397" s="42"/>
      <c r="N7397" s="43"/>
      <c r="P7397" s="27"/>
      <c r="R7397" s="26"/>
      <c r="S7397" s="26"/>
      <c r="T7397" s="26"/>
    </row>
    <row r="7398" spans="2:20" ht="14.25" customHeight="1">
      <c r="B7398" s="20">
        <v>8620</v>
      </c>
      <c r="C7398" s="22"/>
      <c r="D7398" s="22"/>
      <c r="E7398" s="22"/>
      <c r="F7398" s="21"/>
      <c r="G7398" s="22"/>
      <c r="H7398" s="22"/>
      <c r="I7398" s="22"/>
      <c r="J7398" s="23"/>
      <c r="K7398" s="24"/>
      <c r="M7398" s="42"/>
      <c r="N7398" s="43"/>
      <c r="P7398" s="27"/>
      <c r="R7398" s="26"/>
      <c r="S7398" s="26"/>
      <c r="T7398" s="26"/>
    </row>
    <row r="7399" spans="2:20" ht="14.25" customHeight="1">
      <c r="B7399" s="20">
        <v>8621</v>
      </c>
      <c r="C7399" s="22"/>
      <c r="D7399" s="22"/>
      <c r="E7399" s="22"/>
      <c r="F7399" s="21"/>
      <c r="G7399" s="22"/>
      <c r="H7399" s="22"/>
      <c r="I7399" s="22"/>
      <c r="J7399" s="23"/>
      <c r="K7399" s="24"/>
      <c r="M7399" s="42"/>
      <c r="N7399" s="43"/>
      <c r="P7399" s="27"/>
      <c r="R7399" s="26"/>
      <c r="S7399" s="26"/>
      <c r="T7399" s="26"/>
    </row>
    <row r="7400" spans="2:20" ht="14.25" customHeight="1">
      <c r="B7400" s="20">
        <v>8622</v>
      </c>
      <c r="C7400" s="22"/>
      <c r="D7400" s="22"/>
      <c r="E7400" s="22"/>
      <c r="F7400" s="21"/>
      <c r="G7400" s="22"/>
      <c r="H7400" s="22"/>
      <c r="I7400" s="22"/>
      <c r="J7400" s="23"/>
      <c r="K7400" s="24"/>
      <c r="M7400" s="42"/>
      <c r="N7400" s="43"/>
      <c r="P7400" s="27"/>
      <c r="R7400" s="26"/>
      <c r="S7400" s="26"/>
      <c r="T7400" s="26"/>
    </row>
    <row r="7401" spans="2:20" ht="14.25" customHeight="1">
      <c r="B7401" s="20">
        <v>8623</v>
      </c>
      <c r="C7401" s="22"/>
      <c r="D7401" s="22"/>
      <c r="E7401" s="22"/>
      <c r="F7401" s="21"/>
      <c r="G7401" s="22"/>
      <c r="H7401" s="22"/>
      <c r="I7401" s="22"/>
      <c r="J7401" s="23"/>
      <c r="K7401" s="24"/>
      <c r="M7401" s="42"/>
      <c r="N7401" s="43"/>
      <c r="P7401" s="27"/>
      <c r="R7401" s="26"/>
      <c r="S7401" s="26"/>
      <c r="T7401" s="26"/>
    </row>
    <row r="7402" spans="2:20" ht="14.25" customHeight="1">
      <c r="B7402" s="20">
        <v>8624</v>
      </c>
      <c r="C7402" s="22"/>
      <c r="D7402" s="22"/>
      <c r="E7402" s="22"/>
      <c r="F7402" s="21"/>
      <c r="G7402" s="22"/>
      <c r="H7402" s="22"/>
      <c r="I7402" s="22"/>
      <c r="J7402" s="23"/>
      <c r="K7402" s="24"/>
      <c r="M7402" s="42"/>
      <c r="N7402" s="43"/>
      <c r="P7402" s="27"/>
      <c r="R7402" s="26"/>
      <c r="S7402" s="26"/>
      <c r="T7402" s="26"/>
    </row>
    <row r="7403" spans="2:20" ht="14.25" customHeight="1">
      <c r="B7403" s="20">
        <v>8625</v>
      </c>
      <c r="C7403" s="22"/>
      <c r="D7403" s="22"/>
      <c r="E7403" s="22"/>
      <c r="F7403" s="21"/>
      <c r="G7403" s="22"/>
      <c r="H7403" s="22"/>
      <c r="I7403" s="22"/>
      <c r="J7403" s="23"/>
      <c r="K7403" s="24"/>
      <c r="M7403" s="42"/>
      <c r="N7403" s="43"/>
      <c r="P7403" s="27"/>
      <c r="R7403" s="26"/>
      <c r="S7403" s="26"/>
      <c r="T7403" s="26"/>
    </row>
    <row r="7404" spans="2:20" ht="14.25" customHeight="1">
      <c r="B7404" s="20">
        <v>8626</v>
      </c>
      <c r="C7404" s="22"/>
      <c r="D7404" s="22"/>
      <c r="E7404" s="22"/>
      <c r="F7404" s="21"/>
      <c r="G7404" s="22"/>
      <c r="H7404" s="22"/>
      <c r="I7404" s="22"/>
      <c r="J7404" s="23"/>
      <c r="K7404" s="24"/>
      <c r="M7404" s="42"/>
      <c r="N7404" s="43"/>
      <c r="P7404" s="27"/>
      <c r="R7404" s="26"/>
      <c r="S7404" s="26"/>
      <c r="T7404" s="26"/>
    </row>
    <row r="7405" spans="2:20" ht="14.25" customHeight="1">
      <c r="B7405" s="20">
        <v>8627</v>
      </c>
      <c r="C7405" s="22"/>
      <c r="D7405" s="22"/>
      <c r="E7405" s="22"/>
      <c r="F7405" s="21"/>
      <c r="G7405" s="22"/>
      <c r="H7405" s="22"/>
      <c r="I7405" s="22"/>
      <c r="J7405" s="23"/>
      <c r="K7405" s="24"/>
      <c r="M7405" s="42"/>
      <c r="N7405" s="43"/>
      <c r="P7405" s="27"/>
      <c r="R7405" s="26"/>
      <c r="S7405" s="26"/>
      <c r="T7405" s="26"/>
    </row>
    <row r="7406" spans="2:20" ht="14.25" customHeight="1">
      <c r="B7406" s="20">
        <v>8628</v>
      </c>
      <c r="C7406" s="22"/>
      <c r="D7406" s="22"/>
      <c r="E7406" s="22"/>
      <c r="F7406" s="21"/>
      <c r="G7406" s="22"/>
      <c r="H7406" s="22"/>
      <c r="I7406" s="22"/>
      <c r="J7406" s="23"/>
      <c r="K7406" s="24"/>
      <c r="M7406" s="42"/>
      <c r="N7406" s="43"/>
      <c r="P7406" s="27"/>
      <c r="R7406" s="26"/>
      <c r="S7406" s="26"/>
      <c r="T7406" s="26"/>
    </row>
    <row r="7407" spans="2:20" ht="14.25" customHeight="1">
      <c r="B7407" s="20">
        <v>8629</v>
      </c>
      <c r="C7407" s="22"/>
      <c r="D7407" s="22"/>
      <c r="E7407" s="22"/>
      <c r="F7407" s="21"/>
      <c r="G7407" s="22"/>
      <c r="H7407" s="22"/>
      <c r="I7407" s="22"/>
      <c r="J7407" s="23"/>
      <c r="K7407" s="24"/>
      <c r="M7407" s="42"/>
      <c r="N7407" s="43"/>
      <c r="P7407" s="27"/>
      <c r="R7407" s="26"/>
      <c r="S7407" s="26"/>
      <c r="T7407" s="26"/>
    </row>
    <row r="7408" spans="2:20" ht="14.25" customHeight="1">
      <c r="B7408" s="20">
        <v>8630</v>
      </c>
      <c r="C7408" s="22"/>
      <c r="D7408" s="22"/>
      <c r="E7408" s="22"/>
      <c r="F7408" s="21"/>
      <c r="G7408" s="22"/>
      <c r="H7408" s="22"/>
      <c r="I7408" s="22"/>
      <c r="J7408" s="23"/>
      <c r="K7408" s="24"/>
      <c r="M7408" s="42"/>
      <c r="N7408" s="43"/>
      <c r="P7408" s="27"/>
      <c r="R7408" s="26"/>
      <c r="S7408" s="26"/>
      <c r="T7408" s="26"/>
    </row>
    <row r="7409" spans="2:20" ht="14.25" customHeight="1">
      <c r="B7409" s="20">
        <v>8631</v>
      </c>
      <c r="C7409" s="22"/>
      <c r="D7409" s="22"/>
      <c r="E7409" s="22"/>
      <c r="F7409" s="21"/>
      <c r="G7409" s="22"/>
      <c r="H7409" s="22"/>
      <c r="I7409" s="22"/>
      <c r="J7409" s="23"/>
      <c r="K7409" s="24"/>
      <c r="M7409" s="42"/>
      <c r="N7409" s="43"/>
      <c r="P7409" s="27"/>
      <c r="R7409" s="26"/>
      <c r="S7409" s="26"/>
      <c r="T7409" s="26"/>
    </row>
    <row r="7410" spans="2:20" ht="14.25" customHeight="1">
      <c r="B7410" s="20">
        <v>8632</v>
      </c>
      <c r="C7410" s="22"/>
      <c r="D7410" s="22"/>
      <c r="E7410" s="22"/>
      <c r="F7410" s="21"/>
      <c r="G7410" s="22"/>
      <c r="H7410" s="22"/>
      <c r="I7410" s="22"/>
      <c r="J7410" s="23"/>
      <c r="K7410" s="24"/>
      <c r="M7410" s="42"/>
      <c r="N7410" s="43"/>
      <c r="P7410" s="27"/>
      <c r="R7410" s="26"/>
      <c r="S7410" s="26"/>
      <c r="T7410" s="26"/>
    </row>
    <row r="7411" spans="2:20" ht="14.25" customHeight="1">
      <c r="B7411" s="20">
        <v>8633</v>
      </c>
      <c r="C7411" s="22"/>
      <c r="D7411" s="22"/>
      <c r="E7411" s="22"/>
      <c r="F7411" s="21"/>
      <c r="G7411" s="22"/>
      <c r="H7411" s="22"/>
      <c r="I7411" s="22"/>
      <c r="J7411" s="23"/>
      <c r="K7411" s="24"/>
      <c r="M7411" s="42"/>
      <c r="N7411" s="43"/>
      <c r="P7411" s="27"/>
      <c r="R7411" s="26"/>
      <c r="S7411" s="26"/>
      <c r="T7411" s="26"/>
    </row>
    <row r="7412" spans="2:20" ht="14.25" customHeight="1">
      <c r="B7412" s="20">
        <v>8634</v>
      </c>
      <c r="C7412" s="22"/>
      <c r="D7412" s="22"/>
      <c r="E7412" s="22"/>
      <c r="F7412" s="21"/>
      <c r="G7412" s="22"/>
      <c r="H7412" s="22"/>
      <c r="I7412" s="22"/>
      <c r="J7412" s="23"/>
      <c r="K7412" s="24"/>
      <c r="M7412" s="42"/>
      <c r="N7412" s="43"/>
      <c r="P7412" s="27"/>
      <c r="R7412" s="26"/>
      <c r="S7412" s="26"/>
      <c r="T7412" s="26"/>
    </row>
    <row r="7413" spans="2:20" ht="14.25" customHeight="1">
      <c r="B7413" s="20">
        <v>8635</v>
      </c>
      <c r="C7413" s="22"/>
      <c r="D7413" s="22"/>
      <c r="E7413" s="22"/>
      <c r="F7413" s="21"/>
      <c r="G7413" s="22"/>
      <c r="H7413" s="22"/>
      <c r="I7413" s="22"/>
      <c r="J7413" s="23"/>
      <c r="K7413" s="24"/>
      <c r="M7413" s="42"/>
      <c r="N7413" s="43"/>
      <c r="P7413" s="27"/>
      <c r="R7413" s="26"/>
      <c r="S7413" s="26"/>
      <c r="T7413" s="26"/>
    </row>
    <row r="7414" spans="2:20" ht="14.25" customHeight="1">
      <c r="B7414" s="20">
        <v>8636</v>
      </c>
      <c r="C7414" s="22"/>
      <c r="D7414" s="22"/>
      <c r="E7414" s="22"/>
      <c r="F7414" s="21"/>
      <c r="G7414" s="22"/>
      <c r="H7414" s="22"/>
      <c r="I7414" s="22"/>
      <c r="J7414" s="23"/>
      <c r="K7414" s="24"/>
      <c r="M7414" s="42"/>
      <c r="N7414" s="43"/>
      <c r="P7414" s="27"/>
      <c r="R7414" s="26"/>
      <c r="S7414" s="26"/>
      <c r="T7414" s="26"/>
    </row>
    <row r="7415" spans="2:20" ht="14.25" customHeight="1">
      <c r="B7415" s="20">
        <v>8637</v>
      </c>
      <c r="C7415" s="22"/>
      <c r="D7415" s="22"/>
      <c r="E7415" s="22"/>
      <c r="F7415" s="21"/>
      <c r="G7415" s="22"/>
      <c r="H7415" s="22"/>
      <c r="I7415" s="22"/>
      <c r="J7415" s="23"/>
      <c r="K7415" s="24"/>
      <c r="M7415" s="42"/>
      <c r="N7415" s="43"/>
      <c r="P7415" s="27"/>
      <c r="R7415" s="26"/>
      <c r="S7415" s="26"/>
      <c r="T7415" s="26"/>
    </row>
    <row r="7416" spans="2:20" ht="14.25" customHeight="1">
      <c r="B7416" s="20">
        <v>8638</v>
      </c>
      <c r="C7416" s="22"/>
      <c r="D7416" s="22"/>
      <c r="E7416" s="22"/>
      <c r="F7416" s="21"/>
      <c r="G7416" s="22"/>
      <c r="H7416" s="22"/>
      <c r="I7416" s="22"/>
      <c r="J7416" s="23"/>
      <c r="K7416" s="24"/>
      <c r="M7416" s="42"/>
      <c r="N7416" s="43"/>
      <c r="P7416" s="27"/>
      <c r="R7416" s="26"/>
      <c r="S7416" s="26"/>
      <c r="T7416" s="26"/>
    </row>
    <row r="7417" spans="2:20" ht="14.25" customHeight="1">
      <c r="B7417" s="20">
        <v>8639</v>
      </c>
      <c r="C7417" s="22"/>
      <c r="D7417" s="22"/>
      <c r="E7417" s="22"/>
      <c r="F7417" s="21"/>
      <c r="G7417" s="22"/>
      <c r="H7417" s="22"/>
      <c r="I7417" s="22"/>
      <c r="J7417" s="23"/>
      <c r="K7417" s="24"/>
      <c r="M7417" s="42"/>
      <c r="N7417" s="43"/>
      <c r="P7417" s="27"/>
      <c r="R7417" s="26"/>
      <c r="S7417" s="26"/>
      <c r="T7417" s="26"/>
    </row>
    <row r="7418" spans="2:20" ht="14.25" customHeight="1">
      <c r="B7418" s="20">
        <v>8640</v>
      </c>
      <c r="C7418" s="22"/>
      <c r="D7418" s="22"/>
      <c r="E7418" s="22"/>
      <c r="F7418" s="21"/>
      <c r="G7418" s="22"/>
      <c r="H7418" s="22"/>
      <c r="I7418" s="22"/>
      <c r="J7418" s="23"/>
      <c r="K7418" s="24"/>
      <c r="M7418" s="42"/>
      <c r="N7418" s="43"/>
      <c r="P7418" s="27"/>
      <c r="R7418" s="26"/>
      <c r="S7418" s="26"/>
      <c r="T7418" s="26"/>
    </row>
    <row r="7419" spans="2:20" ht="14.25" customHeight="1">
      <c r="B7419" s="20">
        <v>8641</v>
      </c>
      <c r="C7419" s="22"/>
      <c r="D7419" s="22"/>
      <c r="E7419" s="22"/>
      <c r="F7419" s="21"/>
      <c r="G7419" s="22"/>
      <c r="H7419" s="22"/>
      <c r="I7419" s="22"/>
      <c r="J7419" s="23"/>
      <c r="K7419" s="24"/>
      <c r="M7419" s="42"/>
      <c r="N7419" s="43"/>
      <c r="P7419" s="27"/>
      <c r="R7419" s="26"/>
      <c r="S7419" s="26"/>
      <c r="T7419" s="26"/>
    </row>
    <row r="7420" spans="2:20" ht="14.25" customHeight="1">
      <c r="B7420" s="20">
        <v>8642</v>
      </c>
      <c r="C7420" s="22"/>
      <c r="D7420" s="22"/>
      <c r="E7420" s="22"/>
      <c r="F7420" s="21"/>
      <c r="G7420" s="22"/>
      <c r="H7420" s="22"/>
      <c r="I7420" s="22"/>
      <c r="J7420" s="23"/>
      <c r="K7420" s="24"/>
      <c r="M7420" s="42"/>
      <c r="N7420" s="43"/>
      <c r="P7420" s="27"/>
      <c r="R7420" s="26"/>
      <c r="S7420" s="26"/>
      <c r="T7420" s="26"/>
    </row>
    <row r="7421" spans="2:20" ht="14.25" customHeight="1">
      <c r="B7421" s="20">
        <v>8643</v>
      </c>
      <c r="C7421" s="22"/>
      <c r="D7421" s="22"/>
      <c r="E7421" s="22"/>
      <c r="F7421" s="21"/>
      <c r="G7421" s="22"/>
      <c r="H7421" s="22"/>
      <c r="I7421" s="22"/>
      <c r="J7421" s="23"/>
      <c r="K7421" s="24"/>
      <c r="M7421" s="42"/>
      <c r="N7421" s="43"/>
      <c r="P7421" s="27"/>
      <c r="R7421" s="26"/>
      <c r="S7421" s="26"/>
      <c r="T7421" s="26"/>
    </row>
    <row r="7422" spans="2:20" ht="14.25" customHeight="1">
      <c r="B7422" s="20">
        <v>8644</v>
      </c>
      <c r="C7422" s="22"/>
      <c r="D7422" s="22"/>
      <c r="E7422" s="22"/>
      <c r="F7422" s="21"/>
      <c r="G7422" s="22"/>
      <c r="H7422" s="22"/>
      <c r="I7422" s="22"/>
      <c r="J7422" s="23"/>
      <c r="K7422" s="24"/>
      <c r="M7422" s="42"/>
      <c r="N7422" s="43"/>
      <c r="P7422" s="27"/>
      <c r="R7422" s="26"/>
      <c r="S7422" s="26"/>
      <c r="T7422" s="26"/>
    </row>
    <row r="7423" spans="2:20" ht="14.25" customHeight="1">
      <c r="B7423" s="20">
        <v>8645</v>
      </c>
      <c r="C7423" s="22"/>
      <c r="D7423" s="22"/>
      <c r="E7423" s="22"/>
      <c r="F7423" s="21"/>
      <c r="G7423" s="22"/>
      <c r="H7423" s="22"/>
      <c r="I7423" s="22"/>
      <c r="J7423" s="23"/>
      <c r="K7423" s="24"/>
      <c r="M7423" s="42"/>
      <c r="N7423" s="43"/>
      <c r="P7423" s="27"/>
      <c r="R7423" s="26"/>
      <c r="S7423" s="26"/>
      <c r="T7423" s="26"/>
    </row>
    <row r="7424" spans="2:20" ht="14.25" customHeight="1">
      <c r="B7424" s="20">
        <v>8646</v>
      </c>
      <c r="C7424" s="22"/>
      <c r="D7424" s="22"/>
      <c r="E7424" s="22"/>
      <c r="F7424" s="21"/>
      <c r="G7424" s="22"/>
      <c r="H7424" s="22"/>
      <c r="I7424" s="22"/>
      <c r="J7424" s="23"/>
      <c r="K7424" s="24"/>
      <c r="M7424" s="42"/>
      <c r="N7424" s="43"/>
      <c r="P7424" s="27"/>
      <c r="R7424" s="26"/>
      <c r="S7424" s="26"/>
      <c r="T7424" s="26"/>
    </row>
    <row r="7425" spans="2:20" ht="14.25" customHeight="1">
      <c r="B7425" s="20">
        <v>8647</v>
      </c>
      <c r="C7425" s="22"/>
      <c r="D7425" s="22"/>
      <c r="E7425" s="22"/>
      <c r="F7425" s="21"/>
      <c r="G7425" s="22"/>
      <c r="H7425" s="22"/>
      <c r="I7425" s="22"/>
      <c r="J7425" s="23"/>
      <c r="K7425" s="24"/>
      <c r="M7425" s="42"/>
      <c r="N7425" s="43"/>
      <c r="P7425" s="27"/>
      <c r="R7425" s="26"/>
      <c r="S7425" s="26"/>
      <c r="T7425" s="26"/>
    </row>
    <row r="7426" spans="2:20" ht="14.25" customHeight="1">
      <c r="B7426" s="20">
        <v>8648</v>
      </c>
      <c r="C7426" s="22"/>
      <c r="D7426" s="22"/>
      <c r="E7426" s="22"/>
      <c r="F7426" s="21"/>
      <c r="G7426" s="22"/>
      <c r="H7426" s="22"/>
      <c r="I7426" s="22"/>
      <c r="J7426" s="23"/>
      <c r="K7426" s="24"/>
      <c r="M7426" s="42"/>
      <c r="N7426" s="43"/>
      <c r="P7426" s="27"/>
      <c r="R7426" s="26"/>
      <c r="S7426" s="26"/>
      <c r="T7426" s="26"/>
    </row>
    <row r="7427" spans="2:20" ht="14.25" customHeight="1">
      <c r="B7427" s="20">
        <v>8649</v>
      </c>
      <c r="C7427" s="22"/>
      <c r="D7427" s="22"/>
      <c r="E7427" s="22"/>
      <c r="F7427" s="21"/>
      <c r="G7427" s="22"/>
      <c r="H7427" s="22"/>
      <c r="I7427" s="22"/>
      <c r="J7427" s="23"/>
      <c r="K7427" s="24"/>
      <c r="M7427" s="42"/>
      <c r="N7427" s="43"/>
      <c r="P7427" s="27"/>
      <c r="R7427" s="26"/>
      <c r="S7427" s="26"/>
      <c r="T7427" s="26"/>
    </row>
    <row r="7428" spans="2:20" ht="14.25" customHeight="1">
      <c r="B7428" s="20">
        <v>8650</v>
      </c>
      <c r="C7428" s="22"/>
      <c r="D7428" s="22"/>
      <c r="E7428" s="22"/>
      <c r="F7428" s="21"/>
      <c r="G7428" s="22"/>
      <c r="H7428" s="22"/>
      <c r="I7428" s="22"/>
      <c r="J7428" s="23"/>
      <c r="K7428" s="24"/>
      <c r="M7428" s="42"/>
      <c r="N7428" s="43"/>
      <c r="P7428" s="27"/>
      <c r="R7428" s="26"/>
      <c r="S7428" s="26"/>
      <c r="T7428" s="26"/>
    </row>
    <row r="7429" spans="2:20" ht="14.25" customHeight="1">
      <c r="B7429" s="20">
        <v>8651</v>
      </c>
      <c r="C7429" s="22"/>
      <c r="D7429" s="22"/>
      <c r="E7429" s="22"/>
      <c r="F7429" s="21"/>
      <c r="G7429" s="22"/>
      <c r="H7429" s="22"/>
      <c r="I7429" s="22"/>
      <c r="J7429" s="23"/>
      <c r="K7429" s="24"/>
      <c r="M7429" s="42"/>
      <c r="N7429" s="43"/>
      <c r="P7429" s="27"/>
      <c r="R7429" s="26"/>
      <c r="S7429" s="26"/>
      <c r="T7429" s="26"/>
    </row>
    <row r="7430" spans="2:20" ht="14.25" customHeight="1">
      <c r="B7430" s="20">
        <v>8652</v>
      </c>
      <c r="C7430" s="22"/>
      <c r="D7430" s="22"/>
      <c r="E7430" s="22"/>
      <c r="F7430" s="21"/>
      <c r="G7430" s="22"/>
      <c r="H7430" s="22"/>
      <c r="I7430" s="22"/>
      <c r="J7430" s="23"/>
      <c r="K7430" s="24"/>
      <c r="M7430" s="42"/>
      <c r="N7430" s="43"/>
      <c r="P7430" s="27"/>
      <c r="R7430" s="26"/>
      <c r="S7430" s="26"/>
      <c r="T7430" s="26"/>
    </row>
    <row r="7431" spans="2:20" ht="14.25" customHeight="1">
      <c r="B7431" s="20">
        <v>8653</v>
      </c>
      <c r="C7431" s="22"/>
      <c r="D7431" s="22"/>
      <c r="E7431" s="22"/>
      <c r="F7431" s="21"/>
      <c r="G7431" s="22"/>
      <c r="H7431" s="22"/>
      <c r="I7431" s="22"/>
      <c r="J7431" s="23"/>
      <c r="K7431" s="24"/>
      <c r="M7431" s="42"/>
      <c r="N7431" s="43"/>
      <c r="P7431" s="27"/>
      <c r="R7431" s="26"/>
      <c r="S7431" s="26"/>
      <c r="T7431" s="26"/>
    </row>
    <row r="7432" spans="2:20" ht="14.25" customHeight="1">
      <c r="B7432" s="20">
        <v>8654</v>
      </c>
      <c r="C7432" s="22"/>
      <c r="D7432" s="22"/>
      <c r="E7432" s="22"/>
      <c r="F7432" s="21"/>
      <c r="G7432" s="22"/>
      <c r="H7432" s="22"/>
      <c r="I7432" s="22"/>
      <c r="J7432" s="23"/>
      <c r="K7432" s="24"/>
      <c r="M7432" s="42"/>
      <c r="N7432" s="43"/>
      <c r="P7432" s="27"/>
      <c r="R7432" s="26"/>
      <c r="S7432" s="26"/>
      <c r="T7432" s="26"/>
    </row>
    <row r="7433" spans="2:20" ht="14.25" customHeight="1">
      <c r="B7433" s="20">
        <v>8655</v>
      </c>
      <c r="C7433" s="22"/>
      <c r="D7433" s="22"/>
      <c r="E7433" s="22"/>
      <c r="F7433" s="21"/>
      <c r="G7433" s="22"/>
      <c r="H7433" s="22"/>
      <c r="I7433" s="22"/>
      <c r="J7433" s="23"/>
      <c r="K7433" s="24"/>
      <c r="M7433" s="42"/>
      <c r="N7433" s="43"/>
      <c r="P7433" s="27"/>
      <c r="R7433" s="26"/>
      <c r="S7433" s="26"/>
      <c r="T7433" s="26"/>
    </row>
    <row r="7434" spans="2:20" ht="14.25" customHeight="1">
      <c r="B7434" s="20">
        <v>8656</v>
      </c>
      <c r="C7434" s="22"/>
      <c r="D7434" s="22"/>
      <c r="E7434" s="22"/>
      <c r="F7434" s="21"/>
      <c r="G7434" s="22"/>
      <c r="H7434" s="22"/>
      <c r="I7434" s="22"/>
      <c r="J7434" s="23"/>
      <c r="K7434" s="24"/>
      <c r="M7434" s="42"/>
      <c r="N7434" s="43"/>
      <c r="P7434" s="27"/>
      <c r="R7434" s="26"/>
      <c r="S7434" s="26"/>
      <c r="T7434" s="26"/>
    </row>
    <row r="7435" spans="2:20" ht="14.25" customHeight="1">
      <c r="B7435" s="20">
        <v>8657</v>
      </c>
      <c r="C7435" s="22"/>
      <c r="D7435" s="22"/>
      <c r="E7435" s="22"/>
      <c r="F7435" s="21"/>
      <c r="G7435" s="22"/>
      <c r="H7435" s="22"/>
      <c r="I7435" s="22"/>
      <c r="J7435" s="23"/>
      <c r="K7435" s="24"/>
      <c r="M7435" s="42"/>
      <c r="N7435" s="43"/>
      <c r="P7435" s="27"/>
      <c r="R7435" s="26"/>
      <c r="S7435" s="26"/>
      <c r="T7435" s="26"/>
    </row>
    <row r="7436" spans="2:20" ht="14.25" customHeight="1">
      <c r="B7436" s="20">
        <v>8658</v>
      </c>
      <c r="C7436" s="22"/>
      <c r="D7436" s="22"/>
      <c r="E7436" s="22"/>
      <c r="F7436" s="21"/>
      <c r="G7436" s="22"/>
      <c r="H7436" s="22"/>
      <c r="I7436" s="22"/>
      <c r="J7436" s="23"/>
      <c r="K7436" s="24"/>
      <c r="M7436" s="42"/>
      <c r="N7436" s="43"/>
      <c r="P7436" s="27"/>
      <c r="R7436" s="26"/>
      <c r="S7436" s="26"/>
      <c r="T7436" s="26"/>
    </row>
    <row r="7437" spans="2:20" ht="14.25" customHeight="1">
      <c r="B7437" s="20">
        <v>8659</v>
      </c>
      <c r="C7437" s="22"/>
      <c r="D7437" s="22"/>
      <c r="E7437" s="22"/>
      <c r="F7437" s="21"/>
      <c r="G7437" s="22"/>
      <c r="H7437" s="22"/>
      <c r="I7437" s="22"/>
      <c r="J7437" s="23"/>
      <c r="K7437" s="24"/>
      <c r="M7437" s="42"/>
      <c r="N7437" s="43"/>
      <c r="P7437" s="27"/>
      <c r="R7437" s="26"/>
      <c r="S7437" s="26"/>
      <c r="T7437" s="26"/>
    </row>
    <row r="7438" spans="2:20" ht="14.25" customHeight="1">
      <c r="B7438" s="20">
        <v>8660</v>
      </c>
      <c r="C7438" s="22"/>
      <c r="D7438" s="22"/>
      <c r="E7438" s="22"/>
      <c r="F7438" s="21"/>
      <c r="G7438" s="22"/>
      <c r="H7438" s="22"/>
      <c r="I7438" s="22"/>
      <c r="J7438" s="23"/>
      <c r="K7438" s="24"/>
      <c r="M7438" s="42"/>
      <c r="N7438" s="43"/>
      <c r="P7438" s="27"/>
      <c r="R7438" s="26"/>
      <c r="S7438" s="26"/>
      <c r="T7438" s="26"/>
    </row>
    <row r="7439" spans="2:20" ht="14.25" customHeight="1">
      <c r="B7439" s="20">
        <v>8661</v>
      </c>
      <c r="C7439" s="22"/>
      <c r="D7439" s="22"/>
      <c r="E7439" s="22"/>
      <c r="F7439" s="21"/>
      <c r="G7439" s="22"/>
      <c r="H7439" s="22"/>
      <c r="I7439" s="22"/>
      <c r="J7439" s="23"/>
      <c r="K7439" s="24"/>
      <c r="M7439" s="42"/>
      <c r="N7439" s="43"/>
      <c r="P7439" s="27"/>
      <c r="R7439" s="26"/>
      <c r="S7439" s="26"/>
      <c r="T7439" s="26"/>
    </row>
    <row r="7440" spans="2:20" ht="14.25" customHeight="1">
      <c r="B7440" s="20">
        <v>8662</v>
      </c>
      <c r="C7440" s="22"/>
      <c r="D7440" s="22"/>
      <c r="E7440" s="22"/>
      <c r="F7440" s="21"/>
      <c r="G7440" s="22"/>
      <c r="H7440" s="22"/>
      <c r="I7440" s="22"/>
      <c r="J7440" s="23"/>
      <c r="K7440" s="24"/>
      <c r="M7440" s="42"/>
      <c r="N7440" s="43"/>
      <c r="P7440" s="27"/>
      <c r="R7440" s="26"/>
      <c r="S7440" s="26"/>
      <c r="T7440" s="26"/>
    </row>
    <row r="7441" spans="2:20" ht="14.25" customHeight="1">
      <c r="B7441" s="20">
        <v>8663</v>
      </c>
      <c r="C7441" s="22"/>
      <c r="D7441" s="22"/>
      <c r="E7441" s="22"/>
      <c r="F7441" s="21"/>
      <c r="G7441" s="22"/>
      <c r="H7441" s="22"/>
      <c r="I7441" s="22"/>
      <c r="J7441" s="23"/>
      <c r="K7441" s="24"/>
      <c r="M7441" s="42"/>
      <c r="N7441" s="43"/>
      <c r="P7441" s="27"/>
      <c r="R7441" s="26"/>
      <c r="S7441" s="26"/>
      <c r="T7441" s="26"/>
    </row>
    <row r="7442" spans="2:20" ht="14.25" customHeight="1">
      <c r="B7442" s="20">
        <v>8664</v>
      </c>
      <c r="C7442" s="22"/>
      <c r="D7442" s="22"/>
      <c r="E7442" s="22"/>
      <c r="F7442" s="21"/>
      <c r="G7442" s="22"/>
      <c r="H7442" s="22"/>
      <c r="I7442" s="22"/>
      <c r="J7442" s="23"/>
      <c r="K7442" s="24"/>
      <c r="M7442" s="42"/>
      <c r="N7442" s="43"/>
      <c r="P7442" s="27"/>
      <c r="R7442" s="26"/>
      <c r="S7442" s="26"/>
      <c r="T7442" s="26"/>
    </row>
    <row r="7443" spans="2:20" ht="14.25" customHeight="1">
      <c r="B7443" s="20">
        <v>8665</v>
      </c>
      <c r="C7443" s="22"/>
      <c r="D7443" s="22"/>
      <c r="E7443" s="22"/>
      <c r="F7443" s="21"/>
      <c r="G7443" s="22"/>
      <c r="H7443" s="22"/>
      <c r="I7443" s="22"/>
      <c r="J7443" s="23"/>
      <c r="K7443" s="24"/>
      <c r="M7443" s="42"/>
      <c r="N7443" s="43"/>
      <c r="P7443" s="27"/>
      <c r="R7443" s="26"/>
      <c r="S7443" s="26"/>
      <c r="T7443" s="26"/>
    </row>
    <row r="7444" spans="2:20" ht="14.25" customHeight="1">
      <c r="B7444" s="20">
        <v>8666</v>
      </c>
      <c r="C7444" s="22"/>
      <c r="D7444" s="22"/>
      <c r="E7444" s="22"/>
      <c r="F7444" s="21"/>
      <c r="G7444" s="22"/>
      <c r="H7444" s="22"/>
      <c r="I7444" s="22"/>
      <c r="J7444" s="23"/>
      <c r="K7444" s="24"/>
      <c r="M7444" s="42"/>
      <c r="N7444" s="43"/>
      <c r="P7444" s="27"/>
      <c r="R7444" s="26"/>
      <c r="S7444" s="26"/>
      <c r="T7444" s="26"/>
    </row>
    <row r="7445" spans="2:20" ht="14.25" customHeight="1">
      <c r="B7445" s="20">
        <v>8667</v>
      </c>
      <c r="C7445" s="22"/>
      <c r="D7445" s="22"/>
      <c r="E7445" s="22"/>
      <c r="F7445" s="21"/>
      <c r="G7445" s="22"/>
      <c r="H7445" s="22"/>
      <c r="I7445" s="22"/>
      <c r="J7445" s="23"/>
      <c r="K7445" s="24"/>
      <c r="M7445" s="42"/>
      <c r="N7445" s="43"/>
      <c r="P7445" s="27"/>
      <c r="R7445" s="26"/>
      <c r="S7445" s="26"/>
      <c r="T7445" s="26"/>
    </row>
    <row r="7446" spans="2:20" ht="14.25" customHeight="1">
      <c r="B7446" s="20">
        <v>8668</v>
      </c>
      <c r="C7446" s="22"/>
      <c r="D7446" s="22"/>
      <c r="E7446" s="22"/>
      <c r="F7446" s="21"/>
      <c r="G7446" s="22"/>
      <c r="H7446" s="22"/>
      <c r="I7446" s="22"/>
      <c r="J7446" s="23"/>
      <c r="K7446" s="24"/>
      <c r="M7446" s="42"/>
      <c r="N7446" s="43"/>
      <c r="P7446" s="27"/>
      <c r="R7446" s="26"/>
      <c r="S7446" s="26"/>
      <c r="T7446" s="26"/>
    </row>
    <row r="7447" spans="2:20" ht="14.25" customHeight="1">
      <c r="B7447" s="20">
        <v>8669</v>
      </c>
      <c r="C7447" s="22"/>
      <c r="D7447" s="22"/>
      <c r="E7447" s="22"/>
      <c r="F7447" s="21"/>
      <c r="G7447" s="22"/>
      <c r="H7447" s="22"/>
      <c r="I7447" s="22"/>
      <c r="J7447" s="23"/>
      <c r="K7447" s="24"/>
      <c r="M7447" s="42"/>
      <c r="N7447" s="43"/>
      <c r="P7447" s="27"/>
      <c r="R7447" s="26"/>
      <c r="S7447" s="26"/>
      <c r="T7447" s="26"/>
    </row>
    <row r="7448" spans="2:20" ht="14.25" customHeight="1">
      <c r="B7448" s="20">
        <v>8670</v>
      </c>
      <c r="C7448" s="22"/>
      <c r="D7448" s="22"/>
      <c r="E7448" s="22"/>
      <c r="F7448" s="21"/>
      <c r="G7448" s="22"/>
      <c r="H7448" s="22"/>
      <c r="I7448" s="22"/>
      <c r="J7448" s="23"/>
      <c r="K7448" s="24"/>
      <c r="M7448" s="42"/>
      <c r="N7448" s="43"/>
      <c r="P7448" s="27"/>
      <c r="R7448" s="26"/>
      <c r="S7448" s="26"/>
      <c r="T7448" s="26"/>
    </row>
    <row r="7449" spans="2:20" ht="14.25" customHeight="1">
      <c r="B7449" s="20">
        <v>8671</v>
      </c>
      <c r="C7449" s="22"/>
      <c r="D7449" s="22"/>
      <c r="E7449" s="22"/>
      <c r="F7449" s="21"/>
      <c r="G7449" s="22"/>
      <c r="H7449" s="22"/>
      <c r="I7449" s="22"/>
      <c r="J7449" s="23"/>
      <c r="K7449" s="24"/>
      <c r="M7449" s="42"/>
      <c r="N7449" s="43"/>
      <c r="P7449" s="27"/>
      <c r="R7449" s="26"/>
      <c r="S7449" s="26"/>
      <c r="T7449" s="26"/>
    </row>
    <row r="7450" spans="2:20" ht="14.25" customHeight="1">
      <c r="B7450" s="20">
        <v>8672</v>
      </c>
      <c r="C7450" s="22"/>
      <c r="D7450" s="22"/>
      <c r="E7450" s="22"/>
      <c r="F7450" s="21"/>
      <c r="G7450" s="22"/>
      <c r="H7450" s="22"/>
      <c r="I7450" s="22"/>
      <c r="J7450" s="23"/>
      <c r="K7450" s="24"/>
      <c r="M7450" s="42"/>
      <c r="N7450" s="43"/>
      <c r="P7450" s="27"/>
      <c r="R7450" s="26"/>
      <c r="S7450" s="26"/>
      <c r="T7450" s="26"/>
    </row>
    <row r="7451" spans="2:20" ht="14.25" customHeight="1">
      <c r="B7451" s="20">
        <v>8673</v>
      </c>
      <c r="C7451" s="22"/>
      <c r="D7451" s="22"/>
      <c r="E7451" s="22"/>
      <c r="F7451" s="21"/>
      <c r="G7451" s="22"/>
      <c r="H7451" s="22"/>
      <c r="I7451" s="22"/>
      <c r="J7451" s="23"/>
      <c r="K7451" s="24"/>
      <c r="M7451" s="42"/>
      <c r="N7451" s="43"/>
      <c r="P7451" s="27"/>
      <c r="R7451" s="26"/>
      <c r="S7451" s="26"/>
      <c r="T7451" s="26"/>
    </row>
    <row r="7452" spans="2:20" ht="14.25" customHeight="1">
      <c r="B7452" s="20">
        <v>8674</v>
      </c>
      <c r="C7452" s="22"/>
      <c r="D7452" s="22"/>
      <c r="E7452" s="22"/>
      <c r="F7452" s="21"/>
      <c r="G7452" s="22"/>
      <c r="H7452" s="22"/>
      <c r="I7452" s="22"/>
      <c r="J7452" s="23"/>
      <c r="K7452" s="24"/>
      <c r="M7452" s="42"/>
      <c r="N7452" s="43"/>
      <c r="P7452" s="27"/>
      <c r="R7452" s="26"/>
      <c r="S7452" s="26"/>
      <c r="T7452" s="26"/>
    </row>
    <row r="7453" spans="2:20" ht="14.25" customHeight="1">
      <c r="B7453" s="20">
        <v>8675</v>
      </c>
      <c r="C7453" s="22"/>
      <c r="D7453" s="22"/>
      <c r="E7453" s="22"/>
      <c r="F7453" s="21"/>
      <c r="G7453" s="22"/>
      <c r="H7453" s="22"/>
      <c r="I7453" s="22"/>
      <c r="J7453" s="23"/>
      <c r="K7453" s="24"/>
      <c r="M7453" s="42"/>
      <c r="N7453" s="43"/>
      <c r="P7453" s="27"/>
      <c r="R7453" s="26"/>
      <c r="S7453" s="26"/>
      <c r="T7453" s="26"/>
    </row>
    <row r="7454" spans="2:20" ht="14.25" customHeight="1">
      <c r="B7454" s="20">
        <v>8676</v>
      </c>
      <c r="C7454" s="22"/>
      <c r="D7454" s="22"/>
      <c r="E7454" s="22"/>
      <c r="F7454" s="21"/>
      <c r="G7454" s="22"/>
      <c r="H7454" s="22"/>
      <c r="I7454" s="22"/>
      <c r="J7454" s="23"/>
      <c r="K7454" s="24"/>
      <c r="M7454" s="42"/>
      <c r="N7454" s="43"/>
      <c r="P7454" s="27"/>
      <c r="R7454" s="26"/>
      <c r="S7454" s="26"/>
      <c r="T7454" s="26"/>
    </row>
    <row r="7455" spans="2:20" ht="14.25" customHeight="1">
      <c r="B7455" s="20">
        <v>8677</v>
      </c>
      <c r="C7455" s="22"/>
      <c r="D7455" s="22"/>
      <c r="E7455" s="22"/>
      <c r="F7455" s="21"/>
      <c r="G7455" s="22"/>
      <c r="H7455" s="22"/>
      <c r="I7455" s="22"/>
      <c r="J7455" s="23"/>
      <c r="K7455" s="24"/>
      <c r="M7455" s="42"/>
      <c r="N7455" s="43"/>
      <c r="P7455" s="27"/>
      <c r="R7455" s="26"/>
      <c r="S7455" s="26"/>
      <c r="T7455" s="26"/>
    </row>
    <row r="7456" spans="2:20" ht="14.25" customHeight="1">
      <c r="B7456" s="20">
        <v>8678</v>
      </c>
      <c r="C7456" s="22"/>
      <c r="D7456" s="22"/>
      <c r="E7456" s="22"/>
      <c r="F7456" s="21"/>
      <c r="G7456" s="22"/>
      <c r="H7456" s="22"/>
      <c r="I7456" s="22"/>
      <c r="J7456" s="23"/>
      <c r="K7456" s="24"/>
      <c r="M7456" s="42"/>
      <c r="N7456" s="43"/>
      <c r="P7456" s="27"/>
      <c r="R7456" s="26"/>
      <c r="S7456" s="26"/>
      <c r="T7456" s="26"/>
    </row>
    <row r="7457" spans="2:20" ht="14.25" customHeight="1">
      <c r="B7457" s="20">
        <v>8679</v>
      </c>
      <c r="C7457" s="22"/>
      <c r="D7457" s="22"/>
      <c r="E7457" s="22"/>
      <c r="F7457" s="21"/>
      <c r="G7457" s="22"/>
      <c r="H7457" s="22"/>
      <c r="I7457" s="22"/>
      <c r="J7457" s="23"/>
      <c r="K7457" s="24"/>
      <c r="M7457" s="42"/>
      <c r="N7457" s="43"/>
      <c r="P7457" s="27"/>
      <c r="R7457" s="26"/>
      <c r="S7457" s="26"/>
      <c r="T7457" s="26"/>
    </row>
    <row r="7458" spans="2:20" ht="14.25" customHeight="1">
      <c r="B7458" s="20">
        <v>8680</v>
      </c>
      <c r="C7458" s="22"/>
      <c r="D7458" s="22"/>
      <c r="E7458" s="22"/>
      <c r="F7458" s="21"/>
      <c r="G7458" s="22"/>
      <c r="H7458" s="22"/>
      <c r="I7458" s="22"/>
      <c r="J7458" s="23"/>
      <c r="K7458" s="24"/>
      <c r="M7458" s="42"/>
      <c r="N7458" s="43"/>
      <c r="P7458" s="27"/>
      <c r="R7458" s="26"/>
      <c r="S7458" s="26"/>
      <c r="T7458" s="26"/>
    </row>
    <row r="7459" spans="2:20" ht="14.25" customHeight="1">
      <c r="B7459" s="20">
        <v>8681</v>
      </c>
      <c r="C7459" s="22"/>
      <c r="D7459" s="22"/>
      <c r="E7459" s="22"/>
      <c r="F7459" s="21"/>
      <c r="G7459" s="22"/>
      <c r="H7459" s="22"/>
      <c r="I7459" s="22"/>
      <c r="J7459" s="23"/>
      <c r="K7459" s="24"/>
      <c r="M7459" s="42"/>
      <c r="N7459" s="43"/>
      <c r="P7459" s="27"/>
      <c r="R7459" s="26"/>
      <c r="S7459" s="26"/>
      <c r="T7459" s="26"/>
    </row>
    <row r="7460" spans="2:20" ht="14.25" customHeight="1">
      <c r="B7460" s="20">
        <v>8682</v>
      </c>
      <c r="C7460" s="22"/>
      <c r="D7460" s="22"/>
      <c r="E7460" s="22"/>
      <c r="F7460" s="21"/>
      <c r="G7460" s="22"/>
      <c r="H7460" s="22"/>
      <c r="I7460" s="22"/>
      <c r="J7460" s="23"/>
      <c r="K7460" s="24"/>
      <c r="M7460" s="42"/>
      <c r="N7460" s="43"/>
      <c r="P7460" s="27"/>
      <c r="R7460" s="26"/>
      <c r="S7460" s="26"/>
      <c r="T7460" s="26"/>
    </row>
    <row r="7461" spans="2:20" ht="14.25" customHeight="1">
      <c r="B7461" s="20">
        <v>8683</v>
      </c>
      <c r="C7461" s="22"/>
      <c r="D7461" s="22"/>
      <c r="E7461" s="22"/>
      <c r="F7461" s="21"/>
      <c r="G7461" s="22"/>
      <c r="H7461" s="22"/>
      <c r="I7461" s="22"/>
      <c r="J7461" s="23"/>
      <c r="K7461" s="24"/>
      <c r="M7461" s="42"/>
      <c r="N7461" s="43"/>
      <c r="P7461" s="27"/>
      <c r="R7461" s="26"/>
      <c r="S7461" s="26"/>
      <c r="T7461" s="26"/>
    </row>
    <row r="7462" spans="2:20" ht="14.25" customHeight="1">
      <c r="B7462" s="20">
        <v>8684</v>
      </c>
      <c r="C7462" s="22"/>
      <c r="D7462" s="22"/>
      <c r="E7462" s="22"/>
      <c r="F7462" s="21"/>
      <c r="G7462" s="22"/>
      <c r="H7462" s="22"/>
      <c r="I7462" s="22"/>
      <c r="J7462" s="23"/>
      <c r="K7462" s="24"/>
      <c r="M7462" s="42"/>
      <c r="N7462" s="43"/>
      <c r="P7462" s="27"/>
      <c r="R7462" s="26"/>
      <c r="S7462" s="26"/>
      <c r="T7462" s="26"/>
    </row>
    <row r="7463" spans="2:20" ht="14.25" customHeight="1">
      <c r="B7463" s="20">
        <v>8685</v>
      </c>
      <c r="C7463" s="22"/>
      <c r="D7463" s="22"/>
      <c r="E7463" s="22"/>
      <c r="F7463" s="21"/>
      <c r="G7463" s="22"/>
      <c r="H7463" s="22"/>
      <c r="I7463" s="22"/>
      <c r="J7463" s="23"/>
      <c r="K7463" s="24"/>
      <c r="M7463" s="42"/>
      <c r="N7463" s="43"/>
      <c r="P7463" s="27"/>
      <c r="R7463" s="26"/>
      <c r="S7463" s="26"/>
      <c r="T7463" s="26"/>
    </row>
    <row r="7464" spans="2:20" ht="14.25" customHeight="1">
      <c r="B7464" s="20">
        <v>8686</v>
      </c>
      <c r="C7464" s="22"/>
      <c r="D7464" s="22"/>
      <c r="E7464" s="22"/>
      <c r="F7464" s="21"/>
      <c r="G7464" s="22"/>
      <c r="H7464" s="22"/>
      <c r="I7464" s="22"/>
      <c r="J7464" s="23"/>
      <c r="K7464" s="24"/>
      <c r="M7464" s="42"/>
      <c r="N7464" s="43"/>
      <c r="P7464" s="27"/>
      <c r="R7464" s="26"/>
      <c r="S7464" s="26"/>
      <c r="T7464" s="26"/>
    </row>
    <row r="7465" spans="2:20" ht="14.25" customHeight="1">
      <c r="B7465" s="20">
        <v>8687</v>
      </c>
      <c r="C7465" s="22"/>
      <c r="D7465" s="22"/>
      <c r="E7465" s="22"/>
      <c r="F7465" s="21"/>
      <c r="G7465" s="22"/>
      <c r="H7465" s="22"/>
      <c r="I7465" s="22"/>
      <c r="J7465" s="23"/>
      <c r="K7465" s="24"/>
      <c r="M7465" s="42"/>
      <c r="N7465" s="43"/>
      <c r="P7465" s="27"/>
      <c r="R7465" s="26"/>
      <c r="S7465" s="26"/>
      <c r="T7465" s="26"/>
    </row>
    <row r="7466" spans="2:20" ht="14.25" customHeight="1">
      <c r="B7466" s="20">
        <v>8688</v>
      </c>
      <c r="C7466" s="22"/>
      <c r="D7466" s="22"/>
      <c r="E7466" s="22"/>
      <c r="F7466" s="21"/>
      <c r="G7466" s="22"/>
      <c r="H7466" s="22"/>
      <c r="I7466" s="22"/>
      <c r="J7466" s="23"/>
      <c r="K7466" s="24"/>
      <c r="M7466" s="42"/>
      <c r="N7466" s="43"/>
      <c r="P7466" s="27"/>
      <c r="R7466" s="26"/>
      <c r="S7466" s="26"/>
      <c r="T7466" s="26"/>
    </row>
    <row r="7467" spans="2:20" ht="14.25" customHeight="1">
      <c r="B7467" s="20">
        <v>8689</v>
      </c>
      <c r="C7467" s="22"/>
      <c r="D7467" s="22"/>
      <c r="E7467" s="22"/>
      <c r="F7467" s="21"/>
      <c r="G7467" s="22"/>
      <c r="H7467" s="22"/>
      <c r="I7467" s="22"/>
      <c r="J7467" s="23"/>
      <c r="K7467" s="24"/>
      <c r="M7467" s="42"/>
      <c r="N7467" s="43"/>
      <c r="P7467" s="27"/>
      <c r="R7467" s="26"/>
      <c r="S7467" s="26"/>
      <c r="T7467" s="26"/>
    </row>
    <row r="7468" spans="2:20" ht="14.25" customHeight="1">
      <c r="B7468" s="20">
        <v>8690</v>
      </c>
      <c r="C7468" s="22"/>
      <c r="D7468" s="22"/>
      <c r="E7468" s="22"/>
      <c r="F7468" s="21"/>
      <c r="G7468" s="22"/>
      <c r="H7468" s="22"/>
      <c r="I7468" s="22"/>
      <c r="J7468" s="23"/>
      <c r="K7468" s="24"/>
      <c r="M7468" s="42"/>
      <c r="N7468" s="43"/>
      <c r="P7468" s="27"/>
      <c r="R7468" s="26"/>
      <c r="S7468" s="26"/>
      <c r="T7468" s="26"/>
    </row>
    <row r="7469" spans="2:20" ht="14.25" customHeight="1">
      <c r="B7469" s="20">
        <v>8691</v>
      </c>
      <c r="C7469" s="22"/>
      <c r="D7469" s="22"/>
      <c r="E7469" s="22"/>
      <c r="F7469" s="21"/>
      <c r="G7469" s="22"/>
      <c r="H7469" s="22"/>
      <c r="I7469" s="22"/>
      <c r="J7469" s="23"/>
      <c r="K7469" s="24"/>
      <c r="M7469" s="42"/>
      <c r="N7469" s="43"/>
      <c r="P7469" s="27"/>
      <c r="R7469" s="26"/>
      <c r="S7469" s="26"/>
      <c r="T7469" s="26"/>
    </row>
    <row r="7470" spans="2:20" ht="14.25" customHeight="1">
      <c r="B7470" s="20">
        <v>8692</v>
      </c>
      <c r="C7470" s="22"/>
      <c r="D7470" s="22"/>
      <c r="E7470" s="22"/>
      <c r="F7470" s="21"/>
      <c r="G7470" s="22"/>
      <c r="H7470" s="22"/>
      <c r="I7470" s="22"/>
      <c r="J7470" s="23"/>
      <c r="K7470" s="24"/>
      <c r="M7470" s="42"/>
      <c r="N7470" s="43"/>
      <c r="P7470" s="27"/>
      <c r="R7470" s="26"/>
      <c r="S7470" s="26"/>
      <c r="T7470" s="26"/>
    </row>
    <row r="7471" spans="2:20" ht="14.25" customHeight="1">
      <c r="B7471" s="20">
        <v>8693</v>
      </c>
      <c r="C7471" s="22"/>
      <c r="D7471" s="22"/>
      <c r="E7471" s="22"/>
      <c r="F7471" s="21"/>
      <c r="G7471" s="22"/>
      <c r="H7471" s="22"/>
      <c r="I7471" s="22"/>
      <c r="J7471" s="23"/>
      <c r="K7471" s="24"/>
      <c r="M7471" s="42"/>
      <c r="N7471" s="43"/>
      <c r="P7471" s="27"/>
      <c r="R7471" s="26"/>
      <c r="S7471" s="26"/>
      <c r="T7471" s="26"/>
    </row>
    <row r="7472" spans="2:20" ht="14.25" customHeight="1">
      <c r="B7472" s="20">
        <v>8694</v>
      </c>
      <c r="C7472" s="22"/>
      <c r="D7472" s="22"/>
      <c r="E7472" s="22"/>
      <c r="F7472" s="21"/>
      <c r="G7472" s="22"/>
      <c r="H7472" s="22"/>
      <c r="I7472" s="22"/>
      <c r="J7472" s="23"/>
      <c r="K7472" s="24"/>
      <c r="M7472" s="42"/>
      <c r="N7472" s="43"/>
      <c r="P7472" s="27"/>
      <c r="R7472" s="26"/>
      <c r="S7472" s="26"/>
      <c r="T7472" s="26"/>
    </row>
    <row r="7473" spans="2:20" ht="14.25" customHeight="1">
      <c r="B7473" s="20">
        <v>8695</v>
      </c>
      <c r="C7473" s="22"/>
      <c r="D7473" s="22"/>
      <c r="E7473" s="22"/>
      <c r="F7473" s="21"/>
      <c r="G7473" s="22"/>
      <c r="H7473" s="22"/>
      <c r="I7473" s="22"/>
      <c r="J7473" s="23"/>
      <c r="K7473" s="24"/>
      <c r="M7473" s="42"/>
      <c r="N7473" s="43"/>
      <c r="P7473" s="27"/>
      <c r="R7473" s="26"/>
      <c r="S7473" s="26"/>
      <c r="T7473" s="26"/>
    </row>
    <row r="7474" spans="2:20" ht="14.25" customHeight="1">
      <c r="B7474" s="20">
        <v>8696</v>
      </c>
      <c r="C7474" s="22"/>
      <c r="D7474" s="22"/>
      <c r="E7474" s="22"/>
      <c r="F7474" s="21"/>
      <c r="G7474" s="22"/>
      <c r="H7474" s="22"/>
      <c r="I7474" s="22"/>
      <c r="J7474" s="23"/>
      <c r="K7474" s="24"/>
      <c r="M7474" s="42"/>
      <c r="N7474" s="43"/>
      <c r="P7474" s="27"/>
      <c r="R7474" s="26"/>
      <c r="S7474" s="26"/>
      <c r="T7474" s="26"/>
    </row>
    <row r="7475" spans="2:20" ht="14.25" customHeight="1">
      <c r="B7475" s="20">
        <v>8697</v>
      </c>
      <c r="C7475" s="22"/>
      <c r="D7475" s="22"/>
      <c r="E7475" s="22"/>
      <c r="F7475" s="21"/>
      <c r="G7475" s="22"/>
      <c r="H7475" s="22"/>
      <c r="I7475" s="22"/>
      <c r="J7475" s="23"/>
      <c r="K7475" s="24"/>
      <c r="M7475" s="42"/>
      <c r="N7475" s="43"/>
      <c r="P7475" s="27"/>
      <c r="R7475" s="26"/>
      <c r="S7475" s="26"/>
      <c r="T7475" s="26"/>
    </row>
    <row r="7476" spans="2:20" ht="14.25" customHeight="1">
      <c r="B7476" s="20">
        <v>8698</v>
      </c>
      <c r="C7476" s="22"/>
      <c r="D7476" s="22"/>
      <c r="E7476" s="22"/>
      <c r="F7476" s="21"/>
      <c r="G7476" s="22"/>
      <c r="H7476" s="22"/>
      <c r="I7476" s="22"/>
      <c r="J7476" s="23"/>
      <c r="K7476" s="24"/>
      <c r="M7476" s="42"/>
      <c r="N7476" s="43"/>
      <c r="P7476" s="27"/>
      <c r="R7476" s="26"/>
      <c r="S7476" s="26"/>
      <c r="T7476" s="26"/>
    </row>
    <row r="7477" spans="2:20" ht="14.25" customHeight="1">
      <c r="B7477" s="20">
        <v>8699</v>
      </c>
      <c r="C7477" s="22"/>
      <c r="D7477" s="22"/>
      <c r="E7477" s="22"/>
      <c r="F7477" s="21"/>
      <c r="G7477" s="22"/>
      <c r="H7477" s="22"/>
      <c r="I7477" s="22"/>
      <c r="J7477" s="23"/>
      <c r="K7477" s="24"/>
      <c r="M7477" s="42"/>
      <c r="N7477" s="43"/>
      <c r="P7477" s="27"/>
      <c r="R7477" s="26"/>
      <c r="S7477" s="26"/>
      <c r="T7477" s="26"/>
    </row>
    <row r="7478" spans="2:20" ht="14.25" customHeight="1">
      <c r="B7478" s="20">
        <v>8700</v>
      </c>
      <c r="C7478" s="22"/>
      <c r="D7478" s="22"/>
      <c r="E7478" s="22"/>
      <c r="F7478" s="21"/>
      <c r="G7478" s="22"/>
      <c r="H7478" s="22"/>
      <c r="I7478" s="22"/>
      <c r="J7478" s="23"/>
      <c r="K7478" s="24"/>
      <c r="M7478" s="42"/>
      <c r="N7478" s="43"/>
      <c r="P7478" s="27"/>
      <c r="R7478" s="26"/>
      <c r="S7478" s="26"/>
      <c r="T7478" s="26"/>
    </row>
    <row r="7479" spans="2:20" ht="14.25" customHeight="1">
      <c r="B7479" s="20">
        <v>8701</v>
      </c>
      <c r="C7479" s="22"/>
      <c r="D7479" s="22"/>
      <c r="E7479" s="22"/>
      <c r="F7479" s="21"/>
      <c r="G7479" s="22"/>
      <c r="H7479" s="22"/>
      <c r="I7479" s="22"/>
      <c r="J7479" s="23"/>
      <c r="K7479" s="24"/>
      <c r="M7479" s="42"/>
      <c r="N7479" s="43"/>
      <c r="P7479" s="27"/>
      <c r="R7479" s="26"/>
      <c r="S7479" s="26"/>
      <c r="T7479" s="26"/>
    </row>
    <row r="7480" spans="2:20" ht="14.25" customHeight="1">
      <c r="B7480" s="20">
        <v>8702</v>
      </c>
      <c r="C7480" s="22"/>
      <c r="D7480" s="22"/>
      <c r="E7480" s="22"/>
      <c r="F7480" s="21"/>
      <c r="G7480" s="22"/>
      <c r="H7480" s="22"/>
      <c r="I7480" s="22"/>
      <c r="J7480" s="23"/>
      <c r="K7480" s="24"/>
      <c r="M7480" s="42"/>
      <c r="N7480" s="43"/>
      <c r="P7480" s="27"/>
      <c r="R7480" s="26"/>
      <c r="S7480" s="26"/>
      <c r="T7480" s="26"/>
    </row>
    <row r="7481" spans="2:20" ht="14.25" customHeight="1">
      <c r="B7481" s="20">
        <v>8703</v>
      </c>
      <c r="C7481" s="22"/>
      <c r="D7481" s="22"/>
      <c r="E7481" s="22"/>
      <c r="F7481" s="21"/>
      <c r="G7481" s="22"/>
      <c r="H7481" s="22"/>
      <c r="I7481" s="22"/>
      <c r="J7481" s="23"/>
      <c r="K7481" s="24"/>
      <c r="M7481" s="42"/>
      <c r="N7481" s="43"/>
      <c r="P7481" s="27"/>
      <c r="R7481" s="26"/>
      <c r="S7481" s="26"/>
      <c r="T7481" s="26"/>
    </row>
    <row r="7482" spans="2:20" ht="14.25" customHeight="1">
      <c r="B7482" s="20">
        <v>8704</v>
      </c>
      <c r="C7482" s="22"/>
      <c r="D7482" s="22"/>
      <c r="E7482" s="22"/>
      <c r="F7482" s="21"/>
      <c r="G7482" s="22"/>
      <c r="H7482" s="22"/>
      <c r="I7482" s="22"/>
      <c r="J7482" s="23"/>
      <c r="K7482" s="24"/>
      <c r="M7482" s="42"/>
      <c r="N7482" s="43"/>
      <c r="P7482" s="27"/>
      <c r="R7482" s="26"/>
      <c r="S7482" s="26"/>
      <c r="T7482" s="26"/>
    </row>
    <row r="7483" spans="2:20" ht="14.25" customHeight="1">
      <c r="B7483" s="20">
        <v>8705</v>
      </c>
      <c r="C7483" s="22"/>
      <c r="D7483" s="22"/>
      <c r="E7483" s="22"/>
      <c r="F7483" s="21"/>
      <c r="G7483" s="22"/>
      <c r="H7483" s="22"/>
      <c r="I7483" s="22"/>
      <c r="J7483" s="23"/>
      <c r="K7483" s="24"/>
      <c r="M7483" s="42"/>
      <c r="N7483" s="43"/>
      <c r="P7483" s="27"/>
      <c r="R7483" s="26"/>
      <c r="S7483" s="26"/>
      <c r="T7483" s="26"/>
    </row>
    <row r="7484" spans="2:20" ht="14.25" customHeight="1">
      <c r="B7484" s="20">
        <v>8706</v>
      </c>
      <c r="C7484" s="22"/>
      <c r="D7484" s="22"/>
      <c r="E7484" s="22"/>
      <c r="F7484" s="21"/>
      <c r="G7484" s="22"/>
      <c r="H7484" s="22"/>
      <c r="I7484" s="22"/>
      <c r="J7484" s="23"/>
      <c r="K7484" s="24"/>
      <c r="M7484" s="42"/>
      <c r="N7484" s="43"/>
      <c r="P7484" s="27"/>
      <c r="R7484" s="26"/>
      <c r="S7484" s="26"/>
      <c r="T7484" s="26"/>
    </row>
    <row r="7485" spans="2:20" ht="14.25" customHeight="1">
      <c r="B7485" s="20">
        <v>8707</v>
      </c>
      <c r="C7485" s="22"/>
      <c r="D7485" s="22"/>
      <c r="E7485" s="22"/>
      <c r="F7485" s="21"/>
      <c r="G7485" s="22"/>
      <c r="H7485" s="22"/>
      <c r="I7485" s="22"/>
      <c r="J7485" s="23"/>
      <c r="K7485" s="24"/>
      <c r="M7485" s="42"/>
      <c r="N7485" s="43"/>
      <c r="P7485" s="27"/>
      <c r="R7485" s="26"/>
      <c r="S7485" s="26"/>
      <c r="T7485" s="26"/>
    </row>
    <row r="7486" spans="2:20" ht="14.25" customHeight="1">
      <c r="B7486" s="20">
        <v>8708</v>
      </c>
      <c r="C7486" s="22"/>
      <c r="D7486" s="22"/>
      <c r="E7486" s="22"/>
      <c r="F7486" s="21"/>
      <c r="G7486" s="22"/>
      <c r="H7486" s="22"/>
      <c r="I7486" s="22"/>
      <c r="J7486" s="23"/>
      <c r="K7486" s="24"/>
      <c r="M7486" s="42"/>
      <c r="N7486" s="43"/>
      <c r="P7486" s="27"/>
      <c r="R7486" s="26"/>
      <c r="S7486" s="26"/>
      <c r="T7486" s="26"/>
    </row>
    <row r="7487" spans="2:20" ht="14.25" customHeight="1">
      <c r="B7487" s="20">
        <v>8709</v>
      </c>
      <c r="C7487" s="22"/>
      <c r="D7487" s="22"/>
      <c r="E7487" s="22"/>
      <c r="F7487" s="21"/>
      <c r="G7487" s="22"/>
      <c r="H7487" s="22"/>
      <c r="I7487" s="22"/>
      <c r="J7487" s="23"/>
      <c r="K7487" s="24"/>
      <c r="M7487" s="42"/>
      <c r="N7487" s="43"/>
      <c r="P7487" s="27"/>
      <c r="R7487" s="26"/>
      <c r="S7487" s="26"/>
      <c r="T7487" s="26"/>
    </row>
    <row r="7488" spans="2:20" ht="14.25" customHeight="1">
      <c r="B7488" s="20">
        <v>8710</v>
      </c>
      <c r="C7488" s="22"/>
      <c r="D7488" s="22"/>
      <c r="E7488" s="22"/>
      <c r="F7488" s="21"/>
      <c r="G7488" s="22"/>
      <c r="H7488" s="22"/>
      <c r="I7488" s="22"/>
      <c r="J7488" s="23"/>
      <c r="K7488" s="24"/>
      <c r="M7488" s="42"/>
      <c r="N7488" s="43"/>
      <c r="P7488" s="27"/>
      <c r="R7488" s="26"/>
      <c r="S7488" s="26"/>
      <c r="T7488" s="26"/>
    </row>
    <row r="7489" spans="2:20" ht="14.25" customHeight="1">
      <c r="B7489" s="20">
        <v>8711</v>
      </c>
      <c r="C7489" s="22"/>
      <c r="D7489" s="22"/>
      <c r="E7489" s="22"/>
      <c r="F7489" s="21"/>
      <c r="G7489" s="22"/>
      <c r="H7489" s="22"/>
      <c r="I7489" s="22"/>
      <c r="J7489" s="23"/>
      <c r="K7489" s="24"/>
      <c r="M7489" s="42"/>
      <c r="N7489" s="43"/>
      <c r="P7489" s="27"/>
      <c r="R7489" s="26"/>
      <c r="S7489" s="26"/>
      <c r="T7489" s="26"/>
    </row>
    <row r="7490" spans="2:20" ht="14.25" customHeight="1">
      <c r="B7490" s="20">
        <v>8712</v>
      </c>
      <c r="C7490" s="22"/>
      <c r="D7490" s="22"/>
      <c r="E7490" s="22"/>
      <c r="F7490" s="21"/>
      <c r="G7490" s="22"/>
      <c r="H7490" s="22"/>
      <c r="I7490" s="22"/>
      <c r="J7490" s="23"/>
      <c r="K7490" s="24"/>
      <c r="M7490" s="42"/>
      <c r="N7490" s="43"/>
      <c r="P7490" s="27"/>
      <c r="R7490" s="26"/>
      <c r="S7490" s="26"/>
      <c r="T7490" s="26"/>
    </row>
    <row r="7491" spans="2:20" ht="14.25" customHeight="1">
      <c r="B7491" s="20">
        <v>8713</v>
      </c>
      <c r="C7491" s="22"/>
      <c r="D7491" s="22"/>
      <c r="E7491" s="22"/>
      <c r="F7491" s="21"/>
      <c r="G7491" s="22"/>
      <c r="H7491" s="22"/>
      <c r="I7491" s="22"/>
      <c r="J7491" s="23"/>
      <c r="K7491" s="24"/>
      <c r="M7491" s="42"/>
      <c r="N7491" s="43"/>
      <c r="P7491" s="27"/>
      <c r="R7491" s="26"/>
      <c r="S7491" s="26"/>
      <c r="T7491" s="26"/>
    </row>
    <row r="7492" spans="2:20" ht="14.25" customHeight="1">
      <c r="B7492" s="20">
        <v>8714</v>
      </c>
      <c r="C7492" s="22"/>
      <c r="D7492" s="22"/>
      <c r="E7492" s="22"/>
      <c r="F7492" s="21"/>
      <c r="G7492" s="22"/>
      <c r="H7492" s="22"/>
      <c r="I7492" s="22"/>
      <c r="J7492" s="23"/>
      <c r="K7492" s="24"/>
      <c r="M7492" s="42"/>
      <c r="N7492" s="43"/>
      <c r="P7492" s="27"/>
      <c r="R7492" s="26"/>
      <c r="S7492" s="26"/>
      <c r="T7492" s="26"/>
    </row>
    <row r="7493" spans="2:20" ht="14.25" customHeight="1">
      <c r="B7493" s="20">
        <v>8715</v>
      </c>
      <c r="C7493" s="22"/>
      <c r="D7493" s="22"/>
      <c r="E7493" s="22"/>
      <c r="F7493" s="21"/>
      <c r="G7493" s="22"/>
      <c r="H7493" s="22"/>
      <c r="I7493" s="22"/>
      <c r="J7493" s="23"/>
      <c r="K7493" s="24"/>
      <c r="M7493" s="42"/>
      <c r="N7493" s="43"/>
      <c r="P7493" s="27"/>
      <c r="R7493" s="26"/>
      <c r="S7493" s="26"/>
      <c r="T7493" s="26"/>
    </row>
    <row r="7494" spans="2:20" ht="14.25" customHeight="1">
      <c r="B7494" s="20">
        <v>8716</v>
      </c>
      <c r="C7494" s="22"/>
      <c r="D7494" s="22"/>
      <c r="E7494" s="22"/>
      <c r="F7494" s="21"/>
      <c r="G7494" s="22"/>
      <c r="H7494" s="22"/>
      <c r="I7494" s="22"/>
      <c r="J7494" s="23"/>
      <c r="K7494" s="24"/>
      <c r="M7494" s="42"/>
      <c r="N7494" s="43"/>
      <c r="P7494" s="27"/>
      <c r="R7494" s="26"/>
      <c r="S7494" s="26"/>
      <c r="T7494" s="26"/>
    </row>
    <row r="7495" spans="2:20" ht="14.25" customHeight="1">
      <c r="B7495" s="20">
        <v>8717</v>
      </c>
      <c r="C7495" s="22"/>
      <c r="D7495" s="22"/>
      <c r="E7495" s="22"/>
      <c r="F7495" s="21"/>
      <c r="G7495" s="22"/>
      <c r="H7495" s="22"/>
      <c r="I7495" s="22"/>
      <c r="J7495" s="23"/>
      <c r="K7495" s="24"/>
      <c r="M7495" s="42"/>
      <c r="N7495" s="43"/>
      <c r="P7495" s="27"/>
      <c r="R7495" s="26"/>
      <c r="S7495" s="26"/>
      <c r="T7495" s="26"/>
    </row>
    <row r="7496" spans="2:20" ht="14.25" customHeight="1">
      <c r="B7496" s="20">
        <v>8718</v>
      </c>
      <c r="C7496" s="22"/>
      <c r="D7496" s="22"/>
      <c r="E7496" s="22"/>
      <c r="F7496" s="21"/>
      <c r="G7496" s="22"/>
      <c r="H7496" s="22"/>
      <c r="I7496" s="22"/>
      <c r="J7496" s="23"/>
      <c r="K7496" s="24"/>
      <c r="M7496" s="42"/>
      <c r="N7496" s="43"/>
      <c r="P7496" s="27"/>
      <c r="R7496" s="26"/>
      <c r="S7496" s="26"/>
      <c r="T7496" s="26"/>
    </row>
    <row r="7497" spans="2:20" ht="14.25" customHeight="1">
      <c r="B7497" s="20">
        <v>8719</v>
      </c>
      <c r="C7497" s="22"/>
      <c r="D7497" s="22"/>
      <c r="E7497" s="22"/>
      <c r="F7497" s="21"/>
      <c r="G7497" s="22"/>
      <c r="H7497" s="22"/>
      <c r="I7497" s="22"/>
      <c r="J7497" s="23"/>
      <c r="K7497" s="24"/>
      <c r="M7497" s="42"/>
      <c r="N7497" s="43"/>
      <c r="P7497" s="27"/>
      <c r="R7497" s="26"/>
      <c r="S7497" s="26"/>
      <c r="T7497" s="26"/>
    </row>
    <row r="7498" spans="2:20" ht="14.25" customHeight="1">
      <c r="B7498" s="20">
        <v>8720</v>
      </c>
      <c r="C7498" s="22"/>
      <c r="D7498" s="22"/>
      <c r="E7498" s="22"/>
      <c r="F7498" s="21"/>
      <c r="G7498" s="22"/>
      <c r="H7498" s="22"/>
      <c r="I7498" s="22"/>
      <c r="J7498" s="23"/>
      <c r="K7498" s="24"/>
      <c r="M7498" s="42"/>
      <c r="N7498" s="43"/>
      <c r="P7498" s="27"/>
      <c r="R7498" s="26"/>
      <c r="S7498" s="26"/>
      <c r="T7498" s="26"/>
    </row>
    <row r="7499" spans="2:20" ht="14.25" customHeight="1">
      <c r="B7499" s="20">
        <v>8721</v>
      </c>
      <c r="C7499" s="22"/>
      <c r="D7499" s="22"/>
      <c r="E7499" s="22"/>
      <c r="F7499" s="21"/>
      <c r="G7499" s="22"/>
      <c r="H7499" s="22"/>
      <c r="I7499" s="22"/>
      <c r="J7499" s="23"/>
      <c r="K7499" s="24"/>
      <c r="M7499" s="42"/>
      <c r="N7499" s="43"/>
      <c r="P7499" s="27"/>
      <c r="R7499" s="26"/>
      <c r="S7499" s="26"/>
      <c r="T7499" s="26"/>
    </row>
    <row r="7500" spans="2:20" ht="14.25" customHeight="1">
      <c r="B7500" s="20">
        <v>8722</v>
      </c>
      <c r="C7500" s="22"/>
      <c r="D7500" s="22"/>
      <c r="E7500" s="22"/>
      <c r="F7500" s="21"/>
      <c r="G7500" s="22"/>
      <c r="H7500" s="22"/>
      <c r="I7500" s="22"/>
      <c r="J7500" s="23"/>
      <c r="K7500" s="24"/>
      <c r="M7500" s="42"/>
      <c r="N7500" s="43"/>
      <c r="P7500" s="27"/>
      <c r="R7500" s="26"/>
      <c r="S7500" s="26"/>
      <c r="T7500" s="26"/>
    </row>
    <row r="7501" spans="2:20" ht="14.25" customHeight="1">
      <c r="B7501" s="20">
        <v>8723</v>
      </c>
      <c r="C7501" s="22"/>
      <c r="D7501" s="22"/>
      <c r="E7501" s="22"/>
      <c r="F7501" s="21"/>
      <c r="G7501" s="22"/>
      <c r="H7501" s="22"/>
      <c r="I7501" s="22"/>
      <c r="J7501" s="23"/>
      <c r="K7501" s="24"/>
      <c r="M7501" s="42"/>
      <c r="N7501" s="43"/>
      <c r="P7501" s="27"/>
      <c r="R7501" s="26"/>
      <c r="S7501" s="26"/>
      <c r="T7501" s="26"/>
    </row>
    <row r="7502" spans="2:20" ht="14.25" customHeight="1">
      <c r="B7502" s="20">
        <v>8724</v>
      </c>
      <c r="C7502" s="22"/>
      <c r="D7502" s="22"/>
      <c r="E7502" s="22"/>
      <c r="F7502" s="21"/>
      <c r="G7502" s="22"/>
      <c r="H7502" s="22"/>
      <c r="I7502" s="22"/>
      <c r="J7502" s="23"/>
      <c r="K7502" s="24"/>
      <c r="M7502" s="42"/>
      <c r="N7502" s="43"/>
      <c r="P7502" s="27"/>
      <c r="R7502" s="26"/>
      <c r="S7502" s="26"/>
      <c r="T7502" s="26"/>
    </row>
    <row r="7503" spans="2:20" ht="14.25" customHeight="1">
      <c r="B7503" s="20">
        <v>8725</v>
      </c>
      <c r="C7503" s="22"/>
      <c r="D7503" s="22"/>
      <c r="E7503" s="22"/>
      <c r="F7503" s="21"/>
      <c r="G7503" s="22"/>
      <c r="H7503" s="22"/>
      <c r="I7503" s="22"/>
      <c r="J7503" s="23"/>
      <c r="K7503" s="24"/>
      <c r="M7503" s="42"/>
      <c r="N7503" s="43"/>
      <c r="P7503" s="27"/>
      <c r="R7503" s="26"/>
      <c r="S7503" s="26"/>
      <c r="T7503" s="26"/>
    </row>
    <row r="7504" spans="2:20" ht="14.25" customHeight="1">
      <c r="B7504" s="20">
        <v>8726</v>
      </c>
      <c r="C7504" s="22"/>
      <c r="D7504" s="22"/>
      <c r="E7504" s="22"/>
      <c r="F7504" s="21"/>
      <c r="G7504" s="22"/>
      <c r="H7504" s="22"/>
      <c r="I7504" s="22"/>
      <c r="J7504" s="23"/>
      <c r="K7504" s="24"/>
      <c r="M7504" s="42"/>
      <c r="N7504" s="43"/>
      <c r="P7504" s="27"/>
      <c r="R7504" s="26"/>
      <c r="S7504" s="26"/>
      <c r="T7504" s="26"/>
    </row>
    <row r="7505" spans="2:20" ht="14.25" customHeight="1">
      <c r="B7505" s="20">
        <v>8727</v>
      </c>
      <c r="C7505" s="22"/>
      <c r="D7505" s="22"/>
      <c r="E7505" s="22"/>
      <c r="F7505" s="21"/>
      <c r="G7505" s="22"/>
      <c r="H7505" s="22"/>
      <c r="I7505" s="22"/>
      <c r="J7505" s="23"/>
      <c r="K7505" s="24"/>
      <c r="M7505" s="42"/>
      <c r="N7505" s="43"/>
      <c r="P7505" s="27"/>
      <c r="R7505" s="26"/>
      <c r="S7505" s="26"/>
      <c r="T7505" s="26"/>
    </row>
    <row r="7506" spans="2:20" ht="14.25" customHeight="1">
      <c r="B7506" s="20">
        <v>8728</v>
      </c>
      <c r="C7506" s="22"/>
      <c r="D7506" s="22"/>
      <c r="E7506" s="22"/>
      <c r="F7506" s="21"/>
      <c r="G7506" s="22"/>
      <c r="H7506" s="22"/>
      <c r="I7506" s="22"/>
      <c r="J7506" s="23"/>
      <c r="K7506" s="24"/>
      <c r="M7506" s="42"/>
      <c r="N7506" s="43"/>
      <c r="P7506" s="27"/>
      <c r="R7506" s="26"/>
      <c r="S7506" s="26"/>
      <c r="T7506" s="26"/>
    </row>
    <row r="7507" spans="2:20" ht="14.25" customHeight="1">
      <c r="B7507" s="20">
        <v>8729</v>
      </c>
      <c r="C7507" s="22"/>
      <c r="D7507" s="22"/>
      <c r="E7507" s="22"/>
      <c r="F7507" s="21"/>
      <c r="G7507" s="22"/>
      <c r="H7507" s="22"/>
      <c r="I7507" s="22"/>
      <c r="J7507" s="23"/>
      <c r="K7507" s="24"/>
      <c r="M7507" s="42"/>
      <c r="N7507" s="43"/>
      <c r="P7507" s="27"/>
      <c r="R7507" s="26"/>
      <c r="S7507" s="26"/>
      <c r="T7507" s="26"/>
    </row>
    <row r="7508" spans="2:20" ht="14.25" customHeight="1">
      <c r="B7508" s="20">
        <v>8730</v>
      </c>
      <c r="C7508" s="22"/>
      <c r="D7508" s="22"/>
      <c r="E7508" s="22"/>
      <c r="F7508" s="21"/>
      <c r="G7508" s="22"/>
      <c r="H7508" s="22"/>
      <c r="I7508" s="22"/>
      <c r="J7508" s="23"/>
      <c r="K7508" s="24"/>
      <c r="M7508" s="42"/>
      <c r="N7508" s="43"/>
      <c r="P7508" s="27"/>
      <c r="R7508" s="26"/>
      <c r="S7508" s="26"/>
      <c r="T7508" s="26"/>
    </row>
    <row r="7509" spans="2:20" ht="14.25" customHeight="1">
      <c r="B7509" s="20">
        <v>8731</v>
      </c>
      <c r="C7509" s="22"/>
      <c r="D7509" s="22"/>
      <c r="E7509" s="22"/>
      <c r="F7509" s="21"/>
      <c r="G7509" s="22"/>
      <c r="H7509" s="22"/>
      <c r="I7509" s="22"/>
      <c r="J7509" s="23"/>
      <c r="K7509" s="24"/>
      <c r="M7509" s="42"/>
      <c r="N7509" s="43"/>
      <c r="P7509" s="27"/>
      <c r="R7509" s="26"/>
      <c r="S7509" s="26"/>
      <c r="T7509" s="26"/>
    </row>
    <row r="7510" spans="2:20" ht="14.25" customHeight="1">
      <c r="B7510" s="20">
        <v>8732</v>
      </c>
      <c r="C7510" s="22"/>
      <c r="D7510" s="22"/>
      <c r="E7510" s="22"/>
      <c r="F7510" s="21"/>
      <c r="G7510" s="22"/>
      <c r="H7510" s="22"/>
      <c r="I7510" s="22"/>
      <c r="J7510" s="23"/>
      <c r="K7510" s="24"/>
      <c r="M7510" s="42"/>
      <c r="N7510" s="43"/>
      <c r="P7510" s="27"/>
      <c r="R7510" s="26"/>
      <c r="S7510" s="26"/>
      <c r="T7510" s="26"/>
    </row>
    <row r="7511" spans="2:20" ht="14.25" customHeight="1">
      <c r="B7511" s="20">
        <v>8733</v>
      </c>
      <c r="C7511" s="22"/>
      <c r="D7511" s="22"/>
      <c r="E7511" s="22"/>
      <c r="F7511" s="21"/>
      <c r="G7511" s="22"/>
      <c r="H7511" s="22"/>
      <c r="I7511" s="22"/>
      <c r="J7511" s="23"/>
      <c r="K7511" s="24"/>
      <c r="M7511" s="42"/>
      <c r="N7511" s="43"/>
      <c r="P7511" s="27"/>
      <c r="R7511" s="26"/>
      <c r="S7511" s="26"/>
      <c r="T7511" s="26"/>
    </row>
    <row r="7512" spans="2:20" ht="14.25" customHeight="1">
      <c r="B7512" s="20">
        <v>8734</v>
      </c>
      <c r="C7512" s="22"/>
      <c r="D7512" s="22"/>
      <c r="E7512" s="22"/>
      <c r="F7512" s="21"/>
      <c r="G7512" s="22"/>
      <c r="H7512" s="22"/>
      <c r="I7512" s="22"/>
      <c r="J7512" s="23"/>
      <c r="K7512" s="24"/>
      <c r="M7512" s="42"/>
      <c r="N7512" s="43"/>
      <c r="P7512" s="27"/>
      <c r="R7512" s="26"/>
      <c r="S7512" s="26"/>
      <c r="T7512" s="26"/>
    </row>
    <row r="7513" spans="2:20" ht="14.25" customHeight="1">
      <c r="B7513" s="20">
        <v>8735</v>
      </c>
      <c r="C7513" s="22"/>
      <c r="D7513" s="22"/>
      <c r="E7513" s="22"/>
      <c r="F7513" s="21"/>
      <c r="G7513" s="22"/>
      <c r="H7513" s="22"/>
      <c r="I7513" s="22"/>
      <c r="J7513" s="23"/>
      <c r="K7513" s="24"/>
      <c r="M7513" s="42"/>
      <c r="N7513" s="43"/>
      <c r="P7513" s="27"/>
      <c r="R7513" s="26"/>
      <c r="S7513" s="26"/>
      <c r="T7513" s="26"/>
    </row>
    <row r="7514" spans="2:20" ht="14.25" customHeight="1">
      <c r="B7514" s="20">
        <v>8736</v>
      </c>
      <c r="C7514" s="22"/>
      <c r="D7514" s="22"/>
      <c r="E7514" s="22"/>
      <c r="F7514" s="21"/>
      <c r="G7514" s="22"/>
      <c r="H7514" s="22"/>
      <c r="I7514" s="22"/>
      <c r="J7514" s="23"/>
      <c r="K7514" s="24"/>
      <c r="M7514" s="42"/>
      <c r="N7514" s="43"/>
      <c r="P7514" s="27"/>
      <c r="R7514" s="26"/>
      <c r="S7514" s="26"/>
      <c r="T7514" s="26"/>
    </row>
    <row r="7515" spans="2:20" ht="14.25" customHeight="1">
      <c r="B7515" s="20">
        <v>8737</v>
      </c>
      <c r="C7515" s="22"/>
      <c r="D7515" s="22"/>
      <c r="E7515" s="22"/>
      <c r="F7515" s="21"/>
      <c r="G7515" s="22"/>
      <c r="H7515" s="22"/>
      <c r="I7515" s="22"/>
      <c r="J7515" s="23"/>
      <c r="K7515" s="24"/>
      <c r="M7515" s="42"/>
      <c r="N7515" s="43"/>
      <c r="P7515" s="27"/>
      <c r="R7515" s="26"/>
      <c r="S7515" s="26"/>
      <c r="T7515" s="26"/>
    </row>
    <row r="7516" spans="2:20" ht="14.25" customHeight="1">
      <c r="B7516" s="20">
        <v>8738</v>
      </c>
      <c r="C7516" s="22"/>
      <c r="D7516" s="22"/>
      <c r="E7516" s="22"/>
      <c r="F7516" s="21"/>
      <c r="G7516" s="22"/>
      <c r="H7516" s="22"/>
      <c r="I7516" s="22"/>
      <c r="J7516" s="23"/>
      <c r="K7516" s="24"/>
      <c r="M7516" s="42"/>
      <c r="N7516" s="43"/>
      <c r="P7516" s="27"/>
      <c r="R7516" s="26"/>
      <c r="S7516" s="26"/>
      <c r="T7516" s="26"/>
    </row>
    <row r="7517" spans="2:20" ht="14.25" customHeight="1">
      <c r="B7517" s="20">
        <v>8739</v>
      </c>
      <c r="C7517" s="22"/>
      <c r="D7517" s="22"/>
      <c r="E7517" s="22"/>
      <c r="F7517" s="21"/>
      <c r="G7517" s="22"/>
      <c r="H7517" s="22"/>
      <c r="I7517" s="22"/>
      <c r="J7517" s="23"/>
      <c r="K7517" s="24"/>
      <c r="M7517" s="42"/>
      <c r="N7517" s="43"/>
      <c r="P7517" s="27"/>
      <c r="R7517" s="26"/>
      <c r="S7517" s="26"/>
      <c r="T7517" s="26"/>
    </row>
    <row r="7518" spans="2:20" ht="14.25" customHeight="1">
      <c r="B7518" s="20">
        <v>8740</v>
      </c>
      <c r="C7518" s="22"/>
      <c r="D7518" s="22"/>
      <c r="E7518" s="22"/>
      <c r="F7518" s="21"/>
      <c r="G7518" s="22"/>
      <c r="H7518" s="22"/>
      <c r="I7518" s="22"/>
      <c r="J7518" s="23"/>
      <c r="K7518" s="24"/>
      <c r="M7518" s="42"/>
      <c r="N7518" s="43"/>
      <c r="P7518" s="27"/>
      <c r="R7518" s="26"/>
      <c r="S7518" s="26"/>
      <c r="T7518" s="26"/>
    </row>
    <row r="7519" spans="2:20" ht="14.25" customHeight="1">
      <c r="B7519" s="20">
        <v>8741</v>
      </c>
      <c r="C7519" s="22"/>
      <c r="D7519" s="22"/>
      <c r="E7519" s="22"/>
      <c r="F7519" s="21"/>
      <c r="G7519" s="22"/>
      <c r="H7519" s="22"/>
      <c r="I7519" s="22"/>
      <c r="J7519" s="23"/>
      <c r="K7519" s="24"/>
      <c r="M7519" s="42"/>
      <c r="N7519" s="43"/>
      <c r="P7519" s="27"/>
      <c r="R7519" s="26"/>
      <c r="S7519" s="26"/>
      <c r="T7519" s="26"/>
    </row>
    <row r="7520" spans="2:20" ht="14.25" customHeight="1">
      <c r="B7520" s="20">
        <v>8742</v>
      </c>
      <c r="C7520" s="22"/>
      <c r="D7520" s="22"/>
      <c r="E7520" s="22"/>
      <c r="F7520" s="21"/>
      <c r="G7520" s="22"/>
      <c r="H7520" s="22"/>
      <c r="I7520" s="22"/>
      <c r="J7520" s="23"/>
      <c r="K7520" s="24"/>
      <c r="M7520" s="42"/>
      <c r="N7520" s="43"/>
      <c r="P7520" s="27"/>
      <c r="R7520" s="26"/>
      <c r="S7520" s="26"/>
      <c r="T7520" s="26"/>
    </row>
    <row r="7521" spans="2:20" ht="14.25" customHeight="1">
      <c r="B7521" s="20">
        <v>8743</v>
      </c>
      <c r="C7521" s="22"/>
      <c r="D7521" s="22"/>
      <c r="E7521" s="22"/>
      <c r="F7521" s="21"/>
      <c r="G7521" s="22"/>
      <c r="H7521" s="22"/>
      <c r="I7521" s="22"/>
      <c r="J7521" s="23"/>
      <c r="K7521" s="24"/>
      <c r="M7521" s="42"/>
      <c r="N7521" s="43"/>
      <c r="P7521" s="27"/>
      <c r="R7521" s="26"/>
      <c r="S7521" s="26"/>
      <c r="T7521" s="26"/>
    </row>
    <row r="7522" spans="2:20" ht="14.25" customHeight="1">
      <c r="B7522" s="20">
        <v>8744</v>
      </c>
      <c r="C7522" s="22"/>
      <c r="D7522" s="22"/>
      <c r="E7522" s="22"/>
      <c r="F7522" s="21"/>
      <c r="G7522" s="22"/>
      <c r="H7522" s="22"/>
      <c r="I7522" s="22"/>
      <c r="J7522" s="23"/>
      <c r="K7522" s="24"/>
      <c r="M7522" s="42"/>
      <c r="N7522" s="43"/>
      <c r="P7522" s="27"/>
      <c r="R7522" s="26"/>
      <c r="S7522" s="26"/>
      <c r="T7522" s="26"/>
    </row>
    <row r="7523" spans="2:20" ht="14.25" customHeight="1">
      <c r="B7523" s="20">
        <v>8745</v>
      </c>
      <c r="C7523" s="22"/>
      <c r="D7523" s="22"/>
      <c r="E7523" s="22"/>
      <c r="F7523" s="21"/>
      <c r="G7523" s="22"/>
      <c r="H7523" s="22"/>
      <c r="I7523" s="22"/>
      <c r="J7523" s="23"/>
      <c r="K7523" s="24"/>
      <c r="M7523" s="42"/>
      <c r="N7523" s="43"/>
      <c r="P7523" s="27"/>
      <c r="R7523" s="26"/>
      <c r="S7523" s="26"/>
      <c r="T7523" s="26"/>
    </row>
    <row r="7524" spans="2:20" ht="14.25" customHeight="1">
      <c r="B7524" s="20">
        <v>8746</v>
      </c>
      <c r="C7524" s="22"/>
      <c r="D7524" s="22"/>
      <c r="E7524" s="22"/>
      <c r="F7524" s="21"/>
      <c r="G7524" s="22"/>
      <c r="H7524" s="22"/>
      <c r="I7524" s="22"/>
      <c r="J7524" s="23"/>
      <c r="K7524" s="24"/>
      <c r="M7524" s="42"/>
      <c r="N7524" s="43"/>
      <c r="P7524" s="27"/>
      <c r="R7524" s="26"/>
      <c r="S7524" s="26"/>
      <c r="T7524" s="26"/>
    </row>
    <row r="7525" spans="2:20" ht="14.25" customHeight="1">
      <c r="B7525" s="20">
        <v>8747</v>
      </c>
      <c r="C7525" s="22"/>
      <c r="D7525" s="22"/>
      <c r="E7525" s="22"/>
      <c r="F7525" s="21"/>
      <c r="G7525" s="22"/>
      <c r="H7525" s="22"/>
      <c r="I7525" s="22"/>
      <c r="J7525" s="23"/>
      <c r="K7525" s="24"/>
      <c r="M7525" s="42"/>
      <c r="N7525" s="43"/>
      <c r="P7525" s="27"/>
      <c r="R7525" s="26"/>
      <c r="S7525" s="26"/>
      <c r="T7525" s="26"/>
    </row>
    <row r="7526" spans="2:20" ht="14.25" customHeight="1">
      <c r="B7526" s="20">
        <v>8748</v>
      </c>
      <c r="C7526" s="22"/>
      <c r="D7526" s="22"/>
      <c r="E7526" s="22"/>
      <c r="F7526" s="21"/>
      <c r="G7526" s="22"/>
      <c r="H7526" s="22"/>
      <c r="I7526" s="22"/>
      <c r="J7526" s="23"/>
      <c r="K7526" s="24"/>
      <c r="M7526" s="42"/>
      <c r="N7526" s="43"/>
      <c r="P7526" s="27"/>
      <c r="R7526" s="26"/>
      <c r="S7526" s="26"/>
      <c r="T7526" s="26"/>
    </row>
    <row r="7527" spans="2:20" ht="14.25" customHeight="1">
      <c r="B7527" s="20">
        <v>8749</v>
      </c>
      <c r="C7527" s="22"/>
      <c r="D7527" s="22"/>
      <c r="E7527" s="22"/>
      <c r="F7527" s="21"/>
      <c r="G7527" s="22"/>
      <c r="H7527" s="22"/>
      <c r="I7527" s="22"/>
      <c r="J7527" s="23"/>
      <c r="K7527" s="24"/>
      <c r="M7527" s="42"/>
      <c r="N7527" s="43"/>
      <c r="P7527" s="27"/>
      <c r="R7527" s="26"/>
      <c r="S7527" s="26"/>
      <c r="T7527" s="26"/>
    </row>
    <row r="7528" spans="2:20" ht="14.25" customHeight="1">
      <c r="B7528" s="20">
        <v>8750</v>
      </c>
      <c r="C7528" s="22"/>
      <c r="D7528" s="22"/>
      <c r="E7528" s="22"/>
      <c r="F7528" s="21"/>
      <c r="G7528" s="22"/>
      <c r="H7528" s="22"/>
      <c r="I7528" s="22"/>
      <c r="J7528" s="23"/>
      <c r="K7528" s="24"/>
      <c r="M7528" s="42"/>
      <c r="N7528" s="43"/>
      <c r="P7528" s="27"/>
      <c r="R7528" s="26"/>
      <c r="S7528" s="26"/>
      <c r="T7528" s="26"/>
    </row>
    <row r="7529" spans="2:20" ht="14.25" customHeight="1">
      <c r="B7529" s="20">
        <v>8751</v>
      </c>
      <c r="C7529" s="22"/>
      <c r="D7529" s="22"/>
      <c r="E7529" s="22"/>
      <c r="F7529" s="21"/>
      <c r="G7529" s="22"/>
      <c r="H7529" s="22"/>
      <c r="I7529" s="22"/>
      <c r="J7529" s="23"/>
      <c r="K7529" s="24"/>
      <c r="M7529" s="42"/>
      <c r="N7529" s="43"/>
      <c r="P7529" s="27"/>
      <c r="R7529" s="26"/>
      <c r="S7529" s="26"/>
      <c r="T7529" s="26"/>
    </row>
    <row r="7530" spans="2:20" ht="14.25" customHeight="1">
      <c r="B7530" s="20">
        <v>8752</v>
      </c>
      <c r="C7530" s="22"/>
      <c r="D7530" s="22"/>
      <c r="E7530" s="22"/>
      <c r="F7530" s="21"/>
      <c r="G7530" s="22"/>
      <c r="H7530" s="22"/>
      <c r="I7530" s="22"/>
      <c r="J7530" s="23"/>
      <c r="K7530" s="24"/>
      <c r="M7530" s="42"/>
      <c r="N7530" s="43"/>
      <c r="P7530" s="27"/>
      <c r="R7530" s="26"/>
      <c r="S7530" s="26"/>
      <c r="T7530" s="26"/>
    </row>
    <row r="7531" spans="2:20" ht="14.25" customHeight="1">
      <c r="B7531" s="20">
        <v>8753</v>
      </c>
      <c r="C7531" s="22"/>
      <c r="D7531" s="22"/>
      <c r="E7531" s="22"/>
      <c r="F7531" s="21"/>
      <c r="G7531" s="22"/>
      <c r="H7531" s="22"/>
      <c r="I7531" s="22"/>
      <c r="J7531" s="23"/>
      <c r="K7531" s="24"/>
      <c r="M7531" s="42"/>
      <c r="N7531" s="43"/>
      <c r="P7531" s="27"/>
      <c r="R7531" s="26"/>
      <c r="S7531" s="26"/>
      <c r="T7531" s="26"/>
    </row>
    <row r="7532" spans="2:20" ht="14.25" customHeight="1">
      <c r="B7532" s="20">
        <v>8754</v>
      </c>
      <c r="C7532" s="22"/>
      <c r="D7532" s="22"/>
      <c r="E7532" s="22"/>
      <c r="F7532" s="21"/>
      <c r="G7532" s="22"/>
      <c r="H7532" s="22"/>
      <c r="I7532" s="22"/>
      <c r="J7532" s="23"/>
      <c r="K7532" s="24"/>
      <c r="M7532" s="42"/>
      <c r="N7532" s="43"/>
      <c r="P7532" s="27"/>
      <c r="R7532" s="26"/>
      <c r="S7532" s="26"/>
      <c r="T7532" s="26"/>
    </row>
    <row r="7533" spans="2:20" ht="14.25" customHeight="1">
      <c r="B7533" s="20">
        <v>8755</v>
      </c>
      <c r="C7533" s="22"/>
      <c r="D7533" s="22"/>
      <c r="E7533" s="22"/>
      <c r="F7533" s="21"/>
      <c r="G7533" s="22"/>
      <c r="H7533" s="22"/>
      <c r="I7533" s="22"/>
      <c r="J7533" s="23"/>
      <c r="K7533" s="24"/>
      <c r="M7533" s="42"/>
      <c r="N7533" s="43"/>
      <c r="P7533" s="27"/>
      <c r="R7533" s="26"/>
      <c r="S7533" s="26"/>
      <c r="T7533" s="26"/>
    </row>
    <row r="7534" spans="2:20" ht="14.25" customHeight="1">
      <c r="B7534" s="20">
        <v>8756</v>
      </c>
      <c r="C7534" s="22"/>
      <c r="D7534" s="22"/>
      <c r="E7534" s="22"/>
      <c r="F7534" s="21"/>
      <c r="G7534" s="22"/>
      <c r="H7534" s="22"/>
      <c r="I7534" s="22"/>
      <c r="J7534" s="23"/>
      <c r="K7534" s="24"/>
      <c r="M7534" s="42"/>
      <c r="N7534" s="43"/>
      <c r="P7534" s="27"/>
      <c r="R7534" s="26"/>
      <c r="S7534" s="26"/>
      <c r="T7534" s="26"/>
    </row>
    <row r="7535" spans="2:20" ht="14.25" customHeight="1">
      <c r="B7535" s="20">
        <v>8757</v>
      </c>
      <c r="C7535" s="22"/>
      <c r="D7535" s="22"/>
      <c r="E7535" s="22"/>
      <c r="F7535" s="21"/>
      <c r="G7535" s="22"/>
      <c r="H7535" s="22"/>
      <c r="I7535" s="22"/>
      <c r="J7535" s="23"/>
      <c r="K7535" s="24"/>
      <c r="M7535" s="42"/>
      <c r="N7535" s="43"/>
      <c r="P7535" s="27"/>
      <c r="R7535" s="26"/>
      <c r="S7535" s="26"/>
      <c r="T7535" s="26"/>
    </row>
    <row r="7536" spans="2:20" ht="14.25" customHeight="1">
      <c r="B7536" s="20">
        <v>8758</v>
      </c>
      <c r="C7536" s="22"/>
      <c r="D7536" s="22"/>
      <c r="E7536" s="22"/>
      <c r="F7536" s="21"/>
      <c r="G7536" s="22"/>
      <c r="H7536" s="22"/>
      <c r="I7536" s="22"/>
      <c r="J7536" s="23"/>
      <c r="K7536" s="24"/>
      <c r="M7536" s="42"/>
      <c r="N7536" s="43"/>
      <c r="P7536" s="27"/>
      <c r="R7536" s="26"/>
      <c r="S7536" s="26"/>
      <c r="T7536" s="26"/>
    </row>
    <row r="7537" spans="2:20" ht="14.25" customHeight="1">
      <c r="B7537" s="20">
        <v>8759</v>
      </c>
      <c r="C7537" s="22"/>
      <c r="D7537" s="22"/>
      <c r="E7537" s="22"/>
      <c r="F7537" s="21"/>
      <c r="G7537" s="22"/>
      <c r="H7537" s="22"/>
      <c r="I7537" s="22"/>
      <c r="J7537" s="23"/>
      <c r="K7537" s="24"/>
      <c r="M7537" s="42"/>
      <c r="N7537" s="43"/>
      <c r="P7537" s="27"/>
      <c r="R7537" s="26"/>
      <c r="S7537" s="26"/>
      <c r="T7537" s="26"/>
    </row>
    <row r="7538" spans="2:20" ht="14.25" customHeight="1">
      <c r="B7538" s="20">
        <v>8760</v>
      </c>
      <c r="C7538" s="22"/>
      <c r="D7538" s="22"/>
      <c r="E7538" s="22"/>
      <c r="F7538" s="21"/>
      <c r="G7538" s="22"/>
      <c r="H7538" s="22"/>
      <c r="I7538" s="22"/>
      <c r="J7538" s="23"/>
      <c r="K7538" s="24"/>
      <c r="M7538" s="42"/>
      <c r="N7538" s="43"/>
      <c r="P7538" s="27"/>
      <c r="R7538" s="26"/>
      <c r="S7538" s="26"/>
      <c r="T7538" s="26"/>
    </row>
    <row r="7539" spans="2:20" ht="14.25" customHeight="1">
      <c r="B7539" s="20">
        <v>8761</v>
      </c>
      <c r="C7539" s="22"/>
      <c r="D7539" s="22"/>
      <c r="E7539" s="22"/>
      <c r="F7539" s="21"/>
      <c r="G7539" s="22"/>
      <c r="H7539" s="22"/>
      <c r="I7539" s="22"/>
      <c r="J7539" s="23"/>
      <c r="K7539" s="24"/>
      <c r="M7539" s="42"/>
      <c r="N7539" s="43"/>
      <c r="P7539" s="27"/>
      <c r="R7539" s="26"/>
      <c r="S7539" s="26"/>
      <c r="T7539" s="26"/>
    </row>
    <row r="7540" spans="2:20" ht="14.25" customHeight="1">
      <c r="B7540" s="20">
        <v>8762</v>
      </c>
      <c r="C7540" s="22"/>
      <c r="D7540" s="22"/>
      <c r="E7540" s="22"/>
      <c r="F7540" s="21"/>
      <c r="G7540" s="22"/>
      <c r="H7540" s="22"/>
      <c r="I7540" s="22"/>
      <c r="J7540" s="23"/>
      <c r="K7540" s="24"/>
      <c r="M7540" s="42"/>
      <c r="N7540" s="43"/>
      <c r="P7540" s="27"/>
      <c r="R7540" s="26"/>
      <c r="S7540" s="26"/>
      <c r="T7540" s="26"/>
    </row>
    <row r="7541" spans="2:20" ht="14.25" customHeight="1">
      <c r="B7541" s="20">
        <v>8763</v>
      </c>
      <c r="C7541" s="22"/>
      <c r="D7541" s="22"/>
      <c r="E7541" s="22"/>
      <c r="F7541" s="21"/>
      <c r="G7541" s="22"/>
      <c r="H7541" s="22"/>
      <c r="I7541" s="22"/>
      <c r="J7541" s="23"/>
      <c r="K7541" s="24"/>
      <c r="M7541" s="42"/>
      <c r="N7541" s="43"/>
      <c r="P7541" s="27"/>
      <c r="R7541" s="26"/>
      <c r="S7541" s="26"/>
      <c r="T7541" s="26"/>
    </row>
    <row r="7542" spans="2:20" ht="14.25" customHeight="1">
      <c r="B7542" s="20">
        <v>8764</v>
      </c>
      <c r="C7542" s="22"/>
      <c r="D7542" s="22"/>
      <c r="E7542" s="22"/>
      <c r="F7542" s="21"/>
      <c r="G7542" s="22"/>
      <c r="H7542" s="22"/>
      <c r="I7542" s="22"/>
      <c r="J7542" s="23"/>
      <c r="K7542" s="24"/>
      <c r="M7542" s="42"/>
      <c r="N7542" s="43"/>
      <c r="P7542" s="27"/>
      <c r="R7542" s="26"/>
      <c r="S7542" s="26"/>
      <c r="T7542" s="26"/>
    </row>
    <row r="7543" spans="2:20" ht="14.25" customHeight="1">
      <c r="B7543" s="20">
        <v>8765</v>
      </c>
      <c r="C7543" s="22"/>
      <c r="D7543" s="22"/>
      <c r="E7543" s="22"/>
      <c r="F7543" s="21"/>
      <c r="G7543" s="22"/>
      <c r="H7543" s="22"/>
      <c r="I7543" s="22"/>
      <c r="J7543" s="23"/>
      <c r="K7543" s="24"/>
      <c r="M7543" s="42"/>
      <c r="N7543" s="43"/>
      <c r="P7543" s="27"/>
      <c r="R7543" s="26"/>
      <c r="S7543" s="26"/>
      <c r="T7543" s="26"/>
    </row>
    <row r="7544" spans="2:20" ht="14.25" customHeight="1">
      <c r="B7544" s="20">
        <v>8766</v>
      </c>
      <c r="C7544" s="22"/>
      <c r="D7544" s="22"/>
      <c r="E7544" s="22"/>
      <c r="F7544" s="21"/>
      <c r="G7544" s="22"/>
      <c r="H7544" s="22"/>
      <c r="I7544" s="22"/>
      <c r="J7544" s="23"/>
      <c r="K7544" s="24"/>
      <c r="M7544" s="42"/>
      <c r="N7544" s="43"/>
      <c r="P7544" s="27"/>
      <c r="R7544" s="26"/>
      <c r="S7544" s="26"/>
      <c r="T7544" s="26"/>
    </row>
    <row r="7545" spans="2:20" ht="14.25" customHeight="1">
      <c r="B7545" s="20">
        <v>8767</v>
      </c>
      <c r="C7545" s="22"/>
      <c r="D7545" s="22"/>
      <c r="E7545" s="22"/>
      <c r="F7545" s="21"/>
      <c r="G7545" s="22"/>
      <c r="H7545" s="22"/>
      <c r="I7545" s="22"/>
      <c r="J7545" s="23"/>
      <c r="K7545" s="24"/>
      <c r="M7545" s="42"/>
      <c r="N7545" s="43"/>
      <c r="P7545" s="27"/>
      <c r="R7545" s="26"/>
      <c r="S7545" s="26"/>
      <c r="T7545" s="26"/>
    </row>
    <row r="7546" spans="2:20" ht="14.25" customHeight="1">
      <c r="B7546" s="20">
        <v>8768</v>
      </c>
      <c r="C7546" s="22"/>
      <c r="D7546" s="22"/>
      <c r="E7546" s="22"/>
      <c r="F7546" s="21"/>
      <c r="G7546" s="22"/>
      <c r="H7546" s="22"/>
      <c r="I7546" s="22"/>
      <c r="J7546" s="23"/>
      <c r="K7546" s="24"/>
      <c r="M7546" s="42"/>
      <c r="N7546" s="43"/>
      <c r="P7546" s="27"/>
      <c r="R7546" s="26"/>
      <c r="S7546" s="26"/>
      <c r="T7546" s="26"/>
    </row>
    <row r="7547" spans="2:20" ht="14.25" customHeight="1">
      <c r="B7547" s="20">
        <v>8769</v>
      </c>
      <c r="C7547" s="22"/>
      <c r="D7547" s="22"/>
      <c r="E7547" s="22"/>
      <c r="F7547" s="21"/>
      <c r="G7547" s="22"/>
      <c r="H7547" s="22"/>
      <c r="I7547" s="22"/>
      <c r="J7547" s="23"/>
      <c r="K7547" s="24"/>
      <c r="M7547" s="42"/>
      <c r="N7547" s="43"/>
      <c r="P7547" s="27"/>
      <c r="R7547" s="26"/>
      <c r="S7547" s="26"/>
      <c r="T7547" s="26"/>
    </row>
    <row r="7548" spans="2:20" ht="14.25" customHeight="1">
      <c r="B7548" s="20">
        <v>8770</v>
      </c>
      <c r="C7548" s="22"/>
      <c r="D7548" s="22"/>
      <c r="E7548" s="22"/>
      <c r="F7548" s="21"/>
      <c r="G7548" s="22"/>
      <c r="H7548" s="22"/>
      <c r="I7548" s="22"/>
      <c r="J7548" s="23"/>
      <c r="K7548" s="24"/>
      <c r="M7548" s="42"/>
      <c r="N7548" s="43"/>
      <c r="P7548" s="27"/>
      <c r="R7548" s="26"/>
      <c r="S7548" s="26"/>
      <c r="T7548" s="26"/>
    </row>
    <row r="7549" spans="2:20" ht="14.25" customHeight="1">
      <c r="B7549" s="20">
        <v>8771</v>
      </c>
      <c r="C7549" s="22"/>
      <c r="D7549" s="22"/>
      <c r="E7549" s="22"/>
      <c r="F7549" s="21"/>
      <c r="G7549" s="22"/>
      <c r="H7549" s="22"/>
      <c r="I7549" s="22"/>
      <c r="J7549" s="23"/>
      <c r="K7549" s="24"/>
      <c r="M7549" s="42"/>
      <c r="N7549" s="43"/>
      <c r="P7549" s="27"/>
      <c r="R7549" s="26"/>
      <c r="S7549" s="26"/>
      <c r="T7549" s="26"/>
    </row>
    <row r="7550" spans="2:20" ht="14.25" customHeight="1">
      <c r="B7550" s="20">
        <v>8772</v>
      </c>
      <c r="C7550" s="22"/>
      <c r="D7550" s="22"/>
      <c r="E7550" s="22"/>
      <c r="F7550" s="21"/>
      <c r="G7550" s="22"/>
      <c r="H7550" s="22"/>
      <c r="I7550" s="22"/>
      <c r="J7550" s="23"/>
      <c r="K7550" s="24"/>
      <c r="M7550" s="42"/>
      <c r="N7550" s="43"/>
      <c r="P7550" s="27"/>
      <c r="R7550" s="26"/>
      <c r="S7550" s="26"/>
      <c r="T7550" s="26"/>
    </row>
    <row r="7551" spans="2:20" ht="14.25" customHeight="1">
      <c r="B7551" s="20">
        <v>8773</v>
      </c>
      <c r="C7551" s="22"/>
      <c r="D7551" s="22"/>
      <c r="E7551" s="22"/>
      <c r="F7551" s="21"/>
      <c r="G7551" s="22"/>
      <c r="H7551" s="22"/>
      <c r="I7551" s="22"/>
      <c r="J7551" s="23"/>
      <c r="K7551" s="24"/>
      <c r="M7551" s="42"/>
      <c r="N7551" s="43"/>
      <c r="P7551" s="27"/>
      <c r="R7551" s="26"/>
      <c r="S7551" s="26"/>
      <c r="T7551" s="26"/>
    </row>
    <row r="7552" spans="2:20" ht="14.25" customHeight="1">
      <c r="B7552" s="20">
        <v>8774</v>
      </c>
      <c r="C7552" s="22"/>
      <c r="D7552" s="22"/>
      <c r="E7552" s="22"/>
      <c r="F7552" s="21"/>
      <c r="G7552" s="22"/>
      <c r="H7552" s="22"/>
      <c r="I7552" s="22"/>
      <c r="J7552" s="23"/>
      <c r="K7552" s="24"/>
      <c r="M7552" s="42"/>
      <c r="N7552" s="43"/>
      <c r="P7552" s="27"/>
      <c r="R7552" s="26"/>
      <c r="S7552" s="26"/>
      <c r="T7552" s="26"/>
    </row>
    <row r="7553" spans="2:20" ht="14.25" customHeight="1">
      <c r="B7553" s="20">
        <v>8775</v>
      </c>
      <c r="C7553" s="22"/>
      <c r="D7553" s="22"/>
      <c r="E7553" s="22"/>
      <c r="F7553" s="21"/>
      <c r="G7553" s="22"/>
      <c r="H7553" s="22"/>
      <c r="I7553" s="22"/>
      <c r="J7553" s="23"/>
      <c r="K7553" s="24"/>
      <c r="M7553" s="42"/>
      <c r="N7553" s="43"/>
      <c r="P7553" s="27"/>
      <c r="R7553" s="26"/>
      <c r="S7553" s="26"/>
      <c r="T7553" s="26"/>
    </row>
    <row r="7554" spans="2:20" ht="14.25" customHeight="1">
      <c r="B7554" s="20">
        <v>8776</v>
      </c>
      <c r="C7554" s="22"/>
      <c r="D7554" s="22"/>
      <c r="E7554" s="22"/>
      <c r="F7554" s="21"/>
      <c r="G7554" s="22"/>
      <c r="H7554" s="22"/>
      <c r="I7554" s="22"/>
      <c r="J7554" s="23"/>
      <c r="K7554" s="24"/>
      <c r="M7554" s="42"/>
      <c r="N7554" s="43"/>
      <c r="P7554" s="27"/>
      <c r="R7554" s="26"/>
      <c r="S7554" s="26"/>
      <c r="T7554" s="26"/>
    </row>
    <row r="7555" spans="2:20" ht="14.25" customHeight="1">
      <c r="B7555" s="20">
        <v>8777</v>
      </c>
      <c r="C7555" s="22"/>
      <c r="D7555" s="22"/>
      <c r="E7555" s="22"/>
      <c r="F7555" s="21"/>
      <c r="G7555" s="22"/>
      <c r="H7555" s="22"/>
      <c r="I7555" s="22"/>
      <c r="J7555" s="23"/>
      <c r="K7555" s="24"/>
      <c r="M7555" s="42"/>
      <c r="N7555" s="43"/>
      <c r="P7555" s="27"/>
      <c r="R7555" s="26"/>
      <c r="S7555" s="26"/>
      <c r="T7555" s="26"/>
    </row>
    <row r="7556" spans="2:20" ht="14.25" customHeight="1">
      <c r="B7556" s="20">
        <v>8778</v>
      </c>
      <c r="C7556" s="22"/>
      <c r="D7556" s="22"/>
      <c r="E7556" s="22"/>
      <c r="F7556" s="21"/>
      <c r="G7556" s="22"/>
      <c r="H7556" s="22"/>
      <c r="I7556" s="22"/>
      <c r="J7556" s="23"/>
      <c r="K7556" s="24"/>
      <c r="M7556" s="42"/>
      <c r="N7556" s="43"/>
      <c r="P7556" s="27"/>
      <c r="R7556" s="26"/>
      <c r="S7556" s="26"/>
      <c r="T7556" s="26"/>
    </row>
    <row r="7557" spans="2:20" ht="14.25" customHeight="1">
      <c r="B7557" s="20">
        <v>8779</v>
      </c>
      <c r="C7557" s="22"/>
      <c r="D7557" s="22"/>
      <c r="E7557" s="22"/>
      <c r="F7557" s="21"/>
      <c r="G7557" s="22"/>
      <c r="H7557" s="22"/>
      <c r="I7557" s="22"/>
      <c r="J7557" s="23"/>
      <c r="K7557" s="24"/>
      <c r="M7557" s="42"/>
      <c r="N7557" s="43"/>
      <c r="P7557" s="27"/>
      <c r="R7557" s="26"/>
      <c r="S7557" s="26"/>
      <c r="T7557" s="26"/>
    </row>
    <row r="7558" spans="2:20" ht="14.25" customHeight="1">
      <c r="B7558" s="20">
        <v>8780</v>
      </c>
      <c r="C7558" s="22"/>
      <c r="D7558" s="22"/>
      <c r="E7558" s="22"/>
      <c r="F7558" s="21"/>
      <c r="G7558" s="22"/>
      <c r="H7558" s="22"/>
      <c r="I7558" s="22"/>
      <c r="J7558" s="23"/>
      <c r="K7558" s="24"/>
      <c r="M7558" s="42"/>
      <c r="N7558" s="43"/>
      <c r="P7558" s="27"/>
      <c r="R7558" s="26"/>
      <c r="S7558" s="26"/>
      <c r="T7558" s="26"/>
    </row>
    <row r="7559" spans="2:20" ht="14.25" customHeight="1">
      <c r="B7559" s="20">
        <v>8781</v>
      </c>
      <c r="C7559" s="22"/>
      <c r="D7559" s="22"/>
      <c r="E7559" s="22"/>
      <c r="F7559" s="21"/>
      <c r="G7559" s="22"/>
      <c r="H7559" s="22"/>
      <c r="I7559" s="22"/>
      <c r="J7559" s="23"/>
      <c r="K7559" s="24"/>
      <c r="M7559" s="42"/>
      <c r="N7559" s="43"/>
      <c r="P7559" s="27"/>
      <c r="R7559" s="26"/>
      <c r="S7559" s="26"/>
      <c r="T7559" s="26"/>
    </row>
    <row r="7560" spans="2:20" ht="14.25" customHeight="1">
      <c r="B7560" s="20">
        <v>8782</v>
      </c>
      <c r="C7560" s="22"/>
      <c r="D7560" s="22"/>
      <c r="E7560" s="22"/>
      <c r="F7560" s="21"/>
      <c r="G7560" s="22"/>
      <c r="H7560" s="22"/>
      <c r="I7560" s="22"/>
      <c r="J7560" s="23"/>
      <c r="K7560" s="24"/>
      <c r="M7560" s="42"/>
      <c r="N7560" s="43"/>
      <c r="P7560" s="27"/>
      <c r="R7560" s="26"/>
      <c r="S7560" s="26"/>
      <c r="T7560" s="26"/>
    </row>
    <row r="7561" spans="2:20" ht="14.25" customHeight="1">
      <c r="B7561" s="20">
        <v>8783</v>
      </c>
      <c r="C7561" s="22"/>
      <c r="D7561" s="22"/>
      <c r="E7561" s="22"/>
      <c r="F7561" s="21"/>
      <c r="G7561" s="22"/>
      <c r="H7561" s="22"/>
      <c r="I7561" s="22"/>
      <c r="J7561" s="23"/>
      <c r="K7561" s="24"/>
      <c r="M7561" s="42"/>
      <c r="N7561" s="43"/>
      <c r="P7561" s="27"/>
      <c r="R7561" s="26"/>
      <c r="S7561" s="26"/>
      <c r="T7561" s="26"/>
    </row>
    <row r="7562" spans="2:20" ht="14.25" customHeight="1">
      <c r="B7562" s="20">
        <v>8784</v>
      </c>
      <c r="C7562" s="22"/>
      <c r="D7562" s="22"/>
      <c r="E7562" s="22"/>
      <c r="F7562" s="21"/>
      <c r="G7562" s="22"/>
      <c r="H7562" s="22"/>
      <c r="I7562" s="22"/>
      <c r="J7562" s="23"/>
      <c r="K7562" s="24"/>
      <c r="M7562" s="42"/>
      <c r="N7562" s="43"/>
      <c r="P7562" s="27"/>
      <c r="R7562" s="26"/>
      <c r="S7562" s="26"/>
      <c r="T7562" s="26"/>
    </row>
    <row r="7563" spans="2:20" ht="14.25" customHeight="1">
      <c r="B7563" s="20">
        <v>8785</v>
      </c>
      <c r="C7563" s="22"/>
      <c r="D7563" s="22"/>
      <c r="E7563" s="22"/>
      <c r="F7563" s="21"/>
      <c r="G7563" s="22"/>
      <c r="H7563" s="22"/>
      <c r="I7563" s="22"/>
      <c r="J7563" s="23"/>
      <c r="K7563" s="24"/>
      <c r="M7563" s="42"/>
      <c r="N7563" s="43"/>
      <c r="P7563" s="27"/>
      <c r="R7563" s="26"/>
      <c r="S7563" s="26"/>
      <c r="T7563" s="26"/>
    </row>
    <row r="7564" spans="2:20" ht="14.25" customHeight="1">
      <c r="B7564" s="20">
        <v>8786</v>
      </c>
      <c r="C7564" s="22"/>
      <c r="D7564" s="22"/>
      <c r="E7564" s="22"/>
      <c r="F7564" s="21"/>
      <c r="G7564" s="22"/>
      <c r="H7564" s="22"/>
      <c r="I7564" s="22"/>
      <c r="J7564" s="23"/>
      <c r="K7564" s="24"/>
      <c r="M7564" s="42"/>
      <c r="N7564" s="43"/>
      <c r="P7564" s="27"/>
      <c r="R7564" s="26"/>
      <c r="S7564" s="26"/>
      <c r="T7564" s="26"/>
    </row>
    <row r="7565" spans="2:20" ht="14.25" customHeight="1">
      <c r="B7565" s="20">
        <v>8787</v>
      </c>
      <c r="C7565" s="22"/>
      <c r="D7565" s="22"/>
      <c r="E7565" s="22"/>
      <c r="F7565" s="21"/>
      <c r="G7565" s="22"/>
      <c r="H7565" s="22"/>
      <c r="I7565" s="22"/>
      <c r="J7565" s="23"/>
      <c r="K7565" s="24"/>
      <c r="M7565" s="42"/>
      <c r="N7565" s="43"/>
      <c r="P7565" s="27"/>
      <c r="R7565" s="26"/>
      <c r="S7565" s="26"/>
      <c r="T7565" s="26"/>
    </row>
    <row r="7566" spans="2:20" ht="14.25" customHeight="1">
      <c r="B7566" s="20">
        <v>8788</v>
      </c>
      <c r="C7566" s="22"/>
      <c r="D7566" s="22"/>
      <c r="E7566" s="22"/>
      <c r="F7566" s="21"/>
      <c r="G7566" s="22"/>
      <c r="H7566" s="22"/>
      <c r="I7566" s="22"/>
      <c r="J7566" s="23"/>
      <c r="K7566" s="24"/>
      <c r="M7566" s="42"/>
      <c r="N7566" s="43"/>
      <c r="P7566" s="27"/>
      <c r="R7566" s="26"/>
      <c r="S7566" s="26"/>
      <c r="T7566" s="26"/>
    </row>
    <row r="7567" spans="2:20" ht="14.25" customHeight="1">
      <c r="B7567" s="20">
        <v>8789</v>
      </c>
      <c r="C7567" s="22"/>
      <c r="D7567" s="22"/>
      <c r="E7567" s="22"/>
      <c r="F7567" s="21"/>
      <c r="G7567" s="22"/>
      <c r="H7567" s="22"/>
      <c r="I7567" s="22"/>
      <c r="J7567" s="23"/>
      <c r="K7567" s="24"/>
      <c r="M7567" s="42"/>
      <c r="N7567" s="43"/>
      <c r="P7567" s="27"/>
      <c r="R7567" s="26"/>
      <c r="S7567" s="26"/>
      <c r="T7567" s="26"/>
    </row>
    <row r="7568" spans="2:20" ht="14.25" customHeight="1">
      <c r="B7568" s="20">
        <v>8790</v>
      </c>
      <c r="C7568" s="22"/>
      <c r="D7568" s="22"/>
      <c r="E7568" s="22"/>
      <c r="F7568" s="21"/>
      <c r="G7568" s="22"/>
      <c r="H7568" s="22"/>
      <c r="I7568" s="22"/>
      <c r="J7568" s="23"/>
      <c r="K7568" s="24"/>
      <c r="M7568" s="42"/>
      <c r="N7568" s="43"/>
      <c r="P7568" s="27"/>
      <c r="R7568" s="26"/>
      <c r="S7568" s="26"/>
      <c r="T7568" s="26"/>
    </row>
    <row r="7569" spans="2:20" ht="14.25" customHeight="1">
      <c r="B7569" s="20">
        <v>8791</v>
      </c>
      <c r="C7569" s="22"/>
      <c r="D7569" s="22"/>
      <c r="E7569" s="22"/>
      <c r="F7569" s="21"/>
      <c r="G7569" s="22"/>
      <c r="H7569" s="22"/>
      <c r="I7569" s="22"/>
      <c r="J7569" s="23"/>
      <c r="K7569" s="24"/>
      <c r="M7569" s="42"/>
      <c r="N7569" s="43"/>
      <c r="P7569" s="27"/>
      <c r="R7569" s="26"/>
      <c r="S7569" s="26"/>
      <c r="T7569" s="26"/>
    </row>
    <row r="7570" spans="2:20" ht="14.25" customHeight="1">
      <c r="B7570" s="20">
        <v>8792</v>
      </c>
      <c r="C7570" s="22"/>
      <c r="D7570" s="22"/>
      <c r="E7570" s="22"/>
      <c r="F7570" s="21"/>
      <c r="G7570" s="22"/>
      <c r="H7570" s="22"/>
      <c r="I7570" s="22"/>
      <c r="J7570" s="23"/>
      <c r="K7570" s="24"/>
      <c r="M7570" s="42"/>
      <c r="N7570" s="43"/>
      <c r="P7570" s="27"/>
      <c r="R7570" s="26"/>
      <c r="S7570" s="26"/>
      <c r="T7570" s="26"/>
    </row>
    <row r="7571" spans="2:20" ht="14.25" customHeight="1">
      <c r="B7571" s="20">
        <v>8793</v>
      </c>
      <c r="C7571" s="22"/>
      <c r="D7571" s="22"/>
      <c r="E7571" s="22"/>
      <c r="F7571" s="21"/>
      <c r="G7571" s="22"/>
      <c r="H7571" s="22"/>
      <c r="I7571" s="22"/>
      <c r="J7571" s="23"/>
      <c r="K7571" s="24"/>
      <c r="M7571" s="42"/>
      <c r="N7571" s="43"/>
      <c r="P7571" s="27"/>
      <c r="R7571" s="26"/>
      <c r="S7571" s="26"/>
      <c r="T7571" s="26"/>
    </row>
    <row r="7572" spans="2:20" ht="14.25" customHeight="1">
      <c r="B7572" s="20">
        <v>8794</v>
      </c>
      <c r="C7572" s="22"/>
      <c r="D7572" s="22"/>
      <c r="E7572" s="22"/>
      <c r="F7572" s="21"/>
      <c r="G7572" s="22"/>
      <c r="H7572" s="22"/>
      <c r="I7572" s="22"/>
      <c r="J7572" s="23"/>
      <c r="K7572" s="24"/>
      <c r="M7572" s="42"/>
      <c r="N7572" s="43"/>
      <c r="P7572" s="27"/>
      <c r="R7572" s="26"/>
      <c r="S7572" s="26"/>
      <c r="T7572" s="26"/>
    </row>
    <row r="7573" spans="2:20" ht="14.25" customHeight="1">
      <c r="B7573" s="20">
        <v>8795</v>
      </c>
      <c r="C7573" s="22"/>
      <c r="D7573" s="22"/>
      <c r="E7573" s="22"/>
      <c r="F7573" s="21"/>
      <c r="G7573" s="22"/>
      <c r="H7573" s="22"/>
      <c r="I7573" s="22"/>
      <c r="J7573" s="23"/>
      <c r="K7573" s="24"/>
      <c r="M7573" s="42"/>
      <c r="N7573" s="43"/>
      <c r="P7573" s="27"/>
      <c r="R7573" s="26"/>
      <c r="S7573" s="26"/>
      <c r="T7573" s="26"/>
    </row>
    <row r="7574" spans="2:20" ht="14.25" customHeight="1">
      <c r="B7574" s="20">
        <v>8796</v>
      </c>
      <c r="C7574" s="22"/>
      <c r="D7574" s="22"/>
      <c r="E7574" s="22"/>
      <c r="F7574" s="21"/>
      <c r="G7574" s="22"/>
      <c r="H7574" s="22"/>
      <c r="I7574" s="22"/>
      <c r="J7574" s="23"/>
      <c r="K7574" s="24"/>
      <c r="M7574" s="42"/>
      <c r="N7574" s="43"/>
      <c r="P7574" s="27"/>
      <c r="R7574" s="26"/>
      <c r="S7574" s="26"/>
      <c r="T7574" s="26"/>
    </row>
    <row r="7575" spans="2:20" ht="14.25" customHeight="1">
      <c r="B7575" s="20">
        <v>8797</v>
      </c>
      <c r="C7575" s="22"/>
      <c r="D7575" s="22"/>
      <c r="E7575" s="22"/>
      <c r="F7575" s="21"/>
      <c r="G7575" s="22"/>
      <c r="H7575" s="22"/>
      <c r="I7575" s="22"/>
      <c r="J7575" s="23"/>
      <c r="K7575" s="24"/>
      <c r="M7575" s="42"/>
      <c r="N7575" s="43"/>
      <c r="P7575" s="27"/>
      <c r="R7575" s="26"/>
      <c r="S7575" s="26"/>
      <c r="T7575" s="26"/>
    </row>
    <row r="7576" spans="2:20" ht="14.25" customHeight="1">
      <c r="B7576" s="20">
        <v>8798</v>
      </c>
      <c r="C7576" s="22"/>
      <c r="D7576" s="22"/>
      <c r="E7576" s="22"/>
      <c r="F7576" s="21"/>
      <c r="G7576" s="22"/>
      <c r="H7576" s="22"/>
      <c r="I7576" s="22"/>
      <c r="J7576" s="23"/>
      <c r="K7576" s="24"/>
      <c r="M7576" s="42"/>
      <c r="N7576" s="43"/>
      <c r="P7576" s="27"/>
      <c r="R7576" s="26"/>
      <c r="S7576" s="26"/>
      <c r="T7576" s="26"/>
    </row>
    <row r="7577" spans="2:20" ht="14.25" customHeight="1">
      <c r="B7577" s="20">
        <v>8799</v>
      </c>
      <c r="C7577" s="22"/>
      <c r="D7577" s="22"/>
      <c r="E7577" s="22"/>
      <c r="F7577" s="21"/>
      <c r="G7577" s="22"/>
      <c r="H7577" s="22"/>
      <c r="I7577" s="22"/>
      <c r="J7577" s="23"/>
      <c r="K7577" s="24"/>
      <c r="M7577" s="42"/>
      <c r="N7577" s="43"/>
      <c r="P7577" s="27"/>
      <c r="R7577" s="26"/>
      <c r="S7577" s="26"/>
      <c r="T7577" s="26"/>
    </row>
    <row r="7578" spans="2:20" ht="14.25" customHeight="1">
      <c r="B7578" s="20">
        <v>8800</v>
      </c>
      <c r="C7578" s="22"/>
      <c r="D7578" s="22"/>
      <c r="E7578" s="22"/>
      <c r="F7578" s="21"/>
      <c r="G7578" s="22"/>
      <c r="H7578" s="22"/>
      <c r="I7578" s="22"/>
      <c r="J7578" s="23"/>
      <c r="K7578" s="24"/>
      <c r="M7578" s="42"/>
      <c r="N7578" s="43"/>
      <c r="P7578" s="27"/>
      <c r="R7578" s="26"/>
      <c r="S7578" s="26"/>
      <c r="T7578" s="26"/>
    </row>
    <row r="7579" spans="2:20" ht="14.25" customHeight="1">
      <c r="B7579" s="20">
        <v>8801</v>
      </c>
      <c r="C7579" s="22"/>
      <c r="D7579" s="22"/>
      <c r="E7579" s="22"/>
      <c r="F7579" s="21"/>
      <c r="G7579" s="22"/>
      <c r="H7579" s="22"/>
      <c r="I7579" s="22"/>
      <c r="J7579" s="23"/>
      <c r="K7579" s="24"/>
      <c r="M7579" s="42"/>
      <c r="N7579" s="43"/>
      <c r="P7579" s="27"/>
      <c r="R7579" s="26"/>
      <c r="S7579" s="26"/>
      <c r="T7579" s="26"/>
    </row>
    <row r="7580" spans="2:20" ht="14.25" customHeight="1">
      <c r="B7580" s="20">
        <v>8802</v>
      </c>
      <c r="C7580" s="22"/>
      <c r="D7580" s="22"/>
      <c r="E7580" s="22"/>
      <c r="F7580" s="21"/>
      <c r="G7580" s="22"/>
      <c r="H7580" s="22"/>
      <c r="I7580" s="22"/>
      <c r="J7580" s="23"/>
      <c r="K7580" s="24"/>
      <c r="M7580" s="42"/>
      <c r="N7580" s="43"/>
      <c r="P7580" s="27"/>
      <c r="R7580" s="26"/>
      <c r="S7580" s="26"/>
      <c r="T7580" s="26"/>
    </row>
    <row r="7581" spans="2:20" ht="14.25" customHeight="1">
      <c r="B7581" s="20">
        <v>8803</v>
      </c>
      <c r="C7581" s="22"/>
      <c r="D7581" s="22"/>
      <c r="E7581" s="22"/>
      <c r="F7581" s="21"/>
      <c r="G7581" s="22"/>
      <c r="H7581" s="22"/>
      <c r="I7581" s="22"/>
      <c r="J7581" s="23"/>
      <c r="K7581" s="24"/>
      <c r="M7581" s="42"/>
      <c r="N7581" s="43"/>
      <c r="P7581" s="27"/>
      <c r="R7581" s="26"/>
      <c r="S7581" s="26"/>
      <c r="T7581" s="26"/>
    </row>
    <row r="7582" spans="2:20" ht="14.25" customHeight="1">
      <c r="B7582" s="20">
        <v>8804</v>
      </c>
      <c r="C7582" s="22"/>
      <c r="D7582" s="22"/>
      <c r="E7582" s="22"/>
      <c r="F7582" s="21"/>
      <c r="G7582" s="22"/>
      <c r="H7582" s="22"/>
      <c r="I7582" s="22"/>
      <c r="J7582" s="23"/>
      <c r="K7582" s="24"/>
      <c r="M7582" s="42"/>
      <c r="N7582" s="43"/>
      <c r="P7582" s="27"/>
      <c r="R7582" s="26"/>
      <c r="S7582" s="26"/>
      <c r="T7582" s="26"/>
    </row>
    <row r="7583" spans="2:20" ht="14.25" customHeight="1">
      <c r="B7583" s="20">
        <v>8805</v>
      </c>
      <c r="C7583" s="22"/>
      <c r="D7583" s="22"/>
      <c r="E7583" s="22"/>
      <c r="F7583" s="21"/>
      <c r="G7583" s="22"/>
      <c r="H7583" s="22"/>
      <c r="I7583" s="22"/>
      <c r="J7583" s="23"/>
      <c r="K7583" s="24"/>
      <c r="M7583" s="42"/>
      <c r="N7583" s="43"/>
      <c r="P7583" s="27"/>
      <c r="R7583" s="26"/>
      <c r="S7583" s="26"/>
      <c r="T7583" s="26"/>
    </row>
    <row r="7584" spans="2:20" ht="14.25" customHeight="1">
      <c r="B7584" s="20">
        <v>8806</v>
      </c>
      <c r="C7584" s="22"/>
      <c r="D7584" s="22"/>
      <c r="E7584" s="22"/>
      <c r="F7584" s="21"/>
      <c r="G7584" s="22"/>
      <c r="H7584" s="22"/>
      <c r="I7584" s="22"/>
      <c r="J7584" s="23"/>
      <c r="K7584" s="24"/>
      <c r="M7584" s="42"/>
      <c r="N7584" s="43"/>
      <c r="P7584" s="27"/>
      <c r="R7584" s="26"/>
      <c r="S7584" s="26"/>
      <c r="T7584" s="26"/>
    </row>
    <row r="7585" spans="2:20" ht="14.25" customHeight="1">
      <c r="B7585" s="20">
        <v>8807</v>
      </c>
      <c r="C7585" s="22"/>
      <c r="D7585" s="22"/>
      <c r="E7585" s="22"/>
      <c r="F7585" s="21"/>
      <c r="G7585" s="22"/>
      <c r="H7585" s="22"/>
      <c r="I7585" s="22"/>
      <c r="J7585" s="23"/>
      <c r="K7585" s="24"/>
      <c r="M7585" s="42"/>
      <c r="N7585" s="43"/>
      <c r="P7585" s="27"/>
      <c r="R7585" s="26"/>
      <c r="S7585" s="26"/>
      <c r="T7585" s="26"/>
    </row>
    <row r="7586" spans="2:20" ht="14.25" customHeight="1">
      <c r="B7586" s="20">
        <v>8808</v>
      </c>
      <c r="C7586" s="22"/>
      <c r="D7586" s="22"/>
      <c r="E7586" s="22"/>
      <c r="F7586" s="21"/>
      <c r="G7586" s="22"/>
      <c r="H7586" s="22"/>
      <c r="I7586" s="22"/>
      <c r="J7586" s="23"/>
      <c r="K7586" s="24"/>
      <c r="M7586" s="42"/>
      <c r="N7586" s="43"/>
      <c r="P7586" s="27"/>
      <c r="R7586" s="26"/>
      <c r="S7586" s="26"/>
      <c r="T7586" s="26"/>
    </row>
    <row r="7587" spans="2:20" ht="14.25" customHeight="1">
      <c r="B7587" s="20">
        <v>8809</v>
      </c>
      <c r="C7587" s="22"/>
      <c r="D7587" s="22"/>
      <c r="E7587" s="22"/>
      <c r="F7587" s="21"/>
      <c r="G7587" s="22"/>
      <c r="H7587" s="22"/>
      <c r="I7587" s="22"/>
      <c r="J7587" s="23"/>
      <c r="K7587" s="24"/>
      <c r="M7587" s="42"/>
      <c r="N7587" s="43"/>
      <c r="P7587" s="27"/>
      <c r="R7587" s="26"/>
      <c r="S7587" s="26"/>
      <c r="T7587" s="26"/>
    </row>
    <row r="7588" spans="2:20" ht="14.25" customHeight="1">
      <c r="B7588" s="20">
        <v>8810</v>
      </c>
      <c r="C7588" s="22"/>
      <c r="D7588" s="22"/>
      <c r="E7588" s="22"/>
      <c r="F7588" s="21"/>
      <c r="G7588" s="22"/>
      <c r="H7588" s="22"/>
      <c r="I7588" s="22"/>
      <c r="J7588" s="23"/>
      <c r="K7588" s="24"/>
      <c r="M7588" s="42"/>
      <c r="N7588" s="43"/>
      <c r="P7588" s="27"/>
      <c r="R7588" s="26"/>
      <c r="S7588" s="26"/>
      <c r="T7588" s="26"/>
    </row>
    <row r="7589" spans="2:20" ht="14.25" customHeight="1">
      <c r="B7589" s="20">
        <v>8811</v>
      </c>
      <c r="C7589" s="22"/>
      <c r="D7589" s="22"/>
      <c r="E7589" s="22"/>
      <c r="F7589" s="21"/>
      <c r="G7589" s="22"/>
      <c r="H7589" s="22"/>
      <c r="I7589" s="22"/>
      <c r="J7589" s="23"/>
      <c r="K7589" s="24"/>
      <c r="M7589" s="42"/>
      <c r="N7589" s="43"/>
      <c r="P7589" s="27"/>
      <c r="R7589" s="26"/>
      <c r="S7589" s="26"/>
      <c r="T7589" s="26"/>
    </row>
    <row r="7590" spans="2:20" ht="14.25" customHeight="1">
      <c r="B7590" s="20">
        <v>8812</v>
      </c>
      <c r="C7590" s="22"/>
      <c r="D7590" s="22"/>
      <c r="E7590" s="22"/>
      <c r="F7590" s="21"/>
      <c r="G7590" s="22"/>
      <c r="H7590" s="22"/>
      <c r="I7590" s="22"/>
      <c r="J7590" s="23"/>
      <c r="K7590" s="24"/>
      <c r="M7590" s="42"/>
      <c r="N7590" s="43"/>
      <c r="P7590" s="27"/>
      <c r="R7590" s="26"/>
      <c r="S7590" s="26"/>
      <c r="T7590" s="26"/>
    </row>
    <row r="7591" spans="2:20" ht="14.25" customHeight="1">
      <c r="B7591" s="20">
        <v>8813</v>
      </c>
      <c r="C7591" s="22"/>
      <c r="D7591" s="22"/>
      <c r="E7591" s="22"/>
      <c r="F7591" s="21"/>
      <c r="G7591" s="22"/>
      <c r="H7591" s="22"/>
      <c r="I7591" s="22"/>
      <c r="J7591" s="23"/>
      <c r="K7591" s="24"/>
      <c r="M7591" s="42"/>
      <c r="N7591" s="43"/>
      <c r="P7591" s="27"/>
      <c r="R7591" s="26"/>
      <c r="S7591" s="26"/>
      <c r="T7591" s="26"/>
    </row>
    <row r="7592" spans="2:20" ht="14.25" customHeight="1">
      <c r="B7592" s="20">
        <v>8814</v>
      </c>
      <c r="C7592" s="22"/>
      <c r="D7592" s="22"/>
      <c r="E7592" s="22"/>
      <c r="F7592" s="21"/>
      <c r="G7592" s="22"/>
      <c r="H7592" s="22"/>
      <c r="I7592" s="22"/>
      <c r="J7592" s="23"/>
      <c r="K7592" s="24"/>
      <c r="M7592" s="42"/>
      <c r="N7592" s="43"/>
      <c r="P7592" s="27"/>
      <c r="R7592" s="26"/>
      <c r="S7592" s="26"/>
      <c r="T7592" s="26"/>
    </row>
    <row r="7593" spans="2:20" ht="14.25" customHeight="1">
      <c r="B7593" s="20">
        <v>8815</v>
      </c>
      <c r="C7593" s="22"/>
      <c r="D7593" s="22"/>
      <c r="E7593" s="22"/>
      <c r="F7593" s="21"/>
      <c r="G7593" s="22"/>
      <c r="H7593" s="22"/>
      <c r="I7593" s="22"/>
      <c r="J7593" s="23"/>
      <c r="K7593" s="24"/>
      <c r="M7593" s="42"/>
      <c r="N7593" s="43"/>
      <c r="P7593" s="27"/>
      <c r="R7593" s="26"/>
      <c r="S7593" s="26"/>
      <c r="T7593" s="26"/>
    </row>
    <row r="7594" spans="2:20" ht="14.25" customHeight="1">
      <c r="B7594" s="20">
        <v>8816</v>
      </c>
      <c r="C7594" s="22"/>
      <c r="D7594" s="22"/>
      <c r="E7594" s="22"/>
      <c r="F7594" s="21"/>
      <c r="G7594" s="22"/>
      <c r="H7594" s="22"/>
      <c r="I7594" s="22"/>
      <c r="J7594" s="23"/>
      <c r="K7594" s="24"/>
      <c r="M7594" s="42"/>
      <c r="N7594" s="43"/>
      <c r="P7594" s="27"/>
      <c r="R7594" s="26"/>
      <c r="S7594" s="26"/>
      <c r="T7594" s="26"/>
    </row>
    <row r="7595" spans="2:20" ht="14.25" customHeight="1">
      <c r="B7595" s="20">
        <v>8817</v>
      </c>
      <c r="C7595" s="22"/>
      <c r="D7595" s="22"/>
      <c r="E7595" s="22"/>
      <c r="F7595" s="21"/>
      <c r="G7595" s="22"/>
      <c r="H7595" s="22"/>
      <c r="I7595" s="22"/>
      <c r="J7595" s="23"/>
      <c r="K7595" s="24"/>
      <c r="M7595" s="42"/>
      <c r="N7595" s="43"/>
      <c r="P7595" s="27"/>
      <c r="R7595" s="26"/>
      <c r="S7595" s="26"/>
      <c r="T7595" s="26"/>
    </row>
    <row r="7596" spans="2:20" ht="14.25" customHeight="1">
      <c r="B7596" s="20">
        <v>8818</v>
      </c>
      <c r="C7596" s="22"/>
      <c r="D7596" s="22"/>
      <c r="E7596" s="22"/>
      <c r="F7596" s="21"/>
      <c r="G7596" s="22"/>
      <c r="H7596" s="22"/>
      <c r="I7596" s="22"/>
      <c r="J7596" s="23"/>
      <c r="K7596" s="24"/>
      <c r="M7596" s="42"/>
      <c r="N7596" s="43"/>
      <c r="P7596" s="27"/>
      <c r="R7596" s="26"/>
      <c r="S7596" s="26"/>
      <c r="T7596" s="26"/>
    </row>
    <row r="7597" spans="2:20" ht="14.25" customHeight="1">
      <c r="B7597" s="20">
        <v>8819</v>
      </c>
      <c r="C7597" s="22"/>
      <c r="D7597" s="22"/>
      <c r="E7597" s="22"/>
      <c r="F7597" s="21"/>
      <c r="G7597" s="22"/>
      <c r="H7597" s="22"/>
      <c r="I7597" s="22"/>
      <c r="J7597" s="23"/>
      <c r="K7597" s="24"/>
      <c r="M7597" s="42"/>
      <c r="N7597" s="43"/>
      <c r="P7597" s="27"/>
      <c r="R7597" s="26"/>
      <c r="S7597" s="26"/>
      <c r="T7597" s="26"/>
    </row>
    <row r="7598" spans="2:20" ht="14.25" customHeight="1">
      <c r="B7598" s="20">
        <v>8820</v>
      </c>
      <c r="C7598" s="22"/>
      <c r="D7598" s="22"/>
      <c r="E7598" s="22"/>
      <c r="F7598" s="21"/>
      <c r="G7598" s="22"/>
      <c r="H7598" s="22"/>
      <c r="I7598" s="22"/>
      <c r="J7598" s="23"/>
      <c r="K7598" s="24"/>
      <c r="M7598" s="42"/>
      <c r="N7598" s="43"/>
      <c r="P7598" s="27"/>
      <c r="R7598" s="26"/>
      <c r="S7598" s="26"/>
      <c r="T7598" s="26"/>
    </row>
    <row r="7599" spans="2:20" ht="14.25" customHeight="1">
      <c r="B7599" s="20">
        <v>8821</v>
      </c>
      <c r="C7599" s="22"/>
      <c r="D7599" s="22"/>
      <c r="E7599" s="22"/>
      <c r="F7599" s="21"/>
      <c r="G7599" s="22"/>
      <c r="H7599" s="22"/>
      <c r="I7599" s="22"/>
      <c r="J7599" s="23"/>
      <c r="K7599" s="24"/>
      <c r="M7599" s="42"/>
      <c r="N7599" s="43"/>
      <c r="P7599" s="27"/>
      <c r="R7599" s="26"/>
      <c r="S7599" s="26"/>
      <c r="T7599" s="26"/>
    </row>
    <row r="7600" spans="2:20" ht="14.25" customHeight="1">
      <c r="B7600" s="20">
        <v>8822</v>
      </c>
      <c r="C7600" s="22"/>
      <c r="D7600" s="22"/>
      <c r="E7600" s="22"/>
      <c r="F7600" s="21"/>
      <c r="G7600" s="22"/>
      <c r="H7600" s="22"/>
      <c r="I7600" s="22"/>
      <c r="J7600" s="23"/>
      <c r="K7600" s="24"/>
      <c r="M7600" s="42"/>
      <c r="N7600" s="43"/>
      <c r="P7600" s="27"/>
      <c r="R7600" s="26"/>
      <c r="S7600" s="26"/>
      <c r="T7600" s="26"/>
    </row>
    <row r="7601" spans="2:20" ht="14.25" customHeight="1">
      <c r="B7601" s="20">
        <v>8823</v>
      </c>
      <c r="C7601" s="22"/>
      <c r="D7601" s="22"/>
      <c r="E7601" s="22"/>
      <c r="F7601" s="21"/>
      <c r="G7601" s="22"/>
      <c r="H7601" s="22"/>
      <c r="I7601" s="22"/>
      <c r="J7601" s="23"/>
      <c r="K7601" s="24"/>
      <c r="M7601" s="42"/>
      <c r="N7601" s="43"/>
      <c r="P7601" s="27"/>
      <c r="R7601" s="26"/>
      <c r="S7601" s="26"/>
      <c r="T7601" s="26"/>
    </row>
    <row r="7602" spans="2:20" ht="14.25" customHeight="1">
      <c r="B7602" s="20">
        <v>8824</v>
      </c>
      <c r="C7602" s="22"/>
      <c r="D7602" s="22"/>
      <c r="E7602" s="22"/>
      <c r="F7602" s="21"/>
      <c r="G7602" s="22"/>
      <c r="H7602" s="22"/>
      <c r="I7602" s="22"/>
      <c r="J7602" s="23"/>
      <c r="K7602" s="24"/>
      <c r="M7602" s="42"/>
      <c r="N7602" s="43"/>
      <c r="P7602" s="27"/>
      <c r="R7602" s="26"/>
      <c r="S7602" s="26"/>
      <c r="T7602" s="26"/>
    </row>
    <row r="7603" spans="2:20" ht="14.25" customHeight="1">
      <c r="B7603" s="20">
        <v>8825</v>
      </c>
      <c r="C7603" s="22"/>
      <c r="D7603" s="22"/>
      <c r="E7603" s="22"/>
      <c r="F7603" s="21"/>
      <c r="G7603" s="22"/>
      <c r="H7603" s="22"/>
      <c r="I7603" s="22"/>
      <c r="J7603" s="23"/>
      <c r="K7603" s="24"/>
      <c r="M7603" s="42"/>
      <c r="N7603" s="43"/>
      <c r="P7603" s="27"/>
      <c r="R7603" s="26"/>
      <c r="S7603" s="26"/>
      <c r="T7603" s="26"/>
    </row>
    <row r="7604" spans="2:20" ht="14.25" customHeight="1">
      <c r="B7604" s="20">
        <v>8826</v>
      </c>
      <c r="C7604" s="22"/>
      <c r="D7604" s="22"/>
      <c r="E7604" s="22"/>
      <c r="F7604" s="21"/>
      <c r="G7604" s="22"/>
      <c r="H7604" s="22"/>
      <c r="I7604" s="22"/>
      <c r="J7604" s="23"/>
      <c r="K7604" s="24"/>
      <c r="M7604" s="42"/>
      <c r="N7604" s="43"/>
      <c r="P7604" s="27"/>
      <c r="R7604" s="26"/>
      <c r="S7604" s="26"/>
      <c r="T7604" s="26"/>
    </row>
    <row r="7605" spans="2:20" ht="14.25" customHeight="1">
      <c r="B7605" s="20">
        <v>8827</v>
      </c>
      <c r="C7605" s="22"/>
      <c r="D7605" s="22"/>
      <c r="E7605" s="22"/>
      <c r="F7605" s="21"/>
      <c r="G7605" s="22"/>
      <c r="H7605" s="22"/>
      <c r="I7605" s="22"/>
      <c r="J7605" s="23"/>
      <c r="K7605" s="24"/>
      <c r="M7605" s="42"/>
      <c r="N7605" s="43"/>
      <c r="P7605" s="27"/>
      <c r="R7605" s="26"/>
      <c r="S7605" s="26"/>
      <c r="T7605" s="26"/>
    </row>
    <row r="7606" spans="2:20" ht="14.25" customHeight="1">
      <c r="B7606" s="20">
        <v>8828</v>
      </c>
      <c r="C7606" s="22"/>
      <c r="D7606" s="22"/>
      <c r="E7606" s="22"/>
      <c r="F7606" s="21"/>
      <c r="G7606" s="22"/>
      <c r="H7606" s="22"/>
      <c r="I7606" s="22"/>
      <c r="J7606" s="23"/>
      <c r="K7606" s="24"/>
      <c r="M7606" s="42"/>
      <c r="N7606" s="43"/>
      <c r="P7606" s="27"/>
      <c r="R7606" s="26"/>
      <c r="S7606" s="26"/>
      <c r="T7606" s="26"/>
    </row>
    <row r="7607" spans="2:20" ht="14.25" customHeight="1">
      <c r="B7607" s="20">
        <v>8829</v>
      </c>
      <c r="C7607" s="22"/>
      <c r="D7607" s="22"/>
      <c r="E7607" s="22"/>
      <c r="F7607" s="21"/>
      <c r="G7607" s="22"/>
      <c r="H7607" s="22"/>
      <c r="I7607" s="22"/>
      <c r="J7607" s="23"/>
      <c r="K7607" s="24"/>
      <c r="M7607" s="42"/>
      <c r="N7607" s="43"/>
      <c r="P7607" s="27"/>
      <c r="R7607" s="26"/>
      <c r="S7607" s="26"/>
      <c r="T7607" s="26"/>
    </row>
    <row r="7608" spans="2:20" ht="14.25" customHeight="1">
      <c r="B7608" s="20">
        <v>8830</v>
      </c>
      <c r="C7608" s="22"/>
      <c r="D7608" s="22"/>
      <c r="E7608" s="22"/>
      <c r="F7608" s="21"/>
      <c r="G7608" s="22"/>
      <c r="H7608" s="22"/>
      <c r="I7608" s="22"/>
      <c r="J7608" s="23"/>
      <c r="K7608" s="24"/>
      <c r="M7608" s="42"/>
      <c r="N7608" s="43"/>
      <c r="P7608" s="27"/>
      <c r="R7608" s="26"/>
      <c r="S7608" s="26"/>
      <c r="T7608" s="26"/>
    </row>
    <row r="7609" spans="2:20" ht="14.25" customHeight="1">
      <c r="B7609" s="20">
        <v>8831</v>
      </c>
      <c r="C7609" s="22"/>
      <c r="D7609" s="22"/>
      <c r="E7609" s="22"/>
      <c r="F7609" s="21"/>
      <c r="G7609" s="22"/>
      <c r="H7609" s="22"/>
      <c r="I7609" s="22"/>
      <c r="J7609" s="23"/>
      <c r="K7609" s="24"/>
      <c r="M7609" s="42"/>
      <c r="N7609" s="43"/>
      <c r="P7609" s="27"/>
      <c r="R7609" s="26"/>
      <c r="S7609" s="26"/>
      <c r="T7609" s="26"/>
    </row>
    <row r="7610" spans="2:20" ht="14.25" customHeight="1">
      <c r="B7610" s="20">
        <v>8832</v>
      </c>
      <c r="C7610" s="22"/>
      <c r="D7610" s="22"/>
      <c r="E7610" s="22"/>
      <c r="F7610" s="21"/>
      <c r="G7610" s="22"/>
      <c r="H7610" s="22"/>
      <c r="I7610" s="22"/>
      <c r="J7610" s="23"/>
      <c r="K7610" s="24"/>
      <c r="M7610" s="42"/>
      <c r="N7610" s="43"/>
      <c r="P7610" s="27"/>
      <c r="R7610" s="26"/>
      <c r="S7610" s="26"/>
      <c r="T7610" s="26"/>
    </row>
    <row r="7611" spans="2:20" ht="14.25" customHeight="1">
      <c r="B7611" s="20">
        <v>8833</v>
      </c>
      <c r="C7611" s="22"/>
      <c r="D7611" s="22"/>
      <c r="E7611" s="22"/>
      <c r="F7611" s="21"/>
      <c r="G7611" s="22"/>
      <c r="H7611" s="22"/>
      <c r="I7611" s="22"/>
      <c r="J7611" s="23"/>
      <c r="K7611" s="24"/>
      <c r="M7611" s="42"/>
      <c r="N7611" s="43"/>
      <c r="P7611" s="27"/>
      <c r="R7611" s="26"/>
      <c r="S7611" s="26"/>
      <c r="T7611" s="26"/>
    </row>
    <row r="7612" spans="2:20" ht="14.25" customHeight="1">
      <c r="B7612" s="20">
        <v>8834</v>
      </c>
      <c r="C7612" s="22"/>
      <c r="D7612" s="22"/>
      <c r="E7612" s="22"/>
      <c r="F7612" s="21"/>
      <c r="G7612" s="22"/>
      <c r="H7612" s="22"/>
      <c r="I7612" s="22"/>
      <c r="J7612" s="23"/>
      <c r="K7612" s="24"/>
      <c r="M7612" s="42"/>
      <c r="N7612" s="43"/>
      <c r="P7612" s="27"/>
      <c r="R7612" s="26"/>
      <c r="S7612" s="26"/>
      <c r="T7612" s="26"/>
    </row>
    <row r="7613" spans="2:20" ht="14.25" customHeight="1">
      <c r="B7613" s="20">
        <v>8835</v>
      </c>
      <c r="C7613" s="22"/>
      <c r="D7613" s="22"/>
      <c r="E7613" s="22"/>
      <c r="F7613" s="21"/>
      <c r="G7613" s="22"/>
      <c r="H7613" s="22"/>
      <c r="I7613" s="22"/>
      <c r="J7613" s="23"/>
      <c r="K7613" s="24"/>
      <c r="M7613" s="42"/>
      <c r="N7613" s="43"/>
      <c r="P7613" s="27"/>
      <c r="R7613" s="26"/>
      <c r="S7613" s="26"/>
      <c r="T7613" s="26"/>
    </row>
    <row r="7614" spans="2:20" ht="14.25" customHeight="1">
      <c r="B7614" s="20">
        <v>8836</v>
      </c>
      <c r="C7614" s="22"/>
      <c r="D7614" s="22"/>
      <c r="E7614" s="22"/>
      <c r="F7614" s="21"/>
      <c r="G7614" s="22"/>
      <c r="H7614" s="22"/>
      <c r="I7614" s="22"/>
      <c r="J7614" s="23"/>
      <c r="K7614" s="24"/>
      <c r="M7614" s="42"/>
      <c r="N7614" s="43"/>
      <c r="P7614" s="27"/>
      <c r="R7614" s="26"/>
      <c r="S7614" s="26"/>
      <c r="T7614" s="26"/>
    </row>
    <row r="7615" spans="2:20" ht="14.25" customHeight="1">
      <c r="B7615" s="20">
        <v>8837</v>
      </c>
      <c r="C7615" s="22"/>
      <c r="D7615" s="22"/>
      <c r="E7615" s="22"/>
      <c r="F7615" s="21"/>
      <c r="G7615" s="22"/>
      <c r="H7615" s="22"/>
      <c r="I7615" s="22"/>
      <c r="J7615" s="23"/>
      <c r="K7615" s="24"/>
      <c r="M7615" s="42"/>
      <c r="N7615" s="43"/>
      <c r="P7615" s="27"/>
      <c r="R7615" s="26"/>
      <c r="S7615" s="26"/>
      <c r="T7615" s="26"/>
    </row>
    <row r="7616" spans="2:20" ht="14.25" customHeight="1">
      <c r="B7616" s="20">
        <v>8838</v>
      </c>
      <c r="C7616" s="22"/>
      <c r="D7616" s="22"/>
      <c r="E7616" s="22"/>
      <c r="F7616" s="21"/>
      <c r="G7616" s="22"/>
      <c r="H7616" s="22"/>
      <c r="I7616" s="22"/>
      <c r="J7616" s="23"/>
      <c r="K7616" s="24"/>
      <c r="M7616" s="42"/>
      <c r="N7616" s="43"/>
      <c r="P7616" s="27"/>
      <c r="R7616" s="26"/>
      <c r="S7616" s="26"/>
      <c r="T7616" s="26"/>
    </row>
    <row r="7617" spans="2:20" ht="14.25" customHeight="1">
      <c r="B7617" s="20">
        <v>8839</v>
      </c>
      <c r="C7617" s="22"/>
      <c r="D7617" s="22"/>
      <c r="E7617" s="22"/>
      <c r="F7617" s="21"/>
      <c r="G7617" s="22"/>
      <c r="H7617" s="22"/>
      <c r="I7617" s="22"/>
      <c r="J7617" s="23"/>
      <c r="K7617" s="24"/>
      <c r="M7617" s="42"/>
      <c r="N7617" s="43"/>
      <c r="P7617" s="27"/>
      <c r="R7617" s="26"/>
      <c r="S7617" s="26"/>
      <c r="T7617" s="26"/>
    </row>
    <row r="7618" spans="2:20" ht="14.25" customHeight="1">
      <c r="B7618" s="20">
        <v>8840</v>
      </c>
      <c r="C7618" s="22"/>
      <c r="D7618" s="22"/>
      <c r="E7618" s="22"/>
      <c r="F7618" s="21"/>
      <c r="G7618" s="22"/>
      <c r="H7618" s="22"/>
      <c r="I7618" s="22"/>
      <c r="J7618" s="23"/>
      <c r="K7618" s="24"/>
      <c r="M7618" s="42"/>
      <c r="N7618" s="43"/>
      <c r="P7618" s="27"/>
      <c r="R7618" s="26"/>
      <c r="S7618" s="26"/>
      <c r="T7618" s="26"/>
    </row>
    <row r="7619" spans="2:20" ht="14.25" customHeight="1">
      <c r="B7619" s="20">
        <v>8841</v>
      </c>
      <c r="C7619" s="22"/>
      <c r="D7619" s="22"/>
      <c r="E7619" s="22"/>
      <c r="F7619" s="21"/>
      <c r="G7619" s="22"/>
      <c r="H7619" s="22"/>
      <c r="I7619" s="22"/>
      <c r="J7619" s="23"/>
      <c r="K7619" s="24"/>
      <c r="M7619" s="42"/>
      <c r="N7619" s="43"/>
      <c r="P7619" s="27"/>
      <c r="R7619" s="26"/>
      <c r="S7619" s="26"/>
      <c r="T7619" s="26"/>
    </row>
    <row r="7620" spans="2:20" ht="14.25" customHeight="1">
      <c r="B7620" s="20">
        <v>8842</v>
      </c>
      <c r="C7620" s="22"/>
      <c r="D7620" s="22"/>
      <c r="E7620" s="22"/>
      <c r="F7620" s="21"/>
      <c r="G7620" s="22"/>
      <c r="H7620" s="22"/>
      <c r="I7620" s="22"/>
      <c r="J7620" s="23"/>
      <c r="K7620" s="24"/>
      <c r="M7620" s="42"/>
      <c r="N7620" s="43"/>
      <c r="P7620" s="27"/>
      <c r="R7620" s="26"/>
      <c r="S7620" s="26"/>
      <c r="T7620" s="26"/>
    </row>
    <row r="7621" spans="2:20" ht="14.25" customHeight="1">
      <c r="B7621" s="20">
        <v>8843</v>
      </c>
      <c r="C7621" s="22"/>
      <c r="D7621" s="22"/>
      <c r="E7621" s="22"/>
      <c r="F7621" s="21"/>
      <c r="G7621" s="22"/>
      <c r="H7621" s="22"/>
      <c r="I7621" s="22"/>
      <c r="J7621" s="23"/>
      <c r="K7621" s="24"/>
      <c r="M7621" s="42"/>
      <c r="N7621" s="43"/>
      <c r="P7621" s="27"/>
      <c r="R7621" s="26"/>
      <c r="S7621" s="26"/>
      <c r="T7621" s="26"/>
    </row>
    <row r="7622" spans="2:20" ht="14.25" customHeight="1">
      <c r="B7622" s="20">
        <v>8844</v>
      </c>
      <c r="C7622" s="22"/>
      <c r="D7622" s="22"/>
      <c r="E7622" s="22"/>
      <c r="F7622" s="21"/>
      <c r="G7622" s="22"/>
      <c r="H7622" s="22"/>
      <c r="I7622" s="22"/>
      <c r="J7622" s="23"/>
      <c r="K7622" s="24"/>
      <c r="M7622" s="42"/>
      <c r="N7622" s="43"/>
      <c r="P7622" s="27"/>
      <c r="R7622" s="26"/>
      <c r="S7622" s="26"/>
      <c r="T7622" s="26"/>
    </row>
    <row r="7623" spans="2:20" ht="14.25" customHeight="1">
      <c r="B7623" s="20">
        <v>8845</v>
      </c>
      <c r="C7623" s="22"/>
      <c r="D7623" s="22"/>
      <c r="E7623" s="22"/>
      <c r="F7623" s="21"/>
      <c r="G7623" s="22"/>
      <c r="H7623" s="22"/>
      <c r="I7623" s="22"/>
      <c r="J7623" s="23"/>
      <c r="K7623" s="24"/>
      <c r="M7623" s="42"/>
      <c r="N7623" s="43"/>
      <c r="P7623" s="27"/>
      <c r="R7623" s="26"/>
      <c r="S7623" s="26"/>
      <c r="T7623" s="26"/>
    </row>
    <row r="7624" spans="2:20" ht="14.25" customHeight="1">
      <c r="B7624" s="20">
        <v>8846</v>
      </c>
      <c r="C7624" s="22"/>
      <c r="D7624" s="22"/>
      <c r="E7624" s="22"/>
      <c r="F7624" s="21"/>
      <c r="G7624" s="22"/>
      <c r="H7624" s="22"/>
      <c r="I7624" s="22"/>
      <c r="J7624" s="23"/>
      <c r="K7624" s="24"/>
      <c r="M7624" s="42"/>
      <c r="N7624" s="43"/>
      <c r="P7624" s="27"/>
      <c r="R7624" s="26"/>
      <c r="S7624" s="26"/>
      <c r="T7624" s="26"/>
    </row>
    <row r="7625" spans="2:20" ht="14.25" customHeight="1">
      <c r="B7625" s="20">
        <v>8847</v>
      </c>
      <c r="C7625" s="22"/>
      <c r="D7625" s="22"/>
      <c r="E7625" s="22"/>
      <c r="F7625" s="21"/>
      <c r="G7625" s="22"/>
      <c r="H7625" s="22"/>
      <c r="I7625" s="22"/>
      <c r="J7625" s="23"/>
      <c r="K7625" s="24"/>
      <c r="M7625" s="42"/>
      <c r="N7625" s="43"/>
      <c r="P7625" s="27"/>
      <c r="R7625" s="26"/>
      <c r="S7625" s="26"/>
      <c r="T7625" s="26"/>
    </row>
    <row r="7626" spans="2:20" ht="14.25" customHeight="1">
      <c r="B7626" s="20">
        <v>8848</v>
      </c>
      <c r="C7626" s="22"/>
      <c r="D7626" s="22"/>
      <c r="E7626" s="22"/>
      <c r="F7626" s="21"/>
      <c r="G7626" s="22"/>
      <c r="H7626" s="22"/>
      <c r="I7626" s="22"/>
      <c r="J7626" s="23"/>
      <c r="K7626" s="24"/>
      <c r="M7626" s="42"/>
      <c r="N7626" s="43"/>
      <c r="P7626" s="27"/>
      <c r="R7626" s="26"/>
      <c r="S7626" s="26"/>
      <c r="T7626" s="26"/>
    </row>
    <row r="7627" spans="2:20" ht="14.25" customHeight="1">
      <c r="B7627" s="20">
        <v>8849</v>
      </c>
      <c r="C7627" s="22"/>
      <c r="D7627" s="22"/>
      <c r="E7627" s="22"/>
      <c r="F7627" s="21"/>
      <c r="G7627" s="22"/>
      <c r="H7627" s="22"/>
      <c r="I7627" s="22"/>
      <c r="J7627" s="23"/>
      <c r="K7627" s="24"/>
      <c r="M7627" s="42"/>
      <c r="N7627" s="43"/>
      <c r="P7627" s="27"/>
      <c r="R7627" s="26"/>
      <c r="S7627" s="26"/>
      <c r="T7627" s="26"/>
    </row>
    <row r="7628" spans="2:20" ht="14.25" customHeight="1">
      <c r="B7628" s="20">
        <v>8850</v>
      </c>
      <c r="C7628" s="22"/>
      <c r="D7628" s="22"/>
      <c r="E7628" s="22"/>
      <c r="F7628" s="21"/>
      <c r="G7628" s="22"/>
      <c r="H7628" s="22"/>
      <c r="I7628" s="22"/>
      <c r="J7628" s="23"/>
      <c r="K7628" s="24"/>
      <c r="M7628" s="42"/>
      <c r="N7628" s="43"/>
      <c r="P7628" s="27"/>
      <c r="R7628" s="26"/>
      <c r="S7628" s="26"/>
      <c r="T7628" s="26"/>
    </row>
    <row r="7629" spans="2:20" ht="14.25" customHeight="1">
      <c r="B7629" s="20">
        <v>8851</v>
      </c>
      <c r="C7629" s="22"/>
      <c r="D7629" s="22"/>
      <c r="E7629" s="22"/>
      <c r="F7629" s="21"/>
      <c r="G7629" s="22"/>
      <c r="H7629" s="22"/>
      <c r="I7629" s="22"/>
      <c r="J7629" s="23"/>
      <c r="K7629" s="24"/>
      <c r="M7629" s="42"/>
      <c r="N7629" s="43"/>
      <c r="P7629" s="27"/>
      <c r="R7629" s="26"/>
      <c r="S7629" s="26"/>
      <c r="T7629" s="26"/>
    </row>
    <row r="7630" spans="2:20" ht="14.25" customHeight="1">
      <c r="B7630" s="20">
        <v>8852</v>
      </c>
      <c r="C7630" s="22"/>
      <c r="D7630" s="22"/>
      <c r="E7630" s="22"/>
      <c r="F7630" s="21"/>
      <c r="G7630" s="22"/>
      <c r="H7630" s="22"/>
      <c r="I7630" s="22"/>
      <c r="J7630" s="23"/>
      <c r="K7630" s="24"/>
      <c r="M7630" s="42"/>
      <c r="N7630" s="43"/>
      <c r="P7630" s="27"/>
      <c r="R7630" s="26"/>
      <c r="S7630" s="26"/>
      <c r="T7630" s="26"/>
    </row>
    <row r="7631" spans="2:20" ht="14.25" customHeight="1">
      <c r="B7631" s="20">
        <v>8853</v>
      </c>
      <c r="C7631" s="22"/>
      <c r="D7631" s="22"/>
      <c r="E7631" s="22"/>
      <c r="F7631" s="21"/>
      <c r="G7631" s="22"/>
      <c r="H7631" s="22"/>
      <c r="I7631" s="22"/>
      <c r="J7631" s="23"/>
      <c r="K7631" s="24"/>
      <c r="M7631" s="42"/>
      <c r="N7631" s="43"/>
      <c r="P7631" s="27"/>
      <c r="R7631" s="26"/>
      <c r="S7631" s="26"/>
      <c r="T7631" s="26"/>
    </row>
    <row r="7632" spans="2:20" ht="14.25" customHeight="1">
      <c r="B7632" s="20">
        <v>8854</v>
      </c>
      <c r="C7632" s="22"/>
      <c r="D7632" s="22"/>
      <c r="E7632" s="22"/>
      <c r="F7632" s="21"/>
      <c r="G7632" s="22"/>
      <c r="H7632" s="22"/>
      <c r="I7632" s="22"/>
      <c r="J7632" s="23"/>
      <c r="K7632" s="24"/>
      <c r="M7632" s="42"/>
      <c r="N7632" s="43"/>
      <c r="P7632" s="27"/>
      <c r="R7632" s="26"/>
      <c r="S7632" s="26"/>
      <c r="T7632" s="26"/>
    </row>
    <row r="7633" spans="2:20" ht="14.25" customHeight="1">
      <c r="B7633" s="20">
        <v>8855</v>
      </c>
      <c r="C7633" s="22"/>
      <c r="D7633" s="22"/>
      <c r="E7633" s="22"/>
      <c r="F7633" s="21"/>
      <c r="G7633" s="22"/>
      <c r="H7633" s="22"/>
      <c r="I7633" s="22"/>
      <c r="J7633" s="23"/>
      <c r="K7633" s="24"/>
      <c r="M7633" s="42"/>
      <c r="N7633" s="43"/>
      <c r="P7633" s="27"/>
      <c r="R7633" s="26"/>
      <c r="S7633" s="26"/>
      <c r="T7633" s="26"/>
    </row>
    <row r="7634" spans="2:20" ht="14.25" customHeight="1">
      <c r="B7634" s="20">
        <v>8856</v>
      </c>
      <c r="C7634" s="22"/>
      <c r="D7634" s="22"/>
      <c r="E7634" s="22"/>
      <c r="F7634" s="21"/>
      <c r="G7634" s="22"/>
      <c r="H7634" s="22"/>
      <c r="I7634" s="22"/>
      <c r="J7634" s="23"/>
      <c r="K7634" s="24"/>
      <c r="M7634" s="42"/>
      <c r="N7634" s="43"/>
      <c r="P7634" s="27"/>
      <c r="R7634" s="26"/>
      <c r="S7634" s="26"/>
      <c r="T7634" s="26"/>
    </row>
    <row r="7635" spans="2:20" ht="14.25" customHeight="1">
      <c r="B7635" s="20">
        <v>8857</v>
      </c>
      <c r="C7635" s="22"/>
      <c r="D7635" s="22"/>
      <c r="E7635" s="22"/>
      <c r="F7635" s="21"/>
      <c r="G7635" s="22"/>
      <c r="H7635" s="22"/>
      <c r="I7635" s="22"/>
      <c r="J7635" s="23"/>
      <c r="K7635" s="24"/>
      <c r="M7635" s="42"/>
      <c r="N7635" s="43"/>
      <c r="P7635" s="27"/>
      <c r="R7635" s="26"/>
      <c r="S7635" s="26"/>
      <c r="T7635" s="26"/>
    </row>
    <row r="7636" spans="2:20" ht="14.25" customHeight="1">
      <c r="B7636" s="20">
        <v>8858</v>
      </c>
      <c r="C7636" s="22"/>
      <c r="D7636" s="22"/>
      <c r="E7636" s="22"/>
      <c r="F7636" s="21"/>
      <c r="G7636" s="22"/>
      <c r="H7636" s="22"/>
      <c r="I7636" s="22"/>
      <c r="J7636" s="23"/>
      <c r="K7636" s="24"/>
      <c r="M7636" s="42"/>
      <c r="N7636" s="43"/>
      <c r="P7636" s="27"/>
      <c r="R7636" s="26"/>
      <c r="S7636" s="26"/>
      <c r="T7636" s="26"/>
    </row>
    <row r="7637" spans="2:20" ht="14.25" customHeight="1">
      <c r="B7637" s="20">
        <v>8859</v>
      </c>
      <c r="C7637" s="22"/>
      <c r="D7637" s="22"/>
      <c r="E7637" s="22"/>
      <c r="F7637" s="21"/>
      <c r="G7637" s="22"/>
      <c r="H7637" s="22"/>
      <c r="I7637" s="22"/>
      <c r="J7637" s="23"/>
      <c r="K7637" s="24"/>
      <c r="M7637" s="42"/>
      <c r="N7637" s="43"/>
      <c r="P7637" s="27"/>
      <c r="R7637" s="26"/>
      <c r="S7637" s="26"/>
      <c r="T7637" s="26"/>
    </row>
    <row r="7638" spans="2:20" ht="14.25" customHeight="1">
      <c r="B7638" s="20">
        <v>8860</v>
      </c>
      <c r="C7638" s="22"/>
      <c r="D7638" s="22"/>
      <c r="E7638" s="22"/>
      <c r="F7638" s="21"/>
      <c r="G7638" s="22"/>
      <c r="H7638" s="22"/>
      <c r="I7638" s="22"/>
      <c r="J7638" s="23"/>
      <c r="K7638" s="24"/>
      <c r="M7638" s="42"/>
      <c r="N7638" s="43"/>
      <c r="P7638" s="27"/>
      <c r="R7638" s="26"/>
      <c r="S7638" s="26"/>
      <c r="T7638" s="26"/>
    </row>
    <row r="7639" spans="2:20" ht="14.25" customHeight="1">
      <c r="B7639" s="20">
        <v>8861</v>
      </c>
      <c r="C7639" s="22"/>
      <c r="D7639" s="22"/>
      <c r="E7639" s="22"/>
      <c r="F7639" s="21"/>
      <c r="G7639" s="22"/>
      <c r="H7639" s="22"/>
      <c r="I7639" s="22"/>
      <c r="J7639" s="23"/>
      <c r="K7639" s="24"/>
      <c r="M7639" s="42"/>
      <c r="N7639" s="43"/>
      <c r="P7639" s="27"/>
      <c r="R7639" s="26"/>
      <c r="S7639" s="26"/>
      <c r="T7639" s="26"/>
    </row>
    <row r="7640" spans="2:20" ht="14.25" customHeight="1">
      <c r="B7640" s="20">
        <v>8862</v>
      </c>
      <c r="C7640" s="22"/>
      <c r="D7640" s="22"/>
      <c r="E7640" s="22"/>
      <c r="F7640" s="21"/>
      <c r="G7640" s="22"/>
      <c r="H7640" s="22"/>
      <c r="I7640" s="22"/>
      <c r="J7640" s="23"/>
      <c r="K7640" s="24"/>
      <c r="M7640" s="42"/>
      <c r="N7640" s="43"/>
      <c r="P7640" s="27"/>
      <c r="R7640" s="26"/>
      <c r="S7640" s="26"/>
      <c r="T7640" s="26"/>
    </row>
    <row r="7641" spans="2:20" ht="14.25" customHeight="1">
      <c r="B7641" s="20">
        <v>8863</v>
      </c>
      <c r="C7641" s="22"/>
      <c r="D7641" s="22"/>
      <c r="E7641" s="22"/>
      <c r="F7641" s="21"/>
      <c r="G7641" s="22"/>
      <c r="H7641" s="22"/>
      <c r="I7641" s="22"/>
      <c r="J7641" s="23"/>
      <c r="K7641" s="24"/>
      <c r="M7641" s="42"/>
      <c r="N7641" s="43"/>
      <c r="P7641" s="27"/>
      <c r="R7641" s="26"/>
      <c r="S7641" s="26"/>
      <c r="T7641" s="26"/>
    </row>
    <row r="7642" spans="2:20" ht="14.25" customHeight="1">
      <c r="B7642" s="20">
        <v>8864</v>
      </c>
      <c r="C7642" s="22"/>
      <c r="D7642" s="22"/>
      <c r="E7642" s="22"/>
      <c r="F7642" s="21"/>
      <c r="G7642" s="22"/>
      <c r="H7642" s="22"/>
      <c r="I7642" s="22"/>
      <c r="J7642" s="23"/>
      <c r="K7642" s="24"/>
      <c r="M7642" s="42"/>
      <c r="N7642" s="43"/>
      <c r="P7642" s="27"/>
      <c r="R7642" s="26"/>
      <c r="S7642" s="26"/>
      <c r="T7642" s="26"/>
    </row>
    <row r="7643" spans="2:20" ht="14.25" customHeight="1">
      <c r="B7643" s="20">
        <v>8865</v>
      </c>
      <c r="C7643" s="22"/>
      <c r="D7643" s="22"/>
      <c r="E7643" s="22"/>
      <c r="F7643" s="21"/>
      <c r="G7643" s="22"/>
      <c r="H7643" s="22"/>
      <c r="I7643" s="22"/>
      <c r="J7643" s="23"/>
      <c r="K7643" s="24"/>
      <c r="M7643" s="42"/>
      <c r="N7643" s="43"/>
      <c r="P7643" s="27"/>
      <c r="R7643" s="26"/>
      <c r="S7643" s="26"/>
      <c r="T7643" s="26"/>
    </row>
    <row r="7644" spans="2:20" ht="14.25" customHeight="1">
      <c r="B7644" s="20">
        <v>8866</v>
      </c>
      <c r="C7644" s="22"/>
      <c r="D7644" s="22"/>
      <c r="E7644" s="22"/>
      <c r="F7644" s="21"/>
      <c r="G7644" s="22"/>
      <c r="H7644" s="22"/>
      <c r="I7644" s="22"/>
      <c r="J7644" s="23"/>
      <c r="K7644" s="24"/>
      <c r="M7644" s="42"/>
      <c r="N7644" s="43"/>
      <c r="P7644" s="27"/>
      <c r="R7644" s="26"/>
      <c r="S7644" s="26"/>
      <c r="T7644" s="26"/>
    </row>
    <row r="7645" spans="2:20" ht="14.25" customHeight="1">
      <c r="B7645" s="20">
        <v>8867</v>
      </c>
      <c r="C7645" s="22"/>
      <c r="D7645" s="22"/>
      <c r="E7645" s="22"/>
      <c r="F7645" s="21"/>
      <c r="G7645" s="22"/>
      <c r="H7645" s="22"/>
      <c r="I7645" s="22"/>
      <c r="J7645" s="23"/>
      <c r="K7645" s="24"/>
      <c r="M7645" s="42"/>
      <c r="N7645" s="43"/>
      <c r="P7645" s="27"/>
      <c r="R7645" s="26"/>
      <c r="S7645" s="26"/>
      <c r="T7645" s="26"/>
    </row>
    <row r="7646" spans="2:20" ht="14.25" customHeight="1">
      <c r="B7646" s="20">
        <v>8868</v>
      </c>
      <c r="C7646" s="22"/>
      <c r="D7646" s="22"/>
      <c r="E7646" s="22"/>
      <c r="F7646" s="21"/>
      <c r="G7646" s="22"/>
      <c r="H7646" s="22"/>
      <c r="I7646" s="22"/>
      <c r="J7646" s="23"/>
      <c r="K7646" s="24"/>
      <c r="M7646" s="42"/>
      <c r="N7646" s="43"/>
      <c r="P7646" s="27"/>
      <c r="R7646" s="26"/>
      <c r="S7646" s="26"/>
      <c r="T7646" s="26"/>
    </row>
    <row r="7647" spans="2:20" ht="14.25" customHeight="1">
      <c r="B7647" s="20">
        <v>8869</v>
      </c>
      <c r="C7647" s="22"/>
      <c r="D7647" s="22"/>
      <c r="E7647" s="22"/>
      <c r="F7647" s="21"/>
      <c r="G7647" s="22"/>
      <c r="H7647" s="22"/>
      <c r="I7647" s="22"/>
      <c r="J7647" s="23"/>
      <c r="K7647" s="24"/>
      <c r="M7647" s="42"/>
      <c r="N7647" s="43"/>
      <c r="P7647" s="27"/>
      <c r="R7647" s="26"/>
      <c r="S7647" s="26"/>
      <c r="T7647" s="26"/>
    </row>
    <row r="7648" spans="2:20" ht="14.25" customHeight="1">
      <c r="B7648" s="20">
        <v>8870</v>
      </c>
      <c r="C7648" s="22"/>
      <c r="D7648" s="22"/>
      <c r="E7648" s="22"/>
      <c r="F7648" s="21"/>
      <c r="G7648" s="22"/>
      <c r="H7648" s="22"/>
      <c r="I7648" s="22"/>
      <c r="J7648" s="23"/>
      <c r="K7648" s="24"/>
      <c r="M7648" s="42"/>
      <c r="N7648" s="43"/>
      <c r="P7648" s="27"/>
      <c r="R7648" s="26"/>
      <c r="S7648" s="26"/>
      <c r="T7648" s="26"/>
    </row>
    <row r="7649" spans="2:20" ht="14.25" customHeight="1">
      <c r="B7649" s="20">
        <v>8871</v>
      </c>
      <c r="C7649" s="22"/>
      <c r="D7649" s="22"/>
      <c r="E7649" s="22"/>
      <c r="F7649" s="21"/>
      <c r="G7649" s="22"/>
      <c r="H7649" s="22"/>
      <c r="I7649" s="22"/>
      <c r="J7649" s="23"/>
      <c r="K7649" s="24"/>
      <c r="M7649" s="42"/>
      <c r="N7649" s="43"/>
      <c r="P7649" s="27"/>
      <c r="R7649" s="26"/>
      <c r="S7649" s="26"/>
      <c r="T7649" s="26"/>
    </row>
    <row r="7650" spans="2:20" ht="14.25" customHeight="1">
      <c r="B7650" s="20">
        <v>8872</v>
      </c>
      <c r="C7650" s="22"/>
      <c r="D7650" s="22"/>
      <c r="E7650" s="22"/>
      <c r="F7650" s="21"/>
      <c r="G7650" s="22"/>
      <c r="H7650" s="22"/>
      <c r="I7650" s="22"/>
      <c r="J7650" s="23"/>
      <c r="K7650" s="24"/>
      <c r="M7650" s="42"/>
      <c r="N7650" s="43"/>
      <c r="P7650" s="27"/>
      <c r="R7650" s="26"/>
      <c r="S7650" s="26"/>
      <c r="T7650" s="26"/>
    </row>
    <row r="7651" spans="2:20" ht="14.25" customHeight="1">
      <c r="B7651" s="20">
        <v>8873</v>
      </c>
      <c r="C7651" s="22"/>
      <c r="D7651" s="22"/>
      <c r="E7651" s="22"/>
      <c r="F7651" s="21"/>
      <c r="G7651" s="22"/>
      <c r="H7651" s="22"/>
      <c r="I7651" s="22"/>
      <c r="J7651" s="23"/>
      <c r="K7651" s="24"/>
      <c r="M7651" s="42"/>
      <c r="N7651" s="43"/>
      <c r="P7651" s="27"/>
      <c r="R7651" s="26"/>
      <c r="S7651" s="26"/>
      <c r="T7651" s="26"/>
    </row>
    <row r="7652" spans="2:20" ht="14.25" customHeight="1">
      <c r="B7652" s="20">
        <v>8874</v>
      </c>
      <c r="C7652" s="22"/>
      <c r="D7652" s="22"/>
      <c r="E7652" s="22"/>
      <c r="F7652" s="21"/>
      <c r="G7652" s="22"/>
      <c r="H7652" s="22"/>
      <c r="I7652" s="22"/>
      <c r="J7652" s="23"/>
      <c r="K7652" s="24"/>
      <c r="M7652" s="42"/>
      <c r="N7652" s="43"/>
      <c r="P7652" s="27"/>
      <c r="R7652" s="26"/>
      <c r="S7652" s="26"/>
      <c r="T7652" s="26"/>
    </row>
    <row r="7653" spans="2:20" ht="14.25" customHeight="1">
      <c r="B7653" s="20">
        <v>8875</v>
      </c>
      <c r="C7653" s="22"/>
      <c r="D7653" s="22"/>
      <c r="E7653" s="22"/>
      <c r="F7653" s="21"/>
      <c r="G7653" s="22"/>
      <c r="H7653" s="22"/>
      <c r="I7653" s="22"/>
      <c r="J7653" s="23"/>
      <c r="K7653" s="24"/>
      <c r="M7653" s="42"/>
      <c r="N7653" s="43"/>
      <c r="P7653" s="27"/>
      <c r="R7653" s="26"/>
      <c r="S7653" s="26"/>
      <c r="T7653" s="26"/>
    </row>
    <row r="7654" spans="2:20" ht="14.25" customHeight="1">
      <c r="B7654" s="20">
        <v>8876</v>
      </c>
      <c r="C7654" s="22"/>
      <c r="D7654" s="22"/>
      <c r="E7654" s="22"/>
      <c r="F7654" s="21"/>
      <c r="G7654" s="22"/>
      <c r="H7654" s="22"/>
      <c r="I7654" s="22"/>
      <c r="J7654" s="23"/>
      <c r="K7654" s="24"/>
      <c r="M7654" s="42"/>
      <c r="N7654" s="43"/>
      <c r="P7654" s="27"/>
      <c r="R7654" s="26"/>
      <c r="S7654" s="26"/>
      <c r="T7654" s="26"/>
    </row>
    <row r="7655" spans="2:20" ht="14.25" customHeight="1">
      <c r="B7655" s="20">
        <v>8877</v>
      </c>
      <c r="C7655" s="22"/>
      <c r="D7655" s="22"/>
      <c r="E7655" s="22"/>
      <c r="F7655" s="21"/>
      <c r="G7655" s="22"/>
      <c r="H7655" s="22"/>
      <c r="I7655" s="22"/>
      <c r="J7655" s="23"/>
      <c r="K7655" s="24"/>
      <c r="M7655" s="42"/>
      <c r="N7655" s="43"/>
      <c r="P7655" s="27"/>
      <c r="R7655" s="26"/>
      <c r="S7655" s="26"/>
      <c r="T7655" s="26"/>
    </row>
    <row r="7656" spans="2:20" ht="14.25" customHeight="1">
      <c r="B7656" s="20">
        <v>8878</v>
      </c>
      <c r="C7656" s="22"/>
      <c r="D7656" s="22"/>
      <c r="E7656" s="22"/>
      <c r="F7656" s="21"/>
      <c r="G7656" s="22"/>
      <c r="H7656" s="22"/>
      <c r="I7656" s="22"/>
      <c r="J7656" s="23"/>
      <c r="K7656" s="24"/>
      <c r="M7656" s="42"/>
      <c r="N7656" s="43"/>
      <c r="P7656" s="27"/>
      <c r="R7656" s="26"/>
      <c r="S7656" s="26"/>
      <c r="T7656" s="26"/>
    </row>
    <row r="7657" spans="2:20" ht="14.25" customHeight="1">
      <c r="B7657" s="20">
        <v>8879</v>
      </c>
      <c r="C7657" s="22"/>
      <c r="D7657" s="22"/>
      <c r="E7657" s="22"/>
      <c r="F7657" s="21"/>
      <c r="G7657" s="22"/>
      <c r="H7657" s="22"/>
      <c r="I7657" s="22"/>
      <c r="J7657" s="23"/>
      <c r="K7657" s="24"/>
      <c r="M7657" s="42"/>
      <c r="N7657" s="43"/>
      <c r="P7657" s="27"/>
      <c r="R7657" s="26"/>
      <c r="S7657" s="26"/>
      <c r="T7657" s="26"/>
    </row>
    <row r="7658" spans="2:20" ht="14.25" customHeight="1">
      <c r="B7658" s="20">
        <v>8880</v>
      </c>
      <c r="C7658" s="22"/>
      <c r="D7658" s="22"/>
      <c r="E7658" s="22"/>
      <c r="F7658" s="21"/>
      <c r="G7658" s="22"/>
      <c r="H7658" s="22"/>
      <c r="I7658" s="22"/>
      <c r="J7658" s="23"/>
      <c r="K7658" s="24"/>
      <c r="M7658" s="42"/>
      <c r="N7658" s="43"/>
      <c r="P7658" s="27"/>
      <c r="R7658" s="26"/>
      <c r="S7658" s="26"/>
      <c r="T7658" s="26"/>
    </row>
    <row r="7659" spans="2:20" ht="14.25" customHeight="1">
      <c r="B7659" s="20">
        <v>8881</v>
      </c>
      <c r="C7659" s="22"/>
      <c r="D7659" s="22"/>
      <c r="E7659" s="22"/>
      <c r="F7659" s="21"/>
      <c r="G7659" s="22"/>
      <c r="H7659" s="22"/>
      <c r="I7659" s="22"/>
      <c r="J7659" s="23"/>
      <c r="K7659" s="24"/>
      <c r="M7659" s="42"/>
      <c r="N7659" s="43"/>
      <c r="P7659" s="27"/>
      <c r="R7659" s="26"/>
      <c r="S7659" s="26"/>
      <c r="T7659" s="26"/>
    </row>
    <row r="7660" spans="2:20" ht="14.25" customHeight="1">
      <c r="B7660" s="20">
        <v>8882</v>
      </c>
      <c r="C7660" s="22"/>
      <c r="D7660" s="22"/>
      <c r="E7660" s="22"/>
      <c r="F7660" s="21"/>
      <c r="G7660" s="22"/>
      <c r="H7660" s="22"/>
      <c r="I7660" s="22"/>
      <c r="J7660" s="23"/>
      <c r="K7660" s="24"/>
      <c r="M7660" s="42"/>
      <c r="N7660" s="43"/>
      <c r="P7660" s="27"/>
      <c r="R7660" s="26"/>
      <c r="S7660" s="26"/>
      <c r="T7660" s="26"/>
    </row>
    <row r="7661" spans="2:20" ht="14.25" customHeight="1">
      <c r="B7661" s="20">
        <v>8883</v>
      </c>
      <c r="C7661" s="22"/>
      <c r="D7661" s="22"/>
      <c r="E7661" s="22"/>
      <c r="F7661" s="21"/>
      <c r="G7661" s="22"/>
      <c r="H7661" s="22"/>
      <c r="I7661" s="22"/>
      <c r="J7661" s="23"/>
      <c r="K7661" s="24"/>
      <c r="M7661" s="42"/>
      <c r="N7661" s="43"/>
      <c r="P7661" s="27"/>
      <c r="R7661" s="26"/>
      <c r="S7661" s="26"/>
      <c r="T7661" s="26"/>
    </row>
    <row r="7662" spans="2:20" ht="14.25" customHeight="1">
      <c r="B7662" s="20">
        <v>8884</v>
      </c>
      <c r="C7662" s="22"/>
      <c r="D7662" s="22"/>
      <c r="E7662" s="22"/>
      <c r="F7662" s="21"/>
      <c r="G7662" s="22"/>
      <c r="H7662" s="22"/>
      <c r="I7662" s="22"/>
      <c r="J7662" s="23"/>
      <c r="K7662" s="24"/>
      <c r="M7662" s="42"/>
      <c r="N7662" s="43"/>
      <c r="P7662" s="27"/>
      <c r="R7662" s="26"/>
      <c r="S7662" s="26"/>
      <c r="T7662" s="26"/>
    </row>
    <row r="7663" spans="2:20" ht="14.25" customHeight="1">
      <c r="B7663" s="20">
        <v>8885</v>
      </c>
      <c r="C7663" s="22"/>
      <c r="D7663" s="22"/>
      <c r="E7663" s="22"/>
      <c r="F7663" s="21"/>
      <c r="G7663" s="22"/>
      <c r="H7663" s="22"/>
      <c r="I7663" s="22"/>
      <c r="J7663" s="23"/>
      <c r="K7663" s="24"/>
      <c r="M7663" s="42"/>
      <c r="N7663" s="43"/>
      <c r="P7663" s="27"/>
      <c r="R7663" s="26"/>
      <c r="S7663" s="26"/>
      <c r="T7663" s="26"/>
    </row>
    <row r="7664" spans="2:20" ht="14.25" customHeight="1">
      <c r="B7664" s="20">
        <v>8886</v>
      </c>
      <c r="C7664" s="22"/>
      <c r="D7664" s="22"/>
      <c r="E7664" s="22"/>
      <c r="F7664" s="21"/>
      <c r="G7664" s="22"/>
      <c r="H7664" s="22"/>
      <c r="I7664" s="22"/>
      <c r="J7664" s="23"/>
      <c r="K7664" s="24"/>
      <c r="M7664" s="42"/>
      <c r="N7664" s="43"/>
      <c r="P7664" s="27"/>
      <c r="R7664" s="26"/>
      <c r="S7664" s="26"/>
      <c r="T7664" s="26"/>
    </row>
    <row r="7665" spans="2:20" ht="14.25" customHeight="1">
      <c r="B7665" s="20">
        <v>8887</v>
      </c>
      <c r="C7665" s="22"/>
      <c r="D7665" s="22"/>
      <c r="E7665" s="22"/>
      <c r="F7665" s="21"/>
      <c r="G7665" s="22"/>
      <c r="H7665" s="22"/>
      <c r="I7665" s="22"/>
      <c r="J7665" s="23"/>
      <c r="K7665" s="24"/>
      <c r="M7665" s="42"/>
      <c r="N7665" s="43"/>
      <c r="P7665" s="27"/>
      <c r="R7665" s="26"/>
      <c r="S7665" s="26"/>
      <c r="T7665" s="26"/>
    </row>
    <row r="7666" spans="2:20" ht="14.25" customHeight="1">
      <c r="B7666" s="20">
        <v>8888</v>
      </c>
      <c r="C7666" s="22"/>
      <c r="D7666" s="22"/>
      <c r="E7666" s="22"/>
      <c r="F7666" s="21"/>
      <c r="G7666" s="22"/>
      <c r="H7666" s="22"/>
      <c r="I7666" s="22"/>
      <c r="J7666" s="23"/>
      <c r="K7666" s="24"/>
      <c r="M7666" s="42"/>
      <c r="N7666" s="43"/>
      <c r="P7666" s="27"/>
      <c r="R7666" s="26"/>
      <c r="S7666" s="26"/>
      <c r="T7666" s="26"/>
    </row>
    <row r="7667" spans="2:20" ht="14.25" customHeight="1">
      <c r="B7667" s="20">
        <v>8889</v>
      </c>
      <c r="C7667" s="22"/>
      <c r="D7667" s="22"/>
      <c r="E7667" s="22"/>
      <c r="F7667" s="21"/>
      <c r="G7667" s="22"/>
      <c r="H7667" s="22"/>
      <c r="I7667" s="22"/>
      <c r="J7667" s="23"/>
      <c r="K7667" s="24"/>
      <c r="M7667" s="42"/>
      <c r="N7667" s="43"/>
      <c r="P7667" s="27"/>
      <c r="R7667" s="26"/>
      <c r="S7667" s="26"/>
      <c r="T7667" s="26"/>
    </row>
    <row r="7668" spans="2:20" ht="14.25" customHeight="1">
      <c r="B7668" s="20">
        <v>8890</v>
      </c>
      <c r="C7668" s="22"/>
      <c r="D7668" s="22"/>
      <c r="E7668" s="22"/>
      <c r="F7668" s="21"/>
      <c r="G7668" s="22"/>
      <c r="H7668" s="22"/>
      <c r="I7668" s="22"/>
      <c r="J7668" s="23"/>
      <c r="K7668" s="24"/>
      <c r="M7668" s="42"/>
      <c r="N7668" s="43"/>
      <c r="P7668" s="27"/>
      <c r="R7668" s="26"/>
      <c r="S7668" s="26"/>
      <c r="T7668" s="26"/>
    </row>
    <row r="7669" spans="2:20" ht="14.25" customHeight="1">
      <c r="B7669" s="20">
        <v>8891</v>
      </c>
      <c r="C7669" s="22"/>
      <c r="D7669" s="22"/>
      <c r="E7669" s="22"/>
      <c r="F7669" s="21"/>
      <c r="G7669" s="22"/>
      <c r="H7669" s="22"/>
      <c r="I7669" s="22"/>
      <c r="J7669" s="23"/>
      <c r="K7669" s="24"/>
      <c r="M7669" s="42"/>
      <c r="N7669" s="43"/>
      <c r="P7669" s="27"/>
      <c r="R7669" s="26"/>
      <c r="S7669" s="26"/>
      <c r="T7669" s="26"/>
    </row>
    <row r="7670" spans="2:20" ht="14.25" customHeight="1">
      <c r="B7670" s="20">
        <v>8892</v>
      </c>
      <c r="C7670" s="22"/>
      <c r="D7670" s="22"/>
      <c r="E7670" s="22"/>
      <c r="F7670" s="21"/>
      <c r="G7670" s="22"/>
      <c r="H7670" s="22"/>
      <c r="I7670" s="22"/>
      <c r="J7670" s="23"/>
      <c r="K7670" s="24"/>
      <c r="M7670" s="42"/>
      <c r="N7670" s="43"/>
      <c r="P7670" s="27"/>
      <c r="R7670" s="26"/>
      <c r="S7670" s="26"/>
      <c r="T7670" s="26"/>
    </row>
    <row r="7671" spans="2:20" ht="14.25" customHeight="1">
      <c r="B7671" s="20">
        <v>8893</v>
      </c>
      <c r="C7671" s="22"/>
      <c r="D7671" s="22"/>
      <c r="E7671" s="22"/>
      <c r="F7671" s="21"/>
      <c r="G7671" s="22"/>
      <c r="H7671" s="22"/>
      <c r="I7671" s="22"/>
      <c r="J7671" s="23"/>
      <c r="K7671" s="24"/>
      <c r="M7671" s="42"/>
      <c r="N7671" s="43"/>
      <c r="P7671" s="27"/>
      <c r="R7671" s="26"/>
      <c r="S7671" s="26"/>
      <c r="T7671" s="26"/>
    </row>
    <row r="7672" spans="2:20" ht="14.25" customHeight="1">
      <c r="B7672" s="20">
        <v>8894</v>
      </c>
      <c r="C7672" s="22"/>
      <c r="D7672" s="22"/>
      <c r="E7672" s="22"/>
      <c r="F7672" s="21"/>
      <c r="G7672" s="22"/>
      <c r="H7672" s="22"/>
      <c r="I7672" s="22"/>
      <c r="J7672" s="23"/>
      <c r="K7672" s="24"/>
      <c r="M7672" s="42"/>
      <c r="N7672" s="43"/>
      <c r="P7672" s="27"/>
      <c r="R7672" s="26"/>
      <c r="S7672" s="26"/>
      <c r="T7672" s="26"/>
    </row>
    <row r="7673" spans="2:20" ht="14.25" customHeight="1">
      <c r="B7673" s="20">
        <v>8895</v>
      </c>
      <c r="C7673" s="22"/>
      <c r="D7673" s="22"/>
      <c r="E7673" s="22"/>
      <c r="F7673" s="21"/>
      <c r="G7673" s="22"/>
      <c r="H7673" s="22"/>
      <c r="I7673" s="22"/>
      <c r="J7673" s="23"/>
      <c r="K7673" s="24"/>
      <c r="M7673" s="42"/>
      <c r="N7673" s="43"/>
      <c r="P7673" s="27"/>
      <c r="R7673" s="26"/>
      <c r="S7673" s="26"/>
      <c r="T7673" s="26"/>
    </row>
    <row r="7674" spans="2:20" ht="14.25" customHeight="1">
      <c r="B7674" s="20">
        <v>8896</v>
      </c>
      <c r="C7674" s="22"/>
      <c r="D7674" s="22"/>
      <c r="E7674" s="22"/>
      <c r="F7674" s="21"/>
      <c r="G7674" s="22"/>
      <c r="H7674" s="22"/>
      <c r="I7674" s="22"/>
      <c r="J7674" s="23"/>
      <c r="K7674" s="24"/>
      <c r="M7674" s="42"/>
      <c r="N7674" s="43"/>
      <c r="P7674" s="27"/>
      <c r="R7674" s="26"/>
      <c r="S7674" s="26"/>
      <c r="T7674" s="26"/>
    </row>
    <row r="7675" spans="2:20" ht="14.25" customHeight="1">
      <c r="B7675" s="20">
        <v>8897</v>
      </c>
      <c r="C7675" s="22"/>
      <c r="D7675" s="22"/>
      <c r="E7675" s="22"/>
      <c r="F7675" s="21"/>
      <c r="G7675" s="22"/>
      <c r="H7675" s="22"/>
      <c r="I7675" s="22"/>
      <c r="J7675" s="23"/>
      <c r="K7675" s="24"/>
      <c r="M7675" s="42"/>
      <c r="N7675" s="43"/>
      <c r="P7675" s="27"/>
      <c r="R7675" s="26"/>
      <c r="S7675" s="26"/>
      <c r="T7675" s="26"/>
    </row>
    <row r="7676" spans="2:20" ht="14.25" customHeight="1">
      <c r="B7676" s="20">
        <v>8898</v>
      </c>
      <c r="C7676" s="22"/>
      <c r="D7676" s="22"/>
      <c r="E7676" s="22"/>
      <c r="F7676" s="21"/>
      <c r="G7676" s="22"/>
      <c r="H7676" s="22"/>
      <c r="I7676" s="22"/>
      <c r="J7676" s="23"/>
      <c r="K7676" s="24"/>
      <c r="M7676" s="42"/>
      <c r="N7676" s="43"/>
      <c r="P7676" s="27"/>
      <c r="R7676" s="26"/>
      <c r="S7676" s="26"/>
      <c r="T7676" s="26"/>
    </row>
    <row r="7677" spans="2:20" ht="14.25" customHeight="1">
      <c r="B7677" s="20">
        <v>8899</v>
      </c>
      <c r="C7677" s="22"/>
      <c r="D7677" s="22"/>
      <c r="E7677" s="22"/>
      <c r="F7677" s="21"/>
      <c r="G7677" s="22"/>
      <c r="H7677" s="22"/>
      <c r="I7677" s="22"/>
      <c r="J7677" s="23"/>
      <c r="K7677" s="24"/>
      <c r="M7677" s="42"/>
      <c r="N7677" s="43"/>
      <c r="P7677" s="27"/>
      <c r="R7677" s="26"/>
      <c r="S7677" s="26"/>
      <c r="T7677" s="26"/>
    </row>
    <row r="7678" spans="2:20" ht="14.25" customHeight="1">
      <c r="B7678" s="20">
        <v>8900</v>
      </c>
      <c r="C7678" s="22"/>
      <c r="D7678" s="22"/>
      <c r="E7678" s="22"/>
      <c r="F7678" s="21"/>
      <c r="G7678" s="22"/>
      <c r="H7678" s="22"/>
      <c r="I7678" s="22"/>
      <c r="J7678" s="23"/>
      <c r="K7678" s="24"/>
      <c r="M7678" s="42"/>
      <c r="N7678" s="43"/>
      <c r="P7678" s="27"/>
      <c r="R7678" s="26"/>
      <c r="S7678" s="26"/>
      <c r="T7678" s="26"/>
    </row>
    <row r="7679" spans="2:20" ht="14.25" customHeight="1">
      <c r="B7679" s="20">
        <v>8901</v>
      </c>
      <c r="C7679" s="22"/>
      <c r="D7679" s="22"/>
      <c r="E7679" s="22"/>
      <c r="F7679" s="21"/>
      <c r="G7679" s="22"/>
      <c r="H7679" s="22"/>
      <c r="I7679" s="22"/>
      <c r="J7679" s="23"/>
      <c r="K7679" s="24"/>
      <c r="M7679" s="42"/>
      <c r="N7679" s="43"/>
      <c r="P7679" s="27"/>
      <c r="R7679" s="26"/>
      <c r="S7679" s="26"/>
      <c r="T7679" s="26"/>
    </row>
    <row r="7680" spans="2:20" ht="14.25" customHeight="1">
      <c r="B7680" s="20">
        <v>8902</v>
      </c>
      <c r="C7680" s="22"/>
      <c r="D7680" s="22"/>
      <c r="E7680" s="22"/>
      <c r="F7680" s="21"/>
      <c r="G7680" s="22"/>
      <c r="H7680" s="22"/>
      <c r="I7680" s="22"/>
      <c r="J7680" s="23"/>
      <c r="K7680" s="24"/>
      <c r="M7680" s="42"/>
      <c r="N7680" s="43"/>
      <c r="P7680" s="27"/>
      <c r="R7680" s="26"/>
      <c r="S7680" s="26"/>
      <c r="T7680" s="26"/>
    </row>
    <row r="7681" spans="2:20" ht="14.25" customHeight="1">
      <c r="B7681" s="20">
        <v>8903</v>
      </c>
      <c r="C7681" s="22"/>
      <c r="D7681" s="22"/>
      <c r="E7681" s="22"/>
      <c r="F7681" s="21"/>
      <c r="G7681" s="22"/>
      <c r="H7681" s="22"/>
      <c r="I7681" s="22"/>
      <c r="J7681" s="23"/>
      <c r="K7681" s="24"/>
      <c r="M7681" s="42"/>
      <c r="N7681" s="43"/>
      <c r="P7681" s="27"/>
      <c r="R7681" s="26"/>
      <c r="S7681" s="26"/>
      <c r="T7681" s="26"/>
    </row>
    <row r="7682" spans="2:20" ht="14.25" customHeight="1">
      <c r="B7682" s="20">
        <v>8904</v>
      </c>
      <c r="C7682" s="22"/>
      <c r="D7682" s="22"/>
      <c r="E7682" s="22"/>
      <c r="F7682" s="21"/>
      <c r="G7682" s="22"/>
      <c r="H7682" s="22"/>
      <c r="I7682" s="22"/>
      <c r="J7682" s="23"/>
      <c r="K7682" s="24"/>
      <c r="M7682" s="42"/>
      <c r="N7682" s="43"/>
      <c r="P7682" s="27"/>
      <c r="R7682" s="26"/>
      <c r="S7682" s="26"/>
      <c r="T7682" s="26"/>
    </row>
    <row r="7683" spans="2:20" ht="14.25" customHeight="1">
      <c r="B7683" s="20">
        <v>8905</v>
      </c>
      <c r="C7683" s="22"/>
      <c r="D7683" s="22"/>
      <c r="E7683" s="22"/>
      <c r="F7683" s="21"/>
      <c r="G7683" s="22"/>
      <c r="H7683" s="22"/>
      <c r="I7683" s="22"/>
      <c r="J7683" s="23"/>
      <c r="K7683" s="24"/>
      <c r="M7683" s="42"/>
      <c r="N7683" s="43"/>
      <c r="P7683" s="27"/>
      <c r="R7683" s="26"/>
      <c r="S7683" s="26"/>
      <c r="T7683" s="26"/>
    </row>
    <row r="7684" spans="2:20" ht="14.25" customHeight="1">
      <c r="B7684" s="20">
        <v>8906</v>
      </c>
      <c r="C7684" s="22"/>
      <c r="D7684" s="22"/>
      <c r="E7684" s="22"/>
      <c r="F7684" s="21"/>
      <c r="G7684" s="22"/>
      <c r="H7684" s="22"/>
      <c r="I7684" s="22"/>
      <c r="J7684" s="23"/>
      <c r="K7684" s="24"/>
      <c r="M7684" s="42"/>
      <c r="N7684" s="43"/>
      <c r="P7684" s="27"/>
      <c r="R7684" s="26"/>
      <c r="S7684" s="26"/>
      <c r="T7684" s="26"/>
    </row>
    <row r="7685" spans="2:20" ht="14.25" customHeight="1">
      <c r="B7685" s="20">
        <v>8907</v>
      </c>
      <c r="C7685" s="22"/>
      <c r="D7685" s="22"/>
      <c r="E7685" s="22"/>
      <c r="F7685" s="21"/>
      <c r="G7685" s="22"/>
      <c r="H7685" s="22"/>
      <c r="I7685" s="22"/>
      <c r="J7685" s="23"/>
      <c r="K7685" s="24"/>
      <c r="M7685" s="42"/>
      <c r="N7685" s="43"/>
      <c r="P7685" s="27"/>
      <c r="R7685" s="26"/>
      <c r="S7685" s="26"/>
      <c r="T7685" s="26"/>
    </row>
    <row r="7686" spans="2:20" ht="14.25" customHeight="1">
      <c r="B7686" s="20">
        <v>8908</v>
      </c>
      <c r="C7686" s="22"/>
      <c r="D7686" s="22"/>
      <c r="E7686" s="22"/>
      <c r="F7686" s="21"/>
      <c r="G7686" s="22"/>
      <c r="H7686" s="22"/>
      <c r="I7686" s="22"/>
      <c r="J7686" s="23"/>
      <c r="K7686" s="24"/>
      <c r="M7686" s="42"/>
      <c r="N7686" s="43"/>
      <c r="P7686" s="27"/>
      <c r="R7686" s="26"/>
      <c r="S7686" s="26"/>
      <c r="T7686" s="26"/>
    </row>
    <row r="7687" spans="2:20" ht="14.25" customHeight="1">
      <c r="B7687" s="20">
        <v>8909</v>
      </c>
      <c r="C7687" s="22"/>
      <c r="D7687" s="22"/>
      <c r="E7687" s="22"/>
      <c r="F7687" s="21"/>
      <c r="G7687" s="22"/>
      <c r="H7687" s="22"/>
      <c r="I7687" s="22"/>
      <c r="J7687" s="23"/>
      <c r="K7687" s="24"/>
      <c r="M7687" s="42"/>
      <c r="N7687" s="43"/>
      <c r="P7687" s="27"/>
      <c r="R7687" s="26"/>
      <c r="S7687" s="26"/>
      <c r="T7687" s="26"/>
    </row>
    <row r="7688" spans="2:20" ht="14.25" customHeight="1">
      <c r="B7688" s="20">
        <v>8910</v>
      </c>
      <c r="C7688" s="22"/>
      <c r="D7688" s="22"/>
      <c r="E7688" s="22"/>
      <c r="F7688" s="21"/>
      <c r="G7688" s="22"/>
      <c r="H7688" s="22"/>
      <c r="I7688" s="22"/>
      <c r="J7688" s="23"/>
      <c r="K7688" s="24"/>
      <c r="M7688" s="42"/>
      <c r="N7688" s="43"/>
      <c r="P7688" s="27"/>
      <c r="R7688" s="26"/>
      <c r="S7688" s="26"/>
      <c r="T7688" s="26"/>
    </row>
    <row r="7689" spans="2:20" ht="14.25" customHeight="1">
      <c r="B7689" s="20">
        <v>8911</v>
      </c>
      <c r="C7689" s="22"/>
      <c r="D7689" s="22"/>
      <c r="E7689" s="22"/>
      <c r="F7689" s="21"/>
      <c r="G7689" s="22"/>
      <c r="H7689" s="22"/>
      <c r="I7689" s="22"/>
      <c r="J7689" s="23"/>
      <c r="K7689" s="24"/>
      <c r="M7689" s="42"/>
      <c r="N7689" s="43"/>
      <c r="P7689" s="27"/>
      <c r="R7689" s="26"/>
      <c r="S7689" s="26"/>
      <c r="T7689" s="26"/>
    </row>
    <row r="7690" spans="2:20" ht="14.25" customHeight="1">
      <c r="B7690" s="20">
        <v>8912</v>
      </c>
      <c r="C7690" s="22"/>
      <c r="D7690" s="22"/>
      <c r="E7690" s="22"/>
      <c r="F7690" s="21"/>
      <c r="G7690" s="22"/>
      <c r="H7690" s="22"/>
      <c r="I7690" s="22"/>
      <c r="J7690" s="23"/>
      <c r="K7690" s="24"/>
      <c r="M7690" s="42"/>
      <c r="N7690" s="43"/>
      <c r="P7690" s="27"/>
      <c r="R7690" s="26"/>
      <c r="S7690" s="26"/>
      <c r="T7690" s="26"/>
    </row>
    <row r="7691" spans="2:20" ht="14.25" customHeight="1">
      <c r="B7691" s="20">
        <v>8913</v>
      </c>
      <c r="C7691" s="22"/>
      <c r="D7691" s="22"/>
      <c r="E7691" s="22"/>
      <c r="F7691" s="21"/>
      <c r="G7691" s="22"/>
      <c r="H7691" s="22"/>
      <c r="I7691" s="22"/>
      <c r="J7691" s="23"/>
      <c r="K7691" s="24"/>
      <c r="M7691" s="42"/>
      <c r="N7691" s="43"/>
      <c r="P7691" s="27"/>
      <c r="R7691" s="26"/>
      <c r="S7691" s="26"/>
      <c r="T7691" s="26"/>
    </row>
    <row r="7692" spans="2:20" ht="14.25" customHeight="1">
      <c r="B7692" s="20">
        <v>8914</v>
      </c>
      <c r="C7692" s="22"/>
      <c r="D7692" s="22"/>
      <c r="E7692" s="22"/>
      <c r="F7692" s="21"/>
      <c r="G7692" s="22"/>
      <c r="H7692" s="22"/>
      <c r="I7692" s="22"/>
      <c r="J7692" s="23"/>
      <c r="K7692" s="24"/>
      <c r="M7692" s="42"/>
      <c r="N7692" s="43"/>
      <c r="P7692" s="27"/>
      <c r="R7692" s="26"/>
      <c r="S7692" s="26"/>
      <c r="T7692" s="26"/>
    </row>
    <row r="7693" spans="2:20" ht="14.25" customHeight="1">
      <c r="B7693" s="20">
        <v>8915</v>
      </c>
      <c r="C7693" s="22"/>
      <c r="D7693" s="22"/>
      <c r="E7693" s="22"/>
      <c r="F7693" s="21"/>
      <c r="G7693" s="22"/>
      <c r="H7693" s="22"/>
      <c r="I7693" s="22"/>
      <c r="J7693" s="23"/>
      <c r="K7693" s="24"/>
      <c r="M7693" s="42"/>
      <c r="N7693" s="43"/>
      <c r="P7693" s="27"/>
      <c r="R7693" s="26"/>
      <c r="S7693" s="26"/>
      <c r="T7693" s="26"/>
    </row>
    <row r="7694" spans="2:20" ht="14.25" customHeight="1">
      <c r="B7694" s="20">
        <v>8916</v>
      </c>
      <c r="C7694" s="22"/>
      <c r="D7694" s="22"/>
      <c r="E7694" s="22"/>
      <c r="F7694" s="21"/>
      <c r="G7694" s="22"/>
      <c r="H7694" s="22"/>
      <c r="I7694" s="22"/>
      <c r="J7694" s="23"/>
      <c r="K7694" s="24"/>
      <c r="M7694" s="42"/>
      <c r="N7694" s="43"/>
      <c r="P7694" s="27"/>
      <c r="R7694" s="26"/>
      <c r="S7694" s="26"/>
      <c r="T7694" s="26"/>
    </row>
    <row r="7695" spans="2:20" ht="14.25" customHeight="1">
      <c r="B7695" s="20">
        <v>8917</v>
      </c>
      <c r="C7695" s="22"/>
      <c r="D7695" s="22"/>
      <c r="E7695" s="22"/>
      <c r="F7695" s="21"/>
      <c r="G7695" s="22"/>
      <c r="H7695" s="22"/>
      <c r="I7695" s="22"/>
      <c r="J7695" s="23"/>
      <c r="K7695" s="24"/>
      <c r="M7695" s="42"/>
      <c r="N7695" s="43"/>
      <c r="P7695" s="27"/>
      <c r="R7695" s="26"/>
      <c r="S7695" s="26"/>
      <c r="T7695" s="26"/>
    </row>
    <row r="7696" spans="2:20" ht="14.25" customHeight="1">
      <c r="B7696" s="20">
        <v>8918</v>
      </c>
      <c r="C7696" s="22"/>
      <c r="D7696" s="22"/>
      <c r="E7696" s="22"/>
      <c r="F7696" s="21"/>
      <c r="G7696" s="22"/>
      <c r="H7696" s="22"/>
      <c r="I7696" s="22"/>
      <c r="J7696" s="23"/>
      <c r="K7696" s="24"/>
      <c r="M7696" s="42"/>
      <c r="N7696" s="43"/>
      <c r="P7696" s="27"/>
      <c r="R7696" s="26"/>
      <c r="S7696" s="26"/>
      <c r="T7696" s="26"/>
    </row>
    <row r="7697" spans="2:20" ht="14.25" customHeight="1">
      <c r="B7697" s="20">
        <v>8919</v>
      </c>
      <c r="C7697" s="22"/>
      <c r="D7697" s="22"/>
      <c r="E7697" s="22"/>
      <c r="F7697" s="21"/>
      <c r="G7697" s="22"/>
      <c r="H7697" s="22"/>
      <c r="I7697" s="22"/>
      <c r="J7697" s="23"/>
      <c r="K7697" s="24"/>
      <c r="M7697" s="42"/>
      <c r="N7697" s="43"/>
      <c r="P7697" s="27"/>
      <c r="R7697" s="26"/>
      <c r="S7697" s="26"/>
      <c r="T7697" s="26"/>
    </row>
    <row r="7698" spans="2:20" ht="14.25" customHeight="1">
      <c r="B7698" s="20">
        <v>8920</v>
      </c>
      <c r="C7698" s="22"/>
      <c r="D7698" s="22"/>
      <c r="E7698" s="22"/>
      <c r="F7698" s="21"/>
      <c r="G7698" s="22"/>
      <c r="H7698" s="22"/>
      <c r="I7698" s="22"/>
      <c r="J7698" s="23"/>
      <c r="K7698" s="24"/>
      <c r="M7698" s="42"/>
      <c r="N7698" s="43"/>
      <c r="P7698" s="27"/>
      <c r="R7698" s="26"/>
      <c r="S7698" s="26"/>
      <c r="T7698" s="26"/>
    </row>
    <row r="7699" spans="2:20" ht="14.25" customHeight="1">
      <c r="B7699" s="20">
        <v>8921</v>
      </c>
      <c r="C7699" s="22"/>
      <c r="D7699" s="22"/>
      <c r="E7699" s="22"/>
      <c r="F7699" s="21"/>
      <c r="G7699" s="22"/>
      <c r="H7699" s="22"/>
      <c r="I7699" s="22"/>
      <c r="J7699" s="23"/>
      <c r="K7699" s="24"/>
      <c r="M7699" s="42"/>
      <c r="N7699" s="43"/>
      <c r="P7699" s="27"/>
      <c r="R7699" s="26"/>
      <c r="S7699" s="26"/>
      <c r="T7699" s="26"/>
    </row>
    <row r="7700" spans="2:20" ht="14.25" customHeight="1">
      <c r="B7700" s="20">
        <v>8922</v>
      </c>
      <c r="C7700" s="22"/>
      <c r="D7700" s="22"/>
      <c r="E7700" s="22"/>
      <c r="F7700" s="21"/>
      <c r="G7700" s="22"/>
      <c r="H7700" s="22"/>
      <c r="I7700" s="22"/>
      <c r="J7700" s="23"/>
      <c r="K7700" s="24"/>
      <c r="M7700" s="42"/>
      <c r="N7700" s="43"/>
      <c r="P7700" s="27"/>
      <c r="R7700" s="26"/>
      <c r="S7700" s="26"/>
      <c r="T7700" s="26"/>
    </row>
    <row r="7701" spans="2:20" ht="14.25" customHeight="1">
      <c r="B7701" s="20">
        <v>8923</v>
      </c>
      <c r="C7701" s="22"/>
      <c r="D7701" s="22"/>
      <c r="E7701" s="22"/>
      <c r="F7701" s="21"/>
      <c r="G7701" s="22"/>
      <c r="H7701" s="22"/>
      <c r="I7701" s="22"/>
      <c r="J7701" s="23"/>
      <c r="K7701" s="24"/>
      <c r="M7701" s="42"/>
      <c r="N7701" s="43"/>
      <c r="P7701" s="27"/>
      <c r="R7701" s="26"/>
      <c r="S7701" s="26"/>
      <c r="T7701" s="26"/>
    </row>
    <row r="7702" spans="2:20" ht="14.25" customHeight="1">
      <c r="B7702" s="20">
        <v>8924</v>
      </c>
      <c r="C7702" s="22"/>
      <c r="D7702" s="22"/>
      <c r="E7702" s="22"/>
      <c r="F7702" s="21"/>
      <c r="G7702" s="22"/>
      <c r="H7702" s="22"/>
      <c r="I7702" s="22"/>
      <c r="J7702" s="23"/>
      <c r="K7702" s="24"/>
      <c r="M7702" s="42"/>
      <c r="N7702" s="43"/>
      <c r="P7702" s="27"/>
      <c r="R7702" s="26"/>
      <c r="S7702" s="26"/>
      <c r="T7702" s="26"/>
    </row>
    <row r="7703" spans="2:20" ht="14.25" customHeight="1">
      <c r="B7703" s="20">
        <v>8925</v>
      </c>
      <c r="C7703" s="22"/>
      <c r="D7703" s="22"/>
      <c r="E7703" s="22"/>
      <c r="F7703" s="21"/>
      <c r="G7703" s="22"/>
      <c r="H7703" s="22"/>
      <c r="I7703" s="22"/>
      <c r="J7703" s="23"/>
      <c r="K7703" s="24"/>
      <c r="M7703" s="42"/>
      <c r="N7703" s="43"/>
      <c r="P7703" s="27"/>
      <c r="R7703" s="26"/>
      <c r="S7703" s="26"/>
      <c r="T7703" s="26"/>
    </row>
    <row r="7704" spans="2:20" ht="14.25" customHeight="1">
      <c r="B7704" s="20">
        <v>8926</v>
      </c>
      <c r="C7704" s="22"/>
      <c r="D7704" s="22"/>
      <c r="E7704" s="22"/>
      <c r="F7704" s="21"/>
      <c r="G7704" s="22"/>
      <c r="H7704" s="22"/>
      <c r="I7704" s="22"/>
      <c r="J7704" s="23"/>
      <c r="K7704" s="24"/>
      <c r="M7704" s="42"/>
      <c r="N7704" s="43"/>
      <c r="P7704" s="27"/>
      <c r="R7704" s="26"/>
      <c r="S7704" s="26"/>
      <c r="T7704" s="26"/>
    </row>
    <row r="7705" spans="2:20" ht="14.25" customHeight="1">
      <c r="B7705" s="20">
        <v>8927</v>
      </c>
      <c r="C7705" s="22"/>
      <c r="D7705" s="22"/>
      <c r="E7705" s="22"/>
      <c r="F7705" s="21"/>
      <c r="G7705" s="22"/>
      <c r="H7705" s="22"/>
      <c r="I7705" s="22"/>
      <c r="J7705" s="23"/>
      <c r="K7705" s="24"/>
      <c r="M7705" s="42"/>
      <c r="N7705" s="43"/>
      <c r="P7705" s="27"/>
      <c r="R7705" s="26"/>
      <c r="S7705" s="26"/>
      <c r="T7705" s="26"/>
    </row>
    <row r="7706" spans="2:20" ht="14.25" customHeight="1">
      <c r="B7706" s="20">
        <v>8928</v>
      </c>
      <c r="C7706" s="22"/>
      <c r="D7706" s="22"/>
      <c r="E7706" s="22"/>
      <c r="F7706" s="21"/>
      <c r="G7706" s="22"/>
      <c r="H7706" s="22"/>
      <c r="I7706" s="22"/>
      <c r="J7706" s="23"/>
      <c r="K7706" s="24"/>
      <c r="M7706" s="42"/>
      <c r="N7706" s="43"/>
      <c r="P7706" s="27"/>
      <c r="R7706" s="26"/>
      <c r="S7706" s="26"/>
      <c r="T7706" s="26"/>
    </row>
    <row r="7707" spans="2:20" ht="14.25" customHeight="1">
      <c r="B7707" s="20">
        <v>8929</v>
      </c>
      <c r="C7707" s="22"/>
      <c r="D7707" s="22"/>
      <c r="E7707" s="22"/>
      <c r="F7707" s="21"/>
      <c r="G7707" s="22"/>
      <c r="H7707" s="22"/>
      <c r="I7707" s="22"/>
      <c r="J7707" s="23"/>
      <c r="K7707" s="24"/>
      <c r="M7707" s="42"/>
      <c r="N7707" s="43"/>
      <c r="P7707" s="27"/>
      <c r="R7707" s="26"/>
      <c r="S7707" s="26"/>
      <c r="T7707" s="26"/>
    </row>
    <row r="7708" spans="2:20" ht="14.25" customHeight="1">
      <c r="B7708" s="20">
        <v>8930</v>
      </c>
      <c r="C7708" s="22"/>
      <c r="D7708" s="22"/>
      <c r="E7708" s="22"/>
      <c r="F7708" s="21"/>
      <c r="G7708" s="22"/>
      <c r="H7708" s="22"/>
      <c r="I7708" s="22"/>
      <c r="J7708" s="23"/>
      <c r="K7708" s="24"/>
      <c r="M7708" s="42"/>
      <c r="N7708" s="43"/>
      <c r="P7708" s="27"/>
      <c r="R7708" s="26"/>
      <c r="S7708" s="26"/>
      <c r="T7708" s="26"/>
    </row>
    <row r="7709" spans="2:20" ht="14.25" customHeight="1">
      <c r="B7709" s="20">
        <v>8931</v>
      </c>
      <c r="C7709" s="22"/>
      <c r="D7709" s="22"/>
      <c r="E7709" s="22"/>
      <c r="F7709" s="21"/>
      <c r="G7709" s="22"/>
      <c r="H7709" s="22"/>
      <c r="I7709" s="22"/>
      <c r="J7709" s="23"/>
      <c r="K7709" s="24"/>
      <c r="M7709" s="42"/>
      <c r="N7709" s="43"/>
      <c r="P7709" s="27"/>
      <c r="R7709" s="26"/>
      <c r="S7709" s="26"/>
      <c r="T7709" s="26"/>
    </row>
    <row r="7710" spans="2:20" ht="14.25" customHeight="1">
      <c r="B7710" s="20">
        <v>8932</v>
      </c>
      <c r="C7710" s="22"/>
      <c r="D7710" s="22"/>
      <c r="E7710" s="22"/>
      <c r="F7710" s="21"/>
      <c r="G7710" s="22"/>
      <c r="H7710" s="22"/>
      <c r="I7710" s="22"/>
      <c r="J7710" s="23"/>
      <c r="K7710" s="24"/>
      <c r="M7710" s="42"/>
      <c r="N7710" s="43"/>
      <c r="P7710" s="27"/>
      <c r="R7710" s="26"/>
      <c r="S7710" s="26"/>
      <c r="T7710" s="26"/>
    </row>
    <row r="7711" spans="2:20" ht="14.25" customHeight="1">
      <c r="B7711" s="20">
        <v>8933</v>
      </c>
      <c r="C7711" s="22"/>
      <c r="D7711" s="22"/>
      <c r="E7711" s="22"/>
      <c r="F7711" s="21"/>
      <c r="G7711" s="22"/>
      <c r="H7711" s="22"/>
      <c r="I7711" s="22"/>
      <c r="J7711" s="23"/>
      <c r="K7711" s="24"/>
      <c r="M7711" s="42"/>
      <c r="N7711" s="43"/>
      <c r="P7711" s="27"/>
      <c r="R7711" s="26"/>
      <c r="S7711" s="26"/>
      <c r="T7711" s="26"/>
    </row>
    <row r="7712" spans="2:20" ht="14.25" customHeight="1">
      <c r="B7712" s="20">
        <v>8934</v>
      </c>
      <c r="C7712" s="22"/>
      <c r="D7712" s="22"/>
      <c r="E7712" s="22"/>
      <c r="F7712" s="21"/>
      <c r="G7712" s="22"/>
      <c r="H7712" s="22"/>
      <c r="I7712" s="22"/>
      <c r="J7712" s="23"/>
      <c r="K7712" s="24"/>
      <c r="M7712" s="42"/>
      <c r="N7712" s="43"/>
      <c r="P7712" s="27"/>
      <c r="R7712" s="26"/>
      <c r="S7712" s="26"/>
      <c r="T7712" s="26"/>
    </row>
    <row r="7713" spans="2:20" ht="14.25" customHeight="1">
      <c r="B7713" s="20">
        <v>8935</v>
      </c>
      <c r="C7713" s="22"/>
      <c r="D7713" s="22"/>
      <c r="E7713" s="22"/>
      <c r="F7713" s="21"/>
      <c r="G7713" s="22"/>
      <c r="H7713" s="22"/>
      <c r="I7713" s="22"/>
      <c r="J7713" s="23"/>
      <c r="K7713" s="24"/>
      <c r="M7713" s="42"/>
      <c r="N7713" s="43"/>
      <c r="P7713" s="27"/>
      <c r="R7713" s="26"/>
      <c r="S7713" s="26"/>
      <c r="T7713" s="26"/>
    </row>
    <row r="7714" spans="2:20" ht="14.25" customHeight="1">
      <c r="B7714" s="20">
        <v>8936</v>
      </c>
      <c r="C7714" s="22"/>
      <c r="D7714" s="22"/>
      <c r="E7714" s="22"/>
      <c r="F7714" s="21"/>
      <c r="G7714" s="22"/>
      <c r="H7714" s="22"/>
      <c r="I7714" s="22"/>
      <c r="J7714" s="23"/>
      <c r="K7714" s="24"/>
      <c r="M7714" s="42"/>
      <c r="N7714" s="43"/>
      <c r="P7714" s="27"/>
      <c r="R7714" s="26"/>
      <c r="S7714" s="26"/>
      <c r="T7714" s="26"/>
    </row>
    <row r="7715" spans="2:20" ht="14.25" customHeight="1">
      <c r="B7715" s="20">
        <v>8937</v>
      </c>
      <c r="C7715" s="22"/>
      <c r="D7715" s="22"/>
      <c r="E7715" s="22"/>
      <c r="F7715" s="21"/>
      <c r="G7715" s="22"/>
      <c r="H7715" s="22"/>
      <c r="I7715" s="22"/>
      <c r="J7715" s="23"/>
      <c r="K7715" s="24"/>
      <c r="M7715" s="42"/>
      <c r="N7715" s="43"/>
      <c r="P7715" s="27"/>
      <c r="R7715" s="26"/>
      <c r="S7715" s="26"/>
      <c r="T7715" s="26"/>
    </row>
    <row r="7716" spans="2:20" ht="14.25" customHeight="1">
      <c r="B7716" s="20">
        <v>8938</v>
      </c>
      <c r="C7716" s="22"/>
      <c r="D7716" s="22"/>
      <c r="E7716" s="22"/>
      <c r="F7716" s="21"/>
      <c r="G7716" s="22"/>
      <c r="H7716" s="22"/>
      <c r="I7716" s="22"/>
      <c r="J7716" s="23"/>
      <c r="K7716" s="24"/>
      <c r="M7716" s="42"/>
      <c r="N7716" s="43"/>
      <c r="P7716" s="27"/>
      <c r="R7716" s="26"/>
      <c r="S7716" s="26"/>
      <c r="T7716" s="26"/>
    </row>
    <row r="7717" spans="2:20" ht="14.25" customHeight="1">
      <c r="B7717" s="20">
        <v>8939</v>
      </c>
      <c r="C7717" s="22"/>
      <c r="D7717" s="22"/>
      <c r="E7717" s="22"/>
      <c r="F7717" s="21"/>
      <c r="G7717" s="22"/>
      <c r="H7717" s="22"/>
      <c r="I7717" s="22"/>
      <c r="J7717" s="23"/>
      <c r="K7717" s="24"/>
      <c r="M7717" s="42"/>
      <c r="N7717" s="43"/>
      <c r="P7717" s="27"/>
      <c r="R7717" s="26"/>
      <c r="S7717" s="26"/>
      <c r="T7717" s="26"/>
    </row>
    <row r="7718" spans="2:20" ht="14.25" customHeight="1">
      <c r="B7718" s="20">
        <v>8940</v>
      </c>
      <c r="C7718" s="22"/>
      <c r="D7718" s="22"/>
      <c r="E7718" s="22"/>
      <c r="F7718" s="21"/>
      <c r="G7718" s="22"/>
      <c r="H7718" s="22"/>
      <c r="I7718" s="22"/>
      <c r="J7718" s="23"/>
      <c r="K7718" s="24"/>
      <c r="M7718" s="42"/>
      <c r="N7718" s="43"/>
      <c r="P7718" s="27"/>
      <c r="R7718" s="26"/>
      <c r="S7718" s="26"/>
      <c r="T7718" s="26"/>
    </row>
    <row r="7719" spans="2:20" ht="14.25" customHeight="1">
      <c r="B7719" s="20">
        <v>8941</v>
      </c>
      <c r="C7719" s="22"/>
      <c r="D7719" s="22"/>
      <c r="E7719" s="22"/>
      <c r="F7719" s="21"/>
      <c r="G7719" s="22"/>
      <c r="H7719" s="22"/>
      <c r="I7719" s="22"/>
      <c r="J7719" s="23"/>
      <c r="K7719" s="24"/>
      <c r="M7719" s="42"/>
      <c r="N7719" s="43"/>
      <c r="P7719" s="27"/>
      <c r="R7719" s="26"/>
      <c r="S7719" s="26"/>
      <c r="T7719" s="26"/>
    </row>
    <row r="7720" spans="2:20" ht="14.25" customHeight="1">
      <c r="B7720" s="20">
        <v>8942</v>
      </c>
      <c r="C7720" s="22"/>
      <c r="D7720" s="22"/>
      <c r="E7720" s="22"/>
      <c r="F7720" s="21"/>
      <c r="G7720" s="22"/>
      <c r="H7720" s="22"/>
      <c r="I7720" s="22"/>
      <c r="J7720" s="23"/>
      <c r="K7720" s="24"/>
      <c r="M7720" s="42"/>
      <c r="N7720" s="43"/>
      <c r="P7720" s="27"/>
      <c r="R7720" s="26"/>
      <c r="S7720" s="26"/>
      <c r="T7720" s="26"/>
    </row>
    <row r="7721" spans="2:20" ht="14.25" customHeight="1">
      <c r="B7721" s="20">
        <v>8943</v>
      </c>
      <c r="C7721" s="22"/>
      <c r="D7721" s="22"/>
      <c r="E7721" s="22"/>
      <c r="F7721" s="21"/>
      <c r="G7721" s="22"/>
      <c r="H7721" s="22"/>
      <c r="I7721" s="22"/>
      <c r="J7721" s="23"/>
      <c r="K7721" s="24"/>
      <c r="M7721" s="42"/>
      <c r="N7721" s="43"/>
      <c r="P7721" s="27"/>
      <c r="R7721" s="26"/>
      <c r="S7721" s="26"/>
      <c r="T7721" s="26"/>
    </row>
    <row r="7722" spans="2:20" ht="14.25" customHeight="1">
      <c r="B7722" s="20">
        <v>8944</v>
      </c>
      <c r="C7722" s="22"/>
      <c r="D7722" s="22"/>
      <c r="E7722" s="22"/>
      <c r="F7722" s="21"/>
      <c r="G7722" s="22"/>
      <c r="H7722" s="22"/>
      <c r="I7722" s="22"/>
      <c r="J7722" s="23"/>
      <c r="K7722" s="24"/>
      <c r="M7722" s="42"/>
      <c r="N7722" s="43"/>
      <c r="P7722" s="27"/>
      <c r="R7722" s="26"/>
      <c r="S7722" s="26"/>
      <c r="T7722" s="26"/>
    </row>
    <row r="7723" spans="2:20" ht="14.25" customHeight="1">
      <c r="B7723" s="20">
        <v>8945</v>
      </c>
      <c r="C7723" s="22"/>
      <c r="D7723" s="22"/>
      <c r="E7723" s="22"/>
      <c r="F7723" s="21"/>
      <c r="G7723" s="22"/>
      <c r="H7723" s="22"/>
      <c r="I7723" s="22"/>
      <c r="J7723" s="23"/>
      <c r="K7723" s="24"/>
      <c r="M7723" s="42"/>
      <c r="N7723" s="43"/>
      <c r="P7723" s="27"/>
      <c r="R7723" s="26"/>
      <c r="S7723" s="26"/>
      <c r="T7723" s="26"/>
    </row>
    <row r="7724" spans="2:20" ht="14.25" customHeight="1">
      <c r="B7724" s="20">
        <v>8946</v>
      </c>
      <c r="C7724" s="22"/>
      <c r="D7724" s="22"/>
      <c r="E7724" s="22"/>
      <c r="F7724" s="21"/>
      <c r="G7724" s="22"/>
      <c r="H7724" s="22"/>
      <c r="I7724" s="22"/>
      <c r="J7724" s="23"/>
      <c r="K7724" s="24"/>
      <c r="M7724" s="42"/>
      <c r="N7724" s="43"/>
      <c r="P7724" s="27"/>
      <c r="R7724" s="26"/>
      <c r="S7724" s="26"/>
      <c r="T7724" s="26"/>
    </row>
    <row r="7725" spans="2:20" ht="14.25" customHeight="1">
      <c r="B7725" s="20">
        <v>8947</v>
      </c>
      <c r="C7725" s="22"/>
      <c r="D7725" s="22"/>
      <c r="E7725" s="22"/>
      <c r="F7725" s="21"/>
      <c r="G7725" s="22"/>
      <c r="H7725" s="22"/>
      <c r="I7725" s="22"/>
      <c r="J7725" s="23"/>
      <c r="K7725" s="24"/>
      <c r="M7725" s="42"/>
      <c r="N7725" s="43"/>
      <c r="P7725" s="27"/>
      <c r="R7725" s="26"/>
      <c r="S7725" s="26"/>
      <c r="T7725" s="26"/>
    </row>
    <row r="7726" spans="2:20" ht="14.25" customHeight="1">
      <c r="B7726" s="20">
        <v>8948</v>
      </c>
      <c r="C7726" s="22"/>
      <c r="D7726" s="22"/>
      <c r="E7726" s="22"/>
      <c r="F7726" s="21"/>
      <c r="G7726" s="22"/>
      <c r="H7726" s="22"/>
      <c r="I7726" s="22"/>
      <c r="J7726" s="23"/>
      <c r="K7726" s="24"/>
      <c r="M7726" s="42"/>
      <c r="N7726" s="43"/>
      <c r="P7726" s="27"/>
      <c r="R7726" s="26"/>
      <c r="S7726" s="26"/>
      <c r="T7726" s="26"/>
    </row>
    <row r="7727" spans="2:20" ht="14.25" customHeight="1">
      <c r="B7727" s="20">
        <v>8949</v>
      </c>
      <c r="C7727" s="22"/>
      <c r="D7727" s="22"/>
      <c r="E7727" s="22"/>
      <c r="F7727" s="21"/>
      <c r="G7727" s="22"/>
      <c r="H7727" s="22"/>
      <c r="I7727" s="22"/>
      <c r="J7727" s="23"/>
      <c r="K7727" s="24"/>
      <c r="M7727" s="42"/>
      <c r="N7727" s="43"/>
      <c r="P7727" s="27"/>
      <c r="R7727" s="26"/>
      <c r="S7727" s="26"/>
      <c r="T7727" s="26"/>
    </row>
    <row r="7728" spans="2:20" ht="14.25" customHeight="1">
      <c r="B7728" s="20">
        <v>8950</v>
      </c>
      <c r="C7728" s="22"/>
      <c r="D7728" s="22"/>
      <c r="E7728" s="22"/>
      <c r="F7728" s="21"/>
      <c r="G7728" s="22"/>
      <c r="H7728" s="22"/>
      <c r="I7728" s="22"/>
      <c r="J7728" s="23"/>
      <c r="K7728" s="24"/>
      <c r="M7728" s="42"/>
      <c r="N7728" s="43"/>
      <c r="P7728" s="27"/>
      <c r="R7728" s="26"/>
      <c r="S7728" s="26"/>
      <c r="T7728" s="26"/>
    </row>
    <row r="7729" spans="2:20" ht="14.25" customHeight="1">
      <c r="B7729" s="20">
        <v>8951</v>
      </c>
      <c r="C7729" s="22"/>
      <c r="D7729" s="22"/>
      <c r="E7729" s="22"/>
      <c r="F7729" s="21"/>
      <c r="G7729" s="22"/>
      <c r="H7729" s="22"/>
      <c r="I7729" s="22"/>
      <c r="J7729" s="23"/>
      <c r="K7729" s="24"/>
      <c r="M7729" s="42"/>
      <c r="N7729" s="43"/>
      <c r="P7729" s="27"/>
      <c r="R7729" s="26"/>
      <c r="S7729" s="26"/>
      <c r="T7729" s="26"/>
    </row>
    <row r="7730" spans="2:20" ht="14.25" customHeight="1">
      <c r="B7730" s="20">
        <v>8952</v>
      </c>
      <c r="C7730" s="22"/>
      <c r="D7730" s="22"/>
      <c r="E7730" s="22"/>
      <c r="F7730" s="21"/>
      <c r="G7730" s="22"/>
      <c r="H7730" s="22"/>
      <c r="I7730" s="22"/>
      <c r="J7730" s="23"/>
      <c r="K7730" s="24"/>
      <c r="M7730" s="42"/>
      <c r="N7730" s="43"/>
      <c r="P7730" s="27"/>
      <c r="R7730" s="26"/>
      <c r="S7730" s="26"/>
      <c r="T7730" s="26"/>
    </row>
    <row r="7731" spans="2:20" ht="14.25" customHeight="1">
      <c r="B7731" s="20">
        <v>8953</v>
      </c>
      <c r="C7731" s="22"/>
      <c r="D7731" s="22"/>
      <c r="E7731" s="22"/>
      <c r="F7731" s="21"/>
      <c r="G7731" s="22"/>
      <c r="H7731" s="22"/>
      <c r="I7731" s="22"/>
      <c r="J7731" s="23"/>
      <c r="K7731" s="24"/>
      <c r="M7731" s="42"/>
      <c r="N7731" s="43"/>
      <c r="P7731" s="27"/>
      <c r="R7731" s="26"/>
      <c r="S7731" s="26"/>
      <c r="T7731" s="26"/>
    </row>
    <row r="7732" spans="2:20" ht="14.25" customHeight="1">
      <c r="B7732" s="20">
        <v>8954</v>
      </c>
      <c r="C7732" s="22"/>
      <c r="D7732" s="22"/>
      <c r="E7732" s="22"/>
      <c r="F7732" s="21"/>
      <c r="G7732" s="22"/>
      <c r="H7732" s="22"/>
      <c r="I7732" s="22"/>
      <c r="J7732" s="23"/>
      <c r="K7732" s="24"/>
      <c r="M7732" s="42"/>
      <c r="N7732" s="43"/>
      <c r="P7732" s="27"/>
      <c r="R7732" s="26"/>
      <c r="S7732" s="26"/>
      <c r="T7732" s="26"/>
    </row>
    <row r="7733" spans="2:20" ht="14.25" customHeight="1">
      <c r="B7733" s="20">
        <v>8955</v>
      </c>
      <c r="C7733" s="22"/>
      <c r="D7733" s="22"/>
      <c r="E7733" s="22"/>
      <c r="F7733" s="21"/>
      <c r="G7733" s="22"/>
      <c r="H7733" s="22"/>
      <c r="I7733" s="22"/>
      <c r="J7733" s="23"/>
      <c r="K7733" s="24"/>
      <c r="M7733" s="42"/>
      <c r="N7733" s="43"/>
      <c r="P7733" s="27"/>
      <c r="R7733" s="26"/>
      <c r="S7733" s="26"/>
      <c r="T7733" s="26"/>
    </row>
    <row r="7734" spans="2:20" ht="14.25" customHeight="1">
      <c r="B7734" s="20">
        <v>8956</v>
      </c>
      <c r="C7734" s="22"/>
      <c r="D7734" s="22"/>
      <c r="E7734" s="22"/>
      <c r="F7734" s="21"/>
      <c r="G7734" s="22"/>
      <c r="H7734" s="22"/>
      <c r="I7734" s="22"/>
      <c r="J7734" s="23"/>
      <c r="K7734" s="24"/>
      <c r="M7734" s="42"/>
      <c r="N7734" s="43"/>
      <c r="P7734" s="27"/>
      <c r="R7734" s="26"/>
      <c r="S7734" s="26"/>
      <c r="T7734" s="26"/>
    </row>
    <row r="7735" spans="2:20" ht="14.25" customHeight="1">
      <c r="B7735" s="20">
        <v>8957</v>
      </c>
      <c r="C7735" s="22"/>
      <c r="D7735" s="22"/>
      <c r="E7735" s="22"/>
      <c r="F7735" s="21"/>
      <c r="G7735" s="22"/>
      <c r="H7735" s="22"/>
      <c r="I7735" s="22"/>
      <c r="J7735" s="23"/>
      <c r="K7735" s="24"/>
      <c r="M7735" s="42"/>
      <c r="N7735" s="43"/>
      <c r="P7735" s="27"/>
      <c r="R7735" s="26"/>
      <c r="S7735" s="26"/>
      <c r="T7735" s="26"/>
    </row>
    <row r="7736" spans="2:20" ht="14.25" customHeight="1">
      <c r="B7736" s="20">
        <v>8958</v>
      </c>
      <c r="C7736" s="22"/>
      <c r="D7736" s="22"/>
      <c r="E7736" s="22"/>
      <c r="F7736" s="21"/>
      <c r="G7736" s="22"/>
      <c r="H7736" s="22"/>
      <c r="I7736" s="22"/>
      <c r="J7736" s="23"/>
      <c r="K7736" s="24"/>
      <c r="M7736" s="42"/>
      <c r="N7736" s="43"/>
      <c r="P7736" s="27"/>
      <c r="R7736" s="26"/>
      <c r="S7736" s="26"/>
      <c r="T7736" s="26"/>
    </row>
    <row r="7737" spans="2:20" ht="14.25" customHeight="1">
      <c r="B7737" s="20">
        <v>8959</v>
      </c>
      <c r="C7737" s="22"/>
      <c r="D7737" s="22"/>
      <c r="E7737" s="22"/>
      <c r="F7737" s="21"/>
      <c r="G7737" s="22"/>
      <c r="H7737" s="22"/>
      <c r="I7737" s="22"/>
      <c r="J7737" s="23"/>
      <c r="K7737" s="24"/>
      <c r="M7737" s="42"/>
      <c r="N7737" s="43"/>
      <c r="P7737" s="27"/>
      <c r="R7737" s="26"/>
      <c r="S7737" s="26"/>
      <c r="T7737" s="26"/>
    </row>
    <row r="7738" spans="2:20" ht="14.25" customHeight="1">
      <c r="B7738" s="20">
        <v>8960</v>
      </c>
      <c r="C7738" s="22"/>
      <c r="D7738" s="22"/>
      <c r="E7738" s="22"/>
      <c r="F7738" s="21"/>
      <c r="G7738" s="22"/>
      <c r="H7738" s="22"/>
      <c r="I7738" s="22"/>
      <c r="J7738" s="23"/>
      <c r="K7738" s="24"/>
      <c r="M7738" s="42"/>
      <c r="N7738" s="43"/>
      <c r="P7738" s="27"/>
      <c r="R7738" s="26"/>
      <c r="S7738" s="26"/>
      <c r="T7738" s="26"/>
    </row>
    <row r="7739" spans="2:20" ht="14.25" customHeight="1">
      <c r="B7739" s="20">
        <v>8961</v>
      </c>
      <c r="C7739" s="22"/>
      <c r="D7739" s="22"/>
      <c r="E7739" s="22"/>
      <c r="F7739" s="21"/>
      <c r="G7739" s="22"/>
      <c r="H7739" s="22"/>
      <c r="I7739" s="22"/>
      <c r="J7739" s="23"/>
      <c r="K7739" s="24"/>
      <c r="M7739" s="42"/>
      <c r="N7739" s="43"/>
      <c r="P7739" s="27"/>
      <c r="R7739" s="26"/>
      <c r="S7739" s="26"/>
      <c r="T7739" s="26"/>
    </row>
    <row r="7740" spans="2:20" ht="14.25" customHeight="1">
      <c r="B7740" s="20">
        <v>8962</v>
      </c>
      <c r="C7740" s="22"/>
      <c r="D7740" s="22"/>
      <c r="E7740" s="22"/>
      <c r="F7740" s="21"/>
      <c r="G7740" s="22"/>
      <c r="H7740" s="22"/>
      <c r="I7740" s="22"/>
      <c r="J7740" s="23"/>
      <c r="K7740" s="24"/>
      <c r="M7740" s="42"/>
      <c r="N7740" s="43"/>
      <c r="P7740" s="27"/>
      <c r="R7740" s="26"/>
      <c r="S7740" s="26"/>
      <c r="T7740" s="26"/>
    </row>
    <row r="7741" spans="2:20" ht="14.25" customHeight="1">
      <c r="B7741" s="20">
        <v>8963</v>
      </c>
      <c r="C7741" s="22"/>
      <c r="D7741" s="22"/>
      <c r="E7741" s="22"/>
      <c r="F7741" s="21"/>
      <c r="G7741" s="22"/>
      <c r="H7741" s="22"/>
      <c r="I7741" s="22"/>
      <c r="J7741" s="23"/>
      <c r="K7741" s="24"/>
      <c r="M7741" s="42"/>
      <c r="N7741" s="43"/>
      <c r="P7741" s="27"/>
      <c r="R7741" s="26"/>
      <c r="S7741" s="26"/>
      <c r="T7741" s="26"/>
    </row>
    <row r="7742" spans="2:20" ht="14.25" customHeight="1">
      <c r="B7742" s="20">
        <v>8964</v>
      </c>
      <c r="C7742" s="22"/>
      <c r="D7742" s="22"/>
      <c r="E7742" s="22"/>
      <c r="F7742" s="21"/>
      <c r="G7742" s="22"/>
      <c r="H7742" s="22"/>
      <c r="I7742" s="22"/>
      <c r="J7742" s="23"/>
      <c r="K7742" s="24"/>
      <c r="M7742" s="42"/>
      <c r="N7742" s="43"/>
      <c r="P7742" s="27"/>
      <c r="R7742" s="26"/>
      <c r="S7742" s="26"/>
      <c r="T7742" s="26"/>
    </row>
    <row r="7743" spans="2:20" ht="14.25" customHeight="1">
      <c r="B7743" s="20">
        <v>8965</v>
      </c>
      <c r="C7743" s="22"/>
      <c r="D7743" s="22"/>
      <c r="E7743" s="22"/>
      <c r="F7743" s="21"/>
      <c r="G7743" s="22"/>
      <c r="H7743" s="22"/>
      <c r="I7743" s="22"/>
      <c r="J7743" s="23"/>
      <c r="K7743" s="24"/>
      <c r="M7743" s="42"/>
      <c r="N7743" s="43"/>
      <c r="P7743" s="27"/>
      <c r="R7743" s="26"/>
      <c r="S7743" s="26"/>
      <c r="T7743" s="26"/>
    </row>
    <row r="7744" spans="2:20" ht="14.25" customHeight="1">
      <c r="B7744" s="20">
        <v>8966</v>
      </c>
      <c r="C7744" s="22"/>
      <c r="D7744" s="22"/>
      <c r="E7744" s="22"/>
      <c r="F7744" s="21"/>
      <c r="G7744" s="22"/>
      <c r="H7744" s="22"/>
      <c r="I7744" s="22"/>
      <c r="J7744" s="23"/>
      <c r="K7744" s="24"/>
      <c r="M7744" s="42"/>
      <c r="N7744" s="43"/>
      <c r="P7744" s="27"/>
      <c r="R7744" s="26"/>
      <c r="S7744" s="26"/>
      <c r="T7744" s="26"/>
    </row>
    <row r="7745" spans="2:20" ht="14.25" customHeight="1">
      <c r="B7745" s="20">
        <v>8967</v>
      </c>
      <c r="C7745" s="22"/>
      <c r="D7745" s="22"/>
      <c r="E7745" s="22"/>
      <c r="F7745" s="21"/>
      <c r="G7745" s="22"/>
      <c r="H7745" s="22"/>
      <c r="I7745" s="22"/>
      <c r="J7745" s="23"/>
      <c r="K7745" s="24"/>
      <c r="M7745" s="42"/>
      <c r="N7745" s="43"/>
      <c r="P7745" s="27"/>
      <c r="R7745" s="26"/>
      <c r="S7745" s="26"/>
      <c r="T7745" s="26"/>
    </row>
    <row r="7746" spans="2:20" ht="14.25" customHeight="1">
      <c r="B7746" s="20">
        <v>8968</v>
      </c>
      <c r="C7746" s="22"/>
      <c r="D7746" s="22"/>
      <c r="E7746" s="22"/>
      <c r="F7746" s="21"/>
      <c r="G7746" s="22"/>
      <c r="H7746" s="22"/>
      <c r="I7746" s="22"/>
      <c r="J7746" s="23"/>
      <c r="K7746" s="24"/>
      <c r="M7746" s="42"/>
      <c r="N7746" s="43"/>
      <c r="P7746" s="27"/>
      <c r="R7746" s="26"/>
      <c r="S7746" s="26"/>
      <c r="T7746" s="26"/>
    </row>
    <row r="7747" spans="2:20" ht="14.25" customHeight="1">
      <c r="B7747" s="20">
        <v>8969</v>
      </c>
      <c r="C7747" s="22"/>
      <c r="D7747" s="22"/>
      <c r="E7747" s="22"/>
      <c r="F7747" s="21"/>
      <c r="G7747" s="22"/>
      <c r="H7747" s="22"/>
      <c r="I7747" s="22"/>
      <c r="J7747" s="23"/>
      <c r="K7747" s="24"/>
      <c r="M7747" s="42"/>
      <c r="N7747" s="43"/>
      <c r="P7747" s="27"/>
      <c r="R7747" s="26"/>
      <c r="S7747" s="26"/>
      <c r="T7747" s="26"/>
    </row>
    <row r="7748" spans="2:20" ht="14.25" customHeight="1">
      <c r="B7748" s="20">
        <v>8970</v>
      </c>
      <c r="C7748" s="22"/>
      <c r="D7748" s="22"/>
      <c r="E7748" s="22"/>
      <c r="F7748" s="21"/>
      <c r="G7748" s="22"/>
      <c r="H7748" s="22"/>
      <c r="I7748" s="22"/>
      <c r="J7748" s="23"/>
      <c r="K7748" s="24"/>
      <c r="M7748" s="42"/>
      <c r="N7748" s="43"/>
      <c r="P7748" s="27"/>
      <c r="R7748" s="26"/>
      <c r="S7748" s="26"/>
      <c r="T7748" s="26"/>
    </row>
    <row r="7749" spans="2:20" ht="14.25" customHeight="1">
      <c r="B7749" s="20">
        <v>8971</v>
      </c>
      <c r="C7749" s="22"/>
      <c r="D7749" s="22"/>
      <c r="E7749" s="22"/>
      <c r="F7749" s="21"/>
      <c r="G7749" s="22"/>
      <c r="H7749" s="22"/>
      <c r="I7749" s="22"/>
      <c r="J7749" s="23"/>
      <c r="K7749" s="24"/>
      <c r="M7749" s="42"/>
      <c r="N7749" s="43"/>
      <c r="P7749" s="27"/>
      <c r="R7749" s="26"/>
      <c r="S7749" s="26"/>
      <c r="T7749" s="26"/>
    </row>
    <row r="7750" spans="2:20" ht="14.25" customHeight="1">
      <c r="B7750" s="20">
        <v>8972</v>
      </c>
      <c r="C7750" s="22"/>
      <c r="D7750" s="22"/>
      <c r="E7750" s="22"/>
      <c r="F7750" s="21"/>
      <c r="G7750" s="22"/>
      <c r="H7750" s="22"/>
      <c r="I7750" s="22"/>
      <c r="J7750" s="23"/>
      <c r="K7750" s="24"/>
      <c r="M7750" s="42"/>
      <c r="N7750" s="43"/>
      <c r="P7750" s="27"/>
      <c r="R7750" s="26"/>
      <c r="S7750" s="26"/>
      <c r="T7750" s="26"/>
    </row>
    <row r="7751" spans="2:20" ht="14.25" customHeight="1">
      <c r="B7751" s="20">
        <v>8973</v>
      </c>
      <c r="C7751" s="22"/>
      <c r="D7751" s="22"/>
      <c r="E7751" s="22"/>
      <c r="F7751" s="21"/>
      <c r="G7751" s="22"/>
      <c r="H7751" s="22"/>
      <c r="I7751" s="22"/>
      <c r="J7751" s="23"/>
      <c r="K7751" s="24"/>
      <c r="M7751" s="42"/>
      <c r="N7751" s="43"/>
      <c r="P7751" s="27"/>
      <c r="R7751" s="26"/>
      <c r="S7751" s="26"/>
      <c r="T7751" s="26"/>
    </row>
    <row r="7752" spans="2:20" ht="14.25" customHeight="1">
      <c r="B7752" s="20">
        <v>8974</v>
      </c>
      <c r="C7752" s="22"/>
      <c r="D7752" s="22"/>
      <c r="E7752" s="22"/>
      <c r="F7752" s="21"/>
      <c r="G7752" s="22"/>
      <c r="H7752" s="22"/>
      <c r="I7752" s="22"/>
      <c r="J7752" s="23"/>
      <c r="K7752" s="24"/>
      <c r="M7752" s="42"/>
      <c r="N7752" s="43"/>
      <c r="P7752" s="27"/>
      <c r="R7752" s="26"/>
      <c r="S7752" s="26"/>
      <c r="T7752" s="26"/>
    </row>
    <row r="7753" spans="2:20" ht="14.25" customHeight="1">
      <c r="B7753" s="20">
        <v>8975</v>
      </c>
      <c r="C7753" s="22"/>
      <c r="D7753" s="22"/>
      <c r="E7753" s="22"/>
      <c r="F7753" s="21"/>
      <c r="G7753" s="22"/>
      <c r="H7753" s="22"/>
      <c r="I7753" s="22"/>
      <c r="J7753" s="23"/>
      <c r="K7753" s="24"/>
      <c r="M7753" s="42"/>
      <c r="N7753" s="43"/>
      <c r="P7753" s="27"/>
      <c r="R7753" s="26"/>
      <c r="S7753" s="26"/>
      <c r="T7753" s="26"/>
    </row>
    <row r="7754" spans="2:20" ht="14.25" customHeight="1">
      <c r="B7754" s="20">
        <v>8976</v>
      </c>
      <c r="C7754" s="22"/>
      <c r="D7754" s="22"/>
      <c r="E7754" s="22"/>
      <c r="F7754" s="21"/>
      <c r="G7754" s="22"/>
      <c r="H7754" s="22"/>
      <c r="I7754" s="22"/>
      <c r="J7754" s="23"/>
      <c r="K7754" s="24"/>
      <c r="M7754" s="42"/>
      <c r="N7754" s="43"/>
      <c r="P7754" s="27"/>
      <c r="R7754" s="26"/>
      <c r="S7754" s="26"/>
      <c r="T7754" s="26"/>
    </row>
    <row r="7755" spans="2:20" ht="14.25" customHeight="1">
      <c r="B7755" s="20">
        <v>8977</v>
      </c>
      <c r="C7755" s="22"/>
      <c r="D7755" s="22"/>
      <c r="E7755" s="22"/>
      <c r="F7755" s="21"/>
      <c r="G7755" s="22"/>
      <c r="H7755" s="22"/>
      <c r="I7755" s="22"/>
      <c r="J7755" s="23"/>
      <c r="K7755" s="24"/>
      <c r="M7755" s="42"/>
      <c r="N7755" s="43"/>
      <c r="P7755" s="27"/>
      <c r="R7755" s="26"/>
      <c r="S7755" s="26"/>
      <c r="T7755" s="26"/>
    </row>
    <row r="7756" spans="2:20" ht="14.25" customHeight="1">
      <c r="B7756" s="20">
        <v>8978</v>
      </c>
      <c r="C7756" s="22"/>
      <c r="D7756" s="22"/>
      <c r="E7756" s="22"/>
      <c r="F7756" s="21"/>
      <c r="G7756" s="22"/>
      <c r="H7756" s="22"/>
      <c r="I7756" s="22"/>
      <c r="J7756" s="23"/>
      <c r="K7756" s="24"/>
      <c r="M7756" s="42"/>
      <c r="N7756" s="43"/>
      <c r="P7756" s="27"/>
      <c r="R7756" s="26"/>
      <c r="S7756" s="26"/>
      <c r="T7756" s="26"/>
    </row>
    <row r="7757" spans="2:20" ht="14.25" customHeight="1">
      <c r="B7757" s="20">
        <v>8979</v>
      </c>
      <c r="C7757" s="22"/>
      <c r="D7757" s="22"/>
      <c r="E7757" s="22"/>
      <c r="F7757" s="21"/>
      <c r="G7757" s="22"/>
      <c r="H7757" s="22"/>
      <c r="I7757" s="22"/>
      <c r="J7757" s="23"/>
      <c r="K7757" s="24"/>
      <c r="M7757" s="42"/>
      <c r="N7757" s="43"/>
      <c r="P7757" s="27"/>
      <c r="R7757" s="26"/>
      <c r="S7757" s="26"/>
      <c r="T7757" s="26"/>
    </row>
    <row r="7758" spans="2:20" ht="14.25" customHeight="1">
      <c r="B7758" s="20">
        <v>8980</v>
      </c>
      <c r="C7758" s="22"/>
      <c r="D7758" s="22"/>
      <c r="E7758" s="22"/>
      <c r="F7758" s="21"/>
      <c r="G7758" s="22"/>
      <c r="H7758" s="22"/>
      <c r="I7758" s="22"/>
      <c r="J7758" s="23"/>
      <c r="K7758" s="24"/>
      <c r="M7758" s="42"/>
      <c r="N7758" s="43"/>
      <c r="P7758" s="27"/>
      <c r="R7758" s="26"/>
      <c r="S7758" s="26"/>
      <c r="T7758" s="26"/>
    </row>
    <row r="7759" spans="2:20" ht="14.25" customHeight="1">
      <c r="B7759" s="20">
        <v>8981</v>
      </c>
      <c r="C7759" s="22"/>
      <c r="D7759" s="22"/>
      <c r="E7759" s="22"/>
      <c r="F7759" s="21"/>
      <c r="G7759" s="22"/>
      <c r="H7759" s="22"/>
      <c r="I7759" s="22"/>
      <c r="J7759" s="23"/>
      <c r="K7759" s="24"/>
      <c r="M7759" s="42"/>
      <c r="N7759" s="43"/>
      <c r="P7759" s="27"/>
      <c r="R7759" s="26"/>
      <c r="S7759" s="26"/>
      <c r="T7759" s="26"/>
    </row>
    <row r="7760" spans="2:20" ht="14.25" customHeight="1">
      <c r="B7760" s="20">
        <v>8982</v>
      </c>
      <c r="C7760" s="22"/>
      <c r="D7760" s="22"/>
      <c r="E7760" s="22"/>
      <c r="F7760" s="21"/>
      <c r="G7760" s="22"/>
      <c r="H7760" s="22"/>
      <c r="I7760" s="22"/>
      <c r="J7760" s="23"/>
      <c r="K7760" s="24"/>
      <c r="M7760" s="42"/>
      <c r="N7760" s="43"/>
      <c r="P7760" s="27"/>
      <c r="R7760" s="26"/>
      <c r="S7760" s="26"/>
      <c r="T7760" s="26"/>
    </row>
    <row r="7761" spans="2:20" ht="14.25" customHeight="1">
      <c r="B7761" s="20">
        <v>8983</v>
      </c>
      <c r="C7761" s="22"/>
      <c r="D7761" s="22"/>
      <c r="E7761" s="22"/>
      <c r="F7761" s="21"/>
      <c r="G7761" s="22"/>
      <c r="H7761" s="22"/>
      <c r="I7761" s="22"/>
      <c r="J7761" s="23"/>
      <c r="K7761" s="24"/>
      <c r="M7761" s="42"/>
      <c r="N7761" s="43"/>
      <c r="P7761" s="27"/>
      <c r="R7761" s="26"/>
      <c r="S7761" s="26"/>
      <c r="T7761" s="26"/>
    </row>
    <row r="7762" spans="2:20" ht="14.25" customHeight="1">
      <c r="B7762" s="20">
        <v>8984</v>
      </c>
      <c r="C7762" s="22"/>
      <c r="D7762" s="22"/>
      <c r="E7762" s="22"/>
      <c r="F7762" s="21"/>
      <c r="G7762" s="22"/>
      <c r="H7762" s="22"/>
      <c r="I7762" s="22"/>
      <c r="J7762" s="23"/>
      <c r="K7762" s="24"/>
      <c r="M7762" s="42"/>
      <c r="N7762" s="43"/>
      <c r="P7762" s="27"/>
      <c r="R7762" s="26"/>
      <c r="S7762" s="26"/>
      <c r="T7762" s="26"/>
    </row>
    <row r="7763" spans="2:20" ht="14.25" customHeight="1">
      <c r="B7763" s="20">
        <v>8985</v>
      </c>
      <c r="C7763" s="22"/>
      <c r="D7763" s="22"/>
      <c r="E7763" s="22"/>
      <c r="F7763" s="21"/>
      <c r="G7763" s="22"/>
      <c r="H7763" s="22"/>
      <c r="I7763" s="22"/>
      <c r="J7763" s="23"/>
      <c r="K7763" s="24"/>
      <c r="M7763" s="42"/>
      <c r="N7763" s="43"/>
      <c r="P7763" s="27"/>
      <c r="R7763" s="26"/>
      <c r="S7763" s="26"/>
      <c r="T7763" s="26"/>
    </row>
    <row r="7764" spans="2:20" ht="14.25" customHeight="1">
      <c r="B7764" s="20">
        <v>8986</v>
      </c>
      <c r="C7764" s="22"/>
      <c r="D7764" s="22"/>
      <c r="E7764" s="22"/>
      <c r="F7764" s="21"/>
      <c r="G7764" s="22"/>
      <c r="H7764" s="22"/>
      <c r="I7764" s="22"/>
      <c r="J7764" s="23"/>
      <c r="K7764" s="24"/>
      <c r="M7764" s="42"/>
      <c r="N7764" s="43"/>
      <c r="P7764" s="27"/>
      <c r="R7764" s="26"/>
      <c r="S7764" s="26"/>
      <c r="T7764" s="26"/>
    </row>
    <row r="7765" spans="2:20" ht="14.25" customHeight="1">
      <c r="B7765" s="20">
        <v>8987</v>
      </c>
      <c r="C7765" s="22"/>
      <c r="D7765" s="22"/>
      <c r="E7765" s="22"/>
      <c r="F7765" s="21"/>
      <c r="G7765" s="22"/>
      <c r="H7765" s="22"/>
      <c r="I7765" s="22"/>
      <c r="J7765" s="23"/>
      <c r="K7765" s="24"/>
      <c r="M7765" s="42"/>
      <c r="N7765" s="43"/>
      <c r="P7765" s="27"/>
      <c r="R7765" s="26"/>
      <c r="S7765" s="26"/>
      <c r="T7765" s="26"/>
    </row>
    <row r="7766" spans="2:20" ht="14.25" customHeight="1">
      <c r="B7766" s="20">
        <v>8988</v>
      </c>
      <c r="C7766" s="22"/>
      <c r="D7766" s="22"/>
      <c r="E7766" s="22"/>
      <c r="F7766" s="21"/>
      <c r="G7766" s="22"/>
      <c r="H7766" s="22"/>
      <c r="I7766" s="22"/>
      <c r="J7766" s="23"/>
      <c r="K7766" s="24"/>
      <c r="M7766" s="42"/>
      <c r="N7766" s="43"/>
      <c r="P7766" s="27"/>
      <c r="R7766" s="26"/>
      <c r="S7766" s="26"/>
      <c r="T7766" s="26"/>
    </row>
    <row r="7767" spans="2:20" ht="14.25" customHeight="1">
      <c r="B7767" s="20">
        <v>8989</v>
      </c>
      <c r="C7767" s="22"/>
      <c r="D7767" s="22"/>
      <c r="E7767" s="22"/>
      <c r="F7767" s="21"/>
      <c r="G7767" s="22"/>
      <c r="H7767" s="22"/>
      <c r="I7767" s="22"/>
      <c r="J7767" s="23"/>
      <c r="K7767" s="24"/>
      <c r="M7767" s="42"/>
      <c r="N7767" s="43"/>
      <c r="P7767" s="27"/>
      <c r="R7767" s="26"/>
      <c r="S7767" s="26"/>
      <c r="T7767" s="26"/>
    </row>
    <row r="7768" spans="2:20" ht="14.25" customHeight="1">
      <c r="B7768" s="20">
        <v>8990</v>
      </c>
      <c r="C7768" s="22"/>
      <c r="D7768" s="22"/>
      <c r="E7768" s="22"/>
      <c r="F7768" s="21"/>
      <c r="G7768" s="22"/>
      <c r="H7768" s="22"/>
      <c r="I7768" s="22"/>
      <c r="J7768" s="23"/>
      <c r="K7768" s="24"/>
      <c r="M7768" s="42"/>
      <c r="N7768" s="43"/>
      <c r="P7768" s="27"/>
      <c r="R7768" s="26"/>
      <c r="S7768" s="26"/>
      <c r="T7768" s="26"/>
    </row>
    <row r="7769" spans="2:20" ht="14.25" customHeight="1">
      <c r="B7769" s="20">
        <v>8991</v>
      </c>
      <c r="C7769" s="22"/>
      <c r="D7769" s="22"/>
      <c r="E7769" s="22"/>
      <c r="F7769" s="21"/>
      <c r="G7769" s="22"/>
      <c r="H7769" s="22"/>
      <c r="I7769" s="22"/>
      <c r="J7769" s="23"/>
      <c r="K7769" s="24"/>
      <c r="M7769" s="42"/>
      <c r="N7769" s="43"/>
      <c r="P7769" s="27"/>
      <c r="R7769" s="26"/>
      <c r="S7769" s="26"/>
      <c r="T7769" s="26"/>
    </row>
    <row r="7770" spans="2:20" ht="14.25" customHeight="1">
      <c r="B7770" s="20">
        <v>8992</v>
      </c>
      <c r="C7770" s="22"/>
      <c r="D7770" s="22"/>
      <c r="E7770" s="22"/>
      <c r="F7770" s="21"/>
      <c r="G7770" s="22"/>
      <c r="H7770" s="22"/>
      <c r="I7770" s="22"/>
      <c r="J7770" s="23"/>
      <c r="K7770" s="24"/>
      <c r="M7770" s="42"/>
      <c r="N7770" s="43"/>
      <c r="P7770" s="27"/>
      <c r="R7770" s="26"/>
      <c r="S7770" s="26"/>
      <c r="T7770" s="26"/>
    </row>
    <row r="7771" spans="2:20" ht="14.25" customHeight="1">
      <c r="B7771" s="20">
        <v>8993</v>
      </c>
      <c r="C7771" s="22"/>
      <c r="D7771" s="22"/>
      <c r="E7771" s="22"/>
      <c r="F7771" s="21"/>
      <c r="G7771" s="22"/>
      <c r="H7771" s="22"/>
      <c r="I7771" s="22"/>
      <c r="J7771" s="23"/>
      <c r="K7771" s="24"/>
      <c r="M7771" s="42"/>
      <c r="N7771" s="43"/>
      <c r="P7771" s="27"/>
      <c r="R7771" s="26"/>
      <c r="S7771" s="26"/>
      <c r="T7771" s="26"/>
    </row>
    <row r="7772" spans="2:20" ht="14.25" customHeight="1">
      <c r="B7772" s="20">
        <v>8994</v>
      </c>
      <c r="C7772" s="22"/>
      <c r="D7772" s="22"/>
      <c r="E7772" s="22"/>
      <c r="F7772" s="21"/>
      <c r="G7772" s="22"/>
      <c r="H7772" s="22"/>
      <c r="I7772" s="22"/>
      <c r="J7772" s="23"/>
      <c r="K7772" s="24"/>
      <c r="M7772" s="42"/>
      <c r="N7772" s="43"/>
      <c r="P7772" s="27"/>
      <c r="R7772" s="26"/>
      <c r="S7772" s="26"/>
      <c r="T7772" s="26"/>
    </row>
    <row r="7773" spans="2:20" ht="14.25" customHeight="1">
      <c r="B7773" s="20">
        <v>8995</v>
      </c>
      <c r="C7773" s="22"/>
      <c r="D7773" s="22"/>
      <c r="E7773" s="22"/>
      <c r="F7773" s="21"/>
      <c r="G7773" s="22"/>
      <c r="H7773" s="22"/>
      <c r="I7773" s="22"/>
      <c r="J7773" s="23"/>
      <c r="K7773" s="24"/>
      <c r="M7773" s="42"/>
      <c r="N7773" s="43"/>
      <c r="P7773" s="27"/>
      <c r="R7773" s="26"/>
      <c r="S7773" s="26"/>
      <c r="T7773" s="26"/>
    </row>
    <row r="7774" spans="2:20" ht="14.25" customHeight="1">
      <c r="B7774" s="20">
        <v>8996</v>
      </c>
      <c r="C7774" s="22"/>
      <c r="D7774" s="22"/>
      <c r="E7774" s="22"/>
      <c r="F7774" s="21"/>
      <c r="G7774" s="22"/>
      <c r="H7774" s="22"/>
      <c r="I7774" s="22"/>
      <c r="J7774" s="23"/>
      <c r="K7774" s="24"/>
      <c r="M7774" s="42"/>
      <c r="N7774" s="43"/>
      <c r="P7774" s="27"/>
      <c r="R7774" s="26"/>
      <c r="S7774" s="26"/>
      <c r="T7774" s="26"/>
    </row>
    <row r="7775" spans="2:20" ht="14.25" customHeight="1">
      <c r="B7775" s="20">
        <v>8997</v>
      </c>
      <c r="C7775" s="22"/>
      <c r="D7775" s="22"/>
      <c r="E7775" s="22"/>
      <c r="F7775" s="21"/>
      <c r="G7775" s="22"/>
      <c r="H7775" s="22"/>
      <c r="I7775" s="22"/>
      <c r="J7775" s="23"/>
      <c r="K7775" s="24"/>
      <c r="M7775" s="42"/>
      <c r="N7775" s="43"/>
      <c r="P7775" s="27"/>
      <c r="R7775" s="26"/>
      <c r="S7775" s="26"/>
      <c r="T7775" s="26"/>
    </row>
    <row r="7776" spans="2:20" ht="14.25" customHeight="1">
      <c r="B7776" s="20">
        <v>8998</v>
      </c>
      <c r="C7776" s="22"/>
      <c r="D7776" s="22"/>
      <c r="E7776" s="22"/>
      <c r="F7776" s="21"/>
      <c r="G7776" s="22"/>
      <c r="H7776" s="22"/>
      <c r="I7776" s="22"/>
      <c r="J7776" s="23"/>
      <c r="K7776" s="24"/>
      <c r="M7776" s="42"/>
      <c r="N7776" s="43"/>
      <c r="P7776" s="27"/>
      <c r="R7776" s="26"/>
      <c r="S7776" s="26"/>
      <c r="T7776" s="26"/>
    </row>
    <row r="7777" spans="2:20" ht="14.25" customHeight="1">
      <c r="B7777" s="20">
        <v>8999</v>
      </c>
      <c r="C7777" s="22"/>
      <c r="D7777" s="22"/>
      <c r="E7777" s="22"/>
      <c r="F7777" s="21"/>
      <c r="G7777" s="22"/>
      <c r="H7777" s="22"/>
      <c r="I7777" s="22"/>
      <c r="J7777" s="23"/>
      <c r="K7777" s="24"/>
      <c r="M7777" s="42"/>
      <c r="N7777" s="43"/>
      <c r="P7777" s="27"/>
      <c r="R7777" s="26"/>
      <c r="S7777" s="26"/>
      <c r="T7777" s="26"/>
    </row>
    <row r="7778" spans="2:20" ht="14.25" customHeight="1">
      <c r="B7778" s="20">
        <v>9000</v>
      </c>
      <c r="C7778" s="22"/>
      <c r="D7778" s="22"/>
      <c r="E7778" s="22"/>
      <c r="F7778" s="21"/>
      <c r="G7778" s="22"/>
      <c r="H7778" s="22"/>
      <c r="I7778" s="22"/>
      <c r="J7778" s="23"/>
      <c r="K7778" s="24"/>
      <c r="M7778" s="42"/>
      <c r="N7778" s="43"/>
      <c r="P7778" s="27"/>
      <c r="R7778" s="26"/>
      <c r="S7778" s="26"/>
      <c r="T7778" s="26"/>
    </row>
    <row r="7779" spans="2:20" ht="14.25" customHeight="1">
      <c r="B7779" s="20">
        <v>9001</v>
      </c>
      <c r="C7779" s="22"/>
      <c r="D7779" s="22"/>
      <c r="E7779" s="22"/>
      <c r="F7779" s="21"/>
      <c r="G7779" s="22"/>
      <c r="H7779" s="22"/>
      <c r="I7779" s="22"/>
      <c r="J7779" s="23"/>
      <c r="K7779" s="24"/>
      <c r="M7779" s="42"/>
      <c r="N7779" s="43"/>
      <c r="P7779" s="27"/>
      <c r="R7779" s="26"/>
      <c r="S7779" s="26"/>
      <c r="T7779" s="26"/>
    </row>
    <row r="7780" spans="2:20" ht="14.25" customHeight="1">
      <c r="B7780" s="20">
        <v>9002</v>
      </c>
      <c r="C7780" s="22"/>
      <c r="D7780" s="22"/>
      <c r="E7780" s="22"/>
      <c r="F7780" s="21"/>
      <c r="G7780" s="22"/>
      <c r="H7780" s="22"/>
      <c r="I7780" s="22"/>
      <c r="J7780" s="23"/>
      <c r="K7780" s="24"/>
      <c r="M7780" s="42"/>
      <c r="N7780" s="43"/>
      <c r="P7780" s="27"/>
      <c r="R7780" s="26"/>
      <c r="S7780" s="26"/>
      <c r="T7780" s="26"/>
    </row>
    <row r="7781" spans="2:20" ht="14.25" customHeight="1">
      <c r="B7781" s="20">
        <v>9003</v>
      </c>
      <c r="C7781" s="22"/>
      <c r="D7781" s="22"/>
      <c r="E7781" s="22"/>
      <c r="F7781" s="21"/>
      <c r="G7781" s="22"/>
      <c r="H7781" s="22"/>
      <c r="I7781" s="22"/>
      <c r="J7781" s="23"/>
      <c r="K7781" s="24"/>
      <c r="M7781" s="42"/>
      <c r="N7781" s="43"/>
      <c r="P7781" s="27"/>
      <c r="R7781" s="26"/>
      <c r="S7781" s="26"/>
      <c r="T7781" s="26"/>
    </row>
    <row r="7782" spans="2:20" ht="14.25" customHeight="1">
      <c r="B7782" s="20">
        <v>9004</v>
      </c>
      <c r="C7782" s="22"/>
      <c r="D7782" s="22"/>
      <c r="E7782" s="22"/>
      <c r="F7782" s="21"/>
      <c r="G7782" s="22"/>
      <c r="H7782" s="22"/>
      <c r="I7782" s="22"/>
      <c r="J7782" s="23"/>
      <c r="K7782" s="24"/>
      <c r="M7782" s="42"/>
      <c r="N7782" s="43"/>
      <c r="P7782" s="27"/>
      <c r="R7782" s="26"/>
      <c r="S7782" s="26"/>
      <c r="T7782" s="26"/>
    </row>
    <row r="7783" spans="2:20" ht="14.25" customHeight="1">
      <c r="B7783" s="20">
        <v>9005</v>
      </c>
      <c r="C7783" s="22"/>
      <c r="D7783" s="22"/>
      <c r="E7783" s="22"/>
      <c r="F7783" s="21"/>
      <c r="G7783" s="22"/>
      <c r="H7783" s="22"/>
      <c r="I7783" s="22"/>
      <c r="J7783" s="23"/>
      <c r="K7783" s="24"/>
      <c r="M7783" s="42"/>
      <c r="N7783" s="43"/>
      <c r="P7783" s="27"/>
      <c r="R7783" s="26"/>
      <c r="S7783" s="26"/>
      <c r="T7783" s="26"/>
    </row>
    <row r="7784" spans="2:20" ht="14.25" customHeight="1">
      <c r="B7784" s="20">
        <v>9006</v>
      </c>
      <c r="C7784" s="22"/>
      <c r="D7784" s="22"/>
      <c r="E7784" s="22"/>
      <c r="F7784" s="21"/>
      <c r="G7784" s="22"/>
      <c r="H7784" s="22"/>
      <c r="I7784" s="22"/>
      <c r="J7784" s="23"/>
      <c r="K7784" s="24"/>
      <c r="M7784" s="42"/>
      <c r="N7784" s="43"/>
      <c r="P7784" s="27"/>
      <c r="R7784" s="26"/>
      <c r="S7784" s="26"/>
      <c r="T7784" s="26"/>
    </row>
    <row r="7785" spans="2:20" ht="14.25" customHeight="1">
      <c r="B7785" s="20">
        <v>9007</v>
      </c>
      <c r="C7785" s="22"/>
      <c r="D7785" s="22"/>
      <c r="E7785" s="22"/>
      <c r="F7785" s="21"/>
      <c r="G7785" s="22"/>
      <c r="H7785" s="22"/>
      <c r="I7785" s="22"/>
      <c r="J7785" s="23"/>
      <c r="K7785" s="24"/>
      <c r="M7785" s="42"/>
      <c r="N7785" s="43"/>
      <c r="P7785" s="27"/>
      <c r="R7785" s="26"/>
      <c r="S7785" s="26"/>
      <c r="T7785" s="26"/>
    </row>
    <row r="7786" spans="2:20" ht="14.25" customHeight="1">
      <c r="B7786" s="20">
        <v>9008</v>
      </c>
      <c r="C7786" s="22"/>
      <c r="D7786" s="22"/>
      <c r="E7786" s="22"/>
      <c r="F7786" s="21"/>
      <c r="G7786" s="22"/>
      <c r="H7786" s="22"/>
      <c r="I7786" s="22"/>
      <c r="J7786" s="23"/>
      <c r="K7786" s="24"/>
      <c r="M7786" s="42"/>
      <c r="N7786" s="43"/>
      <c r="P7786" s="27"/>
      <c r="R7786" s="26"/>
      <c r="S7786" s="26"/>
      <c r="T7786" s="26"/>
    </row>
    <row r="7787" spans="2:20" ht="14.25" customHeight="1">
      <c r="B7787" s="20">
        <v>9009</v>
      </c>
      <c r="C7787" s="22"/>
      <c r="D7787" s="22"/>
      <c r="E7787" s="22"/>
      <c r="F7787" s="21"/>
      <c r="G7787" s="22"/>
      <c r="H7787" s="22"/>
      <c r="I7787" s="22"/>
      <c r="J7787" s="23"/>
      <c r="K7787" s="24"/>
      <c r="M7787" s="42"/>
      <c r="N7787" s="43"/>
      <c r="P7787" s="27"/>
      <c r="R7787" s="26"/>
      <c r="S7787" s="26"/>
      <c r="T7787" s="26"/>
    </row>
    <row r="7788" spans="2:20" ht="14.25" customHeight="1">
      <c r="B7788" s="20">
        <v>9010</v>
      </c>
      <c r="C7788" s="22"/>
      <c r="D7788" s="22"/>
      <c r="E7788" s="22"/>
      <c r="F7788" s="21"/>
      <c r="G7788" s="22"/>
      <c r="H7788" s="22"/>
      <c r="I7788" s="22"/>
      <c r="J7788" s="23"/>
      <c r="K7788" s="24"/>
      <c r="M7788" s="42"/>
      <c r="N7788" s="43"/>
      <c r="P7788" s="27"/>
      <c r="R7788" s="26"/>
      <c r="S7788" s="26"/>
      <c r="T7788" s="26"/>
    </row>
    <row r="7789" spans="2:20" ht="14.25" customHeight="1">
      <c r="B7789" s="20">
        <v>9011</v>
      </c>
      <c r="C7789" s="22"/>
      <c r="D7789" s="22"/>
      <c r="E7789" s="22"/>
      <c r="F7789" s="21"/>
      <c r="G7789" s="22"/>
      <c r="H7789" s="22"/>
      <c r="I7789" s="22"/>
      <c r="J7789" s="23"/>
      <c r="K7789" s="24"/>
      <c r="M7789" s="42"/>
      <c r="N7789" s="43"/>
      <c r="P7789" s="27"/>
      <c r="R7789" s="26"/>
      <c r="S7789" s="26"/>
      <c r="T7789" s="26"/>
    </row>
    <row r="7790" spans="2:20" ht="14.25" customHeight="1">
      <c r="B7790" s="20">
        <v>9012</v>
      </c>
      <c r="C7790" s="22"/>
      <c r="D7790" s="22"/>
      <c r="E7790" s="22"/>
      <c r="F7790" s="21"/>
      <c r="G7790" s="22"/>
      <c r="H7790" s="22"/>
      <c r="I7790" s="22"/>
      <c r="J7790" s="23"/>
      <c r="K7790" s="24"/>
      <c r="M7790" s="42"/>
      <c r="N7790" s="43"/>
      <c r="P7790" s="27"/>
      <c r="R7790" s="26"/>
      <c r="S7790" s="26"/>
      <c r="T7790" s="26"/>
    </row>
    <row r="7791" spans="2:20" ht="14.25" customHeight="1">
      <c r="B7791" s="20">
        <v>9013</v>
      </c>
      <c r="C7791" s="22"/>
      <c r="D7791" s="22"/>
      <c r="E7791" s="22"/>
      <c r="F7791" s="21"/>
      <c r="G7791" s="22"/>
      <c r="H7791" s="22"/>
      <c r="I7791" s="22"/>
      <c r="J7791" s="23"/>
      <c r="K7791" s="24"/>
      <c r="M7791" s="42"/>
      <c r="N7791" s="43"/>
      <c r="P7791" s="27"/>
      <c r="R7791" s="26"/>
      <c r="S7791" s="26"/>
      <c r="T7791" s="26"/>
    </row>
    <row r="7792" spans="2:20" ht="14.25" customHeight="1">
      <c r="B7792" s="20">
        <v>9014</v>
      </c>
      <c r="C7792" s="22"/>
      <c r="D7792" s="22"/>
      <c r="E7792" s="22"/>
      <c r="F7792" s="21"/>
      <c r="G7792" s="22"/>
      <c r="H7792" s="22"/>
      <c r="I7792" s="22"/>
      <c r="J7792" s="23"/>
      <c r="K7792" s="24"/>
      <c r="M7792" s="42"/>
      <c r="N7792" s="43"/>
      <c r="P7792" s="27"/>
      <c r="R7792" s="26"/>
      <c r="S7792" s="26"/>
      <c r="T7792" s="26"/>
    </row>
    <row r="7793" spans="2:20" ht="14.25" customHeight="1">
      <c r="B7793" s="20">
        <v>9015</v>
      </c>
      <c r="C7793" s="22"/>
      <c r="D7793" s="22"/>
      <c r="E7793" s="22"/>
      <c r="F7793" s="21"/>
      <c r="G7793" s="22"/>
      <c r="H7793" s="22"/>
      <c r="I7793" s="22"/>
      <c r="J7793" s="23"/>
      <c r="K7793" s="24"/>
      <c r="M7793" s="42"/>
      <c r="N7793" s="43"/>
      <c r="P7793" s="27"/>
      <c r="R7793" s="26"/>
      <c r="S7793" s="26"/>
      <c r="T7793" s="26"/>
    </row>
    <row r="7794" spans="2:20" ht="14.25" customHeight="1">
      <c r="B7794" s="20">
        <v>9016</v>
      </c>
      <c r="C7794" s="22"/>
      <c r="D7794" s="22"/>
      <c r="E7794" s="22"/>
      <c r="F7794" s="21"/>
      <c r="G7794" s="22"/>
      <c r="H7794" s="22"/>
      <c r="I7794" s="22"/>
      <c r="J7794" s="23"/>
      <c r="K7794" s="24"/>
      <c r="M7794" s="42"/>
      <c r="N7794" s="43"/>
      <c r="P7794" s="27"/>
      <c r="R7794" s="26"/>
      <c r="S7794" s="26"/>
      <c r="T7794" s="26"/>
    </row>
    <row r="7795" spans="2:20" ht="14.25" customHeight="1">
      <c r="B7795" s="20">
        <v>9017</v>
      </c>
      <c r="C7795" s="22"/>
      <c r="D7795" s="22"/>
      <c r="E7795" s="22"/>
      <c r="F7795" s="21"/>
      <c r="G7795" s="22"/>
      <c r="H7795" s="22"/>
      <c r="I7795" s="22"/>
      <c r="J7795" s="23"/>
      <c r="K7795" s="24"/>
      <c r="M7795" s="42"/>
      <c r="N7795" s="43"/>
      <c r="P7795" s="27"/>
      <c r="R7795" s="26"/>
      <c r="S7795" s="26"/>
      <c r="T7795" s="26"/>
    </row>
    <row r="7796" spans="2:20" ht="14.25" customHeight="1">
      <c r="B7796" s="20">
        <v>9018</v>
      </c>
      <c r="C7796" s="22"/>
      <c r="D7796" s="22"/>
      <c r="E7796" s="22"/>
      <c r="F7796" s="21"/>
      <c r="G7796" s="22"/>
      <c r="H7796" s="22"/>
      <c r="I7796" s="22"/>
      <c r="J7796" s="23"/>
      <c r="K7796" s="24"/>
      <c r="M7796" s="42"/>
      <c r="N7796" s="43"/>
      <c r="P7796" s="27"/>
      <c r="R7796" s="26"/>
      <c r="S7796" s="26"/>
      <c r="T7796" s="26"/>
    </row>
    <row r="7797" spans="2:20" ht="14.25" customHeight="1">
      <c r="B7797" s="20">
        <v>9019</v>
      </c>
      <c r="C7797" s="22"/>
      <c r="D7797" s="22"/>
      <c r="E7797" s="22"/>
      <c r="F7797" s="21"/>
      <c r="G7797" s="22"/>
      <c r="H7797" s="22"/>
      <c r="I7797" s="22"/>
      <c r="J7797" s="23"/>
      <c r="K7797" s="24"/>
      <c r="M7797" s="42"/>
      <c r="N7797" s="43"/>
      <c r="P7797" s="27"/>
      <c r="R7797" s="26"/>
      <c r="S7797" s="26"/>
      <c r="T7797" s="26"/>
    </row>
    <row r="7798" spans="2:20" ht="14.25" customHeight="1">
      <c r="B7798" s="20">
        <v>9020</v>
      </c>
      <c r="C7798" s="22"/>
      <c r="D7798" s="22"/>
      <c r="E7798" s="22"/>
      <c r="F7798" s="21"/>
      <c r="G7798" s="22"/>
      <c r="H7798" s="22"/>
      <c r="I7798" s="22"/>
      <c r="J7798" s="23"/>
      <c r="K7798" s="24"/>
      <c r="M7798" s="42"/>
      <c r="N7798" s="43"/>
      <c r="P7798" s="27"/>
      <c r="R7798" s="26"/>
      <c r="S7798" s="26"/>
      <c r="T7798" s="26"/>
    </row>
    <row r="7799" spans="2:20" ht="14.25" customHeight="1">
      <c r="B7799" s="20">
        <v>9021</v>
      </c>
      <c r="C7799" s="22"/>
      <c r="D7799" s="22"/>
      <c r="E7799" s="22"/>
      <c r="F7799" s="21"/>
      <c r="G7799" s="22"/>
      <c r="H7799" s="22"/>
      <c r="I7799" s="22"/>
      <c r="J7799" s="23"/>
      <c r="K7799" s="24"/>
      <c r="M7799" s="42"/>
      <c r="N7799" s="43"/>
      <c r="P7799" s="27"/>
      <c r="R7799" s="26"/>
      <c r="S7799" s="26"/>
      <c r="T7799" s="26"/>
    </row>
    <row r="7800" spans="2:20" ht="14.25" customHeight="1">
      <c r="B7800" s="20">
        <v>9022</v>
      </c>
      <c r="C7800" s="22"/>
      <c r="D7800" s="22"/>
      <c r="E7800" s="22"/>
      <c r="F7800" s="21"/>
      <c r="G7800" s="22"/>
      <c r="H7800" s="22"/>
      <c r="I7800" s="22"/>
      <c r="J7800" s="23"/>
      <c r="K7800" s="24"/>
      <c r="M7800" s="42"/>
      <c r="N7800" s="43"/>
      <c r="P7800" s="27"/>
      <c r="R7800" s="26"/>
      <c r="S7800" s="26"/>
      <c r="T7800" s="26"/>
    </row>
    <row r="7801" spans="2:20" ht="14.25" customHeight="1">
      <c r="B7801" s="20">
        <v>9023</v>
      </c>
      <c r="C7801" s="22"/>
      <c r="D7801" s="22"/>
      <c r="E7801" s="22"/>
      <c r="F7801" s="21"/>
      <c r="G7801" s="22"/>
      <c r="H7801" s="22"/>
      <c r="I7801" s="22"/>
      <c r="J7801" s="23"/>
      <c r="K7801" s="24"/>
      <c r="M7801" s="42"/>
      <c r="N7801" s="43"/>
      <c r="P7801" s="27"/>
      <c r="R7801" s="26"/>
      <c r="S7801" s="26"/>
      <c r="T7801" s="26"/>
    </row>
    <row r="7802" spans="2:20" ht="14.25" customHeight="1">
      <c r="B7802" s="20">
        <v>9024</v>
      </c>
      <c r="C7802" s="22"/>
      <c r="D7802" s="22"/>
      <c r="E7802" s="22"/>
      <c r="F7802" s="21"/>
      <c r="G7802" s="22"/>
      <c r="H7802" s="22"/>
      <c r="I7802" s="22"/>
      <c r="J7802" s="23"/>
      <c r="K7802" s="24"/>
      <c r="M7802" s="42"/>
      <c r="N7802" s="43"/>
      <c r="P7802" s="27"/>
      <c r="R7802" s="26"/>
      <c r="S7802" s="26"/>
      <c r="T7802" s="26"/>
    </row>
    <row r="7803" spans="2:20" ht="14.25" customHeight="1">
      <c r="B7803" s="20">
        <v>9025</v>
      </c>
      <c r="C7803" s="22"/>
      <c r="D7803" s="22"/>
      <c r="E7803" s="22"/>
      <c r="F7803" s="21"/>
      <c r="G7803" s="22"/>
      <c r="H7803" s="22"/>
      <c r="I7803" s="22"/>
      <c r="J7803" s="23"/>
      <c r="K7803" s="24"/>
      <c r="M7803" s="42"/>
      <c r="N7803" s="43"/>
      <c r="P7803" s="27"/>
      <c r="R7803" s="26"/>
      <c r="S7803" s="26"/>
      <c r="T7803" s="26"/>
    </row>
    <row r="7804" spans="2:20" ht="14.25" customHeight="1">
      <c r="B7804" s="20">
        <v>9026</v>
      </c>
      <c r="C7804" s="22"/>
      <c r="D7804" s="22"/>
      <c r="E7804" s="22"/>
      <c r="F7804" s="21"/>
      <c r="G7804" s="22"/>
      <c r="H7804" s="22"/>
      <c r="I7804" s="22"/>
      <c r="J7804" s="23"/>
      <c r="K7804" s="24"/>
      <c r="M7804" s="42"/>
      <c r="N7804" s="43"/>
      <c r="P7804" s="27"/>
      <c r="R7804" s="26"/>
      <c r="S7804" s="26"/>
      <c r="T7804" s="26"/>
    </row>
    <row r="7805" spans="2:20" ht="14.25" customHeight="1">
      <c r="B7805" s="20">
        <v>9027</v>
      </c>
      <c r="C7805" s="22"/>
      <c r="D7805" s="22"/>
      <c r="E7805" s="22"/>
      <c r="F7805" s="21"/>
      <c r="G7805" s="22"/>
      <c r="H7805" s="22"/>
      <c r="I7805" s="22"/>
      <c r="J7805" s="23"/>
      <c r="K7805" s="24"/>
      <c r="M7805" s="42"/>
      <c r="N7805" s="43"/>
      <c r="P7805" s="27"/>
      <c r="R7805" s="26"/>
      <c r="S7805" s="26"/>
      <c r="T7805" s="26"/>
    </row>
    <row r="7806" spans="2:20" ht="14.25" customHeight="1">
      <c r="B7806" s="20">
        <v>9028</v>
      </c>
      <c r="C7806" s="22"/>
      <c r="D7806" s="22"/>
      <c r="E7806" s="22"/>
      <c r="F7806" s="21"/>
      <c r="G7806" s="22"/>
      <c r="H7806" s="22"/>
      <c r="I7806" s="22"/>
      <c r="J7806" s="23"/>
      <c r="K7806" s="24"/>
      <c r="M7806" s="42"/>
      <c r="N7806" s="43"/>
      <c r="P7806" s="27"/>
      <c r="R7806" s="26"/>
      <c r="S7806" s="26"/>
      <c r="T7806" s="26"/>
    </row>
    <row r="7807" spans="2:20" ht="14.25" customHeight="1">
      <c r="B7807" s="20">
        <v>9029</v>
      </c>
      <c r="C7807" s="22"/>
      <c r="D7807" s="22"/>
      <c r="E7807" s="22"/>
      <c r="F7807" s="21"/>
      <c r="G7807" s="22"/>
      <c r="H7807" s="22"/>
      <c r="I7807" s="22"/>
      <c r="J7807" s="23"/>
      <c r="K7807" s="24"/>
      <c r="M7807" s="42"/>
      <c r="N7807" s="43"/>
      <c r="P7807" s="27"/>
      <c r="R7807" s="26"/>
      <c r="S7807" s="26"/>
      <c r="T7807" s="26"/>
    </row>
    <row r="7808" spans="2:20" ht="14.25" customHeight="1">
      <c r="B7808" s="20">
        <v>9030</v>
      </c>
      <c r="C7808" s="22"/>
      <c r="D7808" s="22"/>
      <c r="E7808" s="22"/>
      <c r="F7808" s="21"/>
      <c r="G7808" s="22"/>
      <c r="H7808" s="22"/>
      <c r="I7808" s="22"/>
      <c r="J7808" s="23"/>
      <c r="K7808" s="24"/>
      <c r="M7808" s="42"/>
      <c r="N7808" s="43"/>
      <c r="P7808" s="27"/>
      <c r="R7808" s="26"/>
      <c r="S7808" s="26"/>
      <c r="T7808" s="26"/>
    </row>
    <row r="7809" spans="2:20" ht="14.25" customHeight="1">
      <c r="B7809" s="20">
        <v>9031</v>
      </c>
      <c r="C7809" s="22"/>
      <c r="D7809" s="22"/>
      <c r="E7809" s="22"/>
      <c r="F7809" s="21"/>
      <c r="G7809" s="22"/>
      <c r="H7809" s="22"/>
      <c r="I7809" s="22"/>
      <c r="J7809" s="23"/>
      <c r="K7809" s="24"/>
      <c r="M7809" s="42"/>
      <c r="N7809" s="43"/>
      <c r="P7809" s="27"/>
      <c r="R7809" s="26"/>
      <c r="S7809" s="26"/>
      <c r="T7809" s="26"/>
    </row>
    <row r="7810" spans="2:20" ht="14.25" customHeight="1">
      <c r="B7810" s="20">
        <v>9032</v>
      </c>
      <c r="C7810" s="22"/>
      <c r="D7810" s="22"/>
      <c r="E7810" s="22"/>
      <c r="F7810" s="21"/>
      <c r="G7810" s="22"/>
      <c r="H7810" s="22"/>
      <c r="I7810" s="22"/>
      <c r="J7810" s="23"/>
      <c r="K7810" s="24"/>
      <c r="M7810" s="42"/>
      <c r="N7810" s="43"/>
      <c r="P7810" s="27"/>
      <c r="R7810" s="26"/>
      <c r="S7810" s="26"/>
      <c r="T7810" s="26"/>
    </row>
    <row r="7811" spans="2:20" ht="14.25" customHeight="1">
      <c r="B7811" s="20">
        <v>9033</v>
      </c>
      <c r="C7811" s="22"/>
      <c r="D7811" s="22"/>
      <c r="E7811" s="22"/>
      <c r="F7811" s="21"/>
      <c r="G7811" s="22"/>
      <c r="H7811" s="22"/>
      <c r="I7811" s="22"/>
      <c r="J7811" s="23"/>
      <c r="K7811" s="24"/>
      <c r="M7811" s="42"/>
      <c r="N7811" s="43"/>
      <c r="P7811" s="27"/>
      <c r="R7811" s="26"/>
      <c r="S7811" s="26"/>
      <c r="T7811" s="26"/>
    </row>
    <row r="7812" spans="2:20" ht="14.25" customHeight="1">
      <c r="B7812" s="20">
        <v>9034</v>
      </c>
      <c r="C7812" s="22"/>
      <c r="D7812" s="22"/>
      <c r="E7812" s="22"/>
      <c r="F7812" s="21"/>
      <c r="G7812" s="22"/>
      <c r="H7812" s="22"/>
      <c r="I7812" s="22"/>
      <c r="J7812" s="23"/>
      <c r="K7812" s="24"/>
      <c r="M7812" s="42"/>
      <c r="N7812" s="43"/>
      <c r="P7812" s="27"/>
      <c r="R7812" s="26"/>
      <c r="S7812" s="26"/>
      <c r="T7812" s="26"/>
    </row>
    <row r="7813" spans="2:20" ht="14.25" customHeight="1">
      <c r="B7813" s="20">
        <v>9035</v>
      </c>
      <c r="C7813" s="22"/>
      <c r="D7813" s="22"/>
      <c r="E7813" s="22"/>
      <c r="F7813" s="21"/>
      <c r="G7813" s="22"/>
      <c r="H7813" s="22"/>
      <c r="I7813" s="22"/>
      <c r="J7813" s="23"/>
      <c r="K7813" s="24"/>
      <c r="M7813" s="42"/>
      <c r="N7813" s="43"/>
      <c r="P7813" s="27"/>
      <c r="R7813" s="26"/>
      <c r="S7813" s="26"/>
      <c r="T7813" s="26"/>
    </row>
    <row r="7814" spans="2:20" ht="14.25" customHeight="1">
      <c r="B7814" s="20">
        <v>9036</v>
      </c>
      <c r="C7814" s="22"/>
      <c r="D7814" s="22"/>
      <c r="E7814" s="22"/>
      <c r="F7814" s="21"/>
      <c r="G7814" s="22"/>
      <c r="H7814" s="22"/>
      <c r="I7814" s="22"/>
      <c r="J7814" s="23"/>
      <c r="K7814" s="24"/>
      <c r="M7814" s="42"/>
      <c r="N7814" s="43"/>
      <c r="P7814" s="27"/>
      <c r="R7814" s="26"/>
      <c r="S7814" s="26"/>
      <c r="T7814" s="26"/>
    </row>
    <row r="7815" spans="2:20" ht="14.25" customHeight="1">
      <c r="B7815" s="20">
        <v>9037</v>
      </c>
      <c r="C7815" s="22"/>
      <c r="D7815" s="22"/>
      <c r="E7815" s="22"/>
      <c r="F7815" s="21"/>
      <c r="G7815" s="22"/>
      <c r="H7815" s="22"/>
      <c r="I7815" s="22"/>
      <c r="J7815" s="23"/>
      <c r="K7815" s="24"/>
      <c r="M7815" s="42"/>
      <c r="N7815" s="43"/>
      <c r="P7815" s="27"/>
      <c r="R7815" s="26"/>
      <c r="S7815" s="26"/>
      <c r="T7815" s="26"/>
    </row>
    <row r="7816" spans="2:20" ht="14.25" customHeight="1">
      <c r="B7816" s="20">
        <v>9038</v>
      </c>
      <c r="C7816" s="22"/>
      <c r="D7816" s="22"/>
      <c r="E7816" s="22"/>
      <c r="F7816" s="21"/>
      <c r="G7816" s="22"/>
      <c r="H7816" s="22"/>
      <c r="I7816" s="22"/>
      <c r="J7816" s="23"/>
      <c r="K7816" s="24"/>
      <c r="M7816" s="42"/>
      <c r="N7816" s="43"/>
      <c r="P7816" s="27"/>
      <c r="R7816" s="26"/>
      <c r="S7816" s="26"/>
      <c r="T7816" s="26"/>
    </row>
    <row r="7817" spans="2:20" ht="14.25" customHeight="1">
      <c r="B7817" s="20">
        <v>9039</v>
      </c>
      <c r="C7817" s="22"/>
      <c r="D7817" s="22"/>
      <c r="E7817" s="22"/>
      <c r="F7817" s="21"/>
      <c r="G7817" s="22"/>
      <c r="H7817" s="22"/>
      <c r="I7817" s="22"/>
      <c r="J7817" s="23"/>
      <c r="K7817" s="24"/>
      <c r="M7817" s="42"/>
      <c r="N7817" s="43"/>
      <c r="P7817" s="27"/>
      <c r="R7817" s="26"/>
      <c r="S7817" s="26"/>
      <c r="T7817" s="26"/>
    </row>
    <row r="7818" spans="2:20" ht="14.25" customHeight="1">
      <c r="B7818" s="20">
        <v>9040</v>
      </c>
      <c r="C7818" s="22"/>
      <c r="D7818" s="22"/>
      <c r="E7818" s="22"/>
      <c r="F7818" s="21"/>
      <c r="G7818" s="22"/>
      <c r="H7818" s="22"/>
      <c r="I7818" s="22"/>
      <c r="J7818" s="23"/>
      <c r="K7818" s="24"/>
      <c r="M7818" s="42"/>
      <c r="N7818" s="43"/>
      <c r="P7818" s="27"/>
      <c r="R7818" s="26"/>
      <c r="S7818" s="26"/>
      <c r="T7818" s="26"/>
    </row>
    <row r="7819" spans="2:20" ht="14.25" customHeight="1">
      <c r="B7819" s="20">
        <v>9041</v>
      </c>
      <c r="C7819" s="22"/>
      <c r="D7819" s="22"/>
      <c r="E7819" s="22"/>
      <c r="F7819" s="21"/>
      <c r="G7819" s="22"/>
      <c r="H7819" s="22"/>
      <c r="I7819" s="22"/>
      <c r="J7819" s="23"/>
      <c r="K7819" s="24"/>
      <c r="M7819" s="42"/>
      <c r="N7819" s="43"/>
      <c r="P7819" s="27"/>
      <c r="R7819" s="26"/>
      <c r="S7819" s="26"/>
      <c r="T7819" s="26"/>
    </row>
    <row r="7820" spans="2:20" ht="14.25" customHeight="1">
      <c r="B7820" s="20">
        <v>9042</v>
      </c>
      <c r="C7820" s="22"/>
      <c r="D7820" s="22"/>
      <c r="E7820" s="22"/>
      <c r="F7820" s="21"/>
      <c r="G7820" s="22"/>
      <c r="H7820" s="22"/>
      <c r="I7820" s="22"/>
      <c r="J7820" s="23"/>
      <c r="K7820" s="24"/>
      <c r="M7820" s="42"/>
      <c r="N7820" s="43"/>
      <c r="P7820" s="27"/>
      <c r="R7820" s="26"/>
      <c r="S7820" s="26"/>
      <c r="T7820" s="26"/>
    </row>
    <row r="7821" spans="2:20" ht="14.25" customHeight="1">
      <c r="B7821" s="20">
        <v>9043</v>
      </c>
      <c r="C7821" s="22"/>
      <c r="D7821" s="22"/>
      <c r="E7821" s="22"/>
      <c r="F7821" s="21"/>
      <c r="G7821" s="22"/>
      <c r="H7821" s="22"/>
      <c r="I7821" s="22"/>
      <c r="J7821" s="23"/>
      <c r="K7821" s="24"/>
      <c r="M7821" s="42"/>
      <c r="N7821" s="43"/>
      <c r="P7821" s="27"/>
      <c r="R7821" s="26"/>
      <c r="S7821" s="26"/>
      <c r="T7821" s="26"/>
    </row>
    <row r="7822" spans="2:20" ht="14.25" customHeight="1">
      <c r="B7822" s="20">
        <v>9044</v>
      </c>
      <c r="C7822" s="22"/>
      <c r="D7822" s="22"/>
      <c r="E7822" s="22"/>
      <c r="F7822" s="21"/>
      <c r="G7822" s="22"/>
      <c r="H7822" s="22"/>
      <c r="I7822" s="22"/>
      <c r="J7822" s="23"/>
      <c r="K7822" s="24"/>
      <c r="M7822" s="42"/>
      <c r="N7822" s="43"/>
      <c r="P7822" s="27"/>
      <c r="R7822" s="26"/>
      <c r="S7822" s="26"/>
      <c r="T7822" s="26"/>
    </row>
    <row r="7823" spans="2:20" ht="14.25" customHeight="1">
      <c r="B7823" s="20">
        <v>9045</v>
      </c>
      <c r="C7823" s="22"/>
      <c r="D7823" s="22"/>
      <c r="E7823" s="22"/>
      <c r="F7823" s="21"/>
      <c r="G7823" s="22"/>
      <c r="H7823" s="22"/>
      <c r="I7823" s="22"/>
      <c r="J7823" s="23"/>
      <c r="K7823" s="24"/>
      <c r="M7823" s="42"/>
      <c r="N7823" s="43"/>
      <c r="P7823" s="27"/>
      <c r="R7823" s="26"/>
      <c r="S7823" s="26"/>
      <c r="T7823" s="26"/>
    </row>
    <row r="7824" spans="2:20" ht="14.25" customHeight="1">
      <c r="B7824" s="20">
        <v>9046</v>
      </c>
      <c r="C7824" s="22"/>
      <c r="D7824" s="22"/>
      <c r="E7824" s="22"/>
      <c r="F7824" s="21"/>
      <c r="G7824" s="22"/>
      <c r="H7824" s="22"/>
      <c r="I7824" s="22"/>
      <c r="J7824" s="23"/>
      <c r="K7824" s="24"/>
      <c r="M7824" s="42"/>
      <c r="N7824" s="43"/>
      <c r="P7824" s="27"/>
      <c r="R7824" s="26"/>
      <c r="S7824" s="26"/>
      <c r="T7824" s="26"/>
    </row>
    <row r="7825" spans="2:20" ht="14.25" customHeight="1">
      <c r="B7825" s="20">
        <v>9047</v>
      </c>
      <c r="C7825" s="22"/>
      <c r="D7825" s="22"/>
      <c r="E7825" s="22"/>
      <c r="F7825" s="21"/>
      <c r="G7825" s="22"/>
      <c r="H7825" s="22"/>
      <c r="I7825" s="22"/>
      <c r="J7825" s="23"/>
      <c r="K7825" s="24"/>
      <c r="M7825" s="42"/>
      <c r="N7825" s="43"/>
      <c r="P7825" s="27"/>
      <c r="R7825" s="26"/>
      <c r="S7825" s="26"/>
      <c r="T7825" s="26"/>
    </row>
    <row r="7826" spans="2:20" ht="14.25" customHeight="1">
      <c r="B7826" s="20">
        <v>9048</v>
      </c>
      <c r="C7826" s="22"/>
      <c r="D7826" s="22"/>
      <c r="E7826" s="22"/>
      <c r="F7826" s="21"/>
      <c r="G7826" s="22"/>
      <c r="H7826" s="22"/>
      <c r="I7826" s="22"/>
      <c r="J7826" s="23"/>
      <c r="K7826" s="24"/>
      <c r="M7826" s="42"/>
      <c r="N7826" s="43"/>
      <c r="P7826" s="27"/>
      <c r="R7826" s="26"/>
      <c r="S7826" s="26"/>
      <c r="T7826" s="26"/>
    </row>
    <row r="7827" spans="2:20" ht="14.25" customHeight="1">
      <c r="B7827" s="20">
        <v>9049</v>
      </c>
      <c r="C7827" s="22"/>
      <c r="D7827" s="22"/>
      <c r="E7827" s="22"/>
      <c r="F7827" s="21"/>
      <c r="G7827" s="22"/>
      <c r="H7827" s="22"/>
      <c r="I7827" s="22"/>
      <c r="J7827" s="23"/>
      <c r="K7827" s="24"/>
      <c r="M7827" s="42"/>
      <c r="N7827" s="43"/>
      <c r="P7827" s="27"/>
      <c r="R7827" s="26"/>
      <c r="S7827" s="26"/>
      <c r="T7827" s="26"/>
    </row>
    <row r="7828" spans="2:20" ht="14.25" customHeight="1">
      <c r="B7828" s="20">
        <v>9050</v>
      </c>
      <c r="C7828" s="22"/>
      <c r="D7828" s="22"/>
      <c r="E7828" s="22"/>
      <c r="F7828" s="21"/>
      <c r="G7828" s="22"/>
      <c r="H7828" s="22"/>
      <c r="I7828" s="22"/>
      <c r="J7828" s="23"/>
      <c r="K7828" s="24"/>
      <c r="M7828" s="42"/>
      <c r="N7828" s="43"/>
      <c r="P7828" s="27"/>
      <c r="R7828" s="26"/>
      <c r="S7828" s="26"/>
      <c r="T7828" s="26"/>
    </row>
    <row r="7829" spans="2:20" ht="14.25" customHeight="1">
      <c r="B7829" s="20">
        <v>9051</v>
      </c>
      <c r="C7829" s="22"/>
      <c r="D7829" s="22"/>
      <c r="E7829" s="22"/>
      <c r="F7829" s="21"/>
      <c r="G7829" s="22"/>
      <c r="H7829" s="22"/>
      <c r="I7829" s="22"/>
      <c r="J7829" s="23"/>
      <c r="K7829" s="24"/>
      <c r="M7829" s="42"/>
      <c r="N7829" s="43"/>
      <c r="P7829" s="27"/>
      <c r="R7829" s="26"/>
      <c r="S7829" s="26"/>
      <c r="T7829" s="26"/>
    </row>
    <row r="7830" spans="2:20" ht="14.25" customHeight="1">
      <c r="B7830" s="20">
        <v>9052</v>
      </c>
      <c r="C7830" s="22"/>
      <c r="D7830" s="22"/>
      <c r="E7830" s="22"/>
      <c r="F7830" s="21"/>
      <c r="G7830" s="22"/>
      <c r="H7830" s="22"/>
      <c r="I7830" s="22"/>
      <c r="J7830" s="23"/>
      <c r="K7830" s="24"/>
      <c r="M7830" s="42"/>
      <c r="N7830" s="43"/>
      <c r="P7830" s="27"/>
      <c r="R7830" s="26"/>
      <c r="S7830" s="26"/>
      <c r="T7830" s="26"/>
    </row>
    <row r="7831" spans="2:20" ht="14.25" customHeight="1">
      <c r="B7831" s="20">
        <v>9053</v>
      </c>
      <c r="C7831" s="22"/>
      <c r="D7831" s="22"/>
      <c r="E7831" s="22"/>
      <c r="F7831" s="21"/>
      <c r="G7831" s="22"/>
      <c r="H7831" s="22"/>
      <c r="I7831" s="22"/>
      <c r="J7831" s="23"/>
      <c r="K7831" s="24"/>
      <c r="M7831" s="42"/>
      <c r="N7831" s="43"/>
      <c r="P7831" s="27"/>
      <c r="R7831" s="26"/>
      <c r="S7831" s="26"/>
      <c r="T7831" s="26"/>
    </row>
    <row r="7832" spans="2:20" ht="14.25" customHeight="1">
      <c r="B7832" s="20">
        <v>9054</v>
      </c>
      <c r="C7832" s="22"/>
      <c r="D7832" s="22"/>
      <c r="E7832" s="22"/>
      <c r="F7832" s="21"/>
      <c r="G7832" s="22"/>
      <c r="H7832" s="22"/>
      <c r="I7832" s="22"/>
      <c r="J7832" s="23"/>
      <c r="K7832" s="24"/>
      <c r="M7832" s="42"/>
      <c r="N7832" s="43"/>
      <c r="P7832" s="27"/>
      <c r="R7832" s="26"/>
      <c r="S7832" s="26"/>
      <c r="T7832" s="26"/>
    </row>
    <row r="7833" spans="2:20" ht="14.25" customHeight="1">
      <c r="B7833" s="20">
        <v>9055</v>
      </c>
      <c r="C7833" s="22"/>
      <c r="D7833" s="22"/>
      <c r="E7833" s="22"/>
      <c r="F7833" s="21"/>
      <c r="G7833" s="22"/>
      <c r="H7833" s="22"/>
      <c r="I7833" s="22"/>
      <c r="J7833" s="23"/>
      <c r="K7833" s="24"/>
      <c r="M7833" s="42"/>
      <c r="N7833" s="43"/>
      <c r="P7833" s="27"/>
      <c r="R7833" s="26"/>
      <c r="S7833" s="26"/>
      <c r="T7833" s="26"/>
    </row>
    <row r="7834" spans="2:20" ht="14.25" customHeight="1">
      <c r="B7834" s="20">
        <v>9056</v>
      </c>
      <c r="C7834" s="22"/>
      <c r="D7834" s="22"/>
      <c r="E7834" s="22"/>
      <c r="F7834" s="21"/>
      <c r="G7834" s="22"/>
      <c r="H7834" s="22"/>
      <c r="I7834" s="22"/>
      <c r="J7834" s="23"/>
      <c r="K7834" s="24"/>
      <c r="M7834" s="42"/>
      <c r="N7834" s="43"/>
      <c r="P7834" s="27"/>
      <c r="R7834" s="26"/>
      <c r="S7834" s="26"/>
      <c r="T7834" s="26"/>
    </row>
    <row r="7835" spans="2:20" ht="14.25" customHeight="1">
      <c r="B7835" s="20">
        <v>9057</v>
      </c>
      <c r="C7835" s="22"/>
      <c r="D7835" s="22"/>
      <c r="E7835" s="22"/>
      <c r="F7835" s="21"/>
      <c r="G7835" s="22"/>
      <c r="H7835" s="22"/>
      <c r="I7835" s="22"/>
      <c r="J7835" s="23"/>
      <c r="K7835" s="24"/>
      <c r="M7835" s="42"/>
      <c r="N7835" s="43"/>
      <c r="P7835" s="27"/>
      <c r="R7835" s="26"/>
      <c r="S7835" s="26"/>
      <c r="T7835" s="26"/>
    </row>
    <row r="7836" spans="2:20" ht="14.25" customHeight="1">
      <c r="B7836" s="20">
        <v>9058</v>
      </c>
      <c r="C7836" s="22"/>
      <c r="D7836" s="22"/>
      <c r="E7836" s="22"/>
      <c r="F7836" s="21"/>
      <c r="G7836" s="22"/>
      <c r="H7836" s="22"/>
      <c r="I7836" s="22"/>
      <c r="J7836" s="23"/>
      <c r="K7836" s="24"/>
      <c r="M7836" s="42"/>
      <c r="N7836" s="43"/>
      <c r="P7836" s="27"/>
      <c r="R7836" s="26"/>
      <c r="S7836" s="26"/>
      <c r="T7836" s="26"/>
    </row>
    <row r="7837" spans="2:20" ht="14.25" customHeight="1">
      <c r="B7837" s="20">
        <v>9059</v>
      </c>
      <c r="C7837" s="22"/>
      <c r="D7837" s="22"/>
      <c r="E7837" s="22"/>
      <c r="F7837" s="21"/>
      <c r="G7837" s="22"/>
      <c r="H7837" s="22"/>
      <c r="I7837" s="22"/>
      <c r="J7837" s="23"/>
      <c r="K7837" s="24"/>
      <c r="M7837" s="42"/>
      <c r="N7837" s="43"/>
      <c r="P7837" s="27"/>
      <c r="R7837" s="26"/>
      <c r="S7837" s="26"/>
      <c r="T7837" s="26"/>
    </row>
    <row r="7838" spans="2:20" ht="14.25" customHeight="1">
      <c r="B7838" s="20">
        <v>9060</v>
      </c>
      <c r="C7838" s="22"/>
      <c r="D7838" s="22"/>
      <c r="E7838" s="22"/>
      <c r="F7838" s="21"/>
      <c r="G7838" s="22"/>
      <c r="H7838" s="22"/>
      <c r="I7838" s="22"/>
      <c r="J7838" s="23"/>
      <c r="K7838" s="24"/>
      <c r="M7838" s="42"/>
      <c r="N7838" s="43"/>
      <c r="P7838" s="27"/>
      <c r="R7838" s="26"/>
      <c r="S7838" s="26"/>
      <c r="T7838" s="26"/>
    </row>
    <row r="7839" spans="2:20" ht="14.25" customHeight="1">
      <c r="B7839" s="20">
        <v>9061</v>
      </c>
      <c r="C7839" s="22"/>
      <c r="D7839" s="22"/>
      <c r="E7839" s="22"/>
      <c r="F7839" s="21"/>
      <c r="G7839" s="22"/>
      <c r="H7839" s="22"/>
      <c r="I7839" s="22"/>
      <c r="J7839" s="23"/>
      <c r="K7839" s="24"/>
      <c r="M7839" s="42"/>
      <c r="N7839" s="43"/>
      <c r="P7839" s="27"/>
      <c r="R7839" s="26"/>
      <c r="S7839" s="26"/>
      <c r="T7839" s="26"/>
    </row>
    <row r="7840" spans="2:20" ht="14.25" customHeight="1">
      <c r="B7840" s="20">
        <v>9062</v>
      </c>
      <c r="C7840" s="22"/>
      <c r="D7840" s="22"/>
      <c r="E7840" s="22"/>
      <c r="F7840" s="21"/>
      <c r="G7840" s="22"/>
      <c r="H7840" s="22"/>
      <c r="I7840" s="22"/>
      <c r="J7840" s="23"/>
      <c r="K7840" s="24"/>
      <c r="M7840" s="42"/>
      <c r="N7840" s="43"/>
      <c r="P7840" s="27"/>
      <c r="R7840" s="26"/>
      <c r="S7840" s="26"/>
      <c r="T7840" s="26"/>
    </row>
    <row r="7841" spans="2:20" ht="14.25" customHeight="1">
      <c r="B7841" s="20">
        <v>9063</v>
      </c>
      <c r="C7841" s="22"/>
      <c r="D7841" s="22"/>
      <c r="E7841" s="22"/>
      <c r="F7841" s="21"/>
      <c r="G7841" s="22"/>
      <c r="H7841" s="22"/>
      <c r="I7841" s="22"/>
      <c r="J7841" s="23"/>
      <c r="K7841" s="24"/>
      <c r="M7841" s="42"/>
      <c r="N7841" s="43"/>
      <c r="P7841" s="27"/>
      <c r="R7841" s="26"/>
      <c r="S7841" s="26"/>
      <c r="T7841" s="26"/>
    </row>
    <row r="7842" spans="2:20" ht="14.25" customHeight="1">
      <c r="B7842" s="20">
        <v>9064</v>
      </c>
      <c r="C7842" s="22"/>
      <c r="D7842" s="22"/>
      <c r="E7842" s="22"/>
      <c r="F7842" s="21"/>
      <c r="G7842" s="22"/>
      <c r="H7842" s="22"/>
      <c r="I7842" s="22"/>
      <c r="J7842" s="23"/>
      <c r="K7842" s="24"/>
      <c r="M7842" s="42"/>
      <c r="N7842" s="43"/>
      <c r="P7842" s="27"/>
      <c r="R7842" s="26"/>
      <c r="S7842" s="26"/>
      <c r="T7842" s="26"/>
    </row>
    <row r="7843" spans="2:20" ht="14.25" customHeight="1">
      <c r="B7843" s="20">
        <v>9065</v>
      </c>
      <c r="C7843" s="22"/>
      <c r="D7843" s="22"/>
      <c r="E7843" s="22"/>
      <c r="F7843" s="21"/>
      <c r="G7843" s="22"/>
      <c r="H7843" s="22"/>
      <c r="I7843" s="22"/>
      <c r="J7843" s="23"/>
      <c r="K7843" s="24"/>
      <c r="M7843" s="42"/>
      <c r="N7843" s="43"/>
      <c r="P7843" s="27"/>
      <c r="R7843" s="26"/>
      <c r="S7843" s="26"/>
      <c r="T7843" s="26"/>
    </row>
    <row r="7844" spans="2:20" ht="14.25" customHeight="1">
      <c r="B7844" s="20">
        <v>9066</v>
      </c>
      <c r="C7844" s="22"/>
      <c r="D7844" s="22"/>
      <c r="E7844" s="22"/>
      <c r="F7844" s="21"/>
      <c r="G7844" s="22"/>
      <c r="H7844" s="22"/>
      <c r="I7844" s="22"/>
      <c r="J7844" s="23"/>
      <c r="K7844" s="24"/>
      <c r="M7844" s="42"/>
      <c r="N7844" s="43"/>
      <c r="P7844" s="27"/>
      <c r="R7844" s="26"/>
      <c r="S7844" s="26"/>
      <c r="T7844" s="26"/>
    </row>
    <row r="7845" spans="2:20" ht="14.25" customHeight="1">
      <c r="B7845" s="20">
        <v>9067</v>
      </c>
      <c r="C7845" s="22"/>
      <c r="D7845" s="22"/>
      <c r="E7845" s="22"/>
      <c r="F7845" s="21"/>
      <c r="G7845" s="22"/>
      <c r="H7845" s="22"/>
      <c r="I7845" s="22"/>
      <c r="J7845" s="23"/>
      <c r="K7845" s="24"/>
      <c r="M7845" s="42"/>
      <c r="N7845" s="43"/>
      <c r="P7845" s="27"/>
      <c r="R7845" s="26"/>
      <c r="S7845" s="26"/>
      <c r="T7845" s="26"/>
    </row>
    <row r="7846" spans="2:20" ht="14.25" customHeight="1">
      <c r="B7846" s="20">
        <v>9068</v>
      </c>
      <c r="C7846" s="22"/>
      <c r="D7846" s="22"/>
      <c r="E7846" s="22"/>
      <c r="F7846" s="21"/>
      <c r="G7846" s="22"/>
      <c r="H7846" s="22"/>
      <c r="I7846" s="22"/>
      <c r="J7846" s="23"/>
      <c r="K7846" s="24"/>
      <c r="M7846" s="42"/>
      <c r="N7846" s="43"/>
      <c r="P7846" s="27"/>
      <c r="R7846" s="26"/>
      <c r="S7846" s="26"/>
      <c r="T7846" s="26"/>
    </row>
    <row r="7847" spans="2:20" ht="14.25" customHeight="1">
      <c r="B7847" s="20">
        <v>9069</v>
      </c>
      <c r="C7847" s="22"/>
      <c r="D7847" s="22"/>
      <c r="E7847" s="22"/>
      <c r="F7847" s="21"/>
      <c r="G7847" s="22"/>
      <c r="H7847" s="22"/>
      <c r="I7847" s="22"/>
      <c r="J7847" s="23"/>
      <c r="K7847" s="24"/>
      <c r="M7847" s="42"/>
      <c r="N7847" s="43"/>
      <c r="P7847" s="27"/>
      <c r="R7847" s="26"/>
      <c r="S7847" s="26"/>
      <c r="T7847" s="26"/>
    </row>
    <row r="7848" spans="2:20" ht="14.25" customHeight="1">
      <c r="B7848" s="20">
        <v>9070</v>
      </c>
      <c r="C7848" s="22"/>
      <c r="D7848" s="22"/>
      <c r="E7848" s="22"/>
      <c r="F7848" s="21"/>
      <c r="G7848" s="22"/>
      <c r="H7848" s="22"/>
      <c r="I7848" s="22"/>
      <c r="J7848" s="23"/>
      <c r="K7848" s="24"/>
      <c r="M7848" s="42"/>
      <c r="N7848" s="43"/>
      <c r="P7848" s="27"/>
      <c r="R7848" s="26"/>
      <c r="S7848" s="26"/>
      <c r="T7848" s="26"/>
    </row>
    <row r="7849" spans="2:20" ht="14.25" customHeight="1">
      <c r="B7849" s="20">
        <v>9071</v>
      </c>
      <c r="C7849" s="22"/>
      <c r="D7849" s="22"/>
      <c r="E7849" s="22"/>
      <c r="F7849" s="21"/>
      <c r="G7849" s="22"/>
      <c r="H7849" s="22"/>
      <c r="I7849" s="22"/>
      <c r="J7849" s="23"/>
      <c r="K7849" s="24"/>
      <c r="M7849" s="42"/>
      <c r="N7849" s="43"/>
      <c r="P7849" s="27"/>
      <c r="R7849" s="26"/>
      <c r="S7849" s="26"/>
      <c r="T7849" s="26"/>
    </row>
    <row r="7850" spans="2:20" ht="14.25" customHeight="1">
      <c r="B7850" s="20">
        <v>9072</v>
      </c>
      <c r="C7850" s="22"/>
      <c r="D7850" s="22"/>
      <c r="E7850" s="22"/>
      <c r="F7850" s="21"/>
      <c r="G7850" s="22"/>
      <c r="H7850" s="22"/>
      <c r="I7850" s="22"/>
      <c r="J7850" s="23"/>
      <c r="K7850" s="24"/>
      <c r="M7850" s="42"/>
      <c r="N7850" s="43"/>
      <c r="P7850" s="27"/>
      <c r="R7850" s="26"/>
      <c r="S7850" s="26"/>
      <c r="T7850" s="26"/>
    </row>
    <row r="7851" spans="2:20" ht="14.25" customHeight="1">
      <c r="B7851" s="20">
        <v>9073</v>
      </c>
      <c r="C7851" s="22"/>
      <c r="D7851" s="22"/>
      <c r="E7851" s="22"/>
      <c r="F7851" s="21"/>
      <c r="G7851" s="22"/>
      <c r="H7851" s="22"/>
      <c r="I7851" s="22"/>
      <c r="J7851" s="23"/>
      <c r="K7851" s="24"/>
      <c r="M7851" s="42"/>
      <c r="N7851" s="43"/>
      <c r="P7851" s="27"/>
      <c r="R7851" s="26"/>
      <c r="S7851" s="26"/>
      <c r="T7851" s="26"/>
    </row>
    <row r="7852" spans="2:20" ht="14.25" customHeight="1">
      <c r="B7852" s="20">
        <v>9074</v>
      </c>
      <c r="C7852" s="22"/>
      <c r="D7852" s="22"/>
      <c r="E7852" s="22"/>
      <c r="F7852" s="21"/>
      <c r="G7852" s="22"/>
      <c r="H7852" s="22"/>
      <c r="I7852" s="22"/>
      <c r="J7852" s="23"/>
      <c r="K7852" s="24"/>
      <c r="M7852" s="42"/>
      <c r="N7852" s="43"/>
      <c r="P7852" s="27"/>
      <c r="R7852" s="26"/>
      <c r="S7852" s="26"/>
      <c r="T7852" s="26"/>
    </row>
    <row r="7853" spans="2:20" ht="14.25" customHeight="1">
      <c r="B7853" s="20">
        <v>9075</v>
      </c>
      <c r="C7853" s="22"/>
      <c r="D7853" s="22"/>
      <c r="E7853" s="22"/>
      <c r="F7853" s="21"/>
      <c r="G7853" s="22"/>
      <c r="H7853" s="22"/>
      <c r="I7853" s="22"/>
      <c r="J7853" s="23"/>
      <c r="K7853" s="24"/>
      <c r="M7853" s="42"/>
      <c r="N7853" s="43"/>
      <c r="P7853" s="27"/>
      <c r="R7853" s="26"/>
      <c r="S7853" s="26"/>
      <c r="T7853" s="26"/>
    </row>
    <row r="7854" spans="2:20" ht="14.25" customHeight="1">
      <c r="B7854" s="20">
        <v>9076</v>
      </c>
      <c r="C7854" s="22"/>
      <c r="D7854" s="22"/>
      <c r="E7854" s="22"/>
      <c r="F7854" s="21"/>
      <c r="G7854" s="22"/>
      <c r="H7854" s="22"/>
      <c r="I7854" s="22"/>
      <c r="J7854" s="23"/>
      <c r="K7854" s="24"/>
      <c r="M7854" s="42"/>
      <c r="N7854" s="43"/>
      <c r="P7854" s="27"/>
      <c r="R7854" s="26"/>
      <c r="S7854" s="26"/>
      <c r="T7854" s="26"/>
    </row>
    <row r="7855" spans="2:20" ht="14.25" customHeight="1">
      <c r="B7855" s="20">
        <v>9077</v>
      </c>
      <c r="C7855" s="22"/>
      <c r="D7855" s="22"/>
      <c r="E7855" s="22"/>
      <c r="F7855" s="21"/>
      <c r="G7855" s="22"/>
      <c r="H7855" s="22"/>
      <c r="I7855" s="22"/>
      <c r="J7855" s="23"/>
      <c r="K7855" s="24"/>
      <c r="M7855" s="42"/>
      <c r="N7855" s="43"/>
      <c r="P7855" s="27"/>
      <c r="R7855" s="26"/>
      <c r="S7855" s="26"/>
      <c r="T7855" s="26"/>
    </row>
    <row r="7856" spans="2:20" ht="14.25" customHeight="1">
      <c r="B7856" s="20">
        <v>9078</v>
      </c>
      <c r="C7856" s="22"/>
      <c r="D7856" s="22"/>
      <c r="E7856" s="22"/>
      <c r="F7856" s="21"/>
      <c r="G7856" s="22"/>
      <c r="H7856" s="22"/>
      <c r="I7856" s="22"/>
      <c r="J7856" s="23"/>
      <c r="K7856" s="24"/>
      <c r="M7856" s="42"/>
      <c r="N7856" s="43"/>
      <c r="P7856" s="27"/>
      <c r="R7856" s="26"/>
      <c r="S7856" s="26"/>
      <c r="T7856" s="26"/>
    </row>
    <row r="7857" spans="2:20" ht="14.25" customHeight="1">
      <c r="B7857" s="20">
        <v>9079</v>
      </c>
      <c r="C7857" s="22"/>
      <c r="D7857" s="22"/>
      <c r="E7857" s="22"/>
      <c r="F7857" s="21"/>
      <c r="G7857" s="22"/>
      <c r="H7857" s="22"/>
      <c r="I7857" s="22"/>
      <c r="J7857" s="23"/>
      <c r="K7857" s="24"/>
      <c r="M7857" s="42"/>
      <c r="N7857" s="43"/>
      <c r="P7857" s="27"/>
      <c r="R7857" s="26"/>
      <c r="S7857" s="26"/>
      <c r="T7857" s="26"/>
    </row>
    <row r="7858" spans="2:20" ht="14.25" customHeight="1">
      <c r="B7858" s="20">
        <v>9080</v>
      </c>
      <c r="C7858" s="22"/>
      <c r="D7858" s="22"/>
      <c r="E7858" s="22"/>
      <c r="F7858" s="21"/>
      <c r="G7858" s="22"/>
      <c r="H7858" s="22"/>
      <c r="I7858" s="22"/>
      <c r="J7858" s="23"/>
      <c r="K7858" s="24"/>
      <c r="M7858" s="42"/>
      <c r="N7858" s="43"/>
      <c r="P7858" s="27"/>
      <c r="R7858" s="26"/>
      <c r="S7858" s="26"/>
      <c r="T7858" s="26"/>
    </row>
    <row r="7859" spans="2:20" ht="14.25" customHeight="1">
      <c r="B7859" s="20">
        <v>9081</v>
      </c>
      <c r="C7859" s="22"/>
      <c r="D7859" s="22"/>
      <c r="E7859" s="22"/>
      <c r="F7859" s="21"/>
      <c r="G7859" s="22"/>
      <c r="H7859" s="22"/>
      <c r="I7859" s="22"/>
      <c r="J7859" s="23"/>
      <c r="K7859" s="24"/>
      <c r="M7859" s="42"/>
      <c r="N7859" s="43"/>
      <c r="P7859" s="27"/>
      <c r="R7859" s="26"/>
      <c r="S7859" s="26"/>
      <c r="T7859" s="26"/>
    </row>
    <row r="7860" spans="2:20" ht="14.25" customHeight="1">
      <c r="B7860" s="20">
        <v>9082</v>
      </c>
      <c r="C7860" s="22"/>
      <c r="D7860" s="22"/>
      <c r="E7860" s="22"/>
      <c r="F7860" s="21"/>
      <c r="G7860" s="22"/>
      <c r="H7860" s="22"/>
      <c r="I7860" s="22"/>
      <c r="J7860" s="23"/>
      <c r="K7860" s="24"/>
      <c r="M7860" s="42"/>
      <c r="N7860" s="43"/>
      <c r="P7860" s="27"/>
      <c r="R7860" s="26"/>
      <c r="S7860" s="26"/>
      <c r="T7860" s="26"/>
    </row>
    <row r="7861" spans="2:20" ht="14.25" customHeight="1">
      <c r="B7861" s="20">
        <v>9083</v>
      </c>
      <c r="C7861" s="22"/>
      <c r="D7861" s="22"/>
      <c r="E7861" s="22"/>
      <c r="F7861" s="21"/>
      <c r="G7861" s="22"/>
      <c r="H7861" s="22"/>
      <c r="I7861" s="22"/>
      <c r="J7861" s="23"/>
      <c r="K7861" s="24"/>
      <c r="M7861" s="42"/>
      <c r="N7861" s="43"/>
      <c r="P7861" s="27"/>
      <c r="R7861" s="26"/>
      <c r="S7861" s="26"/>
      <c r="T7861" s="26"/>
    </row>
    <row r="7862" spans="2:20" ht="14.25" customHeight="1">
      <c r="B7862" s="20">
        <v>9084</v>
      </c>
      <c r="C7862" s="22"/>
      <c r="D7862" s="22"/>
      <c r="E7862" s="22"/>
      <c r="F7862" s="21"/>
      <c r="G7862" s="22"/>
      <c r="H7862" s="22"/>
      <c r="I7862" s="22"/>
      <c r="J7862" s="23"/>
      <c r="K7862" s="24"/>
      <c r="M7862" s="42"/>
      <c r="N7862" s="43"/>
      <c r="P7862" s="27"/>
      <c r="R7862" s="26"/>
      <c r="S7862" s="26"/>
      <c r="T7862" s="26"/>
    </row>
    <row r="7863" spans="2:20" ht="14.25" customHeight="1">
      <c r="B7863" s="20">
        <v>9085</v>
      </c>
      <c r="C7863" s="22"/>
      <c r="D7863" s="22"/>
      <c r="E7863" s="22"/>
      <c r="F7863" s="21"/>
      <c r="G7863" s="22"/>
      <c r="H7863" s="22"/>
      <c r="I7863" s="22"/>
      <c r="J7863" s="23"/>
      <c r="K7863" s="24"/>
      <c r="M7863" s="42"/>
      <c r="N7863" s="43"/>
      <c r="P7863" s="27"/>
      <c r="R7863" s="26"/>
      <c r="S7863" s="26"/>
      <c r="T7863" s="26"/>
    </row>
    <row r="7864" spans="2:20" ht="14.25" customHeight="1">
      <c r="B7864" s="20">
        <v>9086</v>
      </c>
      <c r="C7864" s="22"/>
      <c r="D7864" s="22"/>
      <c r="E7864" s="22"/>
      <c r="F7864" s="21"/>
      <c r="G7864" s="22"/>
      <c r="H7864" s="22"/>
      <c r="I7864" s="22"/>
      <c r="J7864" s="23"/>
      <c r="K7864" s="24"/>
      <c r="M7864" s="42"/>
      <c r="N7864" s="43"/>
      <c r="P7864" s="27"/>
      <c r="R7864" s="26"/>
      <c r="S7864" s="26"/>
      <c r="T7864" s="26"/>
    </row>
    <row r="7865" spans="2:20" ht="14.25" customHeight="1">
      <c r="B7865" s="20">
        <v>9087</v>
      </c>
      <c r="C7865" s="22"/>
      <c r="D7865" s="22"/>
      <c r="E7865" s="22"/>
      <c r="F7865" s="21"/>
      <c r="G7865" s="22"/>
      <c r="H7865" s="22"/>
      <c r="I7865" s="22"/>
      <c r="J7865" s="23"/>
      <c r="K7865" s="24"/>
      <c r="M7865" s="42"/>
      <c r="N7865" s="43"/>
      <c r="P7865" s="27"/>
      <c r="R7865" s="26"/>
      <c r="S7865" s="26"/>
      <c r="T7865" s="26"/>
    </row>
    <row r="7866" spans="2:20" ht="14.25" customHeight="1">
      <c r="B7866" s="20">
        <v>9088</v>
      </c>
      <c r="C7866" s="22"/>
      <c r="D7866" s="22"/>
      <c r="E7866" s="22"/>
      <c r="F7866" s="21"/>
      <c r="G7866" s="22"/>
      <c r="H7866" s="22"/>
      <c r="I7866" s="22"/>
      <c r="J7866" s="23"/>
      <c r="K7866" s="24"/>
      <c r="M7866" s="42"/>
      <c r="N7866" s="43"/>
      <c r="P7866" s="27"/>
      <c r="R7866" s="26"/>
      <c r="S7866" s="26"/>
      <c r="T7866" s="26"/>
    </row>
    <row r="7867" spans="2:20" ht="14.25" customHeight="1">
      <c r="B7867" s="20">
        <v>9089</v>
      </c>
      <c r="C7867" s="22"/>
      <c r="D7867" s="22"/>
      <c r="E7867" s="22"/>
      <c r="F7867" s="21"/>
      <c r="G7867" s="22"/>
      <c r="H7867" s="22"/>
      <c r="I7867" s="22"/>
      <c r="J7867" s="23"/>
      <c r="K7867" s="24"/>
      <c r="M7867" s="42"/>
      <c r="N7867" s="43"/>
      <c r="P7867" s="27"/>
      <c r="R7867" s="26"/>
      <c r="S7867" s="26"/>
      <c r="T7867" s="26"/>
    </row>
    <row r="7868" spans="2:20" ht="14.25" customHeight="1">
      <c r="B7868" s="20">
        <v>9090</v>
      </c>
      <c r="C7868" s="22"/>
      <c r="D7868" s="22"/>
      <c r="E7868" s="22"/>
      <c r="F7868" s="21"/>
      <c r="G7868" s="22"/>
      <c r="H7868" s="22"/>
      <c r="I7868" s="22"/>
      <c r="J7868" s="23"/>
      <c r="K7868" s="24"/>
      <c r="M7868" s="42"/>
      <c r="N7868" s="43"/>
      <c r="P7868" s="27"/>
      <c r="R7868" s="26"/>
      <c r="S7868" s="26"/>
      <c r="T7868" s="26"/>
    </row>
    <row r="7869" spans="2:20" ht="14.25" customHeight="1">
      <c r="B7869" s="20">
        <v>9091</v>
      </c>
      <c r="C7869" s="22"/>
      <c r="D7869" s="22"/>
      <c r="E7869" s="22"/>
      <c r="F7869" s="21"/>
      <c r="G7869" s="22"/>
      <c r="H7869" s="22"/>
      <c r="I7869" s="22"/>
      <c r="J7869" s="23"/>
      <c r="K7869" s="24"/>
      <c r="M7869" s="42"/>
      <c r="N7869" s="43"/>
      <c r="P7869" s="27"/>
      <c r="R7869" s="26"/>
      <c r="S7869" s="26"/>
      <c r="T7869" s="26"/>
    </row>
    <row r="7870" spans="2:20" ht="14.25" customHeight="1">
      <c r="B7870" s="20">
        <v>9092</v>
      </c>
      <c r="C7870" s="22"/>
      <c r="D7870" s="22"/>
      <c r="E7870" s="22"/>
      <c r="F7870" s="21"/>
      <c r="G7870" s="22"/>
      <c r="H7870" s="22"/>
      <c r="I7870" s="22"/>
      <c r="J7870" s="23"/>
      <c r="K7870" s="24"/>
      <c r="M7870" s="42"/>
      <c r="N7870" s="43"/>
      <c r="P7870" s="27"/>
      <c r="R7870" s="26"/>
      <c r="S7870" s="26"/>
      <c r="T7870" s="26"/>
    </row>
    <row r="7871" spans="2:20" ht="14.25" customHeight="1">
      <c r="B7871" s="20">
        <v>9093</v>
      </c>
      <c r="C7871" s="22"/>
      <c r="D7871" s="22"/>
      <c r="E7871" s="22"/>
      <c r="F7871" s="21"/>
      <c r="G7871" s="22"/>
      <c r="H7871" s="22"/>
      <c r="I7871" s="22"/>
      <c r="J7871" s="23"/>
      <c r="K7871" s="24"/>
      <c r="M7871" s="42"/>
      <c r="N7871" s="43"/>
      <c r="P7871" s="27"/>
      <c r="R7871" s="26"/>
      <c r="S7871" s="26"/>
      <c r="T7871" s="26"/>
    </row>
    <row r="7872" spans="2:20" ht="14.25" customHeight="1">
      <c r="B7872" s="20">
        <v>9094</v>
      </c>
      <c r="C7872" s="22"/>
      <c r="D7872" s="22"/>
      <c r="E7872" s="22"/>
      <c r="F7872" s="21"/>
      <c r="G7872" s="22"/>
      <c r="H7872" s="22"/>
      <c r="I7872" s="22"/>
      <c r="J7872" s="23"/>
      <c r="K7872" s="24"/>
      <c r="M7872" s="42"/>
      <c r="N7872" s="43"/>
      <c r="P7872" s="27"/>
      <c r="R7872" s="26"/>
      <c r="S7872" s="26"/>
      <c r="T7872" s="26"/>
    </row>
    <row r="7873" spans="2:20" ht="14.25" customHeight="1">
      <c r="B7873" s="20">
        <v>9095</v>
      </c>
      <c r="C7873" s="22"/>
      <c r="D7873" s="22"/>
      <c r="E7873" s="22"/>
      <c r="F7873" s="21"/>
      <c r="G7873" s="22"/>
      <c r="H7873" s="22"/>
      <c r="I7873" s="22"/>
      <c r="J7873" s="23"/>
      <c r="K7873" s="24"/>
      <c r="M7873" s="42"/>
      <c r="N7873" s="43"/>
      <c r="P7873" s="27"/>
      <c r="R7873" s="26"/>
      <c r="S7873" s="26"/>
      <c r="T7873" s="26"/>
    </row>
    <row r="7874" spans="2:20" ht="14.25" customHeight="1">
      <c r="B7874" s="20">
        <v>9096</v>
      </c>
      <c r="C7874" s="22"/>
      <c r="D7874" s="22"/>
      <c r="E7874" s="22"/>
      <c r="F7874" s="21"/>
      <c r="G7874" s="22"/>
      <c r="H7874" s="22"/>
      <c r="I7874" s="22"/>
      <c r="J7874" s="23"/>
      <c r="K7874" s="24"/>
      <c r="M7874" s="42"/>
      <c r="N7874" s="43"/>
      <c r="P7874" s="27"/>
      <c r="R7874" s="26"/>
      <c r="S7874" s="26"/>
      <c r="T7874" s="26"/>
    </row>
    <row r="7875" spans="2:20" ht="14.25" customHeight="1">
      <c r="B7875" s="20">
        <v>9097</v>
      </c>
      <c r="C7875" s="22"/>
      <c r="D7875" s="22"/>
      <c r="E7875" s="22"/>
      <c r="F7875" s="21"/>
      <c r="G7875" s="22"/>
      <c r="H7875" s="22"/>
      <c r="I7875" s="22"/>
      <c r="J7875" s="23"/>
      <c r="K7875" s="24"/>
      <c r="M7875" s="42"/>
      <c r="N7875" s="43"/>
      <c r="P7875" s="27"/>
      <c r="R7875" s="26"/>
      <c r="S7875" s="26"/>
      <c r="T7875" s="26"/>
    </row>
    <row r="7876" spans="2:20" ht="14.25" customHeight="1">
      <c r="B7876" s="20">
        <v>9098</v>
      </c>
      <c r="C7876" s="22"/>
      <c r="D7876" s="22"/>
      <c r="E7876" s="22"/>
      <c r="F7876" s="21"/>
      <c r="G7876" s="22"/>
      <c r="H7876" s="22"/>
      <c r="I7876" s="22"/>
      <c r="J7876" s="23"/>
      <c r="K7876" s="24"/>
      <c r="M7876" s="42"/>
      <c r="N7876" s="43"/>
      <c r="P7876" s="27"/>
      <c r="R7876" s="26"/>
      <c r="S7876" s="26"/>
      <c r="T7876" s="26"/>
    </row>
    <row r="7877" spans="2:20" ht="14.25" customHeight="1">
      <c r="B7877" s="20">
        <v>9099</v>
      </c>
      <c r="C7877" s="22"/>
      <c r="D7877" s="22"/>
      <c r="E7877" s="22"/>
      <c r="F7877" s="21"/>
      <c r="G7877" s="22"/>
      <c r="H7877" s="22"/>
      <c r="I7877" s="22"/>
      <c r="J7877" s="23"/>
      <c r="K7877" s="24"/>
      <c r="M7877" s="42"/>
      <c r="N7877" s="43"/>
      <c r="P7877" s="27"/>
      <c r="R7877" s="26"/>
      <c r="S7877" s="26"/>
      <c r="T7877" s="26"/>
    </row>
    <row r="7878" spans="2:20" ht="14.25" customHeight="1">
      <c r="B7878" s="20">
        <v>9100</v>
      </c>
      <c r="C7878" s="22"/>
      <c r="D7878" s="22"/>
      <c r="E7878" s="22"/>
      <c r="F7878" s="21"/>
      <c r="G7878" s="22"/>
      <c r="H7878" s="22"/>
      <c r="I7878" s="22"/>
      <c r="J7878" s="23"/>
      <c r="K7878" s="24"/>
      <c r="M7878" s="42"/>
      <c r="N7878" s="43"/>
      <c r="P7878" s="27"/>
      <c r="R7878" s="26"/>
      <c r="S7878" s="26"/>
      <c r="T7878" s="26"/>
    </row>
    <row r="7879" spans="2:20" ht="14.25" customHeight="1">
      <c r="B7879" s="20">
        <v>9101</v>
      </c>
      <c r="C7879" s="22"/>
      <c r="D7879" s="22"/>
      <c r="E7879" s="22"/>
      <c r="F7879" s="21"/>
      <c r="G7879" s="22"/>
      <c r="H7879" s="22"/>
      <c r="I7879" s="22"/>
      <c r="J7879" s="23"/>
      <c r="K7879" s="24"/>
      <c r="M7879" s="42"/>
      <c r="N7879" s="43"/>
      <c r="P7879" s="27"/>
      <c r="R7879" s="26"/>
      <c r="S7879" s="26"/>
      <c r="T7879" s="26"/>
    </row>
    <row r="7880" spans="2:20" ht="14.25" customHeight="1">
      <c r="B7880" s="20">
        <v>9102</v>
      </c>
      <c r="C7880" s="22"/>
      <c r="D7880" s="22"/>
      <c r="E7880" s="22"/>
      <c r="F7880" s="21"/>
      <c r="G7880" s="22"/>
      <c r="H7880" s="22"/>
      <c r="I7880" s="22"/>
      <c r="J7880" s="23"/>
      <c r="K7880" s="24"/>
      <c r="M7880" s="42"/>
      <c r="N7880" s="43"/>
      <c r="P7880" s="27"/>
      <c r="R7880" s="26"/>
      <c r="S7880" s="26"/>
      <c r="T7880" s="26"/>
    </row>
    <row r="7881" spans="2:20" ht="14.25" customHeight="1">
      <c r="B7881" s="20">
        <v>9103</v>
      </c>
      <c r="C7881" s="22"/>
      <c r="D7881" s="22"/>
      <c r="E7881" s="22"/>
      <c r="F7881" s="21"/>
      <c r="G7881" s="22"/>
      <c r="H7881" s="22"/>
      <c r="I7881" s="22"/>
      <c r="J7881" s="23"/>
      <c r="K7881" s="24"/>
      <c r="M7881" s="42"/>
      <c r="N7881" s="43"/>
      <c r="P7881" s="27"/>
      <c r="R7881" s="26"/>
      <c r="S7881" s="26"/>
      <c r="T7881" s="26"/>
    </row>
    <row r="7882" spans="2:20" ht="14.25" customHeight="1">
      <c r="B7882" s="20">
        <v>9104</v>
      </c>
      <c r="C7882" s="22"/>
      <c r="D7882" s="22"/>
      <c r="E7882" s="22"/>
      <c r="F7882" s="21"/>
      <c r="G7882" s="22"/>
      <c r="H7882" s="22"/>
      <c r="I7882" s="22"/>
      <c r="J7882" s="23"/>
      <c r="K7882" s="24"/>
      <c r="M7882" s="42"/>
      <c r="N7882" s="43"/>
      <c r="P7882" s="27"/>
      <c r="R7882" s="26"/>
      <c r="S7882" s="26"/>
      <c r="T7882" s="26"/>
    </row>
    <row r="7883" spans="2:20" ht="14.25" customHeight="1">
      <c r="B7883" s="20">
        <v>9105</v>
      </c>
      <c r="C7883" s="22"/>
      <c r="D7883" s="22"/>
      <c r="E7883" s="22"/>
      <c r="F7883" s="21"/>
      <c r="G7883" s="22"/>
      <c r="H7883" s="22"/>
      <c r="I7883" s="22"/>
      <c r="J7883" s="23"/>
      <c r="K7883" s="24"/>
      <c r="M7883" s="42"/>
      <c r="N7883" s="43"/>
      <c r="P7883" s="27"/>
      <c r="R7883" s="26"/>
      <c r="S7883" s="26"/>
      <c r="T7883" s="26"/>
    </row>
    <row r="7884" spans="2:20" ht="14.25" customHeight="1">
      <c r="B7884" s="20">
        <v>9106</v>
      </c>
      <c r="C7884" s="22"/>
      <c r="D7884" s="22"/>
      <c r="E7884" s="22"/>
      <c r="F7884" s="21"/>
      <c r="G7884" s="22"/>
      <c r="H7884" s="22"/>
      <c r="I7884" s="22"/>
      <c r="J7884" s="23"/>
      <c r="K7884" s="24"/>
      <c r="M7884" s="42"/>
      <c r="N7884" s="43"/>
      <c r="P7884" s="27"/>
      <c r="R7884" s="26"/>
      <c r="S7884" s="26"/>
      <c r="T7884" s="26"/>
    </row>
    <row r="7885" spans="2:20" ht="14.25" customHeight="1">
      <c r="B7885" s="20">
        <v>9107</v>
      </c>
      <c r="C7885" s="22"/>
      <c r="D7885" s="22"/>
      <c r="E7885" s="22"/>
      <c r="F7885" s="21"/>
      <c r="G7885" s="22"/>
      <c r="H7885" s="22"/>
      <c r="I7885" s="22"/>
      <c r="J7885" s="23"/>
      <c r="K7885" s="24"/>
      <c r="M7885" s="42"/>
      <c r="N7885" s="43"/>
      <c r="P7885" s="27"/>
      <c r="R7885" s="26"/>
      <c r="S7885" s="26"/>
      <c r="T7885" s="26"/>
    </row>
    <row r="7886" spans="2:20" ht="14.25" customHeight="1">
      <c r="B7886" s="20">
        <v>9108</v>
      </c>
      <c r="C7886" s="22"/>
      <c r="D7886" s="22"/>
      <c r="E7886" s="22"/>
      <c r="F7886" s="21"/>
      <c r="G7886" s="22"/>
      <c r="H7886" s="22"/>
      <c r="I7886" s="22"/>
      <c r="J7886" s="23"/>
      <c r="K7886" s="24"/>
      <c r="M7886" s="42"/>
      <c r="N7886" s="43"/>
      <c r="P7886" s="27"/>
      <c r="R7886" s="26"/>
      <c r="S7886" s="26"/>
      <c r="T7886" s="26"/>
    </row>
    <row r="7887" spans="2:20" ht="14.25" customHeight="1">
      <c r="B7887" s="20">
        <v>9109</v>
      </c>
      <c r="C7887" s="22"/>
      <c r="D7887" s="22"/>
      <c r="E7887" s="22"/>
      <c r="F7887" s="21"/>
      <c r="G7887" s="22"/>
      <c r="H7887" s="22"/>
      <c r="I7887" s="22"/>
      <c r="J7887" s="23"/>
      <c r="K7887" s="24"/>
      <c r="M7887" s="42"/>
      <c r="N7887" s="43"/>
      <c r="P7887" s="27"/>
      <c r="R7887" s="26"/>
      <c r="S7887" s="26"/>
      <c r="T7887" s="26"/>
    </row>
    <row r="7888" spans="2:20" ht="14.25" customHeight="1">
      <c r="B7888" s="20">
        <v>9110</v>
      </c>
      <c r="C7888" s="22"/>
      <c r="D7888" s="22"/>
      <c r="E7888" s="22"/>
      <c r="F7888" s="21"/>
      <c r="G7888" s="22"/>
      <c r="H7888" s="22"/>
      <c r="I7888" s="22"/>
      <c r="J7888" s="23"/>
      <c r="K7888" s="24"/>
      <c r="M7888" s="42"/>
      <c r="N7888" s="43"/>
      <c r="P7888" s="27"/>
      <c r="R7888" s="26"/>
      <c r="S7888" s="26"/>
      <c r="T7888" s="26"/>
    </row>
    <row r="7889" spans="2:20" ht="14.25" customHeight="1">
      <c r="B7889" s="20">
        <v>9111</v>
      </c>
      <c r="C7889" s="22"/>
      <c r="D7889" s="22"/>
      <c r="E7889" s="22"/>
      <c r="F7889" s="21"/>
      <c r="G7889" s="22"/>
      <c r="H7889" s="22"/>
      <c r="I7889" s="22"/>
      <c r="J7889" s="23"/>
      <c r="K7889" s="24"/>
      <c r="M7889" s="42"/>
      <c r="N7889" s="43"/>
      <c r="P7889" s="27"/>
      <c r="R7889" s="26"/>
      <c r="S7889" s="26"/>
      <c r="T7889" s="26"/>
    </row>
    <row r="7890" spans="2:20" ht="14.25" customHeight="1">
      <c r="B7890" s="20">
        <v>9112</v>
      </c>
      <c r="C7890" s="22"/>
      <c r="D7890" s="22"/>
      <c r="E7890" s="22"/>
      <c r="F7890" s="21"/>
      <c r="G7890" s="22"/>
      <c r="H7890" s="22"/>
      <c r="I7890" s="22"/>
      <c r="J7890" s="23"/>
      <c r="K7890" s="24"/>
      <c r="M7890" s="42"/>
      <c r="N7890" s="43"/>
      <c r="P7890" s="27"/>
      <c r="R7890" s="26"/>
      <c r="S7890" s="26"/>
      <c r="T7890" s="26"/>
    </row>
    <row r="7891" spans="2:20" ht="14.25" customHeight="1">
      <c r="B7891" s="20">
        <v>9113</v>
      </c>
      <c r="C7891" s="22"/>
      <c r="D7891" s="22"/>
      <c r="E7891" s="22"/>
      <c r="F7891" s="21"/>
      <c r="G7891" s="22"/>
      <c r="H7891" s="22"/>
      <c r="I7891" s="22"/>
      <c r="J7891" s="23"/>
      <c r="K7891" s="24"/>
      <c r="M7891" s="42"/>
      <c r="N7891" s="43"/>
      <c r="P7891" s="27"/>
      <c r="R7891" s="26"/>
      <c r="S7891" s="26"/>
      <c r="T7891" s="26"/>
    </row>
    <row r="7892" spans="2:20" ht="14.25" customHeight="1">
      <c r="B7892" s="20">
        <v>9114</v>
      </c>
      <c r="C7892" s="22"/>
      <c r="D7892" s="22"/>
      <c r="E7892" s="22"/>
      <c r="F7892" s="21"/>
      <c r="G7892" s="22"/>
      <c r="H7892" s="22"/>
      <c r="I7892" s="22"/>
      <c r="J7892" s="23"/>
      <c r="K7892" s="24"/>
      <c r="M7892" s="42"/>
      <c r="N7892" s="43"/>
      <c r="P7892" s="27"/>
      <c r="R7892" s="26"/>
      <c r="S7892" s="26"/>
      <c r="T7892" s="26"/>
    </row>
    <row r="7893" spans="2:20" ht="14.25" customHeight="1">
      <c r="B7893" s="20">
        <v>9115</v>
      </c>
      <c r="C7893" s="22"/>
      <c r="D7893" s="22"/>
      <c r="E7893" s="22"/>
      <c r="F7893" s="21"/>
      <c r="G7893" s="22"/>
      <c r="H7893" s="22"/>
      <c r="I7893" s="22"/>
      <c r="J7893" s="23"/>
      <c r="K7893" s="24"/>
      <c r="M7893" s="42"/>
      <c r="N7893" s="43"/>
      <c r="P7893" s="27"/>
      <c r="R7893" s="26"/>
      <c r="S7893" s="26"/>
      <c r="T7893" s="26"/>
    </row>
    <row r="7894" spans="2:20" ht="14.25" customHeight="1">
      <c r="B7894" s="20">
        <v>9116</v>
      </c>
      <c r="C7894" s="22"/>
      <c r="D7894" s="22"/>
      <c r="E7894" s="22"/>
      <c r="F7894" s="21"/>
      <c r="G7894" s="22"/>
      <c r="H7894" s="22"/>
      <c r="I7894" s="22"/>
      <c r="J7894" s="23"/>
      <c r="K7894" s="24"/>
      <c r="M7894" s="42"/>
      <c r="N7894" s="43"/>
      <c r="P7894" s="27"/>
      <c r="R7894" s="26"/>
      <c r="S7894" s="26"/>
      <c r="T7894" s="26"/>
    </row>
    <row r="7895" spans="2:20" ht="14.25" customHeight="1">
      <c r="B7895" s="20">
        <v>9117</v>
      </c>
      <c r="C7895" s="22"/>
      <c r="D7895" s="22"/>
      <c r="E7895" s="22"/>
      <c r="F7895" s="21"/>
      <c r="G7895" s="22"/>
      <c r="H7895" s="22"/>
      <c r="I7895" s="22"/>
      <c r="J7895" s="23"/>
      <c r="K7895" s="24"/>
      <c r="M7895" s="42"/>
      <c r="N7895" s="43"/>
      <c r="P7895" s="27"/>
      <c r="R7895" s="26"/>
      <c r="S7895" s="26"/>
      <c r="T7895" s="26"/>
    </row>
    <row r="7896" spans="2:20" ht="14.25" customHeight="1">
      <c r="B7896" s="20">
        <v>9118</v>
      </c>
      <c r="C7896" s="22"/>
      <c r="D7896" s="22"/>
      <c r="E7896" s="22"/>
      <c r="F7896" s="21"/>
      <c r="G7896" s="22"/>
      <c r="H7896" s="22"/>
      <c r="I7896" s="22"/>
      <c r="J7896" s="23"/>
      <c r="K7896" s="24"/>
      <c r="M7896" s="42"/>
      <c r="N7896" s="43"/>
      <c r="P7896" s="27"/>
      <c r="R7896" s="26"/>
      <c r="S7896" s="26"/>
      <c r="T7896" s="26"/>
    </row>
    <row r="7897" spans="2:20" ht="14.25" customHeight="1">
      <c r="B7897" s="20">
        <v>9119</v>
      </c>
      <c r="C7897" s="22"/>
      <c r="D7897" s="22"/>
      <c r="E7897" s="22"/>
      <c r="F7897" s="21"/>
      <c r="G7897" s="22"/>
      <c r="H7897" s="22"/>
      <c r="I7897" s="22"/>
      <c r="J7897" s="23"/>
      <c r="K7897" s="24"/>
      <c r="M7897" s="42"/>
      <c r="N7897" s="43"/>
      <c r="P7897" s="27"/>
      <c r="R7897" s="26"/>
      <c r="S7897" s="26"/>
      <c r="T7897" s="26"/>
    </row>
    <row r="7898" spans="2:20" ht="14.25" customHeight="1">
      <c r="B7898" s="20">
        <v>9120</v>
      </c>
      <c r="C7898" s="22"/>
      <c r="D7898" s="22"/>
      <c r="E7898" s="22"/>
      <c r="F7898" s="21"/>
      <c r="G7898" s="22"/>
      <c r="H7898" s="22"/>
      <c r="I7898" s="22"/>
      <c r="J7898" s="23"/>
      <c r="K7898" s="24"/>
      <c r="M7898" s="42"/>
      <c r="N7898" s="43"/>
      <c r="P7898" s="27"/>
      <c r="R7898" s="26"/>
      <c r="S7898" s="26"/>
      <c r="T7898" s="26"/>
    </row>
    <row r="7899" spans="2:20" ht="14.25" customHeight="1">
      <c r="B7899" s="20">
        <v>9121</v>
      </c>
      <c r="C7899" s="22"/>
      <c r="D7899" s="22"/>
      <c r="E7899" s="22"/>
      <c r="F7899" s="21"/>
      <c r="G7899" s="22"/>
      <c r="H7899" s="22"/>
      <c r="I7899" s="22"/>
      <c r="J7899" s="23"/>
      <c r="K7899" s="24"/>
      <c r="M7899" s="42"/>
      <c r="N7899" s="43"/>
      <c r="P7899" s="27"/>
      <c r="R7899" s="26"/>
      <c r="S7899" s="26"/>
      <c r="T7899" s="26"/>
    </row>
    <row r="7900" spans="2:20" ht="14.25" customHeight="1">
      <c r="B7900" s="20">
        <v>9122</v>
      </c>
      <c r="C7900" s="22"/>
      <c r="D7900" s="22"/>
      <c r="E7900" s="22"/>
      <c r="F7900" s="21"/>
      <c r="G7900" s="22"/>
      <c r="H7900" s="22"/>
      <c r="I7900" s="22"/>
      <c r="J7900" s="23"/>
      <c r="K7900" s="24"/>
      <c r="M7900" s="42"/>
      <c r="N7900" s="43"/>
      <c r="P7900" s="27"/>
      <c r="R7900" s="26"/>
      <c r="S7900" s="26"/>
      <c r="T7900" s="26"/>
    </row>
    <row r="7901" spans="2:20" ht="14.25" customHeight="1">
      <c r="B7901" s="20">
        <v>9123</v>
      </c>
      <c r="C7901" s="22"/>
      <c r="D7901" s="22"/>
      <c r="E7901" s="22"/>
      <c r="F7901" s="21"/>
      <c r="G7901" s="22"/>
      <c r="H7901" s="22"/>
      <c r="I7901" s="22"/>
      <c r="J7901" s="23"/>
      <c r="K7901" s="24"/>
      <c r="M7901" s="42"/>
      <c r="N7901" s="43"/>
      <c r="P7901" s="27"/>
      <c r="R7901" s="26"/>
      <c r="S7901" s="26"/>
      <c r="T7901" s="26"/>
    </row>
    <row r="7902" spans="2:20" ht="14.25" customHeight="1">
      <c r="B7902" s="20">
        <v>9124</v>
      </c>
      <c r="C7902" s="22"/>
      <c r="D7902" s="22"/>
      <c r="E7902" s="22"/>
      <c r="F7902" s="21"/>
      <c r="G7902" s="22"/>
      <c r="H7902" s="22"/>
      <c r="I7902" s="22"/>
      <c r="J7902" s="23"/>
      <c r="K7902" s="24"/>
      <c r="M7902" s="42"/>
      <c r="N7902" s="43"/>
      <c r="P7902" s="27"/>
      <c r="R7902" s="26"/>
      <c r="S7902" s="26"/>
      <c r="T7902" s="26"/>
    </row>
    <row r="7903" spans="2:20" ht="14.25" customHeight="1">
      <c r="B7903" s="20">
        <v>9125</v>
      </c>
      <c r="C7903" s="22"/>
      <c r="D7903" s="22"/>
      <c r="E7903" s="22"/>
      <c r="F7903" s="21"/>
      <c r="G7903" s="22"/>
      <c r="H7903" s="22"/>
      <c r="I7903" s="22"/>
      <c r="J7903" s="23"/>
      <c r="K7903" s="24"/>
      <c r="M7903" s="42"/>
      <c r="N7903" s="43"/>
      <c r="P7903" s="27"/>
      <c r="R7903" s="26"/>
      <c r="S7903" s="26"/>
      <c r="T7903" s="26"/>
    </row>
    <row r="7904" spans="2:20" ht="14.25" customHeight="1">
      <c r="B7904" s="20">
        <v>9126</v>
      </c>
      <c r="C7904" s="22"/>
      <c r="D7904" s="22"/>
      <c r="E7904" s="22"/>
      <c r="F7904" s="21"/>
      <c r="G7904" s="22"/>
      <c r="H7904" s="22"/>
      <c r="I7904" s="22"/>
      <c r="J7904" s="23"/>
      <c r="K7904" s="24"/>
      <c r="M7904" s="42"/>
      <c r="N7904" s="43"/>
      <c r="P7904" s="27"/>
      <c r="R7904" s="26"/>
      <c r="S7904" s="26"/>
      <c r="T7904" s="26"/>
    </row>
    <row r="7905" spans="2:20" ht="14.25" customHeight="1">
      <c r="B7905" s="20">
        <v>9127</v>
      </c>
      <c r="C7905" s="22"/>
      <c r="D7905" s="22"/>
      <c r="E7905" s="22"/>
      <c r="F7905" s="21"/>
      <c r="G7905" s="22"/>
      <c r="H7905" s="22"/>
      <c r="I7905" s="22"/>
      <c r="J7905" s="23"/>
      <c r="K7905" s="24"/>
      <c r="M7905" s="42"/>
      <c r="N7905" s="43"/>
      <c r="P7905" s="27"/>
      <c r="R7905" s="26"/>
      <c r="S7905" s="26"/>
      <c r="T7905" s="26"/>
    </row>
    <row r="7906" spans="2:20" ht="14.25" customHeight="1">
      <c r="B7906" s="20">
        <v>9128</v>
      </c>
      <c r="C7906" s="22"/>
      <c r="D7906" s="22"/>
      <c r="E7906" s="22"/>
      <c r="F7906" s="21"/>
      <c r="G7906" s="22"/>
      <c r="H7906" s="22"/>
      <c r="I7906" s="22"/>
      <c r="J7906" s="23"/>
      <c r="K7906" s="24"/>
      <c r="M7906" s="42"/>
      <c r="N7906" s="43"/>
      <c r="P7906" s="27"/>
      <c r="R7906" s="26"/>
      <c r="S7906" s="26"/>
      <c r="T7906" s="26"/>
    </row>
    <row r="7907" spans="2:20" ht="14.25" customHeight="1">
      <c r="B7907" s="20">
        <v>9129</v>
      </c>
      <c r="C7907" s="22"/>
      <c r="D7907" s="22"/>
      <c r="E7907" s="22"/>
      <c r="F7907" s="21"/>
      <c r="G7907" s="22"/>
      <c r="H7907" s="22"/>
      <c r="I7907" s="22"/>
      <c r="J7907" s="23"/>
      <c r="K7907" s="24"/>
      <c r="M7907" s="42"/>
      <c r="N7907" s="43"/>
      <c r="P7907" s="27"/>
      <c r="R7907" s="26"/>
      <c r="S7907" s="26"/>
      <c r="T7907" s="26"/>
    </row>
    <row r="7908" spans="2:20" ht="14.25" customHeight="1">
      <c r="B7908" s="20">
        <v>9130</v>
      </c>
      <c r="C7908" s="22"/>
      <c r="D7908" s="22"/>
      <c r="E7908" s="22"/>
      <c r="F7908" s="21"/>
      <c r="G7908" s="22"/>
      <c r="H7908" s="22"/>
      <c r="I7908" s="22"/>
      <c r="J7908" s="23"/>
      <c r="K7908" s="24"/>
      <c r="M7908" s="42"/>
      <c r="N7908" s="43"/>
      <c r="P7908" s="27"/>
      <c r="R7908" s="26"/>
      <c r="S7908" s="26"/>
      <c r="T7908" s="26"/>
    </row>
    <row r="7909" spans="2:20" ht="14.25" customHeight="1">
      <c r="B7909" s="20">
        <v>9131</v>
      </c>
      <c r="C7909" s="22"/>
      <c r="D7909" s="22"/>
      <c r="E7909" s="22"/>
      <c r="F7909" s="21"/>
      <c r="G7909" s="22"/>
      <c r="H7909" s="22"/>
      <c r="I7909" s="22"/>
      <c r="J7909" s="23"/>
      <c r="K7909" s="24"/>
      <c r="M7909" s="42"/>
      <c r="N7909" s="43"/>
      <c r="P7909" s="27"/>
      <c r="R7909" s="26"/>
      <c r="S7909" s="26"/>
      <c r="T7909" s="26"/>
    </row>
    <row r="7910" spans="2:20" ht="14.25" customHeight="1">
      <c r="B7910" s="20">
        <v>9132</v>
      </c>
      <c r="C7910" s="22"/>
      <c r="D7910" s="22"/>
      <c r="E7910" s="22"/>
      <c r="F7910" s="21"/>
      <c r="G7910" s="22"/>
      <c r="H7910" s="22"/>
      <c r="I7910" s="22"/>
      <c r="J7910" s="23"/>
      <c r="K7910" s="24"/>
      <c r="M7910" s="42"/>
      <c r="N7910" s="43"/>
      <c r="P7910" s="27"/>
      <c r="R7910" s="26"/>
      <c r="S7910" s="26"/>
      <c r="T7910" s="26"/>
    </row>
    <row r="7911" spans="2:20" ht="14.25" customHeight="1">
      <c r="B7911" s="20">
        <v>9133</v>
      </c>
      <c r="C7911" s="22"/>
      <c r="D7911" s="22"/>
      <c r="E7911" s="22"/>
      <c r="F7911" s="21"/>
      <c r="G7911" s="22"/>
      <c r="H7911" s="22"/>
      <c r="I7911" s="22"/>
      <c r="J7911" s="23"/>
      <c r="K7911" s="24"/>
      <c r="M7911" s="42"/>
      <c r="N7911" s="43"/>
      <c r="P7911" s="27"/>
      <c r="R7911" s="26"/>
      <c r="S7911" s="26"/>
      <c r="T7911" s="26"/>
    </row>
    <row r="7912" spans="2:20" ht="14.25" customHeight="1">
      <c r="B7912" s="20">
        <v>9134</v>
      </c>
      <c r="C7912" s="22"/>
      <c r="D7912" s="22"/>
      <c r="E7912" s="22"/>
      <c r="F7912" s="21"/>
      <c r="G7912" s="22"/>
      <c r="H7912" s="22"/>
      <c r="I7912" s="22"/>
      <c r="J7912" s="23"/>
      <c r="K7912" s="24"/>
      <c r="M7912" s="42"/>
      <c r="N7912" s="43"/>
      <c r="P7912" s="27"/>
      <c r="R7912" s="26"/>
      <c r="S7912" s="26"/>
      <c r="T7912" s="26"/>
    </row>
    <row r="7913" spans="2:20" ht="14.25" customHeight="1">
      <c r="B7913" s="20">
        <v>9135</v>
      </c>
      <c r="C7913" s="22"/>
      <c r="D7913" s="22"/>
      <c r="E7913" s="22"/>
      <c r="F7913" s="21"/>
      <c r="G7913" s="22"/>
      <c r="H7913" s="22"/>
      <c r="I7913" s="22"/>
      <c r="J7913" s="23"/>
      <c r="K7913" s="24"/>
      <c r="M7913" s="42"/>
      <c r="N7913" s="43"/>
      <c r="P7913" s="27"/>
      <c r="R7913" s="26"/>
      <c r="S7913" s="26"/>
      <c r="T7913" s="26"/>
    </row>
    <row r="7914" spans="2:20" ht="14.25" customHeight="1">
      <c r="B7914" s="20">
        <v>9136</v>
      </c>
      <c r="C7914" s="22"/>
      <c r="D7914" s="22"/>
      <c r="E7914" s="22"/>
      <c r="F7914" s="21"/>
      <c r="G7914" s="22"/>
      <c r="H7914" s="22"/>
      <c r="I7914" s="22"/>
      <c r="J7914" s="23"/>
      <c r="K7914" s="24"/>
      <c r="M7914" s="42"/>
      <c r="N7914" s="43"/>
      <c r="P7914" s="27"/>
      <c r="R7914" s="26"/>
      <c r="S7914" s="26"/>
      <c r="T7914" s="26"/>
    </row>
    <row r="7915" spans="2:20" ht="14.25" customHeight="1">
      <c r="B7915" s="20">
        <v>9137</v>
      </c>
      <c r="C7915" s="22"/>
      <c r="D7915" s="22"/>
      <c r="E7915" s="22"/>
      <c r="F7915" s="21"/>
      <c r="G7915" s="22"/>
      <c r="H7915" s="22"/>
      <c r="I7915" s="22"/>
      <c r="J7915" s="23"/>
      <c r="K7915" s="24"/>
      <c r="M7915" s="42"/>
      <c r="N7915" s="43"/>
      <c r="P7915" s="27"/>
      <c r="R7915" s="26"/>
      <c r="S7915" s="26"/>
      <c r="T7915" s="26"/>
    </row>
    <row r="7916" spans="2:20" ht="14.25" customHeight="1">
      <c r="B7916" s="20">
        <v>9138</v>
      </c>
      <c r="C7916" s="22"/>
      <c r="D7916" s="22"/>
      <c r="E7916" s="22"/>
      <c r="F7916" s="21"/>
      <c r="G7916" s="22"/>
      <c r="H7916" s="22"/>
      <c r="I7916" s="22"/>
      <c r="J7916" s="23"/>
      <c r="K7916" s="24"/>
      <c r="M7916" s="42"/>
      <c r="N7916" s="43"/>
      <c r="P7916" s="27"/>
      <c r="R7916" s="26"/>
      <c r="S7916" s="26"/>
      <c r="T7916" s="26"/>
    </row>
    <row r="7917" spans="2:20" ht="14.25" customHeight="1">
      <c r="B7917" s="20">
        <v>9139</v>
      </c>
      <c r="C7917" s="22"/>
      <c r="D7917" s="22"/>
      <c r="E7917" s="22"/>
      <c r="F7917" s="21"/>
      <c r="G7917" s="22"/>
      <c r="H7917" s="22"/>
      <c r="I7917" s="22"/>
      <c r="J7917" s="23"/>
      <c r="K7917" s="24"/>
      <c r="M7917" s="42"/>
      <c r="N7917" s="43"/>
      <c r="P7917" s="27"/>
      <c r="R7917" s="26"/>
      <c r="S7917" s="26"/>
      <c r="T7917" s="26"/>
    </row>
    <row r="7918" spans="2:20" ht="14.25" customHeight="1">
      <c r="B7918" s="20">
        <v>9140</v>
      </c>
      <c r="C7918" s="22"/>
      <c r="D7918" s="22"/>
      <c r="E7918" s="22"/>
      <c r="F7918" s="21"/>
      <c r="G7918" s="22"/>
      <c r="H7918" s="22"/>
      <c r="I7918" s="22"/>
      <c r="J7918" s="23"/>
      <c r="K7918" s="24"/>
      <c r="M7918" s="42"/>
      <c r="N7918" s="43"/>
      <c r="P7918" s="27"/>
      <c r="R7918" s="26"/>
      <c r="S7918" s="26"/>
      <c r="T7918" s="26"/>
    </row>
    <row r="7919" spans="2:20" ht="14.25" customHeight="1">
      <c r="B7919" s="20">
        <v>9141</v>
      </c>
      <c r="C7919" s="22"/>
      <c r="D7919" s="22"/>
      <c r="E7919" s="22"/>
      <c r="F7919" s="21"/>
      <c r="G7919" s="22"/>
      <c r="H7919" s="22"/>
      <c r="I7919" s="22"/>
      <c r="J7919" s="23"/>
      <c r="K7919" s="24"/>
      <c r="M7919" s="42"/>
      <c r="N7919" s="43"/>
      <c r="P7919" s="27"/>
      <c r="R7919" s="26"/>
      <c r="S7919" s="26"/>
      <c r="T7919" s="26"/>
    </row>
    <row r="7920" spans="2:20" ht="14.25" customHeight="1">
      <c r="B7920" s="20">
        <v>9142</v>
      </c>
      <c r="C7920" s="22"/>
      <c r="D7920" s="22"/>
      <c r="E7920" s="22"/>
      <c r="F7920" s="21"/>
      <c r="G7920" s="22"/>
      <c r="H7920" s="22"/>
      <c r="I7920" s="22"/>
      <c r="J7920" s="23"/>
      <c r="K7920" s="24"/>
      <c r="M7920" s="42"/>
      <c r="N7920" s="43"/>
      <c r="P7920" s="27"/>
      <c r="R7920" s="26"/>
      <c r="S7920" s="26"/>
      <c r="T7920" s="26"/>
    </row>
    <row r="7921" spans="2:20" ht="14.25" customHeight="1">
      <c r="B7921" s="20">
        <v>9143</v>
      </c>
      <c r="C7921" s="22"/>
      <c r="D7921" s="22"/>
      <c r="E7921" s="22"/>
      <c r="F7921" s="21"/>
      <c r="G7921" s="22"/>
      <c r="H7921" s="22"/>
      <c r="I7921" s="22"/>
      <c r="J7921" s="23"/>
      <c r="K7921" s="24"/>
      <c r="M7921" s="42"/>
      <c r="N7921" s="43"/>
      <c r="P7921" s="27"/>
      <c r="R7921" s="26"/>
      <c r="S7921" s="26"/>
      <c r="T7921" s="26"/>
    </row>
    <row r="7922" spans="2:20" ht="14.25" customHeight="1">
      <c r="B7922" s="20">
        <v>9144</v>
      </c>
      <c r="C7922" s="22"/>
      <c r="D7922" s="22"/>
      <c r="E7922" s="22"/>
      <c r="F7922" s="21"/>
      <c r="G7922" s="22"/>
      <c r="H7922" s="22"/>
      <c r="I7922" s="22"/>
      <c r="J7922" s="23"/>
      <c r="K7922" s="24"/>
      <c r="M7922" s="42"/>
      <c r="N7922" s="43"/>
      <c r="P7922" s="27"/>
      <c r="R7922" s="26"/>
      <c r="S7922" s="26"/>
      <c r="T7922" s="26"/>
    </row>
    <row r="7923" spans="2:20" ht="14.25" customHeight="1">
      <c r="B7923" s="20">
        <v>9145</v>
      </c>
      <c r="C7923" s="22"/>
      <c r="D7923" s="22"/>
      <c r="E7923" s="22"/>
      <c r="F7923" s="21"/>
      <c r="G7923" s="22"/>
      <c r="H7923" s="22"/>
      <c r="I7923" s="22"/>
      <c r="J7923" s="23"/>
      <c r="K7923" s="24"/>
      <c r="M7923" s="42"/>
      <c r="N7923" s="43"/>
      <c r="P7923" s="27"/>
      <c r="R7923" s="26"/>
      <c r="S7923" s="26"/>
      <c r="T7923" s="26"/>
    </row>
    <row r="7924" spans="2:20" ht="14.25" customHeight="1">
      <c r="B7924" s="20">
        <v>9146</v>
      </c>
      <c r="C7924" s="22"/>
      <c r="D7924" s="22"/>
      <c r="E7924" s="22"/>
      <c r="F7924" s="21"/>
      <c r="G7924" s="22"/>
      <c r="H7924" s="22"/>
      <c r="I7924" s="22"/>
      <c r="J7924" s="23"/>
      <c r="K7924" s="24"/>
      <c r="M7924" s="42"/>
      <c r="N7924" s="43"/>
      <c r="P7924" s="27"/>
      <c r="R7924" s="26"/>
      <c r="S7924" s="26"/>
      <c r="T7924" s="26"/>
    </row>
    <row r="7925" spans="2:20" ht="14.25" customHeight="1">
      <c r="B7925" s="20">
        <v>9147</v>
      </c>
      <c r="C7925" s="22"/>
      <c r="D7925" s="22"/>
      <c r="E7925" s="22"/>
      <c r="F7925" s="21"/>
      <c r="G7925" s="22"/>
      <c r="H7925" s="22"/>
      <c r="I7925" s="22"/>
      <c r="J7925" s="23"/>
      <c r="K7925" s="24"/>
      <c r="M7925" s="42"/>
      <c r="N7925" s="43"/>
      <c r="P7925" s="27"/>
      <c r="R7925" s="26"/>
      <c r="S7925" s="26"/>
      <c r="T7925" s="26"/>
    </row>
    <row r="7926" spans="2:20" ht="14.25" customHeight="1">
      <c r="B7926" s="20">
        <v>9148</v>
      </c>
      <c r="C7926" s="22"/>
      <c r="D7926" s="22"/>
      <c r="E7926" s="22"/>
      <c r="F7926" s="21"/>
      <c r="G7926" s="22"/>
      <c r="H7926" s="22"/>
      <c r="I7926" s="22"/>
      <c r="J7926" s="23"/>
      <c r="K7926" s="24"/>
      <c r="M7926" s="42"/>
      <c r="N7926" s="43"/>
      <c r="P7926" s="27"/>
      <c r="R7926" s="26"/>
      <c r="S7926" s="26"/>
      <c r="T7926" s="26"/>
    </row>
    <row r="7927" spans="2:20" ht="14.25" customHeight="1">
      <c r="B7927" s="20">
        <v>9149</v>
      </c>
      <c r="C7927" s="22"/>
      <c r="D7927" s="22"/>
      <c r="E7927" s="22"/>
      <c r="F7927" s="21"/>
      <c r="G7927" s="22"/>
      <c r="H7927" s="22"/>
      <c r="I7927" s="22"/>
      <c r="J7927" s="23"/>
      <c r="K7927" s="24"/>
      <c r="M7927" s="42"/>
      <c r="N7927" s="43"/>
      <c r="P7927" s="27"/>
      <c r="R7927" s="26"/>
      <c r="S7927" s="26"/>
      <c r="T7927" s="26"/>
    </row>
    <row r="7928" spans="2:20" ht="14.25" customHeight="1">
      <c r="B7928" s="20">
        <v>9150</v>
      </c>
      <c r="C7928" s="22"/>
      <c r="D7928" s="22"/>
      <c r="E7928" s="22"/>
      <c r="F7928" s="21"/>
      <c r="G7928" s="22"/>
      <c r="H7928" s="22"/>
      <c r="I7928" s="22"/>
      <c r="J7928" s="23"/>
      <c r="K7928" s="24"/>
      <c r="M7928" s="42"/>
      <c r="N7928" s="43"/>
      <c r="P7928" s="27"/>
      <c r="R7928" s="26"/>
      <c r="S7928" s="26"/>
      <c r="T7928" s="26"/>
    </row>
    <row r="7929" spans="2:20" ht="14.25" customHeight="1">
      <c r="B7929" s="20">
        <v>9151</v>
      </c>
      <c r="C7929" s="22"/>
      <c r="D7929" s="22"/>
      <c r="E7929" s="22"/>
      <c r="F7929" s="21"/>
      <c r="G7929" s="22"/>
      <c r="H7929" s="22"/>
      <c r="I7929" s="22"/>
      <c r="J7929" s="23"/>
      <c r="K7929" s="24"/>
      <c r="M7929" s="42"/>
      <c r="N7929" s="43"/>
      <c r="P7929" s="27"/>
      <c r="R7929" s="26"/>
      <c r="S7929" s="26"/>
      <c r="T7929" s="26"/>
    </row>
    <row r="7930" spans="2:20" ht="14.25" customHeight="1">
      <c r="B7930" s="20">
        <v>9152</v>
      </c>
      <c r="C7930" s="22"/>
      <c r="D7930" s="22"/>
      <c r="E7930" s="22"/>
      <c r="F7930" s="21"/>
      <c r="G7930" s="22"/>
      <c r="H7930" s="22"/>
      <c r="I7930" s="22"/>
      <c r="J7930" s="23"/>
      <c r="K7930" s="24"/>
      <c r="M7930" s="42"/>
      <c r="N7930" s="43"/>
      <c r="P7930" s="27"/>
      <c r="R7930" s="26"/>
      <c r="S7930" s="26"/>
      <c r="T7930" s="26"/>
    </row>
    <row r="7931" spans="2:20" ht="14.25" customHeight="1">
      <c r="B7931" s="20">
        <v>9153</v>
      </c>
      <c r="C7931" s="22"/>
      <c r="D7931" s="22"/>
      <c r="E7931" s="22"/>
      <c r="F7931" s="21"/>
      <c r="G7931" s="22"/>
      <c r="H7931" s="22"/>
      <c r="I7931" s="22"/>
      <c r="J7931" s="23"/>
      <c r="K7931" s="24"/>
      <c r="M7931" s="42"/>
      <c r="N7931" s="43"/>
      <c r="P7931" s="27"/>
      <c r="R7931" s="26"/>
      <c r="S7931" s="26"/>
      <c r="T7931" s="26"/>
    </row>
    <row r="7932" spans="2:20" ht="14.25" customHeight="1">
      <c r="B7932" s="20">
        <v>9154</v>
      </c>
      <c r="C7932" s="22"/>
      <c r="D7932" s="22"/>
      <c r="E7932" s="22"/>
      <c r="F7932" s="21"/>
      <c r="G7932" s="22"/>
      <c r="H7932" s="22"/>
      <c r="I7932" s="22"/>
      <c r="J7932" s="23"/>
      <c r="K7932" s="24"/>
      <c r="M7932" s="42"/>
      <c r="N7932" s="43"/>
      <c r="P7932" s="27"/>
      <c r="R7932" s="26"/>
      <c r="S7932" s="26"/>
      <c r="T7932" s="26"/>
    </row>
    <row r="7933" spans="2:20" ht="14.25" customHeight="1">
      <c r="B7933" s="20">
        <v>9155</v>
      </c>
      <c r="C7933" s="22"/>
      <c r="D7933" s="22"/>
      <c r="E7933" s="22"/>
      <c r="F7933" s="21"/>
      <c r="G7933" s="22"/>
      <c r="H7933" s="22"/>
      <c r="I7933" s="22"/>
      <c r="J7933" s="23"/>
      <c r="K7933" s="24"/>
      <c r="M7933" s="42"/>
      <c r="N7933" s="43"/>
      <c r="P7933" s="27"/>
      <c r="R7933" s="26"/>
      <c r="S7933" s="26"/>
      <c r="T7933" s="26"/>
    </row>
    <row r="7934" spans="2:20" ht="14.25" customHeight="1">
      <c r="B7934" s="20">
        <v>9156</v>
      </c>
      <c r="C7934" s="22"/>
      <c r="D7934" s="22"/>
      <c r="E7934" s="22"/>
      <c r="F7934" s="21"/>
      <c r="G7934" s="22"/>
      <c r="H7934" s="22"/>
      <c r="I7934" s="22"/>
      <c r="J7934" s="23"/>
      <c r="K7934" s="24"/>
      <c r="M7934" s="42"/>
      <c r="N7934" s="43"/>
      <c r="P7934" s="27"/>
      <c r="R7934" s="26"/>
      <c r="S7934" s="26"/>
      <c r="T7934" s="26"/>
    </row>
    <row r="7935" spans="2:20" ht="14.25" customHeight="1">
      <c r="B7935" s="20">
        <v>9157</v>
      </c>
      <c r="C7935" s="22"/>
      <c r="D7935" s="22"/>
      <c r="E7935" s="22"/>
      <c r="F7935" s="21"/>
      <c r="G7935" s="22"/>
      <c r="H7935" s="22"/>
      <c r="I7935" s="22"/>
      <c r="J7935" s="23"/>
      <c r="K7935" s="24"/>
      <c r="M7935" s="42"/>
      <c r="N7935" s="43"/>
      <c r="P7935" s="27"/>
      <c r="R7935" s="26"/>
      <c r="S7935" s="26"/>
      <c r="T7935" s="26"/>
    </row>
    <row r="7936" spans="2:20" ht="14.25" customHeight="1">
      <c r="B7936" s="20">
        <v>9158</v>
      </c>
      <c r="C7936" s="22"/>
      <c r="D7936" s="22"/>
      <c r="E7936" s="22"/>
      <c r="F7936" s="21"/>
      <c r="G7936" s="22"/>
      <c r="H7936" s="22"/>
      <c r="I7936" s="22"/>
      <c r="J7936" s="23"/>
      <c r="K7936" s="24"/>
      <c r="M7936" s="42"/>
      <c r="N7936" s="43"/>
      <c r="P7936" s="27"/>
      <c r="R7936" s="26"/>
      <c r="S7936" s="26"/>
      <c r="T7936" s="26"/>
    </row>
    <row r="7937" spans="2:20" ht="14.25" customHeight="1">
      <c r="B7937" s="20">
        <v>9159</v>
      </c>
      <c r="C7937" s="22"/>
      <c r="D7937" s="22"/>
      <c r="E7937" s="22"/>
      <c r="F7937" s="21"/>
      <c r="G7937" s="22"/>
      <c r="H7937" s="22"/>
      <c r="I7937" s="22"/>
      <c r="J7937" s="23"/>
      <c r="K7937" s="24"/>
      <c r="M7937" s="42"/>
      <c r="N7937" s="43"/>
      <c r="P7937" s="27"/>
      <c r="R7937" s="26"/>
      <c r="S7937" s="26"/>
      <c r="T7937" s="26"/>
    </row>
    <row r="7938" spans="2:20" ht="14.25" customHeight="1">
      <c r="B7938" s="20">
        <v>9160</v>
      </c>
      <c r="C7938" s="22"/>
      <c r="D7938" s="22"/>
      <c r="E7938" s="22"/>
      <c r="F7938" s="21"/>
      <c r="G7938" s="22"/>
      <c r="H7938" s="22"/>
      <c r="I7938" s="22"/>
      <c r="J7938" s="23"/>
      <c r="K7938" s="24"/>
      <c r="M7938" s="42"/>
      <c r="N7938" s="43"/>
      <c r="P7938" s="27"/>
      <c r="R7938" s="26"/>
      <c r="S7938" s="26"/>
      <c r="T7938" s="26"/>
    </row>
    <row r="7939" spans="2:20" ht="14.25" customHeight="1">
      <c r="B7939" s="20">
        <v>9161</v>
      </c>
      <c r="C7939" s="22"/>
      <c r="D7939" s="22"/>
      <c r="E7939" s="22"/>
      <c r="F7939" s="21"/>
      <c r="G7939" s="22"/>
      <c r="H7939" s="22"/>
      <c r="I7939" s="22"/>
      <c r="J7939" s="23"/>
      <c r="K7939" s="24"/>
      <c r="M7939" s="42"/>
      <c r="N7939" s="43"/>
      <c r="P7939" s="27"/>
      <c r="R7939" s="26"/>
      <c r="S7939" s="26"/>
      <c r="T7939" s="26"/>
    </row>
    <row r="7940" spans="2:20" ht="14.25" customHeight="1">
      <c r="B7940" s="20">
        <v>9162</v>
      </c>
      <c r="C7940" s="22"/>
      <c r="D7940" s="22"/>
      <c r="E7940" s="22"/>
      <c r="F7940" s="21"/>
      <c r="G7940" s="22"/>
      <c r="H7940" s="22"/>
      <c r="I7940" s="22"/>
      <c r="J7940" s="23"/>
      <c r="K7940" s="24"/>
      <c r="M7940" s="42"/>
      <c r="N7940" s="43"/>
      <c r="P7940" s="27"/>
      <c r="R7940" s="26"/>
      <c r="S7940" s="26"/>
      <c r="T7940" s="26"/>
    </row>
    <row r="7941" spans="2:20" ht="14.25" customHeight="1">
      <c r="B7941" s="20">
        <v>9163</v>
      </c>
      <c r="C7941" s="22"/>
      <c r="D7941" s="22"/>
      <c r="E7941" s="22"/>
      <c r="F7941" s="21"/>
      <c r="G7941" s="22"/>
      <c r="H7941" s="22"/>
      <c r="I7941" s="22"/>
      <c r="J7941" s="23"/>
      <c r="K7941" s="24"/>
      <c r="M7941" s="42"/>
      <c r="N7941" s="43"/>
      <c r="P7941" s="27"/>
      <c r="R7941" s="26"/>
      <c r="S7941" s="26"/>
      <c r="T7941" s="26"/>
    </row>
    <row r="7942" spans="2:20" ht="14.25" customHeight="1">
      <c r="B7942" s="20">
        <v>9164</v>
      </c>
      <c r="C7942" s="22"/>
      <c r="D7942" s="22"/>
      <c r="E7942" s="22"/>
      <c r="F7942" s="21"/>
      <c r="G7942" s="22"/>
      <c r="H7942" s="22"/>
      <c r="I7942" s="22"/>
      <c r="J7942" s="23"/>
      <c r="K7942" s="24"/>
      <c r="M7942" s="42"/>
      <c r="N7942" s="43"/>
      <c r="P7942" s="27"/>
      <c r="R7942" s="26"/>
      <c r="S7942" s="26"/>
      <c r="T7942" s="26"/>
    </row>
    <row r="7943" spans="2:20" ht="14.25" customHeight="1">
      <c r="B7943" s="20">
        <v>9165</v>
      </c>
      <c r="C7943" s="22"/>
      <c r="D7943" s="22"/>
      <c r="E7943" s="22"/>
      <c r="F7943" s="21"/>
      <c r="G7943" s="22"/>
      <c r="H7943" s="22"/>
      <c r="I7943" s="22"/>
      <c r="J7943" s="23"/>
      <c r="K7943" s="24"/>
      <c r="M7943" s="42"/>
      <c r="N7943" s="43"/>
      <c r="P7943" s="27"/>
      <c r="R7943" s="26"/>
      <c r="S7943" s="26"/>
      <c r="T7943" s="26"/>
    </row>
    <row r="7944" spans="2:20" ht="14.25" customHeight="1">
      <c r="B7944" s="20">
        <v>9166</v>
      </c>
      <c r="C7944" s="22"/>
      <c r="D7944" s="22"/>
      <c r="E7944" s="22"/>
      <c r="F7944" s="21"/>
      <c r="G7944" s="22"/>
      <c r="H7944" s="22"/>
      <c r="I7944" s="22"/>
      <c r="J7944" s="23"/>
      <c r="K7944" s="24"/>
      <c r="M7944" s="42"/>
      <c r="N7944" s="43"/>
      <c r="P7944" s="27"/>
      <c r="R7944" s="26"/>
      <c r="S7944" s="26"/>
      <c r="T7944" s="26"/>
    </row>
    <row r="7945" spans="2:20" ht="14.25" customHeight="1">
      <c r="B7945" s="20">
        <v>9167</v>
      </c>
      <c r="C7945" s="22"/>
      <c r="D7945" s="22"/>
      <c r="E7945" s="22"/>
      <c r="F7945" s="21"/>
      <c r="G7945" s="22"/>
      <c r="H7945" s="22"/>
      <c r="I7945" s="22"/>
      <c r="J7945" s="23"/>
      <c r="K7945" s="24"/>
      <c r="M7945" s="42"/>
      <c r="N7945" s="43"/>
      <c r="P7945" s="27"/>
      <c r="R7945" s="26"/>
      <c r="S7945" s="26"/>
      <c r="T7945" s="26"/>
    </row>
    <row r="7946" spans="2:20" ht="14.25" customHeight="1">
      <c r="B7946" s="20">
        <v>9168</v>
      </c>
      <c r="C7946" s="22"/>
      <c r="D7946" s="22"/>
      <c r="E7946" s="22"/>
      <c r="F7946" s="21"/>
      <c r="G7946" s="22"/>
      <c r="H7946" s="22"/>
      <c r="I7946" s="22"/>
      <c r="J7946" s="23"/>
      <c r="K7946" s="24"/>
      <c r="M7946" s="42"/>
      <c r="N7946" s="43"/>
      <c r="P7946" s="27"/>
      <c r="R7946" s="26"/>
      <c r="S7946" s="26"/>
      <c r="T7946" s="26"/>
    </row>
    <row r="7947" spans="2:20" ht="14.25" customHeight="1">
      <c r="B7947" s="20">
        <v>9169</v>
      </c>
      <c r="C7947" s="22"/>
      <c r="D7947" s="22"/>
      <c r="E7947" s="22"/>
      <c r="F7947" s="21"/>
      <c r="G7947" s="22"/>
      <c r="H7947" s="22"/>
      <c r="I7947" s="22"/>
      <c r="J7947" s="23"/>
      <c r="K7947" s="24"/>
      <c r="M7947" s="42"/>
      <c r="N7947" s="43"/>
      <c r="P7947" s="27"/>
      <c r="R7947" s="26"/>
      <c r="S7947" s="26"/>
      <c r="T7947" s="26"/>
    </row>
    <row r="7948" spans="2:20" ht="14.25" customHeight="1">
      <c r="B7948" s="20">
        <v>9170</v>
      </c>
      <c r="C7948" s="22"/>
      <c r="D7948" s="22"/>
      <c r="E7948" s="22"/>
      <c r="F7948" s="21"/>
      <c r="G7948" s="22"/>
      <c r="H7948" s="22"/>
      <c r="I7948" s="22"/>
      <c r="J7948" s="23"/>
      <c r="K7948" s="24"/>
      <c r="M7948" s="42"/>
      <c r="N7948" s="43"/>
      <c r="P7948" s="27"/>
      <c r="R7948" s="26"/>
      <c r="S7948" s="26"/>
      <c r="T7948" s="26"/>
    </row>
    <row r="7949" spans="2:20" ht="14.25" customHeight="1">
      <c r="B7949" s="20">
        <v>9171</v>
      </c>
      <c r="C7949" s="22"/>
      <c r="D7949" s="22"/>
      <c r="E7949" s="22"/>
      <c r="F7949" s="21"/>
      <c r="G7949" s="22"/>
      <c r="H7949" s="22"/>
      <c r="I7949" s="22"/>
      <c r="J7949" s="23"/>
      <c r="K7949" s="24"/>
      <c r="M7949" s="42"/>
      <c r="N7949" s="43"/>
      <c r="P7949" s="27"/>
      <c r="R7949" s="26"/>
      <c r="S7949" s="26"/>
      <c r="T7949" s="26"/>
    </row>
    <row r="7950" spans="2:20" ht="14.25" customHeight="1">
      <c r="B7950" s="20">
        <v>9172</v>
      </c>
      <c r="C7950" s="22"/>
      <c r="D7950" s="22"/>
      <c r="E7950" s="22"/>
      <c r="F7950" s="21"/>
      <c r="G7950" s="22"/>
      <c r="H7950" s="22"/>
      <c r="I7950" s="22"/>
      <c r="J7950" s="23"/>
      <c r="K7950" s="24"/>
      <c r="M7950" s="42"/>
      <c r="N7950" s="43"/>
      <c r="P7950" s="27"/>
      <c r="R7950" s="26"/>
      <c r="S7950" s="26"/>
      <c r="T7950" s="26"/>
    </row>
    <row r="7951" spans="2:20" ht="14.25" customHeight="1">
      <c r="B7951" s="20">
        <v>9173</v>
      </c>
      <c r="C7951" s="22"/>
      <c r="D7951" s="22"/>
      <c r="E7951" s="22"/>
      <c r="F7951" s="21"/>
      <c r="G7951" s="22"/>
      <c r="H7951" s="22"/>
      <c r="I7951" s="22"/>
      <c r="J7951" s="23"/>
      <c r="K7951" s="24"/>
      <c r="M7951" s="42"/>
      <c r="N7951" s="43"/>
      <c r="P7951" s="27"/>
      <c r="R7951" s="26"/>
      <c r="S7951" s="26"/>
      <c r="T7951" s="26"/>
    </row>
    <row r="7952" spans="2:20" ht="14.25" customHeight="1">
      <c r="B7952" s="20">
        <v>9174</v>
      </c>
      <c r="C7952" s="22"/>
      <c r="D7952" s="22"/>
      <c r="E7952" s="22"/>
      <c r="F7952" s="21"/>
      <c r="G7952" s="22"/>
      <c r="H7952" s="22"/>
      <c r="I7952" s="22"/>
      <c r="J7952" s="23"/>
      <c r="K7952" s="24"/>
      <c r="M7952" s="42"/>
      <c r="N7952" s="43"/>
      <c r="P7952" s="27"/>
      <c r="R7952" s="26"/>
      <c r="S7952" s="26"/>
      <c r="T7952" s="26"/>
    </row>
    <row r="7953" spans="2:20" ht="14.25" customHeight="1">
      <c r="B7953" s="20">
        <v>9175</v>
      </c>
      <c r="C7953" s="22"/>
      <c r="D7953" s="22"/>
      <c r="E7953" s="22"/>
      <c r="F7953" s="21"/>
      <c r="G7953" s="22"/>
      <c r="H7953" s="22"/>
      <c r="I7953" s="22"/>
      <c r="J7953" s="23"/>
      <c r="K7953" s="24"/>
      <c r="M7953" s="42"/>
      <c r="N7953" s="43"/>
      <c r="P7953" s="27"/>
      <c r="R7953" s="26"/>
      <c r="S7953" s="26"/>
      <c r="T7953" s="26"/>
    </row>
    <row r="7954" spans="2:20" ht="14.25" customHeight="1">
      <c r="B7954" s="20">
        <v>9176</v>
      </c>
      <c r="C7954" s="22"/>
      <c r="D7954" s="22"/>
      <c r="E7954" s="22"/>
      <c r="F7954" s="21"/>
      <c r="G7954" s="22"/>
      <c r="H7954" s="22"/>
      <c r="I7954" s="22"/>
      <c r="J7954" s="23"/>
      <c r="K7954" s="24"/>
      <c r="M7954" s="42"/>
      <c r="N7954" s="43"/>
      <c r="P7954" s="27"/>
      <c r="R7954" s="26"/>
      <c r="S7954" s="26"/>
      <c r="T7954" s="26"/>
    </row>
    <row r="7955" spans="2:20" ht="14.25" customHeight="1">
      <c r="B7955" s="20">
        <v>9177</v>
      </c>
      <c r="C7955" s="22"/>
      <c r="D7955" s="22"/>
      <c r="E7955" s="22"/>
      <c r="F7955" s="21"/>
      <c r="G7955" s="22"/>
      <c r="H7955" s="22"/>
      <c r="I7955" s="22"/>
      <c r="J7955" s="23"/>
      <c r="K7955" s="24"/>
      <c r="M7955" s="42"/>
      <c r="N7955" s="43"/>
      <c r="P7955" s="27"/>
      <c r="R7955" s="26"/>
      <c r="S7955" s="26"/>
      <c r="T7955" s="26"/>
    </row>
    <row r="7956" spans="2:20" ht="14.25" customHeight="1">
      <c r="B7956" s="20">
        <v>9178</v>
      </c>
      <c r="C7956" s="22"/>
      <c r="D7956" s="22"/>
      <c r="E7956" s="22"/>
      <c r="F7956" s="21"/>
      <c r="G7956" s="22"/>
      <c r="H7956" s="22"/>
      <c r="I7956" s="22"/>
      <c r="J7956" s="23"/>
      <c r="K7956" s="24"/>
      <c r="M7956" s="42"/>
      <c r="N7956" s="43"/>
      <c r="P7956" s="27"/>
      <c r="R7956" s="26"/>
      <c r="S7956" s="26"/>
      <c r="T7956" s="26"/>
    </row>
    <row r="7957" spans="2:20" ht="14.25" customHeight="1">
      <c r="B7957" s="20">
        <v>9179</v>
      </c>
      <c r="C7957" s="22"/>
      <c r="D7957" s="22"/>
      <c r="E7957" s="22"/>
      <c r="F7957" s="21"/>
      <c r="G7957" s="22"/>
      <c r="H7957" s="22"/>
      <c r="I7957" s="22"/>
      <c r="J7957" s="23"/>
      <c r="K7957" s="24"/>
      <c r="M7957" s="42"/>
      <c r="N7957" s="43"/>
      <c r="P7957" s="27"/>
      <c r="R7957" s="26"/>
      <c r="S7957" s="26"/>
      <c r="T7957" s="26"/>
    </row>
    <row r="7958" spans="2:20" ht="14.25" customHeight="1">
      <c r="B7958" s="20">
        <v>9180</v>
      </c>
      <c r="C7958" s="22"/>
      <c r="D7958" s="22"/>
      <c r="E7958" s="22"/>
      <c r="F7958" s="21"/>
      <c r="G7958" s="22"/>
      <c r="H7958" s="22"/>
      <c r="I7958" s="22"/>
      <c r="J7958" s="23"/>
      <c r="K7958" s="24"/>
      <c r="M7958" s="42"/>
      <c r="N7958" s="43"/>
      <c r="P7958" s="27"/>
      <c r="R7958" s="26"/>
      <c r="S7958" s="26"/>
      <c r="T7958" s="26"/>
    </row>
    <row r="7959" spans="2:20" ht="14.25" customHeight="1">
      <c r="B7959" s="20">
        <v>9181</v>
      </c>
      <c r="C7959" s="22"/>
      <c r="D7959" s="22"/>
      <c r="E7959" s="22"/>
      <c r="F7959" s="21"/>
      <c r="G7959" s="22"/>
      <c r="H7959" s="22"/>
      <c r="I7959" s="22"/>
      <c r="J7959" s="23"/>
      <c r="K7959" s="24"/>
      <c r="M7959" s="42"/>
      <c r="N7959" s="43"/>
      <c r="P7959" s="27"/>
      <c r="R7959" s="26"/>
      <c r="S7959" s="26"/>
      <c r="T7959" s="26"/>
    </row>
    <row r="7960" spans="2:20" ht="14.25" customHeight="1">
      <c r="B7960" s="20">
        <v>9182</v>
      </c>
      <c r="C7960" s="22"/>
      <c r="D7960" s="22"/>
      <c r="E7960" s="22"/>
      <c r="F7960" s="21"/>
      <c r="G7960" s="22"/>
      <c r="H7960" s="22"/>
      <c r="I7960" s="22"/>
      <c r="J7960" s="23"/>
      <c r="K7960" s="24"/>
      <c r="M7960" s="42"/>
      <c r="N7960" s="43"/>
      <c r="P7960" s="27"/>
      <c r="R7960" s="26"/>
      <c r="S7960" s="26"/>
      <c r="T7960" s="26"/>
    </row>
    <row r="7961" spans="2:20" ht="14.25" customHeight="1">
      <c r="B7961" s="20">
        <v>9183</v>
      </c>
      <c r="C7961" s="22"/>
      <c r="D7961" s="22"/>
      <c r="E7961" s="22"/>
      <c r="F7961" s="21"/>
      <c r="G7961" s="22"/>
      <c r="H7961" s="22"/>
      <c r="I7961" s="22"/>
      <c r="J7961" s="23"/>
      <c r="K7961" s="24"/>
      <c r="M7961" s="42"/>
      <c r="N7961" s="43"/>
      <c r="P7961" s="27"/>
      <c r="R7961" s="26"/>
      <c r="S7961" s="26"/>
      <c r="T7961" s="26"/>
    </row>
    <row r="7962" spans="2:20" ht="14.25" customHeight="1">
      <c r="B7962" s="20">
        <v>9184</v>
      </c>
      <c r="C7962" s="22"/>
      <c r="D7962" s="22"/>
      <c r="E7962" s="22"/>
      <c r="F7962" s="21"/>
      <c r="G7962" s="22"/>
      <c r="H7962" s="22"/>
      <c r="I7962" s="22"/>
      <c r="J7962" s="23"/>
      <c r="K7962" s="24"/>
      <c r="M7962" s="42"/>
      <c r="N7962" s="43"/>
      <c r="P7962" s="27"/>
      <c r="R7962" s="26"/>
      <c r="S7962" s="26"/>
      <c r="T7962" s="26"/>
    </row>
    <row r="7963" spans="2:20" ht="14.25" customHeight="1">
      <c r="B7963" s="20">
        <v>9185</v>
      </c>
      <c r="C7963" s="22"/>
      <c r="D7963" s="22"/>
      <c r="E7963" s="22"/>
      <c r="F7963" s="21"/>
      <c r="G7963" s="22"/>
      <c r="H7963" s="22"/>
      <c r="I7963" s="22"/>
      <c r="J7963" s="23"/>
      <c r="K7963" s="24"/>
      <c r="M7963" s="42"/>
      <c r="N7963" s="43"/>
      <c r="P7963" s="27"/>
      <c r="R7963" s="26"/>
      <c r="S7963" s="26"/>
      <c r="T7963" s="26"/>
    </row>
    <row r="7964" spans="2:20" ht="14.25" customHeight="1">
      <c r="B7964" s="20">
        <v>9186</v>
      </c>
      <c r="C7964" s="22"/>
      <c r="D7964" s="22"/>
      <c r="E7964" s="22"/>
      <c r="F7964" s="21"/>
      <c r="G7964" s="22"/>
      <c r="H7964" s="22"/>
      <c r="I7964" s="22"/>
      <c r="J7964" s="23"/>
      <c r="K7964" s="24"/>
      <c r="M7964" s="42"/>
      <c r="N7964" s="43"/>
      <c r="P7964" s="27"/>
      <c r="R7964" s="26"/>
      <c r="S7964" s="26"/>
      <c r="T7964" s="26"/>
    </row>
    <row r="7965" spans="2:20" ht="14.25" customHeight="1">
      <c r="B7965" s="20">
        <v>9187</v>
      </c>
      <c r="C7965" s="22"/>
      <c r="D7965" s="22"/>
      <c r="E7965" s="22"/>
      <c r="F7965" s="21"/>
      <c r="G7965" s="22"/>
      <c r="H7965" s="22"/>
      <c r="I7965" s="22"/>
      <c r="J7965" s="23"/>
      <c r="K7965" s="24"/>
      <c r="M7965" s="42"/>
      <c r="N7965" s="43"/>
      <c r="P7965" s="27"/>
      <c r="R7965" s="26"/>
      <c r="S7965" s="26"/>
      <c r="T7965" s="26"/>
    </row>
    <row r="7966" spans="2:20" ht="14.25" customHeight="1">
      <c r="B7966" s="20">
        <v>9188</v>
      </c>
      <c r="C7966" s="22"/>
      <c r="D7966" s="22"/>
      <c r="E7966" s="22"/>
      <c r="F7966" s="21"/>
      <c r="G7966" s="22"/>
      <c r="H7966" s="22"/>
      <c r="I7966" s="22"/>
      <c r="J7966" s="23"/>
      <c r="K7966" s="24"/>
      <c r="M7966" s="42"/>
      <c r="N7966" s="43"/>
      <c r="P7966" s="27"/>
      <c r="R7966" s="26"/>
      <c r="S7966" s="26"/>
      <c r="T7966" s="26"/>
    </row>
    <row r="7967" spans="2:20" ht="14.25" customHeight="1">
      <c r="B7967" s="20">
        <v>9189</v>
      </c>
      <c r="C7967" s="22"/>
      <c r="D7967" s="22"/>
      <c r="E7967" s="22"/>
      <c r="F7967" s="21"/>
      <c r="G7967" s="22"/>
      <c r="H7967" s="22"/>
      <c r="I7967" s="22"/>
      <c r="J7967" s="23"/>
      <c r="K7967" s="24"/>
      <c r="M7967" s="42"/>
      <c r="N7967" s="43"/>
      <c r="P7967" s="27"/>
      <c r="R7967" s="26"/>
      <c r="S7967" s="26"/>
      <c r="T7967" s="26"/>
    </row>
    <row r="7968" spans="2:20" ht="14.25" customHeight="1">
      <c r="B7968" s="20">
        <v>9190</v>
      </c>
      <c r="C7968" s="22"/>
      <c r="D7968" s="22"/>
      <c r="E7968" s="22"/>
      <c r="F7968" s="21"/>
      <c r="G7968" s="22"/>
      <c r="H7968" s="22"/>
      <c r="I7968" s="22"/>
      <c r="J7968" s="23"/>
      <c r="K7968" s="24"/>
      <c r="M7968" s="42"/>
      <c r="N7968" s="43"/>
      <c r="P7968" s="27"/>
      <c r="R7968" s="26"/>
      <c r="S7968" s="26"/>
      <c r="T7968" s="26"/>
    </row>
    <row r="7969" spans="2:20" ht="14.25" customHeight="1">
      <c r="B7969" s="20">
        <v>9191</v>
      </c>
      <c r="C7969" s="22"/>
      <c r="D7969" s="22"/>
      <c r="E7969" s="22"/>
      <c r="F7969" s="21"/>
      <c r="G7969" s="22"/>
      <c r="H7969" s="22"/>
      <c r="I7969" s="22"/>
      <c r="J7969" s="23"/>
      <c r="K7969" s="24"/>
      <c r="M7969" s="42"/>
      <c r="N7969" s="43"/>
      <c r="P7969" s="27"/>
      <c r="R7969" s="26"/>
      <c r="S7969" s="26"/>
      <c r="T7969" s="26"/>
    </row>
    <row r="7970" spans="2:20" ht="14.25" customHeight="1">
      <c r="B7970" s="20">
        <v>9192</v>
      </c>
      <c r="C7970" s="22"/>
      <c r="D7970" s="22"/>
      <c r="E7970" s="22"/>
      <c r="F7970" s="21"/>
      <c r="G7970" s="22"/>
      <c r="H7970" s="22"/>
      <c r="I7970" s="22"/>
      <c r="J7970" s="23"/>
      <c r="K7970" s="24"/>
      <c r="M7970" s="42"/>
      <c r="N7970" s="43"/>
      <c r="P7970" s="27"/>
      <c r="R7970" s="26"/>
      <c r="S7970" s="26"/>
      <c r="T7970" s="26"/>
    </row>
    <row r="7971" spans="2:20" ht="14.25" customHeight="1">
      <c r="B7971" s="20">
        <v>9193</v>
      </c>
      <c r="C7971" s="22"/>
      <c r="D7971" s="22"/>
      <c r="E7971" s="22"/>
      <c r="F7971" s="21"/>
      <c r="G7971" s="22"/>
      <c r="H7971" s="22"/>
      <c r="I7971" s="22"/>
      <c r="J7971" s="23"/>
      <c r="K7971" s="24"/>
      <c r="M7971" s="42"/>
      <c r="N7971" s="43"/>
      <c r="P7971" s="27"/>
      <c r="R7971" s="26"/>
      <c r="S7971" s="26"/>
      <c r="T7971" s="26"/>
    </row>
    <row r="7972" spans="2:20" ht="14.25" customHeight="1">
      <c r="B7972" s="20">
        <v>9194</v>
      </c>
      <c r="C7972" s="22"/>
      <c r="D7972" s="22"/>
      <c r="E7972" s="22"/>
      <c r="F7972" s="21"/>
      <c r="G7972" s="22"/>
      <c r="H7972" s="22"/>
      <c r="I7972" s="22"/>
      <c r="J7972" s="23"/>
      <c r="K7972" s="24"/>
      <c r="M7972" s="42"/>
      <c r="N7972" s="43"/>
      <c r="P7972" s="27"/>
      <c r="R7972" s="26"/>
      <c r="S7972" s="26"/>
      <c r="T7972" s="26"/>
    </row>
    <row r="7973" spans="2:20" ht="14.25" customHeight="1">
      <c r="B7973" s="20">
        <v>9195</v>
      </c>
      <c r="C7973" s="22"/>
      <c r="D7973" s="22"/>
      <c r="E7973" s="22"/>
      <c r="F7973" s="21"/>
      <c r="G7973" s="22"/>
      <c r="H7973" s="22"/>
      <c r="I7973" s="22"/>
      <c r="J7973" s="23"/>
      <c r="K7973" s="24"/>
      <c r="M7973" s="42"/>
      <c r="N7973" s="43"/>
      <c r="P7973" s="27"/>
      <c r="R7973" s="26"/>
      <c r="S7973" s="26"/>
      <c r="T7973" s="26"/>
    </row>
    <row r="7974" spans="2:20" ht="14.25" customHeight="1">
      <c r="B7974" s="20">
        <v>9196</v>
      </c>
      <c r="C7974" s="22"/>
      <c r="D7974" s="22"/>
      <c r="E7974" s="22"/>
      <c r="F7974" s="21"/>
      <c r="G7974" s="22"/>
      <c r="H7974" s="22"/>
      <c r="I7974" s="22"/>
      <c r="J7974" s="23"/>
      <c r="K7974" s="24"/>
      <c r="M7974" s="42"/>
      <c r="N7974" s="43"/>
      <c r="P7974" s="27"/>
      <c r="R7974" s="26"/>
      <c r="S7974" s="26"/>
      <c r="T7974" s="26"/>
    </row>
    <row r="7975" spans="2:20" ht="14.25" customHeight="1">
      <c r="B7975" s="20">
        <v>9197</v>
      </c>
      <c r="C7975" s="22"/>
      <c r="D7975" s="22"/>
      <c r="E7975" s="22"/>
      <c r="F7975" s="21"/>
      <c r="G7975" s="22"/>
      <c r="H7975" s="22"/>
      <c r="I7975" s="22"/>
      <c r="J7975" s="23"/>
      <c r="K7975" s="24"/>
      <c r="M7975" s="42"/>
      <c r="N7975" s="43"/>
      <c r="P7975" s="27"/>
      <c r="R7975" s="26"/>
      <c r="S7975" s="26"/>
      <c r="T7975" s="26"/>
    </row>
    <row r="7976" spans="2:20" ht="14.25" customHeight="1">
      <c r="B7976" s="20">
        <v>9198</v>
      </c>
      <c r="C7976" s="22"/>
      <c r="D7976" s="22"/>
      <c r="E7976" s="22"/>
      <c r="F7976" s="21"/>
      <c r="G7976" s="22"/>
      <c r="H7976" s="22"/>
      <c r="I7976" s="22"/>
      <c r="J7976" s="23"/>
      <c r="K7976" s="24"/>
      <c r="M7976" s="42"/>
      <c r="N7976" s="43"/>
      <c r="P7976" s="27"/>
      <c r="R7976" s="26"/>
      <c r="S7976" s="26"/>
      <c r="T7976" s="26"/>
    </row>
    <row r="7977" spans="2:20" ht="14.25" customHeight="1">
      <c r="B7977" s="20">
        <v>9199</v>
      </c>
      <c r="C7977" s="22"/>
      <c r="D7977" s="22"/>
      <c r="E7977" s="22"/>
      <c r="F7977" s="21"/>
      <c r="G7977" s="22"/>
      <c r="H7977" s="22"/>
      <c r="I7977" s="22"/>
      <c r="J7977" s="23"/>
      <c r="K7977" s="24"/>
      <c r="M7977" s="42"/>
      <c r="N7977" s="43"/>
      <c r="P7977" s="27"/>
      <c r="R7977" s="26"/>
      <c r="S7977" s="26"/>
      <c r="T7977" s="26"/>
    </row>
    <row r="7978" spans="2:20" ht="14.25" customHeight="1">
      <c r="B7978" s="20">
        <v>9200</v>
      </c>
      <c r="C7978" s="22"/>
      <c r="D7978" s="22"/>
      <c r="E7978" s="22"/>
      <c r="F7978" s="21"/>
      <c r="G7978" s="22"/>
      <c r="H7978" s="22"/>
      <c r="I7978" s="22"/>
      <c r="J7978" s="23"/>
      <c r="K7978" s="24"/>
      <c r="M7978" s="42"/>
      <c r="N7978" s="43"/>
      <c r="P7978" s="27"/>
      <c r="R7978" s="26"/>
      <c r="S7978" s="26"/>
      <c r="T7978" s="26"/>
    </row>
    <row r="7979" spans="2:20" ht="14.25" customHeight="1">
      <c r="B7979" s="20">
        <v>9201</v>
      </c>
      <c r="C7979" s="22"/>
      <c r="D7979" s="22"/>
      <c r="E7979" s="22"/>
      <c r="F7979" s="21"/>
      <c r="G7979" s="22"/>
      <c r="H7979" s="22"/>
      <c r="I7979" s="22"/>
      <c r="J7979" s="23"/>
      <c r="K7979" s="24"/>
      <c r="M7979" s="42"/>
      <c r="N7979" s="43"/>
      <c r="P7979" s="27"/>
      <c r="R7979" s="26"/>
      <c r="S7979" s="26"/>
      <c r="T7979" s="26"/>
    </row>
    <row r="7980" spans="2:20" ht="14.25" customHeight="1">
      <c r="B7980" s="20">
        <v>9202</v>
      </c>
      <c r="C7980" s="22"/>
      <c r="D7980" s="22"/>
      <c r="E7980" s="22"/>
      <c r="F7980" s="21"/>
      <c r="G7980" s="22"/>
      <c r="H7980" s="22"/>
      <c r="I7980" s="22"/>
      <c r="J7980" s="23"/>
      <c r="K7980" s="24"/>
      <c r="M7980" s="42"/>
      <c r="N7980" s="43"/>
      <c r="P7980" s="27"/>
      <c r="R7980" s="26"/>
      <c r="S7980" s="26"/>
      <c r="T7980" s="26"/>
    </row>
    <row r="7981" spans="2:20" ht="14.25" customHeight="1">
      <c r="B7981" s="20">
        <v>9203</v>
      </c>
      <c r="C7981" s="22"/>
      <c r="D7981" s="22"/>
      <c r="E7981" s="22"/>
      <c r="F7981" s="21"/>
      <c r="G7981" s="22"/>
      <c r="H7981" s="22"/>
      <c r="I7981" s="22"/>
      <c r="J7981" s="23"/>
      <c r="K7981" s="24"/>
      <c r="M7981" s="42"/>
      <c r="N7981" s="43"/>
      <c r="P7981" s="27"/>
      <c r="R7981" s="26"/>
      <c r="S7981" s="26"/>
      <c r="T7981" s="26"/>
    </row>
    <row r="7982" spans="2:20" ht="14.25" customHeight="1">
      <c r="B7982" s="20">
        <v>9204</v>
      </c>
      <c r="C7982" s="22"/>
      <c r="D7982" s="22"/>
      <c r="E7982" s="22"/>
      <c r="F7982" s="21"/>
      <c r="G7982" s="22"/>
      <c r="H7982" s="22"/>
      <c r="I7982" s="22"/>
      <c r="J7982" s="23"/>
      <c r="K7982" s="24"/>
      <c r="M7982" s="42"/>
      <c r="N7982" s="43"/>
      <c r="P7982" s="27"/>
      <c r="R7982" s="26"/>
      <c r="S7982" s="26"/>
      <c r="T7982" s="26"/>
    </row>
    <row r="7983" spans="2:20" ht="14.25" customHeight="1">
      <c r="B7983" s="20">
        <v>9205</v>
      </c>
      <c r="C7983" s="22"/>
      <c r="D7983" s="22"/>
      <c r="E7983" s="22"/>
      <c r="F7983" s="21"/>
      <c r="G7983" s="22"/>
      <c r="H7983" s="22"/>
      <c r="I7983" s="22"/>
      <c r="J7983" s="23"/>
      <c r="K7983" s="24"/>
      <c r="M7983" s="42"/>
      <c r="N7983" s="43"/>
      <c r="P7983" s="27"/>
      <c r="R7983" s="26"/>
      <c r="S7983" s="26"/>
      <c r="T7983" s="26"/>
    </row>
    <row r="7984" spans="2:20" ht="14.25" customHeight="1">
      <c r="B7984" s="20">
        <v>9206</v>
      </c>
      <c r="C7984" s="22"/>
      <c r="D7984" s="22"/>
      <c r="E7984" s="22"/>
      <c r="F7984" s="21"/>
      <c r="G7984" s="22"/>
      <c r="H7984" s="22"/>
      <c r="I7984" s="22"/>
      <c r="J7984" s="23"/>
      <c r="K7984" s="24"/>
      <c r="M7984" s="42"/>
      <c r="N7984" s="43"/>
      <c r="P7984" s="27"/>
      <c r="R7984" s="26"/>
      <c r="S7984" s="26"/>
      <c r="T7984" s="26"/>
    </row>
    <row r="7985" spans="2:20" ht="14.25" customHeight="1">
      <c r="B7985" s="20">
        <v>9207</v>
      </c>
      <c r="C7985" s="22"/>
      <c r="D7985" s="22"/>
      <c r="E7985" s="22"/>
      <c r="F7985" s="21"/>
      <c r="G7985" s="22"/>
      <c r="H7985" s="22"/>
      <c r="I7985" s="22"/>
      <c r="J7985" s="23"/>
      <c r="K7985" s="24"/>
      <c r="M7985" s="42"/>
      <c r="N7985" s="43"/>
      <c r="P7985" s="27"/>
      <c r="R7985" s="26"/>
      <c r="S7985" s="26"/>
      <c r="T7985" s="26"/>
    </row>
    <row r="7986" spans="2:20" ht="14.25" customHeight="1">
      <c r="B7986" s="20">
        <v>9208</v>
      </c>
      <c r="C7986" s="22"/>
      <c r="D7986" s="22"/>
      <c r="E7986" s="22"/>
      <c r="F7986" s="21"/>
      <c r="G7986" s="22"/>
      <c r="H7986" s="22"/>
      <c r="I7986" s="22"/>
      <c r="J7986" s="23"/>
      <c r="K7986" s="24"/>
      <c r="M7986" s="42"/>
      <c r="N7986" s="43"/>
      <c r="P7986" s="27"/>
      <c r="R7986" s="26"/>
      <c r="S7986" s="26"/>
      <c r="T7986" s="26"/>
    </row>
    <row r="7987" spans="2:20" ht="14.25" customHeight="1">
      <c r="B7987" s="20">
        <v>9209</v>
      </c>
      <c r="C7987" s="22"/>
      <c r="D7987" s="22"/>
      <c r="E7987" s="22"/>
      <c r="F7987" s="21"/>
      <c r="G7987" s="22"/>
      <c r="H7987" s="22"/>
      <c r="I7987" s="22"/>
      <c r="J7987" s="23"/>
      <c r="K7987" s="24"/>
      <c r="M7987" s="42"/>
      <c r="N7987" s="43"/>
      <c r="P7987" s="27"/>
      <c r="R7987" s="26"/>
      <c r="S7987" s="26"/>
      <c r="T7987" s="26"/>
    </row>
    <row r="7988" spans="2:20" ht="14.25" customHeight="1">
      <c r="B7988" s="20">
        <v>9210</v>
      </c>
      <c r="C7988" s="22"/>
      <c r="D7988" s="22"/>
      <c r="E7988" s="22"/>
      <c r="F7988" s="21"/>
      <c r="G7988" s="22"/>
      <c r="H7988" s="22"/>
      <c r="I7988" s="22"/>
      <c r="J7988" s="23"/>
      <c r="K7988" s="24"/>
      <c r="M7988" s="42"/>
      <c r="N7988" s="43"/>
      <c r="P7988" s="27"/>
      <c r="R7988" s="26"/>
      <c r="S7988" s="26"/>
      <c r="T7988" s="26"/>
    </row>
    <row r="7989" spans="2:20" ht="14.25" customHeight="1">
      <c r="B7989" s="20">
        <v>9211</v>
      </c>
      <c r="C7989" s="22"/>
      <c r="D7989" s="22"/>
      <c r="E7989" s="22"/>
      <c r="F7989" s="21"/>
      <c r="G7989" s="22"/>
      <c r="H7989" s="22"/>
      <c r="I7989" s="22"/>
      <c r="J7989" s="23"/>
      <c r="K7989" s="24"/>
      <c r="M7989" s="42"/>
      <c r="N7989" s="43"/>
      <c r="P7989" s="27"/>
      <c r="R7989" s="26"/>
      <c r="S7989" s="26"/>
      <c r="T7989" s="26"/>
    </row>
    <row r="7990" spans="2:20" ht="14.25" customHeight="1">
      <c r="B7990" s="20">
        <v>9212</v>
      </c>
      <c r="C7990" s="22"/>
      <c r="D7990" s="22"/>
      <c r="E7990" s="22"/>
      <c r="F7990" s="21"/>
      <c r="G7990" s="22"/>
      <c r="H7990" s="22"/>
      <c r="I7990" s="22"/>
      <c r="J7990" s="23"/>
      <c r="K7990" s="24"/>
      <c r="M7990" s="42"/>
      <c r="N7990" s="43"/>
      <c r="P7990" s="27"/>
      <c r="R7990" s="26"/>
      <c r="S7990" s="26"/>
      <c r="T7990" s="26"/>
    </row>
    <row r="7991" spans="2:20" ht="14.25" customHeight="1">
      <c r="B7991" s="20">
        <v>9213</v>
      </c>
      <c r="C7991" s="22"/>
      <c r="D7991" s="22"/>
      <c r="E7991" s="22"/>
      <c r="F7991" s="21"/>
      <c r="G7991" s="22"/>
      <c r="H7991" s="22"/>
      <c r="I7991" s="22"/>
      <c r="J7991" s="23"/>
      <c r="K7991" s="24"/>
      <c r="M7991" s="42"/>
      <c r="N7991" s="43"/>
      <c r="P7991" s="27"/>
      <c r="R7991" s="26"/>
      <c r="S7991" s="26"/>
      <c r="T7991" s="26"/>
    </row>
    <row r="7992" spans="2:20" ht="14.25" customHeight="1">
      <c r="B7992" s="20">
        <v>9214</v>
      </c>
      <c r="C7992" s="22"/>
      <c r="D7992" s="22"/>
      <c r="E7992" s="22"/>
      <c r="F7992" s="21"/>
      <c r="G7992" s="22"/>
      <c r="H7992" s="22"/>
      <c r="I7992" s="22"/>
      <c r="J7992" s="23"/>
      <c r="K7992" s="24"/>
      <c r="M7992" s="42"/>
      <c r="N7992" s="43"/>
      <c r="P7992" s="27"/>
      <c r="R7992" s="26"/>
      <c r="S7992" s="26"/>
      <c r="T7992" s="26"/>
    </row>
    <row r="7993" spans="2:20" ht="14.25" customHeight="1">
      <c r="B7993" s="20">
        <v>9215</v>
      </c>
      <c r="C7993" s="22"/>
      <c r="D7993" s="22"/>
      <c r="E7993" s="22"/>
      <c r="F7993" s="21"/>
      <c r="G7993" s="22"/>
      <c r="H7993" s="22"/>
      <c r="I7993" s="22"/>
      <c r="J7993" s="23"/>
      <c r="K7993" s="24"/>
      <c r="M7993" s="42"/>
      <c r="N7993" s="43"/>
      <c r="P7993" s="27"/>
      <c r="R7993" s="26"/>
      <c r="S7993" s="26"/>
      <c r="T7993" s="26"/>
    </row>
    <row r="7994" spans="2:20" ht="14.25" customHeight="1">
      <c r="B7994" s="20">
        <v>9216</v>
      </c>
      <c r="C7994" s="22"/>
      <c r="D7994" s="22"/>
      <c r="E7994" s="22"/>
      <c r="F7994" s="21"/>
      <c r="G7994" s="22"/>
      <c r="H7994" s="22"/>
      <c r="I7994" s="22"/>
      <c r="J7994" s="23"/>
      <c r="K7994" s="24"/>
      <c r="M7994" s="42"/>
      <c r="N7994" s="43"/>
      <c r="P7994" s="27"/>
      <c r="R7994" s="26"/>
      <c r="S7994" s="26"/>
      <c r="T7994" s="26"/>
    </row>
    <row r="7995" spans="2:20" ht="14.25" customHeight="1">
      <c r="B7995" s="20">
        <v>9217</v>
      </c>
      <c r="C7995" s="22"/>
      <c r="D7995" s="22"/>
      <c r="E7995" s="22"/>
      <c r="F7995" s="21"/>
      <c r="G7995" s="22"/>
      <c r="H7995" s="22"/>
      <c r="I7995" s="22"/>
      <c r="J7995" s="23"/>
      <c r="K7995" s="24"/>
      <c r="M7995" s="42"/>
      <c r="N7995" s="43"/>
      <c r="P7995" s="27"/>
      <c r="R7995" s="26"/>
      <c r="S7995" s="26"/>
      <c r="T7995" s="26"/>
    </row>
    <row r="7996" spans="2:20" ht="14.25" customHeight="1">
      <c r="B7996" s="20">
        <v>9218</v>
      </c>
      <c r="C7996" s="22"/>
      <c r="D7996" s="22"/>
      <c r="E7996" s="22"/>
      <c r="F7996" s="21"/>
      <c r="G7996" s="22"/>
      <c r="H7996" s="22"/>
      <c r="I7996" s="22"/>
      <c r="J7996" s="23"/>
      <c r="K7996" s="24"/>
      <c r="M7996" s="42"/>
      <c r="N7996" s="43"/>
      <c r="P7996" s="27"/>
      <c r="R7996" s="26"/>
      <c r="S7996" s="26"/>
      <c r="T7996" s="26"/>
    </row>
    <row r="7997" spans="2:20" ht="14.25" customHeight="1">
      <c r="B7997" s="20">
        <v>9219</v>
      </c>
      <c r="C7997" s="22"/>
      <c r="D7997" s="22"/>
      <c r="E7997" s="22"/>
      <c r="F7997" s="21"/>
      <c r="G7997" s="22"/>
      <c r="H7997" s="22"/>
      <c r="I7997" s="22"/>
      <c r="J7997" s="23"/>
      <c r="K7997" s="24"/>
      <c r="M7997" s="42"/>
      <c r="N7997" s="43"/>
      <c r="P7997" s="27"/>
      <c r="R7997" s="26"/>
      <c r="S7997" s="26"/>
      <c r="T7997" s="26"/>
    </row>
    <row r="7998" spans="2:20" ht="14.25" customHeight="1">
      <c r="B7998" s="20">
        <v>9220</v>
      </c>
      <c r="C7998" s="22"/>
      <c r="D7998" s="22"/>
      <c r="E7998" s="22"/>
      <c r="F7998" s="21"/>
      <c r="G7998" s="22"/>
      <c r="H7998" s="22"/>
      <c r="I7998" s="22"/>
      <c r="J7998" s="23"/>
      <c r="K7998" s="24"/>
      <c r="M7998" s="42"/>
      <c r="N7998" s="43"/>
      <c r="P7998" s="27"/>
      <c r="R7998" s="26"/>
      <c r="S7998" s="26"/>
      <c r="T7998" s="26"/>
    </row>
    <row r="7999" spans="2:20" ht="14.25" customHeight="1">
      <c r="B7999" s="20">
        <v>9221</v>
      </c>
      <c r="C7999" s="22"/>
      <c r="D7999" s="22"/>
      <c r="E7999" s="22"/>
      <c r="F7999" s="21"/>
      <c r="G7999" s="22"/>
      <c r="H7999" s="22"/>
      <c r="I7999" s="22"/>
      <c r="J7999" s="23"/>
      <c r="K7999" s="24"/>
      <c r="M7999" s="42"/>
      <c r="N7999" s="43"/>
      <c r="P7999" s="27"/>
      <c r="R7999" s="26"/>
      <c r="S7999" s="26"/>
      <c r="T7999" s="26"/>
    </row>
    <row r="8000" spans="2:20" ht="14.25" customHeight="1">
      <c r="B8000" s="20">
        <v>9222</v>
      </c>
      <c r="C8000" s="22"/>
      <c r="D8000" s="22"/>
      <c r="E8000" s="22"/>
      <c r="F8000" s="21"/>
      <c r="G8000" s="22"/>
      <c r="H8000" s="22"/>
      <c r="I8000" s="22"/>
      <c r="J8000" s="23"/>
      <c r="K8000" s="24"/>
      <c r="M8000" s="42"/>
      <c r="N8000" s="43"/>
      <c r="P8000" s="27"/>
      <c r="R8000" s="26"/>
      <c r="S8000" s="26"/>
      <c r="T8000" s="26"/>
    </row>
    <row r="8001" spans="2:20" ht="14.25" customHeight="1">
      <c r="B8001" s="20">
        <v>9223</v>
      </c>
      <c r="C8001" s="22"/>
      <c r="D8001" s="22"/>
      <c r="E8001" s="22"/>
      <c r="F8001" s="21"/>
      <c r="G8001" s="22"/>
      <c r="H8001" s="22"/>
      <c r="I8001" s="22"/>
      <c r="J8001" s="23"/>
      <c r="K8001" s="24"/>
      <c r="M8001" s="42"/>
      <c r="N8001" s="43"/>
      <c r="P8001" s="27"/>
      <c r="R8001" s="26"/>
      <c r="S8001" s="26"/>
      <c r="T8001" s="26"/>
    </row>
    <row r="8002" spans="2:20" ht="14.25" customHeight="1">
      <c r="B8002" s="20">
        <v>9224</v>
      </c>
      <c r="C8002" s="22"/>
      <c r="D8002" s="22"/>
      <c r="E8002" s="22"/>
      <c r="F8002" s="21"/>
      <c r="G8002" s="22"/>
      <c r="H8002" s="22"/>
      <c r="I8002" s="22"/>
      <c r="J8002" s="23"/>
      <c r="K8002" s="24"/>
      <c r="M8002" s="42"/>
      <c r="N8002" s="43"/>
      <c r="P8002" s="27"/>
      <c r="R8002" s="26"/>
      <c r="S8002" s="26"/>
      <c r="T8002" s="26"/>
    </row>
    <row r="8003" spans="2:20" ht="14.25" customHeight="1">
      <c r="B8003" s="20">
        <v>9225</v>
      </c>
      <c r="C8003" s="22"/>
      <c r="D8003" s="22"/>
      <c r="E8003" s="22"/>
      <c r="F8003" s="21"/>
      <c r="G8003" s="22"/>
      <c r="H8003" s="22"/>
      <c r="I8003" s="22"/>
      <c r="J8003" s="23"/>
      <c r="K8003" s="24"/>
      <c r="M8003" s="42"/>
      <c r="N8003" s="43"/>
      <c r="P8003" s="27"/>
      <c r="R8003" s="26"/>
      <c r="S8003" s="26"/>
      <c r="T8003" s="26"/>
    </row>
    <row r="8004" spans="2:20" ht="14.25" customHeight="1">
      <c r="B8004" s="20">
        <v>9226</v>
      </c>
      <c r="C8004" s="22"/>
      <c r="D8004" s="22"/>
      <c r="E8004" s="22"/>
      <c r="F8004" s="21"/>
      <c r="G8004" s="22"/>
      <c r="H8004" s="22"/>
      <c r="I8004" s="22"/>
      <c r="J8004" s="23"/>
      <c r="K8004" s="24"/>
      <c r="M8004" s="42"/>
      <c r="N8004" s="43"/>
      <c r="P8004" s="27"/>
      <c r="R8004" s="26"/>
      <c r="S8004" s="26"/>
      <c r="T8004" s="26"/>
    </row>
    <row r="8005" spans="2:20" ht="14.25" customHeight="1">
      <c r="B8005" s="20">
        <v>9227</v>
      </c>
      <c r="C8005" s="22"/>
      <c r="D8005" s="22"/>
      <c r="E8005" s="22"/>
      <c r="F8005" s="21"/>
      <c r="G8005" s="22"/>
      <c r="H8005" s="22"/>
      <c r="I8005" s="22"/>
      <c r="J8005" s="23"/>
      <c r="K8005" s="24"/>
      <c r="M8005" s="42"/>
      <c r="N8005" s="43"/>
      <c r="P8005" s="27"/>
      <c r="R8005" s="26"/>
      <c r="S8005" s="26"/>
      <c r="T8005" s="26"/>
    </row>
    <row r="8006" spans="2:20" ht="14.25" customHeight="1">
      <c r="B8006" s="20">
        <v>9228</v>
      </c>
      <c r="C8006" s="22"/>
      <c r="D8006" s="22"/>
      <c r="E8006" s="22"/>
      <c r="F8006" s="21"/>
      <c r="G8006" s="22"/>
      <c r="H8006" s="22"/>
      <c r="I8006" s="22"/>
      <c r="J8006" s="23"/>
      <c r="K8006" s="24"/>
      <c r="M8006" s="42"/>
      <c r="N8006" s="43"/>
      <c r="P8006" s="27"/>
      <c r="R8006" s="26"/>
      <c r="S8006" s="26"/>
      <c r="T8006" s="26"/>
    </row>
    <row r="8007" spans="2:20" ht="14.25" customHeight="1">
      <c r="B8007" s="20">
        <v>9229</v>
      </c>
      <c r="C8007" s="22"/>
      <c r="D8007" s="22"/>
      <c r="E8007" s="22"/>
      <c r="F8007" s="21"/>
      <c r="G8007" s="22"/>
      <c r="H8007" s="22"/>
      <c r="I8007" s="22"/>
      <c r="J8007" s="23"/>
      <c r="K8007" s="24"/>
      <c r="M8007" s="42"/>
      <c r="N8007" s="43"/>
      <c r="P8007" s="27"/>
      <c r="R8007" s="26"/>
      <c r="S8007" s="26"/>
      <c r="T8007" s="26"/>
    </row>
    <row r="8008" spans="2:20" ht="14.25" customHeight="1">
      <c r="B8008" s="20">
        <v>9230</v>
      </c>
      <c r="C8008" s="22"/>
      <c r="D8008" s="22"/>
      <c r="E8008" s="22"/>
      <c r="F8008" s="21"/>
      <c r="G8008" s="22"/>
      <c r="H8008" s="22"/>
      <c r="I8008" s="22"/>
      <c r="J8008" s="23"/>
      <c r="K8008" s="24"/>
      <c r="M8008" s="42"/>
      <c r="N8008" s="43"/>
      <c r="P8008" s="27"/>
      <c r="R8008" s="26"/>
      <c r="S8008" s="26"/>
      <c r="T8008" s="26"/>
    </row>
    <row r="8009" spans="2:20" ht="14.25" customHeight="1">
      <c r="B8009" s="20">
        <v>9231</v>
      </c>
      <c r="C8009" s="22"/>
      <c r="D8009" s="22"/>
      <c r="E8009" s="22"/>
      <c r="F8009" s="21"/>
      <c r="G8009" s="22"/>
      <c r="H8009" s="22"/>
      <c r="I8009" s="22"/>
      <c r="J8009" s="23"/>
      <c r="K8009" s="24"/>
      <c r="M8009" s="42"/>
      <c r="N8009" s="43"/>
      <c r="P8009" s="27"/>
      <c r="R8009" s="26"/>
      <c r="S8009" s="26"/>
      <c r="T8009" s="26"/>
    </row>
    <row r="8010" spans="2:20" ht="14.25" customHeight="1">
      <c r="B8010" s="20">
        <v>9232</v>
      </c>
      <c r="C8010" s="22"/>
      <c r="D8010" s="22"/>
      <c r="E8010" s="22"/>
      <c r="F8010" s="21"/>
      <c r="G8010" s="22"/>
      <c r="H8010" s="22"/>
      <c r="I8010" s="22"/>
      <c r="J8010" s="23"/>
      <c r="K8010" s="24"/>
      <c r="M8010" s="42"/>
      <c r="N8010" s="43"/>
      <c r="P8010" s="27"/>
      <c r="R8010" s="26"/>
      <c r="S8010" s="26"/>
      <c r="T8010" s="26"/>
    </row>
    <row r="8011" spans="2:20" ht="14.25" customHeight="1">
      <c r="B8011" s="20">
        <v>9233</v>
      </c>
      <c r="C8011" s="22"/>
      <c r="D8011" s="22"/>
      <c r="E8011" s="22"/>
      <c r="F8011" s="21"/>
      <c r="G8011" s="22"/>
      <c r="H8011" s="22"/>
      <c r="I8011" s="22"/>
      <c r="J8011" s="23"/>
      <c r="K8011" s="24"/>
      <c r="M8011" s="42"/>
      <c r="N8011" s="43"/>
      <c r="P8011" s="27"/>
      <c r="R8011" s="26"/>
      <c r="S8011" s="26"/>
      <c r="T8011" s="26"/>
    </row>
    <row r="8012" spans="2:20" ht="14.25" customHeight="1">
      <c r="B8012" s="20">
        <v>9234</v>
      </c>
      <c r="C8012" s="22"/>
      <c r="D8012" s="22"/>
      <c r="E8012" s="22"/>
      <c r="F8012" s="21"/>
      <c r="G8012" s="22"/>
      <c r="H8012" s="22"/>
      <c r="I8012" s="22"/>
      <c r="J8012" s="23"/>
      <c r="K8012" s="24"/>
      <c r="M8012" s="42"/>
      <c r="N8012" s="43"/>
      <c r="P8012" s="27"/>
      <c r="R8012" s="26"/>
      <c r="S8012" s="26"/>
      <c r="T8012" s="26"/>
    </row>
    <row r="8013" spans="2:20" ht="14.25" customHeight="1">
      <c r="B8013" s="20">
        <v>9235</v>
      </c>
      <c r="C8013" s="22"/>
      <c r="D8013" s="22"/>
      <c r="E8013" s="22"/>
      <c r="F8013" s="21"/>
      <c r="G8013" s="22"/>
      <c r="H8013" s="22"/>
      <c r="I8013" s="22"/>
      <c r="J8013" s="23"/>
      <c r="K8013" s="24"/>
      <c r="M8013" s="42"/>
      <c r="N8013" s="43"/>
      <c r="P8013" s="27"/>
      <c r="R8013" s="26"/>
      <c r="S8013" s="26"/>
      <c r="T8013" s="26"/>
    </row>
    <row r="8014" spans="2:20" ht="14.25" customHeight="1">
      <c r="B8014" s="20">
        <v>9236</v>
      </c>
      <c r="C8014" s="22"/>
      <c r="D8014" s="22"/>
      <c r="E8014" s="22"/>
      <c r="F8014" s="21"/>
      <c r="G8014" s="22"/>
      <c r="H8014" s="22"/>
      <c r="I8014" s="22"/>
      <c r="J8014" s="23"/>
      <c r="K8014" s="24"/>
      <c r="M8014" s="42"/>
      <c r="N8014" s="43"/>
      <c r="P8014" s="27"/>
      <c r="R8014" s="26"/>
      <c r="S8014" s="26"/>
      <c r="T8014" s="26"/>
    </row>
    <row r="8015" spans="2:20" ht="14.25" customHeight="1">
      <c r="B8015" s="20">
        <v>9237</v>
      </c>
      <c r="C8015" s="22"/>
      <c r="D8015" s="22"/>
      <c r="E8015" s="22"/>
      <c r="F8015" s="21"/>
      <c r="G8015" s="22"/>
      <c r="H8015" s="22"/>
      <c r="I8015" s="22"/>
      <c r="J8015" s="23"/>
      <c r="K8015" s="24"/>
      <c r="M8015" s="42"/>
      <c r="N8015" s="43"/>
      <c r="P8015" s="27"/>
      <c r="R8015" s="26"/>
      <c r="S8015" s="26"/>
      <c r="T8015" s="26"/>
    </row>
    <row r="8016" spans="2:20" ht="14.25" customHeight="1">
      <c r="B8016" s="20">
        <v>9238</v>
      </c>
      <c r="C8016" s="22"/>
      <c r="D8016" s="22"/>
      <c r="E8016" s="22"/>
      <c r="F8016" s="21"/>
      <c r="G8016" s="22"/>
      <c r="H8016" s="22"/>
      <c r="I8016" s="22"/>
      <c r="J8016" s="23"/>
      <c r="K8016" s="24"/>
      <c r="M8016" s="42"/>
      <c r="N8016" s="43"/>
      <c r="P8016" s="27"/>
      <c r="R8016" s="26"/>
      <c r="S8016" s="26"/>
      <c r="T8016" s="26"/>
    </row>
    <row r="8017" spans="2:20" ht="14.25" customHeight="1">
      <c r="B8017" s="20">
        <v>9239</v>
      </c>
      <c r="C8017" s="22"/>
      <c r="D8017" s="22"/>
      <c r="E8017" s="22"/>
      <c r="F8017" s="21"/>
      <c r="G8017" s="22"/>
      <c r="H8017" s="22"/>
      <c r="I8017" s="22"/>
      <c r="J8017" s="23"/>
      <c r="K8017" s="24"/>
      <c r="M8017" s="42"/>
      <c r="N8017" s="43"/>
      <c r="P8017" s="27"/>
      <c r="R8017" s="26"/>
      <c r="S8017" s="26"/>
      <c r="T8017" s="26"/>
    </row>
    <row r="8018" spans="2:20" ht="14.25" customHeight="1">
      <c r="B8018" s="20">
        <v>9240</v>
      </c>
      <c r="C8018" s="22"/>
      <c r="D8018" s="22"/>
      <c r="E8018" s="22"/>
      <c r="F8018" s="21"/>
      <c r="G8018" s="22"/>
      <c r="H8018" s="22"/>
      <c r="I8018" s="22"/>
      <c r="J8018" s="23"/>
      <c r="K8018" s="24"/>
      <c r="M8018" s="42"/>
      <c r="N8018" s="43"/>
      <c r="P8018" s="27"/>
      <c r="R8018" s="26"/>
      <c r="S8018" s="26"/>
      <c r="T8018" s="26"/>
    </row>
    <row r="8019" spans="2:20" ht="14.25" customHeight="1">
      <c r="B8019" s="20">
        <v>9241</v>
      </c>
      <c r="C8019" s="22"/>
      <c r="D8019" s="22"/>
      <c r="E8019" s="22"/>
      <c r="F8019" s="21"/>
      <c r="G8019" s="22"/>
      <c r="H8019" s="22"/>
      <c r="I8019" s="22"/>
      <c r="J8019" s="23"/>
      <c r="K8019" s="24"/>
      <c r="M8019" s="42"/>
      <c r="N8019" s="43"/>
      <c r="P8019" s="27"/>
      <c r="R8019" s="26"/>
      <c r="S8019" s="26"/>
      <c r="T8019" s="26"/>
    </row>
    <row r="8020" spans="2:20" ht="14.25" customHeight="1">
      <c r="B8020" s="20">
        <v>9242</v>
      </c>
      <c r="C8020" s="22"/>
      <c r="D8020" s="22"/>
      <c r="E8020" s="22"/>
      <c r="F8020" s="21"/>
      <c r="G8020" s="22"/>
      <c r="H8020" s="22"/>
      <c r="I8020" s="22"/>
      <c r="J8020" s="23"/>
      <c r="K8020" s="24"/>
      <c r="M8020" s="42"/>
      <c r="N8020" s="43"/>
      <c r="P8020" s="27"/>
      <c r="R8020" s="26"/>
      <c r="S8020" s="26"/>
      <c r="T8020" s="26"/>
    </row>
    <row r="8021" spans="2:20" ht="14.25" customHeight="1">
      <c r="B8021" s="20">
        <v>9243</v>
      </c>
      <c r="C8021" s="22"/>
      <c r="D8021" s="22"/>
      <c r="E8021" s="22"/>
      <c r="F8021" s="21"/>
      <c r="G8021" s="22"/>
      <c r="H8021" s="22"/>
      <c r="I8021" s="22"/>
      <c r="J8021" s="23"/>
      <c r="K8021" s="24"/>
      <c r="M8021" s="42"/>
      <c r="N8021" s="43"/>
      <c r="P8021" s="27"/>
      <c r="R8021" s="26"/>
      <c r="S8021" s="26"/>
      <c r="T8021" s="26"/>
    </row>
    <row r="8022" spans="2:20" ht="14.25" customHeight="1">
      <c r="B8022" s="20">
        <v>9244</v>
      </c>
      <c r="C8022" s="22"/>
      <c r="D8022" s="22"/>
      <c r="E8022" s="22"/>
      <c r="F8022" s="21"/>
      <c r="G8022" s="22"/>
      <c r="H8022" s="22"/>
      <c r="I8022" s="22"/>
      <c r="J8022" s="23"/>
      <c r="K8022" s="24"/>
      <c r="M8022" s="42"/>
      <c r="N8022" s="43"/>
      <c r="P8022" s="27"/>
      <c r="R8022" s="26"/>
      <c r="S8022" s="26"/>
      <c r="T8022" s="26"/>
    </row>
    <row r="8023" spans="2:20" ht="14.25" customHeight="1">
      <c r="B8023" s="20">
        <v>9245</v>
      </c>
      <c r="C8023" s="22"/>
      <c r="D8023" s="22"/>
      <c r="E8023" s="22"/>
      <c r="F8023" s="21"/>
      <c r="G8023" s="22"/>
      <c r="H8023" s="22"/>
      <c r="I8023" s="22"/>
      <c r="J8023" s="23"/>
      <c r="K8023" s="24"/>
      <c r="M8023" s="42"/>
      <c r="N8023" s="43"/>
      <c r="P8023" s="27"/>
      <c r="R8023" s="26"/>
      <c r="S8023" s="26"/>
      <c r="T8023" s="26"/>
    </row>
    <row r="8024" spans="2:20" ht="14.25" customHeight="1">
      <c r="B8024" s="20">
        <v>9246</v>
      </c>
      <c r="C8024" s="22"/>
      <c r="D8024" s="22"/>
      <c r="E8024" s="22"/>
      <c r="F8024" s="21"/>
      <c r="G8024" s="22"/>
      <c r="H8024" s="22"/>
      <c r="I8024" s="22"/>
      <c r="J8024" s="23"/>
      <c r="K8024" s="24"/>
      <c r="M8024" s="42"/>
      <c r="N8024" s="43"/>
      <c r="P8024" s="27"/>
      <c r="R8024" s="26"/>
      <c r="S8024" s="26"/>
      <c r="T8024" s="26"/>
    </row>
    <row r="8025" spans="2:20" ht="14.25" customHeight="1">
      <c r="B8025" s="20">
        <v>9247</v>
      </c>
      <c r="C8025" s="22"/>
      <c r="D8025" s="22"/>
      <c r="E8025" s="22"/>
      <c r="F8025" s="21"/>
      <c r="G8025" s="22"/>
      <c r="H8025" s="22"/>
      <c r="I8025" s="22"/>
      <c r="J8025" s="23"/>
      <c r="K8025" s="24"/>
      <c r="M8025" s="42"/>
      <c r="N8025" s="43"/>
      <c r="P8025" s="27"/>
      <c r="R8025" s="26"/>
      <c r="S8025" s="26"/>
      <c r="T8025" s="26"/>
    </row>
    <row r="8026" spans="2:20" ht="14.25" customHeight="1">
      <c r="B8026" s="20">
        <v>9248</v>
      </c>
      <c r="C8026" s="22"/>
      <c r="D8026" s="22"/>
      <c r="E8026" s="22"/>
      <c r="F8026" s="21"/>
      <c r="G8026" s="22"/>
      <c r="H8026" s="22"/>
      <c r="I8026" s="22"/>
      <c r="J8026" s="23"/>
      <c r="K8026" s="24"/>
      <c r="M8026" s="42"/>
      <c r="N8026" s="43"/>
      <c r="P8026" s="27"/>
      <c r="R8026" s="26"/>
      <c r="S8026" s="26"/>
      <c r="T8026" s="26"/>
    </row>
    <row r="8027" spans="2:20" ht="14.25" customHeight="1">
      <c r="B8027" s="20">
        <v>9249</v>
      </c>
      <c r="C8027" s="22"/>
      <c r="D8027" s="22"/>
      <c r="E8027" s="22"/>
      <c r="F8027" s="21"/>
      <c r="G8027" s="22"/>
      <c r="H8027" s="22"/>
      <c r="I8027" s="22"/>
      <c r="J8027" s="23"/>
      <c r="K8027" s="24"/>
      <c r="M8027" s="42"/>
      <c r="N8027" s="43"/>
      <c r="P8027" s="27"/>
      <c r="R8027" s="26"/>
      <c r="S8027" s="26"/>
      <c r="T8027" s="26"/>
    </row>
    <row r="8028" spans="2:20" ht="14.25" customHeight="1">
      <c r="B8028" s="20">
        <v>9250</v>
      </c>
      <c r="C8028" s="22"/>
      <c r="D8028" s="22"/>
      <c r="E8028" s="22"/>
      <c r="F8028" s="21"/>
      <c r="G8028" s="22"/>
      <c r="H8028" s="22"/>
      <c r="I8028" s="22"/>
      <c r="J8028" s="23"/>
      <c r="K8028" s="24"/>
      <c r="M8028" s="42"/>
      <c r="N8028" s="43"/>
      <c r="P8028" s="27"/>
      <c r="R8028" s="26"/>
      <c r="S8028" s="26"/>
      <c r="T8028" s="26"/>
    </row>
    <row r="8029" spans="2:20" ht="14.25" customHeight="1">
      <c r="B8029" s="20">
        <v>9251</v>
      </c>
      <c r="C8029" s="22"/>
      <c r="D8029" s="22"/>
      <c r="E8029" s="22"/>
      <c r="F8029" s="21"/>
      <c r="G8029" s="22"/>
      <c r="H8029" s="22"/>
      <c r="I8029" s="22"/>
      <c r="J8029" s="23"/>
      <c r="K8029" s="24"/>
      <c r="M8029" s="42"/>
      <c r="N8029" s="43"/>
      <c r="P8029" s="27"/>
      <c r="R8029" s="26"/>
      <c r="S8029" s="26"/>
      <c r="T8029" s="26"/>
    </row>
    <row r="8030" spans="2:20" ht="14.25" customHeight="1">
      <c r="B8030" s="20">
        <v>9252</v>
      </c>
      <c r="C8030" s="22"/>
      <c r="D8030" s="22"/>
      <c r="E8030" s="22"/>
      <c r="F8030" s="21"/>
      <c r="G8030" s="22"/>
      <c r="H8030" s="22"/>
      <c r="I8030" s="22"/>
      <c r="J8030" s="23"/>
      <c r="K8030" s="24"/>
      <c r="M8030" s="42"/>
      <c r="N8030" s="43"/>
      <c r="P8030" s="27"/>
      <c r="R8030" s="26"/>
      <c r="S8030" s="26"/>
      <c r="T8030" s="26"/>
    </row>
    <row r="8031" spans="2:20" ht="14.25" customHeight="1">
      <c r="B8031" s="20">
        <v>9253</v>
      </c>
      <c r="C8031" s="22"/>
      <c r="D8031" s="22"/>
      <c r="E8031" s="22"/>
      <c r="F8031" s="21"/>
      <c r="G8031" s="22"/>
      <c r="H8031" s="22"/>
      <c r="I8031" s="22"/>
      <c r="J8031" s="23"/>
      <c r="K8031" s="24"/>
      <c r="M8031" s="42"/>
      <c r="N8031" s="43"/>
      <c r="P8031" s="27"/>
      <c r="R8031" s="26"/>
      <c r="S8031" s="26"/>
      <c r="T8031" s="26"/>
    </row>
    <row r="8032" spans="2:20" ht="14.25" customHeight="1">
      <c r="B8032" s="20">
        <v>9254</v>
      </c>
      <c r="C8032" s="22"/>
      <c r="D8032" s="22"/>
      <c r="E8032" s="22"/>
      <c r="F8032" s="21"/>
      <c r="G8032" s="22"/>
      <c r="H8032" s="22"/>
      <c r="I8032" s="22"/>
      <c r="J8032" s="23"/>
      <c r="K8032" s="24"/>
      <c r="M8032" s="42"/>
      <c r="N8032" s="43"/>
      <c r="P8032" s="27"/>
      <c r="R8032" s="26"/>
      <c r="S8032" s="26"/>
      <c r="T8032" s="26"/>
    </row>
    <row r="8033" spans="2:20" ht="14.25" customHeight="1">
      <c r="B8033" s="20">
        <v>9255</v>
      </c>
      <c r="C8033" s="22"/>
      <c r="D8033" s="22"/>
      <c r="E8033" s="22"/>
      <c r="F8033" s="21"/>
      <c r="G8033" s="22"/>
      <c r="H8033" s="22"/>
      <c r="I8033" s="22"/>
      <c r="J8033" s="23"/>
      <c r="K8033" s="24"/>
      <c r="M8033" s="42"/>
      <c r="N8033" s="43"/>
      <c r="P8033" s="27"/>
      <c r="R8033" s="26"/>
      <c r="S8033" s="26"/>
      <c r="T8033" s="26"/>
    </row>
    <row r="8034" spans="2:20" ht="14.25" customHeight="1">
      <c r="B8034" s="20">
        <v>9256</v>
      </c>
      <c r="C8034" s="22"/>
      <c r="D8034" s="22"/>
      <c r="E8034" s="22"/>
      <c r="F8034" s="21"/>
      <c r="G8034" s="22"/>
      <c r="H8034" s="22"/>
      <c r="I8034" s="22"/>
      <c r="J8034" s="23"/>
      <c r="K8034" s="24"/>
      <c r="M8034" s="42"/>
      <c r="N8034" s="43"/>
      <c r="P8034" s="27"/>
      <c r="R8034" s="26"/>
      <c r="S8034" s="26"/>
      <c r="T8034" s="26"/>
    </row>
    <row r="8035" spans="2:20" ht="14.25" customHeight="1">
      <c r="B8035" s="20">
        <v>9257</v>
      </c>
      <c r="C8035" s="22"/>
      <c r="D8035" s="22"/>
      <c r="E8035" s="22"/>
      <c r="F8035" s="21"/>
      <c r="G8035" s="22"/>
      <c r="H8035" s="22"/>
      <c r="I8035" s="22"/>
      <c r="J8035" s="23"/>
      <c r="K8035" s="24"/>
      <c r="M8035" s="42"/>
      <c r="N8035" s="43"/>
      <c r="P8035" s="27"/>
      <c r="R8035" s="26"/>
      <c r="S8035" s="26"/>
      <c r="T8035" s="26"/>
    </row>
    <row r="8036" spans="2:20" ht="14.25" customHeight="1">
      <c r="B8036" s="20">
        <v>9258</v>
      </c>
      <c r="C8036" s="22"/>
      <c r="D8036" s="22"/>
      <c r="E8036" s="22"/>
      <c r="F8036" s="21"/>
      <c r="G8036" s="22"/>
      <c r="H8036" s="22"/>
      <c r="I8036" s="22"/>
      <c r="J8036" s="23"/>
      <c r="K8036" s="24"/>
      <c r="M8036" s="42"/>
      <c r="N8036" s="43"/>
      <c r="P8036" s="27"/>
      <c r="R8036" s="26"/>
      <c r="S8036" s="26"/>
      <c r="T8036" s="26"/>
    </row>
    <row r="8037" spans="2:20" ht="14.25" customHeight="1">
      <c r="B8037" s="20">
        <v>9259</v>
      </c>
      <c r="C8037" s="22"/>
      <c r="D8037" s="22"/>
      <c r="E8037" s="22"/>
      <c r="F8037" s="21"/>
      <c r="G8037" s="22"/>
      <c r="H8037" s="22"/>
      <c r="I8037" s="22"/>
      <c r="J8037" s="23"/>
      <c r="K8037" s="24"/>
      <c r="M8037" s="42"/>
      <c r="N8037" s="43"/>
      <c r="P8037" s="27"/>
      <c r="R8037" s="26"/>
      <c r="S8037" s="26"/>
      <c r="T8037" s="26"/>
    </row>
    <row r="8038" spans="2:20" ht="14.25" customHeight="1">
      <c r="B8038" s="20">
        <v>9260</v>
      </c>
      <c r="C8038" s="22"/>
      <c r="D8038" s="22"/>
      <c r="E8038" s="22"/>
      <c r="F8038" s="21"/>
      <c r="G8038" s="22"/>
      <c r="H8038" s="22"/>
      <c r="I8038" s="22"/>
      <c r="J8038" s="23"/>
      <c r="K8038" s="24"/>
      <c r="M8038" s="42"/>
      <c r="N8038" s="43"/>
      <c r="P8038" s="27"/>
      <c r="R8038" s="26"/>
      <c r="S8038" s="26"/>
      <c r="T8038" s="26"/>
    </row>
    <row r="8039" spans="2:20" ht="14.25" customHeight="1">
      <c r="B8039" s="20">
        <v>9261</v>
      </c>
      <c r="C8039" s="22"/>
      <c r="D8039" s="22"/>
      <c r="E8039" s="22"/>
      <c r="F8039" s="21"/>
      <c r="G8039" s="22"/>
      <c r="H8039" s="22"/>
      <c r="I8039" s="22"/>
      <c r="J8039" s="23"/>
      <c r="K8039" s="24"/>
      <c r="M8039" s="42"/>
      <c r="N8039" s="43"/>
      <c r="P8039" s="27"/>
      <c r="R8039" s="26"/>
      <c r="S8039" s="26"/>
      <c r="T8039" s="26"/>
    </row>
    <row r="8040" spans="2:20" ht="14.25" customHeight="1">
      <c r="B8040" s="20">
        <v>9262</v>
      </c>
      <c r="C8040" s="22"/>
      <c r="D8040" s="22"/>
      <c r="E8040" s="22"/>
      <c r="F8040" s="21"/>
      <c r="G8040" s="22"/>
      <c r="H8040" s="22"/>
      <c r="I8040" s="22"/>
      <c r="J8040" s="23"/>
      <c r="K8040" s="24"/>
      <c r="M8040" s="42"/>
      <c r="N8040" s="43"/>
      <c r="P8040" s="27"/>
      <c r="R8040" s="26"/>
      <c r="S8040" s="26"/>
      <c r="T8040" s="26"/>
    </row>
    <row r="8041" spans="2:20" ht="14.25" customHeight="1">
      <c r="B8041" s="20">
        <v>9263</v>
      </c>
      <c r="C8041" s="22"/>
      <c r="D8041" s="22"/>
      <c r="E8041" s="22"/>
      <c r="F8041" s="21"/>
      <c r="G8041" s="22"/>
      <c r="H8041" s="22"/>
      <c r="I8041" s="22"/>
      <c r="J8041" s="23"/>
      <c r="K8041" s="24"/>
      <c r="M8041" s="42"/>
      <c r="N8041" s="43"/>
      <c r="P8041" s="27"/>
      <c r="R8041" s="26"/>
      <c r="S8041" s="26"/>
      <c r="T8041" s="26"/>
    </row>
    <row r="8042" spans="2:20" ht="14.25" customHeight="1">
      <c r="B8042" s="20">
        <v>9264</v>
      </c>
      <c r="C8042" s="22"/>
      <c r="D8042" s="22"/>
      <c r="E8042" s="22"/>
      <c r="F8042" s="21"/>
      <c r="G8042" s="22"/>
      <c r="H8042" s="22"/>
      <c r="I8042" s="22"/>
      <c r="J8042" s="23"/>
      <c r="K8042" s="24"/>
      <c r="M8042" s="42"/>
      <c r="N8042" s="43"/>
      <c r="P8042" s="27"/>
      <c r="R8042" s="26"/>
      <c r="S8042" s="26"/>
      <c r="T8042" s="26"/>
    </row>
    <row r="8043" spans="2:20" ht="14.25" customHeight="1">
      <c r="B8043" s="20">
        <v>9265</v>
      </c>
      <c r="C8043" s="22"/>
      <c r="D8043" s="22"/>
      <c r="E8043" s="22"/>
      <c r="F8043" s="21"/>
      <c r="G8043" s="22"/>
      <c r="H8043" s="22"/>
      <c r="I8043" s="22"/>
      <c r="J8043" s="23"/>
      <c r="K8043" s="24"/>
      <c r="M8043" s="42"/>
      <c r="N8043" s="43"/>
      <c r="P8043" s="27"/>
      <c r="R8043" s="26"/>
      <c r="S8043" s="26"/>
      <c r="T8043" s="26"/>
    </row>
    <row r="8044" spans="2:20" ht="14.25" customHeight="1">
      <c r="B8044" s="20">
        <v>9266</v>
      </c>
      <c r="C8044" s="22"/>
      <c r="D8044" s="22"/>
      <c r="E8044" s="22"/>
      <c r="F8044" s="21"/>
      <c r="G8044" s="22"/>
      <c r="H8044" s="22"/>
      <c r="I8044" s="22"/>
      <c r="J8044" s="23"/>
      <c r="K8044" s="24"/>
      <c r="M8044" s="42"/>
      <c r="N8044" s="43"/>
      <c r="P8044" s="27"/>
      <c r="R8044" s="26"/>
      <c r="S8044" s="26"/>
      <c r="T8044" s="26"/>
    </row>
    <row r="8045" spans="2:20" ht="14.25" customHeight="1">
      <c r="B8045" s="20">
        <v>9267</v>
      </c>
      <c r="C8045" s="22"/>
      <c r="D8045" s="22"/>
      <c r="E8045" s="22"/>
      <c r="F8045" s="21"/>
      <c r="G8045" s="22"/>
      <c r="H8045" s="22"/>
      <c r="I8045" s="22"/>
      <c r="J8045" s="23"/>
      <c r="K8045" s="24"/>
      <c r="M8045" s="42"/>
      <c r="N8045" s="43"/>
      <c r="P8045" s="27"/>
      <c r="R8045" s="26"/>
      <c r="S8045" s="26"/>
      <c r="T8045" s="26"/>
    </row>
    <row r="8046" spans="2:20" ht="14.25" customHeight="1">
      <c r="B8046" s="20">
        <v>9268</v>
      </c>
      <c r="C8046" s="22"/>
      <c r="D8046" s="22"/>
      <c r="E8046" s="22"/>
      <c r="F8046" s="21"/>
      <c r="G8046" s="22"/>
      <c r="H8046" s="22"/>
      <c r="I8046" s="22"/>
      <c r="J8046" s="23"/>
      <c r="K8046" s="24"/>
      <c r="M8046" s="42"/>
      <c r="N8046" s="43"/>
      <c r="P8046" s="27"/>
      <c r="R8046" s="26"/>
      <c r="S8046" s="26"/>
      <c r="T8046" s="26"/>
    </row>
    <row r="8047" spans="2:20" ht="14.25" customHeight="1">
      <c r="B8047" s="20">
        <v>9269</v>
      </c>
      <c r="C8047" s="22"/>
      <c r="D8047" s="22"/>
      <c r="E8047" s="22"/>
      <c r="F8047" s="21"/>
      <c r="G8047" s="22"/>
      <c r="H8047" s="22"/>
      <c r="I8047" s="22"/>
      <c r="J8047" s="23"/>
      <c r="K8047" s="24"/>
      <c r="M8047" s="42"/>
      <c r="N8047" s="43"/>
      <c r="P8047" s="27"/>
      <c r="R8047" s="26"/>
      <c r="S8047" s="26"/>
      <c r="T8047" s="26"/>
    </row>
    <row r="8048" spans="2:20" ht="14.25" customHeight="1">
      <c r="B8048" s="20">
        <v>9270</v>
      </c>
      <c r="C8048" s="22"/>
      <c r="D8048" s="22"/>
      <c r="E8048" s="22"/>
      <c r="F8048" s="21"/>
      <c r="G8048" s="22"/>
      <c r="H8048" s="22"/>
      <c r="I8048" s="22"/>
      <c r="J8048" s="23"/>
      <c r="K8048" s="24"/>
      <c r="M8048" s="42"/>
      <c r="N8048" s="43"/>
      <c r="P8048" s="27"/>
      <c r="R8048" s="26"/>
      <c r="S8048" s="26"/>
      <c r="T8048" s="26"/>
    </row>
    <row r="8049" spans="2:20" ht="14.25" customHeight="1">
      <c r="B8049" s="20">
        <v>9271</v>
      </c>
      <c r="C8049" s="22"/>
      <c r="D8049" s="22"/>
      <c r="E8049" s="22"/>
      <c r="F8049" s="21"/>
      <c r="G8049" s="22"/>
      <c r="H8049" s="22"/>
      <c r="I8049" s="22"/>
      <c r="J8049" s="23"/>
      <c r="K8049" s="24"/>
      <c r="M8049" s="42"/>
      <c r="N8049" s="43"/>
      <c r="P8049" s="27"/>
      <c r="R8049" s="26"/>
      <c r="S8049" s="26"/>
      <c r="T8049" s="26"/>
    </row>
    <row r="8050" spans="2:20" ht="14.25" customHeight="1">
      <c r="B8050" s="20">
        <v>9272</v>
      </c>
      <c r="C8050" s="22"/>
      <c r="D8050" s="22"/>
      <c r="E8050" s="22"/>
      <c r="F8050" s="21"/>
      <c r="G8050" s="22"/>
      <c r="H8050" s="22"/>
      <c r="I8050" s="22"/>
      <c r="J8050" s="23"/>
      <c r="K8050" s="24"/>
      <c r="M8050" s="42"/>
      <c r="N8050" s="43"/>
      <c r="P8050" s="27"/>
      <c r="R8050" s="26"/>
      <c r="S8050" s="26"/>
      <c r="T8050" s="26"/>
    </row>
    <row r="8051" spans="2:20" ht="14.25" customHeight="1">
      <c r="B8051" s="20">
        <v>9273</v>
      </c>
      <c r="C8051" s="22"/>
      <c r="D8051" s="22"/>
      <c r="E8051" s="22"/>
      <c r="F8051" s="21"/>
      <c r="G8051" s="22"/>
      <c r="H8051" s="22"/>
      <c r="I8051" s="22"/>
      <c r="J8051" s="23"/>
      <c r="K8051" s="24"/>
      <c r="M8051" s="42"/>
      <c r="N8051" s="43"/>
      <c r="P8051" s="27"/>
      <c r="R8051" s="26"/>
      <c r="S8051" s="26"/>
      <c r="T8051" s="26"/>
    </row>
    <row r="8052" spans="2:20" ht="14.25" customHeight="1">
      <c r="B8052" s="20">
        <v>9274</v>
      </c>
      <c r="C8052" s="22"/>
      <c r="D8052" s="22"/>
      <c r="E8052" s="22"/>
      <c r="F8052" s="21"/>
      <c r="G8052" s="22"/>
      <c r="H8052" s="22"/>
      <c r="I8052" s="22"/>
      <c r="J8052" s="23"/>
      <c r="K8052" s="24"/>
      <c r="M8052" s="42"/>
      <c r="N8052" s="43"/>
      <c r="P8052" s="27"/>
      <c r="R8052" s="26"/>
      <c r="S8052" s="26"/>
      <c r="T8052" s="26"/>
    </row>
    <row r="8053" spans="2:20" ht="14.25" customHeight="1">
      <c r="B8053" s="20">
        <v>9275</v>
      </c>
      <c r="C8053" s="22"/>
      <c r="D8053" s="22"/>
      <c r="E8053" s="22"/>
      <c r="F8053" s="21"/>
      <c r="G8053" s="22"/>
      <c r="H8053" s="22"/>
      <c r="I8053" s="22"/>
      <c r="J8053" s="23"/>
      <c r="K8053" s="24"/>
      <c r="M8053" s="42"/>
      <c r="N8053" s="43"/>
      <c r="P8053" s="27"/>
      <c r="R8053" s="26"/>
      <c r="S8053" s="26"/>
      <c r="T8053" s="26"/>
    </row>
    <row r="8054" spans="2:20" ht="14.25" customHeight="1">
      <c r="B8054" s="20">
        <v>9276</v>
      </c>
      <c r="C8054" s="22"/>
      <c r="D8054" s="22"/>
      <c r="E8054" s="22"/>
      <c r="F8054" s="21"/>
      <c r="G8054" s="22"/>
      <c r="H8054" s="22"/>
      <c r="I8054" s="22"/>
      <c r="J8054" s="23"/>
      <c r="K8054" s="24"/>
      <c r="M8054" s="42"/>
      <c r="N8054" s="43"/>
      <c r="P8054" s="27"/>
      <c r="R8054" s="26"/>
      <c r="S8054" s="26"/>
      <c r="T8054" s="26"/>
    </row>
    <row r="8055" spans="2:20" ht="14.25" customHeight="1">
      <c r="B8055" s="20">
        <v>9277</v>
      </c>
      <c r="C8055" s="22"/>
      <c r="D8055" s="22"/>
      <c r="E8055" s="22"/>
      <c r="F8055" s="21"/>
      <c r="G8055" s="22"/>
      <c r="H8055" s="22"/>
      <c r="I8055" s="22"/>
      <c r="J8055" s="23"/>
      <c r="K8055" s="24"/>
      <c r="M8055" s="42"/>
      <c r="N8055" s="43"/>
      <c r="P8055" s="27"/>
      <c r="R8055" s="26"/>
      <c r="S8055" s="26"/>
      <c r="T8055" s="26"/>
    </row>
    <row r="8056" spans="2:20" ht="14.25" customHeight="1">
      <c r="B8056" s="20">
        <v>9278</v>
      </c>
      <c r="C8056" s="22"/>
      <c r="D8056" s="22"/>
      <c r="E8056" s="22"/>
      <c r="F8056" s="21"/>
      <c r="G8056" s="22"/>
      <c r="H8056" s="22"/>
      <c r="I8056" s="22"/>
      <c r="J8056" s="23"/>
      <c r="K8056" s="24"/>
      <c r="M8056" s="42"/>
      <c r="N8056" s="43"/>
      <c r="P8056" s="27"/>
      <c r="R8056" s="26"/>
      <c r="S8056" s="26"/>
      <c r="T8056" s="26"/>
    </row>
    <row r="8057" spans="2:20" ht="14.25" customHeight="1">
      <c r="B8057" s="20">
        <v>9279</v>
      </c>
      <c r="C8057" s="22"/>
      <c r="D8057" s="22"/>
      <c r="E8057" s="22"/>
      <c r="F8057" s="21"/>
      <c r="G8057" s="22"/>
      <c r="H8057" s="22"/>
      <c r="I8057" s="22"/>
      <c r="J8057" s="23"/>
      <c r="K8057" s="24"/>
      <c r="M8057" s="42"/>
      <c r="N8057" s="43"/>
      <c r="P8057" s="27"/>
      <c r="R8057" s="26"/>
      <c r="S8057" s="26"/>
      <c r="T8057" s="26"/>
    </row>
    <row r="8058" spans="2:20" ht="14.25" customHeight="1">
      <c r="B8058" s="20">
        <v>9280</v>
      </c>
      <c r="C8058" s="22"/>
      <c r="D8058" s="22"/>
      <c r="E8058" s="22"/>
      <c r="F8058" s="21"/>
      <c r="G8058" s="22"/>
      <c r="H8058" s="22"/>
      <c r="I8058" s="22"/>
      <c r="J8058" s="23"/>
      <c r="K8058" s="24"/>
      <c r="M8058" s="42"/>
      <c r="N8058" s="43"/>
      <c r="P8058" s="27"/>
      <c r="R8058" s="26"/>
      <c r="S8058" s="26"/>
      <c r="T8058" s="26"/>
    </row>
    <row r="8059" spans="2:20" ht="14.25" customHeight="1">
      <c r="B8059" s="20">
        <v>9281</v>
      </c>
      <c r="C8059" s="22"/>
      <c r="D8059" s="22"/>
      <c r="E8059" s="22"/>
      <c r="F8059" s="21"/>
      <c r="G8059" s="22"/>
      <c r="H8059" s="22"/>
      <c r="I8059" s="22"/>
      <c r="J8059" s="23"/>
      <c r="K8059" s="24"/>
      <c r="M8059" s="42"/>
      <c r="N8059" s="43"/>
      <c r="P8059" s="27"/>
      <c r="R8059" s="26"/>
      <c r="S8059" s="26"/>
      <c r="T8059" s="26"/>
    </row>
    <row r="8060" spans="2:20" ht="14.25" customHeight="1">
      <c r="B8060" s="20">
        <v>9282</v>
      </c>
      <c r="C8060" s="22"/>
      <c r="D8060" s="22"/>
      <c r="E8060" s="22"/>
      <c r="F8060" s="21"/>
      <c r="G8060" s="22"/>
      <c r="H8060" s="22"/>
      <c r="I8060" s="22"/>
      <c r="J8060" s="23"/>
      <c r="K8060" s="24"/>
      <c r="M8060" s="42"/>
      <c r="N8060" s="43"/>
      <c r="P8060" s="27"/>
      <c r="R8060" s="26"/>
      <c r="S8060" s="26"/>
      <c r="T8060" s="26"/>
    </row>
    <row r="8061" spans="2:20" ht="14.25" customHeight="1">
      <c r="B8061" s="20">
        <v>9283</v>
      </c>
      <c r="C8061" s="22"/>
      <c r="D8061" s="22"/>
      <c r="E8061" s="22"/>
      <c r="F8061" s="21"/>
      <c r="G8061" s="22"/>
      <c r="H8061" s="22"/>
      <c r="I8061" s="22"/>
      <c r="J8061" s="23"/>
      <c r="K8061" s="24"/>
      <c r="M8061" s="42"/>
      <c r="N8061" s="43"/>
      <c r="P8061" s="27"/>
      <c r="R8061" s="26"/>
      <c r="S8061" s="26"/>
      <c r="T8061" s="26"/>
    </row>
    <row r="8062" spans="2:20" ht="14.25" customHeight="1">
      <c r="B8062" s="20">
        <v>9284</v>
      </c>
      <c r="C8062" s="22"/>
      <c r="D8062" s="22"/>
      <c r="E8062" s="22"/>
      <c r="F8062" s="21"/>
      <c r="G8062" s="22"/>
      <c r="H8062" s="22"/>
      <c r="I8062" s="22"/>
      <c r="J8062" s="23"/>
      <c r="K8062" s="24"/>
      <c r="M8062" s="42"/>
      <c r="N8062" s="43"/>
      <c r="P8062" s="27"/>
      <c r="R8062" s="26"/>
      <c r="S8062" s="26"/>
      <c r="T8062" s="26"/>
    </row>
    <row r="8063" spans="2:20" ht="14.25" customHeight="1">
      <c r="B8063" s="20">
        <v>9285</v>
      </c>
      <c r="C8063" s="22"/>
      <c r="D8063" s="22"/>
      <c r="E8063" s="22"/>
      <c r="F8063" s="21"/>
      <c r="G8063" s="22"/>
      <c r="H8063" s="22"/>
      <c r="I8063" s="22"/>
      <c r="J8063" s="23"/>
      <c r="K8063" s="24"/>
      <c r="M8063" s="42"/>
      <c r="N8063" s="43"/>
      <c r="P8063" s="27"/>
      <c r="R8063" s="26"/>
      <c r="S8063" s="26"/>
      <c r="T8063" s="26"/>
    </row>
    <row r="8064" spans="2:20" ht="14.25" customHeight="1">
      <c r="B8064" s="20">
        <v>9286</v>
      </c>
      <c r="C8064" s="22"/>
      <c r="D8064" s="22"/>
      <c r="E8064" s="22"/>
      <c r="F8064" s="21"/>
      <c r="G8064" s="22"/>
      <c r="H8064" s="22"/>
      <c r="I8064" s="22"/>
      <c r="J8064" s="23"/>
      <c r="K8064" s="24"/>
      <c r="M8064" s="42"/>
      <c r="N8064" s="43"/>
      <c r="P8064" s="27"/>
      <c r="R8064" s="26"/>
      <c r="S8064" s="26"/>
      <c r="T8064" s="26"/>
    </row>
    <row r="8065" spans="2:20" ht="14.25" customHeight="1">
      <c r="B8065" s="20">
        <v>9287</v>
      </c>
      <c r="C8065" s="22"/>
      <c r="D8065" s="22"/>
      <c r="E8065" s="22"/>
      <c r="F8065" s="21"/>
      <c r="G8065" s="22"/>
      <c r="H8065" s="22"/>
      <c r="I8065" s="22"/>
      <c r="J8065" s="23"/>
      <c r="K8065" s="24"/>
      <c r="M8065" s="42"/>
      <c r="N8065" s="43"/>
      <c r="P8065" s="27"/>
      <c r="R8065" s="26"/>
      <c r="S8065" s="26"/>
      <c r="T8065" s="26"/>
    </row>
    <row r="8066" spans="2:20" ht="14.25" customHeight="1">
      <c r="B8066" s="20">
        <v>9288</v>
      </c>
      <c r="C8066" s="22"/>
      <c r="D8066" s="22"/>
      <c r="E8066" s="22"/>
      <c r="F8066" s="21"/>
      <c r="G8066" s="22"/>
      <c r="H8066" s="22"/>
      <c r="I8066" s="22"/>
      <c r="J8066" s="23"/>
      <c r="K8066" s="24"/>
      <c r="M8066" s="42"/>
      <c r="N8066" s="43"/>
      <c r="P8066" s="27"/>
      <c r="R8066" s="26"/>
      <c r="S8066" s="26"/>
      <c r="T8066" s="26"/>
    </row>
    <row r="8067" spans="2:20" ht="14.25" customHeight="1">
      <c r="B8067" s="20">
        <v>9289</v>
      </c>
      <c r="C8067" s="22"/>
      <c r="D8067" s="22"/>
      <c r="E8067" s="22"/>
      <c r="F8067" s="21"/>
      <c r="G8067" s="22"/>
      <c r="H8067" s="22"/>
      <c r="I8067" s="22"/>
      <c r="J8067" s="23"/>
      <c r="K8067" s="24"/>
      <c r="M8067" s="42"/>
      <c r="N8067" s="43"/>
      <c r="P8067" s="27"/>
      <c r="R8067" s="26"/>
      <c r="S8067" s="26"/>
      <c r="T8067" s="26"/>
    </row>
    <row r="8068" spans="2:20" ht="14.25" customHeight="1">
      <c r="B8068" s="20">
        <v>9290</v>
      </c>
      <c r="C8068" s="22"/>
      <c r="D8068" s="22"/>
      <c r="E8068" s="22"/>
      <c r="F8068" s="21"/>
      <c r="G8068" s="22"/>
      <c r="H8068" s="22"/>
      <c r="I8068" s="22"/>
      <c r="J8068" s="23"/>
      <c r="K8068" s="24"/>
      <c r="M8068" s="42"/>
      <c r="N8068" s="43"/>
      <c r="P8068" s="27"/>
      <c r="R8068" s="26"/>
      <c r="S8068" s="26"/>
      <c r="T8068" s="26"/>
    </row>
    <row r="8069" spans="2:20" ht="14.25" customHeight="1">
      <c r="B8069" s="20">
        <v>9291</v>
      </c>
      <c r="C8069" s="22"/>
      <c r="D8069" s="22"/>
      <c r="E8069" s="22"/>
      <c r="F8069" s="21"/>
      <c r="G8069" s="22"/>
      <c r="H8069" s="22"/>
      <c r="I8069" s="22"/>
      <c r="J8069" s="23"/>
      <c r="K8069" s="24"/>
      <c r="M8069" s="42"/>
      <c r="N8069" s="43"/>
      <c r="P8069" s="27"/>
      <c r="R8069" s="26"/>
      <c r="S8069" s="26"/>
      <c r="T8069" s="26"/>
    </row>
    <row r="8070" spans="2:20" ht="14.25" customHeight="1">
      <c r="B8070" s="20">
        <v>9292</v>
      </c>
      <c r="C8070" s="22"/>
      <c r="D8070" s="22"/>
      <c r="E8070" s="22"/>
      <c r="F8070" s="21"/>
      <c r="G8070" s="22"/>
      <c r="H8070" s="22"/>
      <c r="I8070" s="22"/>
      <c r="J8070" s="23"/>
      <c r="K8070" s="24"/>
      <c r="M8070" s="42"/>
      <c r="N8070" s="43"/>
      <c r="P8070" s="27"/>
      <c r="R8070" s="26"/>
      <c r="S8070" s="26"/>
      <c r="T8070" s="26"/>
    </row>
    <row r="8071" spans="2:20" ht="14.25" customHeight="1">
      <c r="B8071" s="20">
        <v>9293</v>
      </c>
      <c r="C8071" s="22"/>
      <c r="D8071" s="22"/>
      <c r="E8071" s="22"/>
      <c r="F8071" s="21"/>
      <c r="G8071" s="22"/>
      <c r="H8071" s="22"/>
      <c r="I8071" s="22"/>
      <c r="J8071" s="23"/>
      <c r="K8071" s="24"/>
      <c r="M8071" s="42"/>
      <c r="N8071" s="43"/>
      <c r="P8071" s="27"/>
      <c r="R8071" s="26"/>
      <c r="S8071" s="26"/>
      <c r="T8071" s="26"/>
    </row>
    <row r="8072" spans="2:20" ht="14.25" customHeight="1">
      <c r="B8072" s="20">
        <v>9294</v>
      </c>
      <c r="C8072" s="22"/>
      <c r="D8072" s="22"/>
      <c r="E8072" s="22"/>
      <c r="F8072" s="21"/>
      <c r="G8072" s="22"/>
      <c r="H8072" s="22"/>
      <c r="I8072" s="22"/>
      <c r="J8072" s="23"/>
      <c r="K8072" s="24"/>
      <c r="M8072" s="42"/>
      <c r="N8072" s="43"/>
      <c r="P8072" s="27"/>
      <c r="R8072" s="26"/>
      <c r="S8072" s="26"/>
      <c r="T8072" s="26"/>
    </row>
    <row r="8073" spans="2:20" ht="14.25" customHeight="1">
      <c r="B8073" s="20">
        <v>9295</v>
      </c>
      <c r="C8073" s="22"/>
      <c r="D8073" s="22"/>
      <c r="E8073" s="22"/>
      <c r="F8073" s="21"/>
      <c r="G8073" s="22"/>
      <c r="H8073" s="22"/>
      <c r="I8073" s="22"/>
      <c r="J8073" s="23"/>
      <c r="K8073" s="24"/>
      <c r="M8073" s="42"/>
      <c r="N8073" s="43"/>
      <c r="P8073" s="27"/>
      <c r="R8073" s="26"/>
      <c r="S8073" s="26"/>
      <c r="T8073" s="26"/>
    </row>
    <row r="8074" spans="2:20" ht="14.25" customHeight="1">
      <c r="B8074" s="20">
        <v>9296</v>
      </c>
      <c r="C8074" s="22"/>
      <c r="D8074" s="22"/>
      <c r="E8074" s="22"/>
      <c r="F8074" s="21"/>
      <c r="G8074" s="22"/>
      <c r="H8074" s="22"/>
      <c r="I8074" s="22"/>
      <c r="J8074" s="23"/>
      <c r="K8074" s="24"/>
      <c r="M8074" s="42"/>
      <c r="N8074" s="43"/>
      <c r="P8074" s="27"/>
      <c r="R8074" s="26"/>
      <c r="S8074" s="26"/>
      <c r="T8074" s="26"/>
    </row>
    <row r="8075" spans="2:20" ht="14.25" customHeight="1">
      <c r="B8075" s="20">
        <v>9297</v>
      </c>
      <c r="C8075" s="22"/>
      <c r="D8075" s="22"/>
      <c r="E8075" s="22"/>
      <c r="F8075" s="21"/>
      <c r="G8075" s="22"/>
      <c r="H8075" s="22"/>
      <c r="I8075" s="22"/>
      <c r="J8075" s="23"/>
      <c r="K8075" s="24"/>
      <c r="M8075" s="42"/>
      <c r="N8075" s="43"/>
      <c r="P8075" s="27"/>
      <c r="R8075" s="26"/>
      <c r="S8075" s="26"/>
      <c r="T8075" s="26"/>
    </row>
    <row r="8076" spans="2:20" ht="14.25" customHeight="1">
      <c r="B8076" s="20">
        <v>9298</v>
      </c>
      <c r="C8076" s="22"/>
      <c r="D8076" s="22"/>
      <c r="E8076" s="22"/>
      <c r="F8076" s="21"/>
      <c r="G8076" s="22"/>
      <c r="H8076" s="22"/>
      <c r="I8076" s="22"/>
      <c r="J8076" s="23"/>
      <c r="K8076" s="24"/>
      <c r="M8076" s="42"/>
      <c r="N8076" s="43"/>
      <c r="P8076" s="27"/>
      <c r="R8076" s="26"/>
      <c r="S8076" s="26"/>
      <c r="T8076" s="26"/>
    </row>
    <row r="8077" spans="2:20" ht="14.25" customHeight="1">
      <c r="B8077" s="20">
        <v>9299</v>
      </c>
      <c r="C8077" s="22"/>
      <c r="D8077" s="22"/>
      <c r="E8077" s="22"/>
      <c r="F8077" s="21"/>
      <c r="G8077" s="22"/>
      <c r="H8077" s="22"/>
      <c r="I8077" s="22"/>
      <c r="J8077" s="23"/>
      <c r="K8077" s="24"/>
      <c r="M8077" s="42"/>
      <c r="N8077" s="43"/>
      <c r="P8077" s="27"/>
      <c r="R8077" s="26"/>
      <c r="S8077" s="26"/>
      <c r="T8077" s="26"/>
    </row>
    <row r="8078" spans="2:20" ht="14.25" customHeight="1">
      <c r="B8078" s="20">
        <v>9300</v>
      </c>
      <c r="C8078" s="22"/>
      <c r="D8078" s="22"/>
      <c r="E8078" s="22"/>
      <c r="F8078" s="21"/>
      <c r="G8078" s="22"/>
      <c r="H8078" s="22"/>
      <c r="I8078" s="22"/>
      <c r="J8078" s="23"/>
      <c r="K8078" s="24"/>
      <c r="M8078" s="42"/>
      <c r="N8078" s="43"/>
      <c r="P8078" s="27"/>
      <c r="R8078" s="26"/>
      <c r="S8078" s="26"/>
      <c r="T8078" s="26"/>
    </row>
    <row r="8079" spans="2:20" ht="14.25" customHeight="1">
      <c r="B8079" s="20">
        <v>9301</v>
      </c>
      <c r="C8079" s="22"/>
      <c r="D8079" s="22"/>
      <c r="E8079" s="22"/>
      <c r="F8079" s="21"/>
      <c r="G8079" s="22"/>
      <c r="H8079" s="22"/>
      <c r="I8079" s="22"/>
      <c r="J8079" s="23"/>
      <c r="K8079" s="24"/>
      <c r="M8079" s="42"/>
      <c r="N8079" s="43"/>
      <c r="P8079" s="27"/>
      <c r="R8079" s="26"/>
      <c r="S8079" s="26"/>
      <c r="T8079" s="26"/>
    </row>
    <row r="8080" spans="2:20" ht="14.25" customHeight="1">
      <c r="B8080" s="20">
        <v>9302</v>
      </c>
      <c r="C8080" s="22"/>
      <c r="D8080" s="22"/>
      <c r="E8080" s="22"/>
      <c r="F8080" s="21"/>
      <c r="G8080" s="22"/>
      <c r="H8080" s="22"/>
      <c r="I8080" s="22"/>
      <c r="J8080" s="23"/>
      <c r="K8080" s="24"/>
      <c r="M8080" s="42"/>
      <c r="N8080" s="43"/>
      <c r="P8080" s="27"/>
      <c r="R8080" s="26"/>
      <c r="S8080" s="26"/>
      <c r="T8080" s="26"/>
    </row>
    <row r="8081" spans="2:20" ht="14.25" customHeight="1">
      <c r="B8081" s="20">
        <v>9303</v>
      </c>
      <c r="C8081" s="22"/>
      <c r="D8081" s="22"/>
      <c r="E8081" s="22"/>
      <c r="F8081" s="21"/>
      <c r="G8081" s="22"/>
      <c r="H8081" s="22"/>
      <c r="I8081" s="22"/>
      <c r="J8081" s="23"/>
      <c r="K8081" s="24"/>
      <c r="M8081" s="42"/>
      <c r="N8081" s="43"/>
      <c r="P8081" s="27"/>
      <c r="R8081" s="26"/>
      <c r="S8081" s="26"/>
      <c r="T8081" s="26"/>
    </row>
    <row r="8082" spans="2:20" ht="14.25" customHeight="1">
      <c r="B8082" s="20">
        <v>9304</v>
      </c>
      <c r="C8082" s="22"/>
      <c r="D8082" s="22"/>
      <c r="E8082" s="22"/>
      <c r="F8082" s="21"/>
      <c r="G8082" s="22"/>
      <c r="H8082" s="22"/>
      <c r="I8082" s="22"/>
      <c r="J8082" s="23"/>
      <c r="K8082" s="24"/>
      <c r="M8082" s="42"/>
      <c r="N8082" s="43"/>
      <c r="P8082" s="27"/>
      <c r="R8082" s="26"/>
      <c r="S8082" s="26"/>
      <c r="T8082" s="26"/>
    </row>
    <row r="8083" spans="2:20" ht="14.25" customHeight="1">
      <c r="B8083" s="20">
        <v>9305</v>
      </c>
      <c r="C8083" s="22"/>
      <c r="D8083" s="22"/>
      <c r="E8083" s="22"/>
      <c r="F8083" s="21"/>
      <c r="G8083" s="22"/>
      <c r="H8083" s="22"/>
      <c r="I8083" s="22"/>
      <c r="J8083" s="23"/>
      <c r="K8083" s="24"/>
      <c r="M8083" s="42"/>
      <c r="N8083" s="43"/>
      <c r="P8083" s="27"/>
      <c r="R8083" s="26"/>
      <c r="S8083" s="26"/>
      <c r="T8083" s="26"/>
    </row>
    <row r="8084" spans="2:20" ht="14.25" customHeight="1">
      <c r="B8084" s="20">
        <v>9306</v>
      </c>
      <c r="C8084" s="22"/>
      <c r="D8084" s="22"/>
      <c r="E8084" s="22"/>
      <c r="F8084" s="21"/>
      <c r="G8084" s="22"/>
      <c r="H8084" s="22"/>
      <c r="I8084" s="22"/>
      <c r="J8084" s="23"/>
      <c r="K8084" s="24"/>
      <c r="M8084" s="42"/>
      <c r="N8084" s="43"/>
      <c r="P8084" s="27"/>
      <c r="R8084" s="26"/>
      <c r="S8084" s="26"/>
      <c r="T8084" s="26"/>
    </row>
    <row r="8085" spans="2:20" ht="14.25" customHeight="1">
      <c r="B8085" s="20">
        <v>9307</v>
      </c>
      <c r="C8085" s="22"/>
      <c r="D8085" s="22"/>
      <c r="E8085" s="22"/>
      <c r="F8085" s="21"/>
      <c r="G8085" s="22"/>
      <c r="H8085" s="22"/>
      <c r="I8085" s="22"/>
      <c r="J8085" s="23"/>
      <c r="K8085" s="24"/>
      <c r="M8085" s="42"/>
      <c r="N8085" s="43"/>
      <c r="P8085" s="27"/>
      <c r="R8085" s="26"/>
      <c r="S8085" s="26"/>
      <c r="T8085" s="26"/>
    </row>
    <row r="8086" spans="2:20" ht="14.25" customHeight="1">
      <c r="B8086" s="20">
        <v>9308</v>
      </c>
      <c r="C8086" s="22"/>
      <c r="D8086" s="22"/>
      <c r="E8086" s="22"/>
      <c r="F8086" s="21"/>
      <c r="G8086" s="22"/>
      <c r="H8086" s="22"/>
      <c r="I8086" s="22"/>
      <c r="J8086" s="23"/>
      <c r="K8086" s="24"/>
      <c r="M8086" s="42"/>
      <c r="N8086" s="43"/>
      <c r="P8086" s="27"/>
      <c r="R8086" s="26"/>
      <c r="S8086" s="26"/>
      <c r="T8086" s="26"/>
    </row>
    <row r="8087" spans="2:20" ht="14.25" customHeight="1">
      <c r="B8087" s="20">
        <v>9309</v>
      </c>
      <c r="C8087" s="22"/>
      <c r="D8087" s="22"/>
      <c r="E8087" s="22"/>
      <c r="F8087" s="21"/>
      <c r="G8087" s="22"/>
      <c r="H8087" s="22"/>
      <c r="I8087" s="22"/>
      <c r="J8087" s="23"/>
      <c r="K8087" s="24"/>
      <c r="M8087" s="42"/>
      <c r="N8087" s="43"/>
      <c r="P8087" s="27"/>
      <c r="R8087" s="26"/>
      <c r="S8087" s="26"/>
      <c r="T8087" s="26"/>
    </row>
    <row r="8088" spans="2:20" ht="14.25" customHeight="1">
      <c r="B8088" s="20">
        <v>9310</v>
      </c>
      <c r="C8088" s="22"/>
      <c r="D8088" s="22"/>
      <c r="E8088" s="22"/>
      <c r="F8088" s="21"/>
      <c r="G8088" s="22"/>
      <c r="H8088" s="22"/>
      <c r="I8088" s="22"/>
      <c r="J8088" s="23"/>
      <c r="K8088" s="24"/>
      <c r="M8088" s="42"/>
      <c r="N8088" s="43"/>
      <c r="P8088" s="27"/>
      <c r="R8088" s="26"/>
      <c r="S8088" s="26"/>
      <c r="T8088" s="26"/>
    </row>
    <row r="8089" spans="2:20" ht="14.25" customHeight="1">
      <c r="B8089" s="20">
        <v>9311</v>
      </c>
      <c r="C8089" s="22"/>
      <c r="D8089" s="22"/>
      <c r="E8089" s="22"/>
      <c r="F8089" s="21"/>
      <c r="G8089" s="22"/>
      <c r="H8089" s="22"/>
      <c r="I8089" s="22"/>
      <c r="J8089" s="23"/>
      <c r="K8089" s="24"/>
      <c r="M8089" s="42"/>
      <c r="N8089" s="43"/>
      <c r="P8089" s="27"/>
      <c r="R8089" s="26"/>
      <c r="S8089" s="26"/>
      <c r="T8089" s="26"/>
    </row>
    <row r="8090" spans="2:20" ht="14.25" customHeight="1">
      <c r="B8090" s="20">
        <v>9312</v>
      </c>
      <c r="C8090" s="22"/>
      <c r="D8090" s="22"/>
      <c r="E8090" s="22"/>
      <c r="F8090" s="21"/>
      <c r="G8090" s="22"/>
      <c r="H8090" s="22"/>
      <c r="I8090" s="22"/>
      <c r="J8090" s="23"/>
      <c r="K8090" s="24"/>
      <c r="M8090" s="42"/>
      <c r="N8090" s="43"/>
      <c r="P8090" s="27"/>
      <c r="R8090" s="26"/>
      <c r="S8090" s="26"/>
      <c r="T8090" s="26"/>
    </row>
    <row r="8091" spans="2:20" ht="14.25" customHeight="1">
      <c r="B8091" s="20">
        <v>9313</v>
      </c>
      <c r="C8091" s="22"/>
      <c r="D8091" s="22"/>
      <c r="E8091" s="22"/>
      <c r="F8091" s="21"/>
      <c r="G8091" s="22"/>
      <c r="H8091" s="22"/>
      <c r="I8091" s="22"/>
      <c r="J8091" s="23"/>
      <c r="K8091" s="24"/>
      <c r="M8091" s="42"/>
      <c r="N8091" s="43"/>
      <c r="P8091" s="27"/>
      <c r="R8091" s="26"/>
      <c r="S8091" s="26"/>
      <c r="T8091" s="26"/>
    </row>
    <row r="8092" spans="2:20" ht="14.25" customHeight="1">
      <c r="B8092" s="20">
        <v>9314</v>
      </c>
      <c r="C8092" s="22"/>
      <c r="D8092" s="22"/>
      <c r="E8092" s="22"/>
      <c r="F8092" s="21"/>
      <c r="G8092" s="22"/>
      <c r="H8092" s="22"/>
      <c r="I8092" s="22"/>
      <c r="J8092" s="23"/>
      <c r="K8092" s="24"/>
      <c r="M8092" s="42"/>
      <c r="N8092" s="43"/>
      <c r="P8092" s="27"/>
      <c r="R8092" s="26"/>
      <c r="S8092" s="26"/>
      <c r="T8092" s="26"/>
    </row>
    <row r="8093" spans="2:20" ht="14.25" customHeight="1">
      <c r="B8093" s="20">
        <v>9315</v>
      </c>
      <c r="C8093" s="22"/>
      <c r="D8093" s="22"/>
      <c r="E8093" s="22"/>
      <c r="F8093" s="21"/>
      <c r="G8093" s="22"/>
      <c r="H8093" s="22"/>
      <c r="I8093" s="22"/>
      <c r="J8093" s="23"/>
      <c r="K8093" s="24"/>
      <c r="M8093" s="42"/>
      <c r="N8093" s="43"/>
      <c r="P8093" s="27"/>
      <c r="R8093" s="26"/>
      <c r="S8093" s="26"/>
      <c r="T8093" s="26"/>
    </row>
    <row r="8094" spans="2:20" ht="14.25" customHeight="1">
      <c r="B8094" s="20">
        <v>9316</v>
      </c>
      <c r="C8094" s="22"/>
      <c r="D8094" s="22"/>
      <c r="E8094" s="22"/>
      <c r="F8094" s="21"/>
      <c r="G8094" s="22"/>
      <c r="H8094" s="22"/>
      <c r="I8094" s="22"/>
      <c r="J8094" s="23"/>
      <c r="K8094" s="24"/>
      <c r="M8094" s="42"/>
      <c r="N8094" s="43"/>
      <c r="P8094" s="27"/>
      <c r="R8094" s="26"/>
      <c r="S8094" s="26"/>
      <c r="T8094" s="26"/>
    </row>
    <row r="8095" spans="2:20" ht="14.25" customHeight="1">
      <c r="B8095" s="20">
        <v>9317</v>
      </c>
      <c r="C8095" s="22"/>
      <c r="D8095" s="22"/>
      <c r="E8095" s="22"/>
      <c r="F8095" s="21"/>
      <c r="G8095" s="22"/>
      <c r="H8095" s="22"/>
      <c r="I8095" s="22"/>
      <c r="J8095" s="23"/>
      <c r="K8095" s="24"/>
      <c r="M8095" s="42"/>
      <c r="N8095" s="43"/>
      <c r="P8095" s="27"/>
      <c r="R8095" s="26"/>
      <c r="S8095" s="26"/>
      <c r="T8095" s="26"/>
    </row>
    <row r="8096" spans="2:20" ht="14.25" customHeight="1">
      <c r="B8096" s="20">
        <v>9318</v>
      </c>
      <c r="C8096" s="22"/>
      <c r="D8096" s="22"/>
      <c r="E8096" s="22"/>
      <c r="F8096" s="21"/>
      <c r="G8096" s="22"/>
      <c r="H8096" s="22"/>
      <c r="I8096" s="22"/>
      <c r="J8096" s="23"/>
      <c r="K8096" s="24"/>
      <c r="M8096" s="42"/>
      <c r="N8096" s="43"/>
      <c r="P8096" s="27"/>
      <c r="R8096" s="26"/>
      <c r="S8096" s="26"/>
      <c r="T8096" s="26"/>
    </row>
    <row r="8097" spans="2:20" ht="14.25" customHeight="1">
      <c r="B8097" s="20">
        <v>9319</v>
      </c>
      <c r="C8097" s="22"/>
      <c r="D8097" s="22"/>
      <c r="E8097" s="22"/>
      <c r="F8097" s="21"/>
      <c r="G8097" s="22"/>
      <c r="H8097" s="22"/>
      <c r="I8097" s="22"/>
      <c r="J8097" s="23"/>
      <c r="K8097" s="24"/>
      <c r="M8097" s="42"/>
      <c r="N8097" s="43"/>
      <c r="P8097" s="27"/>
      <c r="R8097" s="26"/>
      <c r="S8097" s="26"/>
      <c r="T8097" s="26"/>
    </row>
    <row r="8098" spans="2:20" ht="14.25" customHeight="1">
      <c r="B8098" s="20">
        <v>9320</v>
      </c>
      <c r="C8098" s="22"/>
      <c r="D8098" s="22"/>
      <c r="E8098" s="22"/>
      <c r="F8098" s="21"/>
      <c r="G8098" s="22"/>
      <c r="H8098" s="22"/>
      <c r="I8098" s="22"/>
      <c r="J8098" s="23"/>
      <c r="K8098" s="24"/>
      <c r="M8098" s="42"/>
      <c r="N8098" s="43"/>
      <c r="P8098" s="27"/>
      <c r="R8098" s="26"/>
      <c r="S8098" s="26"/>
      <c r="T8098" s="26"/>
    </row>
    <row r="8099" spans="2:20" ht="14.25" customHeight="1">
      <c r="B8099" s="20">
        <v>9321</v>
      </c>
      <c r="C8099" s="22"/>
      <c r="D8099" s="22"/>
      <c r="E8099" s="22"/>
      <c r="F8099" s="21"/>
      <c r="G8099" s="22"/>
      <c r="H8099" s="22"/>
      <c r="I8099" s="22"/>
      <c r="J8099" s="23"/>
      <c r="K8099" s="24"/>
      <c r="M8099" s="42"/>
      <c r="N8099" s="43"/>
      <c r="P8099" s="27"/>
      <c r="R8099" s="26"/>
      <c r="S8099" s="26"/>
      <c r="T8099" s="26"/>
    </row>
    <row r="8100" spans="2:20" ht="14.25" customHeight="1">
      <c r="B8100" s="20">
        <v>9322</v>
      </c>
      <c r="C8100" s="22"/>
      <c r="D8100" s="22"/>
      <c r="E8100" s="22"/>
      <c r="F8100" s="21"/>
      <c r="G8100" s="22"/>
      <c r="H8100" s="22"/>
      <c r="I8100" s="22"/>
      <c r="J8100" s="23"/>
      <c r="K8100" s="24"/>
      <c r="M8100" s="42"/>
      <c r="N8100" s="43"/>
      <c r="P8100" s="27"/>
      <c r="R8100" s="26"/>
      <c r="S8100" s="26"/>
      <c r="T8100" s="26"/>
    </row>
    <row r="8101" spans="2:20" ht="14.25" customHeight="1">
      <c r="B8101" s="20">
        <v>9323</v>
      </c>
      <c r="C8101" s="22"/>
      <c r="D8101" s="22"/>
      <c r="E8101" s="22"/>
      <c r="F8101" s="21"/>
      <c r="G8101" s="22"/>
      <c r="H8101" s="22"/>
      <c r="I8101" s="22"/>
      <c r="J8101" s="23"/>
      <c r="K8101" s="24"/>
      <c r="M8101" s="42"/>
      <c r="N8101" s="43"/>
      <c r="P8101" s="27"/>
      <c r="R8101" s="26"/>
      <c r="S8101" s="26"/>
      <c r="T8101" s="26"/>
    </row>
    <row r="8102" spans="2:20" ht="14.25" customHeight="1">
      <c r="B8102" s="20">
        <v>9324</v>
      </c>
      <c r="C8102" s="22"/>
      <c r="D8102" s="22"/>
      <c r="E8102" s="22"/>
      <c r="F8102" s="21"/>
      <c r="G8102" s="22"/>
      <c r="H8102" s="22"/>
      <c r="I8102" s="22"/>
      <c r="J8102" s="23"/>
      <c r="K8102" s="24"/>
      <c r="M8102" s="42"/>
      <c r="N8102" s="43"/>
      <c r="P8102" s="27"/>
      <c r="R8102" s="26"/>
      <c r="S8102" s="26"/>
      <c r="T8102" s="26"/>
    </row>
    <row r="8103" spans="2:20" ht="14.25" customHeight="1">
      <c r="B8103" s="20">
        <v>9325</v>
      </c>
      <c r="C8103" s="22"/>
      <c r="D8103" s="22"/>
      <c r="E8103" s="22"/>
      <c r="F8103" s="21"/>
      <c r="G8103" s="22"/>
      <c r="H8103" s="22"/>
      <c r="I8103" s="22"/>
      <c r="J8103" s="23"/>
      <c r="K8103" s="24"/>
      <c r="M8103" s="42"/>
      <c r="N8103" s="43"/>
      <c r="P8103" s="27"/>
      <c r="R8103" s="26"/>
      <c r="S8103" s="26"/>
      <c r="T8103" s="26"/>
    </row>
    <row r="8104" spans="2:20" ht="14.25" customHeight="1">
      <c r="B8104" s="20">
        <v>9326</v>
      </c>
      <c r="C8104" s="22"/>
      <c r="D8104" s="22"/>
      <c r="E8104" s="22"/>
      <c r="F8104" s="21"/>
      <c r="G8104" s="22"/>
      <c r="H8104" s="22"/>
      <c r="I8104" s="22"/>
      <c r="J8104" s="23"/>
      <c r="K8104" s="24"/>
      <c r="M8104" s="42"/>
      <c r="N8104" s="43"/>
      <c r="P8104" s="27"/>
      <c r="R8104" s="26"/>
      <c r="S8104" s="26"/>
      <c r="T8104" s="26"/>
    </row>
    <row r="8105" spans="2:20" ht="14.25" customHeight="1">
      <c r="B8105" s="20">
        <v>9327</v>
      </c>
      <c r="C8105" s="22"/>
      <c r="D8105" s="22"/>
      <c r="E8105" s="22"/>
      <c r="F8105" s="21"/>
      <c r="G8105" s="22"/>
      <c r="H8105" s="22"/>
      <c r="I8105" s="22"/>
      <c r="J8105" s="23"/>
      <c r="K8105" s="24"/>
      <c r="M8105" s="42"/>
      <c r="N8105" s="43"/>
      <c r="P8105" s="27"/>
      <c r="R8105" s="26"/>
      <c r="S8105" s="26"/>
      <c r="T8105" s="26"/>
    </row>
    <row r="8106" spans="2:20" ht="14.25" customHeight="1">
      <c r="B8106" s="20">
        <v>9328</v>
      </c>
      <c r="C8106" s="22"/>
      <c r="D8106" s="22"/>
      <c r="E8106" s="22"/>
      <c r="F8106" s="21"/>
      <c r="G8106" s="22"/>
      <c r="H8106" s="22"/>
      <c r="I8106" s="22"/>
      <c r="J8106" s="23"/>
      <c r="K8106" s="24"/>
      <c r="M8106" s="42"/>
      <c r="N8106" s="43"/>
      <c r="P8106" s="27"/>
      <c r="R8106" s="26"/>
      <c r="S8106" s="26"/>
      <c r="T8106" s="26"/>
    </row>
    <row r="8107" spans="2:20" ht="14.25" customHeight="1">
      <c r="B8107" s="20">
        <v>9329</v>
      </c>
      <c r="C8107" s="22"/>
      <c r="D8107" s="22"/>
      <c r="E8107" s="22"/>
      <c r="F8107" s="21"/>
      <c r="G8107" s="22"/>
      <c r="H8107" s="22"/>
      <c r="I8107" s="22"/>
      <c r="J8107" s="23"/>
      <c r="K8107" s="24"/>
      <c r="M8107" s="42"/>
      <c r="N8107" s="43"/>
      <c r="P8107" s="27"/>
      <c r="R8107" s="26"/>
      <c r="S8107" s="26"/>
      <c r="T8107" s="26"/>
    </row>
    <row r="8108" spans="2:20" ht="14.25" customHeight="1">
      <c r="B8108" s="20">
        <v>9330</v>
      </c>
      <c r="C8108" s="22"/>
      <c r="D8108" s="22"/>
      <c r="E8108" s="22"/>
      <c r="F8108" s="21"/>
      <c r="G8108" s="22"/>
      <c r="H8108" s="22"/>
      <c r="I8108" s="22"/>
      <c r="J8108" s="23"/>
      <c r="K8108" s="24"/>
      <c r="M8108" s="42"/>
      <c r="N8108" s="43"/>
      <c r="P8108" s="27"/>
      <c r="R8108" s="26"/>
      <c r="S8108" s="26"/>
      <c r="T8108" s="26"/>
    </row>
    <row r="8109" spans="2:20" ht="14.25" customHeight="1">
      <c r="B8109" s="20">
        <v>9331</v>
      </c>
      <c r="C8109" s="22"/>
      <c r="D8109" s="22"/>
      <c r="E8109" s="22"/>
      <c r="F8109" s="21"/>
      <c r="G8109" s="22"/>
      <c r="H8109" s="22"/>
      <c r="I8109" s="22"/>
      <c r="J8109" s="23"/>
      <c r="K8109" s="24"/>
      <c r="M8109" s="42"/>
      <c r="N8109" s="43"/>
      <c r="P8109" s="27"/>
      <c r="R8109" s="26"/>
      <c r="S8109" s="26"/>
      <c r="T8109" s="26"/>
    </row>
    <row r="8110" spans="2:20" ht="14.25" customHeight="1">
      <c r="B8110" s="20">
        <v>9332</v>
      </c>
      <c r="C8110" s="22"/>
      <c r="D8110" s="22"/>
      <c r="E8110" s="22"/>
      <c r="F8110" s="21"/>
      <c r="G8110" s="22"/>
      <c r="H8110" s="22"/>
      <c r="I8110" s="22"/>
      <c r="J8110" s="23"/>
      <c r="K8110" s="24"/>
      <c r="M8110" s="42"/>
      <c r="N8110" s="43"/>
      <c r="P8110" s="27"/>
      <c r="R8110" s="26"/>
      <c r="S8110" s="26"/>
      <c r="T8110" s="26"/>
    </row>
    <row r="8111" spans="2:20" ht="14.25" customHeight="1">
      <c r="B8111" s="20">
        <v>9333</v>
      </c>
      <c r="C8111" s="22"/>
      <c r="D8111" s="22"/>
      <c r="E8111" s="22"/>
      <c r="F8111" s="21"/>
      <c r="G8111" s="22"/>
      <c r="H8111" s="22"/>
      <c r="I8111" s="22"/>
      <c r="J8111" s="23"/>
      <c r="K8111" s="24"/>
      <c r="M8111" s="42"/>
      <c r="N8111" s="43"/>
      <c r="P8111" s="27"/>
      <c r="R8111" s="26"/>
      <c r="S8111" s="26"/>
      <c r="T8111" s="26"/>
    </row>
    <row r="8112" spans="2:20" ht="14.25" customHeight="1">
      <c r="B8112" s="20">
        <v>9334</v>
      </c>
      <c r="C8112" s="22"/>
      <c r="D8112" s="22"/>
      <c r="E8112" s="22"/>
      <c r="F8112" s="21"/>
      <c r="G8112" s="22"/>
      <c r="H8112" s="22"/>
      <c r="I8112" s="22"/>
      <c r="J8112" s="23"/>
      <c r="K8112" s="24"/>
      <c r="M8112" s="42"/>
      <c r="N8112" s="43"/>
      <c r="P8112" s="27"/>
      <c r="R8112" s="26"/>
      <c r="S8112" s="26"/>
      <c r="T8112" s="26"/>
    </row>
    <row r="8113" spans="2:20" ht="14.25" customHeight="1">
      <c r="B8113" s="20">
        <v>9335</v>
      </c>
      <c r="C8113" s="22"/>
      <c r="D8113" s="22"/>
      <c r="E8113" s="22"/>
      <c r="F8113" s="21"/>
      <c r="G8113" s="22"/>
      <c r="H8113" s="22"/>
      <c r="I8113" s="22"/>
      <c r="J8113" s="23"/>
      <c r="K8113" s="24"/>
      <c r="M8113" s="42"/>
      <c r="N8113" s="43"/>
      <c r="P8113" s="27"/>
      <c r="R8113" s="26"/>
      <c r="S8113" s="26"/>
      <c r="T8113" s="26"/>
    </row>
    <row r="8114" spans="2:20" ht="14.25" customHeight="1">
      <c r="B8114" s="20">
        <v>9336</v>
      </c>
      <c r="C8114" s="22"/>
      <c r="D8114" s="22"/>
      <c r="E8114" s="22"/>
      <c r="F8114" s="21"/>
      <c r="G8114" s="22"/>
      <c r="H8114" s="22"/>
      <c r="I8114" s="22"/>
      <c r="J8114" s="23"/>
      <c r="K8114" s="24"/>
      <c r="M8114" s="42"/>
      <c r="N8114" s="43"/>
      <c r="P8114" s="27"/>
      <c r="R8114" s="26"/>
      <c r="S8114" s="26"/>
      <c r="T8114" s="26"/>
    </row>
    <row r="8115" spans="2:20" ht="14.25" customHeight="1">
      <c r="B8115" s="20">
        <v>9337</v>
      </c>
      <c r="C8115" s="22"/>
      <c r="D8115" s="22"/>
      <c r="E8115" s="22"/>
      <c r="F8115" s="21"/>
      <c r="G8115" s="22"/>
      <c r="H8115" s="22"/>
      <c r="I8115" s="22"/>
      <c r="J8115" s="23"/>
      <c r="K8115" s="24"/>
      <c r="M8115" s="42"/>
      <c r="N8115" s="43"/>
      <c r="P8115" s="27"/>
      <c r="R8115" s="26"/>
      <c r="S8115" s="26"/>
      <c r="T8115" s="26"/>
    </row>
    <row r="8116" spans="2:20" ht="14.25" customHeight="1">
      <c r="B8116" s="20">
        <v>9338</v>
      </c>
      <c r="C8116" s="22"/>
      <c r="D8116" s="22"/>
      <c r="E8116" s="22"/>
      <c r="F8116" s="21"/>
      <c r="G8116" s="22"/>
      <c r="H8116" s="22"/>
      <c r="I8116" s="22"/>
      <c r="J8116" s="23"/>
      <c r="K8116" s="24"/>
      <c r="M8116" s="42"/>
      <c r="N8116" s="43"/>
      <c r="P8116" s="27"/>
      <c r="R8116" s="26"/>
      <c r="S8116" s="26"/>
      <c r="T8116" s="26"/>
    </row>
    <row r="8117" spans="2:20" ht="14.25" customHeight="1">
      <c r="B8117" s="20">
        <v>9339</v>
      </c>
      <c r="C8117" s="22"/>
      <c r="D8117" s="22"/>
      <c r="E8117" s="22"/>
      <c r="F8117" s="21"/>
      <c r="G8117" s="22"/>
      <c r="H8117" s="22"/>
      <c r="I8117" s="22"/>
      <c r="J8117" s="23"/>
      <c r="K8117" s="24"/>
      <c r="M8117" s="42"/>
      <c r="N8117" s="43"/>
      <c r="P8117" s="27"/>
      <c r="R8117" s="26"/>
      <c r="S8117" s="26"/>
      <c r="T8117" s="26"/>
    </row>
    <row r="8118" spans="2:20" ht="14.25" customHeight="1">
      <c r="B8118" s="20">
        <v>9340</v>
      </c>
      <c r="C8118" s="22"/>
      <c r="D8118" s="22"/>
      <c r="E8118" s="22"/>
      <c r="F8118" s="21"/>
      <c r="G8118" s="22"/>
      <c r="H8118" s="22"/>
      <c r="I8118" s="22"/>
      <c r="J8118" s="23"/>
      <c r="K8118" s="24"/>
      <c r="M8118" s="42"/>
      <c r="N8118" s="43"/>
      <c r="P8118" s="27"/>
      <c r="R8118" s="26"/>
      <c r="S8118" s="26"/>
      <c r="T8118" s="26"/>
    </row>
    <row r="8119" spans="2:20" ht="14.25" customHeight="1">
      <c r="B8119" s="20">
        <v>9341</v>
      </c>
      <c r="C8119" s="22"/>
      <c r="D8119" s="22"/>
      <c r="E8119" s="22"/>
      <c r="F8119" s="21"/>
      <c r="G8119" s="22"/>
      <c r="H8119" s="22"/>
      <c r="I8119" s="22"/>
      <c r="J8119" s="23"/>
      <c r="K8119" s="24"/>
      <c r="M8119" s="42"/>
      <c r="N8119" s="43"/>
      <c r="P8119" s="27"/>
      <c r="R8119" s="26"/>
      <c r="S8119" s="26"/>
      <c r="T8119" s="26"/>
    </row>
    <row r="8120" spans="2:20" ht="14.25" customHeight="1">
      <c r="B8120" s="20">
        <v>9342</v>
      </c>
      <c r="C8120" s="22"/>
      <c r="D8120" s="22"/>
      <c r="E8120" s="22"/>
      <c r="F8120" s="21"/>
      <c r="G8120" s="22"/>
      <c r="H8120" s="22"/>
      <c r="I8120" s="22"/>
      <c r="J8120" s="23"/>
      <c r="K8120" s="24"/>
      <c r="M8120" s="42"/>
      <c r="N8120" s="43"/>
      <c r="P8120" s="27"/>
      <c r="R8120" s="26"/>
      <c r="S8120" s="26"/>
      <c r="T8120" s="26"/>
    </row>
    <row r="8121" spans="2:20" ht="14.25" customHeight="1">
      <c r="B8121" s="20">
        <v>9343</v>
      </c>
      <c r="C8121" s="22"/>
      <c r="D8121" s="22"/>
      <c r="E8121" s="22"/>
      <c r="F8121" s="21"/>
      <c r="G8121" s="22"/>
      <c r="H8121" s="22"/>
      <c r="I8121" s="22"/>
      <c r="J8121" s="23"/>
      <c r="K8121" s="24"/>
      <c r="M8121" s="42"/>
      <c r="N8121" s="43"/>
      <c r="P8121" s="27"/>
      <c r="R8121" s="26"/>
      <c r="S8121" s="26"/>
      <c r="T8121" s="26"/>
    </row>
    <row r="8122" spans="2:20" ht="14.25" customHeight="1">
      <c r="B8122" s="20">
        <v>9344</v>
      </c>
      <c r="C8122" s="22"/>
      <c r="D8122" s="22"/>
      <c r="E8122" s="22"/>
      <c r="F8122" s="21"/>
      <c r="G8122" s="22"/>
      <c r="H8122" s="22"/>
      <c r="I8122" s="22"/>
      <c r="J8122" s="23"/>
      <c r="K8122" s="24"/>
      <c r="M8122" s="42"/>
      <c r="N8122" s="43"/>
      <c r="P8122" s="27"/>
      <c r="R8122" s="26"/>
      <c r="S8122" s="26"/>
      <c r="T8122" s="26"/>
    </row>
    <row r="8123" spans="2:20" ht="14.25" customHeight="1">
      <c r="B8123" s="20">
        <v>9345</v>
      </c>
      <c r="C8123" s="22"/>
      <c r="D8123" s="22"/>
      <c r="E8123" s="22"/>
      <c r="F8123" s="21"/>
      <c r="G8123" s="22"/>
      <c r="H8123" s="22"/>
      <c r="I8123" s="22"/>
      <c r="J8123" s="23"/>
      <c r="K8123" s="24"/>
      <c r="M8123" s="42"/>
      <c r="N8123" s="43"/>
      <c r="P8123" s="27"/>
      <c r="R8123" s="26"/>
      <c r="S8123" s="26"/>
      <c r="T8123" s="26"/>
    </row>
    <row r="8124" spans="2:20" ht="14.25" customHeight="1">
      <c r="B8124" s="20">
        <v>9346</v>
      </c>
      <c r="C8124" s="22"/>
      <c r="D8124" s="22"/>
      <c r="E8124" s="22"/>
      <c r="F8124" s="21"/>
      <c r="G8124" s="22"/>
      <c r="H8124" s="22"/>
      <c r="I8124" s="22"/>
      <c r="J8124" s="23"/>
      <c r="K8124" s="24"/>
      <c r="M8124" s="42"/>
      <c r="N8124" s="43"/>
      <c r="P8124" s="27"/>
      <c r="R8124" s="26"/>
      <c r="S8124" s="26"/>
      <c r="T8124" s="26"/>
    </row>
    <row r="8125" spans="2:20" ht="14.25" customHeight="1">
      <c r="B8125" s="20">
        <v>9347</v>
      </c>
      <c r="C8125" s="22"/>
      <c r="D8125" s="22"/>
      <c r="E8125" s="22"/>
      <c r="F8125" s="21"/>
      <c r="G8125" s="22"/>
      <c r="H8125" s="22"/>
      <c r="I8125" s="22"/>
      <c r="J8125" s="23"/>
      <c r="K8125" s="24"/>
      <c r="M8125" s="42"/>
      <c r="N8125" s="43"/>
      <c r="P8125" s="27"/>
      <c r="R8125" s="26"/>
      <c r="S8125" s="26"/>
      <c r="T8125" s="26"/>
    </row>
    <row r="8126" spans="2:20" ht="14.25" customHeight="1">
      <c r="B8126" s="20">
        <v>9348</v>
      </c>
      <c r="C8126" s="22"/>
      <c r="D8126" s="22"/>
      <c r="E8126" s="22"/>
      <c r="F8126" s="21"/>
      <c r="G8126" s="22"/>
      <c r="H8126" s="22"/>
      <c r="I8126" s="22"/>
      <c r="J8126" s="23"/>
      <c r="K8126" s="24"/>
      <c r="M8126" s="42"/>
      <c r="N8126" s="43"/>
      <c r="P8126" s="27"/>
      <c r="R8126" s="26"/>
      <c r="S8126" s="26"/>
      <c r="T8126" s="26"/>
    </row>
    <row r="8127" spans="2:20" ht="14.25" customHeight="1">
      <c r="B8127" s="20">
        <v>9349</v>
      </c>
      <c r="C8127" s="22"/>
      <c r="D8127" s="22"/>
      <c r="E8127" s="22"/>
      <c r="F8127" s="21"/>
      <c r="G8127" s="22"/>
      <c r="H8127" s="22"/>
      <c r="I8127" s="22"/>
      <c r="J8127" s="23"/>
      <c r="K8127" s="24"/>
      <c r="M8127" s="42"/>
      <c r="N8127" s="43"/>
      <c r="P8127" s="27"/>
      <c r="R8127" s="26"/>
      <c r="S8127" s="26"/>
      <c r="T8127" s="26"/>
    </row>
    <row r="8128" spans="2:20" ht="14.25" customHeight="1">
      <c r="B8128" s="20">
        <v>9350</v>
      </c>
      <c r="C8128" s="22"/>
      <c r="D8128" s="22"/>
      <c r="E8128" s="22"/>
      <c r="F8128" s="21"/>
      <c r="G8128" s="22"/>
      <c r="H8128" s="22"/>
      <c r="I8128" s="22"/>
      <c r="J8128" s="23"/>
      <c r="K8128" s="24"/>
      <c r="M8128" s="42"/>
      <c r="N8128" s="43"/>
      <c r="P8128" s="27"/>
      <c r="R8128" s="26"/>
      <c r="S8128" s="26"/>
      <c r="T8128" s="26"/>
    </row>
    <row r="8129" spans="2:20" ht="14.25" customHeight="1">
      <c r="B8129" s="20">
        <v>9351</v>
      </c>
      <c r="C8129" s="22"/>
      <c r="D8129" s="22"/>
      <c r="E8129" s="22"/>
      <c r="F8129" s="21"/>
      <c r="G8129" s="22"/>
      <c r="H8129" s="22"/>
      <c r="I8129" s="22"/>
      <c r="J8129" s="23"/>
      <c r="K8129" s="24"/>
      <c r="M8129" s="42"/>
      <c r="N8129" s="43"/>
      <c r="P8129" s="27"/>
      <c r="R8129" s="26"/>
      <c r="S8129" s="26"/>
      <c r="T8129" s="26"/>
    </row>
    <row r="8130" spans="2:20" ht="14.25" customHeight="1">
      <c r="B8130" s="20">
        <v>9352</v>
      </c>
      <c r="C8130" s="22"/>
      <c r="D8130" s="22"/>
      <c r="E8130" s="22"/>
      <c r="F8130" s="21"/>
      <c r="G8130" s="22"/>
      <c r="H8130" s="22"/>
      <c r="I8130" s="22"/>
      <c r="J8130" s="23"/>
      <c r="K8130" s="24"/>
      <c r="M8130" s="42"/>
      <c r="N8130" s="43"/>
      <c r="P8130" s="27"/>
      <c r="R8130" s="26"/>
      <c r="S8130" s="26"/>
      <c r="T8130" s="26"/>
    </row>
    <row r="8131" spans="2:20" ht="14.25" customHeight="1">
      <c r="B8131" s="20">
        <v>9353</v>
      </c>
      <c r="C8131" s="22"/>
      <c r="D8131" s="22"/>
      <c r="E8131" s="22"/>
      <c r="F8131" s="21"/>
      <c r="G8131" s="22"/>
      <c r="H8131" s="22"/>
      <c r="I8131" s="22"/>
      <c r="J8131" s="23"/>
      <c r="K8131" s="24"/>
      <c r="M8131" s="42"/>
      <c r="N8131" s="43"/>
      <c r="P8131" s="27"/>
      <c r="R8131" s="26"/>
      <c r="S8131" s="26"/>
      <c r="T8131" s="26"/>
    </row>
    <row r="8132" spans="2:20" ht="14.25" customHeight="1">
      <c r="B8132" s="20">
        <v>9354</v>
      </c>
      <c r="C8132" s="22"/>
      <c r="D8132" s="22"/>
      <c r="E8132" s="22"/>
      <c r="F8132" s="21"/>
      <c r="G8132" s="22"/>
      <c r="H8132" s="22"/>
      <c r="I8132" s="22"/>
      <c r="J8132" s="23"/>
      <c r="K8132" s="24"/>
      <c r="M8132" s="42"/>
      <c r="N8132" s="43"/>
      <c r="P8132" s="27"/>
      <c r="R8132" s="26"/>
      <c r="S8132" s="26"/>
      <c r="T8132" s="26"/>
    </row>
    <row r="8133" spans="2:20" ht="14.25" customHeight="1">
      <c r="B8133" s="20">
        <v>9355</v>
      </c>
      <c r="C8133" s="22"/>
      <c r="D8133" s="22"/>
      <c r="E8133" s="22"/>
      <c r="F8133" s="21"/>
      <c r="G8133" s="22"/>
      <c r="H8133" s="22"/>
      <c r="I8133" s="22"/>
      <c r="J8133" s="23"/>
      <c r="K8133" s="24"/>
      <c r="M8133" s="42"/>
      <c r="N8133" s="43"/>
      <c r="P8133" s="27"/>
      <c r="R8133" s="26"/>
      <c r="S8133" s="26"/>
      <c r="T8133" s="26"/>
    </row>
    <row r="8134" spans="2:20" ht="14.25" customHeight="1">
      <c r="B8134" s="20">
        <v>9356</v>
      </c>
      <c r="C8134" s="22"/>
      <c r="D8134" s="22"/>
      <c r="E8134" s="22"/>
      <c r="F8134" s="21"/>
      <c r="G8134" s="22"/>
      <c r="H8134" s="22"/>
      <c r="I8134" s="22"/>
      <c r="J8134" s="23"/>
      <c r="K8134" s="24"/>
      <c r="M8134" s="42"/>
      <c r="N8134" s="43"/>
      <c r="P8134" s="27"/>
      <c r="R8134" s="26"/>
      <c r="S8134" s="26"/>
      <c r="T8134" s="26"/>
    </row>
    <row r="8135" spans="2:20" ht="14.25" customHeight="1">
      <c r="B8135" s="20">
        <v>9357</v>
      </c>
      <c r="C8135" s="22"/>
      <c r="D8135" s="22"/>
      <c r="E8135" s="22"/>
      <c r="F8135" s="21"/>
      <c r="G8135" s="22"/>
      <c r="H8135" s="22"/>
      <c r="I8135" s="22"/>
      <c r="J8135" s="23"/>
      <c r="K8135" s="24"/>
      <c r="M8135" s="42"/>
      <c r="N8135" s="43"/>
      <c r="P8135" s="27"/>
      <c r="R8135" s="26"/>
      <c r="S8135" s="26"/>
      <c r="T8135" s="26"/>
    </row>
    <row r="8136" spans="2:20" ht="14.25" customHeight="1">
      <c r="B8136" s="20">
        <v>9358</v>
      </c>
      <c r="C8136" s="22"/>
      <c r="D8136" s="22"/>
      <c r="E8136" s="22"/>
      <c r="F8136" s="21"/>
      <c r="G8136" s="22"/>
      <c r="H8136" s="22"/>
      <c r="I8136" s="22"/>
      <c r="J8136" s="23"/>
      <c r="K8136" s="24"/>
      <c r="M8136" s="42"/>
      <c r="N8136" s="43"/>
      <c r="P8136" s="27"/>
      <c r="R8136" s="26"/>
      <c r="S8136" s="26"/>
      <c r="T8136" s="26"/>
    </row>
    <row r="8137" spans="2:20" ht="14.25" customHeight="1">
      <c r="B8137" s="20">
        <v>9359</v>
      </c>
      <c r="C8137" s="22"/>
      <c r="D8137" s="22"/>
      <c r="E8137" s="22"/>
      <c r="F8137" s="21"/>
      <c r="G8137" s="22"/>
      <c r="H8137" s="22"/>
      <c r="I8137" s="22"/>
      <c r="J8137" s="23"/>
      <c r="K8137" s="24"/>
      <c r="M8137" s="42"/>
      <c r="N8137" s="43"/>
      <c r="P8137" s="27"/>
      <c r="R8137" s="26"/>
      <c r="S8137" s="26"/>
      <c r="T8137" s="26"/>
    </row>
    <row r="8138" spans="2:20" ht="14.25" customHeight="1">
      <c r="B8138" s="20">
        <v>9360</v>
      </c>
      <c r="C8138" s="22"/>
      <c r="D8138" s="22"/>
      <c r="E8138" s="22"/>
      <c r="F8138" s="21"/>
      <c r="G8138" s="22"/>
      <c r="H8138" s="22"/>
      <c r="I8138" s="22"/>
      <c r="J8138" s="23"/>
      <c r="K8138" s="24"/>
      <c r="M8138" s="42"/>
      <c r="N8138" s="43"/>
      <c r="P8138" s="27"/>
      <c r="R8138" s="26"/>
      <c r="S8138" s="26"/>
      <c r="T8138" s="26"/>
    </row>
    <row r="8139" spans="2:20" ht="14.25" customHeight="1">
      <c r="B8139" s="20">
        <v>9361</v>
      </c>
      <c r="C8139" s="22"/>
      <c r="D8139" s="22"/>
      <c r="E8139" s="22"/>
      <c r="F8139" s="21"/>
      <c r="G8139" s="22"/>
      <c r="H8139" s="22"/>
      <c r="I8139" s="22"/>
      <c r="J8139" s="23"/>
      <c r="K8139" s="24"/>
      <c r="M8139" s="42"/>
      <c r="N8139" s="43"/>
      <c r="P8139" s="27"/>
      <c r="R8139" s="26"/>
      <c r="S8139" s="26"/>
      <c r="T8139" s="26"/>
    </row>
    <row r="8140" spans="2:20" ht="14.25" customHeight="1">
      <c r="B8140" s="20">
        <v>9362</v>
      </c>
      <c r="C8140" s="22"/>
      <c r="D8140" s="22"/>
      <c r="E8140" s="22"/>
      <c r="F8140" s="21"/>
      <c r="G8140" s="22"/>
      <c r="H8140" s="22"/>
      <c r="I8140" s="22"/>
      <c r="J8140" s="23"/>
      <c r="K8140" s="24"/>
      <c r="M8140" s="42"/>
      <c r="N8140" s="43"/>
      <c r="P8140" s="27"/>
      <c r="R8140" s="26"/>
      <c r="S8140" s="26"/>
      <c r="T8140" s="26"/>
    </row>
    <row r="8141" spans="2:20" ht="14.25" customHeight="1">
      <c r="B8141" s="20">
        <v>9363</v>
      </c>
      <c r="C8141" s="22"/>
      <c r="D8141" s="22"/>
      <c r="E8141" s="22"/>
      <c r="F8141" s="21"/>
      <c r="G8141" s="22"/>
      <c r="H8141" s="22"/>
      <c r="I8141" s="22"/>
      <c r="J8141" s="23"/>
      <c r="K8141" s="24"/>
      <c r="M8141" s="42"/>
      <c r="N8141" s="43"/>
      <c r="P8141" s="27"/>
      <c r="R8141" s="26"/>
      <c r="S8141" s="26"/>
      <c r="T8141" s="26"/>
    </row>
    <row r="8142" spans="2:20" ht="14.25" customHeight="1">
      <c r="B8142" s="20">
        <v>9364</v>
      </c>
      <c r="C8142" s="22"/>
      <c r="D8142" s="22"/>
      <c r="E8142" s="22"/>
      <c r="F8142" s="21"/>
      <c r="G8142" s="22"/>
      <c r="H8142" s="22"/>
      <c r="I8142" s="22"/>
      <c r="J8142" s="23"/>
      <c r="K8142" s="24"/>
      <c r="M8142" s="42"/>
      <c r="N8142" s="43"/>
      <c r="P8142" s="27"/>
      <c r="R8142" s="26"/>
      <c r="S8142" s="26"/>
      <c r="T8142" s="26"/>
    </row>
    <row r="8143" spans="2:20" ht="14.25" customHeight="1">
      <c r="B8143" s="20">
        <v>9365</v>
      </c>
      <c r="C8143" s="22"/>
      <c r="D8143" s="22"/>
      <c r="E8143" s="22"/>
      <c r="F8143" s="21"/>
      <c r="G8143" s="22"/>
      <c r="H8143" s="22"/>
      <c r="I8143" s="22"/>
      <c r="J8143" s="23"/>
      <c r="K8143" s="24"/>
      <c r="M8143" s="42"/>
      <c r="N8143" s="43"/>
      <c r="P8143" s="27"/>
      <c r="R8143" s="26"/>
      <c r="S8143" s="26"/>
      <c r="T8143" s="26"/>
    </row>
    <row r="8144" spans="2:20" ht="14.25" customHeight="1">
      <c r="B8144" s="20">
        <v>9366</v>
      </c>
      <c r="C8144" s="22"/>
      <c r="D8144" s="22"/>
      <c r="E8144" s="22"/>
      <c r="F8144" s="21"/>
      <c r="G8144" s="22"/>
      <c r="H8144" s="22"/>
      <c r="I8144" s="22"/>
      <c r="J8144" s="23"/>
      <c r="K8144" s="24"/>
      <c r="M8144" s="42"/>
      <c r="N8144" s="43"/>
      <c r="P8144" s="27"/>
      <c r="R8144" s="26"/>
      <c r="S8144" s="26"/>
      <c r="T8144" s="26"/>
    </row>
    <row r="8145" spans="2:20" ht="14.25" customHeight="1">
      <c r="B8145" s="20">
        <v>9367</v>
      </c>
      <c r="C8145" s="22"/>
      <c r="D8145" s="22"/>
      <c r="E8145" s="22"/>
      <c r="F8145" s="21"/>
      <c r="G8145" s="22"/>
      <c r="H8145" s="22"/>
      <c r="I8145" s="22"/>
      <c r="J8145" s="23"/>
      <c r="K8145" s="24"/>
      <c r="M8145" s="42"/>
      <c r="N8145" s="43"/>
      <c r="P8145" s="27"/>
      <c r="R8145" s="26"/>
      <c r="S8145" s="26"/>
      <c r="T8145" s="26"/>
    </row>
    <row r="8146" spans="2:20" ht="14.25" customHeight="1">
      <c r="B8146" s="20">
        <v>9368</v>
      </c>
      <c r="C8146" s="22"/>
      <c r="D8146" s="22"/>
      <c r="E8146" s="22"/>
      <c r="F8146" s="21"/>
      <c r="G8146" s="22"/>
      <c r="H8146" s="22"/>
      <c r="I8146" s="22"/>
      <c r="J8146" s="23"/>
      <c r="K8146" s="24"/>
      <c r="M8146" s="42"/>
      <c r="N8146" s="43"/>
      <c r="P8146" s="27"/>
      <c r="R8146" s="26"/>
      <c r="S8146" s="26"/>
      <c r="T8146" s="26"/>
    </row>
    <row r="8147" spans="2:20" ht="14.25" customHeight="1">
      <c r="B8147" s="20">
        <v>9369</v>
      </c>
      <c r="C8147" s="22"/>
      <c r="D8147" s="22"/>
      <c r="E8147" s="22"/>
      <c r="F8147" s="21"/>
      <c r="G8147" s="22"/>
      <c r="H8147" s="22"/>
      <c r="I8147" s="22"/>
      <c r="J8147" s="23"/>
      <c r="K8147" s="24"/>
      <c r="M8147" s="42"/>
      <c r="N8147" s="43"/>
      <c r="P8147" s="27"/>
      <c r="R8147" s="26"/>
      <c r="S8147" s="26"/>
      <c r="T8147" s="26"/>
    </row>
    <row r="8148" spans="2:20" ht="14.25" customHeight="1">
      <c r="B8148" s="20">
        <v>9370</v>
      </c>
      <c r="C8148" s="22"/>
      <c r="D8148" s="22"/>
      <c r="E8148" s="22"/>
      <c r="F8148" s="21"/>
      <c r="G8148" s="22"/>
      <c r="H8148" s="22"/>
      <c r="I8148" s="22"/>
      <c r="J8148" s="23"/>
      <c r="K8148" s="24"/>
      <c r="M8148" s="42"/>
      <c r="N8148" s="43"/>
      <c r="P8148" s="27"/>
      <c r="R8148" s="26"/>
      <c r="S8148" s="26"/>
      <c r="T8148" s="26"/>
    </row>
    <row r="8149" spans="2:20" ht="14.25" customHeight="1">
      <c r="B8149" s="20">
        <v>9371</v>
      </c>
      <c r="C8149" s="22"/>
      <c r="D8149" s="22"/>
      <c r="E8149" s="22"/>
      <c r="F8149" s="21"/>
      <c r="G8149" s="22"/>
      <c r="H8149" s="22"/>
      <c r="I8149" s="22"/>
      <c r="J8149" s="23"/>
      <c r="K8149" s="24"/>
      <c r="M8149" s="42"/>
      <c r="N8149" s="43"/>
      <c r="P8149" s="27"/>
      <c r="R8149" s="26"/>
      <c r="S8149" s="26"/>
      <c r="T8149" s="26"/>
    </row>
    <row r="8150" spans="2:20" ht="14.25" customHeight="1">
      <c r="B8150" s="20">
        <v>9372</v>
      </c>
      <c r="C8150" s="22"/>
      <c r="D8150" s="22"/>
      <c r="E8150" s="22"/>
      <c r="F8150" s="21"/>
      <c r="G8150" s="22"/>
      <c r="H8150" s="22"/>
      <c r="I8150" s="22"/>
      <c r="J8150" s="23"/>
      <c r="K8150" s="24"/>
      <c r="M8150" s="42"/>
      <c r="N8150" s="43"/>
      <c r="P8150" s="27"/>
      <c r="R8150" s="26"/>
      <c r="S8150" s="26"/>
      <c r="T8150" s="26"/>
    </row>
    <row r="8151" spans="2:20" ht="14.25" customHeight="1">
      <c r="B8151" s="20">
        <v>9373</v>
      </c>
      <c r="C8151" s="22"/>
      <c r="D8151" s="22"/>
      <c r="E8151" s="22"/>
      <c r="F8151" s="21"/>
      <c r="G8151" s="22"/>
      <c r="H8151" s="22"/>
      <c r="I8151" s="22"/>
      <c r="J8151" s="23"/>
      <c r="K8151" s="24"/>
      <c r="M8151" s="42"/>
      <c r="N8151" s="43"/>
      <c r="P8151" s="27"/>
      <c r="R8151" s="26"/>
      <c r="S8151" s="26"/>
      <c r="T8151" s="26"/>
    </row>
    <row r="8152" spans="2:20" ht="14.25" customHeight="1">
      <c r="B8152" s="20">
        <v>9374</v>
      </c>
      <c r="C8152" s="22"/>
      <c r="D8152" s="22"/>
      <c r="E8152" s="22"/>
      <c r="F8152" s="21"/>
      <c r="G8152" s="22"/>
      <c r="H8152" s="22"/>
      <c r="I8152" s="22"/>
      <c r="J8152" s="23"/>
      <c r="K8152" s="24"/>
      <c r="M8152" s="42"/>
      <c r="N8152" s="43"/>
      <c r="P8152" s="27"/>
      <c r="R8152" s="26"/>
      <c r="S8152" s="26"/>
      <c r="T8152" s="26"/>
    </row>
    <row r="8153" spans="2:20" ht="14.25" customHeight="1">
      <c r="B8153" s="20">
        <v>9375</v>
      </c>
      <c r="C8153" s="22"/>
      <c r="D8153" s="22"/>
      <c r="E8153" s="22"/>
      <c r="F8153" s="21"/>
      <c r="G8153" s="22"/>
      <c r="H8153" s="22"/>
      <c r="I8153" s="22"/>
      <c r="J8153" s="23"/>
      <c r="K8153" s="24"/>
      <c r="M8153" s="42"/>
      <c r="N8153" s="43"/>
      <c r="P8153" s="27"/>
      <c r="R8153" s="26"/>
      <c r="S8153" s="26"/>
      <c r="T8153" s="26"/>
    </row>
    <row r="8154" spans="2:20" ht="14.25" customHeight="1">
      <c r="B8154" s="20">
        <v>9376</v>
      </c>
      <c r="C8154" s="22"/>
      <c r="D8154" s="22"/>
      <c r="E8154" s="22"/>
      <c r="F8154" s="21"/>
      <c r="G8154" s="22"/>
      <c r="H8154" s="22"/>
      <c r="I8154" s="22"/>
      <c r="J8154" s="23"/>
      <c r="K8154" s="24"/>
      <c r="M8154" s="42"/>
      <c r="N8154" s="43"/>
      <c r="P8154" s="27"/>
      <c r="R8154" s="26"/>
      <c r="S8154" s="26"/>
      <c r="T8154" s="26"/>
    </row>
    <row r="8155" spans="2:20" ht="14.25" customHeight="1">
      <c r="B8155" s="20">
        <v>9377</v>
      </c>
      <c r="C8155" s="22"/>
      <c r="D8155" s="22"/>
      <c r="E8155" s="22"/>
      <c r="F8155" s="21"/>
      <c r="G8155" s="22"/>
      <c r="H8155" s="22"/>
      <c r="I8155" s="22"/>
      <c r="J8155" s="23"/>
      <c r="K8155" s="24"/>
      <c r="M8155" s="42"/>
      <c r="N8155" s="43"/>
      <c r="P8155" s="27"/>
      <c r="R8155" s="26"/>
      <c r="S8155" s="26"/>
      <c r="T8155" s="26"/>
    </row>
    <row r="8156" spans="2:20" ht="14.25" customHeight="1">
      <c r="B8156" s="20">
        <v>9378</v>
      </c>
      <c r="C8156" s="22"/>
      <c r="D8156" s="22"/>
      <c r="E8156" s="22"/>
      <c r="F8156" s="21"/>
      <c r="G8156" s="22"/>
      <c r="H8156" s="22"/>
      <c r="I8156" s="22"/>
      <c r="J8156" s="23"/>
      <c r="K8156" s="24"/>
      <c r="M8156" s="42"/>
      <c r="N8156" s="43"/>
      <c r="P8156" s="27"/>
      <c r="R8156" s="26"/>
      <c r="S8156" s="26"/>
      <c r="T8156" s="26"/>
    </row>
    <row r="8157" spans="2:20" ht="14.25" customHeight="1">
      <c r="B8157" s="20">
        <v>9379</v>
      </c>
      <c r="C8157" s="22"/>
      <c r="D8157" s="22"/>
      <c r="E8157" s="22"/>
      <c r="F8157" s="21"/>
      <c r="G8157" s="22"/>
      <c r="H8157" s="22"/>
      <c r="I8157" s="22"/>
      <c r="J8157" s="23"/>
      <c r="K8157" s="24"/>
      <c r="M8157" s="42"/>
      <c r="N8157" s="43"/>
      <c r="P8157" s="27"/>
      <c r="R8157" s="26"/>
      <c r="S8157" s="26"/>
      <c r="T8157" s="26"/>
    </row>
    <row r="8158" spans="2:20" ht="14.25" customHeight="1">
      <c r="B8158" s="20">
        <v>9380</v>
      </c>
      <c r="C8158" s="22"/>
      <c r="D8158" s="22"/>
      <c r="E8158" s="22"/>
      <c r="F8158" s="21"/>
      <c r="G8158" s="22"/>
      <c r="H8158" s="22"/>
      <c r="I8158" s="22"/>
      <c r="J8158" s="23"/>
      <c r="K8158" s="24"/>
      <c r="M8158" s="42"/>
      <c r="N8158" s="43"/>
      <c r="P8158" s="27"/>
      <c r="R8158" s="26"/>
      <c r="S8158" s="26"/>
      <c r="T8158" s="26"/>
    </row>
    <row r="8159" spans="2:20" ht="14.25" customHeight="1">
      <c r="B8159" s="20">
        <v>9381</v>
      </c>
      <c r="C8159" s="22"/>
      <c r="D8159" s="22"/>
      <c r="E8159" s="22"/>
      <c r="F8159" s="21"/>
      <c r="G8159" s="22"/>
      <c r="H8159" s="22"/>
      <c r="I8159" s="22"/>
      <c r="J8159" s="23"/>
      <c r="K8159" s="24"/>
      <c r="M8159" s="42"/>
      <c r="N8159" s="43"/>
      <c r="P8159" s="27"/>
      <c r="R8159" s="26"/>
      <c r="S8159" s="26"/>
      <c r="T8159" s="26"/>
    </row>
    <row r="8160" spans="2:20" ht="14.25" customHeight="1">
      <c r="B8160" s="20">
        <v>9382</v>
      </c>
      <c r="C8160" s="22"/>
      <c r="D8160" s="22"/>
      <c r="E8160" s="22"/>
      <c r="F8160" s="21"/>
      <c r="G8160" s="22"/>
      <c r="H8160" s="22"/>
      <c r="I8160" s="22"/>
      <c r="J8160" s="23"/>
      <c r="K8160" s="24"/>
      <c r="M8160" s="42"/>
      <c r="N8160" s="43"/>
      <c r="P8160" s="27"/>
      <c r="R8160" s="26"/>
      <c r="S8160" s="26"/>
      <c r="T8160" s="26"/>
    </row>
    <row r="8161" spans="2:20" ht="14.25" customHeight="1">
      <c r="B8161" s="20">
        <v>9383</v>
      </c>
      <c r="C8161" s="22"/>
      <c r="D8161" s="22"/>
      <c r="E8161" s="22"/>
      <c r="F8161" s="21"/>
      <c r="G8161" s="22"/>
      <c r="H8161" s="22"/>
      <c r="I8161" s="22"/>
      <c r="J8161" s="23"/>
      <c r="K8161" s="24"/>
      <c r="M8161" s="42"/>
      <c r="N8161" s="43"/>
      <c r="P8161" s="27"/>
      <c r="R8161" s="26"/>
      <c r="S8161" s="26"/>
      <c r="T8161" s="26"/>
    </row>
    <row r="8162" spans="2:20" ht="14.25" customHeight="1">
      <c r="B8162" s="20">
        <v>9384</v>
      </c>
      <c r="C8162" s="22"/>
      <c r="D8162" s="22"/>
      <c r="E8162" s="22"/>
      <c r="F8162" s="21"/>
      <c r="G8162" s="22"/>
      <c r="H8162" s="22"/>
      <c r="I8162" s="22"/>
      <c r="J8162" s="23"/>
      <c r="K8162" s="24"/>
      <c r="M8162" s="42"/>
      <c r="N8162" s="43"/>
      <c r="P8162" s="27"/>
      <c r="R8162" s="26"/>
      <c r="S8162" s="26"/>
      <c r="T8162" s="26"/>
    </row>
    <row r="8163" spans="2:20" ht="14.25" customHeight="1">
      <c r="B8163" s="20">
        <v>9385</v>
      </c>
      <c r="C8163" s="22"/>
      <c r="D8163" s="22"/>
      <c r="E8163" s="22"/>
      <c r="F8163" s="21"/>
      <c r="G8163" s="22"/>
      <c r="H8163" s="22"/>
      <c r="I8163" s="22"/>
      <c r="J8163" s="23"/>
      <c r="K8163" s="24"/>
      <c r="M8163" s="42"/>
      <c r="N8163" s="43"/>
      <c r="P8163" s="27"/>
      <c r="R8163" s="26"/>
      <c r="S8163" s="26"/>
      <c r="T8163" s="26"/>
    </row>
    <row r="8164" spans="2:20" ht="14.25" customHeight="1">
      <c r="B8164" s="20">
        <v>9386</v>
      </c>
      <c r="C8164" s="22"/>
      <c r="D8164" s="22"/>
      <c r="E8164" s="22"/>
      <c r="F8164" s="21"/>
      <c r="G8164" s="22"/>
      <c r="H8164" s="22"/>
      <c r="I8164" s="22"/>
      <c r="J8164" s="23"/>
      <c r="K8164" s="24"/>
      <c r="M8164" s="42"/>
      <c r="N8164" s="43"/>
      <c r="P8164" s="27"/>
      <c r="R8164" s="26"/>
      <c r="S8164" s="26"/>
      <c r="T8164" s="26"/>
    </row>
    <row r="8165" spans="2:20" ht="14.25" customHeight="1">
      <c r="B8165" s="20">
        <v>9387</v>
      </c>
      <c r="C8165" s="22"/>
      <c r="D8165" s="22"/>
      <c r="E8165" s="22"/>
      <c r="F8165" s="21"/>
      <c r="G8165" s="22"/>
      <c r="H8165" s="22"/>
      <c r="I8165" s="22"/>
      <c r="J8165" s="23"/>
      <c r="K8165" s="24"/>
      <c r="M8165" s="42"/>
      <c r="N8165" s="43"/>
      <c r="P8165" s="27"/>
      <c r="R8165" s="26"/>
      <c r="S8165" s="26"/>
      <c r="T8165" s="26"/>
    </row>
    <row r="8166" spans="2:20" ht="14.25" customHeight="1">
      <c r="B8166" s="20">
        <v>9388</v>
      </c>
      <c r="C8166" s="22"/>
      <c r="D8166" s="22"/>
      <c r="E8166" s="22"/>
      <c r="F8166" s="21"/>
      <c r="G8166" s="22"/>
      <c r="H8166" s="22"/>
      <c r="I8166" s="22"/>
      <c r="J8166" s="23"/>
      <c r="K8166" s="24"/>
      <c r="M8166" s="42"/>
      <c r="N8166" s="43"/>
      <c r="P8166" s="27"/>
      <c r="R8166" s="26"/>
      <c r="S8166" s="26"/>
      <c r="T8166" s="26"/>
    </row>
    <row r="8167" spans="2:20" ht="14.25" customHeight="1">
      <c r="B8167" s="20">
        <v>9389</v>
      </c>
      <c r="C8167" s="22"/>
      <c r="D8167" s="22"/>
      <c r="E8167" s="22"/>
      <c r="F8167" s="21"/>
      <c r="G8167" s="22"/>
      <c r="H8167" s="22"/>
      <c r="I8167" s="22"/>
      <c r="J8167" s="23"/>
      <c r="K8167" s="24"/>
      <c r="M8167" s="42"/>
      <c r="N8167" s="43"/>
      <c r="P8167" s="27"/>
      <c r="R8167" s="26"/>
      <c r="S8167" s="26"/>
      <c r="T8167" s="26"/>
    </row>
    <row r="8168" spans="2:20" ht="14.25" customHeight="1">
      <c r="B8168" s="20">
        <v>9390</v>
      </c>
      <c r="C8168" s="22"/>
      <c r="D8168" s="22"/>
      <c r="E8168" s="22"/>
      <c r="F8168" s="21"/>
      <c r="G8168" s="22"/>
      <c r="H8168" s="22"/>
      <c r="I8168" s="22"/>
      <c r="J8168" s="23"/>
      <c r="K8168" s="24"/>
      <c r="M8168" s="42"/>
      <c r="N8168" s="43"/>
      <c r="P8168" s="27"/>
      <c r="R8168" s="26"/>
      <c r="S8168" s="26"/>
      <c r="T8168" s="26"/>
    </row>
    <row r="8169" spans="2:20" ht="14.25" customHeight="1">
      <c r="B8169" s="20">
        <v>9391</v>
      </c>
      <c r="C8169" s="22"/>
      <c r="D8169" s="22"/>
      <c r="E8169" s="22"/>
      <c r="F8169" s="21"/>
      <c r="G8169" s="22"/>
      <c r="H8169" s="22"/>
      <c r="I8169" s="22"/>
      <c r="J8169" s="23"/>
      <c r="K8169" s="24"/>
      <c r="M8169" s="42"/>
      <c r="N8169" s="43"/>
      <c r="P8169" s="27"/>
      <c r="R8169" s="26"/>
      <c r="S8169" s="26"/>
      <c r="T8169" s="26"/>
    </row>
    <row r="8170" spans="2:20" ht="14.25" customHeight="1">
      <c r="B8170" s="20">
        <v>9392</v>
      </c>
      <c r="C8170" s="22"/>
      <c r="D8170" s="22"/>
      <c r="E8170" s="22"/>
      <c r="F8170" s="21"/>
      <c r="G8170" s="22"/>
      <c r="H8170" s="22"/>
      <c r="I8170" s="22"/>
      <c r="J8170" s="23"/>
      <c r="K8170" s="24"/>
      <c r="M8170" s="42"/>
      <c r="N8170" s="43"/>
      <c r="P8170" s="27"/>
      <c r="R8170" s="26"/>
      <c r="S8170" s="26"/>
      <c r="T8170" s="26"/>
    </row>
    <row r="8171" spans="2:20" ht="14.25" customHeight="1">
      <c r="B8171" s="20">
        <v>9393</v>
      </c>
      <c r="C8171" s="22"/>
      <c r="D8171" s="22"/>
      <c r="E8171" s="22"/>
      <c r="F8171" s="21"/>
      <c r="G8171" s="22"/>
      <c r="H8171" s="22"/>
      <c r="I8171" s="22"/>
      <c r="J8171" s="23"/>
      <c r="K8171" s="24"/>
      <c r="M8171" s="42"/>
      <c r="N8171" s="43"/>
      <c r="P8171" s="27"/>
      <c r="R8171" s="26"/>
      <c r="S8171" s="26"/>
      <c r="T8171" s="26"/>
    </row>
    <row r="8172" spans="2:20" ht="14.25" customHeight="1">
      <c r="B8172" s="20">
        <v>9394</v>
      </c>
      <c r="C8172" s="22"/>
      <c r="D8172" s="22"/>
      <c r="E8172" s="22"/>
      <c r="F8172" s="21"/>
      <c r="G8172" s="22"/>
      <c r="H8172" s="22"/>
      <c r="I8172" s="22"/>
      <c r="J8172" s="23"/>
      <c r="K8172" s="24"/>
      <c r="M8172" s="42"/>
      <c r="N8172" s="43"/>
      <c r="P8172" s="27"/>
      <c r="R8172" s="26"/>
      <c r="S8172" s="26"/>
      <c r="T8172" s="26"/>
    </row>
    <row r="8173" spans="2:20" ht="14.25" customHeight="1">
      <c r="B8173" s="20">
        <v>9395</v>
      </c>
      <c r="C8173" s="22"/>
      <c r="D8173" s="22"/>
      <c r="E8173" s="22"/>
      <c r="F8173" s="21"/>
      <c r="G8173" s="22"/>
      <c r="H8173" s="22"/>
      <c r="I8173" s="22"/>
      <c r="J8173" s="23"/>
      <c r="K8173" s="24"/>
      <c r="M8173" s="42"/>
      <c r="N8173" s="43"/>
      <c r="P8173" s="27"/>
      <c r="R8173" s="26"/>
      <c r="S8173" s="26"/>
      <c r="T8173" s="26"/>
    </row>
    <row r="8174" spans="2:20" ht="14.25" customHeight="1">
      <c r="B8174" s="20">
        <v>9396</v>
      </c>
      <c r="C8174" s="22"/>
      <c r="D8174" s="22"/>
      <c r="E8174" s="22"/>
      <c r="F8174" s="21"/>
      <c r="G8174" s="22"/>
      <c r="H8174" s="22"/>
      <c r="I8174" s="22"/>
      <c r="J8174" s="23"/>
      <c r="K8174" s="24"/>
      <c r="M8174" s="42"/>
      <c r="N8174" s="43"/>
      <c r="P8174" s="27"/>
      <c r="R8174" s="26"/>
      <c r="S8174" s="26"/>
      <c r="T8174" s="26"/>
    </row>
    <row r="8175" spans="2:20" ht="14.25" customHeight="1">
      <c r="B8175" s="20">
        <v>9397</v>
      </c>
      <c r="C8175" s="22"/>
      <c r="D8175" s="22"/>
      <c r="E8175" s="22"/>
      <c r="F8175" s="21"/>
      <c r="G8175" s="22"/>
      <c r="H8175" s="22"/>
      <c r="I8175" s="22"/>
      <c r="J8175" s="23"/>
      <c r="K8175" s="24"/>
      <c r="M8175" s="42"/>
      <c r="N8175" s="43"/>
      <c r="P8175" s="27"/>
      <c r="R8175" s="26"/>
      <c r="S8175" s="26"/>
      <c r="T8175" s="26"/>
    </row>
    <row r="8176" spans="2:20" ht="14.25" customHeight="1">
      <c r="B8176" s="20">
        <v>9398</v>
      </c>
      <c r="C8176" s="22"/>
      <c r="D8176" s="22"/>
      <c r="E8176" s="22"/>
      <c r="F8176" s="21"/>
      <c r="G8176" s="22"/>
      <c r="H8176" s="22"/>
      <c r="I8176" s="22"/>
      <c r="J8176" s="23"/>
      <c r="K8176" s="24"/>
      <c r="M8176" s="42"/>
      <c r="N8176" s="43"/>
      <c r="P8176" s="27"/>
      <c r="R8176" s="26"/>
      <c r="S8176" s="26"/>
      <c r="T8176" s="26"/>
    </row>
    <row r="8177" spans="2:20" ht="14.25" customHeight="1">
      <c r="B8177" s="20">
        <v>9399</v>
      </c>
      <c r="C8177" s="22"/>
      <c r="D8177" s="22"/>
      <c r="E8177" s="22"/>
      <c r="F8177" s="21"/>
      <c r="G8177" s="22"/>
      <c r="H8177" s="22"/>
      <c r="I8177" s="22"/>
      <c r="J8177" s="23"/>
      <c r="K8177" s="24"/>
      <c r="M8177" s="42"/>
      <c r="N8177" s="43"/>
      <c r="P8177" s="27"/>
      <c r="R8177" s="26"/>
      <c r="S8177" s="26"/>
      <c r="T8177" s="26"/>
    </row>
    <row r="8178" spans="2:20" ht="14.25" customHeight="1">
      <c r="B8178" s="20">
        <v>9400</v>
      </c>
      <c r="C8178" s="22"/>
      <c r="D8178" s="22"/>
      <c r="E8178" s="22"/>
      <c r="F8178" s="21"/>
      <c r="G8178" s="22"/>
      <c r="H8178" s="22"/>
      <c r="I8178" s="22"/>
      <c r="J8178" s="23"/>
      <c r="K8178" s="24"/>
      <c r="M8178" s="42"/>
      <c r="N8178" s="43"/>
      <c r="P8178" s="27"/>
      <c r="R8178" s="26"/>
      <c r="S8178" s="26"/>
      <c r="T8178" s="26"/>
    </row>
    <row r="8179" spans="2:20" ht="14.25" customHeight="1">
      <c r="B8179" s="20">
        <v>9401</v>
      </c>
      <c r="C8179" s="22"/>
      <c r="D8179" s="22"/>
      <c r="E8179" s="22"/>
      <c r="F8179" s="21"/>
      <c r="G8179" s="22"/>
      <c r="H8179" s="22"/>
      <c r="I8179" s="22"/>
      <c r="J8179" s="23"/>
      <c r="K8179" s="24"/>
      <c r="M8179" s="42"/>
      <c r="N8179" s="43"/>
      <c r="P8179" s="27"/>
      <c r="R8179" s="26"/>
      <c r="S8179" s="26"/>
      <c r="T8179" s="26"/>
    </row>
    <row r="8180" spans="2:20" ht="14.25" customHeight="1">
      <c r="B8180" s="20">
        <v>9402</v>
      </c>
      <c r="C8180" s="22"/>
      <c r="D8180" s="22"/>
      <c r="E8180" s="22"/>
      <c r="F8180" s="21"/>
      <c r="G8180" s="22"/>
      <c r="H8180" s="22"/>
      <c r="I8180" s="22"/>
      <c r="J8180" s="23"/>
      <c r="K8180" s="24"/>
      <c r="M8180" s="42"/>
      <c r="N8180" s="43"/>
      <c r="P8180" s="27"/>
      <c r="R8180" s="26"/>
      <c r="S8180" s="26"/>
      <c r="T8180" s="26"/>
    </row>
    <row r="8181" spans="2:20" ht="14.25" customHeight="1">
      <c r="B8181" s="20">
        <v>9403</v>
      </c>
      <c r="C8181" s="22"/>
      <c r="D8181" s="22"/>
      <c r="E8181" s="22"/>
      <c r="F8181" s="21"/>
      <c r="G8181" s="22"/>
      <c r="H8181" s="22"/>
      <c r="I8181" s="22"/>
      <c r="J8181" s="23"/>
      <c r="K8181" s="24"/>
      <c r="M8181" s="42"/>
      <c r="N8181" s="43"/>
      <c r="P8181" s="27"/>
      <c r="R8181" s="26"/>
      <c r="S8181" s="26"/>
      <c r="T8181" s="26"/>
    </row>
    <row r="8182" spans="2:20" ht="14.25" customHeight="1">
      <c r="B8182" s="20">
        <v>9404</v>
      </c>
      <c r="C8182" s="22"/>
      <c r="D8182" s="22"/>
      <c r="E8182" s="22"/>
      <c r="F8182" s="21"/>
      <c r="G8182" s="22"/>
      <c r="H8182" s="22"/>
      <c r="I8182" s="22"/>
      <c r="J8182" s="23"/>
      <c r="K8182" s="24"/>
      <c r="M8182" s="42"/>
      <c r="N8182" s="43"/>
      <c r="P8182" s="27"/>
      <c r="R8182" s="26"/>
      <c r="S8182" s="26"/>
      <c r="T8182" s="26"/>
    </row>
    <row r="8183" spans="2:20" ht="14.25" customHeight="1">
      <c r="B8183" s="20">
        <v>9405</v>
      </c>
      <c r="C8183" s="22"/>
      <c r="D8183" s="22"/>
      <c r="E8183" s="22"/>
      <c r="F8183" s="21"/>
      <c r="G8183" s="22"/>
      <c r="H8183" s="22"/>
      <c r="I8183" s="22"/>
      <c r="J8183" s="23"/>
      <c r="K8183" s="24"/>
      <c r="M8183" s="42"/>
      <c r="N8183" s="43"/>
      <c r="P8183" s="27"/>
      <c r="R8183" s="26"/>
      <c r="S8183" s="26"/>
      <c r="T8183" s="26"/>
    </row>
    <row r="8184" spans="2:20" ht="14.25" customHeight="1">
      <c r="B8184" s="20">
        <v>9406</v>
      </c>
      <c r="C8184" s="22"/>
      <c r="D8184" s="22"/>
      <c r="E8184" s="22"/>
      <c r="F8184" s="21"/>
      <c r="G8184" s="22"/>
      <c r="H8184" s="22"/>
      <c r="I8184" s="22"/>
      <c r="J8184" s="23"/>
      <c r="K8184" s="24"/>
      <c r="M8184" s="42"/>
      <c r="N8184" s="43"/>
      <c r="P8184" s="27"/>
      <c r="R8184" s="26"/>
      <c r="S8184" s="26"/>
      <c r="T8184" s="26"/>
    </row>
    <row r="8185" spans="2:20" ht="14.25" customHeight="1">
      <c r="B8185" s="20">
        <v>9407</v>
      </c>
      <c r="C8185" s="22"/>
      <c r="D8185" s="22"/>
      <c r="E8185" s="22"/>
      <c r="F8185" s="21"/>
      <c r="G8185" s="22"/>
      <c r="H8185" s="22"/>
      <c r="I8185" s="22"/>
      <c r="J8185" s="23"/>
      <c r="K8185" s="24"/>
      <c r="M8185" s="42"/>
      <c r="N8185" s="43"/>
      <c r="P8185" s="27"/>
      <c r="R8185" s="26"/>
      <c r="S8185" s="26"/>
      <c r="T8185" s="26"/>
    </row>
    <row r="8186" spans="2:20" ht="14.25" customHeight="1">
      <c r="B8186" s="20">
        <v>9408</v>
      </c>
      <c r="C8186" s="22"/>
      <c r="D8186" s="22"/>
      <c r="E8186" s="22"/>
      <c r="F8186" s="21"/>
      <c r="G8186" s="22"/>
      <c r="H8186" s="22"/>
      <c r="I8186" s="22"/>
      <c r="J8186" s="23"/>
      <c r="K8186" s="24"/>
      <c r="M8186" s="42"/>
      <c r="N8186" s="43"/>
      <c r="P8186" s="27"/>
      <c r="R8186" s="26"/>
      <c r="S8186" s="26"/>
      <c r="T8186" s="26"/>
    </row>
    <row r="8187" spans="2:20" ht="14.25" customHeight="1">
      <c r="B8187" s="20">
        <v>9409</v>
      </c>
      <c r="C8187" s="22"/>
      <c r="D8187" s="22"/>
      <c r="E8187" s="22"/>
      <c r="F8187" s="21"/>
      <c r="G8187" s="22"/>
      <c r="H8187" s="22"/>
      <c r="I8187" s="22"/>
      <c r="J8187" s="23"/>
      <c r="K8187" s="24"/>
      <c r="M8187" s="42"/>
      <c r="N8187" s="43"/>
      <c r="P8187" s="27"/>
      <c r="R8187" s="26"/>
      <c r="S8187" s="26"/>
      <c r="T8187" s="26"/>
    </row>
    <row r="8188" spans="2:20" ht="14.25" customHeight="1">
      <c r="B8188" s="20">
        <v>9410</v>
      </c>
      <c r="C8188" s="22"/>
      <c r="D8188" s="22"/>
      <c r="E8188" s="22"/>
      <c r="F8188" s="21"/>
      <c r="G8188" s="22"/>
      <c r="H8188" s="22"/>
      <c r="I8188" s="22"/>
      <c r="J8188" s="23"/>
      <c r="K8188" s="24"/>
      <c r="M8188" s="42"/>
      <c r="N8188" s="43"/>
      <c r="P8188" s="27"/>
      <c r="R8188" s="26"/>
      <c r="S8188" s="26"/>
      <c r="T8188" s="26"/>
    </row>
    <row r="8189" spans="2:20" ht="14.25" customHeight="1">
      <c r="B8189" s="20">
        <v>9411</v>
      </c>
      <c r="C8189" s="22"/>
      <c r="D8189" s="22"/>
      <c r="E8189" s="22"/>
      <c r="F8189" s="21"/>
      <c r="G8189" s="22"/>
      <c r="H8189" s="22"/>
      <c r="I8189" s="22"/>
      <c r="J8189" s="23"/>
      <c r="K8189" s="24"/>
      <c r="M8189" s="42"/>
      <c r="N8189" s="43"/>
      <c r="P8189" s="27"/>
      <c r="R8189" s="26"/>
      <c r="S8189" s="26"/>
      <c r="T8189" s="26"/>
    </row>
    <row r="8190" spans="2:20" ht="14.25" customHeight="1">
      <c r="B8190" s="20">
        <v>9412</v>
      </c>
      <c r="C8190" s="22"/>
      <c r="D8190" s="22"/>
      <c r="E8190" s="22"/>
      <c r="F8190" s="21"/>
      <c r="G8190" s="22"/>
      <c r="H8190" s="22"/>
      <c r="I8190" s="22"/>
      <c r="J8190" s="23"/>
      <c r="K8190" s="24"/>
      <c r="M8190" s="42"/>
      <c r="N8190" s="43"/>
      <c r="P8190" s="27"/>
      <c r="R8190" s="26"/>
      <c r="S8190" s="26"/>
      <c r="T8190" s="26"/>
    </row>
    <row r="8191" spans="2:20" ht="14.25" customHeight="1">
      <c r="B8191" s="20">
        <v>9413</v>
      </c>
      <c r="C8191" s="22"/>
      <c r="D8191" s="22"/>
      <c r="E8191" s="22"/>
      <c r="F8191" s="21"/>
      <c r="G8191" s="22"/>
      <c r="H8191" s="22"/>
      <c r="I8191" s="22"/>
      <c r="J8191" s="23"/>
      <c r="K8191" s="24"/>
      <c r="M8191" s="42"/>
      <c r="N8191" s="43"/>
      <c r="P8191" s="27"/>
      <c r="R8191" s="26"/>
      <c r="S8191" s="26"/>
      <c r="T8191" s="26"/>
    </row>
    <row r="8192" spans="2:20" ht="14.25" customHeight="1">
      <c r="B8192" s="20">
        <v>9414</v>
      </c>
      <c r="C8192" s="22"/>
      <c r="D8192" s="22"/>
      <c r="E8192" s="22"/>
      <c r="F8192" s="21"/>
      <c r="G8192" s="22"/>
      <c r="H8192" s="22"/>
      <c r="I8192" s="22"/>
      <c r="J8192" s="23"/>
      <c r="K8192" s="24"/>
      <c r="M8192" s="42"/>
      <c r="N8192" s="43"/>
      <c r="P8192" s="27"/>
      <c r="R8192" s="26"/>
      <c r="S8192" s="26"/>
      <c r="T8192" s="26"/>
    </row>
    <row r="8193" spans="2:20" ht="14.25" customHeight="1">
      <c r="B8193" s="20">
        <v>9415</v>
      </c>
      <c r="C8193" s="22"/>
      <c r="D8193" s="22"/>
      <c r="E8193" s="22"/>
      <c r="F8193" s="21"/>
      <c r="G8193" s="22"/>
      <c r="H8193" s="22"/>
      <c r="I8193" s="22"/>
      <c r="J8193" s="23"/>
      <c r="K8193" s="24"/>
      <c r="M8193" s="42"/>
      <c r="N8193" s="43"/>
      <c r="P8193" s="27"/>
      <c r="R8193" s="26"/>
      <c r="S8193" s="26"/>
      <c r="T8193" s="26"/>
    </row>
    <row r="8194" spans="2:20" ht="14.25" customHeight="1">
      <c r="B8194" s="20">
        <v>9416</v>
      </c>
      <c r="C8194" s="22"/>
      <c r="D8194" s="22"/>
      <c r="E8194" s="22"/>
      <c r="F8194" s="21"/>
      <c r="G8194" s="22"/>
      <c r="H8194" s="22"/>
      <c r="I8194" s="22"/>
      <c r="J8194" s="23"/>
      <c r="K8194" s="24"/>
      <c r="M8194" s="42"/>
      <c r="N8194" s="43"/>
      <c r="P8194" s="27"/>
      <c r="R8194" s="26"/>
      <c r="S8194" s="26"/>
      <c r="T8194" s="26"/>
    </row>
    <row r="8195" spans="2:20" ht="14.25" customHeight="1">
      <c r="B8195" s="20">
        <v>9417</v>
      </c>
      <c r="C8195" s="22"/>
      <c r="D8195" s="22"/>
      <c r="E8195" s="22"/>
      <c r="F8195" s="21"/>
      <c r="G8195" s="22"/>
      <c r="H8195" s="22"/>
      <c r="I8195" s="22"/>
      <c r="J8195" s="23"/>
      <c r="K8195" s="24"/>
      <c r="M8195" s="42"/>
      <c r="N8195" s="43"/>
      <c r="P8195" s="27"/>
      <c r="R8195" s="26"/>
      <c r="S8195" s="26"/>
      <c r="T8195" s="26"/>
    </row>
    <row r="8196" spans="2:20" ht="14.25" customHeight="1">
      <c r="B8196" s="20">
        <v>9418</v>
      </c>
      <c r="C8196" s="22"/>
      <c r="D8196" s="22"/>
      <c r="E8196" s="22"/>
      <c r="F8196" s="21"/>
      <c r="G8196" s="22"/>
      <c r="H8196" s="22"/>
      <c r="I8196" s="22"/>
      <c r="J8196" s="23"/>
      <c r="K8196" s="24"/>
      <c r="M8196" s="42"/>
      <c r="N8196" s="43"/>
      <c r="P8196" s="27"/>
      <c r="R8196" s="26"/>
      <c r="S8196" s="26"/>
      <c r="T8196" s="26"/>
    </row>
    <row r="8197" spans="2:20" ht="14.25" customHeight="1">
      <c r="B8197" s="20">
        <v>9419</v>
      </c>
      <c r="C8197" s="22"/>
      <c r="D8197" s="22"/>
      <c r="E8197" s="22"/>
      <c r="F8197" s="21"/>
      <c r="G8197" s="22"/>
      <c r="H8197" s="22"/>
      <c r="I8197" s="22"/>
      <c r="J8197" s="23"/>
      <c r="K8197" s="24"/>
      <c r="M8197" s="42"/>
      <c r="N8197" s="43"/>
      <c r="P8197" s="27"/>
      <c r="R8197" s="26"/>
      <c r="S8197" s="26"/>
      <c r="T8197" s="26"/>
    </row>
    <row r="8198" spans="2:20" ht="14.25" customHeight="1">
      <c r="B8198" s="20">
        <v>9420</v>
      </c>
      <c r="C8198" s="22"/>
      <c r="D8198" s="22"/>
      <c r="E8198" s="22"/>
      <c r="F8198" s="21"/>
      <c r="G8198" s="22"/>
      <c r="H8198" s="22"/>
      <c r="I8198" s="22"/>
      <c r="J8198" s="23"/>
      <c r="K8198" s="24"/>
      <c r="M8198" s="42"/>
      <c r="N8198" s="43"/>
      <c r="P8198" s="27"/>
      <c r="R8198" s="26"/>
      <c r="S8198" s="26"/>
      <c r="T8198" s="26"/>
    </row>
    <row r="8199" spans="2:20" ht="14.25" customHeight="1">
      <c r="B8199" s="20">
        <v>9421</v>
      </c>
      <c r="C8199" s="22"/>
      <c r="D8199" s="22"/>
      <c r="E8199" s="22"/>
      <c r="F8199" s="21"/>
      <c r="G8199" s="22"/>
      <c r="H8199" s="22"/>
      <c r="I8199" s="22"/>
      <c r="J8199" s="23"/>
      <c r="K8199" s="24"/>
      <c r="M8199" s="42"/>
      <c r="N8199" s="43"/>
      <c r="P8199" s="27"/>
      <c r="R8199" s="26"/>
      <c r="S8199" s="26"/>
      <c r="T8199" s="26"/>
    </row>
    <row r="8200" spans="2:20" ht="14.25" customHeight="1">
      <c r="B8200" s="20">
        <v>9422</v>
      </c>
      <c r="C8200" s="22"/>
      <c r="D8200" s="22"/>
      <c r="E8200" s="22"/>
      <c r="F8200" s="21"/>
      <c r="G8200" s="22"/>
      <c r="H8200" s="22"/>
      <c r="I8200" s="22"/>
      <c r="J8200" s="23"/>
      <c r="K8200" s="24"/>
      <c r="M8200" s="42"/>
      <c r="N8200" s="43"/>
      <c r="P8200" s="27"/>
      <c r="R8200" s="26"/>
      <c r="S8200" s="26"/>
      <c r="T8200" s="26"/>
    </row>
    <row r="8201" spans="2:20" ht="14.25" customHeight="1">
      <c r="B8201" s="20">
        <v>9423</v>
      </c>
      <c r="C8201" s="22"/>
      <c r="D8201" s="22"/>
      <c r="E8201" s="22"/>
      <c r="F8201" s="21"/>
      <c r="G8201" s="22"/>
      <c r="H8201" s="22"/>
      <c r="I8201" s="22"/>
      <c r="J8201" s="23"/>
      <c r="K8201" s="24"/>
      <c r="M8201" s="42"/>
      <c r="N8201" s="43"/>
      <c r="P8201" s="27"/>
      <c r="R8201" s="26"/>
      <c r="S8201" s="26"/>
      <c r="T8201" s="26"/>
    </row>
    <row r="8202" spans="2:20" ht="14.25" customHeight="1">
      <c r="B8202" s="20">
        <v>9424</v>
      </c>
      <c r="C8202" s="22"/>
      <c r="D8202" s="22"/>
      <c r="E8202" s="22"/>
      <c r="F8202" s="21"/>
      <c r="G8202" s="22"/>
      <c r="H8202" s="22"/>
      <c r="I8202" s="22"/>
      <c r="J8202" s="23"/>
      <c r="K8202" s="24"/>
      <c r="M8202" s="42"/>
      <c r="N8202" s="43"/>
      <c r="P8202" s="27"/>
      <c r="R8202" s="26"/>
      <c r="S8202" s="26"/>
      <c r="T8202" s="26"/>
    </row>
    <row r="8203" spans="2:20" ht="14.25" customHeight="1">
      <c r="B8203" s="20">
        <v>9425</v>
      </c>
      <c r="C8203" s="22"/>
      <c r="D8203" s="22"/>
      <c r="E8203" s="22"/>
      <c r="F8203" s="21"/>
      <c r="G8203" s="22"/>
      <c r="H8203" s="22"/>
      <c r="I8203" s="22"/>
      <c r="J8203" s="23"/>
      <c r="K8203" s="24"/>
      <c r="M8203" s="42"/>
      <c r="N8203" s="43"/>
      <c r="P8203" s="27"/>
      <c r="R8203" s="26"/>
      <c r="S8203" s="26"/>
      <c r="T8203" s="26"/>
    </row>
    <row r="8204" spans="2:20" ht="14.25" customHeight="1">
      <c r="B8204" s="20">
        <v>9426</v>
      </c>
      <c r="C8204" s="22"/>
      <c r="D8204" s="22"/>
      <c r="E8204" s="22"/>
      <c r="F8204" s="21"/>
      <c r="G8204" s="22"/>
      <c r="H8204" s="22"/>
      <c r="I8204" s="22"/>
      <c r="J8204" s="23"/>
      <c r="K8204" s="24"/>
      <c r="M8204" s="42"/>
      <c r="N8204" s="43"/>
      <c r="P8204" s="27"/>
      <c r="R8204" s="26"/>
      <c r="S8204" s="26"/>
      <c r="T8204" s="26"/>
    </row>
    <row r="8205" spans="2:20" ht="14.25" customHeight="1">
      <c r="B8205" s="20">
        <v>9427</v>
      </c>
      <c r="C8205" s="22"/>
      <c r="D8205" s="22"/>
      <c r="E8205" s="22"/>
      <c r="F8205" s="21"/>
      <c r="G8205" s="22"/>
      <c r="H8205" s="22"/>
      <c r="I8205" s="22"/>
      <c r="J8205" s="23"/>
      <c r="K8205" s="24"/>
      <c r="M8205" s="42"/>
      <c r="N8205" s="43"/>
      <c r="P8205" s="27"/>
      <c r="R8205" s="26"/>
      <c r="S8205" s="26"/>
      <c r="T8205" s="26"/>
    </row>
    <row r="8206" spans="2:20" ht="14.25" customHeight="1">
      <c r="B8206" s="20">
        <v>9428</v>
      </c>
      <c r="C8206" s="22"/>
      <c r="D8206" s="22"/>
      <c r="E8206" s="22"/>
      <c r="F8206" s="21"/>
      <c r="G8206" s="22"/>
      <c r="H8206" s="22"/>
      <c r="I8206" s="22"/>
      <c r="J8206" s="23"/>
      <c r="K8206" s="24"/>
      <c r="M8206" s="42"/>
      <c r="N8206" s="43"/>
      <c r="P8206" s="27"/>
      <c r="R8206" s="26"/>
      <c r="S8206" s="26"/>
      <c r="T8206" s="26"/>
    </row>
    <row r="8207" spans="2:20" ht="14.25" customHeight="1">
      <c r="B8207" s="20">
        <v>9429</v>
      </c>
      <c r="C8207" s="22"/>
      <c r="D8207" s="22"/>
      <c r="E8207" s="22"/>
      <c r="F8207" s="21"/>
      <c r="G8207" s="22"/>
      <c r="H8207" s="22"/>
      <c r="I8207" s="22"/>
      <c r="J8207" s="23"/>
      <c r="K8207" s="24"/>
      <c r="M8207" s="42"/>
      <c r="N8207" s="43"/>
      <c r="P8207" s="27"/>
      <c r="R8207" s="26"/>
      <c r="S8207" s="26"/>
      <c r="T8207" s="26"/>
    </row>
    <row r="8208" spans="2:20" ht="14.25" customHeight="1">
      <c r="B8208" s="20">
        <v>9430</v>
      </c>
      <c r="C8208" s="22"/>
      <c r="D8208" s="22"/>
      <c r="E8208" s="22"/>
      <c r="F8208" s="21"/>
      <c r="G8208" s="22"/>
      <c r="H8208" s="22"/>
      <c r="I8208" s="22"/>
      <c r="J8208" s="23"/>
      <c r="K8208" s="24"/>
      <c r="M8208" s="42"/>
      <c r="N8208" s="43"/>
      <c r="P8208" s="27"/>
      <c r="R8208" s="26"/>
      <c r="S8208" s="26"/>
      <c r="T8208" s="26"/>
    </row>
    <row r="8209" spans="2:20" ht="14.25" customHeight="1">
      <c r="B8209" s="20">
        <v>9431</v>
      </c>
      <c r="C8209" s="22"/>
      <c r="D8209" s="22"/>
      <c r="E8209" s="22"/>
      <c r="F8209" s="21"/>
      <c r="G8209" s="22"/>
      <c r="H8209" s="22"/>
      <c r="I8209" s="22"/>
      <c r="J8209" s="23"/>
      <c r="K8209" s="24"/>
      <c r="M8209" s="42"/>
      <c r="N8209" s="43"/>
      <c r="P8209" s="27"/>
      <c r="R8209" s="26"/>
      <c r="S8209" s="26"/>
      <c r="T8209" s="26"/>
    </row>
    <row r="8210" spans="2:20" ht="14.25" customHeight="1">
      <c r="B8210" s="20">
        <v>9432</v>
      </c>
      <c r="C8210" s="22"/>
      <c r="D8210" s="22"/>
      <c r="E8210" s="22"/>
      <c r="F8210" s="21"/>
      <c r="G8210" s="22"/>
      <c r="H8210" s="22"/>
      <c r="I8210" s="22"/>
      <c r="J8210" s="23"/>
      <c r="K8210" s="24"/>
      <c r="M8210" s="42"/>
      <c r="N8210" s="43"/>
      <c r="P8210" s="27"/>
      <c r="R8210" s="26"/>
      <c r="S8210" s="26"/>
      <c r="T8210" s="26"/>
    </row>
    <row r="8211" spans="2:20" ht="14.25" customHeight="1">
      <c r="B8211" s="20">
        <v>9433</v>
      </c>
      <c r="C8211" s="22"/>
      <c r="D8211" s="22"/>
      <c r="E8211" s="22"/>
      <c r="F8211" s="21"/>
      <c r="G8211" s="22"/>
      <c r="H8211" s="22"/>
      <c r="I8211" s="22"/>
      <c r="J8211" s="23"/>
      <c r="K8211" s="24"/>
      <c r="M8211" s="42"/>
      <c r="N8211" s="43"/>
      <c r="P8211" s="27"/>
      <c r="R8211" s="26"/>
      <c r="S8211" s="26"/>
      <c r="T8211" s="26"/>
    </row>
    <row r="8212" spans="2:20" ht="14.25" customHeight="1">
      <c r="B8212" s="20">
        <v>9434</v>
      </c>
      <c r="C8212" s="22"/>
      <c r="D8212" s="22"/>
      <c r="E8212" s="22"/>
      <c r="F8212" s="21"/>
      <c r="G8212" s="22"/>
      <c r="H8212" s="22"/>
      <c r="I8212" s="22"/>
      <c r="J8212" s="23"/>
      <c r="K8212" s="24"/>
      <c r="M8212" s="42"/>
      <c r="N8212" s="43"/>
      <c r="P8212" s="27"/>
      <c r="R8212" s="26"/>
      <c r="S8212" s="26"/>
      <c r="T8212" s="26"/>
    </row>
    <row r="8213" spans="2:20" ht="14.25" customHeight="1">
      <c r="B8213" s="20">
        <v>9435</v>
      </c>
      <c r="C8213" s="22"/>
      <c r="D8213" s="22"/>
      <c r="E8213" s="22"/>
      <c r="F8213" s="21"/>
      <c r="G8213" s="22"/>
      <c r="H8213" s="22"/>
      <c r="I8213" s="22"/>
      <c r="J8213" s="23"/>
      <c r="K8213" s="24"/>
      <c r="M8213" s="42"/>
      <c r="N8213" s="43"/>
      <c r="P8213" s="27"/>
      <c r="R8213" s="26"/>
      <c r="S8213" s="26"/>
      <c r="T8213" s="26"/>
    </row>
    <row r="8214" spans="2:20" ht="14.25" customHeight="1">
      <c r="B8214" s="20">
        <v>9436</v>
      </c>
      <c r="C8214" s="22"/>
      <c r="D8214" s="22"/>
      <c r="E8214" s="22"/>
      <c r="F8214" s="21"/>
      <c r="G8214" s="22"/>
      <c r="H8214" s="22"/>
      <c r="I8214" s="22"/>
      <c r="J8214" s="23"/>
      <c r="K8214" s="24"/>
      <c r="M8214" s="42"/>
      <c r="N8214" s="43"/>
      <c r="P8214" s="27"/>
      <c r="R8214" s="26"/>
      <c r="S8214" s="26"/>
      <c r="T8214" s="26"/>
    </row>
    <row r="8215" spans="2:20" ht="14.25" customHeight="1">
      <c r="B8215" s="20">
        <v>9437</v>
      </c>
      <c r="C8215" s="22"/>
      <c r="D8215" s="22"/>
      <c r="E8215" s="22"/>
      <c r="F8215" s="21"/>
      <c r="G8215" s="22"/>
      <c r="H8215" s="22"/>
      <c r="I8215" s="22"/>
      <c r="J8215" s="23"/>
      <c r="K8215" s="24"/>
      <c r="M8215" s="42"/>
      <c r="N8215" s="43"/>
      <c r="P8215" s="27"/>
      <c r="R8215" s="26"/>
      <c r="S8215" s="26"/>
      <c r="T8215" s="26"/>
    </row>
    <row r="8216" spans="2:20" ht="14.25" customHeight="1">
      <c r="B8216" s="20">
        <v>9438</v>
      </c>
      <c r="C8216" s="22"/>
      <c r="D8216" s="22"/>
      <c r="E8216" s="22"/>
      <c r="F8216" s="21"/>
      <c r="G8216" s="22"/>
      <c r="H8216" s="22"/>
      <c r="I8216" s="22"/>
      <c r="J8216" s="23"/>
      <c r="K8216" s="24"/>
      <c r="M8216" s="42"/>
      <c r="N8216" s="43"/>
      <c r="P8216" s="27"/>
      <c r="R8216" s="26"/>
      <c r="S8216" s="26"/>
      <c r="T8216" s="26"/>
    </row>
    <row r="8217" spans="2:20" ht="14.25" customHeight="1">
      <c r="B8217" s="20">
        <v>9439</v>
      </c>
      <c r="C8217" s="22"/>
      <c r="D8217" s="22"/>
      <c r="E8217" s="22"/>
      <c r="F8217" s="21"/>
      <c r="G8217" s="22"/>
      <c r="H8217" s="22"/>
      <c r="I8217" s="22"/>
      <c r="J8217" s="23"/>
      <c r="K8217" s="24"/>
      <c r="M8217" s="42"/>
      <c r="N8217" s="43"/>
      <c r="P8217" s="27"/>
      <c r="R8217" s="26"/>
      <c r="S8217" s="26"/>
      <c r="T8217" s="26"/>
    </row>
    <row r="8218" spans="2:20" ht="14.25" customHeight="1">
      <c r="B8218" s="20">
        <v>9440</v>
      </c>
      <c r="C8218" s="22"/>
      <c r="D8218" s="22"/>
      <c r="E8218" s="22"/>
      <c r="F8218" s="21"/>
      <c r="G8218" s="22"/>
      <c r="H8218" s="22"/>
      <c r="I8218" s="22"/>
      <c r="J8218" s="23"/>
      <c r="K8218" s="24"/>
      <c r="M8218" s="42"/>
      <c r="N8218" s="43"/>
      <c r="P8218" s="27"/>
      <c r="R8218" s="26"/>
      <c r="S8218" s="26"/>
      <c r="T8218" s="26"/>
    </row>
    <row r="8219" spans="2:20" ht="14.25" customHeight="1">
      <c r="B8219" s="20">
        <v>9441</v>
      </c>
      <c r="C8219" s="22"/>
      <c r="D8219" s="22"/>
      <c r="E8219" s="22"/>
      <c r="F8219" s="21"/>
      <c r="G8219" s="22"/>
      <c r="H8219" s="22"/>
      <c r="I8219" s="22"/>
      <c r="J8219" s="23"/>
      <c r="K8219" s="24"/>
      <c r="M8219" s="42"/>
      <c r="N8219" s="43"/>
      <c r="P8219" s="27"/>
      <c r="R8219" s="26"/>
      <c r="S8219" s="26"/>
      <c r="T8219" s="26"/>
    </row>
    <row r="8220" spans="2:20" ht="14.25" customHeight="1">
      <c r="B8220" s="20">
        <v>9442</v>
      </c>
      <c r="C8220" s="22"/>
      <c r="D8220" s="22"/>
      <c r="E8220" s="22"/>
      <c r="F8220" s="21"/>
      <c r="G8220" s="22"/>
      <c r="H8220" s="22"/>
      <c r="I8220" s="22"/>
      <c r="J8220" s="23"/>
      <c r="K8220" s="24"/>
      <c r="M8220" s="42"/>
      <c r="N8220" s="43"/>
      <c r="P8220" s="27"/>
      <c r="R8220" s="26"/>
      <c r="S8220" s="26"/>
      <c r="T8220" s="26"/>
    </row>
    <row r="8221" spans="2:20" ht="14.25" customHeight="1">
      <c r="B8221" s="20">
        <v>9443</v>
      </c>
      <c r="C8221" s="22"/>
      <c r="D8221" s="22"/>
      <c r="E8221" s="22"/>
      <c r="F8221" s="21"/>
      <c r="G8221" s="22"/>
      <c r="H8221" s="22"/>
      <c r="I8221" s="22"/>
      <c r="J8221" s="23"/>
      <c r="K8221" s="24"/>
      <c r="M8221" s="42"/>
      <c r="N8221" s="43"/>
      <c r="P8221" s="27"/>
      <c r="R8221" s="26"/>
      <c r="S8221" s="26"/>
      <c r="T8221" s="26"/>
    </row>
    <row r="8222" spans="2:20" ht="14.25" customHeight="1">
      <c r="B8222" s="20">
        <v>9444</v>
      </c>
      <c r="C8222" s="22"/>
      <c r="D8222" s="22"/>
      <c r="E8222" s="22"/>
      <c r="F8222" s="21"/>
      <c r="G8222" s="22"/>
      <c r="H8222" s="22"/>
      <c r="I8222" s="22"/>
      <c r="J8222" s="23"/>
      <c r="K8222" s="24"/>
      <c r="M8222" s="42"/>
      <c r="N8222" s="43"/>
      <c r="P8222" s="27"/>
      <c r="R8222" s="26"/>
      <c r="S8222" s="26"/>
      <c r="T8222" s="26"/>
    </row>
    <row r="8223" spans="2:20" ht="14.25" customHeight="1">
      <c r="B8223" s="20">
        <v>9445</v>
      </c>
      <c r="C8223" s="22"/>
      <c r="D8223" s="22"/>
      <c r="E8223" s="22"/>
      <c r="F8223" s="21"/>
      <c r="G8223" s="22"/>
      <c r="H8223" s="22"/>
      <c r="I8223" s="22"/>
      <c r="J8223" s="23"/>
      <c r="K8223" s="24"/>
      <c r="M8223" s="42"/>
      <c r="N8223" s="43"/>
      <c r="P8223" s="27"/>
      <c r="R8223" s="26"/>
      <c r="S8223" s="26"/>
      <c r="T8223" s="26"/>
    </row>
    <row r="8224" spans="2:20" ht="14.25" customHeight="1">
      <c r="B8224" s="20">
        <v>9446</v>
      </c>
      <c r="C8224" s="22"/>
      <c r="D8224" s="22"/>
      <c r="E8224" s="22"/>
      <c r="F8224" s="21"/>
      <c r="G8224" s="22"/>
      <c r="H8224" s="22"/>
      <c r="I8224" s="22"/>
      <c r="J8224" s="23"/>
      <c r="K8224" s="24"/>
      <c r="M8224" s="42"/>
      <c r="N8224" s="43"/>
      <c r="P8224" s="27"/>
      <c r="R8224" s="26"/>
      <c r="S8224" s="26"/>
      <c r="T8224" s="26"/>
    </row>
    <row r="8225" spans="2:20" ht="14.25" customHeight="1">
      <c r="B8225" s="20">
        <v>9447</v>
      </c>
      <c r="C8225" s="22"/>
      <c r="D8225" s="22"/>
      <c r="E8225" s="22"/>
      <c r="F8225" s="21"/>
      <c r="G8225" s="22"/>
      <c r="H8225" s="22"/>
      <c r="I8225" s="22"/>
      <c r="J8225" s="23"/>
      <c r="K8225" s="24"/>
      <c r="M8225" s="42"/>
      <c r="N8225" s="43"/>
      <c r="P8225" s="27"/>
      <c r="R8225" s="26"/>
      <c r="S8225" s="26"/>
      <c r="T8225" s="26"/>
    </row>
    <row r="8226" spans="2:20" ht="14.25" customHeight="1">
      <c r="B8226" s="20">
        <v>9448</v>
      </c>
      <c r="C8226" s="22"/>
      <c r="D8226" s="22"/>
      <c r="E8226" s="22"/>
      <c r="F8226" s="21"/>
      <c r="G8226" s="22"/>
      <c r="H8226" s="22"/>
      <c r="I8226" s="22"/>
      <c r="J8226" s="23"/>
      <c r="K8226" s="24"/>
      <c r="M8226" s="42"/>
      <c r="N8226" s="43"/>
      <c r="P8226" s="27"/>
      <c r="R8226" s="26"/>
      <c r="S8226" s="26"/>
      <c r="T8226" s="26"/>
    </row>
    <row r="8227" spans="2:20" ht="14.25" customHeight="1">
      <c r="B8227" s="20">
        <v>9449</v>
      </c>
      <c r="C8227" s="22"/>
      <c r="D8227" s="22"/>
      <c r="E8227" s="22"/>
      <c r="F8227" s="21"/>
      <c r="G8227" s="22"/>
      <c r="H8227" s="22"/>
      <c r="I8227" s="22"/>
      <c r="J8227" s="23"/>
      <c r="K8227" s="24"/>
      <c r="M8227" s="42"/>
      <c r="N8227" s="43"/>
      <c r="P8227" s="27"/>
      <c r="R8227" s="26"/>
      <c r="S8227" s="26"/>
      <c r="T8227" s="26"/>
    </row>
    <row r="8228" spans="2:20" ht="14.25" customHeight="1">
      <c r="B8228" s="20">
        <v>9450</v>
      </c>
      <c r="C8228" s="22"/>
      <c r="D8228" s="22"/>
      <c r="E8228" s="22"/>
      <c r="F8228" s="21"/>
      <c r="G8228" s="22"/>
      <c r="H8228" s="22"/>
      <c r="I8228" s="22"/>
      <c r="J8228" s="23"/>
      <c r="K8228" s="24"/>
      <c r="M8228" s="42"/>
      <c r="N8228" s="43"/>
      <c r="P8228" s="27"/>
      <c r="R8228" s="26"/>
      <c r="S8228" s="26"/>
      <c r="T8228" s="26"/>
    </row>
    <row r="8229" spans="2:20" ht="14.25" customHeight="1">
      <c r="B8229" s="20">
        <v>9451</v>
      </c>
      <c r="C8229" s="22"/>
      <c r="D8229" s="22"/>
      <c r="E8229" s="22"/>
      <c r="F8229" s="21"/>
      <c r="G8229" s="22"/>
      <c r="H8229" s="22"/>
      <c r="I8229" s="22"/>
      <c r="J8229" s="23"/>
      <c r="K8229" s="24"/>
      <c r="M8229" s="42"/>
      <c r="N8229" s="43"/>
      <c r="P8229" s="27"/>
      <c r="R8229" s="26"/>
      <c r="S8229" s="26"/>
      <c r="T8229" s="26"/>
    </row>
    <row r="8230" spans="2:20" ht="14.25" customHeight="1">
      <c r="B8230" s="20">
        <v>9452</v>
      </c>
      <c r="C8230" s="22"/>
      <c r="D8230" s="22"/>
      <c r="E8230" s="22"/>
      <c r="F8230" s="21"/>
      <c r="G8230" s="22"/>
      <c r="H8230" s="22"/>
      <c r="I8230" s="22"/>
      <c r="J8230" s="23"/>
      <c r="K8230" s="24"/>
      <c r="M8230" s="42"/>
      <c r="N8230" s="43"/>
      <c r="P8230" s="27"/>
      <c r="R8230" s="26"/>
      <c r="S8230" s="26"/>
      <c r="T8230" s="26"/>
    </row>
    <row r="8231" spans="2:20" ht="14.25" customHeight="1">
      <c r="B8231" s="20">
        <v>9453</v>
      </c>
      <c r="C8231" s="22"/>
      <c r="D8231" s="22"/>
      <c r="E8231" s="22"/>
      <c r="F8231" s="21"/>
      <c r="G8231" s="22"/>
      <c r="H8231" s="22"/>
      <c r="I8231" s="22"/>
      <c r="J8231" s="23"/>
      <c r="K8231" s="24"/>
      <c r="M8231" s="42"/>
      <c r="N8231" s="43"/>
      <c r="P8231" s="27"/>
      <c r="R8231" s="26"/>
      <c r="S8231" s="26"/>
      <c r="T8231" s="26"/>
    </row>
    <row r="8232" spans="2:20" ht="14.25" customHeight="1">
      <c r="B8232" s="20">
        <v>9454</v>
      </c>
      <c r="C8232" s="22"/>
      <c r="D8232" s="22"/>
      <c r="E8232" s="22"/>
      <c r="F8232" s="21"/>
      <c r="G8232" s="22"/>
      <c r="H8232" s="22"/>
      <c r="I8232" s="22"/>
      <c r="J8232" s="23"/>
      <c r="K8232" s="24"/>
      <c r="M8232" s="42"/>
      <c r="N8232" s="43"/>
      <c r="P8232" s="27"/>
      <c r="R8232" s="26"/>
      <c r="S8232" s="26"/>
      <c r="T8232" s="26"/>
    </row>
    <row r="8233" spans="2:20" ht="14.25" customHeight="1">
      <c r="B8233" s="20">
        <v>9455</v>
      </c>
      <c r="C8233" s="22"/>
      <c r="D8233" s="22"/>
      <c r="E8233" s="22"/>
      <c r="F8233" s="21"/>
      <c r="G8233" s="22"/>
      <c r="H8233" s="22"/>
      <c r="I8233" s="22"/>
      <c r="J8233" s="23"/>
      <c r="K8233" s="24"/>
      <c r="M8233" s="42"/>
      <c r="N8233" s="43"/>
      <c r="P8233" s="27"/>
      <c r="R8233" s="26"/>
      <c r="S8233" s="26"/>
      <c r="T8233" s="26"/>
    </row>
    <row r="8234" spans="2:20" ht="14.25" customHeight="1">
      <c r="B8234" s="20">
        <v>9456</v>
      </c>
      <c r="C8234" s="22"/>
      <c r="D8234" s="22"/>
      <c r="E8234" s="22"/>
      <c r="F8234" s="21"/>
      <c r="G8234" s="22"/>
      <c r="H8234" s="22"/>
      <c r="I8234" s="22"/>
      <c r="J8234" s="23"/>
      <c r="K8234" s="24"/>
      <c r="M8234" s="42"/>
      <c r="N8234" s="43"/>
      <c r="P8234" s="27"/>
      <c r="R8234" s="26"/>
      <c r="S8234" s="26"/>
      <c r="T8234" s="26"/>
    </row>
    <row r="8235" spans="2:20" ht="14.25" customHeight="1">
      <c r="B8235" s="20">
        <v>9457</v>
      </c>
      <c r="C8235" s="22"/>
      <c r="D8235" s="22"/>
      <c r="E8235" s="22"/>
      <c r="F8235" s="21"/>
      <c r="G8235" s="22"/>
      <c r="H8235" s="22"/>
      <c r="I8235" s="22"/>
      <c r="J8235" s="23"/>
      <c r="K8235" s="24"/>
      <c r="M8235" s="42"/>
      <c r="N8235" s="43"/>
      <c r="P8235" s="27"/>
      <c r="R8235" s="26"/>
      <c r="S8235" s="26"/>
      <c r="T8235" s="26"/>
    </row>
    <row r="8236" spans="2:20" ht="14.25" customHeight="1">
      <c r="B8236" s="20">
        <v>9458</v>
      </c>
      <c r="C8236" s="22"/>
      <c r="D8236" s="22"/>
      <c r="E8236" s="22"/>
      <c r="F8236" s="21"/>
      <c r="G8236" s="22"/>
      <c r="H8236" s="22"/>
      <c r="I8236" s="22"/>
      <c r="J8236" s="23"/>
      <c r="K8236" s="24"/>
      <c r="M8236" s="42"/>
      <c r="N8236" s="43"/>
      <c r="P8236" s="27"/>
      <c r="R8236" s="26"/>
      <c r="S8236" s="26"/>
      <c r="T8236" s="26"/>
    </row>
    <row r="8237" spans="2:20" ht="14.25" customHeight="1">
      <c r="B8237" s="20">
        <v>9459</v>
      </c>
      <c r="C8237" s="22"/>
      <c r="D8237" s="22"/>
      <c r="E8237" s="22"/>
      <c r="F8237" s="21"/>
      <c r="G8237" s="22"/>
      <c r="H8237" s="22"/>
      <c r="I8237" s="22"/>
      <c r="J8237" s="23"/>
      <c r="K8237" s="24"/>
      <c r="M8237" s="42"/>
      <c r="N8237" s="43"/>
      <c r="P8237" s="27"/>
      <c r="R8237" s="26"/>
      <c r="S8237" s="26"/>
      <c r="T8237" s="26"/>
    </row>
    <row r="8238" spans="2:20" ht="14.25" customHeight="1">
      <c r="B8238" s="20">
        <v>9460</v>
      </c>
      <c r="C8238" s="22"/>
      <c r="D8238" s="22"/>
      <c r="E8238" s="22"/>
      <c r="F8238" s="21"/>
      <c r="G8238" s="22"/>
      <c r="H8238" s="22"/>
      <c r="I8238" s="22"/>
      <c r="J8238" s="23"/>
      <c r="K8238" s="24"/>
      <c r="M8238" s="42"/>
      <c r="N8238" s="43"/>
      <c r="P8238" s="27"/>
      <c r="R8238" s="26"/>
      <c r="S8238" s="26"/>
      <c r="T8238" s="26"/>
    </row>
    <row r="8239" spans="2:20" ht="14.25" customHeight="1">
      <c r="B8239" s="20">
        <v>9461</v>
      </c>
      <c r="C8239" s="22"/>
      <c r="D8239" s="22"/>
      <c r="E8239" s="22"/>
      <c r="F8239" s="21"/>
      <c r="G8239" s="22"/>
      <c r="H8239" s="22"/>
      <c r="I8239" s="22"/>
      <c r="J8239" s="23"/>
      <c r="K8239" s="24"/>
      <c r="M8239" s="42"/>
      <c r="N8239" s="43"/>
      <c r="P8239" s="27"/>
      <c r="R8239" s="26"/>
      <c r="S8239" s="26"/>
      <c r="T8239" s="26"/>
    </row>
    <row r="8240" spans="2:20" ht="14.25" customHeight="1">
      <c r="B8240" s="20">
        <v>9462</v>
      </c>
      <c r="C8240" s="22"/>
      <c r="D8240" s="22"/>
      <c r="E8240" s="22"/>
      <c r="F8240" s="21"/>
      <c r="G8240" s="22"/>
      <c r="H8240" s="22"/>
      <c r="I8240" s="22"/>
      <c r="J8240" s="23"/>
      <c r="K8240" s="24"/>
      <c r="M8240" s="42"/>
      <c r="N8240" s="43"/>
      <c r="P8240" s="27"/>
      <c r="R8240" s="26"/>
      <c r="S8240" s="26"/>
      <c r="T8240" s="26"/>
    </row>
    <row r="8241" spans="2:20" ht="14.25" customHeight="1">
      <c r="B8241" s="20">
        <v>9463</v>
      </c>
      <c r="C8241" s="22"/>
      <c r="D8241" s="22"/>
      <c r="E8241" s="22"/>
      <c r="F8241" s="21"/>
      <c r="G8241" s="22"/>
      <c r="H8241" s="22"/>
      <c r="I8241" s="22"/>
      <c r="J8241" s="23"/>
      <c r="K8241" s="24"/>
      <c r="M8241" s="42"/>
      <c r="N8241" s="43"/>
      <c r="P8241" s="27"/>
      <c r="R8241" s="26"/>
      <c r="S8241" s="26"/>
      <c r="T8241" s="26"/>
    </row>
    <row r="8242" spans="2:20" ht="14.25" customHeight="1">
      <c r="B8242" s="20">
        <v>9464</v>
      </c>
      <c r="C8242" s="22"/>
      <c r="D8242" s="22"/>
      <c r="E8242" s="22"/>
      <c r="F8242" s="21"/>
      <c r="G8242" s="22"/>
      <c r="H8242" s="22"/>
      <c r="I8242" s="22"/>
      <c r="J8242" s="23"/>
      <c r="K8242" s="24"/>
      <c r="M8242" s="42"/>
      <c r="N8242" s="43"/>
      <c r="P8242" s="27"/>
      <c r="R8242" s="26"/>
      <c r="S8242" s="26"/>
      <c r="T8242" s="26"/>
    </row>
    <row r="8243" spans="2:20" ht="14.25" customHeight="1">
      <c r="B8243" s="20">
        <v>9465</v>
      </c>
      <c r="C8243" s="22"/>
      <c r="D8243" s="22"/>
      <c r="E8243" s="22"/>
      <c r="F8243" s="21"/>
      <c r="G8243" s="22"/>
      <c r="H8243" s="22"/>
      <c r="I8243" s="22"/>
      <c r="J8243" s="23"/>
      <c r="K8243" s="24"/>
      <c r="M8243" s="42"/>
      <c r="N8243" s="43"/>
      <c r="P8243" s="27"/>
      <c r="R8243" s="26"/>
      <c r="S8243" s="26"/>
      <c r="T8243" s="26"/>
    </row>
    <row r="8244" spans="2:20" ht="14.25" customHeight="1">
      <c r="B8244" s="20">
        <v>9466</v>
      </c>
      <c r="C8244" s="22"/>
      <c r="D8244" s="22"/>
      <c r="E8244" s="22"/>
      <c r="F8244" s="21"/>
      <c r="G8244" s="22"/>
      <c r="H8244" s="22"/>
      <c r="I8244" s="22"/>
      <c r="J8244" s="23"/>
      <c r="K8244" s="24"/>
      <c r="M8244" s="42"/>
      <c r="N8244" s="43"/>
      <c r="P8244" s="27"/>
      <c r="R8244" s="26"/>
      <c r="S8244" s="26"/>
      <c r="T8244" s="26"/>
    </row>
    <row r="8245" spans="2:20" ht="14.25" customHeight="1">
      <c r="B8245" s="20">
        <v>9467</v>
      </c>
      <c r="C8245" s="22"/>
      <c r="D8245" s="22"/>
      <c r="E8245" s="22"/>
      <c r="F8245" s="21"/>
      <c r="G8245" s="22"/>
      <c r="H8245" s="22"/>
      <c r="I8245" s="22"/>
      <c r="J8245" s="23"/>
      <c r="K8245" s="24"/>
      <c r="M8245" s="42"/>
      <c r="N8245" s="43"/>
      <c r="P8245" s="27"/>
      <c r="R8245" s="26"/>
      <c r="S8245" s="26"/>
      <c r="T8245" s="26"/>
    </row>
    <row r="8246" spans="2:20" ht="14.25" customHeight="1">
      <c r="B8246" s="20">
        <v>9468</v>
      </c>
      <c r="C8246" s="22"/>
      <c r="D8246" s="22"/>
      <c r="E8246" s="22"/>
      <c r="F8246" s="21"/>
      <c r="G8246" s="22"/>
      <c r="H8246" s="22"/>
      <c r="I8246" s="22"/>
      <c r="J8246" s="23"/>
      <c r="K8246" s="24"/>
      <c r="M8246" s="42"/>
      <c r="N8246" s="43"/>
      <c r="P8246" s="27"/>
      <c r="R8246" s="26"/>
      <c r="S8246" s="26"/>
      <c r="T8246" s="26"/>
    </row>
    <row r="8247" spans="2:20" ht="14.25" customHeight="1">
      <c r="B8247" s="20">
        <v>9469</v>
      </c>
      <c r="C8247" s="22"/>
      <c r="D8247" s="22"/>
      <c r="E8247" s="22"/>
      <c r="F8247" s="21"/>
      <c r="G8247" s="22"/>
      <c r="H8247" s="22"/>
      <c r="I8247" s="22"/>
      <c r="J8247" s="23"/>
      <c r="K8247" s="24"/>
      <c r="M8247" s="42"/>
      <c r="N8247" s="43"/>
      <c r="P8247" s="27"/>
      <c r="R8247" s="26"/>
      <c r="S8247" s="26"/>
      <c r="T8247" s="26"/>
    </row>
    <row r="8248" spans="2:20" ht="14.25" customHeight="1">
      <c r="B8248" s="20">
        <v>9470</v>
      </c>
      <c r="C8248" s="22"/>
      <c r="D8248" s="22"/>
      <c r="E8248" s="22"/>
      <c r="F8248" s="21"/>
      <c r="G8248" s="22"/>
      <c r="H8248" s="22"/>
      <c r="I8248" s="22"/>
      <c r="J8248" s="23"/>
      <c r="K8248" s="24"/>
      <c r="M8248" s="42"/>
      <c r="N8248" s="43"/>
      <c r="P8248" s="27"/>
      <c r="R8248" s="26"/>
      <c r="S8248" s="26"/>
      <c r="T8248" s="26"/>
    </row>
    <row r="8249" spans="2:20" ht="14.25" customHeight="1">
      <c r="B8249" s="20">
        <v>9471</v>
      </c>
      <c r="C8249" s="22"/>
      <c r="D8249" s="22"/>
      <c r="E8249" s="22"/>
      <c r="F8249" s="21"/>
      <c r="G8249" s="22"/>
      <c r="H8249" s="22"/>
      <c r="I8249" s="22"/>
      <c r="J8249" s="23"/>
      <c r="K8249" s="24"/>
      <c r="M8249" s="42"/>
      <c r="N8249" s="43"/>
      <c r="P8249" s="27"/>
      <c r="R8249" s="26"/>
      <c r="S8249" s="26"/>
      <c r="T8249" s="26"/>
    </row>
    <row r="8250" spans="2:20" ht="14.25" customHeight="1">
      <c r="B8250" s="20">
        <v>9472</v>
      </c>
      <c r="C8250" s="22"/>
      <c r="D8250" s="22"/>
      <c r="E8250" s="22"/>
      <c r="F8250" s="21"/>
      <c r="G8250" s="22"/>
      <c r="H8250" s="22"/>
      <c r="I8250" s="22"/>
      <c r="J8250" s="23"/>
      <c r="K8250" s="24"/>
      <c r="M8250" s="42"/>
      <c r="N8250" s="43"/>
      <c r="P8250" s="27"/>
      <c r="R8250" s="26"/>
      <c r="S8250" s="26"/>
      <c r="T8250" s="26"/>
    </row>
    <row r="8251" spans="2:20" ht="14.25" customHeight="1">
      <c r="B8251" s="20">
        <v>9473</v>
      </c>
      <c r="C8251" s="22"/>
      <c r="D8251" s="22"/>
      <c r="E8251" s="22"/>
      <c r="F8251" s="21"/>
      <c r="G8251" s="22"/>
      <c r="H8251" s="22"/>
      <c r="I8251" s="22"/>
      <c r="J8251" s="23"/>
      <c r="K8251" s="24"/>
      <c r="M8251" s="42"/>
      <c r="N8251" s="43"/>
      <c r="P8251" s="27"/>
      <c r="R8251" s="26"/>
      <c r="S8251" s="26"/>
      <c r="T8251" s="26"/>
    </row>
    <row r="8252" spans="2:20" ht="14.25" customHeight="1">
      <c r="B8252" s="20">
        <v>9474</v>
      </c>
      <c r="C8252" s="22"/>
      <c r="D8252" s="22"/>
      <c r="E8252" s="22"/>
      <c r="F8252" s="21"/>
      <c r="G8252" s="22"/>
      <c r="H8252" s="22"/>
      <c r="I8252" s="22"/>
      <c r="J8252" s="23"/>
      <c r="K8252" s="24"/>
      <c r="M8252" s="42"/>
      <c r="N8252" s="43"/>
      <c r="P8252" s="27"/>
      <c r="R8252" s="26"/>
      <c r="S8252" s="26"/>
      <c r="T8252" s="26"/>
    </row>
    <row r="8253" spans="2:20" ht="14.25" customHeight="1">
      <c r="B8253" s="20">
        <v>9475</v>
      </c>
      <c r="C8253" s="22"/>
      <c r="D8253" s="22"/>
      <c r="E8253" s="22"/>
      <c r="F8253" s="21"/>
      <c r="G8253" s="22"/>
      <c r="H8253" s="22"/>
      <c r="I8253" s="22"/>
      <c r="J8253" s="23"/>
      <c r="K8253" s="24"/>
      <c r="M8253" s="42"/>
      <c r="N8253" s="43"/>
      <c r="P8253" s="27"/>
      <c r="R8253" s="26"/>
      <c r="S8253" s="26"/>
      <c r="T8253" s="26"/>
    </row>
    <row r="8254" spans="2:20" ht="14.25" customHeight="1">
      <c r="B8254" s="20">
        <v>9476</v>
      </c>
      <c r="C8254" s="22"/>
      <c r="D8254" s="22"/>
      <c r="E8254" s="22"/>
      <c r="F8254" s="21"/>
      <c r="G8254" s="22"/>
      <c r="H8254" s="22"/>
      <c r="I8254" s="22"/>
      <c r="J8254" s="23"/>
      <c r="K8254" s="24"/>
      <c r="M8254" s="42"/>
      <c r="N8254" s="43"/>
      <c r="P8254" s="27"/>
      <c r="R8254" s="26"/>
      <c r="S8254" s="26"/>
      <c r="T8254" s="26"/>
    </row>
    <row r="8255" spans="2:20" ht="14.25" customHeight="1">
      <c r="B8255" s="20">
        <v>9477</v>
      </c>
      <c r="C8255" s="22"/>
      <c r="D8255" s="22"/>
      <c r="E8255" s="22"/>
      <c r="F8255" s="21"/>
      <c r="G8255" s="22"/>
      <c r="H8255" s="22"/>
      <c r="I8255" s="22"/>
      <c r="J8255" s="23"/>
      <c r="K8255" s="24"/>
      <c r="M8255" s="42"/>
      <c r="N8255" s="43"/>
      <c r="P8255" s="27"/>
      <c r="R8255" s="26"/>
      <c r="S8255" s="26"/>
      <c r="T8255" s="26"/>
    </row>
    <row r="8256" spans="2:20" ht="14.25" customHeight="1">
      <c r="B8256" s="20">
        <v>9478</v>
      </c>
      <c r="C8256" s="22"/>
      <c r="D8256" s="22"/>
      <c r="E8256" s="22"/>
      <c r="F8256" s="21"/>
      <c r="G8256" s="22"/>
      <c r="H8256" s="22"/>
      <c r="I8256" s="22"/>
      <c r="J8256" s="23"/>
      <c r="K8256" s="24"/>
      <c r="M8256" s="42"/>
      <c r="N8256" s="43"/>
      <c r="P8256" s="27"/>
      <c r="R8256" s="26"/>
      <c r="S8256" s="26"/>
      <c r="T8256" s="26"/>
    </row>
    <row r="8257" spans="2:20" ht="14.25" customHeight="1">
      <c r="B8257" s="20">
        <v>9479</v>
      </c>
      <c r="C8257" s="22"/>
      <c r="D8257" s="22"/>
      <c r="E8257" s="22"/>
      <c r="F8257" s="21"/>
      <c r="G8257" s="22"/>
      <c r="H8257" s="22"/>
      <c r="I8257" s="22"/>
      <c r="J8257" s="23"/>
      <c r="K8257" s="24"/>
      <c r="M8257" s="42"/>
      <c r="N8257" s="43"/>
      <c r="P8257" s="27"/>
      <c r="R8257" s="26"/>
      <c r="S8257" s="26"/>
      <c r="T8257" s="26"/>
    </row>
    <row r="8258" spans="2:20" ht="14.25" customHeight="1">
      <c r="B8258" s="20">
        <v>9480</v>
      </c>
      <c r="C8258" s="22"/>
      <c r="D8258" s="22"/>
      <c r="E8258" s="22"/>
      <c r="F8258" s="21"/>
      <c r="G8258" s="22"/>
      <c r="H8258" s="22"/>
      <c r="I8258" s="22"/>
      <c r="J8258" s="23"/>
      <c r="K8258" s="24"/>
      <c r="M8258" s="42"/>
      <c r="N8258" s="43"/>
      <c r="P8258" s="27"/>
      <c r="R8258" s="26"/>
      <c r="S8258" s="26"/>
      <c r="T8258" s="26"/>
    </row>
    <row r="8259" spans="2:20" ht="14.25" customHeight="1">
      <c r="B8259" s="20">
        <v>9481</v>
      </c>
      <c r="C8259" s="22"/>
      <c r="D8259" s="22"/>
      <c r="E8259" s="22"/>
      <c r="F8259" s="21"/>
      <c r="G8259" s="22"/>
      <c r="H8259" s="22"/>
      <c r="I8259" s="22"/>
      <c r="J8259" s="23"/>
      <c r="K8259" s="24"/>
      <c r="M8259" s="42"/>
      <c r="N8259" s="43"/>
      <c r="P8259" s="27"/>
      <c r="R8259" s="26"/>
      <c r="S8259" s="26"/>
      <c r="T8259" s="26"/>
    </row>
    <row r="8260" spans="2:20" ht="14.25" customHeight="1">
      <c r="B8260" s="20">
        <v>9482</v>
      </c>
      <c r="C8260" s="22"/>
      <c r="D8260" s="22"/>
      <c r="E8260" s="22"/>
      <c r="F8260" s="21"/>
      <c r="G8260" s="22"/>
      <c r="H8260" s="22"/>
      <c r="I8260" s="22"/>
      <c r="J8260" s="23"/>
      <c r="K8260" s="24"/>
      <c r="M8260" s="42"/>
      <c r="N8260" s="43"/>
      <c r="P8260" s="27"/>
      <c r="R8260" s="26"/>
      <c r="S8260" s="26"/>
      <c r="T8260" s="26"/>
    </row>
    <row r="8261" spans="2:20" ht="14.25" customHeight="1">
      <c r="B8261" s="20">
        <v>9483</v>
      </c>
      <c r="C8261" s="22"/>
      <c r="D8261" s="22"/>
      <c r="E8261" s="22"/>
      <c r="F8261" s="21"/>
      <c r="G8261" s="22"/>
      <c r="H8261" s="22"/>
      <c r="I8261" s="22"/>
      <c r="J8261" s="23"/>
      <c r="K8261" s="24"/>
      <c r="M8261" s="42"/>
      <c r="N8261" s="43"/>
      <c r="P8261" s="27"/>
      <c r="R8261" s="26"/>
      <c r="S8261" s="26"/>
      <c r="T8261" s="26"/>
    </row>
    <row r="8262" spans="2:20" ht="14.25" customHeight="1">
      <c r="B8262" s="20">
        <v>9484</v>
      </c>
      <c r="C8262" s="22"/>
      <c r="D8262" s="22"/>
      <c r="E8262" s="22"/>
      <c r="F8262" s="21"/>
      <c r="G8262" s="22"/>
      <c r="H8262" s="22"/>
      <c r="I8262" s="22"/>
      <c r="J8262" s="23"/>
      <c r="K8262" s="24"/>
      <c r="M8262" s="42"/>
      <c r="N8262" s="43"/>
      <c r="P8262" s="27"/>
      <c r="R8262" s="26"/>
      <c r="S8262" s="26"/>
      <c r="T8262" s="26"/>
    </row>
    <row r="8263" spans="2:20" ht="14.25" customHeight="1">
      <c r="B8263" s="20">
        <v>9485</v>
      </c>
      <c r="C8263" s="22"/>
      <c r="D8263" s="22"/>
      <c r="E8263" s="22"/>
      <c r="F8263" s="21"/>
      <c r="G8263" s="22"/>
      <c r="H8263" s="22"/>
      <c r="I8263" s="22"/>
      <c r="J8263" s="23"/>
      <c r="K8263" s="24"/>
      <c r="M8263" s="42"/>
      <c r="N8263" s="43"/>
      <c r="P8263" s="27"/>
      <c r="R8263" s="26"/>
      <c r="S8263" s="26"/>
      <c r="T8263" s="26"/>
    </row>
    <row r="8264" spans="2:20" ht="14.25" customHeight="1">
      <c r="B8264" s="20">
        <v>9486</v>
      </c>
      <c r="C8264" s="22"/>
      <c r="D8264" s="22"/>
      <c r="E8264" s="22"/>
      <c r="F8264" s="21"/>
      <c r="G8264" s="22"/>
      <c r="H8264" s="22"/>
      <c r="I8264" s="22"/>
      <c r="J8264" s="23"/>
      <c r="K8264" s="24"/>
      <c r="M8264" s="42"/>
      <c r="N8264" s="43"/>
      <c r="P8264" s="27"/>
      <c r="R8264" s="26"/>
      <c r="S8264" s="26"/>
      <c r="T8264" s="26"/>
    </row>
    <row r="8265" spans="2:20" ht="14.25" customHeight="1">
      <c r="B8265" s="20">
        <v>9487</v>
      </c>
      <c r="C8265" s="22"/>
      <c r="D8265" s="22"/>
      <c r="E8265" s="22"/>
      <c r="F8265" s="21"/>
      <c r="G8265" s="22"/>
      <c r="H8265" s="22"/>
      <c r="I8265" s="22"/>
      <c r="J8265" s="23"/>
      <c r="K8265" s="24"/>
      <c r="M8265" s="42"/>
      <c r="N8265" s="43"/>
      <c r="P8265" s="27"/>
      <c r="R8265" s="26"/>
      <c r="S8265" s="26"/>
      <c r="T8265" s="26"/>
    </row>
    <row r="8266" spans="2:20" ht="14.25" customHeight="1">
      <c r="B8266" s="20">
        <v>9488</v>
      </c>
      <c r="C8266" s="22"/>
      <c r="D8266" s="22"/>
      <c r="E8266" s="22"/>
      <c r="F8266" s="21"/>
      <c r="G8266" s="22"/>
      <c r="H8266" s="22"/>
      <c r="I8266" s="22"/>
      <c r="J8266" s="23"/>
      <c r="K8266" s="24"/>
      <c r="M8266" s="42"/>
      <c r="N8266" s="43"/>
      <c r="P8266" s="27"/>
      <c r="R8266" s="26"/>
      <c r="S8266" s="26"/>
      <c r="T8266" s="26"/>
    </row>
    <row r="8267" spans="2:20" ht="14.25" customHeight="1">
      <c r="B8267" s="20">
        <v>9489</v>
      </c>
      <c r="C8267" s="22"/>
      <c r="D8267" s="22"/>
      <c r="E8267" s="22"/>
      <c r="F8267" s="21"/>
      <c r="G8267" s="22"/>
      <c r="H8267" s="22"/>
      <c r="I8267" s="22"/>
      <c r="J8267" s="23"/>
      <c r="K8267" s="24"/>
      <c r="M8267" s="42"/>
      <c r="N8267" s="43"/>
      <c r="P8267" s="27"/>
      <c r="R8267" s="26"/>
      <c r="S8267" s="26"/>
      <c r="T8267" s="26"/>
    </row>
    <row r="8268" spans="2:20" ht="14.25" customHeight="1">
      <c r="B8268" s="20">
        <v>9490</v>
      </c>
      <c r="C8268" s="22"/>
      <c r="D8268" s="22"/>
      <c r="E8268" s="22"/>
      <c r="F8268" s="21"/>
      <c r="G8268" s="22"/>
      <c r="H8268" s="22"/>
      <c r="I8268" s="22"/>
      <c r="J8268" s="23"/>
      <c r="K8268" s="24"/>
      <c r="M8268" s="42"/>
      <c r="N8268" s="43"/>
      <c r="P8268" s="27"/>
      <c r="R8268" s="26"/>
      <c r="S8268" s="26"/>
      <c r="T8268" s="26"/>
    </row>
    <row r="8269" spans="2:20" ht="14.25" customHeight="1">
      <c r="B8269" s="20">
        <v>9491</v>
      </c>
      <c r="C8269" s="22"/>
      <c r="D8269" s="22"/>
      <c r="E8269" s="22"/>
      <c r="F8269" s="21"/>
      <c r="G8269" s="22"/>
      <c r="H8269" s="22"/>
      <c r="I8269" s="22"/>
      <c r="J8269" s="23"/>
      <c r="K8269" s="24"/>
      <c r="M8269" s="42"/>
      <c r="N8269" s="43"/>
      <c r="P8269" s="27"/>
      <c r="R8269" s="26"/>
      <c r="S8269" s="26"/>
      <c r="T8269" s="26"/>
    </row>
    <row r="8270" spans="2:20" ht="14.25" customHeight="1">
      <c r="B8270" s="20">
        <v>9492</v>
      </c>
      <c r="C8270" s="22"/>
      <c r="D8270" s="22"/>
      <c r="E8270" s="22"/>
      <c r="F8270" s="21"/>
      <c r="G8270" s="22"/>
      <c r="H8270" s="22"/>
      <c r="I8270" s="22"/>
      <c r="J8270" s="23"/>
      <c r="K8270" s="24"/>
      <c r="M8270" s="42"/>
      <c r="N8270" s="43"/>
      <c r="P8270" s="27"/>
      <c r="R8270" s="26"/>
      <c r="S8270" s="26"/>
      <c r="T8270" s="26"/>
    </row>
    <row r="8271" spans="2:20" ht="14.25" customHeight="1">
      <c r="B8271" s="20">
        <v>9493</v>
      </c>
      <c r="C8271" s="22"/>
      <c r="D8271" s="22"/>
      <c r="E8271" s="22"/>
      <c r="F8271" s="21"/>
      <c r="G8271" s="22"/>
      <c r="H8271" s="22"/>
      <c r="I8271" s="22"/>
      <c r="J8271" s="23"/>
      <c r="K8271" s="24"/>
      <c r="M8271" s="42"/>
      <c r="N8271" s="43"/>
      <c r="P8271" s="27"/>
      <c r="R8271" s="26"/>
      <c r="S8271" s="26"/>
      <c r="T8271" s="26"/>
    </row>
    <row r="8272" spans="2:20" ht="14.25" customHeight="1">
      <c r="B8272" s="20">
        <v>9494</v>
      </c>
      <c r="C8272" s="22"/>
      <c r="D8272" s="22"/>
      <c r="E8272" s="22"/>
      <c r="F8272" s="21"/>
      <c r="G8272" s="22"/>
      <c r="H8272" s="22"/>
      <c r="I8272" s="22"/>
      <c r="J8272" s="23"/>
      <c r="K8272" s="24"/>
      <c r="M8272" s="42"/>
      <c r="N8272" s="43"/>
      <c r="P8272" s="27"/>
      <c r="R8272" s="26"/>
      <c r="S8272" s="26"/>
      <c r="T8272" s="26"/>
    </row>
    <row r="8273" spans="2:20" ht="14.25" customHeight="1">
      <c r="B8273" s="20">
        <v>9495</v>
      </c>
      <c r="C8273" s="22"/>
      <c r="D8273" s="22"/>
      <c r="E8273" s="22"/>
      <c r="F8273" s="21"/>
      <c r="G8273" s="22"/>
      <c r="H8273" s="22"/>
      <c r="I8273" s="22"/>
      <c r="J8273" s="23"/>
      <c r="K8273" s="24"/>
      <c r="M8273" s="42"/>
      <c r="N8273" s="43"/>
      <c r="P8273" s="27"/>
      <c r="R8273" s="26"/>
      <c r="S8273" s="26"/>
      <c r="T8273" s="26"/>
    </row>
    <row r="8274" spans="2:20" ht="14.25" customHeight="1">
      <c r="B8274" s="20">
        <v>9496</v>
      </c>
      <c r="C8274" s="22"/>
      <c r="D8274" s="22"/>
      <c r="E8274" s="22"/>
      <c r="F8274" s="21"/>
      <c r="G8274" s="22"/>
      <c r="H8274" s="22"/>
      <c r="I8274" s="22"/>
      <c r="J8274" s="23"/>
      <c r="K8274" s="24"/>
      <c r="M8274" s="42"/>
      <c r="N8274" s="43"/>
      <c r="P8274" s="27"/>
      <c r="R8274" s="26"/>
      <c r="S8274" s="26"/>
      <c r="T8274" s="26"/>
    </row>
    <row r="8275" spans="2:20" ht="14.25" customHeight="1">
      <c r="B8275" s="20">
        <v>9497</v>
      </c>
      <c r="C8275" s="22"/>
      <c r="D8275" s="22"/>
      <c r="E8275" s="22"/>
      <c r="F8275" s="21"/>
      <c r="G8275" s="22"/>
      <c r="H8275" s="22"/>
      <c r="I8275" s="22"/>
      <c r="J8275" s="23"/>
      <c r="K8275" s="24"/>
      <c r="M8275" s="42"/>
      <c r="N8275" s="43"/>
      <c r="P8275" s="27"/>
      <c r="R8275" s="26"/>
      <c r="S8275" s="26"/>
      <c r="T8275" s="26"/>
    </row>
    <row r="8276" spans="2:20" ht="14.25" customHeight="1">
      <c r="B8276" s="20">
        <v>9498</v>
      </c>
      <c r="C8276" s="22"/>
      <c r="D8276" s="22"/>
      <c r="E8276" s="22"/>
      <c r="F8276" s="21"/>
      <c r="G8276" s="22"/>
      <c r="H8276" s="22"/>
      <c r="I8276" s="22"/>
      <c r="J8276" s="23"/>
      <c r="K8276" s="24"/>
      <c r="M8276" s="42"/>
      <c r="N8276" s="43"/>
      <c r="P8276" s="27"/>
      <c r="R8276" s="26"/>
      <c r="S8276" s="26"/>
      <c r="T8276" s="26"/>
    </row>
    <row r="8277" spans="2:20" ht="14.25" customHeight="1">
      <c r="B8277" s="20">
        <v>9499</v>
      </c>
      <c r="C8277" s="22"/>
      <c r="D8277" s="22"/>
      <c r="E8277" s="22"/>
      <c r="F8277" s="21"/>
      <c r="G8277" s="22"/>
      <c r="H8277" s="22"/>
      <c r="I8277" s="22"/>
      <c r="J8277" s="23"/>
      <c r="K8277" s="24"/>
      <c r="M8277" s="42"/>
      <c r="N8277" s="43"/>
      <c r="P8277" s="27"/>
      <c r="R8277" s="26"/>
      <c r="S8277" s="26"/>
      <c r="T8277" s="26"/>
    </row>
    <row r="8278" spans="2:20" ht="14.25" customHeight="1">
      <c r="B8278" s="20">
        <v>9500</v>
      </c>
      <c r="C8278" s="22"/>
      <c r="D8278" s="22"/>
      <c r="E8278" s="22"/>
      <c r="F8278" s="21"/>
      <c r="G8278" s="22"/>
      <c r="H8278" s="22"/>
      <c r="I8278" s="22"/>
      <c r="J8278" s="23"/>
      <c r="K8278" s="24"/>
      <c r="M8278" s="42"/>
      <c r="N8278" s="43"/>
      <c r="P8278" s="27"/>
      <c r="R8278" s="26"/>
      <c r="S8278" s="26"/>
      <c r="T8278" s="26"/>
    </row>
    <row r="8279" spans="2:20" ht="14.25" customHeight="1">
      <c r="B8279" s="20">
        <v>9501</v>
      </c>
      <c r="C8279" s="22"/>
      <c r="D8279" s="22"/>
      <c r="E8279" s="22"/>
      <c r="F8279" s="21"/>
      <c r="G8279" s="22"/>
      <c r="H8279" s="22"/>
      <c r="I8279" s="22"/>
      <c r="J8279" s="23"/>
      <c r="K8279" s="24"/>
      <c r="M8279" s="42"/>
      <c r="N8279" s="43"/>
      <c r="P8279" s="27"/>
      <c r="R8279" s="26"/>
      <c r="S8279" s="26"/>
      <c r="T8279" s="26"/>
    </row>
    <row r="8280" spans="2:20" ht="14.25" customHeight="1">
      <c r="B8280" s="20">
        <v>9502</v>
      </c>
      <c r="C8280" s="22"/>
      <c r="D8280" s="22"/>
      <c r="E8280" s="22"/>
      <c r="F8280" s="21"/>
      <c r="G8280" s="22"/>
      <c r="H8280" s="22"/>
      <c r="I8280" s="22"/>
      <c r="J8280" s="23"/>
      <c r="K8280" s="24"/>
      <c r="M8280" s="42"/>
      <c r="N8280" s="43"/>
      <c r="P8280" s="27"/>
      <c r="R8280" s="26"/>
      <c r="S8280" s="26"/>
      <c r="T8280" s="26"/>
    </row>
    <row r="8281" spans="2:20" ht="14.25" customHeight="1">
      <c r="B8281" s="20">
        <v>9503</v>
      </c>
      <c r="C8281" s="22"/>
      <c r="D8281" s="22"/>
      <c r="E8281" s="22"/>
      <c r="F8281" s="21"/>
      <c r="G8281" s="22"/>
      <c r="H8281" s="22"/>
      <c r="I8281" s="22"/>
      <c r="J8281" s="23"/>
      <c r="K8281" s="24"/>
      <c r="M8281" s="42"/>
      <c r="N8281" s="43"/>
      <c r="P8281" s="27"/>
      <c r="R8281" s="26"/>
      <c r="S8281" s="26"/>
      <c r="T8281" s="26"/>
    </row>
    <row r="8282" spans="2:20" ht="14.25" customHeight="1">
      <c r="B8282" s="20">
        <v>9504</v>
      </c>
      <c r="C8282" s="22"/>
      <c r="D8282" s="22"/>
      <c r="E8282" s="22"/>
      <c r="F8282" s="21"/>
      <c r="G8282" s="22"/>
      <c r="H8282" s="22"/>
      <c r="I8282" s="22"/>
      <c r="J8282" s="23"/>
      <c r="K8282" s="24"/>
      <c r="M8282" s="42"/>
      <c r="N8282" s="43"/>
      <c r="P8282" s="27"/>
      <c r="R8282" s="26"/>
      <c r="S8282" s="26"/>
      <c r="T8282" s="26"/>
    </row>
    <row r="8283" spans="2:20" ht="14.25" customHeight="1">
      <c r="B8283" s="20">
        <v>9505</v>
      </c>
      <c r="C8283" s="22"/>
      <c r="D8283" s="22"/>
      <c r="E8283" s="22"/>
      <c r="F8283" s="21"/>
      <c r="G8283" s="22"/>
      <c r="H8283" s="22"/>
      <c r="I8283" s="22"/>
      <c r="J8283" s="23"/>
      <c r="K8283" s="24"/>
      <c r="M8283" s="42"/>
      <c r="N8283" s="43"/>
      <c r="P8283" s="27"/>
      <c r="R8283" s="26"/>
      <c r="S8283" s="26"/>
      <c r="T8283" s="26"/>
    </row>
    <row r="8284" spans="2:20" ht="14.25" customHeight="1">
      <c r="B8284" s="20">
        <v>9506</v>
      </c>
      <c r="C8284" s="22"/>
      <c r="D8284" s="22"/>
      <c r="E8284" s="22"/>
      <c r="F8284" s="21"/>
      <c r="G8284" s="22"/>
      <c r="H8284" s="22"/>
      <c r="I8284" s="22"/>
      <c r="J8284" s="23"/>
      <c r="K8284" s="24"/>
      <c r="M8284" s="42"/>
      <c r="N8284" s="43"/>
      <c r="P8284" s="27"/>
      <c r="R8284" s="26"/>
      <c r="S8284" s="26"/>
      <c r="T8284" s="26"/>
    </row>
    <row r="8285" spans="2:20" ht="14.25" customHeight="1">
      <c r="B8285" s="20">
        <v>9507</v>
      </c>
      <c r="C8285" s="22"/>
      <c r="D8285" s="22"/>
      <c r="E8285" s="22"/>
      <c r="F8285" s="21"/>
      <c r="G8285" s="22"/>
      <c r="H8285" s="22"/>
      <c r="I8285" s="22"/>
      <c r="J8285" s="23"/>
      <c r="K8285" s="24"/>
      <c r="M8285" s="42"/>
      <c r="N8285" s="43"/>
      <c r="P8285" s="27"/>
      <c r="R8285" s="26"/>
      <c r="S8285" s="26"/>
      <c r="T8285" s="26"/>
    </row>
    <row r="8286" spans="2:20" ht="14.25" customHeight="1">
      <c r="B8286" s="20">
        <v>9508</v>
      </c>
      <c r="C8286" s="22"/>
      <c r="D8286" s="22"/>
      <c r="E8286" s="22"/>
      <c r="F8286" s="21"/>
      <c r="G8286" s="22"/>
      <c r="H8286" s="22"/>
      <c r="I8286" s="22"/>
      <c r="J8286" s="23"/>
      <c r="K8286" s="24"/>
      <c r="M8286" s="42"/>
      <c r="N8286" s="43"/>
      <c r="P8286" s="27"/>
      <c r="R8286" s="26"/>
      <c r="S8286" s="26"/>
      <c r="T8286" s="26"/>
    </row>
    <row r="8287" spans="2:20" ht="14.25" customHeight="1">
      <c r="B8287" s="20">
        <v>9509</v>
      </c>
      <c r="C8287" s="22"/>
      <c r="D8287" s="22"/>
      <c r="E8287" s="22"/>
      <c r="F8287" s="21"/>
      <c r="G8287" s="22"/>
      <c r="H8287" s="22"/>
      <c r="I8287" s="22"/>
      <c r="J8287" s="23"/>
      <c r="K8287" s="24"/>
      <c r="M8287" s="42"/>
      <c r="N8287" s="43"/>
      <c r="P8287" s="27"/>
      <c r="R8287" s="26"/>
      <c r="S8287" s="26"/>
      <c r="T8287" s="26"/>
    </row>
    <row r="8288" spans="2:20" ht="14.25" customHeight="1">
      <c r="B8288" s="20">
        <v>9510</v>
      </c>
      <c r="C8288" s="22"/>
      <c r="D8288" s="22"/>
      <c r="E8288" s="22"/>
      <c r="F8288" s="21"/>
      <c r="G8288" s="22"/>
      <c r="H8288" s="22"/>
      <c r="I8288" s="22"/>
      <c r="J8288" s="23"/>
      <c r="K8288" s="24"/>
      <c r="M8288" s="42"/>
      <c r="N8288" s="43"/>
      <c r="P8288" s="27"/>
      <c r="R8288" s="26"/>
      <c r="S8288" s="26"/>
      <c r="T8288" s="26"/>
    </row>
    <row r="8289" spans="2:20" ht="14.25" customHeight="1">
      <c r="B8289" s="20">
        <v>9511</v>
      </c>
      <c r="C8289" s="22"/>
      <c r="D8289" s="22"/>
      <c r="E8289" s="22"/>
      <c r="F8289" s="21"/>
      <c r="G8289" s="22"/>
      <c r="H8289" s="22"/>
      <c r="I8289" s="22"/>
      <c r="J8289" s="23"/>
      <c r="K8289" s="24"/>
      <c r="M8289" s="42"/>
      <c r="N8289" s="43"/>
      <c r="P8289" s="27"/>
      <c r="R8289" s="26"/>
      <c r="S8289" s="26"/>
      <c r="T8289" s="26"/>
    </row>
    <row r="8290" spans="2:20" ht="14.25" customHeight="1">
      <c r="B8290" s="20">
        <v>9512</v>
      </c>
      <c r="C8290" s="22"/>
      <c r="D8290" s="22"/>
      <c r="E8290" s="22"/>
      <c r="F8290" s="21"/>
      <c r="G8290" s="22"/>
      <c r="H8290" s="22"/>
      <c r="I8290" s="22"/>
      <c r="J8290" s="23"/>
      <c r="K8290" s="24"/>
      <c r="M8290" s="42"/>
      <c r="N8290" s="43"/>
      <c r="P8290" s="27"/>
      <c r="R8290" s="26"/>
      <c r="S8290" s="26"/>
      <c r="T8290" s="26"/>
    </row>
    <row r="8291" spans="2:20" ht="14.25" customHeight="1">
      <c r="B8291" s="20">
        <v>9513</v>
      </c>
      <c r="C8291" s="22"/>
      <c r="D8291" s="22"/>
      <c r="E8291" s="22"/>
      <c r="F8291" s="21"/>
      <c r="G8291" s="22"/>
      <c r="H8291" s="22"/>
      <c r="I8291" s="22"/>
      <c r="J8291" s="23"/>
      <c r="K8291" s="24"/>
      <c r="M8291" s="42"/>
      <c r="N8291" s="43"/>
      <c r="P8291" s="27"/>
      <c r="R8291" s="26"/>
      <c r="S8291" s="26"/>
      <c r="T8291" s="26"/>
    </row>
    <row r="8292" spans="2:20" ht="14.25" customHeight="1">
      <c r="B8292" s="20">
        <v>9514</v>
      </c>
      <c r="C8292" s="22"/>
      <c r="D8292" s="22"/>
      <c r="E8292" s="22"/>
      <c r="F8292" s="21"/>
      <c r="G8292" s="22"/>
      <c r="H8292" s="22"/>
      <c r="I8292" s="22"/>
      <c r="J8292" s="23"/>
      <c r="K8292" s="24"/>
      <c r="M8292" s="42"/>
      <c r="N8292" s="43"/>
      <c r="P8292" s="27"/>
      <c r="R8292" s="26"/>
      <c r="S8292" s="26"/>
      <c r="T8292" s="26"/>
    </row>
    <row r="8293" spans="2:20" ht="14.25" customHeight="1">
      <c r="B8293" s="20">
        <v>9515</v>
      </c>
      <c r="C8293" s="22"/>
      <c r="D8293" s="22"/>
      <c r="E8293" s="22"/>
      <c r="F8293" s="21"/>
      <c r="G8293" s="22"/>
      <c r="H8293" s="22"/>
      <c r="I8293" s="22"/>
      <c r="J8293" s="23"/>
      <c r="K8293" s="24"/>
      <c r="M8293" s="42"/>
      <c r="N8293" s="43"/>
      <c r="P8293" s="27"/>
      <c r="R8293" s="26"/>
      <c r="S8293" s="26"/>
      <c r="T8293" s="26"/>
    </row>
    <row r="8294" spans="2:20" ht="14.25" customHeight="1">
      <c r="B8294" s="20">
        <v>9516</v>
      </c>
      <c r="C8294" s="22"/>
      <c r="D8294" s="22"/>
      <c r="E8294" s="22"/>
      <c r="F8294" s="21"/>
      <c r="G8294" s="22"/>
      <c r="H8294" s="22"/>
      <c r="I8294" s="22"/>
      <c r="J8294" s="23"/>
      <c r="K8294" s="24"/>
      <c r="M8294" s="42"/>
      <c r="N8294" s="43"/>
      <c r="P8294" s="27"/>
      <c r="R8294" s="26"/>
      <c r="S8294" s="26"/>
      <c r="T8294" s="26"/>
    </row>
    <row r="8295" spans="2:20" ht="14.25" customHeight="1">
      <c r="B8295" s="20">
        <v>9517</v>
      </c>
      <c r="C8295" s="22"/>
      <c r="D8295" s="22"/>
      <c r="E8295" s="22"/>
      <c r="F8295" s="21"/>
      <c r="G8295" s="22"/>
      <c r="H8295" s="22"/>
      <c r="I8295" s="22"/>
      <c r="J8295" s="23"/>
      <c r="K8295" s="24"/>
      <c r="M8295" s="42"/>
      <c r="N8295" s="43"/>
      <c r="P8295" s="27"/>
      <c r="R8295" s="26"/>
      <c r="S8295" s="26"/>
      <c r="T8295" s="26"/>
    </row>
    <row r="8296" spans="2:20" ht="14.25" customHeight="1">
      <c r="B8296" s="20">
        <v>9518</v>
      </c>
      <c r="C8296" s="22"/>
      <c r="D8296" s="22"/>
      <c r="E8296" s="22"/>
      <c r="F8296" s="21"/>
      <c r="G8296" s="22"/>
      <c r="H8296" s="22"/>
      <c r="I8296" s="22"/>
      <c r="J8296" s="23"/>
      <c r="K8296" s="24"/>
      <c r="M8296" s="42"/>
      <c r="N8296" s="43"/>
      <c r="P8296" s="27"/>
      <c r="R8296" s="26"/>
      <c r="S8296" s="26"/>
      <c r="T8296" s="26"/>
    </row>
    <row r="8297" spans="2:20" ht="14.25" customHeight="1">
      <c r="B8297" s="20">
        <v>9519</v>
      </c>
      <c r="C8297" s="22"/>
      <c r="D8297" s="22"/>
      <c r="E8297" s="22"/>
      <c r="F8297" s="21"/>
      <c r="G8297" s="22"/>
      <c r="H8297" s="22"/>
      <c r="I8297" s="22"/>
      <c r="J8297" s="23"/>
      <c r="K8297" s="24"/>
      <c r="M8297" s="42"/>
      <c r="N8297" s="43"/>
      <c r="P8297" s="27"/>
      <c r="R8297" s="26"/>
      <c r="S8297" s="26"/>
      <c r="T8297" s="26"/>
    </row>
    <row r="8298" spans="2:20" ht="14.25" customHeight="1">
      <c r="B8298" s="20">
        <v>9520</v>
      </c>
      <c r="C8298" s="22"/>
      <c r="D8298" s="22"/>
      <c r="E8298" s="22"/>
      <c r="F8298" s="21"/>
      <c r="G8298" s="22"/>
      <c r="H8298" s="22"/>
      <c r="I8298" s="22"/>
      <c r="J8298" s="23"/>
      <c r="K8298" s="24"/>
      <c r="M8298" s="42"/>
      <c r="N8298" s="43"/>
      <c r="P8298" s="27"/>
      <c r="R8298" s="26"/>
      <c r="S8298" s="26"/>
      <c r="T8298" s="26"/>
    </row>
    <row r="8299" spans="2:20" ht="14.25" customHeight="1">
      <c r="B8299" s="20">
        <v>9521</v>
      </c>
      <c r="C8299" s="22"/>
      <c r="D8299" s="22"/>
      <c r="E8299" s="22"/>
      <c r="F8299" s="21"/>
      <c r="G8299" s="22"/>
      <c r="H8299" s="22"/>
      <c r="I8299" s="22"/>
      <c r="J8299" s="23"/>
      <c r="K8299" s="24"/>
      <c r="M8299" s="42"/>
      <c r="N8299" s="43"/>
      <c r="P8299" s="27"/>
      <c r="R8299" s="26"/>
      <c r="S8299" s="26"/>
      <c r="T8299" s="26"/>
    </row>
    <row r="8300" spans="2:20" ht="14.25" customHeight="1">
      <c r="B8300" s="20">
        <v>9522</v>
      </c>
      <c r="C8300" s="22"/>
      <c r="D8300" s="22"/>
      <c r="E8300" s="22"/>
      <c r="F8300" s="21"/>
      <c r="G8300" s="22"/>
      <c r="H8300" s="22"/>
      <c r="I8300" s="22"/>
      <c r="J8300" s="23"/>
      <c r="K8300" s="24"/>
      <c r="M8300" s="42"/>
      <c r="N8300" s="43"/>
      <c r="P8300" s="27"/>
      <c r="R8300" s="26"/>
      <c r="S8300" s="26"/>
      <c r="T8300" s="26"/>
    </row>
    <row r="8301" spans="2:20" ht="14.25" customHeight="1">
      <c r="B8301" s="20">
        <v>9523</v>
      </c>
      <c r="C8301" s="22"/>
      <c r="D8301" s="22"/>
      <c r="E8301" s="22"/>
      <c r="F8301" s="21"/>
      <c r="G8301" s="22"/>
      <c r="H8301" s="22"/>
      <c r="I8301" s="22"/>
      <c r="J8301" s="23"/>
      <c r="K8301" s="24"/>
      <c r="M8301" s="42"/>
      <c r="N8301" s="43"/>
      <c r="P8301" s="27"/>
      <c r="R8301" s="26"/>
      <c r="S8301" s="26"/>
      <c r="T8301" s="26"/>
    </row>
    <row r="8302" spans="2:20" ht="14.25" customHeight="1">
      <c r="B8302" s="20">
        <v>9524</v>
      </c>
      <c r="C8302" s="22"/>
      <c r="D8302" s="22"/>
      <c r="E8302" s="22"/>
      <c r="F8302" s="21"/>
      <c r="G8302" s="22"/>
      <c r="H8302" s="22"/>
      <c r="I8302" s="22"/>
      <c r="J8302" s="23"/>
      <c r="K8302" s="24"/>
      <c r="M8302" s="42"/>
      <c r="N8302" s="43"/>
      <c r="P8302" s="27"/>
      <c r="R8302" s="26"/>
      <c r="S8302" s="26"/>
      <c r="T8302" s="26"/>
    </row>
    <row r="8303" spans="2:20" ht="14.25" customHeight="1">
      <c r="B8303" s="20">
        <v>9525</v>
      </c>
      <c r="C8303" s="22"/>
      <c r="D8303" s="22"/>
      <c r="E8303" s="22"/>
      <c r="F8303" s="21"/>
      <c r="G8303" s="22"/>
      <c r="H8303" s="22"/>
      <c r="I8303" s="22"/>
      <c r="J8303" s="23"/>
      <c r="K8303" s="24"/>
      <c r="M8303" s="42"/>
      <c r="N8303" s="43"/>
      <c r="P8303" s="27"/>
      <c r="R8303" s="26"/>
      <c r="S8303" s="26"/>
      <c r="T8303" s="26"/>
    </row>
    <row r="8304" spans="2:20" ht="14.25" customHeight="1">
      <c r="B8304" s="20">
        <v>9526</v>
      </c>
      <c r="C8304" s="22"/>
      <c r="D8304" s="22"/>
      <c r="E8304" s="22"/>
      <c r="F8304" s="21"/>
      <c r="G8304" s="22"/>
      <c r="H8304" s="22"/>
      <c r="I8304" s="22"/>
      <c r="J8304" s="23"/>
      <c r="K8304" s="24"/>
      <c r="M8304" s="42"/>
      <c r="N8304" s="43"/>
      <c r="P8304" s="27"/>
      <c r="R8304" s="26"/>
      <c r="S8304" s="26"/>
      <c r="T8304" s="26"/>
    </row>
    <row r="8305" spans="2:20" ht="14.25" customHeight="1">
      <c r="B8305" s="20">
        <v>9527</v>
      </c>
      <c r="C8305" s="22"/>
      <c r="D8305" s="22"/>
      <c r="E8305" s="22"/>
      <c r="F8305" s="21"/>
      <c r="G8305" s="22"/>
      <c r="H8305" s="22"/>
      <c r="I8305" s="22"/>
      <c r="J8305" s="23"/>
      <c r="K8305" s="24"/>
      <c r="M8305" s="42"/>
      <c r="N8305" s="43"/>
      <c r="P8305" s="27"/>
      <c r="R8305" s="26"/>
      <c r="S8305" s="26"/>
      <c r="T8305" s="26"/>
    </row>
    <row r="8306" spans="2:20" ht="14.25" customHeight="1">
      <c r="B8306" s="20">
        <v>9528</v>
      </c>
      <c r="C8306" s="22"/>
      <c r="D8306" s="22"/>
      <c r="E8306" s="22"/>
      <c r="F8306" s="21"/>
      <c r="G8306" s="22"/>
      <c r="H8306" s="22"/>
      <c r="I8306" s="22"/>
      <c r="J8306" s="23"/>
      <c r="K8306" s="24"/>
      <c r="M8306" s="42"/>
      <c r="N8306" s="43"/>
      <c r="P8306" s="27"/>
      <c r="R8306" s="26"/>
      <c r="S8306" s="26"/>
      <c r="T8306" s="26"/>
    </row>
    <row r="8307" spans="2:20" ht="14.25" customHeight="1">
      <c r="B8307" s="20">
        <v>9529</v>
      </c>
      <c r="C8307" s="22"/>
      <c r="D8307" s="22"/>
      <c r="E8307" s="22"/>
      <c r="F8307" s="21"/>
      <c r="G8307" s="22"/>
      <c r="H8307" s="22"/>
      <c r="I8307" s="22"/>
      <c r="J8307" s="23"/>
      <c r="K8307" s="24"/>
      <c r="M8307" s="42"/>
      <c r="N8307" s="43"/>
      <c r="P8307" s="27"/>
      <c r="R8307" s="26"/>
      <c r="S8307" s="26"/>
      <c r="T8307" s="26"/>
    </row>
    <row r="8308" spans="2:20" ht="14.25" customHeight="1">
      <c r="B8308" s="20">
        <v>9530</v>
      </c>
      <c r="C8308" s="22"/>
      <c r="D8308" s="22"/>
      <c r="E8308" s="22"/>
      <c r="F8308" s="21"/>
      <c r="G8308" s="22"/>
      <c r="H8308" s="22"/>
      <c r="I8308" s="22"/>
      <c r="J8308" s="23"/>
      <c r="K8308" s="24"/>
      <c r="M8308" s="42"/>
      <c r="N8308" s="43"/>
      <c r="P8308" s="27"/>
      <c r="R8308" s="26"/>
      <c r="S8308" s="26"/>
      <c r="T8308" s="26"/>
    </row>
    <row r="8309" spans="2:20" ht="14.25" customHeight="1">
      <c r="B8309" s="20">
        <v>9531</v>
      </c>
      <c r="C8309" s="22"/>
      <c r="D8309" s="22"/>
      <c r="E8309" s="22"/>
      <c r="F8309" s="21"/>
      <c r="G8309" s="22"/>
      <c r="H8309" s="22"/>
      <c r="I8309" s="22"/>
      <c r="J8309" s="23"/>
      <c r="K8309" s="24"/>
      <c r="M8309" s="42"/>
      <c r="N8309" s="43"/>
      <c r="P8309" s="27"/>
      <c r="R8309" s="26"/>
      <c r="S8309" s="26"/>
      <c r="T8309" s="26"/>
    </row>
    <row r="8310" spans="2:20" ht="14.25" customHeight="1">
      <c r="B8310" s="20">
        <v>9532</v>
      </c>
      <c r="C8310" s="22"/>
      <c r="D8310" s="22"/>
      <c r="E8310" s="22"/>
      <c r="F8310" s="21"/>
      <c r="G8310" s="22"/>
      <c r="H8310" s="22"/>
      <c r="I8310" s="22"/>
      <c r="J8310" s="23"/>
      <c r="K8310" s="24"/>
      <c r="M8310" s="42"/>
      <c r="N8310" s="43"/>
      <c r="P8310" s="27"/>
      <c r="R8310" s="26"/>
      <c r="S8310" s="26"/>
      <c r="T8310" s="26"/>
    </row>
    <row r="8311" spans="2:20" ht="14.25" customHeight="1">
      <c r="B8311" s="20">
        <v>9533</v>
      </c>
      <c r="C8311" s="22"/>
      <c r="D8311" s="22"/>
      <c r="E8311" s="22"/>
      <c r="F8311" s="21"/>
      <c r="G8311" s="22"/>
      <c r="H8311" s="22"/>
      <c r="I8311" s="22"/>
      <c r="J8311" s="23"/>
      <c r="K8311" s="24"/>
      <c r="M8311" s="42"/>
      <c r="N8311" s="43"/>
      <c r="P8311" s="27"/>
      <c r="R8311" s="26"/>
      <c r="S8311" s="26"/>
      <c r="T8311" s="26"/>
    </row>
    <row r="8312" spans="2:20" ht="14.25" customHeight="1">
      <c r="B8312" s="20">
        <v>9534</v>
      </c>
      <c r="C8312" s="22"/>
      <c r="D8312" s="22"/>
      <c r="E8312" s="22"/>
      <c r="F8312" s="21"/>
      <c r="G8312" s="22"/>
      <c r="H8312" s="22"/>
      <c r="I8312" s="22"/>
      <c r="J8312" s="23"/>
      <c r="K8312" s="24"/>
      <c r="M8312" s="42"/>
      <c r="N8312" s="43"/>
      <c r="P8312" s="27"/>
      <c r="R8312" s="26"/>
      <c r="S8312" s="26"/>
      <c r="T8312" s="26"/>
    </row>
    <row r="8313" spans="2:20" ht="14.25" customHeight="1">
      <c r="B8313" s="20">
        <v>9535</v>
      </c>
      <c r="C8313" s="22"/>
      <c r="D8313" s="22"/>
      <c r="E8313" s="22"/>
      <c r="F8313" s="21"/>
      <c r="G8313" s="22"/>
      <c r="H8313" s="22"/>
      <c r="I8313" s="22"/>
      <c r="J8313" s="23"/>
      <c r="K8313" s="24"/>
      <c r="M8313" s="42"/>
      <c r="N8313" s="43"/>
      <c r="P8313" s="27"/>
      <c r="R8313" s="26"/>
      <c r="S8313" s="26"/>
      <c r="T8313" s="26"/>
    </row>
    <row r="8314" spans="2:20" ht="14.25" customHeight="1">
      <c r="B8314" s="20">
        <v>9536</v>
      </c>
      <c r="C8314" s="22"/>
      <c r="D8314" s="22"/>
      <c r="E8314" s="22"/>
      <c r="F8314" s="21"/>
      <c r="G8314" s="22"/>
      <c r="H8314" s="22"/>
      <c r="I8314" s="22"/>
      <c r="J8314" s="23"/>
      <c r="K8314" s="24"/>
      <c r="M8314" s="42"/>
      <c r="N8314" s="43"/>
      <c r="P8314" s="27"/>
      <c r="R8314" s="26"/>
      <c r="S8314" s="26"/>
      <c r="T8314" s="26"/>
    </row>
    <row r="8315" spans="2:20" ht="14.25" customHeight="1">
      <c r="B8315" s="20">
        <v>9537</v>
      </c>
      <c r="C8315" s="22"/>
      <c r="D8315" s="22"/>
      <c r="E8315" s="22"/>
      <c r="F8315" s="21"/>
      <c r="G8315" s="22"/>
      <c r="H8315" s="22"/>
      <c r="I8315" s="22"/>
      <c r="J8315" s="23"/>
      <c r="K8315" s="24"/>
      <c r="M8315" s="42"/>
      <c r="N8315" s="43"/>
      <c r="P8315" s="27"/>
      <c r="R8315" s="26"/>
      <c r="S8315" s="26"/>
      <c r="T8315" s="26"/>
    </row>
    <row r="8316" spans="2:20" ht="14.25" customHeight="1">
      <c r="B8316" s="20">
        <v>9538</v>
      </c>
      <c r="C8316" s="22"/>
      <c r="D8316" s="22"/>
      <c r="E8316" s="22"/>
      <c r="F8316" s="21"/>
      <c r="G8316" s="22"/>
      <c r="H8316" s="22"/>
      <c r="I8316" s="22"/>
      <c r="J8316" s="23"/>
      <c r="K8316" s="24"/>
      <c r="M8316" s="42"/>
      <c r="N8316" s="43"/>
      <c r="P8316" s="27"/>
      <c r="R8316" s="26"/>
      <c r="S8316" s="26"/>
      <c r="T8316" s="26"/>
    </row>
    <row r="8317" spans="2:20" ht="14.25" customHeight="1">
      <c r="B8317" s="20">
        <v>9539</v>
      </c>
      <c r="C8317" s="22"/>
      <c r="D8317" s="22"/>
      <c r="E8317" s="22"/>
      <c r="F8317" s="21"/>
      <c r="G8317" s="22"/>
      <c r="H8317" s="22"/>
      <c r="I8317" s="22"/>
      <c r="J8317" s="23"/>
      <c r="K8317" s="24"/>
      <c r="M8317" s="42"/>
      <c r="N8317" s="43"/>
      <c r="P8317" s="27"/>
      <c r="R8317" s="26"/>
      <c r="S8317" s="26"/>
      <c r="T8317" s="26"/>
    </row>
    <row r="8318" spans="2:20" ht="14.25" customHeight="1">
      <c r="B8318" s="20">
        <v>9540</v>
      </c>
      <c r="C8318" s="22"/>
      <c r="D8318" s="22"/>
      <c r="E8318" s="22"/>
      <c r="F8318" s="21"/>
      <c r="G8318" s="22"/>
      <c r="H8318" s="22"/>
      <c r="I8318" s="22"/>
      <c r="J8318" s="23"/>
      <c r="K8318" s="24"/>
      <c r="M8318" s="42"/>
      <c r="N8318" s="43"/>
      <c r="P8318" s="27"/>
      <c r="R8318" s="26"/>
      <c r="S8318" s="26"/>
      <c r="T8318" s="26"/>
    </row>
    <row r="8319" spans="2:20" ht="14.25" customHeight="1">
      <c r="B8319" s="20">
        <v>9541</v>
      </c>
      <c r="C8319" s="22"/>
      <c r="D8319" s="22"/>
      <c r="E8319" s="22"/>
      <c r="F8319" s="21"/>
      <c r="G8319" s="22"/>
      <c r="H8319" s="22"/>
      <c r="I8319" s="22"/>
      <c r="J8319" s="23"/>
      <c r="K8319" s="24"/>
      <c r="M8319" s="42"/>
      <c r="N8319" s="43"/>
      <c r="P8319" s="27"/>
      <c r="R8319" s="26"/>
      <c r="S8319" s="26"/>
      <c r="T8319" s="26"/>
    </row>
    <row r="8320" spans="2:20" ht="14.25" customHeight="1">
      <c r="B8320" s="20">
        <v>9542</v>
      </c>
      <c r="C8320" s="22"/>
      <c r="D8320" s="22"/>
      <c r="E8320" s="22"/>
      <c r="F8320" s="21"/>
      <c r="G8320" s="22"/>
      <c r="H8320" s="22"/>
      <c r="I8320" s="22"/>
      <c r="J8320" s="23"/>
      <c r="K8320" s="24"/>
      <c r="M8320" s="42"/>
      <c r="N8320" s="43"/>
      <c r="P8320" s="27"/>
      <c r="R8320" s="26"/>
      <c r="S8320" s="26"/>
      <c r="T8320" s="26"/>
    </row>
    <row r="8321" spans="2:20" ht="14.25" customHeight="1">
      <c r="B8321" s="20">
        <v>9543</v>
      </c>
      <c r="C8321" s="22"/>
      <c r="D8321" s="22"/>
      <c r="E8321" s="22"/>
      <c r="F8321" s="21"/>
      <c r="G8321" s="22"/>
      <c r="H8321" s="22"/>
      <c r="I8321" s="22"/>
      <c r="J8321" s="23"/>
      <c r="K8321" s="24"/>
      <c r="M8321" s="42"/>
      <c r="N8321" s="43"/>
      <c r="P8321" s="27"/>
      <c r="R8321" s="26"/>
      <c r="S8321" s="26"/>
      <c r="T8321" s="26"/>
    </row>
    <row r="8322" spans="2:20" ht="14.25" customHeight="1">
      <c r="B8322" s="20">
        <v>9544</v>
      </c>
      <c r="C8322" s="22"/>
      <c r="D8322" s="22"/>
      <c r="E8322" s="22"/>
      <c r="F8322" s="21"/>
      <c r="G8322" s="22"/>
      <c r="H8322" s="22"/>
      <c r="I8322" s="22"/>
      <c r="J8322" s="23"/>
      <c r="K8322" s="24"/>
      <c r="M8322" s="42"/>
      <c r="N8322" s="43"/>
      <c r="P8322" s="27"/>
      <c r="R8322" s="26"/>
      <c r="S8322" s="26"/>
      <c r="T8322" s="26"/>
    </row>
    <row r="8323" spans="2:20" ht="14.25" customHeight="1">
      <c r="B8323" s="20">
        <v>9545</v>
      </c>
      <c r="C8323" s="22"/>
      <c r="D8323" s="22"/>
      <c r="E8323" s="22"/>
      <c r="F8323" s="21"/>
      <c r="G8323" s="22"/>
      <c r="H8323" s="22"/>
      <c r="I8323" s="22"/>
      <c r="J8323" s="23"/>
      <c r="K8323" s="24"/>
      <c r="M8323" s="42"/>
      <c r="N8323" s="43"/>
      <c r="P8323" s="27"/>
      <c r="R8323" s="26"/>
      <c r="S8323" s="26"/>
      <c r="T8323" s="26"/>
    </row>
    <row r="8324" spans="2:20" ht="14.25" customHeight="1">
      <c r="B8324" s="20">
        <v>9546</v>
      </c>
      <c r="C8324" s="22"/>
      <c r="D8324" s="22"/>
      <c r="E8324" s="22"/>
      <c r="F8324" s="21"/>
      <c r="G8324" s="22"/>
      <c r="H8324" s="22"/>
      <c r="I8324" s="22"/>
      <c r="J8324" s="23"/>
      <c r="K8324" s="24"/>
      <c r="M8324" s="42"/>
      <c r="N8324" s="43"/>
      <c r="P8324" s="27"/>
      <c r="R8324" s="26"/>
      <c r="S8324" s="26"/>
      <c r="T8324" s="26"/>
    </row>
    <row r="8325" spans="2:20" ht="14.25" customHeight="1">
      <c r="B8325" s="20">
        <v>9547</v>
      </c>
      <c r="C8325" s="22"/>
      <c r="D8325" s="22"/>
      <c r="E8325" s="22"/>
      <c r="F8325" s="21"/>
      <c r="G8325" s="22"/>
      <c r="H8325" s="22"/>
      <c r="I8325" s="22"/>
      <c r="J8325" s="23"/>
      <c r="K8325" s="24"/>
      <c r="M8325" s="42"/>
      <c r="N8325" s="43"/>
      <c r="P8325" s="27"/>
      <c r="R8325" s="26"/>
      <c r="S8325" s="26"/>
      <c r="T8325" s="26"/>
    </row>
    <row r="8326" spans="2:20" ht="14.25" customHeight="1">
      <c r="B8326" s="20">
        <v>9548</v>
      </c>
      <c r="C8326" s="22"/>
      <c r="D8326" s="22"/>
      <c r="E8326" s="22"/>
      <c r="F8326" s="21"/>
      <c r="G8326" s="22"/>
      <c r="H8326" s="22"/>
      <c r="I8326" s="22"/>
      <c r="J8326" s="23"/>
      <c r="K8326" s="24"/>
      <c r="M8326" s="42"/>
      <c r="N8326" s="43"/>
      <c r="P8326" s="27"/>
      <c r="R8326" s="26"/>
      <c r="S8326" s="26"/>
      <c r="T8326" s="26"/>
    </row>
    <row r="8327" spans="2:20" ht="14.25" customHeight="1">
      <c r="B8327" s="20">
        <v>9549</v>
      </c>
      <c r="C8327" s="22"/>
      <c r="D8327" s="22"/>
      <c r="E8327" s="22"/>
      <c r="F8327" s="21"/>
      <c r="G8327" s="22"/>
      <c r="H8327" s="22"/>
      <c r="I8327" s="22"/>
      <c r="J8327" s="23"/>
      <c r="K8327" s="24"/>
      <c r="M8327" s="42"/>
      <c r="N8327" s="43"/>
      <c r="P8327" s="27"/>
      <c r="R8327" s="26"/>
      <c r="S8327" s="26"/>
      <c r="T8327" s="26"/>
    </row>
    <row r="8328" spans="2:20" ht="14.25" customHeight="1">
      <c r="B8328" s="20">
        <v>9550</v>
      </c>
      <c r="C8328" s="22"/>
      <c r="D8328" s="22"/>
      <c r="E8328" s="22"/>
      <c r="F8328" s="21"/>
      <c r="G8328" s="22"/>
      <c r="H8328" s="22"/>
      <c r="I8328" s="22"/>
      <c r="J8328" s="23"/>
      <c r="K8328" s="24"/>
      <c r="M8328" s="42"/>
      <c r="N8328" s="43"/>
      <c r="P8328" s="27"/>
      <c r="R8328" s="26"/>
      <c r="S8328" s="26"/>
      <c r="T8328" s="26"/>
    </row>
    <row r="8329" spans="2:20" ht="14.25" customHeight="1">
      <c r="B8329" s="20">
        <v>9551</v>
      </c>
      <c r="C8329" s="22"/>
      <c r="D8329" s="22"/>
      <c r="E8329" s="22"/>
      <c r="F8329" s="21"/>
      <c r="G8329" s="22"/>
      <c r="H8329" s="22"/>
      <c r="I8329" s="22"/>
      <c r="J8329" s="23"/>
      <c r="K8329" s="24"/>
      <c r="M8329" s="42"/>
      <c r="N8329" s="43"/>
      <c r="P8329" s="27"/>
      <c r="R8329" s="26"/>
      <c r="S8329" s="26"/>
      <c r="T8329" s="26"/>
    </row>
    <row r="8330" spans="2:20" ht="14.25" customHeight="1">
      <c r="B8330" s="20">
        <v>9552</v>
      </c>
      <c r="C8330" s="22"/>
      <c r="D8330" s="22"/>
      <c r="E8330" s="22"/>
      <c r="F8330" s="21"/>
      <c r="G8330" s="22"/>
      <c r="H8330" s="22"/>
      <c r="I8330" s="22"/>
      <c r="J8330" s="23"/>
      <c r="K8330" s="24"/>
      <c r="M8330" s="42"/>
      <c r="N8330" s="43"/>
      <c r="P8330" s="27"/>
      <c r="R8330" s="26"/>
      <c r="S8330" s="26"/>
      <c r="T8330" s="26"/>
    </row>
    <row r="8331" spans="2:20" ht="14.25" customHeight="1">
      <c r="B8331" s="20">
        <v>9553</v>
      </c>
      <c r="C8331" s="22"/>
      <c r="D8331" s="22"/>
      <c r="E8331" s="22"/>
      <c r="F8331" s="21"/>
      <c r="G8331" s="22"/>
      <c r="H8331" s="22"/>
      <c r="I8331" s="22"/>
      <c r="J8331" s="23"/>
      <c r="K8331" s="24"/>
      <c r="M8331" s="42"/>
      <c r="N8331" s="43"/>
      <c r="P8331" s="27"/>
      <c r="R8331" s="26"/>
      <c r="S8331" s="26"/>
      <c r="T8331" s="26"/>
    </row>
    <row r="8332" spans="2:20" ht="14.25" customHeight="1">
      <c r="B8332" s="20">
        <v>9554</v>
      </c>
      <c r="C8332" s="22"/>
      <c r="D8332" s="22"/>
      <c r="E8332" s="22"/>
      <c r="F8332" s="21"/>
      <c r="G8332" s="22"/>
      <c r="H8332" s="22"/>
      <c r="I8332" s="22"/>
      <c r="J8332" s="23"/>
      <c r="K8332" s="24"/>
      <c r="M8332" s="42"/>
      <c r="N8332" s="43"/>
      <c r="P8332" s="27"/>
      <c r="R8332" s="26"/>
      <c r="S8332" s="26"/>
      <c r="T8332" s="26"/>
    </row>
    <row r="8333" spans="2:20" ht="14.25" customHeight="1">
      <c r="B8333" s="20">
        <v>9555</v>
      </c>
      <c r="C8333" s="22"/>
      <c r="D8333" s="22"/>
      <c r="E8333" s="22"/>
      <c r="F8333" s="21"/>
      <c r="G8333" s="22"/>
      <c r="H8333" s="22"/>
      <c r="I8333" s="22"/>
      <c r="J8333" s="23"/>
      <c r="K8333" s="24"/>
      <c r="M8333" s="42"/>
      <c r="N8333" s="43"/>
      <c r="P8333" s="27"/>
      <c r="R8333" s="26"/>
      <c r="S8333" s="26"/>
      <c r="T8333" s="26"/>
    </row>
    <row r="8334" spans="2:20" ht="14.25" customHeight="1">
      <c r="B8334" s="20">
        <v>9556</v>
      </c>
      <c r="C8334" s="22"/>
      <c r="D8334" s="22"/>
      <c r="E8334" s="22"/>
      <c r="F8334" s="21"/>
      <c r="G8334" s="22"/>
      <c r="H8334" s="22"/>
      <c r="I8334" s="22"/>
      <c r="J8334" s="23"/>
      <c r="K8334" s="24"/>
      <c r="M8334" s="42"/>
      <c r="N8334" s="43"/>
      <c r="P8334" s="27"/>
      <c r="R8334" s="26"/>
      <c r="S8334" s="26"/>
      <c r="T8334" s="26"/>
    </row>
    <row r="8335" spans="2:20" ht="14.25" customHeight="1">
      <c r="B8335" s="20">
        <v>9557</v>
      </c>
      <c r="C8335" s="22"/>
      <c r="D8335" s="22"/>
      <c r="E8335" s="22"/>
      <c r="F8335" s="21"/>
      <c r="G8335" s="22"/>
      <c r="H8335" s="22"/>
      <c r="I8335" s="22"/>
      <c r="J8335" s="23"/>
      <c r="K8335" s="24"/>
      <c r="M8335" s="42"/>
      <c r="N8335" s="43"/>
      <c r="P8335" s="27"/>
      <c r="R8335" s="26"/>
      <c r="S8335" s="26"/>
      <c r="T8335" s="26"/>
    </row>
    <row r="8336" spans="2:20" ht="14.25" customHeight="1">
      <c r="B8336" s="20">
        <v>9558</v>
      </c>
      <c r="C8336" s="22"/>
      <c r="D8336" s="22"/>
      <c r="E8336" s="22"/>
      <c r="F8336" s="21"/>
      <c r="G8336" s="22"/>
      <c r="H8336" s="22"/>
      <c r="I8336" s="22"/>
      <c r="J8336" s="23"/>
      <c r="K8336" s="24"/>
      <c r="M8336" s="42"/>
      <c r="N8336" s="43"/>
      <c r="P8336" s="27"/>
      <c r="R8336" s="26"/>
      <c r="S8336" s="26"/>
      <c r="T8336" s="26"/>
    </row>
    <row r="8337" spans="2:20" ht="14.25" customHeight="1">
      <c r="B8337" s="20">
        <v>9559</v>
      </c>
      <c r="C8337" s="22"/>
      <c r="D8337" s="22"/>
      <c r="E8337" s="22"/>
      <c r="F8337" s="21"/>
      <c r="G8337" s="22"/>
      <c r="H8337" s="22"/>
      <c r="I8337" s="22"/>
      <c r="J8337" s="23"/>
      <c r="K8337" s="24"/>
      <c r="M8337" s="42"/>
      <c r="N8337" s="43"/>
      <c r="P8337" s="27"/>
      <c r="R8337" s="26"/>
      <c r="S8337" s="26"/>
      <c r="T8337" s="26"/>
    </row>
    <row r="8338" spans="2:20" ht="14.25" customHeight="1">
      <c r="B8338" s="20">
        <v>9560</v>
      </c>
      <c r="C8338" s="22"/>
      <c r="D8338" s="22"/>
      <c r="E8338" s="22"/>
      <c r="F8338" s="21"/>
      <c r="G8338" s="22"/>
      <c r="H8338" s="22"/>
      <c r="I8338" s="22"/>
      <c r="J8338" s="23"/>
      <c r="K8338" s="24"/>
      <c r="M8338" s="42"/>
      <c r="N8338" s="43"/>
      <c r="P8338" s="27"/>
      <c r="R8338" s="26"/>
      <c r="S8338" s="26"/>
      <c r="T8338" s="26"/>
    </row>
    <row r="8339" spans="2:20" ht="14.25" customHeight="1">
      <c r="B8339" s="20">
        <v>9561</v>
      </c>
      <c r="C8339" s="22"/>
      <c r="D8339" s="22"/>
      <c r="E8339" s="22"/>
      <c r="F8339" s="21"/>
      <c r="G8339" s="22"/>
      <c r="H8339" s="22"/>
      <c r="I8339" s="22"/>
      <c r="J8339" s="23"/>
      <c r="K8339" s="24"/>
      <c r="M8339" s="42"/>
      <c r="N8339" s="43"/>
      <c r="P8339" s="27"/>
      <c r="R8339" s="26"/>
      <c r="S8339" s="26"/>
      <c r="T8339" s="26"/>
    </row>
    <row r="8340" spans="2:20" ht="14.25" customHeight="1">
      <c r="B8340" s="20">
        <v>9562</v>
      </c>
      <c r="C8340" s="22"/>
      <c r="D8340" s="22"/>
      <c r="E8340" s="22"/>
      <c r="F8340" s="21"/>
      <c r="G8340" s="22"/>
      <c r="H8340" s="22"/>
      <c r="I8340" s="22"/>
      <c r="J8340" s="23"/>
      <c r="K8340" s="24"/>
      <c r="M8340" s="42"/>
      <c r="N8340" s="43"/>
      <c r="P8340" s="27"/>
      <c r="R8340" s="26"/>
      <c r="S8340" s="26"/>
      <c r="T8340" s="26"/>
    </row>
    <row r="8341" spans="2:20" ht="14.25" customHeight="1">
      <c r="B8341" s="20">
        <v>9563</v>
      </c>
      <c r="C8341" s="22"/>
      <c r="D8341" s="22"/>
      <c r="E8341" s="22"/>
      <c r="F8341" s="21"/>
      <c r="G8341" s="22"/>
      <c r="H8341" s="22"/>
      <c r="I8341" s="22"/>
      <c r="J8341" s="23"/>
      <c r="K8341" s="24"/>
      <c r="M8341" s="42"/>
      <c r="N8341" s="43"/>
      <c r="P8341" s="27"/>
      <c r="R8341" s="26"/>
      <c r="S8341" s="26"/>
      <c r="T8341" s="26"/>
    </row>
    <row r="8342" spans="2:20" ht="14.25" customHeight="1">
      <c r="B8342" s="20">
        <v>9564</v>
      </c>
      <c r="C8342" s="22"/>
      <c r="D8342" s="22"/>
      <c r="E8342" s="22"/>
      <c r="F8342" s="21"/>
      <c r="G8342" s="22"/>
      <c r="H8342" s="22"/>
      <c r="I8342" s="22"/>
      <c r="J8342" s="23"/>
      <c r="K8342" s="24"/>
      <c r="M8342" s="42"/>
      <c r="N8342" s="43"/>
      <c r="P8342" s="27"/>
      <c r="R8342" s="26"/>
      <c r="S8342" s="26"/>
      <c r="T8342" s="26"/>
    </row>
    <row r="8343" spans="2:20" ht="14.25" customHeight="1">
      <c r="B8343" s="20">
        <v>9565</v>
      </c>
      <c r="C8343" s="22"/>
      <c r="D8343" s="22"/>
      <c r="E8343" s="22"/>
      <c r="F8343" s="21"/>
      <c r="G8343" s="22"/>
      <c r="H8343" s="22"/>
      <c r="I8343" s="22"/>
      <c r="J8343" s="23"/>
      <c r="K8343" s="24"/>
      <c r="M8343" s="42"/>
      <c r="N8343" s="43"/>
      <c r="P8343" s="27"/>
      <c r="R8343" s="26"/>
      <c r="S8343" s="26"/>
      <c r="T8343" s="26"/>
    </row>
    <row r="8344" spans="2:20" ht="14.25" customHeight="1">
      <c r="B8344" s="20">
        <v>9566</v>
      </c>
      <c r="C8344" s="22"/>
      <c r="D8344" s="22"/>
      <c r="E8344" s="22"/>
      <c r="F8344" s="21"/>
      <c r="G8344" s="22"/>
      <c r="H8344" s="22"/>
      <c r="I8344" s="22"/>
      <c r="J8344" s="23"/>
      <c r="K8344" s="24"/>
      <c r="M8344" s="42"/>
      <c r="N8344" s="43"/>
      <c r="P8344" s="27"/>
      <c r="R8344" s="26"/>
      <c r="S8344" s="26"/>
      <c r="T8344" s="26"/>
    </row>
    <row r="8345" spans="2:20" ht="14.25" customHeight="1">
      <c r="B8345" s="20">
        <v>9567</v>
      </c>
      <c r="C8345" s="22"/>
      <c r="D8345" s="22"/>
      <c r="E8345" s="22"/>
      <c r="F8345" s="21"/>
      <c r="G8345" s="22"/>
      <c r="H8345" s="22"/>
      <c r="I8345" s="22"/>
      <c r="J8345" s="23"/>
      <c r="K8345" s="24"/>
      <c r="M8345" s="42"/>
      <c r="N8345" s="43"/>
      <c r="P8345" s="27"/>
      <c r="R8345" s="26"/>
      <c r="S8345" s="26"/>
      <c r="T8345" s="26"/>
    </row>
    <row r="8346" spans="2:20" ht="14.25" customHeight="1">
      <c r="B8346" s="20">
        <v>9568</v>
      </c>
      <c r="C8346" s="22"/>
      <c r="D8346" s="22"/>
      <c r="E8346" s="22"/>
      <c r="F8346" s="21"/>
      <c r="G8346" s="22"/>
      <c r="H8346" s="22"/>
      <c r="I8346" s="22"/>
      <c r="J8346" s="23"/>
      <c r="K8346" s="24"/>
      <c r="M8346" s="42"/>
      <c r="N8346" s="43"/>
      <c r="P8346" s="27"/>
      <c r="R8346" s="26"/>
      <c r="S8346" s="26"/>
      <c r="T8346" s="26"/>
    </row>
    <row r="8347" spans="2:20" ht="14.25" customHeight="1">
      <c r="B8347" s="20">
        <v>9569</v>
      </c>
      <c r="C8347" s="22"/>
      <c r="D8347" s="22"/>
      <c r="E8347" s="22"/>
      <c r="F8347" s="21"/>
      <c r="G8347" s="22"/>
      <c r="H8347" s="22"/>
      <c r="I8347" s="22"/>
      <c r="J8347" s="23"/>
      <c r="K8347" s="24"/>
      <c r="M8347" s="42"/>
      <c r="N8347" s="43"/>
      <c r="P8347" s="27"/>
      <c r="R8347" s="26"/>
      <c r="S8347" s="26"/>
      <c r="T8347" s="26"/>
    </row>
    <row r="8348" spans="2:20" ht="14.25" customHeight="1">
      <c r="B8348" s="20">
        <v>9570</v>
      </c>
      <c r="C8348" s="22"/>
      <c r="D8348" s="22"/>
      <c r="E8348" s="22"/>
      <c r="F8348" s="21"/>
      <c r="G8348" s="22"/>
      <c r="H8348" s="22"/>
      <c r="I8348" s="22"/>
      <c r="J8348" s="23"/>
      <c r="K8348" s="24"/>
      <c r="M8348" s="42"/>
      <c r="N8348" s="43"/>
      <c r="P8348" s="27"/>
      <c r="R8348" s="26"/>
      <c r="S8348" s="26"/>
      <c r="T8348" s="26"/>
    </row>
    <row r="8349" spans="2:20" ht="14.25" customHeight="1">
      <c r="B8349" s="20">
        <v>9571</v>
      </c>
      <c r="C8349" s="22"/>
      <c r="D8349" s="22"/>
      <c r="E8349" s="22"/>
      <c r="F8349" s="21"/>
      <c r="G8349" s="22"/>
      <c r="H8349" s="22"/>
      <c r="I8349" s="22"/>
      <c r="J8349" s="23"/>
      <c r="K8349" s="24"/>
      <c r="M8349" s="42"/>
      <c r="N8349" s="43"/>
      <c r="P8349" s="27"/>
      <c r="R8349" s="26"/>
      <c r="S8349" s="26"/>
      <c r="T8349" s="26"/>
    </row>
    <row r="8350" spans="2:20" ht="14.25" customHeight="1">
      <c r="B8350" s="20">
        <v>9572</v>
      </c>
      <c r="C8350" s="22"/>
      <c r="D8350" s="22"/>
      <c r="E8350" s="22"/>
      <c r="F8350" s="21"/>
      <c r="G8350" s="22"/>
      <c r="H8350" s="22"/>
      <c r="I8350" s="22"/>
      <c r="J8350" s="23"/>
      <c r="K8350" s="24"/>
      <c r="M8350" s="42"/>
      <c r="N8350" s="43"/>
      <c r="P8350" s="27"/>
      <c r="R8350" s="26"/>
      <c r="S8350" s="26"/>
      <c r="T8350" s="26"/>
    </row>
    <row r="8351" spans="2:20" ht="14.25" customHeight="1">
      <c r="B8351" s="20">
        <v>9573</v>
      </c>
      <c r="C8351" s="22"/>
      <c r="D8351" s="22"/>
      <c r="E8351" s="22"/>
      <c r="F8351" s="21"/>
      <c r="G8351" s="22"/>
      <c r="H8351" s="22"/>
      <c r="I8351" s="22"/>
      <c r="J8351" s="23"/>
      <c r="K8351" s="24"/>
      <c r="M8351" s="42"/>
      <c r="N8351" s="43"/>
      <c r="P8351" s="27"/>
      <c r="R8351" s="26"/>
      <c r="S8351" s="26"/>
      <c r="T8351" s="26"/>
    </row>
    <row r="8352" spans="2:20" ht="14.25" customHeight="1">
      <c r="B8352" s="20">
        <v>9574</v>
      </c>
      <c r="C8352" s="22"/>
      <c r="D8352" s="22"/>
      <c r="E8352" s="22"/>
      <c r="F8352" s="21"/>
      <c r="G8352" s="22"/>
      <c r="H8352" s="22"/>
      <c r="I8352" s="22"/>
      <c r="J8352" s="23"/>
      <c r="K8352" s="24"/>
      <c r="M8352" s="42"/>
      <c r="N8352" s="43"/>
      <c r="P8352" s="27"/>
      <c r="R8352" s="26"/>
      <c r="S8352" s="26"/>
      <c r="T8352" s="26"/>
    </row>
    <row r="8353" spans="2:20" ht="14.25" customHeight="1">
      <c r="B8353" s="20">
        <v>9575</v>
      </c>
      <c r="C8353" s="22"/>
      <c r="D8353" s="22"/>
      <c r="E8353" s="22"/>
      <c r="F8353" s="21"/>
      <c r="G8353" s="22"/>
      <c r="H8353" s="22"/>
      <c r="I8353" s="22"/>
      <c r="J8353" s="23"/>
      <c r="K8353" s="24"/>
      <c r="M8353" s="42"/>
      <c r="N8353" s="43"/>
      <c r="P8353" s="27"/>
      <c r="R8353" s="26"/>
      <c r="S8353" s="26"/>
      <c r="T8353" s="26"/>
    </row>
    <row r="8354" spans="2:20" ht="14.25" customHeight="1">
      <c r="B8354" s="20">
        <v>9576</v>
      </c>
      <c r="C8354" s="22"/>
      <c r="D8354" s="22"/>
      <c r="E8354" s="22"/>
      <c r="F8354" s="21"/>
      <c r="G8354" s="22"/>
      <c r="H8354" s="22"/>
      <c r="I8354" s="22"/>
      <c r="J8354" s="23"/>
      <c r="K8354" s="24"/>
      <c r="M8354" s="42"/>
      <c r="N8354" s="43"/>
      <c r="P8354" s="27"/>
      <c r="R8354" s="26"/>
      <c r="S8354" s="26"/>
      <c r="T8354" s="26"/>
    </row>
    <row r="8355" spans="2:20" ht="14.25" customHeight="1">
      <c r="B8355" s="20">
        <v>9577</v>
      </c>
      <c r="C8355" s="22"/>
      <c r="D8355" s="22"/>
      <c r="E8355" s="22"/>
      <c r="F8355" s="21"/>
      <c r="G8355" s="22"/>
      <c r="H8355" s="22"/>
      <c r="I8355" s="22"/>
      <c r="J8355" s="23"/>
      <c r="K8355" s="24"/>
      <c r="M8355" s="42"/>
      <c r="N8355" s="43"/>
      <c r="P8355" s="27"/>
      <c r="R8355" s="26"/>
      <c r="S8355" s="26"/>
      <c r="T8355" s="26"/>
    </row>
    <row r="8356" spans="2:20" ht="14.25" customHeight="1">
      <c r="B8356" s="20">
        <v>9578</v>
      </c>
      <c r="C8356" s="22"/>
      <c r="D8356" s="22"/>
      <c r="E8356" s="22"/>
      <c r="F8356" s="21"/>
      <c r="G8356" s="22"/>
      <c r="H8356" s="22"/>
      <c r="I8356" s="22"/>
      <c r="J8356" s="23"/>
      <c r="K8356" s="24"/>
      <c r="M8356" s="42"/>
      <c r="N8356" s="43"/>
      <c r="P8356" s="27"/>
      <c r="R8356" s="26"/>
      <c r="S8356" s="26"/>
      <c r="T8356" s="26"/>
    </row>
    <row r="8357" spans="2:20" ht="14.25" customHeight="1">
      <c r="B8357" s="20">
        <v>9579</v>
      </c>
      <c r="C8357" s="22"/>
      <c r="D8357" s="22"/>
      <c r="E8357" s="22"/>
      <c r="F8357" s="21"/>
      <c r="G8357" s="22"/>
      <c r="H8357" s="22"/>
      <c r="I8357" s="22"/>
      <c r="J8357" s="23"/>
      <c r="K8357" s="24"/>
      <c r="M8357" s="42"/>
      <c r="N8357" s="43"/>
      <c r="P8357" s="27"/>
      <c r="R8357" s="26"/>
      <c r="S8357" s="26"/>
      <c r="T8357" s="26"/>
    </row>
    <row r="8358" spans="2:20" ht="14.25" customHeight="1">
      <c r="B8358" s="20">
        <v>9580</v>
      </c>
      <c r="C8358" s="22"/>
      <c r="D8358" s="22"/>
      <c r="E8358" s="22"/>
      <c r="F8358" s="21"/>
      <c r="G8358" s="22"/>
      <c r="H8358" s="22"/>
      <c r="I8358" s="22"/>
      <c r="J8358" s="23"/>
      <c r="K8358" s="24"/>
      <c r="M8358" s="42"/>
      <c r="N8358" s="43"/>
      <c r="P8358" s="27"/>
      <c r="R8358" s="26"/>
      <c r="S8358" s="26"/>
      <c r="T8358" s="26"/>
    </row>
    <row r="8359" spans="2:20" ht="14.25" customHeight="1">
      <c r="B8359" s="20">
        <v>9581</v>
      </c>
      <c r="C8359" s="22"/>
      <c r="D8359" s="22"/>
      <c r="E8359" s="22"/>
      <c r="F8359" s="21"/>
      <c r="G8359" s="22"/>
      <c r="H8359" s="22"/>
      <c r="I8359" s="22"/>
      <c r="J8359" s="23"/>
      <c r="K8359" s="24"/>
      <c r="M8359" s="42"/>
      <c r="N8359" s="43"/>
      <c r="P8359" s="27"/>
      <c r="R8359" s="26"/>
      <c r="S8359" s="26"/>
      <c r="T8359" s="26"/>
    </row>
    <row r="8360" spans="2:20" ht="14.25" customHeight="1">
      <c r="B8360" s="20">
        <v>9582</v>
      </c>
      <c r="C8360" s="22"/>
      <c r="D8360" s="22"/>
      <c r="E8360" s="22"/>
      <c r="F8360" s="21"/>
      <c r="G8360" s="22"/>
      <c r="H8360" s="22"/>
      <c r="I8360" s="22"/>
      <c r="J8360" s="23"/>
      <c r="K8360" s="24"/>
      <c r="M8360" s="42"/>
      <c r="N8360" s="43"/>
      <c r="P8360" s="27"/>
      <c r="R8360" s="26"/>
      <c r="S8360" s="26"/>
      <c r="T8360" s="26"/>
    </row>
    <row r="8361" spans="2:20" ht="14.25" customHeight="1">
      <c r="B8361" s="20">
        <v>9583</v>
      </c>
      <c r="C8361" s="22"/>
      <c r="D8361" s="22"/>
      <c r="E8361" s="22"/>
      <c r="F8361" s="21"/>
      <c r="G8361" s="22"/>
      <c r="H8361" s="22"/>
      <c r="I8361" s="22"/>
      <c r="J8361" s="23"/>
      <c r="K8361" s="24"/>
      <c r="M8361" s="42"/>
      <c r="N8361" s="43"/>
      <c r="P8361" s="27"/>
      <c r="R8361" s="26"/>
      <c r="S8361" s="26"/>
      <c r="T8361" s="26"/>
    </row>
    <row r="8362" spans="2:20" ht="14.25" customHeight="1">
      <c r="B8362" s="20">
        <v>9584</v>
      </c>
      <c r="C8362" s="22"/>
      <c r="D8362" s="22"/>
      <c r="E8362" s="22"/>
      <c r="F8362" s="21"/>
      <c r="G8362" s="22"/>
      <c r="H8362" s="22"/>
      <c r="I8362" s="22"/>
      <c r="J8362" s="23"/>
      <c r="K8362" s="24"/>
      <c r="M8362" s="42"/>
      <c r="N8362" s="43"/>
      <c r="P8362" s="27"/>
      <c r="R8362" s="26"/>
      <c r="S8362" s="26"/>
      <c r="T8362" s="26"/>
    </row>
    <row r="8363" spans="2:20" ht="14.25" customHeight="1">
      <c r="B8363" s="20">
        <v>9585</v>
      </c>
      <c r="C8363" s="22"/>
      <c r="D8363" s="22"/>
      <c r="E8363" s="22"/>
      <c r="F8363" s="21"/>
      <c r="G8363" s="22"/>
      <c r="H8363" s="22"/>
      <c r="I8363" s="22"/>
      <c r="J8363" s="23"/>
      <c r="K8363" s="24"/>
      <c r="M8363" s="42"/>
      <c r="N8363" s="43"/>
      <c r="P8363" s="27"/>
      <c r="R8363" s="26"/>
      <c r="S8363" s="26"/>
      <c r="T8363" s="26"/>
    </row>
    <row r="8364" spans="2:20" ht="14.25" customHeight="1">
      <c r="B8364" s="20">
        <v>9586</v>
      </c>
      <c r="C8364" s="22"/>
      <c r="D8364" s="22"/>
      <c r="E8364" s="22"/>
      <c r="F8364" s="21"/>
      <c r="G8364" s="22"/>
      <c r="H8364" s="22"/>
      <c r="I8364" s="22"/>
      <c r="J8364" s="23"/>
      <c r="K8364" s="24"/>
      <c r="M8364" s="42"/>
      <c r="N8364" s="43"/>
      <c r="P8364" s="27"/>
      <c r="R8364" s="26"/>
      <c r="S8364" s="26"/>
      <c r="T8364" s="26"/>
    </row>
    <row r="8365" spans="2:20" ht="14.25" customHeight="1">
      <c r="B8365" s="20">
        <v>9587</v>
      </c>
      <c r="C8365" s="22"/>
      <c r="D8365" s="22"/>
      <c r="E8365" s="22"/>
      <c r="F8365" s="21"/>
      <c r="G8365" s="22"/>
      <c r="H8365" s="22"/>
      <c r="I8365" s="22"/>
      <c r="J8365" s="23"/>
      <c r="K8365" s="24"/>
      <c r="M8365" s="42"/>
      <c r="N8365" s="43"/>
      <c r="P8365" s="27"/>
      <c r="R8365" s="26"/>
      <c r="S8365" s="26"/>
      <c r="T8365" s="26"/>
    </row>
    <row r="8366" spans="2:20" ht="14.25" customHeight="1">
      <c r="B8366" s="20">
        <v>9588</v>
      </c>
      <c r="C8366" s="22"/>
      <c r="D8366" s="22"/>
      <c r="E8366" s="22"/>
      <c r="F8366" s="21"/>
      <c r="G8366" s="22"/>
      <c r="H8366" s="22"/>
      <c r="I8366" s="22"/>
      <c r="J8366" s="23"/>
      <c r="K8366" s="24"/>
      <c r="M8366" s="42"/>
      <c r="N8366" s="43"/>
      <c r="P8366" s="27"/>
      <c r="R8366" s="26"/>
      <c r="S8366" s="26"/>
      <c r="T8366" s="26"/>
    </row>
    <row r="8367" spans="2:20" ht="14.25" customHeight="1">
      <c r="B8367" s="20">
        <v>9589</v>
      </c>
      <c r="C8367" s="22"/>
      <c r="D8367" s="22"/>
      <c r="E8367" s="22"/>
      <c r="F8367" s="21"/>
      <c r="G8367" s="22"/>
      <c r="H8367" s="22"/>
      <c r="I8367" s="22"/>
      <c r="J8367" s="23"/>
      <c r="K8367" s="24"/>
      <c r="M8367" s="42"/>
      <c r="N8367" s="43"/>
      <c r="P8367" s="27"/>
      <c r="R8367" s="26"/>
      <c r="S8367" s="26"/>
      <c r="T8367" s="26"/>
    </row>
    <row r="8368" spans="2:20" ht="14.25" customHeight="1">
      <c r="B8368" s="20">
        <v>9590</v>
      </c>
      <c r="C8368" s="22"/>
      <c r="D8368" s="22"/>
      <c r="E8368" s="22"/>
      <c r="F8368" s="21"/>
      <c r="G8368" s="22"/>
      <c r="H8368" s="22"/>
      <c r="I8368" s="22"/>
      <c r="J8368" s="23"/>
      <c r="K8368" s="24"/>
      <c r="M8368" s="42"/>
      <c r="N8368" s="43"/>
      <c r="P8368" s="27"/>
      <c r="R8368" s="26"/>
      <c r="S8368" s="26"/>
      <c r="T8368" s="26"/>
    </row>
    <row r="8369" spans="2:20" ht="14.25" customHeight="1">
      <c r="B8369" s="20">
        <v>9591</v>
      </c>
      <c r="C8369" s="22"/>
      <c r="D8369" s="22"/>
      <c r="E8369" s="22"/>
      <c r="F8369" s="21"/>
      <c r="G8369" s="22"/>
      <c r="H8369" s="22"/>
      <c r="I8369" s="22"/>
      <c r="J8369" s="23"/>
      <c r="K8369" s="24"/>
      <c r="M8369" s="42"/>
      <c r="N8369" s="43"/>
      <c r="P8369" s="27"/>
      <c r="R8369" s="26"/>
      <c r="S8369" s="26"/>
      <c r="T8369" s="26"/>
    </row>
    <row r="8370" spans="2:20" ht="14.25" customHeight="1">
      <c r="B8370" s="20">
        <v>9592</v>
      </c>
      <c r="C8370" s="22"/>
      <c r="D8370" s="22"/>
      <c r="E8370" s="22"/>
      <c r="F8370" s="21"/>
      <c r="G8370" s="22"/>
      <c r="H8370" s="22"/>
      <c r="I8370" s="22"/>
      <c r="J8370" s="23"/>
      <c r="K8370" s="24"/>
      <c r="M8370" s="42"/>
      <c r="N8370" s="43"/>
      <c r="P8370" s="27"/>
      <c r="R8370" s="26"/>
      <c r="S8370" s="26"/>
      <c r="T8370" s="26"/>
    </row>
    <row r="8371" spans="2:20" ht="14.25" customHeight="1">
      <c r="B8371" s="20">
        <v>9593</v>
      </c>
      <c r="C8371" s="22"/>
      <c r="D8371" s="22"/>
      <c r="E8371" s="22"/>
      <c r="F8371" s="21"/>
      <c r="G8371" s="22"/>
      <c r="H8371" s="22"/>
      <c r="I8371" s="22"/>
      <c r="J8371" s="23"/>
      <c r="K8371" s="24"/>
      <c r="M8371" s="42"/>
      <c r="N8371" s="43"/>
      <c r="P8371" s="27"/>
      <c r="R8371" s="26"/>
      <c r="S8371" s="26"/>
      <c r="T8371" s="26"/>
    </row>
    <row r="8372" spans="2:20" ht="14.25" customHeight="1">
      <c r="B8372" s="20">
        <v>9594</v>
      </c>
      <c r="C8372" s="22"/>
      <c r="D8372" s="22"/>
      <c r="E8372" s="22"/>
      <c r="F8372" s="21"/>
      <c r="G8372" s="22"/>
      <c r="H8372" s="22"/>
      <c r="I8372" s="22"/>
      <c r="J8372" s="23"/>
      <c r="K8372" s="24"/>
      <c r="M8372" s="42"/>
      <c r="N8372" s="43"/>
      <c r="P8372" s="27"/>
      <c r="R8372" s="26"/>
      <c r="S8372" s="26"/>
      <c r="T8372" s="26"/>
    </row>
    <row r="8373" spans="2:20" ht="14.25" customHeight="1">
      <c r="B8373" s="20">
        <v>9595</v>
      </c>
      <c r="C8373" s="22"/>
      <c r="D8373" s="22"/>
      <c r="E8373" s="22"/>
      <c r="F8373" s="21"/>
      <c r="G8373" s="22"/>
      <c r="H8373" s="22"/>
      <c r="I8373" s="22"/>
      <c r="J8373" s="23"/>
      <c r="K8373" s="24"/>
      <c r="M8373" s="42"/>
      <c r="N8373" s="43"/>
      <c r="P8373" s="27"/>
      <c r="R8373" s="26"/>
      <c r="S8373" s="26"/>
      <c r="T8373" s="26"/>
    </row>
    <row r="8374" spans="2:20" ht="14.25" customHeight="1">
      <c r="B8374" s="20">
        <v>9596</v>
      </c>
      <c r="C8374" s="22"/>
      <c r="D8374" s="22"/>
      <c r="E8374" s="22"/>
      <c r="F8374" s="21"/>
      <c r="G8374" s="22"/>
      <c r="H8374" s="22"/>
      <c r="I8374" s="22"/>
      <c r="J8374" s="23"/>
      <c r="K8374" s="24"/>
      <c r="M8374" s="42"/>
      <c r="N8374" s="43"/>
      <c r="P8374" s="27"/>
      <c r="R8374" s="26"/>
      <c r="S8374" s="26"/>
      <c r="T8374" s="26"/>
    </row>
    <row r="8375" spans="2:20" ht="14.25" customHeight="1">
      <c r="B8375" s="20">
        <v>9597</v>
      </c>
      <c r="C8375" s="22"/>
      <c r="D8375" s="22"/>
      <c r="E8375" s="22"/>
      <c r="F8375" s="21"/>
      <c r="G8375" s="22"/>
      <c r="H8375" s="22"/>
      <c r="I8375" s="22"/>
      <c r="J8375" s="23"/>
      <c r="K8375" s="24"/>
      <c r="M8375" s="42"/>
      <c r="N8375" s="43"/>
      <c r="P8375" s="27"/>
      <c r="R8375" s="26"/>
      <c r="S8375" s="26"/>
      <c r="T8375" s="26"/>
    </row>
    <row r="8376" spans="2:20" ht="14.25" customHeight="1">
      <c r="B8376" s="20">
        <v>9598</v>
      </c>
      <c r="C8376" s="22"/>
      <c r="D8376" s="22"/>
      <c r="E8376" s="22"/>
      <c r="F8376" s="21"/>
      <c r="G8376" s="22"/>
      <c r="H8376" s="22"/>
      <c r="I8376" s="22"/>
      <c r="J8376" s="23"/>
      <c r="K8376" s="24"/>
      <c r="M8376" s="42"/>
      <c r="N8376" s="43"/>
      <c r="P8376" s="27"/>
      <c r="R8376" s="26"/>
      <c r="S8376" s="26"/>
      <c r="T8376" s="26"/>
    </row>
    <row r="8377" spans="2:20" ht="14.25" customHeight="1">
      <c r="B8377" s="20">
        <v>9599</v>
      </c>
      <c r="C8377" s="22"/>
      <c r="D8377" s="22"/>
      <c r="E8377" s="22"/>
      <c r="F8377" s="21"/>
      <c r="G8377" s="22"/>
      <c r="H8377" s="22"/>
      <c r="I8377" s="22"/>
      <c r="J8377" s="23"/>
      <c r="K8377" s="24"/>
      <c r="M8377" s="42"/>
      <c r="N8377" s="43"/>
      <c r="P8377" s="27"/>
      <c r="R8377" s="26"/>
      <c r="S8377" s="26"/>
      <c r="T8377" s="26"/>
    </row>
    <row r="8378" spans="2:20" ht="14.25" customHeight="1">
      <c r="B8378" s="20">
        <v>9600</v>
      </c>
      <c r="C8378" s="22"/>
      <c r="D8378" s="22"/>
      <c r="E8378" s="22"/>
      <c r="F8378" s="21"/>
      <c r="G8378" s="22"/>
      <c r="H8378" s="22"/>
      <c r="I8378" s="22"/>
      <c r="J8378" s="23"/>
      <c r="K8378" s="24"/>
      <c r="M8378" s="42"/>
      <c r="N8378" s="43"/>
      <c r="P8378" s="27"/>
      <c r="R8378" s="26"/>
      <c r="S8378" s="26"/>
      <c r="T8378" s="26"/>
    </row>
    <row r="8379" spans="2:20" ht="14.25" customHeight="1">
      <c r="B8379" s="20">
        <v>9601</v>
      </c>
      <c r="C8379" s="22"/>
      <c r="D8379" s="22"/>
      <c r="E8379" s="22"/>
      <c r="F8379" s="21"/>
      <c r="G8379" s="22"/>
      <c r="H8379" s="22"/>
      <c r="I8379" s="22"/>
      <c r="J8379" s="23"/>
      <c r="K8379" s="24"/>
      <c r="M8379" s="42"/>
      <c r="N8379" s="43"/>
      <c r="P8379" s="27"/>
      <c r="R8379" s="26"/>
      <c r="S8379" s="26"/>
      <c r="T8379" s="26"/>
    </row>
    <row r="8380" spans="2:20" ht="14.25" customHeight="1">
      <c r="B8380" s="20">
        <v>9602</v>
      </c>
      <c r="C8380" s="22"/>
      <c r="D8380" s="22"/>
      <c r="E8380" s="22"/>
      <c r="F8380" s="21"/>
      <c r="G8380" s="22"/>
      <c r="H8380" s="22"/>
      <c r="I8380" s="22"/>
      <c r="J8380" s="23"/>
      <c r="K8380" s="24"/>
      <c r="M8380" s="42"/>
      <c r="N8380" s="43"/>
      <c r="P8380" s="27"/>
      <c r="R8380" s="26"/>
      <c r="S8380" s="26"/>
      <c r="T8380" s="26"/>
    </row>
    <row r="8381" spans="2:20" ht="14.25" customHeight="1">
      <c r="B8381" s="20">
        <v>9603</v>
      </c>
      <c r="C8381" s="22"/>
      <c r="D8381" s="22"/>
      <c r="E8381" s="22"/>
      <c r="F8381" s="21"/>
      <c r="G8381" s="22"/>
      <c r="H8381" s="22"/>
      <c r="I8381" s="22"/>
      <c r="J8381" s="23"/>
      <c r="K8381" s="24"/>
      <c r="M8381" s="42"/>
      <c r="N8381" s="43"/>
      <c r="P8381" s="27"/>
      <c r="R8381" s="26"/>
      <c r="S8381" s="26"/>
      <c r="T8381" s="26"/>
    </row>
    <row r="8382" spans="2:20" ht="14.25" customHeight="1">
      <c r="B8382" s="20">
        <v>9604</v>
      </c>
      <c r="C8382" s="22"/>
      <c r="D8382" s="22"/>
      <c r="E8382" s="22"/>
      <c r="F8382" s="21"/>
      <c r="G8382" s="22"/>
      <c r="H8382" s="22"/>
      <c r="I8382" s="22"/>
      <c r="J8382" s="23"/>
      <c r="K8382" s="24"/>
      <c r="M8382" s="42"/>
      <c r="N8382" s="43"/>
      <c r="P8382" s="27"/>
      <c r="R8382" s="26"/>
      <c r="S8382" s="26"/>
      <c r="T8382" s="26"/>
    </row>
    <row r="8383" spans="2:20" ht="14.25" customHeight="1">
      <c r="B8383" s="20">
        <v>9605</v>
      </c>
      <c r="C8383" s="22"/>
      <c r="D8383" s="22"/>
      <c r="E8383" s="22"/>
      <c r="F8383" s="21"/>
      <c r="G8383" s="22"/>
      <c r="H8383" s="22"/>
      <c r="I8383" s="22"/>
      <c r="J8383" s="23"/>
      <c r="K8383" s="24"/>
      <c r="M8383" s="42"/>
      <c r="N8383" s="43"/>
      <c r="P8383" s="27"/>
      <c r="R8383" s="26"/>
      <c r="S8383" s="26"/>
      <c r="T8383" s="26"/>
    </row>
    <row r="8384" spans="2:20" ht="14.25" customHeight="1">
      <c r="B8384" s="20">
        <v>9606</v>
      </c>
      <c r="C8384" s="22"/>
      <c r="D8384" s="22"/>
      <c r="E8384" s="22"/>
      <c r="F8384" s="21"/>
      <c r="G8384" s="22"/>
      <c r="H8384" s="22"/>
      <c r="I8384" s="22"/>
      <c r="J8384" s="23"/>
      <c r="K8384" s="24"/>
      <c r="M8384" s="42"/>
      <c r="N8384" s="43"/>
      <c r="P8384" s="27"/>
      <c r="R8384" s="26"/>
      <c r="S8384" s="26"/>
      <c r="T8384" s="26"/>
    </row>
    <row r="8385" spans="2:20" ht="14.25" customHeight="1">
      <c r="B8385" s="20">
        <v>9607</v>
      </c>
      <c r="C8385" s="22"/>
      <c r="D8385" s="22"/>
      <c r="E8385" s="22"/>
      <c r="F8385" s="21"/>
      <c r="G8385" s="22"/>
      <c r="H8385" s="22"/>
      <c r="I8385" s="22"/>
      <c r="J8385" s="23"/>
      <c r="K8385" s="24"/>
      <c r="M8385" s="42"/>
      <c r="N8385" s="43"/>
      <c r="P8385" s="27"/>
      <c r="R8385" s="26"/>
      <c r="S8385" s="26"/>
      <c r="T8385" s="26"/>
    </row>
    <row r="8386" spans="2:20" ht="14.25" customHeight="1">
      <c r="B8386" s="20">
        <v>9608</v>
      </c>
      <c r="C8386" s="22"/>
      <c r="D8386" s="22"/>
      <c r="E8386" s="22"/>
      <c r="F8386" s="21"/>
      <c r="G8386" s="22"/>
      <c r="H8386" s="22"/>
      <c r="I8386" s="22"/>
      <c r="J8386" s="23"/>
      <c r="K8386" s="24"/>
      <c r="M8386" s="42"/>
      <c r="N8386" s="43"/>
      <c r="P8386" s="27"/>
      <c r="R8386" s="26"/>
      <c r="S8386" s="26"/>
      <c r="T8386" s="26"/>
    </row>
    <row r="8387" spans="2:20" ht="14.25" customHeight="1">
      <c r="B8387" s="20">
        <v>9609</v>
      </c>
      <c r="C8387" s="22"/>
      <c r="D8387" s="22"/>
      <c r="E8387" s="22"/>
      <c r="F8387" s="21"/>
      <c r="G8387" s="22"/>
      <c r="H8387" s="22"/>
      <c r="I8387" s="22"/>
      <c r="J8387" s="23"/>
      <c r="K8387" s="24"/>
      <c r="M8387" s="42"/>
      <c r="N8387" s="43"/>
      <c r="P8387" s="27"/>
      <c r="R8387" s="26"/>
      <c r="S8387" s="26"/>
      <c r="T8387" s="26"/>
    </row>
    <row r="8388" spans="2:20" ht="14.25" customHeight="1">
      <c r="B8388" s="20">
        <v>9610</v>
      </c>
      <c r="C8388" s="22"/>
      <c r="D8388" s="22"/>
      <c r="E8388" s="22"/>
      <c r="F8388" s="21"/>
      <c r="G8388" s="22"/>
      <c r="H8388" s="22"/>
      <c r="I8388" s="22"/>
      <c r="J8388" s="23"/>
      <c r="K8388" s="24"/>
      <c r="M8388" s="42"/>
      <c r="N8388" s="43"/>
      <c r="P8388" s="27"/>
      <c r="R8388" s="26"/>
      <c r="S8388" s="26"/>
      <c r="T8388" s="26"/>
    </row>
    <row r="8389" spans="2:20" ht="14.25" customHeight="1">
      <c r="B8389" s="20">
        <v>9611</v>
      </c>
      <c r="C8389" s="22"/>
      <c r="D8389" s="22"/>
      <c r="E8389" s="22"/>
      <c r="F8389" s="21"/>
      <c r="G8389" s="22"/>
      <c r="H8389" s="22"/>
      <c r="I8389" s="22"/>
      <c r="J8389" s="23"/>
      <c r="K8389" s="24"/>
      <c r="M8389" s="42"/>
      <c r="N8389" s="43"/>
      <c r="P8389" s="27"/>
      <c r="R8389" s="26"/>
      <c r="S8389" s="26"/>
      <c r="T8389" s="26"/>
    </row>
    <row r="8390" spans="2:20" ht="14.25" customHeight="1">
      <c r="B8390" s="20">
        <v>9612</v>
      </c>
      <c r="C8390" s="22"/>
      <c r="D8390" s="22"/>
      <c r="E8390" s="22"/>
      <c r="F8390" s="21"/>
      <c r="G8390" s="22"/>
      <c r="H8390" s="22"/>
      <c r="I8390" s="22"/>
      <c r="J8390" s="23"/>
      <c r="K8390" s="24"/>
      <c r="M8390" s="42"/>
      <c r="N8390" s="43"/>
      <c r="P8390" s="27"/>
      <c r="R8390" s="26"/>
      <c r="S8390" s="26"/>
      <c r="T8390" s="26"/>
    </row>
    <row r="8391" spans="2:20" ht="14.25" customHeight="1">
      <c r="B8391" s="20">
        <v>9613</v>
      </c>
      <c r="C8391" s="22"/>
      <c r="D8391" s="22"/>
      <c r="E8391" s="22"/>
      <c r="F8391" s="21"/>
      <c r="G8391" s="22"/>
      <c r="H8391" s="22"/>
      <c r="I8391" s="22"/>
      <c r="J8391" s="23"/>
      <c r="K8391" s="24"/>
      <c r="M8391" s="42"/>
      <c r="N8391" s="43"/>
      <c r="P8391" s="27"/>
      <c r="R8391" s="26"/>
      <c r="S8391" s="26"/>
      <c r="T8391" s="26"/>
    </row>
    <row r="8392" spans="2:20" ht="14.25" customHeight="1">
      <c r="B8392" s="20">
        <v>9614</v>
      </c>
      <c r="C8392" s="22"/>
      <c r="D8392" s="22"/>
      <c r="E8392" s="22"/>
      <c r="F8392" s="21"/>
      <c r="G8392" s="22"/>
      <c r="H8392" s="22"/>
      <c r="I8392" s="22"/>
      <c r="J8392" s="23"/>
      <c r="K8392" s="24"/>
      <c r="M8392" s="42"/>
      <c r="N8392" s="43"/>
      <c r="P8392" s="27"/>
      <c r="R8392" s="26"/>
      <c r="S8392" s="26"/>
      <c r="T8392" s="26"/>
    </row>
    <row r="8393" spans="2:20" ht="14.25" customHeight="1">
      <c r="B8393" s="20">
        <v>9615</v>
      </c>
      <c r="C8393" s="22"/>
      <c r="D8393" s="22"/>
      <c r="E8393" s="22"/>
      <c r="F8393" s="21"/>
      <c r="G8393" s="22"/>
      <c r="H8393" s="22"/>
      <c r="I8393" s="22"/>
      <c r="J8393" s="23"/>
      <c r="K8393" s="24"/>
      <c r="M8393" s="42"/>
      <c r="N8393" s="43"/>
      <c r="P8393" s="27"/>
      <c r="R8393" s="26"/>
      <c r="S8393" s="26"/>
      <c r="T8393" s="26"/>
    </row>
    <row r="8394" spans="2:20" ht="14.25" customHeight="1">
      <c r="B8394" s="20">
        <v>9616</v>
      </c>
      <c r="C8394" s="22"/>
      <c r="D8394" s="22"/>
      <c r="E8394" s="22"/>
      <c r="F8394" s="21"/>
      <c r="G8394" s="22"/>
      <c r="H8394" s="22"/>
      <c r="I8394" s="22"/>
      <c r="J8394" s="23"/>
      <c r="K8394" s="24"/>
      <c r="M8394" s="42"/>
      <c r="N8394" s="43"/>
      <c r="P8394" s="27"/>
      <c r="R8394" s="26"/>
      <c r="S8394" s="26"/>
      <c r="T8394" s="26"/>
    </row>
    <row r="8395" spans="2:20" ht="14.25" customHeight="1">
      <c r="B8395" s="20">
        <v>9617</v>
      </c>
      <c r="C8395" s="22"/>
      <c r="D8395" s="22"/>
      <c r="E8395" s="22"/>
      <c r="F8395" s="21"/>
      <c r="G8395" s="22"/>
      <c r="H8395" s="22"/>
      <c r="I8395" s="22"/>
      <c r="J8395" s="23"/>
      <c r="K8395" s="24"/>
      <c r="M8395" s="42"/>
      <c r="N8395" s="43"/>
      <c r="P8395" s="27"/>
      <c r="R8395" s="26"/>
      <c r="S8395" s="26"/>
      <c r="T8395" s="26"/>
    </row>
    <row r="8396" spans="2:20" ht="14.25" customHeight="1">
      <c r="B8396" s="20">
        <v>9618</v>
      </c>
      <c r="C8396" s="22"/>
      <c r="D8396" s="22"/>
      <c r="E8396" s="22"/>
      <c r="F8396" s="21"/>
      <c r="G8396" s="22"/>
      <c r="H8396" s="22"/>
      <c r="I8396" s="22"/>
      <c r="J8396" s="23"/>
      <c r="K8396" s="24"/>
      <c r="M8396" s="42"/>
      <c r="N8396" s="43"/>
      <c r="P8396" s="27"/>
      <c r="R8396" s="26"/>
      <c r="S8396" s="26"/>
      <c r="T8396" s="26"/>
    </row>
    <row r="8397" spans="2:20" ht="14.25" customHeight="1">
      <c r="B8397" s="20">
        <v>9619</v>
      </c>
      <c r="C8397" s="22"/>
      <c r="D8397" s="22"/>
      <c r="E8397" s="22"/>
      <c r="F8397" s="21"/>
      <c r="G8397" s="22"/>
      <c r="H8397" s="22"/>
      <c r="I8397" s="22"/>
      <c r="J8397" s="23"/>
      <c r="K8397" s="24"/>
      <c r="M8397" s="42"/>
      <c r="N8397" s="43"/>
      <c r="P8397" s="27"/>
      <c r="R8397" s="26"/>
      <c r="S8397" s="26"/>
      <c r="T8397" s="26"/>
    </row>
    <row r="8398" spans="2:20" ht="14.25" customHeight="1">
      <c r="B8398" s="20">
        <v>9620</v>
      </c>
      <c r="C8398" s="22"/>
      <c r="D8398" s="22"/>
      <c r="E8398" s="22"/>
      <c r="F8398" s="21"/>
      <c r="G8398" s="22"/>
      <c r="H8398" s="22"/>
      <c r="I8398" s="22"/>
      <c r="J8398" s="23"/>
      <c r="K8398" s="24"/>
      <c r="M8398" s="42"/>
      <c r="N8398" s="43"/>
      <c r="P8398" s="27"/>
      <c r="R8398" s="26"/>
      <c r="S8398" s="26"/>
      <c r="T8398" s="26"/>
    </row>
    <row r="8399" spans="2:20" ht="14.25" customHeight="1">
      <c r="B8399" s="20">
        <v>9621</v>
      </c>
      <c r="C8399" s="22"/>
      <c r="D8399" s="22"/>
      <c r="E8399" s="22"/>
      <c r="F8399" s="21"/>
      <c r="G8399" s="22"/>
      <c r="H8399" s="22"/>
      <c r="I8399" s="22"/>
      <c r="J8399" s="23"/>
      <c r="K8399" s="24"/>
      <c r="M8399" s="42"/>
      <c r="N8399" s="43"/>
      <c r="P8399" s="27"/>
      <c r="R8399" s="26"/>
      <c r="S8399" s="26"/>
      <c r="T8399" s="26"/>
    </row>
    <row r="8400" spans="2:20" ht="14.25" customHeight="1">
      <c r="B8400" s="20">
        <v>9622</v>
      </c>
      <c r="C8400" s="22"/>
      <c r="D8400" s="22"/>
      <c r="E8400" s="22"/>
      <c r="F8400" s="21"/>
      <c r="G8400" s="22"/>
      <c r="H8400" s="22"/>
      <c r="I8400" s="22"/>
      <c r="J8400" s="23"/>
      <c r="K8400" s="24"/>
      <c r="M8400" s="42"/>
      <c r="N8400" s="43"/>
      <c r="P8400" s="27"/>
      <c r="R8400" s="26"/>
      <c r="S8400" s="26"/>
      <c r="T8400" s="26"/>
    </row>
    <row r="8401" spans="2:20" ht="14.25" customHeight="1">
      <c r="B8401" s="20">
        <v>9623</v>
      </c>
      <c r="C8401" s="22"/>
      <c r="D8401" s="22"/>
      <c r="E8401" s="22"/>
      <c r="F8401" s="21"/>
      <c r="G8401" s="22"/>
      <c r="H8401" s="22"/>
      <c r="I8401" s="22"/>
      <c r="J8401" s="23"/>
      <c r="K8401" s="24"/>
      <c r="M8401" s="42"/>
      <c r="N8401" s="43"/>
      <c r="P8401" s="27"/>
      <c r="R8401" s="26"/>
      <c r="S8401" s="26"/>
      <c r="T8401" s="26"/>
    </row>
    <row r="8402" spans="2:20" ht="14.25" customHeight="1">
      <c r="B8402" s="20">
        <v>9624</v>
      </c>
      <c r="C8402" s="22"/>
      <c r="D8402" s="22"/>
      <c r="E8402" s="22"/>
      <c r="F8402" s="21"/>
      <c r="G8402" s="22"/>
      <c r="H8402" s="22"/>
      <c r="I8402" s="22"/>
      <c r="J8402" s="23"/>
      <c r="K8402" s="24"/>
      <c r="M8402" s="42"/>
      <c r="N8402" s="43"/>
      <c r="P8402" s="27"/>
      <c r="R8402" s="26"/>
      <c r="S8402" s="26"/>
      <c r="T8402" s="26"/>
    </row>
    <row r="8403" spans="2:20" ht="14.25" customHeight="1">
      <c r="B8403" s="20">
        <v>9625</v>
      </c>
      <c r="C8403" s="22"/>
      <c r="D8403" s="22"/>
      <c r="E8403" s="22"/>
      <c r="F8403" s="21"/>
      <c r="G8403" s="22"/>
      <c r="H8403" s="22"/>
      <c r="I8403" s="22"/>
      <c r="J8403" s="23"/>
      <c r="K8403" s="24"/>
      <c r="M8403" s="42"/>
      <c r="N8403" s="43"/>
      <c r="P8403" s="27"/>
      <c r="R8403" s="26"/>
      <c r="S8403" s="26"/>
      <c r="T8403" s="26"/>
    </row>
    <row r="8404" spans="2:20" ht="14.25" customHeight="1">
      <c r="B8404" s="20">
        <v>9626</v>
      </c>
      <c r="C8404" s="22"/>
      <c r="D8404" s="22"/>
      <c r="E8404" s="22"/>
      <c r="F8404" s="21"/>
      <c r="G8404" s="22"/>
      <c r="H8404" s="22"/>
      <c r="I8404" s="22"/>
      <c r="J8404" s="23"/>
      <c r="K8404" s="24"/>
      <c r="M8404" s="42"/>
      <c r="N8404" s="43"/>
      <c r="P8404" s="27"/>
      <c r="R8404" s="26"/>
      <c r="S8404" s="26"/>
      <c r="T8404" s="26"/>
    </row>
    <row r="8405" spans="2:20" ht="14.25" customHeight="1">
      <c r="B8405" s="20">
        <v>9627</v>
      </c>
      <c r="C8405" s="22"/>
      <c r="D8405" s="22"/>
      <c r="E8405" s="22"/>
      <c r="F8405" s="21"/>
      <c r="G8405" s="22"/>
      <c r="H8405" s="22"/>
      <c r="I8405" s="22"/>
      <c r="J8405" s="23"/>
      <c r="K8405" s="24"/>
      <c r="M8405" s="42"/>
      <c r="N8405" s="43"/>
      <c r="P8405" s="27"/>
      <c r="R8405" s="26"/>
      <c r="S8405" s="26"/>
      <c r="T8405" s="26"/>
    </row>
    <row r="8406" spans="2:20" ht="14.25" customHeight="1">
      <c r="B8406" s="20">
        <v>9628</v>
      </c>
      <c r="C8406" s="22"/>
      <c r="D8406" s="22"/>
      <c r="E8406" s="22"/>
      <c r="F8406" s="21"/>
      <c r="G8406" s="22"/>
      <c r="H8406" s="22"/>
      <c r="I8406" s="22"/>
      <c r="J8406" s="23"/>
      <c r="K8406" s="24"/>
      <c r="M8406" s="42"/>
      <c r="N8406" s="43"/>
      <c r="P8406" s="27"/>
      <c r="R8406" s="26"/>
      <c r="S8406" s="26"/>
      <c r="T8406" s="26"/>
    </row>
    <row r="8407" spans="2:20" ht="14.25" customHeight="1">
      <c r="B8407" s="20">
        <v>9629</v>
      </c>
      <c r="C8407" s="22"/>
      <c r="D8407" s="22"/>
      <c r="E8407" s="22"/>
      <c r="F8407" s="21"/>
      <c r="G8407" s="22"/>
      <c r="H8407" s="22"/>
      <c r="I8407" s="22"/>
      <c r="J8407" s="23"/>
      <c r="K8407" s="24"/>
      <c r="M8407" s="42"/>
      <c r="N8407" s="43"/>
      <c r="P8407" s="27"/>
      <c r="R8407" s="26"/>
      <c r="S8407" s="26"/>
      <c r="T8407" s="26"/>
    </row>
    <row r="8408" spans="2:20" ht="14.25" customHeight="1">
      <c r="B8408" s="20">
        <v>9630</v>
      </c>
      <c r="C8408" s="22"/>
      <c r="D8408" s="22"/>
      <c r="E8408" s="22"/>
      <c r="F8408" s="21"/>
      <c r="G8408" s="22"/>
      <c r="H8408" s="22"/>
      <c r="I8408" s="22"/>
      <c r="J8408" s="23"/>
      <c r="K8408" s="24"/>
      <c r="M8408" s="42"/>
      <c r="N8408" s="43"/>
      <c r="P8408" s="27"/>
      <c r="R8408" s="26"/>
      <c r="S8408" s="26"/>
      <c r="T8408" s="26"/>
    </row>
    <row r="8409" spans="2:20" ht="14.25" customHeight="1">
      <c r="B8409" s="20">
        <v>9631</v>
      </c>
      <c r="C8409" s="22"/>
      <c r="D8409" s="22"/>
      <c r="E8409" s="22"/>
      <c r="F8409" s="21"/>
      <c r="G8409" s="22"/>
      <c r="H8409" s="22"/>
      <c r="I8409" s="22"/>
      <c r="J8409" s="23"/>
      <c r="K8409" s="24"/>
      <c r="M8409" s="42"/>
      <c r="N8409" s="43"/>
      <c r="P8409" s="27"/>
      <c r="R8409" s="26"/>
      <c r="S8409" s="26"/>
      <c r="T8409" s="26"/>
    </row>
    <row r="8410" spans="2:20" ht="14.25" customHeight="1">
      <c r="B8410" s="20">
        <v>9632</v>
      </c>
      <c r="C8410" s="22"/>
      <c r="D8410" s="22"/>
      <c r="E8410" s="22"/>
      <c r="F8410" s="21"/>
      <c r="G8410" s="22"/>
      <c r="H8410" s="22"/>
      <c r="I8410" s="22"/>
      <c r="J8410" s="23"/>
      <c r="K8410" s="24"/>
      <c r="M8410" s="42"/>
      <c r="N8410" s="43"/>
      <c r="P8410" s="27"/>
      <c r="R8410" s="26"/>
      <c r="S8410" s="26"/>
      <c r="T8410" s="26"/>
    </row>
    <row r="8411" spans="2:20" ht="14.25" customHeight="1">
      <c r="B8411" s="20">
        <v>9633</v>
      </c>
      <c r="C8411" s="22"/>
      <c r="D8411" s="22"/>
      <c r="E8411" s="22"/>
      <c r="F8411" s="21"/>
      <c r="G8411" s="22"/>
      <c r="H8411" s="22"/>
      <c r="I8411" s="22"/>
      <c r="J8411" s="23"/>
      <c r="K8411" s="24"/>
      <c r="M8411" s="42"/>
      <c r="N8411" s="43"/>
      <c r="P8411" s="27"/>
      <c r="R8411" s="26"/>
      <c r="S8411" s="26"/>
      <c r="T8411" s="26"/>
    </row>
    <row r="8412" spans="2:20" ht="14.25" customHeight="1">
      <c r="B8412" s="20">
        <v>9634</v>
      </c>
      <c r="C8412" s="22"/>
      <c r="D8412" s="22"/>
      <c r="E8412" s="22"/>
      <c r="F8412" s="21"/>
      <c r="G8412" s="22"/>
      <c r="H8412" s="22"/>
      <c r="I8412" s="22"/>
      <c r="J8412" s="23"/>
      <c r="K8412" s="24"/>
      <c r="M8412" s="42"/>
      <c r="N8412" s="43"/>
      <c r="P8412" s="27"/>
      <c r="R8412" s="26"/>
      <c r="S8412" s="26"/>
      <c r="T8412" s="26"/>
    </row>
    <row r="8413" spans="2:20" ht="14.25" customHeight="1">
      <c r="B8413" s="20">
        <v>9635</v>
      </c>
      <c r="C8413" s="22"/>
      <c r="D8413" s="22"/>
      <c r="E8413" s="22"/>
      <c r="F8413" s="21"/>
      <c r="G8413" s="22"/>
      <c r="H8413" s="22"/>
      <c r="I8413" s="22"/>
      <c r="J8413" s="23"/>
      <c r="K8413" s="24"/>
      <c r="M8413" s="42"/>
      <c r="N8413" s="43"/>
      <c r="P8413" s="27"/>
      <c r="R8413" s="26"/>
      <c r="S8413" s="26"/>
      <c r="T8413" s="26"/>
    </row>
    <row r="8414" spans="2:20" ht="14.25" customHeight="1">
      <c r="B8414" s="20">
        <v>9636</v>
      </c>
      <c r="C8414" s="22"/>
      <c r="D8414" s="22"/>
      <c r="E8414" s="22"/>
      <c r="F8414" s="21"/>
      <c r="G8414" s="22"/>
      <c r="H8414" s="22"/>
      <c r="I8414" s="22"/>
      <c r="J8414" s="23"/>
      <c r="K8414" s="24"/>
      <c r="M8414" s="42"/>
      <c r="N8414" s="43"/>
      <c r="P8414" s="27"/>
      <c r="R8414" s="26"/>
      <c r="S8414" s="26"/>
      <c r="T8414" s="26"/>
    </row>
    <row r="8415" spans="2:20" ht="14.25" customHeight="1">
      <c r="B8415" s="20">
        <v>9637</v>
      </c>
      <c r="C8415" s="22"/>
      <c r="D8415" s="22"/>
      <c r="E8415" s="22"/>
      <c r="F8415" s="21"/>
      <c r="G8415" s="22"/>
      <c r="H8415" s="22"/>
      <c r="I8415" s="22"/>
      <c r="J8415" s="23"/>
      <c r="K8415" s="24"/>
      <c r="M8415" s="42"/>
      <c r="N8415" s="43"/>
      <c r="P8415" s="27"/>
      <c r="R8415" s="26"/>
      <c r="S8415" s="26"/>
      <c r="T8415" s="26"/>
    </row>
    <row r="8416" spans="2:20" ht="14.25" customHeight="1">
      <c r="B8416" s="20">
        <v>9638</v>
      </c>
      <c r="C8416" s="22"/>
      <c r="D8416" s="22"/>
      <c r="E8416" s="22"/>
      <c r="F8416" s="21"/>
      <c r="G8416" s="22"/>
      <c r="H8416" s="22"/>
      <c r="I8416" s="22"/>
      <c r="J8416" s="23"/>
      <c r="K8416" s="24"/>
      <c r="M8416" s="42"/>
      <c r="N8416" s="43"/>
      <c r="P8416" s="27"/>
      <c r="R8416" s="26"/>
      <c r="S8416" s="26"/>
      <c r="T8416" s="26"/>
    </row>
    <row r="8417" spans="2:20" ht="14.25" customHeight="1">
      <c r="B8417" s="20">
        <v>9639</v>
      </c>
      <c r="C8417" s="22"/>
      <c r="D8417" s="22"/>
      <c r="E8417" s="22"/>
      <c r="F8417" s="21"/>
      <c r="G8417" s="22"/>
      <c r="H8417" s="22"/>
      <c r="I8417" s="22"/>
      <c r="J8417" s="23"/>
      <c r="K8417" s="24"/>
      <c r="M8417" s="42"/>
      <c r="N8417" s="43"/>
      <c r="P8417" s="27"/>
      <c r="R8417" s="26"/>
      <c r="S8417" s="26"/>
      <c r="T8417" s="26"/>
    </row>
    <row r="8418" spans="2:20" ht="14.25" customHeight="1">
      <c r="B8418" s="20">
        <v>9640</v>
      </c>
      <c r="C8418" s="22"/>
      <c r="D8418" s="22"/>
      <c r="E8418" s="22"/>
      <c r="F8418" s="21"/>
      <c r="G8418" s="22"/>
      <c r="H8418" s="22"/>
      <c r="I8418" s="22"/>
      <c r="J8418" s="23"/>
      <c r="K8418" s="24"/>
      <c r="M8418" s="42"/>
      <c r="N8418" s="43"/>
      <c r="P8418" s="27"/>
      <c r="R8418" s="26"/>
      <c r="S8418" s="26"/>
      <c r="T8418" s="26"/>
    </row>
    <row r="8419" spans="2:20" ht="14.25" customHeight="1">
      <c r="B8419" s="20">
        <v>9641</v>
      </c>
      <c r="C8419" s="22"/>
      <c r="D8419" s="22"/>
      <c r="E8419" s="22"/>
      <c r="F8419" s="21"/>
      <c r="G8419" s="22"/>
      <c r="H8419" s="22"/>
      <c r="I8419" s="22"/>
      <c r="J8419" s="23"/>
      <c r="K8419" s="24"/>
      <c r="M8419" s="42"/>
      <c r="N8419" s="43"/>
      <c r="P8419" s="27"/>
      <c r="R8419" s="26"/>
      <c r="S8419" s="26"/>
      <c r="T8419" s="26"/>
    </row>
    <row r="8420" spans="2:20" ht="14.25" customHeight="1">
      <c r="B8420" s="20">
        <v>9642</v>
      </c>
      <c r="C8420" s="22"/>
      <c r="D8420" s="22"/>
      <c r="E8420" s="22"/>
      <c r="F8420" s="21"/>
      <c r="G8420" s="22"/>
      <c r="H8420" s="22"/>
      <c r="I8420" s="22"/>
      <c r="J8420" s="23"/>
      <c r="K8420" s="24"/>
      <c r="M8420" s="42"/>
      <c r="N8420" s="43"/>
      <c r="P8420" s="27"/>
      <c r="R8420" s="26"/>
      <c r="S8420" s="26"/>
      <c r="T8420" s="26"/>
    </row>
    <row r="8421" spans="2:20" ht="14.25" customHeight="1">
      <c r="B8421" s="20">
        <v>9643</v>
      </c>
      <c r="C8421" s="22"/>
      <c r="D8421" s="22"/>
      <c r="E8421" s="22"/>
      <c r="F8421" s="21"/>
      <c r="G8421" s="22"/>
      <c r="H8421" s="22"/>
      <c r="I8421" s="22"/>
      <c r="J8421" s="23"/>
      <c r="K8421" s="24"/>
      <c r="M8421" s="42"/>
      <c r="N8421" s="43"/>
      <c r="P8421" s="27"/>
      <c r="R8421" s="26"/>
      <c r="S8421" s="26"/>
      <c r="T8421" s="26"/>
    </row>
    <row r="8422" spans="2:20" ht="14.25" customHeight="1">
      <c r="B8422" s="20">
        <v>9644</v>
      </c>
      <c r="C8422" s="22"/>
      <c r="D8422" s="22"/>
      <c r="E8422" s="22"/>
      <c r="F8422" s="21"/>
      <c r="G8422" s="22"/>
      <c r="H8422" s="22"/>
      <c r="I8422" s="22"/>
      <c r="J8422" s="23"/>
      <c r="K8422" s="24"/>
      <c r="M8422" s="42"/>
      <c r="N8422" s="43"/>
      <c r="P8422" s="27"/>
      <c r="R8422" s="26"/>
      <c r="S8422" s="26"/>
      <c r="T8422" s="26"/>
    </row>
    <row r="8423" spans="2:20" ht="14.25" customHeight="1">
      <c r="B8423" s="20">
        <v>9645</v>
      </c>
      <c r="C8423" s="22"/>
      <c r="D8423" s="22"/>
      <c r="E8423" s="22"/>
      <c r="F8423" s="21"/>
      <c r="G8423" s="22"/>
      <c r="H8423" s="22"/>
      <c r="I8423" s="22"/>
      <c r="J8423" s="23"/>
      <c r="K8423" s="24"/>
      <c r="M8423" s="42"/>
      <c r="N8423" s="43"/>
      <c r="P8423" s="27"/>
      <c r="R8423" s="26"/>
      <c r="S8423" s="26"/>
      <c r="T8423" s="26"/>
    </row>
    <row r="8424" spans="2:20" ht="14.25" customHeight="1">
      <c r="B8424" s="20">
        <v>9646</v>
      </c>
      <c r="C8424" s="22"/>
      <c r="D8424" s="22"/>
      <c r="E8424" s="22"/>
      <c r="F8424" s="21"/>
      <c r="G8424" s="22"/>
      <c r="H8424" s="22"/>
      <c r="I8424" s="22"/>
      <c r="J8424" s="23"/>
      <c r="K8424" s="24"/>
      <c r="M8424" s="42"/>
      <c r="N8424" s="43"/>
      <c r="P8424" s="27"/>
      <c r="R8424" s="26"/>
      <c r="S8424" s="26"/>
      <c r="T8424" s="26"/>
    </row>
    <row r="8425" spans="2:20" ht="14.25" customHeight="1">
      <c r="B8425" s="20">
        <v>9647</v>
      </c>
      <c r="C8425" s="22"/>
      <c r="D8425" s="22"/>
      <c r="E8425" s="22"/>
      <c r="F8425" s="21"/>
      <c r="G8425" s="22"/>
      <c r="H8425" s="22"/>
      <c r="I8425" s="22"/>
      <c r="J8425" s="23"/>
      <c r="K8425" s="24"/>
      <c r="M8425" s="42"/>
      <c r="N8425" s="43"/>
      <c r="P8425" s="27"/>
      <c r="R8425" s="26"/>
      <c r="S8425" s="26"/>
      <c r="T8425" s="26"/>
    </row>
    <row r="8426" spans="2:20" ht="14.25" customHeight="1">
      <c r="B8426" s="20">
        <v>9648</v>
      </c>
      <c r="C8426" s="22"/>
      <c r="D8426" s="22"/>
      <c r="E8426" s="22"/>
      <c r="F8426" s="21"/>
      <c r="G8426" s="22"/>
      <c r="H8426" s="22"/>
      <c r="I8426" s="22"/>
      <c r="J8426" s="23"/>
      <c r="K8426" s="24"/>
      <c r="M8426" s="42"/>
      <c r="N8426" s="43"/>
      <c r="P8426" s="27"/>
      <c r="R8426" s="26"/>
      <c r="S8426" s="26"/>
      <c r="T8426" s="26"/>
    </row>
    <row r="8427" spans="2:20" ht="14.25" customHeight="1">
      <c r="B8427" s="20">
        <v>9649</v>
      </c>
      <c r="C8427" s="22"/>
      <c r="D8427" s="22"/>
      <c r="E8427" s="22"/>
      <c r="F8427" s="21"/>
      <c r="G8427" s="22"/>
      <c r="H8427" s="22"/>
      <c r="I8427" s="22"/>
      <c r="J8427" s="23"/>
      <c r="K8427" s="24"/>
      <c r="M8427" s="42"/>
      <c r="N8427" s="43"/>
      <c r="P8427" s="27"/>
      <c r="R8427" s="26"/>
      <c r="S8427" s="26"/>
      <c r="T8427" s="26"/>
    </row>
    <row r="8428" spans="2:20" ht="14.25" customHeight="1">
      <c r="B8428" s="20">
        <v>9650</v>
      </c>
      <c r="C8428" s="22"/>
      <c r="D8428" s="22"/>
      <c r="E8428" s="22"/>
      <c r="F8428" s="21"/>
      <c r="G8428" s="22"/>
      <c r="H8428" s="22"/>
      <c r="I8428" s="22"/>
      <c r="J8428" s="23"/>
      <c r="K8428" s="24"/>
      <c r="M8428" s="42"/>
      <c r="N8428" s="43"/>
      <c r="P8428" s="27"/>
      <c r="R8428" s="26"/>
      <c r="S8428" s="26"/>
      <c r="T8428" s="26"/>
    </row>
    <row r="8429" spans="2:20" ht="14.25" customHeight="1">
      <c r="B8429" s="20">
        <v>9651</v>
      </c>
      <c r="C8429" s="22"/>
      <c r="D8429" s="22"/>
      <c r="E8429" s="22"/>
      <c r="F8429" s="21"/>
      <c r="G8429" s="22"/>
      <c r="H8429" s="22"/>
      <c r="I8429" s="22"/>
      <c r="J8429" s="23"/>
      <c r="K8429" s="24"/>
      <c r="M8429" s="42"/>
      <c r="N8429" s="43"/>
      <c r="P8429" s="27"/>
      <c r="R8429" s="26"/>
      <c r="S8429" s="26"/>
      <c r="T8429" s="26"/>
    </row>
    <row r="8430" spans="2:20" ht="14.25" customHeight="1">
      <c r="B8430" s="20">
        <v>9652</v>
      </c>
      <c r="C8430" s="22"/>
      <c r="D8430" s="22"/>
      <c r="E8430" s="22"/>
      <c r="F8430" s="21"/>
      <c r="G8430" s="22"/>
      <c r="H8430" s="22"/>
      <c r="I8430" s="22"/>
      <c r="J8430" s="23"/>
      <c r="K8430" s="24"/>
      <c r="M8430" s="42"/>
      <c r="N8430" s="43"/>
      <c r="P8430" s="27"/>
      <c r="R8430" s="26"/>
      <c r="S8430" s="26"/>
      <c r="T8430" s="26"/>
    </row>
    <row r="8431" spans="2:20" ht="14.25" customHeight="1">
      <c r="B8431" s="20">
        <v>9653</v>
      </c>
      <c r="C8431" s="22"/>
      <c r="D8431" s="22"/>
      <c r="E8431" s="22"/>
      <c r="F8431" s="21"/>
      <c r="G8431" s="22"/>
      <c r="H8431" s="22"/>
      <c r="I8431" s="22"/>
      <c r="J8431" s="23"/>
      <c r="K8431" s="24"/>
      <c r="M8431" s="42"/>
      <c r="N8431" s="43"/>
      <c r="P8431" s="27"/>
      <c r="R8431" s="26"/>
      <c r="S8431" s="26"/>
      <c r="T8431" s="26"/>
    </row>
    <row r="8432" spans="2:20" ht="14.25" customHeight="1">
      <c r="B8432" s="20">
        <v>9654</v>
      </c>
      <c r="C8432" s="22"/>
      <c r="D8432" s="22"/>
      <c r="E8432" s="22"/>
      <c r="F8432" s="21"/>
      <c r="G8432" s="22"/>
      <c r="H8432" s="22"/>
      <c r="I8432" s="22"/>
      <c r="J8432" s="23"/>
      <c r="K8432" s="24"/>
      <c r="M8432" s="42"/>
      <c r="N8432" s="43"/>
      <c r="P8432" s="27"/>
      <c r="R8432" s="26"/>
      <c r="S8432" s="26"/>
      <c r="T8432" s="26"/>
    </row>
    <row r="8433" spans="2:20" ht="14.25" customHeight="1">
      <c r="B8433" s="20">
        <v>9655</v>
      </c>
      <c r="C8433" s="22"/>
      <c r="D8433" s="22"/>
      <c r="E8433" s="22"/>
      <c r="F8433" s="21"/>
      <c r="G8433" s="22"/>
      <c r="H8433" s="22"/>
      <c r="I8433" s="22"/>
      <c r="J8433" s="23"/>
      <c r="K8433" s="24"/>
      <c r="M8433" s="42"/>
      <c r="N8433" s="43"/>
      <c r="P8433" s="27"/>
      <c r="R8433" s="26"/>
      <c r="S8433" s="26"/>
      <c r="T8433" s="26"/>
    </row>
    <row r="8434" spans="2:20" ht="14.25" customHeight="1">
      <c r="B8434" s="20">
        <v>9656</v>
      </c>
      <c r="C8434" s="22"/>
      <c r="D8434" s="22"/>
      <c r="E8434" s="22"/>
      <c r="F8434" s="21"/>
      <c r="G8434" s="22"/>
      <c r="H8434" s="22"/>
      <c r="I8434" s="22"/>
      <c r="J8434" s="23"/>
      <c r="K8434" s="24"/>
      <c r="M8434" s="42"/>
      <c r="N8434" s="43"/>
      <c r="P8434" s="27"/>
      <c r="R8434" s="26"/>
      <c r="S8434" s="26"/>
      <c r="T8434" s="26"/>
    </row>
    <row r="8435" spans="2:20" ht="14.25" customHeight="1">
      <c r="B8435" s="20">
        <v>9657</v>
      </c>
      <c r="C8435" s="22"/>
      <c r="D8435" s="22"/>
      <c r="E8435" s="22"/>
      <c r="F8435" s="21"/>
      <c r="G8435" s="22"/>
      <c r="H8435" s="22"/>
      <c r="I8435" s="22"/>
      <c r="J8435" s="23"/>
      <c r="K8435" s="24"/>
      <c r="M8435" s="42"/>
      <c r="N8435" s="43"/>
      <c r="P8435" s="27"/>
      <c r="R8435" s="26"/>
      <c r="S8435" s="26"/>
      <c r="T8435" s="26"/>
    </row>
    <row r="8436" spans="2:20" ht="14.25" customHeight="1">
      <c r="B8436" s="20">
        <v>9658</v>
      </c>
      <c r="C8436" s="22"/>
      <c r="D8436" s="22"/>
      <c r="E8436" s="22"/>
      <c r="F8436" s="21"/>
      <c r="G8436" s="22"/>
      <c r="H8436" s="22"/>
      <c r="I8436" s="22"/>
      <c r="J8436" s="23"/>
      <c r="K8436" s="24"/>
      <c r="M8436" s="42"/>
      <c r="N8436" s="43"/>
      <c r="P8436" s="27"/>
      <c r="R8436" s="26"/>
      <c r="S8436" s="26"/>
      <c r="T8436" s="26"/>
    </row>
    <row r="8437" spans="2:20" ht="14.25" customHeight="1">
      <c r="B8437" s="20">
        <v>9659</v>
      </c>
      <c r="C8437" s="22"/>
      <c r="D8437" s="22"/>
      <c r="E8437" s="22"/>
      <c r="F8437" s="21"/>
      <c r="G8437" s="22"/>
      <c r="H8437" s="22"/>
      <c r="I8437" s="22"/>
      <c r="J8437" s="23"/>
      <c r="K8437" s="24"/>
      <c r="M8437" s="42"/>
      <c r="N8437" s="43"/>
      <c r="P8437" s="27"/>
      <c r="R8437" s="26"/>
      <c r="S8437" s="26"/>
      <c r="T8437" s="26"/>
    </row>
    <row r="8438" spans="2:20" ht="14.25" customHeight="1">
      <c r="B8438" s="20">
        <v>9660</v>
      </c>
      <c r="C8438" s="22"/>
      <c r="D8438" s="22"/>
      <c r="E8438" s="22"/>
      <c r="F8438" s="21"/>
      <c r="G8438" s="22"/>
      <c r="H8438" s="22"/>
      <c r="I8438" s="22"/>
      <c r="J8438" s="23"/>
      <c r="K8438" s="24"/>
      <c r="M8438" s="42"/>
      <c r="N8438" s="43"/>
      <c r="P8438" s="27"/>
      <c r="R8438" s="26"/>
      <c r="S8438" s="26"/>
      <c r="T8438" s="26"/>
    </row>
    <row r="8439" spans="2:20" ht="14.25" customHeight="1">
      <c r="B8439" s="20">
        <v>9661</v>
      </c>
      <c r="C8439" s="22"/>
      <c r="D8439" s="22"/>
      <c r="E8439" s="22"/>
      <c r="F8439" s="21"/>
      <c r="G8439" s="22"/>
      <c r="H8439" s="22"/>
      <c r="I8439" s="22"/>
      <c r="J8439" s="23"/>
      <c r="K8439" s="24"/>
      <c r="M8439" s="42"/>
      <c r="N8439" s="43"/>
      <c r="P8439" s="27"/>
      <c r="R8439" s="26"/>
      <c r="S8439" s="26"/>
      <c r="T8439" s="26"/>
    </row>
    <row r="8440" spans="2:20" ht="14.25" customHeight="1">
      <c r="B8440" s="20">
        <v>9662</v>
      </c>
      <c r="C8440" s="22"/>
      <c r="D8440" s="22"/>
      <c r="E8440" s="22"/>
      <c r="F8440" s="21"/>
      <c r="G8440" s="22"/>
      <c r="H8440" s="22"/>
      <c r="I8440" s="22"/>
      <c r="J8440" s="23"/>
      <c r="K8440" s="24"/>
      <c r="M8440" s="42"/>
      <c r="N8440" s="43"/>
      <c r="P8440" s="27"/>
      <c r="R8440" s="26"/>
      <c r="S8440" s="26"/>
      <c r="T8440" s="26"/>
    </row>
    <row r="8441" spans="2:20" ht="14.25" customHeight="1">
      <c r="B8441" s="20">
        <v>9663</v>
      </c>
      <c r="C8441" s="22"/>
      <c r="D8441" s="22"/>
      <c r="E8441" s="22"/>
      <c r="F8441" s="21"/>
      <c r="G8441" s="22"/>
      <c r="H8441" s="22"/>
      <c r="I8441" s="22"/>
      <c r="J8441" s="23"/>
      <c r="K8441" s="24"/>
      <c r="M8441" s="42"/>
      <c r="N8441" s="43"/>
      <c r="P8441" s="27"/>
      <c r="R8441" s="26"/>
      <c r="S8441" s="26"/>
      <c r="T8441" s="26"/>
    </row>
    <row r="8442" spans="2:20" ht="14.25" customHeight="1">
      <c r="B8442" s="20">
        <v>9664</v>
      </c>
      <c r="C8442" s="22"/>
      <c r="D8442" s="22"/>
      <c r="E8442" s="22"/>
      <c r="F8442" s="21"/>
      <c r="G8442" s="22"/>
      <c r="H8442" s="22"/>
      <c r="I8442" s="22"/>
      <c r="J8442" s="23"/>
      <c r="K8442" s="24"/>
      <c r="M8442" s="42"/>
      <c r="N8442" s="43"/>
      <c r="P8442" s="27"/>
      <c r="R8442" s="26"/>
      <c r="S8442" s="26"/>
      <c r="T8442" s="26"/>
    </row>
    <row r="8443" spans="2:20" ht="14.25" customHeight="1">
      <c r="B8443" s="20">
        <v>9665</v>
      </c>
      <c r="C8443" s="22"/>
      <c r="D8443" s="22"/>
      <c r="E8443" s="22"/>
      <c r="F8443" s="21"/>
      <c r="G8443" s="22"/>
      <c r="H8443" s="22"/>
      <c r="I8443" s="22"/>
      <c r="J8443" s="23"/>
      <c r="K8443" s="24"/>
      <c r="M8443" s="42"/>
      <c r="N8443" s="43"/>
      <c r="P8443" s="27"/>
      <c r="R8443" s="26"/>
      <c r="S8443" s="26"/>
      <c r="T8443" s="26"/>
    </row>
    <row r="8444" spans="2:20" ht="14.25" customHeight="1">
      <c r="B8444" s="20">
        <v>9666</v>
      </c>
      <c r="C8444" s="22"/>
      <c r="D8444" s="22"/>
      <c r="E8444" s="22"/>
      <c r="F8444" s="21"/>
      <c r="G8444" s="22"/>
      <c r="H8444" s="22"/>
      <c r="I8444" s="22"/>
      <c r="J8444" s="23"/>
      <c r="K8444" s="24"/>
      <c r="M8444" s="42"/>
      <c r="N8444" s="43"/>
      <c r="P8444" s="27"/>
      <c r="R8444" s="26"/>
      <c r="S8444" s="26"/>
      <c r="T8444" s="26"/>
    </row>
    <row r="8445" spans="2:20" ht="14.25" customHeight="1">
      <c r="B8445" s="20">
        <v>9667</v>
      </c>
      <c r="C8445" s="22"/>
      <c r="D8445" s="22"/>
      <c r="E8445" s="22"/>
      <c r="F8445" s="21"/>
      <c r="G8445" s="22"/>
      <c r="H8445" s="22"/>
      <c r="I8445" s="22"/>
      <c r="J8445" s="23"/>
      <c r="K8445" s="24"/>
      <c r="M8445" s="42"/>
      <c r="N8445" s="43"/>
      <c r="P8445" s="27"/>
      <c r="R8445" s="26"/>
      <c r="S8445" s="26"/>
      <c r="T8445" s="26"/>
    </row>
    <row r="8446" spans="2:20" ht="14.25" customHeight="1">
      <c r="B8446" s="20">
        <v>9668</v>
      </c>
      <c r="C8446" s="22"/>
      <c r="D8446" s="22"/>
      <c r="E8446" s="22"/>
      <c r="F8446" s="21"/>
      <c r="G8446" s="22"/>
      <c r="H8446" s="22"/>
      <c r="I8446" s="22"/>
      <c r="J8446" s="23"/>
      <c r="K8446" s="24"/>
      <c r="M8446" s="42"/>
      <c r="N8446" s="43"/>
      <c r="P8446" s="27"/>
      <c r="R8446" s="26"/>
      <c r="S8446" s="26"/>
      <c r="T8446" s="26"/>
    </row>
    <row r="8447" spans="2:20" ht="14.25" customHeight="1">
      <c r="B8447" s="20">
        <v>9669</v>
      </c>
      <c r="C8447" s="22"/>
      <c r="D8447" s="22"/>
      <c r="E8447" s="22"/>
      <c r="F8447" s="21"/>
      <c r="G8447" s="22"/>
      <c r="H8447" s="22"/>
      <c r="I8447" s="22"/>
      <c r="J8447" s="23"/>
      <c r="K8447" s="24"/>
      <c r="M8447" s="42"/>
      <c r="N8447" s="43"/>
      <c r="P8447" s="27"/>
      <c r="R8447" s="26"/>
      <c r="S8447" s="26"/>
      <c r="T8447" s="26"/>
    </row>
    <row r="8448" spans="2:20" ht="14.25" customHeight="1">
      <c r="B8448" s="20">
        <v>9670</v>
      </c>
      <c r="C8448" s="22"/>
      <c r="D8448" s="22"/>
      <c r="E8448" s="22"/>
      <c r="F8448" s="21"/>
      <c r="G8448" s="22"/>
      <c r="H8448" s="22"/>
      <c r="I8448" s="22"/>
      <c r="J8448" s="23"/>
      <c r="K8448" s="24"/>
      <c r="M8448" s="42"/>
      <c r="N8448" s="43"/>
      <c r="P8448" s="27"/>
      <c r="R8448" s="26"/>
      <c r="S8448" s="26"/>
      <c r="T8448" s="26"/>
    </row>
    <row r="8449" spans="2:20" ht="14.25" customHeight="1">
      <c r="B8449" s="20">
        <v>9671</v>
      </c>
      <c r="C8449" s="22"/>
      <c r="D8449" s="22"/>
      <c r="E8449" s="22"/>
      <c r="F8449" s="21"/>
      <c r="G8449" s="22"/>
      <c r="H8449" s="22"/>
      <c r="I8449" s="22"/>
      <c r="J8449" s="23"/>
      <c r="K8449" s="24"/>
      <c r="M8449" s="42"/>
      <c r="N8449" s="43"/>
      <c r="P8449" s="27"/>
      <c r="R8449" s="26"/>
      <c r="S8449" s="26"/>
      <c r="T8449" s="26"/>
    </row>
    <row r="8450" spans="2:20" ht="14.25" customHeight="1">
      <c r="B8450" s="20">
        <v>9672</v>
      </c>
      <c r="C8450" s="22"/>
      <c r="D8450" s="22"/>
      <c r="E8450" s="22"/>
      <c r="F8450" s="21"/>
      <c r="G8450" s="22"/>
      <c r="H8450" s="22"/>
      <c r="I8450" s="22"/>
      <c r="J8450" s="23"/>
      <c r="K8450" s="24"/>
      <c r="M8450" s="42"/>
      <c r="N8450" s="43"/>
      <c r="P8450" s="27"/>
      <c r="R8450" s="26"/>
      <c r="S8450" s="26"/>
      <c r="T8450" s="26"/>
    </row>
    <row r="8451" spans="2:20" ht="14.25" customHeight="1">
      <c r="B8451" s="20">
        <v>9673</v>
      </c>
      <c r="C8451" s="22"/>
      <c r="D8451" s="22"/>
      <c r="E8451" s="22"/>
      <c r="F8451" s="21"/>
      <c r="G8451" s="22"/>
      <c r="H8451" s="22"/>
      <c r="I8451" s="22"/>
      <c r="J8451" s="23"/>
      <c r="K8451" s="24"/>
      <c r="M8451" s="42"/>
      <c r="N8451" s="43"/>
      <c r="P8451" s="27"/>
      <c r="R8451" s="26"/>
      <c r="S8451" s="26"/>
      <c r="T8451" s="26"/>
    </row>
    <row r="8452" spans="2:20" ht="14.25" customHeight="1">
      <c r="B8452" s="20">
        <v>9674</v>
      </c>
      <c r="C8452" s="22"/>
      <c r="D8452" s="22"/>
      <c r="E8452" s="22"/>
      <c r="F8452" s="21"/>
      <c r="G8452" s="22"/>
      <c r="H8452" s="22"/>
      <c r="I8452" s="22"/>
      <c r="J8452" s="23"/>
      <c r="K8452" s="24"/>
      <c r="M8452" s="42"/>
      <c r="N8452" s="43"/>
      <c r="P8452" s="27"/>
      <c r="R8452" s="26"/>
      <c r="S8452" s="26"/>
      <c r="T8452" s="26"/>
    </row>
    <row r="8453" spans="2:20" ht="14.25" customHeight="1">
      <c r="B8453" s="20">
        <v>9675</v>
      </c>
      <c r="C8453" s="22"/>
      <c r="D8453" s="22"/>
      <c r="E8453" s="22"/>
      <c r="F8453" s="21"/>
      <c r="G8453" s="22"/>
      <c r="H8453" s="22"/>
      <c r="I8453" s="22"/>
      <c r="J8453" s="23"/>
      <c r="K8453" s="24"/>
      <c r="M8453" s="42"/>
      <c r="N8453" s="43"/>
      <c r="P8453" s="27"/>
      <c r="R8453" s="26"/>
      <c r="S8453" s="26"/>
      <c r="T8453" s="26"/>
    </row>
    <row r="8454" spans="2:20" ht="14.25" customHeight="1">
      <c r="B8454" s="20">
        <v>9676</v>
      </c>
      <c r="C8454" s="22"/>
      <c r="D8454" s="22"/>
      <c r="E8454" s="22"/>
      <c r="F8454" s="21"/>
      <c r="G8454" s="22"/>
      <c r="H8454" s="22"/>
      <c r="I8454" s="22"/>
      <c r="J8454" s="23"/>
      <c r="K8454" s="24"/>
      <c r="M8454" s="42"/>
      <c r="N8454" s="43"/>
      <c r="P8454" s="27"/>
      <c r="R8454" s="26"/>
      <c r="S8454" s="26"/>
      <c r="T8454" s="26"/>
    </row>
    <row r="8455" spans="2:20" ht="14.25" customHeight="1">
      <c r="B8455" s="20">
        <v>9677</v>
      </c>
      <c r="C8455" s="22"/>
      <c r="D8455" s="22"/>
      <c r="E8455" s="22"/>
      <c r="F8455" s="21"/>
      <c r="G8455" s="22"/>
      <c r="H8455" s="22"/>
      <c r="I8455" s="22"/>
      <c r="J8455" s="23"/>
      <c r="K8455" s="24"/>
      <c r="M8455" s="42"/>
      <c r="N8455" s="43"/>
      <c r="P8455" s="27"/>
      <c r="R8455" s="26"/>
      <c r="S8455" s="26"/>
      <c r="T8455" s="26"/>
    </row>
    <row r="8456" spans="2:20" ht="14.25" customHeight="1">
      <c r="B8456" s="20">
        <v>9678</v>
      </c>
      <c r="C8456" s="22"/>
      <c r="D8456" s="22"/>
      <c r="E8456" s="22"/>
      <c r="F8456" s="21"/>
      <c r="G8456" s="22"/>
      <c r="H8456" s="22"/>
      <c r="I8456" s="22"/>
      <c r="J8456" s="23"/>
      <c r="K8456" s="24"/>
      <c r="M8456" s="42"/>
      <c r="N8456" s="43"/>
      <c r="P8456" s="27"/>
      <c r="R8456" s="26"/>
      <c r="S8456" s="26"/>
      <c r="T8456" s="26"/>
    </row>
    <row r="8457" spans="2:20" ht="14.25" customHeight="1">
      <c r="B8457" s="20">
        <v>9679</v>
      </c>
      <c r="C8457" s="22"/>
      <c r="D8457" s="22"/>
      <c r="E8457" s="22"/>
      <c r="F8457" s="21"/>
      <c r="G8457" s="22"/>
      <c r="H8457" s="22"/>
      <c r="I8457" s="22"/>
      <c r="J8457" s="23"/>
      <c r="K8457" s="24"/>
      <c r="M8457" s="42"/>
      <c r="N8457" s="43"/>
      <c r="P8457" s="27"/>
      <c r="R8457" s="26"/>
      <c r="S8457" s="26"/>
      <c r="T8457" s="26"/>
    </row>
    <row r="8458" spans="2:20" ht="14.25" customHeight="1">
      <c r="B8458" s="20">
        <v>9680</v>
      </c>
      <c r="C8458" s="22"/>
      <c r="D8458" s="22"/>
      <c r="E8458" s="22"/>
      <c r="F8458" s="21"/>
      <c r="G8458" s="22"/>
      <c r="H8458" s="22"/>
      <c r="I8458" s="22"/>
      <c r="J8458" s="23"/>
      <c r="K8458" s="24"/>
      <c r="M8458" s="42"/>
      <c r="N8458" s="43"/>
      <c r="P8458" s="27"/>
      <c r="R8458" s="26"/>
      <c r="S8458" s="26"/>
      <c r="T8458" s="26"/>
    </row>
    <row r="8459" spans="2:20" ht="14.25" customHeight="1">
      <c r="B8459" s="20">
        <v>9681</v>
      </c>
      <c r="C8459" s="22"/>
      <c r="D8459" s="22"/>
      <c r="E8459" s="22"/>
      <c r="F8459" s="21"/>
      <c r="G8459" s="22"/>
      <c r="H8459" s="22"/>
      <c r="I8459" s="22"/>
      <c r="J8459" s="23"/>
      <c r="K8459" s="24"/>
      <c r="M8459" s="42"/>
      <c r="N8459" s="43"/>
      <c r="P8459" s="27"/>
      <c r="R8459" s="26"/>
      <c r="S8459" s="26"/>
      <c r="T8459" s="26"/>
    </row>
    <row r="8460" spans="2:20" ht="14.25" customHeight="1">
      <c r="B8460" s="20">
        <v>9682</v>
      </c>
      <c r="C8460" s="22"/>
      <c r="D8460" s="22"/>
      <c r="E8460" s="22"/>
      <c r="F8460" s="21"/>
      <c r="G8460" s="22"/>
      <c r="H8460" s="22"/>
      <c r="I8460" s="22"/>
      <c r="J8460" s="23"/>
      <c r="K8460" s="24"/>
      <c r="M8460" s="42"/>
      <c r="N8460" s="43"/>
      <c r="P8460" s="27"/>
      <c r="R8460" s="26"/>
      <c r="S8460" s="26"/>
      <c r="T8460" s="26"/>
    </row>
    <row r="8461" spans="2:20" ht="14.25" customHeight="1">
      <c r="B8461" s="20">
        <v>9683</v>
      </c>
      <c r="C8461" s="22"/>
      <c r="D8461" s="22"/>
      <c r="E8461" s="22"/>
      <c r="F8461" s="21"/>
      <c r="G8461" s="22"/>
      <c r="H8461" s="22"/>
      <c r="I8461" s="22"/>
      <c r="J8461" s="23"/>
      <c r="K8461" s="24"/>
      <c r="M8461" s="42"/>
      <c r="N8461" s="43"/>
      <c r="P8461" s="27"/>
      <c r="R8461" s="26"/>
      <c r="S8461" s="26"/>
      <c r="T8461" s="26"/>
    </row>
    <row r="8462" spans="2:20" ht="14.25" customHeight="1">
      <c r="B8462" s="20">
        <v>9684</v>
      </c>
      <c r="C8462" s="22"/>
      <c r="D8462" s="22"/>
      <c r="E8462" s="22"/>
      <c r="F8462" s="21"/>
      <c r="G8462" s="22"/>
      <c r="H8462" s="22"/>
      <c r="I8462" s="22"/>
      <c r="J8462" s="23"/>
      <c r="K8462" s="24"/>
      <c r="M8462" s="42"/>
      <c r="N8462" s="43"/>
      <c r="P8462" s="27"/>
      <c r="R8462" s="26"/>
      <c r="S8462" s="26"/>
      <c r="T8462" s="26"/>
    </row>
    <row r="8463" spans="2:20" ht="14.25" customHeight="1">
      <c r="B8463" s="20">
        <v>9685</v>
      </c>
      <c r="C8463" s="22"/>
      <c r="D8463" s="22"/>
      <c r="E8463" s="22"/>
      <c r="F8463" s="21"/>
      <c r="G8463" s="22"/>
      <c r="H8463" s="22"/>
      <c r="I8463" s="22"/>
      <c r="J8463" s="23"/>
      <c r="K8463" s="24"/>
      <c r="M8463" s="42"/>
      <c r="N8463" s="43"/>
      <c r="P8463" s="27"/>
      <c r="R8463" s="26"/>
      <c r="S8463" s="26"/>
      <c r="T8463" s="26"/>
    </row>
    <row r="8464" spans="2:20" ht="14.25" customHeight="1">
      <c r="B8464" s="20">
        <v>9686</v>
      </c>
      <c r="C8464" s="22"/>
      <c r="D8464" s="22"/>
      <c r="E8464" s="22"/>
      <c r="F8464" s="21"/>
      <c r="G8464" s="22"/>
      <c r="H8464" s="22"/>
      <c r="I8464" s="22"/>
      <c r="J8464" s="23"/>
      <c r="K8464" s="24"/>
      <c r="M8464" s="42"/>
      <c r="N8464" s="43"/>
      <c r="P8464" s="27"/>
      <c r="R8464" s="26"/>
      <c r="S8464" s="26"/>
      <c r="T8464" s="26"/>
    </row>
    <row r="8465" spans="2:20" ht="14.25" customHeight="1">
      <c r="B8465" s="20">
        <v>9687</v>
      </c>
      <c r="C8465" s="22"/>
      <c r="D8465" s="22"/>
      <c r="E8465" s="22"/>
      <c r="F8465" s="21"/>
      <c r="G8465" s="22"/>
      <c r="H8465" s="22"/>
      <c r="I8465" s="22"/>
      <c r="J8465" s="23"/>
      <c r="K8465" s="24"/>
      <c r="M8465" s="42"/>
      <c r="N8465" s="43"/>
      <c r="P8465" s="27"/>
      <c r="R8465" s="26"/>
      <c r="S8465" s="26"/>
      <c r="T8465" s="26"/>
    </row>
    <row r="8466" spans="2:20" ht="14.25" customHeight="1">
      <c r="B8466" s="20">
        <v>9688</v>
      </c>
      <c r="C8466" s="22"/>
      <c r="D8466" s="22"/>
      <c r="E8466" s="22"/>
      <c r="F8466" s="21"/>
      <c r="G8466" s="22"/>
      <c r="H8466" s="22"/>
      <c r="I8466" s="22"/>
      <c r="J8466" s="23"/>
      <c r="K8466" s="24"/>
      <c r="M8466" s="42"/>
      <c r="N8466" s="43"/>
      <c r="P8466" s="27"/>
      <c r="R8466" s="26"/>
      <c r="S8466" s="26"/>
      <c r="T8466" s="26"/>
    </row>
    <row r="8467" spans="2:20" ht="14.25" customHeight="1">
      <c r="B8467" s="20">
        <v>9689</v>
      </c>
      <c r="C8467" s="22"/>
      <c r="D8467" s="22"/>
      <c r="E8467" s="22"/>
      <c r="F8467" s="21"/>
      <c r="G8467" s="22"/>
      <c r="H8467" s="22"/>
      <c r="I8467" s="22"/>
      <c r="J8467" s="23"/>
      <c r="K8467" s="24"/>
      <c r="M8467" s="42"/>
      <c r="N8467" s="43"/>
      <c r="P8467" s="27"/>
      <c r="R8467" s="26"/>
      <c r="S8467" s="26"/>
      <c r="T8467" s="26"/>
    </row>
    <row r="8468" spans="2:20" ht="14.25" customHeight="1">
      <c r="B8468" s="20">
        <v>9690</v>
      </c>
      <c r="C8468" s="22"/>
      <c r="D8468" s="22"/>
      <c r="E8468" s="22"/>
      <c r="F8468" s="21"/>
      <c r="G8468" s="22"/>
      <c r="H8468" s="22"/>
      <c r="I8468" s="22"/>
      <c r="J8468" s="23"/>
      <c r="K8468" s="24"/>
      <c r="M8468" s="42"/>
      <c r="N8468" s="43"/>
      <c r="P8468" s="27"/>
      <c r="R8468" s="26"/>
      <c r="S8468" s="26"/>
      <c r="T8468" s="26"/>
    </row>
    <row r="8469" spans="2:20" ht="14.25" customHeight="1">
      <c r="B8469" s="20">
        <v>9691</v>
      </c>
      <c r="C8469" s="22"/>
      <c r="D8469" s="22"/>
      <c r="E8469" s="22"/>
      <c r="F8469" s="21"/>
      <c r="G8469" s="22"/>
      <c r="H8469" s="22"/>
      <c r="I8469" s="22"/>
      <c r="J8469" s="23"/>
      <c r="K8469" s="24"/>
      <c r="M8469" s="42"/>
      <c r="N8469" s="43"/>
      <c r="P8469" s="27"/>
      <c r="R8469" s="26"/>
      <c r="S8469" s="26"/>
      <c r="T8469" s="26"/>
    </row>
    <row r="8470" spans="2:20" ht="14.25" customHeight="1">
      <c r="B8470" s="20">
        <v>9692</v>
      </c>
      <c r="C8470" s="22"/>
      <c r="D8470" s="22"/>
      <c r="E8470" s="22"/>
      <c r="F8470" s="21"/>
      <c r="G8470" s="22"/>
      <c r="H8470" s="22"/>
      <c r="I8470" s="22"/>
      <c r="J8470" s="23"/>
      <c r="K8470" s="24"/>
      <c r="M8470" s="42"/>
      <c r="N8470" s="43"/>
      <c r="P8470" s="27"/>
      <c r="R8470" s="26"/>
      <c r="S8470" s="26"/>
      <c r="T8470" s="26"/>
    </row>
    <row r="8471" spans="2:20" ht="14.25" customHeight="1">
      <c r="B8471" s="20">
        <v>9693</v>
      </c>
      <c r="C8471" s="22"/>
      <c r="D8471" s="22"/>
      <c r="E8471" s="22"/>
      <c r="F8471" s="21"/>
      <c r="G8471" s="22"/>
      <c r="H8471" s="22"/>
      <c r="I8471" s="22"/>
      <c r="J8471" s="23"/>
      <c r="K8471" s="24"/>
      <c r="M8471" s="42"/>
      <c r="N8471" s="43"/>
      <c r="P8471" s="27"/>
      <c r="R8471" s="26"/>
      <c r="S8471" s="26"/>
      <c r="T8471" s="26"/>
    </row>
    <row r="8472" spans="2:20" ht="14.25" customHeight="1">
      <c r="B8472" s="20">
        <v>9694</v>
      </c>
      <c r="C8472" s="22"/>
      <c r="D8472" s="22"/>
      <c r="E8472" s="22"/>
      <c r="F8472" s="21"/>
      <c r="G8472" s="22"/>
      <c r="H8472" s="22"/>
      <c r="I8472" s="22"/>
      <c r="J8472" s="23"/>
      <c r="K8472" s="24"/>
      <c r="M8472" s="42"/>
      <c r="N8472" s="43"/>
      <c r="P8472" s="27"/>
      <c r="R8472" s="26"/>
      <c r="S8472" s="26"/>
      <c r="T8472" s="26"/>
    </row>
    <row r="8473" spans="2:20" ht="14.25" customHeight="1">
      <c r="B8473" s="20">
        <v>9695</v>
      </c>
      <c r="C8473" s="22"/>
      <c r="D8473" s="22"/>
      <c r="E8473" s="22"/>
      <c r="F8473" s="21"/>
      <c r="G8473" s="22"/>
      <c r="H8473" s="22"/>
      <c r="I8473" s="22"/>
      <c r="J8473" s="23"/>
      <c r="K8473" s="24"/>
      <c r="M8473" s="42"/>
      <c r="N8473" s="43"/>
      <c r="P8473" s="27"/>
      <c r="R8473" s="26"/>
      <c r="S8473" s="26"/>
      <c r="T8473" s="26"/>
    </row>
    <row r="8474" spans="2:20" ht="14.25" customHeight="1">
      <c r="B8474" s="20">
        <v>9696</v>
      </c>
      <c r="C8474" s="22"/>
      <c r="D8474" s="22"/>
      <c r="E8474" s="22"/>
      <c r="F8474" s="21"/>
      <c r="G8474" s="22"/>
      <c r="H8474" s="22"/>
      <c r="I8474" s="22"/>
      <c r="J8474" s="23"/>
      <c r="K8474" s="24"/>
      <c r="M8474" s="42"/>
      <c r="N8474" s="43"/>
      <c r="P8474" s="27"/>
      <c r="R8474" s="26"/>
      <c r="S8474" s="26"/>
      <c r="T8474" s="26"/>
    </row>
    <row r="8475" spans="2:20" ht="14.25" customHeight="1">
      <c r="B8475" s="20">
        <v>9697</v>
      </c>
      <c r="C8475" s="22"/>
      <c r="D8475" s="22"/>
      <c r="E8475" s="22"/>
      <c r="F8475" s="21"/>
      <c r="G8475" s="22"/>
      <c r="H8475" s="22"/>
      <c r="I8475" s="22"/>
      <c r="J8475" s="23"/>
      <c r="K8475" s="24"/>
      <c r="M8475" s="42"/>
      <c r="N8475" s="43"/>
      <c r="P8475" s="27"/>
      <c r="R8475" s="26"/>
      <c r="S8475" s="26"/>
      <c r="T8475" s="26"/>
    </row>
    <row r="8476" spans="2:20" ht="14.25" customHeight="1">
      <c r="B8476" s="20">
        <v>9698</v>
      </c>
      <c r="C8476" s="22"/>
      <c r="D8476" s="22"/>
      <c r="E8476" s="22"/>
      <c r="F8476" s="21"/>
      <c r="G8476" s="22"/>
      <c r="H8476" s="22"/>
      <c r="I8476" s="22"/>
      <c r="J8476" s="23"/>
      <c r="K8476" s="24"/>
      <c r="M8476" s="42"/>
      <c r="N8476" s="43"/>
      <c r="P8476" s="27"/>
      <c r="R8476" s="26"/>
      <c r="S8476" s="26"/>
      <c r="T8476" s="26"/>
    </row>
    <row r="8477" spans="2:20" ht="14.25" customHeight="1">
      <c r="B8477" s="20">
        <v>9699</v>
      </c>
      <c r="C8477" s="22"/>
      <c r="D8477" s="22"/>
      <c r="E8477" s="22"/>
      <c r="F8477" s="21"/>
      <c r="G8477" s="22"/>
      <c r="H8477" s="22"/>
      <c r="I8477" s="22"/>
      <c r="J8477" s="23"/>
      <c r="K8477" s="24"/>
      <c r="M8477" s="42"/>
      <c r="N8477" s="43"/>
      <c r="P8477" s="27"/>
      <c r="R8477" s="26"/>
      <c r="S8477" s="26"/>
      <c r="T8477" s="26"/>
    </row>
    <row r="8478" spans="2:20" ht="14.25" customHeight="1">
      <c r="B8478" s="20">
        <v>9700</v>
      </c>
      <c r="C8478" s="22"/>
      <c r="D8478" s="22"/>
      <c r="E8478" s="22"/>
      <c r="F8478" s="21"/>
      <c r="G8478" s="22"/>
      <c r="H8478" s="22"/>
      <c r="I8478" s="22"/>
      <c r="J8478" s="23"/>
      <c r="K8478" s="24"/>
      <c r="M8478" s="42"/>
      <c r="N8478" s="43"/>
      <c r="P8478" s="27"/>
      <c r="R8478" s="26"/>
      <c r="S8478" s="26"/>
      <c r="T8478" s="26"/>
    </row>
    <row r="8479" spans="2:20" ht="14.25" customHeight="1">
      <c r="B8479" s="20">
        <v>9701</v>
      </c>
      <c r="C8479" s="22"/>
      <c r="D8479" s="22"/>
      <c r="E8479" s="22"/>
      <c r="F8479" s="21"/>
      <c r="G8479" s="22"/>
      <c r="H8479" s="22"/>
      <c r="I8479" s="22"/>
      <c r="J8479" s="23"/>
      <c r="K8479" s="24"/>
      <c r="M8479" s="42"/>
      <c r="N8479" s="43"/>
      <c r="P8479" s="27"/>
      <c r="R8479" s="26"/>
      <c r="S8479" s="26"/>
      <c r="T8479" s="26"/>
    </row>
    <row r="8480" spans="2:20" ht="14.25" customHeight="1">
      <c r="B8480" s="20">
        <v>9702</v>
      </c>
      <c r="C8480" s="22"/>
      <c r="D8480" s="22"/>
      <c r="E8480" s="22"/>
      <c r="F8480" s="21"/>
      <c r="G8480" s="22"/>
      <c r="H8480" s="22"/>
      <c r="I8480" s="22"/>
      <c r="J8480" s="23"/>
      <c r="K8480" s="24"/>
      <c r="M8480" s="42"/>
      <c r="N8480" s="43"/>
      <c r="P8480" s="27"/>
      <c r="R8480" s="26"/>
      <c r="S8480" s="26"/>
      <c r="T8480" s="26"/>
    </row>
    <row r="8481" spans="2:20" ht="14.25" customHeight="1">
      <c r="B8481" s="20">
        <v>9703</v>
      </c>
      <c r="C8481" s="22"/>
      <c r="D8481" s="22"/>
      <c r="E8481" s="22"/>
      <c r="F8481" s="21"/>
      <c r="G8481" s="22"/>
      <c r="H8481" s="22"/>
      <c r="I8481" s="22"/>
      <c r="J8481" s="23"/>
      <c r="K8481" s="24"/>
      <c r="M8481" s="42"/>
      <c r="N8481" s="43"/>
      <c r="P8481" s="27"/>
      <c r="R8481" s="26"/>
      <c r="S8481" s="26"/>
      <c r="T8481" s="26"/>
    </row>
    <row r="8482" spans="2:20" ht="14.25" customHeight="1">
      <c r="B8482" s="20">
        <v>9704</v>
      </c>
      <c r="C8482" s="22"/>
      <c r="D8482" s="22"/>
      <c r="E8482" s="22"/>
      <c r="F8482" s="21"/>
      <c r="G8482" s="22"/>
      <c r="H8482" s="22"/>
      <c r="I8482" s="22"/>
      <c r="J8482" s="23"/>
      <c r="K8482" s="24"/>
      <c r="M8482" s="42"/>
      <c r="N8482" s="43"/>
      <c r="P8482" s="27"/>
      <c r="R8482" s="26"/>
      <c r="S8482" s="26"/>
      <c r="T8482" s="26"/>
    </row>
    <row r="8483" spans="2:20" ht="14.25" customHeight="1">
      <c r="B8483" s="20">
        <v>9705</v>
      </c>
      <c r="C8483" s="22"/>
      <c r="D8483" s="22"/>
      <c r="E8483" s="22"/>
      <c r="F8483" s="21"/>
      <c r="G8483" s="22"/>
      <c r="H8483" s="22"/>
      <c r="I8483" s="22"/>
      <c r="J8483" s="23"/>
      <c r="K8483" s="24"/>
      <c r="M8483" s="42"/>
      <c r="N8483" s="43"/>
      <c r="P8483" s="27"/>
      <c r="R8483" s="26"/>
      <c r="S8483" s="26"/>
      <c r="T8483" s="26"/>
    </row>
    <row r="8484" spans="2:20" ht="14.25" customHeight="1">
      <c r="B8484" s="20">
        <v>9706</v>
      </c>
      <c r="C8484" s="22"/>
      <c r="D8484" s="22"/>
      <c r="E8484" s="22"/>
      <c r="F8484" s="21"/>
      <c r="G8484" s="22"/>
      <c r="H8484" s="22"/>
      <c r="I8484" s="22"/>
      <c r="J8484" s="23"/>
      <c r="K8484" s="24"/>
      <c r="M8484" s="42"/>
      <c r="N8484" s="43"/>
      <c r="P8484" s="27"/>
      <c r="R8484" s="26"/>
      <c r="S8484" s="26"/>
      <c r="T8484" s="26"/>
    </row>
    <row r="8485" spans="2:20" ht="14.25" customHeight="1">
      <c r="B8485" s="20">
        <v>9707</v>
      </c>
      <c r="C8485" s="22"/>
      <c r="D8485" s="22"/>
      <c r="E8485" s="22"/>
      <c r="F8485" s="21"/>
      <c r="G8485" s="22"/>
      <c r="H8485" s="22"/>
      <c r="I8485" s="22"/>
      <c r="J8485" s="23"/>
      <c r="K8485" s="24"/>
      <c r="M8485" s="42"/>
      <c r="N8485" s="43"/>
      <c r="P8485" s="27"/>
      <c r="R8485" s="26"/>
      <c r="S8485" s="26"/>
      <c r="T8485" s="26"/>
    </row>
    <row r="8486" spans="2:20" ht="14.25" customHeight="1">
      <c r="B8486" s="20">
        <v>9708</v>
      </c>
      <c r="C8486" s="22"/>
      <c r="D8486" s="22"/>
      <c r="E8486" s="22"/>
      <c r="F8486" s="21"/>
      <c r="G8486" s="22"/>
      <c r="H8486" s="22"/>
      <c r="I8486" s="22"/>
      <c r="J8486" s="23"/>
      <c r="K8486" s="24"/>
      <c r="M8486" s="42"/>
      <c r="N8486" s="43"/>
      <c r="P8486" s="27"/>
      <c r="R8486" s="26"/>
      <c r="S8486" s="26"/>
      <c r="T8486" s="26"/>
    </row>
    <row r="8487" spans="2:20" ht="14.25" customHeight="1">
      <c r="B8487" s="20">
        <v>9709</v>
      </c>
      <c r="C8487" s="22"/>
      <c r="D8487" s="22"/>
      <c r="E8487" s="22"/>
      <c r="F8487" s="21"/>
      <c r="G8487" s="22"/>
      <c r="H8487" s="22"/>
      <c r="I8487" s="22"/>
      <c r="J8487" s="23"/>
      <c r="K8487" s="24"/>
      <c r="M8487" s="42"/>
      <c r="N8487" s="43"/>
      <c r="P8487" s="27"/>
      <c r="R8487" s="26"/>
      <c r="S8487" s="26"/>
      <c r="T8487" s="26"/>
    </row>
    <row r="8488" spans="2:20" ht="14.25" customHeight="1">
      <c r="B8488" s="20">
        <v>9710</v>
      </c>
      <c r="C8488" s="22"/>
      <c r="D8488" s="22"/>
      <c r="E8488" s="22"/>
      <c r="F8488" s="21"/>
      <c r="G8488" s="22"/>
      <c r="H8488" s="22"/>
      <c r="I8488" s="22"/>
      <c r="J8488" s="23"/>
      <c r="K8488" s="24"/>
      <c r="M8488" s="42"/>
      <c r="N8488" s="43"/>
      <c r="P8488" s="27"/>
      <c r="R8488" s="26"/>
      <c r="S8488" s="26"/>
      <c r="T8488" s="26"/>
    </row>
    <row r="8489" spans="2:20" ht="14.25" customHeight="1">
      <c r="B8489" s="20">
        <v>9711</v>
      </c>
      <c r="C8489" s="22"/>
      <c r="D8489" s="22"/>
      <c r="E8489" s="22"/>
      <c r="F8489" s="21"/>
      <c r="G8489" s="22"/>
      <c r="H8489" s="22"/>
      <c r="I8489" s="22"/>
      <c r="J8489" s="23"/>
      <c r="K8489" s="24"/>
      <c r="M8489" s="42"/>
      <c r="N8489" s="43"/>
      <c r="P8489" s="27"/>
      <c r="R8489" s="26"/>
      <c r="S8489" s="26"/>
      <c r="T8489" s="26"/>
    </row>
    <row r="8490" spans="2:20" ht="14.25" customHeight="1">
      <c r="B8490" s="20">
        <v>9712</v>
      </c>
      <c r="C8490" s="22"/>
      <c r="D8490" s="22"/>
      <c r="E8490" s="22"/>
      <c r="F8490" s="21"/>
      <c r="G8490" s="22"/>
      <c r="H8490" s="22"/>
      <c r="I8490" s="22"/>
      <c r="J8490" s="23"/>
      <c r="K8490" s="24"/>
      <c r="M8490" s="42"/>
      <c r="N8490" s="43"/>
      <c r="P8490" s="27"/>
      <c r="R8490" s="26"/>
      <c r="S8490" s="26"/>
      <c r="T8490" s="26"/>
    </row>
    <row r="8491" spans="2:20" ht="14.25" customHeight="1">
      <c r="B8491" s="20">
        <v>9713</v>
      </c>
      <c r="C8491" s="22"/>
      <c r="D8491" s="22"/>
      <c r="E8491" s="22"/>
      <c r="F8491" s="21"/>
      <c r="G8491" s="22"/>
      <c r="H8491" s="22"/>
      <c r="I8491" s="22"/>
      <c r="J8491" s="23"/>
      <c r="K8491" s="24"/>
      <c r="M8491" s="42"/>
      <c r="N8491" s="43"/>
      <c r="P8491" s="27"/>
      <c r="R8491" s="26"/>
      <c r="S8491" s="26"/>
      <c r="T8491" s="26"/>
    </row>
    <row r="8492" spans="2:20" ht="14.25" customHeight="1">
      <c r="B8492" s="20">
        <v>9714</v>
      </c>
      <c r="C8492" s="22"/>
      <c r="D8492" s="22"/>
      <c r="E8492" s="22"/>
      <c r="F8492" s="21"/>
      <c r="G8492" s="22"/>
      <c r="H8492" s="22"/>
      <c r="I8492" s="22"/>
      <c r="J8492" s="23"/>
      <c r="K8492" s="24"/>
      <c r="M8492" s="42"/>
      <c r="N8492" s="43"/>
      <c r="P8492" s="27"/>
      <c r="R8492" s="26"/>
      <c r="S8492" s="26"/>
      <c r="T8492" s="26"/>
    </row>
    <row r="8493" spans="2:20" ht="14.25" customHeight="1">
      <c r="B8493" s="20">
        <v>9715</v>
      </c>
      <c r="C8493" s="22"/>
      <c r="D8493" s="22"/>
      <c r="E8493" s="22"/>
      <c r="F8493" s="21"/>
      <c r="G8493" s="22"/>
      <c r="H8493" s="22"/>
      <c r="I8493" s="22"/>
      <c r="J8493" s="23"/>
      <c r="K8493" s="24"/>
      <c r="M8493" s="42"/>
      <c r="N8493" s="43"/>
      <c r="P8493" s="27"/>
      <c r="R8493" s="26"/>
      <c r="S8493" s="26"/>
      <c r="T8493" s="26"/>
    </row>
    <row r="8494" spans="2:20" ht="14.25" customHeight="1">
      <c r="B8494" s="20">
        <v>9716</v>
      </c>
      <c r="C8494" s="22"/>
      <c r="D8494" s="22"/>
      <c r="E8494" s="22"/>
      <c r="F8494" s="21"/>
      <c r="G8494" s="22"/>
      <c r="H8494" s="22"/>
      <c r="I8494" s="22"/>
      <c r="J8494" s="23"/>
      <c r="K8494" s="24"/>
      <c r="M8494" s="42"/>
      <c r="N8494" s="43"/>
      <c r="P8494" s="27"/>
      <c r="R8494" s="26"/>
      <c r="S8494" s="26"/>
      <c r="T8494" s="26"/>
    </row>
    <row r="8495" spans="2:20" ht="14.25" customHeight="1">
      <c r="B8495" s="20">
        <v>9717</v>
      </c>
      <c r="C8495" s="22"/>
      <c r="D8495" s="22"/>
      <c r="E8495" s="22"/>
      <c r="F8495" s="21"/>
      <c r="G8495" s="22"/>
      <c r="H8495" s="22"/>
      <c r="I8495" s="22"/>
      <c r="J8495" s="23"/>
      <c r="K8495" s="24"/>
      <c r="M8495" s="42"/>
      <c r="N8495" s="43"/>
      <c r="P8495" s="27"/>
      <c r="R8495" s="26"/>
      <c r="S8495" s="26"/>
      <c r="T8495" s="26"/>
    </row>
    <row r="8496" spans="2:20" ht="14.25" customHeight="1">
      <c r="B8496" s="20">
        <v>9718</v>
      </c>
      <c r="C8496" s="22"/>
      <c r="D8496" s="22"/>
      <c r="E8496" s="22"/>
      <c r="F8496" s="21"/>
      <c r="G8496" s="22"/>
      <c r="H8496" s="22"/>
      <c r="I8496" s="22"/>
      <c r="J8496" s="23"/>
      <c r="K8496" s="24"/>
      <c r="M8496" s="42"/>
      <c r="N8496" s="43"/>
      <c r="P8496" s="27"/>
      <c r="R8496" s="26"/>
      <c r="S8496" s="26"/>
      <c r="T8496" s="26"/>
    </row>
    <row r="8497" spans="2:20" ht="14.25" customHeight="1">
      <c r="B8497" s="20">
        <v>9719</v>
      </c>
      <c r="C8497" s="22"/>
      <c r="D8497" s="22"/>
      <c r="E8497" s="22"/>
      <c r="F8497" s="21"/>
      <c r="G8497" s="22"/>
      <c r="H8497" s="22"/>
      <c r="I8497" s="22"/>
      <c r="J8497" s="23"/>
      <c r="K8497" s="24"/>
      <c r="M8497" s="42"/>
      <c r="N8497" s="43"/>
      <c r="P8497" s="27"/>
      <c r="R8497" s="26"/>
      <c r="S8497" s="26"/>
      <c r="T8497" s="26"/>
    </row>
    <row r="8498" spans="2:20" ht="14.25" customHeight="1">
      <c r="B8498" s="20">
        <v>9720</v>
      </c>
      <c r="C8498" s="22"/>
      <c r="D8498" s="22"/>
      <c r="E8498" s="22"/>
      <c r="F8498" s="21"/>
      <c r="G8498" s="22"/>
      <c r="H8498" s="22"/>
      <c r="I8498" s="22"/>
      <c r="J8498" s="23"/>
      <c r="K8498" s="24"/>
      <c r="M8498" s="42"/>
      <c r="N8498" s="43"/>
      <c r="P8498" s="27"/>
      <c r="R8498" s="26"/>
      <c r="S8498" s="26"/>
      <c r="T8498" s="26"/>
    </row>
    <row r="8499" spans="2:20" ht="14.25" customHeight="1">
      <c r="B8499" s="20">
        <v>9721</v>
      </c>
      <c r="C8499" s="22"/>
      <c r="D8499" s="22"/>
      <c r="E8499" s="22"/>
      <c r="F8499" s="21"/>
      <c r="G8499" s="22"/>
      <c r="H8499" s="22"/>
      <c r="I8499" s="22"/>
      <c r="J8499" s="23"/>
      <c r="K8499" s="24"/>
      <c r="M8499" s="42"/>
      <c r="N8499" s="43"/>
      <c r="P8499" s="27"/>
      <c r="R8499" s="26"/>
      <c r="S8499" s="26"/>
      <c r="T8499" s="26"/>
    </row>
    <row r="8500" spans="2:20" ht="14.25" customHeight="1">
      <c r="B8500" s="20">
        <v>9722</v>
      </c>
      <c r="C8500" s="22"/>
      <c r="D8500" s="22"/>
      <c r="E8500" s="22"/>
      <c r="F8500" s="21"/>
      <c r="G8500" s="22"/>
      <c r="H8500" s="22"/>
      <c r="I8500" s="22"/>
      <c r="J8500" s="23"/>
      <c r="K8500" s="24"/>
      <c r="M8500" s="42"/>
      <c r="N8500" s="43"/>
      <c r="P8500" s="27"/>
      <c r="R8500" s="26"/>
      <c r="S8500" s="26"/>
      <c r="T8500" s="26"/>
    </row>
    <row r="8501" spans="2:20" ht="14.25" customHeight="1">
      <c r="B8501" s="20">
        <v>9723</v>
      </c>
      <c r="C8501" s="22"/>
      <c r="D8501" s="22"/>
      <c r="E8501" s="22"/>
      <c r="F8501" s="21"/>
      <c r="G8501" s="22"/>
      <c r="H8501" s="22"/>
      <c r="I8501" s="22"/>
      <c r="J8501" s="23"/>
      <c r="K8501" s="24"/>
      <c r="M8501" s="42"/>
      <c r="N8501" s="43"/>
      <c r="P8501" s="27"/>
      <c r="R8501" s="26"/>
      <c r="S8501" s="26"/>
      <c r="T8501" s="26"/>
    </row>
    <row r="8502" spans="2:20" ht="14.25" customHeight="1">
      <c r="B8502" s="20">
        <v>9724</v>
      </c>
      <c r="C8502" s="22"/>
      <c r="D8502" s="22"/>
      <c r="E8502" s="22"/>
      <c r="F8502" s="21"/>
      <c r="G8502" s="22"/>
      <c r="H8502" s="22"/>
      <c r="I8502" s="22"/>
      <c r="J8502" s="23"/>
      <c r="K8502" s="24"/>
      <c r="M8502" s="42"/>
      <c r="N8502" s="43"/>
      <c r="P8502" s="27"/>
      <c r="R8502" s="26"/>
      <c r="S8502" s="26"/>
      <c r="T8502" s="26"/>
    </row>
    <row r="8503" spans="2:20" ht="14.25" customHeight="1">
      <c r="B8503" s="20">
        <v>9725</v>
      </c>
      <c r="C8503" s="22"/>
      <c r="D8503" s="22"/>
      <c r="E8503" s="22"/>
      <c r="F8503" s="21"/>
      <c r="G8503" s="22"/>
      <c r="H8503" s="22"/>
      <c r="I8503" s="22"/>
      <c r="J8503" s="23"/>
      <c r="K8503" s="24"/>
      <c r="M8503" s="42"/>
      <c r="N8503" s="43"/>
      <c r="P8503" s="27"/>
      <c r="R8503" s="26"/>
      <c r="S8503" s="26"/>
      <c r="T8503" s="26"/>
    </row>
    <row r="8504" spans="2:20" ht="14.25" customHeight="1">
      <c r="B8504" s="20">
        <v>9726</v>
      </c>
      <c r="C8504" s="22"/>
      <c r="D8504" s="22"/>
      <c r="E8504" s="22"/>
      <c r="F8504" s="21"/>
      <c r="G8504" s="22"/>
      <c r="H8504" s="22"/>
      <c r="I8504" s="22"/>
      <c r="J8504" s="23"/>
      <c r="K8504" s="24"/>
      <c r="M8504" s="42"/>
      <c r="N8504" s="43"/>
      <c r="P8504" s="27"/>
      <c r="R8504" s="26"/>
      <c r="S8504" s="26"/>
      <c r="T8504" s="26"/>
    </row>
    <row r="8505" spans="2:20" ht="14.25" customHeight="1">
      <c r="B8505" s="20">
        <v>9727</v>
      </c>
      <c r="C8505" s="22"/>
      <c r="D8505" s="22"/>
      <c r="E8505" s="22"/>
      <c r="F8505" s="21"/>
      <c r="G8505" s="22"/>
      <c r="H8505" s="22"/>
      <c r="I8505" s="22"/>
      <c r="J8505" s="23"/>
      <c r="K8505" s="24"/>
      <c r="M8505" s="42"/>
      <c r="N8505" s="43"/>
      <c r="P8505" s="27"/>
      <c r="R8505" s="26"/>
      <c r="S8505" s="26"/>
      <c r="T8505" s="26"/>
    </row>
    <row r="8506" spans="2:20" ht="14.25" customHeight="1">
      <c r="B8506" s="20">
        <v>9728</v>
      </c>
      <c r="C8506" s="22"/>
      <c r="D8506" s="22"/>
      <c r="E8506" s="22"/>
      <c r="F8506" s="21"/>
      <c r="G8506" s="22"/>
      <c r="H8506" s="22"/>
      <c r="I8506" s="22"/>
      <c r="J8506" s="23"/>
      <c r="K8506" s="24"/>
      <c r="M8506" s="42"/>
      <c r="N8506" s="43"/>
      <c r="P8506" s="27"/>
      <c r="R8506" s="26"/>
      <c r="S8506" s="26"/>
      <c r="T8506" s="26"/>
    </row>
    <row r="8507" spans="2:20" ht="14.25" customHeight="1">
      <c r="B8507" s="20">
        <v>9729</v>
      </c>
      <c r="C8507" s="22"/>
      <c r="D8507" s="22"/>
      <c r="E8507" s="22"/>
      <c r="F8507" s="21"/>
      <c r="G8507" s="22"/>
      <c r="H8507" s="22"/>
      <c r="I8507" s="22"/>
      <c r="J8507" s="23"/>
      <c r="K8507" s="24"/>
      <c r="M8507" s="42"/>
      <c r="N8507" s="43"/>
      <c r="P8507" s="27"/>
      <c r="R8507" s="26"/>
      <c r="S8507" s="26"/>
      <c r="T8507" s="26"/>
    </row>
    <row r="8508" spans="2:20" ht="14.25" customHeight="1">
      <c r="B8508" s="20">
        <v>9730</v>
      </c>
      <c r="C8508" s="22"/>
      <c r="D8508" s="22"/>
      <c r="E8508" s="22"/>
      <c r="F8508" s="21"/>
      <c r="G8508" s="22"/>
      <c r="H8508" s="22"/>
      <c r="I8508" s="22"/>
      <c r="J8508" s="23"/>
      <c r="K8508" s="24"/>
      <c r="M8508" s="42"/>
      <c r="N8508" s="43"/>
      <c r="P8508" s="27"/>
      <c r="R8508" s="26"/>
      <c r="S8508" s="26"/>
      <c r="T8508" s="26"/>
    </row>
    <row r="8509" spans="2:20" ht="14.25" customHeight="1">
      <c r="B8509" s="20">
        <v>9731</v>
      </c>
      <c r="C8509" s="22"/>
      <c r="D8509" s="22"/>
      <c r="E8509" s="22"/>
      <c r="F8509" s="21"/>
      <c r="G8509" s="22"/>
      <c r="H8509" s="22"/>
      <c r="I8509" s="22"/>
      <c r="J8509" s="23"/>
      <c r="K8509" s="24"/>
      <c r="M8509" s="42"/>
      <c r="N8509" s="43"/>
      <c r="P8509" s="27"/>
      <c r="R8509" s="26"/>
      <c r="S8509" s="26"/>
      <c r="T8509" s="26"/>
    </row>
    <row r="8510" spans="2:20" ht="14.25" customHeight="1">
      <c r="B8510" s="20">
        <v>9732</v>
      </c>
      <c r="C8510" s="22"/>
      <c r="D8510" s="22"/>
      <c r="E8510" s="22"/>
      <c r="F8510" s="21"/>
      <c r="G8510" s="22"/>
      <c r="H8510" s="22"/>
      <c r="I8510" s="22"/>
      <c r="J8510" s="23"/>
      <c r="K8510" s="24"/>
      <c r="M8510" s="42"/>
      <c r="N8510" s="43"/>
      <c r="P8510" s="27"/>
      <c r="R8510" s="26"/>
      <c r="S8510" s="26"/>
      <c r="T8510" s="26"/>
    </row>
    <row r="8511" spans="2:20" ht="14.25" customHeight="1">
      <c r="B8511" s="20">
        <v>9733</v>
      </c>
      <c r="C8511" s="22"/>
      <c r="D8511" s="22"/>
      <c r="E8511" s="22"/>
      <c r="F8511" s="21"/>
      <c r="G8511" s="22"/>
      <c r="H8511" s="22"/>
      <c r="I8511" s="22"/>
      <c r="J8511" s="23"/>
      <c r="K8511" s="24"/>
      <c r="M8511" s="42"/>
      <c r="N8511" s="43"/>
      <c r="P8511" s="27"/>
      <c r="R8511" s="26"/>
      <c r="S8511" s="26"/>
      <c r="T8511" s="26"/>
    </row>
    <row r="8512" spans="2:20" ht="14.25" customHeight="1">
      <c r="B8512" s="20">
        <v>9734</v>
      </c>
      <c r="C8512" s="22"/>
      <c r="D8512" s="22"/>
      <c r="E8512" s="22"/>
      <c r="F8512" s="21"/>
      <c r="G8512" s="22"/>
      <c r="H8512" s="22"/>
      <c r="I8512" s="22"/>
      <c r="J8512" s="23"/>
      <c r="K8512" s="24"/>
      <c r="M8512" s="42"/>
      <c r="N8512" s="43"/>
      <c r="P8512" s="27"/>
      <c r="R8512" s="26"/>
      <c r="S8512" s="26"/>
      <c r="T8512" s="26"/>
    </row>
    <row r="8513" spans="2:20" ht="14.25" customHeight="1">
      <c r="B8513" s="20">
        <v>9735</v>
      </c>
      <c r="C8513" s="22"/>
      <c r="D8513" s="22"/>
      <c r="E8513" s="22"/>
      <c r="F8513" s="21"/>
      <c r="G8513" s="22"/>
      <c r="H8513" s="22"/>
      <c r="I8513" s="22"/>
      <c r="J8513" s="23"/>
      <c r="K8513" s="24"/>
      <c r="M8513" s="42"/>
      <c r="N8513" s="43"/>
      <c r="P8513" s="27"/>
      <c r="R8513" s="26"/>
      <c r="S8513" s="26"/>
      <c r="T8513" s="26"/>
    </row>
    <row r="8514" spans="2:20" ht="14.25" customHeight="1">
      <c r="B8514" s="20">
        <v>9736</v>
      </c>
      <c r="C8514" s="22"/>
      <c r="D8514" s="22"/>
      <c r="E8514" s="22"/>
      <c r="F8514" s="21"/>
      <c r="G8514" s="22"/>
      <c r="H8514" s="22"/>
      <c r="I8514" s="22"/>
      <c r="J8514" s="23"/>
      <c r="K8514" s="24"/>
      <c r="M8514" s="42"/>
      <c r="N8514" s="43"/>
      <c r="P8514" s="27"/>
      <c r="R8514" s="26"/>
      <c r="S8514" s="26"/>
      <c r="T8514" s="26"/>
    </row>
    <row r="8515" spans="2:20" ht="14.25" customHeight="1">
      <c r="B8515" s="20">
        <v>9737</v>
      </c>
      <c r="C8515" s="22"/>
      <c r="D8515" s="22"/>
      <c r="E8515" s="22"/>
      <c r="F8515" s="21"/>
      <c r="G8515" s="22"/>
      <c r="H8515" s="22"/>
      <c r="I8515" s="22"/>
      <c r="J8515" s="23"/>
      <c r="K8515" s="24"/>
      <c r="M8515" s="42"/>
      <c r="N8515" s="43"/>
      <c r="P8515" s="27"/>
      <c r="R8515" s="26"/>
      <c r="S8515" s="26"/>
      <c r="T8515" s="26"/>
    </row>
    <row r="8516" spans="2:20" ht="14.25" customHeight="1">
      <c r="B8516" s="20">
        <v>9738</v>
      </c>
      <c r="C8516" s="22"/>
      <c r="D8516" s="22"/>
      <c r="E8516" s="22"/>
      <c r="F8516" s="21"/>
      <c r="G8516" s="22"/>
      <c r="H8516" s="22"/>
      <c r="I8516" s="22"/>
      <c r="J8516" s="23"/>
      <c r="K8516" s="24"/>
      <c r="M8516" s="42"/>
      <c r="N8516" s="43"/>
      <c r="P8516" s="27"/>
      <c r="R8516" s="26"/>
      <c r="S8516" s="26"/>
      <c r="T8516" s="26"/>
    </row>
    <row r="8517" spans="2:20" ht="14.25" customHeight="1">
      <c r="B8517" s="20">
        <v>9739</v>
      </c>
      <c r="C8517" s="22"/>
      <c r="D8517" s="22"/>
      <c r="E8517" s="22"/>
      <c r="F8517" s="21"/>
      <c r="G8517" s="22"/>
      <c r="H8517" s="22"/>
      <c r="I8517" s="22"/>
      <c r="J8517" s="23"/>
      <c r="K8517" s="24"/>
      <c r="M8517" s="42"/>
      <c r="N8517" s="43"/>
      <c r="P8517" s="27"/>
      <c r="R8517" s="26"/>
      <c r="S8517" s="26"/>
      <c r="T8517" s="26"/>
    </row>
    <row r="8518" spans="2:20" ht="14.25" customHeight="1">
      <c r="B8518" s="20">
        <v>9740</v>
      </c>
      <c r="C8518" s="22"/>
      <c r="D8518" s="22"/>
      <c r="E8518" s="22"/>
      <c r="F8518" s="21"/>
      <c r="G8518" s="22"/>
      <c r="H8518" s="22"/>
      <c r="I8518" s="22"/>
      <c r="J8518" s="23"/>
      <c r="K8518" s="24"/>
      <c r="M8518" s="42"/>
      <c r="N8518" s="43"/>
      <c r="P8518" s="27"/>
      <c r="R8518" s="26"/>
      <c r="S8518" s="26"/>
      <c r="T8518" s="26"/>
    </row>
    <row r="8519" spans="2:20" ht="14.25" customHeight="1">
      <c r="B8519" s="20">
        <v>9741</v>
      </c>
      <c r="C8519" s="22"/>
      <c r="D8519" s="22"/>
      <c r="E8519" s="22"/>
      <c r="F8519" s="21"/>
      <c r="G8519" s="22"/>
      <c r="H8519" s="22"/>
      <c r="I8519" s="22"/>
      <c r="J8519" s="23"/>
      <c r="K8519" s="24"/>
      <c r="M8519" s="42"/>
      <c r="N8519" s="43"/>
      <c r="P8519" s="27"/>
      <c r="R8519" s="26"/>
      <c r="S8519" s="26"/>
      <c r="T8519" s="26"/>
    </row>
    <row r="8520" spans="2:20" ht="14.25" customHeight="1">
      <c r="B8520" s="20">
        <v>9742</v>
      </c>
      <c r="C8520" s="22"/>
      <c r="D8520" s="22"/>
      <c r="E8520" s="22"/>
      <c r="F8520" s="21"/>
      <c r="G8520" s="22"/>
      <c r="H8520" s="22"/>
      <c r="I8520" s="22"/>
      <c r="J8520" s="23"/>
      <c r="K8520" s="24"/>
      <c r="M8520" s="42"/>
      <c r="N8520" s="43"/>
      <c r="P8520" s="27"/>
      <c r="R8520" s="26"/>
      <c r="S8520" s="26"/>
      <c r="T8520" s="26"/>
    </row>
    <row r="8521" spans="2:20" ht="14.25" customHeight="1">
      <c r="B8521" s="20">
        <v>9743</v>
      </c>
      <c r="C8521" s="22"/>
      <c r="D8521" s="22"/>
      <c r="E8521" s="22"/>
      <c r="F8521" s="21"/>
      <c r="G8521" s="22"/>
      <c r="H8521" s="22"/>
      <c r="I8521" s="22"/>
      <c r="J8521" s="23"/>
      <c r="K8521" s="24"/>
      <c r="M8521" s="42"/>
      <c r="N8521" s="43"/>
      <c r="P8521" s="27"/>
      <c r="R8521" s="26"/>
      <c r="S8521" s="26"/>
      <c r="T8521" s="26"/>
    </row>
    <row r="8522" spans="2:20" ht="14.25" customHeight="1">
      <c r="B8522" s="20">
        <v>9744</v>
      </c>
      <c r="C8522" s="22"/>
      <c r="D8522" s="22"/>
      <c r="E8522" s="22"/>
      <c r="F8522" s="21"/>
      <c r="G8522" s="22"/>
      <c r="H8522" s="22"/>
      <c r="I8522" s="22"/>
      <c r="J8522" s="23"/>
      <c r="K8522" s="24"/>
      <c r="M8522" s="42"/>
      <c r="N8522" s="43"/>
      <c r="P8522" s="27"/>
      <c r="R8522" s="26"/>
      <c r="S8522" s="26"/>
      <c r="T8522" s="26"/>
    </row>
    <row r="8523" spans="2:20" ht="14.25" customHeight="1">
      <c r="B8523" s="20">
        <v>9745</v>
      </c>
      <c r="C8523" s="22"/>
      <c r="D8523" s="22"/>
      <c r="E8523" s="22"/>
      <c r="F8523" s="21"/>
      <c r="G8523" s="22"/>
      <c r="H8523" s="22"/>
      <c r="I8523" s="22"/>
      <c r="J8523" s="23"/>
      <c r="K8523" s="24"/>
      <c r="M8523" s="42"/>
      <c r="N8523" s="43"/>
      <c r="P8523" s="27"/>
      <c r="R8523" s="26"/>
      <c r="S8523" s="26"/>
      <c r="T8523" s="26"/>
    </row>
    <row r="8524" spans="2:20" ht="14.25" customHeight="1">
      <c r="B8524" s="20">
        <v>9746</v>
      </c>
      <c r="C8524" s="22"/>
      <c r="D8524" s="22"/>
      <c r="E8524" s="22"/>
      <c r="F8524" s="21"/>
      <c r="G8524" s="22"/>
      <c r="H8524" s="22"/>
      <c r="I8524" s="22"/>
      <c r="J8524" s="23"/>
      <c r="K8524" s="24"/>
      <c r="M8524" s="42"/>
      <c r="N8524" s="43"/>
      <c r="P8524" s="27"/>
      <c r="R8524" s="26"/>
      <c r="S8524" s="26"/>
      <c r="T8524" s="26"/>
    </row>
    <row r="8525" spans="2:20" ht="14.25" customHeight="1">
      <c r="B8525" s="20">
        <v>9747</v>
      </c>
      <c r="C8525" s="22"/>
      <c r="D8525" s="22"/>
      <c r="E8525" s="22"/>
      <c r="F8525" s="21"/>
      <c r="G8525" s="22"/>
      <c r="H8525" s="22"/>
      <c r="I8525" s="22"/>
      <c r="J8525" s="23"/>
      <c r="K8525" s="24"/>
      <c r="M8525" s="42"/>
      <c r="N8525" s="43"/>
      <c r="P8525" s="27"/>
      <c r="R8525" s="26"/>
      <c r="S8525" s="26"/>
      <c r="T8525" s="26"/>
    </row>
    <row r="8526" spans="2:20" ht="14.25" customHeight="1">
      <c r="B8526" s="20">
        <v>9748</v>
      </c>
      <c r="C8526" s="22"/>
      <c r="D8526" s="22"/>
      <c r="E8526" s="22"/>
      <c r="F8526" s="21"/>
      <c r="G8526" s="22"/>
      <c r="H8526" s="22"/>
      <c r="I8526" s="22"/>
      <c r="J8526" s="23"/>
      <c r="K8526" s="24"/>
      <c r="M8526" s="42"/>
      <c r="N8526" s="43"/>
      <c r="P8526" s="27"/>
      <c r="R8526" s="26"/>
      <c r="S8526" s="26"/>
      <c r="T8526" s="26"/>
    </row>
    <row r="8527" spans="2:20" ht="14.25" customHeight="1">
      <c r="B8527" s="20">
        <v>9749</v>
      </c>
      <c r="C8527" s="22"/>
      <c r="D8527" s="22"/>
      <c r="E8527" s="22"/>
      <c r="F8527" s="21"/>
      <c r="G8527" s="22"/>
      <c r="H8527" s="22"/>
      <c r="I8527" s="22"/>
      <c r="J8527" s="23"/>
      <c r="K8527" s="24"/>
      <c r="M8527" s="42"/>
      <c r="N8527" s="43"/>
      <c r="P8527" s="27"/>
      <c r="R8527" s="26"/>
      <c r="S8527" s="26"/>
      <c r="T8527" s="26"/>
    </row>
    <row r="8528" spans="2:20" ht="14.25" customHeight="1">
      <c r="B8528" s="20">
        <v>9750</v>
      </c>
      <c r="C8528" s="22"/>
      <c r="D8528" s="22"/>
      <c r="E8528" s="22"/>
      <c r="F8528" s="21"/>
      <c r="G8528" s="22"/>
      <c r="H8528" s="22"/>
      <c r="I8528" s="22"/>
      <c r="J8528" s="23"/>
      <c r="K8528" s="24"/>
      <c r="M8528" s="42"/>
      <c r="N8528" s="43"/>
      <c r="P8528" s="27"/>
      <c r="R8528" s="26"/>
      <c r="S8528" s="26"/>
      <c r="T8528" s="26"/>
    </row>
    <row r="8529" spans="2:20" ht="14.25" customHeight="1">
      <c r="B8529" s="20">
        <v>9751</v>
      </c>
      <c r="C8529" s="22"/>
      <c r="D8529" s="22"/>
      <c r="E8529" s="22"/>
      <c r="F8529" s="21"/>
      <c r="G8529" s="22"/>
      <c r="H8529" s="22"/>
      <c r="I8529" s="22"/>
      <c r="J8529" s="23"/>
      <c r="K8529" s="24"/>
      <c r="M8529" s="42"/>
      <c r="N8529" s="43"/>
      <c r="P8529" s="27"/>
      <c r="R8529" s="26"/>
      <c r="S8529" s="26"/>
      <c r="T8529" s="26"/>
    </row>
    <row r="8530" spans="2:20" ht="14.25" customHeight="1">
      <c r="B8530" s="20">
        <v>9752</v>
      </c>
      <c r="C8530" s="22"/>
      <c r="D8530" s="22"/>
      <c r="E8530" s="22"/>
      <c r="F8530" s="21"/>
      <c r="G8530" s="22"/>
      <c r="H8530" s="22"/>
      <c r="I8530" s="22"/>
      <c r="J8530" s="23"/>
      <c r="K8530" s="24"/>
      <c r="M8530" s="42"/>
      <c r="N8530" s="43"/>
      <c r="P8530" s="27"/>
      <c r="R8530" s="26"/>
      <c r="S8530" s="26"/>
      <c r="T8530" s="26"/>
    </row>
    <row r="8531" spans="2:20" ht="14.25" customHeight="1">
      <c r="B8531" s="20">
        <v>9753</v>
      </c>
      <c r="C8531" s="22"/>
      <c r="D8531" s="22"/>
      <c r="E8531" s="22"/>
      <c r="F8531" s="21"/>
      <c r="G8531" s="22"/>
      <c r="H8531" s="22"/>
      <c r="I8531" s="22"/>
      <c r="J8531" s="23"/>
      <c r="K8531" s="24"/>
      <c r="M8531" s="42"/>
      <c r="N8531" s="43"/>
      <c r="P8531" s="27"/>
      <c r="R8531" s="26"/>
      <c r="S8531" s="26"/>
      <c r="T8531" s="26"/>
    </row>
    <row r="8532" spans="2:20" ht="14.25" customHeight="1">
      <c r="B8532" s="20">
        <v>9754</v>
      </c>
      <c r="C8532" s="22"/>
      <c r="D8532" s="22"/>
      <c r="E8532" s="22"/>
      <c r="F8532" s="21"/>
      <c r="G8532" s="22"/>
      <c r="H8532" s="22"/>
      <c r="I8532" s="22"/>
      <c r="J8532" s="23"/>
      <c r="K8532" s="24"/>
      <c r="M8532" s="42"/>
      <c r="N8532" s="43"/>
      <c r="P8532" s="27"/>
      <c r="R8532" s="26"/>
      <c r="S8532" s="26"/>
      <c r="T8532" s="26"/>
    </row>
    <row r="8533" spans="2:20" ht="14.25" customHeight="1">
      <c r="B8533" s="20">
        <v>9755</v>
      </c>
      <c r="C8533" s="22"/>
      <c r="D8533" s="22"/>
      <c r="E8533" s="22"/>
      <c r="F8533" s="21"/>
      <c r="G8533" s="22"/>
      <c r="H8533" s="22"/>
      <c r="I8533" s="22"/>
      <c r="J8533" s="23"/>
      <c r="K8533" s="24"/>
      <c r="M8533" s="42"/>
      <c r="N8533" s="43"/>
      <c r="P8533" s="27"/>
      <c r="R8533" s="26"/>
      <c r="S8533" s="26"/>
      <c r="T8533" s="26"/>
    </row>
    <row r="8534" spans="2:20" ht="14.25" customHeight="1">
      <c r="B8534" s="20">
        <v>9756</v>
      </c>
      <c r="C8534" s="22"/>
      <c r="D8534" s="22"/>
      <c r="E8534" s="22"/>
      <c r="F8534" s="21"/>
      <c r="G8534" s="22"/>
      <c r="H8534" s="22"/>
      <c r="I8534" s="22"/>
      <c r="J8534" s="23"/>
      <c r="K8534" s="24"/>
      <c r="M8534" s="42"/>
      <c r="N8534" s="43"/>
      <c r="P8534" s="27"/>
      <c r="R8534" s="26"/>
      <c r="S8534" s="26"/>
      <c r="T8534" s="26"/>
    </row>
    <row r="8535" spans="2:20" ht="14.25" customHeight="1">
      <c r="B8535" s="20">
        <v>9757</v>
      </c>
      <c r="C8535" s="22"/>
      <c r="D8535" s="22"/>
      <c r="E8535" s="22"/>
      <c r="F8535" s="21"/>
      <c r="G8535" s="22"/>
      <c r="H8535" s="22"/>
      <c r="I8535" s="22"/>
      <c r="J8535" s="23"/>
      <c r="K8535" s="24"/>
      <c r="M8535" s="42"/>
      <c r="N8535" s="43"/>
      <c r="P8535" s="27"/>
      <c r="R8535" s="26"/>
      <c r="S8535" s="26"/>
      <c r="T8535" s="26"/>
    </row>
    <row r="8536" spans="2:20" ht="14.25" customHeight="1">
      <c r="B8536" s="20">
        <v>9758</v>
      </c>
      <c r="C8536" s="22"/>
      <c r="D8536" s="22"/>
      <c r="E8536" s="22"/>
      <c r="F8536" s="21"/>
      <c r="G8536" s="22"/>
      <c r="H8536" s="22"/>
      <c r="I8536" s="22"/>
      <c r="J8536" s="23"/>
      <c r="K8536" s="24"/>
      <c r="M8536" s="42"/>
      <c r="N8536" s="43"/>
      <c r="P8536" s="27"/>
      <c r="R8536" s="26"/>
      <c r="S8536" s="26"/>
      <c r="T8536" s="26"/>
    </row>
    <row r="8537" spans="2:20" ht="14.25" customHeight="1">
      <c r="B8537" s="20">
        <v>9759</v>
      </c>
      <c r="C8537" s="22"/>
      <c r="D8537" s="22"/>
      <c r="E8537" s="22"/>
      <c r="F8537" s="21"/>
      <c r="G8537" s="22"/>
      <c r="H8537" s="22"/>
      <c r="I8537" s="22"/>
      <c r="J8537" s="23"/>
      <c r="K8537" s="24"/>
      <c r="M8537" s="42"/>
      <c r="N8537" s="43"/>
      <c r="P8537" s="27"/>
      <c r="R8537" s="26"/>
      <c r="S8537" s="26"/>
      <c r="T8537" s="26"/>
    </row>
    <row r="8538" spans="2:20" ht="14.25" customHeight="1">
      <c r="B8538" s="20">
        <v>9760</v>
      </c>
      <c r="C8538" s="22"/>
      <c r="D8538" s="22"/>
      <c r="E8538" s="22"/>
      <c r="F8538" s="21"/>
      <c r="G8538" s="22"/>
      <c r="H8538" s="22"/>
      <c r="I8538" s="22"/>
      <c r="J8538" s="23"/>
      <c r="K8538" s="24"/>
      <c r="M8538" s="42"/>
      <c r="N8538" s="43"/>
      <c r="P8538" s="27"/>
      <c r="R8538" s="26"/>
      <c r="S8538" s="26"/>
      <c r="T8538" s="26"/>
    </row>
    <row r="8539" spans="2:20" ht="14.25" customHeight="1">
      <c r="B8539" s="20">
        <v>9761</v>
      </c>
      <c r="C8539" s="22"/>
      <c r="D8539" s="22"/>
      <c r="E8539" s="22"/>
      <c r="F8539" s="21"/>
      <c r="G8539" s="22"/>
      <c r="H8539" s="22"/>
      <c r="I8539" s="22"/>
      <c r="J8539" s="23"/>
      <c r="K8539" s="24"/>
      <c r="M8539" s="42"/>
      <c r="N8539" s="43"/>
      <c r="P8539" s="27"/>
      <c r="R8539" s="26"/>
      <c r="S8539" s="26"/>
      <c r="T8539" s="26"/>
    </row>
    <row r="8540" spans="2:20" ht="14.25" customHeight="1">
      <c r="B8540" s="20">
        <v>9762</v>
      </c>
      <c r="C8540" s="22"/>
      <c r="D8540" s="22"/>
      <c r="E8540" s="22"/>
      <c r="F8540" s="21"/>
      <c r="G8540" s="22"/>
      <c r="H8540" s="22"/>
      <c r="I8540" s="22"/>
      <c r="J8540" s="23"/>
      <c r="K8540" s="24"/>
      <c r="M8540" s="42"/>
      <c r="N8540" s="43"/>
      <c r="P8540" s="27"/>
      <c r="R8540" s="26"/>
      <c r="S8540" s="26"/>
      <c r="T8540" s="26"/>
    </row>
    <row r="8541" spans="2:20" ht="14.25" customHeight="1">
      <c r="B8541" s="20">
        <v>9763</v>
      </c>
      <c r="C8541" s="22"/>
      <c r="D8541" s="22"/>
      <c r="E8541" s="22"/>
      <c r="F8541" s="21"/>
      <c r="G8541" s="22"/>
      <c r="H8541" s="22"/>
      <c r="I8541" s="22"/>
      <c r="J8541" s="23"/>
      <c r="K8541" s="24"/>
      <c r="M8541" s="42"/>
      <c r="N8541" s="43"/>
      <c r="P8541" s="27"/>
      <c r="R8541" s="26"/>
      <c r="S8541" s="26"/>
      <c r="T8541" s="26"/>
    </row>
    <row r="8542" spans="2:20" ht="14.25" customHeight="1">
      <c r="B8542" s="20">
        <v>9764</v>
      </c>
      <c r="C8542" s="22"/>
      <c r="D8542" s="22"/>
      <c r="E8542" s="22"/>
      <c r="F8542" s="21"/>
      <c r="G8542" s="22"/>
      <c r="H8542" s="22"/>
      <c r="I8542" s="22"/>
      <c r="J8542" s="23"/>
      <c r="K8542" s="24"/>
      <c r="M8542" s="42"/>
      <c r="N8542" s="43"/>
      <c r="P8542" s="27"/>
      <c r="R8542" s="26"/>
      <c r="S8542" s="26"/>
      <c r="T8542" s="26"/>
    </row>
    <row r="8543" spans="2:20" ht="14.25" customHeight="1">
      <c r="B8543" s="20">
        <v>9765</v>
      </c>
      <c r="C8543" s="22"/>
      <c r="D8543" s="22"/>
      <c r="E8543" s="22"/>
      <c r="F8543" s="21"/>
      <c r="G8543" s="22"/>
      <c r="H8543" s="22"/>
      <c r="I8543" s="22"/>
      <c r="J8543" s="23"/>
      <c r="K8543" s="24"/>
      <c r="M8543" s="42"/>
      <c r="N8543" s="43"/>
      <c r="P8543" s="27"/>
      <c r="R8543" s="26"/>
      <c r="S8543" s="26"/>
      <c r="T8543" s="26"/>
    </row>
    <row r="8544" spans="2:20" ht="14.25" customHeight="1">
      <c r="B8544" s="20">
        <v>9766</v>
      </c>
      <c r="C8544" s="22"/>
      <c r="D8544" s="22"/>
      <c r="E8544" s="22"/>
      <c r="F8544" s="21"/>
      <c r="G8544" s="22"/>
      <c r="H8544" s="22"/>
      <c r="I8544" s="22"/>
      <c r="J8544" s="23"/>
      <c r="K8544" s="24"/>
      <c r="M8544" s="42"/>
      <c r="N8544" s="43"/>
      <c r="P8544" s="27"/>
      <c r="R8544" s="26"/>
      <c r="S8544" s="26"/>
      <c r="T8544" s="26"/>
    </row>
    <row r="8545" spans="2:20" ht="14.25" customHeight="1">
      <c r="B8545" s="20">
        <v>9767</v>
      </c>
      <c r="C8545" s="22"/>
      <c r="D8545" s="22"/>
      <c r="E8545" s="22"/>
      <c r="F8545" s="21"/>
      <c r="G8545" s="22"/>
      <c r="H8545" s="22"/>
      <c r="I8545" s="22"/>
      <c r="J8545" s="23"/>
      <c r="K8545" s="24"/>
      <c r="M8545" s="42"/>
      <c r="N8545" s="43"/>
      <c r="P8545" s="27"/>
      <c r="R8545" s="26"/>
      <c r="S8545" s="26"/>
      <c r="T8545" s="26"/>
    </row>
    <row r="8546" spans="2:20" ht="14.25" customHeight="1">
      <c r="B8546" s="20">
        <v>9768</v>
      </c>
      <c r="C8546" s="22"/>
      <c r="D8546" s="22"/>
      <c r="E8546" s="22"/>
      <c r="F8546" s="21"/>
      <c r="G8546" s="22"/>
      <c r="H8546" s="22"/>
      <c r="I8546" s="22"/>
      <c r="J8546" s="23"/>
      <c r="K8546" s="24"/>
      <c r="M8546" s="42"/>
      <c r="N8546" s="43"/>
      <c r="P8546" s="27"/>
      <c r="R8546" s="26"/>
      <c r="S8546" s="26"/>
      <c r="T8546" s="26"/>
    </row>
    <row r="8547" spans="2:20" ht="14.25" customHeight="1">
      <c r="B8547" s="20">
        <v>9769</v>
      </c>
      <c r="C8547" s="22"/>
      <c r="D8547" s="22"/>
      <c r="E8547" s="22"/>
      <c r="F8547" s="21"/>
      <c r="G8547" s="22"/>
      <c r="H8547" s="22"/>
      <c r="I8547" s="22"/>
      <c r="J8547" s="23"/>
      <c r="K8547" s="24"/>
      <c r="M8547" s="42"/>
      <c r="N8547" s="43"/>
      <c r="P8547" s="27"/>
      <c r="R8547" s="26"/>
      <c r="S8547" s="26"/>
      <c r="T8547" s="26"/>
    </row>
    <row r="8548" spans="2:20" ht="14.25" customHeight="1">
      <c r="B8548" s="20">
        <v>9770</v>
      </c>
      <c r="C8548" s="22"/>
      <c r="D8548" s="22"/>
      <c r="E8548" s="22"/>
      <c r="F8548" s="21"/>
      <c r="G8548" s="22"/>
      <c r="H8548" s="22"/>
      <c r="I8548" s="22"/>
      <c r="J8548" s="23"/>
      <c r="K8548" s="24"/>
      <c r="M8548" s="42"/>
      <c r="N8548" s="43"/>
      <c r="P8548" s="27"/>
      <c r="R8548" s="26"/>
      <c r="S8548" s="26"/>
      <c r="T8548" s="26"/>
    </row>
    <row r="8549" spans="2:20" ht="14.25" customHeight="1">
      <c r="B8549" s="20">
        <v>9771</v>
      </c>
      <c r="C8549" s="22"/>
      <c r="D8549" s="22"/>
      <c r="E8549" s="22"/>
      <c r="F8549" s="21"/>
      <c r="G8549" s="22"/>
      <c r="H8549" s="22"/>
      <c r="I8549" s="22"/>
      <c r="J8549" s="23"/>
      <c r="K8549" s="24"/>
      <c r="M8549" s="42"/>
      <c r="N8549" s="43"/>
      <c r="P8549" s="27"/>
      <c r="R8549" s="26"/>
      <c r="S8549" s="26"/>
      <c r="T8549" s="26"/>
    </row>
    <row r="8550" spans="2:20" ht="14.25" customHeight="1">
      <c r="B8550" s="20">
        <v>9772</v>
      </c>
      <c r="C8550" s="22"/>
      <c r="D8550" s="22"/>
      <c r="E8550" s="22"/>
      <c r="F8550" s="21"/>
      <c r="G8550" s="22"/>
      <c r="H8550" s="22"/>
      <c r="I8550" s="22"/>
      <c r="J8550" s="23"/>
      <c r="K8550" s="24"/>
      <c r="M8550" s="42"/>
      <c r="N8550" s="43"/>
      <c r="P8550" s="27"/>
      <c r="R8550" s="26"/>
      <c r="S8550" s="26"/>
      <c r="T8550" s="26"/>
    </row>
    <row r="8551" spans="2:20" ht="14.25" customHeight="1">
      <c r="B8551" s="20">
        <v>9773</v>
      </c>
      <c r="C8551" s="22"/>
      <c r="D8551" s="22"/>
      <c r="E8551" s="22"/>
      <c r="F8551" s="21"/>
      <c r="G8551" s="22"/>
      <c r="H8551" s="22"/>
      <c r="I8551" s="22"/>
      <c r="J8551" s="23"/>
      <c r="K8551" s="24"/>
      <c r="M8551" s="42"/>
      <c r="N8551" s="43"/>
      <c r="P8551" s="27"/>
      <c r="R8551" s="26"/>
      <c r="S8551" s="26"/>
      <c r="T8551" s="26"/>
    </row>
    <row r="8552" spans="2:20" ht="14.25" customHeight="1">
      <c r="B8552" s="20">
        <v>9774</v>
      </c>
      <c r="C8552" s="22"/>
      <c r="D8552" s="22"/>
      <c r="E8552" s="22"/>
      <c r="F8552" s="21"/>
      <c r="G8552" s="22"/>
      <c r="H8552" s="22"/>
      <c r="I8552" s="22"/>
      <c r="J8552" s="23"/>
      <c r="K8552" s="24"/>
      <c r="M8552" s="42"/>
      <c r="N8552" s="43"/>
      <c r="P8552" s="27"/>
      <c r="R8552" s="26"/>
      <c r="S8552" s="26"/>
      <c r="T8552" s="26"/>
    </row>
    <row r="8553" spans="2:20" ht="14.25" customHeight="1">
      <c r="B8553" s="20">
        <v>9775</v>
      </c>
      <c r="C8553" s="22"/>
      <c r="D8553" s="22"/>
      <c r="E8553" s="22"/>
      <c r="F8553" s="21"/>
      <c r="G8553" s="22"/>
      <c r="H8553" s="22"/>
      <c r="I8553" s="22"/>
      <c r="J8553" s="23"/>
      <c r="K8553" s="24"/>
      <c r="M8553" s="42"/>
      <c r="N8553" s="43"/>
      <c r="P8553" s="27"/>
      <c r="R8553" s="26"/>
      <c r="S8553" s="26"/>
      <c r="T8553" s="26"/>
    </row>
    <row r="8554" spans="2:20" ht="14.25" customHeight="1">
      <c r="B8554" s="20">
        <v>9776</v>
      </c>
      <c r="C8554" s="22"/>
      <c r="D8554" s="22"/>
      <c r="E8554" s="22"/>
      <c r="F8554" s="21"/>
      <c r="G8554" s="22"/>
      <c r="H8554" s="22"/>
      <c r="I8554" s="22"/>
      <c r="J8554" s="23"/>
      <c r="K8554" s="24"/>
      <c r="M8554" s="42"/>
      <c r="N8554" s="43"/>
      <c r="P8554" s="27"/>
      <c r="R8554" s="26"/>
      <c r="S8554" s="26"/>
      <c r="T8554" s="26"/>
    </row>
    <row r="8555" spans="2:20" ht="14.25" customHeight="1">
      <c r="B8555" s="20">
        <v>9777</v>
      </c>
      <c r="C8555" s="22"/>
      <c r="D8555" s="22"/>
      <c r="E8555" s="22"/>
      <c r="F8555" s="21"/>
      <c r="G8555" s="22"/>
      <c r="H8555" s="22"/>
      <c r="I8555" s="22"/>
      <c r="J8555" s="23"/>
      <c r="K8555" s="24"/>
      <c r="M8555" s="42"/>
      <c r="N8555" s="43"/>
      <c r="P8555" s="27"/>
      <c r="R8555" s="26"/>
      <c r="S8555" s="26"/>
      <c r="T8555" s="26"/>
    </row>
    <row r="8556" spans="2:20" ht="14.25" customHeight="1">
      <c r="B8556" s="20">
        <v>9778</v>
      </c>
      <c r="C8556" s="22"/>
      <c r="D8556" s="22"/>
      <c r="E8556" s="22"/>
      <c r="F8556" s="21"/>
      <c r="G8556" s="22"/>
      <c r="H8556" s="22"/>
      <c r="I8556" s="22"/>
      <c r="J8556" s="23"/>
      <c r="K8556" s="24"/>
      <c r="M8556" s="42"/>
      <c r="N8556" s="43"/>
      <c r="P8556" s="27"/>
      <c r="R8556" s="26"/>
      <c r="S8556" s="26"/>
      <c r="T8556" s="26"/>
    </row>
    <row r="8557" spans="2:20" ht="14.25" customHeight="1">
      <c r="B8557" s="20">
        <v>9779</v>
      </c>
      <c r="C8557" s="22"/>
      <c r="D8557" s="22"/>
      <c r="E8557" s="22"/>
      <c r="F8557" s="21"/>
      <c r="G8557" s="22"/>
      <c r="H8557" s="22"/>
      <c r="I8557" s="22"/>
      <c r="J8557" s="23"/>
      <c r="K8557" s="24"/>
      <c r="M8557" s="42"/>
      <c r="N8557" s="43"/>
      <c r="P8557" s="27"/>
      <c r="R8557" s="26"/>
      <c r="S8557" s="26"/>
      <c r="T8557" s="26"/>
    </row>
    <row r="8558" spans="2:20" ht="14.25" customHeight="1">
      <c r="B8558" s="20">
        <v>9780</v>
      </c>
      <c r="C8558" s="22"/>
      <c r="D8558" s="22"/>
      <c r="E8558" s="22"/>
      <c r="F8558" s="21"/>
      <c r="G8558" s="22"/>
      <c r="H8558" s="22"/>
      <c r="I8558" s="22"/>
      <c r="J8558" s="23"/>
      <c r="K8558" s="24"/>
      <c r="M8558" s="42"/>
      <c r="N8558" s="43"/>
      <c r="P8558" s="27"/>
      <c r="R8558" s="26"/>
      <c r="S8558" s="26"/>
      <c r="T8558" s="26"/>
    </row>
    <row r="8559" spans="2:20" ht="14.25" customHeight="1">
      <c r="B8559" s="20">
        <v>9781</v>
      </c>
      <c r="C8559" s="22"/>
      <c r="D8559" s="22"/>
      <c r="E8559" s="22"/>
      <c r="F8559" s="21"/>
      <c r="G8559" s="22"/>
      <c r="H8559" s="22"/>
      <c r="I8559" s="22"/>
      <c r="J8559" s="23"/>
      <c r="K8559" s="24"/>
      <c r="M8559" s="42"/>
      <c r="N8559" s="43"/>
      <c r="P8559" s="27"/>
      <c r="R8559" s="26"/>
      <c r="S8559" s="26"/>
      <c r="T8559" s="26"/>
    </row>
    <row r="8560" spans="2:20" ht="14.25" customHeight="1">
      <c r="B8560" s="20">
        <v>9782</v>
      </c>
      <c r="C8560" s="22"/>
      <c r="D8560" s="22"/>
      <c r="E8560" s="22"/>
      <c r="F8560" s="21"/>
      <c r="G8560" s="22"/>
      <c r="H8560" s="22"/>
      <c r="I8560" s="22"/>
      <c r="J8560" s="23"/>
      <c r="K8560" s="24"/>
      <c r="M8560" s="42"/>
      <c r="N8560" s="43"/>
      <c r="P8560" s="27"/>
      <c r="R8560" s="26"/>
      <c r="S8560" s="26"/>
      <c r="T8560" s="26"/>
    </row>
    <row r="8561" spans="2:20" ht="14.25" customHeight="1">
      <c r="B8561" s="20">
        <v>9783</v>
      </c>
      <c r="C8561" s="22"/>
      <c r="D8561" s="22"/>
      <c r="E8561" s="22"/>
      <c r="F8561" s="21"/>
      <c r="G8561" s="22"/>
      <c r="H8561" s="22"/>
      <c r="I8561" s="22"/>
      <c r="J8561" s="23"/>
      <c r="K8561" s="24"/>
      <c r="M8561" s="42"/>
      <c r="N8561" s="43"/>
      <c r="P8561" s="27"/>
      <c r="R8561" s="26"/>
      <c r="S8561" s="26"/>
      <c r="T8561" s="26"/>
    </row>
    <row r="8562" spans="2:20" ht="14.25" customHeight="1">
      <c r="B8562" s="20">
        <v>9784</v>
      </c>
      <c r="C8562" s="22"/>
      <c r="D8562" s="22"/>
      <c r="E8562" s="22"/>
      <c r="F8562" s="21"/>
      <c r="G8562" s="22"/>
      <c r="H8562" s="22"/>
      <c r="I8562" s="22"/>
      <c r="J8562" s="23"/>
      <c r="K8562" s="24"/>
      <c r="M8562" s="42"/>
      <c r="N8562" s="43"/>
      <c r="P8562" s="27"/>
      <c r="R8562" s="26"/>
      <c r="S8562" s="26"/>
      <c r="T8562" s="26"/>
    </row>
    <row r="8563" spans="2:20" ht="14.25" customHeight="1">
      <c r="B8563" s="20">
        <v>9785</v>
      </c>
      <c r="C8563" s="22"/>
      <c r="D8563" s="22"/>
      <c r="E8563" s="22"/>
      <c r="F8563" s="21"/>
      <c r="G8563" s="22"/>
      <c r="H8563" s="22"/>
      <c r="I8563" s="22"/>
      <c r="J8563" s="23"/>
      <c r="K8563" s="24"/>
      <c r="M8563" s="42"/>
      <c r="N8563" s="43"/>
      <c r="P8563" s="27"/>
      <c r="R8563" s="26"/>
      <c r="S8563" s="26"/>
      <c r="T8563" s="26"/>
    </row>
    <row r="8564" spans="2:20" ht="14.25" customHeight="1">
      <c r="B8564" s="20">
        <v>9786</v>
      </c>
      <c r="C8564" s="22"/>
      <c r="D8564" s="22"/>
      <c r="E8564" s="22"/>
      <c r="F8564" s="21"/>
      <c r="G8564" s="22"/>
      <c r="H8564" s="22"/>
      <c r="I8564" s="22"/>
      <c r="J8564" s="23"/>
      <c r="K8564" s="24"/>
      <c r="M8564" s="42"/>
      <c r="N8564" s="43"/>
      <c r="P8564" s="27"/>
      <c r="R8564" s="26"/>
      <c r="S8564" s="26"/>
      <c r="T8564" s="26"/>
    </row>
    <row r="8565" spans="2:20" ht="14.25" customHeight="1">
      <c r="B8565" s="20">
        <v>9787</v>
      </c>
      <c r="C8565" s="22"/>
      <c r="D8565" s="22"/>
      <c r="E8565" s="22"/>
      <c r="F8565" s="21"/>
      <c r="G8565" s="22"/>
      <c r="H8565" s="22"/>
      <c r="I8565" s="22"/>
      <c r="J8565" s="23"/>
      <c r="K8565" s="24"/>
      <c r="M8565" s="42"/>
      <c r="N8565" s="43"/>
      <c r="P8565" s="27"/>
      <c r="R8565" s="26"/>
      <c r="S8565" s="26"/>
      <c r="T8565" s="26"/>
    </row>
    <row r="8566" spans="2:20" ht="14.25" customHeight="1">
      <c r="B8566" s="20">
        <v>9788</v>
      </c>
      <c r="C8566" s="22"/>
      <c r="D8566" s="22"/>
      <c r="E8566" s="22"/>
      <c r="F8566" s="21"/>
      <c r="G8566" s="22"/>
      <c r="H8566" s="22"/>
      <c r="I8566" s="22"/>
      <c r="J8566" s="23"/>
      <c r="K8566" s="24"/>
      <c r="M8566" s="42"/>
      <c r="N8566" s="43"/>
      <c r="P8566" s="27"/>
      <c r="R8566" s="26"/>
      <c r="S8566" s="26"/>
      <c r="T8566" s="26"/>
    </row>
    <row r="8567" spans="2:20" ht="14.25" customHeight="1">
      <c r="B8567" s="20">
        <v>9789</v>
      </c>
      <c r="C8567" s="22"/>
      <c r="D8567" s="22"/>
      <c r="E8567" s="22"/>
      <c r="F8567" s="21"/>
      <c r="G8567" s="22"/>
      <c r="H8567" s="22"/>
      <c r="I8567" s="22"/>
      <c r="J8567" s="23"/>
      <c r="K8567" s="24"/>
      <c r="M8567" s="42"/>
      <c r="N8567" s="43"/>
      <c r="P8567" s="27"/>
      <c r="R8567" s="26"/>
      <c r="S8567" s="26"/>
      <c r="T8567" s="26"/>
    </row>
    <row r="8568" spans="2:20" ht="14.25" customHeight="1">
      <c r="B8568" s="20">
        <v>9790</v>
      </c>
      <c r="C8568" s="22"/>
      <c r="D8568" s="22"/>
      <c r="E8568" s="22"/>
      <c r="F8568" s="21"/>
      <c r="G8568" s="22"/>
      <c r="H8568" s="22"/>
      <c r="I8568" s="22"/>
      <c r="J8568" s="23"/>
      <c r="K8568" s="24"/>
      <c r="M8568" s="42"/>
      <c r="N8568" s="43"/>
      <c r="P8568" s="27"/>
      <c r="R8568" s="26"/>
      <c r="S8568" s="26"/>
      <c r="T8568" s="26"/>
    </row>
    <row r="8569" spans="2:20" ht="14.25" customHeight="1">
      <c r="B8569" s="20">
        <v>9791</v>
      </c>
      <c r="C8569" s="22"/>
      <c r="D8569" s="22"/>
      <c r="E8569" s="22"/>
      <c r="F8569" s="21"/>
      <c r="G8569" s="22"/>
      <c r="H8569" s="22"/>
      <c r="I8569" s="22"/>
      <c r="J8569" s="23"/>
      <c r="K8569" s="24"/>
      <c r="M8569" s="42"/>
      <c r="N8569" s="43"/>
      <c r="P8569" s="27"/>
      <c r="R8569" s="26"/>
      <c r="S8569" s="26"/>
      <c r="T8569" s="26"/>
    </row>
    <row r="8570" spans="2:20" ht="14.25" customHeight="1">
      <c r="B8570" s="20">
        <v>9792</v>
      </c>
      <c r="C8570" s="22"/>
      <c r="D8570" s="22"/>
      <c r="E8570" s="22"/>
      <c r="F8570" s="21"/>
      <c r="G8570" s="22"/>
      <c r="H8570" s="22"/>
      <c r="I8570" s="22"/>
      <c r="J8570" s="23"/>
      <c r="K8570" s="24"/>
      <c r="M8570" s="42"/>
      <c r="N8570" s="43"/>
      <c r="P8570" s="27"/>
      <c r="R8570" s="26"/>
      <c r="S8570" s="26"/>
      <c r="T8570" s="26"/>
    </row>
    <row r="8571" spans="2:20" ht="14.25" customHeight="1">
      <c r="B8571" s="20">
        <v>9793</v>
      </c>
      <c r="C8571" s="22"/>
      <c r="D8571" s="22"/>
      <c r="E8571" s="22"/>
      <c r="F8571" s="21"/>
      <c r="G8571" s="22"/>
      <c r="H8571" s="22"/>
      <c r="I8571" s="22"/>
      <c r="J8571" s="23"/>
      <c r="K8571" s="24"/>
      <c r="M8571" s="42"/>
      <c r="N8571" s="43"/>
      <c r="P8571" s="27"/>
      <c r="R8571" s="26"/>
      <c r="S8571" s="26"/>
      <c r="T8571" s="26"/>
    </row>
    <row r="8572" spans="2:20" ht="14.25" customHeight="1">
      <c r="B8572" s="20">
        <v>9794</v>
      </c>
      <c r="C8572" s="22"/>
      <c r="D8572" s="22"/>
      <c r="E8572" s="22"/>
      <c r="F8572" s="21"/>
      <c r="G8572" s="22"/>
      <c r="H8572" s="22"/>
      <c r="I8572" s="22"/>
      <c r="J8572" s="23"/>
      <c r="K8572" s="24"/>
      <c r="M8572" s="42"/>
      <c r="N8572" s="43"/>
      <c r="P8572" s="27"/>
      <c r="R8572" s="26"/>
      <c r="S8572" s="26"/>
      <c r="T8572" s="26"/>
    </row>
    <row r="8573" spans="2:20" ht="14.25" customHeight="1">
      <c r="B8573" s="20">
        <v>9795</v>
      </c>
      <c r="C8573" s="22"/>
      <c r="D8573" s="22"/>
      <c r="E8573" s="22"/>
      <c r="F8573" s="21"/>
      <c r="G8573" s="22"/>
      <c r="H8573" s="22"/>
      <c r="I8573" s="22"/>
      <c r="J8573" s="23"/>
      <c r="K8573" s="24"/>
      <c r="M8573" s="42"/>
      <c r="N8573" s="43"/>
      <c r="P8573" s="27"/>
      <c r="R8573" s="26"/>
      <c r="S8573" s="26"/>
      <c r="T8573" s="26"/>
    </row>
    <row r="8574" spans="2:20" ht="14.25" customHeight="1">
      <c r="B8574" s="20">
        <v>9796</v>
      </c>
      <c r="C8574" s="22"/>
      <c r="D8574" s="22"/>
      <c r="E8574" s="22"/>
      <c r="F8574" s="21"/>
      <c r="G8574" s="22"/>
      <c r="H8574" s="22"/>
      <c r="I8574" s="22"/>
      <c r="J8574" s="23"/>
      <c r="K8574" s="24"/>
      <c r="M8574" s="42"/>
      <c r="N8574" s="43"/>
      <c r="P8574" s="27"/>
      <c r="R8574" s="26"/>
      <c r="S8574" s="26"/>
      <c r="T8574" s="26"/>
    </row>
    <row r="8575" spans="2:20" ht="14.25" customHeight="1">
      <c r="B8575" s="20">
        <v>9797</v>
      </c>
      <c r="C8575" s="22"/>
      <c r="D8575" s="22"/>
      <c r="E8575" s="22"/>
      <c r="F8575" s="21"/>
      <c r="G8575" s="22"/>
      <c r="H8575" s="22"/>
      <c r="I8575" s="22"/>
      <c r="J8575" s="23"/>
      <c r="K8575" s="24"/>
      <c r="M8575" s="42"/>
      <c r="N8575" s="43"/>
      <c r="P8575" s="27"/>
      <c r="R8575" s="26"/>
      <c r="S8575" s="26"/>
      <c r="T8575" s="26"/>
    </row>
    <row r="8576" spans="2:20" ht="14.25" customHeight="1">
      <c r="B8576" s="20">
        <v>9798</v>
      </c>
      <c r="C8576" s="22"/>
      <c r="D8576" s="22"/>
      <c r="E8576" s="22"/>
      <c r="F8576" s="21"/>
      <c r="G8576" s="22"/>
      <c r="H8576" s="22"/>
      <c r="I8576" s="22"/>
      <c r="J8576" s="23"/>
      <c r="K8576" s="24"/>
      <c r="M8576" s="42"/>
      <c r="N8576" s="43"/>
      <c r="P8576" s="27"/>
      <c r="R8576" s="26"/>
      <c r="S8576" s="26"/>
      <c r="T8576" s="26"/>
    </row>
    <row r="8577" spans="2:20" ht="14.25" customHeight="1">
      <c r="B8577" s="20">
        <v>9799</v>
      </c>
      <c r="C8577" s="22"/>
      <c r="D8577" s="22"/>
      <c r="E8577" s="22"/>
      <c r="F8577" s="21"/>
      <c r="G8577" s="22"/>
      <c r="H8577" s="22"/>
      <c r="I8577" s="22"/>
      <c r="J8577" s="23"/>
      <c r="K8577" s="24"/>
      <c r="M8577" s="42"/>
      <c r="N8577" s="43"/>
      <c r="P8577" s="27"/>
      <c r="R8577" s="26"/>
      <c r="S8577" s="26"/>
      <c r="T8577" s="26"/>
    </row>
    <row r="8578" spans="2:20" ht="14.25" customHeight="1">
      <c r="B8578" s="20">
        <v>9800</v>
      </c>
      <c r="C8578" s="22"/>
      <c r="D8578" s="22"/>
      <c r="E8578" s="22"/>
      <c r="F8578" s="21"/>
      <c r="G8578" s="22"/>
      <c r="H8578" s="22"/>
      <c r="I8578" s="22"/>
      <c r="J8578" s="23"/>
      <c r="K8578" s="24"/>
      <c r="M8578" s="42"/>
      <c r="N8578" s="43"/>
      <c r="P8578" s="27"/>
      <c r="R8578" s="26"/>
      <c r="S8578" s="26"/>
      <c r="T8578" s="26"/>
    </row>
    <row r="8579" spans="2:20" ht="14.25" customHeight="1">
      <c r="B8579" s="20">
        <v>9801</v>
      </c>
      <c r="C8579" s="22"/>
      <c r="D8579" s="22"/>
      <c r="E8579" s="22"/>
      <c r="F8579" s="21"/>
      <c r="G8579" s="22"/>
      <c r="H8579" s="22"/>
      <c r="I8579" s="22"/>
      <c r="J8579" s="23"/>
      <c r="K8579" s="24"/>
      <c r="M8579" s="42"/>
      <c r="N8579" s="43"/>
      <c r="P8579" s="27"/>
      <c r="R8579" s="26"/>
      <c r="S8579" s="26"/>
      <c r="T8579" s="26"/>
    </row>
    <row r="8580" spans="2:20" ht="14.25" customHeight="1">
      <c r="B8580" s="20">
        <v>9802</v>
      </c>
      <c r="C8580" s="22"/>
      <c r="D8580" s="22"/>
      <c r="E8580" s="22"/>
      <c r="F8580" s="21"/>
      <c r="G8580" s="22"/>
      <c r="H8580" s="22"/>
      <c r="I8580" s="22"/>
      <c r="J8580" s="23"/>
      <c r="K8580" s="24"/>
      <c r="M8580" s="42"/>
      <c r="N8580" s="43"/>
      <c r="P8580" s="27"/>
      <c r="R8580" s="26"/>
      <c r="S8580" s="26"/>
      <c r="T8580" s="26"/>
    </row>
    <row r="8581" spans="2:20" ht="14.25" customHeight="1">
      <c r="B8581" s="20">
        <v>9803</v>
      </c>
      <c r="C8581" s="22"/>
      <c r="D8581" s="22"/>
      <c r="E8581" s="22"/>
      <c r="F8581" s="21"/>
      <c r="G8581" s="22"/>
      <c r="H8581" s="22"/>
      <c r="I8581" s="22"/>
      <c r="J8581" s="23"/>
      <c r="K8581" s="24"/>
      <c r="M8581" s="42"/>
      <c r="N8581" s="43"/>
      <c r="P8581" s="27"/>
      <c r="R8581" s="26"/>
      <c r="S8581" s="26"/>
      <c r="T8581" s="26"/>
    </row>
    <row r="8582" spans="2:20" ht="14.25" customHeight="1">
      <c r="B8582" s="20">
        <v>9804</v>
      </c>
      <c r="C8582" s="22"/>
      <c r="D8582" s="22"/>
      <c r="E8582" s="22"/>
      <c r="F8582" s="21"/>
      <c r="G8582" s="22"/>
      <c r="H8582" s="22"/>
      <c r="I8582" s="22"/>
      <c r="J8582" s="23"/>
      <c r="K8582" s="24"/>
      <c r="M8582" s="42"/>
      <c r="N8582" s="43"/>
      <c r="P8582" s="27"/>
      <c r="R8582" s="26"/>
      <c r="S8582" s="26"/>
      <c r="T8582" s="26"/>
    </row>
    <row r="8583" spans="2:20" ht="14.25" customHeight="1">
      <c r="B8583" s="20">
        <v>9805</v>
      </c>
      <c r="C8583" s="22"/>
      <c r="D8583" s="22"/>
      <c r="E8583" s="22"/>
      <c r="F8583" s="21"/>
      <c r="G8583" s="22"/>
      <c r="H8583" s="22"/>
      <c r="I8583" s="22"/>
      <c r="J8583" s="23"/>
      <c r="K8583" s="24"/>
      <c r="M8583" s="42"/>
      <c r="N8583" s="43"/>
      <c r="P8583" s="27"/>
      <c r="R8583" s="26"/>
      <c r="S8583" s="26"/>
      <c r="T8583" s="26"/>
    </row>
    <row r="8584" spans="2:20" ht="14.25" customHeight="1">
      <c r="B8584" s="20">
        <v>9806</v>
      </c>
      <c r="C8584" s="22"/>
      <c r="D8584" s="22"/>
      <c r="E8584" s="22"/>
      <c r="F8584" s="21"/>
      <c r="G8584" s="22"/>
      <c r="H8584" s="22"/>
      <c r="I8584" s="22"/>
      <c r="J8584" s="23"/>
      <c r="K8584" s="24"/>
      <c r="M8584" s="42"/>
      <c r="N8584" s="43"/>
      <c r="P8584" s="27"/>
      <c r="R8584" s="26"/>
      <c r="S8584" s="26"/>
      <c r="T8584" s="26"/>
    </row>
    <row r="8585" spans="2:20" ht="14.25" customHeight="1">
      <c r="B8585" s="20">
        <v>9807</v>
      </c>
      <c r="C8585" s="22"/>
      <c r="D8585" s="22"/>
      <c r="E8585" s="22"/>
      <c r="F8585" s="21"/>
      <c r="G8585" s="22"/>
      <c r="H8585" s="22"/>
      <c r="I8585" s="22"/>
      <c r="J8585" s="23"/>
      <c r="K8585" s="24"/>
      <c r="M8585" s="42"/>
      <c r="N8585" s="43"/>
      <c r="P8585" s="27"/>
      <c r="R8585" s="26"/>
      <c r="S8585" s="26"/>
      <c r="T8585" s="26"/>
    </row>
    <row r="8586" spans="2:20" ht="14.25" customHeight="1">
      <c r="B8586" s="20">
        <v>9808</v>
      </c>
      <c r="C8586" s="22"/>
      <c r="D8586" s="22"/>
      <c r="E8586" s="22"/>
      <c r="F8586" s="21"/>
      <c r="G8586" s="22"/>
      <c r="H8586" s="22"/>
      <c r="I8586" s="22"/>
      <c r="J8586" s="23"/>
      <c r="K8586" s="24"/>
      <c r="M8586" s="42"/>
      <c r="N8586" s="43"/>
      <c r="P8586" s="27"/>
      <c r="R8586" s="26"/>
      <c r="S8586" s="26"/>
      <c r="T8586" s="26"/>
    </row>
    <row r="8587" spans="2:20" ht="14.25" customHeight="1">
      <c r="B8587" s="20">
        <v>9809</v>
      </c>
      <c r="C8587" s="22"/>
      <c r="D8587" s="22"/>
      <c r="E8587" s="22"/>
      <c r="F8587" s="21"/>
      <c r="G8587" s="22"/>
      <c r="H8587" s="22"/>
      <c r="I8587" s="22"/>
      <c r="J8587" s="23"/>
      <c r="K8587" s="24"/>
      <c r="M8587" s="42"/>
      <c r="N8587" s="43"/>
      <c r="P8587" s="27"/>
      <c r="R8587" s="26"/>
      <c r="S8587" s="26"/>
      <c r="T8587" s="26"/>
    </row>
    <row r="8588" spans="2:20" ht="14.25" customHeight="1">
      <c r="B8588" s="20">
        <v>9810</v>
      </c>
      <c r="C8588" s="22"/>
      <c r="D8588" s="22"/>
      <c r="E8588" s="22"/>
      <c r="F8588" s="21"/>
      <c r="G8588" s="22"/>
      <c r="H8588" s="22"/>
      <c r="I8588" s="22"/>
      <c r="J8588" s="23"/>
      <c r="K8588" s="24"/>
      <c r="M8588" s="42"/>
      <c r="N8588" s="43"/>
      <c r="P8588" s="27"/>
      <c r="R8588" s="26"/>
      <c r="S8588" s="26"/>
      <c r="T8588" s="26"/>
    </row>
    <row r="8589" spans="2:20" ht="14.25" customHeight="1">
      <c r="B8589" s="20">
        <v>9811</v>
      </c>
      <c r="C8589" s="22"/>
      <c r="D8589" s="22"/>
      <c r="E8589" s="22"/>
      <c r="F8589" s="21"/>
      <c r="G8589" s="22"/>
      <c r="H8589" s="22"/>
      <c r="I8589" s="22"/>
      <c r="J8589" s="23"/>
      <c r="K8589" s="24"/>
      <c r="M8589" s="42"/>
      <c r="N8589" s="43"/>
      <c r="P8589" s="27"/>
      <c r="R8589" s="26"/>
      <c r="S8589" s="26"/>
      <c r="T8589" s="26"/>
    </row>
    <row r="8590" spans="2:20" ht="14.25" customHeight="1">
      <c r="B8590" s="20">
        <v>9812</v>
      </c>
      <c r="C8590" s="22"/>
      <c r="D8590" s="22"/>
      <c r="E8590" s="22"/>
      <c r="F8590" s="21"/>
      <c r="G8590" s="22"/>
      <c r="H8590" s="22"/>
      <c r="I8590" s="22"/>
      <c r="J8590" s="23"/>
      <c r="K8590" s="24"/>
      <c r="M8590" s="42"/>
      <c r="N8590" s="43"/>
      <c r="P8590" s="27"/>
      <c r="R8590" s="26"/>
      <c r="S8590" s="26"/>
      <c r="T8590" s="26"/>
    </row>
    <row r="8591" spans="2:20" ht="14.25" customHeight="1">
      <c r="B8591" s="20">
        <v>9813</v>
      </c>
      <c r="C8591" s="22"/>
      <c r="D8591" s="22"/>
      <c r="E8591" s="22"/>
      <c r="F8591" s="21"/>
      <c r="G8591" s="22"/>
      <c r="H8591" s="22"/>
      <c r="I8591" s="22"/>
      <c r="J8591" s="23"/>
      <c r="K8591" s="24"/>
      <c r="M8591" s="42"/>
      <c r="N8591" s="43"/>
      <c r="P8591" s="27"/>
      <c r="R8591" s="26"/>
      <c r="S8591" s="26"/>
      <c r="T8591" s="26"/>
    </row>
    <row r="8592" spans="2:20" ht="14.25" customHeight="1">
      <c r="B8592" s="20">
        <v>9814</v>
      </c>
      <c r="C8592" s="22"/>
      <c r="D8592" s="22"/>
      <c r="E8592" s="22"/>
      <c r="F8592" s="21"/>
      <c r="G8592" s="22"/>
      <c r="H8592" s="22"/>
      <c r="I8592" s="22"/>
      <c r="J8592" s="23"/>
      <c r="K8592" s="24"/>
      <c r="M8592" s="42"/>
      <c r="N8592" s="43"/>
      <c r="P8592" s="27"/>
      <c r="R8592" s="26"/>
      <c r="S8592" s="26"/>
      <c r="T8592" s="26"/>
    </row>
    <row r="8593" spans="2:20" ht="14.25" customHeight="1">
      <c r="B8593" s="20">
        <v>9815</v>
      </c>
      <c r="C8593" s="22"/>
      <c r="D8593" s="22"/>
      <c r="E8593" s="22"/>
      <c r="F8593" s="21"/>
      <c r="G8593" s="22"/>
      <c r="H8593" s="22"/>
      <c r="I8593" s="22"/>
      <c r="J8593" s="23"/>
      <c r="K8593" s="24"/>
      <c r="M8593" s="42"/>
      <c r="N8593" s="43"/>
      <c r="P8593" s="27"/>
      <c r="R8593" s="26"/>
      <c r="S8593" s="26"/>
      <c r="T8593" s="26"/>
    </row>
    <row r="8594" spans="2:20" ht="14.25" customHeight="1">
      <c r="B8594" s="20">
        <v>9816</v>
      </c>
      <c r="C8594" s="22"/>
      <c r="D8594" s="22"/>
      <c r="E8594" s="22"/>
      <c r="F8594" s="21"/>
      <c r="G8594" s="22"/>
      <c r="H8594" s="22"/>
      <c r="I8594" s="22"/>
      <c r="J8594" s="23"/>
      <c r="K8594" s="24"/>
      <c r="M8594" s="42"/>
      <c r="N8594" s="43"/>
      <c r="P8594" s="27"/>
      <c r="R8594" s="26"/>
      <c r="S8594" s="26"/>
      <c r="T8594" s="26"/>
    </row>
    <row r="8595" spans="2:20" ht="14.25" customHeight="1">
      <c r="B8595" s="20">
        <v>9817</v>
      </c>
      <c r="C8595" s="22"/>
      <c r="D8595" s="22"/>
      <c r="E8595" s="22"/>
      <c r="F8595" s="21"/>
      <c r="G8595" s="22"/>
      <c r="H8595" s="22"/>
      <c r="I8595" s="22"/>
      <c r="J8595" s="23"/>
      <c r="K8595" s="24"/>
      <c r="M8595" s="42"/>
      <c r="N8595" s="43"/>
      <c r="P8595" s="27"/>
      <c r="R8595" s="26"/>
      <c r="S8595" s="26"/>
      <c r="T8595" s="26"/>
    </row>
    <row r="8596" spans="2:20" ht="14.25" customHeight="1">
      <c r="B8596" s="20">
        <v>9818</v>
      </c>
      <c r="C8596" s="22"/>
      <c r="D8596" s="22"/>
      <c r="E8596" s="22"/>
      <c r="F8596" s="21"/>
      <c r="G8596" s="22"/>
      <c r="H8596" s="22"/>
      <c r="I8596" s="22"/>
      <c r="J8596" s="23"/>
      <c r="K8596" s="24"/>
      <c r="M8596" s="42"/>
      <c r="N8596" s="43"/>
      <c r="P8596" s="27"/>
      <c r="R8596" s="26"/>
      <c r="S8596" s="26"/>
      <c r="T8596" s="26"/>
    </row>
    <row r="8597" spans="2:20" ht="14.25" customHeight="1">
      <c r="B8597" s="20">
        <v>9819</v>
      </c>
      <c r="C8597" s="22"/>
      <c r="D8597" s="22"/>
      <c r="E8597" s="22"/>
      <c r="F8597" s="21"/>
      <c r="G8597" s="22"/>
      <c r="H8597" s="22"/>
      <c r="I8597" s="22"/>
      <c r="J8597" s="23"/>
      <c r="K8597" s="24"/>
      <c r="M8597" s="42"/>
      <c r="N8597" s="43"/>
      <c r="P8597" s="27"/>
      <c r="R8597" s="26"/>
      <c r="S8597" s="26"/>
      <c r="T8597" s="26"/>
    </row>
    <row r="8598" spans="2:20" ht="14.25" customHeight="1">
      <c r="B8598" s="20">
        <v>9820</v>
      </c>
      <c r="C8598" s="22"/>
      <c r="D8598" s="22"/>
      <c r="E8598" s="22"/>
      <c r="F8598" s="21"/>
      <c r="G8598" s="22"/>
      <c r="H8598" s="22"/>
      <c r="I8598" s="22"/>
      <c r="J8598" s="23"/>
      <c r="K8598" s="24"/>
      <c r="M8598" s="42"/>
      <c r="N8598" s="43"/>
      <c r="P8598" s="27"/>
      <c r="R8598" s="26"/>
      <c r="S8598" s="26"/>
      <c r="T8598" s="26"/>
    </row>
    <row r="8599" spans="2:20" ht="14.25" customHeight="1">
      <c r="B8599" s="20">
        <v>9821</v>
      </c>
      <c r="C8599" s="22"/>
      <c r="D8599" s="22"/>
      <c r="E8599" s="22"/>
      <c r="F8599" s="21"/>
      <c r="G8599" s="22"/>
      <c r="H8599" s="22"/>
      <c r="I8599" s="22"/>
      <c r="J8599" s="23"/>
      <c r="K8599" s="24"/>
      <c r="M8599" s="42"/>
      <c r="N8599" s="43"/>
      <c r="P8599" s="27"/>
      <c r="R8599" s="26"/>
      <c r="S8599" s="26"/>
      <c r="T8599" s="26"/>
    </row>
    <row r="8600" spans="2:20" ht="14.25" customHeight="1">
      <c r="B8600" s="20">
        <v>9822</v>
      </c>
      <c r="C8600" s="22"/>
      <c r="D8600" s="22"/>
      <c r="E8600" s="22"/>
      <c r="F8600" s="21"/>
      <c r="G8600" s="22"/>
      <c r="H8600" s="22"/>
      <c r="I8600" s="22"/>
      <c r="J8600" s="23"/>
      <c r="K8600" s="24"/>
      <c r="M8600" s="42"/>
      <c r="N8600" s="43"/>
      <c r="P8600" s="27"/>
      <c r="R8600" s="26"/>
      <c r="S8600" s="26"/>
      <c r="T8600" s="26"/>
    </row>
    <row r="8601" spans="2:20" ht="14.25" customHeight="1">
      <c r="B8601" s="20">
        <v>9823</v>
      </c>
      <c r="C8601" s="22"/>
      <c r="D8601" s="22"/>
      <c r="E8601" s="22"/>
      <c r="F8601" s="21"/>
      <c r="G8601" s="22"/>
      <c r="H8601" s="22"/>
      <c r="I8601" s="22"/>
      <c r="J8601" s="23"/>
      <c r="K8601" s="24"/>
      <c r="M8601" s="42"/>
      <c r="N8601" s="43"/>
      <c r="P8601" s="27"/>
      <c r="R8601" s="26"/>
      <c r="S8601" s="26"/>
      <c r="T8601" s="26"/>
    </row>
    <row r="8602" spans="2:20" ht="14.25" customHeight="1">
      <c r="B8602" s="20">
        <v>9824</v>
      </c>
      <c r="C8602" s="22"/>
      <c r="D8602" s="22"/>
      <c r="E8602" s="22"/>
      <c r="F8602" s="21"/>
      <c r="G8602" s="22"/>
      <c r="H8602" s="22"/>
      <c r="I8602" s="22"/>
      <c r="J8602" s="23"/>
      <c r="K8602" s="24"/>
      <c r="M8602" s="42"/>
      <c r="N8602" s="43"/>
      <c r="P8602" s="27"/>
      <c r="R8602" s="26"/>
      <c r="S8602" s="26"/>
      <c r="T8602" s="26"/>
    </row>
    <row r="8603" spans="2:20" ht="14.25" customHeight="1">
      <c r="B8603" s="20">
        <v>9825</v>
      </c>
      <c r="C8603" s="22"/>
      <c r="D8603" s="22"/>
      <c r="E8603" s="22"/>
      <c r="F8603" s="21"/>
      <c r="G8603" s="22"/>
      <c r="H8603" s="22"/>
      <c r="I8603" s="22"/>
      <c r="J8603" s="23"/>
      <c r="K8603" s="24"/>
      <c r="M8603" s="42"/>
      <c r="N8603" s="43"/>
      <c r="P8603" s="27"/>
      <c r="R8603" s="26"/>
      <c r="S8603" s="26"/>
      <c r="T8603" s="26"/>
    </row>
    <row r="8604" spans="2:20" ht="14.25" customHeight="1">
      <c r="B8604" s="20">
        <v>9826</v>
      </c>
      <c r="C8604" s="22"/>
      <c r="D8604" s="22"/>
      <c r="E8604" s="22"/>
      <c r="F8604" s="21"/>
      <c r="G8604" s="22"/>
      <c r="H8604" s="22"/>
      <c r="I8604" s="22"/>
      <c r="J8604" s="23"/>
      <c r="K8604" s="24"/>
      <c r="M8604" s="42"/>
      <c r="N8604" s="43"/>
      <c r="P8604" s="27"/>
      <c r="R8604" s="26"/>
      <c r="S8604" s="26"/>
      <c r="T8604" s="26"/>
    </row>
    <row r="8605" spans="2:20" ht="14.25" customHeight="1">
      <c r="B8605" s="20">
        <v>9827</v>
      </c>
      <c r="C8605" s="22"/>
      <c r="D8605" s="22"/>
      <c r="E8605" s="22"/>
      <c r="F8605" s="21"/>
      <c r="G8605" s="22"/>
      <c r="H8605" s="22"/>
      <c r="I8605" s="22"/>
      <c r="J8605" s="23"/>
      <c r="K8605" s="24"/>
      <c r="M8605" s="42"/>
      <c r="N8605" s="43"/>
      <c r="P8605" s="27"/>
      <c r="R8605" s="26"/>
      <c r="S8605" s="26"/>
      <c r="T8605" s="26"/>
    </row>
    <row r="8606" spans="2:20" ht="14.25" customHeight="1">
      <c r="B8606" s="20">
        <v>9828</v>
      </c>
      <c r="C8606" s="22"/>
      <c r="D8606" s="22"/>
      <c r="E8606" s="22"/>
      <c r="F8606" s="21"/>
      <c r="G8606" s="22"/>
      <c r="H8606" s="22"/>
      <c r="I8606" s="22"/>
      <c r="J8606" s="23"/>
      <c r="K8606" s="24"/>
      <c r="M8606" s="42"/>
      <c r="N8606" s="43"/>
      <c r="P8606" s="27"/>
      <c r="R8606" s="26"/>
      <c r="S8606" s="26"/>
      <c r="T8606" s="26"/>
    </row>
    <row r="8607" spans="2:20" ht="14.25" customHeight="1">
      <c r="B8607" s="20">
        <v>9829</v>
      </c>
      <c r="C8607" s="22"/>
      <c r="D8607" s="22"/>
      <c r="E8607" s="22"/>
      <c r="F8607" s="21"/>
      <c r="G8607" s="22"/>
      <c r="H8607" s="22"/>
      <c r="I8607" s="22"/>
      <c r="J8607" s="23"/>
      <c r="K8607" s="24"/>
      <c r="M8607" s="42"/>
      <c r="N8607" s="43"/>
      <c r="P8607" s="27"/>
      <c r="R8607" s="26"/>
      <c r="S8607" s="26"/>
      <c r="T8607" s="26"/>
    </row>
    <row r="8608" spans="2:20" ht="14.25" customHeight="1">
      <c r="B8608" s="20">
        <v>9830</v>
      </c>
      <c r="C8608" s="22"/>
      <c r="D8608" s="22"/>
      <c r="E8608" s="22"/>
      <c r="F8608" s="21"/>
      <c r="G8608" s="22"/>
      <c r="H8608" s="22"/>
      <c r="I8608" s="22"/>
      <c r="J8608" s="23"/>
      <c r="K8608" s="24"/>
      <c r="M8608" s="42"/>
      <c r="N8608" s="43"/>
      <c r="P8608" s="27"/>
      <c r="R8608" s="26"/>
      <c r="S8608" s="26"/>
      <c r="T8608" s="26"/>
    </row>
    <row r="8609" spans="2:20" ht="14.25" customHeight="1">
      <c r="B8609" s="20">
        <v>9831</v>
      </c>
      <c r="C8609" s="22"/>
      <c r="D8609" s="22"/>
      <c r="E8609" s="22"/>
      <c r="F8609" s="21"/>
      <c r="G8609" s="22"/>
      <c r="H8609" s="22"/>
      <c r="I8609" s="22"/>
      <c r="J8609" s="23"/>
      <c r="K8609" s="24"/>
      <c r="M8609" s="42"/>
      <c r="N8609" s="43"/>
      <c r="P8609" s="27"/>
      <c r="R8609" s="26"/>
      <c r="S8609" s="26"/>
      <c r="T8609" s="26"/>
    </row>
    <row r="8610" spans="2:20" ht="14.25" customHeight="1">
      <c r="B8610" s="20">
        <v>9832</v>
      </c>
      <c r="C8610" s="22"/>
      <c r="D8610" s="22"/>
      <c r="E8610" s="22"/>
      <c r="F8610" s="21"/>
      <c r="G8610" s="22"/>
      <c r="H8610" s="22"/>
      <c r="I8610" s="22"/>
      <c r="J8610" s="23"/>
      <c r="K8610" s="24"/>
      <c r="M8610" s="42"/>
      <c r="N8610" s="43"/>
      <c r="P8610" s="27"/>
      <c r="R8610" s="26"/>
      <c r="S8610" s="26"/>
      <c r="T8610" s="26"/>
    </row>
    <row r="8611" spans="2:20" ht="14.25" customHeight="1">
      <c r="B8611" s="20">
        <v>9833</v>
      </c>
      <c r="C8611" s="22"/>
      <c r="D8611" s="22"/>
      <c r="E8611" s="22"/>
      <c r="F8611" s="21"/>
      <c r="G8611" s="22"/>
      <c r="H8611" s="22"/>
      <c r="I8611" s="22"/>
      <c r="J8611" s="23"/>
      <c r="K8611" s="24"/>
      <c r="M8611" s="42"/>
      <c r="N8611" s="43"/>
      <c r="P8611" s="27"/>
      <c r="R8611" s="26"/>
      <c r="S8611" s="26"/>
      <c r="T8611" s="26"/>
    </row>
    <row r="8612" spans="2:20" ht="14.25" customHeight="1">
      <c r="B8612" s="20">
        <v>9834</v>
      </c>
      <c r="C8612" s="22"/>
      <c r="D8612" s="22"/>
      <c r="E8612" s="22"/>
      <c r="F8612" s="21"/>
      <c r="G8612" s="22"/>
      <c r="H8612" s="22"/>
      <c r="I8612" s="22"/>
      <c r="J8612" s="23"/>
      <c r="K8612" s="24"/>
      <c r="M8612" s="42"/>
      <c r="N8612" s="43"/>
      <c r="P8612" s="27"/>
      <c r="R8612" s="26"/>
      <c r="S8612" s="26"/>
      <c r="T8612" s="26"/>
    </row>
    <row r="8613" spans="2:20" ht="14.25" customHeight="1">
      <c r="B8613" s="20">
        <v>9835</v>
      </c>
      <c r="C8613" s="22"/>
      <c r="D8613" s="22"/>
      <c r="E8613" s="22"/>
      <c r="F8613" s="21"/>
      <c r="G8613" s="22"/>
      <c r="H8613" s="22"/>
      <c r="I8613" s="22"/>
      <c r="J8613" s="23"/>
      <c r="K8613" s="24"/>
      <c r="M8613" s="42"/>
      <c r="N8613" s="43"/>
      <c r="P8613" s="27"/>
      <c r="R8613" s="26"/>
      <c r="S8613" s="26"/>
      <c r="T8613" s="26"/>
    </row>
    <row r="8614" spans="2:20" ht="14.25" customHeight="1">
      <c r="B8614" s="20">
        <v>9836</v>
      </c>
      <c r="C8614" s="22"/>
      <c r="D8614" s="22"/>
      <c r="E8614" s="22"/>
      <c r="F8614" s="21"/>
      <c r="G8614" s="22"/>
      <c r="H8614" s="22"/>
      <c r="I8614" s="22"/>
      <c r="J8614" s="23"/>
      <c r="K8614" s="24"/>
      <c r="M8614" s="42"/>
      <c r="N8614" s="43"/>
      <c r="P8614" s="27"/>
      <c r="R8614" s="26"/>
      <c r="S8614" s="26"/>
      <c r="T8614" s="26"/>
    </row>
    <row r="8615" spans="2:20" ht="14.25" customHeight="1">
      <c r="B8615" s="20">
        <v>9837</v>
      </c>
      <c r="C8615" s="22"/>
      <c r="D8615" s="22"/>
      <c r="E8615" s="22"/>
      <c r="F8615" s="21"/>
      <c r="G8615" s="22"/>
      <c r="H8615" s="22"/>
      <c r="I8615" s="22"/>
      <c r="J8615" s="23"/>
      <c r="K8615" s="24"/>
      <c r="M8615" s="42"/>
      <c r="N8615" s="43"/>
      <c r="P8615" s="27"/>
      <c r="R8615" s="26"/>
      <c r="S8615" s="26"/>
      <c r="T8615" s="26"/>
    </row>
    <row r="8616" spans="2:20" ht="14.25" customHeight="1">
      <c r="B8616" s="20">
        <v>9838</v>
      </c>
      <c r="C8616" s="22"/>
      <c r="D8616" s="22"/>
      <c r="E8616" s="22"/>
      <c r="F8616" s="21"/>
      <c r="G8616" s="22"/>
      <c r="H8616" s="22"/>
      <c r="I8616" s="22"/>
      <c r="J8616" s="23"/>
      <c r="K8616" s="24"/>
      <c r="M8616" s="42"/>
      <c r="N8616" s="43"/>
      <c r="P8616" s="27"/>
      <c r="R8616" s="26"/>
      <c r="S8616" s="26"/>
      <c r="T8616" s="26"/>
    </row>
    <row r="8617" spans="2:20" ht="14.25" customHeight="1">
      <c r="B8617" s="20">
        <v>9839</v>
      </c>
      <c r="C8617" s="22"/>
      <c r="D8617" s="22"/>
      <c r="E8617" s="22"/>
      <c r="F8617" s="21"/>
      <c r="G8617" s="22"/>
      <c r="H8617" s="22"/>
      <c r="I8617" s="22"/>
      <c r="J8617" s="23"/>
      <c r="K8617" s="24"/>
      <c r="M8617" s="42"/>
      <c r="N8617" s="43"/>
      <c r="P8617" s="27"/>
      <c r="R8617" s="26"/>
      <c r="S8617" s="26"/>
      <c r="T8617" s="26"/>
    </row>
    <row r="8618" spans="2:20" ht="14.25" customHeight="1">
      <c r="B8618" s="20">
        <v>9840</v>
      </c>
      <c r="C8618" s="22"/>
      <c r="D8618" s="22"/>
      <c r="E8618" s="22"/>
      <c r="F8618" s="21"/>
      <c r="G8618" s="22"/>
      <c r="H8618" s="22"/>
      <c r="I8618" s="22"/>
      <c r="J8618" s="23"/>
      <c r="K8618" s="24"/>
      <c r="M8618" s="42"/>
      <c r="N8618" s="43"/>
      <c r="P8618" s="27"/>
      <c r="R8618" s="26"/>
      <c r="S8618" s="26"/>
      <c r="T8618" s="26"/>
    </row>
    <row r="8619" spans="2:20" ht="14.25" customHeight="1">
      <c r="B8619" s="20">
        <v>9841</v>
      </c>
      <c r="C8619" s="22"/>
      <c r="D8619" s="22"/>
      <c r="E8619" s="22"/>
      <c r="F8619" s="21"/>
      <c r="G8619" s="22"/>
      <c r="H8619" s="22"/>
      <c r="I8619" s="22"/>
      <c r="J8619" s="23"/>
      <c r="K8619" s="24"/>
      <c r="M8619" s="42"/>
      <c r="N8619" s="43"/>
      <c r="P8619" s="27"/>
      <c r="R8619" s="26"/>
      <c r="S8619" s="26"/>
      <c r="T8619" s="26"/>
    </row>
    <row r="8620" spans="2:20" ht="14.25" customHeight="1">
      <c r="B8620" s="20">
        <v>9842</v>
      </c>
      <c r="C8620" s="22"/>
      <c r="D8620" s="22"/>
      <c r="E8620" s="22"/>
      <c r="F8620" s="21"/>
      <c r="G8620" s="22"/>
      <c r="H8620" s="22"/>
      <c r="I8620" s="22"/>
      <c r="J8620" s="23"/>
      <c r="K8620" s="24"/>
      <c r="M8620" s="42"/>
      <c r="N8620" s="43"/>
      <c r="P8620" s="27"/>
      <c r="R8620" s="26"/>
      <c r="S8620" s="26"/>
      <c r="T8620" s="26"/>
    </row>
    <row r="8621" spans="2:20" ht="14.25" customHeight="1">
      <c r="B8621" s="20">
        <v>9843</v>
      </c>
      <c r="C8621" s="22"/>
      <c r="D8621" s="22"/>
      <c r="E8621" s="22"/>
      <c r="F8621" s="21"/>
      <c r="G8621" s="22"/>
      <c r="H8621" s="22"/>
      <c r="I8621" s="22"/>
      <c r="J8621" s="23"/>
      <c r="K8621" s="24"/>
      <c r="M8621" s="42"/>
      <c r="N8621" s="43"/>
      <c r="P8621" s="27"/>
      <c r="R8621" s="26"/>
      <c r="S8621" s="26"/>
      <c r="T8621" s="26"/>
    </row>
    <row r="8622" spans="2:20" ht="14.25" customHeight="1">
      <c r="B8622" s="20">
        <v>9844</v>
      </c>
      <c r="C8622" s="22"/>
      <c r="D8622" s="22"/>
      <c r="E8622" s="22"/>
      <c r="F8622" s="21"/>
      <c r="G8622" s="22"/>
      <c r="H8622" s="22"/>
      <c r="I8622" s="22"/>
      <c r="J8622" s="23"/>
      <c r="K8622" s="24"/>
      <c r="M8622" s="42"/>
      <c r="N8622" s="43"/>
      <c r="P8622" s="27"/>
      <c r="R8622" s="26"/>
      <c r="S8622" s="26"/>
      <c r="T8622" s="26"/>
    </row>
    <row r="8623" spans="2:20" ht="14.25" customHeight="1">
      <c r="B8623" s="20">
        <v>9845</v>
      </c>
      <c r="C8623" s="22"/>
      <c r="D8623" s="22"/>
      <c r="E8623" s="22"/>
      <c r="F8623" s="21"/>
      <c r="G8623" s="22"/>
      <c r="H8623" s="22"/>
      <c r="I8623" s="22"/>
      <c r="J8623" s="23"/>
      <c r="K8623" s="24"/>
      <c r="M8623" s="42"/>
      <c r="N8623" s="43"/>
      <c r="P8623" s="27"/>
      <c r="R8623" s="26"/>
      <c r="S8623" s="26"/>
      <c r="T8623" s="26"/>
    </row>
    <row r="8624" spans="2:20" ht="14.25" customHeight="1">
      <c r="B8624" s="20">
        <v>9846</v>
      </c>
      <c r="C8624" s="22"/>
      <c r="D8624" s="22"/>
      <c r="E8624" s="22"/>
      <c r="F8624" s="21"/>
      <c r="G8624" s="22"/>
      <c r="H8624" s="22"/>
      <c r="I8624" s="22"/>
      <c r="J8624" s="23"/>
      <c r="K8624" s="24"/>
      <c r="M8624" s="42"/>
      <c r="N8624" s="43"/>
      <c r="P8624" s="27"/>
      <c r="R8624" s="26"/>
      <c r="S8624" s="26"/>
      <c r="T8624" s="26"/>
    </row>
    <row r="8625" spans="2:20" ht="14.25" customHeight="1">
      <c r="B8625" s="20">
        <v>9847</v>
      </c>
      <c r="C8625" s="22"/>
      <c r="D8625" s="22"/>
      <c r="E8625" s="22"/>
      <c r="F8625" s="21"/>
      <c r="G8625" s="22"/>
      <c r="H8625" s="22"/>
      <c r="I8625" s="22"/>
      <c r="J8625" s="23"/>
      <c r="K8625" s="24"/>
      <c r="M8625" s="42"/>
      <c r="N8625" s="43"/>
      <c r="P8625" s="27"/>
      <c r="R8625" s="26"/>
      <c r="S8625" s="26"/>
      <c r="T8625" s="26"/>
    </row>
    <row r="8626" spans="2:20" ht="14.25" customHeight="1">
      <c r="B8626" s="20">
        <v>9848</v>
      </c>
      <c r="C8626" s="22"/>
      <c r="D8626" s="22"/>
      <c r="E8626" s="22"/>
      <c r="F8626" s="21"/>
      <c r="G8626" s="22"/>
      <c r="H8626" s="22"/>
      <c r="I8626" s="22"/>
      <c r="J8626" s="23"/>
      <c r="K8626" s="24"/>
      <c r="M8626" s="42"/>
      <c r="N8626" s="43"/>
      <c r="P8626" s="27"/>
      <c r="R8626" s="26"/>
      <c r="S8626" s="26"/>
      <c r="T8626" s="26"/>
    </row>
    <row r="8627" spans="2:20" ht="14.25" customHeight="1">
      <c r="B8627" s="20">
        <v>9849</v>
      </c>
      <c r="C8627" s="22"/>
      <c r="D8627" s="22"/>
      <c r="E8627" s="22"/>
      <c r="F8627" s="21"/>
      <c r="G8627" s="22"/>
      <c r="H8627" s="22"/>
      <c r="I8627" s="22"/>
      <c r="J8627" s="23"/>
      <c r="K8627" s="24"/>
      <c r="M8627" s="42"/>
      <c r="N8627" s="43"/>
      <c r="P8627" s="27"/>
      <c r="R8627" s="26"/>
      <c r="S8627" s="26"/>
      <c r="T8627" s="26"/>
    </row>
    <row r="8628" spans="2:20" ht="14.25" customHeight="1">
      <c r="B8628" s="20">
        <v>9850</v>
      </c>
      <c r="C8628" s="22"/>
      <c r="D8628" s="22"/>
      <c r="E8628" s="22"/>
      <c r="F8628" s="21"/>
      <c r="G8628" s="22"/>
      <c r="H8628" s="22"/>
      <c r="I8628" s="22"/>
      <c r="J8628" s="23"/>
      <c r="K8628" s="24"/>
      <c r="M8628" s="42"/>
      <c r="N8628" s="43"/>
      <c r="P8628" s="27"/>
      <c r="R8628" s="26"/>
      <c r="S8628" s="26"/>
      <c r="T8628" s="26"/>
    </row>
    <row r="8629" spans="2:20" ht="14.25" customHeight="1">
      <c r="B8629" s="20">
        <v>9851</v>
      </c>
      <c r="C8629" s="22"/>
      <c r="D8629" s="22"/>
      <c r="E8629" s="22"/>
      <c r="F8629" s="21"/>
      <c r="G8629" s="22"/>
      <c r="H8629" s="22"/>
      <c r="I8629" s="22"/>
      <c r="J8629" s="23"/>
      <c r="K8629" s="24"/>
      <c r="M8629" s="42"/>
      <c r="N8629" s="43"/>
      <c r="P8629" s="27"/>
      <c r="R8629" s="26"/>
      <c r="S8629" s="26"/>
      <c r="T8629" s="26"/>
    </row>
    <row r="8630" spans="2:20" ht="14.25" customHeight="1">
      <c r="B8630" s="20">
        <v>9852</v>
      </c>
      <c r="C8630" s="22"/>
      <c r="D8630" s="22"/>
      <c r="E8630" s="22"/>
      <c r="F8630" s="21"/>
      <c r="G8630" s="22"/>
      <c r="H8630" s="22"/>
      <c r="I8630" s="22"/>
      <c r="J8630" s="23"/>
      <c r="K8630" s="24"/>
      <c r="M8630" s="42"/>
      <c r="N8630" s="43"/>
      <c r="P8630" s="27"/>
      <c r="R8630" s="26"/>
      <c r="S8630" s="26"/>
      <c r="T8630" s="26"/>
    </row>
    <row r="8631" spans="2:20" ht="14.25" customHeight="1">
      <c r="B8631" s="20">
        <v>9853</v>
      </c>
      <c r="C8631" s="22"/>
      <c r="D8631" s="22"/>
      <c r="E8631" s="22"/>
      <c r="F8631" s="21"/>
      <c r="G8631" s="22"/>
      <c r="H8631" s="22"/>
      <c r="I8631" s="22"/>
      <c r="J8631" s="23"/>
      <c r="K8631" s="24"/>
      <c r="M8631" s="42"/>
      <c r="N8631" s="43"/>
      <c r="P8631" s="27"/>
      <c r="R8631" s="26"/>
      <c r="S8631" s="26"/>
      <c r="T8631" s="26"/>
    </row>
    <row r="8632" spans="2:20" ht="14.25" customHeight="1">
      <c r="B8632" s="20">
        <v>9854</v>
      </c>
      <c r="C8632" s="22"/>
      <c r="D8632" s="22"/>
      <c r="E8632" s="22"/>
      <c r="F8632" s="21"/>
      <c r="G8632" s="22"/>
      <c r="H8632" s="22"/>
      <c r="I8632" s="22"/>
      <c r="J8632" s="23"/>
      <c r="K8632" s="24"/>
      <c r="M8632" s="42"/>
      <c r="N8632" s="43"/>
      <c r="P8632" s="27"/>
      <c r="R8632" s="26"/>
      <c r="S8632" s="26"/>
      <c r="T8632" s="26"/>
    </row>
    <row r="8633" spans="2:20" ht="14.25" customHeight="1">
      <c r="B8633" s="20">
        <v>9855</v>
      </c>
      <c r="C8633" s="22"/>
      <c r="D8633" s="22"/>
      <c r="E8633" s="22"/>
      <c r="F8633" s="21"/>
      <c r="G8633" s="22"/>
      <c r="H8633" s="22"/>
      <c r="I8633" s="22"/>
      <c r="J8633" s="23"/>
      <c r="K8633" s="24"/>
      <c r="M8633" s="42"/>
      <c r="N8633" s="43"/>
      <c r="P8633" s="27"/>
      <c r="R8633" s="26"/>
      <c r="S8633" s="26"/>
      <c r="T8633" s="26"/>
    </row>
    <row r="8634" spans="2:20" ht="14.25" customHeight="1">
      <c r="B8634" s="20">
        <v>9856</v>
      </c>
      <c r="C8634" s="22"/>
      <c r="D8634" s="22"/>
      <c r="E8634" s="22"/>
      <c r="F8634" s="21"/>
      <c r="G8634" s="22"/>
      <c r="H8634" s="22"/>
      <c r="I8634" s="22"/>
      <c r="J8634" s="23"/>
      <c r="K8634" s="24"/>
      <c r="M8634" s="42"/>
      <c r="N8634" s="43"/>
      <c r="P8634" s="27"/>
      <c r="R8634" s="26"/>
      <c r="S8634" s="26"/>
      <c r="T8634" s="26"/>
    </row>
    <row r="8635" spans="2:20" ht="14.25" customHeight="1">
      <c r="B8635" s="20">
        <v>9857</v>
      </c>
      <c r="C8635" s="22"/>
      <c r="D8635" s="22"/>
      <c r="E8635" s="22"/>
      <c r="F8635" s="21"/>
      <c r="G8635" s="22"/>
      <c r="H8635" s="22"/>
      <c r="I8635" s="22"/>
      <c r="J8635" s="23"/>
      <c r="K8635" s="24"/>
      <c r="M8635" s="42"/>
      <c r="N8635" s="43"/>
      <c r="P8635" s="27"/>
      <c r="R8635" s="26"/>
      <c r="S8635" s="26"/>
      <c r="T8635" s="26"/>
    </row>
    <row r="8636" spans="2:20" ht="14.25" customHeight="1">
      <c r="B8636" s="20">
        <v>9858</v>
      </c>
      <c r="C8636" s="22"/>
      <c r="D8636" s="22"/>
      <c r="E8636" s="22"/>
      <c r="F8636" s="21"/>
      <c r="G8636" s="22"/>
      <c r="H8636" s="22"/>
      <c r="I8636" s="22"/>
      <c r="J8636" s="23"/>
      <c r="K8636" s="24"/>
      <c r="M8636" s="42"/>
      <c r="N8636" s="43"/>
      <c r="P8636" s="27"/>
      <c r="R8636" s="26"/>
      <c r="S8636" s="26"/>
      <c r="T8636" s="26"/>
    </row>
    <row r="8637" spans="2:20" ht="14.25" customHeight="1">
      <c r="B8637" s="20">
        <v>9859</v>
      </c>
      <c r="C8637" s="22"/>
      <c r="D8637" s="22"/>
      <c r="E8637" s="22"/>
      <c r="F8637" s="21"/>
      <c r="G8637" s="22"/>
      <c r="H8637" s="22"/>
      <c r="I8637" s="22"/>
      <c r="J8637" s="23"/>
      <c r="K8637" s="24"/>
      <c r="M8637" s="42"/>
      <c r="N8637" s="43"/>
      <c r="P8637" s="27"/>
      <c r="R8637" s="26"/>
      <c r="S8637" s="26"/>
      <c r="T8637" s="26"/>
    </row>
    <row r="8638" spans="2:20" ht="14.25" customHeight="1">
      <c r="B8638" s="20">
        <v>9860</v>
      </c>
      <c r="C8638" s="22"/>
      <c r="D8638" s="22"/>
      <c r="E8638" s="22"/>
      <c r="F8638" s="21"/>
      <c r="G8638" s="22"/>
      <c r="H8638" s="22"/>
      <c r="I8638" s="22"/>
      <c r="J8638" s="23"/>
      <c r="K8638" s="24"/>
      <c r="M8638" s="42"/>
      <c r="N8638" s="43"/>
      <c r="P8638" s="27"/>
      <c r="R8638" s="26"/>
      <c r="S8638" s="26"/>
      <c r="T8638" s="26"/>
    </row>
    <row r="8639" spans="2:20" ht="14.25" customHeight="1">
      <c r="B8639" s="20">
        <v>9861</v>
      </c>
      <c r="C8639" s="22"/>
      <c r="D8639" s="22"/>
      <c r="E8639" s="22"/>
      <c r="F8639" s="21"/>
      <c r="G8639" s="22"/>
      <c r="H8639" s="22"/>
      <c r="I8639" s="22"/>
      <c r="J8639" s="23"/>
      <c r="K8639" s="24"/>
      <c r="M8639" s="42"/>
      <c r="N8639" s="43"/>
      <c r="P8639" s="27"/>
      <c r="R8639" s="26"/>
      <c r="S8639" s="26"/>
      <c r="T8639" s="26"/>
    </row>
    <row r="8640" spans="2:20" ht="14.25" customHeight="1">
      <c r="B8640" s="20">
        <v>9862</v>
      </c>
      <c r="C8640" s="22"/>
      <c r="D8640" s="22"/>
      <c r="E8640" s="22"/>
      <c r="F8640" s="21"/>
      <c r="G8640" s="22"/>
      <c r="H8640" s="22"/>
      <c r="I8640" s="22"/>
      <c r="J8640" s="23"/>
      <c r="K8640" s="24"/>
      <c r="M8640" s="42"/>
      <c r="N8640" s="43"/>
      <c r="P8640" s="27"/>
      <c r="R8640" s="26"/>
      <c r="S8640" s="26"/>
      <c r="T8640" s="26"/>
    </row>
    <row r="8641" spans="2:20" ht="14.25" customHeight="1">
      <c r="B8641" s="20">
        <v>9863</v>
      </c>
      <c r="C8641" s="22"/>
      <c r="D8641" s="22"/>
      <c r="E8641" s="22"/>
      <c r="F8641" s="21"/>
      <c r="G8641" s="22"/>
      <c r="H8641" s="22"/>
      <c r="I8641" s="22"/>
      <c r="J8641" s="23"/>
      <c r="K8641" s="24"/>
      <c r="M8641" s="42"/>
      <c r="N8641" s="43"/>
      <c r="P8641" s="27"/>
      <c r="R8641" s="26"/>
      <c r="S8641" s="26"/>
      <c r="T8641" s="26"/>
    </row>
    <row r="8642" spans="2:20" ht="14.25" customHeight="1">
      <c r="B8642" s="20">
        <v>9864</v>
      </c>
      <c r="C8642" s="22"/>
      <c r="D8642" s="22"/>
      <c r="E8642" s="22"/>
      <c r="F8642" s="21"/>
      <c r="G8642" s="22"/>
      <c r="H8642" s="22"/>
      <c r="I8642" s="22"/>
      <c r="J8642" s="23"/>
      <c r="K8642" s="24"/>
      <c r="M8642" s="42"/>
      <c r="N8642" s="43"/>
      <c r="P8642" s="27"/>
      <c r="R8642" s="26"/>
      <c r="S8642" s="26"/>
      <c r="T8642" s="26"/>
    </row>
    <row r="8643" spans="2:20" ht="14.25" customHeight="1">
      <c r="B8643" s="20">
        <v>9865</v>
      </c>
      <c r="C8643" s="22"/>
      <c r="D8643" s="22"/>
      <c r="E8643" s="22"/>
      <c r="F8643" s="21"/>
      <c r="G8643" s="22"/>
      <c r="H8643" s="22"/>
      <c r="I8643" s="22"/>
      <c r="J8643" s="23"/>
      <c r="K8643" s="24"/>
      <c r="M8643" s="42"/>
      <c r="N8643" s="43"/>
      <c r="P8643" s="27"/>
      <c r="R8643" s="26"/>
      <c r="S8643" s="26"/>
      <c r="T8643" s="26"/>
    </row>
    <row r="8644" spans="2:20" ht="14.25" customHeight="1">
      <c r="B8644" s="20">
        <v>9866</v>
      </c>
      <c r="C8644" s="22"/>
      <c r="D8644" s="22"/>
      <c r="E8644" s="22"/>
      <c r="F8644" s="21"/>
      <c r="G8644" s="22"/>
      <c r="H8644" s="22"/>
      <c r="I8644" s="22"/>
      <c r="J8644" s="23"/>
      <c r="K8644" s="24"/>
      <c r="M8644" s="42"/>
      <c r="N8644" s="43"/>
      <c r="P8644" s="27"/>
      <c r="R8644" s="26"/>
      <c r="S8644" s="26"/>
      <c r="T8644" s="26"/>
    </row>
    <row r="8645" spans="2:20" ht="14.25" customHeight="1">
      <c r="B8645" s="20">
        <v>9867</v>
      </c>
      <c r="C8645" s="22"/>
      <c r="D8645" s="22"/>
      <c r="E8645" s="22"/>
      <c r="F8645" s="21"/>
      <c r="G8645" s="22"/>
      <c r="H8645" s="22"/>
      <c r="I8645" s="22"/>
      <c r="J8645" s="23"/>
      <c r="K8645" s="24"/>
      <c r="M8645" s="42"/>
      <c r="N8645" s="43"/>
      <c r="P8645" s="27"/>
      <c r="R8645" s="26"/>
      <c r="S8645" s="26"/>
      <c r="T8645" s="26"/>
    </row>
    <row r="8646" spans="2:20" ht="14.25" customHeight="1">
      <c r="B8646" s="20">
        <v>9868</v>
      </c>
      <c r="C8646" s="22"/>
      <c r="D8646" s="22"/>
      <c r="E8646" s="22"/>
      <c r="F8646" s="21"/>
      <c r="G8646" s="22"/>
      <c r="H8646" s="22"/>
      <c r="I8646" s="22"/>
      <c r="J8646" s="23"/>
      <c r="K8646" s="24"/>
      <c r="M8646" s="42"/>
      <c r="N8646" s="43"/>
      <c r="P8646" s="27"/>
      <c r="R8646" s="26"/>
      <c r="S8646" s="26"/>
      <c r="T8646" s="26"/>
    </row>
    <row r="8647" spans="2:20" ht="14.25" customHeight="1">
      <c r="B8647" s="20">
        <v>9869</v>
      </c>
      <c r="C8647" s="22"/>
      <c r="D8647" s="22"/>
      <c r="E8647" s="22"/>
      <c r="F8647" s="21"/>
      <c r="G8647" s="22"/>
      <c r="H8647" s="22"/>
      <c r="I8647" s="22"/>
      <c r="J8647" s="23"/>
      <c r="K8647" s="24"/>
      <c r="M8647" s="42"/>
      <c r="N8647" s="43"/>
      <c r="P8647" s="27"/>
      <c r="R8647" s="26"/>
      <c r="S8647" s="26"/>
      <c r="T8647" s="26"/>
    </row>
    <row r="8648" spans="2:20" ht="14.25" customHeight="1">
      <c r="B8648" s="20">
        <v>9870</v>
      </c>
      <c r="C8648" s="22"/>
      <c r="D8648" s="22"/>
      <c r="E8648" s="22"/>
      <c r="F8648" s="21"/>
      <c r="G8648" s="22"/>
      <c r="H8648" s="22"/>
      <c r="I8648" s="22"/>
      <c r="J8648" s="23"/>
      <c r="K8648" s="24"/>
      <c r="M8648" s="42"/>
      <c r="N8648" s="43"/>
      <c r="P8648" s="27"/>
      <c r="R8648" s="26"/>
      <c r="S8648" s="26"/>
      <c r="T8648" s="26"/>
    </row>
    <row r="8649" spans="2:20" ht="14.25" customHeight="1">
      <c r="B8649" s="20">
        <v>9871</v>
      </c>
      <c r="C8649" s="22"/>
      <c r="D8649" s="22"/>
      <c r="E8649" s="22"/>
      <c r="F8649" s="21"/>
      <c r="G8649" s="22"/>
      <c r="H8649" s="22"/>
      <c r="I8649" s="22"/>
      <c r="J8649" s="23"/>
      <c r="K8649" s="24"/>
      <c r="M8649" s="42"/>
      <c r="N8649" s="43"/>
      <c r="P8649" s="27"/>
      <c r="R8649" s="26"/>
      <c r="S8649" s="26"/>
      <c r="T8649" s="26"/>
    </row>
    <row r="8650" spans="2:20" ht="14.25" customHeight="1">
      <c r="B8650" s="20">
        <v>9872</v>
      </c>
      <c r="C8650" s="22"/>
      <c r="D8650" s="22"/>
      <c r="E8650" s="22"/>
      <c r="F8650" s="21"/>
      <c r="G8650" s="22"/>
      <c r="H8650" s="22"/>
      <c r="I8650" s="22"/>
      <c r="J8650" s="23"/>
      <c r="K8650" s="24"/>
      <c r="M8650" s="42"/>
      <c r="N8650" s="43"/>
      <c r="P8650" s="27"/>
      <c r="R8650" s="26"/>
      <c r="S8650" s="26"/>
      <c r="T8650" s="26"/>
    </row>
    <row r="8651" spans="2:20" ht="14.25" customHeight="1">
      <c r="B8651" s="20">
        <v>9873</v>
      </c>
      <c r="C8651" s="22"/>
      <c r="D8651" s="22"/>
      <c r="E8651" s="22"/>
      <c r="F8651" s="21"/>
      <c r="G8651" s="22"/>
      <c r="H8651" s="22"/>
      <c r="I8651" s="22"/>
      <c r="J8651" s="23"/>
      <c r="K8651" s="24"/>
      <c r="M8651" s="42"/>
      <c r="N8651" s="43"/>
      <c r="P8651" s="27"/>
      <c r="R8651" s="26"/>
      <c r="S8651" s="26"/>
      <c r="T8651" s="26"/>
    </row>
    <row r="8652" spans="2:20" ht="14.25" customHeight="1">
      <c r="B8652" s="20">
        <v>9874</v>
      </c>
      <c r="C8652" s="22"/>
      <c r="D8652" s="22"/>
      <c r="E8652" s="22"/>
      <c r="F8652" s="21"/>
      <c r="G8652" s="22"/>
      <c r="H8652" s="22"/>
      <c r="I8652" s="22"/>
      <c r="J8652" s="23"/>
      <c r="K8652" s="24"/>
      <c r="M8652" s="42"/>
      <c r="N8652" s="43"/>
      <c r="P8652" s="27"/>
      <c r="R8652" s="26"/>
      <c r="S8652" s="26"/>
      <c r="T8652" s="26"/>
    </row>
    <row r="8653" spans="2:20" ht="14.25" customHeight="1">
      <c r="B8653" s="20">
        <v>9875</v>
      </c>
      <c r="C8653" s="22"/>
      <c r="D8653" s="22"/>
      <c r="E8653" s="22"/>
      <c r="F8653" s="21"/>
      <c r="G8653" s="22"/>
      <c r="H8653" s="22"/>
      <c r="I8653" s="22"/>
      <c r="J8653" s="23"/>
      <c r="K8653" s="24"/>
      <c r="M8653" s="42"/>
      <c r="N8653" s="43"/>
      <c r="P8653" s="27"/>
      <c r="R8653" s="26"/>
      <c r="S8653" s="26"/>
      <c r="T8653" s="26"/>
    </row>
    <row r="8654" spans="2:20" ht="14.25" customHeight="1">
      <c r="B8654" s="20">
        <v>9876</v>
      </c>
      <c r="C8654" s="22"/>
      <c r="D8654" s="22"/>
      <c r="E8654" s="22"/>
      <c r="F8654" s="21"/>
      <c r="G8654" s="22"/>
      <c r="H8654" s="22"/>
      <c r="I8654" s="22"/>
      <c r="J8654" s="23"/>
      <c r="K8654" s="24"/>
      <c r="M8654" s="42"/>
      <c r="N8654" s="43"/>
      <c r="P8654" s="27"/>
      <c r="R8654" s="26"/>
      <c r="S8654" s="26"/>
      <c r="T8654" s="26"/>
    </row>
    <row r="8655" spans="2:20" ht="14.25" customHeight="1">
      <c r="B8655" s="20">
        <v>9877</v>
      </c>
      <c r="C8655" s="22"/>
      <c r="D8655" s="22"/>
      <c r="E8655" s="22"/>
      <c r="F8655" s="21"/>
      <c r="G8655" s="22"/>
      <c r="H8655" s="22"/>
      <c r="I8655" s="22"/>
      <c r="J8655" s="23"/>
      <c r="K8655" s="24"/>
      <c r="M8655" s="42"/>
      <c r="N8655" s="43"/>
      <c r="P8655" s="27"/>
      <c r="R8655" s="26"/>
      <c r="S8655" s="26"/>
      <c r="T8655" s="26"/>
    </row>
    <row r="8656" spans="2:20" ht="14.25" customHeight="1">
      <c r="B8656" s="20">
        <v>9878</v>
      </c>
      <c r="C8656" s="22"/>
      <c r="D8656" s="22"/>
      <c r="E8656" s="22"/>
      <c r="F8656" s="21"/>
      <c r="G8656" s="22"/>
      <c r="H8656" s="22"/>
      <c r="I8656" s="22"/>
      <c r="J8656" s="23"/>
      <c r="K8656" s="24"/>
      <c r="M8656" s="42"/>
      <c r="N8656" s="43"/>
      <c r="P8656" s="27"/>
      <c r="R8656" s="26"/>
      <c r="S8656" s="26"/>
      <c r="T8656" s="26"/>
    </row>
    <row r="8657" spans="2:20" ht="14.25" customHeight="1">
      <c r="B8657" s="20">
        <v>9879</v>
      </c>
      <c r="C8657" s="22"/>
      <c r="D8657" s="22"/>
      <c r="E8657" s="22"/>
      <c r="F8657" s="21"/>
      <c r="G8657" s="22"/>
      <c r="H8657" s="22"/>
      <c r="I8657" s="22"/>
      <c r="J8657" s="23"/>
      <c r="K8657" s="24"/>
      <c r="M8657" s="42"/>
      <c r="N8657" s="43"/>
      <c r="P8657" s="27"/>
      <c r="R8657" s="26"/>
      <c r="S8657" s="26"/>
      <c r="T8657" s="26"/>
    </row>
    <row r="8658" spans="2:20" ht="14.25" customHeight="1">
      <c r="B8658" s="20">
        <v>9880</v>
      </c>
      <c r="C8658" s="22"/>
      <c r="D8658" s="22"/>
      <c r="E8658" s="22"/>
      <c r="F8658" s="21"/>
      <c r="G8658" s="22"/>
      <c r="H8658" s="22"/>
      <c r="I8658" s="22"/>
      <c r="J8658" s="23"/>
      <c r="K8658" s="24"/>
      <c r="M8658" s="42"/>
      <c r="N8658" s="43"/>
      <c r="P8658" s="27"/>
      <c r="R8658" s="26"/>
      <c r="S8658" s="26"/>
      <c r="T8658" s="26"/>
    </row>
    <row r="8659" spans="2:20" ht="14.25" customHeight="1">
      <c r="B8659" s="20">
        <v>9881</v>
      </c>
      <c r="C8659" s="22"/>
      <c r="D8659" s="22"/>
      <c r="E8659" s="22"/>
      <c r="F8659" s="21"/>
      <c r="G8659" s="22"/>
      <c r="H8659" s="22"/>
      <c r="I8659" s="22"/>
      <c r="J8659" s="23"/>
      <c r="K8659" s="24"/>
      <c r="M8659" s="42"/>
      <c r="N8659" s="43"/>
      <c r="P8659" s="27"/>
      <c r="R8659" s="26"/>
      <c r="S8659" s="26"/>
      <c r="T8659" s="26"/>
    </row>
    <row r="8660" spans="2:20" ht="14.25" customHeight="1">
      <c r="B8660" s="20">
        <v>9882</v>
      </c>
      <c r="C8660" s="22"/>
      <c r="D8660" s="22"/>
      <c r="E8660" s="22"/>
      <c r="F8660" s="21"/>
      <c r="G8660" s="22"/>
      <c r="H8660" s="22"/>
      <c r="I8660" s="22"/>
      <c r="J8660" s="23"/>
      <c r="K8660" s="24"/>
      <c r="M8660" s="42"/>
      <c r="N8660" s="43"/>
      <c r="P8660" s="27"/>
      <c r="R8660" s="26"/>
      <c r="S8660" s="26"/>
      <c r="T8660" s="26"/>
    </row>
    <row r="8661" spans="2:20" ht="14.25" customHeight="1">
      <c r="B8661" s="20">
        <v>9883</v>
      </c>
      <c r="C8661" s="22"/>
      <c r="D8661" s="22"/>
      <c r="E8661" s="22"/>
      <c r="F8661" s="21"/>
      <c r="G8661" s="22"/>
      <c r="H8661" s="22"/>
      <c r="I8661" s="22"/>
      <c r="J8661" s="23"/>
      <c r="K8661" s="24"/>
      <c r="M8661" s="42"/>
      <c r="N8661" s="43"/>
      <c r="P8661" s="27"/>
      <c r="R8661" s="26"/>
      <c r="S8661" s="26"/>
      <c r="T8661" s="26"/>
    </row>
    <row r="8662" spans="2:20" ht="14.25" customHeight="1">
      <c r="B8662" s="20">
        <v>9884</v>
      </c>
      <c r="C8662" s="22"/>
      <c r="D8662" s="22"/>
      <c r="E8662" s="22"/>
      <c r="F8662" s="21"/>
      <c r="G8662" s="22"/>
      <c r="H8662" s="22"/>
      <c r="I8662" s="22"/>
      <c r="J8662" s="23"/>
      <c r="K8662" s="24"/>
      <c r="M8662" s="42"/>
      <c r="N8662" s="43"/>
      <c r="P8662" s="27"/>
      <c r="R8662" s="26"/>
      <c r="S8662" s="26"/>
      <c r="T8662" s="26"/>
    </row>
    <row r="8663" spans="2:20" ht="14.25" customHeight="1">
      <c r="B8663" s="20">
        <v>9885</v>
      </c>
      <c r="C8663" s="22"/>
      <c r="D8663" s="22"/>
      <c r="E8663" s="22"/>
      <c r="F8663" s="21"/>
      <c r="G8663" s="22"/>
      <c r="H8663" s="22"/>
      <c r="I8663" s="22"/>
      <c r="J8663" s="23"/>
      <c r="K8663" s="24"/>
      <c r="M8663" s="42"/>
      <c r="N8663" s="43"/>
      <c r="P8663" s="27"/>
      <c r="R8663" s="26"/>
      <c r="S8663" s="26"/>
      <c r="T8663" s="26"/>
    </row>
    <row r="8664" spans="2:20" ht="14.25" customHeight="1">
      <c r="B8664" s="20">
        <v>9886</v>
      </c>
      <c r="C8664" s="22"/>
      <c r="D8664" s="22"/>
      <c r="E8664" s="22"/>
      <c r="F8664" s="21"/>
      <c r="G8664" s="22"/>
      <c r="H8664" s="22"/>
      <c r="I8664" s="22"/>
      <c r="J8664" s="23"/>
      <c r="K8664" s="24"/>
      <c r="M8664" s="42"/>
      <c r="N8664" s="43"/>
      <c r="P8664" s="27"/>
      <c r="R8664" s="26"/>
      <c r="S8664" s="26"/>
      <c r="T8664" s="26"/>
    </row>
    <row r="8665" spans="2:20" ht="14.25" customHeight="1">
      <c r="B8665" s="20">
        <v>9887</v>
      </c>
      <c r="C8665" s="22"/>
      <c r="D8665" s="22"/>
      <c r="E8665" s="22"/>
      <c r="F8665" s="21"/>
      <c r="G8665" s="22"/>
      <c r="H8665" s="22"/>
      <c r="I8665" s="22"/>
      <c r="J8665" s="23"/>
      <c r="K8665" s="24"/>
      <c r="M8665" s="42"/>
      <c r="N8665" s="43"/>
      <c r="P8665" s="27"/>
      <c r="R8665" s="26"/>
      <c r="S8665" s="26"/>
      <c r="T8665" s="26"/>
    </row>
    <row r="8666" spans="2:20" ht="14.25" customHeight="1">
      <c r="B8666" s="20">
        <v>9888</v>
      </c>
      <c r="C8666" s="22"/>
      <c r="D8666" s="22"/>
      <c r="E8666" s="22"/>
      <c r="F8666" s="21"/>
      <c r="G8666" s="22"/>
      <c r="H8666" s="22"/>
      <c r="I8666" s="22"/>
      <c r="J8666" s="23"/>
      <c r="K8666" s="24"/>
      <c r="M8666" s="42"/>
      <c r="N8666" s="43"/>
      <c r="P8666" s="27"/>
      <c r="R8666" s="26"/>
      <c r="S8666" s="26"/>
      <c r="T8666" s="26"/>
    </row>
    <row r="8667" spans="2:20" ht="14.25" customHeight="1">
      <c r="B8667" s="20">
        <v>9889</v>
      </c>
      <c r="C8667" s="22"/>
      <c r="D8667" s="22"/>
      <c r="E8667" s="22"/>
      <c r="F8667" s="21"/>
      <c r="G8667" s="22"/>
      <c r="H8667" s="22"/>
      <c r="I8667" s="22"/>
      <c r="J8667" s="23"/>
      <c r="K8667" s="24"/>
      <c r="M8667" s="42"/>
      <c r="N8667" s="43"/>
      <c r="P8667" s="27"/>
      <c r="R8667" s="26"/>
      <c r="S8667" s="26"/>
      <c r="T8667" s="26"/>
    </row>
    <row r="8668" spans="2:20" ht="14.25" customHeight="1">
      <c r="B8668" s="20">
        <v>9890</v>
      </c>
      <c r="C8668" s="22"/>
      <c r="D8668" s="22"/>
      <c r="E8668" s="22"/>
      <c r="F8668" s="21"/>
      <c r="G8668" s="22"/>
      <c r="H8668" s="22"/>
      <c r="I8668" s="22"/>
      <c r="J8668" s="23"/>
      <c r="K8668" s="24"/>
      <c r="M8668" s="42"/>
      <c r="N8668" s="43"/>
      <c r="P8668" s="27"/>
      <c r="R8668" s="26"/>
      <c r="S8668" s="26"/>
      <c r="T8668" s="26"/>
    </row>
    <row r="8669" spans="2:20" ht="14.25" customHeight="1">
      <c r="B8669" s="20">
        <v>9891</v>
      </c>
      <c r="C8669" s="22"/>
      <c r="D8669" s="22"/>
      <c r="E8669" s="22"/>
      <c r="F8669" s="21"/>
      <c r="G8669" s="22"/>
      <c r="H8669" s="22"/>
      <c r="I8669" s="22"/>
      <c r="J8669" s="23"/>
      <c r="K8669" s="24"/>
      <c r="M8669" s="42"/>
      <c r="N8669" s="43"/>
      <c r="P8669" s="27"/>
      <c r="R8669" s="26"/>
      <c r="S8669" s="26"/>
      <c r="T8669" s="26"/>
    </row>
    <row r="8670" spans="2:20" ht="14.25" customHeight="1">
      <c r="B8670" s="20">
        <v>9892</v>
      </c>
      <c r="C8670" s="22"/>
      <c r="D8670" s="22"/>
      <c r="E8670" s="22"/>
      <c r="F8670" s="21"/>
      <c r="G8670" s="22"/>
      <c r="H8670" s="22"/>
      <c r="I8670" s="22"/>
      <c r="J8670" s="23"/>
      <c r="K8670" s="24"/>
      <c r="M8670" s="42"/>
      <c r="N8670" s="43"/>
      <c r="P8670" s="27"/>
      <c r="R8670" s="26"/>
      <c r="S8670" s="26"/>
      <c r="T8670" s="26"/>
    </row>
    <row r="8671" spans="2:20" ht="14.25" customHeight="1">
      <c r="B8671" s="20">
        <v>9893</v>
      </c>
      <c r="C8671" s="22"/>
      <c r="D8671" s="22"/>
      <c r="E8671" s="22"/>
      <c r="F8671" s="21"/>
      <c r="G8671" s="22"/>
      <c r="H8671" s="22"/>
      <c r="I8671" s="22"/>
      <c r="J8671" s="23"/>
      <c r="K8671" s="24"/>
      <c r="M8671" s="42"/>
      <c r="N8671" s="43"/>
      <c r="P8671" s="27"/>
      <c r="R8671" s="26"/>
      <c r="S8671" s="26"/>
      <c r="T8671" s="26"/>
    </row>
    <row r="8672" spans="2:20" ht="14.25" customHeight="1">
      <c r="B8672" s="20">
        <v>9894</v>
      </c>
      <c r="C8672" s="22"/>
      <c r="D8672" s="22"/>
      <c r="E8672" s="22"/>
      <c r="F8672" s="21"/>
      <c r="G8672" s="22"/>
      <c r="H8672" s="22"/>
      <c r="I8672" s="22"/>
      <c r="J8672" s="23"/>
      <c r="K8672" s="24"/>
      <c r="M8672" s="42"/>
      <c r="N8672" s="43"/>
      <c r="P8672" s="27"/>
      <c r="R8672" s="26"/>
      <c r="S8672" s="26"/>
      <c r="T8672" s="26"/>
    </row>
    <row r="8673" spans="2:20" ht="14.25" customHeight="1">
      <c r="B8673" s="20">
        <v>9895</v>
      </c>
      <c r="C8673" s="22"/>
      <c r="D8673" s="22"/>
      <c r="E8673" s="22"/>
      <c r="F8673" s="21"/>
      <c r="G8673" s="22"/>
      <c r="H8673" s="22"/>
      <c r="I8673" s="22"/>
      <c r="J8673" s="23"/>
      <c r="K8673" s="24"/>
      <c r="M8673" s="42"/>
      <c r="N8673" s="43"/>
      <c r="P8673" s="27"/>
      <c r="R8673" s="26"/>
      <c r="S8673" s="26"/>
      <c r="T8673" s="26"/>
    </row>
    <row r="8674" spans="2:20" ht="14.25" customHeight="1">
      <c r="B8674" s="20">
        <v>9896</v>
      </c>
      <c r="C8674" s="22"/>
      <c r="D8674" s="22"/>
      <c r="E8674" s="22"/>
      <c r="F8674" s="21"/>
      <c r="G8674" s="22"/>
      <c r="H8674" s="22"/>
      <c r="I8674" s="22"/>
      <c r="J8674" s="23"/>
      <c r="K8674" s="24"/>
      <c r="M8674" s="42"/>
      <c r="N8674" s="43"/>
      <c r="P8674" s="27"/>
      <c r="R8674" s="26"/>
      <c r="S8674" s="26"/>
      <c r="T8674" s="26"/>
    </row>
    <row r="8675" spans="2:20" ht="14.25" customHeight="1">
      <c r="B8675" s="20">
        <v>9897</v>
      </c>
      <c r="C8675" s="22"/>
      <c r="D8675" s="22"/>
      <c r="E8675" s="22"/>
      <c r="F8675" s="21"/>
      <c r="G8675" s="22"/>
      <c r="H8675" s="22"/>
      <c r="I8675" s="22"/>
      <c r="J8675" s="23"/>
      <c r="K8675" s="24"/>
      <c r="M8675" s="42"/>
      <c r="N8675" s="43"/>
      <c r="P8675" s="27"/>
      <c r="R8675" s="26"/>
      <c r="S8675" s="26"/>
      <c r="T8675" s="26"/>
    </row>
    <row r="8676" spans="2:20" ht="14.25" customHeight="1">
      <c r="B8676" s="20">
        <v>9898</v>
      </c>
      <c r="C8676" s="22"/>
      <c r="D8676" s="22"/>
      <c r="E8676" s="22"/>
      <c r="F8676" s="21"/>
      <c r="G8676" s="22"/>
      <c r="H8676" s="22"/>
      <c r="I8676" s="22"/>
      <c r="J8676" s="23"/>
      <c r="K8676" s="24"/>
      <c r="M8676" s="42"/>
      <c r="N8676" s="43"/>
      <c r="P8676" s="27"/>
      <c r="R8676" s="26"/>
      <c r="S8676" s="26"/>
      <c r="T8676" s="26"/>
    </row>
    <row r="8677" spans="2:20" ht="14.25" customHeight="1">
      <c r="B8677" s="20">
        <v>9899</v>
      </c>
      <c r="C8677" s="22"/>
      <c r="D8677" s="22"/>
      <c r="E8677" s="22"/>
      <c r="F8677" s="21"/>
      <c r="G8677" s="22"/>
      <c r="H8677" s="22"/>
      <c r="I8677" s="22"/>
      <c r="J8677" s="23"/>
      <c r="K8677" s="24"/>
      <c r="M8677" s="42"/>
      <c r="N8677" s="43"/>
      <c r="P8677" s="27"/>
      <c r="R8677" s="26"/>
      <c r="S8677" s="26"/>
      <c r="T8677" s="26"/>
    </row>
    <row r="8678" spans="2:20" ht="14.25" customHeight="1">
      <c r="B8678" s="20">
        <v>9900</v>
      </c>
      <c r="C8678" s="22"/>
      <c r="D8678" s="22"/>
      <c r="E8678" s="22"/>
      <c r="F8678" s="21"/>
      <c r="G8678" s="22"/>
      <c r="H8678" s="22"/>
      <c r="I8678" s="22"/>
      <c r="J8678" s="23"/>
      <c r="K8678" s="24"/>
      <c r="M8678" s="42"/>
      <c r="N8678" s="43"/>
      <c r="P8678" s="27"/>
      <c r="R8678" s="26"/>
      <c r="S8678" s="26"/>
      <c r="T8678" s="26"/>
    </row>
    <row r="8679" spans="2:20" ht="14.25" customHeight="1">
      <c r="B8679" s="20">
        <v>9901</v>
      </c>
      <c r="C8679" s="22"/>
      <c r="D8679" s="22"/>
      <c r="E8679" s="22"/>
      <c r="F8679" s="21"/>
      <c r="G8679" s="22"/>
      <c r="H8679" s="22"/>
      <c r="I8679" s="22"/>
      <c r="J8679" s="23"/>
      <c r="K8679" s="24"/>
      <c r="M8679" s="42"/>
      <c r="N8679" s="43"/>
      <c r="P8679" s="27"/>
      <c r="R8679" s="26"/>
      <c r="S8679" s="26"/>
      <c r="T8679" s="26"/>
    </row>
    <row r="8680" spans="2:20" ht="14.25" customHeight="1">
      <c r="B8680" s="20">
        <v>9902</v>
      </c>
      <c r="C8680" s="22"/>
      <c r="D8680" s="22"/>
      <c r="E8680" s="22"/>
      <c r="F8680" s="21"/>
      <c r="G8680" s="22"/>
      <c r="H8680" s="22"/>
      <c r="I8680" s="22"/>
      <c r="J8680" s="23"/>
      <c r="K8680" s="24"/>
      <c r="M8680" s="42"/>
      <c r="N8680" s="43"/>
      <c r="P8680" s="27"/>
      <c r="R8680" s="26"/>
      <c r="S8680" s="26"/>
      <c r="T8680" s="26"/>
    </row>
    <row r="8681" spans="2:20" ht="14.25" customHeight="1">
      <c r="B8681" s="20">
        <v>9903</v>
      </c>
      <c r="C8681" s="22"/>
      <c r="D8681" s="22"/>
      <c r="E8681" s="22"/>
      <c r="F8681" s="21"/>
      <c r="G8681" s="22"/>
      <c r="H8681" s="22"/>
      <c r="I8681" s="22"/>
      <c r="J8681" s="23"/>
      <c r="K8681" s="24"/>
      <c r="M8681" s="42"/>
      <c r="N8681" s="43"/>
      <c r="P8681" s="27"/>
      <c r="R8681" s="26"/>
      <c r="S8681" s="26"/>
      <c r="T8681" s="26"/>
    </row>
    <row r="8682" spans="2:20" ht="14.25" customHeight="1">
      <c r="B8682" s="20">
        <v>9904</v>
      </c>
      <c r="C8682" s="22"/>
      <c r="D8682" s="22"/>
      <c r="E8682" s="22"/>
      <c r="F8682" s="21"/>
      <c r="G8682" s="22"/>
      <c r="H8682" s="22"/>
      <c r="I8682" s="22"/>
      <c r="J8682" s="23"/>
      <c r="K8682" s="24"/>
      <c r="M8682" s="42"/>
      <c r="N8682" s="43"/>
      <c r="P8682" s="27"/>
      <c r="R8682" s="26"/>
      <c r="S8682" s="26"/>
      <c r="T8682" s="26"/>
    </row>
    <row r="8683" spans="2:20" ht="14.25" customHeight="1">
      <c r="B8683" s="20">
        <v>9905</v>
      </c>
      <c r="C8683" s="22"/>
      <c r="D8683" s="22"/>
      <c r="E8683" s="22"/>
      <c r="F8683" s="21"/>
      <c r="G8683" s="22"/>
      <c r="H8683" s="22"/>
      <c r="I8683" s="22"/>
      <c r="J8683" s="23"/>
      <c r="K8683" s="24"/>
      <c r="M8683" s="42"/>
      <c r="N8683" s="43"/>
      <c r="P8683" s="27"/>
      <c r="R8683" s="26"/>
      <c r="S8683" s="26"/>
      <c r="T8683" s="26"/>
    </row>
    <row r="8684" spans="2:20" ht="14.25" customHeight="1">
      <c r="B8684" s="20">
        <v>9906</v>
      </c>
      <c r="C8684" s="22"/>
      <c r="D8684" s="22"/>
      <c r="E8684" s="22"/>
      <c r="F8684" s="21"/>
      <c r="G8684" s="22"/>
      <c r="H8684" s="22"/>
      <c r="I8684" s="22"/>
      <c r="J8684" s="23"/>
      <c r="K8684" s="24"/>
      <c r="M8684" s="42"/>
      <c r="N8684" s="43"/>
      <c r="P8684" s="27"/>
      <c r="R8684" s="26"/>
      <c r="S8684" s="26"/>
      <c r="T8684" s="26"/>
    </row>
    <row r="8685" spans="2:20" ht="14.25" customHeight="1">
      <c r="B8685" s="20">
        <v>9907</v>
      </c>
      <c r="C8685" s="22"/>
      <c r="D8685" s="22"/>
      <c r="E8685" s="22"/>
      <c r="F8685" s="21"/>
      <c r="G8685" s="22"/>
      <c r="H8685" s="22"/>
      <c r="I8685" s="22"/>
      <c r="J8685" s="23"/>
      <c r="K8685" s="24"/>
      <c r="M8685" s="42"/>
      <c r="N8685" s="43"/>
      <c r="P8685" s="27"/>
      <c r="R8685" s="26"/>
      <c r="S8685" s="26"/>
      <c r="T8685" s="26"/>
    </row>
    <row r="8686" spans="2:20" ht="14.25" customHeight="1">
      <c r="B8686" s="20">
        <v>9908</v>
      </c>
      <c r="C8686" s="22"/>
      <c r="D8686" s="22"/>
      <c r="E8686" s="22"/>
      <c r="F8686" s="21"/>
      <c r="G8686" s="22"/>
      <c r="H8686" s="22"/>
      <c r="I8686" s="22"/>
      <c r="J8686" s="23"/>
      <c r="K8686" s="24"/>
      <c r="M8686" s="42"/>
      <c r="N8686" s="43"/>
      <c r="P8686" s="27"/>
      <c r="R8686" s="26"/>
      <c r="S8686" s="26"/>
      <c r="T8686" s="26"/>
    </row>
    <row r="8687" spans="2:20" ht="14.25" customHeight="1">
      <c r="B8687" s="20">
        <v>9909</v>
      </c>
      <c r="C8687" s="22"/>
      <c r="D8687" s="22"/>
      <c r="E8687" s="22"/>
      <c r="F8687" s="21"/>
      <c r="G8687" s="22"/>
      <c r="H8687" s="22"/>
      <c r="I8687" s="22"/>
      <c r="J8687" s="23"/>
      <c r="K8687" s="24"/>
      <c r="M8687" s="42"/>
      <c r="N8687" s="43"/>
      <c r="P8687" s="27"/>
      <c r="R8687" s="26"/>
      <c r="S8687" s="26"/>
      <c r="T8687" s="26"/>
    </row>
    <row r="8688" spans="2:20" ht="14.25" customHeight="1">
      <c r="B8688" s="20">
        <v>9910</v>
      </c>
      <c r="C8688" s="22"/>
      <c r="D8688" s="22"/>
      <c r="E8688" s="22"/>
      <c r="F8688" s="21"/>
      <c r="G8688" s="22"/>
      <c r="H8688" s="22"/>
      <c r="I8688" s="22"/>
      <c r="J8688" s="23"/>
      <c r="K8688" s="24"/>
      <c r="M8688" s="42"/>
      <c r="N8688" s="43"/>
      <c r="P8688" s="27"/>
      <c r="R8688" s="26"/>
      <c r="S8688" s="26"/>
      <c r="T8688" s="26"/>
    </row>
    <row r="8689" spans="2:20" ht="14.25" customHeight="1">
      <c r="B8689" s="20">
        <v>9911</v>
      </c>
      <c r="C8689" s="22"/>
      <c r="D8689" s="22"/>
      <c r="E8689" s="22"/>
      <c r="F8689" s="21"/>
      <c r="G8689" s="22"/>
      <c r="H8689" s="22"/>
      <c r="I8689" s="22"/>
      <c r="J8689" s="23"/>
      <c r="K8689" s="24"/>
      <c r="M8689" s="42"/>
      <c r="N8689" s="43"/>
      <c r="P8689" s="27"/>
      <c r="R8689" s="26"/>
      <c r="S8689" s="26"/>
      <c r="T8689" s="26"/>
    </row>
    <row r="8690" spans="2:20" ht="14.25" customHeight="1">
      <c r="B8690" s="20">
        <v>9912</v>
      </c>
      <c r="C8690" s="22"/>
      <c r="D8690" s="22"/>
      <c r="E8690" s="22"/>
      <c r="F8690" s="21"/>
      <c r="G8690" s="22"/>
      <c r="H8690" s="22"/>
      <c r="I8690" s="22"/>
      <c r="J8690" s="23"/>
      <c r="K8690" s="24"/>
      <c r="M8690" s="42"/>
      <c r="N8690" s="43"/>
      <c r="P8690" s="27"/>
      <c r="R8690" s="26"/>
      <c r="S8690" s="26"/>
      <c r="T8690" s="26"/>
    </row>
    <row r="8691" spans="2:20" ht="14.25" customHeight="1">
      <c r="B8691" s="20">
        <v>9913</v>
      </c>
      <c r="C8691" s="22"/>
      <c r="D8691" s="22"/>
      <c r="E8691" s="22"/>
      <c r="F8691" s="21"/>
      <c r="G8691" s="22"/>
      <c r="H8691" s="22"/>
      <c r="I8691" s="22"/>
      <c r="J8691" s="23"/>
      <c r="K8691" s="24"/>
      <c r="M8691" s="42"/>
      <c r="N8691" s="43"/>
      <c r="P8691" s="27"/>
      <c r="R8691" s="26"/>
      <c r="S8691" s="26"/>
      <c r="T8691" s="26"/>
    </row>
    <row r="8692" spans="2:20" ht="14.25" customHeight="1">
      <c r="B8692" s="20">
        <v>9914</v>
      </c>
      <c r="C8692" s="22"/>
      <c r="D8692" s="22"/>
      <c r="E8692" s="22"/>
      <c r="F8692" s="21"/>
      <c r="G8692" s="22"/>
      <c r="H8692" s="22"/>
      <c r="I8692" s="22"/>
      <c r="J8692" s="23"/>
      <c r="K8692" s="24"/>
      <c r="M8692" s="42"/>
      <c r="N8692" s="43"/>
      <c r="P8692" s="27"/>
      <c r="R8692" s="26"/>
      <c r="S8692" s="26"/>
      <c r="T8692" s="26"/>
    </row>
    <row r="8693" spans="2:20" ht="14.25" customHeight="1">
      <c r="B8693" s="20">
        <v>9915</v>
      </c>
      <c r="C8693" s="22"/>
      <c r="D8693" s="22"/>
      <c r="E8693" s="22"/>
      <c r="F8693" s="21"/>
      <c r="G8693" s="22"/>
      <c r="H8693" s="22"/>
      <c r="I8693" s="22"/>
      <c r="J8693" s="23"/>
      <c r="K8693" s="24"/>
      <c r="M8693" s="42"/>
      <c r="N8693" s="43"/>
      <c r="P8693" s="27"/>
      <c r="R8693" s="26"/>
      <c r="S8693" s="26"/>
      <c r="T8693" s="26"/>
    </row>
    <row r="8694" spans="2:20" ht="14.25" customHeight="1">
      <c r="B8694" s="20">
        <v>9916</v>
      </c>
      <c r="C8694" s="22"/>
      <c r="D8694" s="22"/>
      <c r="E8694" s="22"/>
      <c r="F8694" s="21"/>
      <c r="G8694" s="22"/>
      <c r="H8694" s="22"/>
      <c r="I8694" s="22"/>
      <c r="J8694" s="23"/>
      <c r="K8694" s="24"/>
      <c r="M8694" s="42"/>
      <c r="N8694" s="43"/>
      <c r="P8694" s="27"/>
      <c r="R8694" s="26"/>
      <c r="S8694" s="26"/>
      <c r="T8694" s="26"/>
    </row>
    <row r="8695" spans="2:20" ht="14.25" customHeight="1">
      <c r="B8695" s="20">
        <v>9917</v>
      </c>
      <c r="C8695" s="22"/>
      <c r="D8695" s="22"/>
      <c r="E8695" s="22"/>
      <c r="F8695" s="21"/>
      <c r="G8695" s="22"/>
      <c r="H8695" s="22"/>
      <c r="I8695" s="22"/>
      <c r="J8695" s="23"/>
      <c r="K8695" s="24"/>
      <c r="M8695" s="42"/>
      <c r="N8695" s="43"/>
      <c r="P8695" s="27"/>
      <c r="R8695" s="26"/>
      <c r="S8695" s="26"/>
      <c r="T8695" s="26"/>
    </row>
    <row r="8696" spans="2:20" ht="14.25" customHeight="1">
      <c r="B8696" s="20">
        <v>9918</v>
      </c>
      <c r="C8696" s="22"/>
      <c r="D8696" s="22"/>
      <c r="E8696" s="22"/>
      <c r="F8696" s="21"/>
      <c r="G8696" s="22"/>
      <c r="H8696" s="22"/>
      <c r="I8696" s="22"/>
      <c r="J8696" s="23"/>
      <c r="K8696" s="24"/>
      <c r="M8696" s="42"/>
      <c r="N8696" s="43"/>
      <c r="P8696" s="27"/>
      <c r="R8696" s="26"/>
      <c r="S8696" s="26"/>
      <c r="T8696" s="26"/>
    </row>
    <row r="8697" spans="2:20" ht="14.25" customHeight="1">
      <c r="B8697" s="20">
        <v>9919</v>
      </c>
      <c r="C8697" s="22"/>
      <c r="D8697" s="22"/>
      <c r="E8697" s="22"/>
      <c r="F8697" s="21"/>
      <c r="G8697" s="22"/>
      <c r="H8697" s="22"/>
      <c r="I8697" s="22"/>
      <c r="J8697" s="23"/>
      <c r="K8697" s="24"/>
      <c r="M8697" s="42"/>
      <c r="N8697" s="43"/>
      <c r="P8697" s="27"/>
      <c r="R8697" s="26"/>
      <c r="S8697" s="26"/>
      <c r="T8697" s="26"/>
    </row>
    <row r="8698" spans="2:20" ht="14.25" customHeight="1">
      <c r="B8698" s="20">
        <v>9920</v>
      </c>
      <c r="C8698" s="22"/>
      <c r="D8698" s="22"/>
      <c r="E8698" s="22"/>
      <c r="F8698" s="21"/>
      <c r="G8698" s="22"/>
      <c r="H8698" s="22"/>
      <c r="I8698" s="22"/>
      <c r="J8698" s="23"/>
      <c r="K8698" s="24"/>
      <c r="M8698" s="42"/>
      <c r="N8698" s="43"/>
      <c r="P8698" s="27"/>
      <c r="R8698" s="26"/>
      <c r="S8698" s="26"/>
      <c r="T8698" s="26"/>
    </row>
    <row r="8699" spans="2:20" ht="14.25" customHeight="1">
      <c r="B8699" s="20">
        <v>9921</v>
      </c>
      <c r="C8699" s="22"/>
      <c r="D8699" s="22"/>
      <c r="E8699" s="22"/>
      <c r="F8699" s="21"/>
      <c r="G8699" s="22"/>
      <c r="H8699" s="22"/>
      <c r="I8699" s="22"/>
      <c r="J8699" s="23"/>
      <c r="K8699" s="24"/>
      <c r="M8699" s="42"/>
      <c r="N8699" s="43"/>
      <c r="P8699" s="27"/>
      <c r="R8699" s="26"/>
      <c r="S8699" s="26"/>
      <c r="T8699" s="26"/>
    </row>
    <row r="8700" spans="2:20" ht="14.25" customHeight="1">
      <c r="B8700" s="20">
        <v>9922</v>
      </c>
      <c r="C8700" s="22"/>
      <c r="D8700" s="22"/>
      <c r="E8700" s="22"/>
      <c r="F8700" s="21"/>
      <c r="G8700" s="22"/>
      <c r="H8700" s="22"/>
      <c r="I8700" s="22"/>
      <c r="J8700" s="23"/>
      <c r="K8700" s="24"/>
      <c r="M8700" s="42"/>
      <c r="N8700" s="43"/>
      <c r="P8700" s="27"/>
      <c r="R8700" s="26"/>
      <c r="S8700" s="26"/>
      <c r="T8700" s="26"/>
    </row>
    <row r="8701" spans="2:20" ht="14.25" customHeight="1">
      <c r="B8701" s="20">
        <v>9923</v>
      </c>
      <c r="C8701" s="22"/>
      <c r="D8701" s="22"/>
      <c r="E8701" s="22"/>
      <c r="F8701" s="21"/>
      <c r="G8701" s="22"/>
      <c r="H8701" s="22"/>
      <c r="I8701" s="22"/>
      <c r="J8701" s="23"/>
      <c r="K8701" s="24"/>
      <c r="M8701" s="42"/>
      <c r="N8701" s="43"/>
      <c r="P8701" s="27"/>
      <c r="R8701" s="26"/>
      <c r="S8701" s="26"/>
      <c r="T8701" s="26"/>
    </row>
    <row r="8702" spans="2:20" ht="14.25" customHeight="1">
      <c r="B8702" s="20">
        <v>9924</v>
      </c>
      <c r="C8702" s="22"/>
      <c r="D8702" s="22"/>
      <c r="E8702" s="22"/>
      <c r="F8702" s="21"/>
      <c r="G8702" s="22"/>
      <c r="H8702" s="22"/>
      <c r="I8702" s="22"/>
      <c r="J8702" s="23"/>
      <c r="K8702" s="24"/>
      <c r="M8702" s="42"/>
      <c r="N8702" s="43"/>
      <c r="P8702" s="27"/>
      <c r="R8702" s="26"/>
      <c r="S8702" s="26"/>
      <c r="T8702" s="26"/>
    </row>
    <row r="8703" spans="2:20" ht="14.25" customHeight="1">
      <c r="B8703" s="20">
        <v>9925</v>
      </c>
      <c r="C8703" s="22"/>
      <c r="D8703" s="22"/>
      <c r="E8703" s="22"/>
      <c r="F8703" s="21"/>
      <c r="G8703" s="22"/>
      <c r="H8703" s="22"/>
      <c r="I8703" s="22"/>
      <c r="J8703" s="23"/>
      <c r="K8703" s="24"/>
      <c r="M8703" s="42"/>
      <c r="N8703" s="43"/>
      <c r="P8703" s="27"/>
      <c r="R8703" s="26"/>
      <c r="S8703" s="26"/>
      <c r="T8703" s="26"/>
    </row>
    <row r="8704" spans="2:20" ht="14.25" customHeight="1">
      <c r="B8704" s="20">
        <v>9926</v>
      </c>
      <c r="C8704" s="22"/>
      <c r="D8704" s="22"/>
      <c r="E8704" s="22"/>
      <c r="F8704" s="21"/>
      <c r="G8704" s="22"/>
      <c r="H8704" s="22"/>
      <c r="I8704" s="22"/>
      <c r="J8704" s="23"/>
      <c r="K8704" s="24"/>
      <c r="M8704" s="42"/>
      <c r="N8704" s="43"/>
      <c r="P8704" s="27"/>
      <c r="R8704" s="26"/>
      <c r="S8704" s="26"/>
      <c r="T8704" s="26"/>
    </row>
    <row r="8705" spans="2:20" ht="14.25" customHeight="1">
      <c r="B8705" s="20">
        <v>9927</v>
      </c>
      <c r="C8705" s="22"/>
      <c r="D8705" s="22"/>
      <c r="E8705" s="22"/>
      <c r="F8705" s="21"/>
      <c r="G8705" s="22"/>
      <c r="H8705" s="22"/>
      <c r="I8705" s="22"/>
      <c r="J8705" s="23"/>
      <c r="K8705" s="24"/>
      <c r="M8705" s="42"/>
      <c r="N8705" s="43"/>
      <c r="P8705" s="27"/>
      <c r="R8705" s="26"/>
      <c r="S8705" s="26"/>
      <c r="T8705" s="26"/>
    </row>
    <row r="8706" spans="2:20" ht="14.25" customHeight="1">
      <c r="B8706" s="20">
        <v>9928</v>
      </c>
      <c r="C8706" s="22"/>
      <c r="D8706" s="22"/>
      <c r="E8706" s="22"/>
      <c r="F8706" s="21"/>
      <c r="G8706" s="22"/>
      <c r="H8706" s="22"/>
      <c r="I8706" s="22"/>
      <c r="J8706" s="23"/>
      <c r="K8706" s="24"/>
      <c r="M8706" s="42"/>
      <c r="N8706" s="43"/>
      <c r="P8706" s="27"/>
      <c r="R8706" s="26"/>
      <c r="S8706" s="26"/>
      <c r="T8706" s="26"/>
    </row>
    <row r="8707" spans="2:20" ht="14.25" customHeight="1">
      <c r="B8707" s="20">
        <v>9929</v>
      </c>
      <c r="C8707" s="22"/>
      <c r="D8707" s="22"/>
      <c r="E8707" s="22"/>
      <c r="F8707" s="21"/>
      <c r="G8707" s="22"/>
      <c r="H8707" s="22"/>
      <c r="I8707" s="22"/>
      <c r="J8707" s="23"/>
      <c r="K8707" s="24"/>
      <c r="M8707" s="42"/>
      <c r="N8707" s="43"/>
      <c r="P8707" s="27"/>
      <c r="R8707" s="26"/>
      <c r="S8707" s="26"/>
      <c r="T8707" s="26"/>
    </row>
    <row r="8708" spans="2:20" ht="14.25" customHeight="1">
      <c r="B8708" s="20">
        <v>9930</v>
      </c>
      <c r="C8708" s="22"/>
      <c r="D8708" s="22"/>
      <c r="E8708" s="22"/>
      <c r="F8708" s="21"/>
      <c r="G8708" s="22"/>
      <c r="H8708" s="22"/>
      <c r="I8708" s="22"/>
      <c r="J8708" s="23"/>
      <c r="K8708" s="24"/>
      <c r="M8708" s="42"/>
      <c r="N8708" s="43"/>
      <c r="P8708" s="27"/>
      <c r="R8708" s="26"/>
      <c r="S8708" s="26"/>
      <c r="T8708" s="26"/>
    </row>
    <row r="8709" spans="2:20" ht="14.25" customHeight="1">
      <c r="B8709" s="20">
        <v>9931</v>
      </c>
      <c r="C8709" s="22"/>
      <c r="D8709" s="22"/>
      <c r="E8709" s="22"/>
      <c r="F8709" s="21"/>
      <c r="G8709" s="22"/>
      <c r="H8709" s="22"/>
      <c r="I8709" s="22"/>
      <c r="J8709" s="23"/>
      <c r="K8709" s="24"/>
      <c r="M8709" s="42"/>
      <c r="N8709" s="43"/>
      <c r="P8709" s="27"/>
      <c r="R8709" s="26"/>
      <c r="S8709" s="26"/>
      <c r="T8709" s="26"/>
    </row>
    <row r="8710" spans="2:20" ht="14.25" customHeight="1">
      <c r="B8710" s="20">
        <v>9932</v>
      </c>
      <c r="C8710" s="22"/>
      <c r="D8710" s="22"/>
      <c r="E8710" s="22"/>
      <c r="F8710" s="21"/>
      <c r="G8710" s="22"/>
      <c r="H8710" s="22"/>
      <c r="I8710" s="22"/>
      <c r="J8710" s="23"/>
      <c r="K8710" s="24"/>
      <c r="M8710" s="42"/>
      <c r="N8710" s="43"/>
      <c r="P8710" s="27"/>
      <c r="R8710" s="26"/>
      <c r="S8710" s="26"/>
      <c r="T8710" s="26"/>
    </row>
    <row r="8711" spans="2:20" ht="14.25" customHeight="1">
      <c r="B8711" s="20">
        <v>9933</v>
      </c>
      <c r="C8711" s="22"/>
      <c r="D8711" s="22"/>
      <c r="E8711" s="22"/>
      <c r="F8711" s="21"/>
      <c r="G8711" s="22"/>
      <c r="H8711" s="22"/>
      <c r="I8711" s="22"/>
      <c r="J8711" s="23"/>
      <c r="K8711" s="24"/>
      <c r="M8711" s="42"/>
      <c r="N8711" s="43"/>
      <c r="P8711" s="27"/>
      <c r="R8711" s="26"/>
      <c r="S8711" s="26"/>
      <c r="T8711" s="26"/>
    </row>
    <row r="8712" spans="2:20" ht="14.25" customHeight="1">
      <c r="B8712" s="20">
        <v>9934</v>
      </c>
      <c r="C8712" s="22"/>
      <c r="D8712" s="22"/>
      <c r="E8712" s="22"/>
      <c r="F8712" s="21"/>
      <c r="G8712" s="22"/>
      <c r="H8712" s="22"/>
      <c r="I8712" s="22"/>
      <c r="J8712" s="23"/>
      <c r="K8712" s="24"/>
      <c r="M8712" s="42"/>
      <c r="N8712" s="43"/>
      <c r="P8712" s="27"/>
      <c r="R8712" s="26"/>
      <c r="S8712" s="26"/>
      <c r="T8712" s="26"/>
    </row>
    <row r="8713" spans="2:20" ht="14.25" customHeight="1">
      <c r="B8713" s="20">
        <v>9935</v>
      </c>
      <c r="C8713" s="22"/>
      <c r="D8713" s="22"/>
      <c r="E8713" s="22"/>
      <c r="F8713" s="21"/>
      <c r="G8713" s="22"/>
      <c r="H8713" s="22"/>
      <c r="I8713" s="22"/>
      <c r="J8713" s="23"/>
      <c r="K8713" s="24"/>
      <c r="M8713" s="42"/>
      <c r="N8713" s="43"/>
      <c r="P8713" s="27"/>
      <c r="R8713" s="26"/>
      <c r="S8713" s="26"/>
      <c r="T8713" s="26"/>
    </row>
    <row r="8714" spans="2:20" ht="14.25" customHeight="1">
      <c r="B8714" s="20">
        <v>9936</v>
      </c>
      <c r="C8714" s="22"/>
      <c r="D8714" s="22"/>
      <c r="E8714" s="22"/>
      <c r="F8714" s="21"/>
      <c r="G8714" s="22"/>
      <c r="H8714" s="22"/>
      <c r="I8714" s="22"/>
      <c r="J8714" s="23"/>
      <c r="K8714" s="24"/>
      <c r="M8714" s="42"/>
      <c r="N8714" s="43"/>
      <c r="P8714" s="27"/>
      <c r="R8714" s="26"/>
      <c r="S8714" s="26"/>
      <c r="T8714" s="26"/>
    </row>
    <row r="8715" spans="2:20" ht="14.25" customHeight="1">
      <c r="B8715" s="20">
        <v>9937</v>
      </c>
      <c r="C8715" s="22"/>
      <c r="D8715" s="22"/>
      <c r="E8715" s="22"/>
      <c r="F8715" s="21"/>
      <c r="G8715" s="22"/>
      <c r="H8715" s="22"/>
      <c r="I8715" s="22"/>
      <c r="J8715" s="23"/>
      <c r="K8715" s="24"/>
      <c r="M8715" s="42"/>
      <c r="N8715" s="43"/>
      <c r="P8715" s="27"/>
      <c r="R8715" s="26"/>
      <c r="S8715" s="26"/>
      <c r="T8715" s="26"/>
    </row>
    <row r="8716" spans="2:20" ht="14.25" customHeight="1">
      <c r="B8716" s="20">
        <v>9938</v>
      </c>
      <c r="C8716" s="22"/>
      <c r="D8716" s="22"/>
      <c r="E8716" s="22"/>
      <c r="F8716" s="21"/>
      <c r="G8716" s="22"/>
      <c r="H8716" s="22"/>
      <c r="I8716" s="22"/>
      <c r="J8716" s="23"/>
      <c r="K8716" s="24"/>
      <c r="M8716" s="42"/>
      <c r="N8716" s="43"/>
      <c r="P8716" s="27"/>
      <c r="R8716" s="26"/>
      <c r="S8716" s="26"/>
      <c r="T8716" s="26"/>
    </row>
    <row r="8717" spans="2:20" ht="14.25" customHeight="1">
      <c r="B8717" s="20">
        <v>9939</v>
      </c>
      <c r="C8717" s="22"/>
      <c r="D8717" s="22"/>
      <c r="E8717" s="22"/>
      <c r="F8717" s="21"/>
      <c r="G8717" s="22"/>
      <c r="H8717" s="22"/>
      <c r="I8717" s="22"/>
      <c r="J8717" s="23"/>
      <c r="K8717" s="24"/>
      <c r="M8717" s="42"/>
      <c r="N8717" s="43"/>
      <c r="P8717" s="27"/>
      <c r="R8717" s="26"/>
      <c r="S8717" s="26"/>
      <c r="T8717" s="26"/>
    </row>
    <row r="8718" spans="2:20" ht="14.25" customHeight="1">
      <c r="B8718" s="20">
        <v>9940</v>
      </c>
      <c r="C8718" s="22"/>
      <c r="D8718" s="22"/>
      <c r="E8718" s="22"/>
      <c r="F8718" s="21"/>
      <c r="G8718" s="22"/>
      <c r="H8718" s="22"/>
      <c r="I8718" s="22"/>
      <c r="J8718" s="23"/>
      <c r="K8718" s="24"/>
      <c r="M8718" s="42"/>
      <c r="N8718" s="43"/>
      <c r="P8718" s="27"/>
      <c r="R8718" s="26"/>
      <c r="S8718" s="26"/>
      <c r="T8718" s="26"/>
    </row>
    <row r="8719" spans="2:20" ht="14.25" customHeight="1">
      <c r="B8719" s="20">
        <v>9941</v>
      </c>
      <c r="C8719" s="22"/>
      <c r="D8719" s="22"/>
      <c r="E8719" s="22"/>
      <c r="F8719" s="21"/>
      <c r="G8719" s="22"/>
      <c r="H8719" s="22"/>
      <c r="I8719" s="22"/>
      <c r="J8719" s="23"/>
      <c r="K8719" s="24"/>
      <c r="M8719" s="42"/>
      <c r="N8719" s="43"/>
      <c r="P8719" s="27"/>
      <c r="R8719" s="26"/>
      <c r="S8719" s="26"/>
      <c r="T8719" s="26"/>
    </row>
    <row r="8720" spans="2:20" ht="14.25" customHeight="1">
      <c r="B8720" s="20">
        <v>9942</v>
      </c>
      <c r="C8720" s="22"/>
      <c r="D8720" s="22"/>
      <c r="E8720" s="22"/>
      <c r="F8720" s="21"/>
      <c r="G8720" s="22"/>
      <c r="H8720" s="22"/>
      <c r="I8720" s="22"/>
      <c r="J8720" s="23"/>
      <c r="K8720" s="24"/>
      <c r="M8720" s="42"/>
      <c r="N8720" s="43"/>
      <c r="P8720" s="27"/>
      <c r="R8720" s="26"/>
      <c r="S8720" s="26"/>
      <c r="T8720" s="26"/>
    </row>
    <row r="8721" spans="2:20" ht="14.25" customHeight="1">
      <c r="B8721" s="20">
        <v>9943</v>
      </c>
      <c r="C8721" s="22"/>
      <c r="D8721" s="22"/>
      <c r="E8721" s="22"/>
      <c r="F8721" s="21"/>
      <c r="G8721" s="22"/>
      <c r="H8721" s="22"/>
      <c r="I8721" s="22"/>
      <c r="J8721" s="23"/>
      <c r="K8721" s="24"/>
      <c r="M8721" s="42"/>
      <c r="N8721" s="43"/>
      <c r="P8721" s="27"/>
      <c r="R8721" s="26"/>
      <c r="S8721" s="26"/>
      <c r="T8721" s="26"/>
    </row>
    <row r="8722" spans="2:20" ht="14.25" customHeight="1">
      <c r="B8722" s="20">
        <v>9944</v>
      </c>
      <c r="C8722" s="22"/>
      <c r="D8722" s="22"/>
      <c r="E8722" s="22"/>
      <c r="F8722" s="21"/>
      <c r="G8722" s="22"/>
      <c r="H8722" s="22"/>
      <c r="I8722" s="22"/>
      <c r="J8722" s="23"/>
      <c r="K8722" s="24"/>
      <c r="M8722" s="42"/>
      <c r="N8722" s="43"/>
      <c r="P8722" s="27"/>
      <c r="R8722" s="26"/>
      <c r="S8722" s="26"/>
      <c r="T8722" s="26"/>
    </row>
    <row r="8723" spans="2:20" ht="14.25" customHeight="1">
      <c r="B8723" s="20">
        <v>9945</v>
      </c>
      <c r="C8723" s="22"/>
      <c r="D8723" s="22"/>
      <c r="E8723" s="22"/>
      <c r="F8723" s="21"/>
      <c r="G8723" s="22"/>
      <c r="H8723" s="22"/>
      <c r="I8723" s="22"/>
      <c r="J8723" s="23"/>
      <c r="K8723" s="24"/>
      <c r="M8723" s="42"/>
      <c r="N8723" s="43"/>
      <c r="P8723" s="27"/>
      <c r="R8723" s="26"/>
      <c r="S8723" s="26"/>
      <c r="T8723" s="26"/>
    </row>
    <row r="8724" spans="2:20" ht="14.25" customHeight="1">
      <c r="B8724" s="20">
        <v>9946</v>
      </c>
      <c r="C8724" s="22"/>
      <c r="D8724" s="22"/>
      <c r="E8724" s="22"/>
      <c r="F8724" s="21"/>
      <c r="G8724" s="22"/>
      <c r="H8724" s="22"/>
      <c r="I8724" s="22"/>
      <c r="J8724" s="23"/>
      <c r="K8724" s="24"/>
      <c r="M8724" s="42"/>
      <c r="N8724" s="43"/>
      <c r="P8724" s="27"/>
      <c r="R8724" s="26"/>
      <c r="S8724" s="26"/>
      <c r="T8724" s="26"/>
    </row>
    <row r="8725" spans="2:20" ht="14.25" customHeight="1">
      <c r="B8725" s="20">
        <v>9947</v>
      </c>
      <c r="C8725" s="22"/>
      <c r="D8725" s="22"/>
      <c r="E8725" s="22"/>
      <c r="F8725" s="21"/>
      <c r="G8725" s="22"/>
      <c r="H8725" s="22"/>
      <c r="I8725" s="22"/>
      <c r="J8725" s="23"/>
      <c r="K8725" s="24"/>
      <c r="M8725" s="42"/>
      <c r="N8725" s="43"/>
      <c r="P8725" s="27"/>
      <c r="R8725" s="26"/>
      <c r="S8725" s="26"/>
      <c r="T8725" s="26"/>
    </row>
    <row r="8726" spans="2:20" ht="14.25" customHeight="1">
      <c r="B8726" s="20">
        <v>9948</v>
      </c>
      <c r="C8726" s="22"/>
      <c r="D8726" s="22"/>
      <c r="E8726" s="22"/>
      <c r="F8726" s="21"/>
      <c r="G8726" s="22"/>
      <c r="H8726" s="22"/>
      <c r="I8726" s="22"/>
      <c r="J8726" s="23"/>
      <c r="K8726" s="24"/>
      <c r="M8726" s="42"/>
      <c r="N8726" s="43"/>
      <c r="P8726" s="27"/>
      <c r="R8726" s="26"/>
      <c r="S8726" s="26"/>
      <c r="T8726" s="26"/>
    </row>
    <row r="8727" spans="2:20" ht="14.25" customHeight="1">
      <c r="B8727" s="20">
        <v>9949</v>
      </c>
      <c r="C8727" s="22"/>
      <c r="D8727" s="22"/>
      <c r="E8727" s="22"/>
      <c r="F8727" s="21"/>
      <c r="G8727" s="22"/>
      <c r="H8727" s="22"/>
      <c r="I8727" s="22"/>
      <c r="J8727" s="23"/>
      <c r="K8727" s="24"/>
      <c r="M8727" s="42"/>
      <c r="N8727" s="43"/>
      <c r="P8727" s="27"/>
      <c r="R8727" s="26"/>
      <c r="S8727" s="26"/>
      <c r="T8727" s="26"/>
    </row>
    <row r="8728" spans="2:20" ht="14.25" customHeight="1">
      <c r="B8728" s="20">
        <v>9950</v>
      </c>
      <c r="C8728" s="22"/>
      <c r="D8728" s="22"/>
      <c r="E8728" s="22"/>
      <c r="F8728" s="21"/>
      <c r="G8728" s="22"/>
      <c r="H8728" s="22"/>
      <c r="I8728" s="22"/>
      <c r="J8728" s="23"/>
      <c r="K8728" s="24"/>
      <c r="M8728" s="42"/>
      <c r="N8728" s="43"/>
      <c r="P8728" s="27"/>
      <c r="R8728" s="26"/>
      <c r="S8728" s="26"/>
      <c r="T8728" s="26"/>
    </row>
    <row r="8729" spans="2:20" ht="14.25" customHeight="1">
      <c r="B8729" s="20">
        <v>9951</v>
      </c>
      <c r="C8729" s="22"/>
      <c r="D8729" s="22"/>
      <c r="E8729" s="22"/>
      <c r="F8729" s="21"/>
      <c r="G8729" s="22"/>
      <c r="H8729" s="22"/>
      <c r="I8729" s="22"/>
      <c r="J8729" s="23"/>
      <c r="K8729" s="24"/>
      <c r="M8729" s="42"/>
      <c r="N8729" s="43"/>
      <c r="P8729" s="27"/>
      <c r="R8729" s="26"/>
      <c r="S8729" s="26"/>
      <c r="T8729" s="26"/>
    </row>
    <row r="8730" spans="2:20" ht="14.25" customHeight="1">
      <c r="B8730" s="20">
        <v>9952</v>
      </c>
      <c r="C8730" s="22"/>
      <c r="D8730" s="22"/>
      <c r="E8730" s="22"/>
      <c r="F8730" s="21"/>
      <c r="G8730" s="22"/>
      <c r="H8730" s="22"/>
      <c r="I8730" s="22"/>
      <c r="J8730" s="23"/>
      <c r="K8730" s="24"/>
      <c r="M8730" s="42"/>
      <c r="N8730" s="43"/>
      <c r="P8730" s="27"/>
      <c r="R8730" s="26"/>
      <c r="S8730" s="26"/>
      <c r="T8730" s="26"/>
    </row>
    <row r="8731" spans="2:20" ht="14.25" customHeight="1">
      <c r="B8731" s="20">
        <v>9953</v>
      </c>
      <c r="C8731" s="22"/>
      <c r="D8731" s="22"/>
      <c r="E8731" s="22"/>
      <c r="F8731" s="21"/>
      <c r="G8731" s="22"/>
      <c r="H8731" s="22"/>
      <c r="I8731" s="22"/>
      <c r="J8731" s="23"/>
      <c r="K8731" s="24"/>
      <c r="M8731" s="42"/>
      <c r="N8731" s="43"/>
      <c r="P8731" s="27"/>
      <c r="R8731" s="26"/>
      <c r="S8731" s="26"/>
      <c r="T8731" s="26"/>
    </row>
    <row r="8732" spans="2:20" ht="14.25" customHeight="1">
      <c r="B8732" s="20">
        <v>9954</v>
      </c>
      <c r="C8732" s="22"/>
      <c r="D8732" s="22"/>
      <c r="E8732" s="22"/>
      <c r="F8732" s="21"/>
      <c r="G8732" s="22"/>
      <c r="H8732" s="22"/>
      <c r="I8732" s="22"/>
      <c r="J8732" s="23"/>
      <c r="K8732" s="24"/>
      <c r="M8732" s="42"/>
      <c r="N8732" s="43"/>
      <c r="P8732" s="27"/>
      <c r="R8732" s="26"/>
      <c r="S8732" s="26"/>
      <c r="T8732" s="26"/>
    </row>
    <row r="8733" spans="2:20" ht="14.25" customHeight="1">
      <c r="B8733" s="20">
        <v>9955</v>
      </c>
      <c r="C8733" s="22"/>
      <c r="D8733" s="22"/>
      <c r="E8733" s="22"/>
      <c r="F8733" s="21"/>
      <c r="G8733" s="22"/>
      <c r="H8733" s="22"/>
      <c r="I8733" s="22"/>
      <c r="J8733" s="23"/>
      <c r="K8733" s="24"/>
      <c r="M8733" s="42"/>
      <c r="N8733" s="43"/>
      <c r="P8733" s="27"/>
      <c r="R8733" s="26"/>
      <c r="S8733" s="26"/>
      <c r="T8733" s="26"/>
    </row>
    <row r="8734" spans="2:20" ht="14.25" customHeight="1">
      <c r="B8734" s="20">
        <v>9956</v>
      </c>
      <c r="C8734" s="22"/>
      <c r="D8734" s="22"/>
      <c r="E8734" s="22"/>
      <c r="F8734" s="21"/>
      <c r="G8734" s="22"/>
      <c r="H8734" s="22"/>
      <c r="I8734" s="22"/>
      <c r="J8734" s="23"/>
      <c r="K8734" s="24"/>
      <c r="M8734" s="42"/>
      <c r="N8734" s="43"/>
      <c r="P8734" s="27"/>
      <c r="R8734" s="26"/>
      <c r="S8734" s="26"/>
      <c r="T8734" s="26"/>
    </row>
    <row r="8735" spans="2:20" ht="14.25" customHeight="1">
      <c r="B8735" s="20">
        <v>9957</v>
      </c>
      <c r="C8735" s="22"/>
      <c r="D8735" s="22"/>
      <c r="E8735" s="22"/>
      <c r="F8735" s="21"/>
      <c r="G8735" s="22"/>
      <c r="H8735" s="22"/>
      <c r="I8735" s="22"/>
      <c r="J8735" s="23"/>
      <c r="K8735" s="24"/>
      <c r="M8735" s="42"/>
      <c r="N8735" s="43"/>
      <c r="P8735" s="27"/>
      <c r="R8735" s="26"/>
      <c r="S8735" s="26"/>
      <c r="T8735" s="26"/>
    </row>
    <row r="8736" spans="2:20" ht="14.25" customHeight="1">
      <c r="B8736" s="20">
        <v>9958</v>
      </c>
      <c r="C8736" s="22"/>
      <c r="D8736" s="22"/>
      <c r="E8736" s="22"/>
      <c r="F8736" s="21"/>
      <c r="G8736" s="22"/>
      <c r="H8736" s="22"/>
      <c r="I8736" s="22"/>
      <c r="J8736" s="23"/>
      <c r="K8736" s="24"/>
      <c r="M8736" s="42"/>
      <c r="N8736" s="43"/>
      <c r="P8736" s="27"/>
      <c r="R8736" s="26"/>
      <c r="S8736" s="26"/>
      <c r="T8736" s="26"/>
    </row>
    <row r="8737" spans="2:20" ht="14.25" customHeight="1">
      <c r="B8737" s="20">
        <v>9959</v>
      </c>
      <c r="C8737" s="22"/>
      <c r="D8737" s="22"/>
      <c r="E8737" s="22"/>
      <c r="F8737" s="21"/>
      <c r="G8737" s="22"/>
      <c r="H8737" s="22"/>
      <c r="I8737" s="22"/>
      <c r="J8737" s="23"/>
      <c r="K8737" s="24"/>
      <c r="M8737" s="42"/>
      <c r="N8737" s="43"/>
      <c r="P8737" s="27"/>
      <c r="R8737" s="26"/>
      <c r="S8737" s="26"/>
      <c r="T8737" s="26"/>
    </row>
    <row r="8738" spans="2:20" ht="14.25" customHeight="1">
      <c r="B8738" s="20">
        <v>9960</v>
      </c>
      <c r="C8738" s="22"/>
      <c r="D8738" s="22"/>
      <c r="E8738" s="22"/>
      <c r="F8738" s="21"/>
      <c r="G8738" s="22"/>
      <c r="H8738" s="22"/>
      <c r="I8738" s="22"/>
      <c r="J8738" s="23"/>
      <c r="K8738" s="24"/>
      <c r="M8738" s="42"/>
      <c r="N8738" s="43"/>
      <c r="P8738" s="27"/>
      <c r="R8738" s="26"/>
      <c r="S8738" s="26"/>
      <c r="T8738" s="26"/>
    </row>
    <row r="8739" spans="2:20" ht="14.25" customHeight="1">
      <c r="B8739" s="20">
        <v>9961</v>
      </c>
      <c r="C8739" s="22"/>
      <c r="D8739" s="22"/>
      <c r="E8739" s="22"/>
      <c r="F8739" s="21"/>
      <c r="G8739" s="22"/>
      <c r="H8739" s="22"/>
      <c r="I8739" s="22"/>
      <c r="J8739" s="23"/>
      <c r="K8739" s="24"/>
      <c r="M8739" s="42"/>
      <c r="N8739" s="43"/>
      <c r="P8739" s="27"/>
      <c r="R8739" s="26"/>
      <c r="S8739" s="26"/>
      <c r="T8739" s="26"/>
    </row>
    <row r="8740" spans="2:20" ht="14.25" customHeight="1">
      <c r="B8740" s="20">
        <v>9962</v>
      </c>
      <c r="C8740" s="22"/>
      <c r="D8740" s="22"/>
      <c r="E8740" s="22"/>
      <c r="F8740" s="21"/>
      <c r="G8740" s="22"/>
      <c r="H8740" s="22"/>
      <c r="I8740" s="22"/>
      <c r="J8740" s="23"/>
      <c r="K8740" s="24"/>
      <c r="M8740" s="42"/>
      <c r="N8740" s="43"/>
      <c r="P8740" s="27"/>
      <c r="R8740" s="26"/>
      <c r="S8740" s="26"/>
      <c r="T8740" s="26"/>
    </row>
    <row r="8741" spans="2:20" ht="14.25" customHeight="1">
      <c r="B8741" s="20">
        <v>9963</v>
      </c>
      <c r="C8741" s="22"/>
      <c r="D8741" s="22"/>
      <c r="E8741" s="22"/>
      <c r="F8741" s="21"/>
      <c r="G8741" s="22"/>
      <c r="H8741" s="22"/>
      <c r="I8741" s="22"/>
      <c r="J8741" s="23"/>
      <c r="K8741" s="24"/>
      <c r="M8741" s="42"/>
      <c r="N8741" s="43"/>
      <c r="P8741" s="27"/>
      <c r="R8741" s="26"/>
      <c r="S8741" s="26"/>
      <c r="T8741" s="26"/>
    </row>
    <row r="8742" spans="2:20" ht="14.25" customHeight="1">
      <c r="B8742" s="20">
        <v>9964</v>
      </c>
      <c r="C8742" s="22"/>
      <c r="D8742" s="22"/>
      <c r="E8742" s="22"/>
      <c r="F8742" s="21"/>
      <c r="G8742" s="22"/>
      <c r="H8742" s="22"/>
      <c r="I8742" s="22"/>
      <c r="J8742" s="23"/>
      <c r="K8742" s="24"/>
      <c r="M8742" s="42"/>
      <c r="N8742" s="43"/>
      <c r="P8742" s="27"/>
      <c r="R8742" s="26"/>
      <c r="S8742" s="26"/>
      <c r="T8742" s="26"/>
    </row>
    <row r="8743" spans="2:20" ht="14.25" customHeight="1">
      <c r="B8743" s="20">
        <v>9965</v>
      </c>
      <c r="C8743" s="22"/>
      <c r="D8743" s="22"/>
      <c r="E8743" s="22"/>
      <c r="F8743" s="21"/>
      <c r="G8743" s="22"/>
      <c r="H8743" s="22"/>
      <c r="I8743" s="22"/>
      <c r="J8743" s="23"/>
      <c r="K8743" s="24"/>
      <c r="M8743" s="42"/>
      <c r="N8743" s="43"/>
      <c r="P8743" s="27"/>
      <c r="R8743" s="26"/>
      <c r="S8743" s="26"/>
      <c r="T8743" s="26"/>
    </row>
    <row r="8744" spans="2:20" ht="14.25" customHeight="1">
      <c r="B8744" s="20">
        <v>9966</v>
      </c>
      <c r="C8744" s="22"/>
      <c r="D8744" s="22"/>
      <c r="E8744" s="22"/>
      <c r="F8744" s="21"/>
      <c r="G8744" s="22"/>
      <c r="H8744" s="22"/>
      <c r="I8744" s="22"/>
      <c r="J8744" s="23"/>
      <c r="K8744" s="24"/>
      <c r="M8744" s="42"/>
      <c r="N8744" s="43"/>
      <c r="P8744" s="27"/>
      <c r="R8744" s="26"/>
      <c r="S8744" s="26"/>
      <c r="T8744" s="26"/>
    </row>
    <row r="8745" spans="2:20" ht="14.25" customHeight="1">
      <c r="B8745" s="20">
        <v>9967</v>
      </c>
      <c r="C8745" s="22"/>
      <c r="D8745" s="22"/>
      <c r="E8745" s="22"/>
      <c r="F8745" s="21"/>
      <c r="G8745" s="22"/>
      <c r="H8745" s="22"/>
      <c r="I8745" s="22"/>
      <c r="J8745" s="23"/>
      <c r="K8745" s="24"/>
      <c r="M8745" s="42"/>
      <c r="N8745" s="43"/>
      <c r="P8745" s="27"/>
      <c r="R8745" s="26"/>
      <c r="S8745" s="26"/>
      <c r="T8745" s="26"/>
    </row>
    <row r="8746" spans="2:20" ht="14.25" customHeight="1">
      <c r="B8746" s="20">
        <v>9968</v>
      </c>
      <c r="C8746" s="22"/>
      <c r="D8746" s="22"/>
      <c r="E8746" s="22"/>
      <c r="F8746" s="21"/>
      <c r="G8746" s="22"/>
      <c r="H8746" s="22"/>
      <c r="I8746" s="22"/>
      <c r="J8746" s="23"/>
      <c r="K8746" s="24"/>
      <c r="M8746" s="42"/>
      <c r="N8746" s="43"/>
      <c r="P8746" s="27"/>
      <c r="R8746" s="26"/>
      <c r="S8746" s="26"/>
      <c r="T8746" s="26"/>
    </row>
    <row r="8747" spans="2:20" ht="14.25" customHeight="1">
      <c r="B8747" s="20">
        <v>9969</v>
      </c>
      <c r="C8747" s="22"/>
      <c r="D8747" s="22"/>
      <c r="E8747" s="22"/>
      <c r="F8747" s="21"/>
      <c r="G8747" s="22"/>
      <c r="H8747" s="22"/>
      <c r="I8747" s="22"/>
      <c r="J8747" s="23"/>
      <c r="K8747" s="24"/>
      <c r="M8747" s="42"/>
      <c r="N8747" s="43"/>
      <c r="P8747" s="27"/>
      <c r="R8747" s="26"/>
      <c r="S8747" s="26"/>
      <c r="T8747" s="26"/>
    </row>
    <row r="8748" spans="2:20" ht="14.25" customHeight="1">
      <c r="B8748" s="20">
        <v>9970</v>
      </c>
      <c r="C8748" s="22"/>
      <c r="D8748" s="22"/>
      <c r="E8748" s="22"/>
      <c r="F8748" s="21"/>
      <c r="G8748" s="22"/>
      <c r="H8748" s="22"/>
      <c r="I8748" s="22"/>
      <c r="J8748" s="23"/>
      <c r="K8748" s="24"/>
      <c r="M8748" s="42"/>
      <c r="N8748" s="43"/>
      <c r="P8748" s="27"/>
      <c r="R8748" s="26"/>
      <c r="S8748" s="26"/>
      <c r="T8748" s="26"/>
    </row>
    <row r="8749" spans="2:20" ht="14.25" customHeight="1">
      <c r="B8749" s="20">
        <v>9971</v>
      </c>
      <c r="C8749" s="22"/>
      <c r="D8749" s="22"/>
      <c r="E8749" s="22"/>
      <c r="F8749" s="21"/>
      <c r="G8749" s="22"/>
      <c r="H8749" s="22"/>
      <c r="I8749" s="22"/>
      <c r="J8749" s="23"/>
      <c r="K8749" s="24"/>
      <c r="M8749" s="42"/>
      <c r="N8749" s="43"/>
      <c r="P8749" s="27"/>
      <c r="R8749" s="26"/>
      <c r="S8749" s="26"/>
      <c r="T8749" s="26"/>
    </row>
    <row r="8750" spans="2:20" ht="14.25" customHeight="1">
      <c r="B8750" s="20">
        <v>9972</v>
      </c>
      <c r="C8750" s="22"/>
      <c r="D8750" s="22"/>
      <c r="E8750" s="22"/>
      <c r="F8750" s="21"/>
      <c r="G8750" s="22"/>
      <c r="H8750" s="22"/>
      <c r="I8750" s="22"/>
      <c r="J8750" s="23"/>
      <c r="K8750" s="24"/>
      <c r="M8750" s="42"/>
      <c r="N8750" s="43"/>
      <c r="P8750" s="27"/>
      <c r="R8750" s="26"/>
      <c r="S8750" s="26"/>
      <c r="T8750" s="26"/>
    </row>
    <row r="8751" spans="2:20" ht="14.25" customHeight="1">
      <c r="B8751" s="20">
        <v>9973</v>
      </c>
      <c r="C8751" s="22"/>
      <c r="D8751" s="22"/>
      <c r="E8751" s="22"/>
      <c r="F8751" s="21"/>
      <c r="G8751" s="22"/>
      <c r="H8751" s="22"/>
      <c r="I8751" s="22"/>
      <c r="J8751" s="23"/>
      <c r="K8751" s="24"/>
      <c r="M8751" s="42"/>
      <c r="N8751" s="43"/>
      <c r="P8751" s="27"/>
      <c r="R8751" s="26"/>
      <c r="S8751" s="26"/>
      <c r="T8751" s="26"/>
    </row>
    <row r="8752" spans="2:20" ht="14.25" customHeight="1">
      <c r="B8752" s="20">
        <v>9974</v>
      </c>
      <c r="C8752" s="22"/>
      <c r="D8752" s="22"/>
      <c r="E8752" s="22"/>
      <c r="F8752" s="21"/>
      <c r="G8752" s="22"/>
      <c r="H8752" s="22"/>
      <c r="I8752" s="22"/>
      <c r="J8752" s="23"/>
      <c r="K8752" s="24"/>
      <c r="M8752" s="42"/>
      <c r="N8752" s="43"/>
      <c r="P8752" s="27"/>
      <c r="R8752" s="26"/>
      <c r="S8752" s="26"/>
      <c r="T8752" s="26"/>
    </row>
    <row r="8753" spans="2:20" ht="14.25" customHeight="1">
      <c r="B8753" s="20">
        <v>9975</v>
      </c>
      <c r="C8753" s="22"/>
      <c r="D8753" s="22"/>
      <c r="E8753" s="22"/>
      <c r="F8753" s="21"/>
      <c r="G8753" s="22"/>
      <c r="H8753" s="22"/>
      <c r="I8753" s="22"/>
      <c r="J8753" s="23"/>
      <c r="K8753" s="24"/>
      <c r="M8753" s="42"/>
      <c r="N8753" s="43"/>
      <c r="P8753" s="27"/>
      <c r="R8753" s="26"/>
      <c r="S8753" s="26"/>
      <c r="T8753" s="26"/>
    </row>
    <row r="8754" spans="2:20" ht="14.25" customHeight="1">
      <c r="B8754" s="20">
        <v>9976</v>
      </c>
      <c r="C8754" s="22"/>
      <c r="D8754" s="22"/>
      <c r="E8754" s="22"/>
      <c r="F8754" s="21"/>
      <c r="G8754" s="22"/>
      <c r="H8754" s="22"/>
      <c r="I8754" s="22"/>
      <c r="J8754" s="23"/>
      <c r="K8754" s="24"/>
      <c r="M8754" s="42"/>
      <c r="N8754" s="43"/>
      <c r="P8754" s="27"/>
      <c r="R8754" s="26"/>
      <c r="S8754" s="26"/>
      <c r="T8754" s="26"/>
    </row>
    <row r="8755" spans="2:20" ht="14.25" customHeight="1">
      <c r="B8755" s="20">
        <v>9977</v>
      </c>
      <c r="C8755" s="22"/>
      <c r="D8755" s="22"/>
      <c r="E8755" s="22"/>
      <c r="F8755" s="21"/>
      <c r="G8755" s="22"/>
      <c r="H8755" s="22"/>
      <c r="I8755" s="22"/>
      <c r="J8755" s="23"/>
      <c r="K8755" s="24"/>
      <c r="M8755" s="42"/>
      <c r="N8755" s="43"/>
      <c r="P8755" s="27"/>
      <c r="R8755" s="26"/>
      <c r="S8755" s="26"/>
      <c r="T8755" s="26"/>
    </row>
    <row r="8756" spans="2:20" ht="14.25" customHeight="1">
      <c r="B8756" s="20">
        <v>9978</v>
      </c>
      <c r="C8756" s="22"/>
      <c r="D8756" s="22"/>
      <c r="E8756" s="22"/>
      <c r="F8756" s="21"/>
      <c r="G8756" s="22"/>
      <c r="H8756" s="22"/>
      <c r="I8756" s="22"/>
      <c r="J8756" s="23"/>
      <c r="K8756" s="24"/>
      <c r="M8756" s="42"/>
      <c r="N8756" s="43"/>
      <c r="P8756" s="27"/>
      <c r="R8756" s="26"/>
      <c r="S8756" s="26"/>
      <c r="T8756" s="26"/>
    </row>
    <row r="8757" spans="2:20" ht="14.25" customHeight="1">
      <c r="B8757" s="20">
        <v>9979</v>
      </c>
      <c r="C8757" s="22"/>
      <c r="D8757" s="22"/>
      <c r="E8757" s="22"/>
      <c r="F8757" s="21"/>
      <c r="G8757" s="22"/>
      <c r="H8757" s="22"/>
      <c r="I8757" s="22"/>
      <c r="J8757" s="23"/>
      <c r="K8757" s="24"/>
      <c r="M8757" s="42"/>
      <c r="N8757" s="43"/>
      <c r="P8757" s="27"/>
      <c r="R8757" s="26"/>
      <c r="S8757" s="26"/>
      <c r="T8757" s="26"/>
    </row>
    <row r="8758" spans="2:20" ht="14.25" customHeight="1">
      <c r="B8758" s="20">
        <v>9980</v>
      </c>
      <c r="C8758" s="22"/>
      <c r="D8758" s="22"/>
      <c r="E8758" s="22"/>
      <c r="F8758" s="21"/>
      <c r="G8758" s="22"/>
      <c r="H8758" s="22"/>
      <c r="I8758" s="22"/>
      <c r="J8758" s="23"/>
      <c r="K8758" s="24"/>
      <c r="M8758" s="42"/>
      <c r="N8758" s="43"/>
      <c r="P8758" s="27"/>
      <c r="R8758" s="26"/>
      <c r="S8758" s="26"/>
      <c r="T8758" s="26"/>
    </row>
    <row r="8759" spans="2:20" ht="14.25" customHeight="1">
      <c r="B8759" s="20">
        <v>9981</v>
      </c>
      <c r="C8759" s="22"/>
      <c r="D8759" s="22"/>
      <c r="E8759" s="22"/>
      <c r="F8759" s="21"/>
      <c r="G8759" s="22"/>
      <c r="H8759" s="22"/>
      <c r="I8759" s="22"/>
      <c r="J8759" s="23"/>
      <c r="K8759" s="24"/>
      <c r="M8759" s="42"/>
      <c r="N8759" s="43"/>
      <c r="P8759" s="27"/>
      <c r="R8759" s="26"/>
      <c r="S8759" s="26"/>
      <c r="T8759" s="26"/>
    </row>
    <row r="8760" spans="2:20" ht="14.25" customHeight="1">
      <c r="B8760" s="20">
        <v>9982</v>
      </c>
      <c r="C8760" s="22"/>
      <c r="D8760" s="22"/>
      <c r="E8760" s="22"/>
      <c r="F8760" s="21"/>
      <c r="G8760" s="22"/>
      <c r="H8760" s="22"/>
      <c r="I8760" s="22"/>
      <c r="J8760" s="23"/>
      <c r="K8760" s="24"/>
      <c r="M8760" s="42"/>
      <c r="N8760" s="43"/>
      <c r="P8760" s="27"/>
      <c r="R8760" s="26"/>
      <c r="S8760" s="26"/>
      <c r="T8760" s="26"/>
    </row>
    <row r="8761" spans="2:20" ht="14.25" customHeight="1">
      <c r="B8761" s="20">
        <v>9983</v>
      </c>
      <c r="C8761" s="22"/>
      <c r="D8761" s="22"/>
      <c r="E8761" s="22"/>
      <c r="F8761" s="21"/>
      <c r="G8761" s="22"/>
      <c r="H8761" s="22"/>
      <c r="I8761" s="22"/>
      <c r="J8761" s="23"/>
      <c r="K8761" s="24"/>
      <c r="M8761" s="42"/>
      <c r="N8761" s="43"/>
      <c r="P8761" s="27"/>
      <c r="R8761" s="26"/>
      <c r="S8761" s="26"/>
      <c r="T8761" s="26"/>
    </row>
    <row r="8762" spans="2:20" ht="14.25" customHeight="1">
      <c r="B8762" s="20">
        <v>9984</v>
      </c>
      <c r="C8762" s="22"/>
      <c r="D8762" s="22"/>
      <c r="E8762" s="22"/>
      <c r="F8762" s="21"/>
      <c r="G8762" s="22"/>
      <c r="H8762" s="22"/>
      <c r="I8762" s="22"/>
      <c r="J8762" s="23"/>
      <c r="K8762" s="24"/>
      <c r="M8762" s="42"/>
      <c r="N8762" s="43"/>
      <c r="P8762" s="27"/>
      <c r="R8762" s="26"/>
      <c r="S8762" s="26"/>
      <c r="T8762" s="26"/>
    </row>
    <row r="8763" spans="2:20" ht="14.25" customHeight="1">
      <c r="B8763" s="20">
        <v>9985</v>
      </c>
      <c r="C8763" s="22"/>
      <c r="D8763" s="22"/>
      <c r="E8763" s="22"/>
      <c r="F8763" s="21"/>
      <c r="G8763" s="22"/>
      <c r="H8763" s="22"/>
      <c r="I8763" s="22"/>
      <c r="J8763" s="23"/>
      <c r="K8763" s="24"/>
      <c r="M8763" s="42"/>
      <c r="N8763" s="43"/>
      <c r="P8763" s="27"/>
      <c r="R8763" s="26"/>
      <c r="S8763" s="26"/>
      <c r="T8763" s="26"/>
    </row>
    <row r="8764" spans="2:20" ht="14.25" customHeight="1">
      <c r="B8764" s="20">
        <v>9986</v>
      </c>
      <c r="C8764" s="22"/>
      <c r="D8764" s="22"/>
      <c r="E8764" s="22"/>
      <c r="F8764" s="21"/>
      <c r="G8764" s="22"/>
      <c r="H8764" s="22"/>
      <c r="I8764" s="22"/>
      <c r="J8764" s="23"/>
      <c r="K8764" s="24"/>
      <c r="M8764" s="42"/>
      <c r="N8764" s="43"/>
      <c r="P8764" s="27"/>
      <c r="R8764" s="26"/>
      <c r="S8764" s="26"/>
      <c r="T8764" s="26"/>
    </row>
    <row r="8765" spans="2:20" ht="14.25" customHeight="1">
      <c r="B8765" s="20">
        <v>9987</v>
      </c>
      <c r="C8765" s="22"/>
      <c r="D8765" s="22"/>
      <c r="E8765" s="22"/>
      <c r="F8765" s="21"/>
      <c r="G8765" s="22"/>
      <c r="H8765" s="22"/>
      <c r="I8765" s="22"/>
      <c r="J8765" s="23"/>
      <c r="K8765" s="24"/>
      <c r="M8765" s="42"/>
      <c r="N8765" s="43"/>
      <c r="P8765" s="27"/>
      <c r="R8765" s="26"/>
      <c r="S8765" s="26"/>
      <c r="T8765" s="26"/>
    </row>
    <row r="8766" spans="2:20" ht="14.25" customHeight="1">
      <c r="B8766" s="20">
        <v>9988</v>
      </c>
      <c r="C8766" s="22"/>
      <c r="D8766" s="22"/>
      <c r="E8766" s="22"/>
      <c r="F8766" s="21"/>
      <c r="G8766" s="22"/>
      <c r="H8766" s="22"/>
      <c r="I8766" s="22"/>
      <c r="J8766" s="23"/>
      <c r="K8766" s="24"/>
      <c r="M8766" s="42"/>
      <c r="N8766" s="43"/>
      <c r="P8766" s="27"/>
      <c r="R8766" s="26"/>
      <c r="S8766" s="26"/>
      <c r="T8766" s="26"/>
    </row>
    <row r="8767" spans="2:20" ht="14.25" customHeight="1">
      <c r="B8767" s="20">
        <v>9989</v>
      </c>
      <c r="C8767" s="22"/>
      <c r="D8767" s="22"/>
      <c r="E8767" s="22"/>
      <c r="F8767" s="21"/>
      <c r="G8767" s="22"/>
      <c r="H8767" s="22"/>
      <c r="I8767" s="22"/>
      <c r="J8767" s="23"/>
      <c r="K8767" s="24"/>
      <c r="M8767" s="42"/>
      <c r="N8767" s="43"/>
      <c r="P8767" s="27"/>
      <c r="R8767" s="26"/>
      <c r="S8767" s="26"/>
      <c r="T8767" s="26"/>
    </row>
    <row r="8768" spans="2:20" ht="14.25" customHeight="1">
      <c r="B8768" s="20">
        <v>9990</v>
      </c>
      <c r="C8768" s="22"/>
      <c r="D8768" s="22"/>
      <c r="E8768" s="22"/>
      <c r="F8768" s="21"/>
      <c r="G8768" s="22"/>
      <c r="H8768" s="22"/>
      <c r="I8768" s="22"/>
      <c r="J8768" s="23"/>
      <c r="K8768" s="24"/>
      <c r="M8768" s="42"/>
      <c r="N8768" s="43"/>
      <c r="P8768" s="27"/>
      <c r="R8768" s="26"/>
      <c r="S8768" s="26"/>
      <c r="T8768" s="26"/>
    </row>
    <row r="8769" spans="2:20" ht="14.25" customHeight="1">
      <c r="B8769" s="20">
        <v>9991</v>
      </c>
      <c r="C8769" s="22"/>
      <c r="D8769" s="22"/>
      <c r="E8769" s="22"/>
      <c r="F8769" s="21"/>
      <c r="G8769" s="22"/>
      <c r="H8769" s="22"/>
      <c r="I8769" s="22"/>
      <c r="J8769" s="23"/>
      <c r="K8769" s="24"/>
      <c r="M8769" s="42"/>
      <c r="N8769" s="43"/>
      <c r="P8769" s="27"/>
      <c r="R8769" s="26"/>
      <c r="S8769" s="26"/>
      <c r="T8769" s="26"/>
    </row>
    <row r="8770" spans="2:20" ht="14.25" customHeight="1">
      <c r="B8770" s="20">
        <v>9992</v>
      </c>
      <c r="C8770" s="22"/>
      <c r="D8770" s="22"/>
      <c r="E8770" s="22"/>
      <c r="F8770" s="21"/>
      <c r="G8770" s="22"/>
      <c r="H8770" s="22"/>
      <c r="I8770" s="22"/>
      <c r="J8770" s="23"/>
      <c r="K8770" s="24"/>
      <c r="M8770" s="42"/>
      <c r="N8770" s="43"/>
      <c r="P8770" s="27"/>
      <c r="R8770" s="26"/>
      <c r="S8770" s="26"/>
      <c r="T8770" s="26"/>
    </row>
    <row r="8771" spans="2:20" ht="14.25" customHeight="1">
      <c r="B8771" s="20">
        <v>9993</v>
      </c>
      <c r="C8771" s="22"/>
      <c r="D8771" s="22"/>
      <c r="E8771" s="22"/>
      <c r="F8771" s="21"/>
      <c r="G8771" s="22"/>
      <c r="H8771" s="22"/>
      <c r="I8771" s="22"/>
      <c r="J8771" s="23"/>
      <c r="K8771" s="24"/>
      <c r="M8771" s="42"/>
      <c r="N8771" s="43"/>
      <c r="P8771" s="27"/>
      <c r="R8771" s="26"/>
      <c r="S8771" s="26"/>
      <c r="T8771" s="26"/>
    </row>
    <row r="8772" spans="2:20" ht="14.25" customHeight="1">
      <c r="B8772" s="20">
        <v>9994</v>
      </c>
      <c r="C8772" s="22"/>
      <c r="D8772" s="22"/>
      <c r="E8772" s="22"/>
      <c r="F8772" s="21"/>
      <c r="G8772" s="22"/>
      <c r="H8772" s="22"/>
      <c r="I8772" s="22"/>
      <c r="J8772" s="23"/>
      <c r="K8772" s="24"/>
      <c r="M8772" s="42"/>
      <c r="N8772" s="43"/>
      <c r="P8772" s="27"/>
      <c r="R8772" s="26"/>
      <c r="S8772" s="26"/>
      <c r="T8772" s="26"/>
    </row>
    <row r="8773" spans="2:20" ht="14.25" customHeight="1">
      <c r="B8773" s="20">
        <v>9995</v>
      </c>
      <c r="C8773" s="22"/>
      <c r="D8773" s="22"/>
      <c r="E8773" s="22"/>
      <c r="F8773" s="21"/>
      <c r="G8773" s="22"/>
      <c r="H8773" s="22"/>
      <c r="I8773" s="22"/>
      <c r="J8773" s="23"/>
      <c r="K8773" s="24"/>
      <c r="M8773" s="42"/>
      <c r="N8773" s="43"/>
      <c r="P8773" s="27"/>
      <c r="R8773" s="26"/>
      <c r="S8773" s="26"/>
      <c r="T8773" s="26"/>
    </row>
    <row r="8774" spans="2:20" ht="14.25" customHeight="1">
      <c r="B8774" s="20">
        <v>9996</v>
      </c>
      <c r="C8774" s="22"/>
      <c r="D8774" s="22"/>
      <c r="E8774" s="22"/>
      <c r="F8774" s="21"/>
      <c r="G8774" s="22"/>
      <c r="H8774" s="22"/>
      <c r="I8774" s="22"/>
      <c r="J8774" s="23"/>
      <c r="K8774" s="24"/>
      <c r="M8774" s="42"/>
      <c r="N8774" s="43"/>
      <c r="P8774" s="27"/>
      <c r="R8774" s="26"/>
      <c r="S8774" s="26"/>
      <c r="T8774" s="26"/>
    </row>
    <row r="8775" spans="2:20" ht="14.25" customHeight="1">
      <c r="B8775" s="20">
        <v>9997</v>
      </c>
      <c r="C8775" s="22"/>
      <c r="D8775" s="22"/>
      <c r="E8775" s="22"/>
      <c r="F8775" s="21"/>
      <c r="G8775" s="22"/>
      <c r="H8775" s="22"/>
      <c r="I8775" s="22"/>
      <c r="J8775" s="23"/>
      <c r="K8775" s="24"/>
      <c r="M8775" s="42"/>
      <c r="N8775" s="43"/>
      <c r="P8775" s="27"/>
      <c r="R8775" s="26"/>
      <c r="S8775" s="26"/>
      <c r="T8775" s="26"/>
    </row>
    <row r="8776" spans="2:20" ht="14.25" customHeight="1">
      <c r="B8776" s="20">
        <v>9998</v>
      </c>
      <c r="C8776" s="22"/>
      <c r="D8776" s="22"/>
      <c r="E8776" s="22"/>
      <c r="F8776" s="21"/>
      <c r="G8776" s="22"/>
      <c r="H8776" s="22"/>
      <c r="I8776" s="22"/>
      <c r="J8776" s="23"/>
      <c r="K8776" s="24"/>
      <c r="M8776" s="42"/>
      <c r="N8776" s="43"/>
      <c r="P8776" s="27"/>
      <c r="R8776" s="26"/>
      <c r="S8776" s="26"/>
      <c r="T8776" s="26"/>
    </row>
    <row r="8777" spans="2:20" ht="14.25" customHeight="1">
      <c r="B8777" s="20">
        <v>9999</v>
      </c>
      <c r="C8777" s="22"/>
      <c r="D8777" s="22"/>
      <c r="E8777" s="22"/>
      <c r="F8777" s="21"/>
      <c r="G8777" s="22"/>
      <c r="H8777" s="22"/>
      <c r="I8777" s="22"/>
      <c r="J8777" s="23"/>
      <c r="K8777" s="24"/>
      <c r="M8777" s="42"/>
      <c r="N8777" s="43"/>
      <c r="P8777" s="27"/>
      <c r="R8777" s="26"/>
      <c r="S8777" s="26"/>
      <c r="T8777" s="26"/>
    </row>
    <row r="8778" spans="2:20" ht="14.25" customHeight="1">
      <c r="B8778" s="20">
        <v>10000</v>
      </c>
      <c r="C8778" s="22"/>
      <c r="D8778" s="22"/>
      <c r="E8778" s="22"/>
      <c r="F8778" s="21"/>
      <c r="G8778" s="22"/>
      <c r="H8778" s="22"/>
      <c r="I8778" s="22"/>
      <c r="J8778" s="23"/>
      <c r="K8778" s="24"/>
      <c r="M8778" s="42"/>
      <c r="N8778" s="43"/>
      <c r="P8778" s="27"/>
      <c r="R8778" s="26"/>
      <c r="S8778" s="26"/>
      <c r="T8778" s="26"/>
    </row>
    <row r="8779" spans="2:20" ht="14.25" customHeight="1">
      <c r="B8779" s="20">
        <v>10001</v>
      </c>
      <c r="C8779" s="22"/>
      <c r="D8779" s="22"/>
      <c r="E8779" s="22"/>
      <c r="F8779" s="21"/>
      <c r="G8779" s="22"/>
      <c r="H8779" s="22"/>
      <c r="I8779" s="22"/>
      <c r="J8779" s="23"/>
      <c r="K8779" s="24"/>
      <c r="M8779" s="42"/>
      <c r="N8779" s="43"/>
      <c r="P8779" s="27"/>
      <c r="R8779" s="26"/>
      <c r="S8779" s="26"/>
      <c r="T8779" s="26"/>
    </row>
    <row r="8780" spans="2:20" ht="14.25" customHeight="1">
      <c r="B8780" s="20">
        <v>10002</v>
      </c>
      <c r="C8780" s="22"/>
      <c r="D8780" s="22"/>
      <c r="E8780" s="22"/>
      <c r="F8780" s="21"/>
      <c r="G8780" s="22"/>
      <c r="H8780" s="22"/>
      <c r="I8780" s="22"/>
      <c r="J8780" s="23"/>
      <c r="K8780" s="24"/>
      <c r="M8780" s="42"/>
      <c r="N8780" s="43"/>
      <c r="P8780" s="27"/>
      <c r="R8780" s="26"/>
      <c r="S8780" s="26"/>
      <c r="T8780" s="26"/>
    </row>
    <row r="8781" spans="2:20" ht="14.25" customHeight="1">
      <c r="B8781" s="20">
        <v>10003</v>
      </c>
      <c r="C8781" s="22"/>
      <c r="D8781" s="22"/>
      <c r="E8781" s="22"/>
      <c r="F8781" s="21"/>
      <c r="G8781" s="22"/>
      <c r="H8781" s="22"/>
      <c r="I8781" s="22"/>
      <c r="J8781" s="23"/>
      <c r="K8781" s="24"/>
      <c r="M8781" s="42"/>
      <c r="N8781" s="43"/>
      <c r="P8781" s="27"/>
      <c r="R8781" s="26"/>
      <c r="S8781" s="26"/>
      <c r="T8781" s="26"/>
    </row>
    <row r="8782" spans="2:20" ht="14.25" customHeight="1">
      <c r="B8782" s="20">
        <v>10004</v>
      </c>
      <c r="C8782" s="22"/>
      <c r="D8782" s="22"/>
      <c r="E8782" s="22"/>
      <c r="F8782" s="21"/>
      <c r="G8782" s="22"/>
      <c r="H8782" s="22"/>
      <c r="I8782" s="22"/>
      <c r="J8782" s="23"/>
      <c r="K8782" s="24"/>
      <c r="M8782" s="42"/>
      <c r="N8782" s="43"/>
      <c r="P8782" s="27"/>
      <c r="R8782" s="26"/>
      <c r="S8782" s="26"/>
      <c r="T8782" s="26"/>
    </row>
    <row r="8783" spans="2:20" ht="14.25" customHeight="1">
      <c r="B8783" s="20">
        <v>10005</v>
      </c>
      <c r="C8783" s="22"/>
      <c r="D8783" s="22"/>
      <c r="E8783" s="22"/>
      <c r="F8783" s="21"/>
      <c r="G8783" s="22"/>
      <c r="H8783" s="22"/>
      <c r="I8783" s="22"/>
      <c r="J8783" s="23"/>
      <c r="K8783" s="24"/>
      <c r="M8783" s="42"/>
      <c r="N8783" s="43"/>
      <c r="P8783" s="27"/>
      <c r="R8783" s="26"/>
      <c r="S8783" s="26"/>
      <c r="T8783" s="26"/>
    </row>
    <row r="8784" spans="2:20" ht="14.25" customHeight="1">
      <c r="B8784" s="20">
        <v>10006</v>
      </c>
      <c r="C8784" s="22"/>
      <c r="D8784" s="22"/>
      <c r="E8784" s="22"/>
      <c r="F8784" s="21"/>
      <c r="G8784" s="22"/>
      <c r="H8784" s="22"/>
      <c r="I8784" s="22"/>
      <c r="J8784" s="23"/>
      <c r="K8784" s="24"/>
      <c r="M8784" s="42"/>
      <c r="N8784" s="43"/>
      <c r="P8784" s="27"/>
      <c r="R8784" s="26"/>
      <c r="S8784" s="26"/>
      <c r="T8784" s="26"/>
    </row>
    <row r="8785" spans="2:20" ht="14.25" customHeight="1">
      <c r="B8785" s="20">
        <v>10007</v>
      </c>
      <c r="C8785" s="22"/>
      <c r="D8785" s="22"/>
      <c r="E8785" s="22"/>
      <c r="F8785" s="21"/>
      <c r="G8785" s="22"/>
      <c r="H8785" s="22"/>
      <c r="I8785" s="22"/>
      <c r="J8785" s="23"/>
      <c r="K8785" s="24"/>
      <c r="M8785" s="42"/>
      <c r="N8785" s="43"/>
      <c r="P8785" s="27"/>
      <c r="R8785" s="26"/>
      <c r="S8785" s="26"/>
      <c r="T8785" s="26"/>
    </row>
    <row r="8786" spans="2:20" ht="14.25" customHeight="1">
      <c r="B8786" s="20">
        <v>10008</v>
      </c>
      <c r="C8786" s="22"/>
      <c r="D8786" s="22"/>
      <c r="E8786" s="22"/>
      <c r="F8786" s="21"/>
      <c r="G8786" s="22"/>
      <c r="H8786" s="22"/>
      <c r="I8786" s="22"/>
      <c r="J8786" s="23"/>
      <c r="K8786" s="24"/>
      <c r="M8786" s="42"/>
      <c r="N8786" s="43"/>
      <c r="P8786" s="27"/>
      <c r="R8786" s="26"/>
      <c r="S8786" s="26"/>
      <c r="T8786" s="26"/>
    </row>
    <row r="8787" spans="2:20" ht="14.25" customHeight="1">
      <c r="B8787" s="20">
        <v>10009</v>
      </c>
      <c r="C8787" s="22"/>
      <c r="D8787" s="22"/>
      <c r="E8787" s="22"/>
      <c r="F8787" s="21"/>
      <c r="G8787" s="22"/>
      <c r="H8787" s="22"/>
      <c r="I8787" s="22"/>
      <c r="J8787" s="23"/>
      <c r="K8787" s="24"/>
      <c r="M8787" s="42"/>
      <c r="N8787" s="43"/>
      <c r="P8787" s="27"/>
      <c r="R8787" s="26"/>
      <c r="S8787" s="26"/>
      <c r="T8787" s="26"/>
    </row>
    <row r="8788" spans="2:20" ht="14.25" customHeight="1">
      <c r="B8788" s="20">
        <v>10010</v>
      </c>
      <c r="C8788" s="22"/>
      <c r="D8788" s="22"/>
      <c r="E8788" s="22"/>
      <c r="F8788" s="21"/>
      <c r="G8788" s="22"/>
      <c r="H8788" s="22"/>
      <c r="I8788" s="22"/>
      <c r="J8788" s="23"/>
      <c r="K8788" s="24"/>
      <c r="M8788" s="42"/>
      <c r="N8788" s="43"/>
      <c r="P8788" s="27"/>
      <c r="R8788" s="26"/>
      <c r="S8788" s="26"/>
      <c r="T8788" s="26"/>
    </row>
    <row r="8789" spans="2:20" ht="14.25" customHeight="1">
      <c r="B8789" s="20">
        <v>10011</v>
      </c>
      <c r="C8789" s="22"/>
      <c r="D8789" s="22"/>
      <c r="E8789" s="22"/>
      <c r="F8789" s="21"/>
      <c r="G8789" s="22"/>
      <c r="H8789" s="22"/>
      <c r="I8789" s="22"/>
      <c r="J8789" s="23"/>
      <c r="K8789" s="24"/>
      <c r="M8789" s="42"/>
      <c r="N8789" s="43"/>
      <c r="P8789" s="27"/>
      <c r="R8789" s="26"/>
      <c r="S8789" s="26"/>
      <c r="T8789" s="26"/>
    </row>
    <row r="8790" spans="2:20" ht="14.25" customHeight="1">
      <c r="B8790" s="20">
        <v>10012</v>
      </c>
      <c r="C8790" s="22"/>
      <c r="D8790" s="22"/>
      <c r="E8790" s="22"/>
      <c r="F8790" s="21"/>
      <c r="G8790" s="22"/>
      <c r="H8790" s="22"/>
      <c r="I8790" s="22"/>
      <c r="J8790" s="23"/>
      <c r="K8790" s="24"/>
      <c r="M8790" s="42"/>
      <c r="N8790" s="43"/>
      <c r="P8790" s="27"/>
      <c r="R8790" s="26"/>
      <c r="S8790" s="26"/>
      <c r="T8790" s="26"/>
    </row>
    <row r="8791" spans="2:20" ht="14.25" customHeight="1">
      <c r="B8791" s="20">
        <v>10013</v>
      </c>
      <c r="C8791" s="22"/>
      <c r="D8791" s="22"/>
      <c r="E8791" s="22"/>
      <c r="F8791" s="21"/>
      <c r="G8791" s="22"/>
      <c r="H8791" s="22"/>
      <c r="I8791" s="22"/>
      <c r="J8791" s="23"/>
      <c r="K8791" s="24"/>
      <c r="M8791" s="42"/>
      <c r="N8791" s="43"/>
      <c r="P8791" s="27"/>
      <c r="R8791" s="26"/>
      <c r="S8791" s="26"/>
      <c r="T8791" s="26"/>
    </row>
    <row r="8792" spans="2:20" ht="14.25" customHeight="1">
      <c r="B8792" s="20">
        <v>10014</v>
      </c>
      <c r="C8792" s="22"/>
      <c r="D8792" s="22"/>
      <c r="E8792" s="22"/>
      <c r="F8792" s="21"/>
      <c r="G8792" s="22"/>
      <c r="H8792" s="22"/>
      <c r="I8792" s="22"/>
      <c r="J8792" s="23"/>
      <c r="K8792" s="24"/>
      <c r="M8792" s="42"/>
      <c r="N8792" s="43"/>
      <c r="P8792" s="27"/>
      <c r="R8792" s="26"/>
      <c r="S8792" s="26"/>
      <c r="T8792" s="26"/>
    </row>
    <row r="8793" spans="2:20" ht="14.25" customHeight="1">
      <c r="B8793" s="20">
        <v>10015</v>
      </c>
      <c r="C8793" s="22"/>
      <c r="D8793" s="22"/>
      <c r="E8793" s="22"/>
      <c r="F8793" s="21"/>
      <c r="G8793" s="22"/>
      <c r="H8793" s="22"/>
      <c r="I8793" s="22"/>
      <c r="J8793" s="23"/>
      <c r="K8793" s="24"/>
      <c r="M8793" s="42"/>
      <c r="N8793" s="43"/>
      <c r="P8793" s="27"/>
      <c r="R8793" s="26"/>
      <c r="S8793" s="26"/>
      <c r="T8793" s="26"/>
    </row>
    <row r="8794" spans="2:20" ht="14.25" customHeight="1">
      <c r="B8794" s="20">
        <v>10016</v>
      </c>
      <c r="C8794" s="22"/>
      <c r="D8794" s="22"/>
      <c r="E8794" s="22"/>
      <c r="F8794" s="21"/>
      <c r="G8794" s="22"/>
      <c r="H8794" s="22"/>
      <c r="I8794" s="22"/>
      <c r="J8794" s="23"/>
      <c r="K8794" s="24"/>
      <c r="M8794" s="42"/>
      <c r="N8794" s="43"/>
      <c r="P8794" s="27"/>
      <c r="R8794" s="26"/>
      <c r="S8794" s="26"/>
      <c r="T8794" s="26"/>
    </row>
    <row r="8795" spans="2:20" ht="14.25" customHeight="1">
      <c r="B8795" s="20">
        <v>10017</v>
      </c>
      <c r="C8795" s="22"/>
      <c r="D8795" s="22"/>
      <c r="E8795" s="22"/>
      <c r="F8795" s="21"/>
      <c r="G8795" s="22"/>
      <c r="H8795" s="22"/>
      <c r="I8795" s="22"/>
      <c r="J8795" s="23"/>
      <c r="K8795" s="24"/>
      <c r="M8795" s="42"/>
      <c r="N8795" s="43"/>
      <c r="P8795" s="27"/>
      <c r="R8795" s="26"/>
      <c r="S8795" s="26"/>
      <c r="T8795" s="26"/>
    </row>
    <row r="8796" spans="2:20" ht="14.25" customHeight="1">
      <c r="B8796" s="20">
        <v>10018</v>
      </c>
      <c r="C8796" s="22"/>
      <c r="D8796" s="22"/>
      <c r="E8796" s="22"/>
      <c r="F8796" s="21"/>
      <c r="G8796" s="22"/>
      <c r="H8796" s="22"/>
      <c r="I8796" s="22"/>
      <c r="J8796" s="23"/>
      <c r="K8796" s="24"/>
      <c r="M8796" s="42"/>
      <c r="N8796" s="43"/>
      <c r="P8796" s="27"/>
      <c r="R8796" s="26"/>
      <c r="S8796" s="26"/>
      <c r="T8796" s="26"/>
    </row>
    <row r="8797" spans="2:20" ht="14.25" customHeight="1">
      <c r="B8797" s="20">
        <v>10019</v>
      </c>
      <c r="C8797" s="22"/>
      <c r="D8797" s="22"/>
      <c r="E8797" s="22"/>
      <c r="F8797" s="21"/>
      <c r="G8797" s="22"/>
      <c r="H8797" s="22"/>
      <c r="I8797" s="22"/>
      <c r="J8797" s="23"/>
      <c r="K8797" s="24"/>
      <c r="M8797" s="42"/>
      <c r="N8797" s="43"/>
      <c r="P8797" s="27"/>
      <c r="R8797" s="26"/>
      <c r="S8797" s="26"/>
      <c r="T8797" s="26"/>
    </row>
    <row r="8798" spans="2:20" ht="14.25" customHeight="1">
      <c r="B8798" s="20">
        <v>10020</v>
      </c>
      <c r="C8798" s="22"/>
      <c r="D8798" s="22"/>
      <c r="E8798" s="22"/>
      <c r="F8798" s="21"/>
      <c r="G8798" s="22"/>
      <c r="H8798" s="22"/>
      <c r="I8798" s="22"/>
      <c r="J8798" s="23"/>
      <c r="K8798" s="24"/>
      <c r="M8798" s="42"/>
      <c r="N8798" s="43"/>
      <c r="P8798" s="27"/>
      <c r="R8798" s="26"/>
      <c r="S8798" s="26"/>
      <c r="T8798" s="26"/>
    </row>
    <row r="8799" spans="2:20" ht="14.25" customHeight="1">
      <c r="B8799" s="20">
        <v>10021</v>
      </c>
      <c r="C8799" s="22"/>
      <c r="D8799" s="22"/>
      <c r="E8799" s="22"/>
      <c r="F8799" s="21"/>
      <c r="G8799" s="22"/>
      <c r="H8799" s="22"/>
      <c r="I8799" s="22"/>
      <c r="J8799" s="23"/>
      <c r="K8799" s="24"/>
      <c r="M8799" s="42"/>
      <c r="N8799" s="43"/>
      <c r="P8799" s="27"/>
      <c r="R8799" s="26"/>
      <c r="S8799" s="26"/>
      <c r="T8799" s="26"/>
    </row>
    <row r="8800" spans="2:20" ht="14.25" customHeight="1">
      <c r="B8800" s="20">
        <v>10022</v>
      </c>
      <c r="C8800" s="22"/>
      <c r="D8800" s="22"/>
      <c r="E8800" s="22"/>
      <c r="F8800" s="21"/>
      <c r="G8800" s="22"/>
      <c r="H8800" s="22"/>
      <c r="I8800" s="22"/>
      <c r="J8800" s="23"/>
      <c r="K8800" s="24"/>
      <c r="M8800" s="42"/>
      <c r="N8800" s="43"/>
      <c r="P8800" s="27"/>
      <c r="R8800" s="26"/>
      <c r="S8800" s="26"/>
      <c r="T8800" s="26"/>
    </row>
    <row r="8801" spans="2:20" ht="14.25" customHeight="1">
      <c r="B8801" s="20">
        <v>10023</v>
      </c>
      <c r="C8801" s="22"/>
      <c r="D8801" s="22"/>
      <c r="E8801" s="22"/>
      <c r="F8801" s="21"/>
      <c r="G8801" s="22"/>
      <c r="H8801" s="22"/>
      <c r="I8801" s="22"/>
      <c r="J8801" s="23"/>
      <c r="K8801" s="24"/>
      <c r="M8801" s="42"/>
      <c r="N8801" s="43"/>
      <c r="P8801" s="27"/>
      <c r="R8801" s="26"/>
      <c r="S8801" s="26"/>
      <c r="T8801" s="26"/>
    </row>
    <row r="8802" spans="2:20" ht="14.25" customHeight="1">
      <c r="B8802" s="20">
        <v>10024</v>
      </c>
      <c r="C8802" s="22"/>
      <c r="D8802" s="22"/>
      <c r="E8802" s="22"/>
      <c r="F8802" s="21"/>
      <c r="G8802" s="22"/>
      <c r="H8802" s="22"/>
      <c r="I8802" s="22"/>
      <c r="J8802" s="23"/>
      <c r="K8802" s="24"/>
      <c r="M8802" s="42"/>
      <c r="N8802" s="43"/>
      <c r="P8802" s="27"/>
      <c r="R8802" s="26"/>
      <c r="S8802" s="26"/>
      <c r="T8802" s="26"/>
    </row>
    <row r="8803" spans="2:20" ht="14.25" customHeight="1">
      <c r="B8803" s="20">
        <v>10025</v>
      </c>
      <c r="C8803" s="22"/>
      <c r="D8803" s="22"/>
      <c r="E8803" s="22"/>
      <c r="F8803" s="21"/>
      <c r="G8803" s="22"/>
      <c r="H8803" s="22"/>
      <c r="I8803" s="22"/>
      <c r="J8803" s="23"/>
      <c r="K8803" s="24"/>
      <c r="M8803" s="42"/>
      <c r="N8803" s="43"/>
      <c r="P8803" s="27"/>
      <c r="R8803" s="26"/>
      <c r="S8803" s="26"/>
      <c r="T8803" s="26"/>
    </row>
    <row r="8804" spans="2:20" ht="14.25" customHeight="1">
      <c r="B8804" s="20">
        <v>10026</v>
      </c>
      <c r="C8804" s="22"/>
      <c r="D8804" s="22"/>
      <c r="E8804" s="22"/>
      <c r="F8804" s="21"/>
      <c r="G8804" s="22"/>
      <c r="H8804" s="22"/>
      <c r="I8804" s="22"/>
      <c r="J8804" s="23"/>
      <c r="K8804" s="24"/>
      <c r="M8804" s="42"/>
      <c r="N8804" s="43"/>
      <c r="P8804" s="27"/>
      <c r="R8804" s="26"/>
      <c r="S8804" s="26"/>
      <c r="T8804" s="26"/>
    </row>
    <row r="8805" spans="2:20" ht="14.25" customHeight="1">
      <c r="B8805" s="20">
        <v>10027</v>
      </c>
      <c r="C8805" s="22"/>
      <c r="D8805" s="22"/>
      <c r="E8805" s="22"/>
      <c r="F8805" s="21"/>
      <c r="G8805" s="22"/>
      <c r="H8805" s="22"/>
      <c r="I8805" s="22"/>
      <c r="J8805" s="23"/>
      <c r="K8805" s="24"/>
      <c r="M8805" s="42"/>
      <c r="N8805" s="43"/>
      <c r="P8805" s="27"/>
      <c r="R8805" s="26"/>
      <c r="S8805" s="26"/>
      <c r="T8805" s="26"/>
    </row>
    <row r="8806" spans="2:20" ht="14.25" customHeight="1">
      <c r="B8806" s="20">
        <v>10028</v>
      </c>
      <c r="C8806" s="22"/>
      <c r="D8806" s="22"/>
      <c r="E8806" s="22"/>
      <c r="F8806" s="21"/>
      <c r="G8806" s="22"/>
      <c r="H8806" s="22"/>
      <c r="I8806" s="22"/>
      <c r="J8806" s="23"/>
      <c r="K8806" s="24"/>
      <c r="M8806" s="42"/>
      <c r="N8806" s="43"/>
      <c r="P8806" s="27"/>
      <c r="R8806" s="26"/>
      <c r="S8806" s="26"/>
      <c r="T8806" s="26"/>
    </row>
    <row r="8807" spans="2:20" ht="14.25" customHeight="1">
      <c r="B8807" s="20">
        <v>10029</v>
      </c>
      <c r="C8807" s="22"/>
      <c r="D8807" s="22"/>
      <c r="E8807" s="22"/>
      <c r="F8807" s="21"/>
      <c r="G8807" s="22"/>
      <c r="H8807" s="22"/>
      <c r="I8807" s="22"/>
      <c r="J8807" s="23"/>
      <c r="K8807" s="24"/>
      <c r="M8807" s="42"/>
      <c r="N8807" s="43"/>
      <c r="P8807" s="27"/>
      <c r="R8807" s="26"/>
      <c r="S8807" s="26"/>
      <c r="T8807" s="26"/>
    </row>
    <row r="8808" spans="2:20" ht="14.25" customHeight="1">
      <c r="B8808" s="20">
        <v>10030</v>
      </c>
      <c r="C8808" s="22"/>
      <c r="D8808" s="22"/>
      <c r="E8808" s="22"/>
      <c r="F8808" s="21"/>
      <c r="G8808" s="22"/>
      <c r="H8808" s="22"/>
      <c r="I8808" s="22"/>
      <c r="J8808" s="23"/>
      <c r="K8808" s="24"/>
      <c r="M8808" s="42"/>
      <c r="N8808" s="43"/>
      <c r="P8808" s="27"/>
      <c r="R8808" s="26"/>
      <c r="S8808" s="26"/>
      <c r="T8808" s="26"/>
    </row>
    <row r="8809" spans="2:20" ht="14.25" customHeight="1">
      <c r="B8809" s="20">
        <v>10031</v>
      </c>
      <c r="C8809" s="22"/>
      <c r="D8809" s="22"/>
      <c r="E8809" s="22"/>
      <c r="F8809" s="21"/>
      <c r="G8809" s="22"/>
      <c r="H8809" s="22"/>
      <c r="I8809" s="22"/>
      <c r="J8809" s="23"/>
      <c r="K8809" s="24"/>
      <c r="M8809" s="42"/>
      <c r="N8809" s="43"/>
      <c r="P8809" s="27"/>
      <c r="R8809" s="26"/>
      <c r="S8809" s="26"/>
      <c r="T8809" s="26"/>
    </row>
    <row r="8810" spans="2:20" ht="14.25" customHeight="1">
      <c r="B8810" s="20">
        <v>10032</v>
      </c>
      <c r="C8810" s="22"/>
      <c r="D8810" s="22"/>
      <c r="E8810" s="22"/>
      <c r="F8810" s="21"/>
      <c r="G8810" s="22"/>
      <c r="H8810" s="22"/>
      <c r="I8810" s="22"/>
      <c r="J8810" s="23"/>
      <c r="K8810" s="24"/>
      <c r="M8810" s="42"/>
      <c r="N8810" s="43"/>
      <c r="P8810" s="27"/>
      <c r="R8810" s="26"/>
      <c r="S8810" s="26"/>
      <c r="T8810" s="26"/>
    </row>
    <row r="8811" spans="2:20" ht="14.25" customHeight="1">
      <c r="B8811" s="20">
        <v>10033</v>
      </c>
      <c r="C8811" s="22"/>
      <c r="D8811" s="22"/>
      <c r="E8811" s="22"/>
      <c r="F8811" s="21"/>
      <c r="G8811" s="22"/>
      <c r="H8811" s="22"/>
      <c r="I8811" s="22"/>
      <c r="J8811" s="23"/>
      <c r="K8811" s="24"/>
      <c r="M8811" s="42"/>
      <c r="N8811" s="43"/>
      <c r="P8811" s="27"/>
      <c r="R8811" s="26"/>
      <c r="S8811" s="26"/>
      <c r="T8811" s="26"/>
    </row>
    <row r="8812" spans="2:20" ht="14.25" customHeight="1">
      <c r="B8812" s="20">
        <v>10034</v>
      </c>
      <c r="C8812" s="22"/>
      <c r="D8812" s="22"/>
      <c r="E8812" s="22"/>
      <c r="F8812" s="21"/>
      <c r="G8812" s="22"/>
      <c r="H8812" s="22"/>
      <c r="I8812" s="22"/>
      <c r="J8812" s="23"/>
      <c r="K8812" s="24"/>
      <c r="M8812" s="42"/>
      <c r="N8812" s="43"/>
      <c r="P8812" s="27"/>
      <c r="R8812" s="26"/>
      <c r="S8812" s="26"/>
      <c r="T8812" s="26"/>
    </row>
    <row r="8813" spans="2:20" ht="14.25" customHeight="1">
      <c r="B8813" s="20">
        <v>10035</v>
      </c>
      <c r="C8813" s="22"/>
      <c r="D8813" s="22"/>
      <c r="E8813" s="22"/>
      <c r="F8813" s="21"/>
      <c r="G8813" s="22"/>
      <c r="H8813" s="22"/>
      <c r="I8813" s="22"/>
      <c r="J8813" s="23"/>
      <c r="K8813" s="24"/>
      <c r="M8813" s="42"/>
      <c r="N8813" s="43"/>
      <c r="P8813" s="27"/>
      <c r="R8813" s="26"/>
      <c r="S8813" s="26"/>
      <c r="T8813" s="26"/>
    </row>
    <row r="8814" spans="2:20" ht="14.25" customHeight="1">
      <c r="B8814" s="20">
        <v>10036</v>
      </c>
      <c r="C8814" s="22"/>
      <c r="D8814" s="22"/>
      <c r="E8814" s="22"/>
      <c r="F8814" s="21"/>
      <c r="G8814" s="22"/>
      <c r="H8814" s="22"/>
      <c r="I8814" s="22"/>
      <c r="J8814" s="23"/>
      <c r="K8814" s="24"/>
      <c r="M8814" s="42"/>
      <c r="N8814" s="43"/>
      <c r="P8814" s="27"/>
      <c r="R8814" s="26"/>
      <c r="S8814" s="26"/>
      <c r="T8814" s="26"/>
    </row>
    <row r="8815" spans="2:20" ht="14.25" customHeight="1">
      <c r="B8815" s="20">
        <v>10037</v>
      </c>
      <c r="C8815" s="22"/>
      <c r="D8815" s="22"/>
      <c r="E8815" s="22"/>
      <c r="F8815" s="21"/>
      <c r="G8815" s="22"/>
      <c r="H8815" s="22"/>
      <c r="I8815" s="22"/>
      <c r="J8815" s="23"/>
      <c r="K8815" s="24"/>
      <c r="M8815" s="42"/>
      <c r="N8815" s="43"/>
      <c r="P8815" s="27"/>
      <c r="R8815" s="26"/>
      <c r="S8815" s="26"/>
      <c r="T8815" s="26"/>
    </row>
    <row r="8816" spans="2:20" ht="14.25" customHeight="1">
      <c r="B8816" s="20">
        <v>10038</v>
      </c>
      <c r="C8816" s="22"/>
      <c r="D8816" s="22"/>
      <c r="E8816" s="22"/>
      <c r="F8816" s="21"/>
      <c r="G8816" s="22"/>
      <c r="H8816" s="22"/>
      <c r="I8816" s="22"/>
      <c r="J8816" s="23"/>
      <c r="K8816" s="24"/>
      <c r="M8816" s="42"/>
      <c r="N8816" s="43"/>
      <c r="P8816" s="27"/>
      <c r="R8816" s="26"/>
      <c r="S8816" s="26"/>
      <c r="T8816" s="26"/>
    </row>
    <row r="8817" spans="2:20" ht="14.25" customHeight="1">
      <c r="B8817" s="20">
        <v>10039</v>
      </c>
      <c r="C8817" s="22"/>
      <c r="D8817" s="22"/>
      <c r="E8817" s="22"/>
      <c r="F8817" s="21"/>
      <c r="G8817" s="22"/>
      <c r="H8817" s="22"/>
      <c r="I8817" s="22"/>
      <c r="J8817" s="23"/>
      <c r="K8817" s="24"/>
      <c r="M8817" s="42"/>
      <c r="N8817" s="43"/>
      <c r="P8817" s="27"/>
      <c r="R8817" s="26"/>
      <c r="S8817" s="26"/>
      <c r="T8817" s="26"/>
    </row>
    <row r="8818" spans="2:20" ht="14.25" customHeight="1">
      <c r="B8818" s="20">
        <v>10040</v>
      </c>
      <c r="C8818" s="22"/>
      <c r="D8818" s="22"/>
      <c r="E8818" s="22"/>
      <c r="F8818" s="21"/>
      <c r="G8818" s="22"/>
      <c r="H8818" s="22"/>
      <c r="I8818" s="22"/>
      <c r="J8818" s="23"/>
      <c r="K8818" s="24"/>
      <c r="M8818" s="42"/>
      <c r="N8818" s="43"/>
      <c r="P8818" s="27"/>
      <c r="R8818" s="26"/>
      <c r="S8818" s="26"/>
      <c r="T8818" s="26"/>
    </row>
    <row r="8819" spans="2:20" ht="14.25" customHeight="1">
      <c r="B8819" s="20">
        <v>10041</v>
      </c>
      <c r="C8819" s="22"/>
      <c r="D8819" s="22"/>
      <c r="E8819" s="22"/>
      <c r="F8819" s="21"/>
      <c r="G8819" s="22"/>
      <c r="H8819" s="22"/>
      <c r="I8819" s="22"/>
      <c r="J8819" s="23"/>
      <c r="K8819" s="24"/>
      <c r="M8819" s="42"/>
      <c r="N8819" s="43"/>
      <c r="P8819" s="27"/>
      <c r="R8819" s="26"/>
      <c r="S8819" s="26"/>
      <c r="T8819" s="26"/>
    </row>
    <row r="8820" spans="2:20" ht="14.25" customHeight="1">
      <c r="B8820" s="20">
        <v>10042</v>
      </c>
      <c r="C8820" s="22"/>
      <c r="D8820" s="22"/>
      <c r="E8820" s="22"/>
      <c r="F8820" s="21"/>
      <c r="G8820" s="22"/>
      <c r="H8820" s="22"/>
      <c r="I8820" s="22"/>
      <c r="J8820" s="23"/>
      <c r="K8820" s="24"/>
      <c r="M8820" s="42"/>
      <c r="N8820" s="43"/>
      <c r="P8820" s="27"/>
      <c r="R8820" s="26"/>
      <c r="S8820" s="26"/>
      <c r="T8820" s="26"/>
    </row>
    <row r="8821" spans="2:20" ht="14.25" customHeight="1">
      <c r="B8821" s="20">
        <v>10043</v>
      </c>
      <c r="C8821" s="22"/>
      <c r="D8821" s="22"/>
      <c r="E8821" s="22"/>
      <c r="F8821" s="21"/>
      <c r="G8821" s="22"/>
      <c r="H8821" s="22"/>
      <c r="I8821" s="22"/>
      <c r="J8821" s="23"/>
      <c r="K8821" s="24"/>
      <c r="M8821" s="42"/>
      <c r="N8821" s="43"/>
      <c r="P8821" s="27"/>
      <c r="R8821" s="26"/>
      <c r="S8821" s="26"/>
      <c r="T8821" s="26"/>
    </row>
    <row r="8822" spans="2:20" ht="14.25" customHeight="1">
      <c r="B8822" s="20">
        <v>10044</v>
      </c>
      <c r="C8822" s="22"/>
      <c r="D8822" s="22"/>
      <c r="E8822" s="22"/>
      <c r="F8822" s="21"/>
      <c r="G8822" s="22"/>
      <c r="H8822" s="22"/>
      <c r="I8822" s="22"/>
      <c r="J8822" s="23"/>
      <c r="K8822" s="24"/>
      <c r="M8822" s="42"/>
      <c r="N8822" s="43"/>
      <c r="P8822" s="27"/>
      <c r="R8822" s="26"/>
      <c r="S8822" s="26"/>
      <c r="T8822" s="26"/>
    </row>
    <row r="8823" spans="2:20" ht="14.25" customHeight="1">
      <c r="B8823" s="20">
        <v>10045</v>
      </c>
      <c r="C8823" s="22"/>
      <c r="D8823" s="22"/>
      <c r="E8823" s="22"/>
      <c r="F8823" s="21"/>
      <c r="G8823" s="22"/>
      <c r="H8823" s="22"/>
      <c r="I8823" s="22"/>
      <c r="J8823" s="23"/>
      <c r="K8823" s="24"/>
      <c r="M8823" s="42"/>
      <c r="N8823" s="43"/>
      <c r="P8823" s="27"/>
      <c r="R8823" s="26"/>
      <c r="S8823" s="26"/>
      <c r="T8823" s="26"/>
    </row>
    <row r="8824" spans="2:20" ht="14.25" customHeight="1">
      <c r="B8824" s="20">
        <v>10046</v>
      </c>
      <c r="C8824" s="22"/>
      <c r="D8824" s="22"/>
      <c r="E8824" s="22"/>
      <c r="F8824" s="21"/>
      <c r="G8824" s="22"/>
      <c r="H8824" s="22"/>
      <c r="I8824" s="22"/>
      <c r="J8824" s="23"/>
      <c r="K8824" s="24"/>
      <c r="M8824" s="42"/>
      <c r="N8824" s="43"/>
      <c r="P8824" s="27"/>
      <c r="R8824" s="26"/>
      <c r="S8824" s="26"/>
      <c r="T8824" s="26"/>
    </row>
    <row r="8825" spans="2:20" ht="14.25" customHeight="1">
      <c r="B8825" s="20">
        <v>10047</v>
      </c>
      <c r="C8825" s="22"/>
      <c r="D8825" s="22"/>
      <c r="E8825" s="22"/>
      <c r="F8825" s="21"/>
      <c r="G8825" s="22"/>
      <c r="H8825" s="22"/>
      <c r="I8825" s="22"/>
      <c r="J8825" s="23"/>
      <c r="K8825" s="24"/>
      <c r="M8825" s="42"/>
      <c r="N8825" s="43"/>
      <c r="P8825" s="27"/>
      <c r="R8825" s="26"/>
      <c r="S8825" s="26"/>
      <c r="T8825" s="26"/>
    </row>
    <row r="8826" spans="2:20" ht="14.25" customHeight="1">
      <c r="B8826" s="20">
        <v>10048</v>
      </c>
      <c r="C8826" s="22"/>
      <c r="D8826" s="22"/>
      <c r="E8826" s="22"/>
      <c r="F8826" s="21"/>
      <c r="G8826" s="22"/>
      <c r="H8826" s="22"/>
      <c r="I8826" s="22"/>
      <c r="J8826" s="23"/>
      <c r="K8826" s="24"/>
      <c r="M8826" s="42"/>
      <c r="N8826" s="43"/>
      <c r="P8826" s="27"/>
      <c r="R8826" s="26"/>
      <c r="S8826" s="26"/>
      <c r="T8826" s="26"/>
    </row>
    <row r="8827" spans="2:20" ht="14.25" customHeight="1">
      <c r="B8827" s="20">
        <v>10049</v>
      </c>
      <c r="C8827" s="22"/>
      <c r="D8827" s="22"/>
      <c r="E8827" s="22"/>
      <c r="F8827" s="21"/>
      <c r="G8827" s="22"/>
      <c r="H8827" s="22"/>
      <c r="I8827" s="22"/>
      <c r="J8827" s="23"/>
      <c r="K8827" s="24"/>
      <c r="M8827" s="42"/>
      <c r="N8827" s="43"/>
      <c r="P8827" s="27"/>
      <c r="R8827" s="26"/>
      <c r="S8827" s="26"/>
      <c r="T8827" s="26"/>
    </row>
    <row r="8828" spans="2:20" ht="14.25" customHeight="1">
      <c r="B8828" s="20">
        <v>10050</v>
      </c>
      <c r="C8828" s="22"/>
      <c r="D8828" s="22"/>
      <c r="E8828" s="22"/>
      <c r="F8828" s="21"/>
      <c r="G8828" s="22"/>
      <c r="H8828" s="22"/>
      <c r="I8828" s="22"/>
      <c r="J8828" s="23"/>
      <c r="K8828" s="24"/>
      <c r="M8828" s="42"/>
      <c r="N8828" s="43"/>
      <c r="P8828" s="27"/>
      <c r="R8828" s="26"/>
      <c r="S8828" s="26"/>
      <c r="T8828" s="26"/>
    </row>
    <row r="8829" spans="2:20" ht="14.25" customHeight="1">
      <c r="B8829" s="20">
        <v>10051</v>
      </c>
      <c r="C8829" s="22"/>
      <c r="D8829" s="22"/>
      <c r="E8829" s="22"/>
      <c r="F8829" s="21"/>
      <c r="G8829" s="22"/>
      <c r="H8829" s="22"/>
      <c r="I8829" s="22"/>
      <c r="J8829" s="23"/>
      <c r="K8829" s="24"/>
      <c r="M8829" s="42"/>
      <c r="N8829" s="43"/>
      <c r="P8829" s="27"/>
      <c r="R8829" s="26"/>
      <c r="S8829" s="26"/>
      <c r="T8829" s="26"/>
    </row>
    <row r="8830" spans="2:20" ht="14.25" customHeight="1">
      <c r="B8830" s="20">
        <v>10052</v>
      </c>
      <c r="C8830" s="22"/>
      <c r="D8830" s="22"/>
      <c r="E8830" s="22"/>
      <c r="F8830" s="21"/>
      <c r="G8830" s="22"/>
      <c r="H8830" s="22"/>
      <c r="I8830" s="22"/>
      <c r="J8830" s="23"/>
      <c r="K8830" s="24"/>
      <c r="M8830" s="42"/>
      <c r="N8830" s="43"/>
      <c r="P8830" s="27"/>
      <c r="R8830" s="26"/>
      <c r="S8830" s="26"/>
      <c r="T8830" s="26"/>
    </row>
    <row r="8831" spans="2:20" ht="14.25" customHeight="1">
      <c r="B8831" s="20">
        <v>10053</v>
      </c>
      <c r="C8831" s="22"/>
      <c r="D8831" s="22"/>
      <c r="E8831" s="22"/>
      <c r="F8831" s="21"/>
      <c r="G8831" s="22"/>
      <c r="H8831" s="22"/>
      <c r="I8831" s="22"/>
      <c r="J8831" s="23"/>
      <c r="K8831" s="24"/>
      <c r="M8831" s="42"/>
      <c r="N8831" s="43"/>
      <c r="P8831" s="27"/>
      <c r="R8831" s="26"/>
      <c r="S8831" s="26"/>
      <c r="T8831" s="26"/>
    </row>
    <row r="8832" spans="2:20" ht="14.25" customHeight="1">
      <c r="B8832" s="20">
        <v>10054</v>
      </c>
      <c r="C8832" s="22"/>
      <c r="D8832" s="22"/>
      <c r="E8832" s="22"/>
      <c r="F8832" s="21"/>
      <c r="G8832" s="22"/>
      <c r="H8832" s="22"/>
      <c r="I8832" s="22"/>
      <c r="J8832" s="23"/>
      <c r="K8832" s="24"/>
      <c r="M8832" s="42"/>
      <c r="N8832" s="43"/>
      <c r="P8832" s="27"/>
      <c r="R8832" s="26"/>
      <c r="S8832" s="26"/>
      <c r="T8832" s="26"/>
    </row>
    <row r="8833" spans="2:20" ht="14.25" customHeight="1">
      <c r="B8833" s="20">
        <v>10055</v>
      </c>
      <c r="C8833" s="22"/>
      <c r="D8833" s="22"/>
      <c r="E8833" s="22"/>
      <c r="F8833" s="21"/>
      <c r="G8833" s="22"/>
      <c r="H8833" s="22"/>
      <c r="I8833" s="22"/>
      <c r="J8833" s="23"/>
      <c r="K8833" s="24"/>
      <c r="M8833" s="42"/>
      <c r="N8833" s="43"/>
      <c r="P8833" s="27"/>
      <c r="R8833" s="26"/>
      <c r="S8833" s="26"/>
      <c r="T8833" s="26"/>
    </row>
    <row r="8834" spans="2:20" ht="14.25" customHeight="1">
      <c r="B8834" s="20">
        <v>10056</v>
      </c>
      <c r="C8834" s="22"/>
      <c r="D8834" s="22"/>
      <c r="E8834" s="22"/>
      <c r="F8834" s="21"/>
      <c r="G8834" s="22"/>
      <c r="H8834" s="22"/>
      <c r="I8834" s="22"/>
      <c r="J8834" s="23"/>
      <c r="K8834" s="24"/>
      <c r="M8834" s="42"/>
      <c r="N8834" s="43"/>
      <c r="P8834" s="27"/>
      <c r="R8834" s="26"/>
      <c r="S8834" s="26"/>
      <c r="T8834" s="26"/>
    </row>
    <row r="8835" spans="2:20" ht="14.25" customHeight="1">
      <c r="B8835" s="20">
        <v>10057</v>
      </c>
      <c r="C8835" s="22"/>
      <c r="D8835" s="22"/>
      <c r="E8835" s="22"/>
      <c r="F8835" s="21"/>
      <c r="G8835" s="22"/>
      <c r="H8835" s="22"/>
      <c r="I8835" s="22"/>
      <c r="J8835" s="23"/>
      <c r="K8835" s="24"/>
      <c r="M8835" s="42"/>
      <c r="N8835" s="43"/>
      <c r="P8835" s="27"/>
      <c r="R8835" s="26"/>
      <c r="S8835" s="26"/>
      <c r="T8835" s="26"/>
    </row>
    <row r="8836" spans="2:20" ht="14.25" customHeight="1">
      <c r="B8836" s="20">
        <v>10058</v>
      </c>
      <c r="C8836" s="22"/>
      <c r="D8836" s="22"/>
      <c r="E8836" s="22"/>
      <c r="F8836" s="21"/>
      <c r="G8836" s="22"/>
      <c r="H8836" s="22"/>
      <c r="I8836" s="22"/>
      <c r="J8836" s="23"/>
      <c r="K8836" s="24"/>
      <c r="M8836" s="42"/>
      <c r="N8836" s="43"/>
      <c r="P8836" s="27"/>
      <c r="R8836" s="26"/>
      <c r="S8836" s="26"/>
      <c r="T8836" s="26"/>
    </row>
    <row r="8837" spans="2:20" ht="14.25" customHeight="1">
      <c r="B8837" s="20">
        <v>10059</v>
      </c>
      <c r="C8837" s="22"/>
      <c r="D8837" s="22"/>
      <c r="E8837" s="22"/>
      <c r="F8837" s="21"/>
      <c r="G8837" s="22"/>
      <c r="H8837" s="22"/>
      <c r="I8837" s="22"/>
      <c r="J8837" s="23"/>
      <c r="K8837" s="24"/>
      <c r="M8837" s="42"/>
      <c r="N8837" s="43"/>
      <c r="P8837" s="27"/>
      <c r="R8837" s="26"/>
      <c r="S8837" s="26"/>
      <c r="T8837" s="26"/>
    </row>
    <row r="8838" spans="2:20" ht="14.25" customHeight="1">
      <c r="B8838" s="20">
        <v>10060</v>
      </c>
      <c r="C8838" s="22"/>
      <c r="D8838" s="22"/>
      <c r="E8838" s="22"/>
      <c r="F8838" s="21"/>
      <c r="G8838" s="22"/>
      <c r="H8838" s="22"/>
      <c r="I8838" s="22"/>
      <c r="J8838" s="23"/>
      <c r="K8838" s="24"/>
      <c r="M8838" s="42"/>
      <c r="N8838" s="43"/>
      <c r="P8838" s="27"/>
      <c r="R8838" s="26"/>
      <c r="S8838" s="26"/>
      <c r="T8838" s="26"/>
    </row>
    <row r="8839" spans="2:20" ht="14.25" customHeight="1">
      <c r="B8839" s="20">
        <v>10061</v>
      </c>
      <c r="C8839" s="22"/>
      <c r="D8839" s="22"/>
      <c r="E8839" s="22"/>
      <c r="F8839" s="21"/>
      <c r="G8839" s="22"/>
      <c r="H8839" s="22"/>
      <c r="I8839" s="22"/>
      <c r="J8839" s="23"/>
      <c r="K8839" s="24"/>
      <c r="M8839" s="42"/>
      <c r="N8839" s="43"/>
      <c r="P8839" s="27"/>
      <c r="R8839" s="26"/>
      <c r="S8839" s="26"/>
      <c r="T8839" s="26"/>
    </row>
    <row r="8840" spans="2:20" ht="14.25" customHeight="1">
      <c r="B8840" s="20">
        <v>10062</v>
      </c>
      <c r="C8840" s="22"/>
      <c r="D8840" s="22"/>
      <c r="E8840" s="22"/>
      <c r="F8840" s="21"/>
      <c r="G8840" s="22"/>
      <c r="H8840" s="22"/>
      <c r="I8840" s="22"/>
      <c r="J8840" s="23"/>
      <c r="K8840" s="24"/>
      <c r="M8840" s="42"/>
      <c r="N8840" s="43"/>
      <c r="P8840" s="27"/>
      <c r="R8840" s="26"/>
      <c r="S8840" s="26"/>
      <c r="T8840" s="26"/>
    </row>
    <row r="8841" spans="2:20" ht="14.25" customHeight="1">
      <c r="B8841" s="20">
        <v>10063</v>
      </c>
      <c r="C8841" s="22"/>
      <c r="D8841" s="22"/>
      <c r="E8841" s="22"/>
      <c r="F8841" s="21"/>
      <c r="G8841" s="22"/>
      <c r="H8841" s="22"/>
      <c r="I8841" s="22"/>
      <c r="J8841" s="23"/>
      <c r="K8841" s="24"/>
      <c r="M8841" s="42"/>
      <c r="N8841" s="43"/>
      <c r="P8841" s="27"/>
      <c r="R8841" s="26"/>
      <c r="S8841" s="26"/>
      <c r="T8841" s="26"/>
    </row>
    <row r="8842" spans="2:20" ht="14.25" customHeight="1">
      <c r="B8842" s="20">
        <v>10064</v>
      </c>
      <c r="C8842" s="22"/>
      <c r="D8842" s="22"/>
      <c r="E8842" s="22"/>
      <c r="F8842" s="21"/>
      <c r="G8842" s="22"/>
      <c r="H8842" s="22"/>
      <c r="I8842" s="22"/>
      <c r="J8842" s="23"/>
      <c r="K8842" s="24"/>
      <c r="M8842" s="42"/>
      <c r="N8842" s="43"/>
      <c r="P8842" s="27"/>
      <c r="R8842" s="26"/>
      <c r="S8842" s="26"/>
      <c r="T8842" s="26"/>
    </row>
    <row r="8843" spans="2:20" ht="14.25" customHeight="1">
      <c r="B8843" s="20">
        <v>10065</v>
      </c>
      <c r="C8843" s="22"/>
      <c r="D8843" s="22"/>
      <c r="E8843" s="22"/>
      <c r="F8843" s="21"/>
      <c r="G8843" s="22"/>
      <c r="H8843" s="22"/>
      <c r="I8843" s="22"/>
      <c r="J8843" s="23"/>
      <c r="K8843" s="24"/>
      <c r="M8843" s="42"/>
      <c r="N8843" s="43"/>
      <c r="P8843" s="27"/>
      <c r="R8843" s="26"/>
      <c r="S8843" s="26"/>
      <c r="T8843" s="26"/>
    </row>
    <row r="8844" spans="2:20" ht="14.25" customHeight="1">
      <c r="B8844" s="20">
        <v>10066</v>
      </c>
      <c r="C8844" s="22"/>
      <c r="D8844" s="22"/>
      <c r="E8844" s="22"/>
      <c r="F8844" s="21"/>
      <c r="G8844" s="22"/>
      <c r="H8844" s="22"/>
      <c r="I8844" s="22"/>
      <c r="J8844" s="23"/>
      <c r="K8844" s="24"/>
      <c r="M8844" s="42"/>
      <c r="N8844" s="43"/>
      <c r="P8844" s="27"/>
      <c r="R8844" s="26"/>
      <c r="S8844" s="26"/>
      <c r="T8844" s="26"/>
    </row>
    <row r="8845" spans="2:20" ht="14.25" customHeight="1">
      <c r="B8845" s="20">
        <v>10067</v>
      </c>
      <c r="C8845" s="22"/>
      <c r="D8845" s="22"/>
      <c r="E8845" s="22"/>
      <c r="F8845" s="21"/>
      <c r="G8845" s="22"/>
      <c r="H8845" s="22"/>
      <c r="I8845" s="22"/>
      <c r="J8845" s="23"/>
      <c r="K8845" s="24"/>
      <c r="M8845" s="42"/>
      <c r="N8845" s="43"/>
      <c r="P8845" s="27"/>
      <c r="R8845" s="26"/>
      <c r="S8845" s="26"/>
      <c r="T8845" s="26"/>
    </row>
    <row r="8846" spans="2:20" ht="14.25" customHeight="1">
      <c r="B8846" s="20">
        <v>10068</v>
      </c>
      <c r="C8846" s="22"/>
      <c r="D8846" s="22"/>
      <c r="E8846" s="22"/>
      <c r="F8846" s="21"/>
      <c r="G8846" s="22"/>
      <c r="H8846" s="22"/>
      <c r="I8846" s="22"/>
      <c r="J8846" s="23"/>
      <c r="K8846" s="24"/>
      <c r="M8846" s="42"/>
      <c r="N8846" s="43"/>
      <c r="P8846" s="27"/>
      <c r="R8846" s="26"/>
      <c r="S8846" s="26"/>
      <c r="T8846" s="26"/>
    </row>
    <row r="8847" spans="2:20" ht="14.25" customHeight="1">
      <c r="B8847" s="20">
        <v>10069</v>
      </c>
      <c r="C8847" s="22"/>
      <c r="D8847" s="22"/>
      <c r="E8847" s="22"/>
      <c r="F8847" s="21"/>
      <c r="G8847" s="22"/>
      <c r="H8847" s="22"/>
      <c r="I8847" s="22"/>
      <c r="J8847" s="23"/>
      <c r="K8847" s="24"/>
      <c r="M8847" s="42"/>
      <c r="N8847" s="43"/>
      <c r="P8847" s="27"/>
      <c r="R8847" s="26"/>
      <c r="S8847" s="26"/>
      <c r="T8847" s="26"/>
    </row>
    <row r="8848" spans="2:20" ht="14.25" customHeight="1">
      <c r="B8848" s="20">
        <v>10070</v>
      </c>
      <c r="C8848" s="22"/>
      <c r="D8848" s="22"/>
      <c r="E8848" s="22"/>
      <c r="F8848" s="21"/>
      <c r="G8848" s="22"/>
      <c r="H8848" s="22"/>
      <c r="I8848" s="22"/>
      <c r="J8848" s="23"/>
      <c r="K8848" s="24"/>
      <c r="M8848" s="42"/>
      <c r="N8848" s="43"/>
      <c r="P8848" s="27"/>
      <c r="R8848" s="26"/>
      <c r="S8848" s="26"/>
      <c r="T8848" s="26"/>
    </row>
    <row r="8849" spans="2:20" ht="14.25" customHeight="1">
      <c r="B8849" s="20">
        <v>10071</v>
      </c>
      <c r="C8849" s="22"/>
      <c r="D8849" s="22"/>
      <c r="E8849" s="22"/>
      <c r="F8849" s="21"/>
      <c r="G8849" s="22"/>
      <c r="H8849" s="22"/>
      <c r="I8849" s="22"/>
      <c r="J8849" s="23"/>
      <c r="K8849" s="24"/>
      <c r="M8849" s="42"/>
      <c r="N8849" s="43"/>
      <c r="P8849" s="27"/>
      <c r="R8849" s="26"/>
      <c r="S8849" s="26"/>
      <c r="T8849" s="26"/>
    </row>
    <row r="8850" spans="2:20" ht="14.25" customHeight="1">
      <c r="B8850" s="20">
        <v>10072</v>
      </c>
      <c r="C8850" s="22"/>
      <c r="D8850" s="22"/>
      <c r="E8850" s="22"/>
      <c r="F8850" s="21"/>
      <c r="G8850" s="22"/>
      <c r="H8850" s="22"/>
      <c r="I8850" s="22"/>
      <c r="J8850" s="23"/>
      <c r="K8850" s="24"/>
      <c r="M8850" s="42"/>
      <c r="N8850" s="43"/>
      <c r="P8850" s="27"/>
      <c r="R8850" s="26"/>
      <c r="S8850" s="26"/>
      <c r="T8850" s="26"/>
    </row>
    <row r="8851" spans="2:20" ht="14.25" customHeight="1">
      <c r="B8851" s="20">
        <v>10073</v>
      </c>
      <c r="C8851" s="22"/>
      <c r="D8851" s="22"/>
      <c r="E8851" s="22"/>
      <c r="F8851" s="21"/>
      <c r="G8851" s="22"/>
      <c r="H8851" s="22"/>
      <c r="I8851" s="22"/>
      <c r="J8851" s="23"/>
      <c r="K8851" s="24"/>
      <c r="M8851" s="42"/>
      <c r="N8851" s="43"/>
      <c r="P8851" s="27"/>
      <c r="R8851" s="26"/>
      <c r="S8851" s="26"/>
      <c r="T8851" s="26"/>
    </row>
    <row r="8852" spans="2:20" ht="14.25" customHeight="1">
      <c r="B8852" s="20">
        <v>10074</v>
      </c>
      <c r="C8852" s="22"/>
      <c r="D8852" s="22"/>
      <c r="E8852" s="22"/>
      <c r="F8852" s="21"/>
      <c r="G8852" s="22"/>
      <c r="H8852" s="22"/>
      <c r="I8852" s="22"/>
      <c r="J8852" s="23"/>
      <c r="K8852" s="24"/>
      <c r="M8852" s="42"/>
      <c r="N8852" s="43"/>
      <c r="P8852" s="27"/>
      <c r="R8852" s="26"/>
      <c r="S8852" s="26"/>
      <c r="T8852" s="26"/>
    </row>
    <row r="8853" spans="2:20" ht="14.25" customHeight="1">
      <c r="B8853" s="20">
        <v>10075</v>
      </c>
      <c r="C8853" s="22"/>
      <c r="D8853" s="22"/>
      <c r="E8853" s="22"/>
      <c r="F8853" s="21"/>
      <c r="G8853" s="22"/>
      <c r="H8853" s="22"/>
      <c r="I8853" s="22"/>
      <c r="J8853" s="23"/>
      <c r="K8853" s="24"/>
      <c r="M8853" s="42"/>
      <c r="N8853" s="43"/>
      <c r="P8853" s="27"/>
      <c r="R8853" s="26"/>
      <c r="S8853" s="26"/>
      <c r="T8853" s="26"/>
    </row>
    <row r="8854" spans="2:20" ht="14.25" customHeight="1">
      <c r="B8854" s="20">
        <v>10076</v>
      </c>
      <c r="C8854" s="22"/>
      <c r="D8854" s="22"/>
      <c r="E8854" s="22"/>
      <c r="F8854" s="21"/>
      <c r="G8854" s="22"/>
      <c r="H8854" s="22"/>
      <c r="I8854" s="22"/>
      <c r="J8854" s="23"/>
      <c r="K8854" s="24"/>
      <c r="M8854" s="42"/>
      <c r="N8854" s="43"/>
      <c r="P8854" s="27"/>
      <c r="R8854" s="26"/>
      <c r="S8854" s="26"/>
      <c r="T8854" s="26"/>
    </row>
    <row r="8855" spans="2:20" ht="14.25" customHeight="1">
      <c r="B8855" s="20">
        <v>10077</v>
      </c>
      <c r="C8855" s="22"/>
      <c r="D8855" s="22"/>
      <c r="E8855" s="22"/>
      <c r="F8855" s="21"/>
      <c r="G8855" s="22"/>
      <c r="H8855" s="22"/>
      <c r="I8855" s="22"/>
      <c r="J8855" s="23"/>
      <c r="K8855" s="24"/>
      <c r="M8855" s="42"/>
      <c r="N8855" s="43"/>
      <c r="P8855" s="27"/>
      <c r="R8855" s="26"/>
      <c r="S8855" s="26"/>
      <c r="T8855" s="26"/>
    </row>
    <row r="8856" spans="2:20" ht="14.25" customHeight="1">
      <c r="B8856" s="20">
        <v>10078</v>
      </c>
      <c r="C8856" s="22"/>
      <c r="D8856" s="22"/>
      <c r="E8856" s="22"/>
      <c r="F8856" s="21"/>
      <c r="G8856" s="22"/>
      <c r="H8856" s="22"/>
      <c r="I8856" s="22"/>
      <c r="J8856" s="23"/>
      <c r="K8856" s="24"/>
      <c r="M8856" s="42"/>
      <c r="N8856" s="43"/>
      <c r="P8856" s="27"/>
      <c r="R8856" s="26"/>
      <c r="S8856" s="26"/>
      <c r="T8856" s="26"/>
    </row>
    <row r="8857" spans="2:20" ht="14.25" customHeight="1">
      <c r="B8857" s="20">
        <v>10079</v>
      </c>
      <c r="C8857" s="22"/>
      <c r="D8857" s="22"/>
      <c r="E8857" s="22"/>
      <c r="F8857" s="21"/>
      <c r="G8857" s="22"/>
      <c r="H8857" s="22"/>
      <c r="I8857" s="22"/>
      <c r="J8857" s="23"/>
      <c r="K8857" s="24"/>
      <c r="M8857" s="42"/>
      <c r="N8857" s="43"/>
      <c r="P8857" s="27"/>
      <c r="R8857" s="26"/>
      <c r="S8857" s="26"/>
      <c r="T8857" s="26"/>
    </row>
    <row r="8858" spans="2:20" ht="14.25" customHeight="1">
      <c r="B8858" s="20">
        <v>10080</v>
      </c>
      <c r="C8858" s="22"/>
      <c r="D8858" s="22"/>
      <c r="E8858" s="22"/>
      <c r="F8858" s="21"/>
      <c r="G8858" s="22"/>
      <c r="H8858" s="22"/>
      <c r="I8858" s="22"/>
      <c r="J8858" s="23"/>
      <c r="K8858" s="24"/>
      <c r="M8858" s="42"/>
      <c r="N8858" s="43"/>
      <c r="P8858" s="27"/>
      <c r="R8858" s="26"/>
      <c r="S8858" s="26"/>
      <c r="T8858" s="26"/>
    </row>
    <row r="8859" spans="2:20" ht="14.25" customHeight="1">
      <c r="B8859" s="20">
        <v>10081</v>
      </c>
      <c r="C8859" s="22"/>
      <c r="D8859" s="22"/>
      <c r="E8859" s="22"/>
      <c r="F8859" s="21"/>
      <c r="G8859" s="22"/>
      <c r="H8859" s="22"/>
      <c r="I8859" s="22"/>
      <c r="J8859" s="23"/>
      <c r="K8859" s="24"/>
      <c r="M8859" s="42"/>
      <c r="N8859" s="43"/>
      <c r="P8859" s="27"/>
      <c r="R8859" s="26"/>
      <c r="S8859" s="26"/>
      <c r="T8859" s="26"/>
    </row>
    <row r="8860" spans="2:20" ht="14.25" customHeight="1">
      <c r="B8860" s="20">
        <v>10082</v>
      </c>
      <c r="C8860" s="22"/>
      <c r="D8860" s="22"/>
      <c r="E8860" s="22"/>
      <c r="F8860" s="21"/>
      <c r="G8860" s="22"/>
      <c r="H8860" s="22"/>
      <c r="I8860" s="22"/>
      <c r="J8860" s="23"/>
      <c r="K8860" s="24"/>
      <c r="M8860" s="42"/>
      <c r="N8860" s="43"/>
      <c r="P8860" s="27"/>
      <c r="R8860" s="26"/>
      <c r="S8860" s="26"/>
      <c r="T8860" s="26"/>
    </row>
    <row r="8861" spans="2:20" ht="14.25" customHeight="1">
      <c r="B8861" s="20">
        <v>10083</v>
      </c>
      <c r="C8861" s="22"/>
      <c r="D8861" s="22"/>
      <c r="E8861" s="22"/>
      <c r="F8861" s="21"/>
      <c r="G8861" s="22"/>
      <c r="H8861" s="22"/>
      <c r="I8861" s="22"/>
      <c r="J8861" s="23"/>
      <c r="K8861" s="24"/>
      <c r="M8861" s="42"/>
      <c r="N8861" s="43"/>
      <c r="P8861" s="27"/>
      <c r="R8861" s="26"/>
      <c r="S8861" s="26"/>
      <c r="T8861" s="26"/>
    </row>
    <row r="8862" spans="2:20" ht="14.25" customHeight="1">
      <c r="B8862" s="20">
        <v>10084</v>
      </c>
      <c r="C8862" s="22"/>
      <c r="D8862" s="22"/>
      <c r="E8862" s="22"/>
      <c r="F8862" s="21"/>
      <c r="G8862" s="22"/>
      <c r="H8862" s="22"/>
      <c r="I8862" s="22"/>
      <c r="J8862" s="23"/>
      <c r="K8862" s="24"/>
      <c r="M8862" s="42"/>
      <c r="N8862" s="43"/>
      <c r="P8862" s="27"/>
      <c r="R8862" s="26"/>
      <c r="S8862" s="26"/>
      <c r="T8862" s="26"/>
    </row>
    <row r="8863" spans="2:20" ht="14.25" customHeight="1">
      <c r="B8863" s="20">
        <v>10085</v>
      </c>
      <c r="C8863" s="22"/>
      <c r="D8863" s="22"/>
      <c r="E8863" s="22"/>
      <c r="F8863" s="21"/>
      <c r="G8863" s="22"/>
      <c r="H8863" s="22"/>
      <c r="I8863" s="22"/>
      <c r="J8863" s="23"/>
      <c r="K8863" s="24"/>
      <c r="M8863" s="42"/>
      <c r="N8863" s="43"/>
      <c r="P8863" s="27"/>
      <c r="R8863" s="26"/>
      <c r="S8863" s="26"/>
      <c r="T8863" s="26"/>
    </row>
    <row r="8864" spans="2:20" ht="14.25" customHeight="1">
      <c r="B8864" s="20">
        <v>10086</v>
      </c>
      <c r="C8864" s="22"/>
      <c r="D8864" s="22"/>
      <c r="E8864" s="22"/>
      <c r="F8864" s="21"/>
      <c r="G8864" s="22"/>
      <c r="H8864" s="22"/>
      <c r="I8864" s="22"/>
      <c r="J8864" s="23"/>
      <c r="K8864" s="24"/>
      <c r="M8864" s="42"/>
      <c r="N8864" s="43"/>
      <c r="P8864" s="27"/>
      <c r="R8864" s="26"/>
      <c r="S8864" s="26"/>
      <c r="T8864" s="26"/>
    </row>
    <row r="8865" spans="2:20" ht="14.25" customHeight="1">
      <c r="B8865" s="20">
        <v>10087</v>
      </c>
      <c r="C8865" s="22"/>
      <c r="D8865" s="22"/>
      <c r="E8865" s="22"/>
      <c r="F8865" s="21"/>
      <c r="G8865" s="22"/>
      <c r="H8865" s="22"/>
      <c r="I8865" s="22"/>
      <c r="J8865" s="23"/>
      <c r="K8865" s="24"/>
      <c r="M8865" s="42"/>
      <c r="N8865" s="43"/>
      <c r="P8865" s="27"/>
      <c r="R8865" s="26"/>
      <c r="S8865" s="26"/>
      <c r="T8865" s="26"/>
    </row>
    <row r="8866" spans="2:20" ht="14.25" customHeight="1">
      <c r="B8866" s="20">
        <v>10088</v>
      </c>
      <c r="C8866" s="22"/>
      <c r="D8866" s="22"/>
      <c r="E8866" s="22"/>
      <c r="F8866" s="21"/>
      <c r="G8866" s="22"/>
      <c r="H8866" s="22"/>
      <c r="I8866" s="22"/>
      <c r="J8866" s="23"/>
      <c r="K8866" s="24"/>
      <c r="M8866" s="42"/>
      <c r="N8866" s="43"/>
      <c r="P8866" s="27"/>
      <c r="R8866" s="26"/>
      <c r="S8866" s="26"/>
      <c r="T8866" s="26"/>
    </row>
    <row r="8867" spans="2:20" ht="14.25" customHeight="1">
      <c r="B8867" s="20">
        <v>10089</v>
      </c>
      <c r="C8867" s="22"/>
      <c r="D8867" s="22"/>
      <c r="E8867" s="22"/>
      <c r="F8867" s="21"/>
      <c r="G8867" s="22"/>
      <c r="H8867" s="22"/>
      <c r="I8867" s="22"/>
      <c r="J8867" s="23"/>
      <c r="K8867" s="24"/>
      <c r="M8867" s="42"/>
      <c r="N8867" s="43"/>
      <c r="P8867" s="27"/>
      <c r="R8867" s="26"/>
      <c r="S8867" s="26"/>
      <c r="T8867" s="26"/>
    </row>
    <row r="8868" spans="2:20" ht="14.25" customHeight="1">
      <c r="B8868" s="20">
        <v>10090</v>
      </c>
      <c r="C8868" s="22"/>
      <c r="D8868" s="22"/>
      <c r="E8868" s="22"/>
      <c r="F8868" s="21"/>
      <c r="G8868" s="22"/>
      <c r="H8868" s="22"/>
      <c r="I8868" s="22"/>
      <c r="J8868" s="23"/>
      <c r="K8868" s="24"/>
      <c r="M8868" s="42"/>
      <c r="N8868" s="43"/>
      <c r="P8868" s="27"/>
      <c r="R8868" s="26"/>
      <c r="S8868" s="26"/>
      <c r="T8868" s="26"/>
    </row>
    <row r="8869" spans="2:20" ht="14.25" customHeight="1">
      <c r="B8869" s="20">
        <v>10091</v>
      </c>
      <c r="C8869" s="22"/>
      <c r="D8869" s="22"/>
      <c r="E8869" s="22"/>
      <c r="F8869" s="21"/>
      <c r="G8869" s="22"/>
      <c r="H8869" s="22"/>
      <c r="I8869" s="22"/>
      <c r="J8869" s="23"/>
      <c r="K8869" s="24"/>
      <c r="M8869" s="42"/>
      <c r="N8869" s="43"/>
      <c r="P8869" s="27"/>
      <c r="R8869" s="26"/>
      <c r="S8869" s="26"/>
      <c r="T8869" s="26"/>
    </row>
    <row r="8870" spans="2:20" ht="14.25" customHeight="1">
      <c r="B8870" s="20">
        <v>10092</v>
      </c>
      <c r="C8870" s="22"/>
      <c r="D8870" s="22"/>
      <c r="E8870" s="22"/>
      <c r="F8870" s="21"/>
      <c r="G8870" s="22"/>
      <c r="H8870" s="22"/>
      <c r="I8870" s="22"/>
      <c r="J8870" s="23"/>
      <c r="K8870" s="24"/>
      <c r="M8870" s="42"/>
      <c r="N8870" s="43"/>
      <c r="P8870" s="27"/>
      <c r="R8870" s="26"/>
      <c r="S8870" s="26"/>
      <c r="T8870" s="26"/>
    </row>
    <row r="8871" spans="2:20" ht="14.25" customHeight="1">
      <c r="B8871" s="20">
        <v>10093</v>
      </c>
      <c r="C8871" s="22"/>
      <c r="D8871" s="22"/>
      <c r="E8871" s="22"/>
      <c r="F8871" s="21"/>
      <c r="G8871" s="22"/>
      <c r="H8871" s="22"/>
      <c r="I8871" s="22"/>
      <c r="J8871" s="23"/>
      <c r="K8871" s="24"/>
      <c r="M8871" s="42"/>
      <c r="N8871" s="43"/>
      <c r="P8871" s="27"/>
      <c r="R8871" s="26"/>
      <c r="S8871" s="26"/>
      <c r="T8871" s="26"/>
    </row>
    <row r="8872" spans="2:20" ht="14.25" customHeight="1">
      <c r="B8872" s="20">
        <v>10094</v>
      </c>
      <c r="C8872" s="22"/>
      <c r="D8872" s="22"/>
      <c r="E8872" s="22"/>
      <c r="F8872" s="21"/>
      <c r="G8872" s="22"/>
      <c r="H8872" s="22"/>
      <c r="I8872" s="22"/>
      <c r="J8872" s="23"/>
      <c r="K8872" s="24"/>
      <c r="M8872" s="42"/>
      <c r="N8872" s="43"/>
      <c r="P8872" s="27"/>
      <c r="R8872" s="26"/>
      <c r="S8872" s="26"/>
      <c r="T8872" s="26"/>
    </row>
    <row r="8873" spans="2:20" ht="14.25" customHeight="1">
      <c r="B8873" s="20">
        <v>10095</v>
      </c>
      <c r="C8873" s="22"/>
      <c r="D8873" s="22"/>
      <c r="E8873" s="22"/>
      <c r="F8873" s="21"/>
      <c r="G8873" s="22"/>
      <c r="H8873" s="22"/>
      <c r="I8873" s="22"/>
      <c r="J8873" s="23"/>
      <c r="K8873" s="24"/>
      <c r="M8873" s="42"/>
      <c r="N8873" s="43"/>
      <c r="P8873" s="27"/>
      <c r="R8873" s="26"/>
      <c r="S8873" s="26"/>
      <c r="T8873" s="26"/>
    </row>
    <row r="8874" spans="2:20" ht="14.25" customHeight="1">
      <c r="B8874" s="20">
        <v>10096</v>
      </c>
      <c r="C8874" s="22"/>
      <c r="D8874" s="22"/>
      <c r="E8874" s="22"/>
      <c r="F8874" s="21"/>
      <c r="G8874" s="22"/>
      <c r="H8874" s="22"/>
      <c r="I8874" s="22"/>
      <c r="J8874" s="23"/>
      <c r="K8874" s="24"/>
      <c r="M8874" s="42"/>
      <c r="N8874" s="43"/>
      <c r="P8874" s="27"/>
      <c r="R8874" s="26"/>
      <c r="S8874" s="26"/>
      <c r="T8874" s="26"/>
    </row>
    <row r="8875" spans="2:20" ht="14.25" customHeight="1">
      <c r="B8875" s="20">
        <v>10097</v>
      </c>
      <c r="C8875" s="22"/>
      <c r="D8875" s="22"/>
      <c r="E8875" s="22"/>
      <c r="F8875" s="21"/>
      <c r="G8875" s="22"/>
      <c r="H8875" s="22"/>
      <c r="I8875" s="22"/>
      <c r="J8875" s="23"/>
      <c r="K8875" s="24"/>
      <c r="M8875" s="42"/>
      <c r="N8875" s="43"/>
      <c r="P8875" s="27"/>
      <c r="R8875" s="26"/>
      <c r="S8875" s="26"/>
      <c r="T8875" s="26"/>
    </row>
    <row r="8876" spans="2:20" ht="14.25" customHeight="1">
      <c r="B8876" s="20">
        <v>10098</v>
      </c>
      <c r="C8876" s="22"/>
      <c r="D8876" s="22"/>
      <c r="E8876" s="22"/>
      <c r="F8876" s="21"/>
      <c r="G8876" s="22"/>
      <c r="H8876" s="22"/>
      <c r="I8876" s="22"/>
      <c r="J8876" s="23"/>
      <c r="K8876" s="24"/>
      <c r="M8876" s="42"/>
      <c r="N8876" s="43"/>
      <c r="P8876" s="27"/>
      <c r="R8876" s="26"/>
      <c r="S8876" s="26"/>
      <c r="T8876" s="26"/>
    </row>
    <row r="8877" spans="2:20" ht="14.25" customHeight="1">
      <c r="B8877" s="20">
        <v>10099</v>
      </c>
      <c r="C8877" s="22"/>
      <c r="D8877" s="22"/>
      <c r="E8877" s="22"/>
      <c r="F8877" s="21"/>
      <c r="G8877" s="22"/>
      <c r="H8877" s="22"/>
      <c r="I8877" s="22"/>
      <c r="J8877" s="23"/>
      <c r="K8877" s="24"/>
      <c r="M8877" s="42"/>
      <c r="N8877" s="43"/>
      <c r="P8877" s="27"/>
      <c r="R8877" s="26"/>
      <c r="S8877" s="26"/>
      <c r="T8877" s="26"/>
    </row>
    <row r="8878" spans="2:20" ht="14.25" customHeight="1">
      <c r="B8878" s="20">
        <v>10100</v>
      </c>
      <c r="C8878" s="22"/>
      <c r="D8878" s="22"/>
      <c r="E8878" s="22"/>
      <c r="F8878" s="21"/>
      <c r="G8878" s="22"/>
      <c r="H8878" s="22"/>
      <c r="I8878" s="22"/>
      <c r="J8878" s="23"/>
      <c r="K8878" s="24"/>
      <c r="M8878" s="42"/>
      <c r="N8878" s="43"/>
      <c r="P8878" s="27"/>
      <c r="R8878" s="26"/>
      <c r="S8878" s="26"/>
      <c r="T8878" s="26"/>
    </row>
    <row r="8879" spans="2:20" ht="14.25" customHeight="1">
      <c r="B8879" s="20">
        <v>10101</v>
      </c>
      <c r="C8879" s="22"/>
      <c r="D8879" s="22"/>
      <c r="E8879" s="22"/>
      <c r="F8879" s="21"/>
      <c r="G8879" s="22"/>
      <c r="H8879" s="22"/>
      <c r="I8879" s="22"/>
      <c r="J8879" s="23"/>
      <c r="K8879" s="24"/>
      <c r="M8879" s="42"/>
      <c r="N8879" s="43"/>
      <c r="P8879" s="27"/>
      <c r="R8879" s="26"/>
      <c r="S8879" s="26"/>
      <c r="T8879" s="26"/>
    </row>
    <row r="8880" spans="2:20" ht="14.25" customHeight="1">
      <c r="B8880" s="20">
        <v>10102</v>
      </c>
      <c r="C8880" s="22"/>
      <c r="D8880" s="22"/>
      <c r="E8880" s="22"/>
      <c r="F8880" s="21"/>
      <c r="G8880" s="22"/>
      <c r="H8880" s="22"/>
      <c r="I8880" s="22"/>
      <c r="J8880" s="23"/>
      <c r="K8880" s="24"/>
      <c r="M8880" s="42"/>
      <c r="N8880" s="43"/>
      <c r="P8880" s="27"/>
      <c r="R8880" s="26"/>
      <c r="S8880" s="26"/>
      <c r="T8880" s="26"/>
    </row>
    <row r="8881" spans="2:20" ht="14.25" customHeight="1">
      <c r="B8881" s="20">
        <v>10103</v>
      </c>
      <c r="C8881" s="22"/>
      <c r="D8881" s="22"/>
      <c r="E8881" s="22"/>
      <c r="F8881" s="21"/>
      <c r="G8881" s="22"/>
      <c r="H8881" s="22"/>
      <c r="I8881" s="22"/>
      <c r="J8881" s="23"/>
      <c r="K8881" s="24"/>
      <c r="M8881" s="42"/>
      <c r="N8881" s="43"/>
      <c r="P8881" s="27"/>
      <c r="R8881" s="26"/>
      <c r="S8881" s="26"/>
      <c r="T8881" s="26"/>
    </row>
    <row r="8882" spans="2:20" ht="14.25" customHeight="1">
      <c r="B8882" s="20">
        <v>10104</v>
      </c>
      <c r="C8882" s="22"/>
      <c r="D8882" s="22"/>
      <c r="E8882" s="22"/>
      <c r="F8882" s="21"/>
      <c r="G8882" s="22"/>
      <c r="H8882" s="22"/>
      <c r="I8882" s="22"/>
      <c r="J8882" s="23"/>
      <c r="K8882" s="24"/>
      <c r="M8882" s="42"/>
      <c r="N8882" s="43"/>
      <c r="P8882" s="27"/>
      <c r="R8882" s="26"/>
      <c r="S8882" s="26"/>
      <c r="T8882" s="26"/>
    </row>
    <row r="8883" spans="2:20" ht="14.25" customHeight="1">
      <c r="B8883" s="20">
        <v>10105</v>
      </c>
      <c r="C8883" s="22"/>
      <c r="D8883" s="22"/>
      <c r="E8883" s="22"/>
      <c r="F8883" s="21"/>
      <c r="G8883" s="22"/>
      <c r="H8883" s="22"/>
      <c r="I8883" s="22"/>
      <c r="J8883" s="23"/>
      <c r="K8883" s="24"/>
      <c r="M8883" s="42"/>
      <c r="N8883" s="43"/>
      <c r="P8883" s="27"/>
      <c r="R8883" s="26"/>
      <c r="S8883" s="26"/>
      <c r="T8883" s="26"/>
    </row>
    <row r="8884" spans="2:20" ht="14.25" customHeight="1">
      <c r="B8884" s="20">
        <v>10106</v>
      </c>
      <c r="C8884" s="22"/>
      <c r="D8884" s="22"/>
      <c r="E8884" s="22"/>
      <c r="F8884" s="21"/>
      <c r="G8884" s="22"/>
      <c r="H8884" s="22"/>
      <c r="I8884" s="22"/>
      <c r="J8884" s="23"/>
      <c r="K8884" s="24"/>
      <c r="M8884" s="42"/>
      <c r="N8884" s="43"/>
      <c r="P8884" s="27"/>
      <c r="R8884" s="26"/>
      <c r="S8884" s="26"/>
      <c r="T8884" s="26"/>
    </row>
    <row r="8885" spans="2:20" ht="14.25" customHeight="1">
      <c r="B8885" s="20">
        <v>10107</v>
      </c>
      <c r="C8885" s="22"/>
      <c r="D8885" s="22"/>
      <c r="E8885" s="22"/>
      <c r="F8885" s="21"/>
      <c r="G8885" s="22"/>
      <c r="H8885" s="22"/>
      <c r="I8885" s="22"/>
      <c r="J8885" s="23"/>
      <c r="K8885" s="24"/>
      <c r="M8885" s="42"/>
      <c r="N8885" s="43"/>
      <c r="P8885" s="27"/>
      <c r="R8885" s="26"/>
      <c r="S8885" s="26"/>
      <c r="T8885" s="26"/>
    </row>
    <row r="8886" spans="2:20" ht="14.25" customHeight="1">
      <c r="B8886" s="20">
        <v>10108</v>
      </c>
      <c r="C8886" s="22"/>
      <c r="D8886" s="22"/>
      <c r="E8886" s="22"/>
      <c r="F8886" s="21"/>
      <c r="G8886" s="22"/>
      <c r="H8886" s="22"/>
      <c r="I8886" s="22"/>
      <c r="J8886" s="23"/>
      <c r="K8886" s="24"/>
      <c r="M8886" s="42"/>
      <c r="N8886" s="43"/>
      <c r="P8886" s="27"/>
      <c r="R8886" s="26"/>
      <c r="S8886" s="26"/>
      <c r="T8886" s="26"/>
    </row>
    <row r="8887" spans="2:20" ht="14.25" customHeight="1">
      <c r="B8887" s="20">
        <v>10109</v>
      </c>
      <c r="C8887" s="22"/>
      <c r="D8887" s="22"/>
      <c r="E8887" s="22"/>
      <c r="F8887" s="21"/>
      <c r="G8887" s="22"/>
      <c r="H8887" s="22"/>
      <c r="I8887" s="22"/>
      <c r="J8887" s="23"/>
      <c r="K8887" s="24"/>
      <c r="M8887" s="42"/>
      <c r="N8887" s="43"/>
      <c r="P8887" s="27"/>
      <c r="R8887" s="26"/>
      <c r="S8887" s="26"/>
      <c r="T8887" s="26"/>
    </row>
    <row r="8888" spans="2:20" ht="14.25" customHeight="1">
      <c r="B8888" s="20">
        <v>10110</v>
      </c>
      <c r="C8888" s="22"/>
      <c r="D8888" s="22"/>
      <c r="E8888" s="22"/>
      <c r="F8888" s="21"/>
      <c r="G8888" s="22"/>
      <c r="H8888" s="22"/>
      <c r="I8888" s="22"/>
      <c r="J8888" s="23"/>
      <c r="K8888" s="24"/>
      <c r="M8888" s="42"/>
      <c r="N8888" s="43"/>
      <c r="P8888" s="27"/>
      <c r="R8888" s="26"/>
      <c r="S8888" s="26"/>
      <c r="T8888" s="26"/>
    </row>
    <row r="8889" spans="2:20" ht="14.25" customHeight="1">
      <c r="B8889" s="20">
        <v>10111</v>
      </c>
      <c r="C8889" s="22"/>
      <c r="D8889" s="22"/>
      <c r="E8889" s="22"/>
      <c r="F8889" s="21"/>
      <c r="G8889" s="22"/>
      <c r="H8889" s="22"/>
      <c r="I8889" s="22"/>
      <c r="J8889" s="23"/>
      <c r="K8889" s="24"/>
      <c r="M8889" s="42"/>
      <c r="N8889" s="43"/>
      <c r="P8889" s="27"/>
      <c r="R8889" s="26"/>
      <c r="S8889" s="26"/>
      <c r="T8889" s="26"/>
    </row>
    <row r="8890" spans="2:20" ht="14.25" customHeight="1">
      <c r="B8890" s="20">
        <v>10112</v>
      </c>
      <c r="C8890" s="22"/>
      <c r="D8890" s="22"/>
      <c r="E8890" s="22"/>
      <c r="F8890" s="21"/>
      <c r="G8890" s="22"/>
      <c r="H8890" s="22"/>
      <c r="I8890" s="22"/>
      <c r="J8890" s="23"/>
      <c r="K8890" s="24"/>
      <c r="M8890" s="42"/>
      <c r="N8890" s="43"/>
      <c r="P8890" s="27"/>
      <c r="R8890" s="26"/>
      <c r="S8890" s="26"/>
      <c r="T8890" s="26"/>
    </row>
    <row r="8891" spans="2:20" ht="14.25" customHeight="1">
      <c r="B8891" s="20">
        <v>10113</v>
      </c>
      <c r="C8891" s="22"/>
      <c r="D8891" s="22"/>
      <c r="E8891" s="22"/>
      <c r="F8891" s="21"/>
      <c r="G8891" s="22"/>
      <c r="H8891" s="22"/>
      <c r="I8891" s="22"/>
      <c r="J8891" s="23"/>
      <c r="K8891" s="24"/>
      <c r="M8891" s="42"/>
      <c r="N8891" s="43"/>
      <c r="P8891" s="27"/>
      <c r="R8891" s="26"/>
      <c r="S8891" s="26"/>
      <c r="T8891" s="26"/>
    </row>
    <row r="8892" spans="2:20" ht="14.25" customHeight="1">
      <c r="B8892" s="20">
        <v>10114</v>
      </c>
      <c r="C8892" s="22"/>
      <c r="D8892" s="22"/>
      <c r="E8892" s="22"/>
      <c r="F8892" s="21"/>
      <c r="G8892" s="22"/>
      <c r="H8892" s="22"/>
      <c r="I8892" s="22"/>
      <c r="J8892" s="23"/>
      <c r="K8892" s="24"/>
      <c r="M8892" s="42"/>
      <c r="N8892" s="43"/>
      <c r="P8892" s="27"/>
      <c r="R8892" s="26"/>
      <c r="S8892" s="26"/>
      <c r="T8892" s="26"/>
    </row>
    <row r="8893" spans="2:20" ht="14.25" customHeight="1">
      <c r="B8893" s="20">
        <v>10115</v>
      </c>
      <c r="C8893" s="22"/>
      <c r="D8893" s="22"/>
      <c r="E8893" s="22"/>
      <c r="F8893" s="21"/>
      <c r="G8893" s="22"/>
      <c r="H8893" s="22"/>
      <c r="I8893" s="22"/>
      <c r="J8893" s="23"/>
      <c r="K8893" s="24"/>
      <c r="M8893" s="42"/>
      <c r="N8893" s="43"/>
      <c r="P8893" s="27"/>
      <c r="R8893" s="26"/>
      <c r="S8893" s="26"/>
      <c r="T8893" s="26"/>
    </row>
    <row r="8894" spans="2:20" ht="14.25" customHeight="1">
      <c r="B8894" s="20">
        <v>10116</v>
      </c>
      <c r="C8894" s="22"/>
      <c r="D8894" s="22"/>
      <c r="E8894" s="22"/>
      <c r="F8894" s="21"/>
      <c r="G8894" s="22"/>
      <c r="H8894" s="22"/>
      <c r="I8894" s="22"/>
      <c r="J8894" s="23"/>
      <c r="K8894" s="24"/>
      <c r="M8894" s="42"/>
      <c r="N8894" s="43"/>
      <c r="P8894" s="27"/>
      <c r="R8894" s="26"/>
      <c r="S8894" s="26"/>
      <c r="T8894" s="26"/>
    </row>
    <row r="8895" spans="2:20" ht="14.25" customHeight="1">
      <c r="B8895" s="20">
        <v>10117</v>
      </c>
      <c r="C8895" s="22"/>
      <c r="D8895" s="22"/>
      <c r="E8895" s="22"/>
      <c r="F8895" s="21"/>
      <c r="G8895" s="22"/>
      <c r="H8895" s="22"/>
      <c r="I8895" s="22"/>
      <c r="J8895" s="23"/>
      <c r="K8895" s="24"/>
      <c r="M8895" s="42"/>
      <c r="N8895" s="43"/>
      <c r="P8895" s="27"/>
      <c r="R8895" s="26"/>
      <c r="S8895" s="26"/>
      <c r="T8895" s="26"/>
    </row>
    <row r="8896" spans="2:20" ht="14.25" customHeight="1">
      <c r="B8896" s="20">
        <v>10118</v>
      </c>
      <c r="C8896" s="22"/>
      <c r="D8896" s="22"/>
      <c r="E8896" s="22"/>
      <c r="F8896" s="21"/>
      <c r="G8896" s="22"/>
      <c r="H8896" s="22"/>
      <c r="I8896" s="22"/>
      <c r="J8896" s="23"/>
      <c r="K8896" s="24"/>
      <c r="M8896" s="42"/>
      <c r="N8896" s="43"/>
      <c r="P8896" s="27"/>
      <c r="R8896" s="26"/>
      <c r="S8896" s="26"/>
      <c r="T8896" s="26"/>
    </row>
    <row r="8897" spans="2:20" ht="14.25" customHeight="1">
      <c r="B8897" s="20">
        <v>10119</v>
      </c>
      <c r="C8897" s="22"/>
      <c r="D8897" s="22"/>
      <c r="E8897" s="22"/>
      <c r="F8897" s="21"/>
      <c r="G8897" s="22"/>
      <c r="H8897" s="22"/>
      <c r="I8897" s="22"/>
      <c r="J8897" s="23"/>
      <c r="K8897" s="24"/>
      <c r="M8897" s="42"/>
      <c r="N8897" s="43"/>
      <c r="P8897" s="27"/>
      <c r="R8897" s="26"/>
      <c r="S8897" s="26"/>
      <c r="T8897" s="26"/>
    </row>
    <row r="8898" spans="2:20" ht="14.25" customHeight="1">
      <c r="B8898" s="20">
        <v>10120</v>
      </c>
      <c r="C8898" s="22"/>
      <c r="D8898" s="22"/>
      <c r="E8898" s="22"/>
      <c r="F8898" s="21"/>
      <c r="G8898" s="22"/>
      <c r="H8898" s="22"/>
      <c r="I8898" s="22"/>
      <c r="J8898" s="23"/>
      <c r="K8898" s="24"/>
      <c r="M8898" s="42"/>
      <c r="N8898" s="43"/>
      <c r="P8898" s="27"/>
      <c r="R8898" s="26"/>
      <c r="S8898" s="26"/>
      <c r="T8898" s="26"/>
    </row>
    <row r="8899" spans="2:20" ht="14.25" customHeight="1">
      <c r="B8899" s="20">
        <v>10121</v>
      </c>
      <c r="C8899" s="22"/>
      <c r="D8899" s="22"/>
      <c r="E8899" s="22"/>
      <c r="F8899" s="21"/>
      <c r="G8899" s="22"/>
      <c r="H8899" s="22"/>
      <c r="I8899" s="22"/>
      <c r="J8899" s="23"/>
      <c r="K8899" s="24"/>
      <c r="M8899" s="42"/>
      <c r="N8899" s="43"/>
      <c r="P8899" s="27"/>
      <c r="R8899" s="26"/>
      <c r="S8899" s="26"/>
      <c r="T8899" s="26"/>
    </row>
    <row r="8900" spans="2:20" ht="14.25" customHeight="1">
      <c r="B8900" s="20">
        <v>10122</v>
      </c>
      <c r="C8900" s="22"/>
      <c r="D8900" s="22"/>
      <c r="E8900" s="22"/>
      <c r="F8900" s="21"/>
      <c r="G8900" s="22"/>
      <c r="H8900" s="22"/>
      <c r="I8900" s="22"/>
      <c r="J8900" s="23"/>
      <c r="K8900" s="24"/>
      <c r="M8900" s="42"/>
      <c r="N8900" s="43"/>
      <c r="P8900" s="27"/>
      <c r="R8900" s="26"/>
      <c r="S8900" s="26"/>
      <c r="T8900" s="26"/>
    </row>
    <row r="8901" spans="2:20" ht="14.25" customHeight="1">
      <c r="B8901" s="20">
        <v>10123</v>
      </c>
      <c r="C8901" s="22"/>
      <c r="D8901" s="22"/>
      <c r="E8901" s="22"/>
      <c r="F8901" s="21"/>
      <c r="G8901" s="22"/>
      <c r="H8901" s="22"/>
      <c r="I8901" s="22"/>
      <c r="J8901" s="23"/>
      <c r="K8901" s="24"/>
      <c r="M8901" s="42"/>
      <c r="N8901" s="43"/>
      <c r="P8901" s="27"/>
      <c r="R8901" s="26"/>
      <c r="S8901" s="26"/>
      <c r="T8901" s="26"/>
    </row>
    <row r="8902" spans="2:20" ht="14.25" customHeight="1">
      <c r="B8902" s="20">
        <v>10124</v>
      </c>
      <c r="C8902" s="22"/>
      <c r="D8902" s="22"/>
      <c r="E8902" s="22"/>
      <c r="F8902" s="21"/>
      <c r="G8902" s="22"/>
      <c r="H8902" s="22"/>
      <c r="I8902" s="22"/>
      <c r="J8902" s="23"/>
      <c r="K8902" s="24"/>
      <c r="M8902" s="42"/>
      <c r="N8902" s="43"/>
      <c r="P8902" s="27"/>
      <c r="R8902" s="26"/>
      <c r="S8902" s="26"/>
      <c r="T8902" s="26"/>
    </row>
    <row r="8903" spans="2:20" ht="14.25" customHeight="1">
      <c r="B8903" s="20">
        <v>10125</v>
      </c>
      <c r="C8903" s="22"/>
      <c r="D8903" s="22"/>
      <c r="E8903" s="22"/>
      <c r="F8903" s="21"/>
      <c r="G8903" s="22"/>
      <c r="H8903" s="22"/>
      <c r="I8903" s="22"/>
      <c r="J8903" s="23"/>
      <c r="K8903" s="24"/>
      <c r="M8903" s="42"/>
      <c r="N8903" s="43"/>
      <c r="P8903" s="27"/>
      <c r="R8903" s="26"/>
      <c r="S8903" s="26"/>
      <c r="T8903" s="26"/>
    </row>
    <row r="8904" spans="2:20" ht="14.25" customHeight="1">
      <c r="B8904" s="20">
        <v>10126</v>
      </c>
      <c r="C8904" s="22"/>
      <c r="D8904" s="22"/>
      <c r="E8904" s="22"/>
      <c r="F8904" s="21"/>
      <c r="G8904" s="22"/>
      <c r="H8904" s="22"/>
      <c r="I8904" s="22"/>
      <c r="J8904" s="23"/>
      <c r="K8904" s="24"/>
      <c r="M8904" s="42"/>
      <c r="N8904" s="43"/>
      <c r="P8904" s="27"/>
      <c r="R8904" s="26"/>
      <c r="S8904" s="26"/>
      <c r="T8904" s="26"/>
    </row>
    <row r="8905" spans="2:20" ht="14.25" customHeight="1">
      <c r="B8905" s="20">
        <v>10127</v>
      </c>
      <c r="C8905" s="22"/>
      <c r="D8905" s="22"/>
      <c r="E8905" s="22"/>
      <c r="F8905" s="21"/>
      <c r="G8905" s="22"/>
      <c r="H8905" s="22"/>
      <c r="I8905" s="22"/>
      <c r="J8905" s="23"/>
      <c r="K8905" s="24"/>
      <c r="M8905" s="42"/>
      <c r="N8905" s="43"/>
      <c r="P8905" s="27"/>
      <c r="R8905" s="26"/>
      <c r="S8905" s="26"/>
      <c r="T8905" s="26"/>
    </row>
    <row r="8906" spans="2:20" ht="14.25" customHeight="1">
      <c r="B8906" s="20">
        <v>10128</v>
      </c>
      <c r="C8906" s="22"/>
      <c r="D8906" s="22"/>
      <c r="E8906" s="22"/>
      <c r="F8906" s="21"/>
      <c r="G8906" s="22"/>
      <c r="H8906" s="22"/>
      <c r="I8906" s="22"/>
      <c r="J8906" s="23"/>
      <c r="K8906" s="24"/>
      <c r="M8906" s="42"/>
      <c r="N8906" s="43"/>
      <c r="P8906" s="27"/>
      <c r="R8906" s="26"/>
      <c r="S8906" s="26"/>
      <c r="T8906" s="26"/>
    </row>
    <row r="8907" spans="2:20" ht="14.25" customHeight="1">
      <c r="B8907" s="20">
        <v>10129</v>
      </c>
      <c r="C8907" s="22"/>
      <c r="D8907" s="22"/>
      <c r="E8907" s="22"/>
      <c r="F8907" s="21"/>
      <c r="G8907" s="22"/>
      <c r="H8907" s="22"/>
      <c r="I8907" s="22"/>
      <c r="J8907" s="23"/>
      <c r="K8907" s="24"/>
      <c r="M8907" s="42"/>
      <c r="N8907" s="43"/>
      <c r="P8907" s="27"/>
      <c r="R8907" s="26"/>
      <c r="S8907" s="26"/>
      <c r="T8907" s="26"/>
    </row>
    <row r="8908" spans="2:20" ht="14.25" customHeight="1">
      <c r="B8908" s="20">
        <v>10130</v>
      </c>
      <c r="C8908" s="22"/>
      <c r="D8908" s="22"/>
      <c r="E8908" s="22"/>
      <c r="F8908" s="21"/>
      <c r="G8908" s="22"/>
      <c r="H8908" s="22"/>
      <c r="I8908" s="22"/>
      <c r="J8908" s="23"/>
      <c r="K8908" s="24"/>
      <c r="M8908" s="42"/>
      <c r="N8908" s="43"/>
      <c r="P8908" s="27"/>
      <c r="R8908" s="26"/>
      <c r="S8908" s="26"/>
      <c r="T8908" s="26"/>
    </row>
    <row r="8909" spans="2:20" ht="14.25" customHeight="1">
      <c r="B8909" s="20">
        <v>10131</v>
      </c>
      <c r="C8909" s="22"/>
      <c r="D8909" s="22"/>
      <c r="E8909" s="22"/>
      <c r="F8909" s="21"/>
      <c r="G8909" s="22"/>
      <c r="H8909" s="22"/>
      <c r="I8909" s="22"/>
      <c r="J8909" s="23"/>
      <c r="K8909" s="24"/>
      <c r="M8909" s="42"/>
      <c r="N8909" s="43"/>
      <c r="P8909" s="27"/>
      <c r="R8909" s="26"/>
      <c r="S8909" s="26"/>
      <c r="T8909" s="26"/>
    </row>
    <row r="8910" spans="2:20" ht="14.25" customHeight="1">
      <c r="B8910" s="20">
        <v>10132</v>
      </c>
      <c r="C8910" s="22"/>
      <c r="D8910" s="22"/>
      <c r="E8910" s="22"/>
      <c r="F8910" s="21"/>
      <c r="G8910" s="22"/>
      <c r="H8910" s="22"/>
      <c r="I8910" s="22"/>
      <c r="J8910" s="23"/>
      <c r="K8910" s="24"/>
      <c r="M8910" s="42"/>
      <c r="N8910" s="43"/>
      <c r="P8910" s="27"/>
      <c r="R8910" s="26"/>
      <c r="S8910" s="26"/>
      <c r="T8910" s="26"/>
    </row>
    <row r="8911" spans="2:20" ht="14.25" customHeight="1">
      <c r="B8911" s="20">
        <v>10133</v>
      </c>
      <c r="C8911" s="22"/>
      <c r="D8911" s="22"/>
      <c r="E8911" s="22"/>
      <c r="F8911" s="21"/>
      <c r="G8911" s="22"/>
      <c r="H8911" s="22"/>
      <c r="I8911" s="22"/>
      <c r="J8911" s="23"/>
      <c r="K8911" s="24"/>
      <c r="M8911" s="42"/>
      <c r="N8911" s="43"/>
      <c r="P8911" s="27"/>
      <c r="R8911" s="26"/>
      <c r="S8911" s="26"/>
      <c r="T8911" s="26"/>
    </row>
    <row r="8912" spans="2:20" ht="14.25" customHeight="1">
      <c r="B8912" s="20">
        <v>10134</v>
      </c>
      <c r="C8912" s="22"/>
      <c r="D8912" s="22"/>
      <c r="E8912" s="22"/>
      <c r="F8912" s="21"/>
      <c r="G8912" s="22"/>
      <c r="H8912" s="22"/>
      <c r="I8912" s="22"/>
      <c r="J8912" s="23"/>
      <c r="K8912" s="24"/>
      <c r="M8912" s="42"/>
      <c r="N8912" s="43"/>
      <c r="P8912" s="27"/>
      <c r="R8912" s="26"/>
      <c r="S8912" s="26"/>
      <c r="T8912" s="26"/>
    </row>
    <row r="8913" spans="2:20" ht="14.25" customHeight="1">
      <c r="B8913" s="20">
        <v>10135</v>
      </c>
      <c r="C8913" s="22"/>
      <c r="D8913" s="22"/>
      <c r="E8913" s="22"/>
      <c r="F8913" s="21"/>
      <c r="G8913" s="22"/>
      <c r="H8913" s="22"/>
      <c r="I8913" s="22"/>
      <c r="J8913" s="23"/>
      <c r="K8913" s="24"/>
      <c r="M8913" s="42"/>
      <c r="N8913" s="43"/>
      <c r="P8913" s="27"/>
      <c r="R8913" s="26"/>
      <c r="S8913" s="26"/>
      <c r="T8913" s="26"/>
    </row>
    <row r="8914" spans="2:20" ht="14.25" customHeight="1">
      <c r="B8914" s="20">
        <v>10136</v>
      </c>
      <c r="C8914" s="22"/>
      <c r="D8914" s="22"/>
      <c r="E8914" s="22"/>
      <c r="F8914" s="21"/>
      <c r="G8914" s="22"/>
      <c r="H8914" s="22"/>
      <c r="I8914" s="22"/>
      <c r="J8914" s="23"/>
      <c r="K8914" s="24"/>
      <c r="M8914" s="42"/>
      <c r="N8914" s="43"/>
      <c r="P8914" s="27"/>
      <c r="R8914" s="26"/>
      <c r="S8914" s="26"/>
      <c r="T8914" s="26"/>
    </row>
    <row r="8915" spans="2:20" ht="14.25" customHeight="1">
      <c r="B8915" s="20">
        <v>10137</v>
      </c>
      <c r="C8915" s="22"/>
      <c r="D8915" s="22"/>
      <c r="E8915" s="22"/>
      <c r="F8915" s="21"/>
      <c r="G8915" s="22"/>
      <c r="H8915" s="22"/>
      <c r="I8915" s="22"/>
      <c r="J8915" s="23"/>
      <c r="K8915" s="24"/>
      <c r="M8915" s="42"/>
      <c r="N8915" s="43"/>
      <c r="P8915" s="27"/>
      <c r="R8915" s="26"/>
      <c r="S8915" s="26"/>
      <c r="T8915" s="26"/>
    </row>
    <row r="8916" spans="2:20" ht="14.25" customHeight="1">
      <c r="B8916" s="20">
        <v>10138</v>
      </c>
      <c r="C8916" s="22"/>
      <c r="D8916" s="22"/>
      <c r="E8916" s="22"/>
      <c r="F8916" s="21"/>
      <c r="G8916" s="22"/>
      <c r="H8916" s="22"/>
      <c r="I8916" s="22"/>
      <c r="J8916" s="23"/>
      <c r="K8916" s="24"/>
      <c r="M8916" s="42"/>
      <c r="N8916" s="43"/>
      <c r="P8916" s="27"/>
      <c r="R8916" s="26"/>
      <c r="S8916" s="26"/>
      <c r="T8916" s="26"/>
    </row>
    <row r="8917" spans="2:20" ht="14.25" customHeight="1">
      <c r="B8917" s="20">
        <v>10139</v>
      </c>
      <c r="C8917" s="22"/>
      <c r="D8917" s="22"/>
      <c r="E8917" s="22"/>
      <c r="F8917" s="21"/>
      <c r="G8917" s="22"/>
      <c r="H8917" s="22"/>
      <c r="I8917" s="22"/>
      <c r="J8917" s="23"/>
      <c r="K8917" s="24"/>
      <c r="M8917" s="42"/>
      <c r="N8917" s="43"/>
      <c r="P8917" s="27"/>
      <c r="R8917" s="26"/>
      <c r="S8917" s="26"/>
      <c r="T8917" s="26"/>
    </row>
    <row r="8918" spans="2:20" ht="14.25" customHeight="1">
      <c r="B8918" s="20">
        <v>10140</v>
      </c>
      <c r="C8918" s="22"/>
      <c r="D8918" s="22"/>
      <c r="E8918" s="22"/>
      <c r="F8918" s="21"/>
      <c r="G8918" s="22"/>
      <c r="H8918" s="22"/>
      <c r="I8918" s="22"/>
      <c r="J8918" s="23"/>
      <c r="K8918" s="24"/>
      <c r="M8918" s="42"/>
      <c r="N8918" s="43"/>
      <c r="P8918" s="27"/>
      <c r="R8918" s="26"/>
      <c r="S8918" s="26"/>
      <c r="T8918" s="26"/>
    </row>
    <row r="8919" spans="2:20" ht="14.25" customHeight="1">
      <c r="B8919" s="20">
        <v>10141</v>
      </c>
      <c r="C8919" s="22"/>
      <c r="D8919" s="22"/>
      <c r="E8919" s="22"/>
      <c r="F8919" s="21"/>
      <c r="G8919" s="22"/>
      <c r="H8919" s="22"/>
      <c r="I8919" s="22"/>
      <c r="J8919" s="23"/>
      <c r="K8919" s="24"/>
      <c r="M8919" s="42"/>
      <c r="N8919" s="43"/>
      <c r="P8919" s="27"/>
      <c r="R8919" s="26"/>
      <c r="S8919" s="26"/>
      <c r="T8919" s="26"/>
    </row>
    <row r="8920" spans="2:20" ht="14.25" customHeight="1">
      <c r="B8920" s="20">
        <v>10142</v>
      </c>
      <c r="C8920" s="22"/>
      <c r="D8920" s="22"/>
      <c r="E8920" s="22"/>
      <c r="F8920" s="21"/>
      <c r="G8920" s="22"/>
      <c r="H8920" s="22"/>
      <c r="I8920" s="22"/>
      <c r="J8920" s="23"/>
      <c r="K8920" s="24"/>
      <c r="M8920" s="42"/>
      <c r="N8920" s="43"/>
      <c r="P8920" s="27"/>
      <c r="R8920" s="26"/>
      <c r="S8920" s="26"/>
      <c r="T8920" s="26"/>
    </row>
    <row r="8921" spans="2:20" ht="14.25" customHeight="1">
      <c r="B8921" s="20">
        <v>10143</v>
      </c>
      <c r="C8921" s="22"/>
      <c r="D8921" s="22"/>
      <c r="E8921" s="22"/>
      <c r="F8921" s="21"/>
      <c r="G8921" s="22"/>
      <c r="H8921" s="22"/>
      <c r="I8921" s="22"/>
      <c r="J8921" s="23"/>
      <c r="K8921" s="24"/>
      <c r="M8921" s="42"/>
      <c r="N8921" s="43"/>
      <c r="P8921" s="27"/>
      <c r="R8921" s="26"/>
      <c r="S8921" s="26"/>
      <c r="T8921" s="26"/>
    </row>
    <row r="8922" spans="2:20" ht="14.25" customHeight="1">
      <c r="B8922" s="20">
        <v>10144</v>
      </c>
      <c r="C8922" s="22"/>
      <c r="D8922" s="22"/>
      <c r="E8922" s="22"/>
      <c r="F8922" s="21"/>
      <c r="G8922" s="22"/>
      <c r="H8922" s="22"/>
      <c r="I8922" s="22"/>
      <c r="J8922" s="23"/>
      <c r="K8922" s="24"/>
      <c r="M8922" s="42"/>
      <c r="N8922" s="43"/>
      <c r="P8922" s="27"/>
      <c r="R8922" s="26"/>
      <c r="S8922" s="26"/>
      <c r="T8922" s="26"/>
    </row>
    <row r="8923" spans="2:20" ht="14.25" customHeight="1">
      <c r="B8923" s="20">
        <v>10145</v>
      </c>
      <c r="C8923" s="22"/>
      <c r="D8923" s="22"/>
      <c r="E8923" s="22"/>
      <c r="F8923" s="21"/>
      <c r="G8923" s="22"/>
      <c r="H8923" s="22"/>
      <c r="I8923" s="22"/>
      <c r="J8923" s="23"/>
      <c r="K8923" s="24"/>
      <c r="M8923" s="42"/>
      <c r="N8923" s="43"/>
      <c r="P8923" s="27"/>
      <c r="R8923" s="26"/>
      <c r="S8923" s="26"/>
      <c r="T8923" s="26"/>
    </row>
    <row r="8924" spans="2:20" ht="14.25" customHeight="1">
      <c r="B8924" s="20">
        <v>10146</v>
      </c>
      <c r="C8924" s="22"/>
      <c r="D8924" s="22"/>
      <c r="E8924" s="22"/>
      <c r="F8924" s="21"/>
      <c r="G8924" s="22"/>
      <c r="H8924" s="22"/>
      <c r="I8924" s="22"/>
      <c r="J8924" s="23"/>
      <c r="K8924" s="24"/>
      <c r="M8924" s="42"/>
      <c r="N8924" s="43"/>
      <c r="P8924" s="27"/>
      <c r="R8924" s="26"/>
      <c r="S8924" s="26"/>
      <c r="T8924" s="26"/>
    </row>
    <row r="8925" spans="2:20" ht="14.25" customHeight="1">
      <c r="B8925" s="20">
        <v>10147</v>
      </c>
      <c r="C8925" s="22"/>
      <c r="D8925" s="22"/>
      <c r="E8925" s="22"/>
      <c r="F8925" s="21"/>
      <c r="G8925" s="22"/>
      <c r="H8925" s="22"/>
      <c r="I8925" s="22"/>
      <c r="J8925" s="23"/>
      <c r="K8925" s="24"/>
      <c r="M8925" s="42"/>
      <c r="N8925" s="43"/>
      <c r="P8925" s="27"/>
      <c r="R8925" s="26"/>
      <c r="S8925" s="26"/>
      <c r="T8925" s="26"/>
    </row>
    <row r="8926" spans="2:20" ht="14.25" customHeight="1">
      <c r="B8926" s="20">
        <v>10148</v>
      </c>
      <c r="C8926" s="22"/>
      <c r="D8926" s="22"/>
      <c r="E8926" s="22"/>
      <c r="F8926" s="21"/>
      <c r="G8926" s="22"/>
      <c r="H8926" s="22"/>
      <c r="I8926" s="22"/>
      <c r="J8926" s="23"/>
      <c r="K8926" s="24"/>
      <c r="M8926" s="42"/>
      <c r="N8926" s="43"/>
      <c r="P8926" s="27"/>
      <c r="R8926" s="26"/>
      <c r="S8926" s="26"/>
      <c r="T8926" s="26"/>
    </row>
    <row r="8927" spans="2:20" ht="14.25" customHeight="1">
      <c r="B8927" s="20">
        <v>10149</v>
      </c>
      <c r="C8927" s="22"/>
      <c r="D8927" s="22"/>
      <c r="E8927" s="22"/>
      <c r="F8927" s="21"/>
      <c r="G8927" s="22"/>
      <c r="H8927" s="22"/>
      <c r="I8927" s="22"/>
      <c r="J8927" s="23"/>
      <c r="K8927" s="24"/>
      <c r="M8927" s="42"/>
      <c r="N8927" s="43"/>
      <c r="P8927" s="27"/>
      <c r="R8927" s="26"/>
      <c r="S8927" s="26"/>
      <c r="T8927" s="26"/>
    </row>
    <row r="8928" spans="2:20" ht="14.25" customHeight="1">
      <c r="B8928" s="20">
        <v>10150</v>
      </c>
      <c r="C8928" s="22"/>
      <c r="D8928" s="22"/>
      <c r="E8928" s="22"/>
      <c r="F8928" s="21"/>
      <c r="G8928" s="22"/>
      <c r="H8928" s="22"/>
      <c r="I8928" s="22"/>
      <c r="J8928" s="23"/>
      <c r="K8928" s="24"/>
      <c r="M8928" s="42"/>
      <c r="N8928" s="43"/>
      <c r="P8928" s="27"/>
      <c r="R8928" s="26"/>
      <c r="S8928" s="26"/>
      <c r="T8928" s="26"/>
    </row>
    <row r="8929" spans="2:20" ht="14.25" customHeight="1">
      <c r="B8929" s="20">
        <v>10151</v>
      </c>
      <c r="C8929" s="22"/>
      <c r="D8929" s="22"/>
      <c r="E8929" s="22"/>
      <c r="F8929" s="21"/>
      <c r="G8929" s="22"/>
      <c r="H8929" s="22"/>
      <c r="I8929" s="22"/>
      <c r="J8929" s="23"/>
      <c r="K8929" s="24"/>
      <c r="M8929" s="42"/>
      <c r="N8929" s="43"/>
      <c r="P8929" s="27"/>
      <c r="R8929" s="26"/>
      <c r="S8929" s="26"/>
      <c r="T8929" s="26"/>
    </row>
    <row r="8930" spans="2:20" ht="14.25" customHeight="1">
      <c r="B8930" s="20">
        <v>10152</v>
      </c>
      <c r="C8930" s="22"/>
      <c r="D8930" s="22"/>
      <c r="E8930" s="22"/>
      <c r="F8930" s="21"/>
      <c r="G8930" s="22"/>
      <c r="H8930" s="22"/>
      <c r="I8930" s="22"/>
      <c r="J8930" s="23"/>
      <c r="K8930" s="24"/>
      <c r="M8930" s="42"/>
      <c r="N8930" s="43"/>
      <c r="P8930" s="27"/>
      <c r="R8930" s="26"/>
      <c r="S8930" s="26"/>
      <c r="T8930" s="26"/>
    </row>
    <row r="8931" spans="2:20" ht="14.25" customHeight="1">
      <c r="B8931" s="20">
        <v>10153</v>
      </c>
      <c r="C8931" s="22"/>
      <c r="D8931" s="22"/>
      <c r="E8931" s="22"/>
      <c r="F8931" s="21"/>
      <c r="G8931" s="22"/>
      <c r="H8931" s="22"/>
      <c r="I8931" s="22"/>
      <c r="J8931" s="23"/>
      <c r="K8931" s="24"/>
      <c r="M8931" s="42"/>
      <c r="N8931" s="43"/>
      <c r="P8931" s="27"/>
      <c r="R8931" s="26"/>
      <c r="S8931" s="26"/>
      <c r="T8931" s="26"/>
    </row>
    <row r="8932" spans="2:20" ht="14.25" customHeight="1">
      <c r="B8932" s="20">
        <v>10154</v>
      </c>
      <c r="C8932" s="22"/>
      <c r="D8932" s="22"/>
      <c r="E8932" s="22"/>
      <c r="F8932" s="21"/>
      <c r="G8932" s="22"/>
      <c r="H8932" s="22"/>
      <c r="I8932" s="22"/>
      <c r="J8932" s="23"/>
      <c r="K8932" s="24"/>
      <c r="M8932" s="42"/>
      <c r="N8932" s="43"/>
      <c r="P8932" s="27"/>
      <c r="R8932" s="26"/>
      <c r="S8932" s="26"/>
      <c r="T8932" s="26"/>
    </row>
    <row r="8933" spans="2:20" ht="14.25" customHeight="1">
      <c r="B8933" s="20">
        <v>10155</v>
      </c>
      <c r="C8933" s="22"/>
      <c r="D8933" s="22"/>
      <c r="E8933" s="22"/>
      <c r="F8933" s="21"/>
      <c r="G8933" s="22"/>
      <c r="H8933" s="22"/>
      <c r="I8933" s="22"/>
      <c r="J8933" s="23"/>
      <c r="K8933" s="24"/>
      <c r="M8933" s="42"/>
      <c r="N8933" s="43"/>
      <c r="P8933" s="27"/>
      <c r="R8933" s="26"/>
      <c r="S8933" s="26"/>
      <c r="T8933" s="26"/>
    </row>
    <row r="8934" spans="2:20" ht="14.25" customHeight="1">
      <c r="B8934" s="20">
        <v>10156</v>
      </c>
      <c r="C8934" s="22"/>
      <c r="D8934" s="22"/>
      <c r="E8934" s="22"/>
      <c r="F8934" s="21"/>
      <c r="G8934" s="22"/>
      <c r="H8934" s="22"/>
      <c r="I8934" s="22"/>
      <c r="J8934" s="23"/>
      <c r="K8934" s="24"/>
      <c r="M8934" s="42"/>
      <c r="N8934" s="43"/>
      <c r="P8934" s="27"/>
      <c r="R8934" s="26"/>
      <c r="S8934" s="26"/>
      <c r="T8934" s="26"/>
    </row>
    <row r="8935" spans="2:20" ht="14.25" customHeight="1">
      <c r="B8935" s="20">
        <v>10157</v>
      </c>
      <c r="C8935" s="22"/>
      <c r="D8935" s="22"/>
      <c r="E8935" s="22"/>
      <c r="F8935" s="21"/>
      <c r="G8935" s="22"/>
      <c r="H8935" s="22"/>
      <c r="I8935" s="22"/>
      <c r="J8935" s="23"/>
      <c r="K8935" s="24"/>
      <c r="M8935" s="42"/>
      <c r="N8935" s="43"/>
      <c r="P8935" s="27"/>
      <c r="R8935" s="26"/>
      <c r="S8935" s="26"/>
      <c r="T8935" s="26"/>
    </row>
    <row r="8936" spans="2:20" ht="14.25" customHeight="1">
      <c r="B8936" s="20">
        <v>10158</v>
      </c>
      <c r="C8936" s="22"/>
      <c r="D8936" s="22"/>
      <c r="E8936" s="22"/>
      <c r="F8936" s="21"/>
      <c r="G8936" s="22"/>
      <c r="H8936" s="22"/>
      <c r="I8936" s="22"/>
      <c r="J8936" s="23"/>
      <c r="K8936" s="24"/>
      <c r="M8936" s="42"/>
      <c r="N8936" s="43"/>
      <c r="P8936" s="27"/>
      <c r="R8936" s="26"/>
      <c r="S8936" s="26"/>
      <c r="T8936" s="26"/>
    </row>
    <row r="8937" spans="2:20" ht="14.25" customHeight="1">
      <c r="B8937" s="20">
        <v>10159</v>
      </c>
      <c r="C8937" s="22"/>
      <c r="D8937" s="22"/>
      <c r="E8937" s="22"/>
      <c r="F8937" s="21"/>
      <c r="G8937" s="22"/>
      <c r="H8937" s="22"/>
      <c r="I8937" s="22"/>
      <c r="J8937" s="23"/>
      <c r="K8937" s="24"/>
      <c r="M8937" s="42"/>
      <c r="N8937" s="43"/>
      <c r="P8937" s="27"/>
      <c r="R8937" s="26"/>
      <c r="S8937" s="26"/>
      <c r="T8937" s="26"/>
    </row>
    <row r="8938" spans="2:20" ht="14.25" customHeight="1">
      <c r="B8938" s="20">
        <v>10160</v>
      </c>
      <c r="C8938" s="22"/>
      <c r="D8938" s="22"/>
      <c r="E8938" s="22"/>
      <c r="F8938" s="21"/>
      <c r="G8938" s="22"/>
      <c r="H8938" s="22"/>
      <c r="I8938" s="22"/>
      <c r="J8938" s="23"/>
      <c r="K8938" s="24"/>
      <c r="M8938" s="42"/>
      <c r="N8938" s="43"/>
      <c r="P8938" s="27"/>
      <c r="R8938" s="26"/>
      <c r="S8938" s="26"/>
      <c r="T8938" s="26"/>
    </row>
    <row r="8939" spans="2:20" ht="14.25" customHeight="1">
      <c r="B8939" s="20">
        <v>10161</v>
      </c>
      <c r="C8939" s="22"/>
      <c r="D8939" s="22"/>
      <c r="E8939" s="22"/>
      <c r="F8939" s="21"/>
      <c r="G8939" s="22"/>
      <c r="H8939" s="22"/>
      <c r="I8939" s="22"/>
      <c r="J8939" s="23"/>
      <c r="K8939" s="24"/>
      <c r="M8939" s="42"/>
      <c r="N8939" s="43"/>
      <c r="P8939" s="27"/>
      <c r="R8939" s="26"/>
      <c r="S8939" s="26"/>
      <c r="T8939" s="26"/>
    </row>
    <row r="8940" spans="2:20" ht="14.25" customHeight="1">
      <c r="B8940" s="20">
        <v>10162</v>
      </c>
      <c r="C8940" s="22"/>
      <c r="D8940" s="22"/>
      <c r="E8940" s="22"/>
      <c r="F8940" s="21"/>
      <c r="G8940" s="22"/>
      <c r="H8940" s="22"/>
      <c r="I8940" s="22"/>
      <c r="J8940" s="23"/>
      <c r="K8940" s="24"/>
      <c r="M8940" s="42"/>
      <c r="N8940" s="43"/>
      <c r="P8940" s="27"/>
      <c r="R8940" s="26"/>
      <c r="S8940" s="26"/>
      <c r="T8940" s="26"/>
    </row>
    <row r="8941" spans="2:20" ht="14.25" customHeight="1">
      <c r="B8941" s="20">
        <v>10163</v>
      </c>
      <c r="C8941" s="22"/>
      <c r="D8941" s="22"/>
      <c r="E8941" s="22"/>
      <c r="F8941" s="21"/>
      <c r="G8941" s="22"/>
      <c r="H8941" s="22"/>
      <c r="I8941" s="22"/>
      <c r="J8941" s="23"/>
      <c r="K8941" s="24"/>
      <c r="M8941" s="42"/>
      <c r="N8941" s="43"/>
      <c r="P8941" s="27"/>
      <c r="R8941" s="26"/>
      <c r="S8941" s="26"/>
      <c r="T8941" s="26"/>
    </row>
    <row r="8942" spans="2:20" ht="14.25" customHeight="1">
      <c r="B8942" s="20">
        <v>10164</v>
      </c>
      <c r="C8942" s="22"/>
      <c r="D8942" s="22"/>
      <c r="E8942" s="22"/>
      <c r="F8942" s="21"/>
      <c r="G8942" s="22"/>
      <c r="H8942" s="22"/>
      <c r="I8942" s="22"/>
      <c r="J8942" s="23"/>
      <c r="K8942" s="24"/>
      <c r="M8942" s="42"/>
      <c r="N8942" s="43"/>
      <c r="P8942" s="27"/>
      <c r="R8942" s="26"/>
      <c r="S8942" s="26"/>
      <c r="T8942" s="26"/>
    </row>
    <row r="8943" spans="2:20" ht="14.25" customHeight="1">
      <c r="B8943" s="20">
        <v>10165</v>
      </c>
      <c r="C8943" s="22"/>
      <c r="D8943" s="22"/>
      <c r="E8943" s="22"/>
      <c r="F8943" s="21"/>
      <c r="G8943" s="22"/>
      <c r="H8943" s="22"/>
      <c r="I8943" s="22"/>
      <c r="J8943" s="23"/>
      <c r="K8943" s="24"/>
      <c r="M8943" s="42"/>
      <c r="N8943" s="43"/>
      <c r="P8943" s="27"/>
      <c r="R8943" s="26"/>
      <c r="S8943" s="26"/>
      <c r="T8943" s="26"/>
    </row>
    <row r="8944" spans="2:20" ht="14.25" customHeight="1">
      <c r="B8944" s="20">
        <v>10166</v>
      </c>
      <c r="C8944" s="22"/>
      <c r="D8944" s="22"/>
      <c r="E8944" s="22"/>
      <c r="F8944" s="21"/>
      <c r="G8944" s="22"/>
      <c r="H8944" s="22"/>
      <c r="I8944" s="22"/>
      <c r="J8944" s="23"/>
      <c r="K8944" s="24"/>
      <c r="M8944" s="42"/>
      <c r="N8944" s="43"/>
      <c r="P8944" s="27"/>
      <c r="R8944" s="26"/>
      <c r="S8944" s="26"/>
      <c r="T8944" s="26"/>
    </row>
    <row r="8945" spans="2:20" ht="14.25" customHeight="1">
      <c r="B8945" s="20">
        <v>10167</v>
      </c>
      <c r="C8945" s="22"/>
      <c r="D8945" s="22"/>
      <c r="E8945" s="22"/>
      <c r="F8945" s="21"/>
      <c r="G8945" s="22"/>
      <c r="H8945" s="22"/>
      <c r="I8945" s="22"/>
      <c r="J8945" s="23"/>
      <c r="K8945" s="24"/>
      <c r="M8945" s="42"/>
      <c r="N8945" s="43"/>
      <c r="P8945" s="27"/>
      <c r="R8945" s="26"/>
      <c r="S8945" s="26"/>
      <c r="T8945" s="26"/>
    </row>
    <row r="8946" spans="2:20" ht="14.25" customHeight="1">
      <c r="B8946" s="20">
        <v>10168</v>
      </c>
      <c r="C8946" s="22"/>
      <c r="D8946" s="22"/>
      <c r="E8946" s="22"/>
      <c r="F8946" s="21"/>
      <c r="G8946" s="22"/>
      <c r="H8946" s="22"/>
      <c r="I8946" s="22"/>
      <c r="J8946" s="23"/>
      <c r="K8946" s="24"/>
      <c r="M8946" s="42"/>
      <c r="N8946" s="43"/>
      <c r="P8946" s="27"/>
      <c r="R8946" s="26"/>
      <c r="S8946" s="26"/>
      <c r="T8946" s="26"/>
    </row>
    <row r="8947" spans="2:20" ht="14.25" customHeight="1">
      <c r="B8947" s="20">
        <v>10169</v>
      </c>
      <c r="C8947" s="22"/>
      <c r="D8947" s="22"/>
      <c r="E8947" s="22"/>
      <c r="F8947" s="21"/>
      <c r="G8947" s="22"/>
      <c r="H8947" s="22"/>
      <c r="I8947" s="22"/>
      <c r="J8947" s="23"/>
      <c r="K8947" s="24"/>
      <c r="M8947" s="42"/>
      <c r="N8947" s="43"/>
      <c r="P8947" s="27"/>
      <c r="R8947" s="26"/>
      <c r="S8947" s="26"/>
      <c r="T8947" s="26"/>
    </row>
    <row r="8948" spans="2:20" ht="14.25" customHeight="1">
      <c r="B8948" s="20">
        <v>10170</v>
      </c>
      <c r="C8948" s="22"/>
      <c r="D8948" s="22"/>
      <c r="E8948" s="22"/>
      <c r="F8948" s="21"/>
      <c r="G8948" s="22"/>
      <c r="H8948" s="22"/>
      <c r="I8948" s="22"/>
      <c r="J8948" s="23"/>
      <c r="K8948" s="24"/>
      <c r="M8948" s="42"/>
      <c r="N8948" s="43"/>
      <c r="P8948" s="27"/>
      <c r="R8948" s="26"/>
      <c r="S8948" s="26"/>
      <c r="T8948" s="26"/>
    </row>
    <row r="8949" spans="2:20" ht="14.25" customHeight="1">
      <c r="B8949" s="20">
        <v>10171</v>
      </c>
      <c r="C8949" s="22"/>
      <c r="D8949" s="22"/>
      <c r="E8949" s="22"/>
      <c r="F8949" s="21"/>
      <c r="G8949" s="22"/>
      <c r="H8949" s="22"/>
      <c r="I8949" s="22"/>
      <c r="J8949" s="23"/>
      <c r="K8949" s="24"/>
      <c r="M8949" s="42"/>
      <c r="N8949" s="43"/>
      <c r="P8949" s="27"/>
      <c r="R8949" s="26"/>
      <c r="S8949" s="26"/>
      <c r="T8949" s="26"/>
    </row>
    <row r="8950" spans="2:20" ht="14.25" customHeight="1">
      <c r="B8950" s="20">
        <v>10172</v>
      </c>
      <c r="C8950" s="22"/>
      <c r="D8950" s="22"/>
      <c r="E8950" s="22"/>
      <c r="F8950" s="21"/>
      <c r="G8950" s="22"/>
      <c r="H8950" s="22"/>
      <c r="I8950" s="22"/>
      <c r="J8950" s="23"/>
      <c r="K8950" s="24"/>
      <c r="M8950" s="42"/>
      <c r="N8950" s="43"/>
      <c r="P8950" s="27"/>
      <c r="R8950" s="26"/>
      <c r="S8950" s="26"/>
      <c r="T8950" s="26"/>
    </row>
    <row r="8951" spans="2:20" ht="14.25" customHeight="1">
      <c r="B8951" s="20">
        <v>10173</v>
      </c>
      <c r="C8951" s="22"/>
      <c r="D8951" s="22"/>
      <c r="E8951" s="22"/>
      <c r="F8951" s="21"/>
      <c r="G8951" s="22"/>
      <c r="H8951" s="22"/>
      <c r="I8951" s="22"/>
      <c r="J8951" s="23"/>
      <c r="K8951" s="24"/>
      <c r="M8951" s="42"/>
      <c r="N8951" s="43"/>
      <c r="P8951" s="27"/>
      <c r="R8951" s="26"/>
      <c r="S8951" s="26"/>
      <c r="T8951" s="26"/>
    </row>
    <row r="8952" spans="2:20" ht="14.25" customHeight="1">
      <c r="B8952" s="20">
        <v>10174</v>
      </c>
      <c r="C8952" s="22"/>
      <c r="D8952" s="22"/>
      <c r="E8952" s="22"/>
      <c r="F8952" s="21"/>
      <c r="G8952" s="22"/>
      <c r="H8952" s="22"/>
      <c r="I8952" s="22"/>
      <c r="J8952" s="23"/>
      <c r="K8952" s="24"/>
      <c r="M8952" s="42"/>
      <c r="N8952" s="43"/>
      <c r="P8952" s="27"/>
      <c r="R8952" s="26"/>
      <c r="S8952" s="26"/>
      <c r="T8952" s="26"/>
    </row>
    <row r="8953" spans="2:20" ht="14.25" customHeight="1">
      <c r="B8953" s="20">
        <v>10175</v>
      </c>
      <c r="C8953" s="22"/>
      <c r="D8953" s="22"/>
      <c r="E8953" s="22"/>
      <c r="F8953" s="21"/>
      <c r="G8953" s="22"/>
      <c r="H8953" s="22"/>
      <c r="I8953" s="22"/>
      <c r="J8953" s="23"/>
      <c r="K8953" s="24"/>
      <c r="M8953" s="42"/>
      <c r="N8953" s="43"/>
      <c r="P8953" s="27"/>
      <c r="R8953" s="26"/>
      <c r="S8953" s="26"/>
      <c r="T8953" s="26"/>
    </row>
    <row r="8954" spans="2:20" ht="14.25" customHeight="1">
      <c r="B8954" s="20">
        <v>10176</v>
      </c>
      <c r="C8954" s="22"/>
      <c r="D8954" s="22"/>
      <c r="E8954" s="22"/>
      <c r="F8954" s="21"/>
      <c r="G8954" s="22"/>
      <c r="H8954" s="22"/>
      <c r="I8954" s="22"/>
      <c r="J8954" s="23"/>
      <c r="K8954" s="24"/>
      <c r="M8954" s="42"/>
      <c r="N8954" s="43"/>
      <c r="P8954" s="27"/>
      <c r="R8954" s="26"/>
      <c r="S8954" s="26"/>
      <c r="T8954" s="26"/>
    </row>
    <row r="8955" spans="2:20" ht="14.25" customHeight="1">
      <c r="B8955" s="20">
        <v>10177</v>
      </c>
      <c r="C8955" s="22"/>
      <c r="D8955" s="22"/>
      <c r="E8955" s="22"/>
      <c r="F8955" s="21"/>
      <c r="G8955" s="22"/>
      <c r="H8955" s="22"/>
      <c r="I8955" s="22"/>
      <c r="J8955" s="23"/>
      <c r="K8955" s="24"/>
      <c r="M8955" s="42"/>
      <c r="N8955" s="43"/>
      <c r="P8955" s="27"/>
      <c r="R8955" s="26"/>
      <c r="S8955" s="26"/>
      <c r="T8955" s="26"/>
    </row>
    <row r="8956" spans="2:20" ht="14.25" customHeight="1">
      <c r="B8956" s="20">
        <v>10178</v>
      </c>
      <c r="C8956" s="22"/>
      <c r="D8956" s="22"/>
      <c r="E8956" s="22"/>
      <c r="F8956" s="21"/>
      <c r="G8956" s="22"/>
      <c r="H8956" s="22"/>
      <c r="I8956" s="22"/>
      <c r="J8956" s="23"/>
      <c r="K8956" s="24"/>
      <c r="M8956" s="42"/>
      <c r="N8956" s="43"/>
      <c r="P8956" s="27"/>
      <c r="R8956" s="26"/>
      <c r="S8956" s="26"/>
      <c r="T8956" s="26"/>
    </row>
    <row r="8957" spans="2:20" ht="14.25" customHeight="1">
      <c r="B8957" s="20">
        <v>10179</v>
      </c>
      <c r="C8957" s="22"/>
      <c r="D8957" s="22"/>
      <c r="E8957" s="22"/>
      <c r="F8957" s="21"/>
      <c r="G8957" s="22"/>
      <c r="H8957" s="22"/>
      <c r="I8957" s="22"/>
      <c r="J8957" s="23"/>
      <c r="K8957" s="24"/>
      <c r="M8957" s="42"/>
      <c r="N8957" s="43"/>
      <c r="P8957" s="27"/>
      <c r="R8957" s="26"/>
      <c r="S8957" s="26"/>
      <c r="T8957" s="26"/>
    </row>
    <row r="8958" spans="2:20" ht="14.25" customHeight="1">
      <c r="B8958" s="20">
        <v>10180</v>
      </c>
      <c r="C8958" s="22"/>
      <c r="D8958" s="22"/>
      <c r="E8958" s="22"/>
      <c r="F8958" s="21"/>
      <c r="G8958" s="22"/>
      <c r="H8958" s="22"/>
      <c r="I8958" s="22"/>
      <c r="J8958" s="23"/>
      <c r="K8958" s="24"/>
      <c r="M8958" s="42"/>
      <c r="N8958" s="43"/>
      <c r="P8958" s="27"/>
      <c r="R8958" s="26"/>
      <c r="S8958" s="26"/>
      <c r="T8958" s="26"/>
    </row>
    <row r="8959" spans="2:20" ht="14.25" customHeight="1">
      <c r="B8959" s="20">
        <v>10181</v>
      </c>
      <c r="C8959" s="22"/>
      <c r="D8959" s="22"/>
      <c r="E8959" s="22"/>
      <c r="F8959" s="21"/>
      <c r="G8959" s="22"/>
      <c r="H8959" s="22"/>
      <c r="I8959" s="22"/>
      <c r="J8959" s="23"/>
      <c r="K8959" s="24"/>
      <c r="M8959" s="42"/>
      <c r="N8959" s="43"/>
      <c r="P8959" s="27"/>
      <c r="R8959" s="26"/>
      <c r="S8959" s="26"/>
      <c r="T8959" s="26"/>
    </row>
    <row r="8960" spans="2:20" ht="14.25" customHeight="1">
      <c r="B8960" s="20">
        <v>10182</v>
      </c>
      <c r="C8960" s="22"/>
      <c r="D8960" s="22"/>
      <c r="E8960" s="22"/>
      <c r="F8960" s="21"/>
      <c r="G8960" s="22"/>
      <c r="H8960" s="22"/>
      <c r="I8960" s="22"/>
      <c r="J8960" s="23"/>
      <c r="K8960" s="24"/>
      <c r="M8960" s="42"/>
      <c r="N8960" s="43"/>
      <c r="P8960" s="27"/>
      <c r="R8960" s="26"/>
      <c r="S8960" s="26"/>
      <c r="T8960" s="26"/>
    </row>
    <row r="8961" spans="2:20" ht="14.25" customHeight="1">
      <c r="B8961" s="20">
        <v>10183</v>
      </c>
      <c r="C8961" s="22"/>
      <c r="D8961" s="22"/>
      <c r="E8961" s="22"/>
      <c r="F8961" s="21"/>
      <c r="G8961" s="22"/>
      <c r="H8961" s="22"/>
      <c r="I8961" s="22"/>
      <c r="J8961" s="23"/>
      <c r="K8961" s="24"/>
      <c r="M8961" s="42"/>
      <c r="N8961" s="43"/>
      <c r="P8961" s="27"/>
      <c r="R8961" s="26"/>
      <c r="S8961" s="26"/>
      <c r="T8961" s="26"/>
    </row>
    <row r="8962" spans="2:20" ht="14.25" customHeight="1">
      <c r="B8962" s="20">
        <v>10184</v>
      </c>
      <c r="C8962" s="22"/>
      <c r="D8962" s="22"/>
      <c r="E8962" s="22"/>
      <c r="F8962" s="21"/>
      <c r="G8962" s="22"/>
      <c r="H8962" s="22"/>
      <c r="I8962" s="22"/>
      <c r="J8962" s="23"/>
      <c r="K8962" s="24"/>
      <c r="M8962" s="42"/>
      <c r="N8962" s="43"/>
      <c r="P8962" s="27"/>
      <c r="R8962" s="26"/>
      <c r="S8962" s="26"/>
      <c r="T8962" s="26"/>
    </row>
    <row r="8963" spans="2:20" ht="14.25" customHeight="1">
      <c r="B8963" s="20">
        <v>10185</v>
      </c>
      <c r="C8963" s="22"/>
      <c r="D8963" s="22"/>
      <c r="E8963" s="22"/>
      <c r="F8963" s="21"/>
      <c r="G8963" s="22"/>
      <c r="H8963" s="22"/>
      <c r="I8963" s="22"/>
      <c r="J8963" s="23"/>
      <c r="K8963" s="24"/>
      <c r="M8963" s="42"/>
      <c r="N8963" s="43"/>
      <c r="P8963" s="27"/>
      <c r="R8963" s="26"/>
      <c r="S8963" s="26"/>
      <c r="T8963" s="26"/>
    </row>
    <row r="8964" spans="2:20" ht="14.25" customHeight="1">
      <c r="B8964" s="20">
        <v>10186</v>
      </c>
      <c r="C8964" s="22"/>
      <c r="D8964" s="22"/>
      <c r="E8964" s="22"/>
      <c r="F8964" s="21"/>
      <c r="G8964" s="22"/>
      <c r="H8964" s="22"/>
      <c r="I8964" s="22"/>
      <c r="J8964" s="23"/>
      <c r="K8964" s="24"/>
      <c r="M8964" s="42"/>
      <c r="N8964" s="43"/>
      <c r="P8964" s="27"/>
      <c r="R8964" s="26"/>
      <c r="S8964" s="26"/>
      <c r="T8964" s="26"/>
    </row>
    <row r="8965" spans="2:20" ht="14.25" customHeight="1">
      <c r="B8965" s="20">
        <v>10187</v>
      </c>
      <c r="C8965" s="22"/>
      <c r="D8965" s="22"/>
      <c r="E8965" s="22"/>
      <c r="F8965" s="21"/>
      <c r="G8965" s="22"/>
      <c r="H8965" s="22"/>
      <c r="I8965" s="22"/>
      <c r="J8965" s="23"/>
      <c r="K8965" s="24"/>
      <c r="M8965" s="42"/>
      <c r="N8965" s="43"/>
      <c r="P8965" s="27"/>
      <c r="R8965" s="26"/>
      <c r="S8965" s="26"/>
      <c r="T8965" s="26"/>
    </row>
    <row r="8966" spans="2:20" ht="14.25" customHeight="1">
      <c r="B8966" s="20">
        <v>10188</v>
      </c>
      <c r="C8966" s="22"/>
      <c r="D8966" s="22"/>
      <c r="E8966" s="22"/>
      <c r="F8966" s="21"/>
      <c r="G8966" s="22"/>
      <c r="H8966" s="22"/>
      <c r="I8966" s="22"/>
      <c r="J8966" s="23"/>
      <c r="K8966" s="24"/>
      <c r="M8966" s="42"/>
      <c r="N8966" s="43"/>
      <c r="P8966" s="27"/>
      <c r="R8966" s="26"/>
      <c r="S8966" s="26"/>
      <c r="T8966" s="26"/>
    </row>
    <row r="8967" spans="2:20" ht="14.25" customHeight="1">
      <c r="B8967" s="20">
        <v>10189</v>
      </c>
      <c r="C8967" s="22"/>
      <c r="D8967" s="22"/>
      <c r="E8967" s="22"/>
      <c r="F8967" s="21"/>
      <c r="G8967" s="22"/>
      <c r="H8967" s="22"/>
      <c r="I8967" s="22"/>
      <c r="J8967" s="23"/>
      <c r="K8967" s="24"/>
      <c r="M8967" s="42"/>
      <c r="N8967" s="43"/>
      <c r="P8967" s="27"/>
      <c r="R8967" s="26"/>
      <c r="S8967" s="26"/>
      <c r="T8967" s="26"/>
    </row>
    <row r="8968" spans="2:20" ht="14.25" customHeight="1">
      <c r="B8968" s="20">
        <v>10190</v>
      </c>
      <c r="C8968" s="22"/>
      <c r="D8968" s="22"/>
      <c r="E8968" s="22"/>
      <c r="F8968" s="21"/>
      <c r="G8968" s="22"/>
      <c r="H8968" s="22"/>
      <c r="I8968" s="22"/>
      <c r="J8968" s="23"/>
      <c r="K8968" s="24"/>
      <c r="M8968" s="42"/>
      <c r="N8968" s="43"/>
      <c r="P8968" s="27"/>
      <c r="R8968" s="26"/>
      <c r="S8968" s="26"/>
      <c r="T8968" s="26"/>
    </row>
    <row r="8969" spans="2:20" ht="14.25" customHeight="1">
      <c r="B8969" s="20">
        <v>10191</v>
      </c>
      <c r="C8969" s="22"/>
      <c r="D8969" s="22"/>
      <c r="E8969" s="22"/>
      <c r="F8969" s="21"/>
      <c r="G8969" s="22"/>
      <c r="H8969" s="22"/>
      <c r="I8969" s="22"/>
      <c r="J8969" s="23"/>
      <c r="K8969" s="24"/>
      <c r="M8969" s="42"/>
      <c r="N8969" s="43"/>
      <c r="P8969" s="27"/>
      <c r="R8969" s="26"/>
      <c r="S8969" s="26"/>
      <c r="T8969" s="26"/>
    </row>
    <row r="8970" spans="2:20" ht="14.25" customHeight="1">
      <c r="B8970" s="20">
        <v>10192</v>
      </c>
      <c r="C8970" s="22"/>
      <c r="D8970" s="22"/>
      <c r="E8970" s="22"/>
      <c r="F8970" s="21"/>
      <c r="G8970" s="22"/>
      <c r="H8970" s="22"/>
      <c r="I8970" s="22"/>
      <c r="J8970" s="23"/>
      <c r="K8970" s="24"/>
      <c r="M8970" s="42"/>
      <c r="N8970" s="43"/>
      <c r="P8970" s="27"/>
      <c r="R8970" s="26"/>
      <c r="S8970" s="26"/>
      <c r="T8970" s="26"/>
    </row>
    <row r="8971" spans="2:20" ht="14.25" customHeight="1">
      <c r="B8971" s="20">
        <v>10193</v>
      </c>
      <c r="C8971" s="22"/>
      <c r="D8971" s="22"/>
      <c r="E8971" s="22"/>
      <c r="F8971" s="21"/>
      <c r="G8971" s="22"/>
      <c r="H8971" s="22"/>
      <c r="I8971" s="22"/>
      <c r="J8971" s="23"/>
      <c r="K8971" s="24"/>
      <c r="M8971" s="42"/>
      <c r="N8971" s="43"/>
      <c r="P8971" s="27"/>
      <c r="R8971" s="26"/>
      <c r="S8971" s="26"/>
      <c r="T8971" s="26"/>
    </row>
    <row r="8972" spans="2:20" ht="14.25" customHeight="1">
      <c r="B8972" s="20">
        <v>10194</v>
      </c>
      <c r="C8972" s="22"/>
      <c r="D8972" s="22"/>
      <c r="E8972" s="22"/>
      <c r="F8972" s="21"/>
      <c r="G8972" s="22"/>
      <c r="H8972" s="22"/>
      <c r="I8972" s="22"/>
      <c r="J8972" s="23"/>
      <c r="K8972" s="24"/>
      <c r="M8972" s="42"/>
      <c r="N8972" s="43"/>
      <c r="P8972" s="27"/>
      <c r="R8972" s="26"/>
      <c r="S8972" s="26"/>
      <c r="T8972" s="26"/>
    </row>
    <row r="8973" spans="2:20" ht="14.25" customHeight="1">
      <c r="B8973" s="20">
        <v>10195</v>
      </c>
      <c r="C8973" s="22"/>
      <c r="D8973" s="22"/>
      <c r="E8973" s="22"/>
      <c r="F8973" s="21"/>
      <c r="G8973" s="22"/>
      <c r="H8973" s="22"/>
      <c r="I8973" s="22"/>
      <c r="J8973" s="23"/>
      <c r="K8973" s="24"/>
      <c r="M8973" s="42"/>
      <c r="N8973" s="43"/>
      <c r="P8973" s="27"/>
      <c r="R8973" s="26"/>
      <c r="S8973" s="26"/>
      <c r="T8973" s="26"/>
    </row>
    <row r="8974" spans="2:20" ht="14.25" customHeight="1">
      <c r="B8974" s="20">
        <v>10196</v>
      </c>
      <c r="C8974" s="22"/>
      <c r="D8974" s="22"/>
      <c r="E8974" s="22"/>
      <c r="F8974" s="21"/>
      <c r="G8974" s="22"/>
      <c r="H8974" s="22"/>
      <c r="I8974" s="22"/>
      <c r="J8974" s="23"/>
      <c r="K8974" s="24"/>
      <c r="M8974" s="42"/>
      <c r="N8974" s="43"/>
      <c r="P8974" s="27"/>
      <c r="R8974" s="26"/>
      <c r="S8974" s="26"/>
      <c r="T8974" s="26"/>
    </row>
    <row r="8975" spans="2:20" ht="14.25" customHeight="1">
      <c r="B8975" s="20">
        <v>10197</v>
      </c>
      <c r="C8975" s="22"/>
      <c r="D8975" s="22"/>
      <c r="E8975" s="22"/>
      <c r="F8975" s="21"/>
      <c r="G8975" s="22"/>
      <c r="H8975" s="22"/>
      <c r="I8975" s="22"/>
      <c r="J8975" s="23"/>
      <c r="K8975" s="24"/>
      <c r="M8975" s="42"/>
      <c r="N8975" s="43"/>
      <c r="P8975" s="27"/>
      <c r="R8975" s="26"/>
      <c r="S8975" s="26"/>
      <c r="T8975" s="26"/>
    </row>
    <row r="8976" spans="2:20" ht="14.25" customHeight="1">
      <c r="B8976" s="20">
        <v>10198</v>
      </c>
      <c r="C8976" s="22"/>
      <c r="D8976" s="22"/>
      <c r="E8976" s="22"/>
      <c r="F8976" s="21"/>
      <c r="G8976" s="22"/>
      <c r="H8976" s="22"/>
      <c r="I8976" s="22"/>
      <c r="J8976" s="23"/>
      <c r="K8976" s="24"/>
      <c r="M8976" s="42"/>
      <c r="N8976" s="43"/>
      <c r="P8976" s="27"/>
      <c r="R8976" s="26"/>
      <c r="S8976" s="26"/>
      <c r="T8976" s="26"/>
    </row>
    <row r="8977" spans="2:20" ht="14.25" customHeight="1">
      <c r="B8977" s="20">
        <v>10199</v>
      </c>
      <c r="C8977" s="22"/>
      <c r="D8977" s="22"/>
      <c r="E8977" s="22"/>
      <c r="F8977" s="21"/>
      <c r="G8977" s="22"/>
      <c r="H8977" s="22"/>
      <c r="I8977" s="22"/>
      <c r="J8977" s="23"/>
      <c r="K8977" s="24"/>
      <c r="M8977" s="42"/>
      <c r="N8977" s="43"/>
      <c r="P8977" s="27"/>
      <c r="R8977" s="26"/>
      <c r="S8977" s="26"/>
      <c r="T8977" s="26"/>
    </row>
    <row r="8978" spans="2:20" ht="14.25" customHeight="1">
      <c r="B8978" s="20">
        <v>10200</v>
      </c>
      <c r="C8978" s="22"/>
      <c r="D8978" s="22"/>
      <c r="E8978" s="22"/>
      <c r="F8978" s="21"/>
      <c r="G8978" s="22"/>
      <c r="H8978" s="22"/>
      <c r="I8978" s="22"/>
      <c r="J8978" s="23"/>
      <c r="K8978" s="24"/>
      <c r="M8978" s="42"/>
      <c r="N8978" s="43"/>
      <c r="P8978" s="27"/>
      <c r="R8978" s="26"/>
      <c r="S8978" s="26"/>
      <c r="T8978" s="26"/>
    </row>
    <row r="8979" spans="2:20" ht="14.25" customHeight="1">
      <c r="B8979" s="20">
        <v>10201</v>
      </c>
      <c r="C8979" s="22"/>
      <c r="D8979" s="22"/>
      <c r="E8979" s="22"/>
      <c r="F8979" s="21"/>
      <c r="G8979" s="22"/>
      <c r="H8979" s="22"/>
      <c r="I8979" s="22"/>
      <c r="J8979" s="23"/>
      <c r="K8979" s="24"/>
      <c r="M8979" s="42"/>
      <c r="N8979" s="43"/>
      <c r="P8979" s="27"/>
      <c r="R8979" s="26"/>
      <c r="S8979" s="26"/>
      <c r="T8979" s="26"/>
    </row>
    <row r="8980" spans="2:20" ht="14.25" customHeight="1">
      <c r="B8980" s="20">
        <v>10202</v>
      </c>
      <c r="C8980" s="22"/>
      <c r="D8980" s="22"/>
      <c r="E8980" s="22"/>
      <c r="F8980" s="21"/>
      <c r="G8980" s="22"/>
      <c r="H8980" s="22"/>
      <c r="I8980" s="22"/>
      <c r="J8980" s="23"/>
      <c r="K8980" s="24"/>
      <c r="M8980" s="42"/>
      <c r="N8980" s="43"/>
      <c r="P8980" s="27"/>
      <c r="R8980" s="26"/>
      <c r="S8980" s="26"/>
      <c r="T8980" s="26"/>
    </row>
    <row r="8981" spans="2:20" ht="14.25" customHeight="1">
      <c r="B8981" s="20">
        <v>10203</v>
      </c>
      <c r="C8981" s="22"/>
      <c r="D8981" s="22"/>
      <c r="E8981" s="22"/>
      <c r="F8981" s="21"/>
      <c r="G8981" s="22"/>
      <c r="H8981" s="22"/>
      <c r="I8981" s="22"/>
      <c r="J8981" s="23"/>
      <c r="K8981" s="24"/>
      <c r="M8981" s="42"/>
      <c r="N8981" s="43"/>
      <c r="P8981" s="27"/>
      <c r="R8981" s="26"/>
      <c r="S8981" s="26"/>
      <c r="T8981" s="26"/>
    </row>
    <row r="8982" spans="2:20" ht="14.25" customHeight="1">
      <c r="B8982" s="20">
        <v>10204</v>
      </c>
      <c r="C8982" s="22"/>
      <c r="D8982" s="22"/>
      <c r="E8982" s="22"/>
      <c r="F8982" s="21"/>
      <c r="G8982" s="22"/>
      <c r="H8982" s="22"/>
      <c r="I8982" s="22"/>
      <c r="J8982" s="23"/>
      <c r="K8982" s="24"/>
      <c r="M8982" s="42"/>
      <c r="N8982" s="43"/>
      <c r="P8982" s="27"/>
      <c r="R8982" s="26"/>
      <c r="S8982" s="26"/>
      <c r="T8982" s="26"/>
    </row>
    <row r="8983" spans="2:20" ht="14.25" customHeight="1">
      <c r="B8983" s="20">
        <v>10205</v>
      </c>
      <c r="C8983" s="22"/>
      <c r="D8983" s="22"/>
      <c r="E8983" s="22"/>
      <c r="F8983" s="21"/>
      <c r="G8983" s="22"/>
      <c r="H8983" s="22"/>
      <c r="I8983" s="22"/>
      <c r="J8983" s="23"/>
      <c r="K8983" s="24"/>
      <c r="M8983" s="42"/>
      <c r="N8983" s="43"/>
      <c r="P8983" s="27"/>
      <c r="R8983" s="26"/>
      <c r="S8983" s="26"/>
      <c r="T8983" s="26"/>
    </row>
    <row r="8984" spans="2:20" ht="14.25" customHeight="1">
      <c r="B8984" s="20">
        <v>10206</v>
      </c>
      <c r="C8984" s="22"/>
      <c r="D8984" s="22"/>
      <c r="E8984" s="22"/>
      <c r="F8984" s="21"/>
      <c r="G8984" s="22"/>
      <c r="H8984" s="22"/>
      <c r="I8984" s="22"/>
      <c r="J8984" s="23"/>
      <c r="K8984" s="24"/>
      <c r="M8984" s="42"/>
      <c r="N8984" s="43"/>
      <c r="P8984" s="27"/>
      <c r="R8984" s="26"/>
      <c r="S8984" s="26"/>
      <c r="T8984" s="26"/>
    </row>
    <row r="8985" spans="2:20" ht="14.25" customHeight="1">
      <c r="B8985" s="20">
        <v>10207</v>
      </c>
      <c r="C8985" s="22"/>
      <c r="D8985" s="22"/>
      <c r="E8985" s="22"/>
      <c r="F8985" s="21"/>
      <c r="G8985" s="22"/>
      <c r="H8985" s="22"/>
      <c r="I8985" s="22"/>
      <c r="J8985" s="23"/>
      <c r="K8985" s="24"/>
      <c r="M8985" s="42"/>
      <c r="N8985" s="43"/>
      <c r="P8985" s="27"/>
      <c r="R8985" s="26"/>
      <c r="S8985" s="26"/>
      <c r="T8985" s="26"/>
    </row>
    <row r="8986" spans="2:20" ht="14.25" customHeight="1">
      <c r="B8986" s="20">
        <v>10208</v>
      </c>
      <c r="C8986" s="22"/>
      <c r="D8986" s="22"/>
      <c r="E8986" s="22"/>
      <c r="F8986" s="21"/>
      <c r="G8986" s="22"/>
      <c r="H8986" s="22"/>
      <c r="I8986" s="22"/>
      <c r="J8986" s="23"/>
      <c r="K8986" s="24"/>
      <c r="M8986" s="42"/>
      <c r="N8986" s="43"/>
      <c r="P8986" s="27"/>
      <c r="R8986" s="26"/>
      <c r="S8986" s="26"/>
      <c r="T8986" s="26"/>
    </row>
    <row r="8987" spans="2:20" ht="14.25" customHeight="1">
      <c r="B8987" s="20">
        <v>10209</v>
      </c>
      <c r="C8987" s="22"/>
      <c r="D8987" s="22"/>
      <c r="E8987" s="22"/>
      <c r="F8987" s="21"/>
      <c r="G8987" s="22"/>
      <c r="H8987" s="22"/>
      <c r="I8987" s="22"/>
      <c r="J8987" s="23"/>
      <c r="K8987" s="24"/>
      <c r="M8987" s="42"/>
      <c r="N8987" s="43"/>
      <c r="P8987" s="27"/>
      <c r="R8987" s="26"/>
      <c r="S8987" s="26"/>
      <c r="T8987" s="26"/>
    </row>
    <row r="8988" spans="2:20" ht="14.25" customHeight="1">
      <c r="B8988" s="20">
        <v>10210</v>
      </c>
      <c r="C8988" s="22"/>
      <c r="D8988" s="22"/>
      <c r="E8988" s="22"/>
      <c r="F8988" s="21"/>
      <c r="G8988" s="22"/>
      <c r="H8988" s="22"/>
      <c r="I8988" s="22"/>
      <c r="J8988" s="23"/>
      <c r="K8988" s="24"/>
      <c r="M8988" s="42"/>
      <c r="N8988" s="43"/>
      <c r="P8988" s="27"/>
      <c r="R8988" s="26"/>
      <c r="S8988" s="26"/>
      <c r="T8988" s="26"/>
    </row>
    <row r="8989" spans="2:20" ht="14.25" customHeight="1">
      <c r="B8989" s="20">
        <v>10211</v>
      </c>
      <c r="C8989" s="22"/>
      <c r="D8989" s="22"/>
      <c r="E8989" s="22"/>
      <c r="F8989" s="21"/>
      <c r="G8989" s="22"/>
      <c r="H8989" s="22"/>
      <c r="I8989" s="22"/>
      <c r="J8989" s="23"/>
      <c r="K8989" s="24"/>
      <c r="M8989" s="42"/>
      <c r="N8989" s="43"/>
      <c r="P8989" s="27"/>
      <c r="R8989" s="26"/>
      <c r="S8989" s="26"/>
      <c r="T8989" s="26"/>
    </row>
    <row r="8990" spans="2:20" ht="14.25" customHeight="1">
      <c r="B8990" s="20">
        <v>10212</v>
      </c>
      <c r="C8990" s="22"/>
      <c r="D8990" s="22"/>
      <c r="E8990" s="22"/>
      <c r="F8990" s="21"/>
      <c r="G8990" s="22"/>
      <c r="H8990" s="22"/>
      <c r="I8990" s="22"/>
      <c r="J8990" s="23"/>
      <c r="K8990" s="24"/>
      <c r="M8990" s="42"/>
      <c r="N8990" s="43"/>
      <c r="P8990" s="27"/>
      <c r="R8990" s="26"/>
      <c r="S8990" s="26"/>
      <c r="T8990" s="26"/>
    </row>
    <row r="8991" spans="2:20" ht="14.25" customHeight="1">
      <c r="B8991" s="20">
        <v>10213</v>
      </c>
      <c r="C8991" s="22"/>
      <c r="D8991" s="22"/>
      <c r="E8991" s="22"/>
      <c r="F8991" s="21"/>
      <c r="G8991" s="22"/>
      <c r="H8991" s="22"/>
      <c r="I8991" s="22"/>
      <c r="J8991" s="23"/>
      <c r="K8991" s="24"/>
      <c r="M8991" s="42"/>
      <c r="N8991" s="43"/>
      <c r="P8991" s="27"/>
      <c r="R8991" s="26"/>
      <c r="S8991" s="26"/>
      <c r="T8991" s="26"/>
    </row>
    <row r="8992" spans="2:20" ht="14.25" customHeight="1">
      <c r="B8992" s="20">
        <v>10214</v>
      </c>
      <c r="C8992" s="22"/>
      <c r="D8992" s="22"/>
      <c r="E8992" s="22"/>
      <c r="F8992" s="21"/>
      <c r="G8992" s="22"/>
      <c r="H8992" s="22"/>
      <c r="I8992" s="22"/>
      <c r="J8992" s="23"/>
      <c r="K8992" s="24"/>
      <c r="M8992" s="42"/>
      <c r="N8992" s="43"/>
      <c r="P8992" s="27"/>
      <c r="R8992" s="26"/>
      <c r="S8992" s="26"/>
      <c r="T8992" s="26"/>
    </row>
    <row r="8993" spans="2:20" ht="14.25" customHeight="1">
      <c r="B8993" s="20">
        <v>10215</v>
      </c>
      <c r="C8993" s="22"/>
      <c r="D8993" s="22"/>
      <c r="E8993" s="22"/>
      <c r="F8993" s="21"/>
      <c r="G8993" s="22"/>
      <c r="H8993" s="22"/>
      <c r="I8993" s="22"/>
      <c r="J8993" s="23"/>
      <c r="K8993" s="24"/>
      <c r="M8993" s="42"/>
      <c r="N8993" s="43"/>
      <c r="P8993" s="27"/>
      <c r="R8993" s="26"/>
      <c r="S8993" s="26"/>
      <c r="T8993" s="26"/>
    </row>
    <row r="8994" spans="2:20" ht="14.25" customHeight="1">
      <c r="B8994" s="20">
        <v>10216</v>
      </c>
      <c r="C8994" s="22"/>
      <c r="D8994" s="22"/>
      <c r="E8994" s="22"/>
      <c r="F8994" s="21"/>
      <c r="G8994" s="22"/>
      <c r="H8994" s="22"/>
      <c r="I8994" s="22"/>
      <c r="J8994" s="23"/>
      <c r="K8994" s="24"/>
      <c r="M8994" s="42"/>
      <c r="N8994" s="43"/>
      <c r="P8994" s="27"/>
      <c r="R8994" s="26"/>
      <c r="S8994" s="26"/>
      <c r="T8994" s="26"/>
    </row>
    <row r="8995" spans="2:20" ht="14.25" customHeight="1">
      <c r="B8995" s="20">
        <v>10217</v>
      </c>
      <c r="C8995" s="22"/>
      <c r="D8995" s="22"/>
      <c r="E8995" s="22"/>
      <c r="F8995" s="21"/>
      <c r="G8995" s="22"/>
      <c r="H8995" s="22"/>
      <c r="I8995" s="22"/>
      <c r="J8995" s="23"/>
      <c r="K8995" s="24"/>
      <c r="M8995" s="42"/>
      <c r="N8995" s="43"/>
      <c r="P8995" s="27"/>
      <c r="R8995" s="26"/>
      <c r="S8995" s="26"/>
      <c r="T8995" s="26"/>
    </row>
    <row r="8996" spans="2:20" ht="14.25" customHeight="1">
      <c r="B8996" s="20">
        <v>10218</v>
      </c>
      <c r="C8996" s="22"/>
      <c r="D8996" s="22"/>
      <c r="E8996" s="22"/>
      <c r="F8996" s="21"/>
      <c r="G8996" s="22"/>
      <c r="H8996" s="22"/>
      <c r="I8996" s="22"/>
      <c r="J8996" s="23"/>
      <c r="K8996" s="24"/>
      <c r="M8996" s="42"/>
      <c r="N8996" s="43"/>
      <c r="P8996" s="27"/>
      <c r="R8996" s="26"/>
      <c r="S8996" s="26"/>
      <c r="T8996" s="26"/>
    </row>
    <row r="8997" spans="2:20" ht="14.25" customHeight="1">
      <c r="B8997" s="20">
        <v>10219</v>
      </c>
      <c r="C8997" s="22"/>
      <c r="D8997" s="22"/>
      <c r="E8997" s="22"/>
      <c r="F8997" s="21"/>
      <c r="G8997" s="22"/>
      <c r="H8997" s="22"/>
      <c r="I8997" s="22"/>
      <c r="J8997" s="23"/>
      <c r="K8997" s="24"/>
      <c r="M8997" s="42"/>
      <c r="N8997" s="43"/>
      <c r="P8997" s="27"/>
      <c r="R8997" s="26"/>
      <c r="S8997" s="26"/>
      <c r="T8997" s="26"/>
    </row>
    <row r="8998" spans="2:20" ht="14.25" customHeight="1">
      <c r="B8998" s="20">
        <v>10220</v>
      </c>
      <c r="C8998" s="22"/>
      <c r="D8998" s="22"/>
      <c r="E8998" s="22"/>
      <c r="F8998" s="21"/>
      <c r="G8998" s="22"/>
      <c r="H8998" s="22"/>
      <c r="I8998" s="22"/>
      <c r="J8998" s="23"/>
      <c r="K8998" s="24"/>
      <c r="M8998" s="42"/>
      <c r="N8998" s="43"/>
      <c r="P8998" s="27"/>
      <c r="R8998" s="26"/>
      <c r="S8998" s="26"/>
      <c r="T8998" s="26"/>
    </row>
    <row r="8999" spans="2:20" ht="14.25" customHeight="1">
      <c r="B8999" s="20">
        <v>10221</v>
      </c>
      <c r="C8999" s="22"/>
      <c r="D8999" s="22"/>
      <c r="E8999" s="22"/>
      <c r="F8999" s="21"/>
      <c r="G8999" s="22"/>
      <c r="H8999" s="22"/>
      <c r="I8999" s="22"/>
      <c r="J8999" s="23"/>
      <c r="K8999" s="24"/>
      <c r="M8999" s="42"/>
      <c r="N8999" s="43"/>
      <c r="P8999" s="27"/>
      <c r="R8999" s="26"/>
      <c r="S8999" s="26"/>
      <c r="T8999" s="26"/>
    </row>
    <row r="9000" spans="2:20" ht="14.25" customHeight="1">
      <c r="B9000" s="20">
        <v>10222</v>
      </c>
      <c r="C9000" s="22"/>
      <c r="D9000" s="22"/>
      <c r="E9000" s="22"/>
      <c r="F9000" s="21"/>
      <c r="G9000" s="22"/>
      <c r="H9000" s="22"/>
      <c r="I9000" s="22"/>
      <c r="J9000" s="23"/>
      <c r="K9000" s="24"/>
      <c r="M9000" s="42"/>
      <c r="N9000" s="43"/>
      <c r="P9000" s="27"/>
      <c r="R9000" s="26"/>
      <c r="S9000" s="26"/>
      <c r="T9000" s="26"/>
    </row>
    <row r="9001" spans="2:20" ht="14.25" customHeight="1">
      <c r="B9001" s="20">
        <v>10223</v>
      </c>
      <c r="C9001" s="22"/>
      <c r="D9001" s="22"/>
      <c r="E9001" s="22"/>
      <c r="F9001" s="21"/>
      <c r="G9001" s="22"/>
      <c r="H9001" s="22"/>
      <c r="I9001" s="22"/>
      <c r="J9001" s="23"/>
      <c r="K9001" s="24"/>
      <c r="M9001" s="42"/>
      <c r="N9001" s="43"/>
      <c r="P9001" s="27"/>
      <c r="R9001" s="26"/>
      <c r="S9001" s="26"/>
      <c r="T9001" s="26"/>
    </row>
    <row r="9002" spans="2:20" ht="14.25" customHeight="1">
      <c r="B9002" s="20">
        <v>10224</v>
      </c>
      <c r="C9002" s="22"/>
      <c r="D9002" s="22"/>
      <c r="E9002" s="22"/>
      <c r="F9002" s="21"/>
      <c r="G9002" s="22"/>
      <c r="H9002" s="22"/>
      <c r="I9002" s="22"/>
      <c r="J9002" s="23"/>
      <c r="K9002" s="24"/>
      <c r="M9002" s="42"/>
      <c r="N9002" s="43"/>
      <c r="P9002" s="27"/>
      <c r="R9002" s="26"/>
      <c r="S9002" s="26"/>
      <c r="T9002" s="26"/>
    </row>
    <row r="9003" spans="2:20" ht="14.25" customHeight="1">
      <c r="B9003" s="20">
        <v>10225</v>
      </c>
      <c r="C9003" s="22"/>
      <c r="D9003" s="22"/>
      <c r="E9003" s="22"/>
      <c r="F9003" s="21"/>
      <c r="G9003" s="22"/>
      <c r="H9003" s="22"/>
      <c r="I9003" s="22"/>
      <c r="J9003" s="23"/>
      <c r="K9003" s="24"/>
      <c r="M9003" s="42"/>
      <c r="N9003" s="43"/>
      <c r="P9003" s="27"/>
      <c r="R9003" s="26"/>
      <c r="S9003" s="26"/>
      <c r="T9003" s="26"/>
    </row>
    <row r="9004" spans="2:20" ht="14.25" customHeight="1">
      <c r="B9004" s="20">
        <v>10226</v>
      </c>
      <c r="C9004" s="22"/>
      <c r="D9004" s="22"/>
      <c r="E9004" s="22"/>
      <c r="F9004" s="21"/>
      <c r="G9004" s="22"/>
      <c r="H9004" s="22"/>
      <c r="I9004" s="22"/>
      <c r="J9004" s="23"/>
      <c r="K9004" s="24"/>
      <c r="M9004" s="42"/>
      <c r="N9004" s="43"/>
      <c r="P9004" s="27"/>
      <c r="R9004" s="26"/>
      <c r="S9004" s="26"/>
      <c r="T9004" s="26"/>
    </row>
    <row r="9005" spans="2:20" ht="14.25" customHeight="1">
      <c r="B9005" s="20">
        <v>10227</v>
      </c>
      <c r="C9005" s="22"/>
      <c r="D9005" s="22"/>
      <c r="E9005" s="22"/>
      <c r="F9005" s="21"/>
      <c r="G9005" s="22"/>
      <c r="H9005" s="22"/>
      <c r="I9005" s="22"/>
      <c r="J9005" s="23"/>
      <c r="K9005" s="24"/>
      <c r="M9005" s="42"/>
      <c r="N9005" s="43"/>
      <c r="P9005" s="27"/>
      <c r="R9005" s="26"/>
      <c r="S9005" s="26"/>
      <c r="T9005" s="26"/>
    </row>
    <row r="9006" spans="2:20" ht="14.25" customHeight="1">
      <c r="B9006" s="20">
        <v>10228</v>
      </c>
      <c r="C9006" s="22"/>
      <c r="D9006" s="22"/>
      <c r="E9006" s="22"/>
      <c r="F9006" s="21"/>
      <c r="G9006" s="22"/>
      <c r="H9006" s="22"/>
      <c r="I9006" s="22"/>
      <c r="J9006" s="23"/>
      <c r="K9006" s="24"/>
      <c r="M9006" s="42"/>
      <c r="N9006" s="43"/>
      <c r="P9006" s="27"/>
      <c r="R9006" s="26"/>
      <c r="S9006" s="26"/>
      <c r="T9006" s="26"/>
    </row>
    <row r="9007" spans="2:20" ht="14.25" customHeight="1">
      <c r="B9007" s="20">
        <v>10229</v>
      </c>
      <c r="C9007" s="22"/>
      <c r="D9007" s="22"/>
      <c r="E9007" s="22"/>
      <c r="F9007" s="21"/>
      <c r="G9007" s="22"/>
      <c r="H9007" s="22"/>
      <c r="I9007" s="22"/>
      <c r="J9007" s="23"/>
      <c r="K9007" s="24"/>
      <c r="M9007" s="42"/>
      <c r="N9007" s="43"/>
      <c r="P9007" s="27"/>
      <c r="R9007" s="26"/>
      <c r="S9007" s="26"/>
      <c r="T9007" s="26"/>
    </row>
    <row r="9008" spans="2:20" ht="14.25" customHeight="1">
      <c r="B9008" s="20">
        <v>10230</v>
      </c>
      <c r="C9008" s="22"/>
      <c r="D9008" s="22"/>
      <c r="E9008" s="22"/>
      <c r="F9008" s="21"/>
      <c r="G9008" s="22"/>
      <c r="H9008" s="22"/>
      <c r="I9008" s="22"/>
      <c r="J9008" s="23"/>
      <c r="K9008" s="24"/>
      <c r="M9008" s="42"/>
      <c r="N9008" s="43"/>
      <c r="P9008" s="27"/>
      <c r="R9008" s="26"/>
      <c r="S9008" s="26"/>
      <c r="T9008" s="26"/>
    </row>
    <row r="9009" spans="2:20" ht="14.25" customHeight="1">
      <c r="B9009" s="20">
        <v>10231</v>
      </c>
      <c r="C9009" s="22"/>
      <c r="D9009" s="22"/>
      <c r="E9009" s="22"/>
      <c r="F9009" s="21"/>
      <c r="G9009" s="22"/>
      <c r="H9009" s="22"/>
      <c r="I9009" s="22"/>
      <c r="J9009" s="23"/>
      <c r="K9009" s="24"/>
      <c r="M9009" s="42"/>
      <c r="N9009" s="43"/>
      <c r="P9009" s="27"/>
      <c r="R9009" s="26"/>
      <c r="S9009" s="26"/>
      <c r="T9009" s="26"/>
    </row>
    <row r="9010" spans="2:20" ht="14.25" customHeight="1">
      <c r="B9010" s="20">
        <v>10232</v>
      </c>
      <c r="C9010" s="22"/>
      <c r="D9010" s="22"/>
      <c r="E9010" s="22"/>
      <c r="F9010" s="21"/>
      <c r="G9010" s="22"/>
      <c r="H9010" s="22"/>
      <c r="I9010" s="22"/>
      <c r="J9010" s="23"/>
      <c r="K9010" s="24"/>
      <c r="M9010" s="42"/>
      <c r="N9010" s="43"/>
      <c r="P9010" s="27"/>
      <c r="R9010" s="26"/>
      <c r="S9010" s="26"/>
      <c r="T9010" s="26"/>
    </row>
    <row r="9011" spans="2:20" ht="14.25" customHeight="1">
      <c r="B9011" s="20">
        <v>10233</v>
      </c>
      <c r="C9011" s="22"/>
      <c r="D9011" s="22"/>
      <c r="E9011" s="22"/>
      <c r="F9011" s="21"/>
      <c r="G9011" s="22"/>
      <c r="H9011" s="22"/>
      <c r="I9011" s="22"/>
      <c r="J9011" s="23"/>
      <c r="K9011" s="24"/>
      <c r="M9011" s="42"/>
      <c r="N9011" s="43"/>
      <c r="P9011" s="27"/>
      <c r="R9011" s="26"/>
      <c r="S9011" s="26"/>
      <c r="T9011" s="26"/>
    </row>
    <row r="9012" spans="2:20" ht="14.25" customHeight="1">
      <c r="B9012" s="20">
        <v>10234</v>
      </c>
      <c r="C9012" s="22"/>
      <c r="D9012" s="22"/>
      <c r="E9012" s="22"/>
      <c r="F9012" s="21"/>
      <c r="G9012" s="22"/>
      <c r="H9012" s="22"/>
      <c r="I9012" s="22"/>
      <c r="J9012" s="23"/>
      <c r="K9012" s="24"/>
      <c r="M9012" s="42"/>
      <c r="N9012" s="43"/>
      <c r="P9012" s="27"/>
      <c r="R9012" s="26"/>
      <c r="S9012" s="26"/>
      <c r="T9012" s="26"/>
    </row>
    <row r="9013" spans="2:20" ht="14.25" customHeight="1">
      <c r="B9013" s="20">
        <v>10235</v>
      </c>
      <c r="C9013" s="22"/>
      <c r="D9013" s="22"/>
      <c r="E9013" s="22"/>
      <c r="F9013" s="21"/>
      <c r="G9013" s="22"/>
      <c r="H9013" s="22"/>
      <c r="I9013" s="22"/>
      <c r="J9013" s="23"/>
      <c r="K9013" s="24"/>
      <c r="M9013" s="42"/>
      <c r="N9013" s="43"/>
      <c r="P9013" s="27"/>
      <c r="R9013" s="26"/>
      <c r="S9013" s="26"/>
      <c r="T9013" s="26"/>
    </row>
    <row r="9014" spans="2:20" ht="14.25" customHeight="1">
      <c r="B9014" s="20">
        <v>10236</v>
      </c>
      <c r="C9014" s="22"/>
      <c r="D9014" s="22"/>
      <c r="E9014" s="22"/>
      <c r="F9014" s="21"/>
      <c r="G9014" s="22"/>
      <c r="H9014" s="22"/>
      <c r="I9014" s="22"/>
      <c r="J9014" s="23"/>
      <c r="K9014" s="24"/>
      <c r="M9014" s="42"/>
      <c r="N9014" s="43"/>
      <c r="P9014" s="27"/>
      <c r="R9014" s="26"/>
      <c r="S9014" s="26"/>
      <c r="T9014" s="26"/>
    </row>
  </sheetData>
  <autoFilter ref="B4:U9014" xr:uid="{00000000-0009-0000-0000-000000000000}">
    <sortState xmlns:xlrd2="http://schemas.microsoft.com/office/spreadsheetml/2017/richdata2" ref="B229:T2291">
      <sortCondition descending="1" ref="P4:P9014"/>
    </sortState>
  </autoFilter>
  <mergeCells count="3">
    <mergeCell ref="B2:T2"/>
    <mergeCell ref="B3:K3"/>
    <mergeCell ref="R3:T3"/>
  </mergeCells>
  <phoneticPr fontId="49" type="noConversion"/>
  <conditionalFormatting sqref="P1:P1048576">
    <cfRule type="containsText" dxfId="7" priority="2" operator="containsText" text="상향">
      <formula>NOT(ISERROR(SEARCH("상향",P1)))</formula>
    </cfRule>
    <cfRule type="containsText" dxfId="6" priority="3" operator="containsText" text="적정">
      <formula>NOT(ISERROR(SEARCH("적정",P1)))</formula>
    </cfRule>
    <cfRule type="containsText" dxfId="5" priority="4" operator="containsText" text="소신">
      <formula>NOT(ISERROR(SEARCH("소신",P1)))</formula>
    </cfRule>
    <cfRule type="containsText" dxfId="4" priority="5" operator="containsText" text="안정">
      <formula>NOT(ISERROR(SEARCH("안정",P1)))</formula>
    </cfRule>
  </conditionalFormatting>
  <conditionalFormatting sqref="W1:W1048576">
    <cfRule type="containsText" dxfId="3" priority="6" operator="containsText" text="상향">
      <formula>NOT(ISERROR(SEARCH("상향",W1)))</formula>
    </cfRule>
    <cfRule type="containsText" dxfId="2" priority="6" operator="containsText" text="소신">
      <formula>NOT(ISERROR(SEARCH("소신",W1)))</formula>
    </cfRule>
    <cfRule type="containsText" dxfId="1" priority="7" operator="containsText" text="적정">
      <formula>NOT(ISERROR(SEARCH("적정",W1)))</formula>
    </cfRule>
    <cfRule type="containsText" dxfId="0" priority="8" operator="containsText" text="안정">
      <formula>NOT(ISERROR(SEARCH("안정",W1)))</formula>
    </cfRule>
  </conditionalFormatting>
  <dataValidations count="2">
    <dataValidation type="list" allowBlank="1" sqref="K5:K9014 M5:M9014" xr:uid="{00000000-0002-0000-0000-000000000000}">
      <formula1>"A,B,C,D,E"</formula1>
      <formula2>0</formula2>
    </dataValidation>
    <dataValidation type="list" allowBlank="1" sqref="F5:F9014" xr:uid="{00000000-0002-0000-0000-000001000000}">
      <formula1>"학생부종합,학생부교과"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2:F21"/>
  <sheetViews>
    <sheetView tabSelected="1" zoomScaleNormal="100" workbookViewId="0">
      <selection activeCell="C21" sqref="C21"/>
    </sheetView>
  </sheetViews>
  <sheetFormatPr defaultColWidth="8.6640625" defaultRowHeight="14.4"/>
  <cols>
    <col min="1" max="1" width="2" customWidth="1"/>
    <col min="2" max="2" width="16" customWidth="1"/>
    <col min="3" max="3" width="25.44140625" customWidth="1"/>
    <col min="5" max="5" width="16" customWidth="1"/>
    <col min="6" max="6" width="25.44140625" customWidth="1"/>
  </cols>
  <sheetData>
    <row r="2" spans="2:6" ht="19.5" customHeight="1">
      <c r="B2" s="150" t="s">
        <v>1824</v>
      </c>
      <c r="C2" s="151"/>
      <c r="E2" s="150"/>
      <c r="F2" s="151"/>
    </row>
    <row r="4" spans="2:6" s="1" customFormat="1" ht="19.5" customHeight="1">
      <c r="B4" s="148" t="s">
        <v>1825</v>
      </c>
      <c r="C4" s="149"/>
      <c r="E4" s="148" t="s">
        <v>1826</v>
      </c>
      <c r="F4" s="149"/>
    </row>
    <row r="5" spans="2:6" s="1" customFormat="1" ht="19.5" customHeight="1">
      <c r="B5" s="2" t="s">
        <v>1827</v>
      </c>
      <c r="C5" s="3" t="s">
        <v>22</v>
      </c>
      <c r="E5" s="2" t="s">
        <v>1828</v>
      </c>
      <c r="F5" s="4"/>
    </row>
    <row r="6" spans="2:6" s="1" customFormat="1" ht="19.5" customHeight="1">
      <c r="B6" s="2" t="s">
        <v>1829</v>
      </c>
      <c r="C6" s="3" t="s">
        <v>1830</v>
      </c>
      <c r="E6" s="2" t="s">
        <v>1831</v>
      </c>
      <c r="F6" s="4"/>
    </row>
    <row r="7" spans="2:6" s="1" customFormat="1" ht="19.5" customHeight="1">
      <c r="B7" s="2" t="s">
        <v>1832</v>
      </c>
      <c r="C7" s="3" t="s">
        <v>1833</v>
      </c>
      <c r="E7" s="117" t="s">
        <v>1834</v>
      </c>
      <c r="F7" s="4"/>
    </row>
    <row r="8" spans="2:6" s="1" customFormat="1" ht="19.5" customHeight="1">
      <c r="B8" s="7" t="s">
        <v>1835</v>
      </c>
      <c r="C8" s="4" t="str">
        <f t="array" ref="C8">IFERROR(INDEX(고등학교DB!K:K,MATCH(C5&amp;C6&amp;C7,고등학교DB!A:A&amp;고등학교DB!B:B&amp;고등학교DB!G:G,0)),"")</f>
        <v>A</v>
      </c>
      <c r="E8" s="5" t="s">
        <v>1836</v>
      </c>
      <c r="F8" s="6"/>
    </row>
    <row r="9" spans="2:6" s="1" customFormat="1" ht="19.5" customHeight="1">
      <c r="B9" s="8" t="s">
        <v>1837</v>
      </c>
      <c r="C9" s="6" t="str">
        <f t="array" ref="C9">IFERROR(INDEX(고등학교DB!L:L,MATCH(C5&amp;C6&amp;C7,고등학교DB!A:A&amp;고등학교DB!B:B&amp;고등학교DB!G:G,0)),"")</f>
        <v>A</v>
      </c>
    </row>
    <row r="10" spans="2:6" s="1" customFormat="1" ht="19.5" customHeight="1"/>
    <row r="11" spans="2:6" s="1" customFormat="1" ht="19.5" customHeight="1">
      <c r="B11" s="148" t="s">
        <v>1838</v>
      </c>
      <c r="C11" s="149"/>
      <c r="E11" s="152" t="s">
        <v>1839</v>
      </c>
      <c r="F11" s="149"/>
    </row>
    <row r="12" spans="2:6" s="1" customFormat="1" ht="19.5" customHeight="1">
      <c r="B12" s="9" t="s">
        <v>1840</v>
      </c>
      <c r="C12" s="10" t="s">
        <v>1841</v>
      </c>
      <c r="E12" s="118" t="s">
        <v>1842</v>
      </c>
      <c r="F12" s="10" t="s">
        <v>1841</v>
      </c>
    </row>
    <row r="13" spans="2:6" s="1" customFormat="1" ht="19.5" customHeight="1">
      <c r="B13" s="2" t="s">
        <v>1843</v>
      </c>
      <c r="C13" s="4">
        <v>2.3153999999999999</v>
      </c>
      <c r="E13" s="2" t="s">
        <v>1844</v>
      </c>
      <c r="F13" s="4"/>
    </row>
    <row r="14" spans="2:6" s="1" customFormat="1" ht="19.5" customHeight="1">
      <c r="B14" s="2" t="s">
        <v>1845</v>
      </c>
      <c r="C14" s="4">
        <v>2.2799999999999998</v>
      </c>
      <c r="E14" s="117" t="s">
        <v>1846</v>
      </c>
      <c r="F14" s="4"/>
    </row>
    <row r="15" spans="2:6" s="1" customFormat="1" ht="19.5" customHeight="1">
      <c r="B15" s="117" t="s">
        <v>1847</v>
      </c>
      <c r="C15" s="203">
        <v>3</v>
      </c>
      <c r="E15" s="117" t="s">
        <v>1848</v>
      </c>
      <c r="F15" s="4"/>
    </row>
    <row r="16" spans="2:6" s="1" customFormat="1" ht="19.5" customHeight="1">
      <c r="B16" s="117" t="s">
        <v>1844</v>
      </c>
      <c r="C16" s="4">
        <v>2.2799999999999998</v>
      </c>
      <c r="E16" s="117" t="s">
        <v>1849</v>
      </c>
      <c r="F16" s="4"/>
    </row>
    <row r="17" spans="2:6" s="1" customFormat="1" ht="19.5" customHeight="1">
      <c r="B17" s="117" t="s">
        <v>1850</v>
      </c>
      <c r="C17" s="4">
        <v>2.2799999999999998</v>
      </c>
      <c r="E17" s="2" t="s">
        <v>1851</v>
      </c>
      <c r="F17" s="4"/>
    </row>
    <row r="18" spans="2:6" s="1" customFormat="1" ht="19.5" customHeight="1">
      <c r="B18" s="117" t="s">
        <v>1849</v>
      </c>
      <c r="C18" s="4">
        <v>2.2799999999999998</v>
      </c>
      <c r="E18" s="117" t="s">
        <v>1852</v>
      </c>
      <c r="F18" s="4"/>
    </row>
    <row r="19" spans="2:6" s="1" customFormat="1" ht="19.5" customHeight="1">
      <c r="B19" s="117" t="s">
        <v>1853</v>
      </c>
      <c r="C19" s="4">
        <v>2.2799999999999998</v>
      </c>
      <c r="E19" s="117" t="s">
        <v>1854</v>
      </c>
      <c r="F19" s="4"/>
    </row>
    <row r="20" spans="2:6" s="1" customFormat="1" ht="19.5" customHeight="1">
      <c r="B20" s="116" t="s">
        <v>1855</v>
      </c>
      <c r="C20" s="4">
        <v>2.2799999999999998</v>
      </c>
      <c r="E20" s="117" t="s">
        <v>1856</v>
      </c>
      <c r="F20" s="4"/>
    </row>
    <row r="21" spans="2:6" ht="19.95" customHeight="1">
      <c r="E21" s="116" t="s">
        <v>1857</v>
      </c>
      <c r="F21" s="115"/>
    </row>
  </sheetData>
  <mergeCells count="6">
    <mergeCell ref="E4:F4"/>
    <mergeCell ref="B2:C2"/>
    <mergeCell ref="B11:C11"/>
    <mergeCell ref="E2:F2"/>
    <mergeCell ref="E11:F11"/>
    <mergeCell ref="B4:C4"/>
  </mergeCells>
  <phoneticPr fontId="49" type="noConversion"/>
  <dataValidations count="3">
    <dataValidation type="list" allowBlank="1" sqref="C7" xr:uid="{00000000-0002-0000-0100-000000000000}">
      <formula1>INDIRECT("S_"&amp;C5&amp;"_"&amp;C6)</formula1>
      <formula2>0</formula2>
    </dataValidation>
    <dataValidation type="list" allowBlank="1" sqref="C6" xr:uid="{00000000-0002-0000-0100-000001000000}">
      <formula1>INDIRECT("R_"&amp;C5)</formula1>
      <formula2>0</formula2>
    </dataValidation>
    <dataValidation type="list" allowBlank="1" sqref="C5" xr:uid="{00000000-0002-0000-0100-000002000000}">
      <formula1>시도목록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1695"/>
  <sheetViews>
    <sheetView zoomScale="115" zoomScaleNormal="115" workbookViewId="0">
      <pane ySplit="1" topLeftCell="A71" activePane="bottomLeft" state="frozen"/>
      <selection pane="bottomLeft" activeCell="S147" sqref="S147"/>
    </sheetView>
  </sheetViews>
  <sheetFormatPr defaultColWidth="8.6640625" defaultRowHeight="14.4"/>
  <cols>
    <col min="1" max="1" width="2" style="1" customWidth="1"/>
    <col min="2" max="2" width="18" style="1" customWidth="1"/>
    <col min="3" max="3" width="6.44140625" style="1" customWidth="1"/>
    <col min="4" max="17" width="6.44140625" customWidth="1"/>
    <col min="18" max="21" width="8.6640625" style="1" customWidth="1"/>
    <col min="22" max="16384" width="8.6640625" style="1"/>
  </cols>
  <sheetData>
    <row r="1" spans="2:21" ht="20.25" customHeight="1">
      <c r="B1" s="150" t="s">
        <v>1858</v>
      </c>
      <c r="C1" s="143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</row>
    <row r="3" spans="2:21" ht="14.25" customHeight="1">
      <c r="B3" s="175" t="s">
        <v>1859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5"/>
      <c r="S3" s="125" t="s">
        <v>21</v>
      </c>
      <c r="T3" s="126" t="s">
        <v>1860</v>
      </c>
      <c r="U3" s="132" t="s">
        <v>1861</v>
      </c>
    </row>
    <row r="4" spans="2:21" ht="14.25" customHeight="1">
      <c r="B4" s="44"/>
      <c r="C4" s="160" t="s">
        <v>1862</v>
      </c>
      <c r="D4" s="154"/>
      <c r="E4" s="155"/>
      <c r="F4" s="158" t="s">
        <v>1863</v>
      </c>
      <c r="G4" s="154"/>
      <c r="H4" s="155"/>
      <c r="I4" s="166" t="s">
        <v>1864</v>
      </c>
      <c r="J4" s="154"/>
      <c r="K4" s="155"/>
      <c r="L4" s="165" t="s">
        <v>1865</v>
      </c>
      <c r="M4" s="154"/>
      <c r="N4" s="155"/>
      <c r="O4" s="153" t="s">
        <v>1866</v>
      </c>
      <c r="P4" s="154"/>
      <c r="Q4" s="155"/>
      <c r="S4" s="125" t="s">
        <v>20</v>
      </c>
      <c r="T4" s="126" t="s">
        <v>1867</v>
      </c>
      <c r="U4" s="133" t="s">
        <v>1868</v>
      </c>
    </row>
    <row r="5" spans="2:21" ht="14.25" customHeight="1">
      <c r="B5" s="16" t="s">
        <v>1869</v>
      </c>
      <c r="C5" s="45" t="s">
        <v>19</v>
      </c>
      <c r="D5" s="45" t="s">
        <v>20</v>
      </c>
      <c r="E5" s="45" t="s">
        <v>21</v>
      </c>
      <c r="F5" s="46" t="s">
        <v>19</v>
      </c>
      <c r="G5" s="46" t="s">
        <v>20</v>
      </c>
      <c r="H5" s="46" t="s">
        <v>21</v>
      </c>
      <c r="I5" s="47" t="s">
        <v>19</v>
      </c>
      <c r="J5" s="47" t="s">
        <v>20</v>
      </c>
      <c r="K5" s="47" t="s">
        <v>21</v>
      </c>
      <c r="L5" s="48" t="s">
        <v>19</v>
      </c>
      <c r="M5" s="48" t="s">
        <v>20</v>
      </c>
      <c r="N5" s="48" t="s">
        <v>21</v>
      </c>
      <c r="O5" s="49" t="s">
        <v>19</v>
      </c>
      <c r="P5" s="49" t="s">
        <v>20</v>
      </c>
      <c r="Q5" s="49" t="s">
        <v>21</v>
      </c>
      <c r="S5" s="125" t="s">
        <v>19</v>
      </c>
      <c r="T5" s="126" t="s">
        <v>1870</v>
      </c>
      <c r="U5" s="133" t="s">
        <v>1871</v>
      </c>
    </row>
    <row r="6" spans="2:21" ht="14.25" customHeight="1">
      <c r="B6" s="50" t="str">
        <f>B$3&amp;"인문1"</f>
        <v>서울일반인문1</v>
      </c>
      <c r="C6" s="51">
        <f>IF(D6="","",D6+종합보정값!C$14)</f>
        <v>2.27</v>
      </c>
      <c r="D6" s="51">
        <f>IFERROR(IF(INDEX(종합보정값!$C:$C,MATCH(SUBSTITUTE($B6,"인문1","인문2"),종합보정값!$B:$B,0))="","",INDEX(종합보정값!$C:$C,MATCH(SUBSTITUTE($B6,"인문1","인문2"),종합보정값!$B:$B,0))+종합보정값!C$6-종합보정값!C$35),"")</f>
        <v>1.9700000000000002</v>
      </c>
      <c r="E6" s="51">
        <f>IF(D6="","",D6+종합보정값!D$14)</f>
        <v>1.6700000000000002</v>
      </c>
      <c r="F6" s="52">
        <f>IF(G6="","",G6+종합보정값!C$15)</f>
        <v>1.7</v>
      </c>
      <c r="G6" s="52">
        <f>IFERROR(IF(INDEX(종합보정값!$C:$C,MATCH(SUBSTITUTE($B6,"인문1","인문2"),종합보정값!$B:$B,0))="","",INDEX(종합보정값!$C:$C,MATCH(SUBSTITUTE($B6,"인문1","인문2"),종합보정값!$B:$B,0))+종합보정값!C$7-종합보정값!C$36),"")</f>
        <v>1.5</v>
      </c>
      <c r="H6" s="52">
        <f>IF(G6="","",G6+종합보정값!D$15)</f>
        <v>1.3</v>
      </c>
      <c r="I6" s="53">
        <f>IF(J6="","",J6+종합보정값!C$16)</f>
        <v>1.07</v>
      </c>
      <c r="J6" s="104">
        <f>IFERROR(IF(INDEX(종합보정값!$C:$C,MATCH(SUBSTITUTE($B6,"인문1","인문2"),종합보정값!$B:$B,0))="","",INDEX(종합보정값!$C:$C,MATCH(SUBSTITUTE($B6,"인문1","인문2"),종합보정값!$B:$B,0))+종합보정값!C$8-종합보정값!C$37),"")</f>
        <v>1.02</v>
      </c>
      <c r="K6" s="53">
        <f>IF(J6="","",J6+종합보정값!D$16)</f>
        <v>0.97</v>
      </c>
      <c r="L6" s="54">
        <f>IF(M6="","",M6+종합보정값!C$17)</f>
        <v>1.02</v>
      </c>
      <c r="M6" s="54">
        <f>IFERROR(IF(INDEX(종합보정값!$C:$C,MATCH(SUBSTITUTE($B6,"인문1","인문2"),종합보정값!$B:$B,0))="","",INDEX(종합보정값!$C:$C,MATCH(SUBSTITUTE($B6,"인문1","인문2"),종합보정값!$B:$B,0))+종합보정값!C$9-종합보정값!C$38),"")</f>
        <v>0.97</v>
      </c>
      <c r="N6" s="54">
        <f>IF(M6="","",M6+종합보정값!D$17)</f>
        <v>0.91999999999999993</v>
      </c>
      <c r="O6" s="55">
        <f>IF(P6="","",P6+종합보정값!C$18)</f>
        <v>0.97000000000000008</v>
      </c>
      <c r="P6" s="55">
        <f>IFERROR(IF(INDEX(종합보정값!$C:$C,MATCH(SUBSTITUTE($B6,"인문1","인문2"),종합보정값!$B:$B,0))="","",INDEX(종합보정값!$C:$C,MATCH(SUBSTITUTE($B6,"인문1","인문2"),종합보정값!$B:$B,0))+종합보정값!C$10-종합보정값!C$39),"")</f>
        <v>0.92</v>
      </c>
      <c r="Q6" s="55">
        <f>IF(P6="","",P6+종합보정값!D$18)</f>
        <v>0.87</v>
      </c>
      <c r="S6" s="125" t="s">
        <v>1872</v>
      </c>
      <c r="T6" s="126" t="s">
        <v>1873</v>
      </c>
      <c r="U6" s="131" t="s">
        <v>1874</v>
      </c>
    </row>
    <row r="7" spans="2:21" ht="14.25" customHeight="1">
      <c r="B7" s="50" t="str">
        <f>B$3&amp;"인문2"</f>
        <v>서울일반인문2</v>
      </c>
      <c r="C7" s="51">
        <f>IF(D7="","",D7+종합보정값!C$14)</f>
        <v>2.37</v>
      </c>
      <c r="D7" s="51">
        <f>IFERROR(IF(INDEX(종합보정값!$C:$C,MATCH($B7,종합보정값!$B:$B,0))="","",INDEX(종합보정값!$C:$C,MATCH($B7,종합보정값!$B:$B,0))+IF(INDEX(종합보정값!$E:$E,MATCH($B7,종합보정값!$B:$B,0))="인문",종합보정값!C$6,종합보정값!D$6)),"")</f>
        <v>2.0700000000000003</v>
      </c>
      <c r="E7" s="51">
        <f>IF(D7="","",D7+종합보정값!D$14)</f>
        <v>1.7700000000000002</v>
      </c>
      <c r="F7" s="52">
        <f>IF(G7="","",G7+종합보정값!C$15)</f>
        <v>1.77</v>
      </c>
      <c r="G7" s="52">
        <f>IFERROR(IF(INDEX(종합보정값!$C:$C,MATCH($B7,종합보정값!$B:$B,0))="","",INDEX(종합보정값!$C:$C,MATCH($B7,종합보정값!$B:$B,0))+IF(INDEX(종합보정값!$E:$E,MATCH($B7,종합보정값!$B:$B,0))="인문",종합보정값!C$7,종합보정값!D$7)),"")</f>
        <v>1.57</v>
      </c>
      <c r="H7" s="52">
        <f>IF(G7="","",G7+종합보정값!D$15)</f>
        <v>1.37</v>
      </c>
      <c r="I7" s="53">
        <f>IF(J7="","",J7+종합보정값!C$16)</f>
        <v>1.1200000000000001</v>
      </c>
      <c r="J7" s="104">
        <f>IFERROR(IF(INDEX(종합보정값!$C:$C,MATCH($B7,종합보정값!$B:$B,0))="","",INDEX(종합보정값!$C:$C,MATCH($B7,종합보정값!$B:$B,0))+IF(INDEX(종합보정값!$E:$E,MATCH($B7,종합보정값!$B:$B,0))="인문",종합보정값!C$8,종합보정값!D$8)),"")</f>
        <v>1.07</v>
      </c>
      <c r="K7" s="53">
        <f>IF(J7="","",J7+종합보정값!D$16)</f>
        <v>1.02</v>
      </c>
      <c r="L7" s="54">
        <f>IF(M7="","",M7+종합보정값!C$17)</f>
        <v>1.07</v>
      </c>
      <c r="M7" s="54">
        <f>IFERROR(IF(INDEX(종합보정값!$C:$C,MATCH($B7,종합보정값!$B:$B,0))="","",INDEX(종합보정값!$C:$C,MATCH($B7,종합보정값!$B:$B,0))+IF(INDEX(종합보정값!$E:$E,MATCH($B7,종합보정값!$B:$B,0))="인문",종합보정값!C$9,종합보정값!D$9)),"")</f>
        <v>1.02</v>
      </c>
      <c r="N7" s="54">
        <f>IF(M7="","",M7+종합보정값!D$17)</f>
        <v>0.97</v>
      </c>
      <c r="O7" s="55">
        <f>IF(P7="","",P7+종합보정값!C$18)</f>
        <v>1.02</v>
      </c>
      <c r="P7" s="55">
        <f>IFERROR(IF(INDEX(종합보정값!$C:$C,MATCH($B7,종합보정값!$B:$B,0))="","",INDEX(종합보정값!$C:$C,MATCH($B7,종합보정값!$B:$B,0))+IF(INDEX(종합보정값!$E:$E,MATCH($B7,종합보정값!$B:$B,0))="인문",종합보정값!C$10,종합보정값!D$10)),"")</f>
        <v>0.97000000000000008</v>
      </c>
      <c r="Q7" s="55">
        <f>IF(P7="","",P7+종합보정값!D$18)</f>
        <v>0.92</v>
      </c>
    </row>
    <row r="8" spans="2:21" ht="14.25" customHeight="1">
      <c r="B8" s="50" t="str">
        <f>B$3&amp;"인문3"</f>
        <v>서울일반인문3</v>
      </c>
      <c r="C8" s="51">
        <f>IF(D8="","",D8+종합보정값!C$14)</f>
        <v>2.4700000000000002</v>
      </c>
      <c r="D8" s="51">
        <f>IFERROR(IF(INDEX(종합보정값!$C:$C,MATCH(SUBSTITUTE($B8,"인문3","인문2"),종합보정값!$B:$B,0))="","",INDEX(종합보정값!$C:$C,MATCH(SUBSTITUTE($B8,"인문3","인문2"),종합보정값!$B:$B,0))+종합보정값!C$6+종합보정값!C$35),"")</f>
        <v>2.1700000000000004</v>
      </c>
      <c r="E8" s="51">
        <f>IF(D8="","",D8+종합보정값!D$14)</f>
        <v>1.8700000000000003</v>
      </c>
      <c r="F8" s="52">
        <f>IF(G8="","",G8+종합보정값!C$15)</f>
        <v>1.84</v>
      </c>
      <c r="G8" s="52">
        <f>IFERROR(IF(INDEX(종합보정값!$C:$C,MATCH(SUBSTITUTE($B8,"인문3","인문2"),종합보정값!$B:$B,0))="","",INDEX(종합보정값!$C:$C,MATCH(SUBSTITUTE($B8,"인문3","인문2"),종합보정값!$B:$B,0))+종합보정값!C$7+종합보정값!C$36),"")</f>
        <v>1.6400000000000001</v>
      </c>
      <c r="H8" s="52">
        <f>IF(G8="","",G8+종합보정값!D$15)</f>
        <v>1.4400000000000002</v>
      </c>
      <c r="I8" s="53">
        <f>IF(J8="","",J8+종합보정값!C$16)</f>
        <v>1.1700000000000002</v>
      </c>
      <c r="J8" s="104">
        <f>IFERROR(IF(INDEX(종합보정값!$C:$C,MATCH(SUBSTITUTE($B8,"인문3","인문2"),종합보정값!$B:$B,0))="","",INDEX(종합보정값!$C:$C,MATCH(SUBSTITUTE($B8,"인문3","인문2"),종합보정값!$B:$B,0))+종합보정값!C$8+종합보정값!C$37),"")</f>
        <v>1.1200000000000001</v>
      </c>
      <c r="K8" s="53">
        <f>IF(J8="","",J8+종합보정값!D$16)</f>
        <v>1.07</v>
      </c>
      <c r="L8" s="54">
        <f>IF(M8="","",M8+종합보정값!C$17)</f>
        <v>1.1200000000000001</v>
      </c>
      <c r="M8" s="54">
        <f>IFERROR(IF(INDEX(종합보정값!$C:$C,MATCH(SUBSTITUTE($B8,"인문3","인문2"),종합보정값!$B:$B,0))="","",INDEX(종합보정값!$C:$C,MATCH(SUBSTITUTE($B8,"인문3","인문2"),종합보정값!$B:$B,0))+종합보정값!C$9+종합보정값!C$38),"")</f>
        <v>1.07</v>
      </c>
      <c r="N8" s="54">
        <f>IF(M8="","",M8+종합보정값!D$17)</f>
        <v>1.02</v>
      </c>
      <c r="O8" s="55">
        <f>IF(P8="","",P8+종합보정값!C$18)</f>
        <v>1.07</v>
      </c>
      <c r="P8" s="55">
        <f>IFERROR(IF(INDEX(종합보정값!$C:$C,MATCH(SUBSTITUTE($B8,"인문3","인문2"),종합보정값!$B:$B,0))="","",INDEX(종합보정값!$C:$C,MATCH(SUBSTITUTE($B8,"인문3","인문2"),종합보정값!$B:$B,0))+종합보정값!C$10+종합보정값!C$39),"")</f>
        <v>1.02</v>
      </c>
      <c r="Q8" s="55">
        <f>IF(P8="","",P8+종합보정값!D$18)</f>
        <v>0.97</v>
      </c>
    </row>
    <row r="9" spans="2:21" ht="14.25" customHeight="1">
      <c r="B9" s="50" t="str">
        <f>B$3&amp;"자연1"</f>
        <v>서울일반자연1</v>
      </c>
      <c r="C9" s="51">
        <f>IF(D9="","",D9+종합보정값!C$14)</f>
        <v>3.15</v>
      </c>
      <c r="D9" s="51">
        <f>IFERROR(IF(INDEX(종합보정값!$C:$C,MATCH(SUBSTITUTE($B9,"자연1","자연2"),종합보정값!$B:$B,0))="","",INDEX(종합보정값!$C:$C,MATCH(SUBSTITUTE($B9,"자연1","자연2"),종합보정값!$B:$B,0))+종합보정값!D$6-종합보정값!D$35),"")</f>
        <v>2.85</v>
      </c>
      <c r="E9" s="51">
        <f>IF(D9="","",D9+종합보정값!D$14)</f>
        <v>2.5500000000000003</v>
      </c>
      <c r="F9" s="52">
        <f>IF(G9="","",G9+종합보정값!C$15)</f>
        <v>2.08</v>
      </c>
      <c r="G9" s="52">
        <f>IFERROR(IF(INDEX(종합보정값!$C:$C,MATCH(SUBSTITUTE($B9,"자연1","자연2"),종합보정값!$B:$B,0))="","",INDEX(종합보정값!$C:$C,MATCH(SUBSTITUTE($B9,"자연1","자연2"),종합보정값!$B:$B,0))+종합보정값!D$7-종합보정값!D$36),"")</f>
        <v>1.88</v>
      </c>
      <c r="H9" s="52">
        <f>IF(G9="","",G9+종합보정값!D$15)</f>
        <v>1.68</v>
      </c>
      <c r="I9" s="53">
        <f>IF(J9="","",J9+종합보정값!C$16)</f>
        <v>1.2</v>
      </c>
      <c r="J9" s="104">
        <f>IFERROR(IF(INDEX(종합보정값!$C:$C,MATCH(SUBSTITUTE($B9,"자연1","자연2"),종합보정값!$B:$B,0))="","",INDEX(종합보정값!$C:$C,MATCH(SUBSTITUTE($B9,"자연1","자연2"),종합보정값!$B:$B,0))+종합보정값!D$8-종합보정값!D$37),"")</f>
        <v>1.1499999999999999</v>
      </c>
      <c r="K9" s="53">
        <f>IF(J9="","",J9+종합보정값!D$16)</f>
        <v>1.0999999999999999</v>
      </c>
      <c r="L9" s="54">
        <f>IF(M9="","",M9+종합보정값!C$17)</f>
        <v>1</v>
      </c>
      <c r="M9" s="54">
        <f>IFERROR(IF(INDEX(종합보정값!$C:$C,MATCH(SUBSTITUTE($B9,"자연1","자연2"),종합보정값!$B:$B,0))="","",INDEX(종합보정값!$C:$C,MATCH(SUBSTITUTE($B9,"자연1","자연2"),종합보정값!$B:$B,0))+종합보정값!D$9-종합보정값!D$38),"")</f>
        <v>0.95</v>
      </c>
      <c r="N9" s="54">
        <f>IF(M9="","",M9+종합보정값!D$17)</f>
        <v>0.89999999999999991</v>
      </c>
      <c r="O9" s="55">
        <f>IF(P9="","",P9+종합보정값!C$18)</f>
        <v>0.95</v>
      </c>
      <c r="P9" s="55">
        <f>IFERROR(IF(INDEX(종합보정값!$C:$C,MATCH(SUBSTITUTE($B9,"자연1","자연2"),종합보정값!$B:$B,0))="","",INDEX(종합보정값!$C:$C,MATCH(SUBSTITUTE($B9,"자연1","자연2"),종합보정값!$B:$B,0))+종합보정값!D$10-종합보정값!D$39),"")</f>
        <v>0.89999999999999991</v>
      </c>
      <c r="Q9" s="55">
        <f>IF(P9="","",P9+종합보정값!D$18)</f>
        <v>0.84999999999999987</v>
      </c>
    </row>
    <row r="10" spans="2:21" ht="14.25" customHeight="1">
      <c r="B10" s="50" t="str">
        <f>B$3&amp;"자연2"</f>
        <v>서울일반자연2</v>
      </c>
      <c r="C10" s="51">
        <f>IF(D10="","",D10+종합보정값!C$14)</f>
        <v>3.25</v>
      </c>
      <c r="D10" s="51">
        <f>IFERROR(IF(INDEX(종합보정값!$C:$C,MATCH($B10,종합보정값!$B:$B,0))="","",INDEX(종합보정값!$C:$C,MATCH($B10,종합보정값!$B:$B,0))+IF(INDEX(종합보정값!$E:$E,MATCH($B10,종합보정값!$B:$B,0))="인문",종합보정값!C$6,종합보정값!D$6)),"")</f>
        <v>2.95</v>
      </c>
      <c r="E10" s="51">
        <f>IF(D10="","",D10+종합보정값!D$14)</f>
        <v>2.6500000000000004</v>
      </c>
      <c r="F10" s="52">
        <f>IF(G10="","",G10+종합보정값!C$15)</f>
        <v>2.15</v>
      </c>
      <c r="G10" s="52">
        <f>IFERROR(IF(INDEX(종합보정값!$C:$C,MATCH($B10,종합보정값!$B:$B,0))="","",INDEX(종합보정값!$C:$C,MATCH($B10,종합보정값!$B:$B,0))+IF(INDEX(종합보정값!$E:$E,MATCH($B10,종합보정값!$B:$B,0))="인문",종합보정값!C$7,종합보정값!D$7)),"")</f>
        <v>1.95</v>
      </c>
      <c r="H10" s="52">
        <f>IF(G10="","",G10+종합보정값!D$15)</f>
        <v>1.75</v>
      </c>
      <c r="I10" s="53">
        <f>IF(J10="","",J10+종합보정값!C$16)</f>
        <v>1.25</v>
      </c>
      <c r="J10" s="104">
        <f>IFERROR(IF(INDEX(종합보정값!$C:$C,MATCH($B10,종합보정값!$B:$B,0))="","",INDEX(종합보정값!$C:$C,MATCH($B10,종합보정값!$B:$B,0))+IF(INDEX(종합보정값!$E:$E,MATCH($B10,종합보정값!$B:$B,0))="인문",종합보정값!C$8,종합보정값!D$8)),"")</f>
        <v>1.2</v>
      </c>
      <c r="K10" s="53">
        <f>IF(J10="","",J10+종합보정값!D$16)</f>
        <v>1.1499999999999999</v>
      </c>
      <c r="L10" s="54">
        <f>IF(M10="","",M10+종합보정값!C$17)</f>
        <v>1.05</v>
      </c>
      <c r="M10" s="54">
        <f>IFERROR(IF(INDEX(종합보정값!$C:$C,MATCH($B10,종합보정값!$B:$B,0))="","",INDEX(종합보정값!$C:$C,MATCH($B10,종합보정값!$B:$B,0))+IF(INDEX(종합보정값!$E:$E,MATCH($B10,종합보정값!$B:$B,0))="인문",종합보정값!C$9,종합보정값!D$9)),"")</f>
        <v>1</v>
      </c>
      <c r="N10" s="54">
        <f>IF(M10="","",M10+종합보정값!D$17)</f>
        <v>0.95</v>
      </c>
      <c r="O10" s="55">
        <f>IF(P10="","",P10+종합보정값!C$18)</f>
        <v>1</v>
      </c>
      <c r="P10" s="55">
        <f>IFERROR(IF(INDEX(종합보정값!$C:$C,MATCH($B10,종합보정값!$B:$B,0))="","",INDEX(종합보정값!$C:$C,MATCH($B10,종합보정값!$B:$B,0))+IF(INDEX(종합보정값!$E:$E,MATCH($B10,종합보정값!$B:$B,0))="인문",종합보정값!C$10,종합보정값!D$10)),"")</f>
        <v>0.95</v>
      </c>
      <c r="Q10" s="55">
        <f>IF(P10="","",P10+종합보정값!D$18)</f>
        <v>0.89999999999999991</v>
      </c>
    </row>
    <row r="11" spans="2:21" ht="14.25" customHeight="1">
      <c r="B11" s="50" t="str">
        <f>B$3&amp;"자연3"</f>
        <v>서울일반자연3</v>
      </c>
      <c r="C11" s="51">
        <f>IF(D11="","",D11+종합보정값!C$14)</f>
        <v>3.35</v>
      </c>
      <c r="D11" s="51">
        <f>IFERROR(IF(INDEX(종합보정값!$C:$C,MATCH(SUBSTITUTE($B11,"자연3","자연2"),종합보정값!$B:$B,0))="","",INDEX(종합보정값!$C:$C,MATCH(SUBSTITUTE($B11,"자연3","자연2"),종합보정값!$B:$B,0))+종합보정값!D$6+종합보정값!D$35),"")</f>
        <v>3.0500000000000003</v>
      </c>
      <c r="E11" s="51">
        <f>IF(D11="","",D11+종합보정값!D$14)</f>
        <v>2.7500000000000004</v>
      </c>
      <c r="F11" s="52">
        <f>IF(G11="","",G11+종합보정값!C$15)</f>
        <v>2.2200000000000002</v>
      </c>
      <c r="G11" s="52">
        <f>IFERROR(IF(INDEX(종합보정값!$C:$C,MATCH(SUBSTITUTE($B11,"자연3","자연2"),종합보정값!$B:$B,0))="","",INDEX(종합보정값!$C:$C,MATCH(SUBSTITUTE($B11,"자연3","자연2"),종합보정값!$B:$B,0))+종합보정값!D$7+종합보정값!D$36),"")</f>
        <v>2.02</v>
      </c>
      <c r="H11" s="52">
        <f>IF(G11="","",G11+종합보정값!D$15)</f>
        <v>1.82</v>
      </c>
      <c r="I11" s="53">
        <f>IF(J11="","",J11+종합보정값!C$16)</f>
        <v>1.3</v>
      </c>
      <c r="J11" s="104">
        <f>IFERROR(IF(INDEX(종합보정값!$C:$C,MATCH(SUBSTITUTE($B11,"자연3","자연2"),종합보정값!$B:$B,0))="","",INDEX(종합보정값!$C:$C,MATCH(SUBSTITUTE($B11,"자연3","자연2"),종합보정값!$B:$B,0))+종합보정값!D$8+종합보정값!D$37),"")</f>
        <v>1.25</v>
      </c>
      <c r="K11" s="53">
        <f>IF(J11="","",J11+종합보정값!D$16)</f>
        <v>1.2</v>
      </c>
      <c r="L11" s="54">
        <f>IF(M11="","",M11+종합보정값!C$17)</f>
        <v>1.1000000000000001</v>
      </c>
      <c r="M11" s="54">
        <f>IFERROR(IF(INDEX(종합보정값!$C:$C,MATCH(SUBSTITUTE($B11,"자연3","자연2"),종합보정값!$B:$B,0))="","",INDEX(종합보정값!$C:$C,MATCH(SUBSTITUTE($B11,"자연3","자연2"),종합보정값!$B:$B,0))+종합보정값!D$9+종합보정값!D$38),"")</f>
        <v>1.05</v>
      </c>
      <c r="N11" s="54">
        <f>IF(M11="","",M11+종합보정값!D$17)</f>
        <v>1</v>
      </c>
      <c r="O11" s="55">
        <f>IF(P11="","",P11+종합보정값!C$18)</f>
        <v>1.05</v>
      </c>
      <c r="P11" s="55">
        <f>IFERROR(IF(INDEX(종합보정값!$C:$C,MATCH(SUBSTITUTE($B11,"자연3","자연2"),종합보정값!$B:$B,0))="","",INDEX(종합보정값!$C:$C,MATCH(SUBSTITUTE($B11,"자연3","자연2"),종합보정값!$B:$B,0))+종합보정값!D$10+종합보정값!D$39),"")</f>
        <v>1</v>
      </c>
      <c r="Q11" s="55">
        <f>IF(P11="","",P11+종합보정값!D$18)</f>
        <v>0.95</v>
      </c>
    </row>
    <row r="12" spans="2:21" ht="14.25" customHeight="1">
      <c r="B12" s="50" t="str">
        <f>B$3&amp;"사범"</f>
        <v>서울일반사범</v>
      </c>
      <c r="C12" s="51" t="str">
        <f>IF(D12="","",D12+종합보정값!C$14)</f>
        <v/>
      </c>
      <c r="D12" s="51" t="str">
        <f>IFERROR(IF(INDEX(종합보정값!$C:$C,MATCH($B12,종합보정값!$B:$B,0))="","",INDEX(종합보정값!$C:$C,MATCH($B12,종합보정값!$B:$B,0))+IF(INDEX(종합보정값!$E:$E,MATCH($B12,종합보정값!$B:$B,0))="인문",종합보정값!C$6,종합보정값!D$6)),"")</f>
        <v/>
      </c>
      <c r="E12" s="51" t="str">
        <f>IF(D12="","",D12+종합보정값!D$14)</f>
        <v/>
      </c>
      <c r="F12" s="52" t="str">
        <f>IF(G12="","",G12+종합보정값!C$15)</f>
        <v/>
      </c>
      <c r="G12" s="52" t="str">
        <f>IFERROR(IF(INDEX(종합보정값!$C:$C,MATCH($B12,종합보정값!$B:$B,0))="","",INDEX(종합보정값!$C:$C,MATCH($B12,종합보정값!$B:$B,0))+IF(INDEX(종합보정값!$E:$E,MATCH($B12,종합보정값!$B:$B,0))="인문",종합보정값!C$7,종합보정값!D$7)),"")</f>
        <v/>
      </c>
      <c r="H12" s="52" t="str">
        <f>IF(G12="","",G12+종합보정값!D$15)</f>
        <v/>
      </c>
      <c r="I12" s="53" t="str">
        <f>IF(J12="","",J12+종합보정값!C$16)</f>
        <v/>
      </c>
      <c r="J12" s="53" t="str">
        <f>IFERROR(IF(INDEX(종합보정값!$C:$C,MATCH($B12,종합보정값!$B:$B,0))="","",INDEX(종합보정값!$C:$C,MATCH($B12,종합보정값!$B:$B,0))+IF(INDEX(종합보정값!$E:$E,MATCH($B12,종합보정값!$B:$B,0))="인문",종합보정값!C$8,종합보정값!D$8)),"")</f>
        <v/>
      </c>
      <c r="K12" s="53" t="str">
        <f>IF(J12="","",J12+종합보정값!D$16)</f>
        <v/>
      </c>
      <c r="L12" s="54" t="str">
        <f>IF(M12="","",M12+종합보정값!C$17)</f>
        <v/>
      </c>
      <c r="M12" s="54" t="str">
        <f>IFERROR(IF(INDEX(종합보정값!$C:$C,MATCH($B12,종합보정값!$B:$B,0))="","",INDEX(종합보정값!$C:$C,MATCH($B12,종합보정값!$B:$B,0))+IF(INDEX(종합보정값!$E:$E,MATCH($B12,종합보정값!$B:$B,0))="인문",종합보정값!C$9,종합보정값!D$9)),"")</f>
        <v/>
      </c>
      <c r="N12" s="54" t="str">
        <f>IF(M12="","",M12+종합보정값!D$17)</f>
        <v/>
      </c>
      <c r="O12" s="55" t="str">
        <f>IF(P12="","",P12+종합보정값!C$18)</f>
        <v/>
      </c>
      <c r="P12" s="55" t="str">
        <f>IFERROR(IF(INDEX(종합보정값!$C:$C,MATCH($B12,종합보정값!$B:$B,0))="","",INDEX(종합보정값!$C:$C,MATCH($B12,종합보정값!$B:$B,0))+IF(INDEX(종합보정값!$E:$E,MATCH($B12,종합보정값!$B:$B,0))="인문",종합보정값!C$10,종합보정값!D$10)),"")</f>
        <v/>
      </c>
      <c r="Q12" s="55" t="str">
        <f>IF(P12="","",P12+종합보정값!D$18)</f>
        <v/>
      </c>
    </row>
    <row r="13" spans="2:21" ht="14.25" customHeight="1">
      <c r="B13" s="50" t="str">
        <f>B$3&amp;"자전자연"</f>
        <v>서울일반자전자연</v>
      </c>
      <c r="C13" s="51" t="str">
        <f>IF(D13="","",D13+종합보정값!C$14)</f>
        <v/>
      </c>
      <c r="D13" s="51" t="str">
        <f>IFERROR(IF(INDEX(종합보정값!$C:$C,MATCH($B13,종합보정값!$B:$B,0))="","",INDEX(종합보정값!$C:$C,MATCH($B13,종합보정값!$B:$B,0))+IF(INDEX(종합보정값!$E:$E,MATCH($B13,종합보정값!$B:$B,0))="인문",종합보정값!C$6,종합보정값!D$6)),"")</f>
        <v/>
      </c>
      <c r="E13" s="51" t="str">
        <f>IF(D13="","",D13+종합보정값!D$14)</f>
        <v/>
      </c>
      <c r="F13" s="52" t="str">
        <f>IF(G13="","",G13+종합보정값!C$15)</f>
        <v/>
      </c>
      <c r="G13" s="52" t="str">
        <f>IFERROR(IF(INDEX(종합보정값!$C:$C,MATCH($B13,종합보정값!$B:$B,0))="","",INDEX(종합보정값!$C:$C,MATCH($B13,종합보정값!$B:$B,0))+IF(INDEX(종합보정값!$E:$E,MATCH($B13,종합보정값!$B:$B,0))="인문",종합보정값!C$7,종합보정값!D$7)),"")</f>
        <v/>
      </c>
      <c r="H13" s="52" t="str">
        <f>IF(G13="","",G13+종합보정값!D$15)</f>
        <v/>
      </c>
      <c r="I13" s="53" t="str">
        <f>IF(J13="","",J13+종합보정값!C$16)</f>
        <v/>
      </c>
      <c r="J13" s="53" t="str">
        <f>IFERROR(IF(INDEX(종합보정값!$C:$C,MATCH($B13,종합보정값!$B:$B,0))="","",INDEX(종합보정값!$C:$C,MATCH($B13,종합보정값!$B:$B,0))+IF(INDEX(종합보정값!$E:$E,MATCH($B13,종합보정값!$B:$B,0))="인문",종합보정값!C$8,종합보정값!D$8)),"")</f>
        <v/>
      </c>
      <c r="K13" s="53" t="str">
        <f>IF(J13="","",J13+종합보정값!D$16)</f>
        <v/>
      </c>
      <c r="L13" s="54" t="str">
        <f>IF(M13="","",M13+종합보정값!C$17)</f>
        <v/>
      </c>
      <c r="M13" s="54" t="str">
        <f>IFERROR(IF(INDEX(종합보정값!$C:$C,MATCH($B13,종합보정값!$B:$B,0))="","",INDEX(종합보정값!$C:$C,MATCH($B13,종합보정값!$B:$B,0))+IF(INDEX(종합보정값!$E:$E,MATCH($B13,종합보정값!$B:$B,0))="인문",종합보정값!C$9,종합보정값!D$9)),"")</f>
        <v/>
      </c>
      <c r="N13" s="54" t="str">
        <f>IF(M13="","",M13+종합보정값!D$17)</f>
        <v/>
      </c>
      <c r="O13" s="55" t="str">
        <f>IF(P13="","",P13+종합보정값!C$18)</f>
        <v/>
      </c>
      <c r="P13" s="55" t="str">
        <f>IFERROR(IF(INDEX(종합보정값!$C:$C,MATCH($B13,종합보정값!$B:$B,0))="","",INDEX(종합보정값!$C:$C,MATCH($B13,종합보정값!$B:$B,0))+IF(INDEX(종합보정값!$E:$E,MATCH($B13,종합보정값!$B:$B,0))="인문",종합보정값!C$10,종합보정값!D$10)),"")</f>
        <v/>
      </c>
      <c r="Q13" s="55" t="str">
        <f>IF(P13="","",P13+종합보정값!D$18)</f>
        <v/>
      </c>
    </row>
    <row r="14" spans="2:21" ht="14.25" customHeight="1">
      <c r="B14" s="50" t="str">
        <f>B$3&amp;"자전공통"</f>
        <v>서울일반자전공통</v>
      </c>
      <c r="C14" s="51" t="str">
        <f>IF(D14="","",D14+종합보정값!C$14)</f>
        <v/>
      </c>
      <c r="D14" s="51" t="str">
        <f>IFERROR(IF(INDEX(종합보정값!$C:$C,MATCH($B14,종합보정값!$B:$B,0))="","",INDEX(종합보정값!$C:$C,MATCH($B14,종합보정값!$B:$B,0))+IF(INDEX(종합보정값!$E:$E,MATCH($B14,종합보정값!$B:$B,0))="인문",종합보정값!C$6,종합보정값!D$6)),"")</f>
        <v/>
      </c>
      <c r="E14" s="51" t="str">
        <f>IF(D14="","",D14+종합보정값!D$14)</f>
        <v/>
      </c>
      <c r="F14" s="52" t="str">
        <f>IF(G14="","",G14+종합보정값!C$15)</f>
        <v/>
      </c>
      <c r="G14" s="52" t="str">
        <f>IFERROR(IF(INDEX(종합보정값!$C:$C,MATCH($B14,종합보정값!$B:$B,0))="","",INDEX(종합보정값!$C:$C,MATCH($B14,종합보정값!$B:$B,0))+IF(INDEX(종합보정값!$E:$E,MATCH($B14,종합보정값!$B:$B,0))="인문",종합보정값!C$7,종합보정값!D$7)),"")</f>
        <v/>
      </c>
      <c r="H14" s="52" t="str">
        <f>IF(G14="","",G14+종합보정값!D$15)</f>
        <v/>
      </c>
      <c r="I14" s="53" t="str">
        <f>IF(J14="","",J14+종합보정값!C$16)</f>
        <v/>
      </c>
      <c r="J14" s="53" t="str">
        <f>IFERROR(IF(INDEX(종합보정값!$C:$C,MATCH($B14,종합보정값!$B:$B,0))="","",INDEX(종합보정값!$C:$C,MATCH($B14,종합보정값!$B:$B,0))+IF(INDEX(종합보정값!$E:$E,MATCH($B14,종합보정값!$B:$B,0))="인문",종합보정값!C$8,종합보정값!D$8)),"")</f>
        <v/>
      </c>
      <c r="K14" s="53" t="str">
        <f>IF(J14="","",J14+종합보정값!D$16)</f>
        <v/>
      </c>
      <c r="L14" s="54" t="str">
        <f>IF(M14="","",M14+종합보정값!C$17)</f>
        <v/>
      </c>
      <c r="M14" s="54" t="str">
        <f>IFERROR(IF(INDEX(종합보정값!$C:$C,MATCH($B14,종합보정값!$B:$B,0))="","",INDEX(종합보정값!$C:$C,MATCH($B14,종합보정값!$B:$B,0))+IF(INDEX(종합보정값!$E:$E,MATCH($B14,종합보정값!$B:$B,0))="인문",종합보정값!C$9,종합보정값!D$9)),"")</f>
        <v/>
      </c>
      <c r="N14" s="54" t="str">
        <f>IF(M14="","",M14+종합보정값!D$17)</f>
        <v/>
      </c>
      <c r="O14" s="55" t="str">
        <f>IF(P14="","",P14+종합보정값!C$18)</f>
        <v/>
      </c>
      <c r="P14" s="55" t="str">
        <f>IFERROR(IF(INDEX(종합보정값!$C:$C,MATCH($B14,종합보정값!$B:$B,0))="","",INDEX(종합보정값!$C:$C,MATCH($B14,종합보정값!$B:$B,0))+IF(INDEX(종합보정값!$E:$E,MATCH($B14,종합보정값!$B:$B,0))="인문",종합보정값!C$10,종합보정값!D$10)),"")</f>
        <v/>
      </c>
      <c r="Q14" s="55" t="str">
        <f>IF(P14="","",P14+종합보정값!D$18)</f>
        <v/>
      </c>
    </row>
    <row r="15" spans="2:21" ht="14.25" customHeight="1">
      <c r="B15" s="50" t="str">
        <f>B$3&amp;"자전인문"</f>
        <v>서울일반자전인문</v>
      </c>
      <c r="C15" s="51" t="str">
        <f>IF(D15="","",D15+종합보정값!C$14)</f>
        <v/>
      </c>
      <c r="D15" s="51" t="str">
        <f>IFERROR(IF(INDEX(종합보정값!$C:$C,MATCH($B15,종합보정값!$B:$B,0))="","",INDEX(종합보정값!$C:$C,MATCH($B15,종합보정값!$B:$B,0))+IF(INDEX(종합보정값!$E:$E,MATCH($B15,종합보정값!$B:$B,0))="인문",종합보정값!C$6,종합보정값!D$6)),"")</f>
        <v/>
      </c>
      <c r="E15" s="51" t="str">
        <f>IF(D15="","",D15+종합보정값!D$14)</f>
        <v/>
      </c>
      <c r="F15" s="52" t="str">
        <f>IF(G15="","",G15+종합보정값!C$15)</f>
        <v/>
      </c>
      <c r="G15" s="52" t="str">
        <f>IFERROR(IF(INDEX(종합보정값!$C:$C,MATCH($B15,종합보정값!$B:$B,0))="","",INDEX(종합보정값!$C:$C,MATCH($B15,종합보정값!$B:$B,0))+IF(INDEX(종합보정값!$E:$E,MATCH($B15,종합보정값!$B:$B,0))="인문",종합보정값!C$7,종합보정값!D$7)),"")</f>
        <v/>
      </c>
      <c r="H15" s="52" t="str">
        <f>IF(G15="","",G15+종합보정값!D$15)</f>
        <v/>
      </c>
      <c r="I15" s="53" t="str">
        <f>IF(J15="","",J15+종합보정값!C$16)</f>
        <v/>
      </c>
      <c r="J15" s="53" t="str">
        <f>IFERROR(IF(INDEX(종합보정값!$C:$C,MATCH($B15,종합보정값!$B:$B,0))="","",INDEX(종합보정값!$C:$C,MATCH($B15,종합보정값!$B:$B,0))+IF(INDEX(종합보정값!$E:$E,MATCH($B15,종합보정값!$B:$B,0))="인문",종합보정값!C$8,종합보정값!D$8)),"")</f>
        <v/>
      </c>
      <c r="K15" s="53" t="str">
        <f>IF(J15="","",J15+종합보정값!D$16)</f>
        <v/>
      </c>
      <c r="L15" s="54" t="str">
        <f>IF(M15="","",M15+종합보정값!C$17)</f>
        <v/>
      </c>
      <c r="M15" s="54" t="str">
        <f>IFERROR(IF(INDEX(종합보정값!$C:$C,MATCH($B15,종합보정값!$B:$B,0))="","",INDEX(종합보정값!$C:$C,MATCH($B15,종합보정값!$B:$B,0))+IF(INDEX(종합보정값!$E:$E,MATCH($B15,종합보정값!$B:$B,0))="인문",종합보정값!C$9,종합보정값!D$9)),"")</f>
        <v/>
      </c>
      <c r="N15" s="54" t="str">
        <f>IF(M15="","",M15+종합보정값!D$17)</f>
        <v/>
      </c>
      <c r="O15" s="55" t="str">
        <f>IF(P15="","",P15+종합보정값!C$18)</f>
        <v/>
      </c>
      <c r="P15" s="55" t="str">
        <f>IFERROR(IF(INDEX(종합보정값!$C:$C,MATCH($B15,종합보정값!$B:$B,0))="","",INDEX(종합보정값!$C:$C,MATCH($B15,종합보정값!$B:$B,0))+IF(INDEX(종합보정값!$E:$E,MATCH($B15,종합보정값!$B:$B,0))="인문",종합보정값!C$10,종합보정값!D$10)),"")</f>
        <v/>
      </c>
      <c r="Q15" s="55" t="str">
        <f>IF(P15="","",P15+종합보정값!D$18)</f>
        <v/>
      </c>
    </row>
    <row r="17" spans="2:17" ht="14.25" customHeight="1">
      <c r="B17" s="176" t="s">
        <v>1875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5"/>
    </row>
    <row r="18" spans="2:17" ht="14.25" customHeight="1">
      <c r="B18" s="44"/>
      <c r="C18" s="160" t="s">
        <v>1862</v>
      </c>
      <c r="D18" s="154"/>
      <c r="E18" s="155"/>
      <c r="F18" s="158" t="s">
        <v>1863</v>
      </c>
      <c r="G18" s="154"/>
      <c r="H18" s="155"/>
      <c r="I18" s="166" t="s">
        <v>1864</v>
      </c>
      <c r="J18" s="154"/>
      <c r="K18" s="155"/>
      <c r="L18" s="165" t="s">
        <v>1865</v>
      </c>
      <c r="M18" s="154"/>
      <c r="N18" s="155"/>
      <c r="O18" s="153" t="s">
        <v>1866</v>
      </c>
      <c r="P18" s="154"/>
      <c r="Q18" s="155"/>
    </row>
    <row r="19" spans="2:17" ht="14.25" customHeight="1">
      <c r="B19" s="16" t="s">
        <v>1869</v>
      </c>
      <c r="C19" s="45" t="s">
        <v>19</v>
      </c>
      <c r="D19" s="45" t="s">
        <v>20</v>
      </c>
      <c r="E19" s="45" t="s">
        <v>21</v>
      </c>
      <c r="F19" s="46" t="s">
        <v>19</v>
      </c>
      <c r="G19" s="46" t="s">
        <v>20</v>
      </c>
      <c r="H19" s="46" t="s">
        <v>21</v>
      </c>
      <c r="I19" s="47" t="s">
        <v>19</v>
      </c>
      <c r="J19" s="47" t="s">
        <v>20</v>
      </c>
      <c r="K19" s="47" t="s">
        <v>21</v>
      </c>
      <c r="L19" s="48" t="s">
        <v>19</v>
      </c>
      <c r="M19" s="48" t="s">
        <v>20</v>
      </c>
      <c r="N19" s="48" t="s">
        <v>21</v>
      </c>
      <c r="O19" s="49" t="s">
        <v>19</v>
      </c>
      <c r="P19" s="49" t="s">
        <v>20</v>
      </c>
      <c r="Q19" s="49" t="s">
        <v>21</v>
      </c>
    </row>
    <row r="20" spans="2:17" ht="14.25" customHeight="1">
      <c r="B20" s="50" t="str">
        <f>B$17&amp;"인문1"</f>
        <v>연세활동인문1</v>
      </c>
      <c r="C20" s="51">
        <f>IF(D20="","",D20+종합보정값!M$14)</f>
        <v>2.5999999999999996</v>
      </c>
      <c r="D20" s="51">
        <f>IFERROR(IF(INDEX(종합보정값!$M:$M,MATCH(SUBSTITUTE($B20,"인문1","인문2"),종합보정값!$L:$L,0))="","",INDEX(종합보정값!$M:$M,MATCH(SUBSTITUTE($B20,"인문1","인문2"),종합보정값!$L:$L,0))+종합보정값!M$6-종합보정값!M$35),"")</f>
        <v>2.1999999999999997</v>
      </c>
      <c r="E20" s="51">
        <f>IF(D20="","",D20+종합보정값!N$14)</f>
        <v>1.8999999999999997</v>
      </c>
      <c r="F20" s="52">
        <f>IF(G20="","",G20+종합보정값!M$15)</f>
        <v>1.93</v>
      </c>
      <c r="G20" s="52">
        <f>IFERROR(IF(INDEX(종합보정값!$M:$M,MATCH(SUBSTITUTE($B20,"인문1","인문2"),종합보정값!$L:$L,0))="","",INDEX(종합보정값!$M:$M,MATCH(SUBSTITUTE($B20,"인문1","인문2"),종합보정값!$L:$L,0))+종합보정값!M$7-종합보정값!M$36),"")</f>
        <v>1.73</v>
      </c>
      <c r="H20" s="52">
        <f>IF(G20="","",G20+종합보정값!N$15)</f>
        <v>1.58</v>
      </c>
      <c r="I20" s="53">
        <f>IF(J20="","",J20+종합보정값!M$16)</f>
        <v>1.32</v>
      </c>
      <c r="J20" s="53">
        <f>IFERROR(IF(INDEX(종합보정값!$M:$M,MATCH(SUBSTITUTE($B20,"인문1","인문2"),종합보정값!$L:$L,0))="","",INDEX(종합보정값!$M:$M,MATCH(SUBSTITUTE($B20,"인문1","인문2"),종합보정값!$L:$L,0))+종합보정값!M$8-종합보정값!M$37),"")</f>
        <v>1.25</v>
      </c>
      <c r="K20" s="53">
        <f>IF(J20="","",J20+종합보정값!N$16)</f>
        <v>1.18</v>
      </c>
      <c r="L20" s="54">
        <f>IF(M20="","",M20+종합보정값!M$17)</f>
        <v>1.1000000000000001</v>
      </c>
      <c r="M20" s="54">
        <f>IFERROR(IF(INDEX(종합보정값!$M:$M,MATCH(SUBSTITUTE($B20,"인문1","인문2"),종합보정값!$L:$L,0))="","",INDEX(종합보정값!$M:$M,MATCH(SUBSTITUTE($B20,"인문1","인문2"),종합보정값!$L:$L,0))+종합보정값!M$9-종합보정값!M$38),"")</f>
        <v>1.05</v>
      </c>
      <c r="N20" s="54">
        <f>IF(M20="","",M20+종합보정값!N$17)</f>
        <v>1</v>
      </c>
      <c r="O20" s="55">
        <f>IF(P20="","",P20+종합보정값!M$18)</f>
        <v>1.1000000000000001</v>
      </c>
      <c r="P20" s="55">
        <f>IFERROR(IF(INDEX(종합보정값!$M:$M,MATCH(SUBSTITUTE($B20,"인문1","인문2"),종합보정값!$L:$L,0))="","",INDEX(종합보정값!$M:$M,MATCH(SUBSTITUTE($B20,"인문1","인문2"),종합보정값!$L:$L,0))+종합보정값!M$10-종합보정값!M$39),"")</f>
        <v>1.05</v>
      </c>
      <c r="Q20" s="55">
        <f>IF(P20="","",P20+종합보정값!N$18)</f>
        <v>1</v>
      </c>
    </row>
    <row r="21" spans="2:17" ht="14.25" customHeight="1">
      <c r="B21" s="50" t="str">
        <f>B$17&amp;"인문2"</f>
        <v>연세활동인문2</v>
      </c>
      <c r="C21" s="51">
        <f>IF(D21="","",D21+종합보정값!M$14)</f>
        <v>2.6999999999999997</v>
      </c>
      <c r="D21" s="51">
        <f>IFERROR(IF(INDEX(종합보정값!$M:$M,MATCH($B21,종합보정값!$L:$L,0))="","",INDEX(종합보정값!$M:$M,MATCH($B21,종합보정값!$L:$L,0))+IF(INDEX(종합보정값!$O:$O,MATCH($B21,종합보정값!$L:$L,0))="인문",종합보정값!M$6,종합보정값!N$6)),"")</f>
        <v>2.2999999999999998</v>
      </c>
      <c r="E21" s="51">
        <f>IF(D21="","",D21+종합보정값!N$14)</f>
        <v>1.9999999999999998</v>
      </c>
      <c r="F21" s="52">
        <f>IF(G21="","",G21+종합보정값!M$15)</f>
        <v>2</v>
      </c>
      <c r="G21" s="52">
        <f>IFERROR(IF(INDEX(종합보정값!$M:$M,MATCH($B21,종합보정값!$L:$L,0))="","",INDEX(종합보정값!$M:$M,MATCH($B21,종합보정값!$L:$L,0))+IF(INDEX(종합보정값!$O:$O,MATCH($B21,종합보정값!$L:$L,0))="인문",종합보정값!M$7,종합보정값!N$7)),"")</f>
        <v>1.8</v>
      </c>
      <c r="H21" s="52">
        <f>IF(G21="","",G21+종합보정값!N$15)</f>
        <v>1.6500000000000001</v>
      </c>
      <c r="I21" s="53">
        <f>IF(J21="","",J21+종합보정값!M$16)</f>
        <v>1.37</v>
      </c>
      <c r="J21" s="53">
        <f>IFERROR(IF(INDEX(종합보정값!$M:$M,MATCH($B21,종합보정값!$L:$L,0))="","",INDEX(종합보정값!$M:$M,MATCH($B21,종합보정값!$L:$L,0))+IF(INDEX(종합보정값!$O:$O,MATCH($B21,종합보정값!$L:$L,0))="인문",종합보정값!M$8,종합보정값!N$8)),"")</f>
        <v>1.3</v>
      </c>
      <c r="K21" s="53">
        <f>IF(J21="","",J21+종합보정값!N$16)</f>
        <v>1.23</v>
      </c>
      <c r="L21" s="54">
        <f>IF(M21="","",M21+종합보정값!M$17)</f>
        <v>1.1500000000000001</v>
      </c>
      <c r="M21" s="54">
        <f>IFERROR(IF(INDEX(종합보정값!$M:$M,MATCH($B21,종합보정값!$L:$L,0))="","",INDEX(종합보정값!$M:$M,MATCH($B21,종합보정값!$L:$L,0))+IF(INDEX(종합보정값!$O:$O,MATCH($B21,종합보정값!$L:$L,0))="인문",종합보정값!M$9,종합보정값!N$9)),"")</f>
        <v>1.1000000000000001</v>
      </c>
      <c r="N21" s="54">
        <f>IF(M21="","",M21+종합보정값!N$17)</f>
        <v>1.05</v>
      </c>
      <c r="O21" s="55">
        <f>IF(P21="","",P21+종합보정값!M$18)</f>
        <v>1.1500000000000001</v>
      </c>
      <c r="P21" s="55">
        <f>IFERROR(IF(INDEX(종합보정값!$M:$M,MATCH($B21,종합보정값!$L:$L,0))="","",INDEX(종합보정값!$M:$M,MATCH($B21,종합보정값!$L:$L,0))+IF(INDEX(종합보정값!$O:$O,MATCH($B21,종합보정값!$L:$L,0))="인문",종합보정값!M$10,종합보정값!N$10)),"")</f>
        <v>1.1000000000000001</v>
      </c>
      <c r="Q21" s="55">
        <f>IF(P21="","",P21+종합보정값!N$18)</f>
        <v>1.05</v>
      </c>
    </row>
    <row r="22" spans="2:17" ht="14.25" customHeight="1">
      <c r="B22" s="50" t="str">
        <f>B$17&amp;"인문3"</f>
        <v>연세활동인문3</v>
      </c>
      <c r="C22" s="51">
        <f>IF(D22="","",D22+종합보정값!M$14)</f>
        <v>2.8</v>
      </c>
      <c r="D22" s="51">
        <f>IFERROR(IF(INDEX(종합보정값!$M:$M,MATCH(SUBSTITUTE($B22,"인문3","인문2"),종합보정값!$L:$L,0))="","",INDEX(종합보정값!$M:$M,MATCH(SUBSTITUTE($B22,"인문3","인문2"),종합보정값!$L:$L,0))+종합보정값!M$6+종합보정값!M$35),"")</f>
        <v>2.4</v>
      </c>
      <c r="E22" s="51">
        <f>IF(D22="","",D22+종합보정값!N$14)</f>
        <v>2.1</v>
      </c>
      <c r="F22" s="52">
        <f>IF(G22="","",G22+종합보정값!M$15)</f>
        <v>2.0700000000000003</v>
      </c>
      <c r="G22" s="52">
        <f>IFERROR(IF(INDEX(종합보정값!$M:$M,MATCH(SUBSTITUTE($B22,"인문3","인문2"),종합보정값!$L:$L,0))="","",INDEX(종합보정값!$M:$M,MATCH(SUBSTITUTE($B22,"인문3","인문2"),종합보정값!$L:$L,0))+종합보정값!M$7+종합보정값!M$36),"")</f>
        <v>1.87</v>
      </c>
      <c r="H22" s="52">
        <f>IF(G22="","",G22+종합보정값!N$15)</f>
        <v>1.7200000000000002</v>
      </c>
      <c r="I22" s="53">
        <f>IF(J22="","",J22+종합보정값!M$16)</f>
        <v>1.4200000000000002</v>
      </c>
      <c r="J22" s="53">
        <f>IFERROR(IF(INDEX(종합보정값!$M:$M,MATCH(SUBSTITUTE($B22,"인문3","인문2"),종합보정값!$L:$L,0))="","",INDEX(종합보정값!$M:$M,MATCH(SUBSTITUTE($B22,"인문3","인문2"),종합보정값!$L:$L,0))+종합보정값!M$8+종합보정값!M$37),"")</f>
        <v>1.35</v>
      </c>
      <c r="K22" s="53">
        <f>IF(J22="","",J22+종합보정값!N$16)</f>
        <v>1.28</v>
      </c>
      <c r="L22" s="54">
        <f>IF(M22="","",M22+종합보정값!M$17)</f>
        <v>1.2000000000000002</v>
      </c>
      <c r="M22" s="54">
        <f>IFERROR(IF(INDEX(종합보정값!$M:$M,MATCH(SUBSTITUTE($B22,"인문3","인문2"),종합보정값!$L:$L,0))="","",INDEX(종합보정값!$M:$M,MATCH(SUBSTITUTE($B22,"인문3","인문2"),종합보정값!$L:$L,0))+종합보정값!M$9+종합보정값!M$38),"")</f>
        <v>1.1500000000000001</v>
      </c>
      <c r="N22" s="54">
        <f>IF(M22="","",M22+종합보정값!N$17)</f>
        <v>1.1000000000000001</v>
      </c>
      <c r="O22" s="55">
        <f>IF(P22="","",P22+종합보정값!M$18)</f>
        <v>1.2000000000000002</v>
      </c>
      <c r="P22" s="55">
        <f>IFERROR(IF(INDEX(종합보정값!$M:$M,MATCH(SUBSTITUTE($B22,"인문3","인문2"),종합보정값!$L:$L,0))="","",INDEX(종합보정값!$M:$M,MATCH(SUBSTITUTE($B22,"인문3","인문2"),종합보정값!$L:$L,0))+종합보정값!M$10+종합보정값!M$39),"")</f>
        <v>1.1500000000000001</v>
      </c>
      <c r="Q22" s="55">
        <f>IF(P22="","",P22+종합보정값!N$18)</f>
        <v>1.1000000000000001</v>
      </c>
    </row>
    <row r="23" spans="2:17" ht="14.25" customHeight="1">
      <c r="B23" s="50" t="str">
        <f>B$17&amp;"자연1"</f>
        <v>연세활동자연1</v>
      </c>
      <c r="C23" s="51">
        <f>IF(D23="","",D23+종합보정값!M$14)</f>
        <v>3.4499999999999997</v>
      </c>
      <c r="D23" s="51">
        <f>IFERROR(IF(INDEX(종합보정값!$M:$M,MATCH(SUBSTITUTE($B23,"자연1","자연2"),종합보정값!$L:$L,0))="","",INDEX(종합보정값!$M:$M,MATCH(SUBSTITUTE($B23,"자연1","자연2"),종합보정값!$L:$L,0))+종합보정값!N$6-종합보정값!N$35),"")</f>
        <v>3.05</v>
      </c>
      <c r="E23" s="51">
        <f>IF(D23="","",D23+종합보정값!N$14)</f>
        <v>2.75</v>
      </c>
      <c r="F23" s="52">
        <f>IF(G23="","",G23+종합보정값!M$15)</f>
        <v>2.25</v>
      </c>
      <c r="G23" s="52">
        <f>IFERROR(IF(INDEX(종합보정값!$M:$M,MATCH(SUBSTITUTE($B23,"자연1","자연2"),종합보정값!$L:$L,0))="","",INDEX(종합보정값!$M:$M,MATCH(SUBSTITUTE($B23,"자연1","자연2"),종합보정값!$L:$L,0))+종합보정값!N$7-종합보정값!N$36),"")</f>
        <v>2.0499999999999998</v>
      </c>
      <c r="H23" s="52">
        <f>IF(G23="","",G23+종합보정값!N$15)</f>
        <v>1.9</v>
      </c>
      <c r="I23" s="53">
        <f>IF(J23="","",J23+종합보정값!M$16)</f>
        <v>1.42</v>
      </c>
      <c r="J23" s="53">
        <f>IFERROR(IF(INDEX(종합보정값!$M:$M,MATCH(SUBSTITUTE($B23,"자연1","자연2"),종합보정값!$L:$L,0))="","",INDEX(종합보정값!$M:$M,MATCH(SUBSTITUTE($B23,"자연1","자연2"),종합보정값!$L:$L,0))+종합보정값!N$8-종합보정값!N$37),"")</f>
        <v>1.3499999999999999</v>
      </c>
      <c r="K23" s="53">
        <f>IF(J23="","",J23+종합보정값!N$16)</f>
        <v>1.2799999999999998</v>
      </c>
      <c r="L23" s="54">
        <f>IF(M23="","",M23+종합보정값!M$17)</f>
        <v>1.2</v>
      </c>
      <c r="M23" s="54">
        <f>IFERROR(IF(INDEX(종합보정값!$M:$M,MATCH(SUBSTITUTE($B23,"자연1","자연2"),종합보정값!$L:$L,0))="","",INDEX(종합보정값!$M:$M,MATCH(SUBSTITUTE($B23,"자연1","자연2"),종합보정값!$L:$L,0))+종합보정값!N$9-종합보정값!N$38),"")</f>
        <v>1.1499999999999999</v>
      </c>
      <c r="N23" s="54">
        <f>IF(M23="","",M23+종합보정값!N$17)</f>
        <v>1.0999999999999999</v>
      </c>
      <c r="O23" s="55">
        <f>IF(P23="","",P23+종합보정값!M$18)</f>
        <v>1.2</v>
      </c>
      <c r="P23" s="55">
        <f>IFERROR(IF(INDEX(종합보정값!$M:$M,MATCH(SUBSTITUTE($B23,"자연1","자연2"),종합보정값!$L:$L,0))="","",INDEX(종합보정값!$M:$M,MATCH(SUBSTITUTE($B23,"자연1","자연2"),종합보정값!$L:$L,0))+종합보정값!N$10-종합보정값!N$39),"")</f>
        <v>1.1499999999999999</v>
      </c>
      <c r="Q23" s="55">
        <f>IF(P23="","",P23+종합보정값!N$18)</f>
        <v>1.0999999999999999</v>
      </c>
    </row>
    <row r="24" spans="2:17" ht="14.25" customHeight="1">
      <c r="B24" s="50" t="str">
        <f>B$17&amp;"자연2"</f>
        <v>연세활동자연2</v>
      </c>
      <c r="C24" s="51">
        <f>IF(D24="","",D24+종합보정값!M$14)</f>
        <v>3.55</v>
      </c>
      <c r="D24" s="51">
        <f>IFERROR(IF(INDEX(종합보정값!$M:$M,MATCH($B24,종합보정값!$L:$L,0))="","",INDEX(종합보정값!$M:$M,MATCH($B24,종합보정값!$L:$L,0))+IF(INDEX(종합보정값!$O:$O,MATCH($B24,종합보정값!$L:$L,0))="인문",종합보정값!M$6,종합보정값!N$6)),"")</f>
        <v>3.15</v>
      </c>
      <c r="E24" s="51">
        <f>IF(D24="","",D24+종합보정값!N$14)</f>
        <v>2.85</v>
      </c>
      <c r="F24" s="52">
        <f>IF(G24="","",G24+종합보정값!M$15)</f>
        <v>2.35</v>
      </c>
      <c r="G24" s="52">
        <f>IFERROR(IF(INDEX(종합보정값!$M:$M,MATCH($B24,종합보정값!$L:$L,0))="","",INDEX(종합보정값!$M:$M,MATCH($B24,종합보정값!$L:$L,0))+IF(INDEX(종합보정값!$O:$O,MATCH($B24,종합보정값!$L:$L,0))="인문",종합보정값!M$7,종합보정값!N$7)),"")</f>
        <v>2.15</v>
      </c>
      <c r="H24" s="52">
        <f>IF(G24="","",G24+종합보정값!N$15)</f>
        <v>2</v>
      </c>
      <c r="I24" s="53">
        <f>IF(J24="","",J24+종합보정값!M$16)</f>
        <v>1.47</v>
      </c>
      <c r="J24" s="53">
        <f>IFERROR(IF(INDEX(종합보정값!$M:$M,MATCH($B24,종합보정값!$L:$L,0))="","",INDEX(종합보정값!$M:$M,MATCH($B24,종합보정값!$L:$L,0))+IF(INDEX(종합보정값!$O:$O,MATCH($B24,종합보정값!$L:$L,0))="인문",종합보정값!M$8,종합보정값!N$8)),"")</f>
        <v>1.4</v>
      </c>
      <c r="K24" s="53">
        <f>IF(J24="","",J24+종합보정값!N$16)</f>
        <v>1.3299999999999998</v>
      </c>
      <c r="L24" s="54">
        <f>IF(M24="","",M24+종합보정값!M$17)</f>
        <v>1.25</v>
      </c>
      <c r="M24" s="54">
        <f>IFERROR(IF(INDEX(종합보정값!$M:$M,MATCH($B24,종합보정값!$L:$L,0))="","",INDEX(종합보정값!$M:$M,MATCH($B24,종합보정값!$L:$L,0))+IF(INDEX(종합보정값!$O:$O,MATCH($B24,종합보정값!$L:$L,0))="인문",종합보정값!M$9,종합보정값!N$9)),"")</f>
        <v>1.2</v>
      </c>
      <c r="N24" s="54">
        <f>IF(M24="","",M24+종합보정값!N$17)</f>
        <v>1.1499999999999999</v>
      </c>
      <c r="O24" s="55">
        <f>IF(P24="","",P24+종합보정값!M$18)</f>
        <v>1.25</v>
      </c>
      <c r="P24" s="55">
        <f>IFERROR(IF(INDEX(종합보정값!$M:$M,MATCH($B24,종합보정값!$L:$L,0))="","",INDEX(종합보정값!$M:$M,MATCH($B24,종합보정값!$L:$L,0))+IF(INDEX(종합보정값!$O:$O,MATCH($B24,종합보정값!$L:$L,0))="인문",종합보정값!M$10,종합보정값!N$10)),"")</f>
        <v>1.2</v>
      </c>
      <c r="Q24" s="55">
        <f>IF(P24="","",P24+종합보정값!N$18)</f>
        <v>1.1499999999999999</v>
      </c>
    </row>
    <row r="25" spans="2:17" ht="14.25" customHeight="1">
      <c r="B25" s="50" t="str">
        <f>B$17&amp;"자연3"</f>
        <v>연세활동자연3</v>
      </c>
      <c r="C25" s="51">
        <f>IF(D25="","",D25+종합보정값!M$14)</f>
        <v>3.65</v>
      </c>
      <c r="D25" s="51">
        <f>IFERROR(IF(INDEX(종합보정값!$M:$M,MATCH(SUBSTITUTE($B25,"자연3","자연2"),종합보정값!$L:$L,0))="","",INDEX(종합보정값!$M:$M,MATCH(SUBSTITUTE($B25,"자연3","자연2"),종합보정값!$L:$L,0))+종합보정값!N$6+종합보정값!N$35),"")</f>
        <v>3.25</v>
      </c>
      <c r="E25" s="51">
        <f>IF(D25="","",D25+종합보정값!N$14)</f>
        <v>2.95</v>
      </c>
      <c r="F25" s="52">
        <f>IF(G25="","",G25+종합보정값!M$15)</f>
        <v>2.4500000000000002</v>
      </c>
      <c r="G25" s="52">
        <f>IFERROR(IF(INDEX(종합보정값!$M:$M,MATCH(SUBSTITUTE($B25,"자연3","자연2"),종합보정값!$L:$L,0))="","",INDEX(종합보정값!$M:$M,MATCH(SUBSTITUTE($B25,"자연3","자연2"),종합보정값!$L:$L,0))+종합보정값!N$7+종합보정값!N$36),"")</f>
        <v>2.25</v>
      </c>
      <c r="H25" s="52">
        <f>IF(G25="","",G25+종합보정값!N$15)</f>
        <v>2.1</v>
      </c>
      <c r="I25" s="53">
        <f>IF(J25="","",J25+종합보정값!M$16)</f>
        <v>1.52</v>
      </c>
      <c r="J25" s="53">
        <f>IFERROR(IF(INDEX(종합보정값!$M:$M,MATCH(SUBSTITUTE($B25,"자연3","자연2"),종합보정값!$L:$L,0))="","",INDEX(종합보정값!$M:$M,MATCH(SUBSTITUTE($B25,"자연3","자연2"),종합보정값!$L:$L,0))+종합보정값!N$8+종합보정값!N$37),"")</f>
        <v>1.45</v>
      </c>
      <c r="K25" s="53">
        <f>IF(J25="","",J25+종합보정값!N$16)</f>
        <v>1.38</v>
      </c>
      <c r="L25" s="54">
        <f>IF(M25="","",M25+종합보정값!M$17)</f>
        <v>1.3</v>
      </c>
      <c r="M25" s="54">
        <f>IFERROR(IF(INDEX(종합보정값!$M:$M,MATCH(SUBSTITUTE($B25,"자연3","자연2"),종합보정값!$L:$L,0))="","",INDEX(종합보정값!$M:$M,MATCH(SUBSTITUTE($B25,"자연3","자연2"),종합보정값!$L:$L,0))+종합보정값!N$9+종합보정값!N$38),"")</f>
        <v>1.25</v>
      </c>
      <c r="N25" s="54">
        <f>IF(M25="","",M25+종합보정값!N$17)</f>
        <v>1.2</v>
      </c>
      <c r="O25" s="55">
        <f>IF(P25="","",P25+종합보정값!M$18)</f>
        <v>1.3</v>
      </c>
      <c r="P25" s="55">
        <f>IFERROR(IF(INDEX(종합보정값!$M:$M,MATCH(SUBSTITUTE($B25,"자연3","자연2"),종합보정값!$L:$L,0))="","",INDEX(종합보정값!$M:$M,MATCH(SUBSTITUTE($B25,"자연3","자연2"),종합보정값!$L:$L,0))+종합보정값!N$10+종합보정값!N$39),"")</f>
        <v>1.25</v>
      </c>
      <c r="Q25" s="55">
        <f>IF(P25="","",P25+종합보정값!N$18)</f>
        <v>1.2</v>
      </c>
    </row>
    <row r="26" spans="2:17" ht="14.25" customHeight="1">
      <c r="B26" s="50" t="str">
        <f>B$17&amp;"사범"</f>
        <v>연세활동사범</v>
      </c>
      <c r="C26" s="56" t="str">
        <f>IF(D26="","",D26+종합보정값!M$14)</f>
        <v/>
      </c>
      <c r="D26" s="56" t="str">
        <f>IFERROR(IF(INDEX(종합보정값!$M:$M,MATCH($B26,종합보정값!$L:$L,0))="","",INDEX(종합보정값!$M:$M,MATCH($B26,종합보정값!$L:$L,0))+IF(INDEX(종합보정값!$O:$O,MATCH($B26,종합보정값!$L:$L,0))="인문",종합보정값!M$6,종합보정값!N$6)),"")</f>
        <v/>
      </c>
      <c r="E26" s="56" t="str">
        <f>IF(D26="","",D26+종합보정값!N$14)</f>
        <v/>
      </c>
      <c r="F26" s="57" t="str">
        <f>IF(G26="","",G26+종합보정값!M$15)</f>
        <v/>
      </c>
      <c r="G26" s="57" t="str">
        <f>IFERROR(IF(INDEX(종합보정값!$M:$M,MATCH($B26,종합보정값!$L:$L,0))="","",INDEX(종합보정값!$M:$M,MATCH($B26,종합보정값!$L:$L,0))+IF(INDEX(종합보정값!$O:$O,MATCH($B26,종합보정값!$L:$L,0))="인문",종합보정값!M$7,종합보정값!N$7)),"")</f>
        <v/>
      </c>
      <c r="H26" s="57" t="str">
        <f>IF(G26="","",G26+종합보정값!N$15)</f>
        <v/>
      </c>
      <c r="I26" s="58" t="str">
        <f>IF(J26="","",J26+종합보정값!M$16)</f>
        <v/>
      </c>
      <c r="J26" s="58" t="str">
        <f>IFERROR(IF(INDEX(종합보정값!$M:$M,MATCH($B26,종합보정값!$L:$L,0))="","",INDEX(종합보정값!$M:$M,MATCH($B26,종합보정값!$L:$L,0))+IF(INDEX(종합보정값!$O:$O,MATCH($B26,종합보정값!$L:$L,0))="인문",종합보정값!M$8,종합보정값!N$8)),"")</f>
        <v/>
      </c>
      <c r="K26" s="58" t="str">
        <f>IF(J26="","",J26+종합보정값!N$16)</f>
        <v/>
      </c>
      <c r="L26" s="59" t="str">
        <f>IF(M26="","",M26+종합보정값!M$17)</f>
        <v/>
      </c>
      <c r="M26" s="59" t="str">
        <f>IFERROR(IF(INDEX(종합보정값!$M:$M,MATCH($B26,종합보정값!$L:$L,0))="","",INDEX(종합보정값!$M:$M,MATCH($B26,종합보정값!$L:$L,0))+IF(INDEX(종합보정값!$O:$O,MATCH($B26,종합보정값!$L:$L,0))="인문",종합보정값!M$9,종합보정값!N$9)),"")</f>
        <v/>
      </c>
      <c r="N26" s="59" t="str">
        <f>IF(M26="","",M26+종합보정값!N$17)</f>
        <v/>
      </c>
      <c r="O26" s="60" t="str">
        <f>IF(P26="","",P26+종합보정값!M$18)</f>
        <v/>
      </c>
      <c r="P26" s="60" t="str">
        <f>IFERROR(IF(INDEX(종합보정값!$M:$M,MATCH($B26,종합보정값!$L:$L,0))="","",INDEX(종합보정값!$M:$M,MATCH($B26,종합보정값!$L:$L,0))+IF(INDEX(종합보정값!$O:$O,MATCH($B26,종합보정값!$L:$L,0))="인문",종합보정값!M$10,종합보정값!N$10)),"")</f>
        <v/>
      </c>
      <c r="Q26" s="60" t="str">
        <f>IF(P26="","",P26+종합보정값!N$18)</f>
        <v/>
      </c>
    </row>
    <row r="27" spans="2:17" ht="14.25" customHeight="1">
      <c r="B27" s="50" t="str">
        <f>B$17&amp;"자전자연"</f>
        <v>연세활동자전자연</v>
      </c>
      <c r="C27" s="56" t="str">
        <f>IF(D27="","",D27+종합보정값!M$14)</f>
        <v/>
      </c>
      <c r="D27" s="56" t="str">
        <f>IFERROR(IF(INDEX(종합보정값!$M:$M,MATCH($B27,종합보정값!$L:$L,0))="","",INDEX(종합보정값!$M:$M,MATCH($B27,종합보정값!$L:$L,0))+IF(INDEX(종합보정값!$O:$O,MATCH($B27,종합보정값!$L:$L,0))="인문",종합보정값!M$6,종합보정값!N$6)),"")</f>
        <v/>
      </c>
      <c r="E27" s="56" t="str">
        <f>IF(D27="","",D27+종합보정값!N$14)</f>
        <v/>
      </c>
      <c r="F27" s="57" t="str">
        <f>IF(G27="","",G27+종합보정값!M$15)</f>
        <v/>
      </c>
      <c r="G27" s="57" t="str">
        <f>IFERROR(IF(INDEX(종합보정값!$M:$M,MATCH($B27,종합보정값!$L:$L,0))="","",INDEX(종합보정값!$M:$M,MATCH($B27,종합보정값!$L:$L,0))+IF(INDEX(종합보정값!$O:$O,MATCH($B27,종합보정값!$L:$L,0))="인문",종합보정값!M$7,종합보정값!N$7)),"")</f>
        <v/>
      </c>
      <c r="H27" s="57" t="str">
        <f>IF(G27="","",G27+종합보정값!N$15)</f>
        <v/>
      </c>
      <c r="I27" s="58" t="str">
        <f>IF(J27="","",J27+종합보정값!M$16)</f>
        <v/>
      </c>
      <c r="J27" s="58" t="str">
        <f>IFERROR(IF(INDEX(종합보정값!$M:$M,MATCH($B27,종합보정값!$L:$L,0))="","",INDEX(종합보정값!$M:$M,MATCH($B27,종합보정값!$L:$L,0))+IF(INDEX(종합보정값!$O:$O,MATCH($B27,종합보정값!$L:$L,0))="인문",종합보정값!M$8,종합보정값!N$8)),"")</f>
        <v/>
      </c>
      <c r="K27" s="58" t="str">
        <f>IF(J27="","",J27+종합보정값!N$16)</f>
        <v/>
      </c>
      <c r="L27" s="59" t="str">
        <f>IF(M27="","",M27+종합보정값!M$17)</f>
        <v/>
      </c>
      <c r="M27" s="59" t="str">
        <f>IFERROR(IF(INDEX(종합보정값!$M:$M,MATCH($B27,종합보정값!$L:$L,0))="","",INDEX(종합보정값!$M:$M,MATCH($B27,종합보정값!$L:$L,0))+IF(INDEX(종합보정값!$O:$O,MATCH($B27,종합보정값!$L:$L,0))="인문",종합보정값!M$9,종합보정값!N$9)),"")</f>
        <v/>
      </c>
      <c r="N27" s="59" t="str">
        <f>IF(M27="","",M27+종합보정값!N$17)</f>
        <v/>
      </c>
      <c r="O27" s="60" t="str">
        <f>IF(P27="","",P27+종합보정값!M$18)</f>
        <v/>
      </c>
      <c r="P27" s="60" t="str">
        <f>IFERROR(IF(INDEX(종합보정값!$M:$M,MATCH($B27,종합보정값!$L:$L,0))="","",INDEX(종합보정값!$M:$M,MATCH($B27,종합보정값!$L:$L,0))+IF(INDEX(종합보정값!$O:$O,MATCH($B27,종합보정값!$L:$L,0))="인문",종합보정값!M$10,종합보정값!N$10)),"")</f>
        <v/>
      </c>
      <c r="Q27" s="60" t="str">
        <f>IF(P27="","",P27+종합보정값!N$18)</f>
        <v/>
      </c>
    </row>
    <row r="28" spans="2:17" ht="14.25" customHeight="1">
      <c r="B28" s="50" t="str">
        <f>B$17&amp;"자전공통"</f>
        <v>연세활동자전공통</v>
      </c>
      <c r="C28" s="56" t="str">
        <f>IF(D28="","",D28+종합보정값!M$14)</f>
        <v/>
      </c>
      <c r="D28" s="56" t="str">
        <f>IFERROR(IF(INDEX(종합보정값!$M:$M,MATCH($B28,종합보정값!$L:$L,0))="","",INDEX(종합보정값!$M:$M,MATCH($B28,종합보정값!$L:$L,0))+IF(INDEX(종합보정값!$O:$O,MATCH($B28,종합보정값!$L:$L,0))="인문",종합보정값!M$6,종합보정값!N$6)),"")</f>
        <v/>
      </c>
      <c r="E28" s="56" t="str">
        <f>IF(D28="","",D28+종합보정값!N$14)</f>
        <v/>
      </c>
      <c r="F28" s="57" t="str">
        <f>IF(G28="","",G28+종합보정값!M$15)</f>
        <v/>
      </c>
      <c r="G28" s="57" t="str">
        <f>IFERROR(IF(INDEX(종합보정값!$M:$M,MATCH($B28,종합보정값!$L:$L,0))="","",INDEX(종합보정값!$M:$M,MATCH($B28,종합보정값!$L:$L,0))+IF(INDEX(종합보정값!$O:$O,MATCH($B28,종합보정값!$L:$L,0))="인문",종합보정값!M$7,종합보정값!N$7)),"")</f>
        <v/>
      </c>
      <c r="H28" s="57" t="str">
        <f>IF(G28="","",G28+종합보정값!N$15)</f>
        <v/>
      </c>
      <c r="I28" s="58" t="str">
        <f>IF(J28="","",J28+종합보정값!M$16)</f>
        <v/>
      </c>
      <c r="J28" s="58" t="str">
        <f>IFERROR(IF(INDEX(종합보정값!$M:$M,MATCH($B28,종합보정값!$L:$L,0))="","",INDEX(종합보정값!$M:$M,MATCH($B28,종합보정값!$L:$L,0))+IF(INDEX(종합보정값!$O:$O,MATCH($B28,종합보정값!$L:$L,0))="인문",종합보정값!M$8,종합보정값!N$8)),"")</f>
        <v/>
      </c>
      <c r="K28" s="58" t="str">
        <f>IF(J28="","",J28+종합보정값!N$16)</f>
        <v/>
      </c>
      <c r="L28" s="59" t="str">
        <f>IF(M28="","",M28+종합보정값!M$17)</f>
        <v/>
      </c>
      <c r="M28" s="59" t="str">
        <f>IFERROR(IF(INDEX(종합보정값!$M:$M,MATCH($B28,종합보정값!$L:$L,0))="","",INDEX(종합보정값!$M:$M,MATCH($B28,종합보정값!$L:$L,0))+IF(INDEX(종합보정값!$O:$O,MATCH($B28,종합보정값!$L:$L,0))="인문",종합보정값!M$9,종합보정값!N$9)),"")</f>
        <v/>
      </c>
      <c r="N28" s="59" t="str">
        <f>IF(M28="","",M28+종합보정값!N$17)</f>
        <v/>
      </c>
      <c r="O28" s="60" t="str">
        <f>IF(P28="","",P28+종합보정값!M$18)</f>
        <v/>
      </c>
      <c r="P28" s="60" t="str">
        <f>IFERROR(IF(INDEX(종합보정값!$M:$M,MATCH($B28,종합보정값!$L:$L,0))="","",INDEX(종합보정값!$M:$M,MATCH($B28,종합보정값!$L:$L,0))+IF(INDEX(종합보정값!$O:$O,MATCH($B28,종합보정값!$L:$L,0))="인문",종합보정값!M$10,종합보정값!N$10)),"")</f>
        <v/>
      </c>
      <c r="Q28" s="60" t="str">
        <f>IF(P28="","",P28+종합보정값!N$18)</f>
        <v/>
      </c>
    </row>
    <row r="29" spans="2:17" ht="14.25" customHeight="1">
      <c r="B29" s="50" t="str">
        <f>B$17&amp;"자전인문"</f>
        <v>연세활동자전인문</v>
      </c>
      <c r="C29" s="56" t="str">
        <f>IF(D29="","",D29+종합보정값!M$14)</f>
        <v/>
      </c>
      <c r="D29" s="56" t="str">
        <f>IFERROR(IF(INDEX(종합보정값!$M:$M,MATCH($B29,종합보정값!$L:$L,0))="","",INDEX(종합보정값!$M:$M,MATCH($B29,종합보정값!$L:$L,0))+IF(INDEX(종합보정값!$O:$O,MATCH($B29,종합보정값!$L:$L,0))="인문",종합보정값!M$6,종합보정값!N$6)),"")</f>
        <v/>
      </c>
      <c r="E29" s="56" t="str">
        <f>IF(D29="","",D29+종합보정값!N$14)</f>
        <v/>
      </c>
      <c r="F29" s="57" t="str">
        <f>IF(G29="","",G29+종합보정값!M$15)</f>
        <v/>
      </c>
      <c r="G29" s="57" t="str">
        <f>IFERROR(IF(INDEX(종합보정값!$M:$M,MATCH($B29,종합보정값!$L:$L,0))="","",INDEX(종합보정값!$M:$M,MATCH($B29,종합보정값!$L:$L,0))+IF(INDEX(종합보정값!$O:$O,MATCH($B29,종합보정값!$L:$L,0))="인문",종합보정값!M$7,종합보정값!N$7)),"")</f>
        <v/>
      </c>
      <c r="H29" s="57" t="str">
        <f>IF(G29="","",G29+종합보정값!N$15)</f>
        <v/>
      </c>
      <c r="I29" s="58" t="str">
        <f>IF(J29="","",J29+종합보정값!M$16)</f>
        <v/>
      </c>
      <c r="J29" s="58" t="str">
        <f>IFERROR(IF(INDEX(종합보정값!$M:$M,MATCH($B29,종합보정값!$L:$L,0))="","",INDEX(종합보정값!$M:$M,MATCH($B29,종합보정값!$L:$L,0))+IF(INDEX(종합보정값!$O:$O,MATCH($B29,종합보정값!$L:$L,0))="인문",종합보정값!M$8,종합보정값!N$8)),"")</f>
        <v/>
      </c>
      <c r="K29" s="58" t="str">
        <f>IF(J29="","",J29+종합보정값!N$16)</f>
        <v/>
      </c>
      <c r="L29" s="59" t="str">
        <f>IF(M29="","",M29+종합보정값!M$17)</f>
        <v/>
      </c>
      <c r="M29" s="59" t="str">
        <f>IFERROR(IF(INDEX(종합보정값!$M:$M,MATCH($B29,종합보정값!$L:$L,0))="","",INDEX(종합보정값!$M:$M,MATCH($B29,종합보정값!$L:$L,0))+IF(INDEX(종합보정값!$O:$O,MATCH($B29,종합보정값!$L:$L,0))="인문",종합보정값!M$9,종합보정값!N$9)),"")</f>
        <v/>
      </c>
      <c r="N29" s="59" t="str">
        <f>IF(M29="","",M29+종합보정값!N$17)</f>
        <v/>
      </c>
      <c r="O29" s="60" t="str">
        <f>IF(P29="","",P29+종합보정값!M$18)</f>
        <v/>
      </c>
      <c r="P29" s="60" t="str">
        <f>IFERROR(IF(INDEX(종합보정값!$M:$M,MATCH($B29,종합보정값!$L:$L,0))="","",INDEX(종합보정값!$M:$M,MATCH($B29,종합보정값!$L:$L,0))+IF(INDEX(종합보정값!$O:$O,MATCH($B29,종합보정값!$L:$L,0))="인문",종합보정값!M$10,종합보정값!N$10)),"")</f>
        <v/>
      </c>
      <c r="Q29" s="60" t="str">
        <f>IF(P29="","",P29+종합보정값!N$18)</f>
        <v/>
      </c>
    </row>
    <row r="31" spans="2:17" ht="17.25" customHeight="1">
      <c r="B31" s="169" t="s">
        <v>1876</v>
      </c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5"/>
    </row>
    <row r="32" spans="2:17" ht="14.25" customHeight="1">
      <c r="B32" s="44"/>
      <c r="C32" s="160" t="s">
        <v>1862</v>
      </c>
      <c r="D32" s="154"/>
      <c r="E32" s="155"/>
      <c r="F32" s="158" t="s">
        <v>1863</v>
      </c>
      <c r="G32" s="154"/>
      <c r="H32" s="155"/>
      <c r="I32" s="166" t="s">
        <v>1864</v>
      </c>
      <c r="J32" s="154"/>
      <c r="K32" s="155"/>
      <c r="L32" s="165" t="s">
        <v>1865</v>
      </c>
      <c r="M32" s="154"/>
      <c r="N32" s="155"/>
      <c r="O32" s="153" t="s">
        <v>1866</v>
      </c>
      <c r="P32" s="154"/>
      <c r="Q32" s="155"/>
    </row>
    <row r="33" spans="2:17" ht="14.25" customHeight="1">
      <c r="B33" s="16" t="s">
        <v>1869</v>
      </c>
      <c r="C33" s="45" t="s">
        <v>19</v>
      </c>
      <c r="D33" s="45" t="s">
        <v>20</v>
      </c>
      <c r="E33" s="45" t="s">
        <v>21</v>
      </c>
      <c r="F33" s="46" t="s">
        <v>19</v>
      </c>
      <c r="G33" s="46" t="s">
        <v>20</v>
      </c>
      <c r="H33" s="46" t="s">
        <v>21</v>
      </c>
      <c r="I33" s="47" t="s">
        <v>19</v>
      </c>
      <c r="J33" s="47" t="s">
        <v>20</v>
      </c>
      <c r="K33" s="47" t="s">
        <v>21</v>
      </c>
      <c r="L33" s="48" t="s">
        <v>19</v>
      </c>
      <c r="M33" s="48" t="s">
        <v>20</v>
      </c>
      <c r="N33" s="48" t="s">
        <v>21</v>
      </c>
      <c r="O33" s="49" t="s">
        <v>19</v>
      </c>
      <c r="P33" s="49" t="s">
        <v>20</v>
      </c>
      <c r="Q33" s="49" t="s">
        <v>21</v>
      </c>
    </row>
    <row r="34" spans="2:17" ht="14.25" customHeight="1">
      <c r="B34" s="50" t="str">
        <f>B$31&amp;"인문1"</f>
        <v>연세국제인문1</v>
      </c>
      <c r="C34" s="56">
        <f>IF(D34="","",D34+종합보정값!R$14)</f>
        <v>3.3</v>
      </c>
      <c r="D34" s="56">
        <f>IFERROR(IF(INDEX(종합보정값!$R:$R,MATCH(SUBSTITUTE($B34,"인문1","인문2"),종합보정값!$Q:$Q,0))="","",INDEX(종합보정값!$R:$R,MATCH(SUBSTITUTE($B34,"인문1","인문2"),종합보정값!$Q:$Q,0))+종합보정값!R$6-종합보정값!R$35),"")</f>
        <v>2.9</v>
      </c>
      <c r="E34" s="56">
        <f>IF(D34="","",D34+종합보정값!S$14)</f>
        <v>2.6</v>
      </c>
      <c r="F34" s="57">
        <f>IF(G34="","",G34+종합보정값!R$15)</f>
        <v>2.0299999999999998</v>
      </c>
      <c r="G34" s="57">
        <f>IFERROR(IF(INDEX(종합보정값!$R:$R,MATCH(SUBSTITUTE($B34,"인문1","인문2"),종합보정값!$Q:$Q,0))="","",INDEX(종합보정값!$R:$R,MATCH(SUBSTITUTE($B34,"인문1","인문2"),종합보정값!$Q:$Q,0))+종합보정값!R$7-종합보정값!R$36),"")</f>
        <v>1.8299999999999998</v>
      </c>
      <c r="H34" s="57">
        <f>IF(G34="","",G34+종합보정값!S$15)</f>
        <v>1.68</v>
      </c>
      <c r="I34" s="58">
        <f>IF(J34="","",J34+종합보정값!R$16)</f>
        <v>1.42</v>
      </c>
      <c r="J34" s="58">
        <f>IFERROR(IF(INDEX(종합보정값!$R:$R,MATCH(SUBSTITUTE($B34,"인문1","인문2"),종합보정값!$Q:$Q,0))="","",INDEX(종합보정값!$R:$R,MATCH(SUBSTITUTE($B34,"인문1","인문2"),종합보정값!$Q:$Q,0))+종합보정값!R$8-종합보정값!R$37),"")</f>
        <v>1.3499999999999999</v>
      </c>
      <c r="K34" s="58">
        <f>IF(J34="","",J34+종합보정값!S$16)</f>
        <v>1.2799999999999998</v>
      </c>
      <c r="L34" s="59">
        <f>IF(M34="","",M34+종합보정값!R$17)</f>
        <v>1.2</v>
      </c>
      <c r="M34" s="59">
        <f>IFERROR(IF(INDEX(종합보정값!$R:$R,MATCH(SUBSTITUTE($B34,"인문1","인문2"),종합보정값!$Q:$Q,0))="","",INDEX(종합보정값!$R:$R,MATCH(SUBSTITUTE($B34,"인문1","인문2"),종합보정값!$Q:$Q,0))+종합보정값!R$9-종합보정값!R$38),"")</f>
        <v>1.1499999999999999</v>
      </c>
      <c r="N34" s="59">
        <f>IF(M34="","",M34+종합보정값!S$17)</f>
        <v>1.0999999999999999</v>
      </c>
      <c r="O34" s="60">
        <f>IF(P34="","",P34+종합보정값!R$18)</f>
        <v>1.2</v>
      </c>
      <c r="P34" s="60">
        <f>IFERROR(IF(INDEX(종합보정값!$R:$R,MATCH(SUBSTITUTE($B34,"인문1","인문2"),종합보정값!$Q:$Q,0))="","",INDEX(종합보정값!$R:$R,MATCH(SUBSTITUTE($B34,"인문1","인문2"),종합보정값!$Q:$Q,0))+종합보정값!R$10-종합보정값!R$39),"")</f>
        <v>1.1499999999999999</v>
      </c>
      <c r="Q34" s="60">
        <f>IF(P34="","",P34+종합보정값!S$18)</f>
        <v>1.0999999999999999</v>
      </c>
    </row>
    <row r="35" spans="2:17" ht="14.25" customHeight="1">
      <c r="B35" s="50" t="str">
        <f>B$31&amp;"인문2"</f>
        <v>연세국제인문2</v>
      </c>
      <c r="C35" s="56">
        <f>IF(D35="","",D35+종합보정값!R$14)</f>
        <v>3.4</v>
      </c>
      <c r="D35" s="56">
        <f>IFERROR(IF(INDEX(종합보정값!$R:$R,MATCH($B35,종합보정값!$Q:$Q,0))="","",INDEX(종합보정값!$R:$R,MATCH($B35,종합보정값!$Q:$Q,0))+IF(INDEX(종합보정값!$T:$T,MATCH($B35,종합보정값!$Q:$Q,0))="인문",종합보정값!R$6,종합보정값!S$6)),"")</f>
        <v>3</v>
      </c>
      <c r="E35" s="56">
        <f>IF(D35="","",D35+종합보정값!S$14)</f>
        <v>2.7</v>
      </c>
      <c r="F35" s="57">
        <f>IF(G35="","",G35+종합보정값!R$15)</f>
        <v>2.1</v>
      </c>
      <c r="G35" s="57">
        <f>IFERROR(IF(INDEX(종합보정값!$R:$R,MATCH($B35,종합보정값!$Q:$Q,0))="","",INDEX(종합보정값!$R:$R,MATCH($B35,종합보정값!$Q:$Q,0))+IF(INDEX(종합보정값!$T:$T,MATCH($B35,종합보정값!$Q:$Q,0))="인문",종합보정값!R$7,종합보정값!S$7)),"")</f>
        <v>1.9</v>
      </c>
      <c r="H35" s="57">
        <f>IF(G35="","",G35+종합보정값!S$15)</f>
        <v>1.75</v>
      </c>
      <c r="I35" s="58">
        <f>IF(J35="","",J35+종합보정값!R$16)</f>
        <v>1.47</v>
      </c>
      <c r="J35" s="58">
        <f>IFERROR(IF(INDEX(종합보정값!$R:$R,MATCH($B35,종합보정값!$Q:$Q,0))="","",INDEX(종합보정값!$R:$R,MATCH($B35,종합보정값!$Q:$Q,0))+IF(INDEX(종합보정값!$T:$T,MATCH($B35,종합보정값!$Q:$Q,0))="인문",종합보정값!R$8,종합보정값!S$8)),"")</f>
        <v>1.4</v>
      </c>
      <c r="K35" s="58">
        <f>IF(J35="","",J35+종합보정값!S$16)</f>
        <v>1.3299999999999998</v>
      </c>
      <c r="L35" s="59">
        <f>IF(M35="","",M35+종합보정값!R$17)</f>
        <v>1.25</v>
      </c>
      <c r="M35" s="59">
        <f>IFERROR(IF(INDEX(종합보정값!$R:$R,MATCH($B35,종합보정값!$Q:$Q,0))="","",INDEX(종합보정값!$R:$R,MATCH($B35,종합보정값!$Q:$Q,0))+IF(INDEX(종합보정값!$T:$T,MATCH($B35,종합보정값!$Q:$Q,0))="인문",종합보정값!R$9,종합보정값!S$9)),"")</f>
        <v>1.2</v>
      </c>
      <c r="N35" s="59">
        <f>IF(M35="","",M35+종합보정값!S$17)</f>
        <v>1.1499999999999999</v>
      </c>
      <c r="O35" s="60">
        <f>IF(P35="","",P35+종합보정값!R$18)</f>
        <v>1.25</v>
      </c>
      <c r="P35" s="60">
        <f>IFERROR(IF(INDEX(종합보정값!$R:$R,MATCH($B35,종합보정값!$Q:$Q,0))="","",INDEX(종합보정값!$R:$R,MATCH($B35,종합보정값!$Q:$Q,0))+IF(INDEX(종합보정값!$T:$T,MATCH($B35,종합보정값!$Q:$Q,0))="인문",종합보정값!R$10,종합보정값!S$10)),"")</f>
        <v>1.2</v>
      </c>
      <c r="Q35" s="60">
        <f>IF(P35="","",P35+종합보정값!S$18)</f>
        <v>1.1499999999999999</v>
      </c>
    </row>
    <row r="36" spans="2:17" ht="14.25" customHeight="1">
      <c r="B36" s="50" t="str">
        <f>B$31&amp;"인문3"</f>
        <v>연세국제인문3</v>
      </c>
      <c r="C36" s="56">
        <f>IF(D36="","",D36+종합보정값!R$14)</f>
        <v>3.5</v>
      </c>
      <c r="D36" s="56">
        <f>IFERROR(IF(INDEX(종합보정값!$R:$R,MATCH(SUBSTITUTE($B36,"인문3","인문2"),종합보정값!$Q:$Q,0))="","",INDEX(종합보정값!$R:$R,MATCH(SUBSTITUTE($B36,"인문3","인문2"),종합보정값!$Q:$Q,0))+종합보정값!R$6+종합보정값!R$35),"")</f>
        <v>3.1</v>
      </c>
      <c r="E36" s="56">
        <f>IF(D36="","",D36+종합보정값!S$14)</f>
        <v>2.8000000000000003</v>
      </c>
      <c r="F36" s="57">
        <f>IF(G36="","",G36+종합보정값!R$15)</f>
        <v>2.17</v>
      </c>
      <c r="G36" s="57">
        <f>IFERROR(IF(INDEX(종합보정값!$R:$R,MATCH(SUBSTITUTE($B36,"인문3","인문2"),종합보정값!$Q:$Q,0))="","",INDEX(종합보정값!$R:$R,MATCH(SUBSTITUTE($B36,"인문3","인문2"),종합보정값!$Q:$Q,0))+종합보정값!R$7+종합보정값!R$36),"")</f>
        <v>1.97</v>
      </c>
      <c r="H36" s="57">
        <f>IF(G36="","",G36+종합보정값!S$15)</f>
        <v>1.82</v>
      </c>
      <c r="I36" s="58">
        <f>IF(J36="","",J36+종합보정값!R$16)</f>
        <v>1.52</v>
      </c>
      <c r="J36" s="58">
        <f>IFERROR(IF(INDEX(종합보정값!$R:$R,MATCH(SUBSTITUTE($B36,"인문3","인문2"),종합보정값!$Q:$Q,0))="","",INDEX(종합보정값!$R:$R,MATCH(SUBSTITUTE($B36,"인문3","인문2"),종합보정값!$Q:$Q,0))+종합보정값!R$8+종합보정값!R$37),"")</f>
        <v>1.45</v>
      </c>
      <c r="K36" s="58">
        <f>IF(J36="","",J36+종합보정값!S$16)</f>
        <v>1.38</v>
      </c>
      <c r="L36" s="59">
        <f>IF(M36="","",M36+종합보정값!R$17)</f>
        <v>1.3</v>
      </c>
      <c r="M36" s="59">
        <f>IFERROR(IF(INDEX(종합보정값!$R:$R,MATCH(SUBSTITUTE($B36,"인문3","인문2"),종합보정값!$Q:$Q,0))="","",INDEX(종합보정값!$R:$R,MATCH(SUBSTITUTE($B36,"인문3","인문2"),종합보정값!$Q:$Q,0))+종합보정값!R$9+종합보정값!R$38),"")</f>
        <v>1.25</v>
      </c>
      <c r="N36" s="59">
        <f>IF(M36="","",M36+종합보정값!S$17)</f>
        <v>1.2</v>
      </c>
      <c r="O36" s="60">
        <f>IF(P36="","",P36+종합보정값!R$18)</f>
        <v>1.3</v>
      </c>
      <c r="P36" s="60">
        <f>IFERROR(IF(INDEX(종합보정값!$R:$R,MATCH(SUBSTITUTE($B36,"인문3","인문2"),종합보정값!$Q:$Q,0))="","",INDEX(종합보정값!$R:$R,MATCH(SUBSTITUTE($B36,"인문3","인문2"),종합보정값!$Q:$Q,0))+종합보정값!R$10+종합보정값!R$39),"")</f>
        <v>1.25</v>
      </c>
      <c r="Q36" s="60">
        <f>IF(P36="","",P36+종합보정값!S$18)</f>
        <v>1.2</v>
      </c>
    </row>
    <row r="37" spans="2:17" ht="14.25" customHeight="1">
      <c r="B37" s="50" t="str">
        <f>B$31&amp;"자연1"</f>
        <v>연세국제자연1</v>
      </c>
      <c r="C37" s="56">
        <f>IF(D37="","",D37+종합보정값!R$14)</f>
        <v>3.55</v>
      </c>
      <c r="D37" s="56">
        <f>IFERROR(IF(INDEX(종합보정값!$R:$R,MATCH(SUBSTITUTE($B37,"자연1","자연2"),종합보정값!$Q:$Q,0))="","",INDEX(종합보정값!$R:$R,MATCH(SUBSTITUTE($B37,"자연1","자연2"),종합보정값!$Q:$Q,0))+종합보정값!S$6-종합보정값!S$35),"")</f>
        <v>3.15</v>
      </c>
      <c r="E37" s="56">
        <f>IF(D37="","",D37+종합보정값!S$14)</f>
        <v>2.85</v>
      </c>
      <c r="F37" s="57">
        <f>IF(G37="","",G37+종합보정값!R$15)</f>
        <v>2.35</v>
      </c>
      <c r="G37" s="57">
        <f>IFERROR(IF(INDEX(종합보정값!$R:$R,MATCH(SUBSTITUTE($B37,"자연1","자연2"),종합보정값!$Q:$Q,0))="","",INDEX(종합보정값!$R:$R,MATCH(SUBSTITUTE($B37,"자연1","자연2"),종합보정값!$Q:$Q,0))+종합보정값!S$7-종합보정값!S$36),"")</f>
        <v>2.15</v>
      </c>
      <c r="H37" s="57">
        <f>IF(G37="","",G37+종합보정값!S$15)</f>
        <v>2</v>
      </c>
      <c r="I37" s="58">
        <f>IF(J37="","",J37+종합보정값!R$16)</f>
        <v>1.52</v>
      </c>
      <c r="J37" s="58">
        <f>IFERROR(IF(INDEX(종합보정값!$R:$R,MATCH(SUBSTITUTE($B37,"자연1","자연2"),종합보정값!$Q:$Q,0))="","",INDEX(종합보정값!$R:$R,MATCH(SUBSTITUTE($B37,"자연1","자연2"),종합보정값!$Q:$Q,0))+종합보정값!S$8-종합보정값!S$37),"")</f>
        <v>1.45</v>
      </c>
      <c r="K37" s="58">
        <f>IF(J37="","",J37+종합보정값!S$16)</f>
        <v>1.38</v>
      </c>
      <c r="L37" s="59">
        <f>IF(M37="","",M37+종합보정값!R$17)</f>
        <v>1.3</v>
      </c>
      <c r="M37" s="59">
        <f>IFERROR(IF(INDEX(종합보정값!$R:$R,MATCH(SUBSTITUTE($B37,"자연1","자연2"),종합보정값!$Q:$Q,0))="","",INDEX(종합보정값!$R:$R,MATCH(SUBSTITUTE($B37,"자연1","자연2"),종합보정값!$Q:$Q,0))+종합보정값!S$9-종합보정값!S$38),"")</f>
        <v>1.25</v>
      </c>
      <c r="N37" s="59">
        <f>IF(M37="","",M37+종합보정값!S$17)</f>
        <v>1.2</v>
      </c>
      <c r="O37" s="60">
        <f>IF(P37="","",P37+종합보정값!R$18)</f>
        <v>1.3</v>
      </c>
      <c r="P37" s="60">
        <f>IFERROR(IF(INDEX(종합보정값!$R:$R,MATCH(SUBSTITUTE($B37,"자연1","자연2"),종합보정값!$Q:$Q,0))="","",INDEX(종합보정값!$R:$R,MATCH(SUBSTITUTE($B37,"자연1","자연2"),종합보정값!$Q:$Q,0))+종합보정값!S$10-종합보정값!S$39),"")</f>
        <v>1.25</v>
      </c>
      <c r="Q37" s="60">
        <f>IF(P37="","",P37+종합보정값!S$18)</f>
        <v>1.2</v>
      </c>
    </row>
    <row r="38" spans="2:17" ht="14.25" customHeight="1">
      <c r="B38" s="50" t="str">
        <f>B$31&amp;"자연2"</f>
        <v>연세국제자연2</v>
      </c>
      <c r="C38" s="56">
        <f>IF(D38="","",D38+종합보정값!R$14)</f>
        <v>3.65</v>
      </c>
      <c r="D38" s="56">
        <f>IFERROR(IF(INDEX(종합보정값!$R:$R,MATCH($B38,종합보정값!$Q:$Q,0))="","",INDEX(종합보정값!$R:$R,MATCH($B38,종합보정값!$Q:$Q,0))+IF(INDEX(종합보정값!$T:$T,MATCH($B38,종합보정값!$Q:$Q,0))="인문",종합보정값!R$6,종합보정값!S$6)),"")</f>
        <v>3.25</v>
      </c>
      <c r="E38" s="56">
        <f>IF(D38="","",D38+종합보정값!S$14)</f>
        <v>2.95</v>
      </c>
      <c r="F38" s="57">
        <f>IF(G38="","",G38+종합보정값!R$15)</f>
        <v>2.4500000000000002</v>
      </c>
      <c r="G38" s="57">
        <f>IFERROR(IF(INDEX(종합보정값!$R:$R,MATCH($B38,종합보정값!$Q:$Q,0))="","",INDEX(종합보정값!$R:$R,MATCH($B38,종합보정값!$Q:$Q,0))+IF(INDEX(종합보정값!$T:$T,MATCH($B38,종합보정값!$Q:$Q,0))="인문",종합보정값!R$7,종합보정값!S$7)),"")</f>
        <v>2.25</v>
      </c>
      <c r="H38" s="57">
        <f>IF(G38="","",G38+종합보정값!S$15)</f>
        <v>2.1</v>
      </c>
      <c r="I38" s="58">
        <f>IF(J38="","",J38+종합보정값!R$16)</f>
        <v>1.57</v>
      </c>
      <c r="J38" s="58">
        <f>IFERROR(IF(INDEX(종합보정값!$R:$R,MATCH($B38,종합보정값!$Q:$Q,0))="","",INDEX(종합보정값!$R:$R,MATCH($B38,종합보정값!$Q:$Q,0))+IF(INDEX(종합보정값!$T:$T,MATCH($B38,종합보정값!$Q:$Q,0))="인문",종합보정값!R$8,종합보정값!S$8)),"")</f>
        <v>1.5</v>
      </c>
      <c r="K38" s="58">
        <f>IF(J38="","",J38+종합보정값!S$16)</f>
        <v>1.43</v>
      </c>
      <c r="L38" s="59">
        <f>IF(M38="","",M38+종합보정값!R$17)</f>
        <v>1.35</v>
      </c>
      <c r="M38" s="59">
        <f>IFERROR(IF(INDEX(종합보정값!$R:$R,MATCH($B38,종합보정값!$Q:$Q,0))="","",INDEX(종합보정값!$R:$R,MATCH($B38,종합보정값!$Q:$Q,0))+IF(INDEX(종합보정값!$T:$T,MATCH($B38,종합보정값!$Q:$Q,0))="인문",종합보정값!R$9,종합보정값!S$9)),"")</f>
        <v>1.3</v>
      </c>
      <c r="N38" s="59">
        <f>IF(M38="","",M38+종합보정값!S$17)</f>
        <v>1.25</v>
      </c>
      <c r="O38" s="60">
        <f>IF(P38="","",P38+종합보정값!R$18)</f>
        <v>1.35</v>
      </c>
      <c r="P38" s="60">
        <f>IFERROR(IF(INDEX(종합보정값!$R:$R,MATCH($B38,종합보정값!$Q:$Q,0))="","",INDEX(종합보정값!$R:$R,MATCH($B38,종합보정값!$Q:$Q,0))+IF(INDEX(종합보정값!$T:$T,MATCH($B38,종합보정값!$Q:$Q,0))="인문",종합보정값!R$10,종합보정값!S$10)),"")</f>
        <v>1.3</v>
      </c>
      <c r="Q38" s="60">
        <f>IF(P38="","",P38+종합보정값!S$18)</f>
        <v>1.25</v>
      </c>
    </row>
    <row r="39" spans="2:17" ht="14.25" customHeight="1">
      <c r="B39" s="50" t="str">
        <f>B$31&amp;"자연3"</f>
        <v>연세국제자연3</v>
      </c>
      <c r="C39" s="56">
        <f>IF(D39="","",D39+종합보정값!R$14)</f>
        <v>3.75</v>
      </c>
      <c r="D39" s="56">
        <f>IFERROR(IF(INDEX(종합보정값!$R:$R,MATCH(SUBSTITUTE($B39,"자연3","자연2"),종합보정값!$Q:$Q,0))="","",INDEX(종합보정값!$R:$R,MATCH(SUBSTITUTE($B39,"자연3","자연2"),종합보정값!$Q:$Q,0))+종합보정값!S$6+종합보정값!S$35),"")</f>
        <v>3.35</v>
      </c>
      <c r="E39" s="56">
        <f>IF(D39="","",D39+종합보정값!S$14)</f>
        <v>3.0500000000000003</v>
      </c>
      <c r="F39" s="57">
        <f>IF(G39="","",G39+종합보정값!R$15)</f>
        <v>2.5500000000000003</v>
      </c>
      <c r="G39" s="57">
        <f>IFERROR(IF(INDEX(종합보정값!$R:$R,MATCH(SUBSTITUTE($B39,"자연3","자연2"),종합보정값!$Q:$Q,0))="","",INDEX(종합보정값!$R:$R,MATCH(SUBSTITUTE($B39,"자연3","자연2"),종합보정값!$Q:$Q,0))+종합보정값!S$7+종합보정값!S$36),"")</f>
        <v>2.35</v>
      </c>
      <c r="H39" s="57">
        <f>IF(G39="","",G39+종합보정값!S$15)</f>
        <v>2.2000000000000002</v>
      </c>
      <c r="I39" s="58">
        <f>IF(J39="","",J39+종합보정값!R$16)</f>
        <v>1.62</v>
      </c>
      <c r="J39" s="58">
        <f>IFERROR(IF(INDEX(종합보정값!$R:$R,MATCH(SUBSTITUTE($B39,"자연3","자연2"),종합보정값!$Q:$Q,0))="","",INDEX(종합보정값!$R:$R,MATCH(SUBSTITUTE($B39,"자연3","자연2"),종합보정값!$Q:$Q,0))+종합보정값!S$8+종합보정값!S$37),"")</f>
        <v>1.55</v>
      </c>
      <c r="K39" s="58">
        <f>IF(J39="","",J39+종합보정값!S$16)</f>
        <v>1.48</v>
      </c>
      <c r="L39" s="59">
        <f>IF(M39="","",M39+종합보정값!R$17)</f>
        <v>1.4000000000000001</v>
      </c>
      <c r="M39" s="59">
        <f>IFERROR(IF(INDEX(종합보정값!$R:$R,MATCH(SUBSTITUTE($B39,"자연3","자연2"),종합보정값!$Q:$Q,0))="","",INDEX(종합보정값!$R:$R,MATCH(SUBSTITUTE($B39,"자연3","자연2"),종합보정값!$Q:$Q,0))+종합보정값!S$9+종합보정값!S$38),"")</f>
        <v>1.35</v>
      </c>
      <c r="N39" s="59">
        <f>IF(M39="","",M39+종합보정값!S$17)</f>
        <v>1.3</v>
      </c>
      <c r="O39" s="60">
        <f>IF(P39="","",P39+종합보정값!R$18)</f>
        <v>1.4000000000000001</v>
      </c>
      <c r="P39" s="60">
        <f>IFERROR(IF(INDEX(종합보정값!$R:$R,MATCH(SUBSTITUTE($B39,"자연3","자연2"),종합보정값!$Q:$Q,0))="","",INDEX(종합보정값!$R:$R,MATCH(SUBSTITUTE($B39,"자연3","자연2"),종합보정값!$Q:$Q,0))+종합보정값!S$10+종합보정값!S$39),"")</f>
        <v>1.35</v>
      </c>
      <c r="Q39" s="60">
        <f>IF(P39="","",P39+종합보정값!S$18)</f>
        <v>1.3</v>
      </c>
    </row>
    <row r="40" spans="2:17" ht="14.25" customHeight="1">
      <c r="B40" s="50" t="str">
        <f>B$31&amp;"사범"</f>
        <v>연세국제사범</v>
      </c>
      <c r="C40" s="56"/>
      <c r="D40" s="56"/>
      <c r="E40" s="56"/>
      <c r="F40" s="57"/>
      <c r="G40" s="57"/>
      <c r="H40" s="57"/>
      <c r="I40" s="58"/>
      <c r="J40" s="58"/>
      <c r="K40" s="58"/>
      <c r="L40" s="59"/>
      <c r="M40" s="59"/>
      <c r="N40" s="59"/>
      <c r="O40" s="60"/>
      <c r="P40" s="60"/>
      <c r="Q40" s="60"/>
    </row>
    <row r="41" spans="2:17" ht="14.25" customHeight="1">
      <c r="B41" s="50" t="str">
        <f>B$31&amp;"자전자연"</f>
        <v>연세국제자전자연</v>
      </c>
      <c r="C41" s="56"/>
      <c r="D41" s="56"/>
      <c r="E41" s="56"/>
      <c r="F41" s="57"/>
      <c r="G41" s="57"/>
      <c r="H41" s="57"/>
      <c r="I41" s="58"/>
      <c r="J41" s="58"/>
      <c r="K41" s="58"/>
      <c r="L41" s="59"/>
      <c r="M41" s="59"/>
      <c r="N41" s="59"/>
      <c r="O41" s="60"/>
      <c r="P41" s="60"/>
      <c r="Q41" s="60"/>
    </row>
    <row r="42" spans="2:17" ht="14.25" customHeight="1">
      <c r="B42" s="50" t="str">
        <f>B$31&amp;"자전공통"</f>
        <v>연세국제자전공통</v>
      </c>
      <c r="C42" s="56"/>
      <c r="D42" s="56"/>
      <c r="E42" s="56"/>
      <c r="F42" s="57"/>
      <c r="G42" s="57"/>
      <c r="H42" s="57"/>
      <c r="I42" s="58"/>
      <c r="J42" s="58"/>
      <c r="K42" s="58"/>
      <c r="L42" s="59"/>
      <c r="M42" s="59"/>
      <c r="N42" s="59"/>
      <c r="O42" s="60"/>
      <c r="P42" s="60"/>
      <c r="Q42" s="60"/>
    </row>
    <row r="43" spans="2:17" ht="14.25" customHeight="1">
      <c r="B43" s="50" t="str">
        <f>B$31&amp;"자전인문"</f>
        <v>연세국제자전인문</v>
      </c>
      <c r="C43" s="56"/>
      <c r="D43" s="56"/>
      <c r="E43" s="56"/>
      <c r="F43" s="57"/>
      <c r="G43" s="57"/>
      <c r="H43" s="57"/>
      <c r="I43" s="58"/>
      <c r="J43" s="58"/>
      <c r="K43" s="58"/>
      <c r="L43" s="59"/>
      <c r="M43" s="59"/>
      <c r="N43" s="59"/>
      <c r="O43" s="60"/>
      <c r="P43" s="60"/>
      <c r="Q43" s="60"/>
    </row>
    <row r="45" spans="2:17" ht="17.25" customHeight="1">
      <c r="B45" s="172" t="s">
        <v>1877</v>
      </c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5"/>
    </row>
    <row r="46" spans="2:17" ht="14.25" customHeight="1">
      <c r="B46" s="44"/>
      <c r="C46" s="160" t="s">
        <v>1862</v>
      </c>
      <c r="D46" s="154"/>
      <c r="E46" s="155"/>
      <c r="F46" s="158" t="s">
        <v>1863</v>
      </c>
      <c r="G46" s="154"/>
      <c r="H46" s="155"/>
      <c r="I46" s="166" t="s">
        <v>1864</v>
      </c>
      <c r="J46" s="154"/>
      <c r="K46" s="155"/>
      <c r="L46" s="165" t="s">
        <v>1865</v>
      </c>
      <c r="M46" s="154"/>
      <c r="N46" s="155"/>
      <c r="O46" s="153" t="s">
        <v>1866</v>
      </c>
      <c r="P46" s="154"/>
      <c r="Q46" s="155"/>
    </row>
    <row r="47" spans="2:17" ht="14.25" customHeight="1">
      <c r="B47" s="16" t="s">
        <v>1869</v>
      </c>
      <c r="C47" s="45" t="s">
        <v>19</v>
      </c>
      <c r="D47" s="45" t="s">
        <v>20</v>
      </c>
      <c r="E47" s="45" t="s">
        <v>21</v>
      </c>
      <c r="F47" s="46" t="s">
        <v>19</v>
      </c>
      <c r="G47" s="46" t="s">
        <v>20</v>
      </c>
      <c r="H47" s="46" t="s">
        <v>21</v>
      </c>
      <c r="I47" s="47" t="s">
        <v>19</v>
      </c>
      <c r="J47" s="47" t="s">
        <v>20</v>
      </c>
      <c r="K47" s="47" t="s">
        <v>21</v>
      </c>
      <c r="L47" s="48" t="s">
        <v>19</v>
      </c>
      <c r="M47" s="48" t="s">
        <v>20</v>
      </c>
      <c r="N47" s="48" t="s">
        <v>21</v>
      </c>
      <c r="O47" s="49" t="s">
        <v>19</v>
      </c>
      <c r="P47" s="49" t="s">
        <v>20</v>
      </c>
      <c r="Q47" s="49" t="s">
        <v>21</v>
      </c>
    </row>
    <row r="48" spans="2:17" ht="14.25" customHeight="1">
      <c r="B48" s="50" t="str">
        <f>B$45&amp;"인문1"</f>
        <v>고려학업인문1</v>
      </c>
      <c r="C48" s="56">
        <f>IF(D48="","",D48+종합보정값!W$14)</f>
        <v>2.75</v>
      </c>
      <c r="D48" s="56">
        <f>IFERROR(IF(INDEX(종합보정값!$W:$W,MATCH(SUBSTITUTE($B48,"인문1","인문2"),종합보정값!$V:$V,0))="","",INDEX(종합보정값!$W:$W,MATCH(SUBSTITUTE($B48,"인문1","인문2"),종합보정값!$V:$V,0))+종합보정값!W$6-종합보정값!W$35),"")</f>
        <v>2.35</v>
      </c>
      <c r="E48" s="56">
        <f>IF(D48="","",D48+종합보정값!X$14)</f>
        <v>2.0500000000000003</v>
      </c>
      <c r="F48" s="57">
        <f>IF(G48="","",G48+종합보정값!W$15)</f>
        <v>2.08</v>
      </c>
      <c r="G48" s="57">
        <f>IFERROR(IF(INDEX(종합보정값!$W:$W,MATCH(SUBSTITUTE($B48,"인문1","인문2"),종합보정값!$V:$V,0))="","",INDEX(종합보정값!$W:$W,MATCH(SUBSTITUTE($B48,"인문1","인문2"),종합보정값!$V:$V,0))+종합보정값!W$7-종합보정값!W$36),"")</f>
        <v>1.88</v>
      </c>
      <c r="H48" s="57">
        <f>IF(G48="","",G48+종합보정값!X$15)</f>
        <v>1.73</v>
      </c>
      <c r="I48" s="58">
        <f>IF(J48="","",J48+종합보정값!W$16)</f>
        <v>1.47</v>
      </c>
      <c r="J48" s="58">
        <f>IFERROR(IF(INDEX(종합보정값!$W:$W,MATCH(SUBSTITUTE($B48,"인문1","인문2"),종합보정값!$V:$V,0))="","",INDEX(종합보정값!$W:$W,MATCH(SUBSTITUTE($B48,"인문1","인문2"),종합보정값!$V:$V,0))+종합보정값!W$8-종합보정값!W$37),"")</f>
        <v>1.4</v>
      </c>
      <c r="K48" s="58">
        <f>IF(J48="","",J48+종합보정값!X$16)</f>
        <v>1.3299999999999998</v>
      </c>
      <c r="L48" s="59">
        <f>IF(M48="","",M48+종합보정값!W$17)</f>
        <v>1.3499999999999999</v>
      </c>
      <c r="M48" s="59">
        <f>IFERROR(IF(INDEX(종합보정값!$W:$W,MATCH(SUBSTITUTE($B48,"인문1","인문2"),종합보정값!$V:$V,0))="","",INDEX(종합보정값!$W:$W,MATCH(SUBSTITUTE($B48,"인문1","인문2"),종합보정값!$V:$V,0))+종합보정값!W$9-종합보정값!W$38),"")</f>
        <v>1.2999999999999998</v>
      </c>
      <c r="N48" s="59">
        <f>IF(M48="","",M48+종합보정값!X$17)</f>
        <v>1.2499999999999998</v>
      </c>
      <c r="O48" s="60">
        <f>IF(P48="","",P48+종합보정값!W$18)</f>
        <v>1.3499999999999999</v>
      </c>
      <c r="P48" s="60">
        <f>IFERROR(IF(INDEX(종합보정값!$W:$W,MATCH(SUBSTITUTE($B48,"인문1","인문2"),종합보정값!$V:$V,0))="","",INDEX(종합보정값!$W:$W,MATCH(SUBSTITUTE($B48,"인문1","인문2"),종합보정값!$V:$V,0))+종합보정값!W$10-종합보정값!W$39),"")</f>
        <v>1.2999999999999998</v>
      </c>
      <c r="Q48" s="60">
        <f>IF(P48="","",P48+종합보정값!X$18)</f>
        <v>1.2499999999999998</v>
      </c>
    </row>
    <row r="49" spans="2:17" ht="14.25" customHeight="1">
      <c r="B49" s="50" t="str">
        <f>B$45&amp;"인문2"</f>
        <v>고려학업인문2</v>
      </c>
      <c r="C49" s="56">
        <f>IF(D49="","",D49+종합보정값!W$14)</f>
        <v>2.85</v>
      </c>
      <c r="D49" s="56">
        <f>IFERROR(IF(INDEX(종합보정값!$W:$W,MATCH($B49,종합보정값!$V:$V,0))="","",INDEX(종합보정값!$W:$W,MATCH($B49,종합보정값!$V:$V,0))+IF(INDEX(종합보정값!$Y:$Y,MATCH($B49,종합보정값!$V:$V,0))="인문",종합보정값!W$6,종합보정값!X$6)),"")</f>
        <v>2.4500000000000002</v>
      </c>
      <c r="E49" s="56">
        <f>IF(D49="","",D49+종합보정값!X$14)</f>
        <v>2.1500000000000004</v>
      </c>
      <c r="F49" s="57">
        <f>IF(G49="","",G49+종합보정값!W$15)</f>
        <v>2.15</v>
      </c>
      <c r="G49" s="57">
        <f>IFERROR(IF(INDEX(종합보정값!$W:$W,MATCH($B49,종합보정값!$V:$V,0))="","",INDEX(종합보정값!$W:$W,MATCH($B49,종합보정값!$V:$V,0))+IF(INDEX(종합보정값!$Y:$Y,MATCH($B49,종합보정값!$V:$V,0))="인문",종합보정값!W$7,종합보정값!X$7)),"")</f>
        <v>1.95</v>
      </c>
      <c r="H49" s="57">
        <f>IF(G49="","",G49+종합보정값!X$15)</f>
        <v>1.8</v>
      </c>
      <c r="I49" s="58">
        <f>IF(J49="","",J49+종합보정값!W$16)</f>
        <v>1.52</v>
      </c>
      <c r="J49" s="58">
        <f>IFERROR(IF(INDEX(종합보정값!$W:$W,MATCH($B49,종합보정값!$V:$V,0))="","",INDEX(종합보정값!$W:$W,MATCH($B49,종합보정값!$V:$V,0))+IF(INDEX(종합보정값!$Y:$Y,MATCH($B49,종합보정값!$V:$V,0))="인문",종합보정값!W$8,종합보정값!X$8)),"")</f>
        <v>1.45</v>
      </c>
      <c r="K49" s="58">
        <f>IF(J49="","",J49+종합보정값!X$16)</f>
        <v>1.38</v>
      </c>
      <c r="L49" s="59">
        <f>IF(M49="","",M49+종합보정값!W$17)</f>
        <v>1.4</v>
      </c>
      <c r="M49" s="59">
        <f>IFERROR(IF(INDEX(종합보정값!$W:$W,MATCH($B49,종합보정값!$V:$V,0))="","",INDEX(종합보정값!$W:$W,MATCH($B49,종합보정값!$V:$V,0))+IF(INDEX(종합보정값!$Y:$Y,MATCH($B49,종합보정값!$V:$V,0))="인문",종합보정값!W$9,종합보정값!X$9)),"")</f>
        <v>1.3499999999999999</v>
      </c>
      <c r="N49" s="59">
        <f>IF(M49="","",M49+종합보정값!X$17)</f>
        <v>1.2999999999999998</v>
      </c>
      <c r="O49" s="60">
        <f>IF(P49="","",P49+종합보정값!W$18)</f>
        <v>1.4</v>
      </c>
      <c r="P49" s="60">
        <f>IFERROR(IF(INDEX(종합보정값!$W:$W,MATCH($B49,종합보정값!$V:$V,0))="","",INDEX(종합보정값!$W:$W,MATCH($B49,종합보정값!$V:$V,0))+IF(INDEX(종합보정값!$Y:$Y,MATCH($B49,종합보정값!$V:$V,0))="인문",종합보정값!W$10,종합보정값!X$10)),"")</f>
        <v>1.3499999999999999</v>
      </c>
      <c r="Q49" s="60">
        <f>IF(P49="","",P49+종합보정값!X$18)</f>
        <v>1.2999999999999998</v>
      </c>
    </row>
    <row r="50" spans="2:17" ht="14.25" customHeight="1">
      <c r="B50" s="50" t="str">
        <f>B$45&amp;"인문3"</f>
        <v>고려학업인문3</v>
      </c>
      <c r="C50" s="56">
        <f>IF(D50="","",D50+종합보정값!W$14)</f>
        <v>2.95</v>
      </c>
      <c r="D50" s="56">
        <f>IFERROR(IF(INDEX(종합보정값!$W:$W,MATCH(SUBSTITUTE($B50,"인문3","인문2"),종합보정값!$V:$V,0))="","",INDEX(종합보정값!$W:$W,MATCH(SUBSTITUTE($B50,"인문3","인문2"),종합보정값!$V:$V,0))+종합보정값!W$6+종합보정값!W$35),"")</f>
        <v>2.5500000000000003</v>
      </c>
      <c r="E50" s="56">
        <f>IF(D50="","",D50+종합보정값!X$14)</f>
        <v>2.2500000000000004</v>
      </c>
      <c r="F50" s="57">
        <f>IF(G50="","",G50+종합보정값!W$15)</f>
        <v>2.2200000000000002</v>
      </c>
      <c r="G50" s="57">
        <f>IFERROR(IF(INDEX(종합보정값!$W:$W,MATCH(SUBSTITUTE($B50,"인문3","인문2"),종합보정값!$V:$V,0))="","",INDEX(종합보정값!$W:$W,MATCH(SUBSTITUTE($B50,"인문3","인문2"),종합보정값!$V:$V,0))+종합보정값!W$7+종합보정값!W$36),"")</f>
        <v>2.02</v>
      </c>
      <c r="H50" s="57">
        <f>IF(G50="","",G50+종합보정값!X$15)</f>
        <v>1.87</v>
      </c>
      <c r="I50" s="58">
        <f>IF(J50="","",J50+종합보정값!W$16)</f>
        <v>1.57</v>
      </c>
      <c r="J50" s="58">
        <f>IFERROR(IF(INDEX(종합보정값!$W:$W,MATCH(SUBSTITUTE($B50,"인문3","인문2"),종합보정값!$V:$V,0))="","",INDEX(종합보정값!$W:$W,MATCH(SUBSTITUTE($B50,"인문3","인문2"),종합보정값!$V:$V,0))+종합보정값!W$8+종합보정값!W$37),"")</f>
        <v>1.5</v>
      </c>
      <c r="K50" s="58">
        <f>IF(J50="","",J50+종합보정값!X$16)</f>
        <v>1.43</v>
      </c>
      <c r="L50" s="59">
        <f>IF(M50="","",M50+종합보정값!W$17)</f>
        <v>1.45</v>
      </c>
      <c r="M50" s="59">
        <f>IFERROR(IF(INDEX(종합보정값!$W:$W,MATCH(SUBSTITUTE($B50,"인문3","인문2"),종합보정값!$V:$V,0))="","",INDEX(종합보정값!$W:$W,MATCH(SUBSTITUTE($B50,"인문3","인문2"),종합보정값!$V:$V,0))+종합보정값!W$9+종합보정값!W$38),"")</f>
        <v>1.4</v>
      </c>
      <c r="N50" s="59">
        <f>IF(M50="","",M50+종합보정값!X$17)</f>
        <v>1.3499999999999999</v>
      </c>
      <c r="O50" s="60">
        <f>IF(P50="","",P50+종합보정값!W$18)</f>
        <v>1.45</v>
      </c>
      <c r="P50" s="60">
        <f>IFERROR(IF(INDEX(종합보정값!$W:$W,MATCH(SUBSTITUTE($B50,"인문3","인문2"),종합보정값!$V:$V,0))="","",INDEX(종합보정값!$W:$W,MATCH(SUBSTITUTE($B50,"인문3","인문2"),종합보정값!$V:$V,0))+종합보정값!W$10+종합보정값!W$39),"")</f>
        <v>1.4</v>
      </c>
      <c r="Q50" s="60">
        <f>IF(P50="","",P50+종합보정값!X$18)</f>
        <v>1.3499999999999999</v>
      </c>
    </row>
    <row r="51" spans="2:17" ht="14.25" customHeight="1">
      <c r="B51" s="50" t="str">
        <f>B$45&amp;"자연1"</f>
        <v>고려학업자연1</v>
      </c>
      <c r="C51" s="56">
        <f>IF(D51="","",D51+종합보정값!W$14)</f>
        <v>2.8499999999999996</v>
      </c>
      <c r="D51" s="56">
        <f>IFERROR(IF(INDEX(종합보정값!$W:$W,MATCH(SUBSTITUTE($B51,"자연1","자연2"),종합보정값!$V:$V,0))="","",INDEX(종합보정값!$W:$W,MATCH(SUBSTITUTE($B51,"자연1","자연2"),종합보정값!$V:$V,0))+종합보정값!X$6-종합보정값!X$35),"")</f>
        <v>2.4499999999999997</v>
      </c>
      <c r="E51" s="56">
        <f>IF(D51="","",D51+종합보정값!X$14)</f>
        <v>2.15</v>
      </c>
      <c r="F51" s="57">
        <f>IF(G51="","",G51+종합보정값!W$15)</f>
        <v>2.4</v>
      </c>
      <c r="G51" s="57">
        <f>IFERROR(IF(INDEX(종합보정값!$W:$W,MATCH(SUBSTITUTE($B51,"자연1","자연2"),종합보정값!$V:$V,0))="","",INDEX(종합보정값!$W:$W,MATCH(SUBSTITUTE($B51,"자연1","자연2"),종합보정값!$V:$V,0))+종합보정값!X$7-종합보정값!X$36),"")</f>
        <v>2.1999999999999997</v>
      </c>
      <c r="H51" s="57">
        <f>IF(G51="","",G51+종합보정값!X$15)</f>
        <v>2.0499999999999998</v>
      </c>
      <c r="I51" s="58">
        <f>IF(J51="","",J51+종합보정값!W$16)</f>
        <v>1.57</v>
      </c>
      <c r="J51" s="58">
        <f>IFERROR(IF(INDEX(종합보정값!$W:$W,MATCH(SUBSTITUTE($B51,"자연1","자연2"),종합보정값!$V:$V,0))="","",INDEX(종합보정값!$W:$W,MATCH(SUBSTITUTE($B51,"자연1","자연2"),종합보정값!$V:$V,0))+종합보정값!X$8-종합보정값!X$37),"")</f>
        <v>1.5</v>
      </c>
      <c r="K51" s="58">
        <f>IF(J51="","",J51+종합보정값!X$16)</f>
        <v>1.43</v>
      </c>
      <c r="L51" s="59">
        <f>IF(M51="","",M51+종합보정값!W$17)</f>
        <v>1.45</v>
      </c>
      <c r="M51" s="59">
        <f>IFERROR(IF(INDEX(종합보정값!$W:$W,MATCH(SUBSTITUTE($B51,"자연1","자연2"),종합보정값!$V:$V,0))="","",INDEX(종합보정값!$W:$W,MATCH(SUBSTITUTE($B51,"자연1","자연2"),종합보정값!$V:$V,0))+종합보정값!X$9-종합보정값!X$38),"")</f>
        <v>1.4</v>
      </c>
      <c r="N51" s="59">
        <f>IF(M51="","",M51+종합보정값!X$17)</f>
        <v>1.3499999999999999</v>
      </c>
      <c r="O51" s="60">
        <f>IF(P51="","",P51+종합보정값!W$18)</f>
        <v>1.45</v>
      </c>
      <c r="P51" s="60">
        <f>IFERROR(IF(INDEX(종합보정값!$W:$W,MATCH(SUBSTITUTE($B51,"자연1","자연2"),종합보정값!$V:$V,0))="","",INDEX(종합보정값!$W:$W,MATCH(SUBSTITUTE($B51,"자연1","자연2"),종합보정값!$V:$V,0))+종합보정값!X$10-종합보정값!X$39),"")</f>
        <v>1.4</v>
      </c>
      <c r="Q51" s="60">
        <f>IF(P51="","",P51+종합보정값!X$18)</f>
        <v>1.3499999999999999</v>
      </c>
    </row>
    <row r="52" spans="2:17" ht="14.25" customHeight="1">
      <c r="B52" s="50" t="str">
        <f>B$45&amp;"자연2"</f>
        <v>고려학업자연2</v>
      </c>
      <c r="C52" s="56">
        <f>IF(D52="","",D52+종합보정값!W$14)</f>
        <v>2.9499999999999997</v>
      </c>
      <c r="D52" s="56">
        <f>IFERROR(IF(INDEX(종합보정값!$W:$W,MATCH($B52,종합보정값!$V:$V,0))="","",INDEX(종합보정값!$W:$W,MATCH($B52,종합보정값!$V:$V,0))+IF(INDEX(종합보정값!$Y:$Y,MATCH($B52,종합보정값!$V:$V,0))="인문",종합보정값!W$6,종합보정값!X$6)),"")</f>
        <v>2.5499999999999998</v>
      </c>
      <c r="E52" s="56">
        <f>IF(D52="","",D52+종합보정값!X$14)</f>
        <v>2.25</v>
      </c>
      <c r="F52" s="57">
        <f>IF(G52="","",G52+종합보정값!W$15)</f>
        <v>2.5</v>
      </c>
      <c r="G52" s="57">
        <f>IFERROR(IF(INDEX(종합보정값!$W:$W,MATCH($B52,종합보정값!$V:$V,0))="","",INDEX(종합보정값!$W:$W,MATCH($B52,종합보정값!$V:$V,0))+IF(INDEX(종합보정값!$Y:$Y,MATCH($B52,종합보정값!$V:$V,0))="인문",종합보정값!W$7,종합보정값!X$7)),"")</f>
        <v>2.2999999999999998</v>
      </c>
      <c r="H52" s="57">
        <f>IF(G52="","",G52+종합보정값!X$15)</f>
        <v>2.15</v>
      </c>
      <c r="I52" s="58">
        <f>IF(J52="","",J52+종합보정값!W$16)</f>
        <v>1.62</v>
      </c>
      <c r="J52" s="58">
        <f>IFERROR(IF(INDEX(종합보정값!$W:$W,MATCH($B52,종합보정값!$V:$V,0))="","",INDEX(종합보정값!$W:$W,MATCH($B52,종합보정값!$V:$V,0))+IF(INDEX(종합보정값!$Y:$Y,MATCH($B52,종합보정값!$V:$V,0))="인문",종합보정값!W$8,종합보정값!X$8)),"")</f>
        <v>1.55</v>
      </c>
      <c r="K52" s="58">
        <f>IF(J52="","",J52+종합보정값!X$16)</f>
        <v>1.48</v>
      </c>
      <c r="L52" s="59">
        <f>IF(M52="","",M52+종합보정값!W$17)</f>
        <v>1.5</v>
      </c>
      <c r="M52" s="59">
        <f>IFERROR(IF(INDEX(종합보정값!$W:$W,MATCH($B52,종합보정값!$V:$V,0))="","",INDEX(종합보정값!$W:$W,MATCH($B52,종합보정값!$V:$V,0))+IF(INDEX(종합보정값!$Y:$Y,MATCH($B52,종합보정값!$V:$V,0))="인문",종합보정값!W$9,종합보정값!X$9)),"")</f>
        <v>1.45</v>
      </c>
      <c r="N52" s="59">
        <f>IF(M52="","",M52+종합보정값!X$17)</f>
        <v>1.4</v>
      </c>
      <c r="O52" s="60">
        <f>IF(P52="","",P52+종합보정값!W$18)</f>
        <v>1.5</v>
      </c>
      <c r="P52" s="60">
        <f>IFERROR(IF(INDEX(종합보정값!$W:$W,MATCH($B52,종합보정값!$V:$V,0))="","",INDEX(종합보정값!$W:$W,MATCH($B52,종합보정값!$V:$V,0))+IF(INDEX(종합보정값!$Y:$Y,MATCH($B52,종합보정값!$V:$V,0))="인문",종합보정값!W$10,종합보정값!X$10)),"")</f>
        <v>1.45</v>
      </c>
      <c r="Q52" s="60">
        <f>IF(P52="","",P52+종합보정값!X$18)</f>
        <v>1.4</v>
      </c>
    </row>
    <row r="53" spans="2:17" ht="14.25" customHeight="1">
      <c r="B53" s="50" t="str">
        <f>B$45&amp;"자연3"</f>
        <v>고려학업자연3</v>
      </c>
      <c r="C53" s="56">
        <f>IF(D53="","",D53+종합보정값!W$14)</f>
        <v>3.05</v>
      </c>
      <c r="D53" s="56">
        <f>IFERROR(IF(INDEX(종합보정값!$W:$W,MATCH(SUBSTITUTE($B53,"자연3","자연2"),종합보정값!$V:$V,0))="","",INDEX(종합보정값!$W:$W,MATCH(SUBSTITUTE($B53,"자연3","자연2"),종합보정값!$V:$V,0))+종합보정값!X$6+종합보정값!X$35),"")</f>
        <v>2.65</v>
      </c>
      <c r="E53" s="56">
        <f>IF(D53="","",D53+종합보정값!X$14)</f>
        <v>2.35</v>
      </c>
      <c r="F53" s="57">
        <f>IF(G53="","",G53+종합보정값!W$15)</f>
        <v>2.6</v>
      </c>
      <c r="G53" s="57">
        <f>IFERROR(IF(INDEX(종합보정값!$W:$W,MATCH(SUBSTITUTE($B53,"자연3","자연2"),종합보정값!$V:$V,0))="","",INDEX(종합보정값!$W:$W,MATCH(SUBSTITUTE($B53,"자연3","자연2"),종합보정값!$V:$V,0))+종합보정값!X$7+종합보정값!X$36),"")</f>
        <v>2.4</v>
      </c>
      <c r="H53" s="57">
        <f>IF(G53="","",G53+종합보정값!X$15)</f>
        <v>2.25</v>
      </c>
      <c r="I53" s="58">
        <f>IF(J53="","",J53+종합보정값!W$16)</f>
        <v>1.6700000000000002</v>
      </c>
      <c r="J53" s="58">
        <f>IFERROR(IF(INDEX(종합보정값!$W:$W,MATCH(SUBSTITUTE($B53,"자연3","자연2"),종합보정값!$V:$V,0))="","",INDEX(종합보정값!$W:$W,MATCH(SUBSTITUTE($B53,"자연3","자연2"),종합보정값!$V:$V,0))+종합보정값!X$8+종합보정값!X$37),"")</f>
        <v>1.6</v>
      </c>
      <c r="K53" s="58">
        <f>IF(J53="","",J53+종합보정값!X$16)</f>
        <v>1.53</v>
      </c>
      <c r="L53" s="59">
        <f>IF(M53="","",M53+종합보정값!W$17)</f>
        <v>1.55</v>
      </c>
      <c r="M53" s="59">
        <f>IFERROR(IF(INDEX(종합보정값!$W:$W,MATCH(SUBSTITUTE($B53,"자연3","자연2"),종합보정값!$V:$V,0))="","",INDEX(종합보정값!$W:$W,MATCH(SUBSTITUTE($B53,"자연3","자연2"),종합보정값!$V:$V,0))+종합보정값!X$9+종합보정값!X$38),"")</f>
        <v>1.5</v>
      </c>
      <c r="N53" s="59">
        <f>IF(M53="","",M53+종합보정값!X$17)</f>
        <v>1.45</v>
      </c>
      <c r="O53" s="60">
        <f>IF(P53="","",P53+종합보정값!W$18)</f>
        <v>1.55</v>
      </c>
      <c r="P53" s="60">
        <f>IFERROR(IF(INDEX(종합보정값!$W:$W,MATCH(SUBSTITUTE($B53,"자연3","자연2"),종합보정값!$V:$V,0))="","",INDEX(종합보정값!$W:$W,MATCH(SUBSTITUTE($B53,"자연3","자연2"),종합보정값!$V:$V,0))+종합보정값!X$10+종합보정값!X$39),"")</f>
        <v>1.5</v>
      </c>
      <c r="Q53" s="60">
        <f>IF(P53="","",P53+종합보정값!X$18)</f>
        <v>1.45</v>
      </c>
    </row>
    <row r="54" spans="2:17" ht="14.25" customHeight="1">
      <c r="B54" s="50" t="str">
        <f>B$45&amp;"사범"</f>
        <v>고려학업사범</v>
      </c>
      <c r="C54" s="56" t="str">
        <f>IF(D54="","",D54+종합보정값!W$14)</f>
        <v/>
      </c>
      <c r="D54" s="56" t="str">
        <f>IFERROR(IF(INDEX(종합보정값!$W:$W,MATCH($B54,종합보정값!$V:$V,0))="","",INDEX(종합보정값!$W:$W,MATCH($B54,종합보정값!$V:$V,0))+IF(INDEX(종합보정값!$Y:$Y,MATCH($B54,종합보정값!$V:$V,0))="인문",종합보정값!W$6,종합보정값!X$6)),"")</f>
        <v/>
      </c>
      <c r="E54" s="56" t="str">
        <f>IF(D54="","",D54+종합보정값!X$14)</f>
        <v/>
      </c>
      <c r="F54" s="57" t="str">
        <f>IF(G54="","",G54+종합보정값!W$15)</f>
        <v/>
      </c>
      <c r="G54" s="57" t="str">
        <f>IFERROR(IF(INDEX(종합보정값!$W:$W,MATCH($B54,종합보정값!$V:$V,0))="","",INDEX(종합보정값!$W:$W,MATCH($B54,종합보정값!$V:$V,0))+IF(INDEX(종합보정값!$Y:$Y,MATCH($B54,종합보정값!$V:$V,0))="인문",종합보정값!W$7,종합보정값!X$7)),"")</f>
        <v/>
      </c>
      <c r="H54" s="57" t="str">
        <f>IF(G54="","",G54+종합보정값!X$15)</f>
        <v/>
      </c>
      <c r="I54" s="58" t="str">
        <f>IF(J54="","",J54+종합보정값!W$16)</f>
        <v/>
      </c>
      <c r="J54" s="58" t="str">
        <f>IFERROR(IF(INDEX(종합보정값!$W:$W,MATCH($B54,종합보정값!$V:$V,0))="","",INDEX(종합보정값!$W:$W,MATCH($B54,종합보정값!$V:$V,0))+IF(INDEX(종합보정값!$Y:$Y,MATCH($B54,종합보정값!$V:$V,0))="인문",종합보정값!W$8,종합보정값!X$8)),"")</f>
        <v/>
      </c>
      <c r="K54" s="58" t="str">
        <f>IF(J54="","",J54+종합보정값!X$16)</f>
        <v/>
      </c>
      <c r="L54" s="59" t="str">
        <f>IF(M54="","",M54+종합보정값!W$17)</f>
        <v/>
      </c>
      <c r="M54" s="59" t="str">
        <f>IFERROR(IF(INDEX(종합보정값!$W:$W,MATCH($B54,종합보정값!$V:$V,0))="","",INDEX(종합보정값!$W:$W,MATCH($B54,종합보정값!$V:$V,0))+IF(INDEX(종합보정값!$Y:$Y,MATCH($B54,종합보정값!$V:$V,0))="인문",종합보정값!W$9,종합보정값!X$9)),"")</f>
        <v/>
      </c>
      <c r="N54" s="59" t="str">
        <f>IF(M54="","",M54+종합보정값!X$17)</f>
        <v/>
      </c>
      <c r="O54" s="60" t="str">
        <f>IF(P54="","",P54+종합보정값!W$18)</f>
        <v/>
      </c>
      <c r="P54" s="60" t="str">
        <f>IFERROR(IF(INDEX(종합보정값!$W:$W,MATCH($B54,종합보정값!$V:$V,0))="","",INDEX(종합보정값!$W:$W,MATCH($B54,종합보정값!$V:$V,0))+IF(INDEX(종합보정값!$Y:$Y,MATCH($B54,종합보정값!$V:$V,0))="인문",종합보정값!W$10,종합보정값!X$10)),"")</f>
        <v/>
      </c>
      <c r="Q54" s="60" t="str">
        <f>IF(P54="","",P54+종합보정값!X$18)</f>
        <v/>
      </c>
    </row>
    <row r="55" spans="2:17" ht="14.25" customHeight="1">
      <c r="B55" s="50" t="str">
        <f>B$45&amp;"자전자연"</f>
        <v>고려학업자전자연</v>
      </c>
      <c r="C55" s="56"/>
      <c r="D55" s="56"/>
      <c r="E55" s="56"/>
      <c r="F55" s="57"/>
      <c r="G55" s="57"/>
      <c r="H55" s="57"/>
      <c r="I55" s="58"/>
      <c r="J55" s="58"/>
      <c r="K55" s="58"/>
      <c r="L55" s="59"/>
      <c r="M55" s="59"/>
      <c r="N55" s="59"/>
      <c r="O55" s="60"/>
      <c r="P55" s="60"/>
      <c r="Q55" s="60"/>
    </row>
    <row r="56" spans="2:17" ht="14.25" customHeight="1">
      <c r="B56" s="50" t="str">
        <f>B$45&amp;"자전공통"</f>
        <v>고려학업자전공통</v>
      </c>
      <c r="C56" s="56"/>
      <c r="D56" s="56"/>
      <c r="E56" s="56"/>
      <c r="F56" s="57"/>
      <c r="G56" s="57"/>
      <c r="H56" s="57"/>
      <c r="I56" s="58"/>
      <c r="J56" s="58"/>
      <c r="K56" s="58"/>
      <c r="L56" s="59"/>
      <c r="M56" s="59"/>
      <c r="N56" s="59"/>
      <c r="O56" s="60"/>
      <c r="P56" s="60"/>
      <c r="Q56" s="60"/>
    </row>
    <row r="57" spans="2:17" ht="14.25" customHeight="1">
      <c r="B57" s="50" t="str">
        <f>B$45&amp;"자전인문"</f>
        <v>고려학업자전인문</v>
      </c>
      <c r="C57" s="56"/>
      <c r="D57" s="56"/>
      <c r="E57" s="56"/>
      <c r="F57" s="57"/>
      <c r="G57" s="57"/>
      <c r="H57" s="57"/>
      <c r="I57" s="58"/>
      <c r="J57" s="58"/>
      <c r="K57" s="58"/>
      <c r="L57" s="59"/>
      <c r="M57" s="59"/>
      <c r="N57" s="59"/>
      <c r="O57" s="60"/>
      <c r="P57" s="60"/>
      <c r="Q57" s="60"/>
    </row>
    <row r="59" spans="2:17" ht="17.25" customHeight="1">
      <c r="B59" s="172" t="s">
        <v>1878</v>
      </c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5"/>
    </row>
    <row r="60" spans="2:17" ht="14.25" customHeight="1">
      <c r="B60" s="44"/>
      <c r="C60" s="160" t="s">
        <v>1862</v>
      </c>
      <c r="D60" s="154"/>
      <c r="E60" s="155"/>
      <c r="F60" s="158" t="s">
        <v>1863</v>
      </c>
      <c r="G60" s="154"/>
      <c r="H60" s="155"/>
      <c r="I60" s="166" t="s">
        <v>1864</v>
      </c>
      <c r="J60" s="154"/>
      <c r="K60" s="155"/>
      <c r="L60" s="165" t="s">
        <v>1865</v>
      </c>
      <c r="M60" s="154"/>
      <c r="N60" s="155"/>
      <c r="O60" s="153" t="s">
        <v>1866</v>
      </c>
      <c r="P60" s="154"/>
      <c r="Q60" s="155"/>
    </row>
    <row r="61" spans="2:17" ht="14.25" customHeight="1">
      <c r="B61" s="16" t="s">
        <v>1869</v>
      </c>
      <c r="C61" s="45" t="s">
        <v>19</v>
      </c>
      <c r="D61" s="45" t="s">
        <v>20</v>
      </c>
      <c r="E61" s="45" t="s">
        <v>21</v>
      </c>
      <c r="F61" s="46" t="s">
        <v>19</v>
      </c>
      <c r="G61" s="46" t="s">
        <v>20</v>
      </c>
      <c r="H61" s="46" t="s">
        <v>21</v>
      </c>
      <c r="I61" s="47" t="s">
        <v>19</v>
      </c>
      <c r="J61" s="47" t="s">
        <v>20</v>
      </c>
      <c r="K61" s="47" t="s">
        <v>21</v>
      </c>
      <c r="L61" s="48" t="s">
        <v>19</v>
      </c>
      <c r="M61" s="48" t="s">
        <v>20</v>
      </c>
      <c r="N61" s="48" t="s">
        <v>21</v>
      </c>
      <c r="O61" s="49" t="s">
        <v>19</v>
      </c>
      <c r="P61" s="49" t="s">
        <v>20</v>
      </c>
      <c r="Q61" s="49" t="s">
        <v>21</v>
      </c>
    </row>
    <row r="62" spans="2:17" ht="14.25" customHeight="1">
      <c r="B62" s="50" t="str">
        <f>B$59&amp;"인문1"</f>
        <v>고려계열인문1</v>
      </c>
      <c r="C62" s="56">
        <f>IF(D62="","",D62+종합보정값!AB$14)</f>
        <v>2.9499999999999997</v>
      </c>
      <c r="D62" s="56">
        <f>IFERROR(IF(INDEX(종합보정값!$AB:$AB,MATCH(SUBSTITUTE($B62,"인문1","인문2"),종합보정값!$AA:$AA,0))="","",INDEX(종합보정값!$AB:$AB,MATCH(SUBSTITUTE($B62,"인문1","인문2"),종합보정값!$AA:$AA,0))+종합보정값!AB$6-종합보정값!AB$35),"")</f>
        <v>2.5499999999999998</v>
      </c>
      <c r="E62" s="56">
        <f>IF(D62="","",D62+종합보정값!AC$14)</f>
        <v>2.25</v>
      </c>
      <c r="F62" s="57">
        <f>IF(G62="","",G62+종합보정값!AB$15)</f>
        <v>2.2800000000000002</v>
      </c>
      <c r="G62" s="57">
        <f>IFERROR(IF(INDEX(종합보정값!$AB:$AB,MATCH(SUBSTITUTE($B62,"인문1","인문2"),종합보정값!$AA:$AA,0))="","",INDEX(종합보정값!$AB:$AB,MATCH(SUBSTITUTE($B62,"인문1","인문2"),종합보정값!$AA:$AA,0))+종합보정값!AB$7-종합보정값!AB$36),"")</f>
        <v>2.08</v>
      </c>
      <c r="H62" s="57">
        <f>IF(G62="","",G62+종합보정값!AC$15)</f>
        <v>1.9300000000000002</v>
      </c>
      <c r="I62" s="58">
        <f>IF(J62="","",J62+종합보정값!AB$16)</f>
        <v>1.42</v>
      </c>
      <c r="J62" s="58">
        <f>IFERROR(IF(INDEX(종합보정값!$AB:$AB,MATCH(SUBSTITUTE($B62,"인문1","인문2"),종합보정값!$AA:$AA,0))="","",INDEX(종합보정값!$AB:$AB,MATCH(SUBSTITUTE($B62,"인문1","인문2"),종합보정값!$AA:$AA,0))+종합보정값!AB$8-종합보정값!AB$37),"")</f>
        <v>1.3499999999999999</v>
      </c>
      <c r="K62" s="58">
        <f>IF(J62="","",J62+종합보정값!AC$16)</f>
        <v>1.2799999999999998</v>
      </c>
      <c r="L62" s="59">
        <f>IF(M62="","",M62+종합보정값!AB$17)</f>
        <v>1.2999999999999998</v>
      </c>
      <c r="M62" s="59">
        <f>IFERROR(IF(INDEX(종합보정값!$AB:$AB,MATCH(SUBSTITUTE($B62,"인문1","인문2"),종합보정값!$AA:$AA,0))="","",INDEX(종합보정값!$AB:$AB,MATCH(SUBSTITUTE($B62,"인문1","인문2"),종합보정값!$AA:$AA,0))+종합보정값!AB$9-종합보정값!AB$38),"")</f>
        <v>1.2499999999999998</v>
      </c>
      <c r="N62" s="59">
        <f>IF(M62="","",M62+종합보정값!AC$17)</f>
        <v>1.1999999999999997</v>
      </c>
      <c r="O62" s="60">
        <f>IF(P62="","",P62+종합보정값!AB$18)</f>
        <v>1.2999999999999998</v>
      </c>
      <c r="P62" s="60">
        <f>IFERROR(IF(INDEX(종합보정값!$AB:$AB,MATCH(SUBSTITUTE($B62,"인문1","인문2"),종합보정값!$AA:$AA,0))="","",INDEX(종합보정값!$AB:$AB,MATCH(SUBSTITUTE($B62,"인문1","인문2"),종합보정값!$AA:$AA,0))+종합보정값!AB$10-종합보정값!AB$39),"")</f>
        <v>1.2499999999999998</v>
      </c>
      <c r="Q62" s="60">
        <f>IF(P62="","",P62+종합보정값!AC$18)</f>
        <v>1.1999999999999997</v>
      </c>
    </row>
    <row r="63" spans="2:17" ht="14.25" customHeight="1">
      <c r="B63" s="50" t="str">
        <f>B$59&amp;"인문2"</f>
        <v>고려계열인문2</v>
      </c>
      <c r="C63" s="56">
        <f>IF(D63="","",D63+종합보정값!AB$14)</f>
        <v>3.05</v>
      </c>
      <c r="D63" s="56">
        <f>IFERROR(IF(INDEX(종합보정값!$AB:$AB,MATCH($B63,종합보정값!$AA:$AA,0))="","",INDEX(종합보정값!$AB:$AB,MATCH($B63,종합보정값!$AA:$AA,0))+IF(INDEX(종합보정값!$AD:$AD,MATCH($B63,종합보정값!$AA:$AA,0))="인문",종합보정값!AB$6,종합보정값!AC$6)),"")</f>
        <v>2.65</v>
      </c>
      <c r="E63" s="56">
        <f>IF(D63="","",D63+종합보정값!AC$14)</f>
        <v>2.35</v>
      </c>
      <c r="F63" s="57">
        <f>IF(G63="","",G63+종합보정값!AB$15)</f>
        <v>2.35</v>
      </c>
      <c r="G63" s="57">
        <f>IFERROR(IF(INDEX(종합보정값!$AB:$AB,MATCH($B63,종합보정값!$AA:$AA,0))="","",INDEX(종합보정값!$AB:$AB,MATCH($B63,종합보정값!$AA:$AA,0))+IF(INDEX(종합보정값!$AD:$AD,MATCH($B63,종합보정값!$AA:$AA,0))="인문",종합보정값!AB$7,종합보정값!AC$7)),"")</f>
        <v>2.15</v>
      </c>
      <c r="H63" s="57">
        <f>IF(G63="","",G63+종합보정값!AC$15)</f>
        <v>2</v>
      </c>
      <c r="I63" s="58">
        <f>IF(J63="","",J63+종합보정값!AB$16)</f>
        <v>1.47</v>
      </c>
      <c r="J63" s="58">
        <f>IFERROR(IF(INDEX(종합보정값!$AB:$AB,MATCH($B63,종합보정값!$AA:$AA,0))="","",INDEX(종합보정값!$AB:$AB,MATCH($B63,종합보정값!$AA:$AA,0))+IF(INDEX(종합보정값!$AD:$AD,MATCH($B63,종합보정값!$AA:$AA,0))="인문",종합보정값!AB$8,종합보정값!AC$8)),"")</f>
        <v>1.4</v>
      </c>
      <c r="K63" s="58">
        <f>IF(J63="","",J63+종합보정값!AC$16)</f>
        <v>1.3299999999999998</v>
      </c>
      <c r="L63" s="59">
        <f>IF(M63="","",M63+종합보정값!AB$17)</f>
        <v>1.3499999999999999</v>
      </c>
      <c r="M63" s="59">
        <f>IFERROR(IF(INDEX(종합보정값!$AB:$AB,MATCH($B63,종합보정값!$AA:$AA,0))="","",INDEX(종합보정값!$AB:$AB,MATCH($B63,종합보정값!$AA:$AA,0))+IF(INDEX(종합보정값!$AD:$AD,MATCH($B63,종합보정값!$AA:$AA,0))="인문",종합보정값!AB$9,종합보정값!AC$9)),"")</f>
        <v>1.2999999999999998</v>
      </c>
      <c r="N63" s="59">
        <f>IF(M63="","",M63+종합보정값!AC$17)</f>
        <v>1.2499999999999998</v>
      </c>
      <c r="O63" s="60">
        <f>IF(P63="","",P63+종합보정값!AB$18)</f>
        <v>1.3499999999999999</v>
      </c>
      <c r="P63" s="60">
        <f>IFERROR(IF(INDEX(종합보정값!$AB:$AB,MATCH($B63,종합보정값!$AA:$AA,0))="","",INDEX(종합보정값!$AB:$AB,MATCH($B63,종합보정값!$AA:$AA,0))+IF(INDEX(종합보정값!$AD:$AD,MATCH($B63,종합보정값!$AA:$AA,0))="인문",종합보정값!AB$10,종합보정값!AC$10)),"")</f>
        <v>1.2999999999999998</v>
      </c>
      <c r="Q63" s="60">
        <f>IF(P63="","",P63+종합보정값!AC$18)</f>
        <v>1.2499999999999998</v>
      </c>
    </row>
    <row r="64" spans="2:17" ht="14.25" customHeight="1">
      <c r="B64" s="50" t="str">
        <f>B$59&amp;"인문3"</f>
        <v>고려계열인문3</v>
      </c>
      <c r="C64" s="56">
        <f>IF(D64="","",D64+종합보정값!AB$14)</f>
        <v>3.15</v>
      </c>
      <c r="D64" s="56">
        <f>IFERROR(IF(INDEX(종합보정값!$AB:$AB,MATCH(SUBSTITUTE($B64,"인문3","인문2"),종합보정값!$AA:$AA,0))="","",INDEX(종합보정값!$AB:$AB,MATCH(SUBSTITUTE($B64,"인문3","인문2"),종합보정값!$AA:$AA,0))+종합보정값!AB$6+종합보정값!AB$35),"")</f>
        <v>2.75</v>
      </c>
      <c r="E64" s="56">
        <f>IF(D64="","",D64+종합보정값!AC$14)</f>
        <v>2.4500000000000002</v>
      </c>
      <c r="F64" s="57">
        <f>IF(G64="","",G64+종합보정값!AB$15)</f>
        <v>2.42</v>
      </c>
      <c r="G64" s="57">
        <f>IFERROR(IF(INDEX(종합보정값!$AB:$AB,MATCH(SUBSTITUTE($B64,"인문3","인문2"),종합보정값!$AA:$AA,0))="","",INDEX(종합보정값!$AB:$AB,MATCH(SUBSTITUTE($B64,"인문3","인문2"),종합보정값!$AA:$AA,0))+종합보정값!AB$7+종합보정값!AB$36),"")</f>
        <v>2.2199999999999998</v>
      </c>
      <c r="H64" s="57">
        <f>IF(G64="","",G64+종합보정값!AC$15)</f>
        <v>2.0699999999999998</v>
      </c>
      <c r="I64" s="58">
        <f>IF(J64="","",J64+종합보정값!AB$16)</f>
        <v>1.52</v>
      </c>
      <c r="J64" s="58">
        <f>IFERROR(IF(INDEX(종합보정값!$AB:$AB,MATCH(SUBSTITUTE($B64,"인문3","인문2"),종합보정값!$AA:$AA,0))="","",INDEX(종합보정값!$AB:$AB,MATCH(SUBSTITUTE($B64,"인문3","인문2"),종합보정값!$AA:$AA,0))+종합보정값!AB$8+종합보정값!AB$37),"")</f>
        <v>1.45</v>
      </c>
      <c r="K64" s="58">
        <f>IF(J64="","",J64+종합보정값!AC$16)</f>
        <v>1.38</v>
      </c>
      <c r="L64" s="59">
        <f>IF(M64="","",M64+종합보정값!AB$17)</f>
        <v>1.4</v>
      </c>
      <c r="M64" s="59">
        <f>IFERROR(IF(INDEX(종합보정값!$AB:$AB,MATCH(SUBSTITUTE($B64,"인문3","인문2"),종합보정값!$AA:$AA,0))="","",INDEX(종합보정값!$AB:$AB,MATCH(SUBSTITUTE($B64,"인문3","인문2"),종합보정값!$AA:$AA,0))+종합보정값!AB$9+종합보정값!AB$38),"")</f>
        <v>1.3499999999999999</v>
      </c>
      <c r="N64" s="59">
        <f>IF(M64="","",M64+종합보정값!AC$17)</f>
        <v>1.2999999999999998</v>
      </c>
      <c r="O64" s="60">
        <f>IF(P64="","",P64+종합보정값!AB$18)</f>
        <v>1.4</v>
      </c>
      <c r="P64" s="60">
        <f>IFERROR(IF(INDEX(종합보정값!$AB:$AB,MATCH(SUBSTITUTE($B64,"인문3","인문2"),종합보정값!$AA:$AA,0))="","",INDEX(종합보정값!$AB:$AB,MATCH(SUBSTITUTE($B64,"인문3","인문2"),종합보정값!$AA:$AA,0))+종합보정값!AB$10+종합보정값!AB$39),"")</f>
        <v>1.3499999999999999</v>
      </c>
      <c r="Q64" s="60">
        <f>IF(P64="","",P64+종합보정값!AC$18)</f>
        <v>1.2999999999999998</v>
      </c>
    </row>
    <row r="65" spans="2:19" ht="14.25" customHeight="1">
      <c r="B65" s="50" t="str">
        <f>B$59&amp;"자연1"</f>
        <v>고려계열자연1</v>
      </c>
      <c r="C65" s="56">
        <f>IF(D65="","",D65+종합보정값!AB$14)</f>
        <v>3.8</v>
      </c>
      <c r="D65" s="56">
        <f>IFERROR(IF(INDEX(종합보정값!$AB:$AB,MATCH(SUBSTITUTE($B65,"자연1","자연2"),종합보정값!$AA:$AA,0))="","",INDEX(종합보정값!$AB:$AB,MATCH(SUBSTITUTE($B65,"자연1","자연2"),종합보정값!$AA:$AA,0))+종합보정값!AC$6-종합보정값!AC$35),"")</f>
        <v>3.4</v>
      </c>
      <c r="E65" s="56">
        <f>IF(D65="","",D65+종합보정값!AC$14)</f>
        <v>3.1</v>
      </c>
      <c r="F65" s="57">
        <f>IF(G65="","",G65+종합보정값!AB$15)</f>
        <v>2.6</v>
      </c>
      <c r="G65" s="57">
        <f>IFERROR(IF(INDEX(종합보정값!$AB:$AB,MATCH(SUBSTITUTE($B65,"자연1","자연2"),종합보정값!$AA:$AA,0))="","",INDEX(종합보정값!$AB:$AB,MATCH(SUBSTITUTE($B65,"자연1","자연2"),종합보정값!$AA:$AA,0))+종합보정값!AC$7-종합보정값!AC$36),"")</f>
        <v>2.4</v>
      </c>
      <c r="H65" s="57">
        <f>IF(G65="","",G65+종합보정값!AC$15)</f>
        <v>2.25</v>
      </c>
      <c r="I65" s="58">
        <f>IF(J65="","",J65+종합보정값!AB$16)</f>
        <v>1.52</v>
      </c>
      <c r="J65" s="58">
        <f>IFERROR(IF(INDEX(종합보정값!$AB:$AB,MATCH(SUBSTITUTE($B65,"자연1","자연2"),종합보정값!$AA:$AA,0))="","",INDEX(종합보정값!$AB:$AB,MATCH(SUBSTITUTE($B65,"자연1","자연2"),종합보정값!$AA:$AA,0))+종합보정값!AC$8-종합보정값!AC$37),"")</f>
        <v>1.45</v>
      </c>
      <c r="K65" s="58">
        <f>IF(J65="","",J65+종합보정값!AC$16)</f>
        <v>1.38</v>
      </c>
      <c r="L65" s="59">
        <f>IF(M65="","",M65+종합보정값!AB$17)</f>
        <v>1.4</v>
      </c>
      <c r="M65" s="59">
        <f>IFERROR(IF(INDEX(종합보정값!$AB:$AB,MATCH(SUBSTITUTE($B65,"자연1","자연2"),종합보정값!$AA:$AA,0))="","",INDEX(종합보정값!$AB:$AB,MATCH(SUBSTITUTE($B65,"자연1","자연2"),종합보정값!$AA:$AA,0))+종합보정값!AC$9-종합보정값!AC$38),"")</f>
        <v>1.3499999999999999</v>
      </c>
      <c r="N65" s="59">
        <f>IF(M65="","",M65+종합보정값!AC$17)</f>
        <v>1.2999999999999998</v>
      </c>
      <c r="O65" s="60">
        <f>IF(P65="","",P65+종합보정값!AB$18)</f>
        <v>1.4</v>
      </c>
      <c r="P65" s="60">
        <f>IFERROR(IF(INDEX(종합보정값!$AB:$AB,MATCH(SUBSTITUTE($B65,"자연1","자연2"),종합보정값!$AA:$AA,0))="","",INDEX(종합보정값!$AB:$AB,MATCH(SUBSTITUTE($B65,"자연1","자연2"),종합보정값!$AA:$AA,0))+종합보정값!AC$10-종합보정값!AC$39),"")</f>
        <v>1.3499999999999999</v>
      </c>
      <c r="Q65" s="60">
        <f>IF(P65="","",P65+종합보정값!AC$18)</f>
        <v>1.2999999999999998</v>
      </c>
    </row>
    <row r="66" spans="2:19" ht="14.25" customHeight="1">
      <c r="B66" s="50" t="str">
        <f>B$59&amp;"자연2"</f>
        <v>고려계열자연2</v>
      </c>
      <c r="C66" s="56">
        <f>IF(D66="","",D66+종합보정값!AB$14)</f>
        <v>3.9</v>
      </c>
      <c r="D66" s="56">
        <f>IFERROR(IF(INDEX(종합보정값!$AB:$AB,MATCH($B66,종합보정값!$AA:$AA,0))="","",INDEX(종합보정값!$AB:$AB,MATCH($B66,종합보정값!$AA:$AA,0))+IF(INDEX(종합보정값!$AD:$AD,MATCH($B66,종합보정값!$AA:$AA,0))="인문",종합보정값!AB$6,종합보정값!AC$6)),"")</f>
        <v>3.5</v>
      </c>
      <c r="E66" s="56">
        <f>IF(D66="","",D66+종합보정값!AC$14)</f>
        <v>3.2</v>
      </c>
      <c r="F66" s="57">
        <f>IF(G66="","",G66+종합보정값!AB$15)</f>
        <v>2.7</v>
      </c>
      <c r="G66" s="57">
        <f>IFERROR(IF(INDEX(종합보정값!$AB:$AB,MATCH($B66,종합보정값!$AA:$AA,0))="","",INDEX(종합보정값!$AB:$AB,MATCH($B66,종합보정값!$AA:$AA,0))+IF(INDEX(종합보정값!$AD:$AD,MATCH($B66,종합보정값!$AA:$AA,0))="인문",종합보정값!AB$7,종합보정값!AC$7)),"")</f>
        <v>2.5</v>
      </c>
      <c r="H66" s="57">
        <f>IF(G66="","",G66+종합보정값!AC$15)</f>
        <v>2.35</v>
      </c>
      <c r="I66" s="58">
        <f>IF(J66="","",J66+종합보정값!AB$16)</f>
        <v>1.57</v>
      </c>
      <c r="J66" s="58">
        <f>IFERROR(IF(INDEX(종합보정값!$AB:$AB,MATCH($B66,종합보정값!$AA:$AA,0))="","",INDEX(종합보정값!$AB:$AB,MATCH($B66,종합보정값!$AA:$AA,0))+IF(INDEX(종합보정값!$AD:$AD,MATCH($B66,종합보정값!$AA:$AA,0))="인문",종합보정값!AB$8,종합보정값!AC$8)),"")</f>
        <v>1.5</v>
      </c>
      <c r="K66" s="58">
        <f>IF(J66="","",J66+종합보정값!AC$16)</f>
        <v>1.43</v>
      </c>
      <c r="L66" s="59">
        <f>IF(M66="","",M66+종합보정값!AB$17)</f>
        <v>1.45</v>
      </c>
      <c r="M66" s="59">
        <f>IFERROR(IF(INDEX(종합보정값!$AB:$AB,MATCH($B66,종합보정값!$AA:$AA,0))="","",INDEX(종합보정값!$AB:$AB,MATCH($B66,종합보정값!$AA:$AA,0))+IF(INDEX(종합보정값!$AD:$AD,MATCH($B66,종합보정값!$AA:$AA,0))="인문",종합보정값!AB$9,종합보정값!AC$9)),"")</f>
        <v>1.4</v>
      </c>
      <c r="N66" s="59">
        <f>IF(M66="","",M66+종합보정값!AC$17)</f>
        <v>1.3499999999999999</v>
      </c>
      <c r="O66" s="60">
        <f>IF(P66="","",P66+종합보정값!AB$18)</f>
        <v>1.45</v>
      </c>
      <c r="P66" s="60">
        <f>IFERROR(IF(INDEX(종합보정값!$AB:$AB,MATCH($B66,종합보정값!$AA:$AA,0))="","",INDEX(종합보정값!$AB:$AB,MATCH($B66,종합보정값!$AA:$AA,0))+IF(INDEX(종합보정값!$AD:$AD,MATCH($B66,종합보정값!$AA:$AA,0))="인문",종합보정값!AB$10,종합보정값!AC$10)),"")</f>
        <v>1.4</v>
      </c>
      <c r="Q66" s="60">
        <f>IF(P66="","",P66+종합보정값!AC$18)</f>
        <v>1.3499999999999999</v>
      </c>
    </row>
    <row r="67" spans="2:19" ht="14.25" customHeight="1">
      <c r="B67" s="50" t="str">
        <f>B$59&amp;"자연3"</f>
        <v>고려계열자연3</v>
      </c>
      <c r="C67" s="56">
        <f>IF(D67="","",D67+종합보정값!AB$14)</f>
        <v>4</v>
      </c>
      <c r="D67" s="56">
        <f>IFERROR(IF(INDEX(종합보정값!$AB:$AB,MATCH(SUBSTITUTE($B67,"자연3","자연2"),종합보정값!$AA:$AA,0))="","",INDEX(종합보정값!$AB:$AB,MATCH(SUBSTITUTE($B67,"자연3","자연2"),종합보정값!$AA:$AA,0))+종합보정값!AC$6+종합보정값!AC$35),"")</f>
        <v>3.6</v>
      </c>
      <c r="E67" s="56">
        <f>IF(D67="","",D67+종합보정값!AC$14)</f>
        <v>3.3000000000000003</v>
      </c>
      <c r="F67" s="57">
        <f>IF(G67="","",G67+종합보정값!AB$15)</f>
        <v>2.8000000000000003</v>
      </c>
      <c r="G67" s="57">
        <f>IFERROR(IF(INDEX(종합보정값!$AB:$AB,MATCH(SUBSTITUTE($B67,"자연3","자연2"),종합보정값!$AA:$AA,0))="","",INDEX(종합보정값!$AB:$AB,MATCH(SUBSTITUTE($B67,"자연3","자연2"),종합보정값!$AA:$AA,0))+종합보정값!AC$7+종합보정값!AC$36),"")</f>
        <v>2.6</v>
      </c>
      <c r="H67" s="57">
        <f>IF(G67="","",G67+종합보정값!AC$15)</f>
        <v>2.4500000000000002</v>
      </c>
      <c r="I67" s="58">
        <f>IF(J67="","",J67+종합보정값!AB$16)</f>
        <v>1.62</v>
      </c>
      <c r="J67" s="58">
        <f>IFERROR(IF(INDEX(종합보정값!$AB:$AB,MATCH(SUBSTITUTE($B67,"자연3","자연2"),종합보정값!$AA:$AA,0))="","",INDEX(종합보정값!$AB:$AB,MATCH(SUBSTITUTE($B67,"자연3","자연2"),종합보정값!$AA:$AA,0))+종합보정값!AC$8+종합보정값!AC$37),"")</f>
        <v>1.55</v>
      </c>
      <c r="K67" s="58">
        <f>IF(J67="","",J67+종합보정값!AC$16)</f>
        <v>1.48</v>
      </c>
      <c r="L67" s="59">
        <f>IF(M67="","",M67+종합보정값!AB$17)</f>
        <v>1.5</v>
      </c>
      <c r="M67" s="59">
        <f>IFERROR(IF(INDEX(종합보정값!$AB:$AB,MATCH(SUBSTITUTE($B67,"자연3","자연2"),종합보정값!$AA:$AA,0))="","",INDEX(종합보정값!$AB:$AB,MATCH(SUBSTITUTE($B67,"자연3","자연2"),종합보정값!$AA:$AA,0))+종합보정값!AC$9+종합보정값!AC$38),"")</f>
        <v>1.45</v>
      </c>
      <c r="N67" s="59">
        <f>IF(M67="","",M67+종합보정값!AC$17)</f>
        <v>1.4</v>
      </c>
      <c r="O67" s="60">
        <f>IF(P67="","",P67+종합보정값!AB$18)</f>
        <v>1.5</v>
      </c>
      <c r="P67" s="60">
        <f>IFERROR(IF(INDEX(종합보정값!$AB:$AB,MATCH(SUBSTITUTE($B67,"자연3","자연2"),종합보정값!$AA:$AA,0))="","",INDEX(종합보정값!$AB:$AB,MATCH(SUBSTITUTE($B67,"자연3","자연2"),종합보정값!$AA:$AA,0))+종합보정값!AC$10+종합보정값!AC$39),"")</f>
        <v>1.45</v>
      </c>
      <c r="Q67" s="60">
        <f>IF(P67="","",P67+종합보정값!AC$18)</f>
        <v>1.4</v>
      </c>
    </row>
    <row r="68" spans="2:19" ht="14.25" customHeight="1">
      <c r="B68" s="50" t="str">
        <f>B$59&amp;"사범"</f>
        <v>고려계열사범</v>
      </c>
      <c r="C68" s="56" t="str">
        <f>IF(D68="","",D68+종합보정값!AB$14)</f>
        <v/>
      </c>
      <c r="D68" s="56" t="str">
        <f>IFERROR(IF(INDEX(종합보정값!$AB:$AB,MATCH($B68,종합보정값!$AA:$AA,0))="","",INDEX(종합보정값!$AB:$AB,MATCH($B68,종합보정값!$AA:$AA,0))+IF(INDEX(종합보정값!$AD:$AD,MATCH($B68,종합보정값!$AA:$AA,0))="인문",종합보정값!AB$6,종합보정값!AC$6)),"")</f>
        <v/>
      </c>
      <c r="E68" s="56" t="str">
        <f>IF(D68="","",D68+종합보정값!AC$14)</f>
        <v/>
      </c>
      <c r="F68" s="57" t="str">
        <f>IF(G68="","",G68+종합보정값!AB$15)</f>
        <v/>
      </c>
      <c r="G68" s="57" t="str">
        <f>IFERROR(IF(INDEX(종합보정값!$AB:$AB,MATCH($B68,종합보정값!$AA:$AA,0))="","",INDEX(종합보정값!$AB:$AB,MATCH($B68,종합보정값!$AA:$AA,0))+IF(INDEX(종합보정값!$AD:$AD,MATCH($B68,종합보정값!$AA:$AA,0))="인문",종합보정값!AB$7,종합보정값!AC$7)),"")</f>
        <v/>
      </c>
      <c r="H68" s="57" t="str">
        <f>IF(G68="","",G68+종합보정값!AC$15)</f>
        <v/>
      </c>
      <c r="I68" s="58" t="str">
        <f>IF(J68="","",J68+종합보정값!AB$16)</f>
        <v/>
      </c>
      <c r="J68" s="58" t="str">
        <f>IFERROR(IF(INDEX(종합보정값!$AB:$AB,MATCH($B68,종합보정값!$AA:$AA,0))="","",INDEX(종합보정값!$AB:$AB,MATCH($B68,종합보정값!$AA:$AA,0))+IF(INDEX(종합보정값!$AD:$AD,MATCH($B68,종합보정값!$AA:$AA,0))="인문",종합보정값!AB$8,종합보정값!AC$8)),"")</f>
        <v/>
      </c>
      <c r="K68" s="58" t="str">
        <f>IF(J68="","",J68+종합보정값!AC$16)</f>
        <v/>
      </c>
      <c r="L68" s="59" t="str">
        <f>IF(M68="","",M68+종합보정값!AB$17)</f>
        <v/>
      </c>
      <c r="M68" s="59" t="str">
        <f>IFERROR(IF(INDEX(종합보정값!$AB:$AB,MATCH($B68,종합보정값!$AA:$AA,0))="","",INDEX(종합보정값!$AB:$AB,MATCH($B68,종합보정값!$AA:$AA,0))+IF(INDEX(종합보정값!$AD:$AD,MATCH($B68,종합보정값!$AA:$AA,0))="인문",종합보정값!AB$9,종합보정값!AC$9)),"")</f>
        <v/>
      </c>
      <c r="N68" s="59" t="str">
        <f>IF(M68="","",M68+종합보정값!AC$17)</f>
        <v/>
      </c>
      <c r="O68" s="60" t="str">
        <f>IF(P68="","",P68+종합보정값!AB$18)</f>
        <v/>
      </c>
      <c r="P68" s="60" t="str">
        <f>IFERROR(IF(INDEX(종합보정값!$AB:$AB,MATCH($B68,종합보정값!$AA:$AA,0))="","",INDEX(종합보정값!$AB:$AB,MATCH($B68,종합보정값!$AA:$AA,0))+IF(INDEX(종합보정값!$AD:$AD,MATCH($B68,종합보정값!$AA:$AA,0))="인문",종합보정값!AB$10,종합보정값!AC$10)),"")</f>
        <v/>
      </c>
      <c r="Q68" s="60" t="str">
        <f>IF(P68="","",P68+종합보정값!AC$18)</f>
        <v/>
      </c>
    </row>
    <row r="69" spans="2:19" ht="14.25" customHeight="1">
      <c r="B69" s="50" t="str">
        <f>B$59&amp;"자전자연"</f>
        <v>고려계열자전자연</v>
      </c>
      <c r="C69" s="56" t="str">
        <f>IF(D69="","",D69+종합보정값!AB$14)</f>
        <v/>
      </c>
      <c r="D69" s="56" t="str">
        <f>IFERROR(IF(INDEX(종합보정값!$AB:$AB,MATCH($B69,종합보정값!$AA:$AA,0))="","",INDEX(종합보정값!$AB:$AB,MATCH($B69,종합보정값!$AA:$AA,0))+IF(INDEX(종합보정값!$AD:$AD,MATCH($B69,종합보정값!$AA:$AA,0))="인문",종합보정값!AB$6,종합보정값!AC$6)),"")</f>
        <v/>
      </c>
      <c r="E69" s="56" t="str">
        <f>IF(D69="","",D69+종합보정값!AC$14)</f>
        <v/>
      </c>
      <c r="F69" s="57" t="str">
        <f>IF(G69="","",G69+종합보정값!AB$15)</f>
        <v/>
      </c>
      <c r="G69" s="57" t="str">
        <f>IFERROR(IF(INDEX(종합보정값!$AB:$AB,MATCH($B69,종합보정값!$AA:$AA,0))="","",INDEX(종합보정값!$AB:$AB,MATCH($B69,종합보정값!$AA:$AA,0))+IF(INDEX(종합보정값!$AD:$AD,MATCH($B69,종합보정값!$AA:$AA,0))="인문",종합보정값!AB$7,종합보정값!AC$7)),"")</f>
        <v/>
      </c>
      <c r="H69" s="57" t="str">
        <f>IF(G69="","",G69+종합보정값!AC$15)</f>
        <v/>
      </c>
      <c r="I69" s="58" t="str">
        <f>IF(J69="","",J69+종합보정값!AB$16)</f>
        <v/>
      </c>
      <c r="J69" s="58" t="str">
        <f>IFERROR(IF(INDEX(종합보정값!$AB:$AB,MATCH($B69,종합보정값!$AA:$AA,0))="","",INDEX(종합보정값!$AB:$AB,MATCH($B69,종합보정값!$AA:$AA,0))+IF(INDEX(종합보정값!$AD:$AD,MATCH($B69,종합보정값!$AA:$AA,0))="인문",종합보정값!AB$8,종합보정값!AC$8)),"")</f>
        <v/>
      </c>
      <c r="K69" s="58" t="str">
        <f>IF(J69="","",J69+종합보정값!AC$16)</f>
        <v/>
      </c>
      <c r="L69" s="59" t="str">
        <f>IF(M69="","",M69+종합보정값!AB$17)</f>
        <v/>
      </c>
      <c r="M69" s="59" t="str">
        <f>IFERROR(IF(INDEX(종합보정값!$AB:$AB,MATCH($B69,종합보정값!$AA:$AA,0))="","",INDEX(종합보정값!$AB:$AB,MATCH($B69,종합보정값!$AA:$AA,0))+IF(INDEX(종합보정값!$AD:$AD,MATCH($B69,종합보정값!$AA:$AA,0))="인문",종합보정값!AB$9,종합보정값!AC$9)),"")</f>
        <v/>
      </c>
      <c r="N69" s="59" t="str">
        <f>IF(M69="","",M69+종합보정값!AC$17)</f>
        <v/>
      </c>
      <c r="O69" s="60" t="str">
        <f>IF(P69="","",P69+종합보정값!AB$18)</f>
        <v/>
      </c>
      <c r="P69" s="60" t="str">
        <f>IFERROR(IF(INDEX(종합보정값!$AB:$AB,MATCH($B69,종합보정값!$AA:$AA,0))="","",INDEX(종합보정값!$AB:$AB,MATCH($B69,종합보정값!$AA:$AA,0))+IF(INDEX(종합보정값!$AD:$AD,MATCH($B69,종합보정값!$AA:$AA,0))="인문",종합보정값!AB$10,종합보정값!AC$10)),"")</f>
        <v/>
      </c>
      <c r="Q69" s="60" t="str">
        <f>IF(P69="","",P69+종합보정값!AC$18)</f>
        <v/>
      </c>
    </row>
    <row r="70" spans="2:19" ht="14.25" customHeight="1">
      <c r="B70" s="50" t="str">
        <f>B$59&amp;"자전공통"</f>
        <v>고려계열자전공통</v>
      </c>
      <c r="C70" s="56" t="str">
        <f>IF(D70="","",D70+종합보정값!AB$14)</f>
        <v/>
      </c>
      <c r="D70" s="56" t="str">
        <f>IFERROR(IF(INDEX(종합보정값!$AB:$AB,MATCH($B70,종합보정값!$AA:$AA,0))="","",INDEX(종합보정값!$AB:$AB,MATCH($B70,종합보정값!$AA:$AA,0))+IF(INDEX(종합보정값!$AD:$AD,MATCH($B70,종합보정값!$AA:$AA,0))="인문",종합보정값!AB$6,종합보정값!AC$6)),"")</f>
        <v/>
      </c>
      <c r="E70" s="56" t="str">
        <f>IF(D70="","",D70+종합보정값!AC$14)</f>
        <v/>
      </c>
      <c r="F70" s="57" t="str">
        <f>IF(G70="","",G70+종합보정값!AB$15)</f>
        <v/>
      </c>
      <c r="G70" s="57" t="str">
        <f>IFERROR(IF(INDEX(종합보정값!$AB:$AB,MATCH($B70,종합보정값!$AA:$AA,0))="","",INDEX(종합보정값!$AB:$AB,MATCH($B70,종합보정값!$AA:$AA,0))+IF(INDEX(종합보정값!$AD:$AD,MATCH($B70,종합보정값!$AA:$AA,0))="인문",종합보정값!AB$7,종합보정값!AC$7)),"")</f>
        <v/>
      </c>
      <c r="H70" s="57" t="str">
        <f>IF(G70="","",G70+종합보정값!AC$15)</f>
        <v/>
      </c>
      <c r="I70" s="58" t="str">
        <f>IF(J70="","",J70+종합보정값!AB$16)</f>
        <v/>
      </c>
      <c r="J70" s="58" t="str">
        <f>IFERROR(IF(INDEX(종합보정값!$AB:$AB,MATCH($B70,종합보정값!$AA:$AA,0))="","",INDEX(종합보정값!$AB:$AB,MATCH($B70,종합보정값!$AA:$AA,0))+IF(INDEX(종합보정값!$AD:$AD,MATCH($B70,종합보정값!$AA:$AA,0))="인문",종합보정값!AB$8,종합보정값!AC$8)),"")</f>
        <v/>
      </c>
      <c r="K70" s="58" t="str">
        <f>IF(J70="","",J70+종합보정값!AC$16)</f>
        <v/>
      </c>
      <c r="L70" s="59" t="str">
        <f>IF(M70="","",M70+종합보정값!AB$17)</f>
        <v/>
      </c>
      <c r="M70" s="59" t="str">
        <f>IFERROR(IF(INDEX(종합보정값!$AB:$AB,MATCH($B70,종합보정값!$AA:$AA,0))="","",INDEX(종합보정값!$AB:$AB,MATCH($B70,종합보정값!$AA:$AA,0))+IF(INDEX(종합보정값!$AD:$AD,MATCH($B70,종합보정값!$AA:$AA,0))="인문",종합보정값!AB$9,종합보정값!AC$9)),"")</f>
        <v/>
      </c>
      <c r="N70" s="59" t="str">
        <f>IF(M70="","",M70+종합보정값!AC$17)</f>
        <v/>
      </c>
      <c r="O70" s="60" t="str">
        <f>IF(P70="","",P70+종합보정값!AB$18)</f>
        <v/>
      </c>
      <c r="P70" s="60" t="str">
        <f>IFERROR(IF(INDEX(종합보정값!$AB:$AB,MATCH($B70,종합보정값!$AA:$AA,0))="","",INDEX(종합보정값!$AB:$AB,MATCH($B70,종합보정값!$AA:$AA,0))+IF(INDEX(종합보정값!$AD:$AD,MATCH($B70,종합보정값!$AA:$AA,0))="인문",종합보정값!AB$10,종합보정값!AC$10)),"")</f>
        <v/>
      </c>
      <c r="Q70" s="60" t="str">
        <f>IF(P70="","",P70+종합보정값!AC$18)</f>
        <v/>
      </c>
    </row>
    <row r="71" spans="2:19" ht="14.25" customHeight="1">
      <c r="B71" s="50" t="str">
        <f>B$59&amp;"자전인문"</f>
        <v>고려계열자전인문</v>
      </c>
      <c r="C71" s="56" t="str">
        <f>IF(D71="","",D71+종합보정값!AB$14)</f>
        <v/>
      </c>
      <c r="D71" s="56" t="str">
        <f>IFERROR(IF(INDEX(종합보정값!$AB:$AB,MATCH($B71,종합보정값!$AA:$AA,0))="","",INDEX(종합보정값!$AB:$AB,MATCH($B71,종합보정값!$AA:$AA,0))+IF(INDEX(종합보정값!$AD:$AD,MATCH($B71,종합보정값!$AA:$AA,0))="인문",종합보정값!AB$6,종합보정값!AC$6)),"")</f>
        <v/>
      </c>
      <c r="E71" s="56" t="str">
        <f>IF(D71="","",D71+종합보정값!AC$14)</f>
        <v/>
      </c>
      <c r="F71" s="57" t="str">
        <f>IF(G71="","",G71+종합보정값!AB$15)</f>
        <v/>
      </c>
      <c r="G71" s="57" t="str">
        <f>IFERROR(IF(INDEX(종합보정값!$AB:$AB,MATCH($B71,종합보정값!$AA:$AA,0))="","",INDEX(종합보정값!$AB:$AB,MATCH($B71,종합보정값!$AA:$AA,0))+IF(INDEX(종합보정값!$AD:$AD,MATCH($B71,종합보정값!$AA:$AA,0))="인문",종합보정값!AB$7,종합보정값!AC$7)),"")</f>
        <v/>
      </c>
      <c r="H71" s="57" t="str">
        <f>IF(G71="","",G71+종합보정값!AC$15)</f>
        <v/>
      </c>
      <c r="I71" s="58" t="str">
        <f>IF(J71="","",J71+종합보정값!AB$16)</f>
        <v/>
      </c>
      <c r="J71" s="58" t="str">
        <f>IFERROR(IF(INDEX(종합보정값!$AB:$AB,MATCH($B71,종합보정값!$AA:$AA,0))="","",INDEX(종합보정값!$AB:$AB,MATCH($B71,종합보정값!$AA:$AA,0))+IF(INDEX(종합보정값!$AD:$AD,MATCH($B71,종합보정값!$AA:$AA,0))="인문",종합보정값!AB$8,종합보정값!AC$8)),"")</f>
        <v/>
      </c>
      <c r="K71" s="58" t="str">
        <f>IF(J71="","",J71+종합보정값!AC$16)</f>
        <v/>
      </c>
      <c r="L71" s="59" t="str">
        <f>IF(M71="","",M71+종합보정값!AB$17)</f>
        <v/>
      </c>
      <c r="M71" s="59" t="str">
        <f>IFERROR(IF(INDEX(종합보정값!$AB:$AB,MATCH($B71,종합보정값!$AA:$AA,0))="","",INDEX(종합보정값!$AB:$AB,MATCH($B71,종합보정값!$AA:$AA,0))+IF(INDEX(종합보정값!$AD:$AD,MATCH($B71,종합보정값!$AA:$AA,0))="인문",종합보정값!AB$9,종합보정값!AC$9)),"")</f>
        <v/>
      </c>
      <c r="N71" s="59" t="str">
        <f>IF(M71="","",M71+종합보정값!AC$17)</f>
        <v/>
      </c>
      <c r="O71" s="60" t="str">
        <f>IF(P71="","",P71+종합보정값!AB$18)</f>
        <v/>
      </c>
      <c r="P71" s="60" t="str">
        <f>IFERROR(IF(INDEX(종합보정값!$AB:$AB,MATCH($B71,종합보정값!$AA:$AA,0))="","",INDEX(종합보정값!$AB:$AB,MATCH($B71,종합보정값!$AA:$AA,0))+IF(INDEX(종합보정값!$AD:$AD,MATCH($B71,종합보정값!$AA:$AA,0))="인문",종합보정값!AB$10,종합보정값!AC$10)),"")</f>
        <v/>
      </c>
      <c r="Q71" s="60" t="str">
        <f>IF(P71="","",P71+종합보정값!AC$18)</f>
        <v/>
      </c>
    </row>
    <row r="73" spans="2:19" ht="17.25" customHeight="1">
      <c r="B73" s="173" t="s">
        <v>1879</v>
      </c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5"/>
    </row>
    <row r="74" spans="2:19" ht="14.25" customHeight="1">
      <c r="B74" s="44"/>
      <c r="C74" s="160" t="s">
        <v>1862</v>
      </c>
      <c r="D74" s="154"/>
      <c r="E74" s="155"/>
      <c r="F74" s="158" t="s">
        <v>1863</v>
      </c>
      <c r="G74" s="154"/>
      <c r="H74" s="155"/>
      <c r="I74" s="166" t="s">
        <v>1864</v>
      </c>
      <c r="J74" s="154"/>
      <c r="K74" s="155"/>
      <c r="L74" s="165" t="s">
        <v>1865</v>
      </c>
      <c r="M74" s="154"/>
      <c r="N74" s="155"/>
      <c r="O74" s="153" t="s">
        <v>1866</v>
      </c>
      <c r="P74" s="154"/>
      <c r="Q74" s="155"/>
    </row>
    <row r="75" spans="2:19" ht="14.25" customHeight="1">
      <c r="B75" s="16" t="s">
        <v>1869</v>
      </c>
      <c r="C75" s="45" t="s">
        <v>19</v>
      </c>
      <c r="D75" s="45" t="s">
        <v>20</v>
      </c>
      <c r="E75" s="45" t="s">
        <v>21</v>
      </c>
      <c r="F75" s="46" t="s">
        <v>19</v>
      </c>
      <c r="G75" s="46" t="s">
        <v>20</v>
      </c>
      <c r="H75" s="46" t="s">
        <v>21</v>
      </c>
      <c r="I75" s="47" t="s">
        <v>19</v>
      </c>
      <c r="J75" s="47" t="s">
        <v>20</v>
      </c>
      <c r="K75" s="47" t="s">
        <v>21</v>
      </c>
      <c r="L75" s="48" t="s">
        <v>19</v>
      </c>
      <c r="M75" s="48" t="s">
        <v>20</v>
      </c>
      <c r="N75" s="48" t="s">
        <v>21</v>
      </c>
      <c r="O75" s="49" t="s">
        <v>19</v>
      </c>
      <c r="P75" s="49" t="s">
        <v>20</v>
      </c>
      <c r="Q75" s="49" t="s">
        <v>21</v>
      </c>
    </row>
    <row r="76" spans="2:19" ht="14.25" customHeight="1">
      <c r="B76" s="50" t="str">
        <f>B$73&amp;"인문1"</f>
        <v>서강일반1인문1</v>
      </c>
      <c r="C76" s="56">
        <f>IF(D76="","",D76+종합보정값!AG$14)</f>
        <v>3.25</v>
      </c>
      <c r="D76" s="56">
        <f>IFERROR(IF(INDEX(종합보정값!$AG:$AG,MATCH(SUBSTITUTE($B76,"인문1","인문2"),종합보정값!$AF:$AF,0))="","",INDEX(종합보정값!$AG:$AG,MATCH(SUBSTITUTE($B76,"인문1","인문2"),종합보정값!$AF:$AF,0))+종합보정값!AG$6-종합보정값!AG$35),"")</f>
        <v>2.85</v>
      </c>
      <c r="E76" s="56">
        <f>IF(D76="","",D76+종합보정값!AH$14)</f>
        <v>2.5500000000000003</v>
      </c>
      <c r="F76" s="57">
        <f>IF(G76="","",G76+종합보정값!AG$15)</f>
        <v>2.5</v>
      </c>
      <c r="G76" s="57">
        <f>IFERROR(IF(INDEX(종합보정값!$AG:$AG,MATCH(SUBSTITUTE($B76,"인문1","인문2"),종합보정값!$AF:$AF,0))="","",INDEX(종합보정값!$AG:$AG,MATCH(SUBSTITUTE($B76,"인문1","인문2"),종합보정값!$AF:$AF,0))+종합보정값!AG$7-종합보정값!AG$36),"")</f>
        <v>2.2999999999999998</v>
      </c>
      <c r="H76" s="57">
        <f>IF(G76="","",G76+종합보정값!AH$15)</f>
        <v>2.15</v>
      </c>
      <c r="I76" s="58">
        <f>IF(J76="","",J76+종합보정값!AG$16)</f>
        <v>1.45</v>
      </c>
      <c r="J76" s="58">
        <f>IFERROR(IF(INDEX(종합보정값!$AG:$AG,MATCH(SUBSTITUTE($B76,"인문1","인문2"),종합보정값!$AF:$AF,0))="","",INDEX(종합보정값!$AG:$AG,MATCH(SUBSTITUTE($B76,"인문1","인문2"),종합보정값!$AF:$AF,0))+종합보정값!AG$8-종합보정값!AG$37),"")</f>
        <v>1.3499999999999999</v>
      </c>
      <c r="K76" s="58">
        <f>IF(J76="","",J76+종합보정값!AH$16)</f>
        <v>1.2499999999999998</v>
      </c>
      <c r="L76" s="59">
        <f>IF(M76="","",M76+종합보정값!AG$17)</f>
        <v>1.3199999999999998</v>
      </c>
      <c r="M76" s="59">
        <f>IFERROR(IF(INDEX(종합보정값!$AG:$AG,MATCH(SUBSTITUTE($B76,"인문1","인문2"),종합보정값!$AF:$AF,0))="","",INDEX(종합보정값!$AG:$AG,MATCH(SUBSTITUTE($B76,"인문1","인문2"),종합보정값!$AF:$AF,0))+종합보정값!AG$9-종합보정값!AG$38),"")</f>
        <v>1.2499999999999998</v>
      </c>
      <c r="N76" s="59">
        <f>IF(M76="","",M76+종합보정값!AH$17)</f>
        <v>1.1799999999999997</v>
      </c>
      <c r="O76" s="60">
        <f>IF(P76="","",P76+종합보정값!AG$18)</f>
        <v>1.3199999999999998</v>
      </c>
      <c r="P76" s="60">
        <f>IFERROR(IF(INDEX(종합보정값!$AG:$AG,MATCH(SUBSTITUTE($B76,"인문1","인문2"),종합보정값!$AF:$AF,0))="","",INDEX(종합보정값!$AG:$AG,MATCH(SUBSTITUTE($B76,"인문1","인문2"),종합보정값!$AF:$AF,0))+종합보정값!AG$10-종합보정값!AG$39),"")</f>
        <v>1.2499999999999998</v>
      </c>
      <c r="Q76" s="60">
        <f>IF(P76="","",P76+종합보정값!AH$18)</f>
        <v>1.1799999999999997</v>
      </c>
      <c r="S76" s="124" t="s">
        <v>1880</v>
      </c>
    </row>
    <row r="77" spans="2:19" ht="14.25" customHeight="1">
      <c r="B77" s="50" t="str">
        <f>B$73&amp;"인문2"</f>
        <v>서강일반1인문2</v>
      </c>
      <c r="C77" s="56">
        <f>IF(D77="","",D77+종합보정값!AG$14)</f>
        <v>3.4</v>
      </c>
      <c r="D77" s="56">
        <f>IFERROR(IF(INDEX(종합보정값!$AG:$AG,MATCH($B77,종합보정값!$AF:$AF,0))="","",INDEX(종합보정값!$AG:$AG,MATCH($B77,종합보정값!$AF:$AF,0))+IF(INDEX(종합보정값!$AI:$AI,MATCH($B77,종합보정값!$AF:$AF,0))="인문",종합보정값!AG$6,종합보정값!AH$6)),"")</f>
        <v>3</v>
      </c>
      <c r="E77" s="56">
        <f>IF(D77="","",D77+종합보정값!AH$14)</f>
        <v>2.7</v>
      </c>
      <c r="F77" s="57">
        <f>IF(G77="","",G77+종합보정값!AG$15)</f>
        <v>2.6</v>
      </c>
      <c r="G77" s="57">
        <f>IFERROR(IF(INDEX(종합보정값!$AG:$AG,MATCH($B77,종합보정값!$AF:$AF,0))="","",INDEX(종합보정값!$AG:$AG,MATCH($B77,종합보정값!$AF:$AF,0))+IF(INDEX(종합보정값!$AI:$AI,MATCH($B77,종합보정값!$AF:$AF,0))="인문",종합보정값!AG$7,종합보정값!AH$7)),"")</f>
        <v>2.4</v>
      </c>
      <c r="H77" s="57">
        <f>IF(G77="","",G77+종합보정값!AH$15)</f>
        <v>2.25</v>
      </c>
      <c r="I77" s="53">
        <f>IF(J77="","",J77+종합보정값!AG$16)</f>
        <v>1.5</v>
      </c>
      <c r="J77" s="53">
        <f>IFERROR(IF(INDEX(종합보정값!$AG:$AG,MATCH($B77,종합보정값!$AF:$AF,0))="","",INDEX(종합보정값!$AG:$AG,MATCH($B77,종합보정값!$AF:$AF,0))+IF(INDEX(종합보정값!$AI:$AI,MATCH($B77,종합보정값!$AF:$AF,0))="인문",종합보정값!AG$8,종합보정값!AH$8)),"")</f>
        <v>1.4</v>
      </c>
      <c r="K77" s="53">
        <f>IF(J77="","",J77+종합보정값!AH$16)</f>
        <v>1.2999999999999998</v>
      </c>
      <c r="L77" s="59">
        <f>IF(M77="","",M77+종합보정값!AG$17)</f>
        <v>1.3699999999999999</v>
      </c>
      <c r="M77" s="59">
        <f>IFERROR(IF(INDEX(종합보정값!$AG:$AG,MATCH($B77,종합보정값!$AF:$AF,0))="","",INDEX(종합보정값!$AG:$AG,MATCH($B77,종합보정값!$AF:$AF,0))+IF(INDEX(종합보정값!$AI:$AI,MATCH($B77,종합보정값!$AF:$AF,0))="인문",종합보정값!AG$9,종합보정값!AH$9)),"")</f>
        <v>1.2999999999999998</v>
      </c>
      <c r="N77" s="59">
        <f>IF(M77="","",M77+종합보정값!AH$17)</f>
        <v>1.2299999999999998</v>
      </c>
      <c r="O77" s="60">
        <f>IF(P77="","",P77+종합보정값!AG$18)</f>
        <v>1.3699999999999999</v>
      </c>
      <c r="P77" s="60">
        <f>IFERROR(IF(INDEX(종합보정값!$AG:$AG,MATCH($B77,종합보정값!$AF:$AF,0))="","",INDEX(종합보정값!$AG:$AG,MATCH($B77,종합보정값!$AF:$AF,0))+IF(INDEX(종합보정값!$AI:$AI,MATCH($B77,종합보정값!$AF:$AF,0))="인문",종합보정값!AG$10,종합보정값!AH$10)),"")</f>
        <v>1.2999999999999998</v>
      </c>
      <c r="Q77" s="60">
        <f>IF(P77="","",P77+종합보정값!AH$18)</f>
        <v>1.2299999999999998</v>
      </c>
      <c r="S77" s="129" t="s">
        <v>1881</v>
      </c>
    </row>
    <row r="78" spans="2:19" ht="14.25" customHeight="1">
      <c r="B78" s="50" t="str">
        <f>B$73&amp;"인문3"</f>
        <v>서강일반1인문3</v>
      </c>
      <c r="C78" s="56">
        <f>IF(D78="","",D78+종합보정값!AG$14)</f>
        <v>3.55</v>
      </c>
      <c r="D78" s="56">
        <f>IFERROR(IF(INDEX(종합보정값!$AG:$AG,MATCH(SUBSTITUTE($B78,"인문3","인문2"),종합보정값!$AF:$AF,0))="","",INDEX(종합보정값!$AG:$AG,MATCH(SUBSTITUTE($B78,"인문3","인문2"),종합보정값!$AF:$AF,0))+종합보정값!AG$6+종합보정값!AG$35),"")</f>
        <v>3.15</v>
      </c>
      <c r="E78" s="56">
        <f>IF(D78="","",D78+종합보정값!AH$14)</f>
        <v>2.85</v>
      </c>
      <c r="F78" s="57">
        <f>IF(G78="","",G78+종합보정값!AG$15)</f>
        <v>2.7</v>
      </c>
      <c r="G78" s="57">
        <f>IFERROR(IF(INDEX(종합보정값!$AG:$AG,MATCH(SUBSTITUTE($B78,"인문3","인문2"),종합보정값!$AF:$AF,0))="","",INDEX(종합보정값!$AG:$AG,MATCH(SUBSTITUTE($B78,"인문3","인문2"),종합보정값!$AF:$AF,0))+종합보정값!AG$7+종합보정값!AG$36),"")</f>
        <v>2.5</v>
      </c>
      <c r="H78" s="57">
        <f>IF(G78="","",G78+종합보정값!AH$15)</f>
        <v>2.35</v>
      </c>
      <c r="I78" s="53">
        <f>IF(J78="","",J78+종합보정값!AG$16)</f>
        <v>1.55</v>
      </c>
      <c r="J78" s="53">
        <f>IFERROR(IF(INDEX(종합보정값!$AG:$AG,MATCH(SUBSTITUTE($B78,"인문3","인문2"),종합보정값!$AF:$AF,0))="","",INDEX(종합보정값!$AG:$AG,MATCH(SUBSTITUTE($B78,"인문3","인문2"),종합보정값!$AF:$AF,0))+종합보정값!AG$8+종합보정값!AG$37),"")</f>
        <v>1.45</v>
      </c>
      <c r="K78" s="53">
        <f>IF(J78="","",J78+종합보정값!AH$16)</f>
        <v>1.3499999999999999</v>
      </c>
      <c r="L78" s="59">
        <f>IF(M78="","",M78+종합보정값!AG$17)</f>
        <v>1.42</v>
      </c>
      <c r="M78" s="59">
        <f>IFERROR(IF(INDEX(종합보정값!$AG:$AG,MATCH(SUBSTITUTE($B78,"인문3","인문2"),종합보정값!$AF:$AF,0))="","",INDEX(종합보정값!$AG:$AG,MATCH(SUBSTITUTE($B78,"인문3","인문2"),종합보정값!$AF:$AF,0))+종합보정값!AG$9+종합보정값!AG$38),"")</f>
        <v>1.3499999999999999</v>
      </c>
      <c r="N78" s="59">
        <f>IF(M78="","",M78+종합보정값!AH$17)</f>
        <v>1.2799999999999998</v>
      </c>
      <c r="O78" s="60">
        <f>IF(P78="","",P78+종합보정값!AG$18)</f>
        <v>1.42</v>
      </c>
      <c r="P78" s="60">
        <f>IFERROR(IF(INDEX(종합보정값!$AG:$AG,MATCH(SUBSTITUTE($B78,"인문3","인문2"),종합보정값!$AF:$AF,0))="","",INDEX(종합보정값!$AG:$AG,MATCH(SUBSTITUTE($B78,"인문3","인문2"),종합보정값!$AF:$AF,0))+종합보정값!AG$10+종합보정값!AG$39),"")</f>
        <v>1.3499999999999999</v>
      </c>
      <c r="Q78" s="60">
        <f>IF(P78="","",P78+종합보정값!AH$18)</f>
        <v>1.2799999999999998</v>
      </c>
      <c r="S78" s="129"/>
    </row>
    <row r="79" spans="2:19" ht="14.25" customHeight="1">
      <c r="B79" s="50" t="str">
        <f>B$73&amp;"자연1"</f>
        <v>서강일반1자연1</v>
      </c>
      <c r="C79" s="56">
        <f>IF(D79="","",D79+종합보정값!AG$14)</f>
        <v>3.75</v>
      </c>
      <c r="D79" s="56">
        <f>IFERROR(IF(INDEX(종합보정값!$AG:$AG,MATCH(SUBSTITUTE($B79,"자연1","자연2"),종합보정값!$AF:$AF,0))="","",INDEX(종합보정값!$AG:$AG,MATCH(SUBSTITUTE($B79,"자연1","자연2"),종합보정값!$AF:$AF,0))+종합보정값!AH$6-종합보정값!AH$35),"")</f>
        <v>3.35</v>
      </c>
      <c r="E79" s="56">
        <f>IF(D79="","",D79+종합보정값!AH$14)</f>
        <v>3.0500000000000003</v>
      </c>
      <c r="F79" s="57">
        <f>IF(G79="","",G79+종합보정값!AG$15)</f>
        <v>2.83</v>
      </c>
      <c r="G79" s="57">
        <f>IFERROR(IF(INDEX(종합보정값!$AG:$AG,MATCH(SUBSTITUTE($B79,"자연1","자연2"),종합보정값!$AF:$AF,0))="","",INDEX(종합보정값!$AG:$AG,MATCH(SUBSTITUTE($B79,"자연1","자연2"),종합보정값!$AF:$AF,0))+종합보정값!AH$7-종합보정값!AH$36),"")</f>
        <v>2.63</v>
      </c>
      <c r="H79" s="57">
        <f>IF(G79="","",G79+종합보정값!AH$15)</f>
        <v>2.48</v>
      </c>
      <c r="I79" s="53">
        <f>IF(J79="","",J79+종합보정값!AG$16)</f>
        <v>1.55</v>
      </c>
      <c r="J79" s="53">
        <f>IFERROR(IF(INDEX(종합보정값!$AG:$AG,MATCH(SUBSTITUTE($B79,"자연1","자연2"),종합보정값!$AF:$AF,0))="","",INDEX(종합보정값!$AG:$AG,MATCH(SUBSTITUTE($B79,"자연1","자연2"),종합보정값!$AF:$AF,0))+종합보정값!AH$8-종합보정값!AH$37),"")</f>
        <v>1.45</v>
      </c>
      <c r="K79" s="53">
        <f>IF(J79="","",J79+종합보정값!AH$16)</f>
        <v>1.3499999999999999</v>
      </c>
      <c r="L79" s="59">
        <f>IF(M79="","",M79+종합보정값!AG$17)</f>
        <v>1.42</v>
      </c>
      <c r="M79" s="59">
        <f>IFERROR(IF(INDEX(종합보정값!$AG:$AG,MATCH(SUBSTITUTE($B79,"자연1","자연2"),종합보정값!$AF:$AF,0))="","",INDEX(종합보정값!$AG:$AG,MATCH(SUBSTITUTE($B79,"자연1","자연2"),종합보정값!$AF:$AF,0))+종합보정값!AH$9-종합보정값!AH$38),"")</f>
        <v>1.3499999999999999</v>
      </c>
      <c r="N79" s="59">
        <f>IF(M79="","",M79+종합보정값!AH$17)</f>
        <v>1.2799999999999998</v>
      </c>
      <c r="O79" s="60">
        <f>IF(P79="","",P79+종합보정값!AG$18)</f>
        <v>1.42</v>
      </c>
      <c r="P79" s="60">
        <f>IFERROR(IF(INDEX(종합보정값!$AG:$AG,MATCH(SUBSTITUTE($B79,"자연1","자연2"),종합보정값!$AF:$AF,0))="","",INDEX(종합보정값!$AG:$AG,MATCH(SUBSTITUTE($B79,"자연1","자연2"),종합보정값!$AF:$AF,0))+종합보정값!AH$10-종합보정값!AH$39),"")</f>
        <v>1.3499999999999999</v>
      </c>
      <c r="Q79" s="60">
        <f>IF(P79="","",P79+종합보정값!AH$18)</f>
        <v>1.2799999999999998</v>
      </c>
    </row>
    <row r="80" spans="2:19" ht="14.25" customHeight="1">
      <c r="B80" s="50" t="str">
        <f>B$73&amp;"자연2"</f>
        <v>서강일반1자연2</v>
      </c>
      <c r="C80" s="56">
        <f>IF(D80="","",D80+종합보정값!AG$14)</f>
        <v>3.9</v>
      </c>
      <c r="D80" s="56">
        <f>IFERROR(IF(INDEX(종합보정값!$AG:$AG,MATCH($B80,종합보정값!$AF:$AF,0))="","",INDEX(종합보정값!$AG:$AG,MATCH($B80,종합보정값!$AF:$AF,0))+IF(INDEX(종합보정값!$AI:$AI,MATCH($B80,종합보정값!$AF:$AF,0))="인문",종합보정값!AG$6,종합보정값!AH$6)),"")</f>
        <v>3.5</v>
      </c>
      <c r="E80" s="56">
        <f>IF(D80="","",D80+종합보정값!AH$14)</f>
        <v>3.2</v>
      </c>
      <c r="F80" s="57">
        <f>IF(G80="","",G80+종합보정값!AG$15)</f>
        <v>2.95</v>
      </c>
      <c r="G80" s="57">
        <f>IFERROR(IF(INDEX(종합보정값!$AG:$AG,MATCH($B80,종합보정값!$AF:$AF,0))="","",INDEX(종합보정값!$AG:$AG,MATCH($B80,종합보정값!$AF:$AF,0))+IF(INDEX(종합보정값!$AI:$AI,MATCH($B80,종합보정값!$AF:$AF,0))="인문",종합보정값!AG$7,종합보정값!AH$7)),"")</f>
        <v>2.75</v>
      </c>
      <c r="H80" s="57">
        <f>IF(G80="","",G80+종합보정값!AH$15)</f>
        <v>2.6</v>
      </c>
      <c r="I80" s="53">
        <f>IF(J80="","",J80+종합보정값!AG$16)</f>
        <v>1.6</v>
      </c>
      <c r="J80" s="53">
        <f>IFERROR(IF(INDEX(종합보정값!$AG:$AG,MATCH($B80,종합보정값!$AF:$AF,0))="","",INDEX(종합보정값!$AG:$AG,MATCH($B80,종합보정값!$AF:$AF,0))+IF(INDEX(종합보정값!$AI:$AI,MATCH($B80,종합보정값!$AF:$AF,0))="인문",종합보정값!AG$8,종합보정값!AH$8)),"")</f>
        <v>1.5</v>
      </c>
      <c r="K80" s="53">
        <f>IF(J80="","",J80+종합보정값!AH$16)</f>
        <v>1.4</v>
      </c>
      <c r="L80" s="59">
        <f>IF(M80="","",M80+종합보정값!AG$17)</f>
        <v>1.47</v>
      </c>
      <c r="M80" s="59">
        <f>IFERROR(IF(INDEX(종합보정값!$AG:$AG,MATCH($B80,종합보정값!$AF:$AF,0))="","",INDEX(종합보정값!$AG:$AG,MATCH($B80,종합보정값!$AF:$AF,0))+IF(INDEX(종합보정값!$AI:$AI,MATCH($B80,종합보정값!$AF:$AF,0))="인문",종합보정값!AG$9,종합보정값!AH$9)),"")</f>
        <v>1.4</v>
      </c>
      <c r="N80" s="59">
        <f>IF(M80="","",M80+종합보정값!AH$17)</f>
        <v>1.3299999999999998</v>
      </c>
      <c r="O80" s="60">
        <f>IF(P80="","",P80+종합보정값!AG$18)</f>
        <v>1.47</v>
      </c>
      <c r="P80" s="60">
        <f>IFERROR(IF(INDEX(종합보정값!$AG:$AG,MATCH($B80,종합보정값!$AF:$AF,0))="","",INDEX(종합보정값!$AG:$AG,MATCH($B80,종합보정값!$AF:$AF,0))+IF(INDEX(종합보정값!$AI:$AI,MATCH($B80,종합보정값!$AF:$AF,0))="인문",종합보정값!AG$10,종합보정값!AH$10)),"")</f>
        <v>1.4</v>
      </c>
      <c r="Q80" s="60">
        <f>IF(P80="","",P80+종합보정값!AH$18)</f>
        <v>1.3299999999999998</v>
      </c>
    </row>
    <row r="81" spans="2:19" ht="14.25" customHeight="1">
      <c r="B81" s="50" t="str">
        <f>B$73&amp;"자연3"</f>
        <v>서강일반1자연3</v>
      </c>
      <c r="C81" s="56">
        <f>IF(D81="","",D81+종합보정값!AG$14)</f>
        <v>4.05</v>
      </c>
      <c r="D81" s="56">
        <f>IFERROR(IF(INDEX(종합보정값!$AG:$AG,MATCH(SUBSTITUTE($B81,"자연3","자연2"),종합보정값!$AF:$AF,0))="","",INDEX(종합보정값!$AG:$AG,MATCH(SUBSTITUTE($B81,"자연3","자연2"),종합보정값!$AF:$AF,0))+종합보정값!AH$6+종합보정값!AH$35),"")</f>
        <v>3.65</v>
      </c>
      <c r="E81" s="56">
        <f>IF(D81="","",D81+종합보정값!AH$14)</f>
        <v>3.35</v>
      </c>
      <c r="F81" s="57">
        <f>IF(G81="","",G81+종합보정값!AG$15)</f>
        <v>3.0700000000000003</v>
      </c>
      <c r="G81" s="57">
        <f>IFERROR(IF(INDEX(종합보정값!$AG:$AG,MATCH(SUBSTITUTE($B81,"자연3","자연2"),종합보정값!$AF:$AF,0))="","",INDEX(종합보정값!$AG:$AG,MATCH(SUBSTITUTE($B81,"자연3","자연2"),종합보정값!$AF:$AF,0))+종합보정값!AH$7+종합보정값!AH$36),"")</f>
        <v>2.87</v>
      </c>
      <c r="H81" s="57">
        <f>IF(G81="","",G81+종합보정값!AH$15)</f>
        <v>2.72</v>
      </c>
      <c r="I81" s="58">
        <f>IF(J81="","",J81+종합보정값!AG$16)</f>
        <v>1.6500000000000001</v>
      </c>
      <c r="J81" s="58">
        <f>IFERROR(IF(INDEX(종합보정값!$AG:$AG,MATCH(SUBSTITUTE($B81,"자연3","자연2"),종합보정값!$AF:$AF,0))="","",INDEX(종합보정값!$AG:$AG,MATCH(SUBSTITUTE($B81,"자연3","자연2"),종합보정값!$AF:$AF,0))+종합보정값!AH$8+종합보정값!AH$37),"")</f>
        <v>1.55</v>
      </c>
      <c r="K81" s="58">
        <f>IF(J81="","",J81+종합보정값!AH$16)</f>
        <v>1.45</v>
      </c>
      <c r="L81" s="59">
        <f>IF(M81="","",M81+종합보정값!AG$17)</f>
        <v>1.52</v>
      </c>
      <c r="M81" s="59">
        <f>IFERROR(IF(INDEX(종합보정값!$AG:$AG,MATCH(SUBSTITUTE($B81,"자연3","자연2"),종합보정값!$AF:$AF,0))="","",INDEX(종합보정값!$AG:$AG,MATCH(SUBSTITUTE($B81,"자연3","자연2"),종합보정값!$AF:$AF,0))+종합보정값!AH$9+종합보정값!AH$38),"")</f>
        <v>1.45</v>
      </c>
      <c r="N81" s="59">
        <f>IF(M81="","",M81+종합보정값!AH$17)</f>
        <v>1.38</v>
      </c>
      <c r="O81" s="60">
        <f>IF(P81="","",P81+종합보정값!AG$18)</f>
        <v>1.52</v>
      </c>
      <c r="P81" s="60">
        <f>IFERROR(IF(INDEX(종합보정값!$AG:$AG,MATCH(SUBSTITUTE($B81,"자연3","자연2"),종합보정값!$AF:$AF,0))="","",INDEX(종합보정값!$AG:$AG,MATCH(SUBSTITUTE($B81,"자연3","자연2"),종합보정값!$AF:$AF,0))+종합보정값!AH$10+종합보정값!AH$39),"")</f>
        <v>1.45</v>
      </c>
      <c r="Q81" s="60">
        <f>IF(P81="","",P81+종합보정값!AH$18)</f>
        <v>1.38</v>
      </c>
    </row>
    <row r="82" spans="2:19" ht="14.25" customHeight="1">
      <c r="B82" s="50" t="str">
        <f>B$73&amp;"사범"</f>
        <v>서강일반1사범</v>
      </c>
      <c r="C82" s="56" t="str">
        <f>IF(D82="","",D82+종합보정값!AG$14)</f>
        <v/>
      </c>
      <c r="D82" s="56" t="str">
        <f>IFERROR(IF(INDEX(종합보정값!$AG:$AG,MATCH($B82,종합보정값!$AF:$AF,0))="","",INDEX(종합보정값!$AG:$AG,MATCH($B82,종합보정값!$AF:$AF,0))+IF(INDEX(종합보정값!$AI:$AI,MATCH($B82,종합보정값!$AF:$AF,0))="인문",종합보정값!AG$6,종합보정값!AH$6)),"")</f>
        <v/>
      </c>
      <c r="E82" s="56" t="str">
        <f>IF(D82="","",D82+종합보정값!AH$14)</f>
        <v/>
      </c>
      <c r="F82" s="57" t="str">
        <f>IF(G82="","",G82+종합보정값!AG$15)</f>
        <v/>
      </c>
      <c r="G82" s="57" t="str">
        <f>IFERROR(IF(INDEX(종합보정값!$AG:$AG,MATCH($B82,종합보정값!$AF:$AF,0))="","",INDEX(종합보정값!$AG:$AG,MATCH($B82,종합보정값!$AF:$AF,0))+IF(INDEX(종합보정값!$AI:$AI,MATCH($B82,종합보정값!$AF:$AF,0))="인문",종합보정값!AG$7,종합보정값!AH$7)),"")</f>
        <v/>
      </c>
      <c r="H82" s="57" t="str">
        <f>IF(G82="","",G82+종합보정값!AH$15)</f>
        <v/>
      </c>
      <c r="I82" s="58" t="str">
        <f>IF(J82="","",J82+종합보정값!AG$16)</f>
        <v/>
      </c>
      <c r="J82" s="58" t="str">
        <f>IFERROR(IF(INDEX(종합보정값!$AG:$AG,MATCH($B82,종합보정값!$AF:$AF,0))="","",INDEX(종합보정값!$AG:$AG,MATCH($B82,종합보정값!$AF:$AF,0))+IF(INDEX(종합보정값!$AI:$AI,MATCH($B82,종합보정값!$AF:$AF,0))="인문",종합보정값!AG$8,종합보정값!AH$8)),"")</f>
        <v/>
      </c>
      <c r="K82" s="58" t="str">
        <f>IF(J82="","",J82+종합보정값!AH$16)</f>
        <v/>
      </c>
      <c r="L82" s="59" t="str">
        <f>IF(M82="","",M82+종합보정값!AG$17)</f>
        <v/>
      </c>
      <c r="M82" s="59" t="str">
        <f>IFERROR(IF(INDEX(종합보정값!$AG:$AG,MATCH($B82,종합보정값!$AF:$AF,0))="","",INDEX(종합보정값!$AG:$AG,MATCH($B82,종합보정값!$AF:$AF,0))+IF(INDEX(종합보정값!$AI:$AI,MATCH($B82,종합보정값!$AF:$AF,0))="인문",종합보정값!AG$9,종합보정값!AH$9)),"")</f>
        <v/>
      </c>
      <c r="N82" s="59" t="str">
        <f>IF(M82="","",M82+종합보정값!AH$17)</f>
        <v/>
      </c>
      <c r="O82" s="60" t="str">
        <f>IF(P82="","",P82+종합보정값!AG$18)</f>
        <v/>
      </c>
      <c r="P82" s="60" t="str">
        <f>IFERROR(IF(INDEX(종합보정값!$AG:$AG,MATCH($B82,종합보정값!$AF:$AF,0))="","",INDEX(종합보정값!$AG:$AG,MATCH($B82,종합보정값!$AF:$AF,0))+IF(INDEX(종합보정값!$AI:$AI,MATCH($B82,종합보정값!$AF:$AF,0))="인문",종합보정값!AG$10,종합보정값!AH$10)),"")</f>
        <v/>
      </c>
      <c r="Q82" s="60" t="str">
        <f>IF(P82="","",P82+종합보정값!AH$18)</f>
        <v/>
      </c>
    </row>
    <row r="83" spans="2:19" ht="14.25" customHeight="1">
      <c r="B83" s="50" t="str">
        <f>B$73&amp;"자전자연"</f>
        <v>서강일반1자전자연</v>
      </c>
      <c r="C83" s="56" t="str">
        <f>IF(D83="","",D83+종합보정값!AG$14)</f>
        <v/>
      </c>
      <c r="D83" s="56" t="str">
        <f>IFERROR(IF(INDEX(종합보정값!$AG:$AG,MATCH($B83,종합보정값!$AF:$AF,0))="","",INDEX(종합보정값!$AG:$AG,MATCH($B83,종합보정값!$AF:$AF,0))+IF(INDEX(종합보정값!$AI:$AI,MATCH($B83,종합보정값!$AF:$AF,0))="인문",종합보정값!AG$6,종합보정값!AH$6)),"")</f>
        <v/>
      </c>
      <c r="E83" s="56" t="str">
        <f>IF(D83="","",D83+종합보정값!AH$14)</f>
        <v/>
      </c>
      <c r="F83" s="57" t="str">
        <f>IF(G83="","",G83+종합보정값!AG$15)</f>
        <v/>
      </c>
      <c r="G83" s="57" t="str">
        <f>IFERROR(IF(INDEX(종합보정값!$AG:$AG,MATCH($B83,종합보정값!$AF:$AF,0))="","",INDEX(종합보정값!$AG:$AG,MATCH($B83,종합보정값!$AF:$AF,0))+IF(INDEX(종합보정값!$AI:$AI,MATCH($B83,종합보정값!$AF:$AF,0))="인문",종합보정값!AG$7,종합보정값!AH$7)),"")</f>
        <v/>
      </c>
      <c r="H83" s="57" t="str">
        <f>IF(G83="","",G83+종합보정값!AH$15)</f>
        <v/>
      </c>
      <c r="I83" s="58" t="str">
        <f>IF(J83="","",J83+종합보정값!AG$16)</f>
        <v/>
      </c>
      <c r="J83" s="58" t="str">
        <f>IFERROR(IF(INDEX(종합보정값!$AG:$AG,MATCH($B83,종합보정값!$AF:$AF,0))="","",INDEX(종합보정값!$AG:$AG,MATCH($B83,종합보정값!$AF:$AF,0))+IF(INDEX(종합보정값!$AI:$AI,MATCH($B83,종합보정값!$AF:$AF,0))="인문",종합보정값!AG$8,종합보정값!AH$8)),"")</f>
        <v/>
      </c>
      <c r="K83" s="58" t="str">
        <f>IF(J83="","",J83+종합보정값!AH$16)</f>
        <v/>
      </c>
      <c r="L83" s="59" t="str">
        <f>IF(M83="","",M83+종합보정값!AG$17)</f>
        <v/>
      </c>
      <c r="M83" s="59" t="str">
        <f>IFERROR(IF(INDEX(종합보정값!$AG:$AG,MATCH($B83,종합보정값!$AF:$AF,0))="","",INDEX(종합보정값!$AG:$AG,MATCH($B83,종합보정값!$AF:$AF,0))+IF(INDEX(종합보정값!$AI:$AI,MATCH($B83,종합보정값!$AF:$AF,0))="인문",종합보정값!AG$9,종합보정값!AH$9)),"")</f>
        <v/>
      </c>
      <c r="N83" s="59" t="str">
        <f>IF(M83="","",M83+종합보정값!AH$17)</f>
        <v/>
      </c>
      <c r="O83" s="60" t="str">
        <f>IF(P83="","",P83+종합보정값!AG$18)</f>
        <v/>
      </c>
      <c r="P83" s="60" t="str">
        <f>IFERROR(IF(INDEX(종합보정값!$AG:$AG,MATCH($B83,종합보정값!$AF:$AF,0))="","",INDEX(종합보정값!$AG:$AG,MATCH($B83,종합보정값!$AF:$AF,0))+IF(INDEX(종합보정값!$AI:$AI,MATCH($B83,종합보정값!$AF:$AF,0))="인문",종합보정값!AG$10,종합보정값!AH$10)),"")</f>
        <v/>
      </c>
      <c r="Q83" s="60" t="str">
        <f>IF(P83="","",P83+종합보정값!AH$18)</f>
        <v/>
      </c>
    </row>
    <row r="84" spans="2:19" ht="14.25" customHeight="1">
      <c r="B84" s="50" t="str">
        <f>B$73&amp;"자전공통"</f>
        <v>서강일반1자전공통</v>
      </c>
      <c r="C84" s="56" t="str">
        <f>IF(D84="","",D84+종합보정값!AG$14)</f>
        <v/>
      </c>
      <c r="D84" s="56" t="str">
        <f>IFERROR(IF(INDEX(종합보정값!$AG:$AG,MATCH($B84,종합보정값!$AF:$AF,0))="","",INDEX(종합보정값!$AG:$AG,MATCH($B84,종합보정값!$AF:$AF,0))+IF(INDEX(종합보정값!$AI:$AI,MATCH($B84,종합보정값!$AF:$AF,0))="인문",종합보정값!AG$6,종합보정값!AH$6)),"")</f>
        <v/>
      </c>
      <c r="E84" s="56" t="str">
        <f>IF(D84="","",D84+종합보정값!AH$14)</f>
        <v/>
      </c>
      <c r="F84" s="57" t="str">
        <f>IF(G84="","",G84+종합보정값!AG$15)</f>
        <v/>
      </c>
      <c r="G84" s="57" t="str">
        <f>IFERROR(IF(INDEX(종합보정값!$AG:$AG,MATCH($B84,종합보정값!$AF:$AF,0))="","",INDEX(종합보정값!$AG:$AG,MATCH($B84,종합보정값!$AF:$AF,0))+IF(INDEX(종합보정값!$AI:$AI,MATCH($B84,종합보정값!$AF:$AF,0))="인문",종합보정값!AG$7,종합보정값!AH$7)),"")</f>
        <v/>
      </c>
      <c r="H84" s="57" t="str">
        <f>IF(G84="","",G84+종합보정값!AH$15)</f>
        <v/>
      </c>
      <c r="I84" s="58" t="str">
        <f>IF(J84="","",J84+종합보정값!AG$16)</f>
        <v/>
      </c>
      <c r="J84" s="58" t="str">
        <f>IFERROR(IF(INDEX(종합보정값!$AG:$AG,MATCH($B84,종합보정값!$AF:$AF,0))="","",INDEX(종합보정값!$AG:$AG,MATCH($B84,종합보정값!$AF:$AF,0))+IF(INDEX(종합보정값!$AI:$AI,MATCH($B84,종합보정값!$AF:$AF,0))="인문",종합보정값!AG$8,종합보정값!AH$8)),"")</f>
        <v/>
      </c>
      <c r="K84" s="58" t="str">
        <f>IF(J84="","",J84+종합보정값!AH$16)</f>
        <v/>
      </c>
      <c r="L84" s="59" t="str">
        <f>IF(M84="","",M84+종합보정값!AG$17)</f>
        <v/>
      </c>
      <c r="M84" s="59" t="str">
        <f>IFERROR(IF(INDEX(종합보정값!$AG:$AG,MATCH($B84,종합보정값!$AF:$AF,0))="","",INDEX(종합보정값!$AG:$AG,MATCH($B84,종합보정값!$AF:$AF,0))+IF(INDEX(종합보정값!$AI:$AI,MATCH($B84,종합보정값!$AF:$AF,0))="인문",종합보정값!AG$9,종합보정값!AH$9)),"")</f>
        <v/>
      </c>
      <c r="N84" s="59" t="str">
        <f>IF(M84="","",M84+종합보정값!AH$17)</f>
        <v/>
      </c>
      <c r="O84" s="60" t="str">
        <f>IF(P84="","",P84+종합보정값!AG$18)</f>
        <v/>
      </c>
      <c r="P84" s="60" t="str">
        <f>IFERROR(IF(INDEX(종합보정값!$AG:$AG,MATCH($B84,종합보정값!$AF:$AF,0))="","",INDEX(종합보정값!$AG:$AG,MATCH($B84,종합보정값!$AF:$AF,0))+IF(INDEX(종합보정값!$AI:$AI,MATCH($B84,종합보정값!$AF:$AF,0))="인문",종합보정값!AG$10,종합보정값!AH$10)),"")</f>
        <v/>
      </c>
      <c r="Q84" s="60" t="str">
        <f>IF(P84="","",P84+종합보정값!AH$18)</f>
        <v/>
      </c>
    </row>
    <row r="85" spans="2:19" ht="14.25" customHeight="1">
      <c r="B85" s="50" t="str">
        <f>B$73&amp;"자전인문"</f>
        <v>서강일반1자전인문</v>
      </c>
      <c r="C85" s="56" t="str">
        <f>IF(D85="","",D85+종합보정값!AG$14)</f>
        <v/>
      </c>
      <c r="D85" s="56" t="str">
        <f>IFERROR(IF(INDEX(종합보정값!$AG:$AG,MATCH($B85,종합보정값!$AF:$AF,0))="","",INDEX(종합보정값!$AG:$AG,MATCH($B85,종합보정값!$AF:$AF,0))+IF(INDEX(종합보정값!$AI:$AI,MATCH($B85,종합보정값!$AF:$AF,0))="인문",종합보정값!AG$6,종합보정값!AH$6)),"")</f>
        <v/>
      </c>
      <c r="E85" s="56" t="str">
        <f>IF(D85="","",D85+종합보정값!AH$14)</f>
        <v/>
      </c>
      <c r="F85" s="57" t="str">
        <f>IF(G85="","",G85+종합보정값!AG$15)</f>
        <v/>
      </c>
      <c r="G85" s="57" t="str">
        <f>IFERROR(IF(INDEX(종합보정값!$AG:$AG,MATCH($B85,종합보정값!$AF:$AF,0))="","",INDEX(종합보정값!$AG:$AG,MATCH($B85,종합보정값!$AF:$AF,0))+IF(INDEX(종합보정값!$AI:$AI,MATCH($B85,종합보정값!$AF:$AF,0))="인문",종합보정값!AG$7,종합보정값!AH$7)),"")</f>
        <v/>
      </c>
      <c r="H85" s="57" t="str">
        <f>IF(G85="","",G85+종합보정값!AH$15)</f>
        <v/>
      </c>
      <c r="I85" s="58" t="str">
        <f>IF(J85="","",J85+종합보정값!AG$16)</f>
        <v/>
      </c>
      <c r="J85" s="58" t="str">
        <f>IFERROR(IF(INDEX(종합보정값!$AG:$AG,MATCH($B85,종합보정값!$AF:$AF,0))="","",INDEX(종합보정값!$AG:$AG,MATCH($B85,종합보정값!$AF:$AF,0))+IF(INDEX(종합보정값!$AI:$AI,MATCH($B85,종합보정값!$AF:$AF,0))="인문",종합보정값!AG$8,종합보정값!AH$8)),"")</f>
        <v/>
      </c>
      <c r="K85" s="58" t="str">
        <f>IF(J85="","",J85+종합보정값!AH$16)</f>
        <v/>
      </c>
      <c r="L85" s="59" t="str">
        <f>IF(M85="","",M85+종합보정값!AG$17)</f>
        <v/>
      </c>
      <c r="M85" s="59" t="str">
        <f>IFERROR(IF(INDEX(종합보정값!$AG:$AG,MATCH($B85,종합보정값!$AF:$AF,0))="","",INDEX(종합보정값!$AG:$AG,MATCH($B85,종합보정값!$AF:$AF,0))+IF(INDEX(종합보정값!$AI:$AI,MATCH($B85,종합보정값!$AF:$AF,0))="인문",종합보정값!AG$9,종합보정값!AH$9)),"")</f>
        <v/>
      </c>
      <c r="N85" s="59" t="str">
        <f>IF(M85="","",M85+종합보정값!AH$17)</f>
        <v/>
      </c>
      <c r="O85" s="60" t="str">
        <f>IF(P85="","",P85+종합보정값!AG$18)</f>
        <v/>
      </c>
      <c r="P85" s="60" t="str">
        <f>IFERROR(IF(INDEX(종합보정값!$AG:$AG,MATCH($B85,종합보정값!$AF:$AF,0))="","",INDEX(종합보정값!$AG:$AG,MATCH($B85,종합보정값!$AF:$AF,0))+IF(INDEX(종합보정값!$AI:$AI,MATCH($B85,종합보정값!$AF:$AF,0))="인문",종합보정값!AG$10,종합보정값!AH$10)),"")</f>
        <v/>
      </c>
      <c r="Q85" s="60" t="str">
        <f>IF(P85="","",P85+종합보정값!AH$18)</f>
        <v/>
      </c>
    </row>
    <row r="87" spans="2:19" ht="14.25" customHeight="1">
      <c r="B87" s="173" t="s">
        <v>1882</v>
      </c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5"/>
    </row>
    <row r="88" spans="2:19" ht="14.25" customHeight="1">
      <c r="B88" s="44"/>
      <c r="C88" s="160" t="s">
        <v>1862</v>
      </c>
      <c r="D88" s="154"/>
      <c r="E88" s="155"/>
      <c r="F88" s="158" t="s">
        <v>1863</v>
      </c>
      <c r="G88" s="154"/>
      <c r="H88" s="155"/>
      <c r="I88" s="166" t="s">
        <v>1864</v>
      </c>
      <c r="J88" s="154"/>
      <c r="K88" s="155"/>
      <c r="L88" s="165" t="s">
        <v>1865</v>
      </c>
      <c r="M88" s="154"/>
      <c r="N88" s="155"/>
      <c r="O88" s="153" t="s">
        <v>1866</v>
      </c>
      <c r="P88" s="154"/>
      <c r="Q88" s="155"/>
    </row>
    <row r="89" spans="2:19" ht="14.25" customHeight="1">
      <c r="B89" s="16" t="s">
        <v>1869</v>
      </c>
      <c r="C89" s="45" t="s">
        <v>19</v>
      </c>
      <c r="D89" s="45" t="s">
        <v>20</v>
      </c>
      <c r="E89" s="45" t="s">
        <v>21</v>
      </c>
      <c r="F89" s="46" t="s">
        <v>19</v>
      </c>
      <c r="G89" s="46" t="s">
        <v>20</v>
      </c>
      <c r="H89" s="46" t="s">
        <v>21</v>
      </c>
      <c r="I89" s="47" t="s">
        <v>19</v>
      </c>
      <c r="J89" s="47" t="s">
        <v>20</v>
      </c>
      <c r="K89" s="47" t="s">
        <v>21</v>
      </c>
      <c r="L89" s="48" t="s">
        <v>19</v>
      </c>
      <c r="M89" s="48" t="s">
        <v>20</v>
      </c>
      <c r="N89" s="48" t="s">
        <v>21</v>
      </c>
      <c r="O89" s="49" t="s">
        <v>19</v>
      </c>
      <c r="P89" s="49" t="s">
        <v>20</v>
      </c>
      <c r="Q89" s="49" t="s">
        <v>21</v>
      </c>
      <c r="S89" s="124" t="s">
        <v>1883</v>
      </c>
    </row>
    <row r="90" spans="2:19" ht="14.25" customHeight="1">
      <c r="B90" s="50" t="str">
        <f>B$87&amp;"인문1"</f>
        <v>서강일반2인문1</v>
      </c>
      <c r="C90" s="56">
        <f>IF(D90="","",D90+종합보정값!AL$14)</f>
        <v>3.25</v>
      </c>
      <c r="D90" s="56">
        <f>IFERROR(IF(INDEX(종합보정값!$AL:$AL,MATCH(SUBSTITUTE($B90,"인문1","인문2"),종합보정값!$AK:$AK,0))="","",INDEX(종합보정값!$AL:$AL,MATCH(SUBSTITUTE($B90,"인문1","인문2"),종합보정값!$AK:$AK,0))+종합보정값!AL$6-종합보정값!AL$35),"")</f>
        <v>2.85</v>
      </c>
      <c r="E90" s="56">
        <f>IF(D90="","",D90+종합보정값!AM$14)</f>
        <v>2.5500000000000003</v>
      </c>
      <c r="F90" s="57">
        <f>IF(G90="","",G90+종합보정값!AL$15)</f>
        <v>2.5</v>
      </c>
      <c r="G90" s="57">
        <f>IFERROR(IF(INDEX(종합보정값!$AL:$AL,MATCH(SUBSTITUTE($B90,"인문1","인문2"),종합보정값!$AK:$AK,0))="","",INDEX(종합보정값!$AL:$AL,MATCH(SUBSTITUTE($B90,"인문1","인문2"),종합보정값!$AK:$AK,0))+종합보정값!AL$7-종합보정값!AL$36),"")</f>
        <v>2.2999999999999998</v>
      </c>
      <c r="H90" s="57">
        <f>IF(G90="","",G90+종합보정값!AM$15)</f>
        <v>2.15</v>
      </c>
      <c r="I90" s="58">
        <f>IF(J90="","",J90+종합보정값!AL$16)</f>
        <v>1.45</v>
      </c>
      <c r="J90" s="58">
        <f>IFERROR(IF(INDEX(종합보정값!$AL:$AL,MATCH(SUBSTITUTE($B90,"인문1","인문2"),종합보정값!$AK:$AK,0))="","",INDEX(종합보정값!$AL:$AL,MATCH(SUBSTITUTE($B90,"인문1","인문2"),종합보정값!$AK:$AK,0))+종합보정값!AL$8-종합보정값!AL$37),"")</f>
        <v>1.3499999999999999</v>
      </c>
      <c r="K90" s="58">
        <f>IF(J90="","",J90+종합보정값!AM$16)</f>
        <v>1.2499999999999998</v>
      </c>
      <c r="L90" s="59">
        <f>IF(M90="","",M90+종합보정값!AL$17)</f>
        <v>1.3199999999999998</v>
      </c>
      <c r="M90" s="59">
        <f>IFERROR(IF(INDEX(종합보정값!$AL:$AL,MATCH(SUBSTITUTE($B90,"인문1","인문2"),종합보정값!$AK:$AK,0))="","",INDEX(종합보정값!$AL:$AL,MATCH(SUBSTITUTE($B90,"인문1","인문2"),종합보정값!$AK:$AK,0))+종합보정값!AL$9-종합보정값!AL$38),"")</f>
        <v>1.2499999999999998</v>
      </c>
      <c r="N90" s="59">
        <f>IF(M90="","",M90+종합보정값!AM$17)</f>
        <v>1.1799999999999997</v>
      </c>
      <c r="O90" s="60">
        <f>IF(P90="","",P90+종합보정값!AL$18)</f>
        <v>1.3199999999999998</v>
      </c>
      <c r="P90" s="60">
        <f>IFERROR(IF(INDEX(종합보정값!$AL:$AL,MATCH(SUBSTITUTE($B90,"인문1","인문2"),종합보정값!$AK:$AK,0))="","",INDEX(종합보정값!$AL:$AL,MATCH(SUBSTITUTE($B90,"인문1","인문2"),종합보정값!$AK:$AK,0))+종합보정값!AL$10-종합보정값!AL$39),"")</f>
        <v>1.2499999999999998</v>
      </c>
      <c r="Q90" s="60">
        <f>IF(P90="","",P90+종합보정값!AM$18)</f>
        <v>1.1799999999999997</v>
      </c>
    </row>
    <row r="91" spans="2:19" ht="14.25" customHeight="1">
      <c r="B91" s="50" t="str">
        <f>B$87&amp;"인문2"</f>
        <v>서강일반2인문2</v>
      </c>
      <c r="C91" s="56">
        <f>IF(D91="","",D91+종합보정값!AL$14)</f>
        <v>3.4</v>
      </c>
      <c r="D91" s="56">
        <f>IFERROR(IF(INDEX(종합보정값!$AL:$AL,MATCH($B91,종합보정값!$AK:$AK,0))="","",INDEX(종합보정값!$AL:$AL,MATCH($B91,종합보정값!$AK:$AK,0))+IF(INDEX(종합보정값!$AN:$AN,MATCH($B91,종합보정값!$AK:$AK,0))="인문",종합보정값!AL$6,종합보정값!AM$6)),"")</f>
        <v>3</v>
      </c>
      <c r="E91" s="56">
        <f>IF(D91="","",D91+종합보정값!AM$14)</f>
        <v>2.7</v>
      </c>
      <c r="F91" s="57">
        <f>IF(G91="","",G91+종합보정값!AL$15)</f>
        <v>2.6</v>
      </c>
      <c r="G91" s="57">
        <f>IFERROR(IF(INDEX(종합보정값!$AL:$AL,MATCH($B91,종합보정값!$AK:$AK,0))="","",INDEX(종합보정값!$AL:$AL,MATCH($B91,종합보정값!$AK:$AK,0))+IF(INDEX(종합보정값!$AN:$AN,MATCH($B91,종합보정값!$AK:$AK,0))="인문",종합보정값!AL$7,종합보정값!AM$7)),"")</f>
        <v>2.4</v>
      </c>
      <c r="H91" s="57">
        <f>IF(G91="","",G91+종합보정값!AM$15)</f>
        <v>2.25</v>
      </c>
      <c r="I91" s="58">
        <f>IF(J91="","",J91+종합보정값!AL$16)</f>
        <v>1.5</v>
      </c>
      <c r="J91" s="58">
        <f>IFERROR(IF(INDEX(종합보정값!$AL:$AL,MATCH($B91,종합보정값!$AK:$AK,0))="","",INDEX(종합보정값!$AL:$AL,MATCH($B91,종합보정값!$AK:$AK,0))+IF(INDEX(종합보정값!$AN:$AN,MATCH($B91,종합보정값!$AK:$AK,0))="인문",종합보정값!AL$8,종합보정값!AM$8)),"")</f>
        <v>1.4</v>
      </c>
      <c r="K91" s="58">
        <f>IF(J91="","",J91+종합보정값!AM$16)</f>
        <v>1.2999999999999998</v>
      </c>
      <c r="L91" s="59">
        <f>IF(M91="","",M91+종합보정값!AL$17)</f>
        <v>1.3699999999999999</v>
      </c>
      <c r="M91" s="59">
        <f>IFERROR(IF(INDEX(종합보정값!$AL:$AL,MATCH($B91,종합보정값!$AK:$AK,0))="","",INDEX(종합보정값!$AL:$AL,MATCH($B91,종합보정값!$AK:$AK,0))+IF(INDEX(종합보정값!$AN:$AN,MATCH($B91,종합보정값!$AK:$AK,0))="인문",종합보정값!AL$9,종합보정값!AM$9)),"")</f>
        <v>1.2999999999999998</v>
      </c>
      <c r="N91" s="59">
        <f>IF(M91="","",M91+종합보정값!AM$17)</f>
        <v>1.2299999999999998</v>
      </c>
      <c r="O91" s="60">
        <f>IF(P91="","",P91+종합보정값!AL$18)</f>
        <v>1.3699999999999999</v>
      </c>
      <c r="P91" s="60">
        <f>IFERROR(IF(INDEX(종합보정값!$AL:$AL,MATCH($B91,종합보정값!$AK:$AK,0))="","",INDEX(종합보정값!$AL:$AL,MATCH($B91,종합보정값!$AK:$AK,0))+IF(INDEX(종합보정값!$AN:$AN,MATCH($B91,종합보정값!$AK:$AK,0))="인문",종합보정값!AL$10,종합보정값!AM$10)),"")</f>
        <v>1.2999999999999998</v>
      </c>
      <c r="Q91" s="60">
        <f>IF(P91="","",P91+종합보정값!AM$18)</f>
        <v>1.2299999999999998</v>
      </c>
    </row>
    <row r="92" spans="2:19" ht="14.25" customHeight="1">
      <c r="B92" s="50" t="str">
        <f>B$87&amp;"인문3"</f>
        <v>서강일반2인문3</v>
      </c>
      <c r="C92" s="56">
        <f>IF(D92="","",D92+종합보정값!AL$14)</f>
        <v>3.55</v>
      </c>
      <c r="D92" s="56">
        <f>IFERROR(IF(INDEX(종합보정값!$AL:$AL,MATCH(SUBSTITUTE($B92,"인문3","인문2"),종합보정값!$AK:$AK,0))="","",INDEX(종합보정값!$AL:$AL,MATCH(SUBSTITUTE($B92,"인문3","인문2"),종합보정값!$AK:$AK,0))+종합보정값!AL$6+종합보정값!AL$35),"")</f>
        <v>3.15</v>
      </c>
      <c r="E92" s="56">
        <f>IF(D92="","",D92+종합보정값!AM$14)</f>
        <v>2.85</v>
      </c>
      <c r="F92" s="57">
        <f>IF(G92="","",G92+종합보정값!AL$15)</f>
        <v>2.7</v>
      </c>
      <c r="G92" s="57">
        <f>IFERROR(IF(INDEX(종합보정값!$AL:$AL,MATCH(SUBSTITUTE($B92,"인문3","인문2"),종합보정값!$AK:$AK,0))="","",INDEX(종합보정값!$AL:$AL,MATCH(SUBSTITUTE($B92,"인문3","인문2"),종합보정값!$AK:$AK,0))+종합보정값!AL$7+종합보정값!AL$36),"")</f>
        <v>2.5</v>
      </c>
      <c r="H92" s="57">
        <f>IF(G92="","",G92+종합보정값!AM$15)</f>
        <v>2.35</v>
      </c>
      <c r="I92" s="58">
        <f>IF(J92="","",J92+종합보정값!AL$16)</f>
        <v>1.55</v>
      </c>
      <c r="J92" s="58">
        <f>IFERROR(IF(INDEX(종합보정값!$AL:$AL,MATCH(SUBSTITUTE($B92,"인문3","인문2"),종합보정값!$AK:$AK,0))="","",INDEX(종합보정값!$AL:$AL,MATCH(SUBSTITUTE($B92,"인문3","인문2"),종합보정값!$AK:$AK,0))+종합보정값!AL$8+종합보정값!AL$37),"")</f>
        <v>1.45</v>
      </c>
      <c r="K92" s="58">
        <f>IF(J92="","",J92+종합보정값!AM$16)</f>
        <v>1.3499999999999999</v>
      </c>
      <c r="L92" s="59">
        <f>IF(M92="","",M92+종합보정값!AL$17)</f>
        <v>1.42</v>
      </c>
      <c r="M92" s="59">
        <f>IFERROR(IF(INDEX(종합보정값!$AL:$AL,MATCH(SUBSTITUTE($B92,"인문3","인문2"),종합보정값!$AK:$AK,0))="","",INDEX(종합보정값!$AL:$AL,MATCH(SUBSTITUTE($B92,"인문3","인문2"),종합보정값!$AK:$AK,0))+종합보정값!AL$9+종합보정값!AL$38),"")</f>
        <v>1.3499999999999999</v>
      </c>
      <c r="N92" s="59">
        <f>IF(M92="","",M92+종합보정값!AM$17)</f>
        <v>1.2799999999999998</v>
      </c>
      <c r="O92" s="60">
        <f>IF(P92="","",P92+종합보정값!AL$18)</f>
        <v>1.42</v>
      </c>
      <c r="P92" s="60">
        <f>IFERROR(IF(INDEX(종합보정값!$AL:$AL,MATCH(SUBSTITUTE($B92,"인문3","인문2"),종합보정값!$AK:$AK,0))="","",INDEX(종합보정값!$AL:$AL,MATCH(SUBSTITUTE($B92,"인문3","인문2"),종합보정값!$AK:$AK,0))+종합보정값!AL$10+종합보정값!AL$39),"")</f>
        <v>1.3499999999999999</v>
      </c>
      <c r="Q92" s="60">
        <f>IF(P92="","",P92+종합보정값!AM$18)</f>
        <v>1.2799999999999998</v>
      </c>
    </row>
    <row r="93" spans="2:19" ht="14.25" customHeight="1">
      <c r="B93" s="50" t="str">
        <f>B$87&amp;"자연1"</f>
        <v>서강일반2자연1</v>
      </c>
      <c r="C93" s="56">
        <f>IF(D93="","",D93+종합보정값!AL$14)</f>
        <v>3.7</v>
      </c>
      <c r="D93" s="56">
        <f>IFERROR(IF(INDEX(종합보정값!$AL:$AL,MATCH(SUBSTITUTE($B93,"자연1","자연2"),종합보정값!$AK:$AK,0))="","",INDEX(종합보정값!$AL:$AL,MATCH(SUBSTITUTE($B93,"자연1","자연2"),종합보정값!$AK:$AK,0))+종합보정값!AM$6-종합보정값!AM$35),"")</f>
        <v>3.3000000000000003</v>
      </c>
      <c r="E93" s="56">
        <f>IF(D93="","",D93+종합보정값!AM$14)</f>
        <v>3.0000000000000004</v>
      </c>
      <c r="F93" s="57">
        <f>IF(G93="","",G93+종합보정값!AL$15)</f>
        <v>2.7800000000000002</v>
      </c>
      <c r="G93" s="57">
        <f>IFERROR(IF(INDEX(종합보정값!$AL:$AL,MATCH(SUBSTITUTE($B93,"자연1","자연2"),종합보정값!$AK:$AK,0))="","",INDEX(종합보정값!$AL:$AL,MATCH(SUBSTITUTE($B93,"자연1","자연2"),종합보정값!$AK:$AK,0))+종합보정값!AM$7-종합보정값!AM$36),"")</f>
        <v>2.58</v>
      </c>
      <c r="H93" s="57">
        <f>IF(G93="","",G93+종합보정값!AM$15)</f>
        <v>2.4300000000000002</v>
      </c>
      <c r="I93" s="58">
        <f>IF(J93="","",J93+종합보정값!AL$16)</f>
        <v>1.5</v>
      </c>
      <c r="J93" s="58">
        <f>IFERROR(IF(INDEX(종합보정값!$AL:$AL,MATCH(SUBSTITUTE($B93,"자연1","자연2"),종합보정값!$AK:$AK,0))="","",INDEX(종합보정값!$AL:$AL,MATCH(SUBSTITUTE($B93,"자연1","자연2"),종합보정값!$AK:$AK,0))+종합보정값!AM$8-종합보정값!AM$37),"")</f>
        <v>1.4</v>
      </c>
      <c r="K93" s="58">
        <f>IF(J93="","",J93+종합보정값!AM$16)</f>
        <v>1.2999999999999998</v>
      </c>
      <c r="L93" s="59">
        <f>IF(M93="","",M93+종합보정값!AL$17)</f>
        <v>1.3699999999999999</v>
      </c>
      <c r="M93" s="59">
        <f>IFERROR(IF(INDEX(종합보정값!$AL:$AL,MATCH(SUBSTITUTE($B93,"자연1","자연2"),종합보정값!$AK:$AK,0))="","",INDEX(종합보정값!$AL:$AL,MATCH(SUBSTITUTE($B93,"자연1","자연2"),종합보정값!$AK:$AK,0))+종합보정값!AM$9-종합보정값!AM$38),"")</f>
        <v>1.2999999999999998</v>
      </c>
      <c r="N93" s="59">
        <f>IF(M93="","",M93+종합보정값!AM$17)</f>
        <v>1.2299999999999998</v>
      </c>
      <c r="O93" s="60">
        <f>IF(P93="","",P93+종합보정값!AL$18)</f>
        <v>1.3699999999999999</v>
      </c>
      <c r="P93" s="60">
        <f>IFERROR(IF(INDEX(종합보정값!$AL:$AL,MATCH(SUBSTITUTE($B93,"자연1","자연2"),종합보정값!$AK:$AK,0))="","",INDEX(종합보정값!$AL:$AL,MATCH(SUBSTITUTE($B93,"자연1","자연2"),종합보정값!$AK:$AK,0))+종합보정값!AM$10-종합보정값!AM$39),"")</f>
        <v>1.2999999999999998</v>
      </c>
      <c r="Q93" s="60">
        <f>IF(P93="","",P93+종합보정값!AM$18)</f>
        <v>1.2299999999999998</v>
      </c>
    </row>
    <row r="94" spans="2:19" ht="14.25" customHeight="1">
      <c r="B94" s="50" t="str">
        <f>B$87&amp;"자연2"</f>
        <v>서강일반2자연2</v>
      </c>
      <c r="C94" s="56">
        <f>IF(D94="","",D94+종합보정값!AL$14)</f>
        <v>3.85</v>
      </c>
      <c r="D94" s="56">
        <f>IFERROR(IF(INDEX(종합보정값!$AL:$AL,MATCH($B94,종합보정값!$AK:$AK,0))="","",INDEX(종합보정값!$AL:$AL,MATCH($B94,종합보정값!$AK:$AK,0))+IF(INDEX(종합보정값!$AN:$AN,MATCH($B94,종합보정값!$AK:$AK,0))="인문",종합보정값!AL$6,종합보정값!AM$6)),"")</f>
        <v>3.45</v>
      </c>
      <c r="E94" s="56">
        <f>IF(D94="","",D94+종합보정값!AM$14)</f>
        <v>3.1500000000000004</v>
      </c>
      <c r="F94" s="57">
        <f>IF(G94="","",G94+종합보정값!AL$15)</f>
        <v>2.9000000000000004</v>
      </c>
      <c r="G94" s="57">
        <f>IFERROR(IF(INDEX(종합보정값!$AL:$AL,MATCH($B94,종합보정값!$AK:$AK,0))="","",INDEX(종합보정값!$AL:$AL,MATCH($B94,종합보정값!$AK:$AK,0))+IF(INDEX(종합보정값!$AN:$AN,MATCH($B94,종합보정값!$AK:$AK,0))="인문",종합보정값!AL$7,종합보정값!AM$7)),"")</f>
        <v>2.7</v>
      </c>
      <c r="H94" s="57">
        <f>IF(G94="","",G94+종합보정값!AM$15)</f>
        <v>2.5500000000000003</v>
      </c>
      <c r="I94" s="58">
        <f>IF(J94="","",J94+종합보정값!AL$16)</f>
        <v>1.55</v>
      </c>
      <c r="J94" s="58">
        <f>IFERROR(IF(INDEX(종합보정값!$AL:$AL,MATCH($B94,종합보정값!$AK:$AK,0))="","",INDEX(종합보정값!$AL:$AL,MATCH($B94,종합보정값!$AK:$AK,0))+IF(INDEX(종합보정값!$AN:$AN,MATCH($B94,종합보정값!$AK:$AK,0))="인문",종합보정값!AL$8,종합보정값!AM$8)),"")</f>
        <v>1.45</v>
      </c>
      <c r="K94" s="58">
        <f>IF(J94="","",J94+종합보정값!AM$16)</f>
        <v>1.3499999999999999</v>
      </c>
      <c r="L94" s="59">
        <f>IF(M94="","",M94+종합보정값!AL$17)</f>
        <v>1.42</v>
      </c>
      <c r="M94" s="59">
        <f>IFERROR(IF(INDEX(종합보정값!$AL:$AL,MATCH($B94,종합보정값!$AK:$AK,0))="","",INDEX(종합보정값!$AL:$AL,MATCH($B94,종합보정값!$AK:$AK,0))+IF(INDEX(종합보정값!$AN:$AN,MATCH($B94,종합보정값!$AK:$AK,0))="인문",종합보정값!AL$9,종합보정값!AM$9)),"")</f>
        <v>1.3499999999999999</v>
      </c>
      <c r="N94" s="59">
        <f>IF(M94="","",M94+종합보정값!AM$17)</f>
        <v>1.2799999999999998</v>
      </c>
      <c r="O94" s="60">
        <f>IF(P94="","",P94+종합보정값!AL$18)</f>
        <v>1.42</v>
      </c>
      <c r="P94" s="60">
        <f>IFERROR(IF(INDEX(종합보정값!$AL:$AL,MATCH($B94,종합보정값!$AK:$AK,0))="","",INDEX(종합보정값!$AL:$AL,MATCH($B94,종합보정값!$AK:$AK,0))+IF(INDEX(종합보정값!$AN:$AN,MATCH($B94,종합보정값!$AK:$AK,0))="인문",종합보정값!AL$10,종합보정값!AM$10)),"")</f>
        <v>1.3499999999999999</v>
      </c>
      <c r="Q94" s="60">
        <f>IF(P94="","",P94+종합보정값!AM$18)</f>
        <v>1.2799999999999998</v>
      </c>
    </row>
    <row r="95" spans="2:19" ht="14.25" customHeight="1">
      <c r="B95" s="50" t="str">
        <f>B$87&amp;"자연3"</f>
        <v>서강일반2자연3</v>
      </c>
      <c r="C95" s="56">
        <f>IF(D95="","",D95+종합보정값!AL$14)</f>
        <v>4</v>
      </c>
      <c r="D95" s="56">
        <f>IFERROR(IF(INDEX(종합보정값!$AL:$AL,MATCH(SUBSTITUTE($B95,"자연3","자연2"),종합보정값!$AK:$AK,0))="","",INDEX(종합보정값!$AL:$AL,MATCH(SUBSTITUTE($B95,"자연3","자연2"),종합보정값!$AK:$AK,0))+종합보정값!AM$6+종합보정값!AM$35),"")</f>
        <v>3.6</v>
      </c>
      <c r="E95" s="56">
        <f>IF(D95="","",D95+종합보정값!AM$14)</f>
        <v>3.3000000000000003</v>
      </c>
      <c r="F95" s="57">
        <f>IF(G95="","",G95+종합보정값!AL$15)</f>
        <v>3.0200000000000005</v>
      </c>
      <c r="G95" s="57">
        <f>IFERROR(IF(INDEX(종합보정값!$AL:$AL,MATCH(SUBSTITUTE($B95,"자연3","자연2"),종합보정값!$AK:$AK,0))="","",INDEX(종합보정값!$AL:$AL,MATCH(SUBSTITUTE($B95,"자연3","자연2"),종합보정값!$AK:$AK,0))+종합보정값!AM$7+종합보정값!AM$36),"")</f>
        <v>2.8200000000000003</v>
      </c>
      <c r="H95" s="57">
        <f>IF(G95="","",G95+종합보정값!AM$15)</f>
        <v>2.6700000000000004</v>
      </c>
      <c r="I95" s="58">
        <f>IF(J95="","",J95+종합보정값!AL$16)</f>
        <v>1.6</v>
      </c>
      <c r="J95" s="58">
        <f>IFERROR(IF(INDEX(종합보정값!$AL:$AL,MATCH(SUBSTITUTE($B95,"자연3","자연2"),종합보정값!$AK:$AK,0))="","",INDEX(종합보정값!$AL:$AL,MATCH(SUBSTITUTE($B95,"자연3","자연2"),종합보정값!$AK:$AK,0))+종합보정값!AM$8+종합보정값!AM$37),"")</f>
        <v>1.5</v>
      </c>
      <c r="K95" s="58">
        <f>IF(J95="","",J95+종합보정값!AM$16)</f>
        <v>1.4</v>
      </c>
      <c r="L95" s="59">
        <f>IF(M95="","",M95+종합보정값!AL$17)</f>
        <v>1.47</v>
      </c>
      <c r="M95" s="59">
        <f>IFERROR(IF(INDEX(종합보정값!$AL:$AL,MATCH(SUBSTITUTE($B95,"자연3","자연2"),종합보정값!$AK:$AK,0))="","",INDEX(종합보정값!$AL:$AL,MATCH(SUBSTITUTE($B95,"자연3","자연2"),종합보정값!$AK:$AK,0))+종합보정값!AM$9+종합보정값!AM$38),"")</f>
        <v>1.4</v>
      </c>
      <c r="N95" s="59">
        <f>IF(M95="","",M95+종합보정값!AM$17)</f>
        <v>1.3299999999999998</v>
      </c>
      <c r="O95" s="60">
        <f>IF(P95="","",P95+종합보정값!AL$18)</f>
        <v>1.47</v>
      </c>
      <c r="P95" s="60">
        <f>IFERROR(IF(INDEX(종합보정값!$AL:$AL,MATCH(SUBSTITUTE($B95,"자연3","자연2"),종합보정값!$AK:$AK,0))="","",INDEX(종합보정값!$AL:$AL,MATCH(SUBSTITUTE($B95,"자연3","자연2"),종합보정값!$AK:$AK,0))+종합보정값!AM$10+종합보정값!AM$39),"")</f>
        <v>1.4</v>
      </c>
      <c r="Q95" s="60">
        <f>IF(P95="","",P95+종합보정값!AM$18)</f>
        <v>1.3299999999999998</v>
      </c>
    </row>
    <row r="96" spans="2:19" ht="14.25" customHeight="1">
      <c r="B96" s="50" t="str">
        <f>B$87&amp;"사범"</f>
        <v>서강일반2사범</v>
      </c>
      <c r="C96" s="56" t="str">
        <f>IF(D96="","",D96+종합보정값!AL$14)</f>
        <v/>
      </c>
      <c r="D96" s="56" t="str">
        <f>IFERROR(IF(INDEX(종합보정값!$AL:$AL,MATCH($B96,종합보정값!$AK:$AK,0))="","",INDEX(종합보정값!$AL:$AL,MATCH($B96,종합보정값!$AK:$AK,0))+IF(INDEX(종합보정값!$AN:$AN,MATCH($B96,종합보정값!$AK:$AK,0))="인문",종합보정값!AL$6,종합보정값!AM$6)),"")</f>
        <v/>
      </c>
      <c r="E96" s="56" t="str">
        <f>IF(D96="","",D96+종합보정값!AM$14)</f>
        <v/>
      </c>
      <c r="F96" s="57" t="str">
        <f>IF(G96="","",G96+종합보정값!AL$15)</f>
        <v/>
      </c>
      <c r="G96" s="57" t="str">
        <f>IFERROR(IF(INDEX(종합보정값!$AL:$AL,MATCH($B96,종합보정값!$AK:$AK,0))="","",INDEX(종합보정값!$AL:$AL,MATCH($B96,종합보정값!$AK:$AK,0))+IF(INDEX(종합보정값!$AN:$AN,MATCH($B96,종합보정값!$AK:$AK,0))="인문",종합보정값!AL$7,종합보정값!AM$7)),"")</f>
        <v/>
      </c>
      <c r="H96" s="57" t="str">
        <f>IF(G96="","",G96+종합보정값!AM$15)</f>
        <v/>
      </c>
      <c r="I96" s="58" t="str">
        <f>IF(J96="","",J96+종합보정값!AL$16)</f>
        <v/>
      </c>
      <c r="J96" s="58" t="str">
        <f>IFERROR(IF(INDEX(종합보정값!$AL:$AL,MATCH($B96,종합보정값!$AK:$AK,0))="","",INDEX(종합보정값!$AL:$AL,MATCH($B96,종합보정값!$AK:$AK,0))+IF(INDEX(종합보정값!$AN:$AN,MATCH($B96,종합보정값!$AK:$AK,0))="인문",종합보정값!AL$8,종합보정값!AM$8)),"")</f>
        <v/>
      </c>
      <c r="K96" s="58" t="str">
        <f>IF(J96="","",J96+종합보정값!AM$16)</f>
        <v/>
      </c>
      <c r="L96" s="59" t="str">
        <f>IF(M96="","",M96+종합보정값!AL$17)</f>
        <v/>
      </c>
      <c r="M96" s="59" t="str">
        <f>IFERROR(IF(INDEX(종합보정값!$AL:$AL,MATCH($B96,종합보정값!$AK:$AK,0))="","",INDEX(종합보정값!$AL:$AL,MATCH($B96,종합보정값!$AK:$AK,0))+IF(INDEX(종합보정값!$AN:$AN,MATCH($B96,종합보정값!$AK:$AK,0))="인문",종합보정값!AL$9,종합보정값!AM$9)),"")</f>
        <v/>
      </c>
      <c r="N96" s="59" t="str">
        <f>IF(M96="","",M96+종합보정값!AM$17)</f>
        <v/>
      </c>
      <c r="O96" s="60" t="str">
        <f>IF(P96="","",P96+종합보정값!AL$18)</f>
        <v/>
      </c>
      <c r="P96" s="60" t="str">
        <f>IFERROR(IF(INDEX(종합보정값!$AL:$AL,MATCH($B96,종합보정값!$AK:$AK,0))="","",INDEX(종합보정값!$AL:$AL,MATCH($B96,종합보정값!$AK:$AK,0))+IF(INDEX(종합보정값!$AN:$AN,MATCH($B96,종합보정값!$AK:$AK,0))="인문",종합보정값!AL$10,종합보정값!AM$10)),"")</f>
        <v/>
      </c>
      <c r="Q96" s="60" t="str">
        <f>IF(P96="","",P96+종합보정값!AM$18)</f>
        <v/>
      </c>
    </row>
    <row r="97" spans="2:19" ht="14.25" customHeight="1">
      <c r="B97" s="50" t="str">
        <f>B$87&amp;"자전자연"</f>
        <v>서강일반2자전자연</v>
      </c>
      <c r="C97" s="56" t="str">
        <f>IF(D97="","",D97+종합보정값!AL$14)</f>
        <v/>
      </c>
      <c r="D97" s="56" t="str">
        <f>IFERROR(IF(INDEX(종합보정값!$AL:$AL,MATCH($B97,종합보정값!$AK:$AK,0))="","",INDEX(종합보정값!$AL:$AL,MATCH($B97,종합보정값!$AK:$AK,0))+IF(INDEX(종합보정값!$AN:$AN,MATCH($B97,종합보정값!$AK:$AK,0))="인문",종합보정값!AL$6,종합보정값!AM$6)),"")</f>
        <v/>
      </c>
      <c r="E97" s="56" t="str">
        <f>IF(D97="","",D97+종합보정값!AM$14)</f>
        <v/>
      </c>
      <c r="F97" s="57" t="str">
        <f>IF(G97="","",G97+종합보정값!AL$15)</f>
        <v/>
      </c>
      <c r="G97" s="57" t="str">
        <f>IFERROR(IF(INDEX(종합보정값!$AL:$AL,MATCH($B97,종합보정값!$AK:$AK,0))="","",INDEX(종합보정값!$AL:$AL,MATCH($B97,종합보정값!$AK:$AK,0))+IF(INDEX(종합보정값!$AN:$AN,MATCH($B97,종합보정값!$AK:$AK,0))="인문",종합보정값!AL$7,종합보정값!AM$7)),"")</f>
        <v/>
      </c>
      <c r="H97" s="57" t="str">
        <f>IF(G97="","",G97+종합보정값!AM$15)</f>
        <v/>
      </c>
      <c r="I97" s="58" t="str">
        <f>IF(J97="","",J97+종합보정값!AL$16)</f>
        <v/>
      </c>
      <c r="J97" s="58" t="str">
        <f>IFERROR(IF(INDEX(종합보정값!$AL:$AL,MATCH($B97,종합보정값!$AK:$AK,0))="","",INDEX(종합보정값!$AL:$AL,MATCH($B97,종합보정값!$AK:$AK,0))+IF(INDEX(종합보정값!$AN:$AN,MATCH($B97,종합보정값!$AK:$AK,0))="인문",종합보정값!AL$8,종합보정값!AM$8)),"")</f>
        <v/>
      </c>
      <c r="K97" s="58" t="str">
        <f>IF(J97="","",J97+종합보정값!AM$16)</f>
        <v/>
      </c>
      <c r="L97" s="59" t="str">
        <f>IF(M97="","",M97+종합보정값!AL$17)</f>
        <v/>
      </c>
      <c r="M97" s="59" t="str">
        <f>IFERROR(IF(INDEX(종합보정값!$AL:$AL,MATCH($B97,종합보정값!$AK:$AK,0))="","",INDEX(종합보정값!$AL:$AL,MATCH($B97,종합보정값!$AK:$AK,0))+IF(INDEX(종합보정값!$AN:$AN,MATCH($B97,종합보정값!$AK:$AK,0))="인문",종합보정값!AL$9,종합보정값!AM$9)),"")</f>
        <v/>
      </c>
      <c r="N97" s="59" t="str">
        <f>IF(M97="","",M97+종합보정값!AM$17)</f>
        <v/>
      </c>
      <c r="O97" s="60" t="str">
        <f>IF(P97="","",P97+종합보정값!AL$18)</f>
        <v/>
      </c>
      <c r="P97" s="60" t="str">
        <f>IFERROR(IF(INDEX(종합보정값!$AL:$AL,MATCH($B97,종합보정값!$AK:$AK,0))="","",INDEX(종합보정값!$AL:$AL,MATCH($B97,종합보정값!$AK:$AK,0))+IF(INDEX(종합보정값!$AN:$AN,MATCH($B97,종합보정값!$AK:$AK,0))="인문",종합보정값!AL$10,종합보정값!AM$10)),"")</f>
        <v/>
      </c>
      <c r="Q97" s="60" t="str">
        <f>IF(P97="","",P97+종합보정값!AM$18)</f>
        <v/>
      </c>
    </row>
    <row r="98" spans="2:19" ht="14.25" customHeight="1">
      <c r="B98" s="50" t="str">
        <f>B$87&amp;"자전공통"</f>
        <v>서강일반2자전공통</v>
      </c>
      <c r="C98" s="56" t="str">
        <f>IF(D98="","",D98+종합보정값!AL$14)</f>
        <v/>
      </c>
      <c r="D98" s="56" t="str">
        <f>IFERROR(IF(INDEX(종합보정값!$AL:$AL,MATCH($B98,종합보정값!$AK:$AK,0))="","",INDEX(종합보정값!$AL:$AL,MATCH($B98,종합보정값!$AK:$AK,0))+IF(INDEX(종합보정값!$AN:$AN,MATCH($B98,종합보정값!$AK:$AK,0))="인문",종합보정값!AL$6,종합보정값!AM$6)),"")</f>
        <v/>
      </c>
      <c r="E98" s="56" t="str">
        <f>IF(D98="","",D98+종합보정값!AM$14)</f>
        <v/>
      </c>
      <c r="F98" s="57" t="str">
        <f>IF(G98="","",G98+종합보정값!AL$15)</f>
        <v/>
      </c>
      <c r="G98" s="57" t="str">
        <f>IFERROR(IF(INDEX(종합보정값!$AL:$AL,MATCH($B98,종합보정값!$AK:$AK,0))="","",INDEX(종합보정값!$AL:$AL,MATCH($B98,종합보정값!$AK:$AK,0))+IF(INDEX(종합보정값!$AN:$AN,MATCH($B98,종합보정값!$AK:$AK,0))="인문",종합보정값!AL$7,종합보정값!AM$7)),"")</f>
        <v/>
      </c>
      <c r="H98" s="57" t="str">
        <f>IF(G98="","",G98+종합보정값!AM$15)</f>
        <v/>
      </c>
      <c r="I98" s="58" t="str">
        <f>IF(J98="","",J98+종합보정값!AL$16)</f>
        <v/>
      </c>
      <c r="J98" s="58" t="str">
        <f>IFERROR(IF(INDEX(종합보정값!$AL:$AL,MATCH($B98,종합보정값!$AK:$AK,0))="","",INDEX(종합보정값!$AL:$AL,MATCH($B98,종합보정값!$AK:$AK,0))+IF(INDEX(종합보정값!$AN:$AN,MATCH($B98,종합보정값!$AK:$AK,0))="인문",종합보정값!AL$8,종합보정값!AM$8)),"")</f>
        <v/>
      </c>
      <c r="K98" s="58" t="str">
        <f>IF(J98="","",J98+종합보정값!AM$16)</f>
        <v/>
      </c>
      <c r="L98" s="59" t="str">
        <f>IF(M98="","",M98+종합보정값!AL$17)</f>
        <v/>
      </c>
      <c r="M98" s="59" t="str">
        <f>IFERROR(IF(INDEX(종합보정값!$AL:$AL,MATCH($B98,종합보정값!$AK:$AK,0))="","",INDEX(종합보정값!$AL:$AL,MATCH($B98,종합보정값!$AK:$AK,0))+IF(INDEX(종합보정값!$AN:$AN,MATCH($B98,종합보정값!$AK:$AK,0))="인문",종합보정값!AL$9,종합보정값!AM$9)),"")</f>
        <v/>
      </c>
      <c r="N98" s="59" t="str">
        <f>IF(M98="","",M98+종합보정값!AM$17)</f>
        <v/>
      </c>
      <c r="O98" s="60" t="str">
        <f>IF(P98="","",P98+종합보정값!AL$18)</f>
        <v/>
      </c>
      <c r="P98" s="60" t="str">
        <f>IFERROR(IF(INDEX(종합보정값!$AL:$AL,MATCH($B98,종합보정값!$AK:$AK,0))="","",INDEX(종합보정값!$AL:$AL,MATCH($B98,종합보정값!$AK:$AK,0))+IF(INDEX(종합보정값!$AN:$AN,MATCH($B98,종합보정값!$AK:$AK,0))="인문",종합보정값!AL$10,종합보정값!AM$10)),"")</f>
        <v/>
      </c>
      <c r="Q98" s="60" t="str">
        <f>IF(P98="","",P98+종합보정값!AM$18)</f>
        <v/>
      </c>
    </row>
    <row r="99" spans="2:19" ht="14.25" customHeight="1">
      <c r="B99" s="50" t="str">
        <f>B$87&amp;"자전인문"</f>
        <v>서강일반2자전인문</v>
      </c>
      <c r="C99" s="56" t="str">
        <f>IF(D99="","",D99+종합보정값!AL$14)</f>
        <v/>
      </c>
      <c r="D99" s="56" t="str">
        <f>IFERROR(IF(INDEX(종합보정값!$AL:$AL,MATCH($B99,종합보정값!$AK:$AK,0))="","",INDEX(종합보정값!$AL:$AL,MATCH($B99,종합보정값!$AK:$AK,0))+IF(INDEX(종합보정값!$AN:$AN,MATCH($B99,종합보정값!$AK:$AK,0))="인문",종합보정값!AL$6,종합보정값!AM$6)),"")</f>
        <v/>
      </c>
      <c r="E99" s="56" t="str">
        <f>IF(D99="","",D99+종합보정값!AM$14)</f>
        <v/>
      </c>
      <c r="F99" s="57" t="str">
        <f>IF(G99="","",G99+종합보정값!AL$15)</f>
        <v/>
      </c>
      <c r="G99" s="57" t="str">
        <f>IFERROR(IF(INDEX(종합보정값!$AL:$AL,MATCH($B99,종합보정값!$AK:$AK,0))="","",INDEX(종합보정값!$AL:$AL,MATCH($B99,종합보정값!$AK:$AK,0))+IF(INDEX(종합보정값!$AN:$AN,MATCH($B99,종합보정값!$AK:$AK,0))="인문",종합보정값!AL$7,종합보정값!AM$7)),"")</f>
        <v/>
      </c>
      <c r="H99" s="57" t="str">
        <f>IF(G99="","",G99+종합보정값!AM$15)</f>
        <v/>
      </c>
      <c r="I99" s="58" t="str">
        <f>IF(J99="","",J99+종합보정값!AL$16)</f>
        <v/>
      </c>
      <c r="J99" s="58" t="str">
        <f>IFERROR(IF(INDEX(종합보정값!$AL:$AL,MATCH($B99,종합보정값!$AK:$AK,0))="","",INDEX(종합보정값!$AL:$AL,MATCH($B99,종합보정값!$AK:$AK,0))+IF(INDEX(종합보정값!$AN:$AN,MATCH($B99,종합보정값!$AK:$AK,0))="인문",종합보정값!AL$8,종합보정값!AM$8)),"")</f>
        <v/>
      </c>
      <c r="K99" s="58" t="str">
        <f>IF(J99="","",J99+종합보정값!AM$16)</f>
        <v/>
      </c>
      <c r="L99" s="59" t="str">
        <f>IF(M99="","",M99+종합보정값!AL$17)</f>
        <v/>
      </c>
      <c r="M99" s="59" t="str">
        <f>IFERROR(IF(INDEX(종합보정값!$AL:$AL,MATCH($B99,종합보정값!$AK:$AK,0))="","",INDEX(종합보정값!$AL:$AL,MATCH($B99,종합보정값!$AK:$AK,0))+IF(INDEX(종합보정값!$AN:$AN,MATCH($B99,종합보정값!$AK:$AK,0))="인문",종합보정값!AL$9,종합보정값!AM$9)),"")</f>
        <v/>
      </c>
      <c r="N99" s="59" t="str">
        <f>IF(M99="","",M99+종합보정값!AM$17)</f>
        <v/>
      </c>
      <c r="O99" s="60" t="str">
        <f>IF(P99="","",P99+종합보정값!AL$18)</f>
        <v/>
      </c>
      <c r="P99" s="60" t="str">
        <f>IFERROR(IF(INDEX(종합보정값!$AL:$AL,MATCH($B99,종합보정값!$AK:$AK,0))="","",INDEX(종합보정값!$AL:$AL,MATCH($B99,종합보정값!$AK:$AK,0))+IF(INDEX(종합보정값!$AN:$AN,MATCH($B99,종합보정값!$AK:$AK,0))="인문",종합보정값!AL$10,종합보정값!AM$10)),"")</f>
        <v/>
      </c>
      <c r="Q99" s="60" t="str">
        <f>IF(P99="","",P99+종합보정값!AM$18)</f>
        <v/>
      </c>
    </row>
    <row r="101" spans="2:19" ht="14.25" customHeight="1">
      <c r="B101" s="164" t="s">
        <v>1884</v>
      </c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5"/>
    </row>
    <row r="102" spans="2:19" ht="14.25" customHeight="1">
      <c r="B102" s="44"/>
      <c r="C102" s="160" t="s">
        <v>1862</v>
      </c>
      <c r="D102" s="154"/>
      <c r="E102" s="155"/>
      <c r="F102" s="158" t="s">
        <v>1863</v>
      </c>
      <c r="G102" s="154"/>
      <c r="H102" s="155"/>
      <c r="I102" s="166" t="s">
        <v>1864</v>
      </c>
      <c r="J102" s="154"/>
      <c r="K102" s="155"/>
      <c r="L102" s="165" t="s">
        <v>1865</v>
      </c>
      <c r="M102" s="154"/>
      <c r="N102" s="155"/>
      <c r="O102" s="153" t="s">
        <v>1866</v>
      </c>
      <c r="P102" s="154"/>
      <c r="Q102" s="155"/>
    </row>
    <row r="103" spans="2:19" ht="14.25" customHeight="1">
      <c r="B103" s="16" t="s">
        <v>1869</v>
      </c>
      <c r="C103" s="45" t="s">
        <v>19</v>
      </c>
      <c r="D103" s="45" t="s">
        <v>20</v>
      </c>
      <c r="E103" s="45" t="s">
        <v>21</v>
      </c>
      <c r="F103" s="46" t="s">
        <v>19</v>
      </c>
      <c r="G103" s="46" t="s">
        <v>20</v>
      </c>
      <c r="H103" s="46" t="s">
        <v>21</v>
      </c>
      <c r="I103" s="47" t="s">
        <v>19</v>
      </c>
      <c r="J103" s="47" t="s">
        <v>20</v>
      </c>
      <c r="K103" s="47" t="s">
        <v>21</v>
      </c>
      <c r="L103" s="48" t="s">
        <v>19</v>
      </c>
      <c r="M103" s="48" t="s">
        <v>20</v>
      </c>
      <c r="N103" s="48" t="s">
        <v>21</v>
      </c>
      <c r="O103" s="49" t="s">
        <v>19</v>
      </c>
      <c r="P103" s="49" t="s">
        <v>20</v>
      </c>
      <c r="Q103" s="49" t="s">
        <v>21</v>
      </c>
    </row>
    <row r="104" spans="2:19" ht="14.25" customHeight="1">
      <c r="B104" s="50" t="str">
        <f>B$101&amp;"인문1"</f>
        <v>성균융합인문1</v>
      </c>
      <c r="C104" s="56">
        <f>IF(D104="","",D104+종합보정값!AQ$14)</f>
        <v>3.6500000000000004</v>
      </c>
      <c r="D104" s="56">
        <f>IFERROR(IF(INDEX(종합보정값!$AQ:$AQ,MATCH(SUBSTITUTE($B104,"인문1","인문2"),종합보정값!$AP:$AP,0))="","",INDEX(종합보정값!$AQ:$AQ,MATCH(SUBSTITUTE($B104,"인문1","인문2"),종합보정값!$AP:$AP,0))+종합보정값!AQ$6-종합보정값!AQ$35),"")</f>
        <v>3.2500000000000004</v>
      </c>
      <c r="E104" s="56">
        <f>IF(D104="","",D104+종합보정값!AR$14)</f>
        <v>2.9500000000000006</v>
      </c>
      <c r="F104" s="57">
        <f>IF(G104="","",G104+종합보정값!AQ$15)</f>
        <v>2.9</v>
      </c>
      <c r="G104" s="57">
        <f>IFERROR(IF(INDEX(종합보정값!$AQ:$AQ,MATCH(SUBSTITUTE($B104,"인문1","인문2"),종합보정값!$AP:$AP,0))="","",INDEX(종합보정값!$AQ:$AQ,MATCH(SUBSTITUTE($B104,"인문1","인문2"),종합보정값!$AP:$AP,0))+종합보정값!AQ$7-종합보정값!AQ$36),"")</f>
        <v>2.6999999999999997</v>
      </c>
      <c r="H104" s="57">
        <f>IF(G104="","",G104+종합보정값!AR$15)</f>
        <v>2.5499999999999998</v>
      </c>
      <c r="I104" s="58">
        <f>IF(J104="","",J104+종합보정값!AQ$16)</f>
        <v>1.85</v>
      </c>
      <c r="J104" s="53">
        <f>IFERROR(IF(INDEX(종합보정값!$AQ:$AQ,MATCH(SUBSTITUTE($B104,"인문1","인문2"),종합보정값!$AP:$AP,0))="","",INDEX(종합보정값!$AQ:$AQ,MATCH(SUBSTITUTE($B104,"인문1","인문2"),종합보정값!$AP:$AP,0))+종합보정값!AQ$8-종합보정값!AQ$37),"")</f>
        <v>1.75</v>
      </c>
      <c r="K104" s="58">
        <f>IF(J104="","",J104+종합보정값!AR$16)</f>
        <v>1.65</v>
      </c>
      <c r="L104" s="59">
        <f>IF(M104="","",M104+종합보정값!AQ$17)</f>
        <v>1.72</v>
      </c>
      <c r="M104" s="59">
        <f>IFERROR(IF(INDEX(종합보정값!$AQ:$AQ,MATCH(SUBSTITUTE($B104,"인문1","인문2"),종합보정값!$AP:$AP,0))="","",INDEX(종합보정값!$AQ:$AQ,MATCH(SUBSTITUTE($B104,"인문1","인문2"),종합보정값!$AP:$AP,0))+종합보정값!AQ$9-종합보정값!AQ$38),"")</f>
        <v>1.65</v>
      </c>
      <c r="N104" s="59">
        <f>IF(M104="","",M104+종합보정값!AR$17)</f>
        <v>1.5799999999999998</v>
      </c>
      <c r="O104" s="60">
        <f>IF(P104="","",P104+종합보정값!AQ$18)</f>
        <v>1.72</v>
      </c>
      <c r="P104" s="60">
        <f>IFERROR(IF(INDEX(종합보정값!$AQ:$AQ,MATCH(SUBSTITUTE($B104,"인문1","인문2"),종합보정값!$AP:$AP,0))="","",INDEX(종합보정값!$AQ:$AQ,MATCH(SUBSTITUTE($B104,"인문1","인문2"),종합보정값!$AP:$AP,0))+종합보정값!AQ$10-종합보정값!AQ$39),"")</f>
        <v>1.65</v>
      </c>
      <c r="Q104" s="60">
        <f>IF(P104="","",P104+종합보정값!AR$18)</f>
        <v>1.5799999999999998</v>
      </c>
      <c r="S104" s="1" t="s">
        <v>1885</v>
      </c>
    </row>
    <row r="105" spans="2:19" ht="14.25" customHeight="1">
      <c r="B105" s="50" t="str">
        <f>B$101&amp;"인문2"</f>
        <v>성균융합인문2</v>
      </c>
      <c r="C105" s="56">
        <f>IF(D105="","",D105+종합보정값!AQ$14)</f>
        <v>3.8000000000000003</v>
      </c>
      <c r="D105" s="56">
        <f>IFERROR(IF(INDEX(종합보정값!$AQ:$AQ,MATCH($B105,종합보정값!$AP:$AP,0))="","",INDEX(종합보정값!$AQ:$AQ,MATCH($B105,종합보정값!$AP:$AP,0))+IF(INDEX(종합보정값!$AS:$AS,MATCH($B105,종합보정값!$AP:$AP,0))="인문",종합보정값!AQ$6,종합보정값!AR$6)),"")</f>
        <v>3.4000000000000004</v>
      </c>
      <c r="E105" s="56">
        <f>IF(D105="","",D105+종합보정값!AR$14)</f>
        <v>3.1000000000000005</v>
      </c>
      <c r="F105" s="57">
        <f>IF(G105="","",G105+종합보정값!AQ$15)</f>
        <v>3</v>
      </c>
      <c r="G105" s="57">
        <f>IFERROR(IF(INDEX(종합보정값!$AQ:$AQ,MATCH($B105,종합보정값!$AP:$AP,0))="","",INDEX(종합보정값!$AQ:$AQ,MATCH($B105,종합보정값!$AP:$AP,0))+IF(INDEX(종합보정값!$AS:$AS,MATCH($B105,종합보정값!$AP:$AP,0))="인문",종합보정값!AQ$7,종합보정값!AR$7)),"")</f>
        <v>2.8</v>
      </c>
      <c r="H105" s="57">
        <f>IF(G105="","",G105+종합보정값!AR$15)</f>
        <v>2.65</v>
      </c>
      <c r="I105" s="58">
        <f>IF(J105="","",J105+종합보정값!AQ$16)</f>
        <v>1.9000000000000001</v>
      </c>
      <c r="J105" s="53">
        <f>IFERROR(IF(INDEX(종합보정값!$AQ:$AQ,MATCH($B105,종합보정값!$AP:$AP,0))="","",INDEX(종합보정값!$AQ:$AQ,MATCH($B105,종합보정값!$AP:$AP,0))+IF(INDEX(종합보정값!$AS:$AS,MATCH($B105,종합보정값!$AP:$AP,0))="인문",종합보정값!AQ$8,종합보정값!AR$8)),"")</f>
        <v>1.8</v>
      </c>
      <c r="K105" s="58">
        <f>IF(J105="","",J105+종합보정값!AR$16)</f>
        <v>1.7</v>
      </c>
      <c r="L105" s="59">
        <f>IF(M105="","",M105+종합보정값!AQ$17)</f>
        <v>1.77</v>
      </c>
      <c r="M105" s="59">
        <f>IFERROR(IF(INDEX(종합보정값!$AQ:$AQ,MATCH($B105,종합보정값!$AP:$AP,0))="","",INDEX(종합보정값!$AQ:$AQ,MATCH($B105,종합보정값!$AP:$AP,0))+IF(INDEX(종합보정값!$AS:$AS,MATCH($B105,종합보정값!$AP:$AP,0))="인문",종합보정값!AQ$9,종합보정값!AR$9)),"")</f>
        <v>1.7</v>
      </c>
      <c r="N105" s="59">
        <f>IF(M105="","",M105+종합보정값!AR$17)</f>
        <v>1.63</v>
      </c>
      <c r="O105" s="60">
        <f>IF(P105="","",P105+종합보정값!AQ$18)</f>
        <v>1.77</v>
      </c>
      <c r="P105" s="60">
        <f>IFERROR(IF(INDEX(종합보정값!$AQ:$AQ,MATCH($B105,종합보정값!$AP:$AP,0))="","",INDEX(종합보정값!$AQ:$AQ,MATCH($B105,종합보정값!$AP:$AP,0))+IF(INDEX(종합보정값!$AS:$AS,MATCH($B105,종합보정값!$AP:$AP,0))="인문",종합보정값!AQ$10,종합보정값!AR$10)),"")</f>
        <v>1.7</v>
      </c>
      <c r="Q105" s="60">
        <f>IF(P105="","",P105+종합보정값!AR$18)</f>
        <v>1.63</v>
      </c>
    </row>
    <row r="106" spans="2:19" ht="14.25" customHeight="1">
      <c r="B106" s="50" t="str">
        <f>B$101&amp;"인문3"</f>
        <v>성균융합인문3</v>
      </c>
      <c r="C106" s="56">
        <f>IF(D106="","",D106+종합보정값!AQ$14)</f>
        <v>3.95</v>
      </c>
      <c r="D106" s="56">
        <f>IFERROR(IF(INDEX(종합보정값!$AQ:$AQ,MATCH(SUBSTITUTE($B106,"인문3","인문2"),종합보정값!$AP:$AP,0))="","",INDEX(종합보정값!$AQ:$AQ,MATCH(SUBSTITUTE($B106,"인문3","인문2"),종합보정값!$AP:$AP,0))+종합보정값!AQ$6+종합보정값!AQ$35),"")</f>
        <v>3.5500000000000003</v>
      </c>
      <c r="E106" s="56">
        <f>IF(D106="","",D106+종합보정값!AR$14)</f>
        <v>3.2500000000000004</v>
      </c>
      <c r="F106" s="57">
        <f>IF(G106="","",G106+종합보정값!AQ$15)</f>
        <v>3.1</v>
      </c>
      <c r="G106" s="57">
        <f>IFERROR(IF(INDEX(종합보정값!$AQ:$AQ,MATCH(SUBSTITUTE($B106,"인문3","인문2"),종합보정값!$AP:$AP,0))="","",INDEX(종합보정값!$AQ:$AQ,MATCH(SUBSTITUTE($B106,"인문3","인문2"),종합보정값!$AP:$AP,0))+종합보정값!AQ$7+종합보정값!AQ$36),"")</f>
        <v>2.9</v>
      </c>
      <c r="H106" s="57">
        <f>IF(G106="","",G106+종합보정값!AR$15)</f>
        <v>2.75</v>
      </c>
      <c r="I106" s="58">
        <f>IF(J106="","",J106+종합보정값!AQ$16)</f>
        <v>1.9500000000000002</v>
      </c>
      <c r="J106" s="53">
        <f>IFERROR(IF(INDEX(종합보정값!$AQ:$AQ,MATCH(SUBSTITUTE($B106,"인문3","인문2"),종합보정값!$AP:$AP,0))="","",INDEX(종합보정값!$AQ:$AQ,MATCH(SUBSTITUTE($B106,"인문3","인문2"),종합보정값!$AP:$AP,0))+종합보정값!AQ$8+종합보정값!AQ$37),"")</f>
        <v>1.85</v>
      </c>
      <c r="K106" s="58">
        <f>IF(J106="","",J106+종합보정값!AR$16)</f>
        <v>1.75</v>
      </c>
      <c r="L106" s="59">
        <f>IF(M106="","",M106+종합보정값!AQ$17)</f>
        <v>1.82</v>
      </c>
      <c r="M106" s="59">
        <f>IFERROR(IF(INDEX(종합보정값!$AQ:$AQ,MATCH(SUBSTITUTE($B106,"인문3","인문2"),종합보정값!$AP:$AP,0))="","",INDEX(종합보정값!$AQ:$AQ,MATCH(SUBSTITUTE($B106,"인문3","인문2"),종합보정값!$AP:$AP,0))+종합보정값!AQ$9+종합보정값!AQ$38),"")</f>
        <v>1.75</v>
      </c>
      <c r="N106" s="59">
        <f>IF(M106="","",M106+종합보정값!AR$17)</f>
        <v>1.68</v>
      </c>
      <c r="O106" s="60">
        <f>IF(P106="","",P106+종합보정값!AQ$18)</f>
        <v>1.82</v>
      </c>
      <c r="P106" s="60">
        <f>IFERROR(IF(INDEX(종합보정값!$AQ:$AQ,MATCH(SUBSTITUTE($B106,"인문3","인문2"),종합보정값!$AP:$AP,0))="","",INDEX(종합보정값!$AQ:$AQ,MATCH(SUBSTITUTE($B106,"인문3","인문2"),종합보정값!$AP:$AP,0))+종합보정값!AQ$10+종합보정값!AQ$39),"")</f>
        <v>1.75</v>
      </c>
      <c r="Q106" s="60">
        <f>IF(P106="","",P106+종합보정값!AR$18)</f>
        <v>1.68</v>
      </c>
    </row>
    <row r="107" spans="2:19" ht="14.25" customHeight="1">
      <c r="B107" s="50" t="str">
        <f>B$101&amp;"자연1"</f>
        <v>성균융합자연1</v>
      </c>
      <c r="C107" s="56">
        <f>IF(D107="","",D107+종합보정값!AQ$14)</f>
        <v>4.1000000000000005</v>
      </c>
      <c r="D107" s="56">
        <f>IFERROR(IF(INDEX(종합보정값!$AQ:$AQ,MATCH(SUBSTITUTE($B107,"자연1","자연2"),종합보정값!$AP:$AP,0))="","",INDEX(종합보정값!$AQ:$AQ,MATCH(SUBSTITUTE($B107,"자연1","자연2"),종합보정값!$AP:$AP,0))+종합보정값!AR$6-종합보정값!AR$35),"")</f>
        <v>3.7</v>
      </c>
      <c r="E107" s="56">
        <f>IF(D107="","",D107+종합보정값!AR$14)</f>
        <v>3.4000000000000004</v>
      </c>
      <c r="F107" s="57">
        <f>IF(G107="","",G107+종합보정값!AQ$15)</f>
        <v>3.18</v>
      </c>
      <c r="G107" s="57">
        <f>IFERROR(IF(INDEX(종합보정값!$AQ:$AQ,MATCH(SUBSTITUTE($B107,"자연1","자연2"),종합보정값!$AP:$AP,0))="","",INDEX(종합보정값!$AQ:$AQ,MATCH(SUBSTITUTE($B107,"자연1","자연2"),종합보정값!$AP:$AP,0))+종합보정값!AR$7-종합보정값!AR$36),"")</f>
        <v>2.98</v>
      </c>
      <c r="H107" s="57">
        <f>IF(G107="","",G107+종합보정값!AR$15)</f>
        <v>2.83</v>
      </c>
      <c r="I107" s="58">
        <f>IF(J107="","",J107+종합보정값!AQ$16)</f>
        <v>1.9000000000000001</v>
      </c>
      <c r="J107" s="53">
        <f>IFERROR(IF(INDEX(종합보정값!$AQ:$AQ,MATCH(SUBSTITUTE($B107,"자연1","자연2"),종합보정값!$AP:$AP,0))="","",INDEX(종합보정값!$AQ:$AQ,MATCH(SUBSTITUTE($B107,"자연1","자연2"),종합보정값!$AP:$AP,0))+종합보정값!AR$8-종합보정값!AR$37),"")</f>
        <v>1.8</v>
      </c>
      <c r="K107" s="58">
        <f>IF(J107="","",J107+종합보정값!AR$16)</f>
        <v>1.7</v>
      </c>
      <c r="L107" s="59">
        <f>IF(M107="","",M107+종합보정값!AQ$17)</f>
        <v>1.77</v>
      </c>
      <c r="M107" s="59">
        <f>IFERROR(IF(INDEX(종합보정값!$AQ:$AQ,MATCH(SUBSTITUTE($B107,"자연1","자연2"),종합보정값!$AP:$AP,0))="","",INDEX(종합보정값!$AQ:$AQ,MATCH(SUBSTITUTE($B107,"자연1","자연2"),종합보정값!$AP:$AP,0))+종합보정값!AR$9-종합보정값!AR$38),"")</f>
        <v>1.7</v>
      </c>
      <c r="N107" s="59">
        <f>IF(M107="","",M107+종합보정값!AR$17)</f>
        <v>1.63</v>
      </c>
      <c r="O107" s="60">
        <f>IF(P107="","",P107+종합보정값!AQ$18)</f>
        <v>1.77</v>
      </c>
      <c r="P107" s="60">
        <f>IFERROR(IF(INDEX(종합보정값!$AQ:$AQ,MATCH(SUBSTITUTE($B107,"자연1","자연2"),종합보정값!$AP:$AP,0))="","",INDEX(종합보정값!$AQ:$AQ,MATCH(SUBSTITUTE($B107,"자연1","자연2"),종합보정값!$AP:$AP,0))+종합보정값!AR$10-종합보정값!AR$39),"")</f>
        <v>1.7</v>
      </c>
      <c r="Q107" s="60">
        <f>IF(P107="","",P107+종합보정값!AR$18)</f>
        <v>1.63</v>
      </c>
    </row>
    <row r="108" spans="2:19" ht="14.25" customHeight="1">
      <c r="B108" s="50" t="str">
        <f>B$101&amp;"자연2"</f>
        <v>성균융합자연2</v>
      </c>
      <c r="C108" s="56">
        <f>IF(D108="","",D108+종합보정값!AQ$14)</f>
        <v>4.25</v>
      </c>
      <c r="D108" s="56">
        <f>IFERROR(IF(INDEX(종합보정값!$AQ:$AQ,MATCH($B108,종합보정값!$AP:$AP,0))="","",INDEX(종합보정값!$AQ:$AQ,MATCH($B108,종합보정값!$AP:$AP,0))+IF(INDEX(종합보정값!$AS:$AS,MATCH($B108,종합보정값!$AP:$AP,0))="인문",종합보정값!AQ$6,종합보정값!AR$6)),"")</f>
        <v>3.85</v>
      </c>
      <c r="E108" s="56">
        <f>IF(D108="","",D108+종합보정값!AR$14)</f>
        <v>3.5500000000000003</v>
      </c>
      <c r="F108" s="57">
        <f>IF(G108="","",G108+종합보정값!AQ$15)</f>
        <v>3.3000000000000003</v>
      </c>
      <c r="G108" s="57">
        <f>IFERROR(IF(INDEX(종합보정값!$AQ:$AQ,MATCH($B108,종합보정값!$AP:$AP,0))="","",INDEX(종합보정값!$AQ:$AQ,MATCH($B108,종합보정값!$AP:$AP,0))+IF(INDEX(종합보정값!$AS:$AS,MATCH($B108,종합보정값!$AP:$AP,0))="인문",종합보정값!AQ$7,종합보정값!AR$7)),"")</f>
        <v>3.1</v>
      </c>
      <c r="H108" s="57">
        <f>IF(G108="","",G108+종합보정값!AR$15)</f>
        <v>2.95</v>
      </c>
      <c r="I108" s="58">
        <f>IF(J108="","",J108+종합보정값!AQ$16)</f>
        <v>1.9500000000000002</v>
      </c>
      <c r="J108" s="53">
        <f>IFERROR(IF(INDEX(종합보정값!$AQ:$AQ,MATCH($B108,종합보정값!$AP:$AP,0))="","",INDEX(종합보정값!$AQ:$AQ,MATCH($B108,종합보정값!$AP:$AP,0))+IF(INDEX(종합보정값!$AS:$AS,MATCH($B108,종합보정값!$AP:$AP,0))="인문",종합보정값!AQ$8,종합보정값!AR$8)),"")</f>
        <v>1.85</v>
      </c>
      <c r="K108" s="58">
        <f>IF(J108="","",J108+종합보정값!AR$16)</f>
        <v>1.75</v>
      </c>
      <c r="L108" s="59">
        <f>IF(M108="","",M108+종합보정값!AQ$17)</f>
        <v>1.82</v>
      </c>
      <c r="M108" s="59">
        <f>IFERROR(IF(INDEX(종합보정값!$AQ:$AQ,MATCH($B108,종합보정값!$AP:$AP,0))="","",INDEX(종합보정값!$AQ:$AQ,MATCH($B108,종합보정값!$AP:$AP,0))+IF(INDEX(종합보정값!$AS:$AS,MATCH($B108,종합보정값!$AP:$AP,0))="인문",종합보정값!AQ$9,종합보정값!AR$9)),"")</f>
        <v>1.75</v>
      </c>
      <c r="N108" s="59">
        <f>IF(M108="","",M108+종합보정값!AR$17)</f>
        <v>1.68</v>
      </c>
      <c r="O108" s="60">
        <f>IF(P108="","",P108+종합보정값!AQ$18)</f>
        <v>1.82</v>
      </c>
      <c r="P108" s="60">
        <f>IFERROR(IF(INDEX(종합보정값!$AQ:$AQ,MATCH($B108,종합보정값!$AP:$AP,0))="","",INDEX(종합보정값!$AQ:$AQ,MATCH($B108,종합보정값!$AP:$AP,0))+IF(INDEX(종합보정값!$AS:$AS,MATCH($B108,종합보정값!$AP:$AP,0))="인문",종합보정값!AQ$10,종합보정값!AR$10)),"")</f>
        <v>1.75</v>
      </c>
      <c r="Q108" s="60">
        <f>IF(P108="","",P108+종합보정값!AR$18)</f>
        <v>1.68</v>
      </c>
    </row>
    <row r="109" spans="2:19" ht="14.25" customHeight="1">
      <c r="B109" s="50" t="str">
        <f>B$101&amp;"자연3"</f>
        <v>성균융합자연3</v>
      </c>
      <c r="C109" s="56">
        <f>IF(D109="","",D109+종합보정값!AQ$14)</f>
        <v>4.4000000000000004</v>
      </c>
      <c r="D109" s="56">
        <f>IFERROR(IF(INDEX(종합보정값!$AQ:$AQ,MATCH(SUBSTITUTE($B109,"자연3","자연2"),종합보정값!$AP:$AP,0))="","",INDEX(종합보정값!$AQ:$AQ,MATCH(SUBSTITUTE($B109,"자연3","자연2"),종합보정값!$AP:$AP,0))+종합보정값!AR$6+종합보정값!AR$35),"")</f>
        <v>4</v>
      </c>
      <c r="E109" s="56">
        <f>IF(D109="","",D109+종합보정값!AR$14)</f>
        <v>3.7</v>
      </c>
      <c r="F109" s="57">
        <f>IF(G109="","",G109+종합보정값!AQ$15)</f>
        <v>3.4200000000000004</v>
      </c>
      <c r="G109" s="57">
        <f>IFERROR(IF(INDEX(종합보정값!$AQ:$AQ,MATCH(SUBSTITUTE($B109,"자연3","자연2"),종합보정값!$AP:$AP,0))="","",INDEX(종합보정값!$AQ:$AQ,MATCH(SUBSTITUTE($B109,"자연3","자연2"),종합보정값!$AP:$AP,0))+종합보정값!AR$7+종합보정값!AR$36),"")</f>
        <v>3.22</v>
      </c>
      <c r="H109" s="57">
        <f>IF(G109="","",G109+종합보정값!AR$15)</f>
        <v>3.0700000000000003</v>
      </c>
      <c r="I109" s="58">
        <f>IF(J109="","",J109+종합보정값!AQ$16)</f>
        <v>2</v>
      </c>
      <c r="J109" s="53">
        <f>IFERROR(IF(INDEX(종합보정값!$AQ:$AQ,MATCH(SUBSTITUTE($B109,"자연3","자연2"),종합보정값!$AP:$AP,0))="","",INDEX(종합보정값!$AQ:$AQ,MATCH(SUBSTITUTE($B109,"자연3","자연2"),종합보정값!$AP:$AP,0))+종합보정값!AR$8+종합보정값!AR$37),"")</f>
        <v>1.9000000000000001</v>
      </c>
      <c r="K109" s="58">
        <f>IF(J109="","",J109+종합보정값!AR$16)</f>
        <v>1.8</v>
      </c>
      <c r="L109" s="59">
        <f>IF(M109="","",M109+종합보정값!AQ$17)</f>
        <v>1.87</v>
      </c>
      <c r="M109" s="59">
        <f>IFERROR(IF(INDEX(종합보정값!$AQ:$AQ,MATCH(SUBSTITUTE($B109,"자연3","자연2"),종합보정값!$AP:$AP,0))="","",INDEX(종합보정값!$AQ:$AQ,MATCH(SUBSTITUTE($B109,"자연3","자연2"),종합보정값!$AP:$AP,0))+종합보정값!AR$9+종합보정값!AR$38),"")</f>
        <v>1.8</v>
      </c>
      <c r="N109" s="59">
        <f>IF(M109="","",M109+종합보정값!AR$17)</f>
        <v>1.73</v>
      </c>
      <c r="O109" s="60">
        <f>IF(P109="","",P109+종합보정값!AQ$18)</f>
        <v>1.87</v>
      </c>
      <c r="P109" s="60">
        <f>IFERROR(IF(INDEX(종합보정값!$AQ:$AQ,MATCH(SUBSTITUTE($B109,"자연3","자연2"),종합보정값!$AP:$AP,0))="","",INDEX(종합보정값!$AQ:$AQ,MATCH(SUBSTITUTE($B109,"자연3","자연2"),종합보정값!$AP:$AP,0))+종합보정값!AR$10+종합보정값!AR$39),"")</f>
        <v>1.8</v>
      </c>
      <c r="Q109" s="60">
        <f>IF(P109="","",P109+종합보정값!AR$18)</f>
        <v>1.73</v>
      </c>
    </row>
    <row r="110" spans="2:19" ht="14.25" customHeight="1">
      <c r="B110" s="50" t="str">
        <f>B$101&amp;"사범"</f>
        <v>성균융합사범</v>
      </c>
      <c r="C110" s="56" t="str">
        <f>IF(D110="","",D110+종합보정값!AQ$14)</f>
        <v/>
      </c>
      <c r="D110" s="56" t="str">
        <f>IFERROR(IF(INDEX(종합보정값!$AQ:$AQ,MATCH($B110,종합보정값!$AP:$AP,0))="","",INDEX(종합보정값!$AQ:$AQ,MATCH($B110,종합보정값!$AP:$AP,0))+IF(INDEX(종합보정값!$AS:$AS,MATCH($B110,종합보정값!$AP:$AP,0))="인문",종합보정값!AQ$6,종합보정값!AR$6)),"")</f>
        <v/>
      </c>
      <c r="E110" s="56" t="str">
        <f>IF(D110="","",D110+종합보정값!AR$14)</f>
        <v/>
      </c>
      <c r="F110" s="57" t="str">
        <f>IF(G110="","",G110+종합보정값!AQ$15)</f>
        <v/>
      </c>
      <c r="G110" s="57" t="str">
        <f>IFERROR(IF(INDEX(종합보정값!$AQ:$AQ,MATCH($B110,종합보정값!$AP:$AP,0))="","",INDEX(종합보정값!$AQ:$AQ,MATCH($B110,종합보정값!$AP:$AP,0))+IF(INDEX(종합보정값!$AS:$AS,MATCH($B110,종합보정값!$AP:$AP,0))="인문",종합보정값!AQ$7,종합보정값!AR$7)),"")</f>
        <v/>
      </c>
      <c r="H110" s="57" t="str">
        <f>IF(G110="","",G110+종합보정값!AR$15)</f>
        <v/>
      </c>
      <c r="I110" s="58" t="str">
        <f>IF(J110="","",J110+종합보정값!AQ$16)</f>
        <v/>
      </c>
      <c r="J110" s="58" t="str">
        <f>IFERROR(IF(INDEX(종합보정값!$AQ:$AQ,MATCH($B110,종합보정값!$AP:$AP,0))="","",INDEX(종합보정값!$AQ:$AQ,MATCH($B110,종합보정값!$AP:$AP,0))+IF(INDEX(종합보정값!$AS:$AS,MATCH($B110,종합보정값!$AP:$AP,0))="인문",종합보정값!AQ$8,종합보정값!AR$8)),"")</f>
        <v/>
      </c>
      <c r="K110" s="58" t="str">
        <f>IF(J110="","",J110+종합보정값!AR$16)</f>
        <v/>
      </c>
      <c r="L110" s="59" t="str">
        <f>IF(M110="","",M110+종합보정값!AQ$17)</f>
        <v/>
      </c>
      <c r="M110" s="59" t="str">
        <f>IFERROR(IF(INDEX(종합보정값!$AQ:$AQ,MATCH($B110,종합보정값!$AP:$AP,0))="","",INDEX(종합보정값!$AQ:$AQ,MATCH($B110,종합보정값!$AP:$AP,0))+IF(INDEX(종합보정값!$AS:$AS,MATCH($B110,종합보정값!$AP:$AP,0))="인문",종합보정값!AQ$9,종합보정값!AR$9)),"")</f>
        <v/>
      </c>
      <c r="N110" s="59" t="str">
        <f>IF(M110="","",M110+종합보정값!AR$17)</f>
        <v/>
      </c>
      <c r="O110" s="60" t="str">
        <f>IF(P110="","",P110+종합보정값!AQ$18)</f>
        <v/>
      </c>
      <c r="P110" s="60" t="str">
        <f>IFERROR(IF(INDEX(종합보정값!$AQ:$AQ,MATCH($B110,종합보정값!$AP:$AP,0))="","",INDEX(종합보정값!$AQ:$AQ,MATCH($B110,종합보정값!$AP:$AP,0))+IF(INDEX(종합보정값!$AS:$AS,MATCH($B110,종합보정값!$AP:$AP,0))="인문",종합보정값!AQ$10,종합보정값!AR$10)),"")</f>
        <v/>
      </c>
      <c r="Q110" s="60" t="str">
        <f>IF(P110="","",P110+종합보정값!AR$18)</f>
        <v/>
      </c>
    </row>
    <row r="111" spans="2:19" ht="14.25" customHeight="1">
      <c r="B111" s="50" t="str">
        <f>B$101&amp;"자전자연"</f>
        <v>성균융합자전자연</v>
      </c>
      <c r="C111" s="56" t="str">
        <f>IF(D111="","",D111+종합보정값!AQ$14)</f>
        <v/>
      </c>
      <c r="D111" s="56" t="str">
        <f>IFERROR(IF(INDEX(종합보정값!$AQ:$AQ,MATCH($B111,종합보정값!$AP:$AP,0))="","",INDEX(종합보정값!$AQ:$AQ,MATCH($B111,종합보정값!$AP:$AP,0))+IF(INDEX(종합보정값!$AS:$AS,MATCH($B111,종합보정값!$AP:$AP,0))="인문",종합보정값!AQ$6,종합보정값!AR$6)),"")</f>
        <v/>
      </c>
      <c r="E111" s="56" t="str">
        <f>IF(D111="","",D111+종합보정값!AR$14)</f>
        <v/>
      </c>
      <c r="F111" s="57" t="str">
        <f>IF(G111="","",G111+종합보정값!AQ$15)</f>
        <v/>
      </c>
      <c r="G111" s="57" t="str">
        <f>IFERROR(IF(INDEX(종합보정값!$AQ:$AQ,MATCH($B111,종합보정값!$AP:$AP,0))="","",INDEX(종합보정값!$AQ:$AQ,MATCH($B111,종합보정값!$AP:$AP,0))+IF(INDEX(종합보정값!$AS:$AS,MATCH($B111,종합보정값!$AP:$AP,0))="인문",종합보정값!AQ$7,종합보정값!AR$7)),"")</f>
        <v/>
      </c>
      <c r="H111" s="57" t="str">
        <f>IF(G111="","",G111+종합보정값!AR$15)</f>
        <v/>
      </c>
      <c r="I111" s="58" t="str">
        <f>IF(J111="","",J111+종합보정값!AQ$16)</f>
        <v/>
      </c>
      <c r="J111" s="58" t="str">
        <f>IFERROR(IF(INDEX(종합보정값!$AQ:$AQ,MATCH($B111,종합보정값!$AP:$AP,0))="","",INDEX(종합보정값!$AQ:$AQ,MATCH($B111,종합보정값!$AP:$AP,0))+IF(INDEX(종합보정값!$AS:$AS,MATCH($B111,종합보정값!$AP:$AP,0))="인문",종합보정값!AQ$8,종합보정값!AR$8)),"")</f>
        <v/>
      </c>
      <c r="K111" s="58" t="str">
        <f>IF(J111="","",J111+종합보정값!AR$16)</f>
        <v/>
      </c>
      <c r="L111" s="59" t="str">
        <f>IF(M111="","",M111+종합보정값!AQ$17)</f>
        <v/>
      </c>
      <c r="M111" s="59" t="str">
        <f>IFERROR(IF(INDEX(종합보정값!$AQ:$AQ,MATCH($B111,종합보정값!$AP:$AP,0))="","",INDEX(종합보정값!$AQ:$AQ,MATCH($B111,종합보정값!$AP:$AP,0))+IF(INDEX(종합보정값!$AS:$AS,MATCH($B111,종합보정값!$AP:$AP,0))="인문",종합보정값!AQ$9,종합보정값!AR$9)),"")</f>
        <v/>
      </c>
      <c r="N111" s="59" t="str">
        <f>IF(M111="","",M111+종합보정값!AR$17)</f>
        <v/>
      </c>
      <c r="O111" s="60" t="str">
        <f>IF(P111="","",P111+종합보정값!AQ$18)</f>
        <v/>
      </c>
      <c r="P111" s="60" t="str">
        <f>IFERROR(IF(INDEX(종합보정값!$AQ:$AQ,MATCH($B111,종합보정값!$AP:$AP,0))="","",INDEX(종합보정값!$AQ:$AQ,MATCH($B111,종합보정값!$AP:$AP,0))+IF(INDEX(종합보정값!$AS:$AS,MATCH($B111,종합보정값!$AP:$AP,0))="인문",종합보정값!AQ$10,종합보정값!AR$10)),"")</f>
        <v/>
      </c>
      <c r="Q111" s="60" t="str">
        <f>IF(P111="","",P111+종합보정값!AR$18)</f>
        <v/>
      </c>
    </row>
    <row r="112" spans="2:19" ht="14.25" customHeight="1">
      <c r="B112" s="50" t="str">
        <f>B$101&amp;"자전공통"</f>
        <v>성균융합자전공통</v>
      </c>
      <c r="C112" s="56" t="str">
        <f>IF(D112="","",D112+종합보정값!AQ$14)</f>
        <v/>
      </c>
      <c r="D112" s="56" t="str">
        <f>IFERROR(IF(INDEX(종합보정값!$AQ:$AQ,MATCH($B112,종합보정값!$AP:$AP,0))="","",INDEX(종합보정값!$AQ:$AQ,MATCH($B112,종합보정값!$AP:$AP,0))+IF(INDEX(종합보정값!$AS:$AS,MATCH($B112,종합보정값!$AP:$AP,0))="인문",종합보정값!AQ$6,종합보정값!AR$6)),"")</f>
        <v/>
      </c>
      <c r="E112" s="56" t="str">
        <f>IF(D112="","",D112+종합보정값!AR$14)</f>
        <v/>
      </c>
      <c r="F112" s="57" t="str">
        <f>IF(G112="","",G112+종합보정값!AQ$15)</f>
        <v/>
      </c>
      <c r="G112" s="57" t="str">
        <f>IFERROR(IF(INDEX(종합보정값!$AQ:$AQ,MATCH($B112,종합보정값!$AP:$AP,0))="","",INDEX(종합보정값!$AQ:$AQ,MATCH($B112,종합보정값!$AP:$AP,0))+IF(INDEX(종합보정값!$AS:$AS,MATCH($B112,종합보정값!$AP:$AP,0))="인문",종합보정값!AQ$7,종합보정값!AR$7)),"")</f>
        <v/>
      </c>
      <c r="H112" s="57" t="str">
        <f>IF(G112="","",G112+종합보정값!AR$15)</f>
        <v/>
      </c>
      <c r="I112" s="58" t="str">
        <f>IF(J112="","",J112+종합보정값!AQ$16)</f>
        <v/>
      </c>
      <c r="J112" s="58" t="str">
        <f>IFERROR(IF(INDEX(종합보정값!$AQ:$AQ,MATCH($B112,종합보정값!$AP:$AP,0))="","",INDEX(종합보정값!$AQ:$AQ,MATCH($B112,종합보정값!$AP:$AP,0))+IF(INDEX(종합보정값!$AS:$AS,MATCH($B112,종합보정값!$AP:$AP,0))="인문",종합보정값!AQ$8,종합보정값!AR$8)),"")</f>
        <v/>
      </c>
      <c r="K112" s="58" t="str">
        <f>IF(J112="","",J112+종합보정값!AR$16)</f>
        <v/>
      </c>
      <c r="L112" s="59" t="str">
        <f>IF(M112="","",M112+종합보정값!AQ$17)</f>
        <v/>
      </c>
      <c r="M112" s="59" t="str">
        <f>IFERROR(IF(INDEX(종합보정값!$AQ:$AQ,MATCH($B112,종합보정값!$AP:$AP,0))="","",INDEX(종합보정값!$AQ:$AQ,MATCH($B112,종합보정값!$AP:$AP,0))+IF(INDEX(종합보정값!$AS:$AS,MATCH($B112,종합보정값!$AP:$AP,0))="인문",종합보정값!AQ$9,종합보정값!AR$9)),"")</f>
        <v/>
      </c>
      <c r="N112" s="59" t="str">
        <f>IF(M112="","",M112+종합보정값!AR$17)</f>
        <v/>
      </c>
      <c r="O112" s="60" t="str">
        <f>IF(P112="","",P112+종합보정값!AQ$18)</f>
        <v/>
      </c>
      <c r="P112" s="60" t="str">
        <f>IFERROR(IF(INDEX(종합보정값!$AQ:$AQ,MATCH($B112,종합보정값!$AP:$AP,0))="","",INDEX(종합보정값!$AQ:$AQ,MATCH($B112,종합보정값!$AP:$AP,0))+IF(INDEX(종합보정값!$AS:$AS,MATCH($B112,종합보정값!$AP:$AP,0))="인문",종합보정값!AQ$10,종합보정값!AR$10)),"")</f>
        <v/>
      </c>
      <c r="Q112" s="60" t="str">
        <f>IF(P112="","",P112+종합보정값!AR$18)</f>
        <v/>
      </c>
    </row>
    <row r="113" spans="2:19" ht="14.25" customHeight="1">
      <c r="B113" s="50" t="str">
        <f>B$101&amp;"자전인문"</f>
        <v>성균융합자전인문</v>
      </c>
      <c r="C113" s="56" t="str">
        <f>IF(D113="","",D113+종합보정값!AQ$14)</f>
        <v/>
      </c>
      <c r="D113" s="56" t="str">
        <f>IFERROR(IF(INDEX(종합보정값!$AQ:$AQ,MATCH($B113,종합보정값!$AP:$AP,0))="","",INDEX(종합보정값!$AQ:$AQ,MATCH($B113,종합보정값!$AP:$AP,0))+IF(INDEX(종합보정값!$AS:$AS,MATCH($B113,종합보정값!$AP:$AP,0))="인문",종합보정값!AQ$6,종합보정값!AR$6)),"")</f>
        <v/>
      </c>
      <c r="E113" s="56" t="str">
        <f>IF(D113="","",D113+종합보정값!AR$14)</f>
        <v/>
      </c>
      <c r="F113" s="57" t="str">
        <f>IF(G113="","",G113+종합보정값!AQ$15)</f>
        <v/>
      </c>
      <c r="G113" s="57" t="str">
        <f>IFERROR(IF(INDEX(종합보정값!$AQ:$AQ,MATCH($B113,종합보정값!$AP:$AP,0))="","",INDEX(종합보정값!$AQ:$AQ,MATCH($B113,종합보정값!$AP:$AP,0))+IF(INDEX(종합보정값!$AS:$AS,MATCH($B113,종합보정값!$AP:$AP,0))="인문",종합보정값!AQ$7,종합보정값!AR$7)),"")</f>
        <v/>
      </c>
      <c r="H113" s="57" t="str">
        <f>IF(G113="","",G113+종합보정값!AR$15)</f>
        <v/>
      </c>
      <c r="I113" s="58" t="str">
        <f>IF(J113="","",J113+종합보정값!AQ$16)</f>
        <v/>
      </c>
      <c r="J113" s="58" t="str">
        <f>IFERROR(IF(INDEX(종합보정값!$AQ:$AQ,MATCH($B113,종합보정값!$AP:$AP,0))="","",INDEX(종합보정값!$AQ:$AQ,MATCH($B113,종합보정값!$AP:$AP,0))+IF(INDEX(종합보정값!$AS:$AS,MATCH($B113,종합보정값!$AP:$AP,0))="인문",종합보정값!AQ$8,종합보정값!AR$8)),"")</f>
        <v/>
      </c>
      <c r="K113" s="58" t="str">
        <f>IF(J113="","",J113+종합보정값!AR$16)</f>
        <v/>
      </c>
      <c r="L113" s="59" t="str">
        <f>IF(M113="","",M113+종합보정값!AQ$17)</f>
        <v/>
      </c>
      <c r="M113" s="59" t="str">
        <f>IFERROR(IF(INDEX(종합보정값!$AQ:$AQ,MATCH($B113,종합보정값!$AP:$AP,0))="","",INDEX(종합보정값!$AQ:$AQ,MATCH($B113,종합보정값!$AP:$AP,0))+IF(INDEX(종합보정값!$AS:$AS,MATCH($B113,종합보정값!$AP:$AP,0))="인문",종합보정값!AQ$9,종합보정값!AR$9)),"")</f>
        <v/>
      </c>
      <c r="N113" s="59" t="str">
        <f>IF(M113="","",M113+종합보정값!AR$17)</f>
        <v/>
      </c>
      <c r="O113" s="60" t="str">
        <f>IF(P113="","",P113+종합보정값!AQ$18)</f>
        <v/>
      </c>
      <c r="P113" s="60" t="str">
        <f>IFERROR(IF(INDEX(종합보정값!$AQ:$AQ,MATCH($B113,종합보정값!$AP:$AP,0))="","",INDEX(종합보정값!$AQ:$AQ,MATCH($B113,종합보정값!$AP:$AP,0))+IF(INDEX(종합보정값!$AS:$AS,MATCH($B113,종합보정값!$AP:$AP,0))="인문",종합보정값!AQ$10,종합보정값!AR$10)),"")</f>
        <v/>
      </c>
      <c r="Q113" s="60" t="str">
        <f>IF(P113="","",P113+종합보정값!AR$18)</f>
        <v/>
      </c>
    </row>
    <row r="115" spans="2:19" ht="14.25" customHeight="1">
      <c r="B115" s="164" t="s">
        <v>1886</v>
      </c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5"/>
    </row>
    <row r="116" spans="2:19" ht="14.25" customHeight="1">
      <c r="B116" s="44"/>
      <c r="C116" s="160" t="s">
        <v>1862</v>
      </c>
      <c r="D116" s="154"/>
      <c r="E116" s="155"/>
      <c r="F116" s="158" t="s">
        <v>1863</v>
      </c>
      <c r="G116" s="154"/>
      <c r="H116" s="155"/>
      <c r="I116" s="166" t="s">
        <v>1864</v>
      </c>
      <c r="J116" s="154"/>
      <c r="K116" s="155"/>
      <c r="L116" s="165" t="s">
        <v>1865</v>
      </c>
      <c r="M116" s="154"/>
      <c r="N116" s="155"/>
      <c r="O116" s="153" t="s">
        <v>1866</v>
      </c>
      <c r="P116" s="154"/>
      <c r="Q116" s="155"/>
    </row>
    <row r="117" spans="2:19" ht="14.25" customHeight="1">
      <c r="B117" s="16" t="s">
        <v>1869</v>
      </c>
      <c r="C117" s="45" t="s">
        <v>19</v>
      </c>
      <c r="D117" s="45" t="s">
        <v>20</v>
      </c>
      <c r="E117" s="45" t="s">
        <v>21</v>
      </c>
      <c r="F117" s="46" t="s">
        <v>19</v>
      </c>
      <c r="G117" s="46" t="s">
        <v>20</v>
      </c>
      <c r="H117" s="46" t="s">
        <v>21</v>
      </c>
      <c r="I117" s="47" t="s">
        <v>19</v>
      </c>
      <c r="J117" s="47" t="s">
        <v>20</v>
      </c>
      <c r="K117" s="47" t="s">
        <v>21</v>
      </c>
      <c r="L117" s="48" t="s">
        <v>19</v>
      </c>
      <c r="M117" s="48" t="s">
        <v>20</v>
      </c>
      <c r="N117" s="48" t="s">
        <v>21</v>
      </c>
      <c r="O117" s="49" t="s">
        <v>19</v>
      </c>
      <c r="P117" s="49" t="s">
        <v>20</v>
      </c>
      <c r="Q117" s="49" t="s">
        <v>21</v>
      </c>
    </row>
    <row r="118" spans="2:19" ht="14.25" customHeight="1">
      <c r="B118" s="50" t="str">
        <f>B$115&amp;"인문1"</f>
        <v>성균탐구인문1</v>
      </c>
      <c r="C118" s="56">
        <f>IF(D118="","",D118+종합보정값!AV$14)</f>
        <v>3.5</v>
      </c>
      <c r="D118" s="56">
        <f>IFERROR(IF(INDEX(종합보정값!$AV:$AV,MATCH(SUBSTITUTE($B118,"인문1","인문2"),종합보정값!$AU:$AU,0))="","",INDEX(종합보정값!$AV:$AV,MATCH(SUBSTITUTE($B118,"인문1","인문2"),종합보정값!$AU:$AU,0))+종합보정값!AV$6-종합보정값!AV$35),"")</f>
        <v>3.1</v>
      </c>
      <c r="E118" s="56">
        <f>IF(D118="","",D118+종합보정값!AW$14)</f>
        <v>2.8000000000000003</v>
      </c>
      <c r="F118" s="57">
        <f>IF(G118="","",G118+종합보정값!AV$15)</f>
        <v>2.75</v>
      </c>
      <c r="G118" s="57">
        <f>IFERROR(IF(INDEX(종합보정값!$AV:$AV,MATCH(SUBSTITUTE($B118,"인문1","인문2"),종합보정값!$AU:$AU,0))="","",INDEX(종합보정값!$AV:$AV,MATCH(SUBSTITUTE($B118,"인문1","인문2"),종합보정값!$AU:$AU,0))+종합보정값!AV$7-종합보정값!AV$36),"")</f>
        <v>2.5499999999999998</v>
      </c>
      <c r="H118" s="57">
        <f>IF(G118="","",G118+종합보정값!AW$15)</f>
        <v>2.4</v>
      </c>
      <c r="I118" s="58">
        <f>IF(J118="","",J118+종합보정값!AV$16)</f>
        <v>1.7</v>
      </c>
      <c r="J118" s="58">
        <f>IFERROR(IF(INDEX(종합보정값!$AV:$AV,MATCH(SUBSTITUTE($B118,"인문1","인문2"),종합보정값!$AU:$AU,0))="","",INDEX(종합보정값!$AV:$AV,MATCH(SUBSTITUTE($B118,"인문1","인문2"),종합보정값!$AU:$AU,0))+종합보정값!AV$8-종합보정값!AV$37),"")</f>
        <v>1.5999999999999999</v>
      </c>
      <c r="K118" s="58">
        <f>IF(J118="","",J118+종합보정값!AW$16)</f>
        <v>1.4999999999999998</v>
      </c>
      <c r="L118" s="59">
        <f>IF(M118="","",M118+종합보정값!AV$17)</f>
        <v>1.5699999999999998</v>
      </c>
      <c r="M118" s="59">
        <f>IFERROR(IF(INDEX(종합보정값!$AV:$AV,MATCH(SUBSTITUTE($B118,"인문1","인문2"),종합보정값!$AU:$AU,0))="","",INDEX(종합보정값!$AV:$AV,MATCH(SUBSTITUTE($B118,"인문1","인문2"),종합보정값!$AU:$AU,0))+종합보정값!AV$9-종합보정값!AV$38),"")</f>
        <v>1.4999999999999998</v>
      </c>
      <c r="N118" s="59">
        <f>IF(M118="","",M118+종합보정값!AW$17)</f>
        <v>1.4299999999999997</v>
      </c>
      <c r="O118" s="60">
        <f>IF(P118="","",P118+종합보정값!AV$18)</f>
        <v>1.5699999999999998</v>
      </c>
      <c r="P118" s="60">
        <f>IFERROR(IF(INDEX(종합보정값!$AV:$AV,MATCH(SUBSTITUTE($B118,"인문1","인문2"),종합보정값!$AU:$AU,0))="","",INDEX(종합보정값!$AV:$AV,MATCH(SUBSTITUTE($B118,"인문1","인문2"),종합보정값!$AU:$AU,0))+종합보정값!AV$10-종합보정값!AV$39),"")</f>
        <v>1.4999999999999998</v>
      </c>
      <c r="Q118" s="60">
        <f>IF(P118="","",P118+종합보정값!AW$18)</f>
        <v>1.4299999999999997</v>
      </c>
      <c r="S118" s="124" t="s">
        <v>1887</v>
      </c>
    </row>
    <row r="119" spans="2:19" ht="14.25" customHeight="1">
      <c r="B119" s="50" t="str">
        <f>B$115&amp;"인문2"</f>
        <v>성균탐구인문2</v>
      </c>
      <c r="C119" s="56">
        <f>IF(D119="","",D119+종합보정값!AV$14)</f>
        <v>3.65</v>
      </c>
      <c r="D119" s="56">
        <f>IFERROR(IF(INDEX(종합보정값!$AV:$AV,MATCH($B119,종합보정값!$AU:$AU,0))="","",INDEX(종합보정값!$AV:$AV,MATCH($B119,종합보정값!$AU:$AU,0))+IF(INDEX(종합보정값!$AX:$AX,MATCH($B119,종합보정값!$AU:$AU,0))="인문",종합보정값!AV$6,종합보정값!AW$6)),"")</f>
        <v>3.25</v>
      </c>
      <c r="E119" s="56">
        <f>IF(D119="","",D119+종합보정값!AW$14)</f>
        <v>2.95</v>
      </c>
      <c r="F119" s="57">
        <f>IF(G119="","",G119+종합보정값!AV$15)</f>
        <v>2.85</v>
      </c>
      <c r="G119" s="57">
        <f>IFERROR(IF(INDEX(종합보정값!$AV:$AV,MATCH($B119,종합보정값!$AU:$AU,0))="","",INDEX(종합보정값!$AV:$AV,MATCH($B119,종합보정값!$AU:$AU,0))+IF(INDEX(종합보정값!$AX:$AX,MATCH($B119,종합보정값!$AU:$AU,0))="인문",종합보정값!AV$7,종합보정값!AW$7)),"")</f>
        <v>2.65</v>
      </c>
      <c r="H119" s="57">
        <f>IF(G119="","",G119+종합보정값!AW$15)</f>
        <v>2.5</v>
      </c>
      <c r="I119" s="58">
        <f>IF(J119="","",J119+종합보정값!AV$16)</f>
        <v>1.75</v>
      </c>
      <c r="J119" s="58">
        <f>IFERROR(IF(INDEX(종합보정값!$AV:$AV,MATCH($B119,종합보정값!$AU:$AU,0))="","",INDEX(종합보정값!$AV:$AV,MATCH($B119,종합보정값!$AU:$AU,0))+IF(INDEX(종합보정값!$AX:$AX,MATCH($B119,종합보정값!$AU:$AU,0))="인문",종합보정값!AV$8,종합보정값!AW$8)),"")</f>
        <v>1.65</v>
      </c>
      <c r="K119" s="58">
        <f>IF(J119="","",J119+종합보정값!AW$16)</f>
        <v>1.5499999999999998</v>
      </c>
      <c r="L119" s="59">
        <f>IF(M119="","",M119+종합보정값!AV$17)</f>
        <v>1.6199999999999999</v>
      </c>
      <c r="M119" s="59">
        <f>IFERROR(IF(INDEX(종합보정값!$AV:$AV,MATCH($B119,종합보정값!$AU:$AU,0))="","",INDEX(종합보정값!$AV:$AV,MATCH($B119,종합보정값!$AU:$AU,0))+IF(INDEX(종합보정값!$AX:$AX,MATCH($B119,종합보정값!$AU:$AU,0))="인문",종합보정값!AV$9,종합보정값!AW$9)),"")</f>
        <v>1.5499999999999998</v>
      </c>
      <c r="N119" s="59">
        <f>IF(M119="","",M119+종합보정값!AW$17)</f>
        <v>1.4799999999999998</v>
      </c>
      <c r="O119" s="60">
        <f>IF(P119="","",P119+종합보정값!AV$18)</f>
        <v>1.6199999999999999</v>
      </c>
      <c r="P119" s="60">
        <f>IFERROR(IF(INDEX(종합보정값!$AV:$AV,MATCH($B119,종합보정값!$AU:$AU,0))="","",INDEX(종합보정값!$AV:$AV,MATCH($B119,종합보정값!$AU:$AU,0))+IF(INDEX(종합보정값!$AX:$AX,MATCH($B119,종합보정값!$AU:$AU,0))="인문",종합보정값!AV$10,종합보정값!AW$10)),"")</f>
        <v>1.5499999999999998</v>
      </c>
      <c r="Q119" s="60">
        <f>IF(P119="","",P119+종합보정값!AW$18)</f>
        <v>1.4799999999999998</v>
      </c>
    </row>
    <row r="120" spans="2:19" ht="14.25" customHeight="1">
      <c r="B120" s="50" t="str">
        <f>B$115&amp;"인문3"</f>
        <v>성균탐구인문3</v>
      </c>
      <c r="C120" s="56">
        <f>IF(D120="","",D120+종합보정값!AV$14)</f>
        <v>3.8</v>
      </c>
      <c r="D120" s="56">
        <f>IFERROR(IF(INDEX(종합보정값!$AV:$AV,MATCH(SUBSTITUTE($B120,"인문3","인문2"),종합보정값!$AU:$AU,0))="","",INDEX(종합보정값!$AV:$AV,MATCH(SUBSTITUTE($B120,"인문3","인문2"),종합보정값!$AU:$AU,0))+종합보정값!AV$6+종합보정값!AV$35),"")</f>
        <v>3.4</v>
      </c>
      <c r="E120" s="56">
        <f>IF(D120="","",D120+종합보정값!AW$14)</f>
        <v>3.1</v>
      </c>
      <c r="F120" s="57">
        <f>IF(G120="","",G120+종합보정값!AV$15)</f>
        <v>2.95</v>
      </c>
      <c r="G120" s="57">
        <f>IFERROR(IF(INDEX(종합보정값!$AV:$AV,MATCH(SUBSTITUTE($B120,"인문3","인문2"),종합보정값!$AU:$AU,0))="","",INDEX(종합보정값!$AV:$AV,MATCH(SUBSTITUTE($B120,"인문3","인문2"),종합보정값!$AU:$AU,0))+종합보정값!AV$7+종합보정값!AV$36),"")</f>
        <v>2.75</v>
      </c>
      <c r="H120" s="57">
        <f>IF(G120="","",G120+종합보정값!AW$15)</f>
        <v>2.6</v>
      </c>
      <c r="I120" s="58">
        <f>IF(J120="","",J120+종합보정값!AV$16)</f>
        <v>1.8</v>
      </c>
      <c r="J120" s="58">
        <f>IFERROR(IF(INDEX(종합보정값!$AV:$AV,MATCH(SUBSTITUTE($B120,"인문3","인문2"),종합보정값!$AU:$AU,0))="","",INDEX(종합보정값!$AV:$AV,MATCH(SUBSTITUTE($B120,"인문3","인문2"),종합보정값!$AU:$AU,0))+종합보정값!AV$8+종합보정값!AV$37),"")</f>
        <v>1.7</v>
      </c>
      <c r="K120" s="58">
        <f>IF(J120="","",J120+종합보정값!AW$16)</f>
        <v>1.5999999999999999</v>
      </c>
      <c r="L120" s="59">
        <f>IF(M120="","",M120+종합보정값!AV$17)</f>
        <v>1.67</v>
      </c>
      <c r="M120" s="59">
        <f>IFERROR(IF(INDEX(종합보정값!$AV:$AV,MATCH(SUBSTITUTE($B120,"인문3","인문2"),종합보정값!$AU:$AU,0))="","",INDEX(종합보정값!$AV:$AV,MATCH(SUBSTITUTE($B120,"인문3","인문2"),종합보정값!$AU:$AU,0))+종합보정값!AV$9+종합보정값!AV$38),"")</f>
        <v>1.5999999999999999</v>
      </c>
      <c r="N120" s="59">
        <f>IF(M120="","",M120+종합보정값!AW$17)</f>
        <v>1.5299999999999998</v>
      </c>
      <c r="O120" s="60">
        <f>IF(P120="","",P120+종합보정값!AV$18)</f>
        <v>1.67</v>
      </c>
      <c r="P120" s="60">
        <f>IFERROR(IF(INDEX(종합보정값!$AV:$AV,MATCH(SUBSTITUTE($B120,"인문3","인문2"),종합보정값!$AU:$AU,0))="","",INDEX(종합보정값!$AV:$AV,MATCH(SUBSTITUTE($B120,"인문3","인문2"),종합보정값!$AU:$AU,0))+종합보정값!AV$10+종합보정값!AV$39),"")</f>
        <v>1.5999999999999999</v>
      </c>
      <c r="Q120" s="60">
        <f>IF(P120="","",P120+종합보정값!AW$18)</f>
        <v>1.5299999999999998</v>
      </c>
    </row>
    <row r="121" spans="2:19" ht="14.25" customHeight="1">
      <c r="B121" s="50" t="str">
        <f>B$115&amp;"자연1"</f>
        <v>성균탐구자연1</v>
      </c>
      <c r="C121" s="56">
        <f>IF(D121="","",D121+종합보정값!AV$14)</f>
        <v>3.95</v>
      </c>
      <c r="D121" s="56">
        <f>IFERROR(IF(INDEX(종합보정값!$AV:$AV,MATCH(SUBSTITUTE($B121,"자연1","자연2"),종합보정값!$AU:$AU,0))="","",INDEX(종합보정값!$AV:$AV,MATCH(SUBSTITUTE($B121,"자연1","자연2"),종합보정값!$AU:$AU,0))+종합보정값!AW$6-종합보정값!AW$35),"")</f>
        <v>3.5500000000000003</v>
      </c>
      <c r="E121" s="56">
        <f>IF(D121="","",D121+종합보정값!AW$14)</f>
        <v>3.2500000000000004</v>
      </c>
      <c r="F121" s="57">
        <f>IF(G121="","",G121+종합보정값!AV$15)</f>
        <v>3.0300000000000002</v>
      </c>
      <c r="G121" s="57">
        <f>IFERROR(IF(INDEX(종합보정값!$AV:$AV,MATCH(SUBSTITUTE($B121,"자연1","자연2"),종합보정값!$AU:$AU,0))="","",INDEX(종합보정값!$AV:$AV,MATCH(SUBSTITUTE($B121,"자연1","자연2"),종합보정값!$AU:$AU,0))+종합보정값!AW$7-종합보정값!AW$36),"")</f>
        <v>2.83</v>
      </c>
      <c r="H121" s="57">
        <f>IF(G121="","",G121+종합보정값!AW$15)</f>
        <v>2.68</v>
      </c>
      <c r="I121" s="58">
        <f>IF(J121="","",J121+종합보정값!AV$16)</f>
        <v>1.75</v>
      </c>
      <c r="J121" s="58">
        <f>IFERROR(IF(INDEX(종합보정값!$AV:$AV,MATCH(SUBSTITUTE($B121,"자연1","자연2"),종합보정값!$AU:$AU,0))="","",INDEX(종합보정값!$AV:$AV,MATCH(SUBSTITUTE($B121,"자연1","자연2"),종합보정값!$AU:$AU,0))+종합보정값!AW$8-종합보정값!AW$37),"")</f>
        <v>1.65</v>
      </c>
      <c r="K121" s="58">
        <f>IF(J121="","",J121+종합보정값!AW$16)</f>
        <v>1.5499999999999998</v>
      </c>
      <c r="L121" s="59">
        <f>IF(M121="","",M121+종합보정값!AV$17)</f>
        <v>1.6199999999999999</v>
      </c>
      <c r="M121" s="59">
        <f>IFERROR(IF(INDEX(종합보정값!$AV:$AV,MATCH(SUBSTITUTE($B121,"자연1","자연2"),종합보정값!$AU:$AU,0))="","",INDEX(종합보정값!$AV:$AV,MATCH(SUBSTITUTE($B121,"자연1","자연2"),종합보정값!$AU:$AU,0))+종합보정값!AW$9-종합보정값!AW$38),"")</f>
        <v>1.5499999999999998</v>
      </c>
      <c r="N121" s="59">
        <f>IF(M121="","",M121+종합보정값!AW$17)</f>
        <v>1.4799999999999998</v>
      </c>
      <c r="O121" s="60">
        <f>IF(P121="","",P121+종합보정값!AV$18)</f>
        <v>1.6199999999999999</v>
      </c>
      <c r="P121" s="60">
        <f>IFERROR(IF(INDEX(종합보정값!$AV:$AV,MATCH(SUBSTITUTE($B121,"자연1","자연2"),종합보정값!$AU:$AU,0))="","",INDEX(종합보정값!$AV:$AV,MATCH(SUBSTITUTE($B121,"자연1","자연2"),종합보정값!$AU:$AU,0))+종합보정값!AW$10-종합보정값!AW$39),"")</f>
        <v>1.5499999999999998</v>
      </c>
      <c r="Q121" s="60">
        <f>IF(P121="","",P121+종합보정값!AW$18)</f>
        <v>1.4799999999999998</v>
      </c>
    </row>
    <row r="122" spans="2:19" ht="14.25" customHeight="1">
      <c r="B122" s="50" t="str">
        <f>B$115&amp;"자연2"</f>
        <v>성균탐구자연2</v>
      </c>
      <c r="C122" s="56">
        <f>IF(D122="","",D122+종합보정값!AV$14)</f>
        <v>4.1000000000000005</v>
      </c>
      <c r="D122" s="56">
        <f>IFERROR(IF(INDEX(종합보정값!$AV:$AV,MATCH($B122,종합보정값!$AU:$AU,0))="","",INDEX(종합보정값!$AV:$AV,MATCH($B122,종합보정값!$AU:$AU,0))+IF(INDEX(종합보정값!$AX:$AX,MATCH($B122,종합보정값!$AU:$AU,0))="인문",종합보정값!AV$6,종합보정값!AW$6)),"")</f>
        <v>3.7</v>
      </c>
      <c r="E122" s="56">
        <f>IF(D122="","",D122+종합보정값!AW$14)</f>
        <v>3.4000000000000004</v>
      </c>
      <c r="F122" s="57">
        <f>IF(G122="","",G122+종합보정값!AV$15)</f>
        <v>3.1500000000000004</v>
      </c>
      <c r="G122" s="57">
        <f>IFERROR(IF(INDEX(종합보정값!$AV:$AV,MATCH($B122,종합보정값!$AU:$AU,0))="","",INDEX(종합보정값!$AV:$AV,MATCH($B122,종합보정값!$AU:$AU,0))+IF(INDEX(종합보정값!$AX:$AX,MATCH($B122,종합보정값!$AU:$AU,0))="인문",종합보정값!AV$7,종합보정값!AW$7)),"")</f>
        <v>2.95</v>
      </c>
      <c r="H122" s="57">
        <f>IF(G122="","",G122+종합보정값!AW$15)</f>
        <v>2.8000000000000003</v>
      </c>
      <c r="I122" s="58">
        <f>IF(J122="","",J122+종합보정값!AV$16)</f>
        <v>1.8</v>
      </c>
      <c r="J122" s="58">
        <f>IFERROR(IF(INDEX(종합보정값!$AV:$AV,MATCH($B122,종합보정값!$AU:$AU,0))="","",INDEX(종합보정값!$AV:$AV,MATCH($B122,종합보정값!$AU:$AU,0))+IF(INDEX(종합보정값!$AX:$AX,MATCH($B122,종합보정값!$AU:$AU,0))="인문",종합보정값!AV$8,종합보정값!AW$8)),"")</f>
        <v>1.7</v>
      </c>
      <c r="K122" s="58">
        <f>IF(J122="","",J122+종합보정값!AW$16)</f>
        <v>1.5999999999999999</v>
      </c>
      <c r="L122" s="59">
        <f>IF(M122="","",M122+종합보정값!AV$17)</f>
        <v>1.67</v>
      </c>
      <c r="M122" s="59">
        <f>IFERROR(IF(INDEX(종합보정값!$AV:$AV,MATCH($B122,종합보정값!$AU:$AU,0))="","",INDEX(종합보정값!$AV:$AV,MATCH($B122,종합보정값!$AU:$AU,0))+IF(INDEX(종합보정값!$AX:$AX,MATCH($B122,종합보정값!$AU:$AU,0))="인문",종합보정값!AV$9,종합보정값!AW$9)),"")</f>
        <v>1.5999999999999999</v>
      </c>
      <c r="N122" s="59">
        <f>IF(M122="","",M122+종합보정값!AW$17)</f>
        <v>1.5299999999999998</v>
      </c>
      <c r="O122" s="60">
        <f>IF(P122="","",P122+종합보정값!AV$18)</f>
        <v>1.67</v>
      </c>
      <c r="P122" s="60">
        <f>IFERROR(IF(INDEX(종합보정값!$AV:$AV,MATCH($B122,종합보정값!$AU:$AU,0))="","",INDEX(종합보정값!$AV:$AV,MATCH($B122,종합보정값!$AU:$AU,0))+IF(INDEX(종합보정값!$AX:$AX,MATCH($B122,종합보정값!$AU:$AU,0))="인문",종합보정값!AV$10,종합보정값!AW$10)),"")</f>
        <v>1.5999999999999999</v>
      </c>
      <c r="Q122" s="60">
        <f>IF(P122="","",P122+종합보정값!AW$18)</f>
        <v>1.5299999999999998</v>
      </c>
    </row>
    <row r="123" spans="2:19" ht="14.25" customHeight="1">
      <c r="B123" s="50" t="str">
        <f>B$115&amp;"자연3"</f>
        <v>성균탐구자연3</v>
      </c>
      <c r="C123" s="56">
        <f>IF(D123="","",D123+종합보정값!AV$14)</f>
        <v>4.25</v>
      </c>
      <c r="D123" s="56">
        <f>IFERROR(IF(INDEX(종합보정값!$AV:$AV,MATCH(SUBSTITUTE($B123,"자연3","자연2"),종합보정값!$AU:$AU,0))="","",INDEX(종합보정값!$AV:$AV,MATCH(SUBSTITUTE($B123,"자연3","자연2"),종합보정값!$AU:$AU,0))+종합보정값!AW$6+종합보정값!AW$35),"")</f>
        <v>3.85</v>
      </c>
      <c r="E123" s="56">
        <f>IF(D123="","",D123+종합보정값!AW$14)</f>
        <v>3.5500000000000003</v>
      </c>
      <c r="F123" s="57">
        <f>IF(G123="","",G123+종합보정값!AV$15)</f>
        <v>3.2700000000000005</v>
      </c>
      <c r="G123" s="57">
        <f>IFERROR(IF(INDEX(종합보정값!$AV:$AV,MATCH(SUBSTITUTE($B123,"자연3","자연2"),종합보정값!$AU:$AU,0))="","",INDEX(종합보정값!$AV:$AV,MATCH(SUBSTITUTE($B123,"자연3","자연2"),종합보정값!$AU:$AU,0))+종합보정값!AW$7+종합보정값!AW$36),"")</f>
        <v>3.0700000000000003</v>
      </c>
      <c r="H123" s="57">
        <f>IF(G123="","",G123+종합보정값!AW$15)</f>
        <v>2.9200000000000004</v>
      </c>
      <c r="I123" s="58">
        <f>IF(J123="","",J123+종합보정값!AV$16)</f>
        <v>1.85</v>
      </c>
      <c r="J123" s="58">
        <f>IFERROR(IF(INDEX(종합보정값!$AV:$AV,MATCH(SUBSTITUTE($B123,"자연3","자연2"),종합보정값!$AU:$AU,0))="","",INDEX(종합보정값!$AV:$AV,MATCH(SUBSTITUTE($B123,"자연3","자연2"),종합보정값!$AU:$AU,0))+종합보정값!AW$8+종합보정값!AW$37),"")</f>
        <v>1.75</v>
      </c>
      <c r="K123" s="58">
        <f>IF(J123="","",J123+종합보정값!AW$16)</f>
        <v>1.65</v>
      </c>
      <c r="L123" s="59">
        <f>IF(M123="","",M123+종합보정값!AV$17)</f>
        <v>1.72</v>
      </c>
      <c r="M123" s="59">
        <f>IFERROR(IF(INDEX(종합보정값!$AV:$AV,MATCH(SUBSTITUTE($B123,"자연3","자연2"),종합보정값!$AU:$AU,0))="","",INDEX(종합보정값!$AV:$AV,MATCH(SUBSTITUTE($B123,"자연3","자연2"),종합보정값!$AU:$AU,0))+종합보정값!AW$9+종합보정값!AW$38),"")</f>
        <v>1.65</v>
      </c>
      <c r="N123" s="59">
        <f>IF(M123="","",M123+종합보정값!AW$17)</f>
        <v>1.5799999999999998</v>
      </c>
      <c r="O123" s="60">
        <f>IF(P123="","",P123+종합보정값!AV$18)</f>
        <v>1.72</v>
      </c>
      <c r="P123" s="60">
        <f>IFERROR(IF(INDEX(종합보정값!$AV:$AV,MATCH(SUBSTITUTE($B123,"자연3","자연2"),종합보정값!$AU:$AU,0))="","",INDEX(종합보정값!$AV:$AV,MATCH(SUBSTITUTE($B123,"자연3","자연2"),종합보정값!$AU:$AU,0))+종합보정값!AW$10+종합보정값!AW$39),"")</f>
        <v>1.65</v>
      </c>
      <c r="Q123" s="60">
        <f>IF(P123="","",P123+종합보정값!AW$18)</f>
        <v>1.5799999999999998</v>
      </c>
    </row>
    <row r="124" spans="2:19" ht="14.25" customHeight="1">
      <c r="B124" s="50" t="str">
        <f>B$115&amp;"사범"</f>
        <v>성균탐구사범</v>
      </c>
      <c r="C124" s="56" t="str">
        <f>IF(D124="","",D124+종합보정값!AV$14)</f>
        <v/>
      </c>
      <c r="D124" s="56" t="str">
        <f>IFERROR(IF(INDEX(종합보정값!$AV:$AV,MATCH($B124,종합보정값!$AU:$AU,0))="","",INDEX(종합보정값!$AV:$AV,MATCH($B124,종합보정값!$AU:$AU,0))+IF(INDEX(종합보정값!$AX:$AX,MATCH($B124,종합보정값!$AU:$AU,0))="인문",종합보정값!AV$6,종합보정값!AW$6)),"")</f>
        <v/>
      </c>
      <c r="E124" s="56" t="str">
        <f>IF(D124="","",D124+종합보정값!AW$14)</f>
        <v/>
      </c>
      <c r="F124" s="57" t="str">
        <f>IF(G124="","",G124+종합보정값!AV$15)</f>
        <v/>
      </c>
      <c r="G124" s="57" t="str">
        <f>IFERROR(IF(INDEX(종합보정값!$AV:$AV,MATCH($B124,종합보정값!$AU:$AU,0))="","",INDEX(종합보정값!$AV:$AV,MATCH($B124,종합보정값!$AU:$AU,0))+IF(INDEX(종합보정값!$AX:$AX,MATCH($B124,종합보정값!$AU:$AU,0))="인문",종합보정값!AV$7,종합보정값!AW$7)),"")</f>
        <v/>
      </c>
      <c r="H124" s="57" t="str">
        <f>IF(G124="","",G124+종합보정값!AW$15)</f>
        <v/>
      </c>
      <c r="I124" s="58" t="str">
        <f>IF(J124="","",J124+종합보정값!AV$16)</f>
        <v/>
      </c>
      <c r="J124" s="58" t="str">
        <f>IFERROR(IF(INDEX(종합보정값!$AV:$AV,MATCH($B124,종합보정값!$AU:$AU,0))="","",INDEX(종합보정값!$AV:$AV,MATCH($B124,종합보정값!$AU:$AU,0))+IF(INDEX(종합보정값!$AX:$AX,MATCH($B124,종합보정값!$AU:$AU,0))="인문",종합보정값!AV$8,종합보정값!AW$8)),"")</f>
        <v/>
      </c>
      <c r="K124" s="58" t="str">
        <f>IF(J124="","",J124+종합보정값!AW$16)</f>
        <v/>
      </c>
      <c r="L124" s="59" t="str">
        <f>IF(M124="","",M124+종합보정값!AV$17)</f>
        <v/>
      </c>
      <c r="M124" s="59" t="str">
        <f>IFERROR(IF(INDEX(종합보정값!$AV:$AV,MATCH($B124,종합보정값!$AU:$AU,0))="","",INDEX(종합보정값!$AV:$AV,MATCH($B124,종합보정값!$AU:$AU,0))+IF(INDEX(종합보정값!$AX:$AX,MATCH($B124,종합보정값!$AU:$AU,0))="인문",종합보정값!AV$9,종합보정값!AW$9)),"")</f>
        <v/>
      </c>
      <c r="N124" s="59" t="str">
        <f>IF(M124="","",M124+종합보정값!AW$17)</f>
        <v/>
      </c>
      <c r="O124" s="60" t="str">
        <f>IF(P124="","",P124+종합보정값!AV$18)</f>
        <v/>
      </c>
      <c r="P124" s="60" t="str">
        <f>IFERROR(IF(INDEX(종합보정값!$AV:$AV,MATCH($B124,종합보정값!$AU:$AU,0))="","",INDEX(종합보정값!$AV:$AV,MATCH($B124,종합보정값!$AU:$AU,0))+IF(INDEX(종합보정값!$AX:$AX,MATCH($B124,종합보정값!$AU:$AU,0))="인문",종합보정값!AV$10,종합보정값!AW$10)),"")</f>
        <v/>
      </c>
      <c r="Q124" s="60" t="str">
        <f>IF(P124="","",P124+종합보정값!AW$18)</f>
        <v/>
      </c>
    </row>
    <row r="125" spans="2:19" ht="14.25" customHeight="1">
      <c r="B125" s="50" t="str">
        <f>B$115&amp;"자전자연"</f>
        <v>성균탐구자전자연</v>
      </c>
      <c r="C125" s="56" t="str">
        <f>IF(D125="","",D125+종합보정값!AV$14)</f>
        <v/>
      </c>
      <c r="D125" s="56" t="str">
        <f>IFERROR(IF(INDEX(종합보정값!$AV:$AV,MATCH($B125,종합보정값!$AU:$AU,0))="","",INDEX(종합보정값!$AV:$AV,MATCH($B125,종합보정값!$AU:$AU,0))+IF(INDEX(종합보정값!$AX:$AX,MATCH($B125,종합보정값!$AU:$AU,0))="인문",종합보정값!AV$6,종합보정값!AW$6)),"")</f>
        <v/>
      </c>
      <c r="E125" s="56" t="str">
        <f>IF(D125="","",D125+종합보정값!AW$14)</f>
        <v/>
      </c>
      <c r="F125" s="57" t="str">
        <f>IF(G125="","",G125+종합보정값!AV$15)</f>
        <v/>
      </c>
      <c r="G125" s="57" t="str">
        <f>IFERROR(IF(INDEX(종합보정값!$AV:$AV,MATCH($B125,종합보정값!$AU:$AU,0))="","",INDEX(종합보정값!$AV:$AV,MATCH($B125,종합보정값!$AU:$AU,0))+IF(INDEX(종합보정값!$AX:$AX,MATCH($B125,종합보정값!$AU:$AU,0))="인문",종합보정값!AV$7,종합보정값!AW$7)),"")</f>
        <v/>
      </c>
      <c r="H125" s="57" t="str">
        <f>IF(G125="","",G125+종합보정값!AW$15)</f>
        <v/>
      </c>
      <c r="I125" s="58" t="str">
        <f>IF(J125="","",J125+종합보정값!AV$16)</f>
        <v/>
      </c>
      <c r="J125" s="58" t="str">
        <f>IFERROR(IF(INDEX(종합보정값!$AV:$AV,MATCH($B125,종합보정값!$AU:$AU,0))="","",INDEX(종합보정값!$AV:$AV,MATCH($B125,종합보정값!$AU:$AU,0))+IF(INDEX(종합보정값!$AX:$AX,MATCH($B125,종합보정값!$AU:$AU,0))="인문",종합보정값!AV$8,종합보정값!AW$8)),"")</f>
        <v/>
      </c>
      <c r="K125" s="58" t="str">
        <f>IF(J125="","",J125+종합보정값!AW$16)</f>
        <v/>
      </c>
      <c r="L125" s="59" t="str">
        <f>IF(M125="","",M125+종합보정값!AV$17)</f>
        <v/>
      </c>
      <c r="M125" s="59" t="str">
        <f>IFERROR(IF(INDEX(종합보정값!$AV:$AV,MATCH($B125,종합보정값!$AU:$AU,0))="","",INDEX(종합보정값!$AV:$AV,MATCH($B125,종합보정값!$AU:$AU,0))+IF(INDEX(종합보정값!$AX:$AX,MATCH($B125,종합보정값!$AU:$AU,0))="인문",종합보정값!AV$9,종합보정값!AW$9)),"")</f>
        <v/>
      </c>
      <c r="N125" s="59" t="str">
        <f>IF(M125="","",M125+종합보정값!AW$17)</f>
        <v/>
      </c>
      <c r="O125" s="60" t="str">
        <f>IF(P125="","",P125+종합보정값!AV$18)</f>
        <v/>
      </c>
      <c r="P125" s="60" t="str">
        <f>IFERROR(IF(INDEX(종합보정값!$AV:$AV,MATCH($B125,종합보정값!$AU:$AU,0))="","",INDEX(종합보정값!$AV:$AV,MATCH($B125,종합보정값!$AU:$AU,0))+IF(INDEX(종합보정값!$AX:$AX,MATCH($B125,종합보정값!$AU:$AU,0))="인문",종합보정값!AV$10,종합보정값!AW$10)),"")</f>
        <v/>
      </c>
      <c r="Q125" s="60" t="str">
        <f>IF(P125="","",P125+종합보정값!AW$18)</f>
        <v/>
      </c>
    </row>
    <row r="126" spans="2:19" ht="14.25" customHeight="1">
      <c r="B126" s="50" t="str">
        <f>B$115&amp;"자전공통"</f>
        <v>성균탐구자전공통</v>
      </c>
      <c r="C126" s="56" t="str">
        <f>IF(D126="","",D126+종합보정값!AV$14)</f>
        <v/>
      </c>
      <c r="D126" s="56" t="str">
        <f>IFERROR(IF(INDEX(종합보정값!$AV:$AV,MATCH($B126,종합보정값!$AU:$AU,0))="","",INDEX(종합보정값!$AV:$AV,MATCH($B126,종합보정값!$AU:$AU,0))+IF(INDEX(종합보정값!$AX:$AX,MATCH($B126,종합보정값!$AU:$AU,0))="인문",종합보정값!AV$6,종합보정값!AW$6)),"")</f>
        <v/>
      </c>
      <c r="E126" s="56" t="str">
        <f>IF(D126="","",D126+종합보정값!AW$14)</f>
        <v/>
      </c>
      <c r="F126" s="57" t="str">
        <f>IF(G126="","",G126+종합보정값!AV$15)</f>
        <v/>
      </c>
      <c r="G126" s="57" t="str">
        <f>IFERROR(IF(INDEX(종합보정값!$AV:$AV,MATCH($B126,종합보정값!$AU:$AU,0))="","",INDEX(종합보정값!$AV:$AV,MATCH($B126,종합보정값!$AU:$AU,0))+IF(INDEX(종합보정값!$AX:$AX,MATCH($B126,종합보정값!$AU:$AU,0))="인문",종합보정값!AV$7,종합보정값!AW$7)),"")</f>
        <v/>
      </c>
      <c r="H126" s="57" t="str">
        <f>IF(G126="","",G126+종합보정값!AW$15)</f>
        <v/>
      </c>
      <c r="I126" s="58" t="str">
        <f>IF(J126="","",J126+종합보정값!AV$16)</f>
        <v/>
      </c>
      <c r="J126" s="58" t="str">
        <f>IFERROR(IF(INDEX(종합보정값!$AV:$AV,MATCH($B126,종합보정값!$AU:$AU,0))="","",INDEX(종합보정값!$AV:$AV,MATCH($B126,종합보정값!$AU:$AU,0))+IF(INDEX(종합보정값!$AX:$AX,MATCH($B126,종합보정값!$AU:$AU,0))="인문",종합보정값!AV$8,종합보정값!AW$8)),"")</f>
        <v/>
      </c>
      <c r="K126" s="58" t="str">
        <f>IF(J126="","",J126+종합보정값!AW$16)</f>
        <v/>
      </c>
      <c r="L126" s="59" t="str">
        <f>IF(M126="","",M126+종합보정값!AV$17)</f>
        <v/>
      </c>
      <c r="M126" s="59" t="str">
        <f>IFERROR(IF(INDEX(종합보정값!$AV:$AV,MATCH($B126,종합보정값!$AU:$AU,0))="","",INDEX(종합보정값!$AV:$AV,MATCH($B126,종합보정값!$AU:$AU,0))+IF(INDEX(종합보정값!$AX:$AX,MATCH($B126,종합보정값!$AU:$AU,0))="인문",종합보정값!AV$9,종합보정값!AW$9)),"")</f>
        <v/>
      </c>
      <c r="N126" s="59" t="str">
        <f>IF(M126="","",M126+종합보정값!AW$17)</f>
        <v/>
      </c>
      <c r="O126" s="60" t="str">
        <f>IF(P126="","",P126+종합보정값!AV$18)</f>
        <v/>
      </c>
      <c r="P126" s="60" t="str">
        <f>IFERROR(IF(INDEX(종합보정값!$AV:$AV,MATCH($B126,종합보정값!$AU:$AU,0))="","",INDEX(종합보정값!$AV:$AV,MATCH($B126,종합보정값!$AU:$AU,0))+IF(INDEX(종합보정값!$AX:$AX,MATCH($B126,종합보정값!$AU:$AU,0))="인문",종합보정값!AV$10,종합보정값!AW$10)),"")</f>
        <v/>
      </c>
      <c r="Q126" s="60" t="str">
        <f>IF(P126="","",P126+종합보정값!AW$18)</f>
        <v/>
      </c>
    </row>
    <row r="127" spans="2:19" ht="14.25" customHeight="1">
      <c r="B127" s="50" t="str">
        <f>B$115&amp;"자전인문"</f>
        <v>성균탐구자전인문</v>
      </c>
      <c r="C127" s="56" t="str">
        <f>IF(D127="","",D127+종합보정값!AV$14)</f>
        <v/>
      </c>
      <c r="D127" s="56" t="str">
        <f>IFERROR(IF(INDEX(종합보정값!$AV:$AV,MATCH($B127,종합보정값!$AU:$AU,0))="","",INDEX(종합보정값!$AV:$AV,MATCH($B127,종합보정값!$AU:$AU,0))+IF(INDEX(종합보정값!$AX:$AX,MATCH($B127,종합보정값!$AU:$AU,0))="인문",종합보정값!AV$6,종합보정값!AW$6)),"")</f>
        <v/>
      </c>
      <c r="E127" s="56" t="str">
        <f>IF(D127="","",D127+종합보정값!AW$14)</f>
        <v/>
      </c>
      <c r="F127" s="57" t="str">
        <f>IF(G127="","",G127+종합보정값!AV$15)</f>
        <v/>
      </c>
      <c r="G127" s="57" t="str">
        <f>IFERROR(IF(INDEX(종합보정값!$AV:$AV,MATCH($B127,종합보정값!$AU:$AU,0))="","",INDEX(종합보정값!$AV:$AV,MATCH($B127,종합보정값!$AU:$AU,0))+IF(INDEX(종합보정값!$AX:$AX,MATCH($B127,종합보정값!$AU:$AU,0))="인문",종합보정값!AV$7,종합보정값!AW$7)),"")</f>
        <v/>
      </c>
      <c r="H127" s="57" t="str">
        <f>IF(G127="","",G127+종합보정값!AW$15)</f>
        <v/>
      </c>
      <c r="I127" s="58" t="str">
        <f>IF(J127="","",J127+종합보정값!AV$16)</f>
        <v/>
      </c>
      <c r="J127" s="58" t="str">
        <f>IFERROR(IF(INDEX(종합보정값!$AV:$AV,MATCH($B127,종합보정값!$AU:$AU,0))="","",INDEX(종합보정값!$AV:$AV,MATCH($B127,종합보정값!$AU:$AU,0))+IF(INDEX(종합보정값!$AX:$AX,MATCH($B127,종합보정값!$AU:$AU,0))="인문",종합보정값!AV$8,종합보정값!AW$8)),"")</f>
        <v/>
      </c>
      <c r="K127" s="58" t="str">
        <f>IF(J127="","",J127+종합보정값!AW$16)</f>
        <v/>
      </c>
      <c r="L127" s="59" t="str">
        <f>IF(M127="","",M127+종합보정값!AV$17)</f>
        <v/>
      </c>
      <c r="M127" s="59" t="str">
        <f>IFERROR(IF(INDEX(종합보정값!$AV:$AV,MATCH($B127,종합보정값!$AU:$AU,0))="","",INDEX(종합보정값!$AV:$AV,MATCH($B127,종합보정값!$AU:$AU,0))+IF(INDEX(종합보정값!$AX:$AX,MATCH($B127,종합보정값!$AU:$AU,0))="인문",종합보정값!AV$9,종합보정값!AW$9)),"")</f>
        <v/>
      </c>
      <c r="N127" s="59" t="str">
        <f>IF(M127="","",M127+종합보정값!AW$17)</f>
        <v/>
      </c>
      <c r="O127" s="60" t="str">
        <f>IF(P127="","",P127+종합보정값!AV$18)</f>
        <v/>
      </c>
      <c r="P127" s="60" t="str">
        <f>IFERROR(IF(INDEX(종합보정값!$AV:$AV,MATCH($B127,종합보정값!$AU:$AU,0))="","",INDEX(종합보정값!$AV:$AV,MATCH($B127,종합보정값!$AU:$AU,0))+IF(INDEX(종합보정값!$AX:$AX,MATCH($B127,종합보정값!$AU:$AU,0))="인문",종합보정값!AV$10,종합보정값!AW$10)),"")</f>
        <v/>
      </c>
      <c r="Q127" s="60" t="str">
        <f>IF(P127="","",P127+종합보정값!AW$18)</f>
        <v/>
      </c>
    </row>
    <row r="129" spans="2:17" ht="17.25" customHeight="1">
      <c r="B129" s="164" t="s">
        <v>1888</v>
      </c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5"/>
    </row>
    <row r="130" spans="2:17" ht="14.25" customHeight="1">
      <c r="B130" s="44"/>
      <c r="C130" s="160" t="s">
        <v>1862</v>
      </c>
      <c r="D130" s="154"/>
      <c r="E130" s="155"/>
      <c r="F130" s="158" t="s">
        <v>1863</v>
      </c>
      <c r="G130" s="154"/>
      <c r="H130" s="155"/>
      <c r="I130" s="166" t="s">
        <v>1864</v>
      </c>
      <c r="J130" s="154"/>
      <c r="K130" s="155"/>
      <c r="L130" s="165" t="s">
        <v>1865</v>
      </c>
      <c r="M130" s="154"/>
      <c r="N130" s="155"/>
      <c r="O130" s="153" t="s">
        <v>1866</v>
      </c>
      <c r="P130" s="154"/>
      <c r="Q130" s="155"/>
    </row>
    <row r="131" spans="2:17" ht="14.25" customHeight="1">
      <c r="B131" s="16" t="s">
        <v>1869</v>
      </c>
      <c r="C131" s="45" t="s">
        <v>19</v>
      </c>
      <c r="D131" s="45" t="s">
        <v>20</v>
      </c>
      <c r="E131" s="45" t="s">
        <v>21</v>
      </c>
      <c r="F131" s="46" t="s">
        <v>19</v>
      </c>
      <c r="G131" s="46" t="s">
        <v>20</v>
      </c>
      <c r="H131" s="46" t="s">
        <v>21</v>
      </c>
      <c r="I131" s="47" t="s">
        <v>19</v>
      </c>
      <c r="J131" s="47" t="s">
        <v>20</v>
      </c>
      <c r="K131" s="47" t="s">
        <v>21</v>
      </c>
      <c r="L131" s="48" t="s">
        <v>19</v>
      </c>
      <c r="M131" s="48" t="s">
        <v>20</v>
      </c>
      <c r="N131" s="48" t="s">
        <v>21</v>
      </c>
      <c r="O131" s="49" t="s">
        <v>19</v>
      </c>
      <c r="P131" s="49" t="s">
        <v>20</v>
      </c>
      <c r="Q131" s="49" t="s">
        <v>21</v>
      </c>
    </row>
    <row r="132" spans="2:17" ht="14.25" customHeight="1">
      <c r="B132" s="50" t="str">
        <f>B$129&amp;"인문1"</f>
        <v>성균성균인문1</v>
      </c>
      <c r="C132" s="56" t="str">
        <f>IF(D132="","",D132+종합보정값!BA$14)</f>
        <v/>
      </c>
      <c r="D132" s="56" t="str">
        <f>IFERROR(IF(INDEX(종합보정값!$BA:$BA,MATCH(SUBSTITUTE($B132,"인문1","인문2"),종합보정값!$AZ:$AZ,0))="","",INDEX(종합보정값!$BA:$BA,MATCH(SUBSTITUTE($B132,"인문1","인문2"),종합보정값!$AZ:$AZ,0))+종합보정값!BA$6-종합보정값!BA$35),"")</f>
        <v/>
      </c>
      <c r="E132" s="56" t="str">
        <f>IF(D132="","",D132+종합보정값!BB$14)</f>
        <v/>
      </c>
      <c r="F132" s="57" t="str">
        <f>IF(G132="","",G132+종합보정값!BA$15)</f>
        <v/>
      </c>
      <c r="G132" s="57" t="str">
        <f>IFERROR(IF(INDEX(종합보정값!$BA:$BA,MATCH(SUBSTITUTE($B132,"인문1","인문2"),종합보정값!$AZ:$AZ,0))="","",INDEX(종합보정값!$BA:$BA,MATCH(SUBSTITUTE($B132,"인문1","인문2"),종합보정값!$AZ:$AZ,0))+종합보정값!BA$7-종합보정값!BA$36),"")</f>
        <v/>
      </c>
      <c r="H132" s="57" t="str">
        <f>IF(G132="","",G132+종합보정값!BB$15)</f>
        <v/>
      </c>
      <c r="I132" s="58" t="str">
        <f>IF(J132="","",J132+종합보정값!BA$16)</f>
        <v/>
      </c>
      <c r="J132" s="58" t="str">
        <f>IFERROR(IF(INDEX(종합보정값!$BA:$BA,MATCH(SUBSTITUTE($B132,"인문1","인문2"),종합보정값!$AZ:$AZ,0))="","",INDEX(종합보정값!$BA:$BA,MATCH(SUBSTITUTE($B132,"인문1","인문2"),종합보정값!$AZ:$AZ,0))+종합보정값!BA$8-종합보정값!BA$37),"")</f>
        <v/>
      </c>
      <c r="K132" s="58" t="str">
        <f>IF(J132="","",J132+종합보정값!BB$16)</f>
        <v/>
      </c>
      <c r="L132" s="59" t="str">
        <f>IF(M132="","",M132+종합보정값!BA$17)</f>
        <v/>
      </c>
      <c r="M132" s="59" t="str">
        <f>IFERROR(IF(INDEX(종합보정값!$BA:$BA,MATCH(SUBSTITUTE($B132,"인문1","인문2"),종합보정값!$AZ:$AZ,0))="","",INDEX(종합보정값!$BA:$BA,MATCH(SUBSTITUTE($B132,"인문1","인문2"),종합보정값!$AZ:$AZ,0))+종합보정값!BA$9-종합보정값!BA$38),"")</f>
        <v/>
      </c>
      <c r="N132" s="59" t="str">
        <f>IF(M132="","",M132+종합보정값!BB$17)</f>
        <v/>
      </c>
      <c r="O132" s="60" t="str">
        <f>IF(P132="","",P132+종합보정값!BA$18)</f>
        <v/>
      </c>
      <c r="P132" s="60" t="str">
        <f>IFERROR(IF(INDEX(종합보정값!$BA:$BA,MATCH(SUBSTITUTE($B132,"인문1","인문2"),종합보정값!$AZ:$AZ,0))="","",INDEX(종합보정값!$BA:$BA,MATCH(SUBSTITUTE($B132,"인문1","인문2"),종합보정값!$AZ:$AZ,0))+종합보정값!BA$10-종합보정값!BA$39),"")</f>
        <v/>
      </c>
      <c r="Q132" s="60" t="str">
        <f>IF(P132="","",P132+종합보정값!BB$18)</f>
        <v/>
      </c>
    </row>
    <row r="133" spans="2:17" ht="14.25" customHeight="1">
      <c r="B133" s="50" t="str">
        <f>B$129&amp;"인문2"</f>
        <v>성균성균인문2</v>
      </c>
      <c r="C133" s="56" t="str">
        <f>IF(D133="","",D133+종합보정값!BA$14)</f>
        <v/>
      </c>
      <c r="D133" s="56" t="str">
        <f>IFERROR(IF(INDEX(종합보정값!$BA:$BA,MATCH($B133,종합보정값!$AZ:$AZ,0))="","",INDEX(종합보정값!$BA:$BA,MATCH($B133,종합보정값!$AZ:$AZ,0))+IF(INDEX(종합보정값!$BC:$BC,MATCH($B133,종합보정값!$AZ:$AZ,0))="인문",종합보정값!BA$6,종합보정값!BB$6)),"")</f>
        <v/>
      </c>
      <c r="E133" s="56" t="str">
        <f>IF(D133="","",D133+종합보정값!BB$14)</f>
        <v/>
      </c>
      <c r="F133" s="57" t="str">
        <f>IF(G133="","",G133+종합보정값!BA$15)</f>
        <v/>
      </c>
      <c r="G133" s="57" t="str">
        <f>IFERROR(IF(INDEX(종합보정값!$BA:$BA,MATCH($B133,종합보정값!$AZ:$AZ,0))="","",INDEX(종합보정값!$BA:$BA,MATCH($B133,종합보정값!$AZ:$AZ,0))+IF(INDEX(종합보정값!$BC:$BC,MATCH($B133,종합보정값!$AZ:$AZ,0))="인문",종합보정값!BA$7,종합보정값!BB$7)),"")</f>
        <v/>
      </c>
      <c r="H133" s="57" t="str">
        <f>IF(G133="","",G133+종합보정값!BB$15)</f>
        <v/>
      </c>
      <c r="I133" s="58" t="str">
        <f>IF(J133="","",J133+종합보정값!BA$16)</f>
        <v/>
      </c>
      <c r="J133" s="58" t="str">
        <f>IFERROR(IF(INDEX(종합보정값!$BA:$BA,MATCH($B133,종합보정값!$AZ:$AZ,0))="","",INDEX(종합보정값!$BA:$BA,MATCH($B133,종합보정값!$AZ:$AZ,0))+IF(INDEX(종합보정값!$BC:$BC,MATCH($B133,종합보정값!$AZ:$AZ,0))="인문",종합보정값!BA$8,종합보정값!BB$8)),"")</f>
        <v/>
      </c>
      <c r="K133" s="58" t="str">
        <f>IF(J133="","",J133+종합보정값!BB$16)</f>
        <v/>
      </c>
      <c r="L133" s="59" t="str">
        <f>IF(M133="","",M133+종합보정값!BA$17)</f>
        <v/>
      </c>
      <c r="M133" s="59" t="str">
        <f>IFERROR(IF(INDEX(종합보정값!$BA:$BA,MATCH($B133,종합보정값!$AZ:$AZ,0))="","",INDEX(종합보정값!$BA:$BA,MATCH($B133,종합보정값!$AZ:$AZ,0))+IF(INDEX(종합보정값!$BC:$BC,MATCH($B133,종합보정값!$AZ:$AZ,0))="인문",종합보정값!BA$9,종합보정값!BB$9)),"")</f>
        <v/>
      </c>
      <c r="N133" s="59" t="str">
        <f>IF(M133="","",M133+종합보정값!BB$17)</f>
        <v/>
      </c>
      <c r="O133" s="60" t="str">
        <f>IF(P133="","",P133+종합보정값!BA$18)</f>
        <v/>
      </c>
      <c r="P133" s="60" t="str">
        <f>IFERROR(IF(INDEX(종합보정값!$BA:$BA,MATCH($B133,종합보정값!$AZ:$AZ,0))="","",INDEX(종합보정값!$BA:$BA,MATCH($B133,종합보정값!$AZ:$AZ,0))+IF(INDEX(종합보정값!$BC:$BC,MATCH($B133,종합보정값!$AZ:$AZ,0))="인문",종합보정값!BA$10,종합보정값!BB$10)),"")</f>
        <v/>
      </c>
      <c r="Q133" s="60" t="str">
        <f>IF(P133="","",P133+종합보정값!BB$18)</f>
        <v/>
      </c>
    </row>
    <row r="134" spans="2:17" ht="14.25" customHeight="1">
      <c r="B134" s="50" t="str">
        <f>B$129&amp;"인문3"</f>
        <v>성균성균인문3</v>
      </c>
      <c r="C134" s="56" t="str">
        <f>IF(D134="","",D134+종합보정값!BA$14)</f>
        <v/>
      </c>
      <c r="D134" s="56" t="str">
        <f>IFERROR(IF(INDEX(종합보정값!$BA:$BA,MATCH(SUBSTITUTE($B134,"인문3","인문2"),종합보정값!$AZ:$AZ,0))="","",INDEX(종합보정값!$BA:$BA,MATCH(SUBSTITUTE($B134,"인문3","인문2"),종합보정값!$AZ:$AZ,0))+종합보정값!BA$6+종합보정값!BA$35),"")</f>
        <v/>
      </c>
      <c r="E134" s="56" t="str">
        <f>IF(D134="","",D134+종합보정값!BB$14)</f>
        <v/>
      </c>
      <c r="F134" s="57" t="str">
        <f>IF(G134="","",G134+종합보정값!BA$15)</f>
        <v/>
      </c>
      <c r="G134" s="57" t="str">
        <f>IFERROR(IF(INDEX(종합보정값!$BA:$BA,MATCH(SUBSTITUTE($B134,"인문3","인문2"),종합보정값!$AZ:$AZ,0))="","",INDEX(종합보정값!$BA:$BA,MATCH(SUBSTITUTE($B134,"인문3","인문2"),종합보정값!$AZ:$AZ,0))+종합보정값!BA$7+종합보정값!BA$36),"")</f>
        <v/>
      </c>
      <c r="H134" s="57" t="str">
        <f>IF(G134="","",G134+종합보정값!BB$15)</f>
        <v/>
      </c>
      <c r="I134" s="58" t="str">
        <f>IF(J134="","",J134+종합보정값!BA$16)</f>
        <v/>
      </c>
      <c r="J134" s="58" t="str">
        <f>IFERROR(IF(INDEX(종합보정값!$BA:$BA,MATCH(SUBSTITUTE($B134,"인문3","인문2"),종합보정값!$AZ:$AZ,0))="","",INDEX(종합보정값!$BA:$BA,MATCH(SUBSTITUTE($B134,"인문3","인문2"),종합보정값!$AZ:$AZ,0))+종합보정값!BA$8+종합보정값!BA$37),"")</f>
        <v/>
      </c>
      <c r="K134" s="58" t="str">
        <f>IF(J134="","",J134+종합보정값!BB$16)</f>
        <v/>
      </c>
      <c r="L134" s="59" t="str">
        <f>IF(M134="","",M134+종합보정값!BA$17)</f>
        <v/>
      </c>
      <c r="M134" s="59" t="str">
        <f>IFERROR(IF(INDEX(종합보정값!$BA:$BA,MATCH(SUBSTITUTE($B134,"인문3","인문2"),종합보정값!$AZ:$AZ,0))="","",INDEX(종합보정값!$BA:$BA,MATCH(SUBSTITUTE($B134,"인문3","인문2"),종합보정값!$AZ:$AZ,0))+종합보정값!BA$9+종합보정값!BA$38),"")</f>
        <v/>
      </c>
      <c r="N134" s="59" t="str">
        <f>IF(M134="","",M134+종합보정값!BB$17)</f>
        <v/>
      </c>
      <c r="O134" s="60" t="str">
        <f>IF(P134="","",P134+종합보정값!BA$18)</f>
        <v/>
      </c>
      <c r="P134" s="60" t="str">
        <f>IFERROR(IF(INDEX(종합보정값!$BA:$BA,MATCH(SUBSTITUTE($B134,"인문3","인문2"),종합보정값!$AZ:$AZ,0))="","",INDEX(종합보정값!$BA:$BA,MATCH(SUBSTITUTE($B134,"인문3","인문2"),종합보정값!$AZ:$AZ,0))+종합보정값!BA$10+종합보정값!BA$39),"")</f>
        <v/>
      </c>
      <c r="Q134" s="60" t="str">
        <f>IF(P134="","",P134+종합보정값!BB$18)</f>
        <v/>
      </c>
    </row>
    <row r="135" spans="2:17" ht="14.25" customHeight="1">
      <c r="B135" s="50" t="str">
        <f>B$129&amp;"자연1"</f>
        <v>성균성균자연1</v>
      </c>
      <c r="C135" s="56" t="str">
        <f>IF(D135="","",D135+종합보정값!BA$14)</f>
        <v/>
      </c>
      <c r="D135" s="56" t="str">
        <f>IFERROR(IF(INDEX(종합보정값!$BA:$BA,MATCH(SUBSTITUTE($B135,"자연1","자연2"),종합보정값!$AZ:$AZ,0))="","",INDEX(종합보정값!$BA:$BA,MATCH(SUBSTITUTE($B135,"자연1","자연2"),종합보정값!$AZ:$AZ,0))+종합보정값!BB$6-종합보정값!BB$35),"")</f>
        <v/>
      </c>
      <c r="E135" s="56" t="str">
        <f>IF(D135="","",D135+종합보정값!BB$14)</f>
        <v/>
      </c>
      <c r="F135" s="57" t="str">
        <f>IF(G135="","",G135+종합보정값!BA$15)</f>
        <v/>
      </c>
      <c r="G135" s="57" t="str">
        <f>IFERROR(IF(INDEX(종합보정값!$BA:$BA,MATCH(SUBSTITUTE($B135,"자연1","자연2"),종합보정값!$AZ:$AZ,0))="","",INDEX(종합보정값!$BA:$BA,MATCH(SUBSTITUTE($B135,"자연1","자연2"),종합보정값!$AZ:$AZ,0))+종합보정값!BB$7-종합보정값!BB$36),"")</f>
        <v/>
      </c>
      <c r="H135" s="57" t="str">
        <f>IF(G135="","",G135+종합보정값!BB$15)</f>
        <v/>
      </c>
      <c r="I135" s="58" t="str">
        <f>IF(J135="","",J135+종합보정값!BA$16)</f>
        <v/>
      </c>
      <c r="J135" s="58" t="str">
        <f>IFERROR(IF(INDEX(종합보정값!$BA:$BA,MATCH(SUBSTITUTE($B135,"자연1","자연2"),종합보정값!$AZ:$AZ,0))="","",INDEX(종합보정값!$BA:$BA,MATCH(SUBSTITUTE($B135,"자연1","자연2"),종합보정값!$AZ:$AZ,0))+종합보정값!BB$8-종합보정값!BB$37),"")</f>
        <v/>
      </c>
      <c r="K135" s="58" t="str">
        <f>IF(J135="","",J135+종합보정값!BB$16)</f>
        <v/>
      </c>
      <c r="L135" s="59" t="str">
        <f>IF(M135="","",M135+종합보정값!BA$17)</f>
        <v/>
      </c>
      <c r="M135" s="59" t="str">
        <f>IFERROR(IF(INDEX(종합보정값!$BA:$BA,MATCH(SUBSTITUTE($B135,"자연1","자연2"),종합보정값!$AZ:$AZ,0))="","",INDEX(종합보정값!$BA:$BA,MATCH(SUBSTITUTE($B135,"자연1","자연2"),종합보정값!$AZ:$AZ,0))+종합보정값!BB$9-종합보정값!BB$38),"")</f>
        <v/>
      </c>
      <c r="N135" s="59" t="str">
        <f>IF(M135="","",M135+종합보정값!BB$17)</f>
        <v/>
      </c>
      <c r="O135" s="60" t="str">
        <f>IF(P135="","",P135+종합보정값!BA$18)</f>
        <v/>
      </c>
      <c r="P135" s="60" t="str">
        <f>IFERROR(IF(INDEX(종합보정값!$BA:$BA,MATCH(SUBSTITUTE($B135,"자연1","자연2"),종합보정값!$AZ:$AZ,0))="","",INDEX(종합보정값!$BA:$BA,MATCH(SUBSTITUTE($B135,"자연1","자연2"),종합보정값!$AZ:$AZ,0))+종합보정값!BB$10-종합보정값!BB$39),"")</f>
        <v/>
      </c>
      <c r="Q135" s="60" t="str">
        <f>IF(P135="","",P135+종합보정값!BB$18)</f>
        <v/>
      </c>
    </row>
    <row r="136" spans="2:17" ht="14.25" customHeight="1">
      <c r="B136" s="50" t="str">
        <f>B$129&amp;"자연2"</f>
        <v>성균성균자연2</v>
      </c>
      <c r="C136" s="56" t="str">
        <f>IF(D136="","",D136+종합보정값!BA$14)</f>
        <v/>
      </c>
      <c r="D136" s="56" t="str">
        <f>IFERROR(IF(INDEX(종합보정값!$BA:$BA,MATCH($B136,종합보정값!$AZ:$AZ,0))="","",INDEX(종합보정값!$BA:$BA,MATCH($B136,종합보정값!$AZ:$AZ,0))+IF(INDEX(종합보정값!$BC:$BC,MATCH($B136,종합보정값!$AZ:$AZ,0))="인문",종합보정값!BA$6,종합보정값!BB$6)),"")</f>
        <v/>
      </c>
      <c r="E136" s="56" t="str">
        <f>IF(D136="","",D136+종합보정값!BB$14)</f>
        <v/>
      </c>
      <c r="F136" s="57" t="str">
        <f>IF(G136="","",G136+종합보정값!BA$15)</f>
        <v/>
      </c>
      <c r="G136" s="57" t="str">
        <f>IFERROR(IF(INDEX(종합보정값!$BA:$BA,MATCH($B136,종합보정값!$AZ:$AZ,0))="","",INDEX(종합보정값!$BA:$BA,MATCH($B136,종합보정값!$AZ:$AZ,0))+IF(INDEX(종합보정값!$BC:$BC,MATCH($B136,종합보정값!$AZ:$AZ,0))="인문",종합보정값!BA$7,종합보정값!BB$7)),"")</f>
        <v/>
      </c>
      <c r="H136" s="57" t="str">
        <f>IF(G136="","",G136+종합보정값!BB$15)</f>
        <v/>
      </c>
      <c r="I136" s="58" t="str">
        <f>IF(J136="","",J136+종합보정값!BA$16)</f>
        <v/>
      </c>
      <c r="J136" s="58" t="str">
        <f>IFERROR(IF(INDEX(종합보정값!$BA:$BA,MATCH($B136,종합보정값!$AZ:$AZ,0))="","",INDEX(종합보정값!$BA:$BA,MATCH($B136,종합보정값!$AZ:$AZ,0))+IF(INDEX(종합보정값!$BC:$BC,MATCH($B136,종합보정값!$AZ:$AZ,0))="인문",종합보정값!BA$8,종합보정값!BB$8)),"")</f>
        <v/>
      </c>
      <c r="K136" s="58" t="str">
        <f>IF(J136="","",J136+종합보정값!BB$16)</f>
        <v/>
      </c>
      <c r="L136" s="59" t="str">
        <f>IF(M136="","",M136+종합보정값!BA$17)</f>
        <v/>
      </c>
      <c r="M136" s="59" t="str">
        <f>IFERROR(IF(INDEX(종합보정값!$BA:$BA,MATCH($B136,종합보정값!$AZ:$AZ,0))="","",INDEX(종합보정값!$BA:$BA,MATCH($B136,종합보정값!$AZ:$AZ,0))+IF(INDEX(종합보정값!$BC:$BC,MATCH($B136,종합보정값!$AZ:$AZ,0))="인문",종합보정값!BA$9,종합보정값!BB$9)),"")</f>
        <v/>
      </c>
      <c r="N136" s="59" t="str">
        <f>IF(M136="","",M136+종합보정값!BB$17)</f>
        <v/>
      </c>
      <c r="O136" s="60" t="str">
        <f>IF(P136="","",P136+종합보정값!BA$18)</f>
        <v/>
      </c>
      <c r="P136" s="60" t="str">
        <f>IFERROR(IF(INDEX(종합보정값!$BA:$BA,MATCH($B136,종합보정값!$AZ:$AZ,0))="","",INDEX(종합보정값!$BA:$BA,MATCH($B136,종합보정값!$AZ:$AZ,0))+IF(INDEX(종합보정값!$BC:$BC,MATCH($B136,종합보정값!$AZ:$AZ,0))="인문",종합보정값!BA$10,종합보정값!BB$10)),"")</f>
        <v/>
      </c>
      <c r="Q136" s="60" t="str">
        <f>IF(P136="","",P136+종합보정값!BB$18)</f>
        <v/>
      </c>
    </row>
    <row r="137" spans="2:17" ht="14.25" customHeight="1">
      <c r="B137" s="50" t="str">
        <f>B$129&amp;"자연3"</f>
        <v>성균성균자연3</v>
      </c>
      <c r="C137" s="56" t="str">
        <f>IF(D137="","",D137+종합보정값!BA$14)</f>
        <v/>
      </c>
      <c r="D137" s="56" t="str">
        <f>IFERROR(IF(INDEX(종합보정값!$BA:$BA,MATCH(SUBSTITUTE($B137,"자연3","자연2"),종합보정값!$AZ:$AZ,0))="","",INDEX(종합보정값!$BA:$BA,MATCH(SUBSTITUTE($B137,"자연3","자연2"),종합보정값!$AZ:$AZ,0))+종합보정값!BB$6+종합보정값!BB$35),"")</f>
        <v/>
      </c>
      <c r="E137" s="56" t="str">
        <f>IF(D137="","",D137+종합보정값!BB$14)</f>
        <v/>
      </c>
      <c r="F137" s="57" t="str">
        <f>IF(G137="","",G137+종합보정값!BA$15)</f>
        <v/>
      </c>
      <c r="G137" s="57" t="str">
        <f>IFERROR(IF(INDEX(종합보정값!$BA:$BA,MATCH(SUBSTITUTE($B137,"자연3","자연2"),종합보정값!$AZ:$AZ,0))="","",INDEX(종합보정값!$BA:$BA,MATCH(SUBSTITUTE($B137,"자연3","자연2"),종합보정값!$AZ:$AZ,0))+종합보정값!BB$7+종합보정값!BB$36),"")</f>
        <v/>
      </c>
      <c r="H137" s="57" t="str">
        <f>IF(G137="","",G137+종합보정값!BB$15)</f>
        <v/>
      </c>
      <c r="I137" s="58" t="str">
        <f>IF(J137="","",J137+종합보정값!BA$16)</f>
        <v/>
      </c>
      <c r="J137" s="58" t="str">
        <f>IFERROR(IF(INDEX(종합보정값!$BA:$BA,MATCH(SUBSTITUTE($B137,"자연3","자연2"),종합보정값!$AZ:$AZ,0))="","",INDEX(종합보정값!$BA:$BA,MATCH(SUBSTITUTE($B137,"자연3","자연2"),종합보정값!$AZ:$AZ,0))+종합보정값!BB$8+종합보정값!BB$37),"")</f>
        <v/>
      </c>
      <c r="K137" s="58" t="str">
        <f>IF(J137="","",J137+종합보정값!BB$16)</f>
        <v/>
      </c>
      <c r="L137" s="59" t="str">
        <f>IF(M137="","",M137+종합보정값!BA$17)</f>
        <v/>
      </c>
      <c r="M137" s="59" t="str">
        <f>IFERROR(IF(INDEX(종합보정값!$BA:$BA,MATCH(SUBSTITUTE($B137,"자연3","자연2"),종합보정값!$AZ:$AZ,0))="","",INDEX(종합보정값!$BA:$BA,MATCH(SUBSTITUTE($B137,"자연3","자연2"),종합보정값!$AZ:$AZ,0))+종합보정값!BB$9+종합보정값!BB$38),"")</f>
        <v/>
      </c>
      <c r="N137" s="59" t="str">
        <f>IF(M137="","",M137+종합보정값!BB$17)</f>
        <v/>
      </c>
      <c r="O137" s="60" t="str">
        <f>IF(P137="","",P137+종합보정값!BA$18)</f>
        <v/>
      </c>
      <c r="P137" s="60" t="str">
        <f>IFERROR(IF(INDEX(종합보정값!$BA:$BA,MATCH(SUBSTITUTE($B137,"자연3","자연2"),종합보정값!$AZ:$AZ,0))="","",INDEX(종합보정값!$BA:$BA,MATCH(SUBSTITUTE($B137,"자연3","자연2"),종합보정값!$AZ:$AZ,0))+종합보정값!BB$10+종합보정값!BB$39),"")</f>
        <v/>
      </c>
      <c r="Q137" s="60" t="str">
        <f>IF(P137="","",P137+종합보정값!BB$18)</f>
        <v/>
      </c>
    </row>
    <row r="138" spans="2:17" ht="14.25" customHeight="1">
      <c r="B138" s="50" t="str">
        <f>B$129&amp;"사범"</f>
        <v>성균성균사범</v>
      </c>
      <c r="C138" s="56" t="str">
        <f>IF(D138="","",D138+종합보정값!BA$14)</f>
        <v/>
      </c>
      <c r="D138" s="56" t="str">
        <f>IFERROR(IF(INDEX(종합보정값!$BA:$BA,MATCH($B138,종합보정값!$AZ:$AZ,0))="","",INDEX(종합보정값!$BA:$BA,MATCH($B138,종합보정값!$AZ:$AZ,0))+IF(INDEX(종합보정값!$BC:$BC,MATCH($B138,종합보정값!$AZ:$AZ,0))="인문",종합보정값!BA$6,종합보정값!BB$6)),"")</f>
        <v/>
      </c>
      <c r="E138" s="56" t="str">
        <f>IF(D138="","",D138+종합보정값!BB$14)</f>
        <v/>
      </c>
      <c r="F138" s="57" t="str">
        <f>IF(G138="","",G138+종합보정값!BA$15)</f>
        <v/>
      </c>
      <c r="G138" s="57" t="str">
        <f>IFERROR(IF(INDEX(종합보정값!$BA:$BA,MATCH($B138,종합보정값!$AZ:$AZ,0))="","",INDEX(종합보정값!$BA:$BA,MATCH($B138,종합보정값!$AZ:$AZ,0))+IF(INDEX(종합보정값!$BC:$BC,MATCH($B138,종합보정값!$AZ:$AZ,0))="인문",종합보정값!BA$7,종합보정값!BB$7)),"")</f>
        <v/>
      </c>
      <c r="H138" s="57" t="str">
        <f>IF(G138="","",G138+종합보정값!BB$15)</f>
        <v/>
      </c>
      <c r="I138" s="58" t="str">
        <f>IF(J138="","",J138+종합보정값!BA$16)</f>
        <v/>
      </c>
      <c r="J138" s="58" t="str">
        <f>IFERROR(IF(INDEX(종합보정값!$BA:$BA,MATCH($B138,종합보정값!$AZ:$AZ,0))="","",INDEX(종합보정값!$BA:$BA,MATCH($B138,종합보정값!$AZ:$AZ,0))+IF(INDEX(종합보정값!$BC:$BC,MATCH($B138,종합보정값!$AZ:$AZ,0))="인문",종합보정값!BA$8,종합보정값!BB$8)),"")</f>
        <v/>
      </c>
      <c r="K138" s="58" t="str">
        <f>IF(J138="","",J138+종합보정값!BB$16)</f>
        <v/>
      </c>
      <c r="L138" s="59" t="str">
        <f>IF(M138="","",M138+종합보정값!BA$17)</f>
        <v/>
      </c>
      <c r="M138" s="59" t="str">
        <f>IFERROR(IF(INDEX(종합보정값!$BA:$BA,MATCH($B138,종합보정값!$AZ:$AZ,0))="","",INDEX(종합보정값!$BA:$BA,MATCH($B138,종합보정값!$AZ:$AZ,0))+IF(INDEX(종합보정값!$BC:$BC,MATCH($B138,종합보정값!$AZ:$AZ,0))="인문",종합보정값!BA$9,종합보정값!BB$9)),"")</f>
        <v/>
      </c>
      <c r="N138" s="59" t="str">
        <f>IF(M138="","",M138+종합보정값!BB$17)</f>
        <v/>
      </c>
      <c r="O138" s="60" t="str">
        <f>IF(P138="","",P138+종합보정값!BA$18)</f>
        <v/>
      </c>
      <c r="P138" s="60" t="str">
        <f>IFERROR(IF(INDEX(종합보정값!$BA:$BA,MATCH($B138,종합보정값!$AZ:$AZ,0))="","",INDEX(종합보정값!$BA:$BA,MATCH($B138,종합보정값!$AZ:$AZ,0))+IF(INDEX(종합보정값!$BC:$BC,MATCH($B138,종합보정값!$AZ:$AZ,0))="인문",종합보정값!BA$10,종합보정값!BB$10)),"")</f>
        <v/>
      </c>
      <c r="Q138" s="60" t="str">
        <f>IF(P138="","",P138+종합보정값!BB$18)</f>
        <v/>
      </c>
    </row>
    <row r="139" spans="2:17" ht="14.25" customHeight="1">
      <c r="B139" s="50" t="str">
        <f>B$129&amp;"자전자연"</f>
        <v>성균성균자전자연</v>
      </c>
      <c r="C139" s="56" t="str">
        <f>IF(D139="","",D139+종합보정값!BA$14)</f>
        <v/>
      </c>
      <c r="D139" s="56" t="str">
        <f>IFERROR(IF(INDEX(종합보정값!$BA:$BA,MATCH($B139,종합보정값!$AZ:$AZ,0))="","",INDEX(종합보정값!$BA:$BA,MATCH($B139,종합보정값!$AZ:$AZ,0))+IF(INDEX(종합보정값!$BC:$BC,MATCH($B139,종합보정값!$AZ:$AZ,0))="인문",종합보정값!BA$6,종합보정값!BB$6)),"")</f>
        <v/>
      </c>
      <c r="E139" s="56" t="str">
        <f>IF(D139="","",D139+종합보정값!BB$14)</f>
        <v/>
      </c>
      <c r="F139" s="57" t="str">
        <f>IF(G139="","",G139+종합보정값!BA$15)</f>
        <v/>
      </c>
      <c r="G139" s="57" t="str">
        <f>IFERROR(IF(INDEX(종합보정값!$BA:$BA,MATCH($B139,종합보정값!$AZ:$AZ,0))="","",INDEX(종합보정값!$BA:$BA,MATCH($B139,종합보정값!$AZ:$AZ,0))+IF(INDEX(종합보정값!$BC:$BC,MATCH($B139,종합보정값!$AZ:$AZ,0))="인문",종합보정값!BA$7,종합보정값!BB$7)),"")</f>
        <v/>
      </c>
      <c r="H139" s="57" t="str">
        <f>IF(G139="","",G139+종합보정값!BB$15)</f>
        <v/>
      </c>
      <c r="I139" s="58" t="str">
        <f>IF(J139="","",J139+종합보정값!BA$16)</f>
        <v/>
      </c>
      <c r="J139" s="58" t="str">
        <f>IFERROR(IF(INDEX(종합보정값!$BA:$BA,MATCH($B139,종합보정값!$AZ:$AZ,0))="","",INDEX(종합보정값!$BA:$BA,MATCH($B139,종합보정값!$AZ:$AZ,0))+IF(INDEX(종합보정값!$BC:$BC,MATCH($B139,종합보정값!$AZ:$AZ,0))="인문",종합보정값!BA$8,종합보정값!BB$8)),"")</f>
        <v/>
      </c>
      <c r="K139" s="58" t="str">
        <f>IF(J139="","",J139+종합보정값!BB$16)</f>
        <v/>
      </c>
      <c r="L139" s="59" t="str">
        <f>IF(M139="","",M139+종합보정값!BA$17)</f>
        <v/>
      </c>
      <c r="M139" s="59" t="str">
        <f>IFERROR(IF(INDEX(종합보정값!$BA:$BA,MATCH($B139,종합보정값!$AZ:$AZ,0))="","",INDEX(종합보정값!$BA:$BA,MATCH($B139,종합보정값!$AZ:$AZ,0))+IF(INDEX(종합보정값!$BC:$BC,MATCH($B139,종합보정값!$AZ:$AZ,0))="인문",종합보정값!BA$9,종합보정값!BB$9)),"")</f>
        <v/>
      </c>
      <c r="N139" s="59" t="str">
        <f>IF(M139="","",M139+종합보정값!BB$17)</f>
        <v/>
      </c>
      <c r="O139" s="60" t="str">
        <f>IF(P139="","",P139+종합보정값!BA$18)</f>
        <v/>
      </c>
      <c r="P139" s="60" t="str">
        <f>IFERROR(IF(INDEX(종합보정값!$BA:$BA,MATCH($B139,종합보정값!$AZ:$AZ,0))="","",INDEX(종합보정값!$BA:$BA,MATCH($B139,종합보정값!$AZ:$AZ,0))+IF(INDEX(종합보정값!$BC:$BC,MATCH($B139,종합보정값!$AZ:$AZ,0))="인문",종합보정값!BA$10,종합보정값!BB$10)),"")</f>
        <v/>
      </c>
      <c r="Q139" s="60" t="str">
        <f>IF(P139="","",P139+종합보정값!BB$18)</f>
        <v/>
      </c>
    </row>
    <row r="140" spans="2:17" ht="14.25" customHeight="1">
      <c r="B140" s="50" t="str">
        <f>B$129&amp;"자전공통"</f>
        <v>성균성균자전공통</v>
      </c>
      <c r="C140" s="56" t="str">
        <f>IF(D140="","",D140+종합보정값!BA$14)</f>
        <v/>
      </c>
      <c r="D140" s="56" t="str">
        <f>IFERROR(IF(INDEX(종합보정값!$BA:$BA,MATCH($B140,종합보정값!$AZ:$AZ,0))="","",INDEX(종합보정값!$BA:$BA,MATCH($B140,종합보정값!$AZ:$AZ,0))+IF(INDEX(종합보정값!$BC:$BC,MATCH($B140,종합보정값!$AZ:$AZ,0))="인문",종합보정값!BA$6,종합보정값!BB$6)),"")</f>
        <v/>
      </c>
      <c r="E140" s="56" t="str">
        <f>IF(D140="","",D140+종합보정값!BB$14)</f>
        <v/>
      </c>
      <c r="F140" s="57" t="str">
        <f>IF(G140="","",G140+종합보정값!BA$15)</f>
        <v/>
      </c>
      <c r="G140" s="57" t="str">
        <f>IFERROR(IF(INDEX(종합보정값!$BA:$BA,MATCH($B140,종합보정값!$AZ:$AZ,0))="","",INDEX(종합보정값!$BA:$BA,MATCH($B140,종합보정값!$AZ:$AZ,0))+IF(INDEX(종합보정값!$BC:$BC,MATCH($B140,종합보정값!$AZ:$AZ,0))="인문",종합보정값!BA$7,종합보정값!BB$7)),"")</f>
        <v/>
      </c>
      <c r="H140" s="57" t="str">
        <f>IF(G140="","",G140+종합보정값!BB$15)</f>
        <v/>
      </c>
      <c r="I140" s="58" t="str">
        <f>IF(J140="","",J140+종합보정값!BA$16)</f>
        <v/>
      </c>
      <c r="J140" s="58" t="str">
        <f>IFERROR(IF(INDEX(종합보정값!$BA:$BA,MATCH($B140,종합보정값!$AZ:$AZ,0))="","",INDEX(종합보정값!$BA:$BA,MATCH($B140,종합보정값!$AZ:$AZ,0))+IF(INDEX(종합보정값!$BC:$BC,MATCH($B140,종합보정값!$AZ:$AZ,0))="인문",종합보정값!BA$8,종합보정값!BB$8)),"")</f>
        <v/>
      </c>
      <c r="K140" s="58" t="str">
        <f>IF(J140="","",J140+종합보정값!BB$16)</f>
        <v/>
      </c>
      <c r="L140" s="59" t="str">
        <f>IF(M140="","",M140+종합보정값!BA$17)</f>
        <v/>
      </c>
      <c r="M140" s="59" t="str">
        <f>IFERROR(IF(INDEX(종합보정값!$BA:$BA,MATCH($B140,종합보정값!$AZ:$AZ,0))="","",INDEX(종합보정값!$BA:$BA,MATCH($B140,종합보정값!$AZ:$AZ,0))+IF(INDEX(종합보정값!$BC:$BC,MATCH($B140,종합보정값!$AZ:$AZ,0))="인문",종합보정값!BA$9,종합보정값!BB$9)),"")</f>
        <v/>
      </c>
      <c r="N140" s="59" t="str">
        <f>IF(M140="","",M140+종합보정값!BB$17)</f>
        <v/>
      </c>
      <c r="O140" s="60" t="str">
        <f>IF(P140="","",P140+종합보정값!BA$18)</f>
        <v/>
      </c>
      <c r="P140" s="60" t="str">
        <f>IFERROR(IF(INDEX(종합보정값!$BA:$BA,MATCH($B140,종합보정값!$AZ:$AZ,0))="","",INDEX(종합보정값!$BA:$BA,MATCH($B140,종합보정값!$AZ:$AZ,0))+IF(INDEX(종합보정값!$BC:$BC,MATCH($B140,종합보정값!$AZ:$AZ,0))="인문",종합보정값!BA$10,종합보정값!BB$10)),"")</f>
        <v/>
      </c>
      <c r="Q140" s="60" t="str">
        <f>IF(P140="","",P140+종합보정값!BB$18)</f>
        <v/>
      </c>
    </row>
    <row r="141" spans="2:17" ht="14.25" customHeight="1">
      <c r="B141" s="50" t="str">
        <f>B$129&amp;"자전인문"</f>
        <v>성균성균자전인문</v>
      </c>
      <c r="C141" s="56" t="str">
        <f>IF(D141="","",D141+종합보정값!BA$14)</f>
        <v/>
      </c>
      <c r="D141" s="56" t="str">
        <f>IFERROR(IF(INDEX(종합보정값!$BA:$BA,MATCH($B141,종합보정값!$AZ:$AZ,0))="","",INDEX(종합보정값!$BA:$BA,MATCH($B141,종합보정값!$AZ:$AZ,0))+IF(INDEX(종합보정값!$BC:$BC,MATCH($B141,종합보정값!$AZ:$AZ,0))="인문",종합보정값!BA$6,종합보정값!BB$6)),"")</f>
        <v/>
      </c>
      <c r="E141" s="56" t="str">
        <f>IF(D141="","",D141+종합보정값!BB$14)</f>
        <v/>
      </c>
      <c r="F141" s="57" t="str">
        <f>IF(G141="","",G141+종합보정값!BA$15)</f>
        <v/>
      </c>
      <c r="G141" s="57" t="str">
        <f>IFERROR(IF(INDEX(종합보정값!$BA:$BA,MATCH($B141,종합보정값!$AZ:$AZ,0))="","",INDEX(종합보정값!$BA:$BA,MATCH($B141,종합보정값!$AZ:$AZ,0))+IF(INDEX(종합보정값!$BC:$BC,MATCH($B141,종합보정값!$AZ:$AZ,0))="인문",종합보정값!BA$7,종합보정값!BB$7)),"")</f>
        <v/>
      </c>
      <c r="H141" s="57" t="str">
        <f>IF(G141="","",G141+종합보정값!BB$15)</f>
        <v/>
      </c>
      <c r="I141" s="58" t="str">
        <f>IF(J141="","",J141+종합보정값!BA$16)</f>
        <v/>
      </c>
      <c r="J141" s="58" t="str">
        <f>IFERROR(IF(INDEX(종합보정값!$BA:$BA,MATCH($B141,종합보정값!$AZ:$AZ,0))="","",INDEX(종합보정값!$BA:$BA,MATCH($B141,종합보정값!$AZ:$AZ,0))+IF(INDEX(종합보정값!$BC:$BC,MATCH($B141,종합보정값!$AZ:$AZ,0))="인문",종합보정값!BA$8,종합보정값!BB$8)),"")</f>
        <v/>
      </c>
      <c r="K141" s="58" t="str">
        <f>IF(J141="","",J141+종합보정값!BB$16)</f>
        <v/>
      </c>
      <c r="L141" s="59" t="str">
        <f>IF(M141="","",M141+종합보정값!BA$17)</f>
        <v/>
      </c>
      <c r="M141" s="59" t="str">
        <f>IFERROR(IF(INDEX(종합보정값!$BA:$BA,MATCH($B141,종합보정값!$AZ:$AZ,0))="","",INDEX(종합보정값!$BA:$BA,MATCH($B141,종합보정값!$AZ:$AZ,0))+IF(INDEX(종합보정값!$BC:$BC,MATCH($B141,종합보정값!$AZ:$AZ,0))="인문",종합보정값!BA$9,종합보정값!BB$9)),"")</f>
        <v/>
      </c>
      <c r="N141" s="59" t="str">
        <f>IF(M141="","",M141+종합보정값!BB$17)</f>
        <v/>
      </c>
      <c r="O141" s="60" t="str">
        <f>IF(P141="","",P141+종합보정값!BA$18)</f>
        <v/>
      </c>
      <c r="P141" s="60" t="str">
        <f>IFERROR(IF(INDEX(종합보정값!$BA:$BA,MATCH($B141,종합보정값!$AZ:$AZ,0))="","",INDEX(종합보정값!$BA:$BA,MATCH($B141,종합보정값!$AZ:$AZ,0))+IF(INDEX(종합보정값!$BC:$BC,MATCH($B141,종합보정값!$AZ:$AZ,0))="인문",종합보정값!BA$10,종합보정값!BB$10)),"")</f>
        <v/>
      </c>
      <c r="Q141" s="60" t="str">
        <f>IF(P141="","",P141+종합보정값!BB$18)</f>
        <v/>
      </c>
    </row>
    <row r="143" spans="2:17" ht="17.25" customHeight="1">
      <c r="B143" s="164" t="s">
        <v>1889</v>
      </c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5"/>
    </row>
    <row r="144" spans="2:17" ht="14.25" customHeight="1">
      <c r="B144" s="44"/>
      <c r="C144" s="160" t="s">
        <v>1862</v>
      </c>
      <c r="D144" s="154"/>
      <c r="E144" s="155"/>
      <c r="F144" s="158" t="s">
        <v>1863</v>
      </c>
      <c r="G144" s="154"/>
      <c r="H144" s="155"/>
      <c r="I144" s="166" t="s">
        <v>1864</v>
      </c>
      <c r="J144" s="154"/>
      <c r="K144" s="155"/>
      <c r="L144" s="165" t="s">
        <v>1865</v>
      </c>
      <c r="M144" s="154"/>
      <c r="N144" s="155"/>
      <c r="O144" s="153" t="s">
        <v>1866</v>
      </c>
      <c r="P144" s="154"/>
      <c r="Q144" s="155"/>
    </row>
    <row r="145" spans="2:19" ht="14.25" customHeight="1">
      <c r="B145" s="16" t="s">
        <v>1869</v>
      </c>
      <c r="C145" s="45" t="s">
        <v>19</v>
      </c>
      <c r="D145" s="45" t="s">
        <v>20</v>
      </c>
      <c r="E145" s="45" t="s">
        <v>21</v>
      </c>
      <c r="F145" s="46" t="s">
        <v>19</v>
      </c>
      <c r="G145" s="46" t="s">
        <v>20</v>
      </c>
      <c r="H145" s="46" t="s">
        <v>21</v>
      </c>
      <c r="I145" s="47" t="s">
        <v>19</v>
      </c>
      <c r="J145" s="47" t="s">
        <v>20</v>
      </c>
      <c r="K145" s="47" t="s">
        <v>21</v>
      </c>
      <c r="L145" s="48" t="s">
        <v>19</v>
      </c>
      <c r="M145" s="48" t="s">
        <v>20</v>
      </c>
      <c r="N145" s="48" t="s">
        <v>21</v>
      </c>
      <c r="O145" s="49" t="s">
        <v>19</v>
      </c>
      <c r="P145" s="49" t="s">
        <v>20</v>
      </c>
      <c r="Q145" s="49" t="s">
        <v>21</v>
      </c>
      <c r="S145" s="124" t="s">
        <v>1890</v>
      </c>
    </row>
    <row r="146" spans="2:19" ht="14.25" customHeight="1">
      <c r="B146" s="50" t="str">
        <f>B$143&amp;"인문1"</f>
        <v>성균과학인문1</v>
      </c>
      <c r="C146" s="56">
        <f>IF(D146="","",D146+종합보정값!BF$14)</f>
        <v>1.4</v>
      </c>
      <c r="D146" s="56">
        <f>IFERROR(IF(INDEX(종합보정값!$BF:$BF,MATCH(SUBSTITUTE($B146,"인문1","인문2"),종합보정값!$BE:$BE,0))="","",INDEX(종합보정값!$BF:$BF,MATCH(SUBSTITUTE($B146,"인문1","인문2"),종합보정값!$BE:$BE,0))+종합보정값!BF$6-종합보정값!BF$35),"")</f>
        <v>1</v>
      </c>
      <c r="E146" s="56">
        <f>IF(D146="","",D146+종합보정값!BG$14)</f>
        <v>0.7</v>
      </c>
      <c r="F146" s="57">
        <f>IF(G146="","",G146+종합보정값!BF$15)</f>
        <v>1.2</v>
      </c>
      <c r="G146" s="57">
        <f>IFERROR(IF(INDEX(종합보정값!$BF:$BF,MATCH(SUBSTITUTE($B146,"인문1","인문2"),종합보정값!$BE:$BE,0))="","",INDEX(종합보정값!$BF:$BF,MATCH(SUBSTITUTE($B146,"인문1","인문2"),종합보정값!$BE:$BE,0))+종합보정값!BF$7-종합보정값!BF$36),"")</f>
        <v>1</v>
      </c>
      <c r="H146" s="57">
        <f>IF(G146="","",G146+종합보정값!BG$15)</f>
        <v>0.85</v>
      </c>
      <c r="I146" s="58">
        <f>IF(J146="","",J146+종합보정값!BF$16)</f>
        <v>1.1000000000000001</v>
      </c>
      <c r="J146" s="58">
        <f>IFERROR(IF(INDEX(종합보정값!$BF:$BF,MATCH(SUBSTITUTE($B146,"인문1","인문2"),종합보정값!$BE:$BE,0))="","",INDEX(종합보정값!$BF:$BF,MATCH(SUBSTITUTE($B146,"인문1","인문2"),종합보정값!$BE:$BE,0))+종합보정값!BF$8-종합보정값!BF$37),"")</f>
        <v>1</v>
      </c>
      <c r="K146" s="58">
        <f>IF(J146="","",J146+종합보정값!BG$16)</f>
        <v>0.9</v>
      </c>
      <c r="L146" s="59">
        <f>IF(M146="","",M146+종합보정값!BF$17)</f>
        <v>1.07</v>
      </c>
      <c r="M146" s="59">
        <f>IFERROR(IF(INDEX(종합보정값!$BF:$BF,MATCH(SUBSTITUTE($B146,"인문1","인문2"),종합보정값!$BE:$BE,0))="","",INDEX(종합보정값!$BF:$BF,MATCH(SUBSTITUTE($B146,"인문1","인문2"),종합보정값!$BE:$BE,0))+종합보정값!BF$9-종합보정값!BF$38),"")</f>
        <v>1</v>
      </c>
      <c r="N146" s="59">
        <f>IF(M146="","",M146+종합보정값!BG$17)</f>
        <v>0.92999999999999994</v>
      </c>
      <c r="O146" s="60">
        <f>IF(P146="","",P146+종합보정값!BF$18)</f>
        <v>1.07</v>
      </c>
      <c r="P146" s="60">
        <f>IFERROR(IF(INDEX(종합보정값!$BF:$BF,MATCH(SUBSTITUTE($B146,"인문1","인문2"),종합보정값!$BE:$BE,0))="","",INDEX(종합보정값!$BF:$BF,MATCH(SUBSTITUTE($B146,"인문1","인문2"),종합보정값!$BE:$BE,0))+종합보정값!BF$10-종합보정값!BF$39),"")</f>
        <v>1</v>
      </c>
      <c r="Q146" s="60">
        <f>IF(P146="","",P146+종합보정값!BG$18)</f>
        <v>0.92999999999999994</v>
      </c>
    </row>
    <row r="147" spans="2:19" ht="14.25" customHeight="1">
      <c r="B147" s="50" t="str">
        <f>B$143&amp;"인문2"</f>
        <v>성균과학인문2</v>
      </c>
      <c r="C147" s="56">
        <f>IF(D147="","",D147+종합보정값!BF$14)</f>
        <v>1.4</v>
      </c>
      <c r="D147" s="56">
        <f>IFERROR(IF(INDEX(종합보정값!$BF:$BF,MATCH($B147,종합보정값!$BE:$BE,0))="","",INDEX(종합보정값!$BF:$BF,MATCH($B147,종합보정값!$BE:$BE,0))+IF(INDEX(종합보정값!$BH:$BH,MATCH($B147,종합보정값!$BE:$BE,0))="인문",종합보정값!BF$6,종합보정값!BG$6)),"")</f>
        <v>1</v>
      </c>
      <c r="E147" s="56">
        <f>IF(D147="","",D147+종합보정값!BG$14)</f>
        <v>0.7</v>
      </c>
      <c r="F147" s="57">
        <f>IF(G147="","",G147+종합보정값!BF$15)</f>
        <v>1.2</v>
      </c>
      <c r="G147" s="57">
        <f>IFERROR(IF(INDEX(종합보정값!$BF:$BF,MATCH($B147,종합보정값!$BE:$BE,0))="","",INDEX(종합보정값!$BF:$BF,MATCH($B147,종합보정값!$BE:$BE,0))+IF(INDEX(종합보정값!$BH:$BH,MATCH($B147,종합보정값!$BE:$BE,0))="인문",종합보정값!BF$7,종합보정값!BG$7)),"")</f>
        <v>1</v>
      </c>
      <c r="H147" s="57">
        <f>IF(G147="","",G147+종합보정값!BG$15)</f>
        <v>0.85</v>
      </c>
      <c r="I147" s="58">
        <f>IF(J147="","",J147+종합보정값!BF$16)</f>
        <v>1.1000000000000001</v>
      </c>
      <c r="J147" s="58">
        <f>IFERROR(IF(INDEX(종합보정값!$BF:$BF,MATCH($B147,종합보정값!$BE:$BE,0))="","",INDEX(종합보정값!$BF:$BF,MATCH($B147,종합보정값!$BE:$BE,0))+IF(INDEX(종합보정값!$BH:$BH,MATCH($B147,종합보정값!$BE:$BE,0))="인문",종합보정값!BF$8,종합보정값!BG$8)),"")</f>
        <v>1</v>
      </c>
      <c r="K147" s="58">
        <f>IF(J147="","",J147+종합보정값!BG$16)</f>
        <v>0.9</v>
      </c>
      <c r="L147" s="59">
        <f>IF(M147="","",M147+종합보정값!BF$17)</f>
        <v>1.07</v>
      </c>
      <c r="M147" s="59">
        <f>IFERROR(IF(INDEX(종합보정값!$BF:$BF,MATCH($B147,종합보정값!$BE:$BE,0))="","",INDEX(종합보정값!$BF:$BF,MATCH($B147,종합보정값!$BE:$BE,0))+IF(INDEX(종합보정값!$BH:$BH,MATCH($B147,종합보정값!$BE:$BE,0))="인문",종합보정값!BF$9,종합보정값!BG$9)),"")</f>
        <v>1</v>
      </c>
      <c r="N147" s="59">
        <f>IF(M147="","",M147+종합보정값!BG$17)</f>
        <v>0.92999999999999994</v>
      </c>
      <c r="O147" s="60">
        <f>IF(P147="","",P147+종합보정값!BF$18)</f>
        <v>1.07</v>
      </c>
      <c r="P147" s="60">
        <f>IFERROR(IF(INDEX(종합보정값!$BF:$BF,MATCH($B147,종합보정값!$BE:$BE,0))="","",INDEX(종합보정값!$BF:$BF,MATCH($B147,종합보정값!$BE:$BE,0))+IF(INDEX(종합보정값!$BH:$BH,MATCH($B147,종합보정값!$BE:$BE,0))="인문",종합보정값!BF$10,종합보정값!BG$10)),"")</f>
        <v>1</v>
      </c>
      <c r="Q147" s="60">
        <f>IF(P147="","",P147+종합보정값!BG$18)</f>
        <v>0.92999999999999994</v>
      </c>
    </row>
    <row r="148" spans="2:19" ht="14.25" customHeight="1">
      <c r="B148" s="50" t="str">
        <f>B$143&amp;"인문3"</f>
        <v>성균과학인문3</v>
      </c>
      <c r="C148" s="56">
        <f>IF(D148="","",D148+종합보정값!BF$14)</f>
        <v>1.4</v>
      </c>
      <c r="D148" s="56">
        <f>IFERROR(IF(INDEX(종합보정값!$BF:$BF,MATCH(SUBSTITUTE($B148,"인문3","인문2"),종합보정값!$BE:$BE,0))="","",INDEX(종합보정값!$BF:$BF,MATCH(SUBSTITUTE($B148,"인문3","인문2"),종합보정값!$BE:$BE,0))+종합보정값!BF$6+종합보정값!BF$35),"")</f>
        <v>1</v>
      </c>
      <c r="E148" s="56">
        <f>IF(D148="","",D148+종합보정값!BG$14)</f>
        <v>0.7</v>
      </c>
      <c r="F148" s="57">
        <f>IF(G148="","",G148+종합보정값!BF$15)</f>
        <v>1.2</v>
      </c>
      <c r="G148" s="57">
        <f>IFERROR(IF(INDEX(종합보정값!$BF:$BF,MATCH(SUBSTITUTE($B148,"인문3","인문2"),종합보정값!$BE:$BE,0))="","",INDEX(종합보정값!$BF:$BF,MATCH(SUBSTITUTE($B148,"인문3","인문2"),종합보정값!$BE:$BE,0))+종합보정값!BF$7+종합보정값!BF$36),"")</f>
        <v>1</v>
      </c>
      <c r="H148" s="57">
        <f>IF(G148="","",G148+종합보정값!BG$15)</f>
        <v>0.85</v>
      </c>
      <c r="I148" s="58">
        <f>IF(J148="","",J148+종합보정값!BF$16)</f>
        <v>1.1000000000000001</v>
      </c>
      <c r="J148" s="58">
        <f>IFERROR(IF(INDEX(종합보정값!$BF:$BF,MATCH(SUBSTITUTE($B148,"인문3","인문2"),종합보정값!$BE:$BE,0))="","",INDEX(종합보정값!$BF:$BF,MATCH(SUBSTITUTE($B148,"인문3","인문2"),종합보정값!$BE:$BE,0))+종합보정값!BF$8+종합보정값!BF$37),"")</f>
        <v>1</v>
      </c>
      <c r="K148" s="58">
        <f>IF(J148="","",J148+종합보정값!BG$16)</f>
        <v>0.9</v>
      </c>
      <c r="L148" s="59">
        <f>IF(M148="","",M148+종합보정값!BF$17)</f>
        <v>1.07</v>
      </c>
      <c r="M148" s="59">
        <f>IFERROR(IF(INDEX(종합보정값!$BF:$BF,MATCH(SUBSTITUTE($B148,"인문3","인문2"),종합보정값!$BE:$BE,0))="","",INDEX(종합보정값!$BF:$BF,MATCH(SUBSTITUTE($B148,"인문3","인문2"),종합보정값!$BE:$BE,0))+종합보정값!BF$9+종합보정값!BF$38),"")</f>
        <v>1</v>
      </c>
      <c r="N148" s="59">
        <f>IF(M148="","",M148+종합보정값!BG$17)</f>
        <v>0.92999999999999994</v>
      </c>
      <c r="O148" s="60">
        <f>IF(P148="","",P148+종합보정값!BF$18)</f>
        <v>1.07</v>
      </c>
      <c r="P148" s="60">
        <f>IFERROR(IF(INDEX(종합보정값!$BF:$BF,MATCH(SUBSTITUTE($B148,"인문3","인문2"),종합보정값!$BE:$BE,0))="","",INDEX(종합보정값!$BF:$BF,MATCH(SUBSTITUTE($B148,"인문3","인문2"),종합보정값!$BE:$BE,0))+종합보정값!BF$10+종합보정값!BF$39),"")</f>
        <v>1</v>
      </c>
      <c r="Q148" s="60">
        <f>IF(P148="","",P148+종합보정값!BG$18)</f>
        <v>0.92999999999999994</v>
      </c>
    </row>
    <row r="149" spans="2:19" ht="14.25" customHeight="1">
      <c r="B149" s="50" t="str">
        <f>B$143&amp;"자연1"</f>
        <v>성균과학자연1</v>
      </c>
      <c r="C149" s="56">
        <f>IF(D149="","",D149+종합보정값!BF$14)</f>
        <v>3.95</v>
      </c>
      <c r="D149" s="56">
        <f>IFERROR(IF(INDEX(종합보정값!$BF:$BF,MATCH(SUBSTITUTE($B149,"자연1","자연2"),종합보정값!$BE:$BE,0))="","",INDEX(종합보정값!$BF:$BF,MATCH(SUBSTITUTE($B149,"자연1","자연2"),종합보정값!$BE:$BE,0))+종합보정값!BG$6-종합보정값!BG$35),"")</f>
        <v>3.5500000000000003</v>
      </c>
      <c r="E149" s="56">
        <f>IF(D149="","",D149+종합보정값!BG$14)</f>
        <v>3.2500000000000004</v>
      </c>
      <c r="F149" s="57">
        <f>IF(G149="","",G149+종합보정값!BF$15)</f>
        <v>3.0300000000000002</v>
      </c>
      <c r="G149" s="57">
        <f>IFERROR(IF(INDEX(종합보정값!$BF:$BF,MATCH(SUBSTITUTE($B149,"자연1","자연2"),종합보정값!$BE:$BE,0))="","",INDEX(종합보정값!$BF:$BF,MATCH(SUBSTITUTE($B149,"자연1","자연2"),종합보정값!$BE:$BE,0))+종합보정값!BG$7-종합보정값!BG$36),"")</f>
        <v>2.83</v>
      </c>
      <c r="H149" s="57">
        <f>IF(G149="","",G149+종합보정값!BG$15)</f>
        <v>2.68</v>
      </c>
      <c r="I149" s="58">
        <f>IF(J149="","",J149+종합보정값!BF$16)</f>
        <v>1.75</v>
      </c>
      <c r="J149" s="58">
        <f>IFERROR(IF(INDEX(종합보정값!$BF:$BF,MATCH(SUBSTITUTE($B149,"자연1","자연2"),종합보정값!$BE:$BE,0))="","",INDEX(종합보정값!$BF:$BF,MATCH(SUBSTITUTE($B149,"자연1","자연2"),종합보정값!$BE:$BE,0))+종합보정값!BG$8-종합보정값!BG$37),"")</f>
        <v>1.65</v>
      </c>
      <c r="K149" s="58">
        <f>IF(J149="","",J149+종합보정값!BG$16)</f>
        <v>1.5499999999999998</v>
      </c>
      <c r="L149" s="59">
        <f>IF(M149="","",M149+종합보정값!BF$17)</f>
        <v>1.6199999999999999</v>
      </c>
      <c r="M149" s="59">
        <f>IFERROR(IF(INDEX(종합보정값!$BF:$BF,MATCH(SUBSTITUTE($B149,"자연1","자연2"),종합보정값!$BE:$BE,0))="","",INDEX(종합보정값!$BF:$BF,MATCH(SUBSTITUTE($B149,"자연1","자연2"),종합보정값!$BE:$BE,0))+종합보정값!BG$9-종합보정값!BG$38),"")</f>
        <v>1.5499999999999998</v>
      </c>
      <c r="N149" s="59">
        <f>IF(M149="","",M149+종합보정값!BG$17)</f>
        <v>1.4799999999999998</v>
      </c>
      <c r="O149" s="60">
        <f>IF(P149="","",P149+종합보정값!BF$18)</f>
        <v>1.6199999999999999</v>
      </c>
      <c r="P149" s="60">
        <f>IFERROR(IF(INDEX(종합보정값!$BF:$BF,MATCH(SUBSTITUTE($B149,"자연1","자연2"),종합보정값!$BE:$BE,0))="","",INDEX(종합보정값!$BF:$BF,MATCH(SUBSTITUTE($B149,"자연1","자연2"),종합보정값!$BE:$BE,0))+종합보정값!BG$10-종합보정값!BG$39),"")</f>
        <v>1.5499999999999998</v>
      </c>
      <c r="Q149" s="60">
        <f>IF(P149="","",P149+종합보정값!BG$18)</f>
        <v>1.4799999999999998</v>
      </c>
    </row>
    <row r="150" spans="2:19" ht="14.25" customHeight="1">
      <c r="B150" s="50" t="str">
        <f>B$143&amp;"자연2"</f>
        <v>성균과학자연2</v>
      </c>
      <c r="C150" s="56">
        <f>IF(D150="","",D150+종합보정값!BF$14)</f>
        <v>4.1000000000000005</v>
      </c>
      <c r="D150" s="56">
        <f>IFERROR(IF(INDEX(종합보정값!$BF:$BF,MATCH($B150,종합보정값!$BE:$BE,0))="","",INDEX(종합보정값!$BF:$BF,MATCH($B150,종합보정값!$BE:$BE,0))+IF(INDEX(종합보정값!$BH:$BH,MATCH($B150,종합보정값!$BE:$BE,0))="인문",종합보정값!BF$6,종합보정값!BG$6)),"")</f>
        <v>3.7</v>
      </c>
      <c r="E150" s="56">
        <f>IF(D150="","",D150+종합보정값!BG$14)</f>
        <v>3.4000000000000004</v>
      </c>
      <c r="F150" s="57">
        <f>IF(G150="","",G150+종합보정값!BF$15)</f>
        <v>3.1500000000000004</v>
      </c>
      <c r="G150" s="57">
        <f>IFERROR(IF(INDEX(종합보정값!$BF:$BF,MATCH($B150,종합보정값!$BE:$BE,0))="","",INDEX(종합보정값!$BF:$BF,MATCH($B150,종합보정값!$BE:$BE,0))+IF(INDEX(종합보정값!$BH:$BH,MATCH($B150,종합보정값!$BE:$BE,0))="인문",종합보정값!BF$7,종합보정값!BG$7)),"")</f>
        <v>2.95</v>
      </c>
      <c r="H150" s="57">
        <f>IF(G150="","",G150+종합보정값!BG$15)</f>
        <v>2.8000000000000003</v>
      </c>
      <c r="I150" s="58">
        <f>IF(J150="","",J150+종합보정값!BF$16)</f>
        <v>1.8</v>
      </c>
      <c r="J150" s="58">
        <f>IFERROR(IF(INDEX(종합보정값!$BF:$BF,MATCH($B150,종합보정값!$BE:$BE,0))="","",INDEX(종합보정값!$BF:$BF,MATCH($B150,종합보정값!$BE:$BE,0))+IF(INDEX(종합보정값!$BH:$BH,MATCH($B150,종합보정값!$BE:$BE,0))="인문",종합보정값!BF$8,종합보정값!BG$8)),"")</f>
        <v>1.7</v>
      </c>
      <c r="K150" s="58">
        <f>IF(J150="","",J150+종합보정값!BG$16)</f>
        <v>1.5999999999999999</v>
      </c>
      <c r="L150" s="59">
        <f>IF(M150="","",M150+종합보정값!BF$17)</f>
        <v>1.67</v>
      </c>
      <c r="M150" s="59">
        <f>IFERROR(IF(INDEX(종합보정값!$BF:$BF,MATCH($B150,종합보정값!$BE:$BE,0))="","",INDEX(종합보정값!$BF:$BF,MATCH($B150,종합보정값!$BE:$BE,0))+IF(INDEX(종합보정값!$BH:$BH,MATCH($B150,종합보정값!$BE:$BE,0))="인문",종합보정값!BF$9,종합보정값!BG$9)),"")</f>
        <v>1.5999999999999999</v>
      </c>
      <c r="N150" s="59">
        <f>IF(M150="","",M150+종합보정값!BG$17)</f>
        <v>1.5299999999999998</v>
      </c>
      <c r="O150" s="60">
        <f>IF(P150="","",P150+종합보정값!BF$18)</f>
        <v>1.67</v>
      </c>
      <c r="P150" s="60">
        <f>IFERROR(IF(INDEX(종합보정값!$BF:$BF,MATCH($B150,종합보정값!$BE:$BE,0))="","",INDEX(종합보정값!$BF:$BF,MATCH($B150,종합보정값!$BE:$BE,0))+IF(INDEX(종합보정값!$BH:$BH,MATCH($B150,종합보정값!$BE:$BE,0))="인문",종합보정값!BF$10,종합보정값!BG$10)),"")</f>
        <v>1.5999999999999999</v>
      </c>
      <c r="Q150" s="60">
        <f>IF(P150="","",P150+종합보정값!BG$18)</f>
        <v>1.5299999999999998</v>
      </c>
    </row>
    <row r="151" spans="2:19" ht="14.25" customHeight="1">
      <c r="B151" s="50" t="str">
        <f>B$143&amp;"자연3"</f>
        <v>성균과학자연3</v>
      </c>
      <c r="C151" s="56">
        <f>IF(D151="","",D151+종합보정값!BF$14)</f>
        <v>4.25</v>
      </c>
      <c r="D151" s="56">
        <f>IFERROR(IF(INDEX(종합보정값!$BF:$BF,MATCH(SUBSTITUTE($B151,"자연3","자연2"),종합보정값!$BE:$BE,0))="","",INDEX(종합보정값!$BF:$BF,MATCH(SUBSTITUTE($B151,"자연3","자연2"),종합보정값!$BE:$BE,0))+종합보정값!BG$6+종합보정값!BG$35),"")</f>
        <v>3.85</v>
      </c>
      <c r="E151" s="56">
        <f>IF(D151="","",D151+종합보정값!BG$14)</f>
        <v>3.5500000000000003</v>
      </c>
      <c r="F151" s="57">
        <f>IF(G151="","",G151+종합보정값!BF$15)</f>
        <v>3.2700000000000005</v>
      </c>
      <c r="G151" s="57">
        <f>IFERROR(IF(INDEX(종합보정값!$BF:$BF,MATCH(SUBSTITUTE($B151,"자연3","자연2"),종합보정값!$BE:$BE,0))="","",INDEX(종합보정값!$BF:$BF,MATCH(SUBSTITUTE($B151,"자연3","자연2"),종합보정값!$BE:$BE,0))+종합보정값!BG$7+종합보정값!BG$36),"")</f>
        <v>3.0700000000000003</v>
      </c>
      <c r="H151" s="57">
        <f>IF(G151="","",G151+종합보정값!BG$15)</f>
        <v>2.9200000000000004</v>
      </c>
      <c r="I151" s="58">
        <f>IF(J151="","",J151+종합보정값!BF$16)</f>
        <v>1.85</v>
      </c>
      <c r="J151" s="58">
        <f>IFERROR(IF(INDEX(종합보정값!$BF:$BF,MATCH(SUBSTITUTE($B151,"자연3","자연2"),종합보정값!$BE:$BE,0))="","",INDEX(종합보정값!$BF:$BF,MATCH(SUBSTITUTE($B151,"자연3","자연2"),종합보정값!$BE:$BE,0))+종합보정값!BG$8+종합보정값!BG$37),"")</f>
        <v>1.75</v>
      </c>
      <c r="K151" s="58">
        <f>IF(J151="","",J151+종합보정값!BG$16)</f>
        <v>1.65</v>
      </c>
      <c r="L151" s="59">
        <f>IF(M151="","",M151+종합보정값!BF$17)</f>
        <v>1.72</v>
      </c>
      <c r="M151" s="59">
        <f>IFERROR(IF(INDEX(종합보정값!$BF:$BF,MATCH(SUBSTITUTE($B151,"자연3","자연2"),종합보정값!$BE:$BE,0))="","",INDEX(종합보정값!$BF:$BF,MATCH(SUBSTITUTE($B151,"자연3","자연2"),종합보정값!$BE:$BE,0))+종합보정값!BG$9+종합보정값!BG$38),"")</f>
        <v>1.65</v>
      </c>
      <c r="N151" s="59">
        <f>IF(M151="","",M151+종합보정값!BG$17)</f>
        <v>1.5799999999999998</v>
      </c>
      <c r="O151" s="60">
        <f>IF(P151="","",P151+종합보정값!BF$18)</f>
        <v>1.72</v>
      </c>
      <c r="P151" s="60">
        <f>IFERROR(IF(INDEX(종합보정값!$BF:$BF,MATCH(SUBSTITUTE($B151,"자연3","자연2"),종합보정값!$BE:$BE,0))="","",INDEX(종합보정값!$BF:$BF,MATCH(SUBSTITUTE($B151,"자연3","자연2"),종합보정값!$BE:$BE,0))+종합보정값!BG$10+종합보정값!BG$39),"")</f>
        <v>1.65</v>
      </c>
      <c r="Q151" s="60">
        <f>IF(P151="","",P151+종합보정값!BG$18)</f>
        <v>1.5799999999999998</v>
      </c>
    </row>
    <row r="152" spans="2:19" ht="14.25" customHeight="1">
      <c r="B152" s="50" t="str">
        <f>B$143&amp;"사범"</f>
        <v>성균과학사범</v>
      </c>
      <c r="C152" s="56" t="str">
        <f>IF(D152="","",D152+종합보정값!BF$14)</f>
        <v/>
      </c>
      <c r="D152" s="56" t="str">
        <f>IFERROR(IF(INDEX(종합보정값!$BF:$BF,MATCH($B152,종합보정값!$BE:$BE,0))="","",INDEX(종합보정값!$BF:$BF,MATCH($B152,종합보정값!$BE:$BE,0))+IF(INDEX(종합보정값!$BH:$BH,MATCH($B152,종합보정값!$BE:$BE,0))="인문",종합보정값!BF$6,종합보정값!BG$6)),"")</f>
        <v/>
      </c>
      <c r="E152" s="56" t="str">
        <f>IF(D152="","",D152+종합보정값!BG$14)</f>
        <v/>
      </c>
      <c r="F152" s="57" t="str">
        <f>IF(G152="","",G152+종합보정값!BF$15)</f>
        <v/>
      </c>
      <c r="G152" s="57" t="str">
        <f>IFERROR(IF(INDEX(종합보정값!$BF:$BF,MATCH($B152,종합보정값!$BE:$BE,0))="","",INDEX(종합보정값!$BF:$BF,MATCH($B152,종합보정값!$BE:$BE,0))+IF(INDEX(종합보정값!$BH:$BH,MATCH($B152,종합보정값!$BE:$BE,0))="인문",종합보정값!BF$7,종합보정값!BG$7)),"")</f>
        <v/>
      </c>
      <c r="H152" s="57" t="str">
        <f>IF(G152="","",G152+종합보정값!BG$15)</f>
        <v/>
      </c>
      <c r="I152" s="58" t="str">
        <f>IF(J152="","",J152+종합보정값!BF$16)</f>
        <v/>
      </c>
      <c r="J152" s="58" t="str">
        <f>IFERROR(IF(INDEX(종합보정값!$BF:$BF,MATCH($B152,종합보정값!$BE:$BE,0))="","",INDEX(종합보정값!$BF:$BF,MATCH($B152,종합보정값!$BE:$BE,0))+IF(INDEX(종합보정값!$BH:$BH,MATCH($B152,종합보정값!$BE:$BE,0))="인문",종합보정값!BF$8,종합보정값!BG$8)),"")</f>
        <v/>
      </c>
      <c r="K152" s="58" t="str">
        <f>IF(J152="","",J152+종합보정값!BG$16)</f>
        <v/>
      </c>
      <c r="L152" s="59" t="str">
        <f>IF(M152="","",M152+종합보정값!BF$17)</f>
        <v/>
      </c>
      <c r="M152" s="59" t="str">
        <f>IFERROR(IF(INDEX(종합보정값!$BF:$BF,MATCH($B152,종합보정값!$BE:$BE,0))="","",INDEX(종합보정값!$BF:$BF,MATCH($B152,종합보정값!$BE:$BE,0))+IF(INDEX(종합보정값!$BH:$BH,MATCH($B152,종합보정값!$BE:$BE,0))="인문",종합보정값!BF$9,종합보정값!BG$9)),"")</f>
        <v/>
      </c>
      <c r="N152" s="59" t="str">
        <f>IF(M152="","",M152+종합보정값!BG$17)</f>
        <v/>
      </c>
      <c r="O152" s="60" t="str">
        <f>IF(P152="","",P152+종합보정값!BF$18)</f>
        <v/>
      </c>
      <c r="P152" s="60" t="str">
        <f>IFERROR(IF(INDEX(종합보정값!$BF:$BF,MATCH($B152,종합보정값!$BE:$BE,0))="","",INDEX(종합보정값!$BF:$BF,MATCH($B152,종합보정값!$BE:$BE,0))+IF(INDEX(종합보정값!$BH:$BH,MATCH($B152,종합보정값!$BE:$BE,0))="인문",종합보정값!BF$10,종합보정값!BG$10)),"")</f>
        <v/>
      </c>
      <c r="Q152" s="60" t="str">
        <f>IF(P152="","",P152+종합보정값!BG$18)</f>
        <v/>
      </c>
    </row>
    <row r="153" spans="2:19" ht="14.25" customHeight="1">
      <c r="B153" s="50" t="str">
        <f>B$143&amp;"자전자연"</f>
        <v>성균과학자전자연</v>
      </c>
      <c r="C153" s="56" t="str">
        <f>IF(D153="","",D153+종합보정값!BF$14)</f>
        <v/>
      </c>
      <c r="D153" s="56" t="str">
        <f>IFERROR(IF(INDEX(종합보정값!$BF:$BF,MATCH($B153,종합보정값!$BE:$BE,0))="","",INDEX(종합보정값!$BF:$BF,MATCH($B153,종합보정값!$BE:$BE,0))+IF(INDEX(종합보정값!$BH:$BH,MATCH($B153,종합보정값!$BE:$BE,0))="인문",종합보정값!BF$6,종합보정값!BG$6)),"")</f>
        <v/>
      </c>
      <c r="E153" s="56" t="str">
        <f>IF(D153="","",D153+종합보정값!BG$14)</f>
        <v/>
      </c>
      <c r="F153" s="57" t="str">
        <f>IF(G153="","",G153+종합보정값!BF$15)</f>
        <v/>
      </c>
      <c r="G153" s="57" t="str">
        <f>IFERROR(IF(INDEX(종합보정값!$BF:$BF,MATCH($B153,종합보정값!$BE:$BE,0))="","",INDEX(종합보정값!$BF:$BF,MATCH($B153,종합보정값!$BE:$BE,0))+IF(INDEX(종합보정값!$BH:$BH,MATCH($B153,종합보정값!$BE:$BE,0))="인문",종합보정값!BF$7,종합보정값!BG$7)),"")</f>
        <v/>
      </c>
      <c r="H153" s="57" t="str">
        <f>IF(G153="","",G153+종합보정값!BG$15)</f>
        <v/>
      </c>
      <c r="I153" s="58" t="str">
        <f>IF(J153="","",J153+종합보정값!BF$16)</f>
        <v/>
      </c>
      <c r="J153" s="58" t="str">
        <f>IFERROR(IF(INDEX(종합보정값!$BF:$BF,MATCH($B153,종합보정값!$BE:$BE,0))="","",INDEX(종합보정값!$BF:$BF,MATCH($B153,종합보정값!$BE:$BE,0))+IF(INDEX(종합보정값!$BH:$BH,MATCH($B153,종합보정값!$BE:$BE,0))="인문",종합보정값!BF$8,종합보정값!BG$8)),"")</f>
        <v/>
      </c>
      <c r="K153" s="58" t="str">
        <f>IF(J153="","",J153+종합보정값!BG$16)</f>
        <v/>
      </c>
      <c r="L153" s="59" t="str">
        <f>IF(M153="","",M153+종합보정값!BF$17)</f>
        <v/>
      </c>
      <c r="M153" s="59" t="str">
        <f>IFERROR(IF(INDEX(종합보정값!$BF:$BF,MATCH($B153,종합보정값!$BE:$BE,0))="","",INDEX(종합보정값!$BF:$BF,MATCH($B153,종합보정값!$BE:$BE,0))+IF(INDEX(종합보정값!$BH:$BH,MATCH($B153,종합보정값!$BE:$BE,0))="인문",종합보정값!BF$9,종합보정값!BG$9)),"")</f>
        <v/>
      </c>
      <c r="N153" s="59" t="str">
        <f>IF(M153="","",M153+종합보정값!BG$17)</f>
        <v/>
      </c>
      <c r="O153" s="60" t="str">
        <f>IF(P153="","",P153+종합보정값!BF$18)</f>
        <v/>
      </c>
      <c r="P153" s="60" t="str">
        <f>IFERROR(IF(INDEX(종합보정값!$BF:$BF,MATCH($B153,종합보정값!$BE:$BE,0))="","",INDEX(종합보정값!$BF:$BF,MATCH($B153,종합보정값!$BE:$BE,0))+IF(INDEX(종합보정값!$BH:$BH,MATCH($B153,종합보정값!$BE:$BE,0))="인문",종합보정값!BF$10,종합보정값!BG$10)),"")</f>
        <v/>
      </c>
      <c r="Q153" s="60" t="str">
        <f>IF(P153="","",P153+종합보정값!BG$18)</f>
        <v/>
      </c>
    </row>
    <row r="154" spans="2:19" ht="14.25" customHeight="1">
      <c r="B154" s="50" t="str">
        <f>B$143&amp;"자전공통"</f>
        <v>성균과학자전공통</v>
      </c>
      <c r="C154" s="56" t="str">
        <f>IF(D154="","",D154+종합보정값!BF$14)</f>
        <v/>
      </c>
      <c r="D154" s="56" t="str">
        <f>IFERROR(IF(INDEX(종합보정값!$BF:$BF,MATCH($B154,종합보정값!$BE:$BE,0))="","",INDEX(종합보정값!$BF:$BF,MATCH($B154,종합보정값!$BE:$BE,0))+IF(INDEX(종합보정값!$BH:$BH,MATCH($B154,종합보정값!$BE:$BE,0))="인문",종합보정값!BF$6,종합보정값!BG$6)),"")</f>
        <v/>
      </c>
      <c r="E154" s="56" t="str">
        <f>IF(D154="","",D154+종합보정값!BG$14)</f>
        <v/>
      </c>
      <c r="F154" s="57" t="str">
        <f>IF(G154="","",G154+종합보정값!BF$15)</f>
        <v/>
      </c>
      <c r="G154" s="57" t="str">
        <f>IFERROR(IF(INDEX(종합보정값!$BF:$BF,MATCH($B154,종합보정값!$BE:$BE,0))="","",INDEX(종합보정값!$BF:$BF,MATCH($B154,종합보정값!$BE:$BE,0))+IF(INDEX(종합보정값!$BH:$BH,MATCH($B154,종합보정값!$BE:$BE,0))="인문",종합보정값!BF$7,종합보정값!BG$7)),"")</f>
        <v/>
      </c>
      <c r="H154" s="57" t="str">
        <f>IF(G154="","",G154+종합보정값!BG$15)</f>
        <v/>
      </c>
      <c r="I154" s="58" t="str">
        <f>IF(J154="","",J154+종합보정값!BF$16)</f>
        <v/>
      </c>
      <c r="J154" s="58" t="str">
        <f>IFERROR(IF(INDEX(종합보정값!$BF:$BF,MATCH($B154,종합보정값!$BE:$BE,0))="","",INDEX(종합보정값!$BF:$BF,MATCH($B154,종합보정값!$BE:$BE,0))+IF(INDEX(종합보정값!$BH:$BH,MATCH($B154,종합보정값!$BE:$BE,0))="인문",종합보정값!BF$8,종합보정값!BG$8)),"")</f>
        <v/>
      </c>
      <c r="K154" s="58" t="str">
        <f>IF(J154="","",J154+종합보정값!BG$16)</f>
        <v/>
      </c>
      <c r="L154" s="59" t="str">
        <f>IF(M154="","",M154+종합보정값!BF$17)</f>
        <v/>
      </c>
      <c r="M154" s="59" t="str">
        <f>IFERROR(IF(INDEX(종합보정값!$BF:$BF,MATCH($B154,종합보정값!$BE:$BE,0))="","",INDEX(종합보정값!$BF:$BF,MATCH($B154,종합보정값!$BE:$BE,0))+IF(INDEX(종합보정값!$BH:$BH,MATCH($B154,종합보정값!$BE:$BE,0))="인문",종합보정값!BF$9,종합보정값!BG$9)),"")</f>
        <v/>
      </c>
      <c r="N154" s="59" t="str">
        <f>IF(M154="","",M154+종합보정값!BG$17)</f>
        <v/>
      </c>
      <c r="O154" s="60" t="str">
        <f>IF(P154="","",P154+종합보정값!BF$18)</f>
        <v/>
      </c>
      <c r="P154" s="60" t="str">
        <f>IFERROR(IF(INDEX(종합보정값!$BF:$BF,MATCH($B154,종합보정값!$BE:$BE,0))="","",INDEX(종합보정값!$BF:$BF,MATCH($B154,종합보정값!$BE:$BE,0))+IF(INDEX(종합보정값!$BH:$BH,MATCH($B154,종합보정값!$BE:$BE,0))="인문",종합보정값!BF$10,종합보정값!BG$10)),"")</f>
        <v/>
      </c>
      <c r="Q154" s="60" t="str">
        <f>IF(P154="","",P154+종합보정값!BG$18)</f>
        <v/>
      </c>
    </row>
    <row r="155" spans="2:19" ht="14.25" customHeight="1">
      <c r="B155" s="50" t="str">
        <f>B$143&amp;"자전인문"</f>
        <v>성균과학자전인문</v>
      </c>
      <c r="C155" s="56" t="str">
        <f>IF(D155="","",D155+종합보정값!BF$14)</f>
        <v/>
      </c>
      <c r="D155" s="56" t="str">
        <f>IFERROR(IF(INDEX(종합보정값!$BF:$BF,MATCH($B155,종합보정값!$BE:$BE,0))="","",INDEX(종합보정값!$BF:$BF,MATCH($B155,종합보정값!$BE:$BE,0))+IF(INDEX(종합보정값!$BH:$BH,MATCH($B155,종합보정값!$BE:$BE,0))="인문",종합보정값!BF$6,종합보정값!BG$6)),"")</f>
        <v/>
      </c>
      <c r="E155" s="56" t="str">
        <f>IF(D155="","",D155+종합보정값!BG$14)</f>
        <v/>
      </c>
      <c r="F155" s="57" t="str">
        <f>IF(G155="","",G155+종합보정값!BF$15)</f>
        <v/>
      </c>
      <c r="G155" s="57" t="str">
        <f>IFERROR(IF(INDEX(종합보정값!$BF:$BF,MATCH($B155,종합보정값!$BE:$BE,0))="","",INDEX(종합보정값!$BF:$BF,MATCH($B155,종합보정값!$BE:$BE,0))+IF(INDEX(종합보정값!$BH:$BH,MATCH($B155,종합보정값!$BE:$BE,0))="인문",종합보정값!BF$7,종합보정값!BG$7)),"")</f>
        <v/>
      </c>
      <c r="H155" s="57" t="str">
        <f>IF(G155="","",G155+종합보정값!BG$15)</f>
        <v/>
      </c>
      <c r="I155" s="58" t="str">
        <f>IF(J155="","",J155+종합보정값!BF$16)</f>
        <v/>
      </c>
      <c r="J155" s="58" t="str">
        <f>IFERROR(IF(INDEX(종합보정값!$BF:$BF,MATCH($B155,종합보정값!$BE:$BE,0))="","",INDEX(종합보정값!$BF:$BF,MATCH($B155,종합보정값!$BE:$BE,0))+IF(INDEX(종합보정값!$BH:$BH,MATCH($B155,종합보정값!$BE:$BE,0))="인문",종합보정값!BF$8,종합보정값!BG$8)),"")</f>
        <v/>
      </c>
      <c r="K155" s="58" t="str">
        <f>IF(J155="","",J155+종합보정값!BG$16)</f>
        <v/>
      </c>
      <c r="L155" s="59" t="str">
        <f>IF(M155="","",M155+종합보정값!BF$17)</f>
        <v/>
      </c>
      <c r="M155" s="59" t="str">
        <f>IFERROR(IF(INDEX(종합보정값!$BF:$BF,MATCH($B155,종합보정값!$BE:$BE,0))="","",INDEX(종합보정값!$BF:$BF,MATCH($B155,종합보정값!$BE:$BE,0))+IF(INDEX(종합보정값!$BH:$BH,MATCH($B155,종합보정값!$BE:$BE,0))="인문",종합보정값!BF$9,종합보정값!BG$9)),"")</f>
        <v/>
      </c>
      <c r="N155" s="59" t="str">
        <f>IF(M155="","",M155+종합보정값!BG$17)</f>
        <v/>
      </c>
      <c r="O155" s="60" t="str">
        <f>IF(P155="","",P155+종합보정값!BF$18)</f>
        <v/>
      </c>
      <c r="P155" s="60" t="str">
        <f>IFERROR(IF(INDEX(종합보정값!$BF:$BF,MATCH($B155,종합보정값!$BE:$BE,0))="","",INDEX(종합보정값!$BF:$BF,MATCH($B155,종합보정값!$BE:$BE,0))+IF(INDEX(종합보정값!$BH:$BH,MATCH($B155,종합보정값!$BE:$BE,0))="인문",종합보정값!BF$10,종합보정값!BG$10)),"")</f>
        <v/>
      </c>
      <c r="Q155" s="60" t="str">
        <f>IF(P155="","",P155+종합보정값!BG$18)</f>
        <v/>
      </c>
    </row>
    <row r="157" spans="2:19" ht="17.25" customHeight="1">
      <c r="B157" s="168" t="s">
        <v>1891</v>
      </c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5"/>
    </row>
    <row r="158" spans="2:19" ht="14.25" customHeight="1">
      <c r="B158" s="44"/>
      <c r="C158" s="160" t="s">
        <v>1862</v>
      </c>
      <c r="D158" s="154"/>
      <c r="E158" s="155"/>
      <c r="F158" s="158" t="s">
        <v>1863</v>
      </c>
      <c r="G158" s="154"/>
      <c r="H158" s="155"/>
      <c r="I158" s="166" t="s">
        <v>1864</v>
      </c>
      <c r="J158" s="154"/>
      <c r="K158" s="155"/>
      <c r="L158" s="165" t="s">
        <v>1865</v>
      </c>
      <c r="M158" s="154"/>
      <c r="N158" s="155"/>
      <c r="O158" s="153" t="s">
        <v>1866</v>
      </c>
      <c r="P158" s="154"/>
      <c r="Q158" s="155"/>
    </row>
    <row r="159" spans="2:19" ht="14.25" customHeight="1">
      <c r="B159" s="16" t="s">
        <v>1869</v>
      </c>
      <c r="C159" s="45" t="s">
        <v>19</v>
      </c>
      <c r="D159" s="45" t="s">
        <v>20</v>
      </c>
      <c r="E159" s="45" t="s">
        <v>21</v>
      </c>
      <c r="F159" s="46" t="s">
        <v>19</v>
      </c>
      <c r="G159" s="46" t="s">
        <v>20</v>
      </c>
      <c r="H159" s="46" t="s">
        <v>21</v>
      </c>
      <c r="I159" s="47" t="s">
        <v>19</v>
      </c>
      <c r="J159" s="47" t="s">
        <v>20</v>
      </c>
      <c r="K159" s="47" t="s">
        <v>21</v>
      </c>
      <c r="L159" s="48" t="s">
        <v>19</v>
      </c>
      <c r="M159" s="48" t="s">
        <v>20</v>
      </c>
      <c r="N159" s="48" t="s">
        <v>21</v>
      </c>
      <c r="O159" s="49" t="s">
        <v>19</v>
      </c>
      <c r="P159" s="49" t="s">
        <v>20</v>
      </c>
      <c r="Q159" s="49" t="s">
        <v>21</v>
      </c>
    </row>
    <row r="160" spans="2:19" ht="14.25" customHeight="1">
      <c r="B160" s="50" t="str">
        <f>B$157&amp;"인문1"</f>
        <v>한양추천인문1</v>
      </c>
      <c r="C160" s="56">
        <f>IF(D160="","",D160+종합보정값!BK$14)</f>
        <v>3.55</v>
      </c>
      <c r="D160" s="56">
        <f>IFERROR(IF(INDEX(종합보정값!$BK:$BK,MATCH(SUBSTITUTE($B160,"인문1","인문2"),종합보정값!$BJ:$BJ,0))="","",INDEX(종합보정값!$BK:$BK,MATCH(SUBSTITUTE($B160,"인문1","인문2"),종합보정값!$BJ:$BJ,0))+종합보정값!BK$6-종합보정값!BK$35),"")</f>
        <v>3.15</v>
      </c>
      <c r="E160" s="56">
        <f>IF(D160="","",D160+종합보정값!BL$14)</f>
        <v>2.85</v>
      </c>
      <c r="F160" s="57">
        <f>IF(G160="","",G160+종합보정값!BK$15)</f>
        <v>2.8000000000000003</v>
      </c>
      <c r="G160" s="57">
        <f>IFERROR(IF(INDEX(종합보정값!$BK:$BK,MATCH(SUBSTITUTE($B160,"인문1","인문2"),종합보정값!$BJ:$BJ,0))="","",INDEX(종합보정값!$BK:$BK,MATCH(SUBSTITUTE($B160,"인문1","인문2"),종합보정값!$BJ:$BJ,0))+종합보정값!BK$7-종합보정값!BK$36),"")</f>
        <v>2.6</v>
      </c>
      <c r="H160" s="57">
        <f>IF(G160="","",G160+종합보정값!BL$15)</f>
        <v>2.4500000000000002</v>
      </c>
      <c r="I160" s="58">
        <f>IF(J160="","",J160+종합보정값!BK$16)</f>
        <v>1.75</v>
      </c>
      <c r="J160" s="58">
        <f>IFERROR(IF(INDEX(종합보정값!$BK:$BK,MATCH(SUBSTITUTE($B160,"인문1","인문2"),종합보정값!$BJ:$BJ,0))="","",INDEX(종합보정값!$BK:$BK,MATCH(SUBSTITUTE($B160,"인문1","인문2"),종합보정값!$BJ:$BJ,0))+종합보정값!BK$8-종합보정값!BK$37),"")</f>
        <v>1.65</v>
      </c>
      <c r="K160" s="58">
        <f>IF(J160="","",J160+종합보정값!BL$16)</f>
        <v>1.5499999999999998</v>
      </c>
      <c r="L160" s="59">
        <f>IF(M160="","",M160+종합보정값!BK$17)</f>
        <v>1.6199999999999999</v>
      </c>
      <c r="M160" s="59">
        <f>IFERROR(IF(INDEX(종합보정값!$BK:$BK,MATCH(SUBSTITUTE($B160,"인문1","인문2"),종합보정값!$BJ:$BJ,0))="","",INDEX(종합보정값!$BK:$BK,MATCH(SUBSTITUTE($B160,"인문1","인문2"),종합보정값!$BJ:$BJ,0))+종합보정값!BK$9-종합보정값!BK$38),"")</f>
        <v>1.5499999999999998</v>
      </c>
      <c r="N160" s="59">
        <f>IF(M160="","",M160+종합보정값!BL$17)</f>
        <v>1.4799999999999998</v>
      </c>
      <c r="O160" s="60">
        <f>IF(P160="","",P160+종합보정값!BK$18)</f>
        <v>1.6199999999999999</v>
      </c>
      <c r="P160" s="60">
        <f>IFERROR(IF(INDEX(종합보정값!$BK:$BK,MATCH(SUBSTITUTE($B160,"인문1","인문2"),종합보정값!$BJ:$BJ,0))="","",INDEX(종합보정값!$BK:$BK,MATCH(SUBSTITUTE($B160,"인문1","인문2"),종합보정값!$BJ:$BJ,0))+종합보정값!BK$10-종합보정값!BK$39),"")</f>
        <v>1.5499999999999998</v>
      </c>
      <c r="Q160" s="60">
        <f>IF(P160="","",P160+종합보정값!BL$18)</f>
        <v>1.4799999999999998</v>
      </c>
    </row>
    <row r="161" spans="2:17" ht="14.25" customHeight="1">
      <c r="B161" s="50" t="str">
        <f>B$157&amp;"인문2"</f>
        <v>한양추천인문2</v>
      </c>
      <c r="C161" s="56">
        <f>IF(D161="","",D161+종합보정값!BK$14)</f>
        <v>3.6999999999999997</v>
      </c>
      <c r="D161" s="56">
        <f>IFERROR(IF(INDEX(종합보정값!$BK:$BK,MATCH($B161,종합보정값!$BJ:$BJ,0))="","",INDEX(종합보정값!$BK:$BK,MATCH($B161,종합보정값!$BJ:$BJ,0))+IF(INDEX(종합보정값!$BM:$BM,MATCH($B161,종합보정값!$BJ:$BJ,0))="인문",종합보정값!BK$6,종합보정값!BL$6)),"")</f>
        <v>3.3</v>
      </c>
      <c r="E161" s="56">
        <f>IF(D161="","",D161+종합보정값!BL$14)</f>
        <v>3</v>
      </c>
      <c r="F161" s="57">
        <f>IF(G161="","",G161+종합보정값!BK$15)</f>
        <v>2.9000000000000004</v>
      </c>
      <c r="G161" s="57">
        <f>IFERROR(IF(INDEX(종합보정값!$BK:$BK,MATCH($B161,종합보정값!$BJ:$BJ,0))="","",INDEX(종합보정값!$BK:$BK,MATCH($B161,종합보정값!$BJ:$BJ,0))+IF(INDEX(종합보정값!$BM:$BM,MATCH($B161,종합보정값!$BJ:$BJ,0))="인문",종합보정값!BK$7,종합보정값!BL$7)),"")</f>
        <v>2.7</v>
      </c>
      <c r="H161" s="57">
        <f>IF(G161="","",G161+종합보정값!BL$15)</f>
        <v>2.5500000000000003</v>
      </c>
      <c r="I161" s="58">
        <f>IF(J161="","",J161+종합보정값!BK$16)</f>
        <v>1.8</v>
      </c>
      <c r="J161" s="58">
        <f>IFERROR(IF(INDEX(종합보정값!$BK:$BK,MATCH($B161,종합보정값!$BJ:$BJ,0))="","",INDEX(종합보정값!$BK:$BK,MATCH($B161,종합보정값!$BJ:$BJ,0))+IF(INDEX(종합보정값!$BM:$BM,MATCH($B161,종합보정값!$BJ:$BJ,0))="인문",종합보정값!BK$8,종합보정값!BL$8)),"")</f>
        <v>1.7</v>
      </c>
      <c r="K161" s="58">
        <f>IF(J161="","",J161+종합보정값!BL$16)</f>
        <v>1.5999999999999999</v>
      </c>
      <c r="L161" s="59">
        <f>IF(M161="","",M161+종합보정값!BK$17)</f>
        <v>1.67</v>
      </c>
      <c r="M161" s="59">
        <f>IFERROR(IF(INDEX(종합보정값!$BK:$BK,MATCH($B161,종합보정값!$BJ:$BJ,0))="","",INDEX(종합보정값!$BK:$BK,MATCH($B161,종합보정값!$BJ:$BJ,0))+IF(INDEX(종합보정값!$BM:$BM,MATCH($B161,종합보정값!$BJ:$BJ,0))="인문",종합보정값!BK$9,종합보정값!BL$9)),"")</f>
        <v>1.5999999999999999</v>
      </c>
      <c r="N161" s="59">
        <f>IF(M161="","",M161+종합보정값!BL$17)</f>
        <v>1.5299999999999998</v>
      </c>
      <c r="O161" s="60">
        <f>IF(P161="","",P161+종합보정값!BK$18)</f>
        <v>1.67</v>
      </c>
      <c r="P161" s="60">
        <f>IFERROR(IF(INDEX(종합보정값!$BK:$BK,MATCH($B161,종합보정값!$BJ:$BJ,0))="","",INDEX(종합보정값!$BK:$BK,MATCH($B161,종합보정값!$BJ:$BJ,0))+IF(INDEX(종합보정값!$BM:$BM,MATCH($B161,종합보정값!$BJ:$BJ,0))="인문",종합보정값!BK$10,종합보정값!BL$10)),"")</f>
        <v>1.5999999999999999</v>
      </c>
      <c r="Q161" s="60">
        <f>IF(P161="","",P161+종합보정값!BL$18)</f>
        <v>1.5299999999999998</v>
      </c>
    </row>
    <row r="162" spans="2:17" ht="14.25" customHeight="1">
      <c r="B162" s="50" t="str">
        <f>B$157&amp;"인문3"</f>
        <v>한양추천인문3</v>
      </c>
      <c r="C162" s="56">
        <f>IF(D162="","",D162+종합보정값!BK$14)</f>
        <v>3.8499999999999996</v>
      </c>
      <c r="D162" s="56">
        <f>IFERROR(IF(INDEX(종합보정값!$BK:$BK,MATCH(SUBSTITUTE($B162,"인문3","인문2"),종합보정값!$BJ:$BJ,0))="","",INDEX(종합보정값!$BK:$BK,MATCH(SUBSTITUTE($B162,"인문3","인문2"),종합보정값!$BJ:$BJ,0))+종합보정값!BK$6+종합보정값!BK$35),"")</f>
        <v>3.4499999999999997</v>
      </c>
      <c r="E162" s="56">
        <f>IF(D162="","",D162+종합보정값!BL$14)</f>
        <v>3.15</v>
      </c>
      <c r="F162" s="57">
        <f>IF(G162="","",G162+종합보정값!BK$15)</f>
        <v>3.0000000000000004</v>
      </c>
      <c r="G162" s="57">
        <f>IFERROR(IF(INDEX(종합보정값!$BK:$BK,MATCH(SUBSTITUTE($B162,"인문3","인문2"),종합보정값!$BJ:$BJ,0))="","",INDEX(종합보정값!$BK:$BK,MATCH(SUBSTITUTE($B162,"인문3","인문2"),종합보정값!$BJ:$BJ,0))+종합보정값!BK$7+종합보정값!BK$36),"")</f>
        <v>2.8000000000000003</v>
      </c>
      <c r="H162" s="57">
        <f>IF(G162="","",G162+종합보정값!BL$15)</f>
        <v>2.6500000000000004</v>
      </c>
      <c r="I162" s="58">
        <f>IF(J162="","",J162+종합보정값!BK$16)</f>
        <v>1.85</v>
      </c>
      <c r="J162" s="58">
        <f>IFERROR(IF(INDEX(종합보정값!$BK:$BK,MATCH(SUBSTITUTE($B162,"인문3","인문2"),종합보정값!$BJ:$BJ,0))="","",INDEX(종합보정값!$BK:$BK,MATCH(SUBSTITUTE($B162,"인문3","인문2"),종합보정값!$BJ:$BJ,0))+종합보정값!BK$8+종합보정값!BK$37),"")</f>
        <v>1.75</v>
      </c>
      <c r="K162" s="58">
        <f>IF(J162="","",J162+종합보정값!BL$16)</f>
        <v>1.65</v>
      </c>
      <c r="L162" s="59">
        <f>IF(M162="","",M162+종합보정값!BK$17)</f>
        <v>1.72</v>
      </c>
      <c r="M162" s="59">
        <f>IFERROR(IF(INDEX(종합보정값!$BK:$BK,MATCH(SUBSTITUTE($B162,"인문3","인문2"),종합보정값!$BJ:$BJ,0))="","",INDEX(종합보정값!$BK:$BK,MATCH(SUBSTITUTE($B162,"인문3","인문2"),종합보정값!$BJ:$BJ,0))+종합보정값!BK$9+종합보정값!BK$38),"")</f>
        <v>1.65</v>
      </c>
      <c r="N162" s="59">
        <f>IF(M162="","",M162+종합보정값!BL$17)</f>
        <v>1.5799999999999998</v>
      </c>
      <c r="O162" s="60">
        <f>IF(P162="","",P162+종합보정값!BK$18)</f>
        <v>1.72</v>
      </c>
      <c r="P162" s="60">
        <f>IFERROR(IF(INDEX(종합보정값!$BK:$BK,MATCH(SUBSTITUTE($B162,"인문3","인문2"),종합보정값!$BJ:$BJ,0))="","",INDEX(종합보정값!$BK:$BK,MATCH(SUBSTITUTE($B162,"인문3","인문2"),종합보정값!$BJ:$BJ,0))+종합보정값!BK$10+종합보정값!BK$39),"")</f>
        <v>1.65</v>
      </c>
      <c r="Q162" s="60">
        <f>IF(P162="","",P162+종합보정값!BL$18)</f>
        <v>1.5799999999999998</v>
      </c>
    </row>
    <row r="163" spans="2:17" ht="14.25" customHeight="1">
      <c r="B163" s="50" t="str">
        <f>B$157&amp;"자연1"</f>
        <v>한양추천자연1</v>
      </c>
      <c r="C163" s="56">
        <f>IF(D163="","",D163+종합보정값!BK$14)</f>
        <v>3.95</v>
      </c>
      <c r="D163" s="56">
        <f>IFERROR(IF(INDEX(종합보정값!$BK:$BK,MATCH(SUBSTITUTE($B163,"자연1","자연2"),종합보정값!$BJ:$BJ,0))="","",INDEX(종합보정값!$BK:$BK,MATCH(SUBSTITUTE($B163,"자연1","자연2"),종합보정값!$BJ:$BJ,0))+종합보정값!BL$6-종합보정값!BL$35),"")</f>
        <v>3.5500000000000003</v>
      </c>
      <c r="E163" s="56">
        <f>IF(D163="","",D163+종합보정값!BL$14)</f>
        <v>3.2500000000000004</v>
      </c>
      <c r="F163" s="57">
        <f>IF(G163="","",G163+종합보정값!BK$15)</f>
        <v>3.0300000000000002</v>
      </c>
      <c r="G163" s="57">
        <f>IFERROR(IF(INDEX(종합보정값!$BK:$BK,MATCH(SUBSTITUTE($B163,"자연1","자연2"),종합보정값!$BJ:$BJ,0))="","",INDEX(종합보정값!$BK:$BK,MATCH(SUBSTITUTE($B163,"자연1","자연2"),종합보정값!$BJ:$BJ,0))+종합보정값!BL$7-종합보정값!BL$36),"")</f>
        <v>2.83</v>
      </c>
      <c r="H163" s="57">
        <f>IF(G163="","",G163+종합보정값!BL$15)</f>
        <v>2.68</v>
      </c>
      <c r="I163" s="58">
        <f>IF(J163="","",J163+종합보정값!BK$16)</f>
        <v>1.75</v>
      </c>
      <c r="J163" s="58">
        <f>IFERROR(IF(INDEX(종합보정값!$BK:$BK,MATCH(SUBSTITUTE($B163,"자연1","자연2"),종합보정값!$BJ:$BJ,0))="","",INDEX(종합보정값!$BK:$BK,MATCH(SUBSTITUTE($B163,"자연1","자연2"),종합보정값!$BJ:$BJ,0))+종합보정값!BL$8-종합보정값!BL$37),"")</f>
        <v>1.65</v>
      </c>
      <c r="K163" s="58">
        <f>IF(J163="","",J163+종합보정값!BL$16)</f>
        <v>1.5499999999999998</v>
      </c>
      <c r="L163" s="59">
        <f>IF(M163="","",M163+종합보정값!BK$17)</f>
        <v>1.6199999999999999</v>
      </c>
      <c r="M163" s="59">
        <f>IFERROR(IF(INDEX(종합보정값!$BK:$BK,MATCH(SUBSTITUTE($B163,"자연1","자연2"),종합보정값!$BJ:$BJ,0))="","",INDEX(종합보정값!$BK:$BK,MATCH(SUBSTITUTE($B163,"자연1","자연2"),종합보정값!$BJ:$BJ,0))+종합보정값!BL$9-종합보정값!BL$38),"")</f>
        <v>1.5499999999999998</v>
      </c>
      <c r="N163" s="59">
        <f>IF(M163="","",M163+종합보정값!BL$17)</f>
        <v>1.4799999999999998</v>
      </c>
      <c r="O163" s="60">
        <f>IF(P163="","",P163+종합보정값!BK$18)</f>
        <v>1.6199999999999999</v>
      </c>
      <c r="P163" s="60">
        <f>IFERROR(IF(INDEX(종합보정값!$BK:$BK,MATCH(SUBSTITUTE($B163,"자연1","자연2"),종합보정값!$BJ:$BJ,0))="","",INDEX(종합보정값!$BK:$BK,MATCH(SUBSTITUTE($B163,"자연1","자연2"),종합보정값!$BJ:$BJ,0))+종합보정값!BL$10-종합보정값!BL$39),"")</f>
        <v>1.5499999999999998</v>
      </c>
      <c r="Q163" s="60">
        <f>IF(P163="","",P163+종합보정값!BL$18)</f>
        <v>1.4799999999999998</v>
      </c>
    </row>
    <row r="164" spans="2:17" ht="14.25" customHeight="1">
      <c r="B164" s="50" t="str">
        <f>B$157&amp;"자연2"</f>
        <v>한양추천자연2</v>
      </c>
      <c r="C164" s="56">
        <f>IF(D164="","",D164+종합보정값!BK$14)</f>
        <v>4.1000000000000005</v>
      </c>
      <c r="D164" s="56">
        <f>IFERROR(IF(INDEX(종합보정값!$BK:$BK,MATCH($B164,종합보정값!$BJ:$BJ,0))="","",INDEX(종합보정값!$BK:$BK,MATCH($B164,종합보정값!$BJ:$BJ,0))+IF(INDEX(종합보정값!$BM:$BM,MATCH($B164,종합보정값!$BJ:$BJ,0))="인문",종합보정값!BK$6,종합보정값!BL$6)),"")</f>
        <v>3.7</v>
      </c>
      <c r="E164" s="56">
        <f>IF(D164="","",D164+종합보정값!BL$14)</f>
        <v>3.4000000000000004</v>
      </c>
      <c r="F164" s="57">
        <f>IF(G164="","",G164+종합보정값!BK$15)</f>
        <v>3.1500000000000004</v>
      </c>
      <c r="G164" s="57">
        <f>IFERROR(IF(INDEX(종합보정값!$BK:$BK,MATCH($B164,종합보정값!$BJ:$BJ,0))="","",INDEX(종합보정값!$BK:$BK,MATCH($B164,종합보정값!$BJ:$BJ,0))+IF(INDEX(종합보정값!$BM:$BM,MATCH($B164,종합보정값!$BJ:$BJ,0))="인문",종합보정값!BK$7,종합보정값!BL$7)),"")</f>
        <v>2.95</v>
      </c>
      <c r="H164" s="57">
        <f>IF(G164="","",G164+종합보정값!BL$15)</f>
        <v>2.8000000000000003</v>
      </c>
      <c r="I164" s="58">
        <f>IF(J164="","",J164+종합보정값!BK$16)</f>
        <v>1.8</v>
      </c>
      <c r="J164" s="58">
        <f>IFERROR(IF(INDEX(종합보정값!$BK:$BK,MATCH($B164,종합보정값!$BJ:$BJ,0))="","",INDEX(종합보정값!$BK:$BK,MATCH($B164,종합보정값!$BJ:$BJ,0))+IF(INDEX(종합보정값!$BM:$BM,MATCH($B164,종합보정값!$BJ:$BJ,0))="인문",종합보정값!BK$8,종합보정값!BL$8)),"")</f>
        <v>1.7</v>
      </c>
      <c r="K164" s="58">
        <f>IF(J164="","",J164+종합보정값!BL$16)</f>
        <v>1.5999999999999999</v>
      </c>
      <c r="L164" s="59">
        <f>IF(M164="","",M164+종합보정값!BK$17)</f>
        <v>1.67</v>
      </c>
      <c r="M164" s="59">
        <f>IFERROR(IF(INDEX(종합보정값!$BK:$BK,MATCH($B164,종합보정값!$BJ:$BJ,0))="","",INDEX(종합보정값!$BK:$BK,MATCH($B164,종합보정값!$BJ:$BJ,0))+IF(INDEX(종합보정값!$BM:$BM,MATCH($B164,종합보정값!$BJ:$BJ,0))="인문",종합보정값!BK$9,종합보정값!BL$9)),"")</f>
        <v>1.5999999999999999</v>
      </c>
      <c r="N164" s="59">
        <f>IF(M164="","",M164+종합보정값!BL$17)</f>
        <v>1.5299999999999998</v>
      </c>
      <c r="O164" s="60">
        <f>IF(P164="","",P164+종합보정값!BK$18)</f>
        <v>1.67</v>
      </c>
      <c r="P164" s="60">
        <f>IFERROR(IF(INDEX(종합보정값!$BK:$BK,MATCH($B164,종합보정값!$BJ:$BJ,0))="","",INDEX(종합보정값!$BK:$BK,MATCH($B164,종합보정값!$BJ:$BJ,0))+IF(INDEX(종합보정값!$BM:$BM,MATCH($B164,종합보정값!$BJ:$BJ,0))="인문",종합보정값!BK$10,종합보정값!BL$10)),"")</f>
        <v>1.5999999999999999</v>
      </c>
      <c r="Q164" s="60">
        <f>IF(P164="","",P164+종합보정값!BL$18)</f>
        <v>1.5299999999999998</v>
      </c>
    </row>
    <row r="165" spans="2:17" ht="14.25" customHeight="1">
      <c r="B165" s="50" t="str">
        <f>B$157&amp;"자연3"</f>
        <v>한양추천자연3</v>
      </c>
      <c r="C165" s="56">
        <f>IF(D165="","",D165+종합보정값!BK$14)</f>
        <v>4.25</v>
      </c>
      <c r="D165" s="56">
        <f>IFERROR(IF(INDEX(종합보정값!$BK:$BK,MATCH(SUBSTITUTE($B165,"자연3","자연2"),종합보정값!$BJ:$BJ,0))="","",INDEX(종합보정값!$BK:$BK,MATCH(SUBSTITUTE($B165,"자연3","자연2"),종합보정값!$BJ:$BJ,0))+종합보정값!BL$6+종합보정값!BL$35),"")</f>
        <v>3.85</v>
      </c>
      <c r="E165" s="56">
        <f>IF(D165="","",D165+종합보정값!BL$14)</f>
        <v>3.5500000000000003</v>
      </c>
      <c r="F165" s="57">
        <f>IF(G165="","",G165+종합보정값!BK$15)</f>
        <v>3.2700000000000005</v>
      </c>
      <c r="G165" s="57">
        <f>IFERROR(IF(INDEX(종합보정값!$BK:$BK,MATCH(SUBSTITUTE($B165,"자연3","자연2"),종합보정값!$BJ:$BJ,0))="","",INDEX(종합보정값!$BK:$BK,MATCH(SUBSTITUTE($B165,"자연3","자연2"),종합보정값!$BJ:$BJ,0))+종합보정값!BL$7+종합보정값!BL$36),"")</f>
        <v>3.0700000000000003</v>
      </c>
      <c r="H165" s="57">
        <f>IF(G165="","",G165+종합보정값!BL$15)</f>
        <v>2.9200000000000004</v>
      </c>
      <c r="I165" s="58">
        <f>IF(J165="","",J165+종합보정값!BK$16)</f>
        <v>1.85</v>
      </c>
      <c r="J165" s="58">
        <f>IFERROR(IF(INDEX(종합보정값!$BK:$BK,MATCH(SUBSTITUTE($B165,"자연3","자연2"),종합보정값!$BJ:$BJ,0))="","",INDEX(종합보정값!$BK:$BK,MATCH(SUBSTITUTE($B165,"자연3","자연2"),종합보정값!$BJ:$BJ,0))+종합보정값!BL$8+종합보정값!BL$37),"")</f>
        <v>1.75</v>
      </c>
      <c r="K165" s="58">
        <f>IF(J165="","",J165+종합보정값!BL$16)</f>
        <v>1.65</v>
      </c>
      <c r="L165" s="59">
        <f>IF(M165="","",M165+종합보정값!BK$17)</f>
        <v>1.72</v>
      </c>
      <c r="M165" s="59">
        <f>IFERROR(IF(INDEX(종합보정값!$BK:$BK,MATCH(SUBSTITUTE($B165,"자연3","자연2"),종합보정값!$BJ:$BJ,0))="","",INDEX(종합보정값!$BK:$BK,MATCH(SUBSTITUTE($B165,"자연3","자연2"),종합보정값!$BJ:$BJ,0))+종합보정값!BL$9+종합보정값!BL$38),"")</f>
        <v>1.65</v>
      </c>
      <c r="N165" s="59">
        <f>IF(M165="","",M165+종합보정값!BL$17)</f>
        <v>1.5799999999999998</v>
      </c>
      <c r="O165" s="60">
        <f>IF(P165="","",P165+종합보정값!BK$18)</f>
        <v>1.72</v>
      </c>
      <c r="P165" s="60">
        <f>IFERROR(IF(INDEX(종합보정값!$BK:$BK,MATCH(SUBSTITUTE($B165,"자연3","자연2"),종합보정값!$BJ:$BJ,0))="","",INDEX(종합보정값!$BK:$BK,MATCH(SUBSTITUTE($B165,"자연3","자연2"),종합보정값!$BJ:$BJ,0))+종합보정값!BL$10+종합보정값!BL$39),"")</f>
        <v>1.65</v>
      </c>
      <c r="Q165" s="60">
        <f>IF(P165="","",P165+종합보정값!BL$18)</f>
        <v>1.5799999999999998</v>
      </c>
    </row>
    <row r="166" spans="2:17" ht="14.25" customHeight="1">
      <c r="B166" s="50" t="str">
        <f>B$157&amp;"사범"</f>
        <v>한양추천사범</v>
      </c>
      <c r="C166" s="56" t="str">
        <f>IF(D166="","",D166+종합보정값!BK$14)</f>
        <v/>
      </c>
      <c r="D166" s="56" t="str">
        <f>IFERROR(IF(INDEX(종합보정값!$BK:$BK,MATCH($B166,종합보정값!$BJ:$BJ,0))="","",INDEX(종합보정값!$BK:$BK,MATCH($B166,종합보정값!$BJ:$BJ,0))+IF(INDEX(종합보정값!$BM:$BM,MATCH($B166,종합보정값!$BJ:$BJ,0))="인문",종합보정값!BK$6,종합보정값!BL$6)),"")</f>
        <v/>
      </c>
      <c r="E166" s="56" t="str">
        <f>IF(D166="","",D166+종합보정값!BL$14)</f>
        <v/>
      </c>
      <c r="F166" s="57" t="str">
        <f>IF(G166="","",G166+종합보정값!BK$15)</f>
        <v/>
      </c>
      <c r="G166" s="57" t="str">
        <f>IFERROR(IF(INDEX(종합보정값!$BK:$BK,MATCH($B166,종합보정값!$BJ:$BJ,0))="","",INDEX(종합보정값!$BK:$BK,MATCH($B166,종합보정값!$BJ:$BJ,0))+IF(INDEX(종합보정값!$BM:$BM,MATCH($B166,종합보정값!$BJ:$BJ,0))="인문",종합보정값!BK$7,종합보정값!BL$7)),"")</f>
        <v/>
      </c>
      <c r="H166" s="57" t="str">
        <f>IF(G166="","",G166+종합보정값!BL$15)</f>
        <v/>
      </c>
      <c r="I166" s="58" t="str">
        <f>IF(J166="","",J166+종합보정값!BK$16)</f>
        <v/>
      </c>
      <c r="J166" s="58" t="str">
        <f>IFERROR(IF(INDEX(종합보정값!$BK:$BK,MATCH($B166,종합보정값!$BJ:$BJ,0))="","",INDEX(종합보정값!$BK:$BK,MATCH($B166,종합보정값!$BJ:$BJ,0))+IF(INDEX(종합보정값!$BM:$BM,MATCH($B166,종합보정값!$BJ:$BJ,0))="인문",종합보정값!BK$8,종합보정값!BL$8)),"")</f>
        <v/>
      </c>
      <c r="K166" s="58" t="str">
        <f>IF(J166="","",J166+종합보정값!BL$16)</f>
        <v/>
      </c>
      <c r="L166" s="59" t="str">
        <f>IF(M166="","",M166+종합보정값!BK$17)</f>
        <v/>
      </c>
      <c r="M166" s="59" t="str">
        <f>IFERROR(IF(INDEX(종합보정값!$BK:$BK,MATCH($B166,종합보정값!$BJ:$BJ,0))="","",INDEX(종합보정값!$BK:$BK,MATCH($B166,종합보정값!$BJ:$BJ,0))+IF(INDEX(종합보정값!$BM:$BM,MATCH($B166,종합보정값!$BJ:$BJ,0))="인문",종합보정값!BK$9,종합보정값!BL$9)),"")</f>
        <v/>
      </c>
      <c r="N166" s="59" t="str">
        <f>IF(M166="","",M166+종합보정값!BL$17)</f>
        <v/>
      </c>
      <c r="O166" s="60" t="str">
        <f>IF(P166="","",P166+종합보정값!BK$18)</f>
        <v/>
      </c>
      <c r="P166" s="60" t="str">
        <f>IFERROR(IF(INDEX(종합보정값!$BK:$BK,MATCH($B166,종합보정값!$BJ:$BJ,0))="","",INDEX(종합보정값!$BK:$BK,MATCH($B166,종합보정값!$BJ:$BJ,0))+IF(INDEX(종합보정값!$BM:$BM,MATCH($B166,종합보정값!$BJ:$BJ,0))="인문",종합보정값!BK$10,종합보정값!BL$10)),"")</f>
        <v/>
      </c>
      <c r="Q166" s="60" t="str">
        <f>IF(P166="","",P166+종합보정값!BL$18)</f>
        <v/>
      </c>
    </row>
    <row r="167" spans="2:17" ht="14.25" customHeight="1">
      <c r="B167" s="50" t="str">
        <f>B$157&amp;"자전자연"</f>
        <v>한양추천자전자연</v>
      </c>
      <c r="C167" s="56" t="str">
        <f>IF(D167="","",D167+종합보정값!BK$14)</f>
        <v/>
      </c>
      <c r="D167" s="56" t="str">
        <f>IFERROR(IF(INDEX(종합보정값!$BK:$BK,MATCH($B167,종합보정값!$BJ:$BJ,0))="","",INDEX(종합보정값!$BK:$BK,MATCH($B167,종합보정값!$BJ:$BJ,0))+IF(INDEX(종합보정값!$BM:$BM,MATCH($B167,종합보정값!$BJ:$BJ,0))="인문",종합보정값!BK$6,종합보정값!BL$6)),"")</f>
        <v/>
      </c>
      <c r="E167" s="56" t="str">
        <f>IF(D167="","",D167+종합보정값!BL$14)</f>
        <v/>
      </c>
      <c r="F167" s="57" t="str">
        <f>IF(G167="","",G167+종합보정값!BK$15)</f>
        <v/>
      </c>
      <c r="G167" s="57" t="str">
        <f>IFERROR(IF(INDEX(종합보정값!$BK:$BK,MATCH($B167,종합보정값!$BJ:$BJ,0))="","",INDEX(종합보정값!$BK:$BK,MATCH($B167,종합보정값!$BJ:$BJ,0))+IF(INDEX(종합보정값!$BM:$BM,MATCH($B167,종합보정값!$BJ:$BJ,0))="인문",종합보정값!BK$7,종합보정값!BL$7)),"")</f>
        <v/>
      </c>
      <c r="H167" s="57" t="str">
        <f>IF(G167="","",G167+종합보정값!BL$15)</f>
        <v/>
      </c>
      <c r="I167" s="58" t="str">
        <f>IF(J167="","",J167+종합보정값!BK$16)</f>
        <v/>
      </c>
      <c r="J167" s="58" t="str">
        <f>IFERROR(IF(INDEX(종합보정값!$BK:$BK,MATCH($B167,종합보정값!$BJ:$BJ,0))="","",INDEX(종합보정값!$BK:$BK,MATCH($B167,종합보정값!$BJ:$BJ,0))+IF(INDEX(종합보정값!$BM:$BM,MATCH($B167,종합보정값!$BJ:$BJ,0))="인문",종합보정값!BK$8,종합보정값!BL$8)),"")</f>
        <v/>
      </c>
      <c r="K167" s="58" t="str">
        <f>IF(J167="","",J167+종합보정값!BL$16)</f>
        <v/>
      </c>
      <c r="L167" s="59" t="str">
        <f>IF(M167="","",M167+종합보정값!BK$17)</f>
        <v/>
      </c>
      <c r="M167" s="59" t="str">
        <f>IFERROR(IF(INDEX(종합보정값!$BK:$BK,MATCH($B167,종합보정값!$BJ:$BJ,0))="","",INDEX(종합보정값!$BK:$BK,MATCH($B167,종합보정값!$BJ:$BJ,0))+IF(INDEX(종합보정값!$BM:$BM,MATCH($B167,종합보정값!$BJ:$BJ,0))="인문",종합보정값!BK$9,종합보정값!BL$9)),"")</f>
        <v/>
      </c>
      <c r="N167" s="59" t="str">
        <f>IF(M167="","",M167+종합보정값!BL$17)</f>
        <v/>
      </c>
      <c r="O167" s="60" t="str">
        <f>IF(P167="","",P167+종합보정값!BK$18)</f>
        <v/>
      </c>
      <c r="P167" s="60" t="str">
        <f>IFERROR(IF(INDEX(종합보정값!$BK:$BK,MATCH($B167,종합보정값!$BJ:$BJ,0))="","",INDEX(종합보정값!$BK:$BK,MATCH($B167,종합보정값!$BJ:$BJ,0))+IF(INDEX(종합보정값!$BM:$BM,MATCH($B167,종합보정값!$BJ:$BJ,0))="인문",종합보정값!BK$10,종합보정값!BL$10)),"")</f>
        <v/>
      </c>
      <c r="Q167" s="60" t="str">
        <f>IF(P167="","",P167+종합보정값!BL$18)</f>
        <v/>
      </c>
    </row>
    <row r="168" spans="2:17" ht="14.25" customHeight="1">
      <c r="B168" s="50" t="str">
        <f>B$157&amp;"자전공통"</f>
        <v>한양추천자전공통</v>
      </c>
      <c r="C168" s="56" t="str">
        <f>IF(D168="","",D168+종합보정값!BK$14)</f>
        <v/>
      </c>
      <c r="D168" s="56" t="str">
        <f>IFERROR(IF(INDEX(종합보정값!$BK:$BK,MATCH($B168,종합보정값!$BJ:$BJ,0))="","",INDEX(종합보정값!$BK:$BK,MATCH($B168,종합보정값!$BJ:$BJ,0))+IF(INDEX(종합보정값!$BM:$BM,MATCH($B168,종합보정값!$BJ:$BJ,0))="인문",종합보정값!BK$6,종합보정값!BL$6)),"")</f>
        <v/>
      </c>
      <c r="E168" s="56" t="str">
        <f>IF(D168="","",D168+종합보정값!BL$14)</f>
        <v/>
      </c>
      <c r="F168" s="57" t="str">
        <f>IF(G168="","",G168+종합보정값!BK$15)</f>
        <v/>
      </c>
      <c r="G168" s="57" t="str">
        <f>IFERROR(IF(INDEX(종합보정값!$BK:$BK,MATCH($B168,종합보정값!$BJ:$BJ,0))="","",INDEX(종합보정값!$BK:$BK,MATCH($B168,종합보정값!$BJ:$BJ,0))+IF(INDEX(종합보정값!$BM:$BM,MATCH($B168,종합보정값!$BJ:$BJ,0))="인문",종합보정값!BK$7,종합보정값!BL$7)),"")</f>
        <v/>
      </c>
      <c r="H168" s="57" t="str">
        <f>IF(G168="","",G168+종합보정값!BL$15)</f>
        <v/>
      </c>
      <c r="I168" s="58" t="str">
        <f>IF(J168="","",J168+종합보정값!BK$16)</f>
        <v/>
      </c>
      <c r="J168" s="58" t="str">
        <f>IFERROR(IF(INDEX(종합보정값!$BK:$BK,MATCH($B168,종합보정값!$BJ:$BJ,0))="","",INDEX(종합보정값!$BK:$BK,MATCH($B168,종합보정값!$BJ:$BJ,0))+IF(INDEX(종합보정값!$BM:$BM,MATCH($B168,종합보정값!$BJ:$BJ,0))="인문",종합보정값!BK$8,종합보정값!BL$8)),"")</f>
        <v/>
      </c>
      <c r="K168" s="58" t="str">
        <f>IF(J168="","",J168+종합보정값!BL$16)</f>
        <v/>
      </c>
      <c r="L168" s="59" t="str">
        <f>IF(M168="","",M168+종합보정값!BK$17)</f>
        <v/>
      </c>
      <c r="M168" s="59" t="str">
        <f>IFERROR(IF(INDEX(종합보정값!$BK:$BK,MATCH($B168,종합보정값!$BJ:$BJ,0))="","",INDEX(종합보정값!$BK:$BK,MATCH($B168,종합보정값!$BJ:$BJ,0))+IF(INDEX(종합보정값!$BM:$BM,MATCH($B168,종합보정값!$BJ:$BJ,0))="인문",종합보정값!BK$9,종합보정값!BL$9)),"")</f>
        <v/>
      </c>
      <c r="N168" s="59" t="str">
        <f>IF(M168="","",M168+종합보정값!BL$17)</f>
        <v/>
      </c>
      <c r="O168" s="60" t="str">
        <f>IF(P168="","",P168+종합보정값!BK$18)</f>
        <v/>
      </c>
      <c r="P168" s="60" t="str">
        <f>IFERROR(IF(INDEX(종합보정값!$BK:$BK,MATCH($B168,종합보정값!$BJ:$BJ,0))="","",INDEX(종합보정값!$BK:$BK,MATCH($B168,종합보정값!$BJ:$BJ,0))+IF(INDEX(종합보정값!$BM:$BM,MATCH($B168,종합보정값!$BJ:$BJ,0))="인문",종합보정값!BK$10,종합보정값!BL$10)),"")</f>
        <v/>
      </c>
      <c r="Q168" s="60" t="str">
        <f>IF(P168="","",P168+종합보정값!BL$18)</f>
        <v/>
      </c>
    </row>
    <row r="169" spans="2:17" ht="14.25" customHeight="1">
      <c r="B169" s="50" t="str">
        <f>B$157&amp;"자전인문"</f>
        <v>한양추천자전인문</v>
      </c>
      <c r="C169" s="56" t="str">
        <f>IF(D169="","",D169+종합보정값!BK$14)</f>
        <v/>
      </c>
      <c r="D169" s="56" t="str">
        <f>IFERROR(IF(INDEX(종합보정값!$BK:$BK,MATCH($B169,종합보정값!$BJ:$BJ,0))="","",INDEX(종합보정값!$BK:$BK,MATCH($B169,종합보정값!$BJ:$BJ,0))+IF(INDEX(종합보정값!$BM:$BM,MATCH($B169,종합보정값!$BJ:$BJ,0))="인문",종합보정값!BK$6,종합보정값!BL$6)),"")</f>
        <v/>
      </c>
      <c r="E169" s="56" t="str">
        <f>IF(D169="","",D169+종합보정값!BL$14)</f>
        <v/>
      </c>
      <c r="F169" s="57" t="str">
        <f>IF(G169="","",G169+종합보정값!BK$15)</f>
        <v/>
      </c>
      <c r="G169" s="57" t="str">
        <f>IFERROR(IF(INDEX(종합보정값!$BK:$BK,MATCH($B169,종합보정값!$BJ:$BJ,0))="","",INDEX(종합보정값!$BK:$BK,MATCH($B169,종합보정값!$BJ:$BJ,0))+IF(INDEX(종합보정값!$BM:$BM,MATCH($B169,종합보정값!$BJ:$BJ,0))="인문",종합보정값!BK$7,종합보정값!BL$7)),"")</f>
        <v/>
      </c>
      <c r="H169" s="57" t="str">
        <f>IF(G169="","",G169+종합보정값!BL$15)</f>
        <v/>
      </c>
      <c r="I169" s="58" t="str">
        <f>IF(J169="","",J169+종합보정값!BK$16)</f>
        <v/>
      </c>
      <c r="J169" s="58" t="str">
        <f>IFERROR(IF(INDEX(종합보정값!$BK:$BK,MATCH($B169,종합보정값!$BJ:$BJ,0))="","",INDEX(종합보정값!$BK:$BK,MATCH($B169,종합보정값!$BJ:$BJ,0))+IF(INDEX(종합보정값!$BM:$BM,MATCH($B169,종합보정값!$BJ:$BJ,0))="인문",종합보정값!BK$8,종합보정값!BL$8)),"")</f>
        <v/>
      </c>
      <c r="K169" s="58" t="str">
        <f>IF(J169="","",J169+종합보정값!BL$16)</f>
        <v/>
      </c>
      <c r="L169" s="59" t="str">
        <f>IF(M169="","",M169+종합보정값!BK$17)</f>
        <v/>
      </c>
      <c r="M169" s="59" t="str">
        <f>IFERROR(IF(INDEX(종합보정값!$BK:$BK,MATCH($B169,종합보정값!$BJ:$BJ,0))="","",INDEX(종합보정값!$BK:$BK,MATCH($B169,종합보정값!$BJ:$BJ,0))+IF(INDEX(종합보정값!$BM:$BM,MATCH($B169,종합보정값!$BJ:$BJ,0))="인문",종합보정값!BK$9,종합보정값!BL$9)),"")</f>
        <v/>
      </c>
      <c r="N169" s="59" t="str">
        <f>IF(M169="","",M169+종합보정값!BL$17)</f>
        <v/>
      </c>
      <c r="O169" s="60" t="str">
        <f>IF(P169="","",P169+종합보정값!BK$18)</f>
        <v/>
      </c>
      <c r="P169" s="60" t="str">
        <f>IFERROR(IF(INDEX(종합보정값!$BK:$BK,MATCH($B169,종합보정값!$BJ:$BJ,0))="","",INDEX(종합보정값!$BK:$BK,MATCH($B169,종합보정값!$BJ:$BJ,0))+IF(INDEX(종합보정값!$BM:$BM,MATCH($B169,종합보정값!$BJ:$BJ,0))="인문",종합보정값!BK$10,종합보정값!BL$10)),"")</f>
        <v/>
      </c>
      <c r="Q169" s="60" t="str">
        <f>IF(P169="","",P169+종합보정값!BL$18)</f>
        <v/>
      </c>
    </row>
    <row r="171" spans="2:17" ht="17.25" customHeight="1">
      <c r="B171" s="168" t="s">
        <v>1892</v>
      </c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5"/>
    </row>
    <row r="172" spans="2:17" ht="14.25" customHeight="1">
      <c r="B172" s="44"/>
      <c r="C172" s="160" t="s">
        <v>1862</v>
      </c>
      <c r="D172" s="154"/>
      <c r="E172" s="155"/>
      <c r="F172" s="158" t="s">
        <v>1863</v>
      </c>
      <c r="G172" s="154"/>
      <c r="H172" s="155"/>
      <c r="I172" s="166" t="s">
        <v>1864</v>
      </c>
      <c r="J172" s="154"/>
      <c r="K172" s="155"/>
      <c r="L172" s="165" t="s">
        <v>1865</v>
      </c>
      <c r="M172" s="154"/>
      <c r="N172" s="155"/>
      <c r="O172" s="153" t="s">
        <v>1866</v>
      </c>
      <c r="P172" s="154"/>
      <c r="Q172" s="155"/>
    </row>
    <row r="173" spans="2:17" ht="14.25" customHeight="1">
      <c r="B173" s="16" t="s">
        <v>1869</v>
      </c>
      <c r="C173" s="45" t="s">
        <v>19</v>
      </c>
      <c r="D173" s="45" t="s">
        <v>20</v>
      </c>
      <c r="E173" s="45" t="s">
        <v>21</v>
      </c>
      <c r="F173" s="46" t="s">
        <v>19</v>
      </c>
      <c r="G173" s="46" t="s">
        <v>20</v>
      </c>
      <c r="H173" s="46" t="s">
        <v>21</v>
      </c>
      <c r="I173" s="47" t="s">
        <v>19</v>
      </c>
      <c r="J173" s="47" t="s">
        <v>20</v>
      </c>
      <c r="K173" s="47" t="s">
        <v>21</v>
      </c>
      <c r="L173" s="48" t="s">
        <v>19</v>
      </c>
      <c r="M173" s="48" t="s">
        <v>20</v>
      </c>
      <c r="N173" s="48" t="s">
        <v>21</v>
      </c>
      <c r="O173" s="49" t="s">
        <v>19</v>
      </c>
      <c r="P173" s="49" t="s">
        <v>20</v>
      </c>
      <c r="Q173" s="49" t="s">
        <v>21</v>
      </c>
    </row>
    <row r="174" spans="2:17" ht="14.25" customHeight="1">
      <c r="B174" s="50" t="str">
        <f>B$171&amp;"인문1"</f>
        <v>한양서류인문1</v>
      </c>
      <c r="C174" s="56">
        <f>IF(D174="","",D174+종합보정값!BP$14)</f>
        <v>3.5</v>
      </c>
      <c r="D174" s="56">
        <f>IFERROR(IF(INDEX(종합보정값!$BP:$BP,MATCH(SUBSTITUTE($B174,"인문1","인문2"),종합보정값!$BO:$BO,0))="","",INDEX(종합보정값!$BP:$BP,MATCH(SUBSTITUTE($B174,"인문1","인문2"),종합보정값!$BO:$BO,0))+종합보정값!BP$6-종합보정값!BP$35),"")</f>
        <v>3.1</v>
      </c>
      <c r="E174" s="56">
        <f>IF(D174="","",D174+종합보정값!BQ$14)</f>
        <v>2.8000000000000003</v>
      </c>
      <c r="F174" s="57">
        <f>IF(G174="","",G174+종합보정값!BP$15)</f>
        <v>2.75</v>
      </c>
      <c r="G174" s="57">
        <f>IFERROR(IF(INDEX(종합보정값!$BP:$BP,MATCH(SUBSTITUTE($B174,"인문1","인문2"),종합보정값!$BO:$BO,0))="","",INDEX(종합보정값!$BP:$BP,MATCH(SUBSTITUTE($B174,"인문1","인문2"),종합보정값!$BO:$BO,0))+종합보정값!BP$7-종합보정값!BP$36),"")</f>
        <v>2.5499999999999998</v>
      </c>
      <c r="H174" s="57">
        <f>IF(G174="","",G174+종합보정값!BQ$15)</f>
        <v>2.4</v>
      </c>
      <c r="I174" s="58">
        <f>IF(J174="","",J174+종합보정값!BP$16)</f>
        <v>1.7</v>
      </c>
      <c r="J174" s="58">
        <f>IFERROR(IF(INDEX(종합보정값!$BP:$BP,MATCH(SUBSTITUTE($B174,"인문1","인문2"),종합보정값!$BO:$BO,0))="","",INDEX(종합보정값!$BP:$BP,MATCH(SUBSTITUTE($B174,"인문1","인문2"),종합보정값!$BO:$BO,0))+종합보정값!BP$8-종합보정값!BP$37),"")</f>
        <v>1.5999999999999999</v>
      </c>
      <c r="K174" s="58">
        <f>IF(J174="","",J174+종합보정값!BQ$16)</f>
        <v>1.4999999999999998</v>
      </c>
      <c r="L174" s="59">
        <f>IF(M174="","",M174+종합보정값!BP$17)</f>
        <v>1.5699999999999998</v>
      </c>
      <c r="M174" s="59">
        <f>IFERROR(IF(INDEX(종합보정값!$BP:$BP,MATCH(SUBSTITUTE($B174,"인문1","인문2"),종합보정값!$BO:$BO,0))="","",INDEX(종합보정값!$BP:$BP,MATCH(SUBSTITUTE($B174,"인문1","인문2"),종합보정값!$BO:$BO,0))+종합보정값!BP$9-종합보정값!BP$38),"")</f>
        <v>1.4999999999999998</v>
      </c>
      <c r="N174" s="59">
        <f>IF(M174="","",M174+종합보정값!BQ$17)</f>
        <v>1.4299999999999997</v>
      </c>
      <c r="O174" s="60">
        <f>IF(P174="","",P174+종합보정값!BP$18)</f>
        <v>1.5699999999999998</v>
      </c>
      <c r="P174" s="60">
        <f>IFERROR(IF(INDEX(종합보정값!$BP:$BP,MATCH(SUBSTITUTE($B174,"인문1","인문2"),종합보정값!$BO:$BO,0))="","",INDEX(종합보정값!$BP:$BP,MATCH(SUBSTITUTE($B174,"인문1","인문2"),종합보정값!$BO:$BO,0))+종합보정값!BP$10-종합보정값!BP$39),"")</f>
        <v>1.4999999999999998</v>
      </c>
      <c r="Q174" s="60">
        <f>IF(P174="","",P174+종합보정값!BQ$18)</f>
        <v>1.4299999999999997</v>
      </c>
    </row>
    <row r="175" spans="2:17" ht="14.25" customHeight="1">
      <c r="B175" s="50" t="str">
        <f>B$171&amp;"인문2"</f>
        <v>한양서류인문2</v>
      </c>
      <c r="C175" s="56">
        <f>IF(D175="","",D175+종합보정값!BP$14)</f>
        <v>3.65</v>
      </c>
      <c r="D175" s="56">
        <f>IFERROR(IF(INDEX(종합보정값!$BP:$BP,MATCH($B175,종합보정값!$BO:$BO,0))="","",INDEX(종합보정값!$BP:$BP,MATCH($B175,종합보정값!$BO:$BO,0))+IF(INDEX(종합보정값!$BR:$BR,MATCH($B175,종합보정값!$BO:$BO,0))="인문",종합보정값!BP$6,종합보정값!BQ$6)),"")</f>
        <v>3.25</v>
      </c>
      <c r="E175" s="56">
        <f>IF(D175="","",D175+종합보정값!BQ$14)</f>
        <v>2.95</v>
      </c>
      <c r="F175" s="57">
        <f>IF(G175="","",G175+종합보정값!BP$15)</f>
        <v>2.85</v>
      </c>
      <c r="G175" s="57">
        <f>IFERROR(IF(INDEX(종합보정값!$BP:$BP,MATCH($B175,종합보정값!$BO:$BO,0))="","",INDEX(종합보정값!$BP:$BP,MATCH($B175,종합보정값!$BO:$BO,0))+IF(INDEX(종합보정값!$BR:$BR,MATCH($B175,종합보정값!$BO:$BO,0))="인문",종합보정값!BP$7,종합보정값!BQ$7)),"")</f>
        <v>2.65</v>
      </c>
      <c r="H175" s="57">
        <f>IF(G175="","",G175+종합보정값!BQ$15)</f>
        <v>2.5</v>
      </c>
      <c r="I175" s="58">
        <f>IF(J175="","",J175+종합보정값!BP$16)</f>
        <v>1.75</v>
      </c>
      <c r="J175" s="58">
        <f>IFERROR(IF(INDEX(종합보정값!$BP:$BP,MATCH($B175,종합보정값!$BO:$BO,0))="","",INDEX(종합보정값!$BP:$BP,MATCH($B175,종합보정값!$BO:$BO,0))+IF(INDEX(종합보정값!$BR:$BR,MATCH($B175,종합보정값!$BO:$BO,0))="인문",종합보정값!BP$8,종합보정값!BQ$8)),"")</f>
        <v>1.65</v>
      </c>
      <c r="K175" s="58">
        <f>IF(J175="","",J175+종합보정값!BQ$16)</f>
        <v>1.5499999999999998</v>
      </c>
      <c r="L175" s="59">
        <f>IF(M175="","",M175+종합보정값!BP$17)</f>
        <v>1.6199999999999999</v>
      </c>
      <c r="M175" s="59">
        <f>IFERROR(IF(INDEX(종합보정값!$BP:$BP,MATCH($B175,종합보정값!$BO:$BO,0))="","",INDEX(종합보정값!$BP:$BP,MATCH($B175,종합보정값!$BO:$BO,0))+IF(INDEX(종합보정값!$BR:$BR,MATCH($B175,종합보정값!$BO:$BO,0))="인문",종합보정값!BP$9,종합보정값!BQ$9)),"")</f>
        <v>1.5499999999999998</v>
      </c>
      <c r="N175" s="59">
        <f>IF(M175="","",M175+종합보정값!BQ$17)</f>
        <v>1.4799999999999998</v>
      </c>
      <c r="O175" s="60">
        <f>IF(P175="","",P175+종합보정값!BP$18)</f>
        <v>1.6199999999999999</v>
      </c>
      <c r="P175" s="60">
        <f>IFERROR(IF(INDEX(종합보정값!$BP:$BP,MATCH($B175,종합보정값!$BO:$BO,0))="","",INDEX(종합보정값!$BP:$BP,MATCH($B175,종합보정값!$BO:$BO,0))+IF(INDEX(종합보정값!$BR:$BR,MATCH($B175,종합보정값!$BO:$BO,0))="인문",종합보정값!BP$10,종합보정값!BQ$10)),"")</f>
        <v>1.5499999999999998</v>
      </c>
      <c r="Q175" s="60">
        <f>IF(P175="","",P175+종합보정값!BQ$18)</f>
        <v>1.4799999999999998</v>
      </c>
    </row>
    <row r="176" spans="2:17" ht="14.25" customHeight="1">
      <c r="B176" s="50" t="str">
        <f>B$171&amp;"인문3"</f>
        <v>한양서류인문3</v>
      </c>
      <c r="C176" s="56">
        <f>IF(D176="","",D176+종합보정값!BP$14)</f>
        <v>3.8</v>
      </c>
      <c r="D176" s="56">
        <f>IFERROR(IF(INDEX(종합보정값!$BP:$BP,MATCH(SUBSTITUTE($B176,"인문3","인문2"),종합보정값!$BO:$BO,0))="","",INDEX(종합보정값!$BP:$BP,MATCH(SUBSTITUTE($B176,"인문3","인문2"),종합보정값!$BO:$BO,0))+종합보정값!BP$6+종합보정값!BP$35),"")</f>
        <v>3.4</v>
      </c>
      <c r="E176" s="56">
        <f>IF(D176="","",D176+종합보정값!BQ$14)</f>
        <v>3.1</v>
      </c>
      <c r="F176" s="57">
        <f>IF(G176="","",G176+종합보정값!BP$15)</f>
        <v>2.95</v>
      </c>
      <c r="G176" s="57">
        <f>IFERROR(IF(INDEX(종합보정값!$BP:$BP,MATCH(SUBSTITUTE($B176,"인문3","인문2"),종합보정값!$BO:$BO,0))="","",INDEX(종합보정값!$BP:$BP,MATCH(SUBSTITUTE($B176,"인문3","인문2"),종합보정값!$BO:$BO,0))+종합보정값!BP$7+종합보정값!BP$36),"")</f>
        <v>2.75</v>
      </c>
      <c r="H176" s="57">
        <f>IF(G176="","",G176+종합보정값!BQ$15)</f>
        <v>2.6</v>
      </c>
      <c r="I176" s="58">
        <f>IF(J176="","",J176+종합보정값!BP$16)</f>
        <v>1.8</v>
      </c>
      <c r="J176" s="58">
        <f>IFERROR(IF(INDEX(종합보정값!$BP:$BP,MATCH(SUBSTITUTE($B176,"인문3","인문2"),종합보정값!$BO:$BO,0))="","",INDEX(종합보정값!$BP:$BP,MATCH(SUBSTITUTE($B176,"인문3","인문2"),종합보정값!$BO:$BO,0))+종합보정값!BP$8+종합보정값!BP$37),"")</f>
        <v>1.7</v>
      </c>
      <c r="K176" s="58">
        <f>IF(J176="","",J176+종합보정값!BQ$16)</f>
        <v>1.5999999999999999</v>
      </c>
      <c r="L176" s="59">
        <f>IF(M176="","",M176+종합보정값!BP$17)</f>
        <v>1.67</v>
      </c>
      <c r="M176" s="59">
        <f>IFERROR(IF(INDEX(종합보정값!$BP:$BP,MATCH(SUBSTITUTE($B176,"인문3","인문2"),종합보정값!$BO:$BO,0))="","",INDEX(종합보정값!$BP:$BP,MATCH(SUBSTITUTE($B176,"인문3","인문2"),종합보정값!$BO:$BO,0))+종합보정값!BP$9+종합보정값!BP$38),"")</f>
        <v>1.5999999999999999</v>
      </c>
      <c r="N176" s="59">
        <f>IF(M176="","",M176+종합보정값!BQ$17)</f>
        <v>1.5299999999999998</v>
      </c>
      <c r="O176" s="60">
        <f>IF(P176="","",P176+종합보정값!BP$18)</f>
        <v>1.67</v>
      </c>
      <c r="P176" s="60">
        <f>IFERROR(IF(INDEX(종합보정값!$BP:$BP,MATCH(SUBSTITUTE($B176,"인문3","인문2"),종합보정값!$BO:$BO,0))="","",INDEX(종합보정값!$BP:$BP,MATCH(SUBSTITUTE($B176,"인문3","인문2"),종합보정값!$BO:$BO,0))+종합보정값!BP$10+종합보정값!BP$39),"")</f>
        <v>1.5999999999999999</v>
      </c>
      <c r="Q176" s="60">
        <f>IF(P176="","",P176+종합보정값!BQ$18)</f>
        <v>1.5299999999999998</v>
      </c>
    </row>
    <row r="177" spans="2:17" ht="14.25" customHeight="1">
      <c r="B177" s="50" t="str">
        <f>B$171&amp;"자연1"</f>
        <v>한양서류자연1</v>
      </c>
      <c r="C177" s="56">
        <f>IF(D177="","",D177+종합보정값!BP$14)</f>
        <v>3.9</v>
      </c>
      <c r="D177" s="56">
        <f>IFERROR(IF(INDEX(종합보정값!$BP:$BP,MATCH(SUBSTITUTE($B177,"자연1","자연2"),종합보정값!$BO:$BO,0))="","",INDEX(종합보정값!$BP:$BP,MATCH(SUBSTITUTE($B177,"자연1","자연2"),종합보정값!$BO:$BO,0))+종합보정값!BQ$6-종합보정값!BQ$35),"")</f>
        <v>3.5</v>
      </c>
      <c r="E177" s="56">
        <f>IF(D177="","",D177+종합보정값!BQ$14)</f>
        <v>3.2</v>
      </c>
      <c r="F177" s="57">
        <f>IF(G177="","",G177+종합보정값!BP$15)</f>
        <v>2.98</v>
      </c>
      <c r="G177" s="57">
        <f>IFERROR(IF(INDEX(종합보정값!$BP:$BP,MATCH(SUBSTITUTE($B177,"자연1","자연2"),종합보정값!$BO:$BO,0))="","",INDEX(종합보정값!$BP:$BP,MATCH(SUBSTITUTE($B177,"자연1","자연2"),종합보정값!$BO:$BO,0))+종합보정값!BQ$7-종합보정값!BQ$36),"")</f>
        <v>2.78</v>
      </c>
      <c r="H177" s="57">
        <f>IF(G177="","",G177+종합보정값!BQ$15)</f>
        <v>2.63</v>
      </c>
      <c r="I177" s="58">
        <f>IF(J177="","",J177+종합보정값!BP$16)</f>
        <v>1.7</v>
      </c>
      <c r="J177" s="58">
        <f>IFERROR(IF(INDEX(종합보정값!$BP:$BP,MATCH(SUBSTITUTE($B177,"자연1","자연2"),종합보정값!$BO:$BO,0))="","",INDEX(종합보정값!$BP:$BP,MATCH(SUBSTITUTE($B177,"자연1","자연2"),종합보정값!$BO:$BO,0))+종합보정값!BQ$8-종합보정값!BQ$37),"")</f>
        <v>1.5999999999999999</v>
      </c>
      <c r="K177" s="58">
        <f>IF(J177="","",J177+종합보정값!BQ$16)</f>
        <v>1.4999999999999998</v>
      </c>
      <c r="L177" s="59">
        <f>IF(M177="","",M177+종합보정값!BP$17)</f>
        <v>1.5699999999999998</v>
      </c>
      <c r="M177" s="59">
        <f>IFERROR(IF(INDEX(종합보정값!$BP:$BP,MATCH(SUBSTITUTE($B177,"자연1","자연2"),종합보정값!$BO:$BO,0))="","",INDEX(종합보정값!$BP:$BP,MATCH(SUBSTITUTE($B177,"자연1","자연2"),종합보정값!$BO:$BO,0))+종합보정값!BQ$9-종합보정값!BQ$38),"")</f>
        <v>1.4999999999999998</v>
      </c>
      <c r="N177" s="59">
        <f>IF(M177="","",M177+종합보정값!BQ$17)</f>
        <v>1.4299999999999997</v>
      </c>
      <c r="O177" s="60">
        <f>IF(P177="","",P177+종합보정값!BP$18)</f>
        <v>1.5699999999999998</v>
      </c>
      <c r="P177" s="60">
        <f>IFERROR(IF(INDEX(종합보정값!$BP:$BP,MATCH(SUBSTITUTE($B177,"자연1","자연2"),종합보정값!$BO:$BO,0))="","",INDEX(종합보정값!$BP:$BP,MATCH(SUBSTITUTE($B177,"자연1","자연2"),종합보정값!$BO:$BO,0))+종합보정값!BQ$10-종합보정값!BQ$39),"")</f>
        <v>1.4999999999999998</v>
      </c>
      <c r="Q177" s="60">
        <f>IF(P177="","",P177+종합보정값!BQ$18)</f>
        <v>1.4299999999999997</v>
      </c>
    </row>
    <row r="178" spans="2:17" ht="14.25" customHeight="1">
      <c r="B178" s="50" t="str">
        <f>B$171&amp;"자연2"</f>
        <v>한양서류자연2</v>
      </c>
      <c r="C178" s="56">
        <f>IF(D178="","",D178+종합보정값!BP$14)</f>
        <v>4.05</v>
      </c>
      <c r="D178" s="56">
        <f>IFERROR(IF(INDEX(종합보정값!$BP:$BP,MATCH($B178,종합보정값!$BO:$BO,0))="","",INDEX(종합보정값!$BP:$BP,MATCH($B178,종합보정값!$BO:$BO,0))+IF(INDEX(종합보정값!$BR:$BR,MATCH($B178,종합보정값!$BO:$BO,0))="인문",종합보정값!BP$6,종합보정값!BQ$6)),"")</f>
        <v>3.65</v>
      </c>
      <c r="E178" s="56">
        <f>IF(D178="","",D178+종합보정값!BQ$14)</f>
        <v>3.35</v>
      </c>
      <c r="F178" s="57">
        <f>IF(G178="","",G178+종합보정값!BP$15)</f>
        <v>3.1</v>
      </c>
      <c r="G178" s="57">
        <f>IFERROR(IF(INDEX(종합보정값!$BP:$BP,MATCH($B178,종합보정값!$BO:$BO,0))="","",INDEX(종합보정값!$BP:$BP,MATCH($B178,종합보정값!$BO:$BO,0))+IF(INDEX(종합보정값!$BR:$BR,MATCH($B178,종합보정값!$BO:$BO,0))="인문",종합보정값!BP$7,종합보정값!BQ$7)),"")</f>
        <v>2.9</v>
      </c>
      <c r="H178" s="57">
        <f>IF(G178="","",G178+종합보정값!BQ$15)</f>
        <v>2.75</v>
      </c>
      <c r="I178" s="58">
        <f>IF(J178="","",J178+종합보정값!BP$16)</f>
        <v>1.75</v>
      </c>
      <c r="J178" s="58">
        <f>IFERROR(IF(INDEX(종합보정값!$BP:$BP,MATCH($B178,종합보정값!$BO:$BO,0))="","",INDEX(종합보정값!$BP:$BP,MATCH($B178,종합보정값!$BO:$BO,0))+IF(INDEX(종합보정값!$BR:$BR,MATCH($B178,종합보정값!$BO:$BO,0))="인문",종합보정값!BP$8,종합보정값!BQ$8)),"")</f>
        <v>1.65</v>
      </c>
      <c r="K178" s="58">
        <f>IF(J178="","",J178+종합보정값!BQ$16)</f>
        <v>1.5499999999999998</v>
      </c>
      <c r="L178" s="59">
        <f>IF(M178="","",M178+종합보정값!BP$17)</f>
        <v>1.6199999999999999</v>
      </c>
      <c r="M178" s="59">
        <f>IFERROR(IF(INDEX(종합보정값!$BP:$BP,MATCH($B178,종합보정값!$BO:$BO,0))="","",INDEX(종합보정값!$BP:$BP,MATCH($B178,종합보정값!$BO:$BO,0))+IF(INDEX(종합보정값!$BR:$BR,MATCH($B178,종합보정값!$BO:$BO,0))="인문",종합보정값!BP$9,종합보정값!BQ$9)),"")</f>
        <v>1.5499999999999998</v>
      </c>
      <c r="N178" s="59">
        <f>IF(M178="","",M178+종합보정값!BQ$17)</f>
        <v>1.4799999999999998</v>
      </c>
      <c r="O178" s="60">
        <f>IF(P178="","",P178+종합보정값!BP$18)</f>
        <v>1.6199999999999999</v>
      </c>
      <c r="P178" s="60">
        <f>IFERROR(IF(INDEX(종합보정값!$BP:$BP,MATCH($B178,종합보정값!$BO:$BO,0))="","",INDEX(종합보정값!$BP:$BP,MATCH($B178,종합보정값!$BO:$BO,0))+IF(INDEX(종합보정값!$BR:$BR,MATCH($B178,종합보정값!$BO:$BO,0))="인문",종합보정값!BP$10,종합보정값!BQ$10)),"")</f>
        <v>1.5499999999999998</v>
      </c>
      <c r="Q178" s="60">
        <f>IF(P178="","",P178+종합보정값!BQ$18)</f>
        <v>1.4799999999999998</v>
      </c>
    </row>
    <row r="179" spans="2:17" ht="14.25" customHeight="1">
      <c r="B179" s="50" t="str">
        <f>B$171&amp;"자연3"</f>
        <v>한양서류자연3</v>
      </c>
      <c r="C179" s="56">
        <f>IF(D179="","",D179+종합보정값!BP$14)</f>
        <v>4.2</v>
      </c>
      <c r="D179" s="56">
        <f>IFERROR(IF(INDEX(종합보정값!$BP:$BP,MATCH(SUBSTITUTE($B179,"자연3","자연2"),종합보정값!$BO:$BO,0))="","",INDEX(종합보정값!$BP:$BP,MATCH(SUBSTITUTE($B179,"자연3","자연2"),종합보정값!$BO:$BO,0))+종합보정값!BQ$6+종합보정값!BQ$35),"")</f>
        <v>3.8</v>
      </c>
      <c r="E179" s="56">
        <f>IF(D179="","",D179+종합보정값!BQ$14)</f>
        <v>3.5</v>
      </c>
      <c r="F179" s="57">
        <f>IF(G179="","",G179+종합보정값!BP$15)</f>
        <v>3.22</v>
      </c>
      <c r="G179" s="57">
        <f>IFERROR(IF(INDEX(종합보정값!$BP:$BP,MATCH(SUBSTITUTE($B179,"자연3","자연2"),종합보정값!$BO:$BO,0))="","",INDEX(종합보정값!$BP:$BP,MATCH(SUBSTITUTE($B179,"자연3","자연2"),종합보정값!$BO:$BO,0))+종합보정값!BQ$7+종합보정값!BQ$36),"")</f>
        <v>3.02</v>
      </c>
      <c r="H179" s="57">
        <f>IF(G179="","",G179+종합보정값!BQ$15)</f>
        <v>2.87</v>
      </c>
      <c r="I179" s="58">
        <f>IF(J179="","",J179+종합보정값!BP$16)</f>
        <v>1.8</v>
      </c>
      <c r="J179" s="58">
        <f>IFERROR(IF(INDEX(종합보정값!$BP:$BP,MATCH(SUBSTITUTE($B179,"자연3","자연2"),종합보정값!$BO:$BO,0))="","",INDEX(종합보정값!$BP:$BP,MATCH(SUBSTITUTE($B179,"자연3","자연2"),종합보정값!$BO:$BO,0))+종합보정값!BQ$8+종합보정값!BQ$37),"")</f>
        <v>1.7</v>
      </c>
      <c r="K179" s="58">
        <f>IF(J179="","",J179+종합보정값!BQ$16)</f>
        <v>1.5999999999999999</v>
      </c>
      <c r="L179" s="59">
        <f>IF(M179="","",M179+종합보정값!BP$17)</f>
        <v>1.67</v>
      </c>
      <c r="M179" s="59">
        <f>IFERROR(IF(INDEX(종합보정값!$BP:$BP,MATCH(SUBSTITUTE($B179,"자연3","자연2"),종합보정값!$BO:$BO,0))="","",INDEX(종합보정값!$BP:$BP,MATCH(SUBSTITUTE($B179,"자연3","자연2"),종합보정값!$BO:$BO,0))+종합보정값!BQ$9+종합보정값!BQ$38),"")</f>
        <v>1.5999999999999999</v>
      </c>
      <c r="N179" s="59">
        <f>IF(M179="","",M179+종합보정값!BQ$17)</f>
        <v>1.5299999999999998</v>
      </c>
      <c r="O179" s="60">
        <f>IF(P179="","",P179+종합보정값!BP$18)</f>
        <v>1.67</v>
      </c>
      <c r="P179" s="60">
        <f>IFERROR(IF(INDEX(종합보정값!$BP:$BP,MATCH(SUBSTITUTE($B179,"자연3","자연2"),종합보정값!$BO:$BO,0))="","",INDEX(종합보정값!$BP:$BP,MATCH(SUBSTITUTE($B179,"자연3","자연2"),종합보정값!$BO:$BO,0))+종합보정값!BQ$10+종합보정값!BQ$39),"")</f>
        <v>1.5999999999999999</v>
      </c>
      <c r="Q179" s="60">
        <f>IF(P179="","",P179+종합보정값!BQ$18)</f>
        <v>1.5299999999999998</v>
      </c>
    </row>
    <row r="180" spans="2:17" ht="14.25" customHeight="1">
      <c r="B180" s="50" t="str">
        <f>B$171&amp;"사범"</f>
        <v>한양서류사범</v>
      </c>
      <c r="C180" s="56" t="str">
        <f>IF(D180="","",D180+종합보정값!BP$14)</f>
        <v/>
      </c>
      <c r="D180" s="56" t="str">
        <f>IFERROR(IF(INDEX(종합보정값!$BP:$BP,MATCH($B180,종합보정값!$BO:$BO,0))="","",INDEX(종합보정값!$BP:$BP,MATCH($B180,종합보정값!$BO:$BO,0))+IF(INDEX(종합보정값!$BR:$BR,MATCH($B180,종합보정값!$BO:$BO,0))="인문",종합보정값!BP$6,종합보정값!BQ$6)),"")</f>
        <v/>
      </c>
      <c r="E180" s="56" t="str">
        <f>IF(D180="","",D180+종합보정값!BQ$14)</f>
        <v/>
      </c>
      <c r="F180" s="57" t="str">
        <f>IF(G180="","",G180+종합보정값!BP$15)</f>
        <v/>
      </c>
      <c r="G180" s="57" t="str">
        <f>IFERROR(IF(INDEX(종합보정값!$BP:$BP,MATCH($B180,종합보정값!$BO:$BO,0))="","",INDEX(종합보정값!$BP:$BP,MATCH($B180,종합보정값!$BO:$BO,0))+IF(INDEX(종합보정값!$BR:$BR,MATCH($B180,종합보정값!$BO:$BO,0))="인문",종합보정값!BP$7,종합보정값!BQ$7)),"")</f>
        <v/>
      </c>
      <c r="H180" s="57" t="str">
        <f>IF(G180="","",G180+종합보정값!BQ$15)</f>
        <v/>
      </c>
      <c r="I180" s="58" t="str">
        <f>IF(J180="","",J180+종합보정값!BP$16)</f>
        <v/>
      </c>
      <c r="J180" s="58" t="str">
        <f>IFERROR(IF(INDEX(종합보정값!$BP:$BP,MATCH($B180,종합보정값!$BO:$BO,0))="","",INDEX(종합보정값!$BP:$BP,MATCH($B180,종합보정값!$BO:$BO,0))+IF(INDEX(종합보정값!$BR:$BR,MATCH($B180,종합보정값!$BO:$BO,0))="인문",종합보정값!BP$8,종합보정값!BQ$8)),"")</f>
        <v/>
      </c>
      <c r="K180" s="58" t="str">
        <f>IF(J180="","",J180+종합보정값!BQ$16)</f>
        <v/>
      </c>
      <c r="L180" s="59" t="str">
        <f>IF(M180="","",M180+종합보정값!BP$17)</f>
        <v/>
      </c>
      <c r="M180" s="59" t="str">
        <f>IFERROR(IF(INDEX(종합보정값!$BP:$BP,MATCH($B180,종합보정값!$BO:$BO,0))="","",INDEX(종합보정값!$BP:$BP,MATCH($B180,종합보정값!$BO:$BO,0))+IF(INDEX(종합보정값!$BR:$BR,MATCH($B180,종합보정값!$BO:$BO,0))="인문",종합보정값!BP$9,종합보정값!BQ$9)),"")</f>
        <v/>
      </c>
      <c r="N180" s="59" t="str">
        <f>IF(M180="","",M180+종합보정값!BQ$17)</f>
        <v/>
      </c>
      <c r="O180" s="60" t="str">
        <f>IF(P180="","",P180+종합보정값!BP$18)</f>
        <v/>
      </c>
      <c r="P180" s="60" t="str">
        <f>IFERROR(IF(INDEX(종합보정값!$BP:$BP,MATCH($B180,종합보정값!$BO:$BO,0))="","",INDEX(종합보정값!$BP:$BP,MATCH($B180,종합보정값!$BO:$BO,0))+IF(INDEX(종합보정값!$BR:$BR,MATCH($B180,종합보정값!$BO:$BO,0))="인문",종합보정값!BP$10,종합보정값!BQ$10)),"")</f>
        <v/>
      </c>
      <c r="Q180" s="60" t="str">
        <f>IF(P180="","",P180+종합보정값!BQ$18)</f>
        <v/>
      </c>
    </row>
    <row r="181" spans="2:17" ht="14.25" customHeight="1">
      <c r="B181" s="50" t="str">
        <f>B$171&amp;"자전자연"</f>
        <v>한양서류자전자연</v>
      </c>
      <c r="C181" s="56" t="str">
        <f>IF(D181="","",D181+종합보정값!BP$14)</f>
        <v/>
      </c>
      <c r="D181" s="56" t="str">
        <f>IFERROR(IF(INDEX(종합보정값!$BP:$BP,MATCH($B181,종합보정값!$BO:$BO,0))="","",INDEX(종합보정값!$BP:$BP,MATCH($B181,종합보정값!$BO:$BO,0))+IF(INDEX(종합보정값!$BR:$BR,MATCH($B181,종합보정값!$BO:$BO,0))="인문",종합보정값!BP$6,종합보정값!BQ$6)),"")</f>
        <v/>
      </c>
      <c r="E181" s="56" t="str">
        <f>IF(D181="","",D181+종합보정값!BQ$14)</f>
        <v/>
      </c>
      <c r="F181" s="57" t="str">
        <f>IF(G181="","",G181+종합보정값!BP$15)</f>
        <v/>
      </c>
      <c r="G181" s="57" t="str">
        <f>IFERROR(IF(INDEX(종합보정값!$BP:$BP,MATCH($B181,종합보정값!$BO:$BO,0))="","",INDEX(종합보정값!$BP:$BP,MATCH($B181,종합보정값!$BO:$BO,0))+IF(INDEX(종합보정값!$BR:$BR,MATCH($B181,종합보정값!$BO:$BO,0))="인문",종합보정값!BP$7,종합보정값!BQ$7)),"")</f>
        <v/>
      </c>
      <c r="H181" s="57" t="str">
        <f>IF(G181="","",G181+종합보정값!BQ$15)</f>
        <v/>
      </c>
      <c r="I181" s="58" t="str">
        <f>IF(J181="","",J181+종합보정값!BP$16)</f>
        <v/>
      </c>
      <c r="J181" s="58" t="str">
        <f>IFERROR(IF(INDEX(종합보정값!$BP:$BP,MATCH($B181,종합보정값!$BO:$BO,0))="","",INDEX(종합보정값!$BP:$BP,MATCH($B181,종합보정값!$BO:$BO,0))+IF(INDEX(종합보정값!$BR:$BR,MATCH($B181,종합보정값!$BO:$BO,0))="인문",종합보정값!BP$8,종합보정값!BQ$8)),"")</f>
        <v/>
      </c>
      <c r="K181" s="58" t="str">
        <f>IF(J181="","",J181+종합보정값!BQ$16)</f>
        <v/>
      </c>
      <c r="L181" s="59" t="str">
        <f>IF(M181="","",M181+종합보정값!BP$17)</f>
        <v/>
      </c>
      <c r="M181" s="59" t="str">
        <f>IFERROR(IF(INDEX(종합보정값!$BP:$BP,MATCH($B181,종합보정값!$BO:$BO,0))="","",INDEX(종합보정값!$BP:$BP,MATCH($B181,종합보정값!$BO:$BO,0))+IF(INDEX(종합보정값!$BR:$BR,MATCH($B181,종합보정값!$BO:$BO,0))="인문",종합보정값!BP$9,종합보정값!BQ$9)),"")</f>
        <v/>
      </c>
      <c r="N181" s="59" t="str">
        <f>IF(M181="","",M181+종합보정값!BQ$17)</f>
        <v/>
      </c>
      <c r="O181" s="60" t="str">
        <f>IF(P181="","",P181+종합보정값!BP$18)</f>
        <v/>
      </c>
      <c r="P181" s="60" t="str">
        <f>IFERROR(IF(INDEX(종합보정값!$BP:$BP,MATCH($B181,종합보정값!$BO:$BO,0))="","",INDEX(종합보정값!$BP:$BP,MATCH($B181,종합보정값!$BO:$BO,0))+IF(INDEX(종합보정값!$BR:$BR,MATCH($B181,종합보정값!$BO:$BO,0))="인문",종합보정값!BP$10,종합보정값!BQ$10)),"")</f>
        <v/>
      </c>
      <c r="Q181" s="60" t="str">
        <f>IF(P181="","",P181+종합보정값!BQ$18)</f>
        <v/>
      </c>
    </row>
    <row r="182" spans="2:17" ht="14.25" customHeight="1">
      <c r="B182" s="50" t="str">
        <f>B$171&amp;"자전공통"</f>
        <v>한양서류자전공통</v>
      </c>
      <c r="C182" s="56" t="str">
        <f>IF(D182="","",D182+종합보정값!BP$14)</f>
        <v/>
      </c>
      <c r="D182" s="56" t="str">
        <f>IFERROR(IF(INDEX(종합보정값!$BP:$BP,MATCH($B182,종합보정값!$BO:$BO,0))="","",INDEX(종합보정값!$BP:$BP,MATCH($B182,종합보정값!$BO:$BO,0))+IF(INDEX(종합보정값!$BR:$BR,MATCH($B182,종합보정값!$BO:$BO,0))="인문",종합보정값!BP$6,종합보정값!BQ$6)),"")</f>
        <v/>
      </c>
      <c r="E182" s="56" t="str">
        <f>IF(D182="","",D182+종합보정값!BQ$14)</f>
        <v/>
      </c>
      <c r="F182" s="57" t="str">
        <f>IF(G182="","",G182+종합보정값!BP$15)</f>
        <v/>
      </c>
      <c r="G182" s="57" t="str">
        <f>IFERROR(IF(INDEX(종합보정값!$BP:$BP,MATCH($B182,종합보정값!$BO:$BO,0))="","",INDEX(종합보정값!$BP:$BP,MATCH($B182,종합보정값!$BO:$BO,0))+IF(INDEX(종합보정값!$BR:$BR,MATCH($B182,종합보정값!$BO:$BO,0))="인문",종합보정값!BP$7,종합보정값!BQ$7)),"")</f>
        <v/>
      </c>
      <c r="H182" s="57" t="str">
        <f>IF(G182="","",G182+종합보정값!BQ$15)</f>
        <v/>
      </c>
      <c r="I182" s="58" t="str">
        <f>IF(J182="","",J182+종합보정값!BP$16)</f>
        <v/>
      </c>
      <c r="J182" s="58" t="str">
        <f>IFERROR(IF(INDEX(종합보정값!$BP:$BP,MATCH($B182,종합보정값!$BO:$BO,0))="","",INDEX(종합보정값!$BP:$BP,MATCH($B182,종합보정값!$BO:$BO,0))+IF(INDEX(종합보정값!$BR:$BR,MATCH($B182,종합보정값!$BO:$BO,0))="인문",종합보정값!BP$8,종합보정값!BQ$8)),"")</f>
        <v/>
      </c>
      <c r="K182" s="58" t="str">
        <f>IF(J182="","",J182+종합보정값!BQ$16)</f>
        <v/>
      </c>
      <c r="L182" s="59" t="str">
        <f>IF(M182="","",M182+종합보정값!BP$17)</f>
        <v/>
      </c>
      <c r="M182" s="59" t="str">
        <f>IFERROR(IF(INDEX(종합보정값!$BP:$BP,MATCH($B182,종합보정값!$BO:$BO,0))="","",INDEX(종합보정값!$BP:$BP,MATCH($B182,종합보정값!$BO:$BO,0))+IF(INDEX(종합보정값!$BR:$BR,MATCH($B182,종합보정값!$BO:$BO,0))="인문",종합보정값!BP$9,종합보정값!BQ$9)),"")</f>
        <v/>
      </c>
      <c r="N182" s="59" t="str">
        <f>IF(M182="","",M182+종합보정값!BQ$17)</f>
        <v/>
      </c>
      <c r="O182" s="60" t="str">
        <f>IF(P182="","",P182+종합보정값!BP$18)</f>
        <v/>
      </c>
      <c r="P182" s="60" t="str">
        <f>IFERROR(IF(INDEX(종합보정값!$BP:$BP,MATCH($B182,종합보정값!$BO:$BO,0))="","",INDEX(종합보정값!$BP:$BP,MATCH($B182,종합보정값!$BO:$BO,0))+IF(INDEX(종합보정값!$BR:$BR,MATCH($B182,종합보정값!$BO:$BO,0))="인문",종합보정값!BP$10,종합보정값!BQ$10)),"")</f>
        <v/>
      </c>
      <c r="Q182" s="60" t="str">
        <f>IF(P182="","",P182+종합보정값!BQ$18)</f>
        <v/>
      </c>
    </row>
    <row r="183" spans="2:17" ht="14.25" customHeight="1">
      <c r="B183" s="50" t="str">
        <f>B$171&amp;"자전인문"</f>
        <v>한양서류자전인문</v>
      </c>
      <c r="C183" s="56" t="str">
        <f>IF(D183="","",D183+종합보정값!BP$14)</f>
        <v/>
      </c>
      <c r="D183" s="56" t="str">
        <f>IFERROR(IF(INDEX(종합보정값!$BP:$BP,MATCH($B183,종합보정값!$BO:$BO,0))="","",INDEX(종합보정값!$BP:$BP,MATCH($B183,종합보정값!$BO:$BO,0))+IF(INDEX(종합보정값!$BR:$BR,MATCH($B183,종합보정값!$BO:$BO,0))="인문",종합보정값!BP$6,종합보정값!BQ$6)),"")</f>
        <v/>
      </c>
      <c r="E183" s="56" t="str">
        <f>IF(D183="","",D183+종합보정값!BQ$14)</f>
        <v/>
      </c>
      <c r="F183" s="57" t="str">
        <f>IF(G183="","",G183+종합보정값!BP$15)</f>
        <v/>
      </c>
      <c r="G183" s="57" t="str">
        <f>IFERROR(IF(INDEX(종합보정값!$BP:$BP,MATCH($B183,종합보정값!$BO:$BO,0))="","",INDEX(종합보정값!$BP:$BP,MATCH($B183,종합보정값!$BO:$BO,0))+IF(INDEX(종합보정값!$BR:$BR,MATCH($B183,종합보정값!$BO:$BO,0))="인문",종합보정값!BP$7,종합보정값!BQ$7)),"")</f>
        <v/>
      </c>
      <c r="H183" s="57" t="str">
        <f>IF(G183="","",G183+종합보정값!BQ$15)</f>
        <v/>
      </c>
      <c r="I183" s="58" t="str">
        <f>IF(J183="","",J183+종합보정값!BP$16)</f>
        <v/>
      </c>
      <c r="J183" s="58" t="str">
        <f>IFERROR(IF(INDEX(종합보정값!$BP:$BP,MATCH($B183,종합보정값!$BO:$BO,0))="","",INDEX(종합보정값!$BP:$BP,MATCH($B183,종합보정값!$BO:$BO,0))+IF(INDEX(종합보정값!$BR:$BR,MATCH($B183,종합보정값!$BO:$BO,0))="인문",종합보정값!BP$8,종합보정값!BQ$8)),"")</f>
        <v/>
      </c>
      <c r="K183" s="58" t="str">
        <f>IF(J183="","",J183+종합보정값!BQ$16)</f>
        <v/>
      </c>
      <c r="L183" s="59" t="str">
        <f>IF(M183="","",M183+종합보정값!BP$17)</f>
        <v/>
      </c>
      <c r="M183" s="59" t="str">
        <f>IFERROR(IF(INDEX(종합보정값!$BP:$BP,MATCH($B183,종합보정값!$BO:$BO,0))="","",INDEX(종합보정값!$BP:$BP,MATCH($B183,종합보정값!$BO:$BO,0))+IF(INDEX(종합보정값!$BR:$BR,MATCH($B183,종합보정값!$BO:$BO,0))="인문",종합보정값!BP$9,종합보정값!BQ$9)),"")</f>
        <v/>
      </c>
      <c r="N183" s="59" t="str">
        <f>IF(M183="","",M183+종합보정값!BQ$17)</f>
        <v/>
      </c>
      <c r="O183" s="60" t="str">
        <f>IF(P183="","",P183+종합보정값!BP$18)</f>
        <v/>
      </c>
      <c r="P183" s="60" t="str">
        <f>IFERROR(IF(INDEX(종합보정값!$BP:$BP,MATCH($B183,종합보정값!$BO:$BO,0))="","",INDEX(종합보정값!$BP:$BP,MATCH($B183,종합보정값!$BO:$BO,0))+IF(INDEX(종합보정값!$BR:$BR,MATCH($B183,종합보정값!$BO:$BO,0))="인문",종합보정값!BP$10,종합보정값!BQ$10)),"")</f>
        <v/>
      </c>
      <c r="Q183" s="60" t="str">
        <f>IF(P183="","",P183+종합보정값!BQ$18)</f>
        <v/>
      </c>
    </row>
    <row r="185" spans="2:17" ht="17.25" customHeight="1">
      <c r="B185" s="168" t="s">
        <v>1893</v>
      </c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5"/>
    </row>
    <row r="186" spans="2:17" ht="14.25" customHeight="1">
      <c r="B186" s="44"/>
      <c r="C186" s="160" t="s">
        <v>1862</v>
      </c>
      <c r="D186" s="154"/>
      <c r="E186" s="155"/>
      <c r="F186" s="158" t="s">
        <v>1863</v>
      </c>
      <c r="G186" s="154"/>
      <c r="H186" s="155"/>
      <c r="I186" s="166" t="s">
        <v>1864</v>
      </c>
      <c r="J186" s="154"/>
      <c r="K186" s="155"/>
      <c r="L186" s="165" t="s">
        <v>1865</v>
      </c>
      <c r="M186" s="154"/>
      <c r="N186" s="155"/>
      <c r="O186" s="153" t="s">
        <v>1866</v>
      </c>
      <c r="P186" s="154"/>
      <c r="Q186" s="155"/>
    </row>
    <row r="187" spans="2:17" ht="14.25" customHeight="1">
      <c r="B187" s="16" t="s">
        <v>1869</v>
      </c>
      <c r="C187" s="45" t="s">
        <v>19</v>
      </c>
      <c r="D187" s="45" t="s">
        <v>20</v>
      </c>
      <c r="E187" s="45" t="s">
        <v>21</v>
      </c>
      <c r="F187" s="46" t="s">
        <v>19</v>
      </c>
      <c r="G187" s="46" t="s">
        <v>20</v>
      </c>
      <c r="H187" s="46" t="s">
        <v>21</v>
      </c>
      <c r="I187" s="47" t="s">
        <v>19</v>
      </c>
      <c r="J187" s="47" t="s">
        <v>20</v>
      </c>
      <c r="K187" s="47" t="s">
        <v>21</v>
      </c>
      <c r="L187" s="48" t="s">
        <v>19</v>
      </c>
      <c r="M187" s="48" t="s">
        <v>20</v>
      </c>
      <c r="N187" s="48" t="s">
        <v>21</v>
      </c>
      <c r="O187" s="49" t="s">
        <v>19</v>
      </c>
      <c r="P187" s="49" t="s">
        <v>20</v>
      </c>
      <c r="Q187" s="49" t="s">
        <v>21</v>
      </c>
    </row>
    <row r="188" spans="2:17" ht="14.25" customHeight="1">
      <c r="B188" s="50" t="str">
        <f>B$185&amp;"인문1"</f>
        <v>한양면접인문1</v>
      </c>
      <c r="C188" s="56">
        <f>IF(D188="","",D188+종합보정값!BU$14)</f>
        <v>3.5</v>
      </c>
      <c r="D188" s="56">
        <f>IFERROR(IF(INDEX(종합보정값!$BU:$BU,MATCH(SUBSTITUTE($B188,"인문1","인문2"),종합보정값!$BT:$BT,0))="","",INDEX(종합보정값!$BU:$BU,MATCH(SUBSTITUTE($B188,"인문1","인문2"),종합보정값!$BT:$BT,0))+종합보정값!BU$6-종합보정값!BU$35),"")</f>
        <v>3.1</v>
      </c>
      <c r="E188" s="56">
        <f>IF(D188="","",D188+종합보정값!BV$14)</f>
        <v>2.8000000000000003</v>
      </c>
      <c r="F188" s="57">
        <f>IF(G188="","",G188+종합보정값!BU$15)</f>
        <v>2.75</v>
      </c>
      <c r="G188" s="57">
        <f>IFERROR(IF(INDEX(종합보정값!$BU:$BU,MATCH(SUBSTITUTE($B188,"인문1","인문2"),종합보정값!$BT:$BT,0))="","",INDEX(종합보정값!$BU:$BU,MATCH(SUBSTITUTE($B188,"인문1","인문2"),종합보정값!$BT:$BT,0))+종합보정값!BU$7-종합보정값!BU$36),"")</f>
        <v>2.5499999999999998</v>
      </c>
      <c r="H188" s="57">
        <f>IF(G188="","",G188+종합보정값!BV$15)</f>
        <v>2.4</v>
      </c>
      <c r="I188" s="58">
        <f>IF(J188="","",J188+종합보정값!BU$16)</f>
        <v>1.7</v>
      </c>
      <c r="J188" s="58">
        <f>IFERROR(IF(INDEX(종합보정값!$BU:$BU,MATCH(SUBSTITUTE($B188,"인문1","인문2"),종합보정값!$BT:$BT,0))="","",INDEX(종합보정값!$BU:$BU,MATCH(SUBSTITUTE($B188,"인문1","인문2"),종합보정값!$BT:$BT,0))+종합보정값!BU$8-종합보정값!BU$37),"")</f>
        <v>1.5999999999999999</v>
      </c>
      <c r="K188" s="58">
        <f>IF(J188="","",J188+종합보정값!BV$16)</f>
        <v>1.4999999999999998</v>
      </c>
      <c r="L188" s="59">
        <f>IF(M188="","",M188+종합보정값!BU$17)</f>
        <v>1.5699999999999998</v>
      </c>
      <c r="M188" s="59">
        <f>IFERROR(IF(INDEX(종합보정값!$BU:$BU,MATCH(SUBSTITUTE($B188,"인문1","인문2"),종합보정값!$BT:$BT,0))="","",INDEX(종합보정값!$BU:$BU,MATCH(SUBSTITUTE($B188,"인문1","인문2"),종합보정값!$BT:$BT,0))+종합보정값!BU$9-종합보정값!BU$38),"")</f>
        <v>1.4999999999999998</v>
      </c>
      <c r="N188" s="59">
        <f>IF(M188="","",M188+종합보정값!BV$17)</f>
        <v>1.4299999999999997</v>
      </c>
      <c r="O188" s="60">
        <f>IF(P188="","",P188+종합보정값!BU$18)</f>
        <v>1.5699999999999998</v>
      </c>
      <c r="P188" s="60">
        <f>IFERROR(IF(INDEX(종합보정값!$BU:$BU,MATCH(SUBSTITUTE($B188,"인문1","인문2"),종합보정값!$BT:$BT,0))="","",INDEX(종합보정값!$BU:$BU,MATCH(SUBSTITUTE($B188,"인문1","인문2"),종합보정값!$BT:$BT,0))+종합보정값!BU$10-종합보정값!BU$39),"")</f>
        <v>1.4999999999999998</v>
      </c>
      <c r="Q188" s="60">
        <f>IF(P188="","",P188+종합보정값!BV$18)</f>
        <v>1.4299999999999997</v>
      </c>
    </row>
    <row r="189" spans="2:17" ht="14.25" customHeight="1">
      <c r="B189" s="50" t="str">
        <f>B$185&amp;"인문2"</f>
        <v>한양면접인문2</v>
      </c>
      <c r="C189" s="56">
        <f>IF(D189="","",D189+종합보정값!BU$14)</f>
        <v>3.65</v>
      </c>
      <c r="D189" s="56">
        <f>IFERROR(IF(INDEX(종합보정값!$BU:$BU,MATCH($B189,종합보정값!$BT:$BT,0))="","",INDEX(종합보정값!$BU:$BU,MATCH($B189,종합보정값!$BT:$BT,0))+IF(INDEX(종합보정값!$BW:$BW,MATCH($B189,종합보정값!$BT:$BT,0))="인문",종합보정값!BU$6,종합보정값!BV$6)),"")</f>
        <v>3.25</v>
      </c>
      <c r="E189" s="56">
        <f>IF(D189="","",D189+종합보정값!BV$14)</f>
        <v>2.95</v>
      </c>
      <c r="F189" s="57">
        <f>IF(G189="","",G189+종합보정값!BU$15)</f>
        <v>2.85</v>
      </c>
      <c r="G189" s="57">
        <f>IFERROR(IF(INDEX(종합보정값!$BU:$BU,MATCH($B189,종합보정값!$BT:$BT,0))="","",INDEX(종합보정값!$BU:$BU,MATCH($B189,종합보정값!$BT:$BT,0))+IF(INDEX(종합보정값!$BW:$BW,MATCH($B189,종합보정값!$BT:$BT,0))="인문",종합보정값!BU$7,종합보정값!BV$7)),"")</f>
        <v>2.65</v>
      </c>
      <c r="H189" s="57">
        <f>IF(G189="","",G189+종합보정값!BV$15)</f>
        <v>2.5</v>
      </c>
      <c r="I189" s="58">
        <f>IF(J189="","",J189+종합보정값!BU$16)</f>
        <v>1.75</v>
      </c>
      <c r="J189" s="58">
        <f>IFERROR(IF(INDEX(종합보정값!$BU:$BU,MATCH($B189,종합보정값!$BT:$BT,0))="","",INDEX(종합보정값!$BU:$BU,MATCH($B189,종합보정값!$BT:$BT,0))+IF(INDEX(종합보정값!$BW:$BW,MATCH($B189,종합보정값!$BT:$BT,0))="인문",종합보정값!BU$8,종합보정값!BV$8)),"")</f>
        <v>1.65</v>
      </c>
      <c r="K189" s="58">
        <f>IF(J189="","",J189+종합보정값!BV$16)</f>
        <v>1.5499999999999998</v>
      </c>
      <c r="L189" s="59">
        <f>IF(M189="","",M189+종합보정값!BU$17)</f>
        <v>1.6199999999999999</v>
      </c>
      <c r="M189" s="59">
        <f>IFERROR(IF(INDEX(종합보정값!$BU:$BU,MATCH($B189,종합보정값!$BT:$BT,0))="","",INDEX(종합보정값!$BU:$BU,MATCH($B189,종합보정값!$BT:$BT,0))+IF(INDEX(종합보정값!$BW:$BW,MATCH($B189,종합보정값!$BT:$BT,0))="인문",종합보정값!BU$9,종합보정값!BV$9)),"")</f>
        <v>1.5499999999999998</v>
      </c>
      <c r="N189" s="59">
        <f>IF(M189="","",M189+종합보정값!BV$17)</f>
        <v>1.4799999999999998</v>
      </c>
      <c r="O189" s="60">
        <f>IF(P189="","",P189+종합보정값!BU$18)</f>
        <v>1.6199999999999999</v>
      </c>
      <c r="P189" s="60">
        <f>IFERROR(IF(INDEX(종합보정값!$BU:$BU,MATCH($B189,종합보정값!$BT:$BT,0))="","",INDEX(종합보정값!$BU:$BU,MATCH($B189,종합보정값!$BT:$BT,0))+IF(INDEX(종합보정값!$BW:$BW,MATCH($B189,종합보정값!$BT:$BT,0))="인문",종합보정값!BU$10,종합보정값!BV$10)),"")</f>
        <v>1.5499999999999998</v>
      </c>
      <c r="Q189" s="60">
        <f>IF(P189="","",P189+종합보정값!BV$18)</f>
        <v>1.4799999999999998</v>
      </c>
    </row>
    <row r="190" spans="2:17" ht="14.25" customHeight="1">
      <c r="B190" s="50" t="str">
        <f>B$185&amp;"인문3"</f>
        <v>한양면접인문3</v>
      </c>
      <c r="C190" s="56">
        <f>IF(D190="","",D190+종합보정값!BU$14)</f>
        <v>3.8</v>
      </c>
      <c r="D190" s="56">
        <f>IFERROR(IF(INDEX(종합보정값!$BU:$BU,MATCH(SUBSTITUTE($B190,"인문3","인문2"),종합보정값!$BT:$BT,0))="","",INDEX(종합보정값!$BU:$BU,MATCH(SUBSTITUTE($B190,"인문3","인문2"),종합보정값!$BT:$BT,0))+종합보정값!BU$6+종합보정값!BU$35),"")</f>
        <v>3.4</v>
      </c>
      <c r="E190" s="56">
        <f>IF(D190="","",D190+종합보정값!BV$14)</f>
        <v>3.1</v>
      </c>
      <c r="F190" s="57">
        <f>IF(G190="","",G190+종합보정값!BU$15)</f>
        <v>2.95</v>
      </c>
      <c r="G190" s="57">
        <f>IFERROR(IF(INDEX(종합보정값!$BU:$BU,MATCH(SUBSTITUTE($B190,"인문3","인문2"),종합보정값!$BT:$BT,0))="","",INDEX(종합보정값!$BU:$BU,MATCH(SUBSTITUTE($B190,"인문3","인문2"),종합보정값!$BT:$BT,0))+종합보정값!BU$7+종합보정값!BU$36),"")</f>
        <v>2.75</v>
      </c>
      <c r="H190" s="57">
        <f>IF(G190="","",G190+종합보정값!BV$15)</f>
        <v>2.6</v>
      </c>
      <c r="I190" s="58">
        <f>IF(J190="","",J190+종합보정값!BU$16)</f>
        <v>1.8</v>
      </c>
      <c r="J190" s="58">
        <f>IFERROR(IF(INDEX(종합보정값!$BU:$BU,MATCH(SUBSTITUTE($B190,"인문3","인문2"),종합보정값!$BT:$BT,0))="","",INDEX(종합보정값!$BU:$BU,MATCH(SUBSTITUTE($B190,"인문3","인문2"),종합보정값!$BT:$BT,0))+종합보정값!BU$8+종합보정값!BU$37),"")</f>
        <v>1.7</v>
      </c>
      <c r="K190" s="58">
        <f>IF(J190="","",J190+종합보정값!BV$16)</f>
        <v>1.5999999999999999</v>
      </c>
      <c r="L190" s="59">
        <f>IF(M190="","",M190+종합보정값!BU$17)</f>
        <v>1.67</v>
      </c>
      <c r="M190" s="59">
        <f>IFERROR(IF(INDEX(종합보정값!$BU:$BU,MATCH(SUBSTITUTE($B190,"인문3","인문2"),종합보정값!$BT:$BT,0))="","",INDEX(종합보정값!$BU:$BU,MATCH(SUBSTITUTE($B190,"인문3","인문2"),종합보정값!$BT:$BT,0))+종합보정값!BU$9+종합보정값!BU$38),"")</f>
        <v>1.5999999999999999</v>
      </c>
      <c r="N190" s="59">
        <f>IF(M190="","",M190+종합보정값!BV$17)</f>
        <v>1.5299999999999998</v>
      </c>
      <c r="O190" s="60">
        <f>IF(P190="","",P190+종합보정값!BU$18)</f>
        <v>1.67</v>
      </c>
      <c r="P190" s="60">
        <f>IFERROR(IF(INDEX(종합보정값!$BU:$BU,MATCH(SUBSTITUTE($B190,"인문3","인문2"),종합보정값!$BT:$BT,0))="","",INDEX(종합보정값!$BU:$BU,MATCH(SUBSTITUTE($B190,"인문3","인문2"),종합보정값!$BT:$BT,0))+종합보정값!BU$10+종합보정값!BU$39),"")</f>
        <v>1.5999999999999999</v>
      </c>
      <c r="Q190" s="60">
        <f>IF(P190="","",P190+종합보정값!BV$18)</f>
        <v>1.5299999999999998</v>
      </c>
    </row>
    <row r="191" spans="2:17" ht="14.25" customHeight="1">
      <c r="B191" s="50" t="str">
        <f>B$185&amp;"자연1"</f>
        <v>한양면접자연1</v>
      </c>
      <c r="C191" s="56">
        <f>IF(D191="","",D191+종합보정값!BU$14)</f>
        <v>3.9</v>
      </c>
      <c r="D191" s="56">
        <f>IFERROR(IF(INDEX(종합보정값!$BU:$BU,MATCH(SUBSTITUTE($B191,"자연1","자연2"),종합보정값!$BT:$BT,0))="","",INDEX(종합보정값!$BU:$BU,MATCH(SUBSTITUTE($B191,"자연1","자연2"),종합보정값!$BT:$BT,0))+종합보정값!BV$6-종합보정값!BV$35),"")</f>
        <v>3.5</v>
      </c>
      <c r="E191" s="56">
        <f>IF(D191="","",D191+종합보정값!BV$14)</f>
        <v>3.2</v>
      </c>
      <c r="F191" s="57">
        <f>IF(G191="","",G191+종합보정값!BU$15)</f>
        <v>2.98</v>
      </c>
      <c r="G191" s="57">
        <f>IFERROR(IF(INDEX(종합보정값!$BU:$BU,MATCH(SUBSTITUTE($B191,"자연1","자연2"),종합보정값!$BT:$BT,0))="","",INDEX(종합보정값!$BU:$BU,MATCH(SUBSTITUTE($B191,"자연1","자연2"),종합보정값!$BT:$BT,0))+종합보정값!BV$7-종합보정값!BV$36),"")</f>
        <v>2.78</v>
      </c>
      <c r="H191" s="57">
        <f>IF(G191="","",G191+종합보정값!BV$15)</f>
        <v>2.63</v>
      </c>
      <c r="I191" s="58">
        <f>IF(J191="","",J191+종합보정값!BU$16)</f>
        <v>1.7</v>
      </c>
      <c r="J191" s="58">
        <f>IFERROR(IF(INDEX(종합보정값!$BU:$BU,MATCH(SUBSTITUTE($B191,"자연1","자연2"),종합보정값!$BT:$BT,0))="","",INDEX(종합보정값!$BU:$BU,MATCH(SUBSTITUTE($B191,"자연1","자연2"),종합보정값!$BT:$BT,0))+종합보정값!BV$8-종합보정값!BV$37),"")</f>
        <v>1.5999999999999999</v>
      </c>
      <c r="K191" s="58">
        <f>IF(J191="","",J191+종합보정값!BV$16)</f>
        <v>1.4999999999999998</v>
      </c>
      <c r="L191" s="59">
        <f>IF(M191="","",M191+종합보정값!BU$17)</f>
        <v>1.5699999999999998</v>
      </c>
      <c r="M191" s="59">
        <f>IFERROR(IF(INDEX(종합보정값!$BU:$BU,MATCH(SUBSTITUTE($B191,"자연1","자연2"),종합보정값!$BT:$BT,0))="","",INDEX(종합보정값!$BU:$BU,MATCH(SUBSTITUTE($B191,"자연1","자연2"),종합보정값!$BT:$BT,0))+종합보정값!BV$9-종합보정값!BV$38),"")</f>
        <v>1.4999999999999998</v>
      </c>
      <c r="N191" s="59">
        <f>IF(M191="","",M191+종합보정값!BV$17)</f>
        <v>1.4299999999999997</v>
      </c>
      <c r="O191" s="60">
        <f>IF(P191="","",P191+종합보정값!BU$18)</f>
        <v>1.5699999999999998</v>
      </c>
      <c r="P191" s="60">
        <f>IFERROR(IF(INDEX(종합보정값!$BU:$BU,MATCH(SUBSTITUTE($B191,"자연1","자연2"),종합보정값!$BT:$BT,0))="","",INDEX(종합보정값!$BU:$BU,MATCH(SUBSTITUTE($B191,"자연1","자연2"),종합보정값!$BT:$BT,0))+종합보정값!BV$10-종합보정값!BV$39),"")</f>
        <v>1.4999999999999998</v>
      </c>
      <c r="Q191" s="60">
        <f>IF(P191="","",P191+종합보정값!BV$18)</f>
        <v>1.4299999999999997</v>
      </c>
    </row>
    <row r="192" spans="2:17" ht="14.25" customHeight="1">
      <c r="B192" s="50" t="str">
        <f>B$185&amp;"자연2"</f>
        <v>한양면접자연2</v>
      </c>
      <c r="C192" s="56">
        <f>IF(D192="","",D192+종합보정값!BU$14)</f>
        <v>4.05</v>
      </c>
      <c r="D192" s="56">
        <f>IFERROR(IF(INDEX(종합보정값!$BU:$BU,MATCH($B192,종합보정값!$BT:$BT,0))="","",INDEX(종합보정값!$BU:$BU,MATCH($B192,종합보정값!$BT:$BT,0))+IF(INDEX(종합보정값!$BW:$BW,MATCH($B192,종합보정값!$BT:$BT,0))="인문",종합보정값!BU$6,종합보정값!BV$6)),"")</f>
        <v>3.65</v>
      </c>
      <c r="E192" s="56">
        <f>IF(D192="","",D192+종합보정값!BV$14)</f>
        <v>3.35</v>
      </c>
      <c r="F192" s="57">
        <f>IF(G192="","",G192+종합보정값!BU$15)</f>
        <v>3.1</v>
      </c>
      <c r="G192" s="57">
        <f>IFERROR(IF(INDEX(종합보정값!$BU:$BU,MATCH($B192,종합보정값!$BT:$BT,0))="","",INDEX(종합보정값!$BU:$BU,MATCH($B192,종합보정값!$BT:$BT,0))+IF(INDEX(종합보정값!$BW:$BW,MATCH($B192,종합보정값!$BT:$BT,0))="인문",종합보정값!BU$7,종합보정값!BV$7)),"")</f>
        <v>2.9</v>
      </c>
      <c r="H192" s="57">
        <f>IF(G192="","",G192+종합보정값!BV$15)</f>
        <v>2.75</v>
      </c>
      <c r="I192" s="58">
        <f>IF(J192="","",J192+종합보정값!BU$16)</f>
        <v>1.75</v>
      </c>
      <c r="J192" s="58">
        <f>IFERROR(IF(INDEX(종합보정값!$BU:$BU,MATCH($B192,종합보정값!$BT:$BT,0))="","",INDEX(종합보정값!$BU:$BU,MATCH($B192,종합보정값!$BT:$BT,0))+IF(INDEX(종합보정값!$BW:$BW,MATCH($B192,종합보정값!$BT:$BT,0))="인문",종합보정값!BU$8,종합보정값!BV$8)),"")</f>
        <v>1.65</v>
      </c>
      <c r="K192" s="58">
        <f>IF(J192="","",J192+종합보정값!BV$16)</f>
        <v>1.5499999999999998</v>
      </c>
      <c r="L192" s="59">
        <f>IF(M192="","",M192+종합보정값!BU$17)</f>
        <v>1.6199999999999999</v>
      </c>
      <c r="M192" s="59">
        <f>IFERROR(IF(INDEX(종합보정값!$BU:$BU,MATCH($B192,종합보정값!$BT:$BT,0))="","",INDEX(종합보정값!$BU:$BU,MATCH($B192,종합보정값!$BT:$BT,0))+IF(INDEX(종합보정값!$BW:$BW,MATCH($B192,종합보정값!$BT:$BT,0))="인문",종합보정값!BU$9,종합보정값!BV$9)),"")</f>
        <v>1.5499999999999998</v>
      </c>
      <c r="N192" s="59">
        <f>IF(M192="","",M192+종합보정값!BV$17)</f>
        <v>1.4799999999999998</v>
      </c>
      <c r="O192" s="60">
        <f>IF(P192="","",P192+종합보정값!BU$18)</f>
        <v>1.6199999999999999</v>
      </c>
      <c r="P192" s="60">
        <f>IFERROR(IF(INDEX(종합보정값!$BU:$BU,MATCH($B192,종합보정값!$BT:$BT,0))="","",INDEX(종합보정값!$BU:$BU,MATCH($B192,종합보정값!$BT:$BT,0))+IF(INDEX(종합보정값!$BW:$BW,MATCH($B192,종합보정값!$BT:$BT,0))="인문",종합보정값!BU$10,종합보정값!BV$10)),"")</f>
        <v>1.5499999999999998</v>
      </c>
      <c r="Q192" s="60">
        <f>IF(P192="","",P192+종합보정값!BV$18)</f>
        <v>1.4799999999999998</v>
      </c>
    </row>
    <row r="193" spans="2:17" ht="14.25" customHeight="1">
      <c r="B193" s="50" t="str">
        <f>B$185&amp;"자연3"</f>
        <v>한양면접자연3</v>
      </c>
      <c r="C193" s="56">
        <f>IF(D193="","",D193+종합보정값!BU$14)</f>
        <v>4.2</v>
      </c>
      <c r="D193" s="56">
        <f>IFERROR(IF(INDEX(종합보정값!$BU:$BU,MATCH(SUBSTITUTE($B193,"자연3","자연2"),종합보정값!$BT:$BT,0))="","",INDEX(종합보정값!$BU:$BU,MATCH(SUBSTITUTE($B193,"자연3","자연2"),종합보정값!$BT:$BT,0))+종합보정값!BV$6+종합보정값!BV$35),"")</f>
        <v>3.8</v>
      </c>
      <c r="E193" s="56">
        <f>IF(D193="","",D193+종합보정값!BV$14)</f>
        <v>3.5</v>
      </c>
      <c r="F193" s="57">
        <f>IF(G193="","",G193+종합보정값!BU$15)</f>
        <v>3.22</v>
      </c>
      <c r="G193" s="57">
        <f>IFERROR(IF(INDEX(종합보정값!$BU:$BU,MATCH(SUBSTITUTE($B193,"자연3","자연2"),종합보정값!$BT:$BT,0))="","",INDEX(종합보정값!$BU:$BU,MATCH(SUBSTITUTE($B193,"자연3","자연2"),종합보정값!$BT:$BT,0))+종합보정값!BV$7+종합보정값!BV$36),"")</f>
        <v>3.02</v>
      </c>
      <c r="H193" s="57">
        <f>IF(G193="","",G193+종합보정값!BV$15)</f>
        <v>2.87</v>
      </c>
      <c r="I193" s="58">
        <f>IF(J193="","",J193+종합보정값!BU$16)</f>
        <v>1.8</v>
      </c>
      <c r="J193" s="58">
        <f>IFERROR(IF(INDEX(종합보정값!$BU:$BU,MATCH(SUBSTITUTE($B193,"자연3","자연2"),종합보정값!$BT:$BT,0))="","",INDEX(종합보정값!$BU:$BU,MATCH(SUBSTITUTE($B193,"자연3","자연2"),종합보정값!$BT:$BT,0))+종합보정값!BV$8+종합보정값!BV$37),"")</f>
        <v>1.7</v>
      </c>
      <c r="K193" s="58">
        <f>IF(J193="","",J193+종합보정값!BV$16)</f>
        <v>1.5999999999999999</v>
      </c>
      <c r="L193" s="59">
        <f>IF(M193="","",M193+종합보정값!BU$17)</f>
        <v>1.67</v>
      </c>
      <c r="M193" s="59">
        <f>IFERROR(IF(INDEX(종합보정값!$BU:$BU,MATCH(SUBSTITUTE($B193,"자연3","자연2"),종합보정값!$BT:$BT,0))="","",INDEX(종합보정값!$BU:$BU,MATCH(SUBSTITUTE($B193,"자연3","자연2"),종합보정값!$BT:$BT,0))+종합보정값!BV$9+종합보정값!BV$38),"")</f>
        <v>1.5999999999999999</v>
      </c>
      <c r="N193" s="59">
        <f>IF(M193="","",M193+종합보정값!BV$17)</f>
        <v>1.5299999999999998</v>
      </c>
      <c r="O193" s="60">
        <f>IF(P193="","",P193+종합보정값!BU$18)</f>
        <v>1.67</v>
      </c>
      <c r="P193" s="60">
        <f>IFERROR(IF(INDEX(종합보정값!$BU:$BU,MATCH(SUBSTITUTE($B193,"자연3","자연2"),종합보정값!$BT:$BT,0))="","",INDEX(종합보정값!$BU:$BU,MATCH(SUBSTITUTE($B193,"자연3","자연2"),종합보정값!$BT:$BT,0))+종합보정값!BV$10+종합보정값!BV$39),"")</f>
        <v>1.5999999999999999</v>
      </c>
      <c r="Q193" s="60">
        <f>IF(P193="","",P193+종합보정값!BV$18)</f>
        <v>1.5299999999999998</v>
      </c>
    </row>
    <row r="194" spans="2:17" ht="14.25" customHeight="1">
      <c r="B194" s="50" t="str">
        <f>B$185&amp;"사범"</f>
        <v>한양면접사범</v>
      </c>
      <c r="C194" s="56" t="str">
        <f>IF(D194="","",D194+종합보정값!BU$14)</f>
        <v/>
      </c>
      <c r="D194" s="56" t="str">
        <f>IFERROR(IF(INDEX(종합보정값!$BU:$BU,MATCH($B194,종합보정값!$BT:$BT,0))="","",INDEX(종합보정값!$BU:$BU,MATCH($B194,종합보정값!$BT:$BT,0))+IF(INDEX(종합보정값!$BW:$BW,MATCH($B194,종합보정값!$BT:$BT,0))="인문",종합보정값!BU$6,종합보정값!BV$6)),"")</f>
        <v/>
      </c>
      <c r="E194" s="56" t="str">
        <f>IF(D194="","",D194+종합보정값!BV$14)</f>
        <v/>
      </c>
      <c r="F194" s="57" t="str">
        <f>IF(G194="","",G194+종합보정값!BU$15)</f>
        <v/>
      </c>
      <c r="G194" s="57" t="str">
        <f>IFERROR(IF(INDEX(종합보정값!$BU:$BU,MATCH($B194,종합보정값!$BT:$BT,0))="","",INDEX(종합보정값!$BU:$BU,MATCH($B194,종합보정값!$BT:$BT,0))+IF(INDEX(종합보정값!$BW:$BW,MATCH($B194,종합보정값!$BT:$BT,0))="인문",종합보정값!BU$7,종합보정값!BV$7)),"")</f>
        <v/>
      </c>
      <c r="H194" s="57" t="str">
        <f>IF(G194="","",G194+종합보정값!BV$15)</f>
        <v/>
      </c>
      <c r="I194" s="58" t="str">
        <f>IF(J194="","",J194+종합보정값!BU$16)</f>
        <v/>
      </c>
      <c r="J194" s="58" t="str">
        <f>IFERROR(IF(INDEX(종합보정값!$BU:$BU,MATCH($B194,종합보정값!$BT:$BT,0))="","",INDEX(종합보정값!$BU:$BU,MATCH($B194,종합보정값!$BT:$BT,0))+IF(INDEX(종합보정값!$BW:$BW,MATCH($B194,종합보정값!$BT:$BT,0))="인문",종합보정값!BU$8,종합보정값!BV$8)),"")</f>
        <v/>
      </c>
      <c r="K194" s="58" t="str">
        <f>IF(J194="","",J194+종합보정값!BV$16)</f>
        <v/>
      </c>
      <c r="L194" s="59" t="str">
        <f>IF(M194="","",M194+종합보정값!BU$17)</f>
        <v/>
      </c>
      <c r="M194" s="59" t="str">
        <f>IFERROR(IF(INDEX(종합보정값!$BU:$BU,MATCH($B194,종합보정값!$BT:$BT,0))="","",INDEX(종합보정값!$BU:$BU,MATCH($B194,종합보정값!$BT:$BT,0))+IF(INDEX(종합보정값!$BW:$BW,MATCH($B194,종합보정값!$BT:$BT,0))="인문",종합보정값!BU$9,종합보정값!BV$9)),"")</f>
        <v/>
      </c>
      <c r="N194" s="59" t="str">
        <f>IF(M194="","",M194+종합보정값!BV$17)</f>
        <v/>
      </c>
      <c r="O194" s="60" t="str">
        <f>IF(P194="","",P194+종합보정값!BU$18)</f>
        <v/>
      </c>
      <c r="P194" s="60" t="str">
        <f>IFERROR(IF(INDEX(종합보정값!$BU:$BU,MATCH($B194,종합보정값!$BT:$BT,0))="","",INDEX(종합보정값!$BU:$BU,MATCH($B194,종합보정값!$BT:$BT,0))+IF(INDEX(종합보정값!$BW:$BW,MATCH($B194,종합보정값!$BT:$BT,0))="인문",종합보정값!BU$10,종합보정값!BV$10)),"")</f>
        <v/>
      </c>
      <c r="Q194" s="60" t="str">
        <f>IF(P194="","",P194+종합보정값!BV$18)</f>
        <v/>
      </c>
    </row>
    <row r="195" spans="2:17" ht="14.25" customHeight="1">
      <c r="B195" s="50" t="str">
        <f>B$185&amp;"자전자연"</f>
        <v>한양면접자전자연</v>
      </c>
      <c r="C195" s="56" t="str">
        <f>IF(D195="","",D195+종합보정값!BU$14)</f>
        <v/>
      </c>
      <c r="D195" s="56" t="str">
        <f>IFERROR(IF(INDEX(종합보정값!$BU:$BU,MATCH($B195,종합보정값!$BT:$BT,0))="","",INDEX(종합보정값!$BU:$BU,MATCH($B195,종합보정값!$BT:$BT,0))+IF(INDEX(종합보정값!$BW:$BW,MATCH($B195,종합보정값!$BT:$BT,0))="인문",종합보정값!BU$6,종합보정값!BV$6)),"")</f>
        <v/>
      </c>
      <c r="E195" s="56" t="str">
        <f>IF(D195="","",D195+종합보정값!BV$14)</f>
        <v/>
      </c>
      <c r="F195" s="57" t="str">
        <f>IF(G195="","",G195+종합보정값!BU$15)</f>
        <v/>
      </c>
      <c r="G195" s="57" t="str">
        <f>IFERROR(IF(INDEX(종합보정값!$BU:$BU,MATCH($B195,종합보정값!$BT:$BT,0))="","",INDEX(종합보정값!$BU:$BU,MATCH($B195,종합보정값!$BT:$BT,0))+IF(INDEX(종합보정값!$BW:$BW,MATCH($B195,종합보정값!$BT:$BT,0))="인문",종합보정값!BU$7,종합보정값!BV$7)),"")</f>
        <v/>
      </c>
      <c r="H195" s="57" t="str">
        <f>IF(G195="","",G195+종합보정값!BV$15)</f>
        <v/>
      </c>
      <c r="I195" s="58" t="str">
        <f>IF(J195="","",J195+종합보정값!BU$16)</f>
        <v/>
      </c>
      <c r="J195" s="58" t="str">
        <f>IFERROR(IF(INDEX(종합보정값!$BU:$BU,MATCH($B195,종합보정값!$BT:$BT,0))="","",INDEX(종합보정값!$BU:$BU,MATCH($B195,종합보정값!$BT:$BT,0))+IF(INDEX(종합보정값!$BW:$BW,MATCH($B195,종합보정값!$BT:$BT,0))="인문",종합보정값!BU$8,종합보정값!BV$8)),"")</f>
        <v/>
      </c>
      <c r="K195" s="58" t="str">
        <f>IF(J195="","",J195+종합보정값!BV$16)</f>
        <v/>
      </c>
      <c r="L195" s="59" t="str">
        <f>IF(M195="","",M195+종합보정값!BU$17)</f>
        <v/>
      </c>
      <c r="M195" s="59" t="str">
        <f>IFERROR(IF(INDEX(종합보정값!$BU:$BU,MATCH($B195,종합보정값!$BT:$BT,0))="","",INDEX(종합보정값!$BU:$BU,MATCH($B195,종합보정값!$BT:$BT,0))+IF(INDEX(종합보정값!$BW:$BW,MATCH($B195,종합보정값!$BT:$BT,0))="인문",종합보정값!BU$9,종합보정값!BV$9)),"")</f>
        <v/>
      </c>
      <c r="N195" s="59" t="str">
        <f>IF(M195="","",M195+종합보정값!BV$17)</f>
        <v/>
      </c>
      <c r="O195" s="60" t="str">
        <f>IF(P195="","",P195+종합보정값!BU$18)</f>
        <v/>
      </c>
      <c r="P195" s="60" t="str">
        <f>IFERROR(IF(INDEX(종합보정값!$BU:$BU,MATCH($B195,종합보정값!$BT:$BT,0))="","",INDEX(종합보정값!$BU:$BU,MATCH($B195,종합보정값!$BT:$BT,0))+IF(INDEX(종합보정값!$BW:$BW,MATCH($B195,종합보정값!$BT:$BT,0))="인문",종합보정값!BU$10,종합보정값!BV$10)),"")</f>
        <v/>
      </c>
      <c r="Q195" s="60" t="str">
        <f>IF(P195="","",P195+종합보정값!BV$18)</f>
        <v/>
      </c>
    </row>
    <row r="196" spans="2:17" ht="14.25" customHeight="1">
      <c r="B196" s="50" t="str">
        <f>B$185&amp;"자전공통"</f>
        <v>한양면접자전공통</v>
      </c>
      <c r="C196" s="56" t="str">
        <f>IF(D196="","",D196+종합보정값!BU$14)</f>
        <v/>
      </c>
      <c r="D196" s="56" t="str">
        <f>IFERROR(IF(INDEX(종합보정값!$BU:$BU,MATCH($B196,종합보정값!$BT:$BT,0))="","",INDEX(종합보정값!$BU:$BU,MATCH($B196,종합보정값!$BT:$BT,0))+IF(INDEX(종합보정값!$BW:$BW,MATCH($B196,종합보정값!$BT:$BT,0))="인문",종합보정값!BU$6,종합보정값!BV$6)),"")</f>
        <v/>
      </c>
      <c r="E196" s="56" t="str">
        <f>IF(D196="","",D196+종합보정값!BV$14)</f>
        <v/>
      </c>
      <c r="F196" s="57" t="str">
        <f>IF(G196="","",G196+종합보정값!BU$15)</f>
        <v/>
      </c>
      <c r="G196" s="57" t="str">
        <f>IFERROR(IF(INDEX(종합보정값!$BU:$BU,MATCH($B196,종합보정값!$BT:$BT,0))="","",INDEX(종합보정값!$BU:$BU,MATCH($B196,종합보정값!$BT:$BT,0))+IF(INDEX(종합보정값!$BW:$BW,MATCH($B196,종합보정값!$BT:$BT,0))="인문",종합보정값!BU$7,종합보정값!BV$7)),"")</f>
        <v/>
      </c>
      <c r="H196" s="57" t="str">
        <f>IF(G196="","",G196+종합보정값!BV$15)</f>
        <v/>
      </c>
      <c r="I196" s="58" t="str">
        <f>IF(J196="","",J196+종합보정값!BU$16)</f>
        <v/>
      </c>
      <c r="J196" s="58" t="str">
        <f>IFERROR(IF(INDEX(종합보정값!$BU:$BU,MATCH($B196,종합보정값!$BT:$BT,0))="","",INDEX(종합보정값!$BU:$BU,MATCH($B196,종합보정값!$BT:$BT,0))+IF(INDEX(종합보정값!$BW:$BW,MATCH($B196,종합보정값!$BT:$BT,0))="인문",종합보정값!BU$8,종합보정값!BV$8)),"")</f>
        <v/>
      </c>
      <c r="K196" s="58" t="str">
        <f>IF(J196="","",J196+종합보정값!BV$16)</f>
        <v/>
      </c>
      <c r="L196" s="59" t="str">
        <f>IF(M196="","",M196+종합보정값!BU$17)</f>
        <v/>
      </c>
      <c r="M196" s="59" t="str">
        <f>IFERROR(IF(INDEX(종합보정값!$BU:$BU,MATCH($B196,종합보정값!$BT:$BT,0))="","",INDEX(종합보정값!$BU:$BU,MATCH($B196,종합보정값!$BT:$BT,0))+IF(INDEX(종합보정값!$BW:$BW,MATCH($B196,종합보정값!$BT:$BT,0))="인문",종합보정값!BU$9,종합보정값!BV$9)),"")</f>
        <v/>
      </c>
      <c r="N196" s="59" t="str">
        <f>IF(M196="","",M196+종합보정값!BV$17)</f>
        <v/>
      </c>
      <c r="O196" s="60" t="str">
        <f>IF(P196="","",P196+종합보정값!BU$18)</f>
        <v/>
      </c>
      <c r="P196" s="60" t="str">
        <f>IFERROR(IF(INDEX(종합보정값!$BU:$BU,MATCH($B196,종합보정값!$BT:$BT,0))="","",INDEX(종합보정값!$BU:$BU,MATCH($B196,종합보정값!$BT:$BT,0))+IF(INDEX(종합보정값!$BW:$BW,MATCH($B196,종합보정값!$BT:$BT,0))="인문",종합보정값!BU$10,종합보정값!BV$10)),"")</f>
        <v/>
      </c>
      <c r="Q196" s="60" t="str">
        <f>IF(P196="","",P196+종합보정값!BV$18)</f>
        <v/>
      </c>
    </row>
    <row r="197" spans="2:17" ht="14.25" customHeight="1">
      <c r="B197" s="50" t="str">
        <f>B$185&amp;"자전인문"</f>
        <v>한양면접자전인문</v>
      </c>
      <c r="C197" s="56" t="str">
        <f>IF(D197="","",D197+종합보정값!BU$14)</f>
        <v/>
      </c>
      <c r="D197" s="56" t="str">
        <f>IFERROR(IF(INDEX(종합보정값!$BU:$BU,MATCH($B197,종합보정값!$BT:$BT,0))="","",INDEX(종합보정값!$BU:$BU,MATCH($B197,종합보정값!$BT:$BT,0))+IF(INDEX(종합보정값!$BW:$BW,MATCH($B197,종합보정값!$BT:$BT,0))="인문",종합보정값!BU$6,종합보정값!BV$6)),"")</f>
        <v/>
      </c>
      <c r="E197" s="56" t="str">
        <f>IF(D197="","",D197+종합보정값!BV$14)</f>
        <v/>
      </c>
      <c r="F197" s="57" t="str">
        <f>IF(G197="","",G197+종합보정값!BU$15)</f>
        <v/>
      </c>
      <c r="G197" s="57" t="str">
        <f>IFERROR(IF(INDEX(종합보정값!$BU:$BU,MATCH($B197,종합보정값!$BT:$BT,0))="","",INDEX(종합보정값!$BU:$BU,MATCH($B197,종합보정값!$BT:$BT,0))+IF(INDEX(종합보정값!$BW:$BW,MATCH($B197,종합보정값!$BT:$BT,0))="인문",종합보정값!BU$7,종합보정값!BV$7)),"")</f>
        <v/>
      </c>
      <c r="H197" s="57" t="str">
        <f>IF(G197="","",G197+종합보정값!BV$15)</f>
        <v/>
      </c>
      <c r="I197" s="58" t="str">
        <f>IF(J197="","",J197+종합보정값!BU$16)</f>
        <v/>
      </c>
      <c r="J197" s="58" t="str">
        <f>IFERROR(IF(INDEX(종합보정값!$BU:$BU,MATCH($B197,종합보정값!$BT:$BT,0))="","",INDEX(종합보정값!$BU:$BU,MATCH($B197,종합보정값!$BT:$BT,0))+IF(INDEX(종합보정값!$BW:$BW,MATCH($B197,종합보정값!$BT:$BT,0))="인문",종합보정값!BU$8,종합보정값!BV$8)),"")</f>
        <v/>
      </c>
      <c r="K197" s="58" t="str">
        <f>IF(J197="","",J197+종합보정값!BV$16)</f>
        <v/>
      </c>
      <c r="L197" s="59" t="str">
        <f>IF(M197="","",M197+종합보정값!BU$17)</f>
        <v/>
      </c>
      <c r="M197" s="59" t="str">
        <f>IFERROR(IF(INDEX(종합보정값!$BU:$BU,MATCH($B197,종합보정값!$BT:$BT,0))="","",INDEX(종합보정값!$BU:$BU,MATCH($B197,종합보정값!$BT:$BT,0))+IF(INDEX(종합보정값!$BW:$BW,MATCH($B197,종합보정값!$BT:$BT,0))="인문",종합보정값!BU$9,종합보정값!BV$9)),"")</f>
        <v/>
      </c>
      <c r="N197" s="59" t="str">
        <f>IF(M197="","",M197+종합보정값!BV$17)</f>
        <v/>
      </c>
      <c r="O197" s="60" t="str">
        <f>IF(P197="","",P197+종합보정값!BU$18)</f>
        <v/>
      </c>
      <c r="P197" s="60" t="str">
        <f>IFERROR(IF(INDEX(종합보정값!$BU:$BU,MATCH($B197,종합보정값!$BT:$BT,0))="","",INDEX(종합보정값!$BU:$BU,MATCH($B197,종합보정값!$BT:$BT,0))+IF(INDEX(종합보정값!$BW:$BW,MATCH($B197,종합보정값!$BT:$BT,0))="인문",종합보정값!BU$10,종합보정값!BV$10)),"")</f>
        <v/>
      </c>
      <c r="Q197" s="60" t="str">
        <f>IF(P197="","",P197+종합보정값!BV$18)</f>
        <v/>
      </c>
    </row>
    <row r="199" spans="2:17" ht="17.25" customHeight="1">
      <c r="B199" s="178" t="s">
        <v>1894</v>
      </c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5"/>
    </row>
    <row r="200" spans="2:17" ht="14.25" customHeight="1">
      <c r="B200" s="44"/>
      <c r="C200" s="160" t="s">
        <v>1862</v>
      </c>
      <c r="D200" s="154"/>
      <c r="E200" s="155"/>
      <c r="F200" s="158" t="s">
        <v>1863</v>
      </c>
      <c r="G200" s="154"/>
      <c r="H200" s="155"/>
      <c r="I200" s="166" t="s">
        <v>1864</v>
      </c>
      <c r="J200" s="154"/>
      <c r="K200" s="155"/>
      <c r="L200" s="165" t="s">
        <v>1865</v>
      </c>
      <c r="M200" s="154"/>
      <c r="N200" s="155"/>
      <c r="O200" s="153" t="s">
        <v>1866</v>
      </c>
      <c r="P200" s="154"/>
      <c r="Q200" s="155"/>
    </row>
    <row r="201" spans="2:17" ht="14.25" customHeight="1">
      <c r="B201" s="16" t="s">
        <v>1869</v>
      </c>
      <c r="C201" s="45" t="s">
        <v>19</v>
      </c>
      <c r="D201" s="45" t="s">
        <v>20</v>
      </c>
      <c r="E201" s="45" t="s">
        <v>21</v>
      </c>
      <c r="F201" s="46" t="s">
        <v>19</v>
      </c>
      <c r="G201" s="46" t="s">
        <v>20</v>
      </c>
      <c r="H201" s="46" t="s">
        <v>21</v>
      </c>
      <c r="I201" s="47" t="s">
        <v>19</v>
      </c>
      <c r="J201" s="47" t="s">
        <v>20</v>
      </c>
      <c r="K201" s="47" t="s">
        <v>21</v>
      </c>
      <c r="L201" s="48" t="s">
        <v>19</v>
      </c>
      <c r="M201" s="48" t="s">
        <v>20</v>
      </c>
      <c r="N201" s="48" t="s">
        <v>21</v>
      </c>
      <c r="O201" s="49" t="s">
        <v>19</v>
      </c>
      <c r="P201" s="49" t="s">
        <v>20</v>
      </c>
      <c r="Q201" s="49" t="s">
        <v>21</v>
      </c>
    </row>
    <row r="202" spans="2:17" ht="14.25" customHeight="1">
      <c r="B202" s="50" t="str">
        <f>B$199&amp;"인문1"</f>
        <v>시립종합인문1</v>
      </c>
      <c r="C202" s="56">
        <f>IF(D202="","",D202+종합보정값!BZ$14)</f>
        <v>2.7</v>
      </c>
      <c r="D202" s="56">
        <f>IFERROR(IF(INDEX(종합보정값!$BZ:$BZ,MATCH(SUBSTITUTE($B202,"인문1","인문2"),종합보정값!$BY:$BY,0))="","",INDEX(종합보정값!$BZ:$BZ,MATCH(SUBSTITUTE($B202,"인문1","인문2"),종합보정값!$BY:$BY,0))+종합보정값!BZ$6-종합보정값!BZ$35),"")</f>
        <v>2.5</v>
      </c>
      <c r="E202" s="56">
        <f>IF(D202="","",D202+종합보정값!CA$14)</f>
        <v>2.2999999999999998</v>
      </c>
      <c r="F202" s="57">
        <f>IF(G202="","",G202+종합보정값!BZ$15)</f>
        <v>2.5000000000000004</v>
      </c>
      <c r="G202" s="57">
        <f>IFERROR(IF(INDEX(종합보정값!$BZ:$BZ,MATCH(SUBSTITUTE($B202,"인문1","인문2"),종합보정값!$BY:$BY,0))="","",INDEX(종합보정값!$BZ:$BZ,MATCH(SUBSTITUTE($B202,"인문1","인문2"),종합보정값!$BY:$BY,0))+종합보정값!BZ$7-종합보정값!BZ$36),"")</f>
        <v>2.4000000000000004</v>
      </c>
      <c r="H202" s="57">
        <f>IF(G202="","",G202+종합보정값!CA$15)</f>
        <v>2.3000000000000003</v>
      </c>
      <c r="I202" s="58">
        <f>IF(J202="","",J202+종합보정값!BZ$16)</f>
        <v>2.2799999999999998</v>
      </c>
      <c r="J202" s="58">
        <f>IFERROR(IF(INDEX(종합보정값!$BZ:$BZ,MATCH(SUBSTITUTE($B202,"인문1","인문2"),종합보정값!$BY:$BY,0))="","",INDEX(종합보정값!$BZ:$BZ,MATCH(SUBSTITUTE($B202,"인문1","인문2"),종합보정값!$BY:$BY,0))+종합보정값!BZ$8-종합보정값!BZ$37),"")</f>
        <v>2.23</v>
      </c>
      <c r="K202" s="58">
        <f>IF(J202="","",J202+종합보정값!CA$16)</f>
        <v>2.1800000000000002</v>
      </c>
      <c r="L202" s="59">
        <f>IF(M202="","",M202+종합보정값!BZ$17)</f>
        <v>2.23</v>
      </c>
      <c r="M202" s="59">
        <f>IFERROR(IF(INDEX(종합보정값!$BZ:$BZ,MATCH(SUBSTITUTE($B202,"인문1","인문2"),종합보정값!$BY:$BY,0))="","",INDEX(종합보정값!$BZ:$BZ,MATCH(SUBSTITUTE($B202,"인문1","인문2"),종합보정값!$BY:$BY,0))+종합보정값!BZ$9-종합보정값!BZ$38),"")</f>
        <v>2.1800000000000002</v>
      </c>
      <c r="N202" s="59">
        <f>IF(M202="","",M202+종합보정값!CA$17)</f>
        <v>2.1300000000000003</v>
      </c>
      <c r="O202" s="60">
        <f>IF(P202="","",P202+종합보정값!BZ$18)</f>
        <v>2.1799999999999997</v>
      </c>
      <c r="P202" s="60">
        <f>IFERROR(IF(INDEX(종합보정값!$BZ:$BZ,MATCH(SUBSTITUTE($B202,"인문1","인문2"),종합보정값!$BY:$BY,0))="","",INDEX(종합보정값!$BZ:$BZ,MATCH(SUBSTITUTE($B202,"인문1","인문2"),종합보정값!$BY:$BY,0))+종합보정값!BZ$10-종합보정값!BZ$39),"")</f>
        <v>2.13</v>
      </c>
      <c r="Q202" s="60">
        <f>IF(P202="","",P202+종합보정값!CA$18)</f>
        <v>2.08</v>
      </c>
    </row>
    <row r="203" spans="2:17" ht="14.25" customHeight="1">
      <c r="B203" s="50" t="str">
        <f>B$199&amp;"인문2"</f>
        <v>시립종합인문2</v>
      </c>
      <c r="C203" s="56">
        <f>IF(D203="","",D203+종합보정값!BZ$14)</f>
        <v>2.75</v>
      </c>
      <c r="D203" s="56">
        <f>IFERROR(IF(INDEX(종합보정값!$BZ:$BZ,MATCH($B203,종합보정값!$BY:$BY,0))="","",INDEX(종합보정값!$BZ:$BZ,MATCH($B203,종합보정값!$BY:$BY,0))+IF(INDEX(종합보정값!$CB:$CB,MATCH($B203,종합보정값!$BY:$BY,0))="인문",종합보정값!BZ$6,종합보정값!CA$6)),"")</f>
        <v>2.5499999999999998</v>
      </c>
      <c r="E203" s="56">
        <f>IF(D203="","",D203+종합보정값!CA$14)</f>
        <v>2.3499999999999996</v>
      </c>
      <c r="F203" s="57">
        <f>IF(G203="","",G203+종합보정값!BZ$15)</f>
        <v>2.5300000000000002</v>
      </c>
      <c r="G203" s="57">
        <f>IFERROR(IF(INDEX(종합보정값!$BZ:$BZ,MATCH($B203,종합보정값!$BY:$BY,0))="","",INDEX(종합보정값!$BZ:$BZ,MATCH($B203,종합보정값!$BY:$BY,0))+IF(INDEX(종합보정값!$CB:$CB,MATCH($B203,종합보정값!$BY:$BY,0))="인문",종합보정값!BZ$7,종합보정값!CA$7)),"")</f>
        <v>2.4300000000000002</v>
      </c>
      <c r="H203" s="57">
        <f>IF(G203="","",G203+종합보정값!CA$15)</f>
        <v>2.33</v>
      </c>
      <c r="I203" s="58">
        <f>IF(J203="","",J203+종합보정값!BZ$16)</f>
        <v>2.2999999999999998</v>
      </c>
      <c r="J203" s="58">
        <f>IFERROR(IF(INDEX(종합보정값!$BZ:$BZ,MATCH($B203,종합보정값!$BY:$BY,0))="","",INDEX(종합보정값!$BZ:$BZ,MATCH($B203,종합보정값!$BY:$BY,0))+IF(INDEX(종합보정값!$CB:$CB,MATCH($B203,종합보정값!$BY:$BY,0))="인문",종합보정값!BZ$8,종합보정값!CA$8)),"")</f>
        <v>2.25</v>
      </c>
      <c r="K203" s="58">
        <f>IF(J203="","",J203+종합보정값!CA$16)</f>
        <v>2.2000000000000002</v>
      </c>
      <c r="L203" s="59">
        <f>IF(M203="","",M203+종합보정값!BZ$17)</f>
        <v>2.25</v>
      </c>
      <c r="M203" s="59">
        <f>IFERROR(IF(INDEX(종합보정값!$BZ:$BZ,MATCH($B203,종합보정값!$BY:$BY,0))="","",INDEX(종합보정값!$BZ:$BZ,MATCH($B203,종합보정값!$BY:$BY,0))+IF(INDEX(종합보정값!$CB:$CB,MATCH($B203,종합보정값!$BY:$BY,0))="인문",종합보정값!BZ$9,종합보정값!CA$9)),"")</f>
        <v>2.2000000000000002</v>
      </c>
      <c r="N203" s="59">
        <f>IF(M203="","",M203+종합보정값!CA$17)</f>
        <v>2.1500000000000004</v>
      </c>
      <c r="O203" s="60">
        <f>IF(P203="","",P203+종합보정값!BZ$18)</f>
        <v>2.1999999999999997</v>
      </c>
      <c r="P203" s="60">
        <f>IFERROR(IF(INDEX(종합보정값!$BZ:$BZ,MATCH($B203,종합보정값!$BY:$BY,0))="","",INDEX(종합보정값!$BZ:$BZ,MATCH($B203,종합보정값!$BY:$BY,0))+IF(INDEX(종합보정값!$CB:$CB,MATCH($B203,종합보정값!$BY:$BY,0))="인문",종합보정값!BZ$10,종합보정값!CA$10)),"")</f>
        <v>2.15</v>
      </c>
      <c r="Q203" s="60">
        <f>IF(P203="","",P203+종합보정값!CA$18)</f>
        <v>2.1</v>
      </c>
    </row>
    <row r="204" spans="2:17" ht="14.25" customHeight="1">
      <c r="B204" s="50" t="str">
        <f>B$199&amp;"인문3"</f>
        <v>시립종합인문3</v>
      </c>
      <c r="C204" s="56">
        <f>IF(D204="","",D204+종합보정값!BZ$14)</f>
        <v>2.8</v>
      </c>
      <c r="D204" s="56">
        <f>IFERROR(IF(INDEX(종합보정값!$BZ:$BZ,MATCH(SUBSTITUTE($B204,"인문3","인문2"),종합보정값!$BY:$BY,0))="","",INDEX(종합보정값!$BZ:$BZ,MATCH(SUBSTITUTE($B204,"인문3","인문2"),종합보정값!$BY:$BY,0))+종합보정값!BZ$6+종합보정값!BZ$35),"")</f>
        <v>2.5999999999999996</v>
      </c>
      <c r="E204" s="56">
        <f>IF(D204="","",D204+종합보정값!CA$14)</f>
        <v>2.3999999999999995</v>
      </c>
      <c r="F204" s="57">
        <f>IF(G204="","",G204+종합보정값!BZ$15)</f>
        <v>2.56</v>
      </c>
      <c r="G204" s="57">
        <f>IFERROR(IF(INDEX(종합보정값!$BZ:$BZ,MATCH(SUBSTITUTE($B204,"인문3","인문2"),종합보정값!$BY:$BY,0))="","",INDEX(종합보정값!$BZ:$BZ,MATCH(SUBSTITUTE($B204,"인문3","인문2"),종합보정값!$BY:$BY,0))+종합보정값!BZ$7+종합보정값!BZ$36),"")</f>
        <v>2.46</v>
      </c>
      <c r="H204" s="57">
        <f>IF(G204="","",G204+종합보정값!CA$15)</f>
        <v>2.36</v>
      </c>
      <c r="I204" s="58">
        <f>IF(J204="","",J204+종합보정값!BZ$16)</f>
        <v>2.3199999999999998</v>
      </c>
      <c r="J204" s="58">
        <f>IFERROR(IF(INDEX(종합보정값!$BZ:$BZ,MATCH(SUBSTITUTE($B204,"인문3","인문2"),종합보정값!$BY:$BY,0))="","",INDEX(종합보정값!$BZ:$BZ,MATCH(SUBSTITUTE($B204,"인문3","인문2"),종합보정값!$BY:$BY,0))+종합보정값!BZ$8+종합보정값!BZ$37),"")</f>
        <v>2.27</v>
      </c>
      <c r="K204" s="58">
        <f>IF(J204="","",J204+종합보정값!CA$16)</f>
        <v>2.2200000000000002</v>
      </c>
      <c r="L204" s="59">
        <f>IF(M204="","",M204+종합보정값!BZ$17)</f>
        <v>2.27</v>
      </c>
      <c r="M204" s="59">
        <f>IFERROR(IF(INDEX(종합보정값!$BZ:$BZ,MATCH(SUBSTITUTE($B204,"인문3","인문2"),종합보정값!$BY:$BY,0))="","",INDEX(종합보정값!$BZ:$BZ,MATCH(SUBSTITUTE($B204,"인문3","인문2"),종합보정값!$BY:$BY,0))+종합보정값!BZ$9+종합보정값!BZ$38),"")</f>
        <v>2.2200000000000002</v>
      </c>
      <c r="N204" s="59">
        <f>IF(M204="","",M204+종합보정값!CA$17)</f>
        <v>2.1700000000000004</v>
      </c>
      <c r="O204" s="60">
        <f>IF(P204="","",P204+종합보정값!BZ$18)</f>
        <v>2.2199999999999998</v>
      </c>
      <c r="P204" s="60">
        <f>IFERROR(IF(INDEX(종합보정값!$BZ:$BZ,MATCH(SUBSTITUTE($B204,"인문3","인문2"),종합보정값!$BY:$BY,0))="","",INDEX(종합보정값!$BZ:$BZ,MATCH(SUBSTITUTE($B204,"인문3","인문2"),종합보정값!$BY:$BY,0))+종합보정값!BZ$10+종합보정값!BZ$39),"")</f>
        <v>2.17</v>
      </c>
      <c r="Q204" s="60">
        <f>IF(P204="","",P204+종합보정값!CA$18)</f>
        <v>2.12</v>
      </c>
    </row>
    <row r="205" spans="2:17" ht="14.25" customHeight="1">
      <c r="B205" s="50" t="str">
        <f>B$199&amp;"자연1"</f>
        <v>시립종합자연1</v>
      </c>
      <c r="C205" s="56">
        <f>IF(D205="","",D205+종합보정값!BZ$14)</f>
        <v>2.7</v>
      </c>
      <c r="D205" s="56">
        <f>IFERROR(IF(INDEX(종합보정값!$BZ:$BZ,MATCH(SUBSTITUTE($B205,"자연1","자연2"),종합보정값!$BY:$BY,0))="","",INDEX(종합보정값!$BZ:$BZ,MATCH(SUBSTITUTE($B205,"자연1","자연2"),종합보정값!$BY:$BY,0))+종합보정값!CA$6-종합보정값!CA$35),"")</f>
        <v>2.5</v>
      </c>
      <c r="E205" s="56">
        <f>IF(D205="","",D205+종합보정값!CA$14)</f>
        <v>2.2999999999999998</v>
      </c>
      <c r="F205" s="57">
        <f>IF(G205="","",G205+종합보정값!BZ$15)</f>
        <v>2.5200000000000005</v>
      </c>
      <c r="G205" s="57">
        <f>IFERROR(IF(INDEX(종합보정값!$BZ:$BZ,MATCH(SUBSTITUTE($B205,"자연1","자연2"),종합보정값!$BY:$BY,0))="","",INDEX(종합보정값!$BZ:$BZ,MATCH(SUBSTITUTE($B205,"자연1","자연2"),종합보정값!$BY:$BY,0))+종합보정값!CA$7-종합보정값!CA$36),"")</f>
        <v>2.4200000000000004</v>
      </c>
      <c r="H205" s="57">
        <f>IF(G205="","",G205+종합보정값!CA$15)</f>
        <v>2.3200000000000003</v>
      </c>
      <c r="I205" s="58">
        <f>IF(J205="","",J205+종합보정값!BZ$16)</f>
        <v>2.25</v>
      </c>
      <c r="J205" s="58">
        <f>IFERROR(IF(INDEX(종합보정값!$BZ:$BZ,MATCH(SUBSTITUTE($B205,"자연1","자연2"),종합보정값!$BY:$BY,0))="","",INDEX(종합보정값!$BZ:$BZ,MATCH(SUBSTITUTE($B205,"자연1","자연2"),종합보정값!$BY:$BY,0))+종합보정값!CA$8-종합보정값!CA$37),"")</f>
        <v>2.2000000000000002</v>
      </c>
      <c r="K205" s="58">
        <f>IF(J205="","",J205+종합보정값!CA$16)</f>
        <v>2.1500000000000004</v>
      </c>
      <c r="L205" s="59">
        <f>IF(M205="","",M205+종합보정값!BZ$17)</f>
        <v>2.2000000000000002</v>
      </c>
      <c r="M205" s="59">
        <f>IFERROR(IF(INDEX(종합보정값!$BZ:$BZ,MATCH(SUBSTITUTE($B205,"자연1","자연2"),종합보정값!$BY:$BY,0))="","",INDEX(종합보정값!$BZ:$BZ,MATCH(SUBSTITUTE($B205,"자연1","자연2"),종합보정값!$BY:$BY,0))+종합보정값!CA$9-종합보정값!CA$38),"")</f>
        <v>2.1500000000000004</v>
      </c>
      <c r="N205" s="59">
        <f>IF(M205="","",M205+종합보정값!CA$17)</f>
        <v>2.1000000000000005</v>
      </c>
      <c r="O205" s="60">
        <f>IF(P205="","",P205+종합보정값!BZ$18)</f>
        <v>2.15</v>
      </c>
      <c r="P205" s="60">
        <f>IFERROR(IF(INDEX(종합보정값!$BZ:$BZ,MATCH(SUBSTITUTE($B205,"자연1","자연2"),종합보정값!$BY:$BY,0))="","",INDEX(종합보정값!$BZ:$BZ,MATCH(SUBSTITUTE($B205,"자연1","자연2"),종합보정값!$BY:$BY,0))+종합보정값!CA$10-종합보정값!CA$39),"")</f>
        <v>2.1</v>
      </c>
      <c r="Q205" s="60">
        <f>IF(P205="","",P205+종합보정값!CA$18)</f>
        <v>2.0500000000000003</v>
      </c>
    </row>
    <row r="206" spans="2:17" ht="14.25" customHeight="1">
      <c r="B206" s="50" t="str">
        <f>B$199&amp;"자연2"</f>
        <v>시립종합자연2</v>
      </c>
      <c r="C206" s="56">
        <f>IF(D206="","",D206+종합보정값!BZ$14)</f>
        <v>2.8000000000000003</v>
      </c>
      <c r="D206" s="56">
        <f>IFERROR(IF(INDEX(종합보정값!$BZ:$BZ,MATCH($B206,종합보정값!$BY:$BY,0))="","",INDEX(종합보정값!$BZ:$BZ,MATCH($B206,종합보정값!$BY:$BY,0))+IF(INDEX(종합보정값!$CB:$CB,MATCH($B206,종합보정값!$BY:$BY,0))="인문",종합보정값!BZ$6,종합보정값!CA$6)),"")</f>
        <v>2.6</v>
      </c>
      <c r="E206" s="56">
        <f>IF(D206="","",D206+종합보정값!CA$14)</f>
        <v>2.4</v>
      </c>
      <c r="F206" s="57">
        <f>IF(G206="","",G206+종합보정값!BZ$15)</f>
        <v>2.5700000000000003</v>
      </c>
      <c r="G206" s="57">
        <f>IFERROR(IF(INDEX(종합보정값!$BZ:$BZ,MATCH($B206,종합보정값!$BY:$BY,0))="","",INDEX(종합보정값!$BZ:$BZ,MATCH($B206,종합보정값!$BY:$BY,0))+IF(INDEX(종합보정값!$CB:$CB,MATCH($B206,종합보정값!$BY:$BY,0))="인문",종합보정값!BZ$7,종합보정값!CA$7)),"")</f>
        <v>2.4700000000000002</v>
      </c>
      <c r="H206" s="57">
        <f>IF(G206="","",G206+종합보정값!CA$15)</f>
        <v>2.37</v>
      </c>
      <c r="I206" s="58">
        <f>IF(J206="","",J206+종합보정값!BZ$16)</f>
        <v>2.2999999999999998</v>
      </c>
      <c r="J206" s="58">
        <f>IFERROR(IF(INDEX(종합보정값!$BZ:$BZ,MATCH($B206,종합보정값!$BY:$BY,0))="","",INDEX(종합보정값!$BZ:$BZ,MATCH($B206,종합보정값!$BY:$BY,0))+IF(INDEX(종합보정값!$CB:$CB,MATCH($B206,종합보정값!$BY:$BY,0))="인문",종합보정값!BZ$8,종합보정값!CA$8)),"")</f>
        <v>2.25</v>
      </c>
      <c r="K206" s="58">
        <f>IF(J206="","",J206+종합보정값!CA$16)</f>
        <v>2.2000000000000002</v>
      </c>
      <c r="L206" s="59">
        <f>IF(M206="","",M206+종합보정값!BZ$17)</f>
        <v>2.25</v>
      </c>
      <c r="M206" s="59">
        <f>IFERROR(IF(INDEX(종합보정값!$BZ:$BZ,MATCH($B206,종합보정값!$BY:$BY,0))="","",INDEX(종합보정값!$BZ:$BZ,MATCH($B206,종합보정값!$BY:$BY,0))+IF(INDEX(종합보정값!$CB:$CB,MATCH($B206,종합보정값!$BY:$BY,0))="인문",종합보정값!BZ$9,종합보정값!CA$9)),"")</f>
        <v>2.2000000000000002</v>
      </c>
      <c r="N206" s="59">
        <f>IF(M206="","",M206+종합보정값!CA$17)</f>
        <v>2.1500000000000004</v>
      </c>
      <c r="O206" s="60">
        <f>IF(P206="","",P206+종합보정값!BZ$18)</f>
        <v>2.1999999999999997</v>
      </c>
      <c r="P206" s="60">
        <f>IFERROR(IF(INDEX(종합보정값!$BZ:$BZ,MATCH($B206,종합보정값!$BY:$BY,0))="","",INDEX(종합보정값!$BZ:$BZ,MATCH($B206,종합보정값!$BY:$BY,0))+IF(INDEX(종합보정값!$CB:$CB,MATCH($B206,종합보정값!$BY:$BY,0))="인문",종합보정값!BZ$10,종합보정값!CA$10)),"")</f>
        <v>2.15</v>
      </c>
      <c r="Q206" s="60">
        <f>IF(P206="","",P206+종합보정값!CA$18)</f>
        <v>2.1</v>
      </c>
    </row>
    <row r="207" spans="2:17" ht="14.25" customHeight="1">
      <c r="B207" s="50" t="str">
        <f>B$199&amp;"자연3"</f>
        <v>시립종합자연3</v>
      </c>
      <c r="C207" s="56">
        <f>IF(D207="","",D207+종합보정값!BZ$14)</f>
        <v>2.9000000000000004</v>
      </c>
      <c r="D207" s="56">
        <f>IFERROR(IF(INDEX(종합보정값!$BZ:$BZ,MATCH(SUBSTITUTE($B207,"자연3","자연2"),종합보정값!$BY:$BY,0))="","",INDEX(종합보정값!$BZ:$BZ,MATCH(SUBSTITUTE($B207,"자연3","자연2"),종합보정값!$BY:$BY,0))+종합보정값!CA$6+종합보정값!CA$35),"")</f>
        <v>2.7</v>
      </c>
      <c r="E207" s="56">
        <f>IF(D207="","",D207+종합보정값!CA$14)</f>
        <v>2.5</v>
      </c>
      <c r="F207" s="57">
        <f>IF(G207="","",G207+종합보정값!BZ$15)</f>
        <v>2.62</v>
      </c>
      <c r="G207" s="57">
        <f>IFERROR(IF(INDEX(종합보정값!$BZ:$BZ,MATCH(SUBSTITUTE($B207,"자연3","자연2"),종합보정값!$BY:$BY,0))="","",INDEX(종합보정값!$BZ:$BZ,MATCH(SUBSTITUTE($B207,"자연3","자연2"),종합보정값!$BY:$BY,0))+종합보정값!CA$7+종합보정값!CA$36),"")</f>
        <v>2.52</v>
      </c>
      <c r="H207" s="57">
        <f>IF(G207="","",G207+종합보정값!CA$15)</f>
        <v>2.42</v>
      </c>
      <c r="I207" s="58">
        <f>IF(J207="","",J207+종합보정값!BZ$16)</f>
        <v>2.3499999999999996</v>
      </c>
      <c r="J207" s="58">
        <f>IFERROR(IF(INDEX(종합보정값!$BZ:$BZ,MATCH(SUBSTITUTE($B207,"자연3","자연2"),종합보정값!$BY:$BY,0))="","",INDEX(종합보정값!$BZ:$BZ,MATCH(SUBSTITUTE($B207,"자연3","자연2"),종합보정값!$BY:$BY,0))+종합보정값!CA$8+종합보정값!CA$37),"")</f>
        <v>2.2999999999999998</v>
      </c>
      <c r="K207" s="58">
        <f>IF(J207="","",J207+종합보정값!CA$16)</f>
        <v>2.25</v>
      </c>
      <c r="L207" s="59">
        <f>IF(M207="","",M207+종합보정값!BZ$17)</f>
        <v>2.2999999999999998</v>
      </c>
      <c r="M207" s="59">
        <f>IFERROR(IF(INDEX(종합보정값!$BZ:$BZ,MATCH(SUBSTITUTE($B207,"자연3","자연2"),종합보정값!$BY:$BY,0))="","",INDEX(종합보정값!$BZ:$BZ,MATCH(SUBSTITUTE($B207,"자연3","자연2"),종합보정값!$BY:$BY,0))+종합보정값!CA$9+종합보정값!CA$38),"")</f>
        <v>2.25</v>
      </c>
      <c r="N207" s="59">
        <f>IF(M207="","",M207+종합보정값!CA$17)</f>
        <v>2.2000000000000002</v>
      </c>
      <c r="O207" s="60">
        <f>IF(P207="","",P207+종합보정값!BZ$18)</f>
        <v>2.2499999999999996</v>
      </c>
      <c r="P207" s="60">
        <f>IFERROR(IF(INDEX(종합보정값!$BZ:$BZ,MATCH(SUBSTITUTE($B207,"자연3","자연2"),종합보정값!$BY:$BY,0))="","",INDEX(종합보정값!$BZ:$BZ,MATCH(SUBSTITUTE($B207,"자연3","자연2"),종합보정값!$BY:$BY,0))+종합보정값!CA$10+종합보정값!CA$39),"")</f>
        <v>2.1999999999999997</v>
      </c>
      <c r="Q207" s="60">
        <f>IF(P207="","",P207+종합보정값!CA$18)</f>
        <v>2.15</v>
      </c>
    </row>
    <row r="208" spans="2:17" ht="14.25" customHeight="1">
      <c r="B208" s="50" t="str">
        <f>B$199&amp;"사범"</f>
        <v>시립종합사범</v>
      </c>
      <c r="C208" s="56">
        <f>IF(D208="","",D208+종합보정값!BZ$14)</f>
        <v>2.81</v>
      </c>
      <c r="D208" s="56">
        <f>IFERROR(IF(INDEX(종합보정값!$BZ:$BZ,MATCH($B208,종합보정값!$BY:$BY,0))="","",INDEX(종합보정값!$BZ:$BZ,MATCH($B208,종합보정값!$BY:$BY,0))+IF(INDEX(종합보정값!$CB:$CB,MATCH($B208,종합보정값!$BY:$BY,0))="인문",종합보정값!BZ$6,종합보정값!CA$6)),"")</f>
        <v>2.61</v>
      </c>
      <c r="E208" s="56">
        <f>IF(D208="","",D208+종합보정값!CA$14)</f>
        <v>2.4099999999999997</v>
      </c>
      <c r="F208" s="57">
        <f>IF(G208="","",G208+종합보정값!BZ$15)</f>
        <v>2.5900000000000003</v>
      </c>
      <c r="G208" s="57">
        <f>IFERROR(IF(INDEX(종합보정값!$BZ:$BZ,MATCH($B208,종합보정값!$BY:$BY,0))="","",INDEX(종합보정값!$BZ:$BZ,MATCH($B208,종합보정값!$BY:$BY,0))+IF(INDEX(종합보정값!$CB:$CB,MATCH($B208,종합보정값!$BY:$BY,0))="인문",종합보정값!BZ$7,종합보정값!CA$7)),"")</f>
        <v>2.4900000000000002</v>
      </c>
      <c r="H208" s="57">
        <f>IF(G208="","",G208+종합보정값!CA$15)</f>
        <v>2.39</v>
      </c>
      <c r="I208" s="58">
        <f>IF(J208="","",J208+종합보정값!BZ$16)</f>
        <v>2.36</v>
      </c>
      <c r="J208" s="58">
        <f>IFERROR(IF(INDEX(종합보정값!$BZ:$BZ,MATCH($B208,종합보정값!$BY:$BY,0))="","",INDEX(종합보정값!$BZ:$BZ,MATCH($B208,종합보정값!$BY:$BY,0))+IF(INDEX(종합보정값!$CB:$CB,MATCH($B208,종합보정값!$BY:$BY,0))="인문",종합보정값!BZ$8,종합보정값!CA$8)),"")</f>
        <v>2.31</v>
      </c>
      <c r="K208" s="58">
        <f>IF(J208="","",J208+종합보정값!CA$16)</f>
        <v>2.2600000000000002</v>
      </c>
      <c r="L208" s="59">
        <f>IF(M208="","",M208+종합보정값!BZ$17)</f>
        <v>2.31</v>
      </c>
      <c r="M208" s="59">
        <f>IFERROR(IF(INDEX(종합보정값!$BZ:$BZ,MATCH($B208,종합보정값!$BY:$BY,0))="","",INDEX(종합보정값!$BZ:$BZ,MATCH($B208,종합보정값!$BY:$BY,0))+IF(INDEX(종합보정값!$CB:$CB,MATCH($B208,종합보정값!$BY:$BY,0))="인문",종합보정값!BZ$9,종합보정값!CA$9)),"")</f>
        <v>2.2600000000000002</v>
      </c>
      <c r="N208" s="59">
        <f>IF(M208="","",M208+종합보정값!CA$17)</f>
        <v>2.2100000000000004</v>
      </c>
      <c r="O208" s="60">
        <f>IF(P208="","",P208+종합보정값!BZ$18)</f>
        <v>2.2599999999999998</v>
      </c>
      <c r="P208" s="60">
        <f>IFERROR(IF(INDEX(종합보정값!$BZ:$BZ,MATCH($B208,종합보정값!$BY:$BY,0))="","",INDEX(종합보정값!$BZ:$BZ,MATCH($B208,종합보정값!$BY:$BY,0))+IF(INDEX(종합보정값!$CB:$CB,MATCH($B208,종합보정값!$BY:$BY,0))="인문",종합보정값!BZ$10,종합보정값!CA$10)),"")</f>
        <v>2.21</v>
      </c>
      <c r="Q208" s="60">
        <f>IF(P208="","",P208+종합보정값!CA$18)</f>
        <v>2.16</v>
      </c>
    </row>
    <row r="209" spans="2:17" ht="14.25" customHeight="1">
      <c r="B209" s="50" t="str">
        <f>B$199&amp;"자전자연"</f>
        <v>시립종합자전자연</v>
      </c>
      <c r="C209" s="56">
        <f>IF(D209="","",D209+종합보정값!BZ$14)</f>
        <v>2.85</v>
      </c>
      <c r="D209" s="56">
        <f>IFERROR(IF(INDEX(종합보정값!$BZ:$BZ,MATCH($B209,종합보정값!$BY:$BY,0))="","",INDEX(종합보정값!$BZ:$BZ,MATCH($B209,종합보정값!$BY:$BY,0))+IF(INDEX(종합보정값!$CB:$CB,MATCH($B209,종합보정값!$BY:$BY,0))="인문",종합보정값!BZ$6,종합보정값!CA$6)),"")</f>
        <v>2.65</v>
      </c>
      <c r="E209" s="56">
        <f>IF(D209="","",D209+종합보정값!CA$14)</f>
        <v>2.4499999999999997</v>
      </c>
      <c r="F209" s="57">
        <f>IF(G209="","",G209+종합보정값!BZ$15)</f>
        <v>2.62</v>
      </c>
      <c r="G209" s="57">
        <f>IFERROR(IF(INDEX(종합보정값!$BZ:$BZ,MATCH($B209,종합보정값!$BY:$BY,0))="","",INDEX(종합보정값!$BZ:$BZ,MATCH($B209,종합보정값!$BY:$BY,0))+IF(INDEX(종합보정값!$CB:$CB,MATCH($B209,종합보정값!$BY:$BY,0))="인문",종합보정값!BZ$7,종합보정값!CA$7)),"")</f>
        <v>2.52</v>
      </c>
      <c r="H209" s="57">
        <f>IF(G209="","",G209+종합보정값!CA$15)</f>
        <v>2.42</v>
      </c>
      <c r="I209" s="58">
        <f>IF(J209="","",J209+종합보정값!BZ$16)</f>
        <v>2.3499999999999996</v>
      </c>
      <c r="J209" s="58">
        <f>IFERROR(IF(INDEX(종합보정값!$BZ:$BZ,MATCH($B209,종합보정값!$BY:$BY,0))="","",INDEX(종합보정값!$BZ:$BZ,MATCH($B209,종합보정값!$BY:$BY,0))+IF(INDEX(종합보정값!$CB:$CB,MATCH($B209,종합보정값!$BY:$BY,0))="인문",종합보정값!BZ$8,종합보정값!CA$8)),"")</f>
        <v>2.2999999999999998</v>
      </c>
      <c r="K209" s="58">
        <f>IF(J209="","",J209+종합보정값!CA$16)</f>
        <v>2.25</v>
      </c>
      <c r="L209" s="59">
        <f>IF(M209="","",M209+종합보정값!BZ$17)</f>
        <v>2.2999999999999998</v>
      </c>
      <c r="M209" s="59">
        <f>IFERROR(IF(INDEX(종합보정값!$BZ:$BZ,MATCH($B209,종합보정값!$BY:$BY,0))="","",INDEX(종합보정값!$BZ:$BZ,MATCH($B209,종합보정값!$BY:$BY,0))+IF(INDEX(종합보정값!$CB:$CB,MATCH($B209,종합보정값!$BY:$BY,0))="인문",종합보정값!BZ$9,종합보정값!CA$9)),"")</f>
        <v>2.25</v>
      </c>
      <c r="N209" s="59">
        <f>IF(M209="","",M209+종합보정값!CA$17)</f>
        <v>2.2000000000000002</v>
      </c>
      <c r="O209" s="60">
        <f>IF(P209="","",P209+종합보정값!BZ$18)</f>
        <v>2.2499999999999996</v>
      </c>
      <c r="P209" s="60">
        <f>IFERROR(IF(INDEX(종합보정값!$BZ:$BZ,MATCH($B209,종합보정값!$BY:$BY,0))="","",INDEX(종합보정값!$BZ:$BZ,MATCH($B209,종합보정값!$BY:$BY,0))+IF(INDEX(종합보정값!$CB:$CB,MATCH($B209,종합보정값!$BY:$BY,0))="인문",종합보정값!BZ$10,종합보정값!CA$10)),"")</f>
        <v>2.1999999999999997</v>
      </c>
      <c r="Q209" s="60">
        <f>IF(P209="","",P209+종합보정값!CA$18)</f>
        <v>2.15</v>
      </c>
    </row>
    <row r="210" spans="2:17" ht="14.25" customHeight="1">
      <c r="B210" s="50" t="str">
        <f>B$199&amp;"자전공통"</f>
        <v>시립종합자전공통</v>
      </c>
      <c r="C210" s="56">
        <f>IF(D210="","",D210+종합보정값!BZ$14)</f>
        <v>2.8</v>
      </c>
      <c r="D210" s="56">
        <f>IFERROR(IF(INDEX(종합보정값!$BZ:$BZ,MATCH($B210,종합보정값!$BY:$BY,0))="","",INDEX(종합보정값!$BZ:$BZ,MATCH($B210,종합보정값!$BY:$BY,0))+IF(INDEX(종합보정값!$CB:$CB,MATCH($B210,종합보정값!$BY:$BY,0))="인문",종합보정값!BZ$6,종합보정값!CA$6)),"")</f>
        <v>2.5999999999999996</v>
      </c>
      <c r="E210" s="56">
        <f>IF(D210="","",D210+종합보정값!CA$14)</f>
        <v>2.3999999999999995</v>
      </c>
      <c r="F210" s="57">
        <f>IF(G210="","",G210+종합보정값!BZ$15)</f>
        <v>2.58</v>
      </c>
      <c r="G210" s="57">
        <f>IFERROR(IF(INDEX(종합보정값!$BZ:$BZ,MATCH($B210,종합보정값!$BY:$BY,0))="","",INDEX(종합보정값!$BZ:$BZ,MATCH($B210,종합보정값!$BY:$BY,0))+IF(INDEX(종합보정값!$CB:$CB,MATCH($B210,종합보정값!$BY:$BY,0))="인문",종합보정값!BZ$7,종합보정값!CA$7)),"")</f>
        <v>2.48</v>
      </c>
      <c r="H210" s="57">
        <f>IF(G210="","",G210+종합보정값!CA$15)</f>
        <v>2.38</v>
      </c>
      <c r="I210" s="58">
        <f>IF(J210="","",J210+종합보정값!BZ$16)</f>
        <v>2.3499999999999996</v>
      </c>
      <c r="J210" s="58">
        <f>IFERROR(IF(INDEX(종합보정값!$BZ:$BZ,MATCH($B210,종합보정값!$BY:$BY,0))="","",INDEX(종합보정값!$BZ:$BZ,MATCH($B210,종합보정값!$BY:$BY,0))+IF(INDEX(종합보정값!$CB:$CB,MATCH($B210,종합보정값!$BY:$BY,0))="인문",종합보정값!BZ$8,종합보정값!CA$8)),"")</f>
        <v>2.2999999999999998</v>
      </c>
      <c r="K210" s="58">
        <f>IF(J210="","",J210+종합보정값!CA$16)</f>
        <v>2.25</v>
      </c>
      <c r="L210" s="59">
        <f>IF(M210="","",M210+종합보정값!BZ$17)</f>
        <v>2.2999999999999998</v>
      </c>
      <c r="M210" s="59">
        <f>IFERROR(IF(INDEX(종합보정값!$BZ:$BZ,MATCH($B210,종합보정값!$BY:$BY,0))="","",INDEX(종합보정값!$BZ:$BZ,MATCH($B210,종합보정값!$BY:$BY,0))+IF(INDEX(종합보정값!$CB:$CB,MATCH($B210,종합보정값!$BY:$BY,0))="인문",종합보정값!BZ$9,종합보정값!CA$9)),"")</f>
        <v>2.25</v>
      </c>
      <c r="N210" s="59">
        <f>IF(M210="","",M210+종합보정값!CA$17)</f>
        <v>2.2000000000000002</v>
      </c>
      <c r="O210" s="60">
        <f>IF(P210="","",P210+종합보정값!BZ$18)</f>
        <v>2.2499999999999996</v>
      </c>
      <c r="P210" s="60">
        <f>IFERROR(IF(INDEX(종합보정값!$BZ:$BZ,MATCH($B210,종합보정값!$BY:$BY,0))="","",INDEX(종합보정값!$BZ:$BZ,MATCH($B210,종합보정값!$BY:$BY,0))+IF(INDEX(종합보정값!$CB:$CB,MATCH($B210,종합보정값!$BY:$BY,0))="인문",종합보정값!BZ$10,종합보정값!CA$10)),"")</f>
        <v>2.1999999999999997</v>
      </c>
      <c r="Q210" s="60">
        <f>IF(P210="","",P210+종합보정값!CA$18)</f>
        <v>2.15</v>
      </c>
    </row>
    <row r="211" spans="2:17" ht="14.25" customHeight="1">
      <c r="B211" s="50" t="str">
        <f>B$199&amp;"자전인문"</f>
        <v>시립종합자전인문</v>
      </c>
      <c r="C211" s="56">
        <f>IF(D211="","",D211+종합보정값!BZ$14)</f>
        <v>2.8</v>
      </c>
      <c r="D211" s="56">
        <f>IFERROR(IF(INDEX(종합보정값!$BZ:$BZ,MATCH($B211,종합보정값!$BY:$BY,0))="","",INDEX(종합보정값!$BZ:$BZ,MATCH($B211,종합보정값!$BY:$BY,0))+IF(INDEX(종합보정값!$CB:$CB,MATCH($B211,종합보정값!$BY:$BY,0))="인문",종합보정값!BZ$6,종합보정값!CA$6)),"")</f>
        <v>2.5999999999999996</v>
      </c>
      <c r="E211" s="56">
        <f>IF(D211="","",D211+종합보정값!CA$14)</f>
        <v>2.3999999999999995</v>
      </c>
      <c r="F211" s="57">
        <f>IF(G211="","",G211+종합보정값!BZ$15)</f>
        <v>2.58</v>
      </c>
      <c r="G211" s="57">
        <f>IFERROR(IF(INDEX(종합보정값!$BZ:$BZ,MATCH($B211,종합보정값!$BY:$BY,0))="","",INDEX(종합보정값!$BZ:$BZ,MATCH($B211,종합보정값!$BY:$BY,0))+IF(INDEX(종합보정값!$CB:$CB,MATCH($B211,종합보정값!$BY:$BY,0))="인문",종합보정값!BZ$7,종합보정값!CA$7)),"")</f>
        <v>2.48</v>
      </c>
      <c r="H211" s="57">
        <f>IF(G211="","",G211+종합보정값!CA$15)</f>
        <v>2.38</v>
      </c>
      <c r="I211" s="58">
        <f>IF(J211="","",J211+종합보정값!BZ$16)</f>
        <v>2.3499999999999996</v>
      </c>
      <c r="J211" s="58">
        <f>IFERROR(IF(INDEX(종합보정값!$BZ:$BZ,MATCH($B211,종합보정값!$BY:$BY,0))="","",INDEX(종합보정값!$BZ:$BZ,MATCH($B211,종합보정값!$BY:$BY,0))+IF(INDEX(종합보정값!$CB:$CB,MATCH($B211,종합보정값!$BY:$BY,0))="인문",종합보정값!BZ$8,종합보정값!CA$8)),"")</f>
        <v>2.2999999999999998</v>
      </c>
      <c r="K211" s="58">
        <f>IF(J211="","",J211+종합보정값!CA$16)</f>
        <v>2.25</v>
      </c>
      <c r="L211" s="59">
        <f>IF(M211="","",M211+종합보정값!BZ$17)</f>
        <v>2.2999999999999998</v>
      </c>
      <c r="M211" s="59">
        <f>IFERROR(IF(INDEX(종합보정값!$BZ:$BZ,MATCH($B211,종합보정값!$BY:$BY,0))="","",INDEX(종합보정값!$BZ:$BZ,MATCH($B211,종합보정값!$BY:$BY,0))+IF(INDEX(종합보정값!$CB:$CB,MATCH($B211,종합보정값!$BY:$BY,0))="인문",종합보정값!BZ$9,종합보정값!CA$9)),"")</f>
        <v>2.25</v>
      </c>
      <c r="N211" s="59">
        <f>IF(M211="","",M211+종합보정값!CA$17)</f>
        <v>2.2000000000000002</v>
      </c>
      <c r="O211" s="60">
        <f>IF(P211="","",P211+종합보정값!BZ$18)</f>
        <v>2.2499999999999996</v>
      </c>
      <c r="P211" s="60">
        <f>IFERROR(IF(INDEX(종합보정값!$BZ:$BZ,MATCH($B211,종합보정값!$BY:$BY,0))="","",INDEX(종합보정값!$BZ:$BZ,MATCH($B211,종합보정값!$BY:$BY,0))+IF(INDEX(종합보정값!$CB:$CB,MATCH($B211,종합보정값!$BY:$BY,0))="인문",종합보정값!BZ$10,종합보정값!CA$10)),"")</f>
        <v>2.1999999999999997</v>
      </c>
      <c r="Q211" s="60">
        <f>IF(P211="","",P211+종합보정값!CA$18)</f>
        <v>2.15</v>
      </c>
    </row>
    <row r="213" spans="2:17" ht="17.25" customHeight="1">
      <c r="B213" s="167" t="s">
        <v>1895</v>
      </c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5"/>
    </row>
    <row r="214" spans="2:17" ht="14.25" customHeight="1">
      <c r="B214" s="44"/>
      <c r="C214" s="160" t="s">
        <v>1862</v>
      </c>
      <c r="D214" s="154"/>
      <c r="E214" s="155"/>
      <c r="F214" s="158" t="s">
        <v>1863</v>
      </c>
      <c r="G214" s="154"/>
      <c r="H214" s="155"/>
      <c r="I214" s="166" t="s">
        <v>1864</v>
      </c>
      <c r="J214" s="154"/>
      <c r="K214" s="155"/>
      <c r="L214" s="165" t="s">
        <v>1865</v>
      </c>
      <c r="M214" s="154"/>
      <c r="N214" s="155"/>
      <c r="O214" s="153" t="s">
        <v>1866</v>
      </c>
      <c r="P214" s="154"/>
      <c r="Q214" s="155"/>
    </row>
    <row r="215" spans="2:17" ht="14.25" customHeight="1">
      <c r="B215" s="16" t="s">
        <v>1869</v>
      </c>
      <c r="C215" s="45" t="s">
        <v>19</v>
      </c>
      <c r="D215" s="45" t="s">
        <v>20</v>
      </c>
      <c r="E215" s="45" t="s">
        <v>21</v>
      </c>
      <c r="F215" s="46" t="s">
        <v>19</v>
      </c>
      <c r="G215" s="46" t="s">
        <v>20</v>
      </c>
      <c r="H215" s="46" t="s">
        <v>21</v>
      </c>
      <c r="I215" s="47" t="s">
        <v>19</v>
      </c>
      <c r="J215" s="47" t="s">
        <v>20</v>
      </c>
      <c r="K215" s="47" t="s">
        <v>21</v>
      </c>
      <c r="L215" s="48" t="s">
        <v>19</v>
      </c>
      <c r="M215" s="48" t="s">
        <v>20</v>
      </c>
      <c r="N215" s="48" t="s">
        <v>21</v>
      </c>
      <c r="O215" s="49" t="s">
        <v>19</v>
      </c>
      <c r="P215" s="49" t="s">
        <v>20</v>
      </c>
      <c r="Q215" s="49" t="s">
        <v>21</v>
      </c>
    </row>
    <row r="216" spans="2:17" ht="14.25" customHeight="1">
      <c r="B216" s="50" t="str">
        <f>B$213&amp;"인문1"</f>
        <v>외대서류인문1</v>
      </c>
      <c r="C216" s="56">
        <f>IF(D216="","",D216+종합보정값!CE$14)</f>
        <v>2.85</v>
      </c>
      <c r="D216" s="56">
        <f>IFERROR(IF(INDEX(종합보정값!$CE:$CE,MATCH(SUBSTITUTE($B216,"인문1","인문2"),종합보정값!$CD:$CD,0))="","",INDEX(종합보정값!$CE:$CE,MATCH(SUBSTITUTE($B216,"인문1","인문2"),종합보정값!$CD:$CD,0))+종합보정값!CE$6-종합보정값!CE$35),"")</f>
        <v>2.65</v>
      </c>
      <c r="E216" s="56">
        <f>IF(D216="","",D216+종합보정값!CF$14)</f>
        <v>2.4499999999999997</v>
      </c>
      <c r="F216" s="57">
        <f>IF(G216="","",G216+종합보정값!CE$15)</f>
        <v>2.6500000000000004</v>
      </c>
      <c r="G216" s="57">
        <f>IFERROR(IF(INDEX(종합보정값!$CE:$CE,MATCH(SUBSTITUTE($B216,"인문1","인문2"),종합보정값!$CD:$CD,0))="","",INDEX(종합보정값!$CE:$CE,MATCH(SUBSTITUTE($B216,"인문1","인문2"),종합보정값!$CD:$CD,0))+종합보정값!CE$7-종합보정값!CE$36),"")</f>
        <v>2.5500000000000003</v>
      </c>
      <c r="H216" s="57">
        <f>IF(G216="","",G216+종합보정값!CF$15)</f>
        <v>2.4500000000000002</v>
      </c>
      <c r="I216" s="58">
        <f>IF(J216="","",J216+종합보정값!CE$16)</f>
        <v>2.4299999999999997</v>
      </c>
      <c r="J216" s="58">
        <f>IFERROR(IF(INDEX(종합보정값!$CE:$CE,MATCH(SUBSTITUTE($B216,"인문1","인문2"),종합보정값!$CD:$CD,0))="","",INDEX(종합보정값!$CE:$CE,MATCH(SUBSTITUTE($B216,"인문1","인문2"),종합보정값!$CD:$CD,0))+종합보정값!CE$8-종합보정값!CE$37),"")</f>
        <v>2.38</v>
      </c>
      <c r="K216" s="58">
        <f>IF(J216="","",J216+종합보정값!CF$16)</f>
        <v>2.33</v>
      </c>
      <c r="L216" s="59">
        <f>IF(M216="","",M216+종합보정값!CE$17)</f>
        <v>2.38</v>
      </c>
      <c r="M216" s="59">
        <f>IFERROR(IF(INDEX(종합보정값!$CE:$CE,MATCH(SUBSTITUTE($B216,"인문1","인문2"),종합보정값!$CD:$CD,0))="","",INDEX(종합보정값!$CE:$CE,MATCH(SUBSTITUTE($B216,"인문1","인문2"),종합보정값!$CD:$CD,0))+종합보정값!CE$9-종합보정값!CE$38),"")</f>
        <v>2.33</v>
      </c>
      <c r="N216" s="59">
        <f>IF(M216="","",M216+종합보정값!CF$17)</f>
        <v>2.2800000000000002</v>
      </c>
      <c r="O216" s="60">
        <f>IF(P216="","",P216+종합보정값!CE$18)</f>
        <v>2.3299999999999996</v>
      </c>
      <c r="P216" s="60">
        <f>IFERROR(IF(INDEX(종합보정값!$CE:$CE,MATCH(SUBSTITUTE($B216,"인문1","인문2"),종합보정값!$CD:$CD,0))="","",INDEX(종합보정값!$CE:$CE,MATCH(SUBSTITUTE($B216,"인문1","인문2"),종합보정값!$CD:$CD,0))+종합보정값!CE$10-종합보정값!CE$39),"")</f>
        <v>2.2799999999999998</v>
      </c>
      <c r="Q216" s="60">
        <f>IF(P216="","",P216+종합보정값!CF$18)</f>
        <v>2.23</v>
      </c>
    </row>
    <row r="217" spans="2:17" ht="14.25" customHeight="1">
      <c r="B217" s="50" t="str">
        <f>B$213&amp;"인문2"</f>
        <v>외대서류인문2</v>
      </c>
      <c r="C217" s="56">
        <f>IF(D217="","",D217+종합보정값!CE$14)</f>
        <v>2.9</v>
      </c>
      <c r="D217" s="56">
        <f>IFERROR(IF(INDEX(종합보정값!$CE:$CE,MATCH($B217,종합보정값!$CD:$CD,0))="","",INDEX(종합보정값!$CE:$CE,MATCH($B217,종합보정값!$CD:$CD,0))+IF(INDEX(종합보정값!$CG:$CG,MATCH($B217,종합보정값!$CD:$CD,0))="인문",종합보정값!CE$6,종합보정값!CF$6)),"")</f>
        <v>2.6999999999999997</v>
      </c>
      <c r="E217" s="56">
        <f>IF(D217="","",D217+종합보정값!CF$14)</f>
        <v>2.4999999999999996</v>
      </c>
      <c r="F217" s="57">
        <f>IF(G217="","",G217+종합보정값!CE$15)</f>
        <v>2.68</v>
      </c>
      <c r="G217" s="57">
        <f>IFERROR(IF(INDEX(종합보정값!$CE:$CE,MATCH($B217,종합보정값!$CD:$CD,0))="","",INDEX(종합보정값!$CE:$CE,MATCH($B217,종합보정값!$CD:$CD,0))+IF(INDEX(종합보정값!$CG:$CG,MATCH($B217,종합보정값!$CD:$CD,0))="인문",종합보정값!CE$7,종합보정값!CF$7)),"")</f>
        <v>2.58</v>
      </c>
      <c r="H217" s="57">
        <f>IF(G217="","",G217+종합보정값!CF$15)</f>
        <v>2.48</v>
      </c>
      <c r="I217" s="58">
        <f>IF(J217="","",J217+종합보정값!CE$16)</f>
        <v>2.4499999999999997</v>
      </c>
      <c r="J217" s="58">
        <f>IFERROR(IF(INDEX(종합보정값!$CE:$CE,MATCH($B217,종합보정값!$CD:$CD,0))="","",INDEX(종합보정값!$CE:$CE,MATCH($B217,종합보정값!$CD:$CD,0))+IF(INDEX(종합보정값!$CG:$CG,MATCH($B217,종합보정값!$CD:$CD,0))="인문",종합보정값!CE$8,종합보정값!CF$8)),"")</f>
        <v>2.4</v>
      </c>
      <c r="K217" s="58">
        <f>IF(J217="","",J217+종합보정값!CF$16)</f>
        <v>2.35</v>
      </c>
      <c r="L217" s="59">
        <f>IF(M217="","",M217+종합보정값!CE$17)</f>
        <v>2.4</v>
      </c>
      <c r="M217" s="59">
        <f>IFERROR(IF(INDEX(종합보정값!$CE:$CE,MATCH($B217,종합보정값!$CD:$CD,0))="","",INDEX(종합보정값!$CE:$CE,MATCH($B217,종합보정값!$CD:$CD,0))+IF(INDEX(종합보정값!$CG:$CG,MATCH($B217,종합보정값!$CD:$CD,0))="인문",종합보정값!CE$9,종합보정값!CF$9)),"")</f>
        <v>2.35</v>
      </c>
      <c r="N217" s="59">
        <f>IF(M217="","",M217+종합보정값!CF$17)</f>
        <v>2.3000000000000003</v>
      </c>
      <c r="O217" s="60">
        <f>IF(P217="","",P217+종합보정값!CE$18)</f>
        <v>2.3499999999999996</v>
      </c>
      <c r="P217" s="60">
        <f>IFERROR(IF(INDEX(종합보정값!$CE:$CE,MATCH($B217,종합보정값!$CD:$CD,0))="","",INDEX(종합보정값!$CE:$CE,MATCH($B217,종합보정값!$CD:$CD,0))+IF(INDEX(종합보정값!$CG:$CG,MATCH($B217,종합보정값!$CD:$CD,0))="인문",종합보정값!CE$10,종합보정값!CF$10)),"")</f>
        <v>2.2999999999999998</v>
      </c>
      <c r="Q217" s="60">
        <f>IF(P217="","",P217+종합보정값!CF$18)</f>
        <v>2.25</v>
      </c>
    </row>
    <row r="218" spans="2:17" ht="14.25" customHeight="1">
      <c r="B218" s="50" t="str">
        <f>B$213&amp;"인문3"</f>
        <v>외대서류인문3</v>
      </c>
      <c r="C218" s="56">
        <f>IF(D218="","",D218+종합보정값!CE$14)</f>
        <v>2.9499999999999997</v>
      </c>
      <c r="D218" s="56">
        <f>IFERROR(IF(INDEX(종합보정값!$CE:$CE,MATCH(SUBSTITUTE($B218,"인문3","인문2"),종합보정값!$CD:$CD,0))="","",INDEX(종합보정값!$CE:$CE,MATCH(SUBSTITUTE($B218,"인문3","인문2"),종합보정값!$CD:$CD,0))+종합보정값!CE$6+종합보정값!CE$35),"")</f>
        <v>2.7499999999999996</v>
      </c>
      <c r="E218" s="56">
        <f>IF(D218="","",D218+종합보정값!CF$14)</f>
        <v>2.5499999999999994</v>
      </c>
      <c r="F218" s="57">
        <f>IF(G218="","",G218+종합보정값!CE$15)</f>
        <v>2.71</v>
      </c>
      <c r="G218" s="57">
        <f>IFERROR(IF(INDEX(종합보정값!$CE:$CE,MATCH(SUBSTITUTE($B218,"인문3","인문2"),종합보정값!$CD:$CD,0))="","",INDEX(종합보정값!$CE:$CE,MATCH(SUBSTITUTE($B218,"인문3","인문2"),종합보정값!$CD:$CD,0))+종합보정값!CE$7+종합보정값!CE$36),"")</f>
        <v>2.61</v>
      </c>
      <c r="H218" s="57">
        <f>IF(G218="","",G218+종합보정값!CF$15)</f>
        <v>2.5099999999999998</v>
      </c>
      <c r="I218" s="58">
        <f>IF(J218="","",J218+종합보정값!CE$16)</f>
        <v>2.4699999999999998</v>
      </c>
      <c r="J218" s="58">
        <f>IFERROR(IF(INDEX(종합보정값!$CE:$CE,MATCH(SUBSTITUTE($B218,"인문3","인문2"),종합보정값!$CD:$CD,0))="","",INDEX(종합보정값!$CE:$CE,MATCH(SUBSTITUTE($B218,"인문3","인문2"),종합보정값!$CD:$CD,0))+종합보정값!CE$8+종합보정값!CE$37),"")</f>
        <v>2.42</v>
      </c>
      <c r="K218" s="58">
        <f>IF(J218="","",J218+종합보정값!CF$16)</f>
        <v>2.37</v>
      </c>
      <c r="L218" s="59">
        <f>IF(M218="","",M218+종합보정값!CE$17)</f>
        <v>2.42</v>
      </c>
      <c r="M218" s="59">
        <f>IFERROR(IF(INDEX(종합보정값!$CE:$CE,MATCH(SUBSTITUTE($B218,"인문3","인문2"),종합보정값!$CD:$CD,0))="","",INDEX(종합보정값!$CE:$CE,MATCH(SUBSTITUTE($B218,"인문3","인문2"),종합보정값!$CD:$CD,0))+종합보정값!CE$9+종합보정값!CE$38),"")</f>
        <v>2.37</v>
      </c>
      <c r="N218" s="59">
        <f>IF(M218="","",M218+종합보정값!CF$17)</f>
        <v>2.3200000000000003</v>
      </c>
      <c r="O218" s="60">
        <f>IF(P218="","",P218+종합보정값!CE$18)</f>
        <v>2.3699999999999997</v>
      </c>
      <c r="P218" s="60">
        <f>IFERROR(IF(INDEX(종합보정값!$CE:$CE,MATCH(SUBSTITUTE($B218,"인문3","인문2"),종합보정값!$CD:$CD,0))="","",INDEX(종합보정값!$CE:$CE,MATCH(SUBSTITUTE($B218,"인문3","인문2"),종합보정값!$CD:$CD,0))+종합보정값!CE$10+종합보정값!CE$39),"")</f>
        <v>2.3199999999999998</v>
      </c>
      <c r="Q218" s="60">
        <f>IF(P218="","",P218+종합보정값!CF$18)</f>
        <v>2.27</v>
      </c>
    </row>
    <row r="219" spans="2:17" ht="14.25" customHeight="1">
      <c r="B219" s="50" t="str">
        <f>B$213&amp;"자연1"</f>
        <v>외대서류자연1</v>
      </c>
      <c r="C219" s="56">
        <f>IF(D219="","",D219+종합보정값!CE$14)</f>
        <v>2.85</v>
      </c>
      <c r="D219" s="56">
        <f>IFERROR(IF(INDEX(종합보정값!$CE:$CE,MATCH(SUBSTITUTE($B219,"자연1","자연2"),종합보정값!$CD:$CD,0))="","",INDEX(종합보정값!$CE:$CE,MATCH(SUBSTITUTE($B219,"자연1","자연2"),종합보정값!$CD:$CD,0))+종합보정값!CF$6-종합보정값!CF$35),"")</f>
        <v>2.65</v>
      </c>
      <c r="E219" s="56">
        <f>IF(D219="","",D219+종합보정값!CF$14)</f>
        <v>2.4499999999999997</v>
      </c>
      <c r="F219" s="57">
        <f>IF(G219="","",G219+종합보정값!CE$15)</f>
        <v>2.6700000000000004</v>
      </c>
      <c r="G219" s="57">
        <f>IFERROR(IF(INDEX(종합보정값!$CE:$CE,MATCH(SUBSTITUTE($B219,"자연1","자연2"),종합보정값!$CD:$CD,0))="","",INDEX(종합보정값!$CE:$CE,MATCH(SUBSTITUTE($B219,"자연1","자연2"),종합보정값!$CD:$CD,0))+종합보정값!CF$7-종합보정값!CF$36),"")</f>
        <v>2.5700000000000003</v>
      </c>
      <c r="H219" s="57">
        <f>IF(G219="","",G219+종합보정값!CF$15)</f>
        <v>2.4700000000000002</v>
      </c>
      <c r="I219" s="58">
        <f>IF(J219="","",J219+종합보정값!CE$16)</f>
        <v>2.4</v>
      </c>
      <c r="J219" s="58">
        <f>IFERROR(IF(INDEX(종합보정값!$CE:$CE,MATCH(SUBSTITUTE($B219,"자연1","자연2"),종합보정값!$CD:$CD,0))="","",INDEX(종합보정값!$CE:$CE,MATCH(SUBSTITUTE($B219,"자연1","자연2"),종합보정값!$CD:$CD,0))+종합보정값!CF$8-종합보정값!CF$37),"")</f>
        <v>2.35</v>
      </c>
      <c r="K219" s="58">
        <f>IF(J219="","",J219+종합보정값!CF$16)</f>
        <v>2.3000000000000003</v>
      </c>
      <c r="L219" s="59">
        <f>IF(M219="","",M219+종합보정값!CE$17)</f>
        <v>2.35</v>
      </c>
      <c r="M219" s="59">
        <f>IFERROR(IF(INDEX(종합보정값!$CE:$CE,MATCH(SUBSTITUTE($B219,"자연1","자연2"),종합보정값!$CD:$CD,0))="","",INDEX(종합보정값!$CE:$CE,MATCH(SUBSTITUTE($B219,"자연1","자연2"),종합보정값!$CD:$CD,0))+종합보정값!CF$9-종합보정값!CF$38),"")</f>
        <v>2.3000000000000003</v>
      </c>
      <c r="N219" s="59">
        <f>IF(M219="","",M219+종합보정값!CF$17)</f>
        <v>2.2500000000000004</v>
      </c>
      <c r="O219" s="60">
        <f>IF(P219="","",P219+종합보정값!CE$18)</f>
        <v>2.2999999999999998</v>
      </c>
      <c r="P219" s="60">
        <f>IFERROR(IF(INDEX(종합보정값!$CE:$CE,MATCH(SUBSTITUTE($B219,"자연1","자연2"),종합보정값!$CD:$CD,0))="","",INDEX(종합보정값!$CE:$CE,MATCH(SUBSTITUTE($B219,"자연1","자연2"),종합보정값!$CD:$CD,0))+종합보정값!CF$10-종합보정값!CF$39),"")</f>
        <v>2.25</v>
      </c>
      <c r="Q219" s="60">
        <f>IF(P219="","",P219+종합보정값!CF$18)</f>
        <v>2.2000000000000002</v>
      </c>
    </row>
    <row r="220" spans="2:17" ht="14.25" customHeight="1">
      <c r="B220" s="50" t="str">
        <f>B$213&amp;"자연2"</f>
        <v>외대서류자연2</v>
      </c>
      <c r="C220" s="56">
        <f>IF(D220="","",D220+종합보정값!CE$14)</f>
        <v>2.95</v>
      </c>
      <c r="D220" s="56">
        <f>IFERROR(IF(INDEX(종합보정값!$CE:$CE,MATCH($B220,종합보정값!$CD:$CD,0))="","",INDEX(종합보정값!$CE:$CE,MATCH($B220,종합보정값!$CD:$CD,0))+IF(INDEX(종합보정값!$CG:$CG,MATCH($B220,종합보정값!$CD:$CD,0))="인문",종합보정값!CE$6,종합보정값!CF$6)),"")</f>
        <v>2.75</v>
      </c>
      <c r="E220" s="56">
        <f>IF(D220="","",D220+종합보정값!CF$14)</f>
        <v>2.5499999999999998</v>
      </c>
      <c r="F220" s="57">
        <f>IF(G220="","",G220+종합보정값!CE$15)</f>
        <v>2.72</v>
      </c>
      <c r="G220" s="57">
        <f>IFERROR(IF(INDEX(종합보정값!$CE:$CE,MATCH($B220,종합보정값!$CD:$CD,0))="","",INDEX(종합보정값!$CE:$CE,MATCH($B220,종합보정값!$CD:$CD,0))+IF(INDEX(종합보정값!$CG:$CG,MATCH($B220,종합보정값!$CD:$CD,0))="인문",종합보정값!CE$7,종합보정값!CF$7)),"")</f>
        <v>2.62</v>
      </c>
      <c r="H220" s="57">
        <f>IF(G220="","",G220+종합보정값!CF$15)</f>
        <v>2.52</v>
      </c>
      <c r="I220" s="58">
        <f>IF(J220="","",J220+종합보정값!CE$16)</f>
        <v>2.4499999999999997</v>
      </c>
      <c r="J220" s="58">
        <f>IFERROR(IF(INDEX(종합보정값!$CE:$CE,MATCH($B220,종합보정값!$CD:$CD,0))="","",INDEX(종합보정값!$CE:$CE,MATCH($B220,종합보정값!$CD:$CD,0))+IF(INDEX(종합보정값!$CG:$CG,MATCH($B220,종합보정값!$CD:$CD,0))="인문",종합보정값!CE$8,종합보정값!CF$8)),"")</f>
        <v>2.4</v>
      </c>
      <c r="K220" s="58">
        <f>IF(J220="","",J220+종합보정값!CF$16)</f>
        <v>2.35</v>
      </c>
      <c r="L220" s="59">
        <f>IF(M220="","",M220+종합보정값!CE$17)</f>
        <v>2.4</v>
      </c>
      <c r="M220" s="59">
        <f>IFERROR(IF(INDEX(종합보정값!$CE:$CE,MATCH($B220,종합보정값!$CD:$CD,0))="","",INDEX(종합보정값!$CE:$CE,MATCH($B220,종합보정값!$CD:$CD,0))+IF(INDEX(종합보정값!$CG:$CG,MATCH($B220,종합보정값!$CD:$CD,0))="인문",종합보정값!CE$9,종합보정값!CF$9)),"")</f>
        <v>2.35</v>
      </c>
      <c r="N220" s="59">
        <f>IF(M220="","",M220+종합보정값!CF$17)</f>
        <v>2.3000000000000003</v>
      </c>
      <c r="O220" s="60">
        <f>IF(P220="","",P220+종합보정값!CE$18)</f>
        <v>2.3499999999999996</v>
      </c>
      <c r="P220" s="60">
        <f>IFERROR(IF(INDEX(종합보정값!$CE:$CE,MATCH($B220,종합보정값!$CD:$CD,0))="","",INDEX(종합보정값!$CE:$CE,MATCH($B220,종합보정값!$CD:$CD,0))+IF(INDEX(종합보정값!$CG:$CG,MATCH($B220,종합보정값!$CD:$CD,0))="인문",종합보정값!CE$10,종합보정값!CF$10)),"")</f>
        <v>2.2999999999999998</v>
      </c>
      <c r="Q220" s="60">
        <f>IF(P220="","",P220+종합보정값!CF$18)</f>
        <v>2.25</v>
      </c>
    </row>
    <row r="221" spans="2:17" ht="14.25" customHeight="1">
      <c r="B221" s="50" t="str">
        <f>B$213&amp;"자연3"</f>
        <v>외대서류자연3</v>
      </c>
      <c r="C221" s="56">
        <f>IF(D221="","",D221+종합보정값!CE$14)</f>
        <v>3.0500000000000003</v>
      </c>
      <c r="D221" s="56">
        <f>IFERROR(IF(INDEX(종합보정값!$CE:$CE,MATCH(SUBSTITUTE($B221,"자연3","자연2"),종합보정값!$CD:$CD,0))="","",INDEX(종합보정값!$CE:$CE,MATCH(SUBSTITUTE($B221,"자연3","자연2"),종합보정값!$CD:$CD,0))+종합보정값!CF$6+종합보정값!CF$35),"")</f>
        <v>2.85</v>
      </c>
      <c r="E221" s="56">
        <f>IF(D221="","",D221+종합보정값!CF$14)</f>
        <v>2.65</v>
      </c>
      <c r="F221" s="57">
        <f>IF(G221="","",G221+종합보정값!CE$15)</f>
        <v>2.77</v>
      </c>
      <c r="G221" s="57">
        <f>IFERROR(IF(INDEX(종합보정값!$CE:$CE,MATCH(SUBSTITUTE($B221,"자연3","자연2"),종합보정값!$CD:$CD,0))="","",INDEX(종합보정값!$CE:$CE,MATCH(SUBSTITUTE($B221,"자연3","자연2"),종합보정값!$CD:$CD,0))+종합보정값!CF$7+종합보정값!CF$36),"")</f>
        <v>2.67</v>
      </c>
      <c r="H221" s="57">
        <f>IF(G221="","",G221+종합보정값!CF$15)</f>
        <v>2.57</v>
      </c>
      <c r="I221" s="58">
        <f>IF(J221="","",J221+종합보정값!CE$16)</f>
        <v>2.4999999999999996</v>
      </c>
      <c r="J221" s="58">
        <f>IFERROR(IF(INDEX(종합보정값!$CE:$CE,MATCH(SUBSTITUTE($B221,"자연3","자연2"),종합보정값!$CD:$CD,0))="","",INDEX(종합보정값!$CE:$CE,MATCH(SUBSTITUTE($B221,"자연3","자연2"),종합보정값!$CD:$CD,0))+종합보정값!CF$8+종합보정값!CF$37),"")</f>
        <v>2.4499999999999997</v>
      </c>
      <c r="K221" s="58">
        <f>IF(J221="","",J221+종합보정값!CF$16)</f>
        <v>2.4</v>
      </c>
      <c r="L221" s="59">
        <f>IF(M221="","",M221+종합보정값!CE$17)</f>
        <v>2.4499999999999997</v>
      </c>
      <c r="M221" s="59">
        <f>IFERROR(IF(INDEX(종합보정값!$CE:$CE,MATCH(SUBSTITUTE($B221,"자연3","자연2"),종합보정값!$CD:$CD,0))="","",INDEX(종합보정값!$CE:$CE,MATCH(SUBSTITUTE($B221,"자연3","자연2"),종합보정값!$CD:$CD,0))+종합보정값!CF$9+종합보정값!CF$38),"")</f>
        <v>2.4</v>
      </c>
      <c r="N221" s="59">
        <f>IF(M221="","",M221+종합보정값!CF$17)</f>
        <v>2.35</v>
      </c>
      <c r="O221" s="60">
        <f>IF(P221="","",P221+종합보정값!CE$18)</f>
        <v>2.3999999999999995</v>
      </c>
      <c r="P221" s="60">
        <f>IFERROR(IF(INDEX(종합보정값!$CE:$CE,MATCH(SUBSTITUTE($B221,"자연3","자연2"),종합보정값!$CD:$CD,0))="","",INDEX(종합보정값!$CE:$CE,MATCH(SUBSTITUTE($B221,"자연3","자연2"),종합보정값!$CD:$CD,0))+종합보정값!CF$10+종합보정값!CF$39),"")</f>
        <v>2.3499999999999996</v>
      </c>
      <c r="Q221" s="60">
        <f>IF(P221="","",P221+종합보정값!CF$18)</f>
        <v>2.2999999999999998</v>
      </c>
    </row>
    <row r="222" spans="2:17" ht="14.25" customHeight="1">
      <c r="B222" s="50" t="str">
        <f>B$213&amp;"사범"</f>
        <v>외대서류사범</v>
      </c>
      <c r="C222" s="56">
        <f>IF(D222="","",D222+종합보정값!CE$14)</f>
        <v>2.96</v>
      </c>
      <c r="D222" s="56">
        <f>IFERROR(IF(INDEX(종합보정값!$CE:$CE,MATCH($B222,종합보정값!$CD:$CD,0))="","",INDEX(종합보정값!$CE:$CE,MATCH($B222,종합보정값!$CD:$CD,0))+IF(INDEX(종합보정값!$CG:$CG,MATCH($B222,종합보정값!$CD:$CD,0))="인문",종합보정값!CE$6,종합보정값!CF$6)),"")</f>
        <v>2.76</v>
      </c>
      <c r="E222" s="56">
        <f>IF(D222="","",D222+종합보정값!CF$14)</f>
        <v>2.5599999999999996</v>
      </c>
      <c r="F222" s="57">
        <f>IF(G222="","",G222+종합보정값!CE$15)</f>
        <v>2.74</v>
      </c>
      <c r="G222" s="57">
        <f>IFERROR(IF(INDEX(종합보정값!$CE:$CE,MATCH($B222,종합보정값!$CD:$CD,0))="","",INDEX(종합보정값!$CE:$CE,MATCH($B222,종합보정값!$CD:$CD,0))+IF(INDEX(종합보정값!$CG:$CG,MATCH($B222,종합보정값!$CD:$CD,0))="인문",종합보정값!CE$7,종합보정값!CF$7)),"")</f>
        <v>2.64</v>
      </c>
      <c r="H222" s="57">
        <f>IF(G222="","",G222+종합보정값!CF$15)</f>
        <v>2.54</v>
      </c>
      <c r="I222" s="58">
        <f>IF(J222="","",J222+종합보정값!CE$16)</f>
        <v>2.5099999999999998</v>
      </c>
      <c r="J222" s="58">
        <f>IFERROR(IF(INDEX(종합보정값!$CE:$CE,MATCH($B222,종합보정값!$CD:$CD,0))="","",INDEX(종합보정값!$CE:$CE,MATCH($B222,종합보정값!$CD:$CD,0))+IF(INDEX(종합보정값!$CG:$CG,MATCH($B222,종합보정값!$CD:$CD,0))="인문",종합보정값!CE$8,종합보정값!CF$8)),"")</f>
        <v>2.46</v>
      </c>
      <c r="K222" s="58">
        <f>IF(J222="","",J222+종합보정값!CF$16)</f>
        <v>2.41</v>
      </c>
      <c r="L222" s="59">
        <f>IF(M222="","",M222+종합보정값!CE$17)</f>
        <v>2.46</v>
      </c>
      <c r="M222" s="59">
        <f>IFERROR(IF(INDEX(종합보정값!$CE:$CE,MATCH($B222,종합보정값!$CD:$CD,0))="","",INDEX(종합보정값!$CE:$CE,MATCH($B222,종합보정값!$CD:$CD,0))+IF(INDEX(종합보정값!$CG:$CG,MATCH($B222,종합보정값!$CD:$CD,0))="인문",종합보정값!CE$9,종합보정값!CF$9)),"")</f>
        <v>2.41</v>
      </c>
      <c r="N222" s="59">
        <f>IF(M222="","",M222+종합보정값!CF$17)</f>
        <v>2.3600000000000003</v>
      </c>
      <c r="O222" s="60">
        <f>IF(P222="","",P222+종합보정값!CE$18)</f>
        <v>2.4099999999999997</v>
      </c>
      <c r="P222" s="60">
        <f>IFERROR(IF(INDEX(종합보정값!$CE:$CE,MATCH($B222,종합보정값!$CD:$CD,0))="","",INDEX(종합보정값!$CE:$CE,MATCH($B222,종합보정값!$CD:$CD,0))+IF(INDEX(종합보정값!$CG:$CG,MATCH($B222,종합보정값!$CD:$CD,0))="인문",종합보정값!CE$10,종합보정값!CF$10)),"")</f>
        <v>2.36</v>
      </c>
      <c r="Q222" s="60">
        <f>IF(P222="","",P222+종합보정값!CF$18)</f>
        <v>2.31</v>
      </c>
    </row>
    <row r="223" spans="2:17" ht="14.25" customHeight="1">
      <c r="B223" s="50" t="str">
        <f>B$213&amp;"자전자연"</f>
        <v>외대서류자전자연</v>
      </c>
      <c r="C223" s="56">
        <f>IF(D223="","",D223+종합보정값!CE$14)</f>
        <v>3.0000000000000004</v>
      </c>
      <c r="D223" s="56">
        <f>IFERROR(IF(INDEX(종합보정값!$CE:$CE,MATCH($B223,종합보정값!$CD:$CD,0))="","",INDEX(종합보정값!$CE:$CE,MATCH($B223,종합보정값!$CD:$CD,0))+IF(INDEX(종합보정값!$CG:$CG,MATCH($B223,종합보정값!$CD:$CD,0))="인문",종합보정값!CE$6,종합보정값!CF$6)),"")</f>
        <v>2.8000000000000003</v>
      </c>
      <c r="E223" s="56">
        <f>IF(D223="","",D223+종합보정값!CF$14)</f>
        <v>2.6</v>
      </c>
      <c r="F223" s="57">
        <f>IF(G223="","",G223+종합보정값!CE$15)</f>
        <v>2.7700000000000005</v>
      </c>
      <c r="G223" s="57">
        <f>IFERROR(IF(INDEX(종합보정값!$CE:$CE,MATCH($B223,종합보정값!$CD:$CD,0))="","",INDEX(종합보정값!$CE:$CE,MATCH($B223,종합보정값!$CD:$CD,0))+IF(INDEX(종합보정값!$CG:$CG,MATCH($B223,종합보정값!$CD:$CD,0))="인문",종합보정값!CE$7,종합보정값!CF$7)),"")</f>
        <v>2.6700000000000004</v>
      </c>
      <c r="H223" s="57">
        <f>IF(G223="","",G223+종합보정값!CF$15)</f>
        <v>2.5700000000000003</v>
      </c>
      <c r="I223" s="58">
        <f>IF(J223="","",J223+종합보정값!CE$16)</f>
        <v>2.5</v>
      </c>
      <c r="J223" s="58">
        <f>IFERROR(IF(INDEX(종합보정값!$CE:$CE,MATCH($B223,종합보정값!$CD:$CD,0))="","",INDEX(종합보정값!$CE:$CE,MATCH($B223,종합보정값!$CD:$CD,0))+IF(INDEX(종합보정값!$CG:$CG,MATCH($B223,종합보정값!$CD:$CD,0))="인문",종합보정값!CE$8,종합보정값!CF$8)),"")</f>
        <v>2.4500000000000002</v>
      </c>
      <c r="K223" s="58">
        <f>IF(J223="","",J223+종합보정값!CF$16)</f>
        <v>2.4000000000000004</v>
      </c>
      <c r="L223" s="59">
        <f>IF(M223="","",M223+종합보정값!CE$17)</f>
        <v>2.4500000000000002</v>
      </c>
      <c r="M223" s="59">
        <f>IFERROR(IF(INDEX(종합보정값!$CE:$CE,MATCH($B223,종합보정값!$CD:$CD,0))="","",INDEX(종합보정값!$CE:$CE,MATCH($B223,종합보정값!$CD:$CD,0))+IF(INDEX(종합보정값!$CG:$CG,MATCH($B223,종합보정값!$CD:$CD,0))="인문",종합보정값!CE$9,종합보정값!CF$9)),"")</f>
        <v>2.4000000000000004</v>
      </c>
      <c r="N223" s="59">
        <f>IF(M223="","",M223+종합보정값!CF$17)</f>
        <v>2.3500000000000005</v>
      </c>
      <c r="O223" s="60">
        <f>IF(P223="","",P223+종합보정값!CE$18)</f>
        <v>2.4</v>
      </c>
      <c r="P223" s="60">
        <f>IFERROR(IF(INDEX(종합보정값!$CE:$CE,MATCH($B223,종합보정값!$CD:$CD,0))="","",INDEX(종합보정값!$CE:$CE,MATCH($B223,종합보정값!$CD:$CD,0))+IF(INDEX(종합보정값!$CG:$CG,MATCH($B223,종합보정값!$CD:$CD,0))="인문",종합보정값!CE$10,종합보정값!CF$10)),"")</f>
        <v>2.35</v>
      </c>
      <c r="Q223" s="60">
        <f>IF(P223="","",P223+종합보정값!CF$18)</f>
        <v>2.3000000000000003</v>
      </c>
    </row>
    <row r="224" spans="2:17" ht="14.25" customHeight="1">
      <c r="B224" s="50" t="str">
        <f>B$213&amp;"자전공통"</f>
        <v>외대서류자전공통</v>
      </c>
      <c r="C224" s="56">
        <f>IF(D224="","",D224+종합보정값!CE$14)</f>
        <v>2.95</v>
      </c>
      <c r="D224" s="56">
        <f>IFERROR(IF(INDEX(종합보정값!$CE:$CE,MATCH($B224,종합보정값!$CD:$CD,0))="","",INDEX(종합보정값!$CE:$CE,MATCH($B224,종합보정값!$CD:$CD,0))+IF(INDEX(종합보정값!$CG:$CG,MATCH($B224,종합보정값!$CD:$CD,0))="인문",종합보정값!CE$6,종합보정값!CF$6)),"")</f>
        <v>2.75</v>
      </c>
      <c r="E224" s="56">
        <f>IF(D224="","",D224+종합보정값!CF$14)</f>
        <v>2.5499999999999998</v>
      </c>
      <c r="F224" s="57">
        <f>IF(G224="","",G224+종합보정값!CE$15)</f>
        <v>2.7300000000000004</v>
      </c>
      <c r="G224" s="57">
        <f>IFERROR(IF(INDEX(종합보정값!$CE:$CE,MATCH($B224,종합보정값!$CD:$CD,0))="","",INDEX(종합보정값!$CE:$CE,MATCH($B224,종합보정값!$CD:$CD,0))+IF(INDEX(종합보정값!$CG:$CG,MATCH($B224,종합보정값!$CD:$CD,0))="인문",종합보정값!CE$7,종합보정값!CF$7)),"")</f>
        <v>2.6300000000000003</v>
      </c>
      <c r="H224" s="57">
        <f>IF(G224="","",G224+종합보정값!CF$15)</f>
        <v>2.5300000000000002</v>
      </c>
      <c r="I224" s="58">
        <f>IF(J224="","",J224+종합보정값!CE$16)</f>
        <v>2.5</v>
      </c>
      <c r="J224" s="58">
        <f>IFERROR(IF(INDEX(종합보정값!$CE:$CE,MATCH($B224,종합보정값!$CD:$CD,0))="","",INDEX(종합보정값!$CE:$CE,MATCH($B224,종합보정값!$CD:$CD,0))+IF(INDEX(종합보정값!$CG:$CG,MATCH($B224,종합보정값!$CD:$CD,0))="인문",종합보정값!CE$8,종합보정값!CF$8)),"")</f>
        <v>2.4500000000000002</v>
      </c>
      <c r="K224" s="58">
        <f>IF(J224="","",J224+종합보정값!CF$16)</f>
        <v>2.4000000000000004</v>
      </c>
      <c r="L224" s="59">
        <f>IF(M224="","",M224+종합보정값!CE$17)</f>
        <v>2.4500000000000002</v>
      </c>
      <c r="M224" s="59">
        <f>IFERROR(IF(INDEX(종합보정값!$CE:$CE,MATCH($B224,종합보정값!$CD:$CD,0))="","",INDEX(종합보정값!$CE:$CE,MATCH($B224,종합보정값!$CD:$CD,0))+IF(INDEX(종합보정값!$CG:$CG,MATCH($B224,종합보정값!$CD:$CD,0))="인문",종합보정값!CE$9,종합보정값!CF$9)),"")</f>
        <v>2.4000000000000004</v>
      </c>
      <c r="N224" s="59">
        <f>IF(M224="","",M224+종합보정값!CF$17)</f>
        <v>2.3500000000000005</v>
      </c>
      <c r="O224" s="60">
        <f>IF(P224="","",P224+종합보정값!CE$18)</f>
        <v>2.4</v>
      </c>
      <c r="P224" s="60">
        <f>IFERROR(IF(INDEX(종합보정값!$CE:$CE,MATCH($B224,종합보정값!$CD:$CD,0))="","",INDEX(종합보정값!$CE:$CE,MATCH($B224,종합보정값!$CD:$CD,0))+IF(INDEX(종합보정값!$CG:$CG,MATCH($B224,종합보정값!$CD:$CD,0))="인문",종합보정값!CE$10,종합보정값!CF$10)),"")</f>
        <v>2.35</v>
      </c>
      <c r="Q224" s="60">
        <f>IF(P224="","",P224+종합보정값!CF$18)</f>
        <v>2.3000000000000003</v>
      </c>
    </row>
    <row r="225" spans="2:17" ht="14.25" customHeight="1">
      <c r="B225" s="50" t="str">
        <f>B$213&amp;"자전인문"</f>
        <v>외대서류자전인문</v>
      </c>
      <c r="C225" s="56">
        <f>IF(D225="","",D225+종합보정값!CE$14)</f>
        <v>2.95</v>
      </c>
      <c r="D225" s="56">
        <f>IFERROR(IF(INDEX(종합보정값!$CE:$CE,MATCH($B225,종합보정값!$CD:$CD,0))="","",INDEX(종합보정값!$CE:$CE,MATCH($B225,종합보정값!$CD:$CD,0))+IF(INDEX(종합보정값!$CG:$CG,MATCH($B225,종합보정값!$CD:$CD,0))="인문",종합보정값!CE$6,종합보정값!CF$6)),"")</f>
        <v>2.75</v>
      </c>
      <c r="E225" s="56">
        <f>IF(D225="","",D225+종합보정값!CF$14)</f>
        <v>2.5499999999999998</v>
      </c>
      <c r="F225" s="57">
        <f>IF(G225="","",G225+종합보정값!CE$15)</f>
        <v>2.7300000000000004</v>
      </c>
      <c r="G225" s="57">
        <f>IFERROR(IF(INDEX(종합보정값!$CE:$CE,MATCH($B225,종합보정값!$CD:$CD,0))="","",INDEX(종합보정값!$CE:$CE,MATCH($B225,종합보정값!$CD:$CD,0))+IF(INDEX(종합보정값!$CG:$CG,MATCH($B225,종합보정값!$CD:$CD,0))="인문",종합보정값!CE$7,종합보정값!CF$7)),"")</f>
        <v>2.6300000000000003</v>
      </c>
      <c r="H225" s="57">
        <f>IF(G225="","",G225+종합보정값!CF$15)</f>
        <v>2.5300000000000002</v>
      </c>
      <c r="I225" s="58">
        <f>IF(J225="","",J225+종합보정값!CE$16)</f>
        <v>2.5</v>
      </c>
      <c r="J225" s="58">
        <f>IFERROR(IF(INDEX(종합보정값!$CE:$CE,MATCH($B225,종합보정값!$CD:$CD,0))="","",INDEX(종합보정값!$CE:$CE,MATCH($B225,종합보정값!$CD:$CD,0))+IF(INDEX(종합보정값!$CG:$CG,MATCH($B225,종합보정값!$CD:$CD,0))="인문",종합보정값!CE$8,종합보정값!CF$8)),"")</f>
        <v>2.4500000000000002</v>
      </c>
      <c r="K225" s="58">
        <f>IF(J225="","",J225+종합보정값!CF$16)</f>
        <v>2.4000000000000004</v>
      </c>
      <c r="L225" s="59">
        <f>IF(M225="","",M225+종합보정값!CE$17)</f>
        <v>2.4500000000000002</v>
      </c>
      <c r="M225" s="59">
        <f>IFERROR(IF(INDEX(종합보정값!$CE:$CE,MATCH($B225,종합보정값!$CD:$CD,0))="","",INDEX(종합보정값!$CE:$CE,MATCH($B225,종합보정값!$CD:$CD,0))+IF(INDEX(종합보정값!$CG:$CG,MATCH($B225,종합보정값!$CD:$CD,0))="인문",종합보정값!CE$9,종합보정값!CF$9)),"")</f>
        <v>2.4000000000000004</v>
      </c>
      <c r="N225" s="59">
        <f>IF(M225="","",M225+종합보정값!CF$17)</f>
        <v>2.3500000000000005</v>
      </c>
      <c r="O225" s="60">
        <f>IF(P225="","",P225+종합보정값!CE$18)</f>
        <v>2.4</v>
      </c>
      <c r="P225" s="60">
        <f>IFERROR(IF(INDEX(종합보정값!$CE:$CE,MATCH($B225,종합보정값!$CD:$CD,0))="","",INDEX(종합보정값!$CE:$CE,MATCH($B225,종합보정값!$CD:$CD,0))+IF(INDEX(종합보정값!$CG:$CG,MATCH($B225,종합보정값!$CD:$CD,0))="인문",종합보정값!CE$10,종합보정값!CF$10)),"")</f>
        <v>2.35</v>
      </c>
      <c r="Q225" s="60">
        <f>IF(P225="","",P225+종합보정값!CF$18)</f>
        <v>2.3000000000000003</v>
      </c>
    </row>
    <row r="227" spans="2:17" ht="17.25" customHeight="1">
      <c r="B227" s="167" t="s">
        <v>1896</v>
      </c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5"/>
    </row>
    <row r="228" spans="2:17" ht="14.25" customHeight="1">
      <c r="B228" s="44"/>
      <c r="C228" s="160" t="s">
        <v>1862</v>
      </c>
      <c r="D228" s="154"/>
      <c r="E228" s="155"/>
      <c r="F228" s="158" t="s">
        <v>1863</v>
      </c>
      <c r="G228" s="154"/>
      <c r="H228" s="155"/>
      <c r="I228" s="166" t="s">
        <v>1864</v>
      </c>
      <c r="J228" s="154"/>
      <c r="K228" s="155"/>
      <c r="L228" s="165" t="s">
        <v>1865</v>
      </c>
      <c r="M228" s="154"/>
      <c r="N228" s="155"/>
      <c r="O228" s="153" t="s">
        <v>1866</v>
      </c>
      <c r="P228" s="154"/>
      <c r="Q228" s="155"/>
    </row>
    <row r="229" spans="2:17" ht="14.25" customHeight="1">
      <c r="B229" s="16" t="s">
        <v>1869</v>
      </c>
      <c r="C229" s="45" t="s">
        <v>19</v>
      </c>
      <c r="D229" s="45" t="s">
        <v>20</v>
      </c>
      <c r="E229" s="45" t="s">
        <v>21</v>
      </c>
      <c r="F229" s="46" t="s">
        <v>19</v>
      </c>
      <c r="G229" s="46" t="s">
        <v>20</v>
      </c>
      <c r="H229" s="46" t="s">
        <v>21</v>
      </c>
      <c r="I229" s="47" t="s">
        <v>19</v>
      </c>
      <c r="J229" s="47" t="s">
        <v>20</v>
      </c>
      <c r="K229" s="47" t="s">
        <v>21</v>
      </c>
      <c r="L229" s="48" t="s">
        <v>19</v>
      </c>
      <c r="M229" s="48" t="s">
        <v>20</v>
      </c>
      <c r="N229" s="48" t="s">
        <v>21</v>
      </c>
      <c r="O229" s="49" t="s">
        <v>19</v>
      </c>
      <c r="P229" s="49" t="s">
        <v>20</v>
      </c>
      <c r="Q229" s="49" t="s">
        <v>21</v>
      </c>
    </row>
    <row r="230" spans="2:17" ht="14.25" customHeight="1">
      <c r="B230" s="50" t="str">
        <f>B$227&amp;"인문1"</f>
        <v>외대면접인문1</v>
      </c>
      <c r="C230" s="56">
        <f>IF(D230="","",D230+종합보정값!CJ$14)</f>
        <v>2.9000000000000004</v>
      </c>
      <c r="D230" s="56">
        <f>IFERROR(IF(INDEX(종합보정값!$CJ:$CJ,MATCH(SUBSTITUTE($B230,"인문1","인문2"),종합보정값!$CI:$CI,0))="","",INDEX(종합보정값!$CJ:$CJ,MATCH(SUBSTITUTE($B230,"인문1","인문2"),종합보정값!$CI:$CI,0))+종합보정값!CJ$6-종합보정값!CJ$35),"")</f>
        <v>2.7</v>
      </c>
      <c r="E230" s="56">
        <f>IF(D230="","",D230+종합보정값!CK$14)</f>
        <v>2.5</v>
      </c>
      <c r="F230" s="57">
        <f>IF(G230="","",G230+종합보정값!CJ$15)</f>
        <v>2.7000000000000006</v>
      </c>
      <c r="G230" s="57">
        <f>IFERROR(IF(INDEX(종합보정값!$CJ:$CJ,MATCH(SUBSTITUTE($B230,"인문1","인문2"),종합보정값!$CI:$CI,0))="","",INDEX(종합보정값!$CJ:$CJ,MATCH(SUBSTITUTE($B230,"인문1","인문2"),종합보정값!$CI:$CI,0))+종합보정값!CJ$7-종합보정값!CJ$36),"")</f>
        <v>2.6000000000000005</v>
      </c>
      <c r="H230" s="57">
        <f>IF(G230="","",G230+종합보정값!CK$15)</f>
        <v>2.5000000000000004</v>
      </c>
      <c r="I230" s="58">
        <f>IF(J230="","",J230+종합보정값!CJ$16)</f>
        <v>2.48</v>
      </c>
      <c r="J230" s="58">
        <f>IFERROR(IF(INDEX(종합보정값!$CJ:$CJ,MATCH(SUBSTITUTE($B230,"인문1","인문2"),종합보정값!$CI:$CI,0))="","",INDEX(종합보정값!$CJ:$CJ,MATCH(SUBSTITUTE($B230,"인문1","인문2"),종합보정값!$CI:$CI,0))+종합보정값!CJ$8-종합보정값!CJ$37),"")</f>
        <v>2.4300000000000002</v>
      </c>
      <c r="K230" s="58">
        <f>IF(J230="","",J230+종합보정값!CK$16)</f>
        <v>2.3800000000000003</v>
      </c>
      <c r="L230" s="59">
        <f>IF(M230="","",M230+종합보정값!CJ$17)</f>
        <v>2.4300000000000002</v>
      </c>
      <c r="M230" s="59">
        <f>IFERROR(IF(INDEX(종합보정값!$CJ:$CJ,MATCH(SUBSTITUTE($B230,"인문1","인문2"),종합보정값!$CI:$CI,0))="","",INDEX(종합보정값!$CJ:$CJ,MATCH(SUBSTITUTE($B230,"인문1","인문2"),종합보정값!$CI:$CI,0))+종합보정값!CJ$9-종합보정값!CJ$38),"")</f>
        <v>2.3800000000000003</v>
      </c>
      <c r="N230" s="59">
        <f>IF(M230="","",M230+종합보정값!CK$17)</f>
        <v>2.3300000000000005</v>
      </c>
      <c r="O230" s="60">
        <f>IF(P230="","",P230+종합보정값!CJ$18)</f>
        <v>2.38</v>
      </c>
      <c r="P230" s="60">
        <f>IFERROR(IF(INDEX(종합보정값!$CJ:$CJ,MATCH(SUBSTITUTE($B230,"인문1","인문2"),종합보정값!$CI:$CI,0))="","",INDEX(종합보정값!$CJ:$CJ,MATCH(SUBSTITUTE($B230,"인문1","인문2"),종합보정값!$CI:$CI,0))+종합보정값!CJ$10-종합보정값!CJ$39),"")</f>
        <v>2.33</v>
      </c>
      <c r="Q230" s="60">
        <f>IF(P230="","",P230+종합보정값!CK$18)</f>
        <v>2.2800000000000002</v>
      </c>
    </row>
    <row r="231" spans="2:17" ht="14.25" customHeight="1">
      <c r="B231" s="50" t="str">
        <f>B$227&amp;"인문2"</f>
        <v>외대면접인문2</v>
      </c>
      <c r="C231" s="56">
        <f>IF(D231="","",D231+종합보정값!CJ$14)</f>
        <v>2.95</v>
      </c>
      <c r="D231" s="56">
        <f>IFERROR(IF(INDEX(종합보정값!$CJ:$CJ,MATCH($B231,종합보정값!$CI:$CI,0))="","",INDEX(종합보정값!$CJ:$CJ,MATCH($B231,종합보정값!$CI:$CI,0))+IF(INDEX(종합보정값!$CL:$CL,MATCH($B231,종합보정값!$CI:$CI,0))="인문",종합보정값!CJ$6,종합보정값!CK$6)),"")</f>
        <v>2.75</v>
      </c>
      <c r="E231" s="56">
        <f>IF(D231="","",D231+종합보정값!CK$14)</f>
        <v>2.5499999999999998</v>
      </c>
      <c r="F231" s="57">
        <f>IF(G231="","",G231+종합보정값!CJ$15)</f>
        <v>2.7300000000000004</v>
      </c>
      <c r="G231" s="57">
        <f>IFERROR(IF(INDEX(종합보정값!$CJ:$CJ,MATCH($B231,종합보정값!$CI:$CI,0))="","",INDEX(종합보정값!$CJ:$CJ,MATCH($B231,종합보정값!$CI:$CI,0))+IF(INDEX(종합보정값!$CL:$CL,MATCH($B231,종합보정값!$CI:$CI,0))="인문",종합보정값!CJ$7,종합보정값!CK$7)),"")</f>
        <v>2.6300000000000003</v>
      </c>
      <c r="H231" s="57">
        <f>IF(G231="","",G231+종합보정값!CK$15)</f>
        <v>2.5300000000000002</v>
      </c>
      <c r="I231" s="58">
        <f>IF(J231="","",J231+종합보정값!CJ$16)</f>
        <v>2.5</v>
      </c>
      <c r="J231" s="58">
        <f>IFERROR(IF(INDEX(종합보정값!$CJ:$CJ,MATCH($B231,종합보정값!$CI:$CI,0))="","",INDEX(종합보정값!$CJ:$CJ,MATCH($B231,종합보정값!$CI:$CI,0))+IF(INDEX(종합보정값!$CL:$CL,MATCH($B231,종합보정값!$CI:$CI,0))="인문",종합보정값!CJ$8,종합보정값!CK$8)),"")</f>
        <v>2.4500000000000002</v>
      </c>
      <c r="K231" s="58">
        <f>IF(J231="","",J231+종합보정값!CK$16)</f>
        <v>2.4000000000000004</v>
      </c>
      <c r="L231" s="59">
        <f>IF(M231="","",M231+종합보정값!CJ$17)</f>
        <v>2.4500000000000002</v>
      </c>
      <c r="M231" s="59">
        <f>IFERROR(IF(INDEX(종합보정값!$CJ:$CJ,MATCH($B231,종합보정값!$CI:$CI,0))="","",INDEX(종합보정값!$CJ:$CJ,MATCH($B231,종합보정값!$CI:$CI,0))+IF(INDEX(종합보정값!$CL:$CL,MATCH($B231,종합보정값!$CI:$CI,0))="인문",종합보정값!CJ$9,종합보정값!CK$9)),"")</f>
        <v>2.4000000000000004</v>
      </c>
      <c r="N231" s="59">
        <f>IF(M231="","",M231+종합보정값!CK$17)</f>
        <v>2.3500000000000005</v>
      </c>
      <c r="O231" s="60">
        <f>IF(P231="","",P231+종합보정값!CJ$18)</f>
        <v>2.4</v>
      </c>
      <c r="P231" s="60">
        <f>IFERROR(IF(INDEX(종합보정값!$CJ:$CJ,MATCH($B231,종합보정값!$CI:$CI,0))="","",INDEX(종합보정값!$CJ:$CJ,MATCH($B231,종합보정값!$CI:$CI,0))+IF(INDEX(종합보정값!$CL:$CL,MATCH($B231,종합보정값!$CI:$CI,0))="인문",종합보정값!CJ$10,종합보정값!CK$10)),"")</f>
        <v>2.35</v>
      </c>
      <c r="Q231" s="60">
        <f>IF(P231="","",P231+종합보정값!CK$18)</f>
        <v>2.3000000000000003</v>
      </c>
    </row>
    <row r="232" spans="2:17" ht="14.25" customHeight="1">
      <c r="B232" s="50" t="str">
        <f>B$227&amp;"인문3"</f>
        <v>외대면접인문3</v>
      </c>
      <c r="C232" s="56">
        <f>IF(D232="","",D232+종합보정값!CJ$14)</f>
        <v>3</v>
      </c>
      <c r="D232" s="56">
        <f>IFERROR(IF(INDEX(종합보정값!$CJ:$CJ,MATCH(SUBSTITUTE($B232,"인문3","인문2"),종합보정값!$CI:$CI,0))="","",INDEX(종합보정값!$CJ:$CJ,MATCH(SUBSTITUTE($B232,"인문3","인문2"),종합보정값!$CI:$CI,0))+종합보정값!CJ$6+종합보정값!CJ$35),"")</f>
        <v>2.8</v>
      </c>
      <c r="E232" s="56">
        <f>IF(D232="","",D232+종합보정값!CK$14)</f>
        <v>2.5999999999999996</v>
      </c>
      <c r="F232" s="57">
        <f>IF(G232="","",G232+종합보정값!CJ$15)</f>
        <v>2.7600000000000002</v>
      </c>
      <c r="G232" s="57">
        <f>IFERROR(IF(INDEX(종합보정값!$CJ:$CJ,MATCH(SUBSTITUTE($B232,"인문3","인문2"),종합보정값!$CI:$CI,0))="","",INDEX(종합보정값!$CJ:$CJ,MATCH(SUBSTITUTE($B232,"인문3","인문2"),종합보정값!$CI:$CI,0))+종합보정값!CJ$7+종합보정값!CJ$36),"")</f>
        <v>2.66</v>
      </c>
      <c r="H232" s="57">
        <f>IF(G232="","",G232+종합보정값!CK$15)</f>
        <v>2.56</v>
      </c>
      <c r="I232" s="58">
        <f>IF(J232="","",J232+종합보정값!CJ$16)</f>
        <v>2.52</v>
      </c>
      <c r="J232" s="58">
        <f>IFERROR(IF(INDEX(종합보정값!$CJ:$CJ,MATCH(SUBSTITUTE($B232,"인문3","인문2"),종합보정값!$CI:$CI,0))="","",INDEX(종합보정값!$CJ:$CJ,MATCH(SUBSTITUTE($B232,"인문3","인문2"),종합보정값!$CI:$CI,0))+종합보정값!CJ$8+종합보정값!CJ$37),"")</f>
        <v>2.4700000000000002</v>
      </c>
      <c r="K232" s="58">
        <f>IF(J232="","",J232+종합보정값!CK$16)</f>
        <v>2.4200000000000004</v>
      </c>
      <c r="L232" s="59">
        <f>IF(M232="","",M232+종합보정값!CJ$17)</f>
        <v>2.4700000000000002</v>
      </c>
      <c r="M232" s="59">
        <f>IFERROR(IF(INDEX(종합보정값!$CJ:$CJ,MATCH(SUBSTITUTE($B232,"인문3","인문2"),종합보정값!$CI:$CI,0))="","",INDEX(종합보정값!$CJ:$CJ,MATCH(SUBSTITUTE($B232,"인문3","인문2"),종합보정값!$CI:$CI,0))+종합보정값!CJ$9+종합보정값!CJ$38),"")</f>
        <v>2.4200000000000004</v>
      </c>
      <c r="N232" s="59">
        <f>IF(M232="","",M232+종합보정값!CK$17)</f>
        <v>2.3700000000000006</v>
      </c>
      <c r="O232" s="60">
        <f>IF(P232="","",P232+종합보정값!CJ$18)</f>
        <v>2.42</v>
      </c>
      <c r="P232" s="60">
        <f>IFERROR(IF(INDEX(종합보정값!$CJ:$CJ,MATCH(SUBSTITUTE($B232,"인문3","인문2"),종합보정값!$CI:$CI,0))="","",INDEX(종합보정값!$CJ:$CJ,MATCH(SUBSTITUTE($B232,"인문3","인문2"),종합보정값!$CI:$CI,0))+종합보정값!CJ$10+종합보정값!CJ$39),"")</f>
        <v>2.37</v>
      </c>
      <c r="Q232" s="60">
        <f>IF(P232="","",P232+종합보정값!CK$18)</f>
        <v>2.3200000000000003</v>
      </c>
    </row>
    <row r="233" spans="2:17" ht="14.25" customHeight="1">
      <c r="B233" s="50" t="str">
        <f>B$227&amp;"자연1"</f>
        <v>외대면접자연1</v>
      </c>
      <c r="C233" s="56">
        <f>IF(D233="","",D233+종합보정값!CJ$14)</f>
        <v>2.9000000000000004</v>
      </c>
      <c r="D233" s="56">
        <f>IFERROR(IF(INDEX(종합보정값!$CJ:$CJ,MATCH(SUBSTITUTE($B233,"자연1","자연2"),종합보정값!$CI:$CI,0))="","",INDEX(종합보정값!$CJ:$CJ,MATCH(SUBSTITUTE($B233,"자연1","자연2"),종합보정값!$CI:$CI,0))+종합보정값!CK$6-종합보정값!CK$35),"")</f>
        <v>2.7</v>
      </c>
      <c r="E233" s="56">
        <f>IF(D233="","",D233+종합보정값!CK$14)</f>
        <v>2.5</v>
      </c>
      <c r="F233" s="57">
        <f>IF(G233="","",G233+종합보정값!CJ$15)</f>
        <v>2.7200000000000006</v>
      </c>
      <c r="G233" s="57">
        <f>IFERROR(IF(INDEX(종합보정값!$CJ:$CJ,MATCH(SUBSTITUTE($B233,"자연1","자연2"),종합보정값!$CI:$CI,0))="","",INDEX(종합보정값!$CJ:$CJ,MATCH(SUBSTITUTE($B233,"자연1","자연2"),종합보정값!$CI:$CI,0))+종합보정값!CK$7-종합보정값!CK$36),"")</f>
        <v>2.6200000000000006</v>
      </c>
      <c r="H233" s="57">
        <f>IF(G233="","",G233+종합보정값!CK$15)</f>
        <v>2.5200000000000005</v>
      </c>
      <c r="I233" s="58">
        <f>IF(J233="","",J233+종합보정값!CJ$16)</f>
        <v>2.4500000000000002</v>
      </c>
      <c r="J233" s="58">
        <f>IFERROR(IF(INDEX(종합보정값!$CJ:$CJ,MATCH(SUBSTITUTE($B233,"자연1","자연2"),종합보정값!$CI:$CI,0))="","",INDEX(종합보정값!$CJ:$CJ,MATCH(SUBSTITUTE($B233,"자연1","자연2"),종합보정값!$CI:$CI,0))+종합보정값!CK$8-종합보정값!CK$37),"")</f>
        <v>2.4000000000000004</v>
      </c>
      <c r="K233" s="58">
        <f>IF(J233="","",J233+종합보정값!CK$16)</f>
        <v>2.3500000000000005</v>
      </c>
      <c r="L233" s="59">
        <f>IF(M233="","",M233+종합보정값!CJ$17)</f>
        <v>2.4000000000000004</v>
      </c>
      <c r="M233" s="59">
        <f>IFERROR(IF(INDEX(종합보정값!$CJ:$CJ,MATCH(SUBSTITUTE($B233,"자연1","자연2"),종합보정값!$CI:$CI,0))="","",INDEX(종합보정값!$CJ:$CJ,MATCH(SUBSTITUTE($B233,"자연1","자연2"),종합보정값!$CI:$CI,0))+종합보정값!CK$9-종합보정값!CK$38),"")</f>
        <v>2.3500000000000005</v>
      </c>
      <c r="N233" s="59">
        <f>IF(M233="","",M233+종합보정값!CK$17)</f>
        <v>2.3000000000000007</v>
      </c>
      <c r="O233" s="60">
        <f>IF(P233="","",P233+종합보정값!CJ$18)</f>
        <v>2.35</v>
      </c>
      <c r="P233" s="60">
        <f>IFERROR(IF(INDEX(종합보정값!$CJ:$CJ,MATCH(SUBSTITUTE($B233,"자연1","자연2"),종합보정값!$CI:$CI,0))="","",INDEX(종합보정값!$CJ:$CJ,MATCH(SUBSTITUTE($B233,"자연1","자연2"),종합보정값!$CI:$CI,0))+종합보정값!CK$10-종합보정값!CK$39),"")</f>
        <v>2.3000000000000003</v>
      </c>
      <c r="Q233" s="60">
        <f>IF(P233="","",P233+종합보정값!CK$18)</f>
        <v>2.2500000000000004</v>
      </c>
    </row>
    <row r="234" spans="2:17" ht="14.25" customHeight="1">
      <c r="B234" s="50" t="str">
        <f>B$227&amp;"자연2"</f>
        <v>외대면접자연2</v>
      </c>
      <c r="C234" s="56">
        <f>IF(D234="","",D234+종합보정값!CJ$14)</f>
        <v>3.0000000000000004</v>
      </c>
      <c r="D234" s="56">
        <f>IFERROR(IF(INDEX(종합보정값!$CJ:$CJ,MATCH($B234,종합보정값!$CI:$CI,0))="","",INDEX(종합보정값!$CJ:$CJ,MATCH($B234,종합보정값!$CI:$CI,0))+IF(INDEX(종합보정값!$CL:$CL,MATCH($B234,종합보정값!$CI:$CI,0))="인문",종합보정값!CJ$6,종합보정값!CK$6)),"")</f>
        <v>2.8000000000000003</v>
      </c>
      <c r="E234" s="56">
        <f>IF(D234="","",D234+종합보정값!CK$14)</f>
        <v>2.6</v>
      </c>
      <c r="F234" s="57">
        <f>IF(G234="","",G234+종합보정값!CJ$15)</f>
        <v>2.7700000000000005</v>
      </c>
      <c r="G234" s="57">
        <f>IFERROR(IF(INDEX(종합보정값!$CJ:$CJ,MATCH($B234,종합보정값!$CI:$CI,0))="","",INDEX(종합보정값!$CJ:$CJ,MATCH($B234,종합보정값!$CI:$CI,0))+IF(INDEX(종합보정값!$CL:$CL,MATCH($B234,종합보정값!$CI:$CI,0))="인문",종합보정값!CJ$7,종합보정값!CK$7)),"")</f>
        <v>2.6700000000000004</v>
      </c>
      <c r="H234" s="57">
        <f>IF(G234="","",G234+종합보정값!CK$15)</f>
        <v>2.5700000000000003</v>
      </c>
      <c r="I234" s="58">
        <f>IF(J234="","",J234+종합보정값!CJ$16)</f>
        <v>2.5</v>
      </c>
      <c r="J234" s="58">
        <f>IFERROR(IF(INDEX(종합보정값!$CJ:$CJ,MATCH($B234,종합보정값!$CI:$CI,0))="","",INDEX(종합보정값!$CJ:$CJ,MATCH($B234,종합보정값!$CI:$CI,0))+IF(INDEX(종합보정값!$CL:$CL,MATCH($B234,종합보정값!$CI:$CI,0))="인문",종합보정값!CJ$8,종합보정값!CK$8)),"")</f>
        <v>2.4500000000000002</v>
      </c>
      <c r="K234" s="58">
        <f>IF(J234="","",J234+종합보정값!CK$16)</f>
        <v>2.4000000000000004</v>
      </c>
      <c r="L234" s="59">
        <f>IF(M234="","",M234+종합보정값!CJ$17)</f>
        <v>2.4500000000000002</v>
      </c>
      <c r="M234" s="59">
        <f>IFERROR(IF(INDEX(종합보정값!$CJ:$CJ,MATCH($B234,종합보정값!$CI:$CI,0))="","",INDEX(종합보정값!$CJ:$CJ,MATCH($B234,종합보정값!$CI:$CI,0))+IF(INDEX(종합보정값!$CL:$CL,MATCH($B234,종합보정값!$CI:$CI,0))="인문",종합보정값!CJ$9,종합보정값!CK$9)),"")</f>
        <v>2.4000000000000004</v>
      </c>
      <c r="N234" s="59">
        <f>IF(M234="","",M234+종합보정값!CK$17)</f>
        <v>2.3500000000000005</v>
      </c>
      <c r="O234" s="60">
        <f>IF(P234="","",P234+종합보정값!CJ$18)</f>
        <v>2.4</v>
      </c>
      <c r="P234" s="60">
        <f>IFERROR(IF(INDEX(종합보정값!$CJ:$CJ,MATCH($B234,종합보정값!$CI:$CI,0))="","",INDEX(종합보정값!$CJ:$CJ,MATCH($B234,종합보정값!$CI:$CI,0))+IF(INDEX(종합보정값!$CL:$CL,MATCH($B234,종합보정값!$CI:$CI,0))="인문",종합보정값!CJ$10,종합보정값!CK$10)),"")</f>
        <v>2.35</v>
      </c>
      <c r="Q234" s="60">
        <f>IF(P234="","",P234+종합보정값!CK$18)</f>
        <v>2.3000000000000003</v>
      </c>
    </row>
    <row r="235" spans="2:17" ht="14.25" customHeight="1">
      <c r="B235" s="50" t="str">
        <f>B$227&amp;"자연3"</f>
        <v>외대면접자연3</v>
      </c>
      <c r="C235" s="56">
        <f>IF(D235="","",D235+종합보정값!CJ$14)</f>
        <v>3.1000000000000005</v>
      </c>
      <c r="D235" s="56">
        <f>IFERROR(IF(INDEX(종합보정값!$CJ:$CJ,MATCH(SUBSTITUTE($B235,"자연3","자연2"),종합보정값!$CI:$CI,0))="","",INDEX(종합보정값!$CJ:$CJ,MATCH(SUBSTITUTE($B235,"자연3","자연2"),종합보정값!$CI:$CI,0))+종합보정값!CK$6+종합보정값!CK$35),"")</f>
        <v>2.9000000000000004</v>
      </c>
      <c r="E235" s="56">
        <f>IF(D235="","",D235+종합보정값!CK$14)</f>
        <v>2.7</v>
      </c>
      <c r="F235" s="57">
        <f>IF(G235="","",G235+종합보정값!CJ$15)</f>
        <v>2.8200000000000003</v>
      </c>
      <c r="G235" s="57">
        <f>IFERROR(IF(INDEX(종합보정값!$CJ:$CJ,MATCH(SUBSTITUTE($B235,"자연3","자연2"),종합보정값!$CI:$CI,0))="","",INDEX(종합보정값!$CJ:$CJ,MATCH(SUBSTITUTE($B235,"자연3","자연2"),종합보정값!$CI:$CI,0))+종합보정값!CK$7+종합보정값!CK$36),"")</f>
        <v>2.72</v>
      </c>
      <c r="H235" s="57">
        <f>IF(G235="","",G235+종합보정값!CK$15)</f>
        <v>2.62</v>
      </c>
      <c r="I235" s="58">
        <f>IF(J235="","",J235+종합보정값!CJ$16)</f>
        <v>2.5499999999999998</v>
      </c>
      <c r="J235" s="58">
        <f>IFERROR(IF(INDEX(종합보정값!$CJ:$CJ,MATCH(SUBSTITUTE($B235,"자연3","자연2"),종합보정값!$CI:$CI,0))="","",INDEX(종합보정값!$CJ:$CJ,MATCH(SUBSTITUTE($B235,"자연3","자연2"),종합보정값!$CI:$CI,0))+종합보정값!CK$8+종합보정값!CK$37),"")</f>
        <v>2.5</v>
      </c>
      <c r="K235" s="58">
        <f>IF(J235="","",J235+종합보정값!CK$16)</f>
        <v>2.4500000000000002</v>
      </c>
      <c r="L235" s="59">
        <f>IF(M235="","",M235+종합보정값!CJ$17)</f>
        <v>2.5</v>
      </c>
      <c r="M235" s="59">
        <f>IFERROR(IF(INDEX(종합보정값!$CJ:$CJ,MATCH(SUBSTITUTE($B235,"자연3","자연2"),종합보정값!$CI:$CI,0))="","",INDEX(종합보정값!$CJ:$CJ,MATCH(SUBSTITUTE($B235,"자연3","자연2"),종합보정값!$CI:$CI,0))+종합보정값!CK$9+종합보정값!CK$38),"")</f>
        <v>2.4500000000000002</v>
      </c>
      <c r="N235" s="59">
        <f>IF(M235="","",M235+종합보정값!CK$17)</f>
        <v>2.4000000000000004</v>
      </c>
      <c r="O235" s="60">
        <f>IF(P235="","",P235+종합보정값!CJ$18)</f>
        <v>2.4499999999999997</v>
      </c>
      <c r="P235" s="60">
        <f>IFERROR(IF(INDEX(종합보정값!$CJ:$CJ,MATCH(SUBSTITUTE($B235,"자연3","자연2"),종합보정값!$CI:$CI,0))="","",INDEX(종합보정값!$CJ:$CJ,MATCH(SUBSTITUTE($B235,"자연3","자연2"),종합보정값!$CI:$CI,0))+종합보정값!CK$10+종합보정값!CK$39),"")</f>
        <v>2.4</v>
      </c>
      <c r="Q235" s="60">
        <f>IF(P235="","",P235+종합보정값!CK$18)</f>
        <v>2.35</v>
      </c>
    </row>
    <row r="236" spans="2:17" ht="14.25" customHeight="1">
      <c r="B236" s="50" t="str">
        <f>B$227&amp;"사범"</f>
        <v>외대면접사범</v>
      </c>
      <c r="C236" s="56">
        <f>IF(D236="","",D236+종합보정값!CJ$14)</f>
        <v>3.01</v>
      </c>
      <c r="D236" s="56">
        <f>IFERROR(IF(INDEX(종합보정값!$CJ:$CJ,MATCH($B236,종합보정값!$CI:$CI,0))="","",INDEX(종합보정값!$CJ:$CJ,MATCH($B236,종합보정값!$CI:$CI,0))+IF(INDEX(종합보정값!$CL:$CL,MATCH($B236,종합보정값!$CI:$CI,0))="인문",종합보정값!CJ$6,종합보정값!CK$6)),"")</f>
        <v>2.8099999999999996</v>
      </c>
      <c r="E236" s="56">
        <f>IF(D236="","",D236+종합보정값!CK$14)</f>
        <v>2.6099999999999994</v>
      </c>
      <c r="F236" s="57">
        <f>IF(G236="","",G236+종합보정값!CJ$15)</f>
        <v>2.79</v>
      </c>
      <c r="G236" s="57">
        <f>IFERROR(IF(INDEX(종합보정값!$CJ:$CJ,MATCH($B236,종합보정값!$CI:$CI,0))="","",INDEX(종합보정값!$CJ:$CJ,MATCH($B236,종합보정값!$CI:$CI,0))+IF(INDEX(종합보정값!$CL:$CL,MATCH($B236,종합보정값!$CI:$CI,0))="인문",종합보정값!CJ$7,종합보정값!CK$7)),"")</f>
        <v>2.69</v>
      </c>
      <c r="H236" s="57">
        <f>IF(G236="","",G236+종합보정값!CK$15)</f>
        <v>2.59</v>
      </c>
      <c r="I236" s="58">
        <f>IF(J236="","",J236+종합보정값!CJ$16)</f>
        <v>2.5599999999999996</v>
      </c>
      <c r="J236" s="58">
        <f>IFERROR(IF(INDEX(종합보정값!$CJ:$CJ,MATCH($B236,종합보정값!$CI:$CI,0))="","",INDEX(종합보정값!$CJ:$CJ,MATCH($B236,종합보정값!$CI:$CI,0))+IF(INDEX(종합보정값!$CL:$CL,MATCH($B236,종합보정값!$CI:$CI,0))="인문",종합보정값!CJ$8,종합보정값!CK$8)),"")</f>
        <v>2.5099999999999998</v>
      </c>
      <c r="K236" s="58">
        <f>IF(J236="","",J236+종합보정값!CK$16)</f>
        <v>2.46</v>
      </c>
      <c r="L236" s="59">
        <f>IF(M236="","",M236+종합보정값!CJ$17)</f>
        <v>2.5099999999999998</v>
      </c>
      <c r="M236" s="59">
        <f>IFERROR(IF(INDEX(종합보정값!$CJ:$CJ,MATCH($B236,종합보정값!$CI:$CI,0))="","",INDEX(종합보정값!$CJ:$CJ,MATCH($B236,종합보정값!$CI:$CI,0))+IF(INDEX(종합보정값!$CL:$CL,MATCH($B236,종합보정값!$CI:$CI,0))="인문",종합보정값!CJ$9,종합보정값!CK$9)),"")</f>
        <v>2.46</v>
      </c>
      <c r="N236" s="59">
        <f>IF(M236="","",M236+종합보정값!CK$17)</f>
        <v>2.41</v>
      </c>
      <c r="O236" s="60">
        <f>IF(P236="","",P236+종합보정값!CJ$18)</f>
        <v>2.4599999999999995</v>
      </c>
      <c r="P236" s="60">
        <f>IFERROR(IF(INDEX(종합보정값!$CJ:$CJ,MATCH($B236,종합보정값!$CI:$CI,0))="","",INDEX(종합보정값!$CJ:$CJ,MATCH($B236,종합보정값!$CI:$CI,0))+IF(INDEX(종합보정값!$CL:$CL,MATCH($B236,종합보정값!$CI:$CI,0))="인문",종합보정값!CJ$10,종합보정값!CK$10)),"")</f>
        <v>2.4099999999999997</v>
      </c>
      <c r="Q236" s="60">
        <f>IF(P236="","",P236+종합보정값!CK$18)</f>
        <v>2.36</v>
      </c>
    </row>
    <row r="237" spans="2:17" ht="14.25" customHeight="1">
      <c r="B237" s="50" t="str">
        <f>B$227&amp;"자전자연"</f>
        <v>외대면접자전자연</v>
      </c>
      <c r="C237" s="56">
        <f>IF(D237="","",D237+종합보정값!CJ$14)</f>
        <v>3.0500000000000003</v>
      </c>
      <c r="D237" s="56">
        <f>IFERROR(IF(INDEX(종합보정값!$CJ:$CJ,MATCH($B237,종합보정값!$CI:$CI,0))="","",INDEX(종합보정값!$CJ:$CJ,MATCH($B237,종합보정값!$CI:$CI,0))+IF(INDEX(종합보정값!$CL:$CL,MATCH($B237,종합보정값!$CI:$CI,0))="인문",종합보정값!CJ$6,종합보정값!CK$6)),"")</f>
        <v>2.85</v>
      </c>
      <c r="E237" s="56">
        <f>IF(D237="","",D237+종합보정값!CK$14)</f>
        <v>2.65</v>
      </c>
      <c r="F237" s="57">
        <f>IF(G237="","",G237+종합보정값!CJ$15)</f>
        <v>2.8200000000000003</v>
      </c>
      <c r="G237" s="57">
        <f>IFERROR(IF(INDEX(종합보정값!$CJ:$CJ,MATCH($B237,종합보정값!$CI:$CI,0))="","",INDEX(종합보정값!$CJ:$CJ,MATCH($B237,종합보정값!$CI:$CI,0))+IF(INDEX(종합보정값!$CL:$CL,MATCH($B237,종합보정값!$CI:$CI,0))="인문",종합보정값!CJ$7,종합보정값!CK$7)),"")</f>
        <v>2.72</v>
      </c>
      <c r="H237" s="57">
        <f>IF(G237="","",G237+종합보정값!CK$15)</f>
        <v>2.62</v>
      </c>
      <c r="I237" s="58">
        <f>IF(J237="","",J237+종합보정값!CJ$16)</f>
        <v>2.5499999999999998</v>
      </c>
      <c r="J237" s="58">
        <f>IFERROR(IF(INDEX(종합보정값!$CJ:$CJ,MATCH($B237,종합보정값!$CI:$CI,0))="","",INDEX(종합보정값!$CJ:$CJ,MATCH($B237,종합보정값!$CI:$CI,0))+IF(INDEX(종합보정값!$CL:$CL,MATCH($B237,종합보정값!$CI:$CI,0))="인문",종합보정값!CJ$8,종합보정값!CK$8)),"")</f>
        <v>2.5</v>
      </c>
      <c r="K237" s="58">
        <f>IF(J237="","",J237+종합보정값!CK$16)</f>
        <v>2.4500000000000002</v>
      </c>
      <c r="L237" s="59">
        <f>IF(M237="","",M237+종합보정값!CJ$17)</f>
        <v>2.5</v>
      </c>
      <c r="M237" s="59">
        <f>IFERROR(IF(INDEX(종합보정값!$CJ:$CJ,MATCH($B237,종합보정값!$CI:$CI,0))="","",INDEX(종합보정값!$CJ:$CJ,MATCH($B237,종합보정값!$CI:$CI,0))+IF(INDEX(종합보정값!$CL:$CL,MATCH($B237,종합보정값!$CI:$CI,0))="인문",종합보정값!CJ$9,종합보정값!CK$9)),"")</f>
        <v>2.4500000000000002</v>
      </c>
      <c r="N237" s="59">
        <f>IF(M237="","",M237+종합보정값!CK$17)</f>
        <v>2.4000000000000004</v>
      </c>
      <c r="O237" s="60">
        <f>IF(P237="","",P237+종합보정값!CJ$18)</f>
        <v>2.4499999999999997</v>
      </c>
      <c r="P237" s="60">
        <f>IFERROR(IF(INDEX(종합보정값!$CJ:$CJ,MATCH($B237,종합보정값!$CI:$CI,0))="","",INDEX(종합보정값!$CJ:$CJ,MATCH($B237,종합보정값!$CI:$CI,0))+IF(INDEX(종합보정값!$CL:$CL,MATCH($B237,종합보정값!$CI:$CI,0))="인문",종합보정값!CJ$10,종합보정값!CK$10)),"")</f>
        <v>2.4</v>
      </c>
      <c r="Q237" s="60">
        <f>IF(P237="","",P237+종합보정값!CK$18)</f>
        <v>2.35</v>
      </c>
    </row>
    <row r="238" spans="2:17" ht="14.25" customHeight="1">
      <c r="B238" s="50" t="str">
        <f>B$227&amp;"자전공통"</f>
        <v>외대면접자전공통</v>
      </c>
      <c r="C238" s="56">
        <f>IF(D238="","",D238+종합보정값!CJ$14)</f>
        <v>3</v>
      </c>
      <c r="D238" s="56">
        <f>IFERROR(IF(INDEX(종합보정값!$CJ:$CJ,MATCH($B238,종합보정값!$CI:$CI,0))="","",INDEX(종합보정값!$CJ:$CJ,MATCH($B238,종합보정값!$CI:$CI,0))+IF(INDEX(종합보정값!$CL:$CL,MATCH($B238,종합보정값!$CI:$CI,0))="인문",종합보정값!CJ$6,종합보정값!CK$6)),"")</f>
        <v>2.8</v>
      </c>
      <c r="E238" s="56">
        <f>IF(D238="","",D238+종합보정값!CK$14)</f>
        <v>2.5999999999999996</v>
      </c>
      <c r="F238" s="57">
        <f>IF(G238="","",G238+종합보정값!CJ$15)</f>
        <v>2.7800000000000002</v>
      </c>
      <c r="G238" s="57">
        <f>IFERROR(IF(INDEX(종합보정값!$CJ:$CJ,MATCH($B238,종합보정값!$CI:$CI,0))="","",INDEX(종합보정값!$CJ:$CJ,MATCH($B238,종합보정값!$CI:$CI,0))+IF(INDEX(종합보정값!$CL:$CL,MATCH($B238,종합보정값!$CI:$CI,0))="인문",종합보정값!CJ$7,종합보정값!CK$7)),"")</f>
        <v>2.68</v>
      </c>
      <c r="H238" s="57">
        <f>IF(G238="","",G238+종합보정값!CK$15)</f>
        <v>2.58</v>
      </c>
      <c r="I238" s="58">
        <f>IF(J238="","",J238+종합보정값!CJ$16)</f>
        <v>2.5499999999999998</v>
      </c>
      <c r="J238" s="58">
        <f>IFERROR(IF(INDEX(종합보정값!$CJ:$CJ,MATCH($B238,종합보정값!$CI:$CI,0))="","",INDEX(종합보정값!$CJ:$CJ,MATCH($B238,종합보정값!$CI:$CI,0))+IF(INDEX(종합보정값!$CL:$CL,MATCH($B238,종합보정값!$CI:$CI,0))="인문",종합보정값!CJ$8,종합보정값!CK$8)),"")</f>
        <v>2.5</v>
      </c>
      <c r="K238" s="58">
        <f>IF(J238="","",J238+종합보정값!CK$16)</f>
        <v>2.4500000000000002</v>
      </c>
      <c r="L238" s="59">
        <f>IF(M238="","",M238+종합보정값!CJ$17)</f>
        <v>2.5</v>
      </c>
      <c r="M238" s="59">
        <f>IFERROR(IF(INDEX(종합보정값!$CJ:$CJ,MATCH($B238,종합보정값!$CI:$CI,0))="","",INDEX(종합보정값!$CJ:$CJ,MATCH($B238,종합보정값!$CI:$CI,0))+IF(INDEX(종합보정값!$CL:$CL,MATCH($B238,종합보정값!$CI:$CI,0))="인문",종합보정값!CJ$9,종합보정값!CK$9)),"")</f>
        <v>2.4500000000000002</v>
      </c>
      <c r="N238" s="59">
        <f>IF(M238="","",M238+종합보정값!CK$17)</f>
        <v>2.4000000000000004</v>
      </c>
      <c r="O238" s="60">
        <f>IF(P238="","",P238+종합보정값!CJ$18)</f>
        <v>2.4499999999999997</v>
      </c>
      <c r="P238" s="60">
        <f>IFERROR(IF(INDEX(종합보정값!$CJ:$CJ,MATCH($B238,종합보정값!$CI:$CI,0))="","",INDEX(종합보정값!$CJ:$CJ,MATCH($B238,종합보정값!$CI:$CI,0))+IF(INDEX(종합보정값!$CL:$CL,MATCH($B238,종합보정값!$CI:$CI,0))="인문",종합보정값!CJ$10,종합보정값!CK$10)),"")</f>
        <v>2.4</v>
      </c>
      <c r="Q238" s="60">
        <f>IF(P238="","",P238+종합보정값!CK$18)</f>
        <v>2.35</v>
      </c>
    </row>
    <row r="239" spans="2:17" ht="14.25" customHeight="1">
      <c r="B239" s="50" t="str">
        <f>B$227&amp;"자전인문"</f>
        <v>외대면접자전인문</v>
      </c>
      <c r="C239" s="56">
        <f>IF(D239="","",D239+종합보정값!CJ$14)</f>
        <v>3</v>
      </c>
      <c r="D239" s="56">
        <f>IFERROR(IF(INDEX(종합보정값!$CJ:$CJ,MATCH($B239,종합보정값!$CI:$CI,0))="","",INDEX(종합보정값!$CJ:$CJ,MATCH($B239,종합보정값!$CI:$CI,0))+IF(INDEX(종합보정값!$CL:$CL,MATCH($B239,종합보정값!$CI:$CI,0))="인문",종합보정값!CJ$6,종합보정값!CK$6)),"")</f>
        <v>2.8</v>
      </c>
      <c r="E239" s="56">
        <f>IF(D239="","",D239+종합보정값!CK$14)</f>
        <v>2.5999999999999996</v>
      </c>
      <c r="F239" s="57">
        <f>IF(G239="","",G239+종합보정값!CJ$15)</f>
        <v>2.7800000000000002</v>
      </c>
      <c r="G239" s="57">
        <f>IFERROR(IF(INDEX(종합보정값!$CJ:$CJ,MATCH($B239,종합보정값!$CI:$CI,0))="","",INDEX(종합보정값!$CJ:$CJ,MATCH($B239,종합보정값!$CI:$CI,0))+IF(INDEX(종합보정값!$CL:$CL,MATCH($B239,종합보정값!$CI:$CI,0))="인문",종합보정값!CJ$7,종합보정값!CK$7)),"")</f>
        <v>2.68</v>
      </c>
      <c r="H239" s="57">
        <f>IF(G239="","",G239+종합보정값!CK$15)</f>
        <v>2.58</v>
      </c>
      <c r="I239" s="58">
        <f>IF(J239="","",J239+종합보정값!CJ$16)</f>
        <v>2.5499999999999998</v>
      </c>
      <c r="J239" s="58">
        <f>IFERROR(IF(INDEX(종합보정값!$CJ:$CJ,MATCH($B239,종합보정값!$CI:$CI,0))="","",INDEX(종합보정값!$CJ:$CJ,MATCH($B239,종합보정값!$CI:$CI,0))+IF(INDEX(종합보정값!$CL:$CL,MATCH($B239,종합보정값!$CI:$CI,0))="인문",종합보정값!CJ$8,종합보정값!CK$8)),"")</f>
        <v>2.5</v>
      </c>
      <c r="K239" s="58">
        <f>IF(J239="","",J239+종합보정값!CK$16)</f>
        <v>2.4500000000000002</v>
      </c>
      <c r="L239" s="59">
        <f>IF(M239="","",M239+종합보정값!CJ$17)</f>
        <v>2.5</v>
      </c>
      <c r="M239" s="59">
        <f>IFERROR(IF(INDEX(종합보정값!$CJ:$CJ,MATCH($B239,종합보정값!$CI:$CI,0))="","",INDEX(종합보정값!$CJ:$CJ,MATCH($B239,종합보정값!$CI:$CI,0))+IF(INDEX(종합보정값!$CL:$CL,MATCH($B239,종합보정값!$CI:$CI,0))="인문",종합보정값!CJ$9,종합보정값!CK$9)),"")</f>
        <v>2.4500000000000002</v>
      </c>
      <c r="N239" s="59">
        <f>IF(M239="","",M239+종합보정값!CK$17)</f>
        <v>2.4000000000000004</v>
      </c>
      <c r="O239" s="60">
        <f>IF(P239="","",P239+종합보정값!CJ$18)</f>
        <v>2.4499999999999997</v>
      </c>
      <c r="P239" s="60">
        <f>IFERROR(IF(INDEX(종합보정값!$CJ:$CJ,MATCH($B239,종합보정값!$CI:$CI,0))="","",INDEX(종합보정값!$CJ:$CJ,MATCH($B239,종합보정값!$CI:$CI,0))+IF(INDEX(종합보정값!$CL:$CL,MATCH($B239,종합보정값!$CI:$CI,0))="인문",종합보정값!CJ$10,종합보정값!CK$10)),"")</f>
        <v>2.4</v>
      </c>
      <c r="Q239" s="60">
        <f>IF(P239="","",P239+종합보정값!CK$18)</f>
        <v>2.35</v>
      </c>
    </row>
    <row r="241" spans="2:17" ht="17.25" customHeight="1">
      <c r="B241" s="171" t="s">
        <v>1897</v>
      </c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5"/>
    </row>
    <row r="242" spans="2:17" ht="14.25" customHeight="1">
      <c r="B242" s="44"/>
      <c r="C242" s="160" t="s">
        <v>1862</v>
      </c>
      <c r="D242" s="154"/>
      <c r="E242" s="155"/>
      <c r="F242" s="158" t="s">
        <v>1863</v>
      </c>
      <c r="G242" s="154"/>
      <c r="H242" s="155"/>
      <c r="I242" s="166" t="s">
        <v>1864</v>
      </c>
      <c r="J242" s="154"/>
      <c r="K242" s="155"/>
      <c r="L242" s="165" t="s">
        <v>1865</v>
      </c>
      <c r="M242" s="154"/>
      <c r="N242" s="155"/>
      <c r="O242" s="153" t="s">
        <v>1866</v>
      </c>
      <c r="P242" s="154"/>
      <c r="Q242" s="155"/>
    </row>
    <row r="243" spans="2:17" ht="14.25" customHeight="1">
      <c r="B243" s="16" t="s">
        <v>1869</v>
      </c>
      <c r="C243" s="45" t="s">
        <v>19</v>
      </c>
      <c r="D243" s="45" t="s">
        <v>20</v>
      </c>
      <c r="E243" s="45" t="s">
        <v>21</v>
      </c>
      <c r="F243" s="46" t="s">
        <v>19</v>
      </c>
      <c r="G243" s="46" t="s">
        <v>20</v>
      </c>
      <c r="H243" s="46" t="s">
        <v>21</v>
      </c>
      <c r="I243" s="47" t="s">
        <v>19</v>
      </c>
      <c r="J243" s="47" t="s">
        <v>20</v>
      </c>
      <c r="K243" s="47" t="s">
        <v>21</v>
      </c>
      <c r="L243" s="48" t="s">
        <v>19</v>
      </c>
      <c r="M243" s="48" t="s">
        <v>20</v>
      </c>
      <c r="N243" s="48" t="s">
        <v>21</v>
      </c>
      <c r="O243" s="49" t="s">
        <v>19</v>
      </c>
      <c r="P243" s="49" t="s">
        <v>20</v>
      </c>
      <c r="Q243" s="49" t="s">
        <v>21</v>
      </c>
    </row>
    <row r="244" spans="2:17" ht="14.25" customHeight="1">
      <c r="B244" s="50" t="str">
        <f>B$241&amp;"인문1"</f>
        <v>건국종합인문1</v>
      </c>
      <c r="C244" s="56">
        <f>IF(D244="","",D244+종합보정값!CO$14)</f>
        <v>3</v>
      </c>
      <c r="D244" s="56">
        <f>IFERROR(IF(INDEX(종합보정값!$CO:$CO,MATCH(SUBSTITUTE($B244,"인문1","인문2"),종합보정값!$CN:$CN,0))="","",INDEX(종합보정값!$CO:$CO,MATCH(SUBSTITUTE($B244,"인문1","인문2"),종합보정값!$CN:$CN,0))+종합보정값!CO$6-종합보정값!CO$35),"")</f>
        <v>2.8</v>
      </c>
      <c r="E244" s="56">
        <f>IF(D244="","",D244+종합보정값!CP$14)</f>
        <v>2.5999999999999996</v>
      </c>
      <c r="F244" s="57">
        <f>IF(G244="","",G244+종합보정값!CO$15)</f>
        <v>2.8000000000000003</v>
      </c>
      <c r="G244" s="57">
        <f>IFERROR(IF(INDEX(종합보정값!$CO:$CO,MATCH(SUBSTITUTE($B244,"인문1","인문2"),종합보정값!$CN:$CN,0))="","",INDEX(종합보정값!$CO:$CO,MATCH(SUBSTITUTE($B244,"인문1","인문2"),종합보정값!$CN:$CN,0))+종합보정값!CO$7-종합보정값!CO$36),"")</f>
        <v>2.7</v>
      </c>
      <c r="H244" s="57">
        <f>IF(G244="","",G244+종합보정값!CP$15)</f>
        <v>2.6</v>
      </c>
      <c r="I244" s="58">
        <f>IF(J244="","",J244+종합보정값!CO$16)</f>
        <v>2.5799999999999996</v>
      </c>
      <c r="J244" s="58">
        <f>IFERROR(IF(INDEX(종합보정값!$CO:$CO,MATCH(SUBSTITUTE($B244,"인문1","인문2"),종합보정값!$CN:$CN,0))="","",INDEX(종합보정값!$CO:$CO,MATCH(SUBSTITUTE($B244,"인문1","인문2"),종합보정값!$CN:$CN,0))+종합보정값!CO$8-종합보정값!CO$37),"")</f>
        <v>2.5299999999999998</v>
      </c>
      <c r="K244" s="58">
        <f>IF(J244="","",J244+종합보정값!CP$16)</f>
        <v>2.48</v>
      </c>
      <c r="L244" s="59">
        <f>IF(M244="","",M244+종합보정값!CO$17)</f>
        <v>2.5299999999999998</v>
      </c>
      <c r="M244" s="59">
        <f>IFERROR(IF(INDEX(종합보정값!$CO:$CO,MATCH(SUBSTITUTE($B244,"인문1","인문2"),종합보정값!$CN:$CN,0))="","",INDEX(종합보정값!$CO:$CO,MATCH(SUBSTITUTE($B244,"인문1","인문2"),종합보정값!$CN:$CN,0))+종합보정값!CO$9-종합보정값!CO$38),"")</f>
        <v>2.48</v>
      </c>
      <c r="N244" s="59">
        <f>IF(M244="","",M244+종합보정값!CP$17)</f>
        <v>2.4300000000000002</v>
      </c>
      <c r="O244" s="60">
        <f>IF(P244="","",P244+종합보정값!CO$18)</f>
        <v>2.4799999999999995</v>
      </c>
      <c r="P244" s="60">
        <f>IFERROR(IF(INDEX(종합보정값!$CO:$CO,MATCH(SUBSTITUTE($B244,"인문1","인문2"),종합보정값!$CN:$CN,0))="","",INDEX(종합보정값!$CO:$CO,MATCH(SUBSTITUTE($B244,"인문1","인문2"),종합보정값!$CN:$CN,0))+종합보정값!CO$10-종합보정값!CO$39),"")</f>
        <v>2.4299999999999997</v>
      </c>
      <c r="Q244" s="60">
        <f>IF(P244="","",P244+종합보정값!CP$18)</f>
        <v>2.38</v>
      </c>
    </row>
    <row r="245" spans="2:17" ht="14.25" customHeight="1">
      <c r="B245" s="50" t="str">
        <f>B$241&amp;"인문2"</f>
        <v>건국종합인문2</v>
      </c>
      <c r="C245" s="56">
        <f>IF(D245="","",D245+종합보정값!CO$14)</f>
        <v>3.05</v>
      </c>
      <c r="D245" s="56">
        <f>IFERROR(IF(INDEX(종합보정값!$CO:$CO,MATCH($B245,종합보정값!$CN:$CN,0))="","",INDEX(종합보정값!$CO:$CO,MATCH($B245,종합보정값!$CN:$CN,0))+IF(INDEX(종합보정값!$CQ:$CQ,MATCH($B245,종합보정값!$CN:$CN,0))="인문",종합보정값!CO$6,종합보정값!CP$6)),"")</f>
        <v>2.8499999999999996</v>
      </c>
      <c r="E245" s="56">
        <f>IF(D245="","",D245+종합보정값!CP$14)</f>
        <v>2.6499999999999995</v>
      </c>
      <c r="F245" s="57">
        <f>IF(G245="","",G245+종합보정값!CO$15)</f>
        <v>2.83</v>
      </c>
      <c r="G245" s="57">
        <f>IFERROR(IF(INDEX(종합보정값!$CO:$CO,MATCH($B245,종합보정값!$CN:$CN,0))="","",INDEX(종합보정값!$CO:$CO,MATCH($B245,종합보정값!$CN:$CN,0))+IF(INDEX(종합보정값!$CQ:$CQ,MATCH($B245,종합보정값!$CN:$CN,0))="인문",종합보정값!CO$7,종합보정값!CP$7)),"")</f>
        <v>2.73</v>
      </c>
      <c r="H245" s="57">
        <f>IF(G245="","",G245+종합보정값!CP$15)</f>
        <v>2.63</v>
      </c>
      <c r="I245" s="58">
        <f>IF(J245="","",J245+종합보정값!CO$16)</f>
        <v>2.5999999999999996</v>
      </c>
      <c r="J245" s="58">
        <f>IFERROR(IF(INDEX(종합보정값!$CO:$CO,MATCH($B245,종합보정값!$CN:$CN,0))="","",INDEX(종합보정값!$CO:$CO,MATCH($B245,종합보정값!$CN:$CN,0))+IF(INDEX(종합보정값!$CQ:$CQ,MATCH($B245,종합보정값!$CN:$CN,0))="인문",종합보정값!CO$8,종합보정값!CP$8)),"")</f>
        <v>2.5499999999999998</v>
      </c>
      <c r="K245" s="58">
        <f>IF(J245="","",J245+종합보정값!CP$16)</f>
        <v>2.5</v>
      </c>
      <c r="L245" s="59">
        <f>IF(M245="","",M245+종합보정값!CO$17)</f>
        <v>2.5499999999999998</v>
      </c>
      <c r="M245" s="59">
        <f>IFERROR(IF(INDEX(종합보정값!$CO:$CO,MATCH($B245,종합보정값!$CN:$CN,0))="","",INDEX(종합보정값!$CO:$CO,MATCH($B245,종합보정값!$CN:$CN,0))+IF(INDEX(종합보정값!$CQ:$CQ,MATCH($B245,종합보정값!$CN:$CN,0))="인문",종합보정값!CO$9,종합보정값!CP$9)),"")</f>
        <v>2.5</v>
      </c>
      <c r="N245" s="59">
        <f>IF(M245="","",M245+종합보정값!CP$17)</f>
        <v>2.4500000000000002</v>
      </c>
      <c r="O245" s="60">
        <f>IF(P245="","",P245+종합보정값!CO$18)</f>
        <v>2.4999999999999996</v>
      </c>
      <c r="P245" s="60">
        <f>IFERROR(IF(INDEX(종합보정값!$CO:$CO,MATCH($B245,종합보정값!$CN:$CN,0))="","",INDEX(종합보정값!$CO:$CO,MATCH($B245,종합보정값!$CN:$CN,0))+IF(INDEX(종합보정값!$CQ:$CQ,MATCH($B245,종합보정값!$CN:$CN,0))="인문",종합보정값!CO$10,종합보정값!CP$10)),"")</f>
        <v>2.4499999999999997</v>
      </c>
      <c r="Q245" s="60">
        <f>IF(P245="","",P245+종합보정값!CP$18)</f>
        <v>2.4</v>
      </c>
    </row>
    <row r="246" spans="2:17" ht="14.25" customHeight="1">
      <c r="B246" s="50" t="str">
        <f>B$241&amp;"인문3"</f>
        <v>건국종합인문3</v>
      </c>
      <c r="C246" s="56">
        <f>IF(D246="","",D246+종합보정값!CO$14)</f>
        <v>3.0999999999999996</v>
      </c>
      <c r="D246" s="56">
        <f>IFERROR(IF(INDEX(종합보정값!$CO:$CO,MATCH(SUBSTITUTE($B246,"인문3","인문2"),종합보정값!$CN:$CN,0))="","",INDEX(종합보정값!$CO:$CO,MATCH(SUBSTITUTE($B246,"인문3","인문2"),종합보정값!$CN:$CN,0))+종합보정값!CO$6+종합보정값!CO$35),"")</f>
        <v>2.8999999999999995</v>
      </c>
      <c r="E246" s="56">
        <f>IF(D246="","",D246+종합보정값!CP$14)</f>
        <v>2.6999999999999993</v>
      </c>
      <c r="F246" s="57">
        <f>IF(G246="","",G246+종합보정값!CO$15)</f>
        <v>2.86</v>
      </c>
      <c r="G246" s="57">
        <f>IFERROR(IF(INDEX(종합보정값!$CO:$CO,MATCH(SUBSTITUTE($B246,"인문3","인문2"),종합보정값!$CN:$CN,0))="","",INDEX(종합보정값!$CO:$CO,MATCH(SUBSTITUTE($B246,"인문3","인문2"),종합보정값!$CN:$CN,0))+종합보정값!CO$7+종합보정값!CO$36),"")</f>
        <v>2.76</v>
      </c>
      <c r="H246" s="57">
        <f>IF(G246="","",G246+종합보정값!CP$15)</f>
        <v>2.6599999999999997</v>
      </c>
      <c r="I246" s="58">
        <f>IF(J246="","",J246+종합보정값!CO$16)</f>
        <v>2.6199999999999997</v>
      </c>
      <c r="J246" s="58">
        <f>IFERROR(IF(INDEX(종합보정값!$CO:$CO,MATCH(SUBSTITUTE($B246,"인문3","인문2"),종합보정값!$CN:$CN,0))="","",INDEX(종합보정값!$CO:$CO,MATCH(SUBSTITUTE($B246,"인문3","인문2"),종합보정값!$CN:$CN,0))+종합보정값!CO$8+종합보정값!CO$37),"")</f>
        <v>2.57</v>
      </c>
      <c r="K246" s="58">
        <f>IF(J246="","",J246+종합보정값!CP$16)</f>
        <v>2.52</v>
      </c>
      <c r="L246" s="59">
        <f>IF(M246="","",M246+종합보정값!CO$17)</f>
        <v>2.57</v>
      </c>
      <c r="M246" s="59">
        <f>IFERROR(IF(INDEX(종합보정값!$CO:$CO,MATCH(SUBSTITUTE($B246,"인문3","인문2"),종합보정값!$CN:$CN,0))="","",INDEX(종합보정값!$CO:$CO,MATCH(SUBSTITUTE($B246,"인문3","인문2"),종합보정값!$CN:$CN,0))+종합보정값!CO$9+종합보정값!CO$38),"")</f>
        <v>2.52</v>
      </c>
      <c r="N246" s="59">
        <f>IF(M246="","",M246+종합보정값!CP$17)</f>
        <v>2.4700000000000002</v>
      </c>
      <c r="O246" s="60">
        <f>IF(P246="","",P246+종합보정값!CO$18)</f>
        <v>2.5199999999999996</v>
      </c>
      <c r="P246" s="60">
        <f>IFERROR(IF(INDEX(종합보정값!$CO:$CO,MATCH(SUBSTITUTE($B246,"인문3","인문2"),종합보정값!$CN:$CN,0))="","",INDEX(종합보정값!$CO:$CO,MATCH(SUBSTITUTE($B246,"인문3","인문2"),종합보정값!$CN:$CN,0))+종합보정값!CO$10+종합보정값!CO$39),"")</f>
        <v>2.4699999999999998</v>
      </c>
      <c r="Q246" s="60">
        <f>IF(P246="","",P246+종합보정값!CP$18)</f>
        <v>2.42</v>
      </c>
    </row>
    <row r="247" spans="2:17" ht="14.25" customHeight="1">
      <c r="B247" s="50" t="str">
        <f>B$241&amp;"자연1"</f>
        <v>건국종합자연1</v>
      </c>
      <c r="C247" s="56">
        <f>IF(D247="","",D247+종합보정값!CO$14)</f>
        <v>3</v>
      </c>
      <c r="D247" s="56">
        <f>IFERROR(IF(INDEX(종합보정값!$CO:$CO,MATCH(SUBSTITUTE($B247,"자연1","자연2"),종합보정값!$CN:$CN,0))="","",INDEX(종합보정값!$CO:$CO,MATCH(SUBSTITUTE($B247,"자연1","자연2"),종합보정값!$CN:$CN,0))+종합보정값!CP$6-종합보정값!CP$35),"")</f>
        <v>2.8</v>
      </c>
      <c r="E247" s="56">
        <f>IF(D247="","",D247+종합보정값!CP$14)</f>
        <v>2.5999999999999996</v>
      </c>
      <c r="F247" s="57">
        <f>IF(G247="","",G247+종합보정값!CO$15)</f>
        <v>2.8200000000000003</v>
      </c>
      <c r="G247" s="57">
        <f>IFERROR(IF(INDEX(종합보정값!$CO:$CO,MATCH(SUBSTITUTE($B247,"자연1","자연2"),종합보정값!$CN:$CN,0))="","",INDEX(종합보정값!$CO:$CO,MATCH(SUBSTITUTE($B247,"자연1","자연2"),종합보정값!$CN:$CN,0))+종합보정값!CP$7-종합보정값!CP$36),"")</f>
        <v>2.72</v>
      </c>
      <c r="H247" s="57">
        <f>IF(G247="","",G247+종합보정값!CP$15)</f>
        <v>2.62</v>
      </c>
      <c r="I247" s="58">
        <f>IF(J247="","",J247+종합보정값!CO$16)</f>
        <v>2.5499999999999998</v>
      </c>
      <c r="J247" s="58">
        <f>IFERROR(IF(INDEX(종합보정값!$CO:$CO,MATCH(SUBSTITUTE($B247,"자연1","자연2"),종합보정값!$CN:$CN,0))="","",INDEX(종합보정값!$CO:$CO,MATCH(SUBSTITUTE($B247,"자연1","자연2"),종합보정값!$CN:$CN,0))+종합보정값!CP$8-종합보정값!CP$37),"")</f>
        <v>2.5</v>
      </c>
      <c r="K247" s="58">
        <f>IF(J247="","",J247+종합보정값!CP$16)</f>
        <v>2.4500000000000002</v>
      </c>
      <c r="L247" s="59">
        <f>IF(M247="","",M247+종합보정값!CO$17)</f>
        <v>2.5</v>
      </c>
      <c r="M247" s="59">
        <f>IFERROR(IF(INDEX(종합보정값!$CO:$CO,MATCH(SUBSTITUTE($B247,"자연1","자연2"),종합보정값!$CN:$CN,0))="","",INDEX(종합보정값!$CO:$CO,MATCH(SUBSTITUTE($B247,"자연1","자연2"),종합보정값!$CN:$CN,0))+종합보정값!CP$9-종합보정값!CP$38),"")</f>
        <v>2.4500000000000002</v>
      </c>
      <c r="N247" s="59">
        <f>IF(M247="","",M247+종합보정값!CP$17)</f>
        <v>2.4000000000000004</v>
      </c>
      <c r="O247" s="60">
        <f>IF(P247="","",P247+종합보정값!CO$18)</f>
        <v>2.4499999999999997</v>
      </c>
      <c r="P247" s="60">
        <f>IFERROR(IF(INDEX(종합보정값!$CO:$CO,MATCH(SUBSTITUTE($B247,"자연1","자연2"),종합보정값!$CN:$CN,0))="","",INDEX(종합보정값!$CO:$CO,MATCH(SUBSTITUTE($B247,"자연1","자연2"),종합보정값!$CN:$CN,0))+종합보정값!CP$10-종합보정값!CP$39),"")</f>
        <v>2.4</v>
      </c>
      <c r="Q247" s="60">
        <f>IF(P247="","",P247+종합보정값!CP$18)</f>
        <v>2.35</v>
      </c>
    </row>
    <row r="248" spans="2:17" ht="14.25" customHeight="1">
      <c r="B248" s="50" t="str">
        <f>B$241&amp;"자연2"</f>
        <v>건국종합자연2</v>
      </c>
      <c r="C248" s="56">
        <f>IF(D248="","",D248+종합보정값!CO$14)</f>
        <v>3.1</v>
      </c>
      <c r="D248" s="56">
        <f>IFERROR(IF(INDEX(종합보정값!$CO:$CO,MATCH($B248,종합보정값!$CN:$CN,0))="","",INDEX(종합보정값!$CO:$CO,MATCH($B248,종합보정값!$CN:$CN,0))+IF(INDEX(종합보정값!$CQ:$CQ,MATCH($B248,종합보정값!$CN:$CN,0))="인문",종합보정값!CO$6,종합보정값!CP$6)),"")</f>
        <v>2.9</v>
      </c>
      <c r="E248" s="56">
        <f>IF(D248="","",D248+종합보정값!CP$14)</f>
        <v>2.6999999999999997</v>
      </c>
      <c r="F248" s="57">
        <f>IF(G248="","",G248+종합보정값!CO$15)</f>
        <v>2.87</v>
      </c>
      <c r="G248" s="57">
        <f>IFERROR(IF(INDEX(종합보정값!$CO:$CO,MATCH($B248,종합보정값!$CN:$CN,0))="","",INDEX(종합보정값!$CO:$CO,MATCH($B248,종합보정값!$CN:$CN,0))+IF(INDEX(종합보정값!$CQ:$CQ,MATCH($B248,종합보정값!$CN:$CN,0))="인문",종합보정값!CO$7,종합보정값!CP$7)),"")</f>
        <v>2.77</v>
      </c>
      <c r="H248" s="57">
        <f>IF(G248="","",G248+종합보정값!CP$15)</f>
        <v>2.67</v>
      </c>
      <c r="I248" s="58">
        <f>IF(J248="","",J248+종합보정값!CO$16)</f>
        <v>2.5999999999999996</v>
      </c>
      <c r="J248" s="58">
        <f>IFERROR(IF(INDEX(종합보정값!$CO:$CO,MATCH($B248,종합보정값!$CN:$CN,0))="","",INDEX(종합보정값!$CO:$CO,MATCH($B248,종합보정값!$CN:$CN,0))+IF(INDEX(종합보정값!$CQ:$CQ,MATCH($B248,종합보정값!$CN:$CN,0))="인문",종합보정값!CO$8,종합보정값!CP$8)),"")</f>
        <v>2.5499999999999998</v>
      </c>
      <c r="K248" s="58">
        <f>IF(J248="","",J248+종합보정값!CP$16)</f>
        <v>2.5</v>
      </c>
      <c r="L248" s="59">
        <f>IF(M248="","",M248+종합보정값!CO$17)</f>
        <v>2.5499999999999998</v>
      </c>
      <c r="M248" s="59">
        <f>IFERROR(IF(INDEX(종합보정값!$CO:$CO,MATCH($B248,종합보정값!$CN:$CN,0))="","",INDEX(종합보정값!$CO:$CO,MATCH($B248,종합보정값!$CN:$CN,0))+IF(INDEX(종합보정값!$CQ:$CQ,MATCH($B248,종합보정값!$CN:$CN,0))="인문",종합보정값!CO$9,종합보정값!CP$9)),"")</f>
        <v>2.5</v>
      </c>
      <c r="N248" s="59">
        <f>IF(M248="","",M248+종합보정값!CP$17)</f>
        <v>2.4500000000000002</v>
      </c>
      <c r="O248" s="60">
        <f>IF(P248="","",P248+종합보정값!CO$18)</f>
        <v>2.4999999999999996</v>
      </c>
      <c r="P248" s="60">
        <f>IFERROR(IF(INDEX(종합보정값!$CO:$CO,MATCH($B248,종합보정값!$CN:$CN,0))="","",INDEX(종합보정값!$CO:$CO,MATCH($B248,종합보정값!$CN:$CN,0))+IF(INDEX(종합보정값!$CQ:$CQ,MATCH($B248,종합보정값!$CN:$CN,0))="인문",종합보정값!CO$10,종합보정값!CP$10)),"")</f>
        <v>2.4499999999999997</v>
      </c>
      <c r="Q248" s="60">
        <f>IF(P248="","",P248+종합보정값!CP$18)</f>
        <v>2.4</v>
      </c>
    </row>
    <row r="249" spans="2:17" ht="14.25" customHeight="1">
      <c r="B249" s="50" t="str">
        <f>B$241&amp;"자연3"</f>
        <v>건국종합자연3</v>
      </c>
      <c r="C249" s="56">
        <f>IF(D249="","",D249+종합보정값!CO$14)</f>
        <v>3.2</v>
      </c>
      <c r="D249" s="56">
        <f>IFERROR(IF(INDEX(종합보정값!$CO:$CO,MATCH(SUBSTITUTE($B249,"자연3","자연2"),종합보정값!$CN:$CN,0))="","",INDEX(종합보정값!$CO:$CO,MATCH(SUBSTITUTE($B249,"자연3","자연2"),종합보정값!$CN:$CN,0))+종합보정값!CP$6+종합보정값!CP$35),"")</f>
        <v>3</v>
      </c>
      <c r="E249" s="56">
        <f>IF(D249="","",D249+종합보정값!CP$14)</f>
        <v>2.8</v>
      </c>
      <c r="F249" s="57">
        <f>IF(G249="","",G249+종합보정값!CO$15)</f>
        <v>2.92</v>
      </c>
      <c r="G249" s="57">
        <f>IFERROR(IF(INDEX(종합보정값!$CO:$CO,MATCH(SUBSTITUTE($B249,"자연3","자연2"),종합보정값!$CN:$CN,0))="","",INDEX(종합보정값!$CO:$CO,MATCH(SUBSTITUTE($B249,"자연3","자연2"),종합보정값!$CN:$CN,0))+종합보정값!CP$7+종합보정값!CP$36),"")</f>
        <v>2.82</v>
      </c>
      <c r="H249" s="57">
        <f>IF(G249="","",G249+종합보정값!CP$15)</f>
        <v>2.7199999999999998</v>
      </c>
      <c r="I249" s="58">
        <f>IF(J249="","",J249+종합보정값!CO$16)</f>
        <v>2.6499999999999995</v>
      </c>
      <c r="J249" s="58">
        <f>IFERROR(IF(INDEX(종합보정값!$CO:$CO,MATCH(SUBSTITUTE($B249,"자연3","자연2"),종합보정값!$CN:$CN,0))="","",INDEX(종합보정값!$CO:$CO,MATCH(SUBSTITUTE($B249,"자연3","자연2"),종합보정값!$CN:$CN,0))+종합보정값!CP$8+종합보정값!CP$37),"")</f>
        <v>2.5999999999999996</v>
      </c>
      <c r="K249" s="58">
        <f>IF(J249="","",J249+종합보정값!CP$16)</f>
        <v>2.5499999999999998</v>
      </c>
      <c r="L249" s="59">
        <f>IF(M249="","",M249+종합보정값!CO$17)</f>
        <v>2.5999999999999996</v>
      </c>
      <c r="M249" s="59">
        <f>IFERROR(IF(INDEX(종합보정값!$CO:$CO,MATCH(SUBSTITUTE($B249,"자연3","자연2"),종합보정값!$CN:$CN,0))="","",INDEX(종합보정값!$CO:$CO,MATCH(SUBSTITUTE($B249,"자연3","자연2"),종합보정값!$CN:$CN,0))+종합보정값!CP$9+종합보정값!CP$38),"")</f>
        <v>2.5499999999999998</v>
      </c>
      <c r="N249" s="59">
        <f>IF(M249="","",M249+종합보정값!CP$17)</f>
        <v>2.5</v>
      </c>
      <c r="O249" s="60">
        <f>IF(P249="","",P249+종합보정값!CO$18)</f>
        <v>2.5499999999999994</v>
      </c>
      <c r="P249" s="60">
        <f>IFERROR(IF(INDEX(종합보정값!$CO:$CO,MATCH(SUBSTITUTE($B249,"자연3","자연2"),종합보정값!$CN:$CN,0))="","",INDEX(종합보정값!$CO:$CO,MATCH(SUBSTITUTE($B249,"자연3","자연2"),종합보정값!$CN:$CN,0))+종합보정값!CP$10+종합보정값!CP$39),"")</f>
        <v>2.4999999999999996</v>
      </c>
      <c r="Q249" s="60">
        <f>IF(P249="","",P249+종합보정값!CP$18)</f>
        <v>2.4499999999999997</v>
      </c>
    </row>
    <row r="250" spans="2:17" ht="14.25" customHeight="1">
      <c r="B250" s="50" t="str">
        <f>B$241&amp;"사범"</f>
        <v>건국종합사범</v>
      </c>
      <c r="C250" s="56">
        <f>IF(D250="","",D250+종합보정값!CO$14)</f>
        <v>3.11</v>
      </c>
      <c r="D250" s="56">
        <f>IFERROR(IF(INDEX(종합보정값!$CO:$CO,MATCH($B250,종합보정값!$CN:$CN,0))="","",INDEX(종합보정값!$CO:$CO,MATCH($B250,종합보정값!$CN:$CN,0))+IF(INDEX(종합보정값!$CQ:$CQ,MATCH($B250,종합보정값!$CN:$CN,0))="인문",종합보정값!CO$6,종합보정값!CP$6)),"")</f>
        <v>2.9099999999999997</v>
      </c>
      <c r="E250" s="56">
        <f>IF(D250="","",D250+종합보정값!CP$14)</f>
        <v>2.7099999999999995</v>
      </c>
      <c r="F250" s="57">
        <f>IF(G250="","",G250+종합보정값!CO$15)</f>
        <v>2.89</v>
      </c>
      <c r="G250" s="57">
        <f>IFERROR(IF(INDEX(종합보정값!$CO:$CO,MATCH($B250,종합보정값!$CN:$CN,0))="","",INDEX(종합보정값!$CO:$CO,MATCH($B250,종합보정값!$CN:$CN,0))+IF(INDEX(종합보정값!$CQ:$CQ,MATCH($B250,종합보정값!$CN:$CN,0))="인문",종합보정값!CO$7,종합보정값!CP$7)),"")</f>
        <v>2.79</v>
      </c>
      <c r="H250" s="57">
        <f>IF(G250="","",G250+종합보정값!CP$15)</f>
        <v>2.69</v>
      </c>
      <c r="I250" s="58">
        <f>IF(J250="","",J250+종합보정값!CO$16)</f>
        <v>2.6599999999999997</v>
      </c>
      <c r="J250" s="58">
        <f>IFERROR(IF(INDEX(종합보정값!$CO:$CO,MATCH($B250,종합보정값!$CN:$CN,0))="","",INDEX(종합보정값!$CO:$CO,MATCH($B250,종합보정값!$CN:$CN,0))+IF(INDEX(종합보정값!$CQ:$CQ,MATCH($B250,종합보정값!$CN:$CN,0))="인문",종합보정값!CO$8,종합보정값!CP$8)),"")</f>
        <v>2.61</v>
      </c>
      <c r="K250" s="58">
        <f>IF(J250="","",J250+종합보정값!CP$16)</f>
        <v>2.56</v>
      </c>
      <c r="L250" s="59">
        <f>IF(M250="","",M250+종합보정값!CO$17)</f>
        <v>2.61</v>
      </c>
      <c r="M250" s="59">
        <f>IFERROR(IF(INDEX(종합보정값!$CO:$CO,MATCH($B250,종합보정값!$CN:$CN,0))="","",INDEX(종합보정값!$CO:$CO,MATCH($B250,종합보정값!$CN:$CN,0))+IF(INDEX(종합보정값!$CQ:$CQ,MATCH($B250,종합보정값!$CN:$CN,0))="인문",종합보정값!CO$9,종합보정값!CP$9)),"")</f>
        <v>2.56</v>
      </c>
      <c r="N250" s="59">
        <f>IF(M250="","",M250+종합보정값!CP$17)</f>
        <v>2.5100000000000002</v>
      </c>
      <c r="O250" s="60">
        <f>IF(P250="","",P250+종합보정값!CO$18)</f>
        <v>2.5599999999999996</v>
      </c>
      <c r="P250" s="60">
        <f>IFERROR(IF(INDEX(종합보정값!$CO:$CO,MATCH($B250,종합보정값!$CN:$CN,0))="","",INDEX(종합보정값!$CO:$CO,MATCH($B250,종합보정값!$CN:$CN,0))+IF(INDEX(종합보정값!$CQ:$CQ,MATCH($B250,종합보정값!$CN:$CN,0))="인문",종합보정값!CO$10,종합보정값!CP$10)),"")</f>
        <v>2.5099999999999998</v>
      </c>
      <c r="Q250" s="60">
        <f>IF(P250="","",P250+종합보정값!CP$18)</f>
        <v>2.46</v>
      </c>
    </row>
    <row r="251" spans="2:17" ht="14.25" customHeight="1">
      <c r="B251" s="50" t="str">
        <f>B$241&amp;"자전자연"</f>
        <v>건국종합자전자연</v>
      </c>
      <c r="C251" s="56">
        <f>IF(D251="","",D251+종합보정값!CO$14)</f>
        <v>3.1500000000000004</v>
      </c>
      <c r="D251" s="56">
        <f>IFERROR(IF(INDEX(종합보정값!$CO:$CO,MATCH($B251,종합보정값!$CN:$CN,0))="","",INDEX(종합보정값!$CO:$CO,MATCH($B251,종합보정값!$CN:$CN,0))+IF(INDEX(종합보정값!$CQ:$CQ,MATCH($B251,종합보정값!$CN:$CN,0))="인문",종합보정값!CO$6,종합보정값!CP$6)),"")</f>
        <v>2.95</v>
      </c>
      <c r="E251" s="56">
        <f>IF(D251="","",D251+종합보정값!CP$14)</f>
        <v>2.75</v>
      </c>
      <c r="F251" s="57">
        <f>IF(G251="","",G251+종합보정값!CO$15)</f>
        <v>2.9200000000000004</v>
      </c>
      <c r="G251" s="57">
        <f>IFERROR(IF(INDEX(종합보정값!$CO:$CO,MATCH($B251,종합보정값!$CN:$CN,0))="","",INDEX(종합보정값!$CO:$CO,MATCH($B251,종합보정값!$CN:$CN,0))+IF(INDEX(종합보정값!$CQ:$CQ,MATCH($B251,종합보정값!$CN:$CN,0))="인문",종합보정값!CO$7,종합보정값!CP$7)),"")</f>
        <v>2.8200000000000003</v>
      </c>
      <c r="H251" s="57">
        <f>IF(G251="","",G251+종합보정값!CP$15)</f>
        <v>2.72</v>
      </c>
      <c r="I251" s="58">
        <f>IF(J251="","",J251+종합보정값!CO$16)</f>
        <v>2.65</v>
      </c>
      <c r="J251" s="58">
        <f>IFERROR(IF(INDEX(종합보정값!$CO:$CO,MATCH($B251,종합보정값!$CN:$CN,0))="","",INDEX(종합보정값!$CO:$CO,MATCH($B251,종합보정값!$CN:$CN,0))+IF(INDEX(종합보정값!$CQ:$CQ,MATCH($B251,종합보정값!$CN:$CN,0))="인문",종합보정값!CO$8,종합보정값!CP$8)),"")</f>
        <v>2.6</v>
      </c>
      <c r="K251" s="58">
        <f>IF(J251="","",J251+종합보정값!CP$16)</f>
        <v>2.5500000000000003</v>
      </c>
      <c r="L251" s="59">
        <f>IF(M251="","",M251+종합보정값!CO$17)</f>
        <v>2.6</v>
      </c>
      <c r="M251" s="59">
        <f>IFERROR(IF(INDEX(종합보정값!$CO:$CO,MATCH($B251,종합보정값!$CN:$CN,0))="","",INDEX(종합보정값!$CO:$CO,MATCH($B251,종합보정값!$CN:$CN,0))+IF(INDEX(종합보정값!$CQ:$CQ,MATCH($B251,종합보정값!$CN:$CN,0))="인문",종합보정값!CO$9,종합보정값!CP$9)),"")</f>
        <v>2.5500000000000003</v>
      </c>
      <c r="N251" s="59">
        <f>IF(M251="","",M251+종합보정값!CP$17)</f>
        <v>2.5000000000000004</v>
      </c>
      <c r="O251" s="60">
        <f>IF(P251="","",P251+종합보정값!CO$18)</f>
        <v>2.5499999999999998</v>
      </c>
      <c r="P251" s="60">
        <f>IFERROR(IF(INDEX(종합보정값!$CO:$CO,MATCH($B251,종합보정값!$CN:$CN,0))="","",INDEX(종합보정값!$CO:$CO,MATCH($B251,종합보정값!$CN:$CN,0))+IF(INDEX(종합보정값!$CQ:$CQ,MATCH($B251,종합보정값!$CN:$CN,0))="인문",종합보정값!CO$10,종합보정값!CP$10)),"")</f>
        <v>2.5</v>
      </c>
      <c r="Q251" s="60">
        <f>IF(P251="","",P251+종합보정값!CP$18)</f>
        <v>2.4500000000000002</v>
      </c>
    </row>
    <row r="252" spans="2:17" ht="14.25" customHeight="1">
      <c r="B252" s="50" t="str">
        <f>B$241&amp;"자전공통"</f>
        <v>건국종합자전공통</v>
      </c>
      <c r="C252" s="56">
        <f>IF(D252="","",D252+종합보정값!CO$14)</f>
        <v>3.1</v>
      </c>
      <c r="D252" s="56">
        <f>IFERROR(IF(INDEX(종합보정값!$CO:$CO,MATCH($B252,종합보정값!$CN:$CN,0))="","",INDEX(종합보정값!$CO:$CO,MATCH($B252,종합보정값!$CN:$CN,0))+IF(INDEX(종합보정값!$CQ:$CQ,MATCH($B252,종합보정값!$CN:$CN,0))="인문",종합보정값!CO$6,종합보정값!CP$6)),"")</f>
        <v>2.9</v>
      </c>
      <c r="E252" s="56">
        <f>IF(D252="","",D252+종합보정값!CP$14)</f>
        <v>2.6999999999999997</v>
      </c>
      <c r="F252" s="57">
        <f>IF(G252="","",G252+종합보정값!CO$15)</f>
        <v>2.8800000000000003</v>
      </c>
      <c r="G252" s="57">
        <f>IFERROR(IF(INDEX(종합보정값!$CO:$CO,MATCH($B252,종합보정값!$CN:$CN,0))="","",INDEX(종합보정값!$CO:$CO,MATCH($B252,종합보정값!$CN:$CN,0))+IF(INDEX(종합보정값!$CQ:$CQ,MATCH($B252,종합보정값!$CN:$CN,0))="인문",종합보정값!CO$7,종합보정값!CP$7)),"")</f>
        <v>2.7800000000000002</v>
      </c>
      <c r="H252" s="57">
        <f>IF(G252="","",G252+종합보정값!CP$15)</f>
        <v>2.68</v>
      </c>
      <c r="I252" s="58">
        <f>IF(J252="","",J252+종합보정값!CO$16)</f>
        <v>2.65</v>
      </c>
      <c r="J252" s="58">
        <f>IFERROR(IF(INDEX(종합보정값!$CO:$CO,MATCH($B252,종합보정값!$CN:$CN,0))="","",INDEX(종합보정값!$CO:$CO,MATCH($B252,종합보정값!$CN:$CN,0))+IF(INDEX(종합보정값!$CQ:$CQ,MATCH($B252,종합보정값!$CN:$CN,0))="인문",종합보정값!CO$8,종합보정값!CP$8)),"")</f>
        <v>2.6</v>
      </c>
      <c r="K252" s="58">
        <f>IF(J252="","",J252+종합보정값!CP$16)</f>
        <v>2.5500000000000003</v>
      </c>
      <c r="L252" s="59">
        <f>IF(M252="","",M252+종합보정값!CO$17)</f>
        <v>2.6</v>
      </c>
      <c r="M252" s="59">
        <f>IFERROR(IF(INDEX(종합보정값!$CO:$CO,MATCH($B252,종합보정값!$CN:$CN,0))="","",INDEX(종합보정값!$CO:$CO,MATCH($B252,종합보정값!$CN:$CN,0))+IF(INDEX(종합보정값!$CQ:$CQ,MATCH($B252,종합보정값!$CN:$CN,0))="인문",종합보정값!CO$9,종합보정값!CP$9)),"")</f>
        <v>2.5500000000000003</v>
      </c>
      <c r="N252" s="59">
        <f>IF(M252="","",M252+종합보정값!CP$17)</f>
        <v>2.5000000000000004</v>
      </c>
      <c r="O252" s="60">
        <f>IF(P252="","",P252+종합보정값!CO$18)</f>
        <v>2.5499999999999998</v>
      </c>
      <c r="P252" s="60">
        <f>IFERROR(IF(INDEX(종합보정값!$CO:$CO,MATCH($B252,종합보정값!$CN:$CN,0))="","",INDEX(종합보정값!$CO:$CO,MATCH($B252,종합보정값!$CN:$CN,0))+IF(INDEX(종합보정값!$CQ:$CQ,MATCH($B252,종합보정값!$CN:$CN,0))="인문",종합보정값!CO$10,종합보정값!CP$10)),"")</f>
        <v>2.5</v>
      </c>
      <c r="Q252" s="60">
        <f>IF(P252="","",P252+종합보정값!CP$18)</f>
        <v>2.4500000000000002</v>
      </c>
    </row>
    <row r="253" spans="2:17" ht="14.25" customHeight="1">
      <c r="B253" s="50" t="str">
        <f>B$241&amp;"자전인문"</f>
        <v>건국종합자전인문</v>
      </c>
      <c r="C253" s="56">
        <f>IF(D253="","",D253+종합보정값!CO$14)</f>
        <v>3.1</v>
      </c>
      <c r="D253" s="56">
        <f>IFERROR(IF(INDEX(종합보정값!$CO:$CO,MATCH($B253,종합보정값!$CN:$CN,0))="","",INDEX(종합보정값!$CO:$CO,MATCH($B253,종합보정값!$CN:$CN,0))+IF(INDEX(종합보정값!$CQ:$CQ,MATCH($B253,종합보정값!$CN:$CN,0))="인문",종합보정값!CO$6,종합보정값!CP$6)),"")</f>
        <v>2.9</v>
      </c>
      <c r="E253" s="56">
        <f>IF(D253="","",D253+종합보정값!CP$14)</f>
        <v>2.6999999999999997</v>
      </c>
      <c r="F253" s="57">
        <f>IF(G253="","",G253+종합보정값!CO$15)</f>
        <v>2.8800000000000003</v>
      </c>
      <c r="G253" s="57">
        <f>IFERROR(IF(INDEX(종합보정값!$CO:$CO,MATCH($B253,종합보정값!$CN:$CN,0))="","",INDEX(종합보정값!$CO:$CO,MATCH($B253,종합보정값!$CN:$CN,0))+IF(INDEX(종합보정값!$CQ:$CQ,MATCH($B253,종합보정값!$CN:$CN,0))="인문",종합보정값!CO$7,종합보정값!CP$7)),"")</f>
        <v>2.7800000000000002</v>
      </c>
      <c r="H253" s="57">
        <f>IF(G253="","",G253+종합보정값!CP$15)</f>
        <v>2.68</v>
      </c>
      <c r="I253" s="58">
        <f>IF(J253="","",J253+종합보정값!CO$16)</f>
        <v>2.65</v>
      </c>
      <c r="J253" s="58">
        <f>IFERROR(IF(INDEX(종합보정값!$CO:$CO,MATCH($B253,종합보정값!$CN:$CN,0))="","",INDEX(종합보정값!$CO:$CO,MATCH($B253,종합보정값!$CN:$CN,0))+IF(INDEX(종합보정값!$CQ:$CQ,MATCH($B253,종합보정값!$CN:$CN,0))="인문",종합보정값!CO$8,종합보정값!CP$8)),"")</f>
        <v>2.6</v>
      </c>
      <c r="K253" s="58">
        <f>IF(J253="","",J253+종합보정값!CP$16)</f>
        <v>2.5500000000000003</v>
      </c>
      <c r="L253" s="59">
        <f>IF(M253="","",M253+종합보정값!CO$17)</f>
        <v>2.6</v>
      </c>
      <c r="M253" s="59">
        <f>IFERROR(IF(INDEX(종합보정값!$CO:$CO,MATCH($B253,종합보정값!$CN:$CN,0))="","",INDEX(종합보정값!$CO:$CO,MATCH($B253,종합보정값!$CN:$CN,0))+IF(INDEX(종합보정값!$CQ:$CQ,MATCH($B253,종합보정값!$CN:$CN,0))="인문",종합보정값!CO$9,종합보정값!CP$9)),"")</f>
        <v>2.5500000000000003</v>
      </c>
      <c r="N253" s="59">
        <f>IF(M253="","",M253+종합보정값!CP$17)</f>
        <v>2.5000000000000004</v>
      </c>
      <c r="O253" s="60">
        <f>IF(P253="","",P253+종합보정값!CO$18)</f>
        <v>2.5499999999999998</v>
      </c>
      <c r="P253" s="60">
        <f>IFERROR(IF(INDEX(종합보정값!$CO:$CO,MATCH($B253,종합보정값!$CN:$CN,0))="","",INDEX(종합보정값!$CO:$CO,MATCH($B253,종합보정값!$CN:$CN,0))+IF(INDEX(종합보정값!$CQ:$CQ,MATCH($B253,종합보정값!$CN:$CN,0))="인문",종합보정값!CO$10,종합보정값!CP$10)),"")</f>
        <v>2.5</v>
      </c>
      <c r="Q253" s="60">
        <f>IF(P253="","",P253+종합보정값!CP$18)</f>
        <v>2.4500000000000002</v>
      </c>
    </row>
    <row r="255" spans="2:17" ht="17.25" customHeight="1">
      <c r="B255" s="170" t="s">
        <v>1898</v>
      </c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5"/>
    </row>
    <row r="256" spans="2:17" ht="14.25" customHeight="1">
      <c r="B256" s="44"/>
      <c r="C256" s="160" t="s">
        <v>1862</v>
      </c>
      <c r="D256" s="154"/>
      <c r="E256" s="155"/>
      <c r="F256" s="158" t="s">
        <v>1863</v>
      </c>
      <c r="G256" s="154"/>
      <c r="H256" s="155"/>
      <c r="I256" s="166" t="s">
        <v>1864</v>
      </c>
      <c r="J256" s="154"/>
      <c r="K256" s="155"/>
      <c r="L256" s="165" t="s">
        <v>1865</v>
      </c>
      <c r="M256" s="154"/>
      <c r="N256" s="155"/>
      <c r="O256" s="153" t="s">
        <v>1866</v>
      </c>
      <c r="P256" s="154"/>
      <c r="Q256" s="155"/>
    </row>
    <row r="257" spans="2:17" ht="14.25" customHeight="1">
      <c r="B257" s="16" t="s">
        <v>1869</v>
      </c>
      <c r="C257" s="45" t="s">
        <v>19</v>
      </c>
      <c r="D257" s="45" t="s">
        <v>20</v>
      </c>
      <c r="E257" s="45" t="s">
        <v>21</v>
      </c>
      <c r="F257" s="46" t="s">
        <v>19</v>
      </c>
      <c r="G257" s="46" t="s">
        <v>20</v>
      </c>
      <c r="H257" s="46" t="s">
        <v>21</v>
      </c>
      <c r="I257" s="47" t="s">
        <v>19</v>
      </c>
      <c r="J257" s="47" t="s">
        <v>20</v>
      </c>
      <c r="K257" s="47" t="s">
        <v>21</v>
      </c>
      <c r="L257" s="48" t="s">
        <v>19</v>
      </c>
      <c r="M257" s="48" t="s">
        <v>20</v>
      </c>
      <c r="N257" s="48" t="s">
        <v>21</v>
      </c>
      <c r="O257" s="49" t="s">
        <v>19</v>
      </c>
      <c r="P257" s="49" t="s">
        <v>20</v>
      </c>
      <c r="Q257" s="49" t="s">
        <v>21</v>
      </c>
    </row>
    <row r="258" spans="2:17" ht="14.25" customHeight="1">
      <c r="B258" s="50" t="str">
        <f>B$255&amp;"인문1"</f>
        <v>동국종합인문1</v>
      </c>
      <c r="C258" s="56">
        <f>IF(D258="","",D258+종합보정값!CT$14)</f>
        <v>3.1</v>
      </c>
      <c r="D258" s="56">
        <f>IFERROR(IF(INDEX(종합보정값!$CT:$CT,MATCH(SUBSTITUTE($B258,"인문1","인문2"),종합보정값!$CS:$CS,0))="","",INDEX(종합보정값!$CT:$CT,MATCH(SUBSTITUTE($B258,"인문1","인문2"),종합보정값!$CS:$CS,0))+종합보정값!CT$6-종합보정값!CT$35),"")</f>
        <v>2.9</v>
      </c>
      <c r="E258" s="56">
        <f>IF(D258="","",D258+종합보정값!CU$14)</f>
        <v>2.6999999999999997</v>
      </c>
      <c r="F258" s="57">
        <f>IF(G258="","",G258+종합보정값!CT$15)</f>
        <v>2.9000000000000004</v>
      </c>
      <c r="G258" s="57">
        <f>IFERROR(IF(INDEX(종합보정값!$CT:$CT,MATCH(SUBSTITUTE($B258,"인문1","인문2"),종합보정값!$CS:$CS,0))="","",INDEX(종합보정값!$CT:$CT,MATCH(SUBSTITUTE($B258,"인문1","인문2"),종합보정값!$CS:$CS,0))+종합보정값!CT$7-종합보정값!CT$36),"")</f>
        <v>2.8000000000000003</v>
      </c>
      <c r="H258" s="57">
        <f>IF(G258="","",G258+종합보정값!CU$15)</f>
        <v>2.7</v>
      </c>
      <c r="I258" s="58">
        <f>IF(J258="","",J258+종합보정값!CT$16)</f>
        <v>2.6799999999999997</v>
      </c>
      <c r="J258" s="58">
        <f>IFERROR(IF(INDEX(종합보정값!$CT:$CT,MATCH(SUBSTITUTE($B258,"인문1","인문2"),종합보정값!$CS:$CS,0))="","",INDEX(종합보정값!$CT:$CT,MATCH(SUBSTITUTE($B258,"인문1","인문2"),종합보정값!$CS:$CS,0))+종합보정값!CT$8-종합보정값!CT$37),"")</f>
        <v>2.63</v>
      </c>
      <c r="K258" s="58">
        <f>IF(J258="","",J258+종합보정값!CU$16)</f>
        <v>2.58</v>
      </c>
      <c r="L258" s="59">
        <f>IF(M258="","",M258+종합보정값!CT$17)</f>
        <v>2.63</v>
      </c>
      <c r="M258" s="59">
        <f>IFERROR(IF(INDEX(종합보정값!$CT:$CT,MATCH(SUBSTITUTE($B258,"인문1","인문2"),종합보정값!$CS:$CS,0))="","",INDEX(종합보정값!$CT:$CT,MATCH(SUBSTITUTE($B258,"인문1","인문2"),종합보정값!$CS:$CS,0))+종합보정값!CT$9-종합보정값!CT$38),"")</f>
        <v>2.58</v>
      </c>
      <c r="N258" s="59">
        <f>IF(M258="","",M258+종합보정값!CU$17)</f>
        <v>2.5300000000000002</v>
      </c>
      <c r="O258" s="60">
        <f>IF(P258="","",P258+종합보정값!CT$18)</f>
        <v>2.5799999999999996</v>
      </c>
      <c r="P258" s="60">
        <f>IFERROR(IF(INDEX(종합보정값!$CT:$CT,MATCH(SUBSTITUTE($B258,"인문1","인문2"),종합보정값!$CS:$CS,0))="","",INDEX(종합보정값!$CT:$CT,MATCH(SUBSTITUTE($B258,"인문1","인문2"),종합보정값!$CS:$CS,0))+종합보정값!CT$10-종합보정값!CT$39),"")</f>
        <v>2.5299999999999998</v>
      </c>
      <c r="Q258" s="60">
        <f>IF(P258="","",P258+종합보정값!CU$18)</f>
        <v>2.48</v>
      </c>
    </row>
    <row r="259" spans="2:17" ht="14.25" customHeight="1">
      <c r="B259" s="50" t="str">
        <f>B$255&amp;"인문2"</f>
        <v>동국종합인문2</v>
      </c>
      <c r="C259" s="56">
        <f>IF(D259="","",D259+종합보정값!CT$14)</f>
        <v>3.15</v>
      </c>
      <c r="D259" s="56">
        <f>IFERROR(IF(INDEX(종합보정값!$CT:$CT,MATCH($B259,종합보정값!$CS:$CS,0))="","",INDEX(종합보정값!$CT:$CT,MATCH($B259,종합보정값!$CS:$CS,0))+IF(INDEX(종합보정값!$CV:$CV,MATCH($B259,종합보정값!$CS:$CS,0))="인문",종합보정값!CT$6,종합보정값!CU$6)),"")</f>
        <v>2.9499999999999997</v>
      </c>
      <c r="E259" s="56">
        <f>IF(D259="","",D259+종합보정값!CU$14)</f>
        <v>2.7499999999999996</v>
      </c>
      <c r="F259" s="57">
        <f>IF(G259="","",G259+종합보정값!CT$15)</f>
        <v>2.93</v>
      </c>
      <c r="G259" s="57">
        <f>IFERROR(IF(INDEX(종합보정값!$CT:$CT,MATCH($B259,종합보정값!$CS:$CS,0))="","",INDEX(종합보정값!$CT:$CT,MATCH($B259,종합보정값!$CS:$CS,0))+IF(INDEX(종합보정값!$CV:$CV,MATCH($B259,종합보정값!$CS:$CS,0))="인문",종합보정값!CT$7,종합보정값!CU$7)),"")</f>
        <v>2.83</v>
      </c>
      <c r="H259" s="57">
        <f>IF(G259="","",G259+종합보정값!CU$15)</f>
        <v>2.73</v>
      </c>
      <c r="I259" s="58">
        <f>IF(J259="","",J259+종합보정값!CT$16)</f>
        <v>2.6999999999999997</v>
      </c>
      <c r="J259" s="58">
        <f>IFERROR(IF(INDEX(종합보정값!$CT:$CT,MATCH($B259,종합보정값!$CS:$CS,0))="","",INDEX(종합보정값!$CT:$CT,MATCH($B259,종합보정값!$CS:$CS,0))+IF(INDEX(종합보정값!$CV:$CV,MATCH($B259,종합보정값!$CS:$CS,0))="인문",종합보정값!CT$8,종합보정값!CU$8)),"")</f>
        <v>2.65</v>
      </c>
      <c r="K259" s="58">
        <f>IF(J259="","",J259+종합보정값!CU$16)</f>
        <v>2.6</v>
      </c>
      <c r="L259" s="59">
        <f>IF(M259="","",M259+종합보정값!CT$17)</f>
        <v>2.65</v>
      </c>
      <c r="M259" s="59">
        <f>IFERROR(IF(INDEX(종합보정값!$CT:$CT,MATCH($B259,종합보정값!$CS:$CS,0))="","",INDEX(종합보정값!$CT:$CT,MATCH($B259,종합보정값!$CS:$CS,0))+IF(INDEX(종합보정값!$CV:$CV,MATCH($B259,종합보정값!$CS:$CS,0))="인문",종합보정값!CT$9,종합보정값!CU$9)),"")</f>
        <v>2.6</v>
      </c>
      <c r="N259" s="59">
        <f>IF(M259="","",M259+종합보정값!CU$17)</f>
        <v>2.5500000000000003</v>
      </c>
      <c r="O259" s="60">
        <f>IF(P259="","",P259+종합보정값!CT$18)</f>
        <v>2.5999999999999996</v>
      </c>
      <c r="P259" s="60">
        <f>IFERROR(IF(INDEX(종합보정값!$CT:$CT,MATCH($B259,종합보정값!$CS:$CS,0))="","",INDEX(종합보정값!$CT:$CT,MATCH($B259,종합보정값!$CS:$CS,0))+IF(INDEX(종합보정값!$CV:$CV,MATCH($B259,종합보정값!$CS:$CS,0))="인문",종합보정값!CT$10,종합보정값!CU$10)),"")</f>
        <v>2.5499999999999998</v>
      </c>
      <c r="Q259" s="60">
        <f>IF(P259="","",P259+종합보정값!CU$18)</f>
        <v>2.5</v>
      </c>
    </row>
    <row r="260" spans="2:17" ht="14.25" customHeight="1">
      <c r="B260" s="50" t="str">
        <f>B$255&amp;"인문3"</f>
        <v>동국종합인문3</v>
      </c>
      <c r="C260" s="56">
        <f>IF(D260="","",D260+종합보정값!CT$14)</f>
        <v>3.1999999999999997</v>
      </c>
      <c r="D260" s="56">
        <f>IFERROR(IF(INDEX(종합보정값!$CT:$CT,MATCH(SUBSTITUTE($B260,"인문3","인문2"),종합보정값!$CS:$CS,0))="","",INDEX(종합보정값!$CT:$CT,MATCH(SUBSTITUTE($B260,"인문3","인문2"),종합보정값!$CS:$CS,0))+종합보정값!CT$6+종합보정값!CT$35),"")</f>
        <v>2.9999999999999996</v>
      </c>
      <c r="E260" s="56">
        <f>IF(D260="","",D260+종합보정값!CU$14)</f>
        <v>2.7999999999999994</v>
      </c>
      <c r="F260" s="57">
        <f>IF(G260="","",G260+종합보정값!CT$15)</f>
        <v>2.96</v>
      </c>
      <c r="G260" s="57">
        <f>IFERROR(IF(INDEX(종합보정값!$CT:$CT,MATCH(SUBSTITUTE($B260,"인문3","인문2"),종합보정값!$CS:$CS,0))="","",INDEX(종합보정값!$CT:$CT,MATCH(SUBSTITUTE($B260,"인문3","인문2"),종합보정값!$CS:$CS,0))+종합보정값!CT$7+종합보정값!CT$36),"")</f>
        <v>2.86</v>
      </c>
      <c r="H260" s="57">
        <f>IF(G260="","",G260+종합보정값!CU$15)</f>
        <v>2.76</v>
      </c>
      <c r="I260" s="58">
        <f>IF(J260="","",J260+종합보정값!CT$16)</f>
        <v>2.7199999999999998</v>
      </c>
      <c r="J260" s="58">
        <f>IFERROR(IF(INDEX(종합보정값!$CT:$CT,MATCH(SUBSTITUTE($B260,"인문3","인문2"),종합보정값!$CS:$CS,0))="","",INDEX(종합보정값!$CT:$CT,MATCH(SUBSTITUTE($B260,"인문3","인문2"),종합보정값!$CS:$CS,0))+종합보정값!CT$8+종합보정값!CT$37),"")</f>
        <v>2.67</v>
      </c>
      <c r="K260" s="58">
        <f>IF(J260="","",J260+종합보정값!CU$16)</f>
        <v>2.62</v>
      </c>
      <c r="L260" s="59">
        <f>IF(M260="","",M260+종합보정값!CT$17)</f>
        <v>2.67</v>
      </c>
      <c r="M260" s="59">
        <f>IFERROR(IF(INDEX(종합보정값!$CT:$CT,MATCH(SUBSTITUTE($B260,"인문3","인문2"),종합보정값!$CS:$CS,0))="","",INDEX(종합보정값!$CT:$CT,MATCH(SUBSTITUTE($B260,"인문3","인문2"),종합보정값!$CS:$CS,0))+종합보정값!CT$9+종합보정값!CT$38),"")</f>
        <v>2.62</v>
      </c>
      <c r="N260" s="59">
        <f>IF(M260="","",M260+종합보정값!CU$17)</f>
        <v>2.5700000000000003</v>
      </c>
      <c r="O260" s="60">
        <f>IF(P260="","",P260+종합보정값!CT$18)</f>
        <v>2.6199999999999997</v>
      </c>
      <c r="P260" s="60">
        <f>IFERROR(IF(INDEX(종합보정값!$CT:$CT,MATCH(SUBSTITUTE($B260,"인문3","인문2"),종합보정값!$CS:$CS,0))="","",INDEX(종합보정값!$CT:$CT,MATCH(SUBSTITUTE($B260,"인문3","인문2"),종합보정값!$CS:$CS,0))+종합보정값!CT$10+종합보정값!CT$39),"")</f>
        <v>2.57</v>
      </c>
      <c r="Q260" s="60">
        <f>IF(P260="","",P260+종합보정값!CU$18)</f>
        <v>2.52</v>
      </c>
    </row>
    <row r="261" spans="2:17" ht="14.25" customHeight="1">
      <c r="B261" s="50" t="str">
        <f>B$255&amp;"자연1"</f>
        <v>동국종합자연1</v>
      </c>
      <c r="C261" s="56">
        <f>IF(D261="","",D261+종합보정값!CT$14)</f>
        <v>3.1</v>
      </c>
      <c r="D261" s="56">
        <f>IFERROR(IF(INDEX(종합보정값!$CT:$CT,MATCH(SUBSTITUTE($B261,"자연1","자연2"),종합보정값!$CS:$CS,0))="","",INDEX(종합보정값!$CT:$CT,MATCH(SUBSTITUTE($B261,"자연1","자연2"),종합보정값!$CS:$CS,0))+종합보정값!CU$6-종합보정값!CU$35),"")</f>
        <v>2.9</v>
      </c>
      <c r="E261" s="56">
        <f>IF(D261="","",D261+종합보정값!CU$14)</f>
        <v>2.6999999999999997</v>
      </c>
      <c r="F261" s="57">
        <f>IF(G261="","",G261+종합보정값!CT$15)</f>
        <v>2.9200000000000004</v>
      </c>
      <c r="G261" s="57">
        <f>IFERROR(IF(INDEX(종합보정값!$CT:$CT,MATCH(SUBSTITUTE($B261,"자연1","자연2"),종합보정값!$CS:$CS,0))="","",INDEX(종합보정값!$CT:$CT,MATCH(SUBSTITUTE($B261,"자연1","자연2"),종합보정값!$CS:$CS,0))+종합보정값!CU$7-종합보정값!CU$36),"")</f>
        <v>2.8200000000000003</v>
      </c>
      <c r="H261" s="57">
        <f>IF(G261="","",G261+종합보정값!CU$15)</f>
        <v>2.72</v>
      </c>
      <c r="I261" s="58">
        <f>IF(J261="","",J261+종합보정값!CT$16)</f>
        <v>2.65</v>
      </c>
      <c r="J261" s="58">
        <f>IFERROR(IF(INDEX(종합보정값!$CT:$CT,MATCH(SUBSTITUTE($B261,"자연1","자연2"),종합보정값!$CS:$CS,0))="","",INDEX(종합보정값!$CT:$CT,MATCH(SUBSTITUTE($B261,"자연1","자연2"),종합보정값!$CS:$CS,0))+종합보정값!CU$8-종합보정값!CU$37),"")</f>
        <v>2.6</v>
      </c>
      <c r="K261" s="58">
        <f>IF(J261="","",J261+종합보정값!CU$16)</f>
        <v>2.5500000000000003</v>
      </c>
      <c r="L261" s="59">
        <f>IF(M261="","",M261+종합보정값!CT$17)</f>
        <v>2.6</v>
      </c>
      <c r="M261" s="59">
        <f>IFERROR(IF(INDEX(종합보정값!$CT:$CT,MATCH(SUBSTITUTE($B261,"자연1","자연2"),종합보정값!$CS:$CS,0))="","",INDEX(종합보정값!$CT:$CT,MATCH(SUBSTITUTE($B261,"자연1","자연2"),종합보정값!$CS:$CS,0))+종합보정값!CU$9-종합보정값!CU$38),"")</f>
        <v>2.5500000000000003</v>
      </c>
      <c r="N261" s="59">
        <f>IF(M261="","",M261+종합보정값!CU$17)</f>
        <v>2.5000000000000004</v>
      </c>
      <c r="O261" s="60">
        <f>IF(P261="","",P261+종합보정값!CT$18)</f>
        <v>2.5499999999999998</v>
      </c>
      <c r="P261" s="60">
        <f>IFERROR(IF(INDEX(종합보정값!$CT:$CT,MATCH(SUBSTITUTE($B261,"자연1","자연2"),종합보정값!$CS:$CS,0))="","",INDEX(종합보정값!$CT:$CT,MATCH(SUBSTITUTE($B261,"자연1","자연2"),종합보정값!$CS:$CS,0))+종합보정값!CU$10-종합보정값!CU$39),"")</f>
        <v>2.5</v>
      </c>
      <c r="Q261" s="60">
        <f>IF(P261="","",P261+종합보정값!CU$18)</f>
        <v>2.4500000000000002</v>
      </c>
    </row>
    <row r="262" spans="2:17" ht="14.25" customHeight="1">
      <c r="B262" s="50" t="str">
        <f>B$255&amp;"자연2"</f>
        <v>동국종합자연2</v>
      </c>
      <c r="C262" s="56">
        <f>IF(D262="","",D262+종합보정값!CT$14)</f>
        <v>3.2</v>
      </c>
      <c r="D262" s="56">
        <f>IFERROR(IF(INDEX(종합보정값!$CT:$CT,MATCH($B262,종합보정값!$CS:$CS,0))="","",INDEX(종합보정값!$CT:$CT,MATCH($B262,종합보정값!$CS:$CS,0))+IF(INDEX(종합보정값!$CV:$CV,MATCH($B262,종합보정값!$CS:$CS,0))="인문",종합보정값!CT$6,종합보정값!CU$6)),"")</f>
        <v>3</v>
      </c>
      <c r="E262" s="56">
        <f>IF(D262="","",D262+종합보정값!CU$14)</f>
        <v>2.8</v>
      </c>
      <c r="F262" s="57">
        <f>IF(G262="","",G262+종합보정값!CT$15)</f>
        <v>2.97</v>
      </c>
      <c r="G262" s="57">
        <f>IFERROR(IF(INDEX(종합보정값!$CT:$CT,MATCH($B262,종합보정값!$CS:$CS,0))="","",INDEX(종합보정값!$CT:$CT,MATCH($B262,종합보정값!$CS:$CS,0))+IF(INDEX(종합보정값!$CV:$CV,MATCH($B262,종합보정값!$CS:$CS,0))="인문",종합보정값!CT$7,종합보정값!CU$7)),"")</f>
        <v>2.87</v>
      </c>
      <c r="H262" s="57">
        <f>IF(G262="","",G262+종합보정값!CU$15)</f>
        <v>2.77</v>
      </c>
      <c r="I262" s="58">
        <f>IF(J262="","",J262+종합보정값!CT$16)</f>
        <v>2.6999999999999997</v>
      </c>
      <c r="J262" s="58">
        <f>IFERROR(IF(INDEX(종합보정값!$CT:$CT,MATCH($B262,종합보정값!$CS:$CS,0))="","",INDEX(종합보정값!$CT:$CT,MATCH($B262,종합보정값!$CS:$CS,0))+IF(INDEX(종합보정값!$CV:$CV,MATCH($B262,종합보정값!$CS:$CS,0))="인문",종합보정값!CT$8,종합보정값!CU$8)),"")</f>
        <v>2.65</v>
      </c>
      <c r="K262" s="58">
        <f>IF(J262="","",J262+종합보정값!CU$16)</f>
        <v>2.6</v>
      </c>
      <c r="L262" s="59">
        <f>IF(M262="","",M262+종합보정값!CT$17)</f>
        <v>2.65</v>
      </c>
      <c r="M262" s="59">
        <f>IFERROR(IF(INDEX(종합보정값!$CT:$CT,MATCH($B262,종합보정값!$CS:$CS,0))="","",INDEX(종합보정값!$CT:$CT,MATCH($B262,종합보정값!$CS:$CS,0))+IF(INDEX(종합보정값!$CV:$CV,MATCH($B262,종합보정값!$CS:$CS,0))="인문",종합보정값!CT$9,종합보정값!CU$9)),"")</f>
        <v>2.6</v>
      </c>
      <c r="N262" s="59">
        <f>IF(M262="","",M262+종합보정값!CU$17)</f>
        <v>2.5500000000000003</v>
      </c>
      <c r="O262" s="60">
        <f>IF(P262="","",P262+종합보정값!CT$18)</f>
        <v>2.5999999999999996</v>
      </c>
      <c r="P262" s="60">
        <f>IFERROR(IF(INDEX(종합보정값!$CT:$CT,MATCH($B262,종합보정값!$CS:$CS,0))="","",INDEX(종합보정값!$CT:$CT,MATCH($B262,종합보정값!$CS:$CS,0))+IF(INDEX(종합보정값!$CV:$CV,MATCH($B262,종합보정값!$CS:$CS,0))="인문",종합보정값!CT$10,종합보정값!CU$10)),"")</f>
        <v>2.5499999999999998</v>
      </c>
      <c r="Q262" s="60">
        <f>IF(P262="","",P262+종합보정값!CU$18)</f>
        <v>2.5</v>
      </c>
    </row>
    <row r="263" spans="2:17" ht="14.25" customHeight="1">
      <c r="B263" s="50" t="str">
        <f>B$255&amp;"자연3"</f>
        <v>동국종합자연3</v>
      </c>
      <c r="C263" s="56">
        <f>IF(D263="","",D263+종합보정값!CT$14)</f>
        <v>3.3000000000000003</v>
      </c>
      <c r="D263" s="56">
        <f>IFERROR(IF(INDEX(종합보정값!$CT:$CT,MATCH(SUBSTITUTE($B263,"자연3","자연2"),종합보정값!$CS:$CS,0))="","",INDEX(종합보정값!$CT:$CT,MATCH(SUBSTITUTE($B263,"자연3","자연2"),종합보정값!$CS:$CS,0))+종합보정값!CU$6+종합보정값!CU$35),"")</f>
        <v>3.1</v>
      </c>
      <c r="E263" s="56">
        <f>IF(D263="","",D263+종합보정값!CU$14)</f>
        <v>2.9</v>
      </c>
      <c r="F263" s="57">
        <f>IF(G263="","",G263+종합보정값!CT$15)</f>
        <v>3.02</v>
      </c>
      <c r="G263" s="57">
        <f>IFERROR(IF(INDEX(종합보정값!$CT:$CT,MATCH(SUBSTITUTE($B263,"자연3","자연2"),종합보정값!$CS:$CS,0))="","",INDEX(종합보정값!$CT:$CT,MATCH(SUBSTITUTE($B263,"자연3","자연2"),종합보정값!$CS:$CS,0))+종합보정값!CU$7+종합보정값!CU$36),"")</f>
        <v>2.92</v>
      </c>
      <c r="H263" s="57">
        <f>IF(G263="","",G263+종합보정값!CU$15)</f>
        <v>2.82</v>
      </c>
      <c r="I263" s="58">
        <f>IF(J263="","",J263+종합보정값!CT$16)</f>
        <v>2.7499999999999996</v>
      </c>
      <c r="J263" s="58">
        <f>IFERROR(IF(INDEX(종합보정값!$CT:$CT,MATCH(SUBSTITUTE($B263,"자연3","자연2"),종합보정값!$CS:$CS,0))="","",INDEX(종합보정값!$CT:$CT,MATCH(SUBSTITUTE($B263,"자연3","자연2"),종합보정값!$CS:$CS,0))+종합보정값!CU$8+종합보정값!CU$37),"")</f>
        <v>2.6999999999999997</v>
      </c>
      <c r="K263" s="58">
        <f>IF(J263="","",J263+종합보정값!CU$16)</f>
        <v>2.65</v>
      </c>
      <c r="L263" s="59">
        <f>IF(M263="","",M263+종합보정값!CT$17)</f>
        <v>2.6999999999999997</v>
      </c>
      <c r="M263" s="59">
        <f>IFERROR(IF(INDEX(종합보정값!$CT:$CT,MATCH(SUBSTITUTE($B263,"자연3","자연2"),종합보정값!$CS:$CS,0))="","",INDEX(종합보정값!$CT:$CT,MATCH(SUBSTITUTE($B263,"자연3","자연2"),종합보정값!$CS:$CS,0))+종합보정값!CU$9+종합보정값!CU$38),"")</f>
        <v>2.65</v>
      </c>
      <c r="N263" s="59">
        <f>IF(M263="","",M263+종합보정값!CU$17)</f>
        <v>2.6</v>
      </c>
      <c r="O263" s="60">
        <f>IF(P263="","",P263+종합보정값!CT$18)</f>
        <v>2.6499999999999995</v>
      </c>
      <c r="P263" s="60">
        <f>IFERROR(IF(INDEX(종합보정값!$CT:$CT,MATCH(SUBSTITUTE($B263,"자연3","자연2"),종합보정값!$CS:$CS,0))="","",INDEX(종합보정값!$CT:$CT,MATCH(SUBSTITUTE($B263,"자연3","자연2"),종합보정값!$CS:$CS,0))+종합보정값!CU$10+종합보정값!CU$39),"")</f>
        <v>2.5999999999999996</v>
      </c>
      <c r="Q263" s="60">
        <f>IF(P263="","",P263+종합보정값!CU$18)</f>
        <v>2.5499999999999998</v>
      </c>
    </row>
    <row r="264" spans="2:17" ht="14.25" customHeight="1">
      <c r="B264" s="50" t="str">
        <f>B$255&amp;"사범"</f>
        <v>동국종합사범</v>
      </c>
      <c r="C264" s="56">
        <f>IF(D264="","",D264+종합보정값!CT$14)</f>
        <v>3.21</v>
      </c>
      <c r="D264" s="56">
        <f>IFERROR(IF(INDEX(종합보정값!$CT:$CT,MATCH($B264,종합보정값!$CS:$CS,0))="","",INDEX(종합보정값!$CT:$CT,MATCH($B264,종합보정값!$CS:$CS,0))+IF(INDEX(종합보정값!$CV:$CV,MATCH($B264,종합보정값!$CS:$CS,0))="인문",종합보정값!CT$6,종합보정값!CU$6)),"")</f>
        <v>3.01</v>
      </c>
      <c r="E264" s="56">
        <f>IF(D264="","",D264+종합보정값!CU$14)</f>
        <v>2.8099999999999996</v>
      </c>
      <c r="F264" s="57">
        <f>IF(G264="","",G264+종합보정값!CT$15)</f>
        <v>2.99</v>
      </c>
      <c r="G264" s="57">
        <f>IFERROR(IF(INDEX(종합보정값!$CT:$CT,MATCH($B264,종합보정값!$CS:$CS,0))="","",INDEX(종합보정값!$CT:$CT,MATCH($B264,종합보정값!$CS:$CS,0))+IF(INDEX(종합보정값!$CV:$CV,MATCH($B264,종합보정값!$CS:$CS,0))="인문",종합보정값!CT$7,종합보정값!CU$7)),"")</f>
        <v>2.89</v>
      </c>
      <c r="H264" s="57">
        <f>IF(G264="","",G264+종합보정값!CU$15)</f>
        <v>2.79</v>
      </c>
      <c r="I264" s="58">
        <f>IF(J264="","",J264+종합보정값!CT$16)</f>
        <v>2.76</v>
      </c>
      <c r="J264" s="58">
        <f>IFERROR(IF(INDEX(종합보정값!$CT:$CT,MATCH($B264,종합보정값!$CS:$CS,0))="","",INDEX(종합보정값!$CT:$CT,MATCH($B264,종합보정값!$CS:$CS,0))+IF(INDEX(종합보정값!$CV:$CV,MATCH($B264,종합보정값!$CS:$CS,0))="인문",종합보정값!CT$8,종합보정값!CU$8)),"")</f>
        <v>2.71</v>
      </c>
      <c r="K264" s="58">
        <f>IF(J264="","",J264+종합보정값!CU$16)</f>
        <v>2.66</v>
      </c>
      <c r="L264" s="59">
        <f>IF(M264="","",M264+종합보정값!CT$17)</f>
        <v>2.71</v>
      </c>
      <c r="M264" s="59">
        <f>IFERROR(IF(INDEX(종합보정값!$CT:$CT,MATCH($B264,종합보정값!$CS:$CS,0))="","",INDEX(종합보정값!$CT:$CT,MATCH($B264,종합보정값!$CS:$CS,0))+IF(INDEX(종합보정값!$CV:$CV,MATCH($B264,종합보정값!$CS:$CS,0))="인문",종합보정값!CT$9,종합보정값!CU$9)),"")</f>
        <v>2.66</v>
      </c>
      <c r="N264" s="59">
        <f>IF(M264="","",M264+종합보정값!CU$17)</f>
        <v>2.6100000000000003</v>
      </c>
      <c r="O264" s="60">
        <f>IF(P264="","",P264+종합보정값!CT$18)</f>
        <v>2.6599999999999997</v>
      </c>
      <c r="P264" s="60">
        <f>IFERROR(IF(INDEX(종합보정값!$CT:$CT,MATCH($B264,종합보정값!$CS:$CS,0))="","",INDEX(종합보정값!$CT:$CT,MATCH($B264,종합보정값!$CS:$CS,0))+IF(INDEX(종합보정값!$CV:$CV,MATCH($B264,종합보정값!$CS:$CS,0))="인문",종합보정값!CT$10,종합보정값!CU$10)),"")</f>
        <v>2.61</v>
      </c>
      <c r="Q264" s="60">
        <f>IF(P264="","",P264+종합보정값!CU$18)</f>
        <v>2.56</v>
      </c>
    </row>
    <row r="265" spans="2:17" ht="14.25" customHeight="1">
      <c r="B265" s="50" t="str">
        <f>B$255&amp;"자전자연"</f>
        <v>동국종합자전자연</v>
      </c>
      <c r="C265" s="56">
        <f>IF(D265="","",D265+종합보정값!CT$14)</f>
        <v>3.2500000000000004</v>
      </c>
      <c r="D265" s="56">
        <f>IFERROR(IF(INDEX(종합보정값!$CT:$CT,MATCH($B265,종합보정값!$CS:$CS,0))="","",INDEX(종합보정값!$CT:$CT,MATCH($B265,종합보정값!$CS:$CS,0))+IF(INDEX(종합보정값!$CV:$CV,MATCH($B265,종합보정값!$CS:$CS,0))="인문",종합보정값!CT$6,종합보정값!CU$6)),"")</f>
        <v>3.0500000000000003</v>
      </c>
      <c r="E265" s="56">
        <f>IF(D265="","",D265+종합보정값!CU$14)</f>
        <v>2.85</v>
      </c>
      <c r="F265" s="57">
        <f>IF(G265="","",G265+종합보정값!CT$15)</f>
        <v>3.0200000000000005</v>
      </c>
      <c r="G265" s="57">
        <f>IFERROR(IF(INDEX(종합보정값!$CT:$CT,MATCH($B265,종합보정값!$CS:$CS,0))="","",INDEX(종합보정값!$CT:$CT,MATCH($B265,종합보정값!$CS:$CS,0))+IF(INDEX(종합보정값!$CV:$CV,MATCH($B265,종합보정값!$CS:$CS,0))="인문",종합보정값!CT$7,종합보정값!CU$7)),"")</f>
        <v>2.9200000000000004</v>
      </c>
      <c r="H265" s="57">
        <f>IF(G265="","",G265+종합보정값!CU$15)</f>
        <v>2.8200000000000003</v>
      </c>
      <c r="I265" s="58">
        <f>IF(J265="","",J265+종합보정값!CT$16)</f>
        <v>2.75</v>
      </c>
      <c r="J265" s="58">
        <f>IFERROR(IF(INDEX(종합보정값!$CT:$CT,MATCH($B265,종합보정값!$CS:$CS,0))="","",INDEX(종합보정값!$CT:$CT,MATCH($B265,종합보정값!$CS:$CS,0))+IF(INDEX(종합보정값!$CV:$CV,MATCH($B265,종합보정값!$CS:$CS,0))="인문",종합보정값!CT$8,종합보정값!CU$8)),"")</f>
        <v>2.7</v>
      </c>
      <c r="K265" s="58">
        <f>IF(J265="","",J265+종합보정값!CU$16)</f>
        <v>2.6500000000000004</v>
      </c>
      <c r="L265" s="59">
        <f>IF(M265="","",M265+종합보정값!CT$17)</f>
        <v>2.7</v>
      </c>
      <c r="M265" s="59">
        <f>IFERROR(IF(INDEX(종합보정값!$CT:$CT,MATCH($B265,종합보정값!$CS:$CS,0))="","",INDEX(종합보정값!$CT:$CT,MATCH($B265,종합보정값!$CS:$CS,0))+IF(INDEX(종합보정값!$CV:$CV,MATCH($B265,종합보정값!$CS:$CS,0))="인문",종합보정값!CT$9,종합보정값!CU$9)),"")</f>
        <v>2.6500000000000004</v>
      </c>
      <c r="N265" s="59">
        <f>IF(M265="","",M265+종합보정값!CU$17)</f>
        <v>2.6000000000000005</v>
      </c>
      <c r="O265" s="60">
        <f>IF(P265="","",P265+종합보정값!CT$18)</f>
        <v>2.65</v>
      </c>
      <c r="P265" s="60">
        <f>IFERROR(IF(INDEX(종합보정값!$CT:$CT,MATCH($B265,종합보정값!$CS:$CS,0))="","",INDEX(종합보정값!$CT:$CT,MATCH($B265,종합보정값!$CS:$CS,0))+IF(INDEX(종합보정값!$CV:$CV,MATCH($B265,종합보정값!$CS:$CS,0))="인문",종합보정값!CT$10,종합보정값!CU$10)),"")</f>
        <v>2.6</v>
      </c>
      <c r="Q265" s="60">
        <f>IF(P265="","",P265+종합보정값!CU$18)</f>
        <v>2.5500000000000003</v>
      </c>
    </row>
    <row r="266" spans="2:17" ht="14.25" customHeight="1">
      <c r="B266" s="50" t="str">
        <f>B$255&amp;"자전공통"</f>
        <v>동국종합자전공통</v>
      </c>
      <c r="C266" s="56">
        <f>IF(D266="","",D266+종합보정값!CT$14)</f>
        <v>3.2</v>
      </c>
      <c r="D266" s="56">
        <f>IFERROR(IF(INDEX(종합보정값!$CT:$CT,MATCH($B266,종합보정값!$CS:$CS,0))="","",INDEX(종합보정값!$CT:$CT,MATCH($B266,종합보정값!$CS:$CS,0))+IF(INDEX(종합보정값!$CV:$CV,MATCH($B266,종합보정값!$CS:$CS,0))="인문",종합보정값!CT$6,종합보정값!CU$6)),"")</f>
        <v>3</v>
      </c>
      <c r="E266" s="56">
        <f>IF(D266="","",D266+종합보정값!CU$14)</f>
        <v>2.8</v>
      </c>
      <c r="F266" s="57">
        <f>IF(G266="","",G266+종합보정값!CT$15)</f>
        <v>2.9800000000000004</v>
      </c>
      <c r="G266" s="57">
        <f>IFERROR(IF(INDEX(종합보정값!$CT:$CT,MATCH($B266,종합보정값!$CS:$CS,0))="","",INDEX(종합보정값!$CT:$CT,MATCH($B266,종합보정값!$CS:$CS,0))+IF(INDEX(종합보정값!$CV:$CV,MATCH($B266,종합보정값!$CS:$CS,0))="인문",종합보정값!CT$7,종합보정값!CU$7)),"")</f>
        <v>2.8800000000000003</v>
      </c>
      <c r="H266" s="57">
        <f>IF(G266="","",G266+종합보정값!CU$15)</f>
        <v>2.7800000000000002</v>
      </c>
      <c r="I266" s="58">
        <f>IF(J266="","",J266+종합보정값!CT$16)</f>
        <v>2.75</v>
      </c>
      <c r="J266" s="58">
        <f>IFERROR(IF(INDEX(종합보정값!$CT:$CT,MATCH($B266,종합보정값!$CS:$CS,0))="","",INDEX(종합보정값!$CT:$CT,MATCH($B266,종합보정값!$CS:$CS,0))+IF(INDEX(종합보정값!$CV:$CV,MATCH($B266,종합보정값!$CS:$CS,0))="인문",종합보정값!CT$8,종합보정값!CU$8)),"")</f>
        <v>2.7</v>
      </c>
      <c r="K266" s="58">
        <f>IF(J266="","",J266+종합보정값!CU$16)</f>
        <v>2.6500000000000004</v>
      </c>
      <c r="L266" s="59">
        <f>IF(M266="","",M266+종합보정값!CT$17)</f>
        <v>2.7</v>
      </c>
      <c r="M266" s="59">
        <f>IFERROR(IF(INDEX(종합보정값!$CT:$CT,MATCH($B266,종합보정값!$CS:$CS,0))="","",INDEX(종합보정값!$CT:$CT,MATCH($B266,종합보정값!$CS:$CS,0))+IF(INDEX(종합보정값!$CV:$CV,MATCH($B266,종합보정값!$CS:$CS,0))="인문",종합보정값!CT$9,종합보정값!CU$9)),"")</f>
        <v>2.6500000000000004</v>
      </c>
      <c r="N266" s="59">
        <f>IF(M266="","",M266+종합보정값!CU$17)</f>
        <v>2.6000000000000005</v>
      </c>
      <c r="O266" s="60">
        <f>IF(P266="","",P266+종합보정값!CT$18)</f>
        <v>2.65</v>
      </c>
      <c r="P266" s="60">
        <f>IFERROR(IF(INDEX(종합보정값!$CT:$CT,MATCH($B266,종합보정값!$CS:$CS,0))="","",INDEX(종합보정값!$CT:$CT,MATCH($B266,종합보정값!$CS:$CS,0))+IF(INDEX(종합보정값!$CV:$CV,MATCH($B266,종합보정값!$CS:$CS,0))="인문",종합보정값!CT$10,종합보정값!CU$10)),"")</f>
        <v>2.6</v>
      </c>
      <c r="Q266" s="60">
        <f>IF(P266="","",P266+종합보정값!CU$18)</f>
        <v>2.5500000000000003</v>
      </c>
    </row>
    <row r="267" spans="2:17" ht="14.25" customHeight="1">
      <c r="B267" s="50" t="str">
        <f>B$255&amp;"자전인문"</f>
        <v>동국종합자전인문</v>
      </c>
      <c r="C267" s="56">
        <f>IF(D267="","",D267+종합보정값!CT$14)</f>
        <v>3.2</v>
      </c>
      <c r="D267" s="56">
        <f>IFERROR(IF(INDEX(종합보정값!$CT:$CT,MATCH($B267,종합보정값!$CS:$CS,0))="","",INDEX(종합보정값!$CT:$CT,MATCH($B267,종합보정값!$CS:$CS,0))+IF(INDEX(종합보정값!$CV:$CV,MATCH($B267,종합보정값!$CS:$CS,0))="인문",종합보정값!CT$6,종합보정값!CU$6)),"")</f>
        <v>3</v>
      </c>
      <c r="E267" s="56">
        <f>IF(D267="","",D267+종합보정값!CU$14)</f>
        <v>2.8</v>
      </c>
      <c r="F267" s="57">
        <f>IF(G267="","",G267+종합보정값!CT$15)</f>
        <v>2.9800000000000004</v>
      </c>
      <c r="G267" s="57">
        <f>IFERROR(IF(INDEX(종합보정값!$CT:$CT,MATCH($B267,종합보정값!$CS:$CS,0))="","",INDEX(종합보정값!$CT:$CT,MATCH($B267,종합보정값!$CS:$CS,0))+IF(INDEX(종합보정값!$CV:$CV,MATCH($B267,종합보정값!$CS:$CS,0))="인문",종합보정값!CT$7,종합보정값!CU$7)),"")</f>
        <v>2.8800000000000003</v>
      </c>
      <c r="H267" s="57">
        <f>IF(G267="","",G267+종합보정값!CU$15)</f>
        <v>2.7800000000000002</v>
      </c>
      <c r="I267" s="58">
        <f>IF(J267="","",J267+종합보정값!CT$16)</f>
        <v>2.75</v>
      </c>
      <c r="J267" s="58">
        <f>IFERROR(IF(INDEX(종합보정값!$CT:$CT,MATCH($B267,종합보정값!$CS:$CS,0))="","",INDEX(종합보정값!$CT:$CT,MATCH($B267,종합보정값!$CS:$CS,0))+IF(INDEX(종합보정값!$CV:$CV,MATCH($B267,종합보정값!$CS:$CS,0))="인문",종합보정값!CT$8,종합보정값!CU$8)),"")</f>
        <v>2.7</v>
      </c>
      <c r="K267" s="58">
        <f>IF(J267="","",J267+종합보정값!CU$16)</f>
        <v>2.6500000000000004</v>
      </c>
      <c r="L267" s="59">
        <f>IF(M267="","",M267+종합보정값!CT$17)</f>
        <v>2.7</v>
      </c>
      <c r="M267" s="59">
        <f>IFERROR(IF(INDEX(종합보정값!$CT:$CT,MATCH($B267,종합보정값!$CS:$CS,0))="","",INDEX(종합보정값!$CT:$CT,MATCH($B267,종합보정값!$CS:$CS,0))+IF(INDEX(종합보정값!$CV:$CV,MATCH($B267,종합보정값!$CS:$CS,0))="인문",종합보정값!CT$9,종합보정값!CU$9)),"")</f>
        <v>2.6500000000000004</v>
      </c>
      <c r="N267" s="59">
        <f>IF(M267="","",M267+종합보정값!CU$17)</f>
        <v>2.6000000000000005</v>
      </c>
      <c r="O267" s="60">
        <f>IF(P267="","",P267+종합보정값!CT$18)</f>
        <v>2.65</v>
      </c>
      <c r="P267" s="60">
        <f>IFERROR(IF(INDEX(종합보정값!$CT:$CT,MATCH($B267,종합보정값!$CS:$CS,0))="","",INDEX(종합보정값!$CT:$CT,MATCH($B267,종합보정값!$CS:$CS,0))+IF(INDEX(종합보정값!$CV:$CV,MATCH($B267,종합보정값!$CS:$CS,0))="인문",종합보정값!CT$10,종합보정값!CU$10)),"")</f>
        <v>2.6</v>
      </c>
      <c r="Q267" s="60">
        <f>IF(P267="","",P267+종합보정값!CU$18)</f>
        <v>2.5500000000000003</v>
      </c>
    </row>
    <row r="269" spans="2:17" ht="17.25" customHeight="1">
      <c r="B269" s="177" t="s">
        <v>1899</v>
      </c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5"/>
    </row>
    <row r="270" spans="2:17" ht="14.25" customHeight="1">
      <c r="B270" s="44"/>
      <c r="C270" s="160" t="s">
        <v>1862</v>
      </c>
      <c r="D270" s="154"/>
      <c r="E270" s="155"/>
      <c r="F270" s="158" t="s">
        <v>1863</v>
      </c>
      <c r="G270" s="154"/>
      <c r="H270" s="155"/>
      <c r="I270" s="166" t="s">
        <v>1864</v>
      </c>
      <c r="J270" s="154"/>
      <c r="K270" s="155"/>
      <c r="L270" s="165" t="s">
        <v>1865</v>
      </c>
      <c r="M270" s="154"/>
      <c r="N270" s="155"/>
      <c r="O270" s="153" t="s">
        <v>1866</v>
      </c>
      <c r="P270" s="154"/>
      <c r="Q270" s="155"/>
    </row>
    <row r="271" spans="2:17" ht="14.25" customHeight="1">
      <c r="B271" s="16" t="s">
        <v>1869</v>
      </c>
      <c r="C271" s="45" t="s">
        <v>19</v>
      </c>
      <c r="D271" s="45" t="s">
        <v>20</v>
      </c>
      <c r="E271" s="45" t="s">
        <v>21</v>
      </c>
      <c r="F271" s="46" t="s">
        <v>19</v>
      </c>
      <c r="G271" s="46" t="s">
        <v>20</v>
      </c>
      <c r="H271" s="46" t="s">
        <v>21</v>
      </c>
      <c r="I271" s="47" t="s">
        <v>19</v>
      </c>
      <c r="J271" s="47" t="s">
        <v>20</v>
      </c>
      <c r="K271" s="47" t="s">
        <v>21</v>
      </c>
      <c r="L271" s="48" t="s">
        <v>19</v>
      </c>
      <c r="M271" s="48" t="s">
        <v>20</v>
      </c>
      <c r="N271" s="48" t="s">
        <v>21</v>
      </c>
      <c r="O271" s="49" t="s">
        <v>19</v>
      </c>
      <c r="P271" s="49" t="s">
        <v>20</v>
      </c>
      <c r="Q271" s="49" t="s">
        <v>21</v>
      </c>
    </row>
    <row r="272" spans="2:17" ht="14.25" customHeight="1">
      <c r="B272" s="50" t="str">
        <f>B$269&amp;"인문1"</f>
        <v>홍익종합인문1</v>
      </c>
      <c r="C272" s="56">
        <f>IF(D272="","",D272+종합보정값!CY$14)</f>
        <v>3.25</v>
      </c>
      <c r="D272" s="56">
        <f>IFERROR(IF(INDEX(종합보정값!$CY:$CY,MATCH(SUBSTITUTE($B272,"인문1","인문2"),종합보정값!$CX:$CX,0))="","",INDEX(종합보정값!$CY:$CY,MATCH(SUBSTITUTE($B272,"인문1","인문2"),종합보정값!$CX:$CX,0))+종합보정값!CY$6-종합보정값!CY$35),"")</f>
        <v>3.05</v>
      </c>
      <c r="E272" s="56">
        <f>IF(D272="","",D272+종합보정값!CZ$14)</f>
        <v>2.8499999999999996</v>
      </c>
      <c r="F272" s="57">
        <f>IF(G272="","",G272+종합보정값!CY$15)</f>
        <v>3.0500000000000003</v>
      </c>
      <c r="G272" s="57">
        <f>IFERROR(IF(INDEX(종합보정값!$CY:$CY,MATCH(SUBSTITUTE($B272,"인문1","인문2"),종합보정값!$CX:$CX,0))="","",INDEX(종합보정값!$CY:$CY,MATCH(SUBSTITUTE($B272,"인문1","인문2"),종합보정값!$CX:$CX,0))+종합보정값!CY$7-종합보정값!CY$36),"")</f>
        <v>2.95</v>
      </c>
      <c r="H272" s="57">
        <f>IF(G272="","",G272+종합보정값!CZ$15)</f>
        <v>2.85</v>
      </c>
      <c r="I272" s="58">
        <f>IF(J272="","",J272+종합보정값!CY$16)</f>
        <v>2.8299999999999996</v>
      </c>
      <c r="J272" s="58">
        <f>IFERROR(IF(INDEX(종합보정값!$CY:$CY,MATCH(SUBSTITUTE($B272,"인문1","인문2"),종합보정값!$CX:$CX,0))="","",INDEX(종합보정값!$CY:$CY,MATCH(SUBSTITUTE($B272,"인문1","인문2"),종합보정값!$CX:$CX,0))+종합보정값!CY$8-종합보정값!CY$37),"")</f>
        <v>2.78</v>
      </c>
      <c r="K272" s="58">
        <f>IF(J272="","",J272+종합보정값!CZ$16)</f>
        <v>2.73</v>
      </c>
      <c r="L272" s="59">
        <f>IF(M272="","",M272+종합보정값!CY$17)</f>
        <v>2.78</v>
      </c>
      <c r="M272" s="59">
        <f>IFERROR(IF(INDEX(종합보정값!$CY:$CY,MATCH(SUBSTITUTE($B272,"인문1","인문2"),종합보정값!$CX:$CX,0))="","",INDEX(종합보정값!$CY:$CY,MATCH(SUBSTITUTE($B272,"인문1","인문2"),종합보정값!$CX:$CX,0))+종합보정값!CY$9-종합보정값!CY$38),"")</f>
        <v>2.73</v>
      </c>
      <c r="N272" s="59">
        <f>IF(M272="","",M272+종합보정값!CZ$17)</f>
        <v>2.68</v>
      </c>
      <c r="O272" s="60">
        <f>IF(P272="","",P272+종합보정값!CY$18)</f>
        <v>2.7299999999999995</v>
      </c>
      <c r="P272" s="60">
        <f>IFERROR(IF(INDEX(종합보정값!$CY:$CY,MATCH(SUBSTITUTE($B272,"인문1","인문2"),종합보정값!$CX:$CX,0))="","",INDEX(종합보정값!$CY:$CY,MATCH(SUBSTITUTE($B272,"인문1","인문2"),종합보정값!$CX:$CX,0))+종합보정값!CY$10-종합보정값!CY$39),"")</f>
        <v>2.6799999999999997</v>
      </c>
      <c r="Q272" s="60">
        <f>IF(P272="","",P272+종합보정값!CZ$18)</f>
        <v>2.63</v>
      </c>
    </row>
    <row r="273" spans="2:17" ht="14.25" customHeight="1">
      <c r="B273" s="50" t="str">
        <f>B$269&amp;"인문2"</f>
        <v>홍익종합인문2</v>
      </c>
      <c r="C273" s="56">
        <f>IF(D273="","",D273+종합보정값!CY$14)</f>
        <v>3.3</v>
      </c>
      <c r="D273" s="56">
        <f>IFERROR(IF(INDEX(종합보정값!$CY:$CY,MATCH($B273,종합보정값!$CX:$CX,0))="","",INDEX(종합보정값!$CY:$CY,MATCH($B273,종합보정값!$CX:$CX,0))+IF(INDEX(종합보정값!$DA:$DA,MATCH($B273,종합보정값!$CX:$CX,0))="인문",종합보정값!CY$6,종합보정값!CZ$6)),"")</f>
        <v>3.0999999999999996</v>
      </c>
      <c r="E273" s="56">
        <f>IF(D273="","",D273+종합보정값!CZ$14)</f>
        <v>2.8999999999999995</v>
      </c>
      <c r="F273" s="57">
        <f>IF(G273="","",G273+종합보정값!CY$15)</f>
        <v>3.08</v>
      </c>
      <c r="G273" s="57">
        <f>IFERROR(IF(INDEX(종합보정값!$CY:$CY,MATCH($B273,종합보정값!$CX:$CX,0))="","",INDEX(종합보정값!$CY:$CY,MATCH($B273,종합보정값!$CX:$CX,0))+IF(INDEX(종합보정값!$DA:$DA,MATCH($B273,종합보정값!$CX:$CX,0))="인문",종합보정값!CY$7,종합보정값!CZ$7)),"")</f>
        <v>2.98</v>
      </c>
      <c r="H273" s="57">
        <f>IF(G273="","",G273+종합보정값!CZ$15)</f>
        <v>2.88</v>
      </c>
      <c r="I273" s="58">
        <f>IF(J273="","",J273+종합보정값!CY$16)</f>
        <v>2.8499999999999996</v>
      </c>
      <c r="J273" s="58">
        <f>IFERROR(IF(INDEX(종합보정값!$CY:$CY,MATCH($B273,종합보정값!$CX:$CX,0))="","",INDEX(종합보정값!$CY:$CY,MATCH($B273,종합보정값!$CX:$CX,0))+IF(INDEX(종합보정값!$DA:$DA,MATCH($B273,종합보정값!$CX:$CX,0))="인문",종합보정값!CY$8,종합보정값!CZ$8)),"")</f>
        <v>2.8</v>
      </c>
      <c r="K273" s="58">
        <f>IF(J273="","",J273+종합보정값!CZ$16)</f>
        <v>2.75</v>
      </c>
      <c r="L273" s="59">
        <f>IF(M273="","",M273+종합보정값!CY$17)</f>
        <v>2.8</v>
      </c>
      <c r="M273" s="59">
        <f>IFERROR(IF(INDEX(종합보정값!$CY:$CY,MATCH($B273,종합보정값!$CX:$CX,0))="","",INDEX(종합보정값!$CY:$CY,MATCH($B273,종합보정값!$CX:$CX,0))+IF(INDEX(종합보정값!$DA:$DA,MATCH($B273,종합보정값!$CX:$CX,0))="인문",종합보정값!CY$9,종합보정값!CZ$9)),"")</f>
        <v>2.75</v>
      </c>
      <c r="N273" s="59">
        <f>IF(M273="","",M273+종합보정값!CZ$17)</f>
        <v>2.7</v>
      </c>
      <c r="O273" s="60">
        <f>IF(P273="","",P273+종합보정값!CY$18)</f>
        <v>2.7499999999999996</v>
      </c>
      <c r="P273" s="60">
        <f>IFERROR(IF(INDEX(종합보정값!$CY:$CY,MATCH($B273,종합보정값!$CX:$CX,0))="","",INDEX(종합보정값!$CY:$CY,MATCH($B273,종합보정값!$CX:$CX,0))+IF(INDEX(종합보정값!$DA:$DA,MATCH($B273,종합보정값!$CX:$CX,0))="인문",종합보정값!CY$10,종합보정값!CZ$10)),"")</f>
        <v>2.6999999999999997</v>
      </c>
      <c r="Q273" s="60">
        <f>IF(P273="","",P273+종합보정값!CZ$18)</f>
        <v>2.65</v>
      </c>
    </row>
    <row r="274" spans="2:17" ht="14.25" customHeight="1">
      <c r="B274" s="50" t="str">
        <f>B$269&amp;"인문3"</f>
        <v>홍익종합인문3</v>
      </c>
      <c r="C274" s="56">
        <f>IF(D274="","",D274+종합보정값!CY$14)</f>
        <v>3.3499999999999996</v>
      </c>
      <c r="D274" s="56">
        <f>IFERROR(IF(INDEX(종합보정값!$CY:$CY,MATCH(SUBSTITUTE($B274,"인문3","인문2"),종합보정값!$CX:$CX,0))="","",INDEX(종합보정값!$CY:$CY,MATCH(SUBSTITUTE($B274,"인문3","인문2"),종합보정값!$CX:$CX,0))+종합보정값!CY$6+종합보정값!CY$35),"")</f>
        <v>3.1499999999999995</v>
      </c>
      <c r="E274" s="56">
        <f>IF(D274="","",D274+종합보정값!CZ$14)</f>
        <v>2.9499999999999993</v>
      </c>
      <c r="F274" s="57">
        <f>IF(G274="","",G274+종합보정값!CY$15)</f>
        <v>3.11</v>
      </c>
      <c r="G274" s="57">
        <f>IFERROR(IF(INDEX(종합보정값!$CY:$CY,MATCH(SUBSTITUTE($B274,"인문3","인문2"),종합보정값!$CX:$CX,0))="","",INDEX(종합보정값!$CY:$CY,MATCH(SUBSTITUTE($B274,"인문3","인문2"),종합보정값!$CX:$CX,0))+종합보정값!CY$7+종합보정값!CY$36),"")</f>
        <v>3.01</v>
      </c>
      <c r="H274" s="57">
        <f>IF(G274="","",G274+종합보정값!CZ$15)</f>
        <v>2.9099999999999997</v>
      </c>
      <c r="I274" s="58">
        <f>IF(J274="","",J274+종합보정값!CY$16)</f>
        <v>2.8699999999999997</v>
      </c>
      <c r="J274" s="58">
        <f>IFERROR(IF(INDEX(종합보정값!$CY:$CY,MATCH(SUBSTITUTE($B274,"인문3","인문2"),종합보정값!$CX:$CX,0))="","",INDEX(종합보정값!$CY:$CY,MATCH(SUBSTITUTE($B274,"인문3","인문2"),종합보정값!$CX:$CX,0))+종합보정값!CY$8+종합보정값!CY$37),"")</f>
        <v>2.82</v>
      </c>
      <c r="K274" s="58">
        <f>IF(J274="","",J274+종합보정값!CZ$16)</f>
        <v>2.77</v>
      </c>
      <c r="L274" s="59">
        <f>IF(M274="","",M274+종합보정값!CY$17)</f>
        <v>2.82</v>
      </c>
      <c r="M274" s="59">
        <f>IFERROR(IF(INDEX(종합보정값!$CY:$CY,MATCH(SUBSTITUTE($B274,"인문3","인문2"),종합보정값!$CX:$CX,0))="","",INDEX(종합보정값!$CY:$CY,MATCH(SUBSTITUTE($B274,"인문3","인문2"),종합보정값!$CX:$CX,0))+종합보정값!CY$9+종합보정값!CY$38),"")</f>
        <v>2.77</v>
      </c>
      <c r="N274" s="59">
        <f>IF(M274="","",M274+종합보정값!CZ$17)</f>
        <v>2.72</v>
      </c>
      <c r="O274" s="60">
        <f>IF(P274="","",P274+종합보정값!CY$18)</f>
        <v>2.7699999999999996</v>
      </c>
      <c r="P274" s="60">
        <f>IFERROR(IF(INDEX(종합보정값!$CY:$CY,MATCH(SUBSTITUTE($B274,"인문3","인문2"),종합보정값!$CX:$CX,0))="","",INDEX(종합보정값!$CY:$CY,MATCH(SUBSTITUTE($B274,"인문3","인문2"),종합보정값!$CX:$CX,0))+종합보정값!CY$10+종합보정값!CY$39),"")</f>
        <v>2.7199999999999998</v>
      </c>
      <c r="Q274" s="60">
        <f>IF(P274="","",P274+종합보정값!CZ$18)</f>
        <v>2.67</v>
      </c>
    </row>
    <row r="275" spans="2:17" ht="14.25" customHeight="1">
      <c r="B275" s="50" t="str">
        <f>B$269&amp;"자연1"</f>
        <v>홍익종합자연1</v>
      </c>
      <c r="C275" s="56">
        <f>IF(D275="","",D275+종합보정값!CY$14)</f>
        <v>3.25</v>
      </c>
      <c r="D275" s="56">
        <f>IFERROR(IF(INDEX(종합보정값!$CY:$CY,MATCH(SUBSTITUTE($B275,"자연1","자연2"),종합보정값!$CX:$CX,0))="","",INDEX(종합보정값!$CY:$CY,MATCH(SUBSTITUTE($B275,"자연1","자연2"),종합보정값!$CX:$CX,0))+종합보정값!CZ$6-종합보정값!CZ$35),"")</f>
        <v>3.05</v>
      </c>
      <c r="E275" s="56">
        <f>IF(D275="","",D275+종합보정값!CZ$14)</f>
        <v>2.8499999999999996</v>
      </c>
      <c r="F275" s="57">
        <f>IF(G275="","",G275+종합보정값!CY$15)</f>
        <v>3.0700000000000003</v>
      </c>
      <c r="G275" s="57">
        <f>IFERROR(IF(INDEX(종합보정값!$CY:$CY,MATCH(SUBSTITUTE($B275,"자연1","자연2"),종합보정값!$CX:$CX,0))="","",INDEX(종합보정값!$CY:$CY,MATCH(SUBSTITUTE($B275,"자연1","자연2"),종합보정값!$CX:$CX,0))+종합보정값!CZ$7-종합보정값!CZ$36),"")</f>
        <v>2.97</v>
      </c>
      <c r="H275" s="57">
        <f>IF(G275="","",G275+종합보정값!CZ$15)</f>
        <v>2.87</v>
      </c>
      <c r="I275" s="58">
        <f>IF(J275="","",J275+종합보정값!CY$16)</f>
        <v>2.8</v>
      </c>
      <c r="J275" s="58">
        <f>IFERROR(IF(INDEX(종합보정값!$CY:$CY,MATCH(SUBSTITUTE($B275,"자연1","자연2"),종합보정값!$CX:$CX,0))="","",INDEX(종합보정값!$CY:$CY,MATCH(SUBSTITUTE($B275,"자연1","자연2"),종합보정값!$CX:$CX,0))+종합보정값!CZ$8-종합보정값!CZ$37),"")</f>
        <v>2.75</v>
      </c>
      <c r="K275" s="58">
        <f>IF(J275="","",J275+종합보정값!CZ$16)</f>
        <v>2.7</v>
      </c>
      <c r="L275" s="59">
        <f>IF(M275="","",M275+종합보정값!CY$17)</f>
        <v>2.75</v>
      </c>
      <c r="M275" s="59">
        <f>IFERROR(IF(INDEX(종합보정값!$CY:$CY,MATCH(SUBSTITUTE($B275,"자연1","자연2"),종합보정값!$CX:$CX,0))="","",INDEX(종합보정값!$CY:$CY,MATCH(SUBSTITUTE($B275,"자연1","자연2"),종합보정값!$CX:$CX,0))+종합보정값!CZ$9-종합보정값!CZ$38),"")</f>
        <v>2.7</v>
      </c>
      <c r="N275" s="59">
        <f>IF(M275="","",M275+종합보정값!CZ$17)</f>
        <v>2.6500000000000004</v>
      </c>
      <c r="O275" s="60">
        <f>IF(P275="","",P275+종합보정값!CY$18)</f>
        <v>2.6999999999999997</v>
      </c>
      <c r="P275" s="60">
        <f>IFERROR(IF(INDEX(종합보정값!$CY:$CY,MATCH(SUBSTITUTE($B275,"자연1","자연2"),종합보정값!$CX:$CX,0))="","",INDEX(종합보정값!$CY:$CY,MATCH(SUBSTITUTE($B275,"자연1","자연2"),종합보정값!$CX:$CX,0))+종합보정값!CZ$10-종합보정값!CZ$39),"")</f>
        <v>2.65</v>
      </c>
      <c r="Q275" s="60">
        <f>IF(P275="","",P275+종합보정값!CZ$18)</f>
        <v>2.6</v>
      </c>
    </row>
    <row r="276" spans="2:17" ht="14.25" customHeight="1">
      <c r="B276" s="50" t="str">
        <f>B$269&amp;"자연2"</f>
        <v>홍익종합자연2</v>
      </c>
      <c r="C276" s="56">
        <f>IF(D276="","",D276+종합보정값!CY$14)</f>
        <v>3.35</v>
      </c>
      <c r="D276" s="56">
        <f>IFERROR(IF(INDEX(종합보정값!$CY:$CY,MATCH($B276,종합보정값!$CX:$CX,0))="","",INDEX(종합보정값!$CY:$CY,MATCH($B276,종합보정값!$CX:$CX,0))+IF(INDEX(종합보정값!$DA:$DA,MATCH($B276,종합보정값!$CX:$CX,0))="인문",종합보정값!CY$6,종합보정값!CZ$6)),"")</f>
        <v>3.15</v>
      </c>
      <c r="E276" s="56">
        <f>IF(D276="","",D276+종합보정값!CZ$14)</f>
        <v>2.9499999999999997</v>
      </c>
      <c r="F276" s="57">
        <f>IF(G276="","",G276+종합보정값!CY$15)</f>
        <v>3.12</v>
      </c>
      <c r="G276" s="57">
        <f>IFERROR(IF(INDEX(종합보정값!$CY:$CY,MATCH($B276,종합보정값!$CX:$CX,0))="","",INDEX(종합보정값!$CY:$CY,MATCH($B276,종합보정값!$CX:$CX,0))+IF(INDEX(종합보정값!$DA:$DA,MATCH($B276,종합보정값!$CX:$CX,0))="인문",종합보정값!CY$7,종합보정값!CZ$7)),"")</f>
        <v>3.02</v>
      </c>
      <c r="H276" s="57">
        <f>IF(G276="","",G276+종합보정값!CZ$15)</f>
        <v>2.92</v>
      </c>
      <c r="I276" s="58">
        <f>IF(J276="","",J276+종합보정값!CY$16)</f>
        <v>2.8499999999999996</v>
      </c>
      <c r="J276" s="58">
        <f>IFERROR(IF(INDEX(종합보정값!$CY:$CY,MATCH($B276,종합보정값!$CX:$CX,0))="","",INDEX(종합보정값!$CY:$CY,MATCH($B276,종합보정값!$CX:$CX,0))+IF(INDEX(종합보정값!$DA:$DA,MATCH($B276,종합보정값!$CX:$CX,0))="인문",종합보정값!CY$8,종합보정값!CZ$8)),"")</f>
        <v>2.8</v>
      </c>
      <c r="K276" s="58">
        <f>IF(J276="","",J276+종합보정값!CZ$16)</f>
        <v>2.75</v>
      </c>
      <c r="L276" s="59">
        <f>IF(M276="","",M276+종합보정값!CY$17)</f>
        <v>2.8</v>
      </c>
      <c r="M276" s="59">
        <f>IFERROR(IF(INDEX(종합보정값!$CY:$CY,MATCH($B276,종합보정값!$CX:$CX,0))="","",INDEX(종합보정값!$CY:$CY,MATCH($B276,종합보정값!$CX:$CX,0))+IF(INDEX(종합보정값!$DA:$DA,MATCH($B276,종합보정값!$CX:$CX,0))="인문",종합보정값!CY$9,종합보정값!CZ$9)),"")</f>
        <v>2.75</v>
      </c>
      <c r="N276" s="59">
        <f>IF(M276="","",M276+종합보정값!CZ$17)</f>
        <v>2.7</v>
      </c>
      <c r="O276" s="60">
        <f>IF(P276="","",P276+종합보정값!CY$18)</f>
        <v>2.7499999999999996</v>
      </c>
      <c r="P276" s="60">
        <f>IFERROR(IF(INDEX(종합보정값!$CY:$CY,MATCH($B276,종합보정값!$CX:$CX,0))="","",INDEX(종합보정값!$CY:$CY,MATCH($B276,종합보정값!$CX:$CX,0))+IF(INDEX(종합보정값!$DA:$DA,MATCH($B276,종합보정값!$CX:$CX,0))="인문",종합보정값!CY$10,종합보정값!CZ$10)),"")</f>
        <v>2.6999999999999997</v>
      </c>
      <c r="Q276" s="60">
        <f>IF(P276="","",P276+종합보정값!CZ$18)</f>
        <v>2.65</v>
      </c>
    </row>
    <row r="277" spans="2:17" ht="14.25" customHeight="1">
      <c r="B277" s="50" t="str">
        <f>B$269&amp;"자연3"</f>
        <v>홍익종합자연3</v>
      </c>
      <c r="C277" s="56">
        <f>IF(D277="","",D277+종합보정값!CY$14)</f>
        <v>3.45</v>
      </c>
      <c r="D277" s="56">
        <f>IFERROR(IF(INDEX(종합보정값!$CY:$CY,MATCH(SUBSTITUTE($B277,"자연3","자연2"),종합보정값!$CX:$CX,0))="","",INDEX(종합보정값!$CY:$CY,MATCH(SUBSTITUTE($B277,"자연3","자연2"),종합보정값!$CX:$CX,0))+종합보정값!CZ$6+종합보정값!CZ$35),"")</f>
        <v>3.25</v>
      </c>
      <c r="E277" s="56">
        <f>IF(D277="","",D277+종합보정값!CZ$14)</f>
        <v>3.05</v>
      </c>
      <c r="F277" s="57">
        <f>IF(G277="","",G277+종합보정값!CY$15)</f>
        <v>3.17</v>
      </c>
      <c r="G277" s="57">
        <f>IFERROR(IF(INDEX(종합보정값!$CY:$CY,MATCH(SUBSTITUTE($B277,"자연3","자연2"),종합보정값!$CX:$CX,0))="","",INDEX(종합보정값!$CY:$CY,MATCH(SUBSTITUTE($B277,"자연3","자연2"),종합보정값!$CX:$CX,0))+종합보정값!CZ$7+종합보정값!CZ$36),"")</f>
        <v>3.07</v>
      </c>
      <c r="H277" s="57">
        <f>IF(G277="","",G277+종합보정값!CZ$15)</f>
        <v>2.9699999999999998</v>
      </c>
      <c r="I277" s="58">
        <f>IF(J277="","",J277+종합보정값!CY$16)</f>
        <v>2.8999999999999995</v>
      </c>
      <c r="J277" s="58">
        <f>IFERROR(IF(INDEX(종합보정값!$CY:$CY,MATCH(SUBSTITUTE($B277,"자연3","자연2"),종합보정값!$CX:$CX,0))="","",INDEX(종합보정값!$CY:$CY,MATCH(SUBSTITUTE($B277,"자연3","자연2"),종합보정값!$CX:$CX,0))+종합보정값!CZ$8+종합보정값!CZ$37),"")</f>
        <v>2.8499999999999996</v>
      </c>
      <c r="K277" s="58">
        <f>IF(J277="","",J277+종합보정값!CZ$16)</f>
        <v>2.8</v>
      </c>
      <c r="L277" s="59">
        <f>IF(M277="","",M277+종합보정값!CY$17)</f>
        <v>2.8499999999999996</v>
      </c>
      <c r="M277" s="59">
        <f>IFERROR(IF(INDEX(종합보정값!$CY:$CY,MATCH(SUBSTITUTE($B277,"자연3","자연2"),종합보정값!$CX:$CX,0))="","",INDEX(종합보정값!$CY:$CY,MATCH(SUBSTITUTE($B277,"자연3","자연2"),종합보정값!$CX:$CX,0))+종합보정값!CZ$9+종합보정값!CZ$38),"")</f>
        <v>2.8</v>
      </c>
      <c r="N277" s="59">
        <f>IF(M277="","",M277+종합보정값!CZ$17)</f>
        <v>2.75</v>
      </c>
      <c r="O277" s="60">
        <f>IF(P277="","",P277+종합보정값!CY$18)</f>
        <v>2.7999999999999994</v>
      </c>
      <c r="P277" s="60">
        <f>IFERROR(IF(INDEX(종합보정값!$CY:$CY,MATCH(SUBSTITUTE($B277,"자연3","자연2"),종합보정값!$CX:$CX,0))="","",INDEX(종합보정값!$CY:$CY,MATCH(SUBSTITUTE($B277,"자연3","자연2"),종합보정값!$CX:$CX,0))+종합보정값!CZ$10+종합보정값!CZ$39),"")</f>
        <v>2.7499999999999996</v>
      </c>
      <c r="Q277" s="60">
        <f>IF(P277="","",P277+종합보정값!CZ$18)</f>
        <v>2.6999999999999997</v>
      </c>
    </row>
    <row r="278" spans="2:17" ht="14.25" customHeight="1">
      <c r="B278" s="50" t="str">
        <f>B$269&amp;"사범"</f>
        <v>홍익종합사범</v>
      </c>
      <c r="C278" s="56">
        <f>IF(D278="","",D278+종합보정값!CY$14)</f>
        <v>3.36</v>
      </c>
      <c r="D278" s="56">
        <f>IFERROR(IF(INDEX(종합보정값!$CY:$CY,MATCH($B278,종합보정값!$CX:$CX,0))="","",INDEX(종합보정값!$CY:$CY,MATCH($B278,종합보정값!$CX:$CX,0))+IF(INDEX(종합보정값!$DA:$DA,MATCH($B278,종합보정값!$CX:$CX,0))="인문",종합보정값!CY$6,종합보정값!CZ$6)),"")</f>
        <v>3.1599999999999997</v>
      </c>
      <c r="E278" s="56">
        <f>IF(D278="","",D278+종합보정값!CZ$14)</f>
        <v>2.9599999999999995</v>
      </c>
      <c r="F278" s="57">
        <f>IF(G278="","",G278+종합보정값!CY$15)</f>
        <v>3.14</v>
      </c>
      <c r="G278" s="57">
        <f>IFERROR(IF(INDEX(종합보정값!$CY:$CY,MATCH($B278,종합보정값!$CX:$CX,0))="","",INDEX(종합보정값!$CY:$CY,MATCH($B278,종합보정값!$CX:$CX,0))+IF(INDEX(종합보정값!$DA:$DA,MATCH($B278,종합보정값!$CX:$CX,0))="인문",종합보정값!CY$7,종합보정값!CZ$7)),"")</f>
        <v>3.04</v>
      </c>
      <c r="H278" s="57">
        <f>IF(G278="","",G278+종합보정값!CZ$15)</f>
        <v>2.94</v>
      </c>
      <c r="I278" s="58">
        <f>IF(J278="","",J278+종합보정값!CY$16)</f>
        <v>2.9099999999999997</v>
      </c>
      <c r="J278" s="58">
        <f>IFERROR(IF(INDEX(종합보정값!$CY:$CY,MATCH($B278,종합보정값!$CX:$CX,0))="","",INDEX(종합보정값!$CY:$CY,MATCH($B278,종합보정값!$CX:$CX,0))+IF(INDEX(종합보정값!$DA:$DA,MATCH($B278,종합보정값!$CX:$CX,0))="인문",종합보정값!CY$8,종합보정값!CZ$8)),"")</f>
        <v>2.86</v>
      </c>
      <c r="K278" s="58">
        <f>IF(J278="","",J278+종합보정값!CZ$16)</f>
        <v>2.81</v>
      </c>
      <c r="L278" s="59">
        <f>IF(M278="","",M278+종합보정값!CY$17)</f>
        <v>2.86</v>
      </c>
      <c r="M278" s="59">
        <f>IFERROR(IF(INDEX(종합보정값!$CY:$CY,MATCH($B278,종합보정값!$CX:$CX,0))="","",INDEX(종합보정값!$CY:$CY,MATCH($B278,종합보정값!$CX:$CX,0))+IF(INDEX(종합보정값!$DA:$DA,MATCH($B278,종합보정값!$CX:$CX,0))="인문",종합보정값!CY$9,종합보정값!CZ$9)),"")</f>
        <v>2.81</v>
      </c>
      <c r="N278" s="59">
        <f>IF(M278="","",M278+종합보정값!CZ$17)</f>
        <v>2.7600000000000002</v>
      </c>
      <c r="O278" s="60">
        <f>IF(P278="","",P278+종합보정값!CY$18)</f>
        <v>2.8099999999999996</v>
      </c>
      <c r="P278" s="60">
        <f>IFERROR(IF(INDEX(종합보정값!$CY:$CY,MATCH($B278,종합보정값!$CX:$CX,0))="","",INDEX(종합보정값!$CY:$CY,MATCH($B278,종합보정값!$CX:$CX,0))+IF(INDEX(종합보정값!$DA:$DA,MATCH($B278,종합보정값!$CX:$CX,0))="인문",종합보정값!CY$10,종합보정값!CZ$10)),"")</f>
        <v>2.76</v>
      </c>
      <c r="Q278" s="60">
        <f>IF(P278="","",P278+종합보정값!CZ$18)</f>
        <v>2.71</v>
      </c>
    </row>
    <row r="279" spans="2:17" ht="14.25" customHeight="1">
      <c r="B279" s="50" t="str">
        <f>B$269&amp;"자전자연"</f>
        <v>홍익종합자전자연</v>
      </c>
      <c r="C279" s="56">
        <f>IF(D279="","",D279+종합보정값!CY$14)</f>
        <v>3.4000000000000004</v>
      </c>
      <c r="D279" s="56">
        <f>IFERROR(IF(INDEX(종합보정값!$CY:$CY,MATCH($B279,종합보정값!$CX:$CX,0))="","",INDEX(종합보정값!$CY:$CY,MATCH($B279,종합보정값!$CX:$CX,0))+IF(INDEX(종합보정값!$DA:$DA,MATCH($B279,종합보정값!$CX:$CX,0))="인문",종합보정값!CY$6,종합보정값!CZ$6)),"")</f>
        <v>3.2</v>
      </c>
      <c r="E279" s="56">
        <f>IF(D279="","",D279+종합보정값!CZ$14)</f>
        <v>3</v>
      </c>
      <c r="F279" s="57">
        <f>IF(G279="","",G279+종합보정값!CY$15)</f>
        <v>3.1700000000000004</v>
      </c>
      <c r="G279" s="57">
        <f>IFERROR(IF(INDEX(종합보정값!$CY:$CY,MATCH($B279,종합보정값!$CX:$CX,0))="","",INDEX(종합보정값!$CY:$CY,MATCH($B279,종합보정값!$CX:$CX,0))+IF(INDEX(종합보정값!$DA:$DA,MATCH($B279,종합보정값!$CX:$CX,0))="인문",종합보정값!CY$7,종합보정값!CZ$7)),"")</f>
        <v>3.0700000000000003</v>
      </c>
      <c r="H279" s="57">
        <f>IF(G279="","",G279+종합보정값!CZ$15)</f>
        <v>2.97</v>
      </c>
      <c r="I279" s="58">
        <f>IF(J279="","",J279+종합보정값!CY$16)</f>
        <v>2.9</v>
      </c>
      <c r="J279" s="58">
        <f>IFERROR(IF(INDEX(종합보정값!$CY:$CY,MATCH($B279,종합보정값!$CX:$CX,0))="","",INDEX(종합보정값!$CY:$CY,MATCH($B279,종합보정값!$CX:$CX,0))+IF(INDEX(종합보정값!$DA:$DA,MATCH($B279,종합보정값!$CX:$CX,0))="인문",종합보정값!CY$8,종합보정값!CZ$8)),"")</f>
        <v>2.85</v>
      </c>
      <c r="K279" s="58">
        <f>IF(J279="","",J279+종합보정값!CZ$16)</f>
        <v>2.8000000000000003</v>
      </c>
      <c r="L279" s="59">
        <f>IF(M279="","",M279+종합보정값!CY$17)</f>
        <v>2.85</v>
      </c>
      <c r="M279" s="59">
        <f>IFERROR(IF(INDEX(종합보정값!$CY:$CY,MATCH($B279,종합보정값!$CX:$CX,0))="","",INDEX(종합보정값!$CY:$CY,MATCH($B279,종합보정값!$CX:$CX,0))+IF(INDEX(종합보정값!$DA:$DA,MATCH($B279,종합보정값!$CX:$CX,0))="인문",종합보정값!CY$9,종합보정값!CZ$9)),"")</f>
        <v>2.8000000000000003</v>
      </c>
      <c r="N279" s="59">
        <f>IF(M279="","",M279+종합보정값!CZ$17)</f>
        <v>2.7500000000000004</v>
      </c>
      <c r="O279" s="60">
        <f>IF(P279="","",P279+종합보정값!CY$18)</f>
        <v>2.8</v>
      </c>
      <c r="P279" s="60">
        <f>IFERROR(IF(INDEX(종합보정값!$CY:$CY,MATCH($B279,종합보정값!$CX:$CX,0))="","",INDEX(종합보정값!$CY:$CY,MATCH($B279,종합보정값!$CX:$CX,0))+IF(INDEX(종합보정값!$DA:$DA,MATCH($B279,종합보정값!$CX:$CX,0))="인문",종합보정값!CY$10,종합보정값!CZ$10)),"")</f>
        <v>2.75</v>
      </c>
      <c r="Q279" s="60">
        <f>IF(P279="","",P279+종합보정값!CZ$18)</f>
        <v>2.7</v>
      </c>
    </row>
    <row r="280" spans="2:17" ht="14.25" customHeight="1">
      <c r="B280" s="50" t="str">
        <f>B$269&amp;"자전공통"</f>
        <v>홍익종합자전공통</v>
      </c>
      <c r="C280" s="56">
        <f>IF(D280="","",D280+종합보정값!CY$14)</f>
        <v>3.35</v>
      </c>
      <c r="D280" s="56">
        <f>IFERROR(IF(INDEX(종합보정값!$CY:$CY,MATCH($B280,종합보정값!$CX:$CX,0))="","",INDEX(종합보정값!$CY:$CY,MATCH($B280,종합보정값!$CX:$CX,0))+IF(INDEX(종합보정값!$DA:$DA,MATCH($B280,종합보정값!$CX:$CX,0))="인문",종합보정값!CY$6,종합보정값!CZ$6)),"")</f>
        <v>3.15</v>
      </c>
      <c r="E280" s="56">
        <f>IF(D280="","",D280+종합보정값!CZ$14)</f>
        <v>2.9499999999999997</v>
      </c>
      <c r="F280" s="57">
        <f>IF(G280="","",G280+종합보정값!CY$15)</f>
        <v>3.1300000000000003</v>
      </c>
      <c r="G280" s="57">
        <f>IFERROR(IF(INDEX(종합보정값!$CY:$CY,MATCH($B280,종합보정값!$CX:$CX,0))="","",INDEX(종합보정값!$CY:$CY,MATCH($B280,종합보정값!$CX:$CX,0))+IF(INDEX(종합보정값!$DA:$DA,MATCH($B280,종합보정값!$CX:$CX,0))="인문",종합보정값!CY$7,종합보정값!CZ$7)),"")</f>
        <v>3.0300000000000002</v>
      </c>
      <c r="H280" s="57">
        <f>IF(G280="","",G280+종합보정값!CZ$15)</f>
        <v>2.93</v>
      </c>
      <c r="I280" s="58">
        <f>IF(J280="","",J280+종합보정값!CY$16)</f>
        <v>2.9</v>
      </c>
      <c r="J280" s="58">
        <f>IFERROR(IF(INDEX(종합보정값!$CY:$CY,MATCH($B280,종합보정값!$CX:$CX,0))="","",INDEX(종합보정값!$CY:$CY,MATCH($B280,종합보정값!$CX:$CX,0))+IF(INDEX(종합보정값!$DA:$DA,MATCH($B280,종합보정값!$CX:$CX,0))="인문",종합보정값!CY$8,종합보정값!CZ$8)),"")</f>
        <v>2.85</v>
      </c>
      <c r="K280" s="58">
        <f>IF(J280="","",J280+종합보정값!CZ$16)</f>
        <v>2.8000000000000003</v>
      </c>
      <c r="L280" s="59">
        <f>IF(M280="","",M280+종합보정값!CY$17)</f>
        <v>2.85</v>
      </c>
      <c r="M280" s="59">
        <f>IFERROR(IF(INDEX(종합보정값!$CY:$CY,MATCH($B280,종합보정값!$CX:$CX,0))="","",INDEX(종합보정값!$CY:$CY,MATCH($B280,종합보정값!$CX:$CX,0))+IF(INDEX(종합보정값!$DA:$DA,MATCH($B280,종합보정값!$CX:$CX,0))="인문",종합보정값!CY$9,종합보정값!CZ$9)),"")</f>
        <v>2.8000000000000003</v>
      </c>
      <c r="N280" s="59">
        <f>IF(M280="","",M280+종합보정값!CZ$17)</f>
        <v>2.7500000000000004</v>
      </c>
      <c r="O280" s="60">
        <f>IF(P280="","",P280+종합보정값!CY$18)</f>
        <v>2.8</v>
      </c>
      <c r="P280" s="60">
        <f>IFERROR(IF(INDEX(종합보정값!$CY:$CY,MATCH($B280,종합보정값!$CX:$CX,0))="","",INDEX(종합보정값!$CY:$CY,MATCH($B280,종합보정값!$CX:$CX,0))+IF(INDEX(종합보정값!$DA:$DA,MATCH($B280,종합보정값!$CX:$CX,0))="인문",종합보정값!CY$10,종합보정값!CZ$10)),"")</f>
        <v>2.75</v>
      </c>
      <c r="Q280" s="60">
        <f>IF(P280="","",P280+종합보정값!CZ$18)</f>
        <v>2.7</v>
      </c>
    </row>
    <row r="281" spans="2:17" ht="14.25" customHeight="1">
      <c r="B281" s="50" t="str">
        <f>B$269&amp;"자전인문"</f>
        <v>홍익종합자전인문</v>
      </c>
      <c r="C281" s="56">
        <f>IF(D281="","",D281+종합보정값!CY$14)</f>
        <v>3.35</v>
      </c>
      <c r="D281" s="56">
        <f>IFERROR(IF(INDEX(종합보정값!$CY:$CY,MATCH($B281,종합보정값!$CX:$CX,0))="","",INDEX(종합보정값!$CY:$CY,MATCH($B281,종합보정값!$CX:$CX,0))+IF(INDEX(종합보정값!$DA:$DA,MATCH($B281,종합보정값!$CX:$CX,0))="인문",종합보정값!CY$6,종합보정값!CZ$6)),"")</f>
        <v>3.15</v>
      </c>
      <c r="E281" s="56">
        <f>IF(D281="","",D281+종합보정값!CZ$14)</f>
        <v>2.9499999999999997</v>
      </c>
      <c r="F281" s="57">
        <f>IF(G281="","",G281+종합보정값!CY$15)</f>
        <v>3.1300000000000003</v>
      </c>
      <c r="G281" s="57">
        <f>IFERROR(IF(INDEX(종합보정값!$CY:$CY,MATCH($B281,종합보정값!$CX:$CX,0))="","",INDEX(종합보정값!$CY:$CY,MATCH($B281,종합보정값!$CX:$CX,0))+IF(INDEX(종합보정값!$DA:$DA,MATCH($B281,종합보정값!$CX:$CX,0))="인문",종합보정값!CY$7,종합보정값!CZ$7)),"")</f>
        <v>3.0300000000000002</v>
      </c>
      <c r="H281" s="57">
        <f>IF(G281="","",G281+종합보정값!CZ$15)</f>
        <v>2.93</v>
      </c>
      <c r="I281" s="58">
        <f>IF(J281="","",J281+종합보정값!CY$16)</f>
        <v>2.9</v>
      </c>
      <c r="J281" s="58">
        <f>IFERROR(IF(INDEX(종합보정값!$CY:$CY,MATCH($B281,종합보정값!$CX:$CX,0))="","",INDEX(종합보정값!$CY:$CY,MATCH($B281,종합보정값!$CX:$CX,0))+IF(INDEX(종합보정값!$DA:$DA,MATCH($B281,종합보정값!$CX:$CX,0))="인문",종합보정값!CY$8,종합보정값!CZ$8)),"")</f>
        <v>2.85</v>
      </c>
      <c r="K281" s="58">
        <f>IF(J281="","",J281+종합보정값!CZ$16)</f>
        <v>2.8000000000000003</v>
      </c>
      <c r="L281" s="59">
        <f>IF(M281="","",M281+종합보정값!CY$17)</f>
        <v>2.85</v>
      </c>
      <c r="M281" s="59">
        <f>IFERROR(IF(INDEX(종합보정값!$CY:$CY,MATCH($B281,종합보정값!$CX:$CX,0))="","",INDEX(종합보정값!$CY:$CY,MATCH($B281,종합보정값!$CX:$CX,0))+IF(INDEX(종합보정값!$DA:$DA,MATCH($B281,종합보정값!$CX:$CX,0))="인문",종합보정값!CY$9,종합보정값!CZ$9)),"")</f>
        <v>2.8000000000000003</v>
      </c>
      <c r="N281" s="59">
        <f>IF(M281="","",M281+종합보정값!CZ$17)</f>
        <v>2.7500000000000004</v>
      </c>
      <c r="O281" s="60">
        <f>IF(P281="","",P281+종합보정값!CY$18)</f>
        <v>2.8</v>
      </c>
      <c r="P281" s="60">
        <f>IFERROR(IF(INDEX(종합보정값!$CY:$CY,MATCH($B281,종합보정값!$CX:$CX,0))="","",INDEX(종합보정값!$CY:$CY,MATCH($B281,종합보정값!$CX:$CX,0))+IF(INDEX(종합보정값!$DA:$DA,MATCH($B281,종합보정값!$CX:$CX,0))="인문",종합보정값!CY$10,종합보정값!CZ$10)),"")</f>
        <v>2.75</v>
      </c>
      <c r="Q281" s="60">
        <f>IF(P281="","",P281+종합보정값!CZ$18)</f>
        <v>2.7</v>
      </c>
    </row>
    <row r="283" spans="2:17" ht="17.25" customHeight="1">
      <c r="B283" s="174" t="s">
        <v>1900</v>
      </c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5"/>
    </row>
    <row r="284" spans="2:17" ht="14.25" customHeight="1">
      <c r="B284" s="44"/>
      <c r="C284" s="160" t="s">
        <v>1862</v>
      </c>
      <c r="D284" s="154"/>
      <c r="E284" s="155"/>
      <c r="F284" s="158" t="s">
        <v>1863</v>
      </c>
      <c r="G284" s="154"/>
      <c r="H284" s="155"/>
      <c r="I284" s="166" t="s">
        <v>1864</v>
      </c>
      <c r="J284" s="154"/>
      <c r="K284" s="155"/>
      <c r="L284" s="165" t="s">
        <v>1865</v>
      </c>
      <c r="M284" s="154"/>
      <c r="N284" s="155"/>
      <c r="O284" s="153" t="s">
        <v>1866</v>
      </c>
      <c r="P284" s="154"/>
      <c r="Q284" s="155"/>
    </row>
    <row r="285" spans="2:17" ht="14.25" customHeight="1">
      <c r="B285" s="16" t="s">
        <v>1869</v>
      </c>
      <c r="C285" s="45" t="s">
        <v>19</v>
      </c>
      <c r="D285" s="45" t="s">
        <v>20</v>
      </c>
      <c r="E285" s="45" t="s">
        <v>21</v>
      </c>
      <c r="F285" s="46" t="s">
        <v>19</v>
      </c>
      <c r="G285" s="46" t="s">
        <v>20</v>
      </c>
      <c r="H285" s="46" t="s">
        <v>21</v>
      </c>
      <c r="I285" s="47" t="s">
        <v>19</v>
      </c>
      <c r="J285" s="47" t="s">
        <v>20</v>
      </c>
      <c r="K285" s="47" t="s">
        <v>21</v>
      </c>
      <c r="L285" s="48" t="s">
        <v>19</v>
      </c>
      <c r="M285" s="48" t="s">
        <v>20</v>
      </c>
      <c r="N285" s="48" t="s">
        <v>21</v>
      </c>
      <c r="O285" s="49" t="s">
        <v>19</v>
      </c>
      <c r="P285" s="49" t="s">
        <v>20</v>
      </c>
      <c r="Q285" s="49" t="s">
        <v>21</v>
      </c>
    </row>
    <row r="286" spans="2:17" ht="14.25" customHeight="1">
      <c r="B286" s="50" t="str">
        <f>B$283&amp;"인문1"</f>
        <v>숙명종합인문1</v>
      </c>
      <c r="C286" s="56">
        <f>IF(D286="","",D286+종합보정값!DD$14)</f>
        <v>3.1500000000000004</v>
      </c>
      <c r="D286" s="56">
        <f>IFERROR(IF(INDEX(종합보정값!$DD:$DD,MATCH(SUBSTITUTE($B286,"인문1","인문2"),종합보정값!$DC:$DC,0))="","",INDEX(종합보정값!$DD:$DD,MATCH(SUBSTITUTE($B286,"인문1","인문2"),종합보정값!$DC:$DC,0))+종합보정값!DD$6-종합보정값!DD$35),"")</f>
        <v>2.95</v>
      </c>
      <c r="E286" s="56">
        <f>IF(D286="","",D286+종합보정값!DE$14)</f>
        <v>2.75</v>
      </c>
      <c r="F286" s="57">
        <f>IF(G286="","",G286+종합보정값!DD$15)</f>
        <v>2.9500000000000006</v>
      </c>
      <c r="G286" s="57">
        <f>IFERROR(IF(INDEX(종합보정값!$DD:$DD,MATCH(SUBSTITUTE($B286,"인문1","인문2"),종합보정값!$DC:$DC,0))="","",INDEX(종합보정값!$DD:$DD,MATCH(SUBSTITUTE($B286,"인문1","인문2"),종합보정값!$DC:$DC,0))+종합보정값!DD$7-종합보정값!DD$36),"")</f>
        <v>2.8500000000000005</v>
      </c>
      <c r="H286" s="57">
        <f>IF(G286="","",G286+종합보정값!DE$15)</f>
        <v>2.7500000000000004</v>
      </c>
      <c r="I286" s="58">
        <f>IF(J286="","",J286+종합보정값!DD$16)</f>
        <v>2.73</v>
      </c>
      <c r="J286" s="58">
        <f>IFERROR(IF(INDEX(종합보정값!$DD:$DD,MATCH(SUBSTITUTE($B286,"인문1","인문2"),종합보정값!$DC:$DC,0))="","",INDEX(종합보정값!$DD:$DD,MATCH(SUBSTITUTE($B286,"인문1","인문2"),종합보정값!$DC:$DC,0))+종합보정값!DD$8-종합보정값!DD$37),"")</f>
        <v>2.68</v>
      </c>
      <c r="K286" s="58">
        <f>IF(J286="","",J286+종합보정값!DE$16)</f>
        <v>2.6300000000000003</v>
      </c>
      <c r="L286" s="59">
        <f>IF(M286="","",M286+종합보정값!DD$17)</f>
        <v>2.68</v>
      </c>
      <c r="M286" s="59">
        <f>IFERROR(IF(INDEX(종합보정값!$DD:$DD,MATCH(SUBSTITUTE($B286,"인문1","인문2"),종합보정값!$DC:$DC,0))="","",INDEX(종합보정값!$DD:$DD,MATCH(SUBSTITUTE($B286,"인문1","인문2"),종합보정값!$DC:$DC,0))+종합보정값!DD$9-종합보정값!DD$38),"")</f>
        <v>2.6300000000000003</v>
      </c>
      <c r="N286" s="59">
        <f>IF(M286="","",M286+종합보정값!DE$17)</f>
        <v>2.5800000000000005</v>
      </c>
      <c r="O286" s="60">
        <f>IF(P286="","",P286+종합보정값!DD$18)</f>
        <v>2.63</v>
      </c>
      <c r="P286" s="60">
        <f>IFERROR(IF(INDEX(종합보정값!$DD:$DD,MATCH(SUBSTITUTE($B286,"인문1","인문2"),종합보정값!$DC:$DC,0))="","",INDEX(종합보정값!$DD:$DD,MATCH(SUBSTITUTE($B286,"인문1","인문2"),종합보정값!$DC:$DC,0))+종합보정값!DD$10-종합보정값!DD$39),"")</f>
        <v>2.58</v>
      </c>
      <c r="Q286" s="60">
        <f>IF(P286="","",P286+종합보정값!DE$18)</f>
        <v>2.5300000000000002</v>
      </c>
    </row>
    <row r="287" spans="2:17" ht="14.25" customHeight="1">
      <c r="B287" s="50" t="str">
        <f>B$283&amp;"인문2"</f>
        <v>숙명종합인문2</v>
      </c>
      <c r="C287" s="56">
        <f>IF(D287="","",D287+종합보정값!DD$14)</f>
        <v>3.2</v>
      </c>
      <c r="D287" s="56">
        <f>IFERROR(IF(INDEX(종합보정값!$DD:$DD,MATCH($B287,종합보정값!$DC:$DC,0))="","",INDEX(종합보정값!$DD:$DD,MATCH($B287,종합보정값!$DC:$DC,0))+IF(INDEX(종합보정값!$DF:$DF,MATCH($B287,종합보정값!$DC:$DC,0))="인문",종합보정값!DD$6,종합보정값!DE$6)),"")</f>
        <v>3</v>
      </c>
      <c r="E287" s="56">
        <f>IF(D287="","",D287+종합보정값!DE$14)</f>
        <v>2.8</v>
      </c>
      <c r="F287" s="57">
        <f>IF(G287="","",G287+종합보정값!DD$15)</f>
        <v>2.9800000000000004</v>
      </c>
      <c r="G287" s="57">
        <f>IFERROR(IF(INDEX(종합보정값!$DD:$DD,MATCH($B287,종합보정값!$DC:$DC,0))="","",INDEX(종합보정값!$DD:$DD,MATCH($B287,종합보정값!$DC:$DC,0))+IF(INDEX(종합보정값!$DF:$DF,MATCH($B287,종합보정값!$DC:$DC,0))="인문",종합보정값!DD$7,종합보정값!DE$7)),"")</f>
        <v>2.8800000000000003</v>
      </c>
      <c r="H287" s="57">
        <f>IF(G287="","",G287+종합보정값!DE$15)</f>
        <v>2.7800000000000002</v>
      </c>
      <c r="I287" s="58">
        <f>IF(J287="","",J287+종합보정값!DD$16)</f>
        <v>2.75</v>
      </c>
      <c r="J287" s="58">
        <f>IFERROR(IF(INDEX(종합보정값!$DD:$DD,MATCH($B287,종합보정값!$DC:$DC,0))="","",INDEX(종합보정값!$DD:$DD,MATCH($B287,종합보정값!$DC:$DC,0))+IF(INDEX(종합보정값!$DF:$DF,MATCH($B287,종합보정값!$DC:$DC,0))="인문",종합보정값!DD$8,종합보정값!DE$8)),"")</f>
        <v>2.7</v>
      </c>
      <c r="K287" s="58">
        <f>IF(J287="","",J287+종합보정값!DE$16)</f>
        <v>2.6500000000000004</v>
      </c>
      <c r="L287" s="59">
        <f>IF(M287="","",M287+종합보정값!DD$17)</f>
        <v>2.7</v>
      </c>
      <c r="M287" s="59">
        <f>IFERROR(IF(INDEX(종합보정값!$DD:$DD,MATCH($B287,종합보정값!$DC:$DC,0))="","",INDEX(종합보정값!$DD:$DD,MATCH($B287,종합보정값!$DC:$DC,0))+IF(INDEX(종합보정값!$DF:$DF,MATCH($B287,종합보정값!$DC:$DC,0))="인문",종합보정값!DD$9,종합보정값!DE$9)),"")</f>
        <v>2.6500000000000004</v>
      </c>
      <c r="N287" s="59">
        <f>IF(M287="","",M287+종합보정값!DE$17)</f>
        <v>2.6000000000000005</v>
      </c>
      <c r="O287" s="60">
        <f>IF(P287="","",P287+종합보정값!DD$18)</f>
        <v>2.65</v>
      </c>
      <c r="P287" s="60">
        <f>IFERROR(IF(INDEX(종합보정값!$DD:$DD,MATCH($B287,종합보정값!$DC:$DC,0))="","",INDEX(종합보정값!$DD:$DD,MATCH($B287,종합보정값!$DC:$DC,0))+IF(INDEX(종합보정값!$DF:$DF,MATCH($B287,종합보정값!$DC:$DC,0))="인문",종합보정값!DD$10,종합보정값!DE$10)),"")</f>
        <v>2.6</v>
      </c>
      <c r="Q287" s="60">
        <f>IF(P287="","",P287+종합보정값!DE$18)</f>
        <v>2.5500000000000003</v>
      </c>
    </row>
    <row r="288" spans="2:17" ht="14.25" customHeight="1">
      <c r="B288" s="50" t="str">
        <f>B$283&amp;"인문3"</f>
        <v>숙명종합인문3</v>
      </c>
      <c r="C288" s="56">
        <f>IF(D288="","",D288+종합보정값!DD$14)</f>
        <v>3.25</v>
      </c>
      <c r="D288" s="56">
        <f>IFERROR(IF(INDEX(종합보정값!$DD:$DD,MATCH(SUBSTITUTE($B288,"인문3","인문2"),종합보정값!$DC:$DC,0))="","",INDEX(종합보정값!$DD:$DD,MATCH(SUBSTITUTE($B288,"인문3","인문2"),종합보정값!$DC:$DC,0))+종합보정값!DD$6+종합보정값!DD$35),"")</f>
        <v>3.05</v>
      </c>
      <c r="E288" s="56">
        <f>IF(D288="","",D288+종합보정값!DE$14)</f>
        <v>2.8499999999999996</v>
      </c>
      <c r="F288" s="57">
        <f>IF(G288="","",G288+종합보정값!DD$15)</f>
        <v>3.0100000000000002</v>
      </c>
      <c r="G288" s="57">
        <f>IFERROR(IF(INDEX(종합보정값!$DD:$DD,MATCH(SUBSTITUTE($B288,"인문3","인문2"),종합보정값!$DC:$DC,0))="","",INDEX(종합보정값!$DD:$DD,MATCH(SUBSTITUTE($B288,"인문3","인문2"),종합보정값!$DC:$DC,0))+종합보정값!DD$7+종합보정값!DD$36),"")</f>
        <v>2.91</v>
      </c>
      <c r="H288" s="57">
        <f>IF(G288="","",G288+종합보정값!DE$15)</f>
        <v>2.81</v>
      </c>
      <c r="I288" s="58">
        <f>IF(J288="","",J288+종합보정값!DD$16)</f>
        <v>2.77</v>
      </c>
      <c r="J288" s="58">
        <f>IFERROR(IF(INDEX(종합보정값!$DD:$DD,MATCH(SUBSTITUTE($B288,"인문3","인문2"),종합보정값!$DC:$DC,0))="","",INDEX(종합보정값!$DD:$DD,MATCH(SUBSTITUTE($B288,"인문3","인문2"),종합보정값!$DC:$DC,0))+종합보정값!DD$8+종합보정값!DD$37),"")</f>
        <v>2.72</v>
      </c>
      <c r="K288" s="58">
        <f>IF(J288="","",J288+종합보정값!DE$16)</f>
        <v>2.6700000000000004</v>
      </c>
      <c r="L288" s="59">
        <f>IF(M288="","",M288+종합보정값!DD$17)</f>
        <v>2.72</v>
      </c>
      <c r="M288" s="59">
        <f>IFERROR(IF(INDEX(종합보정값!$DD:$DD,MATCH(SUBSTITUTE($B288,"인문3","인문2"),종합보정값!$DC:$DC,0))="","",INDEX(종합보정값!$DD:$DD,MATCH(SUBSTITUTE($B288,"인문3","인문2"),종합보정값!$DC:$DC,0))+종합보정값!DD$9+종합보정값!DD$38),"")</f>
        <v>2.6700000000000004</v>
      </c>
      <c r="N288" s="59">
        <f>IF(M288="","",M288+종합보정값!DE$17)</f>
        <v>2.6200000000000006</v>
      </c>
      <c r="O288" s="60">
        <f>IF(P288="","",P288+종합보정값!DD$18)</f>
        <v>2.67</v>
      </c>
      <c r="P288" s="60">
        <f>IFERROR(IF(INDEX(종합보정값!$DD:$DD,MATCH(SUBSTITUTE($B288,"인문3","인문2"),종합보정값!$DC:$DC,0))="","",INDEX(종합보정값!$DD:$DD,MATCH(SUBSTITUTE($B288,"인문3","인문2"),종합보정값!$DC:$DC,0))+종합보정값!DD$10+종합보정값!DD$39),"")</f>
        <v>2.62</v>
      </c>
      <c r="Q288" s="60">
        <f>IF(P288="","",P288+종합보정값!DE$18)</f>
        <v>2.5700000000000003</v>
      </c>
    </row>
    <row r="289" spans="2:17" ht="14.25" customHeight="1">
      <c r="B289" s="50" t="str">
        <f>B$283&amp;"자연1"</f>
        <v>숙명종합자연1</v>
      </c>
      <c r="C289" s="56">
        <f>IF(D289="","",D289+종합보정값!DD$14)</f>
        <v>3.1500000000000004</v>
      </c>
      <c r="D289" s="56">
        <f>IFERROR(IF(INDEX(종합보정값!$DD:$DD,MATCH(SUBSTITUTE($B289,"자연1","자연2"),종합보정값!$DC:$DC,0))="","",INDEX(종합보정값!$DD:$DD,MATCH(SUBSTITUTE($B289,"자연1","자연2"),종합보정값!$DC:$DC,0))+종합보정값!DE$6-종합보정값!DE$35),"")</f>
        <v>2.95</v>
      </c>
      <c r="E289" s="56">
        <f>IF(D289="","",D289+종합보정값!DE$14)</f>
        <v>2.75</v>
      </c>
      <c r="F289" s="57">
        <f>IF(G289="","",G289+종합보정값!DD$15)</f>
        <v>2.9700000000000006</v>
      </c>
      <c r="G289" s="57">
        <f>IFERROR(IF(INDEX(종합보정값!$DD:$DD,MATCH(SUBSTITUTE($B289,"자연1","자연2"),종합보정값!$DC:$DC,0))="","",INDEX(종합보정값!$DD:$DD,MATCH(SUBSTITUTE($B289,"자연1","자연2"),종합보정값!$DC:$DC,0))+종합보정값!DE$7-종합보정값!DE$36),"")</f>
        <v>2.8700000000000006</v>
      </c>
      <c r="H289" s="57">
        <f>IF(G289="","",G289+종합보정값!DE$15)</f>
        <v>2.7700000000000005</v>
      </c>
      <c r="I289" s="58">
        <f>IF(J289="","",J289+종합보정값!DD$16)</f>
        <v>2.7</v>
      </c>
      <c r="J289" s="58">
        <f>IFERROR(IF(INDEX(종합보정값!$DD:$DD,MATCH(SUBSTITUTE($B289,"자연1","자연2"),종합보정값!$DC:$DC,0))="","",INDEX(종합보정값!$DD:$DD,MATCH(SUBSTITUTE($B289,"자연1","자연2"),종합보정값!$DC:$DC,0))+종합보정값!DE$8-종합보정값!DE$37),"")</f>
        <v>2.6500000000000004</v>
      </c>
      <c r="K289" s="58">
        <f>IF(J289="","",J289+종합보정값!DE$16)</f>
        <v>2.6000000000000005</v>
      </c>
      <c r="L289" s="59">
        <f>IF(M289="","",M289+종합보정값!DD$17)</f>
        <v>2.6500000000000004</v>
      </c>
      <c r="M289" s="59">
        <f>IFERROR(IF(INDEX(종합보정값!$DD:$DD,MATCH(SUBSTITUTE($B289,"자연1","자연2"),종합보정값!$DC:$DC,0))="","",INDEX(종합보정값!$DD:$DD,MATCH(SUBSTITUTE($B289,"자연1","자연2"),종합보정값!$DC:$DC,0))+종합보정값!DE$9-종합보정값!DE$38),"")</f>
        <v>2.6000000000000005</v>
      </c>
      <c r="N289" s="59">
        <f>IF(M289="","",M289+종합보정값!DE$17)</f>
        <v>2.5500000000000007</v>
      </c>
      <c r="O289" s="60">
        <f>IF(P289="","",P289+종합보정값!DD$18)</f>
        <v>2.6</v>
      </c>
      <c r="P289" s="60">
        <f>IFERROR(IF(INDEX(종합보정값!$DD:$DD,MATCH(SUBSTITUTE($B289,"자연1","자연2"),종합보정값!$DC:$DC,0))="","",INDEX(종합보정값!$DD:$DD,MATCH(SUBSTITUTE($B289,"자연1","자연2"),종합보정값!$DC:$DC,0))+종합보정값!DE$10-종합보정값!DE$39),"")</f>
        <v>2.5500000000000003</v>
      </c>
      <c r="Q289" s="60">
        <f>IF(P289="","",P289+종합보정값!DE$18)</f>
        <v>2.5000000000000004</v>
      </c>
    </row>
    <row r="290" spans="2:17" ht="14.25" customHeight="1">
      <c r="B290" s="50" t="str">
        <f>B$283&amp;"자연2"</f>
        <v>숙명종합자연2</v>
      </c>
      <c r="C290" s="56">
        <f>IF(D290="","",D290+종합보정값!DD$14)</f>
        <v>3.2500000000000004</v>
      </c>
      <c r="D290" s="56">
        <f>IFERROR(IF(INDEX(종합보정값!$DD:$DD,MATCH($B290,종합보정값!$DC:$DC,0))="","",INDEX(종합보정값!$DD:$DD,MATCH($B290,종합보정값!$DC:$DC,0))+IF(INDEX(종합보정값!$DF:$DF,MATCH($B290,종합보정값!$DC:$DC,0))="인문",종합보정값!DD$6,종합보정값!DE$6)),"")</f>
        <v>3.0500000000000003</v>
      </c>
      <c r="E290" s="56">
        <f>IF(D290="","",D290+종합보정값!DE$14)</f>
        <v>2.85</v>
      </c>
      <c r="F290" s="57">
        <f>IF(G290="","",G290+종합보정값!DD$15)</f>
        <v>3.0200000000000005</v>
      </c>
      <c r="G290" s="57">
        <f>IFERROR(IF(INDEX(종합보정값!$DD:$DD,MATCH($B290,종합보정값!$DC:$DC,0))="","",INDEX(종합보정값!$DD:$DD,MATCH($B290,종합보정값!$DC:$DC,0))+IF(INDEX(종합보정값!$DF:$DF,MATCH($B290,종합보정값!$DC:$DC,0))="인문",종합보정값!DD$7,종합보정값!DE$7)),"")</f>
        <v>2.9200000000000004</v>
      </c>
      <c r="H290" s="57">
        <f>IF(G290="","",G290+종합보정값!DE$15)</f>
        <v>2.8200000000000003</v>
      </c>
      <c r="I290" s="58">
        <f>IF(J290="","",J290+종합보정값!DD$16)</f>
        <v>2.75</v>
      </c>
      <c r="J290" s="58">
        <f>IFERROR(IF(INDEX(종합보정값!$DD:$DD,MATCH($B290,종합보정값!$DC:$DC,0))="","",INDEX(종합보정값!$DD:$DD,MATCH($B290,종합보정값!$DC:$DC,0))+IF(INDEX(종합보정값!$DF:$DF,MATCH($B290,종합보정값!$DC:$DC,0))="인문",종합보정값!DD$8,종합보정값!DE$8)),"")</f>
        <v>2.7</v>
      </c>
      <c r="K290" s="58">
        <f>IF(J290="","",J290+종합보정값!DE$16)</f>
        <v>2.6500000000000004</v>
      </c>
      <c r="L290" s="59">
        <f>IF(M290="","",M290+종합보정값!DD$17)</f>
        <v>2.7</v>
      </c>
      <c r="M290" s="59">
        <f>IFERROR(IF(INDEX(종합보정값!$DD:$DD,MATCH($B290,종합보정값!$DC:$DC,0))="","",INDEX(종합보정값!$DD:$DD,MATCH($B290,종합보정값!$DC:$DC,0))+IF(INDEX(종합보정값!$DF:$DF,MATCH($B290,종합보정값!$DC:$DC,0))="인문",종합보정값!DD$9,종합보정값!DE$9)),"")</f>
        <v>2.6500000000000004</v>
      </c>
      <c r="N290" s="59">
        <f>IF(M290="","",M290+종합보정값!DE$17)</f>
        <v>2.6000000000000005</v>
      </c>
      <c r="O290" s="60">
        <f>IF(P290="","",P290+종합보정값!DD$18)</f>
        <v>2.65</v>
      </c>
      <c r="P290" s="60">
        <f>IFERROR(IF(INDEX(종합보정값!$DD:$DD,MATCH($B290,종합보정값!$DC:$DC,0))="","",INDEX(종합보정값!$DD:$DD,MATCH($B290,종합보정값!$DC:$DC,0))+IF(INDEX(종합보정값!$DF:$DF,MATCH($B290,종합보정값!$DC:$DC,0))="인문",종합보정값!DD$10,종합보정값!DE$10)),"")</f>
        <v>2.6</v>
      </c>
      <c r="Q290" s="60">
        <f>IF(P290="","",P290+종합보정값!DE$18)</f>
        <v>2.5500000000000003</v>
      </c>
    </row>
    <row r="291" spans="2:17" ht="14.25" customHeight="1">
      <c r="B291" s="50" t="str">
        <f>B$283&amp;"자연3"</f>
        <v>숙명종합자연3</v>
      </c>
      <c r="C291" s="56">
        <f>IF(D291="","",D291+종합보정값!DD$14)</f>
        <v>3.3500000000000005</v>
      </c>
      <c r="D291" s="56">
        <f>IFERROR(IF(INDEX(종합보정값!$DD:$DD,MATCH(SUBSTITUTE($B291,"자연3","자연2"),종합보정값!$DC:$DC,0))="","",INDEX(종합보정값!$DD:$DD,MATCH(SUBSTITUTE($B291,"자연3","자연2"),종합보정값!$DC:$DC,0))+종합보정값!DE$6+종합보정값!DE$35),"")</f>
        <v>3.1500000000000004</v>
      </c>
      <c r="E291" s="56">
        <f>IF(D291="","",D291+종합보정값!DE$14)</f>
        <v>2.95</v>
      </c>
      <c r="F291" s="57">
        <f>IF(G291="","",G291+종합보정값!DD$15)</f>
        <v>3.0700000000000003</v>
      </c>
      <c r="G291" s="57">
        <f>IFERROR(IF(INDEX(종합보정값!$DD:$DD,MATCH(SUBSTITUTE($B291,"자연3","자연2"),종합보정값!$DC:$DC,0))="","",INDEX(종합보정값!$DD:$DD,MATCH(SUBSTITUTE($B291,"자연3","자연2"),종합보정값!$DC:$DC,0))+종합보정값!DE$7+종합보정값!DE$36),"")</f>
        <v>2.97</v>
      </c>
      <c r="H291" s="57">
        <f>IF(G291="","",G291+종합보정값!DE$15)</f>
        <v>2.87</v>
      </c>
      <c r="I291" s="58">
        <f>IF(J291="","",J291+종합보정값!DD$16)</f>
        <v>2.8</v>
      </c>
      <c r="J291" s="58">
        <f>IFERROR(IF(INDEX(종합보정값!$DD:$DD,MATCH(SUBSTITUTE($B291,"자연3","자연2"),종합보정값!$DC:$DC,0))="","",INDEX(종합보정값!$DD:$DD,MATCH(SUBSTITUTE($B291,"자연3","자연2"),종합보정값!$DC:$DC,0))+종합보정값!DE$8+종합보정값!DE$37),"")</f>
        <v>2.75</v>
      </c>
      <c r="K291" s="58">
        <f>IF(J291="","",J291+종합보정값!DE$16)</f>
        <v>2.7</v>
      </c>
      <c r="L291" s="59">
        <f>IF(M291="","",M291+종합보정값!DD$17)</f>
        <v>2.75</v>
      </c>
      <c r="M291" s="59">
        <f>IFERROR(IF(INDEX(종합보정값!$DD:$DD,MATCH(SUBSTITUTE($B291,"자연3","자연2"),종합보정값!$DC:$DC,0))="","",INDEX(종합보정값!$DD:$DD,MATCH(SUBSTITUTE($B291,"자연3","자연2"),종합보정값!$DC:$DC,0))+종합보정값!DE$9+종합보정값!DE$38),"")</f>
        <v>2.7</v>
      </c>
      <c r="N291" s="59">
        <f>IF(M291="","",M291+종합보정값!DE$17)</f>
        <v>2.6500000000000004</v>
      </c>
      <c r="O291" s="60">
        <f>IF(P291="","",P291+종합보정값!DD$18)</f>
        <v>2.6999999999999997</v>
      </c>
      <c r="P291" s="60">
        <f>IFERROR(IF(INDEX(종합보정값!$DD:$DD,MATCH(SUBSTITUTE($B291,"자연3","자연2"),종합보정값!$DC:$DC,0))="","",INDEX(종합보정값!$DD:$DD,MATCH(SUBSTITUTE($B291,"자연3","자연2"),종합보정값!$DC:$DC,0))+종합보정값!DE$10+종합보정값!DE$39),"")</f>
        <v>2.65</v>
      </c>
      <c r="Q291" s="60">
        <f>IF(P291="","",P291+종합보정값!DE$18)</f>
        <v>2.6</v>
      </c>
    </row>
    <row r="292" spans="2:17" ht="14.25" customHeight="1">
      <c r="B292" s="50" t="str">
        <f>B$283&amp;"사범"</f>
        <v>숙명종합사범</v>
      </c>
      <c r="C292" s="56">
        <f>IF(D292="","",D292+종합보정값!DD$14)</f>
        <v>3.26</v>
      </c>
      <c r="D292" s="56">
        <f>IFERROR(IF(INDEX(종합보정값!$DD:$DD,MATCH($B292,종합보정값!$DC:$DC,0))="","",INDEX(종합보정값!$DD:$DD,MATCH($B292,종합보정값!$DC:$DC,0))+IF(INDEX(종합보정값!$DF:$DF,MATCH($B292,종합보정값!$DC:$DC,0))="인문",종합보정값!DD$6,종합보정값!DE$6)),"")</f>
        <v>3.0599999999999996</v>
      </c>
      <c r="E292" s="56">
        <f>IF(D292="","",D292+종합보정값!DE$14)</f>
        <v>2.8599999999999994</v>
      </c>
      <c r="F292" s="57">
        <f>IF(G292="","",G292+종합보정값!DD$15)</f>
        <v>3.04</v>
      </c>
      <c r="G292" s="57">
        <f>IFERROR(IF(INDEX(종합보정값!$DD:$DD,MATCH($B292,종합보정값!$DC:$DC,0))="","",INDEX(종합보정값!$DD:$DD,MATCH($B292,종합보정값!$DC:$DC,0))+IF(INDEX(종합보정값!$DF:$DF,MATCH($B292,종합보정값!$DC:$DC,0))="인문",종합보정값!DD$7,종합보정값!DE$7)),"")</f>
        <v>2.94</v>
      </c>
      <c r="H292" s="57">
        <f>IF(G292="","",G292+종합보정값!DE$15)</f>
        <v>2.84</v>
      </c>
      <c r="I292" s="58">
        <f>IF(J292="","",J292+종합보정값!DD$16)</f>
        <v>2.8099999999999996</v>
      </c>
      <c r="J292" s="58">
        <f>IFERROR(IF(INDEX(종합보정값!$DD:$DD,MATCH($B292,종합보정값!$DC:$DC,0))="","",INDEX(종합보정값!$DD:$DD,MATCH($B292,종합보정값!$DC:$DC,0))+IF(INDEX(종합보정값!$DF:$DF,MATCH($B292,종합보정값!$DC:$DC,0))="인문",종합보정값!DD$8,종합보정값!DE$8)),"")</f>
        <v>2.76</v>
      </c>
      <c r="K292" s="58">
        <f>IF(J292="","",J292+종합보정값!DE$16)</f>
        <v>2.71</v>
      </c>
      <c r="L292" s="59">
        <f>IF(M292="","",M292+종합보정값!DD$17)</f>
        <v>2.76</v>
      </c>
      <c r="M292" s="59">
        <f>IFERROR(IF(INDEX(종합보정값!$DD:$DD,MATCH($B292,종합보정값!$DC:$DC,0))="","",INDEX(종합보정값!$DD:$DD,MATCH($B292,종합보정값!$DC:$DC,0))+IF(INDEX(종합보정값!$DF:$DF,MATCH($B292,종합보정값!$DC:$DC,0))="인문",종합보정값!DD$9,종합보정값!DE$9)),"")</f>
        <v>2.71</v>
      </c>
      <c r="N292" s="59">
        <f>IF(M292="","",M292+종합보정값!DE$17)</f>
        <v>2.66</v>
      </c>
      <c r="O292" s="60">
        <f>IF(P292="","",P292+종합보정값!DD$18)</f>
        <v>2.7099999999999995</v>
      </c>
      <c r="P292" s="60">
        <f>IFERROR(IF(INDEX(종합보정값!$DD:$DD,MATCH($B292,종합보정값!$DC:$DC,0))="","",INDEX(종합보정값!$DD:$DD,MATCH($B292,종합보정값!$DC:$DC,0))+IF(INDEX(종합보정값!$DF:$DF,MATCH($B292,종합보정값!$DC:$DC,0))="인문",종합보정값!DD$10,종합보정값!DE$10)),"")</f>
        <v>2.6599999999999997</v>
      </c>
      <c r="Q292" s="60">
        <f>IF(P292="","",P292+종합보정값!DE$18)</f>
        <v>2.61</v>
      </c>
    </row>
    <row r="293" spans="2:17" ht="14.25" customHeight="1">
      <c r="B293" s="50" t="str">
        <f>B$283&amp;"자전자연"</f>
        <v>숙명종합자전자연</v>
      </c>
      <c r="C293" s="56">
        <f>IF(D293="","",D293+종합보정값!DD$14)</f>
        <v>3.3000000000000003</v>
      </c>
      <c r="D293" s="56">
        <f>IFERROR(IF(INDEX(종합보정값!$DD:$DD,MATCH($B293,종합보정값!$DC:$DC,0))="","",INDEX(종합보정값!$DD:$DD,MATCH($B293,종합보정값!$DC:$DC,0))+IF(INDEX(종합보정값!$DF:$DF,MATCH($B293,종합보정값!$DC:$DC,0))="인문",종합보정값!DD$6,종합보정값!DE$6)),"")</f>
        <v>3.1</v>
      </c>
      <c r="E293" s="56">
        <f>IF(D293="","",D293+종합보정값!DE$14)</f>
        <v>2.9</v>
      </c>
      <c r="F293" s="57">
        <f>IF(G293="","",G293+종합보정값!DD$15)</f>
        <v>3.0700000000000003</v>
      </c>
      <c r="G293" s="57">
        <f>IFERROR(IF(INDEX(종합보정값!$DD:$DD,MATCH($B293,종합보정값!$DC:$DC,0))="","",INDEX(종합보정값!$DD:$DD,MATCH($B293,종합보정값!$DC:$DC,0))+IF(INDEX(종합보정값!$DF:$DF,MATCH($B293,종합보정값!$DC:$DC,0))="인문",종합보정값!DD$7,종합보정값!DE$7)),"")</f>
        <v>2.97</v>
      </c>
      <c r="H293" s="57">
        <f>IF(G293="","",G293+종합보정값!DE$15)</f>
        <v>2.87</v>
      </c>
      <c r="I293" s="58">
        <f>IF(J293="","",J293+종합보정값!DD$16)</f>
        <v>2.8</v>
      </c>
      <c r="J293" s="58">
        <f>IFERROR(IF(INDEX(종합보정값!$DD:$DD,MATCH($B293,종합보정값!$DC:$DC,0))="","",INDEX(종합보정값!$DD:$DD,MATCH($B293,종합보정값!$DC:$DC,0))+IF(INDEX(종합보정값!$DF:$DF,MATCH($B293,종합보정값!$DC:$DC,0))="인문",종합보정값!DD$8,종합보정값!DE$8)),"")</f>
        <v>2.75</v>
      </c>
      <c r="K293" s="58">
        <f>IF(J293="","",J293+종합보정값!DE$16)</f>
        <v>2.7</v>
      </c>
      <c r="L293" s="59">
        <f>IF(M293="","",M293+종합보정값!DD$17)</f>
        <v>2.75</v>
      </c>
      <c r="M293" s="59">
        <f>IFERROR(IF(INDEX(종합보정값!$DD:$DD,MATCH($B293,종합보정값!$DC:$DC,0))="","",INDEX(종합보정값!$DD:$DD,MATCH($B293,종합보정값!$DC:$DC,0))+IF(INDEX(종합보정값!$DF:$DF,MATCH($B293,종합보정값!$DC:$DC,0))="인문",종합보정값!DD$9,종합보정값!DE$9)),"")</f>
        <v>2.7</v>
      </c>
      <c r="N293" s="59">
        <f>IF(M293="","",M293+종합보정값!DE$17)</f>
        <v>2.6500000000000004</v>
      </c>
      <c r="O293" s="60">
        <f>IF(P293="","",P293+종합보정값!DD$18)</f>
        <v>2.6999999999999997</v>
      </c>
      <c r="P293" s="60">
        <f>IFERROR(IF(INDEX(종합보정값!$DD:$DD,MATCH($B293,종합보정값!$DC:$DC,0))="","",INDEX(종합보정값!$DD:$DD,MATCH($B293,종합보정값!$DC:$DC,0))+IF(INDEX(종합보정값!$DF:$DF,MATCH($B293,종합보정값!$DC:$DC,0))="인문",종합보정값!DD$10,종합보정값!DE$10)),"")</f>
        <v>2.65</v>
      </c>
      <c r="Q293" s="60">
        <f>IF(P293="","",P293+종합보정값!DE$18)</f>
        <v>2.6</v>
      </c>
    </row>
    <row r="294" spans="2:17" ht="14.25" customHeight="1">
      <c r="B294" s="50" t="str">
        <f>B$283&amp;"자전공통"</f>
        <v>숙명종합자전공통</v>
      </c>
      <c r="C294" s="56">
        <f>IF(D294="","",D294+종합보정값!DD$14)</f>
        <v>3.25</v>
      </c>
      <c r="D294" s="56">
        <f>IFERROR(IF(INDEX(종합보정값!$DD:$DD,MATCH($B294,종합보정값!$DC:$DC,0))="","",INDEX(종합보정값!$DD:$DD,MATCH($B294,종합보정값!$DC:$DC,0))+IF(INDEX(종합보정값!$DF:$DF,MATCH($B294,종합보정값!$DC:$DC,0))="인문",종합보정값!DD$6,종합보정값!DE$6)),"")</f>
        <v>3.05</v>
      </c>
      <c r="E294" s="56">
        <f>IF(D294="","",D294+종합보정값!DE$14)</f>
        <v>2.8499999999999996</v>
      </c>
      <c r="F294" s="57">
        <f>IF(G294="","",G294+종합보정값!DD$15)</f>
        <v>3.0300000000000002</v>
      </c>
      <c r="G294" s="57">
        <f>IFERROR(IF(INDEX(종합보정값!$DD:$DD,MATCH($B294,종합보정값!$DC:$DC,0))="","",INDEX(종합보정값!$DD:$DD,MATCH($B294,종합보정값!$DC:$DC,0))+IF(INDEX(종합보정값!$DF:$DF,MATCH($B294,종합보정값!$DC:$DC,0))="인문",종합보정값!DD$7,종합보정값!DE$7)),"")</f>
        <v>2.93</v>
      </c>
      <c r="H294" s="57">
        <f>IF(G294="","",G294+종합보정값!DE$15)</f>
        <v>2.83</v>
      </c>
      <c r="I294" s="58">
        <f>IF(J294="","",J294+종합보정값!DD$16)</f>
        <v>2.8</v>
      </c>
      <c r="J294" s="58">
        <f>IFERROR(IF(INDEX(종합보정값!$DD:$DD,MATCH($B294,종합보정값!$DC:$DC,0))="","",INDEX(종합보정값!$DD:$DD,MATCH($B294,종합보정값!$DC:$DC,0))+IF(INDEX(종합보정값!$DF:$DF,MATCH($B294,종합보정값!$DC:$DC,0))="인문",종합보정값!DD$8,종합보정값!DE$8)),"")</f>
        <v>2.75</v>
      </c>
      <c r="K294" s="58">
        <f>IF(J294="","",J294+종합보정값!DE$16)</f>
        <v>2.7</v>
      </c>
      <c r="L294" s="59">
        <f>IF(M294="","",M294+종합보정값!DD$17)</f>
        <v>2.75</v>
      </c>
      <c r="M294" s="59">
        <f>IFERROR(IF(INDEX(종합보정값!$DD:$DD,MATCH($B294,종합보정값!$DC:$DC,0))="","",INDEX(종합보정값!$DD:$DD,MATCH($B294,종합보정값!$DC:$DC,0))+IF(INDEX(종합보정값!$DF:$DF,MATCH($B294,종합보정값!$DC:$DC,0))="인문",종합보정값!DD$9,종합보정값!DE$9)),"")</f>
        <v>2.7</v>
      </c>
      <c r="N294" s="59">
        <f>IF(M294="","",M294+종합보정값!DE$17)</f>
        <v>2.6500000000000004</v>
      </c>
      <c r="O294" s="60">
        <f>IF(P294="","",P294+종합보정값!DD$18)</f>
        <v>2.6999999999999997</v>
      </c>
      <c r="P294" s="60">
        <f>IFERROR(IF(INDEX(종합보정값!$DD:$DD,MATCH($B294,종합보정값!$DC:$DC,0))="","",INDEX(종합보정값!$DD:$DD,MATCH($B294,종합보정값!$DC:$DC,0))+IF(INDEX(종합보정값!$DF:$DF,MATCH($B294,종합보정값!$DC:$DC,0))="인문",종합보정값!DD$10,종합보정값!DE$10)),"")</f>
        <v>2.65</v>
      </c>
      <c r="Q294" s="60">
        <f>IF(P294="","",P294+종합보정값!DE$18)</f>
        <v>2.6</v>
      </c>
    </row>
    <row r="295" spans="2:17" ht="14.25" customHeight="1">
      <c r="B295" s="50" t="str">
        <f>B$283&amp;"자전인문"</f>
        <v>숙명종합자전인문</v>
      </c>
      <c r="C295" s="56">
        <f>IF(D295="","",D295+종합보정값!DD$14)</f>
        <v>3.25</v>
      </c>
      <c r="D295" s="56">
        <f>IFERROR(IF(INDEX(종합보정값!$DD:$DD,MATCH($B295,종합보정값!$DC:$DC,0))="","",INDEX(종합보정값!$DD:$DD,MATCH($B295,종합보정값!$DC:$DC,0))+IF(INDEX(종합보정값!$DF:$DF,MATCH($B295,종합보정값!$DC:$DC,0))="인문",종합보정값!DD$6,종합보정값!DE$6)),"")</f>
        <v>3.05</v>
      </c>
      <c r="E295" s="56">
        <f>IF(D295="","",D295+종합보정값!DE$14)</f>
        <v>2.8499999999999996</v>
      </c>
      <c r="F295" s="57">
        <f>IF(G295="","",G295+종합보정값!DD$15)</f>
        <v>3.0300000000000002</v>
      </c>
      <c r="G295" s="57">
        <f>IFERROR(IF(INDEX(종합보정값!$DD:$DD,MATCH($B295,종합보정값!$DC:$DC,0))="","",INDEX(종합보정값!$DD:$DD,MATCH($B295,종합보정값!$DC:$DC,0))+IF(INDEX(종합보정값!$DF:$DF,MATCH($B295,종합보정값!$DC:$DC,0))="인문",종합보정값!DD$7,종합보정값!DE$7)),"")</f>
        <v>2.93</v>
      </c>
      <c r="H295" s="57">
        <f>IF(G295="","",G295+종합보정값!DE$15)</f>
        <v>2.83</v>
      </c>
      <c r="I295" s="58">
        <f>IF(J295="","",J295+종합보정값!DD$16)</f>
        <v>2.8</v>
      </c>
      <c r="J295" s="58">
        <f>IFERROR(IF(INDEX(종합보정값!$DD:$DD,MATCH($B295,종합보정값!$DC:$DC,0))="","",INDEX(종합보정값!$DD:$DD,MATCH($B295,종합보정값!$DC:$DC,0))+IF(INDEX(종합보정값!$DF:$DF,MATCH($B295,종합보정값!$DC:$DC,0))="인문",종합보정값!DD$8,종합보정값!DE$8)),"")</f>
        <v>2.75</v>
      </c>
      <c r="K295" s="58">
        <f>IF(J295="","",J295+종합보정값!DE$16)</f>
        <v>2.7</v>
      </c>
      <c r="L295" s="59">
        <f>IF(M295="","",M295+종합보정값!DD$17)</f>
        <v>2.75</v>
      </c>
      <c r="M295" s="59">
        <f>IFERROR(IF(INDEX(종합보정값!$DD:$DD,MATCH($B295,종합보정값!$DC:$DC,0))="","",INDEX(종합보정값!$DD:$DD,MATCH($B295,종합보정값!$DC:$DC,0))+IF(INDEX(종합보정값!$DF:$DF,MATCH($B295,종합보정값!$DC:$DC,0))="인문",종합보정값!DD$9,종합보정값!DE$9)),"")</f>
        <v>2.7</v>
      </c>
      <c r="N295" s="59">
        <f>IF(M295="","",M295+종합보정값!DE$17)</f>
        <v>2.6500000000000004</v>
      </c>
      <c r="O295" s="60">
        <f>IF(P295="","",P295+종합보정값!DD$18)</f>
        <v>2.6999999999999997</v>
      </c>
      <c r="P295" s="60">
        <f>IFERROR(IF(INDEX(종합보정값!$DD:$DD,MATCH($B295,종합보정값!$DC:$DC,0))="","",INDEX(종합보정값!$DD:$DD,MATCH($B295,종합보정값!$DC:$DC,0))+IF(INDEX(종합보정값!$DF:$DF,MATCH($B295,종합보정값!$DC:$DC,0))="인문",종합보정값!DD$10,종합보정값!DE$10)),"")</f>
        <v>2.65</v>
      </c>
      <c r="Q295" s="60">
        <f>IF(P295="","",P295+종합보정값!DE$18)</f>
        <v>2.6</v>
      </c>
    </row>
    <row r="297" spans="2:17">
      <c r="B297" s="159" t="s">
        <v>1901</v>
      </c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5"/>
    </row>
    <row r="298" spans="2:17">
      <c r="B298" s="78"/>
      <c r="C298" s="163" t="s">
        <v>1862</v>
      </c>
      <c r="D298" s="154"/>
      <c r="E298" s="155"/>
      <c r="F298" s="161" t="s">
        <v>1863</v>
      </c>
      <c r="G298" s="154"/>
      <c r="H298" s="155"/>
      <c r="I298" s="162" t="s">
        <v>1864</v>
      </c>
      <c r="J298" s="154"/>
      <c r="K298" s="155"/>
      <c r="L298" s="156" t="s">
        <v>1865</v>
      </c>
      <c r="M298" s="154"/>
      <c r="N298" s="155"/>
      <c r="O298" s="157" t="s">
        <v>1866</v>
      </c>
      <c r="P298" s="154"/>
      <c r="Q298" s="155"/>
    </row>
    <row r="299" spans="2:17">
      <c r="B299" s="78" t="s">
        <v>1869</v>
      </c>
      <c r="C299" s="79" t="s">
        <v>19</v>
      </c>
      <c r="D299" s="79" t="s">
        <v>20</v>
      </c>
      <c r="E299" s="79" t="s">
        <v>21</v>
      </c>
      <c r="F299" s="80" t="s">
        <v>19</v>
      </c>
      <c r="G299" s="80" t="s">
        <v>20</v>
      </c>
      <c r="H299" s="80" t="s">
        <v>21</v>
      </c>
      <c r="I299" s="81" t="s">
        <v>19</v>
      </c>
      <c r="J299" s="81" t="s">
        <v>20</v>
      </c>
      <c r="K299" s="81" t="s">
        <v>21</v>
      </c>
      <c r="L299" s="82" t="s">
        <v>19</v>
      </c>
      <c r="M299" s="82" t="s">
        <v>20</v>
      </c>
      <c r="N299" s="82" t="s">
        <v>21</v>
      </c>
      <c r="O299" s="83" t="s">
        <v>19</v>
      </c>
      <c r="P299" s="83" t="s">
        <v>20</v>
      </c>
      <c r="Q299" s="83" t="s">
        <v>21</v>
      </c>
    </row>
    <row r="300" spans="2:17">
      <c r="B300" s="84" t="s">
        <v>1902</v>
      </c>
      <c r="C300" s="85" t="str">
        <f>IF(D300="","",D300+종합보정값!DI$14)</f>
        <v/>
      </c>
      <c r="D300" s="85" t="str">
        <f>IFERROR(IF(INDEX(종합보정값!$DI:$DI,MATCH(SUBSTITUTE($B300,"인문1","인문2"),종합보정값!$DH:$DH,0))="","",INDEX(종합보정값!$DI:$DI,MATCH(SUBSTITUTE($B300,"인문1","인문2"),종합보정값!$DH:$DH,0))+종합보정값!DI$6-종합보정값!DI$35),"")</f>
        <v/>
      </c>
      <c r="E300" s="85" t="str">
        <f>IF(D300="","",D300+종합보정값!DJ$14)</f>
        <v/>
      </c>
      <c r="F300" s="86" t="str">
        <f>IF(G300="","",G300+종합보정값!DI$15)</f>
        <v/>
      </c>
      <c r="G300" s="86" t="str">
        <f>IFERROR(IF(INDEX(종합보정값!$DI:$DI,MATCH(SUBSTITUTE($B300,"인문1","인문2"),종합보정값!$DH:$DH,0))="","",INDEX(종합보정값!$DI:$DI,MATCH(SUBSTITUTE($B300,"인문1","인문2"),종합보정값!$DH:$DH,0))+종합보정값!DI$7-종합보정값!DI$36),"")</f>
        <v/>
      </c>
      <c r="H300" s="86" t="str">
        <f>IF(G300="","",G300+종합보정값!DJ$15)</f>
        <v/>
      </c>
      <c r="I300" s="87" t="str">
        <f>IF(J300="","",J300+종합보정값!DI$16)</f>
        <v/>
      </c>
      <c r="J300" s="87" t="str">
        <f>IFERROR(IF(INDEX(종합보정값!$DI:$DI,MATCH(SUBSTITUTE($B300,"인문1","인문2"),종합보정값!$DH:$DH,0))="","",INDEX(종합보정값!$DI:$DI,MATCH(SUBSTITUTE($B300,"인문1","인문2"),종합보정값!$DH:$DH,0))+종합보정값!DI$8-종합보정값!DI$37),"")</f>
        <v/>
      </c>
      <c r="K300" s="87" t="str">
        <f>IF(J300="","",J300+종합보정값!DJ$16)</f>
        <v/>
      </c>
      <c r="L300" s="88" t="str">
        <f>IF(M300="","",M300+종합보정값!DI$17)</f>
        <v/>
      </c>
      <c r="M300" s="88" t="str">
        <f>IFERROR(IF(INDEX(종합보정값!$DI:$DI,MATCH(SUBSTITUTE($B300,"인문1","인문2"),종합보정값!$DH:$DH,0))="","",INDEX(종합보정값!$DI:$DI,MATCH(SUBSTITUTE($B300,"인문1","인문2"),종합보정값!$DH:$DH,0))+종합보정값!DI$9-종합보정값!DI$38),"")</f>
        <v/>
      </c>
      <c r="N300" s="88" t="str">
        <f>IF(M300="","",M300+종합보정값!DJ$17)</f>
        <v/>
      </c>
      <c r="O300" s="89" t="str">
        <f>IF(P300="","",P300+종합보정값!DI$18)</f>
        <v/>
      </c>
      <c r="P300" s="89" t="str">
        <f>IFERROR(IF(INDEX(종합보정값!$DI:$DI,MATCH(SUBSTITUTE($B300,"인문1","인문2"),종합보정값!$DH:$DH,0))="","",INDEX(종합보정값!$DI:$DI,MATCH(SUBSTITUTE($B300,"인문1","인문2"),종합보정값!$DH:$DH,0))+종합보정값!DI$10-종합보정값!DI$39),"")</f>
        <v/>
      </c>
      <c r="Q300" s="89" t="str">
        <f>IF(P300="","",P300+종합보정값!DJ$18)</f>
        <v/>
      </c>
    </row>
    <row r="301" spans="2:17">
      <c r="B301" s="84" t="s">
        <v>1903</v>
      </c>
      <c r="C301" s="85" t="str">
        <f>IF(D301="","",D301+종합보정값!DI$14)</f>
        <v/>
      </c>
      <c r="D301" s="85" t="str">
        <f>IFERROR(IF(INDEX(종합보정값!$DI:$DI,MATCH($B301,종합보정값!$DH:$DH,0))="","",INDEX(종합보정값!$DI:$DI,MATCH($B301,종합보정값!$DH:$DH,0))+IF(INDEX(종합보정값!$DK:$DK,MATCH($B301,종합보정값!$DH:$DH,0))="인문",종합보정값!DI$6,종합보정값!DJ$6)),"")</f>
        <v/>
      </c>
      <c r="E301" s="85" t="str">
        <f>IF(D301="","",D301+종합보정값!DJ$14)</f>
        <v/>
      </c>
      <c r="F301" s="86" t="str">
        <f>IF(G301="","",G301+종합보정값!DI$15)</f>
        <v/>
      </c>
      <c r="G301" s="86" t="str">
        <f>IFERROR(IF(INDEX(종합보정값!$DI:$DI,MATCH($B301,종합보정값!$DH:$DH,0))="","",INDEX(종합보정값!$DI:$DI,MATCH($B301,종합보정값!$DH:$DH,0))+IF(INDEX(종합보정값!$DK:$DK,MATCH($B301,종합보정값!$DH:$DH,0))="인문",종합보정값!DI$7,종합보정값!DJ$7)),"")</f>
        <v/>
      </c>
      <c r="H301" s="86" t="str">
        <f>IF(G301="","",G301+종합보정값!DJ$15)</f>
        <v/>
      </c>
      <c r="I301" s="87" t="str">
        <f>IF(J301="","",J301+종합보정값!DI$16)</f>
        <v/>
      </c>
      <c r="J301" s="87" t="str">
        <f>IFERROR(IF(INDEX(종합보정값!$DI:$DI,MATCH($B301,종합보정값!$DH:$DH,0))="","",INDEX(종합보정값!$DI:$DI,MATCH($B301,종합보정값!$DH:$DH,0))+IF(INDEX(종합보정값!$DK:$DK,MATCH($B301,종합보정값!$DH:$DH,0))="인문",종합보정값!DI$8,종합보정값!DJ$8)),"")</f>
        <v/>
      </c>
      <c r="K301" s="87" t="str">
        <f>IF(J301="","",J301+종합보정값!DJ$16)</f>
        <v/>
      </c>
      <c r="L301" s="88" t="str">
        <f>IF(M301="","",M301+종합보정값!DI$17)</f>
        <v/>
      </c>
      <c r="M301" s="88" t="str">
        <f>IFERROR(IF(INDEX(종합보정값!$DI:$DI,MATCH($B301,종합보정값!$DH:$DH,0))="","",INDEX(종합보정값!$DI:$DI,MATCH($B301,종합보정값!$DH:$DH,0))+IF(INDEX(종합보정값!$DK:$DK,MATCH($B301,종합보정값!$DH:$DH,0))="인문",종합보정값!DI$9,종합보정값!DJ$9)),"")</f>
        <v/>
      </c>
      <c r="N301" s="88" t="str">
        <f>IF(M301="","",M301+종합보정값!DJ$17)</f>
        <v/>
      </c>
      <c r="O301" s="89" t="str">
        <f>IF(P301="","",P301+종합보정값!DI$18)</f>
        <v/>
      </c>
      <c r="P301" s="89" t="str">
        <f>IFERROR(IF(INDEX(종합보정값!$DI:$DI,MATCH($B301,종합보정값!$DH:$DH,0))="","",INDEX(종합보정값!$DI:$DI,MATCH($B301,종합보정값!$DH:$DH,0))+IF(INDEX(종합보정값!$DK:$DK,MATCH($B301,종합보정값!$DH:$DH,0))="인문",종합보정값!DI$10,종합보정값!DJ$10)),"")</f>
        <v/>
      </c>
      <c r="Q301" s="89" t="str">
        <f>IF(P301="","",P301+종합보정값!DJ$18)</f>
        <v/>
      </c>
    </row>
    <row r="302" spans="2:17">
      <c r="B302" s="84" t="s">
        <v>1904</v>
      </c>
      <c r="C302" s="85" t="str">
        <f>IF(D302="","",D302+종합보정값!DI$14)</f>
        <v/>
      </c>
      <c r="D302" s="85" t="str">
        <f>IFERROR(IF(INDEX(종합보정값!$DI:$DI,MATCH(SUBSTITUTE($B302,"인문3","인문2"),종합보정값!$DH:$DH,0))="","",INDEX(종합보정값!$DI:$DI,MATCH(SUBSTITUTE($B302,"인문3","인문2"),종합보정값!$DH:$DH,0))+종합보정값!DI$6+종합보정값!DI$35),"")</f>
        <v/>
      </c>
      <c r="E302" s="85" t="str">
        <f>IF(D302="","",D302+종합보정값!DJ$14)</f>
        <v/>
      </c>
      <c r="F302" s="86" t="str">
        <f>IF(G302="","",G302+종합보정값!DI$15)</f>
        <v/>
      </c>
      <c r="G302" s="86" t="str">
        <f>IFERROR(IF(INDEX(종합보정값!$DI:$DI,MATCH(SUBSTITUTE($B302,"인문3","인문2"),종합보정값!$DH:$DH,0))="","",INDEX(종합보정값!$DI:$DI,MATCH(SUBSTITUTE($B302,"인문3","인문2"),종합보정값!$DH:$DH,0))+종합보정값!DI$7+종합보정값!DI$36),"")</f>
        <v/>
      </c>
      <c r="H302" s="86" t="str">
        <f>IF(G302="","",G302+종합보정값!DJ$15)</f>
        <v/>
      </c>
      <c r="I302" s="87" t="str">
        <f>IF(J302="","",J302+종합보정값!DI$16)</f>
        <v/>
      </c>
      <c r="J302" s="87" t="str">
        <f>IFERROR(IF(INDEX(종합보정값!$DI:$DI,MATCH(SUBSTITUTE($B302,"인문3","인문2"),종합보정값!$DH:$DH,0))="","",INDEX(종합보정값!$DI:$DI,MATCH(SUBSTITUTE($B302,"인문3","인문2"),종합보정값!$DH:$DH,0))+종합보정값!DI$8+종합보정값!DI$37),"")</f>
        <v/>
      </c>
      <c r="K302" s="87" t="str">
        <f>IF(J302="","",J302+종합보정값!DJ$16)</f>
        <v/>
      </c>
      <c r="L302" s="88" t="str">
        <f>IF(M302="","",M302+종합보정값!DI$17)</f>
        <v/>
      </c>
      <c r="M302" s="88" t="str">
        <f>IFERROR(IF(INDEX(종합보정값!$DI:$DI,MATCH(SUBSTITUTE($B302,"인문3","인문2"),종합보정값!$DH:$DH,0))="","",INDEX(종합보정값!$DI:$DI,MATCH(SUBSTITUTE($B302,"인문3","인문2"),종합보정값!$DH:$DH,0))+종합보정값!DI$9+종합보정값!DI$38),"")</f>
        <v/>
      </c>
      <c r="N302" s="88" t="str">
        <f>IF(M302="","",M302+종합보정값!DJ$17)</f>
        <v/>
      </c>
      <c r="O302" s="89" t="str">
        <f>IF(P302="","",P302+종합보정값!DI$18)</f>
        <v/>
      </c>
      <c r="P302" s="89" t="str">
        <f>IFERROR(IF(INDEX(종합보정값!$DI:$DI,MATCH(SUBSTITUTE($B302,"인문3","인문2"),종합보정값!$DH:$DH,0))="","",INDEX(종합보정값!$DI:$DI,MATCH(SUBSTITUTE($B302,"인문3","인문2"),종합보정값!$DH:$DH,0))+종합보정값!DI$10+종합보정값!DI$39),"")</f>
        <v/>
      </c>
      <c r="Q302" s="89" t="str">
        <f>IF(P302="","",P302+종합보정값!DJ$18)</f>
        <v/>
      </c>
    </row>
    <row r="303" spans="2:17">
      <c r="B303" s="84" t="s">
        <v>1905</v>
      </c>
      <c r="C303" s="85" t="str">
        <f>IF(D303="","",D303+종합보정값!DI$14)</f>
        <v/>
      </c>
      <c r="D303" s="85" t="str">
        <f>IFERROR(IF(INDEX(종합보정값!$DI:$DI,MATCH(SUBSTITUTE($B303,"자연1","자연2"),종합보정값!$DH:$DH,0))="","",INDEX(종합보정값!$DI:$DI,MATCH(SUBSTITUTE($B303,"자연1","자연2"),종합보정값!$DH:$DH,0))+종합보정값!DJ$6-종합보정값!DJ$35),"")</f>
        <v/>
      </c>
      <c r="E303" s="85" t="str">
        <f>IF(D303="","",D303+종합보정값!DJ$14)</f>
        <v/>
      </c>
      <c r="F303" s="86" t="str">
        <f>IF(G303="","",G303+종합보정값!DI$15)</f>
        <v/>
      </c>
      <c r="G303" s="86" t="str">
        <f>IFERROR(IF(INDEX(종합보정값!$DI:$DI,MATCH(SUBSTITUTE($B303,"자연1","자연2"),종합보정값!$DH:$DH,0))="","",INDEX(종합보정값!$DI:$DI,MATCH(SUBSTITUTE($B303,"자연1","자연2"),종합보정값!$DH:$DH,0))+종합보정값!DJ$7-종합보정값!DJ$36),"")</f>
        <v/>
      </c>
      <c r="H303" s="86" t="str">
        <f>IF(G303="","",G303+종합보정값!DJ$15)</f>
        <v/>
      </c>
      <c r="I303" s="87" t="str">
        <f>IF(J303="","",J303+종합보정값!DI$16)</f>
        <v/>
      </c>
      <c r="J303" s="87" t="str">
        <f>IFERROR(IF(INDEX(종합보정값!$DI:$DI,MATCH(SUBSTITUTE($B303,"자연1","자연2"),종합보정값!$DH:$DH,0))="","",INDEX(종합보정값!$DI:$DI,MATCH(SUBSTITUTE($B303,"자연1","자연2"),종합보정값!$DH:$DH,0))+종합보정값!DJ$8-종합보정값!DJ$37),"")</f>
        <v/>
      </c>
      <c r="K303" s="87" t="str">
        <f>IF(J303="","",J303+종합보정값!DJ$16)</f>
        <v/>
      </c>
      <c r="L303" s="88" t="str">
        <f>IF(M303="","",M303+종합보정값!DI$17)</f>
        <v/>
      </c>
      <c r="M303" s="88" t="str">
        <f>IFERROR(IF(INDEX(종합보정값!$DI:$DI,MATCH(SUBSTITUTE($B303,"자연1","자연2"),종합보정값!$DH:$DH,0))="","",INDEX(종합보정값!$DI:$DI,MATCH(SUBSTITUTE($B303,"자연1","자연2"),종합보정값!$DH:$DH,0))+종합보정값!DJ$9-종합보정값!DJ$38),"")</f>
        <v/>
      </c>
      <c r="N303" s="88" t="str">
        <f>IF(M303="","",M303+종합보정값!DJ$17)</f>
        <v/>
      </c>
      <c r="O303" s="89" t="str">
        <f>IF(P303="","",P303+종합보정값!DI$18)</f>
        <v/>
      </c>
      <c r="P303" s="89" t="str">
        <f>IFERROR(IF(INDEX(종합보정값!$DI:$DI,MATCH(SUBSTITUTE($B303,"자연1","자연2"),종합보정값!$DH:$DH,0))="","",INDEX(종합보정값!$DI:$DI,MATCH(SUBSTITUTE($B303,"자연1","자연2"),종합보정값!$DH:$DH,0))+종합보정값!DJ$10-종합보정값!DJ$39),"")</f>
        <v/>
      </c>
      <c r="Q303" s="89" t="str">
        <f>IF(P303="","",P303+종합보정값!DJ$18)</f>
        <v/>
      </c>
    </row>
    <row r="304" spans="2:17">
      <c r="B304" s="84" t="s">
        <v>1906</v>
      </c>
      <c r="C304" s="85" t="str">
        <f>IF(D304="","",D304+종합보정값!DI$14)</f>
        <v/>
      </c>
      <c r="D304" s="85" t="str">
        <f>IFERROR(IF(INDEX(종합보정값!$DI:$DI,MATCH($B304,종합보정값!$DH:$DH,0))="","",INDEX(종합보정값!$DI:$DI,MATCH($B304,종합보정값!$DH:$DH,0))+IF(INDEX(종합보정값!$DK:$DK,MATCH($B304,종합보정값!$DH:$DH,0))="인문",종합보정값!DI$6,종합보정값!DJ$6)),"")</f>
        <v/>
      </c>
      <c r="E304" s="85" t="str">
        <f>IF(D304="","",D304+종합보정값!DJ$14)</f>
        <v/>
      </c>
      <c r="F304" s="86" t="str">
        <f>IF(G304="","",G304+종합보정값!DI$15)</f>
        <v/>
      </c>
      <c r="G304" s="86" t="str">
        <f>IFERROR(IF(INDEX(종합보정값!$DI:$DI,MATCH($B304,종합보정값!$DH:$DH,0))="","",INDEX(종합보정값!$DI:$DI,MATCH($B304,종합보정값!$DH:$DH,0))+IF(INDEX(종합보정값!$DK:$DK,MATCH($B304,종합보정값!$DH:$DH,0))="인문",종합보정값!DI$7,종합보정값!DJ$7)),"")</f>
        <v/>
      </c>
      <c r="H304" s="86" t="str">
        <f>IF(G304="","",G304+종합보정값!DJ$15)</f>
        <v/>
      </c>
      <c r="I304" s="87" t="str">
        <f>IF(J304="","",J304+종합보정값!DI$16)</f>
        <v/>
      </c>
      <c r="J304" s="87" t="str">
        <f>IFERROR(IF(INDEX(종합보정값!$DI:$DI,MATCH($B304,종합보정값!$DH:$DH,0))="","",INDEX(종합보정값!$DI:$DI,MATCH($B304,종합보정값!$DH:$DH,0))+IF(INDEX(종합보정값!$DK:$DK,MATCH($B304,종합보정값!$DH:$DH,0))="인문",종합보정값!DI$8,종합보정값!DJ$8)),"")</f>
        <v/>
      </c>
      <c r="K304" s="87" t="str">
        <f>IF(J304="","",J304+종합보정값!DJ$16)</f>
        <v/>
      </c>
      <c r="L304" s="88" t="str">
        <f>IF(M304="","",M304+종합보정값!DI$17)</f>
        <v/>
      </c>
      <c r="M304" s="88" t="str">
        <f>IFERROR(IF(INDEX(종합보정값!$DI:$DI,MATCH($B304,종합보정값!$DH:$DH,0))="","",INDEX(종합보정값!$DI:$DI,MATCH($B304,종합보정값!$DH:$DH,0))+IF(INDEX(종합보정값!$DK:$DK,MATCH($B304,종합보정값!$DH:$DH,0))="인문",종합보정값!DI$9,종합보정값!DJ$9)),"")</f>
        <v/>
      </c>
      <c r="N304" s="88" t="str">
        <f>IF(M304="","",M304+종합보정값!DJ$17)</f>
        <v/>
      </c>
      <c r="O304" s="89" t="str">
        <f>IF(P304="","",P304+종합보정값!DI$18)</f>
        <v/>
      </c>
      <c r="P304" s="89" t="str">
        <f>IFERROR(IF(INDEX(종합보정값!$DI:$DI,MATCH($B304,종합보정값!$DH:$DH,0))="","",INDEX(종합보정값!$DI:$DI,MATCH($B304,종합보정값!$DH:$DH,0))+IF(INDEX(종합보정값!$DK:$DK,MATCH($B304,종합보정값!$DH:$DH,0))="인문",종합보정값!DI$10,종합보정값!DJ$10)),"")</f>
        <v/>
      </c>
      <c r="Q304" s="89" t="str">
        <f>IF(P304="","",P304+종합보정값!DJ$18)</f>
        <v/>
      </c>
    </row>
    <row r="305" spans="2:17">
      <c r="B305" s="84" t="s">
        <v>1907</v>
      </c>
      <c r="C305" s="85" t="str">
        <f>IF(D305="","",D305+종합보정값!DI$14)</f>
        <v/>
      </c>
      <c r="D305" s="85" t="str">
        <f>IFERROR(IF(INDEX(종합보정값!$DI:$DI,MATCH(SUBSTITUTE($B305,"자연3","자연2"),종합보정값!$DH:$DH,0))="","",INDEX(종합보정값!$DI:$DI,MATCH(SUBSTITUTE($B305,"자연3","자연2"),종합보정값!$DH:$DH,0))+종합보정값!DJ$6+종합보정값!DJ$35),"")</f>
        <v/>
      </c>
      <c r="E305" s="85" t="str">
        <f>IF(D305="","",D305+종합보정값!DJ$14)</f>
        <v/>
      </c>
      <c r="F305" s="86" t="str">
        <f>IF(G305="","",G305+종합보정값!DI$15)</f>
        <v/>
      </c>
      <c r="G305" s="86" t="str">
        <f>IFERROR(IF(INDEX(종합보정값!$DI:$DI,MATCH(SUBSTITUTE($B305,"자연3","자연2"),종합보정값!$DH:$DH,0))="","",INDEX(종합보정값!$DI:$DI,MATCH(SUBSTITUTE($B305,"자연3","자연2"),종합보정값!$DH:$DH,0))+종합보정값!DJ$7+종합보정값!DJ$36),"")</f>
        <v/>
      </c>
      <c r="H305" s="86" t="str">
        <f>IF(G305="","",G305+종합보정값!DJ$15)</f>
        <v/>
      </c>
      <c r="I305" s="87" t="str">
        <f>IF(J305="","",J305+종합보정값!DI$16)</f>
        <v/>
      </c>
      <c r="J305" s="87" t="str">
        <f>IFERROR(IF(INDEX(종합보정값!$DI:$DI,MATCH(SUBSTITUTE($B305,"자연3","자연2"),종합보정값!$DH:$DH,0))="","",INDEX(종합보정값!$DI:$DI,MATCH(SUBSTITUTE($B305,"자연3","자연2"),종합보정값!$DH:$DH,0))+종합보정값!DJ$8+종합보정값!DJ$37),"")</f>
        <v/>
      </c>
      <c r="K305" s="87" t="str">
        <f>IF(J305="","",J305+종합보정값!DJ$16)</f>
        <v/>
      </c>
      <c r="L305" s="88" t="str">
        <f>IF(M305="","",M305+종합보정값!DI$17)</f>
        <v/>
      </c>
      <c r="M305" s="88" t="str">
        <f>IFERROR(IF(INDEX(종합보정값!$DI:$DI,MATCH(SUBSTITUTE($B305,"자연3","자연2"),종합보정값!$DH:$DH,0))="","",INDEX(종합보정값!$DI:$DI,MATCH(SUBSTITUTE($B305,"자연3","자연2"),종합보정값!$DH:$DH,0))+종합보정값!DJ$9+종합보정값!DJ$38),"")</f>
        <v/>
      </c>
      <c r="N305" s="88" t="str">
        <f>IF(M305="","",M305+종합보정값!DJ$17)</f>
        <v/>
      </c>
      <c r="O305" s="89" t="str">
        <f>IF(P305="","",P305+종합보정값!DI$18)</f>
        <v/>
      </c>
      <c r="P305" s="89" t="str">
        <f>IFERROR(IF(INDEX(종합보정값!$DI:$DI,MATCH(SUBSTITUTE($B305,"자연3","자연2"),종합보정값!$DH:$DH,0))="","",INDEX(종합보정값!$DI:$DI,MATCH(SUBSTITUTE($B305,"자연3","자연2"),종합보정값!$DH:$DH,0))+종합보정값!DJ$10+종합보정값!DJ$39),"")</f>
        <v/>
      </c>
      <c r="Q305" s="89" t="str">
        <f>IF(P305="","",P305+종합보정값!DJ$18)</f>
        <v/>
      </c>
    </row>
    <row r="306" spans="2:17">
      <c r="B306" s="84" t="s">
        <v>1908</v>
      </c>
      <c r="C306" s="85" t="str">
        <f>IF(D306="","",D306+종합보정값!DI$14)</f>
        <v/>
      </c>
      <c r="D306" s="85" t="str">
        <f>IFERROR(IF(INDEX(종합보정값!$DI:$DI,MATCH($B306,종합보정값!$DH:$DH,0))="","",INDEX(종합보정값!$DI:$DI,MATCH($B306,종합보정값!$DH:$DH,0))+IF(INDEX(종합보정값!$DK:$DK,MATCH($B306,종합보정값!$DH:$DH,0))="인문",종합보정값!DI$6,종합보정값!DJ$6)),"")</f>
        <v/>
      </c>
      <c r="E306" s="85" t="str">
        <f>IF(D306="","",D306+종합보정값!DJ$14)</f>
        <v/>
      </c>
      <c r="F306" s="86" t="str">
        <f>IF(G306="","",G306+종합보정값!DI$15)</f>
        <v/>
      </c>
      <c r="G306" s="86" t="str">
        <f>IFERROR(IF(INDEX(종합보정값!$DI:$DI,MATCH($B306,종합보정값!$DH:$DH,0))="","",INDEX(종합보정값!$DI:$DI,MATCH($B306,종합보정값!$DH:$DH,0))+IF(INDEX(종합보정값!$DK:$DK,MATCH($B306,종합보정값!$DH:$DH,0))="인문",종합보정값!DI$7,종합보정값!DJ$7)),"")</f>
        <v/>
      </c>
      <c r="H306" s="86" t="str">
        <f>IF(G306="","",G306+종합보정값!DJ$15)</f>
        <v/>
      </c>
      <c r="I306" s="87" t="str">
        <f>IF(J306="","",J306+종합보정값!DI$16)</f>
        <v/>
      </c>
      <c r="J306" s="87" t="str">
        <f>IFERROR(IF(INDEX(종합보정값!$DI:$DI,MATCH($B306,종합보정값!$DH:$DH,0))="","",INDEX(종합보정값!$DI:$DI,MATCH($B306,종합보정값!$DH:$DH,0))+IF(INDEX(종합보정값!$DK:$DK,MATCH($B306,종합보정값!$DH:$DH,0))="인문",종합보정값!DI$8,종합보정값!DJ$8)),"")</f>
        <v/>
      </c>
      <c r="K306" s="87" t="str">
        <f>IF(J306="","",J306+종합보정값!DJ$16)</f>
        <v/>
      </c>
      <c r="L306" s="88" t="str">
        <f>IF(M306="","",M306+종합보정값!DI$17)</f>
        <v/>
      </c>
      <c r="M306" s="88" t="str">
        <f>IFERROR(IF(INDEX(종합보정값!$DI:$DI,MATCH($B306,종합보정값!$DH:$DH,0))="","",INDEX(종합보정값!$DI:$DI,MATCH($B306,종합보정값!$DH:$DH,0))+IF(INDEX(종합보정값!$DK:$DK,MATCH($B306,종합보정값!$DH:$DH,0))="인문",종합보정값!DI$9,종합보정값!DJ$9)),"")</f>
        <v/>
      </c>
      <c r="N306" s="88" t="str">
        <f>IF(M306="","",M306+종합보정값!DJ$17)</f>
        <v/>
      </c>
      <c r="O306" s="89" t="str">
        <f>IF(P306="","",P306+종합보정값!DI$18)</f>
        <v/>
      </c>
      <c r="P306" s="89" t="str">
        <f>IFERROR(IF(INDEX(종합보정값!$DI:$DI,MATCH($B306,종합보정값!$DH:$DH,0))="","",INDEX(종합보정값!$DI:$DI,MATCH($B306,종합보정값!$DH:$DH,0))+IF(INDEX(종합보정값!$DK:$DK,MATCH($B306,종합보정값!$DH:$DH,0))="인문",종합보정값!DI$10,종합보정값!DJ$10)),"")</f>
        <v/>
      </c>
      <c r="Q306" s="89" t="str">
        <f>IF(P306="","",P306+종합보정값!DJ$18)</f>
        <v/>
      </c>
    </row>
    <row r="307" spans="2:17">
      <c r="B307" s="84" t="s">
        <v>1909</v>
      </c>
      <c r="C307" s="85" t="str">
        <f>IF(D307="","",D307+종합보정값!DI$14)</f>
        <v/>
      </c>
      <c r="D307" s="85" t="str">
        <f>IFERROR(IF(INDEX(종합보정값!$DI:$DI,MATCH($B307,종합보정값!$DH:$DH,0))="","",INDEX(종합보정값!$DI:$DI,MATCH($B307,종합보정값!$DH:$DH,0))+IF(INDEX(종합보정값!$DK:$DK,MATCH($B307,종합보정값!$DH:$DH,0))="인문",종합보정값!DI$6,종합보정값!DJ$6)),"")</f>
        <v/>
      </c>
      <c r="E307" s="85" t="str">
        <f>IF(D307="","",D307+종합보정값!DJ$14)</f>
        <v/>
      </c>
      <c r="F307" s="86" t="str">
        <f>IF(G307="","",G307+종합보정값!DI$15)</f>
        <v/>
      </c>
      <c r="G307" s="86" t="str">
        <f>IFERROR(IF(INDEX(종합보정값!$DI:$DI,MATCH($B307,종합보정값!$DH:$DH,0))="","",INDEX(종합보정값!$DI:$DI,MATCH($B307,종합보정값!$DH:$DH,0))+IF(INDEX(종합보정값!$DK:$DK,MATCH($B307,종합보정값!$DH:$DH,0))="인문",종합보정값!DI$7,종합보정값!DJ$7)),"")</f>
        <v/>
      </c>
      <c r="H307" s="86" t="str">
        <f>IF(G307="","",G307+종합보정값!DJ$15)</f>
        <v/>
      </c>
      <c r="I307" s="87" t="str">
        <f>IF(J307="","",J307+종합보정값!DI$16)</f>
        <v/>
      </c>
      <c r="J307" s="87" t="str">
        <f>IFERROR(IF(INDEX(종합보정값!$DI:$DI,MATCH($B307,종합보정값!$DH:$DH,0))="","",INDEX(종합보정값!$DI:$DI,MATCH($B307,종합보정값!$DH:$DH,0))+IF(INDEX(종합보정값!$DK:$DK,MATCH($B307,종합보정값!$DH:$DH,0))="인문",종합보정값!DI$8,종합보정값!DJ$8)),"")</f>
        <v/>
      </c>
      <c r="K307" s="87" t="str">
        <f>IF(J307="","",J307+종합보정값!DJ$16)</f>
        <v/>
      </c>
      <c r="L307" s="88" t="str">
        <f>IF(M307="","",M307+종합보정값!DI$17)</f>
        <v/>
      </c>
      <c r="M307" s="88" t="str">
        <f>IFERROR(IF(INDEX(종합보정값!$DI:$DI,MATCH($B307,종합보정값!$DH:$DH,0))="","",INDEX(종합보정값!$DI:$DI,MATCH($B307,종합보정값!$DH:$DH,0))+IF(INDEX(종합보정값!$DK:$DK,MATCH($B307,종합보정값!$DH:$DH,0))="인문",종합보정값!DI$9,종합보정값!DJ$9)),"")</f>
        <v/>
      </c>
      <c r="N307" s="88" t="str">
        <f>IF(M307="","",M307+종합보정값!DJ$17)</f>
        <v/>
      </c>
      <c r="O307" s="89" t="str">
        <f>IF(P307="","",P307+종합보정값!DI$18)</f>
        <v/>
      </c>
      <c r="P307" s="89" t="str">
        <f>IFERROR(IF(INDEX(종합보정값!$DI:$DI,MATCH($B307,종합보정값!$DH:$DH,0))="","",INDEX(종합보정값!$DI:$DI,MATCH($B307,종합보정값!$DH:$DH,0))+IF(INDEX(종합보정값!$DK:$DK,MATCH($B307,종합보정값!$DH:$DH,0))="인문",종합보정값!DI$10,종합보정값!DJ$10)),"")</f>
        <v/>
      </c>
      <c r="Q307" s="89" t="str">
        <f>IF(P307="","",P307+종합보정값!DJ$18)</f>
        <v/>
      </c>
    </row>
    <row r="308" spans="2:17">
      <c r="B308" s="84" t="s">
        <v>1910</v>
      </c>
      <c r="C308" s="85" t="str">
        <f>IF(D308="","",D308+종합보정값!DI$14)</f>
        <v/>
      </c>
      <c r="D308" s="85" t="str">
        <f>IFERROR(IF(INDEX(종합보정값!$DI:$DI,MATCH($B308,종합보정값!$DH:$DH,0))="","",INDEX(종합보정값!$DI:$DI,MATCH($B308,종합보정값!$DH:$DH,0))+IF(INDEX(종합보정값!$DK:$DK,MATCH($B308,종합보정값!$DH:$DH,0))="인문",종합보정값!DI$6,종합보정값!DJ$6)),"")</f>
        <v/>
      </c>
      <c r="E308" s="85" t="str">
        <f>IF(D308="","",D308+종합보정값!DJ$14)</f>
        <v/>
      </c>
      <c r="F308" s="86" t="str">
        <f>IF(G308="","",G308+종합보정값!DI$15)</f>
        <v/>
      </c>
      <c r="G308" s="86" t="str">
        <f>IFERROR(IF(INDEX(종합보정값!$DI:$DI,MATCH($B308,종합보정값!$DH:$DH,0))="","",INDEX(종합보정값!$DI:$DI,MATCH($B308,종합보정값!$DH:$DH,0))+IF(INDEX(종합보정값!$DK:$DK,MATCH($B308,종합보정값!$DH:$DH,0))="인문",종합보정값!DI$7,종합보정값!DJ$7)),"")</f>
        <v/>
      </c>
      <c r="H308" s="86" t="str">
        <f>IF(G308="","",G308+종합보정값!DJ$15)</f>
        <v/>
      </c>
      <c r="I308" s="87" t="str">
        <f>IF(J308="","",J308+종합보정값!DI$16)</f>
        <v/>
      </c>
      <c r="J308" s="87" t="str">
        <f>IFERROR(IF(INDEX(종합보정값!$DI:$DI,MATCH($B308,종합보정값!$DH:$DH,0))="","",INDEX(종합보정값!$DI:$DI,MATCH($B308,종합보정값!$DH:$DH,0))+IF(INDEX(종합보정값!$DK:$DK,MATCH($B308,종합보정값!$DH:$DH,0))="인문",종합보정값!DI$8,종합보정값!DJ$8)),"")</f>
        <v/>
      </c>
      <c r="K308" s="87" t="str">
        <f>IF(J308="","",J308+종합보정값!DJ$16)</f>
        <v/>
      </c>
      <c r="L308" s="88" t="str">
        <f>IF(M308="","",M308+종합보정값!DI$17)</f>
        <v/>
      </c>
      <c r="M308" s="88" t="str">
        <f>IFERROR(IF(INDEX(종합보정값!$DI:$DI,MATCH($B308,종합보정값!$DH:$DH,0))="","",INDEX(종합보정값!$DI:$DI,MATCH($B308,종합보정값!$DH:$DH,0))+IF(INDEX(종합보정값!$DK:$DK,MATCH($B308,종합보정값!$DH:$DH,0))="인문",종합보정값!DI$9,종합보정값!DJ$9)),"")</f>
        <v/>
      </c>
      <c r="N308" s="88" t="str">
        <f>IF(M308="","",M308+종합보정값!DJ$17)</f>
        <v/>
      </c>
      <c r="O308" s="89" t="str">
        <f>IF(P308="","",P308+종합보정값!DI$18)</f>
        <v/>
      </c>
      <c r="P308" s="89" t="str">
        <f>IFERROR(IF(INDEX(종합보정값!$DI:$DI,MATCH($B308,종합보정값!$DH:$DH,0))="","",INDEX(종합보정값!$DI:$DI,MATCH($B308,종합보정값!$DH:$DH,0))+IF(INDEX(종합보정값!$DK:$DK,MATCH($B308,종합보정값!$DH:$DH,0))="인문",종합보정값!DI$10,종합보정값!DJ$10)),"")</f>
        <v/>
      </c>
      <c r="Q308" s="89" t="str">
        <f>IF(P308="","",P308+종합보정값!DJ$18)</f>
        <v/>
      </c>
    </row>
    <row r="309" spans="2:17">
      <c r="B309" s="84" t="s">
        <v>1911</v>
      </c>
      <c r="C309" s="85" t="str">
        <f>IF(D309="","",D309+종합보정값!DI$14)</f>
        <v/>
      </c>
      <c r="D309" s="85" t="str">
        <f>IFERROR(IF(INDEX(종합보정값!$DI:$DI,MATCH($B309,종합보정값!$DH:$DH,0))="","",INDEX(종합보정값!$DI:$DI,MATCH($B309,종합보정값!$DH:$DH,0))+IF(INDEX(종합보정값!$DK:$DK,MATCH($B309,종합보정값!$DH:$DH,0))="인문",종합보정값!DI$6,종합보정값!DJ$6)),"")</f>
        <v/>
      </c>
      <c r="E309" s="85" t="str">
        <f>IF(D309="","",D309+종합보정값!DJ$14)</f>
        <v/>
      </c>
      <c r="F309" s="86" t="str">
        <f>IF(G309="","",G309+종합보정값!DI$15)</f>
        <v/>
      </c>
      <c r="G309" s="86" t="str">
        <f>IFERROR(IF(INDEX(종합보정값!$DI:$DI,MATCH($B309,종합보정값!$DH:$DH,0))="","",INDEX(종합보정값!$DI:$DI,MATCH($B309,종합보정값!$DH:$DH,0))+IF(INDEX(종합보정값!$DK:$DK,MATCH($B309,종합보정값!$DH:$DH,0))="인문",종합보정값!DI$7,종합보정값!DJ$7)),"")</f>
        <v/>
      </c>
      <c r="H309" s="86" t="str">
        <f>IF(G309="","",G309+종합보정값!DJ$15)</f>
        <v/>
      </c>
      <c r="I309" s="87" t="str">
        <f>IF(J309="","",J309+종합보정값!DI$16)</f>
        <v/>
      </c>
      <c r="J309" s="87" t="str">
        <f>IFERROR(IF(INDEX(종합보정값!$DI:$DI,MATCH($B309,종합보정값!$DH:$DH,0))="","",INDEX(종합보정값!$DI:$DI,MATCH($B309,종합보정값!$DH:$DH,0))+IF(INDEX(종합보정값!$DK:$DK,MATCH($B309,종합보정값!$DH:$DH,0))="인문",종합보정값!DI$8,종합보정값!DJ$8)),"")</f>
        <v/>
      </c>
      <c r="K309" s="87" t="str">
        <f>IF(J309="","",J309+종합보정값!DJ$16)</f>
        <v/>
      </c>
      <c r="L309" s="88" t="str">
        <f>IF(M309="","",M309+종합보정값!DI$17)</f>
        <v/>
      </c>
      <c r="M309" s="88" t="str">
        <f>IFERROR(IF(INDEX(종합보정값!$DI:$DI,MATCH($B309,종합보정값!$DH:$DH,0))="","",INDEX(종합보정값!$DI:$DI,MATCH($B309,종합보정값!$DH:$DH,0))+IF(INDEX(종합보정값!$DK:$DK,MATCH($B309,종합보정값!$DH:$DH,0))="인문",종합보정값!DI$9,종합보정값!DJ$9)),"")</f>
        <v/>
      </c>
      <c r="N309" s="88" t="str">
        <f>IF(M309="","",M309+종합보정값!DJ$17)</f>
        <v/>
      </c>
      <c r="O309" s="89" t="str">
        <f>IF(P309="","",P309+종합보정값!DI$18)</f>
        <v/>
      </c>
      <c r="P309" s="89" t="str">
        <f>IFERROR(IF(INDEX(종합보정값!$DI:$DI,MATCH($B309,종합보정값!$DH:$DH,0))="","",INDEX(종합보정값!$DI:$DI,MATCH($B309,종합보정값!$DH:$DH,0))+IF(INDEX(종합보정값!$DK:$DK,MATCH($B309,종합보정값!$DH:$DH,0))="인문",종합보정값!DI$10,종합보정값!DJ$10)),"")</f>
        <v/>
      </c>
      <c r="Q309" s="89" t="str">
        <f>IF(P309="","",P309+종합보정값!DJ$18)</f>
        <v/>
      </c>
    </row>
    <row r="311" spans="2:17">
      <c r="B311" s="159" t="s">
        <v>1912</v>
      </c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5"/>
    </row>
    <row r="312" spans="2:17">
      <c r="B312" s="78"/>
      <c r="C312" s="163" t="s">
        <v>1862</v>
      </c>
      <c r="D312" s="154"/>
      <c r="E312" s="155"/>
      <c r="F312" s="161" t="s">
        <v>1863</v>
      </c>
      <c r="G312" s="154"/>
      <c r="H312" s="155"/>
      <c r="I312" s="162" t="s">
        <v>1864</v>
      </c>
      <c r="J312" s="154"/>
      <c r="K312" s="155"/>
      <c r="L312" s="156" t="s">
        <v>1865</v>
      </c>
      <c r="M312" s="154"/>
      <c r="N312" s="155"/>
      <c r="O312" s="157" t="s">
        <v>1866</v>
      </c>
      <c r="P312" s="154"/>
      <c r="Q312" s="155"/>
    </row>
    <row r="313" spans="2:17">
      <c r="B313" s="78" t="s">
        <v>1869</v>
      </c>
      <c r="C313" s="79" t="s">
        <v>19</v>
      </c>
      <c r="D313" s="79" t="s">
        <v>20</v>
      </c>
      <c r="E313" s="79" t="s">
        <v>21</v>
      </c>
      <c r="F313" s="80" t="s">
        <v>19</v>
      </c>
      <c r="G313" s="80" t="s">
        <v>20</v>
      </c>
      <c r="H313" s="80" t="s">
        <v>21</v>
      </c>
      <c r="I313" s="81" t="s">
        <v>19</v>
      </c>
      <c r="J313" s="81" t="s">
        <v>20</v>
      </c>
      <c r="K313" s="81" t="s">
        <v>21</v>
      </c>
      <c r="L313" s="82" t="s">
        <v>19</v>
      </c>
      <c r="M313" s="82" t="s">
        <v>20</v>
      </c>
      <c r="N313" s="82" t="s">
        <v>21</v>
      </c>
      <c r="O313" s="83" t="s">
        <v>19</v>
      </c>
      <c r="P313" s="83" t="s">
        <v>20</v>
      </c>
      <c r="Q313" s="83" t="s">
        <v>21</v>
      </c>
    </row>
    <row r="314" spans="2:17">
      <c r="B314" s="84" t="s">
        <v>1913</v>
      </c>
      <c r="C314" s="85" t="str">
        <f>IF(D314="","",D314+종합보정값!DN$14)</f>
        <v/>
      </c>
      <c r="D314" s="85" t="str">
        <f>IFERROR(IF(INDEX(종합보정값!$DN:$DN,MATCH(SUBSTITUTE($B314,"인문1","인문2"),종합보정값!$DM:$DM,0))="","",INDEX(종합보정값!$DN:$DN,MATCH(SUBSTITUTE($B314,"인문1","인문2"),종합보정값!$DM:$DM,0))+종합보정값!DN$6-종합보정값!DN$35),"")</f>
        <v/>
      </c>
      <c r="E314" s="85" t="str">
        <f>IF(D314="","",D314+종합보정값!DO$14)</f>
        <v/>
      </c>
      <c r="F314" s="86" t="str">
        <f>IF(G314="","",G314+종합보정값!DN$15)</f>
        <v/>
      </c>
      <c r="G314" s="86" t="str">
        <f>IFERROR(IF(INDEX(종합보정값!$DN:$DN,MATCH(SUBSTITUTE($B314,"인문1","인문2"),종합보정값!$DM:$DM,0))="","",INDEX(종합보정값!$DN:$DN,MATCH(SUBSTITUTE($B314,"인문1","인문2"),종합보정값!$DM:$DM,0))+종합보정값!DN$7-종합보정값!DN$36),"")</f>
        <v/>
      </c>
      <c r="H314" s="86" t="str">
        <f>IF(G314="","",G314+종합보정값!DO$15)</f>
        <v/>
      </c>
      <c r="I314" s="87" t="str">
        <f>IF(J314="","",J314+종합보정값!DN$16)</f>
        <v/>
      </c>
      <c r="J314" s="87" t="str">
        <f>IFERROR(IF(INDEX(종합보정값!$DN:$DN,MATCH(SUBSTITUTE($B314,"인문1","인문2"),종합보정값!$DM:$DM,0))="","",INDEX(종합보정값!$DN:$DN,MATCH(SUBSTITUTE($B314,"인문1","인문2"),종합보정값!$DM:$DM,0))+종합보정값!DN$8-종합보정값!DN$37),"")</f>
        <v/>
      </c>
      <c r="K314" s="87" t="str">
        <f>IF(J314="","",J314+종합보정값!DO$16)</f>
        <v/>
      </c>
      <c r="L314" s="88" t="str">
        <f>IF(M314="","",M314+종합보정값!DN$17)</f>
        <v/>
      </c>
      <c r="M314" s="88" t="str">
        <f>IFERROR(IF(INDEX(종합보정값!$DN:$DN,MATCH(SUBSTITUTE($B314,"인문1","인문2"),종합보정값!$DM:$DM,0))="","",INDEX(종합보정값!$DN:$DN,MATCH(SUBSTITUTE($B314,"인문1","인문2"),종합보정값!$DM:$DM,0))+종합보정값!DN$9-종합보정값!DN$38),"")</f>
        <v/>
      </c>
      <c r="N314" s="88" t="str">
        <f>IF(M314="","",M314+종합보정값!DO$17)</f>
        <v/>
      </c>
      <c r="O314" s="89" t="str">
        <f>IF(P314="","",P314+종합보정값!DN$18)</f>
        <v/>
      </c>
      <c r="P314" s="89" t="str">
        <f>IFERROR(IF(INDEX(종합보정값!$DN:$DN,MATCH(SUBSTITUTE($B314,"인문1","인문2"),종합보정값!$DM:$DM,0))="","",INDEX(종합보정값!$DN:$DN,MATCH(SUBSTITUTE($B314,"인문1","인문2"),종합보정값!$DM:$DM,0))+종합보정값!DN$10-종합보정값!DN$39),"")</f>
        <v/>
      </c>
      <c r="Q314" s="89" t="str">
        <f>IF(P314="","",P314+종합보정값!DO$18)</f>
        <v/>
      </c>
    </row>
    <row r="315" spans="2:17">
      <c r="B315" s="84" t="s">
        <v>1914</v>
      </c>
      <c r="C315" s="85" t="str">
        <f>IF(D315="","",D315+종합보정값!DN$14)</f>
        <v/>
      </c>
      <c r="D315" s="85" t="str">
        <f>IFERROR(IF(INDEX(종합보정값!$DN:$DN,MATCH($B315,종합보정값!$DM:$DM,0))="","",INDEX(종합보정값!$DN:$DN,MATCH($B315,종합보정값!$DM:$DM,0))+IF(INDEX(종합보정값!$DP:$DP,MATCH($B315,종합보정값!$DM:$DM,0))="인문",종합보정값!DN$6,종합보정값!DO$6)),"")</f>
        <v/>
      </c>
      <c r="E315" s="85" t="str">
        <f>IF(D315="","",D315+종합보정값!DO$14)</f>
        <v/>
      </c>
      <c r="F315" s="86" t="str">
        <f>IF(G315="","",G315+종합보정값!DN$15)</f>
        <v/>
      </c>
      <c r="G315" s="86" t="str">
        <f>IFERROR(IF(INDEX(종합보정값!$DN:$DN,MATCH($B315,종합보정값!$DM:$DM,0))="","",INDEX(종합보정값!$DN:$DN,MATCH($B315,종합보정값!$DM:$DM,0))+IF(INDEX(종합보정값!$DP:$DP,MATCH($B315,종합보정값!$DM:$DM,0))="인문",종합보정값!DN$7,종합보정값!DO$7)),"")</f>
        <v/>
      </c>
      <c r="H315" s="86" t="str">
        <f>IF(G315="","",G315+종합보정값!DO$15)</f>
        <v/>
      </c>
      <c r="I315" s="87" t="str">
        <f>IF(J315="","",J315+종합보정값!DN$16)</f>
        <v/>
      </c>
      <c r="J315" s="87" t="str">
        <f>IFERROR(IF(INDEX(종합보정값!$DN:$DN,MATCH($B315,종합보정값!$DM:$DM,0))="","",INDEX(종합보정값!$DN:$DN,MATCH($B315,종합보정값!$DM:$DM,0))+IF(INDEX(종합보정값!$DP:$DP,MATCH($B315,종합보정값!$DM:$DM,0))="인문",종합보정값!DN$8,종합보정값!DO$8)),"")</f>
        <v/>
      </c>
      <c r="K315" s="87" t="str">
        <f>IF(J315="","",J315+종합보정값!DO$16)</f>
        <v/>
      </c>
      <c r="L315" s="88" t="str">
        <f>IF(M315="","",M315+종합보정값!DN$17)</f>
        <v/>
      </c>
      <c r="M315" s="88" t="str">
        <f>IFERROR(IF(INDEX(종합보정값!$DN:$DN,MATCH($B315,종합보정값!$DM:$DM,0))="","",INDEX(종합보정값!$DN:$DN,MATCH($B315,종합보정값!$DM:$DM,0))+IF(INDEX(종합보정값!$DP:$DP,MATCH($B315,종합보정값!$DM:$DM,0))="인문",종합보정값!DN$9,종합보정값!DO$9)),"")</f>
        <v/>
      </c>
      <c r="N315" s="88" t="str">
        <f>IF(M315="","",M315+종합보정값!DO$17)</f>
        <v/>
      </c>
      <c r="O315" s="89" t="str">
        <f>IF(P315="","",P315+종합보정값!DN$18)</f>
        <v/>
      </c>
      <c r="P315" s="89" t="str">
        <f>IFERROR(IF(INDEX(종합보정값!$DN:$DN,MATCH($B315,종합보정값!$DM:$DM,0))="","",INDEX(종합보정값!$DN:$DN,MATCH($B315,종합보정값!$DM:$DM,0))+IF(INDEX(종합보정값!$DP:$DP,MATCH($B315,종합보정값!$DM:$DM,0))="인문",종합보정값!DN$10,종합보정값!DO$10)),"")</f>
        <v/>
      </c>
      <c r="Q315" s="89" t="str">
        <f>IF(P315="","",P315+종합보정값!DO$18)</f>
        <v/>
      </c>
    </row>
    <row r="316" spans="2:17">
      <c r="B316" s="84" t="s">
        <v>1915</v>
      </c>
      <c r="C316" s="85" t="str">
        <f>IF(D316="","",D316+종합보정값!DN$14)</f>
        <v/>
      </c>
      <c r="D316" s="85" t="str">
        <f>IFERROR(IF(INDEX(종합보정값!$DN:$DN,MATCH(SUBSTITUTE($B316,"인문3","인문2"),종합보정값!$DM:$DM,0))="","",INDEX(종합보정값!$DN:$DN,MATCH(SUBSTITUTE($B316,"인문3","인문2"),종합보정값!$DM:$DM,0))+종합보정값!DN$6+종합보정값!DN$35),"")</f>
        <v/>
      </c>
      <c r="E316" s="85" t="str">
        <f>IF(D316="","",D316+종합보정값!DO$14)</f>
        <v/>
      </c>
      <c r="F316" s="86" t="str">
        <f>IF(G316="","",G316+종합보정값!DN$15)</f>
        <v/>
      </c>
      <c r="G316" s="86" t="str">
        <f>IFERROR(IF(INDEX(종합보정값!$DN:$DN,MATCH(SUBSTITUTE($B316,"인문3","인문2"),종합보정값!$DM:$DM,0))="","",INDEX(종합보정값!$DN:$DN,MATCH(SUBSTITUTE($B316,"인문3","인문2"),종합보정값!$DM:$DM,0))+종합보정값!DN$7+종합보정값!DN$36),"")</f>
        <v/>
      </c>
      <c r="H316" s="86" t="str">
        <f>IF(G316="","",G316+종합보정값!DO$15)</f>
        <v/>
      </c>
      <c r="I316" s="87" t="str">
        <f>IF(J316="","",J316+종합보정값!DN$16)</f>
        <v/>
      </c>
      <c r="J316" s="87" t="str">
        <f>IFERROR(IF(INDEX(종합보정값!$DN:$DN,MATCH(SUBSTITUTE($B316,"인문3","인문2"),종합보정값!$DM:$DM,0))="","",INDEX(종합보정값!$DN:$DN,MATCH(SUBSTITUTE($B316,"인문3","인문2"),종합보정값!$DM:$DM,0))+종합보정값!DN$8+종합보정값!DN$37),"")</f>
        <v/>
      </c>
      <c r="K316" s="87" t="str">
        <f>IF(J316="","",J316+종합보정값!DO$16)</f>
        <v/>
      </c>
      <c r="L316" s="88" t="str">
        <f>IF(M316="","",M316+종합보정값!DN$17)</f>
        <v/>
      </c>
      <c r="M316" s="88" t="str">
        <f>IFERROR(IF(INDEX(종합보정값!$DN:$DN,MATCH(SUBSTITUTE($B316,"인문3","인문2"),종합보정값!$DM:$DM,0))="","",INDEX(종합보정값!$DN:$DN,MATCH(SUBSTITUTE($B316,"인문3","인문2"),종합보정값!$DM:$DM,0))+종합보정값!DN$9+종합보정값!DN$38),"")</f>
        <v/>
      </c>
      <c r="N316" s="88" t="str">
        <f>IF(M316="","",M316+종합보정값!DO$17)</f>
        <v/>
      </c>
      <c r="O316" s="89" t="str">
        <f>IF(P316="","",P316+종합보정값!DN$18)</f>
        <v/>
      </c>
      <c r="P316" s="89" t="str">
        <f>IFERROR(IF(INDEX(종합보정값!$DN:$DN,MATCH(SUBSTITUTE($B316,"인문3","인문2"),종합보정값!$DM:$DM,0))="","",INDEX(종합보정값!$DN:$DN,MATCH(SUBSTITUTE($B316,"인문3","인문2"),종합보정값!$DM:$DM,0))+종합보정값!DN$10+종합보정값!DN$39),"")</f>
        <v/>
      </c>
      <c r="Q316" s="89" t="str">
        <f>IF(P316="","",P316+종합보정값!DO$18)</f>
        <v/>
      </c>
    </row>
    <row r="317" spans="2:17">
      <c r="B317" s="84" t="s">
        <v>1916</v>
      </c>
      <c r="C317" s="85" t="str">
        <f>IF(D317="","",D317+종합보정값!DN$14)</f>
        <v/>
      </c>
      <c r="D317" s="85" t="str">
        <f>IFERROR(IF(INDEX(종합보정값!$DN:$DN,MATCH(SUBSTITUTE($B317,"자연1","자연2"),종합보정값!$DM:$DM,0))="","",INDEX(종합보정값!$DN:$DN,MATCH(SUBSTITUTE($B317,"자연1","자연2"),종합보정값!$DM:$DM,0))+종합보정값!DO$6-종합보정값!DO$35),"")</f>
        <v/>
      </c>
      <c r="E317" s="85" t="str">
        <f>IF(D317="","",D317+종합보정값!DO$14)</f>
        <v/>
      </c>
      <c r="F317" s="86" t="str">
        <f>IF(G317="","",G317+종합보정값!DN$15)</f>
        <v/>
      </c>
      <c r="G317" s="86" t="str">
        <f>IFERROR(IF(INDEX(종합보정값!$DN:$DN,MATCH(SUBSTITUTE($B317,"자연1","자연2"),종합보정값!$DM:$DM,0))="","",INDEX(종합보정값!$DN:$DN,MATCH(SUBSTITUTE($B317,"자연1","자연2"),종합보정값!$DM:$DM,0))+종합보정값!DO$7-종합보정값!DO$36),"")</f>
        <v/>
      </c>
      <c r="H317" s="86" t="str">
        <f>IF(G317="","",G317+종합보정값!DO$15)</f>
        <v/>
      </c>
      <c r="I317" s="87" t="str">
        <f>IF(J317="","",J317+종합보정값!DN$16)</f>
        <v/>
      </c>
      <c r="J317" s="87" t="str">
        <f>IFERROR(IF(INDEX(종합보정값!$DN:$DN,MATCH(SUBSTITUTE($B317,"자연1","자연2"),종합보정값!$DM:$DM,0))="","",INDEX(종합보정값!$DN:$DN,MATCH(SUBSTITUTE($B317,"자연1","자연2"),종합보정값!$DM:$DM,0))+종합보정값!DO$8-종합보정값!DO$37),"")</f>
        <v/>
      </c>
      <c r="K317" s="87" t="str">
        <f>IF(J317="","",J317+종합보정값!DO$16)</f>
        <v/>
      </c>
      <c r="L317" s="88" t="str">
        <f>IF(M317="","",M317+종합보정값!DN$17)</f>
        <v/>
      </c>
      <c r="M317" s="88" t="str">
        <f>IFERROR(IF(INDEX(종합보정값!$DN:$DN,MATCH(SUBSTITUTE($B317,"자연1","자연2"),종합보정값!$DM:$DM,0))="","",INDEX(종합보정값!$DN:$DN,MATCH(SUBSTITUTE($B317,"자연1","자연2"),종합보정값!$DM:$DM,0))+종합보정값!DO$9-종합보정값!DO$38),"")</f>
        <v/>
      </c>
      <c r="N317" s="88" t="str">
        <f>IF(M317="","",M317+종합보정값!DO$17)</f>
        <v/>
      </c>
      <c r="O317" s="89" t="str">
        <f>IF(P317="","",P317+종합보정값!DN$18)</f>
        <v/>
      </c>
      <c r="P317" s="89" t="str">
        <f>IFERROR(IF(INDEX(종합보정값!$DN:$DN,MATCH(SUBSTITUTE($B317,"자연1","자연2"),종합보정값!$DM:$DM,0))="","",INDEX(종합보정값!$DN:$DN,MATCH(SUBSTITUTE($B317,"자연1","자연2"),종합보정값!$DM:$DM,0))+종합보정값!DO$10-종합보정값!DO$39),"")</f>
        <v/>
      </c>
      <c r="Q317" s="89" t="str">
        <f>IF(P317="","",P317+종합보정값!DO$18)</f>
        <v/>
      </c>
    </row>
    <row r="318" spans="2:17">
      <c r="B318" s="84" t="s">
        <v>1917</v>
      </c>
      <c r="C318" s="85" t="str">
        <f>IF(D318="","",D318+종합보정값!DN$14)</f>
        <v/>
      </c>
      <c r="D318" s="85" t="str">
        <f>IFERROR(IF(INDEX(종합보정값!$DN:$DN,MATCH($B318,종합보정값!$DM:$DM,0))="","",INDEX(종합보정값!$DN:$DN,MATCH($B318,종합보정값!$DM:$DM,0))+IF(INDEX(종합보정값!$DP:$DP,MATCH($B318,종합보정값!$DM:$DM,0))="인문",종합보정값!DN$6,종합보정값!DO$6)),"")</f>
        <v/>
      </c>
      <c r="E318" s="85" t="str">
        <f>IF(D318="","",D318+종합보정값!DO$14)</f>
        <v/>
      </c>
      <c r="F318" s="86" t="str">
        <f>IF(G318="","",G318+종합보정값!DN$15)</f>
        <v/>
      </c>
      <c r="G318" s="86" t="str">
        <f>IFERROR(IF(INDEX(종합보정값!$DN:$DN,MATCH($B318,종합보정값!$DM:$DM,0))="","",INDEX(종합보정값!$DN:$DN,MATCH($B318,종합보정값!$DM:$DM,0))+IF(INDEX(종합보정값!$DP:$DP,MATCH($B318,종합보정값!$DM:$DM,0))="인문",종합보정값!DN$7,종합보정값!DO$7)),"")</f>
        <v/>
      </c>
      <c r="H318" s="86" t="str">
        <f>IF(G318="","",G318+종합보정값!DO$15)</f>
        <v/>
      </c>
      <c r="I318" s="87" t="str">
        <f>IF(J318="","",J318+종합보정값!DN$16)</f>
        <v/>
      </c>
      <c r="J318" s="87" t="str">
        <f>IFERROR(IF(INDEX(종합보정값!$DN:$DN,MATCH($B318,종합보정값!$DM:$DM,0))="","",INDEX(종합보정값!$DN:$DN,MATCH($B318,종합보정값!$DM:$DM,0))+IF(INDEX(종합보정값!$DP:$DP,MATCH($B318,종합보정값!$DM:$DM,0))="인문",종합보정값!DN$8,종합보정값!DO$8)),"")</f>
        <v/>
      </c>
      <c r="K318" s="87" t="str">
        <f>IF(J318="","",J318+종합보정값!DO$16)</f>
        <v/>
      </c>
      <c r="L318" s="88" t="str">
        <f>IF(M318="","",M318+종합보정값!DN$17)</f>
        <v/>
      </c>
      <c r="M318" s="88" t="str">
        <f>IFERROR(IF(INDEX(종합보정값!$DN:$DN,MATCH($B318,종합보정값!$DM:$DM,0))="","",INDEX(종합보정값!$DN:$DN,MATCH($B318,종합보정값!$DM:$DM,0))+IF(INDEX(종합보정값!$DP:$DP,MATCH($B318,종합보정값!$DM:$DM,0))="인문",종합보정값!DN$9,종합보정값!DO$9)),"")</f>
        <v/>
      </c>
      <c r="N318" s="88" t="str">
        <f>IF(M318="","",M318+종합보정값!DO$17)</f>
        <v/>
      </c>
      <c r="O318" s="89" t="str">
        <f>IF(P318="","",P318+종합보정값!DN$18)</f>
        <v/>
      </c>
      <c r="P318" s="89" t="str">
        <f>IFERROR(IF(INDEX(종합보정값!$DN:$DN,MATCH($B318,종합보정값!$DM:$DM,0))="","",INDEX(종합보정값!$DN:$DN,MATCH($B318,종합보정값!$DM:$DM,0))+IF(INDEX(종합보정값!$DP:$DP,MATCH($B318,종합보정값!$DM:$DM,0))="인문",종합보정값!DN$10,종합보정값!DO$10)),"")</f>
        <v/>
      </c>
      <c r="Q318" s="89" t="str">
        <f>IF(P318="","",P318+종합보정값!DO$18)</f>
        <v/>
      </c>
    </row>
    <row r="319" spans="2:17">
      <c r="B319" s="84" t="s">
        <v>1918</v>
      </c>
      <c r="C319" s="85" t="str">
        <f>IF(D319="","",D319+종합보정값!DN$14)</f>
        <v/>
      </c>
      <c r="D319" s="85" t="str">
        <f>IFERROR(IF(INDEX(종합보정값!$DN:$DN,MATCH(SUBSTITUTE($B319,"자연3","자연2"),종합보정값!$DM:$DM,0))="","",INDEX(종합보정값!$DN:$DN,MATCH(SUBSTITUTE($B319,"자연3","자연2"),종합보정값!$DM:$DM,0))+종합보정값!DO$6+종합보정값!DO$35),"")</f>
        <v/>
      </c>
      <c r="E319" s="85" t="str">
        <f>IF(D319="","",D319+종합보정값!DO$14)</f>
        <v/>
      </c>
      <c r="F319" s="86" t="str">
        <f>IF(G319="","",G319+종합보정값!DN$15)</f>
        <v/>
      </c>
      <c r="G319" s="86" t="str">
        <f>IFERROR(IF(INDEX(종합보정값!$DN:$DN,MATCH(SUBSTITUTE($B319,"자연3","자연2"),종합보정값!$DM:$DM,0))="","",INDEX(종합보정값!$DN:$DN,MATCH(SUBSTITUTE($B319,"자연3","자연2"),종합보정값!$DM:$DM,0))+종합보정값!DO$7+종합보정값!DO$36),"")</f>
        <v/>
      </c>
      <c r="H319" s="86" t="str">
        <f>IF(G319="","",G319+종합보정값!DO$15)</f>
        <v/>
      </c>
      <c r="I319" s="87" t="str">
        <f>IF(J319="","",J319+종합보정값!DN$16)</f>
        <v/>
      </c>
      <c r="J319" s="87" t="str">
        <f>IFERROR(IF(INDEX(종합보정값!$DN:$DN,MATCH(SUBSTITUTE($B319,"자연3","자연2"),종합보정값!$DM:$DM,0))="","",INDEX(종합보정값!$DN:$DN,MATCH(SUBSTITUTE($B319,"자연3","자연2"),종합보정값!$DM:$DM,0))+종합보정값!DO$8+종합보정값!DO$37),"")</f>
        <v/>
      </c>
      <c r="K319" s="87" t="str">
        <f>IF(J319="","",J319+종합보정값!DO$16)</f>
        <v/>
      </c>
      <c r="L319" s="88" t="str">
        <f>IF(M319="","",M319+종합보정값!DN$17)</f>
        <v/>
      </c>
      <c r="M319" s="88" t="str">
        <f>IFERROR(IF(INDEX(종합보정값!$DN:$DN,MATCH(SUBSTITUTE($B319,"자연3","자연2"),종합보정값!$DM:$DM,0))="","",INDEX(종합보정값!$DN:$DN,MATCH(SUBSTITUTE($B319,"자연3","자연2"),종합보정값!$DM:$DM,0))+종합보정값!DO$9+종합보정값!DO$38),"")</f>
        <v/>
      </c>
      <c r="N319" s="88" t="str">
        <f>IF(M319="","",M319+종합보정값!DO$17)</f>
        <v/>
      </c>
      <c r="O319" s="89" t="str">
        <f>IF(P319="","",P319+종합보정값!DN$18)</f>
        <v/>
      </c>
      <c r="P319" s="89" t="str">
        <f>IFERROR(IF(INDEX(종합보정값!$DN:$DN,MATCH(SUBSTITUTE($B319,"자연3","자연2"),종합보정값!$DM:$DM,0))="","",INDEX(종합보정값!$DN:$DN,MATCH(SUBSTITUTE($B319,"자연3","자연2"),종합보정값!$DM:$DM,0))+종합보정값!DO$10+종합보정값!DO$39),"")</f>
        <v/>
      </c>
      <c r="Q319" s="89" t="str">
        <f>IF(P319="","",P319+종합보정값!DO$18)</f>
        <v/>
      </c>
    </row>
    <row r="320" spans="2:17">
      <c r="B320" s="84" t="s">
        <v>1919</v>
      </c>
      <c r="C320" s="85" t="str">
        <f>IF(D320="","",D320+종합보정값!DN$14)</f>
        <v/>
      </c>
      <c r="D320" s="85" t="str">
        <f>IFERROR(IF(INDEX(종합보정값!$DN:$DN,MATCH($B320,종합보정값!$DM:$DM,0))="","",INDEX(종합보정값!$DN:$DN,MATCH($B320,종합보정값!$DM:$DM,0))+IF(INDEX(종합보정값!$DP:$DP,MATCH($B320,종합보정값!$DM:$DM,0))="인문",종합보정값!DN$6,종합보정값!DO$6)),"")</f>
        <v/>
      </c>
      <c r="E320" s="85" t="str">
        <f>IF(D320="","",D320+종합보정값!DO$14)</f>
        <v/>
      </c>
      <c r="F320" s="86" t="str">
        <f>IF(G320="","",G320+종합보정값!DN$15)</f>
        <v/>
      </c>
      <c r="G320" s="86" t="str">
        <f>IFERROR(IF(INDEX(종합보정값!$DN:$DN,MATCH($B320,종합보정값!$DM:$DM,0))="","",INDEX(종합보정값!$DN:$DN,MATCH($B320,종합보정값!$DM:$DM,0))+IF(INDEX(종합보정값!$DP:$DP,MATCH($B320,종합보정값!$DM:$DM,0))="인문",종합보정값!DN$7,종합보정값!DO$7)),"")</f>
        <v/>
      </c>
      <c r="H320" s="86" t="str">
        <f>IF(G320="","",G320+종합보정값!DO$15)</f>
        <v/>
      </c>
      <c r="I320" s="87" t="str">
        <f>IF(J320="","",J320+종합보정값!DN$16)</f>
        <v/>
      </c>
      <c r="J320" s="87" t="str">
        <f>IFERROR(IF(INDEX(종합보정값!$DN:$DN,MATCH($B320,종합보정값!$DM:$DM,0))="","",INDEX(종합보정값!$DN:$DN,MATCH($B320,종합보정값!$DM:$DM,0))+IF(INDEX(종합보정값!$DP:$DP,MATCH($B320,종합보정값!$DM:$DM,0))="인문",종합보정값!DN$8,종합보정값!DO$8)),"")</f>
        <v/>
      </c>
      <c r="K320" s="87" t="str">
        <f>IF(J320="","",J320+종합보정값!DO$16)</f>
        <v/>
      </c>
      <c r="L320" s="88" t="str">
        <f>IF(M320="","",M320+종합보정값!DN$17)</f>
        <v/>
      </c>
      <c r="M320" s="88" t="str">
        <f>IFERROR(IF(INDEX(종합보정값!$DN:$DN,MATCH($B320,종합보정값!$DM:$DM,0))="","",INDEX(종합보정값!$DN:$DN,MATCH($B320,종합보정값!$DM:$DM,0))+IF(INDEX(종합보정값!$DP:$DP,MATCH($B320,종합보정값!$DM:$DM,0))="인문",종합보정값!DN$9,종합보정값!DO$9)),"")</f>
        <v/>
      </c>
      <c r="N320" s="88" t="str">
        <f>IF(M320="","",M320+종합보정값!DO$17)</f>
        <v/>
      </c>
      <c r="O320" s="89" t="str">
        <f>IF(P320="","",P320+종합보정값!DN$18)</f>
        <v/>
      </c>
      <c r="P320" s="89" t="str">
        <f>IFERROR(IF(INDEX(종합보정값!$DN:$DN,MATCH($B320,종합보정값!$DM:$DM,0))="","",INDEX(종합보정값!$DN:$DN,MATCH($B320,종합보정값!$DM:$DM,0))+IF(INDEX(종합보정값!$DP:$DP,MATCH($B320,종합보정값!$DM:$DM,0))="인문",종합보정값!DN$10,종합보정값!DO$10)),"")</f>
        <v/>
      </c>
      <c r="Q320" s="89" t="str">
        <f>IF(P320="","",P320+종합보정값!DO$18)</f>
        <v/>
      </c>
    </row>
    <row r="321" spans="2:17">
      <c r="B321" s="84" t="s">
        <v>1920</v>
      </c>
      <c r="C321" s="85" t="str">
        <f>IF(D321="","",D321+종합보정값!DN$14)</f>
        <v/>
      </c>
      <c r="D321" s="85" t="str">
        <f>IFERROR(IF(INDEX(종합보정값!$DN:$DN,MATCH($B321,종합보정값!$DM:$DM,0))="","",INDEX(종합보정값!$DN:$DN,MATCH($B321,종합보정값!$DM:$DM,0))+IF(INDEX(종합보정값!$DP:$DP,MATCH($B321,종합보정값!$DM:$DM,0))="인문",종합보정값!DN$6,종합보정값!DO$6)),"")</f>
        <v/>
      </c>
      <c r="E321" s="85" t="str">
        <f>IF(D321="","",D321+종합보정값!DO$14)</f>
        <v/>
      </c>
      <c r="F321" s="86" t="str">
        <f>IF(G321="","",G321+종합보정값!DN$15)</f>
        <v/>
      </c>
      <c r="G321" s="86" t="str">
        <f>IFERROR(IF(INDEX(종합보정값!$DN:$DN,MATCH($B321,종합보정값!$DM:$DM,0))="","",INDEX(종합보정값!$DN:$DN,MATCH($B321,종합보정값!$DM:$DM,0))+IF(INDEX(종합보정값!$DP:$DP,MATCH($B321,종합보정값!$DM:$DM,0))="인문",종합보정값!DN$7,종합보정값!DO$7)),"")</f>
        <v/>
      </c>
      <c r="H321" s="86" t="str">
        <f>IF(G321="","",G321+종합보정값!DO$15)</f>
        <v/>
      </c>
      <c r="I321" s="87" t="str">
        <f>IF(J321="","",J321+종합보정값!DN$16)</f>
        <v/>
      </c>
      <c r="J321" s="87" t="str">
        <f>IFERROR(IF(INDEX(종합보정값!$DN:$DN,MATCH($B321,종합보정값!$DM:$DM,0))="","",INDEX(종합보정값!$DN:$DN,MATCH($B321,종합보정값!$DM:$DM,0))+IF(INDEX(종합보정값!$DP:$DP,MATCH($B321,종합보정값!$DM:$DM,0))="인문",종합보정값!DN$8,종합보정값!DO$8)),"")</f>
        <v/>
      </c>
      <c r="K321" s="87" t="str">
        <f>IF(J321="","",J321+종합보정값!DO$16)</f>
        <v/>
      </c>
      <c r="L321" s="88" t="str">
        <f>IF(M321="","",M321+종합보정값!DN$17)</f>
        <v/>
      </c>
      <c r="M321" s="88" t="str">
        <f>IFERROR(IF(INDEX(종합보정값!$DN:$DN,MATCH($B321,종합보정값!$DM:$DM,0))="","",INDEX(종합보정값!$DN:$DN,MATCH($B321,종합보정값!$DM:$DM,0))+IF(INDEX(종합보정값!$DP:$DP,MATCH($B321,종합보정값!$DM:$DM,0))="인문",종합보정값!DN$9,종합보정값!DO$9)),"")</f>
        <v/>
      </c>
      <c r="N321" s="88" t="str">
        <f>IF(M321="","",M321+종합보정값!DO$17)</f>
        <v/>
      </c>
      <c r="O321" s="89" t="str">
        <f>IF(P321="","",P321+종합보정값!DN$18)</f>
        <v/>
      </c>
      <c r="P321" s="89" t="str">
        <f>IFERROR(IF(INDEX(종합보정값!$DN:$DN,MATCH($B321,종합보정값!$DM:$DM,0))="","",INDEX(종합보정값!$DN:$DN,MATCH($B321,종합보정값!$DM:$DM,0))+IF(INDEX(종합보정값!$DP:$DP,MATCH($B321,종합보정값!$DM:$DM,0))="인문",종합보정값!DN$10,종합보정값!DO$10)),"")</f>
        <v/>
      </c>
      <c r="Q321" s="89" t="str">
        <f>IF(P321="","",P321+종합보정값!DO$18)</f>
        <v/>
      </c>
    </row>
    <row r="322" spans="2:17">
      <c r="B322" s="84" t="s">
        <v>1921</v>
      </c>
      <c r="C322" s="85" t="str">
        <f>IF(D322="","",D322+종합보정값!DN$14)</f>
        <v/>
      </c>
      <c r="D322" s="85" t="str">
        <f>IFERROR(IF(INDEX(종합보정값!$DN:$DN,MATCH($B322,종합보정값!$DM:$DM,0))="","",INDEX(종합보정값!$DN:$DN,MATCH($B322,종합보정값!$DM:$DM,0))+IF(INDEX(종합보정값!$DP:$DP,MATCH($B322,종합보정값!$DM:$DM,0))="인문",종합보정값!DN$6,종합보정값!DO$6)),"")</f>
        <v/>
      </c>
      <c r="E322" s="85" t="str">
        <f>IF(D322="","",D322+종합보정값!DO$14)</f>
        <v/>
      </c>
      <c r="F322" s="86" t="str">
        <f>IF(G322="","",G322+종합보정값!DN$15)</f>
        <v/>
      </c>
      <c r="G322" s="86" t="str">
        <f>IFERROR(IF(INDEX(종합보정값!$DN:$DN,MATCH($B322,종합보정값!$DM:$DM,0))="","",INDEX(종합보정값!$DN:$DN,MATCH($B322,종합보정값!$DM:$DM,0))+IF(INDEX(종합보정값!$DP:$DP,MATCH($B322,종합보정값!$DM:$DM,0))="인문",종합보정값!DN$7,종합보정값!DO$7)),"")</f>
        <v/>
      </c>
      <c r="H322" s="86" t="str">
        <f>IF(G322="","",G322+종합보정값!DO$15)</f>
        <v/>
      </c>
      <c r="I322" s="87" t="str">
        <f>IF(J322="","",J322+종합보정값!DN$16)</f>
        <v/>
      </c>
      <c r="J322" s="87" t="str">
        <f>IFERROR(IF(INDEX(종합보정값!$DN:$DN,MATCH($B322,종합보정값!$DM:$DM,0))="","",INDEX(종합보정값!$DN:$DN,MATCH($B322,종합보정값!$DM:$DM,0))+IF(INDEX(종합보정값!$DP:$DP,MATCH($B322,종합보정값!$DM:$DM,0))="인문",종합보정값!DN$8,종합보정값!DO$8)),"")</f>
        <v/>
      </c>
      <c r="K322" s="87" t="str">
        <f>IF(J322="","",J322+종합보정값!DO$16)</f>
        <v/>
      </c>
      <c r="L322" s="88" t="str">
        <f>IF(M322="","",M322+종합보정값!DN$17)</f>
        <v/>
      </c>
      <c r="M322" s="88" t="str">
        <f>IFERROR(IF(INDEX(종합보정값!$DN:$DN,MATCH($B322,종합보정값!$DM:$DM,0))="","",INDEX(종합보정값!$DN:$DN,MATCH($B322,종합보정값!$DM:$DM,0))+IF(INDEX(종합보정값!$DP:$DP,MATCH($B322,종합보정값!$DM:$DM,0))="인문",종합보정값!DN$9,종합보정값!DO$9)),"")</f>
        <v/>
      </c>
      <c r="N322" s="88" t="str">
        <f>IF(M322="","",M322+종합보정값!DO$17)</f>
        <v/>
      </c>
      <c r="O322" s="89" t="str">
        <f>IF(P322="","",P322+종합보정값!DN$18)</f>
        <v/>
      </c>
      <c r="P322" s="89" t="str">
        <f>IFERROR(IF(INDEX(종합보정값!$DN:$DN,MATCH($B322,종합보정값!$DM:$DM,0))="","",INDEX(종합보정값!$DN:$DN,MATCH($B322,종합보정값!$DM:$DM,0))+IF(INDEX(종합보정값!$DP:$DP,MATCH($B322,종합보정값!$DM:$DM,0))="인문",종합보정값!DN$10,종합보정값!DO$10)),"")</f>
        <v/>
      </c>
      <c r="Q322" s="89" t="str">
        <f>IF(P322="","",P322+종합보정값!DO$18)</f>
        <v/>
      </c>
    </row>
    <row r="323" spans="2:17">
      <c r="B323" s="84" t="s">
        <v>1922</v>
      </c>
      <c r="C323" s="85" t="str">
        <f>IF(D323="","",D323+종합보정값!DN$14)</f>
        <v/>
      </c>
      <c r="D323" s="85" t="str">
        <f>IFERROR(IF(INDEX(종합보정값!$DN:$DN,MATCH($B323,종합보정값!$DM:$DM,0))="","",INDEX(종합보정값!$DN:$DN,MATCH($B323,종합보정값!$DM:$DM,0))+IF(INDEX(종합보정값!$DP:$DP,MATCH($B323,종합보정값!$DM:$DM,0))="인문",종합보정값!DN$6,종합보정값!DO$6)),"")</f>
        <v/>
      </c>
      <c r="E323" s="85" t="str">
        <f>IF(D323="","",D323+종합보정값!DO$14)</f>
        <v/>
      </c>
      <c r="F323" s="86" t="str">
        <f>IF(G323="","",G323+종합보정값!DN$15)</f>
        <v/>
      </c>
      <c r="G323" s="86" t="str">
        <f>IFERROR(IF(INDEX(종합보정값!$DN:$DN,MATCH($B323,종합보정값!$DM:$DM,0))="","",INDEX(종합보정값!$DN:$DN,MATCH($B323,종합보정값!$DM:$DM,0))+IF(INDEX(종합보정값!$DP:$DP,MATCH($B323,종합보정값!$DM:$DM,0))="인문",종합보정값!DN$7,종합보정값!DO$7)),"")</f>
        <v/>
      </c>
      <c r="H323" s="86" t="str">
        <f>IF(G323="","",G323+종합보정값!DO$15)</f>
        <v/>
      </c>
      <c r="I323" s="87" t="str">
        <f>IF(J323="","",J323+종합보정값!DN$16)</f>
        <v/>
      </c>
      <c r="J323" s="87" t="str">
        <f>IFERROR(IF(INDEX(종합보정값!$DN:$DN,MATCH($B323,종합보정값!$DM:$DM,0))="","",INDEX(종합보정값!$DN:$DN,MATCH($B323,종합보정값!$DM:$DM,0))+IF(INDEX(종합보정값!$DP:$DP,MATCH($B323,종합보정값!$DM:$DM,0))="인문",종합보정값!DN$8,종합보정값!DO$8)),"")</f>
        <v/>
      </c>
      <c r="K323" s="87" t="str">
        <f>IF(J323="","",J323+종합보정값!DO$16)</f>
        <v/>
      </c>
      <c r="L323" s="88" t="str">
        <f>IF(M323="","",M323+종합보정값!DN$17)</f>
        <v/>
      </c>
      <c r="M323" s="88" t="str">
        <f>IFERROR(IF(INDEX(종합보정값!$DN:$DN,MATCH($B323,종합보정값!$DM:$DM,0))="","",INDEX(종합보정값!$DN:$DN,MATCH($B323,종합보정값!$DM:$DM,0))+IF(INDEX(종합보정값!$DP:$DP,MATCH($B323,종합보정값!$DM:$DM,0))="인문",종합보정값!DN$9,종합보정값!DO$9)),"")</f>
        <v/>
      </c>
      <c r="N323" s="88" t="str">
        <f>IF(M323="","",M323+종합보정값!DO$17)</f>
        <v/>
      </c>
      <c r="O323" s="89" t="str">
        <f>IF(P323="","",P323+종합보정값!DN$18)</f>
        <v/>
      </c>
      <c r="P323" s="89" t="str">
        <f>IFERROR(IF(INDEX(종합보정값!$DN:$DN,MATCH($B323,종합보정값!$DM:$DM,0))="","",INDEX(종합보정값!$DN:$DN,MATCH($B323,종합보정값!$DM:$DM,0))+IF(INDEX(종합보정값!$DP:$DP,MATCH($B323,종합보정값!$DM:$DM,0))="인문",종합보정값!DN$10,종합보정값!DO$10)),"")</f>
        <v/>
      </c>
      <c r="Q323" s="89" t="str">
        <f>IF(P323="","",P323+종합보정값!DO$18)</f>
        <v/>
      </c>
    </row>
    <row r="325" spans="2:17">
      <c r="B325" s="159" t="s">
        <v>1923</v>
      </c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5"/>
    </row>
    <row r="326" spans="2:17">
      <c r="B326" s="78"/>
      <c r="C326" s="163" t="s">
        <v>1862</v>
      </c>
      <c r="D326" s="154"/>
      <c r="E326" s="155"/>
      <c r="F326" s="161" t="s">
        <v>1863</v>
      </c>
      <c r="G326" s="154"/>
      <c r="H326" s="155"/>
      <c r="I326" s="162" t="s">
        <v>1864</v>
      </c>
      <c r="J326" s="154"/>
      <c r="K326" s="155"/>
      <c r="L326" s="156" t="s">
        <v>1865</v>
      </c>
      <c r="M326" s="154"/>
      <c r="N326" s="155"/>
      <c r="O326" s="157" t="s">
        <v>1866</v>
      </c>
      <c r="P326" s="154"/>
      <c r="Q326" s="155"/>
    </row>
    <row r="327" spans="2:17">
      <c r="B327" s="78" t="s">
        <v>1869</v>
      </c>
      <c r="C327" s="79" t="s">
        <v>19</v>
      </c>
      <c r="D327" s="79" t="s">
        <v>20</v>
      </c>
      <c r="E327" s="79" t="s">
        <v>21</v>
      </c>
      <c r="F327" s="80" t="s">
        <v>19</v>
      </c>
      <c r="G327" s="80" t="s">
        <v>20</v>
      </c>
      <c r="H327" s="80" t="s">
        <v>21</v>
      </c>
      <c r="I327" s="81" t="s">
        <v>19</v>
      </c>
      <c r="J327" s="81" t="s">
        <v>20</v>
      </c>
      <c r="K327" s="81" t="s">
        <v>21</v>
      </c>
      <c r="L327" s="82" t="s">
        <v>19</v>
      </c>
      <c r="M327" s="82" t="s">
        <v>20</v>
      </c>
      <c r="N327" s="82" t="s">
        <v>21</v>
      </c>
      <c r="O327" s="83" t="s">
        <v>19</v>
      </c>
      <c r="P327" s="83" t="s">
        <v>20</v>
      </c>
      <c r="Q327" s="83" t="s">
        <v>21</v>
      </c>
    </row>
    <row r="328" spans="2:17">
      <c r="B328" s="84" t="s">
        <v>1924</v>
      </c>
      <c r="C328" s="85" t="str">
        <f>IF(D328="","",D328+종합보정값!DS$14)</f>
        <v/>
      </c>
      <c r="D328" s="85" t="str">
        <f>IFERROR(IF(INDEX(종합보정값!$DS:$DS,MATCH(SUBSTITUTE($B328,"인문1","인문2"),종합보정값!$DR:$DR,0))="","",INDEX(종합보정값!$DS:$DS,MATCH(SUBSTITUTE($B328,"인문1","인문2"),종합보정값!$DR:$DR,0))+종합보정값!DS$6-종합보정값!DS$35),"")</f>
        <v/>
      </c>
      <c r="E328" s="85" t="str">
        <f>IF(D328="","",D328+종합보정값!DT$14)</f>
        <v/>
      </c>
      <c r="F328" s="86" t="str">
        <f>IF(G328="","",G328+종합보정값!DS$15)</f>
        <v/>
      </c>
      <c r="G328" s="86" t="str">
        <f>IFERROR(IF(INDEX(종합보정값!$DS:$DS,MATCH(SUBSTITUTE($B328,"인문1","인문2"),종합보정값!$DR:$DR,0))="","",INDEX(종합보정값!$DS:$DS,MATCH(SUBSTITUTE($B328,"인문1","인문2"),종합보정값!$DR:$DR,0))+종합보정값!DS$7-종합보정값!DS$36),"")</f>
        <v/>
      </c>
      <c r="H328" s="86" t="str">
        <f>IF(G328="","",G328+종합보정값!DT$15)</f>
        <v/>
      </c>
      <c r="I328" s="87" t="str">
        <f>IF(J328="","",J328+종합보정값!DS$16)</f>
        <v/>
      </c>
      <c r="J328" s="87" t="str">
        <f>IFERROR(IF(INDEX(종합보정값!$DS:$DS,MATCH(SUBSTITUTE($B328,"인문1","인문2"),종합보정값!$DR:$DR,0))="","",INDEX(종합보정값!$DS:$DS,MATCH(SUBSTITUTE($B328,"인문1","인문2"),종합보정값!$DR:$DR,0))+종합보정값!DS$8-종합보정값!DS$37),"")</f>
        <v/>
      </c>
      <c r="K328" s="87" t="str">
        <f>IF(J328="","",J328+종합보정값!DT$16)</f>
        <v/>
      </c>
      <c r="L328" s="88" t="str">
        <f>IF(M328="","",M328+종합보정값!DS$17)</f>
        <v/>
      </c>
      <c r="M328" s="88" t="str">
        <f>IFERROR(IF(INDEX(종합보정값!$DS:$DS,MATCH(SUBSTITUTE($B328,"인문1","인문2"),종합보정값!$DR:$DR,0))="","",INDEX(종합보정값!$DS:$DS,MATCH(SUBSTITUTE($B328,"인문1","인문2"),종합보정값!$DR:$DR,0))+종합보정값!DS$9-종합보정값!DS$38),"")</f>
        <v/>
      </c>
      <c r="N328" s="88" t="str">
        <f>IF(M328="","",M328+종합보정값!DT$17)</f>
        <v/>
      </c>
      <c r="O328" s="89" t="str">
        <f>IF(P328="","",P328+종합보정값!DS$18)</f>
        <v/>
      </c>
      <c r="P328" s="89" t="str">
        <f>IFERROR(IF(INDEX(종합보정값!$DS:$DS,MATCH(SUBSTITUTE($B328,"인문1","인문2"),종합보정값!$DR:$DR,0))="","",INDEX(종합보정값!$DS:$DS,MATCH(SUBSTITUTE($B328,"인문1","인문2"),종합보정값!$DR:$DR,0))+종합보정값!DS$10-종합보정값!DS$39),"")</f>
        <v/>
      </c>
      <c r="Q328" s="89" t="str">
        <f>IF(P328="","",P328+종합보정값!DT$18)</f>
        <v/>
      </c>
    </row>
    <row r="329" spans="2:17">
      <c r="B329" s="84" t="s">
        <v>1925</v>
      </c>
      <c r="C329" s="85" t="str">
        <f>IF(D329="","",D329+종합보정값!DS$14)</f>
        <v/>
      </c>
      <c r="D329" s="85" t="str">
        <f>IFERROR(IF(INDEX(종합보정값!$DS:$DS,MATCH($B329,종합보정값!$DR:$DR,0))="","",INDEX(종합보정값!$DS:$DS,MATCH($B329,종합보정값!$DR:$DR,0))+IF(INDEX(종합보정값!$DU:$DU,MATCH($B329,종합보정값!$DR:$DR,0))="인문",종합보정값!DS$6,종합보정값!DT$6)),"")</f>
        <v/>
      </c>
      <c r="E329" s="85" t="str">
        <f>IF(D329="","",D329+종합보정값!DT$14)</f>
        <v/>
      </c>
      <c r="F329" s="86" t="str">
        <f>IF(G329="","",G329+종합보정값!DS$15)</f>
        <v/>
      </c>
      <c r="G329" s="86" t="str">
        <f>IFERROR(IF(INDEX(종합보정값!$DS:$DS,MATCH($B329,종합보정값!$DR:$DR,0))="","",INDEX(종합보정값!$DS:$DS,MATCH($B329,종합보정값!$DR:$DR,0))+IF(INDEX(종합보정값!$DU:$DU,MATCH($B329,종합보정값!$DR:$DR,0))="인문",종합보정값!DS$7,종합보정값!DT$7)),"")</f>
        <v/>
      </c>
      <c r="H329" s="86" t="str">
        <f>IF(G329="","",G329+종합보정값!DT$15)</f>
        <v/>
      </c>
      <c r="I329" s="87" t="str">
        <f>IF(J329="","",J329+종합보정값!DS$16)</f>
        <v/>
      </c>
      <c r="J329" s="87" t="str">
        <f>IFERROR(IF(INDEX(종합보정값!$DS:$DS,MATCH($B329,종합보정값!$DR:$DR,0))="","",INDEX(종합보정값!$DS:$DS,MATCH($B329,종합보정값!$DR:$DR,0))+IF(INDEX(종합보정값!$DU:$DU,MATCH($B329,종합보정값!$DR:$DR,0))="인문",종합보정값!DS$8,종합보정값!DT$8)),"")</f>
        <v/>
      </c>
      <c r="K329" s="87" t="str">
        <f>IF(J329="","",J329+종합보정값!DT$16)</f>
        <v/>
      </c>
      <c r="L329" s="88" t="str">
        <f>IF(M329="","",M329+종합보정값!DS$17)</f>
        <v/>
      </c>
      <c r="M329" s="88" t="str">
        <f>IFERROR(IF(INDEX(종합보정값!$DS:$DS,MATCH($B329,종합보정값!$DR:$DR,0))="","",INDEX(종합보정값!$DS:$DS,MATCH($B329,종합보정값!$DR:$DR,0))+IF(INDEX(종합보정값!$DU:$DU,MATCH($B329,종합보정값!$DR:$DR,0))="인문",종합보정값!DS$9,종합보정값!DT$9)),"")</f>
        <v/>
      </c>
      <c r="N329" s="88" t="str">
        <f>IF(M329="","",M329+종합보정값!DT$17)</f>
        <v/>
      </c>
      <c r="O329" s="89" t="str">
        <f>IF(P329="","",P329+종합보정값!DS$18)</f>
        <v/>
      </c>
      <c r="P329" s="89" t="str">
        <f>IFERROR(IF(INDEX(종합보정값!$DS:$DS,MATCH($B329,종합보정값!$DR:$DR,0))="","",INDEX(종합보정값!$DS:$DS,MATCH($B329,종합보정값!$DR:$DR,0))+IF(INDEX(종합보정값!$DU:$DU,MATCH($B329,종합보정값!$DR:$DR,0))="인문",종합보정값!DS$10,종합보정값!DT$10)),"")</f>
        <v/>
      </c>
      <c r="Q329" s="89" t="str">
        <f>IF(P329="","",P329+종합보정값!DT$18)</f>
        <v/>
      </c>
    </row>
    <row r="330" spans="2:17">
      <c r="B330" s="84" t="s">
        <v>1926</v>
      </c>
      <c r="C330" s="85" t="str">
        <f>IF(D330="","",D330+종합보정값!DS$14)</f>
        <v/>
      </c>
      <c r="D330" s="85" t="str">
        <f>IFERROR(IF(INDEX(종합보정값!$DS:$DS,MATCH(SUBSTITUTE($B330,"인문3","인문2"),종합보정값!$DR:$DR,0))="","",INDEX(종합보정값!$DS:$DS,MATCH(SUBSTITUTE($B330,"인문3","인문2"),종합보정값!$DR:$DR,0))+종합보정값!DS$6+종합보정값!DS$35),"")</f>
        <v/>
      </c>
      <c r="E330" s="85" t="str">
        <f>IF(D330="","",D330+종합보정값!DT$14)</f>
        <v/>
      </c>
      <c r="F330" s="86" t="str">
        <f>IF(G330="","",G330+종합보정값!DS$15)</f>
        <v/>
      </c>
      <c r="G330" s="86" t="str">
        <f>IFERROR(IF(INDEX(종합보정값!$DS:$DS,MATCH(SUBSTITUTE($B330,"인문3","인문2"),종합보정값!$DR:$DR,0))="","",INDEX(종합보정값!$DS:$DS,MATCH(SUBSTITUTE($B330,"인문3","인문2"),종합보정값!$DR:$DR,0))+종합보정값!DS$7+종합보정값!DS$36),"")</f>
        <v/>
      </c>
      <c r="H330" s="86" t="str">
        <f>IF(G330="","",G330+종합보정값!DT$15)</f>
        <v/>
      </c>
      <c r="I330" s="87" t="str">
        <f>IF(J330="","",J330+종합보정값!DS$16)</f>
        <v/>
      </c>
      <c r="J330" s="87" t="str">
        <f>IFERROR(IF(INDEX(종합보정값!$DS:$DS,MATCH(SUBSTITUTE($B330,"인문3","인문2"),종합보정값!$DR:$DR,0))="","",INDEX(종합보정값!$DS:$DS,MATCH(SUBSTITUTE($B330,"인문3","인문2"),종합보정값!$DR:$DR,0))+종합보정값!DS$8+종합보정값!DS$37),"")</f>
        <v/>
      </c>
      <c r="K330" s="87" t="str">
        <f>IF(J330="","",J330+종합보정값!DT$16)</f>
        <v/>
      </c>
      <c r="L330" s="88" t="str">
        <f>IF(M330="","",M330+종합보정값!DS$17)</f>
        <v/>
      </c>
      <c r="M330" s="88" t="str">
        <f>IFERROR(IF(INDEX(종합보정값!$DS:$DS,MATCH(SUBSTITUTE($B330,"인문3","인문2"),종합보정값!$DR:$DR,0))="","",INDEX(종합보정값!$DS:$DS,MATCH(SUBSTITUTE($B330,"인문3","인문2"),종합보정값!$DR:$DR,0))+종합보정값!DS$9+종합보정값!DS$38),"")</f>
        <v/>
      </c>
      <c r="N330" s="88" t="str">
        <f>IF(M330="","",M330+종합보정값!DT$17)</f>
        <v/>
      </c>
      <c r="O330" s="89" t="str">
        <f>IF(P330="","",P330+종합보정값!DS$18)</f>
        <v/>
      </c>
      <c r="P330" s="89" t="str">
        <f>IFERROR(IF(INDEX(종합보정값!$DS:$DS,MATCH(SUBSTITUTE($B330,"인문3","인문2"),종합보정값!$DR:$DR,0))="","",INDEX(종합보정값!$DS:$DS,MATCH(SUBSTITUTE($B330,"인문3","인문2"),종합보정값!$DR:$DR,0))+종합보정값!DS$10+종합보정값!DS$39),"")</f>
        <v/>
      </c>
      <c r="Q330" s="89" t="str">
        <f>IF(P330="","",P330+종합보정값!DT$18)</f>
        <v/>
      </c>
    </row>
    <row r="331" spans="2:17">
      <c r="B331" s="84" t="s">
        <v>1927</v>
      </c>
      <c r="C331" s="85" t="str">
        <f>IF(D331="","",D331+종합보정값!DS$14)</f>
        <v/>
      </c>
      <c r="D331" s="85" t="str">
        <f>IFERROR(IF(INDEX(종합보정값!$DS:$DS,MATCH(SUBSTITUTE($B331,"자연1","자연2"),종합보정값!$DR:$DR,0))="","",INDEX(종합보정값!$DS:$DS,MATCH(SUBSTITUTE($B331,"자연1","자연2"),종합보정값!$DR:$DR,0))+종합보정값!DT$6-종합보정값!DT$35),"")</f>
        <v/>
      </c>
      <c r="E331" s="85" t="str">
        <f>IF(D331="","",D331+종합보정값!DT$14)</f>
        <v/>
      </c>
      <c r="F331" s="86" t="str">
        <f>IF(G331="","",G331+종합보정값!DS$15)</f>
        <v/>
      </c>
      <c r="G331" s="86" t="str">
        <f>IFERROR(IF(INDEX(종합보정값!$DS:$DS,MATCH(SUBSTITUTE($B331,"자연1","자연2"),종합보정값!$DR:$DR,0))="","",INDEX(종합보정값!$DS:$DS,MATCH(SUBSTITUTE($B331,"자연1","자연2"),종합보정값!$DR:$DR,0))+종합보정값!DT$7-종합보정값!DT$36),"")</f>
        <v/>
      </c>
      <c r="H331" s="86" t="str">
        <f>IF(G331="","",G331+종합보정값!DT$15)</f>
        <v/>
      </c>
      <c r="I331" s="87" t="str">
        <f>IF(J331="","",J331+종합보정값!DS$16)</f>
        <v/>
      </c>
      <c r="J331" s="87" t="str">
        <f>IFERROR(IF(INDEX(종합보정값!$DS:$DS,MATCH(SUBSTITUTE($B331,"자연1","자연2"),종합보정값!$DR:$DR,0))="","",INDEX(종합보정값!$DS:$DS,MATCH(SUBSTITUTE($B331,"자연1","자연2"),종합보정값!$DR:$DR,0))+종합보정값!DT$8-종합보정값!DT$37),"")</f>
        <v/>
      </c>
      <c r="K331" s="87" t="str">
        <f>IF(J331="","",J331+종합보정값!DT$16)</f>
        <v/>
      </c>
      <c r="L331" s="88" t="str">
        <f>IF(M331="","",M331+종합보정값!DS$17)</f>
        <v/>
      </c>
      <c r="M331" s="88" t="str">
        <f>IFERROR(IF(INDEX(종합보정값!$DS:$DS,MATCH(SUBSTITUTE($B331,"자연1","자연2"),종합보정값!$DR:$DR,0))="","",INDEX(종합보정값!$DS:$DS,MATCH(SUBSTITUTE($B331,"자연1","자연2"),종합보정값!$DR:$DR,0))+종합보정값!DT$9-종합보정값!DT$38),"")</f>
        <v/>
      </c>
      <c r="N331" s="88" t="str">
        <f>IF(M331="","",M331+종합보정값!DT$17)</f>
        <v/>
      </c>
      <c r="O331" s="89" t="str">
        <f>IF(P331="","",P331+종합보정값!DS$18)</f>
        <v/>
      </c>
      <c r="P331" s="89" t="str">
        <f>IFERROR(IF(INDEX(종합보정값!$DS:$DS,MATCH(SUBSTITUTE($B331,"자연1","자연2"),종합보정값!$DR:$DR,0))="","",INDEX(종합보정값!$DS:$DS,MATCH(SUBSTITUTE($B331,"자연1","자연2"),종합보정값!$DR:$DR,0))+종합보정값!DT$10-종합보정값!DT$39),"")</f>
        <v/>
      </c>
      <c r="Q331" s="89" t="str">
        <f>IF(P331="","",P331+종합보정값!DT$18)</f>
        <v/>
      </c>
    </row>
    <row r="332" spans="2:17">
      <c r="B332" s="84" t="s">
        <v>1928</v>
      </c>
      <c r="C332" s="85" t="str">
        <f>IF(D332="","",D332+종합보정값!DS$14)</f>
        <v/>
      </c>
      <c r="D332" s="85" t="str">
        <f>IFERROR(IF(INDEX(종합보정값!$DS:$DS,MATCH($B332,종합보정값!$DR:$DR,0))="","",INDEX(종합보정값!$DS:$DS,MATCH($B332,종합보정값!$DR:$DR,0))+IF(INDEX(종합보정값!$DU:$DU,MATCH($B332,종합보정값!$DR:$DR,0))="인문",종합보정값!DS$6,종합보정값!DT$6)),"")</f>
        <v/>
      </c>
      <c r="E332" s="85" t="str">
        <f>IF(D332="","",D332+종합보정값!DT$14)</f>
        <v/>
      </c>
      <c r="F332" s="86" t="str">
        <f>IF(G332="","",G332+종합보정값!DS$15)</f>
        <v/>
      </c>
      <c r="G332" s="86" t="str">
        <f>IFERROR(IF(INDEX(종합보정값!$DS:$DS,MATCH($B332,종합보정값!$DR:$DR,0))="","",INDEX(종합보정값!$DS:$DS,MATCH($B332,종합보정값!$DR:$DR,0))+IF(INDEX(종합보정값!$DU:$DU,MATCH($B332,종합보정값!$DR:$DR,0))="인문",종합보정값!DS$7,종합보정값!DT$7)),"")</f>
        <v/>
      </c>
      <c r="H332" s="86" t="str">
        <f>IF(G332="","",G332+종합보정값!DT$15)</f>
        <v/>
      </c>
      <c r="I332" s="87" t="str">
        <f>IF(J332="","",J332+종합보정값!DS$16)</f>
        <v/>
      </c>
      <c r="J332" s="87" t="str">
        <f>IFERROR(IF(INDEX(종합보정값!$DS:$DS,MATCH($B332,종합보정값!$DR:$DR,0))="","",INDEX(종합보정값!$DS:$DS,MATCH($B332,종합보정값!$DR:$DR,0))+IF(INDEX(종합보정값!$DU:$DU,MATCH($B332,종합보정값!$DR:$DR,0))="인문",종합보정값!DS$8,종합보정값!DT$8)),"")</f>
        <v/>
      </c>
      <c r="K332" s="87" t="str">
        <f>IF(J332="","",J332+종합보정값!DT$16)</f>
        <v/>
      </c>
      <c r="L332" s="88" t="str">
        <f>IF(M332="","",M332+종합보정값!DS$17)</f>
        <v/>
      </c>
      <c r="M332" s="88" t="str">
        <f>IFERROR(IF(INDEX(종합보정값!$DS:$DS,MATCH($B332,종합보정값!$DR:$DR,0))="","",INDEX(종합보정값!$DS:$DS,MATCH($B332,종합보정값!$DR:$DR,0))+IF(INDEX(종합보정값!$DU:$DU,MATCH($B332,종합보정값!$DR:$DR,0))="인문",종합보정값!DS$9,종합보정값!DT$9)),"")</f>
        <v/>
      </c>
      <c r="N332" s="88" t="str">
        <f>IF(M332="","",M332+종합보정값!DT$17)</f>
        <v/>
      </c>
      <c r="O332" s="89" t="str">
        <f>IF(P332="","",P332+종합보정값!DS$18)</f>
        <v/>
      </c>
      <c r="P332" s="89" t="str">
        <f>IFERROR(IF(INDEX(종합보정값!$DS:$DS,MATCH($B332,종합보정값!$DR:$DR,0))="","",INDEX(종합보정값!$DS:$DS,MATCH($B332,종합보정값!$DR:$DR,0))+IF(INDEX(종합보정값!$DU:$DU,MATCH($B332,종합보정값!$DR:$DR,0))="인문",종합보정값!DS$10,종합보정값!DT$10)),"")</f>
        <v/>
      </c>
      <c r="Q332" s="89" t="str">
        <f>IF(P332="","",P332+종합보정값!DT$18)</f>
        <v/>
      </c>
    </row>
    <row r="333" spans="2:17">
      <c r="B333" s="84" t="s">
        <v>1929</v>
      </c>
      <c r="C333" s="85" t="str">
        <f>IF(D333="","",D333+종합보정값!DS$14)</f>
        <v/>
      </c>
      <c r="D333" s="85" t="str">
        <f>IFERROR(IF(INDEX(종합보정값!$DS:$DS,MATCH(SUBSTITUTE($B333,"자연3","자연2"),종합보정값!$DR:$DR,0))="","",INDEX(종합보정값!$DS:$DS,MATCH(SUBSTITUTE($B333,"자연3","자연2"),종합보정값!$DR:$DR,0))+종합보정값!DT$6+종합보정값!DT$35),"")</f>
        <v/>
      </c>
      <c r="E333" s="85" t="str">
        <f>IF(D333="","",D333+종합보정값!DT$14)</f>
        <v/>
      </c>
      <c r="F333" s="86" t="str">
        <f>IF(G333="","",G333+종합보정값!DS$15)</f>
        <v/>
      </c>
      <c r="G333" s="86" t="str">
        <f>IFERROR(IF(INDEX(종합보정값!$DS:$DS,MATCH(SUBSTITUTE($B333,"자연3","자연2"),종합보정값!$DR:$DR,0))="","",INDEX(종합보정값!$DS:$DS,MATCH(SUBSTITUTE($B333,"자연3","자연2"),종합보정값!$DR:$DR,0))+종합보정값!DT$7+종합보정값!DT$36),"")</f>
        <v/>
      </c>
      <c r="H333" s="86" t="str">
        <f>IF(G333="","",G333+종합보정값!DT$15)</f>
        <v/>
      </c>
      <c r="I333" s="87" t="str">
        <f>IF(J333="","",J333+종합보정값!DS$16)</f>
        <v/>
      </c>
      <c r="J333" s="87" t="str">
        <f>IFERROR(IF(INDEX(종합보정값!$DS:$DS,MATCH(SUBSTITUTE($B333,"자연3","자연2"),종합보정값!$DR:$DR,0))="","",INDEX(종합보정값!$DS:$DS,MATCH(SUBSTITUTE($B333,"자연3","자연2"),종합보정값!$DR:$DR,0))+종합보정값!DT$8+종합보정값!DT$37),"")</f>
        <v/>
      </c>
      <c r="K333" s="87" t="str">
        <f>IF(J333="","",J333+종합보정값!DT$16)</f>
        <v/>
      </c>
      <c r="L333" s="88" t="str">
        <f>IF(M333="","",M333+종합보정값!DS$17)</f>
        <v/>
      </c>
      <c r="M333" s="88" t="str">
        <f>IFERROR(IF(INDEX(종합보정값!$DS:$DS,MATCH(SUBSTITUTE($B333,"자연3","자연2"),종합보정값!$DR:$DR,0))="","",INDEX(종합보정값!$DS:$DS,MATCH(SUBSTITUTE($B333,"자연3","자연2"),종합보정값!$DR:$DR,0))+종합보정값!DT$9+종합보정값!DT$38),"")</f>
        <v/>
      </c>
      <c r="N333" s="88" t="str">
        <f>IF(M333="","",M333+종합보정값!DT$17)</f>
        <v/>
      </c>
      <c r="O333" s="89" t="str">
        <f>IF(P333="","",P333+종합보정값!DS$18)</f>
        <v/>
      </c>
      <c r="P333" s="89" t="str">
        <f>IFERROR(IF(INDEX(종합보정값!$DS:$DS,MATCH(SUBSTITUTE($B333,"자연3","자연2"),종합보정값!$DR:$DR,0))="","",INDEX(종합보정값!$DS:$DS,MATCH(SUBSTITUTE($B333,"자연3","자연2"),종합보정값!$DR:$DR,0))+종합보정값!DT$10+종합보정값!DT$39),"")</f>
        <v/>
      </c>
      <c r="Q333" s="89" t="str">
        <f>IF(P333="","",P333+종합보정값!DT$18)</f>
        <v/>
      </c>
    </row>
    <row r="334" spans="2:17">
      <c r="B334" s="84" t="s">
        <v>1930</v>
      </c>
      <c r="C334" s="85" t="str">
        <f>IF(D334="","",D334+종합보정값!DS$14)</f>
        <v/>
      </c>
      <c r="D334" s="85" t="str">
        <f>IFERROR(IF(INDEX(종합보정값!$DS:$DS,MATCH($B334,종합보정값!$DR:$DR,0))="","",INDEX(종합보정값!$DS:$DS,MATCH($B334,종합보정값!$DR:$DR,0))+IF(INDEX(종합보정값!$DU:$DU,MATCH($B334,종합보정값!$DR:$DR,0))="인문",종합보정값!DS$6,종합보정값!DT$6)),"")</f>
        <v/>
      </c>
      <c r="E334" s="85" t="str">
        <f>IF(D334="","",D334+종합보정값!DT$14)</f>
        <v/>
      </c>
      <c r="F334" s="86" t="str">
        <f>IF(G334="","",G334+종합보정값!DS$15)</f>
        <v/>
      </c>
      <c r="G334" s="86" t="str">
        <f>IFERROR(IF(INDEX(종합보정값!$DS:$DS,MATCH($B334,종합보정값!$DR:$DR,0))="","",INDEX(종합보정값!$DS:$DS,MATCH($B334,종합보정값!$DR:$DR,0))+IF(INDEX(종합보정값!$DU:$DU,MATCH($B334,종합보정값!$DR:$DR,0))="인문",종합보정값!DS$7,종합보정값!DT$7)),"")</f>
        <v/>
      </c>
      <c r="H334" s="86" t="str">
        <f>IF(G334="","",G334+종합보정값!DT$15)</f>
        <v/>
      </c>
      <c r="I334" s="87" t="str">
        <f>IF(J334="","",J334+종합보정값!DS$16)</f>
        <v/>
      </c>
      <c r="J334" s="87" t="str">
        <f>IFERROR(IF(INDEX(종합보정값!$DS:$DS,MATCH($B334,종합보정값!$DR:$DR,0))="","",INDEX(종합보정값!$DS:$DS,MATCH($B334,종합보정값!$DR:$DR,0))+IF(INDEX(종합보정값!$DU:$DU,MATCH($B334,종합보정값!$DR:$DR,0))="인문",종합보정값!DS$8,종합보정값!DT$8)),"")</f>
        <v/>
      </c>
      <c r="K334" s="87" t="str">
        <f>IF(J334="","",J334+종합보정값!DT$16)</f>
        <v/>
      </c>
      <c r="L334" s="88" t="str">
        <f>IF(M334="","",M334+종합보정값!DS$17)</f>
        <v/>
      </c>
      <c r="M334" s="88" t="str">
        <f>IFERROR(IF(INDEX(종합보정값!$DS:$DS,MATCH($B334,종합보정값!$DR:$DR,0))="","",INDEX(종합보정값!$DS:$DS,MATCH($B334,종합보정값!$DR:$DR,0))+IF(INDEX(종합보정값!$DU:$DU,MATCH($B334,종합보정값!$DR:$DR,0))="인문",종합보정값!DS$9,종합보정값!DT$9)),"")</f>
        <v/>
      </c>
      <c r="N334" s="88" t="str">
        <f>IF(M334="","",M334+종합보정값!DT$17)</f>
        <v/>
      </c>
      <c r="O334" s="89" t="str">
        <f>IF(P334="","",P334+종합보정값!DS$18)</f>
        <v/>
      </c>
      <c r="P334" s="89" t="str">
        <f>IFERROR(IF(INDEX(종합보정값!$DS:$DS,MATCH($B334,종합보정값!$DR:$DR,0))="","",INDEX(종합보정값!$DS:$DS,MATCH($B334,종합보정값!$DR:$DR,0))+IF(INDEX(종합보정값!$DU:$DU,MATCH($B334,종합보정값!$DR:$DR,0))="인문",종합보정값!DS$10,종합보정값!DT$10)),"")</f>
        <v/>
      </c>
      <c r="Q334" s="89" t="str">
        <f>IF(P334="","",P334+종합보정값!DT$18)</f>
        <v/>
      </c>
    </row>
    <row r="335" spans="2:17">
      <c r="B335" s="84" t="s">
        <v>1931</v>
      </c>
      <c r="C335" s="85" t="str">
        <f>IF(D335="","",D335+종합보정값!DS$14)</f>
        <v/>
      </c>
      <c r="D335" s="85" t="str">
        <f>IFERROR(IF(INDEX(종합보정값!$DS:$DS,MATCH($B335,종합보정값!$DR:$DR,0))="","",INDEX(종합보정값!$DS:$DS,MATCH($B335,종합보정값!$DR:$DR,0))+IF(INDEX(종합보정값!$DU:$DU,MATCH($B335,종합보정값!$DR:$DR,0))="인문",종합보정값!DS$6,종합보정값!DT$6)),"")</f>
        <v/>
      </c>
      <c r="E335" s="85" t="str">
        <f>IF(D335="","",D335+종합보정값!DT$14)</f>
        <v/>
      </c>
      <c r="F335" s="86" t="str">
        <f>IF(G335="","",G335+종합보정값!DS$15)</f>
        <v/>
      </c>
      <c r="G335" s="86" t="str">
        <f>IFERROR(IF(INDEX(종합보정값!$DS:$DS,MATCH($B335,종합보정값!$DR:$DR,0))="","",INDEX(종합보정값!$DS:$DS,MATCH($B335,종합보정값!$DR:$DR,0))+IF(INDEX(종합보정값!$DU:$DU,MATCH($B335,종합보정값!$DR:$DR,0))="인문",종합보정값!DS$7,종합보정값!DT$7)),"")</f>
        <v/>
      </c>
      <c r="H335" s="86" t="str">
        <f>IF(G335="","",G335+종합보정값!DT$15)</f>
        <v/>
      </c>
      <c r="I335" s="87" t="str">
        <f>IF(J335="","",J335+종합보정값!DS$16)</f>
        <v/>
      </c>
      <c r="J335" s="87" t="str">
        <f>IFERROR(IF(INDEX(종합보정값!$DS:$DS,MATCH($B335,종합보정값!$DR:$DR,0))="","",INDEX(종합보정값!$DS:$DS,MATCH($B335,종합보정값!$DR:$DR,0))+IF(INDEX(종합보정값!$DU:$DU,MATCH($B335,종합보정값!$DR:$DR,0))="인문",종합보정값!DS$8,종합보정값!DT$8)),"")</f>
        <v/>
      </c>
      <c r="K335" s="87" t="str">
        <f>IF(J335="","",J335+종합보정값!DT$16)</f>
        <v/>
      </c>
      <c r="L335" s="88" t="str">
        <f>IF(M335="","",M335+종합보정값!DS$17)</f>
        <v/>
      </c>
      <c r="M335" s="88" t="str">
        <f>IFERROR(IF(INDEX(종합보정값!$DS:$DS,MATCH($B335,종합보정값!$DR:$DR,0))="","",INDEX(종합보정값!$DS:$DS,MATCH($B335,종합보정값!$DR:$DR,0))+IF(INDEX(종합보정값!$DU:$DU,MATCH($B335,종합보정값!$DR:$DR,0))="인문",종합보정값!DS$9,종합보정값!DT$9)),"")</f>
        <v/>
      </c>
      <c r="N335" s="88" t="str">
        <f>IF(M335="","",M335+종합보정값!DT$17)</f>
        <v/>
      </c>
      <c r="O335" s="89" t="str">
        <f>IF(P335="","",P335+종합보정값!DS$18)</f>
        <v/>
      </c>
      <c r="P335" s="89" t="str">
        <f>IFERROR(IF(INDEX(종합보정값!$DS:$DS,MATCH($B335,종합보정값!$DR:$DR,0))="","",INDEX(종합보정값!$DS:$DS,MATCH($B335,종합보정값!$DR:$DR,0))+IF(INDEX(종합보정값!$DU:$DU,MATCH($B335,종합보정값!$DR:$DR,0))="인문",종합보정값!DS$10,종합보정값!DT$10)),"")</f>
        <v/>
      </c>
      <c r="Q335" s="89" t="str">
        <f>IF(P335="","",P335+종합보정값!DT$18)</f>
        <v/>
      </c>
    </row>
    <row r="336" spans="2:17">
      <c r="B336" s="84" t="s">
        <v>1932</v>
      </c>
      <c r="C336" s="85" t="str">
        <f>IF(D336="","",D336+종합보정값!DS$14)</f>
        <v/>
      </c>
      <c r="D336" s="85" t="str">
        <f>IFERROR(IF(INDEX(종합보정값!$DS:$DS,MATCH($B336,종합보정값!$DR:$DR,0))="","",INDEX(종합보정값!$DS:$DS,MATCH($B336,종합보정값!$DR:$DR,0))+IF(INDEX(종합보정값!$DU:$DU,MATCH($B336,종합보정값!$DR:$DR,0))="인문",종합보정값!DS$6,종합보정값!DT$6)),"")</f>
        <v/>
      </c>
      <c r="E336" s="85" t="str">
        <f>IF(D336="","",D336+종합보정값!DT$14)</f>
        <v/>
      </c>
      <c r="F336" s="86" t="str">
        <f>IF(G336="","",G336+종합보정값!DS$15)</f>
        <v/>
      </c>
      <c r="G336" s="86" t="str">
        <f>IFERROR(IF(INDEX(종합보정값!$DS:$DS,MATCH($B336,종합보정값!$DR:$DR,0))="","",INDEX(종합보정값!$DS:$DS,MATCH($B336,종합보정값!$DR:$DR,0))+IF(INDEX(종합보정값!$DU:$DU,MATCH($B336,종합보정값!$DR:$DR,0))="인문",종합보정값!DS$7,종합보정값!DT$7)),"")</f>
        <v/>
      </c>
      <c r="H336" s="86" t="str">
        <f>IF(G336="","",G336+종합보정값!DT$15)</f>
        <v/>
      </c>
      <c r="I336" s="87" t="str">
        <f>IF(J336="","",J336+종합보정값!DS$16)</f>
        <v/>
      </c>
      <c r="J336" s="87" t="str">
        <f>IFERROR(IF(INDEX(종합보정값!$DS:$DS,MATCH($B336,종합보정값!$DR:$DR,0))="","",INDEX(종합보정값!$DS:$DS,MATCH($B336,종합보정값!$DR:$DR,0))+IF(INDEX(종합보정값!$DU:$DU,MATCH($B336,종합보정값!$DR:$DR,0))="인문",종합보정값!DS$8,종합보정값!DT$8)),"")</f>
        <v/>
      </c>
      <c r="K336" s="87" t="str">
        <f>IF(J336="","",J336+종합보정값!DT$16)</f>
        <v/>
      </c>
      <c r="L336" s="88" t="str">
        <f>IF(M336="","",M336+종합보정값!DS$17)</f>
        <v/>
      </c>
      <c r="M336" s="88" t="str">
        <f>IFERROR(IF(INDEX(종합보정값!$DS:$DS,MATCH($B336,종합보정값!$DR:$DR,0))="","",INDEX(종합보정값!$DS:$DS,MATCH($B336,종합보정값!$DR:$DR,0))+IF(INDEX(종합보정값!$DU:$DU,MATCH($B336,종합보정값!$DR:$DR,0))="인문",종합보정값!DS$9,종합보정값!DT$9)),"")</f>
        <v/>
      </c>
      <c r="N336" s="88" t="str">
        <f>IF(M336="","",M336+종합보정값!DT$17)</f>
        <v/>
      </c>
      <c r="O336" s="89" t="str">
        <f>IF(P336="","",P336+종합보정값!DS$18)</f>
        <v/>
      </c>
      <c r="P336" s="89" t="str">
        <f>IFERROR(IF(INDEX(종합보정값!$DS:$DS,MATCH($B336,종합보정값!$DR:$DR,0))="","",INDEX(종합보정값!$DS:$DS,MATCH($B336,종합보정값!$DR:$DR,0))+IF(INDEX(종합보정값!$DU:$DU,MATCH($B336,종합보정값!$DR:$DR,0))="인문",종합보정값!DS$10,종합보정값!DT$10)),"")</f>
        <v/>
      </c>
      <c r="Q336" s="89" t="str">
        <f>IF(P336="","",P336+종합보정값!DT$18)</f>
        <v/>
      </c>
    </row>
    <row r="337" spans="2:17">
      <c r="B337" s="84" t="s">
        <v>1933</v>
      </c>
      <c r="C337" s="85" t="str">
        <f>IF(D337="","",D337+종합보정값!DS$14)</f>
        <v/>
      </c>
      <c r="D337" s="85" t="str">
        <f>IFERROR(IF(INDEX(종합보정값!$DS:$DS,MATCH($B337,종합보정값!$DR:$DR,0))="","",INDEX(종합보정값!$DS:$DS,MATCH($B337,종합보정값!$DR:$DR,0))+IF(INDEX(종합보정값!$DU:$DU,MATCH($B337,종합보정값!$DR:$DR,0))="인문",종합보정값!DS$6,종합보정값!DT$6)),"")</f>
        <v/>
      </c>
      <c r="E337" s="85" t="str">
        <f>IF(D337="","",D337+종합보정값!DT$14)</f>
        <v/>
      </c>
      <c r="F337" s="86" t="str">
        <f>IF(G337="","",G337+종합보정값!DS$15)</f>
        <v/>
      </c>
      <c r="G337" s="86" t="str">
        <f>IFERROR(IF(INDEX(종합보정값!$DS:$DS,MATCH($B337,종합보정값!$DR:$DR,0))="","",INDEX(종합보정값!$DS:$DS,MATCH($B337,종합보정값!$DR:$DR,0))+IF(INDEX(종합보정값!$DU:$DU,MATCH($B337,종합보정값!$DR:$DR,0))="인문",종합보정값!DS$7,종합보정값!DT$7)),"")</f>
        <v/>
      </c>
      <c r="H337" s="86" t="str">
        <f>IF(G337="","",G337+종합보정값!DT$15)</f>
        <v/>
      </c>
      <c r="I337" s="87" t="str">
        <f>IF(J337="","",J337+종합보정값!DS$16)</f>
        <v/>
      </c>
      <c r="J337" s="87" t="str">
        <f>IFERROR(IF(INDEX(종합보정값!$DS:$DS,MATCH($B337,종합보정값!$DR:$DR,0))="","",INDEX(종합보정값!$DS:$DS,MATCH($B337,종합보정값!$DR:$DR,0))+IF(INDEX(종합보정값!$DU:$DU,MATCH($B337,종합보정값!$DR:$DR,0))="인문",종합보정값!DS$8,종합보정값!DT$8)),"")</f>
        <v/>
      </c>
      <c r="K337" s="87" t="str">
        <f>IF(J337="","",J337+종합보정값!DT$16)</f>
        <v/>
      </c>
      <c r="L337" s="88" t="str">
        <f>IF(M337="","",M337+종합보정값!DS$17)</f>
        <v/>
      </c>
      <c r="M337" s="88" t="str">
        <f>IFERROR(IF(INDEX(종합보정값!$DS:$DS,MATCH($B337,종합보정값!$DR:$DR,0))="","",INDEX(종합보정값!$DS:$DS,MATCH($B337,종합보정값!$DR:$DR,0))+IF(INDEX(종합보정값!$DU:$DU,MATCH($B337,종합보정값!$DR:$DR,0))="인문",종합보정값!DS$9,종합보정값!DT$9)),"")</f>
        <v/>
      </c>
      <c r="N337" s="88" t="str">
        <f>IF(M337="","",M337+종합보정값!DT$17)</f>
        <v/>
      </c>
      <c r="O337" s="89" t="str">
        <f>IF(P337="","",P337+종합보정값!DS$18)</f>
        <v/>
      </c>
      <c r="P337" s="89" t="str">
        <f>IFERROR(IF(INDEX(종합보정값!$DS:$DS,MATCH($B337,종합보정값!$DR:$DR,0))="","",INDEX(종합보정값!$DS:$DS,MATCH($B337,종합보정값!$DR:$DR,0))+IF(INDEX(종합보정값!$DU:$DU,MATCH($B337,종합보정값!$DR:$DR,0))="인문",종합보정값!DS$10,종합보정값!DT$10)),"")</f>
        <v/>
      </c>
      <c r="Q337" s="89" t="str">
        <f>IF(P337="","",P337+종합보정값!DT$18)</f>
        <v/>
      </c>
    </row>
    <row r="339" spans="2:17">
      <c r="B339" s="159" t="s">
        <v>1934</v>
      </c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5"/>
    </row>
    <row r="340" spans="2:17">
      <c r="B340" s="78"/>
      <c r="C340" s="163" t="s">
        <v>1862</v>
      </c>
      <c r="D340" s="154"/>
      <c r="E340" s="155"/>
      <c r="F340" s="161" t="s">
        <v>1863</v>
      </c>
      <c r="G340" s="154"/>
      <c r="H340" s="155"/>
      <c r="I340" s="162" t="s">
        <v>1864</v>
      </c>
      <c r="J340" s="154"/>
      <c r="K340" s="155"/>
      <c r="L340" s="156" t="s">
        <v>1865</v>
      </c>
      <c r="M340" s="154"/>
      <c r="N340" s="155"/>
      <c r="O340" s="157" t="s">
        <v>1866</v>
      </c>
      <c r="P340" s="154"/>
      <c r="Q340" s="155"/>
    </row>
    <row r="341" spans="2:17">
      <c r="B341" s="78" t="s">
        <v>1869</v>
      </c>
      <c r="C341" s="79" t="s">
        <v>19</v>
      </c>
      <c r="D341" s="79" t="s">
        <v>20</v>
      </c>
      <c r="E341" s="79" t="s">
        <v>21</v>
      </c>
      <c r="F341" s="80" t="s">
        <v>19</v>
      </c>
      <c r="G341" s="80" t="s">
        <v>20</v>
      </c>
      <c r="H341" s="80" t="s">
        <v>21</v>
      </c>
      <c r="I341" s="81" t="s">
        <v>19</v>
      </c>
      <c r="J341" s="81" t="s">
        <v>20</v>
      </c>
      <c r="K341" s="81" t="s">
        <v>21</v>
      </c>
      <c r="L341" s="82" t="s">
        <v>19</v>
      </c>
      <c r="M341" s="82" t="s">
        <v>20</v>
      </c>
      <c r="N341" s="82" t="s">
        <v>21</v>
      </c>
      <c r="O341" s="83" t="s">
        <v>19</v>
      </c>
      <c r="P341" s="83" t="s">
        <v>20</v>
      </c>
      <c r="Q341" s="83" t="s">
        <v>21</v>
      </c>
    </row>
    <row r="342" spans="2:17">
      <c r="B342" s="84" t="s">
        <v>1935</v>
      </c>
      <c r="C342" s="85" t="str">
        <f>IF(D342="","",D342+종합보정값!DX$14)</f>
        <v/>
      </c>
      <c r="D342" s="85" t="str">
        <f>IFERROR(IF(INDEX(종합보정값!$DX:$DX,MATCH(SUBSTITUTE($B342,"인문1","인문2"),종합보정값!$DW:$DW,0))="","",INDEX(종합보정값!$DX:$DX,MATCH(SUBSTITUTE($B342,"인문1","인문2"),종합보정값!$DW:$DW,0))+종합보정값!DX$6-종합보정값!DX$35),"")</f>
        <v/>
      </c>
      <c r="E342" s="85" t="str">
        <f>IF(D342="","",D342+종합보정값!DY$14)</f>
        <v/>
      </c>
      <c r="F342" s="86" t="str">
        <f>IF(G342="","",G342+종합보정값!DX$15)</f>
        <v/>
      </c>
      <c r="G342" s="86" t="str">
        <f>IFERROR(IF(INDEX(종합보정값!$DX:$DX,MATCH(SUBSTITUTE($B342,"인문1","인문2"),종합보정값!$DW:$DW,0))="","",INDEX(종합보정값!$DX:$DX,MATCH(SUBSTITUTE($B342,"인문1","인문2"),종합보정값!$DW:$DW,0))+종합보정값!DX$7-종합보정값!DX$36),"")</f>
        <v/>
      </c>
      <c r="H342" s="86" t="str">
        <f>IF(G342="","",G342+종합보정값!DY$15)</f>
        <v/>
      </c>
      <c r="I342" s="87" t="str">
        <f>IF(J342="","",J342+종합보정값!DX$16)</f>
        <v/>
      </c>
      <c r="J342" s="87" t="str">
        <f>IFERROR(IF(INDEX(종합보정값!$DX:$DX,MATCH(SUBSTITUTE($B342,"인문1","인문2"),종합보정값!$DW:$DW,0))="","",INDEX(종합보정값!$DX:$DX,MATCH(SUBSTITUTE($B342,"인문1","인문2"),종합보정값!$DW:$DW,0))+종합보정값!DX$8-종합보정값!DX$37),"")</f>
        <v/>
      </c>
      <c r="K342" s="87" t="str">
        <f>IF(J342="","",J342+종합보정값!DY$16)</f>
        <v/>
      </c>
      <c r="L342" s="88" t="str">
        <f>IF(M342="","",M342+종합보정값!DX$17)</f>
        <v/>
      </c>
      <c r="M342" s="88" t="str">
        <f>IFERROR(IF(INDEX(종합보정값!$DX:$DX,MATCH(SUBSTITUTE($B342,"인문1","인문2"),종합보정값!$DW:$DW,0))="","",INDEX(종합보정값!$DX:$DX,MATCH(SUBSTITUTE($B342,"인문1","인문2"),종합보정값!$DW:$DW,0))+종합보정값!DX$9-종합보정값!DX$38),"")</f>
        <v/>
      </c>
      <c r="N342" s="88" t="str">
        <f>IF(M342="","",M342+종합보정값!DY$17)</f>
        <v/>
      </c>
      <c r="O342" s="89" t="str">
        <f>IF(P342="","",P342+종합보정값!DX$18)</f>
        <v/>
      </c>
      <c r="P342" s="89" t="str">
        <f>IFERROR(IF(INDEX(종합보정값!$DX:$DX,MATCH(SUBSTITUTE($B342,"인문1","인문2"),종합보정값!$DW:$DW,0))="","",INDEX(종합보정값!$DX:$DX,MATCH(SUBSTITUTE($B342,"인문1","인문2"),종합보정값!$DW:$DW,0))+종합보정값!DX$10-종합보정값!DX$39),"")</f>
        <v/>
      </c>
      <c r="Q342" s="89" t="str">
        <f>IF(P342="","",P342+종합보정값!DY$18)</f>
        <v/>
      </c>
    </row>
    <row r="343" spans="2:17">
      <c r="B343" s="84" t="s">
        <v>1936</v>
      </c>
      <c r="C343" s="85" t="str">
        <f>IF(D343="","",D343+종합보정값!DX$14)</f>
        <v/>
      </c>
      <c r="D343" s="85" t="str">
        <f>IFERROR(IF(INDEX(종합보정값!$DX:$DX,MATCH($B343,종합보정값!$DW:$DW,0))="","",INDEX(종합보정값!$DX:$DX,MATCH($B343,종합보정값!$DW:$DW,0))+IF(INDEX(종합보정값!$DZ:$DZ,MATCH($B343,종합보정값!$DW:$DW,0))="인문",종합보정값!DX$6,종합보정값!DY$6)),"")</f>
        <v/>
      </c>
      <c r="E343" s="85" t="str">
        <f>IF(D343="","",D343+종합보정값!DY$14)</f>
        <v/>
      </c>
      <c r="F343" s="86" t="str">
        <f>IF(G343="","",G343+종합보정값!DX$15)</f>
        <v/>
      </c>
      <c r="G343" s="86" t="str">
        <f>IFERROR(IF(INDEX(종합보정값!$DX:$DX,MATCH($B343,종합보정값!$DW:$DW,0))="","",INDEX(종합보정값!$DX:$DX,MATCH($B343,종합보정값!$DW:$DW,0))+IF(INDEX(종합보정값!$DZ:$DZ,MATCH($B343,종합보정값!$DW:$DW,0))="인문",종합보정값!DX$7,종합보정값!DY$7)),"")</f>
        <v/>
      </c>
      <c r="H343" s="86" t="str">
        <f>IF(G343="","",G343+종합보정값!DY$15)</f>
        <v/>
      </c>
      <c r="I343" s="87" t="str">
        <f>IF(J343="","",J343+종합보정값!DX$16)</f>
        <v/>
      </c>
      <c r="J343" s="87" t="str">
        <f>IFERROR(IF(INDEX(종합보정값!$DX:$DX,MATCH($B343,종합보정값!$DW:$DW,0))="","",INDEX(종합보정값!$DX:$DX,MATCH($B343,종합보정값!$DW:$DW,0))+IF(INDEX(종합보정값!$DZ:$DZ,MATCH($B343,종합보정값!$DW:$DW,0))="인문",종합보정값!DX$8,종합보정값!DY$8)),"")</f>
        <v/>
      </c>
      <c r="K343" s="87" t="str">
        <f>IF(J343="","",J343+종합보정값!DY$16)</f>
        <v/>
      </c>
      <c r="L343" s="88" t="str">
        <f>IF(M343="","",M343+종합보정값!DX$17)</f>
        <v/>
      </c>
      <c r="M343" s="88" t="str">
        <f>IFERROR(IF(INDEX(종합보정값!$DX:$DX,MATCH($B343,종합보정값!$DW:$DW,0))="","",INDEX(종합보정값!$DX:$DX,MATCH($B343,종합보정값!$DW:$DW,0))+IF(INDEX(종합보정값!$DZ:$DZ,MATCH($B343,종합보정값!$DW:$DW,0))="인문",종합보정값!DX$9,종합보정값!DY$9)),"")</f>
        <v/>
      </c>
      <c r="N343" s="88" t="str">
        <f>IF(M343="","",M343+종합보정값!DY$17)</f>
        <v/>
      </c>
      <c r="O343" s="89" t="str">
        <f>IF(P343="","",P343+종합보정값!DX$18)</f>
        <v/>
      </c>
      <c r="P343" s="89" t="str">
        <f>IFERROR(IF(INDEX(종합보정값!$DX:$DX,MATCH($B343,종합보정값!$DW:$DW,0))="","",INDEX(종합보정값!$DX:$DX,MATCH($B343,종합보정값!$DW:$DW,0))+IF(INDEX(종합보정값!$DZ:$DZ,MATCH($B343,종합보정값!$DW:$DW,0))="인문",종합보정값!DX$10,종합보정값!DY$10)),"")</f>
        <v/>
      </c>
      <c r="Q343" s="89" t="str">
        <f>IF(P343="","",P343+종합보정값!DY$18)</f>
        <v/>
      </c>
    </row>
    <row r="344" spans="2:17">
      <c r="B344" s="84" t="s">
        <v>1937</v>
      </c>
      <c r="C344" s="85" t="str">
        <f>IF(D344="","",D344+종합보정값!DX$14)</f>
        <v/>
      </c>
      <c r="D344" s="85" t="str">
        <f>IFERROR(IF(INDEX(종합보정값!$DX:$DX,MATCH(SUBSTITUTE($B344,"인문3","인문2"),종합보정값!$DW:$DW,0))="","",INDEX(종합보정값!$DX:$DX,MATCH(SUBSTITUTE($B344,"인문3","인문2"),종합보정값!$DW:$DW,0))+종합보정값!DX$6+종합보정값!DX$35),"")</f>
        <v/>
      </c>
      <c r="E344" s="85" t="str">
        <f>IF(D344="","",D344+종합보정값!DY$14)</f>
        <v/>
      </c>
      <c r="F344" s="86" t="str">
        <f>IF(G344="","",G344+종합보정값!DX$15)</f>
        <v/>
      </c>
      <c r="G344" s="86" t="str">
        <f>IFERROR(IF(INDEX(종합보정값!$DX:$DX,MATCH(SUBSTITUTE($B344,"인문3","인문2"),종합보정값!$DW:$DW,0))="","",INDEX(종합보정값!$DX:$DX,MATCH(SUBSTITUTE($B344,"인문3","인문2"),종합보정값!$DW:$DW,0))+종합보정값!DX$7+종합보정값!DX$36),"")</f>
        <v/>
      </c>
      <c r="H344" s="86" t="str">
        <f>IF(G344="","",G344+종합보정값!DY$15)</f>
        <v/>
      </c>
      <c r="I344" s="87" t="str">
        <f>IF(J344="","",J344+종합보정값!DX$16)</f>
        <v/>
      </c>
      <c r="J344" s="87" t="str">
        <f>IFERROR(IF(INDEX(종합보정값!$DX:$DX,MATCH(SUBSTITUTE($B344,"인문3","인문2"),종합보정값!$DW:$DW,0))="","",INDEX(종합보정값!$DX:$DX,MATCH(SUBSTITUTE($B344,"인문3","인문2"),종합보정값!$DW:$DW,0))+종합보정값!DX$8+종합보정값!DX$37),"")</f>
        <v/>
      </c>
      <c r="K344" s="87" t="str">
        <f>IF(J344="","",J344+종합보정값!DY$16)</f>
        <v/>
      </c>
      <c r="L344" s="88" t="str">
        <f>IF(M344="","",M344+종합보정값!DX$17)</f>
        <v/>
      </c>
      <c r="M344" s="88" t="str">
        <f>IFERROR(IF(INDEX(종합보정값!$DX:$DX,MATCH(SUBSTITUTE($B344,"인문3","인문2"),종합보정값!$DW:$DW,0))="","",INDEX(종합보정값!$DX:$DX,MATCH(SUBSTITUTE($B344,"인문3","인문2"),종합보정값!$DW:$DW,0))+종합보정값!DX$9+종합보정값!DX$38),"")</f>
        <v/>
      </c>
      <c r="N344" s="88" t="str">
        <f>IF(M344="","",M344+종합보정값!DY$17)</f>
        <v/>
      </c>
      <c r="O344" s="89" t="str">
        <f>IF(P344="","",P344+종합보정값!DX$18)</f>
        <v/>
      </c>
      <c r="P344" s="89" t="str">
        <f>IFERROR(IF(INDEX(종합보정값!$DX:$DX,MATCH(SUBSTITUTE($B344,"인문3","인문2"),종합보정값!$DW:$DW,0))="","",INDEX(종합보정값!$DX:$DX,MATCH(SUBSTITUTE($B344,"인문3","인문2"),종합보정값!$DW:$DW,0))+종합보정값!DX$10+종합보정값!DX$39),"")</f>
        <v/>
      </c>
      <c r="Q344" s="89" t="str">
        <f>IF(P344="","",P344+종합보정값!DY$18)</f>
        <v/>
      </c>
    </row>
    <row r="345" spans="2:17">
      <c r="B345" s="84" t="s">
        <v>1938</v>
      </c>
      <c r="C345" s="85" t="str">
        <f>IF(D345="","",D345+종합보정값!DX$14)</f>
        <v/>
      </c>
      <c r="D345" s="85" t="str">
        <f>IFERROR(IF(INDEX(종합보정값!$DX:$DX,MATCH(SUBSTITUTE($B345,"자연1","자연2"),종합보정값!$DW:$DW,0))="","",INDEX(종합보정값!$DX:$DX,MATCH(SUBSTITUTE($B345,"자연1","자연2"),종합보정값!$DW:$DW,0))+종합보정값!DY$6-종합보정값!DY$35),"")</f>
        <v/>
      </c>
      <c r="E345" s="85" t="str">
        <f>IF(D345="","",D345+종합보정값!DY$14)</f>
        <v/>
      </c>
      <c r="F345" s="86" t="str">
        <f>IF(G345="","",G345+종합보정값!DX$15)</f>
        <v/>
      </c>
      <c r="G345" s="86" t="str">
        <f>IFERROR(IF(INDEX(종합보정값!$DX:$DX,MATCH(SUBSTITUTE($B345,"자연1","자연2"),종합보정값!$DW:$DW,0))="","",INDEX(종합보정값!$DX:$DX,MATCH(SUBSTITUTE($B345,"자연1","자연2"),종합보정값!$DW:$DW,0))+종합보정값!DY$7-종합보정값!DY$36),"")</f>
        <v/>
      </c>
      <c r="H345" s="86" t="str">
        <f>IF(G345="","",G345+종합보정값!DY$15)</f>
        <v/>
      </c>
      <c r="I345" s="87" t="str">
        <f>IF(J345="","",J345+종합보정값!DX$16)</f>
        <v/>
      </c>
      <c r="J345" s="87" t="str">
        <f>IFERROR(IF(INDEX(종합보정값!$DX:$DX,MATCH(SUBSTITUTE($B345,"자연1","자연2"),종합보정값!$DW:$DW,0))="","",INDEX(종합보정값!$DX:$DX,MATCH(SUBSTITUTE($B345,"자연1","자연2"),종합보정값!$DW:$DW,0))+종합보정값!DY$8-종합보정값!DY$37),"")</f>
        <v/>
      </c>
      <c r="K345" s="87" t="str">
        <f>IF(J345="","",J345+종합보정값!DY$16)</f>
        <v/>
      </c>
      <c r="L345" s="88" t="str">
        <f>IF(M345="","",M345+종합보정값!DX$17)</f>
        <v/>
      </c>
      <c r="M345" s="88" t="str">
        <f>IFERROR(IF(INDEX(종합보정값!$DX:$DX,MATCH(SUBSTITUTE($B345,"자연1","자연2"),종합보정값!$DW:$DW,0))="","",INDEX(종합보정값!$DX:$DX,MATCH(SUBSTITUTE($B345,"자연1","자연2"),종합보정값!$DW:$DW,0))+종합보정값!DY$9-종합보정값!DY$38),"")</f>
        <v/>
      </c>
      <c r="N345" s="88" t="str">
        <f>IF(M345="","",M345+종합보정값!DY$17)</f>
        <v/>
      </c>
      <c r="O345" s="89" t="str">
        <f>IF(P345="","",P345+종합보정값!DX$18)</f>
        <v/>
      </c>
      <c r="P345" s="89" t="str">
        <f>IFERROR(IF(INDEX(종합보정값!$DX:$DX,MATCH(SUBSTITUTE($B345,"자연1","자연2"),종합보정값!$DW:$DW,0))="","",INDEX(종합보정값!$DX:$DX,MATCH(SUBSTITUTE($B345,"자연1","자연2"),종합보정값!$DW:$DW,0))+종합보정값!DY$10-종합보정값!DY$39),"")</f>
        <v/>
      </c>
      <c r="Q345" s="89" t="str">
        <f>IF(P345="","",P345+종합보정값!DY$18)</f>
        <v/>
      </c>
    </row>
    <row r="346" spans="2:17">
      <c r="B346" s="84" t="s">
        <v>1939</v>
      </c>
      <c r="C346" s="85" t="str">
        <f>IF(D346="","",D346+종합보정값!DX$14)</f>
        <v/>
      </c>
      <c r="D346" s="85" t="str">
        <f>IFERROR(IF(INDEX(종합보정값!$DX:$DX,MATCH($B346,종합보정값!$DW:$DW,0))="","",INDEX(종합보정값!$DX:$DX,MATCH($B346,종합보정값!$DW:$DW,0))+IF(INDEX(종합보정값!$DZ:$DZ,MATCH($B346,종합보정값!$DW:$DW,0))="인문",종합보정값!DX$6,종합보정값!DY$6)),"")</f>
        <v/>
      </c>
      <c r="E346" s="85" t="str">
        <f>IF(D346="","",D346+종합보정값!DY$14)</f>
        <v/>
      </c>
      <c r="F346" s="86" t="str">
        <f>IF(G346="","",G346+종합보정값!DX$15)</f>
        <v/>
      </c>
      <c r="G346" s="86" t="str">
        <f>IFERROR(IF(INDEX(종합보정값!$DX:$DX,MATCH($B346,종합보정값!$DW:$DW,0))="","",INDEX(종합보정값!$DX:$DX,MATCH($B346,종합보정값!$DW:$DW,0))+IF(INDEX(종합보정값!$DZ:$DZ,MATCH($B346,종합보정값!$DW:$DW,0))="인문",종합보정값!DX$7,종합보정값!DY$7)),"")</f>
        <v/>
      </c>
      <c r="H346" s="86" t="str">
        <f>IF(G346="","",G346+종합보정값!DY$15)</f>
        <v/>
      </c>
      <c r="I346" s="87" t="str">
        <f>IF(J346="","",J346+종합보정값!DX$16)</f>
        <v/>
      </c>
      <c r="J346" s="87" t="str">
        <f>IFERROR(IF(INDEX(종합보정값!$DX:$DX,MATCH($B346,종합보정값!$DW:$DW,0))="","",INDEX(종합보정값!$DX:$DX,MATCH($B346,종합보정값!$DW:$DW,0))+IF(INDEX(종합보정값!$DZ:$DZ,MATCH($B346,종합보정값!$DW:$DW,0))="인문",종합보정값!DX$8,종합보정값!DY$8)),"")</f>
        <v/>
      </c>
      <c r="K346" s="87" t="str">
        <f>IF(J346="","",J346+종합보정값!DY$16)</f>
        <v/>
      </c>
      <c r="L346" s="88" t="str">
        <f>IF(M346="","",M346+종합보정값!DX$17)</f>
        <v/>
      </c>
      <c r="M346" s="88" t="str">
        <f>IFERROR(IF(INDEX(종합보정값!$DX:$DX,MATCH($B346,종합보정값!$DW:$DW,0))="","",INDEX(종합보정값!$DX:$DX,MATCH($B346,종합보정값!$DW:$DW,0))+IF(INDEX(종합보정값!$DZ:$DZ,MATCH($B346,종합보정값!$DW:$DW,0))="인문",종합보정값!DX$9,종합보정값!DY$9)),"")</f>
        <v/>
      </c>
      <c r="N346" s="88" t="str">
        <f>IF(M346="","",M346+종합보정값!DY$17)</f>
        <v/>
      </c>
      <c r="O346" s="89" t="str">
        <f>IF(P346="","",P346+종합보정값!DX$18)</f>
        <v/>
      </c>
      <c r="P346" s="89" t="str">
        <f>IFERROR(IF(INDEX(종합보정값!$DX:$DX,MATCH($B346,종합보정값!$DW:$DW,0))="","",INDEX(종합보정값!$DX:$DX,MATCH($B346,종합보정값!$DW:$DW,0))+IF(INDEX(종합보정값!$DZ:$DZ,MATCH($B346,종합보정값!$DW:$DW,0))="인문",종합보정값!DX$10,종합보정값!DY$10)),"")</f>
        <v/>
      </c>
      <c r="Q346" s="89" t="str">
        <f>IF(P346="","",P346+종합보정값!DY$18)</f>
        <v/>
      </c>
    </row>
    <row r="347" spans="2:17">
      <c r="B347" s="84" t="s">
        <v>1940</v>
      </c>
      <c r="C347" s="85" t="str">
        <f>IF(D347="","",D347+종합보정값!DX$14)</f>
        <v/>
      </c>
      <c r="D347" s="85" t="str">
        <f>IFERROR(IF(INDEX(종합보정값!$DX:$DX,MATCH(SUBSTITUTE($B347,"자연3","자연2"),종합보정값!$DW:$DW,0))="","",INDEX(종합보정값!$DX:$DX,MATCH(SUBSTITUTE($B347,"자연3","자연2"),종합보정값!$DW:$DW,0))+종합보정값!DY$6+종합보정값!DY$35),"")</f>
        <v/>
      </c>
      <c r="E347" s="85" t="str">
        <f>IF(D347="","",D347+종합보정값!DY$14)</f>
        <v/>
      </c>
      <c r="F347" s="86" t="str">
        <f>IF(G347="","",G347+종합보정값!DX$15)</f>
        <v/>
      </c>
      <c r="G347" s="86" t="str">
        <f>IFERROR(IF(INDEX(종합보정값!$DX:$DX,MATCH(SUBSTITUTE($B347,"자연3","자연2"),종합보정값!$DW:$DW,0))="","",INDEX(종합보정값!$DX:$DX,MATCH(SUBSTITUTE($B347,"자연3","자연2"),종합보정값!$DW:$DW,0))+종합보정값!DY$7+종합보정값!DY$36),"")</f>
        <v/>
      </c>
      <c r="H347" s="86" t="str">
        <f>IF(G347="","",G347+종합보정값!DY$15)</f>
        <v/>
      </c>
      <c r="I347" s="87" t="str">
        <f>IF(J347="","",J347+종합보정값!DX$16)</f>
        <v/>
      </c>
      <c r="J347" s="87" t="str">
        <f>IFERROR(IF(INDEX(종합보정값!$DX:$DX,MATCH(SUBSTITUTE($B347,"자연3","자연2"),종합보정값!$DW:$DW,0))="","",INDEX(종합보정값!$DX:$DX,MATCH(SUBSTITUTE($B347,"자연3","자연2"),종합보정값!$DW:$DW,0))+종합보정값!DY$8+종합보정값!DY$37),"")</f>
        <v/>
      </c>
      <c r="K347" s="87" t="str">
        <f>IF(J347="","",J347+종합보정값!DY$16)</f>
        <v/>
      </c>
      <c r="L347" s="88" t="str">
        <f>IF(M347="","",M347+종합보정값!DX$17)</f>
        <v/>
      </c>
      <c r="M347" s="88" t="str">
        <f>IFERROR(IF(INDEX(종합보정값!$DX:$DX,MATCH(SUBSTITUTE($B347,"자연3","자연2"),종합보정값!$DW:$DW,0))="","",INDEX(종합보정값!$DX:$DX,MATCH(SUBSTITUTE($B347,"자연3","자연2"),종합보정값!$DW:$DW,0))+종합보정값!DY$9+종합보정값!DY$38),"")</f>
        <v/>
      </c>
      <c r="N347" s="88" t="str">
        <f>IF(M347="","",M347+종합보정값!DY$17)</f>
        <v/>
      </c>
      <c r="O347" s="89" t="str">
        <f>IF(P347="","",P347+종합보정값!DX$18)</f>
        <v/>
      </c>
      <c r="P347" s="89" t="str">
        <f>IFERROR(IF(INDEX(종합보정값!$DX:$DX,MATCH(SUBSTITUTE($B347,"자연3","자연2"),종합보정값!$DW:$DW,0))="","",INDEX(종합보정값!$DX:$DX,MATCH(SUBSTITUTE($B347,"자연3","자연2"),종합보정값!$DW:$DW,0))+종합보정값!DY$10+종합보정값!DY$39),"")</f>
        <v/>
      </c>
      <c r="Q347" s="89" t="str">
        <f>IF(P347="","",P347+종합보정값!DY$18)</f>
        <v/>
      </c>
    </row>
    <row r="348" spans="2:17">
      <c r="B348" s="84" t="s">
        <v>1941</v>
      </c>
      <c r="C348" s="85" t="str">
        <f>IF(D348="","",D348+종합보정값!DX$14)</f>
        <v/>
      </c>
      <c r="D348" s="85" t="str">
        <f>IFERROR(IF(INDEX(종합보정값!$DX:$DX,MATCH($B348,종합보정값!$DW:$DW,0))="","",INDEX(종합보정값!$DX:$DX,MATCH($B348,종합보정값!$DW:$DW,0))+IF(INDEX(종합보정값!$DZ:$DZ,MATCH($B348,종합보정값!$DW:$DW,0))="인문",종합보정값!DX$6,종합보정값!DY$6)),"")</f>
        <v/>
      </c>
      <c r="E348" s="85" t="str">
        <f>IF(D348="","",D348+종합보정값!DY$14)</f>
        <v/>
      </c>
      <c r="F348" s="86" t="str">
        <f>IF(G348="","",G348+종합보정값!DX$15)</f>
        <v/>
      </c>
      <c r="G348" s="86" t="str">
        <f>IFERROR(IF(INDEX(종합보정값!$DX:$DX,MATCH($B348,종합보정값!$DW:$DW,0))="","",INDEX(종합보정값!$DX:$DX,MATCH($B348,종합보정값!$DW:$DW,0))+IF(INDEX(종합보정값!$DZ:$DZ,MATCH($B348,종합보정값!$DW:$DW,0))="인문",종합보정값!DX$7,종합보정값!DY$7)),"")</f>
        <v/>
      </c>
      <c r="H348" s="86" t="str">
        <f>IF(G348="","",G348+종합보정값!DY$15)</f>
        <v/>
      </c>
      <c r="I348" s="87" t="str">
        <f>IF(J348="","",J348+종합보정값!DX$16)</f>
        <v/>
      </c>
      <c r="J348" s="87" t="str">
        <f>IFERROR(IF(INDEX(종합보정값!$DX:$DX,MATCH($B348,종합보정값!$DW:$DW,0))="","",INDEX(종합보정값!$DX:$DX,MATCH($B348,종합보정값!$DW:$DW,0))+IF(INDEX(종합보정값!$DZ:$DZ,MATCH($B348,종합보정값!$DW:$DW,0))="인문",종합보정값!DX$8,종합보정값!DY$8)),"")</f>
        <v/>
      </c>
      <c r="K348" s="87" t="str">
        <f>IF(J348="","",J348+종합보정값!DY$16)</f>
        <v/>
      </c>
      <c r="L348" s="88" t="str">
        <f>IF(M348="","",M348+종합보정값!DX$17)</f>
        <v/>
      </c>
      <c r="M348" s="88" t="str">
        <f>IFERROR(IF(INDEX(종합보정값!$DX:$DX,MATCH($B348,종합보정값!$DW:$DW,0))="","",INDEX(종합보정값!$DX:$DX,MATCH($B348,종합보정값!$DW:$DW,0))+IF(INDEX(종합보정값!$DZ:$DZ,MATCH($B348,종합보정값!$DW:$DW,0))="인문",종합보정값!DX$9,종합보정값!DY$9)),"")</f>
        <v/>
      </c>
      <c r="N348" s="88" t="str">
        <f>IF(M348="","",M348+종합보정값!DY$17)</f>
        <v/>
      </c>
      <c r="O348" s="89" t="str">
        <f>IF(P348="","",P348+종합보정값!DX$18)</f>
        <v/>
      </c>
      <c r="P348" s="89" t="str">
        <f>IFERROR(IF(INDEX(종합보정값!$DX:$DX,MATCH($B348,종합보정값!$DW:$DW,0))="","",INDEX(종합보정값!$DX:$DX,MATCH($B348,종합보정값!$DW:$DW,0))+IF(INDEX(종합보정값!$DZ:$DZ,MATCH($B348,종합보정값!$DW:$DW,0))="인문",종합보정값!DX$10,종합보정값!DY$10)),"")</f>
        <v/>
      </c>
      <c r="Q348" s="89" t="str">
        <f>IF(P348="","",P348+종합보정값!DY$18)</f>
        <v/>
      </c>
    </row>
    <row r="349" spans="2:17">
      <c r="B349" s="84" t="s">
        <v>1942</v>
      </c>
      <c r="C349" s="85" t="str">
        <f>IF(D349="","",D349+종합보정값!DX$14)</f>
        <v/>
      </c>
      <c r="D349" s="85" t="str">
        <f>IFERROR(IF(INDEX(종합보정값!$DX:$DX,MATCH($B349,종합보정값!$DW:$DW,0))="","",INDEX(종합보정값!$DX:$DX,MATCH($B349,종합보정값!$DW:$DW,0))+IF(INDEX(종합보정값!$DZ:$DZ,MATCH($B349,종합보정값!$DW:$DW,0))="인문",종합보정값!DX$6,종합보정값!DY$6)),"")</f>
        <v/>
      </c>
      <c r="E349" s="85" t="str">
        <f>IF(D349="","",D349+종합보정값!DY$14)</f>
        <v/>
      </c>
      <c r="F349" s="86" t="str">
        <f>IF(G349="","",G349+종합보정값!DX$15)</f>
        <v/>
      </c>
      <c r="G349" s="86" t="str">
        <f>IFERROR(IF(INDEX(종합보정값!$DX:$DX,MATCH($B349,종합보정값!$DW:$DW,0))="","",INDEX(종합보정값!$DX:$DX,MATCH($B349,종합보정값!$DW:$DW,0))+IF(INDEX(종합보정값!$DZ:$DZ,MATCH($B349,종합보정값!$DW:$DW,0))="인문",종합보정값!DX$7,종합보정값!DY$7)),"")</f>
        <v/>
      </c>
      <c r="H349" s="86" t="str">
        <f>IF(G349="","",G349+종합보정값!DY$15)</f>
        <v/>
      </c>
      <c r="I349" s="87" t="str">
        <f>IF(J349="","",J349+종합보정값!DX$16)</f>
        <v/>
      </c>
      <c r="J349" s="87" t="str">
        <f>IFERROR(IF(INDEX(종합보정값!$DX:$DX,MATCH($B349,종합보정값!$DW:$DW,0))="","",INDEX(종합보정값!$DX:$DX,MATCH($B349,종합보정값!$DW:$DW,0))+IF(INDEX(종합보정값!$DZ:$DZ,MATCH($B349,종합보정값!$DW:$DW,0))="인문",종합보정값!DX$8,종합보정값!DY$8)),"")</f>
        <v/>
      </c>
      <c r="K349" s="87" t="str">
        <f>IF(J349="","",J349+종합보정값!DY$16)</f>
        <v/>
      </c>
      <c r="L349" s="88" t="str">
        <f>IF(M349="","",M349+종합보정값!DX$17)</f>
        <v/>
      </c>
      <c r="M349" s="88" t="str">
        <f>IFERROR(IF(INDEX(종합보정값!$DX:$DX,MATCH($B349,종합보정값!$DW:$DW,0))="","",INDEX(종합보정값!$DX:$DX,MATCH($B349,종합보정값!$DW:$DW,0))+IF(INDEX(종합보정값!$DZ:$DZ,MATCH($B349,종합보정값!$DW:$DW,0))="인문",종합보정값!DX$9,종합보정값!DY$9)),"")</f>
        <v/>
      </c>
      <c r="N349" s="88" t="str">
        <f>IF(M349="","",M349+종합보정값!DY$17)</f>
        <v/>
      </c>
      <c r="O349" s="89" t="str">
        <f>IF(P349="","",P349+종합보정값!DX$18)</f>
        <v/>
      </c>
      <c r="P349" s="89" t="str">
        <f>IFERROR(IF(INDEX(종합보정값!$DX:$DX,MATCH($B349,종합보정값!$DW:$DW,0))="","",INDEX(종합보정값!$DX:$DX,MATCH($B349,종합보정값!$DW:$DW,0))+IF(INDEX(종합보정값!$DZ:$DZ,MATCH($B349,종합보정값!$DW:$DW,0))="인문",종합보정값!DX$10,종합보정값!DY$10)),"")</f>
        <v/>
      </c>
      <c r="Q349" s="89" t="str">
        <f>IF(P349="","",P349+종합보정값!DY$18)</f>
        <v/>
      </c>
    </row>
    <row r="350" spans="2:17">
      <c r="B350" s="84" t="s">
        <v>1943</v>
      </c>
      <c r="C350" s="85" t="str">
        <f>IF(D350="","",D350+종합보정값!DX$14)</f>
        <v/>
      </c>
      <c r="D350" s="85" t="str">
        <f>IFERROR(IF(INDEX(종합보정값!$DX:$DX,MATCH($B350,종합보정값!$DW:$DW,0))="","",INDEX(종합보정값!$DX:$DX,MATCH($B350,종합보정값!$DW:$DW,0))+IF(INDEX(종합보정값!$DZ:$DZ,MATCH($B350,종합보정값!$DW:$DW,0))="인문",종합보정값!DX$6,종합보정값!DY$6)),"")</f>
        <v/>
      </c>
      <c r="E350" s="85" t="str">
        <f>IF(D350="","",D350+종합보정값!DY$14)</f>
        <v/>
      </c>
      <c r="F350" s="86" t="str">
        <f>IF(G350="","",G350+종합보정값!DX$15)</f>
        <v/>
      </c>
      <c r="G350" s="86" t="str">
        <f>IFERROR(IF(INDEX(종합보정값!$DX:$DX,MATCH($B350,종합보정값!$DW:$DW,0))="","",INDEX(종합보정값!$DX:$DX,MATCH($B350,종합보정값!$DW:$DW,0))+IF(INDEX(종합보정값!$DZ:$DZ,MATCH($B350,종합보정값!$DW:$DW,0))="인문",종합보정값!DX$7,종합보정값!DY$7)),"")</f>
        <v/>
      </c>
      <c r="H350" s="86" t="str">
        <f>IF(G350="","",G350+종합보정값!DY$15)</f>
        <v/>
      </c>
      <c r="I350" s="87" t="str">
        <f>IF(J350="","",J350+종합보정값!DX$16)</f>
        <v/>
      </c>
      <c r="J350" s="87" t="str">
        <f>IFERROR(IF(INDEX(종합보정값!$DX:$DX,MATCH($B350,종합보정값!$DW:$DW,0))="","",INDEX(종합보정값!$DX:$DX,MATCH($B350,종합보정값!$DW:$DW,0))+IF(INDEX(종합보정값!$DZ:$DZ,MATCH($B350,종합보정값!$DW:$DW,0))="인문",종합보정값!DX$8,종합보정값!DY$8)),"")</f>
        <v/>
      </c>
      <c r="K350" s="87" t="str">
        <f>IF(J350="","",J350+종합보정값!DY$16)</f>
        <v/>
      </c>
      <c r="L350" s="88" t="str">
        <f>IF(M350="","",M350+종합보정값!DX$17)</f>
        <v/>
      </c>
      <c r="M350" s="88" t="str">
        <f>IFERROR(IF(INDEX(종합보정값!$DX:$DX,MATCH($B350,종합보정값!$DW:$DW,0))="","",INDEX(종합보정값!$DX:$DX,MATCH($B350,종합보정값!$DW:$DW,0))+IF(INDEX(종합보정값!$DZ:$DZ,MATCH($B350,종합보정값!$DW:$DW,0))="인문",종합보정값!DX$9,종합보정값!DY$9)),"")</f>
        <v/>
      </c>
      <c r="N350" s="88" t="str">
        <f>IF(M350="","",M350+종합보정값!DY$17)</f>
        <v/>
      </c>
      <c r="O350" s="89" t="str">
        <f>IF(P350="","",P350+종합보정값!DX$18)</f>
        <v/>
      </c>
      <c r="P350" s="89" t="str">
        <f>IFERROR(IF(INDEX(종합보정값!$DX:$DX,MATCH($B350,종합보정값!$DW:$DW,0))="","",INDEX(종합보정값!$DX:$DX,MATCH($B350,종합보정값!$DW:$DW,0))+IF(INDEX(종합보정값!$DZ:$DZ,MATCH($B350,종합보정값!$DW:$DW,0))="인문",종합보정값!DX$10,종합보정값!DY$10)),"")</f>
        <v/>
      </c>
      <c r="Q350" s="89" t="str">
        <f>IF(P350="","",P350+종합보정값!DY$18)</f>
        <v/>
      </c>
    </row>
    <row r="351" spans="2:17">
      <c r="B351" s="84" t="s">
        <v>1944</v>
      </c>
      <c r="C351" s="85" t="str">
        <f>IF(D351="","",D351+종합보정값!DX$14)</f>
        <v/>
      </c>
      <c r="D351" s="85" t="str">
        <f>IFERROR(IF(INDEX(종합보정값!$DX:$DX,MATCH($B351,종합보정값!$DW:$DW,0))="","",INDEX(종합보정값!$DX:$DX,MATCH($B351,종합보정값!$DW:$DW,0))+IF(INDEX(종합보정값!$DZ:$DZ,MATCH($B351,종합보정값!$DW:$DW,0))="인문",종합보정값!DX$6,종합보정값!DY$6)),"")</f>
        <v/>
      </c>
      <c r="E351" s="85" t="str">
        <f>IF(D351="","",D351+종합보정값!DY$14)</f>
        <v/>
      </c>
      <c r="F351" s="86" t="str">
        <f>IF(G351="","",G351+종합보정값!DX$15)</f>
        <v/>
      </c>
      <c r="G351" s="86" t="str">
        <f>IFERROR(IF(INDEX(종합보정값!$DX:$DX,MATCH($B351,종합보정값!$DW:$DW,0))="","",INDEX(종합보정값!$DX:$DX,MATCH($B351,종합보정값!$DW:$DW,0))+IF(INDEX(종합보정값!$DZ:$DZ,MATCH($B351,종합보정값!$DW:$DW,0))="인문",종합보정값!DX$7,종합보정값!DY$7)),"")</f>
        <v/>
      </c>
      <c r="H351" s="86" t="str">
        <f>IF(G351="","",G351+종합보정값!DY$15)</f>
        <v/>
      </c>
      <c r="I351" s="87" t="str">
        <f>IF(J351="","",J351+종합보정값!DX$16)</f>
        <v/>
      </c>
      <c r="J351" s="87" t="str">
        <f>IFERROR(IF(INDEX(종합보정값!$DX:$DX,MATCH($B351,종합보정값!$DW:$DW,0))="","",INDEX(종합보정값!$DX:$DX,MATCH($B351,종합보정값!$DW:$DW,0))+IF(INDEX(종합보정값!$DZ:$DZ,MATCH($B351,종합보정값!$DW:$DW,0))="인문",종합보정값!DX$8,종합보정값!DY$8)),"")</f>
        <v/>
      </c>
      <c r="K351" s="87" t="str">
        <f>IF(J351="","",J351+종합보정값!DY$16)</f>
        <v/>
      </c>
      <c r="L351" s="88" t="str">
        <f>IF(M351="","",M351+종합보정값!DX$17)</f>
        <v/>
      </c>
      <c r="M351" s="88" t="str">
        <f>IFERROR(IF(INDEX(종합보정값!$DX:$DX,MATCH($B351,종합보정값!$DW:$DW,0))="","",INDEX(종합보정값!$DX:$DX,MATCH($B351,종합보정값!$DW:$DW,0))+IF(INDEX(종합보정값!$DZ:$DZ,MATCH($B351,종합보정값!$DW:$DW,0))="인문",종합보정값!DX$9,종합보정값!DY$9)),"")</f>
        <v/>
      </c>
      <c r="N351" s="88" t="str">
        <f>IF(M351="","",M351+종합보정값!DY$17)</f>
        <v/>
      </c>
      <c r="O351" s="89" t="str">
        <f>IF(P351="","",P351+종합보정값!DX$18)</f>
        <v/>
      </c>
      <c r="P351" s="89" t="str">
        <f>IFERROR(IF(INDEX(종합보정값!$DX:$DX,MATCH($B351,종합보정값!$DW:$DW,0))="","",INDEX(종합보정값!$DX:$DX,MATCH($B351,종합보정값!$DW:$DW,0))+IF(INDEX(종합보정값!$DZ:$DZ,MATCH($B351,종합보정값!$DW:$DW,0))="인문",종합보정값!DX$10,종합보정값!DY$10)),"")</f>
        <v/>
      </c>
      <c r="Q351" s="89" t="str">
        <f>IF(P351="","",P351+종합보정값!DY$18)</f>
        <v/>
      </c>
    </row>
    <row r="353" spans="2:17">
      <c r="B353" s="159" t="s">
        <v>1945</v>
      </c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5"/>
    </row>
    <row r="354" spans="2:17">
      <c r="B354" s="78"/>
      <c r="C354" s="163" t="s">
        <v>1862</v>
      </c>
      <c r="D354" s="154"/>
      <c r="E354" s="155"/>
      <c r="F354" s="161" t="s">
        <v>1863</v>
      </c>
      <c r="G354" s="154"/>
      <c r="H354" s="155"/>
      <c r="I354" s="162" t="s">
        <v>1864</v>
      </c>
      <c r="J354" s="154"/>
      <c r="K354" s="155"/>
      <c r="L354" s="156" t="s">
        <v>1865</v>
      </c>
      <c r="M354" s="154"/>
      <c r="N354" s="155"/>
      <c r="O354" s="157" t="s">
        <v>1866</v>
      </c>
      <c r="P354" s="154"/>
      <c r="Q354" s="155"/>
    </row>
    <row r="355" spans="2:17">
      <c r="B355" s="78" t="s">
        <v>1869</v>
      </c>
      <c r="C355" s="79" t="s">
        <v>19</v>
      </c>
      <c r="D355" s="79" t="s">
        <v>20</v>
      </c>
      <c r="E355" s="79" t="s">
        <v>21</v>
      </c>
      <c r="F355" s="80" t="s">
        <v>19</v>
      </c>
      <c r="G355" s="80" t="s">
        <v>20</v>
      </c>
      <c r="H355" s="80" t="s">
        <v>21</v>
      </c>
      <c r="I355" s="81" t="s">
        <v>19</v>
      </c>
      <c r="J355" s="81" t="s">
        <v>20</v>
      </c>
      <c r="K355" s="81" t="s">
        <v>21</v>
      </c>
      <c r="L355" s="82" t="s">
        <v>19</v>
      </c>
      <c r="M355" s="82" t="s">
        <v>20</v>
      </c>
      <c r="N355" s="82" t="s">
        <v>21</v>
      </c>
      <c r="O355" s="83" t="s">
        <v>19</v>
      </c>
      <c r="P355" s="83" t="s">
        <v>20</v>
      </c>
      <c r="Q355" s="83" t="s">
        <v>21</v>
      </c>
    </row>
    <row r="356" spans="2:17">
      <c r="B356" s="84" t="s">
        <v>1946</v>
      </c>
      <c r="C356" s="85" t="str">
        <f>IF(D356="","",D356+종합보정값!EC$14)</f>
        <v/>
      </c>
      <c r="D356" s="85" t="str">
        <f>IFERROR(IF(INDEX(종합보정값!$EC:$EC,MATCH(SUBSTITUTE($B356,"인문1","인문2"),종합보정값!$EB:$EB,0))="","",INDEX(종합보정값!$EC:$EC,MATCH(SUBSTITUTE($B356,"인문1","인문2"),종합보정값!$EB:$EB,0))+종합보정값!EC$6-종합보정값!EC$35),"")</f>
        <v/>
      </c>
      <c r="E356" s="85" t="str">
        <f>IF(D356="","",D356+종합보정값!ED$14)</f>
        <v/>
      </c>
      <c r="F356" s="86" t="str">
        <f>IF(G356="","",G356+종합보정값!EC$15)</f>
        <v/>
      </c>
      <c r="G356" s="86" t="str">
        <f>IFERROR(IF(INDEX(종합보정값!$EC:$EC,MATCH(SUBSTITUTE($B356,"인문1","인문2"),종합보정값!$EB:$EB,0))="","",INDEX(종합보정값!$EC:$EC,MATCH(SUBSTITUTE($B356,"인문1","인문2"),종합보정값!$EB:$EB,0))+종합보정값!EC$7-종합보정값!EC$36),"")</f>
        <v/>
      </c>
      <c r="H356" s="86" t="str">
        <f>IF(G356="","",G356+종합보정값!ED$15)</f>
        <v/>
      </c>
      <c r="I356" s="87" t="str">
        <f>IF(J356="","",J356+종합보정값!EC$16)</f>
        <v/>
      </c>
      <c r="J356" s="87" t="str">
        <f>IFERROR(IF(INDEX(종합보정값!$EC:$EC,MATCH(SUBSTITUTE($B356,"인문1","인문2"),종합보정값!$EB:$EB,0))="","",INDEX(종합보정값!$EC:$EC,MATCH(SUBSTITUTE($B356,"인문1","인문2"),종합보정값!$EB:$EB,0))+종합보정값!EC$8-종합보정값!EC$37),"")</f>
        <v/>
      </c>
      <c r="K356" s="87" t="str">
        <f>IF(J356="","",J356+종합보정값!ED$16)</f>
        <v/>
      </c>
      <c r="L356" s="88" t="str">
        <f>IF(M356="","",M356+종합보정값!EC$17)</f>
        <v/>
      </c>
      <c r="M356" s="88" t="str">
        <f>IFERROR(IF(INDEX(종합보정값!$EC:$EC,MATCH(SUBSTITUTE($B356,"인문1","인문2"),종합보정값!$EB:$EB,0))="","",INDEX(종합보정값!$EC:$EC,MATCH(SUBSTITUTE($B356,"인문1","인문2"),종합보정값!$EB:$EB,0))+종합보정값!EC$9-종합보정값!EC$38),"")</f>
        <v/>
      </c>
      <c r="N356" s="88" t="str">
        <f>IF(M356="","",M356+종합보정값!ED$17)</f>
        <v/>
      </c>
      <c r="O356" s="89" t="str">
        <f>IF(P356="","",P356+종합보정값!EC$18)</f>
        <v/>
      </c>
      <c r="P356" s="89" t="str">
        <f>IFERROR(IF(INDEX(종합보정값!$EC:$EC,MATCH(SUBSTITUTE($B356,"인문1","인문2"),종합보정값!$EB:$EB,0))="","",INDEX(종합보정값!$EC:$EC,MATCH(SUBSTITUTE($B356,"인문1","인문2"),종합보정값!$EB:$EB,0))+종합보정값!EC$10-종합보정값!EC$39),"")</f>
        <v/>
      </c>
      <c r="Q356" s="89" t="str">
        <f>IF(P356="","",P356+종합보정값!ED$18)</f>
        <v/>
      </c>
    </row>
    <row r="357" spans="2:17">
      <c r="B357" s="84" t="s">
        <v>1947</v>
      </c>
      <c r="C357" s="85" t="str">
        <f>IF(D357="","",D357+종합보정값!EC$14)</f>
        <v/>
      </c>
      <c r="D357" s="85" t="str">
        <f>IFERROR(IF(INDEX(종합보정값!$EC:$EC,MATCH($B357,종합보정값!$EB:$EB,0))="","",INDEX(종합보정값!$EC:$EC,MATCH($B357,종합보정값!$EB:$EB,0))+IF(INDEX(종합보정값!$EE:$EE,MATCH($B357,종합보정값!$EB:$EB,0))="인문",종합보정값!EC$6,종합보정값!ED$6)),"")</f>
        <v/>
      </c>
      <c r="E357" s="85" t="str">
        <f>IF(D357="","",D357+종합보정값!ED$14)</f>
        <v/>
      </c>
      <c r="F357" s="86" t="str">
        <f>IF(G357="","",G357+종합보정값!EC$15)</f>
        <v/>
      </c>
      <c r="G357" s="86" t="str">
        <f>IFERROR(IF(INDEX(종합보정값!$EC:$EC,MATCH($B357,종합보정값!$EB:$EB,0))="","",INDEX(종합보정값!$EC:$EC,MATCH($B357,종합보정값!$EB:$EB,0))+IF(INDEX(종합보정값!$EE:$EE,MATCH($B357,종합보정값!$EB:$EB,0))="인문",종합보정값!EC$7,종합보정값!ED$7)),"")</f>
        <v/>
      </c>
      <c r="H357" s="86" t="str">
        <f>IF(G357="","",G357+종합보정값!ED$15)</f>
        <v/>
      </c>
      <c r="I357" s="87" t="str">
        <f>IF(J357="","",J357+종합보정값!EC$16)</f>
        <v/>
      </c>
      <c r="J357" s="87" t="str">
        <f>IFERROR(IF(INDEX(종합보정값!$EC:$EC,MATCH($B357,종합보정값!$EB:$EB,0))="","",INDEX(종합보정값!$EC:$EC,MATCH($B357,종합보정값!$EB:$EB,0))+IF(INDEX(종합보정값!$EE:$EE,MATCH($B357,종합보정값!$EB:$EB,0))="인문",종합보정값!EC$8,종합보정값!ED$8)),"")</f>
        <v/>
      </c>
      <c r="K357" s="87" t="str">
        <f>IF(J357="","",J357+종합보정값!ED$16)</f>
        <v/>
      </c>
      <c r="L357" s="88" t="str">
        <f>IF(M357="","",M357+종합보정값!EC$17)</f>
        <v/>
      </c>
      <c r="M357" s="88" t="str">
        <f>IFERROR(IF(INDEX(종합보정값!$EC:$EC,MATCH($B357,종합보정값!$EB:$EB,0))="","",INDEX(종합보정값!$EC:$EC,MATCH($B357,종합보정값!$EB:$EB,0))+IF(INDEX(종합보정값!$EE:$EE,MATCH($B357,종합보정값!$EB:$EB,0))="인문",종합보정값!EC$9,종합보정값!ED$9)),"")</f>
        <v/>
      </c>
      <c r="N357" s="88" t="str">
        <f>IF(M357="","",M357+종합보정값!ED$17)</f>
        <v/>
      </c>
      <c r="O357" s="89" t="str">
        <f>IF(P357="","",P357+종합보정값!EC$18)</f>
        <v/>
      </c>
      <c r="P357" s="89" t="str">
        <f>IFERROR(IF(INDEX(종합보정값!$EC:$EC,MATCH($B357,종합보정값!$EB:$EB,0))="","",INDEX(종합보정값!$EC:$EC,MATCH($B357,종합보정값!$EB:$EB,0))+IF(INDEX(종합보정값!$EE:$EE,MATCH($B357,종합보정값!$EB:$EB,0))="인문",종합보정값!EC$10,종합보정값!ED$10)),"")</f>
        <v/>
      </c>
      <c r="Q357" s="89" t="str">
        <f>IF(P357="","",P357+종합보정값!ED$18)</f>
        <v/>
      </c>
    </row>
    <row r="358" spans="2:17">
      <c r="B358" s="84" t="s">
        <v>1948</v>
      </c>
      <c r="C358" s="85" t="str">
        <f>IF(D358="","",D358+종합보정값!EC$14)</f>
        <v/>
      </c>
      <c r="D358" s="85" t="str">
        <f>IFERROR(IF(INDEX(종합보정값!$EC:$EC,MATCH(SUBSTITUTE($B358,"인문3","인문2"),종합보정값!$EB:$EB,0))="","",INDEX(종합보정값!$EC:$EC,MATCH(SUBSTITUTE($B358,"인문3","인문2"),종합보정값!$EB:$EB,0))+종합보정값!EC$6+종합보정값!EC$35),"")</f>
        <v/>
      </c>
      <c r="E358" s="85" t="str">
        <f>IF(D358="","",D358+종합보정값!ED$14)</f>
        <v/>
      </c>
      <c r="F358" s="86" t="str">
        <f>IF(G358="","",G358+종합보정값!EC$15)</f>
        <v/>
      </c>
      <c r="G358" s="86" t="str">
        <f>IFERROR(IF(INDEX(종합보정값!$EC:$EC,MATCH(SUBSTITUTE($B358,"인문3","인문2"),종합보정값!$EB:$EB,0))="","",INDEX(종합보정값!$EC:$EC,MATCH(SUBSTITUTE($B358,"인문3","인문2"),종합보정값!$EB:$EB,0))+종합보정값!EC$7+종합보정값!EC$36),"")</f>
        <v/>
      </c>
      <c r="H358" s="86" t="str">
        <f>IF(G358="","",G358+종합보정값!ED$15)</f>
        <v/>
      </c>
      <c r="I358" s="87" t="str">
        <f>IF(J358="","",J358+종합보정값!EC$16)</f>
        <v/>
      </c>
      <c r="J358" s="87" t="str">
        <f>IFERROR(IF(INDEX(종합보정값!$EC:$EC,MATCH(SUBSTITUTE($B358,"인문3","인문2"),종합보정값!$EB:$EB,0))="","",INDEX(종합보정값!$EC:$EC,MATCH(SUBSTITUTE($B358,"인문3","인문2"),종합보정값!$EB:$EB,0))+종합보정값!EC$8+종합보정값!EC$37),"")</f>
        <v/>
      </c>
      <c r="K358" s="87" t="str">
        <f>IF(J358="","",J358+종합보정값!ED$16)</f>
        <v/>
      </c>
      <c r="L358" s="88" t="str">
        <f>IF(M358="","",M358+종합보정값!EC$17)</f>
        <v/>
      </c>
      <c r="M358" s="88" t="str">
        <f>IFERROR(IF(INDEX(종합보정값!$EC:$EC,MATCH(SUBSTITUTE($B358,"인문3","인문2"),종합보정값!$EB:$EB,0))="","",INDEX(종합보정값!$EC:$EC,MATCH(SUBSTITUTE($B358,"인문3","인문2"),종합보정값!$EB:$EB,0))+종합보정값!EC$9+종합보정값!EC$38),"")</f>
        <v/>
      </c>
      <c r="N358" s="88" t="str">
        <f>IF(M358="","",M358+종합보정값!ED$17)</f>
        <v/>
      </c>
      <c r="O358" s="89" t="str">
        <f>IF(P358="","",P358+종합보정값!EC$18)</f>
        <v/>
      </c>
      <c r="P358" s="89" t="str">
        <f>IFERROR(IF(INDEX(종합보정값!$EC:$EC,MATCH(SUBSTITUTE($B358,"인문3","인문2"),종합보정값!$EB:$EB,0))="","",INDEX(종합보정값!$EC:$EC,MATCH(SUBSTITUTE($B358,"인문3","인문2"),종합보정값!$EB:$EB,0))+종합보정값!EC$10+종합보정값!EC$39),"")</f>
        <v/>
      </c>
      <c r="Q358" s="89" t="str">
        <f>IF(P358="","",P358+종합보정값!ED$18)</f>
        <v/>
      </c>
    </row>
    <row r="359" spans="2:17">
      <c r="B359" s="84" t="s">
        <v>1949</v>
      </c>
      <c r="C359" s="85" t="str">
        <f>IF(D359="","",D359+종합보정값!EC$14)</f>
        <v/>
      </c>
      <c r="D359" s="85" t="str">
        <f>IFERROR(IF(INDEX(종합보정값!$EC:$EC,MATCH(SUBSTITUTE($B359,"자연1","자연2"),종합보정값!$EB:$EB,0))="","",INDEX(종합보정값!$EC:$EC,MATCH(SUBSTITUTE($B359,"자연1","자연2"),종합보정값!$EB:$EB,0))+종합보정값!ED$6-종합보정값!ED$35),"")</f>
        <v/>
      </c>
      <c r="E359" s="85" t="str">
        <f>IF(D359="","",D359+종합보정값!ED$14)</f>
        <v/>
      </c>
      <c r="F359" s="86" t="str">
        <f>IF(G359="","",G359+종합보정값!EC$15)</f>
        <v/>
      </c>
      <c r="G359" s="86" t="str">
        <f>IFERROR(IF(INDEX(종합보정값!$EC:$EC,MATCH(SUBSTITUTE($B359,"자연1","자연2"),종합보정값!$EB:$EB,0))="","",INDEX(종합보정값!$EC:$EC,MATCH(SUBSTITUTE($B359,"자연1","자연2"),종합보정값!$EB:$EB,0))+종합보정값!ED$7-종합보정값!ED$36),"")</f>
        <v/>
      </c>
      <c r="H359" s="86" t="str">
        <f>IF(G359="","",G359+종합보정값!ED$15)</f>
        <v/>
      </c>
      <c r="I359" s="87" t="str">
        <f>IF(J359="","",J359+종합보정값!EC$16)</f>
        <v/>
      </c>
      <c r="J359" s="87" t="str">
        <f>IFERROR(IF(INDEX(종합보정값!$EC:$EC,MATCH(SUBSTITUTE($B359,"자연1","자연2"),종합보정값!$EB:$EB,0))="","",INDEX(종합보정값!$EC:$EC,MATCH(SUBSTITUTE($B359,"자연1","자연2"),종합보정값!$EB:$EB,0))+종합보정값!ED$8-종합보정값!ED$37),"")</f>
        <v/>
      </c>
      <c r="K359" s="87" t="str">
        <f>IF(J359="","",J359+종합보정값!ED$16)</f>
        <v/>
      </c>
      <c r="L359" s="88" t="str">
        <f>IF(M359="","",M359+종합보정값!EC$17)</f>
        <v/>
      </c>
      <c r="M359" s="88" t="str">
        <f>IFERROR(IF(INDEX(종합보정값!$EC:$EC,MATCH(SUBSTITUTE($B359,"자연1","자연2"),종합보정값!$EB:$EB,0))="","",INDEX(종합보정값!$EC:$EC,MATCH(SUBSTITUTE($B359,"자연1","자연2"),종합보정값!$EB:$EB,0))+종합보정값!ED$9-종합보정값!ED$38),"")</f>
        <v/>
      </c>
      <c r="N359" s="88" t="str">
        <f>IF(M359="","",M359+종합보정값!ED$17)</f>
        <v/>
      </c>
      <c r="O359" s="89" t="str">
        <f>IF(P359="","",P359+종합보정값!EC$18)</f>
        <v/>
      </c>
      <c r="P359" s="89" t="str">
        <f>IFERROR(IF(INDEX(종합보정값!$EC:$EC,MATCH(SUBSTITUTE($B359,"자연1","자연2"),종합보정값!$EB:$EB,0))="","",INDEX(종합보정값!$EC:$EC,MATCH(SUBSTITUTE($B359,"자연1","자연2"),종합보정값!$EB:$EB,0))+종합보정값!ED$10-종합보정값!ED$39),"")</f>
        <v/>
      </c>
      <c r="Q359" s="89" t="str">
        <f>IF(P359="","",P359+종합보정값!ED$18)</f>
        <v/>
      </c>
    </row>
    <row r="360" spans="2:17">
      <c r="B360" s="84" t="s">
        <v>1950</v>
      </c>
      <c r="C360" s="85" t="str">
        <f>IF(D360="","",D360+종합보정값!EC$14)</f>
        <v/>
      </c>
      <c r="D360" s="85" t="str">
        <f>IFERROR(IF(INDEX(종합보정값!$EC:$EC,MATCH($B360,종합보정값!$EB:$EB,0))="","",INDEX(종합보정값!$EC:$EC,MATCH($B360,종합보정값!$EB:$EB,0))+IF(INDEX(종합보정값!$EE:$EE,MATCH($B360,종합보정값!$EB:$EB,0))="인문",종합보정값!EC$6,종합보정값!ED$6)),"")</f>
        <v/>
      </c>
      <c r="E360" s="85" t="str">
        <f>IF(D360="","",D360+종합보정값!ED$14)</f>
        <v/>
      </c>
      <c r="F360" s="86" t="str">
        <f>IF(G360="","",G360+종합보정값!EC$15)</f>
        <v/>
      </c>
      <c r="G360" s="86" t="str">
        <f>IFERROR(IF(INDEX(종합보정값!$EC:$EC,MATCH($B360,종합보정값!$EB:$EB,0))="","",INDEX(종합보정값!$EC:$EC,MATCH($B360,종합보정값!$EB:$EB,0))+IF(INDEX(종합보정값!$EE:$EE,MATCH($B360,종합보정값!$EB:$EB,0))="인문",종합보정값!EC$7,종합보정값!ED$7)),"")</f>
        <v/>
      </c>
      <c r="H360" s="86" t="str">
        <f>IF(G360="","",G360+종합보정값!ED$15)</f>
        <v/>
      </c>
      <c r="I360" s="87" t="str">
        <f>IF(J360="","",J360+종합보정값!EC$16)</f>
        <v/>
      </c>
      <c r="J360" s="87" t="str">
        <f>IFERROR(IF(INDEX(종합보정값!$EC:$EC,MATCH($B360,종합보정값!$EB:$EB,0))="","",INDEX(종합보정값!$EC:$EC,MATCH($B360,종합보정값!$EB:$EB,0))+IF(INDEX(종합보정값!$EE:$EE,MATCH($B360,종합보정값!$EB:$EB,0))="인문",종합보정값!EC$8,종합보정값!ED$8)),"")</f>
        <v/>
      </c>
      <c r="K360" s="87" t="str">
        <f>IF(J360="","",J360+종합보정값!ED$16)</f>
        <v/>
      </c>
      <c r="L360" s="88" t="str">
        <f>IF(M360="","",M360+종합보정값!EC$17)</f>
        <v/>
      </c>
      <c r="M360" s="88" t="str">
        <f>IFERROR(IF(INDEX(종합보정값!$EC:$EC,MATCH($B360,종합보정값!$EB:$EB,0))="","",INDEX(종합보정값!$EC:$EC,MATCH($B360,종합보정값!$EB:$EB,0))+IF(INDEX(종합보정값!$EE:$EE,MATCH($B360,종합보정값!$EB:$EB,0))="인문",종합보정값!EC$9,종합보정값!ED$9)),"")</f>
        <v/>
      </c>
      <c r="N360" s="88" t="str">
        <f>IF(M360="","",M360+종합보정값!ED$17)</f>
        <v/>
      </c>
      <c r="O360" s="89" t="str">
        <f>IF(P360="","",P360+종합보정값!EC$18)</f>
        <v/>
      </c>
      <c r="P360" s="89" t="str">
        <f>IFERROR(IF(INDEX(종합보정값!$EC:$EC,MATCH($B360,종합보정값!$EB:$EB,0))="","",INDEX(종합보정값!$EC:$EC,MATCH($B360,종합보정값!$EB:$EB,0))+IF(INDEX(종합보정값!$EE:$EE,MATCH($B360,종합보정값!$EB:$EB,0))="인문",종합보정값!EC$10,종합보정값!ED$10)),"")</f>
        <v/>
      </c>
      <c r="Q360" s="89" t="str">
        <f>IF(P360="","",P360+종합보정값!ED$18)</f>
        <v/>
      </c>
    </row>
    <row r="361" spans="2:17">
      <c r="B361" s="84" t="s">
        <v>1951</v>
      </c>
      <c r="C361" s="85" t="str">
        <f>IF(D361="","",D361+종합보정값!EC$14)</f>
        <v/>
      </c>
      <c r="D361" s="85" t="str">
        <f>IFERROR(IF(INDEX(종합보정값!$EC:$EC,MATCH(SUBSTITUTE($B361,"자연3","자연2"),종합보정값!$EB:$EB,0))="","",INDEX(종합보정값!$EC:$EC,MATCH(SUBSTITUTE($B361,"자연3","자연2"),종합보정값!$EB:$EB,0))+종합보정값!ED$6+종합보정값!ED$35),"")</f>
        <v/>
      </c>
      <c r="E361" s="85" t="str">
        <f>IF(D361="","",D361+종합보정값!ED$14)</f>
        <v/>
      </c>
      <c r="F361" s="86" t="str">
        <f>IF(G361="","",G361+종합보정값!EC$15)</f>
        <v/>
      </c>
      <c r="G361" s="86" t="str">
        <f>IFERROR(IF(INDEX(종합보정값!$EC:$EC,MATCH(SUBSTITUTE($B361,"자연3","자연2"),종합보정값!$EB:$EB,0))="","",INDEX(종합보정값!$EC:$EC,MATCH(SUBSTITUTE($B361,"자연3","자연2"),종합보정값!$EB:$EB,0))+종합보정값!ED$7+종합보정값!ED$36),"")</f>
        <v/>
      </c>
      <c r="H361" s="86" t="str">
        <f>IF(G361="","",G361+종합보정값!ED$15)</f>
        <v/>
      </c>
      <c r="I361" s="87" t="str">
        <f>IF(J361="","",J361+종합보정값!EC$16)</f>
        <v/>
      </c>
      <c r="J361" s="87" t="str">
        <f>IFERROR(IF(INDEX(종합보정값!$EC:$EC,MATCH(SUBSTITUTE($B361,"자연3","자연2"),종합보정값!$EB:$EB,0))="","",INDEX(종합보정값!$EC:$EC,MATCH(SUBSTITUTE($B361,"자연3","자연2"),종합보정값!$EB:$EB,0))+종합보정값!ED$8+종합보정값!ED$37),"")</f>
        <v/>
      </c>
      <c r="K361" s="87" t="str">
        <f>IF(J361="","",J361+종합보정값!ED$16)</f>
        <v/>
      </c>
      <c r="L361" s="88" t="str">
        <f>IF(M361="","",M361+종합보정값!EC$17)</f>
        <v/>
      </c>
      <c r="M361" s="88" t="str">
        <f>IFERROR(IF(INDEX(종합보정값!$EC:$EC,MATCH(SUBSTITUTE($B361,"자연3","자연2"),종합보정값!$EB:$EB,0))="","",INDEX(종합보정값!$EC:$EC,MATCH(SUBSTITUTE($B361,"자연3","자연2"),종합보정값!$EB:$EB,0))+종합보정값!ED$9+종합보정값!ED$38),"")</f>
        <v/>
      </c>
      <c r="N361" s="88" t="str">
        <f>IF(M361="","",M361+종합보정값!ED$17)</f>
        <v/>
      </c>
      <c r="O361" s="89" t="str">
        <f>IF(P361="","",P361+종합보정값!EC$18)</f>
        <v/>
      </c>
      <c r="P361" s="89" t="str">
        <f>IFERROR(IF(INDEX(종합보정값!$EC:$EC,MATCH(SUBSTITUTE($B361,"자연3","자연2"),종합보정값!$EB:$EB,0))="","",INDEX(종합보정값!$EC:$EC,MATCH(SUBSTITUTE($B361,"자연3","자연2"),종합보정값!$EB:$EB,0))+종합보정값!ED$10+종합보정값!ED$39),"")</f>
        <v/>
      </c>
      <c r="Q361" s="89" t="str">
        <f>IF(P361="","",P361+종합보정값!ED$18)</f>
        <v/>
      </c>
    </row>
    <row r="362" spans="2:17">
      <c r="B362" s="84" t="s">
        <v>1952</v>
      </c>
      <c r="C362" s="85" t="str">
        <f>IF(D362="","",D362+종합보정값!EC$14)</f>
        <v/>
      </c>
      <c r="D362" s="85" t="str">
        <f>IFERROR(IF(INDEX(종합보정값!$EC:$EC,MATCH($B362,종합보정값!$EB:$EB,0))="","",INDEX(종합보정값!$EC:$EC,MATCH($B362,종합보정값!$EB:$EB,0))+IF(INDEX(종합보정값!$EE:$EE,MATCH($B362,종합보정값!$EB:$EB,0))="인문",종합보정값!EC$6,종합보정값!ED$6)),"")</f>
        <v/>
      </c>
      <c r="E362" s="85" t="str">
        <f>IF(D362="","",D362+종합보정값!ED$14)</f>
        <v/>
      </c>
      <c r="F362" s="86" t="str">
        <f>IF(G362="","",G362+종합보정값!EC$15)</f>
        <v/>
      </c>
      <c r="G362" s="86" t="str">
        <f>IFERROR(IF(INDEX(종합보정값!$EC:$EC,MATCH($B362,종합보정값!$EB:$EB,0))="","",INDEX(종합보정값!$EC:$EC,MATCH($B362,종합보정값!$EB:$EB,0))+IF(INDEX(종합보정값!$EE:$EE,MATCH($B362,종합보정값!$EB:$EB,0))="인문",종합보정값!EC$7,종합보정값!ED$7)),"")</f>
        <v/>
      </c>
      <c r="H362" s="86" t="str">
        <f>IF(G362="","",G362+종합보정값!ED$15)</f>
        <v/>
      </c>
      <c r="I362" s="87" t="str">
        <f>IF(J362="","",J362+종합보정값!EC$16)</f>
        <v/>
      </c>
      <c r="J362" s="87" t="str">
        <f>IFERROR(IF(INDEX(종합보정값!$EC:$EC,MATCH($B362,종합보정값!$EB:$EB,0))="","",INDEX(종합보정값!$EC:$EC,MATCH($B362,종합보정값!$EB:$EB,0))+IF(INDEX(종합보정값!$EE:$EE,MATCH($B362,종합보정값!$EB:$EB,0))="인문",종합보정값!EC$8,종합보정값!ED$8)),"")</f>
        <v/>
      </c>
      <c r="K362" s="87" t="str">
        <f>IF(J362="","",J362+종합보정값!ED$16)</f>
        <v/>
      </c>
      <c r="L362" s="88" t="str">
        <f>IF(M362="","",M362+종합보정값!EC$17)</f>
        <v/>
      </c>
      <c r="M362" s="88" t="str">
        <f>IFERROR(IF(INDEX(종합보정값!$EC:$EC,MATCH($B362,종합보정값!$EB:$EB,0))="","",INDEX(종합보정값!$EC:$EC,MATCH($B362,종합보정값!$EB:$EB,0))+IF(INDEX(종합보정값!$EE:$EE,MATCH($B362,종합보정값!$EB:$EB,0))="인문",종합보정값!EC$9,종합보정값!ED$9)),"")</f>
        <v/>
      </c>
      <c r="N362" s="88" t="str">
        <f>IF(M362="","",M362+종합보정값!ED$17)</f>
        <v/>
      </c>
      <c r="O362" s="89" t="str">
        <f>IF(P362="","",P362+종합보정값!EC$18)</f>
        <v/>
      </c>
      <c r="P362" s="89" t="str">
        <f>IFERROR(IF(INDEX(종합보정값!$EC:$EC,MATCH($B362,종합보정값!$EB:$EB,0))="","",INDEX(종합보정값!$EC:$EC,MATCH($B362,종합보정값!$EB:$EB,0))+IF(INDEX(종합보정값!$EE:$EE,MATCH($B362,종합보정값!$EB:$EB,0))="인문",종합보정값!EC$10,종합보정값!ED$10)),"")</f>
        <v/>
      </c>
      <c r="Q362" s="89" t="str">
        <f>IF(P362="","",P362+종합보정값!ED$18)</f>
        <v/>
      </c>
    </row>
    <row r="363" spans="2:17">
      <c r="B363" s="84" t="s">
        <v>1953</v>
      </c>
      <c r="C363" s="85" t="str">
        <f>IF(D363="","",D363+종합보정값!EC$14)</f>
        <v/>
      </c>
      <c r="D363" s="85" t="str">
        <f>IFERROR(IF(INDEX(종합보정값!$EC:$EC,MATCH($B363,종합보정값!$EB:$EB,0))="","",INDEX(종합보정값!$EC:$EC,MATCH($B363,종합보정값!$EB:$EB,0))+IF(INDEX(종합보정값!$EE:$EE,MATCH($B363,종합보정값!$EB:$EB,0))="인문",종합보정값!EC$6,종합보정값!ED$6)),"")</f>
        <v/>
      </c>
      <c r="E363" s="85" t="str">
        <f>IF(D363="","",D363+종합보정값!ED$14)</f>
        <v/>
      </c>
      <c r="F363" s="86" t="str">
        <f>IF(G363="","",G363+종합보정값!EC$15)</f>
        <v/>
      </c>
      <c r="G363" s="86" t="str">
        <f>IFERROR(IF(INDEX(종합보정값!$EC:$EC,MATCH($B363,종합보정값!$EB:$EB,0))="","",INDEX(종합보정값!$EC:$EC,MATCH($B363,종합보정값!$EB:$EB,0))+IF(INDEX(종합보정값!$EE:$EE,MATCH($B363,종합보정값!$EB:$EB,0))="인문",종합보정값!EC$7,종합보정값!ED$7)),"")</f>
        <v/>
      </c>
      <c r="H363" s="86" t="str">
        <f>IF(G363="","",G363+종합보정값!ED$15)</f>
        <v/>
      </c>
      <c r="I363" s="87" t="str">
        <f>IF(J363="","",J363+종합보정값!EC$16)</f>
        <v/>
      </c>
      <c r="J363" s="87" t="str">
        <f>IFERROR(IF(INDEX(종합보정값!$EC:$EC,MATCH($B363,종합보정값!$EB:$EB,0))="","",INDEX(종합보정값!$EC:$EC,MATCH($B363,종합보정값!$EB:$EB,0))+IF(INDEX(종합보정값!$EE:$EE,MATCH($B363,종합보정값!$EB:$EB,0))="인문",종합보정값!EC$8,종합보정값!ED$8)),"")</f>
        <v/>
      </c>
      <c r="K363" s="87" t="str">
        <f>IF(J363="","",J363+종합보정값!ED$16)</f>
        <v/>
      </c>
      <c r="L363" s="88" t="str">
        <f>IF(M363="","",M363+종합보정값!EC$17)</f>
        <v/>
      </c>
      <c r="M363" s="88" t="str">
        <f>IFERROR(IF(INDEX(종합보정값!$EC:$EC,MATCH($B363,종합보정값!$EB:$EB,0))="","",INDEX(종합보정값!$EC:$EC,MATCH($B363,종합보정값!$EB:$EB,0))+IF(INDEX(종합보정값!$EE:$EE,MATCH($B363,종합보정값!$EB:$EB,0))="인문",종합보정값!EC$9,종합보정값!ED$9)),"")</f>
        <v/>
      </c>
      <c r="N363" s="88" t="str">
        <f>IF(M363="","",M363+종합보정값!ED$17)</f>
        <v/>
      </c>
      <c r="O363" s="89" t="str">
        <f>IF(P363="","",P363+종합보정값!EC$18)</f>
        <v/>
      </c>
      <c r="P363" s="89" t="str">
        <f>IFERROR(IF(INDEX(종합보정값!$EC:$EC,MATCH($B363,종합보정값!$EB:$EB,0))="","",INDEX(종합보정값!$EC:$EC,MATCH($B363,종합보정값!$EB:$EB,0))+IF(INDEX(종합보정값!$EE:$EE,MATCH($B363,종합보정값!$EB:$EB,0))="인문",종합보정값!EC$10,종합보정값!ED$10)),"")</f>
        <v/>
      </c>
      <c r="Q363" s="89" t="str">
        <f>IF(P363="","",P363+종합보정값!ED$18)</f>
        <v/>
      </c>
    </row>
    <row r="364" spans="2:17">
      <c r="B364" s="84" t="s">
        <v>1954</v>
      </c>
      <c r="C364" s="85" t="str">
        <f>IF(D364="","",D364+종합보정값!EC$14)</f>
        <v/>
      </c>
      <c r="D364" s="85" t="str">
        <f>IFERROR(IF(INDEX(종합보정값!$EC:$EC,MATCH($B364,종합보정값!$EB:$EB,0))="","",INDEX(종합보정값!$EC:$EC,MATCH($B364,종합보정값!$EB:$EB,0))+IF(INDEX(종합보정값!$EE:$EE,MATCH($B364,종합보정값!$EB:$EB,0))="인문",종합보정값!EC$6,종합보정값!ED$6)),"")</f>
        <v/>
      </c>
      <c r="E364" s="85" t="str">
        <f>IF(D364="","",D364+종합보정값!ED$14)</f>
        <v/>
      </c>
      <c r="F364" s="86" t="str">
        <f>IF(G364="","",G364+종합보정값!EC$15)</f>
        <v/>
      </c>
      <c r="G364" s="86" t="str">
        <f>IFERROR(IF(INDEX(종합보정값!$EC:$EC,MATCH($B364,종합보정값!$EB:$EB,0))="","",INDEX(종합보정값!$EC:$EC,MATCH($B364,종합보정값!$EB:$EB,0))+IF(INDEX(종합보정값!$EE:$EE,MATCH($B364,종합보정값!$EB:$EB,0))="인문",종합보정값!EC$7,종합보정값!ED$7)),"")</f>
        <v/>
      </c>
      <c r="H364" s="86" t="str">
        <f>IF(G364="","",G364+종합보정값!ED$15)</f>
        <v/>
      </c>
      <c r="I364" s="87" t="str">
        <f>IF(J364="","",J364+종합보정값!EC$16)</f>
        <v/>
      </c>
      <c r="J364" s="87" t="str">
        <f>IFERROR(IF(INDEX(종합보정값!$EC:$EC,MATCH($B364,종합보정값!$EB:$EB,0))="","",INDEX(종합보정값!$EC:$EC,MATCH($B364,종합보정값!$EB:$EB,0))+IF(INDEX(종합보정값!$EE:$EE,MATCH($B364,종합보정값!$EB:$EB,0))="인문",종합보정값!EC$8,종합보정값!ED$8)),"")</f>
        <v/>
      </c>
      <c r="K364" s="87" t="str">
        <f>IF(J364="","",J364+종합보정값!ED$16)</f>
        <v/>
      </c>
      <c r="L364" s="88" t="str">
        <f>IF(M364="","",M364+종합보정값!EC$17)</f>
        <v/>
      </c>
      <c r="M364" s="88" t="str">
        <f>IFERROR(IF(INDEX(종합보정값!$EC:$EC,MATCH($B364,종합보정값!$EB:$EB,0))="","",INDEX(종합보정값!$EC:$EC,MATCH($B364,종합보정값!$EB:$EB,0))+IF(INDEX(종합보정값!$EE:$EE,MATCH($B364,종합보정값!$EB:$EB,0))="인문",종합보정값!EC$9,종합보정값!ED$9)),"")</f>
        <v/>
      </c>
      <c r="N364" s="88" t="str">
        <f>IF(M364="","",M364+종합보정값!ED$17)</f>
        <v/>
      </c>
      <c r="O364" s="89" t="str">
        <f>IF(P364="","",P364+종합보정값!EC$18)</f>
        <v/>
      </c>
      <c r="P364" s="89" t="str">
        <f>IFERROR(IF(INDEX(종합보정값!$EC:$EC,MATCH($B364,종합보정값!$EB:$EB,0))="","",INDEX(종합보정값!$EC:$EC,MATCH($B364,종합보정값!$EB:$EB,0))+IF(INDEX(종합보정값!$EE:$EE,MATCH($B364,종합보정값!$EB:$EB,0))="인문",종합보정값!EC$10,종합보정값!ED$10)),"")</f>
        <v/>
      </c>
      <c r="Q364" s="89" t="str">
        <f>IF(P364="","",P364+종합보정값!ED$18)</f>
        <v/>
      </c>
    </row>
    <row r="365" spans="2:17">
      <c r="B365" s="84" t="s">
        <v>1955</v>
      </c>
      <c r="C365" s="85" t="str">
        <f>IF(D365="","",D365+종합보정값!EC$14)</f>
        <v/>
      </c>
      <c r="D365" s="85" t="str">
        <f>IFERROR(IF(INDEX(종합보정값!$EC:$EC,MATCH($B365,종합보정값!$EB:$EB,0))="","",INDEX(종합보정값!$EC:$EC,MATCH($B365,종합보정값!$EB:$EB,0))+IF(INDEX(종합보정값!$EE:$EE,MATCH($B365,종합보정값!$EB:$EB,0))="인문",종합보정값!EC$6,종합보정값!ED$6)),"")</f>
        <v/>
      </c>
      <c r="E365" s="85" t="str">
        <f>IF(D365="","",D365+종합보정값!ED$14)</f>
        <v/>
      </c>
      <c r="F365" s="86" t="str">
        <f>IF(G365="","",G365+종합보정값!EC$15)</f>
        <v/>
      </c>
      <c r="G365" s="86" t="str">
        <f>IFERROR(IF(INDEX(종합보정값!$EC:$EC,MATCH($B365,종합보정값!$EB:$EB,0))="","",INDEX(종합보정값!$EC:$EC,MATCH($B365,종합보정값!$EB:$EB,0))+IF(INDEX(종합보정값!$EE:$EE,MATCH($B365,종합보정값!$EB:$EB,0))="인문",종합보정값!EC$7,종합보정값!ED$7)),"")</f>
        <v/>
      </c>
      <c r="H365" s="86" t="str">
        <f>IF(G365="","",G365+종합보정값!ED$15)</f>
        <v/>
      </c>
      <c r="I365" s="87" t="str">
        <f>IF(J365="","",J365+종합보정값!EC$16)</f>
        <v/>
      </c>
      <c r="J365" s="87" t="str">
        <f>IFERROR(IF(INDEX(종합보정값!$EC:$EC,MATCH($B365,종합보정값!$EB:$EB,0))="","",INDEX(종합보정값!$EC:$EC,MATCH($B365,종합보정값!$EB:$EB,0))+IF(INDEX(종합보정값!$EE:$EE,MATCH($B365,종합보정값!$EB:$EB,0))="인문",종합보정값!EC$8,종합보정값!ED$8)),"")</f>
        <v/>
      </c>
      <c r="K365" s="87" t="str">
        <f>IF(J365="","",J365+종합보정값!ED$16)</f>
        <v/>
      </c>
      <c r="L365" s="88" t="str">
        <f>IF(M365="","",M365+종합보정값!EC$17)</f>
        <v/>
      </c>
      <c r="M365" s="88" t="str">
        <f>IFERROR(IF(INDEX(종합보정값!$EC:$EC,MATCH($B365,종합보정값!$EB:$EB,0))="","",INDEX(종합보정값!$EC:$EC,MATCH($B365,종합보정값!$EB:$EB,0))+IF(INDEX(종합보정값!$EE:$EE,MATCH($B365,종합보정값!$EB:$EB,0))="인문",종합보정값!EC$9,종합보정값!ED$9)),"")</f>
        <v/>
      </c>
      <c r="N365" s="88" t="str">
        <f>IF(M365="","",M365+종합보정값!ED$17)</f>
        <v/>
      </c>
      <c r="O365" s="89" t="str">
        <f>IF(P365="","",P365+종합보정값!EC$18)</f>
        <v/>
      </c>
      <c r="P365" s="89" t="str">
        <f>IFERROR(IF(INDEX(종합보정값!$EC:$EC,MATCH($B365,종합보정값!$EB:$EB,0))="","",INDEX(종합보정값!$EC:$EC,MATCH($B365,종합보정값!$EB:$EB,0))+IF(INDEX(종합보정값!$EE:$EE,MATCH($B365,종합보정값!$EB:$EB,0))="인문",종합보정값!EC$10,종합보정값!ED$10)),"")</f>
        <v/>
      </c>
      <c r="Q365" s="89" t="str">
        <f>IF(P365="","",P365+종합보정값!ED$18)</f>
        <v/>
      </c>
    </row>
    <row r="367" spans="2:17">
      <c r="B367" s="159" t="s">
        <v>1956</v>
      </c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5"/>
    </row>
    <row r="368" spans="2:17">
      <c r="B368" s="78"/>
      <c r="C368" s="163" t="s">
        <v>1862</v>
      </c>
      <c r="D368" s="154"/>
      <c r="E368" s="155"/>
      <c r="F368" s="161" t="s">
        <v>1863</v>
      </c>
      <c r="G368" s="154"/>
      <c r="H368" s="155"/>
      <c r="I368" s="162" t="s">
        <v>1864</v>
      </c>
      <c r="J368" s="154"/>
      <c r="K368" s="155"/>
      <c r="L368" s="156" t="s">
        <v>1865</v>
      </c>
      <c r="M368" s="154"/>
      <c r="N368" s="155"/>
      <c r="O368" s="157" t="s">
        <v>1866</v>
      </c>
      <c r="P368" s="154"/>
      <c r="Q368" s="155"/>
    </row>
    <row r="369" spans="2:17">
      <c r="B369" s="78" t="s">
        <v>1869</v>
      </c>
      <c r="C369" s="79" t="s">
        <v>19</v>
      </c>
      <c r="D369" s="79" t="s">
        <v>20</v>
      </c>
      <c r="E369" s="79" t="s">
        <v>21</v>
      </c>
      <c r="F369" s="80" t="s">
        <v>19</v>
      </c>
      <c r="G369" s="80" t="s">
        <v>20</v>
      </c>
      <c r="H369" s="80" t="s">
        <v>21</v>
      </c>
      <c r="I369" s="81" t="s">
        <v>19</v>
      </c>
      <c r="J369" s="81" t="s">
        <v>20</v>
      </c>
      <c r="K369" s="81" t="s">
        <v>21</v>
      </c>
      <c r="L369" s="82" t="s">
        <v>19</v>
      </c>
      <c r="M369" s="82" t="s">
        <v>20</v>
      </c>
      <c r="N369" s="82" t="s">
        <v>21</v>
      </c>
      <c r="O369" s="83" t="s">
        <v>19</v>
      </c>
      <c r="P369" s="83" t="s">
        <v>20</v>
      </c>
      <c r="Q369" s="83" t="s">
        <v>21</v>
      </c>
    </row>
    <row r="370" spans="2:17">
      <c r="B370" s="84" t="s">
        <v>1957</v>
      </c>
      <c r="C370" s="85" t="str">
        <f>IF(D370="","",D370+종합보정값!EH$14)</f>
        <v/>
      </c>
      <c r="D370" s="85" t="str">
        <f>IFERROR(IF(INDEX(종합보정값!$EH:$EH,MATCH(SUBSTITUTE($B370,"인문1","인문2"),종합보정값!$EG:$EG,0))="","",INDEX(종합보정값!$EH:$EH,MATCH(SUBSTITUTE($B370,"인문1","인문2"),종합보정값!$EG:$EG,0))+종합보정값!EH$6-종합보정값!EH$35),"")</f>
        <v/>
      </c>
      <c r="E370" s="85" t="str">
        <f>IF(D370="","",D370+종합보정값!EI$14)</f>
        <v/>
      </c>
      <c r="F370" s="86" t="str">
        <f>IF(G370="","",G370+종합보정값!EH$15)</f>
        <v/>
      </c>
      <c r="G370" s="86" t="str">
        <f>IFERROR(IF(INDEX(종합보정값!$EH:$EH,MATCH(SUBSTITUTE($B370,"인문1","인문2"),종합보정값!$EG:$EG,0))="","",INDEX(종합보정값!$EH:$EH,MATCH(SUBSTITUTE($B370,"인문1","인문2"),종합보정값!$EG:$EG,0))+종합보정값!EH$7-종합보정값!EH$36),"")</f>
        <v/>
      </c>
      <c r="H370" s="86" t="str">
        <f>IF(G370="","",G370+종합보정값!EI$15)</f>
        <v/>
      </c>
      <c r="I370" s="87" t="str">
        <f>IF(J370="","",J370+종합보정값!EH$16)</f>
        <v/>
      </c>
      <c r="J370" s="87" t="str">
        <f>IFERROR(IF(INDEX(종합보정값!$EH:$EH,MATCH(SUBSTITUTE($B370,"인문1","인문2"),종합보정값!$EG:$EG,0))="","",INDEX(종합보정값!$EH:$EH,MATCH(SUBSTITUTE($B370,"인문1","인문2"),종합보정값!$EG:$EG,0))+종합보정값!EH$8-종합보정값!EH$37),"")</f>
        <v/>
      </c>
      <c r="K370" s="87" t="str">
        <f>IF(J370="","",J370+종합보정값!EI$16)</f>
        <v/>
      </c>
      <c r="L370" s="88" t="str">
        <f>IF(M370="","",M370+종합보정값!EH$17)</f>
        <v/>
      </c>
      <c r="M370" s="88" t="str">
        <f>IFERROR(IF(INDEX(종합보정값!$EH:$EH,MATCH(SUBSTITUTE($B370,"인문1","인문2"),종합보정값!$EG:$EG,0))="","",INDEX(종합보정값!$EH:$EH,MATCH(SUBSTITUTE($B370,"인문1","인문2"),종합보정값!$EG:$EG,0))+종합보정값!EH$9-종합보정값!EH$38),"")</f>
        <v/>
      </c>
      <c r="N370" s="88" t="str">
        <f>IF(M370="","",M370+종합보정값!EI$17)</f>
        <v/>
      </c>
      <c r="O370" s="89" t="str">
        <f>IF(P370="","",P370+종합보정값!EH$18)</f>
        <v/>
      </c>
      <c r="P370" s="89" t="str">
        <f>IFERROR(IF(INDEX(종합보정값!$EH:$EH,MATCH(SUBSTITUTE($B370,"인문1","인문2"),종합보정값!$EG:$EG,0))="","",INDEX(종합보정값!$EH:$EH,MATCH(SUBSTITUTE($B370,"인문1","인문2"),종합보정값!$EG:$EG,0))+종합보정값!EH$10-종합보정값!EH$39),"")</f>
        <v/>
      </c>
      <c r="Q370" s="89" t="str">
        <f>IF(P370="","",P370+종합보정값!EI$18)</f>
        <v/>
      </c>
    </row>
    <row r="371" spans="2:17">
      <c r="B371" s="84" t="s">
        <v>1958</v>
      </c>
      <c r="C371" s="85" t="str">
        <f>IF(D371="","",D371+종합보정값!EH$14)</f>
        <v/>
      </c>
      <c r="D371" s="85" t="str">
        <f>IFERROR(IF(INDEX(종합보정값!$EH:$EH,MATCH($B371,종합보정값!$EG:$EG,0))="","",INDEX(종합보정값!$EH:$EH,MATCH($B371,종합보정값!$EG:$EG,0))+IF(INDEX(종합보정값!$EJ:$EJ,MATCH($B371,종합보정값!$EG:$EG,0))="인문",종합보정값!EH$6,종합보정값!EI$6)),"")</f>
        <v/>
      </c>
      <c r="E371" s="85" t="str">
        <f>IF(D371="","",D371+종합보정값!EI$14)</f>
        <v/>
      </c>
      <c r="F371" s="86" t="str">
        <f>IF(G371="","",G371+종합보정값!EH$15)</f>
        <v/>
      </c>
      <c r="G371" s="86" t="str">
        <f>IFERROR(IF(INDEX(종합보정값!$EH:$EH,MATCH($B371,종합보정값!$EG:$EG,0))="","",INDEX(종합보정값!$EH:$EH,MATCH($B371,종합보정값!$EG:$EG,0))+IF(INDEX(종합보정값!$EJ:$EJ,MATCH($B371,종합보정값!$EG:$EG,0))="인문",종합보정값!EH$7,종합보정값!EI$7)),"")</f>
        <v/>
      </c>
      <c r="H371" s="86" t="str">
        <f>IF(G371="","",G371+종합보정값!EI$15)</f>
        <v/>
      </c>
      <c r="I371" s="87" t="str">
        <f>IF(J371="","",J371+종합보정값!EH$16)</f>
        <v/>
      </c>
      <c r="J371" s="87" t="str">
        <f>IFERROR(IF(INDEX(종합보정값!$EH:$EH,MATCH($B371,종합보정값!$EG:$EG,0))="","",INDEX(종합보정값!$EH:$EH,MATCH($B371,종합보정값!$EG:$EG,0))+IF(INDEX(종합보정값!$EJ:$EJ,MATCH($B371,종합보정값!$EG:$EG,0))="인문",종합보정값!EH$8,종합보정값!EI$8)),"")</f>
        <v/>
      </c>
      <c r="K371" s="87" t="str">
        <f>IF(J371="","",J371+종합보정값!EI$16)</f>
        <v/>
      </c>
      <c r="L371" s="88" t="str">
        <f>IF(M371="","",M371+종합보정값!EH$17)</f>
        <v/>
      </c>
      <c r="M371" s="88" t="str">
        <f>IFERROR(IF(INDEX(종합보정값!$EH:$EH,MATCH($B371,종합보정값!$EG:$EG,0))="","",INDEX(종합보정값!$EH:$EH,MATCH($B371,종합보정값!$EG:$EG,0))+IF(INDEX(종합보정값!$EJ:$EJ,MATCH($B371,종합보정값!$EG:$EG,0))="인문",종합보정값!EH$9,종합보정값!EI$9)),"")</f>
        <v/>
      </c>
      <c r="N371" s="88" t="str">
        <f>IF(M371="","",M371+종합보정값!EI$17)</f>
        <v/>
      </c>
      <c r="O371" s="89" t="str">
        <f>IF(P371="","",P371+종합보정값!EH$18)</f>
        <v/>
      </c>
      <c r="P371" s="89" t="str">
        <f>IFERROR(IF(INDEX(종합보정값!$EH:$EH,MATCH($B371,종합보정값!$EG:$EG,0))="","",INDEX(종합보정값!$EH:$EH,MATCH($B371,종합보정값!$EG:$EG,0))+IF(INDEX(종합보정값!$EJ:$EJ,MATCH($B371,종합보정값!$EG:$EG,0))="인문",종합보정값!EH$10,종합보정값!EI$10)),"")</f>
        <v/>
      </c>
      <c r="Q371" s="89" t="str">
        <f>IF(P371="","",P371+종합보정값!EI$18)</f>
        <v/>
      </c>
    </row>
    <row r="372" spans="2:17">
      <c r="B372" s="84" t="s">
        <v>1959</v>
      </c>
      <c r="C372" s="85" t="str">
        <f>IF(D372="","",D372+종합보정값!EH$14)</f>
        <v/>
      </c>
      <c r="D372" s="85" t="str">
        <f>IFERROR(IF(INDEX(종합보정값!$EH:$EH,MATCH(SUBSTITUTE($B372,"인문3","인문2"),종합보정값!$EG:$EG,0))="","",INDEX(종합보정값!$EH:$EH,MATCH(SUBSTITUTE($B372,"인문3","인문2"),종합보정값!$EG:$EG,0))+종합보정값!EH$6+종합보정값!EH$35),"")</f>
        <v/>
      </c>
      <c r="E372" s="85" t="str">
        <f>IF(D372="","",D372+종합보정값!EI$14)</f>
        <v/>
      </c>
      <c r="F372" s="86" t="str">
        <f>IF(G372="","",G372+종합보정값!EH$15)</f>
        <v/>
      </c>
      <c r="G372" s="86" t="str">
        <f>IFERROR(IF(INDEX(종합보정값!$EH:$EH,MATCH(SUBSTITUTE($B372,"인문3","인문2"),종합보정값!$EG:$EG,0))="","",INDEX(종합보정값!$EH:$EH,MATCH(SUBSTITUTE($B372,"인문3","인문2"),종합보정값!$EG:$EG,0))+종합보정값!EH$7+종합보정값!EH$36),"")</f>
        <v/>
      </c>
      <c r="H372" s="86" t="str">
        <f>IF(G372="","",G372+종합보정값!EI$15)</f>
        <v/>
      </c>
      <c r="I372" s="87" t="str">
        <f>IF(J372="","",J372+종합보정값!EH$16)</f>
        <v/>
      </c>
      <c r="J372" s="87" t="str">
        <f>IFERROR(IF(INDEX(종합보정값!$EH:$EH,MATCH(SUBSTITUTE($B372,"인문3","인문2"),종합보정값!$EG:$EG,0))="","",INDEX(종합보정값!$EH:$EH,MATCH(SUBSTITUTE($B372,"인문3","인문2"),종합보정값!$EG:$EG,0))+종합보정값!EH$8+종합보정값!EH$37),"")</f>
        <v/>
      </c>
      <c r="K372" s="87" t="str">
        <f>IF(J372="","",J372+종합보정값!EI$16)</f>
        <v/>
      </c>
      <c r="L372" s="88" t="str">
        <f>IF(M372="","",M372+종합보정값!EH$17)</f>
        <v/>
      </c>
      <c r="M372" s="88" t="str">
        <f>IFERROR(IF(INDEX(종합보정값!$EH:$EH,MATCH(SUBSTITUTE($B372,"인문3","인문2"),종합보정값!$EG:$EG,0))="","",INDEX(종합보정값!$EH:$EH,MATCH(SUBSTITUTE($B372,"인문3","인문2"),종합보정값!$EG:$EG,0))+종합보정값!EH$9+종합보정값!EH$38),"")</f>
        <v/>
      </c>
      <c r="N372" s="88" t="str">
        <f>IF(M372="","",M372+종합보정값!EI$17)</f>
        <v/>
      </c>
      <c r="O372" s="89" t="str">
        <f>IF(P372="","",P372+종합보정값!EH$18)</f>
        <v/>
      </c>
      <c r="P372" s="89" t="str">
        <f>IFERROR(IF(INDEX(종합보정값!$EH:$EH,MATCH(SUBSTITUTE($B372,"인문3","인문2"),종합보정값!$EG:$EG,0))="","",INDEX(종합보정값!$EH:$EH,MATCH(SUBSTITUTE($B372,"인문3","인문2"),종합보정값!$EG:$EG,0))+종합보정값!EH$10+종합보정값!EH$39),"")</f>
        <v/>
      </c>
      <c r="Q372" s="89" t="str">
        <f>IF(P372="","",P372+종합보정값!EI$18)</f>
        <v/>
      </c>
    </row>
    <row r="373" spans="2:17">
      <c r="B373" s="84" t="s">
        <v>1960</v>
      </c>
      <c r="C373" s="85" t="str">
        <f>IF(D373="","",D373+종합보정값!EH$14)</f>
        <v/>
      </c>
      <c r="D373" s="85" t="str">
        <f>IFERROR(IF(INDEX(종합보정값!$EH:$EH,MATCH(SUBSTITUTE($B373,"자연1","자연2"),종합보정값!$EG:$EG,0))="","",INDEX(종합보정값!$EH:$EH,MATCH(SUBSTITUTE($B373,"자연1","자연2"),종합보정값!$EG:$EG,0))+종합보정값!EI$6-종합보정값!EI$35),"")</f>
        <v/>
      </c>
      <c r="E373" s="85" t="str">
        <f>IF(D373="","",D373+종합보정값!EI$14)</f>
        <v/>
      </c>
      <c r="F373" s="86" t="str">
        <f>IF(G373="","",G373+종합보정값!EH$15)</f>
        <v/>
      </c>
      <c r="G373" s="86" t="str">
        <f>IFERROR(IF(INDEX(종합보정값!$EH:$EH,MATCH(SUBSTITUTE($B373,"자연1","자연2"),종합보정값!$EG:$EG,0))="","",INDEX(종합보정값!$EH:$EH,MATCH(SUBSTITUTE($B373,"자연1","자연2"),종합보정값!$EG:$EG,0))+종합보정값!EI$7-종합보정값!EI$36),"")</f>
        <v/>
      </c>
      <c r="H373" s="86" t="str">
        <f>IF(G373="","",G373+종합보정값!EI$15)</f>
        <v/>
      </c>
      <c r="I373" s="87" t="str">
        <f>IF(J373="","",J373+종합보정값!EH$16)</f>
        <v/>
      </c>
      <c r="J373" s="87" t="str">
        <f>IFERROR(IF(INDEX(종합보정값!$EH:$EH,MATCH(SUBSTITUTE($B373,"자연1","자연2"),종합보정값!$EG:$EG,0))="","",INDEX(종합보정값!$EH:$EH,MATCH(SUBSTITUTE($B373,"자연1","자연2"),종합보정값!$EG:$EG,0))+종합보정값!EI$8-종합보정값!EI$37),"")</f>
        <v/>
      </c>
      <c r="K373" s="87" t="str">
        <f>IF(J373="","",J373+종합보정값!EI$16)</f>
        <v/>
      </c>
      <c r="L373" s="88" t="str">
        <f>IF(M373="","",M373+종합보정값!EH$17)</f>
        <v/>
      </c>
      <c r="M373" s="88" t="str">
        <f>IFERROR(IF(INDEX(종합보정값!$EH:$EH,MATCH(SUBSTITUTE($B373,"자연1","자연2"),종합보정값!$EG:$EG,0))="","",INDEX(종합보정값!$EH:$EH,MATCH(SUBSTITUTE($B373,"자연1","자연2"),종합보정값!$EG:$EG,0))+종합보정값!EI$9-종합보정값!EI$38),"")</f>
        <v/>
      </c>
      <c r="N373" s="88" t="str">
        <f>IF(M373="","",M373+종합보정값!EI$17)</f>
        <v/>
      </c>
      <c r="O373" s="89" t="str">
        <f>IF(P373="","",P373+종합보정값!EH$18)</f>
        <v/>
      </c>
      <c r="P373" s="89" t="str">
        <f>IFERROR(IF(INDEX(종합보정값!$EH:$EH,MATCH(SUBSTITUTE($B373,"자연1","자연2"),종합보정값!$EG:$EG,0))="","",INDEX(종합보정값!$EH:$EH,MATCH(SUBSTITUTE($B373,"자연1","자연2"),종합보정값!$EG:$EG,0))+종합보정값!EI$10-종합보정값!EI$39),"")</f>
        <v/>
      </c>
      <c r="Q373" s="89" t="str">
        <f>IF(P373="","",P373+종합보정값!EI$18)</f>
        <v/>
      </c>
    </row>
    <row r="374" spans="2:17">
      <c r="B374" s="84" t="s">
        <v>1961</v>
      </c>
      <c r="C374" s="85" t="str">
        <f>IF(D374="","",D374+종합보정값!EH$14)</f>
        <v/>
      </c>
      <c r="D374" s="85" t="str">
        <f>IFERROR(IF(INDEX(종합보정값!$EH:$EH,MATCH($B374,종합보정값!$EG:$EG,0))="","",INDEX(종합보정값!$EH:$EH,MATCH($B374,종합보정값!$EG:$EG,0))+IF(INDEX(종합보정값!$EJ:$EJ,MATCH($B374,종합보정값!$EG:$EG,0))="인문",종합보정값!EH$6,종합보정값!EI$6)),"")</f>
        <v/>
      </c>
      <c r="E374" s="85" t="str">
        <f>IF(D374="","",D374+종합보정값!EI$14)</f>
        <v/>
      </c>
      <c r="F374" s="86" t="str">
        <f>IF(G374="","",G374+종합보정값!EH$15)</f>
        <v/>
      </c>
      <c r="G374" s="86" t="str">
        <f>IFERROR(IF(INDEX(종합보정값!$EH:$EH,MATCH($B374,종합보정값!$EG:$EG,0))="","",INDEX(종합보정값!$EH:$EH,MATCH($B374,종합보정값!$EG:$EG,0))+IF(INDEX(종합보정값!$EJ:$EJ,MATCH($B374,종합보정값!$EG:$EG,0))="인문",종합보정값!EH$7,종합보정값!EI$7)),"")</f>
        <v/>
      </c>
      <c r="H374" s="86" t="str">
        <f>IF(G374="","",G374+종합보정값!EI$15)</f>
        <v/>
      </c>
      <c r="I374" s="87" t="str">
        <f>IF(J374="","",J374+종합보정값!EH$16)</f>
        <v/>
      </c>
      <c r="J374" s="87" t="str">
        <f>IFERROR(IF(INDEX(종합보정값!$EH:$EH,MATCH($B374,종합보정값!$EG:$EG,0))="","",INDEX(종합보정값!$EH:$EH,MATCH($B374,종합보정값!$EG:$EG,0))+IF(INDEX(종합보정값!$EJ:$EJ,MATCH($B374,종합보정값!$EG:$EG,0))="인문",종합보정값!EH$8,종합보정값!EI$8)),"")</f>
        <v/>
      </c>
      <c r="K374" s="87" t="str">
        <f>IF(J374="","",J374+종합보정값!EI$16)</f>
        <v/>
      </c>
      <c r="L374" s="88" t="str">
        <f>IF(M374="","",M374+종합보정값!EH$17)</f>
        <v/>
      </c>
      <c r="M374" s="88" t="str">
        <f>IFERROR(IF(INDEX(종합보정값!$EH:$EH,MATCH($B374,종합보정값!$EG:$EG,0))="","",INDEX(종합보정값!$EH:$EH,MATCH($B374,종합보정값!$EG:$EG,0))+IF(INDEX(종합보정값!$EJ:$EJ,MATCH($B374,종합보정값!$EG:$EG,0))="인문",종합보정값!EH$9,종합보정값!EI$9)),"")</f>
        <v/>
      </c>
      <c r="N374" s="88" t="str">
        <f>IF(M374="","",M374+종합보정값!EI$17)</f>
        <v/>
      </c>
      <c r="O374" s="89" t="str">
        <f>IF(P374="","",P374+종합보정값!EH$18)</f>
        <v/>
      </c>
      <c r="P374" s="89" t="str">
        <f>IFERROR(IF(INDEX(종합보정값!$EH:$EH,MATCH($B374,종합보정값!$EG:$EG,0))="","",INDEX(종합보정값!$EH:$EH,MATCH($B374,종합보정값!$EG:$EG,0))+IF(INDEX(종합보정값!$EJ:$EJ,MATCH($B374,종합보정값!$EG:$EG,0))="인문",종합보정값!EH$10,종합보정값!EI$10)),"")</f>
        <v/>
      </c>
      <c r="Q374" s="89" t="str">
        <f>IF(P374="","",P374+종합보정값!EI$18)</f>
        <v/>
      </c>
    </row>
    <row r="375" spans="2:17">
      <c r="B375" s="84" t="s">
        <v>1962</v>
      </c>
      <c r="C375" s="85" t="str">
        <f>IF(D375="","",D375+종합보정값!EH$14)</f>
        <v/>
      </c>
      <c r="D375" s="85" t="str">
        <f>IFERROR(IF(INDEX(종합보정값!$EH:$EH,MATCH(SUBSTITUTE($B375,"자연3","자연2"),종합보정값!$EG:$EG,0))="","",INDEX(종합보정값!$EH:$EH,MATCH(SUBSTITUTE($B375,"자연3","자연2"),종합보정값!$EG:$EG,0))+종합보정값!EI$6+종합보정값!EI$35),"")</f>
        <v/>
      </c>
      <c r="E375" s="85" t="str">
        <f>IF(D375="","",D375+종합보정값!EI$14)</f>
        <v/>
      </c>
      <c r="F375" s="86" t="str">
        <f>IF(G375="","",G375+종합보정값!EH$15)</f>
        <v/>
      </c>
      <c r="G375" s="86" t="str">
        <f>IFERROR(IF(INDEX(종합보정값!$EH:$EH,MATCH(SUBSTITUTE($B375,"자연3","자연2"),종합보정값!$EG:$EG,0))="","",INDEX(종합보정값!$EH:$EH,MATCH(SUBSTITUTE($B375,"자연3","자연2"),종합보정값!$EG:$EG,0))+종합보정값!EI$7+종합보정값!EI$36),"")</f>
        <v/>
      </c>
      <c r="H375" s="86" t="str">
        <f>IF(G375="","",G375+종합보정값!EI$15)</f>
        <v/>
      </c>
      <c r="I375" s="87" t="str">
        <f>IF(J375="","",J375+종합보정값!EH$16)</f>
        <v/>
      </c>
      <c r="J375" s="87" t="str">
        <f>IFERROR(IF(INDEX(종합보정값!$EH:$EH,MATCH(SUBSTITUTE($B375,"자연3","자연2"),종합보정값!$EG:$EG,0))="","",INDEX(종합보정값!$EH:$EH,MATCH(SUBSTITUTE($B375,"자연3","자연2"),종합보정값!$EG:$EG,0))+종합보정값!EI$8+종합보정값!EI$37),"")</f>
        <v/>
      </c>
      <c r="K375" s="87" t="str">
        <f>IF(J375="","",J375+종합보정값!EI$16)</f>
        <v/>
      </c>
      <c r="L375" s="88" t="str">
        <f>IF(M375="","",M375+종합보정값!EH$17)</f>
        <v/>
      </c>
      <c r="M375" s="88" t="str">
        <f>IFERROR(IF(INDEX(종합보정값!$EH:$EH,MATCH(SUBSTITUTE($B375,"자연3","자연2"),종합보정값!$EG:$EG,0))="","",INDEX(종합보정값!$EH:$EH,MATCH(SUBSTITUTE($B375,"자연3","자연2"),종합보정값!$EG:$EG,0))+종합보정값!EI$9+종합보정값!EI$38),"")</f>
        <v/>
      </c>
      <c r="N375" s="88" t="str">
        <f>IF(M375="","",M375+종합보정값!EI$17)</f>
        <v/>
      </c>
      <c r="O375" s="89" t="str">
        <f>IF(P375="","",P375+종합보정값!EH$18)</f>
        <v/>
      </c>
      <c r="P375" s="89" t="str">
        <f>IFERROR(IF(INDEX(종합보정값!$EH:$EH,MATCH(SUBSTITUTE($B375,"자연3","자연2"),종합보정값!$EG:$EG,0))="","",INDEX(종합보정값!$EH:$EH,MATCH(SUBSTITUTE($B375,"자연3","자연2"),종합보정값!$EG:$EG,0))+종합보정값!EI$10+종합보정값!EI$39),"")</f>
        <v/>
      </c>
      <c r="Q375" s="89" t="str">
        <f>IF(P375="","",P375+종합보정값!EI$18)</f>
        <v/>
      </c>
    </row>
    <row r="376" spans="2:17">
      <c r="B376" s="84" t="s">
        <v>1963</v>
      </c>
      <c r="C376" s="85" t="str">
        <f>IF(D376="","",D376+종합보정값!EH$14)</f>
        <v/>
      </c>
      <c r="D376" s="85" t="str">
        <f>IFERROR(IF(INDEX(종합보정값!$EH:$EH,MATCH($B376,종합보정값!$EG:$EG,0))="","",INDEX(종합보정값!$EH:$EH,MATCH($B376,종합보정값!$EG:$EG,0))+IF(INDEX(종합보정값!$EJ:$EJ,MATCH($B376,종합보정값!$EG:$EG,0))="인문",종합보정값!EH$6,종합보정값!EI$6)),"")</f>
        <v/>
      </c>
      <c r="E376" s="85" t="str">
        <f>IF(D376="","",D376+종합보정값!EI$14)</f>
        <v/>
      </c>
      <c r="F376" s="86" t="str">
        <f>IF(G376="","",G376+종합보정값!EH$15)</f>
        <v/>
      </c>
      <c r="G376" s="86" t="str">
        <f>IFERROR(IF(INDEX(종합보정값!$EH:$EH,MATCH($B376,종합보정값!$EG:$EG,0))="","",INDEX(종합보정값!$EH:$EH,MATCH($B376,종합보정값!$EG:$EG,0))+IF(INDEX(종합보정값!$EJ:$EJ,MATCH($B376,종합보정값!$EG:$EG,0))="인문",종합보정값!EH$7,종합보정값!EI$7)),"")</f>
        <v/>
      </c>
      <c r="H376" s="86" t="str">
        <f>IF(G376="","",G376+종합보정값!EI$15)</f>
        <v/>
      </c>
      <c r="I376" s="87" t="str">
        <f>IF(J376="","",J376+종합보정값!EH$16)</f>
        <v/>
      </c>
      <c r="J376" s="87" t="str">
        <f>IFERROR(IF(INDEX(종합보정값!$EH:$EH,MATCH($B376,종합보정값!$EG:$EG,0))="","",INDEX(종합보정값!$EH:$EH,MATCH($B376,종합보정값!$EG:$EG,0))+IF(INDEX(종합보정값!$EJ:$EJ,MATCH($B376,종합보정값!$EG:$EG,0))="인문",종합보정값!EH$8,종합보정값!EI$8)),"")</f>
        <v/>
      </c>
      <c r="K376" s="87" t="str">
        <f>IF(J376="","",J376+종합보정값!EI$16)</f>
        <v/>
      </c>
      <c r="L376" s="88" t="str">
        <f>IF(M376="","",M376+종합보정값!EH$17)</f>
        <v/>
      </c>
      <c r="M376" s="88" t="str">
        <f>IFERROR(IF(INDEX(종합보정값!$EH:$EH,MATCH($B376,종합보정값!$EG:$EG,0))="","",INDEX(종합보정값!$EH:$EH,MATCH($B376,종합보정값!$EG:$EG,0))+IF(INDEX(종합보정값!$EJ:$EJ,MATCH($B376,종합보정값!$EG:$EG,0))="인문",종합보정값!EH$9,종합보정값!EI$9)),"")</f>
        <v/>
      </c>
      <c r="N376" s="88" t="str">
        <f>IF(M376="","",M376+종합보정값!EI$17)</f>
        <v/>
      </c>
      <c r="O376" s="89" t="str">
        <f>IF(P376="","",P376+종합보정값!EH$18)</f>
        <v/>
      </c>
      <c r="P376" s="89" t="str">
        <f>IFERROR(IF(INDEX(종합보정값!$EH:$EH,MATCH($B376,종합보정값!$EG:$EG,0))="","",INDEX(종합보정값!$EH:$EH,MATCH($B376,종합보정값!$EG:$EG,0))+IF(INDEX(종합보정값!$EJ:$EJ,MATCH($B376,종합보정값!$EG:$EG,0))="인문",종합보정값!EH$10,종합보정값!EI$10)),"")</f>
        <v/>
      </c>
      <c r="Q376" s="89" t="str">
        <f>IF(P376="","",P376+종합보정값!EI$18)</f>
        <v/>
      </c>
    </row>
    <row r="377" spans="2:17">
      <c r="B377" s="84" t="s">
        <v>1964</v>
      </c>
      <c r="C377" s="85" t="str">
        <f>IF(D377="","",D377+종합보정값!EH$14)</f>
        <v/>
      </c>
      <c r="D377" s="85" t="str">
        <f>IFERROR(IF(INDEX(종합보정값!$EH:$EH,MATCH($B377,종합보정값!$EG:$EG,0))="","",INDEX(종합보정값!$EH:$EH,MATCH($B377,종합보정값!$EG:$EG,0))+IF(INDEX(종합보정값!$EJ:$EJ,MATCH($B377,종합보정값!$EG:$EG,0))="인문",종합보정값!EH$6,종합보정값!EI$6)),"")</f>
        <v/>
      </c>
      <c r="E377" s="85" t="str">
        <f>IF(D377="","",D377+종합보정값!EI$14)</f>
        <v/>
      </c>
      <c r="F377" s="86" t="str">
        <f>IF(G377="","",G377+종합보정값!EH$15)</f>
        <v/>
      </c>
      <c r="G377" s="86" t="str">
        <f>IFERROR(IF(INDEX(종합보정값!$EH:$EH,MATCH($B377,종합보정값!$EG:$EG,0))="","",INDEX(종합보정값!$EH:$EH,MATCH($B377,종합보정값!$EG:$EG,0))+IF(INDEX(종합보정값!$EJ:$EJ,MATCH($B377,종합보정값!$EG:$EG,0))="인문",종합보정값!EH$7,종합보정값!EI$7)),"")</f>
        <v/>
      </c>
      <c r="H377" s="86" t="str">
        <f>IF(G377="","",G377+종합보정값!EI$15)</f>
        <v/>
      </c>
      <c r="I377" s="87" t="str">
        <f>IF(J377="","",J377+종합보정값!EH$16)</f>
        <v/>
      </c>
      <c r="J377" s="87" t="str">
        <f>IFERROR(IF(INDEX(종합보정값!$EH:$EH,MATCH($B377,종합보정값!$EG:$EG,0))="","",INDEX(종합보정값!$EH:$EH,MATCH($B377,종합보정값!$EG:$EG,0))+IF(INDEX(종합보정값!$EJ:$EJ,MATCH($B377,종합보정값!$EG:$EG,0))="인문",종합보정값!EH$8,종합보정값!EI$8)),"")</f>
        <v/>
      </c>
      <c r="K377" s="87" t="str">
        <f>IF(J377="","",J377+종합보정값!EI$16)</f>
        <v/>
      </c>
      <c r="L377" s="88" t="str">
        <f>IF(M377="","",M377+종합보정값!EH$17)</f>
        <v/>
      </c>
      <c r="M377" s="88" t="str">
        <f>IFERROR(IF(INDEX(종합보정값!$EH:$EH,MATCH($B377,종합보정값!$EG:$EG,0))="","",INDEX(종합보정값!$EH:$EH,MATCH($B377,종합보정값!$EG:$EG,0))+IF(INDEX(종합보정값!$EJ:$EJ,MATCH($B377,종합보정값!$EG:$EG,0))="인문",종합보정값!EH$9,종합보정값!EI$9)),"")</f>
        <v/>
      </c>
      <c r="N377" s="88" t="str">
        <f>IF(M377="","",M377+종합보정값!EI$17)</f>
        <v/>
      </c>
      <c r="O377" s="89" t="str">
        <f>IF(P377="","",P377+종합보정값!EH$18)</f>
        <v/>
      </c>
      <c r="P377" s="89" t="str">
        <f>IFERROR(IF(INDEX(종합보정값!$EH:$EH,MATCH($B377,종합보정값!$EG:$EG,0))="","",INDEX(종합보정값!$EH:$EH,MATCH($B377,종합보정값!$EG:$EG,0))+IF(INDEX(종합보정값!$EJ:$EJ,MATCH($B377,종합보정값!$EG:$EG,0))="인문",종합보정값!EH$10,종합보정값!EI$10)),"")</f>
        <v/>
      </c>
      <c r="Q377" s="89" t="str">
        <f>IF(P377="","",P377+종합보정값!EI$18)</f>
        <v/>
      </c>
    </row>
    <row r="378" spans="2:17">
      <c r="B378" s="84" t="s">
        <v>1965</v>
      </c>
      <c r="C378" s="85" t="str">
        <f>IF(D378="","",D378+종합보정값!EH$14)</f>
        <v/>
      </c>
      <c r="D378" s="85" t="str">
        <f>IFERROR(IF(INDEX(종합보정값!$EH:$EH,MATCH($B378,종합보정값!$EG:$EG,0))="","",INDEX(종합보정값!$EH:$EH,MATCH($B378,종합보정값!$EG:$EG,0))+IF(INDEX(종합보정값!$EJ:$EJ,MATCH($B378,종합보정값!$EG:$EG,0))="인문",종합보정값!EH$6,종합보정값!EI$6)),"")</f>
        <v/>
      </c>
      <c r="E378" s="85" t="str">
        <f>IF(D378="","",D378+종합보정값!EI$14)</f>
        <v/>
      </c>
      <c r="F378" s="86" t="str">
        <f>IF(G378="","",G378+종합보정값!EH$15)</f>
        <v/>
      </c>
      <c r="G378" s="86" t="str">
        <f>IFERROR(IF(INDEX(종합보정값!$EH:$EH,MATCH($B378,종합보정값!$EG:$EG,0))="","",INDEX(종합보정값!$EH:$EH,MATCH($B378,종합보정값!$EG:$EG,0))+IF(INDEX(종합보정값!$EJ:$EJ,MATCH($B378,종합보정값!$EG:$EG,0))="인문",종합보정값!EH$7,종합보정값!EI$7)),"")</f>
        <v/>
      </c>
      <c r="H378" s="86" t="str">
        <f>IF(G378="","",G378+종합보정값!EI$15)</f>
        <v/>
      </c>
      <c r="I378" s="87" t="str">
        <f>IF(J378="","",J378+종합보정값!EH$16)</f>
        <v/>
      </c>
      <c r="J378" s="87" t="str">
        <f>IFERROR(IF(INDEX(종합보정값!$EH:$EH,MATCH($B378,종합보정값!$EG:$EG,0))="","",INDEX(종합보정값!$EH:$EH,MATCH($B378,종합보정값!$EG:$EG,0))+IF(INDEX(종합보정값!$EJ:$EJ,MATCH($B378,종합보정값!$EG:$EG,0))="인문",종합보정값!EH$8,종합보정값!EI$8)),"")</f>
        <v/>
      </c>
      <c r="K378" s="87" t="str">
        <f>IF(J378="","",J378+종합보정값!EI$16)</f>
        <v/>
      </c>
      <c r="L378" s="88" t="str">
        <f>IF(M378="","",M378+종합보정값!EH$17)</f>
        <v/>
      </c>
      <c r="M378" s="88" t="str">
        <f>IFERROR(IF(INDEX(종합보정값!$EH:$EH,MATCH($B378,종합보정값!$EG:$EG,0))="","",INDEX(종합보정값!$EH:$EH,MATCH($B378,종합보정값!$EG:$EG,0))+IF(INDEX(종합보정값!$EJ:$EJ,MATCH($B378,종합보정값!$EG:$EG,0))="인문",종합보정값!EH$9,종합보정값!EI$9)),"")</f>
        <v/>
      </c>
      <c r="N378" s="88" t="str">
        <f>IF(M378="","",M378+종합보정값!EI$17)</f>
        <v/>
      </c>
      <c r="O378" s="89" t="str">
        <f>IF(P378="","",P378+종합보정값!EH$18)</f>
        <v/>
      </c>
      <c r="P378" s="89" t="str">
        <f>IFERROR(IF(INDEX(종합보정값!$EH:$EH,MATCH($B378,종합보정값!$EG:$EG,0))="","",INDEX(종합보정값!$EH:$EH,MATCH($B378,종합보정값!$EG:$EG,0))+IF(INDEX(종합보정값!$EJ:$EJ,MATCH($B378,종합보정값!$EG:$EG,0))="인문",종합보정값!EH$10,종합보정값!EI$10)),"")</f>
        <v/>
      </c>
      <c r="Q378" s="89" t="str">
        <f>IF(P378="","",P378+종합보정값!EI$18)</f>
        <v/>
      </c>
    </row>
    <row r="379" spans="2:17">
      <c r="B379" s="84" t="s">
        <v>1966</v>
      </c>
      <c r="C379" s="85" t="str">
        <f>IF(D379="","",D379+종합보정값!EH$14)</f>
        <v/>
      </c>
      <c r="D379" s="85" t="str">
        <f>IFERROR(IF(INDEX(종합보정값!$EH:$EH,MATCH($B379,종합보정값!$EG:$EG,0))="","",INDEX(종합보정값!$EH:$EH,MATCH($B379,종합보정값!$EG:$EG,0))+IF(INDEX(종합보정값!$EJ:$EJ,MATCH($B379,종합보정값!$EG:$EG,0))="인문",종합보정값!EH$6,종합보정값!EI$6)),"")</f>
        <v/>
      </c>
      <c r="E379" s="85" t="str">
        <f>IF(D379="","",D379+종합보정값!EI$14)</f>
        <v/>
      </c>
      <c r="F379" s="86" t="str">
        <f>IF(G379="","",G379+종합보정값!EH$15)</f>
        <v/>
      </c>
      <c r="G379" s="86" t="str">
        <f>IFERROR(IF(INDEX(종합보정값!$EH:$EH,MATCH($B379,종합보정값!$EG:$EG,0))="","",INDEX(종합보정값!$EH:$EH,MATCH($B379,종합보정값!$EG:$EG,0))+IF(INDEX(종합보정값!$EJ:$EJ,MATCH($B379,종합보정값!$EG:$EG,0))="인문",종합보정값!EH$7,종합보정값!EI$7)),"")</f>
        <v/>
      </c>
      <c r="H379" s="86" t="str">
        <f>IF(G379="","",G379+종합보정값!EI$15)</f>
        <v/>
      </c>
      <c r="I379" s="87" t="str">
        <f>IF(J379="","",J379+종합보정값!EH$16)</f>
        <v/>
      </c>
      <c r="J379" s="87" t="str">
        <f>IFERROR(IF(INDEX(종합보정값!$EH:$EH,MATCH($B379,종합보정값!$EG:$EG,0))="","",INDEX(종합보정값!$EH:$EH,MATCH($B379,종합보정값!$EG:$EG,0))+IF(INDEX(종합보정값!$EJ:$EJ,MATCH($B379,종합보정값!$EG:$EG,0))="인문",종합보정값!EH$8,종합보정값!EI$8)),"")</f>
        <v/>
      </c>
      <c r="K379" s="87" t="str">
        <f>IF(J379="","",J379+종합보정값!EI$16)</f>
        <v/>
      </c>
      <c r="L379" s="88" t="str">
        <f>IF(M379="","",M379+종합보정값!EH$17)</f>
        <v/>
      </c>
      <c r="M379" s="88" t="str">
        <f>IFERROR(IF(INDEX(종합보정값!$EH:$EH,MATCH($B379,종합보정값!$EG:$EG,0))="","",INDEX(종합보정값!$EH:$EH,MATCH($B379,종합보정값!$EG:$EG,0))+IF(INDEX(종합보정값!$EJ:$EJ,MATCH($B379,종합보정값!$EG:$EG,0))="인문",종합보정값!EH$9,종합보정값!EI$9)),"")</f>
        <v/>
      </c>
      <c r="N379" s="88" t="str">
        <f>IF(M379="","",M379+종합보정값!EI$17)</f>
        <v/>
      </c>
      <c r="O379" s="89" t="str">
        <f>IF(P379="","",P379+종합보정값!EH$18)</f>
        <v/>
      </c>
      <c r="P379" s="89" t="str">
        <f>IFERROR(IF(INDEX(종합보정값!$EH:$EH,MATCH($B379,종합보정값!$EG:$EG,0))="","",INDEX(종합보정값!$EH:$EH,MATCH($B379,종합보정값!$EG:$EG,0))+IF(INDEX(종합보정값!$EJ:$EJ,MATCH($B379,종합보정값!$EG:$EG,0))="인문",종합보정값!EH$10,종합보정값!EI$10)),"")</f>
        <v/>
      </c>
      <c r="Q379" s="89" t="str">
        <f>IF(P379="","",P379+종합보정값!EI$18)</f>
        <v/>
      </c>
    </row>
    <row r="381" spans="2:17">
      <c r="B381" s="159" t="s">
        <v>1967</v>
      </c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5"/>
    </row>
    <row r="382" spans="2:17">
      <c r="B382" s="78"/>
      <c r="C382" s="163" t="s">
        <v>1862</v>
      </c>
      <c r="D382" s="154"/>
      <c r="E382" s="155"/>
      <c r="F382" s="161" t="s">
        <v>1863</v>
      </c>
      <c r="G382" s="154"/>
      <c r="H382" s="155"/>
      <c r="I382" s="162" t="s">
        <v>1864</v>
      </c>
      <c r="J382" s="154"/>
      <c r="K382" s="155"/>
      <c r="L382" s="156" t="s">
        <v>1865</v>
      </c>
      <c r="M382" s="154"/>
      <c r="N382" s="155"/>
      <c r="O382" s="157" t="s">
        <v>1866</v>
      </c>
      <c r="P382" s="154"/>
      <c r="Q382" s="155"/>
    </row>
    <row r="383" spans="2:17">
      <c r="B383" s="78" t="s">
        <v>1869</v>
      </c>
      <c r="C383" s="79" t="s">
        <v>19</v>
      </c>
      <c r="D383" s="79" t="s">
        <v>20</v>
      </c>
      <c r="E383" s="79" t="s">
        <v>21</v>
      </c>
      <c r="F383" s="80" t="s">
        <v>19</v>
      </c>
      <c r="G383" s="80" t="s">
        <v>20</v>
      </c>
      <c r="H383" s="80" t="s">
        <v>21</v>
      </c>
      <c r="I383" s="81" t="s">
        <v>19</v>
      </c>
      <c r="J383" s="81" t="s">
        <v>20</v>
      </c>
      <c r="K383" s="81" t="s">
        <v>21</v>
      </c>
      <c r="L383" s="82" t="s">
        <v>19</v>
      </c>
      <c r="M383" s="82" t="s">
        <v>20</v>
      </c>
      <c r="N383" s="82" t="s">
        <v>21</v>
      </c>
      <c r="O383" s="83" t="s">
        <v>19</v>
      </c>
      <c r="P383" s="83" t="s">
        <v>20</v>
      </c>
      <c r="Q383" s="83" t="s">
        <v>21</v>
      </c>
    </row>
    <row r="384" spans="2:17">
      <c r="B384" s="84" t="s">
        <v>1968</v>
      </c>
      <c r="C384" s="85" t="str">
        <f>IF(D384="","",D384+종합보정값!EM$14)</f>
        <v/>
      </c>
      <c r="D384" s="85" t="str">
        <f>IFERROR(IF(INDEX(종합보정값!$EM:$EM,MATCH(SUBSTITUTE($B384,"인문1","인문2"),종합보정값!$EL:$EL,0))="","",INDEX(종합보정값!$EM:$EM,MATCH(SUBSTITUTE($B384,"인문1","인문2"),종합보정값!$EL:$EL,0))+종합보정값!EM$6-종합보정값!EM$35),"")</f>
        <v/>
      </c>
      <c r="E384" s="85" t="str">
        <f>IF(D384="","",D384+종합보정값!EN$14)</f>
        <v/>
      </c>
      <c r="F384" s="86" t="str">
        <f>IF(G384="","",G384+종합보정값!EM$15)</f>
        <v/>
      </c>
      <c r="G384" s="86" t="str">
        <f>IFERROR(IF(INDEX(종합보정값!$EM:$EM,MATCH(SUBSTITUTE($B384,"인문1","인문2"),종합보정값!$EL:$EL,0))="","",INDEX(종합보정값!$EM:$EM,MATCH(SUBSTITUTE($B384,"인문1","인문2"),종합보정값!$EL:$EL,0))+종합보정값!EM$7-종합보정값!EM$36),"")</f>
        <v/>
      </c>
      <c r="H384" s="86" t="str">
        <f>IF(G384="","",G384+종합보정값!EN$15)</f>
        <v/>
      </c>
      <c r="I384" s="87" t="str">
        <f>IF(J384="","",J384+종합보정값!EM$16)</f>
        <v/>
      </c>
      <c r="J384" s="87" t="str">
        <f>IFERROR(IF(INDEX(종합보정값!$EM:$EM,MATCH(SUBSTITUTE($B384,"인문1","인문2"),종합보정값!$EL:$EL,0))="","",INDEX(종합보정값!$EM:$EM,MATCH(SUBSTITUTE($B384,"인문1","인문2"),종합보정값!$EL:$EL,0))+종합보정값!EM$8-종합보정값!EM$37),"")</f>
        <v/>
      </c>
      <c r="K384" s="87" t="str">
        <f>IF(J384="","",J384+종합보정값!EN$16)</f>
        <v/>
      </c>
      <c r="L384" s="88" t="str">
        <f>IF(M384="","",M384+종합보정값!EM$17)</f>
        <v/>
      </c>
      <c r="M384" s="88" t="str">
        <f>IFERROR(IF(INDEX(종합보정값!$EM:$EM,MATCH(SUBSTITUTE($B384,"인문1","인문2"),종합보정값!$EL:$EL,0))="","",INDEX(종합보정값!$EM:$EM,MATCH(SUBSTITUTE($B384,"인문1","인문2"),종합보정값!$EL:$EL,0))+종합보정값!EM$9-종합보정값!EM$38),"")</f>
        <v/>
      </c>
      <c r="N384" s="88" t="str">
        <f>IF(M384="","",M384+종합보정값!EN$17)</f>
        <v/>
      </c>
      <c r="O384" s="89" t="str">
        <f>IF(P384="","",P384+종합보정값!EM$18)</f>
        <v/>
      </c>
      <c r="P384" s="89" t="str">
        <f>IFERROR(IF(INDEX(종합보정값!$EM:$EM,MATCH(SUBSTITUTE($B384,"인문1","인문2"),종합보정값!$EL:$EL,0))="","",INDEX(종합보정값!$EM:$EM,MATCH(SUBSTITUTE($B384,"인문1","인문2"),종합보정값!$EL:$EL,0))+종합보정값!EM$10-종합보정값!EM$39),"")</f>
        <v/>
      </c>
      <c r="Q384" s="89" t="str">
        <f>IF(P384="","",P384+종합보정값!EN$18)</f>
        <v/>
      </c>
    </row>
    <row r="385" spans="2:17">
      <c r="B385" s="84" t="s">
        <v>1969</v>
      </c>
      <c r="C385" s="85" t="str">
        <f>IF(D385="","",D385+종합보정값!EM$14)</f>
        <v/>
      </c>
      <c r="D385" s="85" t="str">
        <f>IFERROR(IF(INDEX(종합보정값!$EM:$EM,MATCH($B385,종합보정값!$EL:$EL,0))="","",INDEX(종합보정값!$EM:$EM,MATCH($B385,종합보정값!$EL:$EL,0))+IF(INDEX(종합보정값!$EO:$EO,MATCH($B385,종합보정값!$EL:$EL,0))="인문",종합보정값!EM$6,종합보정값!EN$6)),"")</f>
        <v/>
      </c>
      <c r="E385" s="85" t="str">
        <f>IF(D385="","",D385+종합보정값!EN$14)</f>
        <v/>
      </c>
      <c r="F385" s="86" t="str">
        <f>IF(G385="","",G385+종합보정값!EM$15)</f>
        <v/>
      </c>
      <c r="G385" s="86" t="str">
        <f>IFERROR(IF(INDEX(종합보정값!$EM:$EM,MATCH($B385,종합보정값!$EL:$EL,0))="","",INDEX(종합보정값!$EM:$EM,MATCH($B385,종합보정값!$EL:$EL,0))+IF(INDEX(종합보정값!$EO:$EO,MATCH($B385,종합보정값!$EL:$EL,0))="인문",종합보정값!EM$7,종합보정값!EN$7)),"")</f>
        <v/>
      </c>
      <c r="H385" s="86" t="str">
        <f>IF(G385="","",G385+종합보정값!EN$15)</f>
        <v/>
      </c>
      <c r="I385" s="87" t="str">
        <f>IF(J385="","",J385+종합보정값!EM$16)</f>
        <v/>
      </c>
      <c r="J385" s="87" t="str">
        <f>IFERROR(IF(INDEX(종합보정값!$EM:$EM,MATCH($B385,종합보정값!$EL:$EL,0))="","",INDEX(종합보정값!$EM:$EM,MATCH($B385,종합보정값!$EL:$EL,0))+IF(INDEX(종합보정값!$EO:$EO,MATCH($B385,종합보정값!$EL:$EL,0))="인문",종합보정값!EM$8,종합보정값!EN$8)),"")</f>
        <v/>
      </c>
      <c r="K385" s="87" t="str">
        <f>IF(J385="","",J385+종합보정값!EN$16)</f>
        <v/>
      </c>
      <c r="L385" s="88" t="str">
        <f>IF(M385="","",M385+종합보정값!EM$17)</f>
        <v/>
      </c>
      <c r="M385" s="88" t="str">
        <f>IFERROR(IF(INDEX(종합보정값!$EM:$EM,MATCH($B385,종합보정값!$EL:$EL,0))="","",INDEX(종합보정값!$EM:$EM,MATCH($B385,종합보정값!$EL:$EL,0))+IF(INDEX(종합보정값!$EO:$EO,MATCH($B385,종합보정값!$EL:$EL,0))="인문",종합보정값!EM$9,종합보정값!EN$9)),"")</f>
        <v/>
      </c>
      <c r="N385" s="88" t="str">
        <f>IF(M385="","",M385+종합보정값!EN$17)</f>
        <v/>
      </c>
      <c r="O385" s="89" t="str">
        <f>IF(P385="","",P385+종합보정값!EM$18)</f>
        <v/>
      </c>
      <c r="P385" s="89" t="str">
        <f>IFERROR(IF(INDEX(종합보정값!$EM:$EM,MATCH($B385,종합보정값!$EL:$EL,0))="","",INDEX(종합보정값!$EM:$EM,MATCH($B385,종합보정값!$EL:$EL,0))+IF(INDEX(종합보정값!$EO:$EO,MATCH($B385,종합보정값!$EL:$EL,0))="인문",종합보정값!EM$10,종합보정값!EN$10)),"")</f>
        <v/>
      </c>
      <c r="Q385" s="89" t="str">
        <f>IF(P385="","",P385+종합보정값!EN$18)</f>
        <v/>
      </c>
    </row>
    <row r="386" spans="2:17">
      <c r="B386" s="84" t="s">
        <v>1970</v>
      </c>
      <c r="C386" s="85" t="str">
        <f>IF(D386="","",D386+종합보정값!EM$14)</f>
        <v/>
      </c>
      <c r="D386" s="85" t="str">
        <f>IFERROR(IF(INDEX(종합보정값!$EM:$EM,MATCH(SUBSTITUTE($B386,"인문3","인문2"),종합보정값!$EL:$EL,0))="","",INDEX(종합보정값!$EM:$EM,MATCH(SUBSTITUTE($B386,"인문3","인문2"),종합보정값!$EL:$EL,0))+종합보정값!EM$6+종합보정값!EM$35),"")</f>
        <v/>
      </c>
      <c r="E386" s="85" t="str">
        <f>IF(D386="","",D386+종합보정값!EN$14)</f>
        <v/>
      </c>
      <c r="F386" s="86" t="str">
        <f>IF(G386="","",G386+종합보정값!EM$15)</f>
        <v/>
      </c>
      <c r="G386" s="86" t="str">
        <f>IFERROR(IF(INDEX(종합보정값!$EM:$EM,MATCH(SUBSTITUTE($B386,"인문3","인문2"),종합보정값!$EL:$EL,0))="","",INDEX(종합보정값!$EM:$EM,MATCH(SUBSTITUTE($B386,"인문3","인문2"),종합보정값!$EL:$EL,0))+종합보정값!EM$7+종합보정값!EM$36),"")</f>
        <v/>
      </c>
      <c r="H386" s="86" t="str">
        <f>IF(G386="","",G386+종합보정값!EN$15)</f>
        <v/>
      </c>
      <c r="I386" s="87" t="str">
        <f>IF(J386="","",J386+종합보정값!EM$16)</f>
        <v/>
      </c>
      <c r="J386" s="87" t="str">
        <f>IFERROR(IF(INDEX(종합보정값!$EM:$EM,MATCH(SUBSTITUTE($B386,"인문3","인문2"),종합보정값!$EL:$EL,0))="","",INDEX(종합보정값!$EM:$EM,MATCH(SUBSTITUTE($B386,"인문3","인문2"),종합보정값!$EL:$EL,0))+종합보정값!EM$8+종합보정값!EM$37),"")</f>
        <v/>
      </c>
      <c r="K386" s="87" t="str">
        <f>IF(J386="","",J386+종합보정값!EN$16)</f>
        <v/>
      </c>
      <c r="L386" s="88" t="str">
        <f>IF(M386="","",M386+종합보정값!EM$17)</f>
        <v/>
      </c>
      <c r="M386" s="88" t="str">
        <f>IFERROR(IF(INDEX(종합보정값!$EM:$EM,MATCH(SUBSTITUTE($B386,"인문3","인문2"),종합보정값!$EL:$EL,0))="","",INDEX(종합보정값!$EM:$EM,MATCH(SUBSTITUTE($B386,"인문3","인문2"),종합보정값!$EL:$EL,0))+종합보정값!EM$9+종합보정값!EM$38),"")</f>
        <v/>
      </c>
      <c r="N386" s="88" t="str">
        <f>IF(M386="","",M386+종합보정값!EN$17)</f>
        <v/>
      </c>
      <c r="O386" s="89" t="str">
        <f>IF(P386="","",P386+종합보정값!EM$18)</f>
        <v/>
      </c>
      <c r="P386" s="89" t="str">
        <f>IFERROR(IF(INDEX(종합보정값!$EM:$EM,MATCH(SUBSTITUTE($B386,"인문3","인문2"),종합보정값!$EL:$EL,0))="","",INDEX(종합보정값!$EM:$EM,MATCH(SUBSTITUTE($B386,"인문3","인문2"),종합보정값!$EL:$EL,0))+종합보정값!EM$10+종합보정값!EM$39),"")</f>
        <v/>
      </c>
      <c r="Q386" s="89" t="str">
        <f>IF(P386="","",P386+종합보정값!EN$18)</f>
        <v/>
      </c>
    </row>
    <row r="387" spans="2:17">
      <c r="B387" s="84" t="s">
        <v>1971</v>
      </c>
      <c r="C387" s="85" t="str">
        <f>IF(D387="","",D387+종합보정값!EM$14)</f>
        <v/>
      </c>
      <c r="D387" s="85" t="str">
        <f>IFERROR(IF(INDEX(종합보정값!$EM:$EM,MATCH(SUBSTITUTE($B387,"자연1","자연2"),종합보정값!$EL:$EL,0))="","",INDEX(종합보정값!$EM:$EM,MATCH(SUBSTITUTE($B387,"자연1","자연2"),종합보정값!$EL:$EL,0))+종합보정값!EN$6-종합보정값!EN$35),"")</f>
        <v/>
      </c>
      <c r="E387" s="85" t="str">
        <f>IF(D387="","",D387+종합보정값!EN$14)</f>
        <v/>
      </c>
      <c r="F387" s="86" t="str">
        <f>IF(G387="","",G387+종합보정값!EM$15)</f>
        <v/>
      </c>
      <c r="G387" s="86" t="str">
        <f>IFERROR(IF(INDEX(종합보정값!$EM:$EM,MATCH(SUBSTITUTE($B387,"자연1","자연2"),종합보정값!$EL:$EL,0))="","",INDEX(종합보정값!$EM:$EM,MATCH(SUBSTITUTE($B387,"자연1","자연2"),종합보정값!$EL:$EL,0))+종합보정값!EN$7-종합보정값!EN$36),"")</f>
        <v/>
      </c>
      <c r="H387" s="86" t="str">
        <f>IF(G387="","",G387+종합보정값!EN$15)</f>
        <v/>
      </c>
      <c r="I387" s="87" t="str">
        <f>IF(J387="","",J387+종합보정값!EM$16)</f>
        <v/>
      </c>
      <c r="J387" s="87" t="str">
        <f>IFERROR(IF(INDEX(종합보정값!$EM:$EM,MATCH(SUBSTITUTE($B387,"자연1","자연2"),종합보정값!$EL:$EL,0))="","",INDEX(종합보정값!$EM:$EM,MATCH(SUBSTITUTE($B387,"자연1","자연2"),종합보정값!$EL:$EL,0))+종합보정값!EN$8-종합보정값!EN$37),"")</f>
        <v/>
      </c>
      <c r="K387" s="87" t="str">
        <f>IF(J387="","",J387+종합보정값!EN$16)</f>
        <v/>
      </c>
      <c r="L387" s="88" t="str">
        <f>IF(M387="","",M387+종합보정값!EM$17)</f>
        <v/>
      </c>
      <c r="M387" s="88" t="str">
        <f>IFERROR(IF(INDEX(종합보정값!$EM:$EM,MATCH(SUBSTITUTE($B387,"자연1","자연2"),종합보정값!$EL:$EL,0))="","",INDEX(종합보정값!$EM:$EM,MATCH(SUBSTITUTE($B387,"자연1","자연2"),종합보정값!$EL:$EL,0))+종합보정값!EN$9-종합보정값!EN$38),"")</f>
        <v/>
      </c>
      <c r="N387" s="88" t="str">
        <f>IF(M387="","",M387+종합보정값!EN$17)</f>
        <v/>
      </c>
      <c r="O387" s="89" t="str">
        <f>IF(P387="","",P387+종합보정값!EM$18)</f>
        <v/>
      </c>
      <c r="P387" s="89" t="str">
        <f>IFERROR(IF(INDEX(종합보정값!$EM:$EM,MATCH(SUBSTITUTE($B387,"자연1","자연2"),종합보정값!$EL:$EL,0))="","",INDEX(종합보정값!$EM:$EM,MATCH(SUBSTITUTE($B387,"자연1","자연2"),종합보정값!$EL:$EL,0))+종합보정값!EN$10-종합보정값!EN$39),"")</f>
        <v/>
      </c>
      <c r="Q387" s="89" t="str">
        <f>IF(P387="","",P387+종합보정값!EN$18)</f>
        <v/>
      </c>
    </row>
    <row r="388" spans="2:17">
      <c r="B388" s="84" t="s">
        <v>1972</v>
      </c>
      <c r="C388" s="85" t="str">
        <f>IF(D388="","",D388+종합보정값!EM$14)</f>
        <v/>
      </c>
      <c r="D388" s="85" t="str">
        <f>IFERROR(IF(INDEX(종합보정값!$EM:$EM,MATCH($B388,종합보정값!$EL:$EL,0))="","",INDEX(종합보정값!$EM:$EM,MATCH($B388,종합보정값!$EL:$EL,0))+IF(INDEX(종합보정값!$EO:$EO,MATCH($B388,종합보정값!$EL:$EL,0))="인문",종합보정값!EM$6,종합보정값!EN$6)),"")</f>
        <v/>
      </c>
      <c r="E388" s="85" t="str">
        <f>IF(D388="","",D388+종합보정값!EN$14)</f>
        <v/>
      </c>
      <c r="F388" s="86" t="str">
        <f>IF(G388="","",G388+종합보정값!EM$15)</f>
        <v/>
      </c>
      <c r="G388" s="86" t="str">
        <f>IFERROR(IF(INDEX(종합보정값!$EM:$EM,MATCH($B388,종합보정값!$EL:$EL,0))="","",INDEX(종합보정값!$EM:$EM,MATCH($B388,종합보정값!$EL:$EL,0))+IF(INDEX(종합보정값!$EO:$EO,MATCH($B388,종합보정값!$EL:$EL,0))="인문",종합보정값!EM$7,종합보정값!EN$7)),"")</f>
        <v/>
      </c>
      <c r="H388" s="86" t="str">
        <f>IF(G388="","",G388+종합보정값!EN$15)</f>
        <v/>
      </c>
      <c r="I388" s="87" t="str">
        <f>IF(J388="","",J388+종합보정값!EM$16)</f>
        <v/>
      </c>
      <c r="J388" s="87" t="str">
        <f>IFERROR(IF(INDEX(종합보정값!$EM:$EM,MATCH($B388,종합보정값!$EL:$EL,0))="","",INDEX(종합보정값!$EM:$EM,MATCH($B388,종합보정값!$EL:$EL,0))+IF(INDEX(종합보정값!$EO:$EO,MATCH($B388,종합보정값!$EL:$EL,0))="인문",종합보정값!EM$8,종합보정값!EN$8)),"")</f>
        <v/>
      </c>
      <c r="K388" s="87" t="str">
        <f>IF(J388="","",J388+종합보정값!EN$16)</f>
        <v/>
      </c>
      <c r="L388" s="88" t="str">
        <f>IF(M388="","",M388+종합보정값!EM$17)</f>
        <v/>
      </c>
      <c r="M388" s="88" t="str">
        <f>IFERROR(IF(INDEX(종합보정값!$EM:$EM,MATCH($B388,종합보정값!$EL:$EL,0))="","",INDEX(종합보정값!$EM:$EM,MATCH($B388,종합보정값!$EL:$EL,0))+IF(INDEX(종합보정값!$EO:$EO,MATCH($B388,종합보정값!$EL:$EL,0))="인문",종합보정값!EM$9,종합보정값!EN$9)),"")</f>
        <v/>
      </c>
      <c r="N388" s="88" t="str">
        <f>IF(M388="","",M388+종합보정값!EN$17)</f>
        <v/>
      </c>
      <c r="O388" s="89" t="str">
        <f>IF(P388="","",P388+종합보정값!EM$18)</f>
        <v/>
      </c>
      <c r="P388" s="89" t="str">
        <f>IFERROR(IF(INDEX(종합보정값!$EM:$EM,MATCH($B388,종합보정값!$EL:$EL,0))="","",INDEX(종합보정값!$EM:$EM,MATCH($B388,종합보정값!$EL:$EL,0))+IF(INDEX(종합보정값!$EO:$EO,MATCH($B388,종합보정값!$EL:$EL,0))="인문",종합보정값!EM$10,종합보정값!EN$10)),"")</f>
        <v/>
      </c>
      <c r="Q388" s="89" t="str">
        <f>IF(P388="","",P388+종합보정값!EN$18)</f>
        <v/>
      </c>
    </row>
    <row r="389" spans="2:17">
      <c r="B389" s="84" t="s">
        <v>1973</v>
      </c>
      <c r="C389" s="85" t="str">
        <f>IF(D389="","",D389+종합보정값!EM$14)</f>
        <v/>
      </c>
      <c r="D389" s="85" t="str">
        <f>IFERROR(IF(INDEX(종합보정값!$EM:$EM,MATCH(SUBSTITUTE($B389,"자연3","자연2"),종합보정값!$EL:$EL,0))="","",INDEX(종합보정값!$EM:$EM,MATCH(SUBSTITUTE($B389,"자연3","자연2"),종합보정값!$EL:$EL,0))+종합보정값!EN$6+종합보정값!EN$35),"")</f>
        <v/>
      </c>
      <c r="E389" s="85" t="str">
        <f>IF(D389="","",D389+종합보정값!EN$14)</f>
        <v/>
      </c>
      <c r="F389" s="86" t="str">
        <f>IF(G389="","",G389+종합보정값!EM$15)</f>
        <v/>
      </c>
      <c r="G389" s="86" t="str">
        <f>IFERROR(IF(INDEX(종합보정값!$EM:$EM,MATCH(SUBSTITUTE($B389,"자연3","자연2"),종합보정값!$EL:$EL,0))="","",INDEX(종합보정값!$EM:$EM,MATCH(SUBSTITUTE($B389,"자연3","자연2"),종합보정값!$EL:$EL,0))+종합보정값!EN$7+종합보정값!EN$36),"")</f>
        <v/>
      </c>
      <c r="H389" s="86" t="str">
        <f>IF(G389="","",G389+종합보정값!EN$15)</f>
        <v/>
      </c>
      <c r="I389" s="87" t="str">
        <f>IF(J389="","",J389+종합보정값!EM$16)</f>
        <v/>
      </c>
      <c r="J389" s="87" t="str">
        <f>IFERROR(IF(INDEX(종합보정값!$EM:$EM,MATCH(SUBSTITUTE($B389,"자연3","자연2"),종합보정값!$EL:$EL,0))="","",INDEX(종합보정값!$EM:$EM,MATCH(SUBSTITUTE($B389,"자연3","자연2"),종합보정값!$EL:$EL,0))+종합보정값!EN$8+종합보정값!EN$37),"")</f>
        <v/>
      </c>
      <c r="K389" s="87" t="str">
        <f>IF(J389="","",J389+종합보정값!EN$16)</f>
        <v/>
      </c>
      <c r="L389" s="88" t="str">
        <f>IF(M389="","",M389+종합보정값!EM$17)</f>
        <v/>
      </c>
      <c r="M389" s="88" t="str">
        <f>IFERROR(IF(INDEX(종합보정값!$EM:$EM,MATCH(SUBSTITUTE($B389,"자연3","자연2"),종합보정값!$EL:$EL,0))="","",INDEX(종합보정값!$EM:$EM,MATCH(SUBSTITUTE($B389,"자연3","자연2"),종합보정값!$EL:$EL,0))+종합보정값!EN$9+종합보정값!EN$38),"")</f>
        <v/>
      </c>
      <c r="N389" s="88" t="str">
        <f>IF(M389="","",M389+종합보정값!EN$17)</f>
        <v/>
      </c>
      <c r="O389" s="89" t="str">
        <f>IF(P389="","",P389+종합보정값!EM$18)</f>
        <v/>
      </c>
      <c r="P389" s="89" t="str">
        <f>IFERROR(IF(INDEX(종합보정값!$EM:$EM,MATCH(SUBSTITUTE($B389,"자연3","자연2"),종합보정값!$EL:$EL,0))="","",INDEX(종합보정값!$EM:$EM,MATCH(SUBSTITUTE($B389,"자연3","자연2"),종합보정값!$EL:$EL,0))+종합보정값!EN$10+종합보정값!EN$39),"")</f>
        <v/>
      </c>
      <c r="Q389" s="89" t="str">
        <f>IF(P389="","",P389+종합보정값!EN$18)</f>
        <v/>
      </c>
    </row>
    <row r="390" spans="2:17">
      <c r="B390" s="84" t="s">
        <v>1974</v>
      </c>
      <c r="C390" s="85" t="str">
        <f>IF(D390="","",D390+종합보정값!EM$14)</f>
        <v/>
      </c>
      <c r="D390" s="85" t="str">
        <f>IFERROR(IF(INDEX(종합보정값!$EM:$EM,MATCH($B390,종합보정값!$EL:$EL,0))="","",INDEX(종합보정값!$EM:$EM,MATCH($B390,종합보정값!$EL:$EL,0))+IF(INDEX(종합보정값!$EO:$EO,MATCH($B390,종합보정값!$EL:$EL,0))="인문",종합보정값!EM$6,종합보정값!EN$6)),"")</f>
        <v/>
      </c>
      <c r="E390" s="85" t="str">
        <f>IF(D390="","",D390+종합보정값!EN$14)</f>
        <v/>
      </c>
      <c r="F390" s="86" t="str">
        <f>IF(G390="","",G390+종합보정값!EM$15)</f>
        <v/>
      </c>
      <c r="G390" s="86" t="str">
        <f>IFERROR(IF(INDEX(종합보정값!$EM:$EM,MATCH($B390,종합보정값!$EL:$EL,0))="","",INDEX(종합보정값!$EM:$EM,MATCH($B390,종합보정값!$EL:$EL,0))+IF(INDEX(종합보정값!$EO:$EO,MATCH($B390,종합보정값!$EL:$EL,0))="인문",종합보정값!EM$7,종합보정값!EN$7)),"")</f>
        <v/>
      </c>
      <c r="H390" s="86" t="str">
        <f>IF(G390="","",G390+종합보정값!EN$15)</f>
        <v/>
      </c>
      <c r="I390" s="87" t="str">
        <f>IF(J390="","",J390+종합보정값!EM$16)</f>
        <v/>
      </c>
      <c r="J390" s="87" t="str">
        <f>IFERROR(IF(INDEX(종합보정값!$EM:$EM,MATCH($B390,종합보정값!$EL:$EL,0))="","",INDEX(종합보정값!$EM:$EM,MATCH($B390,종합보정값!$EL:$EL,0))+IF(INDEX(종합보정값!$EO:$EO,MATCH($B390,종합보정값!$EL:$EL,0))="인문",종합보정값!EM$8,종합보정값!EN$8)),"")</f>
        <v/>
      </c>
      <c r="K390" s="87" t="str">
        <f>IF(J390="","",J390+종합보정값!EN$16)</f>
        <v/>
      </c>
      <c r="L390" s="88" t="str">
        <f>IF(M390="","",M390+종합보정값!EM$17)</f>
        <v/>
      </c>
      <c r="M390" s="88" t="str">
        <f>IFERROR(IF(INDEX(종합보정값!$EM:$EM,MATCH($B390,종합보정값!$EL:$EL,0))="","",INDEX(종합보정값!$EM:$EM,MATCH($B390,종합보정값!$EL:$EL,0))+IF(INDEX(종합보정값!$EO:$EO,MATCH($B390,종합보정값!$EL:$EL,0))="인문",종합보정값!EM$9,종합보정값!EN$9)),"")</f>
        <v/>
      </c>
      <c r="N390" s="88" t="str">
        <f>IF(M390="","",M390+종합보정값!EN$17)</f>
        <v/>
      </c>
      <c r="O390" s="89" t="str">
        <f>IF(P390="","",P390+종합보정값!EM$18)</f>
        <v/>
      </c>
      <c r="P390" s="89" t="str">
        <f>IFERROR(IF(INDEX(종합보정값!$EM:$EM,MATCH($B390,종합보정값!$EL:$EL,0))="","",INDEX(종합보정값!$EM:$EM,MATCH($B390,종합보정값!$EL:$EL,0))+IF(INDEX(종합보정값!$EO:$EO,MATCH($B390,종합보정값!$EL:$EL,0))="인문",종합보정값!EM$10,종합보정값!EN$10)),"")</f>
        <v/>
      </c>
      <c r="Q390" s="89" t="str">
        <f>IF(P390="","",P390+종합보정값!EN$18)</f>
        <v/>
      </c>
    </row>
    <row r="391" spans="2:17">
      <c r="B391" s="84" t="s">
        <v>1975</v>
      </c>
      <c r="C391" s="85" t="str">
        <f>IF(D391="","",D391+종합보정값!EM$14)</f>
        <v/>
      </c>
      <c r="D391" s="85" t="str">
        <f>IFERROR(IF(INDEX(종합보정값!$EM:$EM,MATCH($B391,종합보정값!$EL:$EL,0))="","",INDEX(종합보정값!$EM:$EM,MATCH($B391,종합보정값!$EL:$EL,0))+IF(INDEX(종합보정값!$EO:$EO,MATCH($B391,종합보정값!$EL:$EL,0))="인문",종합보정값!EM$6,종합보정값!EN$6)),"")</f>
        <v/>
      </c>
      <c r="E391" s="85" t="str">
        <f>IF(D391="","",D391+종합보정값!EN$14)</f>
        <v/>
      </c>
      <c r="F391" s="86" t="str">
        <f>IF(G391="","",G391+종합보정값!EM$15)</f>
        <v/>
      </c>
      <c r="G391" s="86" t="str">
        <f>IFERROR(IF(INDEX(종합보정값!$EM:$EM,MATCH($B391,종합보정값!$EL:$EL,0))="","",INDEX(종합보정값!$EM:$EM,MATCH($B391,종합보정값!$EL:$EL,0))+IF(INDEX(종합보정값!$EO:$EO,MATCH($B391,종합보정값!$EL:$EL,0))="인문",종합보정값!EM$7,종합보정값!EN$7)),"")</f>
        <v/>
      </c>
      <c r="H391" s="86" t="str">
        <f>IF(G391="","",G391+종합보정값!EN$15)</f>
        <v/>
      </c>
      <c r="I391" s="87" t="str">
        <f>IF(J391="","",J391+종합보정값!EM$16)</f>
        <v/>
      </c>
      <c r="J391" s="87" t="str">
        <f>IFERROR(IF(INDEX(종합보정값!$EM:$EM,MATCH($B391,종합보정값!$EL:$EL,0))="","",INDEX(종합보정값!$EM:$EM,MATCH($B391,종합보정값!$EL:$EL,0))+IF(INDEX(종합보정값!$EO:$EO,MATCH($B391,종합보정값!$EL:$EL,0))="인문",종합보정값!EM$8,종합보정값!EN$8)),"")</f>
        <v/>
      </c>
      <c r="K391" s="87" t="str">
        <f>IF(J391="","",J391+종합보정값!EN$16)</f>
        <v/>
      </c>
      <c r="L391" s="88" t="str">
        <f>IF(M391="","",M391+종합보정값!EM$17)</f>
        <v/>
      </c>
      <c r="M391" s="88" t="str">
        <f>IFERROR(IF(INDEX(종합보정값!$EM:$EM,MATCH($B391,종합보정값!$EL:$EL,0))="","",INDEX(종합보정값!$EM:$EM,MATCH($B391,종합보정값!$EL:$EL,0))+IF(INDEX(종합보정값!$EO:$EO,MATCH($B391,종합보정값!$EL:$EL,0))="인문",종합보정값!EM$9,종합보정값!EN$9)),"")</f>
        <v/>
      </c>
      <c r="N391" s="88" t="str">
        <f>IF(M391="","",M391+종합보정값!EN$17)</f>
        <v/>
      </c>
      <c r="O391" s="89" t="str">
        <f>IF(P391="","",P391+종합보정값!EM$18)</f>
        <v/>
      </c>
      <c r="P391" s="89" t="str">
        <f>IFERROR(IF(INDEX(종합보정값!$EM:$EM,MATCH($B391,종합보정값!$EL:$EL,0))="","",INDEX(종합보정값!$EM:$EM,MATCH($B391,종합보정값!$EL:$EL,0))+IF(INDEX(종합보정값!$EO:$EO,MATCH($B391,종합보정값!$EL:$EL,0))="인문",종합보정값!EM$10,종합보정값!EN$10)),"")</f>
        <v/>
      </c>
      <c r="Q391" s="89" t="str">
        <f>IF(P391="","",P391+종합보정값!EN$18)</f>
        <v/>
      </c>
    </row>
    <row r="392" spans="2:17">
      <c r="B392" s="84" t="s">
        <v>1976</v>
      </c>
      <c r="C392" s="85" t="str">
        <f>IF(D392="","",D392+종합보정값!EM$14)</f>
        <v/>
      </c>
      <c r="D392" s="85" t="str">
        <f>IFERROR(IF(INDEX(종합보정값!$EM:$EM,MATCH($B392,종합보정값!$EL:$EL,0))="","",INDEX(종합보정값!$EM:$EM,MATCH($B392,종합보정값!$EL:$EL,0))+IF(INDEX(종합보정값!$EO:$EO,MATCH($B392,종합보정값!$EL:$EL,0))="인문",종합보정값!EM$6,종합보정값!EN$6)),"")</f>
        <v/>
      </c>
      <c r="E392" s="85" t="str">
        <f>IF(D392="","",D392+종합보정값!EN$14)</f>
        <v/>
      </c>
      <c r="F392" s="86" t="str">
        <f>IF(G392="","",G392+종합보정값!EM$15)</f>
        <v/>
      </c>
      <c r="G392" s="86" t="str">
        <f>IFERROR(IF(INDEX(종합보정값!$EM:$EM,MATCH($B392,종합보정값!$EL:$EL,0))="","",INDEX(종합보정값!$EM:$EM,MATCH($B392,종합보정값!$EL:$EL,0))+IF(INDEX(종합보정값!$EO:$EO,MATCH($B392,종합보정값!$EL:$EL,0))="인문",종합보정값!EM$7,종합보정값!EN$7)),"")</f>
        <v/>
      </c>
      <c r="H392" s="86" t="str">
        <f>IF(G392="","",G392+종합보정값!EN$15)</f>
        <v/>
      </c>
      <c r="I392" s="87" t="str">
        <f>IF(J392="","",J392+종합보정값!EM$16)</f>
        <v/>
      </c>
      <c r="J392" s="87" t="str">
        <f>IFERROR(IF(INDEX(종합보정값!$EM:$EM,MATCH($B392,종합보정값!$EL:$EL,0))="","",INDEX(종합보정값!$EM:$EM,MATCH($B392,종합보정값!$EL:$EL,0))+IF(INDEX(종합보정값!$EO:$EO,MATCH($B392,종합보정값!$EL:$EL,0))="인문",종합보정값!EM$8,종합보정값!EN$8)),"")</f>
        <v/>
      </c>
      <c r="K392" s="87" t="str">
        <f>IF(J392="","",J392+종합보정값!EN$16)</f>
        <v/>
      </c>
      <c r="L392" s="88" t="str">
        <f>IF(M392="","",M392+종합보정값!EM$17)</f>
        <v/>
      </c>
      <c r="M392" s="88" t="str">
        <f>IFERROR(IF(INDEX(종합보정값!$EM:$EM,MATCH($B392,종합보정값!$EL:$EL,0))="","",INDEX(종합보정값!$EM:$EM,MATCH($B392,종합보정값!$EL:$EL,0))+IF(INDEX(종합보정값!$EO:$EO,MATCH($B392,종합보정값!$EL:$EL,0))="인문",종합보정값!EM$9,종합보정값!EN$9)),"")</f>
        <v/>
      </c>
      <c r="N392" s="88" t="str">
        <f>IF(M392="","",M392+종합보정값!EN$17)</f>
        <v/>
      </c>
      <c r="O392" s="89" t="str">
        <f>IF(P392="","",P392+종합보정값!EM$18)</f>
        <v/>
      </c>
      <c r="P392" s="89" t="str">
        <f>IFERROR(IF(INDEX(종합보정값!$EM:$EM,MATCH($B392,종합보정값!$EL:$EL,0))="","",INDEX(종합보정값!$EM:$EM,MATCH($B392,종합보정값!$EL:$EL,0))+IF(INDEX(종합보정값!$EO:$EO,MATCH($B392,종합보정값!$EL:$EL,0))="인문",종합보정값!EM$10,종합보정값!EN$10)),"")</f>
        <v/>
      </c>
      <c r="Q392" s="89" t="str">
        <f>IF(P392="","",P392+종합보정값!EN$18)</f>
        <v/>
      </c>
    </row>
    <row r="393" spans="2:17">
      <c r="B393" s="84" t="s">
        <v>1977</v>
      </c>
      <c r="C393" s="85" t="str">
        <f>IF(D393="","",D393+종합보정값!EM$14)</f>
        <v/>
      </c>
      <c r="D393" s="85" t="str">
        <f>IFERROR(IF(INDEX(종합보정값!$EM:$EM,MATCH($B393,종합보정값!$EL:$EL,0))="","",INDEX(종합보정값!$EM:$EM,MATCH($B393,종합보정값!$EL:$EL,0))+IF(INDEX(종합보정값!$EO:$EO,MATCH($B393,종합보정값!$EL:$EL,0))="인문",종합보정값!EM$6,종합보정값!EN$6)),"")</f>
        <v/>
      </c>
      <c r="E393" s="85" t="str">
        <f>IF(D393="","",D393+종합보정값!EN$14)</f>
        <v/>
      </c>
      <c r="F393" s="86" t="str">
        <f>IF(G393="","",G393+종합보정값!EM$15)</f>
        <v/>
      </c>
      <c r="G393" s="86" t="str">
        <f>IFERROR(IF(INDEX(종합보정값!$EM:$EM,MATCH($B393,종합보정값!$EL:$EL,0))="","",INDEX(종합보정값!$EM:$EM,MATCH($B393,종합보정값!$EL:$EL,0))+IF(INDEX(종합보정값!$EO:$EO,MATCH($B393,종합보정값!$EL:$EL,0))="인문",종합보정값!EM$7,종합보정값!EN$7)),"")</f>
        <v/>
      </c>
      <c r="H393" s="86" t="str">
        <f>IF(G393="","",G393+종합보정값!EN$15)</f>
        <v/>
      </c>
      <c r="I393" s="87" t="str">
        <f>IF(J393="","",J393+종합보정값!EM$16)</f>
        <v/>
      </c>
      <c r="J393" s="87" t="str">
        <f>IFERROR(IF(INDEX(종합보정값!$EM:$EM,MATCH($B393,종합보정값!$EL:$EL,0))="","",INDEX(종합보정값!$EM:$EM,MATCH($B393,종합보정값!$EL:$EL,0))+IF(INDEX(종합보정값!$EO:$EO,MATCH($B393,종합보정값!$EL:$EL,0))="인문",종합보정값!EM$8,종합보정값!EN$8)),"")</f>
        <v/>
      </c>
      <c r="K393" s="87" t="str">
        <f>IF(J393="","",J393+종합보정값!EN$16)</f>
        <v/>
      </c>
      <c r="L393" s="88" t="str">
        <f>IF(M393="","",M393+종합보정값!EM$17)</f>
        <v/>
      </c>
      <c r="M393" s="88" t="str">
        <f>IFERROR(IF(INDEX(종합보정값!$EM:$EM,MATCH($B393,종합보정값!$EL:$EL,0))="","",INDEX(종합보정값!$EM:$EM,MATCH($B393,종합보정값!$EL:$EL,0))+IF(INDEX(종합보정값!$EO:$EO,MATCH($B393,종합보정값!$EL:$EL,0))="인문",종합보정값!EM$9,종합보정값!EN$9)),"")</f>
        <v/>
      </c>
      <c r="N393" s="88" t="str">
        <f>IF(M393="","",M393+종합보정값!EN$17)</f>
        <v/>
      </c>
      <c r="O393" s="89" t="str">
        <f>IF(P393="","",P393+종합보정값!EM$18)</f>
        <v/>
      </c>
      <c r="P393" s="89" t="str">
        <f>IFERROR(IF(INDEX(종합보정값!$EM:$EM,MATCH($B393,종합보정값!$EL:$EL,0))="","",INDEX(종합보정값!$EM:$EM,MATCH($B393,종합보정값!$EL:$EL,0))+IF(INDEX(종합보정값!$EO:$EO,MATCH($B393,종합보정값!$EL:$EL,0))="인문",종합보정값!EM$10,종합보정값!EN$10)),"")</f>
        <v/>
      </c>
      <c r="Q393" s="89" t="str">
        <f>IF(P393="","",P393+종합보정값!EN$18)</f>
        <v/>
      </c>
    </row>
    <row r="395" spans="2:17">
      <c r="B395" s="159" t="s">
        <v>1978</v>
      </c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5"/>
    </row>
    <row r="396" spans="2:17">
      <c r="B396" s="78"/>
      <c r="C396" s="163" t="s">
        <v>1862</v>
      </c>
      <c r="D396" s="154"/>
      <c r="E396" s="155"/>
      <c r="F396" s="161" t="s">
        <v>1863</v>
      </c>
      <c r="G396" s="154"/>
      <c r="H396" s="155"/>
      <c r="I396" s="162" t="s">
        <v>1864</v>
      </c>
      <c r="J396" s="154"/>
      <c r="K396" s="155"/>
      <c r="L396" s="156" t="s">
        <v>1865</v>
      </c>
      <c r="M396" s="154"/>
      <c r="N396" s="155"/>
      <c r="O396" s="157" t="s">
        <v>1866</v>
      </c>
      <c r="P396" s="154"/>
      <c r="Q396" s="155"/>
    </row>
    <row r="397" spans="2:17">
      <c r="B397" s="78" t="s">
        <v>1869</v>
      </c>
      <c r="C397" s="79" t="s">
        <v>19</v>
      </c>
      <c r="D397" s="79" t="s">
        <v>20</v>
      </c>
      <c r="E397" s="79" t="s">
        <v>21</v>
      </c>
      <c r="F397" s="80" t="s">
        <v>19</v>
      </c>
      <c r="G397" s="80" t="s">
        <v>20</v>
      </c>
      <c r="H397" s="80" t="s">
        <v>21</v>
      </c>
      <c r="I397" s="81" t="s">
        <v>19</v>
      </c>
      <c r="J397" s="81" t="s">
        <v>20</v>
      </c>
      <c r="K397" s="81" t="s">
        <v>21</v>
      </c>
      <c r="L397" s="82" t="s">
        <v>19</v>
      </c>
      <c r="M397" s="82" t="s">
        <v>20</v>
      </c>
      <c r="N397" s="82" t="s">
        <v>21</v>
      </c>
      <c r="O397" s="83" t="s">
        <v>19</v>
      </c>
      <c r="P397" s="83" t="s">
        <v>20</v>
      </c>
      <c r="Q397" s="83" t="s">
        <v>21</v>
      </c>
    </row>
    <row r="398" spans="2:17">
      <c r="B398" s="84" t="s">
        <v>1979</v>
      </c>
      <c r="C398" s="85" t="str">
        <f>IF(D398="","",D398+종합보정값!ER$14)</f>
        <v/>
      </c>
      <c r="D398" s="85" t="str">
        <f>IFERROR(IF(INDEX(종합보정값!$ER:$ER,MATCH(SUBSTITUTE($B398,"인문1","인문2"),종합보정값!$EQ:$EQ,0))="","",INDEX(종합보정값!$ER:$ER,MATCH(SUBSTITUTE($B398,"인문1","인문2"),종합보정값!$EQ:$EQ,0))+종합보정값!ER$6-종합보정값!ER$35),"")</f>
        <v/>
      </c>
      <c r="E398" s="85" t="str">
        <f>IF(D398="","",D398+종합보정값!ES$14)</f>
        <v/>
      </c>
      <c r="F398" s="86" t="str">
        <f>IF(G398="","",G398+종합보정값!ER$15)</f>
        <v/>
      </c>
      <c r="G398" s="86" t="str">
        <f>IFERROR(IF(INDEX(종합보정값!$ER:$ER,MATCH(SUBSTITUTE($B398,"인문1","인문2"),종합보정값!$EQ:$EQ,0))="","",INDEX(종합보정값!$ER:$ER,MATCH(SUBSTITUTE($B398,"인문1","인문2"),종합보정값!$EQ:$EQ,0))+종합보정값!ER$7-종합보정값!ER$36),"")</f>
        <v/>
      </c>
      <c r="H398" s="86" t="str">
        <f>IF(G398="","",G398+종합보정값!ES$15)</f>
        <v/>
      </c>
      <c r="I398" s="87" t="str">
        <f>IF(J398="","",J398+종합보정값!ER$16)</f>
        <v/>
      </c>
      <c r="J398" s="87" t="str">
        <f>IFERROR(IF(INDEX(종합보정값!$ER:$ER,MATCH(SUBSTITUTE($B398,"인문1","인문2"),종합보정값!$EQ:$EQ,0))="","",INDEX(종합보정값!$ER:$ER,MATCH(SUBSTITUTE($B398,"인문1","인문2"),종합보정값!$EQ:$EQ,0))+종합보정값!ER$8-종합보정값!ER$37),"")</f>
        <v/>
      </c>
      <c r="K398" s="87" t="str">
        <f>IF(J398="","",J398+종합보정값!ES$16)</f>
        <v/>
      </c>
      <c r="L398" s="88" t="str">
        <f>IF(M398="","",M398+종합보정값!ER$17)</f>
        <v/>
      </c>
      <c r="M398" s="88" t="str">
        <f>IFERROR(IF(INDEX(종합보정값!$ER:$ER,MATCH(SUBSTITUTE($B398,"인문1","인문2"),종합보정값!$EQ:$EQ,0))="","",INDEX(종합보정값!$ER:$ER,MATCH(SUBSTITUTE($B398,"인문1","인문2"),종합보정값!$EQ:$EQ,0))+종합보정값!ER$9-종합보정값!ER$38),"")</f>
        <v/>
      </c>
      <c r="N398" s="88" t="str">
        <f>IF(M398="","",M398+종합보정값!ES$17)</f>
        <v/>
      </c>
      <c r="O398" s="89" t="str">
        <f>IF(P398="","",P398+종합보정값!ER$18)</f>
        <v/>
      </c>
      <c r="P398" s="89" t="str">
        <f>IFERROR(IF(INDEX(종합보정값!$ER:$ER,MATCH(SUBSTITUTE($B398,"인문1","인문2"),종합보정값!$EQ:$EQ,0))="","",INDEX(종합보정값!$ER:$ER,MATCH(SUBSTITUTE($B398,"인문1","인문2"),종합보정값!$EQ:$EQ,0))+종합보정값!ER$10-종합보정값!ER$39),"")</f>
        <v/>
      </c>
      <c r="Q398" s="89" t="str">
        <f>IF(P398="","",P398+종합보정값!ES$18)</f>
        <v/>
      </c>
    </row>
    <row r="399" spans="2:17">
      <c r="B399" s="84" t="s">
        <v>1980</v>
      </c>
      <c r="C399" s="85" t="str">
        <f>IF(D399="","",D399+종합보정값!ER$14)</f>
        <v/>
      </c>
      <c r="D399" s="85" t="str">
        <f>IFERROR(IF(INDEX(종합보정값!$ER:$ER,MATCH($B399,종합보정값!$EQ:$EQ,0))="","",INDEX(종합보정값!$ER:$ER,MATCH($B399,종합보정값!$EQ:$EQ,0))+IF(INDEX(종합보정값!$ET:$ET,MATCH($B399,종합보정값!$EQ:$EQ,0))="인문",종합보정값!ER$6,종합보정값!ES$6)),"")</f>
        <v/>
      </c>
      <c r="E399" s="85" t="str">
        <f>IF(D399="","",D399+종합보정값!ES$14)</f>
        <v/>
      </c>
      <c r="F399" s="86" t="str">
        <f>IF(G399="","",G399+종합보정값!ER$15)</f>
        <v/>
      </c>
      <c r="G399" s="86" t="str">
        <f>IFERROR(IF(INDEX(종합보정값!$ER:$ER,MATCH($B399,종합보정값!$EQ:$EQ,0))="","",INDEX(종합보정값!$ER:$ER,MATCH($B399,종합보정값!$EQ:$EQ,0))+IF(INDEX(종합보정값!$ET:$ET,MATCH($B399,종합보정값!$EQ:$EQ,0))="인문",종합보정값!ER$7,종합보정값!ES$7)),"")</f>
        <v/>
      </c>
      <c r="H399" s="86" t="str">
        <f>IF(G399="","",G399+종합보정값!ES$15)</f>
        <v/>
      </c>
      <c r="I399" s="87" t="str">
        <f>IF(J399="","",J399+종합보정값!ER$16)</f>
        <v/>
      </c>
      <c r="J399" s="87" t="str">
        <f>IFERROR(IF(INDEX(종합보정값!$ER:$ER,MATCH($B399,종합보정값!$EQ:$EQ,0))="","",INDEX(종합보정값!$ER:$ER,MATCH($B399,종합보정값!$EQ:$EQ,0))+IF(INDEX(종합보정값!$ET:$ET,MATCH($B399,종합보정값!$EQ:$EQ,0))="인문",종합보정값!ER$8,종합보정값!ES$8)),"")</f>
        <v/>
      </c>
      <c r="K399" s="87" t="str">
        <f>IF(J399="","",J399+종합보정값!ES$16)</f>
        <v/>
      </c>
      <c r="L399" s="88" t="str">
        <f>IF(M399="","",M399+종합보정값!ER$17)</f>
        <v/>
      </c>
      <c r="M399" s="88" t="str">
        <f>IFERROR(IF(INDEX(종합보정값!$ER:$ER,MATCH($B399,종합보정값!$EQ:$EQ,0))="","",INDEX(종합보정값!$ER:$ER,MATCH($B399,종합보정값!$EQ:$EQ,0))+IF(INDEX(종합보정값!$ET:$ET,MATCH($B399,종합보정값!$EQ:$EQ,0))="인문",종합보정값!ER$9,종합보정값!ES$9)),"")</f>
        <v/>
      </c>
      <c r="N399" s="88" t="str">
        <f>IF(M399="","",M399+종합보정값!ES$17)</f>
        <v/>
      </c>
      <c r="O399" s="89" t="str">
        <f>IF(P399="","",P399+종합보정값!ER$18)</f>
        <v/>
      </c>
      <c r="P399" s="89" t="str">
        <f>IFERROR(IF(INDEX(종합보정값!$ER:$ER,MATCH($B399,종합보정값!$EQ:$EQ,0))="","",INDEX(종합보정값!$ER:$ER,MATCH($B399,종합보정값!$EQ:$EQ,0))+IF(INDEX(종합보정값!$ET:$ET,MATCH($B399,종합보정값!$EQ:$EQ,0))="인문",종합보정값!ER$10,종합보정값!ES$10)),"")</f>
        <v/>
      </c>
      <c r="Q399" s="89" t="str">
        <f>IF(P399="","",P399+종합보정값!ES$18)</f>
        <v/>
      </c>
    </row>
    <row r="400" spans="2:17">
      <c r="B400" s="84" t="s">
        <v>1981</v>
      </c>
      <c r="C400" s="85" t="str">
        <f>IF(D400="","",D400+종합보정값!ER$14)</f>
        <v/>
      </c>
      <c r="D400" s="85" t="str">
        <f>IFERROR(IF(INDEX(종합보정값!$ER:$ER,MATCH(SUBSTITUTE($B400,"인문3","인문2"),종합보정값!$EQ:$EQ,0))="","",INDEX(종합보정값!$ER:$ER,MATCH(SUBSTITUTE($B400,"인문3","인문2"),종합보정값!$EQ:$EQ,0))+종합보정값!ER$6+종합보정값!ER$35),"")</f>
        <v/>
      </c>
      <c r="E400" s="85" t="str">
        <f>IF(D400="","",D400+종합보정값!ES$14)</f>
        <v/>
      </c>
      <c r="F400" s="86" t="str">
        <f>IF(G400="","",G400+종합보정값!ER$15)</f>
        <v/>
      </c>
      <c r="G400" s="86" t="str">
        <f>IFERROR(IF(INDEX(종합보정값!$ER:$ER,MATCH(SUBSTITUTE($B400,"인문3","인문2"),종합보정값!$EQ:$EQ,0))="","",INDEX(종합보정값!$ER:$ER,MATCH(SUBSTITUTE($B400,"인문3","인문2"),종합보정값!$EQ:$EQ,0))+종합보정값!ER$7+종합보정값!ER$36),"")</f>
        <v/>
      </c>
      <c r="H400" s="86" t="str">
        <f>IF(G400="","",G400+종합보정값!ES$15)</f>
        <v/>
      </c>
      <c r="I400" s="87" t="str">
        <f>IF(J400="","",J400+종합보정값!ER$16)</f>
        <v/>
      </c>
      <c r="J400" s="87" t="str">
        <f>IFERROR(IF(INDEX(종합보정값!$ER:$ER,MATCH(SUBSTITUTE($B400,"인문3","인문2"),종합보정값!$EQ:$EQ,0))="","",INDEX(종합보정값!$ER:$ER,MATCH(SUBSTITUTE($B400,"인문3","인문2"),종합보정값!$EQ:$EQ,0))+종합보정값!ER$8+종합보정값!ER$37),"")</f>
        <v/>
      </c>
      <c r="K400" s="87" t="str">
        <f>IF(J400="","",J400+종합보정값!ES$16)</f>
        <v/>
      </c>
      <c r="L400" s="88" t="str">
        <f>IF(M400="","",M400+종합보정값!ER$17)</f>
        <v/>
      </c>
      <c r="M400" s="88" t="str">
        <f>IFERROR(IF(INDEX(종합보정값!$ER:$ER,MATCH(SUBSTITUTE($B400,"인문3","인문2"),종합보정값!$EQ:$EQ,0))="","",INDEX(종합보정값!$ER:$ER,MATCH(SUBSTITUTE($B400,"인문3","인문2"),종합보정값!$EQ:$EQ,0))+종합보정값!ER$9+종합보정값!ER$38),"")</f>
        <v/>
      </c>
      <c r="N400" s="88" t="str">
        <f>IF(M400="","",M400+종합보정값!ES$17)</f>
        <v/>
      </c>
      <c r="O400" s="89" t="str">
        <f>IF(P400="","",P400+종합보정값!ER$18)</f>
        <v/>
      </c>
      <c r="P400" s="89" t="str">
        <f>IFERROR(IF(INDEX(종합보정값!$ER:$ER,MATCH(SUBSTITUTE($B400,"인문3","인문2"),종합보정값!$EQ:$EQ,0))="","",INDEX(종합보정값!$ER:$ER,MATCH(SUBSTITUTE($B400,"인문3","인문2"),종합보정값!$EQ:$EQ,0))+종합보정값!ER$10+종합보정값!ER$39),"")</f>
        <v/>
      </c>
      <c r="Q400" s="89" t="str">
        <f>IF(P400="","",P400+종합보정값!ES$18)</f>
        <v/>
      </c>
    </row>
    <row r="401" spans="2:17">
      <c r="B401" s="84" t="s">
        <v>1982</v>
      </c>
      <c r="C401" s="85" t="str">
        <f>IF(D401="","",D401+종합보정값!ER$14)</f>
        <v/>
      </c>
      <c r="D401" s="85" t="str">
        <f>IFERROR(IF(INDEX(종합보정값!$ER:$ER,MATCH(SUBSTITUTE($B401,"자연1","자연2"),종합보정값!$EQ:$EQ,0))="","",INDEX(종합보정값!$ER:$ER,MATCH(SUBSTITUTE($B401,"자연1","자연2"),종합보정값!$EQ:$EQ,0))+종합보정값!ES$6-종합보정값!ES$35),"")</f>
        <v/>
      </c>
      <c r="E401" s="85" t="str">
        <f>IF(D401="","",D401+종합보정값!ES$14)</f>
        <v/>
      </c>
      <c r="F401" s="86" t="str">
        <f>IF(G401="","",G401+종합보정값!ER$15)</f>
        <v/>
      </c>
      <c r="G401" s="86" t="str">
        <f>IFERROR(IF(INDEX(종합보정값!$ER:$ER,MATCH(SUBSTITUTE($B401,"자연1","자연2"),종합보정값!$EQ:$EQ,0))="","",INDEX(종합보정값!$ER:$ER,MATCH(SUBSTITUTE($B401,"자연1","자연2"),종합보정값!$EQ:$EQ,0))+종합보정값!ES$7-종합보정값!ES$36),"")</f>
        <v/>
      </c>
      <c r="H401" s="86" t="str">
        <f>IF(G401="","",G401+종합보정값!ES$15)</f>
        <v/>
      </c>
      <c r="I401" s="87" t="str">
        <f>IF(J401="","",J401+종합보정값!ER$16)</f>
        <v/>
      </c>
      <c r="J401" s="87" t="str">
        <f>IFERROR(IF(INDEX(종합보정값!$ER:$ER,MATCH(SUBSTITUTE($B401,"자연1","자연2"),종합보정값!$EQ:$EQ,0))="","",INDEX(종합보정값!$ER:$ER,MATCH(SUBSTITUTE($B401,"자연1","자연2"),종합보정값!$EQ:$EQ,0))+종합보정값!ES$8-종합보정값!ES$37),"")</f>
        <v/>
      </c>
      <c r="K401" s="87" t="str">
        <f>IF(J401="","",J401+종합보정값!ES$16)</f>
        <v/>
      </c>
      <c r="L401" s="88" t="str">
        <f>IF(M401="","",M401+종합보정값!ER$17)</f>
        <v/>
      </c>
      <c r="M401" s="88" t="str">
        <f>IFERROR(IF(INDEX(종합보정값!$ER:$ER,MATCH(SUBSTITUTE($B401,"자연1","자연2"),종합보정값!$EQ:$EQ,0))="","",INDEX(종합보정값!$ER:$ER,MATCH(SUBSTITUTE($B401,"자연1","자연2"),종합보정값!$EQ:$EQ,0))+종합보정값!ES$9-종합보정값!ES$38),"")</f>
        <v/>
      </c>
      <c r="N401" s="88" t="str">
        <f>IF(M401="","",M401+종합보정값!ES$17)</f>
        <v/>
      </c>
      <c r="O401" s="89" t="str">
        <f>IF(P401="","",P401+종합보정값!ER$18)</f>
        <v/>
      </c>
      <c r="P401" s="89" t="str">
        <f>IFERROR(IF(INDEX(종합보정값!$ER:$ER,MATCH(SUBSTITUTE($B401,"자연1","자연2"),종합보정값!$EQ:$EQ,0))="","",INDEX(종합보정값!$ER:$ER,MATCH(SUBSTITUTE($B401,"자연1","자연2"),종합보정값!$EQ:$EQ,0))+종합보정값!ES$10-종합보정값!ES$39),"")</f>
        <v/>
      </c>
      <c r="Q401" s="89" t="str">
        <f>IF(P401="","",P401+종합보정값!ES$18)</f>
        <v/>
      </c>
    </row>
    <row r="402" spans="2:17">
      <c r="B402" s="84" t="s">
        <v>1983</v>
      </c>
      <c r="C402" s="85" t="str">
        <f>IF(D402="","",D402+종합보정값!ER$14)</f>
        <v/>
      </c>
      <c r="D402" s="85" t="str">
        <f>IFERROR(IF(INDEX(종합보정값!$ER:$ER,MATCH($B402,종합보정값!$EQ:$EQ,0))="","",INDEX(종합보정값!$ER:$ER,MATCH($B402,종합보정값!$EQ:$EQ,0))+IF(INDEX(종합보정값!$ET:$ET,MATCH($B402,종합보정값!$EQ:$EQ,0))="인문",종합보정값!ER$6,종합보정값!ES$6)),"")</f>
        <v/>
      </c>
      <c r="E402" s="85" t="str">
        <f>IF(D402="","",D402+종합보정값!ES$14)</f>
        <v/>
      </c>
      <c r="F402" s="86" t="str">
        <f>IF(G402="","",G402+종합보정값!ER$15)</f>
        <v/>
      </c>
      <c r="G402" s="86" t="str">
        <f>IFERROR(IF(INDEX(종합보정값!$ER:$ER,MATCH($B402,종합보정값!$EQ:$EQ,0))="","",INDEX(종합보정값!$ER:$ER,MATCH($B402,종합보정값!$EQ:$EQ,0))+IF(INDEX(종합보정값!$ET:$ET,MATCH($B402,종합보정값!$EQ:$EQ,0))="인문",종합보정값!ER$7,종합보정값!ES$7)),"")</f>
        <v/>
      </c>
      <c r="H402" s="86" t="str">
        <f>IF(G402="","",G402+종합보정값!ES$15)</f>
        <v/>
      </c>
      <c r="I402" s="87" t="str">
        <f>IF(J402="","",J402+종합보정값!ER$16)</f>
        <v/>
      </c>
      <c r="J402" s="87" t="str">
        <f>IFERROR(IF(INDEX(종합보정값!$ER:$ER,MATCH($B402,종합보정값!$EQ:$EQ,0))="","",INDEX(종합보정값!$ER:$ER,MATCH($B402,종합보정값!$EQ:$EQ,0))+IF(INDEX(종합보정값!$ET:$ET,MATCH($B402,종합보정값!$EQ:$EQ,0))="인문",종합보정값!ER$8,종합보정값!ES$8)),"")</f>
        <v/>
      </c>
      <c r="K402" s="87" t="str">
        <f>IF(J402="","",J402+종합보정값!ES$16)</f>
        <v/>
      </c>
      <c r="L402" s="88" t="str">
        <f>IF(M402="","",M402+종합보정값!ER$17)</f>
        <v/>
      </c>
      <c r="M402" s="88" t="str">
        <f>IFERROR(IF(INDEX(종합보정값!$ER:$ER,MATCH($B402,종합보정값!$EQ:$EQ,0))="","",INDEX(종합보정값!$ER:$ER,MATCH($B402,종합보정값!$EQ:$EQ,0))+IF(INDEX(종합보정값!$ET:$ET,MATCH($B402,종합보정값!$EQ:$EQ,0))="인문",종합보정값!ER$9,종합보정값!ES$9)),"")</f>
        <v/>
      </c>
      <c r="N402" s="88" t="str">
        <f>IF(M402="","",M402+종합보정값!ES$17)</f>
        <v/>
      </c>
      <c r="O402" s="89" t="str">
        <f>IF(P402="","",P402+종합보정값!ER$18)</f>
        <v/>
      </c>
      <c r="P402" s="89" t="str">
        <f>IFERROR(IF(INDEX(종합보정값!$ER:$ER,MATCH($B402,종합보정값!$EQ:$EQ,0))="","",INDEX(종합보정값!$ER:$ER,MATCH($B402,종합보정값!$EQ:$EQ,0))+IF(INDEX(종합보정값!$ET:$ET,MATCH($B402,종합보정값!$EQ:$EQ,0))="인문",종합보정값!ER$10,종합보정값!ES$10)),"")</f>
        <v/>
      </c>
      <c r="Q402" s="89" t="str">
        <f>IF(P402="","",P402+종합보정값!ES$18)</f>
        <v/>
      </c>
    </row>
    <row r="403" spans="2:17">
      <c r="B403" s="84" t="s">
        <v>1984</v>
      </c>
      <c r="C403" s="85" t="str">
        <f>IF(D403="","",D403+종합보정값!ER$14)</f>
        <v/>
      </c>
      <c r="D403" s="85" t="str">
        <f>IFERROR(IF(INDEX(종합보정값!$ER:$ER,MATCH(SUBSTITUTE($B403,"자연3","자연2"),종합보정값!$EQ:$EQ,0))="","",INDEX(종합보정값!$ER:$ER,MATCH(SUBSTITUTE($B403,"자연3","자연2"),종합보정값!$EQ:$EQ,0))+종합보정값!ES$6+종합보정값!ES$35),"")</f>
        <v/>
      </c>
      <c r="E403" s="85" t="str">
        <f>IF(D403="","",D403+종합보정값!ES$14)</f>
        <v/>
      </c>
      <c r="F403" s="86" t="str">
        <f>IF(G403="","",G403+종합보정값!ER$15)</f>
        <v/>
      </c>
      <c r="G403" s="86" t="str">
        <f>IFERROR(IF(INDEX(종합보정값!$ER:$ER,MATCH(SUBSTITUTE($B403,"자연3","자연2"),종합보정값!$EQ:$EQ,0))="","",INDEX(종합보정값!$ER:$ER,MATCH(SUBSTITUTE($B403,"자연3","자연2"),종합보정값!$EQ:$EQ,0))+종합보정값!ES$7+종합보정값!ES$36),"")</f>
        <v/>
      </c>
      <c r="H403" s="86" t="str">
        <f>IF(G403="","",G403+종합보정값!ES$15)</f>
        <v/>
      </c>
      <c r="I403" s="87" t="str">
        <f>IF(J403="","",J403+종합보정값!ER$16)</f>
        <v/>
      </c>
      <c r="J403" s="87" t="str">
        <f>IFERROR(IF(INDEX(종합보정값!$ER:$ER,MATCH(SUBSTITUTE($B403,"자연3","자연2"),종합보정값!$EQ:$EQ,0))="","",INDEX(종합보정값!$ER:$ER,MATCH(SUBSTITUTE($B403,"자연3","자연2"),종합보정값!$EQ:$EQ,0))+종합보정값!ES$8+종합보정값!ES$37),"")</f>
        <v/>
      </c>
      <c r="K403" s="87" t="str">
        <f>IF(J403="","",J403+종합보정값!ES$16)</f>
        <v/>
      </c>
      <c r="L403" s="88" t="str">
        <f>IF(M403="","",M403+종합보정값!ER$17)</f>
        <v/>
      </c>
      <c r="M403" s="88" t="str">
        <f>IFERROR(IF(INDEX(종합보정값!$ER:$ER,MATCH(SUBSTITUTE($B403,"자연3","자연2"),종합보정값!$EQ:$EQ,0))="","",INDEX(종합보정값!$ER:$ER,MATCH(SUBSTITUTE($B403,"자연3","자연2"),종합보정값!$EQ:$EQ,0))+종합보정값!ES$9+종합보정값!ES$38),"")</f>
        <v/>
      </c>
      <c r="N403" s="88" t="str">
        <f>IF(M403="","",M403+종합보정값!ES$17)</f>
        <v/>
      </c>
      <c r="O403" s="89" t="str">
        <f>IF(P403="","",P403+종합보정값!ER$18)</f>
        <v/>
      </c>
      <c r="P403" s="89" t="str">
        <f>IFERROR(IF(INDEX(종합보정값!$ER:$ER,MATCH(SUBSTITUTE($B403,"자연3","자연2"),종합보정값!$EQ:$EQ,0))="","",INDEX(종합보정값!$ER:$ER,MATCH(SUBSTITUTE($B403,"자연3","자연2"),종합보정값!$EQ:$EQ,0))+종합보정값!ES$10+종합보정값!ES$39),"")</f>
        <v/>
      </c>
      <c r="Q403" s="89" t="str">
        <f>IF(P403="","",P403+종합보정값!ES$18)</f>
        <v/>
      </c>
    </row>
    <row r="404" spans="2:17">
      <c r="B404" s="84" t="s">
        <v>1985</v>
      </c>
      <c r="C404" s="85" t="str">
        <f>IF(D404="","",D404+종합보정값!ER$14)</f>
        <v/>
      </c>
      <c r="D404" s="85" t="str">
        <f>IFERROR(IF(INDEX(종합보정값!$ER:$ER,MATCH($B404,종합보정값!$EQ:$EQ,0))="","",INDEX(종합보정값!$ER:$ER,MATCH($B404,종합보정값!$EQ:$EQ,0))+IF(INDEX(종합보정값!$ET:$ET,MATCH($B404,종합보정값!$EQ:$EQ,0))="인문",종합보정값!ER$6,종합보정값!ES$6)),"")</f>
        <v/>
      </c>
      <c r="E404" s="85" t="str">
        <f>IF(D404="","",D404+종합보정값!ES$14)</f>
        <v/>
      </c>
      <c r="F404" s="86" t="str">
        <f>IF(G404="","",G404+종합보정값!ER$15)</f>
        <v/>
      </c>
      <c r="G404" s="86" t="str">
        <f>IFERROR(IF(INDEX(종합보정값!$ER:$ER,MATCH($B404,종합보정값!$EQ:$EQ,0))="","",INDEX(종합보정값!$ER:$ER,MATCH($B404,종합보정값!$EQ:$EQ,0))+IF(INDEX(종합보정값!$ET:$ET,MATCH($B404,종합보정값!$EQ:$EQ,0))="인문",종합보정값!ER$7,종합보정값!ES$7)),"")</f>
        <v/>
      </c>
      <c r="H404" s="86" t="str">
        <f>IF(G404="","",G404+종합보정값!ES$15)</f>
        <v/>
      </c>
      <c r="I404" s="87" t="str">
        <f>IF(J404="","",J404+종합보정값!ER$16)</f>
        <v/>
      </c>
      <c r="J404" s="87" t="str">
        <f>IFERROR(IF(INDEX(종합보정값!$ER:$ER,MATCH($B404,종합보정값!$EQ:$EQ,0))="","",INDEX(종합보정값!$ER:$ER,MATCH($B404,종합보정값!$EQ:$EQ,0))+IF(INDEX(종합보정값!$ET:$ET,MATCH($B404,종합보정값!$EQ:$EQ,0))="인문",종합보정값!ER$8,종합보정값!ES$8)),"")</f>
        <v/>
      </c>
      <c r="K404" s="87" t="str">
        <f>IF(J404="","",J404+종합보정값!ES$16)</f>
        <v/>
      </c>
      <c r="L404" s="88" t="str">
        <f>IF(M404="","",M404+종합보정값!ER$17)</f>
        <v/>
      </c>
      <c r="M404" s="88" t="str">
        <f>IFERROR(IF(INDEX(종합보정값!$ER:$ER,MATCH($B404,종합보정값!$EQ:$EQ,0))="","",INDEX(종합보정값!$ER:$ER,MATCH($B404,종합보정값!$EQ:$EQ,0))+IF(INDEX(종합보정값!$ET:$ET,MATCH($B404,종합보정값!$EQ:$EQ,0))="인문",종합보정값!ER$9,종합보정값!ES$9)),"")</f>
        <v/>
      </c>
      <c r="N404" s="88" t="str">
        <f>IF(M404="","",M404+종합보정값!ES$17)</f>
        <v/>
      </c>
      <c r="O404" s="89" t="str">
        <f>IF(P404="","",P404+종합보정값!ER$18)</f>
        <v/>
      </c>
      <c r="P404" s="89" t="str">
        <f>IFERROR(IF(INDEX(종합보정값!$ER:$ER,MATCH($B404,종합보정값!$EQ:$EQ,0))="","",INDEX(종합보정값!$ER:$ER,MATCH($B404,종합보정값!$EQ:$EQ,0))+IF(INDEX(종합보정값!$ET:$ET,MATCH($B404,종합보정값!$EQ:$EQ,0))="인문",종합보정값!ER$10,종합보정값!ES$10)),"")</f>
        <v/>
      </c>
      <c r="Q404" s="89" t="str">
        <f>IF(P404="","",P404+종합보정값!ES$18)</f>
        <v/>
      </c>
    </row>
    <row r="405" spans="2:17">
      <c r="B405" s="84" t="s">
        <v>1986</v>
      </c>
      <c r="C405" s="85" t="str">
        <f>IF(D405="","",D405+종합보정값!ER$14)</f>
        <v/>
      </c>
      <c r="D405" s="85" t="str">
        <f>IFERROR(IF(INDEX(종합보정값!$ER:$ER,MATCH($B405,종합보정값!$EQ:$EQ,0))="","",INDEX(종합보정값!$ER:$ER,MATCH($B405,종합보정값!$EQ:$EQ,0))+IF(INDEX(종합보정값!$ET:$ET,MATCH($B405,종합보정값!$EQ:$EQ,0))="인문",종합보정값!ER$6,종합보정값!ES$6)),"")</f>
        <v/>
      </c>
      <c r="E405" s="85" t="str">
        <f>IF(D405="","",D405+종합보정값!ES$14)</f>
        <v/>
      </c>
      <c r="F405" s="86" t="str">
        <f>IF(G405="","",G405+종합보정값!ER$15)</f>
        <v/>
      </c>
      <c r="G405" s="86" t="str">
        <f>IFERROR(IF(INDEX(종합보정값!$ER:$ER,MATCH($B405,종합보정값!$EQ:$EQ,0))="","",INDEX(종합보정값!$ER:$ER,MATCH($B405,종합보정값!$EQ:$EQ,0))+IF(INDEX(종합보정값!$ET:$ET,MATCH($B405,종합보정값!$EQ:$EQ,0))="인문",종합보정값!ER$7,종합보정값!ES$7)),"")</f>
        <v/>
      </c>
      <c r="H405" s="86" t="str">
        <f>IF(G405="","",G405+종합보정값!ES$15)</f>
        <v/>
      </c>
      <c r="I405" s="87" t="str">
        <f>IF(J405="","",J405+종합보정값!ER$16)</f>
        <v/>
      </c>
      <c r="J405" s="87" t="str">
        <f>IFERROR(IF(INDEX(종합보정값!$ER:$ER,MATCH($B405,종합보정값!$EQ:$EQ,0))="","",INDEX(종합보정값!$ER:$ER,MATCH($B405,종합보정값!$EQ:$EQ,0))+IF(INDEX(종합보정값!$ET:$ET,MATCH($B405,종합보정값!$EQ:$EQ,0))="인문",종합보정값!ER$8,종합보정값!ES$8)),"")</f>
        <v/>
      </c>
      <c r="K405" s="87" t="str">
        <f>IF(J405="","",J405+종합보정값!ES$16)</f>
        <v/>
      </c>
      <c r="L405" s="88" t="str">
        <f>IF(M405="","",M405+종합보정값!ER$17)</f>
        <v/>
      </c>
      <c r="M405" s="88" t="str">
        <f>IFERROR(IF(INDEX(종합보정값!$ER:$ER,MATCH($B405,종합보정값!$EQ:$EQ,0))="","",INDEX(종합보정값!$ER:$ER,MATCH($B405,종합보정값!$EQ:$EQ,0))+IF(INDEX(종합보정값!$ET:$ET,MATCH($B405,종합보정값!$EQ:$EQ,0))="인문",종합보정값!ER$9,종합보정값!ES$9)),"")</f>
        <v/>
      </c>
      <c r="N405" s="88" t="str">
        <f>IF(M405="","",M405+종합보정값!ES$17)</f>
        <v/>
      </c>
      <c r="O405" s="89" t="str">
        <f>IF(P405="","",P405+종합보정값!ER$18)</f>
        <v/>
      </c>
      <c r="P405" s="89" t="str">
        <f>IFERROR(IF(INDEX(종합보정값!$ER:$ER,MATCH($B405,종합보정값!$EQ:$EQ,0))="","",INDEX(종합보정값!$ER:$ER,MATCH($B405,종합보정값!$EQ:$EQ,0))+IF(INDEX(종합보정값!$ET:$ET,MATCH($B405,종합보정값!$EQ:$EQ,0))="인문",종합보정값!ER$10,종합보정값!ES$10)),"")</f>
        <v/>
      </c>
      <c r="Q405" s="89" t="str">
        <f>IF(P405="","",P405+종합보정값!ES$18)</f>
        <v/>
      </c>
    </row>
    <row r="406" spans="2:17">
      <c r="B406" s="84" t="s">
        <v>1987</v>
      </c>
      <c r="C406" s="85" t="str">
        <f>IF(D406="","",D406+종합보정값!ER$14)</f>
        <v/>
      </c>
      <c r="D406" s="85" t="str">
        <f>IFERROR(IF(INDEX(종합보정값!$ER:$ER,MATCH($B406,종합보정값!$EQ:$EQ,0))="","",INDEX(종합보정값!$ER:$ER,MATCH($B406,종합보정값!$EQ:$EQ,0))+IF(INDEX(종합보정값!$ET:$ET,MATCH($B406,종합보정값!$EQ:$EQ,0))="인문",종합보정값!ER$6,종합보정값!ES$6)),"")</f>
        <v/>
      </c>
      <c r="E406" s="85" t="str">
        <f>IF(D406="","",D406+종합보정값!ES$14)</f>
        <v/>
      </c>
      <c r="F406" s="86" t="str">
        <f>IF(G406="","",G406+종합보정값!ER$15)</f>
        <v/>
      </c>
      <c r="G406" s="86" t="str">
        <f>IFERROR(IF(INDEX(종합보정값!$ER:$ER,MATCH($B406,종합보정값!$EQ:$EQ,0))="","",INDEX(종합보정값!$ER:$ER,MATCH($B406,종합보정값!$EQ:$EQ,0))+IF(INDEX(종합보정값!$ET:$ET,MATCH($B406,종합보정값!$EQ:$EQ,0))="인문",종합보정값!ER$7,종합보정값!ES$7)),"")</f>
        <v/>
      </c>
      <c r="H406" s="86" t="str">
        <f>IF(G406="","",G406+종합보정값!ES$15)</f>
        <v/>
      </c>
      <c r="I406" s="87" t="str">
        <f>IF(J406="","",J406+종합보정값!ER$16)</f>
        <v/>
      </c>
      <c r="J406" s="87" t="str">
        <f>IFERROR(IF(INDEX(종합보정값!$ER:$ER,MATCH($B406,종합보정값!$EQ:$EQ,0))="","",INDEX(종합보정값!$ER:$ER,MATCH($B406,종합보정값!$EQ:$EQ,0))+IF(INDEX(종합보정값!$ET:$ET,MATCH($B406,종합보정값!$EQ:$EQ,0))="인문",종합보정값!ER$8,종합보정값!ES$8)),"")</f>
        <v/>
      </c>
      <c r="K406" s="87" t="str">
        <f>IF(J406="","",J406+종합보정값!ES$16)</f>
        <v/>
      </c>
      <c r="L406" s="88" t="str">
        <f>IF(M406="","",M406+종합보정값!ER$17)</f>
        <v/>
      </c>
      <c r="M406" s="88" t="str">
        <f>IFERROR(IF(INDEX(종합보정값!$ER:$ER,MATCH($B406,종합보정값!$EQ:$EQ,0))="","",INDEX(종합보정값!$ER:$ER,MATCH($B406,종합보정값!$EQ:$EQ,0))+IF(INDEX(종합보정값!$ET:$ET,MATCH($B406,종합보정값!$EQ:$EQ,0))="인문",종합보정값!ER$9,종합보정값!ES$9)),"")</f>
        <v/>
      </c>
      <c r="N406" s="88" t="str">
        <f>IF(M406="","",M406+종합보정값!ES$17)</f>
        <v/>
      </c>
      <c r="O406" s="89" t="str">
        <f>IF(P406="","",P406+종합보정값!ER$18)</f>
        <v/>
      </c>
      <c r="P406" s="89" t="str">
        <f>IFERROR(IF(INDEX(종합보정값!$ER:$ER,MATCH($B406,종합보정값!$EQ:$EQ,0))="","",INDEX(종합보정값!$ER:$ER,MATCH($B406,종합보정값!$EQ:$EQ,0))+IF(INDEX(종합보정값!$ET:$ET,MATCH($B406,종합보정값!$EQ:$EQ,0))="인문",종합보정값!ER$10,종합보정값!ES$10)),"")</f>
        <v/>
      </c>
      <c r="Q406" s="89" t="str">
        <f>IF(P406="","",P406+종합보정값!ES$18)</f>
        <v/>
      </c>
    </row>
    <row r="407" spans="2:17">
      <c r="B407" s="84" t="s">
        <v>1988</v>
      </c>
      <c r="C407" s="85" t="str">
        <f>IF(D407="","",D407+종합보정값!ER$14)</f>
        <v/>
      </c>
      <c r="D407" s="85" t="str">
        <f>IFERROR(IF(INDEX(종합보정값!$ER:$ER,MATCH($B407,종합보정값!$EQ:$EQ,0))="","",INDEX(종합보정값!$ER:$ER,MATCH($B407,종합보정값!$EQ:$EQ,0))+IF(INDEX(종합보정값!$ET:$ET,MATCH($B407,종합보정값!$EQ:$EQ,0))="인문",종합보정값!ER$6,종합보정값!ES$6)),"")</f>
        <v/>
      </c>
      <c r="E407" s="85" t="str">
        <f>IF(D407="","",D407+종합보정값!ES$14)</f>
        <v/>
      </c>
      <c r="F407" s="86" t="str">
        <f>IF(G407="","",G407+종합보정값!ER$15)</f>
        <v/>
      </c>
      <c r="G407" s="86" t="str">
        <f>IFERROR(IF(INDEX(종합보정값!$ER:$ER,MATCH($B407,종합보정값!$EQ:$EQ,0))="","",INDEX(종합보정값!$ER:$ER,MATCH($B407,종합보정값!$EQ:$EQ,0))+IF(INDEX(종합보정값!$ET:$ET,MATCH($B407,종합보정값!$EQ:$EQ,0))="인문",종합보정값!ER$7,종합보정값!ES$7)),"")</f>
        <v/>
      </c>
      <c r="H407" s="86" t="str">
        <f>IF(G407="","",G407+종합보정값!ES$15)</f>
        <v/>
      </c>
      <c r="I407" s="87" t="str">
        <f>IF(J407="","",J407+종합보정값!ER$16)</f>
        <v/>
      </c>
      <c r="J407" s="87" t="str">
        <f>IFERROR(IF(INDEX(종합보정값!$ER:$ER,MATCH($B407,종합보정값!$EQ:$EQ,0))="","",INDEX(종합보정값!$ER:$ER,MATCH($B407,종합보정값!$EQ:$EQ,0))+IF(INDEX(종합보정값!$ET:$ET,MATCH($B407,종합보정값!$EQ:$EQ,0))="인문",종합보정값!ER$8,종합보정값!ES$8)),"")</f>
        <v/>
      </c>
      <c r="K407" s="87" t="str">
        <f>IF(J407="","",J407+종합보정값!ES$16)</f>
        <v/>
      </c>
      <c r="L407" s="88" t="str">
        <f>IF(M407="","",M407+종합보정값!ER$17)</f>
        <v/>
      </c>
      <c r="M407" s="88" t="str">
        <f>IFERROR(IF(INDEX(종합보정값!$ER:$ER,MATCH($B407,종합보정값!$EQ:$EQ,0))="","",INDEX(종합보정값!$ER:$ER,MATCH($B407,종합보정값!$EQ:$EQ,0))+IF(INDEX(종합보정값!$ET:$ET,MATCH($B407,종합보정값!$EQ:$EQ,0))="인문",종합보정값!ER$9,종합보정값!ES$9)),"")</f>
        <v/>
      </c>
      <c r="N407" s="88" t="str">
        <f>IF(M407="","",M407+종합보정값!ES$17)</f>
        <v/>
      </c>
      <c r="O407" s="89" t="str">
        <f>IF(P407="","",P407+종합보정값!ER$18)</f>
        <v/>
      </c>
      <c r="P407" s="89" t="str">
        <f>IFERROR(IF(INDEX(종합보정값!$ER:$ER,MATCH($B407,종합보정값!$EQ:$EQ,0))="","",INDEX(종합보정값!$ER:$ER,MATCH($B407,종합보정값!$EQ:$EQ,0))+IF(INDEX(종합보정값!$ET:$ET,MATCH($B407,종합보정값!$EQ:$EQ,0))="인문",종합보정값!ER$10,종합보정값!ES$10)),"")</f>
        <v/>
      </c>
      <c r="Q407" s="89" t="str">
        <f>IF(P407="","",P407+종합보정값!ES$18)</f>
        <v/>
      </c>
    </row>
    <row r="409" spans="2:17">
      <c r="B409" s="159" t="s">
        <v>1989</v>
      </c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5"/>
    </row>
    <row r="410" spans="2:17">
      <c r="B410" s="78"/>
      <c r="C410" s="163" t="s">
        <v>1862</v>
      </c>
      <c r="D410" s="154"/>
      <c r="E410" s="155"/>
      <c r="F410" s="161" t="s">
        <v>1863</v>
      </c>
      <c r="G410" s="154"/>
      <c r="H410" s="155"/>
      <c r="I410" s="162" t="s">
        <v>1864</v>
      </c>
      <c r="J410" s="154"/>
      <c r="K410" s="155"/>
      <c r="L410" s="156" t="s">
        <v>1865</v>
      </c>
      <c r="M410" s="154"/>
      <c r="N410" s="155"/>
      <c r="O410" s="157" t="s">
        <v>1866</v>
      </c>
      <c r="P410" s="154"/>
      <c r="Q410" s="155"/>
    </row>
    <row r="411" spans="2:17">
      <c r="B411" s="78" t="s">
        <v>1869</v>
      </c>
      <c r="C411" s="79" t="s">
        <v>19</v>
      </c>
      <c r="D411" s="79" t="s">
        <v>20</v>
      </c>
      <c r="E411" s="79" t="s">
        <v>21</v>
      </c>
      <c r="F411" s="80" t="s">
        <v>19</v>
      </c>
      <c r="G411" s="80" t="s">
        <v>20</v>
      </c>
      <c r="H411" s="80" t="s">
        <v>21</v>
      </c>
      <c r="I411" s="81" t="s">
        <v>19</v>
      </c>
      <c r="J411" s="81" t="s">
        <v>20</v>
      </c>
      <c r="K411" s="81" t="s">
        <v>21</v>
      </c>
      <c r="L411" s="82" t="s">
        <v>19</v>
      </c>
      <c r="M411" s="82" t="s">
        <v>20</v>
      </c>
      <c r="N411" s="82" t="s">
        <v>21</v>
      </c>
      <c r="O411" s="83" t="s">
        <v>19</v>
      </c>
      <c r="P411" s="83" t="s">
        <v>20</v>
      </c>
      <c r="Q411" s="83" t="s">
        <v>21</v>
      </c>
    </row>
    <row r="412" spans="2:17">
      <c r="B412" s="84" t="s">
        <v>1990</v>
      </c>
      <c r="C412" s="85" t="str">
        <f>IF(D412="","",D412+종합보정값!EW$14)</f>
        <v/>
      </c>
      <c r="D412" s="85" t="str">
        <f>IFERROR(IF(INDEX(종합보정값!$EW:$EW,MATCH(SUBSTITUTE($B412,"인문1","인문2"),종합보정값!$EV:$EV,0))="","",INDEX(종합보정값!$EW:$EW,MATCH(SUBSTITUTE($B412,"인문1","인문2"),종합보정값!$EV:$EV,0))+종합보정값!EW$6-종합보정값!EW$35),"")</f>
        <v/>
      </c>
      <c r="E412" s="85" t="str">
        <f>IF(D412="","",D412+종합보정값!EX$14)</f>
        <v/>
      </c>
      <c r="F412" s="86" t="str">
        <f>IF(G412="","",G412+종합보정값!EW$15)</f>
        <v/>
      </c>
      <c r="G412" s="86" t="str">
        <f>IFERROR(IF(INDEX(종합보정값!$EW:$EW,MATCH(SUBSTITUTE($B412,"인문1","인문2"),종합보정값!$EV:$EV,0))="","",INDEX(종합보정값!$EW:$EW,MATCH(SUBSTITUTE($B412,"인문1","인문2"),종합보정값!$EV:$EV,0))+종합보정값!EW$7-종합보정값!EW$36),"")</f>
        <v/>
      </c>
      <c r="H412" s="86" t="str">
        <f>IF(G412="","",G412+종합보정값!EX$15)</f>
        <v/>
      </c>
      <c r="I412" s="87" t="str">
        <f>IF(J412="","",J412+종합보정값!EW$16)</f>
        <v/>
      </c>
      <c r="J412" s="87" t="str">
        <f>IFERROR(IF(INDEX(종합보정값!$EW:$EW,MATCH(SUBSTITUTE($B412,"인문1","인문2"),종합보정값!$EV:$EV,0))="","",INDEX(종합보정값!$EW:$EW,MATCH(SUBSTITUTE($B412,"인문1","인문2"),종합보정값!$EV:$EV,0))+종합보정값!EW$8-종합보정값!EW$37),"")</f>
        <v/>
      </c>
      <c r="K412" s="87" t="str">
        <f>IF(J412="","",J412+종합보정값!EX$16)</f>
        <v/>
      </c>
      <c r="L412" s="88" t="str">
        <f>IF(M412="","",M412+종합보정값!EW$17)</f>
        <v/>
      </c>
      <c r="M412" s="88" t="str">
        <f>IFERROR(IF(INDEX(종합보정값!$EW:$EW,MATCH(SUBSTITUTE($B412,"인문1","인문2"),종합보정값!$EV:$EV,0))="","",INDEX(종합보정값!$EW:$EW,MATCH(SUBSTITUTE($B412,"인문1","인문2"),종합보정값!$EV:$EV,0))+종합보정값!EW$9-종합보정값!EW$38),"")</f>
        <v/>
      </c>
      <c r="N412" s="88" t="str">
        <f>IF(M412="","",M412+종합보정값!EX$17)</f>
        <v/>
      </c>
      <c r="O412" s="89" t="str">
        <f>IF(P412="","",P412+종합보정값!EW$18)</f>
        <v/>
      </c>
      <c r="P412" s="89" t="str">
        <f>IFERROR(IF(INDEX(종합보정값!$EW:$EW,MATCH(SUBSTITUTE($B412,"인문1","인문2"),종합보정값!$EV:$EV,0))="","",INDEX(종합보정값!$EW:$EW,MATCH(SUBSTITUTE($B412,"인문1","인문2"),종합보정값!$EV:$EV,0))+종합보정값!EW$10-종합보정값!EW$39),"")</f>
        <v/>
      </c>
      <c r="Q412" s="89" t="str">
        <f>IF(P412="","",P412+종합보정값!EX$18)</f>
        <v/>
      </c>
    </row>
    <row r="413" spans="2:17">
      <c r="B413" s="84" t="s">
        <v>1991</v>
      </c>
      <c r="C413" s="85" t="str">
        <f>IF(D413="","",D413+종합보정값!EW$14)</f>
        <v/>
      </c>
      <c r="D413" s="85" t="str">
        <f>IFERROR(IF(INDEX(종합보정값!$EW:$EW,MATCH($B413,종합보정값!$EV:$EV,0))="","",INDEX(종합보정값!$EW:$EW,MATCH($B413,종합보정값!$EV:$EV,0))+IF(INDEX(종합보정값!$EY:$EY,MATCH($B413,종합보정값!$EV:$EV,0))="인문",종합보정값!EW$6,종합보정값!EX$6)),"")</f>
        <v/>
      </c>
      <c r="E413" s="85" t="str">
        <f>IF(D413="","",D413+종합보정값!EX$14)</f>
        <v/>
      </c>
      <c r="F413" s="86" t="str">
        <f>IF(G413="","",G413+종합보정값!EW$15)</f>
        <v/>
      </c>
      <c r="G413" s="86" t="str">
        <f>IFERROR(IF(INDEX(종합보정값!$EW:$EW,MATCH($B413,종합보정값!$EV:$EV,0))="","",INDEX(종합보정값!$EW:$EW,MATCH($B413,종합보정값!$EV:$EV,0))+IF(INDEX(종합보정값!$EY:$EY,MATCH($B413,종합보정값!$EV:$EV,0))="인문",종합보정값!EW$7,종합보정값!EX$7)),"")</f>
        <v/>
      </c>
      <c r="H413" s="86" t="str">
        <f>IF(G413="","",G413+종합보정값!EX$15)</f>
        <v/>
      </c>
      <c r="I413" s="87" t="str">
        <f>IF(J413="","",J413+종합보정값!EW$16)</f>
        <v/>
      </c>
      <c r="J413" s="87" t="str">
        <f>IFERROR(IF(INDEX(종합보정값!$EW:$EW,MATCH($B413,종합보정값!$EV:$EV,0))="","",INDEX(종합보정값!$EW:$EW,MATCH($B413,종합보정값!$EV:$EV,0))+IF(INDEX(종합보정값!$EY:$EY,MATCH($B413,종합보정값!$EV:$EV,0))="인문",종합보정값!EW$8,종합보정값!EX$8)),"")</f>
        <v/>
      </c>
      <c r="K413" s="87" t="str">
        <f>IF(J413="","",J413+종합보정값!EX$16)</f>
        <v/>
      </c>
      <c r="L413" s="88" t="str">
        <f>IF(M413="","",M413+종합보정값!EW$17)</f>
        <v/>
      </c>
      <c r="M413" s="88" t="str">
        <f>IFERROR(IF(INDEX(종합보정값!$EW:$EW,MATCH($B413,종합보정값!$EV:$EV,0))="","",INDEX(종합보정값!$EW:$EW,MATCH($B413,종합보정값!$EV:$EV,0))+IF(INDEX(종합보정값!$EY:$EY,MATCH($B413,종합보정값!$EV:$EV,0))="인문",종합보정값!EW$9,종합보정값!EX$9)),"")</f>
        <v/>
      </c>
      <c r="N413" s="88" t="str">
        <f>IF(M413="","",M413+종합보정값!EX$17)</f>
        <v/>
      </c>
      <c r="O413" s="89" t="str">
        <f>IF(P413="","",P413+종합보정값!EW$18)</f>
        <v/>
      </c>
      <c r="P413" s="89" t="str">
        <f>IFERROR(IF(INDEX(종합보정값!$EW:$EW,MATCH($B413,종합보정값!$EV:$EV,0))="","",INDEX(종합보정값!$EW:$EW,MATCH($B413,종합보정값!$EV:$EV,0))+IF(INDEX(종합보정값!$EY:$EY,MATCH($B413,종합보정값!$EV:$EV,0))="인문",종합보정값!EW$10,종합보정값!EX$10)),"")</f>
        <v/>
      </c>
      <c r="Q413" s="89" t="str">
        <f>IF(P413="","",P413+종합보정값!EX$18)</f>
        <v/>
      </c>
    </row>
    <row r="414" spans="2:17">
      <c r="B414" s="84" t="s">
        <v>1992</v>
      </c>
      <c r="C414" s="85" t="str">
        <f>IF(D414="","",D414+종합보정값!EW$14)</f>
        <v/>
      </c>
      <c r="D414" s="85" t="str">
        <f>IFERROR(IF(INDEX(종합보정값!$EW:$EW,MATCH(SUBSTITUTE($B414,"인문3","인문2"),종합보정값!$EV:$EV,0))="","",INDEX(종합보정값!$EW:$EW,MATCH(SUBSTITUTE($B414,"인문3","인문2"),종합보정값!$EV:$EV,0))+종합보정값!EW$6+종합보정값!EW$35),"")</f>
        <v/>
      </c>
      <c r="E414" s="85" t="str">
        <f>IF(D414="","",D414+종합보정값!EX$14)</f>
        <v/>
      </c>
      <c r="F414" s="86" t="str">
        <f>IF(G414="","",G414+종합보정값!EW$15)</f>
        <v/>
      </c>
      <c r="G414" s="86" t="str">
        <f>IFERROR(IF(INDEX(종합보정값!$EW:$EW,MATCH(SUBSTITUTE($B414,"인문3","인문2"),종합보정값!$EV:$EV,0))="","",INDEX(종합보정값!$EW:$EW,MATCH(SUBSTITUTE($B414,"인문3","인문2"),종합보정값!$EV:$EV,0))+종합보정값!EW$7+종합보정값!EW$36),"")</f>
        <v/>
      </c>
      <c r="H414" s="86" t="str">
        <f>IF(G414="","",G414+종합보정값!EX$15)</f>
        <v/>
      </c>
      <c r="I414" s="87" t="str">
        <f>IF(J414="","",J414+종합보정값!EW$16)</f>
        <v/>
      </c>
      <c r="J414" s="87" t="str">
        <f>IFERROR(IF(INDEX(종합보정값!$EW:$EW,MATCH(SUBSTITUTE($B414,"인문3","인문2"),종합보정값!$EV:$EV,0))="","",INDEX(종합보정값!$EW:$EW,MATCH(SUBSTITUTE($B414,"인문3","인문2"),종합보정값!$EV:$EV,0))+종합보정값!EW$8+종합보정값!EW$37),"")</f>
        <v/>
      </c>
      <c r="K414" s="87" t="str">
        <f>IF(J414="","",J414+종합보정값!EX$16)</f>
        <v/>
      </c>
      <c r="L414" s="88" t="str">
        <f>IF(M414="","",M414+종합보정값!EW$17)</f>
        <v/>
      </c>
      <c r="M414" s="88" t="str">
        <f>IFERROR(IF(INDEX(종합보정값!$EW:$EW,MATCH(SUBSTITUTE($B414,"인문3","인문2"),종합보정값!$EV:$EV,0))="","",INDEX(종합보정값!$EW:$EW,MATCH(SUBSTITUTE($B414,"인문3","인문2"),종합보정값!$EV:$EV,0))+종합보정값!EW$9+종합보정값!EW$38),"")</f>
        <v/>
      </c>
      <c r="N414" s="88" t="str">
        <f>IF(M414="","",M414+종합보정값!EX$17)</f>
        <v/>
      </c>
      <c r="O414" s="89" t="str">
        <f>IF(P414="","",P414+종합보정값!EW$18)</f>
        <v/>
      </c>
      <c r="P414" s="89" t="str">
        <f>IFERROR(IF(INDEX(종합보정값!$EW:$EW,MATCH(SUBSTITUTE($B414,"인문3","인문2"),종합보정값!$EV:$EV,0))="","",INDEX(종합보정값!$EW:$EW,MATCH(SUBSTITUTE($B414,"인문3","인문2"),종합보정값!$EV:$EV,0))+종합보정값!EW$10+종합보정값!EW$39),"")</f>
        <v/>
      </c>
      <c r="Q414" s="89" t="str">
        <f>IF(P414="","",P414+종합보정값!EX$18)</f>
        <v/>
      </c>
    </row>
    <row r="415" spans="2:17">
      <c r="B415" s="84" t="s">
        <v>1993</v>
      </c>
      <c r="C415" s="85" t="str">
        <f>IF(D415="","",D415+종합보정값!EW$14)</f>
        <v/>
      </c>
      <c r="D415" s="85" t="str">
        <f>IFERROR(IF(INDEX(종합보정값!$EW:$EW,MATCH(SUBSTITUTE($B415,"자연1","자연2"),종합보정값!$EV:$EV,0))="","",INDEX(종합보정값!$EW:$EW,MATCH(SUBSTITUTE($B415,"자연1","자연2"),종합보정값!$EV:$EV,0))+종합보정값!EX$6-종합보정값!EX$35),"")</f>
        <v/>
      </c>
      <c r="E415" s="85" t="str">
        <f>IF(D415="","",D415+종합보정값!EX$14)</f>
        <v/>
      </c>
      <c r="F415" s="86" t="str">
        <f>IF(G415="","",G415+종합보정값!EW$15)</f>
        <v/>
      </c>
      <c r="G415" s="86" t="str">
        <f>IFERROR(IF(INDEX(종합보정값!$EW:$EW,MATCH(SUBSTITUTE($B415,"자연1","자연2"),종합보정값!$EV:$EV,0))="","",INDEX(종합보정값!$EW:$EW,MATCH(SUBSTITUTE($B415,"자연1","자연2"),종합보정값!$EV:$EV,0))+종합보정값!EX$7-종합보정값!EX$36),"")</f>
        <v/>
      </c>
      <c r="H415" s="86" t="str">
        <f>IF(G415="","",G415+종합보정값!EX$15)</f>
        <v/>
      </c>
      <c r="I415" s="87" t="str">
        <f>IF(J415="","",J415+종합보정값!EW$16)</f>
        <v/>
      </c>
      <c r="J415" s="87" t="str">
        <f>IFERROR(IF(INDEX(종합보정값!$EW:$EW,MATCH(SUBSTITUTE($B415,"자연1","자연2"),종합보정값!$EV:$EV,0))="","",INDEX(종합보정값!$EW:$EW,MATCH(SUBSTITUTE($B415,"자연1","자연2"),종합보정값!$EV:$EV,0))+종합보정값!EX$8-종합보정값!EX$37),"")</f>
        <v/>
      </c>
      <c r="K415" s="87" t="str">
        <f>IF(J415="","",J415+종합보정값!EX$16)</f>
        <v/>
      </c>
      <c r="L415" s="88" t="str">
        <f>IF(M415="","",M415+종합보정값!EW$17)</f>
        <v/>
      </c>
      <c r="M415" s="88" t="str">
        <f>IFERROR(IF(INDEX(종합보정값!$EW:$EW,MATCH(SUBSTITUTE($B415,"자연1","자연2"),종합보정값!$EV:$EV,0))="","",INDEX(종합보정값!$EW:$EW,MATCH(SUBSTITUTE($B415,"자연1","자연2"),종합보정값!$EV:$EV,0))+종합보정값!EX$9-종합보정값!EX$38),"")</f>
        <v/>
      </c>
      <c r="N415" s="88" t="str">
        <f>IF(M415="","",M415+종합보정값!EX$17)</f>
        <v/>
      </c>
      <c r="O415" s="89" t="str">
        <f>IF(P415="","",P415+종합보정값!EW$18)</f>
        <v/>
      </c>
      <c r="P415" s="89" t="str">
        <f>IFERROR(IF(INDEX(종합보정값!$EW:$EW,MATCH(SUBSTITUTE($B415,"자연1","자연2"),종합보정값!$EV:$EV,0))="","",INDEX(종합보정값!$EW:$EW,MATCH(SUBSTITUTE($B415,"자연1","자연2"),종합보정값!$EV:$EV,0))+종합보정값!EX$10-종합보정값!EX$39),"")</f>
        <v/>
      </c>
      <c r="Q415" s="89" t="str">
        <f>IF(P415="","",P415+종합보정값!EX$18)</f>
        <v/>
      </c>
    </row>
    <row r="416" spans="2:17">
      <c r="B416" s="84" t="s">
        <v>1994</v>
      </c>
      <c r="C416" s="85" t="str">
        <f>IF(D416="","",D416+종합보정값!EW$14)</f>
        <v/>
      </c>
      <c r="D416" s="85" t="str">
        <f>IFERROR(IF(INDEX(종합보정값!$EW:$EW,MATCH($B416,종합보정값!$EV:$EV,0))="","",INDEX(종합보정값!$EW:$EW,MATCH($B416,종합보정값!$EV:$EV,0))+IF(INDEX(종합보정값!$EY:$EY,MATCH($B416,종합보정값!$EV:$EV,0))="인문",종합보정값!EW$6,종합보정값!EX$6)),"")</f>
        <v/>
      </c>
      <c r="E416" s="85" t="str">
        <f>IF(D416="","",D416+종합보정값!EX$14)</f>
        <v/>
      </c>
      <c r="F416" s="86" t="str">
        <f>IF(G416="","",G416+종합보정값!EW$15)</f>
        <v/>
      </c>
      <c r="G416" s="86" t="str">
        <f>IFERROR(IF(INDEX(종합보정값!$EW:$EW,MATCH($B416,종합보정값!$EV:$EV,0))="","",INDEX(종합보정값!$EW:$EW,MATCH($B416,종합보정값!$EV:$EV,0))+IF(INDEX(종합보정값!$EY:$EY,MATCH($B416,종합보정값!$EV:$EV,0))="인문",종합보정값!EW$7,종합보정값!EX$7)),"")</f>
        <v/>
      </c>
      <c r="H416" s="86" t="str">
        <f>IF(G416="","",G416+종합보정값!EX$15)</f>
        <v/>
      </c>
      <c r="I416" s="87" t="str">
        <f>IF(J416="","",J416+종합보정값!EW$16)</f>
        <v/>
      </c>
      <c r="J416" s="87" t="str">
        <f>IFERROR(IF(INDEX(종합보정값!$EW:$EW,MATCH($B416,종합보정값!$EV:$EV,0))="","",INDEX(종합보정값!$EW:$EW,MATCH($B416,종합보정값!$EV:$EV,0))+IF(INDEX(종합보정값!$EY:$EY,MATCH($B416,종합보정값!$EV:$EV,0))="인문",종합보정값!EW$8,종합보정값!EX$8)),"")</f>
        <v/>
      </c>
      <c r="K416" s="87" t="str">
        <f>IF(J416="","",J416+종합보정값!EX$16)</f>
        <v/>
      </c>
      <c r="L416" s="88" t="str">
        <f>IF(M416="","",M416+종합보정값!EW$17)</f>
        <v/>
      </c>
      <c r="M416" s="88" t="str">
        <f>IFERROR(IF(INDEX(종합보정값!$EW:$EW,MATCH($B416,종합보정값!$EV:$EV,0))="","",INDEX(종합보정값!$EW:$EW,MATCH($B416,종합보정값!$EV:$EV,0))+IF(INDEX(종합보정값!$EY:$EY,MATCH($B416,종합보정값!$EV:$EV,0))="인문",종합보정값!EW$9,종합보정값!EX$9)),"")</f>
        <v/>
      </c>
      <c r="N416" s="88" t="str">
        <f>IF(M416="","",M416+종합보정값!EX$17)</f>
        <v/>
      </c>
      <c r="O416" s="89" t="str">
        <f>IF(P416="","",P416+종합보정값!EW$18)</f>
        <v/>
      </c>
      <c r="P416" s="89" t="str">
        <f>IFERROR(IF(INDEX(종합보정값!$EW:$EW,MATCH($B416,종합보정값!$EV:$EV,0))="","",INDEX(종합보정값!$EW:$EW,MATCH($B416,종합보정값!$EV:$EV,0))+IF(INDEX(종합보정값!$EY:$EY,MATCH($B416,종합보정값!$EV:$EV,0))="인문",종합보정값!EW$10,종합보정값!EX$10)),"")</f>
        <v/>
      </c>
      <c r="Q416" s="89" t="str">
        <f>IF(P416="","",P416+종합보정값!EX$18)</f>
        <v/>
      </c>
    </row>
    <row r="417" spans="2:17">
      <c r="B417" s="84" t="s">
        <v>1995</v>
      </c>
      <c r="C417" s="85" t="str">
        <f>IF(D417="","",D417+종합보정값!EW$14)</f>
        <v/>
      </c>
      <c r="D417" s="85" t="str">
        <f>IFERROR(IF(INDEX(종합보정값!$EW:$EW,MATCH(SUBSTITUTE($B417,"자연3","자연2"),종합보정값!$EV:$EV,0))="","",INDEX(종합보정값!$EW:$EW,MATCH(SUBSTITUTE($B417,"자연3","자연2"),종합보정값!$EV:$EV,0))+종합보정값!EX$6+종합보정값!EX$35),"")</f>
        <v/>
      </c>
      <c r="E417" s="85" t="str">
        <f>IF(D417="","",D417+종합보정값!EX$14)</f>
        <v/>
      </c>
      <c r="F417" s="86" t="str">
        <f>IF(G417="","",G417+종합보정값!EW$15)</f>
        <v/>
      </c>
      <c r="G417" s="86" t="str">
        <f>IFERROR(IF(INDEX(종합보정값!$EW:$EW,MATCH(SUBSTITUTE($B417,"자연3","자연2"),종합보정값!$EV:$EV,0))="","",INDEX(종합보정값!$EW:$EW,MATCH(SUBSTITUTE($B417,"자연3","자연2"),종합보정값!$EV:$EV,0))+종합보정값!EX$7+종합보정값!EX$36),"")</f>
        <v/>
      </c>
      <c r="H417" s="86" t="str">
        <f>IF(G417="","",G417+종합보정값!EX$15)</f>
        <v/>
      </c>
      <c r="I417" s="87" t="str">
        <f>IF(J417="","",J417+종합보정값!EW$16)</f>
        <v/>
      </c>
      <c r="J417" s="87" t="str">
        <f>IFERROR(IF(INDEX(종합보정값!$EW:$EW,MATCH(SUBSTITUTE($B417,"자연3","자연2"),종합보정값!$EV:$EV,0))="","",INDEX(종합보정값!$EW:$EW,MATCH(SUBSTITUTE($B417,"자연3","자연2"),종합보정값!$EV:$EV,0))+종합보정값!EX$8+종합보정값!EX$37),"")</f>
        <v/>
      </c>
      <c r="K417" s="87" t="str">
        <f>IF(J417="","",J417+종합보정값!EX$16)</f>
        <v/>
      </c>
      <c r="L417" s="88" t="str">
        <f>IF(M417="","",M417+종합보정값!EW$17)</f>
        <v/>
      </c>
      <c r="M417" s="88" t="str">
        <f>IFERROR(IF(INDEX(종합보정값!$EW:$EW,MATCH(SUBSTITUTE($B417,"자연3","자연2"),종합보정값!$EV:$EV,0))="","",INDEX(종합보정값!$EW:$EW,MATCH(SUBSTITUTE($B417,"자연3","자연2"),종합보정값!$EV:$EV,0))+종합보정값!EX$9+종합보정값!EX$38),"")</f>
        <v/>
      </c>
      <c r="N417" s="88" t="str">
        <f>IF(M417="","",M417+종합보정값!EX$17)</f>
        <v/>
      </c>
      <c r="O417" s="89" t="str">
        <f>IF(P417="","",P417+종합보정값!EW$18)</f>
        <v/>
      </c>
      <c r="P417" s="89" t="str">
        <f>IFERROR(IF(INDEX(종합보정값!$EW:$EW,MATCH(SUBSTITUTE($B417,"자연3","자연2"),종합보정값!$EV:$EV,0))="","",INDEX(종합보정값!$EW:$EW,MATCH(SUBSTITUTE($B417,"자연3","자연2"),종합보정값!$EV:$EV,0))+종합보정값!EX$10+종합보정값!EX$39),"")</f>
        <v/>
      </c>
      <c r="Q417" s="89" t="str">
        <f>IF(P417="","",P417+종합보정값!EX$18)</f>
        <v/>
      </c>
    </row>
    <row r="418" spans="2:17">
      <c r="B418" s="84" t="s">
        <v>1996</v>
      </c>
      <c r="C418" s="85" t="str">
        <f>IF(D418="","",D418+종합보정값!EW$14)</f>
        <v/>
      </c>
      <c r="D418" s="85" t="str">
        <f>IFERROR(IF(INDEX(종합보정값!$EW:$EW,MATCH($B418,종합보정값!$EV:$EV,0))="","",INDEX(종합보정값!$EW:$EW,MATCH($B418,종합보정값!$EV:$EV,0))+IF(INDEX(종합보정값!$EY:$EY,MATCH($B418,종합보정값!$EV:$EV,0))="인문",종합보정값!EW$6,종합보정값!EX$6)),"")</f>
        <v/>
      </c>
      <c r="E418" s="85" t="str">
        <f>IF(D418="","",D418+종합보정값!EX$14)</f>
        <v/>
      </c>
      <c r="F418" s="86" t="str">
        <f>IF(G418="","",G418+종합보정값!EW$15)</f>
        <v/>
      </c>
      <c r="G418" s="86" t="str">
        <f>IFERROR(IF(INDEX(종합보정값!$EW:$EW,MATCH($B418,종합보정값!$EV:$EV,0))="","",INDEX(종합보정값!$EW:$EW,MATCH($B418,종합보정값!$EV:$EV,0))+IF(INDEX(종합보정값!$EY:$EY,MATCH($B418,종합보정값!$EV:$EV,0))="인문",종합보정값!EW$7,종합보정값!EX$7)),"")</f>
        <v/>
      </c>
      <c r="H418" s="86" t="str">
        <f>IF(G418="","",G418+종합보정값!EX$15)</f>
        <v/>
      </c>
      <c r="I418" s="87" t="str">
        <f>IF(J418="","",J418+종합보정값!EW$16)</f>
        <v/>
      </c>
      <c r="J418" s="87" t="str">
        <f>IFERROR(IF(INDEX(종합보정값!$EW:$EW,MATCH($B418,종합보정값!$EV:$EV,0))="","",INDEX(종합보정값!$EW:$EW,MATCH($B418,종합보정값!$EV:$EV,0))+IF(INDEX(종합보정값!$EY:$EY,MATCH($B418,종합보정값!$EV:$EV,0))="인문",종합보정값!EW$8,종합보정값!EX$8)),"")</f>
        <v/>
      </c>
      <c r="K418" s="87" t="str">
        <f>IF(J418="","",J418+종합보정값!EX$16)</f>
        <v/>
      </c>
      <c r="L418" s="88" t="str">
        <f>IF(M418="","",M418+종합보정값!EW$17)</f>
        <v/>
      </c>
      <c r="M418" s="88" t="str">
        <f>IFERROR(IF(INDEX(종합보정값!$EW:$EW,MATCH($B418,종합보정값!$EV:$EV,0))="","",INDEX(종합보정값!$EW:$EW,MATCH($B418,종합보정값!$EV:$EV,0))+IF(INDEX(종합보정값!$EY:$EY,MATCH($B418,종합보정값!$EV:$EV,0))="인문",종합보정값!EW$9,종합보정값!EX$9)),"")</f>
        <v/>
      </c>
      <c r="N418" s="88" t="str">
        <f>IF(M418="","",M418+종합보정값!EX$17)</f>
        <v/>
      </c>
      <c r="O418" s="89" t="str">
        <f>IF(P418="","",P418+종합보정값!EW$18)</f>
        <v/>
      </c>
      <c r="P418" s="89" t="str">
        <f>IFERROR(IF(INDEX(종합보정값!$EW:$EW,MATCH($B418,종합보정값!$EV:$EV,0))="","",INDEX(종합보정값!$EW:$EW,MATCH($B418,종합보정값!$EV:$EV,0))+IF(INDEX(종합보정값!$EY:$EY,MATCH($B418,종합보정값!$EV:$EV,0))="인문",종합보정값!EW$10,종합보정값!EX$10)),"")</f>
        <v/>
      </c>
      <c r="Q418" s="89" t="str">
        <f>IF(P418="","",P418+종합보정값!EX$18)</f>
        <v/>
      </c>
    </row>
    <row r="419" spans="2:17">
      <c r="B419" s="84" t="s">
        <v>1997</v>
      </c>
      <c r="C419" s="85" t="str">
        <f>IF(D419="","",D419+종합보정값!EW$14)</f>
        <v/>
      </c>
      <c r="D419" s="85" t="str">
        <f>IFERROR(IF(INDEX(종합보정값!$EW:$EW,MATCH($B419,종합보정값!$EV:$EV,0))="","",INDEX(종합보정값!$EW:$EW,MATCH($B419,종합보정값!$EV:$EV,0))+IF(INDEX(종합보정값!$EY:$EY,MATCH($B419,종합보정값!$EV:$EV,0))="인문",종합보정값!EW$6,종합보정값!EX$6)),"")</f>
        <v/>
      </c>
      <c r="E419" s="85" t="str">
        <f>IF(D419="","",D419+종합보정값!EX$14)</f>
        <v/>
      </c>
      <c r="F419" s="86" t="str">
        <f>IF(G419="","",G419+종합보정값!EW$15)</f>
        <v/>
      </c>
      <c r="G419" s="86" t="str">
        <f>IFERROR(IF(INDEX(종합보정값!$EW:$EW,MATCH($B419,종합보정값!$EV:$EV,0))="","",INDEX(종합보정값!$EW:$EW,MATCH($B419,종합보정값!$EV:$EV,0))+IF(INDEX(종합보정값!$EY:$EY,MATCH($B419,종합보정값!$EV:$EV,0))="인문",종합보정값!EW$7,종합보정값!EX$7)),"")</f>
        <v/>
      </c>
      <c r="H419" s="86" t="str">
        <f>IF(G419="","",G419+종합보정값!EX$15)</f>
        <v/>
      </c>
      <c r="I419" s="87" t="str">
        <f>IF(J419="","",J419+종합보정값!EW$16)</f>
        <v/>
      </c>
      <c r="J419" s="87" t="str">
        <f>IFERROR(IF(INDEX(종합보정값!$EW:$EW,MATCH($B419,종합보정값!$EV:$EV,0))="","",INDEX(종합보정값!$EW:$EW,MATCH($B419,종합보정값!$EV:$EV,0))+IF(INDEX(종합보정값!$EY:$EY,MATCH($B419,종합보정값!$EV:$EV,0))="인문",종합보정값!EW$8,종합보정값!EX$8)),"")</f>
        <v/>
      </c>
      <c r="K419" s="87" t="str">
        <f>IF(J419="","",J419+종합보정값!EX$16)</f>
        <v/>
      </c>
      <c r="L419" s="88" t="str">
        <f>IF(M419="","",M419+종합보정값!EW$17)</f>
        <v/>
      </c>
      <c r="M419" s="88" t="str">
        <f>IFERROR(IF(INDEX(종합보정값!$EW:$EW,MATCH($B419,종합보정값!$EV:$EV,0))="","",INDEX(종합보정값!$EW:$EW,MATCH($B419,종합보정값!$EV:$EV,0))+IF(INDEX(종합보정값!$EY:$EY,MATCH($B419,종합보정값!$EV:$EV,0))="인문",종합보정값!EW$9,종합보정값!EX$9)),"")</f>
        <v/>
      </c>
      <c r="N419" s="88" t="str">
        <f>IF(M419="","",M419+종합보정값!EX$17)</f>
        <v/>
      </c>
      <c r="O419" s="89" t="str">
        <f>IF(P419="","",P419+종합보정값!EW$18)</f>
        <v/>
      </c>
      <c r="P419" s="89" t="str">
        <f>IFERROR(IF(INDEX(종합보정값!$EW:$EW,MATCH($B419,종합보정값!$EV:$EV,0))="","",INDEX(종합보정값!$EW:$EW,MATCH($B419,종합보정값!$EV:$EV,0))+IF(INDEX(종합보정값!$EY:$EY,MATCH($B419,종합보정값!$EV:$EV,0))="인문",종합보정값!EW$10,종합보정값!EX$10)),"")</f>
        <v/>
      </c>
      <c r="Q419" s="89" t="str">
        <f>IF(P419="","",P419+종합보정값!EX$18)</f>
        <v/>
      </c>
    </row>
    <row r="420" spans="2:17">
      <c r="B420" s="84" t="s">
        <v>1998</v>
      </c>
      <c r="C420" s="85" t="str">
        <f>IF(D420="","",D420+종합보정값!EW$14)</f>
        <v/>
      </c>
      <c r="D420" s="85" t="str">
        <f>IFERROR(IF(INDEX(종합보정값!$EW:$EW,MATCH($B420,종합보정값!$EV:$EV,0))="","",INDEX(종합보정값!$EW:$EW,MATCH($B420,종합보정값!$EV:$EV,0))+IF(INDEX(종합보정값!$EY:$EY,MATCH($B420,종합보정값!$EV:$EV,0))="인문",종합보정값!EW$6,종합보정값!EX$6)),"")</f>
        <v/>
      </c>
      <c r="E420" s="85" t="str">
        <f>IF(D420="","",D420+종합보정값!EX$14)</f>
        <v/>
      </c>
      <c r="F420" s="86" t="str">
        <f>IF(G420="","",G420+종합보정값!EW$15)</f>
        <v/>
      </c>
      <c r="G420" s="86" t="str">
        <f>IFERROR(IF(INDEX(종합보정값!$EW:$EW,MATCH($B420,종합보정값!$EV:$EV,0))="","",INDEX(종합보정값!$EW:$EW,MATCH($B420,종합보정값!$EV:$EV,0))+IF(INDEX(종합보정값!$EY:$EY,MATCH($B420,종합보정값!$EV:$EV,0))="인문",종합보정값!EW$7,종합보정값!EX$7)),"")</f>
        <v/>
      </c>
      <c r="H420" s="86" t="str">
        <f>IF(G420="","",G420+종합보정값!EX$15)</f>
        <v/>
      </c>
      <c r="I420" s="87" t="str">
        <f>IF(J420="","",J420+종합보정값!EW$16)</f>
        <v/>
      </c>
      <c r="J420" s="87" t="str">
        <f>IFERROR(IF(INDEX(종합보정값!$EW:$EW,MATCH($B420,종합보정값!$EV:$EV,0))="","",INDEX(종합보정값!$EW:$EW,MATCH($B420,종합보정값!$EV:$EV,0))+IF(INDEX(종합보정값!$EY:$EY,MATCH($B420,종합보정값!$EV:$EV,0))="인문",종합보정값!EW$8,종합보정값!EX$8)),"")</f>
        <v/>
      </c>
      <c r="K420" s="87" t="str">
        <f>IF(J420="","",J420+종합보정값!EX$16)</f>
        <v/>
      </c>
      <c r="L420" s="88" t="str">
        <f>IF(M420="","",M420+종합보정값!EW$17)</f>
        <v/>
      </c>
      <c r="M420" s="88" t="str">
        <f>IFERROR(IF(INDEX(종합보정값!$EW:$EW,MATCH($B420,종합보정값!$EV:$EV,0))="","",INDEX(종합보정값!$EW:$EW,MATCH($B420,종합보정값!$EV:$EV,0))+IF(INDEX(종합보정값!$EY:$EY,MATCH($B420,종합보정값!$EV:$EV,0))="인문",종합보정값!EW$9,종합보정값!EX$9)),"")</f>
        <v/>
      </c>
      <c r="N420" s="88" t="str">
        <f>IF(M420="","",M420+종합보정값!EX$17)</f>
        <v/>
      </c>
      <c r="O420" s="89" t="str">
        <f>IF(P420="","",P420+종합보정값!EW$18)</f>
        <v/>
      </c>
      <c r="P420" s="89" t="str">
        <f>IFERROR(IF(INDEX(종합보정값!$EW:$EW,MATCH($B420,종합보정값!$EV:$EV,0))="","",INDEX(종합보정값!$EW:$EW,MATCH($B420,종합보정값!$EV:$EV,0))+IF(INDEX(종합보정값!$EY:$EY,MATCH($B420,종합보정값!$EV:$EV,0))="인문",종합보정값!EW$10,종합보정값!EX$10)),"")</f>
        <v/>
      </c>
      <c r="Q420" s="89" t="str">
        <f>IF(P420="","",P420+종합보정값!EX$18)</f>
        <v/>
      </c>
    </row>
    <row r="421" spans="2:17">
      <c r="B421" s="84" t="s">
        <v>1999</v>
      </c>
      <c r="C421" s="85" t="str">
        <f>IF(D421="","",D421+종합보정값!EW$14)</f>
        <v/>
      </c>
      <c r="D421" s="85" t="str">
        <f>IFERROR(IF(INDEX(종합보정값!$EW:$EW,MATCH($B421,종합보정값!$EV:$EV,0))="","",INDEX(종합보정값!$EW:$EW,MATCH($B421,종합보정값!$EV:$EV,0))+IF(INDEX(종합보정값!$EY:$EY,MATCH($B421,종합보정값!$EV:$EV,0))="인문",종합보정값!EW$6,종합보정값!EX$6)),"")</f>
        <v/>
      </c>
      <c r="E421" s="85" t="str">
        <f>IF(D421="","",D421+종합보정값!EX$14)</f>
        <v/>
      </c>
      <c r="F421" s="86" t="str">
        <f>IF(G421="","",G421+종합보정값!EW$15)</f>
        <v/>
      </c>
      <c r="G421" s="86" t="str">
        <f>IFERROR(IF(INDEX(종합보정값!$EW:$EW,MATCH($B421,종합보정값!$EV:$EV,0))="","",INDEX(종합보정값!$EW:$EW,MATCH($B421,종합보정값!$EV:$EV,0))+IF(INDEX(종합보정값!$EY:$EY,MATCH($B421,종합보정값!$EV:$EV,0))="인문",종합보정값!EW$7,종합보정값!EX$7)),"")</f>
        <v/>
      </c>
      <c r="H421" s="86" t="str">
        <f>IF(G421="","",G421+종합보정값!EX$15)</f>
        <v/>
      </c>
      <c r="I421" s="87" t="str">
        <f>IF(J421="","",J421+종합보정값!EW$16)</f>
        <v/>
      </c>
      <c r="J421" s="87" t="str">
        <f>IFERROR(IF(INDEX(종합보정값!$EW:$EW,MATCH($B421,종합보정값!$EV:$EV,0))="","",INDEX(종합보정값!$EW:$EW,MATCH($B421,종합보정값!$EV:$EV,0))+IF(INDEX(종합보정값!$EY:$EY,MATCH($B421,종합보정값!$EV:$EV,0))="인문",종합보정값!EW$8,종합보정값!EX$8)),"")</f>
        <v/>
      </c>
      <c r="K421" s="87" t="str">
        <f>IF(J421="","",J421+종합보정값!EX$16)</f>
        <v/>
      </c>
      <c r="L421" s="88" t="str">
        <f>IF(M421="","",M421+종합보정값!EW$17)</f>
        <v/>
      </c>
      <c r="M421" s="88" t="str">
        <f>IFERROR(IF(INDEX(종합보정값!$EW:$EW,MATCH($B421,종합보정값!$EV:$EV,0))="","",INDEX(종합보정값!$EW:$EW,MATCH($B421,종합보정값!$EV:$EV,0))+IF(INDEX(종합보정값!$EY:$EY,MATCH($B421,종합보정값!$EV:$EV,0))="인문",종합보정값!EW$9,종합보정값!EX$9)),"")</f>
        <v/>
      </c>
      <c r="N421" s="88" t="str">
        <f>IF(M421="","",M421+종합보정값!EX$17)</f>
        <v/>
      </c>
      <c r="O421" s="89" t="str">
        <f>IF(P421="","",P421+종합보정값!EW$18)</f>
        <v/>
      </c>
      <c r="P421" s="89" t="str">
        <f>IFERROR(IF(INDEX(종합보정값!$EW:$EW,MATCH($B421,종합보정값!$EV:$EV,0))="","",INDEX(종합보정값!$EW:$EW,MATCH($B421,종합보정값!$EV:$EV,0))+IF(INDEX(종합보정값!$EY:$EY,MATCH($B421,종합보정값!$EV:$EV,0))="인문",종합보정값!EW$10,종합보정값!EX$10)),"")</f>
        <v/>
      </c>
      <c r="Q421" s="89" t="str">
        <f>IF(P421="","",P421+종합보정값!EX$18)</f>
        <v/>
      </c>
    </row>
    <row r="423" spans="2:17">
      <c r="B423" s="159" t="s">
        <v>2000</v>
      </c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5"/>
    </row>
    <row r="424" spans="2:17">
      <c r="B424" s="78"/>
      <c r="C424" s="163" t="s">
        <v>1862</v>
      </c>
      <c r="D424" s="154"/>
      <c r="E424" s="155"/>
      <c r="F424" s="161" t="s">
        <v>1863</v>
      </c>
      <c r="G424" s="154"/>
      <c r="H424" s="155"/>
      <c r="I424" s="162" t="s">
        <v>1864</v>
      </c>
      <c r="J424" s="154"/>
      <c r="K424" s="155"/>
      <c r="L424" s="156" t="s">
        <v>1865</v>
      </c>
      <c r="M424" s="154"/>
      <c r="N424" s="155"/>
      <c r="O424" s="157" t="s">
        <v>1866</v>
      </c>
      <c r="P424" s="154"/>
      <c r="Q424" s="155"/>
    </row>
    <row r="425" spans="2:17">
      <c r="B425" s="78" t="s">
        <v>1869</v>
      </c>
      <c r="C425" s="79" t="s">
        <v>19</v>
      </c>
      <c r="D425" s="79" t="s">
        <v>20</v>
      </c>
      <c r="E425" s="79" t="s">
        <v>21</v>
      </c>
      <c r="F425" s="80" t="s">
        <v>19</v>
      </c>
      <c r="G425" s="80" t="s">
        <v>20</v>
      </c>
      <c r="H425" s="80" t="s">
        <v>21</v>
      </c>
      <c r="I425" s="81" t="s">
        <v>19</v>
      </c>
      <c r="J425" s="81" t="s">
        <v>20</v>
      </c>
      <c r="K425" s="81" t="s">
        <v>21</v>
      </c>
      <c r="L425" s="82" t="s">
        <v>19</v>
      </c>
      <c r="M425" s="82" t="s">
        <v>20</v>
      </c>
      <c r="N425" s="82" t="s">
        <v>21</v>
      </c>
      <c r="O425" s="83" t="s">
        <v>19</v>
      </c>
      <c r="P425" s="83" t="s">
        <v>20</v>
      </c>
      <c r="Q425" s="83" t="s">
        <v>21</v>
      </c>
    </row>
    <row r="426" spans="2:17">
      <c r="B426" s="84" t="s">
        <v>2001</v>
      </c>
      <c r="C426" s="85" t="str">
        <f>IF(D426="","",D426+종합보정값!FB$14)</f>
        <v/>
      </c>
      <c r="D426" s="85" t="str">
        <f>IFERROR(IF(INDEX(종합보정값!$FB:$FB,MATCH(SUBSTITUTE($B426,"인문1","인문2"),종합보정값!$FA:$FA,0))="","",INDEX(종합보정값!$FB:$FB,MATCH(SUBSTITUTE($B426,"인문1","인문2"),종합보정값!$FA:$FA,0))+종합보정값!FB$6-종합보정값!FB$35),"")</f>
        <v/>
      </c>
      <c r="E426" s="85" t="str">
        <f>IF(D426="","",D426+종합보정값!FC$14)</f>
        <v/>
      </c>
      <c r="F426" s="86" t="str">
        <f>IF(G426="","",G426+종합보정값!FB$15)</f>
        <v/>
      </c>
      <c r="G426" s="86" t="str">
        <f>IFERROR(IF(INDEX(종합보정값!$FB:$FB,MATCH(SUBSTITUTE($B426,"인문1","인문2"),종합보정값!$FA:$FA,0))="","",INDEX(종합보정값!$FB:$FB,MATCH(SUBSTITUTE($B426,"인문1","인문2"),종합보정값!$FA:$FA,0))+종합보정값!FB$7-종합보정값!FB$36),"")</f>
        <v/>
      </c>
      <c r="H426" s="86" t="str">
        <f>IF(G426="","",G426+종합보정값!FC$15)</f>
        <v/>
      </c>
      <c r="I426" s="87" t="str">
        <f>IF(J426="","",J426+종합보정값!FB$16)</f>
        <v/>
      </c>
      <c r="J426" s="87" t="str">
        <f>IFERROR(IF(INDEX(종합보정값!$FB:$FB,MATCH(SUBSTITUTE($B426,"인문1","인문2"),종합보정값!$FA:$FA,0))="","",INDEX(종합보정값!$FB:$FB,MATCH(SUBSTITUTE($B426,"인문1","인문2"),종합보정값!$FA:$FA,0))+종합보정값!FB$8-종합보정값!FB$37),"")</f>
        <v/>
      </c>
      <c r="K426" s="87" t="str">
        <f>IF(J426="","",J426+종합보정값!FC$16)</f>
        <v/>
      </c>
      <c r="L426" s="88" t="str">
        <f>IF(M426="","",M426+종합보정값!FB$17)</f>
        <v/>
      </c>
      <c r="M426" s="88" t="str">
        <f>IFERROR(IF(INDEX(종합보정값!$FB:$FB,MATCH(SUBSTITUTE($B426,"인문1","인문2"),종합보정값!$FA:$FA,0))="","",INDEX(종합보정값!$FB:$FB,MATCH(SUBSTITUTE($B426,"인문1","인문2"),종합보정값!$FA:$FA,0))+종합보정값!FB$9-종합보정값!FB$38),"")</f>
        <v/>
      </c>
      <c r="N426" s="88" t="str">
        <f>IF(M426="","",M426+종합보정값!FC$17)</f>
        <v/>
      </c>
      <c r="O426" s="89" t="str">
        <f>IF(P426="","",P426+종합보정값!FB$18)</f>
        <v/>
      </c>
      <c r="P426" s="89" t="str">
        <f>IFERROR(IF(INDEX(종합보정값!$FB:$FB,MATCH(SUBSTITUTE($B426,"인문1","인문2"),종합보정값!$FA:$FA,0))="","",INDEX(종합보정값!$FB:$FB,MATCH(SUBSTITUTE($B426,"인문1","인문2"),종합보정값!$FA:$FA,0))+종합보정값!FB$10-종합보정값!FB$39),"")</f>
        <v/>
      </c>
      <c r="Q426" s="89" t="str">
        <f>IF(P426="","",P426+종합보정값!FC$18)</f>
        <v/>
      </c>
    </row>
    <row r="427" spans="2:17">
      <c r="B427" s="84" t="s">
        <v>2002</v>
      </c>
      <c r="C427" s="85" t="str">
        <f>IF(D427="","",D427+종합보정값!FB$14)</f>
        <v/>
      </c>
      <c r="D427" s="85" t="str">
        <f>IFERROR(IF(INDEX(종합보정값!$FB:$FB,MATCH($B427,종합보정값!$FA:$FA,0))="","",INDEX(종합보정값!$FB:$FB,MATCH($B427,종합보정값!$FA:$FA,0))+IF(INDEX(종합보정값!$FD:$FD,MATCH($B427,종합보정값!$FA:$FA,0))="인문",종합보정값!FB$6,종합보정값!FC$6)),"")</f>
        <v/>
      </c>
      <c r="E427" s="85" t="str">
        <f>IF(D427="","",D427+종합보정값!FC$14)</f>
        <v/>
      </c>
      <c r="F427" s="86" t="str">
        <f>IF(G427="","",G427+종합보정값!FB$15)</f>
        <v/>
      </c>
      <c r="G427" s="86" t="str">
        <f>IFERROR(IF(INDEX(종합보정값!$FB:$FB,MATCH($B427,종합보정값!$FA:$FA,0))="","",INDEX(종합보정값!$FB:$FB,MATCH($B427,종합보정값!$FA:$FA,0))+IF(INDEX(종합보정값!$FD:$FD,MATCH($B427,종합보정값!$FA:$FA,0))="인문",종합보정값!FB$7,종합보정값!FC$7)),"")</f>
        <v/>
      </c>
      <c r="H427" s="86" t="str">
        <f>IF(G427="","",G427+종합보정값!FC$15)</f>
        <v/>
      </c>
      <c r="I427" s="87" t="str">
        <f>IF(J427="","",J427+종합보정값!FB$16)</f>
        <v/>
      </c>
      <c r="J427" s="87" t="str">
        <f>IFERROR(IF(INDEX(종합보정값!$FB:$FB,MATCH($B427,종합보정값!$FA:$FA,0))="","",INDEX(종합보정값!$FB:$FB,MATCH($B427,종합보정값!$FA:$FA,0))+IF(INDEX(종합보정값!$FD:$FD,MATCH($B427,종합보정값!$FA:$FA,0))="인문",종합보정값!FB$8,종합보정값!FC$8)),"")</f>
        <v/>
      </c>
      <c r="K427" s="87" t="str">
        <f>IF(J427="","",J427+종합보정값!FC$16)</f>
        <v/>
      </c>
      <c r="L427" s="88" t="str">
        <f>IF(M427="","",M427+종합보정값!FB$17)</f>
        <v/>
      </c>
      <c r="M427" s="88" t="str">
        <f>IFERROR(IF(INDEX(종합보정값!$FB:$FB,MATCH($B427,종합보정값!$FA:$FA,0))="","",INDEX(종합보정값!$FB:$FB,MATCH($B427,종합보정값!$FA:$FA,0))+IF(INDEX(종합보정값!$FD:$FD,MATCH($B427,종합보정값!$FA:$FA,0))="인문",종합보정값!FB$9,종합보정값!FC$9)),"")</f>
        <v/>
      </c>
      <c r="N427" s="88" t="str">
        <f>IF(M427="","",M427+종합보정값!FC$17)</f>
        <v/>
      </c>
      <c r="O427" s="89" t="str">
        <f>IF(P427="","",P427+종합보정값!FB$18)</f>
        <v/>
      </c>
      <c r="P427" s="89" t="str">
        <f>IFERROR(IF(INDEX(종합보정값!$FB:$FB,MATCH($B427,종합보정값!$FA:$FA,0))="","",INDEX(종합보정값!$FB:$FB,MATCH($B427,종합보정값!$FA:$FA,0))+IF(INDEX(종합보정값!$FD:$FD,MATCH($B427,종합보정값!$FA:$FA,0))="인문",종합보정값!FB$10,종합보정값!FC$10)),"")</f>
        <v/>
      </c>
      <c r="Q427" s="89" t="str">
        <f>IF(P427="","",P427+종합보정값!FC$18)</f>
        <v/>
      </c>
    </row>
    <row r="428" spans="2:17">
      <c r="B428" s="84" t="s">
        <v>2003</v>
      </c>
      <c r="C428" s="85" t="str">
        <f>IF(D428="","",D428+종합보정값!FB$14)</f>
        <v/>
      </c>
      <c r="D428" s="85" t="str">
        <f>IFERROR(IF(INDEX(종합보정값!$FB:$FB,MATCH(SUBSTITUTE($B428,"인문3","인문2"),종합보정값!$FA:$FA,0))="","",INDEX(종합보정값!$FB:$FB,MATCH(SUBSTITUTE($B428,"인문3","인문2"),종합보정값!$FA:$FA,0))+종합보정값!FB$6+종합보정값!FB$35),"")</f>
        <v/>
      </c>
      <c r="E428" s="85" t="str">
        <f>IF(D428="","",D428+종합보정값!FC$14)</f>
        <v/>
      </c>
      <c r="F428" s="86" t="str">
        <f>IF(G428="","",G428+종합보정값!FB$15)</f>
        <v/>
      </c>
      <c r="G428" s="86" t="str">
        <f>IFERROR(IF(INDEX(종합보정값!$FB:$FB,MATCH(SUBSTITUTE($B428,"인문3","인문2"),종합보정값!$FA:$FA,0))="","",INDEX(종합보정값!$FB:$FB,MATCH(SUBSTITUTE($B428,"인문3","인문2"),종합보정값!$FA:$FA,0))+종합보정값!FB$7+종합보정값!FB$36),"")</f>
        <v/>
      </c>
      <c r="H428" s="86" t="str">
        <f>IF(G428="","",G428+종합보정값!FC$15)</f>
        <v/>
      </c>
      <c r="I428" s="87" t="str">
        <f>IF(J428="","",J428+종합보정값!FB$16)</f>
        <v/>
      </c>
      <c r="J428" s="87" t="str">
        <f>IFERROR(IF(INDEX(종합보정값!$FB:$FB,MATCH(SUBSTITUTE($B428,"인문3","인문2"),종합보정값!$FA:$FA,0))="","",INDEX(종합보정값!$FB:$FB,MATCH(SUBSTITUTE($B428,"인문3","인문2"),종합보정값!$FA:$FA,0))+종합보정값!FB$8+종합보정값!FB$37),"")</f>
        <v/>
      </c>
      <c r="K428" s="87" t="str">
        <f>IF(J428="","",J428+종합보정값!FC$16)</f>
        <v/>
      </c>
      <c r="L428" s="88" t="str">
        <f>IF(M428="","",M428+종합보정값!FB$17)</f>
        <v/>
      </c>
      <c r="M428" s="88" t="str">
        <f>IFERROR(IF(INDEX(종합보정값!$FB:$FB,MATCH(SUBSTITUTE($B428,"인문3","인문2"),종합보정값!$FA:$FA,0))="","",INDEX(종합보정값!$FB:$FB,MATCH(SUBSTITUTE($B428,"인문3","인문2"),종합보정값!$FA:$FA,0))+종합보정값!FB$9+종합보정값!FB$38),"")</f>
        <v/>
      </c>
      <c r="N428" s="88" t="str">
        <f>IF(M428="","",M428+종합보정값!FC$17)</f>
        <v/>
      </c>
      <c r="O428" s="89" t="str">
        <f>IF(P428="","",P428+종합보정값!FB$18)</f>
        <v/>
      </c>
      <c r="P428" s="89" t="str">
        <f>IFERROR(IF(INDEX(종합보정값!$FB:$FB,MATCH(SUBSTITUTE($B428,"인문3","인문2"),종합보정값!$FA:$FA,0))="","",INDEX(종합보정값!$FB:$FB,MATCH(SUBSTITUTE($B428,"인문3","인문2"),종합보정값!$FA:$FA,0))+종합보정값!FB$10+종합보정값!FB$39),"")</f>
        <v/>
      </c>
      <c r="Q428" s="89" t="str">
        <f>IF(P428="","",P428+종합보정값!FC$18)</f>
        <v/>
      </c>
    </row>
    <row r="429" spans="2:17">
      <c r="B429" s="84" t="s">
        <v>2004</v>
      </c>
      <c r="C429" s="85" t="str">
        <f>IF(D429="","",D429+종합보정값!FB$14)</f>
        <v/>
      </c>
      <c r="D429" s="85" t="str">
        <f>IFERROR(IF(INDEX(종합보정값!$FB:$FB,MATCH(SUBSTITUTE($B429,"자연1","자연2"),종합보정값!$FA:$FA,0))="","",INDEX(종합보정값!$FB:$FB,MATCH(SUBSTITUTE($B429,"자연1","자연2"),종합보정값!$FA:$FA,0))+종합보정값!FC$6-종합보정값!FC$35),"")</f>
        <v/>
      </c>
      <c r="E429" s="85" t="str">
        <f>IF(D429="","",D429+종합보정값!FC$14)</f>
        <v/>
      </c>
      <c r="F429" s="86" t="str">
        <f>IF(G429="","",G429+종합보정값!FB$15)</f>
        <v/>
      </c>
      <c r="G429" s="86" t="str">
        <f>IFERROR(IF(INDEX(종합보정값!$FB:$FB,MATCH(SUBSTITUTE($B429,"자연1","자연2"),종합보정값!$FA:$FA,0))="","",INDEX(종합보정값!$FB:$FB,MATCH(SUBSTITUTE($B429,"자연1","자연2"),종합보정값!$FA:$FA,0))+종합보정값!FC$7-종합보정값!FC$36),"")</f>
        <v/>
      </c>
      <c r="H429" s="86" t="str">
        <f>IF(G429="","",G429+종합보정값!FC$15)</f>
        <v/>
      </c>
      <c r="I429" s="87" t="str">
        <f>IF(J429="","",J429+종합보정값!FB$16)</f>
        <v/>
      </c>
      <c r="J429" s="87" t="str">
        <f>IFERROR(IF(INDEX(종합보정값!$FB:$FB,MATCH(SUBSTITUTE($B429,"자연1","자연2"),종합보정값!$FA:$FA,0))="","",INDEX(종합보정값!$FB:$FB,MATCH(SUBSTITUTE($B429,"자연1","자연2"),종합보정값!$FA:$FA,0))+종합보정값!FC$8-종합보정값!FC$37),"")</f>
        <v/>
      </c>
      <c r="K429" s="87" t="str">
        <f>IF(J429="","",J429+종합보정값!FC$16)</f>
        <v/>
      </c>
      <c r="L429" s="88" t="str">
        <f>IF(M429="","",M429+종합보정값!FB$17)</f>
        <v/>
      </c>
      <c r="M429" s="88" t="str">
        <f>IFERROR(IF(INDEX(종합보정값!$FB:$FB,MATCH(SUBSTITUTE($B429,"자연1","자연2"),종합보정값!$FA:$FA,0))="","",INDEX(종합보정값!$FB:$FB,MATCH(SUBSTITUTE($B429,"자연1","자연2"),종합보정값!$FA:$FA,0))+종합보정값!FC$9-종합보정값!FC$38),"")</f>
        <v/>
      </c>
      <c r="N429" s="88" t="str">
        <f>IF(M429="","",M429+종합보정값!FC$17)</f>
        <v/>
      </c>
      <c r="O429" s="89" t="str">
        <f>IF(P429="","",P429+종합보정값!FB$18)</f>
        <v/>
      </c>
      <c r="P429" s="89" t="str">
        <f>IFERROR(IF(INDEX(종합보정값!$FB:$FB,MATCH(SUBSTITUTE($B429,"자연1","자연2"),종합보정값!$FA:$FA,0))="","",INDEX(종합보정값!$FB:$FB,MATCH(SUBSTITUTE($B429,"자연1","자연2"),종합보정값!$FA:$FA,0))+종합보정값!FC$10-종합보정값!FC$39),"")</f>
        <v/>
      </c>
      <c r="Q429" s="89" t="str">
        <f>IF(P429="","",P429+종합보정값!FC$18)</f>
        <v/>
      </c>
    </row>
    <row r="430" spans="2:17">
      <c r="B430" s="84" t="s">
        <v>2005</v>
      </c>
      <c r="C430" s="85" t="str">
        <f>IF(D430="","",D430+종합보정값!FB$14)</f>
        <v/>
      </c>
      <c r="D430" s="85" t="str">
        <f>IFERROR(IF(INDEX(종합보정값!$FB:$FB,MATCH($B430,종합보정값!$FA:$FA,0))="","",INDEX(종합보정값!$FB:$FB,MATCH($B430,종합보정값!$FA:$FA,0))+IF(INDEX(종합보정값!$FD:$FD,MATCH($B430,종합보정값!$FA:$FA,0))="인문",종합보정값!FB$6,종합보정값!FC$6)),"")</f>
        <v/>
      </c>
      <c r="E430" s="85" t="str">
        <f>IF(D430="","",D430+종합보정값!FC$14)</f>
        <v/>
      </c>
      <c r="F430" s="86" t="str">
        <f>IF(G430="","",G430+종합보정값!FB$15)</f>
        <v/>
      </c>
      <c r="G430" s="86" t="str">
        <f>IFERROR(IF(INDEX(종합보정값!$FB:$FB,MATCH($B430,종합보정값!$FA:$FA,0))="","",INDEX(종합보정값!$FB:$FB,MATCH($B430,종합보정값!$FA:$FA,0))+IF(INDEX(종합보정값!$FD:$FD,MATCH($B430,종합보정값!$FA:$FA,0))="인문",종합보정값!FB$7,종합보정값!FC$7)),"")</f>
        <v/>
      </c>
      <c r="H430" s="86" t="str">
        <f>IF(G430="","",G430+종합보정값!FC$15)</f>
        <v/>
      </c>
      <c r="I430" s="87" t="str">
        <f>IF(J430="","",J430+종합보정값!FB$16)</f>
        <v/>
      </c>
      <c r="J430" s="87" t="str">
        <f>IFERROR(IF(INDEX(종합보정값!$FB:$FB,MATCH($B430,종합보정값!$FA:$FA,0))="","",INDEX(종합보정값!$FB:$FB,MATCH($B430,종합보정값!$FA:$FA,0))+IF(INDEX(종합보정값!$FD:$FD,MATCH($B430,종합보정값!$FA:$FA,0))="인문",종합보정값!FB$8,종합보정값!FC$8)),"")</f>
        <v/>
      </c>
      <c r="K430" s="87" t="str">
        <f>IF(J430="","",J430+종합보정값!FC$16)</f>
        <v/>
      </c>
      <c r="L430" s="88" t="str">
        <f>IF(M430="","",M430+종합보정값!FB$17)</f>
        <v/>
      </c>
      <c r="M430" s="88" t="str">
        <f>IFERROR(IF(INDEX(종합보정값!$FB:$FB,MATCH($B430,종합보정값!$FA:$FA,0))="","",INDEX(종합보정값!$FB:$FB,MATCH($B430,종합보정값!$FA:$FA,0))+IF(INDEX(종합보정값!$FD:$FD,MATCH($B430,종합보정값!$FA:$FA,0))="인문",종합보정값!FB$9,종합보정값!FC$9)),"")</f>
        <v/>
      </c>
      <c r="N430" s="88" t="str">
        <f>IF(M430="","",M430+종합보정값!FC$17)</f>
        <v/>
      </c>
      <c r="O430" s="89" t="str">
        <f>IF(P430="","",P430+종합보정값!FB$18)</f>
        <v/>
      </c>
      <c r="P430" s="89" t="str">
        <f>IFERROR(IF(INDEX(종합보정값!$FB:$FB,MATCH($B430,종합보정값!$FA:$FA,0))="","",INDEX(종합보정값!$FB:$FB,MATCH($B430,종합보정값!$FA:$FA,0))+IF(INDEX(종합보정값!$FD:$FD,MATCH($B430,종합보정값!$FA:$FA,0))="인문",종합보정값!FB$10,종합보정값!FC$10)),"")</f>
        <v/>
      </c>
      <c r="Q430" s="89" t="str">
        <f>IF(P430="","",P430+종합보정값!FC$18)</f>
        <v/>
      </c>
    </row>
    <row r="431" spans="2:17">
      <c r="B431" s="84" t="s">
        <v>2006</v>
      </c>
      <c r="C431" s="85" t="str">
        <f>IF(D431="","",D431+종합보정값!FB$14)</f>
        <v/>
      </c>
      <c r="D431" s="85" t="str">
        <f>IFERROR(IF(INDEX(종합보정값!$FB:$FB,MATCH(SUBSTITUTE($B431,"자연3","자연2"),종합보정값!$FA:$FA,0))="","",INDEX(종합보정값!$FB:$FB,MATCH(SUBSTITUTE($B431,"자연3","자연2"),종합보정값!$FA:$FA,0))+종합보정값!FC$6+종합보정값!FC$35),"")</f>
        <v/>
      </c>
      <c r="E431" s="85" t="str">
        <f>IF(D431="","",D431+종합보정값!FC$14)</f>
        <v/>
      </c>
      <c r="F431" s="86" t="str">
        <f>IF(G431="","",G431+종합보정값!FB$15)</f>
        <v/>
      </c>
      <c r="G431" s="86" t="str">
        <f>IFERROR(IF(INDEX(종합보정값!$FB:$FB,MATCH(SUBSTITUTE($B431,"자연3","자연2"),종합보정값!$FA:$FA,0))="","",INDEX(종합보정값!$FB:$FB,MATCH(SUBSTITUTE($B431,"자연3","자연2"),종합보정값!$FA:$FA,0))+종합보정값!FC$7+종합보정값!FC$36),"")</f>
        <v/>
      </c>
      <c r="H431" s="86" t="str">
        <f>IF(G431="","",G431+종합보정값!FC$15)</f>
        <v/>
      </c>
      <c r="I431" s="87" t="str">
        <f>IF(J431="","",J431+종합보정값!FB$16)</f>
        <v/>
      </c>
      <c r="J431" s="87" t="str">
        <f>IFERROR(IF(INDEX(종합보정값!$FB:$FB,MATCH(SUBSTITUTE($B431,"자연3","자연2"),종합보정값!$FA:$FA,0))="","",INDEX(종합보정값!$FB:$FB,MATCH(SUBSTITUTE($B431,"자연3","자연2"),종합보정값!$FA:$FA,0))+종합보정값!FC$8+종합보정값!FC$37),"")</f>
        <v/>
      </c>
      <c r="K431" s="87" t="str">
        <f>IF(J431="","",J431+종합보정값!FC$16)</f>
        <v/>
      </c>
      <c r="L431" s="88" t="str">
        <f>IF(M431="","",M431+종합보정값!FB$17)</f>
        <v/>
      </c>
      <c r="M431" s="88" t="str">
        <f>IFERROR(IF(INDEX(종합보정값!$FB:$FB,MATCH(SUBSTITUTE($B431,"자연3","자연2"),종합보정값!$FA:$FA,0))="","",INDEX(종합보정값!$FB:$FB,MATCH(SUBSTITUTE($B431,"자연3","자연2"),종합보정값!$FA:$FA,0))+종합보정값!FC$9+종합보정값!FC$38),"")</f>
        <v/>
      </c>
      <c r="N431" s="88" t="str">
        <f>IF(M431="","",M431+종합보정값!FC$17)</f>
        <v/>
      </c>
      <c r="O431" s="89" t="str">
        <f>IF(P431="","",P431+종합보정값!FB$18)</f>
        <v/>
      </c>
      <c r="P431" s="89" t="str">
        <f>IFERROR(IF(INDEX(종합보정값!$FB:$FB,MATCH(SUBSTITUTE($B431,"자연3","자연2"),종합보정값!$FA:$FA,0))="","",INDEX(종합보정값!$FB:$FB,MATCH(SUBSTITUTE($B431,"자연3","자연2"),종합보정값!$FA:$FA,0))+종합보정값!FC$10+종합보정값!FC$39),"")</f>
        <v/>
      </c>
      <c r="Q431" s="89" t="str">
        <f>IF(P431="","",P431+종합보정값!FC$18)</f>
        <v/>
      </c>
    </row>
    <row r="432" spans="2:17">
      <c r="B432" s="84" t="s">
        <v>2007</v>
      </c>
      <c r="C432" s="85" t="str">
        <f>IF(D432="","",D432+종합보정값!FB$14)</f>
        <v/>
      </c>
      <c r="D432" s="85" t="str">
        <f>IFERROR(IF(INDEX(종합보정값!$FB:$FB,MATCH($B432,종합보정값!$FA:$FA,0))="","",INDEX(종합보정값!$FB:$FB,MATCH($B432,종합보정값!$FA:$FA,0))+IF(INDEX(종합보정값!$FD:$FD,MATCH($B432,종합보정값!$FA:$FA,0))="인문",종합보정값!FB$6,종합보정값!FC$6)),"")</f>
        <v/>
      </c>
      <c r="E432" s="85" t="str">
        <f>IF(D432="","",D432+종합보정값!FC$14)</f>
        <v/>
      </c>
      <c r="F432" s="86" t="str">
        <f>IF(G432="","",G432+종합보정값!FB$15)</f>
        <v/>
      </c>
      <c r="G432" s="86" t="str">
        <f>IFERROR(IF(INDEX(종합보정값!$FB:$FB,MATCH($B432,종합보정값!$FA:$FA,0))="","",INDEX(종합보정값!$FB:$FB,MATCH($B432,종합보정값!$FA:$FA,0))+IF(INDEX(종합보정값!$FD:$FD,MATCH($B432,종합보정값!$FA:$FA,0))="인문",종합보정값!FB$7,종합보정값!FC$7)),"")</f>
        <v/>
      </c>
      <c r="H432" s="86" t="str">
        <f>IF(G432="","",G432+종합보정값!FC$15)</f>
        <v/>
      </c>
      <c r="I432" s="87" t="str">
        <f>IF(J432="","",J432+종합보정값!FB$16)</f>
        <v/>
      </c>
      <c r="J432" s="87" t="str">
        <f>IFERROR(IF(INDEX(종합보정값!$FB:$FB,MATCH($B432,종합보정값!$FA:$FA,0))="","",INDEX(종합보정값!$FB:$FB,MATCH($B432,종합보정값!$FA:$FA,0))+IF(INDEX(종합보정값!$FD:$FD,MATCH($B432,종합보정값!$FA:$FA,0))="인문",종합보정값!FB$8,종합보정값!FC$8)),"")</f>
        <v/>
      </c>
      <c r="K432" s="87" t="str">
        <f>IF(J432="","",J432+종합보정값!FC$16)</f>
        <v/>
      </c>
      <c r="L432" s="88" t="str">
        <f>IF(M432="","",M432+종합보정값!FB$17)</f>
        <v/>
      </c>
      <c r="M432" s="88" t="str">
        <f>IFERROR(IF(INDEX(종합보정값!$FB:$FB,MATCH($B432,종합보정값!$FA:$FA,0))="","",INDEX(종합보정값!$FB:$FB,MATCH($B432,종합보정값!$FA:$FA,0))+IF(INDEX(종합보정값!$FD:$FD,MATCH($B432,종합보정값!$FA:$FA,0))="인문",종합보정값!FB$9,종합보정값!FC$9)),"")</f>
        <v/>
      </c>
      <c r="N432" s="88" t="str">
        <f>IF(M432="","",M432+종합보정값!FC$17)</f>
        <v/>
      </c>
      <c r="O432" s="89" t="str">
        <f>IF(P432="","",P432+종합보정값!FB$18)</f>
        <v/>
      </c>
      <c r="P432" s="89" t="str">
        <f>IFERROR(IF(INDEX(종합보정값!$FB:$FB,MATCH($B432,종합보정값!$FA:$FA,0))="","",INDEX(종합보정값!$FB:$FB,MATCH($B432,종합보정값!$FA:$FA,0))+IF(INDEX(종합보정값!$FD:$FD,MATCH($B432,종합보정값!$FA:$FA,0))="인문",종합보정값!FB$10,종합보정값!FC$10)),"")</f>
        <v/>
      </c>
      <c r="Q432" s="89" t="str">
        <f>IF(P432="","",P432+종합보정값!FC$18)</f>
        <v/>
      </c>
    </row>
    <row r="433" spans="2:17">
      <c r="B433" s="84" t="s">
        <v>2008</v>
      </c>
      <c r="C433" s="85" t="str">
        <f>IF(D433="","",D433+종합보정값!FB$14)</f>
        <v/>
      </c>
      <c r="D433" s="85" t="str">
        <f>IFERROR(IF(INDEX(종합보정값!$FB:$FB,MATCH($B433,종합보정값!$FA:$FA,0))="","",INDEX(종합보정값!$FB:$FB,MATCH($B433,종합보정값!$FA:$FA,0))+IF(INDEX(종합보정값!$FD:$FD,MATCH($B433,종합보정값!$FA:$FA,0))="인문",종합보정값!FB$6,종합보정값!FC$6)),"")</f>
        <v/>
      </c>
      <c r="E433" s="85" t="str">
        <f>IF(D433="","",D433+종합보정값!FC$14)</f>
        <v/>
      </c>
      <c r="F433" s="86" t="str">
        <f>IF(G433="","",G433+종합보정값!FB$15)</f>
        <v/>
      </c>
      <c r="G433" s="86" t="str">
        <f>IFERROR(IF(INDEX(종합보정값!$FB:$FB,MATCH($B433,종합보정값!$FA:$FA,0))="","",INDEX(종합보정값!$FB:$FB,MATCH($B433,종합보정값!$FA:$FA,0))+IF(INDEX(종합보정값!$FD:$FD,MATCH($B433,종합보정값!$FA:$FA,0))="인문",종합보정값!FB$7,종합보정값!FC$7)),"")</f>
        <v/>
      </c>
      <c r="H433" s="86" t="str">
        <f>IF(G433="","",G433+종합보정값!FC$15)</f>
        <v/>
      </c>
      <c r="I433" s="87" t="str">
        <f>IF(J433="","",J433+종합보정값!FB$16)</f>
        <v/>
      </c>
      <c r="J433" s="87" t="str">
        <f>IFERROR(IF(INDEX(종합보정값!$FB:$FB,MATCH($B433,종합보정값!$FA:$FA,0))="","",INDEX(종합보정값!$FB:$FB,MATCH($B433,종합보정값!$FA:$FA,0))+IF(INDEX(종합보정값!$FD:$FD,MATCH($B433,종합보정값!$FA:$FA,0))="인문",종합보정값!FB$8,종합보정값!FC$8)),"")</f>
        <v/>
      </c>
      <c r="K433" s="87" t="str">
        <f>IF(J433="","",J433+종합보정값!FC$16)</f>
        <v/>
      </c>
      <c r="L433" s="88" t="str">
        <f>IF(M433="","",M433+종합보정값!FB$17)</f>
        <v/>
      </c>
      <c r="M433" s="88" t="str">
        <f>IFERROR(IF(INDEX(종합보정값!$FB:$FB,MATCH($B433,종합보정값!$FA:$FA,0))="","",INDEX(종합보정값!$FB:$FB,MATCH($B433,종합보정값!$FA:$FA,0))+IF(INDEX(종합보정값!$FD:$FD,MATCH($B433,종합보정값!$FA:$FA,0))="인문",종합보정값!FB$9,종합보정값!FC$9)),"")</f>
        <v/>
      </c>
      <c r="N433" s="88" t="str">
        <f>IF(M433="","",M433+종합보정값!FC$17)</f>
        <v/>
      </c>
      <c r="O433" s="89" t="str">
        <f>IF(P433="","",P433+종합보정값!FB$18)</f>
        <v/>
      </c>
      <c r="P433" s="89" t="str">
        <f>IFERROR(IF(INDEX(종합보정값!$FB:$FB,MATCH($B433,종합보정값!$FA:$FA,0))="","",INDEX(종합보정값!$FB:$FB,MATCH($B433,종합보정값!$FA:$FA,0))+IF(INDEX(종합보정값!$FD:$FD,MATCH($B433,종합보정값!$FA:$FA,0))="인문",종합보정값!FB$10,종합보정값!FC$10)),"")</f>
        <v/>
      </c>
      <c r="Q433" s="89" t="str">
        <f>IF(P433="","",P433+종합보정값!FC$18)</f>
        <v/>
      </c>
    </row>
    <row r="434" spans="2:17">
      <c r="B434" s="84" t="s">
        <v>2009</v>
      </c>
      <c r="C434" s="85" t="str">
        <f>IF(D434="","",D434+종합보정값!FB$14)</f>
        <v/>
      </c>
      <c r="D434" s="85" t="str">
        <f>IFERROR(IF(INDEX(종합보정값!$FB:$FB,MATCH($B434,종합보정값!$FA:$FA,0))="","",INDEX(종합보정값!$FB:$FB,MATCH($B434,종합보정값!$FA:$FA,0))+IF(INDEX(종합보정값!$FD:$FD,MATCH($B434,종합보정값!$FA:$FA,0))="인문",종합보정값!FB$6,종합보정값!FC$6)),"")</f>
        <v/>
      </c>
      <c r="E434" s="85" t="str">
        <f>IF(D434="","",D434+종합보정값!FC$14)</f>
        <v/>
      </c>
      <c r="F434" s="86" t="str">
        <f>IF(G434="","",G434+종합보정값!FB$15)</f>
        <v/>
      </c>
      <c r="G434" s="86" t="str">
        <f>IFERROR(IF(INDEX(종합보정값!$FB:$FB,MATCH($B434,종합보정값!$FA:$FA,0))="","",INDEX(종합보정값!$FB:$FB,MATCH($B434,종합보정값!$FA:$FA,0))+IF(INDEX(종합보정값!$FD:$FD,MATCH($B434,종합보정값!$FA:$FA,0))="인문",종합보정값!FB$7,종합보정값!FC$7)),"")</f>
        <v/>
      </c>
      <c r="H434" s="86" t="str">
        <f>IF(G434="","",G434+종합보정값!FC$15)</f>
        <v/>
      </c>
      <c r="I434" s="87" t="str">
        <f>IF(J434="","",J434+종합보정값!FB$16)</f>
        <v/>
      </c>
      <c r="J434" s="87" t="str">
        <f>IFERROR(IF(INDEX(종합보정값!$FB:$FB,MATCH($B434,종합보정값!$FA:$FA,0))="","",INDEX(종합보정값!$FB:$FB,MATCH($B434,종합보정값!$FA:$FA,0))+IF(INDEX(종합보정값!$FD:$FD,MATCH($B434,종합보정값!$FA:$FA,0))="인문",종합보정값!FB$8,종합보정값!FC$8)),"")</f>
        <v/>
      </c>
      <c r="K434" s="87" t="str">
        <f>IF(J434="","",J434+종합보정값!FC$16)</f>
        <v/>
      </c>
      <c r="L434" s="88" t="str">
        <f>IF(M434="","",M434+종합보정값!FB$17)</f>
        <v/>
      </c>
      <c r="M434" s="88" t="str">
        <f>IFERROR(IF(INDEX(종합보정값!$FB:$FB,MATCH($B434,종합보정값!$FA:$FA,0))="","",INDEX(종합보정값!$FB:$FB,MATCH($B434,종합보정값!$FA:$FA,0))+IF(INDEX(종합보정값!$FD:$FD,MATCH($B434,종합보정값!$FA:$FA,0))="인문",종합보정값!FB$9,종합보정값!FC$9)),"")</f>
        <v/>
      </c>
      <c r="N434" s="88" t="str">
        <f>IF(M434="","",M434+종합보정값!FC$17)</f>
        <v/>
      </c>
      <c r="O434" s="89" t="str">
        <f>IF(P434="","",P434+종합보정값!FB$18)</f>
        <v/>
      </c>
      <c r="P434" s="89" t="str">
        <f>IFERROR(IF(INDEX(종합보정값!$FB:$FB,MATCH($B434,종합보정값!$FA:$FA,0))="","",INDEX(종합보정값!$FB:$FB,MATCH($B434,종합보정값!$FA:$FA,0))+IF(INDEX(종합보정값!$FD:$FD,MATCH($B434,종합보정값!$FA:$FA,0))="인문",종합보정값!FB$10,종합보정값!FC$10)),"")</f>
        <v/>
      </c>
      <c r="Q434" s="89" t="str">
        <f>IF(P434="","",P434+종합보정값!FC$18)</f>
        <v/>
      </c>
    </row>
    <row r="435" spans="2:17">
      <c r="B435" s="84" t="s">
        <v>2010</v>
      </c>
      <c r="C435" s="85" t="str">
        <f>IF(D435="","",D435+종합보정값!FB$14)</f>
        <v/>
      </c>
      <c r="D435" s="85" t="str">
        <f>IFERROR(IF(INDEX(종합보정값!$FB:$FB,MATCH($B435,종합보정값!$FA:$FA,0))="","",INDEX(종합보정값!$FB:$FB,MATCH($B435,종합보정값!$FA:$FA,0))+IF(INDEX(종합보정값!$FD:$FD,MATCH($B435,종합보정값!$FA:$FA,0))="인문",종합보정값!FB$6,종합보정값!FC$6)),"")</f>
        <v/>
      </c>
      <c r="E435" s="85" t="str">
        <f>IF(D435="","",D435+종합보정값!FC$14)</f>
        <v/>
      </c>
      <c r="F435" s="86" t="str">
        <f>IF(G435="","",G435+종합보정값!FB$15)</f>
        <v/>
      </c>
      <c r="G435" s="86" t="str">
        <f>IFERROR(IF(INDEX(종합보정값!$FB:$FB,MATCH($B435,종합보정값!$FA:$FA,0))="","",INDEX(종합보정값!$FB:$FB,MATCH($B435,종합보정값!$FA:$FA,0))+IF(INDEX(종합보정값!$FD:$FD,MATCH($B435,종합보정값!$FA:$FA,0))="인문",종합보정값!FB$7,종합보정값!FC$7)),"")</f>
        <v/>
      </c>
      <c r="H435" s="86" t="str">
        <f>IF(G435="","",G435+종합보정값!FC$15)</f>
        <v/>
      </c>
      <c r="I435" s="87" t="str">
        <f>IF(J435="","",J435+종합보정값!FB$16)</f>
        <v/>
      </c>
      <c r="J435" s="87" t="str">
        <f>IFERROR(IF(INDEX(종합보정값!$FB:$FB,MATCH($B435,종합보정값!$FA:$FA,0))="","",INDEX(종합보정값!$FB:$FB,MATCH($B435,종합보정값!$FA:$FA,0))+IF(INDEX(종합보정값!$FD:$FD,MATCH($B435,종합보정값!$FA:$FA,0))="인문",종합보정값!FB$8,종합보정값!FC$8)),"")</f>
        <v/>
      </c>
      <c r="K435" s="87" t="str">
        <f>IF(J435="","",J435+종합보정값!FC$16)</f>
        <v/>
      </c>
      <c r="L435" s="88" t="str">
        <f>IF(M435="","",M435+종합보정값!FB$17)</f>
        <v/>
      </c>
      <c r="M435" s="88" t="str">
        <f>IFERROR(IF(INDEX(종합보정값!$FB:$FB,MATCH($B435,종합보정값!$FA:$FA,0))="","",INDEX(종합보정값!$FB:$FB,MATCH($B435,종합보정값!$FA:$FA,0))+IF(INDEX(종합보정값!$FD:$FD,MATCH($B435,종합보정값!$FA:$FA,0))="인문",종합보정값!FB$9,종합보정값!FC$9)),"")</f>
        <v/>
      </c>
      <c r="N435" s="88" t="str">
        <f>IF(M435="","",M435+종합보정값!FC$17)</f>
        <v/>
      </c>
      <c r="O435" s="89" t="str">
        <f>IF(P435="","",P435+종합보정값!FB$18)</f>
        <v/>
      </c>
      <c r="P435" s="89" t="str">
        <f>IFERROR(IF(INDEX(종합보정값!$FB:$FB,MATCH($B435,종합보정값!$FA:$FA,0))="","",INDEX(종합보정값!$FB:$FB,MATCH($B435,종합보정값!$FA:$FA,0))+IF(INDEX(종합보정값!$FD:$FD,MATCH($B435,종합보정값!$FA:$FA,0))="인문",종합보정값!FB$10,종합보정값!FC$10)),"")</f>
        <v/>
      </c>
      <c r="Q435" s="89" t="str">
        <f>IF(P435="","",P435+종합보정값!FC$18)</f>
        <v/>
      </c>
    </row>
    <row r="437" spans="2:17">
      <c r="B437" s="159" t="s">
        <v>2011</v>
      </c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5"/>
    </row>
    <row r="438" spans="2:17">
      <c r="B438" s="78"/>
      <c r="C438" s="163" t="s">
        <v>1862</v>
      </c>
      <c r="D438" s="154"/>
      <c r="E438" s="155"/>
      <c r="F438" s="161" t="s">
        <v>1863</v>
      </c>
      <c r="G438" s="154"/>
      <c r="H438" s="155"/>
      <c r="I438" s="162" t="s">
        <v>1864</v>
      </c>
      <c r="J438" s="154"/>
      <c r="K438" s="155"/>
      <c r="L438" s="156" t="s">
        <v>1865</v>
      </c>
      <c r="M438" s="154"/>
      <c r="N438" s="155"/>
      <c r="O438" s="157" t="s">
        <v>1866</v>
      </c>
      <c r="P438" s="154"/>
      <c r="Q438" s="155"/>
    </row>
    <row r="439" spans="2:17">
      <c r="B439" s="78" t="s">
        <v>1869</v>
      </c>
      <c r="C439" s="79" t="s">
        <v>19</v>
      </c>
      <c r="D439" s="79" t="s">
        <v>20</v>
      </c>
      <c r="E439" s="79" t="s">
        <v>21</v>
      </c>
      <c r="F439" s="80" t="s">
        <v>19</v>
      </c>
      <c r="G439" s="80" t="s">
        <v>20</v>
      </c>
      <c r="H439" s="80" t="s">
        <v>21</v>
      </c>
      <c r="I439" s="81" t="s">
        <v>19</v>
      </c>
      <c r="J439" s="81" t="s">
        <v>20</v>
      </c>
      <c r="K439" s="81" t="s">
        <v>21</v>
      </c>
      <c r="L439" s="82" t="s">
        <v>19</v>
      </c>
      <c r="M439" s="82" t="s">
        <v>20</v>
      </c>
      <c r="N439" s="82" t="s">
        <v>21</v>
      </c>
      <c r="O439" s="83" t="s">
        <v>19</v>
      </c>
      <c r="P439" s="83" t="s">
        <v>20</v>
      </c>
      <c r="Q439" s="83" t="s">
        <v>21</v>
      </c>
    </row>
    <row r="440" spans="2:17">
      <c r="B440" s="84" t="s">
        <v>2012</v>
      </c>
      <c r="C440" s="85" t="str">
        <f>IF(D440="","",D440+종합보정값!FG$14)</f>
        <v/>
      </c>
      <c r="D440" s="85" t="str">
        <f>IFERROR(IF(INDEX(종합보정값!$FG:$FG,MATCH(SUBSTITUTE($B440,"인문1","인문2"),종합보정값!$FF:$FF,0))="","",INDEX(종합보정값!$FG:$FG,MATCH(SUBSTITUTE($B440,"인문1","인문2"),종합보정값!$FF:$FF,0))+종합보정값!FG$6-종합보정값!FG$35),"")</f>
        <v/>
      </c>
      <c r="E440" s="85" t="str">
        <f>IF(D440="","",D440+종합보정값!FH$14)</f>
        <v/>
      </c>
      <c r="F440" s="86" t="str">
        <f>IF(G440="","",G440+종합보정값!FG$15)</f>
        <v/>
      </c>
      <c r="G440" s="86" t="str">
        <f>IFERROR(IF(INDEX(종합보정값!$FG:$FG,MATCH(SUBSTITUTE($B440,"인문1","인문2"),종합보정값!$FF:$FF,0))="","",INDEX(종합보정값!$FG:$FG,MATCH(SUBSTITUTE($B440,"인문1","인문2"),종합보정값!$FF:$FF,0))+종합보정값!FG$7-종합보정값!FG$36),"")</f>
        <v/>
      </c>
      <c r="H440" s="86" t="str">
        <f>IF(G440="","",G440+종합보정값!FH$15)</f>
        <v/>
      </c>
      <c r="I440" s="87" t="str">
        <f>IF(J440="","",J440+종합보정값!FG$16)</f>
        <v/>
      </c>
      <c r="J440" s="87" t="str">
        <f>IFERROR(IF(INDEX(종합보정값!$FG:$FG,MATCH(SUBSTITUTE($B440,"인문1","인문2"),종합보정값!$FF:$FF,0))="","",INDEX(종합보정값!$FG:$FG,MATCH(SUBSTITUTE($B440,"인문1","인문2"),종합보정값!$FF:$FF,0))+종합보정값!FG$8-종합보정값!FG$37),"")</f>
        <v/>
      </c>
      <c r="K440" s="87" t="str">
        <f>IF(J440="","",J440+종합보정값!FH$16)</f>
        <v/>
      </c>
      <c r="L440" s="88" t="str">
        <f>IF(M440="","",M440+종합보정값!FG$17)</f>
        <v/>
      </c>
      <c r="M440" s="88" t="str">
        <f>IFERROR(IF(INDEX(종합보정값!$FG:$FG,MATCH(SUBSTITUTE($B440,"인문1","인문2"),종합보정값!$FF:$FF,0))="","",INDEX(종합보정값!$FG:$FG,MATCH(SUBSTITUTE($B440,"인문1","인문2"),종합보정값!$FF:$FF,0))+종합보정값!FG$9-종합보정값!FG$38),"")</f>
        <v/>
      </c>
      <c r="N440" s="88" t="str">
        <f>IF(M440="","",M440+종합보정값!FH$17)</f>
        <v/>
      </c>
      <c r="O440" s="89" t="str">
        <f>IF(P440="","",P440+종합보정값!FG$18)</f>
        <v/>
      </c>
      <c r="P440" s="89" t="str">
        <f>IFERROR(IF(INDEX(종합보정값!$FG:$FG,MATCH(SUBSTITUTE($B440,"인문1","인문2"),종합보정값!$FF:$FF,0))="","",INDEX(종합보정값!$FG:$FG,MATCH(SUBSTITUTE($B440,"인문1","인문2"),종합보정값!$FF:$FF,0))+종합보정값!FG$10-종합보정값!FG$39),"")</f>
        <v/>
      </c>
      <c r="Q440" s="89" t="str">
        <f>IF(P440="","",P440+종합보정값!FH$18)</f>
        <v/>
      </c>
    </row>
    <row r="441" spans="2:17">
      <c r="B441" s="84" t="s">
        <v>2013</v>
      </c>
      <c r="C441" s="85" t="str">
        <f>IF(D441="","",D441+종합보정값!FG$14)</f>
        <v/>
      </c>
      <c r="D441" s="85" t="str">
        <f>IFERROR(IF(INDEX(종합보정값!$FG:$FG,MATCH($B441,종합보정값!$FF:$FF,0))="","",INDEX(종합보정값!$FG:$FG,MATCH($B441,종합보정값!$FF:$FF,0))+IF(INDEX(종합보정값!$FI:$FI,MATCH($B441,종합보정값!$FF:$FF,0))="인문",종합보정값!FG$6,종합보정값!FH$6)),"")</f>
        <v/>
      </c>
      <c r="E441" s="85" t="str">
        <f>IF(D441="","",D441+종합보정값!FH$14)</f>
        <v/>
      </c>
      <c r="F441" s="86" t="str">
        <f>IF(G441="","",G441+종합보정값!FG$15)</f>
        <v/>
      </c>
      <c r="G441" s="86" t="str">
        <f>IFERROR(IF(INDEX(종합보정값!$FG:$FG,MATCH($B441,종합보정값!$FF:$FF,0))="","",INDEX(종합보정값!$FG:$FG,MATCH($B441,종합보정값!$FF:$FF,0))+IF(INDEX(종합보정값!$FI:$FI,MATCH($B441,종합보정값!$FF:$FF,0))="인문",종합보정값!FG$7,종합보정값!FH$7)),"")</f>
        <v/>
      </c>
      <c r="H441" s="86" t="str">
        <f>IF(G441="","",G441+종합보정값!FH$15)</f>
        <v/>
      </c>
      <c r="I441" s="87" t="str">
        <f>IF(J441="","",J441+종합보정값!FG$16)</f>
        <v/>
      </c>
      <c r="J441" s="87" t="str">
        <f>IFERROR(IF(INDEX(종합보정값!$FG:$FG,MATCH($B441,종합보정값!$FF:$FF,0))="","",INDEX(종합보정값!$FG:$FG,MATCH($B441,종합보정값!$FF:$FF,0))+IF(INDEX(종합보정값!$FI:$FI,MATCH($B441,종합보정값!$FF:$FF,0))="인문",종합보정값!FG$8,종합보정값!FH$8)),"")</f>
        <v/>
      </c>
      <c r="K441" s="87" t="str">
        <f>IF(J441="","",J441+종합보정값!FH$16)</f>
        <v/>
      </c>
      <c r="L441" s="88" t="str">
        <f>IF(M441="","",M441+종합보정값!FG$17)</f>
        <v/>
      </c>
      <c r="M441" s="88" t="str">
        <f>IFERROR(IF(INDEX(종합보정값!$FG:$FG,MATCH($B441,종합보정값!$FF:$FF,0))="","",INDEX(종합보정값!$FG:$FG,MATCH($B441,종합보정값!$FF:$FF,0))+IF(INDEX(종합보정값!$FI:$FI,MATCH($B441,종합보정값!$FF:$FF,0))="인문",종합보정값!FG$9,종합보정값!FH$9)),"")</f>
        <v/>
      </c>
      <c r="N441" s="88" t="str">
        <f>IF(M441="","",M441+종합보정값!FH$17)</f>
        <v/>
      </c>
      <c r="O441" s="89" t="str">
        <f>IF(P441="","",P441+종합보정값!FG$18)</f>
        <v/>
      </c>
      <c r="P441" s="89" t="str">
        <f>IFERROR(IF(INDEX(종합보정값!$FG:$FG,MATCH($B441,종합보정값!$FF:$FF,0))="","",INDEX(종합보정값!$FG:$FG,MATCH($B441,종합보정값!$FF:$FF,0))+IF(INDEX(종합보정값!$FI:$FI,MATCH($B441,종합보정값!$FF:$FF,0))="인문",종합보정값!FG$10,종합보정값!FH$10)),"")</f>
        <v/>
      </c>
      <c r="Q441" s="89" t="str">
        <f>IF(P441="","",P441+종합보정값!FH$18)</f>
        <v/>
      </c>
    </row>
    <row r="442" spans="2:17">
      <c r="B442" s="84" t="s">
        <v>2014</v>
      </c>
      <c r="C442" s="85" t="str">
        <f>IF(D442="","",D442+종합보정값!FG$14)</f>
        <v/>
      </c>
      <c r="D442" s="85" t="str">
        <f>IFERROR(IF(INDEX(종합보정값!$FG:$FG,MATCH(SUBSTITUTE($B442,"인문3","인문2"),종합보정값!$FF:$FF,0))="","",INDEX(종합보정값!$FG:$FG,MATCH(SUBSTITUTE($B442,"인문3","인문2"),종합보정값!$FF:$FF,0))+종합보정값!FG$6+종합보정값!FG$35),"")</f>
        <v/>
      </c>
      <c r="E442" s="85" t="str">
        <f>IF(D442="","",D442+종합보정값!FH$14)</f>
        <v/>
      </c>
      <c r="F442" s="86" t="str">
        <f>IF(G442="","",G442+종합보정값!FG$15)</f>
        <v/>
      </c>
      <c r="G442" s="86" t="str">
        <f>IFERROR(IF(INDEX(종합보정값!$FG:$FG,MATCH(SUBSTITUTE($B442,"인문3","인문2"),종합보정값!$FF:$FF,0))="","",INDEX(종합보정값!$FG:$FG,MATCH(SUBSTITUTE($B442,"인문3","인문2"),종합보정값!$FF:$FF,0))+종합보정값!FG$7+종합보정값!FG$36),"")</f>
        <v/>
      </c>
      <c r="H442" s="86" t="str">
        <f>IF(G442="","",G442+종합보정값!FH$15)</f>
        <v/>
      </c>
      <c r="I442" s="87" t="str">
        <f>IF(J442="","",J442+종합보정값!FG$16)</f>
        <v/>
      </c>
      <c r="J442" s="87" t="str">
        <f>IFERROR(IF(INDEX(종합보정값!$FG:$FG,MATCH(SUBSTITUTE($B442,"인문3","인문2"),종합보정값!$FF:$FF,0))="","",INDEX(종합보정값!$FG:$FG,MATCH(SUBSTITUTE($B442,"인문3","인문2"),종합보정값!$FF:$FF,0))+종합보정값!FG$8+종합보정값!FG$37),"")</f>
        <v/>
      </c>
      <c r="K442" s="87" t="str">
        <f>IF(J442="","",J442+종합보정값!FH$16)</f>
        <v/>
      </c>
      <c r="L442" s="88" t="str">
        <f>IF(M442="","",M442+종합보정값!FG$17)</f>
        <v/>
      </c>
      <c r="M442" s="88" t="str">
        <f>IFERROR(IF(INDEX(종합보정값!$FG:$FG,MATCH(SUBSTITUTE($B442,"인문3","인문2"),종합보정값!$FF:$FF,0))="","",INDEX(종합보정값!$FG:$FG,MATCH(SUBSTITUTE($B442,"인문3","인문2"),종합보정값!$FF:$FF,0))+종합보정값!FG$9+종합보정값!FG$38),"")</f>
        <v/>
      </c>
      <c r="N442" s="88" t="str">
        <f>IF(M442="","",M442+종합보정값!FH$17)</f>
        <v/>
      </c>
      <c r="O442" s="89" t="str">
        <f>IF(P442="","",P442+종합보정값!FG$18)</f>
        <v/>
      </c>
      <c r="P442" s="89" t="str">
        <f>IFERROR(IF(INDEX(종합보정값!$FG:$FG,MATCH(SUBSTITUTE($B442,"인문3","인문2"),종합보정값!$FF:$FF,0))="","",INDEX(종합보정값!$FG:$FG,MATCH(SUBSTITUTE($B442,"인문3","인문2"),종합보정값!$FF:$FF,0))+종합보정값!FG$10+종합보정값!FG$39),"")</f>
        <v/>
      </c>
      <c r="Q442" s="89" t="str">
        <f>IF(P442="","",P442+종합보정값!FH$18)</f>
        <v/>
      </c>
    </row>
    <row r="443" spans="2:17">
      <c r="B443" s="84" t="s">
        <v>2015</v>
      </c>
      <c r="C443" s="85" t="str">
        <f>IF(D443="","",D443+종합보정값!FG$14)</f>
        <v/>
      </c>
      <c r="D443" s="85" t="str">
        <f>IFERROR(IF(INDEX(종합보정값!$FG:$FG,MATCH(SUBSTITUTE($B443,"자연1","자연2"),종합보정값!$FF:$FF,0))="","",INDEX(종합보정값!$FG:$FG,MATCH(SUBSTITUTE($B443,"자연1","자연2"),종합보정값!$FF:$FF,0))+종합보정값!FH$6-종합보정값!FH$35),"")</f>
        <v/>
      </c>
      <c r="E443" s="85" t="str">
        <f>IF(D443="","",D443+종합보정값!FH$14)</f>
        <v/>
      </c>
      <c r="F443" s="86" t="str">
        <f>IF(G443="","",G443+종합보정값!FG$15)</f>
        <v/>
      </c>
      <c r="G443" s="86" t="str">
        <f>IFERROR(IF(INDEX(종합보정값!$FG:$FG,MATCH(SUBSTITUTE($B443,"자연1","자연2"),종합보정값!$FF:$FF,0))="","",INDEX(종합보정값!$FG:$FG,MATCH(SUBSTITUTE($B443,"자연1","자연2"),종합보정값!$FF:$FF,0))+종합보정값!FH$7-종합보정값!FH$36),"")</f>
        <v/>
      </c>
      <c r="H443" s="86" t="str">
        <f>IF(G443="","",G443+종합보정값!FH$15)</f>
        <v/>
      </c>
      <c r="I443" s="87" t="str">
        <f>IF(J443="","",J443+종합보정값!FG$16)</f>
        <v/>
      </c>
      <c r="J443" s="87" t="str">
        <f>IFERROR(IF(INDEX(종합보정값!$FG:$FG,MATCH(SUBSTITUTE($B443,"자연1","자연2"),종합보정값!$FF:$FF,0))="","",INDEX(종합보정값!$FG:$FG,MATCH(SUBSTITUTE($B443,"자연1","자연2"),종합보정값!$FF:$FF,0))+종합보정값!FH$8-종합보정값!FH$37),"")</f>
        <v/>
      </c>
      <c r="K443" s="87" t="str">
        <f>IF(J443="","",J443+종합보정값!FH$16)</f>
        <v/>
      </c>
      <c r="L443" s="88" t="str">
        <f>IF(M443="","",M443+종합보정값!FG$17)</f>
        <v/>
      </c>
      <c r="M443" s="88" t="str">
        <f>IFERROR(IF(INDEX(종합보정값!$FG:$FG,MATCH(SUBSTITUTE($B443,"자연1","자연2"),종합보정값!$FF:$FF,0))="","",INDEX(종합보정값!$FG:$FG,MATCH(SUBSTITUTE($B443,"자연1","자연2"),종합보정값!$FF:$FF,0))+종합보정값!FH$9-종합보정값!FH$38),"")</f>
        <v/>
      </c>
      <c r="N443" s="88" t="str">
        <f>IF(M443="","",M443+종합보정값!FH$17)</f>
        <v/>
      </c>
      <c r="O443" s="89" t="str">
        <f>IF(P443="","",P443+종합보정값!FG$18)</f>
        <v/>
      </c>
      <c r="P443" s="89" t="str">
        <f>IFERROR(IF(INDEX(종합보정값!$FG:$FG,MATCH(SUBSTITUTE($B443,"자연1","자연2"),종합보정값!$FF:$FF,0))="","",INDEX(종합보정값!$FG:$FG,MATCH(SUBSTITUTE($B443,"자연1","자연2"),종합보정값!$FF:$FF,0))+종합보정값!FH$10-종합보정값!FH$39),"")</f>
        <v/>
      </c>
      <c r="Q443" s="89" t="str">
        <f>IF(P443="","",P443+종합보정값!FH$18)</f>
        <v/>
      </c>
    </row>
    <row r="444" spans="2:17">
      <c r="B444" s="84" t="s">
        <v>2016</v>
      </c>
      <c r="C444" s="85" t="str">
        <f>IF(D444="","",D444+종합보정값!FG$14)</f>
        <v/>
      </c>
      <c r="D444" s="85" t="str">
        <f>IFERROR(IF(INDEX(종합보정값!$FG:$FG,MATCH($B444,종합보정값!$FF:$FF,0))="","",INDEX(종합보정값!$FG:$FG,MATCH($B444,종합보정값!$FF:$FF,0))+IF(INDEX(종합보정값!$FI:$FI,MATCH($B444,종합보정값!$FF:$FF,0))="인문",종합보정값!FG$6,종합보정값!FH$6)),"")</f>
        <v/>
      </c>
      <c r="E444" s="85" t="str">
        <f>IF(D444="","",D444+종합보정값!FH$14)</f>
        <v/>
      </c>
      <c r="F444" s="86" t="str">
        <f>IF(G444="","",G444+종합보정값!FG$15)</f>
        <v/>
      </c>
      <c r="G444" s="86" t="str">
        <f>IFERROR(IF(INDEX(종합보정값!$FG:$FG,MATCH($B444,종합보정값!$FF:$FF,0))="","",INDEX(종합보정값!$FG:$FG,MATCH($B444,종합보정값!$FF:$FF,0))+IF(INDEX(종합보정값!$FI:$FI,MATCH($B444,종합보정값!$FF:$FF,0))="인문",종합보정값!FG$7,종합보정값!FH$7)),"")</f>
        <v/>
      </c>
      <c r="H444" s="86" t="str">
        <f>IF(G444="","",G444+종합보정값!FH$15)</f>
        <v/>
      </c>
      <c r="I444" s="87" t="str">
        <f>IF(J444="","",J444+종합보정값!FG$16)</f>
        <v/>
      </c>
      <c r="J444" s="87" t="str">
        <f>IFERROR(IF(INDEX(종합보정값!$FG:$FG,MATCH($B444,종합보정값!$FF:$FF,0))="","",INDEX(종합보정값!$FG:$FG,MATCH($B444,종합보정값!$FF:$FF,0))+IF(INDEX(종합보정값!$FI:$FI,MATCH($B444,종합보정값!$FF:$FF,0))="인문",종합보정값!FG$8,종합보정값!FH$8)),"")</f>
        <v/>
      </c>
      <c r="K444" s="87" t="str">
        <f>IF(J444="","",J444+종합보정값!FH$16)</f>
        <v/>
      </c>
      <c r="L444" s="88" t="str">
        <f>IF(M444="","",M444+종합보정값!FG$17)</f>
        <v/>
      </c>
      <c r="M444" s="88" t="str">
        <f>IFERROR(IF(INDEX(종합보정값!$FG:$FG,MATCH($B444,종합보정값!$FF:$FF,0))="","",INDEX(종합보정값!$FG:$FG,MATCH($B444,종합보정값!$FF:$FF,0))+IF(INDEX(종합보정값!$FI:$FI,MATCH($B444,종합보정값!$FF:$FF,0))="인문",종합보정값!FG$9,종합보정값!FH$9)),"")</f>
        <v/>
      </c>
      <c r="N444" s="88" t="str">
        <f>IF(M444="","",M444+종합보정값!FH$17)</f>
        <v/>
      </c>
      <c r="O444" s="89" t="str">
        <f>IF(P444="","",P444+종합보정값!FG$18)</f>
        <v/>
      </c>
      <c r="P444" s="89" t="str">
        <f>IFERROR(IF(INDEX(종합보정값!$FG:$FG,MATCH($B444,종합보정값!$FF:$FF,0))="","",INDEX(종합보정값!$FG:$FG,MATCH($B444,종합보정값!$FF:$FF,0))+IF(INDEX(종합보정값!$FI:$FI,MATCH($B444,종합보정값!$FF:$FF,0))="인문",종합보정값!FG$10,종합보정값!FH$10)),"")</f>
        <v/>
      </c>
      <c r="Q444" s="89" t="str">
        <f>IF(P444="","",P444+종합보정값!FH$18)</f>
        <v/>
      </c>
    </row>
    <row r="445" spans="2:17">
      <c r="B445" s="84" t="s">
        <v>2017</v>
      </c>
      <c r="C445" s="85" t="str">
        <f>IF(D445="","",D445+종합보정값!FG$14)</f>
        <v/>
      </c>
      <c r="D445" s="85" t="str">
        <f>IFERROR(IF(INDEX(종합보정값!$FG:$FG,MATCH(SUBSTITUTE($B445,"자연3","자연2"),종합보정값!$FF:$FF,0))="","",INDEX(종합보정값!$FG:$FG,MATCH(SUBSTITUTE($B445,"자연3","자연2"),종합보정값!$FF:$FF,0))+종합보정값!FH$6+종합보정값!FH$35),"")</f>
        <v/>
      </c>
      <c r="E445" s="85" t="str">
        <f>IF(D445="","",D445+종합보정값!FH$14)</f>
        <v/>
      </c>
      <c r="F445" s="86" t="str">
        <f>IF(G445="","",G445+종합보정값!FG$15)</f>
        <v/>
      </c>
      <c r="G445" s="86" t="str">
        <f>IFERROR(IF(INDEX(종합보정값!$FG:$FG,MATCH(SUBSTITUTE($B445,"자연3","자연2"),종합보정값!$FF:$FF,0))="","",INDEX(종합보정값!$FG:$FG,MATCH(SUBSTITUTE($B445,"자연3","자연2"),종합보정값!$FF:$FF,0))+종합보정값!FH$7+종합보정값!FH$36),"")</f>
        <v/>
      </c>
      <c r="H445" s="86" t="str">
        <f>IF(G445="","",G445+종합보정값!FH$15)</f>
        <v/>
      </c>
      <c r="I445" s="87" t="str">
        <f>IF(J445="","",J445+종합보정값!FG$16)</f>
        <v/>
      </c>
      <c r="J445" s="87" t="str">
        <f>IFERROR(IF(INDEX(종합보정값!$FG:$FG,MATCH(SUBSTITUTE($B445,"자연3","자연2"),종합보정값!$FF:$FF,0))="","",INDEX(종합보정값!$FG:$FG,MATCH(SUBSTITUTE($B445,"자연3","자연2"),종합보정값!$FF:$FF,0))+종합보정값!FH$8+종합보정값!FH$37),"")</f>
        <v/>
      </c>
      <c r="K445" s="87" t="str">
        <f>IF(J445="","",J445+종합보정값!FH$16)</f>
        <v/>
      </c>
      <c r="L445" s="88" t="str">
        <f>IF(M445="","",M445+종합보정값!FG$17)</f>
        <v/>
      </c>
      <c r="M445" s="88" t="str">
        <f>IFERROR(IF(INDEX(종합보정값!$FG:$FG,MATCH(SUBSTITUTE($B445,"자연3","자연2"),종합보정값!$FF:$FF,0))="","",INDEX(종합보정값!$FG:$FG,MATCH(SUBSTITUTE($B445,"자연3","자연2"),종합보정값!$FF:$FF,0))+종합보정값!FH$9+종합보정값!FH$38),"")</f>
        <v/>
      </c>
      <c r="N445" s="88" t="str">
        <f>IF(M445="","",M445+종합보정값!FH$17)</f>
        <v/>
      </c>
      <c r="O445" s="89" t="str">
        <f>IF(P445="","",P445+종합보정값!FG$18)</f>
        <v/>
      </c>
      <c r="P445" s="89" t="str">
        <f>IFERROR(IF(INDEX(종합보정값!$FG:$FG,MATCH(SUBSTITUTE($B445,"자연3","자연2"),종합보정값!$FF:$FF,0))="","",INDEX(종합보정값!$FG:$FG,MATCH(SUBSTITUTE($B445,"자연3","자연2"),종합보정값!$FF:$FF,0))+종합보정값!FH$10+종합보정값!FH$39),"")</f>
        <v/>
      </c>
      <c r="Q445" s="89" t="str">
        <f>IF(P445="","",P445+종합보정값!FH$18)</f>
        <v/>
      </c>
    </row>
    <row r="446" spans="2:17">
      <c r="B446" s="84" t="s">
        <v>2018</v>
      </c>
      <c r="C446" s="85" t="str">
        <f>IF(D446="","",D446+종합보정값!FG$14)</f>
        <v/>
      </c>
      <c r="D446" s="85" t="str">
        <f>IFERROR(IF(INDEX(종합보정값!$FG:$FG,MATCH($B446,종합보정값!$FF:$FF,0))="","",INDEX(종합보정값!$FG:$FG,MATCH($B446,종합보정값!$FF:$FF,0))+IF(INDEX(종합보정값!$FI:$FI,MATCH($B446,종합보정값!$FF:$FF,0))="인문",종합보정값!FG$6,종합보정값!FH$6)),"")</f>
        <v/>
      </c>
      <c r="E446" s="85" t="str">
        <f>IF(D446="","",D446+종합보정값!FH$14)</f>
        <v/>
      </c>
      <c r="F446" s="86" t="str">
        <f>IF(G446="","",G446+종합보정값!FG$15)</f>
        <v/>
      </c>
      <c r="G446" s="86" t="str">
        <f>IFERROR(IF(INDEX(종합보정값!$FG:$FG,MATCH($B446,종합보정값!$FF:$FF,0))="","",INDEX(종합보정값!$FG:$FG,MATCH($B446,종합보정값!$FF:$FF,0))+IF(INDEX(종합보정값!$FI:$FI,MATCH($B446,종합보정값!$FF:$FF,0))="인문",종합보정값!FG$7,종합보정값!FH$7)),"")</f>
        <v/>
      </c>
      <c r="H446" s="86" t="str">
        <f>IF(G446="","",G446+종합보정값!FH$15)</f>
        <v/>
      </c>
      <c r="I446" s="87" t="str">
        <f>IF(J446="","",J446+종합보정값!FG$16)</f>
        <v/>
      </c>
      <c r="J446" s="87" t="str">
        <f>IFERROR(IF(INDEX(종합보정값!$FG:$FG,MATCH($B446,종합보정값!$FF:$FF,0))="","",INDEX(종합보정값!$FG:$FG,MATCH($B446,종합보정값!$FF:$FF,0))+IF(INDEX(종합보정값!$FI:$FI,MATCH($B446,종합보정값!$FF:$FF,0))="인문",종합보정값!FG$8,종합보정값!FH$8)),"")</f>
        <v/>
      </c>
      <c r="K446" s="87" t="str">
        <f>IF(J446="","",J446+종합보정값!FH$16)</f>
        <v/>
      </c>
      <c r="L446" s="88" t="str">
        <f>IF(M446="","",M446+종합보정값!FG$17)</f>
        <v/>
      </c>
      <c r="M446" s="88" t="str">
        <f>IFERROR(IF(INDEX(종합보정값!$FG:$FG,MATCH($B446,종합보정값!$FF:$FF,0))="","",INDEX(종합보정값!$FG:$FG,MATCH($B446,종합보정값!$FF:$FF,0))+IF(INDEX(종합보정값!$FI:$FI,MATCH($B446,종합보정값!$FF:$FF,0))="인문",종합보정값!FG$9,종합보정값!FH$9)),"")</f>
        <v/>
      </c>
      <c r="N446" s="88" t="str">
        <f>IF(M446="","",M446+종합보정값!FH$17)</f>
        <v/>
      </c>
      <c r="O446" s="89" t="str">
        <f>IF(P446="","",P446+종합보정값!FG$18)</f>
        <v/>
      </c>
      <c r="P446" s="89" t="str">
        <f>IFERROR(IF(INDEX(종합보정값!$FG:$FG,MATCH($B446,종합보정값!$FF:$FF,0))="","",INDEX(종합보정값!$FG:$FG,MATCH($B446,종합보정값!$FF:$FF,0))+IF(INDEX(종합보정값!$FI:$FI,MATCH($B446,종합보정값!$FF:$FF,0))="인문",종합보정값!FG$10,종합보정값!FH$10)),"")</f>
        <v/>
      </c>
      <c r="Q446" s="89" t="str">
        <f>IF(P446="","",P446+종합보정값!FH$18)</f>
        <v/>
      </c>
    </row>
    <row r="447" spans="2:17">
      <c r="B447" s="84" t="s">
        <v>2019</v>
      </c>
      <c r="C447" s="85" t="str">
        <f>IF(D447="","",D447+종합보정값!FG$14)</f>
        <v/>
      </c>
      <c r="D447" s="85" t="str">
        <f>IFERROR(IF(INDEX(종합보정값!$FG:$FG,MATCH($B447,종합보정값!$FF:$FF,0))="","",INDEX(종합보정값!$FG:$FG,MATCH($B447,종합보정값!$FF:$FF,0))+IF(INDEX(종합보정값!$FI:$FI,MATCH($B447,종합보정값!$FF:$FF,0))="인문",종합보정값!FG$6,종합보정값!FH$6)),"")</f>
        <v/>
      </c>
      <c r="E447" s="85" t="str">
        <f>IF(D447="","",D447+종합보정값!FH$14)</f>
        <v/>
      </c>
      <c r="F447" s="86" t="str">
        <f>IF(G447="","",G447+종합보정값!FG$15)</f>
        <v/>
      </c>
      <c r="G447" s="86" t="str">
        <f>IFERROR(IF(INDEX(종합보정값!$FG:$FG,MATCH($B447,종합보정값!$FF:$FF,0))="","",INDEX(종합보정값!$FG:$FG,MATCH($B447,종합보정값!$FF:$FF,0))+IF(INDEX(종합보정값!$FI:$FI,MATCH($B447,종합보정값!$FF:$FF,0))="인문",종합보정값!FG$7,종합보정값!FH$7)),"")</f>
        <v/>
      </c>
      <c r="H447" s="86" t="str">
        <f>IF(G447="","",G447+종합보정값!FH$15)</f>
        <v/>
      </c>
      <c r="I447" s="87" t="str">
        <f>IF(J447="","",J447+종합보정값!FG$16)</f>
        <v/>
      </c>
      <c r="J447" s="87" t="str">
        <f>IFERROR(IF(INDEX(종합보정값!$FG:$FG,MATCH($B447,종합보정값!$FF:$FF,0))="","",INDEX(종합보정값!$FG:$FG,MATCH($B447,종합보정값!$FF:$FF,0))+IF(INDEX(종합보정값!$FI:$FI,MATCH($B447,종합보정값!$FF:$FF,0))="인문",종합보정값!FG$8,종합보정값!FH$8)),"")</f>
        <v/>
      </c>
      <c r="K447" s="87" t="str">
        <f>IF(J447="","",J447+종합보정값!FH$16)</f>
        <v/>
      </c>
      <c r="L447" s="88" t="str">
        <f>IF(M447="","",M447+종합보정값!FG$17)</f>
        <v/>
      </c>
      <c r="M447" s="88" t="str">
        <f>IFERROR(IF(INDEX(종합보정값!$FG:$FG,MATCH($B447,종합보정값!$FF:$FF,0))="","",INDEX(종합보정값!$FG:$FG,MATCH($B447,종합보정값!$FF:$FF,0))+IF(INDEX(종합보정값!$FI:$FI,MATCH($B447,종합보정값!$FF:$FF,0))="인문",종합보정값!FG$9,종합보정값!FH$9)),"")</f>
        <v/>
      </c>
      <c r="N447" s="88" t="str">
        <f>IF(M447="","",M447+종합보정값!FH$17)</f>
        <v/>
      </c>
      <c r="O447" s="89" t="str">
        <f>IF(P447="","",P447+종합보정값!FG$18)</f>
        <v/>
      </c>
      <c r="P447" s="89" t="str">
        <f>IFERROR(IF(INDEX(종합보정값!$FG:$FG,MATCH($B447,종합보정값!$FF:$FF,0))="","",INDEX(종합보정값!$FG:$FG,MATCH($B447,종합보정값!$FF:$FF,0))+IF(INDEX(종합보정값!$FI:$FI,MATCH($B447,종합보정값!$FF:$FF,0))="인문",종합보정값!FG$10,종합보정값!FH$10)),"")</f>
        <v/>
      </c>
      <c r="Q447" s="89" t="str">
        <f>IF(P447="","",P447+종합보정값!FH$18)</f>
        <v/>
      </c>
    </row>
    <row r="448" spans="2:17">
      <c r="B448" s="84" t="s">
        <v>2020</v>
      </c>
      <c r="C448" s="85" t="str">
        <f>IF(D448="","",D448+종합보정값!FG$14)</f>
        <v/>
      </c>
      <c r="D448" s="85" t="str">
        <f>IFERROR(IF(INDEX(종합보정값!$FG:$FG,MATCH($B448,종합보정값!$FF:$FF,0))="","",INDEX(종합보정값!$FG:$FG,MATCH($B448,종합보정값!$FF:$FF,0))+IF(INDEX(종합보정값!$FI:$FI,MATCH($B448,종합보정값!$FF:$FF,0))="인문",종합보정값!FG$6,종합보정값!FH$6)),"")</f>
        <v/>
      </c>
      <c r="E448" s="85" t="str">
        <f>IF(D448="","",D448+종합보정값!FH$14)</f>
        <v/>
      </c>
      <c r="F448" s="86" t="str">
        <f>IF(G448="","",G448+종합보정값!FG$15)</f>
        <v/>
      </c>
      <c r="G448" s="86" t="str">
        <f>IFERROR(IF(INDEX(종합보정값!$FG:$FG,MATCH($B448,종합보정값!$FF:$FF,0))="","",INDEX(종합보정값!$FG:$FG,MATCH($B448,종합보정값!$FF:$FF,0))+IF(INDEX(종합보정값!$FI:$FI,MATCH($B448,종합보정값!$FF:$FF,0))="인문",종합보정값!FG$7,종합보정값!FH$7)),"")</f>
        <v/>
      </c>
      <c r="H448" s="86" t="str">
        <f>IF(G448="","",G448+종합보정값!FH$15)</f>
        <v/>
      </c>
      <c r="I448" s="87" t="str">
        <f>IF(J448="","",J448+종합보정값!FG$16)</f>
        <v/>
      </c>
      <c r="J448" s="87" t="str">
        <f>IFERROR(IF(INDEX(종합보정값!$FG:$FG,MATCH($B448,종합보정값!$FF:$FF,0))="","",INDEX(종합보정값!$FG:$FG,MATCH($B448,종합보정값!$FF:$FF,0))+IF(INDEX(종합보정값!$FI:$FI,MATCH($B448,종합보정값!$FF:$FF,0))="인문",종합보정값!FG$8,종합보정값!FH$8)),"")</f>
        <v/>
      </c>
      <c r="K448" s="87" t="str">
        <f>IF(J448="","",J448+종합보정값!FH$16)</f>
        <v/>
      </c>
      <c r="L448" s="88" t="str">
        <f>IF(M448="","",M448+종합보정값!FG$17)</f>
        <v/>
      </c>
      <c r="M448" s="88" t="str">
        <f>IFERROR(IF(INDEX(종합보정값!$FG:$FG,MATCH($B448,종합보정값!$FF:$FF,0))="","",INDEX(종합보정값!$FG:$FG,MATCH($B448,종합보정값!$FF:$FF,0))+IF(INDEX(종합보정값!$FI:$FI,MATCH($B448,종합보정값!$FF:$FF,0))="인문",종합보정값!FG$9,종합보정값!FH$9)),"")</f>
        <v/>
      </c>
      <c r="N448" s="88" t="str">
        <f>IF(M448="","",M448+종합보정값!FH$17)</f>
        <v/>
      </c>
      <c r="O448" s="89" t="str">
        <f>IF(P448="","",P448+종합보정값!FG$18)</f>
        <v/>
      </c>
      <c r="P448" s="89" t="str">
        <f>IFERROR(IF(INDEX(종합보정값!$FG:$FG,MATCH($B448,종합보정값!$FF:$FF,0))="","",INDEX(종합보정값!$FG:$FG,MATCH($B448,종합보정값!$FF:$FF,0))+IF(INDEX(종합보정값!$FI:$FI,MATCH($B448,종합보정값!$FF:$FF,0))="인문",종합보정값!FG$10,종합보정값!FH$10)),"")</f>
        <v/>
      </c>
      <c r="Q448" s="89" t="str">
        <f>IF(P448="","",P448+종합보정값!FH$18)</f>
        <v/>
      </c>
    </row>
    <row r="449" spans="2:17">
      <c r="B449" s="84" t="s">
        <v>2021</v>
      </c>
      <c r="C449" s="85" t="str">
        <f>IF(D449="","",D449+종합보정값!FG$14)</f>
        <v/>
      </c>
      <c r="D449" s="85" t="str">
        <f>IFERROR(IF(INDEX(종합보정값!$FG:$FG,MATCH($B449,종합보정값!$FF:$FF,0))="","",INDEX(종합보정값!$FG:$FG,MATCH($B449,종합보정값!$FF:$FF,0))+IF(INDEX(종합보정값!$FI:$FI,MATCH($B449,종합보정값!$FF:$FF,0))="인문",종합보정값!FG$6,종합보정값!FH$6)),"")</f>
        <v/>
      </c>
      <c r="E449" s="85" t="str">
        <f>IF(D449="","",D449+종합보정값!FH$14)</f>
        <v/>
      </c>
      <c r="F449" s="86" t="str">
        <f>IF(G449="","",G449+종합보정값!FG$15)</f>
        <v/>
      </c>
      <c r="G449" s="86" t="str">
        <f>IFERROR(IF(INDEX(종합보정값!$FG:$FG,MATCH($B449,종합보정값!$FF:$FF,0))="","",INDEX(종합보정값!$FG:$FG,MATCH($B449,종합보정값!$FF:$FF,0))+IF(INDEX(종합보정값!$FI:$FI,MATCH($B449,종합보정값!$FF:$FF,0))="인문",종합보정값!FG$7,종합보정값!FH$7)),"")</f>
        <v/>
      </c>
      <c r="H449" s="86" t="str">
        <f>IF(G449="","",G449+종합보정값!FH$15)</f>
        <v/>
      </c>
      <c r="I449" s="87" t="str">
        <f>IF(J449="","",J449+종합보정값!FG$16)</f>
        <v/>
      </c>
      <c r="J449" s="87" t="str">
        <f>IFERROR(IF(INDEX(종합보정값!$FG:$FG,MATCH($B449,종합보정값!$FF:$FF,0))="","",INDEX(종합보정값!$FG:$FG,MATCH($B449,종합보정값!$FF:$FF,0))+IF(INDEX(종합보정값!$FI:$FI,MATCH($B449,종합보정값!$FF:$FF,0))="인문",종합보정값!FG$8,종합보정값!FH$8)),"")</f>
        <v/>
      </c>
      <c r="K449" s="87" t="str">
        <f>IF(J449="","",J449+종합보정값!FH$16)</f>
        <v/>
      </c>
      <c r="L449" s="88" t="str">
        <f>IF(M449="","",M449+종합보정값!FG$17)</f>
        <v/>
      </c>
      <c r="M449" s="88" t="str">
        <f>IFERROR(IF(INDEX(종합보정값!$FG:$FG,MATCH($B449,종합보정값!$FF:$FF,0))="","",INDEX(종합보정값!$FG:$FG,MATCH($B449,종합보정값!$FF:$FF,0))+IF(INDEX(종합보정값!$FI:$FI,MATCH($B449,종합보정값!$FF:$FF,0))="인문",종합보정값!FG$9,종합보정값!FH$9)),"")</f>
        <v/>
      </c>
      <c r="N449" s="88" t="str">
        <f>IF(M449="","",M449+종합보정값!FH$17)</f>
        <v/>
      </c>
      <c r="O449" s="89" t="str">
        <f>IF(P449="","",P449+종합보정값!FG$18)</f>
        <v/>
      </c>
      <c r="P449" s="89" t="str">
        <f>IFERROR(IF(INDEX(종합보정값!$FG:$FG,MATCH($B449,종합보정값!$FF:$FF,0))="","",INDEX(종합보정값!$FG:$FG,MATCH($B449,종합보정값!$FF:$FF,0))+IF(INDEX(종합보정값!$FI:$FI,MATCH($B449,종합보정값!$FF:$FF,0))="인문",종합보정값!FG$10,종합보정값!FH$10)),"")</f>
        <v/>
      </c>
      <c r="Q449" s="89" t="str">
        <f>IF(P449="","",P449+종합보정값!FH$18)</f>
        <v/>
      </c>
    </row>
    <row r="451" spans="2:17">
      <c r="B451" s="159" t="s">
        <v>2022</v>
      </c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5"/>
    </row>
    <row r="452" spans="2:17">
      <c r="B452" s="78"/>
      <c r="C452" s="163" t="s">
        <v>1862</v>
      </c>
      <c r="D452" s="154"/>
      <c r="E452" s="155"/>
      <c r="F452" s="161" t="s">
        <v>1863</v>
      </c>
      <c r="G452" s="154"/>
      <c r="H452" s="155"/>
      <c r="I452" s="162" t="s">
        <v>1864</v>
      </c>
      <c r="J452" s="154"/>
      <c r="K452" s="155"/>
      <c r="L452" s="156" t="s">
        <v>1865</v>
      </c>
      <c r="M452" s="154"/>
      <c r="N452" s="155"/>
      <c r="O452" s="157" t="s">
        <v>1866</v>
      </c>
      <c r="P452" s="154"/>
      <c r="Q452" s="155"/>
    </row>
    <row r="453" spans="2:17">
      <c r="B453" s="78" t="s">
        <v>1869</v>
      </c>
      <c r="C453" s="79" t="s">
        <v>19</v>
      </c>
      <c r="D453" s="79" t="s">
        <v>20</v>
      </c>
      <c r="E453" s="79" t="s">
        <v>21</v>
      </c>
      <c r="F453" s="80" t="s">
        <v>19</v>
      </c>
      <c r="G453" s="80" t="s">
        <v>20</v>
      </c>
      <c r="H453" s="80" t="s">
        <v>21</v>
      </c>
      <c r="I453" s="81" t="s">
        <v>19</v>
      </c>
      <c r="J453" s="81" t="s">
        <v>20</v>
      </c>
      <c r="K453" s="81" t="s">
        <v>21</v>
      </c>
      <c r="L453" s="82" t="s">
        <v>19</v>
      </c>
      <c r="M453" s="82" t="s">
        <v>20</v>
      </c>
      <c r="N453" s="82" t="s">
        <v>21</v>
      </c>
      <c r="O453" s="83" t="s">
        <v>19</v>
      </c>
      <c r="P453" s="83" t="s">
        <v>20</v>
      </c>
      <c r="Q453" s="83" t="s">
        <v>21</v>
      </c>
    </row>
    <row r="454" spans="2:17">
      <c r="B454" s="84" t="s">
        <v>2023</v>
      </c>
      <c r="C454" s="85" t="str">
        <f>IF(D454="","",D454+종합보정값!FL$14)</f>
        <v/>
      </c>
      <c r="D454" s="85" t="str">
        <f>IFERROR(IF(INDEX(종합보정값!$FL:$FL,MATCH(SUBSTITUTE($B454,"인문1","인문2"),종합보정값!$FK:$FK,0))="","",INDEX(종합보정값!$FL:$FL,MATCH(SUBSTITUTE($B454,"인문1","인문2"),종합보정값!$FK:$FK,0))+종합보정값!FL$6-종합보정값!FL$35),"")</f>
        <v/>
      </c>
      <c r="E454" s="85" t="str">
        <f>IF(D454="","",D454+종합보정값!FM$14)</f>
        <v/>
      </c>
      <c r="F454" s="86" t="str">
        <f>IF(G454="","",G454+종합보정값!FL$15)</f>
        <v/>
      </c>
      <c r="G454" s="86" t="str">
        <f>IFERROR(IF(INDEX(종합보정값!$FL:$FL,MATCH(SUBSTITUTE($B454,"인문1","인문2"),종합보정값!$FK:$FK,0))="","",INDEX(종합보정값!$FL:$FL,MATCH(SUBSTITUTE($B454,"인문1","인문2"),종합보정값!$FK:$FK,0))+종합보정값!FL$7-종합보정값!FL$36),"")</f>
        <v/>
      </c>
      <c r="H454" s="86" t="str">
        <f>IF(G454="","",G454+종합보정값!FM$15)</f>
        <v/>
      </c>
      <c r="I454" s="87" t="str">
        <f>IF(J454="","",J454+종합보정값!FL$16)</f>
        <v/>
      </c>
      <c r="J454" s="87" t="str">
        <f>IFERROR(IF(INDEX(종합보정값!$FL:$FL,MATCH(SUBSTITUTE($B454,"인문1","인문2"),종합보정값!$FK:$FK,0))="","",INDEX(종합보정값!$FL:$FL,MATCH(SUBSTITUTE($B454,"인문1","인문2"),종합보정값!$FK:$FK,0))+종합보정값!FL$8-종합보정값!FL$37),"")</f>
        <v/>
      </c>
      <c r="K454" s="87" t="str">
        <f>IF(J454="","",J454+종합보정값!FM$16)</f>
        <v/>
      </c>
      <c r="L454" s="88" t="str">
        <f>IF(M454="","",M454+종합보정값!FL$17)</f>
        <v/>
      </c>
      <c r="M454" s="88" t="str">
        <f>IFERROR(IF(INDEX(종합보정값!$FL:$FL,MATCH(SUBSTITUTE($B454,"인문1","인문2"),종합보정값!$FK:$FK,0))="","",INDEX(종합보정값!$FL:$FL,MATCH(SUBSTITUTE($B454,"인문1","인문2"),종합보정값!$FK:$FK,0))+종합보정값!FL$9-종합보정값!FL$38),"")</f>
        <v/>
      </c>
      <c r="N454" s="88" t="str">
        <f>IF(M454="","",M454+종합보정값!FM$17)</f>
        <v/>
      </c>
      <c r="O454" s="89" t="str">
        <f>IF(P454="","",P454+종합보정값!FL$18)</f>
        <v/>
      </c>
      <c r="P454" s="89" t="str">
        <f>IFERROR(IF(INDEX(종합보정값!$FL:$FL,MATCH(SUBSTITUTE($B454,"인문1","인문2"),종합보정값!$FK:$FK,0))="","",INDEX(종합보정값!$FL:$FL,MATCH(SUBSTITUTE($B454,"인문1","인문2"),종합보정값!$FK:$FK,0))+종합보정값!FL$10-종합보정값!FL$39),"")</f>
        <v/>
      </c>
      <c r="Q454" s="89" t="str">
        <f>IF(P454="","",P454+종합보정값!FM$18)</f>
        <v/>
      </c>
    </row>
    <row r="455" spans="2:17">
      <c r="B455" s="84" t="s">
        <v>2024</v>
      </c>
      <c r="C455" s="85" t="str">
        <f>IF(D455="","",D455+종합보정값!FL$14)</f>
        <v/>
      </c>
      <c r="D455" s="85" t="str">
        <f>IFERROR(IF(INDEX(종합보정값!$FL:$FL,MATCH($B455,종합보정값!$FK:$FK,0))="","",INDEX(종합보정값!$FL:$FL,MATCH($B455,종합보정값!$FK:$FK,0))+IF(INDEX(종합보정값!$FN:$FN,MATCH($B455,종합보정값!$FK:$FK,0))="인문",종합보정값!FL$6,종합보정값!FM$6)),"")</f>
        <v/>
      </c>
      <c r="E455" s="85" t="str">
        <f>IF(D455="","",D455+종합보정값!FM$14)</f>
        <v/>
      </c>
      <c r="F455" s="86" t="str">
        <f>IF(G455="","",G455+종합보정값!FL$15)</f>
        <v/>
      </c>
      <c r="G455" s="86" t="str">
        <f>IFERROR(IF(INDEX(종합보정값!$FL:$FL,MATCH($B455,종합보정값!$FK:$FK,0))="","",INDEX(종합보정값!$FL:$FL,MATCH($B455,종합보정값!$FK:$FK,0))+IF(INDEX(종합보정값!$FN:$FN,MATCH($B455,종합보정값!$FK:$FK,0))="인문",종합보정값!FL$7,종합보정값!FM$7)),"")</f>
        <v/>
      </c>
      <c r="H455" s="86" t="str">
        <f>IF(G455="","",G455+종합보정값!FM$15)</f>
        <v/>
      </c>
      <c r="I455" s="87" t="str">
        <f>IF(J455="","",J455+종합보정값!FL$16)</f>
        <v/>
      </c>
      <c r="J455" s="87" t="str">
        <f>IFERROR(IF(INDEX(종합보정값!$FL:$FL,MATCH($B455,종합보정값!$FK:$FK,0))="","",INDEX(종합보정값!$FL:$FL,MATCH($B455,종합보정값!$FK:$FK,0))+IF(INDEX(종합보정값!$FN:$FN,MATCH($B455,종합보정값!$FK:$FK,0))="인문",종합보정값!FL$8,종합보정값!FM$8)),"")</f>
        <v/>
      </c>
      <c r="K455" s="87" t="str">
        <f>IF(J455="","",J455+종합보정값!FM$16)</f>
        <v/>
      </c>
      <c r="L455" s="88" t="str">
        <f>IF(M455="","",M455+종합보정값!FL$17)</f>
        <v/>
      </c>
      <c r="M455" s="88" t="str">
        <f>IFERROR(IF(INDEX(종합보정값!$FL:$FL,MATCH($B455,종합보정값!$FK:$FK,0))="","",INDEX(종합보정값!$FL:$FL,MATCH($B455,종합보정값!$FK:$FK,0))+IF(INDEX(종합보정값!$FN:$FN,MATCH($B455,종합보정값!$FK:$FK,0))="인문",종합보정값!FL$9,종합보정값!FM$9)),"")</f>
        <v/>
      </c>
      <c r="N455" s="88" t="str">
        <f>IF(M455="","",M455+종합보정값!FM$17)</f>
        <v/>
      </c>
      <c r="O455" s="89" t="str">
        <f>IF(P455="","",P455+종합보정값!FL$18)</f>
        <v/>
      </c>
      <c r="P455" s="89" t="str">
        <f>IFERROR(IF(INDEX(종합보정값!$FL:$FL,MATCH($B455,종합보정값!$FK:$FK,0))="","",INDEX(종합보정값!$FL:$FL,MATCH($B455,종합보정값!$FK:$FK,0))+IF(INDEX(종합보정값!$FN:$FN,MATCH($B455,종합보정값!$FK:$FK,0))="인문",종합보정값!FL$10,종합보정값!FM$10)),"")</f>
        <v/>
      </c>
      <c r="Q455" s="89" t="str">
        <f>IF(P455="","",P455+종합보정값!FM$18)</f>
        <v/>
      </c>
    </row>
    <row r="456" spans="2:17">
      <c r="B456" s="84" t="s">
        <v>2025</v>
      </c>
      <c r="C456" s="85" t="str">
        <f>IF(D456="","",D456+종합보정값!FL$14)</f>
        <v/>
      </c>
      <c r="D456" s="85" t="str">
        <f>IFERROR(IF(INDEX(종합보정값!$FL:$FL,MATCH(SUBSTITUTE($B456,"인문3","인문2"),종합보정값!$FK:$FK,0))="","",INDEX(종합보정값!$FL:$FL,MATCH(SUBSTITUTE($B456,"인문3","인문2"),종합보정값!$FK:$FK,0))+종합보정값!FL$6+종합보정값!FL$35),"")</f>
        <v/>
      </c>
      <c r="E456" s="85" t="str">
        <f>IF(D456="","",D456+종합보정값!FM$14)</f>
        <v/>
      </c>
      <c r="F456" s="86" t="str">
        <f>IF(G456="","",G456+종합보정값!FL$15)</f>
        <v/>
      </c>
      <c r="G456" s="86" t="str">
        <f>IFERROR(IF(INDEX(종합보정값!$FL:$FL,MATCH(SUBSTITUTE($B456,"인문3","인문2"),종합보정값!$FK:$FK,0))="","",INDEX(종합보정값!$FL:$FL,MATCH(SUBSTITUTE($B456,"인문3","인문2"),종합보정값!$FK:$FK,0))+종합보정값!FL$7+종합보정값!FL$36),"")</f>
        <v/>
      </c>
      <c r="H456" s="86" t="str">
        <f>IF(G456="","",G456+종합보정값!FM$15)</f>
        <v/>
      </c>
      <c r="I456" s="87" t="str">
        <f>IF(J456="","",J456+종합보정값!FL$16)</f>
        <v/>
      </c>
      <c r="J456" s="87" t="str">
        <f>IFERROR(IF(INDEX(종합보정값!$FL:$FL,MATCH(SUBSTITUTE($B456,"인문3","인문2"),종합보정값!$FK:$FK,0))="","",INDEX(종합보정값!$FL:$FL,MATCH(SUBSTITUTE($B456,"인문3","인문2"),종합보정값!$FK:$FK,0))+종합보정값!FL$8+종합보정값!FL$37),"")</f>
        <v/>
      </c>
      <c r="K456" s="87" t="str">
        <f>IF(J456="","",J456+종합보정값!FM$16)</f>
        <v/>
      </c>
      <c r="L456" s="88" t="str">
        <f>IF(M456="","",M456+종합보정값!FL$17)</f>
        <v/>
      </c>
      <c r="M456" s="88" t="str">
        <f>IFERROR(IF(INDEX(종합보정값!$FL:$FL,MATCH(SUBSTITUTE($B456,"인문3","인문2"),종합보정값!$FK:$FK,0))="","",INDEX(종합보정값!$FL:$FL,MATCH(SUBSTITUTE($B456,"인문3","인문2"),종합보정값!$FK:$FK,0))+종합보정값!FL$9+종합보정값!FL$38),"")</f>
        <v/>
      </c>
      <c r="N456" s="88" t="str">
        <f>IF(M456="","",M456+종합보정값!FM$17)</f>
        <v/>
      </c>
      <c r="O456" s="89" t="str">
        <f>IF(P456="","",P456+종합보정값!FL$18)</f>
        <v/>
      </c>
      <c r="P456" s="89" t="str">
        <f>IFERROR(IF(INDEX(종합보정값!$FL:$FL,MATCH(SUBSTITUTE($B456,"인문3","인문2"),종합보정값!$FK:$FK,0))="","",INDEX(종합보정값!$FL:$FL,MATCH(SUBSTITUTE($B456,"인문3","인문2"),종합보정값!$FK:$FK,0))+종합보정값!FL$10+종합보정값!FL$39),"")</f>
        <v/>
      </c>
      <c r="Q456" s="89" t="str">
        <f>IF(P456="","",P456+종합보정값!FM$18)</f>
        <v/>
      </c>
    </row>
    <row r="457" spans="2:17">
      <c r="B457" s="84" t="s">
        <v>2026</v>
      </c>
      <c r="C457" s="85" t="str">
        <f>IF(D457="","",D457+종합보정값!FL$14)</f>
        <v/>
      </c>
      <c r="D457" s="85" t="str">
        <f>IFERROR(IF(INDEX(종합보정값!$FL:$FL,MATCH(SUBSTITUTE($B457,"자연1","자연2"),종합보정값!$FK:$FK,0))="","",INDEX(종합보정값!$FL:$FL,MATCH(SUBSTITUTE($B457,"자연1","자연2"),종합보정값!$FK:$FK,0))+종합보정값!FM$6-종합보정값!FM$35),"")</f>
        <v/>
      </c>
      <c r="E457" s="85" t="str">
        <f>IF(D457="","",D457+종합보정값!FM$14)</f>
        <v/>
      </c>
      <c r="F457" s="86" t="str">
        <f>IF(G457="","",G457+종합보정값!FL$15)</f>
        <v/>
      </c>
      <c r="G457" s="86" t="str">
        <f>IFERROR(IF(INDEX(종합보정값!$FL:$FL,MATCH(SUBSTITUTE($B457,"자연1","자연2"),종합보정값!$FK:$FK,0))="","",INDEX(종합보정값!$FL:$FL,MATCH(SUBSTITUTE($B457,"자연1","자연2"),종합보정값!$FK:$FK,0))+종합보정값!FM$7-종합보정값!FM$36),"")</f>
        <v/>
      </c>
      <c r="H457" s="86" t="str">
        <f>IF(G457="","",G457+종합보정값!FM$15)</f>
        <v/>
      </c>
      <c r="I457" s="87" t="str">
        <f>IF(J457="","",J457+종합보정값!FL$16)</f>
        <v/>
      </c>
      <c r="J457" s="87" t="str">
        <f>IFERROR(IF(INDEX(종합보정값!$FL:$FL,MATCH(SUBSTITUTE($B457,"자연1","자연2"),종합보정값!$FK:$FK,0))="","",INDEX(종합보정값!$FL:$FL,MATCH(SUBSTITUTE($B457,"자연1","자연2"),종합보정값!$FK:$FK,0))+종합보정값!FM$8-종합보정값!FM$37),"")</f>
        <v/>
      </c>
      <c r="K457" s="87" t="str">
        <f>IF(J457="","",J457+종합보정값!FM$16)</f>
        <v/>
      </c>
      <c r="L457" s="88" t="str">
        <f>IF(M457="","",M457+종합보정값!FL$17)</f>
        <v/>
      </c>
      <c r="M457" s="88" t="str">
        <f>IFERROR(IF(INDEX(종합보정값!$FL:$FL,MATCH(SUBSTITUTE($B457,"자연1","자연2"),종합보정값!$FK:$FK,0))="","",INDEX(종합보정값!$FL:$FL,MATCH(SUBSTITUTE($B457,"자연1","자연2"),종합보정값!$FK:$FK,0))+종합보정값!FM$9-종합보정값!FM$38),"")</f>
        <v/>
      </c>
      <c r="N457" s="88" t="str">
        <f>IF(M457="","",M457+종합보정값!FM$17)</f>
        <v/>
      </c>
      <c r="O457" s="89" t="str">
        <f>IF(P457="","",P457+종합보정값!FL$18)</f>
        <v/>
      </c>
      <c r="P457" s="89" t="str">
        <f>IFERROR(IF(INDEX(종합보정값!$FL:$FL,MATCH(SUBSTITUTE($B457,"자연1","자연2"),종합보정값!$FK:$FK,0))="","",INDEX(종합보정값!$FL:$FL,MATCH(SUBSTITUTE($B457,"자연1","자연2"),종합보정값!$FK:$FK,0))+종합보정값!FM$10-종합보정값!FM$39),"")</f>
        <v/>
      </c>
      <c r="Q457" s="89" t="str">
        <f>IF(P457="","",P457+종합보정값!FM$18)</f>
        <v/>
      </c>
    </row>
    <row r="458" spans="2:17">
      <c r="B458" s="84" t="s">
        <v>2027</v>
      </c>
      <c r="C458" s="85" t="str">
        <f>IF(D458="","",D458+종합보정값!FL$14)</f>
        <v/>
      </c>
      <c r="D458" s="85" t="str">
        <f>IFERROR(IF(INDEX(종합보정값!$FL:$FL,MATCH($B458,종합보정값!$FK:$FK,0))="","",INDEX(종합보정값!$FL:$FL,MATCH($B458,종합보정값!$FK:$FK,0))+IF(INDEX(종합보정값!$FN:$FN,MATCH($B458,종합보정값!$FK:$FK,0))="인문",종합보정값!FL$6,종합보정값!FM$6)),"")</f>
        <v/>
      </c>
      <c r="E458" s="85" t="str">
        <f>IF(D458="","",D458+종합보정값!FM$14)</f>
        <v/>
      </c>
      <c r="F458" s="86" t="str">
        <f>IF(G458="","",G458+종합보정값!FL$15)</f>
        <v/>
      </c>
      <c r="G458" s="86" t="str">
        <f>IFERROR(IF(INDEX(종합보정값!$FL:$FL,MATCH($B458,종합보정값!$FK:$FK,0))="","",INDEX(종합보정값!$FL:$FL,MATCH($B458,종합보정값!$FK:$FK,0))+IF(INDEX(종합보정값!$FN:$FN,MATCH($B458,종합보정값!$FK:$FK,0))="인문",종합보정값!FL$7,종합보정값!FM$7)),"")</f>
        <v/>
      </c>
      <c r="H458" s="86" t="str">
        <f>IF(G458="","",G458+종합보정값!FM$15)</f>
        <v/>
      </c>
      <c r="I458" s="87" t="str">
        <f>IF(J458="","",J458+종합보정값!FL$16)</f>
        <v/>
      </c>
      <c r="J458" s="87" t="str">
        <f>IFERROR(IF(INDEX(종합보정값!$FL:$FL,MATCH($B458,종합보정값!$FK:$FK,0))="","",INDEX(종합보정값!$FL:$FL,MATCH($B458,종합보정값!$FK:$FK,0))+IF(INDEX(종합보정값!$FN:$FN,MATCH($B458,종합보정값!$FK:$FK,0))="인문",종합보정값!FL$8,종합보정값!FM$8)),"")</f>
        <v/>
      </c>
      <c r="K458" s="87" t="str">
        <f>IF(J458="","",J458+종합보정값!FM$16)</f>
        <v/>
      </c>
      <c r="L458" s="88" t="str">
        <f>IF(M458="","",M458+종합보정값!FL$17)</f>
        <v/>
      </c>
      <c r="M458" s="88" t="str">
        <f>IFERROR(IF(INDEX(종합보정값!$FL:$FL,MATCH($B458,종합보정값!$FK:$FK,0))="","",INDEX(종합보정값!$FL:$FL,MATCH($B458,종합보정값!$FK:$FK,0))+IF(INDEX(종합보정값!$FN:$FN,MATCH($B458,종합보정값!$FK:$FK,0))="인문",종합보정값!FL$9,종합보정값!FM$9)),"")</f>
        <v/>
      </c>
      <c r="N458" s="88" t="str">
        <f>IF(M458="","",M458+종합보정값!FM$17)</f>
        <v/>
      </c>
      <c r="O458" s="89" t="str">
        <f>IF(P458="","",P458+종합보정값!FL$18)</f>
        <v/>
      </c>
      <c r="P458" s="89" t="str">
        <f>IFERROR(IF(INDEX(종합보정값!$FL:$FL,MATCH($B458,종합보정값!$FK:$FK,0))="","",INDEX(종합보정값!$FL:$FL,MATCH($B458,종합보정값!$FK:$FK,0))+IF(INDEX(종합보정값!$FN:$FN,MATCH($B458,종합보정값!$FK:$FK,0))="인문",종합보정값!FL$10,종합보정값!FM$10)),"")</f>
        <v/>
      </c>
      <c r="Q458" s="89" t="str">
        <f>IF(P458="","",P458+종합보정값!FM$18)</f>
        <v/>
      </c>
    </row>
    <row r="459" spans="2:17">
      <c r="B459" s="84" t="s">
        <v>2028</v>
      </c>
      <c r="C459" s="85" t="str">
        <f>IF(D459="","",D459+종합보정값!FL$14)</f>
        <v/>
      </c>
      <c r="D459" s="85" t="str">
        <f>IFERROR(IF(INDEX(종합보정값!$FL:$FL,MATCH(SUBSTITUTE($B459,"자연3","자연2"),종합보정값!$FK:$FK,0))="","",INDEX(종합보정값!$FL:$FL,MATCH(SUBSTITUTE($B459,"자연3","자연2"),종합보정값!$FK:$FK,0))+종합보정값!FM$6+종합보정값!FM$35),"")</f>
        <v/>
      </c>
      <c r="E459" s="85" t="str">
        <f>IF(D459="","",D459+종합보정값!FM$14)</f>
        <v/>
      </c>
      <c r="F459" s="86" t="str">
        <f>IF(G459="","",G459+종합보정값!FL$15)</f>
        <v/>
      </c>
      <c r="G459" s="86" t="str">
        <f>IFERROR(IF(INDEX(종합보정값!$FL:$FL,MATCH(SUBSTITUTE($B459,"자연3","자연2"),종합보정값!$FK:$FK,0))="","",INDEX(종합보정값!$FL:$FL,MATCH(SUBSTITUTE($B459,"자연3","자연2"),종합보정값!$FK:$FK,0))+종합보정값!FM$7+종합보정값!FM$36),"")</f>
        <v/>
      </c>
      <c r="H459" s="86" t="str">
        <f>IF(G459="","",G459+종합보정값!FM$15)</f>
        <v/>
      </c>
      <c r="I459" s="87" t="str">
        <f>IF(J459="","",J459+종합보정값!FL$16)</f>
        <v/>
      </c>
      <c r="J459" s="87" t="str">
        <f>IFERROR(IF(INDEX(종합보정값!$FL:$FL,MATCH(SUBSTITUTE($B459,"자연3","자연2"),종합보정값!$FK:$FK,0))="","",INDEX(종합보정값!$FL:$FL,MATCH(SUBSTITUTE($B459,"자연3","자연2"),종합보정값!$FK:$FK,0))+종합보정값!FM$8+종합보정값!FM$37),"")</f>
        <v/>
      </c>
      <c r="K459" s="87" t="str">
        <f>IF(J459="","",J459+종합보정값!FM$16)</f>
        <v/>
      </c>
      <c r="L459" s="88" t="str">
        <f>IF(M459="","",M459+종합보정값!FL$17)</f>
        <v/>
      </c>
      <c r="M459" s="88" t="str">
        <f>IFERROR(IF(INDEX(종합보정값!$FL:$FL,MATCH(SUBSTITUTE($B459,"자연3","자연2"),종합보정값!$FK:$FK,0))="","",INDEX(종합보정값!$FL:$FL,MATCH(SUBSTITUTE($B459,"자연3","자연2"),종합보정값!$FK:$FK,0))+종합보정값!FM$9+종합보정값!FM$38),"")</f>
        <v/>
      </c>
      <c r="N459" s="88" t="str">
        <f>IF(M459="","",M459+종합보정값!FM$17)</f>
        <v/>
      </c>
      <c r="O459" s="89" t="str">
        <f>IF(P459="","",P459+종합보정값!FL$18)</f>
        <v/>
      </c>
      <c r="P459" s="89" t="str">
        <f>IFERROR(IF(INDEX(종합보정값!$FL:$FL,MATCH(SUBSTITUTE($B459,"자연3","자연2"),종합보정값!$FK:$FK,0))="","",INDEX(종합보정값!$FL:$FL,MATCH(SUBSTITUTE($B459,"자연3","자연2"),종합보정값!$FK:$FK,0))+종합보정값!FM$10+종합보정값!FM$39),"")</f>
        <v/>
      </c>
      <c r="Q459" s="89" t="str">
        <f>IF(P459="","",P459+종합보정값!FM$18)</f>
        <v/>
      </c>
    </row>
    <row r="460" spans="2:17">
      <c r="B460" s="84" t="s">
        <v>2029</v>
      </c>
      <c r="C460" s="85" t="str">
        <f>IF(D460="","",D460+종합보정값!FL$14)</f>
        <v/>
      </c>
      <c r="D460" s="85" t="str">
        <f>IFERROR(IF(INDEX(종합보정값!$FL:$FL,MATCH($B460,종합보정값!$FK:$FK,0))="","",INDEX(종합보정값!$FL:$FL,MATCH($B460,종합보정값!$FK:$FK,0))+IF(INDEX(종합보정값!$FN:$FN,MATCH($B460,종합보정값!$FK:$FK,0))="인문",종합보정값!FL$6,종합보정값!FM$6)),"")</f>
        <v/>
      </c>
      <c r="E460" s="85" t="str">
        <f>IF(D460="","",D460+종합보정값!FM$14)</f>
        <v/>
      </c>
      <c r="F460" s="86" t="str">
        <f>IF(G460="","",G460+종합보정값!FL$15)</f>
        <v/>
      </c>
      <c r="G460" s="86" t="str">
        <f>IFERROR(IF(INDEX(종합보정값!$FL:$FL,MATCH($B460,종합보정값!$FK:$FK,0))="","",INDEX(종합보정값!$FL:$FL,MATCH($B460,종합보정값!$FK:$FK,0))+IF(INDEX(종합보정값!$FN:$FN,MATCH($B460,종합보정값!$FK:$FK,0))="인문",종합보정값!FL$7,종합보정값!FM$7)),"")</f>
        <v/>
      </c>
      <c r="H460" s="86" t="str">
        <f>IF(G460="","",G460+종합보정값!FM$15)</f>
        <v/>
      </c>
      <c r="I460" s="87" t="str">
        <f>IF(J460="","",J460+종합보정값!FL$16)</f>
        <v/>
      </c>
      <c r="J460" s="87" t="str">
        <f>IFERROR(IF(INDEX(종합보정값!$FL:$FL,MATCH($B460,종합보정값!$FK:$FK,0))="","",INDEX(종합보정값!$FL:$FL,MATCH($B460,종합보정값!$FK:$FK,0))+IF(INDEX(종합보정값!$FN:$FN,MATCH($B460,종합보정값!$FK:$FK,0))="인문",종합보정값!FL$8,종합보정값!FM$8)),"")</f>
        <v/>
      </c>
      <c r="K460" s="87" t="str">
        <f>IF(J460="","",J460+종합보정값!FM$16)</f>
        <v/>
      </c>
      <c r="L460" s="88" t="str">
        <f>IF(M460="","",M460+종합보정값!FL$17)</f>
        <v/>
      </c>
      <c r="M460" s="88" t="str">
        <f>IFERROR(IF(INDEX(종합보정값!$FL:$FL,MATCH($B460,종합보정값!$FK:$FK,0))="","",INDEX(종합보정값!$FL:$FL,MATCH($B460,종합보정값!$FK:$FK,0))+IF(INDEX(종합보정값!$FN:$FN,MATCH($B460,종합보정값!$FK:$FK,0))="인문",종합보정값!FL$9,종합보정값!FM$9)),"")</f>
        <v/>
      </c>
      <c r="N460" s="88" t="str">
        <f>IF(M460="","",M460+종합보정값!FM$17)</f>
        <v/>
      </c>
      <c r="O460" s="89" t="str">
        <f>IF(P460="","",P460+종합보정값!FL$18)</f>
        <v/>
      </c>
      <c r="P460" s="89" t="str">
        <f>IFERROR(IF(INDEX(종합보정값!$FL:$FL,MATCH($B460,종합보정값!$FK:$FK,0))="","",INDEX(종합보정값!$FL:$FL,MATCH($B460,종합보정값!$FK:$FK,0))+IF(INDEX(종합보정값!$FN:$FN,MATCH($B460,종합보정값!$FK:$FK,0))="인문",종합보정값!FL$10,종합보정값!FM$10)),"")</f>
        <v/>
      </c>
      <c r="Q460" s="89" t="str">
        <f>IF(P460="","",P460+종합보정값!FM$18)</f>
        <v/>
      </c>
    </row>
    <row r="461" spans="2:17">
      <c r="B461" s="84" t="s">
        <v>2030</v>
      </c>
      <c r="C461" s="85" t="str">
        <f>IF(D461="","",D461+종합보정값!FL$14)</f>
        <v/>
      </c>
      <c r="D461" s="85" t="str">
        <f>IFERROR(IF(INDEX(종합보정값!$FL:$FL,MATCH($B461,종합보정값!$FK:$FK,0))="","",INDEX(종합보정값!$FL:$FL,MATCH($B461,종합보정값!$FK:$FK,0))+IF(INDEX(종합보정값!$FN:$FN,MATCH($B461,종합보정값!$FK:$FK,0))="인문",종합보정값!FL$6,종합보정값!FM$6)),"")</f>
        <v/>
      </c>
      <c r="E461" s="85" t="str">
        <f>IF(D461="","",D461+종합보정값!FM$14)</f>
        <v/>
      </c>
      <c r="F461" s="86" t="str">
        <f>IF(G461="","",G461+종합보정값!FL$15)</f>
        <v/>
      </c>
      <c r="G461" s="86" t="str">
        <f>IFERROR(IF(INDEX(종합보정값!$FL:$FL,MATCH($B461,종합보정값!$FK:$FK,0))="","",INDEX(종합보정값!$FL:$FL,MATCH($B461,종합보정값!$FK:$FK,0))+IF(INDEX(종합보정값!$FN:$FN,MATCH($B461,종합보정값!$FK:$FK,0))="인문",종합보정값!FL$7,종합보정값!FM$7)),"")</f>
        <v/>
      </c>
      <c r="H461" s="86" t="str">
        <f>IF(G461="","",G461+종합보정값!FM$15)</f>
        <v/>
      </c>
      <c r="I461" s="87" t="str">
        <f>IF(J461="","",J461+종합보정값!FL$16)</f>
        <v/>
      </c>
      <c r="J461" s="87" t="str">
        <f>IFERROR(IF(INDEX(종합보정값!$FL:$FL,MATCH($B461,종합보정값!$FK:$FK,0))="","",INDEX(종합보정값!$FL:$FL,MATCH($B461,종합보정값!$FK:$FK,0))+IF(INDEX(종합보정값!$FN:$FN,MATCH($B461,종합보정값!$FK:$FK,0))="인문",종합보정값!FL$8,종합보정값!FM$8)),"")</f>
        <v/>
      </c>
      <c r="K461" s="87" t="str">
        <f>IF(J461="","",J461+종합보정값!FM$16)</f>
        <v/>
      </c>
      <c r="L461" s="88" t="str">
        <f>IF(M461="","",M461+종합보정값!FL$17)</f>
        <v/>
      </c>
      <c r="M461" s="88" t="str">
        <f>IFERROR(IF(INDEX(종합보정값!$FL:$FL,MATCH($B461,종합보정값!$FK:$FK,0))="","",INDEX(종합보정값!$FL:$FL,MATCH($B461,종합보정값!$FK:$FK,0))+IF(INDEX(종합보정값!$FN:$FN,MATCH($B461,종합보정값!$FK:$FK,0))="인문",종합보정값!FL$9,종합보정값!FM$9)),"")</f>
        <v/>
      </c>
      <c r="N461" s="88" t="str">
        <f>IF(M461="","",M461+종합보정값!FM$17)</f>
        <v/>
      </c>
      <c r="O461" s="89" t="str">
        <f>IF(P461="","",P461+종합보정값!FL$18)</f>
        <v/>
      </c>
      <c r="P461" s="89" t="str">
        <f>IFERROR(IF(INDEX(종합보정값!$FL:$FL,MATCH($B461,종합보정값!$FK:$FK,0))="","",INDEX(종합보정값!$FL:$FL,MATCH($B461,종합보정값!$FK:$FK,0))+IF(INDEX(종합보정값!$FN:$FN,MATCH($B461,종합보정값!$FK:$FK,0))="인문",종합보정값!FL$10,종합보정값!FM$10)),"")</f>
        <v/>
      </c>
      <c r="Q461" s="89" t="str">
        <f>IF(P461="","",P461+종합보정값!FM$18)</f>
        <v/>
      </c>
    </row>
    <row r="462" spans="2:17">
      <c r="B462" s="84" t="s">
        <v>2031</v>
      </c>
      <c r="C462" s="85" t="str">
        <f>IF(D462="","",D462+종합보정값!FL$14)</f>
        <v/>
      </c>
      <c r="D462" s="85" t="str">
        <f>IFERROR(IF(INDEX(종합보정값!$FL:$FL,MATCH($B462,종합보정값!$FK:$FK,0))="","",INDEX(종합보정값!$FL:$FL,MATCH($B462,종합보정값!$FK:$FK,0))+IF(INDEX(종합보정값!$FN:$FN,MATCH($B462,종합보정값!$FK:$FK,0))="인문",종합보정값!FL$6,종합보정값!FM$6)),"")</f>
        <v/>
      </c>
      <c r="E462" s="85" t="str">
        <f>IF(D462="","",D462+종합보정값!FM$14)</f>
        <v/>
      </c>
      <c r="F462" s="86" t="str">
        <f>IF(G462="","",G462+종합보정값!FL$15)</f>
        <v/>
      </c>
      <c r="G462" s="86" t="str">
        <f>IFERROR(IF(INDEX(종합보정값!$FL:$FL,MATCH($B462,종합보정값!$FK:$FK,0))="","",INDEX(종합보정값!$FL:$FL,MATCH($B462,종합보정값!$FK:$FK,0))+IF(INDEX(종합보정값!$FN:$FN,MATCH($B462,종합보정값!$FK:$FK,0))="인문",종합보정값!FL$7,종합보정값!FM$7)),"")</f>
        <v/>
      </c>
      <c r="H462" s="86" t="str">
        <f>IF(G462="","",G462+종합보정값!FM$15)</f>
        <v/>
      </c>
      <c r="I462" s="87" t="str">
        <f>IF(J462="","",J462+종합보정값!FL$16)</f>
        <v/>
      </c>
      <c r="J462" s="87" t="str">
        <f>IFERROR(IF(INDEX(종합보정값!$FL:$FL,MATCH($B462,종합보정값!$FK:$FK,0))="","",INDEX(종합보정값!$FL:$FL,MATCH($B462,종합보정값!$FK:$FK,0))+IF(INDEX(종합보정값!$FN:$FN,MATCH($B462,종합보정값!$FK:$FK,0))="인문",종합보정값!FL$8,종합보정값!FM$8)),"")</f>
        <v/>
      </c>
      <c r="K462" s="87" t="str">
        <f>IF(J462="","",J462+종합보정값!FM$16)</f>
        <v/>
      </c>
      <c r="L462" s="88" t="str">
        <f>IF(M462="","",M462+종합보정값!FL$17)</f>
        <v/>
      </c>
      <c r="M462" s="88" t="str">
        <f>IFERROR(IF(INDEX(종합보정값!$FL:$FL,MATCH($B462,종합보정값!$FK:$FK,0))="","",INDEX(종합보정값!$FL:$FL,MATCH($B462,종합보정값!$FK:$FK,0))+IF(INDEX(종합보정값!$FN:$FN,MATCH($B462,종합보정값!$FK:$FK,0))="인문",종합보정값!FL$9,종합보정값!FM$9)),"")</f>
        <v/>
      </c>
      <c r="N462" s="88" t="str">
        <f>IF(M462="","",M462+종합보정값!FM$17)</f>
        <v/>
      </c>
      <c r="O462" s="89" t="str">
        <f>IF(P462="","",P462+종합보정값!FL$18)</f>
        <v/>
      </c>
      <c r="P462" s="89" t="str">
        <f>IFERROR(IF(INDEX(종합보정값!$FL:$FL,MATCH($B462,종합보정값!$FK:$FK,0))="","",INDEX(종합보정값!$FL:$FL,MATCH($B462,종합보정값!$FK:$FK,0))+IF(INDEX(종합보정값!$FN:$FN,MATCH($B462,종합보정값!$FK:$FK,0))="인문",종합보정값!FL$10,종합보정값!FM$10)),"")</f>
        <v/>
      </c>
      <c r="Q462" s="89" t="str">
        <f>IF(P462="","",P462+종합보정값!FM$18)</f>
        <v/>
      </c>
    </row>
    <row r="463" spans="2:17">
      <c r="B463" s="84" t="s">
        <v>2032</v>
      </c>
      <c r="C463" s="85" t="str">
        <f>IF(D463="","",D463+종합보정값!FL$14)</f>
        <v/>
      </c>
      <c r="D463" s="85" t="str">
        <f>IFERROR(IF(INDEX(종합보정값!$FL:$FL,MATCH($B463,종합보정값!$FK:$FK,0))="","",INDEX(종합보정값!$FL:$FL,MATCH($B463,종합보정값!$FK:$FK,0))+IF(INDEX(종합보정값!$FN:$FN,MATCH($B463,종합보정값!$FK:$FK,0))="인문",종합보정값!FL$6,종합보정값!FM$6)),"")</f>
        <v/>
      </c>
      <c r="E463" s="85" t="str">
        <f>IF(D463="","",D463+종합보정값!FM$14)</f>
        <v/>
      </c>
      <c r="F463" s="86" t="str">
        <f>IF(G463="","",G463+종합보정값!FL$15)</f>
        <v/>
      </c>
      <c r="G463" s="86" t="str">
        <f>IFERROR(IF(INDEX(종합보정값!$FL:$FL,MATCH($B463,종합보정값!$FK:$FK,0))="","",INDEX(종합보정값!$FL:$FL,MATCH($B463,종합보정값!$FK:$FK,0))+IF(INDEX(종합보정값!$FN:$FN,MATCH($B463,종합보정값!$FK:$FK,0))="인문",종합보정값!FL$7,종합보정값!FM$7)),"")</f>
        <v/>
      </c>
      <c r="H463" s="86" t="str">
        <f>IF(G463="","",G463+종합보정값!FM$15)</f>
        <v/>
      </c>
      <c r="I463" s="87" t="str">
        <f>IF(J463="","",J463+종합보정값!FL$16)</f>
        <v/>
      </c>
      <c r="J463" s="87" t="str">
        <f>IFERROR(IF(INDEX(종합보정값!$FL:$FL,MATCH($B463,종합보정값!$FK:$FK,0))="","",INDEX(종합보정값!$FL:$FL,MATCH($B463,종합보정값!$FK:$FK,0))+IF(INDEX(종합보정값!$FN:$FN,MATCH($B463,종합보정값!$FK:$FK,0))="인문",종합보정값!FL$8,종합보정값!FM$8)),"")</f>
        <v/>
      </c>
      <c r="K463" s="87" t="str">
        <f>IF(J463="","",J463+종합보정값!FM$16)</f>
        <v/>
      </c>
      <c r="L463" s="88" t="str">
        <f>IF(M463="","",M463+종합보정값!FL$17)</f>
        <v/>
      </c>
      <c r="M463" s="88" t="str">
        <f>IFERROR(IF(INDEX(종합보정값!$FL:$FL,MATCH($B463,종합보정값!$FK:$FK,0))="","",INDEX(종합보정값!$FL:$FL,MATCH($B463,종합보정값!$FK:$FK,0))+IF(INDEX(종합보정값!$FN:$FN,MATCH($B463,종합보정값!$FK:$FK,0))="인문",종합보정값!FL$9,종합보정값!FM$9)),"")</f>
        <v/>
      </c>
      <c r="N463" s="88" t="str">
        <f>IF(M463="","",M463+종합보정값!FM$17)</f>
        <v/>
      </c>
      <c r="O463" s="89" t="str">
        <f>IF(P463="","",P463+종합보정값!FL$18)</f>
        <v/>
      </c>
      <c r="P463" s="89" t="str">
        <f>IFERROR(IF(INDEX(종합보정값!$FL:$FL,MATCH($B463,종합보정값!$FK:$FK,0))="","",INDEX(종합보정값!$FL:$FL,MATCH($B463,종합보정값!$FK:$FK,0))+IF(INDEX(종합보정값!$FN:$FN,MATCH($B463,종합보정값!$FK:$FK,0))="인문",종합보정값!FL$10,종합보정값!FM$10)),"")</f>
        <v/>
      </c>
      <c r="Q463" s="89" t="str">
        <f>IF(P463="","",P463+종합보정값!FM$18)</f>
        <v/>
      </c>
    </row>
    <row r="465" spans="2:17">
      <c r="B465" s="159" t="s">
        <v>2033</v>
      </c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5"/>
    </row>
    <row r="466" spans="2:17">
      <c r="B466" s="78"/>
      <c r="C466" s="163" t="s">
        <v>1862</v>
      </c>
      <c r="D466" s="154"/>
      <c r="E466" s="155"/>
      <c r="F466" s="161" t="s">
        <v>1863</v>
      </c>
      <c r="G466" s="154"/>
      <c r="H466" s="155"/>
      <c r="I466" s="162" t="s">
        <v>1864</v>
      </c>
      <c r="J466" s="154"/>
      <c r="K466" s="155"/>
      <c r="L466" s="156" t="s">
        <v>1865</v>
      </c>
      <c r="M466" s="154"/>
      <c r="N466" s="155"/>
      <c r="O466" s="157" t="s">
        <v>1866</v>
      </c>
      <c r="P466" s="154"/>
      <c r="Q466" s="155"/>
    </row>
    <row r="467" spans="2:17">
      <c r="B467" s="78" t="s">
        <v>1869</v>
      </c>
      <c r="C467" s="79" t="s">
        <v>19</v>
      </c>
      <c r="D467" s="79" t="s">
        <v>20</v>
      </c>
      <c r="E467" s="79" t="s">
        <v>21</v>
      </c>
      <c r="F467" s="80" t="s">
        <v>19</v>
      </c>
      <c r="G467" s="80" t="s">
        <v>20</v>
      </c>
      <c r="H467" s="80" t="s">
        <v>21</v>
      </c>
      <c r="I467" s="81" t="s">
        <v>19</v>
      </c>
      <c r="J467" s="81" t="s">
        <v>20</v>
      </c>
      <c r="K467" s="81" t="s">
        <v>21</v>
      </c>
      <c r="L467" s="82" t="s">
        <v>19</v>
      </c>
      <c r="M467" s="82" t="s">
        <v>20</v>
      </c>
      <c r="N467" s="82" t="s">
        <v>21</v>
      </c>
      <c r="O467" s="83" t="s">
        <v>19</v>
      </c>
      <c r="P467" s="83" t="s">
        <v>20</v>
      </c>
      <c r="Q467" s="83" t="s">
        <v>21</v>
      </c>
    </row>
    <row r="468" spans="2:17">
      <c r="B468" s="84" t="s">
        <v>2034</v>
      </c>
      <c r="C468" s="85" t="str">
        <f>IF(D468="","",D468+종합보정값!FQ$14)</f>
        <v/>
      </c>
      <c r="D468" s="85" t="str">
        <f>IFERROR(IF(INDEX(종합보정값!$FQ:$FQ,MATCH(SUBSTITUTE($B468,"인문1","인문2"),종합보정값!$FP:$FP,0))="","",INDEX(종합보정값!$FQ:$FQ,MATCH(SUBSTITUTE($B468,"인문1","인문2"),종합보정값!$FP:$FP,0))+종합보정값!FQ$6-종합보정값!FQ$35),"")</f>
        <v/>
      </c>
      <c r="E468" s="85" t="str">
        <f>IF(D468="","",D468+종합보정값!FR$14)</f>
        <v/>
      </c>
      <c r="F468" s="86" t="str">
        <f>IF(G468="","",G468+종합보정값!FQ$15)</f>
        <v/>
      </c>
      <c r="G468" s="86" t="str">
        <f>IFERROR(IF(INDEX(종합보정값!$FQ:$FQ,MATCH(SUBSTITUTE($B468,"인문1","인문2"),종합보정값!$FP:$FP,0))="","",INDEX(종합보정값!$FQ:$FQ,MATCH(SUBSTITUTE($B468,"인문1","인문2"),종합보정값!$FP:$FP,0))+종합보정값!FQ$7-종합보정값!FQ$36),"")</f>
        <v/>
      </c>
      <c r="H468" s="86" t="str">
        <f>IF(G468="","",G468+종합보정값!FR$15)</f>
        <v/>
      </c>
      <c r="I468" s="87" t="str">
        <f>IF(J468="","",J468+종합보정값!FQ$16)</f>
        <v/>
      </c>
      <c r="J468" s="87" t="str">
        <f>IFERROR(IF(INDEX(종합보정값!$FQ:$FQ,MATCH(SUBSTITUTE($B468,"인문1","인문2"),종합보정값!$FP:$FP,0))="","",INDEX(종합보정값!$FQ:$FQ,MATCH(SUBSTITUTE($B468,"인문1","인문2"),종합보정값!$FP:$FP,0))+종합보정값!FQ$8-종합보정값!FQ$37),"")</f>
        <v/>
      </c>
      <c r="K468" s="87" t="str">
        <f>IF(J468="","",J468+종합보정값!FR$16)</f>
        <v/>
      </c>
      <c r="L468" s="88" t="str">
        <f>IF(M468="","",M468+종합보정값!FQ$17)</f>
        <v/>
      </c>
      <c r="M468" s="88" t="str">
        <f>IFERROR(IF(INDEX(종합보정값!$FQ:$FQ,MATCH(SUBSTITUTE($B468,"인문1","인문2"),종합보정값!$FP:$FP,0))="","",INDEX(종합보정값!$FQ:$FQ,MATCH(SUBSTITUTE($B468,"인문1","인문2"),종합보정값!$FP:$FP,0))+종합보정값!FQ$9-종합보정값!FQ$38),"")</f>
        <v/>
      </c>
      <c r="N468" s="88" t="str">
        <f>IF(M468="","",M468+종합보정값!FR$17)</f>
        <v/>
      </c>
      <c r="O468" s="89" t="str">
        <f>IF(P468="","",P468+종합보정값!FQ$18)</f>
        <v/>
      </c>
      <c r="P468" s="89" t="str">
        <f>IFERROR(IF(INDEX(종합보정값!$FQ:$FQ,MATCH(SUBSTITUTE($B468,"인문1","인문2"),종합보정값!$FP:$FP,0))="","",INDEX(종합보정값!$FQ:$FQ,MATCH(SUBSTITUTE($B468,"인문1","인문2"),종합보정값!$FP:$FP,0))+종합보정값!FQ$10-종합보정값!FQ$39),"")</f>
        <v/>
      </c>
      <c r="Q468" s="89" t="str">
        <f>IF(P468="","",P468+종합보정값!FR$18)</f>
        <v/>
      </c>
    </row>
    <row r="469" spans="2:17">
      <c r="B469" s="84" t="s">
        <v>2035</v>
      </c>
      <c r="C469" s="85" t="str">
        <f>IF(D469="","",D469+종합보정값!FQ$14)</f>
        <v/>
      </c>
      <c r="D469" s="85" t="str">
        <f>IFERROR(IF(INDEX(종합보정값!$FQ:$FQ,MATCH($B469,종합보정값!$FP:$FP,0))="","",INDEX(종합보정값!$FQ:$FQ,MATCH($B469,종합보정값!$FP:$FP,0))+IF(INDEX(종합보정값!$FS:$FS,MATCH($B469,종합보정값!$FP:$FP,0))="인문",종합보정값!FQ$6,종합보정값!FR$6)),"")</f>
        <v/>
      </c>
      <c r="E469" s="85" t="str">
        <f>IF(D469="","",D469+종합보정값!FR$14)</f>
        <v/>
      </c>
      <c r="F469" s="86" t="str">
        <f>IF(G469="","",G469+종합보정값!FQ$15)</f>
        <v/>
      </c>
      <c r="G469" s="86" t="str">
        <f>IFERROR(IF(INDEX(종합보정값!$FQ:$FQ,MATCH($B469,종합보정값!$FP:$FP,0))="","",INDEX(종합보정값!$FQ:$FQ,MATCH($B469,종합보정값!$FP:$FP,0))+IF(INDEX(종합보정값!$FS:$FS,MATCH($B469,종합보정값!$FP:$FP,0))="인문",종합보정값!FQ$7,종합보정값!FR$7)),"")</f>
        <v/>
      </c>
      <c r="H469" s="86" t="str">
        <f>IF(G469="","",G469+종합보정값!FR$15)</f>
        <v/>
      </c>
      <c r="I469" s="87" t="str">
        <f>IF(J469="","",J469+종합보정값!FQ$16)</f>
        <v/>
      </c>
      <c r="J469" s="87" t="str">
        <f>IFERROR(IF(INDEX(종합보정값!$FQ:$FQ,MATCH($B469,종합보정값!$FP:$FP,0))="","",INDEX(종합보정값!$FQ:$FQ,MATCH($B469,종합보정값!$FP:$FP,0))+IF(INDEX(종합보정값!$FS:$FS,MATCH($B469,종합보정값!$FP:$FP,0))="인문",종합보정값!FQ$8,종합보정값!FR$8)),"")</f>
        <v/>
      </c>
      <c r="K469" s="87" t="str">
        <f>IF(J469="","",J469+종합보정값!FR$16)</f>
        <v/>
      </c>
      <c r="L469" s="88" t="str">
        <f>IF(M469="","",M469+종합보정값!FQ$17)</f>
        <v/>
      </c>
      <c r="M469" s="88" t="str">
        <f>IFERROR(IF(INDEX(종합보정값!$FQ:$FQ,MATCH($B469,종합보정값!$FP:$FP,0))="","",INDEX(종합보정값!$FQ:$FQ,MATCH($B469,종합보정값!$FP:$FP,0))+IF(INDEX(종합보정값!$FS:$FS,MATCH($B469,종합보정값!$FP:$FP,0))="인문",종합보정값!FQ$9,종합보정값!FR$9)),"")</f>
        <v/>
      </c>
      <c r="N469" s="88" t="str">
        <f>IF(M469="","",M469+종합보정값!FR$17)</f>
        <v/>
      </c>
      <c r="O469" s="89" t="str">
        <f>IF(P469="","",P469+종합보정값!FQ$18)</f>
        <v/>
      </c>
      <c r="P469" s="89" t="str">
        <f>IFERROR(IF(INDEX(종합보정값!$FQ:$FQ,MATCH($B469,종합보정값!$FP:$FP,0))="","",INDEX(종합보정값!$FQ:$FQ,MATCH($B469,종합보정값!$FP:$FP,0))+IF(INDEX(종합보정값!$FS:$FS,MATCH($B469,종합보정값!$FP:$FP,0))="인문",종합보정값!FQ$10,종합보정값!FR$10)),"")</f>
        <v/>
      </c>
      <c r="Q469" s="89" t="str">
        <f>IF(P469="","",P469+종합보정값!FR$18)</f>
        <v/>
      </c>
    </row>
    <row r="470" spans="2:17">
      <c r="B470" s="84" t="s">
        <v>2036</v>
      </c>
      <c r="C470" s="85" t="str">
        <f>IF(D470="","",D470+종합보정값!FQ$14)</f>
        <v/>
      </c>
      <c r="D470" s="85" t="str">
        <f>IFERROR(IF(INDEX(종합보정값!$FQ:$FQ,MATCH(SUBSTITUTE($B470,"인문3","인문2"),종합보정값!$FP:$FP,0))="","",INDEX(종합보정값!$FQ:$FQ,MATCH(SUBSTITUTE($B470,"인문3","인문2"),종합보정값!$FP:$FP,0))+종합보정값!FQ$6+종합보정값!FQ$35),"")</f>
        <v/>
      </c>
      <c r="E470" s="85" t="str">
        <f>IF(D470="","",D470+종합보정값!FR$14)</f>
        <v/>
      </c>
      <c r="F470" s="86" t="str">
        <f>IF(G470="","",G470+종합보정값!FQ$15)</f>
        <v/>
      </c>
      <c r="G470" s="86" t="str">
        <f>IFERROR(IF(INDEX(종합보정값!$FQ:$FQ,MATCH(SUBSTITUTE($B470,"인문3","인문2"),종합보정값!$FP:$FP,0))="","",INDEX(종합보정값!$FQ:$FQ,MATCH(SUBSTITUTE($B470,"인문3","인문2"),종합보정값!$FP:$FP,0))+종합보정값!FQ$7+종합보정값!FQ$36),"")</f>
        <v/>
      </c>
      <c r="H470" s="86" t="str">
        <f>IF(G470="","",G470+종합보정값!FR$15)</f>
        <v/>
      </c>
      <c r="I470" s="87" t="str">
        <f>IF(J470="","",J470+종합보정값!FQ$16)</f>
        <v/>
      </c>
      <c r="J470" s="87" t="str">
        <f>IFERROR(IF(INDEX(종합보정값!$FQ:$FQ,MATCH(SUBSTITUTE($B470,"인문3","인문2"),종합보정값!$FP:$FP,0))="","",INDEX(종합보정값!$FQ:$FQ,MATCH(SUBSTITUTE($B470,"인문3","인문2"),종합보정값!$FP:$FP,0))+종합보정값!FQ$8+종합보정값!FQ$37),"")</f>
        <v/>
      </c>
      <c r="K470" s="87" t="str">
        <f>IF(J470="","",J470+종합보정값!FR$16)</f>
        <v/>
      </c>
      <c r="L470" s="88" t="str">
        <f>IF(M470="","",M470+종합보정값!FQ$17)</f>
        <v/>
      </c>
      <c r="M470" s="88" t="str">
        <f>IFERROR(IF(INDEX(종합보정값!$FQ:$FQ,MATCH(SUBSTITUTE($B470,"인문3","인문2"),종합보정값!$FP:$FP,0))="","",INDEX(종합보정값!$FQ:$FQ,MATCH(SUBSTITUTE($B470,"인문3","인문2"),종합보정값!$FP:$FP,0))+종합보정값!FQ$9+종합보정값!FQ$38),"")</f>
        <v/>
      </c>
      <c r="N470" s="88" t="str">
        <f>IF(M470="","",M470+종합보정값!FR$17)</f>
        <v/>
      </c>
      <c r="O470" s="89" t="str">
        <f>IF(P470="","",P470+종합보정값!FQ$18)</f>
        <v/>
      </c>
      <c r="P470" s="89" t="str">
        <f>IFERROR(IF(INDEX(종합보정값!$FQ:$FQ,MATCH(SUBSTITUTE($B470,"인문3","인문2"),종합보정값!$FP:$FP,0))="","",INDEX(종합보정값!$FQ:$FQ,MATCH(SUBSTITUTE($B470,"인문3","인문2"),종합보정값!$FP:$FP,0))+종합보정값!FQ$10+종합보정값!FQ$39),"")</f>
        <v/>
      </c>
      <c r="Q470" s="89" t="str">
        <f>IF(P470="","",P470+종합보정값!FR$18)</f>
        <v/>
      </c>
    </row>
    <row r="471" spans="2:17">
      <c r="B471" s="84" t="s">
        <v>2037</v>
      </c>
      <c r="C471" s="85" t="str">
        <f>IF(D471="","",D471+종합보정값!FQ$14)</f>
        <v/>
      </c>
      <c r="D471" s="85" t="str">
        <f>IFERROR(IF(INDEX(종합보정값!$FQ:$FQ,MATCH(SUBSTITUTE($B471,"자연1","자연2"),종합보정값!$FP:$FP,0))="","",INDEX(종합보정값!$FQ:$FQ,MATCH(SUBSTITUTE($B471,"자연1","자연2"),종합보정값!$FP:$FP,0))+종합보정값!FR$6-종합보정값!FR$35),"")</f>
        <v/>
      </c>
      <c r="E471" s="85" t="str">
        <f>IF(D471="","",D471+종합보정값!FR$14)</f>
        <v/>
      </c>
      <c r="F471" s="86" t="str">
        <f>IF(G471="","",G471+종합보정값!FQ$15)</f>
        <v/>
      </c>
      <c r="G471" s="86" t="str">
        <f>IFERROR(IF(INDEX(종합보정값!$FQ:$FQ,MATCH(SUBSTITUTE($B471,"자연1","자연2"),종합보정값!$FP:$FP,0))="","",INDEX(종합보정값!$FQ:$FQ,MATCH(SUBSTITUTE($B471,"자연1","자연2"),종합보정값!$FP:$FP,0))+종합보정값!FR$7-종합보정값!FR$36),"")</f>
        <v/>
      </c>
      <c r="H471" s="86" t="str">
        <f>IF(G471="","",G471+종합보정값!FR$15)</f>
        <v/>
      </c>
      <c r="I471" s="87" t="str">
        <f>IF(J471="","",J471+종합보정값!FQ$16)</f>
        <v/>
      </c>
      <c r="J471" s="87" t="str">
        <f>IFERROR(IF(INDEX(종합보정값!$FQ:$FQ,MATCH(SUBSTITUTE($B471,"자연1","자연2"),종합보정값!$FP:$FP,0))="","",INDEX(종합보정값!$FQ:$FQ,MATCH(SUBSTITUTE($B471,"자연1","자연2"),종합보정값!$FP:$FP,0))+종합보정값!FR$8-종합보정값!FR$37),"")</f>
        <v/>
      </c>
      <c r="K471" s="87" t="str">
        <f>IF(J471="","",J471+종합보정값!FR$16)</f>
        <v/>
      </c>
      <c r="L471" s="88" t="str">
        <f>IF(M471="","",M471+종합보정값!FQ$17)</f>
        <v/>
      </c>
      <c r="M471" s="88" t="str">
        <f>IFERROR(IF(INDEX(종합보정값!$FQ:$FQ,MATCH(SUBSTITUTE($B471,"자연1","자연2"),종합보정값!$FP:$FP,0))="","",INDEX(종합보정값!$FQ:$FQ,MATCH(SUBSTITUTE($B471,"자연1","자연2"),종합보정값!$FP:$FP,0))+종합보정값!FR$9-종합보정값!FR$38),"")</f>
        <v/>
      </c>
      <c r="N471" s="88" t="str">
        <f>IF(M471="","",M471+종합보정값!FR$17)</f>
        <v/>
      </c>
      <c r="O471" s="89" t="str">
        <f>IF(P471="","",P471+종합보정값!FQ$18)</f>
        <v/>
      </c>
      <c r="P471" s="89" t="str">
        <f>IFERROR(IF(INDEX(종합보정값!$FQ:$FQ,MATCH(SUBSTITUTE($B471,"자연1","자연2"),종합보정값!$FP:$FP,0))="","",INDEX(종합보정값!$FQ:$FQ,MATCH(SUBSTITUTE($B471,"자연1","자연2"),종합보정값!$FP:$FP,0))+종합보정값!FR$10-종합보정값!FR$39),"")</f>
        <v/>
      </c>
      <c r="Q471" s="89" t="str">
        <f>IF(P471="","",P471+종합보정값!FR$18)</f>
        <v/>
      </c>
    </row>
    <row r="472" spans="2:17">
      <c r="B472" s="84" t="s">
        <v>2038</v>
      </c>
      <c r="C472" s="85" t="str">
        <f>IF(D472="","",D472+종합보정값!FQ$14)</f>
        <v/>
      </c>
      <c r="D472" s="85" t="str">
        <f>IFERROR(IF(INDEX(종합보정값!$FQ:$FQ,MATCH($B472,종합보정값!$FP:$FP,0))="","",INDEX(종합보정값!$FQ:$FQ,MATCH($B472,종합보정값!$FP:$FP,0))+IF(INDEX(종합보정값!$FS:$FS,MATCH($B472,종합보정값!$FP:$FP,0))="인문",종합보정값!FQ$6,종합보정값!FR$6)),"")</f>
        <v/>
      </c>
      <c r="E472" s="85" t="str">
        <f>IF(D472="","",D472+종합보정값!FR$14)</f>
        <v/>
      </c>
      <c r="F472" s="86" t="str">
        <f>IF(G472="","",G472+종합보정값!FQ$15)</f>
        <v/>
      </c>
      <c r="G472" s="86" t="str">
        <f>IFERROR(IF(INDEX(종합보정값!$FQ:$FQ,MATCH($B472,종합보정값!$FP:$FP,0))="","",INDEX(종합보정값!$FQ:$FQ,MATCH($B472,종합보정값!$FP:$FP,0))+IF(INDEX(종합보정값!$FS:$FS,MATCH($B472,종합보정값!$FP:$FP,0))="인문",종합보정값!FQ$7,종합보정값!FR$7)),"")</f>
        <v/>
      </c>
      <c r="H472" s="86" t="str">
        <f>IF(G472="","",G472+종합보정값!FR$15)</f>
        <v/>
      </c>
      <c r="I472" s="87" t="str">
        <f>IF(J472="","",J472+종합보정값!FQ$16)</f>
        <v/>
      </c>
      <c r="J472" s="87" t="str">
        <f>IFERROR(IF(INDEX(종합보정값!$FQ:$FQ,MATCH($B472,종합보정값!$FP:$FP,0))="","",INDEX(종합보정값!$FQ:$FQ,MATCH($B472,종합보정값!$FP:$FP,0))+IF(INDEX(종합보정값!$FS:$FS,MATCH($B472,종합보정값!$FP:$FP,0))="인문",종합보정값!FQ$8,종합보정값!FR$8)),"")</f>
        <v/>
      </c>
      <c r="K472" s="87" t="str">
        <f>IF(J472="","",J472+종합보정값!FR$16)</f>
        <v/>
      </c>
      <c r="L472" s="88" t="str">
        <f>IF(M472="","",M472+종합보정값!FQ$17)</f>
        <v/>
      </c>
      <c r="M472" s="88" t="str">
        <f>IFERROR(IF(INDEX(종합보정값!$FQ:$FQ,MATCH($B472,종합보정값!$FP:$FP,0))="","",INDEX(종합보정값!$FQ:$FQ,MATCH($B472,종합보정값!$FP:$FP,0))+IF(INDEX(종합보정값!$FS:$FS,MATCH($B472,종합보정값!$FP:$FP,0))="인문",종합보정값!FQ$9,종합보정값!FR$9)),"")</f>
        <v/>
      </c>
      <c r="N472" s="88" t="str">
        <f>IF(M472="","",M472+종합보정값!FR$17)</f>
        <v/>
      </c>
      <c r="O472" s="89" t="str">
        <f>IF(P472="","",P472+종합보정값!FQ$18)</f>
        <v/>
      </c>
      <c r="P472" s="89" t="str">
        <f>IFERROR(IF(INDEX(종합보정값!$FQ:$FQ,MATCH($B472,종합보정값!$FP:$FP,0))="","",INDEX(종합보정값!$FQ:$FQ,MATCH($B472,종합보정값!$FP:$FP,0))+IF(INDEX(종합보정값!$FS:$FS,MATCH($B472,종합보정값!$FP:$FP,0))="인문",종합보정값!FQ$10,종합보정값!FR$10)),"")</f>
        <v/>
      </c>
      <c r="Q472" s="89" t="str">
        <f>IF(P472="","",P472+종합보정값!FR$18)</f>
        <v/>
      </c>
    </row>
    <row r="473" spans="2:17">
      <c r="B473" s="84" t="s">
        <v>2039</v>
      </c>
      <c r="C473" s="85" t="str">
        <f>IF(D473="","",D473+종합보정값!FQ$14)</f>
        <v/>
      </c>
      <c r="D473" s="85" t="str">
        <f>IFERROR(IF(INDEX(종합보정값!$FQ:$FQ,MATCH(SUBSTITUTE($B473,"자연3","자연2"),종합보정값!$FP:$FP,0))="","",INDEX(종합보정값!$FQ:$FQ,MATCH(SUBSTITUTE($B473,"자연3","자연2"),종합보정값!$FP:$FP,0))+종합보정값!FR$6+종합보정값!FR$35),"")</f>
        <v/>
      </c>
      <c r="E473" s="85" t="str">
        <f>IF(D473="","",D473+종합보정값!FR$14)</f>
        <v/>
      </c>
      <c r="F473" s="86" t="str">
        <f>IF(G473="","",G473+종합보정값!FQ$15)</f>
        <v/>
      </c>
      <c r="G473" s="86" t="str">
        <f>IFERROR(IF(INDEX(종합보정값!$FQ:$FQ,MATCH(SUBSTITUTE($B473,"자연3","자연2"),종합보정값!$FP:$FP,0))="","",INDEX(종합보정값!$FQ:$FQ,MATCH(SUBSTITUTE($B473,"자연3","자연2"),종합보정값!$FP:$FP,0))+종합보정값!FR$7+종합보정값!FR$36),"")</f>
        <v/>
      </c>
      <c r="H473" s="86" t="str">
        <f>IF(G473="","",G473+종합보정값!FR$15)</f>
        <v/>
      </c>
      <c r="I473" s="87" t="str">
        <f>IF(J473="","",J473+종합보정값!FQ$16)</f>
        <v/>
      </c>
      <c r="J473" s="87" t="str">
        <f>IFERROR(IF(INDEX(종합보정값!$FQ:$FQ,MATCH(SUBSTITUTE($B473,"자연3","자연2"),종합보정값!$FP:$FP,0))="","",INDEX(종합보정값!$FQ:$FQ,MATCH(SUBSTITUTE($B473,"자연3","자연2"),종합보정값!$FP:$FP,0))+종합보정값!FR$8+종합보정값!FR$37),"")</f>
        <v/>
      </c>
      <c r="K473" s="87" t="str">
        <f>IF(J473="","",J473+종합보정값!FR$16)</f>
        <v/>
      </c>
      <c r="L473" s="88" t="str">
        <f>IF(M473="","",M473+종합보정값!FQ$17)</f>
        <v/>
      </c>
      <c r="M473" s="88" t="str">
        <f>IFERROR(IF(INDEX(종합보정값!$FQ:$FQ,MATCH(SUBSTITUTE($B473,"자연3","자연2"),종합보정값!$FP:$FP,0))="","",INDEX(종합보정값!$FQ:$FQ,MATCH(SUBSTITUTE($B473,"자연3","자연2"),종합보정값!$FP:$FP,0))+종합보정값!FR$9+종합보정값!FR$38),"")</f>
        <v/>
      </c>
      <c r="N473" s="88" t="str">
        <f>IF(M473="","",M473+종합보정값!FR$17)</f>
        <v/>
      </c>
      <c r="O473" s="89" t="str">
        <f>IF(P473="","",P473+종합보정값!FQ$18)</f>
        <v/>
      </c>
      <c r="P473" s="89" t="str">
        <f>IFERROR(IF(INDEX(종합보정값!$FQ:$FQ,MATCH(SUBSTITUTE($B473,"자연3","자연2"),종합보정값!$FP:$FP,0))="","",INDEX(종합보정값!$FQ:$FQ,MATCH(SUBSTITUTE($B473,"자연3","자연2"),종합보정값!$FP:$FP,0))+종합보정값!FR$10+종합보정값!FR$39),"")</f>
        <v/>
      </c>
      <c r="Q473" s="89" t="str">
        <f>IF(P473="","",P473+종합보정값!FR$18)</f>
        <v/>
      </c>
    </row>
    <row r="474" spans="2:17">
      <c r="B474" s="84" t="s">
        <v>2040</v>
      </c>
      <c r="C474" s="85" t="str">
        <f>IF(D474="","",D474+종합보정값!FQ$14)</f>
        <v/>
      </c>
      <c r="D474" s="85" t="str">
        <f>IFERROR(IF(INDEX(종합보정값!$FQ:$FQ,MATCH($B474,종합보정값!$FP:$FP,0))="","",INDEX(종합보정값!$FQ:$FQ,MATCH($B474,종합보정값!$FP:$FP,0))+IF(INDEX(종합보정값!$FS:$FS,MATCH($B474,종합보정값!$FP:$FP,0))="인문",종합보정값!FQ$6,종합보정값!FR$6)),"")</f>
        <v/>
      </c>
      <c r="E474" s="85" t="str">
        <f>IF(D474="","",D474+종합보정값!FR$14)</f>
        <v/>
      </c>
      <c r="F474" s="86" t="str">
        <f>IF(G474="","",G474+종합보정값!FQ$15)</f>
        <v/>
      </c>
      <c r="G474" s="86" t="str">
        <f>IFERROR(IF(INDEX(종합보정값!$FQ:$FQ,MATCH($B474,종합보정값!$FP:$FP,0))="","",INDEX(종합보정값!$FQ:$FQ,MATCH($B474,종합보정값!$FP:$FP,0))+IF(INDEX(종합보정값!$FS:$FS,MATCH($B474,종합보정값!$FP:$FP,0))="인문",종합보정값!FQ$7,종합보정값!FR$7)),"")</f>
        <v/>
      </c>
      <c r="H474" s="86" t="str">
        <f>IF(G474="","",G474+종합보정값!FR$15)</f>
        <v/>
      </c>
      <c r="I474" s="87" t="str">
        <f>IF(J474="","",J474+종합보정값!FQ$16)</f>
        <v/>
      </c>
      <c r="J474" s="87" t="str">
        <f>IFERROR(IF(INDEX(종합보정값!$FQ:$FQ,MATCH($B474,종합보정값!$FP:$FP,0))="","",INDEX(종합보정값!$FQ:$FQ,MATCH($B474,종합보정값!$FP:$FP,0))+IF(INDEX(종합보정값!$FS:$FS,MATCH($B474,종합보정값!$FP:$FP,0))="인문",종합보정값!FQ$8,종합보정값!FR$8)),"")</f>
        <v/>
      </c>
      <c r="K474" s="87" t="str">
        <f>IF(J474="","",J474+종합보정값!FR$16)</f>
        <v/>
      </c>
      <c r="L474" s="88" t="str">
        <f>IF(M474="","",M474+종합보정값!FQ$17)</f>
        <v/>
      </c>
      <c r="M474" s="88" t="str">
        <f>IFERROR(IF(INDEX(종합보정값!$FQ:$FQ,MATCH($B474,종합보정값!$FP:$FP,0))="","",INDEX(종합보정값!$FQ:$FQ,MATCH($B474,종합보정값!$FP:$FP,0))+IF(INDEX(종합보정값!$FS:$FS,MATCH($B474,종합보정값!$FP:$FP,0))="인문",종합보정값!FQ$9,종합보정값!FR$9)),"")</f>
        <v/>
      </c>
      <c r="N474" s="88" t="str">
        <f>IF(M474="","",M474+종합보정값!FR$17)</f>
        <v/>
      </c>
      <c r="O474" s="89" t="str">
        <f>IF(P474="","",P474+종합보정값!FQ$18)</f>
        <v/>
      </c>
      <c r="P474" s="89" t="str">
        <f>IFERROR(IF(INDEX(종합보정값!$FQ:$FQ,MATCH($B474,종합보정값!$FP:$FP,0))="","",INDEX(종합보정값!$FQ:$FQ,MATCH($B474,종합보정값!$FP:$FP,0))+IF(INDEX(종합보정값!$FS:$FS,MATCH($B474,종합보정값!$FP:$FP,0))="인문",종합보정값!FQ$10,종합보정값!FR$10)),"")</f>
        <v/>
      </c>
      <c r="Q474" s="89" t="str">
        <f>IF(P474="","",P474+종합보정값!FR$18)</f>
        <v/>
      </c>
    </row>
    <row r="475" spans="2:17">
      <c r="B475" s="84" t="s">
        <v>2041</v>
      </c>
      <c r="C475" s="85" t="str">
        <f>IF(D475="","",D475+종합보정값!FQ$14)</f>
        <v/>
      </c>
      <c r="D475" s="85" t="str">
        <f>IFERROR(IF(INDEX(종합보정값!$FQ:$FQ,MATCH($B475,종합보정값!$FP:$FP,0))="","",INDEX(종합보정값!$FQ:$FQ,MATCH($B475,종합보정값!$FP:$FP,0))+IF(INDEX(종합보정값!$FS:$FS,MATCH($B475,종합보정값!$FP:$FP,0))="인문",종합보정값!FQ$6,종합보정값!FR$6)),"")</f>
        <v/>
      </c>
      <c r="E475" s="85" t="str">
        <f>IF(D475="","",D475+종합보정값!FR$14)</f>
        <v/>
      </c>
      <c r="F475" s="86" t="str">
        <f>IF(G475="","",G475+종합보정값!FQ$15)</f>
        <v/>
      </c>
      <c r="G475" s="86" t="str">
        <f>IFERROR(IF(INDEX(종합보정값!$FQ:$FQ,MATCH($B475,종합보정값!$FP:$FP,0))="","",INDEX(종합보정값!$FQ:$FQ,MATCH($B475,종합보정값!$FP:$FP,0))+IF(INDEX(종합보정값!$FS:$FS,MATCH($B475,종합보정값!$FP:$FP,0))="인문",종합보정값!FQ$7,종합보정값!FR$7)),"")</f>
        <v/>
      </c>
      <c r="H475" s="86" t="str">
        <f>IF(G475="","",G475+종합보정값!FR$15)</f>
        <v/>
      </c>
      <c r="I475" s="87" t="str">
        <f>IF(J475="","",J475+종합보정값!FQ$16)</f>
        <v/>
      </c>
      <c r="J475" s="87" t="str">
        <f>IFERROR(IF(INDEX(종합보정값!$FQ:$FQ,MATCH($B475,종합보정값!$FP:$FP,0))="","",INDEX(종합보정값!$FQ:$FQ,MATCH($B475,종합보정값!$FP:$FP,0))+IF(INDEX(종합보정값!$FS:$FS,MATCH($B475,종합보정값!$FP:$FP,0))="인문",종합보정값!FQ$8,종합보정값!FR$8)),"")</f>
        <v/>
      </c>
      <c r="K475" s="87" t="str">
        <f>IF(J475="","",J475+종합보정값!FR$16)</f>
        <v/>
      </c>
      <c r="L475" s="88" t="str">
        <f>IF(M475="","",M475+종합보정값!FQ$17)</f>
        <v/>
      </c>
      <c r="M475" s="88" t="str">
        <f>IFERROR(IF(INDEX(종합보정값!$FQ:$FQ,MATCH($B475,종합보정값!$FP:$FP,0))="","",INDEX(종합보정값!$FQ:$FQ,MATCH($B475,종합보정값!$FP:$FP,0))+IF(INDEX(종합보정값!$FS:$FS,MATCH($B475,종합보정값!$FP:$FP,0))="인문",종합보정값!FQ$9,종합보정값!FR$9)),"")</f>
        <v/>
      </c>
      <c r="N475" s="88" t="str">
        <f>IF(M475="","",M475+종합보정값!FR$17)</f>
        <v/>
      </c>
      <c r="O475" s="89" t="str">
        <f>IF(P475="","",P475+종합보정값!FQ$18)</f>
        <v/>
      </c>
      <c r="P475" s="89" t="str">
        <f>IFERROR(IF(INDEX(종합보정값!$FQ:$FQ,MATCH($B475,종합보정값!$FP:$FP,0))="","",INDEX(종합보정값!$FQ:$FQ,MATCH($B475,종합보정값!$FP:$FP,0))+IF(INDEX(종합보정값!$FS:$FS,MATCH($B475,종합보정값!$FP:$FP,0))="인문",종합보정값!FQ$10,종합보정값!FR$10)),"")</f>
        <v/>
      </c>
      <c r="Q475" s="89" t="str">
        <f>IF(P475="","",P475+종합보정값!FR$18)</f>
        <v/>
      </c>
    </row>
    <row r="476" spans="2:17">
      <c r="B476" s="84" t="s">
        <v>2042</v>
      </c>
      <c r="C476" s="85" t="str">
        <f>IF(D476="","",D476+종합보정값!FQ$14)</f>
        <v/>
      </c>
      <c r="D476" s="85" t="str">
        <f>IFERROR(IF(INDEX(종합보정값!$FQ:$FQ,MATCH($B476,종합보정값!$FP:$FP,0))="","",INDEX(종합보정값!$FQ:$FQ,MATCH($B476,종합보정값!$FP:$FP,0))+IF(INDEX(종합보정값!$FS:$FS,MATCH($B476,종합보정값!$FP:$FP,0))="인문",종합보정값!FQ$6,종합보정값!FR$6)),"")</f>
        <v/>
      </c>
      <c r="E476" s="85" t="str">
        <f>IF(D476="","",D476+종합보정값!FR$14)</f>
        <v/>
      </c>
      <c r="F476" s="86" t="str">
        <f>IF(G476="","",G476+종합보정값!FQ$15)</f>
        <v/>
      </c>
      <c r="G476" s="86" t="str">
        <f>IFERROR(IF(INDEX(종합보정값!$FQ:$FQ,MATCH($B476,종합보정값!$FP:$FP,0))="","",INDEX(종합보정값!$FQ:$FQ,MATCH($B476,종합보정값!$FP:$FP,0))+IF(INDEX(종합보정값!$FS:$FS,MATCH($B476,종합보정값!$FP:$FP,0))="인문",종합보정값!FQ$7,종합보정값!FR$7)),"")</f>
        <v/>
      </c>
      <c r="H476" s="86" t="str">
        <f>IF(G476="","",G476+종합보정값!FR$15)</f>
        <v/>
      </c>
      <c r="I476" s="87" t="str">
        <f>IF(J476="","",J476+종합보정값!FQ$16)</f>
        <v/>
      </c>
      <c r="J476" s="87" t="str">
        <f>IFERROR(IF(INDEX(종합보정값!$FQ:$FQ,MATCH($B476,종합보정값!$FP:$FP,0))="","",INDEX(종합보정값!$FQ:$FQ,MATCH($B476,종합보정값!$FP:$FP,0))+IF(INDEX(종합보정값!$FS:$FS,MATCH($B476,종합보정값!$FP:$FP,0))="인문",종합보정값!FQ$8,종합보정값!FR$8)),"")</f>
        <v/>
      </c>
      <c r="K476" s="87" t="str">
        <f>IF(J476="","",J476+종합보정값!FR$16)</f>
        <v/>
      </c>
      <c r="L476" s="88" t="str">
        <f>IF(M476="","",M476+종합보정값!FQ$17)</f>
        <v/>
      </c>
      <c r="M476" s="88" t="str">
        <f>IFERROR(IF(INDEX(종합보정값!$FQ:$FQ,MATCH($B476,종합보정값!$FP:$FP,0))="","",INDEX(종합보정값!$FQ:$FQ,MATCH($B476,종합보정값!$FP:$FP,0))+IF(INDEX(종합보정값!$FS:$FS,MATCH($B476,종합보정값!$FP:$FP,0))="인문",종합보정값!FQ$9,종합보정값!FR$9)),"")</f>
        <v/>
      </c>
      <c r="N476" s="88" t="str">
        <f>IF(M476="","",M476+종합보정값!FR$17)</f>
        <v/>
      </c>
      <c r="O476" s="89" t="str">
        <f>IF(P476="","",P476+종합보정값!FQ$18)</f>
        <v/>
      </c>
      <c r="P476" s="89" t="str">
        <f>IFERROR(IF(INDEX(종합보정값!$FQ:$FQ,MATCH($B476,종합보정값!$FP:$FP,0))="","",INDEX(종합보정값!$FQ:$FQ,MATCH($B476,종합보정값!$FP:$FP,0))+IF(INDEX(종합보정값!$FS:$FS,MATCH($B476,종합보정값!$FP:$FP,0))="인문",종합보정값!FQ$10,종합보정값!FR$10)),"")</f>
        <v/>
      </c>
      <c r="Q476" s="89" t="str">
        <f>IF(P476="","",P476+종합보정값!FR$18)</f>
        <v/>
      </c>
    </row>
    <row r="477" spans="2:17">
      <c r="B477" s="84" t="s">
        <v>2043</v>
      </c>
      <c r="C477" s="85" t="str">
        <f>IF(D477="","",D477+종합보정값!FQ$14)</f>
        <v/>
      </c>
      <c r="D477" s="85" t="str">
        <f>IFERROR(IF(INDEX(종합보정값!$FQ:$FQ,MATCH($B477,종합보정값!$FP:$FP,0))="","",INDEX(종합보정값!$FQ:$FQ,MATCH($B477,종합보정값!$FP:$FP,0))+IF(INDEX(종합보정값!$FS:$FS,MATCH($B477,종합보정값!$FP:$FP,0))="인문",종합보정값!FQ$6,종합보정값!FR$6)),"")</f>
        <v/>
      </c>
      <c r="E477" s="85" t="str">
        <f>IF(D477="","",D477+종합보정값!FR$14)</f>
        <v/>
      </c>
      <c r="F477" s="86" t="str">
        <f>IF(G477="","",G477+종합보정값!FQ$15)</f>
        <v/>
      </c>
      <c r="G477" s="86" t="str">
        <f>IFERROR(IF(INDEX(종합보정값!$FQ:$FQ,MATCH($B477,종합보정값!$FP:$FP,0))="","",INDEX(종합보정값!$FQ:$FQ,MATCH($B477,종합보정값!$FP:$FP,0))+IF(INDEX(종합보정값!$FS:$FS,MATCH($B477,종합보정값!$FP:$FP,0))="인문",종합보정값!FQ$7,종합보정값!FR$7)),"")</f>
        <v/>
      </c>
      <c r="H477" s="86" t="str">
        <f>IF(G477="","",G477+종합보정값!FR$15)</f>
        <v/>
      </c>
      <c r="I477" s="87" t="str">
        <f>IF(J477="","",J477+종합보정값!FQ$16)</f>
        <v/>
      </c>
      <c r="J477" s="87" t="str">
        <f>IFERROR(IF(INDEX(종합보정값!$FQ:$FQ,MATCH($B477,종합보정값!$FP:$FP,0))="","",INDEX(종합보정값!$FQ:$FQ,MATCH($B477,종합보정값!$FP:$FP,0))+IF(INDEX(종합보정값!$FS:$FS,MATCH($B477,종합보정값!$FP:$FP,0))="인문",종합보정값!FQ$8,종합보정값!FR$8)),"")</f>
        <v/>
      </c>
      <c r="K477" s="87" t="str">
        <f>IF(J477="","",J477+종합보정값!FR$16)</f>
        <v/>
      </c>
      <c r="L477" s="88" t="str">
        <f>IF(M477="","",M477+종합보정값!FQ$17)</f>
        <v/>
      </c>
      <c r="M477" s="88" t="str">
        <f>IFERROR(IF(INDEX(종합보정값!$FQ:$FQ,MATCH($B477,종합보정값!$FP:$FP,0))="","",INDEX(종합보정값!$FQ:$FQ,MATCH($B477,종합보정값!$FP:$FP,0))+IF(INDEX(종합보정값!$FS:$FS,MATCH($B477,종합보정값!$FP:$FP,0))="인문",종합보정값!FQ$9,종합보정값!FR$9)),"")</f>
        <v/>
      </c>
      <c r="N477" s="88" t="str">
        <f>IF(M477="","",M477+종합보정값!FR$17)</f>
        <v/>
      </c>
      <c r="O477" s="89" t="str">
        <f>IF(P477="","",P477+종합보정값!FQ$18)</f>
        <v/>
      </c>
      <c r="P477" s="89" t="str">
        <f>IFERROR(IF(INDEX(종합보정값!$FQ:$FQ,MATCH($B477,종합보정값!$FP:$FP,0))="","",INDEX(종합보정값!$FQ:$FQ,MATCH($B477,종합보정값!$FP:$FP,0))+IF(INDEX(종합보정값!$FS:$FS,MATCH($B477,종합보정값!$FP:$FP,0))="인문",종합보정값!FQ$10,종합보정값!FR$10)),"")</f>
        <v/>
      </c>
      <c r="Q477" s="89" t="str">
        <f>IF(P477="","",P477+종합보정값!FR$18)</f>
        <v/>
      </c>
    </row>
    <row r="479" spans="2:17">
      <c r="B479" s="159" t="s">
        <v>2044</v>
      </c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5"/>
    </row>
    <row r="480" spans="2:17">
      <c r="B480" s="78"/>
      <c r="C480" s="163" t="s">
        <v>1862</v>
      </c>
      <c r="D480" s="154"/>
      <c r="E480" s="155"/>
      <c r="F480" s="161" t="s">
        <v>1863</v>
      </c>
      <c r="G480" s="154"/>
      <c r="H480" s="155"/>
      <c r="I480" s="162" t="s">
        <v>1864</v>
      </c>
      <c r="J480" s="154"/>
      <c r="K480" s="155"/>
      <c r="L480" s="156" t="s">
        <v>1865</v>
      </c>
      <c r="M480" s="154"/>
      <c r="N480" s="155"/>
      <c r="O480" s="157" t="s">
        <v>1866</v>
      </c>
      <c r="P480" s="154"/>
      <c r="Q480" s="155"/>
    </row>
    <row r="481" spans="2:17">
      <c r="B481" s="78" t="s">
        <v>1869</v>
      </c>
      <c r="C481" s="79" t="s">
        <v>19</v>
      </c>
      <c r="D481" s="79" t="s">
        <v>20</v>
      </c>
      <c r="E481" s="79" t="s">
        <v>21</v>
      </c>
      <c r="F481" s="80" t="s">
        <v>19</v>
      </c>
      <c r="G481" s="80" t="s">
        <v>20</v>
      </c>
      <c r="H481" s="80" t="s">
        <v>21</v>
      </c>
      <c r="I481" s="81" t="s">
        <v>19</v>
      </c>
      <c r="J481" s="81" t="s">
        <v>20</v>
      </c>
      <c r="K481" s="81" t="s">
        <v>21</v>
      </c>
      <c r="L481" s="82" t="s">
        <v>19</v>
      </c>
      <c r="M481" s="82" t="s">
        <v>20</v>
      </c>
      <c r="N481" s="82" t="s">
        <v>21</v>
      </c>
      <c r="O481" s="83" t="s">
        <v>19</v>
      </c>
      <c r="P481" s="83" t="s">
        <v>20</v>
      </c>
      <c r="Q481" s="83" t="s">
        <v>21</v>
      </c>
    </row>
    <row r="482" spans="2:17">
      <c r="B482" s="84" t="s">
        <v>2045</v>
      </c>
      <c r="C482" s="85" t="str">
        <f>IF(D482="","",D482+종합보정값!FV$14)</f>
        <v/>
      </c>
      <c r="D482" s="85" t="str">
        <f>IFERROR(IF(INDEX(종합보정값!$FV:$FV,MATCH(SUBSTITUTE($B482,"인문1","인문2"),종합보정값!$FU:$FU,0))="","",INDEX(종합보정값!$FV:$FV,MATCH(SUBSTITUTE($B482,"인문1","인문2"),종합보정값!$FU:$FU,0))+종합보정값!FV$6-종합보정값!FV$35),"")</f>
        <v/>
      </c>
      <c r="E482" s="85" t="str">
        <f>IF(D482="","",D482+종합보정값!FW$14)</f>
        <v/>
      </c>
      <c r="F482" s="86" t="str">
        <f>IF(G482="","",G482+종합보정값!FV$15)</f>
        <v/>
      </c>
      <c r="G482" s="86" t="str">
        <f>IFERROR(IF(INDEX(종합보정값!$FV:$FV,MATCH(SUBSTITUTE($B482,"인문1","인문2"),종합보정값!$FU:$FU,0))="","",INDEX(종합보정값!$FV:$FV,MATCH(SUBSTITUTE($B482,"인문1","인문2"),종합보정값!$FU:$FU,0))+종합보정값!FV$7-종합보정값!FV$36),"")</f>
        <v/>
      </c>
      <c r="H482" s="86" t="str">
        <f>IF(G482="","",G482+종합보정값!FW$15)</f>
        <v/>
      </c>
      <c r="I482" s="87" t="str">
        <f>IF(J482="","",J482+종합보정값!FV$16)</f>
        <v/>
      </c>
      <c r="J482" s="87" t="str">
        <f>IFERROR(IF(INDEX(종합보정값!$FV:$FV,MATCH(SUBSTITUTE($B482,"인문1","인문2"),종합보정값!$FU:$FU,0))="","",INDEX(종합보정값!$FV:$FV,MATCH(SUBSTITUTE($B482,"인문1","인문2"),종합보정값!$FU:$FU,0))+종합보정값!FV$8-종합보정값!FV$37),"")</f>
        <v/>
      </c>
      <c r="K482" s="87" t="str">
        <f>IF(J482="","",J482+종합보정값!FW$16)</f>
        <v/>
      </c>
      <c r="L482" s="88" t="str">
        <f>IF(M482="","",M482+종합보정값!FV$17)</f>
        <v/>
      </c>
      <c r="M482" s="88" t="str">
        <f>IFERROR(IF(INDEX(종합보정값!$FV:$FV,MATCH(SUBSTITUTE($B482,"인문1","인문2"),종합보정값!$FU:$FU,0))="","",INDEX(종합보정값!$FV:$FV,MATCH(SUBSTITUTE($B482,"인문1","인문2"),종합보정값!$FU:$FU,0))+종합보정값!FV$9-종합보정값!FV$38),"")</f>
        <v/>
      </c>
      <c r="N482" s="88" t="str">
        <f>IF(M482="","",M482+종합보정값!FW$17)</f>
        <v/>
      </c>
      <c r="O482" s="89" t="str">
        <f>IF(P482="","",P482+종합보정값!FV$18)</f>
        <v/>
      </c>
      <c r="P482" s="89" t="str">
        <f>IFERROR(IF(INDEX(종합보정값!$FV:$FV,MATCH(SUBSTITUTE($B482,"인문1","인문2"),종합보정값!$FU:$FU,0))="","",INDEX(종합보정값!$FV:$FV,MATCH(SUBSTITUTE($B482,"인문1","인문2"),종합보정값!$FU:$FU,0))+종합보정값!FV$10-종합보정값!FV$39),"")</f>
        <v/>
      </c>
      <c r="Q482" s="89" t="str">
        <f>IF(P482="","",P482+종합보정값!FW$18)</f>
        <v/>
      </c>
    </row>
    <row r="483" spans="2:17">
      <c r="B483" s="84" t="s">
        <v>2046</v>
      </c>
      <c r="C483" s="85" t="str">
        <f>IF(D483="","",D483+종합보정값!FV$14)</f>
        <v/>
      </c>
      <c r="D483" s="85" t="str">
        <f>IFERROR(IF(INDEX(종합보정값!$FV:$FV,MATCH($B483,종합보정값!$FU:$FU,0))="","",INDEX(종합보정값!$FV:$FV,MATCH($B483,종합보정값!$FU:$FU,0))+IF(INDEX(종합보정값!$FX:$FX,MATCH($B483,종합보정값!$FU:$FU,0))="인문",종합보정값!FV$6,종합보정값!FW$6)),"")</f>
        <v/>
      </c>
      <c r="E483" s="85" t="str">
        <f>IF(D483="","",D483+종합보정값!FW$14)</f>
        <v/>
      </c>
      <c r="F483" s="86" t="str">
        <f>IF(G483="","",G483+종합보정값!FV$15)</f>
        <v/>
      </c>
      <c r="G483" s="86" t="str">
        <f>IFERROR(IF(INDEX(종합보정값!$FV:$FV,MATCH($B483,종합보정값!$FU:$FU,0))="","",INDEX(종합보정값!$FV:$FV,MATCH($B483,종합보정값!$FU:$FU,0))+IF(INDEX(종합보정값!$FX:$FX,MATCH($B483,종합보정값!$FU:$FU,0))="인문",종합보정값!FV$7,종합보정값!FW$7)),"")</f>
        <v/>
      </c>
      <c r="H483" s="86" t="str">
        <f>IF(G483="","",G483+종합보정값!FW$15)</f>
        <v/>
      </c>
      <c r="I483" s="87" t="str">
        <f>IF(J483="","",J483+종합보정값!FV$16)</f>
        <v/>
      </c>
      <c r="J483" s="87" t="str">
        <f>IFERROR(IF(INDEX(종합보정값!$FV:$FV,MATCH($B483,종합보정값!$FU:$FU,0))="","",INDEX(종합보정값!$FV:$FV,MATCH($B483,종합보정값!$FU:$FU,0))+IF(INDEX(종합보정값!$FX:$FX,MATCH($B483,종합보정값!$FU:$FU,0))="인문",종합보정값!FV$8,종합보정값!FW$8)),"")</f>
        <v/>
      </c>
      <c r="K483" s="87" t="str">
        <f>IF(J483="","",J483+종합보정값!FW$16)</f>
        <v/>
      </c>
      <c r="L483" s="88" t="str">
        <f>IF(M483="","",M483+종합보정값!FV$17)</f>
        <v/>
      </c>
      <c r="M483" s="88" t="str">
        <f>IFERROR(IF(INDEX(종합보정값!$FV:$FV,MATCH($B483,종합보정값!$FU:$FU,0))="","",INDEX(종합보정값!$FV:$FV,MATCH($B483,종합보정값!$FU:$FU,0))+IF(INDEX(종합보정값!$FX:$FX,MATCH($B483,종합보정값!$FU:$FU,0))="인문",종합보정값!FV$9,종합보정값!FW$9)),"")</f>
        <v/>
      </c>
      <c r="N483" s="88" t="str">
        <f>IF(M483="","",M483+종합보정값!FW$17)</f>
        <v/>
      </c>
      <c r="O483" s="89" t="str">
        <f>IF(P483="","",P483+종합보정값!FV$18)</f>
        <v/>
      </c>
      <c r="P483" s="89" t="str">
        <f>IFERROR(IF(INDEX(종합보정값!$FV:$FV,MATCH($B483,종합보정값!$FU:$FU,0))="","",INDEX(종합보정값!$FV:$FV,MATCH($B483,종합보정값!$FU:$FU,0))+IF(INDEX(종합보정값!$FX:$FX,MATCH($B483,종합보정값!$FU:$FU,0))="인문",종합보정값!FV$10,종합보정값!FW$10)),"")</f>
        <v/>
      </c>
      <c r="Q483" s="89" t="str">
        <f>IF(P483="","",P483+종합보정값!FW$18)</f>
        <v/>
      </c>
    </row>
    <row r="484" spans="2:17">
      <c r="B484" s="84" t="s">
        <v>2047</v>
      </c>
      <c r="C484" s="85" t="str">
        <f>IF(D484="","",D484+종합보정값!FV$14)</f>
        <v/>
      </c>
      <c r="D484" s="85" t="str">
        <f>IFERROR(IF(INDEX(종합보정값!$FV:$FV,MATCH(SUBSTITUTE($B484,"인문3","인문2"),종합보정값!$FU:$FU,0))="","",INDEX(종합보정값!$FV:$FV,MATCH(SUBSTITUTE($B484,"인문3","인문2"),종합보정값!$FU:$FU,0))+종합보정값!FV$6+종합보정값!FV$35),"")</f>
        <v/>
      </c>
      <c r="E484" s="85" t="str">
        <f>IF(D484="","",D484+종합보정값!FW$14)</f>
        <v/>
      </c>
      <c r="F484" s="86" t="str">
        <f>IF(G484="","",G484+종합보정값!FV$15)</f>
        <v/>
      </c>
      <c r="G484" s="86" t="str">
        <f>IFERROR(IF(INDEX(종합보정값!$FV:$FV,MATCH(SUBSTITUTE($B484,"인문3","인문2"),종합보정값!$FU:$FU,0))="","",INDEX(종합보정값!$FV:$FV,MATCH(SUBSTITUTE($B484,"인문3","인문2"),종합보정값!$FU:$FU,0))+종합보정값!FV$7+종합보정값!FV$36),"")</f>
        <v/>
      </c>
      <c r="H484" s="86" t="str">
        <f>IF(G484="","",G484+종합보정값!FW$15)</f>
        <v/>
      </c>
      <c r="I484" s="87" t="str">
        <f>IF(J484="","",J484+종합보정값!FV$16)</f>
        <v/>
      </c>
      <c r="J484" s="87" t="str">
        <f>IFERROR(IF(INDEX(종합보정값!$FV:$FV,MATCH(SUBSTITUTE($B484,"인문3","인문2"),종합보정값!$FU:$FU,0))="","",INDEX(종합보정값!$FV:$FV,MATCH(SUBSTITUTE($B484,"인문3","인문2"),종합보정값!$FU:$FU,0))+종합보정값!FV$8+종합보정값!FV$37),"")</f>
        <v/>
      </c>
      <c r="K484" s="87" t="str">
        <f>IF(J484="","",J484+종합보정값!FW$16)</f>
        <v/>
      </c>
      <c r="L484" s="88" t="str">
        <f>IF(M484="","",M484+종합보정값!FV$17)</f>
        <v/>
      </c>
      <c r="M484" s="88" t="str">
        <f>IFERROR(IF(INDEX(종합보정값!$FV:$FV,MATCH(SUBSTITUTE($B484,"인문3","인문2"),종합보정값!$FU:$FU,0))="","",INDEX(종합보정값!$FV:$FV,MATCH(SUBSTITUTE($B484,"인문3","인문2"),종합보정값!$FU:$FU,0))+종합보정값!FV$9+종합보정값!FV$38),"")</f>
        <v/>
      </c>
      <c r="N484" s="88" t="str">
        <f>IF(M484="","",M484+종합보정값!FW$17)</f>
        <v/>
      </c>
      <c r="O484" s="89" t="str">
        <f>IF(P484="","",P484+종합보정값!FV$18)</f>
        <v/>
      </c>
      <c r="P484" s="89" t="str">
        <f>IFERROR(IF(INDEX(종합보정값!$FV:$FV,MATCH(SUBSTITUTE($B484,"인문3","인문2"),종합보정값!$FU:$FU,0))="","",INDEX(종합보정값!$FV:$FV,MATCH(SUBSTITUTE($B484,"인문3","인문2"),종합보정값!$FU:$FU,0))+종합보정값!FV$10+종합보정값!FV$39),"")</f>
        <v/>
      </c>
      <c r="Q484" s="89" t="str">
        <f>IF(P484="","",P484+종합보정값!FW$18)</f>
        <v/>
      </c>
    </row>
    <row r="485" spans="2:17">
      <c r="B485" s="84" t="s">
        <v>2048</v>
      </c>
      <c r="C485" s="85" t="str">
        <f>IF(D485="","",D485+종합보정값!FV$14)</f>
        <v/>
      </c>
      <c r="D485" s="85" t="str">
        <f>IFERROR(IF(INDEX(종합보정값!$FV:$FV,MATCH(SUBSTITUTE($B485,"자연1","자연2"),종합보정값!$FU:$FU,0))="","",INDEX(종합보정값!$FV:$FV,MATCH(SUBSTITUTE($B485,"자연1","자연2"),종합보정값!$FU:$FU,0))+종합보정값!FW$6-종합보정값!FW$35),"")</f>
        <v/>
      </c>
      <c r="E485" s="85" t="str">
        <f>IF(D485="","",D485+종합보정값!FW$14)</f>
        <v/>
      </c>
      <c r="F485" s="86" t="str">
        <f>IF(G485="","",G485+종합보정값!FV$15)</f>
        <v/>
      </c>
      <c r="G485" s="86" t="str">
        <f>IFERROR(IF(INDEX(종합보정값!$FV:$FV,MATCH(SUBSTITUTE($B485,"자연1","자연2"),종합보정값!$FU:$FU,0))="","",INDEX(종합보정값!$FV:$FV,MATCH(SUBSTITUTE($B485,"자연1","자연2"),종합보정값!$FU:$FU,0))+종합보정값!FW$7-종합보정값!FW$36),"")</f>
        <v/>
      </c>
      <c r="H485" s="86" t="str">
        <f>IF(G485="","",G485+종합보정값!FW$15)</f>
        <v/>
      </c>
      <c r="I485" s="87" t="str">
        <f>IF(J485="","",J485+종합보정값!FV$16)</f>
        <v/>
      </c>
      <c r="J485" s="87" t="str">
        <f>IFERROR(IF(INDEX(종합보정값!$FV:$FV,MATCH(SUBSTITUTE($B485,"자연1","자연2"),종합보정값!$FU:$FU,0))="","",INDEX(종합보정값!$FV:$FV,MATCH(SUBSTITUTE($B485,"자연1","자연2"),종합보정값!$FU:$FU,0))+종합보정값!FW$8-종합보정값!FW$37),"")</f>
        <v/>
      </c>
      <c r="K485" s="87" t="str">
        <f>IF(J485="","",J485+종합보정값!FW$16)</f>
        <v/>
      </c>
      <c r="L485" s="88" t="str">
        <f>IF(M485="","",M485+종합보정값!FV$17)</f>
        <v/>
      </c>
      <c r="M485" s="88" t="str">
        <f>IFERROR(IF(INDEX(종합보정값!$FV:$FV,MATCH(SUBSTITUTE($B485,"자연1","자연2"),종합보정값!$FU:$FU,0))="","",INDEX(종합보정값!$FV:$FV,MATCH(SUBSTITUTE($B485,"자연1","자연2"),종합보정값!$FU:$FU,0))+종합보정값!FW$9-종합보정값!FW$38),"")</f>
        <v/>
      </c>
      <c r="N485" s="88" t="str">
        <f>IF(M485="","",M485+종합보정값!FW$17)</f>
        <v/>
      </c>
      <c r="O485" s="89" t="str">
        <f>IF(P485="","",P485+종합보정값!FV$18)</f>
        <v/>
      </c>
      <c r="P485" s="89" t="str">
        <f>IFERROR(IF(INDEX(종합보정값!$FV:$FV,MATCH(SUBSTITUTE($B485,"자연1","자연2"),종합보정값!$FU:$FU,0))="","",INDEX(종합보정값!$FV:$FV,MATCH(SUBSTITUTE($B485,"자연1","자연2"),종합보정값!$FU:$FU,0))+종합보정값!FW$10-종합보정값!FW$39),"")</f>
        <v/>
      </c>
      <c r="Q485" s="89" t="str">
        <f>IF(P485="","",P485+종합보정값!FW$18)</f>
        <v/>
      </c>
    </row>
    <row r="486" spans="2:17">
      <c r="B486" s="84" t="s">
        <v>2049</v>
      </c>
      <c r="C486" s="85" t="str">
        <f>IF(D486="","",D486+종합보정값!FV$14)</f>
        <v/>
      </c>
      <c r="D486" s="85" t="str">
        <f>IFERROR(IF(INDEX(종합보정값!$FV:$FV,MATCH($B486,종합보정값!$FU:$FU,0))="","",INDEX(종합보정값!$FV:$FV,MATCH($B486,종합보정값!$FU:$FU,0))+IF(INDEX(종합보정값!$FX:$FX,MATCH($B486,종합보정값!$FU:$FU,0))="인문",종합보정값!FV$6,종합보정값!FW$6)),"")</f>
        <v/>
      </c>
      <c r="E486" s="85" t="str">
        <f>IF(D486="","",D486+종합보정값!FW$14)</f>
        <v/>
      </c>
      <c r="F486" s="86" t="str">
        <f>IF(G486="","",G486+종합보정값!FV$15)</f>
        <v/>
      </c>
      <c r="G486" s="86" t="str">
        <f>IFERROR(IF(INDEX(종합보정값!$FV:$FV,MATCH($B486,종합보정값!$FU:$FU,0))="","",INDEX(종합보정값!$FV:$FV,MATCH($B486,종합보정값!$FU:$FU,0))+IF(INDEX(종합보정값!$FX:$FX,MATCH($B486,종합보정값!$FU:$FU,0))="인문",종합보정값!FV$7,종합보정값!FW$7)),"")</f>
        <v/>
      </c>
      <c r="H486" s="86" t="str">
        <f>IF(G486="","",G486+종합보정값!FW$15)</f>
        <v/>
      </c>
      <c r="I486" s="87" t="str">
        <f>IF(J486="","",J486+종합보정값!FV$16)</f>
        <v/>
      </c>
      <c r="J486" s="87" t="str">
        <f>IFERROR(IF(INDEX(종합보정값!$FV:$FV,MATCH($B486,종합보정값!$FU:$FU,0))="","",INDEX(종합보정값!$FV:$FV,MATCH($B486,종합보정값!$FU:$FU,0))+IF(INDEX(종합보정값!$FX:$FX,MATCH($B486,종합보정값!$FU:$FU,0))="인문",종합보정값!FV$8,종합보정값!FW$8)),"")</f>
        <v/>
      </c>
      <c r="K486" s="87" t="str">
        <f>IF(J486="","",J486+종합보정값!FW$16)</f>
        <v/>
      </c>
      <c r="L486" s="88" t="str">
        <f>IF(M486="","",M486+종합보정값!FV$17)</f>
        <v/>
      </c>
      <c r="M486" s="88" t="str">
        <f>IFERROR(IF(INDEX(종합보정값!$FV:$FV,MATCH($B486,종합보정값!$FU:$FU,0))="","",INDEX(종합보정값!$FV:$FV,MATCH($B486,종합보정값!$FU:$FU,0))+IF(INDEX(종합보정값!$FX:$FX,MATCH($B486,종합보정값!$FU:$FU,0))="인문",종합보정값!FV$9,종합보정값!FW$9)),"")</f>
        <v/>
      </c>
      <c r="N486" s="88" t="str">
        <f>IF(M486="","",M486+종합보정값!FW$17)</f>
        <v/>
      </c>
      <c r="O486" s="89" t="str">
        <f>IF(P486="","",P486+종합보정값!FV$18)</f>
        <v/>
      </c>
      <c r="P486" s="89" t="str">
        <f>IFERROR(IF(INDEX(종합보정값!$FV:$FV,MATCH($B486,종합보정값!$FU:$FU,0))="","",INDEX(종합보정값!$FV:$FV,MATCH($B486,종합보정값!$FU:$FU,0))+IF(INDEX(종합보정값!$FX:$FX,MATCH($B486,종합보정값!$FU:$FU,0))="인문",종합보정값!FV$10,종합보정값!FW$10)),"")</f>
        <v/>
      </c>
      <c r="Q486" s="89" t="str">
        <f>IF(P486="","",P486+종합보정값!FW$18)</f>
        <v/>
      </c>
    </row>
    <row r="487" spans="2:17">
      <c r="B487" s="84" t="s">
        <v>2050</v>
      </c>
      <c r="C487" s="85" t="str">
        <f>IF(D487="","",D487+종합보정값!FV$14)</f>
        <v/>
      </c>
      <c r="D487" s="85" t="str">
        <f>IFERROR(IF(INDEX(종합보정값!$FV:$FV,MATCH(SUBSTITUTE($B487,"자연3","자연2"),종합보정값!$FU:$FU,0))="","",INDEX(종합보정값!$FV:$FV,MATCH(SUBSTITUTE($B487,"자연3","자연2"),종합보정값!$FU:$FU,0))+종합보정값!FW$6+종합보정값!FW$35),"")</f>
        <v/>
      </c>
      <c r="E487" s="85" t="str">
        <f>IF(D487="","",D487+종합보정값!FW$14)</f>
        <v/>
      </c>
      <c r="F487" s="86" t="str">
        <f>IF(G487="","",G487+종합보정값!FV$15)</f>
        <v/>
      </c>
      <c r="G487" s="86" t="str">
        <f>IFERROR(IF(INDEX(종합보정값!$FV:$FV,MATCH(SUBSTITUTE($B487,"자연3","자연2"),종합보정값!$FU:$FU,0))="","",INDEX(종합보정값!$FV:$FV,MATCH(SUBSTITUTE($B487,"자연3","자연2"),종합보정값!$FU:$FU,0))+종합보정값!FW$7+종합보정값!FW$36),"")</f>
        <v/>
      </c>
      <c r="H487" s="86" t="str">
        <f>IF(G487="","",G487+종합보정값!FW$15)</f>
        <v/>
      </c>
      <c r="I487" s="87" t="str">
        <f>IF(J487="","",J487+종합보정값!FV$16)</f>
        <v/>
      </c>
      <c r="J487" s="87" t="str">
        <f>IFERROR(IF(INDEX(종합보정값!$FV:$FV,MATCH(SUBSTITUTE($B487,"자연3","자연2"),종합보정값!$FU:$FU,0))="","",INDEX(종합보정값!$FV:$FV,MATCH(SUBSTITUTE($B487,"자연3","자연2"),종합보정값!$FU:$FU,0))+종합보정값!FW$8+종합보정값!FW$37),"")</f>
        <v/>
      </c>
      <c r="K487" s="87" t="str">
        <f>IF(J487="","",J487+종합보정값!FW$16)</f>
        <v/>
      </c>
      <c r="L487" s="88" t="str">
        <f>IF(M487="","",M487+종합보정값!FV$17)</f>
        <v/>
      </c>
      <c r="M487" s="88" t="str">
        <f>IFERROR(IF(INDEX(종합보정값!$FV:$FV,MATCH(SUBSTITUTE($B487,"자연3","자연2"),종합보정값!$FU:$FU,0))="","",INDEX(종합보정값!$FV:$FV,MATCH(SUBSTITUTE($B487,"자연3","자연2"),종합보정값!$FU:$FU,0))+종합보정값!FW$9+종합보정값!FW$38),"")</f>
        <v/>
      </c>
      <c r="N487" s="88" t="str">
        <f>IF(M487="","",M487+종합보정값!FW$17)</f>
        <v/>
      </c>
      <c r="O487" s="89" t="str">
        <f>IF(P487="","",P487+종합보정값!FV$18)</f>
        <v/>
      </c>
      <c r="P487" s="89" t="str">
        <f>IFERROR(IF(INDEX(종합보정값!$FV:$FV,MATCH(SUBSTITUTE($B487,"자연3","자연2"),종합보정값!$FU:$FU,0))="","",INDEX(종합보정값!$FV:$FV,MATCH(SUBSTITUTE($B487,"자연3","자연2"),종합보정값!$FU:$FU,0))+종합보정값!FW$10+종합보정값!FW$39),"")</f>
        <v/>
      </c>
      <c r="Q487" s="89" t="str">
        <f>IF(P487="","",P487+종합보정값!FW$18)</f>
        <v/>
      </c>
    </row>
    <row r="488" spans="2:17">
      <c r="B488" s="84" t="s">
        <v>2051</v>
      </c>
      <c r="C488" s="85" t="str">
        <f>IF(D488="","",D488+종합보정값!FV$14)</f>
        <v/>
      </c>
      <c r="D488" s="85" t="str">
        <f>IFERROR(IF(INDEX(종합보정값!$FV:$FV,MATCH($B488,종합보정값!$FU:$FU,0))="","",INDEX(종합보정값!$FV:$FV,MATCH($B488,종합보정값!$FU:$FU,0))+IF(INDEX(종합보정값!$FX:$FX,MATCH($B488,종합보정값!$FU:$FU,0))="인문",종합보정값!FV$6,종합보정값!FW$6)),"")</f>
        <v/>
      </c>
      <c r="E488" s="85" t="str">
        <f>IF(D488="","",D488+종합보정값!FW$14)</f>
        <v/>
      </c>
      <c r="F488" s="86" t="str">
        <f>IF(G488="","",G488+종합보정값!FV$15)</f>
        <v/>
      </c>
      <c r="G488" s="86" t="str">
        <f>IFERROR(IF(INDEX(종합보정값!$FV:$FV,MATCH($B488,종합보정값!$FU:$FU,0))="","",INDEX(종합보정값!$FV:$FV,MATCH($B488,종합보정값!$FU:$FU,0))+IF(INDEX(종합보정값!$FX:$FX,MATCH($B488,종합보정값!$FU:$FU,0))="인문",종합보정값!FV$7,종합보정값!FW$7)),"")</f>
        <v/>
      </c>
      <c r="H488" s="86" t="str">
        <f>IF(G488="","",G488+종합보정값!FW$15)</f>
        <v/>
      </c>
      <c r="I488" s="87" t="str">
        <f>IF(J488="","",J488+종합보정값!FV$16)</f>
        <v/>
      </c>
      <c r="J488" s="87" t="str">
        <f>IFERROR(IF(INDEX(종합보정값!$FV:$FV,MATCH($B488,종합보정값!$FU:$FU,0))="","",INDEX(종합보정값!$FV:$FV,MATCH($B488,종합보정값!$FU:$FU,0))+IF(INDEX(종합보정값!$FX:$FX,MATCH($B488,종합보정값!$FU:$FU,0))="인문",종합보정값!FV$8,종합보정값!FW$8)),"")</f>
        <v/>
      </c>
      <c r="K488" s="87" t="str">
        <f>IF(J488="","",J488+종합보정값!FW$16)</f>
        <v/>
      </c>
      <c r="L488" s="88" t="str">
        <f>IF(M488="","",M488+종합보정값!FV$17)</f>
        <v/>
      </c>
      <c r="M488" s="88" t="str">
        <f>IFERROR(IF(INDEX(종합보정값!$FV:$FV,MATCH($B488,종합보정값!$FU:$FU,0))="","",INDEX(종합보정값!$FV:$FV,MATCH($B488,종합보정값!$FU:$FU,0))+IF(INDEX(종합보정값!$FX:$FX,MATCH($B488,종합보정값!$FU:$FU,0))="인문",종합보정값!FV$9,종합보정값!FW$9)),"")</f>
        <v/>
      </c>
      <c r="N488" s="88" t="str">
        <f>IF(M488="","",M488+종합보정값!FW$17)</f>
        <v/>
      </c>
      <c r="O488" s="89" t="str">
        <f>IF(P488="","",P488+종합보정값!FV$18)</f>
        <v/>
      </c>
      <c r="P488" s="89" t="str">
        <f>IFERROR(IF(INDEX(종합보정값!$FV:$FV,MATCH($B488,종합보정값!$FU:$FU,0))="","",INDEX(종합보정값!$FV:$FV,MATCH($B488,종합보정값!$FU:$FU,0))+IF(INDEX(종합보정값!$FX:$FX,MATCH($B488,종합보정값!$FU:$FU,0))="인문",종합보정값!FV$10,종합보정값!FW$10)),"")</f>
        <v/>
      </c>
      <c r="Q488" s="89" t="str">
        <f>IF(P488="","",P488+종합보정값!FW$18)</f>
        <v/>
      </c>
    </row>
    <row r="489" spans="2:17">
      <c r="B489" s="84" t="s">
        <v>2052</v>
      </c>
      <c r="C489" s="85" t="str">
        <f>IF(D489="","",D489+종합보정값!FV$14)</f>
        <v/>
      </c>
      <c r="D489" s="85" t="str">
        <f>IFERROR(IF(INDEX(종합보정값!$FV:$FV,MATCH($B489,종합보정값!$FU:$FU,0))="","",INDEX(종합보정값!$FV:$FV,MATCH($B489,종합보정값!$FU:$FU,0))+IF(INDEX(종합보정값!$FX:$FX,MATCH($B489,종합보정값!$FU:$FU,0))="인문",종합보정값!FV$6,종합보정값!FW$6)),"")</f>
        <v/>
      </c>
      <c r="E489" s="85" t="str">
        <f>IF(D489="","",D489+종합보정값!FW$14)</f>
        <v/>
      </c>
      <c r="F489" s="86" t="str">
        <f>IF(G489="","",G489+종합보정값!FV$15)</f>
        <v/>
      </c>
      <c r="G489" s="86" t="str">
        <f>IFERROR(IF(INDEX(종합보정값!$FV:$FV,MATCH($B489,종합보정값!$FU:$FU,0))="","",INDEX(종합보정값!$FV:$FV,MATCH($B489,종합보정값!$FU:$FU,0))+IF(INDEX(종합보정값!$FX:$FX,MATCH($B489,종합보정값!$FU:$FU,0))="인문",종합보정값!FV$7,종합보정값!FW$7)),"")</f>
        <v/>
      </c>
      <c r="H489" s="86" t="str">
        <f>IF(G489="","",G489+종합보정값!FW$15)</f>
        <v/>
      </c>
      <c r="I489" s="87" t="str">
        <f>IF(J489="","",J489+종합보정값!FV$16)</f>
        <v/>
      </c>
      <c r="J489" s="87" t="str">
        <f>IFERROR(IF(INDEX(종합보정값!$FV:$FV,MATCH($B489,종합보정값!$FU:$FU,0))="","",INDEX(종합보정값!$FV:$FV,MATCH($B489,종합보정값!$FU:$FU,0))+IF(INDEX(종합보정값!$FX:$FX,MATCH($B489,종합보정값!$FU:$FU,0))="인문",종합보정값!FV$8,종합보정값!FW$8)),"")</f>
        <v/>
      </c>
      <c r="K489" s="87" t="str">
        <f>IF(J489="","",J489+종합보정값!FW$16)</f>
        <v/>
      </c>
      <c r="L489" s="88" t="str">
        <f>IF(M489="","",M489+종합보정값!FV$17)</f>
        <v/>
      </c>
      <c r="M489" s="88" t="str">
        <f>IFERROR(IF(INDEX(종합보정값!$FV:$FV,MATCH($B489,종합보정값!$FU:$FU,0))="","",INDEX(종합보정값!$FV:$FV,MATCH($B489,종합보정값!$FU:$FU,0))+IF(INDEX(종합보정값!$FX:$FX,MATCH($B489,종합보정값!$FU:$FU,0))="인문",종합보정값!FV$9,종합보정값!FW$9)),"")</f>
        <v/>
      </c>
      <c r="N489" s="88" t="str">
        <f>IF(M489="","",M489+종합보정값!FW$17)</f>
        <v/>
      </c>
      <c r="O489" s="89" t="str">
        <f>IF(P489="","",P489+종합보정값!FV$18)</f>
        <v/>
      </c>
      <c r="P489" s="89" t="str">
        <f>IFERROR(IF(INDEX(종합보정값!$FV:$FV,MATCH($B489,종합보정값!$FU:$FU,0))="","",INDEX(종합보정값!$FV:$FV,MATCH($B489,종합보정값!$FU:$FU,0))+IF(INDEX(종합보정값!$FX:$FX,MATCH($B489,종합보정값!$FU:$FU,0))="인문",종합보정값!FV$10,종합보정값!FW$10)),"")</f>
        <v/>
      </c>
      <c r="Q489" s="89" t="str">
        <f>IF(P489="","",P489+종합보정값!FW$18)</f>
        <v/>
      </c>
    </row>
    <row r="490" spans="2:17">
      <c r="B490" s="84" t="s">
        <v>2053</v>
      </c>
      <c r="C490" s="85" t="str">
        <f>IF(D490="","",D490+종합보정값!FV$14)</f>
        <v/>
      </c>
      <c r="D490" s="85" t="str">
        <f>IFERROR(IF(INDEX(종합보정값!$FV:$FV,MATCH($B490,종합보정값!$FU:$FU,0))="","",INDEX(종합보정값!$FV:$FV,MATCH($B490,종합보정값!$FU:$FU,0))+IF(INDEX(종합보정값!$FX:$FX,MATCH($B490,종합보정값!$FU:$FU,0))="인문",종합보정값!FV$6,종합보정값!FW$6)),"")</f>
        <v/>
      </c>
      <c r="E490" s="85" t="str">
        <f>IF(D490="","",D490+종합보정값!FW$14)</f>
        <v/>
      </c>
      <c r="F490" s="86" t="str">
        <f>IF(G490="","",G490+종합보정값!FV$15)</f>
        <v/>
      </c>
      <c r="G490" s="86" t="str">
        <f>IFERROR(IF(INDEX(종합보정값!$FV:$FV,MATCH($B490,종합보정값!$FU:$FU,0))="","",INDEX(종합보정값!$FV:$FV,MATCH($B490,종합보정값!$FU:$FU,0))+IF(INDEX(종합보정값!$FX:$FX,MATCH($B490,종합보정값!$FU:$FU,0))="인문",종합보정값!FV$7,종합보정값!FW$7)),"")</f>
        <v/>
      </c>
      <c r="H490" s="86" t="str">
        <f>IF(G490="","",G490+종합보정값!FW$15)</f>
        <v/>
      </c>
      <c r="I490" s="87" t="str">
        <f>IF(J490="","",J490+종합보정값!FV$16)</f>
        <v/>
      </c>
      <c r="J490" s="87" t="str">
        <f>IFERROR(IF(INDEX(종합보정값!$FV:$FV,MATCH($B490,종합보정값!$FU:$FU,0))="","",INDEX(종합보정값!$FV:$FV,MATCH($B490,종합보정값!$FU:$FU,0))+IF(INDEX(종합보정값!$FX:$FX,MATCH($B490,종합보정값!$FU:$FU,0))="인문",종합보정값!FV$8,종합보정값!FW$8)),"")</f>
        <v/>
      </c>
      <c r="K490" s="87" t="str">
        <f>IF(J490="","",J490+종합보정값!FW$16)</f>
        <v/>
      </c>
      <c r="L490" s="88" t="str">
        <f>IF(M490="","",M490+종합보정값!FV$17)</f>
        <v/>
      </c>
      <c r="M490" s="88" t="str">
        <f>IFERROR(IF(INDEX(종합보정값!$FV:$FV,MATCH($B490,종합보정값!$FU:$FU,0))="","",INDEX(종합보정값!$FV:$FV,MATCH($B490,종합보정값!$FU:$FU,0))+IF(INDEX(종합보정값!$FX:$FX,MATCH($B490,종합보정값!$FU:$FU,0))="인문",종합보정값!FV$9,종합보정값!FW$9)),"")</f>
        <v/>
      </c>
      <c r="N490" s="88" t="str">
        <f>IF(M490="","",M490+종합보정값!FW$17)</f>
        <v/>
      </c>
      <c r="O490" s="89" t="str">
        <f>IF(P490="","",P490+종합보정값!FV$18)</f>
        <v/>
      </c>
      <c r="P490" s="89" t="str">
        <f>IFERROR(IF(INDEX(종합보정값!$FV:$FV,MATCH($B490,종합보정값!$FU:$FU,0))="","",INDEX(종합보정값!$FV:$FV,MATCH($B490,종합보정값!$FU:$FU,0))+IF(INDEX(종합보정값!$FX:$FX,MATCH($B490,종합보정값!$FU:$FU,0))="인문",종합보정값!FV$10,종합보정값!FW$10)),"")</f>
        <v/>
      </c>
      <c r="Q490" s="89" t="str">
        <f>IF(P490="","",P490+종합보정값!FW$18)</f>
        <v/>
      </c>
    </row>
    <row r="491" spans="2:17">
      <c r="B491" s="84" t="s">
        <v>2054</v>
      </c>
      <c r="C491" s="85" t="str">
        <f>IF(D491="","",D491+종합보정값!FV$14)</f>
        <v/>
      </c>
      <c r="D491" s="85" t="str">
        <f>IFERROR(IF(INDEX(종합보정값!$FV:$FV,MATCH($B491,종합보정값!$FU:$FU,0))="","",INDEX(종합보정값!$FV:$FV,MATCH($B491,종합보정값!$FU:$FU,0))+IF(INDEX(종합보정값!$FX:$FX,MATCH($B491,종합보정값!$FU:$FU,0))="인문",종합보정값!FV$6,종합보정값!FW$6)),"")</f>
        <v/>
      </c>
      <c r="E491" s="85" t="str">
        <f>IF(D491="","",D491+종합보정값!FW$14)</f>
        <v/>
      </c>
      <c r="F491" s="86" t="str">
        <f>IF(G491="","",G491+종합보정값!FV$15)</f>
        <v/>
      </c>
      <c r="G491" s="86" t="str">
        <f>IFERROR(IF(INDEX(종합보정값!$FV:$FV,MATCH($B491,종합보정값!$FU:$FU,0))="","",INDEX(종합보정값!$FV:$FV,MATCH($B491,종합보정값!$FU:$FU,0))+IF(INDEX(종합보정값!$FX:$FX,MATCH($B491,종합보정값!$FU:$FU,0))="인문",종합보정값!FV$7,종합보정값!FW$7)),"")</f>
        <v/>
      </c>
      <c r="H491" s="86" t="str">
        <f>IF(G491="","",G491+종합보정값!FW$15)</f>
        <v/>
      </c>
      <c r="I491" s="87" t="str">
        <f>IF(J491="","",J491+종합보정값!FV$16)</f>
        <v/>
      </c>
      <c r="J491" s="87" t="str">
        <f>IFERROR(IF(INDEX(종합보정값!$FV:$FV,MATCH($B491,종합보정값!$FU:$FU,0))="","",INDEX(종합보정값!$FV:$FV,MATCH($B491,종합보정값!$FU:$FU,0))+IF(INDEX(종합보정값!$FX:$FX,MATCH($B491,종합보정값!$FU:$FU,0))="인문",종합보정값!FV$8,종합보정값!FW$8)),"")</f>
        <v/>
      </c>
      <c r="K491" s="87" t="str">
        <f>IF(J491="","",J491+종합보정값!FW$16)</f>
        <v/>
      </c>
      <c r="L491" s="88" t="str">
        <f>IF(M491="","",M491+종합보정값!FV$17)</f>
        <v/>
      </c>
      <c r="M491" s="88" t="str">
        <f>IFERROR(IF(INDEX(종합보정값!$FV:$FV,MATCH($B491,종합보정값!$FU:$FU,0))="","",INDEX(종합보정값!$FV:$FV,MATCH($B491,종합보정값!$FU:$FU,0))+IF(INDEX(종합보정값!$FX:$FX,MATCH($B491,종합보정값!$FU:$FU,0))="인문",종합보정값!FV$9,종합보정값!FW$9)),"")</f>
        <v/>
      </c>
      <c r="N491" s="88" t="str">
        <f>IF(M491="","",M491+종합보정값!FW$17)</f>
        <v/>
      </c>
      <c r="O491" s="89" t="str">
        <f>IF(P491="","",P491+종합보정값!FV$18)</f>
        <v/>
      </c>
      <c r="P491" s="89" t="str">
        <f>IFERROR(IF(INDEX(종합보정값!$FV:$FV,MATCH($B491,종합보정값!$FU:$FU,0))="","",INDEX(종합보정값!$FV:$FV,MATCH($B491,종합보정값!$FU:$FU,0))+IF(INDEX(종합보정값!$FX:$FX,MATCH($B491,종합보정값!$FU:$FU,0))="인문",종합보정값!FV$10,종합보정값!FW$10)),"")</f>
        <v/>
      </c>
      <c r="Q491" s="89" t="str">
        <f>IF(P491="","",P491+종합보정값!FW$18)</f>
        <v/>
      </c>
    </row>
    <row r="493" spans="2:17">
      <c r="B493" s="159" t="s">
        <v>2055</v>
      </c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5"/>
    </row>
    <row r="494" spans="2:17">
      <c r="B494" s="78"/>
      <c r="C494" s="163" t="s">
        <v>1862</v>
      </c>
      <c r="D494" s="154"/>
      <c r="E494" s="155"/>
      <c r="F494" s="161" t="s">
        <v>1863</v>
      </c>
      <c r="G494" s="154"/>
      <c r="H494" s="155"/>
      <c r="I494" s="162" t="s">
        <v>1864</v>
      </c>
      <c r="J494" s="154"/>
      <c r="K494" s="155"/>
      <c r="L494" s="156" t="s">
        <v>1865</v>
      </c>
      <c r="M494" s="154"/>
      <c r="N494" s="155"/>
      <c r="O494" s="157" t="s">
        <v>1866</v>
      </c>
      <c r="P494" s="154"/>
      <c r="Q494" s="155"/>
    </row>
    <row r="495" spans="2:17">
      <c r="B495" s="78" t="s">
        <v>1869</v>
      </c>
      <c r="C495" s="79" t="s">
        <v>19</v>
      </c>
      <c r="D495" s="79" t="s">
        <v>20</v>
      </c>
      <c r="E495" s="79" t="s">
        <v>21</v>
      </c>
      <c r="F495" s="80" t="s">
        <v>19</v>
      </c>
      <c r="G495" s="80" t="s">
        <v>20</v>
      </c>
      <c r="H495" s="80" t="s">
        <v>21</v>
      </c>
      <c r="I495" s="81" t="s">
        <v>19</v>
      </c>
      <c r="J495" s="81" t="s">
        <v>20</v>
      </c>
      <c r="K495" s="81" t="s">
        <v>21</v>
      </c>
      <c r="L495" s="82" t="s">
        <v>19</v>
      </c>
      <c r="M495" s="82" t="s">
        <v>20</v>
      </c>
      <c r="N495" s="82" t="s">
        <v>21</v>
      </c>
      <c r="O495" s="83" t="s">
        <v>19</v>
      </c>
      <c r="P495" s="83" t="s">
        <v>20</v>
      </c>
      <c r="Q495" s="83" t="s">
        <v>21</v>
      </c>
    </row>
    <row r="496" spans="2:17">
      <c r="B496" s="84" t="s">
        <v>2056</v>
      </c>
      <c r="C496" s="85" t="str">
        <f>IF(D496="","",D496+종합보정값!GA$14)</f>
        <v/>
      </c>
      <c r="D496" s="85" t="str">
        <f>IFERROR(IF(INDEX(종합보정값!$GA:$GA,MATCH(SUBSTITUTE($B496,"인문1","인문2"),종합보정값!$FZ:$FZ,0))="","",INDEX(종합보정값!$GA:$GA,MATCH(SUBSTITUTE($B496,"인문1","인문2"),종합보정값!$FZ:$FZ,0))+종합보정값!GA$6-종합보정값!GA$35),"")</f>
        <v/>
      </c>
      <c r="E496" s="85" t="str">
        <f>IF(D496="","",D496+종합보정값!GB$14)</f>
        <v/>
      </c>
      <c r="F496" s="86" t="str">
        <f>IF(G496="","",G496+종합보정값!GA$15)</f>
        <v/>
      </c>
      <c r="G496" s="86" t="str">
        <f>IFERROR(IF(INDEX(종합보정값!$GA:$GA,MATCH(SUBSTITUTE($B496,"인문1","인문2"),종합보정값!$FZ:$FZ,0))="","",INDEX(종합보정값!$GA:$GA,MATCH(SUBSTITUTE($B496,"인문1","인문2"),종합보정값!$FZ:$FZ,0))+종합보정값!GA$7-종합보정값!GA$36),"")</f>
        <v/>
      </c>
      <c r="H496" s="86" t="str">
        <f>IF(G496="","",G496+종합보정값!GB$15)</f>
        <v/>
      </c>
      <c r="I496" s="87" t="str">
        <f>IF(J496="","",J496+종합보정값!GA$16)</f>
        <v/>
      </c>
      <c r="J496" s="87" t="str">
        <f>IFERROR(IF(INDEX(종합보정값!$GA:$GA,MATCH(SUBSTITUTE($B496,"인문1","인문2"),종합보정값!$FZ:$FZ,0))="","",INDEX(종합보정값!$GA:$GA,MATCH(SUBSTITUTE($B496,"인문1","인문2"),종합보정값!$FZ:$FZ,0))+종합보정값!GA$8-종합보정값!GA$37),"")</f>
        <v/>
      </c>
      <c r="K496" s="87" t="str">
        <f>IF(J496="","",J496+종합보정값!GB$16)</f>
        <v/>
      </c>
      <c r="L496" s="88" t="str">
        <f>IF(M496="","",M496+종합보정값!GA$17)</f>
        <v/>
      </c>
      <c r="M496" s="88" t="str">
        <f>IFERROR(IF(INDEX(종합보정값!$GA:$GA,MATCH(SUBSTITUTE($B496,"인문1","인문2"),종합보정값!$FZ:$FZ,0))="","",INDEX(종합보정값!$GA:$GA,MATCH(SUBSTITUTE($B496,"인문1","인문2"),종합보정값!$FZ:$FZ,0))+종합보정값!GA$9-종합보정값!GA$38),"")</f>
        <v/>
      </c>
      <c r="N496" s="88" t="str">
        <f>IF(M496="","",M496+종합보정값!GB$17)</f>
        <v/>
      </c>
      <c r="O496" s="89" t="str">
        <f>IF(P496="","",P496+종합보정값!GA$18)</f>
        <v/>
      </c>
      <c r="P496" s="89" t="str">
        <f>IFERROR(IF(INDEX(종합보정값!$GA:$GA,MATCH(SUBSTITUTE($B496,"인문1","인문2"),종합보정값!$FZ:$FZ,0))="","",INDEX(종합보정값!$GA:$GA,MATCH(SUBSTITUTE($B496,"인문1","인문2"),종합보정값!$FZ:$FZ,0))+종합보정값!GA$10-종합보정값!GA$39),"")</f>
        <v/>
      </c>
      <c r="Q496" s="89" t="str">
        <f>IF(P496="","",P496+종합보정값!GB$18)</f>
        <v/>
      </c>
    </row>
    <row r="497" spans="2:17">
      <c r="B497" s="84" t="s">
        <v>2057</v>
      </c>
      <c r="C497" s="85" t="str">
        <f>IF(D497="","",D497+종합보정값!GA$14)</f>
        <v/>
      </c>
      <c r="D497" s="85" t="str">
        <f>IFERROR(IF(INDEX(종합보정값!$GA:$GA,MATCH($B497,종합보정값!$FZ:$FZ,0))="","",INDEX(종합보정값!$GA:$GA,MATCH($B497,종합보정값!$FZ:$FZ,0))+IF(INDEX(종합보정값!$GC:$GC,MATCH($B497,종합보정값!$FZ:$FZ,0))="인문",종합보정값!GA$6,종합보정값!GB$6)),"")</f>
        <v/>
      </c>
      <c r="E497" s="85" t="str">
        <f>IF(D497="","",D497+종합보정값!GB$14)</f>
        <v/>
      </c>
      <c r="F497" s="86" t="str">
        <f>IF(G497="","",G497+종합보정값!GA$15)</f>
        <v/>
      </c>
      <c r="G497" s="86" t="str">
        <f>IFERROR(IF(INDEX(종합보정값!$GA:$GA,MATCH($B497,종합보정값!$FZ:$FZ,0))="","",INDEX(종합보정값!$GA:$GA,MATCH($B497,종합보정값!$FZ:$FZ,0))+IF(INDEX(종합보정값!$GC:$GC,MATCH($B497,종합보정값!$FZ:$FZ,0))="인문",종합보정값!GA$7,종합보정값!GB$7)),"")</f>
        <v/>
      </c>
      <c r="H497" s="86" t="str">
        <f>IF(G497="","",G497+종합보정값!GB$15)</f>
        <v/>
      </c>
      <c r="I497" s="87" t="str">
        <f>IF(J497="","",J497+종합보정값!GA$16)</f>
        <v/>
      </c>
      <c r="J497" s="87" t="str">
        <f>IFERROR(IF(INDEX(종합보정값!$GA:$GA,MATCH($B497,종합보정값!$FZ:$FZ,0))="","",INDEX(종합보정값!$GA:$GA,MATCH($B497,종합보정값!$FZ:$FZ,0))+IF(INDEX(종합보정값!$GC:$GC,MATCH($B497,종합보정값!$FZ:$FZ,0))="인문",종합보정값!GA$8,종합보정값!GB$8)),"")</f>
        <v/>
      </c>
      <c r="K497" s="87" t="str">
        <f>IF(J497="","",J497+종합보정값!GB$16)</f>
        <v/>
      </c>
      <c r="L497" s="88" t="str">
        <f>IF(M497="","",M497+종합보정값!GA$17)</f>
        <v/>
      </c>
      <c r="M497" s="88" t="str">
        <f>IFERROR(IF(INDEX(종합보정값!$GA:$GA,MATCH($B497,종합보정값!$FZ:$FZ,0))="","",INDEX(종합보정값!$GA:$GA,MATCH($B497,종합보정값!$FZ:$FZ,0))+IF(INDEX(종합보정값!$GC:$GC,MATCH($B497,종합보정값!$FZ:$FZ,0))="인문",종합보정값!GA$9,종합보정값!GB$9)),"")</f>
        <v/>
      </c>
      <c r="N497" s="88" t="str">
        <f>IF(M497="","",M497+종합보정값!GB$17)</f>
        <v/>
      </c>
      <c r="O497" s="89" t="str">
        <f>IF(P497="","",P497+종합보정값!GA$18)</f>
        <v/>
      </c>
      <c r="P497" s="89" t="str">
        <f>IFERROR(IF(INDEX(종합보정값!$GA:$GA,MATCH($B497,종합보정값!$FZ:$FZ,0))="","",INDEX(종합보정값!$GA:$GA,MATCH($B497,종합보정값!$FZ:$FZ,0))+IF(INDEX(종합보정값!$GC:$GC,MATCH($B497,종합보정값!$FZ:$FZ,0))="인문",종합보정값!GA$10,종합보정값!GB$10)),"")</f>
        <v/>
      </c>
      <c r="Q497" s="89" t="str">
        <f>IF(P497="","",P497+종합보정값!GB$18)</f>
        <v/>
      </c>
    </row>
    <row r="498" spans="2:17">
      <c r="B498" s="84" t="s">
        <v>2058</v>
      </c>
      <c r="C498" s="85" t="str">
        <f>IF(D498="","",D498+종합보정값!GA$14)</f>
        <v/>
      </c>
      <c r="D498" s="85" t="str">
        <f>IFERROR(IF(INDEX(종합보정값!$GA:$GA,MATCH(SUBSTITUTE($B498,"인문3","인문2"),종합보정값!$FZ:$FZ,0))="","",INDEX(종합보정값!$GA:$GA,MATCH(SUBSTITUTE($B498,"인문3","인문2"),종합보정값!$FZ:$FZ,0))+종합보정값!GA$6+종합보정값!GA$35),"")</f>
        <v/>
      </c>
      <c r="E498" s="85" t="str">
        <f>IF(D498="","",D498+종합보정값!GB$14)</f>
        <v/>
      </c>
      <c r="F498" s="86" t="str">
        <f>IF(G498="","",G498+종합보정값!GA$15)</f>
        <v/>
      </c>
      <c r="G498" s="86" t="str">
        <f>IFERROR(IF(INDEX(종합보정값!$GA:$GA,MATCH(SUBSTITUTE($B498,"인문3","인문2"),종합보정값!$FZ:$FZ,0))="","",INDEX(종합보정값!$GA:$GA,MATCH(SUBSTITUTE($B498,"인문3","인문2"),종합보정값!$FZ:$FZ,0))+종합보정값!GA$7+종합보정값!GA$36),"")</f>
        <v/>
      </c>
      <c r="H498" s="86" t="str">
        <f>IF(G498="","",G498+종합보정값!GB$15)</f>
        <v/>
      </c>
      <c r="I498" s="87" t="str">
        <f>IF(J498="","",J498+종합보정값!GA$16)</f>
        <v/>
      </c>
      <c r="J498" s="87" t="str">
        <f>IFERROR(IF(INDEX(종합보정값!$GA:$GA,MATCH(SUBSTITUTE($B498,"인문3","인문2"),종합보정값!$FZ:$FZ,0))="","",INDEX(종합보정값!$GA:$GA,MATCH(SUBSTITUTE($B498,"인문3","인문2"),종합보정값!$FZ:$FZ,0))+종합보정값!GA$8+종합보정값!GA$37),"")</f>
        <v/>
      </c>
      <c r="K498" s="87" t="str">
        <f>IF(J498="","",J498+종합보정값!GB$16)</f>
        <v/>
      </c>
      <c r="L498" s="88" t="str">
        <f>IF(M498="","",M498+종합보정값!GA$17)</f>
        <v/>
      </c>
      <c r="M498" s="88" t="str">
        <f>IFERROR(IF(INDEX(종합보정값!$GA:$GA,MATCH(SUBSTITUTE($B498,"인문3","인문2"),종합보정값!$FZ:$FZ,0))="","",INDEX(종합보정값!$GA:$GA,MATCH(SUBSTITUTE($B498,"인문3","인문2"),종합보정값!$FZ:$FZ,0))+종합보정값!GA$9+종합보정값!GA$38),"")</f>
        <v/>
      </c>
      <c r="N498" s="88" t="str">
        <f>IF(M498="","",M498+종합보정값!GB$17)</f>
        <v/>
      </c>
      <c r="O498" s="89" t="str">
        <f>IF(P498="","",P498+종합보정값!GA$18)</f>
        <v/>
      </c>
      <c r="P498" s="89" t="str">
        <f>IFERROR(IF(INDEX(종합보정값!$GA:$GA,MATCH(SUBSTITUTE($B498,"인문3","인문2"),종합보정값!$FZ:$FZ,0))="","",INDEX(종합보정값!$GA:$GA,MATCH(SUBSTITUTE($B498,"인문3","인문2"),종합보정값!$FZ:$FZ,0))+종합보정값!GA$10+종합보정값!GA$39),"")</f>
        <v/>
      </c>
      <c r="Q498" s="89" t="str">
        <f>IF(P498="","",P498+종합보정값!GB$18)</f>
        <v/>
      </c>
    </row>
    <row r="499" spans="2:17">
      <c r="B499" s="84" t="s">
        <v>2059</v>
      </c>
      <c r="C499" s="85" t="str">
        <f>IF(D499="","",D499+종합보정값!GA$14)</f>
        <v/>
      </c>
      <c r="D499" s="85" t="str">
        <f>IFERROR(IF(INDEX(종합보정값!$GA:$GA,MATCH(SUBSTITUTE($B499,"자연1","자연2"),종합보정값!$FZ:$FZ,0))="","",INDEX(종합보정값!$GA:$GA,MATCH(SUBSTITUTE($B499,"자연1","자연2"),종합보정값!$FZ:$FZ,0))+종합보정값!GB$6-종합보정값!GB$35),"")</f>
        <v/>
      </c>
      <c r="E499" s="85" t="str">
        <f>IF(D499="","",D499+종합보정값!GB$14)</f>
        <v/>
      </c>
      <c r="F499" s="86" t="str">
        <f>IF(G499="","",G499+종합보정값!GA$15)</f>
        <v/>
      </c>
      <c r="G499" s="86" t="str">
        <f>IFERROR(IF(INDEX(종합보정값!$GA:$GA,MATCH(SUBSTITUTE($B499,"자연1","자연2"),종합보정값!$FZ:$FZ,0))="","",INDEX(종합보정값!$GA:$GA,MATCH(SUBSTITUTE($B499,"자연1","자연2"),종합보정값!$FZ:$FZ,0))+종합보정값!GB$7-종합보정값!GB$36),"")</f>
        <v/>
      </c>
      <c r="H499" s="86" t="str">
        <f>IF(G499="","",G499+종합보정값!GB$15)</f>
        <v/>
      </c>
      <c r="I499" s="87" t="str">
        <f>IF(J499="","",J499+종합보정값!GA$16)</f>
        <v/>
      </c>
      <c r="J499" s="87" t="str">
        <f>IFERROR(IF(INDEX(종합보정값!$GA:$GA,MATCH(SUBSTITUTE($B499,"자연1","자연2"),종합보정값!$FZ:$FZ,0))="","",INDEX(종합보정값!$GA:$GA,MATCH(SUBSTITUTE($B499,"자연1","자연2"),종합보정값!$FZ:$FZ,0))+종합보정값!GB$8-종합보정값!GB$37),"")</f>
        <v/>
      </c>
      <c r="K499" s="87" t="str">
        <f>IF(J499="","",J499+종합보정값!GB$16)</f>
        <v/>
      </c>
      <c r="L499" s="88" t="str">
        <f>IF(M499="","",M499+종합보정값!GA$17)</f>
        <v/>
      </c>
      <c r="M499" s="88" t="str">
        <f>IFERROR(IF(INDEX(종합보정값!$GA:$GA,MATCH(SUBSTITUTE($B499,"자연1","자연2"),종합보정값!$FZ:$FZ,0))="","",INDEX(종합보정값!$GA:$GA,MATCH(SUBSTITUTE($B499,"자연1","자연2"),종합보정값!$FZ:$FZ,0))+종합보정값!GB$9-종합보정값!GB$38),"")</f>
        <v/>
      </c>
      <c r="N499" s="88" t="str">
        <f>IF(M499="","",M499+종합보정값!GB$17)</f>
        <v/>
      </c>
      <c r="O499" s="89" t="str">
        <f>IF(P499="","",P499+종합보정값!GA$18)</f>
        <v/>
      </c>
      <c r="P499" s="89" t="str">
        <f>IFERROR(IF(INDEX(종합보정값!$GA:$GA,MATCH(SUBSTITUTE($B499,"자연1","자연2"),종합보정값!$FZ:$FZ,0))="","",INDEX(종합보정값!$GA:$GA,MATCH(SUBSTITUTE($B499,"자연1","자연2"),종합보정값!$FZ:$FZ,0))+종합보정값!GB$10-종합보정값!GB$39),"")</f>
        <v/>
      </c>
      <c r="Q499" s="89" t="str">
        <f>IF(P499="","",P499+종합보정값!GB$18)</f>
        <v/>
      </c>
    </row>
    <row r="500" spans="2:17">
      <c r="B500" s="84" t="s">
        <v>2060</v>
      </c>
      <c r="C500" s="85" t="str">
        <f>IF(D500="","",D500+종합보정값!GA$14)</f>
        <v/>
      </c>
      <c r="D500" s="85" t="str">
        <f>IFERROR(IF(INDEX(종합보정값!$GA:$GA,MATCH($B500,종합보정값!$FZ:$FZ,0))="","",INDEX(종합보정값!$GA:$GA,MATCH($B500,종합보정값!$FZ:$FZ,0))+IF(INDEX(종합보정값!$GC:$GC,MATCH($B500,종합보정값!$FZ:$FZ,0))="인문",종합보정값!GA$6,종합보정값!GB$6)),"")</f>
        <v/>
      </c>
      <c r="E500" s="85" t="str">
        <f>IF(D500="","",D500+종합보정값!GB$14)</f>
        <v/>
      </c>
      <c r="F500" s="86" t="str">
        <f>IF(G500="","",G500+종합보정값!GA$15)</f>
        <v/>
      </c>
      <c r="G500" s="86" t="str">
        <f>IFERROR(IF(INDEX(종합보정값!$GA:$GA,MATCH($B500,종합보정값!$FZ:$FZ,0))="","",INDEX(종합보정값!$GA:$GA,MATCH($B500,종합보정값!$FZ:$FZ,0))+IF(INDEX(종합보정값!$GC:$GC,MATCH($B500,종합보정값!$FZ:$FZ,0))="인문",종합보정값!GA$7,종합보정값!GB$7)),"")</f>
        <v/>
      </c>
      <c r="H500" s="86" t="str">
        <f>IF(G500="","",G500+종합보정값!GB$15)</f>
        <v/>
      </c>
      <c r="I500" s="87" t="str">
        <f>IF(J500="","",J500+종합보정값!GA$16)</f>
        <v/>
      </c>
      <c r="J500" s="87" t="str">
        <f>IFERROR(IF(INDEX(종합보정값!$GA:$GA,MATCH($B500,종합보정값!$FZ:$FZ,0))="","",INDEX(종합보정값!$GA:$GA,MATCH($B500,종합보정값!$FZ:$FZ,0))+IF(INDEX(종합보정값!$GC:$GC,MATCH($B500,종합보정값!$FZ:$FZ,0))="인문",종합보정값!GA$8,종합보정값!GB$8)),"")</f>
        <v/>
      </c>
      <c r="K500" s="87" t="str">
        <f>IF(J500="","",J500+종합보정값!GB$16)</f>
        <v/>
      </c>
      <c r="L500" s="88" t="str">
        <f>IF(M500="","",M500+종합보정값!GA$17)</f>
        <v/>
      </c>
      <c r="M500" s="88" t="str">
        <f>IFERROR(IF(INDEX(종합보정값!$GA:$GA,MATCH($B500,종합보정값!$FZ:$FZ,0))="","",INDEX(종합보정값!$GA:$GA,MATCH($B500,종합보정값!$FZ:$FZ,0))+IF(INDEX(종합보정값!$GC:$GC,MATCH($B500,종합보정값!$FZ:$FZ,0))="인문",종합보정값!GA$9,종합보정값!GB$9)),"")</f>
        <v/>
      </c>
      <c r="N500" s="88" t="str">
        <f>IF(M500="","",M500+종합보정값!GB$17)</f>
        <v/>
      </c>
      <c r="O500" s="89" t="str">
        <f>IF(P500="","",P500+종합보정값!GA$18)</f>
        <v/>
      </c>
      <c r="P500" s="89" t="str">
        <f>IFERROR(IF(INDEX(종합보정값!$GA:$GA,MATCH($B500,종합보정값!$FZ:$FZ,0))="","",INDEX(종합보정값!$GA:$GA,MATCH($B500,종합보정값!$FZ:$FZ,0))+IF(INDEX(종합보정값!$GC:$GC,MATCH($B500,종합보정값!$FZ:$FZ,0))="인문",종합보정값!GA$10,종합보정값!GB$10)),"")</f>
        <v/>
      </c>
      <c r="Q500" s="89" t="str">
        <f>IF(P500="","",P500+종합보정값!GB$18)</f>
        <v/>
      </c>
    </row>
    <row r="501" spans="2:17">
      <c r="B501" s="84" t="s">
        <v>2061</v>
      </c>
      <c r="C501" s="85" t="str">
        <f>IF(D501="","",D501+종합보정값!GA$14)</f>
        <v/>
      </c>
      <c r="D501" s="85" t="str">
        <f>IFERROR(IF(INDEX(종합보정값!$GA:$GA,MATCH(SUBSTITUTE($B501,"자연3","자연2"),종합보정값!$FZ:$FZ,0))="","",INDEX(종합보정값!$GA:$GA,MATCH(SUBSTITUTE($B501,"자연3","자연2"),종합보정값!$FZ:$FZ,0))+종합보정값!GB$6+종합보정값!GB$35),"")</f>
        <v/>
      </c>
      <c r="E501" s="85" t="str">
        <f>IF(D501="","",D501+종합보정값!GB$14)</f>
        <v/>
      </c>
      <c r="F501" s="86" t="str">
        <f>IF(G501="","",G501+종합보정값!GA$15)</f>
        <v/>
      </c>
      <c r="G501" s="86" t="str">
        <f>IFERROR(IF(INDEX(종합보정값!$GA:$GA,MATCH(SUBSTITUTE($B501,"자연3","자연2"),종합보정값!$FZ:$FZ,0))="","",INDEX(종합보정값!$GA:$GA,MATCH(SUBSTITUTE($B501,"자연3","자연2"),종합보정값!$FZ:$FZ,0))+종합보정값!GB$7+종합보정값!GB$36),"")</f>
        <v/>
      </c>
      <c r="H501" s="86" t="str">
        <f>IF(G501="","",G501+종합보정값!GB$15)</f>
        <v/>
      </c>
      <c r="I501" s="87" t="str">
        <f>IF(J501="","",J501+종합보정값!GA$16)</f>
        <v/>
      </c>
      <c r="J501" s="87" t="str">
        <f>IFERROR(IF(INDEX(종합보정값!$GA:$GA,MATCH(SUBSTITUTE($B501,"자연3","자연2"),종합보정값!$FZ:$FZ,0))="","",INDEX(종합보정값!$GA:$GA,MATCH(SUBSTITUTE($B501,"자연3","자연2"),종합보정값!$FZ:$FZ,0))+종합보정값!GB$8+종합보정값!GB$37),"")</f>
        <v/>
      </c>
      <c r="K501" s="87" t="str">
        <f>IF(J501="","",J501+종합보정값!GB$16)</f>
        <v/>
      </c>
      <c r="L501" s="88" t="str">
        <f>IF(M501="","",M501+종합보정값!GA$17)</f>
        <v/>
      </c>
      <c r="M501" s="88" t="str">
        <f>IFERROR(IF(INDEX(종합보정값!$GA:$GA,MATCH(SUBSTITUTE($B501,"자연3","자연2"),종합보정값!$FZ:$FZ,0))="","",INDEX(종합보정값!$GA:$GA,MATCH(SUBSTITUTE($B501,"자연3","자연2"),종합보정값!$FZ:$FZ,0))+종합보정값!GB$9+종합보정값!GB$38),"")</f>
        <v/>
      </c>
      <c r="N501" s="88" t="str">
        <f>IF(M501="","",M501+종합보정값!GB$17)</f>
        <v/>
      </c>
      <c r="O501" s="89" t="str">
        <f>IF(P501="","",P501+종합보정값!GA$18)</f>
        <v/>
      </c>
      <c r="P501" s="89" t="str">
        <f>IFERROR(IF(INDEX(종합보정값!$GA:$GA,MATCH(SUBSTITUTE($B501,"자연3","자연2"),종합보정값!$FZ:$FZ,0))="","",INDEX(종합보정값!$GA:$GA,MATCH(SUBSTITUTE($B501,"자연3","자연2"),종합보정값!$FZ:$FZ,0))+종합보정값!GB$10+종합보정값!GB$39),"")</f>
        <v/>
      </c>
      <c r="Q501" s="89" t="str">
        <f>IF(P501="","",P501+종합보정값!GB$18)</f>
        <v/>
      </c>
    </row>
    <row r="502" spans="2:17">
      <c r="B502" s="84" t="s">
        <v>2062</v>
      </c>
      <c r="C502" s="85" t="str">
        <f>IF(D502="","",D502+종합보정값!GA$14)</f>
        <v/>
      </c>
      <c r="D502" s="85" t="str">
        <f>IFERROR(IF(INDEX(종합보정값!$GA:$GA,MATCH($B502,종합보정값!$FZ:$FZ,0))="","",INDEX(종합보정값!$GA:$GA,MATCH($B502,종합보정값!$FZ:$FZ,0))+IF(INDEX(종합보정값!$GC:$GC,MATCH($B502,종합보정값!$FZ:$FZ,0))="인문",종합보정값!GA$6,종합보정값!GB$6)),"")</f>
        <v/>
      </c>
      <c r="E502" s="85" t="str">
        <f>IF(D502="","",D502+종합보정값!GB$14)</f>
        <v/>
      </c>
      <c r="F502" s="86" t="str">
        <f>IF(G502="","",G502+종합보정값!GA$15)</f>
        <v/>
      </c>
      <c r="G502" s="86" t="str">
        <f>IFERROR(IF(INDEX(종합보정값!$GA:$GA,MATCH($B502,종합보정값!$FZ:$FZ,0))="","",INDEX(종합보정값!$GA:$GA,MATCH($B502,종합보정값!$FZ:$FZ,0))+IF(INDEX(종합보정값!$GC:$GC,MATCH($B502,종합보정값!$FZ:$FZ,0))="인문",종합보정값!GA$7,종합보정값!GB$7)),"")</f>
        <v/>
      </c>
      <c r="H502" s="86" t="str">
        <f>IF(G502="","",G502+종합보정값!GB$15)</f>
        <v/>
      </c>
      <c r="I502" s="87" t="str">
        <f>IF(J502="","",J502+종합보정값!GA$16)</f>
        <v/>
      </c>
      <c r="J502" s="87" t="str">
        <f>IFERROR(IF(INDEX(종합보정값!$GA:$GA,MATCH($B502,종합보정값!$FZ:$FZ,0))="","",INDEX(종합보정값!$GA:$GA,MATCH($B502,종합보정값!$FZ:$FZ,0))+IF(INDEX(종합보정값!$GC:$GC,MATCH($B502,종합보정값!$FZ:$FZ,0))="인문",종합보정값!GA$8,종합보정값!GB$8)),"")</f>
        <v/>
      </c>
      <c r="K502" s="87" t="str">
        <f>IF(J502="","",J502+종합보정값!GB$16)</f>
        <v/>
      </c>
      <c r="L502" s="88" t="str">
        <f>IF(M502="","",M502+종합보정값!GA$17)</f>
        <v/>
      </c>
      <c r="M502" s="88" t="str">
        <f>IFERROR(IF(INDEX(종합보정값!$GA:$GA,MATCH($B502,종합보정값!$FZ:$FZ,0))="","",INDEX(종합보정값!$GA:$GA,MATCH($B502,종합보정값!$FZ:$FZ,0))+IF(INDEX(종합보정값!$GC:$GC,MATCH($B502,종합보정값!$FZ:$FZ,0))="인문",종합보정값!GA$9,종합보정값!GB$9)),"")</f>
        <v/>
      </c>
      <c r="N502" s="88" t="str">
        <f>IF(M502="","",M502+종합보정값!GB$17)</f>
        <v/>
      </c>
      <c r="O502" s="89" t="str">
        <f>IF(P502="","",P502+종합보정값!GA$18)</f>
        <v/>
      </c>
      <c r="P502" s="89" t="str">
        <f>IFERROR(IF(INDEX(종합보정값!$GA:$GA,MATCH($B502,종합보정값!$FZ:$FZ,0))="","",INDEX(종합보정값!$GA:$GA,MATCH($B502,종합보정값!$FZ:$FZ,0))+IF(INDEX(종합보정값!$GC:$GC,MATCH($B502,종합보정값!$FZ:$FZ,0))="인문",종합보정값!GA$10,종합보정값!GB$10)),"")</f>
        <v/>
      </c>
      <c r="Q502" s="89" t="str">
        <f>IF(P502="","",P502+종합보정값!GB$18)</f>
        <v/>
      </c>
    </row>
    <row r="503" spans="2:17">
      <c r="B503" s="84" t="s">
        <v>2063</v>
      </c>
      <c r="C503" s="85" t="str">
        <f>IF(D503="","",D503+종합보정값!GA$14)</f>
        <v/>
      </c>
      <c r="D503" s="85" t="str">
        <f>IFERROR(IF(INDEX(종합보정값!$GA:$GA,MATCH($B503,종합보정값!$FZ:$FZ,0))="","",INDEX(종합보정값!$GA:$GA,MATCH($B503,종합보정값!$FZ:$FZ,0))+IF(INDEX(종합보정값!$GC:$GC,MATCH($B503,종합보정값!$FZ:$FZ,0))="인문",종합보정값!GA$6,종합보정값!GB$6)),"")</f>
        <v/>
      </c>
      <c r="E503" s="85" t="str">
        <f>IF(D503="","",D503+종합보정값!GB$14)</f>
        <v/>
      </c>
      <c r="F503" s="86" t="str">
        <f>IF(G503="","",G503+종합보정값!GA$15)</f>
        <v/>
      </c>
      <c r="G503" s="86" t="str">
        <f>IFERROR(IF(INDEX(종합보정값!$GA:$GA,MATCH($B503,종합보정값!$FZ:$FZ,0))="","",INDEX(종합보정값!$GA:$GA,MATCH($B503,종합보정값!$FZ:$FZ,0))+IF(INDEX(종합보정값!$GC:$GC,MATCH($B503,종합보정값!$FZ:$FZ,0))="인문",종합보정값!GA$7,종합보정값!GB$7)),"")</f>
        <v/>
      </c>
      <c r="H503" s="86" t="str">
        <f>IF(G503="","",G503+종합보정값!GB$15)</f>
        <v/>
      </c>
      <c r="I503" s="87" t="str">
        <f>IF(J503="","",J503+종합보정값!GA$16)</f>
        <v/>
      </c>
      <c r="J503" s="87" t="str">
        <f>IFERROR(IF(INDEX(종합보정값!$GA:$GA,MATCH($B503,종합보정값!$FZ:$FZ,0))="","",INDEX(종합보정값!$GA:$GA,MATCH($B503,종합보정값!$FZ:$FZ,0))+IF(INDEX(종합보정값!$GC:$GC,MATCH($B503,종합보정값!$FZ:$FZ,0))="인문",종합보정값!GA$8,종합보정값!GB$8)),"")</f>
        <v/>
      </c>
      <c r="K503" s="87" t="str">
        <f>IF(J503="","",J503+종합보정값!GB$16)</f>
        <v/>
      </c>
      <c r="L503" s="88" t="str">
        <f>IF(M503="","",M503+종합보정값!GA$17)</f>
        <v/>
      </c>
      <c r="M503" s="88" t="str">
        <f>IFERROR(IF(INDEX(종합보정값!$GA:$GA,MATCH($B503,종합보정값!$FZ:$FZ,0))="","",INDEX(종합보정값!$GA:$GA,MATCH($B503,종합보정값!$FZ:$FZ,0))+IF(INDEX(종합보정값!$GC:$GC,MATCH($B503,종합보정값!$FZ:$FZ,0))="인문",종합보정값!GA$9,종합보정값!GB$9)),"")</f>
        <v/>
      </c>
      <c r="N503" s="88" t="str">
        <f>IF(M503="","",M503+종합보정값!GB$17)</f>
        <v/>
      </c>
      <c r="O503" s="89" t="str">
        <f>IF(P503="","",P503+종합보정값!GA$18)</f>
        <v/>
      </c>
      <c r="P503" s="89" t="str">
        <f>IFERROR(IF(INDEX(종합보정값!$GA:$GA,MATCH($B503,종합보정값!$FZ:$FZ,0))="","",INDEX(종합보정값!$GA:$GA,MATCH($B503,종합보정값!$FZ:$FZ,0))+IF(INDEX(종합보정값!$GC:$GC,MATCH($B503,종합보정값!$FZ:$FZ,0))="인문",종합보정값!GA$10,종합보정값!GB$10)),"")</f>
        <v/>
      </c>
      <c r="Q503" s="89" t="str">
        <f>IF(P503="","",P503+종합보정값!GB$18)</f>
        <v/>
      </c>
    </row>
    <row r="504" spans="2:17">
      <c r="B504" s="84" t="s">
        <v>2064</v>
      </c>
      <c r="C504" s="85" t="str">
        <f>IF(D504="","",D504+종합보정값!GA$14)</f>
        <v/>
      </c>
      <c r="D504" s="85" t="str">
        <f>IFERROR(IF(INDEX(종합보정값!$GA:$GA,MATCH($B504,종합보정값!$FZ:$FZ,0))="","",INDEX(종합보정값!$GA:$GA,MATCH($B504,종합보정값!$FZ:$FZ,0))+IF(INDEX(종합보정값!$GC:$GC,MATCH($B504,종합보정값!$FZ:$FZ,0))="인문",종합보정값!GA$6,종합보정값!GB$6)),"")</f>
        <v/>
      </c>
      <c r="E504" s="85" t="str">
        <f>IF(D504="","",D504+종합보정값!GB$14)</f>
        <v/>
      </c>
      <c r="F504" s="86" t="str">
        <f>IF(G504="","",G504+종합보정값!GA$15)</f>
        <v/>
      </c>
      <c r="G504" s="86" t="str">
        <f>IFERROR(IF(INDEX(종합보정값!$GA:$GA,MATCH($B504,종합보정값!$FZ:$FZ,0))="","",INDEX(종합보정값!$GA:$GA,MATCH($B504,종합보정값!$FZ:$FZ,0))+IF(INDEX(종합보정값!$GC:$GC,MATCH($B504,종합보정값!$FZ:$FZ,0))="인문",종합보정값!GA$7,종합보정값!GB$7)),"")</f>
        <v/>
      </c>
      <c r="H504" s="86" t="str">
        <f>IF(G504="","",G504+종합보정값!GB$15)</f>
        <v/>
      </c>
      <c r="I504" s="87" t="str">
        <f>IF(J504="","",J504+종합보정값!GA$16)</f>
        <v/>
      </c>
      <c r="J504" s="87" t="str">
        <f>IFERROR(IF(INDEX(종합보정값!$GA:$GA,MATCH($B504,종합보정값!$FZ:$FZ,0))="","",INDEX(종합보정값!$GA:$GA,MATCH($B504,종합보정값!$FZ:$FZ,0))+IF(INDEX(종합보정값!$GC:$GC,MATCH($B504,종합보정값!$FZ:$FZ,0))="인문",종합보정값!GA$8,종합보정값!GB$8)),"")</f>
        <v/>
      </c>
      <c r="K504" s="87" t="str">
        <f>IF(J504="","",J504+종합보정값!GB$16)</f>
        <v/>
      </c>
      <c r="L504" s="88" t="str">
        <f>IF(M504="","",M504+종합보정값!GA$17)</f>
        <v/>
      </c>
      <c r="M504" s="88" t="str">
        <f>IFERROR(IF(INDEX(종합보정값!$GA:$GA,MATCH($B504,종합보정값!$FZ:$FZ,0))="","",INDEX(종합보정값!$GA:$GA,MATCH($B504,종합보정값!$FZ:$FZ,0))+IF(INDEX(종합보정값!$GC:$GC,MATCH($B504,종합보정값!$FZ:$FZ,0))="인문",종합보정값!GA$9,종합보정값!GB$9)),"")</f>
        <v/>
      </c>
      <c r="N504" s="88" t="str">
        <f>IF(M504="","",M504+종합보정값!GB$17)</f>
        <v/>
      </c>
      <c r="O504" s="89" t="str">
        <f>IF(P504="","",P504+종합보정값!GA$18)</f>
        <v/>
      </c>
      <c r="P504" s="89" t="str">
        <f>IFERROR(IF(INDEX(종합보정값!$GA:$GA,MATCH($B504,종합보정값!$FZ:$FZ,0))="","",INDEX(종합보정값!$GA:$GA,MATCH($B504,종합보정값!$FZ:$FZ,0))+IF(INDEX(종합보정값!$GC:$GC,MATCH($B504,종합보정값!$FZ:$FZ,0))="인문",종합보정값!GA$10,종합보정값!GB$10)),"")</f>
        <v/>
      </c>
      <c r="Q504" s="89" t="str">
        <f>IF(P504="","",P504+종합보정값!GB$18)</f>
        <v/>
      </c>
    </row>
    <row r="505" spans="2:17">
      <c r="B505" s="84" t="s">
        <v>2065</v>
      </c>
      <c r="C505" s="85" t="str">
        <f>IF(D505="","",D505+종합보정값!GA$14)</f>
        <v/>
      </c>
      <c r="D505" s="85" t="str">
        <f>IFERROR(IF(INDEX(종합보정값!$GA:$GA,MATCH($B505,종합보정값!$FZ:$FZ,0))="","",INDEX(종합보정값!$GA:$GA,MATCH($B505,종합보정값!$FZ:$FZ,0))+IF(INDEX(종합보정값!$GC:$GC,MATCH($B505,종합보정값!$FZ:$FZ,0))="인문",종합보정값!GA$6,종합보정값!GB$6)),"")</f>
        <v/>
      </c>
      <c r="E505" s="85" t="str">
        <f>IF(D505="","",D505+종합보정값!GB$14)</f>
        <v/>
      </c>
      <c r="F505" s="86" t="str">
        <f>IF(G505="","",G505+종합보정값!GA$15)</f>
        <v/>
      </c>
      <c r="G505" s="86" t="str">
        <f>IFERROR(IF(INDEX(종합보정값!$GA:$GA,MATCH($B505,종합보정값!$FZ:$FZ,0))="","",INDEX(종합보정값!$GA:$GA,MATCH($B505,종합보정값!$FZ:$FZ,0))+IF(INDEX(종합보정값!$GC:$GC,MATCH($B505,종합보정값!$FZ:$FZ,0))="인문",종합보정값!GA$7,종합보정값!GB$7)),"")</f>
        <v/>
      </c>
      <c r="H505" s="86" t="str">
        <f>IF(G505="","",G505+종합보정값!GB$15)</f>
        <v/>
      </c>
      <c r="I505" s="87" t="str">
        <f>IF(J505="","",J505+종합보정값!GA$16)</f>
        <v/>
      </c>
      <c r="J505" s="87" t="str">
        <f>IFERROR(IF(INDEX(종합보정값!$GA:$GA,MATCH($B505,종합보정값!$FZ:$FZ,0))="","",INDEX(종합보정값!$GA:$GA,MATCH($B505,종합보정값!$FZ:$FZ,0))+IF(INDEX(종합보정값!$GC:$GC,MATCH($B505,종합보정값!$FZ:$FZ,0))="인문",종합보정값!GA$8,종합보정값!GB$8)),"")</f>
        <v/>
      </c>
      <c r="K505" s="87" t="str">
        <f>IF(J505="","",J505+종합보정값!GB$16)</f>
        <v/>
      </c>
      <c r="L505" s="88" t="str">
        <f>IF(M505="","",M505+종합보정값!GA$17)</f>
        <v/>
      </c>
      <c r="M505" s="88" t="str">
        <f>IFERROR(IF(INDEX(종합보정값!$GA:$GA,MATCH($B505,종합보정값!$FZ:$FZ,0))="","",INDEX(종합보정값!$GA:$GA,MATCH($B505,종합보정값!$FZ:$FZ,0))+IF(INDEX(종합보정값!$GC:$GC,MATCH($B505,종합보정값!$FZ:$FZ,0))="인문",종합보정값!GA$9,종합보정값!GB$9)),"")</f>
        <v/>
      </c>
      <c r="N505" s="88" t="str">
        <f>IF(M505="","",M505+종합보정값!GB$17)</f>
        <v/>
      </c>
      <c r="O505" s="89" t="str">
        <f>IF(P505="","",P505+종합보정값!GA$18)</f>
        <v/>
      </c>
      <c r="P505" s="89" t="str">
        <f>IFERROR(IF(INDEX(종합보정값!$GA:$GA,MATCH($B505,종합보정값!$FZ:$FZ,0))="","",INDEX(종합보정값!$GA:$GA,MATCH($B505,종합보정값!$FZ:$FZ,0))+IF(INDEX(종합보정값!$GC:$GC,MATCH($B505,종합보정값!$FZ:$FZ,0))="인문",종합보정값!GA$10,종합보정값!GB$10)),"")</f>
        <v/>
      </c>
      <c r="Q505" s="89" t="str">
        <f>IF(P505="","",P505+종합보정값!GB$18)</f>
        <v/>
      </c>
    </row>
    <row r="507" spans="2:17">
      <c r="B507" s="159" t="s">
        <v>2066</v>
      </c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5"/>
    </row>
    <row r="508" spans="2:17">
      <c r="B508" s="78"/>
      <c r="C508" s="163" t="s">
        <v>1862</v>
      </c>
      <c r="D508" s="154"/>
      <c r="E508" s="155"/>
      <c r="F508" s="161" t="s">
        <v>1863</v>
      </c>
      <c r="G508" s="154"/>
      <c r="H508" s="155"/>
      <c r="I508" s="162" t="s">
        <v>1864</v>
      </c>
      <c r="J508" s="154"/>
      <c r="K508" s="155"/>
      <c r="L508" s="156" t="s">
        <v>1865</v>
      </c>
      <c r="M508" s="154"/>
      <c r="N508" s="155"/>
      <c r="O508" s="157" t="s">
        <v>1866</v>
      </c>
      <c r="P508" s="154"/>
      <c r="Q508" s="155"/>
    </row>
    <row r="509" spans="2:17">
      <c r="B509" s="78" t="s">
        <v>1869</v>
      </c>
      <c r="C509" s="79" t="s">
        <v>19</v>
      </c>
      <c r="D509" s="79" t="s">
        <v>20</v>
      </c>
      <c r="E509" s="79" t="s">
        <v>21</v>
      </c>
      <c r="F509" s="80" t="s">
        <v>19</v>
      </c>
      <c r="G509" s="80" t="s">
        <v>20</v>
      </c>
      <c r="H509" s="80" t="s">
        <v>21</v>
      </c>
      <c r="I509" s="81" t="s">
        <v>19</v>
      </c>
      <c r="J509" s="81" t="s">
        <v>20</v>
      </c>
      <c r="K509" s="81" t="s">
        <v>21</v>
      </c>
      <c r="L509" s="82" t="s">
        <v>19</v>
      </c>
      <c r="M509" s="82" t="s">
        <v>20</v>
      </c>
      <c r="N509" s="82" t="s">
        <v>21</v>
      </c>
      <c r="O509" s="83" t="s">
        <v>19</v>
      </c>
      <c r="P509" s="83" t="s">
        <v>20</v>
      </c>
      <c r="Q509" s="83" t="s">
        <v>21</v>
      </c>
    </row>
    <row r="510" spans="2:17">
      <c r="B510" s="84" t="s">
        <v>2067</v>
      </c>
      <c r="C510" s="85" t="str">
        <f>IF(D510="","",D510+종합보정값!GF$14)</f>
        <v/>
      </c>
      <c r="D510" s="85" t="str">
        <f>IFERROR(IF(INDEX(종합보정값!$GF:$GF,MATCH(SUBSTITUTE($B510,"인문1","인문2"),종합보정값!$GE:$GE,0))="","",INDEX(종합보정값!$GF:$GF,MATCH(SUBSTITUTE($B510,"인문1","인문2"),종합보정값!$GE:$GE,0))+종합보정값!GF$6-종합보정값!GF$35),"")</f>
        <v/>
      </c>
      <c r="E510" s="85" t="str">
        <f>IF(D510="","",D510+종합보정값!GG$14)</f>
        <v/>
      </c>
      <c r="F510" s="86" t="str">
        <f>IF(G510="","",G510+종합보정값!GF$15)</f>
        <v/>
      </c>
      <c r="G510" s="86" t="str">
        <f>IFERROR(IF(INDEX(종합보정값!$GF:$GF,MATCH(SUBSTITUTE($B510,"인문1","인문2"),종합보정값!$GE:$GE,0))="","",INDEX(종합보정값!$GF:$GF,MATCH(SUBSTITUTE($B510,"인문1","인문2"),종합보정값!$GE:$GE,0))+종합보정값!GF$7-종합보정값!GF$36),"")</f>
        <v/>
      </c>
      <c r="H510" s="86" t="str">
        <f>IF(G510="","",G510+종합보정값!GG$15)</f>
        <v/>
      </c>
      <c r="I510" s="87" t="str">
        <f>IF(J510="","",J510+종합보정값!GF$16)</f>
        <v/>
      </c>
      <c r="J510" s="87" t="str">
        <f>IFERROR(IF(INDEX(종합보정값!$GF:$GF,MATCH(SUBSTITUTE($B510,"인문1","인문2"),종합보정값!$GE:$GE,0))="","",INDEX(종합보정값!$GF:$GF,MATCH(SUBSTITUTE($B510,"인문1","인문2"),종합보정값!$GE:$GE,0))+종합보정값!GF$8-종합보정값!GF$37),"")</f>
        <v/>
      </c>
      <c r="K510" s="87" t="str">
        <f>IF(J510="","",J510+종합보정값!GG$16)</f>
        <v/>
      </c>
      <c r="L510" s="88" t="str">
        <f>IF(M510="","",M510+종합보정값!GF$17)</f>
        <v/>
      </c>
      <c r="M510" s="88" t="str">
        <f>IFERROR(IF(INDEX(종합보정값!$GF:$GF,MATCH(SUBSTITUTE($B510,"인문1","인문2"),종합보정값!$GE:$GE,0))="","",INDEX(종합보정값!$GF:$GF,MATCH(SUBSTITUTE($B510,"인문1","인문2"),종합보정값!$GE:$GE,0))+종합보정값!GF$9-종합보정값!GF$38),"")</f>
        <v/>
      </c>
      <c r="N510" s="88" t="str">
        <f>IF(M510="","",M510+종합보정값!GG$17)</f>
        <v/>
      </c>
      <c r="O510" s="89" t="str">
        <f>IF(P510="","",P510+종합보정값!GF$18)</f>
        <v/>
      </c>
      <c r="P510" s="89" t="str">
        <f>IFERROR(IF(INDEX(종합보정값!$GF:$GF,MATCH(SUBSTITUTE($B510,"인문1","인문2"),종합보정값!$GE:$GE,0))="","",INDEX(종합보정값!$GF:$GF,MATCH(SUBSTITUTE($B510,"인문1","인문2"),종합보정값!$GE:$GE,0))+종합보정값!GF$10-종합보정값!GF$39),"")</f>
        <v/>
      </c>
      <c r="Q510" s="89" t="str">
        <f>IF(P510="","",P510+종합보정값!GG$18)</f>
        <v/>
      </c>
    </row>
    <row r="511" spans="2:17">
      <c r="B511" s="84" t="s">
        <v>2068</v>
      </c>
      <c r="C511" s="85" t="str">
        <f>IF(D511="","",D511+종합보정값!GF$14)</f>
        <v/>
      </c>
      <c r="D511" s="85" t="str">
        <f>IFERROR(IF(INDEX(종합보정값!$GF:$GF,MATCH($B511,종합보정값!$GE:$GE,0))="","",INDEX(종합보정값!$GF:$GF,MATCH($B511,종합보정값!$GE:$GE,0))+IF(INDEX(종합보정값!$GH:$GH,MATCH($B511,종합보정값!$GE:$GE,0))="인문",종합보정값!GF$6,종합보정값!GG$6)),"")</f>
        <v/>
      </c>
      <c r="E511" s="85" t="str">
        <f>IF(D511="","",D511+종합보정값!GG$14)</f>
        <v/>
      </c>
      <c r="F511" s="86" t="str">
        <f>IF(G511="","",G511+종합보정값!GF$15)</f>
        <v/>
      </c>
      <c r="G511" s="86" t="str">
        <f>IFERROR(IF(INDEX(종합보정값!$GF:$GF,MATCH($B511,종합보정값!$GE:$GE,0))="","",INDEX(종합보정값!$GF:$GF,MATCH($B511,종합보정값!$GE:$GE,0))+IF(INDEX(종합보정값!$GH:$GH,MATCH($B511,종합보정값!$GE:$GE,0))="인문",종합보정값!GF$7,종합보정값!GG$7)),"")</f>
        <v/>
      </c>
      <c r="H511" s="86" t="str">
        <f>IF(G511="","",G511+종합보정값!GG$15)</f>
        <v/>
      </c>
      <c r="I511" s="87" t="str">
        <f>IF(J511="","",J511+종합보정값!GF$16)</f>
        <v/>
      </c>
      <c r="J511" s="87" t="str">
        <f>IFERROR(IF(INDEX(종합보정값!$GF:$GF,MATCH($B511,종합보정값!$GE:$GE,0))="","",INDEX(종합보정값!$GF:$GF,MATCH($B511,종합보정값!$GE:$GE,0))+IF(INDEX(종합보정값!$GH:$GH,MATCH($B511,종합보정값!$GE:$GE,0))="인문",종합보정값!GF$8,종합보정값!GG$8)),"")</f>
        <v/>
      </c>
      <c r="K511" s="87" t="str">
        <f>IF(J511="","",J511+종합보정값!GG$16)</f>
        <v/>
      </c>
      <c r="L511" s="88" t="str">
        <f>IF(M511="","",M511+종합보정값!GF$17)</f>
        <v/>
      </c>
      <c r="M511" s="88" t="str">
        <f>IFERROR(IF(INDEX(종합보정값!$GF:$GF,MATCH($B511,종합보정값!$GE:$GE,0))="","",INDEX(종합보정값!$GF:$GF,MATCH($B511,종합보정값!$GE:$GE,0))+IF(INDEX(종합보정값!$GH:$GH,MATCH($B511,종합보정값!$GE:$GE,0))="인문",종합보정값!GF$9,종합보정값!GG$9)),"")</f>
        <v/>
      </c>
      <c r="N511" s="88" t="str">
        <f>IF(M511="","",M511+종합보정값!GG$17)</f>
        <v/>
      </c>
      <c r="O511" s="89" t="str">
        <f>IF(P511="","",P511+종합보정값!GF$18)</f>
        <v/>
      </c>
      <c r="P511" s="89" t="str">
        <f>IFERROR(IF(INDEX(종합보정값!$GF:$GF,MATCH($B511,종합보정값!$GE:$GE,0))="","",INDEX(종합보정값!$GF:$GF,MATCH($B511,종합보정값!$GE:$GE,0))+IF(INDEX(종합보정값!$GH:$GH,MATCH($B511,종합보정값!$GE:$GE,0))="인문",종합보정값!GF$10,종합보정값!GG$10)),"")</f>
        <v/>
      </c>
      <c r="Q511" s="89" t="str">
        <f>IF(P511="","",P511+종합보정값!GG$18)</f>
        <v/>
      </c>
    </row>
    <row r="512" spans="2:17">
      <c r="B512" s="84" t="s">
        <v>2069</v>
      </c>
      <c r="C512" s="85" t="str">
        <f>IF(D512="","",D512+종합보정값!GF$14)</f>
        <v/>
      </c>
      <c r="D512" s="85" t="str">
        <f>IFERROR(IF(INDEX(종합보정값!$GF:$GF,MATCH(SUBSTITUTE($B512,"인문3","인문2"),종합보정값!$GE:$GE,0))="","",INDEX(종합보정값!$GF:$GF,MATCH(SUBSTITUTE($B512,"인문3","인문2"),종합보정값!$GE:$GE,0))+종합보정값!GF$6+종합보정값!GF$35),"")</f>
        <v/>
      </c>
      <c r="E512" s="85" t="str">
        <f>IF(D512="","",D512+종합보정값!GG$14)</f>
        <v/>
      </c>
      <c r="F512" s="86" t="str">
        <f>IF(G512="","",G512+종합보정값!GF$15)</f>
        <v/>
      </c>
      <c r="G512" s="86" t="str">
        <f>IFERROR(IF(INDEX(종합보정값!$GF:$GF,MATCH(SUBSTITUTE($B512,"인문3","인문2"),종합보정값!$GE:$GE,0))="","",INDEX(종합보정값!$GF:$GF,MATCH(SUBSTITUTE($B512,"인문3","인문2"),종합보정값!$GE:$GE,0))+종합보정값!GF$7+종합보정값!GF$36),"")</f>
        <v/>
      </c>
      <c r="H512" s="86" t="str">
        <f>IF(G512="","",G512+종합보정값!GG$15)</f>
        <v/>
      </c>
      <c r="I512" s="87" t="str">
        <f>IF(J512="","",J512+종합보정값!GF$16)</f>
        <v/>
      </c>
      <c r="J512" s="87" t="str">
        <f>IFERROR(IF(INDEX(종합보정값!$GF:$GF,MATCH(SUBSTITUTE($B512,"인문3","인문2"),종합보정값!$GE:$GE,0))="","",INDEX(종합보정값!$GF:$GF,MATCH(SUBSTITUTE($B512,"인문3","인문2"),종합보정값!$GE:$GE,0))+종합보정값!GF$8+종합보정값!GF$37),"")</f>
        <v/>
      </c>
      <c r="K512" s="87" t="str">
        <f>IF(J512="","",J512+종합보정값!GG$16)</f>
        <v/>
      </c>
      <c r="L512" s="88" t="str">
        <f>IF(M512="","",M512+종합보정값!GF$17)</f>
        <v/>
      </c>
      <c r="M512" s="88" t="str">
        <f>IFERROR(IF(INDEX(종합보정값!$GF:$GF,MATCH(SUBSTITUTE($B512,"인문3","인문2"),종합보정값!$GE:$GE,0))="","",INDEX(종합보정값!$GF:$GF,MATCH(SUBSTITUTE($B512,"인문3","인문2"),종합보정값!$GE:$GE,0))+종합보정값!GF$9+종합보정값!GF$38),"")</f>
        <v/>
      </c>
      <c r="N512" s="88" t="str">
        <f>IF(M512="","",M512+종합보정값!GG$17)</f>
        <v/>
      </c>
      <c r="O512" s="89" t="str">
        <f>IF(P512="","",P512+종합보정값!GF$18)</f>
        <v/>
      </c>
      <c r="P512" s="89" t="str">
        <f>IFERROR(IF(INDEX(종합보정값!$GF:$GF,MATCH(SUBSTITUTE($B512,"인문3","인문2"),종합보정값!$GE:$GE,0))="","",INDEX(종합보정값!$GF:$GF,MATCH(SUBSTITUTE($B512,"인문3","인문2"),종합보정값!$GE:$GE,0))+종합보정값!GF$10+종합보정값!GF$39),"")</f>
        <v/>
      </c>
      <c r="Q512" s="89" t="str">
        <f>IF(P512="","",P512+종합보정값!GG$18)</f>
        <v/>
      </c>
    </row>
    <row r="513" spans="2:17">
      <c r="B513" s="84" t="s">
        <v>2070</v>
      </c>
      <c r="C513" s="85" t="str">
        <f>IF(D513="","",D513+종합보정값!GF$14)</f>
        <v/>
      </c>
      <c r="D513" s="85" t="str">
        <f>IFERROR(IF(INDEX(종합보정값!$GF:$GF,MATCH(SUBSTITUTE($B513,"자연1","자연2"),종합보정값!$GE:$GE,0))="","",INDEX(종합보정값!$GF:$GF,MATCH(SUBSTITUTE($B513,"자연1","자연2"),종합보정값!$GE:$GE,0))+종합보정값!GG$6-종합보정값!GG$35),"")</f>
        <v/>
      </c>
      <c r="E513" s="85" t="str">
        <f>IF(D513="","",D513+종합보정값!GG$14)</f>
        <v/>
      </c>
      <c r="F513" s="86" t="str">
        <f>IF(G513="","",G513+종합보정값!GF$15)</f>
        <v/>
      </c>
      <c r="G513" s="86" t="str">
        <f>IFERROR(IF(INDEX(종합보정값!$GF:$GF,MATCH(SUBSTITUTE($B513,"자연1","자연2"),종합보정값!$GE:$GE,0))="","",INDEX(종합보정값!$GF:$GF,MATCH(SUBSTITUTE($B513,"자연1","자연2"),종합보정값!$GE:$GE,0))+종합보정값!GG$7-종합보정값!GG$36),"")</f>
        <v/>
      </c>
      <c r="H513" s="86" t="str">
        <f>IF(G513="","",G513+종합보정값!GG$15)</f>
        <v/>
      </c>
      <c r="I513" s="87" t="str">
        <f>IF(J513="","",J513+종합보정값!GF$16)</f>
        <v/>
      </c>
      <c r="J513" s="87" t="str">
        <f>IFERROR(IF(INDEX(종합보정값!$GF:$GF,MATCH(SUBSTITUTE($B513,"자연1","자연2"),종합보정값!$GE:$GE,0))="","",INDEX(종합보정값!$GF:$GF,MATCH(SUBSTITUTE($B513,"자연1","자연2"),종합보정값!$GE:$GE,0))+종합보정값!GG$8-종합보정값!GG$37),"")</f>
        <v/>
      </c>
      <c r="K513" s="87" t="str">
        <f>IF(J513="","",J513+종합보정값!GG$16)</f>
        <v/>
      </c>
      <c r="L513" s="88" t="str">
        <f>IF(M513="","",M513+종합보정값!GF$17)</f>
        <v/>
      </c>
      <c r="M513" s="88" t="str">
        <f>IFERROR(IF(INDEX(종합보정값!$GF:$GF,MATCH(SUBSTITUTE($B513,"자연1","자연2"),종합보정값!$GE:$GE,0))="","",INDEX(종합보정값!$GF:$GF,MATCH(SUBSTITUTE($B513,"자연1","자연2"),종합보정값!$GE:$GE,0))+종합보정값!GG$9-종합보정값!GG$38),"")</f>
        <v/>
      </c>
      <c r="N513" s="88" t="str">
        <f>IF(M513="","",M513+종합보정값!GG$17)</f>
        <v/>
      </c>
      <c r="O513" s="89" t="str">
        <f>IF(P513="","",P513+종합보정값!GF$18)</f>
        <v/>
      </c>
      <c r="P513" s="89" t="str">
        <f>IFERROR(IF(INDEX(종합보정값!$GF:$GF,MATCH(SUBSTITUTE($B513,"자연1","자연2"),종합보정값!$GE:$GE,0))="","",INDEX(종합보정값!$GF:$GF,MATCH(SUBSTITUTE($B513,"자연1","자연2"),종합보정값!$GE:$GE,0))+종합보정값!GG$10-종합보정값!GG$39),"")</f>
        <v/>
      </c>
      <c r="Q513" s="89" t="str">
        <f>IF(P513="","",P513+종합보정값!GG$18)</f>
        <v/>
      </c>
    </row>
    <row r="514" spans="2:17">
      <c r="B514" s="84" t="s">
        <v>2071</v>
      </c>
      <c r="C514" s="85" t="str">
        <f>IF(D514="","",D514+종합보정값!GF$14)</f>
        <v/>
      </c>
      <c r="D514" s="85" t="str">
        <f>IFERROR(IF(INDEX(종합보정값!$GF:$GF,MATCH($B514,종합보정값!$GE:$GE,0))="","",INDEX(종합보정값!$GF:$GF,MATCH($B514,종합보정값!$GE:$GE,0))+IF(INDEX(종합보정값!$GH:$GH,MATCH($B514,종합보정값!$GE:$GE,0))="인문",종합보정값!GF$6,종합보정값!GG$6)),"")</f>
        <v/>
      </c>
      <c r="E514" s="85" t="str">
        <f>IF(D514="","",D514+종합보정값!GG$14)</f>
        <v/>
      </c>
      <c r="F514" s="86" t="str">
        <f>IF(G514="","",G514+종합보정값!GF$15)</f>
        <v/>
      </c>
      <c r="G514" s="86" t="str">
        <f>IFERROR(IF(INDEX(종합보정값!$GF:$GF,MATCH($B514,종합보정값!$GE:$GE,0))="","",INDEX(종합보정값!$GF:$GF,MATCH($B514,종합보정값!$GE:$GE,0))+IF(INDEX(종합보정값!$GH:$GH,MATCH($B514,종합보정값!$GE:$GE,0))="인문",종합보정값!GF$7,종합보정값!GG$7)),"")</f>
        <v/>
      </c>
      <c r="H514" s="86" t="str">
        <f>IF(G514="","",G514+종합보정값!GG$15)</f>
        <v/>
      </c>
      <c r="I514" s="87" t="str">
        <f>IF(J514="","",J514+종합보정값!GF$16)</f>
        <v/>
      </c>
      <c r="J514" s="87" t="str">
        <f>IFERROR(IF(INDEX(종합보정값!$GF:$GF,MATCH($B514,종합보정값!$GE:$GE,0))="","",INDEX(종합보정값!$GF:$GF,MATCH($B514,종합보정값!$GE:$GE,0))+IF(INDEX(종합보정값!$GH:$GH,MATCH($B514,종합보정값!$GE:$GE,0))="인문",종합보정값!GF$8,종합보정값!GG$8)),"")</f>
        <v/>
      </c>
      <c r="K514" s="87" t="str">
        <f>IF(J514="","",J514+종합보정값!GG$16)</f>
        <v/>
      </c>
      <c r="L514" s="88" t="str">
        <f>IF(M514="","",M514+종합보정값!GF$17)</f>
        <v/>
      </c>
      <c r="M514" s="88" t="str">
        <f>IFERROR(IF(INDEX(종합보정값!$GF:$GF,MATCH($B514,종합보정값!$GE:$GE,0))="","",INDEX(종합보정값!$GF:$GF,MATCH($B514,종합보정값!$GE:$GE,0))+IF(INDEX(종합보정값!$GH:$GH,MATCH($B514,종합보정값!$GE:$GE,0))="인문",종합보정값!GF$9,종합보정값!GG$9)),"")</f>
        <v/>
      </c>
      <c r="N514" s="88" t="str">
        <f>IF(M514="","",M514+종합보정값!GG$17)</f>
        <v/>
      </c>
      <c r="O514" s="89" t="str">
        <f>IF(P514="","",P514+종합보정값!GF$18)</f>
        <v/>
      </c>
      <c r="P514" s="89" t="str">
        <f>IFERROR(IF(INDEX(종합보정값!$GF:$GF,MATCH($B514,종합보정값!$GE:$GE,0))="","",INDEX(종합보정값!$GF:$GF,MATCH($B514,종합보정값!$GE:$GE,0))+IF(INDEX(종합보정값!$GH:$GH,MATCH($B514,종합보정값!$GE:$GE,0))="인문",종합보정값!GF$10,종합보정값!GG$10)),"")</f>
        <v/>
      </c>
      <c r="Q514" s="89" t="str">
        <f>IF(P514="","",P514+종합보정값!GG$18)</f>
        <v/>
      </c>
    </row>
    <row r="515" spans="2:17">
      <c r="B515" s="84" t="s">
        <v>2072</v>
      </c>
      <c r="C515" s="85" t="str">
        <f>IF(D515="","",D515+종합보정값!GF$14)</f>
        <v/>
      </c>
      <c r="D515" s="85" t="str">
        <f>IFERROR(IF(INDEX(종합보정값!$GF:$GF,MATCH(SUBSTITUTE($B515,"자연3","자연2"),종합보정값!$GE:$GE,0))="","",INDEX(종합보정값!$GF:$GF,MATCH(SUBSTITUTE($B515,"자연3","자연2"),종합보정값!$GE:$GE,0))+종합보정값!GG$6+종합보정값!GG$35),"")</f>
        <v/>
      </c>
      <c r="E515" s="85" t="str">
        <f>IF(D515="","",D515+종합보정값!GG$14)</f>
        <v/>
      </c>
      <c r="F515" s="86" t="str">
        <f>IF(G515="","",G515+종합보정값!GF$15)</f>
        <v/>
      </c>
      <c r="G515" s="86" t="str">
        <f>IFERROR(IF(INDEX(종합보정값!$GF:$GF,MATCH(SUBSTITUTE($B515,"자연3","자연2"),종합보정값!$GE:$GE,0))="","",INDEX(종합보정값!$GF:$GF,MATCH(SUBSTITUTE($B515,"자연3","자연2"),종합보정값!$GE:$GE,0))+종합보정값!GG$7+종합보정값!GG$36),"")</f>
        <v/>
      </c>
      <c r="H515" s="86" t="str">
        <f>IF(G515="","",G515+종합보정값!GG$15)</f>
        <v/>
      </c>
      <c r="I515" s="87" t="str">
        <f>IF(J515="","",J515+종합보정값!GF$16)</f>
        <v/>
      </c>
      <c r="J515" s="87" t="str">
        <f>IFERROR(IF(INDEX(종합보정값!$GF:$GF,MATCH(SUBSTITUTE($B515,"자연3","자연2"),종합보정값!$GE:$GE,0))="","",INDEX(종합보정값!$GF:$GF,MATCH(SUBSTITUTE($B515,"자연3","자연2"),종합보정값!$GE:$GE,0))+종합보정값!GG$8+종합보정값!GG$37),"")</f>
        <v/>
      </c>
      <c r="K515" s="87" t="str">
        <f>IF(J515="","",J515+종합보정값!GG$16)</f>
        <v/>
      </c>
      <c r="L515" s="88" t="str">
        <f>IF(M515="","",M515+종합보정값!GF$17)</f>
        <v/>
      </c>
      <c r="M515" s="88" t="str">
        <f>IFERROR(IF(INDEX(종합보정값!$GF:$GF,MATCH(SUBSTITUTE($B515,"자연3","자연2"),종합보정값!$GE:$GE,0))="","",INDEX(종합보정값!$GF:$GF,MATCH(SUBSTITUTE($B515,"자연3","자연2"),종합보정값!$GE:$GE,0))+종합보정값!GG$9+종합보정값!GG$38),"")</f>
        <v/>
      </c>
      <c r="N515" s="88" t="str">
        <f>IF(M515="","",M515+종합보정값!GG$17)</f>
        <v/>
      </c>
      <c r="O515" s="89" t="str">
        <f>IF(P515="","",P515+종합보정값!GF$18)</f>
        <v/>
      </c>
      <c r="P515" s="89" t="str">
        <f>IFERROR(IF(INDEX(종합보정값!$GF:$GF,MATCH(SUBSTITUTE($B515,"자연3","자연2"),종합보정값!$GE:$GE,0))="","",INDEX(종합보정값!$GF:$GF,MATCH(SUBSTITUTE($B515,"자연3","자연2"),종합보정값!$GE:$GE,0))+종합보정값!GG$10+종합보정값!GG$39),"")</f>
        <v/>
      </c>
      <c r="Q515" s="89" t="str">
        <f>IF(P515="","",P515+종합보정값!GG$18)</f>
        <v/>
      </c>
    </row>
    <row r="516" spans="2:17">
      <c r="B516" s="84" t="s">
        <v>2073</v>
      </c>
      <c r="C516" s="85" t="str">
        <f>IF(D516="","",D516+종합보정값!GF$14)</f>
        <v/>
      </c>
      <c r="D516" s="85" t="str">
        <f>IFERROR(IF(INDEX(종합보정값!$GF:$GF,MATCH($B516,종합보정값!$GE:$GE,0))="","",INDEX(종합보정값!$GF:$GF,MATCH($B516,종합보정값!$GE:$GE,0))+IF(INDEX(종합보정값!$GH:$GH,MATCH($B516,종합보정값!$GE:$GE,0))="인문",종합보정값!GF$6,종합보정값!GG$6)),"")</f>
        <v/>
      </c>
      <c r="E516" s="85" t="str">
        <f>IF(D516="","",D516+종합보정값!GG$14)</f>
        <v/>
      </c>
      <c r="F516" s="86" t="str">
        <f>IF(G516="","",G516+종합보정값!GF$15)</f>
        <v/>
      </c>
      <c r="G516" s="86" t="str">
        <f>IFERROR(IF(INDEX(종합보정값!$GF:$GF,MATCH($B516,종합보정값!$GE:$GE,0))="","",INDEX(종합보정값!$GF:$GF,MATCH($B516,종합보정값!$GE:$GE,0))+IF(INDEX(종합보정값!$GH:$GH,MATCH($B516,종합보정값!$GE:$GE,0))="인문",종합보정값!GF$7,종합보정값!GG$7)),"")</f>
        <v/>
      </c>
      <c r="H516" s="86" t="str">
        <f>IF(G516="","",G516+종합보정값!GG$15)</f>
        <v/>
      </c>
      <c r="I516" s="87" t="str">
        <f>IF(J516="","",J516+종합보정값!GF$16)</f>
        <v/>
      </c>
      <c r="J516" s="87" t="str">
        <f>IFERROR(IF(INDEX(종합보정값!$GF:$GF,MATCH($B516,종합보정값!$GE:$GE,0))="","",INDEX(종합보정값!$GF:$GF,MATCH($B516,종합보정값!$GE:$GE,0))+IF(INDEX(종합보정값!$GH:$GH,MATCH($B516,종합보정값!$GE:$GE,0))="인문",종합보정값!GF$8,종합보정값!GG$8)),"")</f>
        <v/>
      </c>
      <c r="K516" s="87" t="str">
        <f>IF(J516="","",J516+종합보정값!GG$16)</f>
        <v/>
      </c>
      <c r="L516" s="88" t="str">
        <f>IF(M516="","",M516+종합보정값!GF$17)</f>
        <v/>
      </c>
      <c r="M516" s="88" t="str">
        <f>IFERROR(IF(INDEX(종합보정값!$GF:$GF,MATCH($B516,종합보정값!$GE:$GE,0))="","",INDEX(종합보정값!$GF:$GF,MATCH($B516,종합보정값!$GE:$GE,0))+IF(INDEX(종합보정값!$GH:$GH,MATCH($B516,종합보정값!$GE:$GE,0))="인문",종합보정값!GF$9,종합보정값!GG$9)),"")</f>
        <v/>
      </c>
      <c r="N516" s="88" t="str">
        <f>IF(M516="","",M516+종합보정값!GG$17)</f>
        <v/>
      </c>
      <c r="O516" s="89" t="str">
        <f>IF(P516="","",P516+종합보정값!GF$18)</f>
        <v/>
      </c>
      <c r="P516" s="89" t="str">
        <f>IFERROR(IF(INDEX(종합보정값!$GF:$GF,MATCH($B516,종합보정값!$GE:$GE,0))="","",INDEX(종합보정값!$GF:$GF,MATCH($B516,종합보정값!$GE:$GE,0))+IF(INDEX(종합보정값!$GH:$GH,MATCH($B516,종합보정값!$GE:$GE,0))="인문",종합보정값!GF$10,종합보정값!GG$10)),"")</f>
        <v/>
      </c>
      <c r="Q516" s="89" t="str">
        <f>IF(P516="","",P516+종합보정값!GG$18)</f>
        <v/>
      </c>
    </row>
    <row r="517" spans="2:17">
      <c r="B517" s="84" t="s">
        <v>2074</v>
      </c>
      <c r="C517" s="85" t="str">
        <f>IF(D517="","",D517+종합보정값!GF$14)</f>
        <v/>
      </c>
      <c r="D517" s="85" t="str">
        <f>IFERROR(IF(INDEX(종합보정값!$GF:$GF,MATCH($B517,종합보정값!$GE:$GE,0))="","",INDEX(종합보정값!$GF:$GF,MATCH($B517,종합보정값!$GE:$GE,0))+IF(INDEX(종합보정값!$GH:$GH,MATCH($B517,종합보정값!$GE:$GE,0))="인문",종합보정값!GF$6,종합보정값!GG$6)),"")</f>
        <v/>
      </c>
      <c r="E517" s="85" t="str">
        <f>IF(D517="","",D517+종합보정값!GG$14)</f>
        <v/>
      </c>
      <c r="F517" s="86" t="str">
        <f>IF(G517="","",G517+종합보정값!GF$15)</f>
        <v/>
      </c>
      <c r="G517" s="86" t="str">
        <f>IFERROR(IF(INDEX(종합보정값!$GF:$GF,MATCH($B517,종합보정값!$GE:$GE,0))="","",INDEX(종합보정값!$GF:$GF,MATCH($B517,종합보정값!$GE:$GE,0))+IF(INDEX(종합보정값!$GH:$GH,MATCH($B517,종합보정값!$GE:$GE,0))="인문",종합보정값!GF$7,종합보정값!GG$7)),"")</f>
        <v/>
      </c>
      <c r="H517" s="86" t="str">
        <f>IF(G517="","",G517+종합보정값!GG$15)</f>
        <v/>
      </c>
      <c r="I517" s="87" t="str">
        <f>IF(J517="","",J517+종합보정값!GF$16)</f>
        <v/>
      </c>
      <c r="J517" s="87" t="str">
        <f>IFERROR(IF(INDEX(종합보정값!$GF:$GF,MATCH($B517,종합보정값!$GE:$GE,0))="","",INDEX(종합보정값!$GF:$GF,MATCH($B517,종합보정값!$GE:$GE,0))+IF(INDEX(종합보정값!$GH:$GH,MATCH($B517,종합보정값!$GE:$GE,0))="인문",종합보정값!GF$8,종합보정값!GG$8)),"")</f>
        <v/>
      </c>
      <c r="K517" s="87" t="str">
        <f>IF(J517="","",J517+종합보정값!GG$16)</f>
        <v/>
      </c>
      <c r="L517" s="88" t="str">
        <f>IF(M517="","",M517+종합보정값!GF$17)</f>
        <v/>
      </c>
      <c r="M517" s="88" t="str">
        <f>IFERROR(IF(INDEX(종합보정값!$GF:$GF,MATCH($B517,종합보정값!$GE:$GE,0))="","",INDEX(종합보정값!$GF:$GF,MATCH($B517,종합보정값!$GE:$GE,0))+IF(INDEX(종합보정값!$GH:$GH,MATCH($B517,종합보정값!$GE:$GE,0))="인문",종합보정값!GF$9,종합보정값!GG$9)),"")</f>
        <v/>
      </c>
      <c r="N517" s="88" t="str">
        <f>IF(M517="","",M517+종합보정값!GG$17)</f>
        <v/>
      </c>
      <c r="O517" s="89" t="str">
        <f>IF(P517="","",P517+종합보정값!GF$18)</f>
        <v/>
      </c>
      <c r="P517" s="89" t="str">
        <f>IFERROR(IF(INDEX(종합보정값!$GF:$GF,MATCH($B517,종합보정값!$GE:$GE,0))="","",INDEX(종합보정값!$GF:$GF,MATCH($B517,종합보정값!$GE:$GE,0))+IF(INDEX(종합보정값!$GH:$GH,MATCH($B517,종합보정값!$GE:$GE,0))="인문",종합보정값!GF$10,종합보정값!GG$10)),"")</f>
        <v/>
      </c>
      <c r="Q517" s="89" t="str">
        <f>IF(P517="","",P517+종합보정값!GG$18)</f>
        <v/>
      </c>
    </row>
    <row r="518" spans="2:17">
      <c r="B518" s="84" t="s">
        <v>2075</v>
      </c>
      <c r="C518" s="85" t="str">
        <f>IF(D518="","",D518+종합보정값!GF$14)</f>
        <v/>
      </c>
      <c r="D518" s="85" t="str">
        <f>IFERROR(IF(INDEX(종합보정값!$GF:$GF,MATCH($B518,종합보정값!$GE:$GE,0))="","",INDEX(종합보정값!$GF:$GF,MATCH($B518,종합보정값!$GE:$GE,0))+IF(INDEX(종합보정값!$GH:$GH,MATCH($B518,종합보정값!$GE:$GE,0))="인문",종합보정값!GF$6,종합보정값!GG$6)),"")</f>
        <v/>
      </c>
      <c r="E518" s="85" t="str">
        <f>IF(D518="","",D518+종합보정값!GG$14)</f>
        <v/>
      </c>
      <c r="F518" s="86" t="str">
        <f>IF(G518="","",G518+종합보정값!GF$15)</f>
        <v/>
      </c>
      <c r="G518" s="86" t="str">
        <f>IFERROR(IF(INDEX(종합보정값!$GF:$GF,MATCH($B518,종합보정값!$GE:$GE,0))="","",INDEX(종합보정값!$GF:$GF,MATCH($B518,종합보정값!$GE:$GE,0))+IF(INDEX(종합보정값!$GH:$GH,MATCH($B518,종합보정값!$GE:$GE,0))="인문",종합보정값!GF$7,종합보정값!GG$7)),"")</f>
        <v/>
      </c>
      <c r="H518" s="86" t="str">
        <f>IF(G518="","",G518+종합보정값!GG$15)</f>
        <v/>
      </c>
      <c r="I518" s="87" t="str">
        <f>IF(J518="","",J518+종합보정값!GF$16)</f>
        <v/>
      </c>
      <c r="J518" s="87" t="str">
        <f>IFERROR(IF(INDEX(종합보정값!$GF:$GF,MATCH($B518,종합보정값!$GE:$GE,0))="","",INDEX(종합보정값!$GF:$GF,MATCH($B518,종합보정값!$GE:$GE,0))+IF(INDEX(종합보정값!$GH:$GH,MATCH($B518,종합보정값!$GE:$GE,0))="인문",종합보정값!GF$8,종합보정값!GG$8)),"")</f>
        <v/>
      </c>
      <c r="K518" s="87" t="str">
        <f>IF(J518="","",J518+종합보정값!GG$16)</f>
        <v/>
      </c>
      <c r="L518" s="88" t="str">
        <f>IF(M518="","",M518+종합보정값!GF$17)</f>
        <v/>
      </c>
      <c r="M518" s="88" t="str">
        <f>IFERROR(IF(INDEX(종합보정값!$GF:$GF,MATCH($B518,종합보정값!$GE:$GE,0))="","",INDEX(종합보정값!$GF:$GF,MATCH($B518,종합보정값!$GE:$GE,0))+IF(INDEX(종합보정값!$GH:$GH,MATCH($B518,종합보정값!$GE:$GE,0))="인문",종합보정값!GF$9,종합보정값!GG$9)),"")</f>
        <v/>
      </c>
      <c r="N518" s="88" t="str">
        <f>IF(M518="","",M518+종합보정값!GG$17)</f>
        <v/>
      </c>
      <c r="O518" s="89" t="str">
        <f>IF(P518="","",P518+종합보정값!GF$18)</f>
        <v/>
      </c>
      <c r="P518" s="89" t="str">
        <f>IFERROR(IF(INDEX(종합보정값!$GF:$GF,MATCH($B518,종합보정값!$GE:$GE,0))="","",INDEX(종합보정값!$GF:$GF,MATCH($B518,종합보정값!$GE:$GE,0))+IF(INDEX(종합보정값!$GH:$GH,MATCH($B518,종합보정값!$GE:$GE,0))="인문",종합보정값!GF$10,종합보정값!GG$10)),"")</f>
        <v/>
      </c>
      <c r="Q518" s="89" t="str">
        <f>IF(P518="","",P518+종합보정값!GG$18)</f>
        <v/>
      </c>
    </row>
    <row r="519" spans="2:17">
      <c r="B519" s="84" t="s">
        <v>2076</v>
      </c>
      <c r="C519" s="85" t="str">
        <f>IF(D519="","",D519+종합보정값!GF$14)</f>
        <v/>
      </c>
      <c r="D519" s="85" t="str">
        <f>IFERROR(IF(INDEX(종합보정값!$GF:$GF,MATCH($B519,종합보정값!$GE:$GE,0))="","",INDEX(종합보정값!$GF:$GF,MATCH($B519,종합보정값!$GE:$GE,0))+IF(INDEX(종합보정값!$GH:$GH,MATCH($B519,종합보정값!$GE:$GE,0))="인문",종합보정값!GF$6,종합보정값!GG$6)),"")</f>
        <v/>
      </c>
      <c r="E519" s="85" t="str">
        <f>IF(D519="","",D519+종합보정값!GG$14)</f>
        <v/>
      </c>
      <c r="F519" s="86" t="str">
        <f>IF(G519="","",G519+종합보정값!GF$15)</f>
        <v/>
      </c>
      <c r="G519" s="86" t="str">
        <f>IFERROR(IF(INDEX(종합보정값!$GF:$GF,MATCH($B519,종합보정값!$GE:$GE,0))="","",INDEX(종합보정값!$GF:$GF,MATCH($B519,종합보정값!$GE:$GE,0))+IF(INDEX(종합보정값!$GH:$GH,MATCH($B519,종합보정값!$GE:$GE,0))="인문",종합보정값!GF$7,종합보정값!GG$7)),"")</f>
        <v/>
      </c>
      <c r="H519" s="86" t="str">
        <f>IF(G519="","",G519+종합보정값!GG$15)</f>
        <v/>
      </c>
      <c r="I519" s="87" t="str">
        <f>IF(J519="","",J519+종합보정값!GF$16)</f>
        <v/>
      </c>
      <c r="J519" s="87" t="str">
        <f>IFERROR(IF(INDEX(종합보정값!$GF:$GF,MATCH($B519,종합보정값!$GE:$GE,0))="","",INDEX(종합보정값!$GF:$GF,MATCH($B519,종합보정값!$GE:$GE,0))+IF(INDEX(종합보정값!$GH:$GH,MATCH($B519,종합보정값!$GE:$GE,0))="인문",종합보정값!GF$8,종합보정값!GG$8)),"")</f>
        <v/>
      </c>
      <c r="K519" s="87" t="str">
        <f>IF(J519="","",J519+종합보정값!GG$16)</f>
        <v/>
      </c>
      <c r="L519" s="88" t="str">
        <f>IF(M519="","",M519+종합보정값!GF$17)</f>
        <v/>
      </c>
      <c r="M519" s="88" t="str">
        <f>IFERROR(IF(INDEX(종합보정값!$GF:$GF,MATCH($B519,종합보정값!$GE:$GE,0))="","",INDEX(종합보정값!$GF:$GF,MATCH($B519,종합보정값!$GE:$GE,0))+IF(INDEX(종합보정값!$GH:$GH,MATCH($B519,종합보정값!$GE:$GE,0))="인문",종합보정값!GF$9,종합보정값!GG$9)),"")</f>
        <v/>
      </c>
      <c r="N519" s="88" t="str">
        <f>IF(M519="","",M519+종합보정값!GG$17)</f>
        <v/>
      </c>
      <c r="O519" s="89" t="str">
        <f>IF(P519="","",P519+종합보정값!GF$18)</f>
        <v/>
      </c>
      <c r="P519" s="89" t="str">
        <f>IFERROR(IF(INDEX(종합보정값!$GF:$GF,MATCH($B519,종합보정값!$GE:$GE,0))="","",INDEX(종합보정값!$GF:$GF,MATCH($B519,종합보정값!$GE:$GE,0))+IF(INDEX(종합보정값!$GH:$GH,MATCH($B519,종합보정값!$GE:$GE,0))="인문",종합보정값!GF$10,종합보정값!GG$10)),"")</f>
        <v/>
      </c>
      <c r="Q519" s="89" t="str">
        <f>IF(P519="","",P519+종합보정값!GG$18)</f>
        <v/>
      </c>
    </row>
    <row r="521" spans="2:17">
      <c r="B521" s="159" t="s">
        <v>2077</v>
      </c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5"/>
    </row>
    <row r="522" spans="2:17">
      <c r="B522" s="78"/>
      <c r="C522" s="163" t="s">
        <v>1862</v>
      </c>
      <c r="D522" s="154"/>
      <c r="E522" s="155"/>
      <c r="F522" s="161" t="s">
        <v>1863</v>
      </c>
      <c r="G522" s="154"/>
      <c r="H522" s="155"/>
      <c r="I522" s="162" t="s">
        <v>1864</v>
      </c>
      <c r="J522" s="154"/>
      <c r="K522" s="155"/>
      <c r="L522" s="156" t="s">
        <v>1865</v>
      </c>
      <c r="M522" s="154"/>
      <c r="N522" s="155"/>
      <c r="O522" s="157" t="s">
        <v>1866</v>
      </c>
      <c r="P522" s="154"/>
      <c r="Q522" s="155"/>
    </row>
    <row r="523" spans="2:17">
      <c r="B523" s="78" t="s">
        <v>1869</v>
      </c>
      <c r="C523" s="79" t="s">
        <v>19</v>
      </c>
      <c r="D523" s="79" t="s">
        <v>20</v>
      </c>
      <c r="E523" s="79" t="s">
        <v>21</v>
      </c>
      <c r="F523" s="80" t="s">
        <v>19</v>
      </c>
      <c r="G523" s="80" t="s">
        <v>20</v>
      </c>
      <c r="H523" s="80" t="s">
        <v>21</v>
      </c>
      <c r="I523" s="81" t="s">
        <v>19</v>
      </c>
      <c r="J523" s="81" t="s">
        <v>20</v>
      </c>
      <c r="K523" s="81" t="s">
        <v>21</v>
      </c>
      <c r="L523" s="82" t="s">
        <v>19</v>
      </c>
      <c r="M523" s="82" t="s">
        <v>20</v>
      </c>
      <c r="N523" s="82" t="s">
        <v>21</v>
      </c>
      <c r="O523" s="83" t="s">
        <v>19</v>
      </c>
      <c r="P523" s="83" t="s">
        <v>20</v>
      </c>
      <c r="Q523" s="83" t="s">
        <v>21</v>
      </c>
    </row>
    <row r="524" spans="2:17">
      <c r="B524" s="84" t="s">
        <v>2078</v>
      </c>
      <c r="C524" s="85" t="str">
        <f>IF(D524="","",D524+종합보정값!GK$14)</f>
        <v/>
      </c>
      <c r="D524" s="85" t="str">
        <f>IFERROR(IF(INDEX(종합보정값!$GK:$GK,MATCH(SUBSTITUTE($B524,"인문1","인문2"),종합보정값!$GJ:$GJ,0))="","",INDEX(종합보정값!$GK:$GK,MATCH(SUBSTITUTE($B524,"인문1","인문2"),종합보정값!$GJ:$GJ,0))+종합보정값!GK$6-종합보정값!GK$35),"")</f>
        <v/>
      </c>
      <c r="E524" s="85" t="str">
        <f>IF(D524="","",D524+종합보정값!GL$14)</f>
        <v/>
      </c>
      <c r="F524" s="86" t="str">
        <f>IF(G524="","",G524+종합보정값!GK$15)</f>
        <v/>
      </c>
      <c r="G524" s="86" t="str">
        <f>IFERROR(IF(INDEX(종합보정값!$GK:$GK,MATCH(SUBSTITUTE($B524,"인문1","인문2"),종합보정값!$GJ:$GJ,0))="","",INDEX(종합보정값!$GK:$GK,MATCH(SUBSTITUTE($B524,"인문1","인문2"),종합보정값!$GJ:$GJ,0))+종합보정값!GK$7-종합보정값!GK$36),"")</f>
        <v/>
      </c>
      <c r="H524" s="86" t="str">
        <f>IF(G524="","",G524+종합보정값!GL$15)</f>
        <v/>
      </c>
      <c r="I524" s="87" t="str">
        <f>IF(J524="","",J524+종합보정값!GK$16)</f>
        <v/>
      </c>
      <c r="J524" s="87" t="str">
        <f>IFERROR(IF(INDEX(종합보정값!$GK:$GK,MATCH(SUBSTITUTE($B524,"인문1","인문2"),종합보정값!$GJ:$GJ,0))="","",INDEX(종합보정값!$GK:$GK,MATCH(SUBSTITUTE($B524,"인문1","인문2"),종합보정값!$GJ:$GJ,0))+종합보정값!GK$8-종합보정값!GK$37),"")</f>
        <v/>
      </c>
      <c r="K524" s="87" t="str">
        <f>IF(J524="","",J524+종합보정값!GL$16)</f>
        <v/>
      </c>
      <c r="L524" s="88" t="str">
        <f>IF(M524="","",M524+종합보정값!GK$17)</f>
        <v/>
      </c>
      <c r="M524" s="88" t="str">
        <f>IFERROR(IF(INDEX(종합보정값!$GK:$GK,MATCH(SUBSTITUTE($B524,"인문1","인문2"),종합보정값!$GJ:$GJ,0))="","",INDEX(종합보정값!$GK:$GK,MATCH(SUBSTITUTE($B524,"인문1","인문2"),종합보정값!$GJ:$GJ,0))+종합보정값!GK$9-종합보정값!GK$38),"")</f>
        <v/>
      </c>
      <c r="N524" s="88" t="str">
        <f>IF(M524="","",M524+종합보정값!GL$17)</f>
        <v/>
      </c>
      <c r="O524" s="89" t="str">
        <f>IF(P524="","",P524+종합보정값!GK$18)</f>
        <v/>
      </c>
      <c r="P524" s="89" t="str">
        <f>IFERROR(IF(INDEX(종합보정값!$GK:$GK,MATCH(SUBSTITUTE($B524,"인문1","인문2"),종합보정값!$GJ:$GJ,0))="","",INDEX(종합보정값!$GK:$GK,MATCH(SUBSTITUTE($B524,"인문1","인문2"),종합보정값!$GJ:$GJ,0))+종합보정값!GK$10-종합보정값!GK$39),"")</f>
        <v/>
      </c>
      <c r="Q524" s="89" t="str">
        <f>IF(P524="","",P524+종합보정값!GL$18)</f>
        <v/>
      </c>
    </row>
    <row r="525" spans="2:17">
      <c r="B525" s="84" t="s">
        <v>2079</v>
      </c>
      <c r="C525" s="85" t="str">
        <f>IF(D525="","",D525+종합보정값!GK$14)</f>
        <v/>
      </c>
      <c r="D525" s="85" t="str">
        <f>IFERROR(IF(INDEX(종합보정값!$GK:$GK,MATCH($B525,종합보정값!$GJ:$GJ,0))="","",INDEX(종합보정값!$GK:$GK,MATCH($B525,종합보정값!$GJ:$GJ,0))+IF(INDEX(종합보정값!$GM:$GM,MATCH($B525,종합보정값!$GJ:$GJ,0))="인문",종합보정값!GK$6,종합보정값!GL$6)),"")</f>
        <v/>
      </c>
      <c r="E525" s="85" t="str">
        <f>IF(D525="","",D525+종합보정값!GL$14)</f>
        <v/>
      </c>
      <c r="F525" s="86" t="str">
        <f>IF(G525="","",G525+종합보정값!GK$15)</f>
        <v/>
      </c>
      <c r="G525" s="86" t="str">
        <f>IFERROR(IF(INDEX(종합보정값!$GK:$GK,MATCH($B525,종합보정값!$GJ:$GJ,0))="","",INDEX(종합보정값!$GK:$GK,MATCH($B525,종합보정값!$GJ:$GJ,0))+IF(INDEX(종합보정값!$GM:$GM,MATCH($B525,종합보정값!$GJ:$GJ,0))="인문",종합보정값!GK$7,종합보정값!GL$7)),"")</f>
        <v/>
      </c>
      <c r="H525" s="86" t="str">
        <f>IF(G525="","",G525+종합보정값!GL$15)</f>
        <v/>
      </c>
      <c r="I525" s="87" t="str">
        <f>IF(J525="","",J525+종합보정값!GK$16)</f>
        <v/>
      </c>
      <c r="J525" s="87" t="str">
        <f>IFERROR(IF(INDEX(종합보정값!$GK:$GK,MATCH($B525,종합보정값!$GJ:$GJ,0))="","",INDEX(종합보정값!$GK:$GK,MATCH($B525,종합보정값!$GJ:$GJ,0))+IF(INDEX(종합보정값!$GM:$GM,MATCH($B525,종합보정값!$GJ:$GJ,0))="인문",종합보정값!GK$8,종합보정값!GL$8)),"")</f>
        <v/>
      </c>
      <c r="K525" s="87" t="str">
        <f>IF(J525="","",J525+종합보정값!GL$16)</f>
        <v/>
      </c>
      <c r="L525" s="88" t="str">
        <f>IF(M525="","",M525+종합보정값!GK$17)</f>
        <v/>
      </c>
      <c r="M525" s="88" t="str">
        <f>IFERROR(IF(INDEX(종합보정값!$GK:$GK,MATCH($B525,종합보정값!$GJ:$GJ,0))="","",INDEX(종합보정값!$GK:$GK,MATCH($B525,종합보정값!$GJ:$GJ,0))+IF(INDEX(종합보정값!$GM:$GM,MATCH($B525,종합보정값!$GJ:$GJ,0))="인문",종합보정값!GK$9,종합보정값!GL$9)),"")</f>
        <v/>
      </c>
      <c r="N525" s="88" t="str">
        <f>IF(M525="","",M525+종합보정값!GL$17)</f>
        <v/>
      </c>
      <c r="O525" s="89" t="str">
        <f>IF(P525="","",P525+종합보정값!GK$18)</f>
        <v/>
      </c>
      <c r="P525" s="89" t="str">
        <f>IFERROR(IF(INDEX(종합보정값!$GK:$GK,MATCH($B525,종합보정값!$GJ:$GJ,0))="","",INDEX(종합보정값!$GK:$GK,MATCH($B525,종합보정값!$GJ:$GJ,0))+IF(INDEX(종합보정값!$GM:$GM,MATCH($B525,종합보정값!$GJ:$GJ,0))="인문",종합보정값!GK$10,종합보정값!GL$10)),"")</f>
        <v/>
      </c>
      <c r="Q525" s="89" t="str">
        <f>IF(P525="","",P525+종합보정값!GL$18)</f>
        <v/>
      </c>
    </row>
    <row r="526" spans="2:17">
      <c r="B526" s="84" t="s">
        <v>2080</v>
      </c>
      <c r="C526" s="85" t="str">
        <f>IF(D526="","",D526+종합보정값!GK$14)</f>
        <v/>
      </c>
      <c r="D526" s="85" t="str">
        <f>IFERROR(IF(INDEX(종합보정값!$GK:$GK,MATCH(SUBSTITUTE($B526,"인문3","인문2"),종합보정값!$GJ:$GJ,0))="","",INDEX(종합보정값!$GK:$GK,MATCH(SUBSTITUTE($B526,"인문3","인문2"),종합보정값!$GJ:$GJ,0))+종합보정값!GK$6+종합보정값!GK$35),"")</f>
        <v/>
      </c>
      <c r="E526" s="85" t="str">
        <f>IF(D526="","",D526+종합보정값!GL$14)</f>
        <v/>
      </c>
      <c r="F526" s="86" t="str">
        <f>IF(G526="","",G526+종합보정값!GK$15)</f>
        <v/>
      </c>
      <c r="G526" s="86" t="str">
        <f>IFERROR(IF(INDEX(종합보정값!$GK:$GK,MATCH(SUBSTITUTE($B526,"인문3","인문2"),종합보정값!$GJ:$GJ,0))="","",INDEX(종합보정값!$GK:$GK,MATCH(SUBSTITUTE($B526,"인문3","인문2"),종합보정값!$GJ:$GJ,0))+종합보정값!GK$7+종합보정값!GK$36),"")</f>
        <v/>
      </c>
      <c r="H526" s="86" t="str">
        <f>IF(G526="","",G526+종합보정값!GL$15)</f>
        <v/>
      </c>
      <c r="I526" s="87" t="str">
        <f>IF(J526="","",J526+종합보정값!GK$16)</f>
        <v/>
      </c>
      <c r="J526" s="87" t="str">
        <f>IFERROR(IF(INDEX(종합보정값!$GK:$GK,MATCH(SUBSTITUTE($B526,"인문3","인문2"),종합보정값!$GJ:$GJ,0))="","",INDEX(종합보정값!$GK:$GK,MATCH(SUBSTITUTE($B526,"인문3","인문2"),종합보정값!$GJ:$GJ,0))+종합보정값!GK$8+종합보정값!GK$37),"")</f>
        <v/>
      </c>
      <c r="K526" s="87" t="str">
        <f>IF(J526="","",J526+종합보정값!GL$16)</f>
        <v/>
      </c>
      <c r="L526" s="88" t="str">
        <f>IF(M526="","",M526+종합보정값!GK$17)</f>
        <v/>
      </c>
      <c r="M526" s="88" t="str">
        <f>IFERROR(IF(INDEX(종합보정값!$GK:$GK,MATCH(SUBSTITUTE($B526,"인문3","인문2"),종합보정값!$GJ:$GJ,0))="","",INDEX(종합보정값!$GK:$GK,MATCH(SUBSTITUTE($B526,"인문3","인문2"),종합보정값!$GJ:$GJ,0))+종합보정값!GK$9+종합보정값!GK$38),"")</f>
        <v/>
      </c>
      <c r="N526" s="88" t="str">
        <f>IF(M526="","",M526+종합보정값!GL$17)</f>
        <v/>
      </c>
      <c r="O526" s="89" t="str">
        <f>IF(P526="","",P526+종합보정값!GK$18)</f>
        <v/>
      </c>
      <c r="P526" s="89" t="str">
        <f>IFERROR(IF(INDEX(종합보정값!$GK:$GK,MATCH(SUBSTITUTE($B526,"인문3","인문2"),종합보정값!$GJ:$GJ,0))="","",INDEX(종합보정값!$GK:$GK,MATCH(SUBSTITUTE($B526,"인문3","인문2"),종합보정값!$GJ:$GJ,0))+종합보정값!GK$10+종합보정값!GK$39),"")</f>
        <v/>
      </c>
      <c r="Q526" s="89" t="str">
        <f>IF(P526="","",P526+종합보정값!GL$18)</f>
        <v/>
      </c>
    </row>
    <row r="527" spans="2:17">
      <c r="B527" s="84" t="s">
        <v>2081</v>
      </c>
      <c r="C527" s="85" t="str">
        <f>IF(D527="","",D527+종합보정값!GK$14)</f>
        <v/>
      </c>
      <c r="D527" s="85" t="str">
        <f>IFERROR(IF(INDEX(종합보정값!$GK:$GK,MATCH(SUBSTITUTE($B527,"자연1","자연2"),종합보정값!$GJ:$GJ,0))="","",INDEX(종합보정값!$GK:$GK,MATCH(SUBSTITUTE($B527,"자연1","자연2"),종합보정값!$GJ:$GJ,0))+종합보정값!GL$6-종합보정값!GL$35),"")</f>
        <v/>
      </c>
      <c r="E527" s="85" t="str">
        <f>IF(D527="","",D527+종합보정값!GL$14)</f>
        <v/>
      </c>
      <c r="F527" s="86" t="str">
        <f>IF(G527="","",G527+종합보정값!GK$15)</f>
        <v/>
      </c>
      <c r="G527" s="86" t="str">
        <f>IFERROR(IF(INDEX(종합보정값!$GK:$GK,MATCH(SUBSTITUTE($B527,"자연1","자연2"),종합보정값!$GJ:$GJ,0))="","",INDEX(종합보정값!$GK:$GK,MATCH(SUBSTITUTE($B527,"자연1","자연2"),종합보정값!$GJ:$GJ,0))+종합보정값!GL$7-종합보정값!GL$36),"")</f>
        <v/>
      </c>
      <c r="H527" s="86" t="str">
        <f>IF(G527="","",G527+종합보정값!GL$15)</f>
        <v/>
      </c>
      <c r="I527" s="87" t="str">
        <f>IF(J527="","",J527+종합보정값!GK$16)</f>
        <v/>
      </c>
      <c r="J527" s="87" t="str">
        <f>IFERROR(IF(INDEX(종합보정값!$GK:$GK,MATCH(SUBSTITUTE($B527,"자연1","자연2"),종합보정값!$GJ:$GJ,0))="","",INDEX(종합보정값!$GK:$GK,MATCH(SUBSTITUTE($B527,"자연1","자연2"),종합보정값!$GJ:$GJ,0))+종합보정값!GL$8-종합보정값!GL$37),"")</f>
        <v/>
      </c>
      <c r="K527" s="87" t="str">
        <f>IF(J527="","",J527+종합보정값!GL$16)</f>
        <v/>
      </c>
      <c r="L527" s="88" t="str">
        <f>IF(M527="","",M527+종합보정값!GK$17)</f>
        <v/>
      </c>
      <c r="M527" s="88" t="str">
        <f>IFERROR(IF(INDEX(종합보정값!$GK:$GK,MATCH(SUBSTITUTE($B527,"자연1","자연2"),종합보정값!$GJ:$GJ,0))="","",INDEX(종합보정값!$GK:$GK,MATCH(SUBSTITUTE($B527,"자연1","자연2"),종합보정값!$GJ:$GJ,0))+종합보정값!GL$9-종합보정값!GL$38),"")</f>
        <v/>
      </c>
      <c r="N527" s="88" t="str">
        <f>IF(M527="","",M527+종합보정값!GL$17)</f>
        <v/>
      </c>
      <c r="O527" s="89" t="str">
        <f>IF(P527="","",P527+종합보정값!GK$18)</f>
        <v/>
      </c>
      <c r="P527" s="89" t="str">
        <f>IFERROR(IF(INDEX(종합보정값!$GK:$GK,MATCH(SUBSTITUTE($B527,"자연1","자연2"),종합보정값!$GJ:$GJ,0))="","",INDEX(종합보정값!$GK:$GK,MATCH(SUBSTITUTE($B527,"자연1","자연2"),종합보정값!$GJ:$GJ,0))+종합보정값!GL$10-종합보정값!GL$39),"")</f>
        <v/>
      </c>
      <c r="Q527" s="89" t="str">
        <f>IF(P527="","",P527+종합보정값!GL$18)</f>
        <v/>
      </c>
    </row>
    <row r="528" spans="2:17">
      <c r="B528" s="84" t="s">
        <v>2082</v>
      </c>
      <c r="C528" s="85" t="str">
        <f>IF(D528="","",D528+종합보정값!GK$14)</f>
        <v/>
      </c>
      <c r="D528" s="85" t="str">
        <f>IFERROR(IF(INDEX(종합보정값!$GK:$GK,MATCH($B528,종합보정값!$GJ:$GJ,0))="","",INDEX(종합보정값!$GK:$GK,MATCH($B528,종합보정값!$GJ:$GJ,0))+IF(INDEX(종합보정값!$GM:$GM,MATCH($B528,종합보정값!$GJ:$GJ,0))="인문",종합보정값!GK$6,종합보정값!GL$6)),"")</f>
        <v/>
      </c>
      <c r="E528" s="85" t="str">
        <f>IF(D528="","",D528+종합보정값!GL$14)</f>
        <v/>
      </c>
      <c r="F528" s="86" t="str">
        <f>IF(G528="","",G528+종합보정값!GK$15)</f>
        <v/>
      </c>
      <c r="G528" s="86" t="str">
        <f>IFERROR(IF(INDEX(종합보정값!$GK:$GK,MATCH($B528,종합보정값!$GJ:$GJ,0))="","",INDEX(종합보정값!$GK:$GK,MATCH($B528,종합보정값!$GJ:$GJ,0))+IF(INDEX(종합보정값!$GM:$GM,MATCH($B528,종합보정값!$GJ:$GJ,0))="인문",종합보정값!GK$7,종합보정값!GL$7)),"")</f>
        <v/>
      </c>
      <c r="H528" s="86" t="str">
        <f>IF(G528="","",G528+종합보정값!GL$15)</f>
        <v/>
      </c>
      <c r="I528" s="87" t="str">
        <f>IF(J528="","",J528+종합보정값!GK$16)</f>
        <v/>
      </c>
      <c r="J528" s="87" t="str">
        <f>IFERROR(IF(INDEX(종합보정값!$GK:$GK,MATCH($B528,종합보정값!$GJ:$GJ,0))="","",INDEX(종합보정값!$GK:$GK,MATCH($B528,종합보정값!$GJ:$GJ,0))+IF(INDEX(종합보정값!$GM:$GM,MATCH($B528,종합보정값!$GJ:$GJ,0))="인문",종합보정값!GK$8,종합보정값!GL$8)),"")</f>
        <v/>
      </c>
      <c r="K528" s="87" t="str">
        <f>IF(J528="","",J528+종합보정값!GL$16)</f>
        <v/>
      </c>
      <c r="L528" s="88" t="str">
        <f>IF(M528="","",M528+종합보정값!GK$17)</f>
        <v/>
      </c>
      <c r="M528" s="88" t="str">
        <f>IFERROR(IF(INDEX(종합보정값!$GK:$GK,MATCH($B528,종합보정값!$GJ:$GJ,0))="","",INDEX(종합보정값!$GK:$GK,MATCH($B528,종합보정값!$GJ:$GJ,0))+IF(INDEX(종합보정값!$GM:$GM,MATCH($B528,종합보정값!$GJ:$GJ,0))="인문",종합보정값!GK$9,종합보정값!GL$9)),"")</f>
        <v/>
      </c>
      <c r="N528" s="88" t="str">
        <f>IF(M528="","",M528+종합보정값!GL$17)</f>
        <v/>
      </c>
      <c r="O528" s="89" t="str">
        <f>IF(P528="","",P528+종합보정값!GK$18)</f>
        <v/>
      </c>
      <c r="P528" s="89" t="str">
        <f>IFERROR(IF(INDEX(종합보정값!$GK:$GK,MATCH($B528,종합보정값!$GJ:$GJ,0))="","",INDEX(종합보정값!$GK:$GK,MATCH($B528,종합보정값!$GJ:$GJ,0))+IF(INDEX(종합보정값!$GM:$GM,MATCH($B528,종합보정값!$GJ:$GJ,0))="인문",종합보정값!GK$10,종합보정값!GL$10)),"")</f>
        <v/>
      </c>
      <c r="Q528" s="89" t="str">
        <f>IF(P528="","",P528+종합보정값!GL$18)</f>
        <v/>
      </c>
    </row>
    <row r="529" spans="2:17">
      <c r="B529" s="84" t="s">
        <v>2083</v>
      </c>
      <c r="C529" s="85" t="str">
        <f>IF(D529="","",D529+종합보정값!GK$14)</f>
        <v/>
      </c>
      <c r="D529" s="85" t="str">
        <f>IFERROR(IF(INDEX(종합보정값!$GK:$GK,MATCH(SUBSTITUTE($B529,"자연3","자연2"),종합보정값!$GJ:$GJ,0))="","",INDEX(종합보정값!$GK:$GK,MATCH(SUBSTITUTE($B529,"자연3","자연2"),종합보정값!$GJ:$GJ,0))+종합보정값!GL$6+종합보정값!GL$35),"")</f>
        <v/>
      </c>
      <c r="E529" s="85" t="str">
        <f>IF(D529="","",D529+종합보정값!GL$14)</f>
        <v/>
      </c>
      <c r="F529" s="86" t="str">
        <f>IF(G529="","",G529+종합보정값!GK$15)</f>
        <v/>
      </c>
      <c r="G529" s="86" t="str">
        <f>IFERROR(IF(INDEX(종합보정값!$GK:$GK,MATCH(SUBSTITUTE($B529,"자연3","자연2"),종합보정값!$GJ:$GJ,0))="","",INDEX(종합보정값!$GK:$GK,MATCH(SUBSTITUTE($B529,"자연3","자연2"),종합보정값!$GJ:$GJ,0))+종합보정값!GL$7+종합보정값!GL$36),"")</f>
        <v/>
      </c>
      <c r="H529" s="86" t="str">
        <f>IF(G529="","",G529+종합보정값!GL$15)</f>
        <v/>
      </c>
      <c r="I529" s="87" t="str">
        <f>IF(J529="","",J529+종합보정값!GK$16)</f>
        <v/>
      </c>
      <c r="J529" s="87" t="str">
        <f>IFERROR(IF(INDEX(종합보정값!$GK:$GK,MATCH(SUBSTITUTE($B529,"자연3","자연2"),종합보정값!$GJ:$GJ,0))="","",INDEX(종합보정값!$GK:$GK,MATCH(SUBSTITUTE($B529,"자연3","자연2"),종합보정값!$GJ:$GJ,0))+종합보정값!GL$8+종합보정값!GL$37),"")</f>
        <v/>
      </c>
      <c r="K529" s="87" t="str">
        <f>IF(J529="","",J529+종합보정값!GL$16)</f>
        <v/>
      </c>
      <c r="L529" s="88" t="str">
        <f>IF(M529="","",M529+종합보정값!GK$17)</f>
        <v/>
      </c>
      <c r="M529" s="88" t="str">
        <f>IFERROR(IF(INDEX(종합보정값!$GK:$GK,MATCH(SUBSTITUTE($B529,"자연3","자연2"),종합보정값!$GJ:$GJ,0))="","",INDEX(종합보정값!$GK:$GK,MATCH(SUBSTITUTE($B529,"자연3","자연2"),종합보정값!$GJ:$GJ,0))+종합보정값!GL$9+종합보정값!GL$38),"")</f>
        <v/>
      </c>
      <c r="N529" s="88" t="str">
        <f>IF(M529="","",M529+종합보정값!GL$17)</f>
        <v/>
      </c>
      <c r="O529" s="89" t="str">
        <f>IF(P529="","",P529+종합보정값!GK$18)</f>
        <v/>
      </c>
      <c r="P529" s="89" t="str">
        <f>IFERROR(IF(INDEX(종합보정값!$GK:$GK,MATCH(SUBSTITUTE($B529,"자연3","자연2"),종합보정값!$GJ:$GJ,0))="","",INDEX(종합보정값!$GK:$GK,MATCH(SUBSTITUTE($B529,"자연3","자연2"),종합보정값!$GJ:$GJ,0))+종합보정값!GL$10+종합보정값!GL$39),"")</f>
        <v/>
      </c>
      <c r="Q529" s="89" t="str">
        <f>IF(P529="","",P529+종합보정값!GL$18)</f>
        <v/>
      </c>
    </row>
    <row r="530" spans="2:17">
      <c r="B530" s="84" t="s">
        <v>2084</v>
      </c>
      <c r="C530" s="85" t="str">
        <f>IF(D530="","",D530+종합보정값!GK$14)</f>
        <v/>
      </c>
      <c r="D530" s="85" t="str">
        <f>IFERROR(IF(INDEX(종합보정값!$GK:$GK,MATCH($B530,종합보정값!$GJ:$GJ,0))="","",INDEX(종합보정값!$GK:$GK,MATCH($B530,종합보정값!$GJ:$GJ,0))+IF(INDEX(종합보정값!$GM:$GM,MATCH($B530,종합보정값!$GJ:$GJ,0))="인문",종합보정값!GK$6,종합보정값!GL$6)),"")</f>
        <v/>
      </c>
      <c r="E530" s="85" t="str">
        <f>IF(D530="","",D530+종합보정값!GL$14)</f>
        <v/>
      </c>
      <c r="F530" s="86" t="str">
        <f>IF(G530="","",G530+종합보정값!GK$15)</f>
        <v/>
      </c>
      <c r="G530" s="86" t="str">
        <f>IFERROR(IF(INDEX(종합보정값!$GK:$GK,MATCH($B530,종합보정값!$GJ:$GJ,0))="","",INDEX(종합보정값!$GK:$GK,MATCH($B530,종합보정값!$GJ:$GJ,0))+IF(INDEX(종합보정값!$GM:$GM,MATCH($B530,종합보정값!$GJ:$GJ,0))="인문",종합보정값!GK$7,종합보정값!GL$7)),"")</f>
        <v/>
      </c>
      <c r="H530" s="86" t="str">
        <f>IF(G530="","",G530+종합보정값!GL$15)</f>
        <v/>
      </c>
      <c r="I530" s="87" t="str">
        <f>IF(J530="","",J530+종합보정값!GK$16)</f>
        <v/>
      </c>
      <c r="J530" s="87" t="str">
        <f>IFERROR(IF(INDEX(종합보정값!$GK:$GK,MATCH($B530,종합보정값!$GJ:$GJ,0))="","",INDEX(종합보정값!$GK:$GK,MATCH($B530,종합보정값!$GJ:$GJ,0))+IF(INDEX(종합보정값!$GM:$GM,MATCH($B530,종합보정값!$GJ:$GJ,0))="인문",종합보정값!GK$8,종합보정값!GL$8)),"")</f>
        <v/>
      </c>
      <c r="K530" s="87" t="str">
        <f>IF(J530="","",J530+종합보정값!GL$16)</f>
        <v/>
      </c>
      <c r="L530" s="88" t="str">
        <f>IF(M530="","",M530+종합보정값!GK$17)</f>
        <v/>
      </c>
      <c r="M530" s="88" t="str">
        <f>IFERROR(IF(INDEX(종합보정값!$GK:$GK,MATCH($B530,종합보정값!$GJ:$GJ,0))="","",INDEX(종합보정값!$GK:$GK,MATCH($B530,종합보정값!$GJ:$GJ,0))+IF(INDEX(종합보정값!$GM:$GM,MATCH($B530,종합보정값!$GJ:$GJ,0))="인문",종합보정값!GK$9,종합보정값!GL$9)),"")</f>
        <v/>
      </c>
      <c r="N530" s="88" t="str">
        <f>IF(M530="","",M530+종합보정값!GL$17)</f>
        <v/>
      </c>
      <c r="O530" s="89" t="str">
        <f>IF(P530="","",P530+종합보정값!GK$18)</f>
        <v/>
      </c>
      <c r="P530" s="89" t="str">
        <f>IFERROR(IF(INDEX(종합보정값!$GK:$GK,MATCH($B530,종합보정값!$GJ:$GJ,0))="","",INDEX(종합보정값!$GK:$GK,MATCH($B530,종합보정값!$GJ:$GJ,0))+IF(INDEX(종합보정값!$GM:$GM,MATCH($B530,종합보정값!$GJ:$GJ,0))="인문",종합보정값!GK$10,종합보정값!GL$10)),"")</f>
        <v/>
      </c>
      <c r="Q530" s="89" t="str">
        <f>IF(P530="","",P530+종합보정값!GL$18)</f>
        <v/>
      </c>
    </row>
    <row r="531" spans="2:17">
      <c r="B531" s="84" t="s">
        <v>2085</v>
      </c>
      <c r="C531" s="85" t="str">
        <f>IF(D531="","",D531+종합보정값!GK$14)</f>
        <v/>
      </c>
      <c r="D531" s="85" t="str">
        <f>IFERROR(IF(INDEX(종합보정값!$GK:$GK,MATCH($B531,종합보정값!$GJ:$GJ,0))="","",INDEX(종합보정값!$GK:$GK,MATCH($B531,종합보정값!$GJ:$GJ,0))+IF(INDEX(종합보정값!$GM:$GM,MATCH($B531,종합보정값!$GJ:$GJ,0))="인문",종합보정값!GK$6,종합보정값!GL$6)),"")</f>
        <v/>
      </c>
      <c r="E531" s="85" t="str">
        <f>IF(D531="","",D531+종합보정값!GL$14)</f>
        <v/>
      </c>
      <c r="F531" s="86" t="str">
        <f>IF(G531="","",G531+종합보정값!GK$15)</f>
        <v/>
      </c>
      <c r="G531" s="86" t="str">
        <f>IFERROR(IF(INDEX(종합보정값!$GK:$GK,MATCH($B531,종합보정값!$GJ:$GJ,0))="","",INDEX(종합보정값!$GK:$GK,MATCH($B531,종합보정값!$GJ:$GJ,0))+IF(INDEX(종합보정값!$GM:$GM,MATCH($B531,종합보정값!$GJ:$GJ,0))="인문",종합보정값!GK$7,종합보정값!GL$7)),"")</f>
        <v/>
      </c>
      <c r="H531" s="86" t="str">
        <f>IF(G531="","",G531+종합보정값!GL$15)</f>
        <v/>
      </c>
      <c r="I531" s="87" t="str">
        <f>IF(J531="","",J531+종합보정값!GK$16)</f>
        <v/>
      </c>
      <c r="J531" s="87" t="str">
        <f>IFERROR(IF(INDEX(종합보정값!$GK:$GK,MATCH($B531,종합보정값!$GJ:$GJ,0))="","",INDEX(종합보정값!$GK:$GK,MATCH($B531,종합보정값!$GJ:$GJ,0))+IF(INDEX(종합보정값!$GM:$GM,MATCH($B531,종합보정값!$GJ:$GJ,0))="인문",종합보정값!GK$8,종합보정값!GL$8)),"")</f>
        <v/>
      </c>
      <c r="K531" s="87" t="str">
        <f>IF(J531="","",J531+종합보정값!GL$16)</f>
        <v/>
      </c>
      <c r="L531" s="88" t="str">
        <f>IF(M531="","",M531+종합보정값!GK$17)</f>
        <v/>
      </c>
      <c r="M531" s="88" t="str">
        <f>IFERROR(IF(INDEX(종합보정값!$GK:$GK,MATCH($B531,종합보정값!$GJ:$GJ,0))="","",INDEX(종합보정값!$GK:$GK,MATCH($B531,종합보정값!$GJ:$GJ,0))+IF(INDEX(종합보정값!$GM:$GM,MATCH($B531,종합보정값!$GJ:$GJ,0))="인문",종합보정값!GK$9,종합보정값!GL$9)),"")</f>
        <v/>
      </c>
      <c r="N531" s="88" t="str">
        <f>IF(M531="","",M531+종합보정값!GL$17)</f>
        <v/>
      </c>
      <c r="O531" s="89" t="str">
        <f>IF(P531="","",P531+종합보정값!GK$18)</f>
        <v/>
      </c>
      <c r="P531" s="89" t="str">
        <f>IFERROR(IF(INDEX(종합보정값!$GK:$GK,MATCH($B531,종합보정값!$GJ:$GJ,0))="","",INDEX(종합보정값!$GK:$GK,MATCH($B531,종합보정값!$GJ:$GJ,0))+IF(INDEX(종합보정값!$GM:$GM,MATCH($B531,종합보정값!$GJ:$GJ,0))="인문",종합보정값!GK$10,종합보정값!GL$10)),"")</f>
        <v/>
      </c>
      <c r="Q531" s="89" t="str">
        <f>IF(P531="","",P531+종합보정값!GL$18)</f>
        <v/>
      </c>
    </row>
    <row r="532" spans="2:17">
      <c r="B532" s="84" t="s">
        <v>2086</v>
      </c>
      <c r="C532" s="85" t="str">
        <f>IF(D532="","",D532+종합보정값!GK$14)</f>
        <v/>
      </c>
      <c r="D532" s="85" t="str">
        <f>IFERROR(IF(INDEX(종합보정값!$GK:$GK,MATCH($B532,종합보정값!$GJ:$GJ,0))="","",INDEX(종합보정값!$GK:$GK,MATCH($B532,종합보정값!$GJ:$GJ,0))+IF(INDEX(종합보정값!$GM:$GM,MATCH($B532,종합보정값!$GJ:$GJ,0))="인문",종합보정값!GK$6,종합보정값!GL$6)),"")</f>
        <v/>
      </c>
      <c r="E532" s="85" t="str">
        <f>IF(D532="","",D532+종합보정값!GL$14)</f>
        <v/>
      </c>
      <c r="F532" s="86" t="str">
        <f>IF(G532="","",G532+종합보정값!GK$15)</f>
        <v/>
      </c>
      <c r="G532" s="86" t="str">
        <f>IFERROR(IF(INDEX(종합보정값!$GK:$GK,MATCH($B532,종합보정값!$GJ:$GJ,0))="","",INDEX(종합보정값!$GK:$GK,MATCH($B532,종합보정값!$GJ:$GJ,0))+IF(INDEX(종합보정값!$GM:$GM,MATCH($B532,종합보정값!$GJ:$GJ,0))="인문",종합보정값!GK$7,종합보정값!GL$7)),"")</f>
        <v/>
      </c>
      <c r="H532" s="86" t="str">
        <f>IF(G532="","",G532+종합보정값!GL$15)</f>
        <v/>
      </c>
      <c r="I532" s="87" t="str">
        <f>IF(J532="","",J532+종합보정값!GK$16)</f>
        <v/>
      </c>
      <c r="J532" s="87" t="str">
        <f>IFERROR(IF(INDEX(종합보정값!$GK:$GK,MATCH($B532,종합보정값!$GJ:$GJ,0))="","",INDEX(종합보정값!$GK:$GK,MATCH($B532,종합보정값!$GJ:$GJ,0))+IF(INDEX(종합보정값!$GM:$GM,MATCH($B532,종합보정값!$GJ:$GJ,0))="인문",종합보정값!GK$8,종합보정값!GL$8)),"")</f>
        <v/>
      </c>
      <c r="K532" s="87" t="str">
        <f>IF(J532="","",J532+종합보정값!GL$16)</f>
        <v/>
      </c>
      <c r="L532" s="88" t="str">
        <f>IF(M532="","",M532+종합보정값!GK$17)</f>
        <v/>
      </c>
      <c r="M532" s="88" t="str">
        <f>IFERROR(IF(INDEX(종합보정값!$GK:$GK,MATCH($B532,종합보정값!$GJ:$GJ,0))="","",INDEX(종합보정값!$GK:$GK,MATCH($B532,종합보정값!$GJ:$GJ,0))+IF(INDEX(종합보정값!$GM:$GM,MATCH($B532,종합보정값!$GJ:$GJ,0))="인문",종합보정값!GK$9,종합보정값!GL$9)),"")</f>
        <v/>
      </c>
      <c r="N532" s="88" t="str">
        <f>IF(M532="","",M532+종합보정값!GL$17)</f>
        <v/>
      </c>
      <c r="O532" s="89" t="str">
        <f>IF(P532="","",P532+종합보정값!GK$18)</f>
        <v/>
      </c>
      <c r="P532" s="89" t="str">
        <f>IFERROR(IF(INDEX(종합보정값!$GK:$GK,MATCH($B532,종합보정값!$GJ:$GJ,0))="","",INDEX(종합보정값!$GK:$GK,MATCH($B532,종합보정값!$GJ:$GJ,0))+IF(INDEX(종합보정값!$GM:$GM,MATCH($B532,종합보정값!$GJ:$GJ,0))="인문",종합보정값!GK$10,종합보정값!GL$10)),"")</f>
        <v/>
      </c>
      <c r="Q532" s="89" t="str">
        <f>IF(P532="","",P532+종합보정값!GL$18)</f>
        <v/>
      </c>
    </row>
    <row r="533" spans="2:17">
      <c r="B533" s="84" t="s">
        <v>2087</v>
      </c>
      <c r="C533" s="85" t="str">
        <f>IF(D533="","",D533+종합보정값!GK$14)</f>
        <v/>
      </c>
      <c r="D533" s="85" t="str">
        <f>IFERROR(IF(INDEX(종합보정값!$GK:$GK,MATCH($B533,종합보정값!$GJ:$GJ,0))="","",INDEX(종합보정값!$GK:$GK,MATCH($B533,종합보정값!$GJ:$GJ,0))+IF(INDEX(종합보정값!$GM:$GM,MATCH($B533,종합보정값!$GJ:$GJ,0))="인문",종합보정값!GK$6,종합보정값!GL$6)),"")</f>
        <v/>
      </c>
      <c r="E533" s="85" t="str">
        <f>IF(D533="","",D533+종합보정값!GL$14)</f>
        <v/>
      </c>
      <c r="F533" s="86" t="str">
        <f>IF(G533="","",G533+종합보정값!GK$15)</f>
        <v/>
      </c>
      <c r="G533" s="86" t="str">
        <f>IFERROR(IF(INDEX(종합보정값!$GK:$GK,MATCH($B533,종합보정값!$GJ:$GJ,0))="","",INDEX(종합보정값!$GK:$GK,MATCH($B533,종합보정값!$GJ:$GJ,0))+IF(INDEX(종합보정값!$GM:$GM,MATCH($B533,종합보정값!$GJ:$GJ,0))="인문",종합보정값!GK$7,종합보정값!GL$7)),"")</f>
        <v/>
      </c>
      <c r="H533" s="86" t="str">
        <f>IF(G533="","",G533+종합보정값!GL$15)</f>
        <v/>
      </c>
      <c r="I533" s="87" t="str">
        <f>IF(J533="","",J533+종합보정값!GK$16)</f>
        <v/>
      </c>
      <c r="J533" s="87" t="str">
        <f>IFERROR(IF(INDEX(종합보정값!$GK:$GK,MATCH($B533,종합보정값!$GJ:$GJ,0))="","",INDEX(종합보정값!$GK:$GK,MATCH($B533,종합보정값!$GJ:$GJ,0))+IF(INDEX(종합보정값!$GM:$GM,MATCH($B533,종합보정값!$GJ:$GJ,0))="인문",종합보정값!GK$8,종합보정값!GL$8)),"")</f>
        <v/>
      </c>
      <c r="K533" s="87" t="str">
        <f>IF(J533="","",J533+종합보정값!GL$16)</f>
        <v/>
      </c>
      <c r="L533" s="88" t="str">
        <f>IF(M533="","",M533+종합보정값!GK$17)</f>
        <v/>
      </c>
      <c r="M533" s="88" t="str">
        <f>IFERROR(IF(INDEX(종합보정값!$GK:$GK,MATCH($B533,종합보정값!$GJ:$GJ,0))="","",INDEX(종합보정값!$GK:$GK,MATCH($B533,종합보정값!$GJ:$GJ,0))+IF(INDEX(종합보정값!$GM:$GM,MATCH($B533,종합보정값!$GJ:$GJ,0))="인문",종합보정값!GK$9,종합보정값!GL$9)),"")</f>
        <v/>
      </c>
      <c r="N533" s="88" t="str">
        <f>IF(M533="","",M533+종합보정값!GL$17)</f>
        <v/>
      </c>
      <c r="O533" s="89" t="str">
        <f>IF(P533="","",P533+종합보정값!GK$18)</f>
        <v/>
      </c>
      <c r="P533" s="89" t="str">
        <f>IFERROR(IF(INDEX(종합보정값!$GK:$GK,MATCH($B533,종합보정값!$GJ:$GJ,0))="","",INDEX(종합보정값!$GK:$GK,MATCH($B533,종합보정값!$GJ:$GJ,0))+IF(INDEX(종합보정값!$GM:$GM,MATCH($B533,종합보정값!$GJ:$GJ,0))="인문",종합보정값!GK$10,종합보정값!GL$10)),"")</f>
        <v/>
      </c>
      <c r="Q533" s="89" t="str">
        <f>IF(P533="","",P533+종합보정값!GL$18)</f>
        <v/>
      </c>
    </row>
    <row r="535" spans="2:17">
      <c r="B535" s="159" t="s">
        <v>2088</v>
      </c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5"/>
    </row>
    <row r="536" spans="2:17">
      <c r="B536" s="78"/>
      <c r="C536" s="163" t="s">
        <v>1862</v>
      </c>
      <c r="D536" s="154"/>
      <c r="E536" s="155"/>
      <c r="F536" s="161" t="s">
        <v>1863</v>
      </c>
      <c r="G536" s="154"/>
      <c r="H536" s="155"/>
      <c r="I536" s="162" t="s">
        <v>1864</v>
      </c>
      <c r="J536" s="154"/>
      <c r="K536" s="155"/>
      <c r="L536" s="156" t="s">
        <v>1865</v>
      </c>
      <c r="M536" s="154"/>
      <c r="N536" s="155"/>
      <c r="O536" s="157" t="s">
        <v>1866</v>
      </c>
      <c r="P536" s="154"/>
      <c r="Q536" s="155"/>
    </row>
    <row r="537" spans="2:17">
      <c r="B537" s="78" t="s">
        <v>1869</v>
      </c>
      <c r="C537" s="79" t="s">
        <v>19</v>
      </c>
      <c r="D537" s="79" t="s">
        <v>20</v>
      </c>
      <c r="E537" s="79" t="s">
        <v>21</v>
      </c>
      <c r="F537" s="80" t="s">
        <v>19</v>
      </c>
      <c r="G537" s="80" t="s">
        <v>20</v>
      </c>
      <c r="H537" s="80" t="s">
        <v>21</v>
      </c>
      <c r="I537" s="81" t="s">
        <v>19</v>
      </c>
      <c r="J537" s="81" t="s">
        <v>20</v>
      </c>
      <c r="K537" s="81" t="s">
        <v>21</v>
      </c>
      <c r="L537" s="82" t="s">
        <v>19</v>
      </c>
      <c r="M537" s="82" t="s">
        <v>20</v>
      </c>
      <c r="N537" s="82" t="s">
        <v>21</v>
      </c>
      <c r="O537" s="83" t="s">
        <v>19</v>
      </c>
      <c r="P537" s="83" t="s">
        <v>20</v>
      </c>
      <c r="Q537" s="83" t="s">
        <v>21</v>
      </c>
    </row>
    <row r="538" spans="2:17">
      <c r="B538" s="84" t="s">
        <v>2089</v>
      </c>
      <c r="C538" s="85" t="str">
        <f>IF(D538="","",D538+종합보정값!GP$14)</f>
        <v/>
      </c>
      <c r="D538" s="85" t="str">
        <f>IFERROR(IF(INDEX(종합보정값!$GP:$GP,MATCH(SUBSTITUTE($B538,"인문1","인문2"),종합보정값!$GO:$GO,0))="","",INDEX(종합보정값!$GP:$GP,MATCH(SUBSTITUTE($B538,"인문1","인문2"),종합보정값!$GO:$GO,0))+종합보정값!GP$6-종합보정값!GP$35),"")</f>
        <v/>
      </c>
      <c r="E538" s="85" t="str">
        <f>IF(D538="","",D538+종합보정값!GQ$14)</f>
        <v/>
      </c>
      <c r="F538" s="86" t="str">
        <f>IF(G538="","",G538+종합보정값!GP$15)</f>
        <v/>
      </c>
      <c r="G538" s="86" t="str">
        <f>IFERROR(IF(INDEX(종합보정값!$GP:$GP,MATCH(SUBSTITUTE($B538,"인문1","인문2"),종합보정값!$GO:$GO,0))="","",INDEX(종합보정값!$GP:$GP,MATCH(SUBSTITUTE($B538,"인문1","인문2"),종합보정값!$GO:$GO,0))+종합보정값!GP$7-종합보정값!GP$36),"")</f>
        <v/>
      </c>
      <c r="H538" s="86" t="str">
        <f>IF(G538="","",G538+종합보정값!GQ$15)</f>
        <v/>
      </c>
      <c r="I538" s="87" t="str">
        <f>IF(J538="","",J538+종합보정값!GP$16)</f>
        <v/>
      </c>
      <c r="J538" s="87" t="str">
        <f>IFERROR(IF(INDEX(종합보정값!$GP:$GP,MATCH(SUBSTITUTE($B538,"인문1","인문2"),종합보정값!$GO:$GO,0))="","",INDEX(종합보정값!$GP:$GP,MATCH(SUBSTITUTE($B538,"인문1","인문2"),종합보정값!$GO:$GO,0))+종합보정값!GP$8-종합보정값!GP$37),"")</f>
        <v/>
      </c>
      <c r="K538" s="87" t="str">
        <f>IF(J538="","",J538+종합보정값!GQ$16)</f>
        <v/>
      </c>
      <c r="L538" s="88" t="str">
        <f>IF(M538="","",M538+종합보정값!GP$17)</f>
        <v/>
      </c>
      <c r="M538" s="88" t="str">
        <f>IFERROR(IF(INDEX(종합보정값!$GP:$GP,MATCH(SUBSTITUTE($B538,"인문1","인문2"),종합보정값!$GO:$GO,0))="","",INDEX(종합보정값!$GP:$GP,MATCH(SUBSTITUTE($B538,"인문1","인문2"),종합보정값!$GO:$GO,0))+종합보정값!GP$9-종합보정값!GP$38),"")</f>
        <v/>
      </c>
      <c r="N538" s="88" t="str">
        <f>IF(M538="","",M538+종합보정값!GQ$17)</f>
        <v/>
      </c>
      <c r="O538" s="89" t="str">
        <f>IF(P538="","",P538+종합보정값!GP$18)</f>
        <v/>
      </c>
      <c r="P538" s="89" t="str">
        <f>IFERROR(IF(INDEX(종합보정값!$GP:$GP,MATCH(SUBSTITUTE($B538,"인문1","인문2"),종합보정값!$GO:$GO,0))="","",INDEX(종합보정값!$GP:$GP,MATCH(SUBSTITUTE($B538,"인문1","인문2"),종합보정값!$GO:$GO,0))+종합보정값!GP$10-종합보정값!GP$39),"")</f>
        <v/>
      </c>
      <c r="Q538" s="89" t="str">
        <f>IF(P538="","",P538+종합보정값!GQ$18)</f>
        <v/>
      </c>
    </row>
    <row r="539" spans="2:17">
      <c r="B539" s="84" t="s">
        <v>2090</v>
      </c>
      <c r="C539" s="85" t="str">
        <f>IF(D539="","",D539+종합보정값!GP$14)</f>
        <v/>
      </c>
      <c r="D539" s="85" t="str">
        <f>IFERROR(IF(INDEX(종합보정값!$GP:$GP,MATCH($B539,종합보정값!$GO:$GO,0))="","",INDEX(종합보정값!$GP:$GP,MATCH($B539,종합보정값!$GO:$GO,0))+IF(INDEX(종합보정값!$GR:$GR,MATCH($B539,종합보정값!$GO:$GO,0))="인문",종합보정값!GP$6,종합보정값!GQ$6)),"")</f>
        <v/>
      </c>
      <c r="E539" s="85" t="str">
        <f>IF(D539="","",D539+종합보정값!GQ$14)</f>
        <v/>
      </c>
      <c r="F539" s="86" t="str">
        <f>IF(G539="","",G539+종합보정값!GP$15)</f>
        <v/>
      </c>
      <c r="G539" s="86" t="str">
        <f>IFERROR(IF(INDEX(종합보정값!$GP:$GP,MATCH($B539,종합보정값!$GO:$GO,0))="","",INDEX(종합보정값!$GP:$GP,MATCH($B539,종합보정값!$GO:$GO,0))+IF(INDEX(종합보정값!$GR:$GR,MATCH($B539,종합보정값!$GO:$GO,0))="인문",종합보정값!GP$7,종합보정값!GQ$7)),"")</f>
        <v/>
      </c>
      <c r="H539" s="86" t="str">
        <f>IF(G539="","",G539+종합보정값!GQ$15)</f>
        <v/>
      </c>
      <c r="I539" s="87" t="str">
        <f>IF(J539="","",J539+종합보정값!GP$16)</f>
        <v/>
      </c>
      <c r="J539" s="87" t="str">
        <f>IFERROR(IF(INDEX(종합보정값!$GP:$GP,MATCH($B539,종합보정값!$GO:$GO,0))="","",INDEX(종합보정값!$GP:$GP,MATCH($B539,종합보정값!$GO:$GO,0))+IF(INDEX(종합보정값!$GR:$GR,MATCH($B539,종합보정값!$GO:$GO,0))="인문",종합보정값!GP$8,종합보정값!GQ$8)),"")</f>
        <v/>
      </c>
      <c r="K539" s="87" t="str">
        <f>IF(J539="","",J539+종합보정값!GQ$16)</f>
        <v/>
      </c>
      <c r="L539" s="88" t="str">
        <f>IF(M539="","",M539+종합보정값!GP$17)</f>
        <v/>
      </c>
      <c r="M539" s="88" t="str">
        <f>IFERROR(IF(INDEX(종합보정값!$GP:$GP,MATCH($B539,종합보정값!$GO:$GO,0))="","",INDEX(종합보정값!$GP:$GP,MATCH($B539,종합보정값!$GO:$GO,0))+IF(INDEX(종합보정값!$GR:$GR,MATCH($B539,종합보정값!$GO:$GO,0))="인문",종합보정값!GP$9,종합보정값!GQ$9)),"")</f>
        <v/>
      </c>
      <c r="N539" s="88" t="str">
        <f>IF(M539="","",M539+종합보정값!GQ$17)</f>
        <v/>
      </c>
      <c r="O539" s="89" t="str">
        <f>IF(P539="","",P539+종합보정값!GP$18)</f>
        <v/>
      </c>
      <c r="P539" s="89" t="str">
        <f>IFERROR(IF(INDEX(종합보정값!$GP:$GP,MATCH($B539,종합보정값!$GO:$GO,0))="","",INDEX(종합보정값!$GP:$GP,MATCH($B539,종합보정값!$GO:$GO,0))+IF(INDEX(종합보정값!$GR:$GR,MATCH($B539,종합보정값!$GO:$GO,0))="인문",종합보정값!GP$10,종합보정값!GQ$10)),"")</f>
        <v/>
      </c>
      <c r="Q539" s="89" t="str">
        <f>IF(P539="","",P539+종합보정값!GQ$18)</f>
        <v/>
      </c>
    </row>
    <row r="540" spans="2:17">
      <c r="B540" s="84" t="s">
        <v>2091</v>
      </c>
      <c r="C540" s="85" t="str">
        <f>IF(D540="","",D540+종합보정값!GP$14)</f>
        <v/>
      </c>
      <c r="D540" s="85" t="str">
        <f>IFERROR(IF(INDEX(종합보정값!$GP:$GP,MATCH(SUBSTITUTE($B540,"인문3","인문2"),종합보정값!$GO:$GO,0))="","",INDEX(종합보정값!$GP:$GP,MATCH(SUBSTITUTE($B540,"인문3","인문2"),종합보정값!$GO:$GO,0))+종합보정값!GP$6+종합보정값!GP$35),"")</f>
        <v/>
      </c>
      <c r="E540" s="85" t="str">
        <f>IF(D540="","",D540+종합보정값!GQ$14)</f>
        <v/>
      </c>
      <c r="F540" s="86" t="str">
        <f>IF(G540="","",G540+종합보정값!GP$15)</f>
        <v/>
      </c>
      <c r="G540" s="86" t="str">
        <f>IFERROR(IF(INDEX(종합보정값!$GP:$GP,MATCH(SUBSTITUTE($B540,"인문3","인문2"),종합보정값!$GO:$GO,0))="","",INDEX(종합보정값!$GP:$GP,MATCH(SUBSTITUTE($B540,"인문3","인문2"),종합보정값!$GO:$GO,0))+종합보정값!GP$7+종합보정값!GP$36),"")</f>
        <v/>
      </c>
      <c r="H540" s="86" t="str">
        <f>IF(G540="","",G540+종합보정값!GQ$15)</f>
        <v/>
      </c>
      <c r="I540" s="87" t="str">
        <f>IF(J540="","",J540+종합보정값!GP$16)</f>
        <v/>
      </c>
      <c r="J540" s="87" t="str">
        <f>IFERROR(IF(INDEX(종합보정값!$GP:$GP,MATCH(SUBSTITUTE($B540,"인문3","인문2"),종합보정값!$GO:$GO,0))="","",INDEX(종합보정값!$GP:$GP,MATCH(SUBSTITUTE($B540,"인문3","인문2"),종합보정값!$GO:$GO,0))+종합보정값!GP$8+종합보정값!GP$37),"")</f>
        <v/>
      </c>
      <c r="K540" s="87" t="str">
        <f>IF(J540="","",J540+종합보정값!GQ$16)</f>
        <v/>
      </c>
      <c r="L540" s="88" t="str">
        <f>IF(M540="","",M540+종합보정값!GP$17)</f>
        <v/>
      </c>
      <c r="M540" s="88" t="str">
        <f>IFERROR(IF(INDEX(종합보정값!$GP:$GP,MATCH(SUBSTITUTE($B540,"인문3","인문2"),종합보정값!$GO:$GO,0))="","",INDEX(종합보정값!$GP:$GP,MATCH(SUBSTITUTE($B540,"인문3","인문2"),종합보정값!$GO:$GO,0))+종합보정값!GP$9+종합보정값!GP$38),"")</f>
        <v/>
      </c>
      <c r="N540" s="88" t="str">
        <f>IF(M540="","",M540+종합보정값!GQ$17)</f>
        <v/>
      </c>
      <c r="O540" s="89" t="str">
        <f>IF(P540="","",P540+종합보정값!GP$18)</f>
        <v/>
      </c>
      <c r="P540" s="89" t="str">
        <f>IFERROR(IF(INDEX(종합보정값!$GP:$GP,MATCH(SUBSTITUTE($B540,"인문3","인문2"),종합보정값!$GO:$GO,0))="","",INDEX(종합보정값!$GP:$GP,MATCH(SUBSTITUTE($B540,"인문3","인문2"),종합보정값!$GO:$GO,0))+종합보정값!GP$10+종합보정값!GP$39),"")</f>
        <v/>
      </c>
      <c r="Q540" s="89" t="str">
        <f>IF(P540="","",P540+종합보정값!GQ$18)</f>
        <v/>
      </c>
    </row>
    <row r="541" spans="2:17">
      <c r="B541" s="84" t="s">
        <v>2092</v>
      </c>
      <c r="C541" s="85" t="str">
        <f>IF(D541="","",D541+종합보정값!GP$14)</f>
        <v/>
      </c>
      <c r="D541" s="85" t="str">
        <f>IFERROR(IF(INDEX(종합보정값!$GP:$GP,MATCH(SUBSTITUTE($B541,"자연1","자연2"),종합보정값!$GO:$GO,0))="","",INDEX(종합보정값!$GP:$GP,MATCH(SUBSTITUTE($B541,"자연1","자연2"),종합보정값!$GO:$GO,0))+종합보정값!GQ$6-종합보정값!GQ$35),"")</f>
        <v/>
      </c>
      <c r="E541" s="85" t="str">
        <f>IF(D541="","",D541+종합보정값!GQ$14)</f>
        <v/>
      </c>
      <c r="F541" s="86" t="str">
        <f>IF(G541="","",G541+종합보정값!GP$15)</f>
        <v/>
      </c>
      <c r="G541" s="86" t="str">
        <f>IFERROR(IF(INDEX(종합보정값!$GP:$GP,MATCH(SUBSTITUTE($B541,"자연1","자연2"),종합보정값!$GO:$GO,0))="","",INDEX(종합보정값!$GP:$GP,MATCH(SUBSTITUTE($B541,"자연1","자연2"),종합보정값!$GO:$GO,0))+종합보정값!GQ$7-종합보정값!GQ$36),"")</f>
        <v/>
      </c>
      <c r="H541" s="86" t="str">
        <f>IF(G541="","",G541+종합보정값!GQ$15)</f>
        <v/>
      </c>
      <c r="I541" s="87" t="str">
        <f>IF(J541="","",J541+종합보정값!GP$16)</f>
        <v/>
      </c>
      <c r="J541" s="87" t="str">
        <f>IFERROR(IF(INDEX(종합보정값!$GP:$GP,MATCH(SUBSTITUTE($B541,"자연1","자연2"),종합보정값!$GO:$GO,0))="","",INDEX(종합보정값!$GP:$GP,MATCH(SUBSTITUTE($B541,"자연1","자연2"),종합보정값!$GO:$GO,0))+종합보정값!GQ$8-종합보정값!GQ$37),"")</f>
        <v/>
      </c>
      <c r="K541" s="87" t="str">
        <f>IF(J541="","",J541+종합보정값!GQ$16)</f>
        <v/>
      </c>
      <c r="L541" s="88" t="str">
        <f>IF(M541="","",M541+종합보정값!GP$17)</f>
        <v/>
      </c>
      <c r="M541" s="88" t="str">
        <f>IFERROR(IF(INDEX(종합보정값!$GP:$GP,MATCH(SUBSTITUTE($B541,"자연1","자연2"),종합보정값!$GO:$GO,0))="","",INDEX(종합보정값!$GP:$GP,MATCH(SUBSTITUTE($B541,"자연1","자연2"),종합보정값!$GO:$GO,0))+종합보정값!GQ$9-종합보정값!GQ$38),"")</f>
        <v/>
      </c>
      <c r="N541" s="88" t="str">
        <f>IF(M541="","",M541+종합보정값!GQ$17)</f>
        <v/>
      </c>
      <c r="O541" s="89" t="str">
        <f>IF(P541="","",P541+종합보정값!GP$18)</f>
        <v/>
      </c>
      <c r="P541" s="89" t="str">
        <f>IFERROR(IF(INDEX(종합보정값!$GP:$GP,MATCH(SUBSTITUTE($B541,"자연1","자연2"),종합보정값!$GO:$GO,0))="","",INDEX(종합보정값!$GP:$GP,MATCH(SUBSTITUTE($B541,"자연1","자연2"),종합보정값!$GO:$GO,0))+종합보정값!GQ$10-종합보정값!GQ$39),"")</f>
        <v/>
      </c>
      <c r="Q541" s="89" t="str">
        <f>IF(P541="","",P541+종합보정값!GQ$18)</f>
        <v/>
      </c>
    </row>
    <row r="542" spans="2:17">
      <c r="B542" s="84" t="s">
        <v>2093</v>
      </c>
      <c r="C542" s="85" t="str">
        <f>IF(D542="","",D542+종합보정값!GP$14)</f>
        <v/>
      </c>
      <c r="D542" s="85" t="str">
        <f>IFERROR(IF(INDEX(종합보정값!$GP:$GP,MATCH($B542,종합보정값!$GO:$GO,0))="","",INDEX(종합보정값!$GP:$GP,MATCH($B542,종합보정값!$GO:$GO,0))+IF(INDEX(종합보정값!$GR:$GR,MATCH($B542,종합보정값!$GO:$GO,0))="인문",종합보정값!GP$6,종합보정값!GQ$6)),"")</f>
        <v/>
      </c>
      <c r="E542" s="85" t="str">
        <f>IF(D542="","",D542+종합보정값!GQ$14)</f>
        <v/>
      </c>
      <c r="F542" s="86" t="str">
        <f>IF(G542="","",G542+종합보정값!GP$15)</f>
        <v/>
      </c>
      <c r="G542" s="86" t="str">
        <f>IFERROR(IF(INDEX(종합보정값!$GP:$GP,MATCH($B542,종합보정값!$GO:$GO,0))="","",INDEX(종합보정값!$GP:$GP,MATCH($B542,종합보정값!$GO:$GO,0))+IF(INDEX(종합보정값!$GR:$GR,MATCH($B542,종합보정값!$GO:$GO,0))="인문",종합보정값!GP$7,종합보정값!GQ$7)),"")</f>
        <v/>
      </c>
      <c r="H542" s="86" t="str">
        <f>IF(G542="","",G542+종합보정값!GQ$15)</f>
        <v/>
      </c>
      <c r="I542" s="87" t="str">
        <f>IF(J542="","",J542+종합보정값!GP$16)</f>
        <v/>
      </c>
      <c r="J542" s="87" t="str">
        <f>IFERROR(IF(INDEX(종합보정값!$GP:$GP,MATCH($B542,종합보정값!$GO:$GO,0))="","",INDEX(종합보정값!$GP:$GP,MATCH($B542,종합보정값!$GO:$GO,0))+IF(INDEX(종합보정값!$GR:$GR,MATCH($B542,종합보정값!$GO:$GO,0))="인문",종합보정값!GP$8,종합보정값!GQ$8)),"")</f>
        <v/>
      </c>
      <c r="K542" s="87" t="str">
        <f>IF(J542="","",J542+종합보정값!GQ$16)</f>
        <v/>
      </c>
      <c r="L542" s="88" t="str">
        <f>IF(M542="","",M542+종합보정값!GP$17)</f>
        <v/>
      </c>
      <c r="M542" s="88" t="str">
        <f>IFERROR(IF(INDEX(종합보정값!$GP:$GP,MATCH($B542,종합보정값!$GO:$GO,0))="","",INDEX(종합보정값!$GP:$GP,MATCH($B542,종합보정값!$GO:$GO,0))+IF(INDEX(종합보정값!$GR:$GR,MATCH($B542,종합보정값!$GO:$GO,0))="인문",종합보정값!GP$9,종합보정값!GQ$9)),"")</f>
        <v/>
      </c>
      <c r="N542" s="88" t="str">
        <f>IF(M542="","",M542+종합보정값!GQ$17)</f>
        <v/>
      </c>
      <c r="O542" s="89" t="str">
        <f>IF(P542="","",P542+종합보정값!GP$18)</f>
        <v/>
      </c>
      <c r="P542" s="89" t="str">
        <f>IFERROR(IF(INDEX(종합보정값!$GP:$GP,MATCH($B542,종합보정값!$GO:$GO,0))="","",INDEX(종합보정값!$GP:$GP,MATCH($B542,종합보정값!$GO:$GO,0))+IF(INDEX(종합보정값!$GR:$GR,MATCH($B542,종합보정값!$GO:$GO,0))="인문",종합보정값!GP$10,종합보정값!GQ$10)),"")</f>
        <v/>
      </c>
      <c r="Q542" s="89" t="str">
        <f>IF(P542="","",P542+종합보정값!GQ$18)</f>
        <v/>
      </c>
    </row>
    <row r="543" spans="2:17">
      <c r="B543" s="84" t="s">
        <v>2094</v>
      </c>
      <c r="C543" s="85" t="str">
        <f>IF(D543="","",D543+종합보정값!GP$14)</f>
        <v/>
      </c>
      <c r="D543" s="85" t="str">
        <f>IFERROR(IF(INDEX(종합보정값!$GP:$GP,MATCH(SUBSTITUTE($B543,"자연3","자연2"),종합보정값!$GO:$GO,0))="","",INDEX(종합보정값!$GP:$GP,MATCH(SUBSTITUTE($B543,"자연3","자연2"),종합보정값!$GO:$GO,0))+종합보정값!GQ$6+종합보정값!GQ$35),"")</f>
        <v/>
      </c>
      <c r="E543" s="85" t="str">
        <f>IF(D543="","",D543+종합보정값!GQ$14)</f>
        <v/>
      </c>
      <c r="F543" s="86" t="str">
        <f>IF(G543="","",G543+종합보정값!GP$15)</f>
        <v/>
      </c>
      <c r="G543" s="86" t="str">
        <f>IFERROR(IF(INDEX(종합보정값!$GP:$GP,MATCH(SUBSTITUTE($B543,"자연3","자연2"),종합보정값!$GO:$GO,0))="","",INDEX(종합보정값!$GP:$GP,MATCH(SUBSTITUTE($B543,"자연3","자연2"),종합보정값!$GO:$GO,0))+종합보정값!GQ$7+종합보정값!GQ$36),"")</f>
        <v/>
      </c>
      <c r="H543" s="86" t="str">
        <f>IF(G543="","",G543+종합보정값!GQ$15)</f>
        <v/>
      </c>
      <c r="I543" s="87" t="str">
        <f>IF(J543="","",J543+종합보정값!GP$16)</f>
        <v/>
      </c>
      <c r="J543" s="87" t="str">
        <f>IFERROR(IF(INDEX(종합보정값!$GP:$GP,MATCH(SUBSTITUTE($B543,"자연3","자연2"),종합보정값!$GO:$GO,0))="","",INDEX(종합보정값!$GP:$GP,MATCH(SUBSTITUTE($B543,"자연3","자연2"),종합보정값!$GO:$GO,0))+종합보정값!GQ$8+종합보정값!GQ$37),"")</f>
        <v/>
      </c>
      <c r="K543" s="87" t="str">
        <f>IF(J543="","",J543+종합보정값!GQ$16)</f>
        <v/>
      </c>
      <c r="L543" s="88" t="str">
        <f>IF(M543="","",M543+종합보정값!GP$17)</f>
        <v/>
      </c>
      <c r="M543" s="88" t="str">
        <f>IFERROR(IF(INDEX(종합보정값!$GP:$GP,MATCH(SUBSTITUTE($B543,"자연3","자연2"),종합보정값!$GO:$GO,0))="","",INDEX(종합보정값!$GP:$GP,MATCH(SUBSTITUTE($B543,"자연3","자연2"),종합보정값!$GO:$GO,0))+종합보정값!GQ$9+종합보정값!GQ$38),"")</f>
        <v/>
      </c>
      <c r="N543" s="88" t="str">
        <f>IF(M543="","",M543+종합보정값!GQ$17)</f>
        <v/>
      </c>
      <c r="O543" s="89" t="str">
        <f>IF(P543="","",P543+종합보정값!GP$18)</f>
        <v/>
      </c>
      <c r="P543" s="89" t="str">
        <f>IFERROR(IF(INDEX(종합보정값!$GP:$GP,MATCH(SUBSTITUTE($B543,"자연3","자연2"),종합보정값!$GO:$GO,0))="","",INDEX(종합보정값!$GP:$GP,MATCH(SUBSTITUTE($B543,"자연3","자연2"),종합보정값!$GO:$GO,0))+종합보정값!GQ$10+종합보정값!GQ$39),"")</f>
        <v/>
      </c>
      <c r="Q543" s="89" t="str">
        <f>IF(P543="","",P543+종합보정값!GQ$18)</f>
        <v/>
      </c>
    </row>
    <row r="544" spans="2:17">
      <c r="B544" s="84" t="s">
        <v>2095</v>
      </c>
      <c r="C544" s="85" t="str">
        <f>IF(D544="","",D544+종합보정값!GP$14)</f>
        <v/>
      </c>
      <c r="D544" s="85" t="str">
        <f>IFERROR(IF(INDEX(종합보정값!$GP:$GP,MATCH($B544,종합보정값!$GO:$GO,0))="","",INDEX(종합보정값!$GP:$GP,MATCH($B544,종합보정값!$GO:$GO,0))+IF(INDEX(종합보정값!$GR:$GR,MATCH($B544,종합보정값!$GO:$GO,0))="인문",종합보정값!GP$6,종합보정값!GQ$6)),"")</f>
        <v/>
      </c>
      <c r="E544" s="85" t="str">
        <f>IF(D544="","",D544+종합보정값!GQ$14)</f>
        <v/>
      </c>
      <c r="F544" s="86" t="str">
        <f>IF(G544="","",G544+종합보정값!GP$15)</f>
        <v/>
      </c>
      <c r="G544" s="86" t="str">
        <f>IFERROR(IF(INDEX(종합보정값!$GP:$GP,MATCH($B544,종합보정값!$GO:$GO,0))="","",INDEX(종합보정값!$GP:$GP,MATCH($B544,종합보정값!$GO:$GO,0))+IF(INDEX(종합보정값!$GR:$GR,MATCH($B544,종합보정값!$GO:$GO,0))="인문",종합보정값!GP$7,종합보정값!GQ$7)),"")</f>
        <v/>
      </c>
      <c r="H544" s="86" t="str">
        <f>IF(G544="","",G544+종합보정값!GQ$15)</f>
        <v/>
      </c>
      <c r="I544" s="87" t="str">
        <f>IF(J544="","",J544+종합보정값!GP$16)</f>
        <v/>
      </c>
      <c r="J544" s="87" t="str">
        <f>IFERROR(IF(INDEX(종합보정값!$GP:$GP,MATCH($B544,종합보정값!$GO:$GO,0))="","",INDEX(종합보정값!$GP:$GP,MATCH($B544,종합보정값!$GO:$GO,0))+IF(INDEX(종합보정값!$GR:$GR,MATCH($B544,종합보정값!$GO:$GO,0))="인문",종합보정값!GP$8,종합보정값!GQ$8)),"")</f>
        <v/>
      </c>
      <c r="K544" s="87" t="str">
        <f>IF(J544="","",J544+종합보정값!GQ$16)</f>
        <v/>
      </c>
      <c r="L544" s="88" t="str">
        <f>IF(M544="","",M544+종합보정값!GP$17)</f>
        <v/>
      </c>
      <c r="M544" s="88" t="str">
        <f>IFERROR(IF(INDEX(종합보정값!$GP:$GP,MATCH($B544,종합보정값!$GO:$GO,0))="","",INDEX(종합보정값!$GP:$GP,MATCH($B544,종합보정값!$GO:$GO,0))+IF(INDEX(종합보정값!$GR:$GR,MATCH($B544,종합보정값!$GO:$GO,0))="인문",종합보정값!GP$9,종합보정값!GQ$9)),"")</f>
        <v/>
      </c>
      <c r="N544" s="88" t="str">
        <f>IF(M544="","",M544+종합보정값!GQ$17)</f>
        <v/>
      </c>
      <c r="O544" s="89" t="str">
        <f>IF(P544="","",P544+종합보정값!GP$18)</f>
        <v/>
      </c>
      <c r="P544" s="89" t="str">
        <f>IFERROR(IF(INDEX(종합보정값!$GP:$GP,MATCH($B544,종합보정값!$GO:$GO,0))="","",INDEX(종합보정값!$GP:$GP,MATCH($B544,종합보정값!$GO:$GO,0))+IF(INDEX(종합보정값!$GR:$GR,MATCH($B544,종합보정값!$GO:$GO,0))="인문",종합보정값!GP$10,종합보정값!GQ$10)),"")</f>
        <v/>
      </c>
      <c r="Q544" s="89" t="str">
        <f>IF(P544="","",P544+종합보정값!GQ$18)</f>
        <v/>
      </c>
    </row>
    <row r="545" spans="2:17">
      <c r="B545" s="84" t="s">
        <v>2096</v>
      </c>
      <c r="C545" s="85" t="str">
        <f>IF(D545="","",D545+종합보정값!GP$14)</f>
        <v/>
      </c>
      <c r="D545" s="85" t="str">
        <f>IFERROR(IF(INDEX(종합보정값!$GP:$GP,MATCH($B545,종합보정값!$GO:$GO,0))="","",INDEX(종합보정값!$GP:$GP,MATCH($B545,종합보정값!$GO:$GO,0))+IF(INDEX(종합보정값!$GR:$GR,MATCH($B545,종합보정값!$GO:$GO,0))="인문",종합보정값!GP$6,종합보정값!GQ$6)),"")</f>
        <v/>
      </c>
      <c r="E545" s="85" t="str">
        <f>IF(D545="","",D545+종합보정값!GQ$14)</f>
        <v/>
      </c>
      <c r="F545" s="86" t="str">
        <f>IF(G545="","",G545+종합보정값!GP$15)</f>
        <v/>
      </c>
      <c r="G545" s="86" t="str">
        <f>IFERROR(IF(INDEX(종합보정값!$GP:$GP,MATCH($B545,종합보정값!$GO:$GO,0))="","",INDEX(종합보정값!$GP:$GP,MATCH($B545,종합보정값!$GO:$GO,0))+IF(INDEX(종합보정값!$GR:$GR,MATCH($B545,종합보정값!$GO:$GO,0))="인문",종합보정값!GP$7,종합보정값!GQ$7)),"")</f>
        <v/>
      </c>
      <c r="H545" s="86" t="str">
        <f>IF(G545="","",G545+종합보정값!GQ$15)</f>
        <v/>
      </c>
      <c r="I545" s="87" t="str">
        <f>IF(J545="","",J545+종합보정값!GP$16)</f>
        <v/>
      </c>
      <c r="J545" s="87" t="str">
        <f>IFERROR(IF(INDEX(종합보정값!$GP:$GP,MATCH($B545,종합보정값!$GO:$GO,0))="","",INDEX(종합보정값!$GP:$GP,MATCH($B545,종합보정값!$GO:$GO,0))+IF(INDEX(종합보정값!$GR:$GR,MATCH($B545,종합보정값!$GO:$GO,0))="인문",종합보정값!GP$8,종합보정값!GQ$8)),"")</f>
        <v/>
      </c>
      <c r="K545" s="87" t="str">
        <f>IF(J545="","",J545+종합보정값!GQ$16)</f>
        <v/>
      </c>
      <c r="L545" s="88" t="str">
        <f>IF(M545="","",M545+종합보정값!GP$17)</f>
        <v/>
      </c>
      <c r="M545" s="88" t="str">
        <f>IFERROR(IF(INDEX(종합보정값!$GP:$GP,MATCH($B545,종합보정값!$GO:$GO,0))="","",INDEX(종합보정값!$GP:$GP,MATCH($B545,종합보정값!$GO:$GO,0))+IF(INDEX(종합보정값!$GR:$GR,MATCH($B545,종합보정값!$GO:$GO,0))="인문",종합보정값!GP$9,종합보정값!GQ$9)),"")</f>
        <v/>
      </c>
      <c r="N545" s="88" t="str">
        <f>IF(M545="","",M545+종합보정값!GQ$17)</f>
        <v/>
      </c>
      <c r="O545" s="89" t="str">
        <f>IF(P545="","",P545+종합보정값!GP$18)</f>
        <v/>
      </c>
      <c r="P545" s="89" t="str">
        <f>IFERROR(IF(INDEX(종합보정값!$GP:$GP,MATCH($B545,종합보정값!$GO:$GO,0))="","",INDEX(종합보정값!$GP:$GP,MATCH($B545,종합보정값!$GO:$GO,0))+IF(INDEX(종합보정값!$GR:$GR,MATCH($B545,종합보정값!$GO:$GO,0))="인문",종합보정값!GP$10,종합보정값!GQ$10)),"")</f>
        <v/>
      </c>
      <c r="Q545" s="89" t="str">
        <f>IF(P545="","",P545+종합보정값!GQ$18)</f>
        <v/>
      </c>
    </row>
    <row r="546" spans="2:17">
      <c r="B546" s="84" t="s">
        <v>2097</v>
      </c>
      <c r="C546" s="85" t="str">
        <f>IF(D546="","",D546+종합보정값!GP$14)</f>
        <v/>
      </c>
      <c r="D546" s="85" t="str">
        <f>IFERROR(IF(INDEX(종합보정값!$GP:$GP,MATCH($B546,종합보정값!$GO:$GO,0))="","",INDEX(종합보정값!$GP:$GP,MATCH($B546,종합보정값!$GO:$GO,0))+IF(INDEX(종합보정값!$GR:$GR,MATCH($B546,종합보정값!$GO:$GO,0))="인문",종합보정값!GP$6,종합보정값!GQ$6)),"")</f>
        <v/>
      </c>
      <c r="E546" s="85" t="str">
        <f>IF(D546="","",D546+종합보정값!GQ$14)</f>
        <v/>
      </c>
      <c r="F546" s="86" t="str">
        <f>IF(G546="","",G546+종합보정값!GP$15)</f>
        <v/>
      </c>
      <c r="G546" s="86" t="str">
        <f>IFERROR(IF(INDEX(종합보정값!$GP:$GP,MATCH($B546,종합보정값!$GO:$GO,0))="","",INDEX(종합보정값!$GP:$GP,MATCH($B546,종합보정값!$GO:$GO,0))+IF(INDEX(종합보정값!$GR:$GR,MATCH($B546,종합보정값!$GO:$GO,0))="인문",종합보정값!GP$7,종합보정값!GQ$7)),"")</f>
        <v/>
      </c>
      <c r="H546" s="86" t="str">
        <f>IF(G546="","",G546+종합보정값!GQ$15)</f>
        <v/>
      </c>
      <c r="I546" s="87" t="str">
        <f>IF(J546="","",J546+종합보정값!GP$16)</f>
        <v/>
      </c>
      <c r="J546" s="87" t="str">
        <f>IFERROR(IF(INDEX(종합보정값!$GP:$GP,MATCH($B546,종합보정값!$GO:$GO,0))="","",INDEX(종합보정값!$GP:$GP,MATCH($B546,종합보정값!$GO:$GO,0))+IF(INDEX(종합보정값!$GR:$GR,MATCH($B546,종합보정값!$GO:$GO,0))="인문",종합보정값!GP$8,종합보정값!GQ$8)),"")</f>
        <v/>
      </c>
      <c r="K546" s="87" t="str">
        <f>IF(J546="","",J546+종합보정값!GQ$16)</f>
        <v/>
      </c>
      <c r="L546" s="88" t="str">
        <f>IF(M546="","",M546+종합보정값!GP$17)</f>
        <v/>
      </c>
      <c r="M546" s="88" t="str">
        <f>IFERROR(IF(INDEX(종합보정값!$GP:$GP,MATCH($B546,종합보정값!$GO:$GO,0))="","",INDEX(종합보정값!$GP:$GP,MATCH($B546,종합보정값!$GO:$GO,0))+IF(INDEX(종합보정값!$GR:$GR,MATCH($B546,종합보정값!$GO:$GO,0))="인문",종합보정값!GP$9,종합보정값!GQ$9)),"")</f>
        <v/>
      </c>
      <c r="N546" s="88" t="str">
        <f>IF(M546="","",M546+종합보정값!GQ$17)</f>
        <v/>
      </c>
      <c r="O546" s="89" t="str">
        <f>IF(P546="","",P546+종합보정값!GP$18)</f>
        <v/>
      </c>
      <c r="P546" s="89" t="str">
        <f>IFERROR(IF(INDEX(종합보정값!$GP:$GP,MATCH($B546,종합보정값!$GO:$GO,0))="","",INDEX(종합보정값!$GP:$GP,MATCH($B546,종합보정값!$GO:$GO,0))+IF(INDEX(종합보정값!$GR:$GR,MATCH($B546,종합보정값!$GO:$GO,0))="인문",종합보정값!GP$10,종합보정값!GQ$10)),"")</f>
        <v/>
      </c>
      <c r="Q546" s="89" t="str">
        <f>IF(P546="","",P546+종합보정값!GQ$18)</f>
        <v/>
      </c>
    </row>
    <row r="547" spans="2:17">
      <c r="B547" s="84" t="s">
        <v>2098</v>
      </c>
      <c r="C547" s="85" t="str">
        <f>IF(D547="","",D547+종합보정값!GP$14)</f>
        <v/>
      </c>
      <c r="D547" s="85" t="str">
        <f>IFERROR(IF(INDEX(종합보정값!$GP:$GP,MATCH($B547,종합보정값!$GO:$GO,0))="","",INDEX(종합보정값!$GP:$GP,MATCH($B547,종합보정값!$GO:$GO,0))+IF(INDEX(종합보정값!$GR:$GR,MATCH($B547,종합보정값!$GO:$GO,0))="인문",종합보정값!GP$6,종합보정값!GQ$6)),"")</f>
        <v/>
      </c>
      <c r="E547" s="85" t="str">
        <f>IF(D547="","",D547+종합보정값!GQ$14)</f>
        <v/>
      </c>
      <c r="F547" s="86" t="str">
        <f>IF(G547="","",G547+종합보정값!GP$15)</f>
        <v/>
      </c>
      <c r="G547" s="86" t="str">
        <f>IFERROR(IF(INDEX(종합보정값!$GP:$GP,MATCH($B547,종합보정값!$GO:$GO,0))="","",INDEX(종합보정값!$GP:$GP,MATCH($B547,종합보정값!$GO:$GO,0))+IF(INDEX(종합보정값!$GR:$GR,MATCH($B547,종합보정값!$GO:$GO,0))="인문",종합보정값!GP$7,종합보정값!GQ$7)),"")</f>
        <v/>
      </c>
      <c r="H547" s="86" t="str">
        <f>IF(G547="","",G547+종합보정값!GQ$15)</f>
        <v/>
      </c>
      <c r="I547" s="87" t="str">
        <f>IF(J547="","",J547+종합보정값!GP$16)</f>
        <v/>
      </c>
      <c r="J547" s="87" t="str">
        <f>IFERROR(IF(INDEX(종합보정값!$GP:$GP,MATCH($B547,종합보정값!$GO:$GO,0))="","",INDEX(종합보정값!$GP:$GP,MATCH($B547,종합보정값!$GO:$GO,0))+IF(INDEX(종합보정값!$GR:$GR,MATCH($B547,종합보정값!$GO:$GO,0))="인문",종합보정값!GP$8,종합보정값!GQ$8)),"")</f>
        <v/>
      </c>
      <c r="K547" s="87" t="str">
        <f>IF(J547="","",J547+종합보정값!GQ$16)</f>
        <v/>
      </c>
      <c r="L547" s="88" t="str">
        <f>IF(M547="","",M547+종합보정값!GP$17)</f>
        <v/>
      </c>
      <c r="M547" s="88" t="str">
        <f>IFERROR(IF(INDEX(종합보정값!$GP:$GP,MATCH($B547,종합보정값!$GO:$GO,0))="","",INDEX(종합보정값!$GP:$GP,MATCH($B547,종합보정값!$GO:$GO,0))+IF(INDEX(종합보정값!$GR:$GR,MATCH($B547,종합보정값!$GO:$GO,0))="인문",종합보정값!GP$9,종합보정값!GQ$9)),"")</f>
        <v/>
      </c>
      <c r="N547" s="88" t="str">
        <f>IF(M547="","",M547+종합보정값!GQ$17)</f>
        <v/>
      </c>
      <c r="O547" s="89" t="str">
        <f>IF(P547="","",P547+종합보정값!GP$18)</f>
        <v/>
      </c>
      <c r="P547" s="89" t="str">
        <f>IFERROR(IF(INDEX(종합보정값!$GP:$GP,MATCH($B547,종합보정값!$GO:$GO,0))="","",INDEX(종합보정값!$GP:$GP,MATCH($B547,종합보정값!$GO:$GO,0))+IF(INDEX(종합보정값!$GR:$GR,MATCH($B547,종합보정값!$GO:$GO,0))="인문",종합보정값!GP$10,종합보정값!GQ$10)),"")</f>
        <v/>
      </c>
      <c r="Q547" s="89" t="str">
        <f>IF(P547="","",P547+종합보정값!GQ$18)</f>
        <v/>
      </c>
    </row>
    <row r="549" spans="2:17">
      <c r="B549" s="159" t="s">
        <v>2099</v>
      </c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5"/>
    </row>
    <row r="550" spans="2:17">
      <c r="B550" s="78"/>
      <c r="C550" s="163" t="s">
        <v>1862</v>
      </c>
      <c r="D550" s="154"/>
      <c r="E550" s="155"/>
      <c r="F550" s="161" t="s">
        <v>1863</v>
      </c>
      <c r="G550" s="154"/>
      <c r="H550" s="155"/>
      <c r="I550" s="162" t="s">
        <v>1864</v>
      </c>
      <c r="J550" s="154"/>
      <c r="K550" s="155"/>
      <c r="L550" s="156" t="s">
        <v>1865</v>
      </c>
      <c r="M550" s="154"/>
      <c r="N550" s="155"/>
      <c r="O550" s="157" t="s">
        <v>1866</v>
      </c>
      <c r="P550" s="154"/>
      <c r="Q550" s="155"/>
    </row>
    <row r="551" spans="2:17">
      <c r="B551" s="78" t="s">
        <v>1869</v>
      </c>
      <c r="C551" s="79" t="s">
        <v>19</v>
      </c>
      <c r="D551" s="79" t="s">
        <v>20</v>
      </c>
      <c r="E551" s="79" t="s">
        <v>21</v>
      </c>
      <c r="F551" s="80" t="s">
        <v>19</v>
      </c>
      <c r="G551" s="80" t="s">
        <v>20</v>
      </c>
      <c r="H551" s="80" t="s">
        <v>21</v>
      </c>
      <c r="I551" s="81" t="s">
        <v>19</v>
      </c>
      <c r="J551" s="81" t="s">
        <v>20</v>
      </c>
      <c r="K551" s="81" t="s">
        <v>21</v>
      </c>
      <c r="L551" s="82" t="s">
        <v>19</v>
      </c>
      <c r="M551" s="82" t="s">
        <v>20</v>
      </c>
      <c r="N551" s="82" t="s">
        <v>21</v>
      </c>
      <c r="O551" s="83" t="s">
        <v>19</v>
      </c>
      <c r="P551" s="83" t="s">
        <v>20</v>
      </c>
      <c r="Q551" s="83" t="s">
        <v>21</v>
      </c>
    </row>
    <row r="552" spans="2:17">
      <c r="B552" s="84" t="s">
        <v>2100</v>
      </c>
      <c r="C552" s="85" t="str">
        <f>IF(D552="","",D552+종합보정값!GU$14)</f>
        <v/>
      </c>
      <c r="D552" s="85" t="str">
        <f>IFERROR(IF(INDEX(종합보정값!$GU:$GU,MATCH(SUBSTITUTE($B552,"인문1","인문2"),종합보정값!$GT:$GT,0))="","",INDEX(종합보정값!$GU:$GU,MATCH(SUBSTITUTE($B552,"인문1","인문2"),종합보정값!$GT:$GT,0))+종합보정값!GU$6-종합보정값!GU$35),"")</f>
        <v/>
      </c>
      <c r="E552" s="85" t="str">
        <f>IF(D552="","",D552+종합보정값!GV$14)</f>
        <v/>
      </c>
      <c r="F552" s="86" t="str">
        <f>IF(G552="","",G552+종합보정값!GU$15)</f>
        <v/>
      </c>
      <c r="G552" s="86" t="str">
        <f>IFERROR(IF(INDEX(종합보정값!$GU:$GU,MATCH(SUBSTITUTE($B552,"인문1","인문2"),종합보정값!$GT:$GT,0))="","",INDEX(종합보정값!$GU:$GU,MATCH(SUBSTITUTE($B552,"인문1","인문2"),종합보정값!$GT:$GT,0))+종합보정값!GU$7-종합보정값!GU$36),"")</f>
        <v/>
      </c>
      <c r="H552" s="86" t="str">
        <f>IF(G552="","",G552+종합보정값!GV$15)</f>
        <v/>
      </c>
      <c r="I552" s="87" t="str">
        <f>IF(J552="","",J552+종합보정값!GU$16)</f>
        <v/>
      </c>
      <c r="J552" s="87" t="str">
        <f>IFERROR(IF(INDEX(종합보정값!$GU:$GU,MATCH(SUBSTITUTE($B552,"인문1","인문2"),종합보정값!$GT:$GT,0))="","",INDEX(종합보정값!$GU:$GU,MATCH(SUBSTITUTE($B552,"인문1","인문2"),종합보정값!$GT:$GT,0))+종합보정값!GU$8-종합보정값!GU$37),"")</f>
        <v/>
      </c>
      <c r="K552" s="87" t="str">
        <f>IF(J552="","",J552+종합보정값!GV$16)</f>
        <v/>
      </c>
      <c r="L552" s="88" t="str">
        <f>IF(M552="","",M552+종합보정값!GU$17)</f>
        <v/>
      </c>
      <c r="M552" s="88" t="str">
        <f>IFERROR(IF(INDEX(종합보정값!$GU:$GU,MATCH(SUBSTITUTE($B552,"인문1","인문2"),종합보정값!$GT:$GT,0))="","",INDEX(종합보정값!$GU:$GU,MATCH(SUBSTITUTE($B552,"인문1","인문2"),종합보정값!$GT:$GT,0))+종합보정값!GU$9-종합보정값!GU$38),"")</f>
        <v/>
      </c>
      <c r="N552" s="88" t="str">
        <f>IF(M552="","",M552+종합보정값!GV$17)</f>
        <v/>
      </c>
      <c r="O552" s="89" t="str">
        <f>IF(P552="","",P552+종합보정값!GU$18)</f>
        <v/>
      </c>
      <c r="P552" s="89" t="str">
        <f>IFERROR(IF(INDEX(종합보정값!$GU:$GU,MATCH(SUBSTITUTE($B552,"인문1","인문2"),종합보정값!$GT:$GT,0))="","",INDEX(종합보정값!$GU:$GU,MATCH(SUBSTITUTE($B552,"인문1","인문2"),종합보정값!$GT:$GT,0))+종합보정값!GU$10-종합보정값!GU$39),"")</f>
        <v/>
      </c>
      <c r="Q552" s="89" t="str">
        <f>IF(P552="","",P552+종합보정값!GV$18)</f>
        <v/>
      </c>
    </row>
    <row r="553" spans="2:17">
      <c r="B553" s="84" t="s">
        <v>2101</v>
      </c>
      <c r="C553" s="85" t="str">
        <f>IF(D553="","",D553+종합보정값!GU$14)</f>
        <v/>
      </c>
      <c r="D553" s="85" t="str">
        <f>IFERROR(IF(INDEX(종합보정값!$GU:$GU,MATCH($B553,종합보정값!$GT:$GT,0))="","",INDEX(종합보정값!$GU:$GU,MATCH($B553,종합보정값!$GT:$GT,0))+IF(INDEX(종합보정값!$GW:$GW,MATCH($B553,종합보정값!$GT:$GT,0))="인문",종합보정값!GU$6,종합보정값!GV$6)),"")</f>
        <v/>
      </c>
      <c r="E553" s="85" t="str">
        <f>IF(D553="","",D553+종합보정값!GV$14)</f>
        <v/>
      </c>
      <c r="F553" s="86" t="str">
        <f>IF(G553="","",G553+종합보정값!GU$15)</f>
        <v/>
      </c>
      <c r="G553" s="86" t="str">
        <f>IFERROR(IF(INDEX(종합보정값!$GU:$GU,MATCH($B553,종합보정값!$GT:$GT,0))="","",INDEX(종합보정값!$GU:$GU,MATCH($B553,종합보정값!$GT:$GT,0))+IF(INDEX(종합보정값!$GW:$GW,MATCH($B553,종합보정값!$GT:$GT,0))="인문",종합보정값!GU$7,종합보정값!GV$7)),"")</f>
        <v/>
      </c>
      <c r="H553" s="86" t="str">
        <f>IF(G553="","",G553+종합보정값!GV$15)</f>
        <v/>
      </c>
      <c r="I553" s="87" t="str">
        <f>IF(J553="","",J553+종합보정값!GU$16)</f>
        <v/>
      </c>
      <c r="J553" s="87" t="str">
        <f>IFERROR(IF(INDEX(종합보정값!$GU:$GU,MATCH($B553,종합보정값!$GT:$GT,0))="","",INDEX(종합보정값!$GU:$GU,MATCH($B553,종합보정값!$GT:$GT,0))+IF(INDEX(종합보정값!$GW:$GW,MATCH($B553,종합보정값!$GT:$GT,0))="인문",종합보정값!GU$8,종합보정값!GV$8)),"")</f>
        <v/>
      </c>
      <c r="K553" s="87" t="str">
        <f>IF(J553="","",J553+종합보정값!GV$16)</f>
        <v/>
      </c>
      <c r="L553" s="88" t="str">
        <f>IF(M553="","",M553+종합보정값!GU$17)</f>
        <v/>
      </c>
      <c r="M553" s="88" t="str">
        <f>IFERROR(IF(INDEX(종합보정값!$GU:$GU,MATCH($B553,종합보정값!$GT:$GT,0))="","",INDEX(종합보정값!$GU:$GU,MATCH($B553,종합보정값!$GT:$GT,0))+IF(INDEX(종합보정값!$GW:$GW,MATCH($B553,종합보정값!$GT:$GT,0))="인문",종합보정값!GU$9,종합보정값!GV$9)),"")</f>
        <v/>
      </c>
      <c r="N553" s="88" t="str">
        <f>IF(M553="","",M553+종합보정값!GV$17)</f>
        <v/>
      </c>
      <c r="O553" s="89" t="str">
        <f>IF(P553="","",P553+종합보정값!GU$18)</f>
        <v/>
      </c>
      <c r="P553" s="89" t="str">
        <f>IFERROR(IF(INDEX(종합보정값!$GU:$GU,MATCH($B553,종합보정값!$GT:$GT,0))="","",INDEX(종합보정값!$GU:$GU,MATCH($B553,종합보정값!$GT:$GT,0))+IF(INDEX(종합보정값!$GW:$GW,MATCH($B553,종합보정값!$GT:$GT,0))="인문",종합보정값!GU$10,종합보정값!GV$10)),"")</f>
        <v/>
      </c>
      <c r="Q553" s="89" t="str">
        <f>IF(P553="","",P553+종합보정값!GV$18)</f>
        <v/>
      </c>
    </row>
    <row r="554" spans="2:17">
      <c r="B554" s="84" t="s">
        <v>2102</v>
      </c>
      <c r="C554" s="85" t="str">
        <f>IF(D554="","",D554+종합보정값!GU$14)</f>
        <v/>
      </c>
      <c r="D554" s="85" t="str">
        <f>IFERROR(IF(INDEX(종합보정값!$GU:$GU,MATCH(SUBSTITUTE($B554,"인문3","인문2"),종합보정값!$GT:$GT,0))="","",INDEX(종합보정값!$GU:$GU,MATCH(SUBSTITUTE($B554,"인문3","인문2"),종합보정값!$GT:$GT,0))+종합보정값!GU$6+종합보정값!GU$35),"")</f>
        <v/>
      </c>
      <c r="E554" s="85" t="str">
        <f>IF(D554="","",D554+종합보정값!GV$14)</f>
        <v/>
      </c>
      <c r="F554" s="86" t="str">
        <f>IF(G554="","",G554+종합보정값!GU$15)</f>
        <v/>
      </c>
      <c r="G554" s="86" t="str">
        <f>IFERROR(IF(INDEX(종합보정값!$GU:$GU,MATCH(SUBSTITUTE($B554,"인문3","인문2"),종합보정값!$GT:$GT,0))="","",INDEX(종합보정값!$GU:$GU,MATCH(SUBSTITUTE($B554,"인문3","인문2"),종합보정값!$GT:$GT,0))+종합보정값!GU$7+종합보정값!GU$36),"")</f>
        <v/>
      </c>
      <c r="H554" s="86" t="str">
        <f>IF(G554="","",G554+종합보정값!GV$15)</f>
        <v/>
      </c>
      <c r="I554" s="87" t="str">
        <f>IF(J554="","",J554+종합보정값!GU$16)</f>
        <v/>
      </c>
      <c r="J554" s="87" t="str">
        <f>IFERROR(IF(INDEX(종합보정값!$GU:$GU,MATCH(SUBSTITUTE($B554,"인문3","인문2"),종합보정값!$GT:$GT,0))="","",INDEX(종합보정값!$GU:$GU,MATCH(SUBSTITUTE($B554,"인문3","인문2"),종합보정값!$GT:$GT,0))+종합보정값!GU$8+종합보정값!GU$37),"")</f>
        <v/>
      </c>
      <c r="K554" s="87" t="str">
        <f>IF(J554="","",J554+종합보정값!GV$16)</f>
        <v/>
      </c>
      <c r="L554" s="88" t="str">
        <f>IF(M554="","",M554+종합보정값!GU$17)</f>
        <v/>
      </c>
      <c r="M554" s="88" t="str">
        <f>IFERROR(IF(INDEX(종합보정값!$GU:$GU,MATCH(SUBSTITUTE($B554,"인문3","인문2"),종합보정값!$GT:$GT,0))="","",INDEX(종합보정값!$GU:$GU,MATCH(SUBSTITUTE($B554,"인문3","인문2"),종합보정값!$GT:$GT,0))+종합보정값!GU$9+종합보정값!GU$38),"")</f>
        <v/>
      </c>
      <c r="N554" s="88" t="str">
        <f>IF(M554="","",M554+종합보정값!GV$17)</f>
        <v/>
      </c>
      <c r="O554" s="89" t="str">
        <f>IF(P554="","",P554+종합보정값!GU$18)</f>
        <v/>
      </c>
      <c r="P554" s="89" t="str">
        <f>IFERROR(IF(INDEX(종합보정값!$GU:$GU,MATCH(SUBSTITUTE($B554,"인문3","인문2"),종합보정값!$GT:$GT,0))="","",INDEX(종합보정값!$GU:$GU,MATCH(SUBSTITUTE($B554,"인문3","인문2"),종합보정값!$GT:$GT,0))+종합보정값!GU$10+종합보정값!GU$39),"")</f>
        <v/>
      </c>
      <c r="Q554" s="89" t="str">
        <f>IF(P554="","",P554+종합보정값!GV$18)</f>
        <v/>
      </c>
    </row>
    <row r="555" spans="2:17">
      <c r="B555" s="84" t="s">
        <v>2103</v>
      </c>
      <c r="C555" s="85" t="str">
        <f>IF(D555="","",D555+종합보정값!GU$14)</f>
        <v/>
      </c>
      <c r="D555" s="85" t="str">
        <f>IFERROR(IF(INDEX(종합보정값!$GU:$GU,MATCH(SUBSTITUTE($B555,"자연1","자연2"),종합보정값!$GT:$GT,0))="","",INDEX(종합보정값!$GU:$GU,MATCH(SUBSTITUTE($B555,"자연1","자연2"),종합보정값!$GT:$GT,0))+종합보정값!GV$6-종합보정값!GV$35),"")</f>
        <v/>
      </c>
      <c r="E555" s="85" t="str">
        <f>IF(D555="","",D555+종합보정값!GV$14)</f>
        <v/>
      </c>
      <c r="F555" s="86" t="str">
        <f>IF(G555="","",G555+종합보정값!GU$15)</f>
        <v/>
      </c>
      <c r="G555" s="86" t="str">
        <f>IFERROR(IF(INDEX(종합보정값!$GU:$GU,MATCH(SUBSTITUTE($B555,"자연1","자연2"),종합보정값!$GT:$GT,0))="","",INDEX(종합보정값!$GU:$GU,MATCH(SUBSTITUTE($B555,"자연1","자연2"),종합보정값!$GT:$GT,0))+종합보정값!GV$7-종합보정값!GV$36),"")</f>
        <v/>
      </c>
      <c r="H555" s="86" t="str">
        <f>IF(G555="","",G555+종합보정값!GV$15)</f>
        <v/>
      </c>
      <c r="I555" s="87" t="str">
        <f>IF(J555="","",J555+종합보정값!GU$16)</f>
        <v/>
      </c>
      <c r="J555" s="87" t="str">
        <f>IFERROR(IF(INDEX(종합보정값!$GU:$GU,MATCH(SUBSTITUTE($B555,"자연1","자연2"),종합보정값!$GT:$GT,0))="","",INDEX(종합보정값!$GU:$GU,MATCH(SUBSTITUTE($B555,"자연1","자연2"),종합보정값!$GT:$GT,0))+종합보정값!GV$8-종합보정값!GV$37),"")</f>
        <v/>
      </c>
      <c r="K555" s="87" t="str">
        <f>IF(J555="","",J555+종합보정값!GV$16)</f>
        <v/>
      </c>
      <c r="L555" s="88" t="str">
        <f>IF(M555="","",M555+종합보정값!GU$17)</f>
        <v/>
      </c>
      <c r="M555" s="88" t="str">
        <f>IFERROR(IF(INDEX(종합보정값!$GU:$GU,MATCH(SUBSTITUTE($B555,"자연1","자연2"),종합보정값!$GT:$GT,0))="","",INDEX(종합보정값!$GU:$GU,MATCH(SUBSTITUTE($B555,"자연1","자연2"),종합보정값!$GT:$GT,0))+종합보정값!GV$9-종합보정값!GV$38),"")</f>
        <v/>
      </c>
      <c r="N555" s="88" t="str">
        <f>IF(M555="","",M555+종합보정값!GV$17)</f>
        <v/>
      </c>
      <c r="O555" s="89" t="str">
        <f>IF(P555="","",P555+종합보정값!GU$18)</f>
        <v/>
      </c>
      <c r="P555" s="89" t="str">
        <f>IFERROR(IF(INDEX(종합보정값!$GU:$GU,MATCH(SUBSTITUTE($B555,"자연1","자연2"),종합보정값!$GT:$GT,0))="","",INDEX(종합보정값!$GU:$GU,MATCH(SUBSTITUTE($B555,"자연1","자연2"),종합보정값!$GT:$GT,0))+종합보정값!GV$10-종합보정값!GV$39),"")</f>
        <v/>
      </c>
      <c r="Q555" s="89" t="str">
        <f>IF(P555="","",P555+종합보정값!GV$18)</f>
        <v/>
      </c>
    </row>
    <row r="556" spans="2:17">
      <c r="B556" s="84" t="s">
        <v>2104</v>
      </c>
      <c r="C556" s="85" t="str">
        <f>IF(D556="","",D556+종합보정값!GU$14)</f>
        <v/>
      </c>
      <c r="D556" s="85" t="str">
        <f>IFERROR(IF(INDEX(종합보정값!$GU:$GU,MATCH($B556,종합보정값!$GT:$GT,0))="","",INDEX(종합보정값!$GU:$GU,MATCH($B556,종합보정값!$GT:$GT,0))+IF(INDEX(종합보정값!$GW:$GW,MATCH($B556,종합보정값!$GT:$GT,0))="인문",종합보정값!GU$6,종합보정값!GV$6)),"")</f>
        <v/>
      </c>
      <c r="E556" s="85" t="str">
        <f>IF(D556="","",D556+종합보정값!GV$14)</f>
        <v/>
      </c>
      <c r="F556" s="86" t="str">
        <f>IF(G556="","",G556+종합보정값!GU$15)</f>
        <v/>
      </c>
      <c r="G556" s="86" t="str">
        <f>IFERROR(IF(INDEX(종합보정값!$GU:$GU,MATCH($B556,종합보정값!$GT:$GT,0))="","",INDEX(종합보정값!$GU:$GU,MATCH($B556,종합보정값!$GT:$GT,0))+IF(INDEX(종합보정값!$GW:$GW,MATCH($B556,종합보정값!$GT:$GT,0))="인문",종합보정값!GU$7,종합보정값!GV$7)),"")</f>
        <v/>
      </c>
      <c r="H556" s="86" t="str">
        <f>IF(G556="","",G556+종합보정값!GV$15)</f>
        <v/>
      </c>
      <c r="I556" s="87" t="str">
        <f>IF(J556="","",J556+종합보정값!GU$16)</f>
        <v/>
      </c>
      <c r="J556" s="87" t="str">
        <f>IFERROR(IF(INDEX(종합보정값!$GU:$GU,MATCH($B556,종합보정값!$GT:$GT,0))="","",INDEX(종합보정값!$GU:$GU,MATCH($B556,종합보정값!$GT:$GT,0))+IF(INDEX(종합보정값!$GW:$GW,MATCH($B556,종합보정값!$GT:$GT,0))="인문",종합보정값!GU$8,종합보정값!GV$8)),"")</f>
        <v/>
      </c>
      <c r="K556" s="87" t="str">
        <f>IF(J556="","",J556+종합보정값!GV$16)</f>
        <v/>
      </c>
      <c r="L556" s="88" t="str">
        <f>IF(M556="","",M556+종합보정값!GU$17)</f>
        <v/>
      </c>
      <c r="M556" s="88" t="str">
        <f>IFERROR(IF(INDEX(종합보정값!$GU:$GU,MATCH($B556,종합보정값!$GT:$GT,0))="","",INDEX(종합보정값!$GU:$GU,MATCH($B556,종합보정값!$GT:$GT,0))+IF(INDEX(종합보정값!$GW:$GW,MATCH($B556,종합보정값!$GT:$GT,0))="인문",종합보정값!GU$9,종합보정값!GV$9)),"")</f>
        <v/>
      </c>
      <c r="N556" s="88" t="str">
        <f>IF(M556="","",M556+종합보정값!GV$17)</f>
        <v/>
      </c>
      <c r="O556" s="89" t="str">
        <f>IF(P556="","",P556+종합보정값!GU$18)</f>
        <v/>
      </c>
      <c r="P556" s="89" t="str">
        <f>IFERROR(IF(INDEX(종합보정값!$GU:$GU,MATCH($B556,종합보정값!$GT:$GT,0))="","",INDEX(종합보정값!$GU:$GU,MATCH($B556,종합보정값!$GT:$GT,0))+IF(INDEX(종합보정값!$GW:$GW,MATCH($B556,종합보정값!$GT:$GT,0))="인문",종합보정값!GU$10,종합보정값!GV$10)),"")</f>
        <v/>
      </c>
      <c r="Q556" s="89" t="str">
        <f>IF(P556="","",P556+종합보정값!GV$18)</f>
        <v/>
      </c>
    </row>
    <row r="557" spans="2:17">
      <c r="B557" s="84" t="s">
        <v>2105</v>
      </c>
      <c r="C557" s="85" t="str">
        <f>IF(D557="","",D557+종합보정값!GU$14)</f>
        <v/>
      </c>
      <c r="D557" s="85" t="str">
        <f>IFERROR(IF(INDEX(종합보정값!$GU:$GU,MATCH(SUBSTITUTE($B557,"자연3","자연2"),종합보정값!$GT:$GT,0))="","",INDEX(종합보정값!$GU:$GU,MATCH(SUBSTITUTE($B557,"자연3","자연2"),종합보정값!$GT:$GT,0))+종합보정값!GV$6+종합보정값!GV$35),"")</f>
        <v/>
      </c>
      <c r="E557" s="85" t="str">
        <f>IF(D557="","",D557+종합보정값!GV$14)</f>
        <v/>
      </c>
      <c r="F557" s="86" t="str">
        <f>IF(G557="","",G557+종합보정값!GU$15)</f>
        <v/>
      </c>
      <c r="G557" s="86" t="str">
        <f>IFERROR(IF(INDEX(종합보정값!$GU:$GU,MATCH(SUBSTITUTE($B557,"자연3","자연2"),종합보정값!$GT:$GT,0))="","",INDEX(종합보정값!$GU:$GU,MATCH(SUBSTITUTE($B557,"자연3","자연2"),종합보정값!$GT:$GT,0))+종합보정값!GV$7+종합보정값!GV$36),"")</f>
        <v/>
      </c>
      <c r="H557" s="86" t="str">
        <f>IF(G557="","",G557+종합보정값!GV$15)</f>
        <v/>
      </c>
      <c r="I557" s="87" t="str">
        <f>IF(J557="","",J557+종합보정값!GU$16)</f>
        <v/>
      </c>
      <c r="J557" s="87" t="str">
        <f>IFERROR(IF(INDEX(종합보정값!$GU:$GU,MATCH(SUBSTITUTE($B557,"자연3","자연2"),종합보정값!$GT:$GT,0))="","",INDEX(종합보정값!$GU:$GU,MATCH(SUBSTITUTE($B557,"자연3","자연2"),종합보정값!$GT:$GT,0))+종합보정값!GV$8+종합보정값!GV$37),"")</f>
        <v/>
      </c>
      <c r="K557" s="87" t="str">
        <f>IF(J557="","",J557+종합보정값!GV$16)</f>
        <v/>
      </c>
      <c r="L557" s="88" t="str">
        <f>IF(M557="","",M557+종합보정값!GU$17)</f>
        <v/>
      </c>
      <c r="M557" s="88" t="str">
        <f>IFERROR(IF(INDEX(종합보정값!$GU:$GU,MATCH(SUBSTITUTE($B557,"자연3","자연2"),종합보정값!$GT:$GT,0))="","",INDEX(종합보정값!$GU:$GU,MATCH(SUBSTITUTE($B557,"자연3","자연2"),종합보정값!$GT:$GT,0))+종합보정값!GV$9+종합보정값!GV$38),"")</f>
        <v/>
      </c>
      <c r="N557" s="88" t="str">
        <f>IF(M557="","",M557+종합보정값!GV$17)</f>
        <v/>
      </c>
      <c r="O557" s="89" t="str">
        <f>IF(P557="","",P557+종합보정값!GU$18)</f>
        <v/>
      </c>
      <c r="P557" s="89" t="str">
        <f>IFERROR(IF(INDEX(종합보정값!$GU:$GU,MATCH(SUBSTITUTE($B557,"자연3","자연2"),종합보정값!$GT:$GT,0))="","",INDEX(종합보정값!$GU:$GU,MATCH(SUBSTITUTE($B557,"자연3","자연2"),종합보정값!$GT:$GT,0))+종합보정값!GV$10+종합보정값!GV$39),"")</f>
        <v/>
      </c>
      <c r="Q557" s="89" t="str">
        <f>IF(P557="","",P557+종합보정값!GV$18)</f>
        <v/>
      </c>
    </row>
    <row r="558" spans="2:17">
      <c r="B558" s="84" t="s">
        <v>2106</v>
      </c>
      <c r="C558" s="85" t="str">
        <f>IF(D558="","",D558+종합보정값!GU$14)</f>
        <v/>
      </c>
      <c r="D558" s="85" t="str">
        <f>IFERROR(IF(INDEX(종합보정값!$GU:$GU,MATCH($B558,종합보정값!$GT:$GT,0))="","",INDEX(종합보정값!$GU:$GU,MATCH($B558,종합보정값!$GT:$GT,0))+IF(INDEX(종합보정값!$GW:$GW,MATCH($B558,종합보정값!$GT:$GT,0))="인문",종합보정값!GU$6,종합보정값!GV$6)),"")</f>
        <v/>
      </c>
      <c r="E558" s="85" t="str">
        <f>IF(D558="","",D558+종합보정값!GV$14)</f>
        <v/>
      </c>
      <c r="F558" s="86" t="str">
        <f>IF(G558="","",G558+종합보정값!GU$15)</f>
        <v/>
      </c>
      <c r="G558" s="86" t="str">
        <f>IFERROR(IF(INDEX(종합보정값!$GU:$GU,MATCH($B558,종합보정값!$GT:$GT,0))="","",INDEX(종합보정값!$GU:$GU,MATCH($B558,종합보정값!$GT:$GT,0))+IF(INDEX(종합보정값!$GW:$GW,MATCH($B558,종합보정값!$GT:$GT,0))="인문",종합보정값!GU$7,종합보정값!GV$7)),"")</f>
        <v/>
      </c>
      <c r="H558" s="86" t="str">
        <f>IF(G558="","",G558+종합보정값!GV$15)</f>
        <v/>
      </c>
      <c r="I558" s="87" t="str">
        <f>IF(J558="","",J558+종합보정값!GU$16)</f>
        <v/>
      </c>
      <c r="J558" s="87" t="str">
        <f>IFERROR(IF(INDEX(종합보정값!$GU:$GU,MATCH($B558,종합보정값!$GT:$GT,0))="","",INDEX(종합보정값!$GU:$GU,MATCH($B558,종합보정값!$GT:$GT,0))+IF(INDEX(종합보정값!$GW:$GW,MATCH($B558,종합보정값!$GT:$GT,0))="인문",종합보정값!GU$8,종합보정값!GV$8)),"")</f>
        <v/>
      </c>
      <c r="K558" s="87" t="str">
        <f>IF(J558="","",J558+종합보정값!GV$16)</f>
        <v/>
      </c>
      <c r="L558" s="88" t="str">
        <f>IF(M558="","",M558+종합보정값!GU$17)</f>
        <v/>
      </c>
      <c r="M558" s="88" t="str">
        <f>IFERROR(IF(INDEX(종합보정값!$GU:$GU,MATCH($B558,종합보정값!$GT:$GT,0))="","",INDEX(종합보정값!$GU:$GU,MATCH($B558,종합보정값!$GT:$GT,0))+IF(INDEX(종합보정값!$GW:$GW,MATCH($B558,종합보정값!$GT:$GT,0))="인문",종합보정값!GU$9,종합보정값!GV$9)),"")</f>
        <v/>
      </c>
      <c r="N558" s="88" t="str">
        <f>IF(M558="","",M558+종합보정값!GV$17)</f>
        <v/>
      </c>
      <c r="O558" s="89" t="str">
        <f>IF(P558="","",P558+종합보정값!GU$18)</f>
        <v/>
      </c>
      <c r="P558" s="89" t="str">
        <f>IFERROR(IF(INDEX(종합보정값!$GU:$GU,MATCH($B558,종합보정값!$GT:$GT,0))="","",INDEX(종합보정값!$GU:$GU,MATCH($B558,종합보정값!$GT:$GT,0))+IF(INDEX(종합보정값!$GW:$GW,MATCH($B558,종합보정값!$GT:$GT,0))="인문",종합보정값!GU$10,종합보정값!GV$10)),"")</f>
        <v/>
      </c>
      <c r="Q558" s="89" t="str">
        <f>IF(P558="","",P558+종합보정값!GV$18)</f>
        <v/>
      </c>
    </row>
    <row r="559" spans="2:17">
      <c r="B559" s="84" t="s">
        <v>2107</v>
      </c>
      <c r="C559" s="85" t="str">
        <f>IF(D559="","",D559+종합보정값!GU$14)</f>
        <v/>
      </c>
      <c r="D559" s="85" t="str">
        <f>IFERROR(IF(INDEX(종합보정값!$GU:$GU,MATCH($B559,종합보정값!$GT:$GT,0))="","",INDEX(종합보정값!$GU:$GU,MATCH($B559,종합보정값!$GT:$GT,0))+IF(INDEX(종합보정값!$GW:$GW,MATCH($B559,종합보정값!$GT:$GT,0))="인문",종합보정값!GU$6,종합보정값!GV$6)),"")</f>
        <v/>
      </c>
      <c r="E559" s="85" t="str">
        <f>IF(D559="","",D559+종합보정값!GV$14)</f>
        <v/>
      </c>
      <c r="F559" s="86" t="str">
        <f>IF(G559="","",G559+종합보정값!GU$15)</f>
        <v/>
      </c>
      <c r="G559" s="86" t="str">
        <f>IFERROR(IF(INDEX(종합보정값!$GU:$GU,MATCH($B559,종합보정값!$GT:$GT,0))="","",INDEX(종합보정값!$GU:$GU,MATCH($B559,종합보정값!$GT:$GT,0))+IF(INDEX(종합보정값!$GW:$GW,MATCH($B559,종합보정값!$GT:$GT,0))="인문",종합보정값!GU$7,종합보정값!GV$7)),"")</f>
        <v/>
      </c>
      <c r="H559" s="86" t="str">
        <f>IF(G559="","",G559+종합보정값!GV$15)</f>
        <v/>
      </c>
      <c r="I559" s="87" t="str">
        <f>IF(J559="","",J559+종합보정값!GU$16)</f>
        <v/>
      </c>
      <c r="J559" s="87" t="str">
        <f>IFERROR(IF(INDEX(종합보정값!$GU:$GU,MATCH($B559,종합보정값!$GT:$GT,0))="","",INDEX(종합보정값!$GU:$GU,MATCH($B559,종합보정값!$GT:$GT,0))+IF(INDEX(종합보정값!$GW:$GW,MATCH($B559,종합보정값!$GT:$GT,0))="인문",종합보정값!GU$8,종합보정값!GV$8)),"")</f>
        <v/>
      </c>
      <c r="K559" s="87" t="str">
        <f>IF(J559="","",J559+종합보정값!GV$16)</f>
        <v/>
      </c>
      <c r="L559" s="88" t="str">
        <f>IF(M559="","",M559+종합보정값!GU$17)</f>
        <v/>
      </c>
      <c r="M559" s="88" t="str">
        <f>IFERROR(IF(INDEX(종합보정값!$GU:$GU,MATCH($B559,종합보정값!$GT:$GT,0))="","",INDEX(종합보정값!$GU:$GU,MATCH($B559,종합보정값!$GT:$GT,0))+IF(INDEX(종합보정값!$GW:$GW,MATCH($B559,종합보정값!$GT:$GT,0))="인문",종합보정값!GU$9,종합보정값!GV$9)),"")</f>
        <v/>
      </c>
      <c r="N559" s="88" t="str">
        <f>IF(M559="","",M559+종합보정값!GV$17)</f>
        <v/>
      </c>
      <c r="O559" s="89" t="str">
        <f>IF(P559="","",P559+종합보정값!GU$18)</f>
        <v/>
      </c>
      <c r="P559" s="89" t="str">
        <f>IFERROR(IF(INDEX(종합보정값!$GU:$GU,MATCH($B559,종합보정값!$GT:$GT,0))="","",INDEX(종합보정값!$GU:$GU,MATCH($B559,종합보정값!$GT:$GT,0))+IF(INDEX(종합보정값!$GW:$GW,MATCH($B559,종합보정값!$GT:$GT,0))="인문",종합보정값!GU$10,종합보정값!GV$10)),"")</f>
        <v/>
      </c>
      <c r="Q559" s="89" t="str">
        <f>IF(P559="","",P559+종합보정값!GV$18)</f>
        <v/>
      </c>
    </row>
    <row r="560" spans="2:17">
      <c r="B560" s="84" t="s">
        <v>2108</v>
      </c>
      <c r="C560" s="85" t="str">
        <f>IF(D560="","",D560+종합보정값!GU$14)</f>
        <v/>
      </c>
      <c r="D560" s="85" t="str">
        <f>IFERROR(IF(INDEX(종합보정값!$GU:$GU,MATCH($B560,종합보정값!$GT:$GT,0))="","",INDEX(종합보정값!$GU:$GU,MATCH($B560,종합보정값!$GT:$GT,0))+IF(INDEX(종합보정값!$GW:$GW,MATCH($B560,종합보정값!$GT:$GT,0))="인문",종합보정값!GU$6,종합보정값!GV$6)),"")</f>
        <v/>
      </c>
      <c r="E560" s="85" t="str">
        <f>IF(D560="","",D560+종합보정값!GV$14)</f>
        <v/>
      </c>
      <c r="F560" s="86" t="str">
        <f>IF(G560="","",G560+종합보정값!GU$15)</f>
        <v/>
      </c>
      <c r="G560" s="86" t="str">
        <f>IFERROR(IF(INDEX(종합보정값!$GU:$GU,MATCH($B560,종합보정값!$GT:$GT,0))="","",INDEX(종합보정값!$GU:$GU,MATCH($B560,종합보정값!$GT:$GT,0))+IF(INDEX(종합보정값!$GW:$GW,MATCH($B560,종합보정값!$GT:$GT,0))="인문",종합보정값!GU$7,종합보정값!GV$7)),"")</f>
        <v/>
      </c>
      <c r="H560" s="86" t="str">
        <f>IF(G560="","",G560+종합보정값!GV$15)</f>
        <v/>
      </c>
      <c r="I560" s="87" t="str">
        <f>IF(J560="","",J560+종합보정값!GU$16)</f>
        <v/>
      </c>
      <c r="J560" s="87" t="str">
        <f>IFERROR(IF(INDEX(종합보정값!$GU:$GU,MATCH($B560,종합보정값!$GT:$GT,0))="","",INDEX(종합보정값!$GU:$GU,MATCH($B560,종합보정값!$GT:$GT,0))+IF(INDEX(종합보정값!$GW:$GW,MATCH($B560,종합보정값!$GT:$GT,0))="인문",종합보정값!GU$8,종합보정값!GV$8)),"")</f>
        <v/>
      </c>
      <c r="K560" s="87" t="str">
        <f>IF(J560="","",J560+종합보정값!GV$16)</f>
        <v/>
      </c>
      <c r="L560" s="88" t="str">
        <f>IF(M560="","",M560+종합보정값!GU$17)</f>
        <v/>
      </c>
      <c r="M560" s="88" t="str">
        <f>IFERROR(IF(INDEX(종합보정값!$GU:$GU,MATCH($B560,종합보정값!$GT:$GT,0))="","",INDEX(종합보정값!$GU:$GU,MATCH($B560,종합보정값!$GT:$GT,0))+IF(INDEX(종합보정값!$GW:$GW,MATCH($B560,종합보정값!$GT:$GT,0))="인문",종합보정값!GU$9,종합보정값!GV$9)),"")</f>
        <v/>
      </c>
      <c r="N560" s="88" t="str">
        <f>IF(M560="","",M560+종합보정값!GV$17)</f>
        <v/>
      </c>
      <c r="O560" s="89" t="str">
        <f>IF(P560="","",P560+종합보정값!GU$18)</f>
        <v/>
      </c>
      <c r="P560" s="89" t="str">
        <f>IFERROR(IF(INDEX(종합보정값!$GU:$GU,MATCH($B560,종합보정값!$GT:$GT,0))="","",INDEX(종합보정값!$GU:$GU,MATCH($B560,종합보정값!$GT:$GT,0))+IF(INDEX(종합보정값!$GW:$GW,MATCH($B560,종합보정값!$GT:$GT,0))="인문",종합보정값!GU$10,종합보정값!GV$10)),"")</f>
        <v/>
      </c>
      <c r="Q560" s="89" t="str">
        <f>IF(P560="","",P560+종합보정값!GV$18)</f>
        <v/>
      </c>
    </row>
    <row r="561" spans="2:17">
      <c r="B561" s="84" t="s">
        <v>2109</v>
      </c>
      <c r="C561" s="85" t="str">
        <f>IF(D561="","",D561+종합보정값!GU$14)</f>
        <v/>
      </c>
      <c r="D561" s="85" t="str">
        <f>IFERROR(IF(INDEX(종합보정값!$GU:$GU,MATCH($B561,종합보정값!$GT:$GT,0))="","",INDEX(종합보정값!$GU:$GU,MATCH($B561,종합보정값!$GT:$GT,0))+IF(INDEX(종합보정값!$GW:$GW,MATCH($B561,종합보정값!$GT:$GT,0))="인문",종합보정값!GU$6,종합보정값!GV$6)),"")</f>
        <v/>
      </c>
      <c r="E561" s="85" t="str">
        <f>IF(D561="","",D561+종합보정값!GV$14)</f>
        <v/>
      </c>
      <c r="F561" s="86" t="str">
        <f>IF(G561="","",G561+종합보정값!GU$15)</f>
        <v/>
      </c>
      <c r="G561" s="86" t="str">
        <f>IFERROR(IF(INDEX(종합보정값!$GU:$GU,MATCH($B561,종합보정값!$GT:$GT,0))="","",INDEX(종합보정값!$GU:$GU,MATCH($B561,종합보정값!$GT:$GT,0))+IF(INDEX(종합보정값!$GW:$GW,MATCH($B561,종합보정값!$GT:$GT,0))="인문",종합보정값!GU$7,종합보정값!GV$7)),"")</f>
        <v/>
      </c>
      <c r="H561" s="86" t="str">
        <f>IF(G561="","",G561+종합보정값!GV$15)</f>
        <v/>
      </c>
      <c r="I561" s="87" t="str">
        <f>IF(J561="","",J561+종합보정값!GU$16)</f>
        <v/>
      </c>
      <c r="J561" s="87" t="str">
        <f>IFERROR(IF(INDEX(종합보정값!$GU:$GU,MATCH($B561,종합보정값!$GT:$GT,0))="","",INDEX(종합보정값!$GU:$GU,MATCH($B561,종합보정값!$GT:$GT,0))+IF(INDEX(종합보정값!$GW:$GW,MATCH($B561,종합보정값!$GT:$GT,0))="인문",종합보정값!GU$8,종합보정값!GV$8)),"")</f>
        <v/>
      </c>
      <c r="K561" s="87" t="str">
        <f>IF(J561="","",J561+종합보정값!GV$16)</f>
        <v/>
      </c>
      <c r="L561" s="88" t="str">
        <f>IF(M561="","",M561+종합보정값!GU$17)</f>
        <v/>
      </c>
      <c r="M561" s="88" t="str">
        <f>IFERROR(IF(INDEX(종합보정값!$GU:$GU,MATCH($B561,종합보정값!$GT:$GT,0))="","",INDEX(종합보정값!$GU:$GU,MATCH($B561,종합보정값!$GT:$GT,0))+IF(INDEX(종합보정값!$GW:$GW,MATCH($B561,종합보정값!$GT:$GT,0))="인문",종합보정값!GU$9,종합보정값!GV$9)),"")</f>
        <v/>
      </c>
      <c r="N561" s="88" t="str">
        <f>IF(M561="","",M561+종합보정값!GV$17)</f>
        <v/>
      </c>
      <c r="O561" s="89" t="str">
        <f>IF(P561="","",P561+종합보정값!GU$18)</f>
        <v/>
      </c>
      <c r="P561" s="89" t="str">
        <f>IFERROR(IF(INDEX(종합보정값!$GU:$GU,MATCH($B561,종합보정값!$GT:$GT,0))="","",INDEX(종합보정값!$GU:$GU,MATCH($B561,종합보정값!$GT:$GT,0))+IF(INDEX(종합보정값!$GW:$GW,MATCH($B561,종합보정값!$GT:$GT,0))="인문",종합보정값!GU$10,종합보정값!GV$10)),"")</f>
        <v/>
      </c>
      <c r="Q561" s="89" t="str">
        <f>IF(P561="","",P561+종합보정값!GV$18)</f>
        <v/>
      </c>
    </row>
    <row r="563" spans="2:17">
      <c r="B563" s="159" t="s">
        <v>2110</v>
      </c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5"/>
    </row>
    <row r="564" spans="2:17">
      <c r="B564" s="78"/>
      <c r="C564" s="163" t="s">
        <v>1862</v>
      </c>
      <c r="D564" s="154"/>
      <c r="E564" s="155"/>
      <c r="F564" s="161" t="s">
        <v>1863</v>
      </c>
      <c r="G564" s="154"/>
      <c r="H564" s="155"/>
      <c r="I564" s="162" t="s">
        <v>1864</v>
      </c>
      <c r="J564" s="154"/>
      <c r="K564" s="155"/>
      <c r="L564" s="156" t="s">
        <v>1865</v>
      </c>
      <c r="M564" s="154"/>
      <c r="N564" s="155"/>
      <c r="O564" s="157" t="s">
        <v>1866</v>
      </c>
      <c r="P564" s="154"/>
      <c r="Q564" s="155"/>
    </row>
    <row r="565" spans="2:17">
      <c r="B565" s="78" t="s">
        <v>1869</v>
      </c>
      <c r="C565" s="79" t="s">
        <v>19</v>
      </c>
      <c r="D565" s="79" t="s">
        <v>20</v>
      </c>
      <c r="E565" s="79" t="s">
        <v>21</v>
      </c>
      <c r="F565" s="80" t="s">
        <v>19</v>
      </c>
      <c r="G565" s="80" t="s">
        <v>20</v>
      </c>
      <c r="H565" s="80" t="s">
        <v>21</v>
      </c>
      <c r="I565" s="81" t="s">
        <v>19</v>
      </c>
      <c r="J565" s="81" t="s">
        <v>20</v>
      </c>
      <c r="K565" s="81" t="s">
        <v>21</v>
      </c>
      <c r="L565" s="82" t="s">
        <v>19</v>
      </c>
      <c r="M565" s="82" t="s">
        <v>20</v>
      </c>
      <c r="N565" s="82" t="s">
        <v>21</v>
      </c>
      <c r="O565" s="83" t="s">
        <v>19</v>
      </c>
      <c r="P565" s="83" t="s">
        <v>20</v>
      </c>
      <c r="Q565" s="83" t="s">
        <v>21</v>
      </c>
    </row>
    <row r="566" spans="2:17">
      <c r="B566" s="84" t="s">
        <v>2111</v>
      </c>
      <c r="C566" s="85" t="str">
        <f>IF(D566="","",D566+종합보정값!GZ$14)</f>
        <v/>
      </c>
      <c r="D566" s="85" t="str">
        <f>IFERROR(IF(INDEX(종합보정값!$GZ:$GZ,MATCH(SUBSTITUTE($B566,"인문1","인문2"),종합보정값!$GY:$GY,0))="","",INDEX(종합보정값!$GZ:$GZ,MATCH(SUBSTITUTE($B566,"인문1","인문2"),종합보정값!$GY:$GY,0))+종합보정값!GZ$6-종합보정값!GZ$35),"")</f>
        <v/>
      </c>
      <c r="E566" s="85" t="str">
        <f>IF(D566="","",D566+종합보정값!HA$14)</f>
        <v/>
      </c>
      <c r="F566" s="86" t="str">
        <f>IF(G566="","",G566+종합보정값!GZ$15)</f>
        <v/>
      </c>
      <c r="G566" s="86" t="str">
        <f>IFERROR(IF(INDEX(종합보정값!$GZ:$GZ,MATCH(SUBSTITUTE($B566,"인문1","인문2"),종합보정값!$GY:$GY,0))="","",INDEX(종합보정값!$GZ:$GZ,MATCH(SUBSTITUTE($B566,"인문1","인문2"),종합보정값!$GY:$GY,0))+종합보정값!GZ$7-종합보정값!GZ$36),"")</f>
        <v/>
      </c>
      <c r="H566" s="86" t="str">
        <f>IF(G566="","",G566+종합보정값!HA$15)</f>
        <v/>
      </c>
      <c r="I566" s="87" t="str">
        <f>IF(J566="","",J566+종합보정값!GZ$16)</f>
        <v/>
      </c>
      <c r="J566" s="87" t="str">
        <f>IFERROR(IF(INDEX(종합보정값!$GZ:$GZ,MATCH(SUBSTITUTE($B566,"인문1","인문2"),종합보정값!$GY:$GY,0))="","",INDEX(종합보정값!$GZ:$GZ,MATCH(SUBSTITUTE($B566,"인문1","인문2"),종합보정값!$GY:$GY,0))+종합보정값!GZ$8-종합보정값!GZ$37),"")</f>
        <v/>
      </c>
      <c r="K566" s="87" t="str">
        <f>IF(J566="","",J566+종합보정값!HA$16)</f>
        <v/>
      </c>
      <c r="L566" s="88" t="str">
        <f>IF(M566="","",M566+종합보정값!GZ$17)</f>
        <v/>
      </c>
      <c r="M566" s="88" t="str">
        <f>IFERROR(IF(INDEX(종합보정값!$GZ:$GZ,MATCH(SUBSTITUTE($B566,"인문1","인문2"),종합보정값!$GY:$GY,0))="","",INDEX(종합보정값!$GZ:$GZ,MATCH(SUBSTITUTE($B566,"인문1","인문2"),종합보정값!$GY:$GY,0))+종합보정값!GZ$9-종합보정값!GZ$38),"")</f>
        <v/>
      </c>
      <c r="N566" s="88" t="str">
        <f>IF(M566="","",M566+종합보정값!HA$17)</f>
        <v/>
      </c>
      <c r="O566" s="89" t="str">
        <f>IF(P566="","",P566+종합보정값!GZ$18)</f>
        <v/>
      </c>
      <c r="P566" s="89" t="str">
        <f>IFERROR(IF(INDEX(종합보정값!$GZ:$GZ,MATCH(SUBSTITUTE($B566,"인문1","인문2"),종합보정값!$GY:$GY,0))="","",INDEX(종합보정값!$GZ:$GZ,MATCH(SUBSTITUTE($B566,"인문1","인문2"),종합보정값!$GY:$GY,0))+종합보정값!GZ$10-종합보정값!GZ$39),"")</f>
        <v/>
      </c>
      <c r="Q566" s="89" t="str">
        <f>IF(P566="","",P566+종합보정값!HA$18)</f>
        <v/>
      </c>
    </row>
    <row r="567" spans="2:17">
      <c r="B567" s="84" t="s">
        <v>2112</v>
      </c>
      <c r="C567" s="85" t="str">
        <f>IF(D567="","",D567+종합보정값!GZ$14)</f>
        <v/>
      </c>
      <c r="D567" s="85" t="str">
        <f>IFERROR(IF(INDEX(종합보정값!$GZ:$GZ,MATCH($B567,종합보정값!$GY:$GY,0))="","",INDEX(종합보정값!$GZ:$GZ,MATCH($B567,종합보정값!$GY:$GY,0))+IF(INDEX(종합보정값!$HB:$HB,MATCH($B567,종합보정값!$GY:$GY,0))="인문",종합보정값!GZ$6,종합보정값!HA$6)),"")</f>
        <v/>
      </c>
      <c r="E567" s="85" t="str">
        <f>IF(D567="","",D567+종합보정값!HA$14)</f>
        <v/>
      </c>
      <c r="F567" s="86" t="str">
        <f>IF(G567="","",G567+종합보정값!GZ$15)</f>
        <v/>
      </c>
      <c r="G567" s="86" t="str">
        <f>IFERROR(IF(INDEX(종합보정값!$GZ:$GZ,MATCH($B567,종합보정값!$GY:$GY,0))="","",INDEX(종합보정값!$GZ:$GZ,MATCH($B567,종합보정값!$GY:$GY,0))+IF(INDEX(종합보정값!$HB:$HB,MATCH($B567,종합보정값!$GY:$GY,0))="인문",종합보정값!GZ$7,종합보정값!HA$7)),"")</f>
        <v/>
      </c>
      <c r="H567" s="86" t="str">
        <f>IF(G567="","",G567+종합보정값!HA$15)</f>
        <v/>
      </c>
      <c r="I567" s="87" t="str">
        <f>IF(J567="","",J567+종합보정값!GZ$16)</f>
        <v/>
      </c>
      <c r="J567" s="87" t="str">
        <f>IFERROR(IF(INDEX(종합보정값!$GZ:$GZ,MATCH($B567,종합보정값!$GY:$GY,0))="","",INDEX(종합보정값!$GZ:$GZ,MATCH($B567,종합보정값!$GY:$GY,0))+IF(INDEX(종합보정값!$HB:$HB,MATCH($B567,종합보정값!$GY:$GY,0))="인문",종합보정값!GZ$8,종합보정값!HA$8)),"")</f>
        <v/>
      </c>
      <c r="K567" s="87" t="str">
        <f>IF(J567="","",J567+종합보정값!HA$16)</f>
        <v/>
      </c>
      <c r="L567" s="88" t="str">
        <f>IF(M567="","",M567+종합보정값!GZ$17)</f>
        <v/>
      </c>
      <c r="M567" s="88" t="str">
        <f>IFERROR(IF(INDEX(종합보정값!$GZ:$GZ,MATCH($B567,종합보정값!$GY:$GY,0))="","",INDEX(종합보정값!$GZ:$GZ,MATCH($B567,종합보정값!$GY:$GY,0))+IF(INDEX(종합보정값!$HB:$HB,MATCH($B567,종합보정값!$GY:$GY,0))="인문",종합보정값!GZ$9,종합보정값!HA$9)),"")</f>
        <v/>
      </c>
      <c r="N567" s="88" t="str">
        <f>IF(M567="","",M567+종합보정값!HA$17)</f>
        <v/>
      </c>
      <c r="O567" s="89" t="str">
        <f>IF(P567="","",P567+종합보정값!GZ$18)</f>
        <v/>
      </c>
      <c r="P567" s="89" t="str">
        <f>IFERROR(IF(INDEX(종합보정값!$GZ:$GZ,MATCH($B567,종합보정값!$GY:$GY,0))="","",INDEX(종합보정값!$GZ:$GZ,MATCH($B567,종합보정값!$GY:$GY,0))+IF(INDEX(종합보정값!$HB:$HB,MATCH($B567,종합보정값!$GY:$GY,0))="인문",종합보정값!GZ$10,종합보정값!HA$10)),"")</f>
        <v/>
      </c>
      <c r="Q567" s="89" t="str">
        <f>IF(P567="","",P567+종합보정값!HA$18)</f>
        <v/>
      </c>
    </row>
    <row r="568" spans="2:17">
      <c r="B568" s="84" t="s">
        <v>2113</v>
      </c>
      <c r="C568" s="85" t="str">
        <f>IF(D568="","",D568+종합보정값!GZ$14)</f>
        <v/>
      </c>
      <c r="D568" s="85" t="str">
        <f>IFERROR(IF(INDEX(종합보정값!$GZ:$GZ,MATCH(SUBSTITUTE($B568,"인문3","인문2"),종합보정값!$GY:$GY,0))="","",INDEX(종합보정값!$GZ:$GZ,MATCH(SUBSTITUTE($B568,"인문3","인문2"),종합보정값!$GY:$GY,0))+종합보정값!GZ$6+종합보정값!GZ$35),"")</f>
        <v/>
      </c>
      <c r="E568" s="85" t="str">
        <f>IF(D568="","",D568+종합보정값!HA$14)</f>
        <v/>
      </c>
      <c r="F568" s="86" t="str">
        <f>IF(G568="","",G568+종합보정값!GZ$15)</f>
        <v/>
      </c>
      <c r="G568" s="86" t="str">
        <f>IFERROR(IF(INDEX(종합보정값!$GZ:$GZ,MATCH(SUBSTITUTE($B568,"인문3","인문2"),종합보정값!$GY:$GY,0))="","",INDEX(종합보정값!$GZ:$GZ,MATCH(SUBSTITUTE($B568,"인문3","인문2"),종합보정값!$GY:$GY,0))+종합보정값!GZ$7+종합보정값!GZ$36),"")</f>
        <v/>
      </c>
      <c r="H568" s="86" t="str">
        <f>IF(G568="","",G568+종합보정값!HA$15)</f>
        <v/>
      </c>
      <c r="I568" s="87" t="str">
        <f>IF(J568="","",J568+종합보정값!GZ$16)</f>
        <v/>
      </c>
      <c r="J568" s="87" t="str">
        <f>IFERROR(IF(INDEX(종합보정값!$GZ:$GZ,MATCH(SUBSTITUTE($B568,"인문3","인문2"),종합보정값!$GY:$GY,0))="","",INDEX(종합보정값!$GZ:$GZ,MATCH(SUBSTITUTE($B568,"인문3","인문2"),종합보정값!$GY:$GY,0))+종합보정값!GZ$8+종합보정값!GZ$37),"")</f>
        <v/>
      </c>
      <c r="K568" s="87" t="str">
        <f>IF(J568="","",J568+종합보정값!HA$16)</f>
        <v/>
      </c>
      <c r="L568" s="88" t="str">
        <f>IF(M568="","",M568+종합보정값!GZ$17)</f>
        <v/>
      </c>
      <c r="M568" s="88" t="str">
        <f>IFERROR(IF(INDEX(종합보정값!$GZ:$GZ,MATCH(SUBSTITUTE($B568,"인문3","인문2"),종합보정값!$GY:$GY,0))="","",INDEX(종합보정값!$GZ:$GZ,MATCH(SUBSTITUTE($B568,"인문3","인문2"),종합보정값!$GY:$GY,0))+종합보정값!GZ$9+종합보정값!GZ$38),"")</f>
        <v/>
      </c>
      <c r="N568" s="88" t="str">
        <f>IF(M568="","",M568+종합보정값!HA$17)</f>
        <v/>
      </c>
      <c r="O568" s="89" t="str">
        <f>IF(P568="","",P568+종합보정값!GZ$18)</f>
        <v/>
      </c>
      <c r="P568" s="89" t="str">
        <f>IFERROR(IF(INDEX(종합보정값!$GZ:$GZ,MATCH(SUBSTITUTE($B568,"인문3","인문2"),종합보정값!$GY:$GY,0))="","",INDEX(종합보정값!$GZ:$GZ,MATCH(SUBSTITUTE($B568,"인문3","인문2"),종합보정값!$GY:$GY,0))+종합보정값!GZ$10+종합보정값!GZ$39),"")</f>
        <v/>
      </c>
      <c r="Q568" s="89" t="str">
        <f>IF(P568="","",P568+종합보정값!HA$18)</f>
        <v/>
      </c>
    </row>
    <row r="569" spans="2:17">
      <c r="B569" s="84" t="s">
        <v>2114</v>
      </c>
      <c r="C569" s="85" t="str">
        <f>IF(D569="","",D569+종합보정값!GZ$14)</f>
        <v/>
      </c>
      <c r="D569" s="85" t="str">
        <f>IFERROR(IF(INDEX(종합보정값!$GZ:$GZ,MATCH(SUBSTITUTE($B569,"자연1","자연2"),종합보정값!$GY:$GY,0))="","",INDEX(종합보정값!$GZ:$GZ,MATCH(SUBSTITUTE($B569,"자연1","자연2"),종합보정값!$GY:$GY,0))+종합보정값!HA$6-종합보정값!HA$35),"")</f>
        <v/>
      </c>
      <c r="E569" s="85" t="str">
        <f>IF(D569="","",D569+종합보정값!HA$14)</f>
        <v/>
      </c>
      <c r="F569" s="86" t="str">
        <f>IF(G569="","",G569+종합보정값!GZ$15)</f>
        <v/>
      </c>
      <c r="G569" s="86" t="str">
        <f>IFERROR(IF(INDEX(종합보정값!$GZ:$GZ,MATCH(SUBSTITUTE($B569,"자연1","자연2"),종합보정값!$GY:$GY,0))="","",INDEX(종합보정값!$GZ:$GZ,MATCH(SUBSTITUTE($B569,"자연1","자연2"),종합보정값!$GY:$GY,0))+종합보정값!HA$7-종합보정값!HA$36),"")</f>
        <v/>
      </c>
      <c r="H569" s="86" t="str">
        <f>IF(G569="","",G569+종합보정값!HA$15)</f>
        <v/>
      </c>
      <c r="I569" s="87" t="str">
        <f>IF(J569="","",J569+종합보정값!GZ$16)</f>
        <v/>
      </c>
      <c r="J569" s="87" t="str">
        <f>IFERROR(IF(INDEX(종합보정값!$GZ:$GZ,MATCH(SUBSTITUTE($B569,"자연1","자연2"),종합보정값!$GY:$GY,0))="","",INDEX(종합보정값!$GZ:$GZ,MATCH(SUBSTITUTE($B569,"자연1","자연2"),종합보정값!$GY:$GY,0))+종합보정값!HA$8-종합보정값!HA$37),"")</f>
        <v/>
      </c>
      <c r="K569" s="87" t="str">
        <f>IF(J569="","",J569+종합보정값!HA$16)</f>
        <v/>
      </c>
      <c r="L569" s="88" t="str">
        <f>IF(M569="","",M569+종합보정값!GZ$17)</f>
        <v/>
      </c>
      <c r="M569" s="88" t="str">
        <f>IFERROR(IF(INDEX(종합보정값!$GZ:$GZ,MATCH(SUBSTITUTE($B569,"자연1","자연2"),종합보정값!$GY:$GY,0))="","",INDEX(종합보정값!$GZ:$GZ,MATCH(SUBSTITUTE($B569,"자연1","자연2"),종합보정값!$GY:$GY,0))+종합보정값!HA$9-종합보정값!HA$38),"")</f>
        <v/>
      </c>
      <c r="N569" s="88" t="str">
        <f>IF(M569="","",M569+종합보정값!HA$17)</f>
        <v/>
      </c>
      <c r="O569" s="89" t="str">
        <f>IF(P569="","",P569+종합보정값!GZ$18)</f>
        <v/>
      </c>
      <c r="P569" s="89" t="str">
        <f>IFERROR(IF(INDEX(종합보정값!$GZ:$GZ,MATCH(SUBSTITUTE($B569,"자연1","자연2"),종합보정값!$GY:$GY,0))="","",INDEX(종합보정값!$GZ:$GZ,MATCH(SUBSTITUTE($B569,"자연1","자연2"),종합보정값!$GY:$GY,0))+종합보정값!HA$10-종합보정값!HA$39),"")</f>
        <v/>
      </c>
      <c r="Q569" s="89" t="str">
        <f>IF(P569="","",P569+종합보정값!HA$18)</f>
        <v/>
      </c>
    </row>
    <row r="570" spans="2:17">
      <c r="B570" s="84" t="s">
        <v>2115</v>
      </c>
      <c r="C570" s="85" t="str">
        <f>IF(D570="","",D570+종합보정값!GZ$14)</f>
        <v/>
      </c>
      <c r="D570" s="85" t="str">
        <f>IFERROR(IF(INDEX(종합보정값!$GZ:$GZ,MATCH($B570,종합보정값!$GY:$GY,0))="","",INDEX(종합보정값!$GZ:$GZ,MATCH($B570,종합보정값!$GY:$GY,0))+IF(INDEX(종합보정값!$HB:$HB,MATCH($B570,종합보정값!$GY:$GY,0))="인문",종합보정값!GZ$6,종합보정값!HA$6)),"")</f>
        <v/>
      </c>
      <c r="E570" s="85" t="str">
        <f>IF(D570="","",D570+종합보정값!HA$14)</f>
        <v/>
      </c>
      <c r="F570" s="86" t="str">
        <f>IF(G570="","",G570+종합보정값!GZ$15)</f>
        <v/>
      </c>
      <c r="G570" s="86" t="str">
        <f>IFERROR(IF(INDEX(종합보정값!$GZ:$GZ,MATCH($B570,종합보정값!$GY:$GY,0))="","",INDEX(종합보정값!$GZ:$GZ,MATCH($B570,종합보정값!$GY:$GY,0))+IF(INDEX(종합보정값!$HB:$HB,MATCH($B570,종합보정값!$GY:$GY,0))="인문",종합보정값!GZ$7,종합보정값!HA$7)),"")</f>
        <v/>
      </c>
      <c r="H570" s="86" t="str">
        <f>IF(G570="","",G570+종합보정값!HA$15)</f>
        <v/>
      </c>
      <c r="I570" s="87" t="str">
        <f>IF(J570="","",J570+종합보정값!GZ$16)</f>
        <v/>
      </c>
      <c r="J570" s="87" t="str">
        <f>IFERROR(IF(INDEX(종합보정값!$GZ:$GZ,MATCH($B570,종합보정값!$GY:$GY,0))="","",INDEX(종합보정값!$GZ:$GZ,MATCH($B570,종합보정값!$GY:$GY,0))+IF(INDEX(종합보정값!$HB:$HB,MATCH($B570,종합보정값!$GY:$GY,0))="인문",종합보정값!GZ$8,종합보정값!HA$8)),"")</f>
        <v/>
      </c>
      <c r="K570" s="87" t="str">
        <f>IF(J570="","",J570+종합보정값!HA$16)</f>
        <v/>
      </c>
      <c r="L570" s="88" t="str">
        <f>IF(M570="","",M570+종합보정값!GZ$17)</f>
        <v/>
      </c>
      <c r="M570" s="88" t="str">
        <f>IFERROR(IF(INDEX(종합보정값!$GZ:$GZ,MATCH($B570,종합보정값!$GY:$GY,0))="","",INDEX(종합보정값!$GZ:$GZ,MATCH($B570,종합보정값!$GY:$GY,0))+IF(INDEX(종합보정값!$HB:$HB,MATCH($B570,종합보정값!$GY:$GY,0))="인문",종합보정값!GZ$9,종합보정값!HA$9)),"")</f>
        <v/>
      </c>
      <c r="N570" s="88" t="str">
        <f>IF(M570="","",M570+종합보정값!HA$17)</f>
        <v/>
      </c>
      <c r="O570" s="89" t="str">
        <f>IF(P570="","",P570+종합보정값!GZ$18)</f>
        <v/>
      </c>
      <c r="P570" s="89" t="str">
        <f>IFERROR(IF(INDEX(종합보정값!$GZ:$GZ,MATCH($B570,종합보정값!$GY:$GY,0))="","",INDEX(종합보정값!$GZ:$GZ,MATCH($B570,종합보정값!$GY:$GY,0))+IF(INDEX(종합보정값!$HB:$HB,MATCH($B570,종합보정값!$GY:$GY,0))="인문",종합보정값!GZ$10,종합보정값!HA$10)),"")</f>
        <v/>
      </c>
      <c r="Q570" s="89" t="str">
        <f>IF(P570="","",P570+종합보정값!HA$18)</f>
        <v/>
      </c>
    </row>
    <row r="571" spans="2:17">
      <c r="B571" s="84" t="s">
        <v>2116</v>
      </c>
      <c r="C571" s="85" t="str">
        <f>IF(D571="","",D571+종합보정값!GZ$14)</f>
        <v/>
      </c>
      <c r="D571" s="85" t="str">
        <f>IFERROR(IF(INDEX(종합보정값!$GZ:$GZ,MATCH(SUBSTITUTE($B571,"자연3","자연2"),종합보정값!$GY:$GY,0))="","",INDEX(종합보정값!$GZ:$GZ,MATCH(SUBSTITUTE($B571,"자연3","자연2"),종합보정값!$GY:$GY,0))+종합보정값!HA$6+종합보정값!HA$35),"")</f>
        <v/>
      </c>
      <c r="E571" s="85" t="str">
        <f>IF(D571="","",D571+종합보정값!HA$14)</f>
        <v/>
      </c>
      <c r="F571" s="86" t="str">
        <f>IF(G571="","",G571+종합보정값!GZ$15)</f>
        <v/>
      </c>
      <c r="G571" s="86" t="str">
        <f>IFERROR(IF(INDEX(종합보정값!$GZ:$GZ,MATCH(SUBSTITUTE($B571,"자연3","자연2"),종합보정값!$GY:$GY,0))="","",INDEX(종합보정값!$GZ:$GZ,MATCH(SUBSTITUTE($B571,"자연3","자연2"),종합보정값!$GY:$GY,0))+종합보정값!HA$7+종합보정값!HA$36),"")</f>
        <v/>
      </c>
      <c r="H571" s="86" t="str">
        <f>IF(G571="","",G571+종합보정값!HA$15)</f>
        <v/>
      </c>
      <c r="I571" s="87" t="str">
        <f>IF(J571="","",J571+종합보정값!GZ$16)</f>
        <v/>
      </c>
      <c r="J571" s="87" t="str">
        <f>IFERROR(IF(INDEX(종합보정값!$GZ:$GZ,MATCH(SUBSTITUTE($B571,"자연3","자연2"),종합보정값!$GY:$GY,0))="","",INDEX(종합보정값!$GZ:$GZ,MATCH(SUBSTITUTE($B571,"자연3","자연2"),종합보정값!$GY:$GY,0))+종합보정값!HA$8+종합보정값!HA$37),"")</f>
        <v/>
      </c>
      <c r="K571" s="87" t="str">
        <f>IF(J571="","",J571+종합보정값!HA$16)</f>
        <v/>
      </c>
      <c r="L571" s="88" t="str">
        <f>IF(M571="","",M571+종합보정값!GZ$17)</f>
        <v/>
      </c>
      <c r="M571" s="88" t="str">
        <f>IFERROR(IF(INDEX(종합보정값!$GZ:$GZ,MATCH(SUBSTITUTE($B571,"자연3","자연2"),종합보정값!$GY:$GY,0))="","",INDEX(종합보정값!$GZ:$GZ,MATCH(SUBSTITUTE($B571,"자연3","자연2"),종합보정값!$GY:$GY,0))+종합보정값!HA$9+종합보정값!HA$38),"")</f>
        <v/>
      </c>
      <c r="N571" s="88" t="str">
        <f>IF(M571="","",M571+종합보정값!HA$17)</f>
        <v/>
      </c>
      <c r="O571" s="89" t="str">
        <f>IF(P571="","",P571+종합보정값!GZ$18)</f>
        <v/>
      </c>
      <c r="P571" s="89" t="str">
        <f>IFERROR(IF(INDEX(종합보정값!$GZ:$GZ,MATCH(SUBSTITUTE($B571,"자연3","자연2"),종합보정값!$GY:$GY,0))="","",INDEX(종합보정값!$GZ:$GZ,MATCH(SUBSTITUTE($B571,"자연3","자연2"),종합보정값!$GY:$GY,0))+종합보정값!HA$10+종합보정값!HA$39),"")</f>
        <v/>
      </c>
      <c r="Q571" s="89" t="str">
        <f>IF(P571="","",P571+종합보정값!HA$18)</f>
        <v/>
      </c>
    </row>
    <row r="572" spans="2:17">
      <c r="B572" s="84" t="s">
        <v>2117</v>
      </c>
      <c r="C572" s="85" t="str">
        <f>IF(D572="","",D572+종합보정값!GZ$14)</f>
        <v/>
      </c>
      <c r="D572" s="85" t="str">
        <f>IFERROR(IF(INDEX(종합보정값!$GZ:$GZ,MATCH($B572,종합보정값!$GY:$GY,0))="","",INDEX(종합보정값!$GZ:$GZ,MATCH($B572,종합보정값!$GY:$GY,0))+IF(INDEX(종합보정값!$HB:$HB,MATCH($B572,종합보정값!$GY:$GY,0))="인문",종합보정값!GZ$6,종합보정값!HA$6)),"")</f>
        <v/>
      </c>
      <c r="E572" s="85" t="str">
        <f>IF(D572="","",D572+종합보정값!HA$14)</f>
        <v/>
      </c>
      <c r="F572" s="86" t="str">
        <f>IF(G572="","",G572+종합보정값!GZ$15)</f>
        <v/>
      </c>
      <c r="G572" s="86" t="str">
        <f>IFERROR(IF(INDEX(종합보정값!$GZ:$GZ,MATCH($B572,종합보정값!$GY:$GY,0))="","",INDEX(종합보정값!$GZ:$GZ,MATCH($B572,종합보정값!$GY:$GY,0))+IF(INDEX(종합보정값!$HB:$HB,MATCH($B572,종합보정값!$GY:$GY,0))="인문",종합보정값!GZ$7,종합보정값!HA$7)),"")</f>
        <v/>
      </c>
      <c r="H572" s="86" t="str">
        <f>IF(G572="","",G572+종합보정값!HA$15)</f>
        <v/>
      </c>
      <c r="I572" s="87" t="str">
        <f>IF(J572="","",J572+종합보정값!GZ$16)</f>
        <v/>
      </c>
      <c r="J572" s="87" t="str">
        <f>IFERROR(IF(INDEX(종합보정값!$GZ:$GZ,MATCH($B572,종합보정값!$GY:$GY,0))="","",INDEX(종합보정값!$GZ:$GZ,MATCH($B572,종합보정값!$GY:$GY,0))+IF(INDEX(종합보정값!$HB:$HB,MATCH($B572,종합보정값!$GY:$GY,0))="인문",종합보정값!GZ$8,종합보정값!HA$8)),"")</f>
        <v/>
      </c>
      <c r="K572" s="87" t="str">
        <f>IF(J572="","",J572+종합보정값!HA$16)</f>
        <v/>
      </c>
      <c r="L572" s="88" t="str">
        <f>IF(M572="","",M572+종합보정값!GZ$17)</f>
        <v/>
      </c>
      <c r="M572" s="88" t="str">
        <f>IFERROR(IF(INDEX(종합보정값!$GZ:$GZ,MATCH($B572,종합보정값!$GY:$GY,0))="","",INDEX(종합보정값!$GZ:$GZ,MATCH($B572,종합보정값!$GY:$GY,0))+IF(INDEX(종합보정값!$HB:$HB,MATCH($B572,종합보정값!$GY:$GY,0))="인문",종합보정값!GZ$9,종합보정값!HA$9)),"")</f>
        <v/>
      </c>
      <c r="N572" s="88" t="str">
        <f>IF(M572="","",M572+종합보정값!HA$17)</f>
        <v/>
      </c>
      <c r="O572" s="89" t="str">
        <f>IF(P572="","",P572+종합보정값!GZ$18)</f>
        <v/>
      </c>
      <c r="P572" s="89" t="str">
        <f>IFERROR(IF(INDEX(종합보정값!$GZ:$GZ,MATCH($B572,종합보정값!$GY:$GY,0))="","",INDEX(종합보정값!$GZ:$GZ,MATCH($B572,종합보정값!$GY:$GY,0))+IF(INDEX(종합보정값!$HB:$HB,MATCH($B572,종합보정값!$GY:$GY,0))="인문",종합보정값!GZ$10,종합보정값!HA$10)),"")</f>
        <v/>
      </c>
      <c r="Q572" s="89" t="str">
        <f>IF(P572="","",P572+종합보정값!HA$18)</f>
        <v/>
      </c>
    </row>
    <row r="573" spans="2:17">
      <c r="B573" s="84" t="s">
        <v>2118</v>
      </c>
      <c r="C573" s="85" t="str">
        <f>IF(D573="","",D573+종합보정값!GZ$14)</f>
        <v/>
      </c>
      <c r="D573" s="85" t="str">
        <f>IFERROR(IF(INDEX(종합보정값!$GZ:$GZ,MATCH($B573,종합보정값!$GY:$GY,0))="","",INDEX(종합보정값!$GZ:$GZ,MATCH($B573,종합보정값!$GY:$GY,0))+IF(INDEX(종합보정값!$HB:$HB,MATCH($B573,종합보정값!$GY:$GY,0))="인문",종합보정값!GZ$6,종합보정값!HA$6)),"")</f>
        <v/>
      </c>
      <c r="E573" s="85" t="str">
        <f>IF(D573="","",D573+종합보정값!HA$14)</f>
        <v/>
      </c>
      <c r="F573" s="86" t="str">
        <f>IF(G573="","",G573+종합보정값!GZ$15)</f>
        <v/>
      </c>
      <c r="G573" s="86" t="str">
        <f>IFERROR(IF(INDEX(종합보정값!$GZ:$GZ,MATCH($B573,종합보정값!$GY:$GY,0))="","",INDEX(종합보정값!$GZ:$GZ,MATCH($B573,종합보정값!$GY:$GY,0))+IF(INDEX(종합보정값!$HB:$HB,MATCH($B573,종합보정값!$GY:$GY,0))="인문",종합보정값!GZ$7,종합보정값!HA$7)),"")</f>
        <v/>
      </c>
      <c r="H573" s="86" t="str">
        <f>IF(G573="","",G573+종합보정값!HA$15)</f>
        <v/>
      </c>
      <c r="I573" s="87" t="str">
        <f>IF(J573="","",J573+종합보정값!GZ$16)</f>
        <v/>
      </c>
      <c r="J573" s="87" t="str">
        <f>IFERROR(IF(INDEX(종합보정값!$GZ:$GZ,MATCH($B573,종합보정값!$GY:$GY,0))="","",INDEX(종합보정값!$GZ:$GZ,MATCH($B573,종합보정값!$GY:$GY,0))+IF(INDEX(종합보정값!$HB:$HB,MATCH($B573,종합보정값!$GY:$GY,0))="인문",종합보정값!GZ$8,종합보정값!HA$8)),"")</f>
        <v/>
      </c>
      <c r="K573" s="87" t="str">
        <f>IF(J573="","",J573+종합보정값!HA$16)</f>
        <v/>
      </c>
      <c r="L573" s="88" t="str">
        <f>IF(M573="","",M573+종합보정값!GZ$17)</f>
        <v/>
      </c>
      <c r="M573" s="88" t="str">
        <f>IFERROR(IF(INDEX(종합보정값!$GZ:$GZ,MATCH($B573,종합보정값!$GY:$GY,0))="","",INDEX(종합보정값!$GZ:$GZ,MATCH($B573,종합보정값!$GY:$GY,0))+IF(INDEX(종합보정값!$HB:$HB,MATCH($B573,종합보정값!$GY:$GY,0))="인문",종합보정값!GZ$9,종합보정값!HA$9)),"")</f>
        <v/>
      </c>
      <c r="N573" s="88" t="str">
        <f>IF(M573="","",M573+종합보정값!HA$17)</f>
        <v/>
      </c>
      <c r="O573" s="89" t="str">
        <f>IF(P573="","",P573+종합보정값!GZ$18)</f>
        <v/>
      </c>
      <c r="P573" s="89" t="str">
        <f>IFERROR(IF(INDEX(종합보정값!$GZ:$GZ,MATCH($B573,종합보정값!$GY:$GY,0))="","",INDEX(종합보정값!$GZ:$GZ,MATCH($B573,종합보정값!$GY:$GY,0))+IF(INDEX(종합보정값!$HB:$HB,MATCH($B573,종합보정값!$GY:$GY,0))="인문",종합보정값!GZ$10,종합보정값!HA$10)),"")</f>
        <v/>
      </c>
      <c r="Q573" s="89" t="str">
        <f>IF(P573="","",P573+종합보정값!HA$18)</f>
        <v/>
      </c>
    </row>
    <row r="574" spans="2:17">
      <c r="B574" s="84" t="s">
        <v>2119</v>
      </c>
      <c r="C574" s="85" t="str">
        <f>IF(D574="","",D574+종합보정값!GZ$14)</f>
        <v/>
      </c>
      <c r="D574" s="85" t="str">
        <f>IFERROR(IF(INDEX(종합보정값!$GZ:$GZ,MATCH($B574,종합보정값!$GY:$GY,0))="","",INDEX(종합보정값!$GZ:$GZ,MATCH($B574,종합보정값!$GY:$GY,0))+IF(INDEX(종합보정값!$HB:$HB,MATCH($B574,종합보정값!$GY:$GY,0))="인문",종합보정값!GZ$6,종합보정값!HA$6)),"")</f>
        <v/>
      </c>
      <c r="E574" s="85" t="str">
        <f>IF(D574="","",D574+종합보정값!HA$14)</f>
        <v/>
      </c>
      <c r="F574" s="86" t="str">
        <f>IF(G574="","",G574+종합보정값!GZ$15)</f>
        <v/>
      </c>
      <c r="G574" s="86" t="str">
        <f>IFERROR(IF(INDEX(종합보정값!$GZ:$GZ,MATCH($B574,종합보정값!$GY:$GY,0))="","",INDEX(종합보정값!$GZ:$GZ,MATCH($B574,종합보정값!$GY:$GY,0))+IF(INDEX(종합보정값!$HB:$HB,MATCH($B574,종합보정값!$GY:$GY,0))="인문",종합보정값!GZ$7,종합보정값!HA$7)),"")</f>
        <v/>
      </c>
      <c r="H574" s="86" t="str">
        <f>IF(G574="","",G574+종합보정값!HA$15)</f>
        <v/>
      </c>
      <c r="I574" s="87" t="str">
        <f>IF(J574="","",J574+종합보정값!GZ$16)</f>
        <v/>
      </c>
      <c r="J574" s="87" t="str">
        <f>IFERROR(IF(INDEX(종합보정값!$GZ:$GZ,MATCH($B574,종합보정값!$GY:$GY,0))="","",INDEX(종합보정값!$GZ:$GZ,MATCH($B574,종합보정값!$GY:$GY,0))+IF(INDEX(종합보정값!$HB:$HB,MATCH($B574,종합보정값!$GY:$GY,0))="인문",종합보정값!GZ$8,종합보정값!HA$8)),"")</f>
        <v/>
      </c>
      <c r="K574" s="87" t="str">
        <f>IF(J574="","",J574+종합보정값!HA$16)</f>
        <v/>
      </c>
      <c r="L574" s="88" t="str">
        <f>IF(M574="","",M574+종합보정값!GZ$17)</f>
        <v/>
      </c>
      <c r="M574" s="88" t="str">
        <f>IFERROR(IF(INDEX(종합보정값!$GZ:$GZ,MATCH($B574,종합보정값!$GY:$GY,0))="","",INDEX(종합보정값!$GZ:$GZ,MATCH($B574,종합보정값!$GY:$GY,0))+IF(INDEX(종합보정값!$HB:$HB,MATCH($B574,종합보정값!$GY:$GY,0))="인문",종합보정값!GZ$9,종합보정값!HA$9)),"")</f>
        <v/>
      </c>
      <c r="N574" s="88" t="str">
        <f>IF(M574="","",M574+종합보정값!HA$17)</f>
        <v/>
      </c>
      <c r="O574" s="89" t="str">
        <f>IF(P574="","",P574+종합보정값!GZ$18)</f>
        <v/>
      </c>
      <c r="P574" s="89" t="str">
        <f>IFERROR(IF(INDEX(종합보정값!$GZ:$GZ,MATCH($B574,종합보정값!$GY:$GY,0))="","",INDEX(종합보정값!$GZ:$GZ,MATCH($B574,종합보정값!$GY:$GY,0))+IF(INDEX(종합보정값!$HB:$HB,MATCH($B574,종합보정값!$GY:$GY,0))="인문",종합보정값!GZ$10,종합보정값!HA$10)),"")</f>
        <v/>
      </c>
      <c r="Q574" s="89" t="str">
        <f>IF(P574="","",P574+종합보정값!HA$18)</f>
        <v/>
      </c>
    </row>
    <row r="575" spans="2:17">
      <c r="B575" s="84" t="s">
        <v>2120</v>
      </c>
      <c r="C575" s="85" t="str">
        <f>IF(D575="","",D575+종합보정값!GZ$14)</f>
        <v/>
      </c>
      <c r="D575" s="85" t="str">
        <f>IFERROR(IF(INDEX(종합보정값!$GZ:$GZ,MATCH($B575,종합보정값!$GY:$GY,0))="","",INDEX(종합보정값!$GZ:$GZ,MATCH($B575,종합보정값!$GY:$GY,0))+IF(INDEX(종합보정값!$HB:$HB,MATCH($B575,종합보정값!$GY:$GY,0))="인문",종합보정값!GZ$6,종합보정값!HA$6)),"")</f>
        <v/>
      </c>
      <c r="E575" s="85" t="str">
        <f>IF(D575="","",D575+종합보정값!HA$14)</f>
        <v/>
      </c>
      <c r="F575" s="86" t="str">
        <f>IF(G575="","",G575+종합보정값!GZ$15)</f>
        <v/>
      </c>
      <c r="G575" s="86" t="str">
        <f>IFERROR(IF(INDEX(종합보정값!$GZ:$GZ,MATCH($B575,종합보정값!$GY:$GY,0))="","",INDEX(종합보정값!$GZ:$GZ,MATCH($B575,종합보정값!$GY:$GY,0))+IF(INDEX(종합보정값!$HB:$HB,MATCH($B575,종합보정값!$GY:$GY,0))="인문",종합보정값!GZ$7,종합보정값!HA$7)),"")</f>
        <v/>
      </c>
      <c r="H575" s="86" t="str">
        <f>IF(G575="","",G575+종합보정값!HA$15)</f>
        <v/>
      </c>
      <c r="I575" s="87" t="str">
        <f>IF(J575="","",J575+종합보정값!GZ$16)</f>
        <v/>
      </c>
      <c r="J575" s="87" t="str">
        <f>IFERROR(IF(INDEX(종합보정값!$GZ:$GZ,MATCH($B575,종합보정값!$GY:$GY,0))="","",INDEX(종합보정값!$GZ:$GZ,MATCH($B575,종합보정값!$GY:$GY,0))+IF(INDEX(종합보정값!$HB:$HB,MATCH($B575,종합보정값!$GY:$GY,0))="인문",종합보정값!GZ$8,종합보정값!HA$8)),"")</f>
        <v/>
      </c>
      <c r="K575" s="87" t="str">
        <f>IF(J575="","",J575+종합보정값!HA$16)</f>
        <v/>
      </c>
      <c r="L575" s="88" t="str">
        <f>IF(M575="","",M575+종합보정값!GZ$17)</f>
        <v/>
      </c>
      <c r="M575" s="88" t="str">
        <f>IFERROR(IF(INDEX(종합보정값!$GZ:$GZ,MATCH($B575,종합보정값!$GY:$GY,0))="","",INDEX(종합보정값!$GZ:$GZ,MATCH($B575,종합보정값!$GY:$GY,0))+IF(INDEX(종합보정값!$HB:$HB,MATCH($B575,종합보정값!$GY:$GY,0))="인문",종합보정값!GZ$9,종합보정값!HA$9)),"")</f>
        <v/>
      </c>
      <c r="N575" s="88" t="str">
        <f>IF(M575="","",M575+종합보정값!HA$17)</f>
        <v/>
      </c>
      <c r="O575" s="89" t="str">
        <f>IF(P575="","",P575+종합보정값!GZ$18)</f>
        <v/>
      </c>
      <c r="P575" s="89" t="str">
        <f>IFERROR(IF(INDEX(종합보정값!$GZ:$GZ,MATCH($B575,종합보정값!$GY:$GY,0))="","",INDEX(종합보정값!$GZ:$GZ,MATCH($B575,종합보정값!$GY:$GY,0))+IF(INDEX(종합보정값!$HB:$HB,MATCH($B575,종합보정값!$GY:$GY,0))="인문",종합보정값!GZ$10,종합보정값!HA$10)),"")</f>
        <v/>
      </c>
      <c r="Q575" s="89" t="str">
        <f>IF(P575="","",P575+종합보정값!HA$18)</f>
        <v/>
      </c>
    </row>
    <row r="577" spans="2:17">
      <c r="B577" s="159" t="s">
        <v>2121</v>
      </c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5"/>
    </row>
    <row r="578" spans="2:17">
      <c r="B578" s="78"/>
      <c r="C578" s="163" t="s">
        <v>1862</v>
      </c>
      <c r="D578" s="154"/>
      <c r="E578" s="155"/>
      <c r="F578" s="161" t="s">
        <v>1863</v>
      </c>
      <c r="G578" s="154"/>
      <c r="H578" s="155"/>
      <c r="I578" s="162" t="s">
        <v>1864</v>
      </c>
      <c r="J578" s="154"/>
      <c r="K578" s="155"/>
      <c r="L578" s="156" t="s">
        <v>1865</v>
      </c>
      <c r="M578" s="154"/>
      <c r="N578" s="155"/>
      <c r="O578" s="157" t="s">
        <v>1866</v>
      </c>
      <c r="P578" s="154"/>
      <c r="Q578" s="155"/>
    </row>
    <row r="579" spans="2:17">
      <c r="B579" s="78" t="s">
        <v>1869</v>
      </c>
      <c r="C579" s="79" t="s">
        <v>19</v>
      </c>
      <c r="D579" s="79" t="s">
        <v>20</v>
      </c>
      <c r="E579" s="79" t="s">
        <v>21</v>
      </c>
      <c r="F579" s="80" t="s">
        <v>19</v>
      </c>
      <c r="G579" s="80" t="s">
        <v>20</v>
      </c>
      <c r="H579" s="80" t="s">
        <v>21</v>
      </c>
      <c r="I579" s="81" t="s">
        <v>19</v>
      </c>
      <c r="J579" s="81" t="s">
        <v>20</v>
      </c>
      <c r="K579" s="81" t="s">
        <v>21</v>
      </c>
      <c r="L579" s="82" t="s">
        <v>19</v>
      </c>
      <c r="M579" s="82" t="s">
        <v>20</v>
      </c>
      <c r="N579" s="82" t="s">
        <v>21</v>
      </c>
      <c r="O579" s="83" t="s">
        <v>19</v>
      </c>
      <c r="P579" s="83" t="s">
        <v>20</v>
      </c>
      <c r="Q579" s="83" t="s">
        <v>21</v>
      </c>
    </row>
    <row r="580" spans="2:17">
      <c r="B580" s="84" t="s">
        <v>2122</v>
      </c>
      <c r="C580" s="85" t="str">
        <f>IF(D580="","",D580+종합보정값!HE$14)</f>
        <v/>
      </c>
      <c r="D580" s="85" t="str">
        <f>IFERROR(IF(INDEX(종합보정값!$HE:$HE,MATCH(SUBSTITUTE($B580,"인문1","인문2"),종합보정값!$HD:$HD,0))="","",INDEX(종합보정값!$HE:$HE,MATCH(SUBSTITUTE($B580,"인문1","인문2"),종합보정값!$HD:$HD,0))+종합보정값!HE$6-종합보정값!HE$35),"")</f>
        <v/>
      </c>
      <c r="E580" s="85" t="str">
        <f>IF(D580="","",D580+종합보정값!HF$14)</f>
        <v/>
      </c>
      <c r="F580" s="86" t="str">
        <f>IF(G580="","",G580+종합보정값!HE$15)</f>
        <v/>
      </c>
      <c r="G580" s="86" t="str">
        <f>IFERROR(IF(INDEX(종합보정값!$HE:$HE,MATCH(SUBSTITUTE($B580,"인문1","인문2"),종합보정값!$HD:$HD,0))="","",INDEX(종합보정값!$HE:$HE,MATCH(SUBSTITUTE($B580,"인문1","인문2"),종합보정값!$HD:$HD,0))+종합보정값!HE$7-종합보정값!HE$36),"")</f>
        <v/>
      </c>
      <c r="H580" s="86" t="str">
        <f>IF(G580="","",G580+종합보정값!HF$15)</f>
        <v/>
      </c>
      <c r="I580" s="87" t="str">
        <f>IF(J580="","",J580+종합보정값!HE$16)</f>
        <v/>
      </c>
      <c r="J580" s="87" t="str">
        <f>IFERROR(IF(INDEX(종합보정값!$HE:$HE,MATCH(SUBSTITUTE($B580,"인문1","인문2"),종합보정값!$HD:$HD,0))="","",INDEX(종합보정값!$HE:$HE,MATCH(SUBSTITUTE($B580,"인문1","인문2"),종합보정값!$HD:$HD,0))+종합보정값!HE$8-종합보정값!HE$37),"")</f>
        <v/>
      </c>
      <c r="K580" s="87" t="str">
        <f>IF(J580="","",J580+종합보정값!HF$16)</f>
        <v/>
      </c>
      <c r="L580" s="88" t="str">
        <f>IF(M580="","",M580+종합보정값!HE$17)</f>
        <v/>
      </c>
      <c r="M580" s="88" t="str">
        <f>IFERROR(IF(INDEX(종합보정값!$HE:$HE,MATCH(SUBSTITUTE($B580,"인문1","인문2"),종합보정값!$HD:$HD,0))="","",INDEX(종합보정값!$HE:$HE,MATCH(SUBSTITUTE($B580,"인문1","인문2"),종합보정값!$HD:$HD,0))+종합보정값!HE$9-종합보정값!HE$38),"")</f>
        <v/>
      </c>
      <c r="N580" s="88" t="str">
        <f>IF(M580="","",M580+종합보정값!HF$17)</f>
        <v/>
      </c>
      <c r="O580" s="89" t="str">
        <f>IF(P580="","",P580+종합보정값!HE$18)</f>
        <v/>
      </c>
      <c r="P580" s="89" t="str">
        <f>IFERROR(IF(INDEX(종합보정값!$HE:$HE,MATCH(SUBSTITUTE($B580,"인문1","인문2"),종합보정값!$HD:$HD,0))="","",INDEX(종합보정값!$HE:$HE,MATCH(SUBSTITUTE($B580,"인문1","인문2"),종합보정값!$HD:$HD,0))+종합보정값!HE$10-종합보정값!HE$39),"")</f>
        <v/>
      </c>
      <c r="Q580" s="89" t="str">
        <f>IF(P580="","",P580+종합보정값!HF$18)</f>
        <v/>
      </c>
    </row>
    <row r="581" spans="2:17">
      <c r="B581" s="84" t="s">
        <v>2123</v>
      </c>
      <c r="C581" s="85" t="str">
        <f>IF(D581="","",D581+종합보정값!HE$14)</f>
        <v/>
      </c>
      <c r="D581" s="85" t="str">
        <f>IFERROR(IF(INDEX(종합보정값!$HE:$HE,MATCH($B581,종합보정값!$HD:$HD,0))="","",INDEX(종합보정값!$HE:$HE,MATCH($B581,종합보정값!$HD:$HD,0))+IF(INDEX(종합보정값!$HG:$HG,MATCH($B581,종합보정값!$HD:$HD,0))="인문",종합보정값!HE$6,종합보정값!HF$6)),"")</f>
        <v/>
      </c>
      <c r="E581" s="85" t="str">
        <f>IF(D581="","",D581+종합보정값!HF$14)</f>
        <v/>
      </c>
      <c r="F581" s="86" t="str">
        <f>IF(G581="","",G581+종합보정값!HE$15)</f>
        <v/>
      </c>
      <c r="G581" s="86" t="str">
        <f>IFERROR(IF(INDEX(종합보정값!$HE:$HE,MATCH($B581,종합보정값!$HD:$HD,0))="","",INDEX(종합보정값!$HE:$HE,MATCH($B581,종합보정값!$HD:$HD,0))+IF(INDEX(종합보정값!$HG:$HG,MATCH($B581,종합보정값!$HD:$HD,0))="인문",종합보정값!HE$7,종합보정값!HF$7)),"")</f>
        <v/>
      </c>
      <c r="H581" s="86" t="str">
        <f>IF(G581="","",G581+종합보정값!HF$15)</f>
        <v/>
      </c>
      <c r="I581" s="87" t="str">
        <f>IF(J581="","",J581+종합보정값!HE$16)</f>
        <v/>
      </c>
      <c r="J581" s="87" t="str">
        <f>IFERROR(IF(INDEX(종합보정값!$HE:$HE,MATCH($B581,종합보정값!$HD:$HD,0))="","",INDEX(종합보정값!$HE:$HE,MATCH($B581,종합보정값!$HD:$HD,0))+IF(INDEX(종합보정값!$HG:$HG,MATCH($B581,종합보정값!$HD:$HD,0))="인문",종합보정값!HE$8,종합보정값!HF$8)),"")</f>
        <v/>
      </c>
      <c r="K581" s="87" t="str">
        <f>IF(J581="","",J581+종합보정값!HF$16)</f>
        <v/>
      </c>
      <c r="L581" s="88" t="str">
        <f>IF(M581="","",M581+종합보정값!HE$17)</f>
        <v/>
      </c>
      <c r="M581" s="88" t="str">
        <f>IFERROR(IF(INDEX(종합보정값!$HE:$HE,MATCH($B581,종합보정값!$HD:$HD,0))="","",INDEX(종합보정값!$HE:$HE,MATCH($B581,종합보정값!$HD:$HD,0))+IF(INDEX(종합보정값!$HG:$HG,MATCH($B581,종합보정값!$HD:$HD,0))="인문",종합보정값!HE$9,종합보정값!HF$9)),"")</f>
        <v/>
      </c>
      <c r="N581" s="88" t="str">
        <f>IF(M581="","",M581+종합보정값!HF$17)</f>
        <v/>
      </c>
      <c r="O581" s="89" t="str">
        <f>IF(P581="","",P581+종합보정값!HE$18)</f>
        <v/>
      </c>
      <c r="P581" s="89" t="str">
        <f>IFERROR(IF(INDEX(종합보정값!$HE:$HE,MATCH($B581,종합보정값!$HD:$HD,0))="","",INDEX(종합보정값!$HE:$HE,MATCH($B581,종합보정값!$HD:$HD,0))+IF(INDEX(종합보정값!$HG:$HG,MATCH($B581,종합보정값!$HD:$HD,0))="인문",종합보정값!HE$10,종합보정값!HF$10)),"")</f>
        <v/>
      </c>
      <c r="Q581" s="89" t="str">
        <f>IF(P581="","",P581+종합보정값!HF$18)</f>
        <v/>
      </c>
    </row>
    <row r="582" spans="2:17">
      <c r="B582" s="84" t="s">
        <v>2124</v>
      </c>
      <c r="C582" s="85" t="str">
        <f>IF(D582="","",D582+종합보정값!HE$14)</f>
        <v/>
      </c>
      <c r="D582" s="85" t="str">
        <f>IFERROR(IF(INDEX(종합보정값!$HE:$HE,MATCH(SUBSTITUTE($B582,"인문3","인문2"),종합보정값!$HD:$HD,0))="","",INDEX(종합보정값!$HE:$HE,MATCH(SUBSTITUTE($B582,"인문3","인문2"),종합보정값!$HD:$HD,0))+종합보정값!HE$6+종합보정값!HE$35),"")</f>
        <v/>
      </c>
      <c r="E582" s="85" t="str">
        <f>IF(D582="","",D582+종합보정값!HF$14)</f>
        <v/>
      </c>
      <c r="F582" s="86" t="str">
        <f>IF(G582="","",G582+종합보정값!HE$15)</f>
        <v/>
      </c>
      <c r="G582" s="86" t="str">
        <f>IFERROR(IF(INDEX(종합보정값!$HE:$HE,MATCH(SUBSTITUTE($B582,"인문3","인문2"),종합보정값!$HD:$HD,0))="","",INDEX(종합보정값!$HE:$HE,MATCH(SUBSTITUTE($B582,"인문3","인문2"),종합보정값!$HD:$HD,0))+종합보정값!HE$7+종합보정값!HE$36),"")</f>
        <v/>
      </c>
      <c r="H582" s="86" t="str">
        <f>IF(G582="","",G582+종합보정값!HF$15)</f>
        <v/>
      </c>
      <c r="I582" s="87" t="str">
        <f>IF(J582="","",J582+종합보정값!HE$16)</f>
        <v/>
      </c>
      <c r="J582" s="87" t="str">
        <f>IFERROR(IF(INDEX(종합보정값!$HE:$HE,MATCH(SUBSTITUTE($B582,"인문3","인문2"),종합보정값!$HD:$HD,0))="","",INDEX(종합보정값!$HE:$HE,MATCH(SUBSTITUTE($B582,"인문3","인문2"),종합보정값!$HD:$HD,0))+종합보정값!HE$8+종합보정값!HE$37),"")</f>
        <v/>
      </c>
      <c r="K582" s="87" t="str">
        <f>IF(J582="","",J582+종합보정값!HF$16)</f>
        <v/>
      </c>
      <c r="L582" s="88" t="str">
        <f>IF(M582="","",M582+종합보정값!HE$17)</f>
        <v/>
      </c>
      <c r="M582" s="88" t="str">
        <f>IFERROR(IF(INDEX(종합보정값!$HE:$HE,MATCH(SUBSTITUTE($B582,"인문3","인문2"),종합보정값!$HD:$HD,0))="","",INDEX(종합보정값!$HE:$HE,MATCH(SUBSTITUTE($B582,"인문3","인문2"),종합보정값!$HD:$HD,0))+종합보정값!HE$9+종합보정값!HE$38),"")</f>
        <v/>
      </c>
      <c r="N582" s="88" t="str">
        <f>IF(M582="","",M582+종합보정값!HF$17)</f>
        <v/>
      </c>
      <c r="O582" s="89" t="str">
        <f>IF(P582="","",P582+종합보정값!HE$18)</f>
        <v/>
      </c>
      <c r="P582" s="89" t="str">
        <f>IFERROR(IF(INDEX(종합보정값!$HE:$HE,MATCH(SUBSTITUTE($B582,"인문3","인문2"),종합보정값!$HD:$HD,0))="","",INDEX(종합보정값!$HE:$HE,MATCH(SUBSTITUTE($B582,"인문3","인문2"),종합보정값!$HD:$HD,0))+종합보정값!HE$10+종합보정값!HE$39),"")</f>
        <v/>
      </c>
      <c r="Q582" s="89" t="str">
        <f>IF(P582="","",P582+종합보정값!HF$18)</f>
        <v/>
      </c>
    </row>
    <row r="583" spans="2:17">
      <c r="B583" s="84" t="s">
        <v>2125</v>
      </c>
      <c r="C583" s="85" t="str">
        <f>IF(D583="","",D583+종합보정값!HE$14)</f>
        <v/>
      </c>
      <c r="D583" s="85" t="str">
        <f>IFERROR(IF(INDEX(종합보정값!$HE:$HE,MATCH(SUBSTITUTE($B583,"자연1","자연2"),종합보정값!$HD:$HD,0))="","",INDEX(종합보정값!$HE:$HE,MATCH(SUBSTITUTE($B583,"자연1","자연2"),종합보정값!$HD:$HD,0))+종합보정값!HF$6-종합보정값!HF$35),"")</f>
        <v/>
      </c>
      <c r="E583" s="85" t="str">
        <f>IF(D583="","",D583+종합보정값!HF$14)</f>
        <v/>
      </c>
      <c r="F583" s="86" t="str">
        <f>IF(G583="","",G583+종합보정값!HE$15)</f>
        <v/>
      </c>
      <c r="G583" s="86" t="str">
        <f>IFERROR(IF(INDEX(종합보정값!$HE:$HE,MATCH(SUBSTITUTE($B583,"자연1","자연2"),종합보정값!$HD:$HD,0))="","",INDEX(종합보정값!$HE:$HE,MATCH(SUBSTITUTE($B583,"자연1","자연2"),종합보정값!$HD:$HD,0))+종합보정값!HF$7-종합보정값!HF$36),"")</f>
        <v/>
      </c>
      <c r="H583" s="86" t="str">
        <f>IF(G583="","",G583+종합보정값!HF$15)</f>
        <v/>
      </c>
      <c r="I583" s="87" t="str">
        <f>IF(J583="","",J583+종합보정값!HE$16)</f>
        <v/>
      </c>
      <c r="J583" s="87" t="str">
        <f>IFERROR(IF(INDEX(종합보정값!$HE:$HE,MATCH(SUBSTITUTE($B583,"자연1","자연2"),종합보정값!$HD:$HD,0))="","",INDEX(종합보정값!$HE:$HE,MATCH(SUBSTITUTE($B583,"자연1","자연2"),종합보정값!$HD:$HD,0))+종합보정값!HF$8-종합보정값!HF$37),"")</f>
        <v/>
      </c>
      <c r="K583" s="87" t="str">
        <f>IF(J583="","",J583+종합보정값!HF$16)</f>
        <v/>
      </c>
      <c r="L583" s="88" t="str">
        <f>IF(M583="","",M583+종합보정값!HE$17)</f>
        <v/>
      </c>
      <c r="M583" s="88" t="str">
        <f>IFERROR(IF(INDEX(종합보정값!$HE:$HE,MATCH(SUBSTITUTE($B583,"자연1","자연2"),종합보정값!$HD:$HD,0))="","",INDEX(종합보정값!$HE:$HE,MATCH(SUBSTITUTE($B583,"자연1","자연2"),종합보정값!$HD:$HD,0))+종합보정값!HF$9-종합보정값!HF$38),"")</f>
        <v/>
      </c>
      <c r="N583" s="88" t="str">
        <f>IF(M583="","",M583+종합보정값!HF$17)</f>
        <v/>
      </c>
      <c r="O583" s="89" t="str">
        <f>IF(P583="","",P583+종합보정값!HE$18)</f>
        <v/>
      </c>
      <c r="P583" s="89" t="str">
        <f>IFERROR(IF(INDEX(종합보정값!$HE:$HE,MATCH(SUBSTITUTE($B583,"자연1","자연2"),종합보정값!$HD:$HD,0))="","",INDEX(종합보정값!$HE:$HE,MATCH(SUBSTITUTE($B583,"자연1","자연2"),종합보정값!$HD:$HD,0))+종합보정값!HF$10-종합보정값!HF$39),"")</f>
        <v/>
      </c>
      <c r="Q583" s="89" t="str">
        <f>IF(P583="","",P583+종합보정값!HF$18)</f>
        <v/>
      </c>
    </row>
    <row r="584" spans="2:17">
      <c r="B584" s="84" t="s">
        <v>2126</v>
      </c>
      <c r="C584" s="85" t="str">
        <f>IF(D584="","",D584+종합보정값!HE$14)</f>
        <v/>
      </c>
      <c r="D584" s="85" t="str">
        <f>IFERROR(IF(INDEX(종합보정값!$HE:$HE,MATCH($B584,종합보정값!$HD:$HD,0))="","",INDEX(종합보정값!$HE:$HE,MATCH($B584,종합보정값!$HD:$HD,0))+IF(INDEX(종합보정값!$HG:$HG,MATCH($B584,종합보정값!$HD:$HD,0))="인문",종합보정값!HE$6,종합보정값!HF$6)),"")</f>
        <v/>
      </c>
      <c r="E584" s="85" t="str">
        <f>IF(D584="","",D584+종합보정값!HF$14)</f>
        <v/>
      </c>
      <c r="F584" s="86" t="str">
        <f>IF(G584="","",G584+종합보정값!HE$15)</f>
        <v/>
      </c>
      <c r="G584" s="86" t="str">
        <f>IFERROR(IF(INDEX(종합보정값!$HE:$HE,MATCH($B584,종합보정값!$HD:$HD,0))="","",INDEX(종합보정값!$HE:$HE,MATCH($B584,종합보정값!$HD:$HD,0))+IF(INDEX(종합보정값!$HG:$HG,MATCH($B584,종합보정값!$HD:$HD,0))="인문",종합보정값!HE$7,종합보정값!HF$7)),"")</f>
        <v/>
      </c>
      <c r="H584" s="86" t="str">
        <f>IF(G584="","",G584+종합보정값!HF$15)</f>
        <v/>
      </c>
      <c r="I584" s="87" t="str">
        <f>IF(J584="","",J584+종합보정값!HE$16)</f>
        <v/>
      </c>
      <c r="J584" s="87" t="str">
        <f>IFERROR(IF(INDEX(종합보정값!$HE:$HE,MATCH($B584,종합보정값!$HD:$HD,0))="","",INDEX(종합보정값!$HE:$HE,MATCH($B584,종합보정값!$HD:$HD,0))+IF(INDEX(종합보정값!$HG:$HG,MATCH($B584,종합보정값!$HD:$HD,0))="인문",종합보정값!HE$8,종합보정값!HF$8)),"")</f>
        <v/>
      </c>
      <c r="K584" s="87" t="str">
        <f>IF(J584="","",J584+종합보정값!HF$16)</f>
        <v/>
      </c>
      <c r="L584" s="88" t="str">
        <f>IF(M584="","",M584+종합보정값!HE$17)</f>
        <v/>
      </c>
      <c r="M584" s="88" t="str">
        <f>IFERROR(IF(INDEX(종합보정값!$HE:$HE,MATCH($B584,종합보정값!$HD:$HD,0))="","",INDEX(종합보정값!$HE:$HE,MATCH($B584,종합보정값!$HD:$HD,0))+IF(INDEX(종합보정값!$HG:$HG,MATCH($B584,종합보정값!$HD:$HD,0))="인문",종합보정값!HE$9,종합보정값!HF$9)),"")</f>
        <v/>
      </c>
      <c r="N584" s="88" t="str">
        <f>IF(M584="","",M584+종합보정값!HF$17)</f>
        <v/>
      </c>
      <c r="O584" s="89" t="str">
        <f>IF(P584="","",P584+종합보정값!HE$18)</f>
        <v/>
      </c>
      <c r="P584" s="89" t="str">
        <f>IFERROR(IF(INDEX(종합보정값!$HE:$HE,MATCH($B584,종합보정값!$HD:$HD,0))="","",INDEX(종합보정값!$HE:$HE,MATCH($B584,종합보정값!$HD:$HD,0))+IF(INDEX(종합보정값!$HG:$HG,MATCH($B584,종합보정값!$HD:$HD,0))="인문",종합보정값!HE$10,종합보정값!HF$10)),"")</f>
        <v/>
      </c>
      <c r="Q584" s="89" t="str">
        <f>IF(P584="","",P584+종합보정값!HF$18)</f>
        <v/>
      </c>
    </row>
    <row r="585" spans="2:17">
      <c r="B585" s="84" t="s">
        <v>2127</v>
      </c>
      <c r="C585" s="85" t="str">
        <f>IF(D585="","",D585+종합보정값!HE$14)</f>
        <v/>
      </c>
      <c r="D585" s="85" t="str">
        <f>IFERROR(IF(INDEX(종합보정값!$HE:$HE,MATCH(SUBSTITUTE($B585,"자연3","자연2"),종합보정값!$HD:$HD,0))="","",INDEX(종합보정값!$HE:$HE,MATCH(SUBSTITUTE($B585,"자연3","자연2"),종합보정값!$HD:$HD,0))+종합보정값!HF$6+종합보정값!HF$35),"")</f>
        <v/>
      </c>
      <c r="E585" s="85" t="str">
        <f>IF(D585="","",D585+종합보정값!HF$14)</f>
        <v/>
      </c>
      <c r="F585" s="86" t="str">
        <f>IF(G585="","",G585+종합보정값!HE$15)</f>
        <v/>
      </c>
      <c r="G585" s="86" t="str">
        <f>IFERROR(IF(INDEX(종합보정값!$HE:$HE,MATCH(SUBSTITUTE($B585,"자연3","자연2"),종합보정값!$HD:$HD,0))="","",INDEX(종합보정값!$HE:$HE,MATCH(SUBSTITUTE($B585,"자연3","자연2"),종합보정값!$HD:$HD,0))+종합보정값!HF$7+종합보정값!HF$36),"")</f>
        <v/>
      </c>
      <c r="H585" s="86" t="str">
        <f>IF(G585="","",G585+종합보정값!HF$15)</f>
        <v/>
      </c>
      <c r="I585" s="87" t="str">
        <f>IF(J585="","",J585+종합보정값!HE$16)</f>
        <v/>
      </c>
      <c r="J585" s="87" t="str">
        <f>IFERROR(IF(INDEX(종합보정값!$HE:$HE,MATCH(SUBSTITUTE($B585,"자연3","자연2"),종합보정값!$HD:$HD,0))="","",INDEX(종합보정값!$HE:$HE,MATCH(SUBSTITUTE($B585,"자연3","자연2"),종합보정값!$HD:$HD,0))+종합보정값!HF$8+종합보정값!HF$37),"")</f>
        <v/>
      </c>
      <c r="K585" s="87" t="str">
        <f>IF(J585="","",J585+종합보정값!HF$16)</f>
        <v/>
      </c>
      <c r="L585" s="88" t="str">
        <f>IF(M585="","",M585+종합보정값!HE$17)</f>
        <v/>
      </c>
      <c r="M585" s="88" t="str">
        <f>IFERROR(IF(INDEX(종합보정값!$HE:$HE,MATCH(SUBSTITUTE($B585,"자연3","자연2"),종합보정값!$HD:$HD,0))="","",INDEX(종합보정값!$HE:$HE,MATCH(SUBSTITUTE($B585,"자연3","자연2"),종합보정값!$HD:$HD,0))+종합보정값!HF$9+종합보정값!HF$38),"")</f>
        <v/>
      </c>
      <c r="N585" s="88" t="str">
        <f>IF(M585="","",M585+종합보정값!HF$17)</f>
        <v/>
      </c>
      <c r="O585" s="89" t="str">
        <f>IF(P585="","",P585+종합보정값!HE$18)</f>
        <v/>
      </c>
      <c r="P585" s="89" t="str">
        <f>IFERROR(IF(INDEX(종합보정값!$HE:$HE,MATCH(SUBSTITUTE($B585,"자연3","자연2"),종합보정값!$HD:$HD,0))="","",INDEX(종합보정값!$HE:$HE,MATCH(SUBSTITUTE($B585,"자연3","자연2"),종합보정값!$HD:$HD,0))+종합보정값!HF$10+종합보정값!HF$39),"")</f>
        <v/>
      </c>
      <c r="Q585" s="89" t="str">
        <f>IF(P585="","",P585+종합보정값!HF$18)</f>
        <v/>
      </c>
    </row>
    <row r="586" spans="2:17">
      <c r="B586" s="84" t="s">
        <v>2128</v>
      </c>
      <c r="C586" s="85" t="str">
        <f>IF(D586="","",D586+종합보정값!HE$14)</f>
        <v/>
      </c>
      <c r="D586" s="85" t="str">
        <f>IFERROR(IF(INDEX(종합보정값!$HE:$HE,MATCH($B586,종합보정값!$HD:$HD,0))="","",INDEX(종합보정값!$HE:$HE,MATCH($B586,종합보정값!$HD:$HD,0))+IF(INDEX(종합보정값!$HG:$HG,MATCH($B586,종합보정값!$HD:$HD,0))="인문",종합보정값!HE$6,종합보정값!HF$6)),"")</f>
        <v/>
      </c>
      <c r="E586" s="85" t="str">
        <f>IF(D586="","",D586+종합보정값!HF$14)</f>
        <v/>
      </c>
      <c r="F586" s="86" t="str">
        <f>IF(G586="","",G586+종합보정값!HE$15)</f>
        <v/>
      </c>
      <c r="G586" s="86" t="str">
        <f>IFERROR(IF(INDEX(종합보정값!$HE:$HE,MATCH($B586,종합보정값!$HD:$HD,0))="","",INDEX(종합보정값!$HE:$HE,MATCH($B586,종합보정값!$HD:$HD,0))+IF(INDEX(종합보정값!$HG:$HG,MATCH($B586,종합보정값!$HD:$HD,0))="인문",종합보정값!HE$7,종합보정값!HF$7)),"")</f>
        <v/>
      </c>
      <c r="H586" s="86" t="str">
        <f>IF(G586="","",G586+종합보정값!HF$15)</f>
        <v/>
      </c>
      <c r="I586" s="87" t="str">
        <f>IF(J586="","",J586+종합보정값!HE$16)</f>
        <v/>
      </c>
      <c r="J586" s="87" t="str">
        <f>IFERROR(IF(INDEX(종합보정값!$HE:$HE,MATCH($B586,종합보정값!$HD:$HD,0))="","",INDEX(종합보정값!$HE:$HE,MATCH($B586,종합보정값!$HD:$HD,0))+IF(INDEX(종합보정값!$HG:$HG,MATCH($B586,종합보정값!$HD:$HD,0))="인문",종합보정값!HE$8,종합보정값!HF$8)),"")</f>
        <v/>
      </c>
      <c r="K586" s="87" t="str">
        <f>IF(J586="","",J586+종합보정값!HF$16)</f>
        <v/>
      </c>
      <c r="L586" s="88" t="str">
        <f>IF(M586="","",M586+종합보정값!HE$17)</f>
        <v/>
      </c>
      <c r="M586" s="88" t="str">
        <f>IFERROR(IF(INDEX(종합보정값!$HE:$HE,MATCH($B586,종합보정값!$HD:$HD,0))="","",INDEX(종합보정값!$HE:$HE,MATCH($B586,종합보정값!$HD:$HD,0))+IF(INDEX(종합보정값!$HG:$HG,MATCH($B586,종합보정값!$HD:$HD,0))="인문",종합보정값!HE$9,종합보정값!HF$9)),"")</f>
        <v/>
      </c>
      <c r="N586" s="88" t="str">
        <f>IF(M586="","",M586+종합보정값!HF$17)</f>
        <v/>
      </c>
      <c r="O586" s="89" t="str">
        <f>IF(P586="","",P586+종합보정값!HE$18)</f>
        <v/>
      </c>
      <c r="P586" s="89" t="str">
        <f>IFERROR(IF(INDEX(종합보정값!$HE:$HE,MATCH($B586,종합보정값!$HD:$HD,0))="","",INDEX(종합보정값!$HE:$HE,MATCH($B586,종합보정값!$HD:$HD,0))+IF(INDEX(종합보정값!$HG:$HG,MATCH($B586,종합보정값!$HD:$HD,0))="인문",종합보정값!HE$10,종합보정값!HF$10)),"")</f>
        <v/>
      </c>
      <c r="Q586" s="89" t="str">
        <f>IF(P586="","",P586+종합보정값!HF$18)</f>
        <v/>
      </c>
    </row>
    <row r="587" spans="2:17">
      <c r="B587" s="84" t="s">
        <v>2129</v>
      </c>
      <c r="C587" s="85" t="str">
        <f>IF(D587="","",D587+종합보정값!HE$14)</f>
        <v/>
      </c>
      <c r="D587" s="85" t="str">
        <f>IFERROR(IF(INDEX(종합보정값!$HE:$HE,MATCH($B587,종합보정값!$HD:$HD,0))="","",INDEX(종합보정값!$HE:$HE,MATCH($B587,종합보정값!$HD:$HD,0))+IF(INDEX(종합보정값!$HG:$HG,MATCH($B587,종합보정값!$HD:$HD,0))="인문",종합보정값!HE$6,종합보정값!HF$6)),"")</f>
        <v/>
      </c>
      <c r="E587" s="85" t="str">
        <f>IF(D587="","",D587+종합보정값!HF$14)</f>
        <v/>
      </c>
      <c r="F587" s="86" t="str">
        <f>IF(G587="","",G587+종합보정값!HE$15)</f>
        <v/>
      </c>
      <c r="G587" s="86" t="str">
        <f>IFERROR(IF(INDEX(종합보정값!$HE:$HE,MATCH($B587,종합보정값!$HD:$HD,0))="","",INDEX(종합보정값!$HE:$HE,MATCH($B587,종합보정값!$HD:$HD,0))+IF(INDEX(종합보정값!$HG:$HG,MATCH($B587,종합보정값!$HD:$HD,0))="인문",종합보정값!HE$7,종합보정값!HF$7)),"")</f>
        <v/>
      </c>
      <c r="H587" s="86" t="str">
        <f>IF(G587="","",G587+종합보정값!HF$15)</f>
        <v/>
      </c>
      <c r="I587" s="87" t="str">
        <f>IF(J587="","",J587+종합보정값!HE$16)</f>
        <v/>
      </c>
      <c r="J587" s="87" t="str">
        <f>IFERROR(IF(INDEX(종합보정값!$HE:$HE,MATCH($B587,종합보정값!$HD:$HD,0))="","",INDEX(종합보정값!$HE:$HE,MATCH($B587,종합보정값!$HD:$HD,0))+IF(INDEX(종합보정값!$HG:$HG,MATCH($B587,종합보정값!$HD:$HD,0))="인문",종합보정값!HE$8,종합보정값!HF$8)),"")</f>
        <v/>
      </c>
      <c r="K587" s="87" t="str">
        <f>IF(J587="","",J587+종합보정값!HF$16)</f>
        <v/>
      </c>
      <c r="L587" s="88" t="str">
        <f>IF(M587="","",M587+종합보정값!HE$17)</f>
        <v/>
      </c>
      <c r="M587" s="88" t="str">
        <f>IFERROR(IF(INDEX(종합보정값!$HE:$HE,MATCH($B587,종합보정값!$HD:$HD,0))="","",INDEX(종합보정값!$HE:$HE,MATCH($B587,종합보정값!$HD:$HD,0))+IF(INDEX(종합보정값!$HG:$HG,MATCH($B587,종합보정값!$HD:$HD,0))="인문",종합보정값!HE$9,종합보정값!HF$9)),"")</f>
        <v/>
      </c>
      <c r="N587" s="88" t="str">
        <f>IF(M587="","",M587+종합보정값!HF$17)</f>
        <v/>
      </c>
      <c r="O587" s="89" t="str">
        <f>IF(P587="","",P587+종합보정값!HE$18)</f>
        <v/>
      </c>
      <c r="P587" s="89" t="str">
        <f>IFERROR(IF(INDEX(종합보정값!$HE:$HE,MATCH($B587,종합보정값!$HD:$HD,0))="","",INDEX(종합보정값!$HE:$HE,MATCH($B587,종합보정값!$HD:$HD,0))+IF(INDEX(종합보정값!$HG:$HG,MATCH($B587,종합보정값!$HD:$HD,0))="인문",종합보정값!HE$10,종합보정값!HF$10)),"")</f>
        <v/>
      </c>
      <c r="Q587" s="89" t="str">
        <f>IF(P587="","",P587+종합보정값!HF$18)</f>
        <v/>
      </c>
    </row>
    <row r="588" spans="2:17">
      <c r="B588" s="84" t="s">
        <v>2130</v>
      </c>
      <c r="C588" s="85" t="str">
        <f>IF(D588="","",D588+종합보정값!HE$14)</f>
        <v/>
      </c>
      <c r="D588" s="85" t="str">
        <f>IFERROR(IF(INDEX(종합보정값!$HE:$HE,MATCH($B588,종합보정값!$HD:$HD,0))="","",INDEX(종합보정값!$HE:$HE,MATCH($B588,종합보정값!$HD:$HD,0))+IF(INDEX(종합보정값!$HG:$HG,MATCH($B588,종합보정값!$HD:$HD,0))="인문",종합보정값!HE$6,종합보정값!HF$6)),"")</f>
        <v/>
      </c>
      <c r="E588" s="85" t="str">
        <f>IF(D588="","",D588+종합보정값!HF$14)</f>
        <v/>
      </c>
      <c r="F588" s="86" t="str">
        <f>IF(G588="","",G588+종합보정값!HE$15)</f>
        <v/>
      </c>
      <c r="G588" s="86" t="str">
        <f>IFERROR(IF(INDEX(종합보정값!$HE:$HE,MATCH($B588,종합보정값!$HD:$HD,0))="","",INDEX(종합보정값!$HE:$HE,MATCH($B588,종합보정값!$HD:$HD,0))+IF(INDEX(종합보정값!$HG:$HG,MATCH($B588,종합보정값!$HD:$HD,0))="인문",종합보정값!HE$7,종합보정값!HF$7)),"")</f>
        <v/>
      </c>
      <c r="H588" s="86" t="str">
        <f>IF(G588="","",G588+종합보정값!HF$15)</f>
        <v/>
      </c>
      <c r="I588" s="87" t="str">
        <f>IF(J588="","",J588+종합보정값!HE$16)</f>
        <v/>
      </c>
      <c r="J588" s="87" t="str">
        <f>IFERROR(IF(INDEX(종합보정값!$HE:$HE,MATCH($B588,종합보정값!$HD:$HD,0))="","",INDEX(종합보정값!$HE:$HE,MATCH($B588,종합보정값!$HD:$HD,0))+IF(INDEX(종합보정값!$HG:$HG,MATCH($B588,종합보정값!$HD:$HD,0))="인문",종합보정값!HE$8,종합보정값!HF$8)),"")</f>
        <v/>
      </c>
      <c r="K588" s="87" t="str">
        <f>IF(J588="","",J588+종합보정값!HF$16)</f>
        <v/>
      </c>
      <c r="L588" s="88" t="str">
        <f>IF(M588="","",M588+종합보정값!HE$17)</f>
        <v/>
      </c>
      <c r="M588" s="88" t="str">
        <f>IFERROR(IF(INDEX(종합보정값!$HE:$HE,MATCH($B588,종합보정값!$HD:$HD,0))="","",INDEX(종합보정값!$HE:$HE,MATCH($B588,종합보정값!$HD:$HD,0))+IF(INDEX(종합보정값!$HG:$HG,MATCH($B588,종합보정값!$HD:$HD,0))="인문",종합보정값!HE$9,종합보정값!HF$9)),"")</f>
        <v/>
      </c>
      <c r="N588" s="88" t="str">
        <f>IF(M588="","",M588+종합보정값!HF$17)</f>
        <v/>
      </c>
      <c r="O588" s="89" t="str">
        <f>IF(P588="","",P588+종합보정값!HE$18)</f>
        <v/>
      </c>
      <c r="P588" s="89" t="str">
        <f>IFERROR(IF(INDEX(종합보정값!$HE:$HE,MATCH($B588,종합보정값!$HD:$HD,0))="","",INDEX(종합보정값!$HE:$HE,MATCH($B588,종합보정값!$HD:$HD,0))+IF(INDEX(종합보정값!$HG:$HG,MATCH($B588,종합보정값!$HD:$HD,0))="인문",종합보정값!HE$10,종합보정값!HF$10)),"")</f>
        <v/>
      </c>
      <c r="Q588" s="89" t="str">
        <f>IF(P588="","",P588+종합보정값!HF$18)</f>
        <v/>
      </c>
    </row>
    <row r="589" spans="2:17">
      <c r="B589" s="84" t="s">
        <v>2131</v>
      </c>
      <c r="C589" s="85" t="str">
        <f>IF(D589="","",D589+종합보정값!HE$14)</f>
        <v/>
      </c>
      <c r="D589" s="85" t="str">
        <f>IFERROR(IF(INDEX(종합보정값!$HE:$HE,MATCH($B589,종합보정값!$HD:$HD,0))="","",INDEX(종합보정값!$HE:$HE,MATCH($B589,종합보정값!$HD:$HD,0))+IF(INDEX(종합보정값!$HG:$HG,MATCH($B589,종합보정값!$HD:$HD,0))="인문",종합보정값!HE$6,종합보정값!HF$6)),"")</f>
        <v/>
      </c>
      <c r="E589" s="85" t="str">
        <f>IF(D589="","",D589+종합보정값!HF$14)</f>
        <v/>
      </c>
      <c r="F589" s="86" t="str">
        <f>IF(G589="","",G589+종합보정값!HE$15)</f>
        <v/>
      </c>
      <c r="G589" s="86" t="str">
        <f>IFERROR(IF(INDEX(종합보정값!$HE:$HE,MATCH($B589,종합보정값!$HD:$HD,0))="","",INDEX(종합보정값!$HE:$HE,MATCH($B589,종합보정값!$HD:$HD,0))+IF(INDEX(종합보정값!$HG:$HG,MATCH($B589,종합보정값!$HD:$HD,0))="인문",종합보정값!HE$7,종합보정값!HF$7)),"")</f>
        <v/>
      </c>
      <c r="H589" s="86" t="str">
        <f>IF(G589="","",G589+종합보정값!HF$15)</f>
        <v/>
      </c>
      <c r="I589" s="87" t="str">
        <f>IF(J589="","",J589+종합보정값!HE$16)</f>
        <v/>
      </c>
      <c r="J589" s="87" t="str">
        <f>IFERROR(IF(INDEX(종합보정값!$HE:$HE,MATCH($B589,종합보정값!$HD:$HD,0))="","",INDEX(종합보정값!$HE:$HE,MATCH($B589,종합보정값!$HD:$HD,0))+IF(INDEX(종합보정값!$HG:$HG,MATCH($B589,종합보정값!$HD:$HD,0))="인문",종합보정값!HE$8,종합보정값!HF$8)),"")</f>
        <v/>
      </c>
      <c r="K589" s="87" t="str">
        <f>IF(J589="","",J589+종합보정값!HF$16)</f>
        <v/>
      </c>
      <c r="L589" s="88" t="str">
        <f>IF(M589="","",M589+종합보정값!HE$17)</f>
        <v/>
      </c>
      <c r="M589" s="88" t="str">
        <f>IFERROR(IF(INDEX(종합보정값!$HE:$HE,MATCH($B589,종합보정값!$HD:$HD,0))="","",INDEX(종합보정값!$HE:$HE,MATCH($B589,종합보정값!$HD:$HD,0))+IF(INDEX(종합보정값!$HG:$HG,MATCH($B589,종합보정값!$HD:$HD,0))="인문",종합보정값!HE$9,종합보정값!HF$9)),"")</f>
        <v/>
      </c>
      <c r="N589" s="88" t="str">
        <f>IF(M589="","",M589+종합보정값!HF$17)</f>
        <v/>
      </c>
      <c r="O589" s="89" t="str">
        <f>IF(P589="","",P589+종합보정값!HE$18)</f>
        <v/>
      </c>
      <c r="P589" s="89" t="str">
        <f>IFERROR(IF(INDEX(종합보정값!$HE:$HE,MATCH($B589,종합보정값!$HD:$HD,0))="","",INDEX(종합보정값!$HE:$HE,MATCH($B589,종합보정값!$HD:$HD,0))+IF(INDEX(종합보정값!$HG:$HG,MATCH($B589,종합보정값!$HD:$HD,0))="인문",종합보정값!HE$10,종합보정값!HF$10)),"")</f>
        <v/>
      </c>
      <c r="Q589" s="89" t="str">
        <f>IF(P589="","",P589+종합보정값!HF$18)</f>
        <v/>
      </c>
    </row>
    <row r="591" spans="2:17">
      <c r="B591" s="159" t="s">
        <v>2132</v>
      </c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5"/>
    </row>
    <row r="592" spans="2:17">
      <c r="B592" s="78"/>
      <c r="C592" s="163" t="s">
        <v>1862</v>
      </c>
      <c r="D592" s="154"/>
      <c r="E592" s="155"/>
      <c r="F592" s="161" t="s">
        <v>1863</v>
      </c>
      <c r="G592" s="154"/>
      <c r="H592" s="155"/>
      <c r="I592" s="162" t="s">
        <v>1864</v>
      </c>
      <c r="J592" s="154"/>
      <c r="K592" s="155"/>
      <c r="L592" s="156" t="s">
        <v>1865</v>
      </c>
      <c r="M592" s="154"/>
      <c r="N592" s="155"/>
      <c r="O592" s="157" t="s">
        <v>1866</v>
      </c>
      <c r="P592" s="154"/>
      <c r="Q592" s="155"/>
    </row>
    <row r="593" spans="2:17">
      <c r="B593" s="78" t="s">
        <v>1869</v>
      </c>
      <c r="C593" s="79" t="s">
        <v>19</v>
      </c>
      <c r="D593" s="79" t="s">
        <v>20</v>
      </c>
      <c r="E593" s="79" t="s">
        <v>21</v>
      </c>
      <c r="F593" s="80" t="s">
        <v>19</v>
      </c>
      <c r="G593" s="80" t="s">
        <v>20</v>
      </c>
      <c r="H593" s="80" t="s">
        <v>21</v>
      </c>
      <c r="I593" s="81" t="s">
        <v>19</v>
      </c>
      <c r="J593" s="81" t="s">
        <v>20</v>
      </c>
      <c r="K593" s="81" t="s">
        <v>21</v>
      </c>
      <c r="L593" s="82" t="s">
        <v>19</v>
      </c>
      <c r="M593" s="82" t="s">
        <v>20</v>
      </c>
      <c r="N593" s="82" t="s">
        <v>21</v>
      </c>
      <c r="O593" s="83" t="s">
        <v>19</v>
      </c>
      <c r="P593" s="83" t="s">
        <v>20</v>
      </c>
      <c r="Q593" s="83" t="s">
        <v>21</v>
      </c>
    </row>
    <row r="594" spans="2:17">
      <c r="B594" s="84" t="s">
        <v>2133</v>
      </c>
      <c r="C594" s="85" t="str">
        <f>IF(D594="","",D594+종합보정값!HJ$14)</f>
        <v/>
      </c>
      <c r="D594" s="85" t="str">
        <f>IFERROR(IF(INDEX(종합보정값!$HJ:$HJ,MATCH(SUBSTITUTE($B594,"인문1","인문2"),종합보정값!$HI:$HI,0))="","",INDEX(종합보정값!$HJ:$HJ,MATCH(SUBSTITUTE($B594,"인문1","인문2"),종합보정값!$HI:$HI,0))+종합보정값!HJ$6-종합보정값!HJ$35),"")</f>
        <v/>
      </c>
      <c r="E594" s="85" t="str">
        <f>IF(D594="","",D594+종합보정값!HK$14)</f>
        <v/>
      </c>
      <c r="F594" s="86" t="str">
        <f>IF(G594="","",G594+종합보정값!HJ$15)</f>
        <v/>
      </c>
      <c r="G594" s="86" t="str">
        <f>IFERROR(IF(INDEX(종합보정값!$HJ:$HJ,MATCH(SUBSTITUTE($B594,"인문1","인문2"),종합보정값!$HI:$HI,0))="","",INDEX(종합보정값!$HJ:$HJ,MATCH(SUBSTITUTE($B594,"인문1","인문2"),종합보정값!$HI:$HI,0))+종합보정값!HJ$7-종합보정값!HJ$36),"")</f>
        <v/>
      </c>
      <c r="H594" s="86" t="str">
        <f>IF(G594="","",G594+종합보정값!HK$15)</f>
        <v/>
      </c>
      <c r="I594" s="87" t="str">
        <f>IF(J594="","",J594+종합보정값!HJ$16)</f>
        <v/>
      </c>
      <c r="J594" s="87" t="str">
        <f>IFERROR(IF(INDEX(종합보정값!$HJ:$HJ,MATCH(SUBSTITUTE($B594,"인문1","인문2"),종합보정값!$HI:$HI,0))="","",INDEX(종합보정값!$HJ:$HJ,MATCH(SUBSTITUTE($B594,"인문1","인문2"),종합보정값!$HI:$HI,0))+종합보정값!HJ$8-종합보정값!HJ$37),"")</f>
        <v/>
      </c>
      <c r="K594" s="87" t="str">
        <f>IF(J594="","",J594+종합보정값!HK$16)</f>
        <v/>
      </c>
      <c r="L594" s="88" t="str">
        <f>IF(M594="","",M594+종합보정값!HJ$17)</f>
        <v/>
      </c>
      <c r="M594" s="88" t="str">
        <f>IFERROR(IF(INDEX(종합보정값!$HJ:$HJ,MATCH(SUBSTITUTE($B594,"인문1","인문2"),종합보정값!$HI:$HI,0))="","",INDEX(종합보정값!$HJ:$HJ,MATCH(SUBSTITUTE($B594,"인문1","인문2"),종합보정값!$HI:$HI,0))+종합보정값!HJ$9-종합보정값!HJ$38),"")</f>
        <v/>
      </c>
      <c r="N594" s="88" t="str">
        <f>IF(M594="","",M594+종합보정값!HK$17)</f>
        <v/>
      </c>
      <c r="O594" s="89" t="str">
        <f>IF(P594="","",P594+종합보정값!HJ$18)</f>
        <v/>
      </c>
      <c r="P594" s="89" t="str">
        <f>IFERROR(IF(INDEX(종합보정값!$HJ:$HJ,MATCH(SUBSTITUTE($B594,"인문1","인문2"),종합보정값!$HI:$HI,0))="","",INDEX(종합보정값!$HJ:$HJ,MATCH(SUBSTITUTE($B594,"인문1","인문2"),종합보정값!$HI:$HI,0))+종합보정값!HJ$10-종합보정값!HJ$39),"")</f>
        <v/>
      </c>
      <c r="Q594" s="89" t="str">
        <f>IF(P594="","",P594+종합보정값!HK$18)</f>
        <v/>
      </c>
    </row>
    <row r="595" spans="2:17">
      <c r="B595" s="84" t="s">
        <v>2134</v>
      </c>
      <c r="C595" s="85" t="str">
        <f>IF(D595="","",D595+종합보정값!HJ$14)</f>
        <v/>
      </c>
      <c r="D595" s="85" t="str">
        <f>IFERROR(IF(INDEX(종합보정값!$HJ:$HJ,MATCH($B595,종합보정값!$HI:$HI,0))="","",INDEX(종합보정값!$HJ:$HJ,MATCH($B595,종합보정값!$HI:$HI,0))+IF(INDEX(종합보정값!$HL:$HL,MATCH($B595,종합보정값!$HI:$HI,0))="인문",종합보정값!HJ$6,종합보정값!HK$6)),"")</f>
        <v/>
      </c>
      <c r="E595" s="85" t="str">
        <f>IF(D595="","",D595+종합보정값!HK$14)</f>
        <v/>
      </c>
      <c r="F595" s="86" t="str">
        <f>IF(G595="","",G595+종합보정값!HJ$15)</f>
        <v/>
      </c>
      <c r="G595" s="86" t="str">
        <f>IFERROR(IF(INDEX(종합보정값!$HJ:$HJ,MATCH($B595,종합보정값!$HI:$HI,0))="","",INDEX(종합보정값!$HJ:$HJ,MATCH($B595,종합보정값!$HI:$HI,0))+IF(INDEX(종합보정값!$HL:$HL,MATCH($B595,종합보정값!$HI:$HI,0))="인문",종합보정값!HJ$7,종합보정값!HK$7)),"")</f>
        <v/>
      </c>
      <c r="H595" s="86" t="str">
        <f>IF(G595="","",G595+종합보정값!HK$15)</f>
        <v/>
      </c>
      <c r="I595" s="87" t="str">
        <f>IF(J595="","",J595+종합보정값!HJ$16)</f>
        <v/>
      </c>
      <c r="J595" s="87" t="str">
        <f>IFERROR(IF(INDEX(종합보정값!$HJ:$HJ,MATCH($B595,종합보정값!$HI:$HI,0))="","",INDEX(종합보정값!$HJ:$HJ,MATCH($B595,종합보정값!$HI:$HI,0))+IF(INDEX(종합보정값!$HL:$HL,MATCH($B595,종합보정값!$HI:$HI,0))="인문",종합보정값!HJ$8,종합보정값!HK$8)),"")</f>
        <v/>
      </c>
      <c r="K595" s="87" t="str">
        <f>IF(J595="","",J595+종합보정값!HK$16)</f>
        <v/>
      </c>
      <c r="L595" s="88" t="str">
        <f>IF(M595="","",M595+종합보정값!HJ$17)</f>
        <v/>
      </c>
      <c r="M595" s="88" t="str">
        <f>IFERROR(IF(INDEX(종합보정값!$HJ:$HJ,MATCH($B595,종합보정값!$HI:$HI,0))="","",INDEX(종합보정값!$HJ:$HJ,MATCH($B595,종합보정값!$HI:$HI,0))+IF(INDEX(종합보정값!$HL:$HL,MATCH($B595,종합보정값!$HI:$HI,0))="인문",종합보정값!HJ$9,종합보정값!HK$9)),"")</f>
        <v/>
      </c>
      <c r="N595" s="88" t="str">
        <f>IF(M595="","",M595+종합보정값!HK$17)</f>
        <v/>
      </c>
      <c r="O595" s="89" t="str">
        <f>IF(P595="","",P595+종합보정값!HJ$18)</f>
        <v/>
      </c>
      <c r="P595" s="89" t="str">
        <f>IFERROR(IF(INDEX(종합보정값!$HJ:$HJ,MATCH($B595,종합보정값!$HI:$HI,0))="","",INDEX(종합보정값!$HJ:$HJ,MATCH($B595,종합보정값!$HI:$HI,0))+IF(INDEX(종합보정값!$HL:$HL,MATCH($B595,종합보정값!$HI:$HI,0))="인문",종합보정값!HJ$10,종합보정값!HK$10)),"")</f>
        <v/>
      </c>
      <c r="Q595" s="89" t="str">
        <f>IF(P595="","",P595+종합보정값!HK$18)</f>
        <v/>
      </c>
    </row>
    <row r="596" spans="2:17">
      <c r="B596" s="84" t="s">
        <v>2135</v>
      </c>
      <c r="C596" s="85" t="str">
        <f>IF(D596="","",D596+종합보정값!HJ$14)</f>
        <v/>
      </c>
      <c r="D596" s="85" t="str">
        <f>IFERROR(IF(INDEX(종합보정값!$HJ:$HJ,MATCH(SUBSTITUTE($B596,"인문3","인문2"),종합보정값!$HI:$HI,0))="","",INDEX(종합보정값!$HJ:$HJ,MATCH(SUBSTITUTE($B596,"인문3","인문2"),종합보정값!$HI:$HI,0))+종합보정값!HJ$6+종합보정값!HJ$35),"")</f>
        <v/>
      </c>
      <c r="E596" s="85" t="str">
        <f>IF(D596="","",D596+종합보정값!HK$14)</f>
        <v/>
      </c>
      <c r="F596" s="86" t="str">
        <f>IF(G596="","",G596+종합보정값!HJ$15)</f>
        <v/>
      </c>
      <c r="G596" s="86" t="str">
        <f>IFERROR(IF(INDEX(종합보정값!$HJ:$HJ,MATCH(SUBSTITUTE($B596,"인문3","인문2"),종합보정값!$HI:$HI,0))="","",INDEX(종합보정값!$HJ:$HJ,MATCH(SUBSTITUTE($B596,"인문3","인문2"),종합보정값!$HI:$HI,0))+종합보정값!HJ$7+종합보정값!HJ$36),"")</f>
        <v/>
      </c>
      <c r="H596" s="86" t="str">
        <f>IF(G596="","",G596+종합보정값!HK$15)</f>
        <v/>
      </c>
      <c r="I596" s="87" t="str">
        <f>IF(J596="","",J596+종합보정값!HJ$16)</f>
        <v/>
      </c>
      <c r="J596" s="87" t="str">
        <f>IFERROR(IF(INDEX(종합보정값!$HJ:$HJ,MATCH(SUBSTITUTE($B596,"인문3","인문2"),종합보정값!$HI:$HI,0))="","",INDEX(종합보정값!$HJ:$HJ,MATCH(SUBSTITUTE($B596,"인문3","인문2"),종합보정값!$HI:$HI,0))+종합보정값!HJ$8+종합보정값!HJ$37),"")</f>
        <v/>
      </c>
      <c r="K596" s="87" t="str">
        <f>IF(J596="","",J596+종합보정값!HK$16)</f>
        <v/>
      </c>
      <c r="L596" s="88" t="str">
        <f>IF(M596="","",M596+종합보정값!HJ$17)</f>
        <v/>
      </c>
      <c r="M596" s="88" t="str">
        <f>IFERROR(IF(INDEX(종합보정값!$HJ:$HJ,MATCH(SUBSTITUTE($B596,"인문3","인문2"),종합보정값!$HI:$HI,0))="","",INDEX(종합보정값!$HJ:$HJ,MATCH(SUBSTITUTE($B596,"인문3","인문2"),종합보정값!$HI:$HI,0))+종합보정값!HJ$9+종합보정값!HJ$38),"")</f>
        <v/>
      </c>
      <c r="N596" s="88" t="str">
        <f>IF(M596="","",M596+종합보정값!HK$17)</f>
        <v/>
      </c>
      <c r="O596" s="89" t="str">
        <f>IF(P596="","",P596+종합보정값!HJ$18)</f>
        <v/>
      </c>
      <c r="P596" s="89" t="str">
        <f>IFERROR(IF(INDEX(종합보정값!$HJ:$HJ,MATCH(SUBSTITUTE($B596,"인문3","인문2"),종합보정값!$HI:$HI,0))="","",INDEX(종합보정값!$HJ:$HJ,MATCH(SUBSTITUTE($B596,"인문3","인문2"),종합보정값!$HI:$HI,0))+종합보정값!HJ$10+종합보정값!HJ$39),"")</f>
        <v/>
      </c>
      <c r="Q596" s="89" t="str">
        <f>IF(P596="","",P596+종합보정값!HK$18)</f>
        <v/>
      </c>
    </row>
    <row r="597" spans="2:17">
      <c r="B597" s="84" t="s">
        <v>2136</v>
      </c>
      <c r="C597" s="85" t="str">
        <f>IF(D597="","",D597+종합보정값!HJ$14)</f>
        <v/>
      </c>
      <c r="D597" s="85" t="str">
        <f>IFERROR(IF(INDEX(종합보정값!$HJ:$HJ,MATCH(SUBSTITUTE($B597,"자연1","자연2"),종합보정값!$HI:$HI,0))="","",INDEX(종합보정값!$HJ:$HJ,MATCH(SUBSTITUTE($B597,"자연1","자연2"),종합보정값!$HI:$HI,0))+종합보정값!HK$6-종합보정값!HK$35),"")</f>
        <v/>
      </c>
      <c r="E597" s="85" t="str">
        <f>IF(D597="","",D597+종합보정값!HK$14)</f>
        <v/>
      </c>
      <c r="F597" s="86" t="str">
        <f>IF(G597="","",G597+종합보정값!HJ$15)</f>
        <v/>
      </c>
      <c r="G597" s="86" t="str">
        <f>IFERROR(IF(INDEX(종합보정값!$HJ:$HJ,MATCH(SUBSTITUTE($B597,"자연1","자연2"),종합보정값!$HI:$HI,0))="","",INDEX(종합보정값!$HJ:$HJ,MATCH(SUBSTITUTE($B597,"자연1","자연2"),종합보정값!$HI:$HI,0))+종합보정값!HK$7-종합보정값!HK$36),"")</f>
        <v/>
      </c>
      <c r="H597" s="86" t="str">
        <f>IF(G597="","",G597+종합보정값!HK$15)</f>
        <v/>
      </c>
      <c r="I597" s="87" t="str">
        <f>IF(J597="","",J597+종합보정값!HJ$16)</f>
        <v/>
      </c>
      <c r="J597" s="87" t="str">
        <f>IFERROR(IF(INDEX(종합보정값!$HJ:$HJ,MATCH(SUBSTITUTE($B597,"자연1","자연2"),종합보정값!$HI:$HI,0))="","",INDEX(종합보정값!$HJ:$HJ,MATCH(SUBSTITUTE($B597,"자연1","자연2"),종합보정값!$HI:$HI,0))+종합보정값!HK$8-종합보정값!HK$37),"")</f>
        <v/>
      </c>
      <c r="K597" s="87" t="str">
        <f>IF(J597="","",J597+종합보정값!HK$16)</f>
        <v/>
      </c>
      <c r="L597" s="88" t="str">
        <f>IF(M597="","",M597+종합보정값!HJ$17)</f>
        <v/>
      </c>
      <c r="M597" s="88" t="str">
        <f>IFERROR(IF(INDEX(종합보정값!$HJ:$HJ,MATCH(SUBSTITUTE($B597,"자연1","자연2"),종합보정값!$HI:$HI,0))="","",INDEX(종합보정값!$HJ:$HJ,MATCH(SUBSTITUTE($B597,"자연1","자연2"),종합보정값!$HI:$HI,0))+종합보정값!HK$9-종합보정값!HK$38),"")</f>
        <v/>
      </c>
      <c r="N597" s="88" t="str">
        <f>IF(M597="","",M597+종합보정값!HK$17)</f>
        <v/>
      </c>
      <c r="O597" s="89" t="str">
        <f>IF(P597="","",P597+종합보정값!HJ$18)</f>
        <v/>
      </c>
      <c r="P597" s="89" t="str">
        <f>IFERROR(IF(INDEX(종합보정값!$HJ:$HJ,MATCH(SUBSTITUTE($B597,"자연1","자연2"),종합보정값!$HI:$HI,0))="","",INDEX(종합보정값!$HJ:$HJ,MATCH(SUBSTITUTE($B597,"자연1","자연2"),종합보정값!$HI:$HI,0))+종합보정값!HK$10-종합보정값!HK$39),"")</f>
        <v/>
      </c>
      <c r="Q597" s="89" t="str">
        <f>IF(P597="","",P597+종합보정값!HK$18)</f>
        <v/>
      </c>
    </row>
    <row r="598" spans="2:17">
      <c r="B598" s="84" t="s">
        <v>2137</v>
      </c>
      <c r="C598" s="85" t="str">
        <f>IF(D598="","",D598+종합보정값!HJ$14)</f>
        <v/>
      </c>
      <c r="D598" s="85" t="str">
        <f>IFERROR(IF(INDEX(종합보정값!$HJ:$HJ,MATCH($B598,종합보정값!$HI:$HI,0))="","",INDEX(종합보정값!$HJ:$HJ,MATCH($B598,종합보정값!$HI:$HI,0))+IF(INDEX(종합보정값!$HL:$HL,MATCH($B598,종합보정값!$HI:$HI,0))="인문",종합보정값!HJ$6,종합보정값!HK$6)),"")</f>
        <v/>
      </c>
      <c r="E598" s="85" t="str">
        <f>IF(D598="","",D598+종합보정값!HK$14)</f>
        <v/>
      </c>
      <c r="F598" s="86" t="str">
        <f>IF(G598="","",G598+종합보정값!HJ$15)</f>
        <v/>
      </c>
      <c r="G598" s="86" t="str">
        <f>IFERROR(IF(INDEX(종합보정값!$HJ:$HJ,MATCH($B598,종합보정값!$HI:$HI,0))="","",INDEX(종합보정값!$HJ:$HJ,MATCH($B598,종합보정값!$HI:$HI,0))+IF(INDEX(종합보정값!$HL:$HL,MATCH($B598,종합보정값!$HI:$HI,0))="인문",종합보정값!HJ$7,종합보정값!HK$7)),"")</f>
        <v/>
      </c>
      <c r="H598" s="86" t="str">
        <f>IF(G598="","",G598+종합보정값!HK$15)</f>
        <v/>
      </c>
      <c r="I598" s="87" t="str">
        <f>IF(J598="","",J598+종합보정값!HJ$16)</f>
        <v/>
      </c>
      <c r="J598" s="87" t="str">
        <f>IFERROR(IF(INDEX(종합보정값!$HJ:$HJ,MATCH($B598,종합보정값!$HI:$HI,0))="","",INDEX(종합보정값!$HJ:$HJ,MATCH($B598,종합보정값!$HI:$HI,0))+IF(INDEX(종합보정값!$HL:$HL,MATCH($B598,종합보정값!$HI:$HI,0))="인문",종합보정값!HJ$8,종합보정값!HK$8)),"")</f>
        <v/>
      </c>
      <c r="K598" s="87" t="str">
        <f>IF(J598="","",J598+종합보정값!HK$16)</f>
        <v/>
      </c>
      <c r="L598" s="88" t="str">
        <f>IF(M598="","",M598+종합보정값!HJ$17)</f>
        <v/>
      </c>
      <c r="M598" s="88" t="str">
        <f>IFERROR(IF(INDEX(종합보정값!$HJ:$HJ,MATCH($B598,종합보정값!$HI:$HI,0))="","",INDEX(종합보정값!$HJ:$HJ,MATCH($B598,종합보정값!$HI:$HI,0))+IF(INDEX(종합보정값!$HL:$HL,MATCH($B598,종합보정값!$HI:$HI,0))="인문",종합보정값!HJ$9,종합보정값!HK$9)),"")</f>
        <v/>
      </c>
      <c r="N598" s="88" t="str">
        <f>IF(M598="","",M598+종합보정값!HK$17)</f>
        <v/>
      </c>
      <c r="O598" s="89" t="str">
        <f>IF(P598="","",P598+종합보정값!HJ$18)</f>
        <v/>
      </c>
      <c r="P598" s="89" t="str">
        <f>IFERROR(IF(INDEX(종합보정값!$HJ:$HJ,MATCH($B598,종합보정값!$HI:$HI,0))="","",INDEX(종합보정값!$HJ:$HJ,MATCH($B598,종합보정값!$HI:$HI,0))+IF(INDEX(종합보정값!$HL:$HL,MATCH($B598,종합보정값!$HI:$HI,0))="인문",종합보정값!HJ$10,종합보정값!HK$10)),"")</f>
        <v/>
      </c>
      <c r="Q598" s="89" t="str">
        <f>IF(P598="","",P598+종합보정값!HK$18)</f>
        <v/>
      </c>
    </row>
    <row r="599" spans="2:17">
      <c r="B599" s="84" t="s">
        <v>2138</v>
      </c>
      <c r="C599" s="85" t="str">
        <f>IF(D599="","",D599+종합보정값!HJ$14)</f>
        <v/>
      </c>
      <c r="D599" s="85" t="str">
        <f>IFERROR(IF(INDEX(종합보정값!$HJ:$HJ,MATCH(SUBSTITUTE($B599,"자연3","자연2"),종합보정값!$HI:$HI,0))="","",INDEX(종합보정값!$HJ:$HJ,MATCH(SUBSTITUTE($B599,"자연3","자연2"),종합보정값!$HI:$HI,0))+종합보정값!HK$6+종합보정값!HK$35),"")</f>
        <v/>
      </c>
      <c r="E599" s="85" t="str">
        <f>IF(D599="","",D599+종합보정값!HK$14)</f>
        <v/>
      </c>
      <c r="F599" s="86" t="str">
        <f>IF(G599="","",G599+종합보정값!HJ$15)</f>
        <v/>
      </c>
      <c r="G599" s="86" t="str">
        <f>IFERROR(IF(INDEX(종합보정값!$HJ:$HJ,MATCH(SUBSTITUTE($B599,"자연3","자연2"),종합보정값!$HI:$HI,0))="","",INDEX(종합보정값!$HJ:$HJ,MATCH(SUBSTITUTE($B599,"자연3","자연2"),종합보정값!$HI:$HI,0))+종합보정값!HK$7+종합보정값!HK$36),"")</f>
        <v/>
      </c>
      <c r="H599" s="86" t="str">
        <f>IF(G599="","",G599+종합보정값!HK$15)</f>
        <v/>
      </c>
      <c r="I599" s="87" t="str">
        <f>IF(J599="","",J599+종합보정값!HJ$16)</f>
        <v/>
      </c>
      <c r="J599" s="87" t="str">
        <f>IFERROR(IF(INDEX(종합보정값!$HJ:$HJ,MATCH(SUBSTITUTE($B599,"자연3","자연2"),종합보정값!$HI:$HI,0))="","",INDEX(종합보정값!$HJ:$HJ,MATCH(SUBSTITUTE($B599,"자연3","자연2"),종합보정값!$HI:$HI,0))+종합보정값!HK$8+종합보정값!HK$37),"")</f>
        <v/>
      </c>
      <c r="K599" s="87" t="str">
        <f>IF(J599="","",J599+종합보정값!HK$16)</f>
        <v/>
      </c>
      <c r="L599" s="88" t="str">
        <f>IF(M599="","",M599+종합보정값!HJ$17)</f>
        <v/>
      </c>
      <c r="M599" s="88" t="str">
        <f>IFERROR(IF(INDEX(종합보정값!$HJ:$HJ,MATCH(SUBSTITUTE($B599,"자연3","자연2"),종합보정값!$HI:$HI,0))="","",INDEX(종합보정값!$HJ:$HJ,MATCH(SUBSTITUTE($B599,"자연3","자연2"),종합보정값!$HI:$HI,0))+종합보정값!HK$9+종합보정값!HK$38),"")</f>
        <v/>
      </c>
      <c r="N599" s="88" t="str">
        <f>IF(M599="","",M599+종합보정값!HK$17)</f>
        <v/>
      </c>
      <c r="O599" s="89" t="str">
        <f>IF(P599="","",P599+종합보정값!HJ$18)</f>
        <v/>
      </c>
      <c r="P599" s="89" t="str">
        <f>IFERROR(IF(INDEX(종합보정값!$HJ:$HJ,MATCH(SUBSTITUTE($B599,"자연3","자연2"),종합보정값!$HI:$HI,0))="","",INDEX(종합보정값!$HJ:$HJ,MATCH(SUBSTITUTE($B599,"자연3","자연2"),종합보정값!$HI:$HI,0))+종합보정값!HK$10+종합보정값!HK$39),"")</f>
        <v/>
      </c>
      <c r="Q599" s="89" t="str">
        <f>IF(P599="","",P599+종합보정값!HK$18)</f>
        <v/>
      </c>
    </row>
    <row r="600" spans="2:17">
      <c r="B600" s="84" t="s">
        <v>2139</v>
      </c>
      <c r="C600" s="85" t="str">
        <f>IF(D600="","",D600+종합보정값!HJ$14)</f>
        <v/>
      </c>
      <c r="D600" s="85" t="str">
        <f>IFERROR(IF(INDEX(종합보정값!$HJ:$HJ,MATCH($B600,종합보정값!$HI:$HI,0))="","",INDEX(종합보정값!$HJ:$HJ,MATCH($B600,종합보정값!$HI:$HI,0))+IF(INDEX(종합보정값!$HL:$HL,MATCH($B600,종합보정값!$HI:$HI,0))="인문",종합보정값!HJ$6,종합보정값!HK$6)),"")</f>
        <v/>
      </c>
      <c r="E600" s="85" t="str">
        <f>IF(D600="","",D600+종합보정값!HK$14)</f>
        <v/>
      </c>
      <c r="F600" s="86" t="str">
        <f>IF(G600="","",G600+종합보정값!HJ$15)</f>
        <v/>
      </c>
      <c r="G600" s="86" t="str">
        <f>IFERROR(IF(INDEX(종합보정값!$HJ:$HJ,MATCH($B600,종합보정값!$HI:$HI,0))="","",INDEX(종합보정값!$HJ:$HJ,MATCH($B600,종합보정값!$HI:$HI,0))+IF(INDEX(종합보정값!$HL:$HL,MATCH($B600,종합보정값!$HI:$HI,0))="인문",종합보정값!HJ$7,종합보정값!HK$7)),"")</f>
        <v/>
      </c>
      <c r="H600" s="86" t="str">
        <f>IF(G600="","",G600+종합보정값!HK$15)</f>
        <v/>
      </c>
      <c r="I600" s="87" t="str">
        <f>IF(J600="","",J600+종합보정값!HJ$16)</f>
        <v/>
      </c>
      <c r="J600" s="87" t="str">
        <f>IFERROR(IF(INDEX(종합보정값!$HJ:$HJ,MATCH($B600,종합보정값!$HI:$HI,0))="","",INDEX(종합보정값!$HJ:$HJ,MATCH($B600,종합보정값!$HI:$HI,0))+IF(INDEX(종합보정값!$HL:$HL,MATCH($B600,종합보정값!$HI:$HI,0))="인문",종합보정값!HJ$8,종합보정값!HK$8)),"")</f>
        <v/>
      </c>
      <c r="K600" s="87" t="str">
        <f>IF(J600="","",J600+종합보정값!HK$16)</f>
        <v/>
      </c>
      <c r="L600" s="88" t="str">
        <f>IF(M600="","",M600+종합보정값!HJ$17)</f>
        <v/>
      </c>
      <c r="M600" s="88" t="str">
        <f>IFERROR(IF(INDEX(종합보정값!$HJ:$HJ,MATCH($B600,종합보정값!$HI:$HI,0))="","",INDEX(종합보정값!$HJ:$HJ,MATCH($B600,종합보정값!$HI:$HI,0))+IF(INDEX(종합보정값!$HL:$HL,MATCH($B600,종합보정값!$HI:$HI,0))="인문",종합보정값!HJ$9,종합보정값!HK$9)),"")</f>
        <v/>
      </c>
      <c r="N600" s="88" t="str">
        <f>IF(M600="","",M600+종합보정값!HK$17)</f>
        <v/>
      </c>
      <c r="O600" s="89" t="str">
        <f>IF(P600="","",P600+종합보정값!HJ$18)</f>
        <v/>
      </c>
      <c r="P600" s="89" t="str">
        <f>IFERROR(IF(INDEX(종합보정값!$HJ:$HJ,MATCH($B600,종합보정값!$HI:$HI,0))="","",INDEX(종합보정값!$HJ:$HJ,MATCH($B600,종합보정값!$HI:$HI,0))+IF(INDEX(종합보정값!$HL:$HL,MATCH($B600,종합보정값!$HI:$HI,0))="인문",종합보정값!HJ$10,종합보정값!HK$10)),"")</f>
        <v/>
      </c>
      <c r="Q600" s="89" t="str">
        <f>IF(P600="","",P600+종합보정값!HK$18)</f>
        <v/>
      </c>
    </row>
    <row r="601" spans="2:17">
      <c r="B601" s="84" t="s">
        <v>2140</v>
      </c>
      <c r="C601" s="85" t="str">
        <f>IF(D601="","",D601+종합보정값!HJ$14)</f>
        <v/>
      </c>
      <c r="D601" s="85" t="str">
        <f>IFERROR(IF(INDEX(종합보정값!$HJ:$HJ,MATCH($B601,종합보정값!$HI:$HI,0))="","",INDEX(종합보정값!$HJ:$HJ,MATCH($B601,종합보정값!$HI:$HI,0))+IF(INDEX(종합보정값!$HL:$HL,MATCH($B601,종합보정값!$HI:$HI,0))="인문",종합보정값!HJ$6,종합보정값!HK$6)),"")</f>
        <v/>
      </c>
      <c r="E601" s="85" t="str">
        <f>IF(D601="","",D601+종합보정값!HK$14)</f>
        <v/>
      </c>
      <c r="F601" s="86" t="str">
        <f>IF(G601="","",G601+종합보정값!HJ$15)</f>
        <v/>
      </c>
      <c r="G601" s="86" t="str">
        <f>IFERROR(IF(INDEX(종합보정값!$HJ:$HJ,MATCH($B601,종합보정값!$HI:$HI,0))="","",INDEX(종합보정값!$HJ:$HJ,MATCH($B601,종합보정값!$HI:$HI,0))+IF(INDEX(종합보정값!$HL:$HL,MATCH($B601,종합보정값!$HI:$HI,0))="인문",종합보정값!HJ$7,종합보정값!HK$7)),"")</f>
        <v/>
      </c>
      <c r="H601" s="86" t="str">
        <f>IF(G601="","",G601+종합보정값!HK$15)</f>
        <v/>
      </c>
      <c r="I601" s="87" t="str">
        <f>IF(J601="","",J601+종합보정값!HJ$16)</f>
        <v/>
      </c>
      <c r="J601" s="87" t="str">
        <f>IFERROR(IF(INDEX(종합보정값!$HJ:$HJ,MATCH($B601,종합보정값!$HI:$HI,0))="","",INDEX(종합보정값!$HJ:$HJ,MATCH($B601,종합보정값!$HI:$HI,0))+IF(INDEX(종합보정값!$HL:$HL,MATCH($B601,종합보정값!$HI:$HI,0))="인문",종합보정값!HJ$8,종합보정값!HK$8)),"")</f>
        <v/>
      </c>
      <c r="K601" s="87" t="str">
        <f>IF(J601="","",J601+종합보정값!HK$16)</f>
        <v/>
      </c>
      <c r="L601" s="88" t="str">
        <f>IF(M601="","",M601+종합보정값!HJ$17)</f>
        <v/>
      </c>
      <c r="M601" s="88" t="str">
        <f>IFERROR(IF(INDEX(종합보정값!$HJ:$HJ,MATCH($B601,종합보정값!$HI:$HI,0))="","",INDEX(종합보정값!$HJ:$HJ,MATCH($B601,종합보정값!$HI:$HI,0))+IF(INDEX(종합보정값!$HL:$HL,MATCH($B601,종합보정값!$HI:$HI,0))="인문",종합보정값!HJ$9,종합보정값!HK$9)),"")</f>
        <v/>
      </c>
      <c r="N601" s="88" t="str">
        <f>IF(M601="","",M601+종합보정값!HK$17)</f>
        <v/>
      </c>
      <c r="O601" s="89" t="str">
        <f>IF(P601="","",P601+종합보정값!HJ$18)</f>
        <v/>
      </c>
      <c r="P601" s="89" t="str">
        <f>IFERROR(IF(INDEX(종합보정값!$HJ:$HJ,MATCH($B601,종합보정값!$HI:$HI,0))="","",INDEX(종합보정값!$HJ:$HJ,MATCH($B601,종합보정값!$HI:$HI,0))+IF(INDEX(종합보정값!$HL:$HL,MATCH($B601,종합보정값!$HI:$HI,0))="인문",종합보정값!HJ$10,종합보정값!HK$10)),"")</f>
        <v/>
      </c>
      <c r="Q601" s="89" t="str">
        <f>IF(P601="","",P601+종합보정값!HK$18)</f>
        <v/>
      </c>
    </row>
    <row r="602" spans="2:17">
      <c r="B602" s="84" t="s">
        <v>2141</v>
      </c>
      <c r="C602" s="85" t="str">
        <f>IF(D602="","",D602+종합보정값!HJ$14)</f>
        <v/>
      </c>
      <c r="D602" s="85" t="str">
        <f>IFERROR(IF(INDEX(종합보정값!$HJ:$HJ,MATCH($B602,종합보정값!$HI:$HI,0))="","",INDEX(종합보정값!$HJ:$HJ,MATCH($B602,종합보정값!$HI:$HI,0))+IF(INDEX(종합보정값!$HL:$HL,MATCH($B602,종합보정값!$HI:$HI,0))="인문",종합보정값!HJ$6,종합보정값!HK$6)),"")</f>
        <v/>
      </c>
      <c r="E602" s="85" t="str">
        <f>IF(D602="","",D602+종합보정값!HK$14)</f>
        <v/>
      </c>
      <c r="F602" s="86" t="str">
        <f>IF(G602="","",G602+종합보정값!HJ$15)</f>
        <v/>
      </c>
      <c r="G602" s="86" t="str">
        <f>IFERROR(IF(INDEX(종합보정값!$HJ:$HJ,MATCH($B602,종합보정값!$HI:$HI,0))="","",INDEX(종합보정값!$HJ:$HJ,MATCH($B602,종합보정값!$HI:$HI,0))+IF(INDEX(종합보정값!$HL:$HL,MATCH($B602,종합보정값!$HI:$HI,0))="인문",종합보정값!HJ$7,종합보정값!HK$7)),"")</f>
        <v/>
      </c>
      <c r="H602" s="86" t="str">
        <f>IF(G602="","",G602+종합보정값!HK$15)</f>
        <v/>
      </c>
      <c r="I602" s="87" t="str">
        <f>IF(J602="","",J602+종합보정값!HJ$16)</f>
        <v/>
      </c>
      <c r="J602" s="87" t="str">
        <f>IFERROR(IF(INDEX(종합보정값!$HJ:$HJ,MATCH($B602,종합보정값!$HI:$HI,0))="","",INDEX(종합보정값!$HJ:$HJ,MATCH($B602,종합보정값!$HI:$HI,0))+IF(INDEX(종합보정값!$HL:$HL,MATCH($B602,종합보정값!$HI:$HI,0))="인문",종합보정값!HJ$8,종합보정값!HK$8)),"")</f>
        <v/>
      </c>
      <c r="K602" s="87" t="str">
        <f>IF(J602="","",J602+종합보정값!HK$16)</f>
        <v/>
      </c>
      <c r="L602" s="88" t="str">
        <f>IF(M602="","",M602+종합보정값!HJ$17)</f>
        <v/>
      </c>
      <c r="M602" s="88" t="str">
        <f>IFERROR(IF(INDEX(종합보정값!$HJ:$HJ,MATCH($B602,종합보정값!$HI:$HI,0))="","",INDEX(종합보정값!$HJ:$HJ,MATCH($B602,종합보정값!$HI:$HI,0))+IF(INDEX(종합보정값!$HL:$HL,MATCH($B602,종합보정값!$HI:$HI,0))="인문",종합보정값!HJ$9,종합보정값!HK$9)),"")</f>
        <v/>
      </c>
      <c r="N602" s="88" t="str">
        <f>IF(M602="","",M602+종합보정값!HK$17)</f>
        <v/>
      </c>
      <c r="O602" s="89" t="str">
        <f>IF(P602="","",P602+종합보정값!HJ$18)</f>
        <v/>
      </c>
      <c r="P602" s="89" t="str">
        <f>IFERROR(IF(INDEX(종합보정값!$HJ:$HJ,MATCH($B602,종합보정값!$HI:$HI,0))="","",INDEX(종합보정값!$HJ:$HJ,MATCH($B602,종합보정값!$HI:$HI,0))+IF(INDEX(종합보정값!$HL:$HL,MATCH($B602,종합보정값!$HI:$HI,0))="인문",종합보정값!HJ$10,종합보정값!HK$10)),"")</f>
        <v/>
      </c>
      <c r="Q602" s="89" t="str">
        <f>IF(P602="","",P602+종합보정값!HK$18)</f>
        <v/>
      </c>
    </row>
    <row r="603" spans="2:17">
      <c r="B603" s="84" t="s">
        <v>2142</v>
      </c>
      <c r="C603" s="85" t="str">
        <f>IF(D603="","",D603+종합보정값!HJ$14)</f>
        <v/>
      </c>
      <c r="D603" s="85" t="str">
        <f>IFERROR(IF(INDEX(종합보정값!$HJ:$HJ,MATCH($B603,종합보정값!$HI:$HI,0))="","",INDEX(종합보정값!$HJ:$HJ,MATCH($B603,종합보정값!$HI:$HI,0))+IF(INDEX(종합보정값!$HL:$HL,MATCH($B603,종합보정값!$HI:$HI,0))="인문",종합보정값!HJ$6,종합보정값!HK$6)),"")</f>
        <v/>
      </c>
      <c r="E603" s="85" t="str">
        <f>IF(D603="","",D603+종합보정값!HK$14)</f>
        <v/>
      </c>
      <c r="F603" s="86" t="str">
        <f>IF(G603="","",G603+종합보정값!HJ$15)</f>
        <v/>
      </c>
      <c r="G603" s="86" t="str">
        <f>IFERROR(IF(INDEX(종합보정값!$HJ:$HJ,MATCH($B603,종합보정값!$HI:$HI,0))="","",INDEX(종합보정값!$HJ:$HJ,MATCH($B603,종합보정값!$HI:$HI,0))+IF(INDEX(종합보정값!$HL:$HL,MATCH($B603,종합보정값!$HI:$HI,0))="인문",종합보정값!HJ$7,종합보정값!HK$7)),"")</f>
        <v/>
      </c>
      <c r="H603" s="86" t="str">
        <f>IF(G603="","",G603+종합보정값!HK$15)</f>
        <v/>
      </c>
      <c r="I603" s="87" t="str">
        <f>IF(J603="","",J603+종합보정값!HJ$16)</f>
        <v/>
      </c>
      <c r="J603" s="87" t="str">
        <f>IFERROR(IF(INDEX(종합보정값!$HJ:$HJ,MATCH($B603,종합보정값!$HI:$HI,0))="","",INDEX(종합보정값!$HJ:$HJ,MATCH($B603,종합보정값!$HI:$HI,0))+IF(INDEX(종합보정값!$HL:$HL,MATCH($B603,종합보정값!$HI:$HI,0))="인문",종합보정값!HJ$8,종합보정값!HK$8)),"")</f>
        <v/>
      </c>
      <c r="K603" s="87" t="str">
        <f>IF(J603="","",J603+종합보정값!HK$16)</f>
        <v/>
      </c>
      <c r="L603" s="88" t="str">
        <f>IF(M603="","",M603+종합보정값!HJ$17)</f>
        <v/>
      </c>
      <c r="M603" s="88" t="str">
        <f>IFERROR(IF(INDEX(종합보정값!$HJ:$HJ,MATCH($B603,종합보정값!$HI:$HI,0))="","",INDEX(종합보정값!$HJ:$HJ,MATCH($B603,종합보정값!$HI:$HI,0))+IF(INDEX(종합보정값!$HL:$HL,MATCH($B603,종합보정값!$HI:$HI,0))="인문",종합보정값!HJ$9,종합보정값!HK$9)),"")</f>
        <v/>
      </c>
      <c r="N603" s="88" t="str">
        <f>IF(M603="","",M603+종합보정값!HK$17)</f>
        <v/>
      </c>
      <c r="O603" s="89" t="str">
        <f>IF(P603="","",P603+종합보정값!HJ$18)</f>
        <v/>
      </c>
      <c r="P603" s="89" t="str">
        <f>IFERROR(IF(INDEX(종합보정값!$HJ:$HJ,MATCH($B603,종합보정값!$HI:$HI,0))="","",INDEX(종합보정값!$HJ:$HJ,MATCH($B603,종합보정값!$HI:$HI,0))+IF(INDEX(종합보정값!$HL:$HL,MATCH($B603,종합보정값!$HI:$HI,0))="인문",종합보정값!HJ$10,종합보정값!HK$10)),"")</f>
        <v/>
      </c>
      <c r="Q603" s="89" t="str">
        <f>IF(P603="","",P603+종합보정값!HK$18)</f>
        <v/>
      </c>
    </row>
    <row r="605" spans="2:17">
      <c r="B605" s="159" t="s">
        <v>2143</v>
      </c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5"/>
    </row>
    <row r="606" spans="2:17">
      <c r="B606" s="78"/>
      <c r="C606" s="163" t="s">
        <v>1862</v>
      </c>
      <c r="D606" s="154"/>
      <c r="E606" s="155"/>
      <c r="F606" s="161" t="s">
        <v>1863</v>
      </c>
      <c r="G606" s="154"/>
      <c r="H606" s="155"/>
      <c r="I606" s="162" t="s">
        <v>1864</v>
      </c>
      <c r="J606" s="154"/>
      <c r="K606" s="155"/>
      <c r="L606" s="156" t="s">
        <v>1865</v>
      </c>
      <c r="M606" s="154"/>
      <c r="N606" s="155"/>
      <c r="O606" s="157" t="s">
        <v>1866</v>
      </c>
      <c r="P606" s="154"/>
      <c r="Q606" s="155"/>
    </row>
    <row r="607" spans="2:17">
      <c r="B607" s="78" t="s">
        <v>1869</v>
      </c>
      <c r="C607" s="79" t="s">
        <v>19</v>
      </c>
      <c r="D607" s="79" t="s">
        <v>20</v>
      </c>
      <c r="E607" s="79" t="s">
        <v>21</v>
      </c>
      <c r="F607" s="80" t="s">
        <v>19</v>
      </c>
      <c r="G607" s="80" t="s">
        <v>20</v>
      </c>
      <c r="H607" s="80" t="s">
        <v>21</v>
      </c>
      <c r="I607" s="81" t="s">
        <v>19</v>
      </c>
      <c r="J607" s="81" t="s">
        <v>20</v>
      </c>
      <c r="K607" s="81" t="s">
        <v>21</v>
      </c>
      <c r="L607" s="82" t="s">
        <v>19</v>
      </c>
      <c r="M607" s="82" t="s">
        <v>20</v>
      </c>
      <c r="N607" s="82" t="s">
        <v>21</v>
      </c>
      <c r="O607" s="83" t="s">
        <v>19</v>
      </c>
      <c r="P607" s="83" t="s">
        <v>20</v>
      </c>
      <c r="Q607" s="83" t="s">
        <v>21</v>
      </c>
    </row>
    <row r="608" spans="2:17">
      <c r="B608" s="84" t="s">
        <v>2144</v>
      </c>
      <c r="C608" s="85" t="str">
        <f>IF(D608="","",D608+종합보정값!HO$14)</f>
        <v/>
      </c>
      <c r="D608" s="85" t="str">
        <f>IFERROR(IF(INDEX(종합보정값!$HO:$HO,MATCH(SUBSTITUTE($B608,"인문1","인문2"),종합보정값!$HN:$HN,0))="","",INDEX(종합보정값!$HO:$HO,MATCH(SUBSTITUTE($B608,"인문1","인문2"),종합보정값!$HN:$HN,0))+종합보정값!HO$6-종합보정값!HO$35),"")</f>
        <v/>
      </c>
      <c r="E608" s="85" t="str">
        <f>IF(D608="","",D608+종합보정값!HP$14)</f>
        <v/>
      </c>
      <c r="F608" s="86" t="str">
        <f>IF(G608="","",G608+종합보정값!HO$15)</f>
        <v/>
      </c>
      <c r="G608" s="86" t="str">
        <f>IFERROR(IF(INDEX(종합보정값!$HO:$HO,MATCH(SUBSTITUTE($B608,"인문1","인문2"),종합보정값!$HN:$HN,0))="","",INDEX(종합보정값!$HO:$HO,MATCH(SUBSTITUTE($B608,"인문1","인문2"),종합보정값!$HN:$HN,0))+종합보정값!HO$7-종합보정값!HO$36),"")</f>
        <v/>
      </c>
      <c r="H608" s="86" t="str">
        <f>IF(G608="","",G608+종합보정값!HP$15)</f>
        <v/>
      </c>
      <c r="I608" s="87" t="str">
        <f>IF(J608="","",J608+종합보정값!HO$16)</f>
        <v/>
      </c>
      <c r="J608" s="87" t="str">
        <f>IFERROR(IF(INDEX(종합보정값!$HO:$HO,MATCH(SUBSTITUTE($B608,"인문1","인문2"),종합보정값!$HN:$HN,0))="","",INDEX(종합보정값!$HO:$HO,MATCH(SUBSTITUTE($B608,"인문1","인문2"),종합보정값!$HN:$HN,0))+종합보정값!HO$8-종합보정값!HO$37),"")</f>
        <v/>
      </c>
      <c r="K608" s="87" t="str">
        <f>IF(J608="","",J608+종합보정값!HP$16)</f>
        <v/>
      </c>
      <c r="L608" s="88" t="str">
        <f>IF(M608="","",M608+종합보정값!HO$17)</f>
        <v/>
      </c>
      <c r="M608" s="88" t="str">
        <f>IFERROR(IF(INDEX(종합보정값!$HO:$HO,MATCH(SUBSTITUTE($B608,"인문1","인문2"),종합보정값!$HN:$HN,0))="","",INDEX(종합보정값!$HO:$HO,MATCH(SUBSTITUTE($B608,"인문1","인문2"),종합보정값!$HN:$HN,0))+종합보정값!HO$9-종합보정값!HO$38),"")</f>
        <v/>
      </c>
      <c r="N608" s="88" t="str">
        <f>IF(M608="","",M608+종합보정값!HP$17)</f>
        <v/>
      </c>
      <c r="O608" s="89" t="str">
        <f>IF(P608="","",P608+종합보정값!HO$18)</f>
        <v/>
      </c>
      <c r="P608" s="89" t="str">
        <f>IFERROR(IF(INDEX(종합보정값!$HO:$HO,MATCH(SUBSTITUTE($B608,"인문1","인문2"),종합보정값!$HN:$HN,0))="","",INDEX(종합보정값!$HO:$HO,MATCH(SUBSTITUTE($B608,"인문1","인문2"),종합보정값!$HN:$HN,0))+종합보정값!HO$10-종합보정값!HO$39),"")</f>
        <v/>
      </c>
      <c r="Q608" s="89" t="str">
        <f>IF(P608="","",P608+종합보정값!HP$18)</f>
        <v/>
      </c>
    </row>
    <row r="609" spans="2:17">
      <c r="B609" s="84" t="s">
        <v>2145</v>
      </c>
      <c r="C609" s="85" t="str">
        <f>IF(D609="","",D609+종합보정값!HO$14)</f>
        <v/>
      </c>
      <c r="D609" s="85" t="str">
        <f>IFERROR(IF(INDEX(종합보정값!$HO:$HO,MATCH($B609,종합보정값!$HN:$HN,0))="","",INDEX(종합보정값!$HO:$HO,MATCH($B609,종합보정값!$HN:$HN,0))+IF(INDEX(종합보정값!$HQ:$HQ,MATCH($B609,종합보정값!$HN:$HN,0))="인문",종합보정값!HO$6,종합보정값!HP$6)),"")</f>
        <v/>
      </c>
      <c r="E609" s="85" t="str">
        <f>IF(D609="","",D609+종합보정값!HP$14)</f>
        <v/>
      </c>
      <c r="F609" s="86" t="str">
        <f>IF(G609="","",G609+종합보정값!HO$15)</f>
        <v/>
      </c>
      <c r="G609" s="86" t="str">
        <f>IFERROR(IF(INDEX(종합보정값!$HO:$HO,MATCH($B609,종합보정값!$HN:$HN,0))="","",INDEX(종합보정값!$HO:$HO,MATCH($B609,종합보정값!$HN:$HN,0))+IF(INDEX(종합보정값!$HQ:$HQ,MATCH($B609,종합보정값!$HN:$HN,0))="인문",종합보정값!HO$7,종합보정값!HP$7)),"")</f>
        <v/>
      </c>
      <c r="H609" s="86" t="str">
        <f>IF(G609="","",G609+종합보정값!HP$15)</f>
        <v/>
      </c>
      <c r="I609" s="87" t="str">
        <f>IF(J609="","",J609+종합보정값!HO$16)</f>
        <v/>
      </c>
      <c r="J609" s="87" t="str">
        <f>IFERROR(IF(INDEX(종합보정값!$HO:$HO,MATCH($B609,종합보정값!$HN:$HN,0))="","",INDEX(종합보정값!$HO:$HO,MATCH($B609,종합보정값!$HN:$HN,0))+IF(INDEX(종합보정값!$HQ:$HQ,MATCH($B609,종합보정값!$HN:$HN,0))="인문",종합보정값!HO$8,종합보정값!HP$8)),"")</f>
        <v/>
      </c>
      <c r="K609" s="87" t="str">
        <f>IF(J609="","",J609+종합보정값!HP$16)</f>
        <v/>
      </c>
      <c r="L609" s="88" t="str">
        <f>IF(M609="","",M609+종합보정값!HO$17)</f>
        <v/>
      </c>
      <c r="M609" s="88" t="str">
        <f>IFERROR(IF(INDEX(종합보정값!$HO:$HO,MATCH($B609,종합보정값!$HN:$HN,0))="","",INDEX(종합보정값!$HO:$HO,MATCH($B609,종합보정값!$HN:$HN,0))+IF(INDEX(종합보정값!$HQ:$HQ,MATCH($B609,종합보정값!$HN:$HN,0))="인문",종합보정값!HO$9,종합보정값!HP$9)),"")</f>
        <v/>
      </c>
      <c r="N609" s="88" t="str">
        <f>IF(M609="","",M609+종합보정값!HP$17)</f>
        <v/>
      </c>
      <c r="O609" s="89" t="str">
        <f>IF(P609="","",P609+종합보정값!HO$18)</f>
        <v/>
      </c>
      <c r="P609" s="89" t="str">
        <f>IFERROR(IF(INDEX(종합보정값!$HO:$HO,MATCH($B609,종합보정값!$HN:$HN,0))="","",INDEX(종합보정값!$HO:$HO,MATCH($B609,종합보정값!$HN:$HN,0))+IF(INDEX(종합보정값!$HQ:$HQ,MATCH($B609,종합보정값!$HN:$HN,0))="인문",종합보정값!HO$10,종합보정값!HP$10)),"")</f>
        <v/>
      </c>
      <c r="Q609" s="89" t="str">
        <f>IF(P609="","",P609+종합보정값!HP$18)</f>
        <v/>
      </c>
    </row>
    <row r="610" spans="2:17">
      <c r="B610" s="84" t="s">
        <v>2146</v>
      </c>
      <c r="C610" s="85" t="str">
        <f>IF(D610="","",D610+종합보정값!HO$14)</f>
        <v/>
      </c>
      <c r="D610" s="85" t="str">
        <f>IFERROR(IF(INDEX(종합보정값!$HO:$HO,MATCH(SUBSTITUTE($B610,"인문3","인문2"),종합보정값!$HN:$HN,0))="","",INDEX(종합보정값!$HO:$HO,MATCH(SUBSTITUTE($B610,"인문3","인문2"),종합보정값!$HN:$HN,0))+종합보정값!HO$6+종합보정값!HO$35),"")</f>
        <v/>
      </c>
      <c r="E610" s="85" t="str">
        <f>IF(D610="","",D610+종합보정값!HP$14)</f>
        <v/>
      </c>
      <c r="F610" s="86" t="str">
        <f>IF(G610="","",G610+종합보정값!HO$15)</f>
        <v/>
      </c>
      <c r="G610" s="86" t="str">
        <f>IFERROR(IF(INDEX(종합보정값!$HO:$HO,MATCH(SUBSTITUTE($B610,"인문3","인문2"),종합보정값!$HN:$HN,0))="","",INDEX(종합보정값!$HO:$HO,MATCH(SUBSTITUTE($B610,"인문3","인문2"),종합보정값!$HN:$HN,0))+종합보정값!HO$7+종합보정값!HO$36),"")</f>
        <v/>
      </c>
      <c r="H610" s="86" t="str">
        <f>IF(G610="","",G610+종합보정값!HP$15)</f>
        <v/>
      </c>
      <c r="I610" s="87" t="str">
        <f>IF(J610="","",J610+종합보정값!HO$16)</f>
        <v/>
      </c>
      <c r="J610" s="87" t="str">
        <f>IFERROR(IF(INDEX(종합보정값!$HO:$HO,MATCH(SUBSTITUTE($B610,"인문3","인문2"),종합보정값!$HN:$HN,0))="","",INDEX(종합보정값!$HO:$HO,MATCH(SUBSTITUTE($B610,"인문3","인문2"),종합보정값!$HN:$HN,0))+종합보정값!HO$8+종합보정값!HO$37),"")</f>
        <v/>
      </c>
      <c r="K610" s="87" t="str">
        <f>IF(J610="","",J610+종합보정값!HP$16)</f>
        <v/>
      </c>
      <c r="L610" s="88" t="str">
        <f>IF(M610="","",M610+종합보정값!HO$17)</f>
        <v/>
      </c>
      <c r="M610" s="88" t="str">
        <f>IFERROR(IF(INDEX(종합보정값!$HO:$HO,MATCH(SUBSTITUTE($B610,"인문3","인문2"),종합보정값!$HN:$HN,0))="","",INDEX(종합보정값!$HO:$HO,MATCH(SUBSTITUTE($B610,"인문3","인문2"),종합보정값!$HN:$HN,0))+종합보정값!HO$9+종합보정값!HO$38),"")</f>
        <v/>
      </c>
      <c r="N610" s="88" t="str">
        <f>IF(M610="","",M610+종합보정값!HP$17)</f>
        <v/>
      </c>
      <c r="O610" s="89" t="str">
        <f>IF(P610="","",P610+종합보정값!HO$18)</f>
        <v/>
      </c>
      <c r="P610" s="89" t="str">
        <f>IFERROR(IF(INDEX(종합보정값!$HO:$HO,MATCH(SUBSTITUTE($B610,"인문3","인문2"),종합보정값!$HN:$HN,0))="","",INDEX(종합보정값!$HO:$HO,MATCH(SUBSTITUTE($B610,"인문3","인문2"),종합보정값!$HN:$HN,0))+종합보정값!HO$10+종합보정값!HO$39),"")</f>
        <v/>
      </c>
      <c r="Q610" s="89" t="str">
        <f>IF(P610="","",P610+종합보정값!HP$18)</f>
        <v/>
      </c>
    </row>
    <row r="611" spans="2:17">
      <c r="B611" s="84" t="s">
        <v>2147</v>
      </c>
      <c r="C611" s="85" t="str">
        <f>IF(D611="","",D611+종합보정값!HO$14)</f>
        <v/>
      </c>
      <c r="D611" s="85" t="str">
        <f>IFERROR(IF(INDEX(종합보정값!$HO:$HO,MATCH(SUBSTITUTE($B611,"자연1","자연2"),종합보정값!$HN:$HN,0))="","",INDEX(종합보정값!$HO:$HO,MATCH(SUBSTITUTE($B611,"자연1","자연2"),종합보정값!$HN:$HN,0))+종합보정값!HP$6-종합보정값!HP$35),"")</f>
        <v/>
      </c>
      <c r="E611" s="85" t="str">
        <f>IF(D611="","",D611+종합보정값!HP$14)</f>
        <v/>
      </c>
      <c r="F611" s="86" t="str">
        <f>IF(G611="","",G611+종합보정값!HO$15)</f>
        <v/>
      </c>
      <c r="G611" s="86" t="str">
        <f>IFERROR(IF(INDEX(종합보정값!$HO:$HO,MATCH(SUBSTITUTE($B611,"자연1","자연2"),종합보정값!$HN:$HN,0))="","",INDEX(종합보정값!$HO:$HO,MATCH(SUBSTITUTE($B611,"자연1","자연2"),종합보정값!$HN:$HN,0))+종합보정값!HP$7-종합보정값!HP$36),"")</f>
        <v/>
      </c>
      <c r="H611" s="86" t="str">
        <f>IF(G611="","",G611+종합보정값!HP$15)</f>
        <v/>
      </c>
      <c r="I611" s="87" t="str">
        <f>IF(J611="","",J611+종합보정값!HO$16)</f>
        <v/>
      </c>
      <c r="J611" s="87" t="str">
        <f>IFERROR(IF(INDEX(종합보정값!$HO:$HO,MATCH(SUBSTITUTE($B611,"자연1","자연2"),종합보정값!$HN:$HN,0))="","",INDEX(종합보정값!$HO:$HO,MATCH(SUBSTITUTE($B611,"자연1","자연2"),종합보정값!$HN:$HN,0))+종합보정값!HP$8-종합보정값!HP$37),"")</f>
        <v/>
      </c>
      <c r="K611" s="87" t="str">
        <f>IF(J611="","",J611+종합보정값!HP$16)</f>
        <v/>
      </c>
      <c r="L611" s="88" t="str">
        <f>IF(M611="","",M611+종합보정값!HO$17)</f>
        <v/>
      </c>
      <c r="M611" s="88" t="str">
        <f>IFERROR(IF(INDEX(종합보정값!$HO:$HO,MATCH(SUBSTITUTE($B611,"자연1","자연2"),종합보정값!$HN:$HN,0))="","",INDEX(종합보정값!$HO:$HO,MATCH(SUBSTITUTE($B611,"자연1","자연2"),종합보정값!$HN:$HN,0))+종합보정값!HP$9-종합보정값!HP$38),"")</f>
        <v/>
      </c>
      <c r="N611" s="88" t="str">
        <f>IF(M611="","",M611+종합보정값!HP$17)</f>
        <v/>
      </c>
      <c r="O611" s="89" t="str">
        <f>IF(P611="","",P611+종합보정값!HO$18)</f>
        <v/>
      </c>
      <c r="P611" s="89" t="str">
        <f>IFERROR(IF(INDEX(종합보정값!$HO:$HO,MATCH(SUBSTITUTE($B611,"자연1","자연2"),종합보정값!$HN:$HN,0))="","",INDEX(종합보정값!$HO:$HO,MATCH(SUBSTITUTE($B611,"자연1","자연2"),종합보정값!$HN:$HN,0))+종합보정값!HP$10-종합보정값!HP$39),"")</f>
        <v/>
      </c>
      <c r="Q611" s="89" t="str">
        <f>IF(P611="","",P611+종합보정값!HP$18)</f>
        <v/>
      </c>
    </row>
    <row r="612" spans="2:17">
      <c r="B612" s="84" t="s">
        <v>2148</v>
      </c>
      <c r="C612" s="85" t="str">
        <f>IF(D612="","",D612+종합보정값!HO$14)</f>
        <v/>
      </c>
      <c r="D612" s="85" t="str">
        <f>IFERROR(IF(INDEX(종합보정값!$HO:$HO,MATCH($B612,종합보정값!$HN:$HN,0))="","",INDEX(종합보정값!$HO:$HO,MATCH($B612,종합보정값!$HN:$HN,0))+IF(INDEX(종합보정값!$HQ:$HQ,MATCH($B612,종합보정값!$HN:$HN,0))="인문",종합보정값!HO$6,종합보정값!HP$6)),"")</f>
        <v/>
      </c>
      <c r="E612" s="85" t="str">
        <f>IF(D612="","",D612+종합보정값!HP$14)</f>
        <v/>
      </c>
      <c r="F612" s="86" t="str">
        <f>IF(G612="","",G612+종합보정값!HO$15)</f>
        <v/>
      </c>
      <c r="G612" s="86" t="str">
        <f>IFERROR(IF(INDEX(종합보정값!$HO:$HO,MATCH($B612,종합보정값!$HN:$HN,0))="","",INDEX(종합보정값!$HO:$HO,MATCH($B612,종합보정값!$HN:$HN,0))+IF(INDEX(종합보정값!$HQ:$HQ,MATCH($B612,종합보정값!$HN:$HN,0))="인문",종합보정값!HO$7,종합보정값!HP$7)),"")</f>
        <v/>
      </c>
      <c r="H612" s="86" t="str">
        <f>IF(G612="","",G612+종합보정값!HP$15)</f>
        <v/>
      </c>
      <c r="I612" s="87" t="str">
        <f>IF(J612="","",J612+종합보정값!HO$16)</f>
        <v/>
      </c>
      <c r="J612" s="87" t="str">
        <f>IFERROR(IF(INDEX(종합보정값!$HO:$HO,MATCH($B612,종합보정값!$HN:$HN,0))="","",INDEX(종합보정값!$HO:$HO,MATCH($B612,종합보정값!$HN:$HN,0))+IF(INDEX(종합보정값!$HQ:$HQ,MATCH($B612,종합보정값!$HN:$HN,0))="인문",종합보정값!HO$8,종합보정값!HP$8)),"")</f>
        <v/>
      </c>
      <c r="K612" s="87" t="str">
        <f>IF(J612="","",J612+종합보정값!HP$16)</f>
        <v/>
      </c>
      <c r="L612" s="88" t="str">
        <f>IF(M612="","",M612+종합보정값!HO$17)</f>
        <v/>
      </c>
      <c r="M612" s="88" t="str">
        <f>IFERROR(IF(INDEX(종합보정값!$HO:$HO,MATCH($B612,종합보정값!$HN:$HN,0))="","",INDEX(종합보정값!$HO:$HO,MATCH($B612,종합보정값!$HN:$HN,0))+IF(INDEX(종합보정값!$HQ:$HQ,MATCH($B612,종합보정값!$HN:$HN,0))="인문",종합보정값!HO$9,종합보정값!HP$9)),"")</f>
        <v/>
      </c>
      <c r="N612" s="88" t="str">
        <f>IF(M612="","",M612+종합보정값!HP$17)</f>
        <v/>
      </c>
      <c r="O612" s="89" t="str">
        <f>IF(P612="","",P612+종합보정값!HO$18)</f>
        <v/>
      </c>
      <c r="P612" s="89" t="str">
        <f>IFERROR(IF(INDEX(종합보정값!$HO:$HO,MATCH($B612,종합보정값!$HN:$HN,0))="","",INDEX(종합보정값!$HO:$HO,MATCH($B612,종합보정값!$HN:$HN,0))+IF(INDEX(종합보정값!$HQ:$HQ,MATCH($B612,종합보정값!$HN:$HN,0))="인문",종합보정값!HO$10,종합보정값!HP$10)),"")</f>
        <v/>
      </c>
      <c r="Q612" s="89" t="str">
        <f>IF(P612="","",P612+종합보정값!HP$18)</f>
        <v/>
      </c>
    </row>
    <row r="613" spans="2:17">
      <c r="B613" s="84" t="s">
        <v>2149</v>
      </c>
      <c r="C613" s="85" t="str">
        <f>IF(D613="","",D613+종합보정값!HO$14)</f>
        <v/>
      </c>
      <c r="D613" s="85" t="str">
        <f>IFERROR(IF(INDEX(종합보정값!$HO:$HO,MATCH(SUBSTITUTE($B613,"자연3","자연2"),종합보정값!$HN:$HN,0))="","",INDEX(종합보정값!$HO:$HO,MATCH(SUBSTITUTE($B613,"자연3","자연2"),종합보정값!$HN:$HN,0))+종합보정값!HP$6+종합보정값!HP$35),"")</f>
        <v/>
      </c>
      <c r="E613" s="85" t="str">
        <f>IF(D613="","",D613+종합보정값!HP$14)</f>
        <v/>
      </c>
      <c r="F613" s="86" t="str">
        <f>IF(G613="","",G613+종합보정값!HO$15)</f>
        <v/>
      </c>
      <c r="G613" s="86" t="str">
        <f>IFERROR(IF(INDEX(종합보정값!$HO:$HO,MATCH(SUBSTITUTE($B613,"자연3","자연2"),종합보정값!$HN:$HN,0))="","",INDEX(종합보정값!$HO:$HO,MATCH(SUBSTITUTE($B613,"자연3","자연2"),종합보정값!$HN:$HN,0))+종합보정값!HP$7+종합보정값!HP$36),"")</f>
        <v/>
      </c>
      <c r="H613" s="86" t="str">
        <f>IF(G613="","",G613+종합보정값!HP$15)</f>
        <v/>
      </c>
      <c r="I613" s="87" t="str">
        <f>IF(J613="","",J613+종합보정값!HO$16)</f>
        <v/>
      </c>
      <c r="J613" s="87" t="str">
        <f>IFERROR(IF(INDEX(종합보정값!$HO:$HO,MATCH(SUBSTITUTE($B613,"자연3","자연2"),종합보정값!$HN:$HN,0))="","",INDEX(종합보정값!$HO:$HO,MATCH(SUBSTITUTE($B613,"자연3","자연2"),종합보정값!$HN:$HN,0))+종합보정값!HP$8+종합보정값!HP$37),"")</f>
        <v/>
      </c>
      <c r="K613" s="87" t="str">
        <f>IF(J613="","",J613+종합보정값!HP$16)</f>
        <v/>
      </c>
      <c r="L613" s="88" t="str">
        <f>IF(M613="","",M613+종합보정값!HO$17)</f>
        <v/>
      </c>
      <c r="M613" s="88" t="str">
        <f>IFERROR(IF(INDEX(종합보정값!$HO:$HO,MATCH(SUBSTITUTE($B613,"자연3","자연2"),종합보정값!$HN:$HN,0))="","",INDEX(종합보정값!$HO:$HO,MATCH(SUBSTITUTE($B613,"자연3","자연2"),종합보정값!$HN:$HN,0))+종합보정값!HP$9+종합보정값!HP$38),"")</f>
        <v/>
      </c>
      <c r="N613" s="88" t="str">
        <f>IF(M613="","",M613+종합보정값!HP$17)</f>
        <v/>
      </c>
      <c r="O613" s="89" t="str">
        <f>IF(P613="","",P613+종합보정값!HO$18)</f>
        <v/>
      </c>
      <c r="P613" s="89" t="str">
        <f>IFERROR(IF(INDEX(종합보정값!$HO:$HO,MATCH(SUBSTITUTE($B613,"자연3","자연2"),종합보정값!$HN:$HN,0))="","",INDEX(종합보정값!$HO:$HO,MATCH(SUBSTITUTE($B613,"자연3","자연2"),종합보정값!$HN:$HN,0))+종합보정값!HP$10+종합보정값!HP$39),"")</f>
        <v/>
      </c>
      <c r="Q613" s="89" t="str">
        <f>IF(P613="","",P613+종합보정값!HP$18)</f>
        <v/>
      </c>
    </row>
    <row r="614" spans="2:17">
      <c r="B614" s="84" t="s">
        <v>2150</v>
      </c>
      <c r="C614" s="85" t="str">
        <f>IF(D614="","",D614+종합보정값!HO$14)</f>
        <v/>
      </c>
      <c r="D614" s="85" t="str">
        <f>IFERROR(IF(INDEX(종합보정값!$HO:$HO,MATCH($B614,종합보정값!$HN:$HN,0))="","",INDEX(종합보정값!$HO:$HO,MATCH($B614,종합보정값!$HN:$HN,0))+IF(INDEX(종합보정값!$HQ:$HQ,MATCH($B614,종합보정값!$HN:$HN,0))="인문",종합보정값!HO$6,종합보정값!HP$6)),"")</f>
        <v/>
      </c>
      <c r="E614" s="85" t="str">
        <f>IF(D614="","",D614+종합보정값!HP$14)</f>
        <v/>
      </c>
      <c r="F614" s="86" t="str">
        <f>IF(G614="","",G614+종합보정값!HO$15)</f>
        <v/>
      </c>
      <c r="G614" s="86" t="str">
        <f>IFERROR(IF(INDEX(종합보정값!$HO:$HO,MATCH($B614,종합보정값!$HN:$HN,0))="","",INDEX(종합보정값!$HO:$HO,MATCH($B614,종합보정값!$HN:$HN,0))+IF(INDEX(종합보정값!$HQ:$HQ,MATCH($B614,종합보정값!$HN:$HN,0))="인문",종합보정값!HO$7,종합보정값!HP$7)),"")</f>
        <v/>
      </c>
      <c r="H614" s="86" t="str">
        <f>IF(G614="","",G614+종합보정값!HP$15)</f>
        <v/>
      </c>
      <c r="I614" s="87" t="str">
        <f>IF(J614="","",J614+종합보정값!HO$16)</f>
        <v/>
      </c>
      <c r="J614" s="87" t="str">
        <f>IFERROR(IF(INDEX(종합보정값!$HO:$HO,MATCH($B614,종합보정값!$HN:$HN,0))="","",INDEX(종합보정값!$HO:$HO,MATCH($B614,종합보정값!$HN:$HN,0))+IF(INDEX(종합보정값!$HQ:$HQ,MATCH($B614,종합보정값!$HN:$HN,0))="인문",종합보정값!HO$8,종합보정값!HP$8)),"")</f>
        <v/>
      </c>
      <c r="K614" s="87" t="str">
        <f>IF(J614="","",J614+종합보정값!HP$16)</f>
        <v/>
      </c>
      <c r="L614" s="88" t="str">
        <f>IF(M614="","",M614+종합보정값!HO$17)</f>
        <v/>
      </c>
      <c r="M614" s="88" t="str">
        <f>IFERROR(IF(INDEX(종합보정값!$HO:$HO,MATCH($B614,종합보정값!$HN:$HN,0))="","",INDEX(종합보정값!$HO:$HO,MATCH($B614,종합보정값!$HN:$HN,0))+IF(INDEX(종합보정값!$HQ:$HQ,MATCH($B614,종합보정값!$HN:$HN,0))="인문",종합보정값!HO$9,종합보정값!HP$9)),"")</f>
        <v/>
      </c>
      <c r="N614" s="88" t="str">
        <f>IF(M614="","",M614+종합보정값!HP$17)</f>
        <v/>
      </c>
      <c r="O614" s="89" t="str">
        <f>IF(P614="","",P614+종합보정값!HO$18)</f>
        <v/>
      </c>
      <c r="P614" s="89" t="str">
        <f>IFERROR(IF(INDEX(종합보정값!$HO:$HO,MATCH($B614,종합보정값!$HN:$HN,0))="","",INDEX(종합보정값!$HO:$HO,MATCH($B614,종합보정값!$HN:$HN,0))+IF(INDEX(종합보정값!$HQ:$HQ,MATCH($B614,종합보정값!$HN:$HN,0))="인문",종합보정값!HO$10,종합보정값!HP$10)),"")</f>
        <v/>
      </c>
      <c r="Q614" s="89" t="str">
        <f>IF(P614="","",P614+종합보정값!HP$18)</f>
        <v/>
      </c>
    </row>
    <row r="615" spans="2:17">
      <c r="B615" s="84" t="s">
        <v>2151</v>
      </c>
      <c r="C615" s="85" t="str">
        <f>IF(D615="","",D615+종합보정값!HO$14)</f>
        <v/>
      </c>
      <c r="D615" s="85" t="str">
        <f>IFERROR(IF(INDEX(종합보정값!$HO:$HO,MATCH($B615,종합보정값!$HN:$HN,0))="","",INDEX(종합보정값!$HO:$HO,MATCH($B615,종합보정값!$HN:$HN,0))+IF(INDEX(종합보정값!$HQ:$HQ,MATCH($B615,종합보정값!$HN:$HN,0))="인문",종합보정값!HO$6,종합보정값!HP$6)),"")</f>
        <v/>
      </c>
      <c r="E615" s="85" t="str">
        <f>IF(D615="","",D615+종합보정값!HP$14)</f>
        <v/>
      </c>
      <c r="F615" s="86" t="str">
        <f>IF(G615="","",G615+종합보정값!HO$15)</f>
        <v/>
      </c>
      <c r="G615" s="86" t="str">
        <f>IFERROR(IF(INDEX(종합보정값!$HO:$HO,MATCH($B615,종합보정값!$HN:$HN,0))="","",INDEX(종합보정값!$HO:$HO,MATCH($B615,종합보정값!$HN:$HN,0))+IF(INDEX(종합보정값!$HQ:$HQ,MATCH($B615,종합보정값!$HN:$HN,0))="인문",종합보정값!HO$7,종합보정값!HP$7)),"")</f>
        <v/>
      </c>
      <c r="H615" s="86" t="str">
        <f>IF(G615="","",G615+종합보정값!HP$15)</f>
        <v/>
      </c>
      <c r="I615" s="87" t="str">
        <f>IF(J615="","",J615+종합보정값!HO$16)</f>
        <v/>
      </c>
      <c r="J615" s="87" t="str">
        <f>IFERROR(IF(INDEX(종합보정값!$HO:$HO,MATCH($B615,종합보정값!$HN:$HN,0))="","",INDEX(종합보정값!$HO:$HO,MATCH($B615,종합보정값!$HN:$HN,0))+IF(INDEX(종합보정값!$HQ:$HQ,MATCH($B615,종합보정값!$HN:$HN,0))="인문",종합보정값!HO$8,종합보정값!HP$8)),"")</f>
        <v/>
      </c>
      <c r="K615" s="87" t="str">
        <f>IF(J615="","",J615+종합보정값!HP$16)</f>
        <v/>
      </c>
      <c r="L615" s="88" t="str">
        <f>IF(M615="","",M615+종합보정값!HO$17)</f>
        <v/>
      </c>
      <c r="M615" s="88" t="str">
        <f>IFERROR(IF(INDEX(종합보정값!$HO:$HO,MATCH($B615,종합보정값!$HN:$HN,0))="","",INDEX(종합보정값!$HO:$HO,MATCH($B615,종합보정값!$HN:$HN,0))+IF(INDEX(종합보정값!$HQ:$HQ,MATCH($B615,종합보정값!$HN:$HN,0))="인문",종합보정값!HO$9,종합보정값!HP$9)),"")</f>
        <v/>
      </c>
      <c r="N615" s="88" t="str">
        <f>IF(M615="","",M615+종합보정값!HP$17)</f>
        <v/>
      </c>
      <c r="O615" s="89" t="str">
        <f>IF(P615="","",P615+종합보정값!HO$18)</f>
        <v/>
      </c>
      <c r="P615" s="89" t="str">
        <f>IFERROR(IF(INDEX(종합보정값!$HO:$HO,MATCH($B615,종합보정값!$HN:$HN,0))="","",INDEX(종합보정값!$HO:$HO,MATCH($B615,종합보정값!$HN:$HN,0))+IF(INDEX(종합보정값!$HQ:$HQ,MATCH($B615,종합보정값!$HN:$HN,0))="인문",종합보정값!HO$10,종합보정값!HP$10)),"")</f>
        <v/>
      </c>
      <c r="Q615" s="89" t="str">
        <f>IF(P615="","",P615+종합보정값!HP$18)</f>
        <v/>
      </c>
    </row>
    <row r="616" spans="2:17">
      <c r="B616" s="84" t="s">
        <v>2152</v>
      </c>
      <c r="C616" s="85" t="str">
        <f>IF(D616="","",D616+종합보정값!HO$14)</f>
        <v/>
      </c>
      <c r="D616" s="85" t="str">
        <f>IFERROR(IF(INDEX(종합보정값!$HO:$HO,MATCH($B616,종합보정값!$HN:$HN,0))="","",INDEX(종합보정값!$HO:$HO,MATCH($B616,종합보정값!$HN:$HN,0))+IF(INDEX(종합보정값!$HQ:$HQ,MATCH($B616,종합보정값!$HN:$HN,0))="인문",종합보정값!HO$6,종합보정값!HP$6)),"")</f>
        <v/>
      </c>
      <c r="E616" s="85" t="str">
        <f>IF(D616="","",D616+종합보정값!HP$14)</f>
        <v/>
      </c>
      <c r="F616" s="86" t="str">
        <f>IF(G616="","",G616+종합보정값!HO$15)</f>
        <v/>
      </c>
      <c r="G616" s="86" t="str">
        <f>IFERROR(IF(INDEX(종합보정값!$HO:$HO,MATCH($B616,종합보정값!$HN:$HN,0))="","",INDEX(종합보정값!$HO:$HO,MATCH($B616,종합보정값!$HN:$HN,0))+IF(INDEX(종합보정값!$HQ:$HQ,MATCH($B616,종합보정값!$HN:$HN,0))="인문",종합보정값!HO$7,종합보정값!HP$7)),"")</f>
        <v/>
      </c>
      <c r="H616" s="86" t="str">
        <f>IF(G616="","",G616+종합보정값!HP$15)</f>
        <v/>
      </c>
      <c r="I616" s="87" t="str">
        <f>IF(J616="","",J616+종합보정값!HO$16)</f>
        <v/>
      </c>
      <c r="J616" s="87" t="str">
        <f>IFERROR(IF(INDEX(종합보정값!$HO:$HO,MATCH($B616,종합보정값!$HN:$HN,0))="","",INDEX(종합보정값!$HO:$HO,MATCH($B616,종합보정값!$HN:$HN,0))+IF(INDEX(종합보정값!$HQ:$HQ,MATCH($B616,종합보정값!$HN:$HN,0))="인문",종합보정값!HO$8,종합보정값!HP$8)),"")</f>
        <v/>
      </c>
      <c r="K616" s="87" t="str">
        <f>IF(J616="","",J616+종합보정값!HP$16)</f>
        <v/>
      </c>
      <c r="L616" s="88" t="str">
        <f>IF(M616="","",M616+종합보정값!HO$17)</f>
        <v/>
      </c>
      <c r="M616" s="88" t="str">
        <f>IFERROR(IF(INDEX(종합보정값!$HO:$HO,MATCH($B616,종합보정값!$HN:$HN,0))="","",INDEX(종합보정값!$HO:$HO,MATCH($B616,종합보정값!$HN:$HN,0))+IF(INDEX(종합보정값!$HQ:$HQ,MATCH($B616,종합보정값!$HN:$HN,0))="인문",종합보정값!HO$9,종합보정값!HP$9)),"")</f>
        <v/>
      </c>
      <c r="N616" s="88" t="str">
        <f>IF(M616="","",M616+종합보정값!HP$17)</f>
        <v/>
      </c>
      <c r="O616" s="89" t="str">
        <f>IF(P616="","",P616+종합보정값!HO$18)</f>
        <v/>
      </c>
      <c r="P616" s="89" t="str">
        <f>IFERROR(IF(INDEX(종합보정값!$HO:$HO,MATCH($B616,종합보정값!$HN:$HN,0))="","",INDEX(종합보정값!$HO:$HO,MATCH($B616,종합보정값!$HN:$HN,0))+IF(INDEX(종합보정값!$HQ:$HQ,MATCH($B616,종합보정값!$HN:$HN,0))="인문",종합보정값!HO$10,종합보정값!HP$10)),"")</f>
        <v/>
      </c>
      <c r="Q616" s="89" t="str">
        <f>IF(P616="","",P616+종합보정값!HP$18)</f>
        <v/>
      </c>
    </row>
    <row r="617" spans="2:17">
      <c r="B617" s="84" t="s">
        <v>2153</v>
      </c>
      <c r="C617" s="85" t="str">
        <f>IF(D617="","",D617+종합보정값!HO$14)</f>
        <v/>
      </c>
      <c r="D617" s="85" t="str">
        <f>IFERROR(IF(INDEX(종합보정값!$HO:$HO,MATCH($B617,종합보정값!$HN:$HN,0))="","",INDEX(종합보정값!$HO:$HO,MATCH($B617,종합보정값!$HN:$HN,0))+IF(INDEX(종합보정값!$HQ:$HQ,MATCH($B617,종합보정값!$HN:$HN,0))="인문",종합보정값!HO$6,종합보정값!HP$6)),"")</f>
        <v/>
      </c>
      <c r="E617" s="85" t="str">
        <f>IF(D617="","",D617+종합보정값!HP$14)</f>
        <v/>
      </c>
      <c r="F617" s="86" t="str">
        <f>IF(G617="","",G617+종합보정값!HO$15)</f>
        <v/>
      </c>
      <c r="G617" s="86" t="str">
        <f>IFERROR(IF(INDEX(종합보정값!$HO:$HO,MATCH($B617,종합보정값!$HN:$HN,0))="","",INDEX(종합보정값!$HO:$HO,MATCH($B617,종합보정값!$HN:$HN,0))+IF(INDEX(종합보정값!$HQ:$HQ,MATCH($B617,종합보정값!$HN:$HN,0))="인문",종합보정값!HO$7,종합보정값!HP$7)),"")</f>
        <v/>
      </c>
      <c r="H617" s="86" t="str">
        <f>IF(G617="","",G617+종합보정값!HP$15)</f>
        <v/>
      </c>
      <c r="I617" s="87" t="str">
        <f>IF(J617="","",J617+종합보정값!HO$16)</f>
        <v/>
      </c>
      <c r="J617" s="87" t="str">
        <f>IFERROR(IF(INDEX(종합보정값!$HO:$HO,MATCH($B617,종합보정값!$HN:$HN,0))="","",INDEX(종합보정값!$HO:$HO,MATCH($B617,종합보정값!$HN:$HN,0))+IF(INDEX(종합보정값!$HQ:$HQ,MATCH($B617,종합보정값!$HN:$HN,0))="인문",종합보정값!HO$8,종합보정값!HP$8)),"")</f>
        <v/>
      </c>
      <c r="K617" s="87" t="str">
        <f>IF(J617="","",J617+종합보정값!HP$16)</f>
        <v/>
      </c>
      <c r="L617" s="88" t="str">
        <f>IF(M617="","",M617+종합보정값!HO$17)</f>
        <v/>
      </c>
      <c r="M617" s="88" t="str">
        <f>IFERROR(IF(INDEX(종합보정값!$HO:$HO,MATCH($B617,종합보정값!$HN:$HN,0))="","",INDEX(종합보정값!$HO:$HO,MATCH($B617,종합보정값!$HN:$HN,0))+IF(INDEX(종합보정값!$HQ:$HQ,MATCH($B617,종합보정값!$HN:$HN,0))="인문",종합보정값!HO$9,종합보정값!HP$9)),"")</f>
        <v/>
      </c>
      <c r="N617" s="88" t="str">
        <f>IF(M617="","",M617+종합보정값!HP$17)</f>
        <v/>
      </c>
      <c r="O617" s="89" t="str">
        <f>IF(P617="","",P617+종합보정값!HO$18)</f>
        <v/>
      </c>
      <c r="P617" s="89" t="str">
        <f>IFERROR(IF(INDEX(종합보정값!$HO:$HO,MATCH($B617,종합보정값!$HN:$HN,0))="","",INDEX(종합보정값!$HO:$HO,MATCH($B617,종합보정값!$HN:$HN,0))+IF(INDEX(종합보정값!$HQ:$HQ,MATCH($B617,종합보정값!$HN:$HN,0))="인문",종합보정값!HO$10,종합보정값!HP$10)),"")</f>
        <v/>
      </c>
      <c r="Q617" s="89" t="str">
        <f>IF(P617="","",P617+종합보정값!HP$18)</f>
        <v/>
      </c>
    </row>
    <row r="619" spans="2:17">
      <c r="B619" s="159" t="s">
        <v>2154</v>
      </c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5"/>
    </row>
    <row r="620" spans="2:17">
      <c r="B620" s="78"/>
      <c r="C620" s="163" t="s">
        <v>1862</v>
      </c>
      <c r="D620" s="154"/>
      <c r="E620" s="155"/>
      <c r="F620" s="161" t="s">
        <v>1863</v>
      </c>
      <c r="G620" s="154"/>
      <c r="H620" s="155"/>
      <c r="I620" s="162" t="s">
        <v>1864</v>
      </c>
      <c r="J620" s="154"/>
      <c r="K620" s="155"/>
      <c r="L620" s="156" t="s">
        <v>1865</v>
      </c>
      <c r="M620" s="154"/>
      <c r="N620" s="155"/>
      <c r="O620" s="157" t="s">
        <v>1866</v>
      </c>
      <c r="P620" s="154"/>
      <c r="Q620" s="155"/>
    </row>
    <row r="621" spans="2:17">
      <c r="B621" s="78" t="s">
        <v>1869</v>
      </c>
      <c r="C621" s="79" t="s">
        <v>19</v>
      </c>
      <c r="D621" s="79" t="s">
        <v>20</v>
      </c>
      <c r="E621" s="79" t="s">
        <v>21</v>
      </c>
      <c r="F621" s="80" t="s">
        <v>19</v>
      </c>
      <c r="G621" s="80" t="s">
        <v>20</v>
      </c>
      <c r="H621" s="80" t="s">
        <v>21</v>
      </c>
      <c r="I621" s="81" t="s">
        <v>19</v>
      </c>
      <c r="J621" s="81" t="s">
        <v>20</v>
      </c>
      <c r="K621" s="81" t="s">
        <v>21</v>
      </c>
      <c r="L621" s="82" t="s">
        <v>19</v>
      </c>
      <c r="M621" s="82" t="s">
        <v>20</v>
      </c>
      <c r="N621" s="82" t="s">
        <v>21</v>
      </c>
      <c r="O621" s="83" t="s">
        <v>19</v>
      </c>
      <c r="P621" s="83" t="s">
        <v>20</v>
      </c>
      <c r="Q621" s="83" t="s">
        <v>21</v>
      </c>
    </row>
    <row r="622" spans="2:17">
      <c r="B622" s="84" t="s">
        <v>2155</v>
      </c>
      <c r="C622" s="85" t="str">
        <f>IF(D622="","",D622+종합보정값!HT$14)</f>
        <v/>
      </c>
      <c r="D622" s="85" t="str">
        <f>IFERROR(IF(INDEX(종합보정값!$HT:$HT,MATCH(SUBSTITUTE($B622,"인문1","인문2"),종합보정값!$HS:$HS,0))="","",INDEX(종합보정값!$HT:$HT,MATCH(SUBSTITUTE($B622,"인문1","인문2"),종합보정값!$HS:$HS,0))+종합보정값!HT$6-종합보정값!HT$35),"")</f>
        <v/>
      </c>
      <c r="E622" s="85" t="str">
        <f>IF(D622="","",D622+종합보정값!HU$14)</f>
        <v/>
      </c>
      <c r="F622" s="86" t="str">
        <f>IF(G622="","",G622+종합보정값!HT$15)</f>
        <v/>
      </c>
      <c r="G622" s="86" t="str">
        <f>IFERROR(IF(INDEX(종합보정값!$HT:$HT,MATCH(SUBSTITUTE($B622,"인문1","인문2"),종합보정값!$HS:$HS,0))="","",INDEX(종합보정값!$HT:$HT,MATCH(SUBSTITUTE($B622,"인문1","인문2"),종합보정값!$HS:$HS,0))+종합보정값!HT$7-종합보정값!HT$36),"")</f>
        <v/>
      </c>
      <c r="H622" s="86" t="str">
        <f>IF(G622="","",G622+종합보정값!HU$15)</f>
        <v/>
      </c>
      <c r="I622" s="87" t="str">
        <f>IF(J622="","",J622+종합보정값!HT$16)</f>
        <v/>
      </c>
      <c r="J622" s="87" t="str">
        <f>IFERROR(IF(INDEX(종합보정값!$HT:$HT,MATCH(SUBSTITUTE($B622,"인문1","인문2"),종합보정값!$HS:$HS,0))="","",INDEX(종합보정값!$HT:$HT,MATCH(SUBSTITUTE($B622,"인문1","인문2"),종합보정값!$HS:$HS,0))+종합보정값!HT$8-종합보정값!HT$37),"")</f>
        <v/>
      </c>
      <c r="K622" s="87" t="str">
        <f>IF(J622="","",J622+종합보정값!HU$16)</f>
        <v/>
      </c>
      <c r="L622" s="88" t="str">
        <f>IF(M622="","",M622+종합보정값!HT$17)</f>
        <v/>
      </c>
      <c r="M622" s="88" t="str">
        <f>IFERROR(IF(INDEX(종합보정값!$HT:$HT,MATCH(SUBSTITUTE($B622,"인문1","인문2"),종합보정값!$HS:$HS,0))="","",INDEX(종합보정값!$HT:$HT,MATCH(SUBSTITUTE($B622,"인문1","인문2"),종합보정값!$HS:$HS,0))+종합보정값!HT$9-종합보정값!HT$38),"")</f>
        <v/>
      </c>
      <c r="N622" s="88" t="str">
        <f>IF(M622="","",M622+종합보정값!HU$17)</f>
        <v/>
      </c>
      <c r="O622" s="89" t="str">
        <f>IF(P622="","",P622+종합보정값!HT$18)</f>
        <v/>
      </c>
      <c r="P622" s="89" t="str">
        <f>IFERROR(IF(INDEX(종합보정값!$HT:$HT,MATCH(SUBSTITUTE($B622,"인문1","인문2"),종합보정값!$HS:$HS,0))="","",INDEX(종합보정값!$HT:$HT,MATCH(SUBSTITUTE($B622,"인문1","인문2"),종합보정값!$HS:$HS,0))+종합보정값!HT$10-종합보정값!HT$39),"")</f>
        <v/>
      </c>
      <c r="Q622" s="89" t="str">
        <f>IF(P622="","",P622+종합보정값!HU$18)</f>
        <v/>
      </c>
    </row>
    <row r="623" spans="2:17">
      <c r="B623" s="84" t="s">
        <v>2156</v>
      </c>
      <c r="C623" s="85" t="str">
        <f>IF(D623="","",D623+종합보정값!HT$14)</f>
        <v/>
      </c>
      <c r="D623" s="85" t="str">
        <f>IFERROR(IF(INDEX(종합보정값!$HT:$HT,MATCH($B623,종합보정값!$HS:$HS,0))="","",INDEX(종합보정값!$HT:$HT,MATCH($B623,종합보정값!$HS:$HS,0))+IF(INDEX(종합보정값!$HV:$HV,MATCH($B623,종합보정값!$HS:$HS,0))="인문",종합보정값!HT$6,종합보정값!HU$6)),"")</f>
        <v/>
      </c>
      <c r="E623" s="85" t="str">
        <f>IF(D623="","",D623+종합보정값!HU$14)</f>
        <v/>
      </c>
      <c r="F623" s="86" t="str">
        <f>IF(G623="","",G623+종합보정값!HT$15)</f>
        <v/>
      </c>
      <c r="G623" s="86" t="str">
        <f>IFERROR(IF(INDEX(종합보정값!$HT:$HT,MATCH($B623,종합보정값!$HS:$HS,0))="","",INDEX(종합보정값!$HT:$HT,MATCH($B623,종합보정값!$HS:$HS,0))+IF(INDEX(종합보정값!$HV:$HV,MATCH($B623,종합보정값!$HS:$HS,0))="인문",종합보정값!HT$7,종합보정값!HU$7)),"")</f>
        <v/>
      </c>
      <c r="H623" s="86" t="str">
        <f>IF(G623="","",G623+종합보정값!HU$15)</f>
        <v/>
      </c>
      <c r="I623" s="87" t="str">
        <f>IF(J623="","",J623+종합보정값!HT$16)</f>
        <v/>
      </c>
      <c r="J623" s="87" t="str">
        <f>IFERROR(IF(INDEX(종합보정값!$HT:$HT,MATCH($B623,종합보정값!$HS:$HS,0))="","",INDEX(종합보정값!$HT:$HT,MATCH($B623,종합보정값!$HS:$HS,0))+IF(INDEX(종합보정값!$HV:$HV,MATCH($B623,종합보정값!$HS:$HS,0))="인문",종합보정값!HT$8,종합보정값!HU$8)),"")</f>
        <v/>
      </c>
      <c r="K623" s="87" t="str">
        <f>IF(J623="","",J623+종합보정값!HU$16)</f>
        <v/>
      </c>
      <c r="L623" s="88" t="str">
        <f>IF(M623="","",M623+종합보정값!HT$17)</f>
        <v/>
      </c>
      <c r="M623" s="88" t="str">
        <f>IFERROR(IF(INDEX(종합보정값!$HT:$HT,MATCH($B623,종합보정값!$HS:$HS,0))="","",INDEX(종합보정값!$HT:$HT,MATCH($B623,종합보정값!$HS:$HS,0))+IF(INDEX(종합보정값!$HV:$HV,MATCH($B623,종합보정값!$HS:$HS,0))="인문",종합보정값!HT$9,종합보정값!HU$9)),"")</f>
        <v/>
      </c>
      <c r="N623" s="88" t="str">
        <f>IF(M623="","",M623+종합보정값!HU$17)</f>
        <v/>
      </c>
      <c r="O623" s="89" t="str">
        <f>IF(P623="","",P623+종합보정값!HT$18)</f>
        <v/>
      </c>
      <c r="P623" s="89" t="str">
        <f>IFERROR(IF(INDEX(종합보정값!$HT:$HT,MATCH($B623,종합보정값!$HS:$HS,0))="","",INDEX(종합보정값!$HT:$HT,MATCH($B623,종합보정값!$HS:$HS,0))+IF(INDEX(종합보정값!$HV:$HV,MATCH($B623,종합보정값!$HS:$HS,0))="인문",종합보정값!HT$10,종합보정값!HU$10)),"")</f>
        <v/>
      </c>
      <c r="Q623" s="89" t="str">
        <f>IF(P623="","",P623+종합보정값!HU$18)</f>
        <v/>
      </c>
    </row>
    <row r="624" spans="2:17">
      <c r="B624" s="84" t="s">
        <v>2157</v>
      </c>
      <c r="C624" s="85" t="str">
        <f>IF(D624="","",D624+종합보정값!HT$14)</f>
        <v/>
      </c>
      <c r="D624" s="85" t="str">
        <f>IFERROR(IF(INDEX(종합보정값!$HT:$HT,MATCH(SUBSTITUTE($B624,"인문3","인문2"),종합보정값!$HS:$HS,0))="","",INDEX(종합보정값!$HT:$HT,MATCH(SUBSTITUTE($B624,"인문3","인문2"),종합보정값!$HS:$HS,0))+종합보정값!HT$6+종합보정값!HT$35),"")</f>
        <v/>
      </c>
      <c r="E624" s="85" t="str">
        <f>IF(D624="","",D624+종합보정값!HU$14)</f>
        <v/>
      </c>
      <c r="F624" s="86" t="str">
        <f>IF(G624="","",G624+종합보정값!HT$15)</f>
        <v/>
      </c>
      <c r="G624" s="86" t="str">
        <f>IFERROR(IF(INDEX(종합보정값!$HT:$HT,MATCH(SUBSTITUTE($B624,"인문3","인문2"),종합보정값!$HS:$HS,0))="","",INDEX(종합보정값!$HT:$HT,MATCH(SUBSTITUTE($B624,"인문3","인문2"),종합보정값!$HS:$HS,0))+종합보정값!HT$7+종합보정값!HT$36),"")</f>
        <v/>
      </c>
      <c r="H624" s="86" t="str">
        <f>IF(G624="","",G624+종합보정값!HU$15)</f>
        <v/>
      </c>
      <c r="I624" s="87" t="str">
        <f>IF(J624="","",J624+종합보정값!HT$16)</f>
        <v/>
      </c>
      <c r="J624" s="87" t="str">
        <f>IFERROR(IF(INDEX(종합보정값!$HT:$HT,MATCH(SUBSTITUTE($B624,"인문3","인문2"),종합보정값!$HS:$HS,0))="","",INDEX(종합보정값!$HT:$HT,MATCH(SUBSTITUTE($B624,"인문3","인문2"),종합보정값!$HS:$HS,0))+종합보정값!HT$8+종합보정값!HT$37),"")</f>
        <v/>
      </c>
      <c r="K624" s="87" t="str">
        <f>IF(J624="","",J624+종합보정값!HU$16)</f>
        <v/>
      </c>
      <c r="L624" s="88" t="str">
        <f>IF(M624="","",M624+종합보정값!HT$17)</f>
        <v/>
      </c>
      <c r="M624" s="88" t="str">
        <f>IFERROR(IF(INDEX(종합보정값!$HT:$HT,MATCH(SUBSTITUTE($B624,"인문3","인문2"),종합보정값!$HS:$HS,0))="","",INDEX(종합보정값!$HT:$HT,MATCH(SUBSTITUTE($B624,"인문3","인문2"),종합보정값!$HS:$HS,0))+종합보정값!HT$9+종합보정값!HT$38),"")</f>
        <v/>
      </c>
      <c r="N624" s="88" t="str">
        <f>IF(M624="","",M624+종합보정값!HU$17)</f>
        <v/>
      </c>
      <c r="O624" s="89" t="str">
        <f>IF(P624="","",P624+종합보정값!HT$18)</f>
        <v/>
      </c>
      <c r="P624" s="89" t="str">
        <f>IFERROR(IF(INDEX(종합보정값!$HT:$HT,MATCH(SUBSTITUTE($B624,"인문3","인문2"),종합보정값!$HS:$HS,0))="","",INDEX(종합보정값!$HT:$HT,MATCH(SUBSTITUTE($B624,"인문3","인문2"),종합보정값!$HS:$HS,0))+종합보정값!HT$10+종합보정값!HT$39),"")</f>
        <v/>
      </c>
      <c r="Q624" s="89" t="str">
        <f>IF(P624="","",P624+종합보정값!HU$18)</f>
        <v/>
      </c>
    </row>
    <row r="625" spans="2:17">
      <c r="B625" s="84" t="s">
        <v>2158</v>
      </c>
      <c r="C625" s="85" t="str">
        <f>IF(D625="","",D625+종합보정값!HT$14)</f>
        <v/>
      </c>
      <c r="D625" s="85" t="str">
        <f>IFERROR(IF(INDEX(종합보정값!$HT:$HT,MATCH(SUBSTITUTE($B625,"자연1","자연2"),종합보정값!$HS:$HS,0))="","",INDEX(종합보정값!$HT:$HT,MATCH(SUBSTITUTE($B625,"자연1","자연2"),종합보정값!$HS:$HS,0))+종합보정값!HU$6-종합보정값!HU$35),"")</f>
        <v/>
      </c>
      <c r="E625" s="85" t="str">
        <f>IF(D625="","",D625+종합보정값!HU$14)</f>
        <v/>
      </c>
      <c r="F625" s="86" t="str">
        <f>IF(G625="","",G625+종합보정값!HT$15)</f>
        <v/>
      </c>
      <c r="G625" s="86" t="str">
        <f>IFERROR(IF(INDEX(종합보정값!$HT:$HT,MATCH(SUBSTITUTE($B625,"자연1","자연2"),종합보정값!$HS:$HS,0))="","",INDEX(종합보정값!$HT:$HT,MATCH(SUBSTITUTE($B625,"자연1","자연2"),종합보정값!$HS:$HS,0))+종합보정값!HU$7-종합보정값!HU$36),"")</f>
        <v/>
      </c>
      <c r="H625" s="86" t="str">
        <f>IF(G625="","",G625+종합보정값!HU$15)</f>
        <v/>
      </c>
      <c r="I625" s="87" t="str">
        <f>IF(J625="","",J625+종합보정값!HT$16)</f>
        <v/>
      </c>
      <c r="J625" s="87" t="str">
        <f>IFERROR(IF(INDEX(종합보정값!$HT:$HT,MATCH(SUBSTITUTE($B625,"자연1","자연2"),종합보정값!$HS:$HS,0))="","",INDEX(종합보정값!$HT:$HT,MATCH(SUBSTITUTE($B625,"자연1","자연2"),종합보정값!$HS:$HS,0))+종합보정값!HU$8-종합보정값!HU$37),"")</f>
        <v/>
      </c>
      <c r="K625" s="87" t="str">
        <f>IF(J625="","",J625+종합보정값!HU$16)</f>
        <v/>
      </c>
      <c r="L625" s="88" t="str">
        <f>IF(M625="","",M625+종합보정값!HT$17)</f>
        <v/>
      </c>
      <c r="M625" s="88" t="str">
        <f>IFERROR(IF(INDEX(종합보정값!$HT:$HT,MATCH(SUBSTITUTE($B625,"자연1","자연2"),종합보정값!$HS:$HS,0))="","",INDEX(종합보정값!$HT:$HT,MATCH(SUBSTITUTE($B625,"자연1","자연2"),종합보정값!$HS:$HS,0))+종합보정값!HU$9-종합보정값!HU$38),"")</f>
        <v/>
      </c>
      <c r="N625" s="88" t="str">
        <f>IF(M625="","",M625+종합보정값!HU$17)</f>
        <v/>
      </c>
      <c r="O625" s="89" t="str">
        <f>IF(P625="","",P625+종합보정값!HT$18)</f>
        <v/>
      </c>
      <c r="P625" s="89" t="str">
        <f>IFERROR(IF(INDEX(종합보정값!$HT:$HT,MATCH(SUBSTITUTE($B625,"자연1","자연2"),종합보정값!$HS:$HS,0))="","",INDEX(종합보정값!$HT:$HT,MATCH(SUBSTITUTE($B625,"자연1","자연2"),종합보정값!$HS:$HS,0))+종합보정값!HU$10-종합보정값!HU$39),"")</f>
        <v/>
      </c>
      <c r="Q625" s="89" t="str">
        <f>IF(P625="","",P625+종합보정값!HU$18)</f>
        <v/>
      </c>
    </row>
    <row r="626" spans="2:17">
      <c r="B626" s="84" t="s">
        <v>2159</v>
      </c>
      <c r="C626" s="85" t="str">
        <f>IF(D626="","",D626+종합보정값!HT$14)</f>
        <v/>
      </c>
      <c r="D626" s="85" t="str">
        <f>IFERROR(IF(INDEX(종합보정값!$HT:$HT,MATCH($B626,종합보정값!$HS:$HS,0))="","",INDEX(종합보정값!$HT:$HT,MATCH($B626,종합보정값!$HS:$HS,0))+IF(INDEX(종합보정값!$HV:$HV,MATCH($B626,종합보정값!$HS:$HS,0))="인문",종합보정값!HT$6,종합보정값!HU$6)),"")</f>
        <v/>
      </c>
      <c r="E626" s="85" t="str">
        <f>IF(D626="","",D626+종합보정값!HU$14)</f>
        <v/>
      </c>
      <c r="F626" s="86" t="str">
        <f>IF(G626="","",G626+종합보정값!HT$15)</f>
        <v/>
      </c>
      <c r="G626" s="86" t="str">
        <f>IFERROR(IF(INDEX(종합보정값!$HT:$HT,MATCH($B626,종합보정값!$HS:$HS,0))="","",INDEX(종합보정값!$HT:$HT,MATCH($B626,종합보정값!$HS:$HS,0))+IF(INDEX(종합보정값!$HV:$HV,MATCH($B626,종합보정값!$HS:$HS,0))="인문",종합보정값!HT$7,종합보정값!HU$7)),"")</f>
        <v/>
      </c>
      <c r="H626" s="86" t="str">
        <f>IF(G626="","",G626+종합보정값!HU$15)</f>
        <v/>
      </c>
      <c r="I626" s="87" t="str">
        <f>IF(J626="","",J626+종합보정값!HT$16)</f>
        <v/>
      </c>
      <c r="J626" s="87" t="str">
        <f>IFERROR(IF(INDEX(종합보정값!$HT:$HT,MATCH($B626,종합보정값!$HS:$HS,0))="","",INDEX(종합보정값!$HT:$HT,MATCH($B626,종합보정값!$HS:$HS,0))+IF(INDEX(종합보정값!$HV:$HV,MATCH($B626,종합보정값!$HS:$HS,0))="인문",종합보정값!HT$8,종합보정값!HU$8)),"")</f>
        <v/>
      </c>
      <c r="K626" s="87" t="str">
        <f>IF(J626="","",J626+종합보정값!HU$16)</f>
        <v/>
      </c>
      <c r="L626" s="88" t="str">
        <f>IF(M626="","",M626+종합보정값!HT$17)</f>
        <v/>
      </c>
      <c r="M626" s="88" t="str">
        <f>IFERROR(IF(INDEX(종합보정값!$HT:$HT,MATCH($B626,종합보정값!$HS:$HS,0))="","",INDEX(종합보정값!$HT:$HT,MATCH($B626,종합보정값!$HS:$HS,0))+IF(INDEX(종합보정값!$HV:$HV,MATCH($B626,종합보정값!$HS:$HS,0))="인문",종합보정값!HT$9,종합보정값!HU$9)),"")</f>
        <v/>
      </c>
      <c r="N626" s="88" t="str">
        <f>IF(M626="","",M626+종합보정값!HU$17)</f>
        <v/>
      </c>
      <c r="O626" s="89" t="str">
        <f>IF(P626="","",P626+종합보정값!HT$18)</f>
        <v/>
      </c>
      <c r="P626" s="89" t="str">
        <f>IFERROR(IF(INDEX(종합보정값!$HT:$HT,MATCH($B626,종합보정값!$HS:$HS,0))="","",INDEX(종합보정값!$HT:$HT,MATCH($B626,종합보정값!$HS:$HS,0))+IF(INDEX(종합보정값!$HV:$HV,MATCH($B626,종합보정값!$HS:$HS,0))="인문",종합보정값!HT$10,종합보정값!HU$10)),"")</f>
        <v/>
      </c>
      <c r="Q626" s="89" t="str">
        <f>IF(P626="","",P626+종합보정값!HU$18)</f>
        <v/>
      </c>
    </row>
    <row r="627" spans="2:17">
      <c r="B627" s="84" t="s">
        <v>2160</v>
      </c>
      <c r="C627" s="85" t="str">
        <f>IF(D627="","",D627+종합보정값!HT$14)</f>
        <v/>
      </c>
      <c r="D627" s="85" t="str">
        <f>IFERROR(IF(INDEX(종합보정값!$HT:$HT,MATCH(SUBSTITUTE($B627,"자연3","자연2"),종합보정값!$HS:$HS,0))="","",INDEX(종합보정값!$HT:$HT,MATCH(SUBSTITUTE($B627,"자연3","자연2"),종합보정값!$HS:$HS,0))+종합보정값!HU$6+종합보정값!HU$35),"")</f>
        <v/>
      </c>
      <c r="E627" s="85" t="str">
        <f>IF(D627="","",D627+종합보정값!HU$14)</f>
        <v/>
      </c>
      <c r="F627" s="86" t="str">
        <f>IF(G627="","",G627+종합보정값!HT$15)</f>
        <v/>
      </c>
      <c r="G627" s="86" t="str">
        <f>IFERROR(IF(INDEX(종합보정값!$HT:$HT,MATCH(SUBSTITUTE($B627,"자연3","자연2"),종합보정값!$HS:$HS,0))="","",INDEX(종합보정값!$HT:$HT,MATCH(SUBSTITUTE($B627,"자연3","자연2"),종합보정값!$HS:$HS,0))+종합보정값!HU$7+종합보정값!HU$36),"")</f>
        <v/>
      </c>
      <c r="H627" s="86" t="str">
        <f>IF(G627="","",G627+종합보정값!HU$15)</f>
        <v/>
      </c>
      <c r="I627" s="87" t="str">
        <f>IF(J627="","",J627+종합보정값!HT$16)</f>
        <v/>
      </c>
      <c r="J627" s="87" t="str">
        <f>IFERROR(IF(INDEX(종합보정값!$HT:$HT,MATCH(SUBSTITUTE($B627,"자연3","자연2"),종합보정값!$HS:$HS,0))="","",INDEX(종합보정값!$HT:$HT,MATCH(SUBSTITUTE($B627,"자연3","자연2"),종합보정값!$HS:$HS,0))+종합보정값!HU$8+종합보정값!HU$37),"")</f>
        <v/>
      </c>
      <c r="K627" s="87" t="str">
        <f>IF(J627="","",J627+종합보정값!HU$16)</f>
        <v/>
      </c>
      <c r="L627" s="88" t="str">
        <f>IF(M627="","",M627+종합보정값!HT$17)</f>
        <v/>
      </c>
      <c r="M627" s="88" t="str">
        <f>IFERROR(IF(INDEX(종합보정값!$HT:$HT,MATCH(SUBSTITUTE($B627,"자연3","자연2"),종합보정값!$HS:$HS,0))="","",INDEX(종합보정값!$HT:$HT,MATCH(SUBSTITUTE($B627,"자연3","자연2"),종합보정값!$HS:$HS,0))+종합보정값!HU$9+종합보정값!HU$38),"")</f>
        <v/>
      </c>
      <c r="N627" s="88" t="str">
        <f>IF(M627="","",M627+종합보정값!HU$17)</f>
        <v/>
      </c>
      <c r="O627" s="89" t="str">
        <f>IF(P627="","",P627+종합보정값!HT$18)</f>
        <v/>
      </c>
      <c r="P627" s="89" t="str">
        <f>IFERROR(IF(INDEX(종합보정값!$HT:$HT,MATCH(SUBSTITUTE($B627,"자연3","자연2"),종합보정값!$HS:$HS,0))="","",INDEX(종합보정값!$HT:$HT,MATCH(SUBSTITUTE($B627,"자연3","자연2"),종합보정값!$HS:$HS,0))+종합보정값!HU$10+종합보정값!HU$39),"")</f>
        <v/>
      </c>
      <c r="Q627" s="89" t="str">
        <f>IF(P627="","",P627+종합보정값!HU$18)</f>
        <v/>
      </c>
    </row>
    <row r="628" spans="2:17">
      <c r="B628" s="84" t="s">
        <v>2161</v>
      </c>
      <c r="C628" s="85" t="str">
        <f>IF(D628="","",D628+종합보정값!HT$14)</f>
        <v/>
      </c>
      <c r="D628" s="85" t="str">
        <f>IFERROR(IF(INDEX(종합보정값!$HT:$HT,MATCH($B628,종합보정값!$HS:$HS,0))="","",INDEX(종합보정값!$HT:$HT,MATCH($B628,종합보정값!$HS:$HS,0))+IF(INDEX(종합보정값!$HV:$HV,MATCH($B628,종합보정값!$HS:$HS,0))="인문",종합보정값!HT$6,종합보정값!HU$6)),"")</f>
        <v/>
      </c>
      <c r="E628" s="85" t="str">
        <f>IF(D628="","",D628+종합보정값!HU$14)</f>
        <v/>
      </c>
      <c r="F628" s="86" t="str">
        <f>IF(G628="","",G628+종합보정값!HT$15)</f>
        <v/>
      </c>
      <c r="G628" s="86" t="str">
        <f>IFERROR(IF(INDEX(종합보정값!$HT:$HT,MATCH($B628,종합보정값!$HS:$HS,0))="","",INDEX(종합보정값!$HT:$HT,MATCH($B628,종합보정값!$HS:$HS,0))+IF(INDEX(종합보정값!$HV:$HV,MATCH($B628,종합보정값!$HS:$HS,0))="인문",종합보정값!HT$7,종합보정값!HU$7)),"")</f>
        <v/>
      </c>
      <c r="H628" s="86" t="str">
        <f>IF(G628="","",G628+종합보정값!HU$15)</f>
        <v/>
      </c>
      <c r="I628" s="87" t="str">
        <f>IF(J628="","",J628+종합보정값!HT$16)</f>
        <v/>
      </c>
      <c r="J628" s="87" t="str">
        <f>IFERROR(IF(INDEX(종합보정값!$HT:$HT,MATCH($B628,종합보정값!$HS:$HS,0))="","",INDEX(종합보정값!$HT:$HT,MATCH($B628,종합보정값!$HS:$HS,0))+IF(INDEX(종합보정값!$HV:$HV,MATCH($B628,종합보정값!$HS:$HS,0))="인문",종합보정값!HT$8,종합보정값!HU$8)),"")</f>
        <v/>
      </c>
      <c r="K628" s="87" t="str">
        <f>IF(J628="","",J628+종합보정값!HU$16)</f>
        <v/>
      </c>
      <c r="L628" s="88" t="str">
        <f>IF(M628="","",M628+종합보정값!HT$17)</f>
        <v/>
      </c>
      <c r="M628" s="88" t="str">
        <f>IFERROR(IF(INDEX(종합보정값!$HT:$HT,MATCH($B628,종합보정값!$HS:$HS,0))="","",INDEX(종합보정값!$HT:$HT,MATCH($B628,종합보정값!$HS:$HS,0))+IF(INDEX(종합보정값!$HV:$HV,MATCH($B628,종합보정값!$HS:$HS,0))="인문",종합보정값!HT$9,종합보정값!HU$9)),"")</f>
        <v/>
      </c>
      <c r="N628" s="88" t="str">
        <f>IF(M628="","",M628+종합보정값!HU$17)</f>
        <v/>
      </c>
      <c r="O628" s="89" t="str">
        <f>IF(P628="","",P628+종합보정값!HT$18)</f>
        <v/>
      </c>
      <c r="P628" s="89" t="str">
        <f>IFERROR(IF(INDEX(종합보정값!$HT:$HT,MATCH($B628,종합보정값!$HS:$HS,0))="","",INDEX(종합보정값!$HT:$HT,MATCH($B628,종합보정값!$HS:$HS,0))+IF(INDEX(종합보정값!$HV:$HV,MATCH($B628,종합보정값!$HS:$HS,0))="인문",종합보정값!HT$10,종합보정값!HU$10)),"")</f>
        <v/>
      </c>
      <c r="Q628" s="89" t="str">
        <f>IF(P628="","",P628+종합보정값!HU$18)</f>
        <v/>
      </c>
    </row>
    <row r="629" spans="2:17">
      <c r="B629" s="84" t="s">
        <v>2162</v>
      </c>
      <c r="C629" s="85" t="str">
        <f>IF(D629="","",D629+종합보정값!HT$14)</f>
        <v/>
      </c>
      <c r="D629" s="85" t="str">
        <f>IFERROR(IF(INDEX(종합보정값!$HT:$HT,MATCH($B629,종합보정값!$HS:$HS,0))="","",INDEX(종합보정값!$HT:$HT,MATCH($B629,종합보정값!$HS:$HS,0))+IF(INDEX(종합보정값!$HV:$HV,MATCH($B629,종합보정값!$HS:$HS,0))="인문",종합보정값!HT$6,종합보정값!HU$6)),"")</f>
        <v/>
      </c>
      <c r="E629" s="85" t="str">
        <f>IF(D629="","",D629+종합보정값!HU$14)</f>
        <v/>
      </c>
      <c r="F629" s="86" t="str">
        <f>IF(G629="","",G629+종합보정값!HT$15)</f>
        <v/>
      </c>
      <c r="G629" s="86" t="str">
        <f>IFERROR(IF(INDEX(종합보정값!$HT:$HT,MATCH($B629,종합보정값!$HS:$HS,0))="","",INDEX(종합보정값!$HT:$HT,MATCH($B629,종합보정값!$HS:$HS,0))+IF(INDEX(종합보정값!$HV:$HV,MATCH($B629,종합보정값!$HS:$HS,0))="인문",종합보정값!HT$7,종합보정값!HU$7)),"")</f>
        <v/>
      </c>
      <c r="H629" s="86" t="str">
        <f>IF(G629="","",G629+종합보정값!HU$15)</f>
        <v/>
      </c>
      <c r="I629" s="87" t="str">
        <f>IF(J629="","",J629+종합보정값!HT$16)</f>
        <v/>
      </c>
      <c r="J629" s="87" t="str">
        <f>IFERROR(IF(INDEX(종합보정값!$HT:$HT,MATCH($B629,종합보정값!$HS:$HS,0))="","",INDEX(종합보정값!$HT:$HT,MATCH($B629,종합보정값!$HS:$HS,0))+IF(INDEX(종합보정값!$HV:$HV,MATCH($B629,종합보정값!$HS:$HS,0))="인문",종합보정값!HT$8,종합보정값!HU$8)),"")</f>
        <v/>
      </c>
      <c r="K629" s="87" t="str">
        <f>IF(J629="","",J629+종합보정값!HU$16)</f>
        <v/>
      </c>
      <c r="L629" s="88" t="str">
        <f>IF(M629="","",M629+종합보정값!HT$17)</f>
        <v/>
      </c>
      <c r="M629" s="88" t="str">
        <f>IFERROR(IF(INDEX(종합보정값!$HT:$HT,MATCH($B629,종합보정값!$HS:$HS,0))="","",INDEX(종합보정값!$HT:$HT,MATCH($B629,종합보정값!$HS:$HS,0))+IF(INDEX(종합보정값!$HV:$HV,MATCH($B629,종합보정값!$HS:$HS,0))="인문",종합보정값!HT$9,종합보정값!HU$9)),"")</f>
        <v/>
      </c>
      <c r="N629" s="88" t="str">
        <f>IF(M629="","",M629+종합보정값!HU$17)</f>
        <v/>
      </c>
      <c r="O629" s="89" t="str">
        <f>IF(P629="","",P629+종합보정값!HT$18)</f>
        <v/>
      </c>
      <c r="P629" s="89" t="str">
        <f>IFERROR(IF(INDEX(종합보정값!$HT:$HT,MATCH($B629,종합보정값!$HS:$HS,0))="","",INDEX(종합보정값!$HT:$HT,MATCH($B629,종합보정값!$HS:$HS,0))+IF(INDEX(종합보정값!$HV:$HV,MATCH($B629,종합보정값!$HS:$HS,0))="인문",종합보정값!HT$10,종합보정값!HU$10)),"")</f>
        <v/>
      </c>
      <c r="Q629" s="89" t="str">
        <f>IF(P629="","",P629+종합보정값!HU$18)</f>
        <v/>
      </c>
    </row>
    <row r="630" spans="2:17">
      <c r="B630" s="84" t="s">
        <v>2163</v>
      </c>
      <c r="C630" s="85" t="str">
        <f>IF(D630="","",D630+종합보정값!HT$14)</f>
        <v/>
      </c>
      <c r="D630" s="85" t="str">
        <f>IFERROR(IF(INDEX(종합보정값!$HT:$HT,MATCH($B630,종합보정값!$HS:$HS,0))="","",INDEX(종합보정값!$HT:$HT,MATCH($B630,종합보정값!$HS:$HS,0))+IF(INDEX(종합보정값!$HV:$HV,MATCH($B630,종합보정값!$HS:$HS,0))="인문",종합보정값!HT$6,종합보정값!HU$6)),"")</f>
        <v/>
      </c>
      <c r="E630" s="85" t="str">
        <f>IF(D630="","",D630+종합보정값!HU$14)</f>
        <v/>
      </c>
      <c r="F630" s="86" t="str">
        <f>IF(G630="","",G630+종합보정값!HT$15)</f>
        <v/>
      </c>
      <c r="G630" s="86" t="str">
        <f>IFERROR(IF(INDEX(종합보정값!$HT:$HT,MATCH($B630,종합보정값!$HS:$HS,0))="","",INDEX(종합보정값!$HT:$HT,MATCH($B630,종합보정값!$HS:$HS,0))+IF(INDEX(종합보정값!$HV:$HV,MATCH($B630,종합보정값!$HS:$HS,0))="인문",종합보정값!HT$7,종합보정값!HU$7)),"")</f>
        <v/>
      </c>
      <c r="H630" s="86" t="str">
        <f>IF(G630="","",G630+종합보정값!HU$15)</f>
        <v/>
      </c>
      <c r="I630" s="87" t="str">
        <f>IF(J630="","",J630+종합보정값!HT$16)</f>
        <v/>
      </c>
      <c r="J630" s="87" t="str">
        <f>IFERROR(IF(INDEX(종합보정값!$HT:$HT,MATCH($B630,종합보정값!$HS:$HS,0))="","",INDEX(종합보정값!$HT:$HT,MATCH($B630,종합보정값!$HS:$HS,0))+IF(INDEX(종합보정값!$HV:$HV,MATCH($B630,종합보정값!$HS:$HS,0))="인문",종합보정값!HT$8,종합보정값!HU$8)),"")</f>
        <v/>
      </c>
      <c r="K630" s="87" t="str">
        <f>IF(J630="","",J630+종합보정값!HU$16)</f>
        <v/>
      </c>
      <c r="L630" s="88" t="str">
        <f>IF(M630="","",M630+종합보정값!HT$17)</f>
        <v/>
      </c>
      <c r="M630" s="88" t="str">
        <f>IFERROR(IF(INDEX(종합보정값!$HT:$HT,MATCH($B630,종합보정값!$HS:$HS,0))="","",INDEX(종합보정값!$HT:$HT,MATCH($B630,종합보정값!$HS:$HS,0))+IF(INDEX(종합보정값!$HV:$HV,MATCH($B630,종합보정값!$HS:$HS,0))="인문",종합보정값!HT$9,종합보정값!HU$9)),"")</f>
        <v/>
      </c>
      <c r="N630" s="88" t="str">
        <f>IF(M630="","",M630+종합보정값!HU$17)</f>
        <v/>
      </c>
      <c r="O630" s="89" t="str">
        <f>IF(P630="","",P630+종합보정값!HT$18)</f>
        <v/>
      </c>
      <c r="P630" s="89" t="str">
        <f>IFERROR(IF(INDEX(종합보정값!$HT:$HT,MATCH($B630,종합보정값!$HS:$HS,0))="","",INDEX(종합보정값!$HT:$HT,MATCH($B630,종합보정값!$HS:$HS,0))+IF(INDEX(종합보정값!$HV:$HV,MATCH($B630,종합보정값!$HS:$HS,0))="인문",종합보정값!HT$10,종합보정값!HU$10)),"")</f>
        <v/>
      </c>
      <c r="Q630" s="89" t="str">
        <f>IF(P630="","",P630+종합보정값!HU$18)</f>
        <v/>
      </c>
    </row>
    <row r="631" spans="2:17">
      <c r="B631" s="84" t="s">
        <v>2164</v>
      </c>
      <c r="C631" s="85" t="str">
        <f>IF(D631="","",D631+종합보정값!HT$14)</f>
        <v/>
      </c>
      <c r="D631" s="85" t="str">
        <f>IFERROR(IF(INDEX(종합보정값!$HT:$HT,MATCH($B631,종합보정값!$HS:$HS,0))="","",INDEX(종합보정값!$HT:$HT,MATCH($B631,종합보정값!$HS:$HS,0))+IF(INDEX(종합보정값!$HV:$HV,MATCH($B631,종합보정값!$HS:$HS,0))="인문",종합보정값!HT$6,종합보정값!HU$6)),"")</f>
        <v/>
      </c>
      <c r="E631" s="85" t="str">
        <f>IF(D631="","",D631+종합보정값!HU$14)</f>
        <v/>
      </c>
      <c r="F631" s="86" t="str">
        <f>IF(G631="","",G631+종합보정값!HT$15)</f>
        <v/>
      </c>
      <c r="G631" s="86" t="str">
        <f>IFERROR(IF(INDEX(종합보정값!$HT:$HT,MATCH($B631,종합보정값!$HS:$HS,0))="","",INDEX(종합보정값!$HT:$HT,MATCH($B631,종합보정값!$HS:$HS,0))+IF(INDEX(종합보정값!$HV:$HV,MATCH($B631,종합보정값!$HS:$HS,0))="인문",종합보정값!HT$7,종합보정값!HU$7)),"")</f>
        <v/>
      </c>
      <c r="H631" s="86" t="str">
        <f>IF(G631="","",G631+종합보정값!HU$15)</f>
        <v/>
      </c>
      <c r="I631" s="87" t="str">
        <f>IF(J631="","",J631+종합보정값!HT$16)</f>
        <v/>
      </c>
      <c r="J631" s="87" t="str">
        <f>IFERROR(IF(INDEX(종합보정값!$HT:$HT,MATCH($B631,종합보정값!$HS:$HS,0))="","",INDEX(종합보정값!$HT:$HT,MATCH($B631,종합보정값!$HS:$HS,0))+IF(INDEX(종합보정값!$HV:$HV,MATCH($B631,종합보정값!$HS:$HS,0))="인문",종합보정값!HT$8,종합보정값!HU$8)),"")</f>
        <v/>
      </c>
      <c r="K631" s="87" t="str">
        <f>IF(J631="","",J631+종합보정값!HU$16)</f>
        <v/>
      </c>
      <c r="L631" s="88" t="str">
        <f>IF(M631="","",M631+종합보정값!HT$17)</f>
        <v/>
      </c>
      <c r="M631" s="88" t="str">
        <f>IFERROR(IF(INDEX(종합보정값!$HT:$HT,MATCH($B631,종합보정값!$HS:$HS,0))="","",INDEX(종합보정값!$HT:$HT,MATCH($B631,종합보정값!$HS:$HS,0))+IF(INDEX(종합보정값!$HV:$HV,MATCH($B631,종합보정값!$HS:$HS,0))="인문",종합보정값!HT$9,종합보정값!HU$9)),"")</f>
        <v/>
      </c>
      <c r="N631" s="88" t="str">
        <f>IF(M631="","",M631+종합보정값!HU$17)</f>
        <v/>
      </c>
      <c r="O631" s="89" t="str">
        <f>IF(P631="","",P631+종합보정값!HT$18)</f>
        <v/>
      </c>
      <c r="P631" s="89" t="str">
        <f>IFERROR(IF(INDEX(종합보정값!$HT:$HT,MATCH($B631,종합보정값!$HS:$HS,0))="","",INDEX(종합보정값!$HT:$HT,MATCH($B631,종합보정값!$HS:$HS,0))+IF(INDEX(종합보정값!$HV:$HV,MATCH($B631,종합보정값!$HS:$HS,0))="인문",종합보정값!HT$10,종합보정값!HU$10)),"")</f>
        <v/>
      </c>
      <c r="Q631" s="89" t="str">
        <f>IF(P631="","",P631+종합보정값!HU$18)</f>
        <v/>
      </c>
    </row>
    <row r="633" spans="2:17">
      <c r="B633" s="159" t="s">
        <v>2165</v>
      </c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5"/>
    </row>
    <row r="634" spans="2:17">
      <c r="B634" s="78"/>
      <c r="C634" s="163" t="s">
        <v>1862</v>
      </c>
      <c r="D634" s="154"/>
      <c r="E634" s="155"/>
      <c r="F634" s="161" t="s">
        <v>1863</v>
      </c>
      <c r="G634" s="154"/>
      <c r="H634" s="155"/>
      <c r="I634" s="162" t="s">
        <v>1864</v>
      </c>
      <c r="J634" s="154"/>
      <c r="K634" s="155"/>
      <c r="L634" s="156" t="s">
        <v>1865</v>
      </c>
      <c r="M634" s="154"/>
      <c r="N634" s="155"/>
      <c r="O634" s="157" t="s">
        <v>1866</v>
      </c>
      <c r="P634" s="154"/>
      <c r="Q634" s="155"/>
    </row>
    <row r="635" spans="2:17">
      <c r="B635" s="78" t="s">
        <v>1869</v>
      </c>
      <c r="C635" s="79" t="s">
        <v>19</v>
      </c>
      <c r="D635" s="79" t="s">
        <v>20</v>
      </c>
      <c r="E635" s="79" t="s">
        <v>21</v>
      </c>
      <c r="F635" s="80" t="s">
        <v>19</v>
      </c>
      <c r="G635" s="80" t="s">
        <v>20</v>
      </c>
      <c r="H635" s="80" t="s">
        <v>21</v>
      </c>
      <c r="I635" s="81" t="s">
        <v>19</v>
      </c>
      <c r="J635" s="81" t="s">
        <v>20</v>
      </c>
      <c r="K635" s="81" t="s">
        <v>21</v>
      </c>
      <c r="L635" s="82" t="s">
        <v>19</v>
      </c>
      <c r="M635" s="82" t="s">
        <v>20</v>
      </c>
      <c r="N635" s="82" t="s">
        <v>21</v>
      </c>
      <c r="O635" s="83" t="s">
        <v>19</v>
      </c>
      <c r="P635" s="83" t="s">
        <v>20</v>
      </c>
      <c r="Q635" s="83" t="s">
        <v>21</v>
      </c>
    </row>
    <row r="636" spans="2:17">
      <c r="B636" s="84" t="s">
        <v>2166</v>
      </c>
      <c r="C636" s="85" t="str">
        <f>IF(D636="","",D636+종합보정값!HY$14)</f>
        <v/>
      </c>
      <c r="D636" s="85" t="str">
        <f>IFERROR(IF(INDEX(종합보정값!$HY:$HY,MATCH(SUBSTITUTE($B636,"인문1","인문2"),종합보정값!$HX:$HX,0))="","",INDEX(종합보정값!$HY:$HY,MATCH(SUBSTITUTE($B636,"인문1","인문2"),종합보정값!$HX:$HX,0))+종합보정값!HY$6-종합보정값!HY$35),"")</f>
        <v/>
      </c>
      <c r="E636" s="85" t="str">
        <f>IF(D636="","",D636+종합보정값!HZ$14)</f>
        <v/>
      </c>
      <c r="F636" s="86" t="str">
        <f>IF(G636="","",G636+종합보정값!HY$15)</f>
        <v/>
      </c>
      <c r="G636" s="86" t="str">
        <f>IFERROR(IF(INDEX(종합보정값!$HY:$HY,MATCH(SUBSTITUTE($B636,"인문1","인문2"),종합보정값!$HX:$HX,0))="","",INDEX(종합보정값!$HY:$HY,MATCH(SUBSTITUTE($B636,"인문1","인문2"),종합보정값!$HX:$HX,0))+종합보정값!HY$7-종합보정값!HY$36),"")</f>
        <v/>
      </c>
      <c r="H636" s="86" t="str">
        <f>IF(G636="","",G636+종합보정값!HZ$15)</f>
        <v/>
      </c>
      <c r="I636" s="87" t="str">
        <f>IF(J636="","",J636+종합보정값!HY$16)</f>
        <v/>
      </c>
      <c r="J636" s="87" t="str">
        <f>IFERROR(IF(INDEX(종합보정값!$HY:$HY,MATCH(SUBSTITUTE($B636,"인문1","인문2"),종합보정값!$HX:$HX,0))="","",INDEX(종합보정값!$HY:$HY,MATCH(SUBSTITUTE($B636,"인문1","인문2"),종합보정값!$HX:$HX,0))+종합보정값!HY$8-종합보정값!HY$37),"")</f>
        <v/>
      </c>
      <c r="K636" s="87" t="str">
        <f>IF(J636="","",J636+종합보정값!HZ$16)</f>
        <v/>
      </c>
      <c r="L636" s="88" t="str">
        <f>IF(M636="","",M636+종합보정값!HY$17)</f>
        <v/>
      </c>
      <c r="M636" s="88" t="str">
        <f>IFERROR(IF(INDEX(종합보정값!$HY:$HY,MATCH(SUBSTITUTE($B636,"인문1","인문2"),종합보정값!$HX:$HX,0))="","",INDEX(종합보정값!$HY:$HY,MATCH(SUBSTITUTE($B636,"인문1","인문2"),종합보정값!$HX:$HX,0))+종합보정값!HY$9-종합보정값!HY$38),"")</f>
        <v/>
      </c>
      <c r="N636" s="88" t="str">
        <f>IF(M636="","",M636+종합보정값!HZ$17)</f>
        <v/>
      </c>
      <c r="O636" s="89" t="str">
        <f>IF(P636="","",P636+종합보정값!HY$18)</f>
        <v/>
      </c>
      <c r="P636" s="89" t="str">
        <f>IFERROR(IF(INDEX(종합보정값!$HY:$HY,MATCH(SUBSTITUTE($B636,"인문1","인문2"),종합보정값!$HX:$HX,0))="","",INDEX(종합보정값!$HY:$HY,MATCH(SUBSTITUTE($B636,"인문1","인문2"),종합보정값!$HX:$HX,0))+종합보정값!HY$10-종합보정값!HY$39),"")</f>
        <v/>
      </c>
      <c r="Q636" s="89" t="str">
        <f>IF(P636="","",P636+종합보정값!HZ$18)</f>
        <v/>
      </c>
    </row>
    <row r="637" spans="2:17">
      <c r="B637" s="84" t="s">
        <v>2167</v>
      </c>
      <c r="C637" s="85" t="str">
        <f>IF(D637="","",D637+종합보정값!HY$14)</f>
        <v/>
      </c>
      <c r="D637" s="85" t="str">
        <f>IFERROR(IF(INDEX(종합보정값!$HY:$HY,MATCH($B637,종합보정값!$HX:$HX,0))="","",INDEX(종합보정값!$HY:$HY,MATCH($B637,종합보정값!$HX:$HX,0))+IF(INDEX(종합보정값!$IA:$IA,MATCH($B637,종합보정값!$HX:$HX,0))="인문",종합보정값!HY$6,종합보정값!HZ$6)),"")</f>
        <v/>
      </c>
      <c r="E637" s="85" t="str">
        <f>IF(D637="","",D637+종합보정값!HZ$14)</f>
        <v/>
      </c>
      <c r="F637" s="86" t="str">
        <f>IF(G637="","",G637+종합보정값!HY$15)</f>
        <v/>
      </c>
      <c r="G637" s="86" t="str">
        <f>IFERROR(IF(INDEX(종합보정값!$HY:$HY,MATCH($B637,종합보정값!$HX:$HX,0))="","",INDEX(종합보정값!$HY:$HY,MATCH($B637,종합보정값!$HX:$HX,0))+IF(INDEX(종합보정값!$IA:$IA,MATCH($B637,종합보정값!$HX:$HX,0))="인문",종합보정값!HY$7,종합보정값!HZ$7)),"")</f>
        <v/>
      </c>
      <c r="H637" s="86" t="str">
        <f>IF(G637="","",G637+종합보정값!HZ$15)</f>
        <v/>
      </c>
      <c r="I637" s="87" t="str">
        <f>IF(J637="","",J637+종합보정값!HY$16)</f>
        <v/>
      </c>
      <c r="J637" s="87" t="str">
        <f>IFERROR(IF(INDEX(종합보정값!$HY:$HY,MATCH($B637,종합보정값!$HX:$HX,0))="","",INDEX(종합보정값!$HY:$HY,MATCH($B637,종합보정값!$HX:$HX,0))+IF(INDEX(종합보정값!$IA:$IA,MATCH($B637,종합보정값!$HX:$HX,0))="인문",종합보정값!HY$8,종합보정값!HZ$8)),"")</f>
        <v/>
      </c>
      <c r="K637" s="87" t="str">
        <f>IF(J637="","",J637+종합보정값!HZ$16)</f>
        <v/>
      </c>
      <c r="L637" s="88" t="str">
        <f>IF(M637="","",M637+종합보정값!HY$17)</f>
        <v/>
      </c>
      <c r="M637" s="88" t="str">
        <f>IFERROR(IF(INDEX(종합보정값!$HY:$HY,MATCH($B637,종합보정값!$HX:$HX,0))="","",INDEX(종합보정값!$HY:$HY,MATCH($B637,종합보정값!$HX:$HX,0))+IF(INDEX(종합보정값!$IA:$IA,MATCH($B637,종합보정값!$HX:$HX,0))="인문",종합보정값!HY$9,종합보정값!HZ$9)),"")</f>
        <v/>
      </c>
      <c r="N637" s="88" t="str">
        <f>IF(M637="","",M637+종합보정값!HZ$17)</f>
        <v/>
      </c>
      <c r="O637" s="89" t="str">
        <f>IF(P637="","",P637+종합보정값!HY$18)</f>
        <v/>
      </c>
      <c r="P637" s="89" t="str">
        <f>IFERROR(IF(INDEX(종합보정값!$HY:$HY,MATCH($B637,종합보정값!$HX:$HX,0))="","",INDEX(종합보정값!$HY:$HY,MATCH($B637,종합보정값!$HX:$HX,0))+IF(INDEX(종합보정값!$IA:$IA,MATCH($B637,종합보정값!$HX:$HX,0))="인문",종합보정값!HY$10,종합보정값!HZ$10)),"")</f>
        <v/>
      </c>
      <c r="Q637" s="89" t="str">
        <f>IF(P637="","",P637+종합보정값!HZ$18)</f>
        <v/>
      </c>
    </row>
    <row r="638" spans="2:17">
      <c r="B638" s="84" t="s">
        <v>2168</v>
      </c>
      <c r="C638" s="85" t="str">
        <f>IF(D638="","",D638+종합보정값!HY$14)</f>
        <v/>
      </c>
      <c r="D638" s="85" t="str">
        <f>IFERROR(IF(INDEX(종합보정값!$HY:$HY,MATCH(SUBSTITUTE($B638,"인문3","인문2"),종합보정값!$HX:$HX,0))="","",INDEX(종합보정값!$HY:$HY,MATCH(SUBSTITUTE($B638,"인문3","인문2"),종합보정값!$HX:$HX,0))+종합보정값!HY$6+종합보정값!HY$35),"")</f>
        <v/>
      </c>
      <c r="E638" s="85" t="str">
        <f>IF(D638="","",D638+종합보정값!HZ$14)</f>
        <v/>
      </c>
      <c r="F638" s="86" t="str">
        <f>IF(G638="","",G638+종합보정값!HY$15)</f>
        <v/>
      </c>
      <c r="G638" s="86" t="str">
        <f>IFERROR(IF(INDEX(종합보정값!$HY:$HY,MATCH(SUBSTITUTE($B638,"인문3","인문2"),종합보정값!$HX:$HX,0))="","",INDEX(종합보정값!$HY:$HY,MATCH(SUBSTITUTE($B638,"인문3","인문2"),종합보정값!$HX:$HX,0))+종합보정값!HY$7+종합보정값!HY$36),"")</f>
        <v/>
      </c>
      <c r="H638" s="86" t="str">
        <f>IF(G638="","",G638+종합보정값!HZ$15)</f>
        <v/>
      </c>
      <c r="I638" s="87" t="str">
        <f>IF(J638="","",J638+종합보정값!HY$16)</f>
        <v/>
      </c>
      <c r="J638" s="87" t="str">
        <f>IFERROR(IF(INDEX(종합보정값!$HY:$HY,MATCH(SUBSTITUTE($B638,"인문3","인문2"),종합보정값!$HX:$HX,0))="","",INDEX(종합보정값!$HY:$HY,MATCH(SUBSTITUTE($B638,"인문3","인문2"),종합보정값!$HX:$HX,0))+종합보정값!HY$8+종합보정값!HY$37),"")</f>
        <v/>
      </c>
      <c r="K638" s="87" t="str">
        <f>IF(J638="","",J638+종합보정값!HZ$16)</f>
        <v/>
      </c>
      <c r="L638" s="88" t="str">
        <f>IF(M638="","",M638+종합보정값!HY$17)</f>
        <v/>
      </c>
      <c r="M638" s="88" t="str">
        <f>IFERROR(IF(INDEX(종합보정값!$HY:$HY,MATCH(SUBSTITUTE($B638,"인문3","인문2"),종합보정값!$HX:$HX,0))="","",INDEX(종합보정값!$HY:$HY,MATCH(SUBSTITUTE($B638,"인문3","인문2"),종합보정값!$HX:$HX,0))+종합보정값!HY$9+종합보정값!HY$38),"")</f>
        <v/>
      </c>
      <c r="N638" s="88" t="str">
        <f>IF(M638="","",M638+종합보정값!HZ$17)</f>
        <v/>
      </c>
      <c r="O638" s="89" t="str">
        <f>IF(P638="","",P638+종합보정값!HY$18)</f>
        <v/>
      </c>
      <c r="P638" s="89" t="str">
        <f>IFERROR(IF(INDEX(종합보정값!$HY:$HY,MATCH(SUBSTITUTE($B638,"인문3","인문2"),종합보정값!$HX:$HX,0))="","",INDEX(종합보정값!$HY:$HY,MATCH(SUBSTITUTE($B638,"인문3","인문2"),종합보정값!$HX:$HX,0))+종합보정값!HY$10+종합보정값!HY$39),"")</f>
        <v/>
      </c>
      <c r="Q638" s="89" t="str">
        <f>IF(P638="","",P638+종합보정값!HZ$18)</f>
        <v/>
      </c>
    </row>
    <row r="639" spans="2:17">
      <c r="B639" s="84" t="s">
        <v>2169</v>
      </c>
      <c r="C639" s="85" t="str">
        <f>IF(D639="","",D639+종합보정값!HY$14)</f>
        <v/>
      </c>
      <c r="D639" s="85" t="str">
        <f>IFERROR(IF(INDEX(종합보정값!$HY:$HY,MATCH(SUBSTITUTE($B639,"자연1","자연2"),종합보정값!$HX:$HX,0))="","",INDEX(종합보정값!$HY:$HY,MATCH(SUBSTITUTE($B639,"자연1","자연2"),종합보정값!$HX:$HX,0))+종합보정값!HZ$6-종합보정값!HZ$35),"")</f>
        <v/>
      </c>
      <c r="E639" s="85" t="str">
        <f>IF(D639="","",D639+종합보정값!HZ$14)</f>
        <v/>
      </c>
      <c r="F639" s="86" t="str">
        <f>IF(G639="","",G639+종합보정값!HY$15)</f>
        <v/>
      </c>
      <c r="G639" s="86" t="str">
        <f>IFERROR(IF(INDEX(종합보정값!$HY:$HY,MATCH(SUBSTITUTE($B639,"자연1","자연2"),종합보정값!$HX:$HX,0))="","",INDEX(종합보정값!$HY:$HY,MATCH(SUBSTITUTE($B639,"자연1","자연2"),종합보정값!$HX:$HX,0))+종합보정값!HZ$7-종합보정값!HZ$36),"")</f>
        <v/>
      </c>
      <c r="H639" s="86" t="str">
        <f>IF(G639="","",G639+종합보정값!HZ$15)</f>
        <v/>
      </c>
      <c r="I639" s="87" t="str">
        <f>IF(J639="","",J639+종합보정값!HY$16)</f>
        <v/>
      </c>
      <c r="J639" s="87" t="str">
        <f>IFERROR(IF(INDEX(종합보정값!$HY:$HY,MATCH(SUBSTITUTE($B639,"자연1","자연2"),종합보정값!$HX:$HX,0))="","",INDEX(종합보정값!$HY:$HY,MATCH(SUBSTITUTE($B639,"자연1","자연2"),종합보정값!$HX:$HX,0))+종합보정값!HZ$8-종합보정값!HZ$37),"")</f>
        <v/>
      </c>
      <c r="K639" s="87" t="str">
        <f>IF(J639="","",J639+종합보정값!HZ$16)</f>
        <v/>
      </c>
      <c r="L639" s="88" t="str">
        <f>IF(M639="","",M639+종합보정값!HY$17)</f>
        <v/>
      </c>
      <c r="M639" s="88" t="str">
        <f>IFERROR(IF(INDEX(종합보정값!$HY:$HY,MATCH(SUBSTITUTE($B639,"자연1","자연2"),종합보정값!$HX:$HX,0))="","",INDEX(종합보정값!$HY:$HY,MATCH(SUBSTITUTE($B639,"자연1","자연2"),종합보정값!$HX:$HX,0))+종합보정값!HZ$9-종합보정값!HZ$38),"")</f>
        <v/>
      </c>
      <c r="N639" s="88" t="str">
        <f>IF(M639="","",M639+종합보정값!HZ$17)</f>
        <v/>
      </c>
      <c r="O639" s="89" t="str">
        <f>IF(P639="","",P639+종합보정값!HY$18)</f>
        <v/>
      </c>
      <c r="P639" s="89" t="str">
        <f>IFERROR(IF(INDEX(종합보정값!$HY:$HY,MATCH(SUBSTITUTE($B639,"자연1","자연2"),종합보정값!$HX:$HX,0))="","",INDEX(종합보정값!$HY:$HY,MATCH(SUBSTITUTE($B639,"자연1","자연2"),종합보정값!$HX:$HX,0))+종합보정값!HZ$10-종합보정값!HZ$39),"")</f>
        <v/>
      </c>
      <c r="Q639" s="89" t="str">
        <f>IF(P639="","",P639+종합보정값!HZ$18)</f>
        <v/>
      </c>
    </row>
    <row r="640" spans="2:17">
      <c r="B640" s="84" t="s">
        <v>2170</v>
      </c>
      <c r="C640" s="85" t="str">
        <f>IF(D640="","",D640+종합보정값!HY$14)</f>
        <v/>
      </c>
      <c r="D640" s="85" t="str">
        <f>IFERROR(IF(INDEX(종합보정값!$HY:$HY,MATCH($B640,종합보정값!$HX:$HX,0))="","",INDEX(종합보정값!$HY:$HY,MATCH($B640,종합보정값!$HX:$HX,0))+IF(INDEX(종합보정값!$IA:$IA,MATCH($B640,종합보정값!$HX:$HX,0))="인문",종합보정값!HY$6,종합보정값!HZ$6)),"")</f>
        <v/>
      </c>
      <c r="E640" s="85" t="str">
        <f>IF(D640="","",D640+종합보정값!HZ$14)</f>
        <v/>
      </c>
      <c r="F640" s="86" t="str">
        <f>IF(G640="","",G640+종합보정값!HY$15)</f>
        <v/>
      </c>
      <c r="G640" s="86" t="str">
        <f>IFERROR(IF(INDEX(종합보정값!$HY:$HY,MATCH($B640,종합보정값!$HX:$HX,0))="","",INDEX(종합보정값!$HY:$HY,MATCH($B640,종합보정값!$HX:$HX,0))+IF(INDEX(종합보정값!$IA:$IA,MATCH($B640,종합보정값!$HX:$HX,0))="인문",종합보정값!HY$7,종합보정값!HZ$7)),"")</f>
        <v/>
      </c>
      <c r="H640" s="86" t="str">
        <f>IF(G640="","",G640+종합보정값!HZ$15)</f>
        <v/>
      </c>
      <c r="I640" s="87" t="str">
        <f>IF(J640="","",J640+종합보정값!HY$16)</f>
        <v/>
      </c>
      <c r="J640" s="87" t="str">
        <f>IFERROR(IF(INDEX(종합보정값!$HY:$HY,MATCH($B640,종합보정값!$HX:$HX,0))="","",INDEX(종합보정값!$HY:$HY,MATCH($B640,종합보정값!$HX:$HX,0))+IF(INDEX(종합보정값!$IA:$IA,MATCH($B640,종합보정값!$HX:$HX,0))="인문",종합보정값!HY$8,종합보정값!HZ$8)),"")</f>
        <v/>
      </c>
      <c r="K640" s="87" t="str">
        <f>IF(J640="","",J640+종합보정값!HZ$16)</f>
        <v/>
      </c>
      <c r="L640" s="88" t="str">
        <f>IF(M640="","",M640+종합보정값!HY$17)</f>
        <v/>
      </c>
      <c r="M640" s="88" t="str">
        <f>IFERROR(IF(INDEX(종합보정값!$HY:$HY,MATCH($B640,종합보정값!$HX:$HX,0))="","",INDEX(종합보정값!$HY:$HY,MATCH($B640,종합보정값!$HX:$HX,0))+IF(INDEX(종합보정값!$IA:$IA,MATCH($B640,종합보정값!$HX:$HX,0))="인문",종합보정값!HY$9,종합보정값!HZ$9)),"")</f>
        <v/>
      </c>
      <c r="N640" s="88" t="str">
        <f>IF(M640="","",M640+종합보정값!HZ$17)</f>
        <v/>
      </c>
      <c r="O640" s="89" t="str">
        <f>IF(P640="","",P640+종합보정값!HY$18)</f>
        <v/>
      </c>
      <c r="P640" s="89" t="str">
        <f>IFERROR(IF(INDEX(종합보정값!$HY:$HY,MATCH($B640,종합보정값!$HX:$HX,0))="","",INDEX(종합보정값!$HY:$HY,MATCH($B640,종합보정값!$HX:$HX,0))+IF(INDEX(종합보정값!$IA:$IA,MATCH($B640,종합보정값!$HX:$HX,0))="인문",종합보정값!HY$10,종합보정값!HZ$10)),"")</f>
        <v/>
      </c>
      <c r="Q640" s="89" t="str">
        <f>IF(P640="","",P640+종합보정값!HZ$18)</f>
        <v/>
      </c>
    </row>
    <row r="641" spans="2:17">
      <c r="B641" s="84" t="s">
        <v>2171</v>
      </c>
      <c r="C641" s="85" t="str">
        <f>IF(D641="","",D641+종합보정값!HY$14)</f>
        <v/>
      </c>
      <c r="D641" s="85" t="str">
        <f>IFERROR(IF(INDEX(종합보정값!$HY:$HY,MATCH(SUBSTITUTE($B641,"자연3","자연2"),종합보정값!$HX:$HX,0))="","",INDEX(종합보정값!$HY:$HY,MATCH(SUBSTITUTE($B641,"자연3","자연2"),종합보정값!$HX:$HX,0))+종합보정값!HZ$6+종합보정값!HZ$35),"")</f>
        <v/>
      </c>
      <c r="E641" s="85" t="str">
        <f>IF(D641="","",D641+종합보정값!HZ$14)</f>
        <v/>
      </c>
      <c r="F641" s="86" t="str">
        <f>IF(G641="","",G641+종합보정값!HY$15)</f>
        <v/>
      </c>
      <c r="G641" s="86" t="str">
        <f>IFERROR(IF(INDEX(종합보정값!$HY:$HY,MATCH(SUBSTITUTE($B641,"자연3","자연2"),종합보정값!$HX:$HX,0))="","",INDEX(종합보정값!$HY:$HY,MATCH(SUBSTITUTE($B641,"자연3","자연2"),종합보정값!$HX:$HX,0))+종합보정값!HZ$7+종합보정값!HZ$36),"")</f>
        <v/>
      </c>
      <c r="H641" s="86" t="str">
        <f>IF(G641="","",G641+종합보정값!HZ$15)</f>
        <v/>
      </c>
      <c r="I641" s="87" t="str">
        <f>IF(J641="","",J641+종합보정값!HY$16)</f>
        <v/>
      </c>
      <c r="J641" s="87" t="str">
        <f>IFERROR(IF(INDEX(종합보정값!$HY:$HY,MATCH(SUBSTITUTE($B641,"자연3","자연2"),종합보정값!$HX:$HX,0))="","",INDEX(종합보정값!$HY:$HY,MATCH(SUBSTITUTE($B641,"자연3","자연2"),종합보정값!$HX:$HX,0))+종합보정값!HZ$8+종합보정값!HZ$37),"")</f>
        <v/>
      </c>
      <c r="K641" s="87" t="str">
        <f>IF(J641="","",J641+종합보정값!HZ$16)</f>
        <v/>
      </c>
      <c r="L641" s="88" t="str">
        <f>IF(M641="","",M641+종합보정값!HY$17)</f>
        <v/>
      </c>
      <c r="M641" s="88" t="str">
        <f>IFERROR(IF(INDEX(종합보정값!$HY:$HY,MATCH(SUBSTITUTE($B641,"자연3","자연2"),종합보정값!$HX:$HX,0))="","",INDEX(종합보정값!$HY:$HY,MATCH(SUBSTITUTE($B641,"자연3","자연2"),종합보정값!$HX:$HX,0))+종합보정값!HZ$9+종합보정값!HZ$38),"")</f>
        <v/>
      </c>
      <c r="N641" s="88" t="str">
        <f>IF(M641="","",M641+종합보정값!HZ$17)</f>
        <v/>
      </c>
      <c r="O641" s="89" t="str">
        <f>IF(P641="","",P641+종합보정값!HY$18)</f>
        <v/>
      </c>
      <c r="P641" s="89" t="str">
        <f>IFERROR(IF(INDEX(종합보정값!$HY:$HY,MATCH(SUBSTITUTE($B641,"자연3","자연2"),종합보정값!$HX:$HX,0))="","",INDEX(종합보정값!$HY:$HY,MATCH(SUBSTITUTE($B641,"자연3","자연2"),종합보정값!$HX:$HX,0))+종합보정값!HZ$10+종합보정값!HZ$39),"")</f>
        <v/>
      </c>
      <c r="Q641" s="89" t="str">
        <f>IF(P641="","",P641+종합보정값!HZ$18)</f>
        <v/>
      </c>
    </row>
    <row r="642" spans="2:17">
      <c r="B642" s="84" t="s">
        <v>2172</v>
      </c>
      <c r="C642" s="85" t="str">
        <f>IF(D642="","",D642+종합보정값!HY$14)</f>
        <v/>
      </c>
      <c r="D642" s="85" t="str">
        <f>IFERROR(IF(INDEX(종합보정값!$HY:$HY,MATCH($B642,종합보정값!$HX:$HX,0))="","",INDEX(종합보정값!$HY:$HY,MATCH($B642,종합보정값!$HX:$HX,0))+IF(INDEX(종합보정값!$IA:$IA,MATCH($B642,종합보정값!$HX:$HX,0))="인문",종합보정값!HY$6,종합보정값!HZ$6)),"")</f>
        <v/>
      </c>
      <c r="E642" s="85" t="str">
        <f>IF(D642="","",D642+종합보정값!HZ$14)</f>
        <v/>
      </c>
      <c r="F642" s="86" t="str">
        <f>IF(G642="","",G642+종합보정값!HY$15)</f>
        <v/>
      </c>
      <c r="G642" s="86" t="str">
        <f>IFERROR(IF(INDEX(종합보정값!$HY:$HY,MATCH($B642,종합보정값!$HX:$HX,0))="","",INDEX(종합보정값!$HY:$HY,MATCH($B642,종합보정값!$HX:$HX,0))+IF(INDEX(종합보정값!$IA:$IA,MATCH($B642,종합보정값!$HX:$HX,0))="인문",종합보정값!HY$7,종합보정값!HZ$7)),"")</f>
        <v/>
      </c>
      <c r="H642" s="86" t="str">
        <f>IF(G642="","",G642+종합보정값!HZ$15)</f>
        <v/>
      </c>
      <c r="I642" s="87" t="str">
        <f>IF(J642="","",J642+종합보정값!HY$16)</f>
        <v/>
      </c>
      <c r="J642" s="87" t="str">
        <f>IFERROR(IF(INDEX(종합보정값!$HY:$HY,MATCH($B642,종합보정값!$HX:$HX,0))="","",INDEX(종합보정값!$HY:$HY,MATCH($B642,종합보정값!$HX:$HX,0))+IF(INDEX(종합보정값!$IA:$IA,MATCH($B642,종합보정값!$HX:$HX,0))="인문",종합보정값!HY$8,종합보정값!HZ$8)),"")</f>
        <v/>
      </c>
      <c r="K642" s="87" t="str">
        <f>IF(J642="","",J642+종합보정값!HZ$16)</f>
        <v/>
      </c>
      <c r="L642" s="88" t="str">
        <f>IF(M642="","",M642+종합보정값!HY$17)</f>
        <v/>
      </c>
      <c r="M642" s="88" t="str">
        <f>IFERROR(IF(INDEX(종합보정값!$HY:$HY,MATCH($B642,종합보정값!$HX:$HX,0))="","",INDEX(종합보정값!$HY:$HY,MATCH($B642,종합보정값!$HX:$HX,0))+IF(INDEX(종합보정값!$IA:$IA,MATCH($B642,종합보정값!$HX:$HX,0))="인문",종합보정값!HY$9,종합보정값!HZ$9)),"")</f>
        <v/>
      </c>
      <c r="N642" s="88" t="str">
        <f>IF(M642="","",M642+종합보정값!HZ$17)</f>
        <v/>
      </c>
      <c r="O642" s="89" t="str">
        <f>IF(P642="","",P642+종합보정값!HY$18)</f>
        <v/>
      </c>
      <c r="P642" s="89" t="str">
        <f>IFERROR(IF(INDEX(종합보정값!$HY:$HY,MATCH($B642,종합보정값!$HX:$HX,0))="","",INDEX(종합보정값!$HY:$HY,MATCH($B642,종합보정값!$HX:$HX,0))+IF(INDEX(종합보정값!$IA:$IA,MATCH($B642,종합보정값!$HX:$HX,0))="인문",종합보정값!HY$10,종합보정값!HZ$10)),"")</f>
        <v/>
      </c>
      <c r="Q642" s="89" t="str">
        <f>IF(P642="","",P642+종합보정값!HZ$18)</f>
        <v/>
      </c>
    </row>
    <row r="643" spans="2:17">
      <c r="B643" s="84" t="s">
        <v>2173</v>
      </c>
      <c r="C643" s="85" t="str">
        <f>IF(D643="","",D643+종합보정값!HY$14)</f>
        <v/>
      </c>
      <c r="D643" s="85" t="str">
        <f>IFERROR(IF(INDEX(종합보정값!$HY:$HY,MATCH($B643,종합보정값!$HX:$HX,0))="","",INDEX(종합보정값!$HY:$HY,MATCH($B643,종합보정값!$HX:$HX,0))+IF(INDEX(종합보정값!$IA:$IA,MATCH($B643,종합보정값!$HX:$HX,0))="인문",종합보정값!HY$6,종합보정값!HZ$6)),"")</f>
        <v/>
      </c>
      <c r="E643" s="85" t="str">
        <f>IF(D643="","",D643+종합보정값!HZ$14)</f>
        <v/>
      </c>
      <c r="F643" s="86" t="str">
        <f>IF(G643="","",G643+종합보정값!HY$15)</f>
        <v/>
      </c>
      <c r="G643" s="86" t="str">
        <f>IFERROR(IF(INDEX(종합보정값!$HY:$HY,MATCH($B643,종합보정값!$HX:$HX,0))="","",INDEX(종합보정값!$HY:$HY,MATCH($B643,종합보정값!$HX:$HX,0))+IF(INDEX(종합보정값!$IA:$IA,MATCH($B643,종합보정값!$HX:$HX,0))="인문",종합보정값!HY$7,종합보정값!HZ$7)),"")</f>
        <v/>
      </c>
      <c r="H643" s="86" t="str">
        <f>IF(G643="","",G643+종합보정값!HZ$15)</f>
        <v/>
      </c>
      <c r="I643" s="87" t="str">
        <f>IF(J643="","",J643+종합보정값!HY$16)</f>
        <v/>
      </c>
      <c r="J643" s="87" t="str">
        <f>IFERROR(IF(INDEX(종합보정값!$HY:$HY,MATCH($B643,종합보정값!$HX:$HX,0))="","",INDEX(종합보정값!$HY:$HY,MATCH($B643,종합보정값!$HX:$HX,0))+IF(INDEX(종합보정값!$IA:$IA,MATCH($B643,종합보정값!$HX:$HX,0))="인문",종합보정값!HY$8,종합보정값!HZ$8)),"")</f>
        <v/>
      </c>
      <c r="K643" s="87" t="str">
        <f>IF(J643="","",J643+종합보정값!HZ$16)</f>
        <v/>
      </c>
      <c r="L643" s="88" t="str">
        <f>IF(M643="","",M643+종합보정값!HY$17)</f>
        <v/>
      </c>
      <c r="M643" s="88" t="str">
        <f>IFERROR(IF(INDEX(종합보정값!$HY:$HY,MATCH($B643,종합보정값!$HX:$HX,0))="","",INDEX(종합보정값!$HY:$HY,MATCH($B643,종합보정값!$HX:$HX,0))+IF(INDEX(종합보정값!$IA:$IA,MATCH($B643,종합보정값!$HX:$HX,0))="인문",종합보정값!HY$9,종합보정값!HZ$9)),"")</f>
        <v/>
      </c>
      <c r="N643" s="88" t="str">
        <f>IF(M643="","",M643+종합보정값!HZ$17)</f>
        <v/>
      </c>
      <c r="O643" s="89" t="str">
        <f>IF(P643="","",P643+종합보정값!HY$18)</f>
        <v/>
      </c>
      <c r="P643" s="89" t="str">
        <f>IFERROR(IF(INDEX(종합보정값!$HY:$HY,MATCH($B643,종합보정값!$HX:$HX,0))="","",INDEX(종합보정값!$HY:$HY,MATCH($B643,종합보정값!$HX:$HX,0))+IF(INDEX(종합보정값!$IA:$IA,MATCH($B643,종합보정값!$HX:$HX,0))="인문",종합보정값!HY$10,종합보정값!HZ$10)),"")</f>
        <v/>
      </c>
      <c r="Q643" s="89" t="str">
        <f>IF(P643="","",P643+종합보정값!HZ$18)</f>
        <v/>
      </c>
    </row>
    <row r="644" spans="2:17">
      <c r="B644" s="84" t="s">
        <v>2174</v>
      </c>
      <c r="C644" s="85" t="str">
        <f>IF(D644="","",D644+종합보정값!HY$14)</f>
        <v/>
      </c>
      <c r="D644" s="85" t="str">
        <f>IFERROR(IF(INDEX(종합보정값!$HY:$HY,MATCH($B644,종합보정값!$HX:$HX,0))="","",INDEX(종합보정값!$HY:$HY,MATCH($B644,종합보정값!$HX:$HX,0))+IF(INDEX(종합보정값!$IA:$IA,MATCH($B644,종합보정값!$HX:$HX,0))="인문",종합보정값!HY$6,종합보정값!HZ$6)),"")</f>
        <v/>
      </c>
      <c r="E644" s="85" t="str">
        <f>IF(D644="","",D644+종합보정값!HZ$14)</f>
        <v/>
      </c>
      <c r="F644" s="86" t="str">
        <f>IF(G644="","",G644+종합보정값!HY$15)</f>
        <v/>
      </c>
      <c r="G644" s="86" t="str">
        <f>IFERROR(IF(INDEX(종합보정값!$HY:$HY,MATCH($B644,종합보정값!$HX:$HX,0))="","",INDEX(종합보정값!$HY:$HY,MATCH($B644,종합보정값!$HX:$HX,0))+IF(INDEX(종합보정값!$IA:$IA,MATCH($B644,종합보정값!$HX:$HX,0))="인문",종합보정값!HY$7,종합보정값!HZ$7)),"")</f>
        <v/>
      </c>
      <c r="H644" s="86" t="str">
        <f>IF(G644="","",G644+종합보정값!HZ$15)</f>
        <v/>
      </c>
      <c r="I644" s="87" t="str">
        <f>IF(J644="","",J644+종합보정값!HY$16)</f>
        <v/>
      </c>
      <c r="J644" s="87" t="str">
        <f>IFERROR(IF(INDEX(종합보정값!$HY:$HY,MATCH($B644,종합보정값!$HX:$HX,0))="","",INDEX(종합보정값!$HY:$HY,MATCH($B644,종합보정값!$HX:$HX,0))+IF(INDEX(종합보정값!$IA:$IA,MATCH($B644,종합보정값!$HX:$HX,0))="인문",종합보정값!HY$8,종합보정값!HZ$8)),"")</f>
        <v/>
      </c>
      <c r="K644" s="87" t="str">
        <f>IF(J644="","",J644+종합보정값!HZ$16)</f>
        <v/>
      </c>
      <c r="L644" s="88" t="str">
        <f>IF(M644="","",M644+종합보정값!HY$17)</f>
        <v/>
      </c>
      <c r="M644" s="88" t="str">
        <f>IFERROR(IF(INDEX(종합보정값!$HY:$HY,MATCH($B644,종합보정값!$HX:$HX,0))="","",INDEX(종합보정값!$HY:$HY,MATCH($B644,종합보정값!$HX:$HX,0))+IF(INDEX(종합보정값!$IA:$IA,MATCH($B644,종합보정값!$HX:$HX,0))="인문",종합보정값!HY$9,종합보정값!HZ$9)),"")</f>
        <v/>
      </c>
      <c r="N644" s="88" t="str">
        <f>IF(M644="","",M644+종합보정값!HZ$17)</f>
        <v/>
      </c>
      <c r="O644" s="89" t="str">
        <f>IF(P644="","",P644+종합보정값!HY$18)</f>
        <v/>
      </c>
      <c r="P644" s="89" t="str">
        <f>IFERROR(IF(INDEX(종합보정값!$HY:$HY,MATCH($B644,종합보정값!$HX:$HX,0))="","",INDEX(종합보정값!$HY:$HY,MATCH($B644,종합보정값!$HX:$HX,0))+IF(INDEX(종합보정값!$IA:$IA,MATCH($B644,종합보정값!$HX:$HX,0))="인문",종합보정값!HY$10,종합보정값!HZ$10)),"")</f>
        <v/>
      </c>
      <c r="Q644" s="89" t="str">
        <f>IF(P644="","",P644+종합보정값!HZ$18)</f>
        <v/>
      </c>
    </row>
    <row r="645" spans="2:17">
      <c r="B645" s="84" t="s">
        <v>2175</v>
      </c>
      <c r="C645" s="85" t="str">
        <f>IF(D645="","",D645+종합보정값!HY$14)</f>
        <v/>
      </c>
      <c r="D645" s="85" t="str">
        <f>IFERROR(IF(INDEX(종합보정값!$HY:$HY,MATCH($B645,종합보정값!$HX:$HX,0))="","",INDEX(종합보정값!$HY:$HY,MATCH($B645,종합보정값!$HX:$HX,0))+IF(INDEX(종합보정값!$IA:$IA,MATCH($B645,종합보정값!$HX:$HX,0))="인문",종합보정값!HY$6,종합보정값!HZ$6)),"")</f>
        <v/>
      </c>
      <c r="E645" s="85" t="str">
        <f>IF(D645="","",D645+종합보정값!HZ$14)</f>
        <v/>
      </c>
      <c r="F645" s="86" t="str">
        <f>IF(G645="","",G645+종합보정값!HY$15)</f>
        <v/>
      </c>
      <c r="G645" s="86" t="str">
        <f>IFERROR(IF(INDEX(종합보정값!$HY:$HY,MATCH($B645,종합보정값!$HX:$HX,0))="","",INDEX(종합보정값!$HY:$HY,MATCH($B645,종합보정값!$HX:$HX,0))+IF(INDEX(종합보정값!$IA:$IA,MATCH($B645,종합보정값!$HX:$HX,0))="인문",종합보정값!HY$7,종합보정값!HZ$7)),"")</f>
        <v/>
      </c>
      <c r="H645" s="86" t="str">
        <f>IF(G645="","",G645+종합보정값!HZ$15)</f>
        <v/>
      </c>
      <c r="I645" s="87" t="str">
        <f>IF(J645="","",J645+종합보정값!HY$16)</f>
        <v/>
      </c>
      <c r="J645" s="87" t="str">
        <f>IFERROR(IF(INDEX(종합보정값!$HY:$HY,MATCH($B645,종합보정값!$HX:$HX,0))="","",INDEX(종합보정값!$HY:$HY,MATCH($B645,종합보정값!$HX:$HX,0))+IF(INDEX(종합보정값!$IA:$IA,MATCH($B645,종합보정값!$HX:$HX,0))="인문",종합보정값!HY$8,종합보정값!HZ$8)),"")</f>
        <v/>
      </c>
      <c r="K645" s="87" t="str">
        <f>IF(J645="","",J645+종합보정값!HZ$16)</f>
        <v/>
      </c>
      <c r="L645" s="88" t="str">
        <f>IF(M645="","",M645+종합보정값!HY$17)</f>
        <v/>
      </c>
      <c r="M645" s="88" t="str">
        <f>IFERROR(IF(INDEX(종합보정값!$HY:$HY,MATCH($B645,종합보정값!$HX:$HX,0))="","",INDEX(종합보정값!$HY:$HY,MATCH($B645,종합보정값!$HX:$HX,0))+IF(INDEX(종합보정값!$IA:$IA,MATCH($B645,종합보정값!$HX:$HX,0))="인문",종합보정값!HY$9,종합보정값!HZ$9)),"")</f>
        <v/>
      </c>
      <c r="N645" s="88" t="str">
        <f>IF(M645="","",M645+종합보정값!HZ$17)</f>
        <v/>
      </c>
      <c r="O645" s="89" t="str">
        <f>IF(P645="","",P645+종합보정값!HY$18)</f>
        <v/>
      </c>
      <c r="P645" s="89" t="str">
        <f>IFERROR(IF(INDEX(종합보정값!$HY:$HY,MATCH($B645,종합보정값!$HX:$HX,0))="","",INDEX(종합보정값!$HY:$HY,MATCH($B645,종합보정값!$HX:$HX,0))+IF(INDEX(종합보정값!$IA:$IA,MATCH($B645,종합보정값!$HX:$HX,0))="인문",종합보정값!HY$10,종합보정값!HZ$10)),"")</f>
        <v/>
      </c>
      <c r="Q645" s="89" t="str">
        <f>IF(P645="","",P645+종합보정값!HZ$18)</f>
        <v/>
      </c>
    </row>
    <row r="647" spans="2:17">
      <c r="B647" s="159" t="s">
        <v>2176</v>
      </c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5"/>
    </row>
    <row r="648" spans="2:17">
      <c r="B648" s="78"/>
      <c r="C648" s="163" t="s">
        <v>1862</v>
      </c>
      <c r="D648" s="154"/>
      <c r="E648" s="155"/>
      <c r="F648" s="161" t="s">
        <v>1863</v>
      </c>
      <c r="G648" s="154"/>
      <c r="H648" s="155"/>
      <c r="I648" s="162" t="s">
        <v>1864</v>
      </c>
      <c r="J648" s="154"/>
      <c r="K648" s="155"/>
      <c r="L648" s="156" t="s">
        <v>1865</v>
      </c>
      <c r="M648" s="154"/>
      <c r="N648" s="155"/>
      <c r="O648" s="157" t="s">
        <v>1866</v>
      </c>
      <c r="P648" s="154"/>
      <c r="Q648" s="155"/>
    </row>
    <row r="649" spans="2:17">
      <c r="B649" s="78" t="s">
        <v>1869</v>
      </c>
      <c r="C649" s="79" t="s">
        <v>19</v>
      </c>
      <c r="D649" s="79" t="s">
        <v>20</v>
      </c>
      <c r="E649" s="79" t="s">
        <v>21</v>
      </c>
      <c r="F649" s="80" t="s">
        <v>19</v>
      </c>
      <c r="G649" s="80" t="s">
        <v>20</v>
      </c>
      <c r="H649" s="80" t="s">
        <v>21</v>
      </c>
      <c r="I649" s="81" t="s">
        <v>19</v>
      </c>
      <c r="J649" s="81" t="s">
        <v>20</v>
      </c>
      <c r="K649" s="81" t="s">
        <v>21</v>
      </c>
      <c r="L649" s="82" t="s">
        <v>19</v>
      </c>
      <c r="M649" s="82" t="s">
        <v>20</v>
      </c>
      <c r="N649" s="82" t="s">
        <v>21</v>
      </c>
      <c r="O649" s="83" t="s">
        <v>19</v>
      </c>
      <c r="P649" s="83" t="s">
        <v>20</v>
      </c>
      <c r="Q649" s="83" t="s">
        <v>21</v>
      </c>
    </row>
    <row r="650" spans="2:17">
      <c r="B650" s="84" t="s">
        <v>2177</v>
      </c>
      <c r="C650" s="85" t="str">
        <f>IF(D650="","",D650+종합보정값!ID$14)</f>
        <v/>
      </c>
      <c r="D650" s="85" t="str">
        <f>IFERROR(IF(INDEX(종합보정값!$ID:$ID,MATCH(SUBSTITUTE($B650,"인문1","인문2"),종합보정값!$IC:$IC,0))="","",INDEX(종합보정값!$ID:$ID,MATCH(SUBSTITUTE($B650,"인문1","인문2"),종합보정값!$IC:$IC,0))+종합보정값!ID$6-종합보정값!ID$35),"")</f>
        <v/>
      </c>
      <c r="E650" s="85" t="str">
        <f>IF(D650="","",D650+종합보정값!IE$14)</f>
        <v/>
      </c>
      <c r="F650" s="86" t="str">
        <f>IF(G650="","",G650+종합보정값!ID$15)</f>
        <v/>
      </c>
      <c r="G650" s="86" t="str">
        <f>IFERROR(IF(INDEX(종합보정값!$ID:$ID,MATCH(SUBSTITUTE($B650,"인문1","인문2"),종합보정값!$IC:$IC,0))="","",INDEX(종합보정값!$ID:$ID,MATCH(SUBSTITUTE($B650,"인문1","인문2"),종합보정값!$IC:$IC,0))+종합보정값!ID$7-종합보정값!ID$36),"")</f>
        <v/>
      </c>
      <c r="H650" s="86" t="str">
        <f>IF(G650="","",G650+종합보정값!IE$15)</f>
        <v/>
      </c>
      <c r="I650" s="87" t="str">
        <f>IF(J650="","",J650+종합보정값!ID$16)</f>
        <v/>
      </c>
      <c r="J650" s="87" t="str">
        <f>IFERROR(IF(INDEX(종합보정값!$ID:$ID,MATCH(SUBSTITUTE($B650,"인문1","인문2"),종합보정값!$IC:$IC,0))="","",INDEX(종합보정값!$ID:$ID,MATCH(SUBSTITUTE($B650,"인문1","인문2"),종합보정값!$IC:$IC,0))+종합보정값!ID$8-종합보정값!ID$37),"")</f>
        <v/>
      </c>
      <c r="K650" s="87" t="str">
        <f>IF(J650="","",J650+종합보정값!IE$16)</f>
        <v/>
      </c>
      <c r="L650" s="88" t="str">
        <f>IF(M650="","",M650+종합보정값!ID$17)</f>
        <v/>
      </c>
      <c r="M650" s="88" t="str">
        <f>IFERROR(IF(INDEX(종합보정값!$ID:$ID,MATCH(SUBSTITUTE($B650,"인문1","인문2"),종합보정값!$IC:$IC,0))="","",INDEX(종합보정값!$ID:$ID,MATCH(SUBSTITUTE($B650,"인문1","인문2"),종합보정값!$IC:$IC,0))+종합보정값!ID$9-종합보정값!ID$38),"")</f>
        <v/>
      </c>
      <c r="N650" s="88" t="str">
        <f>IF(M650="","",M650+종합보정값!IE$17)</f>
        <v/>
      </c>
      <c r="O650" s="89" t="str">
        <f>IF(P650="","",P650+종합보정값!ID$18)</f>
        <v/>
      </c>
      <c r="P650" s="89" t="str">
        <f>IFERROR(IF(INDEX(종합보정값!$ID:$ID,MATCH(SUBSTITUTE($B650,"인문1","인문2"),종합보정값!$IC:$IC,0))="","",INDEX(종합보정값!$ID:$ID,MATCH(SUBSTITUTE($B650,"인문1","인문2"),종합보정값!$IC:$IC,0))+종합보정값!ID$10-종합보정값!ID$39),"")</f>
        <v/>
      </c>
      <c r="Q650" s="89" t="str">
        <f>IF(P650="","",P650+종합보정값!IE$18)</f>
        <v/>
      </c>
    </row>
    <row r="651" spans="2:17">
      <c r="B651" s="84" t="s">
        <v>2178</v>
      </c>
      <c r="C651" s="85" t="str">
        <f>IF(D651="","",D651+종합보정값!ID$14)</f>
        <v/>
      </c>
      <c r="D651" s="85" t="str">
        <f>IFERROR(IF(INDEX(종합보정값!$ID:$ID,MATCH($B651,종합보정값!$IC:$IC,0))="","",INDEX(종합보정값!$ID:$ID,MATCH($B651,종합보정값!$IC:$IC,0))+IF(INDEX(종합보정값!$IF:$IF,MATCH($B651,종합보정값!$IC:$IC,0))="인문",종합보정값!ID$6,종합보정값!IE$6)),"")</f>
        <v/>
      </c>
      <c r="E651" s="85" t="str">
        <f>IF(D651="","",D651+종합보정값!IE$14)</f>
        <v/>
      </c>
      <c r="F651" s="86" t="str">
        <f>IF(G651="","",G651+종합보정값!ID$15)</f>
        <v/>
      </c>
      <c r="G651" s="86" t="str">
        <f>IFERROR(IF(INDEX(종합보정값!$ID:$ID,MATCH($B651,종합보정값!$IC:$IC,0))="","",INDEX(종합보정값!$ID:$ID,MATCH($B651,종합보정값!$IC:$IC,0))+IF(INDEX(종합보정값!$IF:$IF,MATCH($B651,종합보정값!$IC:$IC,0))="인문",종합보정값!ID$7,종합보정값!IE$7)),"")</f>
        <v/>
      </c>
      <c r="H651" s="86" t="str">
        <f>IF(G651="","",G651+종합보정값!IE$15)</f>
        <v/>
      </c>
      <c r="I651" s="87" t="str">
        <f>IF(J651="","",J651+종합보정값!ID$16)</f>
        <v/>
      </c>
      <c r="J651" s="87" t="str">
        <f>IFERROR(IF(INDEX(종합보정값!$ID:$ID,MATCH($B651,종합보정값!$IC:$IC,0))="","",INDEX(종합보정값!$ID:$ID,MATCH($B651,종합보정값!$IC:$IC,0))+IF(INDEX(종합보정값!$IF:$IF,MATCH($B651,종합보정값!$IC:$IC,0))="인문",종합보정값!ID$8,종합보정값!IE$8)),"")</f>
        <v/>
      </c>
      <c r="K651" s="87" t="str">
        <f>IF(J651="","",J651+종합보정값!IE$16)</f>
        <v/>
      </c>
      <c r="L651" s="88" t="str">
        <f>IF(M651="","",M651+종합보정값!ID$17)</f>
        <v/>
      </c>
      <c r="M651" s="88" t="str">
        <f>IFERROR(IF(INDEX(종합보정값!$ID:$ID,MATCH($B651,종합보정값!$IC:$IC,0))="","",INDEX(종합보정값!$ID:$ID,MATCH($B651,종합보정값!$IC:$IC,0))+IF(INDEX(종합보정값!$IF:$IF,MATCH($B651,종합보정값!$IC:$IC,0))="인문",종합보정값!ID$9,종합보정값!IE$9)),"")</f>
        <v/>
      </c>
      <c r="N651" s="88" t="str">
        <f>IF(M651="","",M651+종합보정값!IE$17)</f>
        <v/>
      </c>
      <c r="O651" s="89" t="str">
        <f>IF(P651="","",P651+종합보정값!ID$18)</f>
        <v/>
      </c>
      <c r="P651" s="89" t="str">
        <f>IFERROR(IF(INDEX(종합보정값!$ID:$ID,MATCH($B651,종합보정값!$IC:$IC,0))="","",INDEX(종합보정값!$ID:$ID,MATCH($B651,종합보정값!$IC:$IC,0))+IF(INDEX(종합보정값!$IF:$IF,MATCH($B651,종합보정값!$IC:$IC,0))="인문",종합보정값!ID$10,종합보정값!IE$10)),"")</f>
        <v/>
      </c>
      <c r="Q651" s="89" t="str">
        <f>IF(P651="","",P651+종합보정값!IE$18)</f>
        <v/>
      </c>
    </row>
    <row r="652" spans="2:17">
      <c r="B652" s="84" t="s">
        <v>2179</v>
      </c>
      <c r="C652" s="85" t="str">
        <f>IF(D652="","",D652+종합보정값!ID$14)</f>
        <v/>
      </c>
      <c r="D652" s="85" t="str">
        <f>IFERROR(IF(INDEX(종합보정값!$ID:$ID,MATCH(SUBSTITUTE($B652,"인문3","인문2"),종합보정값!$IC:$IC,0))="","",INDEX(종합보정값!$ID:$ID,MATCH(SUBSTITUTE($B652,"인문3","인문2"),종합보정값!$IC:$IC,0))+종합보정값!ID$6+종합보정값!ID$35),"")</f>
        <v/>
      </c>
      <c r="E652" s="85" t="str">
        <f>IF(D652="","",D652+종합보정값!IE$14)</f>
        <v/>
      </c>
      <c r="F652" s="86" t="str">
        <f>IF(G652="","",G652+종합보정값!ID$15)</f>
        <v/>
      </c>
      <c r="G652" s="86" t="str">
        <f>IFERROR(IF(INDEX(종합보정값!$ID:$ID,MATCH(SUBSTITUTE($B652,"인문3","인문2"),종합보정값!$IC:$IC,0))="","",INDEX(종합보정값!$ID:$ID,MATCH(SUBSTITUTE($B652,"인문3","인문2"),종합보정값!$IC:$IC,0))+종합보정값!ID$7+종합보정값!ID$36),"")</f>
        <v/>
      </c>
      <c r="H652" s="86" t="str">
        <f>IF(G652="","",G652+종합보정값!IE$15)</f>
        <v/>
      </c>
      <c r="I652" s="87" t="str">
        <f>IF(J652="","",J652+종합보정값!ID$16)</f>
        <v/>
      </c>
      <c r="J652" s="87" t="str">
        <f>IFERROR(IF(INDEX(종합보정값!$ID:$ID,MATCH(SUBSTITUTE($B652,"인문3","인문2"),종합보정값!$IC:$IC,0))="","",INDEX(종합보정값!$ID:$ID,MATCH(SUBSTITUTE($B652,"인문3","인문2"),종합보정값!$IC:$IC,0))+종합보정값!ID$8+종합보정값!ID$37),"")</f>
        <v/>
      </c>
      <c r="K652" s="87" t="str">
        <f>IF(J652="","",J652+종합보정값!IE$16)</f>
        <v/>
      </c>
      <c r="L652" s="88" t="str">
        <f>IF(M652="","",M652+종합보정값!ID$17)</f>
        <v/>
      </c>
      <c r="M652" s="88" t="str">
        <f>IFERROR(IF(INDEX(종합보정값!$ID:$ID,MATCH(SUBSTITUTE($B652,"인문3","인문2"),종합보정값!$IC:$IC,0))="","",INDEX(종합보정값!$ID:$ID,MATCH(SUBSTITUTE($B652,"인문3","인문2"),종합보정값!$IC:$IC,0))+종합보정값!ID$9+종합보정값!ID$38),"")</f>
        <v/>
      </c>
      <c r="N652" s="88" t="str">
        <f>IF(M652="","",M652+종합보정값!IE$17)</f>
        <v/>
      </c>
      <c r="O652" s="89" t="str">
        <f>IF(P652="","",P652+종합보정값!ID$18)</f>
        <v/>
      </c>
      <c r="P652" s="89" t="str">
        <f>IFERROR(IF(INDEX(종합보정값!$ID:$ID,MATCH(SUBSTITUTE($B652,"인문3","인문2"),종합보정값!$IC:$IC,0))="","",INDEX(종합보정값!$ID:$ID,MATCH(SUBSTITUTE($B652,"인문3","인문2"),종합보정값!$IC:$IC,0))+종합보정값!ID$10+종합보정값!ID$39),"")</f>
        <v/>
      </c>
      <c r="Q652" s="89" t="str">
        <f>IF(P652="","",P652+종합보정값!IE$18)</f>
        <v/>
      </c>
    </row>
    <row r="653" spans="2:17">
      <c r="B653" s="84" t="s">
        <v>2180</v>
      </c>
      <c r="C653" s="85" t="str">
        <f>IF(D653="","",D653+종합보정값!ID$14)</f>
        <v/>
      </c>
      <c r="D653" s="85" t="str">
        <f>IFERROR(IF(INDEX(종합보정값!$ID:$ID,MATCH(SUBSTITUTE($B653,"자연1","자연2"),종합보정값!$IC:$IC,0))="","",INDEX(종합보정값!$ID:$ID,MATCH(SUBSTITUTE($B653,"자연1","자연2"),종합보정값!$IC:$IC,0))+종합보정값!IE$6-종합보정값!IE$35),"")</f>
        <v/>
      </c>
      <c r="E653" s="85" t="str">
        <f>IF(D653="","",D653+종합보정값!IE$14)</f>
        <v/>
      </c>
      <c r="F653" s="86" t="str">
        <f>IF(G653="","",G653+종합보정값!ID$15)</f>
        <v/>
      </c>
      <c r="G653" s="86" t="str">
        <f>IFERROR(IF(INDEX(종합보정값!$ID:$ID,MATCH(SUBSTITUTE($B653,"자연1","자연2"),종합보정값!$IC:$IC,0))="","",INDEX(종합보정값!$ID:$ID,MATCH(SUBSTITUTE($B653,"자연1","자연2"),종합보정값!$IC:$IC,0))+종합보정값!IE$7-종합보정값!IE$36),"")</f>
        <v/>
      </c>
      <c r="H653" s="86" t="str">
        <f>IF(G653="","",G653+종합보정값!IE$15)</f>
        <v/>
      </c>
      <c r="I653" s="87" t="str">
        <f>IF(J653="","",J653+종합보정값!ID$16)</f>
        <v/>
      </c>
      <c r="J653" s="87" t="str">
        <f>IFERROR(IF(INDEX(종합보정값!$ID:$ID,MATCH(SUBSTITUTE($B653,"자연1","자연2"),종합보정값!$IC:$IC,0))="","",INDEX(종합보정값!$ID:$ID,MATCH(SUBSTITUTE($B653,"자연1","자연2"),종합보정값!$IC:$IC,0))+종합보정값!IE$8-종합보정값!IE$37),"")</f>
        <v/>
      </c>
      <c r="K653" s="87" t="str">
        <f>IF(J653="","",J653+종합보정값!IE$16)</f>
        <v/>
      </c>
      <c r="L653" s="88" t="str">
        <f>IF(M653="","",M653+종합보정값!ID$17)</f>
        <v/>
      </c>
      <c r="M653" s="88" t="str">
        <f>IFERROR(IF(INDEX(종합보정값!$ID:$ID,MATCH(SUBSTITUTE($B653,"자연1","자연2"),종합보정값!$IC:$IC,0))="","",INDEX(종합보정값!$ID:$ID,MATCH(SUBSTITUTE($B653,"자연1","자연2"),종합보정값!$IC:$IC,0))+종합보정값!IE$9-종합보정값!IE$38),"")</f>
        <v/>
      </c>
      <c r="N653" s="88" t="str">
        <f>IF(M653="","",M653+종합보정값!IE$17)</f>
        <v/>
      </c>
      <c r="O653" s="89" t="str">
        <f>IF(P653="","",P653+종합보정값!ID$18)</f>
        <v/>
      </c>
      <c r="P653" s="89" t="str">
        <f>IFERROR(IF(INDEX(종합보정값!$ID:$ID,MATCH(SUBSTITUTE($B653,"자연1","자연2"),종합보정값!$IC:$IC,0))="","",INDEX(종합보정값!$ID:$ID,MATCH(SUBSTITUTE($B653,"자연1","자연2"),종합보정값!$IC:$IC,0))+종합보정값!IE$10-종합보정값!IE$39),"")</f>
        <v/>
      </c>
      <c r="Q653" s="89" t="str">
        <f>IF(P653="","",P653+종합보정값!IE$18)</f>
        <v/>
      </c>
    </row>
    <row r="654" spans="2:17">
      <c r="B654" s="84" t="s">
        <v>2181</v>
      </c>
      <c r="C654" s="85" t="str">
        <f>IF(D654="","",D654+종합보정값!ID$14)</f>
        <v/>
      </c>
      <c r="D654" s="85" t="str">
        <f>IFERROR(IF(INDEX(종합보정값!$ID:$ID,MATCH($B654,종합보정값!$IC:$IC,0))="","",INDEX(종합보정값!$ID:$ID,MATCH($B654,종합보정값!$IC:$IC,0))+IF(INDEX(종합보정값!$IF:$IF,MATCH($B654,종합보정값!$IC:$IC,0))="인문",종합보정값!ID$6,종합보정값!IE$6)),"")</f>
        <v/>
      </c>
      <c r="E654" s="85" t="str">
        <f>IF(D654="","",D654+종합보정값!IE$14)</f>
        <v/>
      </c>
      <c r="F654" s="86" t="str">
        <f>IF(G654="","",G654+종합보정값!ID$15)</f>
        <v/>
      </c>
      <c r="G654" s="86" t="str">
        <f>IFERROR(IF(INDEX(종합보정값!$ID:$ID,MATCH($B654,종합보정값!$IC:$IC,0))="","",INDEX(종합보정값!$ID:$ID,MATCH($B654,종합보정값!$IC:$IC,0))+IF(INDEX(종합보정값!$IF:$IF,MATCH($B654,종합보정값!$IC:$IC,0))="인문",종합보정값!ID$7,종합보정값!IE$7)),"")</f>
        <v/>
      </c>
      <c r="H654" s="86" t="str">
        <f>IF(G654="","",G654+종합보정값!IE$15)</f>
        <v/>
      </c>
      <c r="I654" s="87" t="str">
        <f>IF(J654="","",J654+종합보정값!ID$16)</f>
        <v/>
      </c>
      <c r="J654" s="87" t="str">
        <f>IFERROR(IF(INDEX(종합보정값!$ID:$ID,MATCH($B654,종합보정값!$IC:$IC,0))="","",INDEX(종합보정값!$ID:$ID,MATCH($B654,종합보정값!$IC:$IC,0))+IF(INDEX(종합보정값!$IF:$IF,MATCH($B654,종합보정값!$IC:$IC,0))="인문",종합보정값!ID$8,종합보정값!IE$8)),"")</f>
        <v/>
      </c>
      <c r="K654" s="87" t="str">
        <f>IF(J654="","",J654+종합보정값!IE$16)</f>
        <v/>
      </c>
      <c r="L654" s="88" t="str">
        <f>IF(M654="","",M654+종합보정값!ID$17)</f>
        <v/>
      </c>
      <c r="M654" s="88" t="str">
        <f>IFERROR(IF(INDEX(종합보정값!$ID:$ID,MATCH($B654,종합보정값!$IC:$IC,0))="","",INDEX(종합보정값!$ID:$ID,MATCH($B654,종합보정값!$IC:$IC,0))+IF(INDEX(종합보정값!$IF:$IF,MATCH($B654,종합보정값!$IC:$IC,0))="인문",종합보정값!ID$9,종합보정값!IE$9)),"")</f>
        <v/>
      </c>
      <c r="N654" s="88" t="str">
        <f>IF(M654="","",M654+종합보정값!IE$17)</f>
        <v/>
      </c>
      <c r="O654" s="89" t="str">
        <f>IF(P654="","",P654+종합보정값!ID$18)</f>
        <v/>
      </c>
      <c r="P654" s="89" t="str">
        <f>IFERROR(IF(INDEX(종합보정값!$ID:$ID,MATCH($B654,종합보정값!$IC:$IC,0))="","",INDEX(종합보정값!$ID:$ID,MATCH($B654,종합보정값!$IC:$IC,0))+IF(INDEX(종합보정값!$IF:$IF,MATCH($B654,종합보정값!$IC:$IC,0))="인문",종합보정값!ID$10,종합보정값!IE$10)),"")</f>
        <v/>
      </c>
      <c r="Q654" s="89" t="str">
        <f>IF(P654="","",P654+종합보정값!IE$18)</f>
        <v/>
      </c>
    </row>
    <row r="655" spans="2:17">
      <c r="B655" s="84" t="s">
        <v>2182</v>
      </c>
      <c r="C655" s="85" t="str">
        <f>IF(D655="","",D655+종합보정값!ID$14)</f>
        <v/>
      </c>
      <c r="D655" s="85" t="str">
        <f>IFERROR(IF(INDEX(종합보정값!$ID:$ID,MATCH(SUBSTITUTE($B655,"자연3","자연2"),종합보정값!$IC:$IC,0))="","",INDEX(종합보정값!$ID:$ID,MATCH(SUBSTITUTE($B655,"자연3","자연2"),종합보정값!$IC:$IC,0))+종합보정값!IE$6+종합보정값!IE$35),"")</f>
        <v/>
      </c>
      <c r="E655" s="85" t="str">
        <f>IF(D655="","",D655+종합보정값!IE$14)</f>
        <v/>
      </c>
      <c r="F655" s="86" t="str">
        <f>IF(G655="","",G655+종합보정값!ID$15)</f>
        <v/>
      </c>
      <c r="G655" s="86" t="str">
        <f>IFERROR(IF(INDEX(종합보정값!$ID:$ID,MATCH(SUBSTITUTE($B655,"자연3","자연2"),종합보정값!$IC:$IC,0))="","",INDEX(종합보정값!$ID:$ID,MATCH(SUBSTITUTE($B655,"자연3","자연2"),종합보정값!$IC:$IC,0))+종합보정값!IE$7+종합보정값!IE$36),"")</f>
        <v/>
      </c>
      <c r="H655" s="86" t="str">
        <f>IF(G655="","",G655+종합보정값!IE$15)</f>
        <v/>
      </c>
      <c r="I655" s="87" t="str">
        <f>IF(J655="","",J655+종합보정값!ID$16)</f>
        <v/>
      </c>
      <c r="J655" s="87" t="str">
        <f>IFERROR(IF(INDEX(종합보정값!$ID:$ID,MATCH(SUBSTITUTE($B655,"자연3","자연2"),종합보정값!$IC:$IC,0))="","",INDEX(종합보정값!$ID:$ID,MATCH(SUBSTITUTE($B655,"자연3","자연2"),종합보정값!$IC:$IC,0))+종합보정값!IE$8+종합보정값!IE$37),"")</f>
        <v/>
      </c>
      <c r="K655" s="87" t="str">
        <f>IF(J655="","",J655+종합보정값!IE$16)</f>
        <v/>
      </c>
      <c r="L655" s="88" t="str">
        <f>IF(M655="","",M655+종합보정값!ID$17)</f>
        <v/>
      </c>
      <c r="M655" s="88" t="str">
        <f>IFERROR(IF(INDEX(종합보정값!$ID:$ID,MATCH(SUBSTITUTE($B655,"자연3","자연2"),종합보정값!$IC:$IC,0))="","",INDEX(종합보정값!$ID:$ID,MATCH(SUBSTITUTE($B655,"자연3","자연2"),종합보정값!$IC:$IC,0))+종합보정값!IE$9+종합보정값!IE$38),"")</f>
        <v/>
      </c>
      <c r="N655" s="88" t="str">
        <f>IF(M655="","",M655+종합보정값!IE$17)</f>
        <v/>
      </c>
      <c r="O655" s="89" t="str">
        <f>IF(P655="","",P655+종합보정값!ID$18)</f>
        <v/>
      </c>
      <c r="P655" s="89" t="str">
        <f>IFERROR(IF(INDEX(종합보정값!$ID:$ID,MATCH(SUBSTITUTE($B655,"자연3","자연2"),종합보정값!$IC:$IC,0))="","",INDEX(종합보정값!$ID:$ID,MATCH(SUBSTITUTE($B655,"자연3","자연2"),종합보정값!$IC:$IC,0))+종합보정값!IE$10+종합보정값!IE$39),"")</f>
        <v/>
      </c>
      <c r="Q655" s="89" t="str">
        <f>IF(P655="","",P655+종합보정값!IE$18)</f>
        <v/>
      </c>
    </row>
    <row r="656" spans="2:17">
      <c r="B656" s="84" t="s">
        <v>2183</v>
      </c>
      <c r="C656" s="85" t="str">
        <f>IF(D656="","",D656+종합보정값!ID$14)</f>
        <v/>
      </c>
      <c r="D656" s="85" t="str">
        <f>IFERROR(IF(INDEX(종합보정값!$ID:$ID,MATCH($B656,종합보정값!$IC:$IC,0))="","",INDEX(종합보정값!$ID:$ID,MATCH($B656,종합보정값!$IC:$IC,0))+IF(INDEX(종합보정값!$IF:$IF,MATCH($B656,종합보정값!$IC:$IC,0))="인문",종합보정값!ID$6,종합보정값!IE$6)),"")</f>
        <v/>
      </c>
      <c r="E656" s="85" t="str">
        <f>IF(D656="","",D656+종합보정값!IE$14)</f>
        <v/>
      </c>
      <c r="F656" s="86" t="str">
        <f>IF(G656="","",G656+종합보정값!ID$15)</f>
        <v/>
      </c>
      <c r="G656" s="86" t="str">
        <f>IFERROR(IF(INDEX(종합보정값!$ID:$ID,MATCH($B656,종합보정값!$IC:$IC,0))="","",INDEX(종합보정값!$ID:$ID,MATCH($B656,종합보정값!$IC:$IC,0))+IF(INDEX(종합보정값!$IF:$IF,MATCH($B656,종합보정값!$IC:$IC,0))="인문",종합보정값!ID$7,종합보정값!IE$7)),"")</f>
        <v/>
      </c>
      <c r="H656" s="86" t="str">
        <f>IF(G656="","",G656+종합보정값!IE$15)</f>
        <v/>
      </c>
      <c r="I656" s="87" t="str">
        <f>IF(J656="","",J656+종합보정값!ID$16)</f>
        <v/>
      </c>
      <c r="J656" s="87" t="str">
        <f>IFERROR(IF(INDEX(종합보정값!$ID:$ID,MATCH($B656,종합보정값!$IC:$IC,0))="","",INDEX(종합보정값!$ID:$ID,MATCH($B656,종합보정값!$IC:$IC,0))+IF(INDEX(종합보정값!$IF:$IF,MATCH($B656,종합보정값!$IC:$IC,0))="인문",종합보정값!ID$8,종합보정값!IE$8)),"")</f>
        <v/>
      </c>
      <c r="K656" s="87" t="str">
        <f>IF(J656="","",J656+종합보정값!IE$16)</f>
        <v/>
      </c>
      <c r="L656" s="88" t="str">
        <f>IF(M656="","",M656+종합보정값!ID$17)</f>
        <v/>
      </c>
      <c r="M656" s="88" t="str">
        <f>IFERROR(IF(INDEX(종합보정값!$ID:$ID,MATCH($B656,종합보정값!$IC:$IC,0))="","",INDEX(종합보정값!$ID:$ID,MATCH($B656,종합보정값!$IC:$IC,0))+IF(INDEX(종합보정값!$IF:$IF,MATCH($B656,종합보정값!$IC:$IC,0))="인문",종합보정값!ID$9,종합보정값!IE$9)),"")</f>
        <v/>
      </c>
      <c r="N656" s="88" t="str">
        <f>IF(M656="","",M656+종합보정값!IE$17)</f>
        <v/>
      </c>
      <c r="O656" s="89" t="str">
        <f>IF(P656="","",P656+종합보정값!ID$18)</f>
        <v/>
      </c>
      <c r="P656" s="89" t="str">
        <f>IFERROR(IF(INDEX(종합보정값!$ID:$ID,MATCH($B656,종합보정값!$IC:$IC,0))="","",INDEX(종합보정값!$ID:$ID,MATCH($B656,종합보정값!$IC:$IC,0))+IF(INDEX(종합보정값!$IF:$IF,MATCH($B656,종합보정값!$IC:$IC,0))="인문",종합보정값!ID$10,종합보정값!IE$10)),"")</f>
        <v/>
      </c>
      <c r="Q656" s="89" t="str">
        <f>IF(P656="","",P656+종합보정값!IE$18)</f>
        <v/>
      </c>
    </row>
    <row r="657" spans="2:17">
      <c r="B657" s="84" t="s">
        <v>2184</v>
      </c>
      <c r="C657" s="85" t="str">
        <f>IF(D657="","",D657+종합보정값!ID$14)</f>
        <v/>
      </c>
      <c r="D657" s="85" t="str">
        <f>IFERROR(IF(INDEX(종합보정값!$ID:$ID,MATCH($B657,종합보정값!$IC:$IC,0))="","",INDEX(종합보정값!$ID:$ID,MATCH($B657,종합보정값!$IC:$IC,0))+IF(INDEX(종합보정값!$IF:$IF,MATCH($B657,종합보정값!$IC:$IC,0))="인문",종합보정값!ID$6,종합보정값!IE$6)),"")</f>
        <v/>
      </c>
      <c r="E657" s="85" t="str">
        <f>IF(D657="","",D657+종합보정값!IE$14)</f>
        <v/>
      </c>
      <c r="F657" s="86" t="str">
        <f>IF(G657="","",G657+종합보정값!ID$15)</f>
        <v/>
      </c>
      <c r="G657" s="86" t="str">
        <f>IFERROR(IF(INDEX(종합보정값!$ID:$ID,MATCH($B657,종합보정값!$IC:$IC,0))="","",INDEX(종합보정값!$ID:$ID,MATCH($B657,종합보정값!$IC:$IC,0))+IF(INDEX(종합보정값!$IF:$IF,MATCH($B657,종합보정값!$IC:$IC,0))="인문",종합보정값!ID$7,종합보정값!IE$7)),"")</f>
        <v/>
      </c>
      <c r="H657" s="86" t="str">
        <f>IF(G657="","",G657+종합보정값!IE$15)</f>
        <v/>
      </c>
      <c r="I657" s="87" t="str">
        <f>IF(J657="","",J657+종합보정값!ID$16)</f>
        <v/>
      </c>
      <c r="J657" s="87" t="str">
        <f>IFERROR(IF(INDEX(종합보정값!$ID:$ID,MATCH($B657,종합보정값!$IC:$IC,0))="","",INDEX(종합보정값!$ID:$ID,MATCH($B657,종합보정값!$IC:$IC,0))+IF(INDEX(종합보정값!$IF:$IF,MATCH($B657,종합보정값!$IC:$IC,0))="인문",종합보정값!ID$8,종합보정값!IE$8)),"")</f>
        <v/>
      </c>
      <c r="K657" s="87" t="str">
        <f>IF(J657="","",J657+종합보정값!IE$16)</f>
        <v/>
      </c>
      <c r="L657" s="88" t="str">
        <f>IF(M657="","",M657+종합보정값!ID$17)</f>
        <v/>
      </c>
      <c r="M657" s="88" t="str">
        <f>IFERROR(IF(INDEX(종합보정값!$ID:$ID,MATCH($B657,종합보정값!$IC:$IC,0))="","",INDEX(종합보정값!$ID:$ID,MATCH($B657,종합보정값!$IC:$IC,0))+IF(INDEX(종합보정값!$IF:$IF,MATCH($B657,종합보정값!$IC:$IC,0))="인문",종합보정값!ID$9,종합보정값!IE$9)),"")</f>
        <v/>
      </c>
      <c r="N657" s="88" t="str">
        <f>IF(M657="","",M657+종합보정값!IE$17)</f>
        <v/>
      </c>
      <c r="O657" s="89" t="str">
        <f>IF(P657="","",P657+종합보정값!ID$18)</f>
        <v/>
      </c>
      <c r="P657" s="89" t="str">
        <f>IFERROR(IF(INDEX(종합보정값!$ID:$ID,MATCH($B657,종합보정값!$IC:$IC,0))="","",INDEX(종합보정값!$ID:$ID,MATCH($B657,종합보정값!$IC:$IC,0))+IF(INDEX(종합보정값!$IF:$IF,MATCH($B657,종합보정값!$IC:$IC,0))="인문",종합보정값!ID$10,종합보정값!IE$10)),"")</f>
        <v/>
      </c>
      <c r="Q657" s="89" t="str">
        <f>IF(P657="","",P657+종합보정값!IE$18)</f>
        <v/>
      </c>
    </row>
    <row r="658" spans="2:17">
      <c r="B658" s="84" t="s">
        <v>2185</v>
      </c>
      <c r="C658" s="85" t="str">
        <f>IF(D658="","",D658+종합보정값!ID$14)</f>
        <v/>
      </c>
      <c r="D658" s="85" t="str">
        <f>IFERROR(IF(INDEX(종합보정값!$ID:$ID,MATCH($B658,종합보정값!$IC:$IC,0))="","",INDEX(종합보정값!$ID:$ID,MATCH($B658,종합보정값!$IC:$IC,0))+IF(INDEX(종합보정값!$IF:$IF,MATCH($B658,종합보정값!$IC:$IC,0))="인문",종합보정값!ID$6,종합보정값!IE$6)),"")</f>
        <v/>
      </c>
      <c r="E658" s="85" t="str">
        <f>IF(D658="","",D658+종합보정값!IE$14)</f>
        <v/>
      </c>
      <c r="F658" s="86" t="str">
        <f>IF(G658="","",G658+종합보정값!ID$15)</f>
        <v/>
      </c>
      <c r="G658" s="86" t="str">
        <f>IFERROR(IF(INDEX(종합보정값!$ID:$ID,MATCH($B658,종합보정값!$IC:$IC,0))="","",INDEX(종합보정값!$ID:$ID,MATCH($B658,종합보정값!$IC:$IC,0))+IF(INDEX(종합보정값!$IF:$IF,MATCH($B658,종합보정값!$IC:$IC,0))="인문",종합보정값!ID$7,종합보정값!IE$7)),"")</f>
        <v/>
      </c>
      <c r="H658" s="86" t="str">
        <f>IF(G658="","",G658+종합보정값!IE$15)</f>
        <v/>
      </c>
      <c r="I658" s="87" t="str">
        <f>IF(J658="","",J658+종합보정값!ID$16)</f>
        <v/>
      </c>
      <c r="J658" s="87" t="str">
        <f>IFERROR(IF(INDEX(종합보정값!$ID:$ID,MATCH($B658,종합보정값!$IC:$IC,0))="","",INDEX(종합보정값!$ID:$ID,MATCH($B658,종합보정값!$IC:$IC,0))+IF(INDEX(종합보정값!$IF:$IF,MATCH($B658,종합보정값!$IC:$IC,0))="인문",종합보정값!ID$8,종합보정값!IE$8)),"")</f>
        <v/>
      </c>
      <c r="K658" s="87" t="str">
        <f>IF(J658="","",J658+종합보정값!IE$16)</f>
        <v/>
      </c>
      <c r="L658" s="88" t="str">
        <f>IF(M658="","",M658+종합보정값!ID$17)</f>
        <v/>
      </c>
      <c r="M658" s="88" t="str">
        <f>IFERROR(IF(INDEX(종합보정값!$ID:$ID,MATCH($B658,종합보정값!$IC:$IC,0))="","",INDEX(종합보정값!$ID:$ID,MATCH($B658,종합보정값!$IC:$IC,0))+IF(INDEX(종합보정값!$IF:$IF,MATCH($B658,종합보정값!$IC:$IC,0))="인문",종합보정값!ID$9,종합보정값!IE$9)),"")</f>
        <v/>
      </c>
      <c r="N658" s="88" t="str">
        <f>IF(M658="","",M658+종합보정값!IE$17)</f>
        <v/>
      </c>
      <c r="O658" s="89" t="str">
        <f>IF(P658="","",P658+종합보정값!ID$18)</f>
        <v/>
      </c>
      <c r="P658" s="89" t="str">
        <f>IFERROR(IF(INDEX(종합보정값!$ID:$ID,MATCH($B658,종합보정값!$IC:$IC,0))="","",INDEX(종합보정값!$ID:$ID,MATCH($B658,종합보정값!$IC:$IC,0))+IF(INDEX(종합보정값!$IF:$IF,MATCH($B658,종합보정값!$IC:$IC,0))="인문",종합보정값!ID$10,종합보정값!IE$10)),"")</f>
        <v/>
      </c>
      <c r="Q658" s="89" t="str">
        <f>IF(P658="","",P658+종합보정값!IE$18)</f>
        <v/>
      </c>
    </row>
    <row r="659" spans="2:17">
      <c r="B659" s="84" t="s">
        <v>2186</v>
      </c>
      <c r="C659" s="85" t="str">
        <f>IF(D659="","",D659+종합보정값!ID$14)</f>
        <v/>
      </c>
      <c r="D659" s="85" t="str">
        <f>IFERROR(IF(INDEX(종합보정값!$ID:$ID,MATCH($B659,종합보정값!$IC:$IC,0))="","",INDEX(종합보정값!$ID:$ID,MATCH($B659,종합보정값!$IC:$IC,0))+IF(INDEX(종합보정값!$IF:$IF,MATCH($B659,종합보정값!$IC:$IC,0))="인문",종합보정값!ID$6,종합보정값!IE$6)),"")</f>
        <v/>
      </c>
      <c r="E659" s="85" t="str">
        <f>IF(D659="","",D659+종합보정값!IE$14)</f>
        <v/>
      </c>
      <c r="F659" s="86" t="str">
        <f>IF(G659="","",G659+종합보정값!ID$15)</f>
        <v/>
      </c>
      <c r="G659" s="86" t="str">
        <f>IFERROR(IF(INDEX(종합보정값!$ID:$ID,MATCH($B659,종합보정값!$IC:$IC,0))="","",INDEX(종합보정값!$ID:$ID,MATCH($B659,종합보정값!$IC:$IC,0))+IF(INDEX(종합보정값!$IF:$IF,MATCH($B659,종합보정값!$IC:$IC,0))="인문",종합보정값!ID$7,종합보정값!IE$7)),"")</f>
        <v/>
      </c>
      <c r="H659" s="86" t="str">
        <f>IF(G659="","",G659+종합보정값!IE$15)</f>
        <v/>
      </c>
      <c r="I659" s="87" t="str">
        <f>IF(J659="","",J659+종합보정값!ID$16)</f>
        <v/>
      </c>
      <c r="J659" s="87" t="str">
        <f>IFERROR(IF(INDEX(종합보정값!$ID:$ID,MATCH($B659,종합보정값!$IC:$IC,0))="","",INDEX(종합보정값!$ID:$ID,MATCH($B659,종합보정값!$IC:$IC,0))+IF(INDEX(종합보정값!$IF:$IF,MATCH($B659,종합보정값!$IC:$IC,0))="인문",종합보정값!ID$8,종합보정값!IE$8)),"")</f>
        <v/>
      </c>
      <c r="K659" s="87" t="str">
        <f>IF(J659="","",J659+종합보정값!IE$16)</f>
        <v/>
      </c>
      <c r="L659" s="88" t="str">
        <f>IF(M659="","",M659+종합보정값!ID$17)</f>
        <v/>
      </c>
      <c r="M659" s="88" t="str">
        <f>IFERROR(IF(INDEX(종합보정값!$ID:$ID,MATCH($B659,종합보정값!$IC:$IC,0))="","",INDEX(종합보정값!$ID:$ID,MATCH($B659,종합보정값!$IC:$IC,0))+IF(INDEX(종합보정값!$IF:$IF,MATCH($B659,종합보정값!$IC:$IC,0))="인문",종합보정값!ID$9,종합보정값!IE$9)),"")</f>
        <v/>
      </c>
      <c r="N659" s="88" t="str">
        <f>IF(M659="","",M659+종합보정값!IE$17)</f>
        <v/>
      </c>
      <c r="O659" s="89" t="str">
        <f>IF(P659="","",P659+종합보정값!ID$18)</f>
        <v/>
      </c>
      <c r="P659" s="89" t="str">
        <f>IFERROR(IF(INDEX(종합보정값!$ID:$ID,MATCH($B659,종합보정값!$IC:$IC,0))="","",INDEX(종합보정값!$ID:$ID,MATCH($B659,종합보정값!$IC:$IC,0))+IF(INDEX(종합보정값!$IF:$IF,MATCH($B659,종합보정값!$IC:$IC,0))="인문",종합보정값!ID$10,종합보정값!IE$10)),"")</f>
        <v/>
      </c>
      <c r="Q659" s="89" t="str">
        <f>IF(P659="","",P659+종합보정값!IE$18)</f>
        <v/>
      </c>
    </row>
    <row r="661" spans="2:17">
      <c r="B661" s="159" t="s">
        <v>2187</v>
      </c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5"/>
    </row>
    <row r="662" spans="2:17">
      <c r="B662" s="78"/>
      <c r="C662" s="163" t="s">
        <v>1862</v>
      </c>
      <c r="D662" s="154"/>
      <c r="E662" s="155"/>
      <c r="F662" s="161" t="s">
        <v>1863</v>
      </c>
      <c r="G662" s="154"/>
      <c r="H662" s="155"/>
      <c r="I662" s="162" t="s">
        <v>1864</v>
      </c>
      <c r="J662" s="154"/>
      <c r="K662" s="155"/>
      <c r="L662" s="156" t="s">
        <v>1865</v>
      </c>
      <c r="M662" s="154"/>
      <c r="N662" s="155"/>
      <c r="O662" s="157" t="s">
        <v>1866</v>
      </c>
      <c r="P662" s="154"/>
      <c r="Q662" s="155"/>
    </row>
    <row r="663" spans="2:17">
      <c r="B663" s="78" t="s">
        <v>1869</v>
      </c>
      <c r="C663" s="79" t="s">
        <v>19</v>
      </c>
      <c r="D663" s="79" t="s">
        <v>20</v>
      </c>
      <c r="E663" s="79" t="s">
        <v>21</v>
      </c>
      <c r="F663" s="80" t="s">
        <v>19</v>
      </c>
      <c r="G663" s="80" t="s">
        <v>20</v>
      </c>
      <c r="H663" s="80" t="s">
        <v>21</v>
      </c>
      <c r="I663" s="81" t="s">
        <v>19</v>
      </c>
      <c r="J663" s="81" t="s">
        <v>20</v>
      </c>
      <c r="K663" s="81" t="s">
        <v>21</v>
      </c>
      <c r="L663" s="82" t="s">
        <v>19</v>
      </c>
      <c r="M663" s="82" t="s">
        <v>20</v>
      </c>
      <c r="N663" s="82" t="s">
        <v>21</v>
      </c>
      <c r="O663" s="83" t="s">
        <v>19</v>
      </c>
      <c r="P663" s="83" t="s">
        <v>20</v>
      </c>
      <c r="Q663" s="83" t="s">
        <v>21</v>
      </c>
    </row>
    <row r="664" spans="2:17">
      <c r="B664" s="84" t="s">
        <v>2188</v>
      </c>
      <c r="C664" s="85" t="str">
        <f>IF(D664="","",D664+종합보정값!II$14)</f>
        <v/>
      </c>
      <c r="D664" s="85" t="str">
        <f>IFERROR(IF(INDEX(종합보정값!$II:$II,MATCH(SUBSTITUTE($B664,"인문1","인문2"),종합보정값!$IH:$IH,0))="","",INDEX(종합보정값!$II:$II,MATCH(SUBSTITUTE($B664,"인문1","인문2"),종합보정값!$IH:$IH,0))+종합보정값!II$6-종합보정값!II$35),"")</f>
        <v/>
      </c>
      <c r="E664" s="85" t="str">
        <f>IF(D664="","",D664+종합보정값!IJ$14)</f>
        <v/>
      </c>
      <c r="F664" s="86" t="str">
        <f>IF(G664="","",G664+종합보정값!II$15)</f>
        <v/>
      </c>
      <c r="G664" s="86" t="str">
        <f>IFERROR(IF(INDEX(종합보정값!$II:$II,MATCH(SUBSTITUTE($B664,"인문1","인문2"),종합보정값!$IH:$IH,0))="","",INDEX(종합보정값!$II:$II,MATCH(SUBSTITUTE($B664,"인문1","인문2"),종합보정값!$IH:$IH,0))+종합보정값!II$7-종합보정값!II$36),"")</f>
        <v/>
      </c>
      <c r="H664" s="86" t="str">
        <f>IF(G664="","",G664+종합보정값!IJ$15)</f>
        <v/>
      </c>
      <c r="I664" s="87" t="str">
        <f>IF(J664="","",J664+종합보정값!II$16)</f>
        <v/>
      </c>
      <c r="J664" s="87" t="str">
        <f>IFERROR(IF(INDEX(종합보정값!$II:$II,MATCH(SUBSTITUTE($B664,"인문1","인문2"),종합보정값!$IH:$IH,0))="","",INDEX(종합보정값!$II:$II,MATCH(SUBSTITUTE($B664,"인문1","인문2"),종합보정값!$IH:$IH,0))+종합보정값!II$8-종합보정값!II$37),"")</f>
        <v/>
      </c>
      <c r="K664" s="87" t="str">
        <f>IF(J664="","",J664+종합보정값!IJ$16)</f>
        <v/>
      </c>
      <c r="L664" s="88" t="str">
        <f>IF(M664="","",M664+종합보정값!II$17)</f>
        <v/>
      </c>
      <c r="M664" s="88" t="str">
        <f>IFERROR(IF(INDEX(종합보정값!$II:$II,MATCH(SUBSTITUTE($B664,"인문1","인문2"),종합보정값!$IH:$IH,0))="","",INDEX(종합보정값!$II:$II,MATCH(SUBSTITUTE($B664,"인문1","인문2"),종합보정값!$IH:$IH,0))+종합보정값!II$9-종합보정값!II$38),"")</f>
        <v/>
      </c>
      <c r="N664" s="88" t="str">
        <f>IF(M664="","",M664+종합보정값!IJ$17)</f>
        <v/>
      </c>
      <c r="O664" s="89" t="str">
        <f>IF(P664="","",P664+종합보정값!II$18)</f>
        <v/>
      </c>
      <c r="P664" s="89" t="str">
        <f>IFERROR(IF(INDEX(종합보정값!$II:$II,MATCH(SUBSTITUTE($B664,"인문1","인문2"),종합보정값!$IH:$IH,0))="","",INDEX(종합보정값!$II:$II,MATCH(SUBSTITUTE($B664,"인문1","인문2"),종합보정값!$IH:$IH,0))+종합보정값!II$10-종합보정값!II$39),"")</f>
        <v/>
      </c>
      <c r="Q664" s="89" t="str">
        <f>IF(P664="","",P664+종합보정값!IJ$18)</f>
        <v/>
      </c>
    </row>
    <row r="665" spans="2:17">
      <c r="B665" s="84" t="s">
        <v>2189</v>
      </c>
      <c r="C665" s="85" t="str">
        <f>IF(D665="","",D665+종합보정값!II$14)</f>
        <v/>
      </c>
      <c r="D665" s="85" t="str">
        <f>IFERROR(IF(INDEX(종합보정값!$II:$II,MATCH($B665,종합보정값!$IH:$IH,0))="","",INDEX(종합보정값!$II:$II,MATCH($B665,종합보정값!$IH:$IH,0))+IF(INDEX(종합보정값!$IK:$IK,MATCH($B665,종합보정값!$IH:$IH,0))="인문",종합보정값!II$6,종합보정값!IJ$6)),"")</f>
        <v/>
      </c>
      <c r="E665" s="85" t="str">
        <f>IF(D665="","",D665+종합보정값!IJ$14)</f>
        <v/>
      </c>
      <c r="F665" s="86" t="str">
        <f>IF(G665="","",G665+종합보정값!II$15)</f>
        <v/>
      </c>
      <c r="G665" s="86" t="str">
        <f>IFERROR(IF(INDEX(종합보정값!$II:$II,MATCH($B665,종합보정값!$IH:$IH,0))="","",INDEX(종합보정값!$II:$II,MATCH($B665,종합보정값!$IH:$IH,0))+IF(INDEX(종합보정값!$IK:$IK,MATCH($B665,종합보정값!$IH:$IH,0))="인문",종합보정값!II$7,종합보정값!IJ$7)),"")</f>
        <v/>
      </c>
      <c r="H665" s="86" t="str">
        <f>IF(G665="","",G665+종합보정값!IJ$15)</f>
        <v/>
      </c>
      <c r="I665" s="87" t="str">
        <f>IF(J665="","",J665+종합보정값!II$16)</f>
        <v/>
      </c>
      <c r="J665" s="87" t="str">
        <f>IFERROR(IF(INDEX(종합보정값!$II:$II,MATCH($B665,종합보정값!$IH:$IH,0))="","",INDEX(종합보정값!$II:$II,MATCH($B665,종합보정값!$IH:$IH,0))+IF(INDEX(종합보정값!$IK:$IK,MATCH($B665,종합보정값!$IH:$IH,0))="인문",종합보정값!II$8,종합보정값!IJ$8)),"")</f>
        <v/>
      </c>
      <c r="K665" s="87" t="str">
        <f>IF(J665="","",J665+종합보정값!IJ$16)</f>
        <v/>
      </c>
      <c r="L665" s="88" t="str">
        <f>IF(M665="","",M665+종합보정값!II$17)</f>
        <v/>
      </c>
      <c r="M665" s="88" t="str">
        <f>IFERROR(IF(INDEX(종합보정값!$II:$II,MATCH($B665,종합보정값!$IH:$IH,0))="","",INDEX(종합보정값!$II:$II,MATCH($B665,종합보정값!$IH:$IH,0))+IF(INDEX(종합보정값!$IK:$IK,MATCH($B665,종합보정값!$IH:$IH,0))="인문",종합보정값!II$9,종합보정값!IJ$9)),"")</f>
        <v/>
      </c>
      <c r="N665" s="88" t="str">
        <f>IF(M665="","",M665+종합보정값!IJ$17)</f>
        <v/>
      </c>
      <c r="O665" s="89" t="str">
        <f>IF(P665="","",P665+종합보정값!II$18)</f>
        <v/>
      </c>
      <c r="P665" s="89" t="str">
        <f>IFERROR(IF(INDEX(종합보정값!$II:$II,MATCH($B665,종합보정값!$IH:$IH,0))="","",INDEX(종합보정값!$II:$II,MATCH($B665,종합보정값!$IH:$IH,0))+IF(INDEX(종합보정값!$IK:$IK,MATCH($B665,종합보정값!$IH:$IH,0))="인문",종합보정값!II$10,종합보정값!IJ$10)),"")</f>
        <v/>
      </c>
      <c r="Q665" s="89" t="str">
        <f>IF(P665="","",P665+종합보정값!IJ$18)</f>
        <v/>
      </c>
    </row>
    <row r="666" spans="2:17">
      <c r="B666" s="84" t="s">
        <v>2190</v>
      </c>
      <c r="C666" s="85" t="str">
        <f>IF(D666="","",D666+종합보정값!II$14)</f>
        <v/>
      </c>
      <c r="D666" s="85" t="str">
        <f>IFERROR(IF(INDEX(종합보정값!$II:$II,MATCH(SUBSTITUTE($B666,"인문3","인문2"),종합보정값!$IH:$IH,0))="","",INDEX(종합보정값!$II:$II,MATCH(SUBSTITUTE($B666,"인문3","인문2"),종합보정값!$IH:$IH,0))+종합보정값!II$6+종합보정값!II$35),"")</f>
        <v/>
      </c>
      <c r="E666" s="85" t="str">
        <f>IF(D666="","",D666+종합보정값!IJ$14)</f>
        <v/>
      </c>
      <c r="F666" s="86" t="str">
        <f>IF(G666="","",G666+종합보정값!II$15)</f>
        <v/>
      </c>
      <c r="G666" s="86" t="str">
        <f>IFERROR(IF(INDEX(종합보정값!$II:$II,MATCH(SUBSTITUTE($B666,"인문3","인문2"),종합보정값!$IH:$IH,0))="","",INDEX(종합보정값!$II:$II,MATCH(SUBSTITUTE($B666,"인문3","인문2"),종합보정값!$IH:$IH,0))+종합보정값!II$7+종합보정값!II$36),"")</f>
        <v/>
      </c>
      <c r="H666" s="86" t="str">
        <f>IF(G666="","",G666+종합보정값!IJ$15)</f>
        <v/>
      </c>
      <c r="I666" s="87" t="str">
        <f>IF(J666="","",J666+종합보정값!II$16)</f>
        <v/>
      </c>
      <c r="J666" s="87" t="str">
        <f>IFERROR(IF(INDEX(종합보정값!$II:$II,MATCH(SUBSTITUTE($B666,"인문3","인문2"),종합보정값!$IH:$IH,0))="","",INDEX(종합보정값!$II:$II,MATCH(SUBSTITUTE($B666,"인문3","인문2"),종합보정값!$IH:$IH,0))+종합보정값!II$8+종합보정값!II$37),"")</f>
        <v/>
      </c>
      <c r="K666" s="87" t="str">
        <f>IF(J666="","",J666+종합보정값!IJ$16)</f>
        <v/>
      </c>
      <c r="L666" s="88" t="str">
        <f>IF(M666="","",M666+종합보정값!II$17)</f>
        <v/>
      </c>
      <c r="M666" s="88" t="str">
        <f>IFERROR(IF(INDEX(종합보정값!$II:$II,MATCH(SUBSTITUTE($B666,"인문3","인문2"),종합보정값!$IH:$IH,0))="","",INDEX(종합보정값!$II:$II,MATCH(SUBSTITUTE($B666,"인문3","인문2"),종합보정값!$IH:$IH,0))+종합보정값!II$9+종합보정값!II$38),"")</f>
        <v/>
      </c>
      <c r="N666" s="88" t="str">
        <f>IF(M666="","",M666+종합보정값!IJ$17)</f>
        <v/>
      </c>
      <c r="O666" s="89" t="str">
        <f>IF(P666="","",P666+종합보정값!II$18)</f>
        <v/>
      </c>
      <c r="P666" s="89" t="str">
        <f>IFERROR(IF(INDEX(종합보정값!$II:$II,MATCH(SUBSTITUTE($B666,"인문3","인문2"),종합보정값!$IH:$IH,0))="","",INDEX(종합보정값!$II:$II,MATCH(SUBSTITUTE($B666,"인문3","인문2"),종합보정값!$IH:$IH,0))+종합보정값!II$10+종합보정값!II$39),"")</f>
        <v/>
      </c>
      <c r="Q666" s="89" t="str">
        <f>IF(P666="","",P666+종합보정값!IJ$18)</f>
        <v/>
      </c>
    </row>
    <row r="667" spans="2:17">
      <c r="B667" s="84" t="s">
        <v>2191</v>
      </c>
      <c r="C667" s="85" t="str">
        <f>IF(D667="","",D667+종합보정값!II$14)</f>
        <v/>
      </c>
      <c r="D667" s="85" t="str">
        <f>IFERROR(IF(INDEX(종합보정값!$II:$II,MATCH(SUBSTITUTE($B667,"자연1","자연2"),종합보정값!$IH:$IH,0))="","",INDEX(종합보정값!$II:$II,MATCH(SUBSTITUTE($B667,"자연1","자연2"),종합보정값!$IH:$IH,0))+종합보정값!IJ$6-종합보정값!IJ$35),"")</f>
        <v/>
      </c>
      <c r="E667" s="85" t="str">
        <f>IF(D667="","",D667+종합보정값!IJ$14)</f>
        <v/>
      </c>
      <c r="F667" s="86" t="str">
        <f>IF(G667="","",G667+종합보정값!II$15)</f>
        <v/>
      </c>
      <c r="G667" s="86" t="str">
        <f>IFERROR(IF(INDEX(종합보정값!$II:$II,MATCH(SUBSTITUTE($B667,"자연1","자연2"),종합보정값!$IH:$IH,0))="","",INDEX(종합보정값!$II:$II,MATCH(SUBSTITUTE($B667,"자연1","자연2"),종합보정값!$IH:$IH,0))+종합보정값!IJ$7-종합보정값!IJ$36),"")</f>
        <v/>
      </c>
      <c r="H667" s="86" t="str">
        <f>IF(G667="","",G667+종합보정값!IJ$15)</f>
        <v/>
      </c>
      <c r="I667" s="87" t="str">
        <f>IF(J667="","",J667+종합보정값!II$16)</f>
        <v/>
      </c>
      <c r="J667" s="87" t="str">
        <f>IFERROR(IF(INDEX(종합보정값!$II:$II,MATCH(SUBSTITUTE($B667,"자연1","자연2"),종합보정값!$IH:$IH,0))="","",INDEX(종합보정값!$II:$II,MATCH(SUBSTITUTE($B667,"자연1","자연2"),종합보정값!$IH:$IH,0))+종합보정값!IJ$8-종합보정값!IJ$37),"")</f>
        <v/>
      </c>
      <c r="K667" s="87" t="str">
        <f>IF(J667="","",J667+종합보정값!IJ$16)</f>
        <v/>
      </c>
      <c r="L667" s="88" t="str">
        <f>IF(M667="","",M667+종합보정값!II$17)</f>
        <v/>
      </c>
      <c r="M667" s="88" t="str">
        <f>IFERROR(IF(INDEX(종합보정값!$II:$II,MATCH(SUBSTITUTE($B667,"자연1","자연2"),종합보정값!$IH:$IH,0))="","",INDEX(종합보정값!$II:$II,MATCH(SUBSTITUTE($B667,"자연1","자연2"),종합보정값!$IH:$IH,0))+종합보정값!IJ$9-종합보정값!IJ$38),"")</f>
        <v/>
      </c>
      <c r="N667" s="88" t="str">
        <f>IF(M667="","",M667+종합보정값!IJ$17)</f>
        <v/>
      </c>
      <c r="O667" s="89" t="str">
        <f>IF(P667="","",P667+종합보정값!II$18)</f>
        <v/>
      </c>
      <c r="P667" s="89" t="str">
        <f>IFERROR(IF(INDEX(종합보정값!$II:$II,MATCH(SUBSTITUTE($B667,"자연1","자연2"),종합보정값!$IH:$IH,0))="","",INDEX(종합보정값!$II:$II,MATCH(SUBSTITUTE($B667,"자연1","자연2"),종합보정값!$IH:$IH,0))+종합보정값!IJ$10-종합보정값!IJ$39),"")</f>
        <v/>
      </c>
      <c r="Q667" s="89" t="str">
        <f>IF(P667="","",P667+종합보정값!IJ$18)</f>
        <v/>
      </c>
    </row>
    <row r="668" spans="2:17">
      <c r="B668" s="84" t="s">
        <v>2192</v>
      </c>
      <c r="C668" s="85" t="str">
        <f>IF(D668="","",D668+종합보정값!II$14)</f>
        <v/>
      </c>
      <c r="D668" s="85" t="str">
        <f>IFERROR(IF(INDEX(종합보정값!$II:$II,MATCH($B668,종합보정값!$IH:$IH,0))="","",INDEX(종합보정값!$II:$II,MATCH($B668,종합보정값!$IH:$IH,0))+IF(INDEX(종합보정값!$IK:$IK,MATCH($B668,종합보정값!$IH:$IH,0))="인문",종합보정값!II$6,종합보정값!IJ$6)),"")</f>
        <v/>
      </c>
      <c r="E668" s="85" t="str">
        <f>IF(D668="","",D668+종합보정값!IJ$14)</f>
        <v/>
      </c>
      <c r="F668" s="86" t="str">
        <f>IF(G668="","",G668+종합보정값!II$15)</f>
        <v/>
      </c>
      <c r="G668" s="86" t="str">
        <f>IFERROR(IF(INDEX(종합보정값!$II:$II,MATCH($B668,종합보정값!$IH:$IH,0))="","",INDEX(종합보정값!$II:$II,MATCH($B668,종합보정값!$IH:$IH,0))+IF(INDEX(종합보정값!$IK:$IK,MATCH($B668,종합보정값!$IH:$IH,0))="인문",종합보정값!II$7,종합보정값!IJ$7)),"")</f>
        <v/>
      </c>
      <c r="H668" s="86" t="str">
        <f>IF(G668="","",G668+종합보정값!IJ$15)</f>
        <v/>
      </c>
      <c r="I668" s="87" t="str">
        <f>IF(J668="","",J668+종합보정값!II$16)</f>
        <v/>
      </c>
      <c r="J668" s="87" t="str">
        <f>IFERROR(IF(INDEX(종합보정값!$II:$II,MATCH($B668,종합보정값!$IH:$IH,0))="","",INDEX(종합보정값!$II:$II,MATCH($B668,종합보정값!$IH:$IH,0))+IF(INDEX(종합보정값!$IK:$IK,MATCH($B668,종합보정값!$IH:$IH,0))="인문",종합보정값!II$8,종합보정값!IJ$8)),"")</f>
        <v/>
      </c>
      <c r="K668" s="87" t="str">
        <f>IF(J668="","",J668+종합보정값!IJ$16)</f>
        <v/>
      </c>
      <c r="L668" s="88" t="str">
        <f>IF(M668="","",M668+종합보정값!II$17)</f>
        <v/>
      </c>
      <c r="M668" s="88" t="str">
        <f>IFERROR(IF(INDEX(종합보정값!$II:$II,MATCH($B668,종합보정값!$IH:$IH,0))="","",INDEX(종합보정값!$II:$II,MATCH($B668,종합보정값!$IH:$IH,0))+IF(INDEX(종합보정값!$IK:$IK,MATCH($B668,종합보정값!$IH:$IH,0))="인문",종합보정값!II$9,종합보정값!IJ$9)),"")</f>
        <v/>
      </c>
      <c r="N668" s="88" t="str">
        <f>IF(M668="","",M668+종합보정값!IJ$17)</f>
        <v/>
      </c>
      <c r="O668" s="89" t="str">
        <f>IF(P668="","",P668+종합보정값!II$18)</f>
        <v/>
      </c>
      <c r="P668" s="89" t="str">
        <f>IFERROR(IF(INDEX(종합보정값!$II:$II,MATCH($B668,종합보정값!$IH:$IH,0))="","",INDEX(종합보정값!$II:$II,MATCH($B668,종합보정값!$IH:$IH,0))+IF(INDEX(종합보정값!$IK:$IK,MATCH($B668,종합보정값!$IH:$IH,0))="인문",종합보정값!II$10,종합보정값!IJ$10)),"")</f>
        <v/>
      </c>
      <c r="Q668" s="89" t="str">
        <f>IF(P668="","",P668+종합보정값!IJ$18)</f>
        <v/>
      </c>
    </row>
    <row r="669" spans="2:17">
      <c r="B669" s="84" t="s">
        <v>2193</v>
      </c>
      <c r="C669" s="85" t="str">
        <f>IF(D669="","",D669+종합보정값!II$14)</f>
        <v/>
      </c>
      <c r="D669" s="85" t="str">
        <f>IFERROR(IF(INDEX(종합보정값!$II:$II,MATCH(SUBSTITUTE($B669,"자연3","자연2"),종합보정값!$IH:$IH,0))="","",INDEX(종합보정값!$II:$II,MATCH(SUBSTITUTE($B669,"자연3","자연2"),종합보정값!$IH:$IH,0))+종합보정값!IJ$6+종합보정값!IJ$35),"")</f>
        <v/>
      </c>
      <c r="E669" s="85" t="str">
        <f>IF(D669="","",D669+종합보정값!IJ$14)</f>
        <v/>
      </c>
      <c r="F669" s="86" t="str">
        <f>IF(G669="","",G669+종합보정값!II$15)</f>
        <v/>
      </c>
      <c r="G669" s="86" t="str">
        <f>IFERROR(IF(INDEX(종합보정값!$II:$II,MATCH(SUBSTITUTE($B669,"자연3","자연2"),종합보정값!$IH:$IH,0))="","",INDEX(종합보정값!$II:$II,MATCH(SUBSTITUTE($B669,"자연3","자연2"),종합보정값!$IH:$IH,0))+종합보정값!IJ$7+종합보정값!IJ$36),"")</f>
        <v/>
      </c>
      <c r="H669" s="86" t="str">
        <f>IF(G669="","",G669+종합보정값!IJ$15)</f>
        <v/>
      </c>
      <c r="I669" s="87" t="str">
        <f>IF(J669="","",J669+종합보정값!II$16)</f>
        <v/>
      </c>
      <c r="J669" s="87" t="str">
        <f>IFERROR(IF(INDEX(종합보정값!$II:$II,MATCH(SUBSTITUTE($B669,"자연3","자연2"),종합보정값!$IH:$IH,0))="","",INDEX(종합보정값!$II:$II,MATCH(SUBSTITUTE($B669,"자연3","자연2"),종합보정값!$IH:$IH,0))+종합보정값!IJ$8+종합보정값!IJ$37),"")</f>
        <v/>
      </c>
      <c r="K669" s="87" t="str">
        <f>IF(J669="","",J669+종합보정값!IJ$16)</f>
        <v/>
      </c>
      <c r="L669" s="88" t="str">
        <f>IF(M669="","",M669+종합보정값!II$17)</f>
        <v/>
      </c>
      <c r="M669" s="88" t="str">
        <f>IFERROR(IF(INDEX(종합보정값!$II:$II,MATCH(SUBSTITUTE($B669,"자연3","자연2"),종합보정값!$IH:$IH,0))="","",INDEX(종합보정값!$II:$II,MATCH(SUBSTITUTE($B669,"자연3","자연2"),종합보정값!$IH:$IH,0))+종합보정값!IJ$9+종합보정값!IJ$38),"")</f>
        <v/>
      </c>
      <c r="N669" s="88" t="str">
        <f>IF(M669="","",M669+종합보정값!IJ$17)</f>
        <v/>
      </c>
      <c r="O669" s="89" t="str">
        <f>IF(P669="","",P669+종합보정값!II$18)</f>
        <v/>
      </c>
      <c r="P669" s="89" t="str">
        <f>IFERROR(IF(INDEX(종합보정값!$II:$II,MATCH(SUBSTITUTE($B669,"자연3","자연2"),종합보정값!$IH:$IH,0))="","",INDEX(종합보정값!$II:$II,MATCH(SUBSTITUTE($B669,"자연3","자연2"),종합보정값!$IH:$IH,0))+종합보정값!IJ$10+종합보정값!IJ$39),"")</f>
        <v/>
      </c>
      <c r="Q669" s="89" t="str">
        <f>IF(P669="","",P669+종합보정값!IJ$18)</f>
        <v/>
      </c>
    </row>
    <row r="670" spans="2:17">
      <c r="B670" s="84" t="s">
        <v>2194</v>
      </c>
      <c r="C670" s="85" t="str">
        <f>IF(D670="","",D670+종합보정값!II$14)</f>
        <v/>
      </c>
      <c r="D670" s="85" t="str">
        <f>IFERROR(IF(INDEX(종합보정값!$II:$II,MATCH($B670,종합보정값!$IH:$IH,0))="","",INDEX(종합보정값!$II:$II,MATCH($B670,종합보정값!$IH:$IH,0))+IF(INDEX(종합보정값!$IK:$IK,MATCH($B670,종합보정값!$IH:$IH,0))="인문",종합보정값!II$6,종합보정값!IJ$6)),"")</f>
        <v/>
      </c>
      <c r="E670" s="85" t="str">
        <f>IF(D670="","",D670+종합보정값!IJ$14)</f>
        <v/>
      </c>
      <c r="F670" s="86" t="str">
        <f>IF(G670="","",G670+종합보정값!II$15)</f>
        <v/>
      </c>
      <c r="G670" s="86" t="str">
        <f>IFERROR(IF(INDEX(종합보정값!$II:$II,MATCH($B670,종합보정값!$IH:$IH,0))="","",INDEX(종합보정값!$II:$II,MATCH($B670,종합보정값!$IH:$IH,0))+IF(INDEX(종합보정값!$IK:$IK,MATCH($B670,종합보정값!$IH:$IH,0))="인문",종합보정값!II$7,종합보정값!IJ$7)),"")</f>
        <v/>
      </c>
      <c r="H670" s="86" t="str">
        <f>IF(G670="","",G670+종합보정값!IJ$15)</f>
        <v/>
      </c>
      <c r="I670" s="87" t="str">
        <f>IF(J670="","",J670+종합보정값!II$16)</f>
        <v/>
      </c>
      <c r="J670" s="87" t="str">
        <f>IFERROR(IF(INDEX(종합보정값!$II:$II,MATCH($B670,종합보정값!$IH:$IH,0))="","",INDEX(종합보정값!$II:$II,MATCH($B670,종합보정값!$IH:$IH,0))+IF(INDEX(종합보정값!$IK:$IK,MATCH($B670,종합보정값!$IH:$IH,0))="인문",종합보정값!II$8,종합보정값!IJ$8)),"")</f>
        <v/>
      </c>
      <c r="K670" s="87" t="str">
        <f>IF(J670="","",J670+종합보정값!IJ$16)</f>
        <v/>
      </c>
      <c r="L670" s="88" t="str">
        <f>IF(M670="","",M670+종합보정값!II$17)</f>
        <v/>
      </c>
      <c r="M670" s="88" t="str">
        <f>IFERROR(IF(INDEX(종합보정값!$II:$II,MATCH($B670,종합보정값!$IH:$IH,0))="","",INDEX(종합보정값!$II:$II,MATCH($B670,종합보정값!$IH:$IH,0))+IF(INDEX(종합보정값!$IK:$IK,MATCH($B670,종합보정값!$IH:$IH,0))="인문",종합보정값!II$9,종합보정값!IJ$9)),"")</f>
        <v/>
      </c>
      <c r="N670" s="88" t="str">
        <f>IF(M670="","",M670+종합보정값!IJ$17)</f>
        <v/>
      </c>
      <c r="O670" s="89" t="str">
        <f>IF(P670="","",P670+종합보정값!II$18)</f>
        <v/>
      </c>
      <c r="P670" s="89" t="str">
        <f>IFERROR(IF(INDEX(종합보정값!$II:$II,MATCH($B670,종합보정값!$IH:$IH,0))="","",INDEX(종합보정값!$II:$II,MATCH($B670,종합보정값!$IH:$IH,0))+IF(INDEX(종합보정값!$IK:$IK,MATCH($B670,종합보정값!$IH:$IH,0))="인문",종합보정값!II$10,종합보정값!IJ$10)),"")</f>
        <v/>
      </c>
      <c r="Q670" s="89" t="str">
        <f>IF(P670="","",P670+종합보정값!IJ$18)</f>
        <v/>
      </c>
    </row>
    <row r="671" spans="2:17">
      <c r="B671" s="84" t="s">
        <v>2195</v>
      </c>
      <c r="C671" s="85" t="str">
        <f>IF(D671="","",D671+종합보정값!II$14)</f>
        <v/>
      </c>
      <c r="D671" s="85" t="str">
        <f>IFERROR(IF(INDEX(종합보정값!$II:$II,MATCH($B671,종합보정값!$IH:$IH,0))="","",INDEX(종합보정값!$II:$II,MATCH($B671,종합보정값!$IH:$IH,0))+IF(INDEX(종합보정값!$IK:$IK,MATCH($B671,종합보정값!$IH:$IH,0))="인문",종합보정값!II$6,종합보정값!IJ$6)),"")</f>
        <v/>
      </c>
      <c r="E671" s="85" t="str">
        <f>IF(D671="","",D671+종합보정값!IJ$14)</f>
        <v/>
      </c>
      <c r="F671" s="86" t="str">
        <f>IF(G671="","",G671+종합보정값!II$15)</f>
        <v/>
      </c>
      <c r="G671" s="86" t="str">
        <f>IFERROR(IF(INDEX(종합보정값!$II:$II,MATCH($B671,종합보정값!$IH:$IH,0))="","",INDEX(종합보정값!$II:$II,MATCH($B671,종합보정값!$IH:$IH,0))+IF(INDEX(종합보정값!$IK:$IK,MATCH($B671,종합보정값!$IH:$IH,0))="인문",종합보정값!II$7,종합보정값!IJ$7)),"")</f>
        <v/>
      </c>
      <c r="H671" s="86" t="str">
        <f>IF(G671="","",G671+종합보정값!IJ$15)</f>
        <v/>
      </c>
      <c r="I671" s="87" t="str">
        <f>IF(J671="","",J671+종합보정값!II$16)</f>
        <v/>
      </c>
      <c r="J671" s="87" t="str">
        <f>IFERROR(IF(INDEX(종합보정값!$II:$II,MATCH($B671,종합보정값!$IH:$IH,0))="","",INDEX(종합보정값!$II:$II,MATCH($B671,종합보정값!$IH:$IH,0))+IF(INDEX(종합보정값!$IK:$IK,MATCH($B671,종합보정값!$IH:$IH,0))="인문",종합보정값!II$8,종합보정값!IJ$8)),"")</f>
        <v/>
      </c>
      <c r="K671" s="87" t="str">
        <f>IF(J671="","",J671+종합보정값!IJ$16)</f>
        <v/>
      </c>
      <c r="L671" s="88" t="str">
        <f>IF(M671="","",M671+종합보정값!II$17)</f>
        <v/>
      </c>
      <c r="M671" s="88" t="str">
        <f>IFERROR(IF(INDEX(종합보정값!$II:$II,MATCH($B671,종합보정값!$IH:$IH,0))="","",INDEX(종합보정값!$II:$II,MATCH($B671,종합보정값!$IH:$IH,0))+IF(INDEX(종합보정값!$IK:$IK,MATCH($B671,종합보정값!$IH:$IH,0))="인문",종합보정값!II$9,종합보정값!IJ$9)),"")</f>
        <v/>
      </c>
      <c r="N671" s="88" t="str">
        <f>IF(M671="","",M671+종합보정값!IJ$17)</f>
        <v/>
      </c>
      <c r="O671" s="89" t="str">
        <f>IF(P671="","",P671+종합보정값!II$18)</f>
        <v/>
      </c>
      <c r="P671" s="89" t="str">
        <f>IFERROR(IF(INDEX(종합보정값!$II:$II,MATCH($B671,종합보정값!$IH:$IH,0))="","",INDEX(종합보정값!$II:$II,MATCH($B671,종합보정값!$IH:$IH,0))+IF(INDEX(종합보정값!$IK:$IK,MATCH($B671,종합보정값!$IH:$IH,0))="인문",종합보정값!II$10,종합보정값!IJ$10)),"")</f>
        <v/>
      </c>
      <c r="Q671" s="89" t="str">
        <f>IF(P671="","",P671+종합보정값!IJ$18)</f>
        <v/>
      </c>
    </row>
    <row r="672" spans="2:17">
      <c r="B672" s="84" t="s">
        <v>2196</v>
      </c>
      <c r="C672" s="85" t="str">
        <f>IF(D672="","",D672+종합보정값!II$14)</f>
        <v/>
      </c>
      <c r="D672" s="85" t="str">
        <f>IFERROR(IF(INDEX(종합보정값!$II:$II,MATCH($B672,종합보정값!$IH:$IH,0))="","",INDEX(종합보정값!$II:$II,MATCH($B672,종합보정값!$IH:$IH,0))+IF(INDEX(종합보정값!$IK:$IK,MATCH($B672,종합보정값!$IH:$IH,0))="인문",종합보정값!II$6,종합보정값!IJ$6)),"")</f>
        <v/>
      </c>
      <c r="E672" s="85" t="str">
        <f>IF(D672="","",D672+종합보정값!IJ$14)</f>
        <v/>
      </c>
      <c r="F672" s="86" t="str">
        <f>IF(G672="","",G672+종합보정값!II$15)</f>
        <v/>
      </c>
      <c r="G672" s="86" t="str">
        <f>IFERROR(IF(INDEX(종합보정값!$II:$II,MATCH($B672,종합보정값!$IH:$IH,0))="","",INDEX(종합보정값!$II:$II,MATCH($B672,종합보정값!$IH:$IH,0))+IF(INDEX(종합보정값!$IK:$IK,MATCH($B672,종합보정값!$IH:$IH,0))="인문",종합보정값!II$7,종합보정값!IJ$7)),"")</f>
        <v/>
      </c>
      <c r="H672" s="86" t="str">
        <f>IF(G672="","",G672+종합보정값!IJ$15)</f>
        <v/>
      </c>
      <c r="I672" s="87" t="str">
        <f>IF(J672="","",J672+종합보정값!II$16)</f>
        <v/>
      </c>
      <c r="J672" s="87" t="str">
        <f>IFERROR(IF(INDEX(종합보정값!$II:$II,MATCH($B672,종합보정값!$IH:$IH,0))="","",INDEX(종합보정값!$II:$II,MATCH($B672,종합보정값!$IH:$IH,0))+IF(INDEX(종합보정값!$IK:$IK,MATCH($B672,종합보정값!$IH:$IH,0))="인문",종합보정값!II$8,종합보정값!IJ$8)),"")</f>
        <v/>
      </c>
      <c r="K672" s="87" t="str">
        <f>IF(J672="","",J672+종합보정값!IJ$16)</f>
        <v/>
      </c>
      <c r="L672" s="88" t="str">
        <f>IF(M672="","",M672+종합보정값!II$17)</f>
        <v/>
      </c>
      <c r="M672" s="88" t="str">
        <f>IFERROR(IF(INDEX(종합보정값!$II:$II,MATCH($B672,종합보정값!$IH:$IH,0))="","",INDEX(종합보정값!$II:$II,MATCH($B672,종합보정값!$IH:$IH,0))+IF(INDEX(종합보정값!$IK:$IK,MATCH($B672,종합보정값!$IH:$IH,0))="인문",종합보정값!II$9,종합보정값!IJ$9)),"")</f>
        <v/>
      </c>
      <c r="N672" s="88" t="str">
        <f>IF(M672="","",M672+종합보정값!IJ$17)</f>
        <v/>
      </c>
      <c r="O672" s="89" t="str">
        <f>IF(P672="","",P672+종합보정값!II$18)</f>
        <v/>
      </c>
      <c r="P672" s="89" t="str">
        <f>IFERROR(IF(INDEX(종합보정값!$II:$II,MATCH($B672,종합보정값!$IH:$IH,0))="","",INDEX(종합보정값!$II:$II,MATCH($B672,종합보정값!$IH:$IH,0))+IF(INDEX(종합보정값!$IK:$IK,MATCH($B672,종합보정값!$IH:$IH,0))="인문",종합보정값!II$10,종합보정값!IJ$10)),"")</f>
        <v/>
      </c>
      <c r="Q672" s="89" t="str">
        <f>IF(P672="","",P672+종합보정값!IJ$18)</f>
        <v/>
      </c>
    </row>
    <row r="673" spans="2:17">
      <c r="B673" s="84" t="s">
        <v>2197</v>
      </c>
      <c r="C673" s="85" t="str">
        <f>IF(D673="","",D673+종합보정값!II$14)</f>
        <v/>
      </c>
      <c r="D673" s="85" t="str">
        <f>IFERROR(IF(INDEX(종합보정값!$II:$II,MATCH($B673,종합보정값!$IH:$IH,0))="","",INDEX(종합보정값!$II:$II,MATCH($B673,종합보정값!$IH:$IH,0))+IF(INDEX(종합보정값!$IK:$IK,MATCH($B673,종합보정값!$IH:$IH,0))="인문",종합보정값!II$6,종합보정값!IJ$6)),"")</f>
        <v/>
      </c>
      <c r="E673" s="85" t="str">
        <f>IF(D673="","",D673+종합보정값!IJ$14)</f>
        <v/>
      </c>
      <c r="F673" s="86" t="str">
        <f>IF(G673="","",G673+종합보정값!II$15)</f>
        <v/>
      </c>
      <c r="G673" s="86" t="str">
        <f>IFERROR(IF(INDEX(종합보정값!$II:$II,MATCH($B673,종합보정값!$IH:$IH,0))="","",INDEX(종합보정값!$II:$II,MATCH($B673,종합보정값!$IH:$IH,0))+IF(INDEX(종합보정값!$IK:$IK,MATCH($B673,종합보정값!$IH:$IH,0))="인문",종합보정값!II$7,종합보정값!IJ$7)),"")</f>
        <v/>
      </c>
      <c r="H673" s="86" t="str">
        <f>IF(G673="","",G673+종합보정값!IJ$15)</f>
        <v/>
      </c>
      <c r="I673" s="87" t="str">
        <f>IF(J673="","",J673+종합보정값!II$16)</f>
        <v/>
      </c>
      <c r="J673" s="87" t="str">
        <f>IFERROR(IF(INDEX(종합보정값!$II:$II,MATCH($B673,종합보정값!$IH:$IH,0))="","",INDEX(종합보정값!$II:$II,MATCH($B673,종합보정값!$IH:$IH,0))+IF(INDEX(종합보정값!$IK:$IK,MATCH($B673,종합보정값!$IH:$IH,0))="인문",종합보정값!II$8,종합보정값!IJ$8)),"")</f>
        <v/>
      </c>
      <c r="K673" s="87" t="str">
        <f>IF(J673="","",J673+종합보정값!IJ$16)</f>
        <v/>
      </c>
      <c r="L673" s="88" t="str">
        <f>IF(M673="","",M673+종합보정값!II$17)</f>
        <v/>
      </c>
      <c r="M673" s="88" t="str">
        <f>IFERROR(IF(INDEX(종합보정값!$II:$II,MATCH($B673,종합보정값!$IH:$IH,0))="","",INDEX(종합보정값!$II:$II,MATCH($B673,종합보정값!$IH:$IH,0))+IF(INDEX(종합보정값!$IK:$IK,MATCH($B673,종합보정값!$IH:$IH,0))="인문",종합보정값!II$9,종합보정값!IJ$9)),"")</f>
        <v/>
      </c>
      <c r="N673" s="88" t="str">
        <f>IF(M673="","",M673+종합보정값!IJ$17)</f>
        <v/>
      </c>
      <c r="O673" s="89" t="str">
        <f>IF(P673="","",P673+종합보정값!II$18)</f>
        <v/>
      </c>
      <c r="P673" s="89" t="str">
        <f>IFERROR(IF(INDEX(종합보정값!$II:$II,MATCH($B673,종합보정값!$IH:$IH,0))="","",INDEX(종합보정값!$II:$II,MATCH($B673,종합보정값!$IH:$IH,0))+IF(INDEX(종합보정값!$IK:$IK,MATCH($B673,종합보정값!$IH:$IH,0))="인문",종합보정값!II$10,종합보정값!IJ$10)),"")</f>
        <v/>
      </c>
      <c r="Q673" s="89" t="str">
        <f>IF(P673="","",P673+종합보정값!IJ$18)</f>
        <v/>
      </c>
    </row>
    <row r="675" spans="2:17">
      <c r="B675" s="159" t="s">
        <v>2198</v>
      </c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5"/>
    </row>
    <row r="676" spans="2:17">
      <c r="B676" s="78"/>
      <c r="C676" s="163" t="s">
        <v>1862</v>
      </c>
      <c r="D676" s="154"/>
      <c r="E676" s="155"/>
      <c r="F676" s="161" t="s">
        <v>1863</v>
      </c>
      <c r="G676" s="154"/>
      <c r="H676" s="155"/>
      <c r="I676" s="162" t="s">
        <v>1864</v>
      </c>
      <c r="J676" s="154"/>
      <c r="K676" s="155"/>
      <c r="L676" s="156" t="s">
        <v>1865</v>
      </c>
      <c r="M676" s="154"/>
      <c r="N676" s="155"/>
      <c r="O676" s="157" t="s">
        <v>1866</v>
      </c>
      <c r="P676" s="154"/>
      <c r="Q676" s="155"/>
    </row>
    <row r="677" spans="2:17">
      <c r="B677" s="78" t="s">
        <v>1869</v>
      </c>
      <c r="C677" s="79" t="s">
        <v>19</v>
      </c>
      <c r="D677" s="79" t="s">
        <v>20</v>
      </c>
      <c r="E677" s="79" t="s">
        <v>21</v>
      </c>
      <c r="F677" s="80" t="s">
        <v>19</v>
      </c>
      <c r="G677" s="80" t="s">
        <v>20</v>
      </c>
      <c r="H677" s="80" t="s">
        <v>21</v>
      </c>
      <c r="I677" s="81" t="s">
        <v>19</v>
      </c>
      <c r="J677" s="81" t="s">
        <v>20</v>
      </c>
      <c r="K677" s="81" t="s">
        <v>21</v>
      </c>
      <c r="L677" s="82" t="s">
        <v>19</v>
      </c>
      <c r="M677" s="82" t="s">
        <v>20</v>
      </c>
      <c r="N677" s="82" t="s">
        <v>21</v>
      </c>
      <c r="O677" s="83" t="s">
        <v>19</v>
      </c>
      <c r="P677" s="83" t="s">
        <v>20</v>
      </c>
      <c r="Q677" s="83" t="s">
        <v>21</v>
      </c>
    </row>
    <row r="678" spans="2:17">
      <c r="B678" s="84" t="s">
        <v>2199</v>
      </c>
      <c r="C678" s="85" t="str">
        <f>IF(D678="","",D678+종합보정값!IN$14)</f>
        <v/>
      </c>
      <c r="D678" s="85" t="str">
        <f>IFERROR(IF(INDEX(종합보정값!$IN:$IN,MATCH(SUBSTITUTE($B678,"인문1","인문2"),종합보정값!$IM:$IM,0))="","",INDEX(종합보정값!$IN:$IN,MATCH(SUBSTITUTE($B678,"인문1","인문2"),종합보정값!$IM:$IM,0))+종합보정값!IN$6-종합보정값!IN$35),"")</f>
        <v/>
      </c>
      <c r="E678" s="85" t="str">
        <f>IF(D678="","",D678+종합보정값!IO$14)</f>
        <v/>
      </c>
      <c r="F678" s="86" t="str">
        <f>IF(G678="","",G678+종합보정값!IN$15)</f>
        <v/>
      </c>
      <c r="G678" s="86" t="str">
        <f>IFERROR(IF(INDEX(종합보정값!$IN:$IN,MATCH(SUBSTITUTE($B678,"인문1","인문2"),종합보정값!$IM:$IM,0))="","",INDEX(종합보정값!$IN:$IN,MATCH(SUBSTITUTE($B678,"인문1","인문2"),종합보정값!$IM:$IM,0))+종합보정값!IN$7-종합보정값!IN$36),"")</f>
        <v/>
      </c>
      <c r="H678" s="86" t="str">
        <f>IF(G678="","",G678+종합보정값!IO$15)</f>
        <v/>
      </c>
      <c r="I678" s="87" t="str">
        <f>IF(J678="","",J678+종합보정값!IN$16)</f>
        <v/>
      </c>
      <c r="J678" s="87" t="str">
        <f>IFERROR(IF(INDEX(종합보정값!$IN:$IN,MATCH(SUBSTITUTE($B678,"인문1","인문2"),종합보정값!$IM:$IM,0))="","",INDEX(종합보정값!$IN:$IN,MATCH(SUBSTITUTE($B678,"인문1","인문2"),종합보정값!$IM:$IM,0))+종합보정값!IN$8-종합보정값!IN$37),"")</f>
        <v/>
      </c>
      <c r="K678" s="87" t="str">
        <f>IF(J678="","",J678+종합보정값!IO$16)</f>
        <v/>
      </c>
      <c r="L678" s="88" t="str">
        <f>IF(M678="","",M678+종합보정값!IN$17)</f>
        <v/>
      </c>
      <c r="M678" s="88" t="str">
        <f>IFERROR(IF(INDEX(종합보정값!$IN:$IN,MATCH(SUBSTITUTE($B678,"인문1","인문2"),종합보정값!$IM:$IM,0))="","",INDEX(종합보정값!$IN:$IN,MATCH(SUBSTITUTE($B678,"인문1","인문2"),종합보정값!$IM:$IM,0))+종합보정값!IN$9-종합보정값!IN$38),"")</f>
        <v/>
      </c>
      <c r="N678" s="88" t="str">
        <f>IF(M678="","",M678+종합보정값!IO$17)</f>
        <v/>
      </c>
      <c r="O678" s="89" t="str">
        <f>IF(P678="","",P678+종합보정값!IN$18)</f>
        <v/>
      </c>
      <c r="P678" s="89" t="str">
        <f>IFERROR(IF(INDEX(종합보정값!$IN:$IN,MATCH(SUBSTITUTE($B678,"인문1","인문2"),종합보정값!$IM:$IM,0))="","",INDEX(종합보정값!$IN:$IN,MATCH(SUBSTITUTE($B678,"인문1","인문2"),종합보정값!$IM:$IM,0))+종합보정값!IN$10-종합보정값!IN$39),"")</f>
        <v/>
      </c>
      <c r="Q678" s="89" t="str">
        <f>IF(P678="","",P678+종합보정값!IO$18)</f>
        <v/>
      </c>
    </row>
    <row r="679" spans="2:17">
      <c r="B679" s="84" t="s">
        <v>2200</v>
      </c>
      <c r="C679" s="85" t="str">
        <f>IF(D679="","",D679+종합보정값!IN$14)</f>
        <v/>
      </c>
      <c r="D679" s="85" t="str">
        <f>IFERROR(IF(INDEX(종합보정값!$IN:$IN,MATCH($B679,종합보정값!$IM:$IM,0))="","",INDEX(종합보정값!$IN:$IN,MATCH($B679,종합보정값!$IM:$IM,0))+IF(INDEX(종합보정값!$IP:$IP,MATCH($B679,종합보정값!$IM:$IM,0))="인문",종합보정값!IN$6,종합보정값!IO$6)),"")</f>
        <v/>
      </c>
      <c r="E679" s="85" t="str">
        <f>IF(D679="","",D679+종합보정값!IO$14)</f>
        <v/>
      </c>
      <c r="F679" s="86" t="str">
        <f>IF(G679="","",G679+종합보정값!IN$15)</f>
        <v/>
      </c>
      <c r="G679" s="86" t="str">
        <f>IFERROR(IF(INDEX(종합보정값!$IN:$IN,MATCH($B679,종합보정값!$IM:$IM,0))="","",INDEX(종합보정값!$IN:$IN,MATCH($B679,종합보정값!$IM:$IM,0))+IF(INDEX(종합보정값!$IP:$IP,MATCH($B679,종합보정값!$IM:$IM,0))="인문",종합보정값!IN$7,종합보정값!IO$7)),"")</f>
        <v/>
      </c>
      <c r="H679" s="86" t="str">
        <f>IF(G679="","",G679+종합보정값!IO$15)</f>
        <v/>
      </c>
      <c r="I679" s="87" t="str">
        <f>IF(J679="","",J679+종합보정값!IN$16)</f>
        <v/>
      </c>
      <c r="J679" s="87" t="str">
        <f>IFERROR(IF(INDEX(종합보정값!$IN:$IN,MATCH($B679,종합보정값!$IM:$IM,0))="","",INDEX(종합보정값!$IN:$IN,MATCH($B679,종합보정값!$IM:$IM,0))+IF(INDEX(종합보정값!$IP:$IP,MATCH($B679,종합보정값!$IM:$IM,0))="인문",종합보정값!IN$8,종합보정값!IO$8)),"")</f>
        <v/>
      </c>
      <c r="K679" s="87" t="str">
        <f>IF(J679="","",J679+종합보정값!IO$16)</f>
        <v/>
      </c>
      <c r="L679" s="88" t="str">
        <f>IF(M679="","",M679+종합보정값!IN$17)</f>
        <v/>
      </c>
      <c r="M679" s="88" t="str">
        <f>IFERROR(IF(INDEX(종합보정값!$IN:$IN,MATCH($B679,종합보정값!$IM:$IM,0))="","",INDEX(종합보정값!$IN:$IN,MATCH($B679,종합보정값!$IM:$IM,0))+IF(INDEX(종합보정값!$IP:$IP,MATCH($B679,종합보정값!$IM:$IM,0))="인문",종합보정값!IN$9,종합보정값!IO$9)),"")</f>
        <v/>
      </c>
      <c r="N679" s="88" t="str">
        <f>IF(M679="","",M679+종합보정값!IO$17)</f>
        <v/>
      </c>
      <c r="O679" s="89" t="str">
        <f>IF(P679="","",P679+종합보정값!IN$18)</f>
        <v/>
      </c>
      <c r="P679" s="89" t="str">
        <f>IFERROR(IF(INDEX(종합보정값!$IN:$IN,MATCH($B679,종합보정값!$IM:$IM,0))="","",INDEX(종합보정값!$IN:$IN,MATCH($B679,종합보정값!$IM:$IM,0))+IF(INDEX(종합보정값!$IP:$IP,MATCH($B679,종합보정값!$IM:$IM,0))="인문",종합보정값!IN$10,종합보정값!IO$10)),"")</f>
        <v/>
      </c>
      <c r="Q679" s="89" t="str">
        <f>IF(P679="","",P679+종합보정값!IO$18)</f>
        <v/>
      </c>
    </row>
    <row r="680" spans="2:17">
      <c r="B680" s="84" t="s">
        <v>2201</v>
      </c>
      <c r="C680" s="85" t="str">
        <f>IF(D680="","",D680+종합보정값!IN$14)</f>
        <v/>
      </c>
      <c r="D680" s="85" t="str">
        <f>IFERROR(IF(INDEX(종합보정값!$IN:$IN,MATCH(SUBSTITUTE($B680,"인문3","인문2"),종합보정값!$IM:$IM,0))="","",INDEX(종합보정값!$IN:$IN,MATCH(SUBSTITUTE($B680,"인문3","인문2"),종합보정값!$IM:$IM,0))+종합보정값!IN$6+종합보정값!IN$35),"")</f>
        <v/>
      </c>
      <c r="E680" s="85" t="str">
        <f>IF(D680="","",D680+종합보정값!IO$14)</f>
        <v/>
      </c>
      <c r="F680" s="86" t="str">
        <f>IF(G680="","",G680+종합보정값!IN$15)</f>
        <v/>
      </c>
      <c r="G680" s="86" t="str">
        <f>IFERROR(IF(INDEX(종합보정값!$IN:$IN,MATCH(SUBSTITUTE($B680,"인문3","인문2"),종합보정값!$IM:$IM,0))="","",INDEX(종합보정값!$IN:$IN,MATCH(SUBSTITUTE($B680,"인문3","인문2"),종합보정값!$IM:$IM,0))+종합보정값!IN$7+종합보정값!IN$36),"")</f>
        <v/>
      </c>
      <c r="H680" s="86" t="str">
        <f>IF(G680="","",G680+종합보정값!IO$15)</f>
        <v/>
      </c>
      <c r="I680" s="87" t="str">
        <f>IF(J680="","",J680+종합보정값!IN$16)</f>
        <v/>
      </c>
      <c r="J680" s="87" t="str">
        <f>IFERROR(IF(INDEX(종합보정값!$IN:$IN,MATCH(SUBSTITUTE($B680,"인문3","인문2"),종합보정값!$IM:$IM,0))="","",INDEX(종합보정값!$IN:$IN,MATCH(SUBSTITUTE($B680,"인문3","인문2"),종합보정값!$IM:$IM,0))+종합보정값!IN$8+종합보정값!IN$37),"")</f>
        <v/>
      </c>
      <c r="K680" s="87" t="str">
        <f>IF(J680="","",J680+종합보정값!IO$16)</f>
        <v/>
      </c>
      <c r="L680" s="88" t="str">
        <f>IF(M680="","",M680+종합보정값!IN$17)</f>
        <v/>
      </c>
      <c r="M680" s="88" t="str">
        <f>IFERROR(IF(INDEX(종합보정값!$IN:$IN,MATCH(SUBSTITUTE($B680,"인문3","인문2"),종합보정값!$IM:$IM,0))="","",INDEX(종합보정값!$IN:$IN,MATCH(SUBSTITUTE($B680,"인문3","인문2"),종합보정값!$IM:$IM,0))+종합보정값!IN$9+종합보정값!IN$38),"")</f>
        <v/>
      </c>
      <c r="N680" s="88" t="str">
        <f>IF(M680="","",M680+종합보정값!IO$17)</f>
        <v/>
      </c>
      <c r="O680" s="89" t="str">
        <f>IF(P680="","",P680+종합보정값!IN$18)</f>
        <v/>
      </c>
      <c r="P680" s="89" t="str">
        <f>IFERROR(IF(INDEX(종합보정값!$IN:$IN,MATCH(SUBSTITUTE($B680,"인문3","인문2"),종합보정값!$IM:$IM,0))="","",INDEX(종합보정값!$IN:$IN,MATCH(SUBSTITUTE($B680,"인문3","인문2"),종합보정값!$IM:$IM,0))+종합보정값!IN$10+종합보정값!IN$39),"")</f>
        <v/>
      </c>
      <c r="Q680" s="89" t="str">
        <f>IF(P680="","",P680+종합보정값!IO$18)</f>
        <v/>
      </c>
    </row>
    <row r="681" spans="2:17">
      <c r="B681" s="84" t="s">
        <v>2202</v>
      </c>
      <c r="C681" s="85" t="str">
        <f>IF(D681="","",D681+종합보정값!IN$14)</f>
        <v/>
      </c>
      <c r="D681" s="85" t="str">
        <f>IFERROR(IF(INDEX(종합보정값!$IN:$IN,MATCH(SUBSTITUTE($B681,"자연1","자연2"),종합보정값!$IM:$IM,0))="","",INDEX(종합보정값!$IN:$IN,MATCH(SUBSTITUTE($B681,"자연1","자연2"),종합보정값!$IM:$IM,0))+종합보정값!IO$6-종합보정값!IO$35),"")</f>
        <v/>
      </c>
      <c r="E681" s="85" t="str">
        <f>IF(D681="","",D681+종합보정값!IO$14)</f>
        <v/>
      </c>
      <c r="F681" s="86" t="str">
        <f>IF(G681="","",G681+종합보정값!IN$15)</f>
        <v/>
      </c>
      <c r="G681" s="86" t="str">
        <f>IFERROR(IF(INDEX(종합보정값!$IN:$IN,MATCH(SUBSTITUTE($B681,"자연1","자연2"),종합보정값!$IM:$IM,0))="","",INDEX(종합보정값!$IN:$IN,MATCH(SUBSTITUTE($B681,"자연1","자연2"),종합보정값!$IM:$IM,0))+종합보정값!IO$7-종합보정값!IO$36),"")</f>
        <v/>
      </c>
      <c r="H681" s="86" t="str">
        <f>IF(G681="","",G681+종합보정값!IO$15)</f>
        <v/>
      </c>
      <c r="I681" s="87" t="str">
        <f>IF(J681="","",J681+종합보정값!IN$16)</f>
        <v/>
      </c>
      <c r="J681" s="87" t="str">
        <f>IFERROR(IF(INDEX(종합보정값!$IN:$IN,MATCH(SUBSTITUTE($B681,"자연1","자연2"),종합보정값!$IM:$IM,0))="","",INDEX(종합보정값!$IN:$IN,MATCH(SUBSTITUTE($B681,"자연1","자연2"),종합보정값!$IM:$IM,0))+종합보정값!IO$8-종합보정값!IO$37),"")</f>
        <v/>
      </c>
      <c r="K681" s="87" t="str">
        <f>IF(J681="","",J681+종합보정값!IO$16)</f>
        <v/>
      </c>
      <c r="L681" s="88" t="str">
        <f>IF(M681="","",M681+종합보정값!IN$17)</f>
        <v/>
      </c>
      <c r="M681" s="88" t="str">
        <f>IFERROR(IF(INDEX(종합보정값!$IN:$IN,MATCH(SUBSTITUTE($B681,"자연1","자연2"),종합보정값!$IM:$IM,0))="","",INDEX(종합보정값!$IN:$IN,MATCH(SUBSTITUTE($B681,"자연1","자연2"),종합보정값!$IM:$IM,0))+종합보정값!IO$9-종합보정값!IO$38),"")</f>
        <v/>
      </c>
      <c r="N681" s="88" t="str">
        <f>IF(M681="","",M681+종합보정값!IO$17)</f>
        <v/>
      </c>
      <c r="O681" s="89" t="str">
        <f>IF(P681="","",P681+종합보정값!IN$18)</f>
        <v/>
      </c>
      <c r="P681" s="89" t="str">
        <f>IFERROR(IF(INDEX(종합보정값!$IN:$IN,MATCH(SUBSTITUTE($B681,"자연1","자연2"),종합보정값!$IM:$IM,0))="","",INDEX(종합보정값!$IN:$IN,MATCH(SUBSTITUTE($B681,"자연1","자연2"),종합보정값!$IM:$IM,0))+종합보정값!IO$10-종합보정값!IO$39),"")</f>
        <v/>
      </c>
      <c r="Q681" s="89" t="str">
        <f>IF(P681="","",P681+종합보정값!IO$18)</f>
        <v/>
      </c>
    </row>
    <row r="682" spans="2:17">
      <c r="B682" s="84" t="s">
        <v>2203</v>
      </c>
      <c r="C682" s="85" t="str">
        <f>IF(D682="","",D682+종합보정값!IN$14)</f>
        <v/>
      </c>
      <c r="D682" s="85" t="str">
        <f>IFERROR(IF(INDEX(종합보정값!$IN:$IN,MATCH($B682,종합보정값!$IM:$IM,0))="","",INDEX(종합보정값!$IN:$IN,MATCH($B682,종합보정값!$IM:$IM,0))+IF(INDEX(종합보정값!$IP:$IP,MATCH($B682,종합보정값!$IM:$IM,0))="인문",종합보정값!IN$6,종합보정값!IO$6)),"")</f>
        <v/>
      </c>
      <c r="E682" s="85" t="str">
        <f>IF(D682="","",D682+종합보정값!IO$14)</f>
        <v/>
      </c>
      <c r="F682" s="86" t="str">
        <f>IF(G682="","",G682+종합보정값!IN$15)</f>
        <v/>
      </c>
      <c r="G682" s="86" t="str">
        <f>IFERROR(IF(INDEX(종합보정값!$IN:$IN,MATCH($B682,종합보정값!$IM:$IM,0))="","",INDEX(종합보정값!$IN:$IN,MATCH($B682,종합보정값!$IM:$IM,0))+IF(INDEX(종합보정값!$IP:$IP,MATCH($B682,종합보정값!$IM:$IM,0))="인문",종합보정값!IN$7,종합보정값!IO$7)),"")</f>
        <v/>
      </c>
      <c r="H682" s="86" t="str">
        <f>IF(G682="","",G682+종합보정값!IO$15)</f>
        <v/>
      </c>
      <c r="I682" s="87" t="str">
        <f>IF(J682="","",J682+종합보정값!IN$16)</f>
        <v/>
      </c>
      <c r="J682" s="87" t="str">
        <f>IFERROR(IF(INDEX(종합보정값!$IN:$IN,MATCH($B682,종합보정값!$IM:$IM,0))="","",INDEX(종합보정값!$IN:$IN,MATCH($B682,종합보정값!$IM:$IM,0))+IF(INDEX(종합보정값!$IP:$IP,MATCH($B682,종합보정값!$IM:$IM,0))="인문",종합보정값!IN$8,종합보정값!IO$8)),"")</f>
        <v/>
      </c>
      <c r="K682" s="87" t="str">
        <f>IF(J682="","",J682+종합보정값!IO$16)</f>
        <v/>
      </c>
      <c r="L682" s="88" t="str">
        <f>IF(M682="","",M682+종합보정값!IN$17)</f>
        <v/>
      </c>
      <c r="M682" s="88" t="str">
        <f>IFERROR(IF(INDEX(종합보정값!$IN:$IN,MATCH($B682,종합보정값!$IM:$IM,0))="","",INDEX(종합보정값!$IN:$IN,MATCH($B682,종합보정값!$IM:$IM,0))+IF(INDEX(종합보정값!$IP:$IP,MATCH($B682,종합보정값!$IM:$IM,0))="인문",종합보정값!IN$9,종합보정값!IO$9)),"")</f>
        <v/>
      </c>
      <c r="N682" s="88" t="str">
        <f>IF(M682="","",M682+종합보정값!IO$17)</f>
        <v/>
      </c>
      <c r="O682" s="89" t="str">
        <f>IF(P682="","",P682+종합보정값!IN$18)</f>
        <v/>
      </c>
      <c r="P682" s="89" t="str">
        <f>IFERROR(IF(INDEX(종합보정값!$IN:$IN,MATCH($B682,종합보정값!$IM:$IM,0))="","",INDEX(종합보정값!$IN:$IN,MATCH($B682,종합보정값!$IM:$IM,0))+IF(INDEX(종합보정값!$IP:$IP,MATCH($B682,종합보정값!$IM:$IM,0))="인문",종합보정값!IN$10,종합보정값!IO$10)),"")</f>
        <v/>
      </c>
      <c r="Q682" s="89" t="str">
        <f>IF(P682="","",P682+종합보정값!IO$18)</f>
        <v/>
      </c>
    </row>
    <row r="683" spans="2:17">
      <c r="B683" s="84" t="s">
        <v>2204</v>
      </c>
      <c r="C683" s="85" t="str">
        <f>IF(D683="","",D683+종합보정값!IN$14)</f>
        <v/>
      </c>
      <c r="D683" s="85" t="str">
        <f>IFERROR(IF(INDEX(종합보정값!$IN:$IN,MATCH(SUBSTITUTE($B683,"자연3","자연2"),종합보정값!$IM:$IM,0))="","",INDEX(종합보정값!$IN:$IN,MATCH(SUBSTITUTE($B683,"자연3","자연2"),종합보정값!$IM:$IM,0))+종합보정값!IO$6+종합보정값!IO$35),"")</f>
        <v/>
      </c>
      <c r="E683" s="85" t="str">
        <f>IF(D683="","",D683+종합보정값!IO$14)</f>
        <v/>
      </c>
      <c r="F683" s="86" t="str">
        <f>IF(G683="","",G683+종합보정값!IN$15)</f>
        <v/>
      </c>
      <c r="G683" s="86" t="str">
        <f>IFERROR(IF(INDEX(종합보정값!$IN:$IN,MATCH(SUBSTITUTE($B683,"자연3","자연2"),종합보정값!$IM:$IM,0))="","",INDEX(종합보정값!$IN:$IN,MATCH(SUBSTITUTE($B683,"자연3","자연2"),종합보정값!$IM:$IM,0))+종합보정값!IO$7+종합보정값!IO$36),"")</f>
        <v/>
      </c>
      <c r="H683" s="86" t="str">
        <f>IF(G683="","",G683+종합보정값!IO$15)</f>
        <v/>
      </c>
      <c r="I683" s="87" t="str">
        <f>IF(J683="","",J683+종합보정값!IN$16)</f>
        <v/>
      </c>
      <c r="J683" s="87" t="str">
        <f>IFERROR(IF(INDEX(종합보정값!$IN:$IN,MATCH(SUBSTITUTE($B683,"자연3","자연2"),종합보정값!$IM:$IM,0))="","",INDEX(종합보정값!$IN:$IN,MATCH(SUBSTITUTE($B683,"자연3","자연2"),종합보정값!$IM:$IM,0))+종합보정값!IO$8+종합보정값!IO$37),"")</f>
        <v/>
      </c>
      <c r="K683" s="87" t="str">
        <f>IF(J683="","",J683+종합보정값!IO$16)</f>
        <v/>
      </c>
      <c r="L683" s="88" t="str">
        <f>IF(M683="","",M683+종합보정값!IN$17)</f>
        <v/>
      </c>
      <c r="M683" s="88" t="str">
        <f>IFERROR(IF(INDEX(종합보정값!$IN:$IN,MATCH(SUBSTITUTE($B683,"자연3","자연2"),종합보정값!$IM:$IM,0))="","",INDEX(종합보정값!$IN:$IN,MATCH(SUBSTITUTE($B683,"자연3","자연2"),종합보정값!$IM:$IM,0))+종합보정값!IO$9+종합보정값!IO$38),"")</f>
        <v/>
      </c>
      <c r="N683" s="88" t="str">
        <f>IF(M683="","",M683+종합보정값!IO$17)</f>
        <v/>
      </c>
      <c r="O683" s="89" t="str">
        <f>IF(P683="","",P683+종합보정값!IN$18)</f>
        <v/>
      </c>
      <c r="P683" s="89" t="str">
        <f>IFERROR(IF(INDEX(종합보정값!$IN:$IN,MATCH(SUBSTITUTE($B683,"자연3","자연2"),종합보정값!$IM:$IM,0))="","",INDEX(종합보정값!$IN:$IN,MATCH(SUBSTITUTE($B683,"자연3","자연2"),종합보정값!$IM:$IM,0))+종합보정값!IO$10+종합보정값!IO$39),"")</f>
        <v/>
      </c>
      <c r="Q683" s="89" t="str">
        <f>IF(P683="","",P683+종합보정값!IO$18)</f>
        <v/>
      </c>
    </row>
    <row r="684" spans="2:17">
      <c r="B684" s="84" t="s">
        <v>2205</v>
      </c>
      <c r="C684" s="85" t="str">
        <f>IF(D684="","",D684+종합보정값!IN$14)</f>
        <v/>
      </c>
      <c r="D684" s="85" t="str">
        <f>IFERROR(IF(INDEX(종합보정값!$IN:$IN,MATCH($B684,종합보정값!$IM:$IM,0))="","",INDEX(종합보정값!$IN:$IN,MATCH($B684,종합보정값!$IM:$IM,0))+IF(INDEX(종합보정값!$IP:$IP,MATCH($B684,종합보정값!$IM:$IM,0))="인문",종합보정값!IN$6,종합보정값!IO$6)),"")</f>
        <v/>
      </c>
      <c r="E684" s="85" t="str">
        <f>IF(D684="","",D684+종합보정값!IO$14)</f>
        <v/>
      </c>
      <c r="F684" s="86" t="str">
        <f>IF(G684="","",G684+종합보정값!IN$15)</f>
        <v/>
      </c>
      <c r="G684" s="86" t="str">
        <f>IFERROR(IF(INDEX(종합보정값!$IN:$IN,MATCH($B684,종합보정값!$IM:$IM,0))="","",INDEX(종합보정값!$IN:$IN,MATCH($B684,종합보정값!$IM:$IM,0))+IF(INDEX(종합보정값!$IP:$IP,MATCH($B684,종합보정값!$IM:$IM,0))="인문",종합보정값!IN$7,종합보정값!IO$7)),"")</f>
        <v/>
      </c>
      <c r="H684" s="86" t="str">
        <f>IF(G684="","",G684+종합보정값!IO$15)</f>
        <v/>
      </c>
      <c r="I684" s="87" t="str">
        <f>IF(J684="","",J684+종합보정값!IN$16)</f>
        <v/>
      </c>
      <c r="J684" s="87" t="str">
        <f>IFERROR(IF(INDEX(종합보정값!$IN:$IN,MATCH($B684,종합보정값!$IM:$IM,0))="","",INDEX(종합보정값!$IN:$IN,MATCH($B684,종합보정값!$IM:$IM,0))+IF(INDEX(종합보정값!$IP:$IP,MATCH($B684,종합보정값!$IM:$IM,0))="인문",종합보정값!IN$8,종합보정값!IO$8)),"")</f>
        <v/>
      </c>
      <c r="K684" s="87" t="str">
        <f>IF(J684="","",J684+종합보정값!IO$16)</f>
        <v/>
      </c>
      <c r="L684" s="88" t="str">
        <f>IF(M684="","",M684+종합보정값!IN$17)</f>
        <v/>
      </c>
      <c r="M684" s="88" t="str">
        <f>IFERROR(IF(INDEX(종합보정값!$IN:$IN,MATCH($B684,종합보정값!$IM:$IM,0))="","",INDEX(종합보정값!$IN:$IN,MATCH($B684,종합보정값!$IM:$IM,0))+IF(INDEX(종합보정값!$IP:$IP,MATCH($B684,종합보정값!$IM:$IM,0))="인문",종합보정값!IN$9,종합보정값!IO$9)),"")</f>
        <v/>
      </c>
      <c r="N684" s="88" t="str">
        <f>IF(M684="","",M684+종합보정값!IO$17)</f>
        <v/>
      </c>
      <c r="O684" s="89" t="str">
        <f>IF(P684="","",P684+종합보정값!IN$18)</f>
        <v/>
      </c>
      <c r="P684" s="89" t="str">
        <f>IFERROR(IF(INDEX(종합보정값!$IN:$IN,MATCH($B684,종합보정값!$IM:$IM,0))="","",INDEX(종합보정값!$IN:$IN,MATCH($B684,종합보정값!$IM:$IM,0))+IF(INDEX(종합보정값!$IP:$IP,MATCH($B684,종합보정값!$IM:$IM,0))="인문",종합보정값!IN$10,종합보정값!IO$10)),"")</f>
        <v/>
      </c>
      <c r="Q684" s="89" t="str">
        <f>IF(P684="","",P684+종합보정값!IO$18)</f>
        <v/>
      </c>
    </row>
    <row r="685" spans="2:17">
      <c r="B685" s="84" t="s">
        <v>2206</v>
      </c>
      <c r="C685" s="85" t="str">
        <f>IF(D685="","",D685+종합보정값!IN$14)</f>
        <v/>
      </c>
      <c r="D685" s="85" t="str">
        <f>IFERROR(IF(INDEX(종합보정값!$IN:$IN,MATCH($B685,종합보정값!$IM:$IM,0))="","",INDEX(종합보정값!$IN:$IN,MATCH($B685,종합보정값!$IM:$IM,0))+IF(INDEX(종합보정값!$IP:$IP,MATCH($B685,종합보정값!$IM:$IM,0))="인문",종합보정값!IN$6,종합보정값!IO$6)),"")</f>
        <v/>
      </c>
      <c r="E685" s="85" t="str">
        <f>IF(D685="","",D685+종합보정값!IO$14)</f>
        <v/>
      </c>
      <c r="F685" s="86" t="str">
        <f>IF(G685="","",G685+종합보정값!IN$15)</f>
        <v/>
      </c>
      <c r="G685" s="86" t="str">
        <f>IFERROR(IF(INDEX(종합보정값!$IN:$IN,MATCH($B685,종합보정값!$IM:$IM,0))="","",INDEX(종합보정값!$IN:$IN,MATCH($B685,종합보정값!$IM:$IM,0))+IF(INDEX(종합보정값!$IP:$IP,MATCH($B685,종합보정값!$IM:$IM,0))="인문",종합보정값!IN$7,종합보정값!IO$7)),"")</f>
        <v/>
      </c>
      <c r="H685" s="86" t="str">
        <f>IF(G685="","",G685+종합보정값!IO$15)</f>
        <v/>
      </c>
      <c r="I685" s="87" t="str">
        <f>IF(J685="","",J685+종합보정값!IN$16)</f>
        <v/>
      </c>
      <c r="J685" s="87" t="str">
        <f>IFERROR(IF(INDEX(종합보정값!$IN:$IN,MATCH($B685,종합보정값!$IM:$IM,0))="","",INDEX(종합보정값!$IN:$IN,MATCH($B685,종합보정값!$IM:$IM,0))+IF(INDEX(종합보정값!$IP:$IP,MATCH($B685,종합보정값!$IM:$IM,0))="인문",종합보정값!IN$8,종합보정값!IO$8)),"")</f>
        <v/>
      </c>
      <c r="K685" s="87" t="str">
        <f>IF(J685="","",J685+종합보정값!IO$16)</f>
        <v/>
      </c>
      <c r="L685" s="88" t="str">
        <f>IF(M685="","",M685+종합보정값!IN$17)</f>
        <v/>
      </c>
      <c r="M685" s="88" t="str">
        <f>IFERROR(IF(INDEX(종합보정값!$IN:$IN,MATCH($B685,종합보정값!$IM:$IM,0))="","",INDEX(종합보정값!$IN:$IN,MATCH($B685,종합보정값!$IM:$IM,0))+IF(INDEX(종합보정값!$IP:$IP,MATCH($B685,종합보정값!$IM:$IM,0))="인문",종합보정값!IN$9,종합보정값!IO$9)),"")</f>
        <v/>
      </c>
      <c r="N685" s="88" t="str">
        <f>IF(M685="","",M685+종합보정값!IO$17)</f>
        <v/>
      </c>
      <c r="O685" s="89" t="str">
        <f>IF(P685="","",P685+종합보정값!IN$18)</f>
        <v/>
      </c>
      <c r="P685" s="89" t="str">
        <f>IFERROR(IF(INDEX(종합보정값!$IN:$IN,MATCH($B685,종합보정값!$IM:$IM,0))="","",INDEX(종합보정값!$IN:$IN,MATCH($B685,종합보정값!$IM:$IM,0))+IF(INDEX(종합보정값!$IP:$IP,MATCH($B685,종합보정값!$IM:$IM,0))="인문",종합보정값!IN$10,종합보정값!IO$10)),"")</f>
        <v/>
      </c>
      <c r="Q685" s="89" t="str">
        <f>IF(P685="","",P685+종합보정값!IO$18)</f>
        <v/>
      </c>
    </row>
    <row r="686" spans="2:17">
      <c r="B686" s="84" t="s">
        <v>2207</v>
      </c>
      <c r="C686" s="85" t="str">
        <f>IF(D686="","",D686+종합보정값!IN$14)</f>
        <v/>
      </c>
      <c r="D686" s="85" t="str">
        <f>IFERROR(IF(INDEX(종합보정값!$IN:$IN,MATCH($B686,종합보정값!$IM:$IM,0))="","",INDEX(종합보정값!$IN:$IN,MATCH($B686,종합보정값!$IM:$IM,0))+IF(INDEX(종합보정값!$IP:$IP,MATCH($B686,종합보정값!$IM:$IM,0))="인문",종합보정값!IN$6,종합보정값!IO$6)),"")</f>
        <v/>
      </c>
      <c r="E686" s="85" t="str">
        <f>IF(D686="","",D686+종합보정값!IO$14)</f>
        <v/>
      </c>
      <c r="F686" s="86" t="str">
        <f>IF(G686="","",G686+종합보정값!IN$15)</f>
        <v/>
      </c>
      <c r="G686" s="86" t="str">
        <f>IFERROR(IF(INDEX(종합보정값!$IN:$IN,MATCH($B686,종합보정값!$IM:$IM,0))="","",INDEX(종합보정값!$IN:$IN,MATCH($B686,종합보정값!$IM:$IM,0))+IF(INDEX(종합보정값!$IP:$IP,MATCH($B686,종합보정값!$IM:$IM,0))="인문",종합보정값!IN$7,종합보정값!IO$7)),"")</f>
        <v/>
      </c>
      <c r="H686" s="86" t="str">
        <f>IF(G686="","",G686+종합보정값!IO$15)</f>
        <v/>
      </c>
      <c r="I686" s="87" t="str">
        <f>IF(J686="","",J686+종합보정값!IN$16)</f>
        <v/>
      </c>
      <c r="J686" s="87" t="str">
        <f>IFERROR(IF(INDEX(종합보정값!$IN:$IN,MATCH($B686,종합보정값!$IM:$IM,0))="","",INDEX(종합보정값!$IN:$IN,MATCH($B686,종합보정값!$IM:$IM,0))+IF(INDEX(종합보정값!$IP:$IP,MATCH($B686,종합보정값!$IM:$IM,0))="인문",종합보정값!IN$8,종합보정값!IO$8)),"")</f>
        <v/>
      </c>
      <c r="K686" s="87" t="str">
        <f>IF(J686="","",J686+종합보정값!IO$16)</f>
        <v/>
      </c>
      <c r="L686" s="88" t="str">
        <f>IF(M686="","",M686+종합보정값!IN$17)</f>
        <v/>
      </c>
      <c r="M686" s="88" t="str">
        <f>IFERROR(IF(INDEX(종합보정값!$IN:$IN,MATCH($B686,종합보정값!$IM:$IM,0))="","",INDEX(종합보정값!$IN:$IN,MATCH($B686,종합보정값!$IM:$IM,0))+IF(INDEX(종합보정값!$IP:$IP,MATCH($B686,종합보정값!$IM:$IM,0))="인문",종합보정값!IN$9,종합보정값!IO$9)),"")</f>
        <v/>
      </c>
      <c r="N686" s="88" t="str">
        <f>IF(M686="","",M686+종합보정값!IO$17)</f>
        <v/>
      </c>
      <c r="O686" s="89" t="str">
        <f>IF(P686="","",P686+종합보정값!IN$18)</f>
        <v/>
      </c>
      <c r="P686" s="89" t="str">
        <f>IFERROR(IF(INDEX(종합보정값!$IN:$IN,MATCH($B686,종합보정값!$IM:$IM,0))="","",INDEX(종합보정값!$IN:$IN,MATCH($B686,종합보정값!$IM:$IM,0))+IF(INDEX(종합보정값!$IP:$IP,MATCH($B686,종합보정값!$IM:$IM,0))="인문",종합보정값!IN$10,종합보정값!IO$10)),"")</f>
        <v/>
      </c>
      <c r="Q686" s="89" t="str">
        <f>IF(P686="","",P686+종합보정값!IO$18)</f>
        <v/>
      </c>
    </row>
    <row r="687" spans="2:17">
      <c r="B687" s="84" t="s">
        <v>2208</v>
      </c>
      <c r="C687" s="85" t="str">
        <f>IF(D687="","",D687+종합보정값!IN$14)</f>
        <v/>
      </c>
      <c r="D687" s="85" t="str">
        <f>IFERROR(IF(INDEX(종합보정값!$IN:$IN,MATCH($B687,종합보정값!$IM:$IM,0))="","",INDEX(종합보정값!$IN:$IN,MATCH($B687,종합보정값!$IM:$IM,0))+IF(INDEX(종합보정값!$IP:$IP,MATCH($B687,종합보정값!$IM:$IM,0))="인문",종합보정값!IN$6,종합보정값!IO$6)),"")</f>
        <v/>
      </c>
      <c r="E687" s="85" t="str">
        <f>IF(D687="","",D687+종합보정값!IO$14)</f>
        <v/>
      </c>
      <c r="F687" s="86" t="str">
        <f>IF(G687="","",G687+종합보정값!IN$15)</f>
        <v/>
      </c>
      <c r="G687" s="86" t="str">
        <f>IFERROR(IF(INDEX(종합보정값!$IN:$IN,MATCH($B687,종합보정값!$IM:$IM,0))="","",INDEX(종합보정값!$IN:$IN,MATCH($B687,종합보정값!$IM:$IM,0))+IF(INDEX(종합보정값!$IP:$IP,MATCH($B687,종합보정값!$IM:$IM,0))="인문",종합보정값!IN$7,종합보정값!IO$7)),"")</f>
        <v/>
      </c>
      <c r="H687" s="86" t="str">
        <f>IF(G687="","",G687+종합보정값!IO$15)</f>
        <v/>
      </c>
      <c r="I687" s="87" t="str">
        <f>IF(J687="","",J687+종합보정값!IN$16)</f>
        <v/>
      </c>
      <c r="J687" s="87" t="str">
        <f>IFERROR(IF(INDEX(종합보정값!$IN:$IN,MATCH($B687,종합보정값!$IM:$IM,0))="","",INDEX(종합보정값!$IN:$IN,MATCH($B687,종합보정값!$IM:$IM,0))+IF(INDEX(종합보정값!$IP:$IP,MATCH($B687,종합보정값!$IM:$IM,0))="인문",종합보정값!IN$8,종합보정값!IO$8)),"")</f>
        <v/>
      </c>
      <c r="K687" s="87" t="str">
        <f>IF(J687="","",J687+종합보정값!IO$16)</f>
        <v/>
      </c>
      <c r="L687" s="88" t="str">
        <f>IF(M687="","",M687+종합보정값!IN$17)</f>
        <v/>
      </c>
      <c r="M687" s="88" t="str">
        <f>IFERROR(IF(INDEX(종합보정값!$IN:$IN,MATCH($B687,종합보정값!$IM:$IM,0))="","",INDEX(종합보정값!$IN:$IN,MATCH($B687,종합보정값!$IM:$IM,0))+IF(INDEX(종합보정값!$IP:$IP,MATCH($B687,종합보정값!$IM:$IM,0))="인문",종합보정값!IN$9,종합보정값!IO$9)),"")</f>
        <v/>
      </c>
      <c r="N687" s="88" t="str">
        <f>IF(M687="","",M687+종합보정값!IO$17)</f>
        <v/>
      </c>
      <c r="O687" s="89" t="str">
        <f>IF(P687="","",P687+종합보정값!IN$18)</f>
        <v/>
      </c>
      <c r="P687" s="89" t="str">
        <f>IFERROR(IF(INDEX(종합보정값!$IN:$IN,MATCH($B687,종합보정값!$IM:$IM,0))="","",INDEX(종합보정값!$IN:$IN,MATCH($B687,종합보정값!$IM:$IM,0))+IF(INDEX(종합보정값!$IP:$IP,MATCH($B687,종합보정값!$IM:$IM,0))="인문",종합보정값!IN$10,종합보정값!IO$10)),"")</f>
        <v/>
      </c>
      <c r="Q687" s="89" t="str">
        <f>IF(P687="","",P687+종합보정값!IO$18)</f>
        <v/>
      </c>
    </row>
    <row r="689" spans="2:17">
      <c r="B689" s="159" t="s">
        <v>2209</v>
      </c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5"/>
    </row>
    <row r="690" spans="2:17">
      <c r="B690" s="78"/>
      <c r="C690" s="163" t="s">
        <v>1862</v>
      </c>
      <c r="D690" s="154"/>
      <c r="E690" s="155"/>
      <c r="F690" s="161" t="s">
        <v>1863</v>
      </c>
      <c r="G690" s="154"/>
      <c r="H690" s="155"/>
      <c r="I690" s="162" t="s">
        <v>1864</v>
      </c>
      <c r="J690" s="154"/>
      <c r="K690" s="155"/>
      <c r="L690" s="156" t="s">
        <v>1865</v>
      </c>
      <c r="M690" s="154"/>
      <c r="N690" s="155"/>
      <c r="O690" s="157" t="s">
        <v>1866</v>
      </c>
      <c r="P690" s="154"/>
      <c r="Q690" s="155"/>
    </row>
    <row r="691" spans="2:17">
      <c r="B691" s="78" t="s">
        <v>1869</v>
      </c>
      <c r="C691" s="79" t="s">
        <v>19</v>
      </c>
      <c r="D691" s="79" t="s">
        <v>20</v>
      </c>
      <c r="E691" s="79" t="s">
        <v>21</v>
      </c>
      <c r="F691" s="80" t="s">
        <v>19</v>
      </c>
      <c r="G691" s="80" t="s">
        <v>20</v>
      </c>
      <c r="H691" s="80" t="s">
        <v>21</v>
      </c>
      <c r="I691" s="81" t="s">
        <v>19</v>
      </c>
      <c r="J691" s="81" t="s">
        <v>20</v>
      </c>
      <c r="K691" s="81" t="s">
        <v>21</v>
      </c>
      <c r="L691" s="82" t="s">
        <v>19</v>
      </c>
      <c r="M691" s="82" t="s">
        <v>20</v>
      </c>
      <c r="N691" s="82" t="s">
        <v>21</v>
      </c>
      <c r="O691" s="83" t="s">
        <v>19</v>
      </c>
      <c r="P691" s="83" t="s">
        <v>20</v>
      </c>
      <c r="Q691" s="83" t="s">
        <v>21</v>
      </c>
    </row>
    <row r="692" spans="2:17">
      <c r="B692" s="84" t="s">
        <v>2210</v>
      </c>
      <c r="C692" s="85" t="str">
        <f>IF(D692="","",D692+종합보정값!IS$14)</f>
        <v/>
      </c>
      <c r="D692" s="85" t="str">
        <f>IFERROR(IF(INDEX(종합보정값!$IS:$IS,MATCH(SUBSTITUTE($B692,"인문1","인문2"),종합보정값!$IR:$IR,0))="","",INDEX(종합보정값!$IS:$IS,MATCH(SUBSTITUTE($B692,"인문1","인문2"),종합보정값!$IR:$IR,0))+종합보정값!IS$6-종합보정값!IS$35),"")</f>
        <v/>
      </c>
      <c r="E692" s="85" t="str">
        <f>IF(D692="","",D692+종합보정값!IT$14)</f>
        <v/>
      </c>
      <c r="F692" s="86" t="str">
        <f>IF(G692="","",G692+종합보정값!IS$15)</f>
        <v/>
      </c>
      <c r="G692" s="86" t="str">
        <f>IFERROR(IF(INDEX(종합보정값!$IS:$IS,MATCH(SUBSTITUTE($B692,"인문1","인문2"),종합보정값!$IR:$IR,0))="","",INDEX(종합보정값!$IS:$IS,MATCH(SUBSTITUTE($B692,"인문1","인문2"),종합보정값!$IR:$IR,0))+종합보정값!IS$7-종합보정값!IS$36),"")</f>
        <v/>
      </c>
      <c r="H692" s="86" t="str">
        <f>IF(G692="","",G692+종합보정값!IT$15)</f>
        <v/>
      </c>
      <c r="I692" s="87" t="str">
        <f>IF(J692="","",J692+종합보정값!IS$16)</f>
        <v/>
      </c>
      <c r="J692" s="87" t="str">
        <f>IFERROR(IF(INDEX(종합보정값!$IS:$IS,MATCH(SUBSTITUTE($B692,"인문1","인문2"),종합보정값!$IR:$IR,0))="","",INDEX(종합보정값!$IS:$IS,MATCH(SUBSTITUTE($B692,"인문1","인문2"),종합보정값!$IR:$IR,0))+종합보정값!IS$8-종합보정값!IS$37),"")</f>
        <v/>
      </c>
      <c r="K692" s="87" t="str">
        <f>IF(J692="","",J692+종합보정값!IT$16)</f>
        <v/>
      </c>
      <c r="L692" s="88" t="str">
        <f>IF(M692="","",M692+종합보정값!IS$17)</f>
        <v/>
      </c>
      <c r="M692" s="88" t="str">
        <f>IFERROR(IF(INDEX(종합보정값!$IS:$IS,MATCH(SUBSTITUTE($B692,"인문1","인문2"),종합보정값!$IR:$IR,0))="","",INDEX(종합보정값!$IS:$IS,MATCH(SUBSTITUTE($B692,"인문1","인문2"),종합보정값!$IR:$IR,0))+종합보정값!IS$9-종합보정값!IS$38),"")</f>
        <v/>
      </c>
      <c r="N692" s="88" t="str">
        <f>IF(M692="","",M692+종합보정값!IT$17)</f>
        <v/>
      </c>
      <c r="O692" s="89" t="str">
        <f>IF(P692="","",P692+종합보정값!IS$18)</f>
        <v/>
      </c>
      <c r="P692" s="89" t="str">
        <f>IFERROR(IF(INDEX(종합보정값!$IS:$IS,MATCH(SUBSTITUTE($B692,"인문1","인문2"),종합보정값!$IR:$IR,0))="","",INDEX(종합보정값!$IS:$IS,MATCH(SUBSTITUTE($B692,"인문1","인문2"),종합보정값!$IR:$IR,0))+종합보정값!IS$10-종합보정값!IS$39),"")</f>
        <v/>
      </c>
      <c r="Q692" s="89" t="str">
        <f>IF(P692="","",P692+종합보정값!IT$18)</f>
        <v/>
      </c>
    </row>
    <row r="693" spans="2:17">
      <c r="B693" s="84" t="s">
        <v>2211</v>
      </c>
      <c r="C693" s="85" t="str">
        <f>IF(D693="","",D693+종합보정값!IS$14)</f>
        <v/>
      </c>
      <c r="D693" s="85" t="str">
        <f>IFERROR(IF(INDEX(종합보정값!$IS:$IS,MATCH($B693,종합보정값!$IR:$IR,0))="","",INDEX(종합보정값!$IS:$IS,MATCH($B693,종합보정값!$IR:$IR,0))+IF(INDEX(종합보정값!$IU:$IU,MATCH($B693,종합보정값!$IR:$IR,0))="인문",종합보정값!IS$6,종합보정값!IT$6)),"")</f>
        <v/>
      </c>
      <c r="E693" s="85" t="str">
        <f>IF(D693="","",D693+종합보정값!IT$14)</f>
        <v/>
      </c>
      <c r="F693" s="86" t="str">
        <f>IF(G693="","",G693+종합보정값!IS$15)</f>
        <v/>
      </c>
      <c r="G693" s="86" t="str">
        <f>IFERROR(IF(INDEX(종합보정값!$IS:$IS,MATCH($B693,종합보정값!$IR:$IR,0))="","",INDEX(종합보정값!$IS:$IS,MATCH($B693,종합보정값!$IR:$IR,0))+IF(INDEX(종합보정값!$IU:$IU,MATCH($B693,종합보정값!$IR:$IR,0))="인문",종합보정값!IS$7,종합보정값!IT$7)),"")</f>
        <v/>
      </c>
      <c r="H693" s="86" t="str">
        <f>IF(G693="","",G693+종합보정값!IT$15)</f>
        <v/>
      </c>
      <c r="I693" s="87" t="str">
        <f>IF(J693="","",J693+종합보정값!IS$16)</f>
        <v/>
      </c>
      <c r="J693" s="87" t="str">
        <f>IFERROR(IF(INDEX(종합보정값!$IS:$IS,MATCH($B693,종합보정값!$IR:$IR,0))="","",INDEX(종합보정값!$IS:$IS,MATCH($B693,종합보정값!$IR:$IR,0))+IF(INDEX(종합보정값!$IU:$IU,MATCH($B693,종합보정값!$IR:$IR,0))="인문",종합보정값!IS$8,종합보정값!IT$8)),"")</f>
        <v/>
      </c>
      <c r="K693" s="87" t="str">
        <f>IF(J693="","",J693+종합보정값!IT$16)</f>
        <v/>
      </c>
      <c r="L693" s="88" t="str">
        <f>IF(M693="","",M693+종합보정값!IS$17)</f>
        <v/>
      </c>
      <c r="M693" s="88" t="str">
        <f>IFERROR(IF(INDEX(종합보정값!$IS:$IS,MATCH($B693,종합보정값!$IR:$IR,0))="","",INDEX(종합보정값!$IS:$IS,MATCH($B693,종합보정값!$IR:$IR,0))+IF(INDEX(종합보정값!$IU:$IU,MATCH($B693,종합보정값!$IR:$IR,0))="인문",종합보정값!IS$9,종합보정값!IT$9)),"")</f>
        <v/>
      </c>
      <c r="N693" s="88" t="str">
        <f>IF(M693="","",M693+종합보정값!IT$17)</f>
        <v/>
      </c>
      <c r="O693" s="89" t="str">
        <f>IF(P693="","",P693+종합보정값!IS$18)</f>
        <v/>
      </c>
      <c r="P693" s="89" t="str">
        <f>IFERROR(IF(INDEX(종합보정값!$IS:$IS,MATCH($B693,종합보정값!$IR:$IR,0))="","",INDEX(종합보정값!$IS:$IS,MATCH($B693,종합보정값!$IR:$IR,0))+IF(INDEX(종합보정값!$IU:$IU,MATCH($B693,종합보정값!$IR:$IR,0))="인문",종합보정값!IS$10,종합보정값!IT$10)),"")</f>
        <v/>
      </c>
      <c r="Q693" s="89" t="str">
        <f>IF(P693="","",P693+종합보정값!IT$18)</f>
        <v/>
      </c>
    </row>
    <row r="694" spans="2:17">
      <c r="B694" s="84" t="s">
        <v>2212</v>
      </c>
      <c r="C694" s="85" t="str">
        <f>IF(D694="","",D694+종합보정값!IS$14)</f>
        <v/>
      </c>
      <c r="D694" s="85" t="str">
        <f>IFERROR(IF(INDEX(종합보정값!$IS:$IS,MATCH(SUBSTITUTE($B694,"인문3","인문2"),종합보정값!$IR:$IR,0))="","",INDEX(종합보정값!$IS:$IS,MATCH(SUBSTITUTE($B694,"인문3","인문2"),종합보정값!$IR:$IR,0))+종합보정값!IS$6+종합보정값!IS$35),"")</f>
        <v/>
      </c>
      <c r="E694" s="85" t="str">
        <f>IF(D694="","",D694+종합보정값!IT$14)</f>
        <v/>
      </c>
      <c r="F694" s="86" t="str">
        <f>IF(G694="","",G694+종합보정값!IS$15)</f>
        <v/>
      </c>
      <c r="G694" s="86" t="str">
        <f>IFERROR(IF(INDEX(종합보정값!$IS:$IS,MATCH(SUBSTITUTE($B694,"인문3","인문2"),종합보정값!$IR:$IR,0))="","",INDEX(종합보정값!$IS:$IS,MATCH(SUBSTITUTE($B694,"인문3","인문2"),종합보정값!$IR:$IR,0))+종합보정값!IS$7+종합보정값!IS$36),"")</f>
        <v/>
      </c>
      <c r="H694" s="86" t="str">
        <f>IF(G694="","",G694+종합보정값!IT$15)</f>
        <v/>
      </c>
      <c r="I694" s="87" t="str">
        <f>IF(J694="","",J694+종합보정값!IS$16)</f>
        <v/>
      </c>
      <c r="J694" s="87" t="str">
        <f>IFERROR(IF(INDEX(종합보정값!$IS:$IS,MATCH(SUBSTITUTE($B694,"인문3","인문2"),종합보정값!$IR:$IR,0))="","",INDEX(종합보정값!$IS:$IS,MATCH(SUBSTITUTE($B694,"인문3","인문2"),종합보정값!$IR:$IR,0))+종합보정값!IS$8+종합보정값!IS$37),"")</f>
        <v/>
      </c>
      <c r="K694" s="87" t="str">
        <f>IF(J694="","",J694+종합보정값!IT$16)</f>
        <v/>
      </c>
      <c r="L694" s="88" t="str">
        <f>IF(M694="","",M694+종합보정값!IS$17)</f>
        <v/>
      </c>
      <c r="M694" s="88" t="str">
        <f>IFERROR(IF(INDEX(종합보정값!$IS:$IS,MATCH(SUBSTITUTE($B694,"인문3","인문2"),종합보정값!$IR:$IR,0))="","",INDEX(종합보정값!$IS:$IS,MATCH(SUBSTITUTE($B694,"인문3","인문2"),종합보정값!$IR:$IR,0))+종합보정값!IS$9+종합보정값!IS$38),"")</f>
        <v/>
      </c>
      <c r="N694" s="88" t="str">
        <f>IF(M694="","",M694+종합보정값!IT$17)</f>
        <v/>
      </c>
      <c r="O694" s="89" t="str">
        <f>IF(P694="","",P694+종합보정값!IS$18)</f>
        <v/>
      </c>
      <c r="P694" s="89" t="str">
        <f>IFERROR(IF(INDEX(종합보정값!$IS:$IS,MATCH(SUBSTITUTE($B694,"인문3","인문2"),종합보정값!$IR:$IR,0))="","",INDEX(종합보정값!$IS:$IS,MATCH(SUBSTITUTE($B694,"인문3","인문2"),종합보정값!$IR:$IR,0))+종합보정값!IS$10+종합보정값!IS$39),"")</f>
        <v/>
      </c>
      <c r="Q694" s="89" t="str">
        <f>IF(P694="","",P694+종합보정값!IT$18)</f>
        <v/>
      </c>
    </row>
    <row r="695" spans="2:17">
      <c r="B695" s="84" t="s">
        <v>2213</v>
      </c>
      <c r="C695" s="85" t="str">
        <f>IF(D695="","",D695+종합보정값!IS$14)</f>
        <v/>
      </c>
      <c r="D695" s="85" t="str">
        <f>IFERROR(IF(INDEX(종합보정값!$IS:$IS,MATCH(SUBSTITUTE($B695,"자연1","자연2"),종합보정값!$IR:$IR,0))="","",INDEX(종합보정값!$IS:$IS,MATCH(SUBSTITUTE($B695,"자연1","자연2"),종합보정값!$IR:$IR,0))+종합보정값!IT$6-종합보정값!IT$35),"")</f>
        <v/>
      </c>
      <c r="E695" s="85" t="str">
        <f>IF(D695="","",D695+종합보정값!IT$14)</f>
        <v/>
      </c>
      <c r="F695" s="86" t="str">
        <f>IF(G695="","",G695+종합보정값!IS$15)</f>
        <v/>
      </c>
      <c r="G695" s="86" t="str">
        <f>IFERROR(IF(INDEX(종합보정값!$IS:$IS,MATCH(SUBSTITUTE($B695,"자연1","자연2"),종합보정값!$IR:$IR,0))="","",INDEX(종합보정값!$IS:$IS,MATCH(SUBSTITUTE($B695,"자연1","자연2"),종합보정값!$IR:$IR,0))+종합보정값!IT$7-종합보정값!IT$36),"")</f>
        <v/>
      </c>
      <c r="H695" s="86" t="str">
        <f>IF(G695="","",G695+종합보정값!IT$15)</f>
        <v/>
      </c>
      <c r="I695" s="87" t="str">
        <f>IF(J695="","",J695+종합보정값!IS$16)</f>
        <v/>
      </c>
      <c r="J695" s="87" t="str">
        <f>IFERROR(IF(INDEX(종합보정값!$IS:$IS,MATCH(SUBSTITUTE($B695,"자연1","자연2"),종합보정값!$IR:$IR,0))="","",INDEX(종합보정값!$IS:$IS,MATCH(SUBSTITUTE($B695,"자연1","자연2"),종합보정값!$IR:$IR,0))+종합보정값!IT$8-종합보정값!IT$37),"")</f>
        <v/>
      </c>
      <c r="K695" s="87" t="str">
        <f>IF(J695="","",J695+종합보정값!IT$16)</f>
        <v/>
      </c>
      <c r="L695" s="88" t="str">
        <f>IF(M695="","",M695+종합보정값!IS$17)</f>
        <v/>
      </c>
      <c r="M695" s="88" t="str">
        <f>IFERROR(IF(INDEX(종합보정값!$IS:$IS,MATCH(SUBSTITUTE($B695,"자연1","자연2"),종합보정값!$IR:$IR,0))="","",INDEX(종합보정값!$IS:$IS,MATCH(SUBSTITUTE($B695,"자연1","자연2"),종합보정값!$IR:$IR,0))+종합보정값!IT$9-종합보정값!IT$38),"")</f>
        <v/>
      </c>
      <c r="N695" s="88" t="str">
        <f>IF(M695="","",M695+종합보정값!IT$17)</f>
        <v/>
      </c>
      <c r="O695" s="89" t="str">
        <f>IF(P695="","",P695+종합보정값!IS$18)</f>
        <v/>
      </c>
      <c r="P695" s="89" t="str">
        <f>IFERROR(IF(INDEX(종합보정값!$IS:$IS,MATCH(SUBSTITUTE($B695,"자연1","자연2"),종합보정값!$IR:$IR,0))="","",INDEX(종합보정값!$IS:$IS,MATCH(SUBSTITUTE($B695,"자연1","자연2"),종합보정값!$IR:$IR,0))+종합보정값!IT$10-종합보정값!IT$39),"")</f>
        <v/>
      </c>
      <c r="Q695" s="89" t="str">
        <f>IF(P695="","",P695+종합보정값!IT$18)</f>
        <v/>
      </c>
    </row>
    <row r="696" spans="2:17">
      <c r="B696" s="84" t="s">
        <v>2214</v>
      </c>
      <c r="C696" s="85" t="str">
        <f>IF(D696="","",D696+종합보정값!IS$14)</f>
        <v/>
      </c>
      <c r="D696" s="85" t="str">
        <f>IFERROR(IF(INDEX(종합보정값!$IS:$IS,MATCH($B696,종합보정값!$IR:$IR,0))="","",INDEX(종합보정값!$IS:$IS,MATCH($B696,종합보정값!$IR:$IR,0))+IF(INDEX(종합보정값!$IU:$IU,MATCH($B696,종합보정값!$IR:$IR,0))="인문",종합보정값!IS$6,종합보정값!IT$6)),"")</f>
        <v/>
      </c>
      <c r="E696" s="85" t="str">
        <f>IF(D696="","",D696+종합보정값!IT$14)</f>
        <v/>
      </c>
      <c r="F696" s="86" t="str">
        <f>IF(G696="","",G696+종합보정값!IS$15)</f>
        <v/>
      </c>
      <c r="G696" s="86" t="str">
        <f>IFERROR(IF(INDEX(종합보정값!$IS:$IS,MATCH($B696,종합보정값!$IR:$IR,0))="","",INDEX(종합보정값!$IS:$IS,MATCH($B696,종합보정값!$IR:$IR,0))+IF(INDEX(종합보정값!$IU:$IU,MATCH($B696,종합보정값!$IR:$IR,0))="인문",종합보정값!IS$7,종합보정값!IT$7)),"")</f>
        <v/>
      </c>
      <c r="H696" s="86" t="str">
        <f>IF(G696="","",G696+종합보정값!IT$15)</f>
        <v/>
      </c>
      <c r="I696" s="87" t="str">
        <f>IF(J696="","",J696+종합보정값!IS$16)</f>
        <v/>
      </c>
      <c r="J696" s="87" t="str">
        <f>IFERROR(IF(INDEX(종합보정값!$IS:$IS,MATCH($B696,종합보정값!$IR:$IR,0))="","",INDEX(종합보정값!$IS:$IS,MATCH($B696,종합보정값!$IR:$IR,0))+IF(INDEX(종합보정값!$IU:$IU,MATCH($B696,종합보정값!$IR:$IR,0))="인문",종합보정값!IS$8,종합보정값!IT$8)),"")</f>
        <v/>
      </c>
      <c r="K696" s="87" t="str">
        <f>IF(J696="","",J696+종합보정값!IT$16)</f>
        <v/>
      </c>
      <c r="L696" s="88" t="str">
        <f>IF(M696="","",M696+종합보정값!IS$17)</f>
        <v/>
      </c>
      <c r="M696" s="88" t="str">
        <f>IFERROR(IF(INDEX(종합보정값!$IS:$IS,MATCH($B696,종합보정값!$IR:$IR,0))="","",INDEX(종합보정값!$IS:$IS,MATCH($B696,종합보정값!$IR:$IR,0))+IF(INDEX(종합보정값!$IU:$IU,MATCH($B696,종합보정값!$IR:$IR,0))="인문",종합보정값!IS$9,종합보정값!IT$9)),"")</f>
        <v/>
      </c>
      <c r="N696" s="88" t="str">
        <f>IF(M696="","",M696+종합보정값!IT$17)</f>
        <v/>
      </c>
      <c r="O696" s="89" t="str">
        <f>IF(P696="","",P696+종합보정값!IS$18)</f>
        <v/>
      </c>
      <c r="P696" s="89" t="str">
        <f>IFERROR(IF(INDEX(종합보정값!$IS:$IS,MATCH($B696,종합보정값!$IR:$IR,0))="","",INDEX(종합보정값!$IS:$IS,MATCH($B696,종합보정값!$IR:$IR,0))+IF(INDEX(종합보정값!$IU:$IU,MATCH($B696,종합보정값!$IR:$IR,0))="인문",종합보정값!IS$10,종합보정값!IT$10)),"")</f>
        <v/>
      </c>
      <c r="Q696" s="89" t="str">
        <f>IF(P696="","",P696+종합보정값!IT$18)</f>
        <v/>
      </c>
    </row>
    <row r="697" spans="2:17">
      <c r="B697" s="84" t="s">
        <v>2215</v>
      </c>
      <c r="C697" s="85" t="str">
        <f>IF(D697="","",D697+종합보정값!IS$14)</f>
        <v/>
      </c>
      <c r="D697" s="85" t="str">
        <f>IFERROR(IF(INDEX(종합보정값!$IS:$IS,MATCH(SUBSTITUTE($B697,"자연3","자연2"),종합보정값!$IR:$IR,0))="","",INDEX(종합보정값!$IS:$IS,MATCH(SUBSTITUTE($B697,"자연3","자연2"),종합보정값!$IR:$IR,0))+종합보정값!IT$6+종합보정값!IT$35),"")</f>
        <v/>
      </c>
      <c r="E697" s="85" t="str">
        <f>IF(D697="","",D697+종합보정값!IT$14)</f>
        <v/>
      </c>
      <c r="F697" s="86" t="str">
        <f>IF(G697="","",G697+종합보정값!IS$15)</f>
        <v/>
      </c>
      <c r="G697" s="86" t="str">
        <f>IFERROR(IF(INDEX(종합보정값!$IS:$IS,MATCH(SUBSTITUTE($B697,"자연3","자연2"),종합보정값!$IR:$IR,0))="","",INDEX(종합보정값!$IS:$IS,MATCH(SUBSTITUTE($B697,"자연3","자연2"),종합보정값!$IR:$IR,0))+종합보정값!IT$7+종합보정값!IT$36),"")</f>
        <v/>
      </c>
      <c r="H697" s="86" t="str">
        <f>IF(G697="","",G697+종합보정값!IT$15)</f>
        <v/>
      </c>
      <c r="I697" s="87" t="str">
        <f>IF(J697="","",J697+종합보정값!IS$16)</f>
        <v/>
      </c>
      <c r="J697" s="87" t="str">
        <f>IFERROR(IF(INDEX(종합보정값!$IS:$IS,MATCH(SUBSTITUTE($B697,"자연3","자연2"),종합보정값!$IR:$IR,0))="","",INDEX(종합보정값!$IS:$IS,MATCH(SUBSTITUTE($B697,"자연3","자연2"),종합보정값!$IR:$IR,0))+종합보정값!IT$8+종합보정값!IT$37),"")</f>
        <v/>
      </c>
      <c r="K697" s="87" t="str">
        <f>IF(J697="","",J697+종합보정값!IT$16)</f>
        <v/>
      </c>
      <c r="L697" s="88" t="str">
        <f>IF(M697="","",M697+종합보정값!IS$17)</f>
        <v/>
      </c>
      <c r="M697" s="88" t="str">
        <f>IFERROR(IF(INDEX(종합보정값!$IS:$IS,MATCH(SUBSTITUTE($B697,"자연3","자연2"),종합보정값!$IR:$IR,0))="","",INDEX(종합보정값!$IS:$IS,MATCH(SUBSTITUTE($B697,"자연3","자연2"),종합보정값!$IR:$IR,0))+종합보정값!IT$9+종합보정값!IT$38),"")</f>
        <v/>
      </c>
      <c r="N697" s="88" t="str">
        <f>IF(M697="","",M697+종합보정값!IT$17)</f>
        <v/>
      </c>
      <c r="O697" s="89" t="str">
        <f>IF(P697="","",P697+종합보정값!IS$18)</f>
        <v/>
      </c>
      <c r="P697" s="89" t="str">
        <f>IFERROR(IF(INDEX(종합보정값!$IS:$IS,MATCH(SUBSTITUTE($B697,"자연3","자연2"),종합보정값!$IR:$IR,0))="","",INDEX(종합보정값!$IS:$IS,MATCH(SUBSTITUTE($B697,"자연3","자연2"),종합보정값!$IR:$IR,0))+종합보정값!IT$10+종합보정값!IT$39),"")</f>
        <v/>
      </c>
      <c r="Q697" s="89" t="str">
        <f>IF(P697="","",P697+종합보정값!IT$18)</f>
        <v/>
      </c>
    </row>
    <row r="698" spans="2:17">
      <c r="B698" s="84" t="s">
        <v>2216</v>
      </c>
      <c r="C698" s="85" t="str">
        <f>IF(D698="","",D698+종합보정값!IS$14)</f>
        <v/>
      </c>
      <c r="D698" s="85" t="str">
        <f>IFERROR(IF(INDEX(종합보정값!$IS:$IS,MATCH($B698,종합보정값!$IR:$IR,0))="","",INDEX(종합보정값!$IS:$IS,MATCH($B698,종합보정값!$IR:$IR,0))+IF(INDEX(종합보정값!$IU:$IU,MATCH($B698,종합보정값!$IR:$IR,0))="인문",종합보정값!IS$6,종합보정값!IT$6)),"")</f>
        <v/>
      </c>
      <c r="E698" s="85" t="str">
        <f>IF(D698="","",D698+종합보정값!IT$14)</f>
        <v/>
      </c>
      <c r="F698" s="86" t="str">
        <f>IF(G698="","",G698+종합보정값!IS$15)</f>
        <v/>
      </c>
      <c r="G698" s="86" t="str">
        <f>IFERROR(IF(INDEX(종합보정값!$IS:$IS,MATCH($B698,종합보정값!$IR:$IR,0))="","",INDEX(종합보정값!$IS:$IS,MATCH($B698,종합보정값!$IR:$IR,0))+IF(INDEX(종합보정값!$IU:$IU,MATCH($B698,종합보정값!$IR:$IR,0))="인문",종합보정값!IS$7,종합보정값!IT$7)),"")</f>
        <v/>
      </c>
      <c r="H698" s="86" t="str">
        <f>IF(G698="","",G698+종합보정값!IT$15)</f>
        <v/>
      </c>
      <c r="I698" s="87" t="str">
        <f>IF(J698="","",J698+종합보정값!IS$16)</f>
        <v/>
      </c>
      <c r="J698" s="87" t="str">
        <f>IFERROR(IF(INDEX(종합보정값!$IS:$IS,MATCH($B698,종합보정값!$IR:$IR,0))="","",INDEX(종합보정값!$IS:$IS,MATCH($B698,종합보정값!$IR:$IR,0))+IF(INDEX(종합보정값!$IU:$IU,MATCH($B698,종합보정값!$IR:$IR,0))="인문",종합보정값!IS$8,종합보정값!IT$8)),"")</f>
        <v/>
      </c>
      <c r="K698" s="87" t="str">
        <f>IF(J698="","",J698+종합보정값!IT$16)</f>
        <v/>
      </c>
      <c r="L698" s="88" t="str">
        <f>IF(M698="","",M698+종합보정값!IS$17)</f>
        <v/>
      </c>
      <c r="M698" s="88" t="str">
        <f>IFERROR(IF(INDEX(종합보정값!$IS:$IS,MATCH($B698,종합보정값!$IR:$IR,0))="","",INDEX(종합보정값!$IS:$IS,MATCH($B698,종합보정값!$IR:$IR,0))+IF(INDEX(종합보정값!$IU:$IU,MATCH($B698,종합보정값!$IR:$IR,0))="인문",종합보정값!IS$9,종합보정값!IT$9)),"")</f>
        <v/>
      </c>
      <c r="N698" s="88" t="str">
        <f>IF(M698="","",M698+종합보정값!IT$17)</f>
        <v/>
      </c>
      <c r="O698" s="89" t="str">
        <f>IF(P698="","",P698+종합보정값!IS$18)</f>
        <v/>
      </c>
      <c r="P698" s="89" t="str">
        <f>IFERROR(IF(INDEX(종합보정값!$IS:$IS,MATCH($B698,종합보정값!$IR:$IR,0))="","",INDEX(종합보정값!$IS:$IS,MATCH($B698,종합보정값!$IR:$IR,0))+IF(INDEX(종합보정값!$IU:$IU,MATCH($B698,종합보정값!$IR:$IR,0))="인문",종합보정값!IS$10,종합보정값!IT$10)),"")</f>
        <v/>
      </c>
      <c r="Q698" s="89" t="str">
        <f>IF(P698="","",P698+종합보정값!IT$18)</f>
        <v/>
      </c>
    </row>
    <row r="699" spans="2:17">
      <c r="B699" s="84" t="s">
        <v>2217</v>
      </c>
      <c r="C699" s="85" t="str">
        <f>IF(D699="","",D699+종합보정값!IS$14)</f>
        <v/>
      </c>
      <c r="D699" s="85" t="str">
        <f>IFERROR(IF(INDEX(종합보정값!$IS:$IS,MATCH($B699,종합보정값!$IR:$IR,0))="","",INDEX(종합보정값!$IS:$IS,MATCH($B699,종합보정값!$IR:$IR,0))+IF(INDEX(종합보정값!$IU:$IU,MATCH($B699,종합보정값!$IR:$IR,0))="인문",종합보정값!IS$6,종합보정값!IT$6)),"")</f>
        <v/>
      </c>
      <c r="E699" s="85" t="str">
        <f>IF(D699="","",D699+종합보정값!IT$14)</f>
        <v/>
      </c>
      <c r="F699" s="86" t="str">
        <f>IF(G699="","",G699+종합보정값!IS$15)</f>
        <v/>
      </c>
      <c r="G699" s="86" t="str">
        <f>IFERROR(IF(INDEX(종합보정값!$IS:$IS,MATCH($B699,종합보정값!$IR:$IR,0))="","",INDEX(종합보정값!$IS:$IS,MATCH($B699,종합보정값!$IR:$IR,0))+IF(INDEX(종합보정값!$IU:$IU,MATCH($B699,종합보정값!$IR:$IR,0))="인문",종합보정값!IS$7,종합보정값!IT$7)),"")</f>
        <v/>
      </c>
      <c r="H699" s="86" t="str">
        <f>IF(G699="","",G699+종합보정값!IT$15)</f>
        <v/>
      </c>
      <c r="I699" s="87" t="str">
        <f>IF(J699="","",J699+종합보정값!IS$16)</f>
        <v/>
      </c>
      <c r="J699" s="87" t="str">
        <f>IFERROR(IF(INDEX(종합보정값!$IS:$IS,MATCH($B699,종합보정값!$IR:$IR,0))="","",INDEX(종합보정값!$IS:$IS,MATCH($B699,종합보정값!$IR:$IR,0))+IF(INDEX(종합보정값!$IU:$IU,MATCH($B699,종합보정값!$IR:$IR,0))="인문",종합보정값!IS$8,종합보정값!IT$8)),"")</f>
        <v/>
      </c>
      <c r="K699" s="87" t="str">
        <f>IF(J699="","",J699+종합보정값!IT$16)</f>
        <v/>
      </c>
      <c r="L699" s="88" t="str">
        <f>IF(M699="","",M699+종합보정값!IS$17)</f>
        <v/>
      </c>
      <c r="M699" s="88" t="str">
        <f>IFERROR(IF(INDEX(종합보정값!$IS:$IS,MATCH($B699,종합보정값!$IR:$IR,0))="","",INDEX(종합보정값!$IS:$IS,MATCH($B699,종합보정값!$IR:$IR,0))+IF(INDEX(종합보정값!$IU:$IU,MATCH($B699,종합보정값!$IR:$IR,0))="인문",종합보정값!IS$9,종합보정값!IT$9)),"")</f>
        <v/>
      </c>
      <c r="N699" s="88" t="str">
        <f>IF(M699="","",M699+종합보정값!IT$17)</f>
        <v/>
      </c>
      <c r="O699" s="89" t="str">
        <f>IF(P699="","",P699+종합보정값!IS$18)</f>
        <v/>
      </c>
      <c r="P699" s="89" t="str">
        <f>IFERROR(IF(INDEX(종합보정값!$IS:$IS,MATCH($B699,종합보정값!$IR:$IR,0))="","",INDEX(종합보정값!$IS:$IS,MATCH($B699,종합보정값!$IR:$IR,0))+IF(INDEX(종합보정값!$IU:$IU,MATCH($B699,종합보정값!$IR:$IR,0))="인문",종합보정값!IS$10,종합보정값!IT$10)),"")</f>
        <v/>
      </c>
      <c r="Q699" s="89" t="str">
        <f>IF(P699="","",P699+종합보정값!IT$18)</f>
        <v/>
      </c>
    </row>
    <row r="700" spans="2:17">
      <c r="B700" s="84" t="s">
        <v>2218</v>
      </c>
      <c r="C700" s="85" t="str">
        <f>IF(D700="","",D700+종합보정값!IS$14)</f>
        <v/>
      </c>
      <c r="D700" s="85" t="str">
        <f>IFERROR(IF(INDEX(종합보정값!$IS:$IS,MATCH($B700,종합보정값!$IR:$IR,0))="","",INDEX(종합보정값!$IS:$IS,MATCH($B700,종합보정값!$IR:$IR,0))+IF(INDEX(종합보정값!$IU:$IU,MATCH($B700,종합보정값!$IR:$IR,0))="인문",종합보정값!IS$6,종합보정값!IT$6)),"")</f>
        <v/>
      </c>
      <c r="E700" s="85" t="str">
        <f>IF(D700="","",D700+종합보정값!IT$14)</f>
        <v/>
      </c>
      <c r="F700" s="86" t="str">
        <f>IF(G700="","",G700+종합보정값!IS$15)</f>
        <v/>
      </c>
      <c r="G700" s="86" t="str">
        <f>IFERROR(IF(INDEX(종합보정값!$IS:$IS,MATCH($B700,종합보정값!$IR:$IR,0))="","",INDEX(종합보정값!$IS:$IS,MATCH($B700,종합보정값!$IR:$IR,0))+IF(INDEX(종합보정값!$IU:$IU,MATCH($B700,종합보정값!$IR:$IR,0))="인문",종합보정값!IS$7,종합보정값!IT$7)),"")</f>
        <v/>
      </c>
      <c r="H700" s="86" t="str">
        <f>IF(G700="","",G700+종합보정값!IT$15)</f>
        <v/>
      </c>
      <c r="I700" s="87" t="str">
        <f>IF(J700="","",J700+종합보정값!IS$16)</f>
        <v/>
      </c>
      <c r="J700" s="87" t="str">
        <f>IFERROR(IF(INDEX(종합보정값!$IS:$IS,MATCH($B700,종합보정값!$IR:$IR,0))="","",INDEX(종합보정값!$IS:$IS,MATCH($B700,종합보정값!$IR:$IR,0))+IF(INDEX(종합보정값!$IU:$IU,MATCH($B700,종합보정값!$IR:$IR,0))="인문",종합보정값!IS$8,종합보정값!IT$8)),"")</f>
        <v/>
      </c>
      <c r="K700" s="87" t="str">
        <f>IF(J700="","",J700+종합보정값!IT$16)</f>
        <v/>
      </c>
      <c r="L700" s="88" t="str">
        <f>IF(M700="","",M700+종합보정값!IS$17)</f>
        <v/>
      </c>
      <c r="M700" s="88" t="str">
        <f>IFERROR(IF(INDEX(종합보정값!$IS:$IS,MATCH($B700,종합보정값!$IR:$IR,0))="","",INDEX(종합보정값!$IS:$IS,MATCH($B700,종합보정값!$IR:$IR,0))+IF(INDEX(종합보정값!$IU:$IU,MATCH($B700,종합보정값!$IR:$IR,0))="인문",종합보정값!IS$9,종합보정값!IT$9)),"")</f>
        <v/>
      </c>
      <c r="N700" s="88" t="str">
        <f>IF(M700="","",M700+종합보정값!IT$17)</f>
        <v/>
      </c>
      <c r="O700" s="89" t="str">
        <f>IF(P700="","",P700+종합보정값!IS$18)</f>
        <v/>
      </c>
      <c r="P700" s="89" t="str">
        <f>IFERROR(IF(INDEX(종합보정값!$IS:$IS,MATCH($B700,종합보정값!$IR:$IR,0))="","",INDEX(종합보정값!$IS:$IS,MATCH($B700,종합보정값!$IR:$IR,0))+IF(INDEX(종합보정값!$IU:$IU,MATCH($B700,종합보정값!$IR:$IR,0))="인문",종합보정값!IS$10,종합보정값!IT$10)),"")</f>
        <v/>
      </c>
      <c r="Q700" s="89" t="str">
        <f>IF(P700="","",P700+종합보정값!IT$18)</f>
        <v/>
      </c>
    </row>
    <row r="701" spans="2:17">
      <c r="B701" s="84" t="s">
        <v>2219</v>
      </c>
      <c r="C701" s="85" t="str">
        <f>IF(D701="","",D701+종합보정값!IS$14)</f>
        <v/>
      </c>
      <c r="D701" s="85" t="str">
        <f>IFERROR(IF(INDEX(종합보정값!$IS:$IS,MATCH($B701,종합보정값!$IR:$IR,0))="","",INDEX(종합보정값!$IS:$IS,MATCH($B701,종합보정값!$IR:$IR,0))+IF(INDEX(종합보정값!$IU:$IU,MATCH($B701,종합보정값!$IR:$IR,0))="인문",종합보정값!IS$6,종합보정값!IT$6)),"")</f>
        <v/>
      </c>
      <c r="E701" s="85" t="str">
        <f>IF(D701="","",D701+종합보정값!IT$14)</f>
        <v/>
      </c>
      <c r="F701" s="86" t="str">
        <f>IF(G701="","",G701+종합보정값!IS$15)</f>
        <v/>
      </c>
      <c r="G701" s="86" t="str">
        <f>IFERROR(IF(INDEX(종합보정값!$IS:$IS,MATCH($B701,종합보정값!$IR:$IR,0))="","",INDEX(종합보정값!$IS:$IS,MATCH($B701,종합보정값!$IR:$IR,0))+IF(INDEX(종합보정값!$IU:$IU,MATCH($B701,종합보정값!$IR:$IR,0))="인문",종합보정값!IS$7,종합보정값!IT$7)),"")</f>
        <v/>
      </c>
      <c r="H701" s="86" t="str">
        <f>IF(G701="","",G701+종합보정값!IT$15)</f>
        <v/>
      </c>
      <c r="I701" s="87" t="str">
        <f>IF(J701="","",J701+종합보정값!IS$16)</f>
        <v/>
      </c>
      <c r="J701" s="87" t="str">
        <f>IFERROR(IF(INDEX(종합보정값!$IS:$IS,MATCH($B701,종합보정값!$IR:$IR,0))="","",INDEX(종합보정값!$IS:$IS,MATCH($B701,종합보정값!$IR:$IR,0))+IF(INDEX(종합보정값!$IU:$IU,MATCH($B701,종합보정값!$IR:$IR,0))="인문",종합보정값!IS$8,종합보정값!IT$8)),"")</f>
        <v/>
      </c>
      <c r="K701" s="87" t="str">
        <f>IF(J701="","",J701+종합보정값!IT$16)</f>
        <v/>
      </c>
      <c r="L701" s="88" t="str">
        <f>IF(M701="","",M701+종합보정값!IS$17)</f>
        <v/>
      </c>
      <c r="M701" s="88" t="str">
        <f>IFERROR(IF(INDEX(종합보정값!$IS:$IS,MATCH($B701,종합보정값!$IR:$IR,0))="","",INDEX(종합보정값!$IS:$IS,MATCH($B701,종합보정값!$IR:$IR,0))+IF(INDEX(종합보정값!$IU:$IU,MATCH($B701,종합보정값!$IR:$IR,0))="인문",종합보정값!IS$9,종합보정값!IT$9)),"")</f>
        <v/>
      </c>
      <c r="N701" s="88" t="str">
        <f>IF(M701="","",M701+종합보정값!IT$17)</f>
        <v/>
      </c>
      <c r="O701" s="89" t="str">
        <f>IF(P701="","",P701+종합보정값!IS$18)</f>
        <v/>
      </c>
      <c r="P701" s="89" t="str">
        <f>IFERROR(IF(INDEX(종합보정값!$IS:$IS,MATCH($B701,종합보정값!$IR:$IR,0))="","",INDEX(종합보정값!$IS:$IS,MATCH($B701,종합보정값!$IR:$IR,0))+IF(INDEX(종합보정값!$IU:$IU,MATCH($B701,종합보정값!$IR:$IR,0))="인문",종합보정값!IS$10,종합보정값!IT$10)),"")</f>
        <v/>
      </c>
      <c r="Q701" s="89" t="str">
        <f>IF(P701="","",P701+종합보정값!IT$18)</f>
        <v/>
      </c>
    </row>
    <row r="703" spans="2:17">
      <c r="B703" s="159" t="s">
        <v>2220</v>
      </c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5"/>
    </row>
    <row r="704" spans="2:17">
      <c r="B704" s="78"/>
      <c r="C704" s="163" t="s">
        <v>1862</v>
      </c>
      <c r="D704" s="154"/>
      <c r="E704" s="155"/>
      <c r="F704" s="161" t="s">
        <v>1863</v>
      </c>
      <c r="G704" s="154"/>
      <c r="H704" s="155"/>
      <c r="I704" s="162" t="s">
        <v>1864</v>
      </c>
      <c r="J704" s="154"/>
      <c r="K704" s="155"/>
      <c r="L704" s="156" t="s">
        <v>1865</v>
      </c>
      <c r="M704" s="154"/>
      <c r="N704" s="155"/>
      <c r="O704" s="157" t="s">
        <v>1866</v>
      </c>
      <c r="P704" s="154"/>
      <c r="Q704" s="155"/>
    </row>
    <row r="705" spans="2:17">
      <c r="B705" s="78" t="s">
        <v>1869</v>
      </c>
      <c r="C705" s="79" t="s">
        <v>19</v>
      </c>
      <c r="D705" s="79" t="s">
        <v>20</v>
      </c>
      <c r="E705" s="79" t="s">
        <v>21</v>
      </c>
      <c r="F705" s="80" t="s">
        <v>19</v>
      </c>
      <c r="G705" s="80" t="s">
        <v>20</v>
      </c>
      <c r="H705" s="80" t="s">
        <v>21</v>
      </c>
      <c r="I705" s="81" t="s">
        <v>19</v>
      </c>
      <c r="J705" s="81" t="s">
        <v>20</v>
      </c>
      <c r="K705" s="81" t="s">
        <v>21</v>
      </c>
      <c r="L705" s="82" t="s">
        <v>19</v>
      </c>
      <c r="M705" s="82" t="s">
        <v>20</v>
      </c>
      <c r="N705" s="82" t="s">
        <v>21</v>
      </c>
      <c r="O705" s="83" t="s">
        <v>19</v>
      </c>
      <c r="P705" s="83" t="s">
        <v>20</v>
      </c>
      <c r="Q705" s="83" t="s">
        <v>21</v>
      </c>
    </row>
    <row r="706" spans="2:17">
      <c r="B706" s="84" t="s">
        <v>2221</v>
      </c>
      <c r="C706" s="85" t="str">
        <f>IF(D706="","",D706+종합보정값!IX$14)</f>
        <v/>
      </c>
      <c r="D706" s="85" t="str">
        <f>IFERROR(IF(INDEX(종합보정값!$IX:$IX,MATCH(SUBSTITUTE($B706,"인문1","인문2"),종합보정값!$IW:$IW,0))="","",INDEX(종합보정값!$IX:$IX,MATCH(SUBSTITUTE($B706,"인문1","인문2"),종합보정값!$IW:$IW,0))+종합보정값!IX$6-종합보정값!IX$35),"")</f>
        <v/>
      </c>
      <c r="E706" s="85" t="str">
        <f>IF(D706="","",D706+종합보정값!IY$14)</f>
        <v/>
      </c>
      <c r="F706" s="86" t="str">
        <f>IF(G706="","",G706+종합보정값!IX$15)</f>
        <v/>
      </c>
      <c r="G706" s="86" t="str">
        <f>IFERROR(IF(INDEX(종합보정값!$IX:$IX,MATCH(SUBSTITUTE($B706,"인문1","인문2"),종합보정값!$IW:$IW,0))="","",INDEX(종합보정값!$IX:$IX,MATCH(SUBSTITUTE($B706,"인문1","인문2"),종합보정값!$IW:$IW,0))+종합보정값!IX$7-종합보정값!IX$36),"")</f>
        <v/>
      </c>
      <c r="H706" s="86" t="str">
        <f>IF(G706="","",G706+종합보정값!IY$15)</f>
        <v/>
      </c>
      <c r="I706" s="87" t="str">
        <f>IF(J706="","",J706+종합보정값!IX$16)</f>
        <v/>
      </c>
      <c r="J706" s="87" t="str">
        <f>IFERROR(IF(INDEX(종합보정값!$IX:$IX,MATCH(SUBSTITUTE($B706,"인문1","인문2"),종합보정값!$IW:$IW,0))="","",INDEX(종합보정값!$IX:$IX,MATCH(SUBSTITUTE($B706,"인문1","인문2"),종합보정값!$IW:$IW,0))+종합보정값!IX$8-종합보정값!IX$37),"")</f>
        <v/>
      </c>
      <c r="K706" s="87" t="str">
        <f>IF(J706="","",J706+종합보정값!IY$16)</f>
        <v/>
      </c>
      <c r="L706" s="88" t="str">
        <f>IF(M706="","",M706+종합보정값!IX$17)</f>
        <v/>
      </c>
      <c r="M706" s="88" t="str">
        <f>IFERROR(IF(INDEX(종합보정값!$IX:$IX,MATCH(SUBSTITUTE($B706,"인문1","인문2"),종합보정값!$IW:$IW,0))="","",INDEX(종합보정값!$IX:$IX,MATCH(SUBSTITUTE($B706,"인문1","인문2"),종합보정값!$IW:$IW,0))+종합보정값!IX$9-종합보정값!IX$38),"")</f>
        <v/>
      </c>
      <c r="N706" s="88" t="str">
        <f>IF(M706="","",M706+종합보정값!IY$17)</f>
        <v/>
      </c>
      <c r="O706" s="89" t="str">
        <f>IF(P706="","",P706+종합보정값!IX$18)</f>
        <v/>
      </c>
      <c r="P706" s="89" t="str">
        <f>IFERROR(IF(INDEX(종합보정값!$IX:$IX,MATCH(SUBSTITUTE($B706,"인문1","인문2"),종합보정값!$IW:$IW,0))="","",INDEX(종합보정값!$IX:$IX,MATCH(SUBSTITUTE($B706,"인문1","인문2"),종합보정값!$IW:$IW,0))+종합보정값!IX$10-종합보정값!IX$39),"")</f>
        <v/>
      </c>
      <c r="Q706" s="89" t="str">
        <f>IF(P706="","",P706+종합보정값!IY$18)</f>
        <v/>
      </c>
    </row>
    <row r="707" spans="2:17">
      <c r="B707" s="84" t="s">
        <v>2222</v>
      </c>
      <c r="C707" s="85" t="str">
        <f>IF(D707="","",D707+종합보정값!IX$14)</f>
        <v/>
      </c>
      <c r="D707" s="85" t="str">
        <f>IFERROR(IF(INDEX(종합보정값!$IX:$IX,MATCH($B707,종합보정값!$IW:$IW,0))="","",INDEX(종합보정값!$IX:$IX,MATCH($B707,종합보정값!$IW:$IW,0))+IF(INDEX(종합보정값!$IZ:$IZ,MATCH($B707,종합보정값!$IW:$IW,0))="인문",종합보정값!IX$6,종합보정값!IY$6)),"")</f>
        <v/>
      </c>
      <c r="E707" s="85" t="str">
        <f>IF(D707="","",D707+종합보정값!IY$14)</f>
        <v/>
      </c>
      <c r="F707" s="86" t="str">
        <f>IF(G707="","",G707+종합보정값!IX$15)</f>
        <v/>
      </c>
      <c r="G707" s="86" t="str">
        <f>IFERROR(IF(INDEX(종합보정값!$IX:$IX,MATCH($B707,종합보정값!$IW:$IW,0))="","",INDEX(종합보정값!$IX:$IX,MATCH($B707,종합보정값!$IW:$IW,0))+IF(INDEX(종합보정값!$IZ:$IZ,MATCH($B707,종합보정값!$IW:$IW,0))="인문",종합보정값!IX$7,종합보정값!IY$7)),"")</f>
        <v/>
      </c>
      <c r="H707" s="86" t="str">
        <f>IF(G707="","",G707+종합보정값!IY$15)</f>
        <v/>
      </c>
      <c r="I707" s="87" t="str">
        <f>IF(J707="","",J707+종합보정값!IX$16)</f>
        <v/>
      </c>
      <c r="J707" s="87" t="str">
        <f>IFERROR(IF(INDEX(종합보정값!$IX:$IX,MATCH($B707,종합보정값!$IW:$IW,0))="","",INDEX(종합보정값!$IX:$IX,MATCH($B707,종합보정값!$IW:$IW,0))+IF(INDEX(종합보정값!$IZ:$IZ,MATCH($B707,종합보정값!$IW:$IW,0))="인문",종합보정값!IX$8,종합보정값!IY$8)),"")</f>
        <v/>
      </c>
      <c r="K707" s="87" t="str">
        <f>IF(J707="","",J707+종합보정값!IY$16)</f>
        <v/>
      </c>
      <c r="L707" s="88" t="str">
        <f>IF(M707="","",M707+종합보정값!IX$17)</f>
        <v/>
      </c>
      <c r="M707" s="88" t="str">
        <f>IFERROR(IF(INDEX(종합보정값!$IX:$IX,MATCH($B707,종합보정값!$IW:$IW,0))="","",INDEX(종합보정값!$IX:$IX,MATCH($B707,종합보정값!$IW:$IW,0))+IF(INDEX(종합보정값!$IZ:$IZ,MATCH($B707,종합보정값!$IW:$IW,0))="인문",종합보정값!IX$9,종합보정값!IY$9)),"")</f>
        <v/>
      </c>
      <c r="N707" s="88" t="str">
        <f>IF(M707="","",M707+종합보정값!IY$17)</f>
        <v/>
      </c>
      <c r="O707" s="89" t="str">
        <f>IF(P707="","",P707+종합보정값!IX$18)</f>
        <v/>
      </c>
      <c r="P707" s="89" t="str">
        <f>IFERROR(IF(INDEX(종합보정값!$IX:$IX,MATCH($B707,종합보정값!$IW:$IW,0))="","",INDEX(종합보정값!$IX:$IX,MATCH($B707,종합보정값!$IW:$IW,0))+IF(INDEX(종합보정값!$IZ:$IZ,MATCH($B707,종합보정값!$IW:$IW,0))="인문",종합보정값!IX$10,종합보정값!IY$10)),"")</f>
        <v/>
      </c>
      <c r="Q707" s="89" t="str">
        <f>IF(P707="","",P707+종합보정값!IY$18)</f>
        <v/>
      </c>
    </row>
    <row r="708" spans="2:17">
      <c r="B708" s="84" t="s">
        <v>2223</v>
      </c>
      <c r="C708" s="85" t="str">
        <f>IF(D708="","",D708+종합보정값!IX$14)</f>
        <v/>
      </c>
      <c r="D708" s="85" t="str">
        <f>IFERROR(IF(INDEX(종합보정값!$IX:$IX,MATCH(SUBSTITUTE($B708,"인문3","인문2"),종합보정값!$IW:$IW,0))="","",INDEX(종합보정값!$IX:$IX,MATCH(SUBSTITUTE($B708,"인문3","인문2"),종합보정값!$IW:$IW,0))+종합보정값!IX$6+종합보정값!IX$35),"")</f>
        <v/>
      </c>
      <c r="E708" s="85" t="str">
        <f>IF(D708="","",D708+종합보정값!IY$14)</f>
        <v/>
      </c>
      <c r="F708" s="86" t="str">
        <f>IF(G708="","",G708+종합보정값!IX$15)</f>
        <v/>
      </c>
      <c r="G708" s="86" t="str">
        <f>IFERROR(IF(INDEX(종합보정값!$IX:$IX,MATCH(SUBSTITUTE($B708,"인문3","인문2"),종합보정값!$IW:$IW,0))="","",INDEX(종합보정값!$IX:$IX,MATCH(SUBSTITUTE($B708,"인문3","인문2"),종합보정값!$IW:$IW,0))+종합보정값!IX$7+종합보정값!IX$36),"")</f>
        <v/>
      </c>
      <c r="H708" s="86" t="str">
        <f>IF(G708="","",G708+종합보정값!IY$15)</f>
        <v/>
      </c>
      <c r="I708" s="87" t="str">
        <f>IF(J708="","",J708+종합보정값!IX$16)</f>
        <v/>
      </c>
      <c r="J708" s="87" t="str">
        <f>IFERROR(IF(INDEX(종합보정값!$IX:$IX,MATCH(SUBSTITUTE($B708,"인문3","인문2"),종합보정값!$IW:$IW,0))="","",INDEX(종합보정값!$IX:$IX,MATCH(SUBSTITUTE($B708,"인문3","인문2"),종합보정값!$IW:$IW,0))+종합보정값!IX$8+종합보정값!IX$37),"")</f>
        <v/>
      </c>
      <c r="K708" s="87" t="str">
        <f>IF(J708="","",J708+종합보정값!IY$16)</f>
        <v/>
      </c>
      <c r="L708" s="88" t="str">
        <f>IF(M708="","",M708+종합보정값!IX$17)</f>
        <v/>
      </c>
      <c r="M708" s="88" t="str">
        <f>IFERROR(IF(INDEX(종합보정값!$IX:$IX,MATCH(SUBSTITUTE($B708,"인문3","인문2"),종합보정값!$IW:$IW,0))="","",INDEX(종합보정값!$IX:$IX,MATCH(SUBSTITUTE($B708,"인문3","인문2"),종합보정값!$IW:$IW,0))+종합보정값!IX$9+종합보정값!IX$38),"")</f>
        <v/>
      </c>
      <c r="N708" s="88" t="str">
        <f>IF(M708="","",M708+종합보정값!IY$17)</f>
        <v/>
      </c>
      <c r="O708" s="89" t="str">
        <f>IF(P708="","",P708+종합보정값!IX$18)</f>
        <v/>
      </c>
      <c r="P708" s="89" t="str">
        <f>IFERROR(IF(INDEX(종합보정값!$IX:$IX,MATCH(SUBSTITUTE($B708,"인문3","인문2"),종합보정값!$IW:$IW,0))="","",INDEX(종합보정값!$IX:$IX,MATCH(SUBSTITUTE($B708,"인문3","인문2"),종합보정값!$IW:$IW,0))+종합보정값!IX$10+종합보정값!IX$39),"")</f>
        <v/>
      </c>
      <c r="Q708" s="89" t="str">
        <f>IF(P708="","",P708+종합보정값!IY$18)</f>
        <v/>
      </c>
    </row>
    <row r="709" spans="2:17">
      <c r="B709" s="84" t="s">
        <v>2224</v>
      </c>
      <c r="C709" s="85" t="str">
        <f>IF(D709="","",D709+종합보정값!IX$14)</f>
        <v/>
      </c>
      <c r="D709" s="85" t="str">
        <f>IFERROR(IF(INDEX(종합보정값!$IX:$IX,MATCH(SUBSTITUTE($B709,"자연1","자연2"),종합보정값!$IW:$IW,0))="","",INDEX(종합보정값!$IX:$IX,MATCH(SUBSTITUTE($B709,"자연1","자연2"),종합보정값!$IW:$IW,0))+종합보정값!IY$6-종합보정값!IY$35),"")</f>
        <v/>
      </c>
      <c r="E709" s="85" t="str">
        <f>IF(D709="","",D709+종합보정값!IY$14)</f>
        <v/>
      </c>
      <c r="F709" s="86" t="str">
        <f>IF(G709="","",G709+종합보정값!IX$15)</f>
        <v/>
      </c>
      <c r="G709" s="86" t="str">
        <f>IFERROR(IF(INDEX(종합보정값!$IX:$IX,MATCH(SUBSTITUTE($B709,"자연1","자연2"),종합보정값!$IW:$IW,0))="","",INDEX(종합보정값!$IX:$IX,MATCH(SUBSTITUTE($B709,"자연1","자연2"),종합보정값!$IW:$IW,0))+종합보정값!IY$7-종합보정값!IY$36),"")</f>
        <v/>
      </c>
      <c r="H709" s="86" t="str">
        <f>IF(G709="","",G709+종합보정값!IY$15)</f>
        <v/>
      </c>
      <c r="I709" s="87" t="str">
        <f>IF(J709="","",J709+종합보정값!IX$16)</f>
        <v/>
      </c>
      <c r="J709" s="87" t="str">
        <f>IFERROR(IF(INDEX(종합보정값!$IX:$IX,MATCH(SUBSTITUTE($B709,"자연1","자연2"),종합보정값!$IW:$IW,0))="","",INDEX(종합보정값!$IX:$IX,MATCH(SUBSTITUTE($B709,"자연1","자연2"),종합보정값!$IW:$IW,0))+종합보정값!IY$8-종합보정값!IY$37),"")</f>
        <v/>
      </c>
      <c r="K709" s="87" t="str">
        <f>IF(J709="","",J709+종합보정값!IY$16)</f>
        <v/>
      </c>
      <c r="L709" s="88" t="str">
        <f>IF(M709="","",M709+종합보정값!IX$17)</f>
        <v/>
      </c>
      <c r="M709" s="88" t="str">
        <f>IFERROR(IF(INDEX(종합보정값!$IX:$IX,MATCH(SUBSTITUTE($B709,"자연1","자연2"),종합보정값!$IW:$IW,0))="","",INDEX(종합보정값!$IX:$IX,MATCH(SUBSTITUTE($B709,"자연1","자연2"),종합보정값!$IW:$IW,0))+종합보정값!IY$9-종합보정값!IY$38),"")</f>
        <v/>
      </c>
      <c r="N709" s="88" t="str">
        <f>IF(M709="","",M709+종합보정값!IY$17)</f>
        <v/>
      </c>
      <c r="O709" s="89" t="str">
        <f>IF(P709="","",P709+종합보정값!IX$18)</f>
        <v/>
      </c>
      <c r="P709" s="89" t="str">
        <f>IFERROR(IF(INDEX(종합보정값!$IX:$IX,MATCH(SUBSTITUTE($B709,"자연1","자연2"),종합보정값!$IW:$IW,0))="","",INDEX(종합보정값!$IX:$IX,MATCH(SUBSTITUTE($B709,"자연1","자연2"),종합보정값!$IW:$IW,0))+종합보정값!IY$10-종합보정값!IY$39),"")</f>
        <v/>
      </c>
      <c r="Q709" s="89" t="str">
        <f>IF(P709="","",P709+종합보정값!IY$18)</f>
        <v/>
      </c>
    </row>
    <row r="710" spans="2:17">
      <c r="B710" s="84" t="s">
        <v>2225</v>
      </c>
      <c r="C710" s="85" t="str">
        <f>IF(D710="","",D710+종합보정값!IX$14)</f>
        <v/>
      </c>
      <c r="D710" s="85" t="str">
        <f>IFERROR(IF(INDEX(종합보정값!$IX:$IX,MATCH($B710,종합보정값!$IW:$IW,0))="","",INDEX(종합보정값!$IX:$IX,MATCH($B710,종합보정값!$IW:$IW,0))+IF(INDEX(종합보정값!$IZ:$IZ,MATCH($B710,종합보정값!$IW:$IW,0))="인문",종합보정값!IX$6,종합보정값!IY$6)),"")</f>
        <v/>
      </c>
      <c r="E710" s="85" t="str">
        <f>IF(D710="","",D710+종합보정값!IY$14)</f>
        <v/>
      </c>
      <c r="F710" s="86" t="str">
        <f>IF(G710="","",G710+종합보정값!IX$15)</f>
        <v/>
      </c>
      <c r="G710" s="86" t="str">
        <f>IFERROR(IF(INDEX(종합보정값!$IX:$IX,MATCH($B710,종합보정값!$IW:$IW,0))="","",INDEX(종합보정값!$IX:$IX,MATCH($B710,종합보정값!$IW:$IW,0))+IF(INDEX(종합보정값!$IZ:$IZ,MATCH($B710,종합보정값!$IW:$IW,0))="인문",종합보정값!IX$7,종합보정값!IY$7)),"")</f>
        <v/>
      </c>
      <c r="H710" s="86" t="str">
        <f>IF(G710="","",G710+종합보정값!IY$15)</f>
        <v/>
      </c>
      <c r="I710" s="87" t="str">
        <f>IF(J710="","",J710+종합보정값!IX$16)</f>
        <v/>
      </c>
      <c r="J710" s="87" t="str">
        <f>IFERROR(IF(INDEX(종합보정값!$IX:$IX,MATCH($B710,종합보정값!$IW:$IW,0))="","",INDEX(종합보정값!$IX:$IX,MATCH($B710,종합보정값!$IW:$IW,0))+IF(INDEX(종합보정값!$IZ:$IZ,MATCH($B710,종합보정값!$IW:$IW,0))="인문",종합보정값!IX$8,종합보정값!IY$8)),"")</f>
        <v/>
      </c>
      <c r="K710" s="87" t="str">
        <f>IF(J710="","",J710+종합보정값!IY$16)</f>
        <v/>
      </c>
      <c r="L710" s="88" t="str">
        <f>IF(M710="","",M710+종합보정값!IX$17)</f>
        <v/>
      </c>
      <c r="M710" s="88" t="str">
        <f>IFERROR(IF(INDEX(종합보정값!$IX:$IX,MATCH($B710,종합보정값!$IW:$IW,0))="","",INDEX(종합보정값!$IX:$IX,MATCH($B710,종합보정값!$IW:$IW,0))+IF(INDEX(종합보정값!$IZ:$IZ,MATCH($B710,종합보정값!$IW:$IW,0))="인문",종합보정값!IX$9,종합보정값!IY$9)),"")</f>
        <v/>
      </c>
      <c r="N710" s="88" t="str">
        <f>IF(M710="","",M710+종합보정값!IY$17)</f>
        <v/>
      </c>
      <c r="O710" s="89" t="str">
        <f>IF(P710="","",P710+종합보정값!IX$18)</f>
        <v/>
      </c>
      <c r="P710" s="89" t="str">
        <f>IFERROR(IF(INDEX(종합보정값!$IX:$IX,MATCH($B710,종합보정값!$IW:$IW,0))="","",INDEX(종합보정값!$IX:$IX,MATCH($B710,종합보정값!$IW:$IW,0))+IF(INDEX(종합보정값!$IZ:$IZ,MATCH($B710,종합보정값!$IW:$IW,0))="인문",종합보정값!IX$10,종합보정값!IY$10)),"")</f>
        <v/>
      </c>
      <c r="Q710" s="89" t="str">
        <f>IF(P710="","",P710+종합보정값!IY$18)</f>
        <v/>
      </c>
    </row>
    <row r="711" spans="2:17">
      <c r="B711" s="84" t="s">
        <v>2226</v>
      </c>
      <c r="C711" s="85" t="str">
        <f>IF(D711="","",D711+종합보정값!IX$14)</f>
        <v/>
      </c>
      <c r="D711" s="85" t="str">
        <f>IFERROR(IF(INDEX(종합보정값!$IX:$IX,MATCH(SUBSTITUTE($B711,"자연3","자연2"),종합보정값!$IW:$IW,0))="","",INDEX(종합보정값!$IX:$IX,MATCH(SUBSTITUTE($B711,"자연3","자연2"),종합보정값!$IW:$IW,0))+종합보정값!IY$6+종합보정값!IY$35),"")</f>
        <v/>
      </c>
      <c r="E711" s="85" t="str">
        <f>IF(D711="","",D711+종합보정값!IY$14)</f>
        <v/>
      </c>
      <c r="F711" s="86" t="str">
        <f>IF(G711="","",G711+종합보정값!IX$15)</f>
        <v/>
      </c>
      <c r="G711" s="86" t="str">
        <f>IFERROR(IF(INDEX(종합보정값!$IX:$IX,MATCH(SUBSTITUTE($B711,"자연3","자연2"),종합보정값!$IW:$IW,0))="","",INDEX(종합보정값!$IX:$IX,MATCH(SUBSTITUTE($B711,"자연3","자연2"),종합보정값!$IW:$IW,0))+종합보정값!IY$7+종합보정값!IY$36),"")</f>
        <v/>
      </c>
      <c r="H711" s="86" t="str">
        <f>IF(G711="","",G711+종합보정값!IY$15)</f>
        <v/>
      </c>
      <c r="I711" s="87" t="str">
        <f>IF(J711="","",J711+종합보정값!IX$16)</f>
        <v/>
      </c>
      <c r="J711" s="87" t="str">
        <f>IFERROR(IF(INDEX(종합보정값!$IX:$IX,MATCH(SUBSTITUTE($B711,"자연3","자연2"),종합보정값!$IW:$IW,0))="","",INDEX(종합보정값!$IX:$IX,MATCH(SUBSTITUTE($B711,"자연3","자연2"),종합보정값!$IW:$IW,0))+종합보정값!IY$8+종합보정값!IY$37),"")</f>
        <v/>
      </c>
      <c r="K711" s="87" t="str">
        <f>IF(J711="","",J711+종합보정값!IY$16)</f>
        <v/>
      </c>
      <c r="L711" s="88" t="str">
        <f>IF(M711="","",M711+종합보정값!IX$17)</f>
        <v/>
      </c>
      <c r="M711" s="88" t="str">
        <f>IFERROR(IF(INDEX(종합보정값!$IX:$IX,MATCH(SUBSTITUTE($B711,"자연3","자연2"),종합보정값!$IW:$IW,0))="","",INDEX(종합보정값!$IX:$IX,MATCH(SUBSTITUTE($B711,"자연3","자연2"),종합보정값!$IW:$IW,0))+종합보정값!IY$9+종합보정값!IY$38),"")</f>
        <v/>
      </c>
      <c r="N711" s="88" t="str">
        <f>IF(M711="","",M711+종합보정값!IY$17)</f>
        <v/>
      </c>
      <c r="O711" s="89" t="str">
        <f>IF(P711="","",P711+종합보정값!IX$18)</f>
        <v/>
      </c>
      <c r="P711" s="89" t="str">
        <f>IFERROR(IF(INDEX(종합보정값!$IX:$IX,MATCH(SUBSTITUTE($B711,"자연3","자연2"),종합보정값!$IW:$IW,0))="","",INDEX(종합보정값!$IX:$IX,MATCH(SUBSTITUTE($B711,"자연3","자연2"),종합보정값!$IW:$IW,0))+종합보정값!IY$10+종합보정값!IY$39),"")</f>
        <v/>
      </c>
      <c r="Q711" s="89" t="str">
        <f>IF(P711="","",P711+종합보정값!IY$18)</f>
        <v/>
      </c>
    </row>
    <row r="712" spans="2:17">
      <c r="B712" s="84" t="s">
        <v>2227</v>
      </c>
      <c r="C712" s="85" t="str">
        <f>IF(D712="","",D712+종합보정값!IX$14)</f>
        <v/>
      </c>
      <c r="D712" s="85" t="str">
        <f>IFERROR(IF(INDEX(종합보정값!$IX:$IX,MATCH($B712,종합보정값!$IW:$IW,0))="","",INDEX(종합보정값!$IX:$IX,MATCH($B712,종합보정값!$IW:$IW,0))+IF(INDEX(종합보정값!$IZ:$IZ,MATCH($B712,종합보정값!$IW:$IW,0))="인문",종합보정값!IX$6,종합보정값!IY$6)),"")</f>
        <v/>
      </c>
      <c r="E712" s="85" t="str">
        <f>IF(D712="","",D712+종합보정값!IY$14)</f>
        <v/>
      </c>
      <c r="F712" s="86" t="str">
        <f>IF(G712="","",G712+종합보정값!IX$15)</f>
        <v/>
      </c>
      <c r="G712" s="86" t="str">
        <f>IFERROR(IF(INDEX(종합보정값!$IX:$IX,MATCH($B712,종합보정값!$IW:$IW,0))="","",INDEX(종합보정값!$IX:$IX,MATCH($B712,종합보정값!$IW:$IW,0))+IF(INDEX(종합보정값!$IZ:$IZ,MATCH($B712,종합보정값!$IW:$IW,0))="인문",종합보정값!IX$7,종합보정값!IY$7)),"")</f>
        <v/>
      </c>
      <c r="H712" s="86" t="str">
        <f>IF(G712="","",G712+종합보정값!IY$15)</f>
        <v/>
      </c>
      <c r="I712" s="87" t="str">
        <f>IF(J712="","",J712+종합보정값!IX$16)</f>
        <v/>
      </c>
      <c r="J712" s="87" t="str">
        <f>IFERROR(IF(INDEX(종합보정값!$IX:$IX,MATCH($B712,종합보정값!$IW:$IW,0))="","",INDEX(종합보정값!$IX:$IX,MATCH($B712,종합보정값!$IW:$IW,0))+IF(INDEX(종합보정값!$IZ:$IZ,MATCH($B712,종합보정값!$IW:$IW,0))="인문",종합보정값!IX$8,종합보정값!IY$8)),"")</f>
        <v/>
      </c>
      <c r="K712" s="87" t="str">
        <f>IF(J712="","",J712+종합보정값!IY$16)</f>
        <v/>
      </c>
      <c r="L712" s="88" t="str">
        <f>IF(M712="","",M712+종합보정값!IX$17)</f>
        <v/>
      </c>
      <c r="M712" s="88" t="str">
        <f>IFERROR(IF(INDEX(종합보정값!$IX:$IX,MATCH($B712,종합보정값!$IW:$IW,0))="","",INDEX(종합보정값!$IX:$IX,MATCH($B712,종합보정값!$IW:$IW,0))+IF(INDEX(종합보정값!$IZ:$IZ,MATCH($B712,종합보정값!$IW:$IW,0))="인문",종합보정값!IX$9,종합보정값!IY$9)),"")</f>
        <v/>
      </c>
      <c r="N712" s="88" t="str">
        <f>IF(M712="","",M712+종합보정값!IY$17)</f>
        <v/>
      </c>
      <c r="O712" s="89" t="str">
        <f>IF(P712="","",P712+종합보정값!IX$18)</f>
        <v/>
      </c>
      <c r="P712" s="89" t="str">
        <f>IFERROR(IF(INDEX(종합보정값!$IX:$IX,MATCH($B712,종합보정값!$IW:$IW,0))="","",INDEX(종합보정값!$IX:$IX,MATCH($B712,종합보정값!$IW:$IW,0))+IF(INDEX(종합보정값!$IZ:$IZ,MATCH($B712,종합보정값!$IW:$IW,0))="인문",종합보정값!IX$10,종합보정값!IY$10)),"")</f>
        <v/>
      </c>
      <c r="Q712" s="89" t="str">
        <f>IF(P712="","",P712+종합보정값!IY$18)</f>
        <v/>
      </c>
    </row>
    <row r="713" spans="2:17">
      <c r="B713" s="84" t="s">
        <v>2228</v>
      </c>
      <c r="C713" s="85" t="str">
        <f>IF(D713="","",D713+종합보정값!IX$14)</f>
        <v/>
      </c>
      <c r="D713" s="85" t="str">
        <f>IFERROR(IF(INDEX(종합보정값!$IX:$IX,MATCH($B713,종합보정값!$IW:$IW,0))="","",INDEX(종합보정값!$IX:$IX,MATCH($B713,종합보정값!$IW:$IW,0))+IF(INDEX(종합보정값!$IZ:$IZ,MATCH($B713,종합보정값!$IW:$IW,0))="인문",종합보정값!IX$6,종합보정값!IY$6)),"")</f>
        <v/>
      </c>
      <c r="E713" s="85" t="str">
        <f>IF(D713="","",D713+종합보정값!IY$14)</f>
        <v/>
      </c>
      <c r="F713" s="86" t="str">
        <f>IF(G713="","",G713+종합보정값!IX$15)</f>
        <v/>
      </c>
      <c r="G713" s="86" t="str">
        <f>IFERROR(IF(INDEX(종합보정값!$IX:$IX,MATCH($B713,종합보정값!$IW:$IW,0))="","",INDEX(종합보정값!$IX:$IX,MATCH($B713,종합보정값!$IW:$IW,0))+IF(INDEX(종합보정값!$IZ:$IZ,MATCH($B713,종합보정값!$IW:$IW,0))="인문",종합보정값!IX$7,종합보정값!IY$7)),"")</f>
        <v/>
      </c>
      <c r="H713" s="86" t="str">
        <f>IF(G713="","",G713+종합보정값!IY$15)</f>
        <v/>
      </c>
      <c r="I713" s="87" t="str">
        <f>IF(J713="","",J713+종합보정값!IX$16)</f>
        <v/>
      </c>
      <c r="J713" s="87" t="str">
        <f>IFERROR(IF(INDEX(종합보정값!$IX:$IX,MATCH($B713,종합보정값!$IW:$IW,0))="","",INDEX(종합보정값!$IX:$IX,MATCH($B713,종합보정값!$IW:$IW,0))+IF(INDEX(종합보정값!$IZ:$IZ,MATCH($B713,종합보정값!$IW:$IW,0))="인문",종합보정값!IX$8,종합보정값!IY$8)),"")</f>
        <v/>
      </c>
      <c r="K713" s="87" t="str">
        <f>IF(J713="","",J713+종합보정값!IY$16)</f>
        <v/>
      </c>
      <c r="L713" s="88" t="str">
        <f>IF(M713="","",M713+종합보정값!IX$17)</f>
        <v/>
      </c>
      <c r="M713" s="88" t="str">
        <f>IFERROR(IF(INDEX(종합보정값!$IX:$IX,MATCH($B713,종합보정값!$IW:$IW,0))="","",INDEX(종합보정값!$IX:$IX,MATCH($B713,종합보정값!$IW:$IW,0))+IF(INDEX(종합보정값!$IZ:$IZ,MATCH($B713,종합보정값!$IW:$IW,0))="인문",종합보정값!IX$9,종합보정값!IY$9)),"")</f>
        <v/>
      </c>
      <c r="N713" s="88" t="str">
        <f>IF(M713="","",M713+종합보정값!IY$17)</f>
        <v/>
      </c>
      <c r="O713" s="89" t="str">
        <f>IF(P713="","",P713+종합보정값!IX$18)</f>
        <v/>
      </c>
      <c r="P713" s="89" t="str">
        <f>IFERROR(IF(INDEX(종합보정값!$IX:$IX,MATCH($B713,종합보정값!$IW:$IW,0))="","",INDEX(종합보정값!$IX:$IX,MATCH($B713,종합보정값!$IW:$IW,0))+IF(INDEX(종합보정값!$IZ:$IZ,MATCH($B713,종합보정값!$IW:$IW,0))="인문",종합보정값!IX$10,종합보정값!IY$10)),"")</f>
        <v/>
      </c>
      <c r="Q713" s="89" t="str">
        <f>IF(P713="","",P713+종합보정값!IY$18)</f>
        <v/>
      </c>
    </row>
    <row r="714" spans="2:17">
      <c r="B714" s="84" t="s">
        <v>2229</v>
      </c>
      <c r="C714" s="85" t="str">
        <f>IF(D714="","",D714+종합보정값!IX$14)</f>
        <v/>
      </c>
      <c r="D714" s="85" t="str">
        <f>IFERROR(IF(INDEX(종합보정값!$IX:$IX,MATCH($B714,종합보정값!$IW:$IW,0))="","",INDEX(종합보정값!$IX:$IX,MATCH($B714,종합보정값!$IW:$IW,0))+IF(INDEX(종합보정값!$IZ:$IZ,MATCH($B714,종합보정값!$IW:$IW,0))="인문",종합보정값!IX$6,종합보정값!IY$6)),"")</f>
        <v/>
      </c>
      <c r="E714" s="85" t="str">
        <f>IF(D714="","",D714+종합보정값!IY$14)</f>
        <v/>
      </c>
      <c r="F714" s="86" t="str">
        <f>IF(G714="","",G714+종합보정값!IX$15)</f>
        <v/>
      </c>
      <c r="G714" s="86" t="str">
        <f>IFERROR(IF(INDEX(종합보정값!$IX:$IX,MATCH($B714,종합보정값!$IW:$IW,0))="","",INDEX(종합보정값!$IX:$IX,MATCH($B714,종합보정값!$IW:$IW,0))+IF(INDEX(종합보정값!$IZ:$IZ,MATCH($B714,종합보정값!$IW:$IW,0))="인문",종합보정값!IX$7,종합보정값!IY$7)),"")</f>
        <v/>
      </c>
      <c r="H714" s="86" t="str">
        <f>IF(G714="","",G714+종합보정값!IY$15)</f>
        <v/>
      </c>
      <c r="I714" s="87" t="str">
        <f>IF(J714="","",J714+종합보정값!IX$16)</f>
        <v/>
      </c>
      <c r="J714" s="87" t="str">
        <f>IFERROR(IF(INDEX(종합보정값!$IX:$IX,MATCH($B714,종합보정값!$IW:$IW,0))="","",INDEX(종합보정값!$IX:$IX,MATCH($B714,종합보정값!$IW:$IW,0))+IF(INDEX(종합보정값!$IZ:$IZ,MATCH($B714,종합보정값!$IW:$IW,0))="인문",종합보정값!IX$8,종합보정값!IY$8)),"")</f>
        <v/>
      </c>
      <c r="K714" s="87" t="str">
        <f>IF(J714="","",J714+종합보정값!IY$16)</f>
        <v/>
      </c>
      <c r="L714" s="88" t="str">
        <f>IF(M714="","",M714+종합보정값!IX$17)</f>
        <v/>
      </c>
      <c r="M714" s="88" t="str">
        <f>IFERROR(IF(INDEX(종합보정값!$IX:$IX,MATCH($B714,종합보정값!$IW:$IW,0))="","",INDEX(종합보정값!$IX:$IX,MATCH($B714,종합보정값!$IW:$IW,0))+IF(INDEX(종합보정값!$IZ:$IZ,MATCH($B714,종합보정값!$IW:$IW,0))="인문",종합보정값!IX$9,종합보정값!IY$9)),"")</f>
        <v/>
      </c>
      <c r="N714" s="88" t="str">
        <f>IF(M714="","",M714+종합보정값!IY$17)</f>
        <v/>
      </c>
      <c r="O714" s="89" t="str">
        <f>IF(P714="","",P714+종합보정값!IX$18)</f>
        <v/>
      </c>
      <c r="P714" s="89" t="str">
        <f>IFERROR(IF(INDEX(종합보정값!$IX:$IX,MATCH($B714,종합보정값!$IW:$IW,0))="","",INDEX(종합보정값!$IX:$IX,MATCH($B714,종합보정값!$IW:$IW,0))+IF(INDEX(종합보정값!$IZ:$IZ,MATCH($B714,종합보정값!$IW:$IW,0))="인문",종합보정값!IX$10,종합보정값!IY$10)),"")</f>
        <v/>
      </c>
      <c r="Q714" s="89" t="str">
        <f>IF(P714="","",P714+종합보정값!IY$18)</f>
        <v/>
      </c>
    </row>
    <row r="715" spans="2:17">
      <c r="B715" s="84" t="s">
        <v>2230</v>
      </c>
      <c r="C715" s="85" t="str">
        <f>IF(D715="","",D715+종합보정값!IX$14)</f>
        <v/>
      </c>
      <c r="D715" s="85" t="str">
        <f>IFERROR(IF(INDEX(종합보정값!$IX:$IX,MATCH($B715,종합보정값!$IW:$IW,0))="","",INDEX(종합보정값!$IX:$IX,MATCH($B715,종합보정값!$IW:$IW,0))+IF(INDEX(종합보정값!$IZ:$IZ,MATCH($B715,종합보정값!$IW:$IW,0))="인문",종합보정값!IX$6,종합보정값!IY$6)),"")</f>
        <v/>
      </c>
      <c r="E715" s="85" t="str">
        <f>IF(D715="","",D715+종합보정값!IY$14)</f>
        <v/>
      </c>
      <c r="F715" s="86" t="str">
        <f>IF(G715="","",G715+종합보정값!IX$15)</f>
        <v/>
      </c>
      <c r="G715" s="86" t="str">
        <f>IFERROR(IF(INDEX(종합보정값!$IX:$IX,MATCH($B715,종합보정값!$IW:$IW,0))="","",INDEX(종합보정값!$IX:$IX,MATCH($B715,종합보정값!$IW:$IW,0))+IF(INDEX(종합보정값!$IZ:$IZ,MATCH($B715,종합보정값!$IW:$IW,0))="인문",종합보정값!IX$7,종합보정값!IY$7)),"")</f>
        <v/>
      </c>
      <c r="H715" s="86" t="str">
        <f>IF(G715="","",G715+종합보정값!IY$15)</f>
        <v/>
      </c>
      <c r="I715" s="87" t="str">
        <f>IF(J715="","",J715+종합보정값!IX$16)</f>
        <v/>
      </c>
      <c r="J715" s="87" t="str">
        <f>IFERROR(IF(INDEX(종합보정값!$IX:$IX,MATCH($B715,종합보정값!$IW:$IW,0))="","",INDEX(종합보정값!$IX:$IX,MATCH($B715,종합보정값!$IW:$IW,0))+IF(INDEX(종합보정값!$IZ:$IZ,MATCH($B715,종합보정값!$IW:$IW,0))="인문",종합보정값!IX$8,종합보정값!IY$8)),"")</f>
        <v/>
      </c>
      <c r="K715" s="87" t="str">
        <f>IF(J715="","",J715+종합보정값!IY$16)</f>
        <v/>
      </c>
      <c r="L715" s="88" t="str">
        <f>IF(M715="","",M715+종합보정값!IX$17)</f>
        <v/>
      </c>
      <c r="M715" s="88" t="str">
        <f>IFERROR(IF(INDEX(종합보정값!$IX:$IX,MATCH($B715,종합보정값!$IW:$IW,0))="","",INDEX(종합보정값!$IX:$IX,MATCH($B715,종합보정값!$IW:$IW,0))+IF(INDEX(종합보정값!$IZ:$IZ,MATCH($B715,종합보정값!$IW:$IW,0))="인문",종합보정값!IX$9,종합보정값!IY$9)),"")</f>
        <v/>
      </c>
      <c r="N715" s="88" t="str">
        <f>IF(M715="","",M715+종합보정값!IY$17)</f>
        <v/>
      </c>
      <c r="O715" s="89" t="str">
        <f>IF(P715="","",P715+종합보정값!IX$18)</f>
        <v/>
      </c>
      <c r="P715" s="89" t="str">
        <f>IFERROR(IF(INDEX(종합보정값!$IX:$IX,MATCH($B715,종합보정값!$IW:$IW,0))="","",INDEX(종합보정값!$IX:$IX,MATCH($B715,종합보정값!$IW:$IW,0))+IF(INDEX(종합보정값!$IZ:$IZ,MATCH($B715,종합보정값!$IW:$IW,0))="인문",종합보정값!IX$10,종합보정값!IY$10)),"")</f>
        <v/>
      </c>
      <c r="Q715" s="89" t="str">
        <f>IF(P715="","",P715+종합보정값!IY$18)</f>
        <v/>
      </c>
    </row>
    <row r="717" spans="2:17">
      <c r="B717" s="159" t="s">
        <v>2231</v>
      </c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5"/>
    </row>
    <row r="718" spans="2:17">
      <c r="B718" s="78"/>
      <c r="C718" s="163" t="s">
        <v>1862</v>
      </c>
      <c r="D718" s="154"/>
      <c r="E718" s="155"/>
      <c r="F718" s="161" t="s">
        <v>1863</v>
      </c>
      <c r="G718" s="154"/>
      <c r="H718" s="155"/>
      <c r="I718" s="162" t="s">
        <v>1864</v>
      </c>
      <c r="J718" s="154"/>
      <c r="K718" s="155"/>
      <c r="L718" s="156" t="s">
        <v>1865</v>
      </c>
      <c r="M718" s="154"/>
      <c r="N718" s="155"/>
      <c r="O718" s="157" t="s">
        <v>1866</v>
      </c>
      <c r="P718" s="154"/>
      <c r="Q718" s="155"/>
    </row>
    <row r="719" spans="2:17">
      <c r="B719" s="78" t="s">
        <v>1869</v>
      </c>
      <c r="C719" s="79" t="s">
        <v>19</v>
      </c>
      <c r="D719" s="79" t="s">
        <v>20</v>
      </c>
      <c r="E719" s="79" t="s">
        <v>21</v>
      </c>
      <c r="F719" s="80" t="s">
        <v>19</v>
      </c>
      <c r="G719" s="80" t="s">
        <v>20</v>
      </c>
      <c r="H719" s="80" t="s">
        <v>21</v>
      </c>
      <c r="I719" s="81" t="s">
        <v>19</v>
      </c>
      <c r="J719" s="81" t="s">
        <v>20</v>
      </c>
      <c r="K719" s="81" t="s">
        <v>21</v>
      </c>
      <c r="L719" s="82" t="s">
        <v>19</v>
      </c>
      <c r="M719" s="82" t="s">
        <v>20</v>
      </c>
      <c r="N719" s="82" t="s">
        <v>21</v>
      </c>
      <c r="O719" s="83" t="s">
        <v>19</v>
      </c>
      <c r="P719" s="83" t="s">
        <v>20</v>
      </c>
      <c r="Q719" s="83" t="s">
        <v>21</v>
      </c>
    </row>
    <row r="720" spans="2:17">
      <c r="B720" s="84" t="s">
        <v>2232</v>
      </c>
      <c r="C720" s="85" t="str">
        <f>IF(D720="","",D720+종합보정값!JC$14)</f>
        <v/>
      </c>
      <c r="D720" s="85" t="str">
        <f>IFERROR(IF(INDEX(종합보정값!$JC:$JC,MATCH(SUBSTITUTE($B720,"인문1","인문2"),종합보정값!$JB:$JB,0))="","",INDEX(종합보정값!$JC:$JC,MATCH(SUBSTITUTE($B720,"인문1","인문2"),종합보정값!$JB:$JB,0))+종합보정값!JC$6-종합보정값!JC$35),"")</f>
        <v/>
      </c>
      <c r="E720" s="85" t="str">
        <f>IF(D720="","",D720+종합보정값!JD$14)</f>
        <v/>
      </c>
      <c r="F720" s="86" t="str">
        <f>IF(G720="","",G720+종합보정값!JC$15)</f>
        <v/>
      </c>
      <c r="G720" s="86" t="str">
        <f>IFERROR(IF(INDEX(종합보정값!$JC:$JC,MATCH(SUBSTITUTE($B720,"인문1","인문2"),종합보정값!$JB:$JB,0))="","",INDEX(종합보정값!$JC:$JC,MATCH(SUBSTITUTE($B720,"인문1","인문2"),종합보정값!$JB:$JB,0))+종합보정값!JC$7-종합보정값!JC$36),"")</f>
        <v/>
      </c>
      <c r="H720" s="86" t="str">
        <f>IF(G720="","",G720+종합보정값!JD$15)</f>
        <v/>
      </c>
      <c r="I720" s="87" t="str">
        <f>IF(J720="","",J720+종합보정값!JC$16)</f>
        <v/>
      </c>
      <c r="J720" s="87" t="str">
        <f>IFERROR(IF(INDEX(종합보정값!$JC:$JC,MATCH(SUBSTITUTE($B720,"인문1","인문2"),종합보정값!$JB:$JB,0))="","",INDEX(종합보정값!$JC:$JC,MATCH(SUBSTITUTE($B720,"인문1","인문2"),종합보정값!$JB:$JB,0))+종합보정값!JC$8-종합보정값!JC$37),"")</f>
        <v/>
      </c>
      <c r="K720" s="87" t="str">
        <f>IF(J720="","",J720+종합보정값!JD$16)</f>
        <v/>
      </c>
      <c r="L720" s="88" t="str">
        <f>IF(M720="","",M720+종합보정값!JC$17)</f>
        <v/>
      </c>
      <c r="M720" s="88" t="str">
        <f>IFERROR(IF(INDEX(종합보정값!$JC:$JC,MATCH(SUBSTITUTE($B720,"인문1","인문2"),종합보정값!$JB:$JB,0))="","",INDEX(종합보정값!$JC:$JC,MATCH(SUBSTITUTE($B720,"인문1","인문2"),종합보정값!$JB:$JB,0))+종합보정값!JC$9-종합보정값!JC$38),"")</f>
        <v/>
      </c>
      <c r="N720" s="88" t="str">
        <f>IF(M720="","",M720+종합보정값!JD$17)</f>
        <v/>
      </c>
      <c r="O720" s="89" t="str">
        <f>IF(P720="","",P720+종합보정값!JC$18)</f>
        <v/>
      </c>
      <c r="P720" s="89" t="str">
        <f>IFERROR(IF(INDEX(종합보정값!$JC:$JC,MATCH(SUBSTITUTE($B720,"인문1","인문2"),종합보정값!$JB:$JB,0))="","",INDEX(종합보정값!$JC:$JC,MATCH(SUBSTITUTE($B720,"인문1","인문2"),종합보정값!$JB:$JB,0))+종합보정값!JC$10-종합보정값!JC$39),"")</f>
        <v/>
      </c>
      <c r="Q720" s="89" t="str">
        <f>IF(P720="","",P720+종합보정값!JD$18)</f>
        <v/>
      </c>
    </row>
    <row r="721" spans="2:17">
      <c r="B721" s="84" t="s">
        <v>2233</v>
      </c>
      <c r="C721" s="85" t="str">
        <f>IF(D721="","",D721+종합보정값!JC$14)</f>
        <v/>
      </c>
      <c r="D721" s="85" t="str">
        <f>IFERROR(IF(INDEX(종합보정값!$JC:$JC,MATCH($B721,종합보정값!$JB:$JB,0))="","",INDEX(종합보정값!$JC:$JC,MATCH($B721,종합보정값!$JB:$JB,0))+IF(INDEX(종합보정값!$JE:$JE,MATCH($B721,종합보정값!$JB:$JB,0))="인문",종합보정값!JC$6,종합보정값!JD$6)),"")</f>
        <v/>
      </c>
      <c r="E721" s="85" t="str">
        <f>IF(D721="","",D721+종합보정값!JD$14)</f>
        <v/>
      </c>
      <c r="F721" s="86" t="str">
        <f>IF(G721="","",G721+종합보정값!JC$15)</f>
        <v/>
      </c>
      <c r="G721" s="86" t="str">
        <f>IFERROR(IF(INDEX(종합보정값!$JC:$JC,MATCH($B721,종합보정값!$JB:$JB,0))="","",INDEX(종합보정값!$JC:$JC,MATCH($B721,종합보정값!$JB:$JB,0))+IF(INDEX(종합보정값!$JE:$JE,MATCH($B721,종합보정값!$JB:$JB,0))="인문",종합보정값!JC$7,종합보정값!JD$7)),"")</f>
        <v/>
      </c>
      <c r="H721" s="86" t="str">
        <f>IF(G721="","",G721+종합보정값!JD$15)</f>
        <v/>
      </c>
      <c r="I721" s="87" t="str">
        <f>IF(J721="","",J721+종합보정값!JC$16)</f>
        <v/>
      </c>
      <c r="J721" s="87" t="str">
        <f>IFERROR(IF(INDEX(종합보정값!$JC:$JC,MATCH($B721,종합보정값!$JB:$JB,0))="","",INDEX(종합보정값!$JC:$JC,MATCH($B721,종합보정값!$JB:$JB,0))+IF(INDEX(종합보정값!$JE:$JE,MATCH($B721,종합보정값!$JB:$JB,0))="인문",종합보정값!JC$8,종합보정값!JD$8)),"")</f>
        <v/>
      </c>
      <c r="K721" s="87" t="str">
        <f>IF(J721="","",J721+종합보정값!JD$16)</f>
        <v/>
      </c>
      <c r="L721" s="88" t="str">
        <f>IF(M721="","",M721+종합보정값!JC$17)</f>
        <v/>
      </c>
      <c r="M721" s="88" t="str">
        <f>IFERROR(IF(INDEX(종합보정값!$JC:$JC,MATCH($B721,종합보정값!$JB:$JB,0))="","",INDEX(종합보정값!$JC:$JC,MATCH($B721,종합보정값!$JB:$JB,0))+IF(INDEX(종합보정값!$JE:$JE,MATCH($B721,종합보정값!$JB:$JB,0))="인문",종합보정값!JC$9,종합보정값!JD$9)),"")</f>
        <v/>
      </c>
      <c r="N721" s="88" t="str">
        <f>IF(M721="","",M721+종합보정값!JD$17)</f>
        <v/>
      </c>
      <c r="O721" s="89" t="str">
        <f>IF(P721="","",P721+종합보정값!JC$18)</f>
        <v/>
      </c>
      <c r="P721" s="89" t="str">
        <f>IFERROR(IF(INDEX(종합보정값!$JC:$JC,MATCH($B721,종합보정값!$JB:$JB,0))="","",INDEX(종합보정값!$JC:$JC,MATCH($B721,종합보정값!$JB:$JB,0))+IF(INDEX(종합보정값!$JE:$JE,MATCH($B721,종합보정값!$JB:$JB,0))="인문",종합보정값!JC$10,종합보정값!JD$10)),"")</f>
        <v/>
      </c>
      <c r="Q721" s="89" t="str">
        <f>IF(P721="","",P721+종합보정값!JD$18)</f>
        <v/>
      </c>
    </row>
    <row r="722" spans="2:17">
      <c r="B722" s="84" t="s">
        <v>2234</v>
      </c>
      <c r="C722" s="85" t="str">
        <f>IF(D722="","",D722+종합보정값!JC$14)</f>
        <v/>
      </c>
      <c r="D722" s="85" t="str">
        <f>IFERROR(IF(INDEX(종합보정값!$JC:$JC,MATCH(SUBSTITUTE($B722,"인문3","인문2"),종합보정값!$JB:$JB,0))="","",INDEX(종합보정값!$JC:$JC,MATCH(SUBSTITUTE($B722,"인문3","인문2"),종합보정값!$JB:$JB,0))+종합보정값!JC$6+종합보정값!JC$35),"")</f>
        <v/>
      </c>
      <c r="E722" s="85" t="str">
        <f>IF(D722="","",D722+종합보정값!JD$14)</f>
        <v/>
      </c>
      <c r="F722" s="86" t="str">
        <f>IF(G722="","",G722+종합보정값!JC$15)</f>
        <v/>
      </c>
      <c r="G722" s="86" t="str">
        <f>IFERROR(IF(INDEX(종합보정값!$JC:$JC,MATCH(SUBSTITUTE($B722,"인문3","인문2"),종합보정값!$JB:$JB,0))="","",INDEX(종합보정값!$JC:$JC,MATCH(SUBSTITUTE($B722,"인문3","인문2"),종합보정값!$JB:$JB,0))+종합보정값!JC$7+종합보정값!JC$36),"")</f>
        <v/>
      </c>
      <c r="H722" s="86" t="str">
        <f>IF(G722="","",G722+종합보정값!JD$15)</f>
        <v/>
      </c>
      <c r="I722" s="87" t="str">
        <f>IF(J722="","",J722+종합보정값!JC$16)</f>
        <v/>
      </c>
      <c r="J722" s="87" t="str">
        <f>IFERROR(IF(INDEX(종합보정값!$JC:$JC,MATCH(SUBSTITUTE($B722,"인문3","인문2"),종합보정값!$JB:$JB,0))="","",INDEX(종합보정값!$JC:$JC,MATCH(SUBSTITUTE($B722,"인문3","인문2"),종합보정값!$JB:$JB,0))+종합보정값!JC$8+종합보정값!JC$37),"")</f>
        <v/>
      </c>
      <c r="K722" s="87" t="str">
        <f>IF(J722="","",J722+종합보정값!JD$16)</f>
        <v/>
      </c>
      <c r="L722" s="88" t="str">
        <f>IF(M722="","",M722+종합보정값!JC$17)</f>
        <v/>
      </c>
      <c r="M722" s="88" t="str">
        <f>IFERROR(IF(INDEX(종합보정값!$JC:$JC,MATCH(SUBSTITUTE($B722,"인문3","인문2"),종합보정값!$JB:$JB,0))="","",INDEX(종합보정값!$JC:$JC,MATCH(SUBSTITUTE($B722,"인문3","인문2"),종합보정값!$JB:$JB,0))+종합보정값!JC$9+종합보정값!JC$38),"")</f>
        <v/>
      </c>
      <c r="N722" s="88" t="str">
        <f>IF(M722="","",M722+종합보정값!JD$17)</f>
        <v/>
      </c>
      <c r="O722" s="89" t="str">
        <f>IF(P722="","",P722+종합보정값!JC$18)</f>
        <v/>
      </c>
      <c r="P722" s="89" t="str">
        <f>IFERROR(IF(INDEX(종합보정값!$JC:$JC,MATCH(SUBSTITUTE($B722,"인문3","인문2"),종합보정값!$JB:$JB,0))="","",INDEX(종합보정값!$JC:$JC,MATCH(SUBSTITUTE($B722,"인문3","인문2"),종합보정값!$JB:$JB,0))+종합보정값!JC$10+종합보정값!JC$39),"")</f>
        <v/>
      </c>
      <c r="Q722" s="89" t="str">
        <f>IF(P722="","",P722+종합보정값!JD$18)</f>
        <v/>
      </c>
    </row>
    <row r="723" spans="2:17">
      <c r="B723" s="84" t="s">
        <v>2235</v>
      </c>
      <c r="C723" s="85" t="str">
        <f>IF(D723="","",D723+종합보정값!JC$14)</f>
        <v/>
      </c>
      <c r="D723" s="85" t="str">
        <f>IFERROR(IF(INDEX(종합보정값!$JC:$JC,MATCH(SUBSTITUTE($B723,"자연1","자연2"),종합보정값!$JB:$JB,0))="","",INDEX(종합보정값!$JC:$JC,MATCH(SUBSTITUTE($B723,"자연1","자연2"),종합보정값!$JB:$JB,0))+종합보정값!JD$6-종합보정값!JD$35),"")</f>
        <v/>
      </c>
      <c r="E723" s="85" t="str">
        <f>IF(D723="","",D723+종합보정값!JD$14)</f>
        <v/>
      </c>
      <c r="F723" s="86" t="str">
        <f>IF(G723="","",G723+종합보정값!JC$15)</f>
        <v/>
      </c>
      <c r="G723" s="86" t="str">
        <f>IFERROR(IF(INDEX(종합보정값!$JC:$JC,MATCH(SUBSTITUTE($B723,"자연1","자연2"),종합보정값!$JB:$JB,0))="","",INDEX(종합보정값!$JC:$JC,MATCH(SUBSTITUTE($B723,"자연1","자연2"),종합보정값!$JB:$JB,0))+종합보정값!JD$7-종합보정값!JD$36),"")</f>
        <v/>
      </c>
      <c r="H723" s="86" t="str">
        <f>IF(G723="","",G723+종합보정값!JD$15)</f>
        <v/>
      </c>
      <c r="I723" s="87" t="str">
        <f>IF(J723="","",J723+종합보정값!JC$16)</f>
        <v/>
      </c>
      <c r="J723" s="87" t="str">
        <f>IFERROR(IF(INDEX(종합보정값!$JC:$JC,MATCH(SUBSTITUTE($B723,"자연1","자연2"),종합보정값!$JB:$JB,0))="","",INDEX(종합보정값!$JC:$JC,MATCH(SUBSTITUTE($B723,"자연1","자연2"),종합보정값!$JB:$JB,0))+종합보정값!JD$8-종합보정값!JD$37),"")</f>
        <v/>
      </c>
      <c r="K723" s="87" t="str">
        <f>IF(J723="","",J723+종합보정값!JD$16)</f>
        <v/>
      </c>
      <c r="L723" s="88" t="str">
        <f>IF(M723="","",M723+종합보정값!JC$17)</f>
        <v/>
      </c>
      <c r="M723" s="88" t="str">
        <f>IFERROR(IF(INDEX(종합보정값!$JC:$JC,MATCH(SUBSTITUTE($B723,"자연1","자연2"),종합보정값!$JB:$JB,0))="","",INDEX(종합보정값!$JC:$JC,MATCH(SUBSTITUTE($B723,"자연1","자연2"),종합보정값!$JB:$JB,0))+종합보정값!JD$9-종합보정값!JD$38),"")</f>
        <v/>
      </c>
      <c r="N723" s="88" t="str">
        <f>IF(M723="","",M723+종합보정값!JD$17)</f>
        <v/>
      </c>
      <c r="O723" s="89" t="str">
        <f>IF(P723="","",P723+종합보정값!JC$18)</f>
        <v/>
      </c>
      <c r="P723" s="89" t="str">
        <f>IFERROR(IF(INDEX(종합보정값!$JC:$JC,MATCH(SUBSTITUTE($B723,"자연1","자연2"),종합보정값!$JB:$JB,0))="","",INDEX(종합보정값!$JC:$JC,MATCH(SUBSTITUTE($B723,"자연1","자연2"),종합보정값!$JB:$JB,0))+종합보정값!JD$10-종합보정값!JD$39),"")</f>
        <v/>
      </c>
      <c r="Q723" s="89" t="str">
        <f>IF(P723="","",P723+종합보정값!JD$18)</f>
        <v/>
      </c>
    </row>
    <row r="724" spans="2:17">
      <c r="B724" s="84" t="s">
        <v>2236</v>
      </c>
      <c r="C724" s="85" t="str">
        <f>IF(D724="","",D724+종합보정값!JC$14)</f>
        <v/>
      </c>
      <c r="D724" s="85" t="str">
        <f>IFERROR(IF(INDEX(종합보정값!$JC:$JC,MATCH($B724,종합보정값!$JB:$JB,0))="","",INDEX(종합보정값!$JC:$JC,MATCH($B724,종합보정값!$JB:$JB,0))+IF(INDEX(종합보정값!$JE:$JE,MATCH($B724,종합보정값!$JB:$JB,0))="인문",종합보정값!JC$6,종합보정값!JD$6)),"")</f>
        <v/>
      </c>
      <c r="E724" s="85" t="str">
        <f>IF(D724="","",D724+종합보정값!JD$14)</f>
        <v/>
      </c>
      <c r="F724" s="86" t="str">
        <f>IF(G724="","",G724+종합보정값!JC$15)</f>
        <v/>
      </c>
      <c r="G724" s="86" t="str">
        <f>IFERROR(IF(INDEX(종합보정값!$JC:$JC,MATCH($B724,종합보정값!$JB:$JB,0))="","",INDEX(종합보정값!$JC:$JC,MATCH($B724,종합보정값!$JB:$JB,0))+IF(INDEX(종합보정값!$JE:$JE,MATCH($B724,종합보정값!$JB:$JB,0))="인문",종합보정값!JC$7,종합보정값!JD$7)),"")</f>
        <v/>
      </c>
      <c r="H724" s="86" t="str">
        <f>IF(G724="","",G724+종합보정값!JD$15)</f>
        <v/>
      </c>
      <c r="I724" s="87" t="str">
        <f>IF(J724="","",J724+종합보정값!JC$16)</f>
        <v/>
      </c>
      <c r="J724" s="87" t="str">
        <f>IFERROR(IF(INDEX(종합보정값!$JC:$JC,MATCH($B724,종합보정값!$JB:$JB,0))="","",INDEX(종합보정값!$JC:$JC,MATCH($B724,종합보정값!$JB:$JB,0))+IF(INDEX(종합보정값!$JE:$JE,MATCH($B724,종합보정값!$JB:$JB,0))="인문",종합보정값!JC$8,종합보정값!JD$8)),"")</f>
        <v/>
      </c>
      <c r="K724" s="87" t="str">
        <f>IF(J724="","",J724+종합보정값!JD$16)</f>
        <v/>
      </c>
      <c r="L724" s="88" t="str">
        <f>IF(M724="","",M724+종합보정값!JC$17)</f>
        <v/>
      </c>
      <c r="M724" s="88" t="str">
        <f>IFERROR(IF(INDEX(종합보정값!$JC:$JC,MATCH($B724,종합보정값!$JB:$JB,0))="","",INDEX(종합보정값!$JC:$JC,MATCH($B724,종합보정값!$JB:$JB,0))+IF(INDEX(종합보정값!$JE:$JE,MATCH($B724,종합보정값!$JB:$JB,0))="인문",종합보정값!JC$9,종합보정값!JD$9)),"")</f>
        <v/>
      </c>
      <c r="N724" s="88" t="str">
        <f>IF(M724="","",M724+종합보정값!JD$17)</f>
        <v/>
      </c>
      <c r="O724" s="89" t="str">
        <f>IF(P724="","",P724+종합보정값!JC$18)</f>
        <v/>
      </c>
      <c r="P724" s="89" t="str">
        <f>IFERROR(IF(INDEX(종합보정값!$JC:$JC,MATCH($B724,종합보정값!$JB:$JB,0))="","",INDEX(종합보정값!$JC:$JC,MATCH($B724,종합보정값!$JB:$JB,0))+IF(INDEX(종합보정값!$JE:$JE,MATCH($B724,종합보정값!$JB:$JB,0))="인문",종합보정값!JC$10,종합보정값!JD$10)),"")</f>
        <v/>
      </c>
      <c r="Q724" s="89" t="str">
        <f>IF(P724="","",P724+종합보정값!JD$18)</f>
        <v/>
      </c>
    </row>
    <row r="725" spans="2:17">
      <c r="B725" s="84" t="s">
        <v>2237</v>
      </c>
      <c r="C725" s="85" t="str">
        <f>IF(D725="","",D725+종합보정값!JC$14)</f>
        <v/>
      </c>
      <c r="D725" s="85" t="str">
        <f>IFERROR(IF(INDEX(종합보정값!$JC:$JC,MATCH(SUBSTITUTE($B725,"자연3","자연2"),종합보정값!$JB:$JB,0))="","",INDEX(종합보정값!$JC:$JC,MATCH(SUBSTITUTE($B725,"자연3","자연2"),종합보정값!$JB:$JB,0))+종합보정값!JD$6+종합보정값!JD$35),"")</f>
        <v/>
      </c>
      <c r="E725" s="85" t="str">
        <f>IF(D725="","",D725+종합보정값!JD$14)</f>
        <v/>
      </c>
      <c r="F725" s="86" t="str">
        <f>IF(G725="","",G725+종합보정값!JC$15)</f>
        <v/>
      </c>
      <c r="G725" s="86" t="str">
        <f>IFERROR(IF(INDEX(종합보정값!$JC:$JC,MATCH(SUBSTITUTE($B725,"자연3","자연2"),종합보정값!$JB:$JB,0))="","",INDEX(종합보정값!$JC:$JC,MATCH(SUBSTITUTE($B725,"자연3","자연2"),종합보정값!$JB:$JB,0))+종합보정값!JD$7+종합보정값!JD$36),"")</f>
        <v/>
      </c>
      <c r="H725" s="86" t="str">
        <f>IF(G725="","",G725+종합보정값!JD$15)</f>
        <v/>
      </c>
      <c r="I725" s="87" t="str">
        <f>IF(J725="","",J725+종합보정값!JC$16)</f>
        <v/>
      </c>
      <c r="J725" s="87" t="str">
        <f>IFERROR(IF(INDEX(종합보정값!$JC:$JC,MATCH(SUBSTITUTE($B725,"자연3","자연2"),종합보정값!$JB:$JB,0))="","",INDEX(종합보정값!$JC:$JC,MATCH(SUBSTITUTE($B725,"자연3","자연2"),종합보정값!$JB:$JB,0))+종합보정값!JD$8+종합보정값!JD$37),"")</f>
        <v/>
      </c>
      <c r="K725" s="87" t="str">
        <f>IF(J725="","",J725+종합보정값!JD$16)</f>
        <v/>
      </c>
      <c r="L725" s="88" t="str">
        <f>IF(M725="","",M725+종합보정값!JC$17)</f>
        <v/>
      </c>
      <c r="M725" s="88" t="str">
        <f>IFERROR(IF(INDEX(종합보정값!$JC:$JC,MATCH(SUBSTITUTE($B725,"자연3","자연2"),종합보정값!$JB:$JB,0))="","",INDEX(종합보정값!$JC:$JC,MATCH(SUBSTITUTE($B725,"자연3","자연2"),종합보정값!$JB:$JB,0))+종합보정값!JD$9+종합보정값!JD$38),"")</f>
        <v/>
      </c>
      <c r="N725" s="88" t="str">
        <f>IF(M725="","",M725+종합보정값!JD$17)</f>
        <v/>
      </c>
      <c r="O725" s="89" t="str">
        <f>IF(P725="","",P725+종합보정값!JC$18)</f>
        <v/>
      </c>
      <c r="P725" s="89" t="str">
        <f>IFERROR(IF(INDEX(종합보정값!$JC:$JC,MATCH(SUBSTITUTE($B725,"자연3","자연2"),종합보정값!$JB:$JB,0))="","",INDEX(종합보정값!$JC:$JC,MATCH(SUBSTITUTE($B725,"자연3","자연2"),종합보정값!$JB:$JB,0))+종합보정값!JD$10+종합보정값!JD$39),"")</f>
        <v/>
      </c>
      <c r="Q725" s="89" t="str">
        <f>IF(P725="","",P725+종합보정값!JD$18)</f>
        <v/>
      </c>
    </row>
    <row r="726" spans="2:17">
      <c r="B726" s="84" t="s">
        <v>2238</v>
      </c>
      <c r="C726" s="85" t="str">
        <f>IF(D726="","",D726+종합보정값!JC$14)</f>
        <v/>
      </c>
      <c r="D726" s="85" t="str">
        <f>IFERROR(IF(INDEX(종합보정값!$JC:$JC,MATCH($B726,종합보정값!$JB:$JB,0))="","",INDEX(종합보정값!$JC:$JC,MATCH($B726,종합보정값!$JB:$JB,0))+IF(INDEX(종합보정값!$JE:$JE,MATCH($B726,종합보정값!$JB:$JB,0))="인문",종합보정값!JC$6,종합보정값!JD$6)),"")</f>
        <v/>
      </c>
      <c r="E726" s="85" t="str">
        <f>IF(D726="","",D726+종합보정값!JD$14)</f>
        <v/>
      </c>
      <c r="F726" s="86" t="str">
        <f>IF(G726="","",G726+종합보정값!JC$15)</f>
        <v/>
      </c>
      <c r="G726" s="86" t="str">
        <f>IFERROR(IF(INDEX(종합보정값!$JC:$JC,MATCH($B726,종합보정값!$JB:$JB,0))="","",INDEX(종합보정값!$JC:$JC,MATCH($B726,종합보정값!$JB:$JB,0))+IF(INDEX(종합보정값!$JE:$JE,MATCH($B726,종합보정값!$JB:$JB,0))="인문",종합보정값!JC$7,종합보정값!JD$7)),"")</f>
        <v/>
      </c>
      <c r="H726" s="86" t="str">
        <f>IF(G726="","",G726+종합보정값!JD$15)</f>
        <v/>
      </c>
      <c r="I726" s="87" t="str">
        <f>IF(J726="","",J726+종합보정값!JC$16)</f>
        <v/>
      </c>
      <c r="J726" s="87" t="str">
        <f>IFERROR(IF(INDEX(종합보정값!$JC:$JC,MATCH($B726,종합보정값!$JB:$JB,0))="","",INDEX(종합보정값!$JC:$JC,MATCH($B726,종합보정값!$JB:$JB,0))+IF(INDEX(종합보정값!$JE:$JE,MATCH($B726,종합보정값!$JB:$JB,0))="인문",종합보정값!JC$8,종합보정값!JD$8)),"")</f>
        <v/>
      </c>
      <c r="K726" s="87" t="str">
        <f>IF(J726="","",J726+종합보정값!JD$16)</f>
        <v/>
      </c>
      <c r="L726" s="88" t="str">
        <f>IF(M726="","",M726+종합보정값!JC$17)</f>
        <v/>
      </c>
      <c r="M726" s="88" t="str">
        <f>IFERROR(IF(INDEX(종합보정값!$JC:$JC,MATCH($B726,종합보정값!$JB:$JB,0))="","",INDEX(종합보정값!$JC:$JC,MATCH($B726,종합보정값!$JB:$JB,0))+IF(INDEX(종합보정값!$JE:$JE,MATCH($B726,종합보정값!$JB:$JB,0))="인문",종합보정값!JC$9,종합보정값!JD$9)),"")</f>
        <v/>
      </c>
      <c r="N726" s="88" t="str">
        <f>IF(M726="","",M726+종합보정값!JD$17)</f>
        <v/>
      </c>
      <c r="O726" s="89" t="str">
        <f>IF(P726="","",P726+종합보정값!JC$18)</f>
        <v/>
      </c>
      <c r="P726" s="89" t="str">
        <f>IFERROR(IF(INDEX(종합보정값!$JC:$JC,MATCH($B726,종합보정값!$JB:$JB,0))="","",INDEX(종합보정값!$JC:$JC,MATCH($B726,종합보정값!$JB:$JB,0))+IF(INDEX(종합보정값!$JE:$JE,MATCH($B726,종합보정값!$JB:$JB,0))="인문",종합보정값!JC$10,종합보정값!JD$10)),"")</f>
        <v/>
      </c>
      <c r="Q726" s="89" t="str">
        <f>IF(P726="","",P726+종합보정값!JD$18)</f>
        <v/>
      </c>
    </row>
    <row r="727" spans="2:17">
      <c r="B727" s="84" t="s">
        <v>2239</v>
      </c>
      <c r="C727" s="85" t="str">
        <f>IF(D727="","",D727+종합보정값!JC$14)</f>
        <v/>
      </c>
      <c r="D727" s="85" t="str">
        <f>IFERROR(IF(INDEX(종합보정값!$JC:$JC,MATCH($B727,종합보정값!$JB:$JB,0))="","",INDEX(종합보정값!$JC:$JC,MATCH($B727,종합보정값!$JB:$JB,0))+IF(INDEX(종합보정값!$JE:$JE,MATCH($B727,종합보정값!$JB:$JB,0))="인문",종합보정값!JC$6,종합보정값!JD$6)),"")</f>
        <v/>
      </c>
      <c r="E727" s="85" t="str">
        <f>IF(D727="","",D727+종합보정값!JD$14)</f>
        <v/>
      </c>
      <c r="F727" s="86" t="str">
        <f>IF(G727="","",G727+종합보정값!JC$15)</f>
        <v/>
      </c>
      <c r="G727" s="86" t="str">
        <f>IFERROR(IF(INDEX(종합보정값!$JC:$JC,MATCH($B727,종합보정값!$JB:$JB,0))="","",INDEX(종합보정값!$JC:$JC,MATCH($B727,종합보정값!$JB:$JB,0))+IF(INDEX(종합보정값!$JE:$JE,MATCH($B727,종합보정값!$JB:$JB,0))="인문",종합보정값!JC$7,종합보정값!JD$7)),"")</f>
        <v/>
      </c>
      <c r="H727" s="86" t="str">
        <f>IF(G727="","",G727+종합보정값!JD$15)</f>
        <v/>
      </c>
      <c r="I727" s="87" t="str">
        <f>IF(J727="","",J727+종합보정값!JC$16)</f>
        <v/>
      </c>
      <c r="J727" s="87" t="str">
        <f>IFERROR(IF(INDEX(종합보정값!$JC:$JC,MATCH($B727,종합보정값!$JB:$JB,0))="","",INDEX(종합보정값!$JC:$JC,MATCH($B727,종합보정값!$JB:$JB,0))+IF(INDEX(종합보정값!$JE:$JE,MATCH($B727,종합보정값!$JB:$JB,0))="인문",종합보정값!JC$8,종합보정값!JD$8)),"")</f>
        <v/>
      </c>
      <c r="K727" s="87" t="str">
        <f>IF(J727="","",J727+종합보정값!JD$16)</f>
        <v/>
      </c>
      <c r="L727" s="88" t="str">
        <f>IF(M727="","",M727+종합보정값!JC$17)</f>
        <v/>
      </c>
      <c r="M727" s="88" t="str">
        <f>IFERROR(IF(INDEX(종합보정값!$JC:$JC,MATCH($B727,종합보정값!$JB:$JB,0))="","",INDEX(종합보정값!$JC:$JC,MATCH($B727,종합보정값!$JB:$JB,0))+IF(INDEX(종합보정값!$JE:$JE,MATCH($B727,종합보정값!$JB:$JB,0))="인문",종합보정값!JC$9,종합보정값!JD$9)),"")</f>
        <v/>
      </c>
      <c r="N727" s="88" t="str">
        <f>IF(M727="","",M727+종합보정값!JD$17)</f>
        <v/>
      </c>
      <c r="O727" s="89" t="str">
        <f>IF(P727="","",P727+종합보정값!JC$18)</f>
        <v/>
      </c>
      <c r="P727" s="89" t="str">
        <f>IFERROR(IF(INDEX(종합보정값!$JC:$JC,MATCH($B727,종합보정값!$JB:$JB,0))="","",INDEX(종합보정값!$JC:$JC,MATCH($B727,종합보정값!$JB:$JB,0))+IF(INDEX(종합보정값!$JE:$JE,MATCH($B727,종합보정값!$JB:$JB,0))="인문",종합보정값!JC$10,종합보정값!JD$10)),"")</f>
        <v/>
      </c>
      <c r="Q727" s="89" t="str">
        <f>IF(P727="","",P727+종합보정값!JD$18)</f>
        <v/>
      </c>
    </row>
    <row r="728" spans="2:17">
      <c r="B728" s="84" t="s">
        <v>2240</v>
      </c>
      <c r="C728" s="85" t="str">
        <f>IF(D728="","",D728+종합보정값!JC$14)</f>
        <v/>
      </c>
      <c r="D728" s="85" t="str">
        <f>IFERROR(IF(INDEX(종합보정값!$JC:$JC,MATCH($B728,종합보정값!$JB:$JB,0))="","",INDEX(종합보정값!$JC:$JC,MATCH($B728,종합보정값!$JB:$JB,0))+IF(INDEX(종합보정값!$JE:$JE,MATCH($B728,종합보정값!$JB:$JB,0))="인문",종합보정값!JC$6,종합보정값!JD$6)),"")</f>
        <v/>
      </c>
      <c r="E728" s="85" t="str">
        <f>IF(D728="","",D728+종합보정값!JD$14)</f>
        <v/>
      </c>
      <c r="F728" s="86" t="str">
        <f>IF(G728="","",G728+종합보정값!JC$15)</f>
        <v/>
      </c>
      <c r="G728" s="86" t="str">
        <f>IFERROR(IF(INDEX(종합보정값!$JC:$JC,MATCH($B728,종합보정값!$JB:$JB,0))="","",INDEX(종합보정값!$JC:$JC,MATCH($B728,종합보정값!$JB:$JB,0))+IF(INDEX(종합보정값!$JE:$JE,MATCH($B728,종합보정값!$JB:$JB,0))="인문",종합보정값!JC$7,종합보정값!JD$7)),"")</f>
        <v/>
      </c>
      <c r="H728" s="86" t="str">
        <f>IF(G728="","",G728+종합보정값!JD$15)</f>
        <v/>
      </c>
      <c r="I728" s="87" t="str">
        <f>IF(J728="","",J728+종합보정값!JC$16)</f>
        <v/>
      </c>
      <c r="J728" s="87" t="str">
        <f>IFERROR(IF(INDEX(종합보정값!$JC:$JC,MATCH($B728,종합보정값!$JB:$JB,0))="","",INDEX(종합보정값!$JC:$JC,MATCH($B728,종합보정값!$JB:$JB,0))+IF(INDEX(종합보정값!$JE:$JE,MATCH($B728,종합보정값!$JB:$JB,0))="인문",종합보정값!JC$8,종합보정값!JD$8)),"")</f>
        <v/>
      </c>
      <c r="K728" s="87" t="str">
        <f>IF(J728="","",J728+종합보정값!JD$16)</f>
        <v/>
      </c>
      <c r="L728" s="88" t="str">
        <f>IF(M728="","",M728+종합보정값!JC$17)</f>
        <v/>
      </c>
      <c r="M728" s="88" t="str">
        <f>IFERROR(IF(INDEX(종합보정값!$JC:$JC,MATCH($B728,종합보정값!$JB:$JB,0))="","",INDEX(종합보정값!$JC:$JC,MATCH($B728,종합보정값!$JB:$JB,0))+IF(INDEX(종합보정값!$JE:$JE,MATCH($B728,종합보정값!$JB:$JB,0))="인문",종합보정값!JC$9,종합보정값!JD$9)),"")</f>
        <v/>
      </c>
      <c r="N728" s="88" t="str">
        <f>IF(M728="","",M728+종합보정값!JD$17)</f>
        <v/>
      </c>
      <c r="O728" s="89" t="str">
        <f>IF(P728="","",P728+종합보정값!JC$18)</f>
        <v/>
      </c>
      <c r="P728" s="89" t="str">
        <f>IFERROR(IF(INDEX(종합보정값!$JC:$JC,MATCH($B728,종합보정값!$JB:$JB,0))="","",INDEX(종합보정값!$JC:$JC,MATCH($B728,종합보정값!$JB:$JB,0))+IF(INDEX(종합보정값!$JE:$JE,MATCH($B728,종합보정값!$JB:$JB,0))="인문",종합보정값!JC$10,종합보정값!JD$10)),"")</f>
        <v/>
      </c>
      <c r="Q728" s="89" t="str">
        <f>IF(P728="","",P728+종합보정값!JD$18)</f>
        <v/>
      </c>
    </row>
    <row r="729" spans="2:17">
      <c r="B729" s="84" t="s">
        <v>2241</v>
      </c>
      <c r="C729" s="85" t="str">
        <f>IF(D729="","",D729+종합보정값!JC$14)</f>
        <v/>
      </c>
      <c r="D729" s="85" t="str">
        <f>IFERROR(IF(INDEX(종합보정값!$JC:$JC,MATCH($B729,종합보정값!$JB:$JB,0))="","",INDEX(종합보정값!$JC:$JC,MATCH($B729,종합보정값!$JB:$JB,0))+IF(INDEX(종합보정값!$JE:$JE,MATCH($B729,종합보정값!$JB:$JB,0))="인문",종합보정값!JC$6,종합보정값!JD$6)),"")</f>
        <v/>
      </c>
      <c r="E729" s="85" t="str">
        <f>IF(D729="","",D729+종합보정값!JD$14)</f>
        <v/>
      </c>
      <c r="F729" s="86" t="str">
        <f>IF(G729="","",G729+종합보정값!JC$15)</f>
        <v/>
      </c>
      <c r="G729" s="86" t="str">
        <f>IFERROR(IF(INDEX(종합보정값!$JC:$JC,MATCH($B729,종합보정값!$JB:$JB,0))="","",INDEX(종합보정값!$JC:$JC,MATCH($B729,종합보정값!$JB:$JB,0))+IF(INDEX(종합보정값!$JE:$JE,MATCH($B729,종합보정값!$JB:$JB,0))="인문",종합보정값!JC$7,종합보정값!JD$7)),"")</f>
        <v/>
      </c>
      <c r="H729" s="86" t="str">
        <f>IF(G729="","",G729+종합보정값!JD$15)</f>
        <v/>
      </c>
      <c r="I729" s="87" t="str">
        <f>IF(J729="","",J729+종합보정값!JC$16)</f>
        <v/>
      </c>
      <c r="J729" s="87" t="str">
        <f>IFERROR(IF(INDEX(종합보정값!$JC:$JC,MATCH($B729,종합보정값!$JB:$JB,0))="","",INDEX(종합보정값!$JC:$JC,MATCH($B729,종합보정값!$JB:$JB,0))+IF(INDEX(종합보정값!$JE:$JE,MATCH($B729,종합보정값!$JB:$JB,0))="인문",종합보정값!JC$8,종합보정값!JD$8)),"")</f>
        <v/>
      </c>
      <c r="K729" s="87" t="str">
        <f>IF(J729="","",J729+종합보정값!JD$16)</f>
        <v/>
      </c>
      <c r="L729" s="88" t="str">
        <f>IF(M729="","",M729+종합보정값!JC$17)</f>
        <v/>
      </c>
      <c r="M729" s="88" t="str">
        <f>IFERROR(IF(INDEX(종합보정값!$JC:$JC,MATCH($B729,종합보정값!$JB:$JB,0))="","",INDEX(종합보정값!$JC:$JC,MATCH($B729,종합보정값!$JB:$JB,0))+IF(INDEX(종합보정값!$JE:$JE,MATCH($B729,종합보정값!$JB:$JB,0))="인문",종합보정값!JC$9,종합보정값!JD$9)),"")</f>
        <v/>
      </c>
      <c r="N729" s="88" t="str">
        <f>IF(M729="","",M729+종합보정값!JD$17)</f>
        <v/>
      </c>
      <c r="O729" s="89" t="str">
        <f>IF(P729="","",P729+종합보정값!JC$18)</f>
        <v/>
      </c>
      <c r="P729" s="89" t="str">
        <f>IFERROR(IF(INDEX(종합보정값!$JC:$JC,MATCH($B729,종합보정값!$JB:$JB,0))="","",INDEX(종합보정값!$JC:$JC,MATCH($B729,종합보정값!$JB:$JB,0))+IF(INDEX(종합보정값!$JE:$JE,MATCH($B729,종합보정값!$JB:$JB,0))="인문",종합보정값!JC$10,종합보정값!JD$10)),"")</f>
        <v/>
      </c>
      <c r="Q729" s="89" t="str">
        <f>IF(P729="","",P729+종합보정값!JD$18)</f>
        <v/>
      </c>
    </row>
    <row r="731" spans="2:17">
      <c r="B731" s="159" t="s">
        <v>2242</v>
      </c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5"/>
    </row>
    <row r="732" spans="2:17">
      <c r="B732" s="78"/>
      <c r="C732" s="163" t="s">
        <v>1862</v>
      </c>
      <c r="D732" s="154"/>
      <c r="E732" s="155"/>
      <c r="F732" s="161" t="s">
        <v>1863</v>
      </c>
      <c r="G732" s="154"/>
      <c r="H732" s="155"/>
      <c r="I732" s="162" t="s">
        <v>1864</v>
      </c>
      <c r="J732" s="154"/>
      <c r="K732" s="155"/>
      <c r="L732" s="156" t="s">
        <v>1865</v>
      </c>
      <c r="M732" s="154"/>
      <c r="N732" s="155"/>
      <c r="O732" s="157" t="s">
        <v>1866</v>
      </c>
      <c r="P732" s="154"/>
      <c r="Q732" s="155"/>
    </row>
    <row r="733" spans="2:17">
      <c r="B733" s="78" t="s">
        <v>1869</v>
      </c>
      <c r="C733" s="79" t="s">
        <v>19</v>
      </c>
      <c r="D733" s="79" t="s">
        <v>20</v>
      </c>
      <c r="E733" s="79" t="s">
        <v>21</v>
      </c>
      <c r="F733" s="80" t="s">
        <v>19</v>
      </c>
      <c r="G733" s="80" t="s">
        <v>20</v>
      </c>
      <c r="H733" s="80" t="s">
        <v>21</v>
      </c>
      <c r="I733" s="81" t="s">
        <v>19</v>
      </c>
      <c r="J733" s="81" t="s">
        <v>20</v>
      </c>
      <c r="K733" s="81" t="s">
        <v>21</v>
      </c>
      <c r="L733" s="82" t="s">
        <v>19</v>
      </c>
      <c r="M733" s="82" t="s">
        <v>20</v>
      </c>
      <c r="N733" s="82" t="s">
        <v>21</v>
      </c>
      <c r="O733" s="83" t="s">
        <v>19</v>
      </c>
      <c r="P733" s="83" t="s">
        <v>20</v>
      </c>
      <c r="Q733" s="83" t="s">
        <v>21</v>
      </c>
    </row>
    <row r="734" spans="2:17">
      <c r="B734" s="84" t="s">
        <v>2243</v>
      </c>
      <c r="C734" s="85" t="str">
        <f>IF(D734="","",D734+종합보정값!JH$14)</f>
        <v/>
      </c>
      <c r="D734" s="85" t="str">
        <f>IFERROR(IF(INDEX(종합보정값!$JH:$JH,MATCH(SUBSTITUTE($B734,"인문1","인문2"),종합보정값!$JG:$JG,0))="","",INDEX(종합보정값!$JH:$JH,MATCH(SUBSTITUTE($B734,"인문1","인문2"),종합보정값!$JG:$JG,0))+종합보정값!JH$6-종합보정값!JH$35),"")</f>
        <v/>
      </c>
      <c r="E734" s="85" t="str">
        <f>IF(D734="","",D734+종합보정값!JI$14)</f>
        <v/>
      </c>
      <c r="F734" s="86" t="str">
        <f>IF(G734="","",G734+종합보정값!JH$15)</f>
        <v/>
      </c>
      <c r="G734" s="86" t="str">
        <f>IFERROR(IF(INDEX(종합보정값!$JH:$JH,MATCH(SUBSTITUTE($B734,"인문1","인문2"),종합보정값!$JG:$JG,0))="","",INDEX(종합보정값!$JH:$JH,MATCH(SUBSTITUTE($B734,"인문1","인문2"),종합보정값!$JG:$JG,0))+종합보정값!JH$7-종합보정값!JH$36),"")</f>
        <v/>
      </c>
      <c r="H734" s="86" t="str">
        <f>IF(G734="","",G734+종합보정값!JI$15)</f>
        <v/>
      </c>
      <c r="I734" s="87" t="str">
        <f>IF(J734="","",J734+종합보정값!JH$16)</f>
        <v/>
      </c>
      <c r="J734" s="87" t="str">
        <f>IFERROR(IF(INDEX(종합보정값!$JH:$JH,MATCH(SUBSTITUTE($B734,"인문1","인문2"),종합보정값!$JG:$JG,0))="","",INDEX(종합보정값!$JH:$JH,MATCH(SUBSTITUTE($B734,"인문1","인문2"),종합보정값!$JG:$JG,0))+종합보정값!JH$8-종합보정값!JH$37),"")</f>
        <v/>
      </c>
      <c r="K734" s="87" t="str">
        <f>IF(J734="","",J734+종합보정값!JI$16)</f>
        <v/>
      </c>
      <c r="L734" s="88" t="str">
        <f>IF(M734="","",M734+종합보정값!JH$17)</f>
        <v/>
      </c>
      <c r="M734" s="88" t="str">
        <f>IFERROR(IF(INDEX(종합보정값!$JH:$JH,MATCH(SUBSTITUTE($B734,"인문1","인문2"),종합보정값!$JG:$JG,0))="","",INDEX(종합보정값!$JH:$JH,MATCH(SUBSTITUTE($B734,"인문1","인문2"),종합보정값!$JG:$JG,0))+종합보정값!JH$9-종합보정값!JH$38),"")</f>
        <v/>
      </c>
      <c r="N734" s="88" t="str">
        <f>IF(M734="","",M734+종합보정값!JI$17)</f>
        <v/>
      </c>
      <c r="O734" s="89" t="str">
        <f>IF(P734="","",P734+종합보정값!JH$18)</f>
        <v/>
      </c>
      <c r="P734" s="89" t="str">
        <f>IFERROR(IF(INDEX(종합보정값!$JH:$JH,MATCH(SUBSTITUTE($B734,"인문1","인문2"),종합보정값!$JG:$JG,0))="","",INDEX(종합보정값!$JH:$JH,MATCH(SUBSTITUTE($B734,"인문1","인문2"),종합보정값!$JG:$JG,0))+종합보정값!JH$10-종합보정값!JH$39),"")</f>
        <v/>
      </c>
      <c r="Q734" s="89" t="str">
        <f>IF(P734="","",P734+종합보정값!JI$18)</f>
        <v/>
      </c>
    </row>
    <row r="735" spans="2:17">
      <c r="B735" s="84" t="s">
        <v>2244</v>
      </c>
      <c r="C735" s="85" t="str">
        <f>IF(D735="","",D735+종합보정값!JH$14)</f>
        <v/>
      </c>
      <c r="D735" s="85" t="str">
        <f>IFERROR(IF(INDEX(종합보정값!$JH:$JH,MATCH($B735,종합보정값!$JG:$JG,0))="","",INDEX(종합보정값!$JH:$JH,MATCH($B735,종합보정값!$JG:$JG,0))+IF(INDEX(종합보정값!$JJ:$JJ,MATCH($B735,종합보정값!$JG:$JG,0))="인문",종합보정값!JH$6,종합보정값!JI$6)),"")</f>
        <v/>
      </c>
      <c r="E735" s="85" t="str">
        <f>IF(D735="","",D735+종합보정값!JI$14)</f>
        <v/>
      </c>
      <c r="F735" s="86" t="str">
        <f>IF(G735="","",G735+종합보정값!JH$15)</f>
        <v/>
      </c>
      <c r="G735" s="86" t="str">
        <f>IFERROR(IF(INDEX(종합보정값!$JH:$JH,MATCH($B735,종합보정값!$JG:$JG,0))="","",INDEX(종합보정값!$JH:$JH,MATCH($B735,종합보정값!$JG:$JG,0))+IF(INDEX(종합보정값!$JJ:$JJ,MATCH($B735,종합보정값!$JG:$JG,0))="인문",종합보정값!JH$7,종합보정값!JI$7)),"")</f>
        <v/>
      </c>
      <c r="H735" s="86" t="str">
        <f>IF(G735="","",G735+종합보정값!JI$15)</f>
        <v/>
      </c>
      <c r="I735" s="87" t="str">
        <f>IF(J735="","",J735+종합보정값!JH$16)</f>
        <v/>
      </c>
      <c r="J735" s="87" t="str">
        <f>IFERROR(IF(INDEX(종합보정값!$JH:$JH,MATCH($B735,종합보정값!$JG:$JG,0))="","",INDEX(종합보정값!$JH:$JH,MATCH($B735,종합보정값!$JG:$JG,0))+IF(INDEX(종합보정값!$JJ:$JJ,MATCH($B735,종합보정값!$JG:$JG,0))="인문",종합보정값!JH$8,종합보정값!JI$8)),"")</f>
        <v/>
      </c>
      <c r="K735" s="87" t="str">
        <f>IF(J735="","",J735+종합보정값!JI$16)</f>
        <v/>
      </c>
      <c r="L735" s="88" t="str">
        <f>IF(M735="","",M735+종합보정값!JH$17)</f>
        <v/>
      </c>
      <c r="M735" s="88" t="str">
        <f>IFERROR(IF(INDEX(종합보정값!$JH:$JH,MATCH($B735,종합보정값!$JG:$JG,0))="","",INDEX(종합보정값!$JH:$JH,MATCH($B735,종합보정값!$JG:$JG,0))+IF(INDEX(종합보정값!$JJ:$JJ,MATCH($B735,종합보정값!$JG:$JG,0))="인문",종합보정값!JH$9,종합보정값!JI$9)),"")</f>
        <v/>
      </c>
      <c r="N735" s="88" t="str">
        <f>IF(M735="","",M735+종합보정값!JI$17)</f>
        <v/>
      </c>
      <c r="O735" s="89" t="str">
        <f>IF(P735="","",P735+종합보정값!JH$18)</f>
        <v/>
      </c>
      <c r="P735" s="89" t="str">
        <f>IFERROR(IF(INDEX(종합보정값!$JH:$JH,MATCH($B735,종합보정값!$JG:$JG,0))="","",INDEX(종합보정값!$JH:$JH,MATCH($B735,종합보정값!$JG:$JG,0))+IF(INDEX(종합보정값!$JJ:$JJ,MATCH($B735,종합보정값!$JG:$JG,0))="인문",종합보정값!JH$10,종합보정값!JI$10)),"")</f>
        <v/>
      </c>
      <c r="Q735" s="89" t="str">
        <f>IF(P735="","",P735+종합보정값!JI$18)</f>
        <v/>
      </c>
    </row>
    <row r="736" spans="2:17">
      <c r="B736" s="84" t="s">
        <v>2245</v>
      </c>
      <c r="C736" s="85" t="str">
        <f>IF(D736="","",D736+종합보정값!JH$14)</f>
        <v/>
      </c>
      <c r="D736" s="85" t="str">
        <f>IFERROR(IF(INDEX(종합보정값!$JH:$JH,MATCH(SUBSTITUTE($B736,"인문3","인문2"),종합보정값!$JG:$JG,0))="","",INDEX(종합보정값!$JH:$JH,MATCH(SUBSTITUTE($B736,"인문3","인문2"),종합보정값!$JG:$JG,0))+종합보정값!JH$6+종합보정값!JH$35),"")</f>
        <v/>
      </c>
      <c r="E736" s="85" t="str">
        <f>IF(D736="","",D736+종합보정값!JI$14)</f>
        <v/>
      </c>
      <c r="F736" s="86" t="str">
        <f>IF(G736="","",G736+종합보정값!JH$15)</f>
        <v/>
      </c>
      <c r="G736" s="86" t="str">
        <f>IFERROR(IF(INDEX(종합보정값!$JH:$JH,MATCH(SUBSTITUTE($B736,"인문3","인문2"),종합보정값!$JG:$JG,0))="","",INDEX(종합보정값!$JH:$JH,MATCH(SUBSTITUTE($B736,"인문3","인문2"),종합보정값!$JG:$JG,0))+종합보정값!JH$7+종합보정값!JH$36),"")</f>
        <v/>
      </c>
      <c r="H736" s="86" t="str">
        <f>IF(G736="","",G736+종합보정값!JI$15)</f>
        <v/>
      </c>
      <c r="I736" s="87" t="str">
        <f>IF(J736="","",J736+종합보정값!JH$16)</f>
        <v/>
      </c>
      <c r="J736" s="87" t="str">
        <f>IFERROR(IF(INDEX(종합보정값!$JH:$JH,MATCH(SUBSTITUTE($B736,"인문3","인문2"),종합보정값!$JG:$JG,0))="","",INDEX(종합보정값!$JH:$JH,MATCH(SUBSTITUTE($B736,"인문3","인문2"),종합보정값!$JG:$JG,0))+종합보정값!JH$8+종합보정값!JH$37),"")</f>
        <v/>
      </c>
      <c r="K736" s="87" t="str">
        <f>IF(J736="","",J736+종합보정값!JI$16)</f>
        <v/>
      </c>
      <c r="L736" s="88" t="str">
        <f>IF(M736="","",M736+종합보정값!JH$17)</f>
        <v/>
      </c>
      <c r="M736" s="88" t="str">
        <f>IFERROR(IF(INDEX(종합보정값!$JH:$JH,MATCH(SUBSTITUTE($B736,"인문3","인문2"),종합보정값!$JG:$JG,0))="","",INDEX(종합보정값!$JH:$JH,MATCH(SUBSTITUTE($B736,"인문3","인문2"),종합보정값!$JG:$JG,0))+종합보정값!JH$9+종합보정값!JH$38),"")</f>
        <v/>
      </c>
      <c r="N736" s="88" t="str">
        <f>IF(M736="","",M736+종합보정값!JI$17)</f>
        <v/>
      </c>
      <c r="O736" s="89" t="str">
        <f>IF(P736="","",P736+종합보정값!JH$18)</f>
        <v/>
      </c>
      <c r="P736" s="89" t="str">
        <f>IFERROR(IF(INDEX(종합보정값!$JH:$JH,MATCH(SUBSTITUTE($B736,"인문3","인문2"),종합보정값!$JG:$JG,0))="","",INDEX(종합보정값!$JH:$JH,MATCH(SUBSTITUTE($B736,"인문3","인문2"),종합보정값!$JG:$JG,0))+종합보정값!JH$10+종합보정값!JH$39),"")</f>
        <v/>
      </c>
      <c r="Q736" s="89" t="str">
        <f>IF(P736="","",P736+종합보정값!JI$18)</f>
        <v/>
      </c>
    </row>
    <row r="737" spans="2:17">
      <c r="B737" s="84" t="s">
        <v>2246</v>
      </c>
      <c r="C737" s="85" t="str">
        <f>IF(D737="","",D737+종합보정값!JH$14)</f>
        <v/>
      </c>
      <c r="D737" s="85" t="str">
        <f>IFERROR(IF(INDEX(종합보정값!$JH:$JH,MATCH(SUBSTITUTE($B737,"자연1","자연2"),종합보정값!$JG:$JG,0))="","",INDEX(종합보정값!$JH:$JH,MATCH(SUBSTITUTE($B737,"자연1","자연2"),종합보정값!$JG:$JG,0))+종합보정값!JI$6-종합보정값!JI$35),"")</f>
        <v/>
      </c>
      <c r="E737" s="85" t="str">
        <f>IF(D737="","",D737+종합보정값!JI$14)</f>
        <v/>
      </c>
      <c r="F737" s="86" t="str">
        <f>IF(G737="","",G737+종합보정값!JH$15)</f>
        <v/>
      </c>
      <c r="G737" s="86" t="str">
        <f>IFERROR(IF(INDEX(종합보정값!$JH:$JH,MATCH(SUBSTITUTE($B737,"자연1","자연2"),종합보정값!$JG:$JG,0))="","",INDEX(종합보정값!$JH:$JH,MATCH(SUBSTITUTE($B737,"자연1","자연2"),종합보정값!$JG:$JG,0))+종합보정값!JI$7-종합보정값!JI$36),"")</f>
        <v/>
      </c>
      <c r="H737" s="86" t="str">
        <f>IF(G737="","",G737+종합보정값!JI$15)</f>
        <v/>
      </c>
      <c r="I737" s="87" t="str">
        <f>IF(J737="","",J737+종합보정값!JH$16)</f>
        <v/>
      </c>
      <c r="J737" s="87" t="str">
        <f>IFERROR(IF(INDEX(종합보정값!$JH:$JH,MATCH(SUBSTITUTE($B737,"자연1","자연2"),종합보정값!$JG:$JG,0))="","",INDEX(종합보정값!$JH:$JH,MATCH(SUBSTITUTE($B737,"자연1","자연2"),종합보정값!$JG:$JG,0))+종합보정값!JI$8-종합보정값!JI$37),"")</f>
        <v/>
      </c>
      <c r="K737" s="87" t="str">
        <f>IF(J737="","",J737+종합보정값!JI$16)</f>
        <v/>
      </c>
      <c r="L737" s="88" t="str">
        <f>IF(M737="","",M737+종합보정값!JH$17)</f>
        <v/>
      </c>
      <c r="M737" s="88" t="str">
        <f>IFERROR(IF(INDEX(종합보정값!$JH:$JH,MATCH(SUBSTITUTE($B737,"자연1","자연2"),종합보정값!$JG:$JG,0))="","",INDEX(종합보정값!$JH:$JH,MATCH(SUBSTITUTE($B737,"자연1","자연2"),종합보정값!$JG:$JG,0))+종합보정값!JI$9-종합보정값!JI$38),"")</f>
        <v/>
      </c>
      <c r="N737" s="88" t="str">
        <f>IF(M737="","",M737+종합보정값!JI$17)</f>
        <v/>
      </c>
      <c r="O737" s="89" t="str">
        <f>IF(P737="","",P737+종합보정값!JH$18)</f>
        <v/>
      </c>
      <c r="P737" s="89" t="str">
        <f>IFERROR(IF(INDEX(종합보정값!$JH:$JH,MATCH(SUBSTITUTE($B737,"자연1","자연2"),종합보정값!$JG:$JG,0))="","",INDEX(종합보정값!$JH:$JH,MATCH(SUBSTITUTE($B737,"자연1","자연2"),종합보정값!$JG:$JG,0))+종합보정값!JI$10-종합보정값!JI$39),"")</f>
        <v/>
      </c>
      <c r="Q737" s="89" t="str">
        <f>IF(P737="","",P737+종합보정값!JI$18)</f>
        <v/>
      </c>
    </row>
    <row r="738" spans="2:17">
      <c r="B738" s="84" t="s">
        <v>2247</v>
      </c>
      <c r="C738" s="85" t="str">
        <f>IF(D738="","",D738+종합보정값!JH$14)</f>
        <v/>
      </c>
      <c r="D738" s="85" t="str">
        <f>IFERROR(IF(INDEX(종합보정값!$JH:$JH,MATCH($B738,종합보정값!$JG:$JG,0))="","",INDEX(종합보정값!$JH:$JH,MATCH($B738,종합보정값!$JG:$JG,0))+IF(INDEX(종합보정값!$JJ:$JJ,MATCH($B738,종합보정값!$JG:$JG,0))="인문",종합보정값!JH$6,종합보정값!JI$6)),"")</f>
        <v/>
      </c>
      <c r="E738" s="85" t="str">
        <f>IF(D738="","",D738+종합보정값!JI$14)</f>
        <v/>
      </c>
      <c r="F738" s="86" t="str">
        <f>IF(G738="","",G738+종합보정값!JH$15)</f>
        <v/>
      </c>
      <c r="G738" s="86" t="str">
        <f>IFERROR(IF(INDEX(종합보정값!$JH:$JH,MATCH($B738,종합보정값!$JG:$JG,0))="","",INDEX(종합보정값!$JH:$JH,MATCH($B738,종합보정값!$JG:$JG,0))+IF(INDEX(종합보정값!$JJ:$JJ,MATCH($B738,종합보정값!$JG:$JG,0))="인문",종합보정값!JH$7,종합보정값!JI$7)),"")</f>
        <v/>
      </c>
      <c r="H738" s="86" t="str">
        <f>IF(G738="","",G738+종합보정값!JI$15)</f>
        <v/>
      </c>
      <c r="I738" s="87" t="str">
        <f>IF(J738="","",J738+종합보정값!JH$16)</f>
        <v/>
      </c>
      <c r="J738" s="87" t="str">
        <f>IFERROR(IF(INDEX(종합보정값!$JH:$JH,MATCH($B738,종합보정값!$JG:$JG,0))="","",INDEX(종합보정값!$JH:$JH,MATCH($B738,종합보정값!$JG:$JG,0))+IF(INDEX(종합보정값!$JJ:$JJ,MATCH($B738,종합보정값!$JG:$JG,0))="인문",종합보정값!JH$8,종합보정값!JI$8)),"")</f>
        <v/>
      </c>
      <c r="K738" s="87" t="str">
        <f>IF(J738="","",J738+종합보정값!JI$16)</f>
        <v/>
      </c>
      <c r="L738" s="88" t="str">
        <f>IF(M738="","",M738+종합보정값!JH$17)</f>
        <v/>
      </c>
      <c r="M738" s="88" t="str">
        <f>IFERROR(IF(INDEX(종합보정값!$JH:$JH,MATCH($B738,종합보정값!$JG:$JG,0))="","",INDEX(종합보정값!$JH:$JH,MATCH($B738,종합보정값!$JG:$JG,0))+IF(INDEX(종합보정값!$JJ:$JJ,MATCH($B738,종합보정값!$JG:$JG,0))="인문",종합보정값!JH$9,종합보정값!JI$9)),"")</f>
        <v/>
      </c>
      <c r="N738" s="88" t="str">
        <f>IF(M738="","",M738+종합보정값!JI$17)</f>
        <v/>
      </c>
      <c r="O738" s="89" t="str">
        <f>IF(P738="","",P738+종합보정값!JH$18)</f>
        <v/>
      </c>
      <c r="P738" s="89" t="str">
        <f>IFERROR(IF(INDEX(종합보정값!$JH:$JH,MATCH($B738,종합보정값!$JG:$JG,0))="","",INDEX(종합보정값!$JH:$JH,MATCH($B738,종합보정값!$JG:$JG,0))+IF(INDEX(종합보정값!$JJ:$JJ,MATCH($B738,종합보정값!$JG:$JG,0))="인문",종합보정값!JH$10,종합보정값!JI$10)),"")</f>
        <v/>
      </c>
      <c r="Q738" s="89" t="str">
        <f>IF(P738="","",P738+종합보정값!JI$18)</f>
        <v/>
      </c>
    </row>
    <row r="739" spans="2:17">
      <c r="B739" s="84" t="s">
        <v>2248</v>
      </c>
      <c r="C739" s="85" t="str">
        <f>IF(D739="","",D739+종합보정값!JH$14)</f>
        <v/>
      </c>
      <c r="D739" s="85" t="str">
        <f>IFERROR(IF(INDEX(종합보정값!$JH:$JH,MATCH(SUBSTITUTE($B739,"자연3","자연2"),종합보정값!$JG:$JG,0))="","",INDEX(종합보정값!$JH:$JH,MATCH(SUBSTITUTE($B739,"자연3","자연2"),종합보정값!$JG:$JG,0))+종합보정값!JI$6+종합보정값!JI$35),"")</f>
        <v/>
      </c>
      <c r="E739" s="85" t="str">
        <f>IF(D739="","",D739+종합보정값!JI$14)</f>
        <v/>
      </c>
      <c r="F739" s="86" t="str">
        <f>IF(G739="","",G739+종합보정값!JH$15)</f>
        <v/>
      </c>
      <c r="G739" s="86" t="str">
        <f>IFERROR(IF(INDEX(종합보정값!$JH:$JH,MATCH(SUBSTITUTE($B739,"자연3","자연2"),종합보정값!$JG:$JG,0))="","",INDEX(종합보정값!$JH:$JH,MATCH(SUBSTITUTE($B739,"자연3","자연2"),종합보정값!$JG:$JG,0))+종합보정값!JI$7+종합보정값!JI$36),"")</f>
        <v/>
      </c>
      <c r="H739" s="86" t="str">
        <f>IF(G739="","",G739+종합보정값!JI$15)</f>
        <v/>
      </c>
      <c r="I739" s="87" t="str">
        <f>IF(J739="","",J739+종합보정값!JH$16)</f>
        <v/>
      </c>
      <c r="J739" s="87" t="str">
        <f>IFERROR(IF(INDEX(종합보정값!$JH:$JH,MATCH(SUBSTITUTE($B739,"자연3","자연2"),종합보정값!$JG:$JG,0))="","",INDEX(종합보정값!$JH:$JH,MATCH(SUBSTITUTE($B739,"자연3","자연2"),종합보정값!$JG:$JG,0))+종합보정값!JI$8+종합보정값!JI$37),"")</f>
        <v/>
      </c>
      <c r="K739" s="87" t="str">
        <f>IF(J739="","",J739+종합보정값!JI$16)</f>
        <v/>
      </c>
      <c r="L739" s="88" t="str">
        <f>IF(M739="","",M739+종합보정값!JH$17)</f>
        <v/>
      </c>
      <c r="M739" s="88" t="str">
        <f>IFERROR(IF(INDEX(종합보정값!$JH:$JH,MATCH(SUBSTITUTE($B739,"자연3","자연2"),종합보정값!$JG:$JG,0))="","",INDEX(종합보정값!$JH:$JH,MATCH(SUBSTITUTE($B739,"자연3","자연2"),종합보정값!$JG:$JG,0))+종합보정값!JI$9+종합보정값!JI$38),"")</f>
        <v/>
      </c>
      <c r="N739" s="88" t="str">
        <f>IF(M739="","",M739+종합보정값!JI$17)</f>
        <v/>
      </c>
      <c r="O739" s="89" t="str">
        <f>IF(P739="","",P739+종합보정값!JH$18)</f>
        <v/>
      </c>
      <c r="P739" s="89" t="str">
        <f>IFERROR(IF(INDEX(종합보정값!$JH:$JH,MATCH(SUBSTITUTE($B739,"자연3","자연2"),종합보정값!$JG:$JG,0))="","",INDEX(종합보정값!$JH:$JH,MATCH(SUBSTITUTE($B739,"자연3","자연2"),종합보정값!$JG:$JG,0))+종합보정값!JI$10+종합보정값!JI$39),"")</f>
        <v/>
      </c>
      <c r="Q739" s="89" t="str">
        <f>IF(P739="","",P739+종합보정값!JI$18)</f>
        <v/>
      </c>
    </row>
    <row r="740" spans="2:17">
      <c r="B740" s="84" t="s">
        <v>2249</v>
      </c>
      <c r="C740" s="85" t="str">
        <f>IF(D740="","",D740+종합보정값!JH$14)</f>
        <v/>
      </c>
      <c r="D740" s="85" t="str">
        <f>IFERROR(IF(INDEX(종합보정값!$JH:$JH,MATCH($B740,종합보정값!$JG:$JG,0))="","",INDEX(종합보정값!$JH:$JH,MATCH($B740,종합보정값!$JG:$JG,0))+IF(INDEX(종합보정값!$JJ:$JJ,MATCH($B740,종합보정값!$JG:$JG,0))="인문",종합보정값!JH$6,종합보정값!JI$6)),"")</f>
        <v/>
      </c>
      <c r="E740" s="85" t="str">
        <f>IF(D740="","",D740+종합보정값!JI$14)</f>
        <v/>
      </c>
      <c r="F740" s="86" t="str">
        <f>IF(G740="","",G740+종합보정값!JH$15)</f>
        <v/>
      </c>
      <c r="G740" s="86" t="str">
        <f>IFERROR(IF(INDEX(종합보정값!$JH:$JH,MATCH($B740,종합보정값!$JG:$JG,0))="","",INDEX(종합보정값!$JH:$JH,MATCH($B740,종합보정값!$JG:$JG,0))+IF(INDEX(종합보정값!$JJ:$JJ,MATCH($B740,종합보정값!$JG:$JG,0))="인문",종합보정값!JH$7,종합보정값!JI$7)),"")</f>
        <v/>
      </c>
      <c r="H740" s="86" t="str">
        <f>IF(G740="","",G740+종합보정값!JI$15)</f>
        <v/>
      </c>
      <c r="I740" s="87" t="str">
        <f>IF(J740="","",J740+종합보정값!JH$16)</f>
        <v/>
      </c>
      <c r="J740" s="87" t="str">
        <f>IFERROR(IF(INDEX(종합보정값!$JH:$JH,MATCH($B740,종합보정값!$JG:$JG,0))="","",INDEX(종합보정값!$JH:$JH,MATCH($B740,종합보정값!$JG:$JG,0))+IF(INDEX(종합보정값!$JJ:$JJ,MATCH($B740,종합보정값!$JG:$JG,0))="인문",종합보정값!JH$8,종합보정값!JI$8)),"")</f>
        <v/>
      </c>
      <c r="K740" s="87" t="str">
        <f>IF(J740="","",J740+종합보정값!JI$16)</f>
        <v/>
      </c>
      <c r="L740" s="88" t="str">
        <f>IF(M740="","",M740+종합보정값!JH$17)</f>
        <v/>
      </c>
      <c r="M740" s="88" t="str">
        <f>IFERROR(IF(INDEX(종합보정값!$JH:$JH,MATCH($B740,종합보정값!$JG:$JG,0))="","",INDEX(종합보정값!$JH:$JH,MATCH($B740,종합보정값!$JG:$JG,0))+IF(INDEX(종합보정값!$JJ:$JJ,MATCH($B740,종합보정값!$JG:$JG,0))="인문",종합보정값!JH$9,종합보정값!JI$9)),"")</f>
        <v/>
      </c>
      <c r="N740" s="88" t="str">
        <f>IF(M740="","",M740+종합보정값!JI$17)</f>
        <v/>
      </c>
      <c r="O740" s="89" t="str">
        <f>IF(P740="","",P740+종합보정값!JH$18)</f>
        <v/>
      </c>
      <c r="P740" s="89" t="str">
        <f>IFERROR(IF(INDEX(종합보정값!$JH:$JH,MATCH($B740,종합보정값!$JG:$JG,0))="","",INDEX(종합보정값!$JH:$JH,MATCH($B740,종합보정값!$JG:$JG,0))+IF(INDEX(종합보정값!$JJ:$JJ,MATCH($B740,종합보정값!$JG:$JG,0))="인문",종합보정값!JH$10,종합보정값!JI$10)),"")</f>
        <v/>
      </c>
      <c r="Q740" s="89" t="str">
        <f>IF(P740="","",P740+종합보정값!JI$18)</f>
        <v/>
      </c>
    </row>
    <row r="741" spans="2:17">
      <c r="B741" s="84" t="s">
        <v>2250</v>
      </c>
      <c r="C741" s="85" t="str">
        <f>IF(D741="","",D741+종합보정값!JH$14)</f>
        <v/>
      </c>
      <c r="D741" s="85" t="str">
        <f>IFERROR(IF(INDEX(종합보정값!$JH:$JH,MATCH($B741,종합보정값!$JG:$JG,0))="","",INDEX(종합보정값!$JH:$JH,MATCH($B741,종합보정값!$JG:$JG,0))+IF(INDEX(종합보정값!$JJ:$JJ,MATCH($B741,종합보정값!$JG:$JG,0))="인문",종합보정값!JH$6,종합보정값!JI$6)),"")</f>
        <v/>
      </c>
      <c r="E741" s="85" t="str">
        <f>IF(D741="","",D741+종합보정값!JI$14)</f>
        <v/>
      </c>
      <c r="F741" s="86" t="str">
        <f>IF(G741="","",G741+종합보정값!JH$15)</f>
        <v/>
      </c>
      <c r="G741" s="86" t="str">
        <f>IFERROR(IF(INDEX(종합보정값!$JH:$JH,MATCH($B741,종합보정값!$JG:$JG,0))="","",INDEX(종합보정값!$JH:$JH,MATCH($B741,종합보정값!$JG:$JG,0))+IF(INDEX(종합보정값!$JJ:$JJ,MATCH($B741,종합보정값!$JG:$JG,0))="인문",종합보정값!JH$7,종합보정값!JI$7)),"")</f>
        <v/>
      </c>
      <c r="H741" s="86" t="str">
        <f>IF(G741="","",G741+종합보정값!JI$15)</f>
        <v/>
      </c>
      <c r="I741" s="87" t="str">
        <f>IF(J741="","",J741+종합보정값!JH$16)</f>
        <v/>
      </c>
      <c r="J741" s="87" t="str">
        <f>IFERROR(IF(INDEX(종합보정값!$JH:$JH,MATCH($B741,종합보정값!$JG:$JG,0))="","",INDEX(종합보정값!$JH:$JH,MATCH($B741,종합보정값!$JG:$JG,0))+IF(INDEX(종합보정값!$JJ:$JJ,MATCH($B741,종합보정값!$JG:$JG,0))="인문",종합보정값!JH$8,종합보정값!JI$8)),"")</f>
        <v/>
      </c>
      <c r="K741" s="87" t="str">
        <f>IF(J741="","",J741+종합보정값!JI$16)</f>
        <v/>
      </c>
      <c r="L741" s="88" t="str">
        <f>IF(M741="","",M741+종합보정값!JH$17)</f>
        <v/>
      </c>
      <c r="M741" s="88" t="str">
        <f>IFERROR(IF(INDEX(종합보정값!$JH:$JH,MATCH($B741,종합보정값!$JG:$JG,0))="","",INDEX(종합보정값!$JH:$JH,MATCH($B741,종합보정값!$JG:$JG,0))+IF(INDEX(종합보정값!$JJ:$JJ,MATCH($B741,종합보정값!$JG:$JG,0))="인문",종합보정값!JH$9,종합보정값!JI$9)),"")</f>
        <v/>
      </c>
      <c r="N741" s="88" t="str">
        <f>IF(M741="","",M741+종합보정값!JI$17)</f>
        <v/>
      </c>
      <c r="O741" s="89" t="str">
        <f>IF(P741="","",P741+종합보정값!JH$18)</f>
        <v/>
      </c>
      <c r="P741" s="89" t="str">
        <f>IFERROR(IF(INDEX(종합보정값!$JH:$JH,MATCH($B741,종합보정값!$JG:$JG,0))="","",INDEX(종합보정값!$JH:$JH,MATCH($B741,종합보정값!$JG:$JG,0))+IF(INDEX(종합보정값!$JJ:$JJ,MATCH($B741,종합보정값!$JG:$JG,0))="인문",종합보정값!JH$10,종합보정값!JI$10)),"")</f>
        <v/>
      </c>
      <c r="Q741" s="89" t="str">
        <f>IF(P741="","",P741+종합보정값!JI$18)</f>
        <v/>
      </c>
    </row>
    <row r="742" spans="2:17">
      <c r="B742" s="84" t="s">
        <v>2251</v>
      </c>
      <c r="C742" s="85" t="str">
        <f>IF(D742="","",D742+종합보정값!JH$14)</f>
        <v/>
      </c>
      <c r="D742" s="85" t="str">
        <f>IFERROR(IF(INDEX(종합보정값!$JH:$JH,MATCH($B742,종합보정값!$JG:$JG,0))="","",INDEX(종합보정값!$JH:$JH,MATCH($B742,종합보정값!$JG:$JG,0))+IF(INDEX(종합보정값!$JJ:$JJ,MATCH($B742,종합보정값!$JG:$JG,0))="인문",종합보정값!JH$6,종합보정값!JI$6)),"")</f>
        <v/>
      </c>
      <c r="E742" s="85" t="str">
        <f>IF(D742="","",D742+종합보정값!JI$14)</f>
        <v/>
      </c>
      <c r="F742" s="86" t="str">
        <f>IF(G742="","",G742+종합보정값!JH$15)</f>
        <v/>
      </c>
      <c r="G742" s="86" t="str">
        <f>IFERROR(IF(INDEX(종합보정값!$JH:$JH,MATCH($B742,종합보정값!$JG:$JG,0))="","",INDEX(종합보정값!$JH:$JH,MATCH($B742,종합보정값!$JG:$JG,0))+IF(INDEX(종합보정값!$JJ:$JJ,MATCH($B742,종합보정값!$JG:$JG,0))="인문",종합보정값!JH$7,종합보정값!JI$7)),"")</f>
        <v/>
      </c>
      <c r="H742" s="86" t="str">
        <f>IF(G742="","",G742+종합보정값!JI$15)</f>
        <v/>
      </c>
      <c r="I742" s="87" t="str">
        <f>IF(J742="","",J742+종합보정값!JH$16)</f>
        <v/>
      </c>
      <c r="J742" s="87" t="str">
        <f>IFERROR(IF(INDEX(종합보정값!$JH:$JH,MATCH($B742,종합보정값!$JG:$JG,0))="","",INDEX(종합보정값!$JH:$JH,MATCH($B742,종합보정값!$JG:$JG,0))+IF(INDEX(종합보정값!$JJ:$JJ,MATCH($B742,종합보정값!$JG:$JG,0))="인문",종합보정값!JH$8,종합보정값!JI$8)),"")</f>
        <v/>
      </c>
      <c r="K742" s="87" t="str">
        <f>IF(J742="","",J742+종합보정값!JI$16)</f>
        <v/>
      </c>
      <c r="L742" s="88" t="str">
        <f>IF(M742="","",M742+종합보정값!JH$17)</f>
        <v/>
      </c>
      <c r="M742" s="88" t="str">
        <f>IFERROR(IF(INDEX(종합보정값!$JH:$JH,MATCH($B742,종합보정값!$JG:$JG,0))="","",INDEX(종합보정값!$JH:$JH,MATCH($B742,종합보정값!$JG:$JG,0))+IF(INDEX(종합보정값!$JJ:$JJ,MATCH($B742,종합보정값!$JG:$JG,0))="인문",종합보정값!JH$9,종합보정값!JI$9)),"")</f>
        <v/>
      </c>
      <c r="N742" s="88" t="str">
        <f>IF(M742="","",M742+종합보정값!JI$17)</f>
        <v/>
      </c>
      <c r="O742" s="89" t="str">
        <f>IF(P742="","",P742+종합보정값!JH$18)</f>
        <v/>
      </c>
      <c r="P742" s="89" t="str">
        <f>IFERROR(IF(INDEX(종합보정값!$JH:$JH,MATCH($B742,종합보정값!$JG:$JG,0))="","",INDEX(종합보정값!$JH:$JH,MATCH($B742,종합보정값!$JG:$JG,0))+IF(INDEX(종합보정값!$JJ:$JJ,MATCH($B742,종합보정값!$JG:$JG,0))="인문",종합보정값!JH$10,종합보정값!JI$10)),"")</f>
        <v/>
      </c>
      <c r="Q742" s="89" t="str">
        <f>IF(P742="","",P742+종합보정값!JI$18)</f>
        <v/>
      </c>
    </row>
    <row r="743" spans="2:17">
      <c r="B743" s="84" t="s">
        <v>2252</v>
      </c>
      <c r="C743" s="85" t="str">
        <f>IF(D743="","",D743+종합보정값!JH$14)</f>
        <v/>
      </c>
      <c r="D743" s="85" t="str">
        <f>IFERROR(IF(INDEX(종합보정값!$JH:$JH,MATCH($B743,종합보정값!$JG:$JG,0))="","",INDEX(종합보정값!$JH:$JH,MATCH($B743,종합보정값!$JG:$JG,0))+IF(INDEX(종합보정값!$JJ:$JJ,MATCH($B743,종합보정값!$JG:$JG,0))="인문",종합보정값!JH$6,종합보정값!JI$6)),"")</f>
        <v/>
      </c>
      <c r="E743" s="85" t="str">
        <f>IF(D743="","",D743+종합보정값!JI$14)</f>
        <v/>
      </c>
      <c r="F743" s="86" t="str">
        <f>IF(G743="","",G743+종합보정값!JH$15)</f>
        <v/>
      </c>
      <c r="G743" s="86" t="str">
        <f>IFERROR(IF(INDEX(종합보정값!$JH:$JH,MATCH($B743,종합보정값!$JG:$JG,0))="","",INDEX(종합보정값!$JH:$JH,MATCH($B743,종합보정값!$JG:$JG,0))+IF(INDEX(종합보정값!$JJ:$JJ,MATCH($B743,종합보정값!$JG:$JG,0))="인문",종합보정값!JH$7,종합보정값!JI$7)),"")</f>
        <v/>
      </c>
      <c r="H743" s="86" t="str">
        <f>IF(G743="","",G743+종합보정값!JI$15)</f>
        <v/>
      </c>
      <c r="I743" s="87" t="str">
        <f>IF(J743="","",J743+종합보정값!JH$16)</f>
        <v/>
      </c>
      <c r="J743" s="87" t="str">
        <f>IFERROR(IF(INDEX(종합보정값!$JH:$JH,MATCH($B743,종합보정값!$JG:$JG,0))="","",INDEX(종합보정값!$JH:$JH,MATCH($B743,종합보정값!$JG:$JG,0))+IF(INDEX(종합보정값!$JJ:$JJ,MATCH($B743,종합보정값!$JG:$JG,0))="인문",종합보정값!JH$8,종합보정값!JI$8)),"")</f>
        <v/>
      </c>
      <c r="K743" s="87" t="str">
        <f>IF(J743="","",J743+종합보정값!JI$16)</f>
        <v/>
      </c>
      <c r="L743" s="88" t="str">
        <f>IF(M743="","",M743+종합보정값!JH$17)</f>
        <v/>
      </c>
      <c r="M743" s="88" t="str">
        <f>IFERROR(IF(INDEX(종합보정값!$JH:$JH,MATCH($B743,종합보정값!$JG:$JG,0))="","",INDEX(종합보정값!$JH:$JH,MATCH($B743,종합보정값!$JG:$JG,0))+IF(INDEX(종합보정값!$JJ:$JJ,MATCH($B743,종합보정값!$JG:$JG,0))="인문",종합보정값!JH$9,종합보정값!JI$9)),"")</f>
        <v/>
      </c>
      <c r="N743" s="88" t="str">
        <f>IF(M743="","",M743+종합보정값!JI$17)</f>
        <v/>
      </c>
      <c r="O743" s="89" t="str">
        <f>IF(P743="","",P743+종합보정값!JH$18)</f>
        <v/>
      </c>
      <c r="P743" s="89" t="str">
        <f>IFERROR(IF(INDEX(종합보정값!$JH:$JH,MATCH($B743,종합보정값!$JG:$JG,0))="","",INDEX(종합보정값!$JH:$JH,MATCH($B743,종합보정값!$JG:$JG,0))+IF(INDEX(종합보정값!$JJ:$JJ,MATCH($B743,종합보정값!$JG:$JG,0))="인문",종합보정값!JH$10,종합보정값!JI$10)),"")</f>
        <v/>
      </c>
      <c r="Q743" s="89" t="str">
        <f>IF(P743="","",P743+종합보정값!JI$18)</f>
        <v/>
      </c>
    </row>
    <row r="745" spans="2:17">
      <c r="B745" s="159" t="s">
        <v>2253</v>
      </c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5"/>
    </row>
    <row r="746" spans="2:17">
      <c r="B746" s="78"/>
      <c r="C746" s="163" t="s">
        <v>1862</v>
      </c>
      <c r="D746" s="154"/>
      <c r="E746" s="155"/>
      <c r="F746" s="161" t="s">
        <v>1863</v>
      </c>
      <c r="G746" s="154"/>
      <c r="H746" s="155"/>
      <c r="I746" s="162" t="s">
        <v>1864</v>
      </c>
      <c r="J746" s="154"/>
      <c r="K746" s="155"/>
      <c r="L746" s="156" t="s">
        <v>1865</v>
      </c>
      <c r="M746" s="154"/>
      <c r="N746" s="155"/>
      <c r="O746" s="157" t="s">
        <v>1866</v>
      </c>
      <c r="P746" s="154"/>
      <c r="Q746" s="155"/>
    </row>
    <row r="747" spans="2:17">
      <c r="B747" s="78" t="s">
        <v>1869</v>
      </c>
      <c r="C747" s="79" t="s">
        <v>19</v>
      </c>
      <c r="D747" s="79" t="s">
        <v>20</v>
      </c>
      <c r="E747" s="79" t="s">
        <v>21</v>
      </c>
      <c r="F747" s="80" t="s">
        <v>19</v>
      </c>
      <c r="G747" s="80" t="s">
        <v>20</v>
      </c>
      <c r="H747" s="80" t="s">
        <v>21</v>
      </c>
      <c r="I747" s="81" t="s">
        <v>19</v>
      </c>
      <c r="J747" s="81" t="s">
        <v>20</v>
      </c>
      <c r="K747" s="81" t="s">
        <v>21</v>
      </c>
      <c r="L747" s="82" t="s">
        <v>19</v>
      </c>
      <c r="M747" s="82" t="s">
        <v>20</v>
      </c>
      <c r="N747" s="82" t="s">
        <v>21</v>
      </c>
      <c r="O747" s="83" t="s">
        <v>19</v>
      </c>
      <c r="P747" s="83" t="s">
        <v>20</v>
      </c>
      <c r="Q747" s="83" t="s">
        <v>21</v>
      </c>
    </row>
    <row r="748" spans="2:17">
      <c r="B748" s="84" t="s">
        <v>2254</v>
      </c>
      <c r="C748" s="85" t="str">
        <f>IF(D748="","",D748+종합보정값!JM$14)</f>
        <v/>
      </c>
      <c r="D748" s="85" t="str">
        <f>IFERROR(IF(INDEX(종합보정값!$JM:$JM,MATCH(SUBSTITUTE($B748,"인문1","인문2"),종합보정값!$JL:$JL,0))="","",INDEX(종합보정값!$JM:$JM,MATCH(SUBSTITUTE($B748,"인문1","인문2"),종합보정값!$JL:$JL,0))+종합보정값!JM$6-종합보정값!JM$35),"")</f>
        <v/>
      </c>
      <c r="E748" s="85" t="str">
        <f>IF(D748="","",D748+종합보정값!JN$14)</f>
        <v/>
      </c>
      <c r="F748" s="86" t="str">
        <f>IF(G748="","",G748+종합보정값!JM$15)</f>
        <v/>
      </c>
      <c r="G748" s="86" t="str">
        <f>IFERROR(IF(INDEX(종합보정값!$JM:$JM,MATCH(SUBSTITUTE($B748,"인문1","인문2"),종합보정값!$JL:$JL,0))="","",INDEX(종합보정값!$JM:$JM,MATCH(SUBSTITUTE($B748,"인문1","인문2"),종합보정값!$JL:$JL,0))+종합보정값!JM$7-종합보정값!JM$36),"")</f>
        <v/>
      </c>
      <c r="H748" s="86" t="str">
        <f>IF(G748="","",G748+종합보정값!JN$15)</f>
        <v/>
      </c>
      <c r="I748" s="87" t="str">
        <f>IF(J748="","",J748+종합보정값!JM$16)</f>
        <v/>
      </c>
      <c r="J748" s="87" t="str">
        <f>IFERROR(IF(INDEX(종합보정값!$JM:$JM,MATCH(SUBSTITUTE($B748,"인문1","인문2"),종합보정값!$JL:$JL,0))="","",INDEX(종합보정값!$JM:$JM,MATCH(SUBSTITUTE($B748,"인문1","인문2"),종합보정값!$JL:$JL,0))+종합보정값!JM$8-종합보정값!JM$37),"")</f>
        <v/>
      </c>
      <c r="K748" s="87" t="str">
        <f>IF(J748="","",J748+종합보정값!JN$16)</f>
        <v/>
      </c>
      <c r="L748" s="88" t="str">
        <f>IF(M748="","",M748+종합보정값!JM$17)</f>
        <v/>
      </c>
      <c r="M748" s="88" t="str">
        <f>IFERROR(IF(INDEX(종합보정값!$JM:$JM,MATCH(SUBSTITUTE($B748,"인문1","인문2"),종합보정값!$JL:$JL,0))="","",INDEX(종합보정값!$JM:$JM,MATCH(SUBSTITUTE($B748,"인문1","인문2"),종합보정값!$JL:$JL,0))+종합보정값!JM$9-종합보정값!JM$38),"")</f>
        <v/>
      </c>
      <c r="N748" s="88" t="str">
        <f>IF(M748="","",M748+종합보정값!JN$17)</f>
        <v/>
      </c>
      <c r="O748" s="89" t="str">
        <f>IF(P748="","",P748+종합보정값!JM$18)</f>
        <v/>
      </c>
      <c r="P748" s="89" t="str">
        <f>IFERROR(IF(INDEX(종합보정값!$JM:$JM,MATCH(SUBSTITUTE($B748,"인문1","인문2"),종합보정값!$JL:$JL,0))="","",INDEX(종합보정값!$JM:$JM,MATCH(SUBSTITUTE($B748,"인문1","인문2"),종합보정값!$JL:$JL,0))+종합보정값!JM$10-종합보정값!JM$39),"")</f>
        <v/>
      </c>
      <c r="Q748" s="89" t="str">
        <f>IF(P748="","",P748+종합보정값!JN$18)</f>
        <v/>
      </c>
    </row>
    <row r="749" spans="2:17">
      <c r="B749" s="84" t="s">
        <v>2255</v>
      </c>
      <c r="C749" s="85" t="str">
        <f>IF(D749="","",D749+종합보정값!JM$14)</f>
        <v/>
      </c>
      <c r="D749" s="85" t="str">
        <f>IFERROR(IF(INDEX(종합보정값!$JM:$JM,MATCH($B749,종합보정값!$JL:$JL,0))="","",INDEX(종합보정값!$JM:$JM,MATCH($B749,종합보정값!$JL:$JL,0))+IF(INDEX(종합보정값!$JO:$JO,MATCH($B749,종합보정값!$JL:$JL,0))="인문",종합보정값!JM$6,종합보정값!JN$6)),"")</f>
        <v/>
      </c>
      <c r="E749" s="85" t="str">
        <f>IF(D749="","",D749+종합보정값!JN$14)</f>
        <v/>
      </c>
      <c r="F749" s="86" t="str">
        <f>IF(G749="","",G749+종합보정값!JM$15)</f>
        <v/>
      </c>
      <c r="G749" s="86" t="str">
        <f>IFERROR(IF(INDEX(종합보정값!$JM:$JM,MATCH($B749,종합보정값!$JL:$JL,0))="","",INDEX(종합보정값!$JM:$JM,MATCH($B749,종합보정값!$JL:$JL,0))+IF(INDEX(종합보정값!$JO:$JO,MATCH($B749,종합보정값!$JL:$JL,0))="인문",종합보정값!JM$7,종합보정값!JN$7)),"")</f>
        <v/>
      </c>
      <c r="H749" s="86" t="str">
        <f>IF(G749="","",G749+종합보정값!JN$15)</f>
        <v/>
      </c>
      <c r="I749" s="87" t="str">
        <f>IF(J749="","",J749+종합보정값!JM$16)</f>
        <v/>
      </c>
      <c r="J749" s="87" t="str">
        <f>IFERROR(IF(INDEX(종합보정값!$JM:$JM,MATCH($B749,종합보정값!$JL:$JL,0))="","",INDEX(종합보정값!$JM:$JM,MATCH($B749,종합보정값!$JL:$JL,0))+IF(INDEX(종합보정값!$JO:$JO,MATCH($B749,종합보정값!$JL:$JL,0))="인문",종합보정값!JM$8,종합보정값!JN$8)),"")</f>
        <v/>
      </c>
      <c r="K749" s="87" t="str">
        <f>IF(J749="","",J749+종합보정값!JN$16)</f>
        <v/>
      </c>
      <c r="L749" s="88" t="str">
        <f>IF(M749="","",M749+종합보정값!JM$17)</f>
        <v/>
      </c>
      <c r="M749" s="88" t="str">
        <f>IFERROR(IF(INDEX(종합보정값!$JM:$JM,MATCH($B749,종합보정값!$JL:$JL,0))="","",INDEX(종합보정값!$JM:$JM,MATCH($B749,종합보정값!$JL:$JL,0))+IF(INDEX(종합보정값!$JO:$JO,MATCH($B749,종합보정값!$JL:$JL,0))="인문",종합보정값!JM$9,종합보정값!JN$9)),"")</f>
        <v/>
      </c>
      <c r="N749" s="88" t="str">
        <f>IF(M749="","",M749+종합보정값!JN$17)</f>
        <v/>
      </c>
      <c r="O749" s="89" t="str">
        <f>IF(P749="","",P749+종합보정값!JM$18)</f>
        <v/>
      </c>
      <c r="P749" s="89" t="str">
        <f>IFERROR(IF(INDEX(종합보정값!$JM:$JM,MATCH($B749,종합보정값!$JL:$JL,0))="","",INDEX(종합보정값!$JM:$JM,MATCH($B749,종합보정값!$JL:$JL,0))+IF(INDEX(종합보정값!$JO:$JO,MATCH($B749,종합보정값!$JL:$JL,0))="인문",종합보정값!JM$10,종합보정값!JN$10)),"")</f>
        <v/>
      </c>
      <c r="Q749" s="89" t="str">
        <f>IF(P749="","",P749+종합보정값!JN$18)</f>
        <v/>
      </c>
    </row>
    <row r="750" spans="2:17">
      <c r="B750" s="84" t="s">
        <v>2256</v>
      </c>
      <c r="C750" s="85" t="str">
        <f>IF(D750="","",D750+종합보정값!JM$14)</f>
        <v/>
      </c>
      <c r="D750" s="85" t="str">
        <f>IFERROR(IF(INDEX(종합보정값!$JM:$JM,MATCH(SUBSTITUTE($B750,"인문3","인문2"),종합보정값!$JL:$JL,0))="","",INDEX(종합보정값!$JM:$JM,MATCH(SUBSTITUTE($B750,"인문3","인문2"),종합보정값!$JL:$JL,0))+종합보정값!JM$6+종합보정값!JM$35),"")</f>
        <v/>
      </c>
      <c r="E750" s="85" t="str">
        <f>IF(D750="","",D750+종합보정값!JN$14)</f>
        <v/>
      </c>
      <c r="F750" s="86" t="str">
        <f>IF(G750="","",G750+종합보정값!JM$15)</f>
        <v/>
      </c>
      <c r="G750" s="86" t="str">
        <f>IFERROR(IF(INDEX(종합보정값!$JM:$JM,MATCH(SUBSTITUTE($B750,"인문3","인문2"),종합보정값!$JL:$JL,0))="","",INDEX(종합보정값!$JM:$JM,MATCH(SUBSTITUTE($B750,"인문3","인문2"),종합보정값!$JL:$JL,0))+종합보정값!JM$7+종합보정값!JM$36),"")</f>
        <v/>
      </c>
      <c r="H750" s="86" t="str">
        <f>IF(G750="","",G750+종합보정값!JN$15)</f>
        <v/>
      </c>
      <c r="I750" s="87" t="str">
        <f>IF(J750="","",J750+종합보정값!JM$16)</f>
        <v/>
      </c>
      <c r="J750" s="87" t="str">
        <f>IFERROR(IF(INDEX(종합보정값!$JM:$JM,MATCH(SUBSTITUTE($B750,"인문3","인문2"),종합보정값!$JL:$JL,0))="","",INDEX(종합보정값!$JM:$JM,MATCH(SUBSTITUTE($B750,"인문3","인문2"),종합보정값!$JL:$JL,0))+종합보정값!JM$8+종합보정값!JM$37),"")</f>
        <v/>
      </c>
      <c r="K750" s="87" t="str">
        <f>IF(J750="","",J750+종합보정값!JN$16)</f>
        <v/>
      </c>
      <c r="L750" s="88" t="str">
        <f>IF(M750="","",M750+종합보정값!JM$17)</f>
        <v/>
      </c>
      <c r="M750" s="88" t="str">
        <f>IFERROR(IF(INDEX(종합보정값!$JM:$JM,MATCH(SUBSTITUTE($B750,"인문3","인문2"),종합보정값!$JL:$JL,0))="","",INDEX(종합보정값!$JM:$JM,MATCH(SUBSTITUTE($B750,"인문3","인문2"),종합보정값!$JL:$JL,0))+종합보정값!JM$9+종합보정값!JM$38),"")</f>
        <v/>
      </c>
      <c r="N750" s="88" t="str">
        <f>IF(M750="","",M750+종합보정값!JN$17)</f>
        <v/>
      </c>
      <c r="O750" s="89" t="str">
        <f>IF(P750="","",P750+종합보정값!JM$18)</f>
        <v/>
      </c>
      <c r="P750" s="89" t="str">
        <f>IFERROR(IF(INDEX(종합보정값!$JM:$JM,MATCH(SUBSTITUTE($B750,"인문3","인문2"),종합보정값!$JL:$JL,0))="","",INDEX(종합보정값!$JM:$JM,MATCH(SUBSTITUTE($B750,"인문3","인문2"),종합보정값!$JL:$JL,0))+종합보정값!JM$10+종합보정값!JM$39),"")</f>
        <v/>
      </c>
      <c r="Q750" s="89" t="str">
        <f>IF(P750="","",P750+종합보정값!JN$18)</f>
        <v/>
      </c>
    </row>
    <row r="751" spans="2:17">
      <c r="B751" s="84" t="s">
        <v>2257</v>
      </c>
      <c r="C751" s="85" t="str">
        <f>IF(D751="","",D751+종합보정값!JM$14)</f>
        <v/>
      </c>
      <c r="D751" s="85" t="str">
        <f>IFERROR(IF(INDEX(종합보정값!$JM:$JM,MATCH(SUBSTITUTE($B751,"자연1","자연2"),종합보정값!$JL:$JL,0))="","",INDEX(종합보정값!$JM:$JM,MATCH(SUBSTITUTE($B751,"자연1","자연2"),종합보정값!$JL:$JL,0))+종합보정값!JN$6-종합보정값!JN$35),"")</f>
        <v/>
      </c>
      <c r="E751" s="85" t="str">
        <f>IF(D751="","",D751+종합보정값!JN$14)</f>
        <v/>
      </c>
      <c r="F751" s="86" t="str">
        <f>IF(G751="","",G751+종합보정값!JM$15)</f>
        <v/>
      </c>
      <c r="G751" s="86" t="str">
        <f>IFERROR(IF(INDEX(종합보정값!$JM:$JM,MATCH(SUBSTITUTE($B751,"자연1","자연2"),종합보정값!$JL:$JL,0))="","",INDEX(종합보정값!$JM:$JM,MATCH(SUBSTITUTE($B751,"자연1","자연2"),종합보정값!$JL:$JL,0))+종합보정값!JN$7-종합보정값!JN$36),"")</f>
        <v/>
      </c>
      <c r="H751" s="86" t="str">
        <f>IF(G751="","",G751+종합보정값!JN$15)</f>
        <v/>
      </c>
      <c r="I751" s="87" t="str">
        <f>IF(J751="","",J751+종합보정값!JM$16)</f>
        <v/>
      </c>
      <c r="J751" s="87" t="str">
        <f>IFERROR(IF(INDEX(종합보정값!$JM:$JM,MATCH(SUBSTITUTE($B751,"자연1","자연2"),종합보정값!$JL:$JL,0))="","",INDEX(종합보정값!$JM:$JM,MATCH(SUBSTITUTE($B751,"자연1","자연2"),종합보정값!$JL:$JL,0))+종합보정값!JN$8-종합보정값!JN$37),"")</f>
        <v/>
      </c>
      <c r="K751" s="87" t="str">
        <f>IF(J751="","",J751+종합보정값!JN$16)</f>
        <v/>
      </c>
      <c r="L751" s="88" t="str">
        <f>IF(M751="","",M751+종합보정값!JM$17)</f>
        <v/>
      </c>
      <c r="M751" s="88" t="str">
        <f>IFERROR(IF(INDEX(종합보정값!$JM:$JM,MATCH(SUBSTITUTE($B751,"자연1","자연2"),종합보정값!$JL:$JL,0))="","",INDEX(종합보정값!$JM:$JM,MATCH(SUBSTITUTE($B751,"자연1","자연2"),종합보정값!$JL:$JL,0))+종합보정값!JN$9-종합보정값!JN$38),"")</f>
        <v/>
      </c>
      <c r="N751" s="88" t="str">
        <f>IF(M751="","",M751+종합보정값!JN$17)</f>
        <v/>
      </c>
      <c r="O751" s="89" t="str">
        <f>IF(P751="","",P751+종합보정값!JM$18)</f>
        <v/>
      </c>
      <c r="P751" s="89" t="str">
        <f>IFERROR(IF(INDEX(종합보정값!$JM:$JM,MATCH(SUBSTITUTE($B751,"자연1","자연2"),종합보정값!$JL:$JL,0))="","",INDEX(종합보정값!$JM:$JM,MATCH(SUBSTITUTE($B751,"자연1","자연2"),종합보정값!$JL:$JL,0))+종합보정값!JN$10-종합보정값!JN$39),"")</f>
        <v/>
      </c>
      <c r="Q751" s="89" t="str">
        <f>IF(P751="","",P751+종합보정값!JN$18)</f>
        <v/>
      </c>
    </row>
    <row r="752" spans="2:17">
      <c r="B752" s="84" t="s">
        <v>2258</v>
      </c>
      <c r="C752" s="85" t="str">
        <f>IF(D752="","",D752+종합보정값!JM$14)</f>
        <v/>
      </c>
      <c r="D752" s="85" t="str">
        <f>IFERROR(IF(INDEX(종합보정값!$JM:$JM,MATCH($B752,종합보정값!$JL:$JL,0))="","",INDEX(종합보정값!$JM:$JM,MATCH($B752,종합보정값!$JL:$JL,0))+IF(INDEX(종합보정값!$JO:$JO,MATCH($B752,종합보정값!$JL:$JL,0))="인문",종합보정값!JM$6,종합보정값!JN$6)),"")</f>
        <v/>
      </c>
      <c r="E752" s="85" t="str">
        <f>IF(D752="","",D752+종합보정값!JN$14)</f>
        <v/>
      </c>
      <c r="F752" s="86" t="str">
        <f>IF(G752="","",G752+종합보정값!JM$15)</f>
        <v/>
      </c>
      <c r="G752" s="86" t="str">
        <f>IFERROR(IF(INDEX(종합보정값!$JM:$JM,MATCH($B752,종합보정값!$JL:$JL,0))="","",INDEX(종합보정값!$JM:$JM,MATCH($B752,종합보정값!$JL:$JL,0))+IF(INDEX(종합보정값!$JO:$JO,MATCH($B752,종합보정값!$JL:$JL,0))="인문",종합보정값!JM$7,종합보정값!JN$7)),"")</f>
        <v/>
      </c>
      <c r="H752" s="86" t="str">
        <f>IF(G752="","",G752+종합보정값!JN$15)</f>
        <v/>
      </c>
      <c r="I752" s="87" t="str">
        <f>IF(J752="","",J752+종합보정값!JM$16)</f>
        <v/>
      </c>
      <c r="J752" s="87" t="str">
        <f>IFERROR(IF(INDEX(종합보정값!$JM:$JM,MATCH($B752,종합보정값!$JL:$JL,0))="","",INDEX(종합보정값!$JM:$JM,MATCH($B752,종합보정값!$JL:$JL,0))+IF(INDEX(종합보정값!$JO:$JO,MATCH($B752,종합보정값!$JL:$JL,0))="인문",종합보정값!JM$8,종합보정값!JN$8)),"")</f>
        <v/>
      </c>
      <c r="K752" s="87" t="str">
        <f>IF(J752="","",J752+종합보정값!JN$16)</f>
        <v/>
      </c>
      <c r="L752" s="88" t="str">
        <f>IF(M752="","",M752+종합보정값!JM$17)</f>
        <v/>
      </c>
      <c r="M752" s="88" t="str">
        <f>IFERROR(IF(INDEX(종합보정값!$JM:$JM,MATCH($B752,종합보정값!$JL:$JL,0))="","",INDEX(종합보정값!$JM:$JM,MATCH($B752,종합보정값!$JL:$JL,0))+IF(INDEX(종합보정값!$JO:$JO,MATCH($B752,종합보정값!$JL:$JL,0))="인문",종합보정값!JM$9,종합보정값!JN$9)),"")</f>
        <v/>
      </c>
      <c r="N752" s="88" t="str">
        <f>IF(M752="","",M752+종합보정값!JN$17)</f>
        <v/>
      </c>
      <c r="O752" s="89" t="str">
        <f>IF(P752="","",P752+종합보정값!JM$18)</f>
        <v/>
      </c>
      <c r="P752" s="89" t="str">
        <f>IFERROR(IF(INDEX(종합보정값!$JM:$JM,MATCH($B752,종합보정값!$JL:$JL,0))="","",INDEX(종합보정값!$JM:$JM,MATCH($B752,종합보정값!$JL:$JL,0))+IF(INDEX(종합보정값!$JO:$JO,MATCH($B752,종합보정값!$JL:$JL,0))="인문",종합보정값!JM$10,종합보정값!JN$10)),"")</f>
        <v/>
      </c>
      <c r="Q752" s="89" t="str">
        <f>IF(P752="","",P752+종합보정값!JN$18)</f>
        <v/>
      </c>
    </row>
    <row r="753" spans="2:17">
      <c r="B753" s="84" t="s">
        <v>2259</v>
      </c>
      <c r="C753" s="85" t="str">
        <f>IF(D753="","",D753+종합보정값!JM$14)</f>
        <v/>
      </c>
      <c r="D753" s="85" t="str">
        <f>IFERROR(IF(INDEX(종합보정값!$JM:$JM,MATCH(SUBSTITUTE($B753,"자연3","자연2"),종합보정값!$JL:$JL,0))="","",INDEX(종합보정값!$JM:$JM,MATCH(SUBSTITUTE($B753,"자연3","자연2"),종합보정값!$JL:$JL,0))+종합보정값!JN$6+종합보정값!JN$35),"")</f>
        <v/>
      </c>
      <c r="E753" s="85" t="str">
        <f>IF(D753="","",D753+종합보정값!JN$14)</f>
        <v/>
      </c>
      <c r="F753" s="86" t="str">
        <f>IF(G753="","",G753+종합보정값!JM$15)</f>
        <v/>
      </c>
      <c r="G753" s="86" t="str">
        <f>IFERROR(IF(INDEX(종합보정값!$JM:$JM,MATCH(SUBSTITUTE($B753,"자연3","자연2"),종합보정값!$JL:$JL,0))="","",INDEX(종합보정값!$JM:$JM,MATCH(SUBSTITUTE($B753,"자연3","자연2"),종합보정값!$JL:$JL,0))+종합보정값!JN$7+종합보정값!JN$36),"")</f>
        <v/>
      </c>
      <c r="H753" s="86" t="str">
        <f>IF(G753="","",G753+종합보정값!JN$15)</f>
        <v/>
      </c>
      <c r="I753" s="87" t="str">
        <f>IF(J753="","",J753+종합보정값!JM$16)</f>
        <v/>
      </c>
      <c r="J753" s="87" t="str">
        <f>IFERROR(IF(INDEX(종합보정값!$JM:$JM,MATCH(SUBSTITUTE($B753,"자연3","자연2"),종합보정값!$JL:$JL,0))="","",INDEX(종합보정값!$JM:$JM,MATCH(SUBSTITUTE($B753,"자연3","자연2"),종합보정값!$JL:$JL,0))+종합보정값!JN$8+종합보정값!JN$37),"")</f>
        <v/>
      </c>
      <c r="K753" s="87" t="str">
        <f>IF(J753="","",J753+종합보정값!JN$16)</f>
        <v/>
      </c>
      <c r="L753" s="88" t="str">
        <f>IF(M753="","",M753+종합보정값!JM$17)</f>
        <v/>
      </c>
      <c r="M753" s="88" t="str">
        <f>IFERROR(IF(INDEX(종합보정값!$JM:$JM,MATCH(SUBSTITUTE($B753,"자연3","자연2"),종합보정값!$JL:$JL,0))="","",INDEX(종합보정값!$JM:$JM,MATCH(SUBSTITUTE($B753,"자연3","자연2"),종합보정값!$JL:$JL,0))+종합보정값!JN$9+종합보정값!JN$38),"")</f>
        <v/>
      </c>
      <c r="N753" s="88" t="str">
        <f>IF(M753="","",M753+종합보정값!JN$17)</f>
        <v/>
      </c>
      <c r="O753" s="89" t="str">
        <f>IF(P753="","",P753+종합보정값!JM$18)</f>
        <v/>
      </c>
      <c r="P753" s="89" t="str">
        <f>IFERROR(IF(INDEX(종합보정값!$JM:$JM,MATCH(SUBSTITUTE($B753,"자연3","자연2"),종합보정값!$JL:$JL,0))="","",INDEX(종합보정값!$JM:$JM,MATCH(SUBSTITUTE($B753,"자연3","자연2"),종합보정값!$JL:$JL,0))+종합보정값!JN$10+종합보정값!JN$39),"")</f>
        <v/>
      </c>
      <c r="Q753" s="89" t="str">
        <f>IF(P753="","",P753+종합보정값!JN$18)</f>
        <v/>
      </c>
    </row>
    <row r="754" spans="2:17">
      <c r="B754" s="84" t="s">
        <v>2260</v>
      </c>
      <c r="C754" s="85" t="str">
        <f>IF(D754="","",D754+종합보정값!JM$14)</f>
        <v/>
      </c>
      <c r="D754" s="85" t="str">
        <f>IFERROR(IF(INDEX(종합보정값!$JM:$JM,MATCH($B754,종합보정값!$JL:$JL,0))="","",INDEX(종합보정값!$JM:$JM,MATCH($B754,종합보정값!$JL:$JL,0))+IF(INDEX(종합보정값!$JO:$JO,MATCH($B754,종합보정값!$JL:$JL,0))="인문",종합보정값!JM$6,종합보정값!JN$6)),"")</f>
        <v/>
      </c>
      <c r="E754" s="85" t="str">
        <f>IF(D754="","",D754+종합보정값!JN$14)</f>
        <v/>
      </c>
      <c r="F754" s="86" t="str">
        <f>IF(G754="","",G754+종합보정값!JM$15)</f>
        <v/>
      </c>
      <c r="G754" s="86" t="str">
        <f>IFERROR(IF(INDEX(종합보정값!$JM:$JM,MATCH($B754,종합보정값!$JL:$JL,0))="","",INDEX(종합보정값!$JM:$JM,MATCH($B754,종합보정값!$JL:$JL,0))+IF(INDEX(종합보정값!$JO:$JO,MATCH($B754,종합보정값!$JL:$JL,0))="인문",종합보정값!JM$7,종합보정값!JN$7)),"")</f>
        <v/>
      </c>
      <c r="H754" s="86" t="str">
        <f>IF(G754="","",G754+종합보정값!JN$15)</f>
        <v/>
      </c>
      <c r="I754" s="87" t="str">
        <f>IF(J754="","",J754+종합보정값!JM$16)</f>
        <v/>
      </c>
      <c r="J754" s="87" t="str">
        <f>IFERROR(IF(INDEX(종합보정값!$JM:$JM,MATCH($B754,종합보정값!$JL:$JL,0))="","",INDEX(종합보정값!$JM:$JM,MATCH($B754,종합보정값!$JL:$JL,0))+IF(INDEX(종합보정값!$JO:$JO,MATCH($B754,종합보정값!$JL:$JL,0))="인문",종합보정값!JM$8,종합보정값!JN$8)),"")</f>
        <v/>
      </c>
      <c r="K754" s="87" t="str">
        <f>IF(J754="","",J754+종합보정값!JN$16)</f>
        <v/>
      </c>
      <c r="L754" s="88" t="str">
        <f>IF(M754="","",M754+종합보정값!JM$17)</f>
        <v/>
      </c>
      <c r="M754" s="88" t="str">
        <f>IFERROR(IF(INDEX(종합보정값!$JM:$JM,MATCH($B754,종합보정값!$JL:$JL,0))="","",INDEX(종합보정값!$JM:$JM,MATCH($B754,종합보정값!$JL:$JL,0))+IF(INDEX(종합보정값!$JO:$JO,MATCH($B754,종합보정값!$JL:$JL,0))="인문",종합보정값!JM$9,종합보정값!JN$9)),"")</f>
        <v/>
      </c>
      <c r="N754" s="88" t="str">
        <f>IF(M754="","",M754+종합보정값!JN$17)</f>
        <v/>
      </c>
      <c r="O754" s="89" t="str">
        <f>IF(P754="","",P754+종합보정값!JM$18)</f>
        <v/>
      </c>
      <c r="P754" s="89" t="str">
        <f>IFERROR(IF(INDEX(종합보정값!$JM:$JM,MATCH($B754,종합보정값!$JL:$JL,0))="","",INDEX(종합보정값!$JM:$JM,MATCH($B754,종합보정값!$JL:$JL,0))+IF(INDEX(종합보정값!$JO:$JO,MATCH($B754,종합보정값!$JL:$JL,0))="인문",종합보정값!JM$10,종합보정값!JN$10)),"")</f>
        <v/>
      </c>
      <c r="Q754" s="89" t="str">
        <f>IF(P754="","",P754+종합보정값!JN$18)</f>
        <v/>
      </c>
    </row>
    <row r="755" spans="2:17">
      <c r="B755" s="84" t="s">
        <v>2261</v>
      </c>
      <c r="C755" s="85" t="str">
        <f>IF(D755="","",D755+종합보정값!JM$14)</f>
        <v/>
      </c>
      <c r="D755" s="85" t="str">
        <f>IFERROR(IF(INDEX(종합보정값!$JM:$JM,MATCH($B755,종합보정값!$JL:$JL,0))="","",INDEX(종합보정값!$JM:$JM,MATCH($B755,종합보정값!$JL:$JL,0))+IF(INDEX(종합보정값!$JO:$JO,MATCH($B755,종합보정값!$JL:$JL,0))="인문",종합보정값!JM$6,종합보정값!JN$6)),"")</f>
        <v/>
      </c>
      <c r="E755" s="85" t="str">
        <f>IF(D755="","",D755+종합보정값!JN$14)</f>
        <v/>
      </c>
      <c r="F755" s="86" t="str">
        <f>IF(G755="","",G755+종합보정값!JM$15)</f>
        <v/>
      </c>
      <c r="G755" s="86" t="str">
        <f>IFERROR(IF(INDEX(종합보정값!$JM:$JM,MATCH($B755,종합보정값!$JL:$JL,0))="","",INDEX(종합보정값!$JM:$JM,MATCH($B755,종합보정값!$JL:$JL,0))+IF(INDEX(종합보정값!$JO:$JO,MATCH($B755,종합보정값!$JL:$JL,0))="인문",종합보정값!JM$7,종합보정값!JN$7)),"")</f>
        <v/>
      </c>
      <c r="H755" s="86" t="str">
        <f>IF(G755="","",G755+종합보정값!JN$15)</f>
        <v/>
      </c>
      <c r="I755" s="87" t="str">
        <f>IF(J755="","",J755+종합보정값!JM$16)</f>
        <v/>
      </c>
      <c r="J755" s="87" t="str">
        <f>IFERROR(IF(INDEX(종합보정값!$JM:$JM,MATCH($B755,종합보정값!$JL:$JL,0))="","",INDEX(종합보정값!$JM:$JM,MATCH($B755,종합보정값!$JL:$JL,0))+IF(INDEX(종합보정값!$JO:$JO,MATCH($B755,종합보정값!$JL:$JL,0))="인문",종합보정값!JM$8,종합보정값!JN$8)),"")</f>
        <v/>
      </c>
      <c r="K755" s="87" t="str">
        <f>IF(J755="","",J755+종합보정값!JN$16)</f>
        <v/>
      </c>
      <c r="L755" s="88" t="str">
        <f>IF(M755="","",M755+종합보정값!JM$17)</f>
        <v/>
      </c>
      <c r="M755" s="88" t="str">
        <f>IFERROR(IF(INDEX(종합보정값!$JM:$JM,MATCH($B755,종합보정값!$JL:$JL,0))="","",INDEX(종합보정값!$JM:$JM,MATCH($B755,종합보정값!$JL:$JL,0))+IF(INDEX(종합보정값!$JO:$JO,MATCH($B755,종합보정값!$JL:$JL,0))="인문",종합보정값!JM$9,종합보정값!JN$9)),"")</f>
        <v/>
      </c>
      <c r="N755" s="88" t="str">
        <f>IF(M755="","",M755+종합보정값!JN$17)</f>
        <v/>
      </c>
      <c r="O755" s="89" t="str">
        <f>IF(P755="","",P755+종합보정값!JM$18)</f>
        <v/>
      </c>
      <c r="P755" s="89" t="str">
        <f>IFERROR(IF(INDEX(종합보정값!$JM:$JM,MATCH($B755,종합보정값!$JL:$JL,0))="","",INDEX(종합보정값!$JM:$JM,MATCH($B755,종합보정값!$JL:$JL,0))+IF(INDEX(종합보정값!$JO:$JO,MATCH($B755,종합보정값!$JL:$JL,0))="인문",종합보정값!JM$10,종합보정값!JN$10)),"")</f>
        <v/>
      </c>
      <c r="Q755" s="89" t="str">
        <f>IF(P755="","",P755+종합보정값!JN$18)</f>
        <v/>
      </c>
    </row>
    <row r="756" spans="2:17">
      <c r="B756" s="84" t="s">
        <v>2262</v>
      </c>
      <c r="C756" s="85" t="str">
        <f>IF(D756="","",D756+종합보정값!JM$14)</f>
        <v/>
      </c>
      <c r="D756" s="85" t="str">
        <f>IFERROR(IF(INDEX(종합보정값!$JM:$JM,MATCH($B756,종합보정값!$JL:$JL,0))="","",INDEX(종합보정값!$JM:$JM,MATCH($B756,종합보정값!$JL:$JL,0))+IF(INDEX(종합보정값!$JO:$JO,MATCH($B756,종합보정값!$JL:$JL,0))="인문",종합보정값!JM$6,종합보정값!JN$6)),"")</f>
        <v/>
      </c>
      <c r="E756" s="85" t="str">
        <f>IF(D756="","",D756+종합보정값!JN$14)</f>
        <v/>
      </c>
      <c r="F756" s="86" t="str">
        <f>IF(G756="","",G756+종합보정값!JM$15)</f>
        <v/>
      </c>
      <c r="G756" s="86" t="str">
        <f>IFERROR(IF(INDEX(종합보정값!$JM:$JM,MATCH($B756,종합보정값!$JL:$JL,0))="","",INDEX(종합보정값!$JM:$JM,MATCH($B756,종합보정값!$JL:$JL,0))+IF(INDEX(종합보정값!$JO:$JO,MATCH($B756,종합보정값!$JL:$JL,0))="인문",종합보정값!JM$7,종합보정값!JN$7)),"")</f>
        <v/>
      </c>
      <c r="H756" s="86" t="str">
        <f>IF(G756="","",G756+종합보정값!JN$15)</f>
        <v/>
      </c>
      <c r="I756" s="87" t="str">
        <f>IF(J756="","",J756+종합보정값!JM$16)</f>
        <v/>
      </c>
      <c r="J756" s="87" t="str">
        <f>IFERROR(IF(INDEX(종합보정값!$JM:$JM,MATCH($B756,종합보정값!$JL:$JL,0))="","",INDEX(종합보정값!$JM:$JM,MATCH($B756,종합보정값!$JL:$JL,0))+IF(INDEX(종합보정값!$JO:$JO,MATCH($B756,종합보정값!$JL:$JL,0))="인문",종합보정값!JM$8,종합보정값!JN$8)),"")</f>
        <v/>
      </c>
      <c r="K756" s="87" t="str">
        <f>IF(J756="","",J756+종합보정값!JN$16)</f>
        <v/>
      </c>
      <c r="L756" s="88" t="str">
        <f>IF(M756="","",M756+종합보정값!JM$17)</f>
        <v/>
      </c>
      <c r="M756" s="88" t="str">
        <f>IFERROR(IF(INDEX(종합보정값!$JM:$JM,MATCH($B756,종합보정값!$JL:$JL,0))="","",INDEX(종합보정값!$JM:$JM,MATCH($B756,종합보정값!$JL:$JL,0))+IF(INDEX(종합보정값!$JO:$JO,MATCH($B756,종합보정값!$JL:$JL,0))="인문",종합보정값!JM$9,종합보정값!JN$9)),"")</f>
        <v/>
      </c>
      <c r="N756" s="88" t="str">
        <f>IF(M756="","",M756+종합보정값!JN$17)</f>
        <v/>
      </c>
      <c r="O756" s="89" t="str">
        <f>IF(P756="","",P756+종합보정값!JM$18)</f>
        <v/>
      </c>
      <c r="P756" s="89" t="str">
        <f>IFERROR(IF(INDEX(종합보정값!$JM:$JM,MATCH($B756,종합보정값!$JL:$JL,0))="","",INDEX(종합보정값!$JM:$JM,MATCH($B756,종합보정값!$JL:$JL,0))+IF(INDEX(종합보정값!$JO:$JO,MATCH($B756,종합보정값!$JL:$JL,0))="인문",종합보정값!JM$10,종합보정값!JN$10)),"")</f>
        <v/>
      </c>
      <c r="Q756" s="89" t="str">
        <f>IF(P756="","",P756+종합보정값!JN$18)</f>
        <v/>
      </c>
    </row>
    <row r="757" spans="2:17">
      <c r="B757" s="84" t="s">
        <v>2263</v>
      </c>
      <c r="C757" s="85" t="str">
        <f>IF(D757="","",D757+종합보정값!JM$14)</f>
        <v/>
      </c>
      <c r="D757" s="85" t="str">
        <f>IFERROR(IF(INDEX(종합보정값!$JM:$JM,MATCH($B757,종합보정값!$JL:$JL,0))="","",INDEX(종합보정값!$JM:$JM,MATCH($B757,종합보정값!$JL:$JL,0))+IF(INDEX(종합보정값!$JO:$JO,MATCH($B757,종합보정값!$JL:$JL,0))="인문",종합보정값!JM$6,종합보정값!JN$6)),"")</f>
        <v/>
      </c>
      <c r="E757" s="85" t="str">
        <f>IF(D757="","",D757+종합보정값!JN$14)</f>
        <v/>
      </c>
      <c r="F757" s="86" t="str">
        <f>IF(G757="","",G757+종합보정값!JM$15)</f>
        <v/>
      </c>
      <c r="G757" s="86" t="str">
        <f>IFERROR(IF(INDEX(종합보정값!$JM:$JM,MATCH($B757,종합보정값!$JL:$JL,0))="","",INDEX(종합보정값!$JM:$JM,MATCH($B757,종합보정값!$JL:$JL,0))+IF(INDEX(종합보정값!$JO:$JO,MATCH($B757,종합보정값!$JL:$JL,0))="인문",종합보정값!JM$7,종합보정값!JN$7)),"")</f>
        <v/>
      </c>
      <c r="H757" s="86" t="str">
        <f>IF(G757="","",G757+종합보정값!JN$15)</f>
        <v/>
      </c>
      <c r="I757" s="87" t="str">
        <f>IF(J757="","",J757+종합보정값!JM$16)</f>
        <v/>
      </c>
      <c r="J757" s="87" t="str">
        <f>IFERROR(IF(INDEX(종합보정값!$JM:$JM,MATCH($B757,종합보정값!$JL:$JL,0))="","",INDEX(종합보정값!$JM:$JM,MATCH($B757,종합보정값!$JL:$JL,0))+IF(INDEX(종합보정값!$JO:$JO,MATCH($B757,종합보정값!$JL:$JL,0))="인문",종합보정값!JM$8,종합보정값!JN$8)),"")</f>
        <v/>
      </c>
      <c r="K757" s="87" t="str">
        <f>IF(J757="","",J757+종합보정값!JN$16)</f>
        <v/>
      </c>
      <c r="L757" s="88" t="str">
        <f>IF(M757="","",M757+종합보정값!JM$17)</f>
        <v/>
      </c>
      <c r="M757" s="88" t="str">
        <f>IFERROR(IF(INDEX(종합보정값!$JM:$JM,MATCH($B757,종합보정값!$JL:$JL,0))="","",INDEX(종합보정값!$JM:$JM,MATCH($B757,종합보정값!$JL:$JL,0))+IF(INDEX(종합보정값!$JO:$JO,MATCH($B757,종합보정값!$JL:$JL,0))="인문",종합보정값!JM$9,종합보정값!JN$9)),"")</f>
        <v/>
      </c>
      <c r="N757" s="88" t="str">
        <f>IF(M757="","",M757+종합보정값!JN$17)</f>
        <v/>
      </c>
      <c r="O757" s="89" t="str">
        <f>IF(P757="","",P757+종합보정값!JM$18)</f>
        <v/>
      </c>
      <c r="P757" s="89" t="str">
        <f>IFERROR(IF(INDEX(종합보정값!$JM:$JM,MATCH($B757,종합보정값!$JL:$JL,0))="","",INDEX(종합보정값!$JM:$JM,MATCH($B757,종합보정값!$JL:$JL,0))+IF(INDEX(종합보정값!$JO:$JO,MATCH($B757,종합보정값!$JL:$JL,0))="인문",종합보정값!JM$10,종합보정값!JN$10)),"")</f>
        <v/>
      </c>
      <c r="Q757" s="89" t="str">
        <f>IF(P757="","",P757+종합보정값!JN$18)</f>
        <v/>
      </c>
    </row>
    <row r="759" spans="2:17">
      <c r="B759" s="159" t="s">
        <v>2264</v>
      </c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5"/>
    </row>
    <row r="760" spans="2:17">
      <c r="B760" s="78"/>
      <c r="C760" s="163" t="s">
        <v>1862</v>
      </c>
      <c r="D760" s="154"/>
      <c r="E760" s="155"/>
      <c r="F760" s="161" t="s">
        <v>1863</v>
      </c>
      <c r="G760" s="154"/>
      <c r="H760" s="155"/>
      <c r="I760" s="162" t="s">
        <v>1864</v>
      </c>
      <c r="J760" s="154"/>
      <c r="K760" s="155"/>
      <c r="L760" s="156" t="s">
        <v>1865</v>
      </c>
      <c r="M760" s="154"/>
      <c r="N760" s="155"/>
      <c r="O760" s="157" t="s">
        <v>1866</v>
      </c>
      <c r="P760" s="154"/>
      <c r="Q760" s="155"/>
    </row>
    <row r="761" spans="2:17">
      <c r="B761" s="78" t="s">
        <v>1869</v>
      </c>
      <c r="C761" s="79" t="s">
        <v>19</v>
      </c>
      <c r="D761" s="79" t="s">
        <v>20</v>
      </c>
      <c r="E761" s="79" t="s">
        <v>21</v>
      </c>
      <c r="F761" s="80" t="s">
        <v>19</v>
      </c>
      <c r="G761" s="80" t="s">
        <v>20</v>
      </c>
      <c r="H761" s="80" t="s">
        <v>21</v>
      </c>
      <c r="I761" s="81" t="s">
        <v>19</v>
      </c>
      <c r="J761" s="81" t="s">
        <v>20</v>
      </c>
      <c r="K761" s="81" t="s">
        <v>21</v>
      </c>
      <c r="L761" s="82" t="s">
        <v>19</v>
      </c>
      <c r="M761" s="82" t="s">
        <v>20</v>
      </c>
      <c r="N761" s="82" t="s">
        <v>21</v>
      </c>
      <c r="O761" s="83" t="s">
        <v>19</v>
      </c>
      <c r="P761" s="83" t="s">
        <v>20</v>
      </c>
      <c r="Q761" s="83" t="s">
        <v>21</v>
      </c>
    </row>
    <row r="762" spans="2:17">
      <c r="B762" s="84" t="s">
        <v>2265</v>
      </c>
      <c r="C762" s="85" t="str">
        <f>IF(D762="","",D762+종합보정값!JR$14)</f>
        <v/>
      </c>
      <c r="D762" s="85" t="str">
        <f>IFERROR(IF(INDEX(종합보정값!$JR:$JR,MATCH(SUBSTITUTE($B762,"인문1","인문2"),종합보정값!$JQ:$JQ,0))="","",INDEX(종합보정값!$JR:$JR,MATCH(SUBSTITUTE($B762,"인문1","인문2"),종합보정값!$JQ:$JQ,0))+종합보정값!JR$6-종합보정값!JR$35),"")</f>
        <v/>
      </c>
      <c r="E762" s="85" t="str">
        <f>IF(D762="","",D762+종합보정값!JS$14)</f>
        <v/>
      </c>
      <c r="F762" s="86" t="str">
        <f>IF(G762="","",G762+종합보정값!JR$15)</f>
        <v/>
      </c>
      <c r="G762" s="86" t="str">
        <f>IFERROR(IF(INDEX(종합보정값!$JR:$JR,MATCH(SUBSTITUTE($B762,"인문1","인문2"),종합보정값!$JQ:$JQ,0))="","",INDEX(종합보정값!$JR:$JR,MATCH(SUBSTITUTE($B762,"인문1","인문2"),종합보정값!$JQ:$JQ,0))+종합보정값!JR$7-종합보정값!JR$36),"")</f>
        <v/>
      </c>
      <c r="H762" s="86" t="str">
        <f>IF(G762="","",G762+종합보정값!JS$15)</f>
        <v/>
      </c>
      <c r="I762" s="87" t="str">
        <f>IF(J762="","",J762+종합보정값!JR$16)</f>
        <v/>
      </c>
      <c r="J762" s="87" t="str">
        <f>IFERROR(IF(INDEX(종합보정값!$JR:$JR,MATCH(SUBSTITUTE($B762,"인문1","인문2"),종합보정값!$JQ:$JQ,0))="","",INDEX(종합보정값!$JR:$JR,MATCH(SUBSTITUTE($B762,"인문1","인문2"),종합보정값!$JQ:$JQ,0))+종합보정값!JR$8-종합보정값!JR$37),"")</f>
        <v/>
      </c>
      <c r="K762" s="87" t="str">
        <f>IF(J762="","",J762+종합보정값!JS$16)</f>
        <v/>
      </c>
      <c r="L762" s="88" t="str">
        <f>IF(M762="","",M762+종합보정값!JR$17)</f>
        <v/>
      </c>
      <c r="M762" s="88" t="str">
        <f>IFERROR(IF(INDEX(종합보정값!$JR:$JR,MATCH(SUBSTITUTE($B762,"인문1","인문2"),종합보정값!$JQ:$JQ,0))="","",INDEX(종합보정값!$JR:$JR,MATCH(SUBSTITUTE($B762,"인문1","인문2"),종합보정값!$JQ:$JQ,0))+종합보정값!JR$9-종합보정값!JR$38),"")</f>
        <v/>
      </c>
      <c r="N762" s="88" t="str">
        <f>IF(M762="","",M762+종합보정값!JS$17)</f>
        <v/>
      </c>
      <c r="O762" s="89" t="str">
        <f>IF(P762="","",P762+종합보정값!JR$18)</f>
        <v/>
      </c>
      <c r="P762" s="89" t="str">
        <f>IFERROR(IF(INDEX(종합보정값!$JR:$JR,MATCH(SUBSTITUTE($B762,"인문1","인문2"),종합보정값!$JQ:$JQ,0))="","",INDEX(종합보정값!$JR:$JR,MATCH(SUBSTITUTE($B762,"인문1","인문2"),종합보정값!$JQ:$JQ,0))+종합보정값!JR$10-종합보정값!JR$39),"")</f>
        <v/>
      </c>
      <c r="Q762" s="89" t="str">
        <f>IF(P762="","",P762+종합보정값!JS$18)</f>
        <v/>
      </c>
    </row>
    <row r="763" spans="2:17">
      <c r="B763" s="84" t="s">
        <v>2266</v>
      </c>
      <c r="C763" s="85" t="str">
        <f>IF(D763="","",D763+종합보정값!JR$14)</f>
        <v/>
      </c>
      <c r="D763" s="85" t="str">
        <f>IFERROR(IF(INDEX(종합보정값!$JR:$JR,MATCH($B763,종합보정값!$JQ:$JQ,0))="","",INDEX(종합보정값!$JR:$JR,MATCH($B763,종합보정값!$JQ:$JQ,0))+IF(INDEX(종합보정값!$JT:$JT,MATCH($B763,종합보정값!$JQ:$JQ,0))="인문",종합보정값!JR$6,종합보정값!JS$6)),"")</f>
        <v/>
      </c>
      <c r="E763" s="85" t="str">
        <f>IF(D763="","",D763+종합보정값!JS$14)</f>
        <v/>
      </c>
      <c r="F763" s="86" t="str">
        <f>IF(G763="","",G763+종합보정값!JR$15)</f>
        <v/>
      </c>
      <c r="G763" s="86" t="str">
        <f>IFERROR(IF(INDEX(종합보정값!$JR:$JR,MATCH($B763,종합보정값!$JQ:$JQ,0))="","",INDEX(종합보정값!$JR:$JR,MATCH($B763,종합보정값!$JQ:$JQ,0))+IF(INDEX(종합보정값!$JT:$JT,MATCH($B763,종합보정값!$JQ:$JQ,0))="인문",종합보정값!JR$7,종합보정값!JS$7)),"")</f>
        <v/>
      </c>
      <c r="H763" s="86" t="str">
        <f>IF(G763="","",G763+종합보정값!JS$15)</f>
        <v/>
      </c>
      <c r="I763" s="87" t="str">
        <f>IF(J763="","",J763+종합보정값!JR$16)</f>
        <v/>
      </c>
      <c r="J763" s="87" t="str">
        <f>IFERROR(IF(INDEX(종합보정값!$JR:$JR,MATCH($B763,종합보정값!$JQ:$JQ,0))="","",INDEX(종합보정값!$JR:$JR,MATCH($B763,종합보정값!$JQ:$JQ,0))+IF(INDEX(종합보정값!$JT:$JT,MATCH($B763,종합보정값!$JQ:$JQ,0))="인문",종합보정값!JR$8,종합보정값!JS$8)),"")</f>
        <v/>
      </c>
      <c r="K763" s="87" t="str">
        <f>IF(J763="","",J763+종합보정값!JS$16)</f>
        <v/>
      </c>
      <c r="L763" s="88" t="str">
        <f>IF(M763="","",M763+종합보정값!JR$17)</f>
        <v/>
      </c>
      <c r="M763" s="88" t="str">
        <f>IFERROR(IF(INDEX(종합보정값!$JR:$JR,MATCH($B763,종합보정값!$JQ:$JQ,0))="","",INDEX(종합보정값!$JR:$JR,MATCH($B763,종합보정값!$JQ:$JQ,0))+IF(INDEX(종합보정값!$JT:$JT,MATCH($B763,종합보정값!$JQ:$JQ,0))="인문",종합보정값!JR$9,종합보정값!JS$9)),"")</f>
        <v/>
      </c>
      <c r="N763" s="88" t="str">
        <f>IF(M763="","",M763+종합보정값!JS$17)</f>
        <v/>
      </c>
      <c r="O763" s="89" t="str">
        <f>IF(P763="","",P763+종합보정값!JR$18)</f>
        <v/>
      </c>
      <c r="P763" s="89" t="str">
        <f>IFERROR(IF(INDEX(종합보정값!$JR:$JR,MATCH($B763,종합보정값!$JQ:$JQ,0))="","",INDEX(종합보정값!$JR:$JR,MATCH($B763,종합보정값!$JQ:$JQ,0))+IF(INDEX(종합보정값!$JT:$JT,MATCH($B763,종합보정값!$JQ:$JQ,0))="인문",종합보정값!JR$10,종합보정값!JS$10)),"")</f>
        <v/>
      </c>
      <c r="Q763" s="89" t="str">
        <f>IF(P763="","",P763+종합보정값!JS$18)</f>
        <v/>
      </c>
    </row>
    <row r="764" spans="2:17">
      <c r="B764" s="84" t="s">
        <v>2267</v>
      </c>
      <c r="C764" s="85" t="str">
        <f>IF(D764="","",D764+종합보정값!JR$14)</f>
        <v/>
      </c>
      <c r="D764" s="85" t="str">
        <f>IFERROR(IF(INDEX(종합보정값!$JR:$JR,MATCH(SUBSTITUTE($B764,"인문3","인문2"),종합보정값!$JQ:$JQ,0))="","",INDEX(종합보정값!$JR:$JR,MATCH(SUBSTITUTE($B764,"인문3","인문2"),종합보정값!$JQ:$JQ,0))+종합보정값!JR$6+종합보정값!JR$35),"")</f>
        <v/>
      </c>
      <c r="E764" s="85" t="str">
        <f>IF(D764="","",D764+종합보정값!JS$14)</f>
        <v/>
      </c>
      <c r="F764" s="86" t="str">
        <f>IF(G764="","",G764+종합보정값!JR$15)</f>
        <v/>
      </c>
      <c r="G764" s="86" t="str">
        <f>IFERROR(IF(INDEX(종합보정값!$JR:$JR,MATCH(SUBSTITUTE($B764,"인문3","인문2"),종합보정값!$JQ:$JQ,0))="","",INDEX(종합보정값!$JR:$JR,MATCH(SUBSTITUTE($B764,"인문3","인문2"),종합보정값!$JQ:$JQ,0))+종합보정값!JR$7+종합보정값!JR$36),"")</f>
        <v/>
      </c>
      <c r="H764" s="86" t="str">
        <f>IF(G764="","",G764+종합보정값!JS$15)</f>
        <v/>
      </c>
      <c r="I764" s="87" t="str">
        <f>IF(J764="","",J764+종합보정값!JR$16)</f>
        <v/>
      </c>
      <c r="J764" s="87" t="str">
        <f>IFERROR(IF(INDEX(종합보정값!$JR:$JR,MATCH(SUBSTITUTE($B764,"인문3","인문2"),종합보정값!$JQ:$JQ,0))="","",INDEX(종합보정값!$JR:$JR,MATCH(SUBSTITUTE($B764,"인문3","인문2"),종합보정값!$JQ:$JQ,0))+종합보정값!JR$8+종합보정값!JR$37),"")</f>
        <v/>
      </c>
      <c r="K764" s="87" t="str">
        <f>IF(J764="","",J764+종합보정값!JS$16)</f>
        <v/>
      </c>
      <c r="L764" s="88" t="str">
        <f>IF(M764="","",M764+종합보정값!JR$17)</f>
        <v/>
      </c>
      <c r="M764" s="88" t="str">
        <f>IFERROR(IF(INDEX(종합보정값!$JR:$JR,MATCH(SUBSTITUTE($B764,"인문3","인문2"),종합보정값!$JQ:$JQ,0))="","",INDEX(종합보정값!$JR:$JR,MATCH(SUBSTITUTE($B764,"인문3","인문2"),종합보정값!$JQ:$JQ,0))+종합보정값!JR$9+종합보정값!JR$38),"")</f>
        <v/>
      </c>
      <c r="N764" s="88" t="str">
        <f>IF(M764="","",M764+종합보정값!JS$17)</f>
        <v/>
      </c>
      <c r="O764" s="89" t="str">
        <f>IF(P764="","",P764+종합보정값!JR$18)</f>
        <v/>
      </c>
      <c r="P764" s="89" t="str">
        <f>IFERROR(IF(INDEX(종합보정값!$JR:$JR,MATCH(SUBSTITUTE($B764,"인문3","인문2"),종합보정값!$JQ:$JQ,0))="","",INDEX(종합보정값!$JR:$JR,MATCH(SUBSTITUTE($B764,"인문3","인문2"),종합보정값!$JQ:$JQ,0))+종합보정값!JR$10+종합보정값!JR$39),"")</f>
        <v/>
      </c>
      <c r="Q764" s="89" t="str">
        <f>IF(P764="","",P764+종합보정값!JS$18)</f>
        <v/>
      </c>
    </row>
    <row r="765" spans="2:17">
      <c r="B765" s="84" t="s">
        <v>2268</v>
      </c>
      <c r="C765" s="85" t="str">
        <f>IF(D765="","",D765+종합보정값!JR$14)</f>
        <v/>
      </c>
      <c r="D765" s="85" t="str">
        <f>IFERROR(IF(INDEX(종합보정값!$JR:$JR,MATCH(SUBSTITUTE($B765,"자연1","자연2"),종합보정값!$JQ:$JQ,0))="","",INDEX(종합보정값!$JR:$JR,MATCH(SUBSTITUTE($B765,"자연1","자연2"),종합보정값!$JQ:$JQ,0))+종합보정값!JS$6-종합보정값!JS$35),"")</f>
        <v/>
      </c>
      <c r="E765" s="85" t="str">
        <f>IF(D765="","",D765+종합보정값!JS$14)</f>
        <v/>
      </c>
      <c r="F765" s="86" t="str">
        <f>IF(G765="","",G765+종합보정값!JR$15)</f>
        <v/>
      </c>
      <c r="G765" s="86" t="str">
        <f>IFERROR(IF(INDEX(종합보정값!$JR:$JR,MATCH(SUBSTITUTE($B765,"자연1","자연2"),종합보정값!$JQ:$JQ,0))="","",INDEX(종합보정값!$JR:$JR,MATCH(SUBSTITUTE($B765,"자연1","자연2"),종합보정값!$JQ:$JQ,0))+종합보정값!JS$7-종합보정값!JS$36),"")</f>
        <v/>
      </c>
      <c r="H765" s="86" t="str">
        <f>IF(G765="","",G765+종합보정값!JS$15)</f>
        <v/>
      </c>
      <c r="I765" s="87" t="str">
        <f>IF(J765="","",J765+종합보정값!JR$16)</f>
        <v/>
      </c>
      <c r="J765" s="87" t="str">
        <f>IFERROR(IF(INDEX(종합보정값!$JR:$JR,MATCH(SUBSTITUTE($B765,"자연1","자연2"),종합보정값!$JQ:$JQ,0))="","",INDEX(종합보정값!$JR:$JR,MATCH(SUBSTITUTE($B765,"자연1","자연2"),종합보정값!$JQ:$JQ,0))+종합보정값!JS$8-종합보정값!JS$37),"")</f>
        <v/>
      </c>
      <c r="K765" s="87" t="str">
        <f>IF(J765="","",J765+종합보정값!JS$16)</f>
        <v/>
      </c>
      <c r="L765" s="88" t="str">
        <f>IF(M765="","",M765+종합보정값!JR$17)</f>
        <v/>
      </c>
      <c r="M765" s="88" t="str">
        <f>IFERROR(IF(INDEX(종합보정값!$JR:$JR,MATCH(SUBSTITUTE($B765,"자연1","자연2"),종합보정값!$JQ:$JQ,0))="","",INDEX(종합보정값!$JR:$JR,MATCH(SUBSTITUTE($B765,"자연1","자연2"),종합보정값!$JQ:$JQ,0))+종합보정값!JS$9-종합보정값!JS$38),"")</f>
        <v/>
      </c>
      <c r="N765" s="88" t="str">
        <f>IF(M765="","",M765+종합보정값!JS$17)</f>
        <v/>
      </c>
      <c r="O765" s="89" t="str">
        <f>IF(P765="","",P765+종합보정값!JR$18)</f>
        <v/>
      </c>
      <c r="P765" s="89" t="str">
        <f>IFERROR(IF(INDEX(종합보정값!$JR:$JR,MATCH(SUBSTITUTE($B765,"자연1","자연2"),종합보정값!$JQ:$JQ,0))="","",INDEX(종합보정값!$JR:$JR,MATCH(SUBSTITUTE($B765,"자연1","자연2"),종합보정값!$JQ:$JQ,0))+종합보정값!JS$10-종합보정값!JS$39),"")</f>
        <v/>
      </c>
      <c r="Q765" s="89" t="str">
        <f>IF(P765="","",P765+종합보정값!JS$18)</f>
        <v/>
      </c>
    </row>
    <row r="766" spans="2:17">
      <c r="B766" s="84" t="s">
        <v>2269</v>
      </c>
      <c r="C766" s="85" t="str">
        <f>IF(D766="","",D766+종합보정값!JR$14)</f>
        <v/>
      </c>
      <c r="D766" s="85" t="str">
        <f>IFERROR(IF(INDEX(종합보정값!$JR:$JR,MATCH($B766,종합보정값!$JQ:$JQ,0))="","",INDEX(종합보정값!$JR:$JR,MATCH($B766,종합보정값!$JQ:$JQ,0))+IF(INDEX(종합보정값!$JT:$JT,MATCH($B766,종합보정값!$JQ:$JQ,0))="인문",종합보정값!JR$6,종합보정값!JS$6)),"")</f>
        <v/>
      </c>
      <c r="E766" s="85" t="str">
        <f>IF(D766="","",D766+종합보정값!JS$14)</f>
        <v/>
      </c>
      <c r="F766" s="86" t="str">
        <f>IF(G766="","",G766+종합보정값!JR$15)</f>
        <v/>
      </c>
      <c r="G766" s="86" t="str">
        <f>IFERROR(IF(INDEX(종합보정값!$JR:$JR,MATCH($B766,종합보정값!$JQ:$JQ,0))="","",INDEX(종합보정값!$JR:$JR,MATCH($B766,종합보정값!$JQ:$JQ,0))+IF(INDEX(종합보정값!$JT:$JT,MATCH($B766,종합보정값!$JQ:$JQ,0))="인문",종합보정값!JR$7,종합보정값!JS$7)),"")</f>
        <v/>
      </c>
      <c r="H766" s="86" t="str">
        <f>IF(G766="","",G766+종합보정값!JS$15)</f>
        <v/>
      </c>
      <c r="I766" s="87" t="str">
        <f>IF(J766="","",J766+종합보정값!JR$16)</f>
        <v/>
      </c>
      <c r="J766" s="87" t="str">
        <f>IFERROR(IF(INDEX(종합보정값!$JR:$JR,MATCH($B766,종합보정값!$JQ:$JQ,0))="","",INDEX(종합보정값!$JR:$JR,MATCH($B766,종합보정값!$JQ:$JQ,0))+IF(INDEX(종합보정값!$JT:$JT,MATCH($B766,종합보정값!$JQ:$JQ,0))="인문",종합보정값!JR$8,종합보정값!JS$8)),"")</f>
        <v/>
      </c>
      <c r="K766" s="87" t="str">
        <f>IF(J766="","",J766+종합보정값!JS$16)</f>
        <v/>
      </c>
      <c r="L766" s="88" t="str">
        <f>IF(M766="","",M766+종합보정값!JR$17)</f>
        <v/>
      </c>
      <c r="M766" s="88" t="str">
        <f>IFERROR(IF(INDEX(종합보정값!$JR:$JR,MATCH($B766,종합보정값!$JQ:$JQ,0))="","",INDEX(종합보정값!$JR:$JR,MATCH($B766,종합보정값!$JQ:$JQ,0))+IF(INDEX(종합보정값!$JT:$JT,MATCH($B766,종합보정값!$JQ:$JQ,0))="인문",종합보정값!JR$9,종합보정값!JS$9)),"")</f>
        <v/>
      </c>
      <c r="N766" s="88" t="str">
        <f>IF(M766="","",M766+종합보정값!JS$17)</f>
        <v/>
      </c>
      <c r="O766" s="89" t="str">
        <f>IF(P766="","",P766+종합보정값!JR$18)</f>
        <v/>
      </c>
      <c r="P766" s="89" t="str">
        <f>IFERROR(IF(INDEX(종합보정값!$JR:$JR,MATCH($B766,종합보정값!$JQ:$JQ,0))="","",INDEX(종합보정값!$JR:$JR,MATCH($B766,종합보정값!$JQ:$JQ,0))+IF(INDEX(종합보정값!$JT:$JT,MATCH($B766,종합보정값!$JQ:$JQ,0))="인문",종합보정값!JR$10,종합보정값!JS$10)),"")</f>
        <v/>
      </c>
      <c r="Q766" s="89" t="str">
        <f>IF(P766="","",P766+종합보정값!JS$18)</f>
        <v/>
      </c>
    </row>
    <row r="767" spans="2:17">
      <c r="B767" s="84" t="s">
        <v>2270</v>
      </c>
      <c r="C767" s="85" t="str">
        <f>IF(D767="","",D767+종합보정값!JR$14)</f>
        <v/>
      </c>
      <c r="D767" s="85" t="str">
        <f>IFERROR(IF(INDEX(종합보정값!$JR:$JR,MATCH(SUBSTITUTE($B767,"자연3","자연2"),종합보정값!$JQ:$JQ,0))="","",INDEX(종합보정값!$JR:$JR,MATCH(SUBSTITUTE($B767,"자연3","자연2"),종합보정값!$JQ:$JQ,0))+종합보정값!JS$6+종합보정값!JS$35),"")</f>
        <v/>
      </c>
      <c r="E767" s="85" t="str">
        <f>IF(D767="","",D767+종합보정값!JS$14)</f>
        <v/>
      </c>
      <c r="F767" s="86" t="str">
        <f>IF(G767="","",G767+종합보정값!JR$15)</f>
        <v/>
      </c>
      <c r="G767" s="86" t="str">
        <f>IFERROR(IF(INDEX(종합보정값!$JR:$JR,MATCH(SUBSTITUTE($B767,"자연3","자연2"),종합보정값!$JQ:$JQ,0))="","",INDEX(종합보정값!$JR:$JR,MATCH(SUBSTITUTE($B767,"자연3","자연2"),종합보정값!$JQ:$JQ,0))+종합보정값!JS$7+종합보정값!JS$36),"")</f>
        <v/>
      </c>
      <c r="H767" s="86" t="str">
        <f>IF(G767="","",G767+종합보정값!JS$15)</f>
        <v/>
      </c>
      <c r="I767" s="87" t="str">
        <f>IF(J767="","",J767+종합보정값!JR$16)</f>
        <v/>
      </c>
      <c r="J767" s="87" t="str">
        <f>IFERROR(IF(INDEX(종합보정값!$JR:$JR,MATCH(SUBSTITUTE($B767,"자연3","자연2"),종합보정값!$JQ:$JQ,0))="","",INDEX(종합보정값!$JR:$JR,MATCH(SUBSTITUTE($B767,"자연3","자연2"),종합보정값!$JQ:$JQ,0))+종합보정값!JS$8+종합보정값!JS$37),"")</f>
        <v/>
      </c>
      <c r="K767" s="87" t="str">
        <f>IF(J767="","",J767+종합보정값!JS$16)</f>
        <v/>
      </c>
      <c r="L767" s="88" t="str">
        <f>IF(M767="","",M767+종합보정값!JR$17)</f>
        <v/>
      </c>
      <c r="M767" s="88" t="str">
        <f>IFERROR(IF(INDEX(종합보정값!$JR:$JR,MATCH(SUBSTITUTE($B767,"자연3","자연2"),종합보정값!$JQ:$JQ,0))="","",INDEX(종합보정값!$JR:$JR,MATCH(SUBSTITUTE($B767,"자연3","자연2"),종합보정값!$JQ:$JQ,0))+종합보정값!JS$9+종합보정값!JS$38),"")</f>
        <v/>
      </c>
      <c r="N767" s="88" t="str">
        <f>IF(M767="","",M767+종합보정값!JS$17)</f>
        <v/>
      </c>
      <c r="O767" s="89" t="str">
        <f>IF(P767="","",P767+종합보정값!JR$18)</f>
        <v/>
      </c>
      <c r="P767" s="89" t="str">
        <f>IFERROR(IF(INDEX(종합보정값!$JR:$JR,MATCH(SUBSTITUTE($B767,"자연3","자연2"),종합보정값!$JQ:$JQ,0))="","",INDEX(종합보정값!$JR:$JR,MATCH(SUBSTITUTE($B767,"자연3","자연2"),종합보정값!$JQ:$JQ,0))+종합보정값!JS$10+종합보정값!JS$39),"")</f>
        <v/>
      </c>
      <c r="Q767" s="89" t="str">
        <f>IF(P767="","",P767+종합보정값!JS$18)</f>
        <v/>
      </c>
    </row>
    <row r="768" spans="2:17">
      <c r="B768" s="84" t="s">
        <v>2271</v>
      </c>
      <c r="C768" s="85" t="str">
        <f>IF(D768="","",D768+종합보정값!JR$14)</f>
        <v/>
      </c>
      <c r="D768" s="85" t="str">
        <f>IFERROR(IF(INDEX(종합보정값!$JR:$JR,MATCH($B768,종합보정값!$JQ:$JQ,0))="","",INDEX(종합보정값!$JR:$JR,MATCH($B768,종합보정값!$JQ:$JQ,0))+IF(INDEX(종합보정값!$JT:$JT,MATCH($B768,종합보정값!$JQ:$JQ,0))="인문",종합보정값!JR$6,종합보정값!JS$6)),"")</f>
        <v/>
      </c>
      <c r="E768" s="85" t="str">
        <f>IF(D768="","",D768+종합보정값!JS$14)</f>
        <v/>
      </c>
      <c r="F768" s="86" t="str">
        <f>IF(G768="","",G768+종합보정값!JR$15)</f>
        <v/>
      </c>
      <c r="G768" s="86" t="str">
        <f>IFERROR(IF(INDEX(종합보정값!$JR:$JR,MATCH($B768,종합보정값!$JQ:$JQ,0))="","",INDEX(종합보정값!$JR:$JR,MATCH($B768,종합보정값!$JQ:$JQ,0))+IF(INDEX(종합보정값!$JT:$JT,MATCH($B768,종합보정값!$JQ:$JQ,0))="인문",종합보정값!JR$7,종합보정값!JS$7)),"")</f>
        <v/>
      </c>
      <c r="H768" s="86" t="str">
        <f>IF(G768="","",G768+종합보정값!JS$15)</f>
        <v/>
      </c>
      <c r="I768" s="87" t="str">
        <f>IF(J768="","",J768+종합보정값!JR$16)</f>
        <v/>
      </c>
      <c r="J768" s="87" t="str">
        <f>IFERROR(IF(INDEX(종합보정값!$JR:$JR,MATCH($B768,종합보정값!$JQ:$JQ,0))="","",INDEX(종합보정값!$JR:$JR,MATCH($B768,종합보정값!$JQ:$JQ,0))+IF(INDEX(종합보정값!$JT:$JT,MATCH($B768,종합보정값!$JQ:$JQ,0))="인문",종합보정값!JR$8,종합보정값!JS$8)),"")</f>
        <v/>
      </c>
      <c r="K768" s="87" t="str">
        <f>IF(J768="","",J768+종합보정값!JS$16)</f>
        <v/>
      </c>
      <c r="L768" s="88" t="str">
        <f>IF(M768="","",M768+종합보정값!JR$17)</f>
        <v/>
      </c>
      <c r="M768" s="88" t="str">
        <f>IFERROR(IF(INDEX(종합보정값!$JR:$JR,MATCH($B768,종합보정값!$JQ:$JQ,0))="","",INDEX(종합보정값!$JR:$JR,MATCH($B768,종합보정값!$JQ:$JQ,0))+IF(INDEX(종합보정값!$JT:$JT,MATCH($B768,종합보정값!$JQ:$JQ,0))="인문",종합보정값!JR$9,종합보정값!JS$9)),"")</f>
        <v/>
      </c>
      <c r="N768" s="88" t="str">
        <f>IF(M768="","",M768+종합보정값!JS$17)</f>
        <v/>
      </c>
      <c r="O768" s="89" t="str">
        <f>IF(P768="","",P768+종합보정값!JR$18)</f>
        <v/>
      </c>
      <c r="P768" s="89" t="str">
        <f>IFERROR(IF(INDEX(종합보정값!$JR:$JR,MATCH($B768,종합보정값!$JQ:$JQ,0))="","",INDEX(종합보정값!$JR:$JR,MATCH($B768,종합보정값!$JQ:$JQ,0))+IF(INDEX(종합보정값!$JT:$JT,MATCH($B768,종합보정값!$JQ:$JQ,0))="인문",종합보정값!JR$10,종합보정값!JS$10)),"")</f>
        <v/>
      </c>
      <c r="Q768" s="89" t="str">
        <f>IF(P768="","",P768+종합보정값!JS$18)</f>
        <v/>
      </c>
    </row>
    <row r="769" spans="2:17">
      <c r="B769" s="84" t="s">
        <v>2272</v>
      </c>
      <c r="C769" s="85" t="str">
        <f>IF(D769="","",D769+종합보정값!JR$14)</f>
        <v/>
      </c>
      <c r="D769" s="85" t="str">
        <f>IFERROR(IF(INDEX(종합보정값!$JR:$JR,MATCH($B769,종합보정값!$JQ:$JQ,0))="","",INDEX(종합보정값!$JR:$JR,MATCH($B769,종합보정값!$JQ:$JQ,0))+IF(INDEX(종합보정값!$JT:$JT,MATCH($B769,종합보정값!$JQ:$JQ,0))="인문",종합보정값!JR$6,종합보정값!JS$6)),"")</f>
        <v/>
      </c>
      <c r="E769" s="85" t="str">
        <f>IF(D769="","",D769+종합보정값!JS$14)</f>
        <v/>
      </c>
      <c r="F769" s="86" t="str">
        <f>IF(G769="","",G769+종합보정값!JR$15)</f>
        <v/>
      </c>
      <c r="G769" s="86" t="str">
        <f>IFERROR(IF(INDEX(종합보정값!$JR:$JR,MATCH($B769,종합보정값!$JQ:$JQ,0))="","",INDEX(종합보정값!$JR:$JR,MATCH($B769,종합보정값!$JQ:$JQ,0))+IF(INDEX(종합보정값!$JT:$JT,MATCH($B769,종합보정값!$JQ:$JQ,0))="인문",종합보정값!JR$7,종합보정값!JS$7)),"")</f>
        <v/>
      </c>
      <c r="H769" s="86" t="str">
        <f>IF(G769="","",G769+종합보정값!JS$15)</f>
        <v/>
      </c>
      <c r="I769" s="87" t="str">
        <f>IF(J769="","",J769+종합보정값!JR$16)</f>
        <v/>
      </c>
      <c r="J769" s="87" t="str">
        <f>IFERROR(IF(INDEX(종합보정값!$JR:$JR,MATCH($B769,종합보정값!$JQ:$JQ,0))="","",INDEX(종합보정값!$JR:$JR,MATCH($B769,종합보정값!$JQ:$JQ,0))+IF(INDEX(종합보정값!$JT:$JT,MATCH($B769,종합보정값!$JQ:$JQ,0))="인문",종합보정값!JR$8,종합보정값!JS$8)),"")</f>
        <v/>
      </c>
      <c r="K769" s="87" t="str">
        <f>IF(J769="","",J769+종합보정값!JS$16)</f>
        <v/>
      </c>
      <c r="L769" s="88" t="str">
        <f>IF(M769="","",M769+종합보정값!JR$17)</f>
        <v/>
      </c>
      <c r="M769" s="88" t="str">
        <f>IFERROR(IF(INDEX(종합보정값!$JR:$JR,MATCH($B769,종합보정값!$JQ:$JQ,0))="","",INDEX(종합보정값!$JR:$JR,MATCH($B769,종합보정값!$JQ:$JQ,0))+IF(INDEX(종합보정값!$JT:$JT,MATCH($B769,종합보정값!$JQ:$JQ,0))="인문",종합보정값!JR$9,종합보정값!JS$9)),"")</f>
        <v/>
      </c>
      <c r="N769" s="88" t="str">
        <f>IF(M769="","",M769+종합보정값!JS$17)</f>
        <v/>
      </c>
      <c r="O769" s="89" t="str">
        <f>IF(P769="","",P769+종합보정값!JR$18)</f>
        <v/>
      </c>
      <c r="P769" s="89" t="str">
        <f>IFERROR(IF(INDEX(종합보정값!$JR:$JR,MATCH($B769,종합보정값!$JQ:$JQ,0))="","",INDEX(종합보정값!$JR:$JR,MATCH($B769,종합보정값!$JQ:$JQ,0))+IF(INDEX(종합보정값!$JT:$JT,MATCH($B769,종합보정값!$JQ:$JQ,0))="인문",종합보정값!JR$10,종합보정값!JS$10)),"")</f>
        <v/>
      </c>
      <c r="Q769" s="89" t="str">
        <f>IF(P769="","",P769+종합보정값!JS$18)</f>
        <v/>
      </c>
    </row>
    <row r="770" spans="2:17">
      <c r="B770" s="84" t="s">
        <v>2273</v>
      </c>
      <c r="C770" s="85" t="str">
        <f>IF(D770="","",D770+종합보정값!JR$14)</f>
        <v/>
      </c>
      <c r="D770" s="85" t="str">
        <f>IFERROR(IF(INDEX(종합보정값!$JR:$JR,MATCH($B770,종합보정값!$JQ:$JQ,0))="","",INDEX(종합보정값!$JR:$JR,MATCH($B770,종합보정값!$JQ:$JQ,0))+IF(INDEX(종합보정값!$JT:$JT,MATCH($B770,종합보정값!$JQ:$JQ,0))="인문",종합보정값!JR$6,종합보정값!JS$6)),"")</f>
        <v/>
      </c>
      <c r="E770" s="85" t="str">
        <f>IF(D770="","",D770+종합보정값!JS$14)</f>
        <v/>
      </c>
      <c r="F770" s="86" t="str">
        <f>IF(G770="","",G770+종합보정값!JR$15)</f>
        <v/>
      </c>
      <c r="G770" s="86" t="str">
        <f>IFERROR(IF(INDEX(종합보정값!$JR:$JR,MATCH($B770,종합보정값!$JQ:$JQ,0))="","",INDEX(종합보정값!$JR:$JR,MATCH($B770,종합보정값!$JQ:$JQ,0))+IF(INDEX(종합보정값!$JT:$JT,MATCH($B770,종합보정값!$JQ:$JQ,0))="인문",종합보정값!JR$7,종합보정값!JS$7)),"")</f>
        <v/>
      </c>
      <c r="H770" s="86" t="str">
        <f>IF(G770="","",G770+종합보정값!JS$15)</f>
        <v/>
      </c>
      <c r="I770" s="87" t="str">
        <f>IF(J770="","",J770+종합보정값!JR$16)</f>
        <v/>
      </c>
      <c r="J770" s="87" t="str">
        <f>IFERROR(IF(INDEX(종합보정값!$JR:$JR,MATCH($B770,종합보정값!$JQ:$JQ,0))="","",INDEX(종합보정값!$JR:$JR,MATCH($B770,종합보정값!$JQ:$JQ,0))+IF(INDEX(종합보정값!$JT:$JT,MATCH($B770,종합보정값!$JQ:$JQ,0))="인문",종합보정값!JR$8,종합보정값!JS$8)),"")</f>
        <v/>
      </c>
      <c r="K770" s="87" t="str">
        <f>IF(J770="","",J770+종합보정값!JS$16)</f>
        <v/>
      </c>
      <c r="L770" s="88" t="str">
        <f>IF(M770="","",M770+종합보정값!JR$17)</f>
        <v/>
      </c>
      <c r="M770" s="88" t="str">
        <f>IFERROR(IF(INDEX(종합보정값!$JR:$JR,MATCH($B770,종합보정값!$JQ:$JQ,0))="","",INDEX(종합보정값!$JR:$JR,MATCH($B770,종합보정값!$JQ:$JQ,0))+IF(INDEX(종합보정값!$JT:$JT,MATCH($B770,종합보정값!$JQ:$JQ,0))="인문",종합보정값!JR$9,종합보정값!JS$9)),"")</f>
        <v/>
      </c>
      <c r="N770" s="88" t="str">
        <f>IF(M770="","",M770+종합보정값!JS$17)</f>
        <v/>
      </c>
      <c r="O770" s="89" t="str">
        <f>IF(P770="","",P770+종합보정값!JR$18)</f>
        <v/>
      </c>
      <c r="P770" s="89" t="str">
        <f>IFERROR(IF(INDEX(종합보정값!$JR:$JR,MATCH($B770,종합보정값!$JQ:$JQ,0))="","",INDEX(종합보정값!$JR:$JR,MATCH($B770,종합보정값!$JQ:$JQ,0))+IF(INDEX(종합보정값!$JT:$JT,MATCH($B770,종합보정값!$JQ:$JQ,0))="인문",종합보정값!JR$10,종합보정값!JS$10)),"")</f>
        <v/>
      </c>
      <c r="Q770" s="89" t="str">
        <f>IF(P770="","",P770+종합보정값!JS$18)</f>
        <v/>
      </c>
    </row>
    <row r="771" spans="2:17">
      <c r="B771" s="84" t="s">
        <v>2274</v>
      </c>
      <c r="C771" s="85" t="str">
        <f>IF(D771="","",D771+종합보정값!JR$14)</f>
        <v/>
      </c>
      <c r="D771" s="85" t="str">
        <f>IFERROR(IF(INDEX(종합보정값!$JR:$JR,MATCH($B771,종합보정값!$JQ:$JQ,0))="","",INDEX(종합보정값!$JR:$JR,MATCH($B771,종합보정값!$JQ:$JQ,0))+IF(INDEX(종합보정값!$JT:$JT,MATCH($B771,종합보정값!$JQ:$JQ,0))="인문",종합보정값!JR$6,종합보정값!JS$6)),"")</f>
        <v/>
      </c>
      <c r="E771" s="85" t="str">
        <f>IF(D771="","",D771+종합보정값!JS$14)</f>
        <v/>
      </c>
      <c r="F771" s="86" t="str">
        <f>IF(G771="","",G771+종합보정값!JR$15)</f>
        <v/>
      </c>
      <c r="G771" s="86" t="str">
        <f>IFERROR(IF(INDEX(종합보정값!$JR:$JR,MATCH($B771,종합보정값!$JQ:$JQ,0))="","",INDEX(종합보정값!$JR:$JR,MATCH($B771,종합보정값!$JQ:$JQ,0))+IF(INDEX(종합보정값!$JT:$JT,MATCH($B771,종합보정값!$JQ:$JQ,0))="인문",종합보정값!JR$7,종합보정값!JS$7)),"")</f>
        <v/>
      </c>
      <c r="H771" s="86" t="str">
        <f>IF(G771="","",G771+종합보정값!JS$15)</f>
        <v/>
      </c>
      <c r="I771" s="87" t="str">
        <f>IF(J771="","",J771+종합보정값!JR$16)</f>
        <v/>
      </c>
      <c r="J771" s="87" t="str">
        <f>IFERROR(IF(INDEX(종합보정값!$JR:$JR,MATCH($B771,종합보정값!$JQ:$JQ,0))="","",INDEX(종합보정값!$JR:$JR,MATCH($B771,종합보정값!$JQ:$JQ,0))+IF(INDEX(종합보정값!$JT:$JT,MATCH($B771,종합보정값!$JQ:$JQ,0))="인문",종합보정값!JR$8,종합보정값!JS$8)),"")</f>
        <v/>
      </c>
      <c r="K771" s="87" t="str">
        <f>IF(J771="","",J771+종합보정값!JS$16)</f>
        <v/>
      </c>
      <c r="L771" s="88" t="str">
        <f>IF(M771="","",M771+종합보정값!JR$17)</f>
        <v/>
      </c>
      <c r="M771" s="88" t="str">
        <f>IFERROR(IF(INDEX(종합보정값!$JR:$JR,MATCH($B771,종합보정값!$JQ:$JQ,0))="","",INDEX(종합보정값!$JR:$JR,MATCH($B771,종합보정값!$JQ:$JQ,0))+IF(INDEX(종합보정값!$JT:$JT,MATCH($B771,종합보정값!$JQ:$JQ,0))="인문",종합보정값!JR$9,종합보정값!JS$9)),"")</f>
        <v/>
      </c>
      <c r="N771" s="88" t="str">
        <f>IF(M771="","",M771+종합보정값!JS$17)</f>
        <v/>
      </c>
      <c r="O771" s="89" t="str">
        <f>IF(P771="","",P771+종합보정값!JR$18)</f>
        <v/>
      </c>
      <c r="P771" s="89" t="str">
        <f>IFERROR(IF(INDEX(종합보정값!$JR:$JR,MATCH($B771,종합보정값!$JQ:$JQ,0))="","",INDEX(종합보정값!$JR:$JR,MATCH($B771,종합보정값!$JQ:$JQ,0))+IF(INDEX(종합보정값!$JT:$JT,MATCH($B771,종합보정값!$JQ:$JQ,0))="인문",종합보정값!JR$10,종합보정값!JS$10)),"")</f>
        <v/>
      </c>
      <c r="Q771" s="89" t="str">
        <f>IF(P771="","",P771+종합보정값!JS$18)</f>
        <v/>
      </c>
    </row>
    <row r="773" spans="2:17">
      <c r="B773" s="159" t="s">
        <v>2275</v>
      </c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5"/>
    </row>
    <row r="774" spans="2:17">
      <c r="B774" s="78"/>
      <c r="C774" s="163" t="s">
        <v>1862</v>
      </c>
      <c r="D774" s="154"/>
      <c r="E774" s="155"/>
      <c r="F774" s="161" t="s">
        <v>1863</v>
      </c>
      <c r="G774" s="154"/>
      <c r="H774" s="155"/>
      <c r="I774" s="162" t="s">
        <v>1864</v>
      </c>
      <c r="J774" s="154"/>
      <c r="K774" s="155"/>
      <c r="L774" s="156" t="s">
        <v>1865</v>
      </c>
      <c r="M774" s="154"/>
      <c r="N774" s="155"/>
      <c r="O774" s="157" t="s">
        <v>1866</v>
      </c>
      <c r="P774" s="154"/>
      <c r="Q774" s="155"/>
    </row>
    <row r="775" spans="2:17">
      <c r="B775" s="78" t="s">
        <v>1869</v>
      </c>
      <c r="C775" s="79" t="s">
        <v>19</v>
      </c>
      <c r="D775" s="79" t="s">
        <v>20</v>
      </c>
      <c r="E775" s="79" t="s">
        <v>21</v>
      </c>
      <c r="F775" s="80" t="s">
        <v>19</v>
      </c>
      <c r="G775" s="80" t="s">
        <v>20</v>
      </c>
      <c r="H775" s="80" t="s">
        <v>21</v>
      </c>
      <c r="I775" s="81" t="s">
        <v>19</v>
      </c>
      <c r="J775" s="81" t="s">
        <v>20</v>
      </c>
      <c r="K775" s="81" t="s">
        <v>21</v>
      </c>
      <c r="L775" s="82" t="s">
        <v>19</v>
      </c>
      <c r="M775" s="82" t="s">
        <v>20</v>
      </c>
      <c r="N775" s="82" t="s">
        <v>21</v>
      </c>
      <c r="O775" s="83" t="s">
        <v>19</v>
      </c>
      <c r="P775" s="83" t="s">
        <v>20</v>
      </c>
      <c r="Q775" s="83" t="s">
        <v>21</v>
      </c>
    </row>
    <row r="776" spans="2:17">
      <c r="B776" s="84" t="s">
        <v>2276</v>
      </c>
      <c r="C776" s="85" t="str">
        <f>IF(D776="","",D776+종합보정값!JW$14)</f>
        <v/>
      </c>
      <c r="D776" s="85" t="str">
        <f>IFERROR(IF(INDEX(종합보정값!$JW:$JW,MATCH(SUBSTITUTE($B776,"인문1","인문2"),종합보정값!$JV:$JV,0))="","",INDEX(종합보정값!$JW:$JW,MATCH(SUBSTITUTE($B776,"인문1","인문2"),종합보정값!$JV:$JV,0))+종합보정값!JW$6-종합보정값!JW$35),"")</f>
        <v/>
      </c>
      <c r="E776" s="85" t="str">
        <f>IF(D776="","",D776+종합보정값!JX$14)</f>
        <v/>
      </c>
      <c r="F776" s="86" t="str">
        <f>IF(G776="","",G776+종합보정값!JW$15)</f>
        <v/>
      </c>
      <c r="G776" s="86" t="str">
        <f>IFERROR(IF(INDEX(종합보정값!$JW:$JW,MATCH(SUBSTITUTE($B776,"인문1","인문2"),종합보정값!$JV:$JV,0))="","",INDEX(종합보정값!$JW:$JW,MATCH(SUBSTITUTE($B776,"인문1","인문2"),종합보정값!$JV:$JV,0))+종합보정값!JW$7-종합보정값!JW$36),"")</f>
        <v/>
      </c>
      <c r="H776" s="86" t="str">
        <f>IF(G776="","",G776+종합보정값!JX$15)</f>
        <v/>
      </c>
      <c r="I776" s="87" t="str">
        <f>IF(J776="","",J776+종합보정값!JW$16)</f>
        <v/>
      </c>
      <c r="J776" s="87" t="str">
        <f>IFERROR(IF(INDEX(종합보정값!$JW:$JW,MATCH(SUBSTITUTE($B776,"인문1","인문2"),종합보정값!$JV:$JV,0))="","",INDEX(종합보정값!$JW:$JW,MATCH(SUBSTITUTE($B776,"인문1","인문2"),종합보정값!$JV:$JV,0))+종합보정값!JW$8-종합보정값!JW$37),"")</f>
        <v/>
      </c>
      <c r="K776" s="87" t="str">
        <f>IF(J776="","",J776+종합보정값!JX$16)</f>
        <v/>
      </c>
      <c r="L776" s="88" t="str">
        <f>IF(M776="","",M776+종합보정값!JW$17)</f>
        <v/>
      </c>
      <c r="M776" s="88" t="str">
        <f>IFERROR(IF(INDEX(종합보정값!$JW:$JW,MATCH(SUBSTITUTE($B776,"인문1","인문2"),종합보정값!$JV:$JV,0))="","",INDEX(종합보정값!$JW:$JW,MATCH(SUBSTITUTE($B776,"인문1","인문2"),종합보정값!$JV:$JV,0))+종합보정값!JW$9-종합보정값!JW$38),"")</f>
        <v/>
      </c>
      <c r="N776" s="88" t="str">
        <f>IF(M776="","",M776+종합보정값!JX$17)</f>
        <v/>
      </c>
      <c r="O776" s="89" t="str">
        <f>IF(P776="","",P776+종합보정값!JW$18)</f>
        <v/>
      </c>
      <c r="P776" s="89" t="str">
        <f>IFERROR(IF(INDEX(종합보정값!$JW:$JW,MATCH(SUBSTITUTE($B776,"인문1","인문2"),종합보정값!$JV:$JV,0))="","",INDEX(종합보정값!$JW:$JW,MATCH(SUBSTITUTE($B776,"인문1","인문2"),종합보정값!$JV:$JV,0))+종합보정값!JW$10-종합보정값!JW$39),"")</f>
        <v/>
      </c>
      <c r="Q776" s="89" t="str">
        <f>IF(P776="","",P776+종합보정값!JX$18)</f>
        <v/>
      </c>
    </row>
    <row r="777" spans="2:17">
      <c r="B777" s="84" t="s">
        <v>2277</v>
      </c>
      <c r="C777" s="85" t="str">
        <f>IF(D777="","",D777+종합보정값!JW$14)</f>
        <v/>
      </c>
      <c r="D777" s="85" t="str">
        <f>IFERROR(IF(INDEX(종합보정값!$JW:$JW,MATCH($B777,종합보정값!$JV:$JV,0))="","",INDEX(종합보정값!$JW:$JW,MATCH($B777,종합보정값!$JV:$JV,0))+IF(INDEX(종합보정값!$JY:$JY,MATCH($B777,종합보정값!$JV:$JV,0))="인문",종합보정값!JW$6,종합보정값!JX$6)),"")</f>
        <v/>
      </c>
      <c r="E777" s="85" t="str">
        <f>IF(D777="","",D777+종합보정값!JX$14)</f>
        <v/>
      </c>
      <c r="F777" s="86" t="str">
        <f>IF(G777="","",G777+종합보정값!JW$15)</f>
        <v/>
      </c>
      <c r="G777" s="86" t="str">
        <f>IFERROR(IF(INDEX(종합보정값!$JW:$JW,MATCH($B777,종합보정값!$JV:$JV,0))="","",INDEX(종합보정값!$JW:$JW,MATCH($B777,종합보정값!$JV:$JV,0))+IF(INDEX(종합보정값!$JY:$JY,MATCH($B777,종합보정값!$JV:$JV,0))="인문",종합보정값!JW$7,종합보정값!JX$7)),"")</f>
        <v/>
      </c>
      <c r="H777" s="86" t="str">
        <f>IF(G777="","",G777+종합보정값!JX$15)</f>
        <v/>
      </c>
      <c r="I777" s="87" t="str">
        <f>IF(J777="","",J777+종합보정값!JW$16)</f>
        <v/>
      </c>
      <c r="J777" s="87" t="str">
        <f>IFERROR(IF(INDEX(종합보정값!$JW:$JW,MATCH($B777,종합보정값!$JV:$JV,0))="","",INDEX(종합보정값!$JW:$JW,MATCH($B777,종합보정값!$JV:$JV,0))+IF(INDEX(종합보정값!$JY:$JY,MATCH($B777,종합보정값!$JV:$JV,0))="인문",종합보정값!JW$8,종합보정값!JX$8)),"")</f>
        <v/>
      </c>
      <c r="K777" s="87" t="str">
        <f>IF(J777="","",J777+종합보정값!JX$16)</f>
        <v/>
      </c>
      <c r="L777" s="88" t="str">
        <f>IF(M777="","",M777+종합보정값!JW$17)</f>
        <v/>
      </c>
      <c r="M777" s="88" t="str">
        <f>IFERROR(IF(INDEX(종합보정값!$JW:$JW,MATCH($B777,종합보정값!$JV:$JV,0))="","",INDEX(종합보정값!$JW:$JW,MATCH($B777,종합보정값!$JV:$JV,0))+IF(INDEX(종합보정값!$JY:$JY,MATCH($B777,종합보정값!$JV:$JV,0))="인문",종합보정값!JW$9,종합보정값!JX$9)),"")</f>
        <v/>
      </c>
      <c r="N777" s="88" t="str">
        <f>IF(M777="","",M777+종합보정값!JX$17)</f>
        <v/>
      </c>
      <c r="O777" s="89" t="str">
        <f>IF(P777="","",P777+종합보정값!JW$18)</f>
        <v/>
      </c>
      <c r="P777" s="89" t="str">
        <f>IFERROR(IF(INDEX(종합보정값!$JW:$JW,MATCH($B777,종합보정값!$JV:$JV,0))="","",INDEX(종합보정값!$JW:$JW,MATCH($B777,종합보정값!$JV:$JV,0))+IF(INDEX(종합보정값!$JY:$JY,MATCH($B777,종합보정값!$JV:$JV,0))="인문",종합보정값!JW$10,종합보정값!JX$10)),"")</f>
        <v/>
      </c>
      <c r="Q777" s="89" t="str">
        <f>IF(P777="","",P777+종합보정값!JX$18)</f>
        <v/>
      </c>
    </row>
    <row r="778" spans="2:17">
      <c r="B778" s="84" t="s">
        <v>2278</v>
      </c>
      <c r="C778" s="85" t="str">
        <f>IF(D778="","",D778+종합보정값!JW$14)</f>
        <v/>
      </c>
      <c r="D778" s="85" t="str">
        <f>IFERROR(IF(INDEX(종합보정값!$JW:$JW,MATCH(SUBSTITUTE($B778,"인문3","인문2"),종합보정값!$JV:$JV,0))="","",INDEX(종합보정값!$JW:$JW,MATCH(SUBSTITUTE($B778,"인문3","인문2"),종합보정값!$JV:$JV,0))+종합보정값!JW$6+종합보정값!JW$35),"")</f>
        <v/>
      </c>
      <c r="E778" s="85" t="str">
        <f>IF(D778="","",D778+종합보정값!JX$14)</f>
        <v/>
      </c>
      <c r="F778" s="86" t="str">
        <f>IF(G778="","",G778+종합보정값!JW$15)</f>
        <v/>
      </c>
      <c r="G778" s="86" t="str">
        <f>IFERROR(IF(INDEX(종합보정값!$JW:$JW,MATCH(SUBSTITUTE($B778,"인문3","인문2"),종합보정값!$JV:$JV,0))="","",INDEX(종합보정값!$JW:$JW,MATCH(SUBSTITUTE($B778,"인문3","인문2"),종합보정값!$JV:$JV,0))+종합보정값!JW$7+종합보정값!JW$36),"")</f>
        <v/>
      </c>
      <c r="H778" s="86" t="str">
        <f>IF(G778="","",G778+종합보정값!JX$15)</f>
        <v/>
      </c>
      <c r="I778" s="87" t="str">
        <f>IF(J778="","",J778+종합보정값!JW$16)</f>
        <v/>
      </c>
      <c r="J778" s="87" t="str">
        <f>IFERROR(IF(INDEX(종합보정값!$JW:$JW,MATCH(SUBSTITUTE($B778,"인문3","인문2"),종합보정값!$JV:$JV,0))="","",INDEX(종합보정값!$JW:$JW,MATCH(SUBSTITUTE($B778,"인문3","인문2"),종합보정값!$JV:$JV,0))+종합보정값!JW$8+종합보정값!JW$37),"")</f>
        <v/>
      </c>
      <c r="K778" s="87" t="str">
        <f>IF(J778="","",J778+종합보정값!JX$16)</f>
        <v/>
      </c>
      <c r="L778" s="88" t="str">
        <f>IF(M778="","",M778+종합보정값!JW$17)</f>
        <v/>
      </c>
      <c r="M778" s="88" t="str">
        <f>IFERROR(IF(INDEX(종합보정값!$JW:$JW,MATCH(SUBSTITUTE($B778,"인문3","인문2"),종합보정값!$JV:$JV,0))="","",INDEX(종합보정값!$JW:$JW,MATCH(SUBSTITUTE($B778,"인문3","인문2"),종합보정값!$JV:$JV,0))+종합보정값!JW$9+종합보정값!JW$38),"")</f>
        <v/>
      </c>
      <c r="N778" s="88" t="str">
        <f>IF(M778="","",M778+종합보정값!JX$17)</f>
        <v/>
      </c>
      <c r="O778" s="89" t="str">
        <f>IF(P778="","",P778+종합보정값!JW$18)</f>
        <v/>
      </c>
      <c r="P778" s="89" t="str">
        <f>IFERROR(IF(INDEX(종합보정값!$JW:$JW,MATCH(SUBSTITUTE($B778,"인문3","인문2"),종합보정값!$JV:$JV,0))="","",INDEX(종합보정값!$JW:$JW,MATCH(SUBSTITUTE($B778,"인문3","인문2"),종합보정값!$JV:$JV,0))+종합보정값!JW$10+종합보정값!JW$39),"")</f>
        <v/>
      </c>
      <c r="Q778" s="89" t="str">
        <f>IF(P778="","",P778+종합보정값!JX$18)</f>
        <v/>
      </c>
    </row>
    <row r="779" spans="2:17">
      <c r="B779" s="84" t="s">
        <v>2279</v>
      </c>
      <c r="C779" s="85" t="str">
        <f>IF(D779="","",D779+종합보정값!JW$14)</f>
        <v/>
      </c>
      <c r="D779" s="85" t="str">
        <f>IFERROR(IF(INDEX(종합보정값!$JW:$JW,MATCH(SUBSTITUTE($B779,"자연1","자연2"),종합보정값!$JV:$JV,0))="","",INDEX(종합보정값!$JW:$JW,MATCH(SUBSTITUTE($B779,"자연1","자연2"),종합보정값!$JV:$JV,0))+종합보정값!JX$6-종합보정값!JX$35),"")</f>
        <v/>
      </c>
      <c r="E779" s="85" t="str">
        <f>IF(D779="","",D779+종합보정값!JX$14)</f>
        <v/>
      </c>
      <c r="F779" s="86" t="str">
        <f>IF(G779="","",G779+종합보정값!JW$15)</f>
        <v/>
      </c>
      <c r="G779" s="86" t="str">
        <f>IFERROR(IF(INDEX(종합보정값!$JW:$JW,MATCH(SUBSTITUTE($B779,"자연1","자연2"),종합보정값!$JV:$JV,0))="","",INDEX(종합보정값!$JW:$JW,MATCH(SUBSTITUTE($B779,"자연1","자연2"),종합보정값!$JV:$JV,0))+종합보정값!JX$7-종합보정값!JX$36),"")</f>
        <v/>
      </c>
      <c r="H779" s="86" t="str">
        <f>IF(G779="","",G779+종합보정값!JX$15)</f>
        <v/>
      </c>
      <c r="I779" s="87" t="str">
        <f>IF(J779="","",J779+종합보정값!JW$16)</f>
        <v/>
      </c>
      <c r="J779" s="87" t="str">
        <f>IFERROR(IF(INDEX(종합보정값!$JW:$JW,MATCH(SUBSTITUTE($B779,"자연1","자연2"),종합보정값!$JV:$JV,0))="","",INDEX(종합보정값!$JW:$JW,MATCH(SUBSTITUTE($B779,"자연1","자연2"),종합보정값!$JV:$JV,0))+종합보정값!JX$8-종합보정값!JX$37),"")</f>
        <v/>
      </c>
      <c r="K779" s="87" t="str">
        <f>IF(J779="","",J779+종합보정값!JX$16)</f>
        <v/>
      </c>
      <c r="L779" s="88" t="str">
        <f>IF(M779="","",M779+종합보정값!JW$17)</f>
        <v/>
      </c>
      <c r="M779" s="88" t="str">
        <f>IFERROR(IF(INDEX(종합보정값!$JW:$JW,MATCH(SUBSTITUTE($B779,"자연1","자연2"),종합보정값!$JV:$JV,0))="","",INDEX(종합보정값!$JW:$JW,MATCH(SUBSTITUTE($B779,"자연1","자연2"),종합보정값!$JV:$JV,0))+종합보정값!JX$9-종합보정값!JX$38),"")</f>
        <v/>
      </c>
      <c r="N779" s="88" t="str">
        <f>IF(M779="","",M779+종합보정값!JX$17)</f>
        <v/>
      </c>
      <c r="O779" s="89" t="str">
        <f>IF(P779="","",P779+종합보정값!JW$18)</f>
        <v/>
      </c>
      <c r="P779" s="89" t="str">
        <f>IFERROR(IF(INDEX(종합보정값!$JW:$JW,MATCH(SUBSTITUTE($B779,"자연1","자연2"),종합보정값!$JV:$JV,0))="","",INDEX(종합보정값!$JW:$JW,MATCH(SUBSTITUTE($B779,"자연1","자연2"),종합보정값!$JV:$JV,0))+종합보정값!JX$10-종합보정값!JX$39),"")</f>
        <v/>
      </c>
      <c r="Q779" s="89" t="str">
        <f>IF(P779="","",P779+종합보정값!JX$18)</f>
        <v/>
      </c>
    </row>
    <row r="780" spans="2:17">
      <c r="B780" s="84" t="s">
        <v>2280</v>
      </c>
      <c r="C780" s="85" t="str">
        <f>IF(D780="","",D780+종합보정값!JW$14)</f>
        <v/>
      </c>
      <c r="D780" s="85" t="str">
        <f>IFERROR(IF(INDEX(종합보정값!$JW:$JW,MATCH($B780,종합보정값!$JV:$JV,0))="","",INDEX(종합보정값!$JW:$JW,MATCH($B780,종합보정값!$JV:$JV,0))+IF(INDEX(종합보정값!$JY:$JY,MATCH($B780,종합보정값!$JV:$JV,0))="인문",종합보정값!JW$6,종합보정값!JX$6)),"")</f>
        <v/>
      </c>
      <c r="E780" s="85" t="str">
        <f>IF(D780="","",D780+종합보정값!JX$14)</f>
        <v/>
      </c>
      <c r="F780" s="86" t="str">
        <f>IF(G780="","",G780+종합보정값!JW$15)</f>
        <v/>
      </c>
      <c r="G780" s="86" t="str">
        <f>IFERROR(IF(INDEX(종합보정값!$JW:$JW,MATCH($B780,종합보정값!$JV:$JV,0))="","",INDEX(종합보정값!$JW:$JW,MATCH($B780,종합보정값!$JV:$JV,0))+IF(INDEX(종합보정값!$JY:$JY,MATCH($B780,종합보정값!$JV:$JV,0))="인문",종합보정값!JW$7,종합보정값!JX$7)),"")</f>
        <v/>
      </c>
      <c r="H780" s="86" t="str">
        <f>IF(G780="","",G780+종합보정값!JX$15)</f>
        <v/>
      </c>
      <c r="I780" s="87" t="str">
        <f>IF(J780="","",J780+종합보정값!JW$16)</f>
        <v/>
      </c>
      <c r="J780" s="87" t="str">
        <f>IFERROR(IF(INDEX(종합보정값!$JW:$JW,MATCH($B780,종합보정값!$JV:$JV,0))="","",INDEX(종합보정값!$JW:$JW,MATCH($B780,종합보정값!$JV:$JV,0))+IF(INDEX(종합보정값!$JY:$JY,MATCH($B780,종합보정값!$JV:$JV,0))="인문",종합보정값!JW$8,종합보정값!JX$8)),"")</f>
        <v/>
      </c>
      <c r="K780" s="87" t="str">
        <f>IF(J780="","",J780+종합보정값!JX$16)</f>
        <v/>
      </c>
      <c r="L780" s="88" t="str">
        <f>IF(M780="","",M780+종합보정값!JW$17)</f>
        <v/>
      </c>
      <c r="M780" s="88" t="str">
        <f>IFERROR(IF(INDEX(종합보정값!$JW:$JW,MATCH($B780,종합보정값!$JV:$JV,0))="","",INDEX(종합보정값!$JW:$JW,MATCH($B780,종합보정값!$JV:$JV,0))+IF(INDEX(종합보정값!$JY:$JY,MATCH($B780,종합보정값!$JV:$JV,0))="인문",종합보정값!JW$9,종합보정값!JX$9)),"")</f>
        <v/>
      </c>
      <c r="N780" s="88" t="str">
        <f>IF(M780="","",M780+종합보정값!JX$17)</f>
        <v/>
      </c>
      <c r="O780" s="89" t="str">
        <f>IF(P780="","",P780+종합보정값!JW$18)</f>
        <v/>
      </c>
      <c r="P780" s="89" t="str">
        <f>IFERROR(IF(INDEX(종합보정값!$JW:$JW,MATCH($B780,종합보정값!$JV:$JV,0))="","",INDEX(종합보정값!$JW:$JW,MATCH($B780,종합보정값!$JV:$JV,0))+IF(INDEX(종합보정값!$JY:$JY,MATCH($B780,종합보정값!$JV:$JV,0))="인문",종합보정값!JW$10,종합보정값!JX$10)),"")</f>
        <v/>
      </c>
      <c r="Q780" s="89" t="str">
        <f>IF(P780="","",P780+종합보정값!JX$18)</f>
        <v/>
      </c>
    </row>
    <row r="781" spans="2:17">
      <c r="B781" s="84" t="s">
        <v>2281</v>
      </c>
      <c r="C781" s="85" t="str">
        <f>IF(D781="","",D781+종합보정값!JW$14)</f>
        <v/>
      </c>
      <c r="D781" s="85" t="str">
        <f>IFERROR(IF(INDEX(종합보정값!$JW:$JW,MATCH(SUBSTITUTE($B781,"자연3","자연2"),종합보정값!$JV:$JV,0))="","",INDEX(종합보정값!$JW:$JW,MATCH(SUBSTITUTE($B781,"자연3","자연2"),종합보정값!$JV:$JV,0))+종합보정값!JX$6+종합보정값!JX$35),"")</f>
        <v/>
      </c>
      <c r="E781" s="85" t="str">
        <f>IF(D781="","",D781+종합보정값!JX$14)</f>
        <v/>
      </c>
      <c r="F781" s="86" t="str">
        <f>IF(G781="","",G781+종합보정값!JW$15)</f>
        <v/>
      </c>
      <c r="G781" s="86" t="str">
        <f>IFERROR(IF(INDEX(종합보정값!$JW:$JW,MATCH(SUBSTITUTE($B781,"자연3","자연2"),종합보정값!$JV:$JV,0))="","",INDEX(종합보정값!$JW:$JW,MATCH(SUBSTITUTE($B781,"자연3","자연2"),종합보정값!$JV:$JV,0))+종합보정값!JX$7+종합보정값!JX$36),"")</f>
        <v/>
      </c>
      <c r="H781" s="86" t="str">
        <f>IF(G781="","",G781+종합보정값!JX$15)</f>
        <v/>
      </c>
      <c r="I781" s="87" t="str">
        <f>IF(J781="","",J781+종합보정값!JW$16)</f>
        <v/>
      </c>
      <c r="J781" s="87" t="str">
        <f>IFERROR(IF(INDEX(종합보정값!$JW:$JW,MATCH(SUBSTITUTE($B781,"자연3","자연2"),종합보정값!$JV:$JV,0))="","",INDEX(종합보정값!$JW:$JW,MATCH(SUBSTITUTE($B781,"자연3","자연2"),종합보정값!$JV:$JV,0))+종합보정값!JX$8+종합보정값!JX$37),"")</f>
        <v/>
      </c>
      <c r="K781" s="87" t="str">
        <f>IF(J781="","",J781+종합보정값!JX$16)</f>
        <v/>
      </c>
      <c r="L781" s="88" t="str">
        <f>IF(M781="","",M781+종합보정값!JW$17)</f>
        <v/>
      </c>
      <c r="M781" s="88" t="str">
        <f>IFERROR(IF(INDEX(종합보정값!$JW:$JW,MATCH(SUBSTITUTE($B781,"자연3","자연2"),종합보정값!$JV:$JV,0))="","",INDEX(종합보정값!$JW:$JW,MATCH(SUBSTITUTE($B781,"자연3","자연2"),종합보정값!$JV:$JV,0))+종합보정값!JX$9+종합보정값!JX$38),"")</f>
        <v/>
      </c>
      <c r="N781" s="88" t="str">
        <f>IF(M781="","",M781+종합보정값!JX$17)</f>
        <v/>
      </c>
      <c r="O781" s="89" t="str">
        <f>IF(P781="","",P781+종합보정값!JW$18)</f>
        <v/>
      </c>
      <c r="P781" s="89" t="str">
        <f>IFERROR(IF(INDEX(종합보정값!$JW:$JW,MATCH(SUBSTITUTE($B781,"자연3","자연2"),종합보정값!$JV:$JV,0))="","",INDEX(종합보정값!$JW:$JW,MATCH(SUBSTITUTE($B781,"자연3","자연2"),종합보정값!$JV:$JV,0))+종합보정값!JX$10+종합보정값!JX$39),"")</f>
        <v/>
      </c>
      <c r="Q781" s="89" t="str">
        <f>IF(P781="","",P781+종합보정값!JX$18)</f>
        <v/>
      </c>
    </row>
    <row r="782" spans="2:17">
      <c r="B782" s="84" t="s">
        <v>2282</v>
      </c>
      <c r="C782" s="85" t="str">
        <f>IF(D782="","",D782+종합보정값!JW$14)</f>
        <v/>
      </c>
      <c r="D782" s="85" t="str">
        <f>IFERROR(IF(INDEX(종합보정값!$JW:$JW,MATCH($B782,종합보정값!$JV:$JV,0))="","",INDEX(종합보정값!$JW:$JW,MATCH($B782,종합보정값!$JV:$JV,0))+IF(INDEX(종합보정값!$JY:$JY,MATCH($B782,종합보정값!$JV:$JV,0))="인문",종합보정값!JW$6,종합보정값!JX$6)),"")</f>
        <v/>
      </c>
      <c r="E782" s="85" t="str">
        <f>IF(D782="","",D782+종합보정값!JX$14)</f>
        <v/>
      </c>
      <c r="F782" s="86" t="str">
        <f>IF(G782="","",G782+종합보정값!JW$15)</f>
        <v/>
      </c>
      <c r="G782" s="86" t="str">
        <f>IFERROR(IF(INDEX(종합보정값!$JW:$JW,MATCH($B782,종합보정값!$JV:$JV,0))="","",INDEX(종합보정값!$JW:$JW,MATCH($B782,종합보정값!$JV:$JV,0))+IF(INDEX(종합보정값!$JY:$JY,MATCH($B782,종합보정값!$JV:$JV,0))="인문",종합보정값!JW$7,종합보정값!JX$7)),"")</f>
        <v/>
      </c>
      <c r="H782" s="86" t="str">
        <f>IF(G782="","",G782+종합보정값!JX$15)</f>
        <v/>
      </c>
      <c r="I782" s="87" t="str">
        <f>IF(J782="","",J782+종합보정값!JW$16)</f>
        <v/>
      </c>
      <c r="J782" s="87" t="str">
        <f>IFERROR(IF(INDEX(종합보정값!$JW:$JW,MATCH($B782,종합보정값!$JV:$JV,0))="","",INDEX(종합보정값!$JW:$JW,MATCH($B782,종합보정값!$JV:$JV,0))+IF(INDEX(종합보정값!$JY:$JY,MATCH($B782,종합보정값!$JV:$JV,0))="인문",종합보정값!JW$8,종합보정값!JX$8)),"")</f>
        <v/>
      </c>
      <c r="K782" s="87" t="str">
        <f>IF(J782="","",J782+종합보정값!JX$16)</f>
        <v/>
      </c>
      <c r="L782" s="88" t="str">
        <f>IF(M782="","",M782+종합보정값!JW$17)</f>
        <v/>
      </c>
      <c r="M782" s="88" t="str">
        <f>IFERROR(IF(INDEX(종합보정값!$JW:$JW,MATCH($B782,종합보정값!$JV:$JV,0))="","",INDEX(종합보정값!$JW:$JW,MATCH($B782,종합보정값!$JV:$JV,0))+IF(INDEX(종합보정값!$JY:$JY,MATCH($B782,종합보정값!$JV:$JV,0))="인문",종합보정값!JW$9,종합보정값!JX$9)),"")</f>
        <v/>
      </c>
      <c r="N782" s="88" t="str">
        <f>IF(M782="","",M782+종합보정값!JX$17)</f>
        <v/>
      </c>
      <c r="O782" s="89" t="str">
        <f>IF(P782="","",P782+종합보정값!JW$18)</f>
        <v/>
      </c>
      <c r="P782" s="89" t="str">
        <f>IFERROR(IF(INDEX(종합보정값!$JW:$JW,MATCH($B782,종합보정값!$JV:$JV,0))="","",INDEX(종합보정값!$JW:$JW,MATCH($B782,종합보정값!$JV:$JV,0))+IF(INDEX(종합보정값!$JY:$JY,MATCH($B782,종합보정값!$JV:$JV,0))="인문",종합보정값!JW$10,종합보정값!JX$10)),"")</f>
        <v/>
      </c>
      <c r="Q782" s="89" t="str">
        <f>IF(P782="","",P782+종합보정값!JX$18)</f>
        <v/>
      </c>
    </row>
    <row r="783" spans="2:17">
      <c r="B783" s="84" t="s">
        <v>2283</v>
      </c>
      <c r="C783" s="85" t="str">
        <f>IF(D783="","",D783+종합보정값!JW$14)</f>
        <v/>
      </c>
      <c r="D783" s="85" t="str">
        <f>IFERROR(IF(INDEX(종합보정값!$JW:$JW,MATCH($B783,종합보정값!$JV:$JV,0))="","",INDEX(종합보정값!$JW:$JW,MATCH($B783,종합보정값!$JV:$JV,0))+IF(INDEX(종합보정값!$JY:$JY,MATCH($B783,종합보정값!$JV:$JV,0))="인문",종합보정값!JW$6,종합보정값!JX$6)),"")</f>
        <v/>
      </c>
      <c r="E783" s="85" t="str">
        <f>IF(D783="","",D783+종합보정값!JX$14)</f>
        <v/>
      </c>
      <c r="F783" s="86" t="str">
        <f>IF(G783="","",G783+종합보정값!JW$15)</f>
        <v/>
      </c>
      <c r="G783" s="86" t="str">
        <f>IFERROR(IF(INDEX(종합보정값!$JW:$JW,MATCH($B783,종합보정값!$JV:$JV,0))="","",INDEX(종합보정값!$JW:$JW,MATCH($B783,종합보정값!$JV:$JV,0))+IF(INDEX(종합보정값!$JY:$JY,MATCH($B783,종합보정값!$JV:$JV,0))="인문",종합보정값!JW$7,종합보정값!JX$7)),"")</f>
        <v/>
      </c>
      <c r="H783" s="86" t="str">
        <f>IF(G783="","",G783+종합보정값!JX$15)</f>
        <v/>
      </c>
      <c r="I783" s="87" t="str">
        <f>IF(J783="","",J783+종합보정값!JW$16)</f>
        <v/>
      </c>
      <c r="J783" s="87" t="str">
        <f>IFERROR(IF(INDEX(종합보정값!$JW:$JW,MATCH($B783,종합보정값!$JV:$JV,0))="","",INDEX(종합보정값!$JW:$JW,MATCH($B783,종합보정값!$JV:$JV,0))+IF(INDEX(종합보정값!$JY:$JY,MATCH($B783,종합보정값!$JV:$JV,0))="인문",종합보정값!JW$8,종합보정값!JX$8)),"")</f>
        <v/>
      </c>
      <c r="K783" s="87" t="str">
        <f>IF(J783="","",J783+종합보정값!JX$16)</f>
        <v/>
      </c>
      <c r="L783" s="88" t="str">
        <f>IF(M783="","",M783+종합보정값!JW$17)</f>
        <v/>
      </c>
      <c r="M783" s="88" t="str">
        <f>IFERROR(IF(INDEX(종합보정값!$JW:$JW,MATCH($B783,종합보정값!$JV:$JV,0))="","",INDEX(종합보정값!$JW:$JW,MATCH($B783,종합보정값!$JV:$JV,0))+IF(INDEX(종합보정값!$JY:$JY,MATCH($B783,종합보정값!$JV:$JV,0))="인문",종합보정값!JW$9,종합보정값!JX$9)),"")</f>
        <v/>
      </c>
      <c r="N783" s="88" t="str">
        <f>IF(M783="","",M783+종합보정값!JX$17)</f>
        <v/>
      </c>
      <c r="O783" s="89" t="str">
        <f>IF(P783="","",P783+종합보정값!JW$18)</f>
        <v/>
      </c>
      <c r="P783" s="89" t="str">
        <f>IFERROR(IF(INDEX(종합보정값!$JW:$JW,MATCH($B783,종합보정값!$JV:$JV,0))="","",INDEX(종합보정값!$JW:$JW,MATCH($B783,종합보정값!$JV:$JV,0))+IF(INDEX(종합보정값!$JY:$JY,MATCH($B783,종합보정값!$JV:$JV,0))="인문",종합보정값!JW$10,종합보정값!JX$10)),"")</f>
        <v/>
      </c>
      <c r="Q783" s="89" t="str">
        <f>IF(P783="","",P783+종합보정값!JX$18)</f>
        <v/>
      </c>
    </row>
    <row r="784" spans="2:17">
      <c r="B784" s="84" t="s">
        <v>2284</v>
      </c>
      <c r="C784" s="85" t="str">
        <f>IF(D784="","",D784+종합보정값!JW$14)</f>
        <v/>
      </c>
      <c r="D784" s="85" t="str">
        <f>IFERROR(IF(INDEX(종합보정값!$JW:$JW,MATCH($B784,종합보정값!$JV:$JV,0))="","",INDEX(종합보정값!$JW:$JW,MATCH($B784,종합보정값!$JV:$JV,0))+IF(INDEX(종합보정값!$JY:$JY,MATCH($B784,종합보정값!$JV:$JV,0))="인문",종합보정값!JW$6,종합보정값!JX$6)),"")</f>
        <v/>
      </c>
      <c r="E784" s="85" t="str">
        <f>IF(D784="","",D784+종합보정값!JX$14)</f>
        <v/>
      </c>
      <c r="F784" s="86" t="str">
        <f>IF(G784="","",G784+종합보정값!JW$15)</f>
        <v/>
      </c>
      <c r="G784" s="86" t="str">
        <f>IFERROR(IF(INDEX(종합보정값!$JW:$JW,MATCH($B784,종합보정값!$JV:$JV,0))="","",INDEX(종합보정값!$JW:$JW,MATCH($B784,종합보정값!$JV:$JV,0))+IF(INDEX(종합보정값!$JY:$JY,MATCH($B784,종합보정값!$JV:$JV,0))="인문",종합보정값!JW$7,종합보정값!JX$7)),"")</f>
        <v/>
      </c>
      <c r="H784" s="86" t="str">
        <f>IF(G784="","",G784+종합보정값!JX$15)</f>
        <v/>
      </c>
      <c r="I784" s="87" t="str">
        <f>IF(J784="","",J784+종합보정값!JW$16)</f>
        <v/>
      </c>
      <c r="J784" s="87" t="str">
        <f>IFERROR(IF(INDEX(종합보정값!$JW:$JW,MATCH($B784,종합보정값!$JV:$JV,0))="","",INDEX(종합보정값!$JW:$JW,MATCH($B784,종합보정값!$JV:$JV,0))+IF(INDEX(종합보정값!$JY:$JY,MATCH($B784,종합보정값!$JV:$JV,0))="인문",종합보정값!JW$8,종합보정값!JX$8)),"")</f>
        <v/>
      </c>
      <c r="K784" s="87" t="str">
        <f>IF(J784="","",J784+종합보정값!JX$16)</f>
        <v/>
      </c>
      <c r="L784" s="88" t="str">
        <f>IF(M784="","",M784+종합보정값!JW$17)</f>
        <v/>
      </c>
      <c r="M784" s="88" t="str">
        <f>IFERROR(IF(INDEX(종합보정값!$JW:$JW,MATCH($B784,종합보정값!$JV:$JV,0))="","",INDEX(종합보정값!$JW:$JW,MATCH($B784,종합보정값!$JV:$JV,0))+IF(INDEX(종합보정값!$JY:$JY,MATCH($B784,종합보정값!$JV:$JV,0))="인문",종합보정값!JW$9,종합보정값!JX$9)),"")</f>
        <v/>
      </c>
      <c r="N784" s="88" t="str">
        <f>IF(M784="","",M784+종합보정값!JX$17)</f>
        <v/>
      </c>
      <c r="O784" s="89" t="str">
        <f>IF(P784="","",P784+종합보정값!JW$18)</f>
        <v/>
      </c>
      <c r="P784" s="89" t="str">
        <f>IFERROR(IF(INDEX(종합보정값!$JW:$JW,MATCH($B784,종합보정값!$JV:$JV,0))="","",INDEX(종합보정값!$JW:$JW,MATCH($B784,종합보정값!$JV:$JV,0))+IF(INDEX(종합보정값!$JY:$JY,MATCH($B784,종합보정값!$JV:$JV,0))="인문",종합보정값!JW$10,종합보정값!JX$10)),"")</f>
        <v/>
      </c>
      <c r="Q784" s="89" t="str">
        <f>IF(P784="","",P784+종합보정값!JX$18)</f>
        <v/>
      </c>
    </row>
    <row r="785" spans="2:17">
      <c r="B785" s="84" t="s">
        <v>2285</v>
      </c>
      <c r="C785" s="85" t="str">
        <f>IF(D785="","",D785+종합보정값!JW$14)</f>
        <v/>
      </c>
      <c r="D785" s="85" t="str">
        <f>IFERROR(IF(INDEX(종합보정값!$JW:$JW,MATCH($B785,종합보정값!$JV:$JV,0))="","",INDEX(종합보정값!$JW:$JW,MATCH($B785,종합보정값!$JV:$JV,0))+IF(INDEX(종합보정값!$JY:$JY,MATCH($B785,종합보정값!$JV:$JV,0))="인문",종합보정값!JW$6,종합보정값!JX$6)),"")</f>
        <v/>
      </c>
      <c r="E785" s="85" t="str">
        <f>IF(D785="","",D785+종합보정값!JX$14)</f>
        <v/>
      </c>
      <c r="F785" s="86" t="str">
        <f>IF(G785="","",G785+종합보정값!JW$15)</f>
        <v/>
      </c>
      <c r="G785" s="86" t="str">
        <f>IFERROR(IF(INDEX(종합보정값!$JW:$JW,MATCH($B785,종합보정값!$JV:$JV,0))="","",INDEX(종합보정값!$JW:$JW,MATCH($B785,종합보정값!$JV:$JV,0))+IF(INDEX(종합보정값!$JY:$JY,MATCH($B785,종합보정값!$JV:$JV,0))="인문",종합보정값!JW$7,종합보정값!JX$7)),"")</f>
        <v/>
      </c>
      <c r="H785" s="86" t="str">
        <f>IF(G785="","",G785+종합보정값!JX$15)</f>
        <v/>
      </c>
      <c r="I785" s="87" t="str">
        <f>IF(J785="","",J785+종합보정값!JW$16)</f>
        <v/>
      </c>
      <c r="J785" s="87" t="str">
        <f>IFERROR(IF(INDEX(종합보정값!$JW:$JW,MATCH($B785,종합보정값!$JV:$JV,0))="","",INDEX(종합보정값!$JW:$JW,MATCH($B785,종합보정값!$JV:$JV,0))+IF(INDEX(종합보정값!$JY:$JY,MATCH($B785,종합보정값!$JV:$JV,0))="인문",종합보정값!JW$8,종합보정값!JX$8)),"")</f>
        <v/>
      </c>
      <c r="K785" s="87" t="str">
        <f>IF(J785="","",J785+종합보정값!JX$16)</f>
        <v/>
      </c>
      <c r="L785" s="88" t="str">
        <f>IF(M785="","",M785+종합보정값!JW$17)</f>
        <v/>
      </c>
      <c r="M785" s="88" t="str">
        <f>IFERROR(IF(INDEX(종합보정값!$JW:$JW,MATCH($B785,종합보정값!$JV:$JV,0))="","",INDEX(종합보정값!$JW:$JW,MATCH($B785,종합보정값!$JV:$JV,0))+IF(INDEX(종합보정값!$JY:$JY,MATCH($B785,종합보정값!$JV:$JV,0))="인문",종합보정값!JW$9,종합보정값!JX$9)),"")</f>
        <v/>
      </c>
      <c r="N785" s="88" t="str">
        <f>IF(M785="","",M785+종합보정값!JX$17)</f>
        <v/>
      </c>
      <c r="O785" s="89" t="str">
        <f>IF(P785="","",P785+종합보정값!JW$18)</f>
        <v/>
      </c>
      <c r="P785" s="89" t="str">
        <f>IFERROR(IF(INDEX(종합보정값!$JW:$JW,MATCH($B785,종합보정값!$JV:$JV,0))="","",INDEX(종합보정값!$JW:$JW,MATCH($B785,종합보정값!$JV:$JV,0))+IF(INDEX(종합보정값!$JY:$JY,MATCH($B785,종합보정값!$JV:$JV,0))="인문",종합보정값!JW$10,종합보정값!JX$10)),"")</f>
        <v/>
      </c>
      <c r="Q785" s="89" t="str">
        <f>IF(P785="","",P785+종합보정값!JX$18)</f>
        <v/>
      </c>
    </row>
    <row r="787" spans="2:17">
      <c r="B787" s="159" t="s">
        <v>2286</v>
      </c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5"/>
    </row>
    <row r="788" spans="2:17">
      <c r="B788" s="78"/>
      <c r="C788" s="163" t="s">
        <v>1862</v>
      </c>
      <c r="D788" s="154"/>
      <c r="E788" s="155"/>
      <c r="F788" s="161" t="s">
        <v>1863</v>
      </c>
      <c r="G788" s="154"/>
      <c r="H788" s="155"/>
      <c r="I788" s="162" t="s">
        <v>1864</v>
      </c>
      <c r="J788" s="154"/>
      <c r="K788" s="155"/>
      <c r="L788" s="156" t="s">
        <v>1865</v>
      </c>
      <c r="M788" s="154"/>
      <c r="N788" s="155"/>
      <c r="O788" s="157" t="s">
        <v>1866</v>
      </c>
      <c r="P788" s="154"/>
      <c r="Q788" s="155"/>
    </row>
    <row r="789" spans="2:17">
      <c r="B789" s="78" t="s">
        <v>1869</v>
      </c>
      <c r="C789" s="79" t="s">
        <v>19</v>
      </c>
      <c r="D789" s="79" t="s">
        <v>20</v>
      </c>
      <c r="E789" s="79" t="s">
        <v>21</v>
      </c>
      <c r="F789" s="80" t="s">
        <v>19</v>
      </c>
      <c r="G789" s="80" t="s">
        <v>20</v>
      </c>
      <c r="H789" s="80" t="s">
        <v>21</v>
      </c>
      <c r="I789" s="81" t="s">
        <v>19</v>
      </c>
      <c r="J789" s="81" t="s">
        <v>20</v>
      </c>
      <c r="K789" s="81" t="s">
        <v>21</v>
      </c>
      <c r="L789" s="82" t="s">
        <v>19</v>
      </c>
      <c r="M789" s="82" t="s">
        <v>20</v>
      </c>
      <c r="N789" s="82" t="s">
        <v>21</v>
      </c>
      <c r="O789" s="83" t="s">
        <v>19</v>
      </c>
      <c r="P789" s="83" t="s">
        <v>20</v>
      </c>
      <c r="Q789" s="83" t="s">
        <v>21</v>
      </c>
    </row>
    <row r="790" spans="2:17">
      <c r="B790" s="84" t="s">
        <v>2287</v>
      </c>
      <c r="C790" s="85" t="str">
        <f>IF(D790="","",D790+종합보정값!KB$14)</f>
        <v/>
      </c>
      <c r="D790" s="85" t="str">
        <f>IFERROR(IF(INDEX(종합보정값!$KB:$KB,MATCH(SUBSTITUTE($B790,"인문1","인문2"),종합보정값!$KA:$KA,0))="","",INDEX(종합보정값!$KB:$KB,MATCH(SUBSTITUTE($B790,"인문1","인문2"),종합보정값!$KA:$KA,0))+종합보정값!KB$6-종합보정값!KB$35),"")</f>
        <v/>
      </c>
      <c r="E790" s="85" t="str">
        <f>IF(D790="","",D790+종합보정값!KC$14)</f>
        <v/>
      </c>
      <c r="F790" s="86" t="str">
        <f>IF(G790="","",G790+종합보정값!KB$15)</f>
        <v/>
      </c>
      <c r="G790" s="86" t="str">
        <f>IFERROR(IF(INDEX(종합보정값!$KB:$KB,MATCH(SUBSTITUTE($B790,"인문1","인문2"),종합보정값!$KA:$KA,0))="","",INDEX(종합보정값!$KB:$KB,MATCH(SUBSTITUTE($B790,"인문1","인문2"),종합보정값!$KA:$KA,0))+종합보정값!KB$7-종합보정값!KB$36),"")</f>
        <v/>
      </c>
      <c r="H790" s="86" t="str">
        <f>IF(G790="","",G790+종합보정값!KC$15)</f>
        <v/>
      </c>
      <c r="I790" s="87" t="str">
        <f>IF(J790="","",J790+종합보정값!KB$16)</f>
        <v/>
      </c>
      <c r="J790" s="87" t="str">
        <f>IFERROR(IF(INDEX(종합보정값!$KB:$KB,MATCH(SUBSTITUTE($B790,"인문1","인문2"),종합보정값!$KA:$KA,0))="","",INDEX(종합보정값!$KB:$KB,MATCH(SUBSTITUTE($B790,"인문1","인문2"),종합보정값!$KA:$KA,0))+종합보정값!KB$8-종합보정값!KB$37),"")</f>
        <v/>
      </c>
      <c r="K790" s="87" t="str">
        <f>IF(J790="","",J790+종합보정값!KC$16)</f>
        <v/>
      </c>
      <c r="L790" s="88" t="str">
        <f>IF(M790="","",M790+종합보정값!KB$17)</f>
        <v/>
      </c>
      <c r="M790" s="88" t="str">
        <f>IFERROR(IF(INDEX(종합보정값!$KB:$KB,MATCH(SUBSTITUTE($B790,"인문1","인문2"),종합보정값!$KA:$KA,0))="","",INDEX(종합보정값!$KB:$KB,MATCH(SUBSTITUTE($B790,"인문1","인문2"),종합보정값!$KA:$KA,0))+종합보정값!KB$9-종합보정값!KB$38),"")</f>
        <v/>
      </c>
      <c r="N790" s="88" t="str">
        <f>IF(M790="","",M790+종합보정값!KC$17)</f>
        <v/>
      </c>
      <c r="O790" s="89" t="str">
        <f>IF(P790="","",P790+종합보정값!KB$18)</f>
        <v/>
      </c>
      <c r="P790" s="89" t="str">
        <f>IFERROR(IF(INDEX(종합보정값!$KB:$KB,MATCH(SUBSTITUTE($B790,"인문1","인문2"),종합보정값!$KA:$KA,0))="","",INDEX(종합보정값!$KB:$KB,MATCH(SUBSTITUTE($B790,"인문1","인문2"),종합보정값!$KA:$KA,0))+종합보정값!KB$10-종합보정값!KB$39),"")</f>
        <v/>
      </c>
      <c r="Q790" s="89" t="str">
        <f>IF(P790="","",P790+종합보정값!KC$18)</f>
        <v/>
      </c>
    </row>
    <row r="791" spans="2:17">
      <c r="B791" s="84" t="s">
        <v>2288</v>
      </c>
      <c r="C791" s="85" t="str">
        <f>IF(D791="","",D791+종합보정값!KB$14)</f>
        <v/>
      </c>
      <c r="D791" s="85" t="str">
        <f>IFERROR(IF(INDEX(종합보정값!$KB:$KB,MATCH($B791,종합보정값!$KA:$KA,0))="","",INDEX(종합보정값!$KB:$KB,MATCH($B791,종합보정값!$KA:$KA,0))+IF(INDEX(종합보정값!$KD:$KD,MATCH($B791,종합보정값!$KA:$KA,0))="인문",종합보정값!KB$6,종합보정값!KC$6)),"")</f>
        <v/>
      </c>
      <c r="E791" s="85" t="str">
        <f>IF(D791="","",D791+종합보정값!KC$14)</f>
        <v/>
      </c>
      <c r="F791" s="86" t="str">
        <f>IF(G791="","",G791+종합보정값!KB$15)</f>
        <v/>
      </c>
      <c r="G791" s="86" t="str">
        <f>IFERROR(IF(INDEX(종합보정값!$KB:$KB,MATCH($B791,종합보정값!$KA:$KA,0))="","",INDEX(종합보정값!$KB:$KB,MATCH($B791,종합보정값!$KA:$KA,0))+IF(INDEX(종합보정값!$KD:$KD,MATCH($B791,종합보정값!$KA:$KA,0))="인문",종합보정값!KB$7,종합보정값!KC$7)),"")</f>
        <v/>
      </c>
      <c r="H791" s="86" t="str">
        <f>IF(G791="","",G791+종합보정값!KC$15)</f>
        <v/>
      </c>
      <c r="I791" s="87" t="str">
        <f>IF(J791="","",J791+종합보정값!KB$16)</f>
        <v/>
      </c>
      <c r="J791" s="87" t="str">
        <f>IFERROR(IF(INDEX(종합보정값!$KB:$KB,MATCH($B791,종합보정값!$KA:$KA,0))="","",INDEX(종합보정값!$KB:$KB,MATCH($B791,종합보정값!$KA:$KA,0))+IF(INDEX(종합보정값!$KD:$KD,MATCH($B791,종합보정값!$KA:$KA,0))="인문",종합보정값!KB$8,종합보정값!KC$8)),"")</f>
        <v/>
      </c>
      <c r="K791" s="87" t="str">
        <f>IF(J791="","",J791+종합보정값!KC$16)</f>
        <v/>
      </c>
      <c r="L791" s="88" t="str">
        <f>IF(M791="","",M791+종합보정값!KB$17)</f>
        <v/>
      </c>
      <c r="M791" s="88" t="str">
        <f>IFERROR(IF(INDEX(종합보정값!$KB:$KB,MATCH($B791,종합보정값!$KA:$KA,0))="","",INDEX(종합보정값!$KB:$KB,MATCH($B791,종합보정값!$KA:$KA,0))+IF(INDEX(종합보정값!$KD:$KD,MATCH($B791,종합보정값!$KA:$KA,0))="인문",종합보정값!KB$9,종합보정값!KC$9)),"")</f>
        <v/>
      </c>
      <c r="N791" s="88" t="str">
        <f>IF(M791="","",M791+종합보정값!KC$17)</f>
        <v/>
      </c>
      <c r="O791" s="89" t="str">
        <f>IF(P791="","",P791+종합보정값!KB$18)</f>
        <v/>
      </c>
      <c r="P791" s="89" t="str">
        <f>IFERROR(IF(INDEX(종합보정값!$KB:$KB,MATCH($B791,종합보정값!$KA:$KA,0))="","",INDEX(종합보정값!$KB:$KB,MATCH($B791,종합보정값!$KA:$KA,0))+IF(INDEX(종합보정값!$KD:$KD,MATCH($B791,종합보정값!$KA:$KA,0))="인문",종합보정값!KB$10,종합보정값!KC$10)),"")</f>
        <v/>
      </c>
      <c r="Q791" s="89" t="str">
        <f>IF(P791="","",P791+종합보정값!KC$18)</f>
        <v/>
      </c>
    </row>
    <row r="792" spans="2:17">
      <c r="B792" s="84" t="s">
        <v>2289</v>
      </c>
      <c r="C792" s="85" t="str">
        <f>IF(D792="","",D792+종합보정값!KB$14)</f>
        <v/>
      </c>
      <c r="D792" s="85" t="str">
        <f>IFERROR(IF(INDEX(종합보정값!$KB:$KB,MATCH(SUBSTITUTE($B792,"인문3","인문2"),종합보정값!$KA:$KA,0))="","",INDEX(종합보정값!$KB:$KB,MATCH(SUBSTITUTE($B792,"인문3","인문2"),종합보정값!$KA:$KA,0))+종합보정값!KB$6+종합보정값!KB$35),"")</f>
        <v/>
      </c>
      <c r="E792" s="85" t="str">
        <f>IF(D792="","",D792+종합보정값!KC$14)</f>
        <v/>
      </c>
      <c r="F792" s="86" t="str">
        <f>IF(G792="","",G792+종합보정값!KB$15)</f>
        <v/>
      </c>
      <c r="G792" s="86" t="str">
        <f>IFERROR(IF(INDEX(종합보정값!$KB:$KB,MATCH(SUBSTITUTE($B792,"인문3","인문2"),종합보정값!$KA:$KA,0))="","",INDEX(종합보정값!$KB:$KB,MATCH(SUBSTITUTE($B792,"인문3","인문2"),종합보정값!$KA:$KA,0))+종합보정값!KB$7+종합보정값!KB$36),"")</f>
        <v/>
      </c>
      <c r="H792" s="86" t="str">
        <f>IF(G792="","",G792+종합보정값!KC$15)</f>
        <v/>
      </c>
      <c r="I792" s="87" t="str">
        <f>IF(J792="","",J792+종합보정값!KB$16)</f>
        <v/>
      </c>
      <c r="J792" s="87" t="str">
        <f>IFERROR(IF(INDEX(종합보정값!$KB:$KB,MATCH(SUBSTITUTE($B792,"인문3","인문2"),종합보정값!$KA:$KA,0))="","",INDEX(종합보정값!$KB:$KB,MATCH(SUBSTITUTE($B792,"인문3","인문2"),종합보정값!$KA:$KA,0))+종합보정값!KB$8+종합보정값!KB$37),"")</f>
        <v/>
      </c>
      <c r="K792" s="87" t="str">
        <f>IF(J792="","",J792+종합보정값!KC$16)</f>
        <v/>
      </c>
      <c r="L792" s="88" t="str">
        <f>IF(M792="","",M792+종합보정값!KB$17)</f>
        <v/>
      </c>
      <c r="M792" s="88" t="str">
        <f>IFERROR(IF(INDEX(종합보정값!$KB:$KB,MATCH(SUBSTITUTE($B792,"인문3","인문2"),종합보정값!$KA:$KA,0))="","",INDEX(종합보정값!$KB:$KB,MATCH(SUBSTITUTE($B792,"인문3","인문2"),종합보정값!$KA:$KA,0))+종합보정값!KB$9+종합보정값!KB$38),"")</f>
        <v/>
      </c>
      <c r="N792" s="88" t="str">
        <f>IF(M792="","",M792+종합보정값!KC$17)</f>
        <v/>
      </c>
      <c r="O792" s="89" t="str">
        <f>IF(P792="","",P792+종합보정값!KB$18)</f>
        <v/>
      </c>
      <c r="P792" s="89" t="str">
        <f>IFERROR(IF(INDEX(종합보정값!$KB:$KB,MATCH(SUBSTITUTE($B792,"인문3","인문2"),종합보정값!$KA:$KA,0))="","",INDEX(종합보정값!$KB:$KB,MATCH(SUBSTITUTE($B792,"인문3","인문2"),종합보정값!$KA:$KA,0))+종합보정값!KB$10+종합보정값!KB$39),"")</f>
        <v/>
      </c>
      <c r="Q792" s="89" t="str">
        <f>IF(P792="","",P792+종합보정값!KC$18)</f>
        <v/>
      </c>
    </row>
    <row r="793" spans="2:17">
      <c r="B793" s="84" t="s">
        <v>2290</v>
      </c>
      <c r="C793" s="85" t="str">
        <f>IF(D793="","",D793+종합보정값!KB$14)</f>
        <v/>
      </c>
      <c r="D793" s="85" t="str">
        <f>IFERROR(IF(INDEX(종합보정값!$KB:$KB,MATCH(SUBSTITUTE($B793,"자연1","자연2"),종합보정값!$KA:$KA,0))="","",INDEX(종합보정값!$KB:$KB,MATCH(SUBSTITUTE($B793,"자연1","자연2"),종합보정값!$KA:$KA,0))+종합보정값!KC$6-종합보정값!KC$35),"")</f>
        <v/>
      </c>
      <c r="E793" s="85" t="str">
        <f>IF(D793="","",D793+종합보정값!KC$14)</f>
        <v/>
      </c>
      <c r="F793" s="86" t="str">
        <f>IF(G793="","",G793+종합보정값!KB$15)</f>
        <v/>
      </c>
      <c r="G793" s="86" t="str">
        <f>IFERROR(IF(INDEX(종합보정값!$KB:$KB,MATCH(SUBSTITUTE($B793,"자연1","자연2"),종합보정값!$KA:$KA,0))="","",INDEX(종합보정값!$KB:$KB,MATCH(SUBSTITUTE($B793,"자연1","자연2"),종합보정값!$KA:$KA,0))+종합보정값!KC$7-종합보정값!KC$36),"")</f>
        <v/>
      </c>
      <c r="H793" s="86" t="str">
        <f>IF(G793="","",G793+종합보정값!KC$15)</f>
        <v/>
      </c>
      <c r="I793" s="87" t="str">
        <f>IF(J793="","",J793+종합보정값!KB$16)</f>
        <v/>
      </c>
      <c r="J793" s="87" t="str">
        <f>IFERROR(IF(INDEX(종합보정값!$KB:$KB,MATCH(SUBSTITUTE($B793,"자연1","자연2"),종합보정값!$KA:$KA,0))="","",INDEX(종합보정값!$KB:$KB,MATCH(SUBSTITUTE($B793,"자연1","자연2"),종합보정값!$KA:$KA,0))+종합보정값!KC$8-종합보정값!KC$37),"")</f>
        <v/>
      </c>
      <c r="K793" s="87" t="str">
        <f>IF(J793="","",J793+종합보정값!KC$16)</f>
        <v/>
      </c>
      <c r="L793" s="88" t="str">
        <f>IF(M793="","",M793+종합보정값!KB$17)</f>
        <v/>
      </c>
      <c r="M793" s="88" t="str">
        <f>IFERROR(IF(INDEX(종합보정값!$KB:$KB,MATCH(SUBSTITUTE($B793,"자연1","자연2"),종합보정값!$KA:$KA,0))="","",INDEX(종합보정값!$KB:$KB,MATCH(SUBSTITUTE($B793,"자연1","자연2"),종합보정값!$KA:$KA,0))+종합보정값!KC$9-종합보정값!KC$38),"")</f>
        <v/>
      </c>
      <c r="N793" s="88" t="str">
        <f>IF(M793="","",M793+종합보정값!KC$17)</f>
        <v/>
      </c>
      <c r="O793" s="89" t="str">
        <f>IF(P793="","",P793+종합보정값!KB$18)</f>
        <v/>
      </c>
      <c r="P793" s="89" t="str">
        <f>IFERROR(IF(INDEX(종합보정값!$KB:$KB,MATCH(SUBSTITUTE($B793,"자연1","자연2"),종합보정값!$KA:$KA,0))="","",INDEX(종합보정값!$KB:$KB,MATCH(SUBSTITUTE($B793,"자연1","자연2"),종합보정값!$KA:$KA,0))+종합보정값!KC$10-종합보정값!KC$39),"")</f>
        <v/>
      </c>
      <c r="Q793" s="89" t="str">
        <f>IF(P793="","",P793+종합보정값!KC$18)</f>
        <v/>
      </c>
    </row>
    <row r="794" spans="2:17">
      <c r="B794" s="84" t="s">
        <v>2291</v>
      </c>
      <c r="C794" s="85" t="str">
        <f>IF(D794="","",D794+종합보정값!KB$14)</f>
        <v/>
      </c>
      <c r="D794" s="85" t="str">
        <f>IFERROR(IF(INDEX(종합보정값!$KB:$KB,MATCH($B794,종합보정값!$KA:$KA,0))="","",INDEX(종합보정값!$KB:$KB,MATCH($B794,종합보정값!$KA:$KA,0))+IF(INDEX(종합보정값!$KD:$KD,MATCH($B794,종합보정값!$KA:$KA,0))="인문",종합보정값!KB$6,종합보정값!KC$6)),"")</f>
        <v/>
      </c>
      <c r="E794" s="85" t="str">
        <f>IF(D794="","",D794+종합보정값!KC$14)</f>
        <v/>
      </c>
      <c r="F794" s="86" t="str">
        <f>IF(G794="","",G794+종합보정값!KB$15)</f>
        <v/>
      </c>
      <c r="G794" s="86" t="str">
        <f>IFERROR(IF(INDEX(종합보정값!$KB:$KB,MATCH($B794,종합보정값!$KA:$KA,0))="","",INDEX(종합보정값!$KB:$KB,MATCH($B794,종합보정값!$KA:$KA,0))+IF(INDEX(종합보정값!$KD:$KD,MATCH($B794,종합보정값!$KA:$KA,0))="인문",종합보정값!KB$7,종합보정값!KC$7)),"")</f>
        <v/>
      </c>
      <c r="H794" s="86" t="str">
        <f>IF(G794="","",G794+종합보정값!KC$15)</f>
        <v/>
      </c>
      <c r="I794" s="87" t="str">
        <f>IF(J794="","",J794+종합보정값!KB$16)</f>
        <v/>
      </c>
      <c r="J794" s="87" t="str">
        <f>IFERROR(IF(INDEX(종합보정값!$KB:$KB,MATCH($B794,종합보정값!$KA:$KA,0))="","",INDEX(종합보정값!$KB:$KB,MATCH($B794,종합보정값!$KA:$KA,0))+IF(INDEX(종합보정값!$KD:$KD,MATCH($B794,종합보정값!$KA:$KA,0))="인문",종합보정값!KB$8,종합보정값!KC$8)),"")</f>
        <v/>
      </c>
      <c r="K794" s="87" t="str">
        <f>IF(J794="","",J794+종합보정값!KC$16)</f>
        <v/>
      </c>
      <c r="L794" s="88" t="str">
        <f>IF(M794="","",M794+종합보정값!KB$17)</f>
        <v/>
      </c>
      <c r="M794" s="88" t="str">
        <f>IFERROR(IF(INDEX(종합보정값!$KB:$KB,MATCH($B794,종합보정값!$KA:$KA,0))="","",INDEX(종합보정값!$KB:$KB,MATCH($B794,종합보정값!$KA:$KA,0))+IF(INDEX(종합보정값!$KD:$KD,MATCH($B794,종합보정값!$KA:$KA,0))="인문",종합보정값!KB$9,종합보정값!KC$9)),"")</f>
        <v/>
      </c>
      <c r="N794" s="88" t="str">
        <f>IF(M794="","",M794+종합보정값!KC$17)</f>
        <v/>
      </c>
      <c r="O794" s="89" t="str">
        <f>IF(P794="","",P794+종합보정값!KB$18)</f>
        <v/>
      </c>
      <c r="P794" s="89" t="str">
        <f>IFERROR(IF(INDEX(종합보정값!$KB:$KB,MATCH($B794,종합보정값!$KA:$KA,0))="","",INDEX(종합보정값!$KB:$KB,MATCH($B794,종합보정값!$KA:$KA,0))+IF(INDEX(종합보정값!$KD:$KD,MATCH($B794,종합보정값!$KA:$KA,0))="인문",종합보정값!KB$10,종합보정값!KC$10)),"")</f>
        <v/>
      </c>
      <c r="Q794" s="89" t="str">
        <f>IF(P794="","",P794+종합보정값!KC$18)</f>
        <v/>
      </c>
    </row>
    <row r="795" spans="2:17">
      <c r="B795" s="84" t="s">
        <v>2292</v>
      </c>
      <c r="C795" s="85" t="str">
        <f>IF(D795="","",D795+종합보정값!KB$14)</f>
        <v/>
      </c>
      <c r="D795" s="85" t="str">
        <f>IFERROR(IF(INDEX(종합보정값!$KB:$KB,MATCH(SUBSTITUTE($B795,"자연3","자연2"),종합보정값!$KA:$KA,0))="","",INDEX(종합보정값!$KB:$KB,MATCH(SUBSTITUTE($B795,"자연3","자연2"),종합보정값!$KA:$KA,0))+종합보정값!KC$6+종합보정값!KC$35),"")</f>
        <v/>
      </c>
      <c r="E795" s="85" t="str">
        <f>IF(D795="","",D795+종합보정값!KC$14)</f>
        <v/>
      </c>
      <c r="F795" s="86" t="str">
        <f>IF(G795="","",G795+종합보정값!KB$15)</f>
        <v/>
      </c>
      <c r="G795" s="86" t="str">
        <f>IFERROR(IF(INDEX(종합보정값!$KB:$KB,MATCH(SUBSTITUTE($B795,"자연3","자연2"),종합보정값!$KA:$KA,0))="","",INDEX(종합보정값!$KB:$KB,MATCH(SUBSTITUTE($B795,"자연3","자연2"),종합보정값!$KA:$KA,0))+종합보정값!KC$7+종합보정값!KC$36),"")</f>
        <v/>
      </c>
      <c r="H795" s="86" t="str">
        <f>IF(G795="","",G795+종합보정값!KC$15)</f>
        <v/>
      </c>
      <c r="I795" s="87" t="str">
        <f>IF(J795="","",J795+종합보정값!KB$16)</f>
        <v/>
      </c>
      <c r="J795" s="87" t="str">
        <f>IFERROR(IF(INDEX(종합보정값!$KB:$KB,MATCH(SUBSTITUTE($B795,"자연3","자연2"),종합보정값!$KA:$KA,0))="","",INDEX(종합보정값!$KB:$KB,MATCH(SUBSTITUTE($B795,"자연3","자연2"),종합보정값!$KA:$KA,0))+종합보정값!KC$8+종합보정값!KC$37),"")</f>
        <v/>
      </c>
      <c r="K795" s="87" t="str">
        <f>IF(J795="","",J795+종합보정값!KC$16)</f>
        <v/>
      </c>
      <c r="L795" s="88" t="str">
        <f>IF(M795="","",M795+종합보정값!KB$17)</f>
        <v/>
      </c>
      <c r="M795" s="88" t="str">
        <f>IFERROR(IF(INDEX(종합보정값!$KB:$KB,MATCH(SUBSTITUTE($B795,"자연3","자연2"),종합보정값!$KA:$KA,0))="","",INDEX(종합보정값!$KB:$KB,MATCH(SUBSTITUTE($B795,"자연3","자연2"),종합보정값!$KA:$KA,0))+종합보정값!KC$9+종합보정값!KC$38),"")</f>
        <v/>
      </c>
      <c r="N795" s="88" t="str">
        <f>IF(M795="","",M795+종합보정값!KC$17)</f>
        <v/>
      </c>
      <c r="O795" s="89" t="str">
        <f>IF(P795="","",P795+종합보정값!KB$18)</f>
        <v/>
      </c>
      <c r="P795" s="89" t="str">
        <f>IFERROR(IF(INDEX(종합보정값!$KB:$KB,MATCH(SUBSTITUTE($B795,"자연3","자연2"),종합보정값!$KA:$KA,0))="","",INDEX(종합보정값!$KB:$KB,MATCH(SUBSTITUTE($B795,"자연3","자연2"),종합보정값!$KA:$KA,0))+종합보정값!KC$10+종합보정값!KC$39),"")</f>
        <v/>
      </c>
      <c r="Q795" s="89" t="str">
        <f>IF(P795="","",P795+종합보정값!KC$18)</f>
        <v/>
      </c>
    </row>
    <row r="796" spans="2:17">
      <c r="B796" s="84" t="s">
        <v>2293</v>
      </c>
      <c r="C796" s="85" t="str">
        <f>IF(D796="","",D796+종합보정값!KB$14)</f>
        <v/>
      </c>
      <c r="D796" s="85" t="str">
        <f>IFERROR(IF(INDEX(종합보정값!$KB:$KB,MATCH($B796,종합보정값!$KA:$KA,0))="","",INDEX(종합보정값!$KB:$KB,MATCH($B796,종합보정값!$KA:$KA,0))+IF(INDEX(종합보정값!$KD:$KD,MATCH($B796,종합보정값!$KA:$KA,0))="인문",종합보정값!KB$6,종합보정값!KC$6)),"")</f>
        <v/>
      </c>
      <c r="E796" s="85" t="str">
        <f>IF(D796="","",D796+종합보정값!KC$14)</f>
        <v/>
      </c>
      <c r="F796" s="86" t="str">
        <f>IF(G796="","",G796+종합보정값!KB$15)</f>
        <v/>
      </c>
      <c r="G796" s="86" t="str">
        <f>IFERROR(IF(INDEX(종합보정값!$KB:$KB,MATCH($B796,종합보정값!$KA:$KA,0))="","",INDEX(종합보정값!$KB:$KB,MATCH($B796,종합보정값!$KA:$KA,0))+IF(INDEX(종합보정값!$KD:$KD,MATCH($B796,종합보정값!$KA:$KA,0))="인문",종합보정값!KB$7,종합보정값!KC$7)),"")</f>
        <v/>
      </c>
      <c r="H796" s="86" t="str">
        <f>IF(G796="","",G796+종합보정값!KC$15)</f>
        <v/>
      </c>
      <c r="I796" s="87" t="str">
        <f>IF(J796="","",J796+종합보정값!KB$16)</f>
        <v/>
      </c>
      <c r="J796" s="87" t="str">
        <f>IFERROR(IF(INDEX(종합보정값!$KB:$KB,MATCH($B796,종합보정값!$KA:$KA,0))="","",INDEX(종합보정값!$KB:$KB,MATCH($B796,종합보정값!$KA:$KA,0))+IF(INDEX(종합보정값!$KD:$KD,MATCH($B796,종합보정값!$KA:$KA,0))="인문",종합보정값!KB$8,종합보정값!KC$8)),"")</f>
        <v/>
      </c>
      <c r="K796" s="87" t="str">
        <f>IF(J796="","",J796+종합보정값!KC$16)</f>
        <v/>
      </c>
      <c r="L796" s="88" t="str">
        <f>IF(M796="","",M796+종합보정값!KB$17)</f>
        <v/>
      </c>
      <c r="M796" s="88" t="str">
        <f>IFERROR(IF(INDEX(종합보정값!$KB:$KB,MATCH($B796,종합보정값!$KA:$KA,0))="","",INDEX(종합보정값!$KB:$KB,MATCH($B796,종합보정값!$KA:$KA,0))+IF(INDEX(종합보정값!$KD:$KD,MATCH($B796,종합보정값!$KA:$KA,0))="인문",종합보정값!KB$9,종합보정값!KC$9)),"")</f>
        <v/>
      </c>
      <c r="N796" s="88" t="str">
        <f>IF(M796="","",M796+종합보정값!KC$17)</f>
        <v/>
      </c>
      <c r="O796" s="89" t="str">
        <f>IF(P796="","",P796+종합보정값!KB$18)</f>
        <v/>
      </c>
      <c r="P796" s="89" t="str">
        <f>IFERROR(IF(INDEX(종합보정값!$KB:$KB,MATCH($B796,종합보정값!$KA:$KA,0))="","",INDEX(종합보정값!$KB:$KB,MATCH($B796,종합보정값!$KA:$KA,0))+IF(INDEX(종합보정값!$KD:$KD,MATCH($B796,종합보정값!$KA:$KA,0))="인문",종합보정값!KB$10,종합보정값!KC$10)),"")</f>
        <v/>
      </c>
      <c r="Q796" s="89" t="str">
        <f>IF(P796="","",P796+종합보정값!KC$18)</f>
        <v/>
      </c>
    </row>
    <row r="797" spans="2:17">
      <c r="B797" s="84" t="s">
        <v>2294</v>
      </c>
      <c r="C797" s="85" t="str">
        <f>IF(D797="","",D797+종합보정값!KB$14)</f>
        <v/>
      </c>
      <c r="D797" s="85" t="str">
        <f>IFERROR(IF(INDEX(종합보정값!$KB:$KB,MATCH($B797,종합보정값!$KA:$KA,0))="","",INDEX(종합보정값!$KB:$KB,MATCH($B797,종합보정값!$KA:$KA,0))+IF(INDEX(종합보정값!$KD:$KD,MATCH($B797,종합보정값!$KA:$KA,0))="인문",종합보정값!KB$6,종합보정값!KC$6)),"")</f>
        <v/>
      </c>
      <c r="E797" s="85" t="str">
        <f>IF(D797="","",D797+종합보정값!KC$14)</f>
        <v/>
      </c>
      <c r="F797" s="86" t="str">
        <f>IF(G797="","",G797+종합보정값!KB$15)</f>
        <v/>
      </c>
      <c r="G797" s="86" t="str">
        <f>IFERROR(IF(INDEX(종합보정값!$KB:$KB,MATCH($B797,종합보정값!$KA:$KA,0))="","",INDEX(종합보정값!$KB:$KB,MATCH($B797,종합보정값!$KA:$KA,0))+IF(INDEX(종합보정값!$KD:$KD,MATCH($B797,종합보정값!$KA:$KA,0))="인문",종합보정값!KB$7,종합보정값!KC$7)),"")</f>
        <v/>
      </c>
      <c r="H797" s="86" t="str">
        <f>IF(G797="","",G797+종합보정값!KC$15)</f>
        <v/>
      </c>
      <c r="I797" s="87" t="str">
        <f>IF(J797="","",J797+종합보정값!KB$16)</f>
        <v/>
      </c>
      <c r="J797" s="87" t="str">
        <f>IFERROR(IF(INDEX(종합보정값!$KB:$KB,MATCH($B797,종합보정값!$KA:$KA,0))="","",INDEX(종합보정값!$KB:$KB,MATCH($B797,종합보정값!$KA:$KA,0))+IF(INDEX(종합보정값!$KD:$KD,MATCH($B797,종합보정값!$KA:$KA,0))="인문",종합보정값!KB$8,종합보정값!KC$8)),"")</f>
        <v/>
      </c>
      <c r="K797" s="87" t="str">
        <f>IF(J797="","",J797+종합보정값!KC$16)</f>
        <v/>
      </c>
      <c r="L797" s="88" t="str">
        <f>IF(M797="","",M797+종합보정값!KB$17)</f>
        <v/>
      </c>
      <c r="M797" s="88" t="str">
        <f>IFERROR(IF(INDEX(종합보정값!$KB:$KB,MATCH($B797,종합보정값!$KA:$KA,0))="","",INDEX(종합보정값!$KB:$KB,MATCH($B797,종합보정값!$KA:$KA,0))+IF(INDEX(종합보정값!$KD:$KD,MATCH($B797,종합보정값!$KA:$KA,0))="인문",종합보정값!KB$9,종합보정값!KC$9)),"")</f>
        <v/>
      </c>
      <c r="N797" s="88" t="str">
        <f>IF(M797="","",M797+종합보정값!KC$17)</f>
        <v/>
      </c>
      <c r="O797" s="89" t="str">
        <f>IF(P797="","",P797+종합보정값!KB$18)</f>
        <v/>
      </c>
      <c r="P797" s="89" t="str">
        <f>IFERROR(IF(INDEX(종합보정값!$KB:$KB,MATCH($B797,종합보정값!$KA:$KA,0))="","",INDEX(종합보정값!$KB:$KB,MATCH($B797,종합보정값!$KA:$KA,0))+IF(INDEX(종합보정값!$KD:$KD,MATCH($B797,종합보정값!$KA:$KA,0))="인문",종합보정값!KB$10,종합보정값!KC$10)),"")</f>
        <v/>
      </c>
      <c r="Q797" s="89" t="str">
        <f>IF(P797="","",P797+종합보정값!KC$18)</f>
        <v/>
      </c>
    </row>
    <row r="798" spans="2:17">
      <c r="B798" s="84" t="s">
        <v>2295</v>
      </c>
      <c r="C798" s="85" t="str">
        <f>IF(D798="","",D798+종합보정값!KB$14)</f>
        <v/>
      </c>
      <c r="D798" s="85" t="str">
        <f>IFERROR(IF(INDEX(종합보정값!$KB:$KB,MATCH($B798,종합보정값!$KA:$KA,0))="","",INDEX(종합보정값!$KB:$KB,MATCH($B798,종합보정값!$KA:$KA,0))+IF(INDEX(종합보정값!$KD:$KD,MATCH($B798,종합보정값!$KA:$KA,0))="인문",종합보정값!KB$6,종합보정값!KC$6)),"")</f>
        <v/>
      </c>
      <c r="E798" s="85" t="str">
        <f>IF(D798="","",D798+종합보정값!KC$14)</f>
        <v/>
      </c>
      <c r="F798" s="86" t="str">
        <f>IF(G798="","",G798+종합보정값!KB$15)</f>
        <v/>
      </c>
      <c r="G798" s="86" t="str">
        <f>IFERROR(IF(INDEX(종합보정값!$KB:$KB,MATCH($B798,종합보정값!$KA:$KA,0))="","",INDEX(종합보정값!$KB:$KB,MATCH($B798,종합보정값!$KA:$KA,0))+IF(INDEX(종합보정값!$KD:$KD,MATCH($B798,종합보정값!$KA:$KA,0))="인문",종합보정값!KB$7,종합보정값!KC$7)),"")</f>
        <v/>
      </c>
      <c r="H798" s="86" t="str">
        <f>IF(G798="","",G798+종합보정값!KC$15)</f>
        <v/>
      </c>
      <c r="I798" s="87" t="str">
        <f>IF(J798="","",J798+종합보정값!KB$16)</f>
        <v/>
      </c>
      <c r="J798" s="87" t="str">
        <f>IFERROR(IF(INDEX(종합보정값!$KB:$KB,MATCH($B798,종합보정값!$KA:$KA,0))="","",INDEX(종합보정값!$KB:$KB,MATCH($B798,종합보정값!$KA:$KA,0))+IF(INDEX(종합보정값!$KD:$KD,MATCH($B798,종합보정값!$KA:$KA,0))="인문",종합보정값!KB$8,종합보정값!KC$8)),"")</f>
        <v/>
      </c>
      <c r="K798" s="87" t="str">
        <f>IF(J798="","",J798+종합보정값!KC$16)</f>
        <v/>
      </c>
      <c r="L798" s="88" t="str">
        <f>IF(M798="","",M798+종합보정값!KB$17)</f>
        <v/>
      </c>
      <c r="M798" s="88" t="str">
        <f>IFERROR(IF(INDEX(종합보정값!$KB:$KB,MATCH($B798,종합보정값!$KA:$KA,0))="","",INDEX(종합보정값!$KB:$KB,MATCH($B798,종합보정값!$KA:$KA,0))+IF(INDEX(종합보정값!$KD:$KD,MATCH($B798,종합보정값!$KA:$KA,0))="인문",종합보정값!KB$9,종합보정값!KC$9)),"")</f>
        <v/>
      </c>
      <c r="N798" s="88" t="str">
        <f>IF(M798="","",M798+종합보정값!KC$17)</f>
        <v/>
      </c>
      <c r="O798" s="89" t="str">
        <f>IF(P798="","",P798+종합보정값!KB$18)</f>
        <v/>
      </c>
      <c r="P798" s="89" t="str">
        <f>IFERROR(IF(INDEX(종합보정값!$KB:$KB,MATCH($B798,종합보정값!$KA:$KA,0))="","",INDEX(종합보정값!$KB:$KB,MATCH($B798,종합보정값!$KA:$KA,0))+IF(INDEX(종합보정값!$KD:$KD,MATCH($B798,종합보정값!$KA:$KA,0))="인문",종합보정값!KB$10,종합보정값!KC$10)),"")</f>
        <v/>
      </c>
      <c r="Q798" s="89" t="str">
        <f>IF(P798="","",P798+종합보정값!KC$18)</f>
        <v/>
      </c>
    </row>
    <row r="799" spans="2:17">
      <c r="B799" s="84" t="s">
        <v>2296</v>
      </c>
      <c r="C799" s="85" t="str">
        <f>IF(D799="","",D799+종합보정값!KB$14)</f>
        <v/>
      </c>
      <c r="D799" s="85" t="str">
        <f>IFERROR(IF(INDEX(종합보정값!$KB:$KB,MATCH($B799,종합보정값!$KA:$KA,0))="","",INDEX(종합보정값!$KB:$KB,MATCH($B799,종합보정값!$KA:$KA,0))+IF(INDEX(종합보정값!$KD:$KD,MATCH($B799,종합보정값!$KA:$KA,0))="인문",종합보정값!KB$6,종합보정값!KC$6)),"")</f>
        <v/>
      </c>
      <c r="E799" s="85" t="str">
        <f>IF(D799="","",D799+종합보정값!KC$14)</f>
        <v/>
      </c>
      <c r="F799" s="86" t="str">
        <f>IF(G799="","",G799+종합보정값!KB$15)</f>
        <v/>
      </c>
      <c r="G799" s="86" t="str">
        <f>IFERROR(IF(INDEX(종합보정값!$KB:$KB,MATCH($B799,종합보정값!$KA:$KA,0))="","",INDEX(종합보정값!$KB:$KB,MATCH($B799,종합보정값!$KA:$KA,0))+IF(INDEX(종합보정값!$KD:$KD,MATCH($B799,종합보정값!$KA:$KA,0))="인문",종합보정값!KB$7,종합보정값!KC$7)),"")</f>
        <v/>
      </c>
      <c r="H799" s="86" t="str">
        <f>IF(G799="","",G799+종합보정값!KC$15)</f>
        <v/>
      </c>
      <c r="I799" s="87" t="str">
        <f>IF(J799="","",J799+종합보정값!KB$16)</f>
        <v/>
      </c>
      <c r="J799" s="87" t="str">
        <f>IFERROR(IF(INDEX(종합보정값!$KB:$KB,MATCH($B799,종합보정값!$KA:$KA,0))="","",INDEX(종합보정값!$KB:$KB,MATCH($B799,종합보정값!$KA:$KA,0))+IF(INDEX(종합보정값!$KD:$KD,MATCH($B799,종합보정값!$KA:$KA,0))="인문",종합보정값!KB$8,종합보정값!KC$8)),"")</f>
        <v/>
      </c>
      <c r="K799" s="87" t="str">
        <f>IF(J799="","",J799+종합보정값!KC$16)</f>
        <v/>
      </c>
      <c r="L799" s="88" t="str">
        <f>IF(M799="","",M799+종합보정값!KB$17)</f>
        <v/>
      </c>
      <c r="M799" s="88" t="str">
        <f>IFERROR(IF(INDEX(종합보정값!$KB:$KB,MATCH($B799,종합보정값!$KA:$KA,0))="","",INDEX(종합보정값!$KB:$KB,MATCH($B799,종합보정값!$KA:$KA,0))+IF(INDEX(종합보정값!$KD:$KD,MATCH($B799,종합보정값!$KA:$KA,0))="인문",종합보정값!KB$9,종합보정값!KC$9)),"")</f>
        <v/>
      </c>
      <c r="N799" s="88" t="str">
        <f>IF(M799="","",M799+종합보정값!KC$17)</f>
        <v/>
      </c>
      <c r="O799" s="89" t="str">
        <f>IF(P799="","",P799+종합보정값!KB$18)</f>
        <v/>
      </c>
      <c r="P799" s="89" t="str">
        <f>IFERROR(IF(INDEX(종합보정값!$KB:$KB,MATCH($B799,종합보정값!$KA:$KA,0))="","",INDEX(종합보정값!$KB:$KB,MATCH($B799,종합보정값!$KA:$KA,0))+IF(INDEX(종합보정값!$KD:$KD,MATCH($B799,종합보정값!$KA:$KA,0))="인문",종합보정값!KB$10,종합보정값!KC$10)),"")</f>
        <v/>
      </c>
      <c r="Q799" s="89" t="str">
        <f>IF(P799="","",P799+종합보정값!KC$18)</f>
        <v/>
      </c>
    </row>
    <row r="801" spans="2:17">
      <c r="B801" s="159" t="s">
        <v>2297</v>
      </c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5"/>
    </row>
    <row r="802" spans="2:17">
      <c r="B802" s="78"/>
      <c r="C802" s="163" t="s">
        <v>1862</v>
      </c>
      <c r="D802" s="154"/>
      <c r="E802" s="155"/>
      <c r="F802" s="161" t="s">
        <v>1863</v>
      </c>
      <c r="G802" s="154"/>
      <c r="H802" s="155"/>
      <c r="I802" s="162" t="s">
        <v>1864</v>
      </c>
      <c r="J802" s="154"/>
      <c r="K802" s="155"/>
      <c r="L802" s="156" t="s">
        <v>1865</v>
      </c>
      <c r="M802" s="154"/>
      <c r="N802" s="155"/>
      <c r="O802" s="157" t="s">
        <v>1866</v>
      </c>
      <c r="P802" s="154"/>
      <c r="Q802" s="155"/>
    </row>
    <row r="803" spans="2:17">
      <c r="B803" s="78" t="s">
        <v>1869</v>
      </c>
      <c r="C803" s="79" t="s">
        <v>19</v>
      </c>
      <c r="D803" s="79" t="s">
        <v>20</v>
      </c>
      <c r="E803" s="79" t="s">
        <v>21</v>
      </c>
      <c r="F803" s="80" t="s">
        <v>19</v>
      </c>
      <c r="G803" s="80" t="s">
        <v>20</v>
      </c>
      <c r="H803" s="80" t="s">
        <v>21</v>
      </c>
      <c r="I803" s="81" t="s">
        <v>19</v>
      </c>
      <c r="J803" s="81" t="s">
        <v>20</v>
      </c>
      <c r="K803" s="81" t="s">
        <v>21</v>
      </c>
      <c r="L803" s="82" t="s">
        <v>19</v>
      </c>
      <c r="M803" s="82" t="s">
        <v>20</v>
      </c>
      <c r="N803" s="82" t="s">
        <v>21</v>
      </c>
      <c r="O803" s="83" t="s">
        <v>19</v>
      </c>
      <c r="P803" s="83" t="s">
        <v>20</v>
      </c>
      <c r="Q803" s="83" t="s">
        <v>21</v>
      </c>
    </row>
    <row r="804" spans="2:17">
      <c r="B804" s="84" t="s">
        <v>2298</v>
      </c>
      <c r="C804" s="85" t="str">
        <f>IF(D804="","",D804+종합보정값!KG$14)</f>
        <v/>
      </c>
      <c r="D804" s="85" t="str">
        <f>IFERROR(IF(INDEX(종합보정값!$KG:$KG,MATCH(SUBSTITUTE($B804,"인문1","인문2"),종합보정값!$KF:$KF,0))="","",INDEX(종합보정값!$KG:$KG,MATCH(SUBSTITUTE($B804,"인문1","인문2"),종합보정값!$KF:$KF,0))+종합보정값!KG$6-종합보정값!KG$35),"")</f>
        <v/>
      </c>
      <c r="E804" s="85" t="str">
        <f>IF(D804="","",D804+종합보정값!KH$14)</f>
        <v/>
      </c>
      <c r="F804" s="86" t="str">
        <f>IF(G804="","",G804+종합보정값!KG$15)</f>
        <v/>
      </c>
      <c r="G804" s="86" t="str">
        <f>IFERROR(IF(INDEX(종합보정값!$KG:$KG,MATCH(SUBSTITUTE($B804,"인문1","인문2"),종합보정값!$KF:$KF,0))="","",INDEX(종합보정값!$KG:$KG,MATCH(SUBSTITUTE($B804,"인문1","인문2"),종합보정값!$KF:$KF,0))+종합보정값!KG$7-종합보정값!KG$36),"")</f>
        <v/>
      </c>
      <c r="H804" s="86" t="str">
        <f>IF(G804="","",G804+종합보정값!KH$15)</f>
        <v/>
      </c>
      <c r="I804" s="87" t="str">
        <f>IF(J804="","",J804+종합보정값!KG$16)</f>
        <v/>
      </c>
      <c r="J804" s="87" t="str">
        <f>IFERROR(IF(INDEX(종합보정값!$KG:$KG,MATCH(SUBSTITUTE($B804,"인문1","인문2"),종합보정값!$KF:$KF,0))="","",INDEX(종합보정값!$KG:$KG,MATCH(SUBSTITUTE($B804,"인문1","인문2"),종합보정값!$KF:$KF,0))+종합보정값!KG$8-종합보정값!KG$37),"")</f>
        <v/>
      </c>
      <c r="K804" s="87" t="str">
        <f>IF(J804="","",J804+종합보정값!KH$16)</f>
        <v/>
      </c>
      <c r="L804" s="88" t="str">
        <f>IF(M804="","",M804+종합보정값!KG$17)</f>
        <v/>
      </c>
      <c r="M804" s="88" t="str">
        <f>IFERROR(IF(INDEX(종합보정값!$KG:$KG,MATCH(SUBSTITUTE($B804,"인문1","인문2"),종합보정값!$KF:$KF,0))="","",INDEX(종합보정값!$KG:$KG,MATCH(SUBSTITUTE($B804,"인문1","인문2"),종합보정값!$KF:$KF,0))+종합보정값!KG$9-종합보정값!KG$38),"")</f>
        <v/>
      </c>
      <c r="N804" s="88" t="str">
        <f>IF(M804="","",M804+종합보정값!KH$17)</f>
        <v/>
      </c>
      <c r="O804" s="89" t="str">
        <f>IF(P804="","",P804+종합보정값!KG$18)</f>
        <v/>
      </c>
      <c r="P804" s="89" t="str">
        <f>IFERROR(IF(INDEX(종합보정값!$KG:$KG,MATCH(SUBSTITUTE($B804,"인문1","인문2"),종합보정값!$KF:$KF,0))="","",INDEX(종합보정값!$KG:$KG,MATCH(SUBSTITUTE($B804,"인문1","인문2"),종합보정값!$KF:$KF,0))+종합보정값!KG$10-종합보정값!KG$39),"")</f>
        <v/>
      </c>
      <c r="Q804" s="89" t="str">
        <f>IF(P804="","",P804+종합보정값!KH$18)</f>
        <v/>
      </c>
    </row>
    <row r="805" spans="2:17">
      <c r="B805" s="84" t="s">
        <v>2299</v>
      </c>
      <c r="C805" s="85" t="str">
        <f>IF(D805="","",D805+종합보정값!KG$14)</f>
        <v/>
      </c>
      <c r="D805" s="85" t="str">
        <f>IFERROR(IF(INDEX(종합보정값!$KG:$KG,MATCH($B805,종합보정값!$KF:$KF,0))="","",INDEX(종합보정값!$KG:$KG,MATCH($B805,종합보정값!$KF:$KF,0))+IF(INDEX(종합보정값!$KI:$KI,MATCH($B805,종합보정값!$KF:$KF,0))="인문",종합보정값!KG$6,종합보정값!KH$6)),"")</f>
        <v/>
      </c>
      <c r="E805" s="85" t="str">
        <f>IF(D805="","",D805+종합보정값!KH$14)</f>
        <v/>
      </c>
      <c r="F805" s="86" t="str">
        <f>IF(G805="","",G805+종합보정값!KG$15)</f>
        <v/>
      </c>
      <c r="G805" s="86" t="str">
        <f>IFERROR(IF(INDEX(종합보정값!$KG:$KG,MATCH($B805,종합보정값!$KF:$KF,0))="","",INDEX(종합보정값!$KG:$KG,MATCH($B805,종합보정값!$KF:$KF,0))+IF(INDEX(종합보정값!$KI:$KI,MATCH($B805,종합보정값!$KF:$KF,0))="인문",종합보정값!KG$7,종합보정값!KH$7)),"")</f>
        <v/>
      </c>
      <c r="H805" s="86" t="str">
        <f>IF(G805="","",G805+종합보정값!KH$15)</f>
        <v/>
      </c>
      <c r="I805" s="87" t="str">
        <f>IF(J805="","",J805+종합보정값!KG$16)</f>
        <v/>
      </c>
      <c r="J805" s="87" t="str">
        <f>IFERROR(IF(INDEX(종합보정값!$KG:$KG,MATCH($B805,종합보정값!$KF:$KF,0))="","",INDEX(종합보정값!$KG:$KG,MATCH($B805,종합보정값!$KF:$KF,0))+IF(INDEX(종합보정값!$KI:$KI,MATCH($B805,종합보정값!$KF:$KF,0))="인문",종합보정값!KG$8,종합보정값!KH$8)),"")</f>
        <v/>
      </c>
      <c r="K805" s="87" t="str">
        <f>IF(J805="","",J805+종합보정값!KH$16)</f>
        <v/>
      </c>
      <c r="L805" s="88" t="str">
        <f>IF(M805="","",M805+종합보정값!KG$17)</f>
        <v/>
      </c>
      <c r="M805" s="88" t="str">
        <f>IFERROR(IF(INDEX(종합보정값!$KG:$KG,MATCH($B805,종합보정값!$KF:$KF,0))="","",INDEX(종합보정값!$KG:$KG,MATCH($B805,종합보정값!$KF:$KF,0))+IF(INDEX(종합보정값!$KI:$KI,MATCH($B805,종합보정값!$KF:$KF,0))="인문",종합보정값!KG$9,종합보정값!KH$9)),"")</f>
        <v/>
      </c>
      <c r="N805" s="88" t="str">
        <f>IF(M805="","",M805+종합보정값!KH$17)</f>
        <v/>
      </c>
      <c r="O805" s="89" t="str">
        <f>IF(P805="","",P805+종합보정값!KG$18)</f>
        <v/>
      </c>
      <c r="P805" s="89" t="str">
        <f>IFERROR(IF(INDEX(종합보정값!$KG:$KG,MATCH($B805,종합보정값!$KF:$KF,0))="","",INDEX(종합보정값!$KG:$KG,MATCH($B805,종합보정값!$KF:$KF,0))+IF(INDEX(종합보정값!$KI:$KI,MATCH($B805,종합보정값!$KF:$KF,0))="인문",종합보정값!KG$10,종합보정값!KH$10)),"")</f>
        <v/>
      </c>
      <c r="Q805" s="89" t="str">
        <f>IF(P805="","",P805+종합보정값!KH$18)</f>
        <v/>
      </c>
    </row>
    <row r="806" spans="2:17">
      <c r="B806" s="84" t="s">
        <v>2300</v>
      </c>
      <c r="C806" s="85" t="str">
        <f>IF(D806="","",D806+종합보정값!KG$14)</f>
        <v/>
      </c>
      <c r="D806" s="85" t="str">
        <f>IFERROR(IF(INDEX(종합보정값!$KG:$KG,MATCH(SUBSTITUTE($B806,"인문3","인문2"),종합보정값!$KF:$KF,0))="","",INDEX(종합보정값!$KG:$KG,MATCH(SUBSTITUTE($B806,"인문3","인문2"),종합보정값!$KF:$KF,0))+종합보정값!KG$6+종합보정값!KG$35),"")</f>
        <v/>
      </c>
      <c r="E806" s="85" t="str">
        <f>IF(D806="","",D806+종합보정값!KH$14)</f>
        <v/>
      </c>
      <c r="F806" s="86" t="str">
        <f>IF(G806="","",G806+종합보정값!KG$15)</f>
        <v/>
      </c>
      <c r="G806" s="86" t="str">
        <f>IFERROR(IF(INDEX(종합보정값!$KG:$KG,MATCH(SUBSTITUTE($B806,"인문3","인문2"),종합보정값!$KF:$KF,0))="","",INDEX(종합보정값!$KG:$KG,MATCH(SUBSTITUTE($B806,"인문3","인문2"),종합보정값!$KF:$KF,0))+종합보정값!KG$7+종합보정값!KG$36),"")</f>
        <v/>
      </c>
      <c r="H806" s="86" t="str">
        <f>IF(G806="","",G806+종합보정값!KH$15)</f>
        <v/>
      </c>
      <c r="I806" s="87" t="str">
        <f>IF(J806="","",J806+종합보정값!KG$16)</f>
        <v/>
      </c>
      <c r="J806" s="87" t="str">
        <f>IFERROR(IF(INDEX(종합보정값!$KG:$KG,MATCH(SUBSTITUTE($B806,"인문3","인문2"),종합보정값!$KF:$KF,0))="","",INDEX(종합보정값!$KG:$KG,MATCH(SUBSTITUTE($B806,"인문3","인문2"),종합보정값!$KF:$KF,0))+종합보정값!KG$8+종합보정값!KG$37),"")</f>
        <v/>
      </c>
      <c r="K806" s="87" t="str">
        <f>IF(J806="","",J806+종합보정값!KH$16)</f>
        <v/>
      </c>
      <c r="L806" s="88" t="str">
        <f>IF(M806="","",M806+종합보정값!KG$17)</f>
        <v/>
      </c>
      <c r="M806" s="88" t="str">
        <f>IFERROR(IF(INDEX(종합보정값!$KG:$KG,MATCH(SUBSTITUTE($B806,"인문3","인문2"),종합보정값!$KF:$KF,0))="","",INDEX(종합보정값!$KG:$KG,MATCH(SUBSTITUTE($B806,"인문3","인문2"),종합보정값!$KF:$KF,0))+종합보정값!KG$9+종합보정값!KG$38),"")</f>
        <v/>
      </c>
      <c r="N806" s="88" t="str">
        <f>IF(M806="","",M806+종합보정값!KH$17)</f>
        <v/>
      </c>
      <c r="O806" s="89" t="str">
        <f>IF(P806="","",P806+종합보정값!KG$18)</f>
        <v/>
      </c>
      <c r="P806" s="89" t="str">
        <f>IFERROR(IF(INDEX(종합보정값!$KG:$KG,MATCH(SUBSTITUTE($B806,"인문3","인문2"),종합보정값!$KF:$KF,0))="","",INDEX(종합보정값!$KG:$KG,MATCH(SUBSTITUTE($B806,"인문3","인문2"),종합보정값!$KF:$KF,0))+종합보정값!KG$10+종합보정값!KG$39),"")</f>
        <v/>
      </c>
      <c r="Q806" s="89" t="str">
        <f>IF(P806="","",P806+종합보정값!KH$18)</f>
        <v/>
      </c>
    </row>
    <row r="807" spans="2:17">
      <c r="B807" s="84" t="s">
        <v>2301</v>
      </c>
      <c r="C807" s="85" t="str">
        <f>IF(D807="","",D807+종합보정값!KG$14)</f>
        <v/>
      </c>
      <c r="D807" s="85" t="str">
        <f>IFERROR(IF(INDEX(종합보정값!$KG:$KG,MATCH(SUBSTITUTE($B807,"자연1","자연2"),종합보정값!$KF:$KF,0))="","",INDEX(종합보정값!$KG:$KG,MATCH(SUBSTITUTE($B807,"자연1","자연2"),종합보정값!$KF:$KF,0))+종합보정값!KH$6-종합보정값!KH$35),"")</f>
        <v/>
      </c>
      <c r="E807" s="85" t="str">
        <f>IF(D807="","",D807+종합보정값!KH$14)</f>
        <v/>
      </c>
      <c r="F807" s="86" t="str">
        <f>IF(G807="","",G807+종합보정값!KG$15)</f>
        <v/>
      </c>
      <c r="G807" s="86" t="str">
        <f>IFERROR(IF(INDEX(종합보정값!$KG:$KG,MATCH(SUBSTITUTE($B807,"자연1","자연2"),종합보정값!$KF:$KF,0))="","",INDEX(종합보정값!$KG:$KG,MATCH(SUBSTITUTE($B807,"자연1","자연2"),종합보정값!$KF:$KF,0))+종합보정값!KH$7-종합보정값!KH$36),"")</f>
        <v/>
      </c>
      <c r="H807" s="86" t="str">
        <f>IF(G807="","",G807+종합보정값!KH$15)</f>
        <v/>
      </c>
      <c r="I807" s="87" t="str">
        <f>IF(J807="","",J807+종합보정값!KG$16)</f>
        <v/>
      </c>
      <c r="J807" s="87" t="str">
        <f>IFERROR(IF(INDEX(종합보정값!$KG:$KG,MATCH(SUBSTITUTE($B807,"자연1","자연2"),종합보정값!$KF:$KF,0))="","",INDEX(종합보정값!$KG:$KG,MATCH(SUBSTITUTE($B807,"자연1","자연2"),종합보정값!$KF:$KF,0))+종합보정값!KH$8-종합보정값!KH$37),"")</f>
        <v/>
      </c>
      <c r="K807" s="87" t="str">
        <f>IF(J807="","",J807+종합보정값!KH$16)</f>
        <v/>
      </c>
      <c r="L807" s="88" t="str">
        <f>IF(M807="","",M807+종합보정값!KG$17)</f>
        <v/>
      </c>
      <c r="M807" s="88" t="str">
        <f>IFERROR(IF(INDEX(종합보정값!$KG:$KG,MATCH(SUBSTITUTE($B807,"자연1","자연2"),종합보정값!$KF:$KF,0))="","",INDEX(종합보정값!$KG:$KG,MATCH(SUBSTITUTE($B807,"자연1","자연2"),종합보정값!$KF:$KF,0))+종합보정값!KH$9-종합보정값!KH$38),"")</f>
        <v/>
      </c>
      <c r="N807" s="88" t="str">
        <f>IF(M807="","",M807+종합보정값!KH$17)</f>
        <v/>
      </c>
      <c r="O807" s="89" t="str">
        <f>IF(P807="","",P807+종합보정값!KG$18)</f>
        <v/>
      </c>
      <c r="P807" s="89" t="str">
        <f>IFERROR(IF(INDEX(종합보정값!$KG:$KG,MATCH(SUBSTITUTE($B807,"자연1","자연2"),종합보정값!$KF:$KF,0))="","",INDEX(종합보정값!$KG:$KG,MATCH(SUBSTITUTE($B807,"자연1","자연2"),종합보정값!$KF:$KF,0))+종합보정값!KH$10-종합보정값!KH$39),"")</f>
        <v/>
      </c>
      <c r="Q807" s="89" t="str">
        <f>IF(P807="","",P807+종합보정값!KH$18)</f>
        <v/>
      </c>
    </row>
    <row r="808" spans="2:17">
      <c r="B808" s="84" t="s">
        <v>2302</v>
      </c>
      <c r="C808" s="85" t="str">
        <f>IF(D808="","",D808+종합보정값!KG$14)</f>
        <v/>
      </c>
      <c r="D808" s="85" t="str">
        <f>IFERROR(IF(INDEX(종합보정값!$KG:$KG,MATCH($B808,종합보정값!$KF:$KF,0))="","",INDEX(종합보정값!$KG:$KG,MATCH($B808,종합보정값!$KF:$KF,0))+IF(INDEX(종합보정값!$KI:$KI,MATCH($B808,종합보정값!$KF:$KF,0))="인문",종합보정값!KG$6,종합보정값!KH$6)),"")</f>
        <v/>
      </c>
      <c r="E808" s="85" t="str">
        <f>IF(D808="","",D808+종합보정값!KH$14)</f>
        <v/>
      </c>
      <c r="F808" s="86" t="str">
        <f>IF(G808="","",G808+종합보정값!KG$15)</f>
        <v/>
      </c>
      <c r="G808" s="86" t="str">
        <f>IFERROR(IF(INDEX(종합보정값!$KG:$KG,MATCH($B808,종합보정값!$KF:$KF,0))="","",INDEX(종합보정값!$KG:$KG,MATCH($B808,종합보정값!$KF:$KF,0))+IF(INDEX(종합보정값!$KI:$KI,MATCH($B808,종합보정값!$KF:$KF,0))="인문",종합보정값!KG$7,종합보정값!KH$7)),"")</f>
        <v/>
      </c>
      <c r="H808" s="86" t="str">
        <f>IF(G808="","",G808+종합보정값!KH$15)</f>
        <v/>
      </c>
      <c r="I808" s="87" t="str">
        <f>IF(J808="","",J808+종합보정값!KG$16)</f>
        <v/>
      </c>
      <c r="J808" s="87" t="str">
        <f>IFERROR(IF(INDEX(종합보정값!$KG:$KG,MATCH($B808,종합보정값!$KF:$KF,0))="","",INDEX(종합보정값!$KG:$KG,MATCH($B808,종합보정값!$KF:$KF,0))+IF(INDEX(종합보정값!$KI:$KI,MATCH($B808,종합보정값!$KF:$KF,0))="인문",종합보정값!KG$8,종합보정값!KH$8)),"")</f>
        <v/>
      </c>
      <c r="K808" s="87" t="str">
        <f>IF(J808="","",J808+종합보정값!KH$16)</f>
        <v/>
      </c>
      <c r="L808" s="88" t="str">
        <f>IF(M808="","",M808+종합보정값!KG$17)</f>
        <v/>
      </c>
      <c r="M808" s="88" t="str">
        <f>IFERROR(IF(INDEX(종합보정값!$KG:$KG,MATCH($B808,종합보정값!$KF:$KF,0))="","",INDEX(종합보정값!$KG:$KG,MATCH($B808,종합보정값!$KF:$KF,0))+IF(INDEX(종합보정값!$KI:$KI,MATCH($B808,종합보정값!$KF:$KF,0))="인문",종합보정값!KG$9,종합보정값!KH$9)),"")</f>
        <v/>
      </c>
      <c r="N808" s="88" t="str">
        <f>IF(M808="","",M808+종합보정값!KH$17)</f>
        <v/>
      </c>
      <c r="O808" s="89" t="str">
        <f>IF(P808="","",P808+종합보정값!KG$18)</f>
        <v/>
      </c>
      <c r="P808" s="89" t="str">
        <f>IFERROR(IF(INDEX(종합보정값!$KG:$KG,MATCH($B808,종합보정값!$KF:$KF,0))="","",INDEX(종합보정값!$KG:$KG,MATCH($B808,종합보정값!$KF:$KF,0))+IF(INDEX(종합보정값!$KI:$KI,MATCH($B808,종합보정값!$KF:$KF,0))="인문",종합보정값!KG$10,종합보정값!KH$10)),"")</f>
        <v/>
      </c>
      <c r="Q808" s="89" t="str">
        <f>IF(P808="","",P808+종합보정값!KH$18)</f>
        <v/>
      </c>
    </row>
    <row r="809" spans="2:17">
      <c r="B809" s="84" t="s">
        <v>2303</v>
      </c>
      <c r="C809" s="85" t="str">
        <f>IF(D809="","",D809+종합보정값!KG$14)</f>
        <v/>
      </c>
      <c r="D809" s="85" t="str">
        <f>IFERROR(IF(INDEX(종합보정값!$KG:$KG,MATCH(SUBSTITUTE($B809,"자연3","자연2"),종합보정값!$KF:$KF,0))="","",INDEX(종합보정값!$KG:$KG,MATCH(SUBSTITUTE($B809,"자연3","자연2"),종합보정값!$KF:$KF,0))+종합보정값!KH$6+종합보정값!KH$35),"")</f>
        <v/>
      </c>
      <c r="E809" s="85" t="str">
        <f>IF(D809="","",D809+종합보정값!KH$14)</f>
        <v/>
      </c>
      <c r="F809" s="86" t="str">
        <f>IF(G809="","",G809+종합보정값!KG$15)</f>
        <v/>
      </c>
      <c r="G809" s="86" t="str">
        <f>IFERROR(IF(INDEX(종합보정값!$KG:$KG,MATCH(SUBSTITUTE($B809,"자연3","자연2"),종합보정값!$KF:$KF,0))="","",INDEX(종합보정값!$KG:$KG,MATCH(SUBSTITUTE($B809,"자연3","자연2"),종합보정값!$KF:$KF,0))+종합보정값!KH$7+종합보정값!KH$36),"")</f>
        <v/>
      </c>
      <c r="H809" s="86" t="str">
        <f>IF(G809="","",G809+종합보정값!KH$15)</f>
        <v/>
      </c>
      <c r="I809" s="87" t="str">
        <f>IF(J809="","",J809+종합보정값!KG$16)</f>
        <v/>
      </c>
      <c r="J809" s="87" t="str">
        <f>IFERROR(IF(INDEX(종합보정값!$KG:$KG,MATCH(SUBSTITUTE($B809,"자연3","자연2"),종합보정값!$KF:$KF,0))="","",INDEX(종합보정값!$KG:$KG,MATCH(SUBSTITUTE($B809,"자연3","자연2"),종합보정값!$KF:$KF,0))+종합보정값!KH$8+종합보정값!KH$37),"")</f>
        <v/>
      </c>
      <c r="K809" s="87" t="str">
        <f>IF(J809="","",J809+종합보정값!KH$16)</f>
        <v/>
      </c>
      <c r="L809" s="88" t="str">
        <f>IF(M809="","",M809+종합보정값!KG$17)</f>
        <v/>
      </c>
      <c r="M809" s="88" t="str">
        <f>IFERROR(IF(INDEX(종합보정값!$KG:$KG,MATCH(SUBSTITUTE($B809,"자연3","자연2"),종합보정값!$KF:$KF,0))="","",INDEX(종합보정값!$KG:$KG,MATCH(SUBSTITUTE($B809,"자연3","자연2"),종합보정값!$KF:$KF,0))+종합보정값!KH$9+종합보정값!KH$38),"")</f>
        <v/>
      </c>
      <c r="N809" s="88" t="str">
        <f>IF(M809="","",M809+종합보정값!KH$17)</f>
        <v/>
      </c>
      <c r="O809" s="89" t="str">
        <f>IF(P809="","",P809+종합보정값!KG$18)</f>
        <v/>
      </c>
      <c r="P809" s="89" t="str">
        <f>IFERROR(IF(INDEX(종합보정값!$KG:$KG,MATCH(SUBSTITUTE($B809,"자연3","자연2"),종합보정값!$KF:$KF,0))="","",INDEX(종합보정값!$KG:$KG,MATCH(SUBSTITUTE($B809,"자연3","자연2"),종합보정값!$KF:$KF,0))+종합보정값!KH$10+종합보정값!KH$39),"")</f>
        <v/>
      </c>
      <c r="Q809" s="89" t="str">
        <f>IF(P809="","",P809+종합보정값!KH$18)</f>
        <v/>
      </c>
    </row>
    <row r="810" spans="2:17">
      <c r="B810" s="84" t="s">
        <v>2304</v>
      </c>
      <c r="C810" s="85" t="str">
        <f>IF(D810="","",D810+종합보정값!KG$14)</f>
        <v/>
      </c>
      <c r="D810" s="85" t="str">
        <f>IFERROR(IF(INDEX(종합보정값!$KG:$KG,MATCH($B810,종합보정값!$KF:$KF,0))="","",INDEX(종합보정값!$KG:$KG,MATCH($B810,종합보정값!$KF:$KF,0))+IF(INDEX(종합보정값!$KI:$KI,MATCH($B810,종합보정값!$KF:$KF,0))="인문",종합보정값!KG$6,종합보정값!KH$6)),"")</f>
        <v/>
      </c>
      <c r="E810" s="85" t="str">
        <f>IF(D810="","",D810+종합보정값!KH$14)</f>
        <v/>
      </c>
      <c r="F810" s="86" t="str">
        <f>IF(G810="","",G810+종합보정값!KG$15)</f>
        <v/>
      </c>
      <c r="G810" s="86" t="str">
        <f>IFERROR(IF(INDEX(종합보정값!$KG:$KG,MATCH($B810,종합보정값!$KF:$KF,0))="","",INDEX(종합보정값!$KG:$KG,MATCH($B810,종합보정값!$KF:$KF,0))+IF(INDEX(종합보정값!$KI:$KI,MATCH($B810,종합보정값!$KF:$KF,0))="인문",종합보정값!KG$7,종합보정값!KH$7)),"")</f>
        <v/>
      </c>
      <c r="H810" s="86" t="str">
        <f>IF(G810="","",G810+종합보정값!KH$15)</f>
        <v/>
      </c>
      <c r="I810" s="87" t="str">
        <f>IF(J810="","",J810+종합보정값!KG$16)</f>
        <v/>
      </c>
      <c r="J810" s="87" t="str">
        <f>IFERROR(IF(INDEX(종합보정값!$KG:$KG,MATCH($B810,종합보정값!$KF:$KF,0))="","",INDEX(종합보정값!$KG:$KG,MATCH($B810,종합보정값!$KF:$KF,0))+IF(INDEX(종합보정값!$KI:$KI,MATCH($B810,종합보정값!$KF:$KF,0))="인문",종합보정값!KG$8,종합보정값!KH$8)),"")</f>
        <v/>
      </c>
      <c r="K810" s="87" t="str">
        <f>IF(J810="","",J810+종합보정값!KH$16)</f>
        <v/>
      </c>
      <c r="L810" s="88" t="str">
        <f>IF(M810="","",M810+종합보정값!KG$17)</f>
        <v/>
      </c>
      <c r="M810" s="88" t="str">
        <f>IFERROR(IF(INDEX(종합보정값!$KG:$KG,MATCH($B810,종합보정값!$KF:$KF,0))="","",INDEX(종합보정값!$KG:$KG,MATCH($B810,종합보정값!$KF:$KF,0))+IF(INDEX(종합보정값!$KI:$KI,MATCH($B810,종합보정값!$KF:$KF,0))="인문",종합보정값!KG$9,종합보정값!KH$9)),"")</f>
        <v/>
      </c>
      <c r="N810" s="88" t="str">
        <f>IF(M810="","",M810+종합보정값!KH$17)</f>
        <v/>
      </c>
      <c r="O810" s="89" t="str">
        <f>IF(P810="","",P810+종합보정값!KG$18)</f>
        <v/>
      </c>
      <c r="P810" s="89" t="str">
        <f>IFERROR(IF(INDEX(종합보정값!$KG:$KG,MATCH($B810,종합보정값!$KF:$KF,0))="","",INDEX(종합보정값!$KG:$KG,MATCH($B810,종합보정값!$KF:$KF,0))+IF(INDEX(종합보정값!$KI:$KI,MATCH($B810,종합보정값!$KF:$KF,0))="인문",종합보정값!KG$10,종합보정값!KH$10)),"")</f>
        <v/>
      </c>
      <c r="Q810" s="89" t="str">
        <f>IF(P810="","",P810+종합보정값!KH$18)</f>
        <v/>
      </c>
    </row>
    <row r="811" spans="2:17">
      <c r="B811" s="84" t="s">
        <v>2305</v>
      </c>
      <c r="C811" s="85" t="str">
        <f>IF(D811="","",D811+종합보정값!KG$14)</f>
        <v/>
      </c>
      <c r="D811" s="85" t="str">
        <f>IFERROR(IF(INDEX(종합보정값!$KG:$KG,MATCH($B811,종합보정값!$KF:$KF,0))="","",INDEX(종합보정값!$KG:$KG,MATCH($B811,종합보정값!$KF:$KF,0))+IF(INDEX(종합보정값!$KI:$KI,MATCH($B811,종합보정값!$KF:$KF,0))="인문",종합보정값!KG$6,종합보정값!KH$6)),"")</f>
        <v/>
      </c>
      <c r="E811" s="85" t="str">
        <f>IF(D811="","",D811+종합보정값!KH$14)</f>
        <v/>
      </c>
      <c r="F811" s="86" t="str">
        <f>IF(G811="","",G811+종합보정값!KG$15)</f>
        <v/>
      </c>
      <c r="G811" s="86" t="str">
        <f>IFERROR(IF(INDEX(종합보정값!$KG:$KG,MATCH($B811,종합보정값!$KF:$KF,0))="","",INDEX(종합보정값!$KG:$KG,MATCH($B811,종합보정값!$KF:$KF,0))+IF(INDEX(종합보정값!$KI:$KI,MATCH($B811,종합보정값!$KF:$KF,0))="인문",종합보정값!KG$7,종합보정값!KH$7)),"")</f>
        <v/>
      </c>
      <c r="H811" s="86" t="str">
        <f>IF(G811="","",G811+종합보정값!KH$15)</f>
        <v/>
      </c>
      <c r="I811" s="87" t="str">
        <f>IF(J811="","",J811+종합보정값!KG$16)</f>
        <v/>
      </c>
      <c r="J811" s="87" t="str">
        <f>IFERROR(IF(INDEX(종합보정값!$KG:$KG,MATCH($B811,종합보정값!$KF:$KF,0))="","",INDEX(종합보정값!$KG:$KG,MATCH($B811,종합보정값!$KF:$KF,0))+IF(INDEX(종합보정값!$KI:$KI,MATCH($B811,종합보정값!$KF:$KF,0))="인문",종합보정값!KG$8,종합보정값!KH$8)),"")</f>
        <v/>
      </c>
      <c r="K811" s="87" t="str">
        <f>IF(J811="","",J811+종합보정값!KH$16)</f>
        <v/>
      </c>
      <c r="L811" s="88" t="str">
        <f>IF(M811="","",M811+종합보정값!KG$17)</f>
        <v/>
      </c>
      <c r="M811" s="88" t="str">
        <f>IFERROR(IF(INDEX(종합보정값!$KG:$KG,MATCH($B811,종합보정값!$KF:$KF,0))="","",INDEX(종합보정값!$KG:$KG,MATCH($B811,종합보정값!$KF:$KF,0))+IF(INDEX(종합보정값!$KI:$KI,MATCH($B811,종합보정값!$KF:$KF,0))="인문",종합보정값!KG$9,종합보정값!KH$9)),"")</f>
        <v/>
      </c>
      <c r="N811" s="88" t="str">
        <f>IF(M811="","",M811+종합보정값!KH$17)</f>
        <v/>
      </c>
      <c r="O811" s="89" t="str">
        <f>IF(P811="","",P811+종합보정값!KG$18)</f>
        <v/>
      </c>
      <c r="P811" s="89" t="str">
        <f>IFERROR(IF(INDEX(종합보정값!$KG:$KG,MATCH($B811,종합보정값!$KF:$KF,0))="","",INDEX(종합보정값!$KG:$KG,MATCH($B811,종합보정값!$KF:$KF,0))+IF(INDEX(종합보정값!$KI:$KI,MATCH($B811,종합보정값!$KF:$KF,0))="인문",종합보정값!KG$10,종합보정값!KH$10)),"")</f>
        <v/>
      </c>
      <c r="Q811" s="89" t="str">
        <f>IF(P811="","",P811+종합보정값!KH$18)</f>
        <v/>
      </c>
    </row>
    <row r="812" spans="2:17">
      <c r="B812" s="84" t="s">
        <v>2306</v>
      </c>
      <c r="C812" s="85" t="str">
        <f>IF(D812="","",D812+종합보정값!KG$14)</f>
        <v/>
      </c>
      <c r="D812" s="85" t="str">
        <f>IFERROR(IF(INDEX(종합보정값!$KG:$KG,MATCH($B812,종합보정값!$KF:$KF,0))="","",INDEX(종합보정값!$KG:$KG,MATCH($B812,종합보정값!$KF:$KF,0))+IF(INDEX(종합보정값!$KI:$KI,MATCH($B812,종합보정값!$KF:$KF,0))="인문",종합보정값!KG$6,종합보정값!KH$6)),"")</f>
        <v/>
      </c>
      <c r="E812" s="85" t="str">
        <f>IF(D812="","",D812+종합보정값!KH$14)</f>
        <v/>
      </c>
      <c r="F812" s="86" t="str">
        <f>IF(G812="","",G812+종합보정값!KG$15)</f>
        <v/>
      </c>
      <c r="G812" s="86" t="str">
        <f>IFERROR(IF(INDEX(종합보정값!$KG:$KG,MATCH($B812,종합보정값!$KF:$KF,0))="","",INDEX(종합보정값!$KG:$KG,MATCH($B812,종합보정값!$KF:$KF,0))+IF(INDEX(종합보정값!$KI:$KI,MATCH($B812,종합보정값!$KF:$KF,0))="인문",종합보정값!KG$7,종합보정값!KH$7)),"")</f>
        <v/>
      </c>
      <c r="H812" s="86" t="str">
        <f>IF(G812="","",G812+종합보정값!KH$15)</f>
        <v/>
      </c>
      <c r="I812" s="87" t="str">
        <f>IF(J812="","",J812+종합보정값!KG$16)</f>
        <v/>
      </c>
      <c r="J812" s="87" t="str">
        <f>IFERROR(IF(INDEX(종합보정값!$KG:$KG,MATCH($B812,종합보정값!$KF:$KF,0))="","",INDEX(종합보정값!$KG:$KG,MATCH($B812,종합보정값!$KF:$KF,0))+IF(INDEX(종합보정값!$KI:$KI,MATCH($B812,종합보정값!$KF:$KF,0))="인문",종합보정값!KG$8,종합보정값!KH$8)),"")</f>
        <v/>
      </c>
      <c r="K812" s="87" t="str">
        <f>IF(J812="","",J812+종합보정값!KH$16)</f>
        <v/>
      </c>
      <c r="L812" s="88" t="str">
        <f>IF(M812="","",M812+종합보정값!KG$17)</f>
        <v/>
      </c>
      <c r="M812" s="88" t="str">
        <f>IFERROR(IF(INDEX(종합보정값!$KG:$KG,MATCH($B812,종합보정값!$KF:$KF,0))="","",INDEX(종합보정값!$KG:$KG,MATCH($B812,종합보정값!$KF:$KF,0))+IF(INDEX(종합보정값!$KI:$KI,MATCH($B812,종합보정값!$KF:$KF,0))="인문",종합보정값!KG$9,종합보정값!KH$9)),"")</f>
        <v/>
      </c>
      <c r="N812" s="88" t="str">
        <f>IF(M812="","",M812+종합보정값!KH$17)</f>
        <v/>
      </c>
      <c r="O812" s="89" t="str">
        <f>IF(P812="","",P812+종합보정값!KG$18)</f>
        <v/>
      </c>
      <c r="P812" s="89" t="str">
        <f>IFERROR(IF(INDEX(종합보정값!$KG:$KG,MATCH($B812,종합보정값!$KF:$KF,0))="","",INDEX(종합보정값!$KG:$KG,MATCH($B812,종합보정값!$KF:$KF,0))+IF(INDEX(종합보정값!$KI:$KI,MATCH($B812,종합보정값!$KF:$KF,0))="인문",종합보정값!KG$10,종합보정값!KH$10)),"")</f>
        <v/>
      </c>
      <c r="Q812" s="89" t="str">
        <f>IF(P812="","",P812+종합보정값!KH$18)</f>
        <v/>
      </c>
    </row>
    <row r="813" spans="2:17">
      <c r="B813" s="84" t="s">
        <v>2307</v>
      </c>
      <c r="C813" s="85" t="str">
        <f>IF(D813="","",D813+종합보정값!KG$14)</f>
        <v/>
      </c>
      <c r="D813" s="85" t="str">
        <f>IFERROR(IF(INDEX(종합보정값!$KG:$KG,MATCH($B813,종합보정값!$KF:$KF,0))="","",INDEX(종합보정값!$KG:$KG,MATCH($B813,종합보정값!$KF:$KF,0))+IF(INDEX(종합보정값!$KI:$KI,MATCH($B813,종합보정값!$KF:$KF,0))="인문",종합보정값!KG$6,종합보정값!KH$6)),"")</f>
        <v/>
      </c>
      <c r="E813" s="85" t="str">
        <f>IF(D813="","",D813+종합보정값!KH$14)</f>
        <v/>
      </c>
      <c r="F813" s="86" t="str">
        <f>IF(G813="","",G813+종합보정값!KG$15)</f>
        <v/>
      </c>
      <c r="G813" s="86" t="str">
        <f>IFERROR(IF(INDEX(종합보정값!$KG:$KG,MATCH($B813,종합보정값!$KF:$KF,0))="","",INDEX(종합보정값!$KG:$KG,MATCH($B813,종합보정값!$KF:$KF,0))+IF(INDEX(종합보정값!$KI:$KI,MATCH($B813,종합보정값!$KF:$KF,0))="인문",종합보정값!KG$7,종합보정값!KH$7)),"")</f>
        <v/>
      </c>
      <c r="H813" s="86" t="str">
        <f>IF(G813="","",G813+종합보정값!KH$15)</f>
        <v/>
      </c>
      <c r="I813" s="87" t="str">
        <f>IF(J813="","",J813+종합보정값!KG$16)</f>
        <v/>
      </c>
      <c r="J813" s="87" t="str">
        <f>IFERROR(IF(INDEX(종합보정값!$KG:$KG,MATCH($B813,종합보정값!$KF:$KF,0))="","",INDEX(종합보정값!$KG:$KG,MATCH($B813,종합보정값!$KF:$KF,0))+IF(INDEX(종합보정값!$KI:$KI,MATCH($B813,종합보정값!$KF:$KF,0))="인문",종합보정값!KG$8,종합보정값!KH$8)),"")</f>
        <v/>
      </c>
      <c r="K813" s="87" t="str">
        <f>IF(J813="","",J813+종합보정값!KH$16)</f>
        <v/>
      </c>
      <c r="L813" s="88" t="str">
        <f>IF(M813="","",M813+종합보정값!KG$17)</f>
        <v/>
      </c>
      <c r="M813" s="88" t="str">
        <f>IFERROR(IF(INDEX(종합보정값!$KG:$KG,MATCH($B813,종합보정값!$KF:$KF,0))="","",INDEX(종합보정값!$KG:$KG,MATCH($B813,종합보정값!$KF:$KF,0))+IF(INDEX(종합보정값!$KI:$KI,MATCH($B813,종합보정값!$KF:$KF,0))="인문",종합보정값!KG$9,종합보정값!KH$9)),"")</f>
        <v/>
      </c>
      <c r="N813" s="88" t="str">
        <f>IF(M813="","",M813+종합보정값!KH$17)</f>
        <v/>
      </c>
      <c r="O813" s="89" t="str">
        <f>IF(P813="","",P813+종합보정값!KG$18)</f>
        <v/>
      </c>
      <c r="P813" s="89" t="str">
        <f>IFERROR(IF(INDEX(종합보정값!$KG:$KG,MATCH($B813,종합보정값!$KF:$KF,0))="","",INDEX(종합보정값!$KG:$KG,MATCH($B813,종합보정값!$KF:$KF,0))+IF(INDEX(종합보정값!$KI:$KI,MATCH($B813,종합보정값!$KF:$KF,0))="인문",종합보정값!KG$10,종합보정값!KH$10)),"")</f>
        <v/>
      </c>
      <c r="Q813" s="89" t="str">
        <f>IF(P813="","",P813+종합보정값!KH$18)</f>
        <v/>
      </c>
    </row>
    <row r="815" spans="2:17">
      <c r="B815" s="159" t="s">
        <v>2308</v>
      </c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5"/>
    </row>
    <row r="816" spans="2:17">
      <c r="B816" s="78"/>
      <c r="C816" s="163" t="s">
        <v>1862</v>
      </c>
      <c r="D816" s="154"/>
      <c r="E816" s="155"/>
      <c r="F816" s="161" t="s">
        <v>1863</v>
      </c>
      <c r="G816" s="154"/>
      <c r="H816" s="155"/>
      <c r="I816" s="162" t="s">
        <v>1864</v>
      </c>
      <c r="J816" s="154"/>
      <c r="K816" s="155"/>
      <c r="L816" s="156" t="s">
        <v>1865</v>
      </c>
      <c r="M816" s="154"/>
      <c r="N816" s="155"/>
      <c r="O816" s="157" t="s">
        <v>1866</v>
      </c>
      <c r="P816" s="154"/>
      <c r="Q816" s="155"/>
    </row>
    <row r="817" spans="2:17">
      <c r="B817" s="78" t="s">
        <v>1869</v>
      </c>
      <c r="C817" s="79" t="s">
        <v>19</v>
      </c>
      <c r="D817" s="79" t="s">
        <v>20</v>
      </c>
      <c r="E817" s="79" t="s">
        <v>21</v>
      </c>
      <c r="F817" s="80" t="s">
        <v>19</v>
      </c>
      <c r="G817" s="80" t="s">
        <v>20</v>
      </c>
      <c r="H817" s="80" t="s">
        <v>21</v>
      </c>
      <c r="I817" s="81" t="s">
        <v>19</v>
      </c>
      <c r="J817" s="81" t="s">
        <v>20</v>
      </c>
      <c r="K817" s="81" t="s">
        <v>21</v>
      </c>
      <c r="L817" s="82" t="s">
        <v>19</v>
      </c>
      <c r="M817" s="82" t="s">
        <v>20</v>
      </c>
      <c r="N817" s="82" t="s">
        <v>21</v>
      </c>
      <c r="O817" s="83" t="s">
        <v>19</v>
      </c>
      <c r="P817" s="83" t="s">
        <v>20</v>
      </c>
      <c r="Q817" s="83" t="s">
        <v>21</v>
      </c>
    </row>
    <row r="818" spans="2:17">
      <c r="B818" s="84" t="s">
        <v>2309</v>
      </c>
      <c r="C818" s="85" t="str">
        <f>IF(D818="","",D818+종합보정값!KL$14)</f>
        <v/>
      </c>
      <c r="D818" s="85" t="str">
        <f>IFERROR(IF(INDEX(종합보정값!$KL:$KL,MATCH(SUBSTITUTE($B818,"인문1","인문2"),종합보정값!$KK:$KK,0))="","",INDEX(종합보정값!$KL:$KL,MATCH(SUBSTITUTE($B818,"인문1","인문2"),종합보정값!$KK:$KK,0))+종합보정값!KL$6-종합보정값!KL$35),"")</f>
        <v/>
      </c>
      <c r="E818" s="85" t="str">
        <f>IF(D818="","",D818+종합보정값!KM$14)</f>
        <v/>
      </c>
      <c r="F818" s="86" t="str">
        <f>IF(G818="","",G818+종합보정값!KL$15)</f>
        <v/>
      </c>
      <c r="G818" s="86" t="str">
        <f>IFERROR(IF(INDEX(종합보정값!$KL:$KL,MATCH(SUBSTITUTE($B818,"인문1","인문2"),종합보정값!$KK:$KK,0))="","",INDEX(종합보정값!$KL:$KL,MATCH(SUBSTITUTE($B818,"인문1","인문2"),종합보정값!$KK:$KK,0))+종합보정값!KL$7-종합보정값!KL$36),"")</f>
        <v/>
      </c>
      <c r="H818" s="86" t="str">
        <f>IF(G818="","",G818+종합보정값!KM$15)</f>
        <v/>
      </c>
      <c r="I818" s="87" t="str">
        <f>IF(J818="","",J818+종합보정값!KL$16)</f>
        <v/>
      </c>
      <c r="J818" s="87" t="str">
        <f>IFERROR(IF(INDEX(종합보정값!$KL:$KL,MATCH(SUBSTITUTE($B818,"인문1","인문2"),종합보정값!$KK:$KK,0))="","",INDEX(종합보정값!$KL:$KL,MATCH(SUBSTITUTE($B818,"인문1","인문2"),종합보정값!$KK:$KK,0))+종합보정값!KL$8-종합보정값!KL$37),"")</f>
        <v/>
      </c>
      <c r="K818" s="87" t="str">
        <f>IF(J818="","",J818+종합보정값!KM$16)</f>
        <v/>
      </c>
      <c r="L818" s="88" t="str">
        <f>IF(M818="","",M818+종합보정값!KL$17)</f>
        <v/>
      </c>
      <c r="M818" s="88" t="str">
        <f>IFERROR(IF(INDEX(종합보정값!$KL:$KL,MATCH(SUBSTITUTE($B818,"인문1","인문2"),종합보정값!$KK:$KK,0))="","",INDEX(종합보정값!$KL:$KL,MATCH(SUBSTITUTE($B818,"인문1","인문2"),종합보정값!$KK:$KK,0))+종합보정값!KL$9-종합보정값!KL$38),"")</f>
        <v/>
      </c>
      <c r="N818" s="88" t="str">
        <f>IF(M818="","",M818+종합보정값!KM$17)</f>
        <v/>
      </c>
      <c r="O818" s="89" t="str">
        <f>IF(P818="","",P818+종합보정값!KL$18)</f>
        <v/>
      </c>
      <c r="P818" s="89" t="str">
        <f>IFERROR(IF(INDEX(종합보정값!$KL:$KL,MATCH(SUBSTITUTE($B818,"인문1","인문2"),종합보정값!$KK:$KK,0))="","",INDEX(종합보정값!$KL:$KL,MATCH(SUBSTITUTE($B818,"인문1","인문2"),종합보정값!$KK:$KK,0))+종합보정값!KL$10-종합보정값!KL$39),"")</f>
        <v/>
      </c>
      <c r="Q818" s="89" t="str">
        <f>IF(P818="","",P818+종합보정값!KM$18)</f>
        <v/>
      </c>
    </row>
    <row r="819" spans="2:17">
      <c r="B819" s="84" t="s">
        <v>2310</v>
      </c>
      <c r="C819" s="85" t="str">
        <f>IF(D819="","",D819+종합보정값!KL$14)</f>
        <v/>
      </c>
      <c r="D819" s="85" t="str">
        <f>IFERROR(IF(INDEX(종합보정값!$KL:$KL,MATCH($B819,종합보정값!$KK:$KK,0))="","",INDEX(종합보정값!$KL:$KL,MATCH($B819,종합보정값!$KK:$KK,0))+IF(INDEX(종합보정값!$KN:$KN,MATCH($B819,종합보정값!$KK:$KK,0))="인문",종합보정값!KL$6,종합보정값!KM$6)),"")</f>
        <v/>
      </c>
      <c r="E819" s="85" t="str">
        <f>IF(D819="","",D819+종합보정값!KM$14)</f>
        <v/>
      </c>
      <c r="F819" s="86" t="str">
        <f>IF(G819="","",G819+종합보정값!KL$15)</f>
        <v/>
      </c>
      <c r="G819" s="86" t="str">
        <f>IFERROR(IF(INDEX(종합보정값!$KL:$KL,MATCH($B819,종합보정값!$KK:$KK,0))="","",INDEX(종합보정값!$KL:$KL,MATCH($B819,종합보정값!$KK:$KK,0))+IF(INDEX(종합보정값!$KN:$KN,MATCH($B819,종합보정값!$KK:$KK,0))="인문",종합보정값!KL$7,종합보정값!KM$7)),"")</f>
        <v/>
      </c>
      <c r="H819" s="86" t="str">
        <f>IF(G819="","",G819+종합보정값!KM$15)</f>
        <v/>
      </c>
      <c r="I819" s="87" t="str">
        <f>IF(J819="","",J819+종합보정값!KL$16)</f>
        <v/>
      </c>
      <c r="J819" s="87" t="str">
        <f>IFERROR(IF(INDEX(종합보정값!$KL:$KL,MATCH($B819,종합보정값!$KK:$KK,0))="","",INDEX(종합보정값!$KL:$KL,MATCH($B819,종합보정값!$KK:$KK,0))+IF(INDEX(종합보정값!$KN:$KN,MATCH($B819,종합보정값!$KK:$KK,0))="인문",종합보정값!KL$8,종합보정값!KM$8)),"")</f>
        <v/>
      </c>
      <c r="K819" s="87" t="str">
        <f>IF(J819="","",J819+종합보정값!KM$16)</f>
        <v/>
      </c>
      <c r="L819" s="88" t="str">
        <f>IF(M819="","",M819+종합보정값!KL$17)</f>
        <v/>
      </c>
      <c r="M819" s="88" t="str">
        <f>IFERROR(IF(INDEX(종합보정값!$KL:$KL,MATCH($B819,종합보정값!$KK:$KK,0))="","",INDEX(종합보정값!$KL:$KL,MATCH($B819,종합보정값!$KK:$KK,0))+IF(INDEX(종합보정값!$KN:$KN,MATCH($B819,종합보정값!$KK:$KK,0))="인문",종합보정값!KL$9,종합보정값!KM$9)),"")</f>
        <v/>
      </c>
      <c r="N819" s="88" t="str">
        <f>IF(M819="","",M819+종합보정값!KM$17)</f>
        <v/>
      </c>
      <c r="O819" s="89" t="str">
        <f>IF(P819="","",P819+종합보정값!KL$18)</f>
        <v/>
      </c>
      <c r="P819" s="89" t="str">
        <f>IFERROR(IF(INDEX(종합보정값!$KL:$KL,MATCH($B819,종합보정값!$KK:$KK,0))="","",INDEX(종합보정값!$KL:$KL,MATCH($B819,종합보정값!$KK:$KK,0))+IF(INDEX(종합보정값!$KN:$KN,MATCH($B819,종합보정값!$KK:$KK,0))="인문",종합보정값!KL$10,종합보정값!KM$10)),"")</f>
        <v/>
      </c>
      <c r="Q819" s="89" t="str">
        <f>IF(P819="","",P819+종합보정값!KM$18)</f>
        <v/>
      </c>
    </row>
    <row r="820" spans="2:17">
      <c r="B820" s="84" t="s">
        <v>2311</v>
      </c>
      <c r="C820" s="85" t="str">
        <f>IF(D820="","",D820+종합보정값!KL$14)</f>
        <v/>
      </c>
      <c r="D820" s="85" t="str">
        <f>IFERROR(IF(INDEX(종합보정값!$KL:$KL,MATCH(SUBSTITUTE($B820,"인문3","인문2"),종합보정값!$KK:$KK,0))="","",INDEX(종합보정값!$KL:$KL,MATCH(SUBSTITUTE($B820,"인문3","인문2"),종합보정값!$KK:$KK,0))+종합보정값!KL$6+종합보정값!KL$35),"")</f>
        <v/>
      </c>
      <c r="E820" s="85" t="str">
        <f>IF(D820="","",D820+종합보정값!KM$14)</f>
        <v/>
      </c>
      <c r="F820" s="86" t="str">
        <f>IF(G820="","",G820+종합보정값!KL$15)</f>
        <v/>
      </c>
      <c r="G820" s="86" t="str">
        <f>IFERROR(IF(INDEX(종합보정값!$KL:$KL,MATCH(SUBSTITUTE($B820,"인문3","인문2"),종합보정값!$KK:$KK,0))="","",INDEX(종합보정값!$KL:$KL,MATCH(SUBSTITUTE($B820,"인문3","인문2"),종합보정값!$KK:$KK,0))+종합보정값!KL$7+종합보정값!KL$36),"")</f>
        <v/>
      </c>
      <c r="H820" s="86" t="str">
        <f>IF(G820="","",G820+종합보정값!KM$15)</f>
        <v/>
      </c>
      <c r="I820" s="87" t="str">
        <f>IF(J820="","",J820+종합보정값!KL$16)</f>
        <v/>
      </c>
      <c r="J820" s="87" t="str">
        <f>IFERROR(IF(INDEX(종합보정값!$KL:$KL,MATCH(SUBSTITUTE($B820,"인문3","인문2"),종합보정값!$KK:$KK,0))="","",INDEX(종합보정값!$KL:$KL,MATCH(SUBSTITUTE($B820,"인문3","인문2"),종합보정값!$KK:$KK,0))+종합보정값!KL$8+종합보정값!KL$37),"")</f>
        <v/>
      </c>
      <c r="K820" s="87" t="str">
        <f>IF(J820="","",J820+종합보정값!KM$16)</f>
        <v/>
      </c>
      <c r="L820" s="88" t="str">
        <f>IF(M820="","",M820+종합보정값!KL$17)</f>
        <v/>
      </c>
      <c r="M820" s="88" t="str">
        <f>IFERROR(IF(INDEX(종합보정값!$KL:$KL,MATCH(SUBSTITUTE($B820,"인문3","인문2"),종합보정값!$KK:$KK,0))="","",INDEX(종합보정값!$KL:$KL,MATCH(SUBSTITUTE($B820,"인문3","인문2"),종합보정값!$KK:$KK,0))+종합보정값!KL$9+종합보정값!KL$38),"")</f>
        <v/>
      </c>
      <c r="N820" s="88" t="str">
        <f>IF(M820="","",M820+종합보정값!KM$17)</f>
        <v/>
      </c>
      <c r="O820" s="89" t="str">
        <f>IF(P820="","",P820+종합보정값!KL$18)</f>
        <v/>
      </c>
      <c r="P820" s="89" t="str">
        <f>IFERROR(IF(INDEX(종합보정값!$KL:$KL,MATCH(SUBSTITUTE($B820,"인문3","인문2"),종합보정값!$KK:$KK,0))="","",INDEX(종합보정값!$KL:$KL,MATCH(SUBSTITUTE($B820,"인문3","인문2"),종합보정값!$KK:$KK,0))+종합보정값!KL$10+종합보정값!KL$39),"")</f>
        <v/>
      </c>
      <c r="Q820" s="89" t="str">
        <f>IF(P820="","",P820+종합보정값!KM$18)</f>
        <v/>
      </c>
    </row>
    <row r="821" spans="2:17">
      <c r="B821" s="84" t="s">
        <v>2312</v>
      </c>
      <c r="C821" s="85" t="str">
        <f>IF(D821="","",D821+종합보정값!KL$14)</f>
        <v/>
      </c>
      <c r="D821" s="85" t="str">
        <f>IFERROR(IF(INDEX(종합보정값!$KL:$KL,MATCH(SUBSTITUTE($B821,"자연1","자연2"),종합보정값!$KK:$KK,0))="","",INDEX(종합보정값!$KL:$KL,MATCH(SUBSTITUTE($B821,"자연1","자연2"),종합보정값!$KK:$KK,0))+종합보정값!KM$6-종합보정값!KM$35),"")</f>
        <v/>
      </c>
      <c r="E821" s="85" t="str">
        <f>IF(D821="","",D821+종합보정값!KM$14)</f>
        <v/>
      </c>
      <c r="F821" s="86" t="str">
        <f>IF(G821="","",G821+종합보정값!KL$15)</f>
        <v/>
      </c>
      <c r="G821" s="86" t="str">
        <f>IFERROR(IF(INDEX(종합보정값!$KL:$KL,MATCH(SUBSTITUTE($B821,"자연1","자연2"),종합보정값!$KK:$KK,0))="","",INDEX(종합보정값!$KL:$KL,MATCH(SUBSTITUTE($B821,"자연1","자연2"),종합보정값!$KK:$KK,0))+종합보정값!KM$7-종합보정값!KM$36),"")</f>
        <v/>
      </c>
      <c r="H821" s="86" t="str">
        <f>IF(G821="","",G821+종합보정값!KM$15)</f>
        <v/>
      </c>
      <c r="I821" s="87" t="str">
        <f>IF(J821="","",J821+종합보정값!KL$16)</f>
        <v/>
      </c>
      <c r="J821" s="87" t="str">
        <f>IFERROR(IF(INDEX(종합보정값!$KL:$KL,MATCH(SUBSTITUTE($B821,"자연1","자연2"),종합보정값!$KK:$KK,0))="","",INDEX(종합보정값!$KL:$KL,MATCH(SUBSTITUTE($B821,"자연1","자연2"),종합보정값!$KK:$KK,0))+종합보정값!KM$8-종합보정값!KM$37),"")</f>
        <v/>
      </c>
      <c r="K821" s="87" t="str">
        <f>IF(J821="","",J821+종합보정값!KM$16)</f>
        <v/>
      </c>
      <c r="L821" s="88" t="str">
        <f>IF(M821="","",M821+종합보정값!KL$17)</f>
        <v/>
      </c>
      <c r="M821" s="88" t="str">
        <f>IFERROR(IF(INDEX(종합보정값!$KL:$KL,MATCH(SUBSTITUTE($B821,"자연1","자연2"),종합보정값!$KK:$KK,0))="","",INDEX(종합보정값!$KL:$KL,MATCH(SUBSTITUTE($B821,"자연1","자연2"),종합보정값!$KK:$KK,0))+종합보정값!KM$9-종합보정값!KM$38),"")</f>
        <v/>
      </c>
      <c r="N821" s="88" t="str">
        <f>IF(M821="","",M821+종합보정값!KM$17)</f>
        <v/>
      </c>
      <c r="O821" s="89" t="str">
        <f>IF(P821="","",P821+종합보정값!KL$18)</f>
        <v/>
      </c>
      <c r="P821" s="89" t="str">
        <f>IFERROR(IF(INDEX(종합보정값!$KL:$KL,MATCH(SUBSTITUTE($B821,"자연1","자연2"),종합보정값!$KK:$KK,0))="","",INDEX(종합보정값!$KL:$KL,MATCH(SUBSTITUTE($B821,"자연1","자연2"),종합보정값!$KK:$KK,0))+종합보정값!KM$10-종합보정값!KM$39),"")</f>
        <v/>
      </c>
      <c r="Q821" s="89" t="str">
        <f>IF(P821="","",P821+종합보정값!KM$18)</f>
        <v/>
      </c>
    </row>
    <row r="822" spans="2:17">
      <c r="B822" s="84" t="s">
        <v>2313</v>
      </c>
      <c r="C822" s="85" t="str">
        <f>IF(D822="","",D822+종합보정값!KL$14)</f>
        <v/>
      </c>
      <c r="D822" s="85" t="str">
        <f>IFERROR(IF(INDEX(종합보정값!$KL:$KL,MATCH($B822,종합보정값!$KK:$KK,0))="","",INDEX(종합보정값!$KL:$KL,MATCH($B822,종합보정값!$KK:$KK,0))+IF(INDEX(종합보정값!$KN:$KN,MATCH($B822,종합보정값!$KK:$KK,0))="인문",종합보정값!KL$6,종합보정값!KM$6)),"")</f>
        <v/>
      </c>
      <c r="E822" s="85" t="str">
        <f>IF(D822="","",D822+종합보정값!KM$14)</f>
        <v/>
      </c>
      <c r="F822" s="86" t="str">
        <f>IF(G822="","",G822+종합보정값!KL$15)</f>
        <v/>
      </c>
      <c r="G822" s="86" t="str">
        <f>IFERROR(IF(INDEX(종합보정값!$KL:$KL,MATCH($B822,종합보정값!$KK:$KK,0))="","",INDEX(종합보정값!$KL:$KL,MATCH($B822,종합보정값!$KK:$KK,0))+IF(INDEX(종합보정값!$KN:$KN,MATCH($B822,종합보정값!$KK:$KK,0))="인문",종합보정값!KL$7,종합보정값!KM$7)),"")</f>
        <v/>
      </c>
      <c r="H822" s="86" t="str">
        <f>IF(G822="","",G822+종합보정값!KM$15)</f>
        <v/>
      </c>
      <c r="I822" s="87" t="str">
        <f>IF(J822="","",J822+종합보정값!KL$16)</f>
        <v/>
      </c>
      <c r="J822" s="87" t="str">
        <f>IFERROR(IF(INDEX(종합보정값!$KL:$KL,MATCH($B822,종합보정값!$KK:$KK,0))="","",INDEX(종합보정값!$KL:$KL,MATCH($B822,종합보정값!$KK:$KK,0))+IF(INDEX(종합보정값!$KN:$KN,MATCH($B822,종합보정값!$KK:$KK,0))="인문",종합보정값!KL$8,종합보정값!KM$8)),"")</f>
        <v/>
      </c>
      <c r="K822" s="87" t="str">
        <f>IF(J822="","",J822+종합보정값!KM$16)</f>
        <v/>
      </c>
      <c r="L822" s="88" t="str">
        <f>IF(M822="","",M822+종합보정값!KL$17)</f>
        <v/>
      </c>
      <c r="M822" s="88" t="str">
        <f>IFERROR(IF(INDEX(종합보정값!$KL:$KL,MATCH($B822,종합보정값!$KK:$KK,0))="","",INDEX(종합보정값!$KL:$KL,MATCH($B822,종합보정값!$KK:$KK,0))+IF(INDEX(종합보정값!$KN:$KN,MATCH($B822,종합보정값!$KK:$KK,0))="인문",종합보정값!KL$9,종합보정값!KM$9)),"")</f>
        <v/>
      </c>
      <c r="N822" s="88" t="str">
        <f>IF(M822="","",M822+종합보정값!KM$17)</f>
        <v/>
      </c>
      <c r="O822" s="89" t="str">
        <f>IF(P822="","",P822+종합보정값!KL$18)</f>
        <v/>
      </c>
      <c r="P822" s="89" t="str">
        <f>IFERROR(IF(INDEX(종합보정값!$KL:$KL,MATCH($B822,종합보정값!$KK:$KK,0))="","",INDEX(종합보정값!$KL:$KL,MATCH($B822,종합보정값!$KK:$KK,0))+IF(INDEX(종합보정값!$KN:$KN,MATCH($B822,종합보정값!$KK:$KK,0))="인문",종합보정값!KL$10,종합보정값!KM$10)),"")</f>
        <v/>
      </c>
      <c r="Q822" s="89" t="str">
        <f>IF(P822="","",P822+종합보정값!KM$18)</f>
        <v/>
      </c>
    </row>
    <row r="823" spans="2:17">
      <c r="B823" s="84" t="s">
        <v>2314</v>
      </c>
      <c r="C823" s="85" t="str">
        <f>IF(D823="","",D823+종합보정값!KL$14)</f>
        <v/>
      </c>
      <c r="D823" s="85" t="str">
        <f>IFERROR(IF(INDEX(종합보정값!$KL:$KL,MATCH(SUBSTITUTE($B823,"자연3","자연2"),종합보정값!$KK:$KK,0))="","",INDEX(종합보정값!$KL:$KL,MATCH(SUBSTITUTE($B823,"자연3","자연2"),종합보정값!$KK:$KK,0))+종합보정값!KM$6+종합보정값!KM$35),"")</f>
        <v/>
      </c>
      <c r="E823" s="85" t="str">
        <f>IF(D823="","",D823+종합보정값!KM$14)</f>
        <v/>
      </c>
      <c r="F823" s="86" t="str">
        <f>IF(G823="","",G823+종합보정값!KL$15)</f>
        <v/>
      </c>
      <c r="G823" s="86" t="str">
        <f>IFERROR(IF(INDEX(종합보정값!$KL:$KL,MATCH(SUBSTITUTE($B823,"자연3","자연2"),종합보정값!$KK:$KK,0))="","",INDEX(종합보정값!$KL:$KL,MATCH(SUBSTITUTE($B823,"자연3","자연2"),종합보정값!$KK:$KK,0))+종합보정값!KM$7+종합보정값!KM$36),"")</f>
        <v/>
      </c>
      <c r="H823" s="86" t="str">
        <f>IF(G823="","",G823+종합보정값!KM$15)</f>
        <v/>
      </c>
      <c r="I823" s="87" t="str">
        <f>IF(J823="","",J823+종합보정값!KL$16)</f>
        <v/>
      </c>
      <c r="J823" s="87" t="str">
        <f>IFERROR(IF(INDEX(종합보정값!$KL:$KL,MATCH(SUBSTITUTE($B823,"자연3","자연2"),종합보정값!$KK:$KK,0))="","",INDEX(종합보정값!$KL:$KL,MATCH(SUBSTITUTE($B823,"자연3","자연2"),종합보정값!$KK:$KK,0))+종합보정값!KM$8+종합보정값!KM$37),"")</f>
        <v/>
      </c>
      <c r="K823" s="87" t="str">
        <f>IF(J823="","",J823+종합보정값!KM$16)</f>
        <v/>
      </c>
      <c r="L823" s="88" t="str">
        <f>IF(M823="","",M823+종합보정값!KL$17)</f>
        <v/>
      </c>
      <c r="M823" s="88" t="str">
        <f>IFERROR(IF(INDEX(종합보정값!$KL:$KL,MATCH(SUBSTITUTE($B823,"자연3","자연2"),종합보정값!$KK:$KK,0))="","",INDEX(종합보정값!$KL:$KL,MATCH(SUBSTITUTE($B823,"자연3","자연2"),종합보정값!$KK:$KK,0))+종합보정값!KM$9+종합보정값!KM$38),"")</f>
        <v/>
      </c>
      <c r="N823" s="88" t="str">
        <f>IF(M823="","",M823+종합보정값!KM$17)</f>
        <v/>
      </c>
      <c r="O823" s="89" t="str">
        <f>IF(P823="","",P823+종합보정값!KL$18)</f>
        <v/>
      </c>
      <c r="P823" s="89" t="str">
        <f>IFERROR(IF(INDEX(종합보정값!$KL:$KL,MATCH(SUBSTITUTE($B823,"자연3","자연2"),종합보정값!$KK:$KK,0))="","",INDEX(종합보정값!$KL:$KL,MATCH(SUBSTITUTE($B823,"자연3","자연2"),종합보정값!$KK:$KK,0))+종합보정값!KM$10+종합보정값!KM$39),"")</f>
        <v/>
      </c>
      <c r="Q823" s="89" t="str">
        <f>IF(P823="","",P823+종합보정값!KM$18)</f>
        <v/>
      </c>
    </row>
    <row r="824" spans="2:17">
      <c r="B824" s="84" t="s">
        <v>2315</v>
      </c>
      <c r="C824" s="85" t="str">
        <f>IF(D824="","",D824+종합보정값!KL$14)</f>
        <v/>
      </c>
      <c r="D824" s="85" t="str">
        <f>IFERROR(IF(INDEX(종합보정값!$KL:$KL,MATCH($B824,종합보정값!$KK:$KK,0))="","",INDEX(종합보정값!$KL:$KL,MATCH($B824,종합보정값!$KK:$KK,0))+IF(INDEX(종합보정값!$KN:$KN,MATCH($B824,종합보정값!$KK:$KK,0))="인문",종합보정값!KL$6,종합보정값!KM$6)),"")</f>
        <v/>
      </c>
      <c r="E824" s="85" t="str">
        <f>IF(D824="","",D824+종합보정값!KM$14)</f>
        <v/>
      </c>
      <c r="F824" s="86" t="str">
        <f>IF(G824="","",G824+종합보정값!KL$15)</f>
        <v/>
      </c>
      <c r="G824" s="86" t="str">
        <f>IFERROR(IF(INDEX(종합보정값!$KL:$KL,MATCH($B824,종합보정값!$KK:$KK,0))="","",INDEX(종합보정값!$KL:$KL,MATCH($B824,종합보정값!$KK:$KK,0))+IF(INDEX(종합보정값!$KN:$KN,MATCH($B824,종합보정값!$KK:$KK,0))="인문",종합보정값!KL$7,종합보정값!KM$7)),"")</f>
        <v/>
      </c>
      <c r="H824" s="86" t="str">
        <f>IF(G824="","",G824+종합보정값!KM$15)</f>
        <v/>
      </c>
      <c r="I824" s="87" t="str">
        <f>IF(J824="","",J824+종합보정값!KL$16)</f>
        <v/>
      </c>
      <c r="J824" s="87" t="str">
        <f>IFERROR(IF(INDEX(종합보정값!$KL:$KL,MATCH($B824,종합보정값!$KK:$KK,0))="","",INDEX(종합보정값!$KL:$KL,MATCH($B824,종합보정값!$KK:$KK,0))+IF(INDEX(종합보정값!$KN:$KN,MATCH($B824,종합보정값!$KK:$KK,0))="인문",종합보정값!KL$8,종합보정값!KM$8)),"")</f>
        <v/>
      </c>
      <c r="K824" s="87" t="str">
        <f>IF(J824="","",J824+종합보정값!KM$16)</f>
        <v/>
      </c>
      <c r="L824" s="88" t="str">
        <f>IF(M824="","",M824+종합보정값!KL$17)</f>
        <v/>
      </c>
      <c r="M824" s="88" t="str">
        <f>IFERROR(IF(INDEX(종합보정값!$KL:$KL,MATCH($B824,종합보정값!$KK:$KK,0))="","",INDEX(종합보정값!$KL:$KL,MATCH($B824,종합보정값!$KK:$KK,0))+IF(INDEX(종합보정값!$KN:$KN,MATCH($B824,종합보정값!$KK:$KK,0))="인문",종합보정값!KL$9,종합보정값!KM$9)),"")</f>
        <v/>
      </c>
      <c r="N824" s="88" t="str">
        <f>IF(M824="","",M824+종합보정값!KM$17)</f>
        <v/>
      </c>
      <c r="O824" s="89" t="str">
        <f>IF(P824="","",P824+종합보정값!KL$18)</f>
        <v/>
      </c>
      <c r="P824" s="89" t="str">
        <f>IFERROR(IF(INDEX(종합보정값!$KL:$KL,MATCH($B824,종합보정값!$KK:$KK,0))="","",INDEX(종합보정값!$KL:$KL,MATCH($B824,종합보정값!$KK:$KK,0))+IF(INDEX(종합보정값!$KN:$KN,MATCH($B824,종합보정값!$KK:$KK,0))="인문",종합보정값!KL$10,종합보정값!KM$10)),"")</f>
        <v/>
      </c>
      <c r="Q824" s="89" t="str">
        <f>IF(P824="","",P824+종합보정값!KM$18)</f>
        <v/>
      </c>
    </row>
    <row r="825" spans="2:17">
      <c r="B825" s="84" t="s">
        <v>2316</v>
      </c>
      <c r="C825" s="85" t="str">
        <f>IF(D825="","",D825+종합보정값!KL$14)</f>
        <v/>
      </c>
      <c r="D825" s="85" t="str">
        <f>IFERROR(IF(INDEX(종합보정값!$KL:$KL,MATCH($B825,종합보정값!$KK:$KK,0))="","",INDEX(종합보정값!$KL:$KL,MATCH($B825,종합보정값!$KK:$KK,0))+IF(INDEX(종합보정값!$KN:$KN,MATCH($B825,종합보정값!$KK:$KK,0))="인문",종합보정값!KL$6,종합보정값!KM$6)),"")</f>
        <v/>
      </c>
      <c r="E825" s="85" t="str">
        <f>IF(D825="","",D825+종합보정값!KM$14)</f>
        <v/>
      </c>
      <c r="F825" s="86" t="str">
        <f>IF(G825="","",G825+종합보정값!KL$15)</f>
        <v/>
      </c>
      <c r="G825" s="86" t="str">
        <f>IFERROR(IF(INDEX(종합보정값!$KL:$KL,MATCH($B825,종합보정값!$KK:$KK,0))="","",INDEX(종합보정값!$KL:$KL,MATCH($B825,종합보정값!$KK:$KK,0))+IF(INDEX(종합보정값!$KN:$KN,MATCH($B825,종합보정값!$KK:$KK,0))="인문",종합보정값!KL$7,종합보정값!KM$7)),"")</f>
        <v/>
      </c>
      <c r="H825" s="86" t="str">
        <f>IF(G825="","",G825+종합보정값!KM$15)</f>
        <v/>
      </c>
      <c r="I825" s="87" t="str">
        <f>IF(J825="","",J825+종합보정값!KL$16)</f>
        <v/>
      </c>
      <c r="J825" s="87" t="str">
        <f>IFERROR(IF(INDEX(종합보정값!$KL:$KL,MATCH($B825,종합보정값!$KK:$KK,0))="","",INDEX(종합보정값!$KL:$KL,MATCH($B825,종합보정값!$KK:$KK,0))+IF(INDEX(종합보정값!$KN:$KN,MATCH($B825,종합보정값!$KK:$KK,0))="인문",종합보정값!KL$8,종합보정값!KM$8)),"")</f>
        <v/>
      </c>
      <c r="K825" s="87" t="str">
        <f>IF(J825="","",J825+종합보정값!KM$16)</f>
        <v/>
      </c>
      <c r="L825" s="88" t="str">
        <f>IF(M825="","",M825+종합보정값!KL$17)</f>
        <v/>
      </c>
      <c r="M825" s="88" t="str">
        <f>IFERROR(IF(INDEX(종합보정값!$KL:$KL,MATCH($B825,종합보정값!$KK:$KK,0))="","",INDEX(종합보정값!$KL:$KL,MATCH($B825,종합보정값!$KK:$KK,0))+IF(INDEX(종합보정값!$KN:$KN,MATCH($B825,종합보정값!$KK:$KK,0))="인문",종합보정값!KL$9,종합보정값!KM$9)),"")</f>
        <v/>
      </c>
      <c r="N825" s="88" t="str">
        <f>IF(M825="","",M825+종합보정값!KM$17)</f>
        <v/>
      </c>
      <c r="O825" s="89" t="str">
        <f>IF(P825="","",P825+종합보정값!KL$18)</f>
        <v/>
      </c>
      <c r="P825" s="89" t="str">
        <f>IFERROR(IF(INDEX(종합보정값!$KL:$KL,MATCH($B825,종합보정값!$KK:$KK,0))="","",INDEX(종합보정값!$KL:$KL,MATCH($B825,종합보정값!$KK:$KK,0))+IF(INDEX(종합보정값!$KN:$KN,MATCH($B825,종합보정값!$KK:$KK,0))="인문",종합보정값!KL$10,종합보정값!KM$10)),"")</f>
        <v/>
      </c>
      <c r="Q825" s="89" t="str">
        <f>IF(P825="","",P825+종합보정값!KM$18)</f>
        <v/>
      </c>
    </row>
    <row r="826" spans="2:17">
      <c r="B826" s="84" t="s">
        <v>2317</v>
      </c>
      <c r="C826" s="85" t="str">
        <f>IF(D826="","",D826+종합보정값!KL$14)</f>
        <v/>
      </c>
      <c r="D826" s="85" t="str">
        <f>IFERROR(IF(INDEX(종합보정값!$KL:$KL,MATCH($B826,종합보정값!$KK:$KK,0))="","",INDEX(종합보정값!$KL:$KL,MATCH($B826,종합보정값!$KK:$KK,0))+IF(INDEX(종합보정값!$KN:$KN,MATCH($B826,종합보정값!$KK:$KK,0))="인문",종합보정값!KL$6,종합보정값!KM$6)),"")</f>
        <v/>
      </c>
      <c r="E826" s="85" t="str">
        <f>IF(D826="","",D826+종합보정값!KM$14)</f>
        <v/>
      </c>
      <c r="F826" s="86" t="str">
        <f>IF(G826="","",G826+종합보정값!KL$15)</f>
        <v/>
      </c>
      <c r="G826" s="86" t="str">
        <f>IFERROR(IF(INDEX(종합보정값!$KL:$KL,MATCH($B826,종합보정값!$KK:$KK,0))="","",INDEX(종합보정값!$KL:$KL,MATCH($B826,종합보정값!$KK:$KK,0))+IF(INDEX(종합보정값!$KN:$KN,MATCH($B826,종합보정값!$KK:$KK,0))="인문",종합보정값!KL$7,종합보정값!KM$7)),"")</f>
        <v/>
      </c>
      <c r="H826" s="86" t="str">
        <f>IF(G826="","",G826+종합보정값!KM$15)</f>
        <v/>
      </c>
      <c r="I826" s="87" t="str">
        <f>IF(J826="","",J826+종합보정값!KL$16)</f>
        <v/>
      </c>
      <c r="J826" s="87" t="str">
        <f>IFERROR(IF(INDEX(종합보정값!$KL:$KL,MATCH($B826,종합보정값!$KK:$KK,0))="","",INDEX(종합보정값!$KL:$KL,MATCH($B826,종합보정값!$KK:$KK,0))+IF(INDEX(종합보정값!$KN:$KN,MATCH($B826,종합보정값!$KK:$KK,0))="인문",종합보정값!KL$8,종합보정값!KM$8)),"")</f>
        <v/>
      </c>
      <c r="K826" s="87" t="str">
        <f>IF(J826="","",J826+종합보정값!KM$16)</f>
        <v/>
      </c>
      <c r="L826" s="88" t="str">
        <f>IF(M826="","",M826+종합보정값!KL$17)</f>
        <v/>
      </c>
      <c r="M826" s="88" t="str">
        <f>IFERROR(IF(INDEX(종합보정값!$KL:$KL,MATCH($B826,종합보정값!$KK:$KK,0))="","",INDEX(종합보정값!$KL:$KL,MATCH($B826,종합보정값!$KK:$KK,0))+IF(INDEX(종합보정값!$KN:$KN,MATCH($B826,종합보정값!$KK:$KK,0))="인문",종합보정값!KL$9,종합보정값!KM$9)),"")</f>
        <v/>
      </c>
      <c r="N826" s="88" t="str">
        <f>IF(M826="","",M826+종합보정값!KM$17)</f>
        <v/>
      </c>
      <c r="O826" s="89" t="str">
        <f>IF(P826="","",P826+종합보정값!KL$18)</f>
        <v/>
      </c>
      <c r="P826" s="89" t="str">
        <f>IFERROR(IF(INDEX(종합보정값!$KL:$KL,MATCH($B826,종합보정값!$KK:$KK,0))="","",INDEX(종합보정값!$KL:$KL,MATCH($B826,종합보정값!$KK:$KK,0))+IF(INDEX(종합보정값!$KN:$KN,MATCH($B826,종합보정값!$KK:$KK,0))="인문",종합보정값!KL$10,종합보정값!KM$10)),"")</f>
        <v/>
      </c>
      <c r="Q826" s="89" t="str">
        <f>IF(P826="","",P826+종합보정값!KM$18)</f>
        <v/>
      </c>
    </row>
    <row r="827" spans="2:17">
      <c r="B827" s="84" t="s">
        <v>2318</v>
      </c>
      <c r="C827" s="85" t="str">
        <f>IF(D827="","",D827+종합보정값!KL$14)</f>
        <v/>
      </c>
      <c r="D827" s="85" t="str">
        <f>IFERROR(IF(INDEX(종합보정값!$KL:$KL,MATCH($B827,종합보정값!$KK:$KK,0))="","",INDEX(종합보정값!$KL:$KL,MATCH($B827,종합보정값!$KK:$KK,0))+IF(INDEX(종합보정값!$KN:$KN,MATCH($B827,종합보정값!$KK:$KK,0))="인문",종합보정값!KL$6,종합보정값!KM$6)),"")</f>
        <v/>
      </c>
      <c r="E827" s="85" t="str">
        <f>IF(D827="","",D827+종합보정값!KM$14)</f>
        <v/>
      </c>
      <c r="F827" s="86" t="str">
        <f>IF(G827="","",G827+종합보정값!KL$15)</f>
        <v/>
      </c>
      <c r="G827" s="86" t="str">
        <f>IFERROR(IF(INDEX(종합보정값!$KL:$KL,MATCH($B827,종합보정값!$KK:$KK,0))="","",INDEX(종합보정값!$KL:$KL,MATCH($B827,종합보정값!$KK:$KK,0))+IF(INDEX(종합보정값!$KN:$KN,MATCH($B827,종합보정값!$KK:$KK,0))="인문",종합보정값!KL$7,종합보정값!KM$7)),"")</f>
        <v/>
      </c>
      <c r="H827" s="86" t="str">
        <f>IF(G827="","",G827+종합보정값!KM$15)</f>
        <v/>
      </c>
      <c r="I827" s="87" t="str">
        <f>IF(J827="","",J827+종합보정값!KL$16)</f>
        <v/>
      </c>
      <c r="J827" s="87" t="str">
        <f>IFERROR(IF(INDEX(종합보정값!$KL:$KL,MATCH($B827,종합보정값!$KK:$KK,0))="","",INDEX(종합보정값!$KL:$KL,MATCH($B827,종합보정값!$KK:$KK,0))+IF(INDEX(종합보정값!$KN:$KN,MATCH($B827,종합보정값!$KK:$KK,0))="인문",종합보정값!KL$8,종합보정값!KM$8)),"")</f>
        <v/>
      </c>
      <c r="K827" s="87" t="str">
        <f>IF(J827="","",J827+종합보정값!KM$16)</f>
        <v/>
      </c>
      <c r="L827" s="88" t="str">
        <f>IF(M827="","",M827+종합보정값!KL$17)</f>
        <v/>
      </c>
      <c r="M827" s="88" t="str">
        <f>IFERROR(IF(INDEX(종합보정값!$KL:$KL,MATCH($B827,종합보정값!$KK:$KK,0))="","",INDEX(종합보정값!$KL:$KL,MATCH($B827,종합보정값!$KK:$KK,0))+IF(INDEX(종합보정값!$KN:$KN,MATCH($B827,종합보정값!$KK:$KK,0))="인문",종합보정값!KL$9,종합보정값!KM$9)),"")</f>
        <v/>
      </c>
      <c r="N827" s="88" t="str">
        <f>IF(M827="","",M827+종합보정값!KM$17)</f>
        <v/>
      </c>
      <c r="O827" s="89" t="str">
        <f>IF(P827="","",P827+종합보정값!KL$18)</f>
        <v/>
      </c>
      <c r="P827" s="89" t="str">
        <f>IFERROR(IF(INDEX(종합보정값!$KL:$KL,MATCH($B827,종합보정값!$KK:$KK,0))="","",INDEX(종합보정값!$KL:$KL,MATCH($B827,종합보정값!$KK:$KK,0))+IF(INDEX(종합보정값!$KN:$KN,MATCH($B827,종합보정값!$KK:$KK,0))="인문",종합보정값!KL$10,종합보정값!KM$10)),"")</f>
        <v/>
      </c>
      <c r="Q827" s="89" t="str">
        <f>IF(P827="","",P827+종합보정값!KM$18)</f>
        <v/>
      </c>
    </row>
    <row r="829" spans="2:17">
      <c r="B829" s="159" t="s">
        <v>2319</v>
      </c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5"/>
    </row>
    <row r="830" spans="2:17">
      <c r="B830" s="78"/>
      <c r="C830" s="163" t="s">
        <v>1862</v>
      </c>
      <c r="D830" s="154"/>
      <c r="E830" s="155"/>
      <c r="F830" s="161" t="s">
        <v>1863</v>
      </c>
      <c r="G830" s="154"/>
      <c r="H830" s="155"/>
      <c r="I830" s="162" t="s">
        <v>1864</v>
      </c>
      <c r="J830" s="154"/>
      <c r="K830" s="155"/>
      <c r="L830" s="156" t="s">
        <v>1865</v>
      </c>
      <c r="M830" s="154"/>
      <c r="N830" s="155"/>
      <c r="O830" s="157" t="s">
        <v>1866</v>
      </c>
      <c r="P830" s="154"/>
      <c r="Q830" s="155"/>
    </row>
    <row r="831" spans="2:17">
      <c r="B831" s="78" t="s">
        <v>1869</v>
      </c>
      <c r="C831" s="79" t="s">
        <v>19</v>
      </c>
      <c r="D831" s="79" t="s">
        <v>20</v>
      </c>
      <c r="E831" s="79" t="s">
        <v>21</v>
      </c>
      <c r="F831" s="80" t="s">
        <v>19</v>
      </c>
      <c r="G831" s="80" t="s">
        <v>20</v>
      </c>
      <c r="H831" s="80" t="s">
        <v>21</v>
      </c>
      <c r="I831" s="81" t="s">
        <v>19</v>
      </c>
      <c r="J831" s="81" t="s">
        <v>20</v>
      </c>
      <c r="K831" s="81" t="s">
        <v>21</v>
      </c>
      <c r="L831" s="82" t="s">
        <v>19</v>
      </c>
      <c r="M831" s="82" t="s">
        <v>20</v>
      </c>
      <c r="N831" s="82" t="s">
        <v>21</v>
      </c>
      <c r="O831" s="83" t="s">
        <v>19</v>
      </c>
      <c r="P831" s="83" t="s">
        <v>20</v>
      </c>
      <c r="Q831" s="83" t="s">
        <v>21</v>
      </c>
    </row>
    <row r="832" spans="2:17">
      <c r="B832" s="84" t="s">
        <v>2320</v>
      </c>
      <c r="C832" s="85" t="str">
        <f>IF(D832="","",D832+종합보정값!KQ$14)</f>
        <v/>
      </c>
      <c r="D832" s="85" t="str">
        <f>IFERROR(IF(INDEX(종합보정값!$KQ:$KQ,MATCH(SUBSTITUTE($B832,"인문1","인문2"),종합보정값!$KP:$KP,0))="","",INDEX(종합보정값!$KQ:$KQ,MATCH(SUBSTITUTE($B832,"인문1","인문2"),종합보정값!$KP:$KP,0))+종합보정값!KQ$6-종합보정값!KQ$35),"")</f>
        <v/>
      </c>
      <c r="E832" s="85" t="str">
        <f>IF(D832="","",D832+종합보정값!KR$14)</f>
        <v/>
      </c>
      <c r="F832" s="86" t="str">
        <f>IF(G832="","",G832+종합보정값!KQ$15)</f>
        <v/>
      </c>
      <c r="G832" s="86" t="str">
        <f>IFERROR(IF(INDEX(종합보정값!$KQ:$KQ,MATCH(SUBSTITUTE($B832,"인문1","인문2"),종합보정값!$KP:$KP,0))="","",INDEX(종합보정값!$KQ:$KQ,MATCH(SUBSTITUTE($B832,"인문1","인문2"),종합보정값!$KP:$KP,0))+종합보정값!KQ$7-종합보정값!KQ$36),"")</f>
        <v/>
      </c>
      <c r="H832" s="86" t="str">
        <f>IF(G832="","",G832+종합보정값!KR$15)</f>
        <v/>
      </c>
      <c r="I832" s="87" t="str">
        <f>IF(J832="","",J832+종합보정값!KQ$16)</f>
        <v/>
      </c>
      <c r="J832" s="87" t="str">
        <f>IFERROR(IF(INDEX(종합보정값!$KQ:$KQ,MATCH(SUBSTITUTE($B832,"인문1","인문2"),종합보정값!$KP:$KP,0))="","",INDEX(종합보정값!$KQ:$KQ,MATCH(SUBSTITUTE($B832,"인문1","인문2"),종합보정값!$KP:$KP,0))+종합보정값!KQ$8-종합보정값!KQ$37),"")</f>
        <v/>
      </c>
      <c r="K832" s="87" t="str">
        <f>IF(J832="","",J832+종합보정값!KR$16)</f>
        <v/>
      </c>
      <c r="L832" s="88" t="str">
        <f>IF(M832="","",M832+종합보정값!KQ$17)</f>
        <v/>
      </c>
      <c r="M832" s="88" t="str">
        <f>IFERROR(IF(INDEX(종합보정값!$KQ:$KQ,MATCH(SUBSTITUTE($B832,"인문1","인문2"),종합보정값!$KP:$KP,0))="","",INDEX(종합보정값!$KQ:$KQ,MATCH(SUBSTITUTE($B832,"인문1","인문2"),종합보정값!$KP:$KP,0))+종합보정값!KQ$9-종합보정값!KQ$38),"")</f>
        <v/>
      </c>
      <c r="N832" s="88" t="str">
        <f>IF(M832="","",M832+종합보정값!KR$17)</f>
        <v/>
      </c>
      <c r="O832" s="89" t="str">
        <f>IF(P832="","",P832+종합보정값!KQ$18)</f>
        <v/>
      </c>
      <c r="P832" s="89" t="str">
        <f>IFERROR(IF(INDEX(종합보정값!$KQ:$KQ,MATCH(SUBSTITUTE($B832,"인문1","인문2"),종합보정값!$KP:$KP,0))="","",INDEX(종합보정값!$KQ:$KQ,MATCH(SUBSTITUTE($B832,"인문1","인문2"),종합보정값!$KP:$KP,0))+종합보정값!KQ$10-종합보정값!KQ$39),"")</f>
        <v/>
      </c>
      <c r="Q832" s="89" t="str">
        <f>IF(P832="","",P832+종합보정값!KR$18)</f>
        <v/>
      </c>
    </row>
    <row r="833" spans="2:17">
      <c r="B833" s="84" t="s">
        <v>2321</v>
      </c>
      <c r="C833" s="85" t="str">
        <f>IF(D833="","",D833+종합보정값!KQ$14)</f>
        <v/>
      </c>
      <c r="D833" s="85" t="str">
        <f>IFERROR(IF(INDEX(종합보정값!$KQ:$KQ,MATCH($B833,종합보정값!$KP:$KP,0))="","",INDEX(종합보정값!$KQ:$KQ,MATCH($B833,종합보정값!$KP:$KP,0))+IF(INDEX(종합보정값!$KS:$KS,MATCH($B833,종합보정값!$KP:$KP,0))="인문",종합보정값!KQ$6,종합보정값!KR$6)),"")</f>
        <v/>
      </c>
      <c r="E833" s="85" t="str">
        <f>IF(D833="","",D833+종합보정값!KR$14)</f>
        <v/>
      </c>
      <c r="F833" s="86" t="str">
        <f>IF(G833="","",G833+종합보정값!KQ$15)</f>
        <v/>
      </c>
      <c r="G833" s="86" t="str">
        <f>IFERROR(IF(INDEX(종합보정값!$KQ:$KQ,MATCH($B833,종합보정값!$KP:$KP,0))="","",INDEX(종합보정값!$KQ:$KQ,MATCH($B833,종합보정값!$KP:$KP,0))+IF(INDEX(종합보정값!$KS:$KS,MATCH($B833,종합보정값!$KP:$KP,0))="인문",종합보정값!KQ$7,종합보정값!KR$7)),"")</f>
        <v/>
      </c>
      <c r="H833" s="86" t="str">
        <f>IF(G833="","",G833+종합보정값!KR$15)</f>
        <v/>
      </c>
      <c r="I833" s="87" t="str">
        <f>IF(J833="","",J833+종합보정값!KQ$16)</f>
        <v/>
      </c>
      <c r="J833" s="87" t="str">
        <f>IFERROR(IF(INDEX(종합보정값!$KQ:$KQ,MATCH($B833,종합보정값!$KP:$KP,0))="","",INDEX(종합보정값!$KQ:$KQ,MATCH($B833,종합보정값!$KP:$KP,0))+IF(INDEX(종합보정값!$KS:$KS,MATCH($B833,종합보정값!$KP:$KP,0))="인문",종합보정값!KQ$8,종합보정값!KR$8)),"")</f>
        <v/>
      </c>
      <c r="K833" s="87" t="str">
        <f>IF(J833="","",J833+종합보정값!KR$16)</f>
        <v/>
      </c>
      <c r="L833" s="88" t="str">
        <f>IF(M833="","",M833+종합보정값!KQ$17)</f>
        <v/>
      </c>
      <c r="M833" s="88" t="str">
        <f>IFERROR(IF(INDEX(종합보정값!$KQ:$KQ,MATCH($B833,종합보정값!$KP:$KP,0))="","",INDEX(종합보정값!$KQ:$KQ,MATCH($B833,종합보정값!$KP:$KP,0))+IF(INDEX(종합보정값!$KS:$KS,MATCH($B833,종합보정값!$KP:$KP,0))="인문",종합보정값!KQ$9,종합보정값!KR$9)),"")</f>
        <v/>
      </c>
      <c r="N833" s="88" t="str">
        <f>IF(M833="","",M833+종합보정값!KR$17)</f>
        <v/>
      </c>
      <c r="O833" s="89" t="str">
        <f>IF(P833="","",P833+종합보정값!KQ$18)</f>
        <v/>
      </c>
      <c r="P833" s="89" t="str">
        <f>IFERROR(IF(INDEX(종합보정값!$KQ:$KQ,MATCH($B833,종합보정값!$KP:$KP,0))="","",INDEX(종합보정값!$KQ:$KQ,MATCH($B833,종합보정값!$KP:$KP,0))+IF(INDEX(종합보정값!$KS:$KS,MATCH($B833,종합보정값!$KP:$KP,0))="인문",종합보정값!KQ$10,종합보정값!KR$10)),"")</f>
        <v/>
      </c>
      <c r="Q833" s="89" t="str">
        <f>IF(P833="","",P833+종합보정값!KR$18)</f>
        <v/>
      </c>
    </row>
    <row r="834" spans="2:17">
      <c r="B834" s="84" t="s">
        <v>2322</v>
      </c>
      <c r="C834" s="85" t="str">
        <f>IF(D834="","",D834+종합보정값!KQ$14)</f>
        <v/>
      </c>
      <c r="D834" s="85" t="str">
        <f>IFERROR(IF(INDEX(종합보정값!$KQ:$KQ,MATCH(SUBSTITUTE($B834,"인문3","인문2"),종합보정값!$KP:$KP,0))="","",INDEX(종합보정값!$KQ:$KQ,MATCH(SUBSTITUTE($B834,"인문3","인문2"),종합보정값!$KP:$KP,0))+종합보정값!KQ$6+종합보정값!KQ$35),"")</f>
        <v/>
      </c>
      <c r="E834" s="85" t="str">
        <f>IF(D834="","",D834+종합보정값!KR$14)</f>
        <v/>
      </c>
      <c r="F834" s="86" t="str">
        <f>IF(G834="","",G834+종합보정값!KQ$15)</f>
        <v/>
      </c>
      <c r="G834" s="86" t="str">
        <f>IFERROR(IF(INDEX(종합보정값!$KQ:$KQ,MATCH(SUBSTITUTE($B834,"인문3","인문2"),종합보정값!$KP:$KP,0))="","",INDEX(종합보정값!$KQ:$KQ,MATCH(SUBSTITUTE($B834,"인문3","인문2"),종합보정값!$KP:$KP,0))+종합보정값!KQ$7+종합보정값!KQ$36),"")</f>
        <v/>
      </c>
      <c r="H834" s="86" t="str">
        <f>IF(G834="","",G834+종합보정값!KR$15)</f>
        <v/>
      </c>
      <c r="I834" s="87" t="str">
        <f>IF(J834="","",J834+종합보정값!KQ$16)</f>
        <v/>
      </c>
      <c r="J834" s="87" t="str">
        <f>IFERROR(IF(INDEX(종합보정값!$KQ:$KQ,MATCH(SUBSTITUTE($B834,"인문3","인문2"),종합보정값!$KP:$KP,0))="","",INDEX(종합보정값!$KQ:$KQ,MATCH(SUBSTITUTE($B834,"인문3","인문2"),종합보정값!$KP:$KP,0))+종합보정값!KQ$8+종합보정값!KQ$37),"")</f>
        <v/>
      </c>
      <c r="K834" s="87" t="str">
        <f>IF(J834="","",J834+종합보정값!KR$16)</f>
        <v/>
      </c>
      <c r="L834" s="88" t="str">
        <f>IF(M834="","",M834+종합보정값!KQ$17)</f>
        <v/>
      </c>
      <c r="M834" s="88" t="str">
        <f>IFERROR(IF(INDEX(종합보정값!$KQ:$KQ,MATCH(SUBSTITUTE($B834,"인문3","인문2"),종합보정값!$KP:$KP,0))="","",INDEX(종합보정값!$KQ:$KQ,MATCH(SUBSTITUTE($B834,"인문3","인문2"),종합보정값!$KP:$KP,0))+종합보정값!KQ$9+종합보정값!KQ$38),"")</f>
        <v/>
      </c>
      <c r="N834" s="88" t="str">
        <f>IF(M834="","",M834+종합보정값!KR$17)</f>
        <v/>
      </c>
      <c r="O834" s="89" t="str">
        <f>IF(P834="","",P834+종합보정값!KQ$18)</f>
        <v/>
      </c>
      <c r="P834" s="89" t="str">
        <f>IFERROR(IF(INDEX(종합보정값!$KQ:$KQ,MATCH(SUBSTITUTE($B834,"인문3","인문2"),종합보정값!$KP:$KP,0))="","",INDEX(종합보정값!$KQ:$KQ,MATCH(SUBSTITUTE($B834,"인문3","인문2"),종합보정값!$KP:$KP,0))+종합보정값!KQ$10+종합보정값!KQ$39),"")</f>
        <v/>
      </c>
      <c r="Q834" s="89" t="str">
        <f>IF(P834="","",P834+종합보정값!KR$18)</f>
        <v/>
      </c>
    </row>
    <row r="835" spans="2:17">
      <c r="B835" s="84" t="s">
        <v>2323</v>
      </c>
      <c r="C835" s="85" t="str">
        <f>IF(D835="","",D835+종합보정값!KQ$14)</f>
        <v/>
      </c>
      <c r="D835" s="85" t="str">
        <f>IFERROR(IF(INDEX(종합보정값!$KQ:$KQ,MATCH(SUBSTITUTE($B835,"자연1","자연2"),종합보정값!$KP:$KP,0))="","",INDEX(종합보정값!$KQ:$KQ,MATCH(SUBSTITUTE($B835,"자연1","자연2"),종합보정값!$KP:$KP,0))+종합보정값!KR$6-종합보정값!KR$35),"")</f>
        <v/>
      </c>
      <c r="E835" s="85" t="str">
        <f>IF(D835="","",D835+종합보정값!KR$14)</f>
        <v/>
      </c>
      <c r="F835" s="86" t="str">
        <f>IF(G835="","",G835+종합보정값!KQ$15)</f>
        <v/>
      </c>
      <c r="G835" s="86" t="str">
        <f>IFERROR(IF(INDEX(종합보정값!$KQ:$KQ,MATCH(SUBSTITUTE($B835,"자연1","자연2"),종합보정값!$KP:$KP,0))="","",INDEX(종합보정값!$KQ:$KQ,MATCH(SUBSTITUTE($B835,"자연1","자연2"),종합보정값!$KP:$KP,0))+종합보정값!KR$7-종합보정값!KR$36),"")</f>
        <v/>
      </c>
      <c r="H835" s="86" t="str">
        <f>IF(G835="","",G835+종합보정값!KR$15)</f>
        <v/>
      </c>
      <c r="I835" s="87" t="str">
        <f>IF(J835="","",J835+종합보정값!KQ$16)</f>
        <v/>
      </c>
      <c r="J835" s="87" t="str">
        <f>IFERROR(IF(INDEX(종합보정값!$KQ:$KQ,MATCH(SUBSTITUTE($B835,"자연1","자연2"),종합보정값!$KP:$KP,0))="","",INDEX(종합보정값!$KQ:$KQ,MATCH(SUBSTITUTE($B835,"자연1","자연2"),종합보정값!$KP:$KP,0))+종합보정값!KR$8-종합보정값!KR$37),"")</f>
        <v/>
      </c>
      <c r="K835" s="87" t="str">
        <f>IF(J835="","",J835+종합보정값!KR$16)</f>
        <v/>
      </c>
      <c r="L835" s="88" t="str">
        <f>IF(M835="","",M835+종합보정값!KQ$17)</f>
        <v/>
      </c>
      <c r="M835" s="88" t="str">
        <f>IFERROR(IF(INDEX(종합보정값!$KQ:$KQ,MATCH(SUBSTITUTE($B835,"자연1","자연2"),종합보정값!$KP:$KP,0))="","",INDEX(종합보정값!$KQ:$KQ,MATCH(SUBSTITUTE($B835,"자연1","자연2"),종합보정값!$KP:$KP,0))+종합보정값!KR$9-종합보정값!KR$38),"")</f>
        <v/>
      </c>
      <c r="N835" s="88" t="str">
        <f>IF(M835="","",M835+종합보정값!KR$17)</f>
        <v/>
      </c>
      <c r="O835" s="89" t="str">
        <f>IF(P835="","",P835+종합보정값!KQ$18)</f>
        <v/>
      </c>
      <c r="P835" s="89" t="str">
        <f>IFERROR(IF(INDEX(종합보정값!$KQ:$KQ,MATCH(SUBSTITUTE($B835,"자연1","자연2"),종합보정값!$KP:$KP,0))="","",INDEX(종합보정값!$KQ:$KQ,MATCH(SUBSTITUTE($B835,"자연1","자연2"),종합보정값!$KP:$KP,0))+종합보정값!KR$10-종합보정값!KR$39),"")</f>
        <v/>
      </c>
      <c r="Q835" s="89" t="str">
        <f>IF(P835="","",P835+종합보정값!KR$18)</f>
        <v/>
      </c>
    </row>
    <row r="836" spans="2:17">
      <c r="B836" s="84" t="s">
        <v>2324</v>
      </c>
      <c r="C836" s="85" t="str">
        <f>IF(D836="","",D836+종합보정값!KQ$14)</f>
        <v/>
      </c>
      <c r="D836" s="85" t="str">
        <f>IFERROR(IF(INDEX(종합보정값!$KQ:$KQ,MATCH($B836,종합보정값!$KP:$KP,0))="","",INDEX(종합보정값!$KQ:$KQ,MATCH($B836,종합보정값!$KP:$KP,0))+IF(INDEX(종합보정값!$KS:$KS,MATCH($B836,종합보정값!$KP:$KP,0))="인문",종합보정값!KQ$6,종합보정값!KR$6)),"")</f>
        <v/>
      </c>
      <c r="E836" s="85" t="str">
        <f>IF(D836="","",D836+종합보정값!KR$14)</f>
        <v/>
      </c>
      <c r="F836" s="86" t="str">
        <f>IF(G836="","",G836+종합보정값!KQ$15)</f>
        <v/>
      </c>
      <c r="G836" s="86" t="str">
        <f>IFERROR(IF(INDEX(종합보정값!$KQ:$KQ,MATCH($B836,종합보정값!$KP:$KP,0))="","",INDEX(종합보정값!$KQ:$KQ,MATCH($B836,종합보정값!$KP:$KP,0))+IF(INDEX(종합보정값!$KS:$KS,MATCH($B836,종합보정값!$KP:$KP,0))="인문",종합보정값!KQ$7,종합보정값!KR$7)),"")</f>
        <v/>
      </c>
      <c r="H836" s="86" t="str">
        <f>IF(G836="","",G836+종합보정값!KR$15)</f>
        <v/>
      </c>
      <c r="I836" s="87" t="str">
        <f>IF(J836="","",J836+종합보정값!KQ$16)</f>
        <v/>
      </c>
      <c r="J836" s="87" t="str">
        <f>IFERROR(IF(INDEX(종합보정값!$KQ:$KQ,MATCH($B836,종합보정값!$KP:$KP,0))="","",INDEX(종합보정값!$KQ:$KQ,MATCH($B836,종합보정값!$KP:$KP,0))+IF(INDEX(종합보정값!$KS:$KS,MATCH($B836,종합보정값!$KP:$KP,0))="인문",종합보정값!KQ$8,종합보정값!KR$8)),"")</f>
        <v/>
      </c>
      <c r="K836" s="87" t="str">
        <f>IF(J836="","",J836+종합보정값!KR$16)</f>
        <v/>
      </c>
      <c r="L836" s="88" t="str">
        <f>IF(M836="","",M836+종합보정값!KQ$17)</f>
        <v/>
      </c>
      <c r="M836" s="88" t="str">
        <f>IFERROR(IF(INDEX(종합보정값!$KQ:$KQ,MATCH($B836,종합보정값!$KP:$KP,0))="","",INDEX(종합보정값!$KQ:$KQ,MATCH($B836,종합보정값!$KP:$KP,0))+IF(INDEX(종합보정값!$KS:$KS,MATCH($B836,종합보정값!$KP:$KP,0))="인문",종합보정값!KQ$9,종합보정값!KR$9)),"")</f>
        <v/>
      </c>
      <c r="N836" s="88" t="str">
        <f>IF(M836="","",M836+종합보정값!KR$17)</f>
        <v/>
      </c>
      <c r="O836" s="89" t="str">
        <f>IF(P836="","",P836+종합보정값!KQ$18)</f>
        <v/>
      </c>
      <c r="P836" s="89" t="str">
        <f>IFERROR(IF(INDEX(종합보정값!$KQ:$KQ,MATCH($B836,종합보정값!$KP:$KP,0))="","",INDEX(종합보정값!$KQ:$KQ,MATCH($B836,종합보정값!$KP:$KP,0))+IF(INDEX(종합보정값!$KS:$KS,MATCH($B836,종합보정값!$KP:$KP,0))="인문",종합보정값!KQ$10,종합보정값!KR$10)),"")</f>
        <v/>
      </c>
      <c r="Q836" s="89" t="str">
        <f>IF(P836="","",P836+종합보정값!KR$18)</f>
        <v/>
      </c>
    </row>
    <row r="837" spans="2:17">
      <c r="B837" s="84" t="s">
        <v>2325</v>
      </c>
      <c r="C837" s="85" t="str">
        <f>IF(D837="","",D837+종합보정값!KQ$14)</f>
        <v/>
      </c>
      <c r="D837" s="85" t="str">
        <f>IFERROR(IF(INDEX(종합보정값!$KQ:$KQ,MATCH(SUBSTITUTE($B837,"자연3","자연2"),종합보정값!$KP:$KP,0))="","",INDEX(종합보정값!$KQ:$KQ,MATCH(SUBSTITUTE($B837,"자연3","자연2"),종합보정값!$KP:$KP,0))+종합보정값!KR$6+종합보정값!KR$35),"")</f>
        <v/>
      </c>
      <c r="E837" s="85" t="str">
        <f>IF(D837="","",D837+종합보정값!KR$14)</f>
        <v/>
      </c>
      <c r="F837" s="86" t="str">
        <f>IF(G837="","",G837+종합보정값!KQ$15)</f>
        <v/>
      </c>
      <c r="G837" s="86" t="str">
        <f>IFERROR(IF(INDEX(종합보정값!$KQ:$KQ,MATCH(SUBSTITUTE($B837,"자연3","자연2"),종합보정값!$KP:$KP,0))="","",INDEX(종합보정값!$KQ:$KQ,MATCH(SUBSTITUTE($B837,"자연3","자연2"),종합보정값!$KP:$KP,0))+종합보정값!KR$7+종합보정값!KR$36),"")</f>
        <v/>
      </c>
      <c r="H837" s="86" t="str">
        <f>IF(G837="","",G837+종합보정값!KR$15)</f>
        <v/>
      </c>
      <c r="I837" s="87" t="str">
        <f>IF(J837="","",J837+종합보정값!KQ$16)</f>
        <v/>
      </c>
      <c r="J837" s="87" t="str">
        <f>IFERROR(IF(INDEX(종합보정값!$KQ:$KQ,MATCH(SUBSTITUTE($B837,"자연3","자연2"),종합보정값!$KP:$KP,0))="","",INDEX(종합보정값!$KQ:$KQ,MATCH(SUBSTITUTE($B837,"자연3","자연2"),종합보정값!$KP:$KP,0))+종합보정값!KR$8+종합보정값!KR$37),"")</f>
        <v/>
      </c>
      <c r="K837" s="87" t="str">
        <f>IF(J837="","",J837+종합보정값!KR$16)</f>
        <v/>
      </c>
      <c r="L837" s="88" t="str">
        <f>IF(M837="","",M837+종합보정값!KQ$17)</f>
        <v/>
      </c>
      <c r="M837" s="88" t="str">
        <f>IFERROR(IF(INDEX(종합보정값!$KQ:$KQ,MATCH(SUBSTITUTE($B837,"자연3","자연2"),종합보정값!$KP:$KP,0))="","",INDEX(종합보정값!$KQ:$KQ,MATCH(SUBSTITUTE($B837,"자연3","자연2"),종합보정값!$KP:$KP,0))+종합보정값!KR$9+종합보정값!KR$38),"")</f>
        <v/>
      </c>
      <c r="N837" s="88" t="str">
        <f>IF(M837="","",M837+종합보정값!KR$17)</f>
        <v/>
      </c>
      <c r="O837" s="89" t="str">
        <f>IF(P837="","",P837+종합보정값!KQ$18)</f>
        <v/>
      </c>
      <c r="P837" s="89" t="str">
        <f>IFERROR(IF(INDEX(종합보정값!$KQ:$KQ,MATCH(SUBSTITUTE($B837,"자연3","자연2"),종합보정값!$KP:$KP,0))="","",INDEX(종합보정값!$KQ:$KQ,MATCH(SUBSTITUTE($B837,"자연3","자연2"),종합보정값!$KP:$KP,0))+종합보정값!KR$10+종합보정값!KR$39),"")</f>
        <v/>
      </c>
      <c r="Q837" s="89" t="str">
        <f>IF(P837="","",P837+종합보정값!KR$18)</f>
        <v/>
      </c>
    </row>
    <row r="838" spans="2:17">
      <c r="B838" s="84" t="s">
        <v>2326</v>
      </c>
      <c r="C838" s="85" t="str">
        <f>IF(D838="","",D838+종합보정값!KQ$14)</f>
        <v/>
      </c>
      <c r="D838" s="85" t="str">
        <f>IFERROR(IF(INDEX(종합보정값!$KQ:$KQ,MATCH($B838,종합보정값!$KP:$KP,0))="","",INDEX(종합보정값!$KQ:$KQ,MATCH($B838,종합보정값!$KP:$KP,0))+IF(INDEX(종합보정값!$KS:$KS,MATCH($B838,종합보정값!$KP:$KP,0))="인문",종합보정값!KQ$6,종합보정값!KR$6)),"")</f>
        <v/>
      </c>
      <c r="E838" s="85" t="str">
        <f>IF(D838="","",D838+종합보정값!KR$14)</f>
        <v/>
      </c>
      <c r="F838" s="86" t="str">
        <f>IF(G838="","",G838+종합보정값!KQ$15)</f>
        <v/>
      </c>
      <c r="G838" s="86" t="str">
        <f>IFERROR(IF(INDEX(종합보정값!$KQ:$KQ,MATCH($B838,종합보정값!$KP:$KP,0))="","",INDEX(종합보정값!$KQ:$KQ,MATCH($B838,종합보정값!$KP:$KP,0))+IF(INDEX(종합보정값!$KS:$KS,MATCH($B838,종합보정값!$KP:$KP,0))="인문",종합보정값!KQ$7,종합보정값!KR$7)),"")</f>
        <v/>
      </c>
      <c r="H838" s="86" t="str">
        <f>IF(G838="","",G838+종합보정값!KR$15)</f>
        <v/>
      </c>
      <c r="I838" s="87" t="str">
        <f>IF(J838="","",J838+종합보정값!KQ$16)</f>
        <v/>
      </c>
      <c r="J838" s="87" t="str">
        <f>IFERROR(IF(INDEX(종합보정값!$KQ:$KQ,MATCH($B838,종합보정값!$KP:$KP,0))="","",INDEX(종합보정값!$KQ:$KQ,MATCH($B838,종합보정값!$KP:$KP,0))+IF(INDEX(종합보정값!$KS:$KS,MATCH($B838,종합보정값!$KP:$KP,0))="인문",종합보정값!KQ$8,종합보정값!KR$8)),"")</f>
        <v/>
      </c>
      <c r="K838" s="87" t="str">
        <f>IF(J838="","",J838+종합보정값!KR$16)</f>
        <v/>
      </c>
      <c r="L838" s="88" t="str">
        <f>IF(M838="","",M838+종합보정값!KQ$17)</f>
        <v/>
      </c>
      <c r="M838" s="88" t="str">
        <f>IFERROR(IF(INDEX(종합보정값!$KQ:$KQ,MATCH($B838,종합보정값!$KP:$KP,0))="","",INDEX(종합보정값!$KQ:$KQ,MATCH($B838,종합보정값!$KP:$KP,0))+IF(INDEX(종합보정값!$KS:$KS,MATCH($B838,종합보정값!$KP:$KP,0))="인문",종합보정값!KQ$9,종합보정값!KR$9)),"")</f>
        <v/>
      </c>
      <c r="N838" s="88" t="str">
        <f>IF(M838="","",M838+종합보정값!KR$17)</f>
        <v/>
      </c>
      <c r="O838" s="89" t="str">
        <f>IF(P838="","",P838+종합보정값!KQ$18)</f>
        <v/>
      </c>
      <c r="P838" s="89" t="str">
        <f>IFERROR(IF(INDEX(종합보정값!$KQ:$KQ,MATCH($B838,종합보정값!$KP:$KP,0))="","",INDEX(종합보정값!$KQ:$KQ,MATCH($B838,종합보정값!$KP:$KP,0))+IF(INDEX(종합보정값!$KS:$KS,MATCH($B838,종합보정값!$KP:$KP,0))="인문",종합보정값!KQ$10,종합보정값!KR$10)),"")</f>
        <v/>
      </c>
      <c r="Q838" s="89" t="str">
        <f>IF(P838="","",P838+종합보정값!KR$18)</f>
        <v/>
      </c>
    </row>
    <row r="839" spans="2:17">
      <c r="B839" s="84" t="s">
        <v>2327</v>
      </c>
      <c r="C839" s="85" t="str">
        <f>IF(D839="","",D839+종합보정값!KQ$14)</f>
        <v/>
      </c>
      <c r="D839" s="85" t="str">
        <f>IFERROR(IF(INDEX(종합보정값!$KQ:$KQ,MATCH($B839,종합보정값!$KP:$KP,0))="","",INDEX(종합보정값!$KQ:$KQ,MATCH($B839,종합보정값!$KP:$KP,0))+IF(INDEX(종합보정값!$KS:$KS,MATCH($B839,종합보정값!$KP:$KP,0))="인문",종합보정값!KQ$6,종합보정값!KR$6)),"")</f>
        <v/>
      </c>
      <c r="E839" s="85" t="str">
        <f>IF(D839="","",D839+종합보정값!KR$14)</f>
        <v/>
      </c>
      <c r="F839" s="86" t="str">
        <f>IF(G839="","",G839+종합보정값!KQ$15)</f>
        <v/>
      </c>
      <c r="G839" s="86" t="str">
        <f>IFERROR(IF(INDEX(종합보정값!$KQ:$KQ,MATCH($B839,종합보정값!$KP:$KP,0))="","",INDEX(종합보정값!$KQ:$KQ,MATCH($B839,종합보정값!$KP:$KP,0))+IF(INDEX(종합보정값!$KS:$KS,MATCH($B839,종합보정값!$KP:$KP,0))="인문",종합보정값!KQ$7,종합보정값!KR$7)),"")</f>
        <v/>
      </c>
      <c r="H839" s="86" t="str">
        <f>IF(G839="","",G839+종합보정값!KR$15)</f>
        <v/>
      </c>
      <c r="I839" s="87" t="str">
        <f>IF(J839="","",J839+종합보정값!KQ$16)</f>
        <v/>
      </c>
      <c r="J839" s="87" t="str">
        <f>IFERROR(IF(INDEX(종합보정값!$KQ:$KQ,MATCH($B839,종합보정값!$KP:$KP,0))="","",INDEX(종합보정값!$KQ:$KQ,MATCH($B839,종합보정값!$KP:$KP,0))+IF(INDEX(종합보정값!$KS:$KS,MATCH($B839,종합보정값!$KP:$KP,0))="인문",종합보정값!KQ$8,종합보정값!KR$8)),"")</f>
        <v/>
      </c>
      <c r="K839" s="87" t="str">
        <f>IF(J839="","",J839+종합보정값!KR$16)</f>
        <v/>
      </c>
      <c r="L839" s="88" t="str">
        <f>IF(M839="","",M839+종합보정값!KQ$17)</f>
        <v/>
      </c>
      <c r="M839" s="88" t="str">
        <f>IFERROR(IF(INDEX(종합보정값!$KQ:$KQ,MATCH($B839,종합보정값!$KP:$KP,0))="","",INDEX(종합보정값!$KQ:$KQ,MATCH($B839,종합보정값!$KP:$KP,0))+IF(INDEX(종합보정값!$KS:$KS,MATCH($B839,종합보정값!$KP:$KP,0))="인문",종합보정값!KQ$9,종합보정값!KR$9)),"")</f>
        <v/>
      </c>
      <c r="N839" s="88" t="str">
        <f>IF(M839="","",M839+종합보정값!KR$17)</f>
        <v/>
      </c>
      <c r="O839" s="89" t="str">
        <f>IF(P839="","",P839+종합보정값!KQ$18)</f>
        <v/>
      </c>
      <c r="P839" s="89" t="str">
        <f>IFERROR(IF(INDEX(종합보정값!$KQ:$KQ,MATCH($B839,종합보정값!$KP:$KP,0))="","",INDEX(종합보정값!$KQ:$KQ,MATCH($B839,종합보정값!$KP:$KP,0))+IF(INDEX(종합보정값!$KS:$KS,MATCH($B839,종합보정값!$KP:$KP,0))="인문",종합보정값!KQ$10,종합보정값!KR$10)),"")</f>
        <v/>
      </c>
      <c r="Q839" s="89" t="str">
        <f>IF(P839="","",P839+종합보정값!KR$18)</f>
        <v/>
      </c>
    </row>
    <row r="840" spans="2:17">
      <c r="B840" s="84" t="s">
        <v>2328</v>
      </c>
      <c r="C840" s="85" t="str">
        <f>IF(D840="","",D840+종합보정값!KQ$14)</f>
        <v/>
      </c>
      <c r="D840" s="85" t="str">
        <f>IFERROR(IF(INDEX(종합보정값!$KQ:$KQ,MATCH($B840,종합보정값!$KP:$KP,0))="","",INDEX(종합보정값!$KQ:$KQ,MATCH($B840,종합보정값!$KP:$KP,0))+IF(INDEX(종합보정값!$KS:$KS,MATCH($B840,종합보정값!$KP:$KP,0))="인문",종합보정값!KQ$6,종합보정값!KR$6)),"")</f>
        <v/>
      </c>
      <c r="E840" s="85" t="str">
        <f>IF(D840="","",D840+종합보정값!KR$14)</f>
        <v/>
      </c>
      <c r="F840" s="86" t="str">
        <f>IF(G840="","",G840+종합보정값!KQ$15)</f>
        <v/>
      </c>
      <c r="G840" s="86" t="str">
        <f>IFERROR(IF(INDEX(종합보정값!$KQ:$KQ,MATCH($B840,종합보정값!$KP:$KP,0))="","",INDEX(종합보정값!$KQ:$KQ,MATCH($B840,종합보정값!$KP:$KP,0))+IF(INDEX(종합보정값!$KS:$KS,MATCH($B840,종합보정값!$KP:$KP,0))="인문",종합보정값!KQ$7,종합보정값!KR$7)),"")</f>
        <v/>
      </c>
      <c r="H840" s="86" t="str">
        <f>IF(G840="","",G840+종합보정값!KR$15)</f>
        <v/>
      </c>
      <c r="I840" s="87" t="str">
        <f>IF(J840="","",J840+종합보정값!KQ$16)</f>
        <v/>
      </c>
      <c r="J840" s="87" t="str">
        <f>IFERROR(IF(INDEX(종합보정값!$KQ:$KQ,MATCH($B840,종합보정값!$KP:$KP,0))="","",INDEX(종합보정값!$KQ:$KQ,MATCH($B840,종합보정값!$KP:$KP,0))+IF(INDEX(종합보정값!$KS:$KS,MATCH($B840,종합보정값!$KP:$KP,0))="인문",종합보정값!KQ$8,종합보정값!KR$8)),"")</f>
        <v/>
      </c>
      <c r="K840" s="87" t="str">
        <f>IF(J840="","",J840+종합보정값!KR$16)</f>
        <v/>
      </c>
      <c r="L840" s="88" t="str">
        <f>IF(M840="","",M840+종합보정값!KQ$17)</f>
        <v/>
      </c>
      <c r="M840" s="88" t="str">
        <f>IFERROR(IF(INDEX(종합보정값!$KQ:$KQ,MATCH($B840,종합보정값!$KP:$KP,0))="","",INDEX(종합보정값!$KQ:$KQ,MATCH($B840,종합보정값!$KP:$KP,0))+IF(INDEX(종합보정값!$KS:$KS,MATCH($B840,종합보정값!$KP:$KP,0))="인문",종합보정값!KQ$9,종합보정값!KR$9)),"")</f>
        <v/>
      </c>
      <c r="N840" s="88" t="str">
        <f>IF(M840="","",M840+종합보정값!KR$17)</f>
        <v/>
      </c>
      <c r="O840" s="89" t="str">
        <f>IF(P840="","",P840+종합보정값!KQ$18)</f>
        <v/>
      </c>
      <c r="P840" s="89" t="str">
        <f>IFERROR(IF(INDEX(종합보정값!$KQ:$KQ,MATCH($B840,종합보정값!$KP:$KP,0))="","",INDEX(종합보정값!$KQ:$KQ,MATCH($B840,종합보정값!$KP:$KP,0))+IF(INDEX(종합보정값!$KS:$KS,MATCH($B840,종합보정값!$KP:$KP,0))="인문",종합보정값!KQ$10,종합보정값!KR$10)),"")</f>
        <v/>
      </c>
      <c r="Q840" s="89" t="str">
        <f>IF(P840="","",P840+종합보정값!KR$18)</f>
        <v/>
      </c>
    </row>
    <row r="841" spans="2:17">
      <c r="B841" s="84" t="s">
        <v>2329</v>
      </c>
      <c r="C841" s="85" t="str">
        <f>IF(D841="","",D841+종합보정값!KQ$14)</f>
        <v/>
      </c>
      <c r="D841" s="85" t="str">
        <f>IFERROR(IF(INDEX(종합보정값!$KQ:$KQ,MATCH($B841,종합보정값!$KP:$KP,0))="","",INDEX(종합보정값!$KQ:$KQ,MATCH($B841,종합보정값!$KP:$KP,0))+IF(INDEX(종합보정값!$KS:$KS,MATCH($B841,종합보정값!$KP:$KP,0))="인문",종합보정값!KQ$6,종합보정값!KR$6)),"")</f>
        <v/>
      </c>
      <c r="E841" s="85" t="str">
        <f>IF(D841="","",D841+종합보정값!KR$14)</f>
        <v/>
      </c>
      <c r="F841" s="86" t="str">
        <f>IF(G841="","",G841+종합보정값!KQ$15)</f>
        <v/>
      </c>
      <c r="G841" s="86" t="str">
        <f>IFERROR(IF(INDEX(종합보정값!$KQ:$KQ,MATCH($B841,종합보정값!$KP:$KP,0))="","",INDEX(종합보정값!$KQ:$KQ,MATCH($B841,종합보정값!$KP:$KP,0))+IF(INDEX(종합보정값!$KS:$KS,MATCH($B841,종합보정값!$KP:$KP,0))="인문",종합보정값!KQ$7,종합보정값!KR$7)),"")</f>
        <v/>
      </c>
      <c r="H841" s="86" t="str">
        <f>IF(G841="","",G841+종합보정값!KR$15)</f>
        <v/>
      </c>
      <c r="I841" s="87" t="str">
        <f>IF(J841="","",J841+종합보정값!KQ$16)</f>
        <v/>
      </c>
      <c r="J841" s="87" t="str">
        <f>IFERROR(IF(INDEX(종합보정값!$KQ:$KQ,MATCH($B841,종합보정값!$KP:$KP,0))="","",INDEX(종합보정값!$KQ:$KQ,MATCH($B841,종합보정값!$KP:$KP,0))+IF(INDEX(종합보정값!$KS:$KS,MATCH($B841,종합보정값!$KP:$KP,0))="인문",종합보정값!KQ$8,종합보정값!KR$8)),"")</f>
        <v/>
      </c>
      <c r="K841" s="87" t="str">
        <f>IF(J841="","",J841+종합보정값!KR$16)</f>
        <v/>
      </c>
      <c r="L841" s="88" t="str">
        <f>IF(M841="","",M841+종합보정값!KQ$17)</f>
        <v/>
      </c>
      <c r="M841" s="88" t="str">
        <f>IFERROR(IF(INDEX(종합보정값!$KQ:$KQ,MATCH($B841,종합보정값!$KP:$KP,0))="","",INDEX(종합보정값!$KQ:$KQ,MATCH($B841,종합보정값!$KP:$KP,0))+IF(INDEX(종합보정값!$KS:$KS,MATCH($B841,종합보정값!$KP:$KP,0))="인문",종합보정값!KQ$9,종합보정값!KR$9)),"")</f>
        <v/>
      </c>
      <c r="N841" s="88" t="str">
        <f>IF(M841="","",M841+종합보정값!KR$17)</f>
        <v/>
      </c>
      <c r="O841" s="89" t="str">
        <f>IF(P841="","",P841+종합보정값!KQ$18)</f>
        <v/>
      </c>
      <c r="P841" s="89" t="str">
        <f>IFERROR(IF(INDEX(종합보정값!$KQ:$KQ,MATCH($B841,종합보정값!$KP:$KP,0))="","",INDEX(종합보정값!$KQ:$KQ,MATCH($B841,종합보정값!$KP:$KP,0))+IF(INDEX(종합보정값!$KS:$KS,MATCH($B841,종합보정값!$KP:$KP,0))="인문",종합보정값!KQ$10,종합보정값!KR$10)),"")</f>
        <v/>
      </c>
      <c r="Q841" s="89" t="str">
        <f>IF(P841="","",P841+종합보정값!KR$18)</f>
        <v/>
      </c>
    </row>
    <row r="843" spans="2:17">
      <c r="B843" s="159" t="s">
        <v>2330</v>
      </c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5"/>
    </row>
    <row r="844" spans="2:17">
      <c r="B844" s="78"/>
      <c r="C844" s="163" t="s">
        <v>1862</v>
      </c>
      <c r="D844" s="154"/>
      <c r="E844" s="155"/>
      <c r="F844" s="161" t="s">
        <v>1863</v>
      </c>
      <c r="G844" s="154"/>
      <c r="H844" s="155"/>
      <c r="I844" s="162" t="s">
        <v>1864</v>
      </c>
      <c r="J844" s="154"/>
      <c r="K844" s="155"/>
      <c r="L844" s="156" t="s">
        <v>1865</v>
      </c>
      <c r="M844" s="154"/>
      <c r="N844" s="155"/>
      <c r="O844" s="157" t="s">
        <v>1866</v>
      </c>
      <c r="P844" s="154"/>
      <c r="Q844" s="155"/>
    </row>
    <row r="845" spans="2:17">
      <c r="B845" s="78" t="s">
        <v>1869</v>
      </c>
      <c r="C845" s="79" t="s">
        <v>19</v>
      </c>
      <c r="D845" s="79" t="s">
        <v>20</v>
      </c>
      <c r="E845" s="79" t="s">
        <v>21</v>
      </c>
      <c r="F845" s="80" t="s">
        <v>19</v>
      </c>
      <c r="G845" s="80" t="s">
        <v>20</v>
      </c>
      <c r="H845" s="80" t="s">
        <v>21</v>
      </c>
      <c r="I845" s="81" t="s">
        <v>19</v>
      </c>
      <c r="J845" s="81" t="s">
        <v>20</v>
      </c>
      <c r="K845" s="81" t="s">
        <v>21</v>
      </c>
      <c r="L845" s="82" t="s">
        <v>19</v>
      </c>
      <c r="M845" s="82" t="s">
        <v>20</v>
      </c>
      <c r="N845" s="82" t="s">
        <v>21</v>
      </c>
      <c r="O845" s="83" t="s">
        <v>19</v>
      </c>
      <c r="P845" s="83" t="s">
        <v>20</v>
      </c>
      <c r="Q845" s="83" t="s">
        <v>21</v>
      </c>
    </row>
    <row r="846" spans="2:17">
      <c r="B846" s="84" t="s">
        <v>2331</v>
      </c>
      <c r="C846" s="85" t="str">
        <f>IF(D846="","",D846+종합보정값!KV$14)</f>
        <v/>
      </c>
      <c r="D846" s="85" t="str">
        <f>IFERROR(IF(INDEX(종합보정값!$KV:$KV,MATCH(SUBSTITUTE($B846,"인문1","인문2"),종합보정값!$KU:$KU,0))="","",INDEX(종합보정값!$KV:$KV,MATCH(SUBSTITUTE($B846,"인문1","인문2"),종합보정값!$KU:$KU,0))+종합보정값!KV$6-종합보정값!KV$35),"")</f>
        <v/>
      </c>
      <c r="E846" s="85" t="str">
        <f>IF(D846="","",D846+종합보정값!KW$14)</f>
        <v/>
      </c>
      <c r="F846" s="86" t="str">
        <f>IF(G846="","",G846+종합보정값!KV$15)</f>
        <v/>
      </c>
      <c r="G846" s="86" t="str">
        <f>IFERROR(IF(INDEX(종합보정값!$KV:$KV,MATCH(SUBSTITUTE($B846,"인문1","인문2"),종합보정값!$KU:$KU,0))="","",INDEX(종합보정값!$KV:$KV,MATCH(SUBSTITUTE($B846,"인문1","인문2"),종합보정값!$KU:$KU,0))+종합보정값!KV$7-종합보정값!KV$36),"")</f>
        <v/>
      </c>
      <c r="H846" s="86" t="str">
        <f>IF(G846="","",G846+종합보정값!KW$15)</f>
        <v/>
      </c>
      <c r="I846" s="87" t="str">
        <f>IF(J846="","",J846+종합보정값!KV$16)</f>
        <v/>
      </c>
      <c r="J846" s="87" t="str">
        <f>IFERROR(IF(INDEX(종합보정값!$KV:$KV,MATCH(SUBSTITUTE($B846,"인문1","인문2"),종합보정값!$KU:$KU,0))="","",INDEX(종합보정값!$KV:$KV,MATCH(SUBSTITUTE($B846,"인문1","인문2"),종합보정값!$KU:$KU,0))+종합보정값!KV$8-종합보정값!KV$37),"")</f>
        <v/>
      </c>
      <c r="K846" s="87" t="str">
        <f>IF(J846="","",J846+종합보정값!KW$16)</f>
        <v/>
      </c>
      <c r="L846" s="88" t="str">
        <f>IF(M846="","",M846+종합보정값!KV$17)</f>
        <v/>
      </c>
      <c r="M846" s="88" t="str">
        <f>IFERROR(IF(INDEX(종합보정값!$KV:$KV,MATCH(SUBSTITUTE($B846,"인문1","인문2"),종합보정값!$KU:$KU,0))="","",INDEX(종합보정값!$KV:$KV,MATCH(SUBSTITUTE($B846,"인문1","인문2"),종합보정값!$KU:$KU,0))+종합보정값!KV$9-종합보정값!KV$38),"")</f>
        <v/>
      </c>
      <c r="N846" s="88" t="str">
        <f>IF(M846="","",M846+종합보정값!KW$17)</f>
        <v/>
      </c>
      <c r="O846" s="89" t="str">
        <f>IF(P846="","",P846+종합보정값!KV$18)</f>
        <v/>
      </c>
      <c r="P846" s="89" t="str">
        <f>IFERROR(IF(INDEX(종합보정값!$KV:$KV,MATCH(SUBSTITUTE($B846,"인문1","인문2"),종합보정값!$KU:$KU,0))="","",INDEX(종합보정값!$KV:$KV,MATCH(SUBSTITUTE($B846,"인문1","인문2"),종합보정값!$KU:$KU,0))+종합보정값!KV$10-종합보정값!KV$39),"")</f>
        <v/>
      </c>
      <c r="Q846" s="89" t="str">
        <f>IF(P846="","",P846+종합보정값!KW$18)</f>
        <v/>
      </c>
    </row>
    <row r="847" spans="2:17">
      <c r="B847" s="84" t="s">
        <v>2332</v>
      </c>
      <c r="C847" s="85" t="str">
        <f>IF(D847="","",D847+종합보정값!KV$14)</f>
        <v/>
      </c>
      <c r="D847" s="85" t="str">
        <f>IFERROR(IF(INDEX(종합보정값!$KV:$KV,MATCH($B847,종합보정값!$KU:$KU,0))="","",INDEX(종합보정값!$KV:$KV,MATCH($B847,종합보정값!$KU:$KU,0))+IF(INDEX(종합보정값!$KX:$KX,MATCH($B847,종합보정값!$KU:$KU,0))="인문",종합보정값!KV$6,종합보정값!KW$6)),"")</f>
        <v/>
      </c>
      <c r="E847" s="85" t="str">
        <f>IF(D847="","",D847+종합보정값!KW$14)</f>
        <v/>
      </c>
      <c r="F847" s="86" t="str">
        <f>IF(G847="","",G847+종합보정값!KV$15)</f>
        <v/>
      </c>
      <c r="G847" s="86" t="str">
        <f>IFERROR(IF(INDEX(종합보정값!$KV:$KV,MATCH($B847,종합보정값!$KU:$KU,0))="","",INDEX(종합보정값!$KV:$KV,MATCH($B847,종합보정값!$KU:$KU,0))+IF(INDEX(종합보정값!$KX:$KX,MATCH($B847,종합보정값!$KU:$KU,0))="인문",종합보정값!KV$7,종합보정값!KW$7)),"")</f>
        <v/>
      </c>
      <c r="H847" s="86" t="str">
        <f>IF(G847="","",G847+종합보정값!KW$15)</f>
        <v/>
      </c>
      <c r="I847" s="87" t="str">
        <f>IF(J847="","",J847+종합보정값!KV$16)</f>
        <v/>
      </c>
      <c r="J847" s="87" t="str">
        <f>IFERROR(IF(INDEX(종합보정값!$KV:$KV,MATCH($B847,종합보정값!$KU:$KU,0))="","",INDEX(종합보정값!$KV:$KV,MATCH($B847,종합보정값!$KU:$KU,0))+IF(INDEX(종합보정값!$KX:$KX,MATCH($B847,종합보정값!$KU:$KU,0))="인문",종합보정값!KV$8,종합보정값!KW$8)),"")</f>
        <v/>
      </c>
      <c r="K847" s="87" t="str">
        <f>IF(J847="","",J847+종합보정값!KW$16)</f>
        <v/>
      </c>
      <c r="L847" s="88" t="str">
        <f>IF(M847="","",M847+종합보정값!KV$17)</f>
        <v/>
      </c>
      <c r="M847" s="88" t="str">
        <f>IFERROR(IF(INDEX(종합보정값!$KV:$KV,MATCH($B847,종합보정값!$KU:$KU,0))="","",INDEX(종합보정값!$KV:$KV,MATCH($B847,종합보정값!$KU:$KU,0))+IF(INDEX(종합보정값!$KX:$KX,MATCH($B847,종합보정값!$KU:$KU,0))="인문",종합보정값!KV$9,종합보정값!KW$9)),"")</f>
        <v/>
      </c>
      <c r="N847" s="88" t="str">
        <f>IF(M847="","",M847+종합보정값!KW$17)</f>
        <v/>
      </c>
      <c r="O847" s="89" t="str">
        <f>IF(P847="","",P847+종합보정값!KV$18)</f>
        <v/>
      </c>
      <c r="P847" s="89" t="str">
        <f>IFERROR(IF(INDEX(종합보정값!$KV:$KV,MATCH($B847,종합보정값!$KU:$KU,0))="","",INDEX(종합보정값!$KV:$KV,MATCH($B847,종합보정값!$KU:$KU,0))+IF(INDEX(종합보정값!$KX:$KX,MATCH($B847,종합보정값!$KU:$KU,0))="인문",종합보정값!KV$10,종합보정값!KW$10)),"")</f>
        <v/>
      </c>
      <c r="Q847" s="89" t="str">
        <f>IF(P847="","",P847+종합보정값!KW$18)</f>
        <v/>
      </c>
    </row>
    <row r="848" spans="2:17">
      <c r="B848" s="84" t="s">
        <v>2333</v>
      </c>
      <c r="C848" s="85" t="str">
        <f>IF(D848="","",D848+종합보정값!KV$14)</f>
        <v/>
      </c>
      <c r="D848" s="85" t="str">
        <f>IFERROR(IF(INDEX(종합보정값!$KV:$KV,MATCH(SUBSTITUTE($B848,"인문3","인문2"),종합보정값!$KU:$KU,0))="","",INDEX(종합보정값!$KV:$KV,MATCH(SUBSTITUTE($B848,"인문3","인문2"),종합보정값!$KU:$KU,0))+종합보정값!KV$6+종합보정값!KV$35),"")</f>
        <v/>
      </c>
      <c r="E848" s="85" t="str">
        <f>IF(D848="","",D848+종합보정값!KW$14)</f>
        <v/>
      </c>
      <c r="F848" s="86" t="str">
        <f>IF(G848="","",G848+종합보정값!KV$15)</f>
        <v/>
      </c>
      <c r="G848" s="86" t="str">
        <f>IFERROR(IF(INDEX(종합보정값!$KV:$KV,MATCH(SUBSTITUTE($B848,"인문3","인문2"),종합보정값!$KU:$KU,0))="","",INDEX(종합보정값!$KV:$KV,MATCH(SUBSTITUTE($B848,"인문3","인문2"),종합보정값!$KU:$KU,0))+종합보정값!KV$7+종합보정값!KV$36),"")</f>
        <v/>
      </c>
      <c r="H848" s="86" t="str">
        <f>IF(G848="","",G848+종합보정값!KW$15)</f>
        <v/>
      </c>
      <c r="I848" s="87" t="str">
        <f>IF(J848="","",J848+종합보정값!KV$16)</f>
        <v/>
      </c>
      <c r="J848" s="87" t="str">
        <f>IFERROR(IF(INDEX(종합보정값!$KV:$KV,MATCH(SUBSTITUTE($B848,"인문3","인문2"),종합보정값!$KU:$KU,0))="","",INDEX(종합보정값!$KV:$KV,MATCH(SUBSTITUTE($B848,"인문3","인문2"),종합보정값!$KU:$KU,0))+종합보정값!KV$8+종합보정값!KV$37),"")</f>
        <v/>
      </c>
      <c r="K848" s="87" t="str">
        <f>IF(J848="","",J848+종합보정값!KW$16)</f>
        <v/>
      </c>
      <c r="L848" s="88" t="str">
        <f>IF(M848="","",M848+종합보정값!KV$17)</f>
        <v/>
      </c>
      <c r="M848" s="88" t="str">
        <f>IFERROR(IF(INDEX(종합보정값!$KV:$KV,MATCH(SUBSTITUTE($B848,"인문3","인문2"),종합보정값!$KU:$KU,0))="","",INDEX(종합보정값!$KV:$KV,MATCH(SUBSTITUTE($B848,"인문3","인문2"),종합보정값!$KU:$KU,0))+종합보정값!KV$9+종합보정값!KV$38),"")</f>
        <v/>
      </c>
      <c r="N848" s="88" t="str">
        <f>IF(M848="","",M848+종합보정값!KW$17)</f>
        <v/>
      </c>
      <c r="O848" s="89" t="str">
        <f>IF(P848="","",P848+종합보정값!KV$18)</f>
        <v/>
      </c>
      <c r="P848" s="89" t="str">
        <f>IFERROR(IF(INDEX(종합보정값!$KV:$KV,MATCH(SUBSTITUTE($B848,"인문3","인문2"),종합보정값!$KU:$KU,0))="","",INDEX(종합보정값!$KV:$KV,MATCH(SUBSTITUTE($B848,"인문3","인문2"),종합보정값!$KU:$KU,0))+종합보정값!KV$10+종합보정값!KV$39),"")</f>
        <v/>
      </c>
      <c r="Q848" s="89" t="str">
        <f>IF(P848="","",P848+종합보정값!KW$18)</f>
        <v/>
      </c>
    </row>
    <row r="849" spans="2:17">
      <c r="B849" s="84" t="s">
        <v>2334</v>
      </c>
      <c r="C849" s="85" t="str">
        <f>IF(D849="","",D849+종합보정값!KV$14)</f>
        <v/>
      </c>
      <c r="D849" s="85" t="str">
        <f>IFERROR(IF(INDEX(종합보정값!$KV:$KV,MATCH(SUBSTITUTE($B849,"자연1","자연2"),종합보정값!$KU:$KU,0))="","",INDEX(종합보정값!$KV:$KV,MATCH(SUBSTITUTE($B849,"자연1","자연2"),종합보정값!$KU:$KU,0))+종합보정값!KW$6-종합보정값!KW$35),"")</f>
        <v/>
      </c>
      <c r="E849" s="85" t="str">
        <f>IF(D849="","",D849+종합보정값!KW$14)</f>
        <v/>
      </c>
      <c r="F849" s="86" t="str">
        <f>IF(G849="","",G849+종합보정값!KV$15)</f>
        <v/>
      </c>
      <c r="G849" s="86" t="str">
        <f>IFERROR(IF(INDEX(종합보정값!$KV:$KV,MATCH(SUBSTITUTE($B849,"자연1","자연2"),종합보정값!$KU:$KU,0))="","",INDEX(종합보정값!$KV:$KV,MATCH(SUBSTITUTE($B849,"자연1","자연2"),종합보정값!$KU:$KU,0))+종합보정값!KW$7-종합보정값!KW$36),"")</f>
        <v/>
      </c>
      <c r="H849" s="86" t="str">
        <f>IF(G849="","",G849+종합보정값!KW$15)</f>
        <v/>
      </c>
      <c r="I849" s="87" t="str">
        <f>IF(J849="","",J849+종합보정값!KV$16)</f>
        <v/>
      </c>
      <c r="J849" s="87" t="str">
        <f>IFERROR(IF(INDEX(종합보정값!$KV:$KV,MATCH(SUBSTITUTE($B849,"자연1","자연2"),종합보정값!$KU:$KU,0))="","",INDEX(종합보정값!$KV:$KV,MATCH(SUBSTITUTE($B849,"자연1","자연2"),종합보정값!$KU:$KU,0))+종합보정값!KW$8-종합보정값!KW$37),"")</f>
        <v/>
      </c>
      <c r="K849" s="87" t="str">
        <f>IF(J849="","",J849+종합보정값!KW$16)</f>
        <v/>
      </c>
      <c r="L849" s="88" t="str">
        <f>IF(M849="","",M849+종합보정값!KV$17)</f>
        <v/>
      </c>
      <c r="M849" s="88" t="str">
        <f>IFERROR(IF(INDEX(종합보정값!$KV:$KV,MATCH(SUBSTITUTE($B849,"자연1","자연2"),종합보정값!$KU:$KU,0))="","",INDEX(종합보정값!$KV:$KV,MATCH(SUBSTITUTE($B849,"자연1","자연2"),종합보정값!$KU:$KU,0))+종합보정값!KW$9-종합보정값!KW$38),"")</f>
        <v/>
      </c>
      <c r="N849" s="88" t="str">
        <f>IF(M849="","",M849+종합보정값!KW$17)</f>
        <v/>
      </c>
      <c r="O849" s="89" t="str">
        <f>IF(P849="","",P849+종합보정값!KV$18)</f>
        <v/>
      </c>
      <c r="P849" s="89" t="str">
        <f>IFERROR(IF(INDEX(종합보정값!$KV:$KV,MATCH(SUBSTITUTE($B849,"자연1","자연2"),종합보정값!$KU:$KU,0))="","",INDEX(종합보정값!$KV:$KV,MATCH(SUBSTITUTE($B849,"자연1","자연2"),종합보정값!$KU:$KU,0))+종합보정값!KW$10-종합보정값!KW$39),"")</f>
        <v/>
      </c>
      <c r="Q849" s="89" t="str">
        <f>IF(P849="","",P849+종합보정값!KW$18)</f>
        <v/>
      </c>
    </row>
    <row r="850" spans="2:17">
      <c r="B850" s="84" t="s">
        <v>2335</v>
      </c>
      <c r="C850" s="85" t="str">
        <f>IF(D850="","",D850+종합보정값!KV$14)</f>
        <v/>
      </c>
      <c r="D850" s="85" t="str">
        <f>IFERROR(IF(INDEX(종합보정값!$KV:$KV,MATCH($B850,종합보정값!$KU:$KU,0))="","",INDEX(종합보정값!$KV:$KV,MATCH($B850,종합보정값!$KU:$KU,0))+IF(INDEX(종합보정값!$KX:$KX,MATCH($B850,종합보정값!$KU:$KU,0))="인문",종합보정값!KV$6,종합보정값!KW$6)),"")</f>
        <v/>
      </c>
      <c r="E850" s="85" t="str">
        <f>IF(D850="","",D850+종합보정값!KW$14)</f>
        <v/>
      </c>
      <c r="F850" s="86" t="str">
        <f>IF(G850="","",G850+종합보정값!KV$15)</f>
        <v/>
      </c>
      <c r="G850" s="86" t="str">
        <f>IFERROR(IF(INDEX(종합보정값!$KV:$KV,MATCH($B850,종합보정값!$KU:$KU,0))="","",INDEX(종합보정값!$KV:$KV,MATCH($B850,종합보정값!$KU:$KU,0))+IF(INDEX(종합보정값!$KX:$KX,MATCH($B850,종합보정값!$KU:$KU,0))="인문",종합보정값!KV$7,종합보정값!KW$7)),"")</f>
        <v/>
      </c>
      <c r="H850" s="86" t="str">
        <f>IF(G850="","",G850+종합보정값!KW$15)</f>
        <v/>
      </c>
      <c r="I850" s="87" t="str">
        <f>IF(J850="","",J850+종합보정값!KV$16)</f>
        <v/>
      </c>
      <c r="J850" s="87" t="str">
        <f>IFERROR(IF(INDEX(종합보정값!$KV:$KV,MATCH($B850,종합보정값!$KU:$KU,0))="","",INDEX(종합보정값!$KV:$KV,MATCH($B850,종합보정값!$KU:$KU,0))+IF(INDEX(종합보정값!$KX:$KX,MATCH($B850,종합보정값!$KU:$KU,0))="인문",종합보정값!KV$8,종합보정값!KW$8)),"")</f>
        <v/>
      </c>
      <c r="K850" s="87" t="str">
        <f>IF(J850="","",J850+종합보정값!KW$16)</f>
        <v/>
      </c>
      <c r="L850" s="88" t="str">
        <f>IF(M850="","",M850+종합보정값!KV$17)</f>
        <v/>
      </c>
      <c r="M850" s="88" t="str">
        <f>IFERROR(IF(INDEX(종합보정값!$KV:$KV,MATCH($B850,종합보정값!$KU:$KU,0))="","",INDEX(종합보정값!$KV:$KV,MATCH($B850,종합보정값!$KU:$KU,0))+IF(INDEX(종합보정값!$KX:$KX,MATCH($B850,종합보정값!$KU:$KU,0))="인문",종합보정값!KV$9,종합보정값!KW$9)),"")</f>
        <v/>
      </c>
      <c r="N850" s="88" t="str">
        <f>IF(M850="","",M850+종합보정값!KW$17)</f>
        <v/>
      </c>
      <c r="O850" s="89" t="str">
        <f>IF(P850="","",P850+종합보정값!KV$18)</f>
        <v/>
      </c>
      <c r="P850" s="89" t="str">
        <f>IFERROR(IF(INDEX(종합보정값!$KV:$KV,MATCH($B850,종합보정값!$KU:$KU,0))="","",INDEX(종합보정값!$KV:$KV,MATCH($B850,종합보정값!$KU:$KU,0))+IF(INDEX(종합보정값!$KX:$KX,MATCH($B850,종합보정값!$KU:$KU,0))="인문",종합보정값!KV$10,종합보정값!KW$10)),"")</f>
        <v/>
      </c>
      <c r="Q850" s="89" t="str">
        <f>IF(P850="","",P850+종합보정값!KW$18)</f>
        <v/>
      </c>
    </row>
    <row r="851" spans="2:17">
      <c r="B851" s="84" t="s">
        <v>2336</v>
      </c>
      <c r="C851" s="85" t="str">
        <f>IF(D851="","",D851+종합보정값!KV$14)</f>
        <v/>
      </c>
      <c r="D851" s="85" t="str">
        <f>IFERROR(IF(INDEX(종합보정값!$KV:$KV,MATCH(SUBSTITUTE($B851,"자연3","자연2"),종합보정값!$KU:$KU,0))="","",INDEX(종합보정값!$KV:$KV,MATCH(SUBSTITUTE($B851,"자연3","자연2"),종합보정값!$KU:$KU,0))+종합보정값!KW$6+종합보정값!KW$35),"")</f>
        <v/>
      </c>
      <c r="E851" s="85" t="str">
        <f>IF(D851="","",D851+종합보정값!KW$14)</f>
        <v/>
      </c>
      <c r="F851" s="86" t="str">
        <f>IF(G851="","",G851+종합보정값!KV$15)</f>
        <v/>
      </c>
      <c r="G851" s="86" t="str">
        <f>IFERROR(IF(INDEX(종합보정값!$KV:$KV,MATCH(SUBSTITUTE($B851,"자연3","자연2"),종합보정값!$KU:$KU,0))="","",INDEX(종합보정값!$KV:$KV,MATCH(SUBSTITUTE($B851,"자연3","자연2"),종합보정값!$KU:$KU,0))+종합보정값!KW$7+종합보정값!KW$36),"")</f>
        <v/>
      </c>
      <c r="H851" s="86" t="str">
        <f>IF(G851="","",G851+종합보정값!KW$15)</f>
        <v/>
      </c>
      <c r="I851" s="87" t="str">
        <f>IF(J851="","",J851+종합보정값!KV$16)</f>
        <v/>
      </c>
      <c r="J851" s="87" t="str">
        <f>IFERROR(IF(INDEX(종합보정값!$KV:$KV,MATCH(SUBSTITUTE($B851,"자연3","자연2"),종합보정값!$KU:$KU,0))="","",INDEX(종합보정값!$KV:$KV,MATCH(SUBSTITUTE($B851,"자연3","자연2"),종합보정값!$KU:$KU,0))+종합보정값!KW$8+종합보정값!KW$37),"")</f>
        <v/>
      </c>
      <c r="K851" s="87" t="str">
        <f>IF(J851="","",J851+종합보정값!KW$16)</f>
        <v/>
      </c>
      <c r="L851" s="88" t="str">
        <f>IF(M851="","",M851+종합보정값!KV$17)</f>
        <v/>
      </c>
      <c r="M851" s="88" t="str">
        <f>IFERROR(IF(INDEX(종합보정값!$KV:$KV,MATCH(SUBSTITUTE($B851,"자연3","자연2"),종합보정값!$KU:$KU,0))="","",INDEX(종합보정값!$KV:$KV,MATCH(SUBSTITUTE($B851,"자연3","자연2"),종합보정값!$KU:$KU,0))+종합보정값!KW$9+종합보정값!KW$38),"")</f>
        <v/>
      </c>
      <c r="N851" s="88" t="str">
        <f>IF(M851="","",M851+종합보정값!KW$17)</f>
        <v/>
      </c>
      <c r="O851" s="89" t="str">
        <f>IF(P851="","",P851+종합보정값!KV$18)</f>
        <v/>
      </c>
      <c r="P851" s="89" t="str">
        <f>IFERROR(IF(INDEX(종합보정값!$KV:$KV,MATCH(SUBSTITUTE($B851,"자연3","자연2"),종합보정값!$KU:$KU,0))="","",INDEX(종합보정값!$KV:$KV,MATCH(SUBSTITUTE($B851,"자연3","자연2"),종합보정값!$KU:$KU,0))+종합보정값!KW$10+종합보정값!KW$39),"")</f>
        <v/>
      </c>
      <c r="Q851" s="89" t="str">
        <f>IF(P851="","",P851+종합보정값!KW$18)</f>
        <v/>
      </c>
    </row>
    <row r="852" spans="2:17">
      <c r="B852" s="84" t="s">
        <v>2337</v>
      </c>
      <c r="C852" s="85" t="str">
        <f>IF(D852="","",D852+종합보정값!KV$14)</f>
        <v/>
      </c>
      <c r="D852" s="85" t="str">
        <f>IFERROR(IF(INDEX(종합보정값!$KV:$KV,MATCH($B852,종합보정값!$KU:$KU,0))="","",INDEX(종합보정값!$KV:$KV,MATCH($B852,종합보정값!$KU:$KU,0))+IF(INDEX(종합보정값!$KX:$KX,MATCH($B852,종합보정값!$KU:$KU,0))="인문",종합보정값!KV$6,종합보정값!KW$6)),"")</f>
        <v/>
      </c>
      <c r="E852" s="85" t="str">
        <f>IF(D852="","",D852+종합보정값!KW$14)</f>
        <v/>
      </c>
      <c r="F852" s="86" t="str">
        <f>IF(G852="","",G852+종합보정값!KV$15)</f>
        <v/>
      </c>
      <c r="G852" s="86" t="str">
        <f>IFERROR(IF(INDEX(종합보정값!$KV:$KV,MATCH($B852,종합보정값!$KU:$KU,0))="","",INDEX(종합보정값!$KV:$KV,MATCH($B852,종합보정값!$KU:$KU,0))+IF(INDEX(종합보정값!$KX:$KX,MATCH($B852,종합보정값!$KU:$KU,0))="인문",종합보정값!KV$7,종합보정값!KW$7)),"")</f>
        <v/>
      </c>
      <c r="H852" s="86" t="str">
        <f>IF(G852="","",G852+종합보정값!KW$15)</f>
        <v/>
      </c>
      <c r="I852" s="87" t="str">
        <f>IF(J852="","",J852+종합보정값!KV$16)</f>
        <v/>
      </c>
      <c r="J852" s="87" t="str">
        <f>IFERROR(IF(INDEX(종합보정값!$KV:$KV,MATCH($B852,종합보정값!$KU:$KU,0))="","",INDEX(종합보정값!$KV:$KV,MATCH($B852,종합보정값!$KU:$KU,0))+IF(INDEX(종합보정값!$KX:$KX,MATCH($B852,종합보정값!$KU:$KU,0))="인문",종합보정값!KV$8,종합보정값!KW$8)),"")</f>
        <v/>
      </c>
      <c r="K852" s="87" t="str">
        <f>IF(J852="","",J852+종합보정값!KW$16)</f>
        <v/>
      </c>
      <c r="L852" s="88" t="str">
        <f>IF(M852="","",M852+종합보정값!KV$17)</f>
        <v/>
      </c>
      <c r="M852" s="88" t="str">
        <f>IFERROR(IF(INDEX(종합보정값!$KV:$KV,MATCH($B852,종합보정값!$KU:$KU,0))="","",INDEX(종합보정값!$KV:$KV,MATCH($B852,종합보정값!$KU:$KU,0))+IF(INDEX(종합보정값!$KX:$KX,MATCH($B852,종합보정값!$KU:$KU,0))="인문",종합보정값!KV$9,종합보정값!KW$9)),"")</f>
        <v/>
      </c>
      <c r="N852" s="88" t="str">
        <f>IF(M852="","",M852+종합보정값!KW$17)</f>
        <v/>
      </c>
      <c r="O852" s="89" t="str">
        <f>IF(P852="","",P852+종합보정값!KV$18)</f>
        <v/>
      </c>
      <c r="P852" s="89" t="str">
        <f>IFERROR(IF(INDEX(종합보정값!$KV:$KV,MATCH($B852,종합보정값!$KU:$KU,0))="","",INDEX(종합보정값!$KV:$KV,MATCH($B852,종합보정값!$KU:$KU,0))+IF(INDEX(종합보정값!$KX:$KX,MATCH($B852,종합보정값!$KU:$KU,0))="인문",종합보정값!KV$10,종합보정값!KW$10)),"")</f>
        <v/>
      </c>
      <c r="Q852" s="89" t="str">
        <f>IF(P852="","",P852+종합보정값!KW$18)</f>
        <v/>
      </c>
    </row>
    <row r="853" spans="2:17">
      <c r="B853" s="84" t="s">
        <v>2338</v>
      </c>
      <c r="C853" s="85" t="str">
        <f>IF(D853="","",D853+종합보정값!KV$14)</f>
        <v/>
      </c>
      <c r="D853" s="85" t="str">
        <f>IFERROR(IF(INDEX(종합보정값!$KV:$KV,MATCH($B853,종합보정값!$KU:$KU,0))="","",INDEX(종합보정값!$KV:$KV,MATCH($B853,종합보정값!$KU:$KU,0))+IF(INDEX(종합보정값!$KX:$KX,MATCH($B853,종합보정값!$KU:$KU,0))="인문",종합보정값!KV$6,종합보정값!KW$6)),"")</f>
        <v/>
      </c>
      <c r="E853" s="85" t="str">
        <f>IF(D853="","",D853+종합보정값!KW$14)</f>
        <v/>
      </c>
      <c r="F853" s="86" t="str">
        <f>IF(G853="","",G853+종합보정값!KV$15)</f>
        <v/>
      </c>
      <c r="G853" s="86" t="str">
        <f>IFERROR(IF(INDEX(종합보정값!$KV:$KV,MATCH($B853,종합보정값!$KU:$KU,0))="","",INDEX(종합보정값!$KV:$KV,MATCH($B853,종합보정값!$KU:$KU,0))+IF(INDEX(종합보정값!$KX:$KX,MATCH($B853,종합보정값!$KU:$KU,0))="인문",종합보정값!KV$7,종합보정값!KW$7)),"")</f>
        <v/>
      </c>
      <c r="H853" s="86" t="str">
        <f>IF(G853="","",G853+종합보정값!KW$15)</f>
        <v/>
      </c>
      <c r="I853" s="87" t="str">
        <f>IF(J853="","",J853+종합보정값!KV$16)</f>
        <v/>
      </c>
      <c r="J853" s="87" t="str">
        <f>IFERROR(IF(INDEX(종합보정값!$KV:$KV,MATCH($B853,종합보정값!$KU:$KU,0))="","",INDEX(종합보정값!$KV:$KV,MATCH($B853,종합보정값!$KU:$KU,0))+IF(INDEX(종합보정값!$KX:$KX,MATCH($B853,종합보정값!$KU:$KU,0))="인문",종합보정값!KV$8,종합보정값!KW$8)),"")</f>
        <v/>
      </c>
      <c r="K853" s="87" t="str">
        <f>IF(J853="","",J853+종합보정값!KW$16)</f>
        <v/>
      </c>
      <c r="L853" s="88" t="str">
        <f>IF(M853="","",M853+종합보정값!KV$17)</f>
        <v/>
      </c>
      <c r="M853" s="88" t="str">
        <f>IFERROR(IF(INDEX(종합보정값!$KV:$KV,MATCH($B853,종합보정값!$KU:$KU,0))="","",INDEX(종합보정값!$KV:$KV,MATCH($B853,종합보정값!$KU:$KU,0))+IF(INDEX(종합보정값!$KX:$KX,MATCH($B853,종합보정값!$KU:$KU,0))="인문",종합보정값!KV$9,종합보정값!KW$9)),"")</f>
        <v/>
      </c>
      <c r="N853" s="88" t="str">
        <f>IF(M853="","",M853+종합보정값!KW$17)</f>
        <v/>
      </c>
      <c r="O853" s="89" t="str">
        <f>IF(P853="","",P853+종합보정값!KV$18)</f>
        <v/>
      </c>
      <c r="P853" s="89" t="str">
        <f>IFERROR(IF(INDEX(종합보정값!$KV:$KV,MATCH($B853,종합보정값!$KU:$KU,0))="","",INDEX(종합보정값!$KV:$KV,MATCH($B853,종합보정값!$KU:$KU,0))+IF(INDEX(종합보정값!$KX:$KX,MATCH($B853,종합보정값!$KU:$KU,0))="인문",종합보정값!KV$10,종합보정값!KW$10)),"")</f>
        <v/>
      </c>
      <c r="Q853" s="89" t="str">
        <f>IF(P853="","",P853+종합보정값!KW$18)</f>
        <v/>
      </c>
    </row>
    <row r="854" spans="2:17">
      <c r="B854" s="84" t="s">
        <v>2339</v>
      </c>
      <c r="C854" s="85" t="str">
        <f>IF(D854="","",D854+종합보정값!KV$14)</f>
        <v/>
      </c>
      <c r="D854" s="85" t="str">
        <f>IFERROR(IF(INDEX(종합보정값!$KV:$KV,MATCH($B854,종합보정값!$KU:$KU,0))="","",INDEX(종합보정값!$KV:$KV,MATCH($B854,종합보정값!$KU:$KU,0))+IF(INDEX(종합보정값!$KX:$KX,MATCH($B854,종합보정값!$KU:$KU,0))="인문",종합보정값!KV$6,종합보정값!KW$6)),"")</f>
        <v/>
      </c>
      <c r="E854" s="85" t="str">
        <f>IF(D854="","",D854+종합보정값!KW$14)</f>
        <v/>
      </c>
      <c r="F854" s="86" t="str">
        <f>IF(G854="","",G854+종합보정값!KV$15)</f>
        <v/>
      </c>
      <c r="G854" s="86" t="str">
        <f>IFERROR(IF(INDEX(종합보정값!$KV:$KV,MATCH($B854,종합보정값!$KU:$KU,0))="","",INDEX(종합보정값!$KV:$KV,MATCH($B854,종합보정값!$KU:$KU,0))+IF(INDEX(종합보정값!$KX:$KX,MATCH($B854,종합보정값!$KU:$KU,0))="인문",종합보정값!KV$7,종합보정값!KW$7)),"")</f>
        <v/>
      </c>
      <c r="H854" s="86" t="str">
        <f>IF(G854="","",G854+종합보정값!KW$15)</f>
        <v/>
      </c>
      <c r="I854" s="87" t="str">
        <f>IF(J854="","",J854+종합보정값!KV$16)</f>
        <v/>
      </c>
      <c r="J854" s="87" t="str">
        <f>IFERROR(IF(INDEX(종합보정값!$KV:$KV,MATCH($B854,종합보정값!$KU:$KU,0))="","",INDEX(종합보정값!$KV:$KV,MATCH($B854,종합보정값!$KU:$KU,0))+IF(INDEX(종합보정값!$KX:$KX,MATCH($B854,종합보정값!$KU:$KU,0))="인문",종합보정값!KV$8,종합보정값!KW$8)),"")</f>
        <v/>
      </c>
      <c r="K854" s="87" t="str">
        <f>IF(J854="","",J854+종합보정값!KW$16)</f>
        <v/>
      </c>
      <c r="L854" s="88" t="str">
        <f>IF(M854="","",M854+종합보정값!KV$17)</f>
        <v/>
      </c>
      <c r="M854" s="88" t="str">
        <f>IFERROR(IF(INDEX(종합보정값!$KV:$KV,MATCH($B854,종합보정값!$KU:$KU,0))="","",INDEX(종합보정값!$KV:$KV,MATCH($B854,종합보정값!$KU:$KU,0))+IF(INDEX(종합보정값!$KX:$KX,MATCH($B854,종합보정값!$KU:$KU,0))="인문",종합보정값!KV$9,종합보정값!KW$9)),"")</f>
        <v/>
      </c>
      <c r="N854" s="88" t="str">
        <f>IF(M854="","",M854+종합보정값!KW$17)</f>
        <v/>
      </c>
      <c r="O854" s="89" t="str">
        <f>IF(P854="","",P854+종합보정값!KV$18)</f>
        <v/>
      </c>
      <c r="P854" s="89" t="str">
        <f>IFERROR(IF(INDEX(종합보정값!$KV:$KV,MATCH($B854,종합보정값!$KU:$KU,0))="","",INDEX(종합보정값!$KV:$KV,MATCH($B854,종합보정값!$KU:$KU,0))+IF(INDEX(종합보정값!$KX:$KX,MATCH($B854,종합보정값!$KU:$KU,0))="인문",종합보정값!KV$10,종합보정값!KW$10)),"")</f>
        <v/>
      </c>
      <c r="Q854" s="89" t="str">
        <f>IF(P854="","",P854+종합보정값!KW$18)</f>
        <v/>
      </c>
    </row>
    <row r="855" spans="2:17">
      <c r="B855" s="84" t="s">
        <v>2340</v>
      </c>
      <c r="C855" s="85" t="str">
        <f>IF(D855="","",D855+종합보정값!KV$14)</f>
        <v/>
      </c>
      <c r="D855" s="85" t="str">
        <f>IFERROR(IF(INDEX(종합보정값!$KV:$KV,MATCH($B855,종합보정값!$KU:$KU,0))="","",INDEX(종합보정값!$KV:$KV,MATCH($B855,종합보정값!$KU:$KU,0))+IF(INDEX(종합보정값!$KX:$KX,MATCH($B855,종합보정값!$KU:$KU,0))="인문",종합보정값!KV$6,종합보정값!KW$6)),"")</f>
        <v/>
      </c>
      <c r="E855" s="85" t="str">
        <f>IF(D855="","",D855+종합보정값!KW$14)</f>
        <v/>
      </c>
      <c r="F855" s="86" t="str">
        <f>IF(G855="","",G855+종합보정값!KV$15)</f>
        <v/>
      </c>
      <c r="G855" s="86" t="str">
        <f>IFERROR(IF(INDEX(종합보정값!$KV:$KV,MATCH($B855,종합보정값!$KU:$KU,0))="","",INDEX(종합보정값!$KV:$KV,MATCH($B855,종합보정값!$KU:$KU,0))+IF(INDEX(종합보정값!$KX:$KX,MATCH($B855,종합보정값!$KU:$KU,0))="인문",종합보정값!KV$7,종합보정값!KW$7)),"")</f>
        <v/>
      </c>
      <c r="H855" s="86" t="str">
        <f>IF(G855="","",G855+종합보정값!KW$15)</f>
        <v/>
      </c>
      <c r="I855" s="87" t="str">
        <f>IF(J855="","",J855+종합보정값!KV$16)</f>
        <v/>
      </c>
      <c r="J855" s="87" t="str">
        <f>IFERROR(IF(INDEX(종합보정값!$KV:$KV,MATCH($B855,종합보정값!$KU:$KU,0))="","",INDEX(종합보정값!$KV:$KV,MATCH($B855,종합보정값!$KU:$KU,0))+IF(INDEX(종합보정값!$KX:$KX,MATCH($B855,종합보정값!$KU:$KU,0))="인문",종합보정값!KV$8,종합보정값!KW$8)),"")</f>
        <v/>
      </c>
      <c r="K855" s="87" t="str">
        <f>IF(J855="","",J855+종합보정값!KW$16)</f>
        <v/>
      </c>
      <c r="L855" s="88" t="str">
        <f>IF(M855="","",M855+종합보정값!KV$17)</f>
        <v/>
      </c>
      <c r="M855" s="88" t="str">
        <f>IFERROR(IF(INDEX(종합보정값!$KV:$KV,MATCH($B855,종합보정값!$KU:$KU,0))="","",INDEX(종합보정값!$KV:$KV,MATCH($B855,종합보정값!$KU:$KU,0))+IF(INDEX(종합보정값!$KX:$KX,MATCH($B855,종합보정값!$KU:$KU,0))="인문",종합보정값!KV$9,종합보정값!KW$9)),"")</f>
        <v/>
      </c>
      <c r="N855" s="88" t="str">
        <f>IF(M855="","",M855+종합보정값!KW$17)</f>
        <v/>
      </c>
      <c r="O855" s="89" t="str">
        <f>IF(P855="","",P855+종합보정값!KV$18)</f>
        <v/>
      </c>
      <c r="P855" s="89" t="str">
        <f>IFERROR(IF(INDEX(종합보정값!$KV:$KV,MATCH($B855,종합보정값!$KU:$KU,0))="","",INDEX(종합보정값!$KV:$KV,MATCH($B855,종합보정값!$KU:$KU,0))+IF(INDEX(종합보정값!$KX:$KX,MATCH($B855,종합보정값!$KU:$KU,0))="인문",종합보정값!KV$10,종합보정값!KW$10)),"")</f>
        <v/>
      </c>
      <c r="Q855" s="89" t="str">
        <f>IF(P855="","",P855+종합보정값!KW$18)</f>
        <v/>
      </c>
    </row>
    <row r="857" spans="2:17">
      <c r="B857" s="159" t="s">
        <v>2341</v>
      </c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5"/>
    </row>
    <row r="858" spans="2:17">
      <c r="B858" s="78"/>
      <c r="C858" s="163" t="s">
        <v>1862</v>
      </c>
      <c r="D858" s="154"/>
      <c r="E858" s="155"/>
      <c r="F858" s="161" t="s">
        <v>1863</v>
      </c>
      <c r="G858" s="154"/>
      <c r="H858" s="155"/>
      <c r="I858" s="162" t="s">
        <v>1864</v>
      </c>
      <c r="J858" s="154"/>
      <c r="K858" s="155"/>
      <c r="L858" s="156" t="s">
        <v>1865</v>
      </c>
      <c r="M858" s="154"/>
      <c r="N858" s="155"/>
      <c r="O858" s="157" t="s">
        <v>1866</v>
      </c>
      <c r="P858" s="154"/>
      <c r="Q858" s="155"/>
    </row>
    <row r="859" spans="2:17">
      <c r="B859" s="78" t="s">
        <v>1869</v>
      </c>
      <c r="C859" s="79" t="s">
        <v>19</v>
      </c>
      <c r="D859" s="79" t="s">
        <v>20</v>
      </c>
      <c r="E859" s="79" t="s">
        <v>21</v>
      </c>
      <c r="F859" s="80" t="s">
        <v>19</v>
      </c>
      <c r="G859" s="80" t="s">
        <v>20</v>
      </c>
      <c r="H859" s="80" t="s">
        <v>21</v>
      </c>
      <c r="I859" s="81" t="s">
        <v>19</v>
      </c>
      <c r="J859" s="81" t="s">
        <v>20</v>
      </c>
      <c r="K859" s="81" t="s">
        <v>21</v>
      </c>
      <c r="L859" s="82" t="s">
        <v>19</v>
      </c>
      <c r="M859" s="82" t="s">
        <v>20</v>
      </c>
      <c r="N859" s="82" t="s">
        <v>21</v>
      </c>
      <c r="O859" s="83" t="s">
        <v>19</v>
      </c>
      <c r="P859" s="83" t="s">
        <v>20</v>
      </c>
      <c r="Q859" s="83" t="s">
        <v>21</v>
      </c>
    </row>
    <row r="860" spans="2:17">
      <c r="B860" s="84" t="s">
        <v>2342</v>
      </c>
      <c r="C860" s="85" t="str">
        <f>IF(D860="","",D860+종합보정값!LA$14)</f>
        <v/>
      </c>
      <c r="D860" s="85" t="str">
        <f>IFERROR(IF(INDEX(종합보정값!$LA:$LA,MATCH(SUBSTITUTE($B860,"인문1","인문2"),종합보정값!$KZ:$KZ,0))="","",INDEX(종합보정값!$LA:$LA,MATCH(SUBSTITUTE($B860,"인문1","인문2"),종합보정값!$KZ:$KZ,0))+종합보정값!LA$6-종합보정값!LA$35),"")</f>
        <v/>
      </c>
      <c r="E860" s="85" t="str">
        <f>IF(D860="","",D860+종합보정값!LB$14)</f>
        <v/>
      </c>
      <c r="F860" s="86" t="str">
        <f>IF(G860="","",G860+종합보정값!LA$15)</f>
        <v/>
      </c>
      <c r="G860" s="86" t="str">
        <f>IFERROR(IF(INDEX(종합보정값!$LA:$LA,MATCH(SUBSTITUTE($B860,"인문1","인문2"),종합보정값!$KZ:$KZ,0))="","",INDEX(종합보정값!$LA:$LA,MATCH(SUBSTITUTE($B860,"인문1","인문2"),종합보정값!$KZ:$KZ,0))+종합보정값!LA$7-종합보정값!LA$36),"")</f>
        <v/>
      </c>
      <c r="H860" s="86" t="str">
        <f>IF(G860="","",G860+종합보정값!LB$15)</f>
        <v/>
      </c>
      <c r="I860" s="87" t="str">
        <f>IF(J860="","",J860+종합보정값!LA$16)</f>
        <v/>
      </c>
      <c r="J860" s="87" t="str">
        <f>IFERROR(IF(INDEX(종합보정값!$LA:$LA,MATCH(SUBSTITUTE($B860,"인문1","인문2"),종합보정값!$KZ:$KZ,0))="","",INDEX(종합보정값!$LA:$LA,MATCH(SUBSTITUTE($B860,"인문1","인문2"),종합보정값!$KZ:$KZ,0))+종합보정값!LA$8-종합보정값!LA$37),"")</f>
        <v/>
      </c>
      <c r="K860" s="87" t="str">
        <f>IF(J860="","",J860+종합보정값!LB$16)</f>
        <v/>
      </c>
      <c r="L860" s="88" t="str">
        <f>IF(M860="","",M860+종합보정값!LA$17)</f>
        <v/>
      </c>
      <c r="M860" s="88" t="str">
        <f>IFERROR(IF(INDEX(종합보정값!$LA:$LA,MATCH(SUBSTITUTE($B860,"인문1","인문2"),종합보정값!$KZ:$KZ,0))="","",INDEX(종합보정값!$LA:$LA,MATCH(SUBSTITUTE($B860,"인문1","인문2"),종합보정값!$KZ:$KZ,0))+종합보정값!LA$9-종합보정값!LA$38),"")</f>
        <v/>
      </c>
      <c r="N860" s="88" t="str">
        <f>IF(M860="","",M860+종합보정값!LB$17)</f>
        <v/>
      </c>
      <c r="O860" s="89" t="str">
        <f>IF(P860="","",P860+종합보정값!LA$18)</f>
        <v/>
      </c>
      <c r="P860" s="89" t="str">
        <f>IFERROR(IF(INDEX(종합보정값!$LA:$LA,MATCH(SUBSTITUTE($B860,"인문1","인문2"),종합보정값!$KZ:$KZ,0))="","",INDEX(종합보정값!$LA:$LA,MATCH(SUBSTITUTE($B860,"인문1","인문2"),종합보정값!$KZ:$KZ,0))+종합보정값!LA$10-종합보정값!LA$39),"")</f>
        <v/>
      </c>
      <c r="Q860" s="89" t="str">
        <f>IF(P860="","",P860+종합보정값!LB$18)</f>
        <v/>
      </c>
    </row>
    <row r="861" spans="2:17">
      <c r="B861" s="84" t="s">
        <v>2343</v>
      </c>
      <c r="C861" s="85" t="str">
        <f>IF(D861="","",D861+종합보정값!LA$14)</f>
        <v/>
      </c>
      <c r="D861" s="85" t="str">
        <f>IFERROR(IF(INDEX(종합보정값!$LA:$LA,MATCH($B861,종합보정값!$KZ:$KZ,0))="","",INDEX(종합보정값!$LA:$LA,MATCH($B861,종합보정값!$KZ:$KZ,0))+IF(INDEX(종합보정값!$LC:$LC,MATCH($B861,종합보정값!$KZ:$KZ,0))="인문",종합보정값!LA$6,종합보정값!LB$6)),"")</f>
        <v/>
      </c>
      <c r="E861" s="85" t="str">
        <f>IF(D861="","",D861+종합보정값!LB$14)</f>
        <v/>
      </c>
      <c r="F861" s="86" t="str">
        <f>IF(G861="","",G861+종합보정값!LA$15)</f>
        <v/>
      </c>
      <c r="G861" s="86" t="str">
        <f>IFERROR(IF(INDEX(종합보정값!$LA:$LA,MATCH($B861,종합보정값!$KZ:$KZ,0))="","",INDEX(종합보정값!$LA:$LA,MATCH($B861,종합보정값!$KZ:$KZ,0))+IF(INDEX(종합보정값!$LC:$LC,MATCH($B861,종합보정값!$KZ:$KZ,0))="인문",종합보정값!LA$7,종합보정값!LB$7)),"")</f>
        <v/>
      </c>
      <c r="H861" s="86" t="str">
        <f>IF(G861="","",G861+종합보정값!LB$15)</f>
        <v/>
      </c>
      <c r="I861" s="87" t="str">
        <f>IF(J861="","",J861+종합보정값!LA$16)</f>
        <v/>
      </c>
      <c r="J861" s="87" t="str">
        <f>IFERROR(IF(INDEX(종합보정값!$LA:$LA,MATCH($B861,종합보정값!$KZ:$KZ,0))="","",INDEX(종합보정값!$LA:$LA,MATCH($B861,종합보정값!$KZ:$KZ,0))+IF(INDEX(종합보정값!$LC:$LC,MATCH($B861,종합보정값!$KZ:$KZ,0))="인문",종합보정값!LA$8,종합보정값!LB$8)),"")</f>
        <v/>
      </c>
      <c r="K861" s="87" t="str">
        <f>IF(J861="","",J861+종합보정값!LB$16)</f>
        <v/>
      </c>
      <c r="L861" s="88" t="str">
        <f>IF(M861="","",M861+종합보정값!LA$17)</f>
        <v/>
      </c>
      <c r="M861" s="88" t="str">
        <f>IFERROR(IF(INDEX(종합보정값!$LA:$LA,MATCH($B861,종합보정값!$KZ:$KZ,0))="","",INDEX(종합보정값!$LA:$LA,MATCH($B861,종합보정값!$KZ:$KZ,0))+IF(INDEX(종합보정값!$LC:$LC,MATCH($B861,종합보정값!$KZ:$KZ,0))="인문",종합보정값!LA$9,종합보정값!LB$9)),"")</f>
        <v/>
      </c>
      <c r="N861" s="88" t="str">
        <f>IF(M861="","",M861+종합보정값!LB$17)</f>
        <v/>
      </c>
      <c r="O861" s="89" t="str">
        <f>IF(P861="","",P861+종합보정값!LA$18)</f>
        <v/>
      </c>
      <c r="P861" s="89" t="str">
        <f>IFERROR(IF(INDEX(종합보정값!$LA:$LA,MATCH($B861,종합보정값!$KZ:$KZ,0))="","",INDEX(종합보정값!$LA:$LA,MATCH($B861,종합보정값!$KZ:$KZ,0))+IF(INDEX(종합보정값!$LC:$LC,MATCH($B861,종합보정값!$KZ:$KZ,0))="인문",종합보정값!LA$10,종합보정값!LB$10)),"")</f>
        <v/>
      </c>
      <c r="Q861" s="89" t="str">
        <f>IF(P861="","",P861+종합보정값!LB$18)</f>
        <v/>
      </c>
    </row>
    <row r="862" spans="2:17">
      <c r="B862" s="84" t="s">
        <v>2344</v>
      </c>
      <c r="C862" s="85" t="str">
        <f>IF(D862="","",D862+종합보정값!LA$14)</f>
        <v/>
      </c>
      <c r="D862" s="85" t="str">
        <f>IFERROR(IF(INDEX(종합보정값!$LA:$LA,MATCH(SUBSTITUTE($B862,"인문3","인문2"),종합보정값!$KZ:$KZ,0))="","",INDEX(종합보정값!$LA:$LA,MATCH(SUBSTITUTE($B862,"인문3","인문2"),종합보정값!$KZ:$KZ,0))+종합보정값!LA$6+종합보정값!LA$35),"")</f>
        <v/>
      </c>
      <c r="E862" s="85" t="str">
        <f>IF(D862="","",D862+종합보정값!LB$14)</f>
        <v/>
      </c>
      <c r="F862" s="86" t="str">
        <f>IF(G862="","",G862+종합보정값!LA$15)</f>
        <v/>
      </c>
      <c r="G862" s="86" t="str">
        <f>IFERROR(IF(INDEX(종합보정값!$LA:$LA,MATCH(SUBSTITUTE($B862,"인문3","인문2"),종합보정값!$KZ:$KZ,0))="","",INDEX(종합보정값!$LA:$LA,MATCH(SUBSTITUTE($B862,"인문3","인문2"),종합보정값!$KZ:$KZ,0))+종합보정값!LA$7+종합보정값!LA$36),"")</f>
        <v/>
      </c>
      <c r="H862" s="86" t="str">
        <f>IF(G862="","",G862+종합보정값!LB$15)</f>
        <v/>
      </c>
      <c r="I862" s="87" t="str">
        <f>IF(J862="","",J862+종합보정값!LA$16)</f>
        <v/>
      </c>
      <c r="J862" s="87" t="str">
        <f>IFERROR(IF(INDEX(종합보정값!$LA:$LA,MATCH(SUBSTITUTE($B862,"인문3","인문2"),종합보정값!$KZ:$KZ,0))="","",INDEX(종합보정값!$LA:$LA,MATCH(SUBSTITUTE($B862,"인문3","인문2"),종합보정값!$KZ:$KZ,0))+종합보정값!LA$8+종합보정값!LA$37),"")</f>
        <v/>
      </c>
      <c r="K862" s="87" t="str">
        <f>IF(J862="","",J862+종합보정값!LB$16)</f>
        <v/>
      </c>
      <c r="L862" s="88" t="str">
        <f>IF(M862="","",M862+종합보정값!LA$17)</f>
        <v/>
      </c>
      <c r="M862" s="88" t="str">
        <f>IFERROR(IF(INDEX(종합보정값!$LA:$LA,MATCH(SUBSTITUTE($B862,"인문3","인문2"),종합보정값!$KZ:$KZ,0))="","",INDEX(종합보정값!$LA:$LA,MATCH(SUBSTITUTE($B862,"인문3","인문2"),종합보정값!$KZ:$KZ,0))+종합보정값!LA$9+종합보정값!LA$38),"")</f>
        <v/>
      </c>
      <c r="N862" s="88" t="str">
        <f>IF(M862="","",M862+종합보정값!LB$17)</f>
        <v/>
      </c>
      <c r="O862" s="89" t="str">
        <f>IF(P862="","",P862+종합보정값!LA$18)</f>
        <v/>
      </c>
      <c r="P862" s="89" t="str">
        <f>IFERROR(IF(INDEX(종합보정값!$LA:$LA,MATCH(SUBSTITUTE($B862,"인문3","인문2"),종합보정값!$KZ:$KZ,0))="","",INDEX(종합보정값!$LA:$LA,MATCH(SUBSTITUTE($B862,"인문3","인문2"),종합보정값!$KZ:$KZ,0))+종합보정값!LA$10+종합보정값!LA$39),"")</f>
        <v/>
      </c>
      <c r="Q862" s="89" t="str">
        <f>IF(P862="","",P862+종합보정값!LB$18)</f>
        <v/>
      </c>
    </row>
    <row r="863" spans="2:17">
      <c r="B863" s="84" t="s">
        <v>2345</v>
      </c>
      <c r="C863" s="85" t="str">
        <f>IF(D863="","",D863+종합보정값!LA$14)</f>
        <v/>
      </c>
      <c r="D863" s="85" t="str">
        <f>IFERROR(IF(INDEX(종합보정값!$LA:$LA,MATCH(SUBSTITUTE($B863,"자연1","자연2"),종합보정값!$KZ:$KZ,0))="","",INDEX(종합보정값!$LA:$LA,MATCH(SUBSTITUTE($B863,"자연1","자연2"),종합보정값!$KZ:$KZ,0))+종합보정값!LB$6-종합보정값!LB$35),"")</f>
        <v/>
      </c>
      <c r="E863" s="85" t="str">
        <f>IF(D863="","",D863+종합보정값!LB$14)</f>
        <v/>
      </c>
      <c r="F863" s="86" t="str">
        <f>IF(G863="","",G863+종합보정값!LA$15)</f>
        <v/>
      </c>
      <c r="G863" s="86" t="str">
        <f>IFERROR(IF(INDEX(종합보정값!$LA:$LA,MATCH(SUBSTITUTE($B863,"자연1","자연2"),종합보정값!$KZ:$KZ,0))="","",INDEX(종합보정값!$LA:$LA,MATCH(SUBSTITUTE($B863,"자연1","자연2"),종합보정값!$KZ:$KZ,0))+종합보정값!LB$7-종합보정값!LB$36),"")</f>
        <v/>
      </c>
      <c r="H863" s="86" t="str">
        <f>IF(G863="","",G863+종합보정값!LB$15)</f>
        <v/>
      </c>
      <c r="I863" s="87" t="str">
        <f>IF(J863="","",J863+종합보정값!LA$16)</f>
        <v/>
      </c>
      <c r="J863" s="87" t="str">
        <f>IFERROR(IF(INDEX(종합보정값!$LA:$LA,MATCH(SUBSTITUTE($B863,"자연1","자연2"),종합보정값!$KZ:$KZ,0))="","",INDEX(종합보정값!$LA:$LA,MATCH(SUBSTITUTE($B863,"자연1","자연2"),종합보정값!$KZ:$KZ,0))+종합보정값!LB$8-종합보정값!LB$37),"")</f>
        <v/>
      </c>
      <c r="K863" s="87" t="str">
        <f>IF(J863="","",J863+종합보정값!LB$16)</f>
        <v/>
      </c>
      <c r="L863" s="88" t="str">
        <f>IF(M863="","",M863+종합보정값!LA$17)</f>
        <v/>
      </c>
      <c r="M863" s="88" t="str">
        <f>IFERROR(IF(INDEX(종합보정값!$LA:$LA,MATCH(SUBSTITUTE($B863,"자연1","자연2"),종합보정값!$KZ:$KZ,0))="","",INDEX(종합보정값!$LA:$LA,MATCH(SUBSTITUTE($B863,"자연1","자연2"),종합보정값!$KZ:$KZ,0))+종합보정값!LB$9-종합보정값!LB$38),"")</f>
        <v/>
      </c>
      <c r="N863" s="88" t="str">
        <f>IF(M863="","",M863+종합보정값!LB$17)</f>
        <v/>
      </c>
      <c r="O863" s="89" t="str">
        <f>IF(P863="","",P863+종합보정값!LA$18)</f>
        <v/>
      </c>
      <c r="P863" s="89" t="str">
        <f>IFERROR(IF(INDEX(종합보정값!$LA:$LA,MATCH(SUBSTITUTE($B863,"자연1","자연2"),종합보정값!$KZ:$KZ,0))="","",INDEX(종합보정값!$LA:$LA,MATCH(SUBSTITUTE($B863,"자연1","자연2"),종합보정값!$KZ:$KZ,0))+종합보정값!LB$10-종합보정값!LB$39),"")</f>
        <v/>
      </c>
      <c r="Q863" s="89" t="str">
        <f>IF(P863="","",P863+종합보정값!LB$18)</f>
        <v/>
      </c>
    </row>
    <row r="864" spans="2:17">
      <c r="B864" s="84" t="s">
        <v>2346</v>
      </c>
      <c r="C864" s="85" t="str">
        <f>IF(D864="","",D864+종합보정값!LA$14)</f>
        <v/>
      </c>
      <c r="D864" s="85" t="str">
        <f>IFERROR(IF(INDEX(종합보정값!$LA:$LA,MATCH($B864,종합보정값!$KZ:$KZ,0))="","",INDEX(종합보정값!$LA:$LA,MATCH($B864,종합보정값!$KZ:$KZ,0))+IF(INDEX(종합보정값!$LC:$LC,MATCH($B864,종합보정값!$KZ:$KZ,0))="인문",종합보정값!LA$6,종합보정값!LB$6)),"")</f>
        <v/>
      </c>
      <c r="E864" s="85" t="str">
        <f>IF(D864="","",D864+종합보정값!LB$14)</f>
        <v/>
      </c>
      <c r="F864" s="86" t="str">
        <f>IF(G864="","",G864+종합보정값!LA$15)</f>
        <v/>
      </c>
      <c r="G864" s="86" t="str">
        <f>IFERROR(IF(INDEX(종합보정값!$LA:$LA,MATCH($B864,종합보정값!$KZ:$KZ,0))="","",INDEX(종합보정값!$LA:$LA,MATCH($B864,종합보정값!$KZ:$KZ,0))+IF(INDEX(종합보정값!$LC:$LC,MATCH($B864,종합보정값!$KZ:$KZ,0))="인문",종합보정값!LA$7,종합보정값!LB$7)),"")</f>
        <v/>
      </c>
      <c r="H864" s="86" t="str">
        <f>IF(G864="","",G864+종합보정값!LB$15)</f>
        <v/>
      </c>
      <c r="I864" s="87" t="str">
        <f>IF(J864="","",J864+종합보정값!LA$16)</f>
        <v/>
      </c>
      <c r="J864" s="87" t="str">
        <f>IFERROR(IF(INDEX(종합보정값!$LA:$LA,MATCH($B864,종합보정값!$KZ:$KZ,0))="","",INDEX(종합보정값!$LA:$LA,MATCH($B864,종합보정값!$KZ:$KZ,0))+IF(INDEX(종합보정값!$LC:$LC,MATCH($B864,종합보정값!$KZ:$KZ,0))="인문",종합보정값!LA$8,종합보정값!LB$8)),"")</f>
        <v/>
      </c>
      <c r="K864" s="87" t="str">
        <f>IF(J864="","",J864+종합보정값!LB$16)</f>
        <v/>
      </c>
      <c r="L864" s="88" t="str">
        <f>IF(M864="","",M864+종합보정값!LA$17)</f>
        <v/>
      </c>
      <c r="M864" s="88" t="str">
        <f>IFERROR(IF(INDEX(종합보정값!$LA:$LA,MATCH($B864,종합보정값!$KZ:$KZ,0))="","",INDEX(종합보정값!$LA:$LA,MATCH($B864,종합보정값!$KZ:$KZ,0))+IF(INDEX(종합보정값!$LC:$LC,MATCH($B864,종합보정값!$KZ:$KZ,0))="인문",종합보정값!LA$9,종합보정값!LB$9)),"")</f>
        <v/>
      </c>
      <c r="N864" s="88" t="str">
        <f>IF(M864="","",M864+종합보정값!LB$17)</f>
        <v/>
      </c>
      <c r="O864" s="89" t="str">
        <f>IF(P864="","",P864+종합보정값!LA$18)</f>
        <v/>
      </c>
      <c r="P864" s="89" t="str">
        <f>IFERROR(IF(INDEX(종합보정값!$LA:$LA,MATCH($B864,종합보정값!$KZ:$KZ,0))="","",INDEX(종합보정값!$LA:$LA,MATCH($B864,종합보정값!$KZ:$KZ,0))+IF(INDEX(종합보정값!$LC:$LC,MATCH($B864,종합보정값!$KZ:$KZ,0))="인문",종합보정값!LA$10,종합보정값!LB$10)),"")</f>
        <v/>
      </c>
      <c r="Q864" s="89" t="str">
        <f>IF(P864="","",P864+종합보정값!LB$18)</f>
        <v/>
      </c>
    </row>
    <row r="865" spans="2:17">
      <c r="B865" s="84" t="s">
        <v>2347</v>
      </c>
      <c r="C865" s="85" t="str">
        <f>IF(D865="","",D865+종합보정값!LA$14)</f>
        <v/>
      </c>
      <c r="D865" s="85" t="str">
        <f>IFERROR(IF(INDEX(종합보정값!$LA:$LA,MATCH(SUBSTITUTE($B865,"자연3","자연2"),종합보정값!$KZ:$KZ,0))="","",INDEX(종합보정값!$LA:$LA,MATCH(SUBSTITUTE($B865,"자연3","자연2"),종합보정값!$KZ:$KZ,0))+종합보정값!LB$6+종합보정값!LB$35),"")</f>
        <v/>
      </c>
      <c r="E865" s="85" t="str">
        <f>IF(D865="","",D865+종합보정값!LB$14)</f>
        <v/>
      </c>
      <c r="F865" s="86" t="str">
        <f>IF(G865="","",G865+종합보정값!LA$15)</f>
        <v/>
      </c>
      <c r="G865" s="86" t="str">
        <f>IFERROR(IF(INDEX(종합보정값!$LA:$LA,MATCH(SUBSTITUTE($B865,"자연3","자연2"),종합보정값!$KZ:$KZ,0))="","",INDEX(종합보정값!$LA:$LA,MATCH(SUBSTITUTE($B865,"자연3","자연2"),종합보정값!$KZ:$KZ,0))+종합보정값!LB$7+종합보정값!LB$36),"")</f>
        <v/>
      </c>
      <c r="H865" s="86" t="str">
        <f>IF(G865="","",G865+종합보정값!LB$15)</f>
        <v/>
      </c>
      <c r="I865" s="87" t="str">
        <f>IF(J865="","",J865+종합보정값!LA$16)</f>
        <v/>
      </c>
      <c r="J865" s="87" t="str">
        <f>IFERROR(IF(INDEX(종합보정값!$LA:$LA,MATCH(SUBSTITUTE($B865,"자연3","자연2"),종합보정값!$KZ:$KZ,0))="","",INDEX(종합보정값!$LA:$LA,MATCH(SUBSTITUTE($B865,"자연3","자연2"),종합보정값!$KZ:$KZ,0))+종합보정값!LB$8+종합보정값!LB$37),"")</f>
        <v/>
      </c>
      <c r="K865" s="87" t="str">
        <f>IF(J865="","",J865+종합보정값!LB$16)</f>
        <v/>
      </c>
      <c r="L865" s="88" t="str">
        <f>IF(M865="","",M865+종합보정값!LA$17)</f>
        <v/>
      </c>
      <c r="M865" s="88" t="str">
        <f>IFERROR(IF(INDEX(종합보정값!$LA:$LA,MATCH(SUBSTITUTE($B865,"자연3","자연2"),종합보정값!$KZ:$KZ,0))="","",INDEX(종합보정값!$LA:$LA,MATCH(SUBSTITUTE($B865,"자연3","자연2"),종합보정값!$KZ:$KZ,0))+종합보정값!LB$9+종합보정값!LB$38),"")</f>
        <v/>
      </c>
      <c r="N865" s="88" t="str">
        <f>IF(M865="","",M865+종합보정값!LB$17)</f>
        <v/>
      </c>
      <c r="O865" s="89" t="str">
        <f>IF(P865="","",P865+종합보정값!LA$18)</f>
        <v/>
      </c>
      <c r="P865" s="89" t="str">
        <f>IFERROR(IF(INDEX(종합보정값!$LA:$LA,MATCH(SUBSTITUTE($B865,"자연3","자연2"),종합보정값!$KZ:$KZ,0))="","",INDEX(종합보정값!$LA:$LA,MATCH(SUBSTITUTE($B865,"자연3","자연2"),종합보정값!$KZ:$KZ,0))+종합보정값!LB$10+종합보정값!LB$39),"")</f>
        <v/>
      </c>
      <c r="Q865" s="89" t="str">
        <f>IF(P865="","",P865+종합보정값!LB$18)</f>
        <v/>
      </c>
    </row>
    <row r="866" spans="2:17">
      <c r="B866" s="84" t="s">
        <v>2348</v>
      </c>
      <c r="C866" s="85" t="str">
        <f>IF(D866="","",D866+종합보정값!LA$14)</f>
        <v/>
      </c>
      <c r="D866" s="85" t="str">
        <f>IFERROR(IF(INDEX(종합보정값!$LA:$LA,MATCH($B866,종합보정값!$KZ:$KZ,0))="","",INDEX(종합보정값!$LA:$LA,MATCH($B866,종합보정값!$KZ:$KZ,0))+IF(INDEX(종합보정값!$LC:$LC,MATCH($B866,종합보정값!$KZ:$KZ,0))="인문",종합보정값!LA$6,종합보정값!LB$6)),"")</f>
        <v/>
      </c>
      <c r="E866" s="85" t="str">
        <f>IF(D866="","",D866+종합보정값!LB$14)</f>
        <v/>
      </c>
      <c r="F866" s="86" t="str">
        <f>IF(G866="","",G866+종합보정값!LA$15)</f>
        <v/>
      </c>
      <c r="G866" s="86" t="str">
        <f>IFERROR(IF(INDEX(종합보정값!$LA:$LA,MATCH($B866,종합보정값!$KZ:$KZ,0))="","",INDEX(종합보정값!$LA:$LA,MATCH($B866,종합보정값!$KZ:$KZ,0))+IF(INDEX(종합보정값!$LC:$LC,MATCH($B866,종합보정값!$KZ:$KZ,0))="인문",종합보정값!LA$7,종합보정값!LB$7)),"")</f>
        <v/>
      </c>
      <c r="H866" s="86" t="str">
        <f>IF(G866="","",G866+종합보정값!LB$15)</f>
        <v/>
      </c>
      <c r="I866" s="87" t="str">
        <f>IF(J866="","",J866+종합보정값!LA$16)</f>
        <v/>
      </c>
      <c r="J866" s="87" t="str">
        <f>IFERROR(IF(INDEX(종합보정값!$LA:$LA,MATCH($B866,종합보정값!$KZ:$KZ,0))="","",INDEX(종합보정값!$LA:$LA,MATCH($B866,종합보정값!$KZ:$KZ,0))+IF(INDEX(종합보정값!$LC:$LC,MATCH($B866,종합보정값!$KZ:$KZ,0))="인문",종합보정값!LA$8,종합보정값!LB$8)),"")</f>
        <v/>
      </c>
      <c r="K866" s="87" t="str">
        <f>IF(J866="","",J866+종합보정값!LB$16)</f>
        <v/>
      </c>
      <c r="L866" s="88" t="str">
        <f>IF(M866="","",M866+종합보정값!LA$17)</f>
        <v/>
      </c>
      <c r="M866" s="88" t="str">
        <f>IFERROR(IF(INDEX(종합보정값!$LA:$LA,MATCH($B866,종합보정값!$KZ:$KZ,0))="","",INDEX(종합보정값!$LA:$LA,MATCH($B866,종합보정값!$KZ:$KZ,0))+IF(INDEX(종합보정값!$LC:$LC,MATCH($B866,종합보정값!$KZ:$KZ,0))="인문",종합보정값!LA$9,종합보정값!LB$9)),"")</f>
        <v/>
      </c>
      <c r="N866" s="88" t="str">
        <f>IF(M866="","",M866+종합보정값!LB$17)</f>
        <v/>
      </c>
      <c r="O866" s="89" t="str">
        <f>IF(P866="","",P866+종합보정값!LA$18)</f>
        <v/>
      </c>
      <c r="P866" s="89" t="str">
        <f>IFERROR(IF(INDEX(종합보정값!$LA:$LA,MATCH($B866,종합보정값!$KZ:$KZ,0))="","",INDEX(종합보정값!$LA:$LA,MATCH($B866,종합보정값!$KZ:$KZ,0))+IF(INDEX(종합보정값!$LC:$LC,MATCH($B866,종합보정값!$KZ:$KZ,0))="인문",종합보정값!LA$10,종합보정값!LB$10)),"")</f>
        <v/>
      </c>
      <c r="Q866" s="89" t="str">
        <f>IF(P866="","",P866+종합보정값!LB$18)</f>
        <v/>
      </c>
    </row>
    <row r="867" spans="2:17">
      <c r="B867" s="84" t="s">
        <v>2349</v>
      </c>
      <c r="C867" s="85" t="str">
        <f>IF(D867="","",D867+종합보정값!LA$14)</f>
        <v/>
      </c>
      <c r="D867" s="85" t="str">
        <f>IFERROR(IF(INDEX(종합보정값!$LA:$LA,MATCH($B867,종합보정값!$KZ:$KZ,0))="","",INDEX(종합보정값!$LA:$LA,MATCH($B867,종합보정값!$KZ:$KZ,0))+IF(INDEX(종합보정값!$LC:$LC,MATCH($B867,종합보정값!$KZ:$KZ,0))="인문",종합보정값!LA$6,종합보정값!LB$6)),"")</f>
        <v/>
      </c>
      <c r="E867" s="85" t="str">
        <f>IF(D867="","",D867+종합보정값!LB$14)</f>
        <v/>
      </c>
      <c r="F867" s="86" t="str">
        <f>IF(G867="","",G867+종합보정값!LA$15)</f>
        <v/>
      </c>
      <c r="G867" s="86" t="str">
        <f>IFERROR(IF(INDEX(종합보정값!$LA:$LA,MATCH($B867,종합보정값!$KZ:$KZ,0))="","",INDEX(종합보정값!$LA:$LA,MATCH($B867,종합보정값!$KZ:$KZ,0))+IF(INDEX(종합보정값!$LC:$LC,MATCH($B867,종합보정값!$KZ:$KZ,0))="인문",종합보정값!LA$7,종합보정값!LB$7)),"")</f>
        <v/>
      </c>
      <c r="H867" s="86" t="str">
        <f>IF(G867="","",G867+종합보정값!LB$15)</f>
        <v/>
      </c>
      <c r="I867" s="87" t="str">
        <f>IF(J867="","",J867+종합보정값!LA$16)</f>
        <v/>
      </c>
      <c r="J867" s="87" t="str">
        <f>IFERROR(IF(INDEX(종합보정값!$LA:$LA,MATCH($B867,종합보정값!$KZ:$KZ,0))="","",INDEX(종합보정값!$LA:$LA,MATCH($B867,종합보정값!$KZ:$KZ,0))+IF(INDEX(종합보정값!$LC:$LC,MATCH($B867,종합보정값!$KZ:$KZ,0))="인문",종합보정값!LA$8,종합보정값!LB$8)),"")</f>
        <v/>
      </c>
      <c r="K867" s="87" t="str">
        <f>IF(J867="","",J867+종합보정값!LB$16)</f>
        <v/>
      </c>
      <c r="L867" s="88" t="str">
        <f>IF(M867="","",M867+종합보정값!LA$17)</f>
        <v/>
      </c>
      <c r="M867" s="88" t="str">
        <f>IFERROR(IF(INDEX(종합보정값!$LA:$LA,MATCH($B867,종합보정값!$KZ:$KZ,0))="","",INDEX(종합보정값!$LA:$LA,MATCH($B867,종합보정값!$KZ:$KZ,0))+IF(INDEX(종합보정값!$LC:$LC,MATCH($B867,종합보정값!$KZ:$KZ,0))="인문",종합보정값!LA$9,종합보정값!LB$9)),"")</f>
        <v/>
      </c>
      <c r="N867" s="88" t="str">
        <f>IF(M867="","",M867+종합보정값!LB$17)</f>
        <v/>
      </c>
      <c r="O867" s="89" t="str">
        <f>IF(P867="","",P867+종합보정값!LA$18)</f>
        <v/>
      </c>
      <c r="P867" s="89" t="str">
        <f>IFERROR(IF(INDEX(종합보정값!$LA:$LA,MATCH($B867,종합보정값!$KZ:$KZ,0))="","",INDEX(종합보정값!$LA:$LA,MATCH($B867,종합보정값!$KZ:$KZ,0))+IF(INDEX(종합보정값!$LC:$LC,MATCH($B867,종합보정값!$KZ:$KZ,0))="인문",종합보정값!LA$10,종합보정값!LB$10)),"")</f>
        <v/>
      </c>
      <c r="Q867" s="89" t="str">
        <f>IF(P867="","",P867+종합보정값!LB$18)</f>
        <v/>
      </c>
    </row>
    <row r="868" spans="2:17">
      <c r="B868" s="84" t="s">
        <v>2350</v>
      </c>
      <c r="C868" s="85" t="str">
        <f>IF(D868="","",D868+종합보정값!LA$14)</f>
        <v/>
      </c>
      <c r="D868" s="85" t="str">
        <f>IFERROR(IF(INDEX(종합보정값!$LA:$LA,MATCH($B868,종합보정값!$KZ:$KZ,0))="","",INDEX(종합보정값!$LA:$LA,MATCH($B868,종합보정값!$KZ:$KZ,0))+IF(INDEX(종합보정값!$LC:$LC,MATCH($B868,종합보정값!$KZ:$KZ,0))="인문",종합보정값!LA$6,종합보정값!LB$6)),"")</f>
        <v/>
      </c>
      <c r="E868" s="85" t="str">
        <f>IF(D868="","",D868+종합보정값!LB$14)</f>
        <v/>
      </c>
      <c r="F868" s="86" t="str">
        <f>IF(G868="","",G868+종합보정값!LA$15)</f>
        <v/>
      </c>
      <c r="G868" s="86" t="str">
        <f>IFERROR(IF(INDEX(종합보정값!$LA:$LA,MATCH($B868,종합보정값!$KZ:$KZ,0))="","",INDEX(종합보정값!$LA:$LA,MATCH($B868,종합보정값!$KZ:$KZ,0))+IF(INDEX(종합보정값!$LC:$LC,MATCH($B868,종합보정값!$KZ:$KZ,0))="인문",종합보정값!LA$7,종합보정값!LB$7)),"")</f>
        <v/>
      </c>
      <c r="H868" s="86" t="str">
        <f>IF(G868="","",G868+종합보정값!LB$15)</f>
        <v/>
      </c>
      <c r="I868" s="87" t="str">
        <f>IF(J868="","",J868+종합보정값!LA$16)</f>
        <v/>
      </c>
      <c r="J868" s="87" t="str">
        <f>IFERROR(IF(INDEX(종합보정값!$LA:$LA,MATCH($B868,종합보정값!$KZ:$KZ,0))="","",INDEX(종합보정값!$LA:$LA,MATCH($B868,종합보정값!$KZ:$KZ,0))+IF(INDEX(종합보정값!$LC:$LC,MATCH($B868,종합보정값!$KZ:$KZ,0))="인문",종합보정값!LA$8,종합보정값!LB$8)),"")</f>
        <v/>
      </c>
      <c r="K868" s="87" t="str">
        <f>IF(J868="","",J868+종합보정값!LB$16)</f>
        <v/>
      </c>
      <c r="L868" s="88" t="str">
        <f>IF(M868="","",M868+종합보정값!LA$17)</f>
        <v/>
      </c>
      <c r="M868" s="88" t="str">
        <f>IFERROR(IF(INDEX(종합보정값!$LA:$LA,MATCH($B868,종합보정값!$KZ:$KZ,0))="","",INDEX(종합보정값!$LA:$LA,MATCH($B868,종합보정값!$KZ:$KZ,0))+IF(INDEX(종합보정값!$LC:$LC,MATCH($B868,종합보정값!$KZ:$KZ,0))="인문",종합보정값!LA$9,종합보정값!LB$9)),"")</f>
        <v/>
      </c>
      <c r="N868" s="88" t="str">
        <f>IF(M868="","",M868+종합보정값!LB$17)</f>
        <v/>
      </c>
      <c r="O868" s="89" t="str">
        <f>IF(P868="","",P868+종합보정값!LA$18)</f>
        <v/>
      </c>
      <c r="P868" s="89" t="str">
        <f>IFERROR(IF(INDEX(종합보정값!$LA:$LA,MATCH($B868,종합보정값!$KZ:$KZ,0))="","",INDEX(종합보정값!$LA:$LA,MATCH($B868,종합보정값!$KZ:$KZ,0))+IF(INDEX(종합보정값!$LC:$LC,MATCH($B868,종합보정값!$KZ:$KZ,0))="인문",종합보정값!LA$10,종합보정값!LB$10)),"")</f>
        <v/>
      </c>
      <c r="Q868" s="89" t="str">
        <f>IF(P868="","",P868+종합보정값!LB$18)</f>
        <v/>
      </c>
    </row>
    <row r="869" spans="2:17">
      <c r="B869" s="84" t="s">
        <v>2351</v>
      </c>
      <c r="C869" s="85" t="str">
        <f>IF(D869="","",D869+종합보정값!LA$14)</f>
        <v/>
      </c>
      <c r="D869" s="85" t="str">
        <f>IFERROR(IF(INDEX(종합보정값!$LA:$LA,MATCH($B869,종합보정값!$KZ:$KZ,0))="","",INDEX(종합보정값!$LA:$LA,MATCH($B869,종합보정값!$KZ:$KZ,0))+IF(INDEX(종합보정값!$LC:$LC,MATCH($B869,종합보정값!$KZ:$KZ,0))="인문",종합보정값!LA$6,종합보정값!LB$6)),"")</f>
        <v/>
      </c>
      <c r="E869" s="85" t="str">
        <f>IF(D869="","",D869+종합보정값!LB$14)</f>
        <v/>
      </c>
      <c r="F869" s="86" t="str">
        <f>IF(G869="","",G869+종합보정값!LA$15)</f>
        <v/>
      </c>
      <c r="G869" s="86" t="str">
        <f>IFERROR(IF(INDEX(종합보정값!$LA:$LA,MATCH($B869,종합보정값!$KZ:$KZ,0))="","",INDEX(종합보정값!$LA:$LA,MATCH($B869,종합보정값!$KZ:$KZ,0))+IF(INDEX(종합보정값!$LC:$LC,MATCH($B869,종합보정값!$KZ:$KZ,0))="인문",종합보정값!LA$7,종합보정값!LB$7)),"")</f>
        <v/>
      </c>
      <c r="H869" s="86" t="str">
        <f>IF(G869="","",G869+종합보정값!LB$15)</f>
        <v/>
      </c>
      <c r="I869" s="87" t="str">
        <f>IF(J869="","",J869+종합보정값!LA$16)</f>
        <v/>
      </c>
      <c r="J869" s="87" t="str">
        <f>IFERROR(IF(INDEX(종합보정값!$LA:$LA,MATCH($B869,종합보정값!$KZ:$KZ,0))="","",INDEX(종합보정값!$LA:$LA,MATCH($B869,종합보정값!$KZ:$KZ,0))+IF(INDEX(종합보정값!$LC:$LC,MATCH($B869,종합보정값!$KZ:$KZ,0))="인문",종합보정값!LA$8,종합보정값!LB$8)),"")</f>
        <v/>
      </c>
      <c r="K869" s="87" t="str">
        <f>IF(J869="","",J869+종합보정값!LB$16)</f>
        <v/>
      </c>
      <c r="L869" s="88" t="str">
        <f>IF(M869="","",M869+종합보정값!LA$17)</f>
        <v/>
      </c>
      <c r="M869" s="88" t="str">
        <f>IFERROR(IF(INDEX(종합보정값!$LA:$LA,MATCH($B869,종합보정값!$KZ:$KZ,0))="","",INDEX(종합보정값!$LA:$LA,MATCH($B869,종합보정값!$KZ:$KZ,0))+IF(INDEX(종합보정값!$LC:$LC,MATCH($B869,종합보정값!$KZ:$KZ,0))="인문",종합보정값!LA$9,종합보정값!LB$9)),"")</f>
        <v/>
      </c>
      <c r="N869" s="88" t="str">
        <f>IF(M869="","",M869+종합보정값!LB$17)</f>
        <v/>
      </c>
      <c r="O869" s="89" t="str">
        <f>IF(P869="","",P869+종합보정값!LA$18)</f>
        <v/>
      </c>
      <c r="P869" s="89" t="str">
        <f>IFERROR(IF(INDEX(종합보정값!$LA:$LA,MATCH($B869,종합보정값!$KZ:$KZ,0))="","",INDEX(종합보정값!$LA:$LA,MATCH($B869,종합보정값!$KZ:$KZ,0))+IF(INDEX(종합보정값!$LC:$LC,MATCH($B869,종합보정값!$KZ:$KZ,0))="인문",종합보정값!LA$10,종합보정값!LB$10)),"")</f>
        <v/>
      </c>
      <c r="Q869" s="89" t="str">
        <f>IF(P869="","",P869+종합보정값!LB$18)</f>
        <v/>
      </c>
    </row>
    <row r="871" spans="2:17">
      <c r="B871" s="159" t="s">
        <v>2352</v>
      </c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5"/>
    </row>
    <row r="872" spans="2:17">
      <c r="B872" s="78"/>
      <c r="C872" s="163" t="s">
        <v>1862</v>
      </c>
      <c r="D872" s="154"/>
      <c r="E872" s="155"/>
      <c r="F872" s="161" t="s">
        <v>1863</v>
      </c>
      <c r="G872" s="154"/>
      <c r="H872" s="155"/>
      <c r="I872" s="162" t="s">
        <v>1864</v>
      </c>
      <c r="J872" s="154"/>
      <c r="K872" s="155"/>
      <c r="L872" s="156" t="s">
        <v>1865</v>
      </c>
      <c r="M872" s="154"/>
      <c r="N872" s="155"/>
      <c r="O872" s="157" t="s">
        <v>1866</v>
      </c>
      <c r="P872" s="154"/>
      <c r="Q872" s="155"/>
    </row>
    <row r="873" spans="2:17">
      <c r="B873" s="78" t="s">
        <v>1869</v>
      </c>
      <c r="C873" s="79" t="s">
        <v>19</v>
      </c>
      <c r="D873" s="79" t="s">
        <v>20</v>
      </c>
      <c r="E873" s="79" t="s">
        <v>21</v>
      </c>
      <c r="F873" s="80" t="s">
        <v>19</v>
      </c>
      <c r="G873" s="80" t="s">
        <v>20</v>
      </c>
      <c r="H873" s="80" t="s">
        <v>21</v>
      </c>
      <c r="I873" s="81" t="s">
        <v>19</v>
      </c>
      <c r="J873" s="81" t="s">
        <v>20</v>
      </c>
      <c r="K873" s="81" t="s">
        <v>21</v>
      </c>
      <c r="L873" s="82" t="s">
        <v>19</v>
      </c>
      <c r="M873" s="82" t="s">
        <v>20</v>
      </c>
      <c r="N873" s="82" t="s">
        <v>21</v>
      </c>
      <c r="O873" s="83" t="s">
        <v>19</v>
      </c>
      <c r="P873" s="83" t="s">
        <v>20</v>
      </c>
      <c r="Q873" s="83" t="s">
        <v>21</v>
      </c>
    </row>
    <row r="874" spans="2:17">
      <c r="B874" s="84" t="s">
        <v>2353</v>
      </c>
      <c r="C874" s="85" t="str">
        <f>IF(D874="","",D874+종합보정값!LF$14)</f>
        <v/>
      </c>
      <c r="D874" s="85" t="str">
        <f>IFERROR(IF(INDEX(종합보정값!$LF:$LF,MATCH(SUBSTITUTE($B874,"인문1","인문2"),종합보정값!$LE:$LE,0))="","",INDEX(종합보정값!$LF:$LF,MATCH(SUBSTITUTE($B874,"인문1","인문2"),종합보정값!$LE:$LE,0))+종합보정값!LF$6-종합보정값!LF$35),"")</f>
        <v/>
      </c>
      <c r="E874" s="85" t="str">
        <f>IF(D874="","",D874+종합보정값!LG$14)</f>
        <v/>
      </c>
      <c r="F874" s="86" t="str">
        <f>IF(G874="","",G874+종합보정값!LF$15)</f>
        <v/>
      </c>
      <c r="G874" s="86" t="str">
        <f>IFERROR(IF(INDEX(종합보정값!$LF:$LF,MATCH(SUBSTITUTE($B874,"인문1","인문2"),종합보정값!$LE:$LE,0))="","",INDEX(종합보정값!$LF:$LF,MATCH(SUBSTITUTE($B874,"인문1","인문2"),종합보정값!$LE:$LE,0))+종합보정값!LF$7-종합보정값!LF$36),"")</f>
        <v/>
      </c>
      <c r="H874" s="86" t="str">
        <f>IF(G874="","",G874+종합보정값!LG$15)</f>
        <v/>
      </c>
      <c r="I874" s="87" t="str">
        <f>IF(J874="","",J874+종합보정값!LF$16)</f>
        <v/>
      </c>
      <c r="J874" s="87" t="str">
        <f>IFERROR(IF(INDEX(종합보정값!$LF:$LF,MATCH(SUBSTITUTE($B874,"인문1","인문2"),종합보정값!$LE:$LE,0))="","",INDEX(종합보정값!$LF:$LF,MATCH(SUBSTITUTE($B874,"인문1","인문2"),종합보정값!$LE:$LE,0))+종합보정값!LF$8-종합보정값!LF$37),"")</f>
        <v/>
      </c>
      <c r="K874" s="87" t="str">
        <f>IF(J874="","",J874+종합보정값!LG$16)</f>
        <v/>
      </c>
      <c r="L874" s="88" t="str">
        <f>IF(M874="","",M874+종합보정값!LF$17)</f>
        <v/>
      </c>
      <c r="M874" s="88" t="str">
        <f>IFERROR(IF(INDEX(종합보정값!$LF:$LF,MATCH(SUBSTITUTE($B874,"인문1","인문2"),종합보정값!$LE:$LE,0))="","",INDEX(종합보정값!$LF:$LF,MATCH(SUBSTITUTE($B874,"인문1","인문2"),종합보정값!$LE:$LE,0))+종합보정값!LF$9-종합보정값!LF$38),"")</f>
        <v/>
      </c>
      <c r="N874" s="88" t="str">
        <f>IF(M874="","",M874+종합보정값!LG$17)</f>
        <v/>
      </c>
      <c r="O874" s="89" t="str">
        <f>IF(P874="","",P874+종합보정값!LF$18)</f>
        <v/>
      </c>
      <c r="P874" s="89" t="str">
        <f>IFERROR(IF(INDEX(종합보정값!$LF:$LF,MATCH(SUBSTITUTE($B874,"인문1","인문2"),종합보정값!$LE:$LE,0))="","",INDEX(종합보정값!$LF:$LF,MATCH(SUBSTITUTE($B874,"인문1","인문2"),종합보정값!$LE:$LE,0))+종합보정값!LF$10-종합보정값!LF$39),"")</f>
        <v/>
      </c>
      <c r="Q874" s="89" t="str">
        <f>IF(P874="","",P874+종합보정값!LG$18)</f>
        <v/>
      </c>
    </row>
    <row r="875" spans="2:17">
      <c r="B875" s="84" t="s">
        <v>2354</v>
      </c>
      <c r="C875" s="85" t="str">
        <f>IF(D875="","",D875+종합보정값!LF$14)</f>
        <v/>
      </c>
      <c r="D875" s="85" t="str">
        <f>IFERROR(IF(INDEX(종합보정값!$LF:$LF,MATCH($B875,종합보정값!$LE:$LE,0))="","",INDEX(종합보정값!$LF:$LF,MATCH($B875,종합보정값!$LE:$LE,0))+IF(INDEX(종합보정값!$LH:$LH,MATCH($B875,종합보정값!$LE:$LE,0))="인문",종합보정값!LF$6,종합보정값!LG$6)),"")</f>
        <v/>
      </c>
      <c r="E875" s="85" t="str">
        <f>IF(D875="","",D875+종합보정값!LG$14)</f>
        <v/>
      </c>
      <c r="F875" s="86" t="str">
        <f>IF(G875="","",G875+종합보정값!LF$15)</f>
        <v/>
      </c>
      <c r="G875" s="86" t="str">
        <f>IFERROR(IF(INDEX(종합보정값!$LF:$LF,MATCH($B875,종합보정값!$LE:$LE,0))="","",INDEX(종합보정값!$LF:$LF,MATCH($B875,종합보정값!$LE:$LE,0))+IF(INDEX(종합보정값!$LH:$LH,MATCH($B875,종합보정값!$LE:$LE,0))="인문",종합보정값!LF$7,종합보정값!LG$7)),"")</f>
        <v/>
      </c>
      <c r="H875" s="86" t="str">
        <f>IF(G875="","",G875+종합보정값!LG$15)</f>
        <v/>
      </c>
      <c r="I875" s="87" t="str">
        <f>IF(J875="","",J875+종합보정값!LF$16)</f>
        <v/>
      </c>
      <c r="J875" s="87" t="str">
        <f>IFERROR(IF(INDEX(종합보정값!$LF:$LF,MATCH($B875,종합보정값!$LE:$LE,0))="","",INDEX(종합보정값!$LF:$LF,MATCH($B875,종합보정값!$LE:$LE,0))+IF(INDEX(종합보정값!$LH:$LH,MATCH($B875,종합보정값!$LE:$LE,0))="인문",종합보정값!LF$8,종합보정값!LG$8)),"")</f>
        <v/>
      </c>
      <c r="K875" s="87" t="str">
        <f>IF(J875="","",J875+종합보정값!LG$16)</f>
        <v/>
      </c>
      <c r="L875" s="88" t="str">
        <f>IF(M875="","",M875+종합보정값!LF$17)</f>
        <v/>
      </c>
      <c r="M875" s="88" t="str">
        <f>IFERROR(IF(INDEX(종합보정값!$LF:$LF,MATCH($B875,종합보정값!$LE:$LE,0))="","",INDEX(종합보정값!$LF:$LF,MATCH($B875,종합보정값!$LE:$LE,0))+IF(INDEX(종합보정값!$LH:$LH,MATCH($B875,종합보정값!$LE:$LE,0))="인문",종합보정값!LF$9,종합보정값!LG$9)),"")</f>
        <v/>
      </c>
      <c r="N875" s="88" t="str">
        <f>IF(M875="","",M875+종합보정값!LG$17)</f>
        <v/>
      </c>
      <c r="O875" s="89" t="str">
        <f>IF(P875="","",P875+종합보정값!LF$18)</f>
        <v/>
      </c>
      <c r="P875" s="89" t="str">
        <f>IFERROR(IF(INDEX(종합보정값!$LF:$LF,MATCH($B875,종합보정값!$LE:$LE,0))="","",INDEX(종합보정값!$LF:$LF,MATCH($B875,종합보정값!$LE:$LE,0))+IF(INDEX(종합보정값!$LH:$LH,MATCH($B875,종합보정값!$LE:$LE,0))="인문",종합보정값!LF$10,종합보정값!LG$10)),"")</f>
        <v/>
      </c>
      <c r="Q875" s="89" t="str">
        <f>IF(P875="","",P875+종합보정값!LG$18)</f>
        <v/>
      </c>
    </row>
    <row r="876" spans="2:17">
      <c r="B876" s="84" t="s">
        <v>2355</v>
      </c>
      <c r="C876" s="85" t="str">
        <f>IF(D876="","",D876+종합보정값!LF$14)</f>
        <v/>
      </c>
      <c r="D876" s="85" t="str">
        <f>IFERROR(IF(INDEX(종합보정값!$LF:$LF,MATCH(SUBSTITUTE($B876,"인문3","인문2"),종합보정값!$LE:$LE,0))="","",INDEX(종합보정값!$LF:$LF,MATCH(SUBSTITUTE($B876,"인문3","인문2"),종합보정값!$LE:$LE,0))+종합보정값!LF$6+종합보정값!LF$35),"")</f>
        <v/>
      </c>
      <c r="E876" s="85" t="str">
        <f>IF(D876="","",D876+종합보정값!LG$14)</f>
        <v/>
      </c>
      <c r="F876" s="86" t="str">
        <f>IF(G876="","",G876+종합보정값!LF$15)</f>
        <v/>
      </c>
      <c r="G876" s="86" t="str">
        <f>IFERROR(IF(INDEX(종합보정값!$LF:$LF,MATCH(SUBSTITUTE($B876,"인문3","인문2"),종합보정값!$LE:$LE,0))="","",INDEX(종합보정값!$LF:$LF,MATCH(SUBSTITUTE($B876,"인문3","인문2"),종합보정값!$LE:$LE,0))+종합보정값!LF$7+종합보정값!LF$36),"")</f>
        <v/>
      </c>
      <c r="H876" s="86" t="str">
        <f>IF(G876="","",G876+종합보정값!LG$15)</f>
        <v/>
      </c>
      <c r="I876" s="87" t="str">
        <f>IF(J876="","",J876+종합보정값!LF$16)</f>
        <v/>
      </c>
      <c r="J876" s="87" t="str">
        <f>IFERROR(IF(INDEX(종합보정값!$LF:$LF,MATCH(SUBSTITUTE($B876,"인문3","인문2"),종합보정값!$LE:$LE,0))="","",INDEX(종합보정값!$LF:$LF,MATCH(SUBSTITUTE($B876,"인문3","인문2"),종합보정값!$LE:$LE,0))+종합보정값!LF$8+종합보정값!LF$37),"")</f>
        <v/>
      </c>
      <c r="K876" s="87" t="str">
        <f>IF(J876="","",J876+종합보정값!LG$16)</f>
        <v/>
      </c>
      <c r="L876" s="88" t="str">
        <f>IF(M876="","",M876+종합보정값!LF$17)</f>
        <v/>
      </c>
      <c r="M876" s="88" t="str">
        <f>IFERROR(IF(INDEX(종합보정값!$LF:$LF,MATCH(SUBSTITUTE($B876,"인문3","인문2"),종합보정값!$LE:$LE,0))="","",INDEX(종합보정값!$LF:$LF,MATCH(SUBSTITUTE($B876,"인문3","인문2"),종합보정값!$LE:$LE,0))+종합보정값!LF$9+종합보정값!LF$38),"")</f>
        <v/>
      </c>
      <c r="N876" s="88" t="str">
        <f>IF(M876="","",M876+종합보정값!LG$17)</f>
        <v/>
      </c>
      <c r="O876" s="89" t="str">
        <f>IF(P876="","",P876+종합보정값!LF$18)</f>
        <v/>
      </c>
      <c r="P876" s="89" t="str">
        <f>IFERROR(IF(INDEX(종합보정값!$LF:$LF,MATCH(SUBSTITUTE($B876,"인문3","인문2"),종합보정값!$LE:$LE,0))="","",INDEX(종합보정값!$LF:$LF,MATCH(SUBSTITUTE($B876,"인문3","인문2"),종합보정값!$LE:$LE,0))+종합보정값!LF$10+종합보정값!LF$39),"")</f>
        <v/>
      </c>
      <c r="Q876" s="89" t="str">
        <f>IF(P876="","",P876+종합보정값!LG$18)</f>
        <v/>
      </c>
    </row>
    <row r="877" spans="2:17">
      <c r="B877" s="84" t="s">
        <v>2356</v>
      </c>
      <c r="C877" s="85" t="str">
        <f>IF(D877="","",D877+종합보정값!LF$14)</f>
        <v/>
      </c>
      <c r="D877" s="85" t="str">
        <f>IFERROR(IF(INDEX(종합보정값!$LF:$LF,MATCH(SUBSTITUTE($B877,"자연1","자연2"),종합보정값!$LE:$LE,0))="","",INDEX(종합보정값!$LF:$LF,MATCH(SUBSTITUTE($B877,"자연1","자연2"),종합보정값!$LE:$LE,0))+종합보정값!LG$6-종합보정값!LG$35),"")</f>
        <v/>
      </c>
      <c r="E877" s="85" t="str">
        <f>IF(D877="","",D877+종합보정값!LG$14)</f>
        <v/>
      </c>
      <c r="F877" s="86" t="str">
        <f>IF(G877="","",G877+종합보정값!LF$15)</f>
        <v/>
      </c>
      <c r="G877" s="86" t="str">
        <f>IFERROR(IF(INDEX(종합보정값!$LF:$LF,MATCH(SUBSTITUTE($B877,"자연1","자연2"),종합보정값!$LE:$LE,0))="","",INDEX(종합보정값!$LF:$LF,MATCH(SUBSTITUTE($B877,"자연1","자연2"),종합보정값!$LE:$LE,0))+종합보정값!LG$7-종합보정값!LG$36),"")</f>
        <v/>
      </c>
      <c r="H877" s="86" t="str">
        <f>IF(G877="","",G877+종합보정값!LG$15)</f>
        <v/>
      </c>
      <c r="I877" s="87" t="str">
        <f>IF(J877="","",J877+종합보정값!LF$16)</f>
        <v/>
      </c>
      <c r="J877" s="87" t="str">
        <f>IFERROR(IF(INDEX(종합보정값!$LF:$LF,MATCH(SUBSTITUTE($B877,"자연1","자연2"),종합보정값!$LE:$LE,0))="","",INDEX(종합보정값!$LF:$LF,MATCH(SUBSTITUTE($B877,"자연1","자연2"),종합보정값!$LE:$LE,0))+종합보정값!LG$8-종합보정값!LG$37),"")</f>
        <v/>
      </c>
      <c r="K877" s="87" t="str">
        <f>IF(J877="","",J877+종합보정값!LG$16)</f>
        <v/>
      </c>
      <c r="L877" s="88" t="str">
        <f>IF(M877="","",M877+종합보정값!LF$17)</f>
        <v/>
      </c>
      <c r="M877" s="88" t="str">
        <f>IFERROR(IF(INDEX(종합보정값!$LF:$LF,MATCH(SUBSTITUTE($B877,"자연1","자연2"),종합보정값!$LE:$LE,0))="","",INDEX(종합보정값!$LF:$LF,MATCH(SUBSTITUTE($B877,"자연1","자연2"),종합보정값!$LE:$LE,0))+종합보정값!LG$9-종합보정값!LG$38),"")</f>
        <v/>
      </c>
      <c r="N877" s="88" t="str">
        <f>IF(M877="","",M877+종합보정값!LG$17)</f>
        <v/>
      </c>
      <c r="O877" s="89" t="str">
        <f>IF(P877="","",P877+종합보정값!LF$18)</f>
        <v/>
      </c>
      <c r="P877" s="89" t="str">
        <f>IFERROR(IF(INDEX(종합보정값!$LF:$LF,MATCH(SUBSTITUTE($B877,"자연1","자연2"),종합보정값!$LE:$LE,0))="","",INDEX(종합보정값!$LF:$LF,MATCH(SUBSTITUTE($B877,"자연1","자연2"),종합보정값!$LE:$LE,0))+종합보정값!LG$10-종합보정값!LG$39),"")</f>
        <v/>
      </c>
      <c r="Q877" s="89" t="str">
        <f>IF(P877="","",P877+종합보정값!LG$18)</f>
        <v/>
      </c>
    </row>
    <row r="878" spans="2:17">
      <c r="B878" s="84" t="s">
        <v>2357</v>
      </c>
      <c r="C878" s="85" t="str">
        <f>IF(D878="","",D878+종합보정값!LF$14)</f>
        <v/>
      </c>
      <c r="D878" s="85" t="str">
        <f>IFERROR(IF(INDEX(종합보정값!$LF:$LF,MATCH($B878,종합보정값!$LE:$LE,0))="","",INDEX(종합보정값!$LF:$LF,MATCH($B878,종합보정값!$LE:$LE,0))+IF(INDEX(종합보정값!$LH:$LH,MATCH($B878,종합보정값!$LE:$LE,0))="인문",종합보정값!LF$6,종합보정값!LG$6)),"")</f>
        <v/>
      </c>
      <c r="E878" s="85" t="str">
        <f>IF(D878="","",D878+종합보정값!LG$14)</f>
        <v/>
      </c>
      <c r="F878" s="86" t="str">
        <f>IF(G878="","",G878+종합보정값!LF$15)</f>
        <v/>
      </c>
      <c r="G878" s="86" t="str">
        <f>IFERROR(IF(INDEX(종합보정값!$LF:$LF,MATCH($B878,종합보정값!$LE:$LE,0))="","",INDEX(종합보정값!$LF:$LF,MATCH($B878,종합보정값!$LE:$LE,0))+IF(INDEX(종합보정값!$LH:$LH,MATCH($B878,종합보정값!$LE:$LE,0))="인문",종합보정값!LF$7,종합보정값!LG$7)),"")</f>
        <v/>
      </c>
      <c r="H878" s="86" t="str">
        <f>IF(G878="","",G878+종합보정값!LG$15)</f>
        <v/>
      </c>
      <c r="I878" s="87" t="str">
        <f>IF(J878="","",J878+종합보정값!LF$16)</f>
        <v/>
      </c>
      <c r="J878" s="87" t="str">
        <f>IFERROR(IF(INDEX(종합보정값!$LF:$LF,MATCH($B878,종합보정값!$LE:$LE,0))="","",INDEX(종합보정값!$LF:$LF,MATCH($B878,종합보정값!$LE:$LE,0))+IF(INDEX(종합보정값!$LH:$LH,MATCH($B878,종합보정값!$LE:$LE,0))="인문",종합보정값!LF$8,종합보정값!LG$8)),"")</f>
        <v/>
      </c>
      <c r="K878" s="87" t="str">
        <f>IF(J878="","",J878+종합보정값!LG$16)</f>
        <v/>
      </c>
      <c r="L878" s="88" t="str">
        <f>IF(M878="","",M878+종합보정값!LF$17)</f>
        <v/>
      </c>
      <c r="M878" s="88" t="str">
        <f>IFERROR(IF(INDEX(종합보정값!$LF:$LF,MATCH($B878,종합보정값!$LE:$LE,0))="","",INDEX(종합보정값!$LF:$LF,MATCH($B878,종합보정값!$LE:$LE,0))+IF(INDEX(종합보정값!$LH:$LH,MATCH($B878,종합보정값!$LE:$LE,0))="인문",종합보정값!LF$9,종합보정값!LG$9)),"")</f>
        <v/>
      </c>
      <c r="N878" s="88" t="str">
        <f>IF(M878="","",M878+종합보정값!LG$17)</f>
        <v/>
      </c>
      <c r="O878" s="89" t="str">
        <f>IF(P878="","",P878+종합보정값!LF$18)</f>
        <v/>
      </c>
      <c r="P878" s="89" t="str">
        <f>IFERROR(IF(INDEX(종합보정값!$LF:$LF,MATCH($B878,종합보정값!$LE:$LE,0))="","",INDEX(종합보정값!$LF:$LF,MATCH($B878,종합보정값!$LE:$LE,0))+IF(INDEX(종합보정값!$LH:$LH,MATCH($B878,종합보정값!$LE:$LE,0))="인문",종합보정값!LF$10,종합보정값!LG$10)),"")</f>
        <v/>
      </c>
      <c r="Q878" s="89" t="str">
        <f>IF(P878="","",P878+종합보정값!LG$18)</f>
        <v/>
      </c>
    </row>
    <row r="879" spans="2:17">
      <c r="B879" s="84" t="s">
        <v>2358</v>
      </c>
      <c r="C879" s="85" t="str">
        <f>IF(D879="","",D879+종합보정값!LF$14)</f>
        <v/>
      </c>
      <c r="D879" s="85" t="str">
        <f>IFERROR(IF(INDEX(종합보정값!$LF:$LF,MATCH(SUBSTITUTE($B879,"자연3","자연2"),종합보정값!$LE:$LE,0))="","",INDEX(종합보정값!$LF:$LF,MATCH(SUBSTITUTE($B879,"자연3","자연2"),종합보정값!$LE:$LE,0))+종합보정값!LG$6+종합보정값!LG$35),"")</f>
        <v/>
      </c>
      <c r="E879" s="85" t="str">
        <f>IF(D879="","",D879+종합보정값!LG$14)</f>
        <v/>
      </c>
      <c r="F879" s="86" t="str">
        <f>IF(G879="","",G879+종합보정값!LF$15)</f>
        <v/>
      </c>
      <c r="G879" s="86" t="str">
        <f>IFERROR(IF(INDEX(종합보정값!$LF:$LF,MATCH(SUBSTITUTE($B879,"자연3","자연2"),종합보정값!$LE:$LE,0))="","",INDEX(종합보정값!$LF:$LF,MATCH(SUBSTITUTE($B879,"자연3","자연2"),종합보정값!$LE:$LE,0))+종합보정값!LG$7+종합보정값!LG$36),"")</f>
        <v/>
      </c>
      <c r="H879" s="86" t="str">
        <f>IF(G879="","",G879+종합보정값!LG$15)</f>
        <v/>
      </c>
      <c r="I879" s="87" t="str">
        <f>IF(J879="","",J879+종합보정값!LF$16)</f>
        <v/>
      </c>
      <c r="J879" s="87" t="str">
        <f>IFERROR(IF(INDEX(종합보정값!$LF:$LF,MATCH(SUBSTITUTE($B879,"자연3","자연2"),종합보정값!$LE:$LE,0))="","",INDEX(종합보정값!$LF:$LF,MATCH(SUBSTITUTE($B879,"자연3","자연2"),종합보정값!$LE:$LE,0))+종합보정값!LG$8+종합보정값!LG$37),"")</f>
        <v/>
      </c>
      <c r="K879" s="87" t="str">
        <f>IF(J879="","",J879+종합보정값!LG$16)</f>
        <v/>
      </c>
      <c r="L879" s="88" t="str">
        <f>IF(M879="","",M879+종합보정값!LF$17)</f>
        <v/>
      </c>
      <c r="M879" s="88" t="str">
        <f>IFERROR(IF(INDEX(종합보정값!$LF:$LF,MATCH(SUBSTITUTE($B879,"자연3","자연2"),종합보정값!$LE:$LE,0))="","",INDEX(종합보정값!$LF:$LF,MATCH(SUBSTITUTE($B879,"자연3","자연2"),종합보정값!$LE:$LE,0))+종합보정값!LG$9+종합보정값!LG$38),"")</f>
        <v/>
      </c>
      <c r="N879" s="88" t="str">
        <f>IF(M879="","",M879+종합보정값!LG$17)</f>
        <v/>
      </c>
      <c r="O879" s="89" t="str">
        <f>IF(P879="","",P879+종합보정값!LF$18)</f>
        <v/>
      </c>
      <c r="P879" s="89" t="str">
        <f>IFERROR(IF(INDEX(종합보정값!$LF:$LF,MATCH(SUBSTITUTE($B879,"자연3","자연2"),종합보정값!$LE:$LE,0))="","",INDEX(종합보정값!$LF:$LF,MATCH(SUBSTITUTE($B879,"자연3","자연2"),종합보정값!$LE:$LE,0))+종합보정값!LG$10+종합보정값!LG$39),"")</f>
        <v/>
      </c>
      <c r="Q879" s="89" t="str">
        <f>IF(P879="","",P879+종합보정값!LG$18)</f>
        <v/>
      </c>
    </row>
    <row r="880" spans="2:17">
      <c r="B880" s="84" t="s">
        <v>2359</v>
      </c>
      <c r="C880" s="85" t="str">
        <f>IF(D880="","",D880+종합보정값!LF$14)</f>
        <v/>
      </c>
      <c r="D880" s="85" t="str">
        <f>IFERROR(IF(INDEX(종합보정값!$LF:$LF,MATCH($B880,종합보정값!$LE:$LE,0))="","",INDEX(종합보정값!$LF:$LF,MATCH($B880,종합보정값!$LE:$LE,0))+IF(INDEX(종합보정값!$LH:$LH,MATCH($B880,종합보정값!$LE:$LE,0))="인문",종합보정값!LF$6,종합보정값!LG$6)),"")</f>
        <v/>
      </c>
      <c r="E880" s="85" t="str">
        <f>IF(D880="","",D880+종합보정값!LG$14)</f>
        <v/>
      </c>
      <c r="F880" s="86" t="str">
        <f>IF(G880="","",G880+종합보정값!LF$15)</f>
        <v/>
      </c>
      <c r="G880" s="86" t="str">
        <f>IFERROR(IF(INDEX(종합보정값!$LF:$LF,MATCH($B880,종합보정값!$LE:$LE,0))="","",INDEX(종합보정값!$LF:$LF,MATCH($B880,종합보정값!$LE:$LE,0))+IF(INDEX(종합보정값!$LH:$LH,MATCH($B880,종합보정값!$LE:$LE,0))="인문",종합보정값!LF$7,종합보정값!LG$7)),"")</f>
        <v/>
      </c>
      <c r="H880" s="86" t="str">
        <f>IF(G880="","",G880+종합보정값!LG$15)</f>
        <v/>
      </c>
      <c r="I880" s="87" t="str">
        <f>IF(J880="","",J880+종합보정값!LF$16)</f>
        <v/>
      </c>
      <c r="J880" s="87" t="str">
        <f>IFERROR(IF(INDEX(종합보정값!$LF:$LF,MATCH($B880,종합보정값!$LE:$LE,0))="","",INDEX(종합보정값!$LF:$LF,MATCH($B880,종합보정값!$LE:$LE,0))+IF(INDEX(종합보정값!$LH:$LH,MATCH($B880,종합보정값!$LE:$LE,0))="인문",종합보정값!LF$8,종합보정값!LG$8)),"")</f>
        <v/>
      </c>
      <c r="K880" s="87" t="str">
        <f>IF(J880="","",J880+종합보정값!LG$16)</f>
        <v/>
      </c>
      <c r="L880" s="88" t="str">
        <f>IF(M880="","",M880+종합보정값!LF$17)</f>
        <v/>
      </c>
      <c r="M880" s="88" t="str">
        <f>IFERROR(IF(INDEX(종합보정값!$LF:$LF,MATCH($B880,종합보정값!$LE:$LE,0))="","",INDEX(종합보정값!$LF:$LF,MATCH($B880,종합보정값!$LE:$LE,0))+IF(INDEX(종합보정값!$LH:$LH,MATCH($B880,종합보정값!$LE:$LE,0))="인문",종합보정값!LF$9,종합보정값!LG$9)),"")</f>
        <v/>
      </c>
      <c r="N880" s="88" t="str">
        <f>IF(M880="","",M880+종합보정값!LG$17)</f>
        <v/>
      </c>
      <c r="O880" s="89" t="str">
        <f>IF(P880="","",P880+종합보정값!LF$18)</f>
        <v/>
      </c>
      <c r="P880" s="89" t="str">
        <f>IFERROR(IF(INDEX(종합보정값!$LF:$LF,MATCH($B880,종합보정값!$LE:$LE,0))="","",INDEX(종합보정값!$LF:$LF,MATCH($B880,종합보정값!$LE:$LE,0))+IF(INDEX(종합보정값!$LH:$LH,MATCH($B880,종합보정값!$LE:$LE,0))="인문",종합보정값!LF$10,종합보정값!LG$10)),"")</f>
        <v/>
      </c>
      <c r="Q880" s="89" t="str">
        <f>IF(P880="","",P880+종합보정값!LG$18)</f>
        <v/>
      </c>
    </row>
    <row r="881" spans="2:17">
      <c r="B881" s="84" t="s">
        <v>2360</v>
      </c>
      <c r="C881" s="85" t="str">
        <f>IF(D881="","",D881+종합보정값!LF$14)</f>
        <v/>
      </c>
      <c r="D881" s="85" t="str">
        <f>IFERROR(IF(INDEX(종합보정값!$LF:$LF,MATCH($B881,종합보정값!$LE:$LE,0))="","",INDEX(종합보정값!$LF:$LF,MATCH($B881,종합보정값!$LE:$LE,0))+IF(INDEX(종합보정값!$LH:$LH,MATCH($B881,종합보정값!$LE:$LE,0))="인문",종합보정값!LF$6,종합보정값!LG$6)),"")</f>
        <v/>
      </c>
      <c r="E881" s="85" t="str">
        <f>IF(D881="","",D881+종합보정값!LG$14)</f>
        <v/>
      </c>
      <c r="F881" s="86" t="str">
        <f>IF(G881="","",G881+종합보정값!LF$15)</f>
        <v/>
      </c>
      <c r="G881" s="86" t="str">
        <f>IFERROR(IF(INDEX(종합보정값!$LF:$LF,MATCH($B881,종합보정값!$LE:$LE,0))="","",INDEX(종합보정값!$LF:$LF,MATCH($B881,종합보정값!$LE:$LE,0))+IF(INDEX(종합보정값!$LH:$LH,MATCH($B881,종합보정값!$LE:$LE,0))="인문",종합보정값!LF$7,종합보정값!LG$7)),"")</f>
        <v/>
      </c>
      <c r="H881" s="86" t="str">
        <f>IF(G881="","",G881+종합보정값!LG$15)</f>
        <v/>
      </c>
      <c r="I881" s="87" t="str">
        <f>IF(J881="","",J881+종합보정값!LF$16)</f>
        <v/>
      </c>
      <c r="J881" s="87" t="str">
        <f>IFERROR(IF(INDEX(종합보정값!$LF:$LF,MATCH($B881,종합보정값!$LE:$LE,0))="","",INDEX(종합보정값!$LF:$LF,MATCH($B881,종합보정값!$LE:$LE,0))+IF(INDEX(종합보정값!$LH:$LH,MATCH($B881,종합보정값!$LE:$LE,0))="인문",종합보정값!LF$8,종합보정값!LG$8)),"")</f>
        <v/>
      </c>
      <c r="K881" s="87" t="str">
        <f>IF(J881="","",J881+종합보정값!LG$16)</f>
        <v/>
      </c>
      <c r="L881" s="88" t="str">
        <f>IF(M881="","",M881+종합보정값!LF$17)</f>
        <v/>
      </c>
      <c r="M881" s="88" t="str">
        <f>IFERROR(IF(INDEX(종합보정값!$LF:$LF,MATCH($B881,종합보정값!$LE:$LE,0))="","",INDEX(종합보정값!$LF:$LF,MATCH($B881,종합보정값!$LE:$LE,0))+IF(INDEX(종합보정값!$LH:$LH,MATCH($B881,종합보정값!$LE:$LE,0))="인문",종합보정값!LF$9,종합보정값!LG$9)),"")</f>
        <v/>
      </c>
      <c r="N881" s="88" t="str">
        <f>IF(M881="","",M881+종합보정값!LG$17)</f>
        <v/>
      </c>
      <c r="O881" s="89" t="str">
        <f>IF(P881="","",P881+종합보정값!LF$18)</f>
        <v/>
      </c>
      <c r="P881" s="89" t="str">
        <f>IFERROR(IF(INDEX(종합보정값!$LF:$LF,MATCH($B881,종합보정값!$LE:$LE,0))="","",INDEX(종합보정값!$LF:$LF,MATCH($B881,종합보정값!$LE:$LE,0))+IF(INDEX(종합보정값!$LH:$LH,MATCH($B881,종합보정값!$LE:$LE,0))="인문",종합보정값!LF$10,종합보정값!LG$10)),"")</f>
        <v/>
      </c>
      <c r="Q881" s="89" t="str">
        <f>IF(P881="","",P881+종합보정값!LG$18)</f>
        <v/>
      </c>
    </row>
    <row r="882" spans="2:17">
      <c r="B882" s="84" t="s">
        <v>2361</v>
      </c>
      <c r="C882" s="85" t="str">
        <f>IF(D882="","",D882+종합보정값!LF$14)</f>
        <v/>
      </c>
      <c r="D882" s="85" t="str">
        <f>IFERROR(IF(INDEX(종합보정값!$LF:$LF,MATCH($B882,종합보정값!$LE:$LE,0))="","",INDEX(종합보정값!$LF:$LF,MATCH($B882,종합보정값!$LE:$LE,0))+IF(INDEX(종합보정값!$LH:$LH,MATCH($B882,종합보정값!$LE:$LE,0))="인문",종합보정값!LF$6,종합보정값!LG$6)),"")</f>
        <v/>
      </c>
      <c r="E882" s="85" t="str">
        <f>IF(D882="","",D882+종합보정값!LG$14)</f>
        <v/>
      </c>
      <c r="F882" s="86" t="str">
        <f>IF(G882="","",G882+종합보정값!LF$15)</f>
        <v/>
      </c>
      <c r="G882" s="86" t="str">
        <f>IFERROR(IF(INDEX(종합보정값!$LF:$LF,MATCH($B882,종합보정값!$LE:$LE,0))="","",INDEX(종합보정값!$LF:$LF,MATCH($B882,종합보정값!$LE:$LE,0))+IF(INDEX(종합보정값!$LH:$LH,MATCH($B882,종합보정값!$LE:$LE,0))="인문",종합보정값!LF$7,종합보정값!LG$7)),"")</f>
        <v/>
      </c>
      <c r="H882" s="86" t="str">
        <f>IF(G882="","",G882+종합보정값!LG$15)</f>
        <v/>
      </c>
      <c r="I882" s="87" t="str">
        <f>IF(J882="","",J882+종합보정값!LF$16)</f>
        <v/>
      </c>
      <c r="J882" s="87" t="str">
        <f>IFERROR(IF(INDEX(종합보정값!$LF:$LF,MATCH($B882,종합보정값!$LE:$LE,0))="","",INDEX(종합보정값!$LF:$LF,MATCH($B882,종합보정값!$LE:$LE,0))+IF(INDEX(종합보정값!$LH:$LH,MATCH($B882,종합보정값!$LE:$LE,0))="인문",종합보정값!LF$8,종합보정값!LG$8)),"")</f>
        <v/>
      </c>
      <c r="K882" s="87" t="str">
        <f>IF(J882="","",J882+종합보정값!LG$16)</f>
        <v/>
      </c>
      <c r="L882" s="88" t="str">
        <f>IF(M882="","",M882+종합보정값!LF$17)</f>
        <v/>
      </c>
      <c r="M882" s="88" t="str">
        <f>IFERROR(IF(INDEX(종합보정값!$LF:$LF,MATCH($B882,종합보정값!$LE:$LE,0))="","",INDEX(종합보정값!$LF:$LF,MATCH($B882,종합보정값!$LE:$LE,0))+IF(INDEX(종합보정값!$LH:$LH,MATCH($B882,종합보정값!$LE:$LE,0))="인문",종합보정값!LF$9,종합보정값!LG$9)),"")</f>
        <v/>
      </c>
      <c r="N882" s="88" t="str">
        <f>IF(M882="","",M882+종합보정값!LG$17)</f>
        <v/>
      </c>
      <c r="O882" s="89" t="str">
        <f>IF(P882="","",P882+종합보정값!LF$18)</f>
        <v/>
      </c>
      <c r="P882" s="89" t="str">
        <f>IFERROR(IF(INDEX(종합보정값!$LF:$LF,MATCH($B882,종합보정값!$LE:$LE,0))="","",INDEX(종합보정값!$LF:$LF,MATCH($B882,종합보정값!$LE:$LE,0))+IF(INDEX(종합보정값!$LH:$LH,MATCH($B882,종합보정값!$LE:$LE,0))="인문",종합보정값!LF$10,종합보정값!LG$10)),"")</f>
        <v/>
      </c>
      <c r="Q882" s="89" t="str">
        <f>IF(P882="","",P882+종합보정값!LG$18)</f>
        <v/>
      </c>
    </row>
    <row r="883" spans="2:17">
      <c r="B883" s="84" t="s">
        <v>2362</v>
      </c>
      <c r="C883" s="85" t="str">
        <f>IF(D883="","",D883+종합보정값!LF$14)</f>
        <v/>
      </c>
      <c r="D883" s="85" t="str">
        <f>IFERROR(IF(INDEX(종합보정값!$LF:$LF,MATCH($B883,종합보정값!$LE:$LE,0))="","",INDEX(종합보정값!$LF:$LF,MATCH($B883,종합보정값!$LE:$LE,0))+IF(INDEX(종합보정값!$LH:$LH,MATCH($B883,종합보정값!$LE:$LE,0))="인문",종합보정값!LF$6,종합보정값!LG$6)),"")</f>
        <v/>
      </c>
      <c r="E883" s="85" t="str">
        <f>IF(D883="","",D883+종합보정값!LG$14)</f>
        <v/>
      </c>
      <c r="F883" s="86" t="str">
        <f>IF(G883="","",G883+종합보정값!LF$15)</f>
        <v/>
      </c>
      <c r="G883" s="86" t="str">
        <f>IFERROR(IF(INDEX(종합보정값!$LF:$LF,MATCH($B883,종합보정값!$LE:$LE,0))="","",INDEX(종합보정값!$LF:$LF,MATCH($B883,종합보정값!$LE:$LE,0))+IF(INDEX(종합보정값!$LH:$LH,MATCH($B883,종합보정값!$LE:$LE,0))="인문",종합보정값!LF$7,종합보정값!LG$7)),"")</f>
        <v/>
      </c>
      <c r="H883" s="86" t="str">
        <f>IF(G883="","",G883+종합보정값!LG$15)</f>
        <v/>
      </c>
      <c r="I883" s="87" t="str">
        <f>IF(J883="","",J883+종합보정값!LF$16)</f>
        <v/>
      </c>
      <c r="J883" s="87" t="str">
        <f>IFERROR(IF(INDEX(종합보정값!$LF:$LF,MATCH($B883,종합보정값!$LE:$LE,0))="","",INDEX(종합보정값!$LF:$LF,MATCH($B883,종합보정값!$LE:$LE,0))+IF(INDEX(종합보정값!$LH:$LH,MATCH($B883,종합보정값!$LE:$LE,0))="인문",종합보정값!LF$8,종합보정값!LG$8)),"")</f>
        <v/>
      </c>
      <c r="K883" s="87" t="str">
        <f>IF(J883="","",J883+종합보정값!LG$16)</f>
        <v/>
      </c>
      <c r="L883" s="88" t="str">
        <f>IF(M883="","",M883+종합보정값!LF$17)</f>
        <v/>
      </c>
      <c r="M883" s="88" t="str">
        <f>IFERROR(IF(INDEX(종합보정값!$LF:$LF,MATCH($B883,종합보정값!$LE:$LE,0))="","",INDEX(종합보정값!$LF:$LF,MATCH($B883,종합보정값!$LE:$LE,0))+IF(INDEX(종합보정값!$LH:$LH,MATCH($B883,종합보정값!$LE:$LE,0))="인문",종합보정값!LF$9,종합보정값!LG$9)),"")</f>
        <v/>
      </c>
      <c r="N883" s="88" t="str">
        <f>IF(M883="","",M883+종합보정값!LG$17)</f>
        <v/>
      </c>
      <c r="O883" s="89" t="str">
        <f>IF(P883="","",P883+종합보정값!LF$18)</f>
        <v/>
      </c>
      <c r="P883" s="89" t="str">
        <f>IFERROR(IF(INDEX(종합보정값!$LF:$LF,MATCH($B883,종합보정값!$LE:$LE,0))="","",INDEX(종합보정값!$LF:$LF,MATCH($B883,종합보정값!$LE:$LE,0))+IF(INDEX(종합보정값!$LH:$LH,MATCH($B883,종합보정값!$LE:$LE,0))="인문",종합보정값!LF$10,종합보정값!LG$10)),"")</f>
        <v/>
      </c>
      <c r="Q883" s="89" t="str">
        <f>IF(P883="","",P883+종합보정값!LG$18)</f>
        <v/>
      </c>
    </row>
    <row r="885" spans="2:17">
      <c r="B885" s="159" t="s">
        <v>2363</v>
      </c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5"/>
    </row>
    <row r="886" spans="2:17">
      <c r="B886" s="78"/>
      <c r="C886" s="163" t="s">
        <v>1862</v>
      </c>
      <c r="D886" s="154"/>
      <c r="E886" s="155"/>
      <c r="F886" s="161" t="s">
        <v>1863</v>
      </c>
      <c r="G886" s="154"/>
      <c r="H886" s="155"/>
      <c r="I886" s="162" t="s">
        <v>1864</v>
      </c>
      <c r="J886" s="154"/>
      <c r="K886" s="155"/>
      <c r="L886" s="156" t="s">
        <v>1865</v>
      </c>
      <c r="M886" s="154"/>
      <c r="N886" s="155"/>
      <c r="O886" s="157" t="s">
        <v>1866</v>
      </c>
      <c r="P886" s="154"/>
      <c r="Q886" s="155"/>
    </row>
    <row r="887" spans="2:17">
      <c r="B887" s="78" t="s">
        <v>1869</v>
      </c>
      <c r="C887" s="79" t="s">
        <v>19</v>
      </c>
      <c r="D887" s="79" t="s">
        <v>20</v>
      </c>
      <c r="E887" s="79" t="s">
        <v>21</v>
      </c>
      <c r="F887" s="80" t="s">
        <v>19</v>
      </c>
      <c r="G887" s="80" t="s">
        <v>20</v>
      </c>
      <c r="H887" s="80" t="s">
        <v>21</v>
      </c>
      <c r="I887" s="81" t="s">
        <v>19</v>
      </c>
      <c r="J887" s="81" t="s">
        <v>20</v>
      </c>
      <c r="K887" s="81" t="s">
        <v>21</v>
      </c>
      <c r="L887" s="82" t="s">
        <v>19</v>
      </c>
      <c r="M887" s="82" t="s">
        <v>20</v>
      </c>
      <c r="N887" s="82" t="s">
        <v>21</v>
      </c>
      <c r="O887" s="83" t="s">
        <v>19</v>
      </c>
      <c r="P887" s="83" t="s">
        <v>20</v>
      </c>
      <c r="Q887" s="83" t="s">
        <v>21</v>
      </c>
    </row>
    <row r="888" spans="2:17">
      <c r="B888" s="84" t="s">
        <v>2364</v>
      </c>
      <c r="C888" s="85" t="str">
        <f>IF(D888="","",D888+종합보정값!LK$14)</f>
        <v/>
      </c>
      <c r="D888" s="85" t="str">
        <f>IFERROR(IF(INDEX(종합보정값!$LK:$LK,MATCH(SUBSTITUTE($B888,"인문1","인문2"),종합보정값!$LJ:$LJ,0))="","",INDEX(종합보정값!$LK:$LK,MATCH(SUBSTITUTE($B888,"인문1","인문2"),종합보정값!$LJ:$LJ,0))+종합보정값!LK$6-종합보정값!LK$35),"")</f>
        <v/>
      </c>
      <c r="E888" s="85" t="str">
        <f>IF(D888="","",D888+종합보정값!LL$14)</f>
        <v/>
      </c>
      <c r="F888" s="86" t="str">
        <f>IF(G888="","",G888+종합보정값!LK$15)</f>
        <v/>
      </c>
      <c r="G888" s="86" t="str">
        <f>IFERROR(IF(INDEX(종합보정값!$LK:$LK,MATCH(SUBSTITUTE($B888,"인문1","인문2"),종합보정값!$LJ:$LJ,0))="","",INDEX(종합보정값!$LK:$LK,MATCH(SUBSTITUTE($B888,"인문1","인문2"),종합보정값!$LJ:$LJ,0))+종합보정값!LK$7-종합보정값!LK$36),"")</f>
        <v/>
      </c>
      <c r="H888" s="86" t="str">
        <f>IF(G888="","",G888+종합보정값!LL$15)</f>
        <v/>
      </c>
      <c r="I888" s="87" t="str">
        <f>IF(J888="","",J888+종합보정값!LK$16)</f>
        <v/>
      </c>
      <c r="J888" s="87" t="str">
        <f>IFERROR(IF(INDEX(종합보정값!$LK:$LK,MATCH(SUBSTITUTE($B888,"인문1","인문2"),종합보정값!$LJ:$LJ,0))="","",INDEX(종합보정값!$LK:$LK,MATCH(SUBSTITUTE($B888,"인문1","인문2"),종합보정값!$LJ:$LJ,0))+종합보정값!LK$8-종합보정값!LK$37),"")</f>
        <v/>
      </c>
      <c r="K888" s="87" t="str">
        <f>IF(J888="","",J888+종합보정값!LL$16)</f>
        <v/>
      </c>
      <c r="L888" s="88" t="str">
        <f>IF(M888="","",M888+종합보정값!LK$17)</f>
        <v/>
      </c>
      <c r="M888" s="88" t="str">
        <f>IFERROR(IF(INDEX(종합보정값!$LK:$LK,MATCH(SUBSTITUTE($B888,"인문1","인문2"),종합보정값!$LJ:$LJ,0))="","",INDEX(종합보정값!$LK:$LK,MATCH(SUBSTITUTE($B888,"인문1","인문2"),종합보정값!$LJ:$LJ,0))+종합보정값!LK$9-종합보정값!LK$38),"")</f>
        <v/>
      </c>
      <c r="N888" s="88" t="str">
        <f>IF(M888="","",M888+종합보정값!LL$17)</f>
        <v/>
      </c>
      <c r="O888" s="89" t="str">
        <f>IF(P888="","",P888+종합보정값!LK$18)</f>
        <v/>
      </c>
      <c r="P888" s="89" t="str">
        <f>IFERROR(IF(INDEX(종합보정값!$LK:$LK,MATCH(SUBSTITUTE($B888,"인문1","인문2"),종합보정값!$LJ:$LJ,0))="","",INDEX(종합보정값!$LK:$LK,MATCH(SUBSTITUTE($B888,"인문1","인문2"),종합보정값!$LJ:$LJ,0))+종합보정값!LK$10-종합보정값!LK$39),"")</f>
        <v/>
      </c>
      <c r="Q888" s="89" t="str">
        <f>IF(P888="","",P888+종합보정값!LL$18)</f>
        <v/>
      </c>
    </row>
    <row r="889" spans="2:17">
      <c r="B889" s="84" t="s">
        <v>2365</v>
      </c>
      <c r="C889" s="85" t="str">
        <f>IF(D889="","",D889+종합보정값!LK$14)</f>
        <v/>
      </c>
      <c r="D889" s="85" t="str">
        <f>IFERROR(IF(INDEX(종합보정값!$LK:$LK,MATCH($B889,종합보정값!$LJ:$LJ,0))="","",INDEX(종합보정값!$LK:$LK,MATCH($B889,종합보정값!$LJ:$LJ,0))+IF(INDEX(종합보정값!$LM:$LM,MATCH($B889,종합보정값!$LJ:$LJ,0))="인문",종합보정값!LK$6,종합보정값!LL$6)),"")</f>
        <v/>
      </c>
      <c r="E889" s="85" t="str">
        <f>IF(D889="","",D889+종합보정값!LL$14)</f>
        <v/>
      </c>
      <c r="F889" s="86" t="str">
        <f>IF(G889="","",G889+종합보정값!LK$15)</f>
        <v/>
      </c>
      <c r="G889" s="86" t="str">
        <f>IFERROR(IF(INDEX(종합보정값!$LK:$LK,MATCH($B889,종합보정값!$LJ:$LJ,0))="","",INDEX(종합보정값!$LK:$LK,MATCH($B889,종합보정값!$LJ:$LJ,0))+IF(INDEX(종합보정값!$LM:$LM,MATCH($B889,종합보정값!$LJ:$LJ,0))="인문",종합보정값!LK$7,종합보정값!LL$7)),"")</f>
        <v/>
      </c>
      <c r="H889" s="86" t="str">
        <f>IF(G889="","",G889+종합보정값!LL$15)</f>
        <v/>
      </c>
      <c r="I889" s="87" t="str">
        <f>IF(J889="","",J889+종합보정값!LK$16)</f>
        <v/>
      </c>
      <c r="J889" s="87" t="str">
        <f>IFERROR(IF(INDEX(종합보정값!$LK:$LK,MATCH($B889,종합보정값!$LJ:$LJ,0))="","",INDEX(종합보정값!$LK:$LK,MATCH($B889,종합보정값!$LJ:$LJ,0))+IF(INDEX(종합보정값!$LM:$LM,MATCH($B889,종합보정값!$LJ:$LJ,0))="인문",종합보정값!LK$8,종합보정값!LL$8)),"")</f>
        <v/>
      </c>
      <c r="K889" s="87" t="str">
        <f>IF(J889="","",J889+종합보정값!LL$16)</f>
        <v/>
      </c>
      <c r="L889" s="88" t="str">
        <f>IF(M889="","",M889+종합보정값!LK$17)</f>
        <v/>
      </c>
      <c r="M889" s="88" t="str">
        <f>IFERROR(IF(INDEX(종합보정값!$LK:$LK,MATCH($B889,종합보정값!$LJ:$LJ,0))="","",INDEX(종합보정값!$LK:$LK,MATCH($B889,종합보정값!$LJ:$LJ,0))+IF(INDEX(종합보정값!$LM:$LM,MATCH($B889,종합보정값!$LJ:$LJ,0))="인문",종합보정값!LK$9,종합보정값!LL$9)),"")</f>
        <v/>
      </c>
      <c r="N889" s="88" t="str">
        <f>IF(M889="","",M889+종합보정값!LL$17)</f>
        <v/>
      </c>
      <c r="O889" s="89" t="str">
        <f>IF(P889="","",P889+종합보정값!LK$18)</f>
        <v/>
      </c>
      <c r="P889" s="89" t="str">
        <f>IFERROR(IF(INDEX(종합보정값!$LK:$LK,MATCH($B889,종합보정값!$LJ:$LJ,0))="","",INDEX(종합보정값!$LK:$LK,MATCH($B889,종합보정값!$LJ:$LJ,0))+IF(INDEX(종합보정값!$LM:$LM,MATCH($B889,종합보정값!$LJ:$LJ,0))="인문",종합보정값!LK$10,종합보정값!LL$10)),"")</f>
        <v/>
      </c>
      <c r="Q889" s="89" t="str">
        <f>IF(P889="","",P889+종합보정값!LL$18)</f>
        <v/>
      </c>
    </row>
    <row r="890" spans="2:17">
      <c r="B890" s="84" t="s">
        <v>2366</v>
      </c>
      <c r="C890" s="85" t="str">
        <f>IF(D890="","",D890+종합보정값!LK$14)</f>
        <v/>
      </c>
      <c r="D890" s="85" t="str">
        <f>IFERROR(IF(INDEX(종합보정값!$LK:$LK,MATCH(SUBSTITUTE($B890,"인문3","인문2"),종합보정값!$LJ:$LJ,0))="","",INDEX(종합보정값!$LK:$LK,MATCH(SUBSTITUTE($B890,"인문3","인문2"),종합보정값!$LJ:$LJ,0))+종합보정값!LK$6+종합보정값!LK$35),"")</f>
        <v/>
      </c>
      <c r="E890" s="85" t="str">
        <f>IF(D890="","",D890+종합보정값!LL$14)</f>
        <v/>
      </c>
      <c r="F890" s="86" t="str">
        <f>IF(G890="","",G890+종합보정값!LK$15)</f>
        <v/>
      </c>
      <c r="G890" s="86" t="str">
        <f>IFERROR(IF(INDEX(종합보정값!$LK:$LK,MATCH(SUBSTITUTE($B890,"인문3","인문2"),종합보정값!$LJ:$LJ,0))="","",INDEX(종합보정값!$LK:$LK,MATCH(SUBSTITUTE($B890,"인문3","인문2"),종합보정값!$LJ:$LJ,0))+종합보정값!LK$7+종합보정값!LK$36),"")</f>
        <v/>
      </c>
      <c r="H890" s="86" t="str">
        <f>IF(G890="","",G890+종합보정값!LL$15)</f>
        <v/>
      </c>
      <c r="I890" s="87" t="str">
        <f>IF(J890="","",J890+종합보정값!LK$16)</f>
        <v/>
      </c>
      <c r="J890" s="87" t="str">
        <f>IFERROR(IF(INDEX(종합보정값!$LK:$LK,MATCH(SUBSTITUTE($B890,"인문3","인문2"),종합보정값!$LJ:$LJ,0))="","",INDEX(종합보정값!$LK:$LK,MATCH(SUBSTITUTE($B890,"인문3","인문2"),종합보정값!$LJ:$LJ,0))+종합보정값!LK$8+종합보정값!LK$37),"")</f>
        <v/>
      </c>
      <c r="K890" s="87" t="str">
        <f>IF(J890="","",J890+종합보정값!LL$16)</f>
        <v/>
      </c>
      <c r="L890" s="88" t="str">
        <f>IF(M890="","",M890+종합보정값!LK$17)</f>
        <v/>
      </c>
      <c r="M890" s="88" t="str">
        <f>IFERROR(IF(INDEX(종합보정값!$LK:$LK,MATCH(SUBSTITUTE($B890,"인문3","인문2"),종합보정값!$LJ:$LJ,0))="","",INDEX(종합보정값!$LK:$LK,MATCH(SUBSTITUTE($B890,"인문3","인문2"),종합보정값!$LJ:$LJ,0))+종합보정값!LK$9+종합보정값!LK$38),"")</f>
        <v/>
      </c>
      <c r="N890" s="88" t="str">
        <f>IF(M890="","",M890+종합보정값!LL$17)</f>
        <v/>
      </c>
      <c r="O890" s="89" t="str">
        <f>IF(P890="","",P890+종합보정값!LK$18)</f>
        <v/>
      </c>
      <c r="P890" s="89" t="str">
        <f>IFERROR(IF(INDEX(종합보정값!$LK:$LK,MATCH(SUBSTITUTE($B890,"인문3","인문2"),종합보정값!$LJ:$LJ,0))="","",INDEX(종합보정값!$LK:$LK,MATCH(SUBSTITUTE($B890,"인문3","인문2"),종합보정값!$LJ:$LJ,0))+종합보정값!LK$10+종합보정값!LK$39),"")</f>
        <v/>
      </c>
      <c r="Q890" s="89" t="str">
        <f>IF(P890="","",P890+종합보정값!LL$18)</f>
        <v/>
      </c>
    </row>
    <row r="891" spans="2:17">
      <c r="B891" s="84" t="s">
        <v>2367</v>
      </c>
      <c r="C891" s="85" t="str">
        <f>IF(D891="","",D891+종합보정값!LK$14)</f>
        <v/>
      </c>
      <c r="D891" s="85" t="str">
        <f>IFERROR(IF(INDEX(종합보정값!$LK:$LK,MATCH(SUBSTITUTE($B891,"자연1","자연2"),종합보정값!$LJ:$LJ,0))="","",INDEX(종합보정값!$LK:$LK,MATCH(SUBSTITUTE($B891,"자연1","자연2"),종합보정값!$LJ:$LJ,0))+종합보정값!LL$6-종합보정값!LL$35),"")</f>
        <v/>
      </c>
      <c r="E891" s="85" t="str">
        <f>IF(D891="","",D891+종합보정값!LL$14)</f>
        <v/>
      </c>
      <c r="F891" s="86" t="str">
        <f>IF(G891="","",G891+종합보정값!LK$15)</f>
        <v/>
      </c>
      <c r="G891" s="86" t="str">
        <f>IFERROR(IF(INDEX(종합보정값!$LK:$LK,MATCH(SUBSTITUTE($B891,"자연1","자연2"),종합보정값!$LJ:$LJ,0))="","",INDEX(종합보정값!$LK:$LK,MATCH(SUBSTITUTE($B891,"자연1","자연2"),종합보정값!$LJ:$LJ,0))+종합보정값!LL$7-종합보정값!LL$36),"")</f>
        <v/>
      </c>
      <c r="H891" s="86" t="str">
        <f>IF(G891="","",G891+종합보정값!LL$15)</f>
        <v/>
      </c>
      <c r="I891" s="87" t="str">
        <f>IF(J891="","",J891+종합보정값!LK$16)</f>
        <v/>
      </c>
      <c r="J891" s="87" t="str">
        <f>IFERROR(IF(INDEX(종합보정값!$LK:$LK,MATCH(SUBSTITUTE($B891,"자연1","자연2"),종합보정값!$LJ:$LJ,0))="","",INDEX(종합보정값!$LK:$LK,MATCH(SUBSTITUTE($B891,"자연1","자연2"),종합보정값!$LJ:$LJ,0))+종합보정값!LL$8-종합보정값!LL$37),"")</f>
        <v/>
      </c>
      <c r="K891" s="87" t="str">
        <f>IF(J891="","",J891+종합보정값!LL$16)</f>
        <v/>
      </c>
      <c r="L891" s="88" t="str">
        <f>IF(M891="","",M891+종합보정값!LK$17)</f>
        <v/>
      </c>
      <c r="M891" s="88" t="str">
        <f>IFERROR(IF(INDEX(종합보정값!$LK:$LK,MATCH(SUBSTITUTE($B891,"자연1","자연2"),종합보정값!$LJ:$LJ,0))="","",INDEX(종합보정값!$LK:$LK,MATCH(SUBSTITUTE($B891,"자연1","자연2"),종합보정값!$LJ:$LJ,0))+종합보정값!LL$9-종합보정값!LL$38),"")</f>
        <v/>
      </c>
      <c r="N891" s="88" t="str">
        <f>IF(M891="","",M891+종합보정값!LL$17)</f>
        <v/>
      </c>
      <c r="O891" s="89" t="str">
        <f>IF(P891="","",P891+종합보정값!LK$18)</f>
        <v/>
      </c>
      <c r="P891" s="89" t="str">
        <f>IFERROR(IF(INDEX(종합보정값!$LK:$LK,MATCH(SUBSTITUTE($B891,"자연1","자연2"),종합보정값!$LJ:$LJ,0))="","",INDEX(종합보정값!$LK:$LK,MATCH(SUBSTITUTE($B891,"자연1","자연2"),종합보정값!$LJ:$LJ,0))+종합보정값!LL$10-종합보정값!LL$39),"")</f>
        <v/>
      </c>
      <c r="Q891" s="89" t="str">
        <f>IF(P891="","",P891+종합보정값!LL$18)</f>
        <v/>
      </c>
    </row>
    <row r="892" spans="2:17">
      <c r="B892" s="84" t="s">
        <v>2368</v>
      </c>
      <c r="C892" s="85" t="str">
        <f>IF(D892="","",D892+종합보정값!LK$14)</f>
        <v/>
      </c>
      <c r="D892" s="85" t="str">
        <f>IFERROR(IF(INDEX(종합보정값!$LK:$LK,MATCH($B892,종합보정값!$LJ:$LJ,0))="","",INDEX(종합보정값!$LK:$LK,MATCH($B892,종합보정값!$LJ:$LJ,0))+IF(INDEX(종합보정값!$LM:$LM,MATCH($B892,종합보정값!$LJ:$LJ,0))="인문",종합보정값!LK$6,종합보정값!LL$6)),"")</f>
        <v/>
      </c>
      <c r="E892" s="85" t="str">
        <f>IF(D892="","",D892+종합보정값!LL$14)</f>
        <v/>
      </c>
      <c r="F892" s="86" t="str">
        <f>IF(G892="","",G892+종합보정값!LK$15)</f>
        <v/>
      </c>
      <c r="G892" s="86" t="str">
        <f>IFERROR(IF(INDEX(종합보정값!$LK:$LK,MATCH($B892,종합보정값!$LJ:$LJ,0))="","",INDEX(종합보정값!$LK:$LK,MATCH($B892,종합보정값!$LJ:$LJ,0))+IF(INDEX(종합보정값!$LM:$LM,MATCH($B892,종합보정값!$LJ:$LJ,0))="인문",종합보정값!LK$7,종합보정값!LL$7)),"")</f>
        <v/>
      </c>
      <c r="H892" s="86" t="str">
        <f>IF(G892="","",G892+종합보정값!LL$15)</f>
        <v/>
      </c>
      <c r="I892" s="87" t="str">
        <f>IF(J892="","",J892+종합보정값!LK$16)</f>
        <v/>
      </c>
      <c r="J892" s="87" t="str">
        <f>IFERROR(IF(INDEX(종합보정값!$LK:$LK,MATCH($B892,종합보정값!$LJ:$LJ,0))="","",INDEX(종합보정값!$LK:$LK,MATCH($B892,종합보정값!$LJ:$LJ,0))+IF(INDEX(종합보정값!$LM:$LM,MATCH($B892,종합보정값!$LJ:$LJ,0))="인문",종합보정값!LK$8,종합보정값!LL$8)),"")</f>
        <v/>
      </c>
      <c r="K892" s="87" t="str">
        <f>IF(J892="","",J892+종합보정값!LL$16)</f>
        <v/>
      </c>
      <c r="L892" s="88" t="str">
        <f>IF(M892="","",M892+종합보정값!LK$17)</f>
        <v/>
      </c>
      <c r="M892" s="88" t="str">
        <f>IFERROR(IF(INDEX(종합보정값!$LK:$LK,MATCH($B892,종합보정값!$LJ:$LJ,0))="","",INDEX(종합보정값!$LK:$LK,MATCH($B892,종합보정값!$LJ:$LJ,0))+IF(INDEX(종합보정값!$LM:$LM,MATCH($B892,종합보정값!$LJ:$LJ,0))="인문",종합보정값!LK$9,종합보정값!LL$9)),"")</f>
        <v/>
      </c>
      <c r="N892" s="88" t="str">
        <f>IF(M892="","",M892+종합보정값!LL$17)</f>
        <v/>
      </c>
      <c r="O892" s="89" t="str">
        <f>IF(P892="","",P892+종합보정값!LK$18)</f>
        <v/>
      </c>
      <c r="P892" s="89" t="str">
        <f>IFERROR(IF(INDEX(종합보정값!$LK:$LK,MATCH($B892,종합보정값!$LJ:$LJ,0))="","",INDEX(종합보정값!$LK:$LK,MATCH($B892,종합보정값!$LJ:$LJ,0))+IF(INDEX(종합보정값!$LM:$LM,MATCH($B892,종합보정값!$LJ:$LJ,0))="인문",종합보정값!LK$10,종합보정값!LL$10)),"")</f>
        <v/>
      </c>
      <c r="Q892" s="89" t="str">
        <f>IF(P892="","",P892+종합보정값!LL$18)</f>
        <v/>
      </c>
    </row>
    <row r="893" spans="2:17">
      <c r="B893" s="84" t="s">
        <v>2369</v>
      </c>
      <c r="C893" s="85" t="str">
        <f>IF(D893="","",D893+종합보정값!LK$14)</f>
        <v/>
      </c>
      <c r="D893" s="85" t="str">
        <f>IFERROR(IF(INDEX(종합보정값!$LK:$LK,MATCH(SUBSTITUTE($B893,"자연3","자연2"),종합보정값!$LJ:$LJ,0))="","",INDEX(종합보정값!$LK:$LK,MATCH(SUBSTITUTE($B893,"자연3","자연2"),종합보정값!$LJ:$LJ,0))+종합보정값!LL$6+종합보정값!LL$35),"")</f>
        <v/>
      </c>
      <c r="E893" s="85" t="str">
        <f>IF(D893="","",D893+종합보정값!LL$14)</f>
        <v/>
      </c>
      <c r="F893" s="86" t="str">
        <f>IF(G893="","",G893+종합보정값!LK$15)</f>
        <v/>
      </c>
      <c r="G893" s="86" t="str">
        <f>IFERROR(IF(INDEX(종합보정값!$LK:$LK,MATCH(SUBSTITUTE($B893,"자연3","자연2"),종합보정값!$LJ:$LJ,0))="","",INDEX(종합보정값!$LK:$LK,MATCH(SUBSTITUTE($B893,"자연3","자연2"),종합보정값!$LJ:$LJ,0))+종합보정값!LL$7+종합보정값!LL$36),"")</f>
        <v/>
      </c>
      <c r="H893" s="86" t="str">
        <f>IF(G893="","",G893+종합보정값!LL$15)</f>
        <v/>
      </c>
      <c r="I893" s="87" t="str">
        <f>IF(J893="","",J893+종합보정값!LK$16)</f>
        <v/>
      </c>
      <c r="J893" s="87" t="str">
        <f>IFERROR(IF(INDEX(종합보정값!$LK:$LK,MATCH(SUBSTITUTE($B893,"자연3","자연2"),종합보정값!$LJ:$LJ,0))="","",INDEX(종합보정값!$LK:$LK,MATCH(SUBSTITUTE($B893,"자연3","자연2"),종합보정값!$LJ:$LJ,0))+종합보정값!LL$8+종합보정값!LL$37),"")</f>
        <v/>
      </c>
      <c r="K893" s="87" t="str">
        <f>IF(J893="","",J893+종합보정값!LL$16)</f>
        <v/>
      </c>
      <c r="L893" s="88" t="str">
        <f>IF(M893="","",M893+종합보정값!LK$17)</f>
        <v/>
      </c>
      <c r="M893" s="88" t="str">
        <f>IFERROR(IF(INDEX(종합보정값!$LK:$LK,MATCH(SUBSTITUTE($B893,"자연3","자연2"),종합보정값!$LJ:$LJ,0))="","",INDEX(종합보정값!$LK:$LK,MATCH(SUBSTITUTE($B893,"자연3","자연2"),종합보정값!$LJ:$LJ,0))+종합보정값!LL$9+종합보정값!LL$38),"")</f>
        <v/>
      </c>
      <c r="N893" s="88" t="str">
        <f>IF(M893="","",M893+종합보정값!LL$17)</f>
        <v/>
      </c>
      <c r="O893" s="89" t="str">
        <f>IF(P893="","",P893+종합보정값!LK$18)</f>
        <v/>
      </c>
      <c r="P893" s="89" t="str">
        <f>IFERROR(IF(INDEX(종합보정값!$LK:$LK,MATCH(SUBSTITUTE($B893,"자연3","자연2"),종합보정값!$LJ:$LJ,0))="","",INDEX(종합보정값!$LK:$LK,MATCH(SUBSTITUTE($B893,"자연3","자연2"),종합보정값!$LJ:$LJ,0))+종합보정값!LL$10+종합보정값!LL$39),"")</f>
        <v/>
      </c>
      <c r="Q893" s="89" t="str">
        <f>IF(P893="","",P893+종합보정값!LL$18)</f>
        <v/>
      </c>
    </row>
    <row r="894" spans="2:17">
      <c r="B894" s="84" t="s">
        <v>2370</v>
      </c>
      <c r="C894" s="85" t="str">
        <f>IF(D894="","",D894+종합보정값!LK$14)</f>
        <v/>
      </c>
      <c r="D894" s="85" t="str">
        <f>IFERROR(IF(INDEX(종합보정값!$LK:$LK,MATCH($B894,종합보정값!$LJ:$LJ,0))="","",INDEX(종합보정값!$LK:$LK,MATCH($B894,종합보정값!$LJ:$LJ,0))+IF(INDEX(종합보정값!$LM:$LM,MATCH($B894,종합보정값!$LJ:$LJ,0))="인문",종합보정값!LK$6,종합보정값!LL$6)),"")</f>
        <v/>
      </c>
      <c r="E894" s="85" t="str">
        <f>IF(D894="","",D894+종합보정값!LL$14)</f>
        <v/>
      </c>
      <c r="F894" s="86" t="str">
        <f>IF(G894="","",G894+종합보정값!LK$15)</f>
        <v/>
      </c>
      <c r="G894" s="86" t="str">
        <f>IFERROR(IF(INDEX(종합보정값!$LK:$LK,MATCH($B894,종합보정값!$LJ:$LJ,0))="","",INDEX(종합보정값!$LK:$LK,MATCH($B894,종합보정값!$LJ:$LJ,0))+IF(INDEX(종합보정값!$LM:$LM,MATCH($B894,종합보정값!$LJ:$LJ,0))="인문",종합보정값!LK$7,종합보정값!LL$7)),"")</f>
        <v/>
      </c>
      <c r="H894" s="86" t="str">
        <f>IF(G894="","",G894+종합보정값!LL$15)</f>
        <v/>
      </c>
      <c r="I894" s="87" t="str">
        <f>IF(J894="","",J894+종합보정값!LK$16)</f>
        <v/>
      </c>
      <c r="J894" s="87" t="str">
        <f>IFERROR(IF(INDEX(종합보정값!$LK:$LK,MATCH($B894,종합보정값!$LJ:$LJ,0))="","",INDEX(종합보정값!$LK:$LK,MATCH($B894,종합보정값!$LJ:$LJ,0))+IF(INDEX(종합보정값!$LM:$LM,MATCH($B894,종합보정값!$LJ:$LJ,0))="인문",종합보정값!LK$8,종합보정값!LL$8)),"")</f>
        <v/>
      </c>
      <c r="K894" s="87" t="str">
        <f>IF(J894="","",J894+종합보정값!LL$16)</f>
        <v/>
      </c>
      <c r="L894" s="88" t="str">
        <f>IF(M894="","",M894+종합보정값!LK$17)</f>
        <v/>
      </c>
      <c r="M894" s="88" t="str">
        <f>IFERROR(IF(INDEX(종합보정값!$LK:$LK,MATCH($B894,종합보정값!$LJ:$LJ,0))="","",INDEX(종합보정값!$LK:$LK,MATCH($B894,종합보정값!$LJ:$LJ,0))+IF(INDEX(종합보정값!$LM:$LM,MATCH($B894,종합보정값!$LJ:$LJ,0))="인문",종합보정값!LK$9,종합보정값!LL$9)),"")</f>
        <v/>
      </c>
      <c r="N894" s="88" t="str">
        <f>IF(M894="","",M894+종합보정값!LL$17)</f>
        <v/>
      </c>
      <c r="O894" s="89" t="str">
        <f>IF(P894="","",P894+종합보정값!LK$18)</f>
        <v/>
      </c>
      <c r="P894" s="89" t="str">
        <f>IFERROR(IF(INDEX(종합보정값!$LK:$LK,MATCH($B894,종합보정값!$LJ:$LJ,0))="","",INDEX(종합보정값!$LK:$LK,MATCH($B894,종합보정값!$LJ:$LJ,0))+IF(INDEX(종합보정값!$LM:$LM,MATCH($B894,종합보정값!$LJ:$LJ,0))="인문",종합보정값!LK$10,종합보정값!LL$10)),"")</f>
        <v/>
      </c>
      <c r="Q894" s="89" t="str">
        <f>IF(P894="","",P894+종합보정값!LL$18)</f>
        <v/>
      </c>
    </row>
    <row r="895" spans="2:17">
      <c r="B895" s="84" t="s">
        <v>2371</v>
      </c>
      <c r="C895" s="85" t="str">
        <f>IF(D895="","",D895+종합보정값!LK$14)</f>
        <v/>
      </c>
      <c r="D895" s="85" t="str">
        <f>IFERROR(IF(INDEX(종합보정값!$LK:$LK,MATCH($B895,종합보정값!$LJ:$LJ,0))="","",INDEX(종합보정값!$LK:$LK,MATCH($B895,종합보정값!$LJ:$LJ,0))+IF(INDEX(종합보정값!$LM:$LM,MATCH($B895,종합보정값!$LJ:$LJ,0))="인문",종합보정값!LK$6,종합보정값!LL$6)),"")</f>
        <v/>
      </c>
      <c r="E895" s="85" t="str">
        <f>IF(D895="","",D895+종합보정값!LL$14)</f>
        <v/>
      </c>
      <c r="F895" s="86" t="str">
        <f>IF(G895="","",G895+종합보정값!LK$15)</f>
        <v/>
      </c>
      <c r="G895" s="86" t="str">
        <f>IFERROR(IF(INDEX(종합보정값!$LK:$LK,MATCH($B895,종합보정값!$LJ:$LJ,0))="","",INDEX(종합보정값!$LK:$LK,MATCH($B895,종합보정값!$LJ:$LJ,0))+IF(INDEX(종합보정값!$LM:$LM,MATCH($B895,종합보정값!$LJ:$LJ,0))="인문",종합보정값!LK$7,종합보정값!LL$7)),"")</f>
        <v/>
      </c>
      <c r="H895" s="86" t="str">
        <f>IF(G895="","",G895+종합보정값!LL$15)</f>
        <v/>
      </c>
      <c r="I895" s="87" t="str">
        <f>IF(J895="","",J895+종합보정값!LK$16)</f>
        <v/>
      </c>
      <c r="J895" s="87" t="str">
        <f>IFERROR(IF(INDEX(종합보정값!$LK:$LK,MATCH($B895,종합보정값!$LJ:$LJ,0))="","",INDEX(종합보정값!$LK:$LK,MATCH($B895,종합보정값!$LJ:$LJ,0))+IF(INDEX(종합보정값!$LM:$LM,MATCH($B895,종합보정값!$LJ:$LJ,0))="인문",종합보정값!LK$8,종합보정값!LL$8)),"")</f>
        <v/>
      </c>
      <c r="K895" s="87" t="str">
        <f>IF(J895="","",J895+종합보정값!LL$16)</f>
        <v/>
      </c>
      <c r="L895" s="88" t="str">
        <f>IF(M895="","",M895+종합보정값!LK$17)</f>
        <v/>
      </c>
      <c r="M895" s="88" t="str">
        <f>IFERROR(IF(INDEX(종합보정값!$LK:$LK,MATCH($B895,종합보정값!$LJ:$LJ,0))="","",INDEX(종합보정값!$LK:$LK,MATCH($B895,종합보정값!$LJ:$LJ,0))+IF(INDEX(종합보정값!$LM:$LM,MATCH($B895,종합보정값!$LJ:$LJ,0))="인문",종합보정값!LK$9,종합보정값!LL$9)),"")</f>
        <v/>
      </c>
      <c r="N895" s="88" t="str">
        <f>IF(M895="","",M895+종합보정값!LL$17)</f>
        <v/>
      </c>
      <c r="O895" s="89" t="str">
        <f>IF(P895="","",P895+종합보정값!LK$18)</f>
        <v/>
      </c>
      <c r="P895" s="89" t="str">
        <f>IFERROR(IF(INDEX(종합보정값!$LK:$LK,MATCH($B895,종합보정값!$LJ:$LJ,0))="","",INDEX(종합보정값!$LK:$LK,MATCH($B895,종합보정값!$LJ:$LJ,0))+IF(INDEX(종합보정값!$LM:$LM,MATCH($B895,종합보정값!$LJ:$LJ,0))="인문",종합보정값!LK$10,종합보정값!LL$10)),"")</f>
        <v/>
      </c>
      <c r="Q895" s="89" t="str">
        <f>IF(P895="","",P895+종합보정값!LL$18)</f>
        <v/>
      </c>
    </row>
    <row r="896" spans="2:17">
      <c r="B896" s="84" t="s">
        <v>2372</v>
      </c>
      <c r="C896" s="85" t="str">
        <f>IF(D896="","",D896+종합보정값!LK$14)</f>
        <v/>
      </c>
      <c r="D896" s="85" t="str">
        <f>IFERROR(IF(INDEX(종합보정값!$LK:$LK,MATCH($B896,종합보정값!$LJ:$LJ,0))="","",INDEX(종합보정값!$LK:$LK,MATCH($B896,종합보정값!$LJ:$LJ,0))+IF(INDEX(종합보정값!$LM:$LM,MATCH($B896,종합보정값!$LJ:$LJ,0))="인문",종합보정값!LK$6,종합보정값!LL$6)),"")</f>
        <v/>
      </c>
      <c r="E896" s="85" t="str">
        <f>IF(D896="","",D896+종합보정값!LL$14)</f>
        <v/>
      </c>
      <c r="F896" s="86" t="str">
        <f>IF(G896="","",G896+종합보정값!LK$15)</f>
        <v/>
      </c>
      <c r="G896" s="86" t="str">
        <f>IFERROR(IF(INDEX(종합보정값!$LK:$LK,MATCH($B896,종합보정값!$LJ:$LJ,0))="","",INDEX(종합보정값!$LK:$LK,MATCH($B896,종합보정값!$LJ:$LJ,0))+IF(INDEX(종합보정값!$LM:$LM,MATCH($B896,종합보정값!$LJ:$LJ,0))="인문",종합보정값!LK$7,종합보정값!LL$7)),"")</f>
        <v/>
      </c>
      <c r="H896" s="86" t="str">
        <f>IF(G896="","",G896+종합보정값!LL$15)</f>
        <v/>
      </c>
      <c r="I896" s="87" t="str">
        <f>IF(J896="","",J896+종합보정값!LK$16)</f>
        <v/>
      </c>
      <c r="J896" s="87" t="str">
        <f>IFERROR(IF(INDEX(종합보정값!$LK:$LK,MATCH($B896,종합보정값!$LJ:$LJ,0))="","",INDEX(종합보정값!$LK:$LK,MATCH($B896,종합보정값!$LJ:$LJ,0))+IF(INDEX(종합보정값!$LM:$LM,MATCH($B896,종합보정값!$LJ:$LJ,0))="인문",종합보정값!LK$8,종합보정값!LL$8)),"")</f>
        <v/>
      </c>
      <c r="K896" s="87" t="str">
        <f>IF(J896="","",J896+종합보정값!LL$16)</f>
        <v/>
      </c>
      <c r="L896" s="88" t="str">
        <f>IF(M896="","",M896+종합보정값!LK$17)</f>
        <v/>
      </c>
      <c r="M896" s="88" t="str">
        <f>IFERROR(IF(INDEX(종합보정값!$LK:$LK,MATCH($B896,종합보정값!$LJ:$LJ,0))="","",INDEX(종합보정값!$LK:$LK,MATCH($B896,종합보정값!$LJ:$LJ,0))+IF(INDEX(종합보정값!$LM:$LM,MATCH($B896,종합보정값!$LJ:$LJ,0))="인문",종합보정값!LK$9,종합보정값!LL$9)),"")</f>
        <v/>
      </c>
      <c r="N896" s="88" t="str">
        <f>IF(M896="","",M896+종합보정값!LL$17)</f>
        <v/>
      </c>
      <c r="O896" s="89" t="str">
        <f>IF(P896="","",P896+종합보정값!LK$18)</f>
        <v/>
      </c>
      <c r="P896" s="89" t="str">
        <f>IFERROR(IF(INDEX(종합보정값!$LK:$LK,MATCH($B896,종합보정값!$LJ:$LJ,0))="","",INDEX(종합보정값!$LK:$LK,MATCH($B896,종합보정값!$LJ:$LJ,0))+IF(INDEX(종합보정값!$LM:$LM,MATCH($B896,종합보정값!$LJ:$LJ,0))="인문",종합보정값!LK$10,종합보정값!LL$10)),"")</f>
        <v/>
      </c>
      <c r="Q896" s="89" t="str">
        <f>IF(P896="","",P896+종합보정값!LL$18)</f>
        <v/>
      </c>
    </row>
    <row r="897" spans="2:17">
      <c r="B897" s="84" t="s">
        <v>2373</v>
      </c>
      <c r="C897" s="85" t="str">
        <f>IF(D897="","",D897+종합보정값!LK$14)</f>
        <v/>
      </c>
      <c r="D897" s="85" t="str">
        <f>IFERROR(IF(INDEX(종합보정값!$LK:$LK,MATCH($B897,종합보정값!$LJ:$LJ,0))="","",INDEX(종합보정값!$LK:$LK,MATCH($B897,종합보정값!$LJ:$LJ,0))+IF(INDEX(종합보정값!$LM:$LM,MATCH($B897,종합보정값!$LJ:$LJ,0))="인문",종합보정값!LK$6,종합보정값!LL$6)),"")</f>
        <v/>
      </c>
      <c r="E897" s="85" t="str">
        <f>IF(D897="","",D897+종합보정값!LL$14)</f>
        <v/>
      </c>
      <c r="F897" s="86" t="str">
        <f>IF(G897="","",G897+종합보정값!LK$15)</f>
        <v/>
      </c>
      <c r="G897" s="86" t="str">
        <f>IFERROR(IF(INDEX(종합보정값!$LK:$LK,MATCH($B897,종합보정값!$LJ:$LJ,0))="","",INDEX(종합보정값!$LK:$LK,MATCH($B897,종합보정값!$LJ:$LJ,0))+IF(INDEX(종합보정값!$LM:$LM,MATCH($B897,종합보정값!$LJ:$LJ,0))="인문",종합보정값!LK$7,종합보정값!LL$7)),"")</f>
        <v/>
      </c>
      <c r="H897" s="86" t="str">
        <f>IF(G897="","",G897+종합보정값!LL$15)</f>
        <v/>
      </c>
      <c r="I897" s="87" t="str">
        <f>IF(J897="","",J897+종합보정값!LK$16)</f>
        <v/>
      </c>
      <c r="J897" s="87" t="str">
        <f>IFERROR(IF(INDEX(종합보정값!$LK:$LK,MATCH($B897,종합보정값!$LJ:$LJ,0))="","",INDEX(종합보정값!$LK:$LK,MATCH($B897,종합보정값!$LJ:$LJ,0))+IF(INDEX(종합보정값!$LM:$LM,MATCH($B897,종합보정값!$LJ:$LJ,0))="인문",종합보정값!LK$8,종합보정값!LL$8)),"")</f>
        <v/>
      </c>
      <c r="K897" s="87" t="str">
        <f>IF(J897="","",J897+종합보정값!LL$16)</f>
        <v/>
      </c>
      <c r="L897" s="88" t="str">
        <f>IF(M897="","",M897+종합보정값!LK$17)</f>
        <v/>
      </c>
      <c r="M897" s="88" t="str">
        <f>IFERROR(IF(INDEX(종합보정값!$LK:$LK,MATCH($B897,종합보정값!$LJ:$LJ,0))="","",INDEX(종합보정값!$LK:$LK,MATCH($B897,종합보정값!$LJ:$LJ,0))+IF(INDEX(종합보정값!$LM:$LM,MATCH($B897,종합보정값!$LJ:$LJ,0))="인문",종합보정값!LK$9,종합보정값!LL$9)),"")</f>
        <v/>
      </c>
      <c r="N897" s="88" t="str">
        <f>IF(M897="","",M897+종합보정값!LL$17)</f>
        <v/>
      </c>
      <c r="O897" s="89" t="str">
        <f>IF(P897="","",P897+종합보정값!LK$18)</f>
        <v/>
      </c>
      <c r="P897" s="89" t="str">
        <f>IFERROR(IF(INDEX(종합보정값!$LK:$LK,MATCH($B897,종합보정값!$LJ:$LJ,0))="","",INDEX(종합보정값!$LK:$LK,MATCH($B897,종합보정값!$LJ:$LJ,0))+IF(INDEX(종합보정값!$LM:$LM,MATCH($B897,종합보정값!$LJ:$LJ,0))="인문",종합보정값!LK$10,종합보정값!LL$10)),"")</f>
        <v/>
      </c>
      <c r="Q897" s="89" t="str">
        <f>IF(P897="","",P897+종합보정값!LL$18)</f>
        <v/>
      </c>
    </row>
    <row r="899" spans="2:17">
      <c r="B899" s="159" t="s">
        <v>2374</v>
      </c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5"/>
    </row>
    <row r="900" spans="2:17">
      <c r="B900" s="78"/>
      <c r="C900" s="163" t="s">
        <v>1862</v>
      </c>
      <c r="D900" s="154"/>
      <c r="E900" s="155"/>
      <c r="F900" s="161" t="s">
        <v>1863</v>
      </c>
      <c r="G900" s="154"/>
      <c r="H900" s="155"/>
      <c r="I900" s="162" t="s">
        <v>1864</v>
      </c>
      <c r="J900" s="154"/>
      <c r="K900" s="155"/>
      <c r="L900" s="156" t="s">
        <v>1865</v>
      </c>
      <c r="M900" s="154"/>
      <c r="N900" s="155"/>
      <c r="O900" s="157" t="s">
        <v>1866</v>
      </c>
      <c r="P900" s="154"/>
      <c r="Q900" s="155"/>
    </row>
    <row r="901" spans="2:17">
      <c r="B901" s="78" t="s">
        <v>1869</v>
      </c>
      <c r="C901" s="79" t="s">
        <v>19</v>
      </c>
      <c r="D901" s="79" t="s">
        <v>20</v>
      </c>
      <c r="E901" s="79" t="s">
        <v>21</v>
      </c>
      <c r="F901" s="80" t="s">
        <v>19</v>
      </c>
      <c r="G901" s="80" t="s">
        <v>20</v>
      </c>
      <c r="H901" s="80" t="s">
        <v>21</v>
      </c>
      <c r="I901" s="81" t="s">
        <v>19</v>
      </c>
      <c r="J901" s="81" t="s">
        <v>20</v>
      </c>
      <c r="K901" s="81" t="s">
        <v>21</v>
      </c>
      <c r="L901" s="82" t="s">
        <v>19</v>
      </c>
      <c r="M901" s="82" t="s">
        <v>20</v>
      </c>
      <c r="N901" s="82" t="s">
        <v>21</v>
      </c>
      <c r="O901" s="83" t="s">
        <v>19</v>
      </c>
      <c r="P901" s="83" t="s">
        <v>20</v>
      </c>
      <c r="Q901" s="83" t="s">
        <v>21</v>
      </c>
    </row>
    <row r="902" spans="2:17">
      <c r="B902" s="84" t="s">
        <v>2375</v>
      </c>
      <c r="C902" s="85" t="str">
        <f>IF(D902="","",D902+종합보정값!LP$14)</f>
        <v/>
      </c>
      <c r="D902" s="85" t="str">
        <f>IFERROR(IF(INDEX(종합보정값!$LP:$LP,MATCH(SUBSTITUTE($B902,"인문1","인문2"),종합보정값!$LO:$LO,0))="","",INDEX(종합보정값!$LP:$LP,MATCH(SUBSTITUTE($B902,"인문1","인문2"),종합보정값!$LO:$LO,0))+종합보정값!LP$6-종합보정값!LP$35),"")</f>
        <v/>
      </c>
      <c r="E902" s="85" t="str">
        <f>IF(D902="","",D902+종합보정값!LQ$14)</f>
        <v/>
      </c>
      <c r="F902" s="86" t="str">
        <f>IF(G902="","",G902+종합보정값!LP$15)</f>
        <v/>
      </c>
      <c r="G902" s="86" t="str">
        <f>IFERROR(IF(INDEX(종합보정값!$LP:$LP,MATCH(SUBSTITUTE($B902,"인문1","인문2"),종합보정값!$LO:$LO,0))="","",INDEX(종합보정값!$LP:$LP,MATCH(SUBSTITUTE($B902,"인문1","인문2"),종합보정값!$LO:$LO,0))+종합보정값!LP$7-종합보정값!LP$36),"")</f>
        <v/>
      </c>
      <c r="H902" s="86" t="str">
        <f>IF(G902="","",G902+종합보정값!LQ$15)</f>
        <v/>
      </c>
      <c r="I902" s="87" t="str">
        <f>IF(J902="","",J902+종합보정값!LP$16)</f>
        <v/>
      </c>
      <c r="J902" s="87" t="str">
        <f>IFERROR(IF(INDEX(종합보정값!$LP:$LP,MATCH(SUBSTITUTE($B902,"인문1","인문2"),종합보정값!$LO:$LO,0))="","",INDEX(종합보정값!$LP:$LP,MATCH(SUBSTITUTE($B902,"인문1","인문2"),종합보정값!$LO:$LO,0))+종합보정값!LP$8-종합보정값!LP$37),"")</f>
        <v/>
      </c>
      <c r="K902" s="87" t="str">
        <f>IF(J902="","",J902+종합보정값!LQ$16)</f>
        <v/>
      </c>
      <c r="L902" s="88" t="str">
        <f>IF(M902="","",M902+종합보정값!LP$17)</f>
        <v/>
      </c>
      <c r="M902" s="88" t="str">
        <f>IFERROR(IF(INDEX(종합보정값!$LP:$LP,MATCH(SUBSTITUTE($B902,"인문1","인문2"),종합보정값!$LO:$LO,0))="","",INDEX(종합보정값!$LP:$LP,MATCH(SUBSTITUTE($B902,"인문1","인문2"),종합보정값!$LO:$LO,0))+종합보정값!LP$9-종합보정값!LP$38),"")</f>
        <v/>
      </c>
      <c r="N902" s="88" t="str">
        <f>IF(M902="","",M902+종합보정값!LQ$17)</f>
        <v/>
      </c>
      <c r="O902" s="89" t="str">
        <f>IF(P902="","",P902+종합보정값!LP$18)</f>
        <v/>
      </c>
      <c r="P902" s="89" t="str">
        <f>IFERROR(IF(INDEX(종합보정값!$LP:$LP,MATCH(SUBSTITUTE($B902,"인문1","인문2"),종합보정값!$LO:$LO,0))="","",INDEX(종합보정값!$LP:$LP,MATCH(SUBSTITUTE($B902,"인문1","인문2"),종합보정값!$LO:$LO,0))+종합보정값!LP$10-종합보정값!LP$39),"")</f>
        <v/>
      </c>
      <c r="Q902" s="89" t="str">
        <f>IF(P902="","",P902+종합보정값!LQ$18)</f>
        <v/>
      </c>
    </row>
    <row r="903" spans="2:17">
      <c r="B903" s="84" t="s">
        <v>2376</v>
      </c>
      <c r="C903" s="85" t="str">
        <f>IF(D903="","",D903+종합보정값!LP$14)</f>
        <v/>
      </c>
      <c r="D903" s="85" t="str">
        <f>IFERROR(IF(INDEX(종합보정값!$LP:$LP,MATCH($B903,종합보정값!$LO:$LO,0))="","",INDEX(종합보정값!$LP:$LP,MATCH($B903,종합보정값!$LO:$LO,0))+IF(INDEX(종합보정값!$LR:$LR,MATCH($B903,종합보정값!$LO:$LO,0))="인문",종합보정값!LP$6,종합보정값!LQ$6)),"")</f>
        <v/>
      </c>
      <c r="E903" s="85" t="str">
        <f>IF(D903="","",D903+종합보정값!LQ$14)</f>
        <v/>
      </c>
      <c r="F903" s="86" t="str">
        <f>IF(G903="","",G903+종합보정값!LP$15)</f>
        <v/>
      </c>
      <c r="G903" s="86" t="str">
        <f>IFERROR(IF(INDEX(종합보정값!$LP:$LP,MATCH($B903,종합보정값!$LO:$LO,0))="","",INDEX(종합보정값!$LP:$LP,MATCH($B903,종합보정값!$LO:$LO,0))+IF(INDEX(종합보정값!$LR:$LR,MATCH($B903,종합보정값!$LO:$LO,0))="인문",종합보정값!LP$7,종합보정값!LQ$7)),"")</f>
        <v/>
      </c>
      <c r="H903" s="86" t="str">
        <f>IF(G903="","",G903+종합보정값!LQ$15)</f>
        <v/>
      </c>
      <c r="I903" s="87" t="str">
        <f>IF(J903="","",J903+종합보정값!LP$16)</f>
        <v/>
      </c>
      <c r="J903" s="87" t="str">
        <f>IFERROR(IF(INDEX(종합보정값!$LP:$LP,MATCH($B903,종합보정값!$LO:$LO,0))="","",INDEX(종합보정값!$LP:$LP,MATCH($B903,종합보정값!$LO:$LO,0))+IF(INDEX(종합보정값!$LR:$LR,MATCH($B903,종합보정값!$LO:$LO,0))="인문",종합보정값!LP$8,종합보정값!LQ$8)),"")</f>
        <v/>
      </c>
      <c r="K903" s="87" t="str">
        <f>IF(J903="","",J903+종합보정값!LQ$16)</f>
        <v/>
      </c>
      <c r="L903" s="88" t="str">
        <f>IF(M903="","",M903+종합보정값!LP$17)</f>
        <v/>
      </c>
      <c r="M903" s="88" t="str">
        <f>IFERROR(IF(INDEX(종합보정값!$LP:$LP,MATCH($B903,종합보정값!$LO:$LO,0))="","",INDEX(종합보정값!$LP:$LP,MATCH($B903,종합보정값!$LO:$LO,0))+IF(INDEX(종합보정값!$LR:$LR,MATCH($B903,종합보정값!$LO:$LO,0))="인문",종합보정값!LP$9,종합보정값!LQ$9)),"")</f>
        <v/>
      </c>
      <c r="N903" s="88" t="str">
        <f>IF(M903="","",M903+종합보정값!LQ$17)</f>
        <v/>
      </c>
      <c r="O903" s="89" t="str">
        <f>IF(P903="","",P903+종합보정값!LP$18)</f>
        <v/>
      </c>
      <c r="P903" s="89" t="str">
        <f>IFERROR(IF(INDEX(종합보정값!$LP:$LP,MATCH($B903,종합보정값!$LO:$LO,0))="","",INDEX(종합보정값!$LP:$LP,MATCH($B903,종합보정값!$LO:$LO,0))+IF(INDEX(종합보정값!$LR:$LR,MATCH($B903,종합보정값!$LO:$LO,0))="인문",종합보정값!LP$10,종합보정값!LQ$10)),"")</f>
        <v/>
      </c>
      <c r="Q903" s="89" t="str">
        <f>IF(P903="","",P903+종합보정값!LQ$18)</f>
        <v/>
      </c>
    </row>
    <row r="904" spans="2:17">
      <c r="B904" s="84" t="s">
        <v>2377</v>
      </c>
      <c r="C904" s="85" t="str">
        <f>IF(D904="","",D904+종합보정값!LP$14)</f>
        <v/>
      </c>
      <c r="D904" s="85" t="str">
        <f>IFERROR(IF(INDEX(종합보정값!$LP:$LP,MATCH(SUBSTITUTE($B904,"인문3","인문2"),종합보정값!$LO:$LO,0))="","",INDEX(종합보정값!$LP:$LP,MATCH(SUBSTITUTE($B904,"인문3","인문2"),종합보정값!$LO:$LO,0))+종합보정값!LP$6+종합보정값!LP$35),"")</f>
        <v/>
      </c>
      <c r="E904" s="85" t="str">
        <f>IF(D904="","",D904+종합보정값!LQ$14)</f>
        <v/>
      </c>
      <c r="F904" s="86" t="str">
        <f>IF(G904="","",G904+종합보정값!LP$15)</f>
        <v/>
      </c>
      <c r="G904" s="86" t="str">
        <f>IFERROR(IF(INDEX(종합보정값!$LP:$LP,MATCH(SUBSTITUTE($B904,"인문3","인문2"),종합보정값!$LO:$LO,0))="","",INDEX(종합보정값!$LP:$LP,MATCH(SUBSTITUTE($B904,"인문3","인문2"),종합보정값!$LO:$LO,0))+종합보정값!LP$7+종합보정값!LP$36),"")</f>
        <v/>
      </c>
      <c r="H904" s="86" t="str">
        <f>IF(G904="","",G904+종합보정값!LQ$15)</f>
        <v/>
      </c>
      <c r="I904" s="87" t="str">
        <f>IF(J904="","",J904+종합보정값!LP$16)</f>
        <v/>
      </c>
      <c r="J904" s="87" t="str">
        <f>IFERROR(IF(INDEX(종합보정값!$LP:$LP,MATCH(SUBSTITUTE($B904,"인문3","인문2"),종합보정값!$LO:$LO,0))="","",INDEX(종합보정값!$LP:$LP,MATCH(SUBSTITUTE($B904,"인문3","인문2"),종합보정값!$LO:$LO,0))+종합보정값!LP$8+종합보정값!LP$37),"")</f>
        <v/>
      </c>
      <c r="K904" s="87" t="str">
        <f>IF(J904="","",J904+종합보정값!LQ$16)</f>
        <v/>
      </c>
      <c r="L904" s="88" t="str">
        <f>IF(M904="","",M904+종합보정값!LP$17)</f>
        <v/>
      </c>
      <c r="M904" s="88" t="str">
        <f>IFERROR(IF(INDEX(종합보정값!$LP:$LP,MATCH(SUBSTITUTE($B904,"인문3","인문2"),종합보정값!$LO:$LO,0))="","",INDEX(종합보정값!$LP:$LP,MATCH(SUBSTITUTE($B904,"인문3","인문2"),종합보정값!$LO:$LO,0))+종합보정값!LP$9+종합보정값!LP$38),"")</f>
        <v/>
      </c>
      <c r="N904" s="88" t="str">
        <f>IF(M904="","",M904+종합보정값!LQ$17)</f>
        <v/>
      </c>
      <c r="O904" s="89" t="str">
        <f>IF(P904="","",P904+종합보정값!LP$18)</f>
        <v/>
      </c>
      <c r="P904" s="89" t="str">
        <f>IFERROR(IF(INDEX(종합보정값!$LP:$LP,MATCH(SUBSTITUTE($B904,"인문3","인문2"),종합보정값!$LO:$LO,0))="","",INDEX(종합보정값!$LP:$LP,MATCH(SUBSTITUTE($B904,"인문3","인문2"),종합보정값!$LO:$LO,0))+종합보정값!LP$10+종합보정값!LP$39),"")</f>
        <v/>
      </c>
      <c r="Q904" s="89" t="str">
        <f>IF(P904="","",P904+종합보정값!LQ$18)</f>
        <v/>
      </c>
    </row>
    <row r="905" spans="2:17">
      <c r="B905" s="84" t="s">
        <v>2378</v>
      </c>
      <c r="C905" s="85" t="str">
        <f>IF(D905="","",D905+종합보정값!LP$14)</f>
        <v/>
      </c>
      <c r="D905" s="85" t="str">
        <f>IFERROR(IF(INDEX(종합보정값!$LP:$LP,MATCH(SUBSTITUTE($B905,"자연1","자연2"),종합보정값!$LO:$LO,0))="","",INDEX(종합보정값!$LP:$LP,MATCH(SUBSTITUTE($B905,"자연1","자연2"),종합보정값!$LO:$LO,0))+종합보정값!LQ$6-종합보정값!LQ$35),"")</f>
        <v/>
      </c>
      <c r="E905" s="85" t="str">
        <f>IF(D905="","",D905+종합보정값!LQ$14)</f>
        <v/>
      </c>
      <c r="F905" s="86" t="str">
        <f>IF(G905="","",G905+종합보정값!LP$15)</f>
        <v/>
      </c>
      <c r="G905" s="86" t="str">
        <f>IFERROR(IF(INDEX(종합보정값!$LP:$LP,MATCH(SUBSTITUTE($B905,"자연1","자연2"),종합보정값!$LO:$LO,0))="","",INDEX(종합보정값!$LP:$LP,MATCH(SUBSTITUTE($B905,"자연1","자연2"),종합보정값!$LO:$LO,0))+종합보정값!LQ$7-종합보정값!LQ$36),"")</f>
        <v/>
      </c>
      <c r="H905" s="86" t="str">
        <f>IF(G905="","",G905+종합보정값!LQ$15)</f>
        <v/>
      </c>
      <c r="I905" s="87" t="str">
        <f>IF(J905="","",J905+종합보정값!LP$16)</f>
        <v/>
      </c>
      <c r="J905" s="87" t="str">
        <f>IFERROR(IF(INDEX(종합보정값!$LP:$LP,MATCH(SUBSTITUTE($B905,"자연1","자연2"),종합보정값!$LO:$LO,0))="","",INDEX(종합보정값!$LP:$LP,MATCH(SUBSTITUTE($B905,"자연1","자연2"),종합보정값!$LO:$LO,0))+종합보정값!LQ$8-종합보정값!LQ$37),"")</f>
        <v/>
      </c>
      <c r="K905" s="87" t="str">
        <f>IF(J905="","",J905+종합보정값!LQ$16)</f>
        <v/>
      </c>
      <c r="L905" s="88" t="str">
        <f>IF(M905="","",M905+종합보정값!LP$17)</f>
        <v/>
      </c>
      <c r="M905" s="88" t="str">
        <f>IFERROR(IF(INDEX(종합보정값!$LP:$LP,MATCH(SUBSTITUTE($B905,"자연1","자연2"),종합보정값!$LO:$LO,0))="","",INDEX(종합보정값!$LP:$LP,MATCH(SUBSTITUTE($B905,"자연1","자연2"),종합보정값!$LO:$LO,0))+종합보정값!LQ$9-종합보정값!LQ$38),"")</f>
        <v/>
      </c>
      <c r="N905" s="88" t="str">
        <f>IF(M905="","",M905+종합보정값!LQ$17)</f>
        <v/>
      </c>
      <c r="O905" s="89" t="str">
        <f>IF(P905="","",P905+종합보정값!LP$18)</f>
        <v/>
      </c>
      <c r="P905" s="89" t="str">
        <f>IFERROR(IF(INDEX(종합보정값!$LP:$LP,MATCH(SUBSTITUTE($B905,"자연1","자연2"),종합보정값!$LO:$LO,0))="","",INDEX(종합보정값!$LP:$LP,MATCH(SUBSTITUTE($B905,"자연1","자연2"),종합보정값!$LO:$LO,0))+종합보정값!LQ$10-종합보정값!LQ$39),"")</f>
        <v/>
      </c>
      <c r="Q905" s="89" t="str">
        <f>IF(P905="","",P905+종합보정값!LQ$18)</f>
        <v/>
      </c>
    </row>
    <row r="906" spans="2:17">
      <c r="B906" s="84" t="s">
        <v>2379</v>
      </c>
      <c r="C906" s="85" t="str">
        <f>IF(D906="","",D906+종합보정값!LP$14)</f>
        <v/>
      </c>
      <c r="D906" s="85" t="str">
        <f>IFERROR(IF(INDEX(종합보정값!$LP:$LP,MATCH($B906,종합보정값!$LO:$LO,0))="","",INDEX(종합보정값!$LP:$LP,MATCH($B906,종합보정값!$LO:$LO,0))+IF(INDEX(종합보정값!$LR:$LR,MATCH($B906,종합보정값!$LO:$LO,0))="인문",종합보정값!LP$6,종합보정값!LQ$6)),"")</f>
        <v/>
      </c>
      <c r="E906" s="85" t="str">
        <f>IF(D906="","",D906+종합보정값!LQ$14)</f>
        <v/>
      </c>
      <c r="F906" s="86" t="str">
        <f>IF(G906="","",G906+종합보정값!LP$15)</f>
        <v/>
      </c>
      <c r="G906" s="86" t="str">
        <f>IFERROR(IF(INDEX(종합보정값!$LP:$LP,MATCH($B906,종합보정값!$LO:$LO,0))="","",INDEX(종합보정값!$LP:$LP,MATCH($B906,종합보정값!$LO:$LO,0))+IF(INDEX(종합보정값!$LR:$LR,MATCH($B906,종합보정값!$LO:$LO,0))="인문",종합보정값!LP$7,종합보정값!LQ$7)),"")</f>
        <v/>
      </c>
      <c r="H906" s="86" t="str">
        <f>IF(G906="","",G906+종합보정값!LQ$15)</f>
        <v/>
      </c>
      <c r="I906" s="87" t="str">
        <f>IF(J906="","",J906+종합보정값!LP$16)</f>
        <v/>
      </c>
      <c r="J906" s="87" t="str">
        <f>IFERROR(IF(INDEX(종합보정값!$LP:$LP,MATCH($B906,종합보정값!$LO:$LO,0))="","",INDEX(종합보정값!$LP:$LP,MATCH($B906,종합보정값!$LO:$LO,0))+IF(INDEX(종합보정값!$LR:$LR,MATCH($B906,종합보정값!$LO:$LO,0))="인문",종합보정값!LP$8,종합보정값!LQ$8)),"")</f>
        <v/>
      </c>
      <c r="K906" s="87" t="str">
        <f>IF(J906="","",J906+종합보정값!LQ$16)</f>
        <v/>
      </c>
      <c r="L906" s="88" t="str">
        <f>IF(M906="","",M906+종합보정값!LP$17)</f>
        <v/>
      </c>
      <c r="M906" s="88" t="str">
        <f>IFERROR(IF(INDEX(종합보정값!$LP:$LP,MATCH($B906,종합보정값!$LO:$LO,0))="","",INDEX(종합보정값!$LP:$LP,MATCH($B906,종합보정값!$LO:$LO,0))+IF(INDEX(종합보정값!$LR:$LR,MATCH($B906,종합보정값!$LO:$LO,0))="인문",종합보정값!LP$9,종합보정값!LQ$9)),"")</f>
        <v/>
      </c>
      <c r="N906" s="88" t="str">
        <f>IF(M906="","",M906+종합보정값!LQ$17)</f>
        <v/>
      </c>
      <c r="O906" s="89" t="str">
        <f>IF(P906="","",P906+종합보정값!LP$18)</f>
        <v/>
      </c>
      <c r="P906" s="89" t="str">
        <f>IFERROR(IF(INDEX(종합보정값!$LP:$LP,MATCH($B906,종합보정값!$LO:$LO,0))="","",INDEX(종합보정값!$LP:$LP,MATCH($B906,종합보정값!$LO:$LO,0))+IF(INDEX(종합보정값!$LR:$LR,MATCH($B906,종합보정값!$LO:$LO,0))="인문",종합보정값!LP$10,종합보정값!LQ$10)),"")</f>
        <v/>
      </c>
      <c r="Q906" s="89" t="str">
        <f>IF(P906="","",P906+종합보정값!LQ$18)</f>
        <v/>
      </c>
    </row>
    <row r="907" spans="2:17">
      <c r="B907" s="84" t="s">
        <v>2380</v>
      </c>
      <c r="C907" s="85" t="str">
        <f>IF(D907="","",D907+종합보정값!LP$14)</f>
        <v/>
      </c>
      <c r="D907" s="85" t="str">
        <f>IFERROR(IF(INDEX(종합보정값!$LP:$LP,MATCH(SUBSTITUTE($B907,"자연3","자연2"),종합보정값!$LO:$LO,0))="","",INDEX(종합보정값!$LP:$LP,MATCH(SUBSTITUTE($B907,"자연3","자연2"),종합보정값!$LO:$LO,0))+종합보정값!LQ$6+종합보정값!LQ$35),"")</f>
        <v/>
      </c>
      <c r="E907" s="85" t="str">
        <f>IF(D907="","",D907+종합보정값!LQ$14)</f>
        <v/>
      </c>
      <c r="F907" s="86" t="str">
        <f>IF(G907="","",G907+종합보정값!LP$15)</f>
        <v/>
      </c>
      <c r="G907" s="86" t="str">
        <f>IFERROR(IF(INDEX(종합보정값!$LP:$LP,MATCH(SUBSTITUTE($B907,"자연3","자연2"),종합보정값!$LO:$LO,0))="","",INDEX(종합보정값!$LP:$LP,MATCH(SUBSTITUTE($B907,"자연3","자연2"),종합보정값!$LO:$LO,0))+종합보정값!LQ$7+종합보정값!LQ$36),"")</f>
        <v/>
      </c>
      <c r="H907" s="86" t="str">
        <f>IF(G907="","",G907+종합보정값!LQ$15)</f>
        <v/>
      </c>
      <c r="I907" s="87" t="str">
        <f>IF(J907="","",J907+종합보정값!LP$16)</f>
        <v/>
      </c>
      <c r="J907" s="87" t="str">
        <f>IFERROR(IF(INDEX(종합보정값!$LP:$LP,MATCH(SUBSTITUTE($B907,"자연3","자연2"),종합보정값!$LO:$LO,0))="","",INDEX(종합보정값!$LP:$LP,MATCH(SUBSTITUTE($B907,"자연3","자연2"),종합보정값!$LO:$LO,0))+종합보정값!LQ$8+종합보정값!LQ$37),"")</f>
        <v/>
      </c>
      <c r="K907" s="87" t="str">
        <f>IF(J907="","",J907+종합보정값!LQ$16)</f>
        <v/>
      </c>
      <c r="L907" s="88" t="str">
        <f>IF(M907="","",M907+종합보정값!LP$17)</f>
        <v/>
      </c>
      <c r="M907" s="88" t="str">
        <f>IFERROR(IF(INDEX(종합보정값!$LP:$LP,MATCH(SUBSTITUTE($B907,"자연3","자연2"),종합보정값!$LO:$LO,0))="","",INDEX(종합보정값!$LP:$LP,MATCH(SUBSTITUTE($B907,"자연3","자연2"),종합보정값!$LO:$LO,0))+종합보정값!LQ$9+종합보정값!LQ$38),"")</f>
        <v/>
      </c>
      <c r="N907" s="88" t="str">
        <f>IF(M907="","",M907+종합보정값!LQ$17)</f>
        <v/>
      </c>
      <c r="O907" s="89" t="str">
        <f>IF(P907="","",P907+종합보정값!LP$18)</f>
        <v/>
      </c>
      <c r="P907" s="89" t="str">
        <f>IFERROR(IF(INDEX(종합보정값!$LP:$LP,MATCH(SUBSTITUTE($B907,"자연3","자연2"),종합보정값!$LO:$LO,0))="","",INDEX(종합보정값!$LP:$LP,MATCH(SUBSTITUTE($B907,"자연3","자연2"),종합보정값!$LO:$LO,0))+종합보정값!LQ$10+종합보정값!LQ$39),"")</f>
        <v/>
      </c>
      <c r="Q907" s="89" t="str">
        <f>IF(P907="","",P907+종합보정값!LQ$18)</f>
        <v/>
      </c>
    </row>
    <row r="908" spans="2:17">
      <c r="B908" s="84" t="s">
        <v>2381</v>
      </c>
      <c r="C908" s="85" t="str">
        <f>IF(D908="","",D908+종합보정값!LP$14)</f>
        <v/>
      </c>
      <c r="D908" s="85" t="str">
        <f>IFERROR(IF(INDEX(종합보정값!$LP:$LP,MATCH($B908,종합보정값!$LO:$LO,0))="","",INDEX(종합보정값!$LP:$LP,MATCH($B908,종합보정값!$LO:$LO,0))+IF(INDEX(종합보정값!$LR:$LR,MATCH($B908,종합보정값!$LO:$LO,0))="인문",종합보정값!LP$6,종합보정값!LQ$6)),"")</f>
        <v/>
      </c>
      <c r="E908" s="85" t="str">
        <f>IF(D908="","",D908+종합보정값!LQ$14)</f>
        <v/>
      </c>
      <c r="F908" s="86" t="str">
        <f>IF(G908="","",G908+종합보정값!LP$15)</f>
        <v/>
      </c>
      <c r="G908" s="86" t="str">
        <f>IFERROR(IF(INDEX(종합보정값!$LP:$LP,MATCH($B908,종합보정값!$LO:$LO,0))="","",INDEX(종합보정값!$LP:$LP,MATCH($B908,종합보정값!$LO:$LO,0))+IF(INDEX(종합보정값!$LR:$LR,MATCH($B908,종합보정값!$LO:$LO,0))="인문",종합보정값!LP$7,종합보정값!LQ$7)),"")</f>
        <v/>
      </c>
      <c r="H908" s="86" t="str">
        <f>IF(G908="","",G908+종합보정값!LQ$15)</f>
        <v/>
      </c>
      <c r="I908" s="87" t="str">
        <f>IF(J908="","",J908+종합보정값!LP$16)</f>
        <v/>
      </c>
      <c r="J908" s="87" t="str">
        <f>IFERROR(IF(INDEX(종합보정값!$LP:$LP,MATCH($B908,종합보정값!$LO:$LO,0))="","",INDEX(종합보정값!$LP:$LP,MATCH($B908,종합보정값!$LO:$LO,0))+IF(INDEX(종합보정값!$LR:$LR,MATCH($B908,종합보정값!$LO:$LO,0))="인문",종합보정값!LP$8,종합보정값!LQ$8)),"")</f>
        <v/>
      </c>
      <c r="K908" s="87" t="str">
        <f>IF(J908="","",J908+종합보정값!LQ$16)</f>
        <v/>
      </c>
      <c r="L908" s="88" t="str">
        <f>IF(M908="","",M908+종합보정값!LP$17)</f>
        <v/>
      </c>
      <c r="M908" s="88" t="str">
        <f>IFERROR(IF(INDEX(종합보정값!$LP:$LP,MATCH($B908,종합보정값!$LO:$LO,0))="","",INDEX(종합보정값!$LP:$LP,MATCH($B908,종합보정값!$LO:$LO,0))+IF(INDEX(종합보정값!$LR:$LR,MATCH($B908,종합보정값!$LO:$LO,0))="인문",종합보정값!LP$9,종합보정값!LQ$9)),"")</f>
        <v/>
      </c>
      <c r="N908" s="88" t="str">
        <f>IF(M908="","",M908+종합보정값!LQ$17)</f>
        <v/>
      </c>
      <c r="O908" s="89" t="str">
        <f>IF(P908="","",P908+종합보정값!LP$18)</f>
        <v/>
      </c>
      <c r="P908" s="89" t="str">
        <f>IFERROR(IF(INDEX(종합보정값!$LP:$LP,MATCH($B908,종합보정값!$LO:$LO,0))="","",INDEX(종합보정값!$LP:$LP,MATCH($B908,종합보정값!$LO:$LO,0))+IF(INDEX(종합보정값!$LR:$LR,MATCH($B908,종합보정값!$LO:$LO,0))="인문",종합보정값!LP$10,종합보정값!LQ$10)),"")</f>
        <v/>
      </c>
      <c r="Q908" s="89" t="str">
        <f>IF(P908="","",P908+종합보정값!LQ$18)</f>
        <v/>
      </c>
    </row>
    <row r="909" spans="2:17">
      <c r="B909" s="84" t="s">
        <v>2382</v>
      </c>
      <c r="C909" s="85" t="str">
        <f>IF(D909="","",D909+종합보정값!LP$14)</f>
        <v/>
      </c>
      <c r="D909" s="85" t="str">
        <f>IFERROR(IF(INDEX(종합보정값!$LP:$LP,MATCH($B909,종합보정값!$LO:$LO,0))="","",INDEX(종합보정값!$LP:$LP,MATCH($B909,종합보정값!$LO:$LO,0))+IF(INDEX(종합보정값!$LR:$LR,MATCH($B909,종합보정값!$LO:$LO,0))="인문",종합보정값!LP$6,종합보정값!LQ$6)),"")</f>
        <v/>
      </c>
      <c r="E909" s="85" t="str">
        <f>IF(D909="","",D909+종합보정값!LQ$14)</f>
        <v/>
      </c>
      <c r="F909" s="86" t="str">
        <f>IF(G909="","",G909+종합보정값!LP$15)</f>
        <v/>
      </c>
      <c r="G909" s="86" t="str">
        <f>IFERROR(IF(INDEX(종합보정값!$LP:$LP,MATCH($B909,종합보정값!$LO:$LO,0))="","",INDEX(종합보정값!$LP:$LP,MATCH($B909,종합보정값!$LO:$LO,0))+IF(INDEX(종합보정값!$LR:$LR,MATCH($B909,종합보정값!$LO:$LO,0))="인문",종합보정값!LP$7,종합보정값!LQ$7)),"")</f>
        <v/>
      </c>
      <c r="H909" s="86" t="str">
        <f>IF(G909="","",G909+종합보정값!LQ$15)</f>
        <v/>
      </c>
      <c r="I909" s="87" t="str">
        <f>IF(J909="","",J909+종합보정값!LP$16)</f>
        <v/>
      </c>
      <c r="J909" s="87" t="str">
        <f>IFERROR(IF(INDEX(종합보정값!$LP:$LP,MATCH($B909,종합보정값!$LO:$LO,0))="","",INDEX(종합보정값!$LP:$LP,MATCH($B909,종합보정값!$LO:$LO,0))+IF(INDEX(종합보정값!$LR:$LR,MATCH($B909,종합보정값!$LO:$LO,0))="인문",종합보정값!LP$8,종합보정값!LQ$8)),"")</f>
        <v/>
      </c>
      <c r="K909" s="87" t="str">
        <f>IF(J909="","",J909+종합보정값!LQ$16)</f>
        <v/>
      </c>
      <c r="L909" s="88" t="str">
        <f>IF(M909="","",M909+종합보정값!LP$17)</f>
        <v/>
      </c>
      <c r="M909" s="88" t="str">
        <f>IFERROR(IF(INDEX(종합보정값!$LP:$LP,MATCH($B909,종합보정값!$LO:$LO,0))="","",INDEX(종합보정값!$LP:$LP,MATCH($B909,종합보정값!$LO:$LO,0))+IF(INDEX(종합보정값!$LR:$LR,MATCH($B909,종합보정값!$LO:$LO,0))="인문",종합보정값!LP$9,종합보정값!LQ$9)),"")</f>
        <v/>
      </c>
      <c r="N909" s="88" t="str">
        <f>IF(M909="","",M909+종합보정값!LQ$17)</f>
        <v/>
      </c>
      <c r="O909" s="89" t="str">
        <f>IF(P909="","",P909+종합보정값!LP$18)</f>
        <v/>
      </c>
      <c r="P909" s="89" t="str">
        <f>IFERROR(IF(INDEX(종합보정값!$LP:$LP,MATCH($B909,종합보정값!$LO:$LO,0))="","",INDEX(종합보정값!$LP:$LP,MATCH($B909,종합보정값!$LO:$LO,0))+IF(INDEX(종합보정값!$LR:$LR,MATCH($B909,종합보정값!$LO:$LO,0))="인문",종합보정값!LP$10,종합보정값!LQ$10)),"")</f>
        <v/>
      </c>
      <c r="Q909" s="89" t="str">
        <f>IF(P909="","",P909+종합보정값!LQ$18)</f>
        <v/>
      </c>
    </row>
    <row r="910" spans="2:17">
      <c r="B910" s="84" t="s">
        <v>2383</v>
      </c>
      <c r="C910" s="85" t="str">
        <f>IF(D910="","",D910+종합보정값!LP$14)</f>
        <v/>
      </c>
      <c r="D910" s="85" t="str">
        <f>IFERROR(IF(INDEX(종합보정값!$LP:$LP,MATCH($B910,종합보정값!$LO:$LO,0))="","",INDEX(종합보정값!$LP:$LP,MATCH($B910,종합보정값!$LO:$LO,0))+IF(INDEX(종합보정값!$LR:$LR,MATCH($B910,종합보정값!$LO:$LO,0))="인문",종합보정값!LP$6,종합보정값!LQ$6)),"")</f>
        <v/>
      </c>
      <c r="E910" s="85" t="str">
        <f>IF(D910="","",D910+종합보정값!LQ$14)</f>
        <v/>
      </c>
      <c r="F910" s="86" t="str">
        <f>IF(G910="","",G910+종합보정값!LP$15)</f>
        <v/>
      </c>
      <c r="G910" s="86" t="str">
        <f>IFERROR(IF(INDEX(종합보정값!$LP:$LP,MATCH($B910,종합보정값!$LO:$LO,0))="","",INDEX(종합보정값!$LP:$LP,MATCH($B910,종합보정값!$LO:$LO,0))+IF(INDEX(종합보정값!$LR:$LR,MATCH($B910,종합보정값!$LO:$LO,0))="인문",종합보정값!LP$7,종합보정값!LQ$7)),"")</f>
        <v/>
      </c>
      <c r="H910" s="86" t="str">
        <f>IF(G910="","",G910+종합보정값!LQ$15)</f>
        <v/>
      </c>
      <c r="I910" s="87" t="str">
        <f>IF(J910="","",J910+종합보정값!LP$16)</f>
        <v/>
      </c>
      <c r="J910" s="87" t="str">
        <f>IFERROR(IF(INDEX(종합보정값!$LP:$LP,MATCH($B910,종합보정값!$LO:$LO,0))="","",INDEX(종합보정값!$LP:$LP,MATCH($B910,종합보정값!$LO:$LO,0))+IF(INDEX(종합보정값!$LR:$LR,MATCH($B910,종합보정값!$LO:$LO,0))="인문",종합보정값!LP$8,종합보정값!LQ$8)),"")</f>
        <v/>
      </c>
      <c r="K910" s="87" t="str">
        <f>IF(J910="","",J910+종합보정값!LQ$16)</f>
        <v/>
      </c>
      <c r="L910" s="88" t="str">
        <f>IF(M910="","",M910+종합보정값!LP$17)</f>
        <v/>
      </c>
      <c r="M910" s="88" t="str">
        <f>IFERROR(IF(INDEX(종합보정값!$LP:$LP,MATCH($B910,종합보정값!$LO:$LO,0))="","",INDEX(종합보정값!$LP:$LP,MATCH($B910,종합보정값!$LO:$LO,0))+IF(INDEX(종합보정값!$LR:$LR,MATCH($B910,종합보정값!$LO:$LO,0))="인문",종합보정값!LP$9,종합보정값!LQ$9)),"")</f>
        <v/>
      </c>
      <c r="N910" s="88" t="str">
        <f>IF(M910="","",M910+종합보정값!LQ$17)</f>
        <v/>
      </c>
      <c r="O910" s="89" t="str">
        <f>IF(P910="","",P910+종합보정값!LP$18)</f>
        <v/>
      </c>
      <c r="P910" s="89" t="str">
        <f>IFERROR(IF(INDEX(종합보정값!$LP:$LP,MATCH($B910,종합보정값!$LO:$LO,0))="","",INDEX(종합보정값!$LP:$LP,MATCH($B910,종합보정값!$LO:$LO,0))+IF(INDEX(종합보정값!$LR:$LR,MATCH($B910,종합보정값!$LO:$LO,0))="인문",종합보정값!LP$10,종합보정값!LQ$10)),"")</f>
        <v/>
      </c>
      <c r="Q910" s="89" t="str">
        <f>IF(P910="","",P910+종합보정값!LQ$18)</f>
        <v/>
      </c>
    </row>
    <row r="911" spans="2:17">
      <c r="B911" s="84" t="s">
        <v>2384</v>
      </c>
      <c r="C911" s="85" t="str">
        <f>IF(D911="","",D911+종합보정값!LP$14)</f>
        <v/>
      </c>
      <c r="D911" s="85" t="str">
        <f>IFERROR(IF(INDEX(종합보정값!$LP:$LP,MATCH($B911,종합보정값!$LO:$LO,0))="","",INDEX(종합보정값!$LP:$LP,MATCH($B911,종합보정값!$LO:$LO,0))+IF(INDEX(종합보정값!$LR:$LR,MATCH($B911,종합보정값!$LO:$LO,0))="인문",종합보정값!LP$6,종합보정값!LQ$6)),"")</f>
        <v/>
      </c>
      <c r="E911" s="85" t="str">
        <f>IF(D911="","",D911+종합보정값!LQ$14)</f>
        <v/>
      </c>
      <c r="F911" s="86" t="str">
        <f>IF(G911="","",G911+종합보정값!LP$15)</f>
        <v/>
      </c>
      <c r="G911" s="86" t="str">
        <f>IFERROR(IF(INDEX(종합보정값!$LP:$LP,MATCH($B911,종합보정값!$LO:$LO,0))="","",INDEX(종합보정값!$LP:$LP,MATCH($B911,종합보정값!$LO:$LO,0))+IF(INDEX(종합보정값!$LR:$LR,MATCH($B911,종합보정값!$LO:$LO,0))="인문",종합보정값!LP$7,종합보정값!LQ$7)),"")</f>
        <v/>
      </c>
      <c r="H911" s="86" t="str">
        <f>IF(G911="","",G911+종합보정값!LQ$15)</f>
        <v/>
      </c>
      <c r="I911" s="87" t="str">
        <f>IF(J911="","",J911+종합보정값!LP$16)</f>
        <v/>
      </c>
      <c r="J911" s="87" t="str">
        <f>IFERROR(IF(INDEX(종합보정값!$LP:$LP,MATCH($B911,종합보정값!$LO:$LO,0))="","",INDEX(종합보정값!$LP:$LP,MATCH($B911,종합보정값!$LO:$LO,0))+IF(INDEX(종합보정값!$LR:$LR,MATCH($B911,종합보정값!$LO:$LO,0))="인문",종합보정값!LP$8,종합보정값!LQ$8)),"")</f>
        <v/>
      </c>
      <c r="K911" s="87" t="str">
        <f>IF(J911="","",J911+종합보정값!LQ$16)</f>
        <v/>
      </c>
      <c r="L911" s="88" t="str">
        <f>IF(M911="","",M911+종합보정값!LP$17)</f>
        <v/>
      </c>
      <c r="M911" s="88" t="str">
        <f>IFERROR(IF(INDEX(종합보정값!$LP:$LP,MATCH($B911,종합보정값!$LO:$LO,0))="","",INDEX(종합보정값!$LP:$LP,MATCH($B911,종합보정값!$LO:$LO,0))+IF(INDEX(종합보정값!$LR:$LR,MATCH($B911,종합보정값!$LO:$LO,0))="인문",종합보정값!LP$9,종합보정값!LQ$9)),"")</f>
        <v/>
      </c>
      <c r="N911" s="88" t="str">
        <f>IF(M911="","",M911+종합보정값!LQ$17)</f>
        <v/>
      </c>
      <c r="O911" s="89" t="str">
        <f>IF(P911="","",P911+종합보정값!LP$18)</f>
        <v/>
      </c>
      <c r="P911" s="89" t="str">
        <f>IFERROR(IF(INDEX(종합보정값!$LP:$LP,MATCH($B911,종합보정값!$LO:$LO,0))="","",INDEX(종합보정값!$LP:$LP,MATCH($B911,종합보정값!$LO:$LO,0))+IF(INDEX(종합보정값!$LR:$LR,MATCH($B911,종합보정값!$LO:$LO,0))="인문",종합보정값!LP$10,종합보정값!LQ$10)),"")</f>
        <v/>
      </c>
      <c r="Q911" s="89" t="str">
        <f>IF(P911="","",P911+종합보정값!LQ$18)</f>
        <v/>
      </c>
    </row>
    <row r="913" spans="2:17">
      <c r="B913" s="159" t="s">
        <v>2385</v>
      </c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5"/>
    </row>
    <row r="914" spans="2:17">
      <c r="B914" s="78"/>
      <c r="C914" s="163" t="s">
        <v>1862</v>
      </c>
      <c r="D914" s="154"/>
      <c r="E914" s="155"/>
      <c r="F914" s="161" t="s">
        <v>1863</v>
      </c>
      <c r="G914" s="154"/>
      <c r="H914" s="155"/>
      <c r="I914" s="162" t="s">
        <v>1864</v>
      </c>
      <c r="J914" s="154"/>
      <c r="K914" s="155"/>
      <c r="L914" s="156" t="s">
        <v>1865</v>
      </c>
      <c r="M914" s="154"/>
      <c r="N914" s="155"/>
      <c r="O914" s="157" t="s">
        <v>1866</v>
      </c>
      <c r="P914" s="154"/>
      <c r="Q914" s="155"/>
    </row>
    <row r="915" spans="2:17">
      <c r="B915" s="78" t="s">
        <v>1869</v>
      </c>
      <c r="C915" s="79" t="s">
        <v>19</v>
      </c>
      <c r="D915" s="79" t="s">
        <v>20</v>
      </c>
      <c r="E915" s="79" t="s">
        <v>21</v>
      </c>
      <c r="F915" s="80" t="s">
        <v>19</v>
      </c>
      <c r="G915" s="80" t="s">
        <v>20</v>
      </c>
      <c r="H915" s="80" t="s">
        <v>21</v>
      </c>
      <c r="I915" s="81" t="s">
        <v>19</v>
      </c>
      <c r="J915" s="81" t="s">
        <v>20</v>
      </c>
      <c r="K915" s="81" t="s">
        <v>21</v>
      </c>
      <c r="L915" s="82" t="s">
        <v>19</v>
      </c>
      <c r="M915" s="82" t="s">
        <v>20</v>
      </c>
      <c r="N915" s="82" t="s">
        <v>21</v>
      </c>
      <c r="O915" s="83" t="s">
        <v>19</v>
      </c>
      <c r="P915" s="83" t="s">
        <v>20</v>
      </c>
      <c r="Q915" s="83" t="s">
        <v>21</v>
      </c>
    </row>
    <row r="916" spans="2:17">
      <c r="B916" s="84" t="s">
        <v>2386</v>
      </c>
      <c r="C916" s="85" t="str">
        <f>IF(D916="","",D916+종합보정값!LU$14)</f>
        <v/>
      </c>
      <c r="D916" s="85" t="str">
        <f>IFERROR(IF(INDEX(종합보정값!$LU:$LU,MATCH(SUBSTITUTE($B916,"인문1","인문2"),종합보정값!$LT:$LT,0))="","",INDEX(종합보정값!$LU:$LU,MATCH(SUBSTITUTE($B916,"인문1","인문2"),종합보정값!$LT:$LT,0))+종합보정값!LU$6-종합보정값!LU$35),"")</f>
        <v/>
      </c>
      <c r="E916" s="85" t="str">
        <f>IF(D916="","",D916+종합보정값!LV$14)</f>
        <v/>
      </c>
      <c r="F916" s="86" t="str">
        <f>IF(G916="","",G916+종합보정값!LU$15)</f>
        <v/>
      </c>
      <c r="G916" s="86" t="str">
        <f>IFERROR(IF(INDEX(종합보정값!$LU:$LU,MATCH(SUBSTITUTE($B916,"인문1","인문2"),종합보정값!$LT:$LT,0))="","",INDEX(종합보정값!$LU:$LU,MATCH(SUBSTITUTE($B916,"인문1","인문2"),종합보정값!$LT:$LT,0))+종합보정값!LU$7-종합보정값!LU$36),"")</f>
        <v/>
      </c>
      <c r="H916" s="86" t="str">
        <f>IF(G916="","",G916+종합보정값!LV$15)</f>
        <v/>
      </c>
      <c r="I916" s="87" t="str">
        <f>IF(J916="","",J916+종합보정값!LU$16)</f>
        <v/>
      </c>
      <c r="J916" s="87" t="str">
        <f>IFERROR(IF(INDEX(종합보정값!$LU:$LU,MATCH(SUBSTITUTE($B916,"인문1","인문2"),종합보정값!$LT:$LT,0))="","",INDEX(종합보정값!$LU:$LU,MATCH(SUBSTITUTE($B916,"인문1","인문2"),종합보정값!$LT:$LT,0))+종합보정값!LU$8-종합보정값!LU$37),"")</f>
        <v/>
      </c>
      <c r="K916" s="87" t="str">
        <f>IF(J916="","",J916+종합보정값!LV$16)</f>
        <v/>
      </c>
      <c r="L916" s="88" t="str">
        <f>IF(M916="","",M916+종합보정값!LU$17)</f>
        <v/>
      </c>
      <c r="M916" s="88" t="str">
        <f>IFERROR(IF(INDEX(종합보정값!$LU:$LU,MATCH(SUBSTITUTE($B916,"인문1","인문2"),종합보정값!$LT:$LT,0))="","",INDEX(종합보정값!$LU:$LU,MATCH(SUBSTITUTE($B916,"인문1","인문2"),종합보정값!$LT:$LT,0))+종합보정값!LU$9-종합보정값!LU$38),"")</f>
        <v/>
      </c>
      <c r="N916" s="88" t="str">
        <f>IF(M916="","",M916+종합보정값!LV$17)</f>
        <v/>
      </c>
      <c r="O916" s="89" t="str">
        <f>IF(P916="","",P916+종합보정값!LU$18)</f>
        <v/>
      </c>
      <c r="P916" s="89" t="str">
        <f>IFERROR(IF(INDEX(종합보정값!$LU:$LU,MATCH(SUBSTITUTE($B916,"인문1","인문2"),종합보정값!$LT:$LT,0))="","",INDEX(종합보정값!$LU:$LU,MATCH(SUBSTITUTE($B916,"인문1","인문2"),종합보정값!$LT:$LT,0))+종합보정값!LU$10-종합보정값!LU$39),"")</f>
        <v/>
      </c>
      <c r="Q916" s="89" t="str">
        <f>IF(P916="","",P916+종합보정값!LV$18)</f>
        <v/>
      </c>
    </row>
    <row r="917" spans="2:17">
      <c r="B917" s="84" t="s">
        <v>2387</v>
      </c>
      <c r="C917" s="85" t="str">
        <f>IF(D917="","",D917+종합보정값!LU$14)</f>
        <v/>
      </c>
      <c r="D917" s="85" t="str">
        <f>IFERROR(IF(INDEX(종합보정값!$LU:$LU,MATCH($B917,종합보정값!$LT:$LT,0))="","",INDEX(종합보정값!$LU:$LU,MATCH($B917,종합보정값!$LT:$LT,0))+IF(INDEX(종합보정값!$LW:$LW,MATCH($B917,종합보정값!$LT:$LT,0))="인문",종합보정값!LU$6,종합보정값!LV$6)),"")</f>
        <v/>
      </c>
      <c r="E917" s="85" t="str">
        <f>IF(D917="","",D917+종합보정값!LV$14)</f>
        <v/>
      </c>
      <c r="F917" s="86" t="str">
        <f>IF(G917="","",G917+종합보정값!LU$15)</f>
        <v/>
      </c>
      <c r="G917" s="86" t="str">
        <f>IFERROR(IF(INDEX(종합보정값!$LU:$LU,MATCH($B917,종합보정값!$LT:$LT,0))="","",INDEX(종합보정값!$LU:$LU,MATCH($B917,종합보정값!$LT:$LT,0))+IF(INDEX(종합보정값!$LW:$LW,MATCH($B917,종합보정값!$LT:$LT,0))="인문",종합보정값!LU$7,종합보정값!LV$7)),"")</f>
        <v/>
      </c>
      <c r="H917" s="86" t="str">
        <f>IF(G917="","",G917+종합보정값!LV$15)</f>
        <v/>
      </c>
      <c r="I917" s="87" t="str">
        <f>IF(J917="","",J917+종합보정값!LU$16)</f>
        <v/>
      </c>
      <c r="J917" s="87" t="str">
        <f>IFERROR(IF(INDEX(종합보정값!$LU:$LU,MATCH($B917,종합보정값!$LT:$LT,0))="","",INDEX(종합보정값!$LU:$LU,MATCH($B917,종합보정값!$LT:$LT,0))+IF(INDEX(종합보정값!$LW:$LW,MATCH($B917,종합보정값!$LT:$LT,0))="인문",종합보정값!LU$8,종합보정값!LV$8)),"")</f>
        <v/>
      </c>
      <c r="K917" s="87" t="str">
        <f>IF(J917="","",J917+종합보정값!LV$16)</f>
        <v/>
      </c>
      <c r="L917" s="88" t="str">
        <f>IF(M917="","",M917+종합보정값!LU$17)</f>
        <v/>
      </c>
      <c r="M917" s="88" t="str">
        <f>IFERROR(IF(INDEX(종합보정값!$LU:$LU,MATCH($B917,종합보정값!$LT:$LT,0))="","",INDEX(종합보정값!$LU:$LU,MATCH($B917,종합보정값!$LT:$LT,0))+IF(INDEX(종합보정값!$LW:$LW,MATCH($B917,종합보정값!$LT:$LT,0))="인문",종합보정값!LU$9,종합보정값!LV$9)),"")</f>
        <v/>
      </c>
      <c r="N917" s="88" t="str">
        <f>IF(M917="","",M917+종합보정값!LV$17)</f>
        <v/>
      </c>
      <c r="O917" s="89" t="str">
        <f>IF(P917="","",P917+종합보정값!LU$18)</f>
        <v/>
      </c>
      <c r="P917" s="89" t="str">
        <f>IFERROR(IF(INDEX(종합보정값!$LU:$LU,MATCH($B917,종합보정값!$LT:$LT,0))="","",INDEX(종합보정값!$LU:$LU,MATCH($B917,종합보정값!$LT:$LT,0))+IF(INDEX(종합보정값!$LW:$LW,MATCH($B917,종합보정값!$LT:$LT,0))="인문",종합보정값!LU$10,종합보정값!LV$10)),"")</f>
        <v/>
      </c>
      <c r="Q917" s="89" t="str">
        <f>IF(P917="","",P917+종합보정값!LV$18)</f>
        <v/>
      </c>
    </row>
    <row r="918" spans="2:17">
      <c r="B918" s="84" t="s">
        <v>2388</v>
      </c>
      <c r="C918" s="85" t="str">
        <f>IF(D918="","",D918+종합보정값!LU$14)</f>
        <v/>
      </c>
      <c r="D918" s="85" t="str">
        <f>IFERROR(IF(INDEX(종합보정값!$LU:$LU,MATCH(SUBSTITUTE($B918,"인문3","인문2"),종합보정값!$LT:$LT,0))="","",INDEX(종합보정값!$LU:$LU,MATCH(SUBSTITUTE($B918,"인문3","인문2"),종합보정값!$LT:$LT,0))+종합보정값!LU$6+종합보정값!LU$35),"")</f>
        <v/>
      </c>
      <c r="E918" s="85" t="str">
        <f>IF(D918="","",D918+종합보정값!LV$14)</f>
        <v/>
      </c>
      <c r="F918" s="86" t="str">
        <f>IF(G918="","",G918+종합보정값!LU$15)</f>
        <v/>
      </c>
      <c r="G918" s="86" t="str">
        <f>IFERROR(IF(INDEX(종합보정값!$LU:$LU,MATCH(SUBSTITUTE($B918,"인문3","인문2"),종합보정값!$LT:$LT,0))="","",INDEX(종합보정값!$LU:$LU,MATCH(SUBSTITUTE($B918,"인문3","인문2"),종합보정값!$LT:$LT,0))+종합보정값!LU$7+종합보정값!LU$36),"")</f>
        <v/>
      </c>
      <c r="H918" s="86" t="str">
        <f>IF(G918="","",G918+종합보정값!LV$15)</f>
        <v/>
      </c>
      <c r="I918" s="87" t="str">
        <f>IF(J918="","",J918+종합보정값!LU$16)</f>
        <v/>
      </c>
      <c r="J918" s="87" t="str">
        <f>IFERROR(IF(INDEX(종합보정값!$LU:$LU,MATCH(SUBSTITUTE($B918,"인문3","인문2"),종합보정값!$LT:$LT,0))="","",INDEX(종합보정값!$LU:$LU,MATCH(SUBSTITUTE($B918,"인문3","인문2"),종합보정값!$LT:$LT,0))+종합보정값!LU$8+종합보정값!LU$37),"")</f>
        <v/>
      </c>
      <c r="K918" s="87" t="str">
        <f>IF(J918="","",J918+종합보정값!LV$16)</f>
        <v/>
      </c>
      <c r="L918" s="88" t="str">
        <f>IF(M918="","",M918+종합보정값!LU$17)</f>
        <v/>
      </c>
      <c r="M918" s="88" t="str">
        <f>IFERROR(IF(INDEX(종합보정값!$LU:$LU,MATCH(SUBSTITUTE($B918,"인문3","인문2"),종합보정값!$LT:$LT,0))="","",INDEX(종합보정값!$LU:$LU,MATCH(SUBSTITUTE($B918,"인문3","인문2"),종합보정값!$LT:$LT,0))+종합보정값!LU$9+종합보정값!LU$38),"")</f>
        <v/>
      </c>
      <c r="N918" s="88" t="str">
        <f>IF(M918="","",M918+종합보정값!LV$17)</f>
        <v/>
      </c>
      <c r="O918" s="89" t="str">
        <f>IF(P918="","",P918+종합보정값!LU$18)</f>
        <v/>
      </c>
      <c r="P918" s="89" t="str">
        <f>IFERROR(IF(INDEX(종합보정값!$LU:$LU,MATCH(SUBSTITUTE($B918,"인문3","인문2"),종합보정값!$LT:$LT,0))="","",INDEX(종합보정값!$LU:$LU,MATCH(SUBSTITUTE($B918,"인문3","인문2"),종합보정값!$LT:$LT,0))+종합보정값!LU$10+종합보정값!LU$39),"")</f>
        <v/>
      </c>
      <c r="Q918" s="89" t="str">
        <f>IF(P918="","",P918+종합보정값!LV$18)</f>
        <v/>
      </c>
    </row>
    <row r="919" spans="2:17">
      <c r="B919" s="84" t="s">
        <v>2389</v>
      </c>
      <c r="C919" s="85" t="str">
        <f>IF(D919="","",D919+종합보정값!LU$14)</f>
        <v/>
      </c>
      <c r="D919" s="85" t="str">
        <f>IFERROR(IF(INDEX(종합보정값!$LU:$LU,MATCH(SUBSTITUTE($B919,"자연1","자연2"),종합보정값!$LT:$LT,0))="","",INDEX(종합보정값!$LU:$LU,MATCH(SUBSTITUTE($B919,"자연1","자연2"),종합보정값!$LT:$LT,0))+종합보정값!LV$6-종합보정값!LV$35),"")</f>
        <v/>
      </c>
      <c r="E919" s="85" t="str">
        <f>IF(D919="","",D919+종합보정값!LV$14)</f>
        <v/>
      </c>
      <c r="F919" s="86" t="str">
        <f>IF(G919="","",G919+종합보정값!LU$15)</f>
        <v/>
      </c>
      <c r="G919" s="86" t="str">
        <f>IFERROR(IF(INDEX(종합보정값!$LU:$LU,MATCH(SUBSTITUTE($B919,"자연1","자연2"),종합보정값!$LT:$LT,0))="","",INDEX(종합보정값!$LU:$LU,MATCH(SUBSTITUTE($B919,"자연1","자연2"),종합보정값!$LT:$LT,0))+종합보정값!LV$7-종합보정값!LV$36),"")</f>
        <v/>
      </c>
      <c r="H919" s="86" t="str">
        <f>IF(G919="","",G919+종합보정값!LV$15)</f>
        <v/>
      </c>
      <c r="I919" s="87" t="str">
        <f>IF(J919="","",J919+종합보정값!LU$16)</f>
        <v/>
      </c>
      <c r="J919" s="87" t="str">
        <f>IFERROR(IF(INDEX(종합보정값!$LU:$LU,MATCH(SUBSTITUTE($B919,"자연1","자연2"),종합보정값!$LT:$LT,0))="","",INDEX(종합보정값!$LU:$LU,MATCH(SUBSTITUTE($B919,"자연1","자연2"),종합보정값!$LT:$LT,0))+종합보정값!LV$8-종합보정값!LV$37),"")</f>
        <v/>
      </c>
      <c r="K919" s="87" t="str">
        <f>IF(J919="","",J919+종합보정값!LV$16)</f>
        <v/>
      </c>
      <c r="L919" s="88" t="str">
        <f>IF(M919="","",M919+종합보정값!LU$17)</f>
        <v/>
      </c>
      <c r="M919" s="88" t="str">
        <f>IFERROR(IF(INDEX(종합보정값!$LU:$LU,MATCH(SUBSTITUTE($B919,"자연1","자연2"),종합보정값!$LT:$LT,0))="","",INDEX(종합보정값!$LU:$LU,MATCH(SUBSTITUTE($B919,"자연1","자연2"),종합보정값!$LT:$LT,0))+종합보정값!LV$9-종합보정값!LV$38),"")</f>
        <v/>
      </c>
      <c r="N919" s="88" t="str">
        <f>IF(M919="","",M919+종합보정값!LV$17)</f>
        <v/>
      </c>
      <c r="O919" s="89" t="str">
        <f>IF(P919="","",P919+종합보정값!LU$18)</f>
        <v/>
      </c>
      <c r="P919" s="89" t="str">
        <f>IFERROR(IF(INDEX(종합보정값!$LU:$LU,MATCH(SUBSTITUTE($B919,"자연1","자연2"),종합보정값!$LT:$LT,0))="","",INDEX(종합보정값!$LU:$LU,MATCH(SUBSTITUTE($B919,"자연1","자연2"),종합보정값!$LT:$LT,0))+종합보정값!LV$10-종합보정값!LV$39),"")</f>
        <v/>
      </c>
      <c r="Q919" s="89" t="str">
        <f>IF(P919="","",P919+종합보정값!LV$18)</f>
        <v/>
      </c>
    </row>
    <row r="920" spans="2:17">
      <c r="B920" s="84" t="s">
        <v>2390</v>
      </c>
      <c r="C920" s="85" t="str">
        <f>IF(D920="","",D920+종합보정값!LU$14)</f>
        <v/>
      </c>
      <c r="D920" s="85" t="str">
        <f>IFERROR(IF(INDEX(종합보정값!$LU:$LU,MATCH($B920,종합보정값!$LT:$LT,0))="","",INDEX(종합보정값!$LU:$LU,MATCH($B920,종합보정값!$LT:$LT,0))+IF(INDEX(종합보정값!$LW:$LW,MATCH($B920,종합보정값!$LT:$LT,0))="인문",종합보정값!LU$6,종합보정값!LV$6)),"")</f>
        <v/>
      </c>
      <c r="E920" s="85" t="str">
        <f>IF(D920="","",D920+종합보정값!LV$14)</f>
        <v/>
      </c>
      <c r="F920" s="86" t="str">
        <f>IF(G920="","",G920+종합보정값!LU$15)</f>
        <v/>
      </c>
      <c r="G920" s="86" t="str">
        <f>IFERROR(IF(INDEX(종합보정값!$LU:$LU,MATCH($B920,종합보정값!$LT:$LT,0))="","",INDEX(종합보정값!$LU:$LU,MATCH($B920,종합보정값!$LT:$LT,0))+IF(INDEX(종합보정값!$LW:$LW,MATCH($B920,종합보정값!$LT:$LT,0))="인문",종합보정값!LU$7,종합보정값!LV$7)),"")</f>
        <v/>
      </c>
      <c r="H920" s="86" t="str">
        <f>IF(G920="","",G920+종합보정값!LV$15)</f>
        <v/>
      </c>
      <c r="I920" s="87" t="str">
        <f>IF(J920="","",J920+종합보정값!LU$16)</f>
        <v/>
      </c>
      <c r="J920" s="87" t="str">
        <f>IFERROR(IF(INDEX(종합보정값!$LU:$LU,MATCH($B920,종합보정값!$LT:$LT,0))="","",INDEX(종합보정값!$LU:$LU,MATCH($B920,종합보정값!$LT:$LT,0))+IF(INDEX(종합보정값!$LW:$LW,MATCH($B920,종합보정값!$LT:$LT,0))="인문",종합보정값!LU$8,종합보정값!LV$8)),"")</f>
        <v/>
      </c>
      <c r="K920" s="87" t="str">
        <f>IF(J920="","",J920+종합보정값!LV$16)</f>
        <v/>
      </c>
      <c r="L920" s="88" t="str">
        <f>IF(M920="","",M920+종합보정값!LU$17)</f>
        <v/>
      </c>
      <c r="M920" s="88" t="str">
        <f>IFERROR(IF(INDEX(종합보정값!$LU:$LU,MATCH($B920,종합보정값!$LT:$LT,0))="","",INDEX(종합보정값!$LU:$LU,MATCH($B920,종합보정값!$LT:$LT,0))+IF(INDEX(종합보정값!$LW:$LW,MATCH($B920,종합보정값!$LT:$LT,0))="인문",종합보정값!LU$9,종합보정값!LV$9)),"")</f>
        <v/>
      </c>
      <c r="N920" s="88" t="str">
        <f>IF(M920="","",M920+종합보정값!LV$17)</f>
        <v/>
      </c>
      <c r="O920" s="89" t="str">
        <f>IF(P920="","",P920+종합보정값!LU$18)</f>
        <v/>
      </c>
      <c r="P920" s="89" t="str">
        <f>IFERROR(IF(INDEX(종합보정값!$LU:$LU,MATCH($B920,종합보정값!$LT:$LT,0))="","",INDEX(종합보정값!$LU:$LU,MATCH($B920,종합보정값!$LT:$LT,0))+IF(INDEX(종합보정값!$LW:$LW,MATCH($B920,종합보정값!$LT:$LT,0))="인문",종합보정값!LU$10,종합보정값!LV$10)),"")</f>
        <v/>
      </c>
      <c r="Q920" s="89" t="str">
        <f>IF(P920="","",P920+종합보정값!LV$18)</f>
        <v/>
      </c>
    </row>
    <row r="921" spans="2:17">
      <c r="B921" s="84" t="s">
        <v>2391</v>
      </c>
      <c r="C921" s="85" t="str">
        <f>IF(D921="","",D921+종합보정값!LU$14)</f>
        <v/>
      </c>
      <c r="D921" s="85" t="str">
        <f>IFERROR(IF(INDEX(종합보정값!$LU:$LU,MATCH(SUBSTITUTE($B921,"자연3","자연2"),종합보정값!$LT:$LT,0))="","",INDEX(종합보정값!$LU:$LU,MATCH(SUBSTITUTE($B921,"자연3","자연2"),종합보정값!$LT:$LT,0))+종합보정값!LV$6+종합보정값!LV$35),"")</f>
        <v/>
      </c>
      <c r="E921" s="85" t="str">
        <f>IF(D921="","",D921+종합보정값!LV$14)</f>
        <v/>
      </c>
      <c r="F921" s="86" t="str">
        <f>IF(G921="","",G921+종합보정값!LU$15)</f>
        <v/>
      </c>
      <c r="G921" s="86" t="str">
        <f>IFERROR(IF(INDEX(종합보정값!$LU:$LU,MATCH(SUBSTITUTE($B921,"자연3","자연2"),종합보정값!$LT:$LT,0))="","",INDEX(종합보정값!$LU:$LU,MATCH(SUBSTITUTE($B921,"자연3","자연2"),종합보정값!$LT:$LT,0))+종합보정값!LV$7+종합보정값!LV$36),"")</f>
        <v/>
      </c>
      <c r="H921" s="86" t="str">
        <f>IF(G921="","",G921+종합보정값!LV$15)</f>
        <v/>
      </c>
      <c r="I921" s="87" t="str">
        <f>IF(J921="","",J921+종합보정값!LU$16)</f>
        <v/>
      </c>
      <c r="J921" s="87" t="str">
        <f>IFERROR(IF(INDEX(종합보정값!$LU:$LU,MATCH(SUBSTITUTE($B921,"자연3","자연2"),종합보정값!$LT:$LT,0))="","",INDEX(종합보정값!$LU:$LU,MATCH(SUBSTITUTE($B921,"자연3","자연2"),종합보정값!$LT:$LT,0))+종합보정값!LV$8+종합보정값!LV$37),"")</f>
        <v/>
      </c>
      <c r="K921" s="87" t="str">
        <f>IF(J921="","",J921+종합보정값!LV$16)</f>
        <v/>
      </c>
      <c r="L921" s="88" t="str">
        <f>IF(M921="","",M921+종합보정값!LU$17)</f>
        <v/>
      </c>
      <c r="M921" s="88" t="str">
        <f>IFERROR(IF(INDEX(종합보정값!$LU:$LU,MATCH(SUBSTITUTE($B921,"자연3","자연2"),종합보정값!$LT:$LT,0))="","",INDEX(종합보정값!$LU:$LU,MATCH(SUBSTITUTE($B921,"자연3","자연2"),종합보정값!$LT:$LT,0))+종합보정값!LV$9+종합보정값!LV$38),"")</f>
        <v/>
      </c>
      <c r="N921" s="88" t="str">
        <f>IF(M921="","",M921+종합보정값!LV$17)</f>
        <v/>
      </c>
      <c r="O921" s="89" t="str">
        <f>IF(P921="","",P921+종합보정값!LU$18)</f>
        <v/>
      </c>
      <c r="P921" s="89" t="str">
        <f>IFERROR(IF(INDEX(종합보정값!$LU:$LU,MATCH(SUBSTITUTE($B921,"자연3","자연2"),종합보정값!$LT:$LT,0))="","",INDEX(종합보정값!$LU:$LU,MATCH(SUBSTITUTE($B921,"자연3","자연2"),종합보정값!$LT:$LT,0))+종합보정값!LV$10+종합보정값!LV$39),"")</f>
        <v/>
      </c>
      <c r="Q921" s="89" t="str">
        <f>IF(P921="","",P921+종합보정값!LV$18)</f>
        <v/>
      </c>
    </row>
    <row r="922" spans="2:17">
      <c r="B922" s="84" t="s">
        <v>2392</v>
      </c>
      <c r="C922" s="85" t="str">
        <f>IF(D922="","",D922+종합보정값!LU$14)</f>
        <v/>
      </c>
      <c r="D922" s="85" t="str">
        <f>IFERROR(IF(INDEX(종합보정값!$LU:$LU,MATCH($B922,종합보정값!$LT:$LT,0))="","",INDEX(종합보정값!$LU:$LU,MATCH($B922,종합보정값!$LT:$LT,0))+IF(INDEX(종합보정값!$LW:$LW,MATCH($B922,종합보정값!$LT:$LT,0))="인문",종합보정값!LU$6,종합보정값!LV$6)),"")</f>
        <v/>
      </c>
      <c r="E922" s="85" t="str">
        <f>IF(D922="","",D922+종합보정값!LV$14)</f>
        <v/>
      </c>
      <c r="F922" s="86" t="str">
        <f>IF(G922="","",G922+종합보정값!LU$15)</f>
        <v/>
      </c>
      <c r="G922" s="86" t="str">
        <f>IFERROR(IF(INDEX(종합보정값!$LU:$LU,MATCH($B922,종합보정값!$LT:$LT,0))="","",INDEX(종합보정값!$LU:$LU,MATCH($B922,종합보정값!$LT:$LT,0))+IF(INDEX(종합보정값!$LW:$LW,MATCH($B922,종합보정값!$LT:$LT,0))="인문",종합보정값!LU$7,종합보정값!LV$7)),"")</f>
        <v/>
      </c>
      <c r="H922" s="86" t="str">
        <f>IF(G922="","",G922+종합보정값!LV$15)</f>
        <v/>
      </c>
      <c r="I922" s="87" t="str">
        <f>IF(J922="","",J922+종합보정값!LU$16)</f>
        <v/>
      </c>
      <c r="J922" s="87" t="str">
        <f>IFERROR(IF(INDEX(종합보정값!$LU:$LU,MATCH($B922,종합보정값!$LT:$LT,0))="","",INDEX(종합보정값!$LU:$LU,MATCH($B922,종합보정값!$LT:$LT,0))+IF(INDEX(종합보정값!$LW:$LW,MATCH($B922,종합보정값!$LT:$LT,0))="인문",종합보정값!LU$8,종합보정값!LV$8)),"")</f>
        <v/>
      </c>
      <c r="K922" s="87" t="str">
        <f>IF(J922="","",J922+종합보정값!LV$16)</f>
        <v/>
      </c>
      <c r="L922" s="88" t="str">
        <f>IF(M922="","",M922+종합보정값!LU$17)</f>
        <v/>
      </c>
      <c r="M922" s="88" t="str">
        <f>IFERROR(IF(INDEX(종합보정값!$LU:$LU,MATCH($B922,종합보정값!$LT:$LT,0))="","",INDEX(종합보정값!$LU:$LU,MATCH($B922,종합보정값!$LT:$LT,0))+IF(INDEX(종합보정값!$LW:$LW,MATCH($B922,종합보정값!$LT:$LT,0))="인문",종합보정값!LU$9,종합보정값!LV$9)),"")</f>
        <v/>
      </c>
      <c r="N922" s="88" t="str">
        <f>IF(M922="","",M922+종합보정값!LV$17)</f>
        <v/>
      </c>
      <c r="O922" s="89" t="str">
        <f>IF(P922="","",P922+종합보정값!LU$18)</f>
        <v/>
      </c>
      <c r="P922" s="89" t="str">
        <f>IFERROR(IF(INDEX(종합보정값!$LU:$LU,MATCH($B922,종합보정값!$LT:$LT,0))="","",INDEX(종합보정값!$LU:$LU,MATCH($B922,종합보정값!$LT:$LT,0))+IF(INDEX(종합보정값!$LW:$LW,MATCH($B922,종합보정값!$LT:$LT,0))="인문",종합보정값!LU$10,종합보정값!LV$10)),"")</f>
        <v/>
      </c>
      <c r="Q922" s="89" t="str">
        <f>IF(P922="","",P922+종합보정값!LV$18)</f>
        <v/>
      </c>
    </row>
    <row r="923" spans="2:17">
      <c r="B923" s="84" t="s">
        <v>2393</v>
      </c>
      <c r="C923" s="85" t="str">
        <f>IF(D923="","",D923+종합보정값!LU$14)</f>
        <v/>
      </c>
      <c r="D923" s="85" t="str">
        <f>IFERROR(IF(INDEX(종합보정값!$LU:$LU,MATCH($B923,종합보정값!$LT:$LT,0))="","",INDEX(종합보정값!$LU:$LU,MATCH($B923,종합보정값!$LT:$LT,0))+IF(INDEX(종합보정값!$LW:$LW,MATCH($B923,종합보정값!$LT:$LT,0))="인문",종합보정값!LU$6,종합보정값!LV$6)),"")</f>
        <v/>
      </c>
      <c r="E923" s="85" t="str">
        <f>IF(D923="","",D923+종합보정값!LV$14)</f>
        <v/>
      </c>
      <c r="F923" s="86" t="str">
        <f>IF(G923="","",G923+종합보정값!LU$15)</f>
        <v/>
      </c>
      <c r="G923" s="86" t="str">
        <f>IFERROR(IF(INDEX(종합보정값!$LU:$LU,MATCH($B923,종합보정값!$LT:$LT,0))="","",INDEX(종합보정값!$LU:$LU,MATCH($B923,종합보정값!$LT:$LT,0))+IF(INDEX(종합보정값!$LW:$LW,MATCH($B923,종합보정값!$LT:$LT,0))="인문",종합보정값!LU$7,종합보정값!LV$7)),"")</f>
        <v/>
      </c>
      <c r="H923" s="86" t="str">
        <f>IF(G923="","",G923+종합보정값!LV$15)</f>
        <v/>
      </c>
      <c r="I923" s="87" t="str">
        <f>IF(J923="","",J923+종합보정값!LU$16)</f>
        <v/>
      </c>
      <c r="J923" s="87" t="str">
        <f>IFERROR(IF(INDEX(종합보정값!$LU:$LU,MATCH($B923,종합보정값!$LT:$LT,0))="","",INDEX(종합보정값!$LU:$LU,MATCH($B923,종합보정값!$LT:$LT,0))+IF(INDEX(종합보정값!$LW:$LW,MATCH($B923,종합보정값!$LT:$LT,0))="인문",종합보정값!LU$8,종합보정값!LV$8)),"")</f>
        <v/>
      </c>
      <c r="K923" s="87" t="str">
        <f>IF(J923="","",J923+종합보정값!LV$16)</f>
        <v/>
      </c>
      <c r="L923" s="88" t="str">
        <f>IF(M923="","",M923+종합보정값!LU$17)</f>
        <v/>
      </c>
      <c r="M923" s="88" t="str">
        <f>IFERROR(IF(INDEX(종합보정값!$LU:$LU,MATCH($B923,종합보정값!$LT:$LT,0))="","",INDEX(종합보정값!$LU:$LU,MATCH($B923,종합보정값!$LT:$LT,0))+IF(INDEX(종합보정값!$LW:$LW,MATCH($B923,종합보정값!$LT:$LT,0))="인문",종합보정값!LU$9,종합보정값!LV$9)),"")</f>
        <v/>
      </c>
      <c r="N923" s="88" t="str">
        <f>IF(M923="","",M923+종합보정값!LV$17)</f>
        <v/>
      </c>
      <c r="O923" s="89" t="str">
        <f>IF(P923="","",P923+종합보정값!LU$18)</f>
        <v/>
      </c>
      <c r="P923" s="89" t="str">
        <f>IFERROR(IF(INDEX(종합보정값!$LU:$LU,MATCH($B923,종합보정값!$LT:$LT,0))="","",INDEX(종합보정값!$LU:$LU,MATCH($B923,종합보정값!$LT:$LT,0))+IF(INDEX(종합보정값!$LW:$LW,MATCH($B923,종합보정값!$LT:$LT,0))="인문",종합보정값!LU$10,종합보정값!LV$10)),"")</f>
        <v/>
      </c>
      <c r="Q923" s="89" t="str">
        <f>IF(P923="","",P923+종합보정값!LV$18)</f>
        <v/>
      </c>
    </row>
    <row r="924" spans="2:17">
      <c r="B924" s="84" t="s">
        <v>2394</v>
      </c>
      <c r="C924" s="85" t="str">
        <f>IF(D924="","",D924+종합보정값!LU$14)</f>
        <v/>
      </c>
      <c r="D924" s="85" t="str">
        <f>IFERROR(IF(INDEX(종합보정값!$LU:$LU,MATCH($B924,종합보정값!$LT:$LT,0))="","",INDEX(종합보정값!$LU:$LU,MATCH($B924,종합보정값!$LT:$LT,0))+IF(INDEX(종합보정값!$LW:$LW,MATCH($B924,종합보정값!$LT:$LT,0))="인문",종합보정값!LU$6,종합보정값!LV$6)),"")</f>
        <v/>
      </c>
      <c r="E924" s="85" t="str">
        <f>IF(D924="","",D924+종합보정값!LV$14)</f>
        <v/>
      </c>
      <c r="F924" s="86" t="str">
        <f>IF(G924="","",G924+종합보정값!LU$15)</f>
        <v/>
      </c>
      <c r="G924" s="86" t="str">
        <f>IFERROR(IF(INDEX(종합보정값!$LU:$LU,MATCH($B924,종합보정값!$LT:$LT,0))="","",INDEX(종합보정값!$LU:$LU,MATCH($B924,종합보정값!$LT:$LT,0))+IF(INDEX(종합보정값!$LW:$LW,MATCH($B924,종합보정값!$LT:$LT,0))="인문",종합보정값!LU$7,종합보정값!LV$7)),"")</f>
        <v/>
      </c>
      <c r="H924" s="86" t="str">
        <f>IF(G924="","",G924+종합보정값!LV$15)</f>
        <v/>
      </c>
      <c r="I924" s="87" t="str">
        <f>IF(J924="","",J924+종합보정값!LU$16)</f>
        <v/>
      </c>
      <c r="J924" s="87" t="str">
        <f>IFERROR(IF(INDEX(종합보정값!$LU:$LU,MATCH($B924,종합보정값!$LT:$LT,0))="","",INDEX(종합보정값!$LU:$LU,MATCH($B924,종합보정값!$LT:$LT,0))+IF(INDEX(종합보정값!$LW:$LW,MATCH($B924,종합보정값!$LT:$LT,0))="인문",종합보정값!LU$8,종합보정값!LV$8)),"")</f>
        <v/>
      </c>
      <c r="K924" s="87" t="str">
        <f>IF(J924="","",J924+종합보정값!LV$16)</f>
        <v/>
      </c>
      <c r="L924" s="88" t="str">
        <f>IF(M924="","",M924+종합보정값!LU$17)</f>
        <v/>
      </c>
      <c r="M924" s="88" t="str">
        <f>IFERROR(IF(INDEX(종합보정값!$LU:$LU,MATCH($B924,종합보정값!$LT:$LT,0))="","",INDEX(종합보정값!$LU:$LU,MATCH($B924,종합보정값!$LT:$LT,0))+IF(INDEX(종합보정값!$LW:$LW,MATCH($B924,종합보정값!$LT:$LT,0))="인문",종합보정값!LU$9,종합보정값!LV$9)),"")</f>
        <v/>
      </c>
      <c r="N924" s="88" t="str">
        <f>IF(M924="","",M924+종합보정값!LV$17)</f>
        <v/>
      </c>
      <c r="O924" s="89" t="str">
        <f>IF(P924="","",P924+종합보정값!LU$18)</f>
        <v/>
      </c>
      <c r="P924" s="89" t="str">
        <f>IFERROR(IF(INDEX(종합보정값!$LU:$LU,MATCH($B924,종합보정값!$LT:$LT,0))="","",INDEX(종합보정값!$LU:$LU,MATCH($B924,종합보정값!$LT:$LT,0))+IF(INDEX(종합보정값!$LW:$LW,MATCH($B924,종합보정값!$LT:$LT,0))="인문",종합보정값!LU$10,종합보정값!LV$10)),"")</f>
        <v/>
      </c>
      <c r="Q924" s="89" t="str">
        <f>IF(P924="","",P924+종합보정값!LV$18)</f>
        <v/>
      </c>
    </row>
    <row r="925" spans="2:17">
      <c r="B925" s="84" t="s">
        <v>2395</v>
      </c>
      <c r="C925" s="85" t="str">
        <f>IF(D925="","",D925+종합보정값!LU$14)</f>
        <v/>
      </c>
      <c r="D925" s="85" t="str">
        <f>IFERROR(IF(INDEX(종합보정값!$LU:$LU,MATCH($B925,종합보정값!$LT:$LT,0))="","",INDEX(종합보정값!$LU:$LU,MATCH($B925,종합보정값!$LT:$LT,0))+IF(INDEX(종합보정값!$LW:$LW,MATCH($B925,종합보정값!$LT:$LT,0))="인문",종합보정값!LU$6,종합보정값!LV$6)),"")</f>
        <v/>
      </c>
      <c r="E925" s="85" t="str">
        <f>IF(D925="","",D925+종합보정값!LV$14)</f>
        <v/>
      </c>
      <c r="F925" s="86" t="str">
        <f>IF(G925="","",G925+종합보정값!LU$15)</f>
        <v/>
      </c>
      <c r="G925" s="86" t="str">
        <f>IFERROR(IF(INDEX(종합보정값!$LU:$LU,MATCH($B925,종합보정값!$LT:$LT,0))="","",INDEX(종합보정값!$LU:$LU,MATCH($B925,종합보정값!$LT:$LT,0))+IF(INDEX(종합보정값!$LW:$LW,MATCH($B925,종합보정값!$LT:$LT,0))="인문",종합보정값!LU$7,종합보정값!LV$7)),"")</f>
        <v/>
      </c>
      <c r="H925" s="86" t="str">
        <f>IF(G925="","",G925+종합보정값!LV$15)</f>
        <v/>
      </c>
      <c r="I925" s="87" t="str">
        <f>IF(J925="","",J925+종합보정값!LU$16)</f>
        <v/>
      </c>
      <c r="J925" s="87" t="str">
        <f>IFERROR(IF(INDEX(종합보정값!$LU:$LU,MATCH($B925,종합보정값!$LT:$LT,0))="","",INDEX(종합보정값!$LU:$LU,MATCH($B925,종합보정값!$LT:$LT,0))+IF(INDEX(종합보정값!$LW:$LW,MATCH($B925,종합보정값!$LT:$LT,0))="인문",종합보정값!LU$8,종합보정값!LV$8)),"")</f>
        <v/>
      </c>
      <c r="K925" s="87" t="str">
        <f>IF(J925="","",J925+종합보정값!LV$16)</f>
        <v/>
      </c>
      <c r="L925" s="88" t="str">
        <f>IF(M925="","",M925+종합보정값!LU$17)</f>
        <v/>
      </c>
      <c r="M925" s="88" t="str">
        <f>IFERROR(IF(INDEX(종합보정값!$LU:$LU,MATCH($B925,종합보정값!$LT:$LT,0))="","",INDEX(종합보정값!$LU:$LU,MATCH($B925,종합보정값!$LT:$LT,0))+IF(INDEX(종합보정값!$LW:$LW,MATCH($B925,종합보정값!$LT:$LT,0))="인문",종합보정값!LU$9,종합보정값!LV$9)),"")</f>
        <v/>
      </c>
      <c r="N925" s="88" t="str">
        <f>IF(M925="","",M925+종합보정값!LV$17)</f>
        <v/>
      </c>
      <c r="O925" s="89" t="str">
        <f>IF(P925="","",P925+종합보정값!LU$18)</f>
        <v/>
      </c>
      <c r="P925" s="89" t="str">
        <f>IFERROR(IF(INDEX(종합보정값!$LU:$LU,MATCH($B925,종합보정값!$LT:$LT,0))="","",INDEX(종합보정값!$LU:$LU,MATCH($B925,종합보정값!$LT:$LT,0))+IF(INDEX(종합보정값!$LW:$LW,MATCH($B925,종합보정값!$LT:$LT,0))="인문",종합보정값!LU$10,종합보정값!LV$10)),"")</f>
        <v/>
      </c>
      <c r="Q925" s="89" t="str">
        <f>IF(P925="","",P925+종합보정값!LV$18)</f>
        <v/>
      </c>
    </row>
    <row r="927" spans="2:17">
      <c r="B927" s="159" t="s">
        <v>2396</v>
      </c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5"/>
    </row>
    <row r="928" spans="2:17">
      <c r="B928" s="78"/>
      <c r="C928" s="163" t="s">
        <v>1862</v>
      </c>
      <c r="D928" s="154"/>
      <c r="E928" s="155"/>
      <c r="F928" s="161" t="s">
        <v>1863</v>
      </c>
      <c r="G928" s="154"/>
      <c r="H928" s="155"/>
      <c r="I928" s="162" t="s">
        <v>1864</v>
      </c>
      <c r="J928" s="154"/>
      <c r="K928" s="155"/>
      <c r="L928" s="156" t="s">
        <v>1865</v>
      </c>
      <c r="M928" s="154"/>
      <c r="N928" s="155"/>
      <c r="O928" s="157" t="s">
        <v>1866</v>
      </c>
      <c r="P928" s="154"/>
      <c r="Q928" s="155"/>
    </row>
    <row r="929" spans="2:17">
      <c r="B929" s="78" t="s">
        <v>1869</v>
      </c>
      <c r="C929" s="79" t="s">
        <v>19</v>
      </c>
      <c r="D929" s="79" t="s">
        <v>20</v>
      </c>
      <c r="E929" s="79" t="s">
        <v>21</v>
      </c>
      <c r="F929" s="80" t="s">
        <v>19</v>
      </c>
      <c r="G929" s="80" t="s">
        <v>20</v>
      </c>
      <c r="H929" s="80" t="s">
        <v>21</v>
      </c>
      <c r="I929" s="81" t="s">
        <v>19</v>
      </c>
      <c r="J929" s="81" t="s">
        <v>20</v>
      </c>
      <c r="K929" s="81" t="s">
        <v>21</v>
      </c>
      <c r="L929" s="82" t="s">
        <v>19</v>
      </c>
      <c r="M929" s="82" t="s">
        <v>20</v>
      </c>
      <c r="N929" s="82" t="s">
        <v>21</v>
      </c>
      <c r="O929" s="83" t="s">
        <v>19</v>
      </c>
      <c r="P929" s="83" t="s">
        <v>20</v>
      </c>
      <c r="Q929" s="83" t="s">
        <v>21</v>
      </c>
    </row>
    <row r="930" spans="2:17">
      <c r="B930" s="84" t="s">
        <v>2397</v>
      </c>
      <c r="C930" s="85" t="str">
        <f>IF(D930="","",D930+종합보정값!LZ$14)</f>
        <v/>
      </c>
      <c r="D930" s="85" t="str">
        <f>IFERROR(IF(INDEX(종합보정값!$LZ:$LZ,MATCH(SUBSTITUTE($B930,"인문1","인문2"),종합보정값!$LY:$LY,0))="","",INDEX(종합보정값!$LZ:$LZ,MATCH(SUBSTITUTE($B930,"인문1","인문2"),종합보정값!$LY:$LY,0))+종합보정값!LZ$6-종합보정값!LZ$35),"")</f>
        <v/>
      </c>
      <c r="E930" s="85" t="str">
        <f>IF(D930="","",D930+종합보정값!MA$14)</f>
        <v/>
      </c>
      <c r="F930" s="86" t="str">
        <f>IF(G930="","",G930+종합보정값!LZ$15)</f>
        <v/>
      </c>
      <c r="G930" s="86" t="str">
        <f>IFERROR(IF(INDEX(종합보정값!$LZ:$LZ,MATCH(SUBSTITUTE($B930,"인문1","인문2"),종합보정값!$LY:$LY,0))="","",INDEX(종합보정값!$LZ:$LZ,MATCH(SUBSTITUTE($B930,"인문1","인문2"),종합보정값!$LY:$LY,0))+종합보정값!LZ$7-종합보정값!LZ$36),"")</f>
        <v/>
      </c>
      <c r="H930" s="86" t="str">
        <f>IF(G930="","",G930+종합보정값!MA$15)</f>
        <v/>
      </c>
      <c r="I930" s="87" t="str">
        <f>IF(J930="","",J930+종합보정값!LZ$16)</f>
        <v/>
      </c>
      <c r="J930" s="87" t="str">
        <f>IFERROR(IF(INDEX(종합보정값!$LZ:$LZ,MATCH(SUBSTITUTE($B930,"인문1","인문2"),종합보정값!$LY:$LY,0))="","",INDEX(종합보정값!$LZ:$LZ,MATCH(SUBSTITUTE($B930,"인문1","인문2"),종합보정값!$LY:$LY,0))+종합보정값!LZ$8-종합보정값!LZ$37),"")</f>
        <v/>
      </c>
      <c r="K930" s="87" t="str">
        <f>IF(J930="","",J930+종합보정값!MA$16)</f>
        <v/>
      </c>
      <c r="L930" s="88" t="str">
        <f>IF(M930="","",M930+종합보정값!LZ$17)</f>
        <v/>
      </c>
      <c r="M930" s="88" t="str">
        <f>IFERROR(IF(INDEX(종합보정값!$LZ:$LZ,MATCH(SUBSTITUTE($B930,"인문1","인문2"),종합보정값!$LY:$LY,0))="","",INDEX(종합보정값!$LZ:$LZ,MATCH(SUBSTITUTE($B930,"인문1","인문2"),종합보정값!$LY:$LY,0))+종합보정값!LZ$9-종합보정값!LZ$38),"")</f>
        <v/>
      </c>
      <c r="N930" s="88" t="str">
        <f>IF(M930="","",M930+종합보정값!MA$17)</f>
        <v/>
      </c>
      <c r="O930" s="89" t="str">
        <f>IF(P930="","",P930+종합보정값!LZ$18)</f>
        <v/>
      </c>
      <c r="P930" s="89" t="str">
        <f>IFERROR(IF(INDEX(종합보정값!$LZ:$LZ,MATCH(SUBSTITUTE($B930,"인문1","인문2"),종합보정값!$LY:$LY,0))="","",INDEX(종합보정값!$LZ:$LZ,MATCH(SUBSTITUTE($B930,"인문1","인문2"),종합보정값!$LY:$LY,0))+종합보정값!LZ$10-종합보정값!LZ$39),"")</f>
        <v/>
      </c>
      <c r="Q930" s="89" t="str">
        <f>IF(P930="","",P930+종합보정값!MA$18)</f>
        <v/>
      </c>
    </row>
    <row r="931" spans="2:17">
      <c r="B931" s="84" t="s">
        <v>2398</v>
      </c>
      <c r="C931" s="85" t="str">
        <f>IF(D931="","",D931+종합보정값!LZ$14)</f>
        <v/>
      </c>
      <c r="D931" s="85" t="str">
        <f>IFERROR(IF(INDEX(종합보정값!$LZ:$LZ,MATCH($B931,종합보정값!$LY:$LY,0))="","",INDEX(종합보정값!$LZ:$LZ,MATCH($B931,종합보정값!$LY:$LY,0))+IF(INDEX(종합보정값!$MB:$MB,MATCH($B931,종합보정값!$LY:$LY,0))="인문",종합보정값!LZ$6,종합보정값!MA$6)),"")</f>
        <v/>
      </c>
      <c r="E931" s="85" t="str">
        <f>IF(D931="","",D931+종합보정값!MA$14)</f>
        <v/>
      </c>
      <c r="F931" s="86" t="str">
        <f>IF(G931="","",G931+종합보정값!LZ$15)</f>
        <v/>
      </c>
      <c r="G931" s="86" t="str">
        <f>IFERROR(IF(INDEX(종합보정값!$LZ:$LZ,MATCH($B931,종합보정값!$LY:$LY,0))="","",INDEX(종합보정값!$LZ:$LZ,MATCH($B931,종합보정값!$LY:$LY,0))+IF(INDEX(종합보정값!$MB:$MB,MATCH($B931,종합보정값!$LY:$LY,0))="인문",종합보정값!LZ$7,종합보정값!MA$7)),"")</f>
        <v/>
      </c>
      <c r="H931" s="86" t="str">
        <f>IF(G931="","",G931+종합보정값!MA$15)</f>
        <v/>
      </c>
      <c r="I931" s="87" t="str">
        <f>IF(J931="","",J931+종합보정값!LZ$16)</f>
        <v/>
      </c>
      <c r="J931" s="87" t="str">
        <f>IFERROR(IF(INDEX(종합보정값!$LZ:$LZ,MATCH($B931,종합보정값!$LY:$LY,0))="","",INDEX(종합보정값!$LZ:$LZ,MATCH($B931,종합보정값!$LY:$LY,0))+IF(INDEX(종합보정값!$MB:$MB,MATCH($B931,종합보정값!$LY:$LY,0))="인문",종합보정값!LZ$8,종합보정값!MA$8)),"")</f>
        <v/>
      </c>
      <c r="K931" s="87" t="str">
        <f>IF(J931="","",J931+종합보정값!MA$16)</f>
        <v/>
      </c>
      <c r="L931" s="88" t="str">
        <f>IF(M931="","",M931+종합보정값!LZ$17)</f>
        <v/>
      </c>
      <c r="M931" s="88" t="str">
        <f>IFERROR(IF(INDEX(종합보정값!$LZ:$LZ,MATCH($B931,종합보정값!$LY:$LY,0))="","",INDEX(종합보정값!$LZ:$LZ,MATCH($B931,종합보정값!$LY:$LY,0))+IF(INDEX(종합보정값!$MB:$MB,MATCH($B931,종합보정값!$LY:$LY,0))="인문",종합보정값!LZ$9,종합보정값!MA$9)),"")</f>
        <v/>
      </c>
      <c r="N931" s="88" t="str">
        <f>IF(M931="","",M931+종합보정값!MA$17)</f>
        <v/>
      </c>
      <c r="O931" s="89" t="str">
        <f>IF(P931="","",P931+종합보정값!LZ$18)</f>
        <v/>
      </c>
      <c r="P931" s="89" t="str">
        <f>IFERROR(IF(INDEX(종합보정값!$LZ:$LZ,MATCH($B931,종합보정값!$LY:$LY,0))="","",INDEX(종합보정값!$LZ:$LZ,MATCH($B931,종합보정값!$LY:$LY,0))+IF(INDEX(종합보정값!$MB:$MB,MATCH($B931,종합보정값!$LY:$LY,0))="인문",종합보정값!LZ$10,종합보정값!MA$10)),"")</f>
        <v/>
      </c>
      <c r="Q931" s="89" t="str">
        <f>IF(P931="","",P931+종합보정값!MA$18)</f>
        <v/>
      </c>
    </row>
    <row r="932" spans="2:17">
      <c r="B932" s="84" t="s">
        <v>2399</v>
      </c>
      <c r="C932" s="85" t="str">
        <f>IF(D932="","",D932+종합보정값!LZ$14)</f>
        <v/>
      </c>
      <c r="D932" s="85" t="str">
        <f>IFERROR(IF(INDEX(종합보정값!$LZ:$LZ,MATCH(SUBSTITUTE($B932,"인문3","인문2"),종합보정값!$LY:$LY,0))="","",INDEX(종합보정값!$LZ:$LZ,MATCH(SUBSTITUTE($B932,"인문3","인문2"),종합보정값!$LY:$LY,0))+종합보정값!LZ$6+종합보정값!LZ$35),"")</f>
        <v/>
      </c>
      <c r="E932" s="85" t="str">
        <f>IF(D932="","",D932+종합보정값!MA$14)</f>
        <v/>
      </c>
      <c r="F932" s="86" t="str">
        <f>IF(G932="","",G932+종합보정값!LZ$15)</f>
        <v/>
      </c>
      <c r="G932" s="86" t="str">
        <f>IFERROR(IF(INDEX(종합보정값!$LZ:$LZ,MATCH(SUBSTITUTE($B932,"인문3","인문2"),종합보정값!$LY:$LY,0))="","",INDEX(종합보정값!$LZ:$LZ,MATCH(SUBSTITUTE($B932,"인문3","인문2"),종합보정값!$LY:$LY,0))+종합보정값!LZ$7+종합보정값!LZ$36),"")</f>
        <v/>
      </c>
      <c r="H932" s="86" t="str">
        <f>IF(G932="","",G932+종합보정값!MA$15)</f>
        <v/>
      </c>
      <c r="I932" s="87" t="str">
        <f>IF(J932="","",J932+종합보정값!LZ$16)</f>
        <v/>
      </c>
      <c r="J932" s="87" t="str">
        <f>IFERROR(IF(INDEX(종합보정값!$LZ:$LZ,MATCH(SUBSTITUTE($B932,"인문3","인문2"),종합보정값!$LY:$LY,0))="","",INDEX(종합보정값!$LZ:$LZ,MATCH(SUBSTITUTE($B932,"인문3","인문2"),종합보정값!$LY:$LY,0))+종합보정값!LZ$8+종합보정값!LZ$37),"")</f>
        <v/>
      </c>
      <c r="K932" s="87" t="str">
        <f>IF(J932="","",J932+종합보정값!MA$16)</f>
        <v/>
      </c>
      <c r="L932" s="88" t="str">
        <f>IF(M932="","",M932+종합보정값!LZ$17)</f>
        <v/>
      </c>
      <c r="M932" s="88" t="str">
        <f>IFERROR(IF(INDEX(종합보정값!$LZ:$LZ,MATCH(SUBSTITUTE($B932,"인문3","인문2"),종합보정값!$LY:$LY,0))="","",INDEX(종합보정값!$LZ:$LZ,MATCH(SUBSTITUTE($B932,"인문3","인문2"),종합보정값!$LY:$LY,0))+종합보정값!LZ$9+종합보정값!LZ$38),"")</f>
        <v/>
      </c>
      <c r="N932" s="88" t="str">
        <f>IF(M932="","",M932+종합보정값!MA$17)</f>
        <v/>
      </c>
      <c r="O932" s="89" t="str">
        <f>IF(P932="","",P932+종합보정값!LZ$18)</f>
        <v/>
      </c>
      <c r="P932" s="89" t="str">
        <f>IFERROR(IF(INDEX(종합보정값!$LZ:$LZ,MATCH(SUBSTITUTE($B932,"인문3","인문2"),종합보정값!$LY:$LY,0))="","",INDEX(종합보정값!$LZ:$LZ,MATCH(SUBSTITUTE($B932,"인문3","인문2"),종합보정값!$LY:$LY,0))+종합보정값!LZ$10+종합보정값!LZ$39),"")</f>
        <v/>
      </c>
      <c r="Q932" s="89" t="str">
        <f>IF(P932="","",P932+종합보정값!MA$18)</f>
        <v/>
      </c>
    </row>
    <row r="933" spans="2:17">
      <c r="B933" s="84" t="s">
        <v>2400</v>
      </c>
      <c r="C933" s="85" t="str">
        <f>IF(D933="","",D933+종합보정값!LZ$14)</f>
        <v/>
      </c>
      <c r="D933" s="85" t="str">
        <f>IFERROR(IF(INDEX(종합보정값!$LZ:$LZ,MATCH(SUBSTITUTE($B933,"자연1","자연2"),종합보정값!$LY:$LY,0))="","",INDEX(종합보정값!$LZ:$LZ,MATCH(SUBSTITUTE($B933,"자연1","자연2"),종합보정값!$LY:$LY,0))+종합보정값!MA$6-종합보정값!MA$35),"")</f>
        <v/>
      </c>
      <c r="E933" s="85" t="str">
        <f>IF(D933="","",D933+종합보정값!MA$14)</f>
        <v/>
      </c>
      <c r="F933" s="86" t="str">
        <f>IF(G933="","",G933+종합보정값!LZ$15)</f>
        <v/>
      </c>
      <c r="G933" s="86" t="str">
        <f>IFERROR(IF(INDEX(종합보정값!$LZ:$LZ,MATCH(SUBSTITUTE($B933,"자연1","자연2"),종합보정값!$LY:$LY,0))="","",INDEX(종합보정값!$LZ:$LZ,MATCH(SUBSTITUTE($B933,"자연1","자연2"),종합보정값!$LY:$LY,0))+종합보정값!MA$7-종합보정값!MA$36),"")</f>
        <v/>
      </c>
      <c r="H933" s="86" t="str">
        <f>IF(G933="","",G933+종합보정값!MA$15)</f>
        <v/>
      </c>
      <c r="I933" s="87" t="str">
        <f>IF(J933="","",J933+종합보정값!LZ$16)</f>
        <v/>
      </c>
      <c r="J933" s="87" t="str">
        <f>IFERROR(IF(INDEX(종합보정값!$LZ:$LZ,MATCH(SUBSTITUTE($B933,"자연1","자연2"),종합보정값!$LY:$LY,0))="","",INDEX(종합보정값!$LZ:$LZ,MATCH(SUBSTITUTE($B933,"자연1","자연2"),종합보정값!$LY:$LY,0))+종합보정값!MA$8-종합보정값!MA$37),"")</f>
        <v/>
      </c>
      <c r="K933" s="87" t="str">
        <f>IF(J933="","",J933+종합보정값!MA$16)</f>
        <v/>
      </c>
      <c r="L933" s="88" t="str">
        <f>IF(M933="","",M933+종합보정값!LZ$17)</f>
        <v/>
      </c>
      <c r="M933" s="88" t="str">
        <f>IFERROR(IF(INDEX(종합보정값!$LZ:$LZ,MATCH(SUBSTITUTE($B933,"자연1","자연2"),종합보정값!$LY:$LY,0))="","",INDEX(종합보정값!$LZ:$LZ,MATCH(SUBSTITUTE($B933,"자연1","자연2"),종합보정값!$LY:$LY,0))+종합보정값!MA$9-종합보정값!MA$38),"")</f>
        <v/>
      </c>
      <c r="N933" s="88" t="str">
        <f>IF(M933="","",M933+종합보정값!MA$17)</f>
        <v/>
      </c>
      <c r="O933" s="89" t="str">
        <f>IF(P933="","",P933+종합보정값!LZ$18)</f>
        <v/>
      </c>
      <c r="P933" s="89" t="str">
        <f>IFERROR(IF(INDEX(종합보정값!$LZ:$LZ,MATCH(SUBSTITUTE($B933,"자연1","자연2"),종합보정값!$LY:$LY,0))="","",INDEX(종합보정값!$LZ:$LZ,MATCH(SUBSTITUTE($B933,"자연1","자연2"),종합보정값!$LY:$LY,0))+종합보정값!MA$10-종합보정값!MA$39),"")</f>
        <v/>
      </c>
      <c r="Q933" s="89" t="str">
        <f>IF(P933="","",P933+종합보정값!MA$18)</f>
        <v/>
      </c>
    </row>
    <row r="934" spans="2:17">
      <c r="B934" s="84" t="s">
        <v>2401</v>
      </c>
      <c r="C934" s="85" t="str">
        <f>IF(D934="","",D934+종합보정값!LZ$14)</f>
        <v/>
      </c>
      <c r="D934" s="85" t="str">
        <f>IFERROR(IF(INDEX(종합보정값!$LZ:$LZ,MATCH($B934,종합보정값!$LY:$LY,0))="","",INDEX(종합보정값!$LZ:$LZ,MATCH($B934,종합보정값!$LY:$LY,0))+IF(INDEX(종합보정값!$MB:$MB,MATCH($B934,종합보정값!$LY:$LY,0))="인문",종합보정값!LZ$6,종합보정값!MA$6)),"")</f>
        <v/>
      </c>
      <c r="E934" s="85" t="str">
        <f>IF(D934="","",D934+종합보정값!MA$14)</f>
        <v/>
      </c>
      <c r="F934" s="86" t="str">
        <f>IF(G934="","",G934+종합보정값!LZ$15)</f>
        <v/>
      </c>
      <c r="G934" s="86" t="str">
        <f>IFERROR(IF(INDEX(종합보정값!$LZ:$LZ,MATCH($B934,종합보정값!$LY:$LY,0))="","",INDEX(종합보정값!$LZ:$LZ,MATCH($B934,종합보정값!$LY:$LY,0))+IF(INDEX(종합보정값!$MB:$MB,MATCH($B934,종합보정값!$LY:$LY,0))="인문",종합보정값!LZ$7,종합보정값!MA$7)),"")</f>
        <v/>
      </c>
      <c r="H934" s="86" t="str">
        <f>IF(G934="","",G934+종합보정값!MA$15)</f>
        <v/>
      </c>
      <c r="I934" s="87" t="str">
        <f>IF(J934="","",J934+종합보정값!LZ$16)</f>
        <v/>
      </c>
      <c r="J934" s="87" t="str">
        <f>IFERROR(IF(INDEX(종합보정값!$LZ:$LZ,MATCH($B934,종합보정값!$LY:$LY,0))="","",INDEX(종합보정값!$LZ:$LZ,MATCH($B934,종합보정값!$LY:$LY,0))+IF(INDEX(종합보정값!$MB:$MB,MATCH($B934,종합보정값!$LY:$LY,0))="인문",종합보정값!LZ$8,종합보정값!MA$8)),"")</f>
        <v/>
      </c>
      <c r="K934" s="87" t="str">
        <f>IF(J934="","",J934+종합보정값!MA$16)</f>
        <v/>
      </c>
      <c r="L934" s="88" t="str">
        <f>IF(M934="","",M934+종합보정값!LZ$17)</f>
        <v/>
      </c>
      <c r="M934" s="88" t="str">
        <f>IFERROR(IF(INDEX(종합보정값!$LZ:$LZ,MATCH($B934,종합보정값!$LY:$LY,0))="","",INDEX(종합보정값!$LZ:$LZ,MATCH($B934,종합보정값!$LY:$LY,0))+IF(INDEX(종합보정값!$MB:$MB,MATCH($B934,종합보정값!$LY:$LY,0))="인문",종합보정값!LZ$9,종합보정값!MA$9)),"")</f>
        <v/>
      </c>
      <c r="N934" s="88" t="str">
        <f>IF(M934="","",M934+종합보정값!MA$17)</f>
        <v/>
      </c>
      <c r="O934" s="89" t="str">
        <f>IF(P934="","",P934+종합보정값!LZ$18)</f>
        <v/>
      </c>
      <c r="P934" s="89" t="str">
        <f>IFERROR(IF(INDEX(종합보정값!$LZ:$LZ,MATCH($B934,종합보정값!$LY:$LY,0))="","",INDEX(종합보정값!$LZ:$LZ,MATCH($B934,종합보정값!$LY:$LY,0))+IF(INDEX(종합보정값!$MB:$MB,MATCH($B934,종합보정값!$LY:$LY,0))="인문",종합보정값!LZ$10,종합보정값!MA$10)),"")</f>
        <v/>
      </c>
      <c r="Q934" s="89" t="str">
        <f>IF(P934="","",P934+종합보정값!MA$18)</f>
        <v/>
      </c>
    </row>
    <row r="935" spans="2:17">
      <c r="B935" s="84" t="s">
        <v>2402</v>
      </c>
      <c r="C935" s="85" t="str">
        <f>IF(D935="","",D935+종합보정값!LZ$14)</f>
        <v/>
      </c>
      <c r="D935" s="85" t="str">
        <f>IFERROR(IF(INDEX(종합보정값!$LZ:$LZ,MATCH(SUBSTITUTE($B935,"자연3","자연2"),종합보정값!$LY:$LY,0))="","",INDEX(종합보정값!$LZ:$LZ,MATCH(SUBSTITUTE($B935,"자연3","자연2"),종합보정값!$LY:$LY,0))+종합보정값!MA$6+종합보정값!MA$35),"")</f>
        <v/>
      </c>
      <c r="E935" s="85" t="str">
        <f>IF(D935="","",D935+종합보정값!MA$14)</f>
        <v/>
      </c>
      <c r="F935" s="86" t="str">
        <f>IF(G935="","",G935+종합보정값!LZ$15)</f>
        <v/>
      </c>
      <c r="G935" s="86" t="str">
        <f>IFERROR(IF(INDEX(종합보정값!$LZ:$LZ,MATCH(SUBSTITUTE($B935,"자연3","자연2"),종합보정값!$LY:$LY,0))="","",INDEX(종합보정값!$LZ:$LZ,MATCH(SUBSTITUTE($B935,"자연3","자연2"),종합보정값!$LY:$LY,0))+종합보정값!MA$7+종합보정값!MA$36),"")</f>
        <v/>
      </c>
      <c r="H935" s="86" t="str">
        <f>IF(G935="","",G935+종합보정값!MA$15)</f>
        <v/>
      </c>
      <c r="I935" s="87" t="str">
        <f>IF(J935="","",J935+종합보정값!LZ$16)</f>
        <v/>
      </c>
      <c r="J935" s="87" t="str">
        <f>IFERROR(IF(INDEX(종합보정값!$LZ:$LZ,MATCH(SUBSTITUTE($B935,"자연3","자연2"),종합보정값!$LY:$LY,0))="","",INDEX(종합보정값!$LZ:$LZ,MATCH(SUBSTITUTE($B935,"자연3","자연2"),종합보정값!$LY:$LY,0))+종합보정값!MA$8+종합보정값!MA$37),"")</f>
        <v/>
      </c>
      <c r="K935" s="87" t="str">
        <f>IF(J935="","",J935+종합보정값!MA$16)</f>
        <v/>
      </c>
      <c r="L935" s="88" t="str">
        <f>IF(M935="","",M935+종합보정값!LZ$17)</f>
        <v/>
      </c>
      <c r="M935" s="88" t="str">
        <f>IFERROR(IF(INDEX(종합보정값!$LZ:$LZ,MATCH(SUBSTITUTE($B935,"자연3","자연2"),종합보정값!$LY:$LY,0))="","",INDEX(종합보정값!$LZ:$LZ,MATCH(SUBSTITUTE($B935,"자연3","자연2"),종합보정값!$LY:$LY,0))+종합보정값!MA$9+종합보정값!MA$38),"")</f>
        <v/>
      </c>
      <c r="N935" s="88" t="str">
        <f>IF(M935="","",M935+종합보정값!MA$17)</f>
        <v/>
      </c>
      <c r="O935" s="89" t="str">
        <f>IF(P935="","",P935+종합보정값!LZ$18)</f>
        <v/>
      </c>
      <c r="P935" s="89" t="str">
        <f>IFERROR(IF(INDEX(종합보정값!$LZ:$LZ,MATCH(SUBSTITUTE($B935,"자연3","자연2"),종합보정값!$LY:$LY,0))="","",INDEX(종합보정값!$LZ:$LZ,MATCH(SUBSTITUTE($B935,"자연3","자연2"),종합보정값!$LY:$LY,0))+종합보정값!MA$10+종합보정값!MA$39),"")</f>
        <v/>
      </c>
      <c r="Q935" s="89" t="str">
        <f>IF(P935="","",P935+종합보정값!MA$18)</f>
        <v/>
      </c>
    </row>
    <row r="936" spans="2:17">
      <c r="B936" s="84" t="s">
        <v>2403</v>
      </c>
      <c r="C936" s="85" t="str">
        <f>IF(D936="","",D936+종합보정값!LZ$14)</f>
        <v/>
      </c>
      <c r="D936" s="85" t="str">
        <f>IFERROR(IF(INDEX(종합보정값!$LZ:$LZ,MATCH($B936,종합보정값!$LY:$LY,0))="","",INDEX(종합보정값!$LZ:$LZ,MATCH($B936,종합보정값!$LY:$LY,0))+IF(INDEX(종합보정값!$MB:$MB,MATCH($B936,종합보정값!$LY:$LY,0))="인문",종합보정값!LZ$6,종합보정값!MA$6)),"")</f>
        <v/>
      </c>
      <c r="E936" s="85" t="str">
        <f>IF(D936="","",D936+종합보정값!MA$14)</f>
        <v/>
      </c>
      <c r="F936" s="86" t="str">
        <f>IF(G936="","",G936+종합보정값!LZ$15)</f>
        <v/>
      </c>
      <c r="G936" s="86" t="str">
        <f>IFERROR(IF(INDEX(종합보정값!$LZ:$LZ,MATCH($B936,종합보정값!$LY:$LY,0))="","",INDEX(종합보정값!$LZ:$LZ,MATCH($B936,종합보정값!$LY:$LY,0))+IF(INDEX(종합보정값!$MB:$MB,MATCH($B936,종합보정값!$LY:$LY,0))="인문",종합보정값!LZ$7,종합보정값!MA$7)),"")</f>
        <v/>
      </c>
      <c r="H936" s="86" t="str">
        <f>IF(G936="","",G936+종합보정값!MA$15)</f>
        <v/>
      </c>
      <c r="I936" s="87" t="str">
        <f>IF(J936="","",J936+종합보정값!LZ$16)</f>
        <v/>
      </c>
      <c r="J936" s="87" t="str">
        <f>IFERROR(IF(INDEX(종합보정값!$LZ:$LZ,MATCH($B936,종합보정값!$LY:$LY,0))="","",INDEX(종합보정값!$LZ:$LZ,MATCH($B936,종합보정값!$LY:$LY,0))+IF(INDEX(종합보정값!$MB:$MB,MATCH($B936,종합보정값!$LY:$LY,0))="인문",종합보정값!LZ$8,종합보정값!MA$8)),"")</f>
        <v/>
      </c>
      <c r="K936" s="87" t="str">
        <f>IF(J936="","",J936+종합보정값!MA$16)</f>
        <v/>
      </c>
      <c r="L936" s="88" t="str">
        <f>IF(M936="","",M936+종합보정값!LZ$17)</f>
        <v/>
      </c>
      <c r="M936" s="88" t="str">
        <f>IFERROR(IF(INDEX(종합보정값!$LZ:$LZ,MATCH($B936,종합보정값!$LY:$LY,0))="","",INDEX(종합보정값!$LZ:$LZ,MATCH($B936,종합보정값!$LY:$LY,0))+IF(INDEX(종합보정값!$MB:$MB,MATCH($B936,종합보정값!$LY:$LY,0))="인문",종합보정값!LZ$9,종합보정값!MA$9)),"")</f>
        <v/>
      </c>
      <c r="N936" s="88" t="str">
        <f>IF(M936="","",M936+종합보정값!MA$17)</f>
        <v/>
      </c>
      <c r="O936" s="89" t="str">
        <f>IF(P936="","",P936+종합보정값!LZ$18)</f>
        <v/>
      </c>
      <c r="P936" s="89" t="str">
        <f>IFERROR(IF(INDEX(종합보정값!$LZ:$LZ,MATCH($B936,종합보정값!$LY:$LY,0))="","",INDEX(종합보정값!$LZ:$LZ,MATCH($B936,종합보정값!$LY:$LY,0))+IF(INDEX(종합보정값!$MB:$MB,MATCH($B936,종합보정값!$LY:$LY,0))="인문",종합보정값!LZ$10,종합보정값!MA$10)),"")</f>
        <v/>
      </c>
      <c r="Q936" s="89" t="str">
        <f>IF(P936="","",P936+종합보정값!MA$18)</f>
        <v/>
      </c>
    </row>
    <row r="937" spans="2:17">
      <c r="B937" s="84" t="s">
        <v>2404</v>
      </c>
      <c r="C937" s="85" t="str">
        <f>IF(D937="","",D937+종합보정값!LZ$14)</f>
        <v/>
      </c>
      <c r="D937" s="85" t="str">
        <f>IFERROR(IF(INDEX(종합보정값!$LZ:$LZ,MATCH($B937,종합보정값!$LY:$LY,0))="","",INDEX(종합보정값!$LZ:$LZ,MATCH($B937,종합보정값!$LY:$LY,0))+IF(INDEX(종합보정값!$MB:$MB,MATCH($B937,종합보정값!$LY:$LY,0))="인문",종합보정값!LZ$6,종합보정값!MA$6)),"")</f>
        <v/>
      </c>
      <c r="E937" s="85" t="str">
        <f>IF(D937="","",D937+종합보정값!MA$14)</f>
        <v/>
      </c>
      <c r="F937" s="86" t="str">
        <f>IF(G937="","",G937+종합보정값!LZ$15)</f>
        <v/>
      </c>
      <c r="G937" s="86" t="str">
        <f>IFERROR(IF(INDEX(종합보정값!$LZ:$LZ,MATCH($B937,종합보정값!$LY:$LY,0))="","",INDEX(종합보정값!$LZ:$LZ,MATCH($B937,종합보정값!$LY:$LY,0))+IF(INDEX(종합보정값!$MB:$MB,MATCH($B937,종합보정값!$LY:$LY,0))="인문",종합보정값!LZ$7,종합보정값!MA$7)),"")</f>
        <v/>
      </c>
      <c r="H937" s="86" t="str">
        <f>IF(G937="","",G937+종합보정값!MA$15)</f>
        <v/>
      </c>
      <c r="I937" s="87" t="str">
        <f>IF(J937="","",J937+종합보정값!LZ$16)</f>
        <v/>
      </c>
      <c r="J937" s="87" t="str">
        <f>IFERROR(IF(INDEX(종합보정값!$LZ:$LZ,MATCH($B937,종합보정값!$LY:$LY,0))="","",INDEX(종합보정값!$LZ:$LZ,MATCH($B937,종합보정값!$LY:$LY,0))+IF(INDEX(종합보정값!$MB:$MB,MATCH($B937,종합보정값!$LY:$LY,0))="인문",종합보정값!LZ$8,종합보정값!MA$8)),"")</f>
        <v/>
      </c>
      <c r="K937" s="87" t="str">
        <f>IF(J937="","",J937+종합보정값!MA$16)</f>
        <v/>
      </c>
      <c r="L937" s="88" t="str">
        <f>IF(M937="","",M937+종합보정값!LZ$17)</f>
        <v/>
      </c>
      <c r="M937" s="88" t="str">
        <f>IFERROR(IF(INDEX(종합보정값!$LZ:$LZ,MATCH($B937,종합보정값!$LY:$LY,0))="","",INDEX(종합보정값!$LZ:$LZ,MATCH($B937,종합보정값!$LY:$LY,0))+IF(INDEX(종합보정값!$MB:$MB,MATCH($B937,종합보정값!$LY:$LY,0))="인문",종합보정값!LZ$9,종합보정값!MA$9)),"")</f>
        <v/>
      </c>
      <c r="N937" s="88" t="str">
        <f>IF(M937="","",M937+종합보정값!MA$17)</f>
        <v/>
      </c>
      <c r="O937" s="89" t="str">
        <f>IF(P937="","",P937+종합보정값!LZ$18)</f>
        <v/>
      </c>
      <c r="P937" s="89" t="str">
        <f>IFERROR(IF(INDEX(종합보정값!$LZ:$LZ,MATCH($B937,종합보정값!$LY:$LY,0))="","",INDEX(종합보정값!$LZ:$LZ,MATCH($B937,종합보정값!$LY:$LY,0))+IF(INDEX(종합보정값!$MB:$MB,MATCH($B937,종합보정값!$LY:$LY,0))="인문",종합보정값!LZ$10,종합보정값!MA$10)),"")</f>
        <v/>
      </c>
      <c r="Q937" s="89" t="str">
        <f>IF(P937="","",P937+종합보정값!MA$18)</f>
        <v/>
      </c>
    </row>
    <row r="938" spans="2:17">
      <c r="B938" s="84" t="s">
        <v>2405</v>
      </c>
      <c r="C938" s="85" t="str">
        <f>IF(D938="","",D938+종합보정값!LZ$14)</f>
        <v/>
      </c>
      <c r="D938" s="85" t="str">
        <f>IFERROR(IF(INDEX(종합보정값!$LZ:$LZ,MATCH($B938,종합보정값!$LY:$LY,0))="","",INDEX(종합보정값!$LZ:$LZ,MATCH($B938,종합보정값!$LY:$LY,0))+IF(INDEX(종합보정값!$MB:$MB,MATCH($B938,종합보정값!$LY:$LY,0))="인문",종합보정값!LZ$6,종합보정값!MA$6)),"")</f>
        <v/>
      </c>
      <c r="E938" s="85" t="str">
        <f>IF(D938="","",D938+종합보정값!MA$14)</f>
        <v/>
      </c>
      <c r="F938" s="86" t="str">
        <f>IF(G938="","",G938+종합보정값!LZ$15)</f>
        <v/>
      </c>
      <c r="G938" s="86" t="str">
        <f>IFERROR(IF(INDEX(종합보정값!$LZ:$LZ,MATCH($B938,종합보정값!$LY:$LY,0))="","",INDEX(종합보정값!$LZ:$LZ,MATCH($B938,종합보정값!$LY:$LY,0))+IF(INDEX(종합보정값!$MB:$MB,MATCH($B938,종합보정값!$LY:$LY,0))="인문",종합보정값!LZ$7,종합보정값!MA$7)),"")</f>
        <v/>
      </c>
      <c r="H938" s="86" t="str">
        <f>IF(G938="","",G938+종합보정값!MA$15)</f>
        <v/>
      </c>
      <c r="I938" s="87" t="str">
        <f>IF(J938="","",J938+종합보정값!LZ$16)</f>
        <v/>
      </c>
      <c r="J938" s="87" t="str">
        <f>IFERROR(IF(INDEX(종합보정값!$LZ:$LZ,MATCH($B938,종합보정값!$LY:$LY,0))="","",INDEX(종합보정값!$LZ:$LZ,MATCH($B938,종합보정값!$LY:$LY,0))+IF(INDEX(종합보정값!$MB:$MB,MATCH($B938,종합보정값!$LY:$LY,0))="인문",종합보정값!LZ$8,종합보정값!MA$8)),"")</f>
        <v/>
      </c>
      <c r="K938" s="87" t="str">
        <f>IF(J938="","",J938+종합보정값!MA$16)</f>
        <v/>
      </c>
      <c r="L938" s="88" t="str">
        <f>IF(M938="","",M938+종합보정값!LZ$17)</f>
        <v/>
      </c>
      <c r="M938" s="88" t="str">
        <f>IFERROR(IF(INDEX(종합보정값!$LZ:$LZ,MATCH($B938,종합보정값!$LY:$LY,0))="","",INDEX(종합보정값!$LZ:$LZ,MATCH($B938,종합보정값!$LY:$LY,0))+IF(INDEX(종합보정값!$MB:$MB,MATCH($B938,종합보정값!$LY:$LY,0))="인문",종합보정값!LZ$9,종합보정값!MA$9)),"")</f>
        <v/>
      </c>
      <c r="N938" s="88" t="str">
        <f>IF(M938="","",M938+종합보정값!MA$17)</f>
        <v/>
      </c>
      <c r="O938" s="89" t="str">
        <f>IF(P938="","",P938+종합보정값!LZ$18)</f>
        <v/>
      </c>
      <c r="P938" s="89" t="str">
        <f>IFERROR(IF(INDEX(종합보정값!$LZ:$LZ,MATCH($B938,종합보정값!$LY:$LY,0))="","",INDEX(종합보정값!$LZ:$LZ,MATCH($B938,종합보정값!$LY:$LY,0))+IF(INDEX(종합보정값!$MB:$MB,MATCH($B938,종합보정값!$LY:$LY,0))="인문",종합보정값!LZ$10,종합보정값!MA$10)),"")</f>
        <v/>
      </c>
      <c r="Q938" s="89" t="str">
        <f>IF(P938="","",P938+종합보정값!MA$18)</f>
        <v/>
      </c>
    </row>
    <row r="939" spans="2:17">
      <c r="B939" s="84" t="s">
        <v>2406</v>
      </c>
      <c r="C939" s="85" t="str">
        <f>IF(D939="","",D939+종합보정값!LZ$14)</f>
        <v/>
      </c>
      <c r="D939" s="85" t="str">
        <f>IFERROR(IF(INDEX(종합보정값!$LZ:$LZ,MATCH($B939,종합보정값!$LY:$LY,0))="","",INDEX(종합보정값!$LZ:$LZ,MATCH($B939,종합보정값!$LY:$LY,0))+IF(INDEX(종합보정값!$MB:$MB,MATCH($B939,종합보정값!$LY:$LY,0))="인문",종합보정값!LZ$6,종합보정값!MA$6)),"")</f>
        <v/>
      </c>
      <c r="E939" s="85" t="str">
        <f>IF(D939="","",D939+종합보정값!MA$14)</f>
        <v/>
      </c>
      <c r="F939" s="86" t="str">
        <f>IF(G939="","",G939+종합보정값!LZ$15)</f>
        <v/>
      </c>
      <c r="G939" s="86" t="str">
        <f>IFERROR(IF(INDEX(종합보정값!$LZ:$LZ,MATCH($B939,종합보정값!$LY:$LY,0))="","",INDEX(종합보정값!$LZ:$LZ,MATCH($B939,종합보정값!$LY:$LY,0))+IF(INDEX(종합보정값!$MB:$MB,MATCH($B939,종합보정값!$LY:$LY,0))="인문",종합보정값!LZ$7,종합보정값!MA$7)),"")</f>
        <v/>
      </c>
      <c r="H939" s="86" t="str">
        <f>IF(G939="","",G939+종합보정값!MA$15)</f>
        <v/>
      </c>
      <c r="I939" s="87" t="str">
        <f>IF(J939="","",J939+종합보정값!LZ$16)</f>
        <v/>
      </c>
      <c r="J939" s="87" t="str">
        <f>IFERROR(IF(INDEX(종합보정값!$LZ:$LZ,MATCH($B939,종합보정값!$LY:$LY,0))="","",INDEX(종합보정값!$LZ:$LZ,MATCH($B939,종합보정값!$LY:$LY,0))+IF(INDEX(종합보정값!$MB:$MB,MATCH($B939,종합보정값!$LY:$LY,0))="인문",종합보정값!LZ$8,종합보정값!MA$8)),"")</f>
        <v/>
      </c>
      <c r="K939" s="87" t="str">
        <f>IF(J939="","",J939+종합보정값!MA$16)</f>
        <v/>
      </c>
      <c r="L939" s="88" t="str">
        <f>IF(M939="","",M939+종합보정값!LZ$17)</f>
        <v/>
      </c>
      <c r="M939" s="88" t="str">
        <f>IFERROR(IF(INDEX(종합보정값!$LZ:$LZ,MATCH($B939,종합보정값!$LY:$LY,0))="","",INDEX(종합보정값!$LZ:$LZ,MATCH($B939,종합보정값!$LY:$LY,0))+IF(INDEX(종합보정값!$MB:$MB,MATCH($B939,종합보정값!$LY:$LY,0))="인문",종합보정값!LZ$9,종합보정값!MA$9)),"")</f>
        <v/>
      </c>
      <c r="N939" s="88" t="str">
        <f>IF(M939="","",M939+종합보정값!MA$17)</f>
        <v/>
      </c>
      <c r="O939" s="89" t="str">
        <f>IF(P939="","",P939+종합보정값!LZ$18)</f>
        <v/>
      </c>
      <c r="P939" s="89" t="str">
        <f>IFERROR(IF(INDEX(종합보정값!$LZ:$LZ,MATCH($B939,종합보정값!$LY:$LY,0))="","",INDEX(종합보정값!$LZ:$LZ,MATCH($B939,종합보정값!$LY:$LY,0))+IF(INDEX(종합보정값!$MB:$MB,MATCH($B939,종합보정값!$LY:$LY,0))="인문",종합보정값!LZ$10,종합보정값!MA$10)),"")</f>
        <v/>
      </c>
      <c r="Q939" s="89" t="str">
        <f>IF(P939="","",P939+종합보정값!MA$18)</f>
        <v/>
      </c>
    </row>
    <row r="941" spans="2:17">
      <c r="B941" s="159" t="s">
        <v>2407</v>
      </c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5"/>
    </row>
    <row r="942" spans="2:17">
      <c r="B942" s="78"/>
      <c r="C942" s="163" t="s">
        <v>1862</v>
      </c>
      <c r="D942" s="154"/>
      <c r="E942" s="155"/>
      <c r="F942" s="161" t="s">
        <v>1863</v>
      </c>
      <c r="G942" s="154"/>
      <c r="H942" s="155"/>
      <c r="I942" s="162" t="s">
        <v>1864</v>
      </c>
      <c r="J942" s="154"/>
      <c r="K942" s="155"/>
      <c r="L942" s="156" t="s">
        <v>1865</v>
      </c>
      <c r="M942" s="154"/>
      <c r="N942" s="155"/>
      <c r="O942" s="157" t="s">
        <v>1866</v>
      </c>
      <c r="P942" s="154"/>
      <c r="Q942" s="155"/>
    </row>
    <row r="943" spans="2:17">
      <c r="B943" s="78" t="s">
        <v>1869</v>
      </c>
      <c r="C943" s="79" t="s">
        <v>19</v>
      </c>
      <c r="D943" s="79" t="s">
        <v>20</v>
      </c>
      <c r="E943" s="79" t="s">
        <v>21</v>
      </c>
      <c r="F943" s="80" t="s">
        <v>19</v>
      </c>
      <c r="G943" s="80" t="s">
        <v>20</v>
      </c>
      <c r="H943" s="80" t="s">
        <v>21</v>
      </c>
      <c r="I943" s="81" t="s">
        <v>19</v>
      </c>
      <c r="J943" s="81" t="s">
        <v>20</v>
      </c>
      <c r="K943" s="81" t="s">
        <v>21</v>
      </c>
      <c r="L943" s="82" t="s">
        <v>19</v>
      </c>
      <c r="M943" s="82" t="s">
        <v>20</v>
      </c>
      <c r="N943" s="82" t="s">
        <v>21</v>
      </c>
      <c r="O943" s="83" t="s">
        <v>19</v>
      </c>
      <c r="P943" s="83" t="s">
        <v>20</v>
      </c>
      <c r="Q943" s="83" t="s">
        <v>21</v>
      </c>
    </row>
    <row r="944" spans="2:17">
      <c r="B944" s="84" t="s">
        <v>2408</v>
      </c>
      <c r="C944" s="85" t="str">
        <f>IF(D944="","",D944+종합보정값!ME$14)</f>
        <v/>
      </c>
      <c r="D944" s="85" t="str">
        <f>IFERROR(IF(INDEX(종합보정값!$ME:$ME,MATCH(SUBSTITUTE($B944,"인문1","인문2"),종합보정값!$MD:$MD,0))="","",INDEX(종합보정값!$ME:$ME,MATCH(SUBSTITUTE($B944,"인문1","인문2"),종합보정값!$MD:$MD,0))+종합보정값!ME$6-종합보정값!ME$35),"")</f>
        <v/>
      </c>
      <c r="E944" s="85" t="str">
        <f>IF(D944="","",D944+종합보정값!MF$14)</f>
        <v/>
      </c>
      <c r="F944" s="86" t="str">
        <f>IF(G944="","",G944+종합보정값!ME$15)</f>
        <v/>
      </c>
      <c r="G944" s="86" t="str">
        <f>IFERROR(IF(INDEX(종합보정값!$ME:$ME,MATCH(SUBSTITUTE($B944,"인문1","인문2"),종합보정값!$MD:$MD,0))="","",INDEX(종합보정값!$ME:$ME,MATCH(SUBSTITUTE($B944,"인문1","인문2"),종합보정값!$MD:$MD,0))+종합보정값!ME$7-종합보정값!ME$36),"")</f>
        <v/>
      </c>
      <c r="H944" s="86" t="str">
        <f>IF(G944="","",G944+종합보정값!MF$15)</f>
        <v/>
      </c>
      <c r="I944" s="87" t="str">
        <f>IF(J944="","",J944+종합보정값!ME$16)</f>
        <v/>
      </c>
      <c r="J944" s="87" t="str">
        <f>IFERROR(IF(INDEX(종합보정값!$ME:$ME,MATCH(SUBSTITUTE($B944,"인문1","인문2"),종합보정값!$MD:$MD,0))="","",INDEX(종합보정값!$ME:$ME,MATCH(SUBSTITUTE($B944,"인문1","인문2"),종합보정값!$MD:$MD,0))+종합보정값!ME$8-종합보정값!ME$37),"")</f>
        <v/>
      </c>
      <c r="K944" s="87" t="str">
        <f>IF(J944="","",J944+종합보정값!MF$16)</f>
        <v/>
      </c>
      <c r="L944" s="88" t="str">
        <f>IF(M944="","",M944+종합보정값!ME$17)</f>
        <v/>
      </c>
      <c r="M944" s="88" t="str">
        <f>IFERROR(IF(INDEX(종합보정값!$ME:$ME,MATCH(SUBSTITUTE($B944,"인문1","인문2"),종합보정값!$MD:$MD,0))="","",INDEX(종합보정값!$ME:$ME,MATCH(SUBSTITUTE($B944,"인문1","인문2"),종합보정값!$MD:$MD,0))+종합보정값!ME$9-종합보정값!ME$38),"")</f>
        <v/>
      </c>
      <c r="N944" s="88" t="str">
        <f>IF(M944="","",M944+종합보정값!MF$17)</f>
        <v/>
      </c>
      <c r="O944" s="89" t="str">
        <f>IF(P944="","",P944+종합보정값!ME$18)</f>
        <v/>
      </c>
      <c r="P944" s="89" t="str">
        <f>IFERROR(IF(INDEX(종합보정값!$ME:$ME,MATCH(SUBSTITUTE($B944,"인문1","인문2"),종합보정값!$MD:$MD,0))="","",INDEX(종합보정값!$ME:$ME,MATCH(SUBSTITUTE($B944,"인문1","인문2"),종합보정값!$MD:$MD,0))+종합보정값!ME$10-종합보정값!ME$39),"")</f>
        <v/>
      </c>
      <c r="Q944" s="89" t="str">
        <f>IF(P944="","",P944+종합보정값!MF$18)</f>
        <v/>
      </c>
    </row>
    <row r="945" spans="2:17">
      <c r="B945" s="84" t="s">
        <v>2409</v>
      </c>
      <c r="C945" s="85" t="str">
        <f>IF(D945="","",D945+종합보정값!ME$14)</f>
        <v/>
      </c>
      <c r="D945" s="85" t="str">
        <f>IFERROR(IF(INDEX(종합보정값!$ME:$ME,MATCH($B945,종합보정값!$MD:$MD,0))="","",INDEX(종합보정값!$ME:$ME,MATCH($B945,종합보정값!$MD:$MD,0))+IF(INDEX(종합보정값!$MG:$MG,MATCH($B945,종합보정값!$MD:$MD,0))="인문",종합보정값!ME$6,종합보정값!MF$6)),"")</f>
        <v/>
      </c>
      <c r="E945" s="85" t="str">
        <f>IF(D945="","",D945+종합보정값!MF$14)</f>
        <v/>
      </c>
      <c r="F945" s="86" t="str">
        <f>IF(G945="","",G945+종합보정값!ME$15)</f>
        <v/>
      </c>
      <c r="G945" s="86" t="str">
        <f>IFERROR(IF(INDEX(종합보정값!$ME:$ME,MATCH($B945,종합보정값!$MD:$MD,0))="","",INDEX(종합보정값!$ME:$ME,MATCH($B945,종합보정값!$MD:$MD,0))+IF(INDEX(종합보정값!$MG:$MG,MATCH($B945,종합보정값!$MD:$MD,0))="인문",종합보정값!ME$7,종합보정값!MF$7)),"")</f>
        <v/>
      </c>
      <c r="H945" s="86" t="str">
        <f>IF(G945="","",G945+종합보정값!MF$15)</f>
        <v/>
      </c>
      <c r="I945" s="87" t="str">
        <f>IF(J945="","",J945+종합보정값!ME$16)</f>
        <v/>
      </c>
      <c r="J945" s="87" t="str">
        <f>IFERROR(IF(INDEX(종합보정값!$ME:$ME,MATCH($B945,종합보정값!$MD:$MD,0))="","",INDEX(종합보정값!$ME:$ME,MATCH($B945,종합보정값!$MD:$MD,0))+IF(INDEX(종합보정값!$MG:$MG,MATCH($B945,종합보정값!$MD:$MD,0))="인문",종합보정값!ME$8,종합보정값!MF$8)),"")</f>
        <v/>
      </c>
      <c r="K945" s="87" t="str">
        <f>IF(J945="","",J945+종합보정값!MF$16)</f>
        <v/>
      </c>
      <c r="L945" s="88" t="str">
        <f>IF(M945="","",M945+종합보정값!ME$17)</f>
        <v/>
      </c>
      <c r="M945" s="88" t="str">
        <f>IFERROR(IF(INDEX(종합보정값!$ME:$ME,MATCH($B945,종합보정값!$MD:$MD,0))="","",INDEX(종합보정값!$ME:$ME,MATCH($B945,종합보정값!$MD:$MD,0))+IF(INDEX(종합보정값!$MG:$MG,MATCH($B945,종합보정값!$MD:$MD,0))="인문",종합보정값!ME$9,종합보정값!MF$9)),"")</f>
        <v/>
      </c>
      <c r="N945" s="88" t="str">
        <f>IF(M945="","",M945+종합보정값!MF$17)</f>
        <v/>
      </c>
      <c r="O945" s="89" t="str">
        <f>IF(P945="","",P945+종합보정값!ME$18)</f>
        <v/>
      </c>
      <c r="P945" s="89" t="str">
        <f>IFERROR(IF(INDEX(종합보정값!$ME:$ME,MATCH($B945,종합보정값!$MD:$MD,0))="","",INDEX(종합보정값!$ME:$ME,MATCH($B945,종합보정값!$MD:$MD,0))+IF(INDEX(종합보정값!$MG:$MG,MATCH($B945,종합보정값!$MD:$MD,0))="인문",종합보정값!ME$10,종합보정값!MF$10)),"")</f>
        <v/>
      </c>
      <c r="Q945" s="89" t="str">
        <f>IF(P945="","",P945+종합보정값!MF$18)</f>
        <v/>
      </c>
    </row>
    <row r="946" spans="2:17">
      <c r="B946" s="84" t="s">
        <v>2410</v>
      </c>
      <c r="C946" s="85" t="str">
        <f>IF(D946="","",D946+종합보정값!ME$14)</f>
        <v/>
      </c>
      <c r="D946" s="85" t="str">
        <f>IFERROR(IF(INDEX(종합보정값!$ME:$ME,MATCH(SUBSTITUTE($B946,"인문3","인문2"),종합보정값!$MD:$MD,0))="","",INDEX(종합보정값!$ME:$ME,MATCH(SUBSTITUTE($B946,"인문3","인문2"),종합보정값!$MD:$MD,0))+종합보정값!ME$6+종합보정값!ME$35),"")</f>
        <v/>
      </c>
      <c r="E946" s="85" t="str">
        <f>IF(D946="","",D946+종합보정값!MF$14)</f>
        <v/>
      </c>
      <c r="F946" s="86" t="str">
        <f>IF(G946="","",G946+종합보정값!ME$15)</f>
        <v/>
      </c>
      <c r="G946" s="86" t="str">
        <f>IFERROR(IF(INDEX(종합보정값!$ME:$ME,MATCH(SUBSTITUTE($B946,"인문3","인문2"),종합보정값!$MD:$MD,0))="","",INDEX(종합보정값!$ME:$ME,MATCH(SUBSTITUTE($B946,"인문3","인문2"),종합보정값!$MD:$MD,0))+종합보정값!ME$7+종합보정값!ME$36),"")</f>
        <v/>
      </c>
      <c r="H946" s="86" t="str">
        <f>IF(G946="","",G946+종합보정값!MF$15)</f>
        <v/>
      </c>
      <c r="I946" s="87" t="str">
        <f>IF(J946="","",J946+종합보정값!ME$16)</f>
        <v/>
      </c>
      <c r="J946" s="87" t="str">
        <f>IFERROR(IF(INDEX(종합보정값!$ME:$ME,MATCH(SUBSTITUTE($B946,"인문3","인문2"),종합보정값!$MD:$MD,0))="","",INDEX(종합보정값!$ME:$ME,MATCH(SUBSTITUTE($B946,"인문3","인문2"),종합보정값!$MD:$MD,0))+종합보정값!ME$8+종합보정값!ME$37),"")</f>
        <v/>
      </c>
      <c r="K946" s="87" t="str">
        <f>IF(J946="","",J946+종합보정값!MF$16)</f>
        <v/>
      </c>
      <c r="L946" s="88" t="str">
        <f>IF(M946="","",M946+종합보정값!ME$17)</f>
        <v/>
      </c>
      <c r="M946" s="88" t="str">
        <f>IFERROR(IF(INDEX(종합보정값!$ME:$ME,MATCH(SUBSTITUTE($B946,"인문3","인문2"),종합보정값!$MD:$MD,0))="","",INDEX(종합보정값!$ME:$ME,MATCH(SUBSTITUTE($B946,"인문3","인문2"),종합보정값!$MD:$MD,0))+종합보정값!ME$9+종합보정값!ME$38),"")</f>
        <v/>
      </c>
      <c r="N946" s="88" t="str">
        <f>IF(M946="","",M946+종합보정값!MF$17)</f>
        <v/>
      </c>
      <c r="O946" s="89" t="str">
        <f>IF(P946="","",P946+종합보정값!ME$18)</f>
        <v/>
      </c>
      <c r="P946" s="89" t="str">
        <f>IFERROR(IF(INDEX(종합보정값!$ME:$ME,MATCH(SUBSTITUTE($B946,"인문3","인문2"),종합보정값!$MD:$MD,0))="","",INDEX(종합보정값!$ME:$ME,MATCH(SUBSTITUTE($B946,"인문3","인문2"),종합보정값!$MD:$MD,0))+종합보정값!ME$10+종합보정값!ME$39),"")</f>
        <v/>
      </c>
      <c r="Q946" s="89" t="str">
        <f>IF(P946="","",P946+종합보정값!MF$18)</f>
        <v/>
      </c>
    </row>
    <row r="947" spans="2:17">
      <c r="B947" s="84" t="s">
        <v>2411</v>
      </c>
      <c r="C947" s="85" t="str">
        <f>IF(D947="","",D947+종합보정값!ME$14)</f>
        <v/>
      </c>
      <c r="D947" s="85" t="str">
        <f>IFERROR(IF(INDEX(종합보정값!$ME:$ME,MATCH(SUBSTITUTE($B947,"자연1","자연2"),종합보정값!$MD:$MD,0))="","",INDEX(종합보정값!$ME:$ME,MATCH(SUBSTITUTE($B947,"자연1","자연2"),종합보정값!$MD:$MD,0))+종합보정값!MF$6-종합보정값!MF$35),"")</f>
        <v/>
      </c>
      <c r="E947" s="85" t="str">
        <f>IF(D947="","",D947+종합보정값!MF$14)</f>
        <v/>
      </c>
      <c r="F947" s="86" t="str">
        <f>IF(G947="","",G947+종합보정값!ME$15)</f>
        <v/>
      </c>
      <c r="G947" s="86" t="str">
        <f>IFERROR(IF(INDEX(종합보정값!$ME:$ME,MATCH(SUBSTITUTE($B947,"자연1","자연2"),종합보정값!$MD:$MD,0))="","",INDEX(종합보정값!$ME:$ME,MATCH(SUBSTITUTE($B947,"자연1","자연2"),종합보정값!$MD:$MD,0))+종합보정값!MF$7-종합보정값!MF$36),"")</f>
        <v/>
      </c>
      <c r="H947" s="86" t="str">
        <f>IF(G947="","",G947+종합보정값!MF$15)</f>
        <v/>
      </c>
      <c r="I947" s="87" t="str">
        <f>IF(J947="","",J947+종합보정값!ME$16)</f>
        <v/>
      </c>
      <c r="J947" s="87" t="str">
        <f>IFERROR(IF(INDEX(종합보정값!$ME:$ME,MATCH(SUBSTITUTE($B947,"자연1","자연2"),종합보정값!$MD:$MD,0))="","",INDEX(종합보정값!$ME:$ME,MATCH(SUBSTITUTE($B947,"자연1","자연2"),종합보정값!$MD:$MD,0))+종합보정값!MF$8-종합보정값!MF$37),"")</f>
        <v/>
      </c>
      <c r="K947" s="87" t="str">
        <f>IF(J947="","",J947+종합보정값!MF$16)</f>
        <v/>
      </c>
      <c r="L947" s="88" t="str">
        <f>IF(M947="","",M947+종합보정값!ME$17)</f>
        <v/>
      </c>
      <c r="M947" s="88" t="str">
        <f>IFERROR(IF(INDEX(종합보정값!$ME:$ME,MATCH(SUBSTITUTE($B947,"자연1","자연2"),종합보정값!$MD:$MD,0))="","",INDEX(종합보정값!$ME:$ME,MATCH(SUBSTITUTE($B947,"자연1","자연2"),종합보정값!$MD:$MD,0))+종합보정값!MF$9-종합보정값!MF$38),"")</f>
        <v/>
      </c>
      <c r="N947" s="88" t="str">
        <f>IF(M947="","",M947+종합보정값!MF$17)</f>
        <v/>
      </c>
      <c r="O947" s="89" t="str">
        <f>IF(P947="","",P947+종합보정값!ME$18)</f>
        <v/>
      </c>
      <c r="P947" s="89" t="str">
        <f>IFERROR(IF(INDEX(종합보정값!$ME:$ME,MATCH(SUBSTITUTE($B947,"자연1","자연2"),종합보정값!$MD:$MD,0))="","",INDEX(종합보정값!$ME:$ME,MATCH(SUBSTITUTE($B947,"자연1","자연2"),종합보정값!$MD:$MD,0))+종합보정값!MF$10-종합보정값!MF$39),"")</f>
        <v/>
      </c>
      <c r="Q947" s="89" t="str">
        <f>IF(P947="","",P947+종합보정값!MF$18)</f>
        <v/>
      </c>
    </row>
    <row r="948" spans="2:17">
      <c r="B948" s="84" t="s">
        <v>2412</v>
      </c>
      <c r="C948" s="85" t="str">
        <f>IF(D948="","",D948+종합보정값!ME$14)</f>
        <v/>
      </c>
      <c r="D948" s="85" t="str">
        <f>IFERROR(IF(INDEX(종합보정값!$ME:$ME,MATCH($B948,종합보정값!$MD:$MD,0))="","",INDEX(종합보정값!$ME:$ME,MATCH($B948,종합보정값!$MD:$MD,0))+IF(INDEX(종합보정값!$MG:$MG,MATCH($B948,종합보정값!$MD:$MD,0))="인문",종합보정값!ME$6,종합보정값!MF$6)),"")</f>
        <v/>
      </c>
      <c r="E948" s="85" t="str">
        <f>IF(D948="","",D948+종합보정값!MF$14)</f>
        <v/>
      </c>
      <c r="F948" s="86" t="str">
        <f>IF(G948="","",G948+종합보정값!ME$15)</f>
        <v/>
      </c>
      <c r="G948" s="86" t="str">
        <f>IFERROR(IF(INDEX(종합보정값!$ME:$ME,MATCH($B948,종합보정값!$MD:$MD,0))="","",INDEX(종합보정값!$ME:$ME,MATCH($B948,종합보정값!$MD:$MD,0))+IF(INDEX(종합보정값!$MG:$MG,MATCH($B948,종합보정값!$MD:$MD,0))="인문",종합보정값!ME$7,종합보정값!MF$7)),"")</f>
        <v/>
      </c>
      <c r="H948" s="86" t="str">
        <f>IF(G948="","",G948+종합보정값!MF$15)</f>
        <v/>
      </c>
      <c r="I948" s="87" t="str">
        <f>IF(J948="","",J948+종합보정값!ME$16)</f>
        <v/>
      </c>
      <c r="J948" s="87" t="str">
        <f>IFERROR(IF(INDEX(종합보정값!$ME:$ME,MATCH($B948,종합보정값!$MD:$MD,0))="","",INDEX(종합보정값!$ME:$ME,MATCH($B948,종합보정값!$MD:$MD,0))+IF(INDEX(종합보정값!$MG:$MG,MATCH($B948,종합보정값!$MD:$MD,0))="인문",종합보정값!ME$8,종합보정값!MF$8)),"")</f>
        <v/>
      </c>
      <c r="K948" s="87" t="str">
        <f>IF(J948="","",J948+종합보정값!MF$16)</f>
        <v/>
      </c>
      <c r="L948" s="88" t="str">
        <f>IF(M948="","",M948+종합보정값!ME$17)</f>
        <v/>
      </c>
      <c r="M948" s="88" t="str">
        <f>IFERROR(IF(INDEX(종합보정값!$ME:$ME,MATCH($B948,종합보정값!$MD:$MD,0))="","",INDEX(종합보정값!$ME:$ME,MATCH($B948,종합보정값!$MD:$MD,0))+IF(INDEX(종합보정값!$MG:$MG,MATCH($B948,종합보정값!$MD:$MD,0))="인문",종합보정값!ME$9,종합보정값!MF$9)),"")</f>
        <v/>
      </c>
      <c r="N948" s="88" t="str">
        <f>IF(M948="","",M948+종합보정값!MF$17)</f>
        <v/>
      </c>
      <c r="O948" s="89" t="str">
        <f>IF(P948="","",P948+종합보정값!ME$18)</f>
        <v/>
      </c>
      <c r="P948" s="89" t="str">
        <f>IFERROR(IF(INDEX(종합보정값!$ME:$ME,MATCH($B948,종합보정값!$MD:$MD,0))="","",INDEX(종합보정값!$ME:$ME,MATCH($B948,종합보정값!$MD:$MD,0))+IF(INDEX(종합보정값!$MG:$MG,MATCH($B948,종합보정값!$MD:$MD,0))="인문",종합보정값!ME$10,종합보정값!MF$10)),"")</f>
        <v/>
      </c>
      <c r="Q948" s="89" t="str">
        <f>IF(P948="","",P948+종합보정값!MF$18)</f>
        <v/>
      </c>
    </row>
    <row r="949" spans="2:17">
      <c r="B949" s="84" t="s">
        <v>2413</v>
      </c>
      <c r="C949" s="85" t="str">
        <f>IF(D949="","",D949+종합보정값!ME$14)</f>
        <v/>
      </c>
      <c r="D949" s="85" t="str">
        <f>IFERROR(IF(INDEX(종합보정값!$ME:$ME,MATCH(SUBSTITUTE($B949,"자연3","자연2"),종합보정값!$MD:$MD,0))="","",INDEX(종합보정값!$ME:$ME,MATCH(SUBSTITUTE($B949,"자연3","자연2"),종합보정값!$MD:$MD,0))+종합보정값!MF$6+종합보정값!MF$35),"")</f>
        <v/>
      </c>
      <c r="E949" s="85" t="str">
        <f>IF(D949="","",D949+종합보정값!MF$14)</f>
        <v/>
      </c>
      <c r="F949" s="86" t="str">
        <f>IF(G949="","",G949+종합보정값!ME$15)</f>
        <v/>
      </c>
      <c r="G949" s="86" t="str">
        <f>IFERROR(IF(INDEX(종합보정값!$ME:$ME,MATCH(SUBSTITUTE($B949,"자연3","자연2"),종합보정값!$MD:$MD,0))="","",INDEX(종합보정값!$ME:$ME,MATCH(SUBSTITUTE($B949,"자연3","자연2"),종합보정값!$MD:$MD,0))+종합보정값!MF$7+종합보정값!MF$36),"")</f>
        <v/>
      </c>
      <c r="H949" s="86" t="str">
        <f>IF(G949="","",G949+종합보정값!MF$15)</f>
        <v/>
      </c>
      <c r="I949" s="87" t="str">
        <f>IF(J949="","",J949+종합보정값!ME$16)</f>
        <v/>
      </c>
      <c r="J949" s="87" t="str">
        <f>IFERROR(IF(INDEX(종합보정값!$ME:$ME,MATCH(SUBSTITUTE($B949,"자연3","자연2"),종합보정값!$MD:$MD,0))="","",INDEX(종합보정값!$ME:$ME,MATCH(SUBSTITUTE($B949,"자연3","자연2"),종합보정값!$MD:$MD,0))+종합보정값!MF$8+종합보정값!MF$37),"")</f>
        <v/>
      </c>
      <c r="K949" s="87" t="str">
        <f>IF(J949="","",J949+종합보정값!MF$16)</f>
        <v/>
      </c>
      <c r="L949" s="88" t="str">
        <f>IF(M949="","",M949+종합보정값!ME$17)</f>
        <v/>
      </c>
      <c r="M949" s="88" t="str">
        <f>IFERROR(IF(INDEX(종합보정값!$ME:$ME,MATCH(SUBSTITUTE($B949,"자연3","자연2"),종합보정값!$MD:$MD,0))="","",INDEX(종합보정값!$ME:$ME,MATCH(SUBSTITUTE($B949,"자연3","자연2"),종합보정값!$MD:$MD,0))+종합보정값!MF$9+종합보정값!MF$38),"")</f>
        <v/>
      </c>
      <c r="N949" s="88" t="str">
        <f>IF(M949="","",M949+종합보정값!MF$17)</f>
        <v/>
      </c>
      <c r="O949" s="89" t="str">
        <f>IF(P949="","",P949+종합보정값!ME$18)</f>
        <v/>
      </c>
      <c r="P949" s="89" t="str">
        <f>IFERROR(IF(INDEX(종합보정값!$ME:$ME,MATCH(SUBSTITUTE($B949,"자연3","자연2"),종합보정값!$MD:$MD,0))="","",INDEX(종합보정값!$ME:$ME,MATCH(SUBSTITUTE($B949,"자연3","자연2"),종합보정값!$MD:$MD,0))+종합보정값!MF$10+종합보정값!MF$39),"")</f>
        <v/>
      </c>
      <c r="Q949" s="89" t="str">
        <f>IF(P949="","",P949+종합보정값!MF$18)</f>
        <v/>
      </c>
    </row>
    <row r="950" spans="2:17">
      <c r="B950" s="84" t="s">
        <v>2414</v>
      </c>
      <c r="C950" s="85" t="str">
        <f>IF(D950="","",D950+종합보정값!ME$14)</f>
        <v/>
      </c>
      <c r="D950" s="85" t="str">
        <f>IFERROR(IF(INDEX(종합보정값!$ME:$ME,MATCH($B950,종합보정값!$MD:$MD,0))="","",INDEX(종합보정값!$ME:$ME,MATCH($B950,종합보정값!$MD:$MD,0))+IF(INDEX(종합보정값!$MG:$MG,MATCH($B950,종합보정값!$MD:$MD,0))="인문",종합보정값!ME$6,종합보정값!MF$6)),"")</f>
        <v/>
      </c>
      <c r="E950" s="85" t="str">
        <f>IF(D950="","",D950+종합보정값!MF$14)</f>
        <v/>
      </c>
      <c r="F950" s="86" t="str">
        <f>IF(G950="","",G950+종합보정값!ME$15)</f>
        <v/>
      </c>
      <c r="G950" s="86" t="str">
        <f>IFERROR(IF(INDEX(종합보정값!$ME:$ME,MATCH($B950,종합보정값!$MD:$MD,0))="","",INDEX(종합보정값!$ME:$ME,MATCH($B950,종합보정값!$MD:$MD,0))+IF(INDEX(종합보정값!$MG:$MG,MATCH($B950,종합보정값!$MD:$MD,0))="인문",종합보정값!ME$7,종합보정값!MF$7)),"")</f>
        <v/>
      </c>
      <c r="H950" s="86" t="str">
        <f>IF(G950="","",G950+종합보정값!MF$15)</f>
        <v/>
      </c>
      <c r="I950" s="87" t="str">
        <f>IF(J950="","",J950+종합보정값!ME$16)</f>
        <v/>
      </c>
      <c r="J950" s="87" t="str">
        <f>IFERROR(IF(INDEX(종합보정값!$ME:$ME,MATCH($B950,종합보정값!$MD:$MD,0))="","",INDEX(종합보정값!$ME:$ME,MATCH($B950,종합보정값!$MD:$MD,0))+IF(INDEX(종합보정값!$MG:$MG,MATCH($B950,종합보정값!$MD:$MD,0))="인문",종합보정값!ME$8,종합보정값!MF$8)),"")</f>
        <v/>
      </c>
      <c r="K950" s="87" t="str">
        <f>IF(J950="","",J950+종합보정값!MF$16)</f>
        <v/>
      </c>
      <c r="L950" s="88" t="str">
        <f>IF(M950="","",M950+종합보정값!ME$17)</f>
        <v/>
      </c>
      <c r="M950" s="88" t="str">
        <f>IFERROR(IF(INDEX(종합보정값!$ME:$ME,MATCH($B950,종합보정값!$MD:$MD,0))="","",INDEX(종합보정값!$ME:$ME,MATCH($B950,종합보정값!$MD:$MD,0))+IF(INDEX(종합보정값!$MG:$MG,MATCH($B950,종합보정값!$MD:$MD,0))="인문",종합보정값!ME$9,종합보정값!MF$9)),"")</f>
        <v/>
      </c>
      <c r="N950" s="88" t="str">
        <f>IF(M950="","",M950+종합보정값!MF$17)</f>
        <v/>
      </c>
      <c r="O950" s="89" t="str">
        <f>IF(P950="","",P950+종합보정값!ME$18)</f>
        <v/>
      </c>
      <c r="P950" s="89" t="str">
        <f>IFERROR(IF(INDEX(종합보정값!$ME:$ME,MATCH($B950,종합보정값!$MD:$MD,0))="","",INDEX(종합보정값!$ME:$ME,MATCH($B950,종합보정값!$MD:$MD,0))+IF(INDEX(종합보정값!$MG:$MG,MATCH($B950,종합보정값!$MD:$MD,0))="인문",종합보정값!ME$10,종합보정값!MF$10)),"")</f>
        <v/>
      </c>
      <c r="Q950" s="89" t="str">
        <f>IF(P950="","",P950+종합보정값!MF$18)</f>
        <v/>
      </c>
    </row>
    <row r="951" spans="2:17">
      <c r="B951" s="84" t="s">
        <v>2415</v>
      </c>
      <c r="C951" s="85" t="str">
        <f>IF(D951="","",D951+종합보정값!ME$14)</f>
        <v/>
      </c>
      <c r="D951" s="85" t="str">
        <f>IFERROR(IF(INDEX(종합보정값!$ME:$ME,MATCH($B951,종합보정값!$MD:$MD,0))="","",INDEX(종합보정값!$ME:$ME,MATCH($B951,종합보정값!$MD:$MD,0))+IF(INDEX(종합보정값!$MG:$MG,MATCH($B951,종합보정값!$MD:$MD,0))="인문",종합보정값!ME$6,종합보정값!MF$6)),"")</f>
        <v/>
      </c>
      <c r="E951" s="85" t="str">
        <f>IF(D951="","",D951+종합보정값!MF$14)</f>
        <v/>
      </c>
      <c r="F951" s="86" t="str">
        <f>IF(G951="","",G951+종합보정값!ME$15)</f>
        <v/>
      </c>
      <c r="G951" s="86" t="str">
        <f>IFERROR(IF(INDEX(종합보정값!$ME:$ME,MATCH($B951,종합보정값!$MD:$MD,0))="","",INDEX(종합보정값!$ME:$ME,MATCH($B951,종합보정값!$MD:$MD,0))+IF(INDEX(종합보정값!$MG:$MG,MATCH($B951,종합보정값!$MD:$MD,0))="인문",종합보정값!ME$7,종합보정값!MF$7)),"")</f>
        <v/>
      </c>
      <c r="H951" s="86" t="str">
        <f>IF(G951="","",G951+종합보정값!MF$15)</f>
        <v/>
      </c>
      <c r="I951" s="87" t="str">
        <f>IF(J951="","",J951+종합보정값!ME$16)</f>
        <v/>
      </c>
      <c r="J951" s="87" t="str">
        <f>IFERROR(IF(INDEX(종합보정값!$ME:$ME,MATCH($B951,종합보정값!$MD:$MD,0))="","",INDEX(종합보정값!$ME:$ME,MATCH($B951,종합보정값!$MD:$MD,0))+IF(INDEX(종합보정값!$MG:$MG,MATCH($B951,종합보정값!$MD:$MD,0))="인문",종합보정값!ME$8,종합보정값!MF$8)),"")</f>
        <v/>
      </c>
      <c r="K951" s="87" t="str">
        <f>IF(J951="","",J951+종합보정값!MF$16)</f>
        <v/>
      </c>
      <c r="L951" s="88" t="str">
        <f>IF(M951="","",M951+종합보정값!ME$17)</f>
        <v/>
      </c>
      <c r="M951" s="88" t="str">
        <f>IFERROR(IF(INDEX(종합보정값!$ME:$ME,MATCH($B951,종합보정값!$MD:$MD,0))="","",INDEX(종합보정값!$ME:$ME,MATCH($B951,종합보정값!$MD:$MD,0))+IF(INDEX(종합보정값!$MG:$MG,MATCH($B951,종합보정값!$MD:$MD,0))="인문",종합보정값!ME$9,종합보정값!MF$9)),"")</f>
        <v/>
      </c>
      <c r="N951" s="88" t="str">
        <f>IF(M951="","",M951+종합보정값!MF$17)</f>
        <v/>
      </c>
      <c r="O951" s="89" t="str">
        <f>IF(P951="","",P951+종합보정값!ME$18)</f>
        <v/>
      </c>
      <c r="P951" s="89" t="str">
        <f>IFERROR(IF(INDEX(종합보정값!$ME:$ME,MATCH($B951,종합보정값!$MD:$MD,0))="","",INDEX(종합보정값!$ME:$ME,MATCH($B951,종합보정값!$MD:$MD,0))+IF(INDEX(종합보정값!$MG:$MG,MATCH($B951,종합보정값!$MD:$MD,0))="인문",종합보정값!ME$10,종합보정값!MF$10)),"")</f>
        <v/>
      </c>
      <c r="Q951" s="89" t="str">
        <f>IF(P951="","",P951+종합보정값!MF$18)</f>
        <v/>
      </c>
    </row>
    <row r="952" spans="2:17">
      <c r="B952" s="84" t="s">
        <v>2416</v>
      </c>
      <c r="C952" s="85" t="str">
        <f>IF(D952="","",D952+종합보정값!ME$14)</f>
        <v/>
      </c>
      <c r="D952" s="85" t="str">
        <f>IFERROR(IF(INDEX(종합보정값!$ME:$ME,MATCH($B952,종합보정값!$MD:$MD,0))="","",INDEX(종합보정값!$ME:$ME,MATCH($B952,종합보정값!$MD:$MD,0))+IF(INDEX(종합보정값!$MG:$MG,MATCH($B952,종합보정값!$MD:$MD,0))="인문",종합보정값!ME$6,종합보정값!MF$6)),"")</f>
        <v/>
      </c>
      <c r="E952" s="85" t="str">
        <f>IF(D952="","",D952+종합보정값!MF$14)</f>
        <v/>
      </c>
      <c r="F952" s="86" t="str">
        <f>IF(G952="","",G952+종합보정값!ME$15)</f>
        <v/>
      </c>
      <c r="G952" s="86" t="str">
        <f>IFERROR(IF(INDEX(종합보정값!$ME:$ME,MATCH($B952,종합보정값!$MD:$MD,0))="","",INDEX(종합보정값!$ME:$ME,MATCH($B952,종합보정값!$MD:$MD,0))+IF(INDEX(종합보정값!$MG:$MG,MATCH($B952,종합보정값!$MD:$MD,0))="인문",종합보정값!ME$7,종합보정값!MF$7)),"")</f>
        <v/>
      </c>
      <c r="H952" s="86" t="str">
        <f>IF(G952="","",G952+종합보정값!MF$15)</f>
        <v/>
      </c>
      <c r="I952" s="87" t="str">
        <f>IF(J952="","",J952+종합보정값!ME$16)</f>
        <v/>
      </c>
      <c r="J952" s="87" t="str">
        <f>IFERROR(IF(INDEX(종합보정값!$ME:$ME,MATCH($B952,종합보정값!$MD:$MD,0))="","",INDEX(종합보정값!$ME:$ME,MATCH($B952,종합보정값!$MD:$MD,0))+IF(INDEX(종합보정값!$MG:$MG,MATCH($B952,종합보정값!$MD:$MD,0))="인문",종합보정값!ME$8,종합보정값!MF$8)),"")</f>
        <v/>
      </c>
      <c r="K952" s="87" t="str">
        <f>IF(J952="","",J952+종합보정값!MF$16)</f>
        <v/>
      </c>
      <c r="L952" s="88" t="str">
        <f>IF(M952="","",M952+종합보정값!ME$17)</f>
        <v/>
      </c>
      <c r="M952" s="88" t="str">
        <f>IFERROR(IF(INDEX(종합보정값!$ME:$ME,MATCH($B952,종합보정값!$MD:$MD,0))="","",INDEX(종합보정값!$ME:$ME,MATCH($B952,종합보정값!$MD:$MD,0))+IF(INDEX(종합보정값!$MG:$MG,MATCH($B952,종합보정값!$MD:$MD,0))="인문",종합보정값!ME$9,종합보정값!MF$9)),"")</f>
        <v/>
      </c>
      <c r="N952" s="88" t="str">
        <f>IF(M952="","",M952+종합보정값!MF$17)</f>
        <v/>
      </c>
      <c r="O952" s="89" t="str">
        <f>IF(P952="","",P952+종합보정값!ME$18)</f>
        <v/>
      </c>
      <c r="P952" s="89" t="str">
        <f>IFERROR(IF(INDEX(종합보정값!$ME:$ME,MATCH($B952,종합보정값!$MD:$MD,0))="","",INDEX(종합보정값!$ME:$ME,MATCH($B952,종합보정값!$MD:$MD,0))+IF(INDEX(종합보정값!$MG:$MG,MATCH($B952,종합보정값!$MD:$MD,0))="인문",종합보정값!ME$10,종합보정값!MF$10)),"")</f>
        <v/>
      </c>
      <c r="Q952" s="89" t="str">
        <f>IF(P952="","",P952+종합보정값!MF$18)</f>
        <v/>
      </c>
    </row>
    <row r="953" spans="2:17">
      <c r="B953" s="84" t="s">
        <v>2417</v>
      </c>
      <c r="C953" s="85" t="str">
        <f>IF(D953="","",D953+종합보정값!ME$14)</f>
        <v/>
      </c>
      <c r="D953" s="85" t="str">
        <f>IFERROR(IF(INDEX(종합보정값!$ME:$ME,MATCH($B953,종합보정값!$MD:$MD,0))="","",INDEX(종합보정값!$ME:$ME,MATCH($B953,종합보정값!$MD:$MD,0))+IF(INDEX(종합보정값!$MG:$MG,MATCH($B953,종합보정값!$MD:$MD,0))="인문",종합보정값!ME$6,종합보정값!MF$6)),"")</f>
        <v/>
      </c>
      <c r="E953" s="85" t="str">
        <f>IF(D953="","",D953+종합보정값!MF$14)</f>
        <v/>
      </c>
      <c r="F953" s="86" t="str">
        <f>IF(G953="","",G953+종합보정값!ME$15)</f>
        <v/>
      </c>
      <c r="G953" s="86" t="str">
        <f>IFERROR(IF(INDEX(종합보정값!$ME:$ME,MATCH($B953,종합보정값!$MD:$MD,0))="","",INDEX(종합보정값!$ME:$ME,MATCH($B953,종합보정값!$MD:$MD,0))+IF(INDEX(종합보정값!$MG:$MG,MATCH($B953,종합보정값!$MD:$MD,0))="인문",종합보정값!ME$7,종합보정값!MF$7)),"")</f>
        <v/>
      </c>
      <c r="H953" s="86" t="str">
        <f>IF(G953="","",G953+종합보정값!MF$15)</f>
        <v/>
      </c>
      <c r="I953" s="87" t="str">
        <f>IF(J953="","",J953+종합보정값!ME$16)</f>
        <v/>
      </c>
      <c r="J953" s="87" t="str">
        <f>IFERROR(IF(INDEX(종합보정값!$ME:$ME,MATCH($B953,종합보정값!$MD:$MD,0))="","",INDEX(종합보정값!$ME:$ME,MATCH($B953,종합보정값!$MD:$MD,0))+IF(INDEX(종합보정값!$MG:$MG,MATCH($B953,종합보정값!$MD:$MD,0))="인문",종합보정값!ME$8,종합보정값!MF$8)),"")</f>
        <v/>
      </c>
      <c r="K953" s="87" t="str">
        <f>IF(J953="","",J953+종합보정값!MF$16)</f>
        <v/>
      </c>
      <c r="L953" s="88" t="str">
        <f>IF(M953="","",M953+종합보정값!ME$17)</f>
        <v/>
      </c>
      <c r="M953" s="88" t="str">
        <f>IFERROR(IF(INDEX(종합보정값!$ME:$ME,MATCH($B953,종합보정값!$MD:$MD,0))="","",INDEX(종합보정값!$ME:$ME,MATCH($B953,종합보정값!$MD:$MD,0))+IF(INDEX(종합보정값!$MG:$MG,MATCH($B953,종합보정값!$MD:$MD,0))="인문",종합보정값!ME$9,종합보정값!MF$9)),"")</f>
        <v/>
      </c>
      <c r="N953" s="88" t="str">
        <f>IF(M953="","",M953+종합보정값!MF$17)</f>
        <v/>
      </c>
      <c r="O953" s="89" t="str">
        <f>IF(P953="","",P953+종합보정값!ME$18)</f>
        <v/>
      </c>
      <c r="P953" s="89" t="str">
        <f>IFERROR(IF(INDEX(종합보정값!$ME:$ME,MATCH($B953,종합보정값!$MD:$MD,0))="","",INDEX(종합보정값!$ME:$ME,MATCH($B953,종합보정값!$MD:$MD,0))+IF(INDEX(종합보정값!$MG:$MG,MATCH($B953,종합보정값!$MD:$MD,0))="인문",종합보정값!ME$10,종합보정값!MF$10)),"")</f>
        <v/>
      </c>
      <c r="Q953" s="89" t="str">
        <f>IF(P953="","",P953+종합보정값!MF$18)</f>
        <v/>
      </c>
    </row>
    <row r="955" spans="2:17">
      <c r="B955" s="159" t="s">
        <v>2418</v>
      </c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5"/>
    </row>
    <row r="956" spans="2:17">
      <c r="B956" s="78"/>
      <c r="C956" s="163" t="s">
        <v>1862</v>
      </c>
      <c r="D956" s="154"/>
      <c r="E956" s="155"/>
      <c r="F956" s="161" t="s">
        <v>1863</v>
      </c>
      <c r="G956" s="154"/>
      <c r="H956" s="155"/>
      <c r="I956" s="162" t="s">
        <v>1864</v>
      </c>
      <c r="J956" s="154"/>
      <c r="K956" s="155"/>
      <c r="L956" s="156" t="s">
        <v>1865</v>
      </c>
      <c r="M956" s="154"/>
      <c r="N956" s="155"/>
      <c r="O956" s="157" t="s">
        <v>1866</v>
      </c>
      <c r="P956" s="154"/>
      <c r="Q956" s="155"/>
    </row>
    <row r="957" spans="2:17">
      <c r="B957" s="78" t="s">
        <v>1869</v>
      </c>
      <c r="C957" s="79" t="s">
        <v>19</v>
      </c>
      <c r="D957" s="79" t="s">
        <v>20</v>
      </c>
      <c r="E957" s="79" t="s">
        <v>21</v>
      </c>
      <c r="F957" s="80" t="s">
        <v>19</v>
      </c>
      <c r="G957" s="80" t="s">
        <v>20</v>
      </c>
      <c r="H957" s="80" t="s">
        <v>21</v>
      </c>
      <c r="I957" s="81" t="s">
        <v>19</v>
      </c>
      <c r="J957" s="81" t="s">
        <v>20</v>
      </c>
      <c r="K957" s="81" t="s">
        <v>21</v>
      </c>
      <c r="L957" s="82" t="s">
        <v>19</v>
      </c>
      <c r="M957" s="82" t="s">
        <v>20</v>
      </c>
      <c r="N957" s="82" t="s">
        <v>21</v>
      </c>
      <c r="O957" s="83" t="s">
        <v>19</v>
      </c>
      <c r="P957" s="83" t="s">
        <v>20</v>
      </c>
      <c r="Q957" s="83" t="s">
        <v>21</v>
      </c>
    </row>
    <row r="958" spans="2:17">
      <c r="B958" s="84" t="s">
        <v>2419</v>
      </c>
      <c r="C958" s="85" t="str">
        <f>IF(D958="","",D958+종합보정값!MJ$14)</f>
        <v/>
      </c>
      <c r="D958" s="85" t="str">
        <f>IFERROR(IF(INDEX(종합보정값!$MJ:$MJ,MATCH(SUBSTITUTE($B958,"인문1","인문2"),종합보정값!$MI:$MI,0))="","",INDEX(종합보정값!$MJ:$MJ,MATCH(SUBSTITUTE($B958,"인문1","인문2"),종합보정값!$MI:$MI,0))+종합보정값!MJ$6-종합보정값!MJ$35),"")</f>
        <v/>
      </c>
      <c r="E958" s="85" t="str">
        <f>IF(D958="","",D958+종합보정값!MK$14)</f>
        <v/>
      </c>
      <c r="F958" s="86" t="str">
        <f>IF(G958="","",G958+종합보정값!MJ$15)</f>
        <v/>
      </c>
      <c r="G958" s="86" t="str">
        <f>IFERROR(IF(INDEX(종합보정값!$MJ:$MJ,MATCH(SUBSTITUTE($B958,"인문1","인문2"),종합보정값!$MI:$MI,0))="","",INDEX(종합보정값!$MJ:$MJ,MATCH(SUBSTITUTE($B958,"인문1","인문2"),종합보정값!$MI:$MI,0))+종합보정값!MJ$7-종합보정값!MJ$36),"")</f>
        <v/>
      </c>
      <c r="H958" s="86" t="str">
        <f>IF(G958="","",G958+종합보정값!MK$15)</f>
        <v/>
      </c>
      <c r="I958" s="87" t="str">
        <f>IF(J958="","",J958+종합보정값!MJ$16)</f>
        <v/>
      </c>
      <c r="J958" s="87" t="str">
        <f>IFERROR(IF(INDEX(종합보정값!$MJ:$MJ,MATCH(SUBSTITUTE($B958,"인문1","인문2"),종합보정값!$MI:$MI,0))="","",INDEX(종합보정값!$MJ:$MJ,MATCH(SUBSTITUTE($B958,"인문1","인문2"),종합보정값!$MI:$MI,0))+종합보정값!MJ$8-종합보정값!MJ$37),"")</f>
        <v/>
      </c>
      <c r="K958" s="87" t="str">
        <f>IF(J958="","",J958+종합보정값!MK$16)</f>
        <v/>
      </c>
      <c r="L958" s="88" t="str">
        <f>IF(M958="","",M958+종합보정값!MJ$17)</f>
        <v/>
      </c>
      <c r="M958" s="88" t="str">
        <f>IFERROR(IF(INDEX(종합보정값!$MJ:$MJ,MATCH(SUBSTITUTE($B958,"인문1","인문2"),종합보정값!$MI:$MI,0))="","",INDEX(종합보정값!$MJ:$MJ,MATCH(SUBSTITUTE($B958,"인문1","인문2"),종합보정값!$MI:$MI,0))+종합보정값!MJ$9-종합보정값!MJ$38),"")</f>
        <v/>
      </c>
      <c r="N958" s="88" t="str">
        <f>IF(M958="","",M958+종합보정값!MK$17)</f>
        <v/>
      </c>
      <c r="O958" s="89" t="str">
        <f>IF(P958="","",P958+종합보정값!MJ$18)</f>
        <v/>
      </c>
      <c r="P958" s="89" t="str">
        <f>IFERROR(IF(INDEX(종합보정값!$MJ:$MJ,MATCH(SUBSTITUTE($B958,"인문1","인문2"),종합보정값!$MI:$MI,0))="","",INDEX(종합보정값!$MJ:$MJ,MATCH(SUBSTITUTE($B958,"인문1","인문2"),종합보정값!$MI:$MI,0))+종합보정값!MJ$10-종합보정값!MJ$39),"")</f>
        <v/>
      </c>
      <c r="Q958" s="89" t="str">
        <f>IF(P958="","",P958+종합보정값!MK$18)</f>
        <v/>
      </c>
    </row>
    <row r="959" spans="2:17">
      <c r="B959" s="84" t="s">
        <v>2420</v>
      </c>
      <c r="C959" s="85" t="str">
        <f>IF(D959="","",D959+종합보정값!MJ$14)</f>
        <v/>
      </c>
      <c r="D959" s="85" t="str">
        <f>IFERROR(IF(INDEX(종합보정값!$MJ:$MJ,MATCH($B959,종합보정값!$MI:$MI,0))="","",INDEX(종합보정값!$MJ:$MJ,MATCH($B959,종합보정값!$MI:$MI,0))+IF(INDEX(종합보정값!$ML:$ML,MATCH($B959,종합보정값!$MI:$MI,0))="인문",종합보정값!MJ$6,종합보정값!MK$6)),"")</f>
        <v/>
      </c>
      <c r="E959" s="85" t="str">
        <f>IF(D959="","",D959+종합보정값!MK$14)</f>
        <v/>
      </c>
      <c r="F959" s="86" t="str">
        <f>IF(G959="","",G959+종합보정값!MJ$15)</f>
        <v/>
      </c>
      <c r="G959" s="86" t="str">
        <f>IFERROR(IF(INDEX(종합보정값!$MJ:$MJ,MATCH($B959,종합보정값!$MI:$MI,0))="","",INDEX(종합보정값!$MJ:$MJ,MATCH($B959,종합보정값!$MI:$MI,0))+IF(INDEX(종합보정값!$ML:$ML,MATCH($B959,종합보정값!$MI:$MI,0))="인문",종합보정값!MJ$7,종합보정값!MK$7)),"")</f>
        <v/>
      </c>
      <c r="H959" s="86" t="str">
        <f>IF(G959="","",G959+종합보정값!MK$15)</f>
        <v/>
      </c>
      <c r="I959" s="87" t="str">
        <f>IF(J959="","",J959+종합보정값!MJ$16)</f>
        <v/>
      </c>
      <c r="J959" s="87" t="str">
        <f>IFERROR(IF(INDEX(종합보정값!$MJ:$MJ,MATCH($B959,종합보정값!$MI:$MI,0))="","",INDEX(종합보정값!$MJ:$MJ,MATCH($B959,종합보정값!$MI:$MI,0))+IF(INDEX(종합보정값!$ML:$ML,MATCH($B959,종합보정값!$MI:$MI,0))="인문",종합보정값!MJ$8,종합보정값!MK$8)),"")</f>
        <v/>
      </c>
      <c r="K959" s="87" t="str">
        <f>IF(J959="","",J959+종합보정값!MK$16)</f>
        <v/>
      </c>
      <c r="L959" s="88" t="str">
        <f>IF(M959="","",M959+종합보정값!MJ$17)</f>
        <v/>
      </c>
      <c r="M959" s="88" t="str">
        <f>IFERROR(IF(INDEX(종합보정값!$MJ:$MJ,MATCH($B959,종합보정값!$MI:$MI,0))="","",INDEX(종합보정값!$MJ:$MJ,MATCH($B959,종합보정값!$MI:$MI,0))+IF(INDEX(종합보정값!$ML:$ML,MATCH($B959,종합보정값!$MI:$MI,0))="인문",종합보정값!MJ$9,종합보정값!MK$9)),"")</f>
        <v/>
      </c>
      <c r="N959" s="88" t="str">
        <f>IF(M959="","",M959+종합보정값!MK$17)</f>
        <v/>
      </c>
      <c r="O959" s="89" t="str">
        <f>IF(P959="","",P959+종합보정값!MJ$18)</f>
        <v/>
      </c>
      <c r="P959" s="89" t="str">
        <f>IFERROR(IF(INDEX(종합보정값!$MJ:$MJ,MATCH($B959,종합보정값!$MI:$MI,0))="","",INDEX(종합보정값!$MJ:$MJ,MATCH($B959,종합보정값!$MI:$MI,0))+IF(INDEX(종합보정값!$ML:$ML,MATCH($B959,종합보정값!$MI:$MI,0))="인문",종합보정값!MJ$10,종합보정값!MK$10)),"")</f>
        <v/>
      </c>
      <c r="Q959" s="89" t="str">
        <f>IF(P959="","",P959+종합보정값!MK$18)</f>
        <v/>
      </c>
    </row>
    <row r="960" spans="2:17">
      <c r="B960" s="84" t="s">
        <v>2421</v>
      </c>
      <c r="C960" s="85" t="str">
        <f>IF(D960="","",D960+종합보정값!MJ$14)</f>
        <v/>
      </c>
      <c r="D960" s="85" t="str">
        <f>IFERROR(IF(INDEX(종합보정값!$MJ:$MJ,MATCH(SUBSTITUTE($B960,"인문3","인문2"),종합보정값!$MI:$MI,0))="","",INDEX(종합보정값!$MJ:$MJ,MATCH(SUBSTITUTE($B960,"인문3","인문2"),종합보정값!$MI:$MI,0))+종합보정값!MJ$6+종합보정값!MJ$35),"")</f>
        <v/>
      </c>
      <c r="E960" s="85" t="str">
        <f>IF(D960="","",D960+종합보정값!MK$14)</f>
        <v/>
      </c>
      <c r="F960" s="86" t="str">
        <f>IF(G960="","",G960+종합보정값!MJ$15)</f>
        <v/>
      </c>
      <c r="G960" s="86" t="str">
        <f>IFERROR(IF(INDEX(종합보정값!$MJ:$MJ,MATCH(SUBSTITUTE($B960,"인문3","인문2"),종합보정값!$MI:$MI,0))="","",INDEX(종합보정값!$MJ:$MJ,MATCH(SUBSTITUTE($B960,"인문3","인문2"),종합보정값!$MI:$MI,0))+종합보정값!MJ$7+종합보정값!MJ$36),"")</f>
        <v/>
      </c>
      <c r="H960" s="86" t="str">
        <f>IF(G960="","",G960+종합보정값!MK$15)</f>
        <v/>
      </c>
      <c r="I960" s="87" t="str">
        <f>IF(J960="","",J960+종합보정값!MJ$16)</f>
        <v/>
      </c>
      <c r="J960" s="87" t="str">
        <f>IFERROR(IF(INDEX(종합보정값!$MJ:$MJ,MATCH(SUBSTITUTE($B960,"인문3","인문2"),종합보정값!$MI:$MI,0))="","",INDEX(종합보정값!$MJ:$MJ,MATCH(SUBSTITUTE($B960,"인문3","인문2"),종합보정값!$MI:$MI,0))+종합보정값!MJ$8+종합보정값!MJ$37),"")</f>
        <v/>
      </c>
      <c r="K960" s="87" t="str">
        <f>IF(J960="","",J960+종합보정값!MK$16)</f>
        <v/>
      </c>
      <c r="L960" s="88" t="str">
        <f>IF(M960="","",M960+종합보정값!MJ$17)</f>
        <v/>
      </c>
      <c r="M960" s="88" t="str">
        <f>IFERROR(IF(INDEX(종합보정값!$MJ:$MJ,MATCH(SUBSTITUTE($B960,"인문3","인문2"),종합보정값!$MI:$MI,0))="","",INDEX(종합보정값!$MJ:$MJ,MATCH(SUBSTITUTE($B960,"인문3","인문2"),종합보정값!$MI:$MI,0))+종합보정값!MJ$9+종합보정값!MJ$38),"")</f>
        <v/>
      </c>
      <c r="N960" s="88" t="str">
        <f>IF(M960="","",M960+종합보정값!MK$17)</f>
        <v/>
      </c>
      <c r="O960" s="89" t="str">
        <f>IF(P960="","",P960+종합보정값!MJ$18)</f>
        <v/>
      </c>
      <c r="P960" s="89" t="str">
        <f>IFERROR(IF(INDEX(종합보정값!$MJ:$MJ,MATCH(SUBSTITUTE($B960,"인문3","인문2"),종합보정값!$MI:$MI,0))="","",INDEX(종합보정값!$MJ:$MJ,MATCH(SUBSTITUTE($B960,"인문3","인문2"),종합보정값!$MI:$MI,0))+종합보정값!MJ$10+종합보정값!MJ$39),"")</f>
        <v/>
      </c>
      <c r="Q960" s="89" t="str">
        <f>IF(P960="","",P960+종합보정값!MK$18)</f>
        <v/>
      </c>
    </row>
    <row r="961" spans="2:17">
      <c r="B961" s="84" t="s">
        <v>2422</v>
      </c>
      <c r="C961" s="85" t="str">
        <f>IF(D961="","",D961+종합보정값!MJ$14)</f>
        <v/>
      </c>
      <c r="D961" s="85" t="str">
        <f>IFERROR(IF(INDEX(종합보정값!$MJ:$MJ,MATCH(SUBSTITUTE($B961,"자연1","자연2"),종합보정값!$MI:$MI,0))="","",INDEX(종합보정값!$MJ:$MJ,MATCH(SUBSTITUTE($B961,"자연1","자연2"),종합보정값!$MI:$MI,0))+종합보정값!MK$6-종합보정값!MK$35),"")</f>
        <v/>
      </c>
      <c r="E961" s="85" t="str">
        <f>IF(D961="","",D961+종합보정값!MK$14)</f>
        <v/>
      </c>
      <c r="F961" s="86" t="str">
        <f>IF(G961="","",G961+종합보정값!MJ$15)</f>
        <v/>
      </c>
      <c r="G961" s="86" t="str">
        <f>IFERROR(IF(INDEX(종합보정값!$MJ:$MJ,MATCH(SUBSTITUTE($B961,"자연1","자연2"),종합보정값!$MI:$MI,0))="","",INDEX(종합보정값!$MJ:$MJ,MATCH(SUBSTITUTE($B961,"자연1","자연2"),종합보정값!$MI:$MI,0))+종합보정값!MK$7-종합보정값!MK$36),"")</f>
        <v/>
      </c>
      <c r="H961" s="86" t="str">
        <f>IF(G961="","",G961+종합보정값!MK$15)</f>
        <v/>
      </c>
      <c r="I961" s="87" t="str">
        <f>IF(J961="","",J961+종합보정값!MJ$16)</f>
        <v/>
      </c>
      <c r="J961" s="87" t="str">
        <f>IFERROR(IF(INDEX(종합보정값!$MJ:$MJ,MATCH(SUBSTITUTE($B961,"자연1","자연2"),종합보정값!$MI:$MI,0))="","",INDEX(종합보정값!$MJ:$MJ,MATCH(SUBSTITUTE($B961,"자연1","자연2"),종합보정값!$MI:$MI,0))+종합보정값!MK$8-종합보정값!MK$37),"")</f>
        <v/>
      </c>
      <c r="K961" s="87" t="str">
        <f>IF(J961="","",J961+종합보정값!MK$16)</f>
        <v/>
      </c>
      <c r="L961" s="88" t="str">
        <f>IF(M961="","",M961+종합보정값!MJ$17)</f>
        <v/>
      </c>
      <c r="M961" s="88" t="str">
        <f>IFERROR(IF(INDEX(종합보정값!$MJ:$MJ,MATCH(SUBSTITUTE($B961,"자연1","자연2"),종합보정값!$MI:$MI,0))="","",INDEX(종합보정값!$MJ:$MJ,MATCH(SUBSTITUTE($B961,"자연1","자연2"),종합보정값!$MI:$MI,0))+종합보정값!MK$9-종합보정값!MK$38),"")</f>
        <v/>
      </c>
      <c r="N961" s="88" t="str">
        <f>IF(M961="","",M961+종합보정값!MK$17)</f>
        <v/>
      </c>
      <c r="O961" s="89" t="str">
        <f>IF(P961="","",P961+종합보정값!MJ$18)</f>
        <v/>
      </c>
      <c r="P961" s="89" t="str">
        <f>IFERROR(IF(INDEX(종합보정값!$MJ:$MJ,MATCH(SUBSTITUTE($B961,"자연1","자연2"),종합보정값!$MI:$MI,0))="","",INDEX(종합보정값!$MJ:$MJ,MATCH(SUBSTITUTE($B961,"자연1","자연2"),종합보정값!$MI:$MI,0))+종합보정값!MK$10-종합보정값!MK$39),"")</f>
        <v/>
      </c>
      <c r="Q961" s="89" t="str">
        <f>IF(P961="","",P961+종합보정값!MK$18)</f>
        <v/>
      </c>
    </row>
    <row r="962" spans="2:17">
      <c r="B962" s="84" t="s">
        <v>2423</v>
      </c>
      <c r="C962" s="85" t="str">
        <f>IF(D962="","",D962+종합보정값!MJ$14)</f>
        <v/>
      </c>
      <c r="D962" s="85" t="str">
        <f>IFERROR(IF(INDEX(종합보정값!$MJ:$MJ,MATCH($B962,종합보정값!$MI:$MI,0))="","",INDEX(종합보정값!$MJ:$MJ,MATCH($B962,종합보정값!$MI:$MI,0))+IF(INDEX(종합보정값!$ML:$ML,MATCH($B962,종합보정값!$MI:$MI,0))="인문",종합보정값!MJ$6,종합보정값!MK$6)),"")</f>
        <v/>
      </c>
      <c r="E962" s="85" t="str">
        <f>IF(D962="","",D962+종합보정값!MK$14)</f>
        <v/>
      </c>
      <c r="F962" s="86" t="str">
        <f>IF(G962="","",G962+종합보정값!MJ$15)</f>
        <v/>
      </c>
      <c r="G962" s="86" t="str">
        <f>IFERROR(IF(INDEX(종합보정값!$MJ:$MJ,MATCH($B962,종합보정값!$MI:$MI,0))="","",INDEX(종합보정값!$MJ:$MJ,MATCH($B962,종합보정값!$MI:$MI,0))+IF(INDEX(종합보정값!$ML:$ML,MATCH($B962,종합보정값!$MI:$MI,0))="인문",종합보정값!MJ$7,종합보정값!MK$7)),"")</f>
        <v/>
      </c>
      <c r="H962" s="86" t="str">
        <f>IF(G962="","",G962+종합보정값!MK$15)</f>
        <v/>
      </c>
      <c r="I962" s="87" t="str">
        <f>IF(J962="","",J962+종합보정값!MJ$16)</f>
        <v/>
      </c>
      <c r="J962" s="87" t="str">
        <f>IFERROR(IF(INDEX(종합보정값!$MJ:$MJ,MATCH($B962,종합보정값!$MI:$MI,0))="","",INDEX(종합보정값!$MJ:$MJ,MATCH($B962,종합보정값!$MI:$MI,0))+IF(INDEX(종합보정값!$ML:$ML,MATCH($B962,종합보정값!$MI:$MI,0))="인문",종합보정값!MJ$8,종합보정값!MK$8)),"")</f>
        <v/>
      </c>
      <c r="K962" s="87" t="str">
        <f>IF(J962="","",J962+종합보정값!MK$16)</f>
        <v/>
      </c>
      <c r="L962" s="88" t="str">
        <f>IF(M962="","",M962+종합보정값!MJ$17)</f>
        <v/>
      </c>
      <c r="M962" s="88" t="str">
        <f>IFERROR(IF(INDEX(종합보정값!$MJ:$MJ,MATCH($B962,종합보정값!$MI:$MI,0))="","",INDEX(종합보정값!$MJ:$MJ,MATCH($B962,종합보정값!$MI:$MI,0))+IF(INDEX(종합보정값!$ML:$ML,MATCH($B962,종합보정값!$MI:$MI,0))="인문",종합보정값!MJ$9,종합보정값!MK$9)),"")</f>
        <v/>
      </c>
      <c r="N962" s="88" t="str">
        <f>IF(M962="","",M962+종합보정값!MK$17)</f>
        <v/>
      </c>
      <c r="O962" s="89" t="str">
        <f>IF(P962="","",P962+종합보정값!MJ$18)</f>
        <v/>
      </c>
      <c r="P962" s="89" t="str">
        <f>IFERROR(IF(INDEX(종합보정값!$MJ:$MJ,MATCH($B962,종합보정값!$MI:$MI,0))="","",INDEX(종합보정값!$MJ:$MJ,MATCH($B962,종합보정값!$MI:$MI,0))+IF(INDEX(종합보정값!$ML:$ML,MATCH($B962,종합보정값!$MI:$MI,0))="인문",종합보정값!MJ$10,종합보정값!MK$10)),"")</f>
        <v/>
      </c>
      <c r="Q962" s="89" t="str">
        <f>IF(P962="","",P962+종합보정값!MK$18)</f>
        <v/>
      </c>
    </row>
    <row r="963" spans="2:17">
      <c r="B963" s="84" t="s">
        <v>2424</v>
      </c>
      <c r="C963" s="85" t="str">
        <f>IF(D963="","",D963+종합보정값!MJ$14)</f>
        <v/>
      </c>
      <c r="D963" s="85" t="str">
        <f>IFERROR(IF(INDEX(종합보정값!$MJ:$MJ,MATCH(SUBSTITUTE($B963,"자연3","자연2"),종합보정값!$MI:$MI,0))="","",INDEX(종합보정값!$MJ:$MJ,MATCH(SUBSTITUTE($B963,"자연3","자연2"),종합보정값!$MI:$MI,0))+종합보정값!MK$6+종합보정값!MK$35),"")</f>
        <v/>
      </c>
      <c r="E963" s="85" t="str">
        <f>IF(D963="","",D963+종합보정값!MK$14)</f>
        <v/>
      </c>
      <c r="F963" s="86" t="str">
        <f>IF(G963="","",G963+종합보정값!MJ$15)</f>
        <v/>
      </c>
      <c r="G963" s="86" t="str">
        <f>IFERROR(IF(INDEX(종합보정값!$MJ:$MJ,MATCH(SUBSTITUTE($B963,"자연3","자연2"),종합보정값!$MI:$MI,0))="","",INDEX(종합보정값!$MJ:$MJ,MATCH(SUBSTITUTE($B963,"자연3","자연2"),종합보정값!$MI:$MI,0))+종합보정값!MK$7+종합보정값!MK$36),"")</f>
        <v/>
      </c>
      <c r="H963" s="86" t="str">
        <f>IF(G963="","",G963+종합보정값!MK$15)</f>
        <v/>
      </c>
      <c r="I963" s="87" t="str">
        <f>IF(J963="","",J963+종합보정값!MJ$16)</f>
        <v/>
      </c>
      <c r="J963" s="87" t="str">
        <f>IFERROR(IF(INDEX(종합보정값!$MJ:$MJ,MATCH(SUBSTITUTE($B963,"자연3","자연2"),종합보정값!$MI:$MI,0))="","",INDEX(종합보정값!$MJ:$MJ,MATCH(SUBSTITUTE($B963,"자연3","자연2"),종합보정값!$MI:$MI,0))+종합보정값!MK$8+종합보정값!MK$37),"")</f>
        <v/>
      </c>
      <c r="K963" s="87" t="str">
        <f>IF(J963="","",J963+종합보정값!MK$16)</f>
        <v/>
      </c>
      <c r="L963" s="88" t="str">
        <f>IF(M963="","",M963+종합보정값!MJ$17)</f>
        <v/>
      </c>
      <c r="M963" s="88" t="str">
        <f>IFERROR(IF(INDEX(종합보정값!$MJ:$MJ,MATCH(SUBSTITUTE($B963,"자연3","자연2"),종합보정값!$MI:$MI,0))="","",INDEX(종합보정값!$MJ:$MJ,MATCH(SUBSTITUTE($B963,"자연3","자연2"),종합보정값!$MI:$MI,0))+종합보정값!MK$9+종합보정값!MK$38),"")</f>
        <v/>
      </c>
      <c r="N963" s="88" t="str">
        <f>IF(M963="","",M963+종합보정값!MK$17)</f>
        <v/>
      </c>
      <c r="O963" s="89" t="str">
        <f>IF(P963="","",P963+종합보정값!MJ$18)</f>
        <v/>
      </c>
      <c r="P963" s="89" t="str">
        <f>IFERROR(IF(INDEX(종합보정값!$MJ:$MJ,MATCH(SUBSTITUTE($B963,"자연3","자연2"),종합보정값!$MI:$MI,0))="","",INDEX(종합보정값!$MJ:$MJ,MATCH(SUBSTITUTE($B963,"자연3","자연2"),종합보정값!$MI:$MI,0))+종합보정값!MK$10+종합보정값!MK$39),"")</f>
        <v/>
      </c>
      <c r="Q963" s="89" t="str">
        <f>IF(P963="","",P963+종합보정값!MK$18)</f>
        <v/>
      </c>
    </row>
    <row r="964" spans="2:17">
      <c r="B964" s="84" t="s">
        <v>2425</v>
      </c>
      <c r="C964" s="85" t="str">
        <f>IF(D964="","",D964+종합보정값!MJ$14)</f>
        <v/>
      </c>
      <c r="D964" s="85" t="str">
        <f>IFERROR(IF(INDEX(종합보정값!$MJ:$MJ,MATCH($B964,종합보정값!$MI:$MI,0))="","",INDEX(종합보정값!$MJ:$MJ,MATCH($B964,종합보정값!$MI:$MI,0))+IF(INDEX(종합보정값!$ML:$ML,MATCH($B964,종합보정값!$MI:$MI,0))="인문",종합보정값!MJ$6,종합보정값!MK$6)),"")</f>
        <v/>
      </c>
      <c r="E964" s="85" t="str">
        <f>IF(D964="","",D964+종합보정값!MK$14)</f>
        <v/>
      </c>
      <c r="F964" s="86" t="str">
        <f>IF(G964="","",G964+종합보정값!MJ$15)</f>
        <v/>
      </c>
      <c r="G964" s="86" t="str">
        <f>IFERROR(IF(INDEX(종합보정값!$MJ:$MJ,MATCH($B964,종합보정값!$MI:$MI,0))="","",INDEX(종합보정값!$MJ:$MJ,MATCH($B964,종합보정값!$MI:$MI,0))+IF(INDEX(종합보정값!$ML:$ML,MATCH($B964,종합보정값!$MI:$MI,0))="인문",종합보정값!MJ$7,종합보정값!MK$7)),"")</f>
        <v/>
      </c>
      <c r="H964" s="86" t="str">
        <f>IF(G964="","",G964+종합보정값!MK$15)</f>
        <v/>
      </c>
      <c r="I964" s="87" t="str">
        <f>IF(J964="","",J964+종합보정값!MJ$16)</f>
        <v/>
      </c>
      <c r="J964" s="87" t="str">
        <f>IFERROR(IF(INDEX(종합보정값!$MJ:$MJ,MATCH($B964,종합보정값!$MI:$MI,0))="","",INDEX(종합보정값!$MJ:$MJ,MATCH($B964,종합보정값!$MI:$MI,0))+IF(INDEX(종합보정값!$ML:$ML,MATCH($B964,종합보정값!$MI:$MI,0))="인문",종합보정값!MJ$8,종합보정값!MK$8)),"")</f>
        <v/>
      </c>
      <c r="K964" s="87" t="str">
        <f>IF(J964="","",J964+종합보정값!MK$16)</f>
        <v/>
      </c>
      <c r="L964" s="88" t="str">
        <f>IF(M964="","",M964+종합보정값!MJ$17)</f>
        <v/>
      </c>
      <c r="M964" s="88" t="str">
        <f>IFERROR(IF(INDEX(종합보정값!$MJ:$MJ,MATCH($B964,종합보정값!$MI:$MI,0))="","",INDEX(종합보정값!$MJ:$MJ,MATCH($B964,종합보정값!$MI:$MI,0))+IF(INDEX(종합보정값!$ML:$ML,MATCH($B964,종합보정값!$MI:$MI,0))="인문",종합보정값!MJ$9,종합보정값!MK$9)),"")</f>
        <v/>
      </c>
      <c r="N964" s="88" t="str">
        <f>IF(M964="","",M964+종합보정값!MK$17)</f>
        <v/>
      </c>
      <c r="O964" s="89" t="str">
        <f>IF(P964="","",P964+종합보정값!MJ$18)</f>
        <v/>
      </c>
      <c r="P964" s="89" t="str">
        <f>IFERROR(IF(INDEX(종합보정값!$MJ:$MJ,MATCH($B964,종합보정값!$MI:$MI,0))="","",INDEX(종합보정값!$MJ:$MJ,MATCH($B964,종합보정값!$MI:$MI,0))+IF(INDEX(종합보정값!$ML:$ML,MATCH($B964,종합보정값!$MI:$MI,0))="인문",종합보정값!MJ$10,종합보정값!MK$10)),"")</f>
        <v/>
      </c>
      <c r="Q964" s="89" t="str">
        <f>IF(P964="","",P964+종합보정값!MK$18)</f>
        <v/>
      </c>
    </row>
    <row r="965" spans="2:17">
      <c r="B965" s="84" t="s">
        <v>2426</v>
      </c>
      <c r="C965" s="85" t="str">
        <f>IF(D965="","",D965+종합보정값!MJ$14)</f>
        <v/>
      </c>
      <c r="D965" s="85" t="str">
        <f>IFERROR(IF(INDEX(종합보정값!$MJ:$MJ,MATCH($B965,종합보정값!$MI:$MI,0))="","",INDEX(종합보정값!$MJ:$MJ,MATCH($B965,종합보정값!$MI:$MI,0))+IF(INDEX(종합보정값!$ML:$ML,MATCH($B965,종합보정값!$MI:$MI,0))="인문",종합보정값!MJ$6,종합보정값!MK$6)),"")</f>
        <v/>
      </c>
      <c r="E965" s="85" t="str">
        <f>IF(D965="","",D965+종합보정값!MK$14)</f>
        <v/>
      </c>
      <c r="F965" s="86" t="str">
        <f>IF(G965="","",G965+종합보정값!MJ$15)</f>
        <v/>
      </c>
      <c r="G965" s="86" t="str">
        <f>IFERROR(IF(INDEX(종합보정값!$MJ:$MJ,MATCH($B965,종합보정값!$MI:$MI,0))="","",INDEX(종합보정값!$MJ:$MJ,MATCH($B965,종합보정값!$MI:$MI,0))+IF(INDEX(종합보정값!$ML:$ML,MATCH($B965,종합보정값!$MI:$MI,0))="인문",종합보정값!MJ$7,종합보정값!MK$7)),"")</f>
        <v/>
      </c>
      <c r="H965" s="86" t="str">
        <f>IF(G965="","",G965+종합보정값!MK$15)</f>
        <v/>
      </c>
      <c r="I965" s="87" t="str">
        <f>IF(J965="","",J965+종합보정값!MJ$16)</f>
        <v/>
      </c>
      <c r="J965" s="87" t="str">
        <f>IFERROR(IF(INDEX(종합보정값!$MJ:$MJ,MATCH($B965,종합보정값!$MI:$MI,0))="","",INDEX(종합보정값!$MJ:$MJ,MATCH($B965,종합보정값!$MI:$MI,0))+IF(INDEX(종합보정값!$ML:$ML,MATCH($B965,종합보정값!$MI:$MI,0))="인문",종합보정값!MJ$8,종합보정값!MK$8)),"")</f>
        <v/>
      </c>
      <c r="K965" s="87" t="str">
        <f>IF(J965="","",J965+종합보정값!MK$16)</f>
        <v/>
      </c>
      <c r="L965" s="88" t="str">
        <f>IF(M965="","",M965+종합보정값!MJ$17)</f>
        <v/>
      </c>
      <c r="M965" s="88" t="str">
        <f>IFERROR(IF(INDEX(종합보정값!$MJ:$MJ,MATCH($B965,종합보정값!$MI:$MI,0))="","",INDEX(종합보정값!$MJ:$MJ,MATCH($B965,종합보정값!$MI:$MI,0))+IF(INDEX(종합보정값!$ML:$ML,MATCH($B965,종합보정값!$MI:$MI,0))="인문",종합보정값!MJ$9,종합보정값!MK$9)),"")</f>
        <v/>
      </c>
      <c r="N965" s="88" t="str">
        <f>IF(M965="","",M965+종합보정값!MK$17)</f>
        <v/>
      </c>
      <c r="O965" s="89" t="str">
        <f>IF(P965="","",P965+종합보정값!MJ$18)</f>
        <v/>
      </c>
      <c r="P965" s="89" t="str">
        <f>IFERROR(IF(INDEX(종합보정값!$MJ:$MJ,MATCH($B965,종합보정값!$MI:$MI,0))="","",INDEX(종합보정값!$MJ:$MJ,MATCH($B965,종합보정값!$MI:$MI,0))+IF(INDEX(종합보정값!$ML:$ML,MATCH($B965,종합보정값!$MI:$MI,0))="인문",종합보정값!MJ$10,종합보정값!MK$10)),"")</f>
        <v/>
      </c>
      <c r="Q965" s="89" t="str">
        <f>IF(P965="","",P965+종합보정값!MK$18)</f>
        <v/>
      </c>
    </row>
    <row r="966" spans="2:17">
      <c r="B966" s="84" t="s">
        <v>2427</v>
      </c>
      <c r="C966" s="85" t="str">
        <f>IF(D966="","",D966+종합보정값!MJ$14)</f>
        <v/>
      </c>
      <c r="D966" s="85" t="str">
        <f>IFERROR(IF(INDEX(종합보정값!$MJ:$MJ,MATCH($B966,종합보정값!$MI:$MI,0))="","",INDEX(종합보정값!$MJ:$MJ,MATCH($B966,종합보정값!$MI:$MI,0))+IF(INDEX(종합보정값!$ML:$ML,MATCH($B966,종합보정값!$MI:$MI,0))="인문",종합보정값!MJ$6,종합보정값!MK$6)),"")</f>
        <v/>
      </c>
      <c r="E966" s="85" t="str">
        <f>IF(D966="","",D966+종합보정값!MK$14)</f>
        <v/>
      </c>
      <c r="F966" s="86" t="str">
        <f>IF(G966="","",G966+종합보정값!MJ$15)</f>
        <v/>
      </c>
      <c r="G966" s="86" t="str">
        <f>IFERROR(IF(INDEX(종합보정값!$MJ:$MJ,MATCH($B966,종합보정값!$MI:$MI,0))="","",INDEX(종합보정값!$MJ:$MJ,MATCH($B966,종합보정값!$MI:$MI,0))+IF(INDEX(종합보정값!$ML:$ML,MATCH($B966,종합보정값!$MI:$MI,0))="인문",종합보정값!MJ$7,종합보정값!MK$7)),"")</f>
        <v/>
      </c>
      <c r="H966" s="86" t="str">
        <f>IF(G966="","",G966+종합보정값!MK$15)</f>
        <v/>
      </c>
      <c r="I966" s="87" t="str">
        <f>IF(J966="","",J966+종합보정값!MJ$16)</f>
        <v/>
      </c>
      <c r="J966" s="87" t="str">
        <f>IFERROR(IF(INDEX(종합보정값!$MJ:$MJ,MATCH($B966,종합보정값!$MI:$MI,0))="","",INDEX(종합보정값!$MJ:$MJ,MATCH($B966,종합보정값!$MI:$MI,0))+IF(INDEX(종합보정값!$ML:$ML,MATCH($B966,종합보정값!$MI:$MI,0))="인문",종합보정값!MJ$8,종합보정값!MK$8)),"")</f>
        <v/>
      </c>
      <c r="K966" s="87" t="str">
        <f>IF(J966="","",J966+종합보정값!MK$16)</f>
        <v/>
      </c>
      <c r="L966" s="88" t="str">
        <f>IF(M966="","",M966+종합보정값!MJ$17)</f>
        <v/>
      </c>
      <c r="M966" s="88" t="str">
        <f>IFERROR(IF(INDEX(종합보정값!$MJ:$MJ,MATCH($B966,종합보정값!$MI:$MI,0))="","",INDEX(종합보정값!$MJ:$MJ,MATCH($B966,종합보정값!$MI:$MI,0))+IF(INDEX(종합보정값!$ML:$ML,MATCH($B966,종합보정값!$MI:$MI,0))="인문",종합보정값!MJ$9,종합보정값!MK$9)),"")</f>
        <v/>
      </c>
      <c r="N966" s="88" t="str">
        <f>IF(M966="","",M966+종합보정값!MK$17)</f>
        <v/>
      </c>
      <c r="O966" s="89" t="str">
        <f>IF(P966="","",P966+종합보정값!MJ$18)</f>
        <v/>
      </c>
      <c r="P966" s="89" t="str">
        <f>IFERROR(IF(INDEX(종합보정값!$MJ:$MJ,MATCH($B966,종합보정값!$MI:$MI,0))="","",INDEX(종합보정값!$MJ:$MJ,MATCH($B966,종합보정값!$MI:$MI,0))+IF(INDEX(종합보정값!$ML:$ML,MATCH($B966,종합보정값!$MI:$MI,0))="인문",종합보정값!MJ$10,종합보정값!MK$10)),"")</f>
        <v/>
      </c>
      <c r="Q966" s="89" t="str">
        <f>IF(P966="","",P966+종합보정값!MK$18)</f>
        <v/>
      </c>
    </row>
    <row r="967" spans="2:17">
      <c r="B967" s="84" t="s">
        <v>2428</v>
      </c>
      <c r="C967" s="85" t="str">
        <f>IF(D967="","",D967+종합보정값!MJ$14)</f>
        <v/>
      </c>
      <c r="D967" s="85" t="str">
        <f>IFERROR(IF(INDEX(종합보정값!$MJ:$MJ,MATCH($B967,종합보정값!$MI:$MI,0))="","",INDEX(종합보정값!$MJ:$MJ,MATCH($B967,종합보정값!$MI:$MI,0))+IF(INDEX(종합보정값!$ML:$ML,MATCH($B967,종합보정값!$MI:$MI,0))="인문",종합보정값!MJ$6,종합보정값!MK$6)),"")</f>
        <v/>
      </c>
      <c r="E967" s="85" t="str">
        <f>IF(D967="","",D967+종합보정값!MK$14)</f>
        <v/>
      </c>
      <c r="F967" s="86" t="str">
        <f>IF(G967="","",G967+종합보정값!MJ$15)</f>
        <v/>
      </c>
      <c r="G967" s="86" t="str">
        <f>IFERROR(IF(INDEX(종합보정값!$MJ:$MJ,MATCH($B967,종합보정값!$MI:$MI,0))="","",INDEX(종합보정값!$MJ:$MJ,MATCH($B967,종합보정값!$MI:$MI,0))+IF(INDEX(종합보정값!$ML:$ML,MATCH($B967,종합보정값!$MI:$MI,0))="인문",종합보정값!MJ$7,종합보정값!MK$7)),"")</f>
        <v/>
      </c>
      <c r="H967" s="86" t="str">
        <f>IF(G967="","",G967+종합보정값!MK$15)</f>
        <v/>
      </c>
      <c r="I967" s="87" t="str">
        <f>IF(J967="","",J967+종합보정값!MJ$16)</f>
        <v/>
      </c>
      <c r="J967" s="87" t="str">
        <f>IFERROR(IF(INDEX(종합보정값!$MJ:$MJ,MATCH($B967,종합보정값!$MI:$MI,0))="","",INDEX(종합보정값!$MJ:$MJ,MATCH($B967,종합보정값!$MI:$MI,0))+IF(INDEX(종합보정값!$ML:$ML,MATCH($B967,종합보정값!$MI:$MI,0))="인문",종합보정값!MJ$8,종합보정값!MK$8)),"")</f>
        <v/>
      </c>
      <c r="K967" s="87" t="str">
        <f>IF(J967="","",J967+종합보정값!MK$16)</f>
        <v/>
      </c>
      <c r="L967" s="88" t="str">
        <f>IF(M967="","",M967+종합보정값!MJ$17)</f>
        <v/>
      </c>
      <c r="M967" s="88" t="str">
        <f>IFERROR(IF(INDEX(종합보정값!$MJ:$MJ,MATCH($B967,종합보정값!$MI:$MI,0))="","",INDEX(종합보정값!$MJ:$MJ,MATCH($B967,종합보정값!$MI:$MI,0))+IF(INDEX(종합보정값!$ML:$ML,MATCH($B967,종합보정값!$MI:$MI,0))="인문",종합보정값!MJ$9,종합보정값!MK$9)),"")</f>
        <v/>
      </c>
      <c r="N967" s="88" t="str">
        <f>IF(M967="","",M967+종합보정값!MK$17)</f>
        <v/>
      </c>
      <c r="O967" s="89" t="str">
        <f>IF(P967="","",P967+종합보정값!MJ$18)</f>
        <v/>
      </c>
      <c r="P967" s="89" t="str">
        <f>IFERROR(IF(INDEX(종합보정값!$MJ:$MJ,MATCH($B967,종합보정값!$MI:$MI,0))="","",INDEX(종합보정값!$MJ:$MJ,MATCH($B967,종합보정값!$MI:$MI,0))+IF(INDEX(종합보정값!$ML:$ML,MATCH($B967,종합보정값!$MI:$MI,0))="인문",종합보정값!MJ$10,종합보정값!MK$10)),"")</f>
        <v/>
      </c>
      <c r="Q967" s="89" t="str">
        <f>IF(P967="","",P967+종합보정값!MK$18)</f>
        <v/>
      </c>
    </row>
    <row r="969" spans="2:17">
      <c r="B969" s="159" t="s">
        <v>2429</v>
      </c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5"/>
    </row>
    <row r="970" spans="2:17">
      <c r="B970" s="78"/>
      <c r="C970" s="163" t="s">
        <v>1862</v>
      </c>
      <c r="D970" s="154"/>
      <c r="E970" s="155"/>
      <c r="F970" s="161" t="s">
        <v>1863</v>
      </c>
      <c r="G970" s="154"/>
      <c r="H970" s="155"/>
      <c r="I970" s="162" t="s">
        <v>1864</v>
      </c>
      <c r="J970" s="154"/>
      <c r="K970" s="155"/>
      <c r="L970" s="156" t="s">
        <v>1865</v>
      </c>
      <c r="M970" s="154"/>
      <c r="N970" s="155"/>
      <c r="O970" s="157" t="s">
        <v>1866</v>
      </c>
      <c r="P970" s="154"/>
      <c r="Q970" s="155"/>
    </row>
    <row r="971" spans="2:17">
      <c r="B971" s="78" t="s">
        <v>1869</v>
      </c>
      <c r="C971" s="79" t="s">
        <v>19</v>
      </c>
      <c r="D971" s="79" t="s">
        <v>20</v>
      </c>
      <c r="E971" s="79" t="s">
        <v>21</v>
      </c>
      <c r="F971" s="80" t="s">
        <v>19</v>
      </c>
      <c r="G971" s="80" t="s">
        <v>20</v>
      </c>
      <c r="H971" s="80" t="s">
        <v>21</v>
      </c>
      <c r="I971" s="81" t="s">
        <v>19</v>
      </c>
      <c r="J971" s="81" t="s">
        <v>20</v>
      </c>
      <c r="K971" s="81" t="s">
        <v>21</v>
      </c>
      <c r="L971" s="82" t="s">
        <v>19</v>
      </c>
      <c r="M971" s="82" t="s">
        <v>20</v>
      </c>
      <c r="N971" s="82" t="s">
        <v>21</v>
      </c>
      <c r="O971" s="83" t="s">
        <v>19</v>
      </c>
      <c r="P971" s="83" t="s">
        <v>20</v>
      </c>
      <c r="Q971" s="83" t="s">
        <v>21</v>
      </c>
    </row>
    <row r="972" spans="2:17">
      <c r="B972" s="84" t="s">
        <v>2430</v>
      </c>
      <c r="C972" s="85" t="str">
        <f>IF(D972="","",D972+종합보정값!MO$14)</f>
        <v/>
      </c>
      <c r="D972" s="85" t="str">
        <f>IFERROR(IF(INDEX(종합보정값!$MO:$MO,MATCH(SUBSTITUTE($B972,"인문1","인문2"),종합보정값!$MN:$MN,0))="","",INDEX(종합보정값!$MO:$MO,MATCH(SUBSTITUTE($B972,"인문1","인문2"),종합보정값!$MN:$MN,0))+종합보정값!MO$6-종합보정값!MO$35),"")</f>
        <v/>
      </c>
      <c r="E972" s="85" t="str">
        <f>IF(D972="","",D972+종합보정값!MP$14)</f>
        <v/>
      </c>
      <c r="F972" s="86" t="str">
        <f>IF(G972="","",G972+종합보정값!MO$15)</f>
        <v/>
      </c>
      <c r="G972" s="86" t="str">
        <f>IFERROR(IF(INDEX(종합보정값!$MO:$MO,MATCH(SUBSTITUTE($B972,"인문1","인문2"),종합보정값!$MN:$MN,0))="","",INDEX(종합보정값!$MO:$MO,MATCH(SUBSTITUTE($B972,"인문1","인문2"),종합보정값!$MN:$MN,0))+종합보정값!MO$7-종합보정값!MO$36),"")</f>
        <v/>
      </c>
      <c r="H972" s="86" t="str">
        <f>IF(G972="","",G972+종합보정값!MP$15)</f>
        <v/>
      </c>
      <c r="I972" s="87" t="str">
        <f>IF(J972="","",J972+종합보정값!MO$16)</f>
        <v/>
      </c>
      <c r="J972" s="87" t="str">
        <f>IFERROR(IF(INDEX(종합보정값!$MO:$MO,MATCH(SUBSTITUTE($B972,"인문1","인문2"),종합보정값!$MN:$MN,0))="","",INDEX(종합보정값!$MO:$MO,MATCH(SUBSTITUTE($B972,"인문1","인문2"),종합보정값!$MN:$MN,0))+종합보정값!MO$8-종합보정값!MO$37),"")</f>
        <v/>
      </c>
      <c r="K972" s="87" t="str">
        <f>IF(J972="","",J972+종합보정값!MP$16)</f>
        <v/>
      </c>
      <c r="L972" s="88" t="str">
        <f>IF(M972="","",M972+종합보정값!MO$17)</f>
        <v/>
      </c>
      <c r="M972" s="88" t="str">
        <f>IFERROR(IF(INDEX(종합보정값!$MO:$MO,MATCH(SUBSTITUTE($B972,"인문1","인문2"),종합보정값!$MN:$MN,0))="","",INDEX(종합보정값!$MO:$MO,MATCH(SUBSTITUTE($B972,"인문1","인문2"),종합보정값!$MN:$MN,0))+종합보정값!MO$9-종합보정값!MO$38),"")</f>
        <v/>
      </c>
      <c r="N972" s="88" t="str">
        <f>IF(M972="","",M972+종합보정값!MP$17)</f>
        <v/>
      </c>
      <c r="O972" s="89" t="str">
        <f>IF(P972="","",P972+종합보정값!MO$18)</f>
        <v/>
      </c>
      <c r="P972" s="89" t="str">
        <f>IFERROR(IF(INDEX(종합보정값!$MO:$MO,MATCH(SUBSTITUTE($B972,"인문1","인문2"),종합보정값!$MN:$MN,0))="","",INDEX(종합보정값!$MO:$MO,MATCH(SUBSTITUTE($B972,"인문1","인문2"),종합보정값!$MN:$MN,0))+종합보정값!MO$10-종합보정값!MO$39),"")</f>
        <v/>
      </c>
      <c r="Q972" s="89" t="str">
        <f>IF(P972="","",P972+종합보정값!MP$18)</f>
        <v/>
      </c>
    </row>
    <row r="973" spans="2:17">
      <c r="B973" s="84" t="s">
        <v>2431</v>
      </c>
      <c r="C973" s="85" t="str">
        <f>IF(D973="","",D973+종합보정값!MO$14)</f>
        <v/>
      </c>
      <c r="D973" s="85" t="str">
        <f>IFERROR(IF(INDEX(종합보정값!$MO:$MO,MATCH($B973,종합보정값!$MN:$MN,0))="","",INDEX(종합보정값!$MO:$MO,MATCH($B973,종합보정값!$MN:$MN,0))+IF(INDEX(종합보정값!$MQ:$MQ,MATCH($B973,종합보정값!$MN:$MN,0))="인문",종합보정값!MO$6,종합보정값!MP$6)),"")</f>
        <v/>
      </c>
      <c r="E973" s="85" t="str">
        <f>IF(D973="","",D973+종합보정값!MP$14)</f>
        <v/>
      </c>
      <c r="F973" s="86" t="str">
        <f>IF(G973="","",G973+종합보정값!MO$15)</f>
        <v/>
      </c>
      <c r="G973" s="86" t="str">
        <f>IFERROR(IF(INDEX(종합보정값!$MO:$MO,MATCH($B973,종합보정값!$MN:$MN,0))="","",INDEX(종합보정값!$MO:$MO,MATCH($B973,종합보정값!$MN:$MN,0))+IF(INDEX(종합보정값!$MQ:$MQ,MATCH($B973,종합보정값!$MN:$MN,0))="인문",종합보정값!MO$7,종합보정값!MP$7)),"")</f>
        <v/>
      </c>
      <c r="H973" s="86" t="str">
        <f>IF(G973="","",G973+종합보정값!MP$15)</f>
        <v/>
      </c>
      <c r="I973" s="87" t="str">
        <f>IF(J973="","",J973+종합보정값!MO$16)</f>
        <v/>
      </c>
      <c r="J973" s="87" t="str">
        <f>IFERROR(IF(INDEX(종합보정값!$MO:$MO,MATCH($B973,종합보정값!$MN:$MN,0))="","",INDEX(종합보정값!$MO:$MO,MATCH($B973,종합보정값!$MN:$MN,0))+IF(INDEX(종합보정값!$MQ:$MQ,MATCH($B973,종합보정값!$MN:$MN,0))="인문",종합보정값!MO$8,종합보정값!MP$8)),"")</f>
        <v/>
      </c>
      <c r="K973" s="87" t="str">
        <f>IF(J973="","",J973+종합보정값!MP$16)</f>
        <v/>
      </c>
      <c r="L973" s="88" t="str">
        <f>IF(M973="","",M973+종합보정값!MO$17)</f>
        <v/>
      </c>
      <c r="M973" s="88" t="str">
        <f>IFERROR(IF(INDEX(종합보정값!$MO:$MO,MATCH($B973,종합보정값!$MN:$MN,0))="","",INDEX(종합보정값!$MO:$MO,MATCH($B973,종합보정값!$MN:$MN,0))+IF(INDEX(종합보정값!$MQ:$MQ,MATCH($B973,종합보정값!$MN:$MN,0))="인문",종합보정값!MO$9,종합보정값!MP$9)),"")</f>
        <v/>
      </c>
      <c r="N973" s="88" t="str">
        <f>IF(M973="","",M973+종합보정값!MP$17)</f>
        <v/>
      </c>
      <c r="O973" s="89" t="str">
        <f>IF(P973="","",P973+종합보정값!MO$18)</f>
        <v/>
      </c>
      <c r="P973" s="89" t="str">
        <f>IFERROR(IF(INDEX(종합보정값!$MO:$MO,MATCH($B973,종합보정값!$MN:$MN,0))="","",INDEX(종합보정값!$MO:$MO,MATCH($B973,종합보정값!$MN:$MN,0))+IF(INDEX(종합보정값!$MQ:$MQ,MATCH($B973,종합보정값!$MN:$MN,0))="인문",종합보정값!MO$10,종합보정값!MP$10)),"")</f>
        <v/>
      </c>
      <c r="Q973" s="89" t="str">
        <f>IF(P973="","",P973+종합보정값!MP$18)</f>
        <v/>
      </c>
    </row>
    <row r="974" spans="2:17">
      <c r="B974" s="84" t="s">
        <v>2432</v>
      </c>
      <c r="C974" s="85" t="str">
        <f>IF(D974="","",D974+종합보정값!MO$14)</f>
        <v/>
      </c>
      <c r="D974" s="85" t="str">
        <f>IFERROR(IF(INDEX(종합보정값!$MO:$MO,MATCH(SUBSTITUTE($B974,"인문3","인문2"),종합보정값!$MN:$MN,0))="","",INDEX(종합보정값!$MO:$MO,MATCH(SUBSTITUTE($B974,"인문3","인문2"),종합보정값!$MN:$MN,0))+종합보정값!MO$6+종합보정값!MO$35),"")</f>
        <v/>
      </c>
      <c r="E974" s="85" t="str">
        <f>IF(D974="","",D974+종합보정값!MP$14)</f>
        <v/>
      </c>
      <c r="F974" s="86" t="str">
        <f>IF(G974="","",G974+종합보정값!MO$15)</f>
        <v/>
      </c>
      <c r="G974" s="86" t="str">
        <f>IFERROR(IF(INDEX(종합보정값!$MO:$MO,MATCH(SUBSTITUTE($B974,"인문3","인문2"),종합보정값!$MN:$MN,0))="","",INDEX(종합보정값!$MO:$MO,MATCH(SUBSTITUTE($B974,"인문3","인문2"),종합보정값!$MN:$MN,0))+종합보정값!MO$7+종합보정값!MO$36),"")</f>
        <v/>
      </c>
      <c r="H974" s="86" t="str">
        <f>IF(G974="","",G974+종합보정값!MP$15)</f>
        <v/>
      </c>
      <c r="I974" s="87" t="str">
        <f>IF(J974="","",J974+종합보정값!MO$16)</f>
        <v/>
      </c>
      <c r="J974" s="87" t="str">
        <f>IFERROR(IF(INDEX(종합보정값!$MO:$MO,MATCH(SUBSTITUTE($B974,"인문3","인문2"),종합보정값!$MN:$MN,0))="","",INDEX(종합보정값!$MO:$MO,MATCH(SUBSTITUTE($B974,"인문3","인문2"),종합보정값!$MN:$MN,0))+종합보정값!MO$8+종합보정값!MO$37),"")</f>
        <v/>
      </c>
      <c r="K974" s="87" t="str">
        <f>IF(J974="","",J974+종합보정값!MP$16)</f>
        <v/>
      </c>
      <c r="L974" s="88" t="str">
        <f>IF(M974="","",M974+종합보정값!MO$17)</f>
        <v/>
      </c>
      <c r="M974" s="88" t="str">
        <f>IFERROR(IF(INDEX(종합보정값!$MO:$MO,MATCH(SUBSTITUTE($B974,"인문3","인문2"),종합보정값!$MN:$MN,0))="","",INDEX(종합보정값!$MO:$MO,MATCH(SUBSTITUTE($B974,"인문3","인문2"),종합보정값!$MN:$MN,0))+종합보정값!MO$9+종합보정값!MO$38),"")</f>
        <v/>
      </c>
      <c r="N974" s="88" t="str">
        <f>IF(M974="","",M974+종합보정값!MP$17)</f>
        <v/>
      </c>
      <c r="O974" s="89" t="str">
        <f>IF(P974="","",P974+종합보정값!MO$18)</f>
        <v/>
      </c>
      <c r="P974" s="89" t="str">
        <f>IFERROR(IF(INDEX(종합보정값!$MO:$MO,MATCH(SUBSTITUTE($B974,"인문3","인문2"),종합보정값!$MN:$MN,0))="","",INDEX(종합보정값!$MO:$MO,MATCH(SUBSTITUTE($B974,"인문3","인문2"),종합보정값!$MN:$MN,0))+종합보정값!MO$10+종합보정값!MO$39),"")</f>
        <v/>
      </c>
      <c r="Q974" s="89" t="str">
        <f>IF(P974="","",P974+종합보정값!MP$18)</f>
        <v/>
      </c>
    </row>
    <row r="975" spans="2:17">
      <c r="B975" s="84" t="s">
        <v>2433</v>
      </c>
      <c r="C975" s="85" t="str">
        <f>IF(D975="","",D975+종합보정값!MO$14)</f>
        <v/>
      </c>
      <c r="D975" s="85" t="str">
        <f>IFERROR(IF(INDEX(종합보정값!$MO:$MO,MATCH(SUBSTITUTE($B975,"자연1","자연2"),종합보정값!$MN:$MN,0))="","",INDEX(종합보정값!$MO:$MO,MATCH(SUBSTITUTE($B975,"자연1","자연2"),종합보정값!$MN:$MN,0))+종합보정값!MP$6-종합보정값!MP$35),"")</f>
        <v/>
      </c>
      <c r="E975" s="85" t="str">
        <f>IF(D975="","",D975+종합보정값!MP$14)</f>
        <v/>
      </c>
      <c r="F975" s="86" t="str">
        <f>IF(G975="","",G975+종합보정값!MO$15)</f>
        <v/>
      </c>
      <c r="G975" s="86" t="str">
        <f>IFERROR(IF(INDEX(종합보정값!$MO:$MO,MATCH(SUBSTITUTE($B975,"자연1","자연2"),종합보정값!$MN:$MN,0))="","",INDEX(종합보정값!$MO:$MO,MATCH(SUBSTITUTE($B975,"자연1","자연2"),종합보정값!$MN:$MN,0))+종합보정값!MP$7-종합보정값!MP$36),"")</f>
        <v/>
      </c>
      <c r="H975" s="86" t="str">
        <f>IF(G975="","",G975+종합보정값!MP$15)</f>
        <v/>
      </c>
      <c r="I975" s="87" t="str">
        <f>IF(J975="","",J975+종합보정값!MO$16)</f>
        <v/>
      </c>
      <c r="J975" s="87" t="str">
        <f>IFERROR(IF(INDEX(종합보정값!$MO:$MO,MATCH(SUBSTITUTE($B975,"자연1","자연2"),종합보정값!$MN:$MN,0))="","",INDEX(종합보정값!$MO:$MO,MATCH(SUBSTITUTE($B975,"자연1","자연2"),종합보정값!$MN:$MN,0))+종합보정값!MP$8-종합보정값!MP$37),"")</f>
        <v/>
      </c>
      <c r="K975" s="87" t="str">
        <f>IF(J975="","",J975+종합보정값!MP$16)</f>
        <v/>
      </c>
      <c r="L975" s="88" t="str">
        <f>IF(M975="","",M975+종합보정값!MO$17)</f>
        <v/>
      </c>
      <c r="M975" s="88" t="str">
        <f>IFERROR(IF(INDEX(종합보정값!$MO:$MO,MATCH(SUBSTITUTE($B975,"자연1","자연2"),종합보정값!$MN:$MN,0))="","",INDEX(종합보정값!$MO:$MO,MATCH(SUBSTITUTE($B975,"자연1","자연2"),종합보정값!$MN:$MN,0))+종합보정값!MP$9-종합보정값!MP$38),"")</f>
        <v/>
      </c>
      <c r="N975" s="88" t="str">
        <f>IF(M975="","",M975+종합보정값!MP$17)</f>
        <v/>
      </c>
      <c r="O975" s="89" t="str">
        <f>IF(P975="","",P975+종합보정값!MO$18)</f>
        <v/>
      </c>
      <c r="P975" s="89" t="str">
        <f>IFERROR(IF(INDEX(종합보정값!$MO:$MO,MATCH(SUBSTITUTE($B975,"자연1","자연2"),종합보정값!$MN:$MN,0))="","",INDEX(종합보정값!$MO:$MO,MATCH(SUBSTITUTE($B975,"자연1","자연2"),종합보정값!$MN:$MN,0))+종합보정값!MP$10-종합보정값!MP$39),"")</f>
        <v/>
      </c>
      <c r="Q975" s="89" t="str">
        <f>IF(P975="","",P975+종합보정값!MP$18)</f>
        <v/>
      </c>
    </row>
    <row r="976" spans="2:17">
      <c r="B976" s="84" t="s">
        <v>2434</v>
      </c>
      <c r="C976" s="85" t="str">
        <f>IF(D976="","",D976+종합보정값!MO$14)</f>
        <v/>
      </c>
      <c r="D976" s="85" t="str">
        <f>IFERROR(IF(INDEX(종합보정값!$MO:$MO,MATCH($B976,종합보정값!$MN:$MN,0))="","",INDEX(종합보정값!$MO:$MO,MATCH($B976,종합보정값!$MN:$MN,0))+IF(INDEX(종합보정값!$MQ:$MQ,MATCH($B976,종합보정값!$MN:$MN,0))="인문",종합보정값!MO$6,종합보정값!MP$6)),"")</f>
        <v/>
      </c>
      <c r="E976" s="85" t="str">
        <f>IF(D976="","",D976+종합보정값!MP$14)</f>
        <v/>
      </c>
      <c r="F976" s="86" t="str">
        <f>IF(G976="","",G976+종합보정값!MO$15)</f>
        <v/>
      </c>
      <c r="G976" s="86" t="str">
        <f>IFERROR(IF(INDEX(종합보정값!$MO:$MO,MATCH($B976,종합보정값!$MN:$MN,0))="","",INDEX(종합보정값!$MO:$MO,MATCH($B976,종합보정값!$MN:$MN,0))+IF(INDEX(종합보정값!$MQ:$MQ,MATCH($B976,종합보정값!$MN:$MN,0))="인문",종합보정값!MO$7,종합보정값!MP$7)),"")</f>
        <v/>
      </c>
      <c r="H976" s="86" t="str">
        <f>IF(G976="","",G976+종합보정값!MP$15)</f>
        <v/>
      </c>
      <c r="I976" s="87" t="str">
        <f>IF(J976="","",J976+종합보정값!MO$16)</f>
        <v/>
      </c>
      <c r="J976" s="87" t="str">
        <f>IFERROR(IF(INDEX(종합보정값!$MO:$MO,MATCH($B976,종합보정값!$MN:$MN,0))="","",INDEX(종합보정값!$MO:$MO,MATCH($B976,종합보정값!$MN:$MN,0))+IF(INDEX(종합보정값!$MQ:$MQ,MATCH($B976,종합보정값!$MN:$MN,0))="인문",종합보정값!MO$8,종합보정값!MP$8)),"")</f>
        <v/>
      </c>
      <c r="K976" s="87" t="str">
        <f>IF(J976="","",J976+종합보정값!MP$16)</f>
        <v/>
      </c>
      <c r="L976" s="88" t="str">
        <f>IF(M976="","",M976+종합보정값!MO$17)</f>
        <v/>
      </c>
      <c r="M976" s="88" t="str">
        <f>IFERROR(IF(INDEX(종합보정값!$MO:$MO,MATCH($B976,종합보정값!$MN:$MN,0))="","",INDEX(종합보정값!$MO:$MO,MATCH($B976,종합보정값!$MN:$MN,0))+IF(INDEX(종합보정값!$MQ:$MQ,MATCH($B976,종합보정값!$MN:$MN,0))="인문",종합보정값!MO$9,종합보정값!MP$9)),"")</f>
        <v/>
      </c>
      <c r="N976" s="88" t="str">
        <f>IF(M976="","",M976+종합보정값!MP$17)</f>
        <v/>
      </c>
      <c r="O976" s="89" t="str">
        <f>IF(P976="","",P976+종합보정값!MO$18)</f>
        <v/>
      </c>
      <c r="P976" s="89" t="str">
        <f>IFERROR(IF(INDEX(종합보정값!$MO:$MO,MATCH($B976,종합보정값!$MN:$MN,0))="","",INDEX(종합보정값!$MO:$MO,MATCH($B976,종합보정값!$MN:$MN,0))+IF(INDEX(종합보정값!$MQ:$MQ,MATCH($B976,종합보정값!$MN:$MN,0))="인문",종합보정값!MO$10,종합보정값!MP$10)),"")</f>
        <v/>
      </c>
      <c r="Q976" s="89" t="str">
        <f>IF(P976="","",P976+종합보정값!MP$18)</f>
        <v/>
      </c>
    </row>
    <row r="977" spans="2:17">
      <c r="B977" s="84" t="s">
        <v>2435</v>
      </c>
      <c r="C977" s="85" t="str">
        <f>IF(D977="","",D977+종합보정값!MO$14)</f>
        <v/>
      </c>
      <c r="D977" s="85" t="str">
        <f>IFERROR(IF(INDEX(종합보정값!$MO:$MO,MATCH(SUBSTITUTE($B977,"자연3","자연2"),종합보정값!$MN:$MN,0))="","",INDEX(종합보정값!$MO:$MO,MATCH(SUBSTITUTE($B977,"자연3","자연2"),종합보정값!$MN:$MN,0))+종합보정값!MP$6+종합보정값!MP$35),"")</f>
        <v/>
      </c>
      <c r="E977" s="85" t="str">
        <f>IF(D977="","",D977+종합보정값!MP$14)</f>
        <v/>
      </c>
      <c r="F977" s="86" t="str">
        <f>IF(G977="","",G977+종합보정값!MO$15)</f>
        <v/>
      </c>
      <c r="G977" s="86" t="str">
        <f>IFERROR(IF(INDEX(종합보정값!$MO:$MO,MATCH(SUBSTITUTE($B977,"자연3","자연2"),종합보정값!$MN:$MN,0))="","",INDEX(종합보정값!$MO:$MO,MATCH(SUBSTITUTE($B977,"자연3","자연2"),종합보정값!$MN:$MN,0))+종합보정값!MP$7+종합보정값!MP$36),"")</f>
        <v/>
      </c>
      <c r="H977" s="86" t="str">
        <f>IF(G977="","",G977+종합보정값!MP$15)</f>
        <v/>
      </c>
      <c r="I977" s="87" t="str">
        <f>IF(J977="","",J977+종합보정값!MO$16)</f>
        <v/>
      </c>
      <c r="J977" s="87" t="str">
        <f>IFERROR(IF(INDEX(종합보정값!$MO:$MO,MATCH(SUBSTITUTE($B977,"자연3","자연2"),종합보정값!$MN:$MN,0))="","",INDEX(종합보정값!$MO:$MO,MATCH(SUBSTITUTE($B977,"자연3","자연2"),종합보정값!$MN:$MN,0))+종합보정값!MP$8+종합보정값!MP$37),"")</f>
        <v/>
      </c>
      <c r="K977" s="87" t="str">
        <f>IF(J977="","",J977+종합보정값!MP$16)</f>
        <v/>
      </c>
      <c r="L977" s="88" t="str">
        <f>IF(M977="","",M977+종합보정값!MO$17)</f>
        <v/>
      </c>
      <c r="M977" s="88" t="str">
        <f>IFERROR(IF(INDEX(종합보정값!$MO:$MO,MATCH(SUBSTITUTE($B977,"자연3","자연2"),종합보정값!$MN:$MN,0))="","",INDEX(종합보정값!$MO:$MO,MATCH(SUBSTITUTE($B977,"자연3","자연2"),종합보정값!$MN:$MN,0))+종합보정값!MP$9+종합보정값!MP$38),"")</f>
        <v/>
      </c>
      <c r="N977" s="88" t="str">
        <f>IF(M977="","",M977+종합보정값!MP$17)</f>
        <v/>
      </c>
      <c r="O977" s="89" t="str">
        <f>IF(P977="","",P977+종합보정값!MO$18)</f>
        <v/>
      </c>
      <c r="P977" s="89" t="str">
        <f>IFERROR(IF(INDEX(종합보정값!$MO:$MO,MATCH(SUBSTITUTE($B977,"자연3","자연2"),종합보정값!$MN:$MN,0))="","",INDEX(종합보정값!$MO:$MO,MATCH(SUBSTITUTE($B977,"자연3","자연2"),종합보정값!$MN:$MN,0))+종합보정값!MP$10+종합보정값!MP$39),"")</f>
        <v/>
      </c>
      <c r="Q977" s="89" t="str">
        <f>IF(P977="","",P977+종합보정값!MP$18)</f>
        <v/>
      </c>
    </row>
    <row r="978" spans="2:17">
      <c r="B978" s="84" t="s">
        <v>2436</v>
      </c>
      <c r="C978" s="85" t="str">
        <f>IF(D978="","",D978+종합보정값!MO$14)</f>
        <v/>
      </c>
      <c r="D978" s="85" t="str">
        <f>IFERROR(IF(INDEX(종합보정값!$MO:$MO,MATCH($B978,종합보정값!$MN:$MN,0))="","",INDEX(종합보정값!$MO:$MO,MATCH($B978,종합보정값!$MN:$MN,0))+IF(INDEX(종합보정값!$MQ:$MQ,MATCH($B978,종합보정값!$MN:$MN,0))="인문",종합보정값!MO$6,종합보정값!MP$6)),"")</f>
        <v/>
      </c>
      <c r="E978" s="85" t="str">
        <f>IF(D978="","",D978+종합보정값!MP$14)</f>
        <v/>
      </c>
      <c r="F978" s="86" t="str">
        <f>IF(G978="","",G978+종합보정값!MO$15)</f>
        <v/>
      </c>
      <c r="G978" s="86" t="str">
        <f>IFERROR(IF(INDEX(종합보정값!$MO:$MO,MATCH($B978,종합보정값!$MN:$MN,0))="","",INDEX(종합보정값!$MO:$MO,MATCH($B978,종합보정값!$MN:$MN,0))+IF(INDEX(종합보정값!$MQ:$MQ,MATCH($B978,종합보정값!$MN:$MN,0))="인문",종합보정값!MO$7,종합보정값!MP$7)),"")</f>
        <v/>
      </c>
      <c r="H978" s="86" t="str">
        <f>IF(G978="","",G978+종합보정값!MP$15)</f>
        <v/>
      </c>
      <c r="I978" s="87" t="str">
        <f>IF(J978="","",J978+종합보정값!MO$16)</f>
        <v/>
      </c>
      <c r="J978" s="87" t="str">
        <f>IFERROR(IF(INDEX(종합보정값!$MO:$MO,MATCH($B978,종합보정값!$MN:$MN,0))="","",INDEX(종합보정값!$MO:$MO,MATCH($B978,종합보정값!$MN:$MN,0))+IF(INDEX(종합보정값!$MQ:$MQ,MATCH($B978,종합보정값!$MN:$MN,0))="인문",종합보정값!MO$8,종합보정값!MP$8)),"")</f>
        <v/>
      </c>
      <c r="K978" s="87" t="str">
        <f>IF(J978="","",J978+종합보정값!MP$16)</f>
        <v/>
      </c>
      <c r="L978" s="88" t="str">
        <f>IF(M978="","",M978+종합보정값!MO$17)</f>
        <v/>
      </c>
      <c r="M978" s="88" t="str">
        <f>IFERROR(IF(INDEX(종합보정값!$MO:$MO,MATCH($B978,종합보정값!$MN:$MN,0))="","",INDEX(종합보정값!$MO:$MO,MATCH($B978,종합보정값!$MN:$MN,0))+IF(INDEX(종합보정값!$MQ:$MQ,MATCH($B978,종합보정값!$MN:$MN,0))="인문",종합보정값!MO$9,종합보정값!MP$9)),"")</f>
        <v/>
      </c>
      <c r="N978" s="88" t="str">
        <f>IF(M978="","",M978+종합보정값!MP$17)</f>
        <v/>
      </c>
      <c r="O978" s="89" t="str">
        <f>IF(P978="","",P978+종합보정값!MO$18)</f>
        <v/>
      </c>
      <c r="P978" s="89" t="str">
        <f>IFERROR(IF(INDEX(종합보정값!$MO:$MO,MATCH($B978,종합보정값!$MN:$MN,0))="","",INDEX(종합보정값!$MO:$MO,MATCH($B978,종합보정값!$MN:$MN,0))+IF(INDEX(종합보정값!$MQ:$MQ,MATCH($B978,종합보정값!$MN:$MN,0))="인문",종합보정값!MO$10,종합보정값!MP$10)),"")</f>
        <v/>
      </c>
      <c r="Q978" s="89" t="str">
        <f>IF(P978="","",P978+종합보정값!MP$18)</f>
        <v/>
      </c>
    </row>
    <row r="979" spans="2:17">
      <c r="B979" s="84" t="s">
        <v>2437</v>
      </c>
      <c r="C979" s="85" t="str">
        <f>IF(D979="","",D979+종합보정값!MO$14)</f>
        <v/>
      </c>
      <c r="D979" s="85" t="str">
        <f>IFERROR(IF(INDEX(종합보정값!$MO:$MO,MATCH($B979,종합보정값!$MN:$MN,0))="","",INDEX(종합보정값!$MO:$MO,MATCH($B979,종합보정값!$MN:$MN,0))+IF(INDEX(종합보정값!$MQ:$MQ,MATCH($B979,종합보정값!$MN:$MN,0))="인문",종합보정값!MO$6,종합보정값!MP$6)),"")</f>
        <v/>
      </c>
      <c r="E979" s="85" t="str">
        <f>IF(D979="","",D979+종합보정값!MP$14)</f>
        <v/>
      </c>
      <c r="F979" s="86" t="str">
        <f>IF(G979="","",G979+종합보정값!MO$15)</f>
        <v/>
      </c>
      <c r="G979" s="86" t="str">
        <f>IFERROR(IF(INDEX(종합보정값!$MO:$MO,MATCH($B979,종합보정값!$MN:$MN,0))="","",INDEX(종합보정값!$MO:$MO,MATCH($B979,종합보정값!$MN:$MN,0))+IF(INDEX(종합보정값!$MQ:$MQ,MATCH($B979,종합보정값!$MN:$MN,0))="인문",종합보정값!MO$7,종합보정값!MP$7)),"")</f>
        <v/>
      </c>
      <c r="H979" s="86" t="str">
        <f>IF(G979="","",G979+종합보정값!MP$15)</f>
        <v/>
      </c>
      <c r="I979" s="87" t="str">
        <f>IF(J979="","",J979+종합보정값!MO$16)</f>
        <v/>
      </c>
      <c r="J979" s="87" t="str">
        <f>IFERROR(IF(INDEX(종합보정값!$MO:$MO,MATCH($B979,종합보정값!$MN:$MN,0))="","",INDEX(종합보정값!$MO:$MO,MATCH($B979,종합보정값!$MN:$MN,0))+IF(INDEX(종합보정값!$MQ:$MQ,MATCH($B979,종합보정값!$MN:$MN,0))="인문",종합보정값!MO$8,종합보정값!MP$8)),"")</f>
        <v/>
      </c>
      <c r="K979" s="87" t="str">
        <f>IF(J979="","",J979+종합보정값!MP$16)</f>
        <v/>
      </c>
      <c r="L979" s="88" t="str">
        <f>IF(M979="","",M979+종합보정값!MO$17)</f>
        <v/>
      </c>
      <c r="M979" s="88" t="str">
        <f>IFERROR(IF(INDEX(종합보정값!$MO:$MO,MATCH($B979,종합보정값!$MN:$MN,0))="","",INDEX(종합보정값!$MO:$MO,MATCH($B979,종합보정값!$MN:$MN,0))+IF(INDEX(종합보정값!$MQ:$MQ,MATCH($B979,종합보정값!$MN:$MN,0))="인문",종합보정값!MO$9,종합보정값!MP$9)),"")</f>
        <v/>
      </c>
      <c r="N979" s="88" t="str">
        <f>IF(M979="","",M979+종합보정값!MP$17)</f>
        <v/>
      </c>
      <c r="O979" s="89" t="str">
        <f>IF(P979="","",P979+종합보정값!MO$18)</f>
        <v/>
      </c>
      <c r="P979" s="89" t="str">
        <f>IFERROR(IF(INDEX(종합보정값!$MO:$MO,MATCH($B979,종합보정값!$MN:$MN,0))="","",INDEX(종합보정값!$MO:$MO,MATCH($B979,종합보정값!$MN:$MN,0))+IF(INDEX(종합보정값!$MQ:$MQ,MATCH($B979,종합보정값!$MN:$MN,0))="인문",종합보정값!MO$10,종합보정값!MP$10)),"")</f>
        <v/>
      </c>
      <c r="Q979" s="89" t="str">
        <f>IF(P979="","",P979+종합보정값!MP$18)</f>
        <v/>
      </c>
    </row>
    <row r="980" spans="2:17">
      <c r="B980" s="84" t="s">
        <v>2438</v>
      </c>
      <c r="C980" s="85" t="str">
        <f>IF(D980="","",D980+종합보정값!MO$14)</f>
        <v/>
      </c>
      <c r="D980" s="85" t="str">
        <f>IFERROR(IF(INDEX(종합보정값!$MO:$MO,MATCH($B980,종합보정값!$MN:$MN,0))="","",INDEX(종합보정값!$MO:$MO,MATCH($B980,종합보정값!$MN:$MN,0))+IF(INDEX(종합보정값!$MQ:$MQ,MATCH($B980,종합보정값!$MN:$MN,0))="인문",종합보정값!MO$6,종합보정값!MP$6)),"")</f>
        <v/>
      </c>
      <c r="E980" s="85" t="str">
        <f>IF(D980="","",D980+종합보정값!MP$14)</f>
        <v/>
      </c>
      <c r="F980" s="86" t="str">
        <f>IF(G980="","",G980+종합보정값!MO$15)</f>
        <v/>
      </c>
      <c r="G980" s="86" t="str">
        <f>IFERROR(IF(INDEX(종합보정값!$MO:$MO,MATCH($B980,종합보정값!$MN:$MN,0))="","",INDEX(종합보정값!$MO:$MO,MATCH($B980,종합보정값!$MN:$MN,0))+IF(INDEX(종합보정값!$MQ:$MQ,MATCH($B980,종합보정값!$MN:$MN,0))="인문",종합보정값!MO$7,종합보정값!MP$7)),"")</f>
        <v/>
      </c>
      <c r="H980" s="86" t="str">
        <f>IF(G980="","",G980+종합보정값!MP$15)</f>
        <v/>
      </c>
      <c r="I980" s="87" t="str">
        <f>IF(J980="","",J980+종합보정값!MO$16)</f>
        <v/>
      </c>
      <c r="J980" s="87" t="str">
        <f>IFERROR(IF(INDEX(종합보정값!$MO:$MO,MATCH($B980,종합보정값!$MN:$MN,0))="","",INDEX(종합보정값!$MO:$MO,MATCH($B980,종합보정값!$MN:$MN,0))+IF(INDEX(종합보정값!$MQ:$MQ,MATCH($B980,종합보정값!$MN:$MN,0))="인문",종합보정값!MO$8,종합보정값!MP$8)),"")</f>
        <v/>
      </c>
      <c r="K980" s="87" t="str">
        <f>IF(J980="","",J980+종합보정값!MP$16)</f>
        <v/>
      </c>
      <c r="L980" s="88" t="str">
        <f>IF(M980="","",M980+종합보정값!MO$17)</f>
        <v/>
      </c>
      <c r="M980" s="88" t="str">
        <f>IFERROR(IF(INDEX(종합보정값!$MO:$MO,MATCH($B980,종합보정값!$MN:$MN,0))="","",INDEX(종합보정값!$MO:$MO,MATCH($B980,종합보정값!$MN:$MN,0))+IF(INDEX(종합보정값!$MQ:$MQ,MATCH($B980,종합보정값!$MN:$MN,0))="인문",종합보정값!MO$9,종합보정값!MP$9)),"")</f>
        <v/>
      </c>
      <c r="N980" s="88" t="str">
        <f>IF(M980="","",M980+종합보정값!MP$17)</f>
        <v/>
      </c>
      <c r="O980" s="89" t="str">
        <f>IF(P980="","",P980+종합보정값!MO$18)</f>
        <v/>
      </c>
      <c r="P980" s="89" t="str">
        <f>IFERROR(IF(INDEX(종합보정값!$MO:$MO,MATCH($B980,종합보정값!$MN:$MN,0))="","",INDEX(종합보정값!$MO:$MO,MATCH($B980,종합보정값!$MN:$MN,0))+IF(INDEX(종합보정값!$MQ:$MQ,MATCH($B980,종합보정값!$MN:$MN,0))="인문",종합보정값!MO$10,종합보정값!MP$10)),"")</f>
        <v/>
      </c>
      <c r="Q980" s="89" t="str">
        <f>IF(P980="","",P980+종합보정값!MP$18)</f>
        <v/>
      </c>
    </row>
    <row r="981" spans="2:17">
      <c r="B981" s="84" t="s">
        <v>2439</v>
      </c>
      <c r="C981" s="85" t="str">
        <f>IF(D981="","",D981+종합보정값!MO$14)</f>
        <v/>
      </c>
      <c r="D981" s="85" t="str">
        <f>IFERROR(IF(INDEX(종합보정값!$MO:$MO,MATCH($B981,종합보정값!$MN:$MN,0))="","",INDEX(종합보정값!$MO:$MO,MATCH($B981,종합보정값!$MN:$MN,0))+IF(INDEX(종합보정값!$MQ:$MQ,MATCH($B981,종합보정값!$MN:$MN,0))="인문",종합보정값!MO$6,종합보정값!MP$6)),"")</f>
        <v/>
      </c>
      <c r="E981" s="85" t="str">
        <f>IF(D981="","",D981+종합보정값!MP$14)</f>
        <v/>
      </c>
      <c r="F981" s="86" t="str">
        <f>IF(G981="","",G981+종합보정값!MO$15)</f>
        <v/>
      </c>
      <c r="G981" s="86" t="str">
        <f>IFERROR(IF(INDEX(종합보정값!$MO:$MO,MATCH($B981,종합보정값!$MN:$MN,0))="","",INDEX(종합보정값!$MO:$MO,MATCH($B981,종합보정값!$MN:$MN,0))+IF(INDEX(종합보정값!$MQ:$MQ,MATCH($B981,종합보정값!$MN:$MN,0))="인문",종합보정값!MO$7,종합보정값!MP$7)),"")</f>
        <v/>
      </c>
      <c r="H981" s="86" t="str">
        <f>IF(G981="","",G981+종합보정값!MP$15)</f>
        <v/>
      </c>
      <c r="I981" s="87" t="str">
        <f>IF(J981="","",J981+종합보정값!MO$16)</f>
        <v/>
      </c>
      <c r="J981" s="87" t="str">
        <f>IFERROR(IF(INDEX(종합보정값!$MO:$MO,MATCH($B981,종합보정값!$MN:$MN,0))="","",INDEX(종합보정값!$MO:$MO,MATCH($B981,종합보정값!$MN:$MN,0))+IF(INDEX(종합보정값!$MQ:$MQ,MATCH($B981,종합보정값!$MN:$MN,0))="인문",종합보정값!MO$8,종합보정값!MP$8)),"")</f>
        <v/>
      </c>
      <c r="K981" s="87" t="str">
        <f>IF(J981="","",J981+종합보정값!MP$16)</f>
        <v/>
      </c>
      <c r="L981" s="88" t="str">
        <f>IF(M981="","",M981+종합보정값!MO$17)</f>
        <v/>
      </c>
      <c r="M981" s="88" t="str">
        <f>IFERROR(IF(INDEX(종합보정값!$MO:$MO,MATCH($B981,종합보정값!$MN:$MN,0))="","",INDEX(종합보정값!$MO:$MO,MATCH($B981,종합보정값!$MN:$MN,0))+IF(INDEX(종합보정값!$MQ:$MQ,MATCH($B981,종합보정값!$MN:$MN,0))="인문",종합보정값!MO$9,종합보정값!MP$9)),"")</f>
        <v/>
      </c>
      <c r="N981" s="88" t="str">
        <f>IF(M981="","",M981+종합보정값!MP$17)</f>
        <v/>
      </c>
      <c r="O981" s="89" t="str">
        <f>IF(P981="","",P981+종합보정값!MO$18)</f>
        <v/>
      </c>
      <c r="P981" s="89" t="str">
        <f>IFERROR(IF(INDEX(종합보정값!$MO:$MO,MATCH($B981,종합보정값!$MN:$MN,0))="","",INDEX(종합보정값!$MO:$MO,MATCH($B981,종합보정값!$MN:$MN,0))+IF(INDEX(종합보정값!$MQ:$MQ,MATCH($B981,종합보정값!$MN:$MN,0))="인문",종합보정값!MO$10,종합보정값!MP$10)),"")</f>
        <v/>
      </c>
      <c r="Q981" s="89" t="str">
        <f>IF(P981="","",P981+종합보정값!MP$18)</f>
        <v/>
      </c>
    </row>
    <row r="983" spans="2:17">
      <c r="B983" s="159" t="s">
        <v>2440</v>
      </c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5"/>
    </row>
    <row r="984" spans="2:17">
      <c r="B984" s="78"/>
      <c r="C984" s="163" t="s">
        <v>1862</v>
      </c>
      <c r="D984" s="154"/>
      <c r="E984" s="155"/>
      <c r="F984" s="161" t="s">
        <v>1863</v>
      </c>
      <c r="G984" s="154"/>
      <c r="H984" s="155"/>
      <c r="I984" s="162" t="s">
        <v>1864</v>
      </c>
      <c r="J984" s="154"/>
      <c r="K984" s="155"/>
      <c r="L984" s="156" t="s">
        <v>1865</v>
      </c>
      <c r="M984" s="154"/>
      <c r="N984" s="155"/>
      <c r="O984" s="157" t="s">
        <v>1866</v>
      </c>
      <c r="P984" s="154"/>
      <c r="Q984" s="155"/>
    </row>
    <row r="985" spans="2:17">
      <c r="B985" s="78" t="s">
        <v>1869</v>
      </c>
      <c r="C985" s="79" t="s">
        <v>19</v>
      </c>
      <c r="D985" s="79" t="s">
        <v>20</v>
      </c>
      <c r="E985" s="79" t="s">
        <v>21</v>
      </c>
      <c r="F985" s="80" t="s">
        <v>19</v>
      </c>
      <c r="G985" s="80" t="s">
        <v>20</v>
      </c>
      <c r="H985" s="80" t="s">
        <v>21</v>
      </c>
      <c r="I985" s="81" t="s">
        <v>19</v>
      </c>
      <c r="J985" s="81" t="s">
        <v>20</v>
      </c>
      <c r="K985" s="81" t="s">
        <v>21</v>
      </c>
      <c r="L985" s="82" t="s">
        <v>19</v>
      </c>
      <c r="M985" s="82" t="s">
        <v>20</v>
      </c>
      <c r="N985" s="82" t="s">
        <v>21</v>
      </c>
      <c r="O985" s="83" t="s">
        <v>19</v>
      </c>
      <c r="P985" s="83" t="s">
        <v>20</v>
      </c>
      <c r="Q985" s="83" t="s">
        <v>21</v>
      </c>
    </row>
    <row r="986" spans="2:17">
      <c r="B986" s="84" t="s">
        <v>2441</v>
      </c>
      <c r="C986" s="85" t="str">
        <f>IF(D986="","",D986+종합보정값!MT$14)</f>
        <v/>
      </c>
      <c r="D986" s="85" t="str">
        <f>IFERROR(IF(INDEX(종합보정값!$MT:$MT,MATCH(SUBSTITUTE($B986,"인문1","인문2"),종합보정값!$MS:$MS,0))="","",INDEX(종합보정값!$MT:$MT,MATCH(SUBSTITUTE($B986,"인문1","인문2"),종합보정값!$MS:$MS,0))+종합보정값!MT$6-종합보정값!MT$35),"")</f>
        <v/>
      </c>
      <c r="E986" s="85" t="str">
        <f>IF(D986="","",D986+종합보정값!MU$14)</f>
        <v/>
      </c>
      <c r="F986" s="86" t="str">
        <f>IF(G986="","",G986+종합보정값!MT$15)</f>
        <v/>
      </c>
      <c r="G986" s="86" t="str">
        <f>IFERROR(IF(INDEX(종합보정값!$MT:$MT,MATCH(SUBSTITUTE($B986,"인문1","인문2"),종합보정값!$MS:$MS,0))="","",INDEX(종합보정값!$MT:$MT,MATCH(SUBSTITUTE($B986,"인문1","인문2"),종합보정값!$MS:$MS,0))+종합보정값!MT$7-종합보정값!MT$36),"")</f>
        <v/>
      </c>
      <c r="H986" s="86" t="str">
        <f>IF(G986="","",G986+종합보정값!MU$15)</f>
        <v/>
      </c>
      <c r="I986" s="87" t="str">
        <f>IF(J986="","",J986+종합보정값!MT$16)</f>
        <v/>
      </c>
      <c r="J986" s="87" t="str">
        <f>IFERROR(IF(INDEX(종합보정값!$MT:$MT,MATCH(SUBSTITUTE($B986,"인문1","인문2"),종합보정값!$MS:$MS,0))="","",INDEX(종합보정값!$MT:$MT,MATCH(SUBSTITUTE($B986,"인문1","인문2"),종합보정값!$MS:$MS,0))+종합보정값!MT$8-종합보정값!MT$37),"")</f>
        <v/>
      </c>
      <c r="K986" s="87" t="str">
        <f>IF(J986="","",J986+종합보정값!MU$16)</f>
        <v/>
      </c>
      <c r="L986" s="88" t="str">
        <f>IF(M986="","",M986+종합보정값!MT$17)</f>
        <v/>
      </c>
      <c r="M986" s="88" t="str">
        <f>IFERROR(IF(INDEX(종합보정값!$MT:$MT,MATCH(SUBSTITUTE($B986,"인문1","인문2"),종합보정값!$MS:$MS,0))="","",INDEX(종합보정값!$MT:$MT,MATCH(SUBSTITUTE($B986,"인문1","인문2"),종합보정값!$MS:$MS,0))+종합보정값!MT$9-종합보정값!MT$38),"")</f>
        <v/>
      </c>
      <c r="N986" s="88" t="str">
        <f>IF(M986="","",M986+종합보정값!MU$17)</f>
        <v/>
      </c>
      <c r="O986" s="89" t="str">
        <f>IF(P986="","",P986+종합보정값!MT$18)</f>
        <v/>
      </c>
      <c r="P986" s="89" t="str">
        <f>IFERROR(IF(INDEX(종합보정값!$MT:$MT,MATCH(SUBSTITUTE($B986,"인문1","인문2"),종합보정값!$MS:$MS,0))="","",INDEX(종합보정값!$MT:$MT,MATCH(SUBSTITUTE($B986,"인문1","인문2"),종합보정값!$MS:$MS,0))+종합보정값!MT$10-종합보정값!MT$39),"")</f>
        <v/>
      </c>
      <c r="Q986" s="89" t="str">
        <f>IF(P986="","",P986+종합보정값!MU$18)</f>
        <v/>
      </c>
    </row>
    <row r="987" spans="2:17">
      <c r="B987" s="84" t="s">
        <v>2442</v>
      </c>
      <c r="C987" s="85" t="str">
        <f>IF(D987="","",D987+종합보정값!MT$14)</f>
        <v/>
      </c>
      <c r="D987" s="85" t="str">
        <f>IFERROR(IF(INDEX(종합보정값!$MT:$MT,MATCH($B987,종합보정값!$MS:$MS,0))="","",INDEX(종합보정값!$MT:$MT,MATCH($B987,종합보정값!$MS:$MS,0))+IF(INDEX(종합보정값!$MV:$MV,MATCH($B987,종합보정값!$MS:$MS,0))="인문",종합보정값!MT$6,종합보정값!MU$6)),"")</f>
        <v/>
      </c>
      <c r="E987" s="85" t="str">
        <f>IF(D987="","",D987+종합보정값!MU$14)</f>
        <v/>
      </c>
      <c r="F987" s="86" t="str">
        <f>IF(G987="","",G987+종합보정값!MT$15)</f>
        <v/>
      </c>
      <c r="G987" s="86" t="str">
        <f>IFERROR(IF(INDEX(종합보정값!$MT:$MT,MATCH($B987,종합보정값!$MS:$MS,0))="","",INDEX(종합보정값!$MT:$MT,MATCH($B987,종합보정값!$MS:$MS,0))+IF(INDEX(종합보정값!$MV:$MV,MATCH($B987,종합보정값!$MS:$MS,0))="인문",종합보정값!MT$7,종합보정값!MU$7)),"")</f>
        <v/>
      </c>
      <c r="H987" s="86" t="str">
        <f>IF(G987="","",G987+종합보정값!MU$15)</f>
        <v/>
      </c>
      <c r="I987" s="87" t="str">
        <f>IF(J987="","",J987+종합보정값!MT$16)</f>
        <v/>
      </c>
      <c r="J987" s="87" t="str">
        <f>IFERROR(IF(INDEX(종합보정값!$MT:$MT,MATCH($B987,종합보정값!$MS:$MS,0))="","",INDEX(종합보정값!$MT:$MT,MATCH($B987,종합보정값!$MS:$MS,0))+IF(INDEX(종합보정값!$MV:$MV,MATCH($B987,종합보정값!$MS:$MS,0))="인문",종합보정값!MT$8,종합보정값!MU$8)),"")</f>
        <v/>
      </c>
      <c r="K987" s="87" t="str">
        <f>IF(J987="","",J987+종합보정값!MU$16)</f>
        <v/>
      </c>
      <c r="L987" s="88" t="str">
        <f>IF(M987="","",M987+종합보정값!MT$17)</f>
        <v/>
      </c>
      <c r="M987" s="88" t="str">
        <f>IFERROR(IF(INDEX(종합보정값!$MT:$MT,MATCH($B987,종합보정값!$MS:$MS,0))="","",INDEX(종합보정값!$MT:$MT,MATCH($B987,종합보정값!$MS:$MS,0))+IF(INDEX(종합보정값!$MV:$MV,MATCH($B987,종합보정값!$MS:$MS,0))="인문",종합보정값!MT$9,종합보정값!MU$9)),"")</f>
        <v/>
      </c>
      <c r="N987" s="88" t="str">
        <f>IF(M987="","",M987+종합보정값!MU$17)</f>
        <v/>
      </c>
      <c r="O987" s="89" t="str">
        <f>IF(P987="","",P987+종합보정값!MT$18)</f>
        <v/>
      </c>
      <c r="P987" s="89" t="str">
        <f>IFERROR(IF(INDEX(종합보정값!$MT:$MT,MATCH($B987,종합보정값!$MS:$MS,0))="","",INDEX(종합보정값!$MT:$MT,MATCH($B987,종합보정값!$MS:$MS,0))+IF(INDEX(종합보정값!$MV:$MV,MATCH($B987,종합보정값!$MS:$MS,0))="인문",종합보정값!MT$10,종합보정값!MU$10)),"")</f>
        <v/>
      </c>
      <c r="Q987" s="89" t="str">
        <f>IF(P987="","",P987+종합보정값!MU$18)</f>
        <v/>
      </c>
    </row>
    <row r="988" spans="2:17">
      <c r="B988" s="84" t="s">
        <v>2443</v>
      </c>
      <c r="C988" s="85" t="str">
        <f>IF(D988="","",D988+종합보정값!MT$14)</f>
        <v/>
      </c>
      <c r="D988" s="85" t="str">
        <f>IFERROR(IF(INDEX(종합보정값!$MT:$MT,MATCH(SUBSTITUTE($B988,"인문3","인문2"),종합보정값!$MS:$MS,0))="","",INDEX(종합보정값!$MT:$MT,MATCH(SUBSTITUTE($B988,"인문3","인문2"),종합보정값!$MS:$MS,0))+종합보정값!MT$6+종합보정값!MT$35),"")</f>
        <v/>
      </c>
      <c r="E988" s="85" t="str">
        <f>IF(D988="","",D988+종합보정값!MU$14)</f>
        <v/>
      </c>
      <c r="F988" s="86" t="str">
        <f>IF(G988="","",G988+종합보정값!MT$15)</f>
        <v/>
      </c>
      <c r="G988" s="86" t="str">
        <f>IFERROR(IF(INDEX(종합보정값!$MT:$MT,MATCH(SUBSTITUTE($B988,"인문3","인문2"),종합보정값!$MS:$MS,0))="","",INDEX(종합보정값!$MT:$MT,MATCH(SUBSTITUTE($B988,"인문3","인문2"),종합보정값!$MS:$MS,0))+종합보정값!MT$7+종합보정값!MT$36),"")</f>
        <v/>
      </c>
      <c r="H988" s="86" t="str">
        <f>IF(G988="","",G988+종합보정값!MU$15)</f>
        <v/>
      </c>
      <c r="I988" s="87" t="str">
        <f>IF(J988="","",J988+종합보정값!MT$16)</f>
        <v/>
      </c>
      <c r="J988" s="87" t="str">
        <f>IFERROR(IF(INDEX(종합보정값!$MT:$MT,MATCH(SUBSTITUTE($B988,"인문3","인문2"),종합보정값!$MS:$MS,0))="","",INDEX(종합보정값!$MT:$MT,MATCH(SUBSTITUTE($B988,"인문3","인문2"),종합보정값!$MS:$MS,0))+종합보정값!MT$8+종합보정값!MT$37),"")</f>
        <v/>
      </c>
      <c r="K988" s="87" t="str">
        <f>IF(J988="","",J988+종합보정값!MU$16)</f>
        <v/>
      </c>
      <c r="L988" s="88" t="str">
        <f>IF(M988="","",M988+종합보정값!MT$17)</f>
        <v/>
      </c>
      <c r="M988" s="88" t="str">
        <f>IFERROR(IF(INDEX(종합보정값!$MT:$MT,MATCH(SUBSTITUTE($B988,"인문3","인문2"),종합보정값!$MS:$MS,0))="","",INDEX(종합보정값!$MT:$MT,MATCH(SUBSTITUTE($B988,"인문3","인문2"),종합보정값!$MS:$MS,0))+종합보정값!MT$9+종합보정값!MT$38),"")</f>
        <v/>
      </c>
      <c r="N988" s="88" t="str">
        <f>IF(M988="","",M988+종합보정값!MU$17)</f>
        <v/>
      </c>
      <c r="O988" s="89" t="str">
        <f>IF(P988="","",P988+종합보정값!MT$18)</f>
        <v/>
      </c>
      <c r="P988" s="89" t="str">
        <f>IFERROR(IF(INDEX(종합보정값!$MT:$MT,MATCH(SUBSTITUTE($B988,"인문3","인문2"),종합보정값!$MS:$MS,0))="","",INDEX(종합보정값!$MT:$MT,MATCH(SUBSTITUTE($B988,"인문3","인문2"),종합보정값!$MS:$MS,0))+종합보정값!MT$10+종합보정값!MT$39),"")</f>
        <v/>
      </c>
      <c r="Q988" s="89" t="str">
        <f>IF(P988="","",P988+종합보정값!MU$18)</f>
        <v/>
      </c>
    </row>
    <row r="989" spans="2:17">
      <c r="B989" s="84" t="s">
        <v>2444</v>
      </c>
      <c r="C989" s="85" t="str">
        <f>IF(D989="","",D989+종합보정값!MT$14)</f>
        <v/>
      </c>
      <c r="D989" s="85" t="str">
        <f>IFERROR(IF(INDEX(종합보정값!$MT:$MT,MATCH(SUBSTITUTE($B989,"자연1","자연2"),종합보정값!$MS:$MS,0))="","",INDEX(종합보정값!$MT:$MT,MATCH(SUBSTITUTE($B989,"자연1","자연2"),종합보정값!$MS:$MS,0))+종합보정값!MU$6-종합보정값!MU$35),"")</f>
        <v/>
      </c>
      <c r="E989" s="85" t="str">
        <f>IF(D989="","",D989+종합보정값!MU$14)</f>
        <v/>
      </c>
      <c r="F989" s="86" t="str">
        <f>IF(G989="","",G989+종합보정값!MT$15)</f>
        <v/>
      </c>
      <c r="G989" s="86" t="str">
        <f>IFERROR(IF(INDEX(종합보정값!$MT:$MT,MATCH(SUBSTITUTE($B989,"자연1","자연2"),종합보정값!$MS:$MS,0))="","",INDEX(종합보정값!$MT:$MT,MATCH(SUBSTITUTE($B989,"자연1","자연2"),종합보정값!$MS:$MS,0))+종합보정값!MU$7-종합보정값!MU$36),"")</f>
        <v/>
      </c>
      <c r="H989" s="86" t="str">
        <f>IF(G989="","",G989+종합보정값!MU$15)</f>
        <v/>
      </c>
      <c r="I989" s="87" t="str">
        <f>IF(J989="","",J989+종합보정값!MT$16)</f>
        <v/>
      </c>
      <c r="J989" s="87" t="str">
        <f>IFERROR(IF(INDEX(종합보정값!$MT:$MT,MATCH(SUBSTITUTE($B989,"자연1","자연2"),종합보정값!$MS:$MS,0))="","",INDEX(종합보정값!$MT:$MT,MATCH(SUBSTITUTE($B989,"자연1","자연2"),종합보정값!$MS:$MS,0))+종합보정값!MU$8-종합보정값!MU$37),"")</f>
        <v/>
      </c>
      <c r="K989" s="87" t="str">
        <f>IF(J989="","",J989+종합보정값!MU$16)</f>
        <v/>
      </c>
      <c r="L989" s="88" t="str">
        <f>IF(M989="","",M989+종합보정값!MT$17)</f>
        <v/>
      </c>
      <c r="M989" s="88" t="str">
        <f>IFERROR(IF(INDEX(종합보정값!$MT:$MT,MATCH(SUBSTITUTE($B989,"자연1","자연2"),종합보정값!$MS:$MS,0))="","",INDEX(종합보정값!$MT:$MT,MATCH(SUBSTITUTE($B989,"자연1","자연2"),종합보정값!$MS:$MS,0))+종합보정값!MU$9-종합보정값!MU$38),"")</f>
        <v/>
      </c>
      <c r="N989" s="88" t="str">
        <f>IF(M989="","",M989+종합보정값!MU$17)</f>
        <v/>
      </c>
      <c r="O989" s="89" t="str">
        <f>IF(P989="","",P989+종합보정값!MT$18)</f>
        <v/>
      </c>
      <c r="P989" s="89" t="str">
        <f>IFERROR(IF(INDEX(종합보정값!$MT:$MT,MATCH(SUBSTITUTE($B989,"자연1","자연2"),종합보정값!$MS:$MS,0))="","",INDEX(종합보정값!$MT:$MT,MATCH(SUBSTITUTE($B989,"자연1","자연2"),종합보정값!$MS:$MS,0))+종합보정값!MU$10-종합보정값!MU$39),"")</f>
        <v/>
      </c>
      <c r="Q989" s="89" t="str">
        <f>IF(P989="","",P989+종합보정값!MU$18)</f>
        <v/>
      </c>
    </row>
    <row r="990" spans="2:17">
      <c r="B990" s="84" t="s">
        <v>2445</v>
      </c>
      <c r="C990" s="85" t="str">
        <f>IF(D990="","",D990+종합보정값!MT$14)</f>
        <v/>
      </c>
      <c r="D990" s="85" t="str">
        <f>IFERROR(IF(INDEX(종합보정값!$MT:$MT,MATCH($B990,종합보정값!$MS:$MS,0))="","",INDEX(종합보정값!$MT:$MT,MATCH($B990,종합보정값!$MS:$MS,0))+IF(INDEX(종합보정값!$MV:$MV,MATCH($B990,종합보정값!$MS:$MS,0))="인문",종합보정값!MT$6,종합보정값!MU$6)),"")</f>
        <v/>
      </c>
      <c r="E990" s="85" t="str">
        <f>IF(D990="","",D990+종합보정값!MU$14)</f>
        <v/>
      </c>
      <c r="F990" s="86" t="str">
        <f>IF(G990="","",G990+종합보정값!MT$15)</f>
        <v/>
      </c>
      <c r="G990" s="86" t="str">
        <f>IFERROR(IF(INDEX(종합보정값!$MT:$MT,MATCH($B990,종합보정값!$MS:$MS,0))="","",INDEX(종합보정값!$MT:$MT,MATCH($B990,종합보정값!$MS:$MS,0))+IF(INDEX(종합보정값!$MV:$MV,MATCH($B990,종합보정값!$MS:$MS,0))="인문",종합보정값!MT$7,종합보정값!MU$7)),"")</f>
        <v/>
      </c>
      <c r="H990" s="86" t="str">
        <f>IF(G990="","",G990+종합보정값!MU$15)</f>
        <v/>
      </c>
      <c r="I990" s="87" t="str">
        <f>IF(J990="","",J990+종합보정값!MT$16)</f>
        <v/>
      </c>
      <c r="J990" s="87" t="str">
        <f>IFERROR(IF(INDEX(종합보정값!$MT:$MT,MATCH($B990,종합보정값!$MS:$MS,0))="","",INDEX(종합보정값!$MT:$MT,MATCH($B990,종합보정값!$MS:$MS,0))+IF(INDEX(종합보정값!$MV:$MV,MATCH($B990,종합보정값!$MS:$MS,0))="인문",종합보정값!MT$8,종합보정값!MU$8)),"")</f>
        <v/>
      </c>
      <c r="K990" s="87" t="str">
        <f>IF(J990="","",J990+종합보정값!MU$16)</f>
        <v/>
      </c>
      <c r="L990" s="88" t="str">
        <f>IF(M990="","",M990+종합보정값!MT$17)</f>
        <v/>
      </c>
      <c r="M990" s="88" t="str">
        <f>IFERROR(IF(INDEX(종합보정값!$MT:$MT,MATCH($B990,종합보정값!$MS:$MS,0))="","",INDEX(종합보정값!$MT:$MT,MATCH($B990,종합보정값!$MS:$MS,0))+IF(INDEX(종합보정값!$MV:$MV,MATCH($B990,종합보정값!$MS:$MS,0))="인문",종합보정값!MT$9,종합보정값!MU$9)),"")</f>
        <v/>
      </c>
      <c r="N990" s="88" t="str">
        <f>IF(M990="","",M990+종합보정값!MU$17)</f>
        <v/>
      </c>
      <c r="O990" s="89" t="str">
        <f>IF(P990="","",P990+종합보정값!MT$18)</f>
        <v/>
      </c>
      <c r="P990" s="89" t="str">
        <f>IFERROR(IF(INDEX(종합보정값!$MT:$MT,MATCH($B990,종합보정값!$MS:$MS,0))="","",INDEX(종합보정값!$MT:$MT,MATCH($B990,종합보정값!$MS:$MS,0))+IF(INDEX(종합보정값!$MV:$MV,MATCH($B990,종합보정값!$MS:$MS,0))="인문",종합보정값!MT$10,종합보정값!MU$10)),"")</f>
        <v/>
      </c>
      <c r="Q990" s="89" t="str">
        <f>IF(P990="","",P990+종합보정값!MU$18)</f>
        <v/>
      </c>
    </row>
    <row r="991" spans="2:17">
      <c r="B991" s="84" t="s">
        <v>2446</v>
      </c>
      <c r="C991" s="85" t="str">
        <f>IF(D991="","",D991+종합보정값!MT$14)</f>
        <v/>
      </c>
      <c r="D991" s="85" t="str">
        <f>IFERROR(IF(INDEX(종합보정값!$MT:$MT,MATCH(SUBSTITUTE($B991,"자연3","자연2"),종합보정값!$MS:$MS,0))="","",INDEX(종합보정값!$MT:$MT,MATCH(SUBSTITUTE($B991,"자연3","자연2"),종합보정값!$MS:$MS,0))+종합보정값!MU$6+종합보정값!MU$35),"")</f>
        <v/>
      </c>
      <c r="E991" s="85" t="str">
        <f>IF(D991="","",D991+종합보정값!MU$14)</f>
        <v/>
      </c>
      <c r="F991" s="86" t="str">
        <f>IF(G991="","",G991+종합보정값!MT$15)</f>
        <v/>
      </c>
      <c r="G991" s="86" t="str">
        <f>IFERROR(IF(INDEX(종합보정값!$MT:$MT,MATCH(SUBSTITUTE($B991,"자연3","자연2"),종합보정값!$MS:$MS,0))="","",INDEX(종합보정값!$MT:$MT,MATCH(SUBSTITUTE($B991,"자연3","자연2"),종합보정값!$MS:$MS,0))+종합보정값!MU$7+종합보정값!MU$36),"")</f>
        <v/>
      </c>
      <c r="H991" s="86" t="str">
        <f>IF(G991="","",G991+종합보정값!MU$15)</f>
        <v/>
      </c>
      <c r="I991" s="87" t="str">
        <f>IF(J991="","",J991+종합보정값!MT$16)</f>
        <v/>
      </c>
      <c r="J991" s="87" t="str">
        <f>IFERROR(IF(INDEX(종합보정값!$MT:$MT,MATCH(SUBSTITUTE($B991,"자연3","자연2"),종합보정값!$MS:$MS,0))="","",INDEX(종합보정값!$MT:$MT,MATCH(SUBSTITUTE($B991,"자연3","자연2"),종합보정값!$MS:$MS,0))+종합보정값!MU$8+종합보정값!MU$37),"")</f>
        <v/>
      </c>
      <c r="K991" s="87" t="str">
        <f>IF(J991="","",J991+종합보정값!MU$16)</f>
        <v/>
      </c>
      <c r="L991" s="88" t="str">
        <f>IF(M991="","",M991+종합보정값!MT$17)</f>
        <v/>
      </c>
      <c r="M991" s="88" t="str">
        <f>IFERROR(IF(INDEX(종합보정값!$MT:$MT,MATCH(SUBSTITUTE($B991,"자연3","자연2"),종합보정값!$MS:$MS,0))="","",INDEX(종합보정값!$MT:$MT,MATCH(SUBSTITUTE($B991,"자연3","자연2"),종합보정값!$MS:$MS,0))+종합보정값!MU$9+종합보정값!MU$38),"")</f>
        <v/>
      </c>
      <c r="N991" s="88" t="str">
        <f>IF(M991="","",M991+종합보정값!MU$17)</f>
        <v/>
      </c>
      <c r="O991" s="89" t="str">
        <f>IF(P991="","",P991+종합보정값!MT$18)</f>
        <v/>
      </c>
      <c r="P991" s="89" t="str">
        <f>IFERROR(IF(INDEX(종합보정값!$MT:$MT,MATCH(SUBSTITUTE($B991,"자연3","자연2"),종합보정값!$MS:$MS,0))="","",INDEX(종합보정값!$MT:$MT,MATCH(SUBSTITUTE($B991,"자연3","자연2"),종합보정값!$MS:$MS,0))+종합보정값!MU$10+종합보정값!MU$39),"")</f>
        <v/>
      </c>
      <c r="Q991" s="89" t="str">
        <f>IF(P991="","",P991+종합보정값!MU$18)</f>
        <v/>
      </c>
    </row>
    <row r="992" spans="2:17">
      <c r="B992" s="84" t="s">
        <v>2447</v>
      </c>
      <c r="C992" s="85" t="str">
        <f>IF(D992="","",D992+종합보정값!MT$14)</f>
        <v/>
      </c>
      <c r="D992" s="85" t="str">
        <f>IFERROR(IF(INDEX(종합보정값!$MT:$MT,MATCH($B992,종합보정값!$MS:$MS,0))="","",INDEX(종합보정값!$MT:$MT,MATCH($B992,종합보정값!$MS:$MS,0))+IF(INDEX(종합보정값!$MV:$MV,MATCH($B992,종합보정값!$MS:$MS,0))="인문",종합보정값!MT$6,종합보정값!MU$6)),"")</f>
        <v/>
      </c>
      <c r="E992" s="85" t="str">
        <f>IF(D992="","",D992+종합보정값!MU$14)</f>
        <v/>
      </c>
      <c r="F992" s="86" t="str">
        <f>IF(G992="","",G992+종합보정값!MT$15)</f>
        <v/>
      </c>
      <c r="G992" s="86" t="str">
        <f>IFERROR(IF(INDEX(종합보정값!$MT:$MT,MATCH($B992,종합보정값!$MS:$MS,0))="","",INDEX(종합보정값!$MT:$MT,MATCH($B992,종합보정값!$MS:$MS,0))+IF(INDEX(종합보정값!$MV:$MV,MATCH($B992,종합보정값!$MS:$MS,0))="인문",종합보정값!MT$7,종합보정값!MU$7)),"")</f>
        <v/>
      </c>
      <c r="H992" s="86" t="str">
        <f>IF(G992="","",G992+종합보정값!MU$15)</f>
        <v/>
      </c>
      <c r="I992" s="87" t="str">
        <f>IF(J992="","",J992+종합보정값!MT$16)</f>
        <v/>
      </c>
      <c r="J992" s="87" t="str">
        <f>IFERROR(IF(INDEX(종합보정값!$MT:$MT,MATCH($B992,종합보정값!$MS:$MS,0))="","",INDEX(종합보정값!$MT:$MT,MATCH($B992,종합보정값!$MS:$MS,0))+IF(INDEX(종합보정값!$MV:$MV,MATCH($B992,종합보정값!$MS:$MS,0))="인문",종합보정값!MT$8,종합보정값!MU$8)),"")</f>
        <v/>
      </c>
      <c r="K992" s="87" t="str">
        <f>IF(J992="","",J992+종합보정값!MU$16)</f>
        <v/>
      </c>
      <c r="L992" s="88" t="str">
        <f>IF(M992="","",M992+종합보정값!MT$17)</f>
        <v/>
      </c>
      <c r="M992" s="88" t="str">
        <f>IFERROR(IF(INDEX(종합보정값!$MT:$MT,MATCH($B992,종합보정값!$MS:$MS,0))="","",INDEX(종합보정값!$MT:$MT,MATCH($B992,종합보정값!$MS:$MS,0))+IF(INDEX(종합보정값!$MV:$MV,MATCH($B992,종합보정값!$MS:$MS,0))="인문",종합보정값!MT$9,종합보정값!MU$9)),"")</f>
        <v/>
      </c>
      <c r="N992" s="88" t="str">
        <f>IF(M992="","",M992+종합보정값!MU$17)</f>
        <v/>
      </c>
      <c r="O992" s="89" t="str">
        <f>IF(P992="","",P992+종합보정값!MT$18)</f>
        <v/>
      </c>
      <c r="P992" s="89" t="str">
        <f>IFERROR(IF(INDEX(종합보정값!$MT:$MT,MATCH($B992,종합보정값!$MS:$MS,0))="","",INDEX(종합보정값!$MT:$MT,MATCH($B992,종합보정값!$MS:$MS,0))+IF(INDEX(종합보정값!$MV:$MV,MATCH($B992,종합보정값!$MS:$MS,0))="인문",종합보정값!MT$10,종합보정값!MU$10)),"")</f>
        <v/>
      </c>
      <c r="Q992" s="89" t="str">
        <f>IF(P992="","",P992+종합보정값!MU$18)</f>
        <v/>
      </c>
    </row>
    <row r="993" spans="2:17">
      <c r="B993" s="84" t="s">
        <v>2448</v>
      </c>
      <c r="C993" s="85" t="str">
        <f>IF(D993="","",D993+종합보정값!MT$14)</f>
        <v/>
      </c>
      <c r="D993" s="85" t="str">
        <f>IFERROR(IF(INDEX(종합보정값!$MT:$MT,MATCH($B993,종합보정값!$MS:$MS,0))="","",INDEX(종합보정값!$MT:$MT,MATCH($B993,종합보정값!$MS:$MS,0))+IF(INDEX(종합보정값!$MV:$MV,MATCH($B993,종합보정값!$MS:$MS,0))="인문",종합보정값!MT$6,종합보정값!MU$6)),"")</f>
        <v/>
      </c>
      <c r="E993" s="85" t="str">
        <f>IF(D993="","",D993+종합보정값!MU$14)</f>
        <v/>
      </c>
      <c r="F993" s="86" t="str">
        <f>IF(G993="","",G993+종합보정값!MT$15)</f>
        <v/>
      </c>
      <c r="G993" s="86" t="str">
        <f>IFERROR(IF(INDEX(종합보정값!$MT:$MT,MATCH($B993,종합보정값!$MS:$MS,0))="","",INDEX(종합보정값!$MT:$MT,MATCH($B993,종합보정값!$MS:$MS,0))+IF(INDEX(종합보정값!$MV:$MV,MATCH($B993,종합보정값!$MS:$MS,0))="인문",종합보정값!MT$7,종합보정값!MU$7)),"")</f>
        <v/>
      </c>
      <c r="H993" s="86" t="str">
        <f>IF(G993="","",G993+종합보정값!MU$15)</f>
        <v/>
      </c>
      <c r="I993" s="87" t="str">
        <f>IF(J993="","",J993+종합보정값!MT$16)</f>
        <v/>
      </c>
      <c r="J993" s="87" t="str">
        <f>IFERROR(IF(INDEX(종합보정값!$MT:$MT,MATCH($B993,종합보정값!$MS:$MS,0))="","",INDEX(종합보정값!$MT:$MT,MATCH($B993,종합보정값!$MS:$MS,0))+IF(INDEX(종합보정값!$MV:$MV,MATCH($B993,종합보정값!$MS:$MS,0))="인문",종합보정값!MT$8,종합보정값!MU$8)),"")</f>
        <v/>
      </c>
      <c r="K993" s="87" t="str">
        <f>IF(J993="","",J993+종합보정값!MU$16)</f>
        <v/>
      </c>
      <c r="L993" s="88" t="str">
        <f>IF(M993="","",M993+종합보정값!MT$17)</f>
        <v/>
      </c>
      <c r="M993" s="88" t="str">
        <f>IFERROR(IF(INDEX(종합보정값!$MT:$MT,MATCH($B993,종합보정값!$MS:$MS,0))="","",INDEX(종합보정값!$MT:$MT,MATCH($B993,종합보정값!$MS:$MS,0))+IF(INDEX(종합보정값!$MV:$MV,MATCH($B993,종합보정값!$MS:$MS,0))="인문",종합보정값!MT$9,종합보정값!MU$9)),"")</f>
        <v/>
      </c>
      <c r="N993" s="88" t="str">
        <f>IF(M993="","",M993+종합보정값!MU$17)</f>
        <v/>
      </c>
      <c r="O993" s="89" t="str">
        <f>IF(P993="","",P993+종합보정값!MT$18)</f>
        <v/>
      </c>
      <c r="P993" s="89" t="str">
        <f>IFERROR(IF(INDEX(종합보정값!$MT:$MT,MATCH($B993,종합보정값!$MS:$MS,0))="","",INDEX(종합보정값!$MT:$MT,MATCH($B993,종합보정값!$MS:$MS,0))+IF(INDEX(종합보정값!$MV:$MV,MATCH($B993,종합보정값!$MS:$MS,0))="인문",종합보정값!MT$10,종합보정값!MU$10)),"")</f>
        <v/>
      </c>
      <c r="Q993" s="89" t="str">
        <f>IF(P993="","",P993+종합보정값!MU$18)</f>
        <v/>
      </c>
    </row>
    <row r="994" spans="2:17">
      <c r="B994" s="84" t="s">
        <v>2449</v>
      </c>
      <c r="C994" s="85" t="str">
        <f>IF(D994="","",D994+종합보정값!MT$14)</f>
        <v/>
      </c>
      <c r="D994" s="85" t="str">
        <f>IFERROR(IF(INDEX(종합보정값!$MT:$MT,MATCH($B994,종합보정값!$MS:$MS,0))="","",INDEX(종합보정값!$MT:$MT,MATCH($B994,종합보정값!$MS:$MS,0))+IF(INDEX(종합보정값!$MV:$MV,MATCH($B994,종합보정값!$MS:$MS,0))="인문",종합보정값!MT$6,종합보정값!MU$6)),"")</f>
        <v/>
      </c>
      <c r="E994" s="85" t="str">
        <f>IF(D994="","",D994+종합보정값!MU$14)</f>
        <v/>
      </c>
      <c r="F994" s="86" t="str">
        <f>IF(G994="","",G994+종합보정값!MT$15)</f>
        <v/>
      </c>
      <c r="G994" s="86" t="str">
        <f>IFERROR(IF(INDEX(종합보정값!$MT:$MT,MATCH($B994,종합보정값!$MS:$MS,0))="","",INDEX(종합보정값!$MT:$MT,MATCH($B994,종합보정값!$MS:$MS,0))+IF(INDEX(종합보정값!$MV:$MV,MATCH($B994,종합보정값!$MS:$MS,0))="인문",종합보정값!MT$7,종합보정값!MU$7)),"")</f>
        <v/>
      </c>
      <c r="H994" s="86" t="str">
        <f>IF(G994="","",G994+종합보정값!MU$15)</f>
        <v/>
      </c>
      <c r="I994" s="87" t="str">
        <f>IF(J994="","",J994+종합보정값!MT$16)</f>
        <v/>
      </c>
      <c r="J994" s="87" t="str">
        <f>IFERROR(IF(INDEX(종합보정값!$MT:$MT,MATCH($B994,종합보정값!$MS:$MS,0))="","",INDEX(종합보정값!$MT:$MT,MATCH($B994,종합보정값!$MS:$MS,0))+IF(INDEX(종합보정값!$MV:$MV,MATCH($B994,종합보정값!$MS:$MS,0))="인문",종합보정값!MT$8,종합보정값!MU$8)),"")</f>
        <v/>
      </c>
      <c r="K994" s="87" t="str">
        <f>IF(J994="","",J994+종합보정값!MU$16)</f>
        <v/>
      </c>
      <c r="L994" s="88" t="str">
        <f>IF(M994="","",M994+종합보정값!MT$17)</f>
        <v/>
      </c>
      <c r="M994" s="88" t="str">
        <f>IFERROR(IF(INDEX(종합보정값!$MT:$MT,MATCH($B994,종합보정값!$MS:$MS,0))="","",INDEX(종합보정값!$MT:$MT,MATCH($B994,종합보정값!$MS:$MS,0))+IF(INDEX(종합보정값!$MV:$MV,MATCH($B994,종합보정값!$MS:$MS,0))="인문",종합보정값!MT$9,종합보정값!MU$9)),"")</f>
        <v/>
      </c>
      <c r="N994" s="88" t="str">
        <f>IF(M994="","",M994+종합보정값!MU$17)</f>
        <v/>
      </c>
      <c r="O994" s="89" t="str">
        <f>IF(P994="","",P994+종합보정값!MT$18)</f>
        <v/>
      </c>
      <c r="P994" s="89" t="str">
        <f>IFERROR(IF(INDEX(종합보정값!$MT:$MT,MATCH($B994,종합보정값!$MS:$MS,0))="","",INDEX(종합보정값!$MT:$MT,MATCH($B994,종합보정값!$MS:$MS,0))+IF(INDEX(종합보정값!$MV:$MV,MATCH($B994,종합보정값!$MS:$MS,0))="인문",종합보정값!MT$10,종합보정값!MU$10)),"")</f>
        <v/>
      </c>
      <c r="Q994" s="89" t="str">
        <f>IF(P994="","",P994+종합보정값!MU$18)</f>
        <v/>
      </c>
    </row>
    <row r="995" spans="2:17">
      <c r="B995" s="84" t="s">
        <v>2450</v>
      </c>
      <c r="C995" s="85" t="str">
        <f>IF(D995="","",D995+종합보정값!MT$14)</f>
        <v/>
      </c>
      <c r="D995" s="85" t="str">
        <f>IFERROR(IF(INDEX(종합보정값!$MT:$MT,MATCH($B995,종합보정값!$MS:$MS,0))="","",INDEX(종합보정값!$MT:$MT,MATCH($B995,종합보정값!$MS:$MS,0))+IF(INDEX(종합보정값!$MV:$MV,MATCH($B995,종합보정값!$MS:$MS,0))="인문",종합보정값!MT$6,종합보정값!MU$6)),"")</f>
        <v/>
      </c>
      <c r="E995" s="85" t="str">
        <f>IF(D995="","",D995+종합보정값!MU$14)</f>
        <v/>
      </c>
      <c r="F995" s="86" t="str">
        <f>IF(G995="","",G995+종합보정값!MT$15)</f>
        <v/>
      </c>
      <c r="G995" s="86" t="str">
        <f>IFERROR(IF(INDEX(종합보정값!$MT:$MT,MATCH($B995,종합보정값!$MS:$MS,0))="","",INDEX(종합보정값!$MT:$MT,MATCH($B995,종합보정값!$MS:$MS,0))+IF(INDEX(종합보정값!$MV:$MV,MATCH($B995,종합보정값!$MS:$MS,0))="인문",종합보정값!MT$7,종합보정값!MU$7)),"")</f>
        <v/>
      </c>
      <c r="H995" s="86" t="str">
        <f>IF(G995="","",G995+종합보정값!MU$15)</f>
        <v/>
      </c>
      <c r="I995" s="87" t="str">
        <f>IF(J995="","",J995+종합보정값!MT$16)</f>
        <v/>
      </c>
      <c r="J995" s="87" t="str">
        <f>IFERROR(IF(INDEX(종합보정값!$MT:$MT,MATCH($B995,종합보정값!$MS:$MS,0))="","",INDEX(종합보정값!$MT:$MT,MATCH($B995,종합보정값!$MS:$MS,0))+IF(INDEX(종합보정값!$MV:$MV,MATCH($B995,종합보정값!$MS:$MS,0))="인문",종합보정값!MT$8,종합보정값!MU$8)),"")</f>
        <v/>
      </c>
      <c r="K995" s="87" t="str">
        <f>IF(J995="","",J995+종합보정값!MU$16)</f>
        <v/>
      </c>
      <c r="L995" s="88" t="str">
        <f>IF(M995="","",M995+종합보정값!MT$17)</f>
        <v/>
      </c>
      <c r="M995" s="88" t="str">
        <f>IFERROR(IF(INDEX(종합보정값!$MT:$MT,MATCH($B995,종합보정값!$MS:$MS,0))="","",INDEX(종합보정값!$MT:$MT,MATCH($B995,종합보정값!$MS:$MS,0))+IF(INDEX(종합보정값!$MV:$MV,MATCH($B995,종합보정값!$MS:$MS,0))="인문",종합보정값!MT$9,종합보정값!MU$9)),"")</f>
        <v/>
      </c>
      <c r="N995" s="88" t="str">
        <f>IF(M995="","",M995+종합보정값!MU$17)</f>
        <v/>
      </c>
      <c r="O995" s="89" t="str">
        <f>IF(P995="","",P995+종합보정값!MT$18)</f>
        <v/>
      </c>
      <c r="P995" s="89" t="str">
        <f>IFERROR(IF(INDEX(종합보정값!$MT:$MT,MATCH($B995,종합보정값!$MS:$MS,0))="","",INDEX(종합보정값!$MT:$MT,MATCH($B995,종합보정값!$MS:$MS,0))+IF(INDEX(종합보정값!$MV:$MV,MATCH($B995,종합보정값!$MS:$MS,0))="인문",종합보정값!MT$10,종합보정값!MU$10)),"")</f>
        <v/>
      </c>
      <c r="Q995" s="89" t="str">
        <f>IF(P995="","",P995+종합보정값!MU$18)</f>
        <v/>
      </c>
    </row>
    <row r="997" spans="2:17">
      <c r="B997" s="159" t="s">
        <v>2451</v>
      </c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5"/>
    </row>
    <row r="998" spans="2:17">
      <c r="B998" s="78"/>
      <c r="C998" s="163" t="s">
        <v>1862</v>
      </c>
      <c r="D998" s="154"/>
      <c r="E998" s="155"/>
      <c r="F998" s="161" t="s">
        <v>1863</v>
      </c>
      <c r="G998" s="154"/>
      <c r="H998" s="155"/>
      <c r="I998" s="162" t="s">
        <v>1864</v>
      </c>
      <c r="J998" s="154"/>
      <c r="K998" s="155"/>
      <c r="L998" s="156" t="s">
        <v>1865</v>
      </c>
      <c r="M998" s="154"/>
      <c r="N998" s="155"/>
      <c r="O998" s="157" t="s">
        <v>1866</v>
      </c>
      <c r="P998" s="154"/>
      <c r="Q998" s="155"/>
    </row>
    <row r="999" spans="2:17">
      <c r="B999" s="78" t="s">
        <v>1869</v>
      </c>
      <c r="C999" s="79" t="s">
        <v>19</v>
      </c>
      <c r="D999" s="79" t="s">
        <v>20</v>
      </c>
      <c r="E999" s="79" t="s">
        <v>21</v>
      </c>
      <c r="F999" s="80" t="s">
        <v>19</v>
      </c>
      <c r="G999" s="80" t="s">
        <v>20</v>
      </c>
      <c r="H999" s="80" t="s">
        <v>21</v>
      </c>
      <c r="I999" s="81" t="s">
        <v>19</v>
      </c>
      <c r="J999" s="81" t="s">
        <v>20</v>
      </c>
      <c r="K999" s="81" t="s">
        <v>21</v>
      </c>
      <c r="L999" s="82" t="s">
        <v>19</v>
      </c>
      <c r="M999" s="82" t="s">
        <v>20</v>
      </c>
      <c r="N999" s="82" t="s">
        <v>21</v>
      </c>
      <c r="O999" s="83" t="s">
        <v>19</v>
      </c>
      <c r="P999" s="83" t="s">
        <v>20</v>
      </c>
      <c r="Q999" s="83" t="s">
        <v>21</v>
      </c>
    </row>
    <row r="1000" spans="2:17">
      <c r="B1000" s="84" t="s">
        <v>2452</v>
      </c>
      <c r="C1000" s="85" t="str">
        <f>IF(D1000="","",D1000+종합보정값!MY$14)</f>
        <v/>
      </c>
      <c r="D1000" s="85" t="str">
        <f>IFERROR(IF(INDEX(종합보정값!$MY:$MY,MATCH(SUBSTITUTE($B1000,"인문1","인문2"),종합보정값!$MX:$MX,0))="","",INDEX(종합보정값!$MY:$MY,MATCH(SUBSTITUTE($B1000,"인문1","인문2"),종합보정값!$MX:$MX,0))+종합보정값!MY$6-종합보정값!MY$35),"")</f>
        <v/>
      </c>
      <c r="E1000" s="85" t="str">
        <f>IF(D1000="","",D1000+종합보정값!MZ$14)</f>
        <v/>
      </c>
      <c r="F1000" s="86" t="str">
        <f>IF(G1000="","",G1000+종합보정값!MY$15)</f>
        <v/>
      </c>
      <c r="G1000" s="86" t="str">
        <f>IFERROR(IF(INDEX(종합보정값!$MY:$MY,MATCH(SUBSTITUTE($B1000,"인문1","인문2"),종합보정값!$MX:$MX,0))="","",INDEX(종합보정값!$MY:$MY,MATCH(SUBSTITUTE($B1000,"인문1","인문2"),종합보정값!$MX:$MX,0))+종합보정값!MY$7-종합보정값!MY$36),"")</f>
        <v/>
      </c>
      <c r="H1000" s="86" t="str">
        <f>IF(G1000="","",G1000+종합보정값!MZ$15)</f>
        <v/>
      </c>
      <c r="I1000" s="87" t="str">
        <f>IF(J1000="","",J1000+종합보정값!MY$16)</f>
        <v/>
      </c>
      <c r="J1000" s="87" t="str">
        <f>IFERROR(IF(INDEX(종합보정값!$MY:$MY,MATCH(SUBSTITUTE($B1000,"인문1","인문2"),종합보정값!$MX:$MX,0))="","",INDEX(종합보정값!$MY:$MY,MATCH(SUBSTITUTE($B1000,"인문1","인문2"),종합보정값!$MX:$MX,0))+종합보정값!MY$8-종합보정값!MY$37),"")</f>
        <v/>
      </c>
      <c r="K1000" s="87" t="str">
        <f>IF(J1000="","",J1000+종합보정값!MZ$16)</f>
        <v/>
      </c>
      <c r="L1000" s="88" t="str">
        <f>IF(M1000="","",M1000+종합보정값!MY$17)</f>
        <v/>
      </c>
      <c r="M1000" s="88" t="str">
        <f>IFERROR(IF(INDEX(종합보정값!$MY:$MY,MATCH(SUBSTITUTE($B1000,"인문1","인문2"),종합보정값!$MX:$MX,0))="","",INDEX(종합보정값!$MY:$MY,MATCH(SUBSTITUTE($B1000,"인문1","인문2"),종합보정값!$MX:$MX,0))+종합보정값!MY$9-종합보정값!MY$38),"")</f>
        <v/>
      </c>
      <c r="N1000" s="88" t="str">
        <f>IF(M1000="","",M1000+종합보정값!MZ$17)</f>
        <v/>
      </c>
      <c r="O1000" s="89" t="str">
        <f>IF(P1000="","",P1000+종합보정값!MY$18)</f>
        <v/>
      </c>
      <c r="P1000" s="89" t="str">
        <f>IFERROR(IF(INDEX(종합보정값!$MY:$MY,MATCH(SUBSTITUTE($B1000,"인문1","인문2"),종합보정값!$MX:$MX,0))="","",INDEX(종합보정값!$MY:$MY,MATCH(SUBSTITUTE($B1000,"인문1","인문2"),종합보정값!$MX:$MX,0))+종합보정값!MY$10-종합보정값!MY$39),"")</f>
        <v/>
      </c>
      <c r="Q1000" s="89" t="str">
        <f>IF(P1000="","",P1000+종합보정값!MZ$18)</f>
        <v/>
      </c>
    </row>
    <row r="1001" spans="2:17">
      <c r="B1001" s="84" t="s">
        <v>2453</v>
      </c>
      <c r="C1001" s="85" t="str">
        <f>IF(D1001="","",D1001+종합보정값!MY$14)</f>
        <v/>
      </c>
      <c r="D1001" s="85" t="str">
        <f>IFERROR(IF(INDEX(종합보정값!$MY:$MY,MATCH($B1001,종합보정값!$MX:$MX,0))="","",INDEX(종합보정값!$MY:$MY,MATCH($B1001,종합보정값!$MX:$MX,0))+IF(INDEX(종합보정값!$NA:$NA,MATCH($B1001,종합보정값!$MX:$MX,0))="인문",종합보정값!MY$6,종합보정값!MZ$6)),"")</f>
        <v/>
      </c>
      <c r="E1001" s="85" t="str">
        <f>IF(D1001="","",D1001+종합보정값!MZ$14)</f>
        <v/>
      </c>
      <c r="F1001" s="86" t="str">
        <f>IF(G1001="","",G1001+종합보정값!MY$15)</f>
        <v/>
      </c>
      <c r="G1001" s="86" t="str">
        <f>IFERROR(IF(INDEX(종합보정값!$MY:$MY,MATCH($B1001,종합보정값!$MX:$MX,0))="","",INDEX(종합보정값!$MY:$MY,MATCH($B1001,종합보정값!$MX:$MX,0))+IF(INDEX(종합보정값!$NA:$NA,MATCH($B1001,종합보정값!$MX:$MX,0))="인문",종합보정값!MY$7,종합보정값!MZ$7)),"")</f>
        <v/>
      </c>
      <c r="H1001" s="86" t="str">
        <f>IF(G1001="","",G1001+종합보정값!MZ$15)</f>
        <v/>
      </c>
      <c r="I1001" s="87" t="str">
        <f>IF(J1001="","",J1001+종합보정값!MY$16)</f>
        <v/>
      </c>
      <c r="J1001" s="87" t="str">
        <f>IFERROR(IF(INDEX(종합보정값!$MY:$MY,MATCH($B1001,종합보정값!$MX:$MX,0))="","",INDEX(종합보정값!$MY:$MY,MATCH($B1001,종합보정값!$MX:$MX,0))+IF(INDEX(종합보정값!$NA:$NA,MATCH($B1001,종합보정값!$MX:$MX,0))="인문",종합보정값!MY$8,종합보정값!MZ$8)),"")</f>
        <v/>
      </c>
      <c r="K1001" s="87" t="str">
        <f>IF(J1001="","",J1001+종합보정값!MZ$16)</f>
        <v/>
      </c>
      <c r="L1001" s="88" t="str">
        <f>IF(M1001="","",M1001+종합보정값!MY$17)</f>
        <v/>
      </c>
      <c r="M1001" s="88" t="str">
        <f>IFERROR(IF(INDEX(종합보정값!$MY:$MY,MATCH($B1001,종합보정값!$MX:$MX,0))="","",INDEX(종합보정값!$MY:$MY,MATCH($B1001,종합보정값!$MX:$MX,0))+IF(INDEX(종합보정값!$NA:$NA,MATCH($B1001,종합보정값!$MX:$MX,0))="인문",종합보정값!MY$9,종합보정값!MZ$9)),"")</f>
        <v/>
      </c>
      <c r="N1001" s="88" t="str">
        <f>IF(M1001="","",M1001+종합보정값!MZ$17)</f>
        <v/>
      </c>
      <c r="O1001" s="89" t="str">
        <f>IF(P1001="","",P1001+종합보정값!MY$18)</f>
        <v/>
      </c>
      <c r="P1001" s="89" t="str">
        <f>IFERROR(IF(INDEX(종합보정값!$MY:$MY,MATCH($B1001,종합보정값!$MX:$MX,0))="","",INDEX(종합보정값!$MY:$MY,MATCH($B1001,종합보정값!$MX:$MX,0))+IF(INDEX(종합보정값!$NA:$NA,MATCH($B1001,종합보정값!$MX:$MX,0))="인문",종합보정값!MY$10,종합보정값!MZ$10)),"")</f>
        <v/>
      </c>
      <c r="Q1001" s="89" t="str">
        <f>IF(P1001="","",P1001+종합보정값!MZ$18)</f>
        <v/>
      </c>
    </row>
    <row r="1002" spans="2:17">
      <c r="B1002" s="84" t="s">
        <v>2454</v>
      </c>
      <c r="C1002" s="85" t="str">
        <f>IF(D1002="","",D1002+종합보정값!MY$14)</f>
        <v/>
      </c>
      <c r="D1002" s="85" t="str">
        <f>IFERROR(IF(INDEX(종합보정값!$MY:$MY,MATCH(SUBSTITUTE($B1002,"인문3","인문2"),종합보정값!$MX:$MX,0))="","",INDEX(종합보정값!$MY:$MY,MATCH(SUBSTITUTE($B1002,"인문3","인문2"),종합보정값!$MX:$MX,0))+종합보정값!MY$6+종합보정값!MY$35),"")</f>
        <v/>
      </c>
      <c r="E1002" s="85" t="str">
        <f>IF(D1002="","",D1002+종합보정값!MZ$14)</f>
        <v/>
      </c>
      <c r="F1002" s="86" t="str">
        <f>IF(G1002="","",G1002+종합보정값!MY$15)</f>
        <v/>
      </c>
      <c r="G1002" s="86" t="str">
        <f>IFERROR(IF(INDEX(종합보정값!$MY:$MY,MATCH(SUBSTITUTE($B1002,"인문3","인문2"),종합보정값!$MX:$MX,0))="","",INDEX(종합보정값!$MY:$MY,MATCH(SUBSTITUTE($B1002,"인문3","인문2"),종합보정값!$MX:$MX,0))+종합보정값!MY$7+종합보정값!MY$36),"")</f>
        <v/>
      </c>
      <c r="H1002" s="86" t="str">
        <f>IF(G1002="","",G1002+종합보정값!MZ$15)</f>
        <v/>
      </c>
      <c r="I1002" s="87" t="str">
        <f>IF(J1002="","",J1002+종합보정값!MY$16)</f>
        <v/>
      </c>
      <c r="J1002" s="87" t="str">
        <f>IFERROR(IF(INDEX(종합보정값!$MY:$MY,MATCH(SUBSTITUTE($B1002,"인문3","인문2"),종합보정값!$MX:$MX,0))="","",INDEX(종합보정값!$MY:$MY,MATCH(SUBSTITUTE($B1002,"인문3","인문2"),종합보정값!$MX:$MX,0))+종합보정값!MY$8+종합보정값!MY$37),"")</f>
        <v/>
      </c>
      <c r="K1002" s="87" t="str">
        <f>IF(J1002="","",J1002+종합보정값!MZ$16)</f>
        <v/>
      </c>
      <c r="L1002" s="88" t="str">
        <f>IF(M1002="","",M1002+종합보정값!MY$17)</f>
        <v/>
      </c>
      <c r="M1002" s="88" t="str">
        <f>IFERROR(IF(INDEX(종합보정값!$MY:$MY,MATCH(SUBSTITUTE($B1002,"인문3","인문2"),종합보정값!$MX:$MX,0))="","",INDEX(종합보정값!$MY:$MY,MATCH(SUBSTITUTE($B1002,"인문3","인문2"),종합보정값!$MX:$MX,0))+종합보정값!MY$9+종합보정값!MY$38),"")</f>
        <v/>
      </c>
      <c r="N1002" s="88" t="str">
        <f>IF(M1002="","",M1002+종합보정값!MZ$17)</f>
        <v/>
      </c>
      <c r="O1002" s="89" t="str">
        <f>IF(P1002="","",P1002+종합보정값!MY$18)</f>
        <v/>
      </c>
      <c r="P1002" s="89" t="str">
        <f>IFERROR(IF(INDEX(종합보정값!$MY:$MY,MATCH(SUBSTITUTE($B1002,"인문3","인문2"),종합보정값!$MX:$MX,0))="","",INDEX(종합보정값!$MY:$MY,MATCH(SUBSTITUTE($B1002,"인문3","인문2"),종합보정값!$MX:$MX,0))+종합보정값!MY$10+종합보정값!MY$39),"")</f>
        <v/>
      </c>
      <c r="Q1002" s="89" t="str">
        <f>IF(P1002="","",P1002+종합보정값!MZ$18)</f>
        <v/>
      </c>
    </row>
    <row r="1003" spans="2:17">
      <c r="B1003" s="84" t="s">
        <v>2455</v>
      </c>
      <c r="C1003" s="85" t="str">
        <f>IF(D1003="","",D1003+종합보정값!MY$14)</f>
        <v/>
      </c>
      <c r="D1003" s="85" t="str">
        <f>IFERROR(IF(INDEX(종합보정값!$MY:$MY,MATCH(SUBSTITUTE($B1003,"자연1","자연2"),종합보정값!$MX:$MX,0))="","",INDEX(종합보정값!$MY:$MY,MATCH(SUBSTITUTE($B1003,"자연1","자연2"),종합보정값!$MX:$MX,0))+종합보정값!MZ$6-종합보정값!MZ$35),"")</f>
        <v/>
      </c>
      <c r="E1003" s="85" t="str">
        <f>IF(D1003="","",D1003+종합보정값!MZ$14)</f>
        <v/>
      </c>
      <c r="F1003" s="86" t="str">
        <f>IF(G1003="","",G1003+종합보정값!MY$15)</f>
        <v/>
      </c>
      <c r="G1003" s="86" t="str">
        <f>IFERROR(IF(INDEX(종합보정값!$MY:$MY,MATCH(SUBSTITUTE($B1003,"자연1","자연2"),종합보정값!$MX:$MX,0))="","",INDEX(종합보정값!$MY:$MY,MATCH(SUBSTITUTE($B1003,"자연1","자연2"),종합보정값!$MX:$MX,0))+종합보정값!MZ$7-종합보정값!MZ$36),"")</f>
        <v/>
      </c>
      <c r="H1003" s="86" t="str">
        <f>IF(G1003="","",G1003+종합보정값!MZ$15)</f>
        <v/>
      </c>
      <c r="I1003" s="87" t="str">
        <f>IF(J1003="","",J1003+종합보정값!MY$16)</f>
        <v/>
      </c>
      <c r="J1003" s="87" t="str">
        <f>IFERROR(IF(INDEX(종합보정값!$MY:$MY,MATCH(SUBSTITUTE($B1003,"자연1","자연2"),종합보정값!$MX:$MX,0))="","",INDEX(종합보정값!$MY:$MY,MATCH(SUBSTITUTE($B1003,"자연1","자연2"),종합보정값!$MX:$MX,0))+종합보정값!MZ$8-종합보정값!MZ$37),"")</f>
        <v/>
      </c>
      <c r="K1003" s="87" t="str">
        <f>IF(J1003="","",J1003+종합보정값!MZ$16)</f>
        <v/>
      </c>
      <c r="L1003" s="88" t="str">
        <f>IF(M1003="","",M1003+종합보정값!MY$17)</f>
        <v/>
      </c>
      <c r="M1003" s="88" t="str">
        <f>IFERROR(IF(INDEX(종합보정값!$MY:$MY,MATCH(SUBSTITUTE($B1003,"자연1","자연2"),종합보정값!$MX:$MX,0))="","",INDEX(종합보정값!$MY:$MY,MATCH(SUBSTITUTE($B1003,"자연1","자연2"),종합보정값!$MX:$MX,0))+종합보정값!MZ$9-종합보정값!MZ$38),"")</f>
        <v/>
      </c>
      <c r="N1003" s="88" t="str">
        <f>IF(M1003="","",M1003+종합보정값!MZ$17)</f>
        <v/>
      </c>
      <c r="O1003" s="89" t="str">
        <f>IF(P1003="","",P1003+종합보정값!MY$18)</f>
        <v/>
      </c>
      <c r="P1003" s="89" t="str">
        <f>IFERROR(IF(INDEX(종합보정값!$MY:$MY,MATCH(SUBSTITUTE($B1003,"자연1","자연2"),종합보정값!$MX:$MX,0))="","",INDEX(종합보정값!$MY:$MY,MATCH(SUBSTITUTE($B1003,"자연1","자연2"),종합보정값!$MX:$MX,0))+종합보정값!MZ$10-종합보정값!MZ$39),"")</f>
        <v/>
      </c>
      <c r="Q1003" s="89" t="str">
        <f>IF(P1003="","",P1003+종합보정값!MZ$18)</f>
        <v/>
      </c>
    </row>
    <row r="1004" spans="2:17">
      <c r="B1004" s="84" t="s">
        <v>2456</v>
      </c>
      <c r="C1004" s="85" t="str">
        <f>IF(D1004="","",D1004+종합보정값!MY$14)</f>
        <v/>
      </c>
      <c r="D1004" s="85" t="str">
        <f>IFERROR(IF(INDEX(종합보정값!$MY:$MY,MATCH($B1004,종합보정값!$MX:$MX,0))="","",INDEX(종합보정값!$MY:$MY,MATCH($B1004,종합보정값!$MX:$MX,0))+IF(INDEX(종합보정값!$NA:$NA,MATCH($B1004,종합보정값!$MX:$MX,0))="인문",종합보정값!MY$6,종합보정값!MZ$6)),"")</f>
        <v/>
      </c>
      <c r="E1004" s="85" t="str">
        <f>IF(D1004="","",D1004+종합보정값!MZ$14)</f>
        <v/>
      </c>
      <c r="F1004" s="86" t="str">
        <f>IF(G1004="","",G1004+종합보정값!MY$15)</f>
        <v/>
      </c>
      <c r="G1004" s="86" t="str">
        <f>IFERROR(IF(INDEX(종합보정값!$MY:$MY,MATCH($B1004,종합보정값!$MX:$MX,0))="","",INDEX(종합보정값!$MY:$MY,MATCH($B1004,종합보정값!$MX:$MX,0))+IF(INDEX(종합보정값!$NA:$NA,MATCH($B1004,종합보정값!$MX:$MX,0))="인문",종합보정값!MY$7,종합보정값!MZ$7)),"")</f>
        <v/>
      </c>
      <c r="H1004" s="86" t="str">
        <f>IF(G1004="","",G1004+종합보정값!MZ$15)</f>
        <v/>
      </c>
      <c r="I1004" s="87" t="str">
        <f>IF(J1004="","",J1004+종합보정값!MY$16)</f>
        <v/>
      </c>
      <c r="J1004" s="87" t="str">
        <f>IFERROR(IF(INDEX(종합보정값!$MY:$MY,MATCH($B1004,종합보정값!$MX:$MX,0))="","",INDEX(종합보정값!$MY:$MY,MATCH($B1004,종합보정값!$MX:$MX,0))+IF(INDEX(종합보정값!$NA:$NA,MATCH($B1004,종합보정값!$MX:$MX,0))="인문",종합보정값!MY$8,종합보정값!MZ$8)),"")</f>
        <v/>
      </c>
      <c r="K1004" s="87" t="str">
        <f>IF(J1004="","",J1004+종합보정값!MZ$16)</f>
        <v/>
      </c>
      <c r="L1004" s="88" t="str">
        <f>IF(M1004="","",M1004+종합보정값!MY$17)</f>
        <v/>
      </c>
      <c r="M1004" s="88" t="str">
        <f>IFERROR(IF(INDEX(종합보정값!$MY:$MY,MATCH($B1004,종합보정값!$MX:$MX,0))="","",INDEX(종합보정값!$MY:$MY,MATCH($B1004,종합보정값!$MX:$MX,0))+IF(INDEX(종합보정값!$NA:$NA,MATCH($B1004,종합보정값!$MX:$MX,0))="인문",종합보정값!MY$9,종합보정값!MZ$9)),"")</f>
        <v/>
      </c>
      <c r="N1004" s="88" t="str">
        <f>IF(M1004="","",M1004+종합보정값!MZ$17)</f>
        <v/>
      </c>
      <c r="O1004" s="89" t="str">
        <f>IF(P1004="","",P1004+종합보정값!MY$18)</f>
        <v/>
      </c>
      <c r="P1004" s="89" t="str">
        <f>IFERROR(IF(INDEX(종합보정값!$MY:$MY,MATCH($B1004,종합보정값!$MX:$MX,0))="","",INDEX(종합보정값!$MY:$MY,MATCH($B1004,종합보정값!$MX:$MX,0))+IF(INDEX(종합보정값!$NA:$NA,MATCH($B1004,종합보정값!$MX:$MX,0))="인문",종합보정값!MY$10,종합보정값!MZ$10)),"")</f>
        <v/>
      </c>
      <c r="Q1004" s="89" t="str">
        <f>IF(P1004="","",P1004+종합보정값!MZ$18)</f>
        <v/>
      </c>
    </row>
    <row r="1005" spans="2:17">
      <c r="B1005" s="84" t="s">
        <v>2457</v>
      </c>
      <c r="C1005" s="85" t="str">
        <f>IF(D1005="","",D1005+종합보정값!MY$14)</f>
        <v/>
      </c>
      <c r="D1005" s="85" t="str">
        <f>IFERROR(IF(INDEX(종합보정값!$MY:$MY,MATCH(SUBSTITUTE($B1005,"자연3","자연2"),종합보정값!$MX:$MX,0))="","",INDEX(종합보정값!$MY:$MY,MATCH(SUBSTITUTE($B1005,"자연3","자연2"),종합보정값!$MX:$MX,0))+종합보정값!MZ$6+종합보정값!MZ$35),"")</f>
        <v/>
      </c>
      <c r="E1005" s="85" t="str">
        <f>IF(D1005="","",D1005+종합보정값!MZ$14)</f>
        <v/>
      </c>
      <c r="F1005" s="86" t="str">
        <f>IF(G1005="","",G1005+종합보정값!MY$15)</f>
        <v/>
      </c>
      <c r="G1005" s="86" t="str">
        <f>IFERROR(IF(INDEX(종합보정값!$MY:$MY,MATCH(SUBSTITUTE($B1005,"자연3","자연2"),종합보정값!$MX:$MX,0))="","",INDEX(종합보정값!$MY:$MY,MATCH(SUBSTITUTE($B1005,"자연3","자연2"),종합보정값!$MX:$MX,0))+종합보정값!MZ$7+종합보정값!MZ$36),"")</f>
        <v/>
      </c>
      <c r="H1005" s="86" t="str">
        <f>IF(G1005="","",G1005+종합보정값!MZ$15)</f>
        <v/>
      </c>
      <c r="I1005" s="87" t="str">
        <f>IF(J1005="","",J1005+종합보정값!MY$16)</f>
        <v/>
      </c>
      <c r="J1005" s="87" t="str">
        <f>IFERROR(IF(INDEX(종합보정값!$MY:$MY,MATCH(SUBSTITUTE($B1005,"자연3","자연2"),종합보정값!$MX:$MX,0))="","",INDEX(종합보정값!$MY:$MY,MATCH(SUBSTITUTE($B1005,"자연3","자연2"),종합보정값!$MX:$MX,0))+종합보정값!MZ$8+종합보정값!MZ$37),"")</f>
        <v/>
      </c>
      <c r="K1005" s="87" t="str">
        <f>IF(J1005="","",J1005+종합보정값!MZ$16)</f>
        <v/>
      </c>
      <c r="L1005" s="88" t="str">
        <f>IF(M1005="","",M1005+종합보정값!MY$17)</f>
        <v/>
      </c>
      <c r="M1005" s="88" t="str">
        <f>IFERROR(IF(INDEX(종합보정값!$MY:$MY,MATCH(SUBSTITUTE($B1005,"자연3","자연2"),종합보정값!$MX:$MX,0))="","",INDEX(종합보정값!$MY:$MY,MATCH(SUBSTITUTE($B1005,"자연3","자연2"),종합보정값!$MX:$MX,0))+종합보정값!MZ$9+종합보정값!MZ$38),"")</f>
        <v/>
      </c>
      <c r="N1005" s="88" t="str">
        <f>IF(M1005="","",M1005+종합보정값!MZ$17)</f>
        <v/>
      </c>
      <c r="O1005" s="89" t="str">
        <f>IF(P1005="","",P1005+종합보정값!MY$18)</f>
        <v/>
      </c>
      <c r="P1005" s="89" t="str">
        <f>IFERROR(IF(INDEX(종합보정값!$MY:$MY,MATCH(SUBSTITUTE($B1005,"자연3","자연2"),종합보정값!$MX:$MX,0))="","",INDEX(종합보정값!$MY:$MY,MATCH(SUBSTITUTE($B1005,"자연3","자연2"),종합보정값!$MX:$MX,0))+종합보정값!MZ$10+종합보정값!MZ$39),"")</f>
        <v/>
      </c>
      <c r="Q1005" s="89" t="str">
        <f>IF(P1005="","",P1005+종합보정값!MZ$18)</f>
        <v/>
      </c>
    </row>
    <row r="1006" spans="2:17">
      <c r="B1006" s="84" t="s">
        <v>2458</v>
      </c>
      <c r="C1006" s="85" t="str">
        <f>IF(D1006="","",D1006+종합보정값!MY$14)</f>
        <v/>
      </c>
      <c r="D1006" s="85" t="str">
        <f>IFERROR(IF(INDEX(종합보정값!$MY:$MY,MATCH($B1006,종합보정값!$MX:$MX,0))="","",INDEX(종합보정값!$MY:$MY,MATCH($B1006,종합보정값!$MX:$MX,0))+IF(INDEX(종합보정값!$NA:$NA,MATCH($B1006,종합보정값!$MX:$MX,0))="인문",종합보정값!MY$6,종합보정값!MZ$6)),"")</f>
        <v/>
      </c>
      <c r="E1006" s="85" t="str">
        <f>IF(D1006="","",D1006+종합보정값!MZ$14)</f>
        <v/>
      </c>
      <c r="F1006" s="86" t="str">
        <f>IF(G1006="","",G1006+종합보정값!MY$15)</f>
        <v/>
      </c>
      <c r="G1006" s="86" t="str">
        <f>IFERROR(IF(INDEX(종합보정값!$MY:$MY,MATCH($B1006,종합보정값!$MX:$MX,0))="","",INDEX(종합보정값!$MY:$MY,MATCH($B1006,종합보정값!$MX:$MX,0))+IF(INDEX(종합보정값!$NA:$NA,MATCH($B1006,종합보정값!$MX:$MX,0))="인문",종합보정값!MY$7,종합보정값!MZ$7)),"")</f>
        <v/>
      </c>
      <c r="H1006" s="86" t="str">
        <f>IF(G1006="","",G1006+종합보정값!MZ$15)</f>
        <v/>
      </c>
      <c r="I1006" s="87" t="str">
        <f>IF(J1006="","",J1006+종합보정값!MY$16)</f>
        <v/>
      </c>
      <c r="J1006" s="87" t="str">
        <f>IFERROR(IF(INDEX(종합보정값!$MY:$MY,MATCH($B1006,종합보정값!$MX:$MX,0))="","",INDEX(종합보정값!$MY:$MY,MATCH($B1006,종합보정값!$MX:$MX,0))+IF(INDEX(종합보정값!$NA:$NA,MATCH($B1006,종합보정값!$MX:$MX,0))="인문",종합보정값!MY$8,종합보정값!MZ$8)),"")</f>
        <v/>
      </c>
      <c r="K1006" s="87" t="str">
        <f>IF(J1006="","",J1006+종합보정값!MZ$16)</f>
        <v/>
      </c>
      <c r="L1006" s="88" t="str">
        <f>IF(M1006="","",M1006+종합보정값!MY$17)</f>
        <v/>
      </c>
      <c r="M1006" s="88" t="str">
        <f>IFERROR(IF(INDEX(종합보정값!$MY:$MY,MATCH($B1006,종합보정값!$MX:$MX,0))="","",INDEX(종합보정값!$MY:$MY,MATCH($B1006,종합보정값!$MX:$MX,0))+IF(INDEX(종합보정값!$NA:$NA,MATCH($B1006,종합보정값!$MX:$MX,0))="인문",종합보정값!MY$9,종합보정값!MZ$9)),"")</f>
        <v/>
      </c>
      <c r="N1006" s="88" t="str">
        <f>IF(M1006="","",M1006+종합보정값!MZ$17)</f>
        <v/>
      </c>
      <c r="O1006" s="89" t="str">
        <f>IF(P1006="","",P1006+종합보정값!MY$18)</f>
        <v/>
      </c>
      <c r="P1006" s="89" t="str">
        <f>IFERROR(IF(INDEX(종합보정값!$MY:$MY,MATCH($B1006,종합보정값!$MX:$MX,0))="","",INDEX(종합보정값!$MY:$MY,MATCH($B1006,종합보정값!$MX:$MX,0))+IF(INDEX(종합보정값!$NA:$NA,MATCH($B1006,종합보정값!$MX:$MX,0))="인문",종합보정값!MY$10,종합보정값!MZ$10)),"")</f>
        <v/>
      </c>
      <c r="Q1006" s="89" t="str">
        <f>IF(P1006="","",P1006+종합보정값!MZ$18)</f>
        <v/>
      </c>
    </row>
    <row r="1007" spans="2:17">
      <c r="B1007" s="84" t="s">
        <v>2459</v>
      </c>
      <c r="C1007" s="85" t="str">
        <f>IF(D1007="","",D1007+종합보정값!MY$14)</f>
        <v/>
      </c>
      <c r="D1007" s="85" t="str">
        <f>IFERROR(IF(INDEX(종합보정값!$MY:$MY,MATCH($B1007,종합보정값!$MX:$MX,0))="","",INDEX(종합보정값!$MY:$MY,MATCH($B1007,종합보정값!$MX:$MX,0))+IF(INDEX(종합보정값!$NA:$NA,MATCH($B1007,종합보정값!$MX:$MX,0))="인문",종합보정값!MY$6,종합보정값!MZ$6)),"")</f>
        <v/>
      </c>
      <c r="E1007" s="85" t="str">
        <f>IF(D1007="","",D1007+종합보정값!MZ$14)</f>
        <v/>
      </c>
      <c r="F1007" s="86" t="str">
        <f>IF(G1007="","",G1007+종합보정값!MY$15)</f>
        <v/>
      </c>
      <c r="G1007" s="86" t="str">
        <f>IFERROR(IF(INDEX(종합보정값!$MY:$MY,MATCH($B1007,종합보정값!$MX:$MX,0))="","",INDEX(종합보정값!$MY:$MY,MATCH($B1007,종합보정값!$MX:$MX,0))+IF(INDEX(종합보정값!$NA:$NA,MATCH($B1007,종합보정값!$MX:$MX,0))="인문",종합보정값!MY$7,종합보정값!MZ$7)),"")</f>
        <v/>
      </c>
      <c r="H1007" s="86" t="str">
        <f>IF(G1007="","",G1007+종합보정값!MZ$15)</f>
        <v/>
      </c>
      <c r="I1007" s="87" t="str">
        <f>IF(J1007="","",J1007+종합보정값!MY$16)</f>
        <v/>
      </c>
      <c r="J1007" s="87" t="str">
        <f>IFERROR(IF(INDEX(종합보정값!$MY:$MY,MATCH($B1007,종합보정값!$MX:$MX,0))="","",INDEX(종합보정값!$MY:$MY,MATCH($B1007,종합보정값!$MX:$MX,0))+IF(INDEX(종합보정값!$NA:$NA,MATCH($B1007,종합보정값!$MX:$MX,0))="인문",종합보정값!MY$8,종합보정값!MZ$8)),"")</f>
        <v/>
      </c>
      <c r="K1007" s="87" t="str">
        <f>IF(J1007="","",J1007+종합보정값!MZ$16)</f>
        <v/>
      </c>
      <c r="L1007" s="88" t="str">
        <f>IF(M1007="","",M1007+종합보정값!MY$17)</f>
        <v/>
      </c>
      <c r="M1007" s="88" t="str">
        <f>IFERROR(IF(INDEX(종합보정값!$MY:$MY,MATCH($B1007,종합보정값!$MX:$MX,0))="","",INDEX(종합보정값!$MY:$MY,MATCH($B1007,종합보정값!$MX:$MX,0))+IF(INDEX(종합보정값!$NA:$NA,MATCH($B1007,종합보정값!$MX:$MX,0))="인문",종합보정값!MY$9,종합보정값!MZ$9)),"")</f>
        <v/>
      </c>
      <c r="N1007" s="88" t="str">
        <f>IF(M1007="","",M1007+종합보정값!MZ$17)</f>
        <v/>
      </c>
      <c r="O1007" s="89" t="str">
        <f>IF(P1007="","",P1007+종합보정값!MY$18)</f>
        <v/>
      </c>
      <c r="P1007" s="89" t="str">
        <f>IFERROR(IF(INDEX(종합보정값!$MY:$MY,MATCH($B1007,종합보정값!$MX:$MX,0))="","",INDEX(종합보정값!$MY:$MY,MATCH($B1007,종합보정값!$MX:$MX,0))+IF(INDEX(종합보정값!$NA:$NA,MATCH($B1007,종합보정값!$MX:$MX,0))="인문",종합보정값!MY$10,종합보정값!MZ$10)),"")</f>
        <v/>
      </c>
      <c r="Q1007" s="89" t="str">
        <f>IF(P1007="","",P1007+종합보정값!MZ$18)</f>
        <v/>
      </c>
    </row>
    <row r="1008" spans="2:17">
      <c r="B1008" s="84" t="s">
        <v>2460</v>
      </c>
      <c r="C1008" s="85" t="str">
        <f>IF(D1008="","",D1008+종합보정값!MY$14)</f>
        <v/>
      </c>
      <c r="D1008" s="85" t="str">
        <f>IFERROR(IF(INDEX(종합보정값!$MY:$MY,MATCH($B1008,종합보정값!$MX:$MX,0))="","",INDEX(종합보정값!$MY:$MY,MATCH($B1008,종합보정값!$MX:$MX,0))+IF(INDEX(종합보정값!$NA:$NA,MATCH($B1008,종합보정값!$MX:$MX,0))="인문",종합보정값!MY$6,종합보정값!MZ$6)),"")</f>
        <v/>
      </c>
      <c r="E1008" s="85" t="str">
        <f>IF(D1008="","",D1008+종합보정값!MZ$14)</f>
        <v/>
      </c>
      <c r="F1008" s="86" t="str">
        <f>IF(G1008="","",G1008+종합보정값!MY$15)</f>
        <v/>
      </c>
      <c r="G1008" s="86" t="str">
        <f>IFERROR(IF(INDEX(종합보정값!$MY:$MY,MATCH($B1008,종합보정값!$MX:$MX,0))="","",INDEX(종합보정값!$MY:$MY,MATCH($B1008,종합보정값!$MX:$MX,0))+IF(INDEX(종합보정값!$NA:$NA,MATCH($B1008,종합보정값!$MX:$MX,0))="인문",종합보정값!MY$7,종합보정값!MZ$7)),"")</f>
        <v/>
      </c>
      <c r="H1008" s="86" t="str">
        <f>IF(G1008="","",G1008+종합보정값!MZ$15)</f>
        <v/>
      </c>
      <c r="I1008" s="87" t="str">
        <f>IF(J1008="","",J1008+종합보정값!MY$16)</f>
        <v/>
      </c>
      <c r="J1008" s="87" t="str">
        <f>IFERROR(IF(INDEX(종합보정값!$MY:$MY,MATCH($B1008,종합보정값!$MX:$MX,0))="","",INDEX(종합보정값!$MY:$MY,MATCH($B1008,종합보정값!$MX:$MX,0))+IF(INDEX(종합보정값!$NA:$NA,MATCH($B1008,종합보정값!$MX:$MX,0))="인문",종합보정값!MY$8,종합보정값!MZ$8)),"")</f>
        <v/>
      </c>
      <c r="K1008" s="87" t="str">
        <f>IF(J1008="","",J1008+종합보정값!MZ$16)</f>
        <v/>
      </c>
      <c r="L1008" s="88" t="str">
        <f>IF(M1008="","",M1008+종합보정값!MY$17)</f>
        <v/>
      </c>
      <c r="M1008" s="88" t="str">
        <f>IFERROR(IF(INDEX(종합보정값!$MY:$MY,MATCH($B1008,종합보정값!$MX:$MX,0))="","",INDEX(종합보정값!$MY:$MY,MATCH($B1008,종합보정값!$MX:$MX,0))+IF(INDEX(종합보정값!$NA:$NA,MATCH($B1008,종합보정값!$MX:$MX,0))="인문",종합보정값!MY$9,종합보정값!MZ$9)),"")</f>
        <v/>
      </c>
      <c r="N1008" s="88" t="str">
        <f>IF(M1008="","",M1008+종합보정값!MZ$17)</f>
        <v/>
      </c>
      <c r="O1008" s="89" t="str">
        <f>IF(P1008="","",P1008+종합보정값!MY$18)</f>
        <v/>
      </c>
      <c r="P1008" s="89" t="str">
        <f>IFERROR(IF(INDEX(종합보정값!$MY:$MY,MATCH($B1008,종합보정값!$MX:$MX,0))="","",INDEX(종합보정값!$MY:$MY,MATCH($B1008,종합보정값!$MX:$MX,0))+IF(INDEX(종합보정값!$NA:$NA,MATCH($B1008,종합보정값!$MX:$MX,0))="인문",종합보정값!MY$10,종합보정값!MZ$10)),"")</f>
        <v/>
      </c>
      <c r="Q1008" s="89" t="str">
        <f>IF(P1008="","",P1008+종합보정값!MZ$18)</f>
        <v/>
      </c>
    </row>
    <row r="1009" spans="2:17">
      <c r="B1009" s="84" t="s">
        <v>2461</v>
      </c>
      <c r="C1009" s="85" t="str">
        <f>IF(D1009="","",D1009+종합보정값!MY$14)</f>
        <v/>
      </c>
      <c r="D1009" s="85" t="str">
        <f>IFERROR(IF(INDEX(종합보정값!$MY:$MY,MATCH($B1009,종합보정값!$MX:$MX,0))="","",INDEX(종합보정값!$MY:$MY,MATCH($B1009,종합보정값!$MX:$MX,0))+IF(INDEX(종합보정값!$NA:$NA,MATCH($B1009,종합보정값!$MX:$MX,0))="인문",종합보정값!MY$6,종합보정값!MZ$6)),"")</f>
        <v/>
      </c>
      <c r="E1009" s="85" t="str">
        <f>IF(D1009="","",D1009+종합보정값!MZ$14)</f>
        <v/>
      </c>
      <c r="F1009" s="86" t="str">
        <f>IF(G1009="","",G1009+종합보정값!MY$15)</f>
        <v/>
      </c>
      <c r="G1009" s="86" t="str">
        <f>IFERROR(IF(INDEX(종합보정값!$MY:$MY,MATCH($B1009,종합보정값!$MX:$MX,0))="","",INDEX(종합보정값!$MY:$MY,MATCH($B1009,종합보정값!$MX:$MX,0))+IF(INDEX(종합보정값!$NA:$NA,MATCH($B1009,종합보정값!$MX:$MX,0))="인문",종합보정값!MY$7,종합보정값!MZ$7)),"")</f>
        <v/>
      </c>
      <c r="H1009" s="86" t="str">
        <f>IF(G1009="","",G1009+종합보정값!MZ$15)</f>
        <v/>
      </c>
      <c r="I1009" s="87" t="str">
        <f>IF(J1009="","",J1009+종합보정값!MY$16)</f>
        <v/>
      </c>
      <c r="J1009" s="87" t="str">
        <f>IFERROR(IF(INDEX(종합보정값!$MY:$MY,MATCH($B1009,종합보정값!$MX:$MX,0))="","",INDEX(종합보정값!$MY:$MY,MATCH($B1009,종합보정값!$MX:$MX,0))+IF(INDEX(종합보정값!$NA:$NA,MATCH($B1009,종합보정값!$MX:$MX,0))="인문",종합보정값!MY$8,종합보정값!MZ$8)),"")</f>
        <v/>
      </c>
      <c r="K1009" s="87" t="str">
        <f>IF(J1009="","",J1009+종합보정값!MZ$16)</f>
        <v/>
      </c>
      <c r="L1009" s="88" t="str">
        <f>IF(M1009="","",M1009+종합보정값!MY$17)</f>
        <v/>
      </c>
      <c r="M1009" s="88" t="str">
        <f>IFERROR(IF(INDEX(종합보정값!$MY:$MY,MATCH($B1009,종합보정값!$MX:$MX,0))="","",INDEX(종합보정값!$MY:$MY,MATCH($B1009,종합보정값!$MX:$MX,0))+IF(INDEX(종합보정값!$NA:$NA,MATCH($B1009,종합보정값!$MX:$MX,0))="인문",종합보정값!MY$9,종합보정값!MZ$9)),"")</f>
        <v/>
      </c>
      <c r="N1009" s="88" t="str">
        <f>IF(M1009="","",M1009+종합보정값!MZ$17)</f>
        <v/>
      </c>
      <c r="O1009" s="89" t="str">
        <f>IF(P1009="","",P1009+종합보정값!MY$18)</f>
        <v/>
      </c>
      <c r="P1009" s="89" t="str">
        <f>IFERROR(IF(INDEX(종합보정값!$MY:$MY,MATCH($B1009,종합보정값!$MX:$MX,0))="","",INDEX(종합보정값!$MY:$MY,MATCH($B1009,종합보정값!$MX:$MX,0))+IF(INDEX(종합보정값!$NA:$NA,MATCH($B1009,종합보정값!$MX:$MX,0))="인문",종합보정값!MY$10,종합보정값!MZ$10)),"")</f>
        <v/>
      </c>
      <c r="Q1009" s="89" t="str">
        <f>IF(P1009="","",P1009+종합보정값!MZ$18)</f>
        <v/>
      </c>
    </row>
    <row r="1011" spans="2:17">
      <c r="B1011" s="159" t="s">
        <v>2462</v>
      </c>
      <c r="C1011" s="154"/>
      <c r="D1011" s="154"/>
      <c r="E1011" s="154"/>
      <c r="F1011" s="154"/>
      <c r="G1011" s="154"/>
      <c r="H1011" s="154"/>
      <c r="I1011" s="154"/>
      <c r="J1011" s="154"/>
      <c r="K1011" s="154"/>
      <c r="L1011" s="154"/>
      <c r="M1011" s="154"/>
      <c r="N1011" s="154"/>
      <c r="O1011" s="154"/>
      <c r="P1011" s="154"/>
      <c r="Q1011" s="155"/>
    </row>
    <row r="1012" spans="2:17">
      <c r="B1012" s="78"/>
      <c r="C1012" s="163" t="s">
        <v>1862</v>
      </c>
      <c r="D1012" s="154"/>
      <c r="E1012" s="155"/>
      <c r="F1012" s="161" t="s">
        <v>1863</v>
      </c>
      <c r="G1012" s="154"/>
      <c r="H1012" s="155"/>
      <c r="I1012" s="162" t="s">
        <v>1864</v>
      </c>
      <c r="J1012" s="154"/>
      <c r="K1012" s="155"/>
      <c r="L1012" s="156" t="s">
        <v>1865</v>
      </c>
      <c r="M1012" s="154"/>
      <c r="N1012" s="155"/>
      <c r="O1012" s="157" t="s">
        <v>1866</v>
      </c>
      <c r="P1012" s="154"/>
      <c r="Q1012" s="155"/>
    </row>
    <row r="1013" spans="2:17">
      <c r="B1013" s="78" t="s">
        <v>1869</v>
      </c>
      <c r="C1013" s="79" t="s">
        <v>19</v>
      </c>
      <c r="D1013" s="79" t="s">
        <v>20</v>
      </c>
      <c r="E1013" s="79" t="s">
        <v>21</v>
      </c>
      <c r="F1013" s="80" t="s">
        <v>19</v>
      </c>
      <c r="G1013" s="80" t="s">
        <v>20</v>
      </c>
      <c r="H1013" s="80" t="s">
        <v>21</v>
      </c>
      <c r="I1013" s="81" t="s">
        <v>19</v>
      </c>
      <c r="J1013" s="81" t="s">
        <v>20</v>
      </c>
      <c r="K1013" s="81" t="s">
        <v>21</v>
      </c>
      <c r="L1013" s="82" t="s">
        <v>19</v>
      </c>
      <c r="M1013" s="82" t="s">
        <v>20</v>
      </c>
      <c r="N1013" s="82" t="s">
        <v>21</v>
      </c>
      <c r="O1013" s="83" t="s">
        <v>19</v>
      </c>
      <c r="P1013" s="83" t="s">
        <v>20</v>
      </c>
      <c r="Q1013" s="83" t="s">
        <v>21</v>
      </c>
    </row>
    <row r="1014" spans="2:17">
      <c r="B1014" s="84" t="s">
        <v>2463</v>
      </c>
      <c r="C1014" s="85" t="str">
        <f>IF(D1014="","",D1014+종합보정값!ND$14)</f>
        <v/>
      </c>
      <c r="D1014" s="85" t="str">
        <f>IFERROR(IF(INDEX(종합보정값!$ND:$ND,MATCH(SUBSTITUTE($B1014,"인문1","인문2"),종합보정값!$NC:$NC,0))="","",INDEX(종합보정값!$ND:$ND,MATCH(SUBSTITUTE($B1014,"인문1","인문2"),종합보정값!$NC:$NC,0))+종합보정값!ND$6-종합보정값!ND$35),"")</f>
        <v/>
      </c>
      <c r="E1014" s="85" t="str">
        <f>IF(D1014="","",D1014+종합보정값!NE$14)</f>
        <v/>
      </c>
      <c r="F1014" s="86" t="str">
        <f>IF(G1014="","",G1014+종합보정값!ND$15)</f>
        <v/>
      </c>
      <c r="G1014" s="86" t="str">
        <f>IFERROR(IF(INDEX(종합보정값!$ND:$ND,MATCH(SUBSTITUTE($B1014,"인문1","인문2"),종합보정값!$NC:$NC,0))="","",INDEX(종합보정값!$ND:$ND,MATCH(SUBSTITUTE($B1014,"인문1","인문2"),종합보정값!$NC:$NC,0))+종합보정값!ND$7-종합보정값!ND$36),"")</f>
        <v/>
      </c>
      <c r="H1014" s="86" t="str">
        <f>IF(G1014="","",G1014+종합보정값!NE$15)</f>
        <v/>
      </c>
      <c r="I1014" s="87" t="str">
        <f>IF(J1014="","",J1014+종합보정값!ND$16)</f>
        <v/>
      </c>
      <c r="J1014" s="87" t="str">
        <f>IFERROR(IF(INDEX(종합보정값!$ND:$ND,MATCH(SUBSTITUTE($B1014,"인문1","인문2"),종합보정값!$NC:$NC,0))="","",INDEX(종합보정값!$ND:$ND,MATCH(SUBSTITUTE($B1014,"인문1","인문2"),종합보정값!$NC:$NC,0))+종합보정값!ND$8-종합보정값!ND$37),"")</f>
        <v/>
      </c>
      <c r="K1014" s="87" t="str">
        <f>IF(J1014="","",J1014+종합보정값!NE$16)</f>
        <v/>
      </c>
      <c r="L1014" s="88" t="str">
        <f>IF(M1014="","",M1014+종합보정값!ND$17)</f>
        <v/>
      </c>
      <c r="M1014" s="88" t="str">
        <f>IFERROR(IF(INDEX(종합보정값!$ND:$ND,MATCH(SUBSTITUTE($B1014,"인문1","인문2"),종합보정값!$NC:$NC,0))="","",INDEX(종합보정값!$ND:$ND,MATCH(SUBSTITUTE($B1014,"인문1","인문2"),종합보정값!$NC:$NC,0))+종합보정값!ND$9-종합보정값!ND$38),"")</f>
        <v/>
      </c>
      <c r="N1014" s="88" t="str">
        <f>IF(M1014="","",M1014+종합보정값!NE$17)</f>
        <v/>
      </c>
      <c r="O1014" s="89" t="str">
        <f>IF(P1014="","",P1014+종합보정값!ND$18)</f>
        <v/>
      </c>
      <c r="P1014" s="89" t="str">
        <f>IFERROR(IF(INDEX(종합보정값!$ND:$ND,MATCH(SUBSTITUTE($B1014,"인문1","인문2"),종합보정값!$NC:$NC,0))="","",INDEX(종합보정값!$ND:$ND,MATCH(SUBSTITUTE($B1014,"인문1","인문2"),종합보정값!$NC:$NC,0))+종합보정값!ND$10-종합보정값!ND$39),"")</f>
        <v/>
      </c>
      <c r="Q1014" s="89" t="str">
        <f>IF(P1014="","",P1014+종합보정값!NE$18)</f>
        <v/>
      </c>
    </row>
    <row r="1015" spans="2:17">
      <c r="B1015" s="84" t="s">
        <v>2464</v>
      </c>
      <c r="C1015" s="85" t="str">
        <f>IF(D1015="","",D1015+종합보정값!ND$14)</f>
        <v/>
      </c>
      <c r="D1015" s="85" t="str">
        <f>IFERROR(IF(INDEX(종합보정값!$ND:$ND,MATCH($B1015,종합보정값!$NC:$NC,0))="","",INDEX(종합보정값!$ND:$ND,MATCH($B1015,종합보정값!$NC:$NC,0))+IF(INDEX(종합보정값!$NF:$NF,MATCH($B1015,종합보정값!$NC:$NC,0))="인문",종합보정값!ND$6,종합보정값!NE$6)),"")</f>
        <v/>
      </c>
      <c r="E1015" s="85" t="str">
        <f>IF(D1015="","",D1015+종합보정값!NE$14)</f>
        <v/>
      </c>
      <c r="F1015" s="86" t="str">
        <f>IF(G1015="","",G1015+종합보정값!ND$15)</f>
        <v/>
      </c>
      <c r="G1015" s="86" t="str">
        <f>IFERROR(IF(INDEX(종합보정값!$ND:$ND,MATCH($B1015,종합보정값!$NC:$NC,0))="","",INDEX(종합보정값!$ND:$ND,MATCH($B1015,종합보정값!$NC:$NC,0))+IF(INDEX(종합보정값!$NF:$NF,MATCH($B1015,종합보정값!$NC:$NC,0))="인문",종합보정값!ND$7,종합보정값!NE$7)),"")</f>
        <v/>
      </c>
      <c r="H1015" s="86" t="str">
        <f>IF(G1015="","",G1015+종합보정값!NE$15)</f>
        <v/>
      </c>
      <c r="I1015" s="87" t="str">
        <f>IF(J1015="","",J1015+종합보정값!ND$16)</f>
        <v/>
      </c>
      <c r="J1015" s="87" t="str">
        <f>IFERROR(IF(INDEX(종합보정값!$ND:$ND,MATCH($B1015,종합보정값!$NC:$NC,0))="","",INDEX(종합보정값!$ND:$ND,MATCH($B1015,종합보정값!$NC:$NC,0))+IF(INDEX(종합보정값!$NF:$NF,MATCH($B1015,종합보정값!$NC:$NC,0))="인문",종합보정값!ND$8,종합보정값!NE$8)),"")</f>
        <v/>
      </c>
      <c r="K1015" s="87" t="str">
        <f>IF(J1015="","",J1015+종합보정값!NE$16)</f>
        <v/>
      </c>
      <c r="L1015" s="88" t="str">
        <f>IF(M1015="","",M1015+종합보정값!ND$17)</f>
        <v/>
      </c>
      <c r="M1015" s="88" t="str">
        <f>IFERROR(IF(INDEX(종합보정값!$ND:$ND,MATCH($B1015,종합보정값!$NC:$NC,0))="","",INDEX(종합보정값!$ND:$ND,MATCH($B1015,종합보정값!$NC:$NC,0))+IF(INDEX(종합보정값!$NF:$NF,MATCH($B1015,종합보정값!$NC:$NC,0))="인문",종합보정값!ND$9,종합보정값!NE$9)),"")</f>
        <v/>
      </c>
      <c r="N1015" s="88" t="str">
        <f>IF(M1015="","",M1015+종합보정값!NE$17)</f>
        <v/>
      </c>
      <c r="O1015" s="89" t="str">
        <f>IF(P1015="","",P1015+종합보정값!ND$18)</f>
        <v/>
      </c>
      <c r="P1015" s="89" t="str">
        <f>IFERROR(IF(INDEX(종합보정값!$ND:$ND,MATCH($B1015,종합보정값!$NC:$NC,0))="","",INDEX(종합보정값!$ND:$ND,MATCH($B1015,종합보정값!$NC:$NC,0))+IF(INDEX(종합보정값!$NF:$NF,MATCH($B1015,종합보정값!$NC:$NC,0))="인문",종합보정값!ND$10,종합보정값!NE$10)),"")</f>
        <v/>
      </c>
      <c r="Q1015" s="89" t="str">
        <f>IF(P1015="","",P1015+종합보정값!NE$18)</f>
        <v/>
      </c>
    </row>
    <row r="1016" spans="2:17">
      <c r="B1016" s="84" t="s">
        <v>2465</v>
      </c>
      <c r="C1016" s="85" t="str">
        <f>IF(D1016="","",D1016+종합보정값!ND$14)</f>
        <v/>
      </c>
      <c r="D1016" s="85" t="str">
        <f>IFERROR(IF(INDEX(종합보정값!$ND:$ND,MATCH(SUBSTITUTE($B1016,"인문3","인문2"),종합보정값!$NC:$NC,0))="","",INDEX(종합보정값!$ND:$ND,MATCH(SUBSTITUTE($B1016,"인문3","인문2"),종합보정값!$NC:$NC,0))+종합보정값!ND$6+종합보정값!ND$35),"")</f>
        <v/>
      </c>
      <c r="E1016" s="85" t="str">
        <f>IF(D1016="","",D1016+종합보정값!NE$14)</f>
        <v/>
      </c>
      <c r="F1016" s="86" t="str">
        <f>IF(G1016="","",G1016+종합보정값!ND$15)</f>
        <v/>
      </c>
      <c r="G1016" s="86" t="str">
        <f>IFERROR(IF(INDEX(종합보정값!$ND:$ND,MATCH(SUBSTITUTE($B1016,"인문3","인문2"),종합보정값!$NC:$NC,0))="","",INDEX(종합보정값!$ND:$ND,MATCH(SUBSTITUTE($B1016,"인문3","인문2"),종합보정값!$NC:$NC,0))+종합보정값!ND$7+종합보정값!ND$36),"")</f>
        <v/>
      </c>
      <c r="H1016" s="86" t="str">
        <f>IF(G1016="","",G1016+종합보정값!NE$15)</f>
        <v/>
      </c>
      <c r="I1016" s="87" t="str">
        <f>IF(J1016="","",J1016+종합보정값!ND$16)</f>
        <v/>
      </c>
      <c r="J1016" s="87" t="str">
        <f>IFERROR(IF(INDEX(종합보정값!$ND:$ND,MATCH(SUBSTITUTE($B1016,"인문3","인문2"),종합보정값!$NC:$NC,0))="","",INDEX(종합보정값!$ND:$ND,MATCH(SUBSTITUTE($B1016,"인문3","인문2"),종합보정값!$NC:$NC,0))+종합보정값!ND$8+종합보정값!ND$37),"")</f>
        <v/>
      </c>
      <c r="K1016" s="87" t="str">
        <f>IF(J1016="","",J1016+종합보정값!NE$16)</f>
        <v/>
      </c>
      <c r="L1016" s="88" t="str">
        <f>IF(M1016="","",M1016+종합보정값!ND$17)</f>
        <v/>
      </c>
      <c r="M1016" s="88" t="str">
        <f>IFERROR(IF(INDEX(종합보정값!$ND:$ND,MATCH(SUBSTITUTE($B1016,"인문3","인문2"),종합보정값!$NC:$NC,0))="","",INDEX(종합보정값!$ND:$ND,MATCH(SUBSTITUTE($B1016,"인문3","인문2"),종합보정값!$NC:$NC,0))+종합보정값!ND$9+종합보정값!ND$38),"")</f>
        <v/>
      </c>
      <c r="N1016" s="88" t="str">
        <f>IF(M1016="","",M1016+종합보정값!NE$17)</f>
        <v/>
      </c>
      <c r="O1016" s="89" t="str">
        <f>IF(P1016="","",P1016+종합보정값!ND$18)</f>
        <v/>
      </c>
      <c r="P1016" s="89" t="str">
        <f>IFERROR(IF(INDEX(종합보정값!$ND:$ND,MATCH(SUBSTITUTE($B1016,"인문3","인문2"),종합보정값!$NC:$NC,0))="","",INDEX(종합보정값!$ND:$ND,MATCH(SUBSTITUTE($B1016,"인문3","인문2"),종합보정값!$NC:$NC,0))+종합보정값!ND$10+종합보정값!ND$39),"")</f>
        <v/>
      </c>
      <c r="Q1016" s="89" t="str">
        <f>IF(P1016="","",P1016+종합보정값!NE$18)</f>
        <v/>
      </c>
    </row>
    <row r="1017" spans="2:17">
      <c r="B1017" s="84" t="s">
        <v>2466</v>
      </c>
      <c r="C1017" s="85" t="str">
        <f>IF(D1017="","",D1017+종합보정값!ND$14)</f>
        <v/>
      </c>
      <c r="D1017" s="85" t="str">
        <f>IFERROR(IF(INDEX(종합보정값!$ND:$ND,MATCH(SUBSTITUTE($B1017,"자연1","자연2"),종합보정값!$NC:$NC,0))="","",INDEX(종합보정값!$ND:$ND,MATCH(SUBSTITUTE($B1017,"자연1","자연2"),종합보정값!$NC:$NC,0))+종합보정값!NE$6-종합보정값!NE$35),"")</f>
        <v/>
      </c>
      <c r="E1017" s="85" t="str">
        <f>IF(D1017="","",D1017+종합보정값!NE$14)</f>
        <v/>
      </c>
      <c r="F1017" s="86" t="str">
        <f>IF(G1017="","",G1017+종합보정값!ND$15)</f>
        <v/>
      </c>
      <c r="G1017" s="86" t="str">
        <f>IFERROR(IF(INDEX(종합보정값!$ND:$ND,MATCH(SUBSTITUTE($B1017,"자연1","자연2"),종합보정값!$NC:$NC,0))="","",INDEX(종합보정값!$ND:$ND,MATCH(SUBSTITUTE($B1017,"자연1","자연2"),종합보정값!$NC:$NC,0))+종합보정값!NE$7-종합보정값!NE$36),"")</f>
        <v/>
      </c>
      <c r="H1017" s="86" t="str">
        <f>IF(G1017="","",G1017+종합보정값!NE$15)</f>
        <v/>
      </c>
      <c r="I1017" s="87" t="str">
        <f>IF(J1017="","",J1017+종합보정값!ND$16)</f>
        <v/>
      </c>
      <c r="J1017" s="87" t="str">
        <f>IFERROR(IF(INDEX(종합보정값!$ND:$ND,MATCH(SUBSTITUTE($B1017,"자연1","자연2"),종합보정값!$NC:$NC,0))="","",INDEX(종합보정값!$ND:$ND,MATCH(SUBSTITUTE($B1017,"자연1","자연2"),종합보정값!$NC:$NC,0))+종합보정값!NE$8-종합보정값!NE$37),"")</f>
        <v/>
      </c>
      <c r="K1017" s="87" t="str">
        <f>IF(J1017="","",J1017+종합보정값!NE$16)</f>
        <v/>
      </c>
      <c r="L1017" s="88" t="str">
        <f>IF(M1017="","",M1017+종합보정값!ND$17)</f>
        <v/>
      </c>
      <c r="M1017" s="88" t="str">
        <f>IFERROR(IF(INDEX(종합보정값!$ND:$ND,MATCH(SUBSTITUTE($B1017,"자연1","자연2"),종합보정값!$NC:$NC,0))="","",INDEX(종합보정값!$ND:$ND,MATCH(SUBSTITUTE($B1017,"자연1","자연2"),종합보정값!$NC:$NC,0))+종합보정값!NE$9-종합보정값!NE$38),"")</f>
        <v/>
      </c>
      <c r="N1017" s="88" t="str">
        <f>IF(M1017="","",M1017+종합보정값!NE$17)</f>
        <v/>
      </c>
      <c r="O1017" s="89" t="str">
        <f>IF(P1017="","",P1017+종합보정값!ND$18)</f>
        <v/>
      </c>
      <c r="P1017" s="89" t="str">
        <f>IFERROR(IF(INDEX(종합보정값!$ND:$ND,MATCH(SUBSTITUTE($B1017,"자연1","자연2"),종합보정값!$NC:$NC,0))="","",INDEX(종합보정값!$ND:$ND,MATCH(SUBSTITUTE($B1017,"자연1","자연2"),종합보정값!$NC:$NC,0))+종합보정값!NE$10-종합보정값!NE$39),"")</f>
        <v/>
      </c>
      <c r="Q1017" s="89" t="str">
        <f>IF(P1017="","",P1017+종합보정값!NE$18)</f>
        <v/>
      </c>
    </row>
    <row r="1018" spans="2:17">
      <c r="B1018" s="84" t="s">
        <v>2467</v>
      </c>
      <c r="C1018" s="85" t="str">
        <f>IF(D1018="","",D1018+종합보정값!ND$14)</f>
        <v/>
      </c>
      <c r="D1018" s="85" t="str">
        <f>IFERROR(IF(INDEX(종합보정값!$ND:$ND,MATCH($B1018,종합보정값!$NC:$NC,0))="","",INDEX(종합보정값!$ND:$ND,MATCH($B1018,종합보정값!$NC:$NC,0))+IF(INDEX(종합보정값!$NF:$NF,MATCH($B1018,종합보정값!$NC:$NC,0))="인문",종합보정값!ND$6,종합보정값!NE$6)),"")</f>
        <v/>
      </c>
      <c r="E1018" s="85" t="str">
        <f>IF(D1018="","",D1018+종합보정값!NE$14)</f>
        <v/>
      </c>
      <c r="F1018" s="86" t="str">
        <f>IF(G1018="","",G1018+종합보정값!ND$15)</f>
        <v/>
      </c>
      <c r="G1018" s="86" t="str">
        <f>IFERROR(IF(INDEX(종합보정값!$ND:$ND,MATCH($B1018,종합보정값!$NC:$NC,0))="","",INDEX(종합보정값!$ND:$ND,MATCH($B1018,종합보정값!$NC:$NC,0))+IF(INDEX(종합보정값!$NF:$NF,MATCH($B1018,종합보정값!$NC:$NC,0))="인문",종합보정값!ND$7,종합보정값!NE$7)),"")</f>
        <v/>
      </c>
      <c r="H1018" s="86" t="str">
        <f>IF(G1018="","",G1018+종합보정값!NE$15)</f>
        <v/>
      </c>
      <c r="I1018" s="87" t="str">
        <f>IF(J1018="","",J1018+종합보정값!ND$16)</f>
        <v/>
      </c>
      <c r="J1018" s="87" t="str">
        <f>IFERROR(IF(INDEX(종합보정값!$ND:$ND,MATCH($B1018,종합보정값!$NC:$NC,0))="","",INDEX(종합보정값!$ND:$ND,MATCH($B1018,종합보정값!$NC:$NC,0))+IF(INDEX(종합보정값!$NF:$NF,MATCH($B1018,종합보정값!$NC:$NC,0))="인문",종합보정값!ND$8,종합보정값!NE$8)),"")</f>
        <v/>
      </c>
      <c r="K1018" s="87" t="str">
        <f>IF(J1018="","",J1018+종합보정값!NE$16)</f>
        <v/>
      </c>
      <c r="L1018" s="88" t="str">
        <f>IF(M1018="","",M1018+종합보정값!ND$17)</f>
        <v/>
      </c>
      <c r="M1018" s="88" t="str">
        <f>IFERROR(IF(INDEX(종합보정값!$ND:$ND,MATCH($B1018,종합보정값!$NC:$NC,0))="","",INDEX(종합보정값!$ND:$ND,MATCH($B1018,종합보정값!$NC:$NC,0))+IF(INDEX(종합보정값!$NF:$NF,MATCH($B1018,종합보정값!$NC:$NC,0))="인문",종합보정값!ND$9,종합보정값!NE$9)),"")</f>
        <v/>
      </c>
      <c r="N1018" s="88" t="str">
        <f>IF(M1018="","",M1018+종합보정값!NE$17)</f>
        <v/>
      </c>
      <c r="O1018" s="89" t="str">
        <f>IF(P1018="","",P1018+종합보정값!ND$18)</f>
        <v/>
      </c>
      <c r="P1018" s="89" t="str">
        <f>IFERROR(IF(INDEX(종합보정값!$ND:$ND,MATCH($B1018,종합보정값!$NC:$NC,0))="","",INDEX(종합보정값!$ND:$ND,MATCH($B1018,종합보정값!$NC:$NC,0))+IF(INDEX(종합보정값!$NF:$NF,MATCH($B1018,종합보정값!$NC:$NC,0))="인문",종합보정값!ND$10,종합보정값!NE$10)),"")</f>
        <v/>
      </c>
      <c r="Q1018" s="89" t="str">
        <f>IF(P1018="","",P1018+종합보정값!NE$18)</f>
        <v/>
      </c>
    </row>
    <row r="1019" spans="2:17">
      <c r="B1019" s="84" t="s">
        <v>2468</v>
      </c>
      <c r="C1019" s="85" t="str">
        <f>IF(D1019="","",D1019+종합보정값!ND$14)</f>
        <v/>
      </c>
      <c r="D1019" s="85" t="str">
        <f>IFERROR(IF(INDEX(종합보정값!$ND:$ND,MATCH(SUBSTITUTE($B1019,"자연3","자연2"),종합보정값!$NC:$NC,0))="","",INDEX(종합보정값!$ND:$ND,MATCH(SUBSTITUTE($B1019,"자연3","자연2"),종합보정값!$NC:$NC,0))+종합보정값!NE$6+종합보정값!NE$35),"")</f>
        <v/>
      </c>
      <c r="E1019" s="85" t="str">
        <f>IF(D1019="","",D1019+종합보정값!NE$14)</f>
        <v/>
      </c>
      <c r="F1019" s="86" t="str">
        <f>IF(G1019="","",G1019+종합보정값!ND$15)</f>
        <v/>
      </c>
      <c r="G1019" s="86" t="str">
        <f>IFERROR(IF(INDEX(종합보정값!$ND:$ND,MATCH(SUBSTITUTE($B1019,"자연3","자연2"),종합보정값!$NC:$NC,0))="","",INDEX(종합보정값!$ND:$ND,MATCH(SUBSTITUTE($B1019,"자연3","자연2"),종합보정값!$NC:$NC,0))+종합보정값!NE$7+종합보정값!NE$36),"")</f>
        <v/>
      </c>
      <c r="H1019" s="86" t="str">
        <f>IF(G1019="","",G1019+종합보정값!NE$15)</f>
        <v/>
      </c>
      <c r="I1019" s="87" t="str">
        <f>IF(J1019="","",J1019+종합보정값!ND$16)</f>
        <v/>
      </c>
      <c r="J1019" s="87" t="str">
        <f>IFERROR(IF(INDEX(종합보정값!$ND:$ND,MATCH(SUBSTITUTE($B1019,"자연3","자연2"),종합보정값!$NC:$NC,0))="","",INDEX(종합보정값!$ND:$ND,MATCH(SUBSTITUTE($B1019,"자연3","자연2"),종합보정값!$NC:$NC,0))+종합보정값!NE$8+종합보정값!NE$37),"")</f>
        <v/>
      </c>
      <c r="K1019" s="87" t="str">
        <f>IF(J1019="","",J1019+종합보정값!NE$16)</f>
        <v/>
      </c>
      <c r="L1019" s="88" t="str">
        <f>IF(M1019="","",M1019+종합보정값!ND$17)</f>
        <v/>
      </c>
      <c r="M1019" s="88" t="str">
        <f>IFERROR(IF(INDEX(종합보정값!$ND:$ND,MATCH(SUBSTITUTE($B1019,"자연3","자연2"),종합보정값!$NC:$NC,0))="","",INDEX(종합보정값!$ND:$ND,MATCH(SUBSTITUTE($B1019,"자연3","자연2"),종합보정값!$NC:$NC,0))+종합보정값!NE$9+종합보정값!NE$38),"")</f>
        <v/>
      </c>
      <c r="N1019" s="88" t="str">
        <f>IF(M1019="","",M1019+종합보정값!NE$17)</f>
        <v/>
      </c>
      <c r="O1019" s="89" t="str">
        <f>IF(P1019="","",P1019+종합보정값!ND$18)</f>
        <v/>
      </c>
      <c r="P1019" s="89" t="str">
        <f>IFERROR(IF(INDEX(종합보정값!$ND:$ND,MATCH(SUBSTITUTE($B1019,"자연3","자연2"),종합보정값!$NC:$NC,0))="","",INDEX(종합보정값!$ND:$ND,MATCH(SUBSTITUTE($B1019,"자연3","자연2"),종합보정값!$NC:$NC,0))+종합보정값!NE$10+종합보정값!NE$39),"")</f>
        <v/>
      </c>
      <c r="Q1019" s="89" t="str">
        <f>IF(P1019="","",P1019+종합보정값!NE$18)</f>
        <v/>
      </c>
    </row>
    <row r="1020" spans="2:17">
      <c r="B1020" s="84" t="s">
        <v>2469</v>
      </c>
      <c r="C1020" s="85" t="str">
        <f>IF(D1020="","",D1020+종합보정값!ND$14)</f>
        <v/>
      </c>
      <c r="D1020" s="85" t="str">
        <f>IFERROR(IF(INDEX(종합보정값!$ND:$ND,MATCH($B1020,종합보정값!$NC:$NC,0))="","",INDEX(종합보정값!$ND:$ND,MATCH($B1020,종합보정값!$NC:$NC,0))+IF(INDEX(종합보정값!$NF:$NF,MATCH($B1020,종합보정값!$NC:$NC,0))="인문",종합보정값!ND$6,종합보정값!NE$6)),"")</f>
        <v/>
      </c>
      <c r="E1020" s="85" t="str">
        <f>IF(D1020="","",D1020+종합보정값!NE$14)</f>
        <v/>
      </c>
      <c r="F1020" s="86" t="str">
        <f>IF(G1020="","",G1020+종합보정값!ND$15)</f>
        <v/>
      </c>
      <c r="G1020" s="86" t="str">
        <f>IFERROR(IF(INDEX(종합보정값!$ND:$ND,MATCH($B1020,종합보정값!$NC:$NC,0))="","",INDEX(종합보정값!$ND:$ND,MATCH($B1020,종합보정값!$NC:$NC,0))+IF(INDEX(종합보정값!$NF:$NF,MATCH($B1020,종합보정값!$NC:$NC,0))="인문",종합보정값!ND$7,종합보정값!NE$7)),"")</f>
        <v/>
      </c>
      <c r="H1020" s="86" t="str">
        <f>IF(G1020="","",G1020+종합보정값!NE$15)</f>
        <v/>
      </c>
      <c r="I1020" s="87" t="str">
        <f>IF(J1020="","",J1020+종합보정값!ND$16)</f>
        <v/>
      </c>
      <c r="J1020" s="87" t="str">
        <f>IFERROR(IF(INDEX(종합보정값!$ND:$ND,MATCH($B1020,종합보정값!$NC:$NC,0))="","",INDEX(종합보정값!$ND:$ND,MATCH($B1020,종합보정값!$NC:$NC,0))+IF(INDEX(종합보정값!$NF:$NF,MATCH($B1020,종합보정값!$NC:$NC,0))="인문",종합보정값!ND$8,종합보정값!NE$8)),"")</f>
        <v/>
      </c>
      <c r="K1020" s="87" t="str">
        <f>IF(J1020="","",J1020+종합보정값!NE$16)</f>
        <v/>
      </c>
      <c r="L1020" s="88" t="str">
        <f>IF(M1020="","",M1020+종합보정값!ND$17)</f>
        <v/>
      </c>
      <c r="M1020" s="88" t="str">
        <f>IFERROR(IF(INDEX(종합보정값!$ND:$ND,MATCH($B1020,종합보정값!$NC:$NC,0))="","",INDEX(종합보정값!$ND:$ND,MATCH($B1020,종합보정값!$NC:$NC,0))+IF(INDEX(종합보정값!$NF:$NF,MATCH($B1020,종합보정값!$NC:$NC,0))="인문",종합보정값!ND$9,종합보정값!NE$9)),"")</f>
        <v/>
      </c>
      <c r="N1020" s="88" t="str">
        <f>IF(M1020="","",M1020+종합보정값!NE$17)</f>
        <v/>
      </c>
      <c r="O1020" s="89" t="str">
        <f>IF(P1020="","",P1020+종합보정값!ND$18)</f>
        <v/>
      </c>
      <c r="P1020" s="89" t="str">
        <f>IFERROR(IF(INDEX(종합보정값!$ND:$ND,MATCH($B1020,종합보정값!$NC:$NC,0))="","",INDEX(종합보정값!$ND:$ND,MATCH($B1020,종합보정값!$NC:$NC,0))+IF(INDEX(종합보정값!$NF:$NF,MATCH($B1020,종합보정값!$NC:$NC,0))="인문",종합보정값!ND$10,종합보정값!NE$10)),"")</f>
        <v/>
      </c>
      <c r="Q1020" s="89" t="str">
        <f>IF(P1020="","",P1020+종합보정값!NE$18)</f>
        <v/>
      </c>
    </row>
    <row r="1021" spans="2:17">
      <c r="B1021" s="84" t="s">
        <v>2470</v>
      </c>
      <c r="C1021" s="85" t="str">
        <f>IF(D1021="","",D1021+종합보정값!ND$14)</f>
        <v/>
      </c>
      <c r="D1021" s="85" t="str">
        <f>IFERROR(IF(INDEX(종합보정값!$ND:$ND,MATCH($B1021,종합보정값!$NC:$NC,0))="","",INDEX(종합보정값!$ND:$ND,MATCH($B1021,종합보정값!$NC:$NC,0))+IF(INDEX(종합보정값!$NF:$NF,MATCH($B1021,종합보정값!$NC:$NC,0))="인문",종합보정값!ND$6,종합보정값!NE$6)),"")</f>
        <v/>
      </c>
      <c r="E1021" s="85" t="str">
        <f>IF(D1021="","",D1021+종합보정값!NE$14)</f>
        <v/>
      </c>
      <c r="F1021" s="86" t="str">
        <f>IF(G1021="","",G1021+종합보정값!ND$15)</f>
        <v/>
      </c>
      <c r="G1021" s="86" t="str">
        <f>IFERROR(IF(INDEX(종합보정값!$ND:$ND,MATCH($B1021,종합보정값!$NC:$NC,0))="","",INDEX(종합보정값!$ND:$ND,MATCH($B1021,종합보정값!$NC:$NC,0))+IF(INDEX(종합보정값!$NF:$NF,MATCH($B1021,종합보정값!$NC:$NC,0))="인문",종합보정값!ND$7,종합보정값!NE$7)),"")</f>
        <v/>
      </c>
      <c r="H1021" s="86" t="str">
        <f>IF(G1021="","",G1021+종합보정값!NE$15)</f>
        <v/>
      </c>
      <c r="I1021" s="87" t="str">
        <f>IF(J1021="","",J1021+종합보정값!ND$16)</f>
        <v/>
      </c>
      <c r="J1021" s="87" t="str">
        <f>IFERROR(IF(INDEX(종합보정값!$ND:$ND,MATCH($B1021,종합보정값!$NC:$NC,0))="","",INDEX(종합보정값!$ND:$ND,MATCH($B1021,종합보정값!$NC:$NC,0))+IF(INDEX(종합보정값!$NF:$NF,MATCH($B1021,종합보정값!$NC:$NC,0))="인문",종합보정값!ND$8,종합보정값!NE$8)),"")</f>
        <v/>
      </c>
      <c r="K1021" s="87" t="str">
        <f>IF(J1021="","",J1021+종합보정값!NE$16)</f>
        <v/>
      </c>
      <c r="L1021" s="88" t="str">
        <f>IF(M1021="","",M1021+종합보정값!ND$17)</f>
        <v/>
      </c>
      <c r="M1021" s="88" t="str">
        <f>IFERROR(IF(INDEX(종합보정값!$ND:$ND,MATCH($B1021,종합보정값!$NC:$NC,0))="","",INDEX(종합보정값!$ND:$ND,MATCH($B1021,종합보정값!$NC:$NC,0))+IF(INDEX(종합보정값!$NF:$NF,MATCH($B1021,종합보정값!$NC:$NC,0))="인문",종합보정값!ND$9,종합보정값!NE$9)),"")</f>
        <v/>
      </c>
      <c r="N1021" s="88" t="str">
        <f>IF(M1021="","",M1021+종합보정값!NE$17)</f>
        <v/>
      </c>
      <c r="O1021" s="89" t="str">
        <f>IF(P1021="","",P1021+종합보정값!ND$18)</f>
        <v/>
      </c>
      <c r="P1021" s="89" t="str">
        <f>IFERROR(IF(INDEX(종합보정값!$ND:$ND,MATCH($B1021,종합보정값!$NC:$NC,0))="","",INDEX(종합보정값!$ND:$ND,MATCH($B1021,종합보정값!$NC:$NC,0))+IF(INDEX(종합보정값!$NF:$NF,MATCH($B1021,종합보정값!$NC:$NC,0))="인문",종합보정값!ND$10,종합보정값!NE$10)),"")</f>
        <v/>
      </c>
      <c r="Q1021" s="89" t="str">
        <f>IF(P1021="","",P1021+종합보정값!NE$18)</f>
        <v/>
      </c>
    </row>
    <row r="1022" spans="2:17">
      <c r="B1022" s="84" t="s">
        <v>2471</v>
      </c>
      <c r="C1022" s="85" t="str">
        <f>IF(D1022="","",D1022+종합보정값!ND$14)</f>
        <v/>
      </c>
      <c r="D1022" s="85" t="str">
        <f>IFERROR(IF(INDEX(종합보정값!$ND:$ND,MATCH($B1022,종합보정값!$NC:$NC,0))="","",INDEX(종합보정값!$ND:$ND,MATCH($B1022,종합보정값!$NC:$NC,0))+IF(INDEX(종합보정값!$NF:$NF,MATCH($B1022,종합보정값!$NC:$NC,0))="인문",종합보정값!ND$6,종합보정값!NE$6)),"")</f>
        <v/>
      </c>
      <c r="E1022" s="85" t="str">
        <f>IF(D1022="","",D1022+종합보정값!NE$14)</f>
        <v/>
      </c>
      <c r="F1022" s="86" t="str">
        <f>IF(G1022="","",G1022+종합보정값!ND$15)</f>
        <v/>
      </c>
      <c r="G1022" s="86" t="str">
        <f>IFERROR(IF(INDEX(종합보정값!$ND:$ND,MATCH($B1022,종합보정값!$NC:$NC,0))="","",INDEX(종합보정값!$ND:$ND,MATCH($B1022,종합보정값!$NC:$NC,0))+IF(INDEX(종합보정값!$NF:$NF,MATCH($B1022,종합보정값!$NC:$NC,0))="인문",종합보정값!ND$7,종합보정값!NE$7)),"")</f>
        <v/>
      </c>
      <c r="H1022" s="86" t="str">
        <f>IF(G1022="","",G1022+종합보정값!NE$15)</f>
        <v/>
      </c>
      <c r="I1022" s="87" t="str">
        <f>IF(J1022="","",J1022+종합보정값!ND$16)</f>
        <v/>
      </c>
      <c r="J1022" s="87" t="str">
        <f>IFERROR(IF(INDEX(종합보정값!$ND:$ND,MATCH($B1022,종합보정값!$NC:$NC,0))="","",INDEX(종합보정값!$ND:$ND,MATCH($B1022,종합보정값!$NC:$NC,0))+IF(INDEX(종합보정값!$NF:$NF,MATCH($B1022,종합보정값!$NC:$NC,0))="인문",종합보정값!ND$8,종합보정값!NE$8)),"")</f>
        <v/>
      </c>
      <c r="K1022" s="87" t="str">
        <f>IF(J1022="","",J1022+종합보정값!NE$16)</f>
        <v/>
      </c>
      <c r="L1022" s="88" t="str">
        <f>IF(M1022="","",M1022+종합보정값!ND$17)</f>
        <v/>
      </c>
      <c r="M1022" s="88" t="str">
        <f>IFERROR(IF(INDEX(종합보정값!$ND:$ND,MATCH($B1022,종합보정값!$NC:$NC,0))="","",INDEX(종합보정값!$ND:$ND,MATCH($B1022,종합보정값!$NC:$NC,0))+IF(INDEX(종합보정값!$NF:$NF,MATCH($B1022,종합보정값!$NC:$NC,0))="인문",종합보정값!ND$9,종합보정값!NE$9)),"")</f>
        <v/>
      </c>
      <c r="N1022" s="88" t="str">
        <f>IF(M1022="","",M1022+종합보정값!NE$17)</f>
        <v/>
      </c>
      <c r="O1022" s="89" t="str">
        <f>IF(P1022="","",P1022+종합보정값!ND$18)</f>
        <v/>
      </c>
      <c r="P1022" s="89" t="str">
        <f>IFERROR(IF(INDEX(종합보정값!$ND:$ND,MATCH($B1022,종합보정값!$NC:$NC,0))="","",INDEX(종합보정값!$ND:$ND,MATCH($B1022,종합보정값!$NC:$NC,0))+IF(INDEX(종합보정값!$NF:$NF,MATCH($B1022,종합보정값!$NC:$NC,0))="인문",종합보정값!ND$10,종합보정값!NE$10)),"")</f>
        <v/>
      </c>
      <c r="Q1022" s="89" t="str">
        <f>IF(P1022="","",P1022+종합보정값!NE$18)</f>
        <v/>
      </c>
    </row>
    <row r="1023" spans="2:17">
      <c r="B1023" s="84" t="s">
        <v>2472</v>
      </c>
      <c r="C1023" s="85" t="str">
        <f>IF(D1023="","",D1023+종합보정값!ND$14)</f>
        <v/>
      </c>
      <c r="D1023" s="85" t="str">
        <f>IFERROR(IF(INDEX(종합보정값!$ND:$ND,MATCH($B1023,종합보정값!$NC:$NC,0))="","",INDEX(종합보정값!$ND:$ND,MATCH($B1023,종합보정값!$NC:$NC,0))+IF(INDEX(종합보정값!$NF:$NF,MATCH($B1023,종합보정값!$NC:$NC,0))="인문",종합보정값!ND$6,종합보정값!NE$6)),"")</f>
        <v/>
      </c>
      <c r="E1023" s="85" t="str">
        <f>IF(D1023="","",D1023+종합보정값!NE$14)</f>
        <v/>
      </c>
      <c r="F1023" s="86" t="str">
        <f>IF(G1023="","",G1023+종합보정값!ND$15)</f>
        <v/>
      </c>
      <c r="G1023" s="86" t="str">
        <f>IFERROR(IF(INDEX(종합보정값!$ND:$ND,MATCH($B1023,종합보정값!$NC:$NC,0))="","",INDEX(종합보정값!$ND:$ND,MATCH($B1023,종합보정값!$NC:$NC,0))+IF(INDEX(종합보정값!$NF:$NF,MATCH($B1023,종합보정값!$NC:$NC,0))="인문",종합보정값!ND$7,종합보정값!NE$7)),"")</f>
        <v/>
      </c>
      <c r="H1023" s="86" t="str">
        <f>IF(G1023="","",G1023+종합보정값!NE$15)</f>
        <v/>
      </c>
      <c r="I1023" s="87" t="str">
        <f>IF(J1023="","",J1023+종합보정값!ND$16)</f>
        <v/>
      </c>
      <c r="J1023" s="87" t="str">
        <f>IFERROR(IF(INDEX(종합보정값!$ND:$ND,MATCH($B1023,종합보정값!$NC:$NC,0))="","",INDEX(종합보정값!$ND:$ND,MATCH($B1023,종합보정값!$NC:$NC,0))+IF(INDEX(종합보정값!$NF:$NF,MATCH($B1023,종합보정값!$NC:$NC,0))="인문",종합보정값!ND$8,종합보정값!NE$8)),"")</f>
        <v/>
      </c>
      <c r="K1023" s="87" t="str">
        <f>IF(J1023="","",J1023+종합보정값!NE$16)</f>
        <v/>
      </c>
      <c r="L1023" s="88" t="str">
        <f>IF(M1023="","",M1023+종합보정값!ND$17)</f>
        <v/>
      </c>
      <c r="M1023" s="88" t="str">
        <f>IFERROR(IF(INDEX(종합보정값!$ND:$ND,MATCH($B1023,종합보정값!$NC:$NC,0))="","",INDEX(종합보정값!$ND:$ND,MATCH($B1023,종합보정값!$NC:$NC,0))+IF(INDEX(종합보정값!$NF:$NF,MATCH($B1023,종합보정값!$NC:$NC,0))="인문",종합보정값!ND$9,종합보정값!NE$9)),"")</f>
        <v/>
      </c>
      <c r="N1023" s="88" t="str">
        <f>IF(M1023="","",M1023+종합보정값!NE$17)</f>
        <v/>
      </c>
      <c r="O1023" s="89" t="str">
        <f>IF(P1023="","",P1023+종합보정값!ND$18)</f>
        <v/>
      </c>
      <c r="P1023" s="89" t="str">
        <f>IFERROR(IF(INDEX(종합보정값!$ND:$ND,MATCH($B1023,종합보정값!$NC:$NC,0))="","",INDEX(종합보정값!$ND:$ND,MATCH($B1023,종합보정값!$NC:$NC,0))+IF(INDEX(종합보정값!$NF:$NF,MATCH($B1023,종합보정값!$NC:$NC,0))="인문",종합보정값!ND$10,종합보정값!NE$10)),"")</f>
        <v/>
      </c>
      <c r="Q1023" s="89" t="str">
        <f>IF(P1023="","",P1023+종합보정값!NE$18)</f>
        <v/>
      </c>
    </row>
    <row r="1025" spans="2:17">
      <c r="B1025" s="159" t="s">
        <v>2473</v>
      </c>
      <c r="C1025" s="154"/>
      <c r="D1025" s="154"/>
      <c r="E1025" s="154"/>
      <c r="F1025" s="154"/>
      <c r="G1025" s="154"/>
      <c r="H1025" s="154"/>
      <c r="I1025" s="154"/>
      <c r="J1025" s="154"/>
      <c r="K1025" s="154"/>
      <c r="L1025" s="154"/>
      <c r="M1025" s="154"/>
      <c r="N1025" s="154"/>
      <c r="O1025" s="154"/>
      <c r="P1025" s="154"/>
      <c r="Q1025" s="155"/>
    </row>
    <row r="1026" spans="2:17">
      <c r="B1026" s="78"/>
      <c r="C1026" s="163" t="s">
        <v>1862</v>
      </c>
      <c r="D1026" s="154"/>
      <c r="E1026" s="155"/>
      <c r="F1026" s="161" t="s">
        <v>1863</v>
      </c>
      <c r="G1026" s="154"/>
      <c r="H1026" s="155"/>
      <c r="I1026" s="162" t="s">
        <v>1864</v>
      </c>
      <c r="J1026" s="154"/>
      <c r="K1026" s="155"/>
      <c r="L1026" s="156" t="s">
        <v>1865</v>
      </c>
      <c r="M1026" s="154"/>
      <c r="N1026" s="155"/>
      <c r="O1026" s="157" t="s">
        <v>1866</v>
      </c>
      <c r="P1026" s="154"/>
      <c r="Q1026" s="155"/>
    </row>
    <row r="1027" spans="2:17">
      <c r="B1027" s="78" t="s">
        <v>1869</v>
      </c>
      <c r="C1027" s="79" t="s">
        <v>19</v>
      </c>
      <c r="D1027" s="79" t="s">
        <v>20</v>
      </c>
      <c r="E1027" s="79" t="s">
        <v>21</v>
      </c>
      <c r="F1027" s="80" t="s">
        <v>19</v>
      </c>
      <c r="G1027" s="80" t="s">
        <v>20</v>
      </c>
      <c r="H1027" s="80" t="s">
        <v>21</v>
      </c>
      <c r="I1027" s="81" t="s">
        <v>19</v>
      </c>
      <c r="J1027" s="81" t="s">
        <v>20</v>
      </c>
      <c r="K1027" s="81" t="s">
        <v>21</v>
      </c>
      <c r="L1027" s="82" t="s">
        <v>19</v>
      </c>
      <c r="M1027" s="82" t="s">
        <v>20</v>
      </c>
      <c r="N1027" s="82" t="s">
        <v>21</v>
      </c>
      <c r="O1027" s="83" t="s">
        <v>19</v>
      </c>
      <c r="P1027" s="83" t="s">
        <v>20</v>
      </c>
      <c r="Q1027" s="83" t="s">
        <v>21</v>
      </c>
    </row>
    <row r="1028" spans="2:17">
      <c r="B1028" s="84" t="s">
        <v>2474</v>
      </c>
      <c r="C1028" s="85" t="str">
        <f>IF(D1028="","",D1028+종합보정값!NI$14)</f>
        <v/>
      </c>
      <c r="D1028" s="85" t="str">
        <f>IFERROR(IF(INDEX(종합보정값!$NI:$NI,MATCH(SUBSTITUTE($B1028,"인문1","인문2"),종합보정값!$NH:$NH,0))="","",INDEX(종합보정값!$NI:$NI,MATCH(SUBSTITUTE($B1028,"인문1","인문2"),종합보정값!$NH:$NH,0))+종합보정값!NI$6-종합보정값!NI$35),"")</f>
        <v/>
      </c>
      <c r="E1028" s="85" t="str">
        <f>IF(D1028="","",D1028+종합보정값!NJ$14)</f>
        <v/>
      </c>
      <c r="F1028" s="86" t="str">
        <f>IF(G1028="","",G1028+종합보정값!NI$15)</f>
        <v/>
      </c>
      <c r="G1028" s="86" t="str">
        <f>IFERROR(IF(INDEX(종합보정값!$NI:$NI,MATCH(SUBSTITUTE($B1028,"인문1","인문2"),종합보정값!$NH:$NH,0))="","",INDEX(종합보정값!$NI:$NI,MATCH(SUBSTITUTE($B1028,"인문1","인문2"),종합보정값!$NH:$NH,0))+종합보정값!NI$7-종합보정값!NI$36),"")</f>
        <v/>
      </c>
      <c r="H1028" s="86" t="str">
        <f>IF(G1028="","",G1028+종합보정값!NJ$15)</f>
        <v/>
      </c>
      <c r="I1028" s="87" t="str">
        <f>IF(J1028="","",J1028+종합보정값!NI$16)</f>
        <v/>
      </c>
      <c r="J1028" s="87" t="str">
        <f>IFERROR(IF(INDEX(종합보정값!$NI:$NI,MATCH(SUBSTITUTE($B1028,"인문1","인문2"),종합보정값!$NH:$NH,0))="","",INDEX(종합보정값!$NI:$NI,MATCH(SUBSTITUTE($B1028,"인문1","인문2"),종합보정값!$NH:$NH,0))+종합보정값!NI$8-종합보정값!NI$37),"")</f>
        <v/>
      </c>
      <c r="K1028" s="87" t="str">
        <f>IF(J1028="","",J1028+종합보정값!NJ$16)</f>
        <v/>
      </c>
      <c r="L1028" s="88" t="str">
        <f>IF(M1028="","",M1028+종합보정값!NI$17)</f>
        <v/>
      </c>
      <c r="M1028" s="88" t="str">
        <f>IFERROR(IF(INDEX(종합보정값!$NI:$NI,MATCH(SUBSTITUTE($B1028,"인문1","인문2"),종합보정값!$NH:$NH,0))="","",INDEX(종합보정값!$NI:$NI,MATCH(SUBSTITUTE($B1028,"인문1","인문2"),종합보정값!$NH:$NH,0))+종합보정값!NI$9-종합보정값!NI$38),"")</f>
        <v/>
      </c>
      <c r="N1028" s="88" t="str">
        <f>IF(M1028="","",M1028+종합보정값!NJ$17)</f>
        <v/>
      </c>
      <c r="O1028" s="89" t="str">
        <f>IF(P1028="","",P1028+종합보정값!NI$18)</f>
        <v/>
      </c>
      <c r="P1028" s="89" t="str">
        <f>IFERROR(IF(INDEX(종합보정값!$NI:$NI,MATCH(SUBSTITUTE($B1028,"인문1","인문2"),종합보정값!$NH:$NH,0))="","",INDEX(종합보정값!$NI:$NI,MATCH(SUBSTITUTE($B1028,"인문1","인문2"),종합보정값!$NH:$NH,0))+종합보정값!NI$10-종합보정값!NI$39),"")</f>
        <v/>
      </c>
      <c r="Q1028" s="89" t="str">
        <f>IF(P1028="","",P1028+종합보정값!NJ$18)</f>
        <v/>
      </c>
    </row>
    <row r="1029" spans="2:17">
      <c r="B1029" s="84" t="s">
        <v>2475</v>
      </c>
      <c r="C1029" s="85" t="str">
        <f>IF(D1029="","",D1029+종합보정값!NI$14)</f>
        <v/>
      </c>
      <c r="D1029" s="85" t="str">
        <f>IFERROR(IF(INDEX(종합보정값!$NI:$NI,MATCH($B1029,종합보정값!$NH:$NH,0))="","",INDEX(종합보정값!$NI:$NI,MATCH($B1029,종합보정값!$NH:$NH,0))+IF(INDEX(종합보정값!$NK:$NK,MATCH($B1029,종합보정값!$NH:$NH,0))="인문",종합보정값!NI$6,종합보정값!NJ$6)),"")</f>
        <v/>
      </c>
      <c r="E1029" s="85" t="str">
        <f>IF(D1029="","",D1029+종합보정값!NJ$14)</f>
        <v/>
      </c>
      <c r="F1029" s="86" t="str">
        <f>IF(G1029="","",G1029+종합보정값!NI$15)</f>
        <v/>
      </c>
      <c r="G1029" s="86" t="str">
        <f>IFERROR(IF(INDEX(종합보정값!$NI:$NI,MATCH($B1029,종합보정값!$NH:$NH,0))="","",INDEX(종합보정값!$NI:$NI,MATCH($B1029,종합보정값!$NH:$NH,0))+IF(INDEX(종합보정값!$NK:$NK,MATCH($B1029,종합보정값!$NH:$NH,0))="인문",종합보정값!NI$7,종합보정값!NJ$7)),"")</f>
        <v/>
      </c>
      <c r="H1029" s="86" t="str">
        <f>IF(G1029="","",G1029+종합보정값!NJ$15)</f>
        <v/>
      </c>
      <c r="I1029" s="87" t="str">
        <f>IF(J1029="","",J1029+종합보정값!NI$16)</f>
        <v/>
      </c>
      <c r="J1029" s="87" t="str">
        <f>IFERROR(IF(INDEX(종합보정값!$NI:$NI,MATCH($B1029,종합보정값!$NH:$NH,0))="","",INDEX(종합보정값!$NI:$NI,MATCH($B1029,종합보정값!$NH:$NH,0))+IF(INDEX(종합보정값!$NK:$NK,MATCH($B1029,종합보정값!$NH:$NH,0))="인문",종합보정값!NI$8,종합보정값!NJ$8)),"")</f>
        <v/>
      </c>
      <c r="K1029" s="87" t="str">
        <f>IF(J1029="","",J1029+종합보정값!NJ$16)</f>
        <v/>
      </c>
      <c r="L1029" s="88" t="str">
        <f>IF(M1029="","",M1029+종합보정값!NI$17)</f>
        <v/>
      </c>
      <c r="M1029" s="88" t="str">
        <f>IFERROR(IF(INDEX(종합보정값!$NI:$NI,MATCH($B1029,종합보정값!$NH:$NH,0))="","",INDEX(종합보정값!$NI:$NI,MATCH($B1029,종합보정값!$NH:$NH,0))+IF(INDEX(종합보정값!$NK:$NK,MATCH($B1029,종합보정값!$NH:$NH,0))="인문",종합보정값!NI$9,종합보정값!NJ$9)),"")</f>
        <v/>
      </c>
      <c r="N1029" s="88" t="str">
        <f>IF(M1029="","",M1029+종합보정값!NJ$17)</f>
        <v/>
      </c>
      <c r="O1029" s="89" t="str">
        <f>IF(P1029="","",P1029+종합보정값!NI$18)</f>
        <v/>
      </c>
      <c r="P1029" s="89" t="str">
        <f>IFERROR(IF(INDEX(종합보정값!$NI:$NI,MATCH($B1029,종합보정값!$NH:$NH,0))="","",INDEX(종합보정값!$NI:$NI,MATCH($B1029,종합보정값!$NH:$NH,0))+IF(INDEX(종합보정값!$NK:$NK,MATCH($B1029,종합보정값!$NH:$NH,0))="인문",종합보정값!NI$10,종합보정값!NJ$10)),"")</f>
        <v/>
      </c>
      <c r="Q1029" s="89" t="str">
        <f>IF(P1029="","",P1029+종합보정값!NJ$18)</f>
        <v/>
      </c>
    </row>
    <row r="1030" spans="2:17">
      <c r="B1030" s="84" t="s">
        <v>2476</v>
      </c>
      <c r="C1030" s="85" t="str">
        <f>IF(D1030="","",D1030+종합보정값!NI$14)</f>
        <v/>
      </c>
      <c r="D1030" s="85" t="str">
        <f>IFERROR(IF(INDEX(종합보정값!$NI:$NI,MATCH(SUBSTITUTE($B1030,"인문3","인문2"),종합보정값!$NH:$NH,0))="","",INDEX(종합보정값!$NI:$NI,MATCH(SUBSTITUTE($B1030,"인문3","인문2"),종합보정값!$NH:$NH,0))+종합보정값!NI$6+종합보정값!NI$35),"")</f>
        <v/>
      </c>
      <c r="E1030" s="85" t="str">
        <f>IF(D1030="","",D1030+종합보정값!NJ$14)</f>
        <v/>
      </c>
      <c r="F1030" s="86" t="str">
        <f>IF(G1030="","",G1030+종합보정값!NI$15)</f>
        <v/>
      </c>
      <c r="G1030" s="86" t="str">
        <f>IFERROR(IF(INDEX(종합보정값!$NI:$NI,MATCH(SUBSTITUTE($B1030,"인문3","인문2"),종합보정값!$NH:$NH,0))="","",INDEX(종합보정값!$NI:$NI,MATCH(SUBSTITUTE($B1030,"인문3","인문2"),종합보정값!$NH:$NH,0))+종합보정값!NI$7+종합보정값!NI$36),"")</f>
        <v/>
      </c>
      <c r="H1030" s="86" t="str">
        <f>IF(G1030="","",G1030+종합보정값!NJ$15)</f>
        <v/>
      </c>
      <c r="I1030" s="87" t="str">
        <f>IF(J1030="","",J1030+종합보정값!NI$16)</f>
        <v/>
      </c>
      <c r="J1030" s="87" t="str">
        <f>IFERROR(IF(INDEX(종합보정값!$NI:$NI,MATCH(SUBSTITUTE($B1030,"인문3","인문2"),종합보정값!$NH:$NH,0))="","",INDEX(종합보정값!$NI:$NI,MATCH(SUBSTITUTE($B1030,"인문3","인문2"),종합보정값!$NH:$NH,0))+종합보정값!NI$8+종합보정값!NI$37),"")</f>
        <v/>
      </c>
      <c r="K1030" s="87" t="str">
        <f>IF(J1030="","",J1030+종합보정값!NJ$16)</f>
        <v/>
      </c>
      <c r="L1030" s="88" t="str">
        <f>IF(M1030="","",M1030+종합보정값!NI$17)</f>
        <v/>
      </c>
      <c r="M1030" s="88" t="str">
        <f>IFERROR(IF(INDEX(종합보정값!$NI:$NI,MATCH(SUBSTITUTE($B1030,"인문3","인문2"),종합보정값!$NH:$NH,0))="","",INDEX(종합보정값!$NI:$NI,MATCH(SUBSTITUTE($B1030,"인문3","인문2"),종합보정값!$NH:$NH,0))+종합보정값!NI$9+종합보정값!NI$38),"")</f>
        <v/>
      </c>
      <c r="N1030" s="88" t="str">
        <f>IF(M1030="","",M1030+종합보정값!NJ$17)</f>
        <v/>
      </c>
      <c r="O1030" s="89" t="str">
        <f>IF(P1030="","",P1030+종합보정값!NI$18)</f>
        <v/>
      </c>
      <c r="P1030" s="89" t="str">
        <f>IFERROR(IF(INDEX(종합보정값!$NI:$NI,MATCH(SUBSTITUTE($B1030,"인문3","인문2"),종합보정값!$NH:$NH,0))="","",INDEX(종합보정값!$NI:$NI,MATCH(SUBSTITUTE($B1030,"인문3","인문2"),종합보정값!$NH:$NH,0))+종합보정값!NI$10+종합보정값!NI$39),"")</f>
        <v/>
      </c>
      <c r="Q1030" s="89" t="str">
        <f>IF(P1030="","",P1030+종합보정값!NJ$18)</f>
        <v/>
      </c>
    </row>
    <row r="1031" spans="2:17">
      <c r="B1031" s="84" t="s">
        <v>2477</v>
      </c>
      <c r="C1031" s="85" t="str">
        <f>IF(D1031="","",D1031+종합보정값!NI$14)</f>
        <v/>
      </c>
      <c r="D1031" s="85" t="str">
        <f>IFERROR(IF(INDEX(종합보정값!$NI:$NI,MATCH(SUBSTITUTE($B1031,"자연1","자연2"),종합보정값!$NH:$NH,0))="","",INDEX(종합보정값!$NI:$NI,MATCH(SUBSTITUTE($B1031,"자연1","자연2"),종합보정값!$NH:$NH,0))+종합보정값!NJ$6-종합보정값!NJ$35),"")</f>
        <v/>
      </c>
      <c r="E1031" s="85" t="str">
        <f>IF(D1031="","",D1031+종합보정값!NJ$14)</f>
        <v/>
      </c>
      <c r="F1031" s="86" t="str">
        <f>IF(G1031="","",G1031+종합보정값!NI$15)</f>
        <v/>
      </c>
      <c r="G1031" s="86" t="str">
        <f>IFERROR(IF(INDEX(종합보정값!$NI:$NI,MATCH(SUBSTITUTE($B1031,"자연1","자연2"),종합보정값!$NH:$NH,0))="","",INDEX(종합보정값!$NI:$NI,MATCH(SUBSTITUTE($B1031,"자연1","자연2"),종합보정값!$NH:$NH,0))+종합보정값!NJ$7-종합보정값!NJ$36),"")</f>
        <v/>
      </c>
      <c r="H1031" s="86" t="str">
        <f>IF(G1031="","",G1031+종합보정값!NJ$15)</f>
        <v/>
      </c>
      <c r="I1031" s="87" t="str">
        <f>IF(J1031="","",J1031+종합보정값!NI$16)</f>
        <v/>
      </c>
      <c r="J1031" s="87" t="str">
        <f>IFERROR(IF(INDEX(종합보정값!$NI:$NI,MATCH(SUBSTITUTE($B1031,"자연1","자연2"),종합보정값!$NH:$NH,0))="","",INDEX(종합보정값!$NI:$NI,MATCH(SUBSTITUTE($B1031,"자연1","자연2"),종합보정값!$NH:$NH,0))+종합보정값!NJ$8-종합보정값!NJ$37),"")</f>
        <v/>
      </c>
      <c r="K1031" s="87" t="str">
        <f>IF(J1031="","",J1031+종합보정값!NJ$16)</f>
        <v/>
      </c>
      <c r="L1031" s="88" t="str">
        <f>IF(M1031="","",M1031+종합보정값!NI$17)</f>
        <v/>
      </c>
      <c r="M1031" s="88" t="str">
        <f>IFERROR(IF(INDEX(종합보정값!$NI:$NI,MATCH(SUBSTITUTE($B1031,"자연1","자연2"),종합보정값!$NH:$NH,0))="","",INDEX(종합보정값!$NI:$NI,MATCH(SUBSTITUTE($B1031,"자연1","자연2"),종합보정값!$NH:$NH,0))+종합보정값!NJ$9-종합보정값!NJ$38),"")</f>
        <v/>
      </c>
      <c r="N1031" s="88" t="str">
        <f>IF(M1031="","",M1031+종합보정값!NJ$17)</f>
        <v/>
      </c>
      <c r="O1031" s="89" t="str">
        <f>IF(P1031="","",P1031+종합보정값!NI$18)</f>
        <v/>
      </c>
      <c r="P1031" s="89" t="str">
        <f>IFERROR(IF(INDEX(종합보정값!$NI:$NI,MATCH(SUBSTITUTE($B1031,"자연1","자연2"),종합보정값!$NH:$NH,0))="","",INDEX(종합보정값!$NI:$NI,MATCH(SUBSTITUTE($B1031,"자연1","자연2"),종합보정값!$NH:$NH,0))+종합보정값!NJ$10-종합보정값!NJ$39),"")</f>
        <v/>
      </c>
      <c r="Q1031" s="89" t="str">
        <f>IF(P1031="","",P1031+종합보정값!NJ$18)</f>
        <v/>
      </c>
    </row>
    <row r="1032" spans="2:17">
      <c r="B1032" s="84" t="s">
        <v>2478</v>
      </c>
      <c r="C1032" s="85" t="str">
        <f>IF(D1032="","",D1032+종합보정값!NI$14)</f>
        <v/>
      </c>
      <c r="D1032" s="85" t="str">
        <f>IFERROR(IF(INDEX(종합보정값!$NI:$NI,MATCH($B1032,종합보정값!$NH:$NH,0))="","",INDEX(종합보정값!$NI:$NI,MATCH($B1032,종합보정값!$NH:$NH,0))+IF(INDEX(종합보정값!$NK:$NK,MATCH($B1032,종합보정값!$NH:$NH,0))="인문",종합보정값!NI$6,종합보정값!NJ$6)),"")</f>
        <v/>
      </c>
      <c r="E1032" s="85" t="str">
        <f>IF(D1032="","",D1032+종합보정값!NJ$14)</f>
        <v/>
      </c>
      <c r="F1032" s="86" t="str">
        <f>IF(G1032="","",G1032+종합보정값!NI$15)</f>
        <v/>
      </c>
      <c r="G1032" s="86" t="str">
        <f>IFERROR(IF(INDEX(종합보정값!$NI:$NI,MATCH($B1032,종합보정값!$NH:$NH,0))="","",INDEX(종합보정값!$NI:$NI,MATCH($B1032,종합보정값!$NH:$NH,0))+IF(INDEX(종합보정값!$NK:$NK,MATCH($B1032,종합보정값!$NH:$NH,0))="인문",종합보정값!NI$7,종합보정값!NJ$7)),"")</f>
        <v/>
      </c>
      <c r="H1032" s="86" t="str">
        <f>IF(G1032="","",G1032+종합보정값!NJ$15)</f>
        <v/>
      </c>
      <c r="I1032" s="87" t="str">
        <f>IF(J1032="","",J1032+종합보정값!NI$16)</f>
        <v/>
      </c>
      <c r="J1032" s="87" t="str">
        <f>IFERROR(IF(INDEX(종합보정값!$NI:$NI,MATCH($B1032,종합보정값!$NH:$NH,0))="","",INDEX(종합보정값!$NI:$NI,MATCH($B1032,종합보정값!$NH:$NH,0))+IF(INDEX(종합보정값!$NK:$NK,MATCH($B1032,종합보정값!$NH:$NH,0))="인문",종합보정값!NI$8,종합보정값!NJ$8)),"")</f>
        <v/>
      </c>
      <c r="K1032" s="87" t="str">
        <f>IF(J1032="","",J1032+종합보정값!NJ$16)</f>
        <v/>
      </c>
      <c r="L1032" s="88" t="str">
        <f>IF(M1032="","",M1032+종합보정값!NI$17)</f>
        <v/>
      </c>
      <c r="M1032" s="88" t="str">
        <f>IFERROR(IF(INDEX(종합보정값!$NI:$NI,MATCH($B1032,종합보정값!$NH:$NH,0))="","",INDEX(종합보정값!$NI:$NI,MATCH($B1032,종합보정값!$NH:$NH,0))+IF(INDEX(종합보정값!$NK:$NK,MATCH($B1032,종합보정값!$NH:$NH,0))="인문",종합보정값!NI$9,종합보정값!NJ$9)),"")</f>
        <v/>
      </c>
      <c r="N1032" s="88" t="str">
        <f>IF(M1032="","",M1032+종합보정값!NJ$17)</f>
        <v/>
      </c>
      <c r="O1032" s="89" t="str">
        <f>IF(P1032="","",P1032+종합보정값!NI$18)</f>
        <v/>
      </c>
      <c r="P1032" s="89" t="str">
        <f>IFERROR(IF(INDEX(종합보정값!$NI:$NI,MATCH($B1032,종합보정값!$NH:$NH,0))="","",INDEX(종합보정값!$NI:$NI,MATCH($B1032,종합보정값!$NH:$NH,0))+IF(INDEX(종합보정값!$NK:$NK,MATCH($B1032,종합보정값!$NH:$NH,0))="인문",종합보정값!NI$10,종합보정값!NJ$10)),"")</f>
        <v/>
      </c>
      <c r="Q1032" s="89" t="str">
        <f>IF(P1032="","",P1032+종합보정값!NJ$18)</f>
        <v/>
      </c>
    </row>
    <row r="1033" spans="2:17">
      <c r="B1033" s="84" t="s">
        <v>2479</v>
      </c>
      <c r="C1033" s="85" t="str">
        <f>IF(D1033="","",D1033+종합보정값!NI$14)</f>
        <v/>
      </c>
      <c r="D1033" s="85" t="str">
        <f>IFERROR(IF(INDEX(종합보정값!$NI:$NI,MATCH(SUBSTITUTE($B1033,"자연3","자연2"),종합보정값!$NH:$NH,0))="","",INDEX(종합보정값!$NI:$NI,MATCH(SUBSTITUTE($B1033,"자연3","자연2"),종합보정값!$NH:$NH,0))+종합보정값!NJ$6+종합보정값!NJ$35),"")</f>
        <v/>
      </c>
      <c r="E1033" s="85" t="str">
        <f>IF(D1033="","",D1033+종합보정값!NJ$14)</f>
        <v/>
      </c>
      <c r="F1033" s="86" t="str">
        <f>IF(G1033="","",G1033+종합보정값!NI$15)</f>
        <v/>
      </c>
      <c r="G1033" s="86" t="str">
        <f>IFERROR(IF(INDEX(종합보정값!$NI:$NI,MATCH(SUBSTITUTE($B1033,"자연3","자연2"),종합보정값!$NH:$NH,0))="","",INDEX(종합보정값!$NI:$NI,MATCH(SUBSTITUTE($B1033,"자연3","자연2"),종합보정값!$NH:$NH,0))+종합보정값!NJ$7+종합보정값!NJ$36),"")</f>
        <v/>
      </c>
      <c r="H1033" s="86" t="str">
        <f>IF(G1033="","",G1033+종합보정값!NJ$15)</f>
        <v/>
      </c>
      <c r="I1033" s="87" t="str">
        <f>IF(J1033="","",J1033+종합보정값!NI$16)</f>
        <v/>
      </c>
      <c r="J1033" s="87" t="str">
        <f>IFERROR(IF(INDEX(종합보정값!$NI:$NI,MATCH(SUBSTITUTE($B1033,"자연3","자연2"),종합보정값!$NH:$NH,0))="","",INDEX(종합보정값!$NI:$NI,MATCH(SUBSTITUTE($B1033,"자연3","자연2"),종합보정값!$NH:$NH,0))+종합보정값!NJ$8+종합보정값!NJ$37),"")</f>
        <v/>
      </c>
      <c r="K1033" s="87" t="str">
        <f>IF(J1033="","",J1033+종합보정값!NJ$16)</f>
        <v/>
      </c>
      <c r="L1033" s="88" t="str">
        <f>IF(M1033="","",M1033+종합보정값!NI$17)</f>
        <v/>
      </c>
      <c r="M1033" s="88" t="str">
        <f>IFERROR(IF(INDEX(종합보정값!$NI:$NI,MATCH(SUBSTITUTE($B1033,"자연3","자연2"),종합보정값!$NH:$NH,0))="","",INDEX(종합보정값!$NI:$NI,MATCH(SUBSTITUTE($B1033,"자연3","자연2"),종합보정값!$NH:$NH,0))+종합보정값!NJ$9+종합보정값!NJ$38),"")</f>
        <v/>
      </c>
      <c r="N1033" s="88" t="str">
        <f>IF(M1033="","",M1033+종합보정값!NJ$17)</f>
        <v/>
      </c>
      <c r="O1033" s="89" t="str">
        <f>IF(P1033="","",P1033+종합보정값!NI$18)</f>
        <v/>
      </c>
      <c r="P1033" s="89" t="str">
        <f>IFERROR(IF(INDEX(종합보정값!$NI:$NI,MATCH(SUBSTITUTE($B1033,"자연3","자연2"),종합보정값!$NH:$NH,0))="","",INDEX(종합보정값!$NI:$NI,MATCH(SUBSTITUTE($B1033,"자연3","자연2"),종합보정값!$NH:$NH,0))+종합보정값!NJ$10+종합보정값!NJ$39),"")</f>
        <v/>
      </c>
      <c r="Q1033" s="89" t="str">
        <f>IF(P1033="","",P1033+종합보정값!NJ$18)</f>
        <v/>
      </c>
    </row>
    <row r="1034" spans="2:17">
      <c r="B1034" s="84" t="s">
        <v>2480</v>
      </c>
      <c r="C1034" s="85" t="str">
        <f>IF(D1034="","",D1034+종합보정값!NI$14)</f>
        <v/>
      </c>
      <c r="D1034" s="85" t="str">
        <f>IFERROR(IF(INDEX(종합보정값!$NI:$NI,MATCH($B1034,종합보정값!$NH:$NH,0))="","",INDEX(종합보정값!$NI:$NI,MATCH($B1034,종합보정값!$NH:$NH,0))+IF(INDEX(종합보정값!$NK:$NK,MATCH($B1034,종합보정값!$NH:$NH,0))="인문",종합보정값!NI$6,종합보정값!NJ$6)),"")</f>
        <v/>
      </c>
      <c r="E1034" s="85" t="str">
        <f>IF(D1034="","",D1034+종합보정값!NJ$14)</f>
        <v/>
      </c>
      <c r="F1034" s="86" t="str">
        <f>IF(G1034="","",G1034+종합보정값!NI$15)</f>
        <v/>
      </c>
      <c r="G1034" s="86" t="str">
        <f>IFERROR(IF(INDEX(종합보정값!$NI:$NI,MATCH($B1034,종합보정값!$NH:$NH,0))="","",INDEX(종합보정값!$NI:$NI,MATCH($B1034,종합보정값!$NH:$NH,0))+IF(INDEX(종합보정값!$NK:$NK,MATCH($B1034,종합보정값!$NH:$NH,0))="인문",종합보정값!NI$7,종합보정값!NJ$7)),"")</f>
        <v/>
      </c>
      <c r="H1034" s="86" t="str">
        <f>IF(G1034="","",G1034+종합보정값!NJ$15)</f>
        <v/>
      </c>
      <c r="I1034" s="87" t="str">
        <f>IF(J1034="","",J1034+종합보정값!NI$16)</f>
        <v/>
      </c>
      <c r="J1034" s="87" t="str">
        <f>IFERROR(IF(INDEX(종합보정값!$NI:$NI,MATCH($B1034,종합보정값!$NH:$NH,0))="","",INDEX(종합보정값!$NI:$NI,MATCH($B1034,종합보정값!$NH:$NH,0))+IF(INDEX(종합보정값!$NK:$NK,MATCH($B1034,종합보정값!$NH:$NH,0))="인문",종합보정값!NI$8,종합보정값!NJ$8)),"")</f>
        <v/>
      </c>
      <c r="K1034" s="87" t="str">
        <f>IF(J1034="","",J1034+종합보정값!NJ$16)</f>
        <v/>
      </c>
      <c r="L1034" s="88" t="str">
        <f>IF(M1034="","",M1034+종합보정값!NI$17)</f>
        <v/>
      </c>
      <c r="M1034" s="88" t="str">
        <f>IFERROR(IF(INDEX(종합보정값!$NI:$NI,MATCH($B1034,종합보정값!$NH:$NH,0))="","",INDEX(종합보정값!$NI:$NI,MATCH($B1034,종합보정값!$NH:$NH,0))+IF(INDEX(종합보정값!$NK:$NK,MATCH($B1034,종합보정값!$NH:$NH,0))="인문",종합보정값!NI$9,종합보정값!NJ$9)),"")</f>
        <v/>
      </c>
      <c r="N1034" s="88" t="str">
        <f>IF(M1034="","",M1034+종합보정값!NJ$17)</f>
        <v/>
      </c>
      <c r="O1034" s="89" t="str">
        <f>IF(P1034="","",P1034+종합보정값!NI$18)</f>
        <v/>
      </c>
      <c r="P1034" s="89" t="str">
        <f>IFERROR(IF(INDEX(종합보정값!$NI:$NI,MATCH($B1034,종합보정값!$NH:$NH,0))="","",INDEX(종합보정값!$NI:$NI,MATCH($B1034,종합보정값!$NH:$NH,0))+IF(INDEX(종합보정값!$NK:$NK,MATCH($B1034,종합보정값!$NH:$NH,0))="인문",종합보정값!NI$10,종합보정값!NJ$10)),"")</f>
        <v/>
      </c>
      <c r="Q1034" s="89" t="str">
        <f>IF(P1034="","",P1034+종합보정값!NJ$18)</f>
        <v/>
      </c>
    </row>
    <row r="1035" spans="2:17">
      <c r="B1035" s="84" t="s">
        <v>2481</v>
      </c>
      <c r="C1035" s="85" t="str">
        <f>IF(D1035="","",D1035+종합보정값!NI$14)</f>
        <v/>
      </c>
      <c r="D1035" s="85" t="str">
        <f>IFERROR(IF(INDEX(종합보정값!$NI:$NI,MATCH($B1035,종합보정값!$NH:$NH,0))="","",INDEX(종합보정값!$NI:$NI,MATCH($B1035,종합보정값!$NH:$NH,0))+IF(INDEX(종합보정값!$NK:$NK,MATCH($B1035,종합보정값!$NH:$NH,0))="인문",종합보정값!NI$6,종합보정값!NJ$6)),"")</f>
        <v/>
      </c>
      <c r="E1035" s="85" t="str">
        <f>IF(D1035="","",D1035+종합보정값!NJ$14)</f>
        <v/>
      </c>
      <c r="F1035" s="86" t="str">
        <f>IF(G1035="","",G1035+종합보정값!NI$15)</f>
        <v/>
      </c>
      <c r="G1035" s="86" t="str">
        <f>IFERROR(IF(INDEX(종합보정값!$NI:$NI,MATCH($B1035,종합보정값!$NH:$NH,0))="","",INDEX(종합보정값!$NI:$NI,MATCH($B1035,종합보정값!$NH:$NH,0))+IF(INDEX(종합보정값!$NK:$NK,MATCH($B1035,종합보정값!$NH:$NH,0))="인문",종합보정값!NI$7,종합보정값!NJ$7)),"")</f>
        <v/>
      </c>
      <c r="H1035" s="86" t="str">
        <f>IF(G1035="","",G1035+종합보정값!NJ$15)</f>
        <v/>
      </c>
      <c r="I1035" s="87" t="str">
        <f>IF(J1035="","",J1035+종합보정값!NI$16)</f>
        <v/>
      </c>
      <c r="J1035" s="87" t="str">
        <f>IFERROR(IF(INDEX(종합보정값!$NI:$NI,MATCH($B1035,종합보정값!$NH:$NH,0))="","",INDEX(종합보정값!$NI:$NI,MATCH($B1035,종합보정값!$NH:$NH,0))+IF(INDEX(종합보정값!$NK:$NK,MATCH($B1035,종합보정값!$NH:$NH,0))="인문",종합보정값!NI$8,종합보정값!NJ$8)),"")</f>
        <v/>
      </c>
      <c r="K1035" s="87" t="str">
        <f>IF(J1035="","",J1035+종합보정값!NJ$16)</f>
        <v/>
      </c>
      <c r="L1035" s="88" t="str">
        <f>IF(M1035="","",M1035+종합보정값!NI$17)</f>
        <v/>
      </c>
      <c r="M1035" s="88" t="str">
        <f>IFERROR(IF(INDEX(종합보정값!$NI:$NI,MATCH($B1035,종합보정값!$NH:$NH,0))="","",INDEX(종합보정값!$NI:$NI,MATCH($B1035,종합보정값!$NH:$NH,0))+IF(INDEX(종합보정값!$NK:$NK,MATCH($B1035,종합보정값!$NH:$NH,0))="인문",종합보정값!NI$9,종합보정값!NJ$9)),"")</f>
        <v/>
      </c>
      <c r="N1035" s="88" t="str">
        <f>IF(M1035="","",M1035+종합보정값!NJ$17)</f>
        <v/>
      </c>
      <c r="O1035" s="89" t="str">
        <f>IF(P1035="","",P1035+종합보정값!NI$18)</f>
        <v/>
      </c>
      <c r="P1035" s="89" t="str">
        <f>IFERROR(IF(INDEX(종합보정값!$NI:$NI,MATCH($B1035,종합보정값!$NH:$NH,0))="","",INDEX(종합보정값!$NI:$NI,MATCH($B1035,종합보정값!$NH:$NH,0))+IF(INDEX(종합보정값!$NK:$NK,MATCH($B1035,종합보정값!$NH:$NH,0))="인문",종합보정값!NI$10,종합보정값!NJ$10)),"")</f>
        <v/>
      </c>
      <c r="Q1035" s="89" t="str">
        <f>IF(P1035="","",P1035+종합보정값!NJ$18)</f>
        <v/>
      </c>
    </row>
    <row r="1036" spans="2:17">
      <c r="B1036" s="84" t="s">
        <v>2482</v>
      </c>
      <c r="C1036" s="85" t="str">
        <f>IF(D1036="","",D1036+종합보정값!NI$14)</f>
        <v/>
      </c>
      <c r="D1036" s="85" t="str">
        <f>IFERROR(IF(INDEX(종합보정값!$NI:$NI,MATCH($B1036,종합보정값!$NH:$NH,0))="","",INDEX(종합보정값!$NI:$NI,MATCH($B1036,종합보정값!$NH:$NH,0))+IF(INDEX(종합보정값!$NK:$NK,MATCH($B1036,종합보정값!$NH:$NH,0))="인문",종합보정값!NI$6,종합보정값!NJ$6)),"")</f>
        <v/>
      </c>
      <c r="E1036" s="85" t="str">
        <f>IF(D1036="","",D1036+종합보정값!NJ$14)</f>
        <v/>
      </c>
      <c r="F1036" s="86" t="str">
        <f>IF(G1036="","",G1036+종합보정값!NI$15)</f>
        <v/>
      </c>
      <c r="G1036" s="86" t="str">
        <f>IFERROR(IF(INDEX(종합보정값!$NI:$NI,MATCH($B1036,종합보정값!$NH:$NH,0))="","",INDEX(종합보정값!$NI:$NI,MATCH($B1036,종합보정값!$NH:$NH,0))+IF(INDEX(종합보정값!$NK:$NK,MATCH($B1036,종합보정값!$NH:$NH,0))="인문",종합보정값!NI$7,종합보정값!NJ$7)),"")</f>
        <v/>
      </c>
      <c r="H1036" s="86" t="str">
        <f>IF(G1036="","",G1036+종합보정값!NJ$15)</f>
        <v/>
      </c>
      <c r="I1036" s="87" t="str">
        <f>IF(J1036="","",J1036+종합보정값!NI$16)</f>
        <v/>
      </c>
      <c r="J1036" s="87" t="str">
        <f>IFERROR(IF(INDEX(종합보정값!$NI:$NI,MATCH($B1036,종합보정값!$NH:$NH,0))="","",INDEX(종합보정값!$NI:$NI,MATCH($B1036,종합보정값!$NH:$NH,0))+IF(INDEX(종합보정값!$NK:$NK,MATCH($B1036,종합보정값!$NH:$NH,0))="인문",종합보정값!NI$8,종합보정값!NJ$8)),"")</f>
        <v/>
      </c>
      <c r="K1036" s="87" t="str">
        <f>IF(J1036="","",J1036+종합보정값!NJ$16)</f>
        <v/>
      </c>
      <c r="L1036" s="88" t="str">
        <f>IF(M1036="","",M1036+종합보정값!NI$17)</f>
        <v/>
      </c>
      <c r="M1036" s="88" t="str">
        <f>IFERROR(IF(INDEX(종합보정값!$NI:$NI,MATCH($B1036,종합보정값!$NH:$NH,0))="","",INDEX(종합보정값!$NI:$NI,MATCH($B1036,종합보정값!$NH:$NH,0))+IF(INDEX(종합보정값!$NK:$NK,MATCH($B1036,종합보정값!$NH:$NH,0))="인문",종합보정값!NI$9,종합보정값!NJ$9)),"")</f>
        <v/>
      </c>
      <c r="N1036" s="88" t="str">
        <f>IF(M1036="","",M1036+종합보정값!NJ$17)</f>
        <v/>
      </c>
      <c r="O1036" s="89" t="str">
        <f>IF(P1036="","",P1036+종합보정값!NI$18)</f>
        <v/>
      </c>
      <c r="P1036" s="89" t="str">
        <f>IFERROR(IF(INDEX(종합보정값!$NI:$NI,MATCH($B1036,종합보정값!$NH:$NH,0))="","",INDEX(종합보정값!$NI:$NI,MATCH($B1036,종합보정값!$NH:$NH,0))+IF(INDEX(종합보정값!$NK:$NK,MATCH($B1036,종합보정값!$NH:$NH,0))="인문",종합보정값!NI$10,종합보정값!NJ$10)),"")</f>
        <v/>
      </c>
      <c r="Q1036" s="89" t="str">
        <f>IF(P1036="","",P1036+종합보정값!NJ$18)</f>
        <v/>
      </c>
    </row>
    <row r="1037" spans="2:17">
      <c r="B1037" s="84" t="s">
        <v>2483</v>
      </c>
      <c r="C1037" s="85" t="str">
        <f>IF(D1037="","",D1037+종합보정값!NI$14)</f>
        <v/>
      </c>
      <c r="D1037" s="85" t="str">
        <f>IFERROR(IF(INDEX(종합보정값!$NI:$NI,MATCH($B1037,종합보정값!$NH:$NH,0))="","",INDEX(종합보정값!$NI:$NI,MATCH($B1037,종합보정값!$NH:$NH,0))+IF(INDEX(종합보정값!$NK:$NK,MATCH($B1037,종합보정값!$NH:$NH,0))="인문",종합보정값!NI$6,종합보정값!NJ$6)),"")</f>
        <v/>
      </c>
      <c r="E1037" s="85" t="str">
        <f>IF(D1037="","",D1037+종합보정값!NJ$14)</f>
        <v/>
      </c>
      <c r="F1037" s="86" t="str">
        <f>IF(G1037="","",G1037+종합보정값!NI$15)</f>
        <v/>
      </c>
      <c r="G1037" s="86" t="str">
        <f>IFERROR(IF(INDEX(종합보정값!$NI:$NI,MATCH($B1037,종합보정값!$NH:$NH,0))="","",INDEX(종합보정값!$NI:$NI,MATCH($B1037,종합보정값!$NH:$NH,0))+IF(INDEX(종합보정값!$NK:$NK,MATCH($B1037,종합보정값!$NH:$NH,0))="인문",종합보정값!NI$7,종합보정값!NJ$7)),"")</f>
        <v/>
      </c>
      <c r="H1037" s="86" t="str">
        <f>IF(G1037="","",G1037+종합보정값!NJ$15)</f>
        <v/>
      </c>
      <c r="I1037" s="87" t="str">
        <f>IF(J1037="","",J1037+종합보정값!NI$16)</f>
        <v/>
      </c>
      <c r="J1037" s="87" t="str">
        <f>IFERROR(IF(INDEX(종합보정값!$NI:$NI,MATCH($B1037,종합보정값!$NH:$NH,0))="","",INDEX(종합보정값!$NI:$NI,MATCH($B1037,종합보정값!$NH:$NH,0))+IF(INDEX(종합보정값!$NK:$NK,MATCH($B1037,종합보정값!$NH:$NH,0))="인문",종합보정값!NI$8,종합보정값!NJ$8)),"")</f>
        <v/>
      </c>
      <c r="K1037" s="87" t="str">
        <f>IF(J1037="","",J1037+종합보정값!NJ$16)</f>
        <v/>
      </c>
      <c r="L1037" s="88" t="str">
        <f>IF(M1037="","",M1037+종합보정값!NI$17)</f>
        <v/>
      </c>
      <c r="M1037" s="88" t="str">
        <f>IFERROR(IF(INDEX(종합보정값!$NI:$NI,MATCH($B1037,종합보정값!$NH:$NH,0))="","",INDEX(종합보정값!$NI:$NI,MATCH($B1037,종합보정값!$NH:$NH,0))+IF(INDEX(종합보정값!$NK:$NK,MATCH($B1037,종합보정값!$NH:$NH,0))="인문",종합보정값!NI$9,종합보정값!NJ$9)),"")</f>
        <v/>
      </c>
      <c r="N1037" s="88" t="str">
        <f>IF(M1037="","",M1037+종합보정값!NJ$17)</f>
        <v/>
      </c>
      <c r="O1037" s="89" t="str">
        <f>IF(P1037="","",P1037+종합보정값!NI$18)</f>
        <v/>
      </c>
      <c r="P1037" s="89" t="str">
        <f>IFERROR(IF(INDEX(종합보정값!$NI:$NI,MATCH($B1037,종합보정값!$NH:$NH,0))="","",INDEX(종합보정값!$NI:$NI,MATCH($B1037,종합보정값!$NH:$NH,0))+IF(INDEX(종합보정값!$NK:$NK,MATCH($B1037,종합보정값!$NH:$NH,0))="인문",종합보정값!NI$10,종합보정값!NJ$10)),"")</f>
        <v/>
      </c>
      <c r="Q1037" s="89" t="str">
        <f>IF(P1037="","",P1037+종합보정값!NJ$18)</f>
        <v/>
      </c>
    </row>
    <row r="1039" spans="2:17">
      <c r="B1039" s="159" t="s">
        <v>2484</v>
      </c>
      <c r="C1039" s="154"/>
      <c r="D1039" s="154"/>
      <c r="E1039" s="154"/>
      <c r="F1039" s="154"/>
      <c r="G1039" s="154"/>
      <c r="H1039" s="154"/>
      <c r="I1039" s="154"/>
      <c r="J1039" s="154"/>
      <c r="K1039" s="154"/>
      <c r="L1039" s="154"/>
      <c r="M1039" s="154"/>
      <c r="N1039" s="154"/>
      <c r="O1039" s="154"/>
      <c r="P1039" s="154"/>
      <c r="Q1039" s="155"/>
    </row>
    <row r="1040" spans="2:17">
      <c r="B1040" s="78"/>
      <c r="C1040" s="163" t="s">
        <v>1862</v>
      </c>
      <c r="D1040" s="154"/>
      <c r="E1040" s="155"/>
      <c r="F1040" s="161" t="s">
        <v>1863</v>
      </c>
      <c r="G1040" s="154"/>
      <c r="H1040" s="155"/>
      <c r="I1040" s="162" t="s">
        <v>1864</v>
      </c>
      <c r="J1040" s="154"/>
      <c r="K1040" s="155"/>
      <c r="L1040" s="156" t="s">
        <v>1865</v>
      </c>
      <c r="M1040" s="154"/>
      <c r="N1040" s="155"/>
      <c r="O1040" s="157" t="s">
        <v>1866</v>
      </c>
      <c r="P1040" s="154"/>
      <c r="Q1040" s="155"/>
    </row>
    <row r="1041" spans="2:17">
      <c r="B1041" s="78" t="s">
        <v>1869</v>
      </c>
      <c r="C1041" s="79" t="s">
        <v>19</v>
      </c>
      <c r="D1041" s="79" t="s">
        <v>20</v>
      </c>
      <c r="E1041" s="79" t="s">
        <v>21</v>
      </c>
      <c r="F1041" s="80" t="s">
        <v>19</v>
      </c>
      <c r="G1041" s="80" t="s">
        <v>20</v>
      </c>
      <c r="H1041" s="80" t="s">
        <v>21</v>
      </c>
      <c r="I1041" s="81" t="s">
        <v>19</v>
      </c>
      <c r="J1041" s="81" t="s">
        <v>20</v>
      </c>
      <c r="K1041" s="81" t="s">
        <v>21</v>
      </c>
      <c r="L1041" s="82" t="s">
        <v>19</v>
      </c>
      <c r="M1041" s="82" t="s">
        <v>20</v>
      </c>
      <c r="N1041" s="82" t="s">
        <v>21</v>
      </c>
      <c r="O1041" s="83" t="s">
        <v>19</v>
      </c>
      <c r="P1041" s="83" t="s">
        <v>20</v>
      </c>
      <c r="Q1041" s="83" t="s">
        <v>21</v>
      </c>
    </row>
    <row r="1042" spans="2:17">
      <c r="B1042" s="84" t="s">
        <v>2485</v>
      </c>
      <c r="C1042" s="85" t="str">
        <f>IF(D1042="","",D1042+종합보정값!NN$14)</f>
        <v/>
      </c>
      <c r="D1042" s="85" t="str">
        <f>IFERROR(IF(INDEX(종합보정값!$NN:$NN,MATCH(SUBSTITUTE($B1042,"인문1","인문2"),종합보정값!$NM:$NM,0))="","",INDEX(종합보정값!$NN:$NN,MATCH(SUBSTITUTE($B1042,"인문1","인문2"),종합보정값!$NM:$NM,0))+종합보정값!NN$6-종합보정값!NN$35),"")</f>
        <v/>
      </c>
      <c r="E1042" s="85" t="str">
        <f>IF(D1042="","",D1042+종합보정값!NO$14)</f>
        <v/>
      </c>
      <c r="F1042" s="86" t="str">
        <f>IF(G1042="","",G1042+종합보정값!NN$15)</f>
        <v/>
      </c>
      <c r="G1042" s="86" t="str">
        <f>IFERROR(IF(INDEX(종합보정값!$NN:$NN,MATCH(SUBSTITUTE($B1042,"인문1","인문2"),종합보정값!$NM:$NM,0))="","",INDEX(종합보정값!$NN:$NN,MATCH(SUBSTITUTE($B1042,"인문1","인문2"),종합보정값!$NM:$NM,0))+종합보정값!NN$7-종합보정값!NN$36),"")</f>
        <v/>
      </c>
      <c r="H1042" s="86" t="str">
        <f>IF(G1042="","",G1042+종합보정값!NO$15)</f>
        <v/>
      </c>
      <c r="I1042" s="87" t="str">
        <f>IF(J1042="","",J1042+종합보정값!NN$16)</f>
        <v/>
      </c>
      <c r="J1042" s="87" t="str">
        <f>IFERROR(IF(INDEX(종합보정값!$NN:$NN,MATCH(SUBSTITUTE($B1042,"인문1","인문2"),종합보정값!$NM:$NM,0))="","",INDEX(종합보정값!$NN:$NN,MATCH(SUBSTITUTE($B1042,"인문1","인문2"),종합보정값!$NM:$NM,0))+종합보정값!NN$8-종합보정값!NN$37),"")</f>
        <v/>
      </c>
      <c r="K1042" s="87" t="str">
        <f>IF(J1042="","",J1042+종합보정값!NO$16)</f>
        <v/>
      </c>
      <c r="L1042" s="88" t="str">
        <f>IF(M1042="","",M1042+종합보정값!NN$17)</f>
        <v/>
      </c>
      <c r="M1042" s="88" t="str">
        <f>IFERROR(IF(INDEX(종합보정값!$NN:$NN,MATCH(SUBSTITUTE($B1042,"인문1","인문2"),종합보정값!$NM:$NM,0))="","",INDEX(종합보정값!$NN:$NN,MATCH(SUBSTITUTE($B1042,"인문1","인문2"),종합보정값!$NM:$NM,0))+종합보정값!NN$9-종합보정값!NN$38),"")</f>
        <v/>
      </c>
      <c r="N1042" s="88" t="str">
        <f>IF(M1042="","",M1042+종합보정값!NO$17)</f>
        <v/>
      </c>
      <c r="O1042" s="89" t="str">
        <f>IF(P1042="","",P1042+종합보정값!NN$18)</f>
        <v/>
      </c>
      <c r="P1042" s="89" t="str">
        <f>IFERROR(IF(INDEX(종합보정값!$NN:$NN,MATCH(SUBSTITUTE($B1042,"인문1","인문2"),종합보정값!$NM:$NM,0))="","",INDEX(종합보정값!$NN:$NN,MATCH(SUBSTITUTE($B1042,"인문1","인문2"),종합보정값!$NM:$NM,0))+종합보정값!NN$10-종합보정값!NN$39),"")</f>
        <v/>
      </c>
      <c r="Q1042" s="89" t="str">
        <f>IF(P1042="","",P1042+종합보정값!NO$18)</f>
        <v/>
      </c>
    </row>
    <row r="1043" spans="2:17">
      <c r="B1043" s="84" t="s">
        <v>2486</v>
      </c>
      <c r="C1043" s="85" t="str">
        <f>IF(D1043="","",D1043+종합보정값!NN$14)</f>
        <v/>
      </c>
      <c r="D1043" s="85" t="str">
        <f>IFERROR(IF(INDEX(종합보정값!$NN:$NN,MATCH($B1043,종합보정값!$NM:$NM,0))="","",INDEX(종합보정값!$NN:$NN,MATCH($B1043,종합보정값!$NM:$NM,0))+IF(INDEX(종합보정값!$NP:$NP,MATCH($B1043,종합보정값!$NM:$NM,0))="인문",종합보정값!NN$6,종합보정값!NO$6)),"")</f>
        <v/>
      </c>
      <c r="E1043" s="85" t="str">
        <f>IF(D1043="","",D1043+종합보정값!NO$14)</f>
        <v/>
      </c>
      <c r="F1043" s="86" t="str">
        <f>IF(G1043="","",G1043+종합보정값!NN$15)</f>
        <v/>
      </c>
      <c r="G1043" s="86" t="str">
        <f>IFERROR(IF(INDEX(종합보정값!$NN:$NN,MATCH($B1043,종합보정값!$NM:$NM,0))="","",INDEX(종합보정값!$NN:$NN,MATCH($B1043,종합보정값!$NM:$NM,0))+IF(INDEX(종합보정값!$NP:$NP,MATCH($B1043,종합보정값!$NM:$NM,0))="인문",종합보정값!NN$7,종합보정값!NO$7)),"")</f>
        <v/>
      </c>
      <c r="H1043" s="86" t="str">
        <f>IF(G1043="","",G1043+종합보정값!NO$15)</f>
        <v/>
      </c>
      <c r="I1043" s="87" t="str">
        <f>IF(J1043="","",J1043+종합보정값!NN$16)</f>
        <v/>
      </c>
      <c r="J1043" s="87" t="str">
        <f>IFERROR(IF(INDEX(종합보정값!$NN:$NN,MATCH($B1043,종합보정값!$NM:$NM,0))="","",INDEX(종합보정값!$NN:$NN,MATCH($B1043,종합보정값!$NM:$NM,0))+IF(INDEX(종합보정값!$NP:$NP,MATCH($B1043,종합보정값!$NM:$NM,0))="인문",종합보정값!NN$8,종합보정값!NO$8)),"")</f>
        <v/>
      </c>
      <c r="K1043" s="87" t="str">
        <f>IF(J1043="","",J1043+종합보정값!NO$16)</f>
        <v/>
      </c>
      <c r="L1043" s="88" t="str">
        <f>IF(M1043="","",M1043+종합보정값!NN$17)</f>
        <v/>
      </c>
      <c r="M1043" s="88" t="str">
        <f>IFERROR(IF(INDEX(종합보정값!$NN:$NN,MATCH($B1043,종합보정값!$NM:$NM,0))="","",INDEX(종합보정값!$NN:$NN,MATCH($B1043,종합보정값!$NM:$NM,0))+IF(INDEX(종합보정값!$NP:$NP,MATCH($B1043,종합보정값!$NM:$NM,0))="인문",종합보정값!NN$9,종합보정값!NO$9)),"")</f>
        <v/>
      </c>
      <c r="N1043" s="88" t="str">
        <f>IF(M1043="","",M1043+종합보정값!NO$17)</f>
        <v/>
      </c>
      <c r="O1043" s="89" t="str">
        <f>IF(P1043="","",P1043+종합보정값!NN$18)</f>
        <v/>
      </c>
      <c r="P1043" s="89" t="str">
        <f>IFERROR(IF(INDEX(종합보정값!$NN:$NN,MATCH($B1043,종합보정값!$NM:$NM,0))="","",INDEX(종합보정값!$NN:$NN,MATCH($B1043,종합보정값!$NM:$NM,0))+IF(INDEX(종합보정값!$NP:$NP,MATCH($B1043,종합보정값!$NM:$NM,0))="인문",종합보정값!NN$10,종합보정값!NO$10)),"")</f>
        <v/>
      </c>
      <c r="Q1043" s="89" t="str">
        <f>IF(P1043="","",P1043+종합보정값!NO$18)</f>
        <v/>
      </c>
    </row>
    <row r="1044" spans="2:17">
      <c r="B1044" s="84" t="s">
        <v>2487</v>
      </c>
      <c r="C1044" s="85" t="str">
        <f>IF(D1044="","",D1044+종합보정값!NN$14)</f>
        <v/>
      </c>
      <c r="D1044" s="85" t="str">
        <f>IFERROR(IF(INDEX(종합보정값!$NN:$NN,MATCH(SUBSTITUTE($B1044,"인문3","인문2"),종합보정값!$NM:$NM,0))="","",INDEX(종합보정값!$NN:$NN,MATCH(SUBSTITUTE($B1044,"인문3","인문2"),종합보정값!$NM:$NM,0))+종합보정값!NN$6+종합보정값!NN$35),"")</f>
        <v/>
      </c>
      <c r="E1044" s="85" t="str">
        <f>IF(D1044="","",D1044+종합보정값!NO$14)</f>
        <v/>
      </c>
      <c r="F1044" s="86" t="str">
        <f>IF(G1044="","",G1044+종합보정값!NN$15)</f>
        <v/>
      </c>
      <c r="G1044" s="86" t="str">
        <f>IFERROR(IF(INDEX(종합보정값!$NN:$NN,MATCH(SUBSTITUTE($B1044,"인문3","인문2"),종합보정값!$NM:$NM,0))="","",INDEX(종합보정값!$NN:$NN,MATCH(SUBSTITUTE($B1044,"인문3","인문2"),종합보정값!$NM:$NM,0))+종합보정값!NN$7+종합보정값!NN$36),"")</f>
        <v/>
      </c>
      <c r="H1044" s="86" t="str">
        <f>IF(G1044="","",G1044+종합보정값!NO$15)</f>
        <v/>
      </c>
      <c r="I1044" s="87" t="str">
        <f>IF(J1044="","",J1044+종합보정값!NN$16)</f>
        <v/>
      </c>
      <c r="J1044" s="87" t="str">
        <f>IFERROR(IF(INDEX(종합보정값!$NN:$NN,MATCH(SUBSTITUTE($B1044,"인문3","인문2"),종합보정값!$NM:$NM,0))="","",INDEX(종합보정값!$NN:$NN,MATCH(SUBSTITUTE($B1044,"인문3","인문2"),종합보정값!$NM:$NM,0))+종합보정값!NN$8+종합보정값!NN$37),"")</f>
        <v/>
      </c>
      <c r="K1044" s="87" t="str">
        <f>IF(J1044="","",J1044+종합보정값!NO$16)</f>
        <v/>
      </c>
      <c r="L1044" s="88" t="str">
        <f>IF(M1044="","",M1044+종합보정값!NN$17)</f>
        <v/>
      </c>
      <c r="M1044" s="88" t="str">
        <f>IFERROR(IF(INDEX(종합보정값!$NN:$NN,MATCH(SUBSTITUTE($B1044,"인문3","인문2"),종합보정값!$NM:$NM,0))="","",INDEX(종합보정값!$NN:$NN,MATCH(SUBSTITUTE($B1044,"인문3","인문2"),종합보정값!$NM:$NM,0))+종합보정값!NN$9+종합보정값!NN$38),"")</f>
        <v/>
      </c>
      <c r="N1044" s="88" t="str">
        <f>IF(M1044="","",M1044+종합보정값!NO$17)</f>
        <v/>
      </c>
      <c r="O1044" s="89" t="str">
        <f>IF(P1044="","",P1044+종합보정값!NN$18)</f>
        <v/>
      </c>
      <c r="P1044" s="89" t="str">
        <f>IFERROR(IF(INDEX(종합보정값!$NN:$NN,MATCH(SUBSTITUTE($B1044,"인문3","인문2"),종합보정값!$NM:$NM,0))="","",INDEX(종합보정값!$NN:$NN,MATCH(SUBSTITUTE($B1044,"인문3","인문2"),종합보정값!$NM:$NM,0))+종합보정값!NN$10+종합보정값!NN$39),"")</f>
        <v/>
      </c>
      <c r="Q1044" s="89" t="str">
        <f>IF(P1044="","",P1044+종합보정값!NO$18)</f>
        <v/>
      </c>
    </row>
    <row r="1045" spans="2:17">
      <c r="B1045" s="84" t="s">
        <v>2488</v>
      </c>
      <c r="C1045" s="85" t="str">
        <f>IF(D1045="","",D1045+종합보정값!NN$14)</f>
        <v/>
      </c>
      <c r="D1045" s="85" t="str">
        <f>IFERROR(IF(INDEX(종합보정값!$NN:$NN,MATCH(SUBSTITUTE($B1045,"자연1","자연2"),종합보정값!$NM:$NM,0))="","",INDEX(종합보정값!$NN:$NN,MATCH(SUBSTITUTE($B1045,"자연1","자연2"),종합보정값!$NM:$NM,0))+종합보정값!NO$6-종합보정값!NO$35),"")</f>
        <v/>
      </c>
      <c r="E1045" s="85" t="str">
        <f>IF(D1045="","",D1045+종합보정값!NO$14)</f>
        <v/>
      </c>
      <c r="F1045" s="86" t="str">
        <f>IF(G1045="","",G1045+종합보정값!NN$15)</f>
        <v/>
      </c>
      <c r="G1045" s="86" t="str">
        <f>IFERROR(IF(INDEX(종합보정값!$NN:$NN,MATCH(SUBSTITUTE($B1045,"자연1","자연2"),종합보정값!$NM:$NM,0))="","",INDEX(종합보정값!$NN:$NN,MATCH(SUBSTITUTE($B1045,"자연1","자연2"),종합보정값!$NM:$NM,0))+종합보정값!NO$7-종합보정값!NO$36),"")</f>
        <v/>
      </c>
      <c r="H1045" s="86" t="str">
        <f>IF(G1045="","",G1045+종합보정값!NO$15)</f>
        <v/>
      </c>
      <c r="I1045" s="87" t="str">
        <f>IF(J1045="","",J1045+종합보정값!NN$16)</f>
        <v/>
      </c>
      <c r="J1045" s="87" t="str">
        <f>IFERROR(IF(INDEX(종합보정값!$NN:$NN,MATCH(SUBSTITUTE($B1045,"자연1","자연2"),종합보정값!$NM:$NM,0))="","",INDEX(종합보정값!$NN:$NN,MATCH(SUBSTITUTE($B1045,"자연1","자연2"),종합보정값!$NM:$NM,0))+종합보정값!NO$8-종합보정값!NO$37),"")</f>
        <v/>
      </c>
      <c r="K1045" s="87" t="str">
        <f>IF(J1045="","",J1045+종합보정값!NO$16)</f>
        <v/>
      </c>
      <c r="L1045" s="88" t="str">
        <f>IF(M1045="","",M1045+종합보정값!NN$17)</f>
        <v/>
      </c>
      <c r="M1045" s="88" t="str">
        <f>IFERROR(IF(INDEX(종합보정값!$NN:$NN,MATCH(SUBSTITUTE($B1045,"자연1","자연2"),종합보정값!$NM:$NM,0))="","",INDEX(종합보정값!$NN:$NN,MATCH(SUBSTITUTE($B1045,"자연1","자연2"),종합보정값!$NM:$NM,0))+종합보정값!NO$9-종합보정값!NO$38),"")</f>
        <v/>
      </c>
      <c r="N1045" s="88" t="str">
        <f>IF(M1045="","",M1045+종합보정값!NO$17)</f>
        <v/>
      </c>
      <c r="O1045" s="89" t="str">
        <f>IF(P1045="","",P1045+종합보정값!NN$18)</f>
        <v/>
      </c>
      <c r="P1045" s="89" t="str">
        <f>IFERROR(IF(INDEX(종합보정값!$NN:$NN,MATCH(SUBSTITUTE($B1045,"자연1","자연2"),종합보정값!$NM:$NM,0))="","",INDEX(종합보정값!$NN:$NN,MATCH(SUBSTITUTE($B1045,"자연1","자연2"),종합보정값!$NM:$NM,0))+종합보정값!NO$10-종합보정값!NO$39),"")</f>
        <v/>
      </c>
      <c r="Q1045" s="89" t="str">
        <f>IF(P1045="","",P1045+종합보정값!NO$18)</f>
        <v/>
      </c>
    </row>
    <row r="1046" spans="2:17">
      <c r="B1046" s="84" t="s">
        <v>2489</v>
      </c>
      <c r="C1046" s="85" t="str">
        <f>IF(D1046="","",D1046+종합보정값!NN$14)</f>
        <v/>
      </c>
      <c r="D1046" s="85" t="str">
        <f>IFERROR(IF(INDEX(종합보정값!$NN:$NN,MATCH($B1046,종합보정값!$NM:$NM,0))="","",INDEX(종합보정값!$NN:$NN,MATCH($B1046,종합보정값!$NM:$NM,0))+IF(INDEX(종합보정값!$NP:$NP,MATCH($B1046,종합보정값!$NM:$NM,0))="인문",종합보정값!NN$6,종합보정값!NO$6)),"")</f>
        <v/>
      </c>
      <c r="E1046" s="85" t="str">
        <f>IF(D1046="","",D1046+종합보정값!NO$14)</f>
        <v/>
      </c>
      <c r="F1046" s="86" t="str">
        <f>IF(G1046="","",G1046+종합보정값!NN$15)</f>
        <v/>
      </c>
      <c r="G1046" s="86" t="str">
        <f>IFERROR(IF(INDEX(종합보정값!$NN:$NN,MATCH($B1046,종합보정값!$NM:$NM,0))="","",INDEX(종합보정값!$NN:$NN,MATCH($B1046,종합보정값!$NM:$NM,0))+IF(INDEX(종합보정값!$NP:$NP,MATCH($B1046,종합보정값!$NM:$NM,0))="인문",종합보정값!NN$7,종합보정값!NO$7)),"")</f>
        <v/>
      </c>
      <c r="H1046" s="86" t="str">
        <f>IF(G1046="","",G1046+종합보정값!NO$15)</f>
        <v/>
      </c>
      <c r="I1046" s="87" t="str">
        <f>IF(J1046="","",J1046+종합보정값!NN$16)</f>
        <v/>
      </c>
      <c r="J1046" s="87" t="str">
        <f>IFERROR(IF(INDEX(종합보정값!$NN:$NN,MATCH($B1046,종합보정값!$NM:$NM,0))="","",INDEX(종합보정값!$NN:$NN,MATCH($B1046,종합보정값!$NM:$NM,0))+IF(INDEX(종합보정값!$NP:$NP,MATCH($B1046,종합보정값!$NM:$NM,0))="인문",종합보정값!NN$8,종합보정값!NO$8)),"")</f>
        <v/>
      </c>
      <c r="K1046" s="87" t="str">
        <f>IF(J1046="","",J1046+종합보정값!NO$16)</f>
        <v/>
      </c>
      <c r="L1046" s="88" t="str">
        <f>IF(M1046="","",M1046+종합보정값!NN$17)</f>
        <v/>
      </c>
      <c r="M1046" s="88" t="str">
        <f>IFERROR(IF(INDEX(종합보정값!$NN:$NN,MATCH($B1046,종합보정값!$NM:$NM,0))="","",INDEX(종합보정값!$NN:$NN,MATCH($B1046,종합보정값!$NM:$NM,0))+IF(INDEX(종합보정값!$NP:$NP,MATCH($B1046,종합보정값!$NM:$NM,0))="인문",종합보정값!NN$9,종합보정값!NO$9)),"")</f>
        <v/>
      </c>
      <c r="N1046" s="88" t="str">
        <f>IF(M1046="","",M1046+종합보정값!NO$17)</f>
        <v/>
      </c>
      <c r="O1046" s="89" t="str">
        <f>IF(P1046="","",P1046+종합보정값!NN$18)</f>
        <v/>
      </c>
      <c r="P1046" s="89" t="str">
        <f>IFERROR(IF(INDEX(종합보정값!$NN:$NN,MATCH($B1046,종합보정값!$NM:$NM,0))="","",INDEX(종합보정값!$NN:$NN,MATCH($B1046,종합보정값!$NM:$NM,0))+IF(INDEX(종합보정값!$NP:$NP,MATCH($B1046,종합보정값!$NM:$NM,0))="인문",종합보정값!NN$10,종합보정값!NO$10)),"")</f>
        <v/>
      </c>
      <c r="Q1046" s="89" t="str">
        <f>IF(P1046="","",P1046+종합보정값!NO$18)</f>
        <v/>
      </c>
    </row>
    <row r="1047" spans="2:17">
      <c r="B1047" s="84" t="s">
        <v>2490</v>
      </c>
      <c r="C1047" s="85" t="str">
        <f>IF(D1047="","",D1047+종합보정값!NN$14)</f>
        <v/>
      </c>
      <c r="D1047" s="85" t="str">
        <f>IFERROR(IF(INDEX(종합보정값!$NN:$NN,MATCH(SUBSTITUTE($B1047,"자연3","자연2"),종합보정값!$NM:$NM,0))="","",INDEX(종합보정값!$NN:$NN,MATCH(SUBSTITUTE($B1047,"자연3","자연2"),종합보정값!$NM:$NM,0))+종합보정값!NO$6+종합보정값!NO$35),"")</f>
        <v/>
      </c>
      <c r="E1047" s="85" t="str">
        <f>IF(D1047="","",D1047+종합보정값!NO$14)</f>
        <v/>
      </c>
      <c r="F1047" s="86" t="str">
        <f>IF(G1047="","",G1047+종합보정값!NN$15)</f>
        <v/>
      </c>
      <c r="G1047" s="86" t="str">
        <f>IFERROR(IF(INDEX(종합보정값!$NN:$NN,MATCH(SUBSTITUTE($B1047,"자연3","자연2"),종합보정값!$NM:$NM,0))="","",INDEX(종합보정값!$NN:$NN,MATCH(SUBSTITUTE($B1047,"자연3","자연2"),종합보정값!$NM:$NM,0))+종합보정값!NO$7+종합보정값!NO$36),"")</f>
        <v/>
      </c>
      <c r="H1047" s="86" t="str">
        <f>IF(G1047="","",G1047+종합보정값!NO$15)</f>
        <v/>
      </c>
      <c r="I1047" s="87" t="str">
        <f>IF(J1047="","",J1047+종합보정값!NN$16)</f>
        <v/>
      </c>
      <c r="J1047" s="87" t="str">
        <f>IFERROR(IF(INDEX(종합보정값!$NN:$NN,MATCH(SUBSTITUTE($B1047,"자연3","자연2"),종합보정값!$NM:$NM,0))="","",INDEX(종합보정값!$NN:$NN,MATCH(SUBSTITUTE($B1047,"자연3","자연2"),종합보정값!$NM:$NM,0))+종합보정값!NO$8+종합보정값!NO$37),"")</f>
        <v/>
      </c>
      <c r="K1047" s="87" t="str">
        <f>IF(J1047="","",J1047+종합보정값!NO$16)</f>
        <v/>
      </c>
      <c r="L1047" s="88" t="str">
        <f>IF(M1047="","",M1047+종합보정값!NN$17)</f>
        <v/>
      </c>
      <c r="M1047" s="88" t="str">
        <f>IFERROR(IF(INDEX(종합보정값!$NN:$NN,MATCH(SUBSTITUTE($B1047,"자연3","자연2"),종합보정값!$NM:$NM,0))="","",INDEX(종합보정값!$NN:$NN,MATCH(SUBSTITUTE($B1047,"자연3","자연2"),종합보정값!$NM:$NM,0))+종합보정값!NO$9+종합보정값!NO$38),"")</f>
        <v/>
      </c>
      <c r="N1047" s="88" t="str">
        <f>IF(M1047="","",M1047+종합보정값!NO$17)</f>
        <v/>
      </c>
      <c r="O1047" s="89" t="str">
        <f>IF(P1047="","",P1047+종합보정값!NN$18)</f>
        <v/>
      </c>
      <c r="P1047" s="89" t="str">
        <f>IFERROR(IF(INDEX(종합보정값!$NN:$NN,MATCH(SUBSTITUTE($B1047,"자연3","자연2"),종합보정값!$NM:$NM,0))="","",INDEX(종합보정값!$NN:$NN,MATCH(SUBSTITUTE($B1047,"자연3","자연2"),종합보정값!$NM:$NM,0))+종합보정값!NO$10+종합보정값!NO$39),"")</f>
        <v/>
      </c>
      <c r="Q1047" s="89" t="str">
        <f>IF(P1047="","",P1047+종합보정값!NO$18)</f>
        <v/>
      </c>
    </row>
    <row r="1048" spans="2:17">
      <c r="B1048" s="84" t="s">
        <v>2491</v>
      </c>
      <c r="C1048" s="85" t="str">
        <f>IF(D1048="","",D1048+종합보정값!NN$14)</f>
        <v/>
      </c>
      <c r="D1048" s="85" t="str">
        <f>IFERROR(IF(INDEX(종합보정값!$NN:$NN,MATCH($B1048,종합보정값!$NM:$NM,0))="","",INDEX(종합보정값!$NN:$NN,MATCH($B1048,종합보정값!$NM:$NM,0))+IF(INDEX(종합보정값!$NP:$NP,MATCH($B1048,종합보정값!$NM:$NM,0))="인문",종합보정값!NN$6,종합보정값!NO$6)),"")</f>
        <v/>
      </c>
      <c r="E1048" s="85" t="str">
        <f>IF(D1048="","",D1048+종합보정값!NO$14)</f>
        <v/>
      </c>
      <c r="F1048" s="86" t="str">
        <f>IF(G1048="","",G1048+종합보정값!NN$15)</f>
        <v/>
      </c>
      <c r="G1048" s="86" t="str">
        <f>IFERROR(IF(INDEX(종합보정값!$NN:$NN,MATCH($B1048,종합보정값!$NM:$NM,0))="","",INDEX(종합보정값!$NN:$NN,MATCH($B1048,종합보정값!$NM:$NM,0))+IF(INDEX(종합보정값!$NP:$NP,MATCH($B1048,종합보정값!$NM:$NM,0))="인문",종합보정값!NN$7,종합보정값!NO$7)),"")</f>
        <v/>
      </c>
      <c r="H1048" s="86" t="str">
        <f>IF(G1048="","",G1048+종합보정값!NO$15)</f>
        <v/>
      </c>
      <c r="I1048" s="87" t="str">
        <f>IF(J1048="","",J1048+종합보정값!NN$16)</f>
        <v/>
      </c>
      <c r="J1048" s="87" t="str">
        <f>IFERROR(IF(INDEX(종합보정값!$NN:$NN,MATCH($B1048,종합보정값!$NM:$NM,0))="","",INDEX(종합보정값!$NN:$NN,MATCH($B1048,종합보정값!$NM:$NM,0))+IF(INDEX(종합보정값!$NP:$NP,MATCH($B1048,종합보정값!$NM:$NM,0))="인문",종합보정값!NN$8,종합보정값!NO$8)),"")</f>
        <v/>
      </c>
      <c r="K1048" s="87" t="str">
        <f>IF(J1048="","",J1048+종합보정값!NO$16)</f>
        <v/>
      </c>
      <c r="L1048" s="88" t="str">
        <f>IF(M1048="","",M1048+종합보정값!NN$17)</f>
        <v/>
      </c>
      <c r="M1048" s="88" t="str">
        <f>IFERROR(IF(INDEX(종합보정값!$NN:$NN,MATCH($B1048,종합보정값!$NM:$NM,0))="","",INDEX(종합보정값!$NN:$NN,MATCH($B1048,종합보정값!$NM:$NM,0))+IF(INDEX(종합보정값!$NP:$NP,MATCH($B1048,종합보정값!$NM:$NM,0))="인문",종합보정값!NN$9,종합보정값!NO$9)),"")</f>
        <v/>
      </c>
      <c r="N1048" s="88" t="str">
        <f>IF(M1048="","",M1048+종합보정값!NO$17)</f>
        <v/>
      </c>
      <c r="O1048" s="89" t="str">
        <f>IF(P1048="","",P1048+종합보정값!NN$18)</f>
        <v/>
      </c>
      <c r="P1048" s="89" t="str">
        <f>IFERROR(IF(INDEX(종합보정값!$NN:$NN,MATCH($B1048,종합보정값!$NM:$NM,0))="","",INDEX(종합보정값!$NN:$NN,MATCH($B1048,종합보정값!$NM:$NM,0))+IF(INDEX(종합보정값!$NP:$NP,MATCH($B1048,종합보정값!$NM:$NM,0))="인문",종합보정값!NN$10,종합보정값!NO$10)),"")</f>
        <v/>
      </c>
      <c r="Q1048" s="89" t="str">
        <f>IF(P1048="","",P1048+종합보정값!NO$18)</f>
        <v/>
      </c>
    </row>
    <row r="1049" spans="2:17">
      <c r="B1049" s="84" t="s">
        <v>2492</v>
      </c>
      <c r="C1049" s="85" t="str">
        <f>IF(D1049="","",D1049+종합보정값!NN$14)</f>
        <v/>
      </c>
      <c r="D1049" s="85" t="str">
        <f>IFERROR(IF(INDEX(종합보정값!$NN:$NN,MATCH($B1049,종합보정값!$NM:$NM,0))="","",INDEX(종합보정값!$NN:$NN,MATCH($B1049,종합보정값!$NM:$NM,0))+IF(INDEX(종합보정값!$NP:$NP,MATCH($B1049,종합보정값!$NM:$NM,0))="인문",종합보정값!NN$6,종합보정값!NO$6)),"")</f>
        <v/>
      </c>
      <c r="E1049" s="85" t="str">
        <f>IF(D1049="","",D1049+종합보정값!NO$14)</f>
        <v/>
      </c>
      <c r="F1049" s="86" t="str">
        <f>IF(G1049="","",G1049+종합보정값!NN$15)</f>
        <v/>
      </c>
      <c r="G1049" s="86" t="str">
        <f>IFERROR(IF(INDEX(종합보정값!$NN:$NN,MATCH($B1049,종합보정값!$NM:$NM,0))="","",INDEX(종합보정값!$NN:$NN,MATCH($B1049,종합보정값!$NM:$NM,0))+IF(INDEX(종합보정값!$NP:$NP,MATCH($B1049,종합보정값!$NM:$NM,0))="인문",종합보정값!NN$7,종합보정값!NO$7)),"")</f>
        <v/>
      </c>
      <c r="H1049" s="86" t="str">
        <f>IF(G1049="","",G1049+종합보정값!NO$15)</f>
        <v/>
      </c>
      <c r="I1049" s="87" t="str">
        <f>IF(J1049="","",J1049+종합보정값!NN$16)</f>
        <v/>
      </c>
      <c r="J1049" s="87" t="str">
        <f>IFERROR(IF(INDEX(종합보정값!$NN:$NN,MATCH($B1049,종합보정값!$NM:$NM,0))="","",INDEX(종합보정값!$NN:$NN,MATCH($B1049,종합보정값!$NM:$NM,0))+IF(INDEX(종합보정값!$NP:$NP,MATCH($B1049,종합보정값!$NM:$NM,0))="인문",종합보정값!NN$8,종합보정값!NO$8)),"")</f>
        <v/>
      </c>
      <c r="K1049" s="87" t="str">
        <f>IF(J1049="","",J1049+종합보정값!NO$16)</f>
        <v/>
      </c>
      <c r="L1049" s="88" t="str">
        <f>IF(M1049="","",M1049+종합보정값!NN$17)</f>
        <v/>
      </c>
      <c r="M1049" s="88" t="str">
        <f>IFERROR(IF(INDEX(종합보정값!$NN:$NN,MATCH($B1049,종합보정값!$NM:$NM,0))="","",INDEX(종합보정값!$NN:$NN,MATCH($B1049,종합보정값!$NM:$NM,0))+IF(INDEX(종합보정값!$NP:$NP,MATCH($B1049,종합보정값!$NM:$NM,0))="인문",종합보정값!NN$9,종합보정값!NO$9)),"")</f>
        <v/>
      </c>
      <c r="N1049" s="88" t="str">
        <f>IF(M1049="","",M1049+종합보정값!NO$17)</f>
        <v/>
      </c>
      <c r="O1049" s="89" t="str">
        <f>IF(P1049="","",P1049+종합보정값!NN$18)</f>
        <v/>
      </c>
      <c r="P1049" s="89" t="str">
        <f>IFERROR(IF(INDEX(종합보정값!$NN:$NN,MATCH($B1049,종합보정값!$NM:$NM,0))="","",INDEX(종합보정값!$NN:$NN,MATCH($B1049,종합보정값!$NM:$NM,0))+IF(INDEX(종합보정값!$NP:$NP,MATCH($B1049,종합보정값!$NM:$NM,0))="인문",종합보정값!NN$10,종합보정값!NO$10)),"")</f>
        <v/>
      </c>
      <c r="Q1049" s="89" t="str">
        <f>IF(P1049="","",P1049+종합보정값!NO$18)</f>
        <v/>
      </c>
    </row>
    <row r="1050" spans="2:17">
      <c r="B1050" s="84" t="s">
        <v>2493</v>
      </c>
      <c r="C1050" s="85" t="str">
        <f>IF(D1050="","",D1050+종합보정값!NN$14)</f>
        <v/>
      </c>
      <c r="D1050" s="85" t="str">
        <f>IFERROR(IF(INDEX(종합보정값!$NN:$NN,MATCH($B1050,종합보정값!$NM:$NM,0))="","",INDEX(종합보정값!$NN:$NN,MATCH($B1050,종합보정값!$NM:$NM,0))+IF(INDEX(종합보정값!$NP:$NP,MATCH($B1050,종합보정값!$NM:$NM,0))="인문",종합보정값!NN$6,종합보정값!NO$6)),"")</f>
        <v/>
      </c>
      <c r="E1050" s="85" t="str">
        <f>IF(D1050="","",D1050+종합보정값!NO$14)</f>
        <v/>
      </c>
      <c r="F1050" s="86" t="str">
        <f>IF(G1050="","",G1050+종합보정값!NN$15)</f>
        <v/>
      </c>
      <c r="G1050" s="86" t="str">
        <f>IFERROR(IF(INDEX(종합보정값!$NN:$NN,MATCH($B1050,종합보정값!$NM:$NM,0))="","",INDEX(종합보정값!$NN:$NN,MATCH($B1050,종합보정값!$NM:$NM,0))+IF(INDEX(종합보정값!$NP:$NP,MATCH($B1050,종합보정값!$NM:$NM,0))="인문",종합보정값!NN$7,종합보정값!NO$7)),"")</f>
        <v/>
      </c>
      <c r="H1050" s="86" t="str">
        <f>IF(G1050="","",G1050+종합보정값!NO$15)</f>
        <v/>
      </c>
      <c r="I1050" s="87" t="str">
        <f>IF(J1050="","",J1050+종합보정값!NN$16)</f>
        <v/>
      </c>
      <c r="J1050" s="87" t="str">
        <f>IFERROR(IF(INDEX(종합보정값!$NN:$NN,MATCH($B1050,종합보정값!$NM:$NM,0))="","",INDEX(종합보정값!$NN:$NN,MATCH($B1050,종합보정값!$NM:$NM,0))+IF(INDEX(종합보정값!$NP:$NP,MATCH($B1050,종합보정값!$NM:$NM,0))="인문",종합보정값!NN$8,종합보정값!NO$8)),"")</f>
        <v/>
      </c>
      <c r="K1050" s="87" t="str">
        <f>IF(J1050="","",J1050+종합보정값!NO$16)</f>
        <v/>
      </c>
      <c r="L1050" s="88" t="str">
        <f>IF(M1050="","",M1050+종합보정값!NN$17)</f>
        <v/>
      </c>
      <c r="M1050" s="88" t="str">
        <f>IFERROR(IF(INDEX(종합보정값!$NN:$NN,MATCH($B1050,종합보정값!$NM:$NM,0))="","",INDEX(종합보정값!$NN:$NN,MATCH($B1050,종합보정값!$NM:$NM,0))+IF(INDEX(종합보정값!$NP:$NP,MATCH($B1050,종합보정값!$NM:$NM,0))="인문",종합보정값!NN$9,종합보정값!NO$9)),"")</f>
        <v/>
      </c>
      <c r="N1050" s="88" t="str">
        <f>IF(M1050="","",M1050+종합보정값!NO$17)</f>
        <v/>
      </c>
      <c r="O1050" s="89" t="str">
        <f>IF(P1050="","",P1050+종합보정값!NN$18)</f>
        <v/>
      </c>
      <c r="P1050" s="89" t="str">
        <f>IFERROR(IF(INDEX(종합보정값!$NN:$NN,MATCH($B1050,종합보정값!$NM:$NM,0))="","",INDEX(종합보정값!$NN:$NN,MATCH($B1050,종합보정값!$NM:$NM,0))+IF(INDEX(종합보정값!$NP:$NP,MATCH($B1050,종합보정값!$NM:$NM,0))="인문",종합보정값!NN$10,종합보정값!NO$10)),"")</f>
        <v/>
      </c>
      <c r="Q1050" s="89" t="str">
        <f>IF(P1050="","",P1050+종합보정값!NO$18)</f>
        <v/>
      </c>
    </row>
    <row r="1051" spans="2:17">
      <c r="B1051" s="84" t="s">
        <v>2494</v>
      </c>
      <c r="C1051" s="85" t="str">
        <f>IF(D1051="","",D1051+종합보정값!NN$14)</f>
        <v/>
      </c>
      <c r="D1051" s="85" t="str">
        <f>IFERROR(IF(INDEX(종합보정값!$NN:$NN,MATCH($B1051,종합보정값!$NM:$NM,0))="","",INDEX(종합보정값!$NN:$NN,MATCH($B1051,종합보정값!$NM:$NM,0))+IF(INDEX(종합보정값!$NP:$NP,MATCH($B1051,종합보정값!$NM:$NM,0))="인문",종합보정값!NN$6,종합보정값!NO$6)),"")</f>
        <v/>
      </c>
      <c r="E1051" s="85" t="str">
        <f>IF(D1051="","",D1051+종합보정값!NO$14)</f>
        <v/>
      </c>
      <c r="F1051" s="86" t="str">
        <f>IF(G1051="","",G1051+종합보정값!NN$15)</f>
        <v/>
      </c>
      <c r="G1051" s="86" t="str">
        <f>IFERROR(IF(INDEX(종합보정값!$NN:$NN,MATCH($B1051,종합보정값!$NM:$NM,0))="","",INDEX(종합보정값!$NN:$NN,MATCH($B1051,종합보정값!$NM:$NM,0))+IF(INDEX(종합보정값!$NP:$NP,MATCH($B1051,종합보정값!$NM:$NM,0))="인문",종합보정값!NN$7,종합보정값!NO$7)),"")</f>
        <v/>
      </c>
      <c r="H1051" s="86" t="str">
        <f>IF(G1051="","",G1051+종합보정값!NO$15)</f>
        <v/>
      </c>
      <c r="I1051" s="87" t="str">
        <f>IF(J1051="","",J1051+종합보정값!NN$16)</f>
        <v/>
      </c>
      <c r="J1051" s="87" t="str">
        <f>IFERROR(IF(INDEX(종합보정값!$NN:$NN,MATCH($B1051,종합보정값!$NM:$NM,0))="","",INDEX(종합보정값!$NN:$NN,MATCH($B1051,종합보정값!$NM:$NM,0))+IF(INDEX(종합보정값!$NP:$NP,MATCH($B1051,종합보정값!$NM:$NM,0))="인문",종합보정값!NN$8,종합보정값!NO$8)),"")</f>
        <v/>
      </c>
      <c r="K1051" s="87" t="str">
        <f>IF(J1051="","",J1051+종합보정값!NO$16)</f>
        <v/>
      </c>
      <c r="L1051" s="88" t="str">
        <f>IF(M1051="","",M1051+종합보정값!NN$17)</f>
        <v/>
      </c>
      <c r="M1051" s="88" t="str">
        <f>IFERROR(IF(INDEX(종합보정값!$NN:$NN,MATCH($B1051,종합보정값!$NM:$NM,0))="","",INDEX(종합보정값!$NN:$NN,MATCH($B1051,종합보정값!$NM:$NM,0))+IF(INDEX(종합보정값!$NP:$NP,MATCH($B1051,종합보정값!$NM:$NM,0))="인문",종합보정값!NN$9,종합보정값!NO$9)),"")</f>
        <v/>
      </c>
      <c r="N1051" s="88" t="str">
        <f>IF(M1051="","",M1051+종합보정값!NO$17)</f>
        <v/>
      </c>
      <c r="O1051" s="89" t="str">
        <f>IF(P1051="","",P1051+종합보정값!NN$18)</f>
        <v/>
      </c>
      <c r="P1051" s="89" t="str">
        <f>IFERROR(IF(INDEX(종합보정값!$NN:$NN,MATCH($B1051,종합보정값!$NM:$NM,0))="","",INDEX(종합보정값!$NN:$NN,MATCH($B1051,종합보정값!$NM:$NM,0))+IF(INDEX(종합보정값!$NP:$NP,MATCH($B1051,종합보정값!$NM:$NM,0))="인문",종합보정값!NN$10,종합보정값!NO$10)),"")</f>
        <v/>
      </c>
      <c r="Q1051" s="89" t="str">
        <f>IF(P1051="","",P1051+종합보정값!NO$18)</f>
        <v/>
      </c>
    </row>
    <row r="1053" spans="2:17">
      <c r="B1053" s="159" t="s">
        <v>2495</v>
      </c>
      <c r="C1053" s="154"/>
      <c r="D1053" s="154"/>
      <c r="E1053" s="154"/>
      <c r="F1053" s="154"/>
      <c r="G1053" s="154"/>
      <c r="H1053" s="154"/>
      <c r="I1053" s="154"/>
      <c r="J1053" s="154"/>
      <c r="K1053" s="154"/>
      <c r="L1053" s="154"/>
      <c r="M1053" s="154"/>
      <c r="N1053" s="154"/>
      <c r="O1053" s="154"/>
      <c r="P1053" s="154"/>
      <c r="Q1053" s="155"/>
    </row>
    <row r="1054" spans="2:17">
      <c r="B1054" s="78"/>
      <c r="C1054" s="163" t="s">
        <v>1862</v>
      </c>
      <c r="D1054" s="154"/>
      <c r="E1054" s="155"/>
      <c r="F1054" s="161" t="s">
        <v>1863</v>
      </c>
      <c r="G1054" s="154"/>
      <c r="H1054" s="155"/>
      <c r="I1054" s="162" t="s">
        <v>1864</v>
      </c>
      <c r="J1054" s="154"/>
      <c r="K1054" s="155"/>
      <c r="L1054" s="156" t="s">
        <v>1865</v>
      </c>
      <c r="M1054" s="154"/>
      <c r="N1054" s="155"/>
      <c r="O1054" s="157" t="s">
        <v>1866</v>
      </c>
      <c r="P1054" s="154"/>
      <c r="Q1054" s="155"/>
    </row>
    <row r="1055" spans="2:17">
      <c r="B1055" s="78" t="s">
        <v>1869</v>
      </c>
      <c r="C1055" s="79" t="s">
        <v>19</v>
      </c>
      <c r="D1055" s="79" t="s">
        <v>20</v>
      </c>
      <c r="E1055" s="79" t="s">
        <v>21</v>
      </c>
      <c r="F1055" s="80" t="s">
        <v>19</v>
      </c>
      <c r="G1055" s="80" t="s">
        <v>20</v>
      </c>
      <c r="H1055" s="80" t="s">
        <v>21</v>
      </c>
      <c r="I1055" s="81" t="s">
        <v>19</v>
      </c>
      <c r="J1055" s="81" t="s">
        <v>20</v>
      </c>
      <c r="K1055" s="81" t="s">
        <v>21</v>
      </c>
      <c r="L1055" s="82" t="s">
        <v>19</v>
      </c>
      <c r="M1055" s="82" t="s">
        <v>20</v>
      </c>
      <c r="N1055" s="82" t="s">
        <v>21</v>
      </c>
      <c r="O1055" s="83" t="s">
        <v>19</v>
      </c>
      <c r="P1055" s="83" t="s">
        <v>20</v>
      </c>
      <c r="Q1055" s="83" t="s">
        <v>21</v>
      </c>
    </row>
    <row r="1056" spans="2:17">
      <c r="B1056" s="84" t="s">
        <v>2496</v>
      </c>
      <c r="C1056" s="85" t="str">
        <f>IF(D1056="","",D1056+종합보정값!NS$14)</f>
        <v/>
      </c>
      <c r="D1056" s="85" t="str">
        <f>IFERROR(IF(INDEX(종합보정값!$NS:$NS,MATCH(SUBSTITUTE($B1056,"인문1","인문2"),종합보정값!$NR:$NR,0))="","",INDEX(종합보정값!$NS:$NS,MATCH(SUBSTITUTE($B1056,"인문1","인문2"),종합보정값!$NR:$NR,0))+종합보정값!NS$6-종합보정값!NS$35),"")</f>
        <v/>
      </c>
      <c r="E1056" s="85" t="str">
        <f>IF(D1056="","",D1056+종합보정값!NT$14)</f>
        <v/>
      </c>
      <c r="F1056" s="86" t="str">
        <f>IF(G1056="","",G1056+종합보정값!NS$15)</f>
        <v/>
      </c>
      <c r="G1056" s="86" t="str">
        <f>IFERROR(IF(INDEX(종합보정값!$NS:$NS,MATCH(SUBSTITUTE($B1056,"인문1","인문2"),종합보정값!$NR:$NR,0))="","",INDEX(종합보정값!$NS:$NS,MATCH(SUBSTITUTE($B1056,"인문1","인문2"),종합보정값!$NR:$NR,0))+종합보정값!NS$7-종합보정값!NS$36),"")</f>
        <v/>
      </c>
      <c r="H1056" s="86" t="str">
        <f>IF(G1056="","",G1056+종합보정값!NT$15)</f>
        <v/>
      </c>
      <c r="I1056" s="87" t="str">
        <f>IF(J1056="","",J1056+종합보정값!NS$16)</f>
        <v/>
      </c>
      <c r="J1056" s="87" t="str">
        <f>IFERROR(IF(INDEX(종합보정값!$NS:$NS,MATCH(SUBSTITUTE($B1056,"인문1","인문2"),종합보정값!$NR:$NR,0))="","",INDEX(종합보정값!$NS:$NS,MATCH(SUBSTITUTE($B1056,"인문1","인문2"),종합보정값!$NR:$NR,0))+종합보정값!NS$8-종합보정값!NS$37),"")</f>
        <v/>
      </c>
      <c r="K1056" s="87" t="str">
        <f>IF(J1056="","",J1056+종합보정값!NT$16)</f>
        <v/>
      </c>
      <c r="L1056" s="88" t="str">
        <f>IF(M1056="","",M1056+종합보정값!NS$17)</f>
        <v/>
      </c>
      <c r="M1056" s="88" t="str">
        <f>IFERROR(IF(INDEX(종합보정값!$NS:$NS,MATCH(SUBSTITUTE($B1056,"인문1","인문2"),종합보정값!$NR:$NR,0))="","",INDEX(종합보정값!$NS:$NS,MATCH(SUBSTITUTE($B1056,"인문1","인문2"),종합보정값!$NR:$NR,0))+종합보정값!NS$9-종합보정값!NS$38),"")</f>
        <v/>
      </c>
      <c r="N1056" s="88" t="str">
        <f>IF(M1056="","",M1056+종합보정값!NT$17)</f>
        <v/>
      </c>
      <c r="O1056" s="89" t="str">
        <f>IF(P1056="","",P1056+종합보정값!NS$18)</f>
        <v/>
      </c>
      <c r="P1056" s="89" t="str">
        <f>IFERROR(IF(INDEX(종합보정값!$NS:$NS,MATCH(SUBSTITUTE($B1056,"인문1","인문2"),종합보정값!$NR:$NR,0))="","",INDEX(종합보정값!$NS:$NS,MATCH(SUBSTITUTE($B1056,"인문1","인문2"),종합보정값!$NR:$NR,0))+종합보정값!NS$10-종합보정값!NS$39),"")</f>
        <v/>
      </c>
      <c r="Q1056" s="89" t="str">
        <f>IF(P1056="","",P1056+종합보정값!NT$18)</f>
        <v/>
      </c>
    </row>
    <row r="1057" spans="2:17">
      <c r="B1057" s="84" t="s">
        <v>2497</v>
      </c>
      <c r="C1057" s="85" t="str">
        <f>IF(D1057="","",D1057+종합보정값!NS$14)</f>
        <v/>
      </c>
      <c r="D1057" s="85" t="str">
        <f>IFERROR(IF(INDEX(종합보정값!$NS:$NS,MATCH($B1057,종합보정값!$NR:$NR,0))="","",INDEX(종합보정값!$NS:$NS,MATCH($B1057,종합보정값!$NR:$NR,0))+IF(INDEX(종합보정값!$NU:$NU,MATCH($B1057,종합보정값!$NR:$NR,0))="인문",종합보정값!NS$6,종합보정값!NT$6)),"")</f>
        <v/>
      </c>
      <c r="E1057" s="85" t="str">
        <f>IF(D1057="","",D1057+종합보정값!NT$14)</f>
        <v/>
      </c>
      <c r="F1057" s="86" t="str">
        <f>IF(G1057="","",G1057+종합보정값!NS$15)</f>
        <v/>
      </c>
      <c r="G1057" s="86" t="str">
        <f>IFERROR(IF(INDEX(종합보정값!$NS:$NS,MATCH($B1057,종합보정값!$NR:$NR,0))="","",INDEX(종합보정값!$NS:$NS,MATCH($B1057,종합보정값!$NR:$NR,0))+IF(INDEX(종합보정값!$NU:$NU,MATCH($B1057,종합보정값!$NR:$NR,0))="인문",종합보정값!NS$7,종합보정값!NT$7)),"")</f>
        <v/>
      </c>
      <c r="H1057" s="86" t="str">
        <f>IF(G1057="","",G1057+종합보정값!NT$15)</f>
        <v/>
      </c>
      <c r="I1057" s="87" t="str">
        <f>IF(J1057="","",J1057+종합보정값!NS$16)</f>
        <v/>
      </c>
      <c r="J1057" s="87" t="str">
        <f>IFERROR(IF(INDEX(종합보정값!$NS:$NS,MATCH($B1057,종합보정값!$NR:$NR,0))="","",INDEX(종합보정값!$NS:$NS,MATCH($B1057,종합보정값!$NR:$NR,0))+IF(INDEX(종합보정값!$NU:$NU,MATCH($B1057,종합보정값!$NR:$NR,0))="인문",종합보정값!NS$8,종합보정값!NT$8)),"")</f>
        <v/>
      </c>
      <c r="K1057" s="87" t="str">
        <f>IF(J1057="","",J1057+종합보정값!NT$16)</f>
        <v/>
      </c>
      <c r="L1057" s="88" t="str">
        <f>IF(M1057="","",M1057+종합보정값!NS$17)</f>
        <v/>
      </c>
      <c r="M1057" s="88" t="str">
        <f>IFERROR(IF(INDEX(종합보정값!$NS:$NS,MATCH($B1057,종합보정값!$NR:$NR,0))="","",INDEX(종합보정값!$NS:$NS,MATCH($B1057,종합보정값!$NR:$NR,0))+IF(INDEX(종합보정값!$NU:$NU,MATCH($B1057,종합보정값!$NR:$NR,0))="인문",종합보정값!NS$9,종합보정값!NT$9)),"")</f>
        <v/>
      </c>
      <c r="N1057" s="88" t="str">
        <f>IF(M1057="","",M1057+종합보정값!NT$17)</f>
        <v/>
      </c>
      <c r="O1057" s="89" t="str">
        <f>IF(P1057="","",P1057+종합보정값!NS$18)</f>
        <v/>
      </c>
      <c r="P1057" s="89" t="str">
        <f>IFERROR(IF(INDEX(종합보정값!$NS:$NS,MATCH($B1057,종합보정값!$NR:$NR,0))="","",INDEX(종합보정값!$NS:$NS,MATCH($B1057,종합보정값!$NR:$NR,0))+IF(INDEX(종합보정값!$NU:$NU,MATCH($B1057,종합보정값!$NR:$NR,0))="인문",종합보정값!NS$10,종합보정값!NT$10)),"")</f>
        <v/>
      </c>
      <c r="Q1057" s="89" t="str">
        <f>IF(P1057="","",P1057+종합보정값!NT$18)</f>
        <v/>
      </c>
    </row>
    <row r="1058" spans="2:17">
      <c r="B1058" s="84" t="s">
        <v>2498</v>
      </c>
      <c r="C1058" s="85" t="str">
        <f>IF(D1058="","",D1058+종합보정값!NS$14)</f>
        <v/>
      </c>
      <c r="D1058" s="85" t="str">
        <f>IFERROR(IF(INDEX(종합보정값!$NS:$NS,MATCH(SUBSTITUTE($B1058,"인문3","인문2"),종합보정값!$NR:$NR,0))="","",INDEX(종합보정값!$NS:$NS,MATCH(SUBSTITUTE($B1058,"인문3","인문2"),종합보정값!$NR:$NR,0))+종합보정값!NS$6+종합보정값!NS$35),"")</f>
        <v/>
      </c>
      <c r="E1058" s="85" t="str">
        <f>IF(D1058="","",D1058+종합보정값!NT$14)</f>
        <v/>
      </c>
      <c r="F1058" s="86" t="str">
        <f>IF(G1058="","",G1058+종합보정값!NS$15)</f>
        <v/>
      </c>
      <c r="G1058" s="86" t="str">
        <f>IFERROR(IF(INDEX(종합보정값!$NS:$NS,MATCH(SUBSTITUTE($B1058,"인문3","인문2"),종합보정값!$NR:$NR,0))="","",INDEX(종합보정값!$NS:$NS,MATCH(SUBSTITUTE($B1058,"인문3","인문2"),종합보정값!$NR:$NR,0))+종합보정값!NS$7+종합보정값!NS$36),"")</f>
        <v/>
      </c>
      <c r="H1058" s="86" t="str">
        <f>IF(G1058="","",G1058+종합보정값!NT$15)</f>
        <v/>
      </c>
      <c r="I1058" s="87" t="str">
        <f>IF(J1058="","",J1058+종합보정값!NS$16)</f>
        <v/>
      </c>
      <c r="J1058" s="87" t="str">
        <f>IFERROR(IF(INDEX(종합보정값!$NS:$NS,MATCH(SUBSTITUTE($B1058,"인문3","인문2"),종합보정값!$NR:$NR,0))="","",INDEX(종합보정값!$NS:$NS,MATCH(SUBSTITUTE($B1058,"인문3","인문2"),종합보정값!$NR:$NR,0))+종합보정값!NS$8+종합보정값!NS$37),"")</f>
        <v/>
      </c>
      <c r="K1058" s="87" t="str">
        <f>IF(J1058="","",J1058+종합보정값!NT$16)</f>
        <v/>
      </c>
      <c r="L1058" s="88" t="str">
        <f>IF(M1058="","",M1058+종합보정값!NS$17)</f>
        <v/>
      </c>
      <c r="M1058" s="88" t="str">
        <f>IFERROR(IF(INDEX(종합보정값!$NS:$NS,MATCH(SUBSTITUTE($B1058,"인문3","인문2"),종합보정값!$NR:$NR,0))="","",INDEX(종합보정값!$NS:$NS,MATCH(SUBSTITUTE($B1058,"인문3","인문2"),종합보정값!$NR:$NR,0))+종합보정값!NS$9+종합보정값!NS$38),"")</f>
        <v/>
      </c>
      <c r="N1058" s="88" t="str">
        <f>IF(M1058="","",M1058+종합보정값!NT$17)</f>
        <v/>
      </c>
      <c r="O1058" s="89" t="str">
        <f>IF(P1058="","",P1058+종합보정값!NS$18)</f>
        <v/>
      </c>
      <c r="P1058" s="89" t="str">
        <f>IFERROR(IF(INDEX(종합보정값!$NS:$NS,MATCH(SUBSTITUTE($B1058,"인문3","인문2"),종합보정값!$NR:$NR,0))="","",INDEX(종합보정값!$NS:$NS,MATCH(SUBSTITUTE($B1058,"인문3","인문2"),종합보정값!$NR:$NR,0))+종합보정값!NS$10+종합보정값!NS$39),"")</f>
        <v/>
      </c>
      <c r="Q1058" s="89" t="str">
        <f>IF(P1058="","",P1058+종합보정값!NT$18)</f>
        <v/>
      </c>
    </row>
    <row r="1059" spans="2:17">
      <c r="B1059" s="84" t="s">
        <v>2499</v>
      </c>
      <c r="C1059" s="85" t="str">
        <f>IF(D1059="","",D1059+종합보정값!NS$14)</f>
        <v/>
      </c>
      <c r="D1059" s="85" t="str">
        <f>IFERROR(IF(INDEX(종합보정값!$NS:$NS,MATCH(SUBSTITUTE($B1059,"자연1","자연2"),종합보정값!$NR:$NR,0))="","",INDEX(종합보정값!$NS:$NS,MATCH(SUBSTITUTE($B1059,"자연1","자연2"),종합보정값!$NR:$NR,0))+종합보정값!NT$6-종합보정값!NT$35),"")</f>
        <v/>
      </c>
      <c r="E1059" s="85" t="str">
        <f>IF(D1059="","",D1059+종합보정값!NT$14)</f>
        <v/>
      </c>
      <c r="F1059" s="86" t="str">
        <f>IF(G1059="","",G1059+종합보정값!NS$15)</f>
        <v/>
      </c>
      <c r="G1059" s="86" t="str">
        <f>IFERROR(IF(INDEX(종합보정값!$NS:$NS,MATCH(SUBSTITUTE($B1059,"자연1","자연2"),종합보정값!$NR:$NR,0))="","",INDEX(종합보정값!$NS:$NS,MATCH(SUBSTITUTE($B1059,"자연1","자연2"),종합보정값!$NR:$NR,0))+종합보정값!NT$7-종합보정값!NT$36),"")</f>
        <v/>
      </c>
      <c r="H1059" s="86" t="str">
        <f>IF(G1059="","",G1059+종합보정값!NT$15)</f>
        <v/>
      </c>
      <c r="I1059" s="87" t="str">
        <f>IF(J1059="","",J1059+종합보정값!NS$16)</f>
        <v/>
      </c>
      <c r="J1059" s="87" t="str">
        <f>IFERROR(IF(INDEX(종합보정값!$NS:$NS,MATCH(SUBSTITUTE($B1059,"자연1","자연2"),종합보정값!$NR:$NR,0))="","",INDEX(종합보정값!$NS:$NS,MATCH(SUBSTITUTE($B1059,"자연1","자연2"),종합보정값!$NR:$NR,0))+종합보정값!NT$8-종합보정값!NT$37),"")</f>
        <v/>
      </c>
      <c r="K1059" s="87" t="str">
        <f>IF(J1059="","",J1059+종합보정값!NT$16)</f>
        <v/>
      </c>
      <c r="L1059" s="88" t="str">
        <f>IF(M1059="","",M1059+종합보정값!NS$17)</f>
        <v/>
      </c>
      <c r="M1059" s="88" t="str">
        <f>IFERROR(IF(INDEX(종합보정값!$NS:$NS,MATCH(SUBSTITUTE($B1059,"자연1","자연2"),종합보정값!$NR:$NR,0))="","",INDEX(종합보정값!$NS:$NS,MATCH(SUBSTITUTE($B1059,"자연1","자연2"),종합보정값!$NR:$NR,0))+종합보정값!NT$9-종합보정값!NT$38),"")</f>
        <v/>
      </c>
      <c r="N1059" s="88" t="str">
        <f>IF(M1059="","",M1059+종합보정값!NT$17)</f>
        <v/>
      </c>
      <c r="O1059" s="89" t="str">
        <f>IF(P1059="","",P1059+종합보정값!NS$18)</f>
        <v/>
      </c>
      <c r="P1059" s="89" t="str">
        <f>IFERROR(IF(INDEX(종합보정값!$NS:$NS,MATCH(SUBSTITUTE($B1059,"자연1","자연2"),종합보정값!$NR:$NR,0))="","",INDEX(종합보정값!$NS:$NS,MATCH(SUBSTITUTE($B1059,"자연1","자연2"),종합보정값!$NR:$NR,0))+종합보정값!NT$10-종합보정값!NT$39),"")</f>
        <v/>
      </c>
      <c r="Q1059" s="89" t="str">
        <f>IF(P1059="","",P1059+종합보정값!NT$18)</f>
        <v/>
      </c>
    </row>
    <row r="1060" spans="2:17">
      <c r="B1060" s="84" t="s">
        <v>2500</v>
      </c>
      <c r="C1060" s="85" t="str">
        <f>IF(D1060="","",D1060+종합보정값!NS$14)</f>
        <v/>
      </c>
      <c r="D1060" s="85" t="str">
        <f>IFERROR(IF(INDEX(종합보정값!$NS:$NS,MATCH($B1060,종합보정값!$NR:$NR,0))="","",INDEX(종합보정값!$NS:$NS,MATCH($B1060,종합보정값!$NR:$NR,0))+IF(INDEX(종합보정값!$NU:$NU,MATCH($B1060,종합보정값!$NR:$NR,0))="인문",종합보정값!NS$6,종합보정값!NT$6)),"")</f>
        <v/>
      </c>
      <c r="E1060" s="85" t="str">
        <f>IF(D1060="","",D1060+종합보정값!NT$14)</f>
        <v/>
      </c>
      <c r="F1060" s="86" t="str">
        <f>IF(G1060="","",G1060+종합보정값!NS$15)</f>
        <v/>
      </c>
      <c r="G1060" s="86" t="str">
        <f>IFERROR(IF(INDEX(종합보정값!$NS:$NS,MATCH($B1060,종합보정값!$NR:$NR,0))="","",INDEX(종합보정값!$NS:$NS,MATCH($B1060,종합보정값!$NR:$NR,0))+IF(INDEX(종합보정값!$NU:$NU,MATCH($B1060,종합보정값!$NR:$NR,0))="인문",종합보정값!NS$7,종합보정값!NT$7)),"")</f>
        <v/>
      </c>
      <c r="H1060" s="86" t="str">
        <f>IF(G1060="","",G1060+종합보정값!NT$15)</f>
        <v/>
      </c>
      <c r="I1060" s="87" t="str">
        <f>IF(J1060="","",J1060+종합보정값!NS$16)</f>
        <v/>
      </c>
      <c r="J1060" s="87" t="str">
        <f>IFERROR(IF(INDEX(종합보정값!$NS:$NS,MATCH($B1060,종합보정값!$NR:$NR,0))="","",INDEX(종합보정값!$NS:$NS,MATCH($B1060,종합보정값!$NR:$NR,0))+IF(INDEX(종합보정값!$NU:$NU,MATCH($B1060,종합보정값!$NR:$NR,0))="인문",종합보정값!NS$8,종합보정값!NT$8)),"")</f>
        <v/>
      </c>
      <c r="K1060" s="87" t="str">
        <f>IF(J1060="","",J1060+종합보정값!NT$16)</f>
        <v/>
      </c>
      <c r="L1060" s="88" t="str">
        <f>IF(M1060="","",M1060+종합보정값!NS$17)</f>
        <v/>
      </c>
      <c r="M1060" s="88" t="str">
        <f>IFERROR(IF(INDEX(종합보정값!$NS:$NS,MATCH($B1060,종합보정값!$NR:$NR,0))="","",INDEX(종합보정값!$NS:$NS,MATCH($B1060,종합보정값!$NR:$NR,0))+IF(INDEX(종합보정값!$NU:$NU,MATCH($B1060,종합보정값!$NR:$NR,0))="인문",종합보정값!NS$9,종합보정값!NT$9)),"")</f>
        <v/>
      </c>
      <c r="N1060" s="88" t="str">
        <f>IF(M1060="","",M1060+종합보정값!NT$17)</f>
        <v/>
      </c>
      <c r="O1060" s="89" t="str">
        <f>IF(P1060="","",P1060+종합보정값!NS$18)</f>
        <v/>
      </c>
      <c r="P1060" s="89" t="str">
        <f>IFERROR(IF(INDEX(종합보정값!$NS:$NS,MATCH($B1060,종합보정값!$NR:$NR,0))="","",INDEX(종합보정값!$NS:$NS,MATCH($B1060,종합보정값!$NR:$NR,0))+IF(INDEX(종합보정값!$NU:$NU,MATCH($B1060,종합보정값!$NR:$NR,0))="인문",종합보정값!NS$10,종합보정값!NT$10)),"")</f>
        <v/>
      </c>
      <c r="Q1060" s="89" t="str">
        <f>IF(P1060="","",P1060+종합보정값!NT$18)</f>
        <v/>
      </c>
    </row>
    <row r="1061" spans="2:17">
      <c r="B1061" s="84" t="s">
        <v>2501</v>
      </c>
      <c r="C1061" s="85" t="str">
        <f>IF(D1061="","",D1061+종합보정값!NS$14)</f>
        <v/>
      </c>
      <c r="D1061" s="85" t="str">
        <f>IFERROR(IF(INDEX(종합보정값!$NS:$NS,MATCH(SUBSTITUTE($B1061,"자연3","자연2"),종합보정값!$NR:$NR,0))="","",INDEX(종합보정값!$NS:$NS,MATCH(SUBSTITUTE($B1061,"자연3","자연2"),종합보정값!$NR:$NR,0))+종합보정값!NT$6+종합보정값!NT$35),"")</f>
        <v/>
      </c>
      <c r="E1061" s="85" t="str">
        <f>IF(D1061="","",D1061+종합보정값!NT$14)</f>
        <v/>
      </c>
      <c r="F1061" s="86" t="str">
        <f>IF(G1061="","",G1061+종합보정값!NS$15)</f>
        <v/>
      </c>
      <c r="G1061" s="86" t="str">
        <f>IFERROR(IF(INDEX(종합보정값!$NS:$NS,MATCH(SUBSTITUTE($B1061,"자연3","자연2"),종합보정값!$NR:$NR,0))="","",INDEX(종합보정값!$NS:$NS,MATCH(SUBSTITUTE($B1061,"자연3","자연2"),종합보정값!$NR:$NR,0))+종합보정값!NT$7+종합보정값!NT$36),"")</f>
        <v/>
      </c>
      <c r="H1061" s="86" t="str">
        <f>IF(G1061="","",G1061+종합보정값!NT$15)</f>
        <v/>
      </c>
      <c r="I1061" s="87" t="str">
        <f>IF(J1061="","",J1061+종합보정값!NS$16)</f>
        <v/>
      </c>
      <c r="J1061" s="87" t="str">
        <f>IFERROR(IF(INDEX(종합보정값!$NS:$NS,MATCH(SUBSTITUTE($B1061,"자연3","자연2"),종합보정값!$NR:$NR,0))="","",INDEX(종합보정값!$NS:$NS,MATCH(SUBSTITUTE($B1061,"자연3","자연2"),종합보정값!$NR:$NR,0))+종합보정값!NT$8+종합보정값!NT$37),"")</f>
        <v/>
      </c>
      <c r="K1061" s="87" t="str">
        <f>IF(J1061="","",J1061+종합보정값!NT$16)</f>
        <v/>
      </c>
      <c r="L1061" s="88" t="str">
        <f>IF(M1061="","",M1061+종합보정값!NS$17)</f>
        <v/>
      </c>
      <c r="M1061" s="88" t="str">
        <f>IFERROR(IF(INDEX(종합보정값!$NS:$NS,MATCH(SUBSTITUTE($B1061,"자연3","자연2"),종합보정값!$NR:$NR,0))="","",INDEX(종합보정값!$NS:$NS,MATCH(SUBSTITUTE($B1061,"자연3","자연2"),종합보정값!$NR:$NR,0))+종합보정값!NT$9+종합보정값!NT$38),"")</f>
        <v/>
      </c>
      <c r="N1061" s="88" t="str">
        <f>IF(M1061="","",M1061+종합보정값!NT$17)</f>
        <v/>
      </c>
      <c r="O1061" s="89" t="str">
        <f>IF(P1061="","",P1061+종합보정값!NS$18)</f>
        <v/>
      </c>
      <c r="P1061" s="89" t="str">
        <f>IFERROR(IF(INDEX(종합보정값!$NS:$NS,MATCH(SUBSTITUTE($B1061,"자연3","자연2"),종합보정값!$NR:$NR,0))="","",INDEX(종합보정값!$NS:$NS,MATCH(SUBSTITUTE($B1061,"자연3","자연2"),종합보정값!$NR:$NR,0))+종합보정값!NT$10+종합보정값!NT$39),"")</f>
        <v/>
      </c>
      <c r="Q1061" s="89" t="str">
        <f>IF(P1061="","",P1061+종합보정값!NT$18)</f>
        <v/>
      </c>
    </row>
    <row r="1062" spans="2:17">
      <c r="B1062" s="84" t="s">
        <v>2502</v>
      </c>
      <c r="C1062" s="85" t="str">
        <f>IF(D1062="","",D1062+종합보정값!NS$14)</f>
        <v/>
      </c>
      <c r="D1062" s="85" t="str">
        <f>IFERROR(IF(INDEX(종합보정값!$NS:$NS,MATCH($B1062,종합보정값!$NR:$NR,0))="","",INDEX(종합보정값!$NS:$NS,MATCH($B1062,종합보정값!$NR:$NR,0))+IF(INDEX(종합보정값!$NU:$NU,MATCH($B1062,종합보정값!$NR:$NR,0))="인문",종합보정값!NS$6,종합보정값!NT$6)),"")</f>
        <v/>
      </c>
      <c r="E1062" s="85" t="str">
        <f>IF(D1062="","",D1062+종합보정값!NT$14)</f>
        <v/>
      </c>
      <c r="F1062" s="86" t="str">
        <f>IF(G1062="","",G1062+종합보정값!NS$15)</f>
        <v/>
      </c>
      <c r="G1062" s="86" t="str">
        <f>IFERROR(IF(INDEX(종합보정값!$NS:$NS,MATCH($B1062,종합보정값!$NR:$NR,0))="","",INDEX(종합보정값!$NS:$NS,MATCH($B1062,종합보정값!$NR:$NR,0))+IF(INDEX(종합보정값!$NU:$NU,MATCH($B1062,종합보정값!$NR:$NR,0))="인문",종합보정값!NS$7,종합보정값!NT$7)),"")</f>
        <v/>
      </c>
      <c r="H1062" s="86" t="str">
        <f>IF(G1062="","",G1062+종합보정값!NT$15)</f>
        <v/>
      </c>
      <c r="I1062" s="87" t="str">
        <f>IF(J1062="","",J1062+종합보정값!NS$16)</f>
        <v/>
      </c>
      <c r="J1062" s="87" t="str">
        <f>IFERROR(IF(INDEX(종합보정값!$NS:$NS,MATCH($B1062,종합보정값!$NR:$NR,0))="","",INDEX(종합보정값!$NS:$NS,MATCH($B1062,종합보정값!$NR:$NR,0))+IF(INDEX(종합보정값!$NU:$NU,MATCH($B1062,종합보정값!$NR:$NR,0))="인문",종합보정값!NS$8,종합보정값!NT$8)),"")</f>
        <v/>
      </c>
      <c r="K1062" s="87" t="str">
        <f>IF(J1062="","",J1062+종합보정값!NT$16)</f>
        <v/>
      </c>
      <c r="L1062" s="88" t="str">
        <f>IF(M1062="","",M1062+종합보정값!NS$17)</f>
        <v/>
      </c>
      <c r="M1062" s="88" t="str">
        <f>IFERROR(IF(INDEX(종합보정값!$NS:$NS,MATCH($B1062,종합보정값!$NR:$NR,0))="","",INDEX(종합보정값!$NS:$NS,MATCH($B1062,종합보정값!$NR:$NR,0))+IF(INDEX(종합보정값!$NU:$NU,MATCH($B1062,종합보정값!$NR:$NR,0))="인문",종합보정값!NS$9,종합보정값!NT$9)),"")</f>
        <v/>
      </c>
      <c r="N1062" s="88" t="str">
        <f>IF(M1062="","",M1062+종합보정값!NT$17)</f>
        <v/>
      </c>
      <c r="O1062" s="89" t="str">
        <f>IF(P1062="","",P1062+종합보정값!NS$18)</f>
        <v/>
      </c>
      <c r="P1062" s="89" t="str">
        <f>IFERROR(IF(INDEX(종합보정값!$NS:$NS,MATCH($B1062,종합보정값!$NR:$NR,0))="","",INDEX(종합보정값!$NS:$NS,MATCH($B1062,종합보정값!$NR:$NR,0))+IF(INDEX(종합보정값!$NU:$NU,MATCH($B1062,종합보정값!$NR:$NR,0))="인문",종합보정값!NS$10,종합보정값!NT$10)),"")</f>
        <v/>
      </c>
      <c r="Q1062" s="89" t="str">
        <f>IF(P1062="","",P1062+종합보정값!NT$18)</f>
        <v/>
      </c>
    </row>
    <row r="1063" spans="2:17">
      <c r="B1063" s="84" t="s">
        <v>2503</v>
      </c>
      <c r="C1063" s="85" t="str">
        <f>IF(D1063="","",D1063+종합보정값!NS$14)</f>
        <v/>
      </c>
      <c r="D1063" s="85" t="str">
        <f>IFERROR(IF(INDEX(종합보정값!$NS:$NS,MATCH($B1063,종합보정값!$NR:$NR,0))="","",INDEX(종합보정값!$NS:$NS,MATCH($B1063,종합보정값!$NR:$NR,0))+IF(INDEX(종합보정값!$NU:$NU,MATCH($B1063,종합보정값!$NR:$NR,0))="인문",종합보정값!NS$6,종합보정값!NT$6)),"")</f>
        <v/>
      </c>
      <c r="E1063" s="85" t="str">
        <f>IF(D1063="","",D1063+종합보정값!NT$14)</f>
        <v/>
      </c>
      <c r="F1063" s="86" t="str">
        <f>IF(G1063="","",G1063+종합보정값!NS$15)</f>
        <v/>
      </c>
      <c r="G1063" s="86" t="str">
        <f>IFERROR(IF(INDEX(종합보정값!$NS:$NS,MATCH($B1063,종합보정값!$NR:$NR,0))="","",INDEX(종합보정값!$NS:$NS,MATCH($B1063,종합보정값!$NR:$NR,0))+IF(INDEX(종합보정값!$NU:$NU,MATCH($B1063,종합보정값!$NR:$NR,0))="인문",종합보정값!NS$7,종합보정값!NT$7)),"")</f>
        <v/>
      </c>
      <c r="H1063" s="86" t="str">
        <f>IF(G1063="","",G1063+종합보정값!NT$15)</f>
        <v/>
      </c>
      <c r="I1063" s="87" t="str">
        <f>IF(J1063="","",J1063+종합보정값!NS$16)</f>
        <v/>
      </c>
      <c r="J1063" s="87" t="str">
        <f>IFERROR(IF(INDEX(종합보정값!$NS:$NS,MATCH($B1063,종합보정값!$NR:$NR,0))="","",INDEX(종합보정값!$NS:$NS,MATCH($B1063,종합보정값!$NR:$NR,0))+IF(INDEX(종합보정값!$NU:$NU,MATCH($B1063,종합보정값!$NR:$NR,0))="인문",종합보정값!NS$8,종합보정값!NT$8)),"")</f>
        <v/>
      </c>
      <c r="K1063" s="87" t="str">
        <f>IF(J1063="","",J1063+종합보정값!NT$16)</f>
        <v/>
      </c>
      <c r="L1063" s="88" t="str">
        <f>IF(M1063="","",M1063+종합보정값!NS$17)</f>
        <v/>
      </c>
      <c r="M1063" s="88" t="str">
        <f>IFERROR(IF(INDEX(종합보정값!$NS:$NS,MATCH($B1063,종합보정값!$NR:$NR,0))="","",INDEX(종합보정값!$NS:$NS,MATCH($B1063,종합보정값!$NR:$NR,0))+IF(INDEX(종합보정값!$NU:$NU,MATCH($B1063,종합보정값!$NR:$NR,0))="인문",종합보정값!NS$9,종합보정값!NT$9)),"")</f>
        <v/>
      </c>
      <c r="N1063" s="88" t="str">
        <f>IF(M1063="","",M1063+종합보정값!NT$17)</f>
        <v/>
      </c>
      <c r="O1063" s="89" t="str">
        <f>IF(P1063="","",P1063+종합보정값!NS$18)</f>
        <v/>
      </c>
      <c r="P1063" s="89" t="str">
        <f>IFERROR(IF(INDEX(종합보정값!$NS:$NS,MATCH($B1063,종합보정값!$NR:$NR,0))="","",INDEX(종합보정값!$NS:$NS,MATCH($B1063,종합보정값!$NR:$NR,0))+IF(INDEX(종합보정값!$NU:$NU,MATCH($B1063,종합보정값!$NR:$NR,0))="인문",종합보정값!NS$10,종합보정값!NT$10)),"")</f>
        <v/>
      </c>
      <c r="Q1063" s="89" t="str">
        <f>IF(P1063="","",P1063+종합보정값!NT$18)</f>
        <v/>
      </c>
    </row>
    <row r="1064" spans="2:17">
      <c r="B1064" s="84" t="s">
        <v>2504</v>
      </c>
      <c r="C1064" s="85" t="str">
        <f>IF(D1064="","",D1064+종합보정값!NS$14)</f>
        <v/>
      </c>
      <c r="D1064" s="85" t="str">
        <f>IFERROR(IF(INDEX(종합보정값!$NS:$NS,MATCH($B1064,종합보정값!$NR:$NR,0))="","",INDEX(종합보정값!$NS:$NS,MATCH($B1064,종합보정값!$NR:$NR,0))+IF(INDEX(종합보정값!$NU:$NU,MATCH($B1064,종합보정값!$NR:$NR,0))="인문",종합보정값!NS$6,종합보정값!NT$6)),"")</f>
        <v/>
      </c>
      <c r="E1064" s="85" t="str">
        <f>IF(D1064="","",D1064+종합보정값!NT$14)</f>
        <v/>
      </c>
      <c r="F1064" s="86" t="str">
        <f>IF(G1064="","",G1064+종합보정값!NS$15)</f>
        <v/>
      </c>
      <c r="G1064" s="86" t="str">
        <f>IFERROR(IF(INDEX(종합보정값!$NS:$NS,MATCH($B1064,종합보정값!$NR:$NR,0))="","",INDEX(종합보정값!$NS:$NS,MATCH($B1064,종합보정값!$NR:$NR,0))+IF(INDEX(종합보정값!$NU:$NU,MATCH($B1064,종합보정값!$NR:$NR,0))="인문",종합보정값!NS$7,종합보정값!NT$7)),"")</f>
        <v/>
      </c>
      <c r="H1064" s="86" t="str">
        <f>IF(G1064="","",G1064+종합보정값!NT$15)</f>
        <v/>
      </c>
      <c r="I1064" s="87" t="str">
        <f>IF(J1064="","",J1064+종합보정값!NS$16)</f>
        <v/>
      </c>
      <c r="J1064" s="87" t="str">
        <f>IFERROR(IF(INDEX(종합보정값!$NS:$NS,MATCH($B1064,종합보정값!$NR:$NR,0))="","",INDEX(종합보정값!$NS:$NS,MATCH($B1064,종합보정값!$NR:$NR,0))+IF(INDEX(종합보정값!$NU:$NU,MATCH($B1064,종합보정값!$NR:$NR,0))="인문",종합보정값!NS$8,종합보정값!NT$8)),"")</f>
        <v/>
      </c>
      <c r="K1064" s="87" t="str">
        <f>IF(J1064="","",J1064+종합보정값!NT$16)</f>
        <v/>
      </c>
      <c r="L1064" s="88" t="str">
        <f>IF(M1064="","",M1064+종합보정값!NS$17)</f>
        <v/>
      </c>
      <c r="M1064" s="88" t="str">
        <f>IFERROR(IF(INDEX(종합보정값!$NS:$NS,MATCH($B1064,종합보정값!$NR:$NR,0))="","",INDEX(종합보정값!$NS:$NS,MATCH($B1064,종합보정값!$NR:$NR,0))+IF(INDEX(종합보정값!$NU:$NU,MATCH($B1064,종합보정값!$NR:$NR,0))="인문",종합보정값!NS$9,종합보정값!NT$9)),"")</f>
        <v/>
      </c>
      <c r="N1064" s="88" t="str">
        <f>IF(M1064="","",M1064+종합보정값!NT$17)</f>
        <v/>
      </c>
      <c r="O1064" s="89" t="str">
        <f>IF(P1064="","",P1064+종합보정값!NS$18)</f>
        <v/>
      </c>
      <c r="P1064" s="89" t="str">
        <f>IFERROR(IF(INDEX(종합보정값!$NS:$NS,MATCH($B1064,종합보정값!$NR:$NR,0))="","",INDEX(종합보정값!$NS:$NS,MATCH($B1064,종합보정값!$NR:$NR,0))+IF(INDEX(종합보정값!$NU:$NU,MATCH($B1064,종합보정값!$NR:$NR,0))="인문",종합보정값!NS$10,종합보정값!NT$10)),"")</f>
        <v/>
      </c>
      <c r="Q1064" s="89" t="str">
        <f>IF(P1064="","",P1064+종합보정값!NT$18)</f>
        <v/>
      </c>
    </row>
    <row r="1065" spans="2:17">
      <c r="B1065" s="84" t="s">
        <v>2505</v>
      </c>
      <c r="C1065" s="85" t="str">
        <f>IF(D1065="","",D1065+종합보정값!NS$14)</f>
        <v/>
      </c>
      <c r="D1065" s="85" t="str">
        <f>IFERROR(IF(INDEX(종합보정값!$NS:$NS,MATCH($B1065,종합보정값!$NR:$NR,0))="","",INDEX(종합보정값!$NS:$NS,MATCH($B1065,종합보정값!$NR:$NR,0))+IF(INDEX(종합보정값!$NU:$NU,MATCH($B1065,종합보정값!$NR:$NR,0))="인문",종합보정값!NS$6,종합보정값!NT$6)),"")</f>
        <v/>
      </c>
      <c r="E1065" s="85" t="str">
        <f>IF(D1065="","",D1065+종합보정값!NT$14)</f>
        <v/>
      </c>
      <c r="F1065" s="86" t="str">
        <f>IF(G1065="","",G1065+종합보정값!NS$15)</f>
        <v/>
      </c>
      <c r="G1065" s="86" t="str">
        <f>IFERROR(IF(INDEX(종합보정값!$NS:$NS,MATCH($B1065,종합보정값!$NR:$NR,0))="","",INDEX(종합보정값!$NS:$NS,MATCH($B1065,종합보정값!$NR:$NR,0))+IF(INDEX(종합보정값!$NU:$NU,MATCH($B1065,종합보정값!$NR:$NR,0))="인문",종합보정값!NS$7,종합보정값!NT$7)),"")</f>
        <v/>
      </c>
      <c r="H1065" s="86" t="str">
        <f>IF(G1065="","",G1065+종합보정값!NT$15)</f>
        <v/>
      </c>
      <c r="I1065" s="87" t="str">
        <f>IF(J1065="","",J1065+종합보정값!NS$16)</f>
        <v/>
      </c>
      <c r="J1065" s="87" t="str">
        <f>IFERROR(IF(INDEX(종합보정값!$NS:$NS,MATCH($B1065,종합보정값!$NR:$NR,0))="","",INDEX(종합보정값!$NS:$NS,MATCH($B1065,종합보정값!$NR:$NR,0))+IF(INDEX(종합보정값!$NU:$NU,MATCH($B1065,종합보정값!$NR:$NR,0))="인문",종합보정값!NS$8,종합보정값!NT$8)),"")</f>
        <v/>
      </c>
      <c r="K1065" s="87" t="str">
        <f>IF(J1065="","",J1065+종합보정값!NT$16)</f>
        <v/>
      </c>
      <c r="L1065" s="88" t="str">
        <f>IF(M1065="","",M1065+종합보정값!NS$17)</f>
        <v/>
      </c>
      <c r="M1065" s="88" t="str">
        <f>IFERROR(IF(INDEX(종합보정값!$NS:$NS,MATCH($B1065,종합보정값!$NR:$NR,0))="","",INDEX(종합보정값!$NS:$NS,MATCH($B1065,종합보정값!$NR:$NR,0))+IF(INDEX(종합보정값!$NU:$NU,MATCH($B1065,종합보정값!$NR:$NR,0))="인문",종합보정값!NS$9,종합보정값!NT$9)),"")</f>
        <v/>
      </c>
      <c r="N1065" s="88" t="str">
        <f>IF(M1065="","",M1065+종합보정값!NT$17)</f>
        <v/>
      </c>
      <c r="O1065" s="89" t="str">
        <f>IF(P1065="","",P1065+종합보정값!NS$18)</f>
        <v/>
      </c>
      <c r="P1065" s="89" t="str">
        <f>IFERROR(IF(INDEX(종합보정값!$NS:$NS,MATCH($B1065,종합보정값!$NR:$NR,0))="","",INDEX(종합보정값!$NS:$NS,MATCH($B1065,종합보정값!$NR:$NR,0))+IF(INDEX(종합보정값!$NU:$NU,MATCH($B1065,종합보정값!$NR:$NR,0))="인문",종합보정값!NS$10,종합보정값!NT$10)),"")</f>
        <v/>
      </c>
      <c r="Q1065" s="89" t="str">
        <f>IF(P1065="","",P1065+종합보정값!NT$18)</f>
        <v/>
      </c>
    </row>
    <row r="1067" spans="2:17">
      <c r="B1067" s="159" t="s">
        <v>2506</v>
      </c>
      <c r="C1067" s="154"/>
      <c r="D1067" s="154"/>
      <c r="E1067" s="154"/>
      <c r="F1067" s="154"/>
      <c r="G1067" s="154"/>
      <c r="H1067" s="154"/>
      <c r="I1067" s="154"/>
      <c r="J1067" s="154"/>
      <c r="K1067" s="154"/>
      <c r="L1067" s="154"/>
      <c r="M1067" s="154"/>
      <c r="N1067" s="154"/>
      <c r="O1067" s="154"/>
      <c r="P1067" s="154"/>
      <c r="Q1067" s="155"/>
    </row>
    <row r="1068" spans="2:17">
      <c r="B1068" s="78"/>
      <c r="C1068" s="163" t="s">
        <v>1862</v>
      </c>
      <c r="D1068" s="154"/>
      <c r="E1068" s="155"/>
      <c r="F1068" s="161" t="s">
        <v>1863</v>
      </c>
      <c r="G1068" s="154"/>
      <c r="H1068" s="155"/>
      <c r="I1068" s="162" t="s">
        <v>1864</v>
      </c>
      <c r="J1068" s="154"/>
      <c r="K1068" s="155"/>
      <c r="L1068" s="156" t="s">
        <v>1865</v>
      </c>
      <c r="M1068" s="154"/>
      <c r="N1068" s="155"/>
      <c r="O1068" s="157" t="s">
        <v>1866</v>
      </c>
      <c r="P1068" s="154"/>
      <c r="Q1068" s="155"/>
    </row>
    <row r="1069" spans="2:17">
      <c r="B1069" s="78" t="s">
        <v>1869</v>
      </c>
      <c r="C1069" s="79" t="s">
        <v>19</v>
      </c>
      <c r="D1069" s="79" t="s">
        <v>20</v>
      </c>
      <c r="E1069" s="79" t="s">
        <v>21</v>
      </c>
      <c r="F1069" s="80" t="s">
        <v>19</v>
      </c>
      <c r="G1069" s="80" t="s">
        <v>20</v>
      </c>
      <c r="H1069" s="80" t="s">
        <v>21</v>
      </c>
      <c r="I1069" s="81" t="s">
        <v>19</v>
      </c>
      <c r="J1069" s="81" t="s">
        <v>20</v>
      </c>
      <c r="K1069" s="81" t="s">
        <v>21</v>
      </c>
      <c r="L1069" s="82" t="s">
        <v>19</v>
      </c>
      <c r="M1069" s="82" t="s">
        <v>20</v>
      </c>
      <c r="N1069" s="82" t="s">
        <v>21</v>
      </c>
      <c r="O1069" s="83" t="s">
        <v>19</v>
      </c>
      <c r="P1069" s="83" t="s">
        <v>20</v>
      </c>
      <c r="Q1069" s="83" t="s">
        <v>21</v>
      </c>
    </row>
    <row r="1070" spans="2:17">
      <c r="B1070" s="84" t="s">
        <v>2507</v>
      </c>
      <c r="C1070" s="85" t="str">
        <f>IF(D1070="","",D1070+종합보정값!NX$14)</f>
        <v/>
      </c>
      <c r="D1070" s="85" t="str">
        <f>IFERROR(IF(INDEX(종합보정값!$NX:$NX,MATCH(SUBSTITUTE($B1070,"인문1","인문2"),종합보정값!$NW:$NW,0))="","",INDEX(종합보정값!$NX:$NX,MATCH(SUBSTITUTE($B1070,"인문1","인문2"),종합보정값!$NW:$NW,0))+종합보정값!NX$6-종합보정값!NX$35),"")</f>
        <v/>
      </c>
      <c r="E1070" s="85" t="str">
        <f>IF(D1070="","",D1070+종합보정값!NY$14)</f>
        <v/>
      </c>
      <c r="F1070" s="86" t="str">
        <f>IF(G1070="","",G1070+종합보정값!NX$15)</f>
        <v/>
      </c>
      <c r="G1070" s="86" t="str">
        <f>IFERROR(IF(INDEX(종합보정값!$NX:$NX,MATCH(SUBSTITUTE($B1070,"인문1","인문2"),종합보정값!$NW:$NW,0))="","",INDEX(종합보정값!$NX:$NX,MATCH(SUBSTITUTE($B1070,"인문1","인문2"),종합보정값!$NW:$NW,0))+종합보정값!NX$7-종합보정값!NX$36),"")</f>
        <v/>
      </c>
      <c r="H1070" s="86" t="str">
        <f>IF(G1070="","",G1070+종합보정값!NY$15)</f>
        <v/>
      </c>
      <c r="I1070" s="87" t="str">
        <f>IF(J1070="","",J1070+종합보정값!NX$16)</f>
        <v/>
      </c>
      <c r="J1070" s="87" t="str">
        <f>IFERROR(IF(INDEX(종합보정값!$NX:$NX,MATCH(SUBSTITUTE($B1070,"인문1","인문2"),종합보정값!$NW:$NW,0))="","",INDEX(종합보정값!$NX:$NX,MATCH(SUBSTITUTE($B1070,"인문1","인문2"),종합보정값!$NW:$NW,0))+종합보정값!NX$8-종합보정값!NX$37),"")</f>
        <v/>
      </c>
      <c r="K1070" s="87" t="str">
        <f>IF(J1070="","",J1070+종합보정값!NY$16)</f>
        <v/>
      </c>
      <c r="L1070" s="88" t="str">
        <f>IF(M1070="","",M1070+종합보정값!NX$17)</f>
        <v/>
      </c>
      <c r="M1070" s="88" t="str">
        <f>IFERROR(IF(INDEX(종합보정값!$NX:$NX,MATCH(SUBSTITUTE($B1070,"인문1","인문2"),종합보정값!$NW:$NW,0))="","",INDEX(종합보정값!$NX:$NX,MATCH(SUBSTITUTE($B1070,"인문1","인문2"),종합보정값!$NW:$NW,0))+종합보정값!NX$9-종합보정값!NX$38),"")</f>
        <v/>
      </c>
      <c r="N1070" s="88" t="str">
        <f>IF(M1070="","",M1070+종합보정값!NY$17)</f>
        <v/>
      </c>
      <c r="O1070" s="89" t="str">
        <f>IF(P1070="","",P1070+종합보정값!NX$18)</f>
        <v/>
      </c>
      <c r="P1070" s="89" t="str">
        <f>IFERROR(IF(INDEX(종합보정값!$NX:$NX,MATCH(SUBSTITUTE($B1070,"인문1","인문2"),종합보정값!$NW:$NW,0))="","",INDEX(종합보정값!$NX:$NX,MATCH(SUBSTITUTE($B1070,"인문1","인문2"),종합보정값!$NW:$NW,0))+종합보정값!NX$10-종합보정값!NX$39),"")</f>
        <v/>
      </c>
      <c r="Q1070" s="89" t="str">
        <f>IF(P1070="","",P1070+종합보정값!NY$18)</f>
        <v/>
      </c>
    </row>
    <row r="1071" spans="2:17">
      <c r="B1071" s="84" t="s">
        <v>2508</v>
      </c>
      <c r="C1071" s="85" t="str">
        <f>IF(D1071="","",D1071+종합보정값!NX$14)</f>
        <v/>
      </c>
      <c r="D1071" s="85" t="str">
        <f>IFERROR(IF(INDEX(종합보정값!$NX:$NX,MATCH($B1071,종합보정값!$NW:$NW,0))="","",INDEX(종합보정값!$NX:$NX,MATCH($B1071,종합보정값!$NW:$NW,0))+IF(INDEX(종합보정값!$NZ:$NZ,MATCH($B1071,종합보정값!$NW:$NW,0))="인문",종합보정값!NX$6,종합보정값!NY$6)),"")</f>
        <v/>
      </c>
      <c r="E1071" s="85" t="str">
        <f>IF(D1071="","",D1071+종합보정값!NY$14)</f>
        <v/>
      </c>
      <c r="F1071" s="86" t="str">
        <f>IF(G1071="","",G1071+종합보정값!NX$15)</f>
        <v/>
      </c>
      <c r="G1071" s="86" t="str">
        <f>IFERROR(IF(INDEX(종합보정값!$NX:$NX,MATCH($B1071,종합보정값!$NW:$NW,0))="","",INDEX(종합보정값!$NX:$NX,MATCH($B1071,종합보정값!$NW:$NW,0))+IF(INDEX(종합보정값!$NZ:$NZ,MATCH($B1071,종합보정값!$NW:$NW,0))="인문",종합보정값!NX$7,종합보정값!NY$7)),"")</f>
        <v/>
      </c>
      <c r="H1071" s="86" t="str">
        <f>IF(G1071="","",G1071+종합보정값!NY$15)</f>
        <v/>
      </c>
      <c r="I1071" s="87" t="str">
        <f>IF(J1071="","",J1071+종합보정값!NX$16)</f>
        <v/>
      </c>
      <c r="J1071" s="87" t="str">
        <f>IFERROR(IF(INDEX(종합보정값!$NX:$NX,MATCH($B1071,종합보정값!$NW:$NW,0))="","",INDEX(종합보정값!$NX:$NX,MATCH($B1071,종합보정값!$NW:$NW,0))+IF(INDEX(종합보정값!$NZ:$NZ,MATCH($B1071,종합보정값!$NW:$NW,0))="인문",종합보정값!NX$8,종합보정값!NY$8)),"")</f>
        <v/>
      </c>
      <c r="K1071" s="87" t="str">
        <f>IF(J1071="","",J1071+종합보정값!NY$16)</f>
        <v/>
      </c>
      <c r="L1071" s="88" t="str">
        <f>IF(M1071="","",M1071+종합보정값!NX$17)</f>
        <v/>
      </c>
      <c r="M1071" s="88" t="str">
        <f>IFERROR(IF(INDEX(종합보정값!$NX:$NX,MATCH($B1071,종합보정값!$NW:$NW,0))="","",INDEX(종합보정값!$NX:$NX,MATCH($B1071,종합보정값!$NW:$NW,0))+IF(INDEX(종합보정값!$NZ:$NZ,MATCH($B1071,종합보정값!$NW:$NW,0))="인문",종합보정값!NX$9,종합보정값!NY$9)),"")</f>
        <v/>
      </c>
      <c r="N1071" s="88" t="str">
        <f>IF(M1071="","",M1071+종합보정값!NY$17)</f>
        <v/>
      </c>
      <c r="O1071" s="89" t="str">
        <f>IF(P1071="","",P1071+종합보정값!NX$18)</f>
        <v/>
      </c>
      <c r="P1071" s="89" t="str">
        <f>IFERROR(IF(INDEX(종합보정값!$NX:$NX,MATCH($B1071,종합보정값!$NW:$NW,0))="","",INDEX(종합보정값!$NX:$NX,MATCH($B1071,종합보정값!$NW:$NW,0))+IF(INDEX(종합보정값!$NZ:$NZ,MATCH($B1071,종합보정값!$NW:$NW,0))="인문",종합보정값!NX$10,종합보정값!NY$10)),"")</f>
        <v/>
      </c>
      <c r="Q1071" s="89" t="str">
        <f>IF(P1071="","",P1071+종합보정값!NY$18)</f>
        <v/>
      </c>
    </row>
    <row r="1072" spans="2:17">
      <c r="B1072" s="84" t="s">
        <v>2509</v>
      </c>
      <c r="C1072" s="85" t="str">
        <f>IF(D1072="","",D1072+종합보정값!NX$14)</f>
        <v/>
      </c>
      <c r="D1072" s="85" t="str">
        <f>IFERROR(IF(INDEX(종합보정값!$NX:$NX,MATCH(SUBSTITUTE($B1072,"인문3","인문2"),종합보정값!$NW:$NW,0))="","",INDEX(종합보정값!$NX:$NX,MATCH(SUBSTITUTE($B1072,"인문3","인문2"),종합보정값!$NW:$NW,0))+종합보정값!NX$6+종합보정값!NX$35),"")</f>
        <v/>
      </c>
      <c r="E1072" s="85" t="str">
        <f>IF(D1072="","",D1072+종합보정값!NY$14)</f>
        <v/>
      </c>
      <c r="F1072" s="86" t="str">
        <f>IF(G1072="","",G1072+종합보정값!NX$15)</f>
        <v/>
      </c>
      <c r="G1072" s="86" t="str">
        <f>IFERROR(IF(INDEX(종합보정값!$NX:$NX,MATCH(SUBSTITUTE($B1072,"인문3","인문2"),종합보정값!$NW:$NW,0))="","",INDEX(종합보정값!$NX:$NX,MATCH(SUBSTITUTE($B1072,"인문3","인문2"),종합보정값!$NW:$NW,0))+종합보정값!NX$7+종합보정값!NX$36),"")</f>
        <v/>
      </c>
      <c r="H1072" s="86" t="str">
        <f>IF(G1072="","",G1072+종합보정값!NY$15)</f>
        <v/>
      </c>
      <c r="I1072" s="87" t="str">
        <f>IF(J1072="","",J1072+종합보정값!NX$16)</f>
        <v/>
      </c>
      <c r="J1072" s="87" t="str">
        <f>IFERROR(IF(INDEX(종합보정값!$NX:$NX,MATCH(SUBSTITUTE($B1072,"인문3","인문2"),종합보정값!$NW:$NW,0))="","",INDEX(종합보정값!$NX:$NX,MATCH(SUBSTITUTE($B1072,"인문3","인문2"),종합보정값!$NW:$NW,0))+종합보정값!NX$8+종합보정값!NX$37),"")</f>
        <v/>
      </c>
      <c r="K1072" s="87" t="str">
        <f>IF(J1072="","",J1072+종합보정값!NY$16)</f>
        <v/>
      </c>
      <c r="L1072" s="88" t="str">
        <f>IF(M1072="","",M1072+종합보정값!NX$17)</f>
        <v/>
      </c>
      <c r="M1072" s="88" t="str">
        <f>IFERROR(IF(INDEX(종합보정값!$NX:$NX,MATCH(SUBSTITUTE($B1072,"인문3","인문2"),종합보정값!$NW:$NW,0))="","",INDEX(종합보정값!$NX:$NX,MATCH(SUBSTITUTE($B1072,"인문3","인문2"),종합보정값!$NW:$NW,0))+종합보정값!NX$9+종합보정값!NX$38),"")</f>
        <v/>
      </c>
      <c r="N1072" s="88" t="str">
        <f>IF(M1072="","",M1072+종합보정값!NY$17)</f>
        <v/>
      </c>
      <c r="O1072" s="89" t="str">
        <f>IF(P1072="","",P1072+종합보정값!NX$18)</f>
        <v/>
      </c>
      <c r="P1072" s="89" t="str">
        <f>IFERROR(IF(INDEX(종합보정값!$NX:$NX,MATCH(SUBSTITUTE($B1072,"인문3","인문2"),종합보정값!$NW:$NW,0))="","",INDEX(종합보정값!$NX:$NX,MATCH(SUBSTITUTE($B1072,"인문3","인문2"),종합보정값!$NW:$NW,0))+종합보정값!NX$10+종합보정값!NX$39),"")</f>
        <v/>
      </c>
      <c r="Q1072" s="89" t="str">
        <f>IF(P1072="","",P1072+종합보정값!NY$18)</f>
        <v/>
      </c>
    </row>
    <row r="1073" spans="2:17">
      <c r="B1073" s="84" t="s">
        <v>2510</v>
      </c>
      <c r="C1073" s="85" t="str">
        <f>IF(D1073="","",D1073+종합보정값!NX$14)</f>
        <v/>
      </c>
      <c r="D1073" s="85" t="str">
        <f>IFERROR(IF(INDEX(종합보정값!$NX:$NX,MATCH(SUBSTITUTE($B1073,"자연1","자연2"),종합보정값!$NW:$NW,0))="","",INDEX(종합보정값!$NX:$NX,MATCH(SUBSTITUTE($B1073,"자연1","자연2"),종합보정값!$NW:$NW,0))+종합보정값!NY$6-종합보정값!NY$35),"")</f>
        <v/>
      </c>
      <c r="E1073" s="85" t="str">
        <f>IF(D1073="","",D1073+종합보정값!NY$14)</f>
        <v/>
      </c>
      <c r="F1073" s="86" t="str">
        <f>IF(G1073="","",G1073+종합보정값!NX$15)</f>
        <v/>
      </c>
      <c r="G1073" s="86" t="str">
        <f>IFERROR(IF(INDEX(종합보정값!$NX:$NX,MATCH(SUBSTITUTE($B1073,"자연1","자연2"),종합보정값!$NW:$NW,0))="","",INDEX(종합보정값!$NX:$NX,MATCH(SUBSTITUTE($B1073,"자연1","자연2"),종합보정값!$NW:$NW,0))+종합보정값!NY$7-종합보정값!NY$36),"")</f>
        <v/>
      </c>
      <c r="H1073" s="86" t="str">
        <f>IF(G1073="","",G1073+종합보정값!NY$15)</f>
        <v/>
      </c>
      <c r="I1073" s="87" t="str">
        <f>IF(J1073="","",J1073+종합보정값!NX$16)</f>
        <v/>
      </c>
      <c r="J1073" s="87" t="str">
        <f>IFERROR(IF(INDEX(종합보정값!$NX:$NX,MATCH(SUBSTITUTE($B1073,"자연1","자연2"),종합보정값!$NW:$NW,0))="","",INDEX(종합보정값!$NX:$NX,MATCH(SUBSTITUTE($B1073,"자연1","자연2"),종합보정값!$NW:$NW,0))+종합보정값!NY$8-종합보정값!NY$37),"")</f>
        <v/>
      </c>
      <c r="K1073" s="87" t="str">
        <f>IF(J1073="","",J1073+종합보정값!NY$16)</f>
        <v/>
      </c>
      <c r="L1073" s="88" t="str">
        <f>IF(M1073="","",M1073+종합보정값!NX$17)</f>
        <v/>
      </c>
      <c r="M1073" s="88" t="str">
        <f>IFERROR(IF(INDEX(종합보정값!$NX:$NX,MATCH(SUBSTITUTE($B1073,"자연1","자연2"),종합보정값!$NW:$NW,0))="","",INDEX(종합보정값!$NX:$NX,MATCH(SUBSTITUTE($B1073,"자연1","자연2"),종합보정값!$NW:$NW,0))+종합보정값!NY$9-종합보정값!NY$38),"")</f>
        <v/>
      </c>
      <c r="N1073" s="88" t="str">
        <f>IF(M1073="","",M1073+종합보정값!NY$17)</f>
        <v/>
      </c>
      <c r="O1073" s="89" t="str">
        <f>IF(P1073="","",P1073+종합보정값!NX$18)</f>
        <v/>
      </c>
      <c r="P1073" s="89" t="str">
        <f>IFERROR(IF(INDEX(종합보정값!$NX:$NX,MATCH(SUBSTITUTE($B1073,"자연1","자연2"),종합보정값!$NW:$NW,0))="","",INDEX(종합보정값!$NX:$NX,MATCH(SUBSTITUTE($B1073,"자연1","자연2"),종합보정값!$NW:$NW,0))+종합보정값!NY$10-종합보정값!NY$39),"")</f>
        <v/>
      </c>
      <c r="Q1073" s="89" t="str">
        <f>IF(P1073="","",P1073+종합보정값!NY$18)</f>
        <v/>
      </c>
    </row>
    <row r="1074" spans="2:17">
      <c r="B1074" s="84" t="s">
        <v>2511</v>
      </c>
      <c r="C1074" s="85" t="str">
        <f>IF(D1074="","",D1074+종합보정값!NX$14)</f>
        <v/>
      </c>
      <c r="D1074" s="85" t="str">
        <f>IFERROR(IF(INDEX(종합보정값!$NX:$NX,MATCH($B1074,종합보정값!$NW:$NW,0))="","",INDEX(종합보정값!$NX:$NX,MATCH($B1074,종합보정값!$NW:$NW,0))+IF(INDEX(종합보정값!$NZ:$NZ,MATCH($B1074,종합보정값!$NW:$NW,0))="인문",종합보정값!NX$6,종합보정값!NY$6)),"")</f>
        <v/>
      </c>
      <c r="E1074" s="85" t="str">
        <f>IF(D1074="","",D1074+종합보정값!NY$14)</f>
        <v/>
      </c>
      <c r="F1074" s="86" t="str">
        <f>IF(G1074="","",G1074+종합보정값!NX$15)</f>
        <v/>
      </c>
      <c r="G1074" s="86" t="str">
        <f>IFERROR(IF(INDEX(종합보정값!$NX:$NX,MATCH($B1074,종합보정값!$NW:$NW,0))="","",INDEX(종합보정값!$NX:$NX,MATCH($B1074,종합보정값!$NW:$NW,0))+IF(INDEX(종합보정값!$NZ:$NZ,MATCH($B1074,종합보정값!$NW:$NW,0))="인문",종합보정값!NX$7,종합보정값!NY$7)),"")</f>
        <v/>
      </c>
      <c r="H1074" s="86" t="str">
        <f>IF(G1074="","",G1074+종합보정값!NY$15)</f>
        <v/>
      </c>
      <c r="I1074" s="87" t="str">
        <f>IF(J1074="","",J1074+종합보정값!NX$16)</f>
        <v/>
      </c>
      <c r="J1074" s="87" t="str">
        <f>IFERROR(IF(INDEX(종합보정값!$NX:$NX,MATCH($B1074,종합보정값!$NW:$NW,0))="","",INDEX(종합보정값!$NX:$NX,MATCH($B1074,종합보정값!$NW:$NW,0))+IF(INDEX(종합보정값!$NZ:$NZ,MATCH($B1074,종합보정값!$NW:$NW,0))="인문",종합보정값!NX$8,종합보정값!NY$8)),"")</f>
        <v/>
      </c>
      <c r="K1074" s="87" t="str">
        <f>IF(J1074="","",J1074+종합보정값!NY$16)</f>
        <v/>
      </c>
      <c r="L1074" s="88" t="str">
        <f>IF(M1074="","",M1074+종합보정값!NX$17)</f>
        <v/>
      </c>
      <c r="M1074" s="88" t="str">
        <f>IFERROR(IF(INDEX(종합보정값!$NX:$NX,MATCH($B1074,종합보정값!$NW:$NW,0))="","",INDEX(종합보정값!$NX:$NX,MATCH($B1074,종합보정값!$NW:$NW,0))+IF(INDEX(종합보정값!$NZ:$NZ,MATCH($B1074,종합보정값!$NW:$NW,0))="인문",종합보정값!NX$9,종합보정값!NY$9)),"")</f>
        <v/>
      </c>
      <c r="N1074" s="88" t="str">
        <f>IF(M1074="","",M1074+종합보정값!NY$17)</f>
        <v/>
      </c>
      <c r="O1074" s="89" t="str">
        <f>IF(P1074="","",P1074+종합보정값!NX$18)</f>
        <v/>
      </c>
      <c r="P1074" s="89" t="str">
        <f>IFERROR(IF(INDEX(종합보정값!$NX:$NX,MATCH($B1074,종합보정값!$NW:$NW,0))="","",INDEX(종합보정값!$NX:$NX,MATCH($B1074,종합보정값!$NW:$NW,0))+IF(INDEX(종합보정값!$NZ:$NZ,MATCH($B1074,종합보정값!$NW:$NW,0))="인문",종합보정값!NX$10,종합보정값!NY$10)),"")</f>
        <v/>
      </c>
      <c r="Q1074" s="89" t="str">
        <f>IF(P1074="","",P1074+종합보정값!NY$18)</f>
        <v/>
      </c>
    </row>
    <row r="1075" spans="2:17">
      <c r="B1075" s="84" t="s">
        <v>2512</v>
      </c>
      <c r="C1075" s="85" t="str">
        <f>IF(D1075="","",D1075+종합보정값!NX$14)</f>
        <v/>
      </c>
      <c r="D1075" s="85" t="str">
        <f>IFERROR(IF(INDEX(종합보정값!$NX:$NX,MATCH(SUBSTITUTE($B1075,"자연3","자연2"),종합보정값!$NW:$NW,0))="","",INDEX(종합보정값!$NX:$NX,MATCH(SUBSTITUTE($B1075,"자연3","자연2"),종합보정값!$NW:$NW,0))+종합보정값!NY$6+종합보정값!NY$35),"")</f>
        <v/>
      </c>
      <c r="E1075" s="85" t="str">
        <f>IF(D1075="","",D1075+종합보정값!NY$14)</f>
        <v/>
      </c>
      <c r="F1075" s="86" t="str">
        <f>IF(G1075="","",G1075+종합보정값!NX$15)</f>
        <v/>
      </c>
      <c r="G1075" s="86" t="str">
        <f>IFERROR(IF(INDEX(종합보정값!$NX:$NX,MATCH(SUBSTITUTE($B1075,"자연3","자연2"),종합보정값!$NW:$NW,0))="","",INDEX(종합보정값!$NX:$NX,MATCH(SUBSTITUTE($B1075,"자연3","자연2"),종합보정값!$NW:$NW,0))+종합보정값!NY$7+종합보정값!NY$36),"")</f>
        <v/>
      </c>
      <c r="H1075" s="86" t="str">
        <f>IF(G1075="","",G1075+종합보정값!NY$15)</f>
        <v/>
      </c>
      <c r="I1075" s="87" t="str">
        <f>IF(J1075="","",J1075+종합보정값!NX$16)</f>
        <v/>
      </c>
      <c r="J1075" s="87" t="str">
        <f>IFERROR(IF(INDEX(종합보정값!$NX:$NX,MATCH(SUBSTITUTE($B1075,"자연3","자연2"),종합보정값!$NW:$NW,0))="","",INDEX(종합보정값!$NX:$NX,MATCH(SUBSTITUTE($B1075,"자연3","자연2"),종합보정값!$NW:$NW,0))+종합보정값!NY$8+종합보정값!NY$37),"")</f>
        <v/>
      </c>
      <c r="K1075" s="87" t="str">
        <f>IF(J1075="","",J1075+종합보정값!NY$16)</f>
        <v/>
      </c>
      <c r="L1075" s="88" t="str">
        <f>IF(M1075="","",M1075+종합보정값!NX$17)</f>
        <v/>
      </c>
      <c r="M1075" s="88" t="str">
        <f>IFERROR(IF(INDEX(종합보정값!$NX:$NX,MATCH(SUBSTITUTE($B1075,"자연3","자연2"),종합보정값!$NW:$NW,0))="","",INDEX(종합보정값!$NX:$NX,MATCH(SUBSTITUTE($B1075,"자연3","자연2"),종합보정값!$NW:$NW,0))+종합보정값!NY$9+종합보정값!NY$38),"")</f>
        <v/>
      </c>
      <c r="N1075" s="88" t="str">
        <f>IF(M1075="","",M1075+종합보정값!NY$17)</f>
        <v/>
      </c>
      <c r="O1075" s="89" t="str">
        <f>IF(P1075="","",P1075+종합보정값!NX$18)</f>
        <v/>
      </c>
      <c r="P1075" s="89" t="str">
        <f>IFERROR(IF(INDEX(종합보정값!$NX:$NX,MATCH(SUBSTITUTE($B1075,"자연3","자연2"),종합보정값!$NW:$NW,0))="","",INDEX(종합보정값!$NX:$NX,MATCH(SUBSTITUTE($B1075,"자연3","자연2"),종합보정값!$NW:$NW,0))+종합보정값!NY$10+종합보정값!NY$39),"")</f>
        <v/>
      </c>
      <c r="Q1075" s="89" t="str">
        <f>IF(P1075="","",P1075+종합보정값!NY$18)</f>
        <v/>
      </c>
    </row>
    <row r="1076" spans="2:17">
      <c r="B1076" s="84" t="s">
        <v>2513</v>
      </c>
      <c r="C1076" s="85" t="str">
        <f>IF(D1076="","",D1076+종합보정값!NX$14)</f>
        <v/>
      </c>
      <c r="D1076" s="85" t="str">
        <f>IFERROR(IF(INDEX(종합보정값!$NX:$NX,MATCH($B1076,종합보정값!$NW:$NW,0))="","",INDEX(종합보정값!$NX:$NX,MATCH($B1076,종합보정값!$NW:$NW,0))+IF(INDEX(종합보정값!$NZ:$NZ,MATCH($B1076,종합보정값!$NW:$NW,0))="인문",종합보정값!NX$6,종합보정값!NY$6)),"")</f>
        <v/>
      </c>
      <c r="E1076" s="85" t="str">
        <f>IF(D1076="","",D1076+종합보정값!NY$14)</f>
        <v/>
      </c>
      <c r="F1076" s="86" t="str">
        <f>IF(G1076="","",G1076+종합보정값!NX$15)</f>
        <v/>
      </c>
      <c r="G1076" s="86" t="str">
        <f>IFERROR(IF(INDEX(종합보정값!$NX:$NX,MATCH($B1076,종합보정값!$NW:$NW,0))="","",INDEX(종합보정값!$NX:$NX,MATCH($B1076,종합보정값!$NW:$NW,0))+IF(INDEX(종합보정값!$NZ:$NZ,MATCH($B1076,종합보정값!$NW:$NW,0))="인문",종합보정값!NX$7,종합보정값!NY$7)),"")</f>
        <v/>
      </c>
      <c r="H1076" s="86" t="str">
        <f>IF(G1076="","",G1076+종합보정값!NY$15)</f>
        <v/>
      </c>
      <c r="I1076" s="87" t="str">
        <f>IF(J1076="","",J1076+종합보정값!NX$16)</f>
        <v/>
      </c>
      <c r="J1076" s="87" t="str">
        <f>IFERROR(IF(INDEX(종합보정값!$NX:$NX,MATCH($B1076,종합보정값!$NW:$NW,0))="","",INDEX(종합보정값!$NX:$NX,MATCH($B1076,종합보정값!$NW:$NW,0))+IF(INDEX(종합보정값!$NZ:$NZ,MATCH($B1076,종합보정값!$NW:$NW,0))="인문",종합보정값!NX$8,종합보정값!NY$8)),"")</f>
        <v/>
      </c>
      <c r="K1076" s="87" t="str">
        <f>IF(J1076="","",J1076+종합보정값!NY$16)</f>
        <v/>
      </c>
      <c r="L1076" s="88" t="str">
        <f>IF(M1076="","",M1076+종합보정값!NX$17)</f>
        <v/>
      </c>
      <c r="M1076" s="88" t="str">
        <f>IFERROR(IF(INDEX(종합보정값!$NX:$NX,MATCH($B1076,종합보정값!$NW:$NW,0))="","",INDEX(종합보정값!$NX:$NX,MATCH($B1076,종합보정값!$NW:$NW,0))+IF(INDEX(종합보정값!$NZ:$NZ,MATCH($B1076,종합보정값!$NW:$NW,0))="인문",종합보정값!NX$9,종합보정값!NY$9)),"")</f>
        <v/>
      </c>
      <c r="N1076" s="88" t="str">
        <f>IF(M1076="","",M1076+종합보정값!NY$17)</f>
        <v/>
      </c>
      <c r="O1076" s="89" t="str">
        <f>IF(P1076="","",P1076+종합보정값!NX$18)</f>
        <v/>
      </c>
      <c r="P1076" s="89" t="str">
        <f>IFERROR(IF(INDEX(종합보정값!$NX:$NX,MATCH($B1076,종합보정값!$NW:$NW,0))="","",INDEX(종합보정값!$NX:$NX,MATCH($B1076,종합보정값!$NW:$NW,0))+IF(INDEX(종합보정값!$NZ:$NZ,MATCH($B1076,종합보정값!$NW:$NW,0))="인문",종합보정값!NX$10,종합보정값!NY$10)),"")</f>
        <v/>
      </c>
      <c r="Q1076" s="89" t="str">
        <f>IF(P1076="","",P1076+종합보정값!NY$18)</f>
        <v/>
      </c>
    </row>
    <row r="1077" spans="2:17">
      <c r="B1077" s="84" t="s">
        <v>2514</v>
      </c>
      <c r="C1077" s="85" t="str">
        <f>IF(D1077="","",D1077+종합보정값!NX$14)</f>
        <v/>
      </c>
      <c r="D1077" s="85" t="str">
        <f>IFERROR(IF(INDEX(종합보정값!$NX:$NX,MATCH($B1077,종합보정값!$NW:$NW,0))="","",INDEX(종합보정값!$NX:$NX,MATCH($B1077,종합보정값!$NW:$NW,0))+IF(INDEX(종합보정값!$NZ:$NZ,MATCH($B1077,종합보정값!$NW:$NW,0))="인문",종합보정값!NX$6,종합보정값!NY$6)),"")</f>
        <v/>
      </c>
      <c r="E1077" s="85" t="str">
        <f>IF(D1077="","",D1077+종합보정값!NY$14)</f>
        <v/>
      </c>
      <c r="F1077" s="86" t="str">
        <f>IF(G1077="","",G1077+종합보정값!NX$15)</f>
        <v/>
      </c>
      <c r="G1077" s="86" t="str">
        <f>IFERROR(IF(INDEX(종합보정값!$NX:$NX,MATCH($B1077,종합보정값!$NW:$NW,0))="","",INDEX(종합보정값!$NX:$NX,MATCH($B1077,종합보정값!$NW:$NW,0))+IF(INDEX(종합보정값!$NZ:$NZ,MATCH($B1077,종합보정값!$NW:$NW,0))="인문",종합보정값!NX$7,종합보정값!NY$7)),"")</f>
        <v/>
      </c>
      <c r="H1077" s="86" t="str">
        <f>IF(G1077="","",G1077+종합보정값!NY$15)</f>
        <v/>
      </c>
      <c r="I1077" s="87" t="str">
        <f>IF(J1077="","",J1077+종합보정값!NX$16)</f>
        <v/>
      </c>
      <c r="J1077" s="87" t="str">
        <f>IFERROR(IF(INDEX(종합보정값!$NX:$NX,MATCH($B1077,종합보정값!$NW:$NW,0))="","",INDEX(종합보정값!$NX:$NX,MATCH($B1077,종합보정값!$NW:$NW,0))+IF(INDEX(종합보정값!$NZ:$NZ,MATCH($B1077,종합보정값!$NW:$NW,0))="인문",종합보정값!NX$8,종합보정값!NY$8)),"")</f>
        <v/>
      </c>
      <c r="K1077" s="87" t="str">
        <f>IF(J1077="","",J1077+종합보정값!NY$16)</f>
        <v/>
      </c>
      <c r="L1077" s="88" t="str">
        <f>IF(M1077="","",M1077+종합보정값!NX$17)</f>
        <v/>
      </c>
      <c r="M1077" s="88" t="str">
        <f>IFERROR(IF(INDEX(종합보정값!$NX:$NX,MATCH($B1077,종합보정값!$NW:$NW,0))="","",INDEX(종합보정값!$NX:$NX,MATCH($B1077,종합보정값!$NW:$NW,0))+IF(INDEX(종합보정값!$NZ:$NZ,MATCH($B1077,종합보정값!$NW:$NW,0))="인문",종합보정값!NX$9,종합보정값!NY$9)),"")</f>
        <v/>
      </c>
      <c r="N1077" s="88" t="str">
        <f>IF(M1077="","",M1077+종합보정값!NY$17)</f>
        <v/>
      </c>
      <c r="O1077" s="89" t="str">
        <f>IF(P1077="","",P1077+종합보정값!NX$18)</f>
        <v/>
      </c>
      <c r="P1077" s="89" t="str">
        <f>IFERROR(IF(INDEX(종합보정값!$NX:$NX,MATCH($B1077,종합보정값!$NW:$NW,0))="","",INDEX(종합보정값!$NX:$NX,MATCH($B1077,종합보정값!$NW:$NW,0))+IF(INDEX(종합보정값!$NZ:$NZ,MATCH($B1077,종합보정값!$NW:$NW,0))="인문",종합보정값!NX$10,종합보정값!NY$10)),"")</f>
        <v/>
      </c>
      <c r="Q1077" s="89" t="str">
        <f>IF(P1077="","",P1077+종합보정값!NY$18)</f>
        <v/>
      </c>
    </row>
    <row r="1078" spans="2:17">
      <c r="B1078" s="84" t="s">
        <v>2515</v>
      </c>
      <c r="C1078" s="85" t="str">
        <f>IF(D1078="","",D1078+종합보정값!NX$14)</f>
        <v/>
      </c>
      <c r="D1078" s="85" t="str">
        <f>IFERROR(IF(INDEX(종합보정값!$NX:$NX,MATCH($B1078,종합보정값!$NW:$NW,0))="","",INDEX(종합보정값!$NX:$NX,MATCH($B1078,종합보정값!$NW:$NW,0))+IF(INDEX(종합보정값!$NZ:$NZ,MATCH($B1078,종합보정값!$NW:$NW,0))="인문",종합보정값!NX$6,종합보정값!NY$6)),"")</f>
        <v/>
      </c>
      <c r="E1078" s="85" t="str">
        <f>IF(D1078="","",D1078+종합보정값!NY$14)</f>
        <v/>
      </c>
      <c r="F1078" s="86" t="str">
        <f>IF(G1078="","",G1078+종합보정값!NX$15)</f>
        <v/>
      </c>
      <c r="G1078" s="86" t="str">
        <f>IFERROR(IF(INDEX(종합보정값!$NX:$NX,MATCH($B1078,종합보정값!$NW:$NW,0))="","",INDEX(종합보정값!$NX:$NX,MATCH($B1078,종합보정값!$NW:$NW,0))+IF(INDEX(종합보정값!$NZ:$NZ,MATCH($B1078,종합보정값!$NW:$NW,0))="인문",종합보정값!NX$7,종합보정값!NY$7)),"")</f>
        <v/>
      </c>
      <c r="H1078" s="86" t="str">
        <f>IF(G1078="","",G1078+종합보정값!NY$15)</f>
        <v/>
      </c>
      <c r="I1078" s="87" t="str">
        <f>IF(J1078="","",J1078+종합보정값!NX$16)</f>
        <v/>
      </c>
      <c r="J1078" s="87" t="str">
        <f>IFERROR(IF(INDEX(종합보정값!$NX:$NX,MATCH($B1078,종합보정값!$NW:$NW,0))="","",INDEX(종합보정값!$NX:$NX,MATCH($B1078,종합보정값!$NW:$NW,0))+IF(INDEX(종합보정값!$NZ:$NZ,MATCH($B1078,종합보정값!$NW:$NW,0))="인문",종합보정값!NX$8,종합보정값!NY$8)),"")</f>
        <v/>
      </c>
      <c r="K1078" s="87" t="str">
        <f>IF(J1078="","",J1078+종합보정값!NY$16)</f>
        <v/>
      </c>
      <c r="L1078" s="88" t="str">
        <f>IF(M1078="","",M1078+종합보정값!NX$17)</f>
        <v/>
      </c>
      <c r="M1078" s="88" t="str">
        <f>IFERROR(IF(INDEX(종합보정값!$NX:$NX,MATCH($B1078,종합보정값!$NW:$NW,0))="","",INDEX(종합보정값!$NX:$NX,MATCH($B1078,종합보정값!$NW:$NW,0))+IF(INDEX(종합보정값!$NZ:$NZ,MATCH($B1078,종합보정값!$NW:$NW,0))="인문",종합보정값!NX$9,종합보정값!NY$9)),"")</f>
        <v/>
      </c>
      <c r="N1078" s="88" t="str">
        <f>IF(M1078="","",M1078+종합보정값!NY$17)</f>
        <v/>
      </c>
      <c r="O1078" s="89" t="str">
        <f>IF(P1078="","",P1078+종합보정값!NX$18)</f>
        <v/>
      </c>
      <c r="P1078" s="89" t="str">
        <f>IFERROR(IF(INDEX(종합보정값!$NX:$NX,MATCH($B1078,종합보정값!$NW:$NW,0))="","",INDEX(종합보정값!$NX:$NX,MATCH($B1078,종합보정값!$NW:$NW,0))+IF(INDEX(종합보정값!$NZ:$NZ,MATCH($B1078,종합보정값!$NW:$NW,0))="인문",종합보정값!NX$10,종합보정값!NY$10)),"")</f>
        <v/>
      </c>
      <c r="Q1078" s="89" t="str">
        <f>IF(P1078="","",P1078+종합보정값!NY$18)</f>
        <v/>
      </c>
    </row>
    <row r="1079" spans="2:17">
      <c r="B1079" s="84" t="s">
        <v>2516</v>
      </c>
      <c r="C1079" s="85" t="str">
        <f>IF(D1079="","",D1079+종합보정값!NX$14)</f>
        <v/>
      </c>
      <c r="D1079" s="85" t="str">
        <f>IFERROR(IF(INDEX(종합보정값!$NX:$NX,MATCH($B1079,종합보정값!$NW:$NW,0))="","",INDEX(종합보정값!$NX:$NX,MATCH($B1079,종합보정값!$NW:$NW,0))+IF(INDEX(종합보정값!$NZ:$NZ,MATCH($B1079,종합보정값!$NW:$NW,0))="인문",종합보정값!NX$6,종합보정값!NY$6)),"")</f>
        <v/>
      </c>
      <c r="E1079" s="85" t="str">
        <f>IF(D1079="","",D1079+종합보정값!NY$14)</f>
        <v/>
      </c>
      <c r="F1079" s="86" t="str">
        <f>IF(G1079="","",G1079+종합보정값!NX$15)</f>
        <v/>
      </c>
      <c r="G1079" s="86" t="str">
        <f>IFERROR(IF(INDEX(종합보정값!$NX:$NX,MATCH($B1079,종합보정값!$NW:$NW,0))="","",INDEX(종합보정값!$NX:$NX,MATCH($B1079,종합보정값!$NW:$NW,0))+IF(INDEX(종합보정값!$NZ:$NZ,MATCH($B1079,종합보정값!$NW:$NW,0))="인문",종합보정값!NX$7,종합보정값!NY$7)),"")</f>
        <v/>
      </c>
      <c r="H1079" s="86" t="str">
        <f>IF(G1079="","",G1079+종합보정값!NY$15)</f>
        <v/>
      </c>
      <c r="I1079" s="87" t="str">
        <f>IF(J1079="","",J1079+종합보정값!NX$16)</f>
        <v/>
      </c>
      <c r="J1079" s="87" t="str">
        <f>IFERROR(IF(INDEX(종합보정값!$NX:$NX,MATCH($B1079,종합보정값!$NW:$NW,0))="","",INDEX(종합보정값!$NX:$NX,MATCH($B1079,종합보정값!$NW:$NW,0))+IF(INDEX(종합보정값!$NZ:$NZ,MATCH($B1079,종합보정값!$NW:$NW,0))="인문",종합보정값!NX$8,종합보정값!NY$8)),"")</f>
        <v/>
      </c>
      <c r="K1079" s="87" t="str">
        <f>IF(J1079="","",J1079+종합보정값!NY$16)</f>
        <v/>
      </c>
      <c r="L1079" s="88" t="str">
        <f>IF(M1079="","",M1079+종합보정값!NX$17)</f>
        <v/>
      </c>
      <c r="M1079" s="88" t="str">
        <f>IFERROR(IF(INDEX(종합보정값!$NX:$NX,MATCH($B1079,종합보정값!$NW:$NW,0))="","",INDEX(종합보정값!$NX:$NX,MATCH($B1079,종합보정값!$NW:$NW,0))+IF(INDEX(종합보정값!$NZ:$NZ,MATCH($B1079,종합보정값!$NW:$NW,0))="인문",종합보정값!NX$9,종합보정값!NY$9)),"")</f>
        <v/>
      </c>
      <c r="N1079" s="88" t="str">
        <f>IF(M1079="","",M1079+종합보정값!NY$17)</f>
        <v/>
      </c>
      <c r="O1079" s="89" t="str">
        <f>IF(P1079="","",P1079+종합보정값!NX$18)</f>
        <v/>
      </c>
      <c r="P1079" s="89" t="str">
        <f>IFERROR(IF(INDEX(종합보정값!$NX:$NX,MATCH($B1079,종합보정값!$NW:$NW,0))="","",INDEX(종합보정값!$NX:$NX,MATCH($B1079,종합보정값!$NW:$NW,0))+IF(INDEX(종합보정값!$NZ:$NZ,MATCH($B1079,종합보정값!$NW:$NW,0))="인문",종합보정값!NX$10,종합보정값!NY$10)),"")</f>
        <v/>
      </c>
      <c r="Q1079" s="89" t="str">
        <f>IF(P1079="","",P1079+종합보정값!NY$18)</f>
        <v/>
      </c>
    </row>
    <row r="1081" spans="2:17">
      <c r="B1081" s="159" t="s">
        <v>2517</v>
      </c>
      <c r="C1081" s="154"/>
      <c r="D1081" s="154"/>
      <c r="E1081" s="154"/>
      <c r="F1081" s="154"/>
      <c r="G1081" s="154"/>
      <c r="H1081" s="154"/>
      <c r="I1081" s="154"/>
      <c r="J1081" s="154"/>
      <c r="K1081" s="154"/>
      <c r="L1081" s="154"/>
      <c r="M1081" s="154"/>
      <c r="N1081" s="154"/>
      <c r="O1081" s="154"/>
      <c r="P1081" s="154"/>
      <c r="Q1081" s="155"/>
    </row>
    <row r="1082" spans="2:17">
      <c r="B1082" s="78"/>
      <c r="C1082" s="163" t="s">
        <v>1862</v>
      </c>
      <c r="D1082" s="154"/>
      <c r="E1082" s="155"/>
      <c r="F1082" s="161" t="s">
        <v>1863</v>
      </c>
      <c r="G1082" s="154"/>
      <c r="H1082" s="155"/>
      <c r="I1082" s="162" t="s">
        <v>1864</v>
      </c>
      <c r="J1082" s="154"/>
      <c r="K1082" s="155"/>
      <c r="L1082" s="156" t="s">
        <v>1865</v>
      </c>
      <c r="M1082" s="154"/>
      <c r="N1082" s="155"/>
      <c r="O1082" s="157" t="s">
        <v>1866</v>
      </c>
      <c r="P1082" s="154"/>
      <c r="Q1082" s="155"/>
    </row>
    <row r="1083" spans="2:17">
      <c r="B1083" s="78" t="s">
        <v>1869</v>
      </c>
      <c r="C1083" s="79" t="s">
        <v>19</v>
      </c>
      <c r="D1083" s="79" t="s">
        <v>20</v>
      </c>
      <c r="E1083" s="79" t="s">
        <v>21</v>
      </c>
      <c r="F1083" s="80" t="s">
        <v>19</v>
      </c>
      <c r="G1083" s="80" t="s">
        <v>20</v>
      </c>
      <c r="H1083" s="80" t="s">
        <v>21</v>
      </c>
      <c r="I1083" s="81" t="s">
        <v>19</v>
      </c>
      <c r="J1083" s="81" t="s">
        <v>20</v>
      </c>
      <c r="K1083" s="81" t="s">
        <v>21</v>
      </c>
      <c r="L1083" s="82" t="s">
        <v>19</v>
      </c>
      <c r="M1083" s="82" t="s">
        <v>20</v>
      </c>
      <c r="N1083" s="82" t="s">
        <v>21</v>
      </c>
      <c r="O1083" s="83" t="s">
        <v>19</v>
      </c>
      <c r="P1083" s="83" t="s">
        <v>20</v>
      </c>
      <c r="Q1083" s="83" t="s">
        <v>21</v>
      </c>
    </row>
    <row r="1084" spans="2:17">
      <c r="B1084" s="84" t="s">
        <v>2518</v>
      </c>
      <c r="C1084" s="85" t="str">
        <f>IF(D1084="","",D1084+종합보정값!OC$14)</f>
        <v/>
      </c>
      <c r="D1084" s="85" t="str">
        <f>IFERROR(IF(INDEX(종합보정값!$OC:$OC,MATCH(SUBSTITUTE($B1084,"인문1","인문2"),종합보정값!$OB:$OB,0))="","",INDEX(종합보정값!$OC:$OC,MATCH(SUBSTITUTE($B1084,"인문1","인문2"),종합보정값!$OB:$OB,0))+종합보정값!OC$6-종합보정값!OC$35),"")</f>
        <v/>
      </c>
      <c r="E1084" s="85" t="str">
        <f>IF(D1084="","",D1084+종합보정값!OD$14)</f>
        <v/>
      </c>
      <c r="F1084" s="86" t="str">
        <f>IF(G1084="","",G1084+종합보정값!OC$15)</f>
        <v/>
      </c>
      <c r="G1084" s="86" t="str">
        <f>IFERROR(IF(INDEX(종합보정값!$OC:$OC,MATCH(SUBSTITUTE($B1084,"인문1","인문2"),종합보정값!$OB:$OB,0))="","",INDEX(종합보정값!$OC:$OC,MATCH(SUBSTITUTE($B1084,"인문1","인문2"),종합보정값!$OB:$OB,0))+종합보정값!OC$7-종합보정값!OC$36),"")</f>
        <v/>
      </c>
      <c r="H1084" s="86" t="str">
        <f>IF(G1084="","",G1084+종합보정값!OD$15)</f>
        <v/>
      </c>
      <c r="I1084" s="87" t="str">
        <f>IF(J1084="","",J1084+종합보정값!OC$16)</f>
        <v/>
      </c>
      <c r="J1084" s="87" t="str">
        <f>IFERROR(IF(INDEX(종합보정값!$OC:$OC,MATCH(SUBSTITUTE($B1084,"인문1","인문2"),종합보정값!$OB:$OB,0))="","",INDEX(종합보정값!$OC:$OC,MATCH(SUBSTITUTE($B1084,"인문1","인문2"),종합보정값!$OB:$OB,0))+종합보정값!OC$8-종합보정값!OC$37),"")</f>
        <v/>
      </c>
      <c r="K1084" s="87" t="str">
        <f>IF(J1084="","",J1084+종합보정값!OD$16)</f>
        <v/>
      </c>
      <c r="L1084" s="88" t="str">
        <f>IF(M1084="","",M1084+종합보정값!OC$17)</f>
        <v/>
      </c>
      <c r="M1084" s="88" t="str">
        <f>IFERROR(IF(INDEX(종합보정값!$OC:$OC,MATCH(SUBSTITUTE($B1084,"인문1","인문2"),종합보정값!$OB:$OB,0))="","",INDEX(종합보정값!$OC:$OC,MATCH(SUBSTITUTE($B1084,"인문1","인문2"),종합보정값!$OB:$OB,0))+종합보정값!OC$9-종합보정값!OC$38),"")</f>
        <v/>
      </c>
      <c r="N1084" s="88" t="str">
        <f>IF(M1084="","",M1084+종합보정값!OD$17)</f>
        <v/>
      </c>
      <c r="O1084" s="89" t="str">
        <f>IF(P1084="","",P1084+종합보정값!OC$18)</f>
        <v/>
      </c>
      <c r="P1084" s="89" t="str">
        <f>IFERROR(IF(INDEX(종합보정값!$OC:$OC,MATCH(SUBSTITUTE($B1084,"인문1","인문2"),종합보정값!$OB:$OB,0))="","",INDEX(종합보정값!$OC:$OC,MATCH(SUBSTITUTE($B1084,"인문1","인문2"),종합보정값!$OB:$OB,0))+종합보정값!OC$10-종합보정값!OC$39),"")</f>
        <v/>
      </c>
      <c r="Q1084" s="89" t="str">
        <f>IF(P1084="","",P1084+종합보정값!OD$18)</f>
        <v/>
      </c>
    </row>
    <row r="1085" spans="2:17">
      <c r="B1085" s="84" t="s">
        <v>2519</v>
      </c>
      <c r="C1085" s="85" t="str">
        <f>IF(D1085="","",D1085+종합보정값!OC$14)</f>
        <v/>
      </c>
      <c r="D1085" s="85" t="str">
        <f>IFERROR(IF(INDEX(종합보정값!$OC:$OC,MATCH($B1085,종합보정값!$OB:$OB,0))="","",INDEX(종합보정값!$OC:$OC,MATCH($B1085,종합보정값!$OB:$OB,0))+IF(INDEX(종합보정값!$OE:$OE,MATCH($B1085,종합보정값!$OB:$OB,0))="인문",종합보정값!OC$6,종합보정값!OD$6)),"")</f>
        <v/>
      </c>
      <c r="E1085" s="85" t="str">
        <f>IF(D1085="","",D1085+종합보정값!OD$14)</f>
        <v/>
      </c>
      <c r="F1085" s="86" t="str">
        <f>IF(G1085="","",G1085+종합보정값!OC$15)</f>
        <v/>
      </c>
      <c r="G1085" s="86" t="str">
        <f>IFERROR(IF(INDEX(종합보정값!$OC:$OC,MATCH($B1085,종합보정값!$OB:$OB,0))="","",INDEX(종합보정값!$OC:$OC,MATCH($B1085,종합보정값!$OB:$OB,0))+IF(INDEX(종합보정값!$OE:$OE,MATCH($B1085,종합보정값!$OB:$OB,0))="인문",종합보정값!OC$7,종합보정값!OD$7)),"")</f>
        <v/>
      </c>
      <c r="H1085" s="86" t="str">
        <f>IF(G1085="","",G1085+종합보정값!OD$15)</f>
        <v/>
      </c>
      <c r="I1085" s="87" t="str">
        <f>IF(J1085="","",J1085+종합보정값!OC$16)</f>
        <v/>
      </c>
      <c r="J1085" s="87" t="str">
        <f>IFERROR(IF(INDEX(종합보정값!$OC:$OC,MATCH($B1085,종합보정값!$OB:$OB,0))="","",INDEX(종합보정값!$OC:$OC,MATCH($B1085,종합보정값!$OB:$OB,0))+IF(INDEX(종합보정값!$OE:$OE,MATCH($B1085,종합보정값!$OB:$OB,0))="인문",종합보정값!OC$8,종합보정값!OD$8)),"")</f>
        <v/>
      </c>
      <c r="K1085" s="87" t="str">
        <f>IF(J1085="","",J1085+종합보정값!OD$16)</f>
        <v/>
      </c>
      <c r="L1085" s="88" t="str">
        <f>IF(M1085="","",M1085+종합보정값!OC$17)</f>
        <v/>
      </c>
      <c r="M1085" s="88" t="str">
        <f>IFERROR(IF(INDEX(종합보정값!$OC:$OC,MATCH($B1085,종합보정값!$OB:$OB,0))="","",INDEX(종합보정값!$OC:$OC,MATCH($B1085,종합보정값!$OB:$OB,0))+IF(INDEX(종합보정값!$OE:$OE,MATCH($B1085,종합보정값!$OB:$OB,0))="인문",종합보정값!OC$9,종합보정값!OD$9)),"")</f>
        <v/>
      </c>
      <c r="N1085" s="88" t="str">
        <f>IF(M1085="","",M1085+종합보정값!OD$17)</f>
        <v/>
      </c>
      <c r="O1085" s="89" t="str">
        <f>IF(P1085="","",P1085+종합보정값!OC$18)</f>
        <v/>
      </c>
      <c r="P1085" s="89" t="str">
        <f>IFERROR(IF(INDEX(종합보정값!$OC:$OC,MATCH($B1085,종합보정값!$OB:$OB,0))="","",INDEX(종합보정값!$OC:$OC,MATCH($B1085,종합보정값!$OB:$OB,0))+IF(INDEX(종합보정값!$OE:$OE,MATCH($B1085,종합보정값!$OB:$OB,0))="인문",종합보정값!OC$10,종합보정값!OD$10)),"")</f>
        <v/>
      </c>
      <c r="Q1085" s="89" t="str">
        <f>IF(P1085="","",P1085+종합보정값!OD$18)</f>
        <v/>
      </c>
    </row>
    <row r="1086" spans="2:17">
      <c r="B1086" s="84" t="s">
        <v>2520</v>
      </c>
      <c r="C1086" s="85" t="str">
        <f>IF(D1086="","",D1086+종합보정값!OC$14)</f>
        <v/>
      </c>
      <c r="D1086" s="85" t="str">
        <f>IFERROR(IF(INDEX(종합보정값!$OC:$OC,MATCH(SUBSTITUTE($B1086,"인문3","인문2"),종합보정값!$OB:$OB,0))="","",INDEX(종합보정값!$OC:$OC,MATCH(SUBSTITUTE($B1086,"인문3","인문2"),종합보정값!$OB:$OB,0))+종합보정값!OC$6+종합보정값!OC$35),"")</f>
        <v/>
      </c>
      <c r="E1086" s="85" t="str">
        <f>IF(D1086="","",D1086+종합보정값!OD$14)</f>
        <v/>
      </c>
      <c r="F1086" s="86" t="str">
        <f>IF(G1086="","",G1086+종합보정값!OC$15)</f>
        <v/>
      </c>
      <c r="G1086" s="86" t="str">
        <f>IFERROR(IF(INDEX(종합보정값!$OC:$OC,MATCH(SUBSTITUTE($B1086,"인문3","인문2"),종합보정값!$OB:$OB,0))="","",INDEX(종합보정값!$OC:$OC,MATCH(SUBSTITUTE($B1086,"인문3","인문2"),종합보정값!$OB:$OB,0))+종합보정값!OC$7+종합보정값!OC$36),"")</f>
        <v/>
      </c>
      <c r="H1086" s="86" t="str">
        <f>IF(G1086="","",G1086+종합보정값!OD$15)</f>
        <v/>
      </c>
      <c r="I1086" s="87" t="str">
        <f>IF(J1086="","",J1086+종합보정값!OC$16)</f>
        <v/>
      </c>
      <c r="J1086" s="87" t="str">
        <f>IFERROR(IF(INDEX(종합보정값!$OC:$OC,MATCH(SUBSTITUTE($B1086,"인문3","인문2"),종합보정값!$OB:$OB,0))="","",INDEX(종합보정값!$OC:$OC,MATCH(SUBSTITUTE($B1086,"인문3","인문2"),종합보정값!$OB:$OB,0))+종합보정값!OC$8+종합보정값!OC$37),"")</f>
        <v/>
      </c>
      <c r="K1086" s="87" t="str">
        <f>IF(J1086="","",J1086+종합보정값!OD$16)</f>
        <v/>
      </c>
      <c r="L1086" s="88" t="str">
        <f>IF(M1086="","",M1086+종합보정값!OC$17)</f>
        <v/>
      </c>
      <c r="M1086" s="88" t="str">
        <f>IFERROR(IF(INDEX(종합보정값!$OC:$OC,MATCH(SUBSTITUTE($B1086,"인문3","인문2"),종합보정값!$OB:$OB,0))="","",INDEX(종합보정값!$OC:$OC,MATCH(SUBSTITUTE($B1086,"인문3","인문2"),종합보정값!$OB:$OB,0))+종합보정값!OC$9+종합보정값!OC$38),"")</f>
        <v/>
      </c>
      <c r="N1086" s="88" t="str">
        <f>IF(M1086="","",M1086+종합보정값!OD$17)</f>
        <v/>
      </c>
      <c r="O1086" s="89" t="str">
        <f>IF(P1086="","",P1086+종합보정값!OC$18)</f>
        <v/>
      </c>
      <c r="P1086" s="89" t="str">
        <f>IFERROR(IF(INDEX(종합보정값!$OC:$OC,MATCH(SUBSTITUTE($B1086,"인문3","인문2"),종합보정값!$OB:$OB,0))="","",INDEX(종합보정값!$OC:$OC,MATCH(SUBSTITUTE($B1086,"인문3","인문2"),종합보정값!$OB:$OB,0))+종합보정값!OC$10+종합보정값!OC$39),"")</f>
        <v/>
      </c>
      <c r="Q1086" s="89" t="str">
        <f>IF(P1086="","",P1086+종합보정값!OD$18)</f>
        <v/>
      </c>
    </row>
    <row r="1087" spans="2:17">
      <c r="B1087" s="84" t="s">
        <v>2521</v>
      </c>
      <c r="C1087" s="85" t="str">
        <f>IF(D1087="","",D1087+종합보정값!OC$14)</f>
        <v/>
      </c>
      <c r="D1087" s="85" t="str">
        <f>IFERROR(IF(INDEX(종합보정값!$OC:$OC,MATCH(SUBSTITUTE($B1087,"자연1","자연2"),종합보정값!$OB:$OB,0))="","",INDEX(종합보정값!$OC:$OC,MATCH(SUBSTITUTE($B1087,"자연1","자연2"),종합보정값!$OB:$OB,0))+종합보정값!OD$6-종합보정값!OD$35),"")</f>
        <v/>
      </c>
      <c r="E1087" s="85" t="str">
        <f>IF(D1087="","",D1087+종합보정값!OD$14)</f>
        <v/>
      </c>
      <c r="F1087" s="86" t="str">
        <f>IF(G1087="","",G1087+종합보정값!OC$15)</f>
        <v/>
      </c>
      <c r="G1087" s="86" t="str">
        <f>IFERROR(IF(INDEX(종합보정값!$OC:$OC,MATCH(SUBSTITUTE($B1087,"자연1","자연2"),종합보정값!$OB:$OB,0))="","",INDEX(종합보정값!$OC:$OC,MATCH(SUBSTITUTE($B1087,"자연1","자연2"),종합보정값!$OB:$OB,0))+종합보정값!OD$7-종합보정값!OD$36),"")</f>
        <v/>
      </c>
      <c r="H1087" s="86" t="str">
        <f>IF(G1087="","",G1087+종합보정값!OD$15)</f>
        <v/>
      </c>
      <c r="I1087" s="87" t="str">
        <f>IF(J1087="","",J1087+종합보정값!OC$16)</f>
        <v/>
      </c>
      <c r="J1087" s="87" t="str">
        <f>IFERROR(IF(INDEX(종합보정값!$OC:$OC,MATCH(SUBSTITUTE($B1087,"자연1","자연2"),종합보정값!$OB:$OB,0))="","",INDEX(종합보정값!$OC:$OC,MATCH(SUBSTITUTE($B1087,"자연1","자연2"),종합보정값!$OB:$OB,0))+종합보정값!OD$8-종합보정값!OD$37),"")</f>
        <v/>
      </c>
      <c r="K1087" s="87" t="str">
        <f>IF(J1087="","",J1087+종합보정값!OD$16)</f>
        <v/>
      </c>
      <c r="L1087" s="88" t="str">
        <f>IF(M1087="","",M1087+종합보정값!OC$17)</f>
        <v/>
      </c>
      <c r="M1087" s="88" t="str">
        <f>IFERROR(IF(INDEX(종합보정값!$OC:$OC,MATCH(SUBSTITUTE($B1087,"자연1","자연2"),종합보정값!$OB:$OB,0))="","",INDEX(종합보정값!$OC:$OC,MATCH(SUBSTITUTE($B1087,"자연1","자연2"),종합보정값!$OB:$OB,0))+종합보정값!OD$9-종합보정값!OD$38),"")</f>
        <v/>
      </c>
      <c r="N1087" s="88" t="str">
        <f>IF(M1087="","",M1087+종합보정값!OD$17)</f>
        <v/>
      </c>
      <c r="O1087" s="89" t="str">
        <f>IF(P1087="","",P1087+종합보정값!OC$18)</f>
        <v/>
      </c>
      <c r="P1087" s="89" t="str">
        <f>IFERROR(IF(INDEX(종합보정값!$OC:$OC,MATCH(SUBSTITUTE($B1087,"자연1","자연2"),종합보정값!$OB:$OB,0))="","",INDEX(종합보정값!$OC:$OC,MATCH(SUBSTITUTE($B1087,"자연1","자연2"),종합보정값!$OB:$OB,0))+종합보정값!OD$10-종합보정값!OD$39),"")</f>
        <v/>
      </c>
      <c r="Q1087" s="89" t="str">
        <f>IF(P1087="","",P1087+종합보정값!OD$18)</f>
        <v/>
      </c>
    </row>
    <row r="1088" spans="2:17">
      <c r="B1088" s="84" t="s">
        <v>2522</v>
      </c>
      <c r="C1088" s="85" t="str">
        <f>IF(D1088="","",D1088+종합보정값!OC$14)</f>
        <v/>
      </c>
      <c r="D1088" s="85" t="str">
        <f>IFERROR(IF(INDEX(종합보정값!$OC:$OC,MATCH($B1088,종합보정값!$OB:$OB,0))="","",INDEX(종합보정값!$OC:$OC,MATCH($B1088,종합보정값!$OB:$OB,0))+IF(INDEX(종합보정값!$OE:$OE,MATCH($B1088,종합보정값!$OB:$OB,0))="인문",종합보정값!OC$6,종합보정값!OD$6)),"")</f>
        <v/>
      </c>
      <c r="E1088" s="85" t="str">
        <f>IF(D1088="","",D1088+종합보정값!OD$14)</f>
        <v/>
      </c>
      <c r="F1088" s="86" t="str">
        <f>IF(G1088="","",G1088+종합보정값!OC$15)</f>
        <v/>
      </c>
      <c r="G1088" s="86" t="str">
        <f>IFERROR(IF(INDEX(종합보정값!$OC:$OC,MATCH($B1088,종합보정값!$OB:$OB,0))="","",INDEX(종합보정값!$OC:$OC,MATCH($B1088,종합보정값!$OB:$OB,0))+IF(INDEX(종합보정값!$OE:$OE,MATCH($B1088,종합보정값!$OB:$OB,0))="인문",종합보정값!OC$7,종합보정값!OD$7)),"")</f>
        <v/>
      </c>
      <c r="H1088" s="86" t="str">
        <f>IF(G1088="","",G1088+종합보정값!OD$15)</f>
        <v/>
      </c>
      <c r="I1088" s="87" t="str">
        <f>IF(J1088="","",J1088+종합보정값!OC$16)</f>
        <v/>
      </c>
      <c r="J1088" s="87" t="str">
        <f>IFERROR(IF(INDEX(종합보정값!$OC:$OC,MATCH($B1088,종합보정값!$OB:$OB,0))="","",INDEX(종합보정값!$OC:$OC,MATCH($B1088,종합보정값!$OB:$OB,0))+IF(INDEX(종합보정값!$OE:$OE,MATCH($B1088,종합보정값!$OB:$OB,0))="인문",종합보정값!OC$8,종합보정값!OD$8)),"")</f>
        <v/>
      </c>
      <c r="K1088" s="87" t="str">
        <f>IF(J1088="","",J1088+종합보정값!OD$16)</f>
        <v/>
      </c>
      <c r="L1088" s="88" t="str">
        <f>IF(M1088="","",M1088+종합보정값!OC$17)</f>
        <v/>
      </c>
      <c r="M1088" s="88" t="str">
        <f>IFERROR(IF(INDEX(종합보정값!$OC:$OC,MATCH($B1088,종합보정값!$OB:$OB,0))="","",INDEX(종합보정값!$OC:$OC,MATCH($B1088,종합보정값!$OB:$OB,0))+IF(INDEX(종합보정값!$OE:$OE,MATCH($B1088,종합보정값!$OB:$OB,0))="인문",종합보정값!OC$9,종합보정값!OD$9)),"")</f>
        <v/>
      </c>
      <c r="N1088" s="88" t="str">
        <f>IF(M1088="","",M1088+종합보정값!OD$17)</f>
        <v/>
      </c>
      <c r="O1088" s="89" t="str">
        <f>IF(P1088="","",P1088+종합보정값!OC$18)</f>
        <v/>
      </c>
      <c r="P1088" s="89" t="str">
        <f>IFERROR(IF(INDEX(종합보정값!$OC:$OC,MATCH($B1088,종합보정값!$OB:$OB,0))="","",INDEX(종합보정값!$OC:$OC,MATCH($B1088,종합보정값!$OB:$OB,0))+IF(INDEX(종합보정값!$OE:$OE,MATCH($B1088,종합보정값!$OB:$OB,0))="인문",종합보정값!OC$10,종합보정값!OD$10)),"")</f>
        <v/>
      </c>
      <c r="Q1088" s="89" t="str">
        <f>IF(P1088="","",P1088+종합보정값!OD$18)</f>
        <v/>
      </c>
    </row>
    <row r="1089" spans="2:17">
      <c r="B1089" s="84" t="s">
        <v>2523</v>
      </c>
      <c r="C1089" s="85" t="str">
        <f>IF(D1089="","",D1089+종합보정값!OC$14)</f>
        <v/>
      </c>
      <c r="D1089" s="85" t="str">
        <f>IFERROR(IF(INDEX(종합보정값!$OC:$OC,MATCH(SUBSTITUTE($B1089,"자연3","자연2"),종합보정값!$OB:$OB,0))="","",INDEX(종합보정값!$OC:$OC,MATCH(SUBSTITUTE($B1089,"자연3","자연2"),종합보정값!$OB:$OB,0))+종합보정값!OD$6+종합보정값!OD$35),"")</f>
        <v/>
      </c>
      <c r="E1089" s="85" t="str">
        <f>IF(D1089="","",D1089+종합보정값!OD$14)</f>
        <v/>
      </c>
      <c r="F1089" s="86" t="str">
        <f>IF(G1089="","",G1089+종합보정값!OC$15)</f>
        <v/>
      </c>
      <c r="G1089" s="86" t="str">
        <f>IFERROR(IF(INDEX(종합보정값!$OC:$OC,MATCH(SUBSTITUTE($B1089,"자연3","자연2"),종합보정값!$OB:$OB,0))="","",INDEX(종합보정값!$OC:$OC,MATCH(SUBSTITUTE($B1089,"자연3","자연2"),종합보정값!$OB:$OB,0))+종합보정값!OD$7+종합보정값!OD$36),"")</f>
        <v/>
      </c>
      <c r="H1089" s="86" t="str">
        <f>IF(G1089="","",G1089+종합보정값!OD$15)</f>
        <v/>
      </c>
      <c r="I1089" s="87" t="str">
        <f>IF(J1089="","",J1089+종합보정값!OC$16)</f>
        <v/>
      </c>
      <c r="J1089" s="87" t="str">
        <f>IFERROR(IF(INDEX(종합보정값!$OC:$OC,MATCH(SUBSTITUTE($B1089,"자연3","자연2"),종합보정값!$OB:$OB,0))="","",INDEX(종합보정값!$OC:$OC,MATCH(SUBSTITUTE($B1089,"자연3","자연2"),종합보정값!$OB:$OB,0))+종합보정값!OD$8+종합보정값!OD$37),"")</f>
        <v/>
      </c>
      <c r="K1089" s="87" t="str">
        <f>IF(J1089="","",J1089+종합보정값!OD$16)</f>
        <v/>
      </c>
      <c r="L1089" s="88" t="str">
        <f>IF(M1089="","",M1089+종합보정값!OC$17)</f>
        <v/>
      </c>
      <c r="M1089" s="88" t="str">
        <f>IFERROR(IF(INDEX(종합보정값!$OC:$OC,MATCH(SUBSTITUTE($B1089,"자연3","자연2"),종합보정값!$OB:$OB,0))="","",INDEX(종합보정값!$OC:$OC,MATCH(SUBSTITUTE($B1089,"자연3","자연2"),종합보정값!$OB:$OB,0))+종합보정값!OD$9+종합보정값!OD$38),"")</f>
        <v/>
      </c>
      <c r="N1089" s="88" t="str">
        <f>IF(M1089="","",M1089+종합보정값!OD$17)</f>
        <v/>
      </c>
      <c r="O1089" s="89" t="str">
        <f>IF(P1089="","",P1089+종합보정값!OC$18)</f>
        <v/>
      </c>
      <c r="P1089" s="89" t="str">
        <f>IFERROR(IF(INDEX(종합보정값!$OC:$OC,MATCH(SUBSTITUTE($B1089,"자연3","자연2"),종합보정값!$OB:$OB,0))="","",INDEX(종합보정값!$OC:$OC,MATCH(SUBSTITUTE($B1089,"자연3","자연2"),종합보정값!$OB:$OB,0))+종합보정값!OD$10+종합보정값!OD$39),"")</f>
        <v/>
      </c>
      <c r="Q1089" s="89" t="str">
        <f>IF(P1089="","",P1089+종합보정값!OD$18)</f>
        <v/>
      </c>
    </row>
    <row r="1090" spans="2:17">
      <c r="B1090" s="84" t="s">
        <v>2524</v>
      </c>
      <c r="C1090" s="85" t="str">
        <f>IF(D1090="","",D1090+종합보정값!OC$14)</f>
        <v/>
      </c>
      <c r="D1090" s="85" t="str">
        <f>IFERROR(IF(INDEX(종합보정값!$OC:$OC,MATCH($B1090,종합보정값!$OB:$OB,0))="","",INDEX(종합보정값!$OC:$OC,MATCH($B1090,종합보정값!$OB:$OB,0))+IF(INDEX(종합보정값!$OE:$OE,MATCH($B1090,종합보정값!$OB:$OB,0))="인문",종합보정값!OC$6,종합보정값!OD$6)),"")</f>
        <v/>
      </c>
      <c r="E1090" s="85" t="str">
        <f>IF(D1090="","",D1090+종합보정값!OD$14)</f>
        <v/>
      </c>
      <c r="F1090" s="86" t="str">
        <f>IF(G1090="","",G1090+종합보정값!OC$15)</f>
        <v/>
      </c>
      <c r="G1090" s="86" t="str">
        <f>IFERROR(IF(INDEX(종합보정값!$OC:$OC,MATCH($B1090,종합보정값!$OB:$OB,0))="","",INDEX(종합보정값!$OC:$OC,MATCH($B1090,종합보정값!$OB:$OB,0))+IF(INDEX(종합보정값!$OE:$OE,MATCH($B1090,종합보정값!$OB:$OB,0))="인문",종합보정값!OC$7,종합보정값!OD$7)),"")</f>
        <v/>
      </c>
      <c r="H1090" s="86" t="str">
        <f>IF(G1090="","",G1090+종합보정값!OD$15)</f>
        <v/>
      </c>
      <c r="I1090" s="87" t="str">
        <f>IF(J1090="","",J1090+종합보정값!OC$16)</f>
        <v/>
      </c>
      <c r="J1090" s="87" t="str">
        <f>IFERROR(IF(INDEX(종합보정값!$OC:$OC,MATCH($B1090,종합보정값!$OB:$OB,0))="","",INDEX(종합보정값!$OC:$OC,MATCH($B1090,종합보정값!$OB:$OB,0))+IF(INDEX(종합보정값!$OE:$OE,MATCH($B1090,종합보정값!$OB:$OB,0))="인문",종합보정값!OC$8,종합보정값!OD$8)),"")</f>
        <v/>
      </c>
      <c r="K1090" s="87" t="str">
        <f>IF(J1090="","",J1090+종합보정값!OD$16)</f>
        <v/>
      </c>
      <c r="L1090" s="88" t="str">
        <f>IF(M1090="","",M1090+종합보정값!OC$17)</f>
        <v/>
      </c>
      <c r="M1090" s="88" t="str">
        <f>IFERROR(IF(INDEX(종합보정값!$OC:$OC,MATCH($B1090,종합보정값!$OB:$OB,0))="","",INDEX(종합보정값!$OC:$OC,MATCH($B1090,종합보정값!$OB:$OB,0))+IF(INDEX(종합보정값!$OE:$OE,MATCH($B1090,종합보정값!$OB:$OB,0))="인문",종합보정값!OC$9,종합보정값!OD$9)),"")</f>
        <v/>
      </c>
      <c r="N1090" s="88" t="str">
        <f>IF(M1090="","",M1090+종합보정값!OD$17)</f>
        <v/>
      </c>
      <c r="O1090" s="89" t="str">
        <f>IF(P1090="","",P1090+종합보정값!OC$18)</f>
        <v/>
      </c>
      <c r="P1090" s="89" t="str">
        <f>IFERROR(IF(INDEX(종합보정값!$OC:$OC,MATCH($B1090,종합보정값!$OB:$OB,0))="","",INDEX(종합보정값!$OC:$OC,MATCH($B1090,종합보정값!$OB:$OB,0))+IF(INDEX(종합보정값!$OE:$OE,MATCH($B1090,종합보정값!$OB:$OB,0))="인문",종합보정값!OC$10,종합보정값!OD$10)),"")</f>
        <v/>
      </c>
      <c r="Q1090" s="89" t="str">
        <f>IF(P1090="","",P1090+종합보정값!OD$18)</f>
        <v/>
      </c>
    </row>
    <row r="1091" spans="2:17">
      <c r="B1091" s="84" t="s">
        <v>2525</v>
      </c>
      <c r="C1091" s="85" t="str">
        <f>IF(D1091="","",D1091+종합보정값!OC$14)</f>
        <v/>
      </c>
      <c r="D1091" s="85" t="str">
        <f>IFERROR(IF(INDEX(종합보정값!$OC:$OC,MATCH($B1091,종합보정값!$OB:$OB,0))="","",INDEX(종합보정값!$OC:$OC,MATCH($B1091,종합보정값!$OB:$OB,0))+IF(INDEX(종합보정값!$OE:$OE,MATCH($B1091,종합보정값!$OB:$OB,0))="인문",종합보정값!OC$6,종합보정값!OD$6)),"")</f>
        <v/>
      </c>
      <c r="E1091" s="85" t="str">
        <f>IF(D1091="","",D1091+종합보정값!OD$14)</f>
        <v/>
      </c>
      <c r="F1091" s="86" t="str">
        <f>IF(G1091="","",G1091+종합보정값!OC$15)</f>
        <v/>
      </c>
      <c r="G1091" s="86" t="str">
        <f>IFERROR(IF(INDEX(종합보정값!$OC:$OC,MATCH($B1091,종합보정값!$OB:$OB,0))="","",INDEX(종합보정값!$OC:$OC,MATCH($B1091,종합보정값!$OB:$OB,0))+IF(INDEX(종합보정값!$OE:$OE,MATCH($B1091,종합보정값!$OB:$OB,0))="인문",종합보정값!OC$7,종합보정값!OD$7)),"")</f>
        <v/>
      </c>
      <c r="H1091" s="86" t="str">
        <f>IF(G1091="","",G1091+종합보정값!OD$15)</f>
        <v/>
      </c>
      <c r="I1091" s="87" t="str">
        <f>IF(J1091="","",J1091+종합보정값!OC$16)</f>
        <v/>
      </c>
      <c r="J1091" s="87" t="str">
        <f>IFERROR(IF(INDEX(종합보정값!$OC:$OC,MATCH($B1091,종합보정값!$OB:$OB,0))="","",INDEX(종합보정값!$OC:$OC,MATCH($B1091,종합보정값!$OB:$OB,0))+IF(INDEX(종합보정값!$OE:$OE,MATCH($B1091,종합보정값!$OB:$OB,0))="인문",종합보정값!OC$8,종합보정값!OD$8)),"")</f>
        <v/>
      </c>
      <c r="K1091" s="87" t="str">
        <f>IF(J1091="","",J1091+종합보정값!OD$16)</f>
        <v/>
      </c>
      <c r="L1091" s="88" t="str">
        <f>IF(M1091="","",M1091+종합보정값!OC$17)</f>
        <v/>
      </c>
      <c r="M1091" s="88" t="str">
        <f>IFERROR(IF(INDEX(종합보정값!$OC:$OC,MATCH($B1091,종합보정값!$OB:$OB,0))="","",INDEX(종합보정값!$OC:$OC,MATCH($B1091,종합보정값!$OB:$OB,0))+IF(INDEX(종합보정값!$OE:$OE,MATCH($B1091,종합보정값!$OB:$OB,0))="인문",종합보정값!OC$9,종합보정값!OD$9)),"")</f>
        <v/>
      </c>
      <c r="N1091" s="88" t="str">
        <f>IF(M1091="","",M1091+종합보정값!OD$17)</f>
        <v/>
      </c>
      <c r="O1091" s="89" t="str">
        <f>IF(P1091="","",P1091+종합보정값!OC$18)</f>
        <v/>
      </c>
      <c r="P1091" s="89" t="str">
        <f>IFERROR(IF(INDEX(종합보정값!$OC:$OC,MATCH($B1091,종합보정값!$OB:$OB,0))="","",INDEX(종합보정값!$OC:$OC,MATCH($B1091,종합보정값!$OB:$OB,0))+IF(INDEX(종합보정값!$OE:$OE,MATCH($B1091,종합보정값!$OB:$OB,0))="인문",종합보정값!OC$10,종합보정값!OD$10)),"")</f>
        <v/>
      </c>
      <c r="Q1091" s="89" t="str">
        <f>IF(P1091="","",P1091+종합보정값!OD$18)</f>
        <v/>
      </c>
    </row>
    <row r="1092" spans="2:17">
      <c r="B1092" s="84" t="s">
        <v>2526</v>
      </c>
      <c r="C1092" s="85" t="str">
        <f>IF(D1092="","",D1092+종합보정값!OC$14)</f>
        <v/>
      </c>
      <c r="D1092" s="85" t="str">
        <f>IFERROR(IF(INDEX(종합보정값!$OC:$OC,MATCH($B1092,종합보정값!$OB:$OB,0))="","",INDEX(종합보정값!$OC:$OC,MATCH($B1092,종합보정값!$OB:$OB,0))+IF(INDEX(종합보정값!$OE:$OE,MATCH($B1092,종합보정값!$OB:$OB,0))="인문",종합보정값!OC$6,종합보정값!OD$6)),"")</f>
        <v/>
      </c>
      <c r="E1092" s="85" t="str">
        <f>IF(D1092="","",D1092+종합보정값!OD$14)</f>
        <v/>
      </c>
      <c r="F1092" s="86" t="str">
        <f>IF(G1092="","",G1092+종합보정값!OC$15)</f>
        <v/>
      </c>
      <c r="G1092" s="86" t="str">
        <f>IFERROR(IF(INDEX(종합보정값!$OC:$OC,MATCH($B1092,종합보정값!$OB:$OB,0))="","",INDEX(종합보정값!$OC:$OC,MATCH($B1092,종합보정값!$OB:$OB,0))+IF(INDEX(종합보정값!$OE:$OE,MATCH($B1092,종합보정값!$OB:$OB,0))="인문",종합보정값!OC$7,종합보정값!OD$7)),"")</f>
        <v/>
      </c>
      <c r="H1092" s="86" t="str">
        <f>IF(G1092="","",G1092+종합보정값!OD$15)</f>
        <v/>
      </c>
      <c r="I1092" s="87" t="str">
        <f>IF(J1092="","",J1092+종합보정값!OC$16)</f>
        <v/>
      </c>
      <c r="J1092" s="87" t="str">
        <f>IFERROR(IF(INDEX(종합보정값!$OC:$OC,MATCH($B1092,종합보정값!$OB:$OB,0))="","",INDEX(종합보정값!$OC:$OC,MATCH($B1092,종합보정값!$OB:$OB,0))+IF(INDEX(종합보정값!$OE:$OE,MATCH($B1092,종합보정값!$OB:$OB,0))="인문",종합보정값!OC$8,종합보정값!OD$8)),"")</f>
        <v/>
      </c>
      <c r="K1092" s="87" t="str">
        <f>IF(J1092="","",J1092+종합보정값!OD$16)</f>
        <v/>
      </c>
      <c r="L1092" s="88" t="str">
        <f>IF(M1092="","",M1092+종합보정값!OC$17)</f>
        <v/>
      </c>
      <c r="M1092" s="88" t="str">
        <f>IFERROR(IF(INDEX(종합보정값!$OC:$OC,MATCH($B1092,종합보정값!$OB:$OB,0))="","",INDEX(종합보정값!$OC:$OC,MATCH($B1092,종합보정값!$OB:$OB,0))+IF(INDEX(종합보정값!$OE:$OE,MATCH($B1092,종합보정값!$OB:$OB,0))="인문",종합보정값!OC$9,종합보정값!OD$9)),"")</f>
        <v/>
      </c>
      <c r="N1092" s="88" t="str">
        <f>IF(M1092="","",M1092+종합보정값!OD$17)</f>
        <v/>
      </c>
      <c r="O1092" s="89" t="str">
        <f>IF(P1092="","",P1092+종합보정값!OC$18)</f>
        <v/>
      </c>
      <c r="P1092" s="89" t="str">
        <f>IFERROR(IF(INDEX(종합보정값!$OC:$OC,MATCH($B1092,종합보정값!$OB:$OB,0))="","",INDEX(종합보정값!$OC:$OC,MATCH($B1092,종합보정값!$OB:$OB,0))+IF(INDEX(종합보정값!$OE:$OE,MATCH($B1092,종합보정값!$OB:$OB,0))="인문",종합보정값!OC$10,종합보정값!OD$10)),"")</f>
        <v/>
      </c>
      <c r="Q1092" s="89" t="str">
        <f>IF(P1092="","",P1092+종합보정값!OD$18)</f>
        <v/>
      </c>
    </row>
    <row r="1093" spans="2:17">
      <c r="B1093" s="84" t="s">
        <v>2527</v>
      </c>
      <c r="C1093" s="85" t="str">
        <f>IF(D1093="","",D1093+종합보정값!OC$14)</f>
        <v/>
      </c>
      <c r="D1093" s="85" t="str">
        <f>IFERROR(IF(INDEX(종합보정값!$OC:$OC,MATCH($B1093,종합보정값!$OB:$OB,0))="","",INDEX(종합보정값!$OC:$OC,MATCH($B1093,종합보정값!$OB:$OB,0))+IF(INDEX(종합보정값!$OE:$OE,MATCH($B1093,종합보정값!$OB:$OB,0))="인문",종합보정값!OC$6,종합보정값!OD$6)),"")</f>
        <v/>
      </c>
      <c r="E1093" s="85" t="str">
        <f>IF(D1093="","",D1093+종합보정값!OD$14)</f>
        <v/>
      </c>
      <c r="F1093" s="86" t="str">
        <f>IF(G1093="","",G1093+종합보정값!OC$15)</f>
        <v/>
      </c>
      <c r="G1093" s="86" t="str">
        <f>IFERROR(IF(INDEX(종합보정값!$OC:$OC,MATCH($B1093,종합보정값!$OB:$OB,0))="","",INDEX(종합보정값!$OC:$OC,MATCH($B1093,종합보정값!$OB:$OB,0))+IF(INDEX(종합보정값!$OE:$OE,MATCH($B1093,종합보정값!$OB:$OB,0))="인문",종합보정값!OC$7,종합보정값!OD$7)),"")</f>
        <v/>
      </c>
      <c r="H1093" s="86" t="str">
        <f>IF(G1093="","",G1093+종합보정값!OD$15)</f>
        <v/>
      </c>
      <c r="I1093" s="87" t="str">
        <f>IF(J1093="","",J1093+종합보정값!OC$16)</f>
        <v/>
      </c>
      <c r="J1093" s="87" t="str">
        <f>IFERROR(IF(INDEX(종합보정값!$OC:$OC,MATCH($B1093,종합보정값!$OB:$OB,0))="","",INDEX(종합보정값!$OC:$OC,MATCH($B1093,종합보정값!$OB:$OB,0))+IF(INDEX(종합보정값!$OE:$OE,MATCH($B1093,종합보정값!$OB:$OB,0))="인문",종합보정값!OC$8,종합보정값!OD$8)),"")</f>
        <v/>
      </c>
      <c r="K1093" s="87" t="str">
        <f>IF(J1093="","",J1093+종합보정값!OD$16)</f>
        <v/>
      </c>
      <c r="L1093" s="88" t="str">
        <f>IF(M1093="","",M1093+종합보정값!OC$17)</f>
        <v/>
      </c>
      <c r="M1093" s="88" t="str">
        <f>IFERROR(IF(INDEX(종합보정값!$OC:$OC,MATCH($B1093,종합보정값!$OB:$OB,0))="","",INDEX(종합보정값!$OC:$OC,MATCH($B1093,종합보정값!$OB:$OB,0))+IF(INDEX(종합보정값!$OE:$OE,MATCH($B1093,종합보정값!$OB:$OB,0))="인문",종합보정값!OC$9,종합보정값!OD$9)),"")</f>
        <v/>
      </c>
      <c r="N1093" s="88" t="str">
        <f>IF(M1093="","",M1093+종합보정값!OD$17)</f>
        <v/>
      </c>
      <c r="O1093" s="89" t="str">
        <f>IF(P1093="","",P1093+종합보정값!OC$18)</f>
        <v/>
      </c>
      <c r="P1093" s="89" t="str">
        <f>IFERROR(IF(INDEX(종합보정값!$OC:$OC,MATCH($B1093,종합보정값!$OB:$OB,0))="","",INDEX(종합보정값!$OC:$OC,MATCH($B1093,종합보정값!$OB:$OB,0))+IF(INDEX(종합보정값!$OE:$OE,MATCH($B1093,종합보정값!$OB:$OB,0))="인문",종합보정값!OC$10,종합보정값!OD$10)),"")</f>
        <v/>
      </c>
      <c r="Q1093" s="89" t="str">
        <f>IF(P1093="","",P1093+종합보정값!OD$18)</f>
        <v/>
      </c>
    </row>
    <row r="1095" spans="2:17">
      <c r="B1095" s="159" t="s">
        <v>2528</v>
      </c>
      <c r="C1095" s="154"/>
      <c r="D1095" s="154"/>
      <c r="E1095" s="154"/>
      <c r="F1095" s="154"/>
      <c r="G1095" s="154"/>
      <c r="H1095" s="154"/>
      <c r="I1095" s="154"/>
      <c r="J1095" s="154"/>
      <c r="K1095" s="154"/>
      <c r="L1095" s="154"/>
      <c r="M1095" s="154"/>
      <c r="N1095" s="154"/>
      <c r="O1095" s="154"/>
      <c r="P1095" s="154"/>
      <c r="Q1095" s="155"/>
    </row>
    <row r="1096" spans="2:17">
      <c r="B1096" s="78"/>
      <c r="C1096" s="163" t="s">
        <v>1862</v>
      </c>
      <c r="D1096" s="154"/>
      <c r="E1096" s="155"/>
      <c r="F1096" s="161" t="s">
        <v>1863</v>
      </c>
      <c r="G1096" s="154"/>
      <c r="H1096" s="155"/>
      <c r="I1096" s="162" t="s">
        <v>1864</v>
      </c>
      <c r="J1096" s="154"/>
      <c r="K1096" s="155"/>
      <c r="L1096" s="156" t="s">
        <v>1865</v>
      </c>
      <c r="M1096" s="154"/>
      <c r="N1096" s="155"/>
      <c r="O1096" s="157" t="s">
        <v>1866</v>
      </c>
      <c r="P1096" s="154"/>
      <c r="Q1096" s="155"/>
    </row>
    <row r="1097" spans="2:17">
      <c r="B1097" s="78" t="s">
        <v>1869</v>
      </c>
      <c r="C1097" s="79" t="s">
        <v>19</v>
      </c>
      <c r="D1097" s="79" t="s">
        <v>20</v>
      </c>
      <c r="E1097" s="79" t="s">
        <v>21</v>
      </c>
      <c r="F1097" s="80" t="s">
        <v>19</v>
      </c>
      <c r="G1097" s="80" t="s">
        <v>20</v>
      </c>
      <c r="H1097" s="80" t="s">
        <v>21</v>
      </c>
      <c r="I1097" s="81" t="s">
        <v>19</v>
      </c>
      <c r="J1097" s="81" t="s">
        <v>20</v>
      </c>
      <c r="K1097" s="81" t="s">
        <v>21</v>
      </c>
      <c r="L1097" s="82" t="s">
        <v>19</v>
      </c>
      <c r="M1097" s="82" t="s">
        <v>20</v>
      </c>
      <c r="N1097" s="82" t="s">
        <v>21</v>
      </c>
      <c r="O1097" s="83" t="s">
        <v>19</v>
      </c>
      <c r="P1097" s="83" t="s">
        <v>20</v>
      </c>
      <c r="Q1097" s="83" t="s">
        <v>21</v>
      </c>
    </row>
    <row r="1098" spans="2:17">
      <c r="B1098" s="84" t="s">
        <v>2529</v>
      </c>
      <c r="C1098" s="85" t="str">
        <f>IF(D1098="","",D1098+종합보정값!OH$14)</f>
        <v/>
      </c>
      <c r="D1098" s="85" t="str">
        <f>IFERROR(IF(INDEX(종합보정값!$OH:$OH,MATCH(SUBSTITUTE($B1098,"인문1","인문2"),종합보정값!$OG:$OG,0))="","",INDEX(종합보정값!$OH:$OH,MATCH(SUBSTITUTE($B1098,"인문1","인문2"),종합보정값!$OG:$OG,0))+종합보정값!OH$6-종합보정값!OH$35),"")</f>
        <v/>
      </c>
      <c r="E1098" s="85" t="str">
        <f>IF(D1098="","",D1098+종합보정값!OI$14)</f>
        <v/>
      </c>
      <c r="F1098" s="86" t="str">
        <f>IF(G1098="","",G1098+종합보정값!OH$15)</f>
        <v/>
      </c>
      <c r="G1098" s="86" t="str">
        <f>IFERROR(IF(INDEX(종합보정값!$OH:$OH,MATCH(SUBSTITUTE($B1098,"인문1","인문2"),종합보정값!$OG:$OG,0))="","",INDEX(종합보정값!$OH:$OH,MATCH(SUBSTITUTE($B1098,"인문1","인문2"),종합보정값!$OG:$OG,0))+종합보정값!OH$7-종합보정값!OH$36),"")</f>
        <v/>
      </c>
      <c r="H1098" s="86" t="str">
        <f>IF(G1098="","",G1098+종합보정값!OI$15)</f>
        <v/>
      </c>
      <c r="I1098" s="87" t="str">
        <f>IF(J1098="","",J1098+종합보정값!OH$16)</f>
        <v/>
      </c>
      <c r="J1098" s="87" t="str">
        <f>IFERROR(IF(INDEX(종합보정값!$OH:$OH,MATCH(SUBSTITUTE($B1098,"인문1","인문2"),종합보정값!$OG:$OG,0))="","",INDEX(종합보정값!$OH:$OH,MATCH(SUBSTITUTE($B1098,"인문1","인문2"),종합보정값!$OG:$OG,0))+종합보정값!OH$8-종합보정값!OH$37),"")</f>
        <v/>
      </c>
      <c r="K1098" s="87" t="str">
        <f>IF(J1098="","",J1098+종합보정값!OI$16)</f>
        <v/>
      </c>
      <c r="L1098" s="88" t="str">
        <f>IF(M1098="","",M1098+종합보정값!OH$17)</f>
        <v/>
      </c>
      <c r="M1098" s="88" t="str">
        <f>IFERROR(IF(INDEX(종합보정값!$OH:$OH,MATCH(SUBSTITUTE($B1098,"인문1","인문2"),종합보정값!$OG:$OG,0))="","",INDEX(종합보정값!$OH:$OH,MATCH(SUBSTITUTE($B1098,"인문1","인문2"),종합보정값!$OG:$OG,0))+종합보정값!OH$9-종합보정값!OH$38),"")</f>
        <v/>
      </c>
      <c r="N1098" s="88" t="str">
        <f>IF(M1098="","",M1098+종합보정값!OI$17)</f>
        <v/>
      </c>
      <c r="O1098" s="89" t="str">
        <f>IF(P1098="","",P1098+종합보정값!OH$18)</f>
        <v/>
      </c>
      <c r="P1098" s="89" t="str">
        <f>IFERROR(IF(INDEX(종합보정값!$OH:$OH,MATCH(SUBSTITUTE($B1098,"인문1","인문2"),종합보정값!$OG:$OG,0))="","",INDEX(종합보정값!$OH:$OH,MATCH(SUBSTITUTE($B1098,"인문1","인문2"),종합보정값!$OG:$OG,0))+종합보정값!OH$10-종합보정값!OH$39),"")</f>
        <v/>
      </c>
      <c r="Q1098" s="89" t="str">
        <f>IF(P1098="","",P1098+종합보정값!OI$18)</f>
        <v/>
      </c>
    </row>
    <row r="1099" spans="2:17">
      <c r="B1099" s="84" t="s">
        <v>2530</v>
      </c>
      <c r="C1099" s="85" t="str">
        <f>IF(D1099="","",D1099+종합보정값!OH$14)</f>
        <v/>
      </c>
      <c r="D1099" s="85" t="str">
        <f>IFERROR(IF(INDEX(종합보정값!$OH:$OH,MATCH($B1099,종합보정값!$OG:$OG,0))="","",INDEX(종합보정값!$OH:$OH,MATCH($B1099,종합보정값!$OG:$OG,0))+IF(INDEX(종합보정값!$OJ:$OJ,MATCH($B1099,종합보정값!$OG:$OG,0))="인문",종합보정값!OH$6,종합보정값!OI$6)),"")</f>
        <v/>
      </c>
      <c r="E1099" s="85" t="str">
        <f>IF(D1099="","",D1099+종합보정값!OI$14)</f>
        <v/>
      </c>
      <c r="F1099" s="86" t="str">
        <f>IF(G1099="","",G1099+종합보정값!OH$15)</f>
        <v/>
      </c>
      <c r="G1099" s="86" t="str">
        <f>IFERROR(IF(INDEX(종합보정값!$OH:$OH,MATCH($B1099,종합보정값!$OG:$OG,0))="","",INDEX(종합보정값!$OH:$OH,MATCH($B1099,종합보정값!$OG:$OG,0))+IF(INDEX(종합보정값!$OJ:$OJ,MATCH($B1099,종합보정값!$OG:$OG,0))="인문",종합보정값!OH$7,종합보정값!OI$7)),"")</f>
        <v/>
      </c>
      <c r="H1099" s="86" t="str">
        <f>IF(G1099="","",G1099+종합보정값!OI$15)</f>
        <v/>
      </c>
      <c r="I1099" s="87" t="str">
        <f>IF(J1099="","",J1099+종합보정값!OH$16)</f>
        <v/>
      </c>
      <c r="J1099" s="87" t="str">
        <f>IFERROR(IF(INDEX(종합보정값!$OH:$OH,MATCH($B1099,종합보정값!$OG:$OG,0))="","",INDEX(종합보정값!$OH:$OH,MATCH($B1099,종합보정값!$OG:$OG,0))+IF(INDEX(종합보정값!$OJ:$OJ,MATCH($B1099,종합보정값!$OG:$OG,0))="인문",종합보정값!OH$8,종합보정값!OI$8)),"")</f>
        <v/>
      </c>
      <c r="K1099" s="87" t="str">
        <f>IF(J1099="","",J1099+종합보정값!OI$16)</f>
        <v/>
      </c>
      <c r="L1099" s="88" t="str">
        <f>IF(M1099="","",M1099+종합보정값!OH$17)</f>
        <v/>
      </c>
      <c r="M1099" s="88" t="str">
        <f>IFERROR(IF(INDEX(종합보정값!$OH:$OH,MATCH($B1099,종합보정값!$OG:$OG,0))="","",INDEX(종합보정값!$OH:$OH,MATCH($B1099,종합보정값!$OG:$OG,0))+IF(INDEX(종합보정값!$OJ:$OJ,MATCH($B1099,종합보정값!$OG:$OG,0))="인문",종합보정값!OH$9,종합보정값!OI$9)),"")</f>
        <v/>
      </c>
      <c r="N1099" s="88" t="str">
        <f>IF(M1099="","",M1099+종합보정값!OI$17)</f>
        <v/>
      </c>
      <c r="O1099" s="89" t="str">
        <f>IF(P1099="","",P1099+종합보정값!OH$18)</f>
        <v/>
      </c>
      <c r="P1099" s="89" t="str">
        <f>IFERROR(IF(INDEX(종합보정값!$OH:$OH,MATCH($B1099,종합보정값!$OG:$OG,0))="","",INDEX(종합보정값!$OH:$OH,MATCH($B1099,종합보정값!$OG:$OG,0))+IF(INDEX(종합보정값!$OJ:$OJ,MATCH($B1099,종합보정값!$OG:$OG,0))="인문",종합보정값!OH$10,종합보정값!OI$10)),"")</f>
        <v/>
      </c>
      <c r="Q1099" s="89" t="str">
        <f>IF(P1099="","",P1099+종합보정값!OI$18)</f>
        <v/>
      </c>
    </row>
    <row r="1100" spans="2:17">
      <c r="B1100" s="84" t="s">
        <v>2531</v>
      </c>
      <c r="C1100" s="85" t="str">
        <f>IF(D1100="","",D1100+종합보정값!OH$14)</f>
        <v/>
      </c>
      <c r="D1100" s="85" t="str">
        <f>IFERROR(IF(INDEX(종합보정값!$OH:$OH,MATCH(SUBSTITUTE($B1100,"인문3","인문2"),종합보정값!$OG:$OG,0))="","",INDEX(종합보정값!$OH:$OH,MATCH(SUBSTITUTE($B1100,"인문3","인문2"),종합보정값!$OG:$OG,0))+종합보정값!OH$6+종합보정값!OH$35),"")</f>
        <v/>
      </c>
      <c r="E1100" s="85" t="str">
        <f>IF(D1100="","",D1100+종합보정값!OI$14)</f>
        <v/>
      </c>
      <c r="F1100" s="86" t="str">
        <f>IF(G1100="","",G1100+종합보정값!OH$15)</f>
        <v/>
      </c>
      <c r="G1100" s="86" t="str">
        <f>IFERROR(IF(INDEX(종합보정값!$OH:$OH,MATCH(SUBSTITUTE($B1100,"인문3","인문2"),종합보정값!$OG:$OG,0))="","",INDEX(종합보정값!$OH:$OH,MATCH(SUBSTITUTE($B1100,"인문3","인문2"),종합보정값!$OG:$OG,0))+종합보정값!OH$7+종합보정값!OH$36),"")</f>
        <v/>
      </c>
      <c r="H1100" s="86" t="str">
        <f>IF(G1100="","",G1100+종합보정값!OI$15)</f>
        <v/>
      </c>
      <c r="I1100" s="87" t="str">
        <f>IF(J1100="","",J1100+종합보정값!OH$16)</f>
        <v/>
      </c>
      <c r="J1100" s="87" t="str">
        <f>IFERROR(IF(INDEX(종합보정값!$OH:$OH,MATCH(SUBSTITUTE($B1100,"인문3","인문2"),종합보정값!$OG:$OG,0))="","",INDEX(종합보정값!$OH:$OH,MATCH(SUBSTITUTE($B1100,"인문3","인문2"),종합보정값!$OG:$OG,0))+종합보정값!OH$8+종합보정값!OH$37),"")</f>
        <v/>
      </c>
      <c r="K1100" s="87" t="str">
        <f>IF(J1100="","",J1100+종합보정값!OI$16)</f>
        <v/>
      </c>
      <c r="L1100" s="88" t="str">
        <f>IF(M1100="","",M1100+종합보정값!OH$17)</f>
        <v/>
      </c>
      <c r="M1100" s="88" t="str">
        <f>IFERROR(IF(INDEX(종합보정값!$OH:$OH,MATCH(SUBSTITUTE($B1100,"인문3","인문2"),종합보정값!$OG:$OG,0))="","",INDEX(종합보정값!$OH:$OH,MATCH(SUBSTITUTE($B1100,"인문3","인문2"),종합보정값!$OG:$OG,0))+종합보정값!OH$9+종합보정값!OH$38),"")</f>
        <v/>
      </c>
      <c r="N1100" s="88" t="str">
        <f>IF(M1100="","",M1100+종합보정값!OI$17)</f>
        <v/>
      </c>
      <c r="O1100" s="89" t="str">
        <f>IF(P1100="","",P1100+종합보정값!OH$18)</f>
        <v/>
      </c>
      <c r="P1100" s="89" t="str">
        <f>IFERROR(IF(INDEX(종합보정값!$OH:$OH,MATCH(SUBSTITUTE($B1100,"인문3","인문2"),종합보정값!$OG:$OG,0))="","",INDEX(종합보정값!$OH:$OH,MATCH(SUBSTITUTE($B1100,"인문3","인문2"),종합보정값!$OG:$OG,0))+종합보정값!OH$10+종합보정값!OH$39),"")</f>
        <v/>
      </c>
      <c r="Q1100" s="89" t="str">
        <f>IF(P1100="","",P1100+종합보정값!OI$18)</f>
        <v/>
      </c>
    </row>
    <row r="1101" spans="2:17">
      <c r="B1101" s="84" t="s">
        <v>2532</v>
      </c>
      <c r="C1101" s="85" t="str">
        <f>IF(D1101="","",D1101+종합보정값!OH$14)</f>
        <v/>
      </c>
      <c r="D1101" s="85" t="str">
        <f>IFERROR(IF(INDEX(종합보정값!$OH:$OH,MATCH(SUBSTITUTE($B1101,"자연1","자연2"),종합보정값!$OG:$OG,0))="","",INDEX(종합보정값!$OH:$OH,MATCH(SUBSTITUTE($B1101,"자연1","자연2"),종합보정값!$OG:$OG,0))+종합보정값!OI$6-종합보정값!OI$35),"")</f>
        <v/>
      </c>
      <c r="E1101" s="85" t="str">
        <f>IF(D1101="","",D1101+종합보정값!OI$14)</f>
        <v/>
      </c>
      <c r="F1101" s="86" t="str">
        <f>IF(G1101="","",G1101+종합보정값!OH$15)</f>
        <v/>
      </c>
      <c r="G1101" s="86" t="str">
        <f>IFERROR(IF(INDEX(종합보정값!$OH:$OH,MATCH(SUBSTITUTE($B1101,"자연1","자연2"),종합보정값!$OG:$OG,0))="","",INDEX(종합보정값!$OH:$OH,MATCH(SUBSTITUTE($B1101,"자연1","자연2"),종합보정값!$OG:$OG,0))+종합보정값!OI$7-종합보정값!OI$36),"")</f>
        <v/>
      </c>
      <c r="H1101" s="86" t="str">
        <f>IF(G1101="","",G1101+종합보정값!OI$15)</f>
        <v/>
      </c>
      <c r="I1101" s="87" t="str">
        <f>IF(J1101="","",J1101+종합보정값!OH$16)</f>
        <v/>
      </c>
      <c r="J1101" s="87" t="str">
        <f>IFERROR(IF(INDEX(종합보정값!$OH:$OH,MATCH(SUBSTITUTE($B1101,"자연1","자연2"),종합보정값!$OG:$OG,0))="","",INDEX(종합보정값!$OH:$OH,MATCH(SUBSTITUTE($B1101,"자연1","자연2"),종합보정값!$OG:$OG,0))+종합보정값!OI$8-종합보정값!OI$37),"")</f>
        <v/>
      </c>
      <c r="K1101" s="87" t="str">
        <f>IF(J1101="","",J1101+종합보정값!OI$16)</f>
        <v/>
      </c>
      <c r="L1101" s="88" t="str">
        <f>IF(M1101="","",M1101+종합보정값!OH$17)</f>
        <v/>
      </c>
      <c r="M1101" s="88" t="str">
        <f>IFERROR(IF(INDEX(종합보정값!$OH:$OH,MATCH(SUBSTITUTE($B1101,"자연1","자연2"),종합보정값!$OG:$OG,0))="","",INDEX(종합보정값!$OH:$OH,MATCH(SUBSTITUTE($B1101,"자연1","자연2"),종합보정값!$OG:$OG,0))+종합보정값!OI$9-종합보정값!OI$38),"")</f>
        <v/>
      </c>
      <c r="N1101" s="88" t="str">
        <f>IF(M1101="","",M1101+종합보정값!OI$17)</f>
        <v/>
      </c>
      <c r="O1101" s="89" t="str">
        <f>IF(P1101="","",P1101+종합보정값!OH$18)</f>
        <v/>
      </c>
      <c r="P1101" s="89" t="str">
        <f>IFERROR(IF(INDEX(종합보정값!$OH:$OH,MATCH(SUBSTITUTE($B1101,"자연1","자연2"),종합보정값!$OG:$OG,0))="","",INDEX(종합보정값!$OH:$OH,MATCH(SUBSTITUTE($B1101,"자연1","자연2"),종합보정값!$OG:$OG,0))+종합보정값!OI$10-종합보정값!OI$39),"")</f>
        <v/>
      </c>
      <c r="Q1101" s="89" t="str">
        <f>IF(P1101="","",P1101+종합보정값!OI$18)</f>
        <v/>
      </c>
    </row>
    <row r="1102" spans="2:17">
      <c r="B1102" s="84" t="s">
        <v>2533</v>
      </c>
      <c r="C1102" s="85" t="str">
        <f>IF(D1102="","",D1102+종합보정값!OH$14)</f>
        <v/>
      </c>
      <c r="D1102" s="85" t="str">
        <f>IFERROR(IF(INDEX(종합보정값!$OH:$OH,MATCH($B1102,종합보정값!$OG:$OG,0))="","",INDEX(종합보정값!$OH:$OH,MATCH($B1102,종합보정값!$OG:$OG,0))+IF(INDEX(종합보정값!$OJ:$OJ,MATCH($B1102,종합보정값!$OG:$OG,0))="인문",종합보정값!OH$6,종합보정값!OI$6)),"")</f>
        <v/>
      </c>
      <c r="E1102" s="85" t="str">
        <f>IF(D1102="","",D1102+종합보정값!OI$14)</f>
        <v/>
      </c>
      <c r="F1102" s="86" t="str">
        <f>IF(G1102="","",G1102+종합보정값!OH$15)</f>
        <v/>
      </c>
      <c r="G1102" s="86" t="str">
        <f>IFERROR(IF(INDEX(종합보정값!$OH:$OH,MATCH($B1102,종합보정값!$OG:$OG,0))="","",INDEX(종합보정값!$OH:$OH,MATCH($B1102,종합보정값!$OG:$OG,0))+IF(INDEX(종합보정값!$OJ:$OJ,MATCH($B1102,종합보정값!$OG:$OG,0))="인문",종합보정값!OH$7,종합보정값!OI$7)),"")</f>
        <v/>
      </c>
      <c r="H1102" s="86" t="str">
        <f>IF(G1102="","",G1102+종합보정값!OI$15)</f>
        <v/>
      </c>
      <c r="I1102" s="87" t="str">
        <f>IF(J1102="","",J1102+종합보정값!OH$16)</f>
        <v/>
      </c>
      <c r="J1102" s="87" t="str">
        <f>IFERROR(IF(INDEX(종합보정값!$OH:$OH,MATCH($B1102,종합보정값!$OG:$OG,0))="","",INDEX(종합보정값!$OH:$OH,MATCH($B1102,종합보정값!$OG:$OG,0))+IF(INDEX(종합보정값!$OJ:$OJ,MATCH($B1102,종합보정값!$OG:$OG,0))="인문",종합보정값!OH$8,종합보정값!OI$8)),"")</f>
        <v/>
      </c>
      <c r="K1102" s="87" t="str">
        <f>IF(J1102="","",J1102+종합보정값!OI$16)</f>
        <v/>
      </c>
      <c r="L1102" s="88" t="str">
        <f>IF(M1102="","",M1102+종합보정값!OH$17)</f>
        <v/>
      </c>
      <c r="M1102" s="88" t="str">
        <f>IFERROR(IF(INDEX(종합보정값!$OH:$OH,MATCH($B1102,종합보정값!$OG:$OG,0))="","",INDEX(종합보정값!$OH:$OH,MATCH($B1102,종합보정값!$OG:$OG,0))+IF(INDEX(종합보정값!$OJ:$OJ,MATCH($B1102,종합보정값!$OG:$OG,0))="인문",종합보정값!OH$9,종합보정값!OI$9)),"")</f>
        <v/>
      </c>
      <c r="N1102" s="88" t="str">
        <f>IF(M1102="","",M1102+종합보정값!OI$17)</f>
        <v/>
      </c>
      <c r="O1102" s="89" t="str">
        <f>IF(P1102="","",P1102+종합보정값!OH$18)</f>
        <v/>
      </c>
      <c r="P1102" s="89" t="str">
        <f>IFERROR(IF(INDEX(종합보정값!$OH:$OH,MATCH($B1102,종합보정값!$OG:$OG,0))="","",INDEX(종합보정값!$OH:$OH,MATCH($B1102,종합보정값!$OG:$OG,0))+IF(INDEX(종합보정값!$OJ:$OJ,MATCH($B1102,종합보정값!$OG:$OG,0))="인문",종합보정값!OH$10,종합보정값!OI$10)),"")</f>
        <v/>
      </c>
      <c r="Q1102" s="89" t="str">
        <f>IF(P1102="","",P1102+종합보정값!OI$18)</f>
        <v/>
      </c>
    </row>
    <row r="1103" spans="2:17">
      <c r="B1103" s="84" t="s">
        <v>2534</v>
      </c>
      <c r="C1103" s="85" t="str">
        <f>IF(D1103="","",D1103+종합보정값!OH$14)</f>
        <v/>
      </c>
      <c r="D1103" s="85" t="str">
        <f>IFERROR(IF(INDEX(종합보정값!$OH:$OH,MATCH(SUBSTITUTE($B1103,"자연3","자연2"),종합보정값!$OG:$OG,0))="","",INDEX(종합보정값!$OH:$OH,MATCH(SUBSTITUTE($B1103,"자연3","자연2"),종합보정값!$OG:$OG,0))+종합보정값!OI$6+종합보정값!OI$35),"")</f>
        <v/>
      </c>
      <c r="E1103" s="85" t="str">
        <f>IF(D1103="","",D1103+종합보정값!OI$14)</f>
        <v/>
      </c>
      <c r="F1103" s="86" t="str">
        <f>IF(G1103="","",G1103+종합보정값!OH$15)</f>
        <v/>
      </c>
      <c r="G1103" s="86" t="str">
        <f>IFERROR(IF(INDEX(종합보정값!$OH:$OH,MATCH(SUBSTITUTE($B1103,"자연3","자연2"),종합보정값!$OG:$OG,0))="","",INDEX(종합보정값!$OH:$OH,MATCH(SUBSTITUTE($B1103,"자연3","자연2"),종합보정값!$OG:$OG,0))+종합보정값!OI$7+종합보정값!OI$36),"")</f>
        <v/>
      </c>
      <c r="H1103" s="86" t="str">
        <f>IF(G1103="","",G1103+종합보정값!OI$15)</f>
        <v/>
      </c>
      <c r="I1103" s="87" t="str">
        <f>IF(J1103="","",J1103+종합보정값!OH$16)</f>
        <v/>
      </c>
      <c r="J1103" s="87" t="str">
        <f>IFERROR(IF(INDEX(종합보정값!$OH:$OH,MATCH(SUBSTITUTE($B1103,"자연3","자연2"),종합보정값!$OG:$OG,0))="","",INDEX(종합보정값!$OH:$OH,MATCH(SUBSTITUTE($B1103,"자연3","자연2"),종합보정값!$OG:$OG,0))+종합보정값!OI$8+종합보정값!OI$37),"")</f>
        <v/>
      </c>
      <c r="K1103" s="87" t="str">
        <f>IF(J1103="","",J1103+종합보정값!OI$16)</f>
        <v/>
      </c>
      <c r="L1103" s="88" t="str">
        <f>IF(M1103="","",M1103+종합보정값!OH$17)</f>
        <v/>
      </c>
      <c r="M1103" s="88" t="str">
        <f>IFERROR(IF(INDEX(종합보정값!$OH:$OH,MATCH(SUBSTITUTE($B1103,"자연3","자연2"),종합보정값!$OG:$OG,0))="","",INDEX(종합보정값!$OH:$OH,MATCH(SUBSTITUTE($B1103,"자연3","자연2"),종합보정값!$OG:$OG,0))+종합보정값!OI$9+종합보정값!OI$38),"")</f>
        <v/>
      </c>
      <c r="N1103" s="88" t="str">
        <f>IF(M1103="","",M1103+종합보정값!OI$17)</f>
        <v/>
      </c>
      <c r="O1103" s="89" t="str">
        <f>IF(P1103="","",P1103+종합보정값!OH$18)</f>
        <v/>
      </c>
      <c r="P1103" s="89" t="str">
        <f>IFERROR(IF(INDEX(종합보정값!$OH:$OH,MATCH(SUBSTITUTE($B1103,"자연3","자연2"),종합보정값!$OG:$OG,0))="","",INDEX(종합보정값!$OH:$OH,MATCH(SUBSTITUTE($B1103,"자연3","자연2"),종합보정값!$OG:$OG,0))+종합보정값!OI$10+종합보정값!OI$39),"")</f>
        <v/>
      </c>
      <c r="Q1103" s="89" t="str">
        <f>IF(P1103="","",P1103+종합보정값!OI$18)</f>
        <v/>
      </c>
    </row>
    <row r="1104" spans="2:17">
      <c r="B1104" s="84" t="s">
        <v>2535</v>
      </c>
      <c r="C1104" s="85" t="str">
        <f>IF(D1104="","",D1104+종합보정값!OH$14)</f>
        <v/>
      </c>
      <c r="D1104" s="85" t="str">
        <f>IFERROR(IF(INDEX(종합보정값!$OH:$OH,MATCH($B1104,종합보정값!$OG:$OG,0))="","",INDEX(종합보정값!$OH:$OH,MATCH($B1104,종합보정값!$OG:$OG,0))+IF(INDEX(종합보정값!$OJ:$OJ,MATCH($B1104,종합보정값!$OG:$OG,0))="인문",종합보정값!OH$6,종합보정값!OI$6)),"")</f>
        <v/>
      </c>
      <c r="E1104" s="85" t="str">
        <f>IF(D1104="","",D1104+종합보정값!OI$14)</f>
        <v/>
      </c>
      <c r="F1104" s="86" t="str">
        <f>IF(G1104="","",G1104+종합보정값!OH$15)</f>
        <v/>
      </c>
      <c r="G1104" s="86" t="str">
        <f>IFERROR(IF(INDEX(종합보정값!$OH:$OH,MATCH($B1104,종합보정값!$OG:$OG,0))="","",INDEX(종합보정값!$OH:$OH,MATCH($B1104,종합보정값!$OG:$OG,0))+IF(INDEX(종합보정값!$OJ:$OJ,MATCH($B1104,종합보정값!$OG:$OG,0))="인문",종합보정값!OH$7,종합보정값!OI$7)),"")</f>
        <v/>
      </c>
      <c r="H1104" s="86" t="str">
        <f>IF(G1104="","",G1104+종합보정값!OI$15)</f>
        <v/>
      </c>
      <c r="I1104" s="87" t="str">
        <f>IF(J1104="","",J1104+종합보정값!OH$16)</f>
        <v/>
      </c>
      <c r="J1104" s="87" t="str">
        <f>IFERROR(IF(INDEX(종합보정값!$OH:$OH,MATCH($B1104,종합보정값!$OG:$OG,0))="","",INDEX(종합보정값!$OH:$OH,MATCH($B1104,종합보정값!$OG:$OG,0))+IF(INDEX(종합보정값!$OJ:$OJ,MATCH($B1104,종합보정값!$OG:$OG,0))="인문",종합보정값!OH$8,종합보정값!OI$8)),"")</f>
        <v/>
      </c>
      <c r="K1104" s="87" t="str">
        <f>IF(J1104="","",J1104+종합보정값!OI$16)</f>
        <v/>
      </c>
      <c r="L1104" s="88" t="str">
        <f>IF(M1104="","",M1104+종합보정값!OH$17)</f>
        <v/>
      </c>
      <c r="M1104" s="88" t="str">
        <f>IFERROR(IF(INDEX(종합보정값!$OH:$OH,MATCH($B1104,종합보정값!$OG:$OG,0))="","",INDEX(종합보정값!$OH:$OH,MATCH($B1104,종합보정값!$OG:$OG,0))+IF(INDEX(종합보정값!$OJ:$OJ,MATCH($B1104,종합보정값!$OG:$OG,0))="인문",종합보정값!OH$9,종합보정값!OI$9)),"")</f>
        <v/>
      </c>
      <c r="N1104" s="88" t="str">
        <f>IF(M1104="","",M1104+종합보정값!OI$17)</f>
        <v/>
      </c>
      <c r="O1104" s="89" t="str">
        <f>IF(P1104="","",P1104+종합보정값!OH$18)</f>
        <v/>
      </c>
      <c r="P1104" s="89" t="str">
        <f>IFERROR(IF(INDEX(종합보정값!$OH:$OH,MATCH($B1104,종합보정값!$OG:$OG,0))="","",INDEX(종합보정값!$OH:$OH,MATCH($B1104,종합보정값!$OG:$OG,0))+IF(INDEX(종합보정값!$OJ:$OJ,MATCH($B1104,종합보정값!$OG:$OG,0))="인문",종합보정값!OH$10,종합보정값!OI$10)),"")</f>
        <v/>
      </c>
      <c r="Q1104" s="89" t="str">
        <f>IF(P1104="","",P1104+종합보정값!OI$18)</f>
        <v/>
      </c>
    </row>
    <row r="1105" spans="2:17">
      <c r="B1105" s="84" t="s">
        <v>2536</v>
      </c>
      <c r="C1105" s="85" t="str">
        <f>IF(D1105="","",D1105+종합보정값!OH$14)</f>
        <v/>
      </c>
      <c r="D1105" s="85" t="str">
        <f>IFERROR(IF(INDEX(종합보정값!$OH:$OH,MATCH($B1105,종합보정값!$OG:$OG,0))="","",INDEX(종합보정값!$OH:$OH,MATCH($B1105,종합보정값!$OG:$OG,0))+IF(INDEX(종합보정값!$OJ:$OJ,MATCH($B1105,종합보정값!$OG:$OG,0))="인문",종합보정값!OH$6,종합보정값!OI$6)),"")</f>
        <v/>
      </c>
      <c r="E1105" s="85" t="str">
        <f>IF(D1105="","",D1105+종합보정값!OI$14)</f>
        <v/>
      </c>
      <c r="F1105" s="86" t="str">
        <f>IF(G1105="","",G1105+종합보정값!OH$15)</f>
        <v/>
      </c>
      <c r="G1105" s="86" t="str">
        <f>IFERROR(IF(INDEX(종합보정값!$OH:$OH,MATCH($B1105,종합보정값!$OG:$OG,0))="","",INDEX(종합보정값!$OH:$OH,MATCH($B1105,종합보정값!$OG:$OG,0))+IF(INDEX(종합보정값!$OJ:$OJ,MATCH($B1105,종합보정값!$OG:$OG,0))="인문",종합보정값!OH$7,종합보정값!OI$7)),"")</f>
        <v/>
      </c>
      <c r="H1105" s="86" t="str">
        <f>IF(G1105="","",G1105+종합보정값!OI$15)</f>
        <v/>
      </c>
      <c r="I1105" s="87" t="str">
        <f>IF(J1105="","",J1105+종합보정값!OH$16)</f>
        <v/>
      </c>
      <c r="J1105" s="87" t="str">
        <f>IFERROR(IF(INDEX(종합보정값!$OH:$OH,MATCH($B1105,종합보정값!$OG:$OG,0))="","",INDEX(종합보정값!$OH:$OH,MATCH($B1105,종합보정값!$OG:$OG,0))+IF(INDEX(종합보정값!$OJ:$OJ,MATCH($B1105,종합보정값!$OG:$OG,0))="인문",종합보정값!OH$8,종합보정값!OI$8)),"")</f>
        <v/>
      </c>
      <c r="K1105" s="87" t="str">
        <f>IF(J1105="","",J1105+종합보정값!OI$16)</f>
        <v/>
      </c>
      <c r="L1105" s="88" t="str">
        <f>IF(M1105="","",M1105+종합보정값!OH$17)</f>
        <v/>
      </c>
      <c r="M1105" s="88" t="str">
        <f>IFERROR(IF(INDEX(종합보정값!$OH:$OH,MATCH($B1105,종합보정값!$OG:$OG,0))="","",INDEX(종합보정값!$OH:$OH,MATCH($B1105,종합보정값!$OG:$OG,0))+IF(INDEX(종합보정값!$OJ:$OJ,MATCH($B1105,종합보정값!$OG:$OG,0))="인문",종합보정값!OH$9,종합보정값!OI$9)),"")</f>
        <v/>
      </c>
      <c r="N1105" s="88" t="str">
        <f>IF(M1105="","",M1105+종합보정값!OI$17)</f>
        <v/>
      </c>
      <c r="O1105" s="89" t="str">
        <f>IF(P1105="","",P1105+종합보정값!OH$18)</f>
        <v/>
      </c>
      <c r="P1105" s="89" t="str">
        <f>IFERROR(IF(INDEX(종합보정값!$OH:$OH,MATCH($B1105,종합보정값!$OG:$OG,0))="","",INDEX(종합보정값!$OH:$OH,MATCH($B1105,종합보정값!$OG:$OG,0))+IF(INDEX(종합보정값!$OJ:$OJ,MATCH($B1105,종합보정값!$OG:$OG,0))="인문",종합보정값!OH$10,종합보정값!OI$10)),"")</f>
        <v/>
      </c>
      <c r="Q1105" s="89" t="str">
        <f>IF(P1105="","",P1105+종합보정값!OI$18)</f>
        <v/>
      </c>
    </row>
    <row r="1106" spans="2:17">
      <c r="B1106" s="84" t="s">
        <v>2537</v>
      </c>
      <c r="C1106" s="85" t="str">
        <f>IF(D1106="","",D1106+종합보정값!OH$14)</f>
        <v/>
      </c>
      <c r="D1106" s="85" t="str">
        <f>IFERROR(IF(INDEX(종합보정값!$OH:$OH,MATCH($B1106,종합보정값!$OG:$OG,0))="","",INDEX(종합보정값!$OH:$OH,MATCH($B1106,종합보정값!$OG:$OG,0))+IF(INDEX(종합보정값!$OJ:$OJ,MATCH($B1106,종합보정값!$OG:$OG,0))="인문",종합보정값!OH$6,종합보정값!OI$6)),"")</f>
        <v/>
      </c>
      <c r="E1106" s="85" t="str">
        <f>IF(D1106="","",D1106+종합보정값!OI$14)</f>
        <v/>
      </c>
      <c r="F1106" s="86" t="str">
        <f>IF(G1106="","",G1106+종합보정값!OH$15)</f>
        <v/>
      </c>
      <c r="G1106" s="86" t="str">
        <f>IFERROR(IF(INDEX(종합보정값!$OH:$OH,MATCH($B1106,종합보정값!$OG:$OG,0))="","",INDEX(종합보정값!$OH:$OH,MATCH($B1106,종합보정값!$OG:$OG,0))+IF(INDEX(종합보정값!$OJ:$OJ,MATCH($B1106,종합보정값!$OG:$OG,0))="인문",종합보정값!OH$7,종합보정값!OI$7)),"")</f>
        <v/>
      </c>
      <c r="H1106" s="86" t="str">
        <f>IF(G1106="","",G1106+종합보정값!OI$15)</f>
        <v/>
      </c>
      <c r="I1106" s="87" t="str">
        <f>IF(J1106="","",J1106+종합보정값!OH$16)</f>
        <v/>
      </c>
      <c r="J1106" s="87" t="str">
        <f>IFERROR(IF(INDEX(종합보정값!$OH:$OH,MATCH($B1106,종합보정값!$OG:$OG,0))="","",INDEX(종합보정값!$OH:$OH,MATCH($B1106,종합보정값!$OG:$OG,0))+IF(INDEX(종합보정값!$OJ:$OJ,MATCH($B1106,종합보정값!$OG:$OG,0))="인문",종합보정값!OH$8,종합보정값!OI$8)),"")</f>
        <v/>
      </c>
      <c r="K1106" s="87" t="str">
        <f>IF(J1106="","",J1106+종합보정값!OI$16)</f>
        <v/>
      </c>
      <c r="L1106" s="88" t="str">
        <f>IF(M1106="","",M1106+종합보정값!OH$17)</f>
        <v/>
      </c>
      <c r="M1106" s="88" t="str">
        <f>IFERROR(IF(INDEX(종합보정값!$OH:$OH,MATCH($B1106,종합보정값!$OG:$OG,0))="","",INDEX(종합보정값!$OH:$OH,MATCH($B1106,종합보정값!$OG:$OG,0))+IF(INDEX(종합보정값!$OJ:$OJ,MATCH($B1106,종합보정값!$OG:$OG,0))="인문",종합보정값!OH$9,종합보정값!OI$9)),"")</f>
        <v/>
      </c>
      <c r="N1106" s="88" t="str">
        <f>IF(M1106="","",M1106+종합보정값!OI$17)</f>
        <v/>
      </c>
      <c r="O1106" s="89" t="str">
        <f>IF(P1106="","",P1106+종합보정값!OH$18)</f>
        <v/>
      </c>
      <c r="P1106" s="89" t="str">
        <f>IFERROR(IF(INDEX(종합보정값!$OH:$OH,MATCH($B1106,종합보정값!$OG:$OG,0))="","",INDEX(종합보정값!$OH:$OH,MATCH($B1106,종합보정값!$OG:$OG,0))+IF(INDEX(종합보정값!$OJ:$OJ,MATCH($B1106,종합보정값!$OG:$OG,0))="인문",종합보정값!OH$10,종합보정값!OI$10)),"")</f>
        <v/>
      </c>
      <c r="Q1106" s="89" t="str">
        <f>IF(P1106="","",P1106+종합보정값!OI$18)</f>
        <v/>
      </c>
    </row>
    <row r="1107" spans="2:17">
      <c r="B1107" s="84" t="s">
        <v>2538</v>
      </c>
      <c r="C1107" s="85" t="str">
        <f>IF(D1107="","",D1107+종합보정값!OH$14)</f>
        <v/>
      </c>
      <c r="D1107" s="85" t="str">
        <f>IFERROR(IF(INDEX(종합보정값!$OH:$OH,MATCH($B1107,종합보정값!$OG:$OG,0))="","",INDEX(종합보정값!$OH:$OH,MATCH($B1107,종합보정값!$OG:$OG,0))+IF(INDEX(종합보정값!$OJ:$OJ,MATCH($B1107,종합보정값!$OG:$OG,0))="인문",종합보정값!OH$6,종합보정값!OI$6)),"")</f>
        <v/>
      </c>
      <c r="E1107" s="85" t="str">
        <f>IF(D1107="","",D1107+종합보정값!OI$14)</f>
        <v/>
      </c>
      <c r="F1107" s="86" t="str">
        <f>IF(G1107="","",G1107+종합보정값!OH$15)</f>
        <v/>
      </c>
      <c r="G1107" s="86" t="str">
        <f>IFERROR(IF(INDEX(종합보정값!$OH:$OH,MATCH($B1107,종합보정값!$OG:$OG,0))="","",INDEX(종합보정값!$OH:$OH,MATCH($B1107,종합보정값!$OG:$OG,0))+IF(INDEX(종합보정값!$OJ:$OJ,MATCH($B1107,종합보정값!$OG:$OG,0))="인문",종합보정값!OH$7,종합보정값!OI$7)),"")</f>
        <v/>
      </c>
      <c r="H1107" s="86" t="str">
        <f>IF(G1107="","",G1107+종합보정값!OI$15)</f>
        <v/>
      </c>
      <c r="I1107" s="87" t="str">
        <f>IF(J1107="","",J1107+종합보정값!OH$16)</f>
        <v/>
      </c>
      <c r="J1107" s="87" t="str">
        <f>IFERROR(IF(INDEX(종합보정값!$OH:$OH,MATCH($B1107,종합보정값!$OG:$OG,0))="","",INDEX(종합보정값!$OH:$OH,MATCH($B1107,종합보정값!$OG:$OG,0))+IF(INDEX(종합보정값!$OJ:$OJ,MATCH($B1107,종합보정값!$OG:$OG,0))="인문",종합보정값!OH$8,종합보정값!OI$8)),"")</f>
        <v/>
      </c>
      <c r="K1107" s="87" t="str">
        <f>IF(J1107="","",J1107+종합보정값!OI$16)</f>
        <v/>
      </c>
      <c r="L1107" s="88" t="str">
        <f>IF(M1107="","",M1107+종합보정값!OH$17)</f>
        <v/>
      </c>
      <c r="M1107" s="88" t="str">
        <f>IFERROR(IF(INDEX(종합보정값!$OH:$OH,MATCH($B1107,종합보정값!$OG:$OG,0))="","",INDEX(종합보정값!$OH:$OH,MATCH($B1107,종합보정값!$OG:$OG,0))+IF(INDEX(종합보정값!$OJ:$OJ,MATCH($B1107,종합보정값!$OG:$OG,0))="인문",종합보정값!OH$9,종합보정값!OI$9)),"")</f>
        <v/>
      </c>
      <c r="N1107" s="88" t="str">
        <f>IF(M1107="","",M1107+종합보정값!OI$17)</f>
        <v/>
      </c>
      <c r="O1107" s="89" t="str">
        <f>IF(P1107="","",P1107+종합보정값!OH$18)</f>
        <v/>
      </c>
      <c r="P1107" s="89" t="str">
        <f>IFERROR(IF(INDEX(종합보정값!$OH:$OH,MATCH($B1107,종합보정값!$OG:$OG,0))="","",INDEX(종합보정값!$OH:$OH,MATCH($B1107,종합보정값!$OG:$OG,0))+IF(INDEX(종합보정값!$OJ:$OJ,MATCH($B1107,종합보정값!$OG:$OG,0))="인문",종합보정값!OH$10,종합보정값!OI$10)),"")</f>
        <v/>
      </c>
      <c r="Q1107" s="89" t="str">
        <f>IF(P1107="","",P1107+종합보정값!OI$18)</f>
        <v/>
      </c>
    </row>
    <row r="1109" spans="2:17">
      <c r="B1109" s="159" t="s">
        <v>2539</v>
      </c>
      <c r="C1109" s="154"/>
      <c r="D1109" s="154"/>
      <c r="E1109" s="154"/>
      <c r="F1109" s="154"/>
      <c r="G1109" s="154"/>
      <c r="H1109" s="154"/>
      <c r="I1109" s="154"/>
      <c r="J1109" s="154"/>
      <c r="K1109" s="154"/>
      <c r="L1109" s="154"/>
      <c r="M1109" s="154"/>
      <c r="N1109" s="154"/>
      <c r="O1109" s="154"/>
      <c r="P1109" s="154"/>
      <c r="Q1109" s="155"/>
    </row>
    <row r="1110" spans="2:17">
      <c r="B1110" s="78"/>
      <c r="C1110" s="163" t="s">
        <v>1862</v>
      </c>
      <c r="D1110" s="154"/>
      <c r="E1110" s="155"/>
      <c r="F1110" s="161" t="s">
        <v>1863</v>
      </c>
      <c r="G1110" s="154"/>
      <c r="H1110" s="155"/>
      <c r="I1110" s="162" t="s">
        <v>1864</v>
      </c>
      <c r="J1110" s="154"/>
      <c r="K1110" s="155"/>
      <c r="L1110" s="156" t="s">
        <v>1865</v>
      </c>
      <c r="M1110" s="154"/>
      <c r="N1110" s="155"/>
      <c r="O1110" s="157" t="s">
        <v>1866</v>
      </c>
      <c r="P1110" s="154"/>
      <c r="Q1110" s="155"/>
    </row>
    <row r="1111" spans="2:17">
      <c r="B1111" s="78" t="s">
        <v>1869</v>
      </c>
      <c r="C1111" s="79" t="s">
        <v>19</v>
      </c>
      <c r="D1111" s="79" t="s">
        <v>20</v>
      </c>
      <c r="E1111" s="79" t="s">
        <v>21</v>
      </c>
      <c r="F1111" s="80" t="s">
        <v>19</v>
      </c>
      <c r="G1111" s="80" t="s">
        <v>20</v>
      </c>
      <c r="H1111" s="80" t="s">
        <v>21</v>
      </c>
      <c r="I1111" s="81" t="s">
        <v>19</v>
      </c>
      <c r="J1111" s="81" t="s">
        <v>20</v>
      </c>
      <c r="K1111" s="81" t="s">
        <v>21</v>
      </c>
      <c r="L1111" s="82" t="s">
        <v>19</v>
      </c>
      <c r="M1111" s="82" t="s">
        <v>20</v>
      </c>
      <c r="N1111" s="82" t="s">
        <v>21</v>
      </c>
      <c r="O1111" s="83" t="s">
        <v>19</v>
      </c>
      <c r="P1111" s="83" t="s">
        <v>20</v>
      </c>
      <c r="Q1111" s="83" t="s">
        <v>21</v>
      </c>
    </row>
    <row r="1112" spans="2:17">
      <c r="B1112" s="84" t="s">
        <v>2540</v>
      </c>
      <c r="C1112" s="85" t="str">
        <f>IF(D1112="","",D1112+종합보정값!OM$14)</f>
        <v/>
      </c>
      <c r="D1112" s="85" t="str">
        <f>IFERROR(IF(INDEX(종합보정값!$OM:$OM,MATCH(SUBSTITUTE($B1112,"인문1","인문2"),종합보정값!$OL:$OL,0))="","",INDEX(종합보정값!$OM:$OM,MATCH(SUBSTITUTE($B1112,"인문1","인문2"),종합보정값!$OL:$OL,0))+종합보정값!OM$6-종합보정값!OM$35),"")</f>
        <v/>
      </c>
      <c r="E1112" s="85" t="str">
        <f>IF(D1112="","",D1112+종합보정값!ON$14)</f>
        <v/>
      </c>
      <c r="F1112" s="86" t="str">
        <f>IF(G1112="","",G1112+종합보정값!OM$15)</f>
        <v/>
      </c>
      <c r="G1112" s="86" t="str">
        <f>IFERROR(IF(INDEX(종합보정값!$OM:$OM,MATCH(SUBSTITUTE($B1112,"인문1","인문2"),종합보정값!$OL:$OL,0))="","",INDEX(종합보정값!$OM:$OM,MATCH(SUBSTITUTE($B1112,"인문1","인문2"),종합보정값!$OL:$OL,0))+종합보정값!OM$7-종합보정값!OM$36),"")</f>
        <v/>
      </c>
      <c r="H1112" s="86" t="str">
        <f>IF(G1112="","",G1112+종합보정값!ON$15)</f>
        <v/>
      </c>
      <c r="I1112" s="87" t="str">
        <f>IF(J1112="","",J1112+종합보정값!OM$16)</f>
        <v/>
      </c>
      <c r="J1112" s="87" t="str">
        <f>IFERROR(IF(INDEX(종합보정값!$OM:$OM,MATCH(SUBSTITUTE($B1112,"인문1","인문2"),종합보정값!$OL:$OL,0))="","",INDEX(종합보정값!$OM:$OM,MATCH(SUBSTITUTE($B1112,"인문1","인문2"),종합보정값!$OL:$OL,0))+종합보정값!OM$8-종합보정값!OM$37),"")</f>
        <v/>
      </c>
      <c r="K1112" s="87" t="str">
        <f>IF(J1112="","",J1112+종합보정값!ON$16)</f>
        <v/>
      </c>
      <c r="L1112" s="88" t="str">
        <f>IF(M1112="","",M1112+종합보정값!OM$17)</f>
        <v/>
      </c>
      <c r="M1112" s="88" t="str">
        <f>IFERROR(IF(INDEX(종합보정값!$OM:$OM,MATCH(SUBSTITUTE($B1112,"인문1","인문2"),종합보정값!$OL:$OL,0))="","",INDEX(종합보정값!$OM:$OM,MATCH(SUBSTITUTE($B1112,"인문1","인문2"),종합보정값!$OL:$OL,0))+종합보정값!OM$9-종합보정값!OM$38),"")</f>
        <v/>
      </c>
      <c r="N1112" s="88" t="str">
        <f>IF(M1112="","",M1112+종합보정값!ON$17)</f>
        <v/>
      </c>
      <c r="O1112" s="89" t="str">
        <f>IF(P1112="","",P1112+종합보정값!OM$18)</f>
        <v/>
      </c>
      <c r="P1112" s="89" t="str">
        <f>IFERROR(IF(INDEX(종합보정값!$OM:$OM,MATCH(SUBSTITUTE($B1112,"인문1","인문2"),종합보정값!$OL:$OL,0))="","",INDEX(종합보정값!$OM:$OM,MATCH(SUBSTITUTE($B1112,"인문1","인문2"),종합보정값!$OL:$OL,0))+종합보정값!OM$10-종합보정값!OM$39),"")</f>
        <v/>
      </c>
      <c r="Q1112" s="89" t="str">
        <f>IF(P1112="","",P1112+종합보정값!ON$18)</f>
        <v/>
      </c>
    </row>
    <row r="1113" spans="2:17">
      <c r="B1113" s="84" t="s">
        <v>2541</v>
      </c>
      <c r="C1113" s="85" t="str">
        <f>IF(D1113="","",D1113+종합보정값!OM$14)</f>
        <v/>
      </c>
      <c r="D1113" s="85" t="str">
        <f>IFERROR(IF(INDEX(종합보정값!$OM:$OM,MATCH($B1113,종합보정값!$OL:$OL,0))="","",INDEX(종합보정값!$OM:$OM,MATCH($B1113,종합보정값!$OL:$OL,0))+IF(INDEX(종합보정값!$OO:$OO,MATCH($B1113,종합보정값!$OL:$OL,0))="인문",종합보정값!OM$6,종합보정값!ON$6)),"")</f>
        <v/>
      </c>
      <c r="E1113" s="85" t="str">
        <f>IF(D1113="","",D1113+종합보정값!ON$14)</f>
        <v/>
      </c>
      <c r="F1113" s="86" t="str">
        <f>IF(G1113="","",G1113+종합보정값!OM$15)</f>
        <v/>
      </c>
      <c r="G1113" s="86" t="str">
        <f>IFERROR(IF(INDEX(종합보정값!$OM:$OM,MATCH($B1113,종합보정값!$OL:$OL,0))="","",INDEX(종합보정값!$OM:$OM,MATCH($B1113,종합보정값!$OL:$OL,0))+IF(INDEX(종합보정값!$OO:$OO,MATCH($B1113,종합보정값!$OL:$OL,0))="인문",종합보정값!OM$7,종합보정값!ON$7)),"")</f>
        <v/>
      </c>
      <c r="H1113" s="86" t="str">
        <f>IF(G1113="","",G1113+종합보정값!ON$15)</f>
        <v/>
      </c>
      <c r="I1113" s="87" t="str">
        <f>IF(J1113="","",J1113+종합보정값!OM$16)</f>
        <v/>
      </c>
      <c r="J1113" s="87" t="str">
        <f>IFERROR(IF(INDEX(종합보정값!$OM:$OM,MATCH($B1113,종합보정값!$OL:$OL,0))="","",INDEX(종합보정값!$OM:$OM,MATCH($B1113,종합보정값!$OL:$OL,0))+IF(INDEX(종합보정값!$OO:$OO,MATCH($B1113,종합보정값!$OL:$OL,0))="인문",종합보정값!OM$8,종합보정값!ON$8)),"")</f>
        <v/>
      </c>
      <c r="K1113" s="87" t="str">
        <f>IF(J1113="","",J1113+종합보정값!ON$16)</f>
        <v/>
      </c>
      <c r="L1113" s="88" t="str">
        <f>IF(M1113="","",M1113+종합보정값!OM$17)</f>
        <v/>
      </c>
      <c r="M1113" s="88" t="str">
        <f>IFERROR(IF(INDEX(종합보정값!$OM:$OM,MATCH($B1113,종합보정값!$OL:$OL,0))="","",INDEX(종합보정값!$OM:$OM,MATCH($B1113,종합보정값!$OL:$OL,0))+IF(INDEX(종합보정값!$OO:$OO,MATCH($B1113,종합보정값!$OL:$OL,0))="인문",종합보정값!OM$9,종합보정값!ON$9)),"")</f>
        <v/>
      </c>
      <c r="N1113" s="88" t="str">
        <f>IF(M1113="","",M1113+종합보정값!ON$17)</f>
        <v/>
      </c>
      <c r="O1113" s="89" t="str">
        <f>IF(P1113="","",P1113+종합보정값!OM$18)</f>
        <v/>
      </c>
      <c r="P1113" s="89" t="str">
        <f>IFERROR(IF(INDEX(종합보정값!$OM:$OM,MATCH($B1113,종합보정값!$OL:$OL,0))="","",INDEX(종합보정값!$OM:$OM,MATCH($B1113,종합보정값!$OL:$OL,0))+IF(INDEX(종합보정값!$OO:$OO,MATCH($B1113,종합보정값!$OL:$OL,0))="인문",종합보정값!OM$10,종합보정값!ON$10)),"")</f>
        <v/>
      </c>
      <c r="Q1113" s="89" t="str">
        <f>IF(P1113="","",P1113+종합보정값!ON$18)</f>
        <v/>
      </c>
    </row>
    <row r="1114" spans="2:17">
      <c r="B1114" s="84" t="s">
        <v>2542</v>
      </c>
      <c r="C1114" s="85" t="str">
        <f>IF(D1114="","",D1114+종합보정값!OM$14)</f>
        <v/>
      </c>
      <c r="D1114" s="85" t="str">
        <f>IFERROR(IF(INDEX(종합보정값!$OM:$OM,MATCH(SUBSTITUTE($B1114,"인문3","인문2"),종합보정값!$OL:$OL,0))="","",INDEX(종합보정값!$OM:$OM,MATCH(SUBSTITUTE($B1114,"인문3","인문2"),종합보정값!$OL:$OL,0))+종합보정값!OM$6+종합보정값!OM$35),"")</f>
        <v/>
      </c>
      <c r="E1114" s="85" t="str">
        <f>IF(D1114="","",D1114+종합보정값!ON$14)</f>
        <v/>
      </c>
      <c r="F1114" s="86" t="str">
        <f>IF(G1114="","",G1114+종합보정값!OM$15)</f>
        <v/>
      </c>
      <c r="G1114" s="86" t="str">
        <f>IFERROR(IF(INDEX(종합보정값!$OM:$OM,MATCH(SUBSTITUTE($B1114,"인문3","인문2"),종합보정값!$OL:$OL,0))="","",INDEX(종합보정값!$OM:$OM,MATCH(SUBSTITUTE($B1114,"인문3","인문2"),종합보정값!$OL:$OL,0))+종합보정값!OM$7+종합보정값!OM$36),"")</f>
        <v/>
      </c>
      <c r="H1114" s="86" t="str">
        <f>IF(G1114="","",G1114+종합보정값!ON$15)</f>
        <v/>
      </c>
      <c r="I1114" s="87" t="str">
        <f>IF(J1114="","",J1114+종합보정값!OM$16)</f>
        <v/>
      </c>
      <c r="J1114" s="87" t="str">
        <f>IFERROR(IF(INDEX(종합보정값!$OM:$OM,MATCH(SUBSTITUTE($B1114,"인문3","인문2"),종합보정값!$OL:$OL,0))="","",INDEX(종합보정값!$OM:$OM,MATCH(SUBSTITUTE($B1114,"인문3","인문2"),종합보정값!$OL:$OL,0))+종합보정값!OM$8+종합보정값!OM$37),"")</f>
        <v/>
      </c>
      <c r="K1114" s="87" t="str">
        <f>IF(J1114="","",J1114+종합보정값!ON$16)</f>
        <v/>
      </c>
      <c r="L1114" s="88" t="str">
        <f>IF(M1114="","",M1114+종합보정값!OM$17)</f>
        <v/>
      </c>
      <c r="M1114" s="88" t="str">
        <f>IFERROR(IF(INDEX(종합보정값!$OM:$OM,MATCH(SUBSTITUTE($B1114,"인문3","인문2"),종합보정값!$OL:$OL,0))="","",INDEX(종합보정값!$OM:$OM,MATCH(SUBSTITUTE($B1114,"인문3","인문2"),종합보정값!$OL:$OL,0))+종합보정값!OM$9+종합보정값!OM$38),"")</f>
        <v/>
      </c>
      <c r="N1114" s="88" t="str">
        <f>IF(M1114="","",M1114+종합보정값!ON$17)</f>
        <v/>
      </c>
      <c r="O1114" s="89" t="str">
        <f>IF(P1114="","",P1114+종합보정값!OM$18)</f>
        <v/>
      </c>
      <c r="P1114" s="89" t="str">
        <f>IFERROR(IF(INDEX(종합보정값!$OM:$OM,MATCH(SUBSTITUTE($B1114,"인문3","인문2"),종합보정값!$OL:$OL,0))="","",INDEX(종합보정값!$OM:$OM,MATCH(SUBSTITUTE($B1114,"인문3","인문2"),종합보정값!$OL:$OL,0))+종합보정값!OM$10+종합보정값!OM$39),"")</f>
        <v/>
      </c>
      <c r="Q1114" s="89" t="str">
        <f>IF(P1114="","",P1114+종합보정값!ON$18)</f>
        <v/>
      </c>
    </row>
    <row r="1115" spans="2:17">
      <c r="B1115" s="84" t="s">
        <v>2543</v>
      </c>
      <c r="C1115" s="85" t="str">
        <f>IF(D1115="","",D1115+종합보정값!OM$14)</f>
        <v/>
      </c>
      <c r="D1115" s="85" t="str">
        <f>IFERROR(IF(INDEX(종합보정값!$OM:$OM,MATCH(SUBSTITUTE($B1115,"자연1","자연2"),종합보정값!$OL:$OL,0))="","",INDEX(종합보정값!$OM:$OM,MATCH(SUBSTITUTE($B1115,"자연1","자연2"),종합보정값!$OL:$OL,0))+종합보정값!ON$6-종합보정값!ON$35),"")</f>
        <v/>
      </c>
      <c r="E1115" s="85" t="str">
        <f>IF(D1115="","",D1115+종합보정값!ON$14)</f>
        <v/>
      </c>
      <c r="F1115" s="86" t="str">
        <f>IF(G1115="","",G1115+종합보정값!OM$15)</f>
        <v/>
      </c>
      <c r="G1115" s="86" t="str">
        <f>IFERROR(IF(INDEX(종합보정값!$OM:$OM,MATCH(SUBSTITUTE($B1115,"자연1","자연2"),종합보정값!$OL:$OL,0))="","",INDEX(종합보정값!$OM:$OM,MATCH(SUBSTITUTE($B1115,"자연1","자연2"),종합보정값!$OL:$OL,0))+종합보정값!ON$7-종합보정값!ON$36),"")</f>
        <v/>
      </c>
      <c r="H1115" s="86" t="str">
        <f>IF(G1115="","",G1115+종합보정값!ON$15)</f>
        <v/>
      </c>
      <c r="I1115" s="87" t="str">
        <f>IF(J1115="","",J1115+종합보정값!OM$16)</f>
        <v/>
      </c>
      <c r="J1115" s="87" t="str">
        <f>IFERROR(IF(INDEX(종합보정값!$OM:$OM,MATCH(SUBSTITUTE($B1115,"자연1","자연2"),종합보정값!$OL:$OL,0))="","",INDEX(종합보정값!$OM:$OM,MATCH(SUBSTITUTE($B1115,"자연1","자연2"),종합보정값!$OL:$OL,0))+종합보정값!ON$8-종합보정값!ON$37),"")</f>
        <v/>
      </c>
      <c r="K1115" s="87" t="str">
        <f>IF(J1115="","",J1115+종합보정값!ON$16)</f>
        <v/>
      </c>
      <c r="L1115" s="88" t="str">
        <f>IF(M1115="","",M1115+종합보정값!OM$17)</f>
        <v/>
      </c>
      <c r="M1115" s="88" t="str">
        <f>IFERROR(IF(INDEX(종합보정값!$OM:$OM,MATCH(SUBSTITUTE($B1115,"자연1","자연2"),종합보정값!$OL:$OL,0))="","",INDEX(종합보정값!$OM:$OM,MATCH(SUBSTITUTE($B1115,"자연1","자연2"),종합보정값!$OL:$OL,0))+종합보정값!ON$9-종합보정값!ON$38),"")</f>
        <v/>
      </c>
      <c r="N1115" s="88" t="str">
        <f>IF(M1115="","",M1115+종합보정값!ON$17)</f>
        <v/>
      </c>
      <c r="O1115" s="89" t="str">
        <f>IF(P1115="","",P1115+종합보정값!OM$18)</f>
        <v/>
      </c>
      <c r="P1115" s="89" t="str">
        <f>IFERROR(IF(INDEX(종합보정값!$OM:$OM,MATCH(SUBSTITUTE($B1115,"자연1","자연2"),종합보정값!$OL:$OL,0))="","",INDEX(종합보정값!$OM:$OM,MATCH(SUBSTITUTE($B1115,"자연1","자연2"),종합보정값!$OL:$OL,0))+종합보정값!ON$10-종합보정값!ON$39),"")</f>
        <v/>
      </c>
      <c r="Q1115" s="89" t="str">
        <f>IF(P1115="","",P1115+종합보정값!ON$18)</f>
        <v/>
      </c>
    </row>
    <row r="1116" spans="2:17">
      <c r="B1116" s="84" t="s">
        <v>2544</v>
      </c>
      <c r="C1116" s="85" t="str">
        <f>IF(D1116="","",D1116+종합보정값!OM$14)</f>
        <v/>
      </c>
      <c r="D1116" s="85" t="str">
        <f>IFERROR(IF(INDEX(종합보정값!$OM:$OM,MATCH($B1116,종합보정값!$OL:$OL,0))="","",INDEX(종합보정값!$OM:$OM,MATCH($B1116,종합보정값!$OL:$OL,0))+IF(INDEX(종합보정값!$OO:$OO,MATCH($B1116,종합보정값!$OL:$OL,0))="인문",종합보정값!OM$6,종합보정값!ON$6)),"")</f>
        <v/>
      </c>
      <c r="E1116" s="85" t="str">
        <f>IF(D1116="","",D1116+종합보정값!ON$14)</f>
        <v/>
      </c>
      <c r="F1116" s="86" t="str">
        <f>IF(G1116="","",G1116+종합보정값!OM$15)</f>
        <v/>
      </c>
      <c r="G1116" s="86" t="str">
        <f>IFERROR(IF(INDEX(종합보정값!$OM:$OM,MATCH($B1116,종합보정값!$OL:$OL,0))="","",INDEX(종합보정값!$OM:$OM,MATCH($B1116,종합보정값!$OL:$OL,0))+IF(INDEX(종합보정값!$OO:$OO,MATCH($B1116,종합보정값!$OL:$OL,0))="인문",종합보정값!OM$7,종합보정값!ON$7)),"")</f>
        <v/>
      </c>
      <c r="H1116" s="86" t="str">
        <f>IF(G1116="","",G1116+종합보정값!ON$15)</f>
        <v/>
      </c>
      <c r="I1116" s="87" t="str">
        <f>IF(J1116="","",J1116+종합보정값!OM$16)</f>
        <v/>
      </c>
      <c r="J1116" s="87" t="str">
        <f>IFERROR(IF(INDEX(종합보정값!$OM:$OM,MATCH($B1116,종합보정값!$OL:$OL,0))="","",INDEX(종합보정값!$OM:$OM,MATCH($B1116,종합보정값!$OL:$OL,0))+IF(INDEX(종합보정값!$OO:$OO,MATCH($B1116,종합보정값!$OL:$OL,0))="인문",종합보정값!OM$8,종합보정값!ON$8)),"")</f>
        <v/>
      </c>
      <c r="K1116" s="87" t="str">
        <f>IF(J1116="","",J1116+종합보정값!ON$16)</f>
        <v/>
      </c>
      <c r="L1116" s="88" t="str">
        <f>IF(M1116="","",M1116+종합보정값!OM$17)</f>
        <v/>
      </c>
      <c r="M1116" s="88" t="str">
        <f>IFERROR(IF(INDEX(종합보정값!$OM:$OM,MATCH($B1116,종합보정값!$OL:$OL,0))="","",INDEX(종합보정값!$OM:$OM,MATCH($B1116,종합보정값!$OL:$OL,0))+IF(INDEX(종합보정값!$OO:$OO,MATCH($B1116,종합보정값!$OL:$OL,0))="인문",종합보정값!OM$9,종합보정값!ON$9)),"")</f>
        <v/>
      </c>
      <c r="N1116" s="88" t="str">
        <f>IF(M1116="","",M1116+종합보정값!ON$17)</f>
        <v/>
      </c>
      <c r="O1116" s="89" t="str">
        <f>IF(P1116="","",P1116+종합보정값!OM$18)</f>
        <v/>
      </c>
      <c r="P1116" s="89" t="str">
        <f>IFERROR(IF(INDEX(종합보정값!$OM:$OM,MATCH($B1116,종합보정값!$OL:$OL,0))="","",INDEX(종합보정값!$OM:$OM,MATCH($B1116,종합보정값!$OL:$OL,0))+IF(INDEX(종합보정값!$OO:$OO,MATCH($B1116,종합보정값!$OL:$OL,0))="인문",종합보정값!OM$10,종합보정값!ON$10)),"")</f>
        <v/>
      </c>
      <c r="Q1116" s="89" t="str">
        <f>IF(P1116="","",P1116+종합보정값!ON$18)</f>
        <v/>
      </c>
    </row>
    <row r="1117" spans="2:17">
      <c r="B1117" s="84" t="s">
        <v>2545</v>
      </c>
      <c r="C1117" s="85" t="str">
        <f>IF(D1117="","",D1117+종합보정값!OM$14)</f>
        <v/>
      </c>
      <c r="D1117" s="85" t="str">
        <f>IFERROR(IF(INDEX(종합보정값!$OM:$OM,MATCH(SUBSTITUTE($B1117,"자연3","자연2"),종합보정값!$OL:$OL,0))="","",INDEX(종합보정값!$OM:$OM,MATCH(SUBSTITUTE($B1117,"자연3","자연2"),종합보정값!$OL:$OL,0))+종합보정값!ON$6+종합보정값!ON$35),"")</f>
        <v/>
      </c>
      <c r="E1117" s="85" t="str">
        <f>IF(D1117="","",D1117+종합보정값!ON$14)</f>
        <v/>
      </c>
      <c r="F1117" s="86" t="str">
        <f>IF(G1117="","",G1117+종합보정값!OM$15)</f>
        <v/>
      </c>
      <c r="G1117" s="86" t="str">
        <f>IFERROR(IF(INDEX(종합보정값!$OM:$OM,MATCH(SUBSTITUTE($B1117,"자연3","자연2"),종합보정값!$OL:$OL,0))="","",INDEX(종합보정값!$OM:$OM,MATCH(SUBSTITUTE($B1117,"자연3","자연2"),종합보정값!$OL:$OL,0))+종합보정값!ON$7+종합보정값!ON$36),"")</f>
        <v/>
      </c>
      <c r="H1117" s="86" t="str">
        <f>IF(G1117="","",G1117+종합보정값!ON$15)</f>
        <v/>
      </c>
      <c r="I1117" s="87" t="str">
        <f>IF(J1117="","",J1117+종합보정값!OM$16)</f>
        <v/>
      </c>
      <c r="J1117" s="87" t="str">
        <f>IFERROR(IF(INDEX(종합보정값!$OM:$OM,MATCH(SUBSTITUTE($B1117,"자연3","자연2"),종합보정값!$OL:$OL,0))="","",INDEX(종합보정값!$OM:$OM,MATCH(SUBSTITUTE($B1117,"자연3","자연2"),종합보정값!$OL:$OL,0))+종합보정값!ON$8+종합보정값!ON$37),"")</f>
        <v/>
      </c>
      <c r="K1117" s="87" t="str">
        <f>IF(J1117="","",J1117+종합보정값!ON$16)</f>
        <v/>
      </c>
      <c r="L1117" s="88" t="str">
        <f>IF(M1117="","",M1117+종합보정값!OM$17)</f>
        <v/>
      </c>
      <c r="M1117" s="88" t="str">
        <f>IFERROR(IF(INDEX(종합보정값!$OM:$OM,MATCH(SUBSTITUTE($B1117,"자연3","자연2"),종합보정값!$OL:$OL,0))="","",INDEX(종합보정값!$OM:$OM,MATCH(SUBSTITUTE($B1117,"자연3","자연2"),종합보정값!$OL:$OL,0))+종합보정값!ON$9+종합보정값!ON$38),"")</f>
        <v/>
      </c>
      <c r="N1117" s="88" t="str">
        <f>IF(M1117="","",M1117+종합보정값!ON$17)</f>
        <v/>
      </c>
      <c r="O1117" s="89" t="str">
        <f>IF(P1117="","",P1117+종합보정값!OM$18)</f>
        <v/>
      </c>
      <c r="P1117" s="89" t="str">
        <f>IFERROR(IF(INDEX(종합보정값!$OM:$OM,MATCH(SUBSTITUTE($B1117,"자연3","자연2"),종합보정값!$OL:$OL,0))="","",INDEX(종합보정값!$OM:$OM,MATCH(SUBSTITUTE($B1117,"자연3","자연2"),종합보정값!$OL:$OL,0))+종합보정값!ON$10+종합보정값!ON$39),"")</f>
        <v/>
      </c>
      <c r="Q1117" s="89" t="str">
        <f>IF(P1117="","",P1117+종합보정값!ON$18)</f>
        <v/>
      </c>
    </row>
    <row r="1118" spans="2:17">
      <c r="B1118" s="84" t="s">
        <v>2546</v>
      </c>
      <c r="C1118" s="85" t="str">
        <f>IF(D1118="","",D1118+종합보정값!OM$14)</f>
        <v/>
      </c>
      <c r="D1118" s="85" t="str">
        <f>IFERROR(IF(INDEX(종합보정값!$OM:$OM,MATCH($B1118,종합보정값!$OL:$OL,0))="","",INDEX(종합보정값!$OM:$OM,MATCH($B1118,종합보정값!$OL:$OL,0))+IF(INDEX(종합보정값!$OO:$OO,MATCH($B1118,종합보정값!$OL:$OL,0))="인문",종합보정값!OM$6,종합보정값!ON$6)),"")</f>
        <v/>
      </c>
      <c r="E1118" s="85" t="str">
        <f>IF(D1118="","",D1118+종합보정값!ON$14)</f>
        <v/>
      </c>
      <c r="F1118" s="86" t="str">
        <f>IF(G1118="","",G1118+종합보정값!OM$15)</f>
        <v/>
      </c>
      <c r="G1118" s="86" t="str">
        <f>IFERROR(IF(INDEX(종합보정값!$OM:$OM,MATCH($B1118,종합보정값!$OL:$OL,0))="","",INDEX(종합보정값!$OM:$OM,MATCH($B1118,종합보정값!$OL:$OL,0))+IF(INDEX(종합보정값!$OO:$OO,MATCH($B1118,종합보정값!$OL:$OL,0))="인문",종합보정값!OM$7,종합보정값!ON$7)),"")</f>
        <v/>
      </c>
      <c r="H1118" s="86" t="str">
        <f>IF(G1118="","",G1118+종합보정값!ON$15)</f>
        <v/>
      </c>
      <c r="I1118" s="87" t="str">
        <f>IF(J1118="","",J1118+종합보정값!OM$16)</f>
        <v/>
      </c>
      <c r="J1118" s="87" t="str">
        <f>IFERROR(IF(INDEX(종합보정값!$OM:$OM,MATCH($B1118,종합보정값!$OL:$OL,0))="","",INDEX(종합보정값!$OM:$OM,MATCH($B1118,종합보정값!$OL:$OL,0))+IF(INDEX(종합보정값!$OO:$OO,MATCH($B1118,종합보정값!$OL:$OL,0))="인문",종합보정값!OM$8,종합보정값!ON$8)),"")</f>
        <v/>
      </c>
      <c r="K1118" s="87" t="str">
        <f>IF(J1118="","",J1118+종합보정값!ON$16)</f>
        <v/>
      </c>
      <c r="L1118" s="88" t="str">
        <f>IF(M1118="","",M1118+종합보정값!OM$17)</f>
        <v/>
      </c>
      <c r="M1118" s="88" t="str">
        <f>IFERROR(IF(INDEX(종합보정값!$OM:$OM,MATCH($B1118,종합보정값!$OL:$OL,0))="","",INDEX(종합보정값!$OM:$OM,MATCH($B1118,종합보정값!$OL:$OL,0))+IF(INDEX(종합보정값!$OO:$OO,MATCH($B1118,종합보정값!$OL:$OL,0))="인문",종합보정값!OM$9,종합보정값!ON$9)),"")</f>
        <v/>
      </c>
      <c r="N1118" s="88" t="str">
        <f>IF(M1118="","",M1118+종합보정값!ON$17)</f>
        <v/>
      </c>
      <c r="O1118" s="89" t="str">
        <f>IF(P1118="","",P1118+종합보정값!OM$18)</f>
        <v/>
      </c>
      <c r="P1118" s="89" t="str">
        <f>IFERROR(IF(INDEX(종합보정값!$OM:$OM,MATCH($B1118,종합보정값!$OL:$OL,0))="","",INDEX(종합보정값!$OM:$OM,MATCH($B1118,종합보정값!$OL:$OL,0))+IF(INDEX(종합보정값!$OO:$OO,MATCH($B1118,종합보정값!$OL:$OL,0))="인문",종합보정값!OM$10,종합보정값!ON$10)),"")</f>
        <v/>
      </c>
      <c r="Q1118" s="89" t="str">
        <f>IF(P1118="","",P1118+종합보정값!ON$18)</f>
        <v/>
      </c>
    </row>
    <row r="1119" spans="2:17">
      <c r="B1119" s="84" t="s">
        <v>2547</v>
      </c>
      <c r="C1119" s="85" t="str">
        <f>IF(D1119="","",D1119+종합보정값!OM$14)</f>
        <v/>
      </c>
      <c r="D1119" s="85" t="str">
        <f>IFERROR(IF(INDEX(종합보정값!$OM:$OM,MATCH($B1119,종합보정값!$OL:$OL,0))="","",INDEX(종합보정값!$OM:$OM,MATCH($B1119,종합보정값!$OL:$OL,0))+IF(INDEX(종합보정값!$OO:$OO,MATCH($B1119,종합보정값!$OL:$OL,0))="인문",종합보정값!OM$6,종합보정값!ON$6)),"")</f>
        <v/>
      </c>
      <c r="E1119" s="85" t="str">
        <f>IF(D1119="","",D1119+종합보정값!ON$14)</f>
        <v/>
      </c>
      <c r="F1119" s="86" t="str">
        <f>IF(G1119="","",G1119+종합보정값!OM$15)</f>
        <v/>
      </c>
      <c r="G1119" s="86" t="str">
        <f>IFERROR(IF(INDEX(종합보정값!$OM:$OM,MATCH($B1119,종합보정값!$OL:$OL,0))="","",INDEX(종합보정값!$OM:$OM,MATCH($B1119,종합보정값!$OL:$OL,0))+IF(INDEX(종합보정값!$OO:$OO,MATCH($B1119,종합보정값!$OL:$OL,0))="인문",종합보정값!OM$7,종합보정값!ON$7)),"")</f>
        <v/>
      </c>
      <c r="H1119" s="86" t="str">
        <f>IF(G1119="","",G1119+종합보정값!ON$15)</f>
        <v/>
      </c>
      <c r="I1119" s="87" t="str">
        <f>IF(J1119="","",J1119+종합보정값!OM$16)</f>
        <v/>
      </c>
      <c r="J1119" s="87" t="str">
        <f>IFERROR(IF(INDEX(종합보정값!$OM:$OM,MATCH($B1119,종합보정값!$OL:$OL,0))="","",INDEX(종합보정값!$OM:$OM,MATCH($B1119,종합보정값!$OL:$OL,0))+IF(INDEX(종합보정값!$OO:$OO,MATCH($B1119,종합보정값!$OL:$OL,0))="인문",종합보정값!OM$8,종합보정값!ON$8)),"")</f>
        <v/>
      </c>
      <c r="K1119" s="87" t="str">
        <f>IF(J1119="","",J1119+종합보정값!ON$16)</f>
        <v/>
      </c>
      <c r="L1119" s="88" t="str">
        <f>IF(M1119="","",M1119+종합보정값!OM$17)</f>
        <v/>
      </c>
      <c r="M1119" s="88" t="str">
        <f>IFERROR(IF(INDEX(종합보정값!$OM:$OM,MATCH($B1119,종합보정값!$OL:$OL,0))="","",INDEX(종합보정값!$OM:$OM,MATCH($B1119,종합보정값!$OL:$OL,0))+IF(INDEX(종합보정값!$OO:$OO,MATCH($B1119,종합보정값!$OL:$OL,0))="인문",종합보정값!OM$9,종합보정값!ON$9)),"")</f>
        <v/>
      </c>
      <c r="N1119" s="88" t="str">
        <f>IF(M1119="","",M1119+종합보정값!ON$17)</f>
        <v/>
      </c>
      <c r="O1119" s="89" t="str">
        <f>IF(P1119="","",P1119+종합보정값!OM$18)</f>
        <v/>
      </c>
      <c r="P1119" s="89" t="str">
        <f>IFERROR(IF(INDEX(종합보정값!$OM:$OM,MATCH($B1119,종합보정값!$OL:$OL,0))="","",INDEX(종합보정값!$OM:$OM,MATCH($B1119,종합보정값!$OL:$OL,0))+IF(INDEX(종합보정값!$OO:$OO,MATCH($B1119,종합보정값!$OL:$OL,0))="인문",종합보정값!OM$10,종합보정값!ON$10)),"")</f>
        <v/>
      </c>
      <c r="Q1119" s="89" t="str">
        <f>IF(P1119="","",P1119+종합보정값!ON$18)</f>
        <v/>
      </c>
    </row>
    <row r="1120" spans="2:17">
      <c r="B1120" s="84" t="s">
        <v>2548</v>
      </c>
      <c r="C1120" s="85" t="str">
        <f>IF(D1120="","",D1120+종합보정값!OM$14)</f>
        <v/>
      </c>
      <c r="D1120" s="85" t="str">
        <f>IFERROR(IF(INDEX(종합보정값!$OM:$OM,MATCH($B1120,종합보정값!$OL:$OL,0))="","",INDEX(종합보정값!$OM:$OM,MATCH($B1120,종합보정값!$OL:$OL,0))+IF(INDEX(종합보정값!$OO:$OO,MATCH($B1120,종합보정값!$OL:$OL,0))="인문",종합보정값!OM$6,종합보정값!ON$6)),"")</f>
        <v/>
      </c>
      <c r="E1120" s="85" t="str">
        <f>IF(D1120="","",D1120+종합보정값!ON$14)</f>
        <v/>
      </c>
      <c r="F1120" s="86" t="str">
        <f>IF(G1120="","",G1120+종합보정값!OM$15)</f>
        <v/>
      </c>
      <c r="G1120" s="86" t="str">
        <f>IFERROR(IF(INDEX(종합보정값!$OM:$OM,MATCH($B1120,종합보정값!$OL:$OL,0))="","",INDEX(종합보정값!$OM:$OM,MATCH($B1120,종합보정값!$OL:$OL,0))+IF(INDEX(종합보정값!$OO:$OO,MATCH($B1120,종합보정값!$OL:$OL,0))="인문",종합보정값!OM$7,종합보정값!ON$7)),"")</f>
        <v/>
      </c>
      <c r="H1120" s="86" t="str">
        <f>IF(G1120="","",G1120+종합보정값!ON$15)</f>
        <v/>
      </c>
      <c r="I1120" s="87" t="str">
        <f>IF(J1120="","",J1120+종합보정값!OM$16)</f>
        <v/>
      </c>
      <c r="J1120" s="87" t="str">
        <f>IFERROR(IF(INDEX(종합보정값!$OM:$OM,MATCH($B1120,종합보정값!$OL:$OL,0))="","",INDEX(종합보정값!$OM:$OM,MATCH($B1120,종합보정값!$OL:$OL,0))+IF(INDEX(종합보정값!$OO:$OO,MATCH($B1120,종합보정값!$OL:$OL,0))="인문",종합보정값!OM$8,종합보정값!ON$8)),"")</f>
        <v/>
      </c>
      <c r="K1120" s="87" t="str">
        <f>IF(J1120="","",J1120+종합보정값!ON$16)</f>
        <v/>
      </c>
      <c r="L1120" s="88" t="str">
        <f>IF(M1120="","",M1120+종합보정값!OM$17)</f>
        <v/>
      </c>
      <c r="M1120" s="88" t="str">
        <f>IFERROR(IF(INDEX(종합보정값!$OM:$OM,MATCH($B1120,종합보정값!$OL:$OL,0))="","",INDEX(종합보정값!$OM:$OM,MATCH($B1120,종합보정값!$OL:$OL,0))+IF(INDEX(종합보정값!$OO:$OO,MATCH($B1120,종합보정값!$OL:$OL,0))="인문",종합보정값!OM$9,종합보정값!ON$9)),"")</f>
        <v/>
      </c>
      <c r="N1120" s="88" t="str">
        <f>IF(M1120="","",M1120+종합보정값!ON$17)</f>
        <v/>
      </c>
      <c r="O1120" s="89" t="str">
        <f>IF(P1120="","",P1120+종합보정값!OM$18)</f>
        <v/>
      </c>
      <c r="P1120" s="89" t="str">
        <f>IFERROR(IF(INDEX(종합보정값!$OM:$OM,MATCH($B1120,종합보정값!$OL:$OL,0))="","",INDEX(종합보정값!$OM:$OM,MATCH($B1120,종합보정값!$OL:$OL,0))+IF(INDEX(종합보정값!$OO:$OO,MATCH($B1120,종합보정값!$OL:$OL,0))="인문",종합보정값!OM$10,종합보정값!ON$10)),"")</f>
        <v/>
      </c>
      <c r="Q1120" s="89" t="str">
        <f>IF(P1120="","",P1120+종합보정값!ON$18)</f>
        <v/>
      </c>
    </row>
    <row r="1121" spans="2:17">
      <c r="B1121" s="84" t="s">
        <v>2549</v>
      </c>
      <c r="C1121" s="85" t="str">
        <f>IF(D1121="","",D1121+종합보정값!OM$14)</f>
        <v/>
      </c>
      <c r="D1121" s="85" t="str">
        <f>IFERROR(IF(INDEX(종합보정값!$OM:$OM,MATCH($B1121,종합보정값!$OL:$OL,0))="","",INDEX(종합보정값!$OM:$OM,MATCH($B1121,종합보정값!$OL:$OL,0))+IF(INDEX(종합보정값!$OO:$OO,MATCH($B1121,종합보정값!$OL:$OL,0))="인문",종합보정값!OM$6,종합보정값!ON$6)),"")</f>
        <v/>
      </c>
      <c r="E1121" s="85" t="str">
        <f>IF(D1121="","",D1121+종합보정값!ON$14)</f>
        <v/>
      </c>
      <c r="F1121" s="86" t="str">
        <f>IF(G1121="","",G1121+종합보정값!OM$15)</f>
        <v/>
      </c>
      <c r="G1121" s="86" t="str">
        <f>IFERROR(IF(INDEX(종합보정값!$OM:$OM,MATCH($B1121,종합보정값!$OL:$OL,0))="","",INDEX(종합보정값!$OM:$OM,MATCH($B1121,종합보정값!$OL:$OL,0))+IF(INDEX(종합보정값!$OO:$OO,MATCH($B1121,종합보정값!$OL:$OL,0))="인문",종합보정값!OM$7,종합보정값!ON$7)),"")</f>
        <v/>
      </c>
      <c r="H1121" s="86" t="str">
        <f>IF(G1121="","",G1121+종합보정값!ON$15)</f>
        <v/>
      </c>
      <c r="I1121" s="87" t="str">
        <f>IF(J1121="","",J1121+종합보정값!OM$16)</f>
        <v/>
      </c>
      <c r="J1121" s="87" t="str">
        <f>IFERROR(IF(INDEX(종합보정값!$OM:$OM,MATCH($B1121,종합보정값!$OL:$OL,0))="","",INDEX(종합보정값!$OM:$OM,MATCH($B1121,종합보정값!$OL:$OL,0))+IF(INDEX(종합보정값!$OO:$OO,MATCH($B1121,종합보정값!$OL:$OL,0))="인문",종합보정값!OM$8,종합보정값!ON$8)),"")</f>
        <v/>
      </c>
      <c r="K1121" s="87" t="str">
        <f>IF(J1121="","",J1121+종합보정값!ON$16)</f>
        <v/>
      </c>
      <c r="L1121" s="88" t="str">
        <f>IF(M1121="","",M1121+종합보정값!OM$17)</f>
        <v/>
      </c>
      <c r="M1121" s="88" t="str">
        <f>IFERROR(IF(INDEX(종합보정값!$OM:$OM,MATCH($B1121,종합보정값!$OL:$OL,0))="","",INDEX(종합보정값!$OM:$OM,MATCH($B1121,종합보정값!$OL:$OL,0))+IF(INDEX(종합보정값!$OO:$OO,MATCH($B1121,종합보정값!$OL:$OL,0))="인문",종합보정값!OM$9,종합보정값!ON$9)),"")</f>
        <v/>
      </c>
      <c r="N1121" s="88" t="str">
        <f>IF(M1121="","",M1121+종합보정값!ON$17)</f>
        <v/>
      </c>
      <c r="O1121" s="89" t="str">
        <f>IF(P1121="","",P1121+종합보정값!OM$18)</f>
        <v/>
      </c>
      <c r="P1121" s="89" t="str">
        <f>IFERROR(IF(INDEX(종합보정값!$OM:$OM,MATCH($B1121,종합보정값!$OL:$OL,0))="","",INDEX(종합보정값!$OM:$OM,MATCH($B1121,종합보정값!$OL:$OL,0))+IF(INDEX(종합보정값!$OO:$OO,MATCH($B1121,종합보정값!$OL:$OL,0))="인문",종합보정값!OM$10,종합보정값!ON$10)),"")</f>
        <v/>
      </c>
      <c r="Q1121" s="89" t="str">
        <f>IF(P1121="","",P1121+종합보정값!ON$18)</f>
        <v/>
      </c>
    </row>
    <row r="1123" spans="2:17">
      <c r="B1123" s="159" t="s">
        <v>2550</v>
      </c>
      <c r="C1123" s="154"/>
      <c r="D1123" s="154"/>
      <c r="E1123" s="154"/>
      <c r="F1123" s="154"/>
      <c r="G1123" s="154"/>
      <c r="H1123" s="154"/>
      <c r="I1123" s="154"/>
      <c r="J1123" s="154"/>
      <c r="K1123" s="154"/>
      <c r="L1123" s="154"/>
      <c r="M1123" s="154"/>
      <c r="N1123" s="154"/>
      <c r="O1123" s="154"/>
      <c r="P1123" s="154"/>
      <c r="Q1123" s="155"/>
    </row>
    <row r="1124" spans="2:17">
      <c r="B1124" s="78"/>
      <c r="C1124" s="163" t="s">
        <v>1862</v>
      </c>
      <c r="D1124" s="154"/>
      <c r="E1124" s="155"/>
      <c r="F1124" s="161" t="s">
        <v>1863</v>
      </c>
      <c r="G1124" s="154"/>
      <c r="H1124" s="155"/>
      <c r="I1124" s="162" t="s">
        <v>1864</v>
      </c>
      <c r="J1124" s="154"/>
      <c r="K1124" s="155"/>
      <c r="L1124" s="156" t="s">
        <v>1865</v>
      </c>
      <c r="M1124" s="154"/>
      <c r="N1124" s="155"/>
      <c r="O1124" s="157" t="s">
        <v>1866</v>
      </c>
      <c r="P1124" s="154"/>
      <c r="Q1124" s="155"/>
    </row>
    <row r="1125" spans="2:17">
      <c r="B1125" s="78" t="s">
        <v>1869</v>
      </c>
      <c r="C1125" s="79" t="s">
        <v>19</v>
      </c>
      <c r="D1125" s="79" t="s">
        <v>20</v>
      </c>
      <c r="E1125" s="79" t="s">
        <v>21</v>
      </c>
      <c r="F1125" s="80" t="s">
        <v>19</v>
      </c>
      <c r="G1125" s="80" t="s">
        <v>20</v>
      </c>
      <c r="H1125" s="80" t="s">
        <v>21</v>
      </c>
      <c r="I1125" s="81" t="s">
        <v>19</v>
      </c>
      <c r="J1125" s="81" t="s">
        <v>20</v>
      </c>
      <c r="K1125" s="81" t="s">
        <v>21</v>
      </c>
      <c r="L1125" s="82" t="s">
        <v>19</v>
      </c>
      <c r="M1125" s="82" t="s">
        <v>20</v>
      </c>
      <c r="N1125" s="82" t="s">
        <v>21</v>
      </c>
      <c r="O1125" s="83" t="s">
        <v>19</v>
      </c>
      <c r="P1125" s="83" t="s">
        <v>20</v>
      </c>
      <c r="Q1125" s="83" t="s">
        <v>21</v>
      </c>
    </row>
    <row r="1126" spans="2:17">
      <c r="B1126" s="84" t="s">
        <v>2551</v>
      </c>
      <c r="C1126" s="85" t="str">
        <f>IF(D1126="","",D1126+종합보정값!OR$14)</f>
        <v/>
      </c>
      <c r="D1126" s="85" t="str">
        <f>IFERROR(IF(INDEX(종합보정값!$OR:$OR,MATCH(SUBSTITUTE($B1126,"인문1","인문2"),종합보정값!$OQ:$OQ,0))="","",INDEX(종합보정값!$OR:$OR,MATCH(SUBSTITUTE($B1126,"인문1","인문2"),종합보정값!$OQ:$OQ,0))+종합보정값!OR$6-종합보정값!OR$35),"")</f>
        <v/>
      </c>
      <c r="E1126" s="85" t="str">
        <f>IF(D1126="","",D1126+종합보정값!OS$14)</f>
        <v/>
      </c>
      <c r="F1126" s="86" t="str">
        <f>IF(G1126="","",G1126+종합보정값!OR$15)</f>
        <v/>
      </c>
      <c r="G1126" s="86" t="str">
        <f>IFERROR(IF(INDEX(종합보정값!$OR:$OR,MATCH(SUBSTITUTE($B1126,"인문1","인문2"),종합보정값!$OQ:$OQ,0))="","",INDEX(종합보정값!$OR:$OR,MATCH(SUBSTITUTE($B1126,"인문1","인문2"),종합보정값!$OQ:$OQ,0))+종합보정값!OR$7-종합보정값!OR$36),"")</f>
        <v/>
      </c>
      <c r="H1126" s="86" t="str">
        <f>IF(G1126="","",G1126+종합보정값!OS$15)</f>
        <v/>
      </c>
      <c r="I1126" s="87" t="str">
        <f>IF(J1126="","",J1126+종합보정값!OR$16)</f>
        <v/>
      </c>
      <c r="J1126" s="87" t="str">
        <f>IFERROR(IF(INDEX(종합보정값!$OR:$OR,MATCH(SUBSTITUTE($B1126,"인문1","인문2"),종합보정값!$OQ:$OQ,0))="","",INDEX(종합보정값!$OR:$OR,MATCH(SUBSTITUTE($B1126,"인문1","인문2"),종합보정값!$OQ:$OQ,0))+종합보정값!OR$8-종합보정값!OR$37),"")</f>
        <v/>
      </c>
      <c r="K1126" s="87" t="str">
        <f>IF(J1126="","",J1126+종합보정값!OS$16)</f>
        <v/>
      </c>
      <c r="L1126" s="88" t="str">
        <f>IF(M1126="","",M1126+종합보정값!OR$17)</f>
        <v/>
      </c>
      <c r="M1126" s="88" t="str">
        <f>IFERROR(IF(INDEX(종합보정값!$OR:$OR,MATCH(SUBSTITUTE($B1126,"인문1","인문2"),종합보정값!$OQ:$OQ,0))="","",INDEX(종합보정값!$OR:$OR,MATCH(SUBSTITUTE($B1126,"인문1","인문2"),종합보정값!$OQ:$OQ,0))+종합보정값!OR$9-종합보정값!OR$38),"")</f>
        <v/>
      </c>
      <c r="N1126" s="88" t="str">
        <f>IF(M1126="","",M1126+종합보정값!OS$17)</f>
        <v/>
      </c>
      <c r="O1126" s="89" t="str">
        <f>IF(P1126="","",P1126+종합보정값!OR$18)</f>
        <v/>
      </c>
      <c r="P1126" s="89" t="str">
        <f>IFERROR(IF(INDEX(종합보정값!$OR:$OR,MATCH(SUBSTITUTE($B1126,"인문1","인문2"),종합보정값!$OQ:$OQ,0))="","",INDEX(종합보정값!$OR:$OR,MATCH(SUBSTITUTE($B1126,"인문1","인문2"),종합보정값!$OQ:$OQ,0))+종합보정값!OR$10-종합보정값!OR$39),"")</f>
        <v/>
      </c>
      <c r="Q1126" s="89" t="str">
        <f>IF(P1126="","",P1126+종합보정값!OS$18)</f>
        <v/>
      </c>
    </row>
    <row r="1127" spans="2:17">
      <c r="B1127" s="84" t="s">
        <v>2552</v>
      </c>
      <c r="C1127" s="85" t="str">
        <f>IF(D1127="","",D1127+종합보정값!OR$14)</f>
        <v/>
      </c>
      <c r="D1127" s="85" t="str">
        <f>IFERROR(IF(INDEX(종합보정값!$OR:$OR,MATCH($B1127,종합보정값!$OQ:$OQ,0))="","",INDEX(종합보정값!$OR:$OR,MATCH($B1127,종합보정값!$OQ:$OQ,0))+IF(INDEX(종합보정값!$OT:$OT,MATCH($B1127,종합보정값!$OQ:$OQ,0))="인문",종합보정값!OR$6,종합보정값!OS$6)),"")</f>
        <v/>
      </c>
      <c r="E1127" s="85" t="str">
        <f>IF(D1127="","",D1127+종합보정값!OS$14)</f>
        <v/>
      </c>
      <c r="F1127" s="86" t="str">
        <f>IF(G1127="","",G1127+종합보정값!OR$15)</f>
        <v/>
      </c>
      <c r="G1127" s="86" t="str">
        <f>IFERROR(IF(INDEX(종합보정값!$OR:$OR,MATCH($B1127,종합보정값!$OQ:$OQ,0))="","",INDEX(종합보정값!$OR:$OR,MATCH($B1127,종합보정값!$OQ:$OQ,0))+IF(INDEX(종합보정값!$OT:$OT,MATCH($B1127,종합보정값!$OQ:$OQ,0))="인문",종합보정값!OR$7,종합보정값!OS$7)),"")</f>
        <v/>
      </c>
      <c r="H1127" s="86" t="str">
        <f>IF(G1127="","",G1127+종합보정값!OS$15)</f>
        <v/>
      </c>
      <c r="I1127" s="87" t="str">
        <f>IF(J1127="","",J1127+종합보정값!OR$16)</f>
        <v/>
      </c>
      <c r="J1127" s="87" t="str">
        <f>IFERROR(IF(INDEX(종합보정값!$OR:$OR,MATCH($B1127,종합보정값!$OQ:$OQ,0))="","",INDEX(종합보정값!$OR:$OR,MATCH($B1127,종합보정값!$OQ:$OQ,0))+IF(INDEX(종합보정값!$OT:$OT,MATCH($B1127,종합보정값!$OQ:$OQ,0))="인문",종합보정값!OR$8,종합보정값!OS$8)),"")</f>
        <v/>
      </c>
      <c r="K1127" s="87" t="str">
        <f>IF(J1127="","",J1127+종합보정값!OS$16)</f>
        <v/>
      </c>
      <c r="L1127" s="88" t="str">
        <f>IF(M1127="","",M1127+종합보정값!OR$17)</f>
        <v/>
      </c>
      <c r="M1127" s="88" t="str">
        <f>IFERROR(IF(INDEX(종합보정값!$OR:$OR,MATCH($B1127,종합보정값!$OQ:$OQ,0))="","",INDEX(종합보정값!$OR:$OR,MATCH($B1127,종합보정값!$OQ:$OQ,0))+IF(INDEX(종합보정값!$OT:$OT,MATCH($B1127,종합보정값!$OQ:$OQ,0))="인문",종합보정값!OR$9,종합보정값!OS$9)),"")</f>
        <v/>
      </c>
      <c r="N1127" s="88" t="str">
        <f>IF(M1127="","",M1127+종합보정값!OS$17)</f>
        <v/>
      </c>
      <c r="O1127" s="89" t="str">
        <f>IF(P1127="","",P1127+종합보정값!OR$18)</f>
        <v/>
      </c>
      <c r="P1127" s="89" t="str">
        <f>IFERROR(IF(INDEX(종합보정값!$OR:$OR,MATCH($B1127,종합보정값!$OQ:$OQ,0))="","",INDEX(종합보정값!$OR:$OR,MATCH($B1127,종합보정값!$OQ:$OQ,0))+IF(INDEX(종합보정값!$OT:$OT,MATCH($B1127,종합보정값!$OQ:$OQ,0))="인문",종합보정값!OR$10,종합보정값!OS$10)),"")</f>
        <v/>
      </c>
      <c r="Q1127" s="89" t="str">
        <f>IF(P1127="","",P1127+종합보정값!OS$18)</f>
        <v/>
      </c>
    </row>
    <row r="1128" spans="2:17">
      <c r="B1128" s="84" t="s">
        <v>2553</v>
      </c>
      <c r="C1128" s="85" t="str">
        <f>IF(D1128="","",D1128+종합보정값!OR$14)</f>
        <v/>
      </c>
      <c r="D1128" s="85" t="str">
        <f>IFERROR(IF(INDEX(종합보정값!$OR:$OR,MATCH(SUBSTITUTE($B1128,"인문3","인문2"),종합보정값!$OQ:$OQ,0))="","",INDEX(종합보정값!$OR:$OR,MATCH(SUBSTITUTE($B1128,"인문3","인문2"),종합보정값!$OQ:$OQ,0))+종합보정값!OR$6+종합보정값!OR$35),"")</f>
        <v/>
      </c>
      <c r="E1128" s="85" t="str">
        <f>IF(D1128="","",D1128+종합보정값!OS$14)</f>
        <v/>
      </c>
      <c r="F1128" s="86" t="str">
        <f>IF(G1128="","",G1128+종합보정값!OR$15)</f>
        <v/>
      </c>
      <c r="G1128" s="86" t="str">
        <f>IFERROR(IF(INDEX(종합보정값!$OR:$OR,MATCH(SUBSTITUTE($B1128,"인문3","인문2"),종합보정값!$OQ:$OQ,0))="","",INDEX(종합보정값!$OR:$OR,MATCH(SUBSTITUTE($B1128,"인문3","인문2"),종합보정값!$OQ:$OQ,0))+종합보정값!OR$7+종합보정값!OR$36),"")</f>
        <v/>
      </c>
      <c r="H1128" s="86" t="str">
        <f>IF(G1128="","",G1128+종합보정값!OS$15)</f>
        <v/>
      </c>
      <c r="I1128" s="87" t="str">
        <f>IF(J1128="","",J1128+종합보정값!OR$16)</f>
        <v/>
      </c>
      <c r="J1128" s="87" t="str">
        <f>IFERROR(IF(INDEX(종합보정값!$OR:$OR,MATCH(SUBSTITUTE($B1128,"인문3","인문2"),종합보정값!$OQ:$OQ,0))="","",INDEX(종합보정값!$OR:$OR,MATCH(SUBSTITUTE($B1128,"인문3","인문2"),종합보정값!$OQ:$OQ,0))+종합보정값!OR$8+종합보정값!OR$37),"")</f>
        <v/>
      </c>
      <c r="K1128" s="87" t="str">
        <f>IF(J1128="","",J1128+종합보정값!OS$16)</f>
        <v/>
      </c>
      <c r="L1128" s="88" t="str">
        <f>IF(M1128="","",M1128+종합보정값!OR$17)</f>
        <v/>
      </c>
      <c r="M1128" s="88" t="str">
        <f>IFERROR(IF(INDEX(종합보정값!$OR:$OR,MATCH(SUBSTITUTE($B1128,"인문3","인문2"),종합보정값!$OQ:$OQ,0))="","",INDEX(종합보정값!$OR:$OR,MATCH(SUBSTITUTE($B1128,"인문3","인문2"),종합보정값!$OQ:$OQ,0))+종합보정값!OR$9+종합보정값!OR$38),"")</f>
        <v/>
      </c>
      <c r="N1128" s="88" t="str">
        <f>IF(M1128="","",M1128+종합보정값!OS$17)</f>
        <v/>
      </c>
      <c r="O1128" s="89" t="str">
        <f>IF(P1128="","",P1128+종합보정값!OR$18)</f>
        <v/>
      </c>
      <c r="P1128" s="89" t="str">
        <f>IFERROR(IF(INDEX(종합보정값!$OR:$OR,MATCH(SUBSTITUTE($B1128,"인문3","인문2"),종합보정값!$OQ:$OQ,0))="","",INDEX(종합보정값!$OR:$OR,MATCH(SUBSTITUTE($B1128,"인문3","인문2"),종합보정값!$OQ:$OQ,0))+종합보정값!OR$10+종합보정값!OR$39),"")</f>
        <v/>
      </c>
      <c r="Q1128" s="89" t="str">
        <f>IF(P1128="","",P1128+종합보정값!OS$18)</f>
        <v/>
      </c>
    </row>
    <row r="1129" spans="2:17">
      <c r="B1129" s="84" t="s">
        <v>2554</v>
      </c>
      <c r="C1129" s="85" t="str">
        <f>IF(D1129="","",D1129+종합보정값!OR$14)</f>
        <v/>
      </c>
      <c r="D1129" s="85" t="str">
        <f>IFERROR(IF(INDEX(종합보정값!$OR:$OR,MATCH(SUBSTITUTE($B1129,"자연1","자연2"),종합보정값!$OQ:$OQ,0))="","",INDEX(종합보정값!$OR:$OR,MATCH(SUBSTITUTE($B1129,"자연1","자연2"),종합보정값!$OQ:$OQ,0))+종합보정값!OS$6-종합보정값!OS$35),"")</f>
        <v/>
      </c>
      <c r="E1129" s="85" t="str">
        <f>IF(D1129="","",D1129+종합보정값!OS$14)</f>
        <v/>
      </c>
      <c r="F1129" s="86" t="str">
        <f>IF(G1129="","",G1129+종합보정값!OR$15)</f>
        <v/>
      </c>
      <c r="G1129" s="86" t="str">
        <f>IFERROR(IF(INDEX(종합보정값!$OR:$OR,MATCH(SUBSTITUTE($B1129,"자연1","자연2"),종합보정값!$OQ:$OQ,0))="","",INDEX(종합보정값!$OR:$OR,MATCH(SUBSTITUTE($B1129,"자연1","자연2"),종합보정값!$OQ:$OQ,0))+종합보정값!OS$7-종합보정값!OS$36),"")</f>
        <v/>
      </c>
      <c r="H1129" s="86" t="str">
        <f>IF(G1129="","",G1129+종합보정값!OS$15)</f>
        <v/>
      </c>
      <c r="I1129" s="87" t="str">
        <f>IF(J1129="","",J1129+종합보정값!OR$16)</f>
        <v/>
      </c>
      <c r="J1129" s="87" t="str">
        <f>IFERROR(IF(INDEX(종합보정값!$OR:$OR,MATCH(SUBSTITUTE($B1129,"자연1","자연2"),종합보정값!$OQ:$OQ,0))="","",INDEX(종합보정값!$OR:$OR,MATCH(SUBSTITUTE($B1129,"자연1","자연2"),종합보정값!$OQ:$OQ,0))+종합보정값!OS$8-종합보정값!OS$37),"")</f>
        <v/>
      </c>
      <c r="K1129" s="87" t="str">
        <f>IF(J1129="","",J1129+종합보정값!OS$16)</f>
        <v/>
      </c>
      <c r="L1129" s="88" t="str">
        <f>IF(M1129="","",M1129+종합보정값!OR$17)</f>
        <v/>
      </c>
      <c r="M1129" s="88" t="str">
        <f>IFERROR(IF(INDEX(종합보정값!$OR:$OR,MATCH(SUBSTITUTE($B1129,"자연1","자연2"),종합보정값!$OQ:$OQ,0))="","",INDEX(종합보정값!$OR:$OR,MATCH(SUBSTITUTE($B1129,"자연1","자연2"),종합보정값!$OQ:$OQ,0))+종합보정값!OS$9-종합보정값!OS$38),"")</f>
        <v/>
      </c>
      <c r="N1129" s="88" t="str">
        <f>IF(M1129="","",M1129+종합보정값!OS$17)</f>
        <v/>
      </c>
      <c r="O1129" s="89" t="str">
        <f>IF(P1129="","",P1129+종합보정값!OR$18)</f>
        <v/>
      </c>
      <c r="P1129" s="89" t="str">
        <f>IFERROR(IF(INDEX(종합보정값!$OR:$OR,MATCH(SUBSTITUTE($B1129,"자연1","자연2"),종합보정값!$OQ:$OQ,0))="","",INDEX(종합보정값!$OR:$OR,MATCH(SUBSTITUTE($B1129,"자연1","자연2"),종합보정값!$OQ:$OQ,0))+종합보정값!OS$10-종합보정값!OS$39),"")</f>
        <v/>
      </c>
      <c r="Q1129" s="89" t="str">
        <f>IF(P1129="","",P1129+종합보정값!OS$18)</f>
        <v/>
      </c>
    </row>
    <row r="1130" spans="2:17">
      <c r="B1130" s="84" t="s">
        <v>2555</v>
      </c>
      <c r="C1130" s="85" t="str">
        <f>IF(D1130="","",D1130+종합보정값!OR$14)</f>
        <v/>
      </c>
      <c r="D1130" s="85" t="str">
        <f>IFERROR(IF(INDEX(종합보정값!$OR:$OR,MATCH($B1130,종합보정값!$OQ:$OQ,0))="","",INDEX(종합보정값!$OR:$OR,MATCH($B1130,종합보정값!$OQ:$OQ,0))+IF(INDEX(종합보정값!$OT:$OT,MATCH($B1130,종합보정값!$OQ:$OQ,0))="인문",종합보정값!OR$6,종합보정값!OS$6)),"")</f>
        <v/>
      </c>
      <c r="E1130" s="85" t="str">
        <f>IF(D1130="","",D1130+종합보정값!OS$14)</f>
        <v/>
      </c>
      <c r="F1130" s="86" t="str">
        <f>IF(G1130="","",G1130+종합보정값!OR$15)</f>
        <v/>
      </c>
      <c r="G1130" s="86" t="str">
        <f>IFERROR(IF(INDEX(종합보정값!$OR:$OR,MATCH($B1130,종합보정값!$OQ:$OQ,0))="","",INDEX(종합보정값!$OR:$OR,MATCH($B1130,종합보정값!$OQ:$OQ,0))+IF(INDEX(종합보정값!$OT:$OT,MATCH($B1130,종합보정값!$OQ:$OQ,0))="인문",종합보정값!OR$7,종합보정값!OS$7)),"")</f>
        <v/>
      </c>
      <c r="H1130" s="86" t="str">
        <f>IF(G1130="","",G1130+종합보정값!OS$15)</f>
        <v/>
      </c>
      <c r="I1130" s="87" t="str">
        <f>IF(J1130="","",J1130+종합보정값!OR$16)</f>
        <v/>
      </c>
      <c r="J1130" s="87" t="str">
        <f>IFERROR(IF(INDEX(종합보정값!$OR:$OR,MATCH($B1130,종합보정값!$OQ:$OQ,0))="","",INDEX(종합보정값!$OR:$OR,MATCH($B1130,종합보정값!$OQ:$OQ,0))+IF(INDEX(종합보정값!$OT:$OT,MATCH($B1130,종합보정값!$OQ:$OQ,0))="인문",종합보정값!OR$8,종합보정값!OS$8)),"")</f>
        <v/>
      </c>
      <c r="K1130" s="87" t="str">
        <f>IF(J1130="","",J1130+종합보정값!OS$16)</f>
        <v/>
      </c>
      <c r="L1130" s="88" t="str">
        <f>IF(M1130="","",M1130+종합보정값!OR$17)</f>
        <v/>
      </c>
      <c r="M1130" s="88" t="str">
        <f>IFERROR(IF(INDEX(종합보정값!$OR:$OR,MATCH($B1130,종합보정값!$OQ:$OQ,0))="","",INDEX(종합보정값!$OR:$OR,MATCH($B1130,종합보정값!$OQ:$OQ,0))+IF(INDEX(종합보정값!$OT:$OT,MATCH($B1130,종합보정값!$OQ:$OQ,0))="인문",종합보정값!OR$9,종합보정값!OS$9)),"")</f>
        <v/>
      </c>
      <c r="N1130" s="88" t="str">
        <f>IF(M1130="","",M1130+종합보정값!OS$17)</f>
        <v/>
      </c>
      <c r="O1130" s="89" t="str">
        <f>IF(P1130="","",P1130+종합보정값!OR$18)</f>
        <v/>
      </c>
      <c r="P1130" s="89" t="str">
        <f>IFERROR(IF(INDEX(종합보정값!$OR:$OR,MATCH($B1130,종합보정값!$OQ:$OQ,0))="","",INDEX(종합보정값!$OR:$OR,MATCH($B1130,종합보정값!$OQ:$OQ,0))+IF(INDEX(종합보정값!$OT:$OT,MATCH($B1130,종합보정값!$OQ:$OQ,0))="인문",종합보정값!OR$10,종합보정값!OS$10)),"")</f>
        <v/>
      </c>
      <c r="Q1130" s="89" t="str">
        <f>IF(P1130="","",P1130+종합보정값!OS$18)</f>
        <v/>
      </c>
    </row>
    <row r="1131" spans="2:17">
      <c r="B1131" s="84" t="s">
        <v>2556</v>
      </c>
      <c r="C1131" s="85" t="str">
        <f>IF(D1131="","",D1131+종합보정값!OR$14)</f>
        <v/>
      </c>
      <c r="D1131" s="85" t="str">
        <f>IFERROR(IF(INDEX(종합보정값!$OR:$OR,MATCH(SUBSTITUTE($B1131,"자연3","자연2"),종합보정값!$OQ:$OQ,0))="","",INDEX(종합보정값!$OR:$OR,MATCH(SUBSTITUTE($B1131,"자연3","자연2"),종합보정값!$OQ:$OQ,0))+종합보정값!OS$6+종합보정값!OS$35),"")</f>
        <v/>
      </c>
      <c r="E1131" s="85" t="str">
        <f>IF(D1131="","",D1131+종합보정값!OS$14)</f>
        <v/>
      </c>
      <c r="F1131" s="86" t="str">
        <f>IF(G1131="","",G1131+종합보정값!OR$15)</f>
        <v/>
      </c>
      <c r="G1131" s="86" t="str">
        <f>IFERROR(IF(INDEX(종합보정값!$OR:$OR,MATCH(SUBSTITUTE($B1131,"자연3","자연2"),종합보정값!$OQ:$OQ,0))="","",INDEX(종합보정값!$OR:$OR,MATCH(SUBSTITUTE($B1131,"자연3","자연2"),종합보정값!$OQ:$OQ,0))+종합보정값!OS$7+종합보정값!OS$36),"")</f>
        <v/>
      </c>
      <c r="H1131" s="86" t="str">
        <f>IF(G1131="","",G1131+종합보정값!OS$15)</f>
        <v/>
      </c>
      <c r="I1131" s="87" t="str">
        <f>IF(J1131="","",J1131+종합보정값!OR$16)</f>
        <v/>
      </c>
      <c r="J1131" s="87" t="str">
        <f>IFERROR(IF(INDEX(종합보정값!$OR:$OR,MATCH(SUBSTITUTE($B1131,"자연3","자연2"),종합보정값!$OQ:$OQ,0))="","",INDEX(종합보정값!$OR:$OR,MATCH(SUBSTITUTE($B1131,"자연3","자연2"),종합보정값!$OQ:$OQ,0))+종합보정값!OS$8+종합보정값!OS$37),"")</f>
        <v/>
      </c>
      <c r="K1131" s="87" t="str">
        <f>IF(J1131="","",J1131+종합보정값!OS$16)</f>
        <v/>
      </c>
      <c r="L1131" s="88" t="str">
        <f>IF(M1131="","",M1131+종합보정값!OR$17)</f>
        <v/>
      </c>
      <c r="M1131" s="88" t="str">
        <f>IFERROR(IF(INDEX(종합보정값!$OR:$OR,MATCH(SUBSTITUTE($B1131,"자연3","자연2"),종합보정값!$OQ:$OQ,0))="","",INDEX(종합보정값!$OR:$OR,MATCH(SUBSTITUTE($B1131,"자연3","자연2"),종합보정값!$OQ:$OQ,0))+종합보정값!OS$9+종합보정값!OS$38),"")</f>
        <v/>
      </c>
      <c r="N1131" s="88" t="str">
        <f>IF(M1131="","",M1131+종합보정값!OS$17)</f>
        <v/>
      </c>
      <c r="O1131" s="89" t="str">
        <f>IF(P1131="","",P1131+종합보정값!OR$18)</f>
        <v/>
      </c>
      <c r="P1131" s="89" t="str">
        <f>IFERROR(IF(INDEX(종합보정값!$OR:$OR,MATCH(SUBSTITUTE($B1131,"자연3","자연2"),종합보정값!$OQ:$OQ,0))="","",INDEX(종합보정값!$OR:$OR,MATCH(SUBSTITUTE($B1131,"자연3","자연2"),종합보정값!$OQ:$OQ,0))+종합보정값!OS$10+종합보정값!OS$39),"")</f>
        <v/>
      </c>
      <c r="Q1131" s="89" t="str">
        <f>IF(P1131="","",P1131+종합보정값!OS$18)</f>
        <v/>
      </c>
    </row>
    <row r="1132" spans="2:17">
      <c r="B1132" s="84" t="s">
        <v>2557</v>
      </c>
      <c r="C1132" s="85" t="str">
        <f>IF(D1132="","",D1132+종합보정값!OR$14)</f>
        <v/>
      </c>
      <c r="D1132" s="85" t="str">
        <f>IFERROR(IF(INDEX(종합보정값!$OR:$OR,MATCH($B1132,종합보정값!$OQ:$OQ,0))="","",INDEX(종합보정값!$OR:$OR,MATCH($B1132,종합보정값!$OQ:$OQ,0))+IF(INDEX(종합보정값!$OT:$OT,MATCH($B1132,종합보정값!$OQ:$OQ,0))="인문",종합보정값!OR$6,종합보정값!OS$6)),"")</f>
        <v/>
      </c>
      <c r="E1132" s="85" t="str">
        <f>IF(D1132="","",D1132+종합보정값!OS$14)</f>
        <v/>
      </c>
      <c r="F1132" s="86" t="str">
        <f>IF(G1132="","",G1132+종합보정값!OR$15)</f>
        <v/>
      </c>
      <c r="G1132" s="86" t="str">
        <f>IFERROR(IF(INDEX(종합보정값!$OR:$OR,MATCH($B1132,종합보정값!$OQ:$OQ,0))="","",INDEX(종합보정값!$OR:$OR,MATCH($B1132,종합보정값!$OQ:$OQ,0))+IF(INDEX(종합보정값!$OT:$OT,MATCH($B1132,종합보정값!$OQ:$OQ,0))="인문",종합보정값!OR$7,종합보정값!OS$7)),"")</f>
        <v/>
      </c>
      <c r="H1132" s="86" t="str">
        <f>IF(G1132="","",G1132+종합보정값!OS$15)</f>
        <v/>
      </c>
      <c r="I1132" s="87" t="str">
        <f>IF(J1132="","",J1132+종합보정값!OR$16)</f>
        <v/>
      </c>
      <c r="J1132" s="87" t="str">
        <f>IFERROR(IF(INDEX(종합보정값!$OR:$OR,MATCH($B1132,종합보정값!$OQ:$OQ,0))="","",INDEX(종합보정값!$OR:$OR,MATCH($B1132,종합보정값!$OQ:$OQ,0))+IF(INDEX(종합보정값!$OT:$OT,MATCH($B1132,종합보정값!$OQ:$OQ,0))="인문",종합보정값!OR$8,종합보정값!OS$8)),"")</f>
        <v/>
      </c>
      <c r="K1132" s="87" t="str">
        <f>IF(J1132="","",J1132+종합보정값!OS$16)</f>
        <v/>
      </c>
      <c r="L1132" s="88" t="str">
        <f>IF(M1132="","",M1132+종합보정값!OR$17)</f>
        <v/>
      </c>
      <c r="M1132" s="88" t="str">
        <f>IFERROR(IF(INDEX(종합보정값!$OR:$OR,MATCH($B1132,종합보정값!$OQ:$OQ,0))="","",INDEX(종합보정값!$OR:$OR,MATCH($B1132,종합보정값!$OQ:$OQ,0))+IF(INDEX(종합보정값!$OT:$OT,MATCH($B1132,종합보정값!$OQ:$OQ,0))="인문",종합보정값!OR$9,종합보정값!OS$9)),"")</f>
        <v/>
      </c>
      <c r="N1132" s="88" t="str">
        <f>IF(M1132="","",M1132+종합보정값!OS$17)</f>
        <v/>
      </c>
      <c r="O1132" s="89" t="str">
        <f>IF(P1132="","",P1132+종합보정값!OR$18)</f>
        <v/>
      </c>
      <c r="P1132" s="89" t="str">
        <f>IFERROR(IF(INDEX(종합보정값!$OR:$OR,MATCH($B1132,종합보정값!$OQ:$OQ,0))="","",INDEX(종합보정값!$OR:$OR,MATCH($B1132,종합보정값!$OQ:$OQ,0))+IF(INDEX(종합보정값!$OT:$OT,MATCH($B1132,종합보정값!$OQ:$OQ,0))="인문",종합보정값!OR$10,종합보정값!OS$10)),"")</f>
        <v/>
      </c>
      <c r="Q1132" s="89" t="str">
        <f>IF(P1132="","",P1132+종합보정값!OS$18)</f>
        <v/>
      </c>
    </row>
    <row r="1133" spans="2:17">
      <c r="B1133" s="84" t="s">
        <v>2558</v>
      </c>
      <c r="C1133" s="85" t="str">
        <f>IF(D1133="","",D1133+종합보정값!OR$14)</f>
        <v/>
      </c>
      <c r="D1133" s="85" t="str">
        <f>IFERROR(IF(INDEX(종합보정값!$OR:$OR,MATCH($B1133,종합보정값!$OQ:$OQ,0))="","",INDEX(종합보정값!$OR:$OR,MATCH($B1133,종합보정값!$OQ:$OQ,0))+IF(INDEX(종합보정값!$OT:$OT,MATCH($B1133,종합보정값!$OQ:$OQ,0))="인문",종합보정값!OR$6,종합보정값!OS$6)),"")</f>
        <v/>
      </c>
      <c r="E1133" s="85" t="str">
        <f>IF(D1133="","",D1133+종합보정값!OS$14)</f>
        <v/>
      </c>
      <c r="F1133" s="86" t="str">
        <f>IF(G1133="","",G1133+종합보정값!OR$15)</f>
        <v/>
      </c>
      <c r="G1133" s="86" t="str">
        <f>IFERROR(IF(INDEX(종합보정값!$OR:$OR,MATCH($B1133,종합보정값!$OQ:$OQ,0))="","",INDEX(종합보정값!$OR:$OR,MATCH($B1133,종합보정값!$OQ:$OQ,0))+IF(INDEX(종합보정값!$OT:$OT,MATCH($B1133,종합보정값!$OQ:$OQ,0))="인문",종합보정값!OR$7,종합보정값!OS$7)),"")</f>
        <v/>
      </c>
      <c r="H1133" s="86" t="str">
        <f>IF(G1133="","",G1133+종합보정값!OS$15)</f>
        <v/>
      </c>
      <c r="I1133" s="87" t="str">
        <f>IF(J1133="","",J1133+종합보정값!OR$16)</f>
        <v/>
      </c>
      <c r="J1133" s="87" t="str">
        <f>IFERROR(IF(INDEX(종합보정값!$OR:$OR,MATCH($B1133,종합보정값!$OQ:$OQ,0))="","",INDEX(종합보정값!$OR:$OR,MATCH($B1133,종합보정값!$OQ:$OQ,0))+IF(INDEX(종합보정값!$OT:$OT,MATCH($B1133,종합보정값!$OQ:$OQ,0))="인문",종합보정값!OR$8,종합보정값!OS$8)),"")</f>
        <v/>
      </c>
      <c r="K1133" s="87" t="str">
        <f>IF(J1133="","",J1133+종합보정값!OS$16)</f>
        <v/>
      </c>
      <c r="L1133" s="88" t="str">
        <f>IF(M1133="","",M1133+종합보정값!OR$17)</f>
        <v/>
      </c>
      <c r="M1133" s="88" t="str">
        <f>IFERROR(IF(INDEX(종합보정값!$OR:$OR,MATCH($B1133,종합보정값!$OQ:$OQ,0))="","",INDEX(종합보정값!$OR:$OR,MATCH($B1133,종합보정값!$OQ:$OQ,0))+IF(INDEX(종합보정값!$OT:$OT,MATCH($B1133,종합보정값!$OQ:$OQ,0))="인문",종합보정값!OR$9,종합보정값!OS$9)),"")</f>
        <v/>
      </c>
      <c r="N1133" s="88" t="str">
        <f>IF(M1133="","",M1133+종합보정값!OS$17)</f>
        <v/>
      </c>
      <c r="O1133" s="89" t="str">
        <f>IF(P1133="","",P1133+종합보정값!OR$18)</f>
        <v/>
      </c>
      <c r="P1133" s="89" t="str">
        <f>IFERROR(IF(INDEX(종합보정값!$OR:$OR,MATCH($B1133,종합보정값!$OQ:$OQ,0))="","",INDEX(종합보정값!$OR:$OR,MATCH($B1133,종합보정값!$OQ:$OQ,0))+IF(INDEX(종합보정값!$OT:$OT,MATCH($B1133,종합보정값!$OQ:$OQ,0))="인문",종합보정값!OR$10,종합보정값!OS$10)),"")</f>
        <v/>
      </c>
      <c r="Q1133" s="89" t="str">
        <f>IF(P1133="","",P1133+종합보정값!OS$18)</f>
        <v/>
      </c>
    </row>
    <row r="1134" spans="2:17">
      <c r="B1134" s="84" t="s">
        <v>2559</v>
      </c>
      <c r="C1134" s="85" t="str">
        <f>IF(D1134="","",D1134+종합보정값!OR$14)</f>
        <v/>
      </c>
      <c r="D1134" s="85" t="str">
        <f>IFERROR(IF(INDEX(종합보정값!$OR:$OR,MATCH($B1134,종합보정값!$OQ:$OQ,0))="","",INDEX(종합보정값!$OR:$OR,MATCH($B1134,종합보정값!$OQ:$OQ,0))+IF(INDEX(종합보정값!$OT:$OT,MATCH($B1134,종합보정값!$OQ:$OQ,0))="인문",종합보정값!OR$6,종합보정값!OS$6)),"")</f>
        <v/>
      </c>
      <c r="E1134" s="85" t="str">
        <f>IF(D1134="","",D1134+종합보정값!OS$14)</f>
        <v/>
      </c>
      <c r="F1134" s="86" t="str">
        <f>IF(G1134="","",G1134+종합보정값!OR$15)</f>
        <v/>
      </c>
      <c r="G1134" s="86" t="str">
        <f>IFERROR(IF(INDEX(종합보정값!$OR:$OR,MATCH($B1134,종합보정값!$OQ:$OQ,0))="","",INDEX(종합보정값!$OR:$OR,MATCH($B1134,종합보정값!$OQ:$OQ,0))+IF(INDEX(종합보정값!$OT:$OT,MATCH($B1134,종합보정값!$OQ:$OQ,0))="인문",종합보정값!OR$7,종합보정값!OS$7)),"")</f>
        <v/>
      </c>
      <c r="H1134" s="86" t="str">
        <f>IF(G1134="","",G1134+종합보정값!OS$15)</f>
        <v/>
      </c>
      <c r="I1134" s="87" t="str">
        <f>IF(J1134="","",J1134+종합보정값!OR$16)</f>
        <v/>
      </c>
      <c r="J1134" s="87" t="str">
        <f>IFERROR(IF(INDEX(종합보정값!$OR:$OR,MATCH($B1134,종합보정값!$OQ:$OQ,0))="","",INDEX(종합보정값!$OR:$OR,MATCH($B1134,종합보정값!$OQ:$OQ,0))+IF(INDEX(종합보정값!$OT:$OT,MATCH($B1134,종합보정값!$OQ:$OQ,0))="인문",종합보정값!OR$8,종합보정값!OS$8)),"")</f>
        <v/>
      </c>
      <c r="K1134" s="87" t="str">
        <f>IF(J1134="","",J1134+종합보정값!OS$16)</f>
        <v/>
      </c>
      <c r="L1134" s="88" t="str">
        <f>IF(M1134="","",M1134+종합보정값!OR$17)</f>
        <v/>
      </c>
      <c r="M1134" s="88" t="str">
        <f>IFERROR(IF(INDEX(종합보정값!$OR:$OR,MATCH($B1134,종합보정값!$OQ:$OQ,0))="","",INDEX(종합보정값!$OR:$OR,MATCH($B1134,종합보정값!$OQ:$OQ,0))+IF(INDEX(종합보정값!$OT:$OT,MATCH($B1134,종합보정값!$OQ:$OQ,0))="인문",종합보정값!OR$9,종합보정값!OS$9)),"")</f>
        <v/>
      </c>
      <c r="N1134" s="88" t="str">
        <f>IF(M1134="","",M1134+종합보정값!OS$17)</f>
        <v/>
      </c>
      <c r="O1134" s="89" t="str">
        <f>IF(P1134="","",P1134+종합보정값!OR$18)</f>
        <v/>
      </c>
      <c r="P1134" s="89" t="str">
        <f>IFERROR(IF(INDEX(종합보정값!$OR:$OR,MATCH($B1134,종합보정값!$OQ:$OQ,0))="","",INDEX(종합보정값!$OR:$OR,MATCH($B1134,종합보정값!$OQ:$OQ,0))+IF(INDEX(종합보정값!$OT:$OT,MATCH($B1134,종합보정값!$OQ:$OQ,0))="인문",종합보정값!OR$10,종합보정값!OS$10)),"")</f>
        <v/>
      </c>
      <c r="Q1134" s="89" t="str">
        <f>IF(P1134="","",P1134+종합보정값!OS$18)</f>
        <v/>
      </c>
    </row>
    <row r="1135" spans="2:17">
      <c r="B1135" s="84" t="s">
        <v>2560</v>
      </c>
      <c r="C1135" s="85" t="str">
        <f>IF(D1135="","",D1135+종합보정값!OR$14)</f>
        <v/>
      </c>
      <c r="D1135" s="85" t="str">
        <f>IFERROR(IF(INDEX(종합보정값!$OR:$OR,MATCH($B1135,종합보정값!$OQ:$OQ,0))="","",INDEX(종합보정값!$OR:$OR,MATCH($B1135,종합보정값!$OQ:$OQ,0))+IF(INDEX(종합보정값!$OT:$OT,MATCH($B1135,종합보정값!$OQ:$OQ,0))="인문",종합보정값!OR$6,종합보정값!OS$6)),"")</f>
        <v/>
      </c>
      <c r="E1135" s="85" t="str">
        <f>IF(D1135="","",D1135+종합보정값!OS$14)</f>
        <v/>
      </c>
      <c r="F1135" s="86" t="str">
        <f>IF(G1135="","",G1135+종합보정값!OR$15)</f>
        <v/>
      </c>
      <c r="G1135" s="86" t="str">
        <f>IFERROR(IF(INDEX(종합보정값!$OR:$OR,MATCH($B1135,종합보정값!$OQ:$OQ,0))="","",INDEX(종합보정값!$OR:$OR,MATCH($B1135,종합보정값!$OQ:$OQ,0))+IF(INDEX(종합보정값!$OT:$OT,MATCH($B1135,종합보정값!$OQ:$OQ,0))="인문",종합보정값!OR$7,종합보정값!OS$7)),"")</f>
        <v/>
      </c>
      <c r="H1135" s="86" t="str">
        <f>IF(G1135="","",G1135+종합보정값!OS$15)</f>
        <v/>
      </c>
      <c r="I1135" s="87" t="str">
        <f>IF(J1135="","",J1135+종합보정값!OR$16)</f>
        <v/>
      </c>
      <c r="J1135" s="87" t="str">
        <f>IFERROR(IF(INDEX(종합보정값!$OR:$OR,MATCH($B1135,종합보정값!$OQ:$OQ,0))="","",INDEX(종합보정값!$OR:$OR,MATCH($B1135,종합보정값!$OQ:$OQ,0))+IF(INDEX(종합보정값!$OT:$OT,MATCH($B1135,종합보정값!$OQ:$OQ,0))="인문",종합보정값!OR$8,종합보정값!OS$8)),"")</f>
        <v/>
      </c>
      <c r="K1135" s="87" t="str">
        <f>IF(J1135="","",J1135+종합보정값!OS$16)</f>
        <v/>
      </c>
      <c r="L1135" s="88" t="str">
        <f>IF(M1135="","",M1135+종합보정값!OR$17)</f>
        <v/>
      </c>
      <c r="M1135" s="88" t="str">
        <f>IFERROR(IF(INDEX(종합보정값!$OR:$OR,MATCH($B1135,종합보정값!$OQ:$OQ,0))="","",INDEX(종합보정값!$OR:$OR,MATCH($B1135,종합보정값!$OQ:$OQ,0))+IF(INDEX(종합보정값!$OT:$OT,MATCH($B1135,종합보정값!$OQ:$OQ,0))="인문",종합보정값!OR$9,종합보정값!OS$9)),"")</f>
        <v/>
      </c>
      <c r="N1135" s="88" t="str">
        <f>IF(M1135="","",M1135+종합보정값!OS$17)</f>
        <v/>
      </c>
      <c r="O1135" s="89" t="str">
        <f>IF(P1135="","",P1135+종합보정값!OR$18)</f>
        <v/>
      </c>
      <c r="P1135" s="89" t="str">
        <f>IFERROR(IF(INDEX(종합보정값!$OR:$OR,MATCH($B1135,종합보정값!$OQ:$OQ,0))="","",INDEX(종합보정값!$OR:$OR,MATCH($B1135,종합보정값!$OQ:$OQ,0))+IF(INDEX(종합보정값!$OT:$OT,MATCH($B1135,종합보정값!$OQ:$OQ,0))="인문",종합보정값!OR$10,종합보정값!OS$10)),"")</f>
        <v/>
      </c>
      <c r="Q1135" s="89" t="str">
        <f>IF(P1135="","",P1135+종합보정값!OS$18)</f>
        <v/>
      </c>
    </row>
    <row r="1137" spans="2:17">
      <c r="B1137" s="159" t="s">
        <v>2561</v>
      </c>
      <c r="C1137" s="154"/>
      <c r="D1137" s="154"/>
      <c r="E1137" s="154"/>
      <c r="F1137" s="154"/>
      <c r="G1137" s="154"/>
      <c r="H1137" s="154"/>
      <c r="I1137" s="154"/>
      <c r="J1137" s="154"/>
      <c r="K1137" s="154"/>
      <c r="L1137" s="154"/>
      <c r="M1137" s="154"/>
      <c r="N1137" s="154"/>
      <c r="O1137" s="154"/>
      <c r="P1137" s="154"/>
      <c r="Q1137" s="155"/>
    </row>
    <row r="1138" spans="2:17">
      <c r="B1138" s="78"/>
      <c r="C1138" s="163" t="s">
        <v>1862</v>
      </c>
      <c r="D1138" s="154"/>
      <c r="E1138" s="155"/>
      <c r="F1138" s="161" t="s">
        <v>1863</v>
      </c>
      <c r="G1138" s="154"/>
      <c r="H1138" s="155"/>
      <c r="I1138" s="162" t="s">
        <v>1864</v>
      </c>
      <c r="J1138" s="154"/>
      <c r="K1138" s="155"/>
      <c r="L1138" s="156" t="s">
        <v>1865</v>
      </c>
      <c r="M1138" s="154"/>
      <c r="N1138" s="155"/>
      <c r="O1138" s="157" t="s">
        <v>1866</v>
      </c>
      <c r="P1138" s="154"/>
      <c r="Q1138" s="155"/>
    </row>
    <row r="1139" spans="2:17">
      <c r="B1139" s="78" t="s">
        <v>1869</v>
      </c>
      <c r="C1139" s="79" t="s">
        <v>19</v>
      </c>
      <c r="D1139" s="79" t="s">
        <v>20</v>
      </c>
      <c r="E1139" s="79" t="s">
        <v>21</v>
      </c>
      <c r="F1139" s="80" t="s">
        <v>19</v>
      </c>
      <c r="G1139" s="80" t="s">
        <v>20</v>
      </c>
      <c r="H1139" s="80" t="s">
        <v>21</v>
      </c>
      <c r="I1139" s="81" t="s">
        <v>19</v>
      </c>
      <c r="J1139" s="81" t="s">
        <v>20</v>
      </c>
      <c r="K1139" s="81" t="s">
        <v>21</v>
      </c>
      <c r="L1139" s="82" t="s">
        <v>19</v>
      </c>
      <c r="M1139" s="82" t="s">
        <v>20</v>
      </c>
      <c r="N1139" s="82" t="s">
        <v>21</v>
      </c>
      <c r="O1139" s="83" t="s">
        <v>19</v>
      </c>
      <c r="P1139" s="83" t="s">
        <v>20</v>
      </c>
      <c r="Q1139" s="83" t="s">
        <v>21</v>
      </c>
    </row>
    <row r="1140" spans="2:17">
      <c r="B1140" s="84" t="s">
        <v>2562</v>
      </c>
      <c r="C1140" s="85" t="str">
        <f>IF(D1140="","",D1140+종합보정값!OW$14)</f>
        <v/>
      </c>
      <c r="D1140" s="85" t="str">
        <f>IFERROR(IF(INDEX(종합보정값!$OW:$OW,MATCH(SUBSTITUTE($B1140,"인문1","인문2"),종합보정값!$OV:$OV,0))="","",INDEX(종합보정값!$OW:$OW,MATCH(SUBSTITUTE($B1140,"인문1","인문2"),종합보정값!$OV:$OV,0))+종합보정값!OW$6-종합보정값!OW$35),"")</f>
        <v/>
      </c>
      <c r="E1140" s="85" t="str">
        <f>IF(D1140="","",D1140+종합보정값!OX$14)</f>
        <v/>
      </c>
      <c r="F1140" s="86" t="str">
        <f>IF(G1140="","",G1140+종합보정값!OW$15)</f>
        <v/>
      </c>
      <c r="G1140" s="86" t="str">
        <f>IFERROR(IF(INDEX(종합보정값!$OW:$OW,MATCH(SUBSTITUTE($B1140,"인문1","인문2"),종합보정값!$OV:$OV,0))="","",INDEX(종합보정값!$OW:$OW,MATCH(SUBSTITUTE($B1140,"인문1","인문2"),종합보정값!$OV:$OV,0))+종합보정값!OW$7-종합보정값!OW$36),"")</f>
        <v/>
      </c>
      <c r="H1140" s="86" t="str">
        <f>IF(G1140="","",G1140+종합보정값!OX$15)</f>
        <v/>
      </c>
      <c r="I1140" s="87" t="str">
        <f>IF(J1140="","",J1140+종합보정값!OW$16)</f>
        <v/>
      </c>
      <c r="J1140" s="87" t="str">
        <f>IFERROR(IF(INDEX(종합보정값!$OW:$OW,MATCH(SUBSTITUTE($B1140,"인문1","인문2"),종합보정값!$OV:$OV,0))="","",INDEX(종합보정값!$OW:$OW,MATCH(SUBSTITUTE($B1140,"인문1","인문2"),종합보정값!$OV:$OV,0))+종합보정값!OW$8-종합보정값!OW$37),"")</f>
        <v/>
      </c>
      <c r="K1140" s="87" t="str">
        <f>IF(J1140="","",J1140+종합보정값!OX$16)</f>
        <v/>
      </c>
      <c r="L1140" s="88" t="str">
        <f>IF(M1140="","",M1140+종합보정값!OW$17)</f>
        <v/>
      </c>
      <c r="M1140" s="88" t="str">
        <f>IFERROR(IF(INDEX(종합보정값!$OW:$OW,MATCH(SUBSTITUTE($B1140,"인문1","인문2"),종합보정값!$OV:$OV,0))="","",INDEX(종합보정값!$OW:$OW,MATCH(SUBSTITUTE($B1140,"인문1","인문2"),종합보정값!$OV:$OV,0))+종합보정값!OW$9-종합보정값!OW$38),"")</f>
        <v/>
      </c>
      <c r="N1140" s="88" t="str">
        <f>IF(M1140="","",M1140+종합보정값!OX$17)</f>
        <v/>
      </c>
      <c r="O1140" s="89" t="str">
        <f>IF(P1140="","",P1140+종합보정값!OW$18)</f>
        <v/>
      </c>
      <c r="P1140" s="89" t="str">
        <f>IFERROR(IF(INDEX(종합보정값!$OW:$OW,MATCH(SUBSTITUTE($B1140,"인문1","인문2"),종합보정값!$OV:$OV,0))="","",INDEX(종합보정값!$OW:$OW,MATCH(SUBSTITUTE($B1140,"인문1","인문2"),종합보정값!$OV:$OV,0))+종합보정값!OW$10-종합보정값!OW$39),"")</f>
        <v/>
      </c>
      <c r="Q1140" s="89" t="str">
        <f>IF(P1140="","",P1140+종합보정값!OX$18)</f>
        <v/>
      </c>
    </row>
    <row r="1141" spans="2:17">
      <c r="B1141" s="84" t="s">
        <v>2563</v>
      </c>
      <c r="C1141" s="85" t="str">
        <f>IF(D1141="","",D1141+종합보정값!OW$14)</f>
        <v/>
      </c>
      <c r="D1141" s="85" t="str">
        <f>IFERROR(IF(INDEX(종합보정값!$OW:$OW,MATCH($B1141,종합보정값!$OV:$OV,0))="","",INDEX(종합보정값!$OW:$OW,MATCH($B1141,종합보정값!$OV:$OV,0))+IF(INDEX(종합보정값!$OY:$OY,MATCH($B1141,종합보정값!$OV:$OV,0))="인문",종합보정값!OW$6,종합보정값!OX$6)),"")</f>
        <v/>
      </c>
      <c r="E1141" s="85" t="str">
        <f>IF(D1141="","",D1141+종합보정값!OX$14)</f>
        <v/>
      </c>
      <c r="F1141" s="86" t="str">
        <f>IF(G1141="","",G1141+종합보정값!OW$15)</f>
        <v/>
      </c>
      <c r="G1141" s="86" t="str">
        <f>IFERROR(IF(INDEX(종합보정값!$OW:$OW,MATCH($B1141,종합보정값!$OV:$OV,0))="","",INDEX(종합보정값!$OW:$OW,MATCH($B1141,종합보정값!$OV:$OV,0))+IF(INDEX(종합보정값!$OY:$OY,MATCH($B1141,종합보정값!$OV:$OV,0))="인문",종합보정값!OW$7,종합보정값!OX$7)),"")</f>
        <v/>
      </c>
      <c r="H1141" s="86" t="str">
        <f>IF(G1141="","",G1141+종합보정값!OX$15)</f>
        <v/>
      </c>
      <c r="I1141" s="87" t="str">
        <f>IF(J1141="","",J1141+종합보정값!OW$16)</f>
        <v/>
      </c>
      <c r="J1141" s="87" t="str">
        <f>IFERROR(IF(INDEX(종합보정값!$OW:$OW,MATCH($B1141,종합보정값!$OV:$OV,0))="","",INDEX(종합보정값!$OW:$OW,MATCH($B1141,종합보정값!$OV:$OV,0))+IF(INDEX(종합보정값!$OY:$OY,MATCH($B1141,종합보정값!$OV:$OV,0))="인문",종합보정값!OW$8,종합보정값!OX$8)),"")</f>
        <v/>
      </c>
      <c r="K1141" s="87" t="str">
        <f>IF(J1141="","",J1141+종합보정값!OX$16)</f>
        <v/>
      </c>
      <c r="L1141" s="88" t="str">
        <f>IF(M1141="","",M1141+종합보정값!OW$17)</f>
        <v/>
      </c>
      <c r="M1141" s="88" t="str">
        <f>IFERROR(IF(INDEX(종합보정값!$OW:$OW,MATCH($B1141,종합보정값!$OV:$OV,0))="","",INDEX(종합보정값!$OW:$OW,MATCH($B1141,종합보정값!$OV:$OV,0))+IF(INDEX(종합보정값!$OY:$OY,MATCH($B1141,종합보정값!$OV:$OV,0))="인문",종합보정값!OW$9,종합보정값!OX$9)),"")</f>
        <v/>
      </c>
      <c r="N1141" s="88" t="str">
        <f>IF(M1141="","",M1141+종합보정값!OX$17)</f>
        <v/>
      </c>
      <c r="O1141" s="89" t="str">
        <f>IF(P1141="","",P1141+종합보정값!OW$18)</f>
        <v/>
      </c>
      <c r="P1141" s="89" t="str">
        <f>IFERROR(IF(INDEX(종합보정값!$OW:$OW,MATCH($B1141,종합보정값!$OV:$OV,0))="","",INDEX(종합보정값!$OW:$OW,MATCH($B1141,종합보정값!$OV:$OV,0))+IF(INDEX(종합보정값!$OY:$OY,MATCH($B1141,종합보정값!$OV:$OV,0))="인문",종합보정값!OW$10,종합보정값!OX$10)),"")</f>
        <v/>
      </c>
      <c r="Q1141" s="89" t="str">
        <f>IF(P1141="","",P1141+종합보정값!OX$18)</f>
        <v/>
      </c>
    </row>
    <row r="1142" spans="2:17">
      <c r="B1142" s="84" t="s">
        <v>2564</v>
      </c>
      <c r="C1142" s="85" t="str">
        <f>IF(D1142="","",D1142+종합보정값!OW$14)</f>
        <v/>
      </c>
      <c r="D1142" s="85" t="str">
        <f>IFERROR(IF(INDEX(종합보정값!$OW:$OW,MATCH(SUBSTITUTE($B1142,"인문3","인문2"),종합보정값!$OV:$OV,0))="","",INDEX(종합보정값!$OW:$OW,MATCH(SUBSTITUTE($B1142,"인문3","인문2"),종합보정값!$OV:$OV,0))+종합보정값!OW$6+종합보정값!OW$35),"")</f>
        <v/>
      </c>
      <c r="E1142" s="85" t="str">
        <f>IF(D1142="","",D1142+종합보정값!OX$14)</f>
        <v/>
      </c>
      <c r="F1142" s="86" t="str">
        <f>IF(G1142="","",G1142+종합보정값!OW$15)</f>
        <v/>
      </c>
      <c r="G1142" s="86" t="str">
        <f>IFERROR(IF(INDEX(종합보정값!$OW:$OW,MATCH(SUBSTITUTE($B1142,"인문3","인문2"),종합보정값!$OV:$OV,0))="","",INDEX(종합보정값!$OW:$OW,MATCH(SUBSTITUTE($B1142,"인문3","인문2"),종합보정값!$OV:$OV,0))+종합보정값!OW$7+종합보정값!OW$36),"")</f>
        <v/>
      </c>
      <c r="H1142" s="86" t="str">
        <f>IF(G1142="","",G1142+종합보정값!OX$15)</f>
        <v/>
      </c>
      <c r="I1142" s="87" t="str">
        <f>IF(J1142="","",J1142+종합보정값!OW$16)</f>
        <v/>
      </c>
      <c r="J1142" s="87" t="str">
        <f>IFERROR(IF(INDEX(종합보정값!$OW:$OW,MATCH(SUBSTITUTE($B1142,"인문3","인문2"),종합보정값!$OV:$OV,0))="","",INDEX(종합보정값!$OW:$OW,MATCH(SUBSTITUTE($B1142,"인문3","인문2"),종합보정값!$OV:$OV,0))+종합보정값!OW$8+종합보정값!OW$37),"")</f>
        <v/>
      </c>
      <c r="K1142" s="87" t="str">
        <f>IF(J1142="","",J1142+종합보정값!OX$16)</f>
        <v/>
      </c>
      <c r="L1142" s="88" t="str">
        <f>IF(M1142="","",M1142+종합보정값!OW$17)</f>
        <v/>
      </c>
      <c r="M1142" s="88" t="str">
        <f>IFERROR(IF(INDEX(종합보정값!$OW:$OW,MATCH(SUBSTITUTE($B1142,"인문3","인문2"),종합보정값!$OV:$OV,0))="","",INDEX(종합보정값!$OW:$OW,MATCH(SUBSTITUTE($B1142,"인문3","인문2"),종합보정값!$OV:$OV,0))+종합보정값!OW$9+종합보정값!OW$38),"")</f>
        <v/>
      </c>
      <c r="N1142" s="88" t="str">
        <f>IF(M1142="","",M1142+종합보정값!OX$17)</f>
        <v/>
      </c>
      <c r="O1142" s="89" t="str">
        <f>IF(P1142="","",P1142+종합보정값!OW$18)</f>
        <v/>
      </c>
      <c r="P1142" s="89" t="str">
        <f>IFERROR(IF(INDEX(종합보정값!$OW:$OW,MATCH(SUBSTITUTE($B1142,"인문3","인문2"),종합보정값!$OV:$OV,0))="","",INDEX(종합보정값!$OW:$OW,MATCH(SUBSTITUTE($B1142,"인문3","인문2"),종합보정값!$OV:$OV,0))+종합보정값!OW$10+종합보정값!OW$39),"")</f>
        <v/>
      </c>
      <c r="Q1142" s="89" t="str">
        <f>IF(P1142="","",P1142+종합보정값!OX$18)</f>
        <v/>
      </c>
    </row>
    <row r="1143" spans="2:17">
      <c r="B1143" s="84" t="s">
        <v>2565</v>
      </c>
      <c r="C1143" s="85" t="str">
        <f>IF(D1143="","",D1143+종합보정값!OW$14)</f>
        <v/>
      </c>
      <c r="D1143" s="85" t="str">
        <f>IFERROR(IF(INDEX(종합보정값!$OW:$OW,MATCH(SUBSTITUTE($B1143,"자연1","자연2"),종합보정값!$OV:$OV,0))="","",INDEX(종합보정값!$OW:$OW,MATCH(SUBSTITUTE($B1143,"자연1","자연2"),종합보정값!$OV:$OV,0))+종합보정값!OX$6-종합보정값!OX$35),"")</f>
        <v/>
      </c>
      <c r="E1143" s="85" t="str">
        <f>IF(D1143="","",D1143+종합보정값!OX$14)</f>
        <v/>
      </c>
      <c r="F1143" s="86" t="str">
        <f>IF(G1143="","",G1143+종합보정값!OW$15)</f>
        <v/>
      </c>
      <c r="G1143" s="86" t="str">
        <f>IFERROR(IF(INDEX(종합보정값!$OW:$OW,MATCH(SUBSTITUTE($B1143,"자연1","자연2"),종합보정값!$OV:$OV,0))="","",INDEX(종합보정값!$OW:$OW,MATCH(SUBSTITUTE($B1143,"자연1","자연2"),종합보정값!$OV:$OV,0))+종합보정값!OX$7-종합보정값!OX$36),"")</f>
        <v/>
      </c>
      <c r="H1143" s="86" t="str">
        <f>IF(G1143="","",G1143+종합보정값!OX$15)</f>
        <v/>
      </c>
      <c r="I1143" s="87" t="str">
        <f>IF(J1143="","",J1143+종합보정값!OW$16)</f>
        <v/>
      </c>
      <c r="J1143" s="87" t="str">
        <f>IFERROR(IF(INDEX(종합보정값!$OW:$OW,MATCH(SUBSTITUTE($B1143,"자연1","자연2"),종합보정값!$OV:$OV,0))="","",INDEX(종합보정값!$OW:$OW,MATCH(SUBSTITUTE($B1143,"자연1","자연2"),종합보정값!$OV:$OV,0))+종합보정값!OX$8-종합보정값!OX$37),"")</f>
        <v/>
      </c>
      <c r="K1143" s="87" t="str">
        <f>IF(J1143="","",J1143+종합보정값!OX$16)</f>
        <v/>
      </c>
      <c r="L1143" s="88" t="str">
        <f>IF(M1143="","",M1143+종합보정값!OW$17)</f>
        <v/>
      </c>
      <c r="M1143" s="88" t="str">
        <f>IFERROR(IF(INDEX(종합보정값!$OW:$OW,MATCH(SUBSTITUTE($B1143,"자연1","자연2"),종합보정값!$OV:$OV,0))="","",INDEX(종합보정값!$OW:$OW,MATCH(SUBSTITUTE($B1143,"자연1","자연2"),종합보정값!$OV:$OV,0))+종합보정값!OX$9-종합보정값!OX$38),"")</f>
        <v/>
      </c>
      <c r="N1143" s="88" t="str">
        <f>IF(M1143="","",M1143+종합보정값!OX$17)</f>
        <v/>
      </c>
      <c r="O1143" s="89" t="str">
        <f>IF(P1143="","",P1143+종합보정값!OW$18)</f>
        <v/>
      </c>
      <c r="P1143" s="89" t="str">
        <f>IFERROR(IF(INDEX(종합보정값!$OW:$OW,MATCH(SUBSTITUTE($B1143,"자연1","자연2"),종합보정값!$OV:$OV,0))="","",INDEX(종합보정값!$OW:$OW,MATCH(SUBSTITUTE($B1143,"자연1","자연2"),종합보정값!$OV:$OV,0))+종합보정값!OX$10-종합보정값!OX$39),"")</f>
        <v/>
      </c>
      <c r="Q1143" s="89" t="str">
        <f>IF(P1143="","",P1143+종합보정값!OX$18)</f>
        <v/>
      </c>
    </row>
    <row r="1144" spans="2:17">
      <c r="B1144" s="84" t="s">
        <v>2566</v>
      </c>
      <c r="C1144" s="85" t="str">
        <f>IF(D1144="","",D1144+종합보정값!OW$14)</f>
        <v/>
      </c>
      <c r="D1144" s="85" t="str">
        <f>IFERROR(IF(INDEX(종합보정값!$OW:$OW,MATCH($B1144,종합보정값!$OV:$OV,0))="","",INDEX(종합보정값!$OW:$OW,MATCH($B1144,종합보정값!$OV:$OV,0))+IF(INDEX(종합보정값!$OY:$OY,MATCH($B1144,종합보정값!$OV:$OV,0))="인문",종합보정값!OW$6,종합보정값!OX$6)),"")</f>
        <v/>
      </c>
      <c r="E1144" s="85" t="str">
        <f>IF(D1144="","",D1144+종합보정값!OX$14)</f>
        <v/>
      </c>
      <c r="F1144" s="86" t="str">
        <f>IF(G1144="","",G1144+종합보정값!OW$15)</f>
        <v/>
      </c>
      <c r="G1144" s="86" t="str">
        <f>IFERROR(IF(INDEX(종합보정값!$OW:$OW,MATCH($B1144,종합보정값!$OV:$OV,0))="","",INDEX(종합보정값!$OW:$OW,MATCH($B1144,종합보정값!$OV:$OV,0))+IF(INDEX(종합보정값!$OY:$OY,MATCH($B1144,종합보정값!$OV:$OV,0))="인문",종합보정값!OW$7,종합보정값!OX$7)),"")</f>
        <v/>
      </c>
      <c r="H1144" s="86" t="str">
        <f>IF(G1144="","",G1144+종합보정값!OX$15)</f>
        <v/>
      </c>
      <c r="I1144" s="87" t="str">
        <f>IF(J1144="","",J1144+종합보정값!OW$16)</f>
        <v/>
      </c>
      <c r="J1144" s="87" t="str">
        <f>IFERROR(IF(INDEX(종합보정값!$OW:$OW,MATCH($B1144,종합보정값!$OV:$OV,0))="","",INDEX(종합보정값!$OW:$OW,MATCH($B1144,종합보정값!$OV:$OV,0))+IF(INDEX(종합보정값!$OY:$OY,MATCH($B1144,종합보정값!$OV:$OV,0))="인문",종합보정값!OW$8,종합보정값!OX$8)),"")</f>
        <v/>
      </c>
      <c r="K1144" s="87" t="str">
        <f>IF(J1144="","",J1144+종합보정값!OX$16)</f>
        <v/>
      </c>
      <c r="L1144" s="88" t="str">
        <f>IF(M1144="","",M1144+종합보정값!OW$17)</f>
        <v/>
      </c>
      <c r="M1144" s="88" t="str">
        <f>IFERROR(IF(INDEX(종합보정값!$OW:$OW,MATCH($B1144,종합보정값!$OV:$OV,0))="","",INDEX(종합보정값!$OW:$OW,MATCH($B1144,종합보정값!$OV:$OV,0))+IF(INDEX(종합보정값!$OY:$OY,MATCH($B1144,종합보정값!$OV:$OV,0))="인문",종합보정값!OW$9,종합보정값!OX$9)),"")</f>
        <v/>
      </c>
      <c r="N1144" s="88" t="str">
        <f>IF(M1144="","",M1144+종합보정값!OX$17)</f>
        <v/>
      </c>
      <c r="O1144" s="89" t="str">
        <f>IF(P1144="","",P1144+종합보정값!OW$18)</f>
        <v/>
      </c>
      <c r="P1144" s="89" t="str">
        <f>IFERROR(IF(INDEX(종합보정값!$OW:$OW,MATCH($B1144,종합보정값!$OV:$OV,0))="","",INDEX(종합보정값!$OW:$OW,MATCH($B1144,종합보정값!$OV:$OV,0))+IF(INDEX(종합보정값!$OY:$OY,MATCH($B1144,종합보정값!$OV:$OV,0))="인문",종합보정값!OW$10,종합보정값!OX$10)),"")</f>
        <v/>
      </c>
      <c r="Q1144" s="89" t="str">
        <f>IF(P1144="","",P1144+종합보정값!OX$18)</f>
        <v/>
      </c>
    </row>
    <row r="1145" spans="2:17">
      <c r="B1145" s="84" t="s">
        <v>2567</v>
      </c>
      <c r="C1145" s="85" t="str">
        <f>IF(D1145="","",D1145+종합보정값!OW$14)</f>
        <v/>
      </c>
      <c r="D1145" s="85" t="str">
        <f>IFERROR(IF(INDEX(종합보정값!$OW:$OW,MATCH(SUBSTITUTE($B1145,"자연3","자연2"),종합보정값!$OV:$OV,0))="","",INDEX(종합보정값!$OW:$OW,MATCH(SUBSTITUTE($B1145,"자연3","자연2"),종합보정값!$OV:$OV,0))+종합보정값!OX$6+종합보정값!OX$35),"")</f>
        <v/>
      </c>
      <c r="E1145" s="85" t="str">
        <f>IF(D1145="","",D1145+종합보정값!OX$14)</f>
        <v/>
      </c>
      <c r="F1145" s="86" t="str">
        <f>IF(G1145="","",G1145+종합보정값!OW$15)</f>
        <v/>
      </c>
      <c r="G1145" s="86" t="str">
        <f>IFERROR(IF(INDEX(종합보정값!$OW:$OW,MATCH(SUBSTITUTE($B1145,"자연3","자연2"),종합보정값!$OV:$OV,0))="","",INDEX(종합보정값!$OW:$OW,MATCH(SUBSTITUTE($B1145,"자연3","자연2"),종합보정값!$OV:$OV,0))+종합보정값!OX$7+종합보정값!OX$36),"")</f>
        <v/>
      </c>
      <c r="H1145" s="86" t="str">
        <f>IF(G1145="","",G1145+종합보정값!OX$15)</f>
        <v/>
      </c>
      <c r="I1145" s="87" t="str">
        <f>IF(J1145="","",J1145+종합보정값!OW$16)</f>
        <v/>
      </c>
      <c r="J1145" s="87" t="str">
        <f>IFERROR(IF(INDEX(종합보정값!$OW:$OW,MATCH(SUBSTITUTE($B1145,"자연3","자연2"),종합보정값!$OV:$OV,0))="","",INDEX(종합보정값!$OW:$OW,MATCH(SUBSTITUTE($B1145,"자연3","자연2"),종합보정값!$OV:$OV,0))+종합보정값!OX$8+종합보정값!OX$37),"")</f>
        <v/>
      </c>
      <c r="K1145" s="87" t="str">
        <f>IF(J1145="","",J1145+종합보정값!OX$16)</f>
        <v/>
      </c>
      <c r="L1145" s="88" t="str">
        <f>IF(M1145="","",M1145+종합보정값!OW$17)</f>
        <v/>
      </c>
      <c r="M1145" s="88" t="str">
        <f>IFERROR(IF(INDEX(종합보정값!$OW:$OW,MATCH(SUBSTITUTE($B1145,"자연3","자연2"),종합보정값!$OV:$OV,0))="","",INDEX(종합보정값!$OW:$OW,MATCH(SUBSTITUTE($B1145,"자연3","자연2"),종합보정값!$OV:$OV,0))+종합보정값!OX$9+종합보정값!OX$38),"")</f>
        <v/>
      </c>
      <c r="N1145" s="88" t="str">
        <f>IF(M1145="","",M1145+종합보정값!OX$17)</f>
        <v/>
      </c>
      <c r="O1145" s="89" t="str">
        <f>IF(P1145="","",P1145+종합보정값!OW$18)</f>
        <v/>
      </c>
      <c r="P1145" s="89" t="str">
        <f>IFERROR(IF(INDEX(종합보정값!$OW:$OW,MATCH(SUBSTITUTE($B1145,"자연3","자연2"),종합보정값!$OV:$OV,0))="","",INDEX(종합보정값!$OW:$OW,MATCH(SUBSTITUTE($B1145,"자연3","자연2"),종합보정값!$OV:$OV,0))+종합보정값!OX$10+종합보정값!OX$39),"")</f>
        <v/>
      </c>
      <c r="Q1145" s="89" t="str">
        <f>IF(P1145="","",P1145+종합보정값!OX$18)</f>
        <v/>
      </c>
    </row>
    <row r="1146" spans="2:17">
      <c r="B1146" s="84" t="s">
        <v>2568</v>
      </c>
      <c r="C1146" s="85" t="str">
        <f>IF(D1146="","",D1146+종합보정값!OW$14)</f>
        <v/>
      </c>
      <c r="D1146" s="85" t="str">
        <f>IFERROR(IF(INDEX(종합보정값!$OW:$OW,MATCH($B1146,종합보정값!$OV:$OV,0))="","",INDEX(종합보정값!$OW:$OW,MATCH($B1146,종합보정값!$OV:$OV,0))+IF(INDEX(종합보정값!$OY:$OY,MATCH($B1146,종합보정값!$OV:$OV,0))="인문",종합보정값!OW$6,종합보정값!OX$6)),"")</f>
        <v/>
      </c>
      <c r="E1146" s="85" t="str">
        <f>IF(D1146="","",D1146+종합보정값!OX$14)</f>
        <v/>
      </c>
      <c r="F1146" s="86" t="str">
        <f>IF(G1146="","",G1146+종합보정값!OW$15)</f>
        <v/>
      </c>
      <c r="G1146" s="86" t="str">
        <f>IFERROR(IF(INDEX(종합보정값!$OW:$OW,MATCH($B1146,종합보정값!$OV:$OV,0))="","",INDEX(종합보정값!$OW:$OW,MATCH($B1146,종합보정값!$OV:$OV,0))+IF(INDEX(종합보정값!$OY:$OY,MATCH($B1146,종합보정값!$OV:$OV,0))="인문",종합보정값!OW$7,종합보정값!OX$7)),"")</f>
        <v/>
      </c>
      <c r="H1146" s="86" t="str">
        <f>IF(G1146="","",G1146+종합보정값!OX$15)</f>
        <v/>
      </c>
      <c r="I1146" s="87" t="str">
        <f>IF(J1146="","",J1146+종합보정값!OW$16)</f>
        <v/>
      </c>
      <c r="J1146" s="87" t="str">
        <f>IFERROR(IF(INDEX(종합보정값!$OW:$OW,MATCH($B1146,종합보정값!$OV:$OV,0))="","",INDEX(종합보정값!$OW:$OW,MATCH($B1146,종합보정값!$OV:$OV,0))+IF(INDEX(종합보정값!$OY:$OY,MATCH($B1146,종합보정값!$OV:$OV,0))="인문",종합보정값!OW$8,종합보정값!OX$8)),"")</f>
        <v/>
      </c>
      <c r="K1146" s="87" t="str">
        <f>IF(J1146="","",J1146+종합보정값!OX$16)</f>
        <v/>
      </c>
      <c r="L1146" s="88" t="str">
        <f>IF(M1146="","",M1146+종합보정값!OW$17)</f>
        <v/>
      </c>
      <c r="M1146" s="88" t="str">
        <f>IFERROR(IF(INDEX(종합보정값!$OW:$OW,MATCH($B1146,종합보정값!$OV:$OV,0))="","",INDEX(종합보정값!$OW:$OW,MATCH($B1146,종합보정값!$OV:$OV,0))+IF(INDEX(종합보정값!$OY:$OY,MATCH($B1146,종합보정값!$OV:$OV,0))="인문",종합보정값!OW$9,종합보정값!OX$9)),"")</f>
        <v/>
      </c>
      <c r="N1146" s="88" t="str">
        <f>IF(M1146="","",M1146+종합보정값!OX$17)</f>
        <v/>
      </c>
      <c r="O1146" s="89" t="str">
        <f>IF(P1146="","",P1146+종합보정값!OW$18)</f>
        <v/>
      </c>
      <c r="P1146" s="89" t="str">
        <f>IFERROR(IF(INDEX(종합보정값!$OW:$OW,MATCH($B1146,종합보정값!$OV:$OV,0))="","",INDEX(종합보정값!$OW:$OW,MATCH($B1146,종합보정값!$OV:$OV,0))+IF(INDEX(종합보정값!$OY:$OY,MATCH($B1146,종합보정값!$OV:$OV,0))="인문",종합보정값!OW$10,종합보정값!OX$10)),"")</f>
        <v/>
      </c>
      <c r="Q1146" s="89" t="str">
        <f>IF(P1146="","",P1146+종합보정값!OX$18)</f>
        <v/>
      </c>
    </row>
    <row r="1147" spans="2:17">
      <c r="B1147" s="84" t="s">
        <v>2569</v>
      </c>
      <c r="C1147" s="85" t="str">
        <f>IF(D1147="","",D1147+종합보정값!OW$14)</f>
        <v/>
      </c>
      <c r="D1147" s="85" t="str">
        <f>IFERROR(IF(INDEX(종합보정값!$OW:$OW,MATCH($B1147,종합보정값!$OV:$OV,0))="","",INDEX(종합보정값!$OW:$OW,MATCH($B1147,종합보정값!$OV:$OV,0))+IF(INDEX(종합보정값!$OY:$OY,MATCH($B1147,종합보정값!$OV:$OV,0))="인문",종합보정값!OW$6,종합보정값!OX$6)),"")</f>
        <v/>
      </c>
      <c r="E1147" s="85" t="str">
        <f>IF(D1147="","",D1147+종합보정값!OX$14)</f>
        <v/>
      </c>
      <c r="F1147" s="86" t="str">
        <f>IF(G1147="","",G1147+종합보정값!OW$15)</f>
        <v/>
      </c>
      <c r="G1147" s="86" t="str">
        <f>IFERROR(IF(INDEX(종합보정값!$OW:$OW,MATCH($B1147,종합보정값!$OV:$OV,0))="","",INDEX(종합보정값!$OW:$OW,MATCH($B1147,종합보정값!$OV:$OV,0))+IF(INDEX(종합보정값!$OY:$OY,MATCH($B1147,종합보정값!$OV:$OV,0))="인문",종합보정값!OW$7,종합보정값!OX$7)),"")</f>
        <v/>
      </c>
      <c r="H1147" s="86" t="str">
        <f>IF(G1147="","",G1147+종합보정값!OX$15)</f>
        <v/>
      </c>
      <c r="I1147" s="87" t="str">
        <f>IF(J1147="","",J1147+종합보정값!OW$16)</f>
        <v/>
      </c>
      <c r="J1147" s="87" t="str">
        <f>IFERROR(IF(INDEX(종합보정값!$OW:$OW,MATCH($B1147,종합보정값!$OV:$OV,0))="","",INDEX(종합보정값!$OW:$OW,MATCH($B1147,종합보정값!$OV:$OV,0))+IF(INDEX(종합보정값!$OY:$OY,MATCH($B1147,종합보정값!$OV:$OV,0))="인문",종합보정값!OW$8,종합보정값!OX$8)),"")</f>
        <v/>
      </c>
      <c r="K1147" s="87" t="str">
        <f>IF(J1147="","",J1147+종합보정값!OX$16)</f>
        <v/>
      </c>
      <c r="L1147" s="88" t="str">
        <f>IF(M1147="","",M1147+종합보정값!OW$17)</f>
        <v/>
      </c>
      <c r="M1147" s="88" t="str">
        <f>IFERROR(IF(INDEX(종합보정값!$OW:$OW,MATCH($B1147,종합보정값!$OV:$OV,0))="","",INDEX(종합보정값!$OW:$OW,MATCH($B1147,종합보정값!$OV:$OV,0))+IF(INDEX(종합보정값!$OY:$OY,MATCH($B1147,종합보정값!$OV:$OV,0))="인문",종합보정값!OW$9,종합보정값!OX$9)),"")</f>
        <v/>
      </c>
      <c r="N1147" s="88" t="str">
        <f>IF(M1147="","",M1147+종합보정값!OX$17)</f>
        <v/>
      </c>
      <c r="O1147" s="89" t="str">
        <f>IF(P1147="","",P1147+종합보정값!OW$18)</f>
        <v/>
      </c>
      <c r="P1147" s="89" t="str">
        <f>IFERROR(IF(INDEX(종합보정값!$OW:$OW,MATCH($B1147,종합보정값!$OV:$OV,0))="","",INDEX(종합보정값!$OW:$OW,MATCH($B1147,종합보정값!$OV:$OV,0))+IF(INDEX(종합보정값!$OY:$OY,MATCH($B1147,종합보정값!$OV:$OV,0))="인문",종합보정값!OW$10,종합보정값!OX$10)),"")</f>
        <v/>
      </c>
      <c r="Q1147" s="89" t="str">
        <f>IF(P1147="","",P1147+종합보정값!OX$18)</f>
        <v/>
      </c>
    </row>
    <row r="1148" spans="2:17">
      <c r="B1148" s="84" t="s">
        <v>2570</v>
      </c>
      <c r="C1148" s="85" t="str">
        <f>IF(D1148="","",D1148+종합보정값!OW$14)</f>
        <v/>
      </c>
      <c r="D1148" s="85" t="str">
        <f>IFERROR(IF(INDEX(종합보정값!$OW:$OW,MATCH($B1148,종합보정값!$OV:$OV,0))="","",INDEX(종합보정값!$OW:$OW,MATCH($B1148,종합보정값!$OV:$OV,0))+IF(INDEX(종합보정값!$OY:$OY,MATCH($B1148,종합보정값!$OV:$OV,0))="인문",종합보정값!OW$6,종합보정값!OX$6)),"")</f>
        <v/>
      </c>
      <c r="E1148" s="85" t="str">
        <f>IF(D1148="","",D1148+종합보정값!OX$14)</f>
        <v/>
      </c>
      <c r="F1148" s="86" t="str">
        <f>IF(G1148="","",G1148+종합보정값!OW$15)</f>
        <v/>
      </c>
      <c r="G1148" s="86" t="str">
        <f>IFERROR(IF(INDEX(종합보정값!$OW:$OW,MATCH($B1148,종합보정값!$OV:$OV,0))="","",INDEX(종합보정값!$OW:$OW,MATCH($B1148,종합보정값!$OV:$OV,0))+IF(INDEX(종합보정값!$OY:$OY,MATCH($B1148,종합보정값!$OV:$OV,0))="인문",종합보정값!OW$7,종합보정값!OX$7)),"")</f>
        <v/>
      </c>
      <c r="H1148" s="86" t="str">
        <f>IF(G1148="","",G1148+종합보정값!OX$15)</f>
        <v/>
      </c>
      <c r="I1148" s="87" t="str">
        <f>IF(J1148="","",J1148+종합보정값!OW$16)</f>
        <v/>
      </c>
      <c r="J1148" s="87" t="str">
        <f>IFERROR(IF(INDEX(종합보정값!$OW:$OW,MATCH($B1148,종합보정값!$OV:$OV,0))="","",INDEX(종합보정값!$OW:$OW,MATCH($B1148,종합보정값!$OV:$OV,0))+IF(INDEX(종합보정값!$OY:$OY,MATCH($B1148,종합보정값!$OV:$OV,0))="인문",종합보정값!OW$8,종합보정값!OX$8)),"")</f>
        <v/>
      </c>
      <c r="K1148" s="87" t="str">
        <f>IF(J1148="","",J1148+종합보정값!OX$16)</f>
        <v/>
      </c>
      <c r="L1148" s="88" t="str">
        <f>IF(M1148="","",M1148+종합보정값!OW$17)</f>
        <v/>
      </c>
      <c r="M1148" s="88" t="str">
        <f>IFERROR(IF(INDEX(종합보정값!$OW:$OW,MATCH($B1148,종합보정값!$OV:$OV,0))="","",INDEX(종합보정값!$OW:$OW,MATCH($B1148,종합보정값!$OV:$OV,0))+IF(INDEX(종합보정값!$OY:$OY,MATCH($B1148,종합보정값!$OV:$OV,0))="인문",종합보정값!OW$9,종합보정값!OX$9)),"")</f>
        <v/>
      </c>
      <c r="N1148" s="88" t="str">
        <f>IF(M1148="","",M1148+종합보정값!OX$17)</f>
        <v/>
      </c>
      <c r="O1148" s="89" t="str">
        <f>IF(P1148="","",P1148+종합보정값!OW$18)</f>
        <v/>
      </c>
      <c r="P1148" s="89" t="str">
        <f>IFERROR(IF(INDEX(종합보정값!$OW:$OW,MATCH($B1148,종합보정값!$OV:$OV,0))="","",INDEX(종합보정값!$OW:$OW,MATCH($B1148,종합보정값!$OV:$OV,0))+IF(INDEX(종합보정값!$OY:$OY,MATCH($B1148,종합보정값!$OV:$OV,0))="인문",종합보정값!OW$10,종합보정값!OX$10)),"")</f>
        <v/>
      </c>
      <c r="Q1148" s="89" t="str">
        <f>IF(P1148="","",P1148+종합보정값!OX$18)</f>
        <v/>
      </c>
    </row>
    <row r="1149" spans="2:17">
      <c r="B1149" s="84" t="s">
        <v>2571</v>
      </c>
      <c r="C1149" s="85" t="str">
        <f>IF(D1149="","",D1149+종합보정값!OW$14)</f>
        <v/>
      </c>
      <c r="D1149" s="85" t="str">
        <f>IFERROR(IF(INDEX(종합보정값!$OW:$OW,MATCH($B1149,종합보정값!$OV:$OV,0))="","",INDEX(종합보정값!$OW:$OW,MATCH($B1149,종합보정값!$OV:$OV,0))+IF(INDEX(종합보정값!$OY:$OY,MATCH($B1149,종합보정값!$OV:$OV,0))="인문",종합보정값!OW$6,종합보정값!OX$6)),"")</f>
        <v/>
      </c>
      <c r="E1149" s="85" t="str">
        <f>IF(D1149="","",D1149+종합보정값!OX$14)</f>
        <v/>
      </c>
      <c r="F1149" s="86" t="str">
        <f>IF(G1149="","",G1149+종합보정값!OW$15)</f>
        <v/>
      </c>
      <c r="G1149" s="86" t="str">
        <f>IFERROR(IF(INDEX(종합보정값!$OW:$OW,MATCH($B1149,종합보정값!$OV:$OV,0))="","",INDEX(종합보정값!$OW:$OW,MATCH($B1149,종합보정값!$OV:$OV,0))+IF(INDEX(종합보정값!$OY:$OY,MATCH($B1149,종합보정값!$OV:$OV,0))="인문",종합보정값!OW$7,종합보정값!OX$7)),"")</f>
        <v/>
      </c>
      <c r="H1149" s="86" t="str">
        <f>IF(G1149="","",G1149+종합보정값!OX$15)</f>
        <v/>
      </c>
      <c r="I1149" s="87" t="str">
        <f>IF(J1149="","",J1149+종합보정값!OW$16)</f>
        <v/>
      </c>
      <c r="J1149" s="87" t="str">
        <f>IFERROR(IF(INDEX(종합보정값!$OW:$OW,MATCH($B1149,종합보정값!$OV:$OV,0))="","",INDEX(종합보정값!$OW:$OW,MATCH($B1149,종합보정값!$OV:$OV,0))+IF(INDEX(종합보정값!$OY:$OY,MATCH($B1149,종합보정값!$OV:$OV,0))="인문",종합보정값!OW$8,종합보정값!OX$8)),"")</f>
        <v/>
      </c>
      <c r="K1149" s="87" t="str">
        <f>IF(J1149="","",J1149+종합보정값!OX$16)</f>
        <v/>
      </c>
      <c r="L1149" s="88" t="str">
        <f>IF(M1149="","",M1149+종합보정값!OW$17)</f>
        <v/>
      </c>
      <c r="M1149" s="88" t="str">
        <f>IFERROR(IF(INDEX(종합보정값!$OW:$OW,MATCH($B1149,종합보정값!$OV:$OV,0))="","",INDEX(종합보정값!$OW:$OW,MATCH($B1149,종합보정값!$OV:$OV,0))+IF(INDEX(종합보정값!$OY:$OY,MATCH($B1149,종합보정값!$OV:$OV,0))="인문",종합보정값!OW$9,종합보정값!OX$9)),"")</f>
        <v/>
      </c>
      <c r="N1149" s="88" t="str">
        <f>IF(M1149="","",M1149+종합보정값!OX$17)</f>
        <v/>
      </c>
      <c r="O1149" s="89" t="str">
        <f>IF(P1149="","",P1149+종합보정값!OW$18)</f>
        <v/>
      </c>
      <c r="P1149" s="89" t="str">
        <f>IFERROR(IF(INDEX(종합보정값!$OW:$OW,MATCH($B1149,종합보정값!$OV:$OV,0))="","",INDEX(종합보정값!$OW:$OW,MATCH($B1149,종합보정값!$OV:$OV,0))+IF(INDEX(종합보정값!$OY:$OY,MATCH($B1149,종합보정값!$OV:$OV,0))="인문",종합보정값!OW$10,종합보정값!OX$10)),"")</f>
        <v/>
      </c>
      <c r="Q1149" s="89" t="str">
        <f>IF(P1149="","",P1149+종합보정값!OX$18)</f>
        <v/>
      </c>
    </row>
    <row r="1151" spans="2:17">
      <c r="B1151" s="159" t="s">
        <v>2572</v>
      </c>
      <c r="C1151" s="154"/>
      <c r="D1151" s="154"/>
      <c r="E1151" s="154"/>
      <c r="F1151" s="154"/>
      <c r="G1151" s="154"/>
      <c r="H1151" s="154"/>
      <c r="I1151" s="154"/>
      <c r="J1151" s="154"/>
      <c r="K1151" s="154"/>
      <c r="L1151" s="154"/>
      <c r="M1151" s="154"/>
      <c r="N1151" s="154"/>
      <c r="O1151" s="154"/>
      <c r="P1151" s="154"/>
      <c r="Q1151" s="155"/>
    </row>
    <row r="1152" spans="2:17">
      <c r="B1152" s="78"/>
      <c r="C1152" s="163" t="s">
        <v>1862</v>
      </c>
      <c r="D1152" s="154"/>
      <c r="E1152" s="155"/>
      <c r="F1152" s="161" t="s">
        <v>1863</v>
      </c>
      <c r="G1152" s="154"/>
      <c r="H1152" s="155"/>
      <c r="I1152" s="162" t="s">
        <v>1864</v>
      </c>
      <c r="J1152" s="154"/>
      <c r="K1152" s="155"/>
      <c r="L1152" s="156" t="s">
        <v>1865</v>
      </c>
      <c r="M1152" s="154"/>
      <c r="N1152" s="155"/>
      <c r="O1152" s="157" t="s">
        <v>1866</v>
      </c>
      <c r="P1152" s="154"/>
      <c r="Q1152" s="155"/>
    </row>
    <row r="1153" spans="2:17">
      <c r="B1153" s="78" t="s">
        <v>1869</v>
      </c>
      <c r="C1153" s="79" t="s">
        <v>19</v>
      </c>
      <c r="D1153" s="79" t="s">
        <v>20</v>
      </c>
      <c r="E1153" s="79" t="s">
        <v>21</v>
      </c>
      <c r="F1153" s="80" t="s">
        <v>19</v>
      </c>
      <c r="G1153" s="80" t="s">
        <v>20</v>
      </c>
      <c r="H1153" s="80" t="s">
        <v>21</v>
      </c>
      <c r="I1153" s="81" t="s">
        <v>19</v>
      </c>
      <c r="J1153" s="81" t="s">
        <v>20</v>
      </c>
      <c r="K1153" s="81" t="s">
        <v>21</v>
      </c>
      <c r="L1153" s="82" t="s">
        <v>19</v>
      </c>
      <c r="M1153" s="82" t="s">
        <v>20</v>
      </c>
      <c r="N1153" s="82" t="s">
        <v>21</v>
      </c>
      <c r="O1153" s="83" t="s">
        <v>19</v>
      </c>
      <c r="P1153" s="83" t="s">
        <v>20</v>
      </c>
      <c r="Q1153" s="83" t="s">
        <v>21</v>
      </c>
    </row>
    <row r="1154" spans="2:17">
      <c r="B1154" s="84" t="s">
        <v>2573</v>
      </c>
      <c r="C1154" s="85" t="str">
        <f>IF(D1154="","",D1154+종합보정값!PB$14)</f>
        <v/>
      </c>
      <c r="D1154" s="85" t="str">
        <f>IFERROR(IF(INDEX(종합보정값!$PB:$PB,MATCH(SUBSTITUTE($B1154,"인문1","인문2"),종합보정값!$PA:$PA,0))="","",INDEX(종합보정값!$PB:$PB,MATCH(SUBSTITUTE($B1154,"인문1","인문2"),종합보정값!$PA:$PA,0))+종합보정값!PB$6-종합보정값!PB$35),"")</f>
        <v/>
      </c>
      <c r="E1154" s="85" t="str">
        <f>IF(D1154="","",D1154+종합보정값!PC$14)</f>
        <v/>
      </c>
      <c r="F1154" s="86" t="str">
        <f>IF(G1154="","",G1154+종합보정값!PB$15)</f>
        <v/>
      </c>
      <c r="G1154" s="86" t="str">
        <f>IFERROR(IF(INDEX(종합보정값!$PB:$PB,MATCH(SUBSTITUTE($B1154,"인문1","인문2"),종합보정값!$PA:$PA,0))="","",INDEX(종합보정값!$PB:$PB,MATCH(SUBSTITUTE($B1154,"인문1","인문2"),종합보정값!$PA:$PA,0))+종합보정값!PB$7-종합보정값!PB$36),"")</f>
        <v/>
      </c>
      <c r="H1154" s="86" t="str">
        <f>IF(G1154="","",G1154+종합보정값!PC$15)</f>
        <v/>
      </c>
      <c r="I1154" s="87" t="str">
        <f>IF(J1154="","",J1154+종합보정값!PB$16)</f>
        <v/>
      </c>
      <c r="J1154" s="87" t="str">
        <f>IFERROR(IF(INDEX(종합보정값!$PB:$PB,MATCH(SUBSTITUTE($B1154,"인문1","인문2"),종합보정값!$PA:$PA,0))="","",INDEX(종합보정값!$PB:$PB,MATCH(SUBSTITUTE($B1154,"인문1","인문2"),종합보정값!$PA:$PA,0))+종합보정값!PB$8-종합보정값!PB$37),"")</f>
        <v/>
      </c>
      <c r="K1154" s="87" t="str">
        <f>IF(J1154="","",J1154+종합보정값!PC$16)</f>
        <v/>
      </c>
      <c r="L1154" s="88" t="str">
        <f>IF(M1154="","",M1154+종합보정값!PB$17)</f>
        <v/>
      </c>
      <c r="M1154" s="88" t="str">
        <f>IFERROR(IF(INDEX(종합보정값!$PB:$PB,MATCH(SUBSTITUTE($B1154,"인문1","인문2"),종합보정값!$PA:$PA,0))="","",INDEX(종합보정값!$PB:$PB,MATCH(SUBSTITUTE($B1154,"인문1","인문2"),종합보정값!$PA:$PA,0))+종합보정값!PB$9-종합보정값!PB$38),"")</f>
        <v/>
      </c>
      <c r="N1154" s="88" t="str">
        <f>IF(M1154="","",M1154+종합보정값!PC$17)</f>
        <v/>
      </c>
      <c r="O1154" s="89" t="str">
        <f>IF(P1154="","",P1154+종합보정값!PB$18)</f>
        <v/>
      </c>
      <c r="P1154" s="89" t="str">
        <f>IFERROR(IF(INDEX(종합보정값!$PB:$PB,MATCH(SUBSTITUTE($B1154,"인문1","인문2"),종합보정값!$PA:$PA,0))="","",INDEX(종합보정값!$PB:$PB,MATCH(SUBSTITUTE($B1154,"인문1","인문2"),종합보정값!$PA:$PA,0))+종합보정값!PB$10-종합보정값!PB$39),"")</f>
        <v/>
      </c>
      <c r="Q1154" s="89" t="str">
        <f>IF(P1154="","",P1154+종합보정값!PC$18)</f>
        <v/>
      </c>
    </row>
    <row r="1155" spans="2:17">
      <c r="B1155" s="84" t="s">
        <v>2574</v>
      </c>
      <c r="C1155" s="85" t="str">
        <f>IF(D1155="","",D1155+종합보정값!PB$14)</f>
        <v/>
      </c>
      <c r="D1155" s="85" t="str">
        <f>IFERROR(IF(INDEX(종합보정값!$PB:$PB,MATCH($B1155,종합보정값!$PA:$PA,0))="","",INDEX(종합보정값!$PB:$PB,MATCH($B1155,종합보정값!$PA:$PA,0))+IF(INDEX(종합보정값!$PD:$PD,MATCH($B1155,종합보정값!$PA:$PA,0))="인문",종합보정값!PB$6,종합보정값!PC$6)),"")</f>
        <v/>
      </c>
      <c r="E1155" s="85" t="str">
        <f>IF(D1155="","",D1155+종합보정값!PC$14)</f>
        <v/>
      </c>
      <c r="F1155" s="86" t="str">
        <f>IF(G1155="","",G1155+종합보정값!PB$15)</f>
        <v/>
      </c>
      <c r="G1155" s="86" t="str">
        <f>IFERROR(IF(INDEX(종합보정값!$PB:$PB,MATCH($B1155,종합보정값!$PA:$PA,0))="","",INDEX(종합보정값!$PB:$PB,MATCH($B1155,종합보정값!$PA:$PA,0))+IF(INDEX(종합보정값!$PD:$PD,MATCH($B1155,종합보정값!$PA:$PA,0))="인문",종합보정값!PB$7,종합보정값!PC$7)),"")</f>
        <v/>
      </c>
      <c r="H1155" s="86" t="str">
        <f>IF(G1155="","",G1155+종합보정값!PC$15)</f>
        <v/>
      </c>
      <c r="I1155" s="87" t="str">
        <f>IF(J1155="","",J1155+종합보정값!PB$16)</f>
        <v/>
      </c>
      <c r="J1155" s="87" t="str">
        <f>IFERROR(IF(INDEX(종합보정값!$PB:$PB,MATCH($B1155,종합보정값!$PA:$PA,0))="","",INDEX(종합보정값!$PB:$PB,MATCH($B1155,종합보정값!$PA:$PA,0))+IF(INDEX(종합보정값!$PD:$PD,MATCH($B1155,종합보정값!$PA:$PA,0))="인문",종합보정값!PB$8,종합보정값!PC$8)),"")</f>
        <v/>
      </c>
      <c r="K1155" s="87" t="str">
        <f>IF(J1155="","",J1155+종합보정값!PC$16)</f>
        <v/>
      </c>
      <c r="L1155" s="88" t="str">
        <f>IF(M1155="","",M1155+종합보정값!PB$17)</f>
        <v/>
      </c>
      <c r="M1155" s="88" t="str">
        <f>IFERROR(IF(INDEX(종합보정값!$PB:$PB,MATCH($B1155,종합보정값!$PA:$PA,0))="","",INDEX(종합보정값!$PB:$PB,MATCH($B1155,종합보정값!$PA:$PA,0))+IF(INDEX(종합보정값!$PD:$PD,MATCH($B1155,종합보정값!$PA:$PA,0))="인문",종합보정값!PB$9,종합보정값!PC$9)),"")</f>
        <v/>
      </c>
      <c r="N1155" s="88" t="str">
        <f>IF(M1155="","",M1155+종합보정값!PC$17)</f>
        <v/>
      </c>
      <c r="O1155" s="89" t="str">
        <f>IF(P1155="","",P1155+종합보정값!PB$18)</f>
        <v/>
      </c>
      <c r="P1155" s="89" t="str">
        <f>IFERROR(IF(INDEX(종합보정값!$PB:$PB,MATCH($B1155,종합보정값!$PA:$PA,0))="","",INDEX(종합보정값!$PB:$PB,MATCH($B1155,종합보정값!$PA:$PA,0))+IF(INDEX(종합보정값!$PD:$PD,MATCH($B1155,종합보정값!$PA:$PA,0))="인문",종합보정값!PB$10,종합보정값!PC$10)),"")</f>
        <v/>
      </c>
      <c r="Q1155" s="89" t="str">
        <f>IF(P1155="","",P1155+종합보정값!PC$18)</f>
        <v/>
      </c>
    </row>
    <row r="1156" spans="2:17">
      <c r="B1156" s="84" t="s">
        <v>2575</v>
      </c>
      <c r="C1156" s="85" t="str">
        <f>IF(D1156="","",D1156+종합보정값!PB$14)</f>
        <v/>
      </c>
      <c r="D1156" s="85" t="str">
        <f>IFERROR(IF(INDEX(종합보정값!$PB:$PB,MATCH(SUBSTITUTE($B1156,"인문3","인문2"),종합보정값!$PA:$PA,0))="","",INDEX(종합보정값!$PB:$PB,MATCH(SUBSTITUTE($B1156,"인문3","인문2"),종합보정값!$PA:$PA,0))+종합보정값!PB$6+종합보정값!PB$35),"")</f>
        <v/>
      </c>
      <c r="E1156" s="85" t="str">
        <f>IF(D1156="","",D1156+종합보정값!PC$14)</f>
        <v/>
      </c>
      <c r="F1156" s="86" t="str">
        <f>IF(G1156="","",G1156+종합보정값!PB$15)</f>
        <v/>
      </c>
      <c r="G1156" s="86" t="str">
        <f>IFERROR(IF(INDEX(종합보정값!$PB:$PB,MATCH(SUBSTITUTE($B1156,"인문3","인문2"),종합보정값!$PA:$PA,0))="","",INDEX(종합보정값!$PB:$PB,MATCH(SUBSTITUTE($B1156,"인문3","인문2"),종합보정값!$PA:$PA,0))+종합보정값!PB$7+종합보정값!PB$36),"")</f>
        <v/>
      </c>
      <c r="H1156" s="86" t="str">
        <f>IF(G1156="","",G1156+종합보정값!PC$15)</f>
        <v/>
      </c>
      <c r="I1156" s="87" t="str">
        <f>IF(J1156="","",J1156+종합보정값!PB$16)</f>
        <v/>
      </c>
      <c r="J1156" s="87" t="str">
        <f>IFERROR(IF(INDEX(종합보정값!$PB:$PB,MATCH(SUBSTITUTE($B1156,"인문3","인문2"),종합보정값!$PA:$PA,0))="","",INDEX(종합보정값!$PB:$PB,MATCH(SUBSTITUTE($B1156,"인문3","인문2"),종합보정값!$PA:$PA,0))+종합보정값!PB$8+종합보정값!PB$37),"")</f>
        <v/>
      </c>
      <c r="K1156" s="87" t="str">
        <f>IF(J1156="","",J1156+종합보정값!PC$16)</f>
        <v/>
      </c>
      <c r="L1156" s="88" t="str">
        <f>IF(M1156="","",M1156+종합보정값!PB$17)</f>
        <v/>
      </c>
      <c r="M1156" s="88" t="str">
        <f>IFERROR(IF(INDEX(종합보정값!$PB:$PB,MATCH(SUBSTITUTE($B1156,"인문3","인문2"),종합보정값!$PA:$PA,0))="","",INDEX(종합보정값!$PB:$PB,MATCH(SUBSTITUTE($B1156,"인문3","인문2"),종합보정값!$PA:$PA,0))+종합보정값!PB$9+종합보정값!PB$38),"")</f>
        <v/>
      </c>
      <c r="N1156" s="88" t="str">
        <f>IF(M1156="","",M1156+종합보정값!PC$17)</f>
        <v/>
      </c>
      <c r="O1156" s="89" t="str">
        <f>IF(P1156="","",P1156+종합보정값!PB$18)</f>
        <v/>
      </c>
      <c r="P1156" s="89" t="str">
        <f>IFERROR(IF(INDEX(종합보정값!$PB:$PB,MATCH(SUBSTITUTE($B1156,"인문3","인문2"),종합보정값!$PA:$PA,0))="","",INDEX(종합보정값!$PB:$PB,MATCH(SUBSTITUTE($B1156,"인문3","인문2"),종합보정값!$PA:$PA,0))+종합보정값!PB$10+종합보정값!PB$39),"")</f>
        <v/>
      </c>
      <c r="Q1156" s="89" t="str">
        <f>IF(P1156="","",P1156+종합보정값!PC$18)</f>
        <v/>
      </c>
    </row>
    <row r="1157" spans="2:17">
      <c r="B1157" s="84" t="s">
        <v>2576</v>
      </c>
      <c r="C1157" s="85" t="str">
        <f>IF(D1157="","",D1157+종합보정값!PB$14)</f>
        <v/>
      </c>
      <c r="D1157" s="85" t="str">
        <f>IFERROR(IF(INDEX(종합보정값!$PB:$PB,MATCH(SUBSTITUTE($B1157,"자연1","자연2"),종합보정값!$PA:$PA,0))="","",INDEX(종합보정값!$PB:$PB,MATCH(SUBSTITUTE($B1157,"자연1","자연2"),종합보정값!$PA:$PA,0))+종합보정값!PC$6-종합보정값!PC$35),"")</f>
        <v/>
      </c>
      <c r="E1157" s="85" t="str">
        <f>IF(D1157="","",D1157+종합보정값!PC$14)</f>
        <v/>
      </c>
      <c r="F1157" s="86" t="str">
        <f>IF(G1157="","",G1157+종합보정값!PB$15)</f>
        <v/>
      </c>
      <c r="G1157" s="86" t="str">
        <f>IFERROR(IF(INDEX(종합보정값!$PB:$PB,MATCH(SUBSTITUTE($B1157,"자연1","자연2"),종합보정값!$PA:$PA,0))="","",INDEX(종합보정값!$PB:$PB,MATCH(SUBSTITUTE($B1157,"자연1","자연2"),종합보정값!$PA:$PA,0))+종합보정값!PC$7-종합보정값!PC$36),"")</f>
        <v/>
      </c>
      <c r="H1157" s="86" t="str">
        <f>IF(G1157="","",G1157+종합보정값!PC$15)</f>
        <v/>
      </c>
      <c r="I1157" s="87" t="str">
        <f>IF(J1157="","",J1157+종합보정값!PB$16)</f>
        <v/>
      </c>
      <c r="J1157" s="87" t="str">
        <f>IFERROR(IF(INDEX(종합보정값!$PB:$PB,MATCH(SUBSTITUTE($B1157,"자연1","자연2"),종합보정값!$PA:$PA,0))="","",INDEX(종합보정값!$PB:$PB,MATCH(SUBSTITUTE($B1157,"자연1","자연2"),종합보정값!$PA:$PA,0))+종합보정값!PC$8-종합보정값!PC$37),"")</f>
        <v/>
      </c>
      <c r="K1157" s="87" t="str">
        <f>IF(J1157="","",J1157+종합보정값!PC$16)</f>
        <v/>
      </c>
      <c r="L1157" s="88" t="str">
        <f>IF(M1157="","",M1157+종합보정값!PB$17)</f>
        <v/>
      </c>
      <c r="M1157" s="88" t="str">
        <f>IFERROR(IF(INDEX(종합보정값!$PB:$PB,MATCH(SUBSTITUTE($B1157,"자연1","자연2"),종합보정값!$PA:$PA,0))="","",INDEX(종합보정값!$PB:$PB,MATCH(SUBSTITUTE($B1157,"자연1","자연2"),종합보정값!$PA:$PA,0))+종합보정값!PC$9-종합보정값!PC$38),"")</f>
        <v/>
      </c>
      <c r="N1157" s="88" t="str">
        <f>IF(M1157="","",M1157+종합보정값!PC$17)</f>
        <v/>
      </c>
      <c r="O1157" s="89" t="str">
        <f>IF(P1157="","",P1157+종합보정값!PB$18)</f>
        <v/>
      </c>
      <c r="P1157" s="89" t="str">
        <f>IFERROR(IF(INDEX(종합보정값!$PB:$PB,MATCH(SUBSTITUTE($B1157,"자연1","자연2"),종합보정값!$PA:$PA,0))="","",INDEX(종합보정값!$PB:$PB,MATCH(SUBSTITUTE($B1157,"자연1","자연2"),종합보정값!$PA:$PA,0))+종합보정값!PC$10-종합보정값!PC$39),"")</f>
        <v/>
      </c>
      <c r="Q1157" s="89" t="str">
        <f>IF(P1157="","",P1157+종합보정값!PC$18)</f>
        <v/>
      </c>
    </row>
    <row r="1158" spans="2:17">
      <c r="B1158" s="84" t="s">
        <v>2577</v>
      </c>
      <c r="C1158" s="85" t="str">
        <f>IF(D1158="","",D1158+종합보정값!PB$14)</f>
        <v/>
      </c>
      <c r="D1158" s="85" t="str">
        <f>IFERROR(IF(INDEX(종합보정값!$PB:$PB,MATCH($B1158,종합보정값!$PA:$PA,0))="","",INDEX(종합보정값!$PB:$PB,MATCH($B1158,종합보정값!$PA:$PA,0))+IF(INDEX(종합보정값!$PD:$PD,MATCH($B1158,종합보정값!$PA:$PA,0))="인문",종합보정값!PB$6,종합보정값!PC$6)),"")</f>
        <v/>
      </c>
      <c r="E1158" s="85" t="str">
        <f>IF(D1158="","",D1158+종합보정값!PC$14)</f>
        <v/>
      </c>
      <c r="F1158" s="86" t="str">
        <f>IF(G1158="","",G1158+종합보정값!PB$15)</f>
        <v/>
      </c>
      <c r="G1158" s="86" t="str">
        <f>IFERROR(IF(INDEX(종합보정값!$PB:$PB,MATCH($B1158,종합보정값!$PA:$PA,0))="","",INDEX(종합보정값!$PB:$PB,MATCH($B1158,종합보정값!$PA:$PA,0))+IF(INDEX(종합보정값!$PD:$PD,MATCH($B1158,종합보정값!$PA:$PA,0))="인문",종합보정값!PB$7,종합보정값!PC$7)),"")</f>
        <v/>
      </c>
      <c r="H1158" s="86" t="str">
        <f>IF(G1158="","",G1158+종합보정값!PC$15)</f>
        <v/>
      </c>
      <c r="I1158" s="87" t="str">
        <f>IF(J1158="","",J1158+종합보정값!PB$16)</f>
        <v/>
      </c>
      <c r="J1158" s="87" t="str">
        <f>IFERROR(IF(INDEX(종합보정값!$PB:$PB,MATCH($B1158,종합보정값!$PA:$PA,0))="","",INDEX(종합보정값!$PB:$PB,MATCH($B1158,종합보정값!$PA:$PA,0))+IF(INDEX(종합보정값!$PD:$PD,MATCH($B1158,종합보정값!$PA:$PA,0))="인문",종합보정값!PB$8,종합보정값!PC$8)),"")</f>
        <v/>
      </c>
      <c r="K1158" s="87" t="str">
        <f>IF(J1158="","",J1158+종합보정값!PC$16)</f>
        <v/>
      </c>
      <c r="L1158" s="88" t="str">
        <f>IF(M1158="","",M1158+종합보정값!PB$17)</f>
        <v/>
      </c>
      <c r="M1158" s="88" t="str">
        <f>IFERROR(IF(INDEX(종합보정값!$PB:$PB,MATCH($B1158,종합보정값!$PA:$PA,0))="","",INDEX(종합보정값!$PB:$PB,MATCH($B1158,종합보정값!$PA:$PA,0))+IF(INDEX(종합보정값!$PD:$PD,MATCH($B1158,종합보정값!$PA:$PA,0))="인문",종합보정값!PB$9,종합보정값!PC$9)),"")</f>
        <v/>
      </c>
      <c r="N1158" s="88" t="str">
        <f>IF(M1158="","",M1158+종합보정값!PC$17)</f>
        <v/>
      </c>
      <c r="O1158" s="89" t="str">
        <f>IF(P1158="","",P1158+종합보정값!PB$18)</f>
        <v/>
      </c>
      <c r="P1158" s="89" t="str">
        <f>IFERROR(IF(INDEX(종합보정값!$PB:$PB,MATCH($B1158,종합보정값!$PA:$PA,0))="","",INDEX(종합보정값!$PB:$PB,MATCH($B1158,종합보정값!$PA:$PA,0))+IF(INDEX(종합보정값!$PD:$PD,MATCH($B1158,종합보정값!$PA:$PA,0))="인문",종합보정값!PB$10,종합보정값!PC$10)),"")</f>
        <v/>
      </c>
      <c r="Q1158" s="89" t="str">
        <f>IF(P1158="","",P1158+종합보정값!PC$18)</f>
        <v/>
      </c>
    </row>
    <row r="1159" spans="2:17">
      <c r="B1159" s="84" t="s">
        <v>2578</v>
      </c>
      <c r="C1159" s="85" t="str">
        <f>IF(D1159="","",D1159+종합보정값!PB$14)</f>
        <v/>
      </c>
      <c r="D1159" s="85" t="str">
        <f>IFERROR(IF(INDEX(종합보정값!$PB:$PB,MATCH(SUBSTITUTE($B1159,"자연3","자연2"),종합보정값!$PA:$PA,0))="","",INDEX(종합보정값!$PB:$PB,MATCH(SUBSTITUTE($B1159,"자연3","자연2"),종합보정값!$PA:$PA,0))+종합보정값!PC$6+종합보정값!PC$35),"")</f>
        <v/>
      </c>
      <c r="E1159" s="85" t="str">
        <f>IF(D1159="","",D1159+종합보정값!PC$14)</f>
        <v/>
      </c>
      <c r="F1159" s="86" t="str">
        <f>IF(G1159="","",G1159+종합보정값!PB$15)</f>
        <v/>
      </c>
      <c r="G1159" s="86" t="str">
        <f>IFERROR(IF(INDEX(종합보정값!$PB:$PB,MATCH(SUBSTITUTE($B1159,"자연3","자연2"),종합보정값!$PA:$PA,0))="","",INDEX(종합보정값!$PB:$PB,MATCH(SUBSTITUTE($B1159,"자연3","자연2"),종합보정값!$PA:$PA,0))+종합보정값!PC$7+종합보정값!PC$36),"")</f>
        <v/>
      </c>
      <c r="H1159" s="86" t="str">
        <f>IF(G1159="","",G1159+종합보정값!PC$15)</f>
        <v/>
      </c>
      <c r="I1159" s="87" t="str">
        <f>IF(J1159="","",J1159+종합보정값!PB$16)</f>
        <v/>
      </c>
      <c r="J1159" s="87" t="str">
        <f>IFERROR(IF(INDEX(종합보정값!$PB:$PB,MATCH(SUBSTITUTE($B1159,"자연3","자연2"),종합보정값!$PA:$PA,0))="","",INDEX(종합보정값!$PB:$PB,MATCH(SUBSTITUTE($B1159,"자연3","자연2"),종합보정값!$PA:$PA,0))+종합보정값!PC$8+종합보정값!PC$37),"")</f>
        <v/>
      </c>
      <c r="K1159" s="87" t="str">
        <f>IF(J1159="","",J1159+종합보정값!PC$16)</f>
        <v/>
      </c>
      <c r="L1159" s="88" t="str">
        <f>IF(M1159="","",M1159+종합보정값!PB$17)</f>
        <v/>
      </c>
      <c r="M1159" s="88" t="str">
        <f>IFERROR(IF(INDEX(종합보정값!$PB:$PB,MATCH(SUBSTITUTE($B1159,"자연3","자연2"),종합보정값!$PA:$PA,0))="","",INDEX(종합보정값!$PB:$PB,MATCH(SUBSTITUTE($B1159,"자연3","자연2"),종합보정값!$PA:$PA,0))+종합보정값!PC$9+종합보정값!PC$38),"")</f>
        <v/>
      </c>
      <c r="N1159" s="88" t="str">
        <f>IF(M1159="","",M1159+종합보정값!PC$17)</f>
        <v/>
      </c>
      <c r="O1159" s="89" t="str">
        <f>IF(P1159="","",P1159+종합보정값!PB$18)</f>
        <v/>
      </c>
      <c r="P1159" s="89" t="str">
        <f>IFERROR(IF(INDEX(종합보정값!$PB:$PB,MATCH(SUBSTITUTE($B1159,"자연3","자연2"),종합보정값!$PA:$PA,0))="","",INDEX(종합보정값!$PB:$PB,MATCH(SUBSTITUTE($B1159,"자연3","자연2"),종합보정값!$PA:$PA,0))+종합보정값!PC$10+종합보정값!PC$39),"")</f>
        <v/>
      </c>
      <c r="Q1159" s="89" t="str">
        <f>IF(P1159="","",P1159+종합보정값!PC$18)</f>
        <v/>
      </c>
    </row>
    <row r="1160" spans="2:17">
      <c r="B1160" s="84" t="s">
        <v>2579</v>
      </c>
      <c r="C1160" s="85" t="str">
        <f>IF(D1160="","",D1160+종합보정값!PB$14)</f>
        <v/>
      </c>
      <c r="D1160" s="85" t="str">
        <f>IFERROR(IF(INDEX(종합보정값!$PB:$PB,MATCH($B1160,종합보정값!$PA:$PA,0))="","",INDEX(종합보정값!$PB:$PB,MATCH($B1160,종합보정값!$PA:$PA,0))+IF(INDEX(종합보정값!$PD:$PD,MATCH($B1160,종합보정값!$PA:$PA,0))="인문",종합보정값!PB$6,종합보정값!PC$6)),"")</f>
        <v/>
      </c>
      <c r="E1160" s="85" t="str">
        <f>IF(D1160="","",D1160+종합보정값!PC$14)</f>
        <v/>
      </c>
      <c r="F1160" s="86" t="str">
        <f>IF(G1160="","",G1160+종합보정값!PB$15)</f>
        <v/>
      </c>
      <c r="G1160" s="86" t="str">
        <f>IFERROR(IF(INDEX(종합보정값!$PB:$PB,MATCH($B1160,종합보정값!$PA:$PA,0))="","",INDEX(종합보정값!$PB:$PB,MATCH($B1160,종합보정값!$PA:$PA,0))+IF(INDEX(종합보정값!$PD:$PD,MATCH($B1160,종합보정값!$PA:$PA,0))="인문",종합보정값!PB$7,종합보정값!PC$7)),"")</f>
        <v/>
      </c>
      <c r="H1160" s="86" t="str">
        <f>IF(G1160="","",G1160+종합보정값!PC$15)</f>
        <v/>
      </c>
      <c r="I1160" s="87" t="str">
        <f>IF(J1160="","",J1160+종합보정값!PB$16)</f>
        <v/>
      </c>
      <c r="J1160" s="87" t="str">
        <f>IFERROR(IF(INDEX(종합보정값!$PB:$PB,MATCH($B1160,종합보정값!$PA:$PA,0))="","",INDEX(종합보정값!$PB:$PB,MATCH($B1160,종합보정값!$PA:$PA,0))+IF(INDEX(종합보정값!$PD:$PD,MATCH($B1160,종합보정값!$PA:$PA,0))="인문",종합보정값!PB$8,종합보정값!PC$8)),"")</f>
        <v/>
      </c>
      <c r="K1160" s="87" t="str">
        <f>IF(J1160="","",J1160+종합보정값!PC$16)</f>
        <v/>
      </c>
      <c r="L1160" s="88" t="str">
        <f>IF(M1160="","",M1160+종합보정값!PB$17)</f>
        <v/>
      </c>
      <c r="M1160" s="88" t="str">
        <f>IFERROR(IF(INDEX(종합보정값!$PB:$PB,MATCH($B1160,종합보정값!$PA:$PA,0))="","",INDEX(종합보정값!$PB:$PB,MATCH($B1160,종합보정값!$PA:$PA,0))+IF(INDEX(종합보정값!$PD:$PD,MATCH($B1160,종합보정값!$PA:$PA,0))="인문",종합보정값!PB$9,종합보정값!PC$9)),"")</f>
        <v/>
      </c>
      <c r="N1160" s="88" t="str">
        <f>IF(M1160="","",M1160+종합보정값!PC$17)</f>
        <v/>
      </c>
      <c r="O1160" s="89" t="str">
        <f>IF(P1160="","",P1160+종합보정값!PB$18)</f>
        <v/>
      </c>
      <c r="P1160" s="89" t="str">
        <f>IFERROR(IF(INDEX(종합보정값!$PB:$PB,MATCH($B1160,종합보정값!$PA:$PA,0))="","",INDEX(종합보정값!$PB:$PB,MATCH($B1160,종합보정값!$PA:$PA,0))+IF(INDEX(종합보정값!$PD:$PD,MATCH($B1160,종합보정값!$PA:$PA,0))="인문",종합보정값!PB$10,종합보정값!PC$10)),"")</f>
        <v/>
      </c>
      <c r="Q1160" s="89" t="str">
        <f>IF(P1160="","",P1160+종합보정값!PC$18)</f>
        <v/>
      </c>
    </row>
    <row r="1161" spans="2:17">
      <c r="B1161" s="84" t="s">
        <v>2580</v>
      </c>
      <c r="C1161" s="85" t="str">
        <f>IF(D1161="","",D1161+종합보정값!PB$14)</f>
        <v/>
      </c>
      <c r="D1161" s="85" t="str">
        <f>IFERROR(IF(INDEX(종합보정값!$PB:$PB,MATCH($B1161,종합보정값!$PA:$PA,0))="","",INDEX(종합보정값!$PB:$PB,MATCH($B1161,종합보정값!$PA:$PA,0))+IF(INDEX(종합보정값!$PD:$PD,MATCH($B1161,종합보정값!$PA:$PA,0))="인문",종합보정값!PB$6,종합보정값!PC$6)),"")</f>
        <v/>
      </c>
      <c r="E1161" s="85" t="str">
        <f>IF(D1161="","",D1161+종합보정값!PC$14)</f>
        <v/>
      </c>
      <c r="F1161" s="86" t="str">
        <f>IF(G1161="","",G1161+종합보정값!PB$15)</f>
        <v/>
      </c>
      <c r="G1161" s="86" t="str">
        <f>IFERROR(IF(INDEX(종합보정값!$PB:$PB,MATCH($B1161,종합보정값!$PA:$PA,0))="","",INDEX(종합보정값!$PB:$PB,MATCH($B1161,종합보정값!$PA:$PA,0))+IF(INDEX(종합보정값!$PD:$PD,MATCH($B1161,종합보정값!$PA:$PA,0))="인문",종합보정값!PB$7,종합보정값!PC$7)),"")</f>
        <v/>
      </c>
      <c r="H1161" s="86" t="str">
        <f>IF(G1161="","",G1161+종합보정값!PC$15)</f>
        <v/>
      </c>
      <c r="I1161" s="87" t="str">
        <f>IF(J1161="","",J1161+종합보정값!PB$16)</f>
        <v/>
      </c>
      <c r="J1161" s="87" t="str">
        <f>IFERROR(IF(INDEX(종합보정값!$PB:$PB,MATCH($B1161,종합보정값!$PA:$PA,0))="","",INDEX(종합보정값!$PB:$PB,MATCH($B1161,종합보정값!$PA:$PA,0))+IF(INDEX(종합보정값!$PD:$PD,MATCH($B1161,종합보정값!$PA:$PA,0))="인문",종합보정값!PB$8,종합보정값!PC$8)),"")</f>
        <v/>
      </c>
      <c r="K1161" s="87" t="str">
        <f>IF(J1161="","",J1161+종합보정값!PC$16)</f>
        <v/>
      </c>
      <c r="L1161" s="88" t="str">
        <f>IF(M1161="","",M1161+종합보정값!PB$17)</f>
        <v/>
      </c>
      <c r="M1161" s="88" t="str">
        <f>IFERROR(IF(INDEX(종합보정값!$PB:$PB,MATCH($B1161,종합보정값!$PA:$PA,0))="","",INDEX(종합보정값!$PB:$PB,MATCH($B1161,종합보정값!$PA:$PA,0))+IF(INDEX(종합보정값!$PD:$PD,MATCH($B1161,종합보정값!$PA:$PA,0))="인문",종합보정값!PB$9,종합보정값!PC$9)),"")</f>
        <v/>
      </c>
      <c r="N1161" s="88" t="str">
        <f>IF(M1161="","",M1161+종합보정값!PC$17)</f>
        <v/>
      </c>
      <c r="O1161" s="89" t="str">
        <f>IF(P1161="","",P1161+종합보정값!PB$18)</f>
        <v/>
      </c>
      <c r="P1161" s="89" t="str">
        <f>IFERROR(IF(INDEX(종합보정값!$PB:$PB,MATCH($B1161,종합보정값!$PA:$PA,0))="","",INDEX(종합보정값!$PB:$PB,MATCH($B1161,종합보정값!$PA:$PA,0))+IF(INDEX(종합보정값!$PD:$PD,MATCH($B1161,종합보정값!$PA:$PA,0))="인문",종합보정값!PB$10,종합보정값!PC$10)),"")</f>
        <v/>
      </c>
      <c r="Q1161" s="89" t="str">
        <f>IF(P1161="","",P1161+종합보정값!PC$18)</f>
        <v/>
      </c>
    </row>
    <row r="1162" spans="2:17">
      <c r="B1162" s="84" t="s">
        <v>2581</v>
      </c>
      <c r="C1162" s="85" t="str">
        <f>IF(D1162="","",D1162+종합보정값!PB$14)</f>
        <v/>
      </c>
      <c r="D1162" s="85" t="str">
        <f>IFERROR(IF(INDEX(종합보정값!$PB:$PB,MATCH($B1162,종합보정값!$PA:$PA,0))="","",INDEX(종합보정값!$PB:$PB,MATCH($B1162,종합보정값!$PA:$PA,0))+IF(INDEX(종합보정값!$PD:$PD,MATCH($B1162,종합보정값!$PA:$PA,0))="인문",종합보정값!PB$6,종합보정값!PC$6)),"")</f>
        <v/>
      </c>
      <c r="E1162" s="85" t="str">
        <f>IF(D1162="","",D1162+종합보정값!PC$14)</f>
        <v/>
      </c>
      <c r="F1162" s="86" t="str">
        <f>IF(G1162="","",G1162+종합보정값!PB$15)</f>
        <v/>
      </c>
      <c r="G1162" s="86" t="str">
        <f>IFERROR(IF(INDEX(종합보정값!$PB:$PB,MATCH($B1162,종합보정값!$PA:$PA,0))="","",INDEX(종합보정값!$PB:$PB,MATCH($B1162,종합보정값!$PA:$PA,0))+IF(INDEX(종합보정값!$PD:$PD,MATCH($B1162,종합보정값!$PA:$PA,0))="인문",종합보정값!PB$7,종합보정값!PC$7)),"")</f>
        <v/>
      </c>
      <c r="H1162" s="86" t="str">
        <f>IF(G1162="","",G1162+종합보정값!PC$15)</f>
        <v/>
      </c>
      <c r="I1162" s="87" t="str">
        <f>IF(J1162="","",J1162+종합보정값!PB$16)</f>
        <v/>
      </c>
      <c r="J1162" s="87" t="str">
        <f>IFERROR(IF(INDEX(종합보정값!$PB:$PB,MATCH($B1162,종합보정값!$PA:$PA,0))="","",INDEX(종합보정값!$PB:$PB,MATCH($B1162,종합보정값!$PA:$PA,0))+IF(INDEX(종합보정값!$PD:$PD,MATCH($B1162,종합보정값!$PA:$PA,0))="인문",종합보정값!PB$8,종합보정값!PC$8)),"")</f>
        <v/>
      </c>
      <c r="K1162" s="87" t="str">
        <f>IF(J1162="","",J1162+종합보정값!PC$16)</f>
        <v/>
      </c>
      <c r="L1162" s="88" t="str">
        <f>IF(M1162="","",M1162+종합보정값!PB$17)</f>
        <v/>
      </c>
      <c r="M1162" s="88" t="str">
        <f>IFERROR(IF(INDEX(종합보정값!$PB:$PB,MATCH($B1162,종합보정값!$PA:$PA,0))="","",INDEX(종합보정값!$PB:$PB,MATCH($B1162,종합보정값!$PA:$PA,0))+IF(INDEX(종합보정값!$PD:$PD,MATCH($B1162,종합보정값!$PA:$PA,0))="인문",종합보정값!PB$9,종합보정값!PC$9)),"")</f>
        <v/>
      </c>
      <c r="N1162" s="88" t="str">
        <f>IF(M1162="","",M1162+종합보정값!PC$17)</f>
        <v/>
      </c>
      <c r="O1162" s="89" t="str">
        <f>IF(P1162="","",P1162+종합보정값!PB$18)</f>
        <v/>
      </c>
      <c r="P1162" s="89" t="str">
        <f>IFERROR(IF(INDEX(종합보정값!$PB:$PB,MATCH($B1162,종합보정값!$PA:$PA,0))="","",INDEX(종합보정값!$PB:$PB,MATCH($B1162,종합보정값!$PA:$PA,0))+IF(INDEX(종합보정값!$PD:$PD,MATCH($B1162,종합보정값!$PA:$PA,0))="인문",종합보정값!PB$10,종합보정값!PC$10)),"")</f>
        <v/>
      </c>
      <c r="Q1162" s="89" t="str">
        <f>IF(P1162="","",P1162+종합보정값!PC$18)</f>
        <v/>
      </c>
    </row>
    <row r="1163" spans="2:17">
      <c r="B1163" s="84" t="s">
        <v>2582</v>
      </c>
      <c r="C1163" s="85" t="str">
        <f>IF(D1163="","",D1163+종합보정값!PB$14)</f>
        <v/>
      </c>
      <c r="D1163" s="85" t="str">
        <f>IFERROR(IF(INDEX(종합보정값!$PB:$PB,MATCH($B1163,종합보정값!$PA:$PA,0))="","",INDEX(종합보정값!$PB:$PB,MATCH($B1163,종합보정값!$PA:$PA,0))+IF(INDEX(종합보정값!$PD:$PD,MATCH($B1163,종합보정값!$PA:$PA,0))="인문",종합보정값!PB$6,종합보정값!PC$6)),"")</f>
        <v/>
      </c>
      <c r="E1163" s="85" t="str">
        <f>IF(D1163="","",D1163+종합보정값!PC$14)</f>
        <v/>
      </c>
      <c r="F1163" s="86" t="str">
        <f>IF(G1163="","",G1163+종합보정값!PB$15)</f>
        <v/>
      </c>
      <c r="G1163" s="86" t="str">
        <f>IFERROR(IF(INDEX(종합보정값!$PB:$PB,MATCH($B1163,종합보정값!$PA:$PA,0))="","",INDEX(종합보정값!$PB:$PB,MATCH($B1163,종합보정값!$PA:$PA,0))+IF(INDEX(종합보정값!$PD:$PD,MATCH($B1163,종합보정값!$PA:$PA,0))="인문",종합보정값!PB$7,종합보정값!PC$7)),"")</f>
        <v/>
      </c>
      <c r="H1163" s="86" t="str">
        <f>IF(G1163="","",G1163+종합보정값!PC$15)</f>
        <v/>
      </c>
      <c r="I1163" s="87" t="str">
        <f>IF(J1163="","",J1163+종합보정값!PB$16)</f>
        <v/>
      </c>
      <c r="J1163" s="87" t="str">
        <f>IFERROR(IF(INDEX(종합보정값!$PB:$PB,MATCH($B1163,종합보정값!$PA:$PA,0))="","",INDEX(종합보정값!$PB:$PB,MATCH($B1163,종합보정값!$PA:$PA,0))+IF(INDEX(종합보정값!$PD:$PD,MATCH($B1163,종합보정값!$PA:$PA,0))="인문",종합보정값!PB$8,종합보정값!PC$8)),"")</f>
        <v/>
      </c>
      <c r="K1163" s="87" t="str">
        <f>IF(J1163="","",J1163+종합보정값!PC$16)</f>
        <v/>
      </c>
      <c r="L1163" s="88" t="str">
        <f>IF(M1163="","",M1163+종합보정값!PB$17)</f>
        <v/>
      </c>
      <c r="M1163" s="88" t="str">
        <f>IFERROR(IF(INDEX(종합보정값!$PB:$PB,MATCH($B1163,종합보정값!$PA:$PA,0))="","",INDEX(종합보정값!$PB:$PB,MATCH($B1163,종합보정값!$PA:$PA,0))+IF(INDEX(종합보정값!$PD:$PD,MATCH($B1163,종합보정값!$PA:$PA,0))="인문",종합보정값!PB$9,종합보정값!PC$9)),"")</f>
        <v/>
      </c>
      <c r="N1163" s="88" t="str">
        <f>IF(M1163="","",M1163+종합보정값!PC$17)</f>
        <v/>
      </c>
      <c r="O1163" s="89" t="str">
        <f>IF(P1163="","",P1163+종합보정값!PB$18)</f>
        <v/>
      </c>
      <c r="P1163" s="89" t="str">
        <f>IFERROR(IF(INDEX(종합보정값!$PB:$PB,MATCH($B1163,종합보정값!$PA:$PA,0))="","",INDEX(종합보정값!$PB:$PB,MATCH($B1163,종합보정값!$PA:$PA,0))+IF(INDEX(종합보정값!$PD:$PD,MATCH($B1163,종합보정값!$PA:$PA,0))="인문",종합보정값!PB$10,종합보정값!PC$10)),"")</f>
        <v/>
      </c>
      <c r="Q1163" s="89" t="str">
        <f>IF(P1163="","",P1163+종합보정값!PC$18)</f>
        <v/>
      </c>
    </row>
    <row r="1165" spans="2:17">
      <c r="B1165" s="159" t="s">
        <v>2583</v>
      </c>
      <c r="C1165" s="154"/>
      <c r="D1165" s="154"/>
      <c r="E1165" s="154"/>
      <c r="F1165" s="154"/>
      <c r="G1165" s="154"/>
      <c r="H1165" s="154"/>
      <c r="I1165" s="154"/>
      <c r="J1165" s="154"/>
      <c r="K1165" s="154"/>
      <c r="L1165" s="154"/>
      <c r="M1165" s="154"/>
      <c r="N1165" s="154"/>
      <c r="O1165" s="154"/>
      <c r="P1165" s="154"/>
      <c r="Q1165" s="155"/>
    </row>
    <row r="1166" spans="2:17">
      <c r="B1166" s="78"/>
      <c r="C1166" s="163" t="s">
        <v>1862</v>
      </c>
      <c r="D1166" s="154"/>
      <c r="E1166" s="155"/>
      <c r="F1166" s="161" t="s">
        <v>1863</v>
      </c>
      <c r="G1166" s="154"/>
      <c r="H1166" s="155"/>
      <c r="I1166" s="162" t="s">
        <v>1864</v>
      </c>
      <c r="J1166" s="154"/>
      <c r="K1166" s="155"/>
      <c r="L1166" s="156" t="s">
        <v>1865</v>
      </c>
      <c r="M1166" s="154"/>
      <c r="N1166" s="155"/>
      <c r="O1166" s="157" t="s">
        <v>1866</v>
      </c>
      <c r="P1166" s="154"/>
      <c r="Q1166" s="155"/>
    </row>
    <row r="1167" spans="2:17">
      <c r="B1167" s="78" t="s">
        <v>1869</v>
      </c>
      <c r="C1167" s="79" t="s">
        <v>19</v>
      </c>
      <c r="D1167" s="79" t="s">
        <v>20</v>
      </c>
      <c r="E1167" s="79" t="s">
        <v>21</v>
      </c>
      <c r="F1167" s="80" t="s">
        <v>19</v>
      </c>
      <c r="G1167" s="80" t="s">
        <v>20</v>
      </c>
      <c r="H1167" s="80" t="s">
        <v>21</v>
      </c>
      <c r="I1167" s="81" t="s">
        <v>19</v>
      </c>
      <c r="J1167" s="81" t="s">
        <v>20</v>
      </c>
      <c r="K1167" s="81" t="s">
        <v>21</v>
      </c>
      <c r="L1167" s="82" t="s">
        <v>19</v>
      </c>
      <c r="M1167" s="82" t="s">
        <v>20</v>
      </c>
      <c r="N1167" s="82" t="s">
        <v>21</v>
      </c>
      <c r="O1167" s="83" t="s">
        <v>19</v>
      </c>
      <c r="P1167" s="83" t="s">
        <v>20</v>
      </c>
      <c r="Q1167" s="83" t="s">
        <v>21</v>
      </c>
    </row>
    <row r="1168" spans="2:17">
      <c r="B1168" s="84" t="s">
        <v>2584</v>
      </c>
      <c r="C1168" s="85" t="str">
        <f>IF(D1168="","",D1168+종합보정값!PG$14)</f>
        <v/>
      </c>
      <c r="D1168" s="85" t="str">
        <f>IFERROR(IF(INDEX(종합보정값!$PG:$PG,MATCH(SUBSTITUTE($B1168,"인문1","인문2"),종합보정값!$PF:$PF,0))="","",INDEX(종합보정값!$PG:$PG,MATCH(SUBSTITUTE($B1168,"인문1","인문2"),종합보정값!$PF:$PF,0))+종합보정값!PG$6-종합보정값!PG$35),"")</f>
        <v/>
      </c>
      <c r="E1168" s="85" t="str">
        <f>IF(D1168="","",D1168+종합보정값!PH$14)</f>
        <v/>
      </c>
      <c r="F1168" s="86" t="str">
        <f>IF(G1168="","",G1168+종합보정값!PG$15)</f>
        <v/>
      </c>
      <c r="G1168" s="86" t="str">
        <f>IFERROR(IF(INDEX(종합보정값!$PG:$PG,MATCH(SUBSTITUTE($B1168,"인문1","인문2"),종합보정값!$PF:$PF,0))="","",INDEX(종합보정값!$PG:$PG,MATCH(SUBSTITUTE($B1168,"인문1","인문2"),종합보정값!$PF:$PF,0))+종합보정값!PG$7-종합보정값!PG$36),"")</f>
        <v/>
      </c>
      <c r="H1168" s="86" t="str">
        <f>IF(G1168="","",G1168+종합보정값!PH$15)</f>
        <v/>
      </c>
      <c r="I1168" s="87" t="str">
        <f>IF(J1168="","",J1168+종합보정값!PG$16)</f>
        <v/>
      </c>
      <c r="J1168" s="87" t="str">
        <f>IFERROR(IF(INDEX(종합보정값!$PG:$PG,MATCH(SUBSTITUTE($B1168,"인문1","인문2"),종합보정값!$PF:$PF,0))="","",INDEX(종합보정값!$PG:$PG,MATCH(SUBSTITUTE($B1168,"인문1","인문2"),종합보정값!$PF:$PF,0))+종합보정값!PG$8-종합보정값!PG$37),"")</f>
        <v/>
      </c>
      <c r="K1168" s="87" t="str">
        <f>IF(J1168="","",J1168+종합보정값!PH$16)</f>
        <v/>
      </c>
      <c r="L1168" s="88" t="str">
        <f>IF(M1168="","",M1168+종합보정값!PG$17)</f>
        <v/>
      </c>
      <c r="M1168" s="88" t="str">
        <f>IFERROR(IF(INDEX(종합보정값!$PG:$PG,MATCH(SUBSTITUTE($B1168,"인문1","인문2"),종합보정값!$PF:$PF,0))="","",INDEX(종합보정값!$PG:$PG,MATCH(SUBSTITUTE($B1168,"인문1","인문2"),종합보정값!$PF:$PF,0))+종합보정값!PG$9-종합보정값!PG$38),"")</f>
        <v/>
      </c>
      <c r="N1168" s="88" t="str">
        <f>IF(M1168="","",M1168+종합보정값!PH$17)</f>
        <v/>
      </c>
      <c r="O1168" s="89" t="str">
        <f>IF(P1168="","",P1168+종합보정값!PG$18)</f>
        <v/>
      </c>
      <c r="P1168" s="89" t="str">
        <f>IFERROR(IF(INDEX(종합보정값!$PG:$PG,MATCH(SUBSTITUTE($B1168,"인문1","인문2"),종합보정값!$PF:$PF,0))="","",INDEX(종합보정값!$PG:$PG,MATCH(SUBSTITUTE($B1168,"인문1","인문2"),종합보정값!$PF:$PF,0))+종합보정값!PG$10-종합보정값!PG$39),"")</f>
        <v/>
      </c>
      <c r="Q1168" s="89" t="str">
        <f>IF(P1168="","",P1168+종합보정값!PH$18)</f>
        <v/>
      </c>
    </row>
    <row r="1169" spans="2:17">
      <c r="B1169" s="84" t="s">
        <v>2585</v>
      </c>
      <c r="C1169" s="85" t="str">
        <f>IF(D1169="","",D1169+종합보정값!PG$14)</f>
        <v/>
      </c>
      <c r="D1169" s="85" t="str">
        <f>IFERROR(IF(INDEX(종합보정값!$PG:$PG,MATCH($B1169,종합보정값!$PF:$PF,0))="","",INDEX(종합보정값!$PG:$PG,MATCH($B1169,종합보정값!$PF:$PF,0))+IF(INDEX(종합보정값!$PI:$PI,MATCH($B1169,종합보정값!$PF:$PF,0))="인문",종합보정값!PG$6,종합보정값!PH$6)),"")</f>
        <v/>
      </c>
      <c r="E1169" s="85" t="str">
        <f>IF(D1169="","",D1169+종합보정값!PH$14)</f>
        <v/>
      </c>
      <c r="F1169" s="86" t="str">
        <f>IF(G1169="","",G1169+종합보정값!PG$15)</f>
        <v/>
      </c>
      <c r="G1169" s="86" t="str">
        <f>IFERROR(IF(INDEX(종합보정값!$PG:$PG,MATCH($B1169,종합보정값!$PF:$PF,0))="","",INDEX(종합보정값!$PG:$PG,MATCH($B1169,종합보정값!$PF:$PF,0))+IF(INDEX(종합보정값!$PI:$PI,MATCH($B1169,종합보정값!$PF:$PF,0))="인문",종합보정값!PG$7,종합보정값!PH$7)),"")</f>
        <v/>
      </c>
      <c r="H1169" s="86" t="str">
        <f>IF(G1169="","",G1169+종합보정값!PH$15)</f>
        <v/>
      </c>
      <c r="I1169" s="87" t="str">
        <f>IF(J1169="","",J1169+종합보정값!PG$16)</f>
        <v/>
      </c>
      <c r="J1169" s="87" t="str">
        <f>IFERROR(IF(INDEX(종합보정값!$PG:$PG,MATCH($B1169,종합보정값!$PF:$PF,0))="","",INDEX(종합보정값!$PG:$PG,MATCH($B1169,종합보정값!$PF:$PF,0))+IF(INDEX(종합보정값!$PI:$PI,MATCH($B1169,종합보정값!$PF:$PF,0))="인문",종합보정값!PG$8,종합보정값!PH$8)),"")</f>
        <v/>
      </c>
      <c r="K1169" s="87" t="str">
        <f>IF(J1169="","",J1169+종합보정값!PH$16)</f>
        <v/>
      </c>
      <c r="L1169" s="88" t="str">
        <f>IF(M1169="","",M1169+종합보정값!PG$17)</f>
        <v/>
      </c>
      <c r="M1169" s="88" t="str">
        <f>IFERROR(IF(INDEX(종합보정값!$PG:$PG,MATCH($B1169,종합보정값!$PF:$PF,0))="","",INDEX(종합보정값!$PG:$PG,MATCH($B1169,종합보정값!$PF:$PF,0))+IF(INDEX(종합보정값!$PI:$PI,MATCH($B1169,종합보정값!$PF:$PF,0))="인문",종합보정값!PG$9,종합보정값!PH$9)),"")</f>
        <v/>
      </c>
      <c r="N1169" s="88" t="str">
        <f>IF(M1169="","",M1169+종합보정값!PH$17)</f>
        <v/>
      </c>
      <c r="O1169" s="89" t="str">
        <f>IF(P1169="","",P1169+종합보정값!PG$18)</f>
        <v/>
      </c>
      <c r="P1169" s="89" t="str">
        <f>IFERROR(IF(INDEX(종합보정값!$PG:$PG,MATCH($B1169,종합보정값!$PF:$PF,0))="","",INDEX(종합보정값!$PG:$PG,MATCH($B1169,종합보정값!$PF:$PF,0))+IF(INDEX(종합보정값!$PI:$PI,MATCH($B1169,종합보정값!$PF:$PF,0))="인문",종합보정값!PG$10,종합보정값!PH$10)),"")</f>
        <v/>
      </c>
      <c r="Q1169" s="89" t="str">
        <f>IF(P1169="","",P1169+종합보정값!PH$18)</f>
        <v/>
      </c>
    </row>
    <row r="1170" spans="2:17">
      <c r="B1170" s="84" t="s">
        <v>2586</v>
      </c>
      <c r="C1170" s="85" t="str">
        <f>IF(D1170="","",D1170+종합보정값!PG$14)</f>
        <v/>
      </c>
      <c r="D1170" s="85" t="str">
        <f>IFERROR(IF(INDEX(종합보정값!$PG:$PG,MATCH(SUBSTITUTE($B1170,"인문3","인문2"),종합보정값!$PF:$PF,0))="","",INDEX(종합보정값!$PG:$PG,MATCH(SUBSTITUTE($B1170,"인문3","인문2"),종합보정값!$PF:$PF,0))+종합보정값!PG$6+종합보정값!PG$35),"")</f>
        <v/>
      </c>
      <c r="E1170" s="85" t="str">
        <f>IF(D1170="","",D1170+종합보정값!PH$14)</f>
        <v/>
      </c>
      <c r="F1170" s="86" t="str">
        <f>IF(G1170="","",G1170+종합보정값!PG$15)</f>
        <v/>
      </c>
      <c r="G1170" s="86" t="str">
        <f>IFERROR(IF(INDEX(종합보정값!$PG:$PG,MATCH(SUBSTITUTE($B1170,"인문3","인문2"),종합보정값!$PF:$PF,0))="","",INDEX(종합보정값!$PG:$PG,MATCH(SUBSTITUTE($B1170,"인문3","인문2"),종합보정값!$PF:$PF,0))+종합보정값!PG$7+종합보정값!PG$36),"")</f>
        <v/>
      </c>
      <c r="H1170" s="86" t="str">
        <f>IF(G1170="","",G1170+종합보정값!PH$15)</f>
        <v/>
      </c>
      <c r="I1170" s="87" t="str">
        <f>IF(J1170="","",J1170+종합보정값!PG$16)</f>
        <v/>
      </c>
      <c r="J1170" s="87" t="str">
        <f>IFERROR(IF(INDEX(종합보정값!$PG:$PG,MATCH(SUBSTITUTE($B1170,"인문3","인문2"),종합보정값!$PF:$PF,0))="","",INDEX(종합보정값!$PG:$PG,MATCH(SUBSTITUTE($B1170,"인문3","인문2"),종합보정값!$PF:$PF,0))+종합보정값!PG$8+종합보정값!PG$37),"")</f>
        <v/>
      </c>
      <c r="K1170" s="87" t="str">
        <f>IF(J1170="","",J1170+종합보정값!PH$16)</f>
        <v/>
      </c>
      <c r="L1170" s="88" t="str">
        <f>IF(M1170="","",M1170+종합보정값!PG$17)</f>
        <v/>
      </c>
      <c r="M1170" s="88" t="str">
        <f>IFERROR(IF(INDEX(종합보정값!$PG:$PG,MATCH(SUBSTITUTE($B1170,"인문3","인문2"),종합보정값!$PF:$PF,0))="","",INDEX(종합보정값!$PG:$PG,MATCH(SUBSTITUTE($B1170,"인문3","인문2"),종합보정값!$PF:$PF,0))+종합보정값!PG$9+종합보정값!PG$38),"")</f>
        <v/>
      </c>
      <c r="N1170" s="88" t="str">
        <f>IF(M1170="","",M1170+종합보정값!PH$17)</f>
        <v/>
      </c>
      <c r="O1170" s="89" t="str">
        <f>IF(P1170="","",P1170+종합보정값!PG$18)</f>
        <v/>
      </c>
      <c r="P1170" s="89" t="str">
        <f>IFERROR(IF(INDEX(종합보정값!$PG:$PG,MATCH(SUBSTITUTE($B1170,"인문3","인문2"),종합보정값!$PF:$PF,0))="","",INDEX(종합보정값!$PG:$PG,MATCH(SUBSTITUTE($B1170,"인문3","인문2"),종합보정값!$PF:$PF,0))+종합보정값!PG$10+종합보정값!PG$39),"")</f>
        <v/>
      </c>
      <c r="Q1170" s="89" t="str">
        <f>IF(P1170="","",P1170+종합보정값!PH$18)</f>
        <v/>
      </c>
    </row>
    <row r="1171" spans="2:17">
      <c r="B1171" s="84" t="s">
        <v>2587</v>
      </c>
      <c r="C1171" s="85" t="str">
        <f>IF(D1171="","",D1171+종합보정값!PG$14)</f>
        <v/>
      </c>
      <c r="D1171" s="85" t="str">
        <f>IFERROR(IF(INDEX(종합보정값!$PG:$PG,MATCH(SUBSTITUTE($B1171,"자연1","자연2"),종합보정값!$PF:$PF,0))="","",INDEX(종합보정값!$PG:$PG,MATCH(SUBSTITUTE($B1171,"자연1","자연2"),종합보정값!$PF:$PF,0))+종합보정값!PH$6-종합보정값!PH$35),"")</f>
        <v/>
      </c>
      <c r="E1171" s="85" t="str">
        <f>IF(D1171="","",D1171+종합보정값!PH$14)</f>
        <v/>
      </c>
      <c r="F1171" s="86" t="str">
        <f>IF(G1171="","",G1171+종합보정값!PG$15)</f>
        <v/>
      </c>
      <c r="G1171" s="86" t="str">
        <f>IFERROR(IF(INDEX(종합보정값!$PG:$PG,MATCH(SUBSTITUTE($B1171,"자연1","자연2"),종합보정값!$PF:$PF,0))="","",INDEX(종합보정값!$PG:$PG,MATCH(SUBSTITUTE($B1171,"자연1","자연2"),종합보정값!$PF:$PF,0))+종합보정값!PH$7-종합보정값!PH$36),"")</f>
        <v/>
      </c>
      <c r="H1171" s="86" t="str">
        <f>IF(G1171="","",G1171+종합보정값!PH$15)</f>
        <v/>
      </c>
      <c r="I1171" s="87" t="str">
        <f>IF(J1171="","",J1171+종합보정값!PG$16)</f>
        <v/>
      </c>
      <c r="J1171" s="87" t="str">
        <f>IFERROR(IF(INDEX(종합보정값!$PG:$PG,MATCH(SUBSTITUTE($B1171,"자연1","자연2"),종합보정값!$PF:$PF,0))="","",INDEX(종합보정값!$PG:$PG,MATCH(SUBSTITUTE($B1171,"자연1","자연2"),종합보정값!$PF:$PF,0))+종합보정값!PH$8-종합보정값!PH$37),"")</f>
        <v/>
      </c>
      <c r="K1171" s="87" t="str">
        <f>IF(J1171="","",J1171+종합보정값!PH$16)</f>
        <v/>
      </c>
      <c r="L1171" s="88" t="str">
        <f>IF(M1171="","",M1171+종합보정값!PG$17)</f>
        <v/>
      </c>
      <c r="M1171" s="88" t="str">
        <f>IFERROR(IF(INDEX(종합보정값!$PG:$PG,MATCH(SUBSTITUTE($B1171,"자연1","자연2"),종합보정값!$PF:$PF,0))="","",INDEX(종합보정값!$PG:$PG,MATCH(SUBSTITUTE($B1171,"자연1","자연2"),종합보정값!$PF:$PF,0))+종합보정값!PH$9-종합보정값!PH$38),"")</f>
        <v/>
      </c>
      <c r="N1171" s="88" t="str">
        <f>IF(M1171="","",M1171+종합보정값!PH$17)</f>
        <v/>
      </c>
      <c r="O1171" s="89" t="str">
        <f>IF(P1171="","",P1171+종합보정값!PG$18)</f>
        <v/>
      </c>
      <c r="P1171" s="89" t="str">
        <f>IFERROR(IF(INDEX(종합보정값!$PG:$PG,MATCH(SUBSTITUTE($B1171,"자연1","자연2"),종합보정값!$PF:$PF,0))="","",INDEX(종합보정값!$PG:$PG,MATCH(SUBSTITUTE($B1171,"자연1","자연2"),종합보정값!$PF:$PF,0))+종합보정값!PH$10-종합보정값!PH$39),"")</f>
        <v/>
      </c>
      <c r="Q1171" s="89" t="str">
        <f>IF(P1171="","",P1171+종합보정값!PH$18)</f>
        <v/>
      </c>
    </row>
    <row r="1172" spans="2:17">
      <c r="B1172" s="84" t="s">
        <v>2588</v>
      </c>
      <c r="C1172" s="85" t="str">
        <f>IF(D1172="","",D1172+종합보정값!PG$14)</f>
        <v/>
      </c>
      <c r="D1172" s="85" t="str">
        <f>IFERROR(IF(INDEX(종합보정값!$PG:$PG,MATCH($B1172,종합보정값!$PF:$PF,0))="","",INDEX(종합보정값!$PG:$PG,MATCH($B1172,종합보정값!$PF:$PF,0))+IF(INDEX(종합보정값!$PI:$PI,MATCH($B1172,종합보정값!$PF:$PF,0))="인문",종합보정값!PG$6,종합보정값!PH$6)),"")</f>
        <v/>
      </c>
      <c r="E1172" s="85" t="str">
        <f>IF(D1172="","",D1172+종합보정값!PH$14)</f>
        <v/>
      </c>
      <c r="F1172" s="86" t="str">
        <f>IF(G1172="","",G1172+종합보정값!PG$15)</f>
        <v/>
      </c>
      <c r="G1172" s="86" t="str">
        <f>IFERROR(IF(INDEX(종합보정값!$PG:$PG,MATCH($B1172,종합보정값!$PF:$PF,0))="","",INDEX(종합보정값!$PG:$PG,MATCH($B1172,종합보정값!$PF:$PF,0))+IF(INDEX(종합보정값!$PI:$PI,MATCH($B1172,종합보정값!$PF:$PF,0))="인문",종합보정값!PG$7,종합보정값!PH$7)),"")</f>
        <v/>
      </c>
      <c r="H1172" s="86" t="str">
        <f>IF(G1172="","",G1172+종합보정값!PH$15)</f>
        <v/>
      </c>
      <c r="I1172" s="87" t="str">
        <f>IF(J1172="","",J1172+종합보정값!PG$16)</f>
        <v/>
      </c>
      <c r="J1172" s="87" t="str">
        <f>IFERROR(IF(INDEX(종합보정값!$PG:$PG,MATCH($B1172,종합보정값!$PF:$PF,0))="","",INDEX(종합보정값!$PG:$PG,MATCH($B1172,종합보정값!$PF:$PF,0))+IF(INDEX(종합보정값!$PI:$PI,MATCH($B1172,종합보정값!$PF:$PF,0))="인문",종합보정값!PG$8,종합보정값!PH$8)),"")</f>
        <v/>
      </c>
      <c r="K1172" s="87" t="str">
        <f>IF(J1172="","",J1172+종합보정값!PH$16)</f>
        <v/>
      </c>
      <c r="L1172" s="88" t="str">
        <f>IF(M1172="","",M1172+종합보정값!PG$17)</f>
        <v/>
      </c>
      <c r="M1172" s="88" t="str">
        <f>IFERROR(IF(INDEX(종합보정값!$PG:$PG,MATCH($B1172,종합보정값!$PF:$PF,0))="","",INDEX(종합보정값!$PG:$PG,MATCH($B1172,종합보정값!$PF:$PF,0))+IF(INDEX(종합보정값!$PI:$PI,MATCH($B1172,종합보정값!$PF:$PF,0))="인문",종합보정값!PG$9,종합보정값!PH$9)),"")</f>
        <v/>
      </c>
      <c r="N1172" s="88" t="str">
        <f>IF(M1172="","",M1172+종합보정값!PH$17)</f>
        <v/>
      </c>
      <c r="O1172" s="89" t="str">
        <f>IF(P1172="","",P1172+종합보정값!PG$18)</f>
        <v/>
      </c>
      <c r="P1172" s="89" t="str">
        <f>IFERROR(IF(INDEX(종합보정값!$PG:$PG,MATCH($B1172,종합보정값!$PF:$PF,0))="","",INDEX(종합보정값!$PG:$PG,MATCH($B1172,종합보정값!$PF:$PF,0))+IF(INDEX(종합보정값!$PI:$PI,MATCH($B1172,종합보정값!$PF:$PF,0))="인문",종합보정값!PG$10,종합보정값!PH$10)),"")</f>
        <v/>
      </c>
      <c r="Q1172" s="89" t="str">
        <f>IF(P1172="","",P1172+종합보정값!PH$18)</f>
        <v/>
      </c>
    </row>
    <row r="1173" spans="2:17">
      <c r="B1173" s="84" t="s">
        <v>2589</v>
      </c>
      <c r="C1173" s="85" t="str">
        <f>IF(D1173="","",D1173+종합보정값!PG$14)</f>
        <v/>
      </c>
      <c r="D1173" s="85" t="str">
        <f>IFERROR(IF(INDEX(종합보정값!$PG:$PG,MATCH(SUBSTITUTE($B1173,"자연3","자연2"),종합보정값!$PF:$PF,0))="","",INDEX(종합보정값!$PG:$PG,MATCH(SUBSTITUTE($B1173,"자연3","자연2"),종합보정값!$PF:$PF,0))+종합보정값!PH$6+종합보정값!PH$35),"")</f>
        <v/>
      </c>
      <c r="E1173" s="85" t="str">
        <f>IF(D1173="","",D1173+종합보정값!PH$14)</f>
        <v/>
      </c>
      <c r="F1173" s="86" t="str">
        <f>IF(G1173="","",G1173+종합보정값!PG$15)</f>
        <v/>
      </c>
      <c r="G1173" s="86" t="str">
        <f>IFERROR(IF(INDEX(종합보정값!$PG:$PG,MATCH(SUBSTITUTE($B1173,"자연3","자연2"),종합보정값!$PF:$PF,0))="","",INDEX(종합보정값!$PG:$PG,MATCH(SUBSTITUTE($B1173,"자연3","자연2"),종합보정값!$PF:$PF,0))+종합보정값!PH$7+종합보정값!PH$36),"")</f>
        <v/>
      </c>
      <c r="H1173" s="86" t="str">
        <f>IF(G1173="","",G1173+종합보정값!PH$15)</f>
        <v/>
      </c>
      <c r="I1173" s="87" t="str">
        <f>IF(J1173="","",J1173+종합보정값!PG$16)</f>
        <v/>
      </c>
      <c r="J1173" s="87" t="str">
        <f>IFERROR(IF(INDEX(종합보정값!$PG:$PG,MATCH(SUBSTITUTE($B1173,"자연3","자연2"),종합보정값!$PF:$PF,0))="","",INDEX(종합보정값!$PG:$PG,MATCH(SUBSTITUTE($B1173,"자연3","자연2"),종합보정값!$PF:$PF,0))+종합보정값!PH$8+종합보정값!PH$37),"")</f>
        <v/>
      </c>
      <c r="K1173" s="87" t="str">
        <f>IF(J1173="","",J1173+종합보정값!PH$16)</f>
        <v/>
      </c>
      <c r="L1173" s="88" t="str">
        <f>IF(M1173="","",M1173+종합보정값!PG$17)</f>
        <v/>
      </c>
      <c r="M1173" s="88" t="str">
        <f>IFERROR(IF(INDEX(종합보정값!$PG:$PG,MATCH(SUBSTITUTE($B1173,"자연3","자연2"),종합보정값!$PF:$PF,0))="","",INDEX(종합보정값!$PG:$PG,MATCH(SUBSTITUTE($B1173,"자연3","자연2"),종합보정값!$PF:$PF,0))+종합보정값!PH$9+종합보정값!PH$38),"")</f>
        <v/>
      </c>
      <c r="N1173" s="88" t="str">
        <f>IF(M1173="","",M1173+종합보정값!PH$17)</f>
        <v/>
      </c>
      <c r="O1173" s="89" t="str">
        <f>IF(P1173="","",P1173+종합보정값!PG$18)</f>
        <v/>
      </c>
      <c r="P1173" s="89" t="str">
        <f>IFERROR(IF(INDEX(종합보정값!$PG:$PG,MATCH(SUBSTITUTE($B1173,"자연3","자연2"),종합보정값!$PF:$PF,0))="","",INDEX(종합보정값!$PG:$PG,MATCH(SUBSTITUTE($B1173,"자연3","자연2"),종합보정값!$PF:$PF,0))+종합보정값!PH$10+종합보정값!PH$39),"")</f>
        <v/>
      </c>
      <c r="Q1173" s="89" t="str">
        <f>IF(P1173="","",P1173+종합보정값!PH$18)</f>
        <v/>
      </c>
    </row>
    <row r="1174" spans="2:17">
      <c r="B1174" s="84" t="s">
        <v>2590</v>
      </c>
      <c r="C1174" s="85" t="str">
        <f>IF(D1174="","",D1174+종합보정값!PG$14)</f>
        <v/>
      </c>
      <c r="D1174" s="85" t="str">
        <f>IFERROR(IF(INDEX(종합보정값!$PG:$PG,MATCH($B1174,종합보정값!$PF:$PF,0))="","",INDEX(종합보정값!$PG:$PG,MATCH($B1174,종합보정값!$PF:$PF,0))+IF(INDEX(종합보정값!$PI:$PI,MATCH($B1174,종합보정값!$PF:$PF,0))="인문",종합보정값!PG$6,종합보정값!PH$6)),"")</f>
        <v/>
      </c>
      <c r="E1174" s="85" t="str">
        <f>IF(D1174="","",D1174+종합보정값!PH$14)</f>
        <v/>
      </c>
      <c r="F1174" s="86" t="str">
        <f>IF(G1174="","",G1174+종합보정값!PG$15)</f>
        <v/>
      </c>
      <c r="G1174" s="86" t="str">
        <f>IFERROR(IF(INDEX(종합보정값!$PG:$PG,MATCH($B1174,종합보정값!$PF:$PF,0))="","",INDEX(종합보정값!$PG:$PG,MATCH($B1174,종합보정값!$PF:$PF,0))+IF(INDEX(종합보정값!$PI:$PI,MATCH($B1174,종합보정값!$PF:$PF,0))="인문",종합보정값!PG$7,종합보정값!PH$7)),"")</f>
        <v/>
      </c>
      <c r="H1174" s="86" t="str">
        <f>IF(G1174="","",G1174+종합보정값!PH$15)</f>
        <v/>
      </c>
      <c r="I1174" s="87" t="str">
        <f>IF(J1174="","",J1174+종합보정값!PG$16)</f>
        <v/>
      </c>
      <c r="J1174" s="87" t="str">
        <f>IFERROR(IF(INDEX(종합보정값!$PG:$PG,MATCH($B1174,종합보정값!$PF:$PF,0))="","",INDEX(종합보정값!$PG:$PG,MATCH($B1174,종합보정값!$PF:$PF,0))+IF(INDEX(종합보정값!$PI:$PI,MATCH($B1174,종합보정값!$PF:$PF,0))="인문",종합보정값!PG$8,종합보정값!PH$8)),"")</f>
        <v/>
      </c>
      <c r="K1174" s="87" t="str">
        <f>IF(J1174="","",J1174+종합보정값!PH$16)</f>
        <v/>
      </c>
      <c r="L1174" s="88" t="str">
        <f>IF(M1174="","",M1174+종합보정값!PG$17)</f>
        <v/>
      </c>
      <c r="M1174" s="88" t="str">
        <f>IFERROR(IF(INDEX(종합보정값!$PG:$PG,MATCH($B1174,종합보정값!$PF:$PF,0))="","",INDEX(종합보정값!$PG:$PG,MATCH($B1174,종합보정값!$PF:$PF,0))+IF(INDEX(종합보정값!$PI:$PI,MATCH($B1174,종합보정값!$PF:$PF,0))="인문",종합보정값!PG$9,종합보정값!PH$9)),"")</f>
        <v/>
      </c>
      <c r="N1174" s="88" t="str">
        <f>IF(M1174="","",M1174+종합보정값!PH$17)</f>
        <v/>
      </c>
      <c r="O1174" s="89" t="str">
        <f>IF(P1174="","",P1174+종합보정값!PG$18)</f>
        <v/>
      </c>
      <c r="P1174" s="89" t="str">
        <f>IFERROR(IF(INDEX(종합보정값!$PG:$PG,MATCH($B1174,종합보정값!$PF:$PF,0))="","",INDEX(종합보정값!$PG:$PG,MATCH($B1174,종합보정값!$PF:$PF,0))+IF(INDEX(종합보정값!$PI:$PI,MATCH($B1174,종합보정값!$PF:$PF,0))="인문",종합보정값!PG$10,종합보정값!PH$10)),"")</f>
        <v/>
      </c>
      <c r="Q1174" s="89" t="str">
        <f>IF(P1174="","",P1174+종합보정값!PH$18)</f>
        <v/>
      </c>
    </row>
    <row r="1175" spans="2:17">
      <c r="B1175" s="84" t="s">
        <v>2591</v>
      </c>
      <c r="C1175" s="85" t="str">
        <f>IF(D1175="","",D1175+종합보정값!PG$14)</f>
        <v/>
      </c>
      <c r="D1175" s="85" t="str">
        <f>IFERROR(IF(INDEX(종합보정값!$PG:$PG,MATCH($B1175,종합보정값!$PF:$PF,0))="","",INDEX(종합보정값!$PG:$PG,MATCH($B1175,종합보정값!$PF:$PF,0))+IF(INDEX(종합보정값!$PI:$PI,MATCH($B1175,종합보정값!$PF:$PF,0))="인문",종합보정값!PG$6,종합보정값!PH$6)),"")</f>
        <v/>
      </c>
      <c r="E1175" s="85" t="str">
        <f>IF(D1175="","",D1175+종합보정값!PH$14)</f>
        <v/>
      </c>
      <c r="F1175" s="86" t="str">
        <f>IF(G1175="","",G1175+종합보정값!PG$15)</f>
        <v/>
      </c>
      <c r="G1175" s="86" t="str">
        <f>IFERROR(IF(INDEX(종합보정값!$PG:$PG,MATCH($B1175,종합보정값!$PF:$PF,0))="","",INDEX(종합보정값!$PG:$PG,MATCH($B1175,종합보정값!$PF:$PF,0))+IF(INDEX(종합보정값!$PI:$PI,MATCH($B1175,종합보정값!$PF:$PF,0))="인문",종합보정값!PG$7,종합보정값!PH$7)),"")</f>
        <v/>
      </c>
      <c r="H1175" s="86" t="str">
        <f>IF(G1175="","",G1175+종합보정값!PH$15)</f>
        <v/>
      </c>
      <c r="I1175" s="87" t="str">
        <f>IF(J1175="","",J1175+종합보정값!PG$16)</f>
        <v/>
      </c>
      <c r="J1175" s="87" t="str">
        <f>IFERROR(IF(INDEX(종합보정값!$PG:$PG,MATCH($B1175,종합보정값!$PF:$PF,0))="","",INDEX(종합보정값!$PG:$PG,MATCH($B1175,종합보정값!$PF:$PF,0))+IF(INDEX(종합보정값!$PI:$PI,MATCH($B1175,종합보정값!$PF:$PF,0))="인문",종합보정값!PG$8,종합보정값!PH$8)),"")</f>
        <v/>
      </c>
      <c r="K1175" s="87" t="str">
        <f>IF(J1175="","",J1175+종합보정값!PH$16)</f>
        <v/>
      </c>
      <c r="L1175" s="88" t="str">
        <f>IF(M1175="","",M1175+종합보정값!PG$17)</f>
        <v/>
      </c>
      <c r="M1175" s="88" t="str">
        <f>IFERROR(IF(INDEX(종합보정값!$PG:$PG,MATCH($B1175,종합보정값!$PF:$PF,0))="","",INDEX(종합보정값!$PG:$PG,MATCH($B1175,종합보정값!$PF:$PF,0))+IF(INDEX(종합보정값!$PI:$PI,MATCH($B1175,종합보정값!$PF:$PF,0))="인문",종합보정값!PG$9,종합보정값!PH$9)),"")</f>
        <v/>
      </c>
      <c r="N1175" s="88" t="str">
        <f>IF(M1175="","",M1175+종합보정값!PH$17)</f>
        <v/>
      </c>
      <c r="O1175" s="89" t="str">
        <f>IF(P1175="","",P1175+종합보정값!PG$18)</f>
        <v/>
      </c>
      <c r="P1175" s="89" t="str">
        <f>IFERROR(IF(INDEX(종합보정값!$PG:$PG,MATCH($B1175,종합보정값!$PF:$PF,0))="","",INDEX(종합보정값!$PG:$PG,MATCH($B1175,종합보정값!$PF:$PF,0))+IF(INDEX(종합보정값!$PI:$PI,MATCH($B1175,종합보정값!$PF:$PF,0))="인문",종합보정값!PG$10,종합보정값!PH$10)),"")</f>
        <v/>
      </c>
      <c r="Q1175" s="89" t="str">
        <f>IF(P1175="","",P1175+종합보정값!PH$18)</f>
        <v/>
      </c>
    </row>
    <row r="1176" spans="2:17">
      <c r="B1176" s="84" t="s">
        <v>2592</v>
      </c>
      <c r="C1176" s="85" t="str">
        <f>IF(D1176="","",D1176+종합보정값!PG$14)</f>
        <v/>
      </c>
      <c r="D1176" s="85" t="str">
        <f>IFERROR(IF(INDEX(종합보정값!$PG:$PG,MATCH($B1176,종합보정값!$PF:$PF,0))="","",INDEX(종합보정값!$PG:$PG,MATCH($B1176,종합보정값!$PF:$PF,0))+IF(INDEX(종합보정값!$PI:$PI,MATCH($B1176,종합보정값!$PF:$PF,0))="인문",종합보정값!PG$6,종합보정값!PH$6)),"")</f>
        <v/>
      </c>
      <c r="E1176" s="85" t="str">
        <f>IF(D1176="","",D1176+종합보정값!PH$14)</f>
        <v/>
      </c>
      <c r="F1176" s="86" t="str">
        <f>IF(G1176="","",G1176+종합보정값!PG$15)</f>
        <v/>
      </c>
      <c r="G1176" s="86" t="str">
        <f>IFERROR(IF(INDEX(종합보정값!$PG:$PG,MATCH($B1176,종합보정값!$PF:$PF,0))="","",INDEX(종합보정값!$PG:$PG,MATCH($B1176,종합보정값!$PF:$PF,0))+IF(INDEX(종합보정값!$PI:$PI,MATCH($B1176,종합보정값!$PF:$PF,0))="인문",종합보정값!PG$7,종합보정값!PH$7)),"")</f>
        <v/>
      </c>
      <c r="H1176" s="86" t="str">
        <f>IF(G1176="","",G1176+종합보정값!PH$15)</f>
        <v/>
      </c>
      <c r="I1176" s="87" t="str">
        <f>IF(J1176="","",J1176+종합보정값!PG$16)</f>
        <v/>
      </c>
      <c r="J1176" s="87" t="str">
        <f>IFERROR(IF(INDEX(종합보정값!$PG:$PG,MATCH($B1176,종합보정값!$PF:$PF,0))="","",INDEX(종합보정값!$PG:$PG,MATCH($B1176,종합보정값!$PF:$PF,0))+IF(INDEX(종합보정값!$PI:$PI,MATCH($B1176,종합보정값!$PF:$PF,0))="인문",종합보정값!PG$8,종합보정값!PH$8)),"")</f>
        <v/>
      </c>
      <c r="K1176" s="87" t="str">
        <f>IF(J1176="","",J1176+종합보정값!PH$16)</f>
        <v/>
      </c>
      <c r="L1176" s="88" t="str">
        <f>IF(M1176="","",M1176+종합보정값!PG$17)</f>
        <v/>
      </c>
      <c r="M1176" s="88" t="str">
        <f>IFERROR(IF(INDEX(종합보정값!$PG:$PG,MATCH($B1176,종합보정값!$PF:$PF,0))="","",INDEX(종합보정값!$PG:$PG,MATCH($B1176,종합보정값!$PF:$PF,0))+IF(INDEX(종합보정값!$PI:$PI,MATCH($B1176,종합보정값!$PF:$PF,0))="인문",종합보정값!PG$9,종합보정값!PH$9)),"")</f>
        <v/>
      </c>
      <c r="N1176" s="88" t="str">
        <f>IF(M1176="","",M1176+종합보정값!PH$17)</f>
        <v/>
      </c>
      <c r="O1176" s="89" t="str">
        <f>IF(P1176="","",P1176+종합보정값!PG$18)</f>
        <v/>
      </c>
      <c r="P1176" s="89" t="str">
        <f>IFERROR(IF(INDEX(종합보정값!$PG:$PG,MATCH($B1176,종합보정값!$PF:$PF,0))="","",INDEX(종합보정값!$PG:$PG,MATCH($B1176,종합보정값!$PF:$PF,0))+IF(INDEX(종합보정값!$PI:$PI,MATCH($B1176,종합보정값!$PF:$PF,0))="인문",종합보정값!PG$10,종합보정값!PH$10)),"")</f>
        <v/>
      </c>
      <c r="Q1176" s="89" t="str">
        <f>IF(P1176="","",P1176+종합보정값!PH$18)</f>
        <v/>
      </c>
    </row>
    <row r="1177" spans="2:17">
      <c r="B1177" s="84" t="s">
        <v>2593</v>
      </c>
      <c r="C1177" s="85" t="str">
        <f>IF(D1177="","",D1177+종합보정값!PG$14)</f>
        <v/>
      </c>
      <c r="D1177" s="85" t="str">
        <f>IFERROR(IF(INDEX(종합보정값!$PG:$PG,MATCH($B1177,종합보정값!$PF:$PF,0))="","",INDEX(종합보정값!$PG:$PG,MATCH($B1177,종합보정값!$PF:$PF,0))+IF(INDEX(종합보정값!$PI:$PI,MATCH($B1177,종합보정값!$PF:$PF,0))="인문",종합보정값!PG$6,종합보정값!PH$6)),"")</f>
        <v/>
      </c>
      <c r="E1177" s="85" t="str">
        <f>IF(D1177="","",D1177+종합보정값!PH$14)</f>
        <v/>
      </c>
      <c r="F1177" s="86" t="str">
        <f>IF(G1177="","",G1177+종합보정값!PG$15)</f>
        <v/>
      </c>
      <c r="G1177" s="86" t="str">
        <f>IFERROR(IF(INDEX(종합보정값!$PG:$PG,MATCH($B1177,종합보정값!$PF:$PF,0))="","",INDEX(종합보정값!$PG:$PG,MATCH($B1177,종합보정값!$PF:$PF,0))+IF(INDEX(종합보정값!$PI:$PI,MATCH($B1177,종합보정값!$PF:$PF,0))="인문",종합보정값!PG$7,종합보정값!PH$7)),"")</f>
        <v/>
      </c>
      <c r="H1177" s="86" t="str">
        <f>IF(G1177="","",G1177+종합보정값!PH$15)</f>
        <v/>
      </c>
      <c r="I1177" s="87" t="str">
        <f>IF(J1177="","",J1177+종합보정값!PG$16)</f>
        <v/>
      </c>
      <c r="J1177" s="87" t="str">
        <f>IFERROR(IF(INDEX(종합보정값!$PG:$PG,MATCH($B1177,종합보정값!$PF:$PF,0))="","",INDEX(종합보정값!$PG:$PG,MATCH($B1177,종합보정값!$PF:$PF,0))+IF(INDEX(종합보정값!$PI:$PI,MATCH($B1177,종합보정값!$PF:$PF,0))="인문",종합보정값!PG$8,종합보정값!PH$8)),"")</f>
        <v/>
      </c>
      <c r="K1177" s="87" t="str">
        <f>IF(J1177="","",J1177+종합보정값!PH$16)</f>
        <v/>
      </c>
      <c r="L1177" s="88" t="str">
        <f>IF(M1177="","",M1177+종합보정값!PG$17)</f>
        <v/>
      </c>
      <c r="M1177" s="88" t="str">
        <f>IFERROR(IF(INDEX(종합보정값!$PG:$PG,MATCH($B1177,종합보정값!$PF:$PF,0))="","",INDEX(종합보정값!$PG:$PG,MATCH($B1177,종합보정값!$PF:$PF,0))+IF(INDEX(종합보정값!$PI:$PI,MATCH($B1177,종합보정값!$PF:$PF,0))="인문",종합보정값!PG$9,종합보정값!PH$9)),"")</f>
        <v/>
      </c>
      <c r="N1177" s="88" t="str">
        <f>IF(M1177="","",M1177+종합보정값!PH$17)</f>
        <v/>
      </c>
      <c r="O1177" s="89" t="str">
        <f>IF(P1177="","",P1177+종합보정값!PG$18)</f>
        <v/>
      </c>
      <c r="P1177" s="89" t="str">
        <f>IFERROR(IF(INDEX(종합보정값!$PG:$PG,MATCH($B1177,종합보정값!$PF:$PF,0))="","",INDEX(종합보정값!$PG:$PG,MATCH($B1177,종합보정값!$PF:$PF,0))+IF(INDEX(종합보정값!$PI:$PI,MATCH($B1177,종합보정값!$PF:$PF,0))="인문",종합보정값!PG$10,종합보정값!PH$10)),"")</f>
        <v/>
      </c>
      <c r="Q1177" s="89" t="str">
        <f>IF(P1177="","",P1177+종합보정값!PH$18)</f>
        <v/>
      </c>
    </row>
    <row r="1179" spans="2:17">
      <c r="B1179" s="159" t="s">
        <v>2594</v>
      </c>
      <c r="C1179" s="154"/>
      <c r="D1179" s="154"/>
      <c r="E1179" s="154"/>
      <c r="F1179" s="154"/>
      <c r="G1179" s="154"/>
      <c r="H1179" s="154"/>
      <c r="I1179" s="154"/>
      <c r="J1179" s="154"/>
      <c r="K1179" s="154"/>
      <c r="L1179" s="154"/>
      <c r="M1179" s="154"/>
      <c r="N1179" s="154"/>
      <c r="O1179" s="154"/>
      <c r="P1179" s="154"/>
      <c r="Q1179" s="155"/>
    </row>
    <row r="1180" spans="2:17">
      <c r="B1180" s="78"/>
      <c r="C1180" s="163" t="s">
        <v>1862</v>
      </c>
      <c r="D1180" s="154"/>
      <c r="E1180" s="155"/>
      <c r="F1180" s="161" t="s">
        <v>1863</v>
      </c>
      <c r="G1180" s="154"/>
      <c r="H1180" s="155"/>
      <c r="I1180" s="162" t="s">
        <v>1864</v>
      </c>
      <c r="J1180" s="154"/>
      <c r="K1180" s="155"/>
      <c r="L1180" s="156" t="s">
        <v>1865</v>
      </c>
      <c r="M1180" s="154"/>
      <c r="N1180" s="155"/>
      <c r="O1180" s="157" t="s">
        <v>1866</v>
      </c>
      <c r="P1180" s="154"/>
      <c r="Q1180" s="155"/>
    </row>
    <row r="1181" spans="2:17">
      <c r="B1181" s="78" t="s">
        <v>1869</v>
      </c>
      <c r="C1181" s="79" t="s">
        <v>19</v>
      </c>
      <c r="D1181" s="79" t="s">
        <v>20</v>
      </c>
      <c r="E1181" s="79" t="s">
        <v>21</v>
      </c>
      <c r="F1181" s="80" t="s">
        <v>19</v>
      </c>
      <c r="G1181" s="80" t="s">
        <v>20</v>
      </c>
      <c r="H1181" s="80" t="s">
        <v>21</v>
      </c>
      <c r="I1181" s="81" t="s">
        <v>19</v>
      </c>
      <c r="J1181" s="81" t="s">
        <v>20</v>
      </c>
      <c r="K1181" s="81" t="s">
        <v>21</v>
      </c>
      <c r="L1181" s="82" t="s">
        <v>19</v>
      </c>
      <c r="M1181" s="82" t="s">
        <v>20</v>
      </c>
      <c r="N1181" s="82" t="s">
        <v>21</v>
      </c>
      <c r="O1181" s="83" t="s">
        <v>19</v>
      </c>
      <c r="P1181" s="83" t="s">
        <v>20</v>
      </c>
      <c r="Q1181" s="83" t="s">
        <v>21</v>
      </c>
    </row>
    <row r="1182" spans="2:17">
      <c r="B1182" s="84" t="s">
        <v>2595</v>
      </c>
      <c r="C1182" s="85" t="str">
        <f>IF(D1182="","",D1182+종합보정값!PL$14)</f>
        <v/>
      </c>
      <c r="D1182" s="85" t="str">
        <f>IFERROR(IF(INDEX(종합보정값!$PL:$PL,MATCH(SUBSTITUTE($B1182,"인문1","인문2"),종합보정값!$PK:$PK,0))="","",INDEX(종합보정값!$PL:$PL,MATCH(SUBSTITUTE($B1182,"인문1","인문2"),종합보정값!$PK:$PK,0))+종합보정값!PL$6-종합보정값!PL$35),"")</f>
        <v/>
      </c>
      <c r="E1182" s="85" t="str">
        <f>IF(D1182="","",D1182+종합보정값!PM$14)</f>
        <v/>
      </c>
      <c r="F1182" s="86" t="str">
        <f>IF(G1182="","",G1182+종합보정값!PL$15)</f>
        <v/>
      </c>
      <c r="G1182" s="86" t="str">
        <f>IFERROR(IF(INDEX(종합보정값!$PL:$PL,MATCH(SUBSTITUTE($B1182,"인문1","인문2"),종합보정값!$PK:$PK,0))="","",INDEX(종합보정값!$PL:$PL,MATCH(SUBSTITUTE($B1182,"인문1","인문2"),종합보정값!$PK:$PK,0))+종합보정값!PL$7-종합보정값!PL$36),"")</f>
        <v/>
      </c>
      <c r="H1182" s="86" t="str">
        <f>IF(G1182="","",G1182+종합보정값!PM$15)</f>
        <v/>
      </c>
      <c r="I1182" s="87" t="str">
        <f>IF(J1182="","",J1182+종합보정값!PL$16)</f>
        <v/>
      </c>
      <c r="J1182" s="87" t="str">
        <f>IFERROR(IF(INDEX(종합보정값!$PL:$PL,MATCH(SUBSTITUTE($B1182,"인문1","인문2"),종합보정값!$PK:$PK,0))="","",INDEX(종합보정값!$PL:$PL,MATCH(SUBSTITUTE($B1182,"인문1","인문2"),종합보정값!$PK:$PK,0))+종합보정값!PL$8-종합보정값!PL$37),"")</f>
        <v/>
      </c>
      <c r="K1182" s="87" t="str">
        <f>IF(J1182="","",J1182+종합보정값!PM$16)</f>
        <v/>
      </c>
      <c r="L1182" s="88" t="str">
        <f>IF(M1182="","",M1182+종합보정값!PL$17)</f>
        <v/>
      </c>
      <c r="M1182" s="88" t="str">
        <f>IFERROR(IF(INDEX(종합보정값!$PL:$PL,MATCH(SUBSTITUTE($B1182,"인문1","인문2"),종합보정값!$PK:$PK,0))="","",INDEX(종합보정값!$PL:$PL,MATCH(SUBSTITUTE($B1182,"인문1","인문2"),종합보정값!$PK:$PK,0))+종합보정값!PL$9-종합보정값!PL$38),"")</f>
        <v/>
      </c>
      <c r="N1182" s="88" t="str">
        <f>IF(M1182="","",M1182+종합보정값!PM$17)</f>
        <v/>
      </c>
      <c r="O1182" s="89" t="str">
        <f>IF(P1182="","",P1182+종합보정값!PL$18)</f>
        <v/>
      </c>
      <c r="P1182" s="89" t="str">
        <f>IFERROR(IF(INDEX(종합보정값!$PL:$PL,MATCH(SUBSTITUTE($B1182,"인문1","인문2"),종합보정값!$PK:$PK,0))="","",INDEX(종합보정값!$PL:$PL,MATCH(SUBSTITUTE($B1182,"인문1","인문2"),종합보정값!$PK:$PK,0))+종합보정값!PL$10-종합보정값!PL$39),"")</f>
        <v/>
      </c>
      <c r="Q1182" s="89" t="str">
        <f>IF(P1182="","",P1182+종합보정값!PM$18)</f>
        <v/>
      </c>
    </row>
    <row r="1183" spans="2:17">
      <c r="B1183" s="84" t="s">
        <v>2596</v>
      </c>
      <c r="C1183" s="85" t="str">
        <f>IF(D1183="","",D1183+종합보정값!PL$14)</f>
        <v/>
      </c>
      <c r="D1183" s="85" t="str">
        <f>IFERROR(IF(INDEX(종합보정값!$PL:$PL,MATCH($B1183,종합보정값!$PK:$PK,0))="","",INDEX(종합보정값!$PL:$PL,MATCH($B1183,종합보정값!$PK:$PK,0))+IF(INDEX(종합보정값!$PN:$PN,MATCH($B1183,종합보정값!$PK:$PK,0))="인문",종합보정값!PL$6,종합보정값!PM$6)),"")</f>
        <v/>
      </c>
      <c r="E1183" s="85" t="str">
        <f>IF(D1183="","",D1183+종합보정값!PM$14)</f>
        <v/>
      </c>
      <c r="F1183" s="86" t="str">
        <f>IF(G1183="","",G1183+종합보정값!PL$15)</f>
        <v/>
      </c>
      <c r="G1183" s="86" t="str">
        <f>IFERROR(IF(INDEX(종합보정값!$PL:$PL,MATCH($B1183,종합보정값!$PK:$PK,0))="","",INDEX(종합보정값!$PL:$PL,MATCH($B1183,종합보정값!$PK:$PK,0))+IF(INDEX(종합보정값!$PN:$PN,MATCH($B1183,종합보정값!$PK:$PK,0))="인문",종합보정값!PL$7,종합보정값!PM$7)),"")</f>
        <v/>
      </c>
      <c r="H1183" s="86" t="str">
        <f>IF(G1183="","",G1183+종합보정값!PM$15)</f>
        <v/>
      </c>
      <c r="I1183" s="87" t="str">
        <f>IF(J1183="","",J1183+종합보정값!PL$16)</f>
        <v/>
      </c>
      <c r="J1183" s="87" t="str">
        <f>IFERROR(IF(INDEX(종합보정값!$PL:$PL,MATCH($B1183,종합보정값!$PK:$PK,0))="","",INDEX(종합보정값!$PL:$PL,MATCH($B1183,종합보정값!$PK:$PK,0))+IF(INDEX(종합보정값!$PN:$PN,MATCH($B1183,종합보정값!$PK:$PK,0))="인문",종합보정값!PL$8,종합보정값!PM$8)),"")</f>
        <v/>
      </c>
      <c r="K1183" s="87" t="str">
        <f>IF(J1183="","",J1183+종합보정값!PM$16)</f>
        <v/>
      </c>
      <c r="L1183" s="88" t="str">
        <f>IF(M1183="","",M1183+종합보정값!PL$17)</f>
        <v/>
      </c>
      <c r="M1183" s="88" t="str">
        <f>IFERROR(IF(INDEX(종합보정값!$PL:$PL,MATCH($B1183,종합보정값!$PK:$PK,0))="","",INDEX(종합보정값!$PL:$PL,MATCH($B1183,종합보정값!$PK:$PK,0))+IF(INDEX(종합보정값!$PN:$PN,MATCH($B1183,종합보정값!$PK:$PK,0))="인문",종합보정값!PL$9,종합보정값!PM$9)),"")</f>
        <v/>
      </c>
      <c r="N1183" s="88" t="str">
        <f>IF(M1183="","",M1183+종합보정값!PM$17)</f>
        <v/>
      </c>
      <c r="O1183" s="89" t="str">
        <f>IF(P1183="","",P1183+종합보정값!PL$18)</f>
        <v/>
      </c>
      <c r="P1183" s="89" t="str">
        <f>IFERROR(IF(INDEX(종합보정값!$PL:$PL,MATCH($B1183,종합보정값!$PK:$PK,0))="","",INDEX(종합보정값!$PL:$PL,MATCH($B1183,종합보정값!$PK:$PK,0))+IF(INDEX(종합보정값!$PN:$PN,MATCH($B1183,종합보정값!$PK:$PK,0))="인문",종합보정값!PL$10,종합보정값!PM$10)),"")</f>
        <v/>
      </c>
      <c r="Q1183" s="89" t="str">
        <f>IF(P1183="","",P1183+종합보정값!PM$18)</f>
        <v/>
      </c>
    </row>
    <row r="1184" spans="2:17">
      <c r="B1184" s="84" t="s">
        <v>2597</v>
      </c>
      <c r="C1184" s="85" t="str">
        <f>IF(D1184="","",D1184+종합보정값!PL$14)</f>
        <v/>
      </c>
      <c r="D1184" s="85" t="str">
        <f>IFERROR(IF(INDEX(종합보정값!$PL:$PL,MATCH(SUBSTITUTE($B1184,"인문3","인문2"),종합보정값!$PK:$PK,0))="","",INDEX(종합보정값!$PL:$PL,MATCH(SUBSTITUTE($B1184,"인문3","인문2"),종합보정값!$PK:$PK,0))+종합보정값!PL$6+종합보정값!PL$35),"")</f>
        <v/>
      </c>
      <c r="E1184" s="85" t="str">
        <f>IF(D1184="","",D1184+종합보정값!PM$14)</f>
        <v/>
      </c>
      <c r="F1184" s="86" t="str">
        <f>IF(G1184="","",G1184+종합보정값!PL$15)</f>
        <v/>
      </c>
      <c r="G1184" s="86" t="str">
        <f>IFERROR(IF(INDEX(종합보정값!$PL:$PL,MATCH(SUBSTITUTE($B1184,"인문3","인문2"),종합보정값!$PK:$PK,0))="","",INDEX(종합보정값!$PL:$PL,MATCH(SUBSTITUTE($B1184,"인문3","인문2"),종합보정값!$PK:$PK,0))+종합보정값!PL$7+종합보정값!PL$36),"")</f>
        <v/>
      </c>
      <c r="H1184" s="86" t="str">
        <f>IF(G1184="","",G1184+종합보정값!PM$15)</f>
        <v/>
      </c>
      <c r="I1184" s="87" t="str">
        <f>IF(J1184="","",J1184+종합보정값!PL$16)</f>
        <v/>
      </c>
      <c r="J1184" s="87" t="str">
        <f>IFERROR(IF(INDEX(종합보정값!$PL:$PL,MATCH(SUBSTITUTE($B1184,"인문3","인문2"),종합보정값!$PK:$PK,0))="","",INDEX(종합보정값!$PL:$PL,MATCH(SUBSTITUTE($B1184,"인문3","인문2"),종합보정값!$PK:$PK,0))+종합보정값!PL$8+종합보정값!PL$37),"")</f>
        <v/>
      </c>
      <c r="K1184" s="87" t="str">
        <f>IF(J1184="","",J1184+종합보정값!PM$16)</f>
        <v/>
      </c>
      <c r="L1184" s="88" t="str">
        <f>IF(M1184="","",M1184+종합보정값!PL$17)</f>
        <v/>
      </c>
      <c r="M1184" s="88" t="str">
        <f>IFERROR(IF(INDEX(종합보정값!$PL:$PL,MATCH(SUBSTITUTE($B1184,"인문3","인문2"),종합보정값!$PK:$PK,0))="","",INDEX(종합보정값!$PL:$PL,MATCH(SUBSTITUTE($B1184,"인문3","인문2"),종합보정값!$PK:$PK,0))+종합보정값!PL$9+종합보정값!PL$38),"")</f>
        <v/>
      </c>
      <c r="N1184" s="88" t="str">
        <f>IF(M1184="","",M1184+종합보정값!PM$17)</f>
        <v/>
      </c>
      <c r="O1184" s="89" t="str">
        <f>IF(P1184="","",P1184+종합보정값!PL$18)</f>
        <v/>
      </c>
      <c r="P1184" s="89" t="str">
        <f>IFERROR(IF(INDEX(종합보정값!$PL:$PL,MATCH(SUBSTITUTE($B1184,"인문3","인문2"),종합보정값!$PK:$PK,0))="","",INDEX(종합보정값!$PL:$PL,MATCH(SUBSTITUTE($B1184,"인문3","인문2"),종합보정값!$PK:$PK,0))+종합보정값!PL$10+종합보정값!PL$39),"")</f>
        <v/>
      </c>
      <c r="Q1184" s="89" t="str">
        <f>IF(P1184="","",P1184+종합보정값!PM$18)</f>
        <v/>
      </c>
    </row>
    <row r="1185" spans="2:17">
      <c r="B1185" s="84" t="s">
        <v>2598</v>
      </c>
      <c r="C1185" s="85" t="str">
        <f>IF(D1185="","",D1185+종합보정값!PL$14)</f>
        <v/>
      </c>
      <c r="D1185" s="85" t="str">
        <f>IFERROR(IF(INDEX(종합보정값!$PL:$PL,MATCH(SUBSTITUTE($B1185,"자연1","자연2"),종합보정값!$PK:$PK,0))="","",INDEX(종합보정값!$PL:$PL,MATCH(SUBSTITUTE($B1185,"자연1","자연2"),종합보정값!$PK:$PK,0))+종합보정값!PM$6-종합보정값!PM$35),"")</f>
        <v/>
      </c>
      <c r="E1185" s="85" t="str">
        <f>IF(D1185="","",D1185+종합보정값!PM$14)</f>
        <v/>
      </c>
      <c r="F1185" s="86" t="str">
        <f>IF(G1185="","",G1185+종합보정값!PL$15)</f>
        <v/>
      </c>
      <c r="G1185" s="86" t="str">
        <f>IFERROR(IF(INDEX(종합보정값!$PL:$PL,MATCH(SUBSTITUTE($B1185,"자연1","자연2"),종합보정값!$PK:$PK,0))="","",INDEX(종합보정값!$PL:$PL,MATCH(SUBSTITUTE($B1185,"자연1","자연2"),종합보정값!$PK:$PK,0))+종합보정값!PM$7-종합보정값!PM$36),"")</f>
        <v/>
      </c>
      <c r="H1185" s="86" t="str">
        <f>IF(G1185="","",G1185+종합보정값!PM$15)</f>
        <v/>
      </c>
      <c r="I1185" s="87" t="str">
        <f>IF(J1185="","",J1185+종합보정값!PL$16)</f>
        <v/>
      </c>
      <c r="J1185" s="87" t="str">
        <f>IFERROR(IF(INDEX(종합보정값!$PL:$PL,MATCH(SUBSTITUTE($B1185,"자연1","자연2"),종합보정값!$PK:$PK,0))="","",INDEX(종합보정값!$PL:$PL,MATCH(SUBSTITUTE($B1185,"자연1","자연2"),종합보정값!$PK:$PK,0))+종합보정값!PM$8-종합보정값!PM$37),"")</f>
        <v/>
      </c>
      <c r="K1185" s="87" t="str">
        <f>IF(J1185="","",J1185+종합보정값!PM$16)</f>
        <v/>
      </c>
      <c r="L1185" s="88" t="str">
        <f>IF(M1185="","",M1185+종합보정값!PL$17)</f>
        <v/>
      </c>
      <c r="M1185" s="88" t="str">
        <f>IFERROR(IF(INDEX(종합보정값!$PL:$PL,MATCH(SUBSTITUTE($B1185,"자연1","자연2"),종합보정값!$PK:$PK,0))="","",INDEX(종합보정값!$PL:$PL,MATCH(SUBSTITUTE($B1185,"자연1","자연2"),종합보정값!$PK:$PK,0))+종합보정값!PM$9-종합보정값!PM$38),"")</f>
        <v/>
      </c>
      <c r="N1185" s="88" t="str">
        <f>IF(M1185="","",M1185+종합보정값!PM$17)</f>
        <v/>
      </c>
      <c r="O1185" s="89" t="str">
        <f>IF(P1185="","",P1185+종합보정값!PL$18)</f>
        <v/>
      </c>
      <c r="P1185" s="89" t="str">
        <f>IFERROR(IF(INDEX(종합보정값!$PL:$PL,MATCH(SUBSTITUTE($B1185,"자연1","자연2"),종합보정값!$PK:$PK,0))="","",INDEX(종합보정값!$PL:$PL,MATCH(SUBSTITUTE($B1185,"자연1","자연2"),종합보정값!$PK:$PK,0))+종합보정값!PM$10-종합보정값!PM$39),"")</f>
        <v/>
      </c>
      <c r="Q1185" s="89" t="str">
        <f>IF(P1185="","",P1185+종합보정값!PM$18)</f>
        <v/>
      </c>
    </row>
    <row r="1186" spans="2:17">
      <c r="B1186" s="84" t="s">
        <v>2599</v>
      </c>
      <c r="C1186" s="85" t="str">
        <f>IF(D1186="","",D1186+종합보정값!PL$14)</f>
        <v/>
      </c>
      <c r="D1186" s="85" t="str">
        <f>IFERROR(IF(INDEX(종합보정값!$PL:$PL,MATCH($B1186,종합보정값!$PK:$PK,0))="","",INDEX(종합보정값!$PL:$PL,MATCH($B1186,종합보정값!$PK:$PK,0))+IF(INDEX(종합보정값!$PN:$PN,MATCH($B1186,종합보정값!$PK:$PK,0))="인문",종합보정값!PL$6,종합보정값!PM$6)),"")</f>
        <v/>
      </c>
      <c r="E1186" s="85" t="str">
        <f>IF(D1186="","",D1186+종합보정값!PM$14)</f>
        <v/>
      </c>
      <c r="F1186" s="86" t="str">
        <f>IF(G1186="","",G1186+종합보정값!PL$15)</f>
        <v/>
      </c>
      <c r="G1186" s="86" t="str">
        <f>IFERROR(IF(INDEX(종합보정값!$PL:$PL,MATCH($B1186,종합보정값!$PK:$PK,0))="","",INDEX(종합보정값!$PL:$PL,MATCH($B1186,종합보정값!$PK:$PK,0))+IF(INDEX(종합보정값!$PN:$PN,MATCH($B1186,종합보정값!$PK:$PK,0))="인문",종합보정값!PL$7,종합보정값!PM$7)),"")</f>
        <v/>
      </c>
      <c r="H1186" s="86" t="str">
        <f>IF(G1186="","",G1186+종합보정값!PM$15)</f>
        <v/>
      </c>
      <c r="I1186" s="87" t="str">
        <f>IF(J1186="","",J1186+종합보정값!PL$16)</f>
        <v/>
      </c>
      <c r="J1186" s="87" t="str">
        <f>IFERROR(IF(INDEX(종합보정값!$PL:$PL,MATCH($B1186,종합보정값!$PK:$PK,0))="","",INDEX(종합보정값!$PL:$PL,MATCH($B1186,종합보정값!$PK:$PK,0))+IF(INDEX(종합보정값!$PN:$PN,MATCH($B1186,종합보정값!$PK:$PK,0))="인문",종합보정값!PL$8,종합보정값!PM$8)),"")</f>
        <v/>
      </c>
      <c r="K1186" s="87" t="str">
        <f>IF(J1186="","",J1186+종합보정값!PM$16)</f>
        <v/>
      </c>
      <c r="L1186" s="88" t="str">
        <f>IF(M1186="","",M1186+종합보정값!PL$17)</f>
        <v/>
      </c>
      <c r="M1186" s="88" t="str">
        <f>IFERROR(IF(INDEX(종합보정값!$PL:$PL,MATCH($B1186,종합보정값!$PK:$PK,0))="","",INDEX(종합보정값!$PL:$PL,MATCH($B1186,종합보정값!$PK:$PK,0))+IF(INDEX(종합보정값!$PN:$PN,MATCH($B1186,종합보정값!$PK:$PK,0))="인문",종합보정값!PL$9,종합보정값!PM$9)),"")</f>
        <v/>
      </c>
      <c r="N1186" s="88" t="str">
        <f>IF(M1186="","",M1186+종합보정값!PM$17)</f>
        <v/>
      </c>
      <c r="O1186" s="89" t="str">
        <f>IF(P1186="","",P1186+종합보정값!PL$18)</f>
        <v/>
      </c>
      <c r="P1186" s="89" t="str">
        <f>IFERROR(IF(INDEX(종합보정값!$PL:$PL,MATCH($B1186,종합보정값!$PK:$PK,0))="","",INDEX(종합보정값!$PL:$PL,MATCH($B1186,종합보정값!$PK:$PK,0))+IF(INDEX(종합보정값!$PN:$PN,MATCH($B1186,종합보정값!$PK:$PK,0))="인문",종합보정값!PL$10,종합보정값!PM$10)),"")</f>
        <v/>
      </c>
      <c r="Q1186" s="89" t="str">
        <f>IF(P1186="","",P1186+종합보정값!PM$18)</f>
        <v/>
      </c>
    </row>
    <row r="1187" spans="2:17">
      <c r="B1187" s="84" t="s">
        <v>2600</v>
      </c>
      <c r="C1187" s="85" t="str">
        <f>IF(D1187="","",D1187+종합보정값!PL$14)</f>
        <v/>
      </c>
      <c r="D1187" s="85" t="str">
        <f>IFERROR(IF(INDEX(종합보정값!$PL:$PL,MATCH(SUBSTITUTE($B1187,"자연3","자연2"),종합보정값!$PK:$PK,0))="","",INDEX(종합보정값!$PL:$PL,MATCH(SUBSTITUTE($B1187,"자연3","자연2"),종합보정값!$PK:$PK,0))+종합보정값!PM$6+종합보정값!PM$35),"")</f>
        <v/>
      </c>
      <c r="E1187" s="85" t="str">
        <f>IF(D1187="","",D1187+종합보정값!PM$14)</f>
        <v/>
      </c>
      <c r="F1187" s="86" t="str">
        <f>IF(G1187="","",G1187+종합보정값!PL$15)</f>
        <v/>
      </c>
      <c r="G1187" s="86" t="str">
        <f>IFERROR(IF(INDEX(종합보정값!$PL:$PL,MATCH(SUBSTITUTE($B1187,"자연3","자연2"),종합보정값!$PK:$PK,0))="","",INDEX(종합보정값!$PL:$PL,MATCH(SUBSTITUTE($B1187,"자연3","자연2"),종합보정값!$PK:$PK,0))+종합보정값!PM$7+종합보정값!PM$36),"")</f>
        <v/>
      </c>
      <c r="H1187" s="86" t="str">
        <f>IF(G1187="","",G1187+종합보정값!PM$15)</f>
        <v/>
      </c>
      <c r="I1187" s="87" t="str">
        <f>IF(J1187="","",J1187+종합보정값!PL$16)</f>
        <v/>
      </c>
      <c r="J1187" s="87" t="str">
        <f>IFERROR(IF(INDEX(종합보정값!$PL:$PL,MATCH(SUBSTITUTE($B1187,"자연3","자연2"),종합보정값!$PK:$PK,0))="","",INDEX(종합보정값!$PL:$PL,MATCH(SUBSTITUTE($B1187,"자연3","자연2"),종합보정값!$PK:$PK,0))+종합보정값!PM$8+종합보정값!PM$37),"")</f>
        <v/>
      </c>
      <c r="K1187" s="87" t="str">
        <f>IF(J1187="","",J1187+종합보정값!PM$16)</f>
        <v/>
      </c>
      <c r="L1187" s="88" t="str">
        <f>IF(M1187="","",M1187+종합보정값!PL$17)</f>
        <v/>
      </c>
      <c r="M1187" s="88" t="str">
        <f>IFERROR(IF(INDEX(종합보정값!$PL:$PL,MATCH(SUBSTITUTE($B1187,"자연3","자연2"),종합보정값!$PK:$PK,0))="","",INDEX(종합보정값!$PL:$PL,MATCH(SUBSTITUTE($B1187,"자연3","자연2"),종합보정값!$PK:$PK,0))+종합보정값!PM$9+종합보정값!PM$38),"")</f>
        <v/>
      </c>
      <c r="N1187" s="88" t="str">
        <f>IF(M1187="","",M1187+종합보정값!PM$17)</f>
        <v/>
      </c>
      <c r="O1187" s="89" t="str">
        <f>IF(P1187="","",P1187+종합보정값!PL$18)</f>
        <v/>
      </c>
      <c r="P1187" s="89" t="str">
        <f>IFERROR(IF(INDEX(종합보정값!$PL:$PL,MATCH(SUBSTITUTE($B1187,"자연3","자연2"),종합보정값!$PK:$PK,0))="","",INDEX(종합보정값!$PL:$PL,MATCH(SUBSTITUTE($B1187,"자연3","자연2"),종합보정값!$PK:$PK,0))+종합보정값!PM$10+종합보정값!PM$39),"")</f>
        <v/>
      </c>
      <c r="Q1187" s="89" t="str">
        <f>IF(P1187="","",P1187+종합보정값!PM$18)</f>
        <v/>
      </c>
    </row>
    <row r="1188" spans="2:17">
      <c r="B1188" s="84" t="s">
        <v>2601</v>
      </c>
      <c r="C1188" s="85" t="str">
        <f>IF(D1188="","",D1188+종합보정값!PL$14)</f>
        <v/>
      </c>
      <c r="D1188" s="85" t="str">
        <f>IFERROR(IF(INDEX(종합보정값!$PL:$PL,MATCH($B1188,종합보정값!$PK:$PK,0))="","",INDEX(종합보정값!$PL:$PL,MATCH($B1188,종합보정값!$PK:$PK,0))+IF(INDEX(종합보정값!$PN:$PN,MATCH($B1188,종합보정값!$PK:$PK,0))="인문",종합보정값!PL$6,종합보정값!PM$6)),"")</f>
        <v/>
      </c>
      <c r="E1188" s="85" t="str">
        <f>IF(D1188="","",D1188+종합보정값!PM$14)</f>
        <v/>
      </c>
      <c r="F1188" s="86" t="str">
        <f>IF(G1188="","",G1188+종합보정값!PL$15)</f>
        <v/>
      </c>
      <c r="G1188" s="86" t="str">
        <f>IFERROR(IF(INDEX(종합보정값!$PL:$PL,MATCH($B1188,종합보정값!$PK:$PK,0))="","",INDEX(종합보정값!$PL:$PL,MATCH($B1188,종합보정값!$PK:$PK,0))+IF(INDEX(종합보정값!$PN:$PN,MATCH($B1188,종합보정값!$PK:$PK,0))="인문",종합보정값!PL$7,종합보정값!PM$7)),"")</f>
        <v/>
      </c>
      <c r="H1188" s="86" t="str">
        <f>IF(G1188="","",G1188+종합보정값!PM$15)</f>
        <v/>
      </c>
      <c r="I1188" s="87" t="str">
        <f>IF(J1188="","",J1188+종합보정값!PL$16)</f>
        <v/>
      </c>
      <c r="J1188" s="87" t="str">
        <f>IFERROR(IF(INDEX(종합보정값!$PL:$PL,MATCH($B1188,종합보정값!$PK:$PK,0))="","",INDEX(종합보정값!$PL:$PL,MATCH($B1188,종합보정값!$PK:$PK,0))+IF(INDEX(종합보정값!$PN:$PN,MATCH($B1188,종합보정값!$PK:$PK,0))="인문",종합보정값!PL$8,종합보정값!PM$8)),"")</f>
        <v/>
      </c>
      <c r="K1188" s="87" t="str">
        <f>IF(J1188="","",J1188+종합보정값!PM$16)</f>
        <v/>
      </c>
      <c r="L1188" s="88" t="str">
        <f>IF(M1188="","",M1188+종합보정값!PL$17)</f>
        <v/>
      </c>
      <c r="M1188" s="88" t="str">
        <f>IFERROR(IF(INDEX(종합보정값!$PL:$PL,MATCH($B1188,종합보정값!$PK:$PK,0))="","",INDEX(종합보정값!$PL:$PL,MATCH($B1188,종합보정값!$PK:$PK,0))+IF(INDEX(종합보정값!$PN:$PN,MATCH($B1188,종합보정값!$PK:$PK,0))="인문",종합보정값!PL$9,종합보정값!PM$9)),"")</f>
        <v/>
      </c>
      <c r="N1188" s="88" t="str">
        <f>IF(M1188="","",M1188+종합보정값!PM$17)</f>
        <v/>
      </c>
      <c r="O1188" s="89" t="str">
        <f>IF(P1188="","",P1188+종합보정값!PL$18)</f>
        <v/>
      </c>
      <c r="P1188" s="89" t="str">
        <f>IFERROR(IF(INDEX(종합보정값!$PL:$PL,MATCH($B1188,종합보정값!$PK:$PK,0))="","",INDEX(종합보정값!$PL:$PL,MATCH($B1188,종합보정값!$PK:$PK,0))+IF(INDEX(종합보정값!$PN:$PN,MATCH($B1188,종합보정값!$PK:$PK,0))="인문",종합보정값!PL$10,종합보정값!PM$10)),"")</f>
        <v/>
      </c>
      <c r="Q1188" s="89" t="str">
        <f>IF(P1188="","",P1188+종합보정값!PM$18)</f>
        <v/>
      </c>
    </row>
    <row r="1189" spans="2:17">
      <c r="B1189" s="84" t="s">
        <v>2602</v>
      </c>
      <c r="C1189" s="85" t="str">
        <f>IF(D1189="","",D1189+종합보정값!PL$14)</f>
        <v/>
      </c>
      <c r="D1189" s="85" t="str">
        <f>IFERROR(IF(INDEX(종합보정값!$PL:$PL,MATCH($B1189,종합보정값!$PK:$PK,0))="","",INDEX(종합보정값!$PL:$PL,MATCH($B1189,종합보정값!$PK:$PK,0))+IF(INDEX(종합보정값!$PN:$PN,MATCH($B1189,종합보정값!$PK:$PK,0))="인문",종합보정값!PL$6,종합보정값!PM$6)),"")</f>
        <v/>
      </c>
      <c r="E1189" s="85" t="str">
        <f>IF(D1189="","",D1189+종합보정값!PM$14)</f>
        <v/>
      </c>
      <c r="F1189" s="86" t="str">
        <f>IF(G1189="","",G1189+종합보정값!PL$15)</f>
        <v/>
      </c>
      <c r="G1189" s="86" t="str">
        <f>IFERROR(IF(INDEX(종합보정값!$PL:$PL,MATCH($B1189,종합보정값!$PK:$PK,0))="","",INDEX(종합보정값!$PL:$PL,MATCH($B1189,종합보정값!$PK:$PK,0))+IF(INDEX(종합보정값!$PN:$PN,MATCH($B1189,종합보정값!$PK:$PK,0))="인문",종합보정값!PL$7,종합보정값!PM$7)),"")</f>
        <v/>
      </c>
      <c r="H1189" s="86" t="str">
        <f>IF(G1189="","",G1189+종합보정값!PM$15)</f>
        <v/>
      </c>
      <c r="I1189" s="87" t="str">
        <f>IF(J1189="","",J1189+종합보정값!PL$16)</f>
        <v/>
      </c>
      <c r="J1189" s="87" t="str">
        <f>IFERROR(IF(INDEX(종합보정값!$PL:$PL,MATCH($B1189,종합보정값!$PK:$PK,0))="","",INDEX(종합보정값!$PL:$PL,MATCH($B1189,종합보정값!$PK:$PK,0))+IF(INDEX(종합보정값!$PN:$PN,MATCH($B1189,종합보정값!$PK:$PK,0))="인문",종합보정값!PL$8,종합보정값!PM$8)),"")</f>
        <v/>
      </c>
      <c r="K1189" s="87" t="str">
        <f>IF(J1189="","",J1189+종합보정값!PM$16)</f>
        <v/>
      </c>
      <c r="L1189" s="88" t="str">
        <f>IF(M1189="","",M1189+종합보정값!PL$17)</f>
        <v/>
      </c>
      <c r="M1189" s="88" t="str">
        <f>IFERROR(IF(INDEX(종합보정값!$PL:$PL,MATCH($B1189,종합보정값!$PK:$PK,0))="","",INDEX(종합보정값!$PL:$PL,MATCH($B1189,종합보정값!$PK:$PK,0))+IF(INDEX(종합보정값!$PN:$PN,MATCH($B1189,종합보정값!$PK:$PK,0))="인문",종합보정값!PL$9,종합보정값!PM$9)),"")</f>
        <v/>
      </c>
      <c r="N1189" s="88" t="str">
        <f>IF(M1189="","",M1189+종합보정값!PM$17)</f>
        <v/>
      </c>
      <c r="O1189" s="89" t="str">
        <f>IF(P1189="","",P1189+종합보정값!PL$18)</f>
        <v/>
      </c>
      <c r="P1189" s="89" t="str">
        <f>IFERROR(IF(INDEX(종합보정값!$PL:$PL,MATCH($B1189,종합보정값!$PK:$PK,0))="","",INDEX(종합보정값!$PL:$PL,MATCH($B1189,종합보정값!$PK:$PK,0))+IF(INDEX(종합보정값!$PN:$PN,MATCH($B1189,종합보정값!$PK:$PK,0))="인문",종합보정값!PL$10,종합보정값!PM$10)),"")</f>
        <v/>
      </c>
      <c r="Q1189" s="89" t="str">
        <f>IF(P1189="","",P1189+종합보정값!PM$18)</f>
        <v/>
      </c>
    </row>
    <row r="1190" spans="2:17">
      <c r="B1190" s="84" t="s">
        <v>2603</v>
      </c>
      <c r="C1190" s="85" t="str">
        <f>IF(D1190="","",D1190+종합보정값!PL$14)</f>
        <v/>
      </c>
      <c r="D1190" s="85" t="str">
        <f>IFERROR(IF(INDEX(종합보정값!$PL:$PL,MATCH($B1190,종합보정값!$PK:$PK,0))="","",INDEX(종합보정값!$PL:$PL,MATCH($B1190,종합보정값!$PK:$PK,0))+IF(INDEX(종합보정값!$PN:$PN,MATCH($B1190,종합보정값!$PK:$PK,0))="인문",종합보정값!PL$6,종합보정값!PM$6)),"")</f>
        <v/>
      </c>
      <c r="E1190" s="85" t="str">
        <f>IF(D1190="","",D1190+종합보정값!PM$14)</f>
        <v/>
      </c>
      <c r="F1190" s="86" t="str">
        <f>IF(G1190="","",G1190+종합보정값!PL$15)</f>
        <v/>
      </c>
      <c r="G1190" s="86" t="str">
        <f>IFERROR(IF(INDEX(종합보정값!$PL:$PL,MATCH($B1190,종합보정값!$PK:$PK,0))="","",INDEX(종합보정값!$PL:$PL,MATCH($B1190,종합보정값!$PK:$PK,0))+IF(INDEX(종합보정값!$PN:$PN,MATCH($B1190,종합보정값!$PK:$PK,0))="인문",종합보정값!PL$7,종합보정값!PM$7)),"")</f>
        <v/>
      </c>
      <c r="H1190" s="86" t="str">
        <f>IF(G1190="","",G1190+종합보정값!PM$15)</f>
        <v/>
      </c>
      <c r="I1190" s="87" t="str">
        <f>IF(J1190="","",J1190+종합보정값!PL$16)</f>
        <v/>
      </c>
      <c r="J1190" s="87" t="str">
        <f>IFERROR(IF(INDEX(종합보정값!$PL:$PL,MATCH($B1190,종합보정값!$PK:$PK,0))="","",INDEX(종합보정값!$PL:$PL,MATCH($B1190,종합보정값!$PK:$PK,0))+IF(INDEX(종합보정값!$PN:$PN,MATCH($B1190,종합보정값!$PK:$PK,0))="인문",종합보정값!PL$8,종합보정값!PM$8)),"")</f>
        <v/>
      </c>
      <c r="K1190" s="87" t="str">
        <f>IF(J1190="","",J1190+종합보정값!PM$16)</f>
        <v/>
      </c>
      <c r="L1190" s="88" t="str">
        <f>IF(M1190="","",M1190+종합보정값!PL$17)</f>
        <v/>
      </c>
      <c r="M1190" s="88" t="str">
        <f>IFERROR(IF(INDEX(종합보정값!$PL:$PL,MATCH($B1190,종합보정값!$PK:$PK,0))="","",INDEX(종합보정값!$PL:$PL,MATCH($B1190,종합보정값!$PK:$PK,0))+IF(INDEX(종합보정값!$PN:$PN,MATCH($B1190,종합보정값!$PK:$PK,0))="인문",종합보정값!PL$9,종합보정값!PM$9)),"")</f>
        <v/>
      </c>
      <c r="N1190" s="88" t="str">
        <f>IF(M1190="","",M1190+종합보정값!PM$17)</f>
        <v/>
      </c>
      <c r="O1190" s="89" t="str">
        <f>IF(P1190="","",P1190+종합보정값!PL$18)</f>
        <v/>
      </c>
      <c r="P1190" s="89" t="str">
        <f>IFERROR(IF(INDEX(종합보정값!$PL:$PL,MATCH($B1190,종합보정값!$PK:$PK,0))="","",INDEX(종합보정값!$PL:$PL,MATCH($B1190,종합보정값!$PK:$PK,0))+IF(INDEX(종합보정값!$PN:$PN,MATCH($B1190,종합보정값!$PK:$PK,0))="인문",종합보정값!PL$10,종합보정값!PM$10)),"")</f>
        <v/>
      </c>
      <c r="Q1190" s="89" t="str">
        <f>IF(P1190="","",P1190+종합보정값!PM$18)</f>
        <v/>
      </c>
    </row>
    <row r="1191" spans="2:17">
      <c r="B1191" s="84" t="s">
        <v>2604</v>
      </c>
      <c r="C1191" s="85" t="str">
        <f>IF(D1191="","",D1191+종합보정값!PL$14)</f>
        <v/>
      </c>
      <c r="D1191" s="85" t="str">
        <f>IFERROR(IF(INDEX(종합보정값!$PL:$PL,MATCH($B1191,종합보정값!$PK:$PK,0))="","",INDEX(종합보정값!$PL:$PL,MATCH($B1191,종합보정값!$PK:$PK,0))+IF(INDEX(종합보정값!$PN:$PN,MATCH($B1191,종합보정값!$PK:$PK,0))="인문",종합보정값!PL$6,종합보정값!PM$6)),"")</f>
        <v/>
      </c>
      <c r="E1191" s="85" t="str">
        <f>IF(D1191="","",D1191+종합보정값!PM$14)</f>
        <v/>
      </c>
      <c r="F1191" s="86" t="str">
        <f>IF(G1191="","",G1191+종합보정값!PL$15)</f>
        <v/>
      </c>
      <c r="G1191" s="86" t="str">
        <f>IFERROR(IF(INDEX(종합보정값!$PL:$PL,MATCH($B1191,종합보정값!$PK:$PK,0))="","",INDEX(종합보정값!$PL:$PL,MATCH($B1191,종합보정값!$PK:$PK,0))+IF(INDEX(종합보정값!$PN:$PN,MATCH($B1191,종합보정값!$PK:$PK,0))="인문",종합보정값!PL$7,종합보정값!PM$7)),"")</f>
        <v/>
      </c>
      <c r="H1191" s="86" t="str">
        <f>IF(G1191="","",G1191+종합보정값!PM$15)</f>
        <v/>
      </c>
      <c r="I1191" s="87" t="str">
        <f>IF(J1191="","",J1191+종합보정값!PL$16)</f>
        <v/>
      </c>
      <c r="J1191" s="87" t="str">
        <f>IFERROR(IF(INDEX(종합보정값!$PL:$PL,MATCH($B1191,종합보정값!$PK:$PK,0))="","",INDEX(종합보정값!$PL:$PL,MATCH($B1191,종합보정값!$PK:$PK,0))+IF(INDEX(종합보정값!$PN:$PN,MATCH($B1191,종합보정값!$PK:$PK,0))="인문",종합보정값!PL$8,종합보정값!PM$8)),"")</f>
        <v/>
      </c>
      <c r="K1191" s="87" t="str">
        <f>IF(J1191="","",J1191+종합보정값!PM$16)</f>
        <v/>
      </c>
      <c r="L1191" s="88" t="str">
        <f>IF(M1191="","",M1191+종합보정값!PL$17)</f>
        <v/>
      </c>
      <c r="M1191" s="88" t="str">
        <f>IFERROR(IF(INDEX(종합보정값!$PL:$PL,MATCH($B1191,종합보정값!$PK:$PK,0))="","",INDEX(종합보정값!$PL:$PL,MATCH($B1191,종합보정값!$PK:$PK,0))+IF(INDEX(종합보정값!$PN:$PN,MATCH($B1191,종합보정값!$PK:$PK,0))="인문",종합보정값!PL$9,종합보정값!PM$9)),"")</f>
        <v/>
      </c>
      <c r="N1191" s="88" t="str">
        <f>IF(M1191="","",M1191+종합보정값!PM$17)</f>
        <v/>
      </c>
      <c r="O1191" s="89" t="str">
        <f>IF(P1191="","",P1191+종합보정값!PL$18)</f>
        <v/>
      </c>
      <c r="P1191" s="89" t="str">
        <f>IFERROR(IF(INDEX(종합보정값!$PL:$PL,MATCH($B1191,종합보정값!$PK:$PK,0))="","",INDEX(종합보정값!$PL:$PL,MATCH($B1191,종합보정값!$PK:$PK,0))+IF(INDEX(종합보정값!$PN:$PN,MATCH($B1191,종합보정값!$PK:$PK,0))="인문",종합보정값!PL$10,종합보정값!PM$10)),"")</f>
        <v/>
      </c>
      <c r="Q1191" s="89" t="str">
        <f>IF(P1191="","",P1191+종합보정값!PM$18)</f>
        <v/>
      </c>
    </row>
    <row r="1193" spans="2:17">
      <c r="B1193" s="159" t="s">
        <v>2605</v>
      </c>
      <c r="C1193" s="154"/>
      <c r="D1193" s="154"/>
      <c r="E1193" s="154"/>
      <c r="F1193" s="154"/>
      <c r="G1193" s="154"/>
      <c r="H1193" s="154"/>
      <c r="I1193" s="154"/>
      <c r="J1193" s="154"/>
      <c r="K1193" s="154"/>
      <c r="L1193" s="154"/>
      <c r="M1193" s="154"/>
      <c r="N1193" s="154"/>
      <c r="O1193" s="154"/>
      <c r="P1193" s="154"/>
      <c r="Q1193" s="155"/>
    </row>
    <row r="1194" spans="2:17">
      <c r="B1194" s="78"/>
      <c r="C1194" s="163" t="s">
        <v>1862</v>
      </c>
      <c r="D1194" s="154"/>
      <c r="E1194" s="155"/>
      <c r="F1194" s="161" t="s">
        <v>1863</v>
      </c>
      <c r="G1194" s="154"/>
      <c r="H1194" s="155"/>
      <c r="I1194" s="162" t="s">
        <v>1864</v>
      </c>
      <c r="J1194" s="154"/>
      <c r="K1194" s="155"/>
      <c r="L1194" s="156" t="s">
        <v>1865</v>
      </c>
      <c r="M1194" s="154"/>
      <c r="N1194" s="155"/>
      <c r="O1194" s="157" t="s">
        <v>1866</v>
      </c>
      <c r="P1194" s="154"/>
      <c r="Q1194" s="155"/>
    </row>
    <row r="1195" spans="2:17">
      <c r="B1195" s="78" t="s">
        <v>1869</v>
      </c>
      <c r="C1195" s="79" t="s">
        <v>19</v>
      </c>
      <c r="D1195" s="79" t="s">
        <v>20</v>
      </c>
      <c r="E1195" s="79" t="s">
        <v>21</v>
      </c>
      <c r="F1195" s="80" t="s">
        <v>19</v>
      </c>
      <c r="G1195" s="80" t="s">
        <v>20</v>
      </c>
      <c r="H1195" s="80" t="s">
        <v>21</v>
      </c>
      <c r="I1195" s="81" t="s">
        <v>19</v>
      </c>
      <c r="J1195" s="81" t="s">
        <v>20</v>
      </c>
      <c r="K1195" s="81" t="s">
        <v>21</v>
      </c>
      <c r="L1195" s="82" t="s">
        <v>19</v>
      </c>
      <c r="M1195" s="82" t="s">
        <v>20</v>
      </c>
      <c r="N1195" s="82" t="s">
        <v>21</v>
      </c>
      <c r="O1195" s="83" t="s">
        <v>19</v>
      </c>
      <c r="P1195" s="83" t="s">
        <v>20</v>
      </c>
      <c r="Q1195" s="83" t="s">
        <v>21</v>
      </c>
    </row>
    <row r="1196" spans="2:17">
      <c r="B1196" s="84" t="s">
        <v>2606</v>
      </c>
      <c r="C1196" s="85" t="str">
        <f>IF(D1196="","",D1196+종합보정값!PQ$14)</f>
        <v/>
      </c>
      <c r="D1196" s="85" t="str">
        <f>IFERROR(IF(INDEX(종합보정값!$PQ:$PQ,MATCH(SUBSTITUTE($B1196,"인문1","인문2"),종합보정값!$PP:$PP,0))="","",INDEX(종합보정값!$PQ:$PQ,MATCH(SUBSTITUTE($B1196,"인문1","인문2"),종합보정값!$PP:$PP,0))+종합보정값!PQ$6-종합보정값!PQ$35),"")</f>
        <v/>
      </c>
      <c r="E1196" s="85" t="str">
        <f>IF(D1196="","",D1196+종합보정값!PR$14)</f>
        <v/>
      </c>
      <c r="F1196" s="86" t="str">
        <f>IF(G1196="","",G1196+종합보정값!PQ$15)</f>
        <v/>
      </c>
      <c r="G1196" s="86" t="str">
        <f>IFERROR(IF(INDEX(종합보정값!$PQ:$PQ,MATCH(SUBSTITUTE($B1196,"인문1","인문2"),종합보정값!$PP:$PP,0))="","",INDEX(종합보정값!$PQ:$PQ,MATCH(SUBSTITUTE($B1196,"인문1","인문2"),종합보정값!$PP:$PP,0))+종합보정값!PQ$7-종합보정값!PQ$36),"")</f>
        <v/>
      </c>
      <c r="H1196" s="86" t="str">
        <f>IF(G1196="","",G1196+종합보정값!PR$15)</f>
        <v/>
      </c>
      <c r="I1196" s="87" t="str">
        <f>IF(J1196="","",J1196+종합보정값!PQ$16)</f>
        <v/>
      </c>
      <c r="J1196" s="87" t="str">
        <f>IFERROR(IF(INDEX(종합보정값!$PQ:$PQ,MATCH(SUBSTITUTE($B1196,"인문1","인문2"),종합보정값!$PP:$PP,0))="","",INDEX(종합보정값!$PQ:$PQ,MATCH(SUBSTITUTE($B1196,"인문1","인문2"),종합보정값!$PP:$PP,0))+종합보정값!PQ$8-종합보정값!PQ$37),"")</f>
        <v/>
      </c>
      <c r="K1196" s="87" t="str">
        <f>IF(J1196="","",J1196+종합보정값!PR$16)</f>
        <v/>
      </c>
      <c r="L1196" s="88" t="str">
        <f>IF(M1196="","",M1196+종합보정값!PQ$17)</f>
        <v/>
      </c>
      <c r="M1196" s="88" t="str">
        <f>IFERROR(IF(INDEX(종합보정값!$PQ:$PQ,MATCH(SUBSTITUTE($B1196,"인문1","인문2"),종합보정값!$PP:$PP,0))="","",INDEX(종합보정값!$PQ:$PQ,MATCH(SUBSTITUTE($B1196,"인문1","인문2"),종합보정값!$PP:$PP,0))+종합보정값!PQ$9-종합보정값!PQ$38),"")</f>
        <v/>
      </c>
      <c r="N1196" s="88" t="str">
        <f>IF(M1196="","",M1196+종합보정값!PR$17)</f>
        <v/>
      </c>
      <c r="O1196" s="89" t="str">
        <f>IF(P1196="","",P1196+종합보정값!PQ$18)</f>
        <v/>
      </c>
      <c r="P1196" s="89" t="str">
        <f>IFERROR(IF(INDEX(종합보정값!$PQ:$PQ,MATCH(SUBSTITUTE($B1196,"인문1","인문2"),종합보정값!$PP:$PP,0))="","",INDEX(종합보정값!$PQ:$PQ,MATCH(SUBSTITUTE($B1196,"인문1","인문2"),종합보정값!$PP:$PP,0))+종합보정값!PQ$10-종합보정값!PQ$39),"")</f>
        <v/>
      </c>
      <c r="Q1196" s="89" t="str">
        <f>IF(P1196="","",P1196+종합보정값!PR$18)</f>
        <v/>
      </c>
    </row>
    <row r="1197" spans="2:17">
      <c r="B1197" s="84" t="s">
        <v>2607</v>
      </c>
      <c r="C1197" s="85" t="str">
        <f>IF(D1197="","",D1197+종합보정값!PQ$14)</f>
        <v/>
      </c>
      <c r="D1197" s="85" t="str">
        <f>IFERROR(IF(INDEX(종합보정값!$PQ:$PQ,MATCH($B1197,종합보정값!$PP:$PP,0))="","",INDEX(종합보정값!$PQ:$PQ,MATCH($B1197,종합보정값!$PP:$PP,0))+IF(INDEX(종합보정값!$PS:$PS,MATCH($B1197,종합보정값!$PP:$PP,0))="인문",종합보정값!PQ$6,종합보정값!PR$6)),"")</f>
        <v/>
      </c>
      <c r="E1197" s="85" t="str">
        <f>IF(D1197="","",D1197+종합보정값!PR$14)</f>
        <v/>
      </c>
      <c r="F1197" s="86" t="str">
        <f>IF(G1197="","",G1197+종합보정값!PQ$15)</f>
        <v/>
      </c>
      <c r="G1197" s="86" t="str">
        <f>IFERROR(IF(INDEX(종합보정값!$PQ:$PQ,MATCH($B1197,종합보정값!$PP:$PP,0))="","",INDEX(종합보정값!$PQ:$PQ,MATCH($B1197,종합보정값!$PP:$PP,0))+IF(INDEX(종합보정값!$PS:$PS,MATCH($B1197,종합보정값!$PP:$PP,0))="인문",종합보정값!PQ$7,종합보정값!PR$7)),"")</f>
        <v/>
      </c>
      <c r="H1197" s="86" t="str">
        <f>IF(G1197="","",G1197+종합보정값!PR$15)</f>
        <v/>
      </c>
      <c r="I1197" s="87" t="str">
        <f>IF(J1197="","",J1197+종합보정값!PQ$16)</f>
        <v/>
      </c>
      <c r="J1197" s="87" t="str">
        <f>IFERROR(IF(INDEX(종합보정값!$PQ:$PQ,MATCH($B1197,종합보정값!$PP:$PP,0))="","",INDEX(종합보정값!$PQ:$PQ,MATCH($B1197,종합보정값!$PP:$PP,0))+IF(INDEX(종합보정값!$PS:$PS,MATCH($B1197,종합보정값!$PP:$PP,0))="인문",종합보정값!PQ$8,종합보정값!PR$8)),"")</f>
        <v/>
      </c>
      <c r="K1197" s="87" t="str">
        <f>IF(J1197="","",J1197+종합보정값!PR$16)</f>
        <v/>
      </c>
      <c r="L1197" s="88" t="str">
        <f>IF(M1197="","",M1197+종합보정값!PQ$17)</f>
        <v/>
      </c>
      <c r="M1197" s="88" t="str">
        <f>IFERROR(IF(INDEX(종합보정값!$PQ:$PQ,MATCH($B1197,종합보정값!$PP:$PP,0))="","",INDEX(종합보정값!$PQ:$PQ,MATCH($B1197,종합보정값!$PP:$PP,0))+IF(INDEX(종합보정값!$PS:$PS,MATCH($B1197,종합보정값!$PP:$PP,0))="인문",종합보정값!PQ$9,종합보정값!PR$9)),"")</f>
        <v/>
      </c>
      <c r="N1197" s="88" t="str">
        <f>IF(M1197="","",M1197+종합보정값!PR$17)</f>
        <v/>
      </c>
      <c r="O1197" s="89" t="str">
        <f>IF(P1197="","",P1197+종합보정값!PQ$18)</f>
        <v/>
      </c>
      <c r="P1197" s="89" t="str">
        <f>IFERROR(IF(INDEX(종합보정값!$PQ:$PQ,MATCH($B1197,종합보정값!$PP:$PP,0))="","",INDEX(종합보정값!$PQ:$PQ,MATCH($B1197,종합보정값!$PP:$PP,0))+IF(INDEX(종합보정값!$PS:$PS,MATCH($B1197,종합보정값!$PP:$PP,0))="인문",종합보정값!PQ$10,종합보정값!PR$10)),"")</f>
        <v/>
      </c>
      <c r="Q1197" s="89" t="str">
        <f>IF(P1197="","",P1197+종합보정값!PR$18)</f>
        <v/>
      </c>
    </row>
    <row r="1198" spans="2:17">
      <c r="B1198" s="84" t="s">
        <v>2608</v>
      </c>
      <c r="C1198" s="85" t="str">
        <f>IF(D1198="","",D1198+종합보정값!PQ$14)</f>
        <v/>
      </c>
      <c r="D1198" s="85" t="str">
        <f>IFERROR(IF(INDEX(종합보정값!$PQ:$PQ,MATCH(SUBSTITUTE($B1198,"인문3","인문2"),종합보정값!$PP:$PP,0))="","",INDEX(종합보정값!$PQ:$PQ,MATCH(SUBSTITUTE($B1198,"인문3","인문2"),종합보정값!$PP:$PP,0))+종합보정값!PQ$6+종합보정값!PQ$35),"")</f>
        <v/>
      </c>
      <c r="E1198" s="85" t="str">
        <f>IF(D1198="","",D1198+종합보정값!PR$14)</f>
        <v/>
      </c>
      <c r="F1198" s="86" t="str">
        <f>IF(G1198="","",G1198+종합보정값!PQ$15)</f>
        <v/>
      </c>
      <c r="G1198" s="86" t="str">
        <f>IFERROR(IF(INDEX(종합보정값!$PQ:$PQ,MATCH(SUBSTITUTE($B1198,"인문3","인문2"),종합보정값!$PP:$PP,0))="","",INDEX(종합보정값!$PQ:$PQ,MATCH(SUBSTITUTE($B1198,"인문3","인문2"),종합보정값!$PP:$PP,0))+종합보정값!PQ$7+종합보정값!PQ$36),"")</f>
        <v/>
      </c>
      <c r="H1198" s="86" t="str">
        <f>IF(G1198="","",G1198+종합보정값!PR$15)</f>
        <v/>
      </c>
      <c r="I1198" s="87" t="str">
        <f>IF(J1198="","",J1198+종합보정값!PQ$16)</f>
        <v/>
      </c>
      <c r="J1198" s="87" t="str">
        <f>IFERROR(IF(INDEX(종합보정값!$PQ:$PQ,MATCH(SUBSTITUTE($B1198,"인문3","인문2"),종합보정값!$PP:$PP,0))="","",INDEX(종합보정값!$PQ:$PQ,MATCH(SUBSTITUTE($B1198,"인문3","인문2"),종합보정값!$PP:$PP,0))+종합보정값!PQ$8+종합보정값!PQ$37),"")</f>
        <v/>
      </c>
      <c r="K1198" s="87" t="str">
        <f>IF(J1198="","",J1198+종합보정값!PR$16)</f>
        <v/>
      </c>
      <c r="L1198" s="88" t="str">
        <f>IF(M1198="","",M1198+종합보정값!PQ$17)</f>
        <v/>
      </c>
      <c r="M1198" s="88" t="str">
        <f>IFERROR(IF(INDEX(종합보정값!$PQ:$PQ,MATCH(SUBSTITUTE($B1198,"인문3","인문2"),종합보정값!$PP:$PP,0))="","",INDEX(종합보정값!$PQ:$PQ,MATCH(SUBSTITUTE($B1198,"인문3","인문2"),종합보정값!$PP:$PP,0))+종합보정값!PQ$9+종합보정값!PQ$38),"")</f>
        <v/>
      </c>
      <c r="N1198" s="88" t="str">
        <f>IF(M1198="","",M1198+종합보정값!PR$17)</f>
        <v/>
      </c>
      <c r="O1198" s="89" t="str">
        <f>IF(P1198="","",P1198+종합보정값!PQ$18)</f>
        <v/>
      </c>
      <c r="P1198" s="89" t="str">
        <f>IFERROR(IF(INDEX(종합보정값!$PQ:$PQ,MATCH(SUBSTITUTE($B1198,"인문3","인문2"),종합보정값!$PP:$PP,0))="","",INDEX(종합보정값!$PQ:$PQ,MATCH(SUBSTITUTE($B1198,"인문3","인문2"),종합보정값!$PP:$PP,0))+종합보정값!PQ$10+종합보정값!PQ$39),"")</f>
        <v/>
      </c>
      <c r="Q1198" s="89" t="str">
        <f>IF(P1198="","",P1198+종합보정값!PR$18)</f>
        <v/>
      </c>
    </row>
    <row r="1199" spans="2:17">
      <c r="B1199" s="84" t="s">
        <v>2609</v>
      </c>
      <c r="C1199" s="85" t="str">
        <f>IF(D1199="","",D1199+종합보정값!PQ$14)</f>
        <v/>
      </c>
      <c r="D1199" s="85" t="str">
        <f>IFERROR(IF(INDEX(종합보정값!$PQ:$PQ,MATCH(SUBSTITUTE($B1199,"자연1","자연2"),종합보정값!$PP:$PP,0))="","",INDEX(종합보정값!$PQ:$PQ,MATCH(SUBSTITUTE($B1199,"자연1","자연2"),종합보정값!$PP:$PP,0))+종합보정값!PR$6-종합보정값!PR$35),"")</f>
        <v/>
      </c>
      <c r="E1199" s="85" t="str">
        <f>IF(D1199="","",D1199+종합보정값!PR$14)</f>
        <v/>
      </c>
      <c r="F1199" s="86" t="str">
        <f>IF(G1199="","",G1199+종합보정값!PQ$15)</f>
        <v/>
      </c>
      <c r="G1199" s="86" t="str">
        <f>IFERROR(IF(INDEX(종합보정값!$PQ:$PQ,MATCH(SUBSTITUTE($B1199,"자연1","자연2"),종합보정값!$PP:$PP,0))="","",INDEX(종합보정값!$PQ:$PQ,MATCH(SUBSTITUTE($B1199,"자연1","자연2"),종합보정값!$PP:$PP,0))+종합보정값!PR$7-종합보정값!PR$36),"")</f>
        <v/>
      </c>
      <c r="H1199" s="86" t="str">
        <f>IF(G1199="","",G1199+종합보정값!PR$15)</f>
        <v/>
      </c>
      <c r="I1199" s="87" t="str">
        <f>IF(J1199="","",J1199+종합보정값!PQ$16)</f>
        <v/>
      </c>
      <c r="J1199" s="87" t="str">
        <f>IFERROR(IF(INDEX(종합보정값!$PQ:$PQ,MATCH(SUBSTITUTE($B1199,"자연1","자연2"),종합보정값!$PP:$PP,0))="","",INDEX(종합보정값!$PQ:$PQ,MATCH(SUBSTITUTE($B1199,"자연1","자연2"),종합보정값!$PP:$PP,0))+종합보정값!PR$8-종합보정값!PR$37),"")</f>
        <v/>
      </c>
      <c r="K1199" s="87" t="str">
        <f>IF(J1199="","",J1199+종합보정값!PR$16)</f>
        <v/>
      </c>
      <c r="L1199" s="88" t="str">
        <f>IF(M1199="","",M1199+종합보정값!PQ$17)</f>
        <v/>
      </c>
      <c r="M1199" s="88" t="str">
        <f>IFERROR(IF(INDEX(종합보정값!$PQ:$PQ,MATCH(SUBSTITUTE($B1199,"자연1","자연2"),종합보정값!$PP:$PP,0))="","",INDEX(종합보정값!$PQ:$PQ,MATCH(SUBSTITUTE($B1199,"자연1","자연2"),종합보정값!$PP:$PP,0))+종합보정값!PR$9-종합보정값!PR$38),"")</f>
        <v/>
      </c>
      <c r="N1199" s="88" t="str">
        <f>IF(M1199="","",M1199+종합보정값!PR$17)</f>
        <v/>
      </c>
      <c r="O1199" s="89" t="str">
        <f>IF(P1199="","",P1199+종합보정값!PQ$18)</f>
        <v/>
      </c>
      <c r="P1199" s="89" t="str">
        <f>IFERROR(IF(INDEX(종합보정값!$PQ:$PQ,MATCH(SUBSTITUTE($B1199,"자연1","자연2"),종합보정값!$PP:$PP,0))="","",INDEX(종합보정값!$PQ:$PQ,MATCH(SUBSTITUTE($B1199,"자연1","자연2"),종합보정값!$PP:$PP,0))+종합보정값!PR$10-종합보정값!PR$39),"")</f>
        <v/>
      </c>
      <c r="Q1199" s="89" t="str">
        <f>IF(P1199="","",P1199+종합보정값!PR$18)</f>
        <v/>
      </c>
    </row>
    <row r="1200" spans="2:17">
      <c r="B1200" s="84" t="s">
        <v>2610</v>
      </c>
      <c r="C1200" s="85" t="str">
        <f>IF(D1200="","",D1200+종합보정값!PQ$14)</f>
        <v/>
      </c>
      <c r="D1200" s="85" t="str">
        <f>IFERROR(IF(INDEX(종합보정값!$PQ:$PQ,MATCH($B1200,종합보정값!$PP:$PP,0))="","",INDEX(종합보정값!$PQ:$PQ,MATCH($B1200,종합보정값!$PP:$PP,0))+IF(INDEX(종합보정값!$PS:$PS,MATCH($B1200,종합보정값!$PP:$PP,0))="인문",종합보정값!PQ$6,종합보정값!PR$6)),"")</f>
        <v/>
      </c>
      <c r="E1200" s="85" t="str">
        <f>IF(D1200="","",D1200+종합보정값!PR$14)</f>
        <v/>
      </c>
      <c r="F1200" s="86" t="str">
        <f>IF(G1200="","",G1200+종합보정값!PQ$15)</f>
        <v/>
      </c>
      <c r="G1200" s="86" t="str">
        <f>IFERROR(IF(INDEX(종합보정값!$PQ:$PQ,MATCH($B1200,종합보정값!$PP:$PP,0))="","",INDEX(종합보정값!$PQ:$PQ,MATCH($B1200,종합보정값!$PP:$PP,0))+IF(INDEX(종합보정값!$PS:$PS,MATCH($B1200,종합보정값!$PP:$PP,0))="인문",종합보정값!PQ$7,종합보정값!PR$7)),"")</f>
        <v/>
      </c>
      <c r="H1200" s="86" t="str">
        <f>IF(G1200="","",G1200+종합보정값!PR$15)</f>
        <v/>
      </c>
      <c r="I1200" s="87" t="str">
        <f>IF(J1200="","",J1200+종합보정값!PQ$16)</f>
        <v/>
      </c>
      <c r="J1200" s="87" t="str">
        <f>IFERROR(IF(INDEX(종합보정값!$PQ:$PQ,MATCH($B1200,종합보정값!$PP:$PP,0))="","",INDEX(종합보정값!$PQ:$PQ,MATCH($B1200,종합보정값!$PP:$PP,0))+IF(INDEX(종합보정값!$PS:$PS,MATCH($B1200,종합보정값!$PP:$PP,0))="인문",종합보정값!PQ$8,종합보정값!PR$8)),"")</f>
        <v/>
      </c>
      <c r="K1200" s="87" t="str">
        <f>IF(J1200="","",J1200+종합보정값!PR$16)</f>
        <v/>
      </c>
      <c r="L1200" s="88" t="str">
        <f>IF(M1200="","",M1200+종합보정값!PQ$17)</f>
        <v/>
      </c>
      <c r="M1200" s="88" t="str">
        <f>IFERROR(IF(INDEX(종합보정값!$PQ:$PQ,MATCH($B1200,종합보정값!$PP:$PP,0))="","",INDEX(종합보정값!$PQ:$PQ,MATCH($B1200,종합보정값!$PP:$PP,0))+IF(INDEX(종합보정값!$PS:$PS,MATCH($B1200,종합보정값!$PP:$PP,0))="인문",종합보정값!PQ$9,종합보정값!PR$9)),"")</f>
        <v/>
      </c>
      <c r="N1200" s="88" t="str">
        <f>IF(M1200="","",M1200+종합보정값!PR$17)</f>
        <v/>
      </c>
      <c r="O1200" s="89" t="str">
        <f>IF(P1200="","",P1200+종합보정값!PQ$18)</f>
        <v/>
      </c>
      <c r="P1200" s="89" t="str">
        <f>IFERROR(IF(INDEX(종합보정값!$PQ:$PQ,MATCH($B1200,종합보정값!$PP:$PP,0))="","",INDEX(종합보정값!$PQ:$PQ,MATCH($B1200,종합보정값!$PP:$PP,0))+IF(INDEX(종합보정값!$PS:$PS,MATCH($B1200,종합보정값!$PP:$PP,0))="인문",종합보정값!PQ$10,종합보정값!PR$10)),"")</f>
        <v/>
      </c>
      <c r="Q1200" s="89" t="str">
        <f>IF(P1200="","",P1200+종합보정값!PR$18)</f>
        <v/>
      </c>
    </row>
    <row r="1201" spans="2:17">
      <c r="B1201" s="84" t="s">
        <v>2611</v>
      </c>
      <c r="C1201" s="85" t="str">
        <f>IF(D1201="","",D1201+종합보정값!PQ$14)</f>
        <v/>
      </c>
      <c r="D1201" s="85" t="str">
        <f>IFERROR(IF(INDEX(종합보정값!$PQ:$PQ,MATCH(SUBSTITUTE($B1201,"자연3","자연2"),종합보정값!$PP:$PP,0))="","",INDEX(종합보정값!$PQ:$PQ,MATCH(SUBSTITUTE($B1201,"자연3","자연2"),종합보정값!$PP:$PP,0))+종합보정값!PR$6+종합보정값!PR$35),"")</f>
        <v/>
      </c>
      <c r="E1201" s="85" t="str">
        <f>IF(D1201="","",D1201+종합보정값!PR$14)</f>
        <v/>
      </c>
      <c r="F1201" s="86" t="str">
        <f>IF(G1201="","",G1201+종합보정값!PQ$15)</f>
        <v/>
      </c>
      <c r="G1201" s="86" t="str">
        <f>IFERROR(IF(INDEX(종합보정값!$PQ:$PQ,MATCH(SUBSTITUTE($B1201,"자연3","자연2"),종합보정값!$PP:$PP,0))="","",INDEX(종합보정값!$PQ:$PQ,MATCH(SUBSTITUTE($B1201,"자연3","자연2"),종합보정값!$PP:$PP,0))+종합보정값!PR$7+종합보정값!PR$36),"")</f>
        <v/>
      </c>
      <c r="H1201" s="86" t="str">
        <f>IF(G1201="","",G1201+종합보정값!PR$15)</f>
        <v/>
      </c>
      <c r="I1201" s="87" t="str">
        <f>IF(J1201="","",J1201+종합보정값!PQ$16)</f>
        <v/>
      </c>
      <c r="J1201" s="87" t="str">
        <f>IFERROR(IF(INDEX(종합보정값!$PQ:$PQ,MATCH(SUBSTITUTE($B1201,"자연3","자연2"),종합보정값!$PP:$PP,0))="","",INDEX(종합보정값!$PQ:$PQ,MATCH(SUBSTITUTE($B1201,"자연3","자연2"),종합보정값!$PP:$PP,0))+종합보정값!PR$8+종합보정값!PR$37),"")</f>
        <v/>
      </c>
      <c r="K1201" s="87" t="str">
        <f>IF(J1201="","",J1201+종합보정값!PR$16)</f>
        <v/>
      </c>
      <c r="L1201" s="88" t="str">
        <f>IF(M1201="","",M1201+종합보정값!PQ$17)</f>
        <v/>
      </c>
      <c r="M1201" s="88" t="str">
        <f>IFERROR(IF(INDEX(종합보정값!$PQ:$PQ,MATCH(SUBSTITUTE($B1201,"자연3","자연2"),종합보정값!$PP:$PP,0))="","",INDEX(종합보정값!$PQ:$PQ,MATCH(SUBSTITUTE($B1201,"자연3","자연2"),종합보정값!$PP:$PP,0))+종합보정값!PR$9+종합보정값!PR$38),"")</f>
        <v/>
      </c>
      <c r="N1201" s="88" t="str">
        <f>IF(M1201="","",M1201+종합보정값!PR$17)</f>
        <v/>
      </c>
      <c r="O1201" s="89" t="str">
        <f>IF(P1201="","",P1201+종합보정값!PQ$18)</f>
        <v/>
      </c>
      <c r="P1201" s="89" t="str">
        <f>IFERROR(IF(INDEX(종합보정값!$PQ:$PQ,MATCH(SUBSTITUTE($B1201,"자연3","자연2"),종합보정값!$PP:$PP,0))="","",INDEX(종합보정값!$PQ:$PQ,MATCH(SUBSTITUTE($B1201,"자연3","자연2"),종합보정값!$PP:$PP,0))+종합보정값!PR$10+종합보정값!PR$39),"")</f>
        <v/>
      </c>
      <c r="Q1201" s="89" t="str">
        <f>IF(P1201="","",P1201+종합보정값!PR$18)</f>
        <v/>
      </c>
    </row>
    <row r="1202" spans="2:17">
      <c r="B1202" s="84" t="s">
        <v>2612</v>
      </c>
      <c r="C1202" s="85" t="str">
        <f>IF(D1202="","",D1202+종합보정값!PQ$14)</f>
        <v/>
      </c>
      <c r="D1202" s="85" t="str">
        <f>IFERROR(IF(INDEX(종합보정값!$PQ:$PQ,MATCH($B1202,종합보정값!$PP:$PP,0))="","",INDEX(종합보정값!$PQ:$PQ,MATCH($B1202,종합보정값!$PP:$PP,0))+IF(INDEX(종합보정값!$PS:$PS,MATCH($B1202,종합보정값!$PP:$PP,0))="인문",종합보정값!PQ$6,종합보정값!PR$6)),"")</f>
        <v/>
      </c>
      <c r="E1202" s="85" t="str">
        <f>IF(D1202="","",D1202+종합보정값!PR$14)</f>
        <v/>
      </c>
      <c r="F1202" s="86" t="str">
        <f>IF(G1202="","",G1202+종합보정값!PQ$15)</f>
        <v/>
      </c>
      <c r="G1202" s="86" t="str">
        <f>IFERROR(IF(INDEX(종합보정값!$PQ:$PQ,MATCH($B1202,종합보정값!$PP:$PP,0))="","",INDEX(종합보정값!$PQ:$PQ,MATCH($B1202,종합보정값!$PP:$PP,0))+IF(INDEX(종합보정값!$PS:$PS,MATCH($B1202,종합보정값!$PP:$PP,0))="인문",종합보정값!PQ$7,종합보정값!PR$7)),"")</f>
        <v/>
      </c>
      <c r="H1202" s="86" t="str">
        <f>IF(G1202="","",G1202+종합보정값!PR$15)</f>
        <v/>
      </c>
      <c r="I1202" s="87" t="str">
        <f>IF(J1202="","",J1202+종합보정값!PQ$16)</f>
        <v/>
      </c>
      <c r="J1202" s="87" t="str">
        <f>IFERROR(IF(INDEX(종합보정값!$PQ:$PQ,MATCH($B1202,종합보정값!$PP:$PP,0))="","",INDEX(종합보정값!$PQ:$PQ,MATCH($B1202,종합보정값!$PP:$PP,0))+IF(INDEX(종합보정값!$PS:$PS,MATCH($B1202,종합보정값!$PP:$PP,0))="인문",종합보정값!PQ$8,종합보정값!PR$8)),"")</f>
        <v/>
      </c>
      <c r="K1202" s="87" t="str">
        <f>IF(J1202="","",J1202+종합보정값!PR$16)</f>
        <v/>
      </c>
      <c r="L1202" s="88" t="str">
        <f>IF(M1202="","",M1202+종합보정값!PQ$17)</f>
        <v/>
      </c>
      <c r="M1202" s="88" t="str">
        <f>IFERROR(IF(INDEX(종합보정값!$PQ:$PQ,MATCH($B1202,종합보정값!$PP:$PP,0))="","",INDEX(종합보정값!$PQ:$PQ,MATCH($B1202,종합보정값!$PP:$PP,0))+IF(INDEX(종합보정값!$PS:$PS,MATCH($B1202,종합보정값!$PP:$PP,0))="인문",종합보정값!PQ$9,종합보정값!PR$9)),"")</f>
        <v/>
      </c>
      <c r="N1202" s="88" t="str">
        <f>IF(M1202="","",M1202+종합보정값!PR$17)</f>
        <v/>
      </c>
      <c r="O1202" s="89" t="str">
        <f>IF(P1202="","",P1202+종합보정값!PQ$18)</f>
        <v/>
      </c>
      <c r="P1202" s="89" t="str">
        <f>IFERROR(IF(INDEX(종합보정값!$PQ:$PQ,MATCH($B1202,종합보정값!$PP:$PP,0))="","",INDEX(종합보정값!$PQ:$PQ,MATCH($B1202,종합보정값!$PP:$PP,0))+IF(INDEX(종합보정값!$PS:$PS,MATCH($B1202,종합보정값!$PP:$PP,0))="인문",종합보정값!PQ$10,종합보정값!PR$10)),"")</f>
        <v/>
      </c>
      <c r="Q1202" s="89" t="str">
        <f>IF(P1202="","",P1202+종합보정값!PR$18)</f>
        <v/>
      </c>
    </row>
    <row r="1203" spans="2:17">
      <c r="B1203" s="84" t="s">
        <v>2613</v>
      </c>
      <c r="C1203" s="85" t="str">
        <f>IF(D1203="","",D1203+종합보정값!PQ$14)</f>
        <v/>
      </c>
      <c r="D1203" s="85" t="str">
        <f>IFERROR(IF(INDEX(종합보정값!$PQ:$PQ,MATCH($B1203,종합보정값!$PP:$PP,0))="","",INDEX(종합보정값!$PQ:$PQ,MATCH($B1203,종합보정값!$PP:$PP,0))+IF(INDEX(종합보정값!$PS:$PS,MATCH($B1203,종합보정값!$PP:$PP,0))="인문",종합보정값!PQ$6,종합보정값!PR$6)),"")</f>
        <v/>
      </c>
      <c r="E1203" s="85" t="str">
        <f>IF(D1203="","",D1203+종합보정값!PR$14)</f>
        <v/>
      </c>
      <c r="F1203" s="86" t="str">
        <f>IF(G1203="","",G1203+종합보정값!PQ$15)</f>
        <v/>
      </c>
      <c r="G1203" s="86" t="str">
        <f>IFERROR(IF(INDEX(종합보정값!$PQ:$PQ,MATCH($B1203,종합보정값!$PP:$PP,0))="","",INDEX(종합보정값!$PQ:$PQ,MATCH($B1203,종합보정값!$PP:$PP,0))+IF(INDEX(종합보정값!$PS:$PS,MATCH($B1203,종합보정값!$PP:$PP,0))="인문",종합보정값!PQ$7,종합보정값!PR$7)),"")</f>
        <v/>
      </c>
      <c r="H1203" s="86" t="str">
        <f>IF(G1203="","",G1203+종합보정값!PR$15)</f>
        <v/>
      </c>
      <c r="I1203" s="87" t="str">
        <f>IF(J1203="","",J1203+종합보정값!PQ$16)</f>
        <v/>
      </c>
      <c r="J1203" s="87" t="str">
        <f>IFERROR(IF(INDEX(종합보정값!$PQ:$PQ,MATCH($B1203,종합보정값!$PP:$PP,0))="","",INDEX(종합보정값!$PQ:$PQ,MATCH($B1203,종합보정값!$PP:$PP,0))+IF(INDEX(종합보정값!$PS:$PS,MATCH($B1203,종합보정값!$PP:$PP,0))="인문",종합보정값!PQ$8,종합보정값!PR$8)),"")</f>
        <v/>
      </c>
      <c r="K1203" s="87" t="str">
        <f>IF(J1203="","",J1203+종합보정값!PR$16)</f>
        <v/>
      </c>
      <c r="L1203" s="88" t="str">
        <f>IF(M1203="","",M1203+종합보정값!PQ$17)</f>
        <v/>
      </c>
      <c r="M1203" s="88" t="str">
        <f>IFERROR(IF(INDEX(종합보정값!$PQ:$PQ,MATCH($B1203,종합보정값!$PP:$PP,0))="","",INDEX(종합보정값!$PQ:$PQ,MATCH($B1203,종합보정값!$PP:$PP,0))+IF(INDEX(종합보정값!$PS:$PS,MATCH($B1203,종합보정값!$PP:$PP,0))="인문",종합보정값!PQ$9,종합보정값!PR$9)),"")</f>
        <v/>
      </c>
      <c r="N1203" s="88" t="str">
        <f>IF(M1203="","",M1203+종합보정값!PR$17)</f>
        <v/>
      </c>
      <c r="O1203" s="89" t="str">
        <f>IF(P1203="","",P1203+종합보정값!PQ$18)</f>
        <v/>
      </c>
      <c r="P1203" s="89" t="str">
        <f>IFERROR(IF(INDEX(종합보정값!$PQ:$PQ,MATCH($B1203,종합보정값!$PP:$PP,0))="","",INDEX(종합보정값!$PQ:$PQ,MATCH($B1203,종합보정값!$PP:$PP,0))+IF(INDEX(종합보정값!$PS:$PS,MATCH($B1203,종합보정값!$PP:$PP,0))="인문",종합보정값!PQ$10,종합보정값!PR$10)),"")</f>
        <v/>
      </c>
      <c r="Q1203" s="89" t="str">
        <f>IF(P1203="","",P1203+종합보정값!PR$18)</f>
        <v/>
      </c>
    </row>
    <row r="1204" spans="2:17">
      <c r="B1204" s="84" t="s">
        <v>2614</v>
      </c>
      <c r="C1204" s="85" t="str">
        <f>IF(D1204="","",D1204+종합보정값!PQ$14)</f>
        <v/>
      </c>
      <c r="D1204" s="85" t="str">
        <f>IFERROR(IF(INDEX(종합보정값!$PQ:$PQ,MATCH($B1204,종합보정값!$PP:$PP,0))="","",INDEX(종합보정값!$PQ:$PQ,MATCH($B1204,종합보정값!$PP:$PP,0))+IF(INDEX(종합보정값!$PS:$PS,MATCH($B1204,종합보정값!$PP:$PP,0))="인문",종합보정값!PQ$6,종합보정값!PR$6)),"")</f>
        <v/>
      </c>
      <c r="E1204" s="85" t="str">
        <f>IF(D1204="","",D1204+종합보정값!PR$14)</f>
        <v/>
      </c>
      <c r="F1204" s="86" t="str">
        <f>IF(G1204="","",G1204+종합보정값!PQ$15)</f>
        <v/>
      </c>
      <c r="G1204" s="86" t="str">
        <f>IFERROR(IF(INDEX(종합보정값!$PQ:$PQ,MATCH($B1204,종합보정값!$PP:$PP,0))="","",INDEX(종합보정값!$PQ:$PQ,MATCH($B1204,종합보정값!$PP:$PP,0))+IF(INDEX(종합보정값!$PS:$PS,MATCH($B1204,종합보정값!$PP:$PP,0))="인문",종합보정값!PQ$7,종합보정값!PR$7)),"")</f>
        <v/>
      </c>
      <c r="H1204" s="86" t="str">
        <f>IF(G1204="","",G1204+종합보정값!PR$15)</f>
        <v/>
      </c>
      <c r="I1204" s="87" t="str">
        <f>IF(J1204="","",J1204+종합보정값!PQ$16)</f>
        <v/>
      </c>
      <c r="J1204" s="87" t="str">
        <f>IFERROR(IF(INDEX(종합보정값!$PQ:$PQ,MATCH($B1204,종합보정값!$PP:$PP,0))="","",INDEX(종합보정값!$PQ:$PQ,MATCH($B1204,종합보정값!$PP:$PP,0))+IF(INDEX(종합보정값!$PS:$PS,MATCH($B1204,종합보정값!$PP:$PP,0))="인문",종합보정값!PQ$8,종합보정값!PR$8)),"")</f>
        <v/>
      </c>
      <c r="K1204" s="87" t="str">
        <f>IF(J1204="","",J1204+종합보정값!PR$16)</f>
        <v/>
      </c>
      <c r="L1204" s="88" t="str">
        <f>IF(M1204="","",M1204+종합보정값!PQ$17)</f>
        <v/>
      </c>
      <c r="M1204" s="88" t="str">
        <f>IFERROR(IF(INDEX(종합보정값!$PQ:$PQ,MATCH($B1204,종합보정값!$PP:$PP,0))="","",INDEX(종합보정값!$PQ:$PQ,MATCH($B1204,종합보정값!$PP:$PP,0))+IF(INDEX(종합보정값!$PS:$PS,MATCH($B1204,종합보정값!$PP:$PP,0))="인문",종합보정값!PQ$9,종합보정값!PR$9)),"")</f>
        <v/>
      </c>
      <c r="N1204" s="88" t="str">
        <f>IF(M1204="","",M1204+종합보정값!PR$17)</f>
        <v/>
      </c>
      <c r="O1204" s="89" t="str">
        <f>IF(P1204="","",P1204+종합보정값!PQ$18)</f>
        <v/>
      </c>
      <c r="P1204" s="89" t="str">
        <f>IFERROR(IF(INDEX(종합보정값!$PQ:$PQ,MATCH($B1204,종합보정값!$PP:$PP,0))="","",INDEX(종합보정값!$PQ:$PQ,MATCH($B1204,종합보정값!$PP:$PP,0))+IF(INDEX(종합보정값!$PS:$PS,MATCH($B1204,종합보정값!$PP:$PP,0))="인문",종합보정값!PQ$10,종합보정값!PR$10)),"")</f>
        <v/>
      </c>
      <c r="Q1204" s="89" t="str">
        <f>IF(P1204="","",P1204+종합보정값!PR$18)</f>
        <v/>
      </c>
    </row>
    <row r="1205" spans="2:17">
      <c r="B1205" s="84" t="s">
        <v>2615</v>
      </c>
      <c r="C1205" s="85" t="str">
        <f>IF(D1205="","",D1205+종합보정값!PQ$14)</f>
        <v/>
      </c>
      <c r="D1205" s="85" t="str">
        <f>IFERROR(IF(INDEX(종합보정값!$PQ:$PQ,MATCH($B1205,종합보정값!$PP:$PP,0))="","",INDEX(종합보정값!$PQ:$PQ,MATCH($B1205,종합보정값!$PP:$PP,0))+IF(INDEX(종합보정값!$PS:$PS,MATCH($B1205,종합보정값!$PP:$PP,0))="인문",종합보정값!PQ$6,종합보정값!PR$6)),"")</f>
        <v/>
      </c>
      <c r="E1205" s="85" t="str">
        <f>IF(D1205="","",D1205+종합보정값!PR$14)</f>
        <v/>
      </c>
      <c r="F1205" s="86" t="str">
        <f>IF(G1205="","",G1205+종합보정값!PQ$15)</f>
        <v/>
      </c>
      <c r="G1205" s="86" t="str">
        <f>IFERROR(IF(INDEX(종합보정값!$PQ:$PQ,MATCH($B1205,종합보정값!$PP:$PP,0))="","",INDEX(종합보정값!$PQ:$PQ,MATCH($B1205,종합보정값!$PP:$PP,0))+IF(INDEX(종합보정값!$PS:$PS,MATCH($B1205,종합보정값!$PP:$PP,0))="인문",종합보정값!PQ$7,종합보정값!PR$7)),"")</f>
        <v/>
      </c>
      <c r="H1205" s="86" t="str">
        <f>IF(G1205="","",G1205+종합보정값!PR$15)</f>
        <v/>
      </c>
      <c r="I1205" s="87" t="str">
        <f>IF(J1205="","",J1205+종합보정값!PQ$16)</f>
        <v/>
      </c>
      <c r="J1205" s="87" t="str">
        <f>IFERROR(IF(INDEX(종합보정값!$PQ:$PQ,MATCH($B1205,종합보정값!$PP:$PP,0))="","",INDEX(종합보정값!$PQ:$PQ,MATCH($B1205,종합보정값!$PP:$PP,0))+IF(INDEX(종합보정값!$PS:$PS,MATCH($B1205,종합보정값!$PP:$PP,0))="인문",종합보정값!PQ$8,종합보정값!PR$8)),"")</f>
        <v/>
      </c>
      <c r="K1205" s="87" t="str">
        <f>IF(J1205="","",J1205+종합보정값!PR$16)</f>
        <v/>
      </c>
      <c r="L1205" s="88" t="str">
        <f>IF(M1205="","",M1205+종합보정값!PQ$17)</f>
        <v/>
      </c>
      <c r="M1205" s="88" t="str">
        <f>IFERROR(IF(INDEX(종합보정값!$PQ:$PQ,MATCH($B1205,종합보정값!$PP:$PP,0))="","",INDEX(종합보정값!$PQ:$PQ,MATCH($B1205,종합보정값!$PP:$PP,0))+IF(INDEX(종합보정값!$PS:$PS,MATCH($B1205,종합보정값!$PP:$PP,0))="인문",종합보정값!PQ$9,종합보정값!PR$9)),"")</f>
        <v/>
      </c>
      <c r="N1205" s="88" t="str">
        <f>IF(M1205="","",M1205+종합보정값!PR$17)</f>
        <v/>
      </c>
      <c r="O1205" s="89" t="str">
        <f>IF(P1205="","",P1205+종합보정값!PQ$18)</f>
        <v/>
      </c>
      <c r="P1205" s="89" t="str">
        <f>IFERROR(IF(INDEX(종합보정값!$PQ:$PQ,MATCH($B1205,종합보정값!$PP:$PP,0))="","",INDEX(종합보정값!$PQ:$PQ,MATCH($B1205,종합보정값!$PP:$PP,0))+IF(INDEX(종합보정값!$PS:$PS,MATCH($B1205,종합보정값!$PP:$PP,0))="인문",종합보정값!PQ$10,종합보정값!PR$10)),"")</f>
        <v/>
      </c>
      <c r="Q1205" s="89" t="str">
        <f>IF(P1205="","",P1205+종합보정값!PR$18)</f>
        <v/>
      </c>
    </row>
    <row r="1207" spans="2:17">
      <c r="B1207" s="159" t="s">
        <v>2616</v>
      </c>
      <c r="C1207" s="154"/>
      <c r="D1207" s="154"/>
      <c r="E1207" s="154"/>
      <c r="F1207" s="154"/>
      <c r="G1207" s="154"/>
      <c r="H1207" s="154"/>
      <c r="I1207" s="154"/>
      <c r="J1207" s="154"/>
      <c r="K1207" s="154"/>
      <c r="L1207" s="154"/>
      <c r="M1207" s="154"/>
      <c r="N1207" s="154"/>
      <c r="O1207" s="154"/>
      <c r="P1207" s="154"/>
      <c r="Q1207" s="155"/>
    </row>
    <row r="1208" spans="2:17">
      <c r="B1208" s="78"/>
      <c r="C1208" s="163" t="s">
        <v>1862</v>
      </c>
      <c r="D1208" s="154"/>
      <c r="E1208" s="155"/>
      <c r="F1208" s="161" t="s">
        <v>1863</v>
      </c>
      <c r="G1208" s="154"/>
      <c r="H1208" s="155"/>
      <c r="I1208" s="162" t="s">
        <v>1864</v>
      </c>
      <c r="J1208" s="154"/>
      <c r="K1208" s="155"/>
      <c r="L1208" s="156" t="s">
        <v>1865</v>
      </c>
      <c r="M1208" s="154"/>
      <c r="N1208" s="155"/>
      <c r="O1208" s="157" t="s">
        <v>1866</v>
      </c>
      <c r="P1208" s="154"/>
      <c r="Q1208" s="155"/>
    </row>
    <row r="1209" spans="2:17">
      <c r="B1209" s="78" t="s">
        <v>1869</v>
      </c>
      <c r="C1209" s="79" t="s">
        <v>19</v>
      </c>
      <c r="D1209" s="79" t="s">
        <v>20</v>
      </c>
      <c r="E1209" s="79" t="s">
        <v>21</v>
      </c>
      <c r="F1209" s="80" t="s">
        <v>19</v>
      </c>
      <c r="G1209" s="80" t="s">
        <v>20</v>
      </c>
      <c r="H1209" s="80" t="s">
        <v>21</v>
      </c>
      <c r="I1209" s="81" t="s">
        <v>19</v>
      </c>
      <c r="J1209" s="81" t="s">
        <v>20</v>
      </c>
      <c r="K1209" s="81" t="s">
        <v>21</v>
      </c>
      <c r="L1209" s="82" t="s">
        <v>19</v>
      </c>
      <c r="M1209" s="82" t="s">
        <v>20</v>
      </c>
      <c r="N1209" s="82" t="s">
        <v>21</v>
      </c>
      <c r="O1209" s="83" t="s">
        <v>19</v>
      </c>
      <c r="P1209" s="83" t="s">
        <v>20</v>
      </c>
      <c r="Q1209" s="83" t="s">
        <v>21</v>
      </c>
    </row>
    <row r="1210" spans="2:17">
      <c r="B1210" s="84" t="s">
        <v>2617</v>
      </c>
      <c r="C1210" s="85" t="str">
        <f>IF(D1210="","",D1210+종합보정값!PV$14)</f>
        <v/>
      </c>
      <c r="D1210" s="85" t="str">
        <f>IFERROR(IF(INDEX(종합보정값!$PV:$PV,MATCH(SUBSTITUTE($B1210,"인문1","인문2"),종합보정값!$PU:$PU,0))="","",INDEX(종합보정값!$PV:$PV,MATCH(SUBSTITUTE($B1210,"인문1","인문2"),종합보정값!$PU:$PU,0))+종합보정값!PV$6-종합보정값!PV$35),"")</f>
        <v/>
      </c>
      <c r="E1210" s="85" t="str">
        <f>IF(D1210="","",D1210+종합보정값!PW$14)</f>
        <v/>
      </c>
      <c r="F1210" s="86" t="str">
        <f>IF(G1210="","",G1210+종합보정값!PV$15)</f>
        <v/>
      </c>
      <c r="G1210" s="86" t="str">
        <f>IFERROR(IF(INDEX(종합보정값!$PV:$PV,MATCH(SUBSTITUTE($B1210,"인문1","인문2"),종합보정값!$PU:$PU,0))="","",INDEX(종합보정값!$PV:$PV,MATCH(SUBSTITUTE($B1210,"인문1","인문2"),종합보정값!$PU:$PU,0))+종합보정값!PV$7-종합보정값!PV$36),"")</f>
        <v/>
      </c>
      <c r="H1210" s="86" t="str">
        <f>IF(G1210="","",G1210+종합보정값!PW$15)</f>
        <v/>
      </c>
      <c r="I1210" s="87" t="str">
        <f>IF(J1210="","",J1210+종합보정값!PV$16)</f>
        <v/>
      </c>
      <c r="J1210" s="87" t="str">
        <f>IFERROR(IF(INDEX(종합보정값!$PV:$PV,MATCH(SUBSTITUTE($B1210,"인문1","인문2"),종합보정값!$PU:$PU,0))="","",INDEX(종합보정값!$PV:$PV,MATCH(SUBSTITUTE($B1210,"인문1","인문2"),종합보정값!$PU:$PU,0))+종합보정값!PV$8-종합보정값!PV$37),"")</f>
        <v/>
      </c>
      <c r="K1210" s="87" t="str">
        <f>IF(J1210="","",J1210+종합보정값!PW$16)</f>
        <v/>
      </c>
      <c r="L1210" s="88" t="str">
        <f>IF(M1210="","",M1210+종합보정값!PV$17)</f>
        <v/>
      </c>
      <c r="M1210" s="88" t="str">
        <f>IFERROR(IF(INDEX(종합보정값!$PV:$PV,MATCH(SUBSTITUTE($B1210,"인문1","인문2"),종합보정값!$PU:$PU,0))="","",INDEX(종합보정값!$PV:$PV,MATCH(SUBSTITUTE($B1210,"인문1","인문2"),종합보정값!$PU:$PU,0))+종합보정값!PV$9-종합보정값!PV$38),"")</f>
        <v/>
      </c>
      <c r="N1210" s="88" t="str">
        <f>IF(M1210="","",M1210+종합보정값!PW$17)</f>
        <v/>
      </c>
      <c r="O1210" s="89" t="str">
        <f>IF(P1210="","",P1210+종합보정값!PV$18)</f>
        <v/>
      </c>
      <c r="P1210" s="89" t="str">
        <f>IFERROR(IF(INDEX(종합보정값!$PV:$PV,MATCH(SUBSTITUTE($B1210,"인문1","인문2"),종합보정값!$PU:$PU,0))="","",INDEX(종합보정값!$PV:$PV,MATCH(SUBSTITUTE($B1210,"인문1","인문2"),종합보정값!$PU:$PU,0))+종합보정값!PV$10-종합보정값!PV$39),"")</f>
        <v/>
      </c>
      <c r="Q1210" s="89" t="str">
        <f>IF(P1210="","",P1210+종합보정값!PW$18)</f>
        <v/>
      </c>
    </row>
    <row r="1211" spans="2:17">
      <c r="B1211" s="84" t="s">
        <v>2618</v>
      </c>
      <c r="C1211" s="85" t="str">
        <f>IF(D1211="","",D1211+종합보정값!PV$14)</f>
        <v/>
      </c>
      <c r="D1211" s="85" t="str">
        <f>IFERROR(IF(INDEX(종합보정값!$PV:$PV,MATCH($B1211,종합보정값!$PU:$PU,0))="","",INDEX(종합보정값!$PV:$PV,MATCH($B1211,종합보정값!$PU:$PU,0))+IF(INDEX(종합보정값!$PX:$PX,MATCH($B1211,종합보정값!$PU:$PU,0))="인문",종합보정값!PV$6,종합보정값!PW$6)),"")</f>
        <v/>
      </c>
      <c r="E1211" s="85" t="str">
        <f>IF(D1211="","",D1211+종합보정값!PW$14)</f>
        <v/>
      </c>
      <c r="F1211" s="86" t="str">
        <f>IF(G1211="","",G1211+종합보정값!PV$15)</f>
        <v/>
      </c>
      <c r="G1211" s="86" t="str">
        <f>IFERROR(IF(INDEX(종합보정값!$PV:$PV,MATCH($B1211,종합보정값!$PU:$PU,0))="","",INDEX(종합보정값!$PV:$PV,MATCH($B1211,종합보정값!$PU:$PU,0))+IF(INDEX(종합보정값!$PX:$PX,MATCH($B1211,종합보정값!$PU:$PU,0))="인문",종합보정값!PV$7,종합보정값!PW$7)),"")</f>
        <v/>
      </c>
      <c r="H1211" s="86" t="str">
        <f>IF(G1211="","",G1211+종합보정값!PW$15)</f>
        <v/>
      </c>
      <c r="I1211" s="87" t="str">
        <f>IF(J1211="","",J1211+종합보정값!PV$16)</f>
        <v/>
      </c>
      <c r="J1211" s="87" t="str">
        <f>IFERROR(IF(INDEX(종합보정값!$PV:$PV,MATCH($B1211,종합보정값!$PU:$PU,0))="","",INDEX(종합보정값!$PV:$PV,MATCH($B1211,종합보정값!$PU:$PU,0))+IF(INDEX(종합보정값!$PX:$PX,MATCH($B1211,종합보정값!$PU:$PU,0))="인문",종합보정값!PV$8,종합보정값!PW$8)),"")</f>
        <v/>
      </c>
      <c r="K1211" s="87" t="str">
        <f>IF(J1211="","",J1211+종합보정값!PW$16)</f>
        <v/>
      </c>
      <c r="L1211" s="88" t="str">
        <f>IF(M1211="","",M1211+종합보정값!PV$17)</f>
        <v/>
      </c>
      <c r="M1211" s="88" t="str">
        <f>IFERROR(IF(INDEX(종합보정값!$PV:$PV,MATCH($B1211,종합보정값!$PU:$PU,0))="","",INDEX(종합보정값!$PV:$PV,MATCH($B1211,종합보정값!$PU:$PU,0))+IF(INDEX(종합보정값!$PX:$PX,MATCH($B1211,종합보정값!$PU:$PU,0))="인문",종합보정값!PV$9,종합보정값!PW$9)),"")</f>
        <v/>
      </c>
      <c r="N1211" s="88" t="str">
        <f>IF(M1211="","",M1211+종합보정값!PW$17)</f>
        <v/>
      </c>
      <c r="O1211" s="89" t="str">
        <f>IF(P1211="","",P1211+종합보정값!PV$18)</f>
        <v/>
      </c>
      <c r="P1211" s="89" t="str">
        <f>IFERROR(IF(INDEX(종합보정값!$PV:$PV,MATCH($B1211,종합보정값!$PU:$PU,0))="","",INDEX(종합보정값!$PV:$PV,MATCH($B1211,종합보정값!$PU:$PU,0))+IF(INDEX(종합보정값!$PX:$PX,MATCH($B1211,종합보정값!$PU:$PU,0))="인문",종합보정값!PV$10,종합보정값!PW$10)),"")</f>
        <v/>
      </c>
      <c r="Q1211" s="89" t="str">
        <f>IF(P1211="","",P1211+종합보정값!PW$18)</f>
        <v/>
      </c>
    </row>
    <row r="1212" spans="2:17">
      <c r="B1212" s="84" t="s">
        <v>2619</v>
      </c>
      <c r="C1212" s="85" t="str">
        <f>IF(D1212="","",D1212+종합보정값!PV$14)</f>
        <v/>
      </c>
      <c r="D1212" s="85" t="str">
        <f>IFERROR(IF(INDEX(종합보정값!$PV:$PV,MATCH(SUBSTITUTE($B1212,"인문3","인문2"),종합보정값!$PU:$PU,0))="","",INDEX(종합보정값!$PV:$PV,MATCH(SUBSTITUTE($B1212,"인문3","인문2"),종합보정값!$PU:$PU,0))+종합보정값!PV$6+종합보정값!PV$35),"")</f>
        <v/>
      </c>
      <c r="E1212" s="85" t="str">
        <f>IF(D1212="","",D1212+종합보정값!PW$14)</f>
        <v/>
      </c>
      <c r="F1212" s="86" t="str">
        <f>IF(G1212="","",G1212+종합보정값!PV$15)</f>
        <v/>
      </c>
      <c r="G1212" s="86" t="str">
        <f>IFERROR(IF(INDEX(종합보정값!$PV:$PV,MATCH(SUBSTITUTE($B1212,"인문3","인문2"),종합보정값!$PU:$PU,0))="","",INDEX(종합보정값!$PV:$PV,MATCH(SUBSTITUTE($B1212,"인문3","인문2"),종합보정값!$PU:$PU,0))+종합보정값!PV$7+종합보정값!PV$36),"")</f>
        <v/>
      </c>
      <c r="H1212" s="86" t="str">
        <f>IF(G1212="","",G1212+종합보정값!PW$15)</f>
        <v/>
      </c>
      <c r="I1212" s="87" t="str">
        <f>IF(J1212="","",J1212+종합보정값!PV$16)</f>
        <v/>
      </c>
      <c r="J1212" s="87" t="str">
        <f>IFERROR(IF(INDEX(종합보정값!$PV:$PV,MATCH(SUBSTITUTE($B1212,"인문3","인문2"),종합보정값!$PU:$PU,0))="","",INDEX(종합보정값!$PV:$PV,MATCH(SUBSTITUTE($B1212,"인문3","인문2"),종합보정값!$PU:$PU,0))+종합보정값!PV$8+종합보정값!PV$37),"")</f>
        <v/>
      </c>
      <c r="K1212" s="87" t="str">
        <f>IF(J1212="","",J1212+종합보정값!PW$16)</f>
        <v/>
      </c>
      <c r="L1212" s="88" t="str">
        <f>IF(M1212="","",M1212+종합보정값!PV$17)</f>
        <v/>
      </c>
      <c r="M1212" s="88" t="str">
        <f>IFERROR(IF(INDEX(종합보정값!$PV:$PV,MATCH(SUBSTITUTE($B1212,"인문3","인문2"),종합보정값!$PU:$PU,0))="","",INDEX(종합보정값!$PV:$PV,MATCH(SUBSTITUTE($B1212,"인문3","인문2"),종합보정값!$PU:$PU,0))+종합보정값!PV$9+종합보정값!PV$38),"")</f>
        <v/>
      </c>
      <c r="N1212" s="88" t="str">
        <f>IF(M1212="","",M1212+종합보정값!PW$17)</f>
        <v/>
      </c>
      <c r="O1212" s="89" t="str">
        <f>IF(P1212="","",P1212+종합보정값!PV$18)</f>
        <v/>
      </c>
      <c r="P1212" s="89" t="str">
        <f>IFERROR(IF(INDEX(종합보정값!$PV:$PV,MATCH(SUBSTITUTE($B1212,"인문3","인문2"),종합보정값!$PU:$PU,0))="","",INDEX(종합보정값!$PV:$PV,MATCH(SUBSTITUTE($B1212,"인문3","인문2"),종합보정값!$PU:$PU,0))+종합보정값!PV$10+종합보정값!PV$39),"")</f>
        <v/>
      </c>
      <c r="Q1212" s="89" t="str">
        <f>IF(P1212="","",P1212+종합보정값!PW$18)</f>
        <v/>
      </c>
    </row>
    <row r="1213" spans="2:17">
      <c r="B1213" s="84" t="s">
        <v>2620</v>
      </c>
      <c r="C1213" s="85" t="str">
        <f>IF(D1213="","",D1213+종합보정값!PV$14)</f>
        <v/>
      </c>
      <c r="D1213" s="85" t="str">
        <f>IFERROR(IF(INDEX(종합보정값!$PV:$PV,MATCH(SUBSTITUTE($B1213,"자연1","자연2"),종합보정값!$PU:$PU,0))="","",INDEX(종합보정값!$PV:$PV,MATCH(SUBSTITUTE($B1213,"자연1","자연2"),종합보정값!$PU:$PU,0))+종합보정값!PW$6-종합보정값!PW$35),"")</f>
        <v/>
      </c>
      <c r="E1213" s="85" t="str">
        <f>IF(D1213="","",D1213+종합보정값!PW$14)</f>
        <v/>
      </c>
      <c r="F1213" s="86" t="str">
        <f>IF(G1213="","",G1213+종합보정값!PV$15)</f>
        <v/>
      </c>
      <c r="G1213" s="86" t="str">
        <f>IFERROR(IF(INDEX(종합보정값!$PV:$PV,MATCH(SUBSTITUTE($B1213,"자연1","자연2"),종합보정값!$PU:$PU,0))="","",INDEX(종합보정값!$PV:$PV,MATCH(SUBSTITUTE($B1213,"자연1","자연2"),종합보정값!$PU:$PU,0))+종합보정값!PW$7-종합보정값!PW$36),"")</f>
        <v/>
      </c>
      <c r="H1213" s="86" t="str">
        <f>IF(G1213="","",G1213+종합보정값!PW$15)</f>
        <v/>
      </c>
      <c r="I1213" s="87" t="str">
        <f>IF(J1213="","",J1213+종합보정값!PV$16)</f>
        <v/>
      </c>
      <c r="J1213" s="87" t="str">
        <f>IFERROR(IF(INDEX(종합보정값!$PV:$PV,MATCH(SUBSTITUTE($B1213,"자연1","자연2"),종합보정값!$PU:$PU,0))="","",INDEX(종합보정값!$PV:$PV,MATCH(SUBSTITUTE($B1213,"자연1","자연2"),종합보정값!$PU:$PU,0))+종합보정값!PW$8-종합보정값!PW$37),"")</f>
        <v/>
      </c>
      <c r="K1213" s="87" t="str">
        <f>IF(J1213="","",J1213+종합보정값!PW$16)</f>
        <v/>
      </c>
      <c r="L1213" s="88" t="str">
        <f>IF(M1213="","",M1213+종합보정값!PV$17)</f>
        <v/>
      </c>
      <c r="M1213" s="88" t="str">
        <f>IFERROR(IF(INDEX(종합보정값!$PV:$PV,MATCH(SUBSTITUTE($B1213,"자연1","자연2"),종합보정값!$PU:$PU,0))="","",INDEX(종합보정값!$PV:$PV,MATCH(SUBSTITUTE($B1213,"자연1","자연2"),종합보정값!$PU:$PU,0))+종합보정값!PW$9-종합보정값!PW$38),"")</f>
        <v/>
      </c>
      <c r="N1213" s="88" t="str">
        <f>IF(M1213="","",M1213+종합보정값!PW$17)</f>
        <v/>
      </c>
      <c r="O1213" s="89" t="str">
        <f>IF(P1213="","",P1213+종합보정값!PV$18)</f>
        <v/>
      </c>
      <c r="P1213" s="89" t="str">
        <f>IFERROR(IF(INDEX(종합보정값!$PV:$PV,MATCH(SUBSTITUTE($B1213,"자연1","자연2"),종합보정값!$PU:$PU,0))="","",INDEX(종합보정값!$PV:$PV,MATCH(SUBSTITUTE($B1213,"자연1","자연2"),종합보정값!$PU:$PU,0))+종합보정값!PW$10-종합보정값!PW$39),"")</f>
        <v/>
      </c>
      <c r="Q1213" s="89" t="str">
        <f>IF(P1213="","",P1213+종합보정값!PW$18)</f>
        <v/>
      </c>
    </row>
    <row r="1214" spans="2:17">
      <c r="B1214" s="84" t="s">
        <v>2621</v>
      </c>
      <c r="C1214" s="85" t="str">
        <f>IF(D1214="","",D1214+종합보정값!PV$14)</f>
        <v/>
      </c>
      <c r="D1214" s="85" t="str">
        <f>IFERROR(IF(INDEX(종합보정값!$PV:$PV,MATCH($B1214,종합보정값!$PU:$PU,0))="","",INDEX(종합보정값!$PV:$PV,MATCH($B1214,종합보정값!$PU:$PU,0))+IF(INDEX(종합보정값!$PX:$PX,MATCH($B1214,종합보정값!$PU:$PU,0))="인문",종합보정값!PV$6,종합보정값!PW$6)),"")</f>
        <v/>
      </c>
      <c r="E1214" s="85" t="str">
        <f>IF(D1214="","",D1214+종합보정값!PW$14)</f>
        <v/>
      </c>
      <c r="F1214" s="86" t="str">
        <f>IF(G1214="","",G1214+종합보정값!PV$15)</f>
        <v/>
      </c>
      <c r="G1214" s="86" t="str">
        <f>IFERROR(IF(INDEX(종합보정값!$PV:$PV,MATCH($B1214,종합보정값!$PU:$PU,0))="","",INDEX(종합보정값!$PV:$PV,MATCH($B1214,종합보정값!$PU:$PU,0))+IF(INDEX(종합보정값!$PX:$PX,MATCH($B1214,종합보정값!$PU:$PU,0))="인문",종합보정값!PV$7,종합보정값!PW$7)),"")</f>
        <v/>
      </c>
      <c r="H1214" s="86" t="str">
        <f>IF(G1214="","",G1214+종합보정값!PW$15)</f>
        <v/>
      </c>
      <c r="I1214" s="87" t="str">
        <f>IF(J1214="","",J1214+종합보정값!PV$16)</f>
        <v/>
      </c>
      <c r="J1214" s="87" t="str">
        <f>IFERROR(IF(INDEX(종합보정값!$PV:$PV,MATCH($B1214,종합보정값!$PU:$PU,0))="","",INDEX(종합보정값!$PV:$PV,MATCH($B1214,종합보정값!$PU:$PU,0))+IF(INDEX(종합보정값!$PX:$PX,MATCH($B1214,종합보정값!$PU:$PU,0))="인문",종합보정값!PV$8,종합보정값!PW$8)),"")</f>
        <v/>
      </c>
      <c r="K1214" s="87" t="str">
        <f>IF(J1214="","",J1214+종합보정값!PW$16)</f>
        <v/>
      </c>
      <c r="L1214" s="88" t="str">
        <f>IF(M1214="","",M1214+종합보정값!PV$17)</f>
        <v/>
      </c>
      <c r="M1214" s="88" t="str">
        <f>IFERROR(IF(INDEX(종합보정값!$PV:$PV,MATCH($B1214,종합보정값!$PU:$PU,0))="","",INDEX(종합보정값!$PV:$PV,MATCH($B1214,종합보정값!$PU:$PU,0))+IF(INDEX(종합보정값!$PX:$PX,MATCH($B1214,종합보정값!$PU:$PU,0))="인문",종합보정값!PV$9,종합보정값!PW$9)),"")</f>
        <v/>
      </c>
      <c r="N1214" s="88" t="str">
        <f>IF(M1214="","",M1214+종합보정값!PW$17)</f>
        <v/>
      </c>
      <c r="O1214" s="89" t="str">
        <f>IF(P1214="","",P1214+종합보정값!PV$18)</f>
        <v/>
      </c>
      <c r="P1214" s="89" t="str">
        <f>IFERROR(IF(INDEX(종합보정값!$PV:$PV,MATCH($B1214,종합보정값!$PU:$PU,0))="","",INDEX(종합보정값!$PV:$PV,MATCH($B1214,종합보정값!$PU:$PU,0))+IF(INDEX(종합보정값!$PX:$PX,MATCH($B1214,종합보정값!$PU:$PU,0))="인문",종합보정값!PV$10,종합보정값!PW$10)),"")</f>
        <v/>
      </c>
      <c r="Q1214" s="89" t="str">
        <f>IF(P1214="","",P1214+종합보정값!PW$18)</f>
        <v/>
      </c>
    </row>
    <row r="1215" spans="2:17">
      <c r="B1215" s="84" t="s">
        <v>2622</v>
      </c>
      <c r="C1215" s="85" t="str">
        <f>IF(D1215="","",D1215+종합보정값!PV$14)</f>
        <v/>
      </c>
      <c r="D1215" s="85" t="str">
        <f>IFERROR(IF(INDEX(종합보정값!$PV:$PV,MATCH(SUBSTITUTE($B1215,"자연3","자연2"),종합보정값!$PU:$PU,0))="","",INDEX(종합보정값!$PV:$PV,MATCH(SUBSTITUTE($B1215,"자연3","자연2"),종합보정값!$PU:$PU,0))+종합보정값!PW$6+종합보정값!PW$35),"")</f>
        <v/>
      </c>
      <c r="E1215" s="85" t="str">
        <f>IF(D1215="","",D1215+종합보정값!PW$14)</f>
        <v/>
      </c>
      <c r="F1215" s="86" t="str">
        <f>IF(G1215="","",G1215+종합보정값!PV$15)</f>
        <v/>
      </c>
      <c r="G1215" s="86" t="str">
        <f>IFERROR(IF(INDEX(종합보정값!$PV:$PV,MATCH(SUBSTITUTE($B1215,"자연3","자연2"),종합보정값!$PU:$PU,0))="","",INDEX(종합보정값!$PV:$PV,MATCH(SUBSTITUTE($B1215,"자연3","자연2"),종합보정값!$PU:$PU,0))+종합보정값!PW$7+종합보정값!PW$36),"")</f>
        <v/>
      </c>
      <c r="H1215" s="86" t="str">
        <f>IF(G1215="","",G1215+종합보정값!PW$15)</f>
        <v/>
      </c>
      <c r="I1215" s="87" t="str">
        <f>IF(J1215="","",J1215+종합보정값!PV$16)</f>
        <v/>
      </c>
      <c r="J1215" s="87" t="str">
        <f>IFERROR(IF(INDEX(종합보정값!$PV:$PV,MATCH(SUBSTITUTE($B1215,"자연3","자연2"),종합보정값!$PU:$PU,0))="","",INDEX(종합보정값!$PV:$PV,MATCH(SUBSTITUTE($B1215,"자연3","자연2"),종합보정값!$PU:$PU,0))+종합보정값!PW$8+종합보정값!PW$37),"")</f>
        <v/>
      </c>
      <c r="K1215" s="87" t="str">
        <f>IF(J1215="","",J1215+종합보정값!PW$16)</f>
        <v/>
      </c>
      <c r="L1215" s="88" t="str">
        <f>IF(M1215="","",M1215+종합보정값!PV$17)</f>
        <v/>
      </c>
      <c r="M1215" s="88" t="str">
        <f>IFERROR(IF(INDEX(종합보정값!$PV:$PV,MATCH(SUBSTITUTE($B1215,"자연3","자연2"),종합보정값!$PU:$PU,0))="","",INDEX(종합보정값!$PV:$PV,MATCH(SUBSTITUTE($B1215,"자연3","자연2"),종합보정값!$PU:$PU,0))+종합보정값!PW$9+종합보정값!PW$38),"")</f>
        <v/>
      </c>
      <c r="N1215" s="88" t="str">
        <f>IF(M1215="","",M1215+종합보정값!PW$17)</f>
        <v/>
      </c>
      <c r="O1215" s="89" t="str">
        <f>IF(P1215="","",P1215+종합보정값!PV$18)</f>
        <v/>
      </c>
      <c r="P1215" s="89" t="str">
        <f>IFERROR(IF(INDEX(종합보정값!$PV:$PV,MATCH(SUBSTITUTE($B1215,"자연3","자연2"),종합보정값!$PU:$PU,0))="","",INDEX(종합보정값!$PV:$PV,MATCH(SUBSTITUTE($B1215,"자연3","자연2"),종합보정값!$PU:$PU,0))+종합보정값!PW$10+종합보정값!PW$39),"")</f>
        <v/>
      </c>
      <c r="Q1215" s="89" t="str">
        <f>IF(P1215="","",P1215+종합보정값!PW$18)</f>
        <v/>
      </c>
    </row>
    <row r="1216" spans="2:17">
      <c r="B1216" s="84" t="s">
        <v>2623</v>
      </c>
      <c r="C1216" s="85" t="str">
        <f>IF(D1216="","",D1216+종합보정값!PV$14)</f>
        <v/>
      </c>
      <c r="D1216" s="85" t="str">
        <f>IFERROR(IF(INDEX(종합보정값!$PV:$PV,MATCH($B1216,종합보정값!$PU:$PU,0))="","",INDEX(종합보정값!$PV:$PV,MATCH($B1216,종합보정값!$PU:$PU,0))+IF(INDEX(종합보정값!$PX:$PX,MATCH($B1216,종합보정값!$PU:$PU,0))="인문",종합보정값!PV$6,종합보정값!PW$6)),"")</f>
        <v/>
      </c>
      <c r="E1216" s="85" t="str">
        <f>IF(D1216="","",D1216+종합보정값!PW$14)</f>
        <v/>
      </c>
      <c r="F1216" s="86" t="str">
        <f>IF(G1216="","",G1216+종합보정값!PV$15)</f>
        <v/>
      </c>
      <c r="G1216" s="86" t="str">
        <f>IFERROR(IF(INDEX(종합보정값!$PV:$PV,MATCH($B1216,종합보정값!$PU:$PU,0))="","",INDEX(종합보정값!$PV:$PV,MATCH($B1216,종합보정값!$PU:$PU,0))+IF(INDEX(종합보정값!$PX:$PX,MATCH($B1216,종합보정값!$PU:$PU,0))="인문",종합보정값!PV$7,종합보정값!PW$7)),"")</f>
        <v/>
      </c>
      <c r="H1216" s="86" t="str">
        <f>IF(G1216="","",G1216+종합보정값!PW$15)</f>
        <v/>
      </c>
      <c r="I1216" s="87" t="str">
        <f>IF(J1216="","",J1216+종합보정값!PV$16)</f>
        <v/>
      </c>
      <c r="J1216" s="87" t="str">
        <f>IFERROR(IF(INDEX(종합보정값!$PV:$PV,MATCH($B1216,종합보정값!$PU:$PU,0))="","",INDEX(종합보정값!$PV:$PV,MATCH($B1216,종합보정값!$PU:$PU,0))+IF(INDEX(종합보정값!$PX:$PX,MATCH($B1216,종합보정값!$PU:$PU,0))="인문",종합보정값!PV$8,종합보정값!PW$8)),"")</f>
        <v/>
      </c>
      <c r="K1216" s="87" t="str">
        <f>IF(J1216="","",J1216+종합보정값!PW$16)</f>
        <v/>
      </c>
      <c r="L1216" s="88" t="str">
        <f>IF(M1216="","",M1216+종합보정값!PV$17)</f>
        <v/>
      </c>
      <c r="M1216" s="88" t="str">
        <f>IFERROR(IF(INDEX(종합보정값!$PV:$PV,MATCH($B1216,종합보정값!$PU:$PU,0))="","",INDEX(종합보정값!$PV:$PV,MATCH($B1216,종합보정값!$PU:$PU,0))+IF(INDEX(종합보정값!$PX:$PX,MATCH($B1216,종합보정값!$PU:$PU,0))="인문",종합보정값!PV$9,종합보정값!PW$9)),"")</f>
        <v/>
      </c>
      <c r="N1216" s="88" t="str">
        <f>IF(M1216="","",M1216+종합보정값!PW$17)</f>
        <v/>
      </c>
      <c r="O1216" s="89" t="str">
        <f>IF(P1216="","",P1216+종합보정값!PV$18)</f>
        <v/>
      </c>
      <c r="P1216" s="89" t="str">
        <f>IFERROR(IF(INDEX(종합보정값!$PV:$PV,MATCH($B1216,종합보정값!$PU:$PU,0))="","",INDEX(종합보정값!$PV:$PV,MATCH($B1216,종합보정값!$PU:$PU,0))+IF(INDEX(종합보정값!$PX:$PX,MATCH($B1216,종합보정값!$PU:$PU,0))="인문",종합보정값!PV$10,종합보정값!PW$10)),"")</f>
        <v/>
      </c>
      <c r="Q1216" s="89" t="str">
        <f>IF(P1216="","",P1216+종합보정값!PW$18)</f>
        <v/>
      </c>
    </row>
    <row r="1217" spans="2:17">
      <c r="B1217" s="84" t="s">
        <v>2624</v>
      </c>
      <c r="C1217" s="85" t="str">
        <f>IF(D1217="","",D1217+종합보정값!PV$14)</f>
        <v/>
      </c>
      <c r="D1217" s="85" t="str">
        <f>IFERROR(IF(INDEX(종합보정값!$PV:$PV,MATCH($B1217,종합보정값!$PU:$PU,0))="","",INDEX(종합보정값!$PV:$PV,MATCH($B1217,종합보정값!$PU:$PU,0))+IF(INDEX(종합보정값!$PX:$PX,MATCH($B1217,종합보정값!$PU:$PU,0))="인문",종합보정값!PV$6,종합보정값!PW$6)),"")</f>
        <v/>
      </c>
      <c r="E1217" s="85" t="str">
        <f>IF(D1217="","",D1217+종합보정값!PW$14)</f>
        <v/>
      </c>
      <c r="F1217" s="86" t="str">
        <f>IF(G1217="","",G1217+종합보정값!PV$15)</f>
        <v/>
      </c>
      <c r="G1217" s="86" t="str">
        <f>IFERROR(IF(INDEX(종합보정값!$PV:$PV,MATCH($B1217,종합보정값!$PU:$PU,0))="","",INDEX(종합보정값!$PV:$PV,MATCH($B1217,종합보정값!$PU:$PU,0))+IF(INDEX(종합보정값!$PX:$PX,MATCH($B1217,종합보정값!$PU:$PU,0))="인문",종합보정값!PV$7,종합보정값!PW$7)),"")</f>
        <v/>
      </c>
      <c r="H1217" s="86" t="str">
        <f>IF(G1217="","",G1217+종합보정값!PW$15)</f>
        <v/>
      </c>
      <c r="I1217" s="87" t="str">
        <f>IF(J1217="","",J1217+종합보정값!PV$16)</f>
        <v/>
      </c>
      <c r="J1217" s="87" t="str">
        <f>IFERROR(IF(INDEX(종합보정값!$PV:$PV,MATCH($B1217,종합보정값!$PU:$PU,0))="","",INDEX(종합보정값!$PV:$PV,MATCH($B1217,종합보정값!$PU:$PU,0))+IF(INDEX(종합보정값!$PX:$PX,MATCH($B1217,종합보정값!$PU:$PU,0))="인문",종합보정값!PV$8,종합보정값!PW$8)),"")</f>
        <v/>
      </c>
      <c r="K1217" s="87" t="str">
        <f>IF(J1217="","",J1217+종합보정값!PW$16)</f>
        <v/>
      </c>
      <c r="L1217" s="88" t="str">
        <f>IF(M1217="","",M1217+종합보정값!PV$17)</f>
        <v/>
      </c>
      <c r="M1217" s="88" t="str">
        <f>IFERROR(IF(INDEX(종합보정값!$PV:$PV,MATCH($B1217,종합보정값!$PU:$PU,0))="","",INDEX(종합보정값!$PV:$PV,MATCH($B1217,종합보정값!$PU:$PU,0))+IF(INDEX(종합보정값!$PX:$PX,MATCH($B1217,종합보정값!$PU:$PU,0))="인문",종합보정값!PV$9,종합보정값!PW$9)),"")</f>
        <v/>
      </c>
      <c r="N1217" s="88" t="str">
        <f>IF(M1217="","",M1217+종합보정값!PW$17)</f>
        <v/>
      </c>
      <c r="O1217" s="89" t="str">
        <f>IF(P1217="","",P1217+종합보정값!PV$18)</f>
        <v/>
      </c>
      <c r="P1217" s="89" t="str">
        <f>IFERROR(IF(INDEX(종합보정값!$PV:$PV,MATCH($B1217,종합보정값!$PU:$PU,0))="","",INDEX(종합보정값!$PV:$PV,MATCH($B1217,종합보정값!$PU:$PU,0))+IF(INDEX(종합보정값!$PX:$PX,MATCH($B1217,종합보정값!$PU:$PU,0))="인문",종합보정값!PV$10,종합보정값!PW$10)),"")</f>
        <v/>
      </c>
      <c r="Q1217" s="89" t="str">
        <f>IF(P1217="","",P1217+종합보정값!PW$18)</f>
        <v/>
      </c>
    </row>
    <row r="1218" spans="2:17">
      <c r="B1218" s="84" t="s">
        <v>2625</v>
      </c>
      <c r="C1218" s="85" t="str">
        <f>IF(D1218="","",D1218+종합보정값!PV$14)</f>
        <v/>
      </c>
      <c r="D1218" s="85" t="str">
        <f>IFERROR(IF(INDEX(종합보정값!$PV:$PV,MATCH($B1218,종합보정값!$PU:$PU,0))="","",INDEX(종합보정값!$PV:$PV,MATCH($B1218,종합보정값!$PU:$PU,0))+IF(INDEX(종합보정값!$PX:$PX,MATCH($B1218,종합보정값!$PU:$PU,0))="인문",종합보정값!PV$6,종합보정값!PW$6)),"")</f>
        <v/>
      </c>
      <c r="E1218" s="85" t="str">
        <f>IF(D1218="","",D1218+종합보정값!PW$14)</f>
        <v/>
      </c>
      <c r="F1218" s="86" t="str">
        <f>IF(G1218="","",G1218+종합보정값!PV$15)</f>
        <v/>
      </c>
      <c r="G1218" s="86" t="str">
        <f>IFERROR(IF(INDEX(종합보정값!$PV:$PV,MATCH($B1218,종합보정값!$PU:$PU,0))="","",INDEX(종합보정값!$PV:$PV,MATCH($B1218,종합보정값!$PU:$PU,0))+IF(INDEX(종합보정값!$PX:$PX,MATCH($B1218,종합보정값!$PU:$PU,0))="인문",종합보정값!PV$7,종합보정값!PW$7)),"")</f>
        <v/>
      </c>
      <c r="H1218" s="86" t="str">
        <f>IF(G1218="","",G1218+종합보정값!PW$15)</f>
        <v/>
      </c>
      <c r="I1218" s="87" t="str">
        <f>IF(J1218="","",J1218+종합보정값!PV$16)</f>
        <v/>
      </c>
      <c r="J1218" s="87" t="str">
        <f>IFERROR(IF(INDEX(종합보정값!$PV:$PV,MATCH($B1218,종합보정값!$PU:$PU,0))="","",INDEX(종합보정값!$PV:$PV,MATCH($B1218,종합보정값!$PU:$PU,0))+IF(INDEX(종합보정값!$PX:$PX,MATCH($B1218,종합보정값!$PU:$PU,0))="인문",종합보정값!PV$8,종합보정값!PW$8)),"")</f>
        <v/>
      </c>
      <c r="K1218" s="87" t="str">
        <f>IF(J1218="","",J1218+종합보정값!PW$16)</f>
        <v/>
      </c>
      <c r="L1218" s="88" t="str">
        <f>IF(M1218="","",M1218+종합보정값!PV$17)</f>
        <v/>
      </c>
      <c r="M1218" s="88" t="str">
        <f>IFERROR(IF(INDEX(종합보정값!$PV:$PV,MATCH($B1218,종합보정값!$PU:$PU,0))="","",INDEX(종합보정값!$PV:$PV,MATCH($B1218,종합보정값!$PU:$PU,0))+IF(INDEX(종합보정값!$PX:$PX,MATCH($B1218,종합보정값!$PU:$PU,0))="인문",종합보정값!PV$9,종합보정값!PW$9)),"")</f>
        <v/>
      </c>
      <c r="N1218" s="88" t="str">
        <f>IF(M1218="","",M1218+종합보정값!PW$17)</f>
        <v/>
      </c>
      <c r="O1218" s="89" t="str">
        <f>IF(P1218="","",P1218+종합보정값!PV$18)</f>
        <v/>
      </c>
      <c r="P1218" s="89" t="str">
        <f>IFERROR(IF(INDEX(종합보정값!$PV:$PV,MATCH($B1218,종합보정값!$PU:$PU,0))="","",INDEX(종합보정값!$PV:$PV,MATCH($B1218,종합보정값!$PU:$PU,0))+IF(INDEX(종합보정값!$PX:$PX,MATCH($B1218,종합보정값!$PU:$PU,0))="인문",종합보정값!PV$10,종합보정값!PW$10)),"")</f>
        <v/>
      </c>
      <c r="Q1218" s="89" t="str">
        <f>IF(P1218="","",P1218+종합보정값!PW$18)</f>
        <v/>
      </c>
    </row>
    <row r="1219" spans="2:17">
      <c r="B1219" s="84" t="s">
        <v>2626</v>
      </c>
      <c r="C1219" s="85" t="str">
        <f>IF(D1219="","",D1219+종합보정값!PV$14)</f>
        <v/>
      </c>
      <c r="D1219" s="85" t="str">
        <f>IFERROR(IF(INDEX(종합보정값!$PV:$PV,MATCH($B1219,종합보정값!$PU:$PU,0))="","",INDEX(종합보정값!$PV:$PV,MATCH($B1219,종합보정값!$PU:$PU,0))+IF(INDEX(종합보정값!$PX:$PX,MATCH($B1219,종합보정값!$PU:$PU,0))="인문",종합보정값!PV$6,종합보정값!PW$6)),"")</f>
        <v/>
      </c>
      <c r="E1219" s="85" t="str">
        <f>IF(D1219="","",D1219+종합보정값!PW$14)</f>
        <v/>
      </c>
      <c r="F1219" s="86" t="str">
        <f>IF(G1219="","",G1219+종합보정값!PV$15)</f>
        <v/>
      </c>
      <c r="G1219" s="86" t="str">
        <f>IFERROR(IF(INDEX(종합보정값!$PV:$PV,MATCH($B1219,종합보정값!$PU:$PU,0))="","",INDEX(종합보정값!$PV:$PV,MATCH($B1219,종합보정값!$PU:$PU,0))+IF(INDEX(종합보정값!$PX:$PX,MATCH($B1219,종합보정값!$PU:$PU,0))="인문",종합보정값!PV$7,종합보정값!PW$7)),"")</f>
        <v/>
      </c>
      <c r="H1219" s="86" t="str">
        <f>IF(G1219="","",G1219+종합보정값!PW$15)</f>
        <v/>
      </c>
      <c r="I1219" s="87" t="str">
        <f>IF(J1219="","",J1219+종합보정값!PV$16)</f>
        <v/>
      </c>
      <c r="J1219" s="87" t="str">
        <f>IFERROR(IF(INDEX(종합보정값!$PV:$PV,MATCH($B1219,종합보정값!$PU:$PU,0))="","",INDEX(종합보정값!$PV:$PV,MATCH($B1219,종합보정값!$PU:$PU,0))+IF(INDEX(종합보정값!$PX:$PX,MATCH($B1219,종합보정값!$PU:$PU,0))="인문",종합보정값!PV$8,종합보정값!PW$8)),"")</f>
        <v/>
      </c>
      <c r="K1219" s="87" t="str">
        <f>IF(J1219="","",J1219+종합보정값!PW$16)</f>
        <v/>
      </c>
      <c r="L1219" s="88" t="str">
        <f>IF(M1219="","",M1219+종합보정값!PV$17)</f>
        <v/>
      </c>
      <c r="M1219" s="88" t="str">
        <f>IFERROR(IF(INDEX(종합보정값!$PV:$PV,MATCH($B1219,종합보정값!$PU:$PU,0))="","",INDEX(종합보정값!$PV:$PV,MATCH($B1219,종합보정값!$PU:$PU,0))+IF(INDEX(종합보정값!$PX:$PX,MATCH($B1219,종합보정값!$PU:$PU,0))="인문",종합보정값!PV$9,종합보정값!PW$9)),"")</f>
        <v/>
      </c>
      <c r="N1219" s="88" t="str">
        <f>IF(M1219="","",M1219+종합보정값!PW$17)</f>
        <v/>
      </c>
      <c r="O1219" s="89" t="str">
        <f>IF(P1219="","",P1219+종합보정값!PV$18)</f>
        <v/>
      </c>
      <c r="P1219" s="89" t="str">
        <f>IFERROR(IF(INDEX(종합보정값!$PV:$PV,MATCH($B1219,종합보정값!$PU:$PU,0))="","",INDEX(종합보정값!$PV:$PV,MATCH($B1219,종합보정값!$PU:$PU,0))+IF(INDEX(종합보정값!$PX:$PX,MATCH($B1219,종합보정값!$PU:$PU,0))="인문",종합보정값!PV$10,종합보정값!PW$10)),"")</f>
        <v/>
      </c>
      <c r="Q1219" s="89" t="str">
        <f>IF(P1219="","",P1219+종합보정값!PW$18)</f>
        <v/>
      </c>
    </row>
    <row r="1221" spans="2:17">
      <c r="B1221" s="159" t="s">
        <v>2627</v>
      </c>
      <c r="C1221" s="154"/>
      <c r="D1221" s="154"/>
      <c r="E1221" s="154"/>
      <c r="F1221" s="154"/>
      <c r="G1221" s="154"/>
      <c r="H1221" s="154"/>
      <c r="I1221" s="154"/>
      <c r="J1221" s="154"/>
      <c r="K1221" s="154"/>
      <c r="L1221" s="154"/>
      <c r="M1221" s="154"/>
      <c r="N1221" s="154"/>
      <c r="O1221" s="154"/>
      <c r="P1221" s="154"/>
      <c r="Q1221" s="155"/>
    </row>
    <row r="1222" spans="2:17">
      <c r="B1222" s="78"/>
      <c r="C1222" s="163" t="s">
        <v>1862</v>
      </c>
      <c r="D1222" s="154"/>
      <c r="E1222" s="155"/>
      <c r="F1222" s="161" t="s">
        <v>1863</v>
      </c>
      <c r="G1222" s="154"/>
      <c r="H1222" s="155"/>
      <c r="I1222" s="162" t="s">
        <v>1864</v>
      </c>
      <c r="J1222" s="154"/>
      <c r="K1222" s="155"/>
      <c r="L1222" s="156" t="s">
        <v>1865</v>
      </c>
      <c r="M1222" s="154"/>
      <c r="N1222" s="155"/>
      <c r="O1222" s="157" t="s">
        <v>1866</v>
      </c>
      <c r="P1222" s="154"/>
      <c r="Q1222" s="155"/>
    </row>
    <row r="1223" spans="2:17">
      <c r="B1223" s="78" t="s">
        <v>1869</v>
      </c>
      <c r="C1223" s="79" t="s">
        <v>19</v>
      </c>
      <c r="D1223" s="79" t="s">
        <v>20</v>
      </c>
      <c r="E1223" s="79" t="s">
        <v>21</v>
      </c>
      <c r="F1223" s="80" t="s">
        <v>19</v>
      </c>
      <c r="G1223" s="80" t="s">
        <v>20</v>
      </c>
      <c r="H1223" s="80" t="s">
        <v>21</v>
      </c>
      <c r="I1223" s="81" t="s">
        <v>19</v>
      </c>
      <c r="J1223" s="81" t="s">
        <v>20</v>
      </c>
      <c r="K1223" s="81" t="s">
        <v>21</v>
      </c>
      <c r="L1223" s="82" t="s">
        <v>19</v>
      </c>
      <c r="M1223" s="82" t="s">
        <v>20</v>
      </c>
      <c r="N1223" s="82" t="s">
        <v>21</v>
      </c>
      <c r="O1223" s="83" t="s">
        <v>19</v>
      </c>
      <c r="P1223" s="83" t="s">
        <v>20</v>
      </c>
      <c r="Q1223" s="83" t="s">
        <v>21</v>
      </c>
    </row>
    <row r="1224" spans="2:17">
      <c r="B1224" s="84" t="s">
        <v>2628</v>
      </c>
      <c r="C1224" s="85" t="str">
        <f>IF(D1224="","",D1224+종합보정값!QA$14)</f>
        <v/>
      </c>
      <c r="D1224" s="85" t="str">
        <f>IFERROR(IF(INDEX(종합보정값!$QA:$QA,MATCH(SUBSTITUTE($B1224,"인문1","인문2"),종합보정값!$PZ:$PZ,0))="","",INDEX(종합보정값!$QA:$QA,MATCH(SUBSTITUTE($B1224,"인문1","인문2"),종합보정값!$PZ:$PZ,0))+종합보정값!QA$6-종합보정값!QA$35),"")</f>
        <v/>
      </c>
      <c r="E1224" s="85" t="str">
        <f>IF(D1224="","",D1224+종합보정값!QB$14)</f>
        <v/>
      </c>
      <c r="F1224" s="86" t="str">
        <f>IF(G1224="","",G1224+종합보정값!QA$15)</f>
        <v/>
      </c>
      <c r="G1224" s="86" t="str">
        <f>IFERROR(IF(INDEX(종합보정값!$QA:$QA,MATCH(SUBSTITUTE($B1224,"인문1","인문2"),종합보정값!$PZ:$PZ,0))="","",INDEX(종합보정값!$QA:$QA,MATCH(SUBSTITUTE($B1224,"인문1","인문2"),종합보정값!$PZ:$PZ,0))+종합보정값!QA$7-종합보정값!QA$36),"")</f>
        <v/>
      </c>
      <c r="H1224" s="86" t="str">
        <f>IF(G1224="","",G1224+종합보정값!QB$15)</f>
        <v/>
      </c>
      <c r="I1224" s="87" t="str">
        <f>IF(J1224="","",J1224+종합보정값!QA$16)</f>
        <v/>
      </c>
      <c r="J1224" s="87" t="str">
        <f>IFERROR(IF(INDEX(종합보정값!$QA:$QA,MATCH(SUBSTITUTE($B1224,"인문1","인문2"),종합보정값!$PZ:$PZ,0))="","",INDEX(종합보정값!$QA:$QA,MATCH(SUBSTITUTE($B1224,"인문1","인문2"),종합보정값!$PZ:$PZ,0))+종합보정값!QA$8-종합보정값!QA$37),"")</f>
        <v/>
      </c>
      <c r="K1224" s="87" t="str">
        <f>IF(J1224="","",J1224+종합보정값!QB$16)</f>
        <v/>
      </c>
      <c r="L1224" s="88" t="str">
        <f>IF(M1224="","",M1224+종합보정값!QA$17)</f>
        <v/>
      </c>
      <c r="M1224" s="88" t="str">
        <f>IFERROR(IF(INDEX(종합보정값!$QA:$QA,MATCH(SUBSTITUTE($B1224,"인문1","인문2"),종합보정값!$PZ:$PZ,0))="","",INDEX(종합보정값!$QA:$QA,MATCH(SUBSTITUTE($B1224,"인문1","인문2"),종합보정값!$PZ:$PZ,0))+종합보정값!QA$9-종합보정값!QA$38),"")</f>
        <v/>
      </c>
      <c r="N1224" s="88" t="str">
        <f>IF(M1224="","",M1224+종합보정값!QB$17)</f>
        <v/>
      </c>
      <c r="O1224" s="89" t="str">
        <f>IF(P1224="","",P1224+종합보정값!QA$18)</f>
        <v/>
      </c>
      <c r="P1224" s="89" t="str">
        <f>IFERROR(IF(INDEX(종합보정값!$QA:$QA,MATCH(SUBSTITUTE($B1224,"인문1","인문2"),종합보정값!$PZ:$PZ,0))="","",INDEX(종합보정값!$QA:$QA,MATCH(SUBSTITUTE($B1224,"인문1","인문2"),종합보정값!$PZ:$PZ,0))+종합보정값!QA$10-종합보정값!QA$39),"")</f>
        <v/>
      </c>
      <c r="Q1224" s="89" t="str">
        <f>IF(P1224="","",P1224+종합보정값!QB$18)</f>
        <v/>
      </c>
    </row>
    <row r="1225" spans="2:17">
      <c r="B1225" s="84" t="s">
        <v>2629</v>
      </c>
      <c r="C1225" s="85" t="str">
        <f>IF(D1225="","",D1225+종합보정값!QA$14)</f>
        <v/>
      </c>
      <c r="D1225" s="85" t="str">
        <f>IFERROR(IF(INDEX(종합보정값!$QA:$QA,MATCH($B1225,종합보정값!$PZ:$PZ,0))="","",INDEX(종합보정값!$QA:$QA,MATCH($B1225,종합보정값!$PZ:$PZ,0))+IF(INDEX(종합보정값!$QC:$QC,MATCH($B1225,종합보정값!$PZ:$PZ,0))="인문",종합보정값!QA$6,종합보정값!QB$6)),"")</f>
        <v/>
      </c>
      <c r="E1225" s="85" t="str">
        <f>IF(D1225="","",D1225+종합보정값!QB$14)</f>
        <v/>
      </c>
      <c r="F1225" s="86" t="str">
        <f>IF(G1225="","",G1225+종합보정값!QA$15)</f>
        <v/>
      </c>
      <c r="G1225" s="86" t="str">
        <f>IFERROR(IF(INDEX(종합보정값!$QA:$QA,MATCH($B1225,종합보정값!$PZ:$PZ,0))="","",INDEX(종합보정값!$QA:$QA,MATCH($B1225,종합보정값!$PZ:$PZ,0))+IF(INDEX(종합보정값!$QC:$QC,MATCH($B1225,종합보정값!$PZ:$PZ,0))="인문",종합보정값!QA$7,종합보정값!QB$7)),"")</f>
        <v/>
      </c>
      <c r="H1225" s="86" t="str">
        <f>IF(G1225="","",G1225+종합보정값!QB$15)</f>
        <v/>
      </c>
      <c r="I1225" s="87" t="str">
        <f>IF(J1225="","",J1225+종합보정값!QA$16)</f>
        <v/>
      </c>
      <c r="J1225" s="87" t="str">
        <f>IFERROR(IF(INDEX(종합보정값!$QA:$QA,MATCH($B1225,종합보정값!$PZ:$PZ,0))="","",INDEX(종합보정값!$QA:$QA,MATCH($B1225,종합보정값!$PZ:$PZ,0))+IF(INDEX(종합보정값!$QC:$QC,MATCH($B1225,종합보정값!$PZ:$PZ,0))="인문",종합보정값!QA$8,종합보정값!QB$8)),"")</f>
        <v/>
      </c>
      <c r="K1225" s="87" t="str">
        <f>IF(J1225="","",J1225+종합보정값!QB$16)</f>
        <v/>
      </c>
      <c r="L1225" s="88" t="str">
        <f>IF(M1225="","",M1225+종합보정값!QA$17)</f>
        <v/>
      </c>
      <c r="M1225" s="88" t="str">
        <f>IFERROR(IF(INDEX(종합보정값!$QA:$QA,MATCH($B1225,종합보정값!$PZ:$PZ,0))="","",INDEX(종합보정값!$QA:$QA,MATCH($B1225,종합보정값!$PZ:$PZ,0))+IF(INDEX(종합보정값!$QC:$QC,MATCH($B1225,종합보정값!$PZ:$PZ,0))="인문",종합보정값!QA$9,종합보정값!QB$9)),"")</f>
        <v/>
      </c>
      <c r="N1225" s="88" t="str">
        <f>IF(M1225="","",M1225+종합보정값!QB$17)</f>
        <v/>
      </c>
      <c r="O1225" s="89" t="str">
        <f>IF(P1225="","",P1225+종합보정값!QA$18)</f>
        <v/>
      </c>
      <c r="P1225" s="89" t="str">
        <f>IFERROR(IF(INDEX(종합보정값!$QA:$QA,MATCH($B1225,종합보정값!$PZ:$PZ,0))="","",INDEX(종합보정값!$QA:$QA,MATCH($B1225,종합보정값!$PZ:$PZ,0))+IF(INDEX(종합보정값!$QC:$QC,MATCH($B1225,종합보정값!$PZ:$PZ,0))="인문",종합보정값!QA$10,종합보정값!QB$10)),"")</f>
        <v/>
      </c>
      <c r="Q1225" s="89" t="str">
        <f>IF(P1225="","",P1225+종합보정값!QB$18)</f>
        <v/>
      </c>
    </row>
    <row r="1226" spans="2:17">
      <c r="B1226" s="84" t="s">
        <v>2630</v>
      </c>
      <c r="C1226" s="85" t="str">
        <f>IF(D1226="","",D1226+종합보정값!QA$14)</f>
        <v/>
      </c>
      <c r="D1226" s="85" t="str">
        <f>IFERROR(IF(INDEX(종합보정값!$QA:$QA,MATCH(SUBSTITUTE($B1226,"인문3","인문2"),종합보정값!$PZ:$PZ,0))="","",INDEX(종합보정값!$QA:$QA,MATCH(SUBSTITUTE($B1226,"인문3","인문2"),종합보정값!$PZ:$PZ,0))+종합보정값!QA$6+종합보정값!QA$35),"")</f>
        <v/>
      </c>
      <c r="E1226" s="85" t="str">
        <f>IF(D1226="","",D1226+종합보정값!QB$14)</f>
        <v/>
      </c>
      <c r="F1226" s="86" t="str">
        <f>IF(G1226="","",G1226+종합보정값!QA$15)</f>
        <v/>
      </c>
      <c r="G1226" s="86" t="str">
        <f>IFERROR(IF(INDEX(종합보정값!$QA:$QA,MATCH(SUBSTITUTE($B1226,"인문3","인문2"),종합보정값!$PZ:$PZ,0))="","",INDEX(종합보정값!$QA:$QA,MATCH(SUBSTITUTE($B1226,"인문3","인문2"),종합보정값!$PZ:$PZ,0))+종합보정값!QA$7+종합보정값!QA$36),"")</f>
        <v/>
      </c>
      <c r="H1226" s="86" t="str">
        <f>IF(G1226="","",G1226+종합보정값!QB$15)</f>
        <v/>
      </c>
      <c r="I1226" s="87" t="str">
        <f>IF(J1226="","",J1226+종합보정값!QA$16)</f>
        <v/>
      </c>
      <c r="J1226" s="87" t="str">
        <f>IFERROR(IF(INDEX(종합보정값!$QA:$QA,MATCH(SUBSTITUTE($B1226,"인문3","인문2"),종합보정값!$PZ:$PZ,0))="","",INDEX(종합보정값!$QA:$QA,MATCH(SUBSTITUTE($B1226,"인문3","인문2"),종합보정값!$PZ:$PZ,0))+종합보정값!QA$8+종합보정값!QA$37),"")</f>
        <v/>
      </c>
      <c r="K1226" s="87" t="str">
        <f>IF(J1226="","",J1226+종합보정값!QB$16)</f>
        <v/>
      </c>
      <c r="L1226" s="88" t="str">
        <f>IF(M1226="","",M1226+종합보정값!QA$17)</f>
        <v/>
      </c>
      <c r="M1226" s="88" t="str">
        <f>IFERROR(IF(INDEX(종합보정값!$QA:$QA,MATCH(SUBSTITUTE($B1226,"인문3","인문2"),종합보정값!$PZ:$PZ,0))="","",INDEX(종합보정값!$QA:$QA,MATCH(SUBSTITUTE($B1226,"인문3","인문2"),종합보정값!$PZ:$PZ,0))+종합보정값!QA$9+종합보정값!QA$38),"")</f>
        <v/>
      </c>
      <c r="N1226" s="88" t="str">
        <f>IF(M1226="","",M1226+종합보정값!QB$17)</f>
        <v/>
      </c>
      <c r="O1226" s="89" t="str">
        <f>IF(P1226="","",P1226+종합보정값!QA$18)</f>
        <v/>
      </c>
      <c r="P1226" s="89" t="str">
        <f>IFERROR(IF(INDEX(종합보정값!$QA:$QA,MATCH(SUBSTITUTE($B1226,"인문3","인문2"),종합보정값!$PZ:$PZ,0))="","",INDEX(종합보정값!$QA:$QA,MATCH(SUBSTITUTE($B1226,"인문3","인문2"),종합보정값!$PZ:$PZ,0))+종합보정값!QA$10+종합보정값!QA$39),"")</f>
        <v/>
      </c>
      <c r="Q1226" s="89" t="str">
        <f>IF(P1226="","",P1226+종합보정값!QB$18)</f>
        <v/>
      </c>
    </row>
    <row r="1227" spans="2:17">
      <c r="B1227" s="84" t="s">
        <v>2631</v>
      </c>
      <c r="C1227" s="85" t="str">
        <f>IF(D1227="","",D1227+종합보정값!QA$14)</f>
        <v/>
      </c>
      <c r="D1227" s="85" t="str">
        <f>IFERROR(IF(INDEX(종합보정값!$QA:$QA,MATCH(SUBSTITUTE($B1227,"자연1","자연2"),종합보정값!$PZ:$PZ,0))="","",INDEX(종합보정값!$QA:$QA,MATCH(SUBSTITUTE($B1227,"자연1","자연2"),종합보정값!$PZ:$PZ,0))+종합보정값!QB$6-종합보정값!QB$35),"")</f>
        <v/>
      </c>
      <c r="E1227" s="85" t="str">
        <f>IF(D1227="","",D1227+종합보정값!QB$14)</f>
        <v/>
      </c>
      <c r="F1227" s="86" t="str">
        <f>IF(G1227="","",G1227+종합보정값!QA$15)</f>
        <v/>
      </c>
      <c r="G1227" s="86" t="str">
        <f>IFERROR(IF(INDEX(종합보정값!$QA:$QA,MATCH(SUBSTITUTE($B1227,"자연1","자연2"),종합보정값!$PZ:$PZ,0))="","",INDEX(종합보정값!$QA:$QA,MATCH(SUBSTITUTE($B1227,"자연1","자연2"),종합보정값!$PZ:$PZ,0))+종합보정값!QB$7-종합보정값!QB$36),"")</f>
        <v/>
      </c>
      <c r="H1227" s="86" t="str">
        <f>IF(G1227="","",G1227+종합보정값!QB$15)</f>
        <v/>
      </c>
      <c r="I1227" s="87" t="str">
        <f>IF(J1227="","",J1227+종합보정값!QA$16)</f>
        <v/>
      </c>
      <c r="J1227" s="87" t="str">
        <f>IFERROR(IF(INDEX(종합보정값!$QA:$QA,MATCH(SUBSTITUTE($B1227,"자연1","자연2"),종합보정값!$PZ:$PZ,0))="","",INDEX(종합보정값!$QA:$QA,MATCH(SUBSTITUTE($B1227,"자연1","자연2"),종합보정값!$PZ:$PZ,0))+종합보정값!QB$8-종합보정값!QB$37),"")</f>
        <v/>
      </c>
      <c r="K1227" s="87" t="str">
        <f>IF(J1227="","",J1227+종합보정값!QB$16)</f>
        <v/>
      </c>
      <c r="L1227" s="88" t="str">
        <f>IF(M1227="","",M1227+종합보정값!QA$17)</f>
        <v/>
      </c>
      <c r="M1227" s="88" t="str">
        <f>IFERROR(IF(INDEX(종합보정값!$QA:$QA,MATCH(SUBSTITUTE($B1227,"자연1","자연2"),종합보정값!$PZ:$PZ,0))="","",INDEX(종합보정값!$QA:$QA,MATCH(SUBSTITUTE($B1227,"자연1","자연2"),종합보정값!$PZ:$PZ,0))+종합보정값!QB$9-종합보정값!QB$38),"")</f>
        <v/>
      </c>
      <c r="N1227" s="88" t="str">
        <f>IF(M1227="","",M1227+종합보정값!QB$17)</f>
        <v/>
      </c>
      <c r="O1227" s="89" t="str">
        <f>IF(P1227="","",P1227+종합보정값!QA$18)</f>
        <v/>
      </c>
      <c r="P1227" s="89" t="str">
        <f>IFERROR(IF(INDEX(종합보정값!$QA:$QA,MATCH(SUBSTITUTE($B1227,"자연1","자연2"),종합보정값!$PZ:$PZ,0))="","",INDEX(종합보정값!$QA:$QA,MATCH(SUBSTITUTE($B1227,"자연1","자연2"),종합보정값!$PZ:$PZ,0))+종합보정값!QB$10-종합보정값!QB$39),"")</f>
        <v/>
      </c>
      <c r="Q1227" s="89" t="str">
        <f>IF(P1227="","",P1227+종합보정값!QB$18)</f>
        <v/>
      </c>
    </row>
    <row r="1228" spans="2:17">
      <c r="B1228" s="84" t="s">
        <v>2632</v>
      </c>
      <c r="C1228" s="85" t="str">
        <f>IF(D1228="","",D1228+종합보정값!QA$14)</f>
        <v/>
      </c>
      <c r="D1228" s="85" t="str">
        <f>IFERROR(IF(INDEX(종합보정값!$QA:$QA,MATCH($B1228,종합보정값!$PZ:$PZ,0))="","",INDEX(종합보정값!$QA:$QA,MATCH($B1228,종합보정값!$PZ:$PZ,0))+IF(INDEX(종합보정값!$QC:$QC,MATCH($B1228,종합보정값!$PZ:$PZ,0))="인문",종합보정값!QA$6,종합보정값!QB$6)),"")</f>
        <v/>
      </c>
      <c r="E1228" s="85" t="str">
        <f>IF(D1228="","",D1228+종합보정값!QB$14)</f>
        <v/>
      </c>
      <c r="F1228" s="86" t="str">
        <f>IF(G1228="","",G1228+종합보정값!QA$15)</f>
        <v/>
      </c>
      <c r="G1228" s="86" t="str">
        <f>IFERROR(IF(INDEX(종합보정값!$QA:$QA,MATCH($B1228,종합보정값!$PZ:$PZ,0))="","",INDEX(종합보정값!$QA:$QA,MATCH($B1228,종합보정값!$PZ:$PZ,0))+IF(INDEX(종합보정값!$QC:$QC,MATCH($B1228,종합보정값!$PZ:$PZ,0))="인문",종합보정값!QA$7,종합보정값!QB$7)),"")</f>
        <v/>
      </c>
      <c r="H1228" s="86" t="str">
        <f>IF(G1228="","",G1228+종합보정값!QB$15)</f>
        <v/>
      </c>
      <c r="I1228" s="87" t="str">
        <f>IF(J1228="","",J1228+종합보정값!QA$16)</f>
        <v/>
      </c>
      <c r="J1228" s="87" t="str">
        <f>IFERROR(IF(INDEX(종합보정값!$QA:$QA,MATCH($B1228,종합보정값!$PZ:$PZ,0))="","",INDEX(종합보정값!$QA:$QA,MATCH($B1228,종합보정값!$PZ:$PZ,0))+IF(INDEX(종합보정값!$QC:$QC,MATCH($B1228,종합보정값!$PZ:$PZ,0))="인문",종합보정값!QA$8,종합보정값!QB$8)),"")</f>
        <v/>
      </c>
      <c r="K1228" s="87" t="str">
        <f>IF(J1228="","",J1228+종합보정값!QB$16)</f>
        <v/>
      </c>
      <c r="L1228" s="88" t="str">
        <f>IF(M1228="","",M1228+종합보정값!QA$17)</f>
        <v/>
      </c>
      <c r="M1228" s="88" t="str">
        <f>IFERROR(IF(INDEX(종합보정값!$QA:$QA,MATCH($B1228,종합보정값!$PZ:$PZ,0))="","",INDEX(종합보정값!$QA:$QA,MATCH($B1228,종합보정값!$PZ:$PZ,0))+IF(INDEX(종합보정값!$QC:$QC,MATCH($B1228,종합보정값!$PZ:$PZ,0))="인문",종합보정값!QA$9,종합보정값!QB$9)),"")</f>
        <v/>
      </c>
      <c r="N1228" s="88" t="str">
        <f>IF(M1228="","",M1228+종합보정값!QB$17)</f>
        <v/>
      </c>
      <c r="O1228" s="89" t="str">
        <f>IF(P1228="","",P1228+종합보정값!QA$18)</f>
        <v/>
      </c>
      <c r="P1228" s="89" t="str">
        <f>IFERROR(IF(INDEX(종합보정값!$QA:$QA,MATCH($B1228,종합보정값!$PZ:$PZ,0))="","",INDEX(종합보정값!$QA:$QA,MATCH($B1228,종합보정값!$PZ:$PZ,0))+IF(INDEX(종합보정값!$QC:$QC,MATCH($B1228,종합보정값!$PZ:$PZ,0))="인문",종합보정값!QA$10,종합보정값!QB$10)),"")</f>
        <v/>
      </c>
      <c r="Q1228" s="89" t="str">
        <f>IF(P1228="","",P1228+종합보정값!QB$18)</f>
        <v/>
      </c>
    </row>
    <row r="1229" spans="2:17">
      <c r="B1229" s="84" t="s">
        <v>2633</v>
      </c>
      <c r="C1229" s="85" t="str">
        <f>IF(D1229="","",D1229+종합보정값!QA$14)</f>
        <v/>
      </c>
      <c r="D1229" s="85" t="str">
        <f>IFERROR(IF(INDEX(종합보정값!$QA:$QA,MATCH(SUBSTITUTE($B1229,"자연3","자연2"),종합보정값!$PZ:$PZ,0))="","",INDEX(종합보정값!$QA:$QA,MATCH(SUBSTITUTE($B1229,"자연3","자연2"),종합보정값!$PZ:$PZ,0))+종합보정값!QB$6+종합보정값!QB$35),"")</f>
        <v/>
      </c>
      <c r="E1229" s="85" t="str">
        <f>IF(D1229="","",D1229+종합보정값!QB$14)</f>
        <v/>
      </c>
      <c r="F1229" s="86" t="str">
        <f>IF(G1229="","",G1229+종합보정값!QA$15)</f>
        <v/>
      </c>
      <c r="G1229" s="86" t="str">
        <f>IFERROR(IF(INDEX(종합보정값!$QA:$QA,MATCH(SUBSTITUTE($B1229,"자연3","자연2"),종합보정값!$PZ:$PZ,0))="","",INDEX(종합보정값!$QA:$QA,MATCH(SUBSTITUTE($B1229,"자연3","자연2"),종합보정값!$PZ:$PZ,0))+종합보정값!QB$7+종합보정값!QB$36),"")</f>
        <v/>
      </c>
      <c r="H1229" s="86" t="str">
        <f>IF(G1229="","",G1229+종합보정값!QB$15)</f>
        <v/>
      </c>
      <c r="I1229" s="87" t="str">
        <f>IF(J1229="","",J1229+종합보정값!QA$16)</f>
        <v/>
      </c>
      <c r="J1229" s="87" t="str">
        <f>IFERROR(IF(INDEX(종합보정값!$QA:$QA,MATCH(SUBSTITUTE($B1229,"자연3","자연2"),종합보정값!$PZ:$PZ,0))="","",INDEX(종합보정값!$QA:$QA,MATCH(SUBSTITUTE($B1229,"자연3","자연2"),종합보정값!$PZ:$PZ,0))+종합보정값!QB$8+종합보정값!QB$37),"")</f>
        <v/>
      </c>
      <c r="K1229" s="87" t="str">
        <f>IF(J1229="","",J1229+종합보정값!QB$16)</f>
        <v/>
      </c>
      <c r="L1229" s="88" t="str">
        <f>IF(M1229="","",M1229+종합보정값!QA$17)</f>
        <v/>
      </c>
      <c r="M1229" s="88" t="str">
        <f>IFERROR(IF(INDEX(종합보정값!$QA:$QA,MATCH(SUBSTITUTE($B1229,"자연3","자연2"),종합보정값!$PZ:$PZ,0))="","",INDEX(종합보정값!$QA:$QA,MATCH(SUBSTITUTE($B1229,"자연3","자연2"),종합보정값!$PZ:$PZ,0))+종합보정값!QB$9+종합보정값!QB$38),"")</f>
        <v/>
      </c>
      <c r="N1229" s="88" t="str">
        <f>IF(M1229="","",M1229+종합보정값!QB$17)</f>
        <v/>
      </c>
      <c r="O1229" s="89" t="str">
        <f>IF(P1229="","",P1229+종합보정값!QA$18)</f>
        <v/>
      </c>
      <c r="P1229" s="89" t="str">
        <f>IFERROR(IF(INDEX(종합보정값!$QA:$QA,MATCH(SUBSTITUTE($B1229,"자연3","자연2"),종합보정값!$PZ:$PZ,0))="","",INDEX(종합보정값!$QA:$QA,MATCH(SUBSTITUTE($B1229,"자연3","자연2"),종합보정값!$PZ:$PZ,0))+종합보정값!QB$10+종합보정값!QB$39),"")</f>
        <v/>
      </c>
      <c r="Q1229" s="89" t="str">
        <f>IF(P1229="","",P1229+종합보정값!QB$18)</f>
        <v/>
      </c>
    </row>
    <row r="1230" spans="2:17">
      <c r="B1230" s="84" t="s">
        <v>2634</v>
      </c>
      <c r="C1230" s="85" t="str">
        <f>IF(D1230="","",D1230+종합보정값!QA$14)</f>
        <v/>
      </c>
      <c r="D1230" s="85" t="str">
        <f>IFERROR(IF(INDEX(종합보정값!$QA:$QA,MATCH($B1230,종합보정값!$PZ:$PZ,0))="","",INDEX(종합보정값!$QA:$QA,MATCH($B1230,종합보정값!$PZ:$PZ,0))+IF(INDEX(종합보정값!$QC:$QC,MATCH($B1230,종합보정값!$PZ:$PZ,0))="인문",종합보정값!QA$6,종합보정값!QB$6)),"")</f>
        <v/>
      </c>
      <c r="E1230" s="85" t="str">
        <f>IF(D1230="","",D1230+종합보정값!QB$14)</f>
        <v/>
      </c>
      <c r="F1230" s="86" t="str">
        <f>IF(G1230="","",G1230+종합보정값!QA$15)</f>
        <v/>
      </c>
      <c r="G1230" s="86" t="str">
        <f>IFERROR(IF(INDEX(종합보정값!$QA:$QA,MATCH($B1230,종합보정값!$PZ:$PZ,0))="","",INDEX(종합보정값!$QA:$QA,MATCH($B1230,종합보정값!$PZ:$PZ,0))+IF(INDEX(종합보정값!$QC:$QC,MATCH($B1230,종합보정값!$PZ:$PZ,0))="인문",종합보정값!QA$7,종합보정값!QB$7)),"")</f>
        <v/>
      </c>
      <c r="H1230" s="86" t="str">
        <f>IF(G1230="","",G1230+종합보정값!QB$15)</f>
        <v/>
      </c>
      <c r="I1230" s="87" t="str">
        <f>IF(J1230="","",J1230+종합보정값!QA$16)</f>
        <v/>
      </c>
      <c r="J1230" s="87" t="str">
        <f>IFERROR(IF(INDEX(종합보정값!$QA:$QA,MATCH($B1230,종합보정값!$PZ:$PZ,0))="","",INDEX(종합보정값!$QA:$QA,MATCH($B1230,종합보정값!$PZ:$PZ,0))+IF(INDEX(종합보정값!$QC:$QC,MATCH($B1230,종합보정값!$PZ:$PZ,0))="인문",종합보정값!QA$8,종합보정값!QB$8)),"")</f>
        <v/>
      </c>
      <c r="K1230" s="87" t="str">
        <f>IF(J1230="","",J1230+종합보정값!QB$16)</f>
        <v/>
      </c>
      <c r="L1230" s="88" t="str">
        <f>IF(M1230="","",M1230+종합보정값!QA$17)</f>
        <v/>
      </c>
      <c r="M1230" s="88" t="str">
        <f>IFERROR(IF(INDEX(종합보정값!$QA:$QA,MATCH($B1230,종합보정값!$PZ:$PZ,0))="","",INDEX(종합보정값!$QA:$QA,MATCH($B1230,종합보정값!$PZ:$PZ,0))+IF(INDEX(종합보정값!$QC:$QC,MATCH($B1230,종합보정값!$PZ:$PZ,0))="인문",종합보정값!QA$9,종합보정값!QB$9)),"")</f>
        <v/>
      </c>
      <c r="N1230" s="88" t="str">
        <f>IF(M1230="","",M1230+종합보정값!QB$17)</f>
        <v/>
      </c>
      <c r="O1230" s="89" t="str">
        <f>IF(P1230="","",P1230+종합보정값!QA$18)</f>
        <v/>
      </c>
      <c r="P1230" s="89" t="str">
        <f>IFERROR(IF(INDEX(종합보정값!$QA:$QA,MATCH($B1230,종합보정값!$PZ:$PZ,0))="","",INDEX(종합보정값!$QA:$QA,MATCH($B1230,종합보정값!$PZ:$PZ,0))+IF(INDEX(종합보정값!$QC:$QC,MATCH($B1230,종합보정값!$PZ:$PZ,0))="인문",종합보정값!QA$10,종합보정값!QB$10)),"")</f>
        <v/>
      </c>
      <c r="Q1230" s="89" t="str">
        <f>IF(P1230="","",P1230+종합보정값!QB$18)</f>
        <v/>
      </c>
    </row>
    <row r="1231" spans="2:17">
      <c r="B1231" s="84" t="s">
        <v>2635</v>
      </c>
      <c r="C1231" s="85" t="str">
        <f>IF(D1231="","",D1231+종합보정값!QA$14)</f>
        <v/>
      </c>
      <c r="D1231" s="85" t="str">
        <f>IFERROR(IF(INDEX(종합보정값!$QA:$QA,MATCH($B1231,종합보정값!$PZ:$PZ,0))="","",INDEX(종합보정값!$QA:$QA,MATCH($B1231,종합보정값!$PZ:$PZ,0))+IF(INDEX(종합보정값!$QC:$QC,MATCH($B1231,종합보정값!$PZ:$PZ,0))="인문",종합보정값!QA$6,종합보정값!QB$6)),"")</f>
        <v/>
      </c>
      <c r="E1231" s="85" t="str">
        <f>IF(D1231="","",D1231+종합보정값!QB$14)</f>
        <v/>
      </c>
      <c r="F1231" s="86" t="str">
        <f>IF(G1231="","",G1231+종합보정값!QA$15)</f>
        <v/>
      </c>
      <c r="G1231" s="86" t="str">
        <f>IFERROR(IF(INDEX(종합보정값!$QA:$QA,MATCH($B1231,종합보정값!$PZ:$PZ,0))="","",INDEX(종합보정값!$QA:$QA,MATCH($B1231,종합보정값!$PZ:$PZ,0))+IF(INDEX(종합보정값!$QC:$QC,MATCH($B1231,종합보정값!$PZ:$PZ,0))="인문",종합보정값!QA$7,종합보정값!QB$7)),"")</f>
        <v/>
      </c>
      <c r="H1231" s="86" t="str">
        <f>IF(G1231="","",G1231+종합보정값!QB$15)</f>
        <v/>
      </c>
      <c r="I1231" s="87" t="str">
        <f>IF(J1231="","",J1231+종합보정값!QA$16)</f>
        <v/>
      </c>
      <c r="J1231" s="87" t="str">
        <f>IFERROR(IF(INDEX(종합보정값!$QA:$QA,MATCH($B1231,종합보정값!$PZ:$PZ,0))="","",INDEX(종합보정값!$QA:$QA,MATCH($B1231,종합보정값!$PZ:$PZ,0))+IF(INDEX(종합보정값!$QC:$QC,MATCH($B1231,종합보정값!$PZ:$PZ,0))="인문",종합보정값!QA$8,종합보정값!QB$8)),"")</f>
        <v/>
      </c>
      <c r="K1231" s="87" t="str">
        <f>IF(J1231="","",J1231+종합보정값!QB$16)</f>
        <v/>
      </c>
      <c r="L1231" s="88" t="str">
        <f>IF(M1231="","",M1231+종합보정값!QA$17)</f>
        <v/>
      </c>
      <c r="M1231" s="88" t="str">
        <f>IFERROR(IF(INDEX(종합보정값!$QA:$QA,MATCH($B1231,종합보정값!$PZ:$PZ,0))="","",INDEX(종합보정값!$QA:$QA,MATCH($B1231,종합보정값!$PZ:$PZ,0))+IF(INDEX(종합보정값!$QC:$QC,MATCH($B1231,종합보정값!$PZ:$PZ,0))="인문",종합보정값!QA$9,종합보정값!QB$9)),"")</f>
        <v/>
      </c>
      <c r="N1231" s="88" t="str">
        <f>IF(M1231="","",M1231+종합보정값!QB$17)</f>
        <v/>
      </c>
      <c r="O1231" s="89" t="str">
        <f>IF(P1231="","",P1231+종합보정값!QA$18)</f>
        <v/>
      </c>
      <c r="P1231" s="89" t="str">
        <f>IFERROR(IF(INDEX(종합보정값!$QA:$QA,MATCH($B1231,종합보정값!$PZ:$PZ,0))="","",INDEX(종합보정값!$QA:$QA,MATCH($B1231,종합보정값!$PZ:$PZ,0))+IF(INDEX(종합보정값!$QC:$QC,MATCH($B1231,종합보정값!$PZ:$PZ,0))="인문",종합보정값!QA$10,종합보정값!QB$10)),"")</f>
        <v/>
      </c>
      <c r="Q1231" s="89" t="str">
        <f>IF(P1231="","",P1231+종합보정값!QB$18)</f>
        <v/>
      </c>
    </row>
    <row r="1232" spans="2:17">
      <c r="B1232" s="84" t="s">
        <v>2636</v>
      </c>
      <c r="C1232" s="85" t="str">
        <f>IF(D1232="","",D1232+종합보정값!QA$14)</f>
        <v/>
      </c>
      <c r="D1232" s="85" t="str">
        <f>IFERROR(IF(INDEX(종합보정값!$QA:$QA,MATCH($B1232,종합보정값!$PZ:$PZ,0))="","",INDEX(종합보정값!$QA:$QA,MATCH($B1232,종합보정값!$PZ:$PZ,0))+IF(INDEX(종합보정값!$QC:$QC,MATCH($B1232,종합보정값!$PZ:$PZ,0))="인문",종합보정값!QA$6,종합보정값!QB$6)),"")</f>
        <v/>
      </c>
      <c r="E1232" s="85" t="str">
        <f>IF(D1232="","",D1232+종합보정값!QB$14)</f>
        <v/>
      </c>
      <c r="F1232" s="86" t="str">
        <f>IF(G1232="","",G1232+종합보정값!QA$15)</f>
        <v/>
      </c>
      <c r="G1232" s="86" t="str">
        <f>IFERROR(IF(INDEX(종합보정값!$QA:$QA,MATCH($B1232,종합보정값!$PZ:$PZ,0))="","",INDEX(종합보정값!$QA:$QA,MATCH($B1232,종합보정값!$PZ:$PZ,0))+IF(INDEX(종합보정값!$QC:$QC,MATCH($B1232,종합보정값!$PZ:$PZ,0))="인문",종합보정값!QA$7,종합보정값!QB$7)),"")</f>
        <v/>
      </c>
      <c r="H1232" s="86" t="str">
        <f>IF(G1232="","",G1232+종합보정값!QB$15)</f>
        <v/>
      </c>
      <c r="I1232" s="87" t="str">
        <f>IF(J1232="","",J1232+종합보정값!QA$16)</f>
        <v/>
      </c>
      <c r="J1232" s="87" t="str">
        <f>IFERROR(IF(INDEX(종합보정값!$QA:$QA,MATCH($B1232,종합보정값!$PZ:$PZ,0))="","",INDEX(종합보정값!$QA:$QA,MATCH($B1232,종합보정값!$PZ:$PZ,0))+IF(INDEX(종합보정값!$QC:$QC,MATCH($B1232,종합보정값!$PZ:$PZ,0))="인문",종합보정값!QA$8,종합보정값!QB$8)),"")</f>
        <v/>
      </c>
      <c r="K1232" s="87" t="str">
        <f>IF(J1232="","",J1232+종합보정값!QB$16)</f>
        <v/>
      </c>
      <c r="L1232" s="88" t="str">
        <f>IF(M1232="","",M1232+종합보정값!QA$17)</f>
        <v/>
      </c>
      <c r="M1232" s="88" t="str">
        <f>IFERROR(IF(INDEX(종합보정값!$QA:$QA,MATCH($B1232,종합보정값!$PZ:$PZ,0))="","",INDEX(종합보정값!$QA:$QA,MATCH($B1232,종합보정값!$PZ:$PZ,0))+IF(INDEX(종합보정값!$QC:$QC,MATCH($B1232,종합보정값!$PZ:$PZ,0))="인문",종합보정값!QA$9,종합보정값!QB$9)),"")</f>
        <v/>
      </c>
      <c r="N1232" s="88" t="str">
        <f>IF(M1232="","",M1232+종합보정값!QB$17)</f>
        <v/>
      </c>
      <c r="O1232" s="89" t="str">
        <f>IF(P1232="","",P1232+종합보정값!QA$18)</f>
        <v/>
      </c>
      <c r="P1232" s="89" t="str">
        <f>IFERROR(IF(INDEX(종합보정값!$QA:$QA,MATCH($B1232,종합보정값!$PZ:$PZ,0))="","",INDEX(종합보정값!$QA:$QA,MATCH($B1232,종합보정값!$PZ:$PZ,0))+IF(INDEX(종합보정값!$QC:$QC,MATCH($B1232,종합보정값!$PZ:$PZ,0))="인문",종합보정값!QA$10,종합보정값!QB$10)),"")</f>
        <v/>
      </c>
      <c r="Q1232" s="89" t="str">
        <f>IF(P1232="","",P1232+종합보정값!QB$18)</f>
        <v/>
      </c>
    </row>
    <row r="1233" spans="2:17">
      <c r="B1233" s="84" t="s">
        <v>2637</v>
      </c>
      <c r="C1233" s="85" t="str">
        <f>IF(D1233="","",D1233+종합보정값!QA$14)</f>
        <v/>
      </c>
      <c r="D1233" s="85" t="str">
        <f>IFERROR(IF(INDEX(종합보정값!$QA:$QA,MATCH($B1233,종합보정값!$PZ:$PZ,0))="","",INDEX(종합보정값!$QA:$QA,MATCH($B1233,종합보정값!$PZ:$PZ,0))+IF(INDEX(종합보정값!$QC:$QC,MATCH($B1233,종합보정값!$PZ:$PZ,0))="인문",종합보정값!QA$6,종합보정값!QB$6)),"")</f>
        <v/>
      </c>
      <c r="E1233" s="85" t="str">
        <f>IF(D1233="","",D1233+종합보정값!QB$14)</f>
        <v/>
      </c>
      <c r="F1233" s="86" t="str">
        <f>IF(G1233="","",G1233+종합보정값!QA$15)</f>
        <v/>
      </c>
      <c r="G1233" s="86" t="str">
        <f>IFERROR(IF(INDEX(종합보정값!$QA:$QA,MATCH($B1233,종합보정값!$PZ:$PZ,0))="","",INDEX(종합보정값!$QA:$QA,MATCH($B1233,종합보정값!$PZ:$PZ,0))+IF(INDEX(종합보정값!$QC:$QC,MATCH($B1233,종합보정값!$PZ:$PZ,0))="인문",종합보정값!QA$7,종합보정값!QB$7)),"")</f>
        <v/>
      </c>
      <c r="H1233" s="86" t="str">
        <f>IF(G1233="","",G1233+종합보정값!QB$15)</f>
        <v/>
      </c>
      <c r="I1233" s="87" t="str">
        <f>IF(J1233="","",J1233+종합보정값!QA$16)</f>
        <v/>
      </c>
      <c r="J1233" s="87" t="str">
        <f>IFERROR(IF(INDEX(종합보정값!$QA:$QA,MATCH($B1233,종합보정값!$PZ:$PZ,0))="","",INDEX(종합보정값!$QA:$QA,MATCH($B1233,종합보정값!$PZ:$PZ,0))+IF(INDEX(종합보정값!$QC:$QC,MATCH($B1233,종합보정값!$PZ:$PZ,0))="인문",종합보정값!QA$8,종합보정값!QB$8)),"")</f>
        <v/>
      </c>
      <c r="K1233" s="87" t="str">
        <f>IF(J1233="","",J1233+종합보정값!QB$16)</f>
        <v/>
      </c>
      <c r="L1233" s="88" t="str">
        <f>IF(M1233="","",M1233+종합보정값!QA$17)</f>
        <v/>
      </c>
      <c r="M1233" s="88" t="str">
        <f>IFERROR(IF(INDEX(종합보정값!$QA:$QA,MATCH($B1233,종합보정값!$PZ:$PZ,0))="","",INDEX(종합보정값!$QA:$QA,MATCH($B1233,종합보정값!$PZ:$PZ,0))+IF(INDEX(종합보정값!$QC:$QC,MATCH($B1233,종합보정값!$PZ:$PZ,0))="인문",종합보정값!QA$9,종합보정값!QB$9)),"")</f>
        <v/>
      </c>
      <c r="N1233" s="88" t="str">
        <f>IF(M1233="","",M1233+종합보정값!QB$17)</f>
        <v/>
      </c>
      <c r="O1233" s="89" t="str">
        <f>IF(P1233="","",P1233+종합보정값!QA$18)</f>
        <v/>
      </c>
      <c r="P1233" s="89" t="str">
        <f>IFERROR(IF(INDEX(종합보정값!$QA:$QA,MATCH($B1233,종합보정값!$PZ:$PZ,0))="","",INDEX(종합보정값!$QA:$QA,MATCH($B1233,종합보정값!$PZ:$PZ,0))+IF(INDEX(종합보정값!$QC:$QC,MATCH($B1233,종합보정값!$PZ:$PZ,0))="인문",종합보정값!QA$10,종합보정값!QB$10)),"")</f>
        <v/>
      </c>
      <c r="Q1233" s="89" t="str">
        <f>IF(P1233="","",P1233+종합보정값!QB$18)</f>
        <v/>
      </c>
    </row>
    <row r="1235" spans="2:17">
      <c r="B1235" s="159" t="s">
        <v>2638</v>
      </c>
      <c r="C1235" s="154"/>
      <c r="D1235" s="154"/>
      <c r="E1235" s="154"/>
      <c r="F1235" s="154"/>
      <c r="G1235" s="154"/>
      <c r="H1235" s="154"/>
      <c r="I1235" s="154"/>
      <c r="J1235" s="154"/>
      <c r="K1235" s="154"/>
      <c r="L1235" s="154"/>
      <c r="M1235" s="154"/>
      <c r="N1235" s="154"/>
      <c r="O1235" s="154"/>
      <c r="P1235" s="154"/>
      <c r="Q1235" s="155"/>
    </row>
    <row r="1236" spans="2:17">
      <c r="B1236" s="78"/>
      <c r="C1236" s="163" t="s">
        <v>1862</v>
      </c>
      <c r="D1236" s="154"/>
      <c r="E1236" s="155"/>
      <c r="F1236" s="161" t="s">
        <v>1863</v>
      </c>
      <c r="G1236" s="154"/>
      <c r="H1236" s="155"/>
      <c r="I1236" s="162" t="s">
        <v>1864</v>
      </c>
      <c r="J1236" s="154"/>
      <c r="K1236" s="155"/>
      <c r="L1236" s="156" t="s">
        <v>1865</v>
      </c>
      <c r="M1236" s="154"/>
      <c r="N1236" s="155"/>
      <c r="O1236" s="157" t="s">
        <v>1866</v>
      </c>
      <c r="P1236" s="154"/>
      <c r="Q1236" s="155"/>
    </row>
    <row r="1237" spans="2:17">
      <c r="B1237" s="78" t="s">
        <v>1869</v>
      </c>
      <c r="C1237" s="79" t="s">
        <v>19</v>
      </c>
      <c r="D1237" s="79" t="s">
        <v>20</v>
      </c>
      <c r="E1237" s="79" t="s">
        <v>21</v>
      </c>
      <c r="F1237" s="80" t="s">
        <v>19</v>
      </c>
      <c r="G1237" s="80" t="s">
        <v>20</v>
      </c>
      <c r="H1237" s="80" t="s">
        <v>21</v>
      </c>
      <c r="I1237" s="81" t="s">
        <v>19</v>
      </c>
      <c r="J1237" s="81" t="s">
        <v>20</v>
      </c>
      <c r="K1237" s="81" t="s">
        <v>21</v>
      </c>
      <c r="L1237" s="82" t="s">
        <v>19</v>
      </c>
      <c r="M1237" s="82" t="s">
        <v>20</v>
      </c>
      <c r="N1237" s="82" t="s">
        <v>21</v>
      </c>
      <c r="O1237" s="83" t="s">
        <v>19</v>
      </c>
      <c r="P1237" s="83" t="s">
        <v>20</v>
      </c>
      <c r="Q1237" s="83" t="s">
        <v>21</v>
      </c>
    </row>
    <row r="1238" spans="2:17">
      <c r="B1238" s="84" t="s">
        <v>2639</v>
      </c>
      <c r="C1238" s="85" t="str">
        <f>IF(D1238="","",D1238+종합보정값!QF$14)</f>
        <v/>
      </c>
      <c r="D1238" s="85" t="str">
        <f>IFERROR(IF(INDEX(종합보정값!$QF:$QF,MATCH(SUBSTITUTE($B1238,"인문1","인문2"),종합보정값!$QE:$QE,0))="","",INDEX(종합보정값!$QF:$QF,MATCH(SUBSTITUTE($B1238,"인문1","인문2"),종합보정값!$QE:$QE,0))+종합보정값!QF$6-종합보정값!QF$35),"")</f>
        <v/>
      </c>
      <c r="E1238" s="85" t="str">
        <f>IF(D1238="","",D1238+종합보정값!QG$14)</f>
        <v/>
      </c>
      <c r="F1238" s="86" t="str">
        <f>IF(G1238="","",G1238+종합보정값!QF$15)</f>
        <v/>
      </c>
      <c r="G1238" s="86" t="str">
        <f>IFERROR(IF(INDEX(종합보정값!$QF:$QF,MATCH(SUBSTITUTE($B1238,"인문1","인문2"),종합보정값!$QE:$QE,0))="","",INDEX(종합보정값!$QF:$QF,MATCH(SUBSTITUTE($B1238,"인문1","인문2"),종합보정값!$QE:$QE,0))+종합보정값!QF$7-종합보정값!QF$36),"")</f>
        <v/>
      </c>
      <c r="H1238" s="86" t="str">
        <f>IF(G1238="","",G1238+종합보정값!QG$15)</f>
        <v/>
      </c>
      <c r="I1238" s="87" t="str">
        <f>IF(J1238="","",J1238+종합보정값!QF$16)</f>
        <v/>
      </c>
      <c r="J1238" s="87" t="str">
        <f>IFERROR(IF(INDEX(종합보정값!$QF:$QF,MATCH(SUBSTITUTE($B1238,"인문1","인문2"),종합보정값!$QE:$QE,0))="","",INDEX(종합보정값!$QF:$QF,MATCH(SUBSTITUTE($B1238,"인문1","인문2"),종합보정값!$QE:$QE,0))+종합보정값!QF$8-종합보정값!QF$37),"")</f>
        <v/>
      </c>
      <c r="K1238" s="87" t="str">
        <f>IF(J1238="","",J1238+종합보정값!QG$16)</f>
        <v/>
      </c>
      <c r="L1238" s="88" t="str">
        <f>IF(M1238="","",M1238+종합보정값!QF$17)</f>
        <v/>
      </c>
      <c r="M1238" s="88" t="str">
        <f>IFERROR(IF(INDEX(종합보정값!$QF:$QF,MATCH(SUBSTITUTE($B1238,"인문1","인문2"),종합보정값!$QE:$QE,0))="","",INDEX(종합보정값!$QF:$QF,MATCH(SUBSTITUTE($B1238,"인문1","인문2"),종합보정값!$QE:$QE,0))+종합보정값!QF$9-종합보정값!QF$38),"")</f>
        <v/>
      </c>
      <c r="N1238" s="88" t="str">
        <f>IF(M1238="","",M1238+종합보정값!QG$17)</f>
        <v/>
      </c>
      <c r="O1238" s="89" t="str">
        <f>IF(P1238="","",P1238+종합보정값!QF$18)</f>
        <v/>
      </c>
      <c r="P1238" s="89" t="str">
        <f>IFERROR(IF(INDEX(종합보정값!$QF:$QF,MATCH(SUBSTITUTE($B1238,"인문1","인문2"),종합보정값!$QE:$QE,0))="","",INDEX(종합보정값!$QF:$QF,MATCH(SUBSTITUTE($B1238,"인문1","인문2"),종합보정값!$QE:$QE,0))+종합보정값!QF$10-종합보정값!QF$39),"")</f>
        <v/>
      </c>
      <c r="Q1238" s="89" t="str">
        <f>IF(P1238="","",P1238+종합보정값!QG$18)</f>
        <v/>
      </c>
    </row>
    <row r="1239" spans="2:17">
      <c r="B1239" s="84" t="s">
        <v>2640</v>
      </c>
      <c r="C1239" s="85" t="str">
        <f>IF(D1239="","",D1239+종합보정값!QF$14)</f>
        <v/>
      </c>
      <c r="D1239" s="85" t="str">
        <f>IFERROR(IF(INDEX(종합보정값!$QF:$QF,MATCH($B1239,종합보정값!$QE:$QE,0))="","",INDEX(종합보정값!$QF:$QF,MATCH($B1239,종합보정값!$QE:$QE,0))+IF(INDEX(종합보정값!$QH:$QH,MATCH($B1239,종합보정값!$QE:$QE,0))="인문",종합보정값!QF$6,종합보정값!QG$6)),"")</f>
        <v/>
      </c>
      <c r="E1239" s="85" t="str">
        <f>IF(D1239="","",D1239+종합보정값!QG$14)</f>
        <v/>
      </c>
      <c r="F1239" s="86" t="str">
        <f>IF(G1239="","",G1239+종합보정값!QF$15)</f>
        <v/>
      </c>
      <c r="G1239" s="86" t="str">
        <f>IFERROR(IF(INDEX(종합보정값!$QF:$QF,MATCH($B1239,종합보정값!$QE:$QE,0))="","",INDEX(종합보정값!$QF:$QF,MATCH($B1239,종합보정값!$QE:$QE,0))+IF(INDEX(종합보정값!$QH:$QH,MATCH($B1239,종합보정값!$QE:$QE,0))="인문",종합보정값!QF$7,종합보정값!QG$7)),"")</f>
        <v/>
      </c>
      <c r="H1239" s="86" t="str">
        <f>IF(G1239="","",G1239+종합보정값!QG$15)</f>
        <v/>
      </c>
      <c r="I1239" s="87" t="str">
        <f>IF(J1239="","",J1239+종합보정값!QF$16)</f>
        <v/>
      </c>
      <c r="J1239" s="87" t="str">
        <f>IFERROR(IF(INDEX(종합보정값!$QF:$QF,MATCH($B1239,종합보정값!$QE:$QE,0))="","",INDEX(종합보정값!$QF:$QF,MATCH($B1239,종합보정값!$QE:$QE,0))+IF(INDEX(종합보정값!$QH:$QH,MATCH($B1239,종합보정값!$QE:$QE,0))="인문",종합보정값!QF$8,종합보정값!QG$8)),"")</f>
        <v/>
      </c>
      <c r="K1239" s="87" t="str">
        <f>IF(J1239="","",J1239+종합보정값!QG$16)</f>
        <v/>
      </c>
      <c r="L1239" s="88" t="str">
        <f>IF(M1239="","",M1239+종합보정값!QF$17)</f>
        <v/>
      </c>
      <c r="M1239" s="88" t="str">
        <f>IFERROR(IF(INDEX(종합보정값!$QF:$QF,MATCH($B1239,종합보정값!$QE:$QE,0))="","",INDEX(종합보정값!$QF:$QF,MATCH($B1239,종합보정값!$QE:$QE,0))+IF(INDEX(종합보정값!$QH:$QH,MATCH($B1239,종합보정값!$QE:$QE,0))="인문",종합보정값!QF$9,종합보정값!QG$9)),"")</f>
        <v/>
      </c>
      <c r="N1239" s="88" t="str">
        <f>IF(M1239="","",M1239+종합보정값!QG$17)</f>
        <v/>
      </c>
      <c r="O1239" s="89" t="str">
        <f>IF(P1239="","",P1239+종합보정값!QF$18)</f>
        <v/>
      </c>
      <c r="P1239" s="89" t="str">
        <f>IFERROR(IF(INDEX(종합보정값!$QF:$QF,MATCH($B1239,종합보정값!$QE:$QE,0))="","",INDEX(종합보정값!$QF:$QF,MATCH($B1239,종합보정값!$QE:$QE,0))+IF(INDEX(종합보정값!$QH:$QH,MATCH($B1239,종합보정값!$QE:$QE,0))="인문",종합보정값!QF$10,종합보정값!QG$10)),"")</f>
        <v/>
      </c>
      <c r="Q1239" s="89" t="str">
        <f>IF(P1239="","",P1239+종합보정값!QG$18)</f>
        <v/>
      </c>
    </row>
    <row r="1240" spans="2:17">
      <c r="B1240" s="84" t="s">
        <v>2641</v>
      </c>
      <c r="C1240" s="85" t="str">
        <f>IF(D1240="","",D1240+종합보정값!QF$14)</f>
        <v/>
      </c>
      <c r="D1240" s="85" t="str">
        <f>IFERROR(IF(INDEX(종합보정값!$QF:$QF,MATCH(SUBSTITUTE($B1240,"인문3","인문2"),종합보정값!$QE:$QE,0))="","",INDEX(종합보정값!$QF:$QF,MATCH(SUBSTITUTE($B1240,"인문3","인문2"),종합보정값!$QE:$QE,0))+종합보정값!QF$6+종합보정값!QF$35),"")</f>
        <v/>
      </c>
      <c r="E1240" s="85" t="str">
        <f>IF(D1240="","",D1240+종합보정값!QG$14)</f>
        <v/>
      </c>
      <c r="F1240" s="86" t="str">
        <f>IF(G1240="","",G1240+종합보정값!QF$15)</f>
        <v/>
      </c>
      <c r="G1240" s="86" t="str">
        <f>IFERROR(IF(INDEX(종합보정값!$QF:$QF,MATCH(SUBSTITUTE($B1240,"인문3","인문2"),종합보정값!$QE:$QE,0))="","",INDEX(종합보정값!$QF:$QF,MATCH(SUBSTITUTE($B1240,"인문3","인문2"),종합보정값!$QE:$QE,0))+종합보정값!QF$7+종합보정값!QF$36),"")</f>
        <v/>
      </c>
      <c r="H1240" s="86" t="str">
        <f>IF(G1240="","",G1240+종합보정값!QG$15)</f>
        <v/>
      </c>
      <c r="I1240" s="87" t="str">
        <f>IF(J1240="","",J1240+종합보정값!QF$16)</f>
        <v/>
      </c>
      <c r="J1240" s="87" t="str">
        <f>IFERROR(IF(INDEX(종합보정값!$QF:$QF,MATCH(SUBSTITUTE($B1240,"인문3","인문2"),종합보정값!$QE:$QE,0))="","",INDEX(종합보정값!$QF:$QF,MATCH(SUBSTITUTE($B1240,"인문3","인문2"),종합보정값!$QE:$QE,0))+종합보정값!QF$8+종합보정값!QF$37),"")</f>
        <v/>
      </c>
      <c r="K1240" s="87" t="str">
        <f>IF(J1240="","",J1240+종합보정값!QG$16)</f>
        <v/>
      </c>
      <c r="L1240" s="88" t="str">
        <f>IF(M1240="","",M1240+종합보정값!QF$17)</f>
        <v/>
      </c>
      <c r="M1240" s="88" t="str">
        <f>IFERROR(IF(INDEX(종합보정값!$QF:$QF,MATCH(SUBSTITUTE($B1240,"인문3","인문2"),종합보정값!$QE:$QE,0))="","",INDEX(종합보정값!$QF:$QF,MATCH(SUBSTITUTE($B1240,"인문3","인문2"),종합보정값!$QE:$QE,0))+종합보정값!QF$9+종합보정값!QF$38),"")</f>
        <v/>
      </c>
      <c r="N1240" s="88" t="str">
        <f>IF(M1240="","",M1240+종합보정값!QG$17)</f>
        <v/>
      </c>
      <c r="O1240" s="89" t="str">
        <f>IF(P1240="","",P1240+종합보정값!QF$18)</f>
        <v/>
      </c>
      <c r="P1240" s="89" t="str">
        <f>IFERROR(IF(INDEX(종합보정값!$QF:$QF,MATCH(SUBSTITUTE($B1240,"인문3","인문2"),종합보정값!$QE:$QE,0))="","",INDEX(종합보정값!$QF:$QF,MATCH(SUBSTITUTE($B1240,"인문3","인문2"),종합보정값!$QE:$QE,0))+종합보정값!QF$10+종합보정값!QF$39),"")</f>
        <v/>
      </c>
      <c r="Q1240" s="89" t="str">
        <f>IF(P1240="","",P1240+종합보정값!QG$18)</f>
        <v/>
      </c>
    </row>
    <row r="1241" spans="2:17">
      <c r="B1241" s="84" t="s">
        <v>2642</v>
      </c>
      <c r="C1241" s="85" t="str">
        <f>IF(D1241="","",D1241+종합보정값!QF$14)</f>
        <v/>
      </c>
      <c r="D1241" s="85" t="str">
        <f>IFERROR(IF(INDEX(종합보정값!$QF:$QF,MATCH(SUBSTITUTE($B1241,"자연1","자연2"),종합보정값!$QE:$QE,0))="","",INDEX(종합보정값!$QF:$QF,MATCH(SUBSTITUTE($B1241,"자연1","자연2"),종합보정값!$QE:$QE,0))+종합보정값!QG$6-종합보정값!QG$35),"")</f>
        <v/>
      </c>
      <c r="E1241" s="85" t="str">
        <f>IF(D1241="","",D1241+종합보정값!QG$14)</f>
        <v/>
      </c>
      <c r="F1241" s="86" t="str">
        <f>IF(G1241="","",G1241+종합보정값!QF$15)</f>
        <v/>
      </c>
      <c r="G1241" s="86" t="str">
        <f>IFERROR(IF(INDEX(종합보정값!$QF:$QF,MATCH(SUBSTITUTE($B1241,"자연1","자연2"),종합보정값!$QE:$QE,0))="","",INDEX(종합보정값!$QF:$QF,MATCH(SUBSTITUTE($B1241,"자연1","자연2"),종합보정값!$QE:$QE,0))+종합보정값!QG$7-종합보정값!QG$36),"")</f>
        <v/>
      </c>
      <c r="H1241" s="86" t="str">
        <f>IF(G1241="","",G1241+종합보정값!QG$15)</f>
        <v/>
      </c>
      <c r="I1241" s="87" t="str">
        <f>IF(J1241="","",J1241+종합보정값!QF$16)</f>
        <v/>
      </c>
      <c r="J1241" s="87" t="str">
        <f>IFERROR(IF(INDEX(종합보정값!$QF:$QF,MATCH(SUBSTITUTE($B1241,"자연1","자연2"),종합보정값!$QE:$QE,0))="","",INDEX(종합보정값!$QF:$QF,MATCH(SUBSTITUTE($B1241,"자연1","자연2"),종합보정값!$QE:$QE,0))+종합보정값!QG$8-종합보정값!QG$37),"")</f>
        <v/>
      </c>
      <c r="K1241" s="87" t="str">
        <f>IF(J1241="","",J1241+종합보정값!QG$16)</f>
        <v/>
      </c>
      <c r="L1241" s="88" t="str">
        <f>IF(M1241="","",M1241+종합보정값!QF$17)</f>
        <v/>
      </c>
      <c r="M1241" s="88" t="str">
        <f>IFERROR(IF(INDEX(종합보정값!$QF:$QF,MATCH(SUBSTITUTE($B1241,"자연1","자연2"),종합보정값!$QE:$QE,0))="","",INDEX(종합보정값!$QF:$QF,MATCH(SUBSTITUTE($B1241,"자연1","자연2"),종합보정값!$QE:$QE,0))+종합보정값!QG$9-종합보정값!QG$38),"")</f>
        <v/>
      </c>
      <c r="N1241" s="88" t="str">
        <f>IF(M1241="","",M1241+종합보정값!QG$17)</f>
        <v/>
      </c>
      <c r="O1241" s="89" t="str">
        <f>IF(P1241="","",P1241+종합보정값!QF$18)</f>
        <v/>
      </c>
      <c r="P1241" s="89" t="str">
        <f>IFERROR(IF(INDEX(종합보정값!$QF:$QF,MATCH(SUBSTITUTE($B1241,"자연1","자연2"),종합보정값!$QE:$QE,0))="","",INDEX(종합보정값!$QF:$QF,MATCH(SUBSTITUTE($B1241,"자연1","자연2"),종합보정값!$QE:$QE,0))+종합보정값!QG$10-종합보정값!QG$39),"")</f>
        <v/>
      </c>
      <c r="Q1241" s="89" t="str">
        <f>IF(P1241="","",P1241+종합보정값!QG$18)</f>
        <v/>
      </c>
    </row>
    <row r="1242" spans="2:17">
      <c r="B1242" s="84" t="s">
        <v>2643</v>
      </c>
      <c r="C1242" s="85" t="str">
        <f>IF(D1242="","",D1242+종합보정값!QF$14)</f>
        <v/>
      </c>
      <c r="D1242" s="85" t="str">
        <f>IFERROR(IF(INDEX(종합보정값!$QF:$QF,MATCH($B1242,종합보정값!$QE:$QE,0))="","",INDEX(종합보정값!$QF:$QF,MATCH($B1242,종합보정값!$QE:$QE,0))+IF(INDEX(종합보정값!$QH:$QH,MATCH($B1242,종합보정값!$QE:$QE,0))="인문",종합보정값!QF$6,종합보정값!QG$6)),"")</f>
        <v/>
      </c>
      <c r="E1242" s="85" t="str">
        <f>IF(D1242="","",D1242+종합보정값!QG$14)</f>
        <v/>
      </c>
      <c r="F1242" s="86" t="str">
        <f>IF(G1242="","",G1242+종합보정값!QF$15)</f>
        <v/>
      </c>
      <c r="G1242" s="86" t="str">
        <f>IFERROR(IF(INDEX(종합보정값!$QF:$QF,MATCH($B1242,종합보정값!$QE:$QE,0))="","",INDEX(종합보정값!$QF:$QF,MATCH($B1242,종합보정값!$QE:$QE,0))+IF(INDEX(종합보정값!$QH:$QH,MATCH($B1242,종합보정값!$QE:$QE,0))="인문",종합보정값!QF$7,종합보정값!QG$7)),"")</f>
        <v/>
      </c>
      <c r="H1242" s="86" t="str">
        <f>IF(G1242="","",G1242+종합보정값!QG$15)</f>
        <v/>
      </c>
      <c r="I1242" s="87" t="str">
        <f>IF(J1242="","",J1242+종합보정값!QF$16)</f>
        <v/>
      </c>
      <c r="J1242" s="87" t="str">
        <f>IFERROR(IF(INDEX(종합보정값!$QF:$QF,MATCH($B1242,종합보정값!$QE:$QE,0))="","",INDEX(종합보정값!$QF:$QF,MATCH($B1242,종합보정값!$QE:$QE,0))+IF(INDEX(종합보정값!$QH:$QH,MATCH($B1242,종합보정값!$QE:$QE,0))="인문",종합보정값!QF$8,종합보정값!QG$8)),"")</f>
        <v/>
      </c>
      <c r="K1242" s="87" t="str">
        <f>IF(J1242="","",J1242+종합보정값!QG$16)</f>
        <v/>
      </c>
      <c r="L1242" s="88" t="str">
        <f>IF(M1242="","",M1242+종합보정값!QF$17)</f>
        <v/>
      </c>
      <c r="M1242" s="88" t="str">
        <f>IFERROR(IF(INDEX(종합보정값!$QF:$QF,MATCH($B1242,종합보정값!$QE:$QE,0))="","",INDEX(종합보정값!$QF:$QF,MATCH($B1242,종합보정값!$QE:$QE,0))+IF(INDEX(종합보정값!$QH:$QH,MATCH($B1242,종합보정값!$QE:$QE,0))="인문",종합보정값!QF$9,종합보정값!QG$9)),"")</f>
        <v/>
      </c>
      <c r="N1242" s="88" t="str">
        <f>IF(M1242="","",M1242+종합보정값!QG$17)</f>
        <v/>
      </c>
      <c r="O1242" s="89" t="str">
        <f>IF(P1242="","",P1242+종합보정값!QF$18)</f>
        <v/>
      </c>
      <c r="P1242" s="89" t="str">
        <f>IFERROR(IF(INDEX(종합보정값!$QF:$QF,MATCH($B1242,종합보정값!$QE:$QE,0))="","",INDEX(종합보정값!$QF:$QF,MATCH($B1242,종합보정값!$QE:$QE,0))+IF(INDEX(종합보정값!$QH:$QH,MATCH($B1242,종합보정값!$QE:$QE,0))="인문",종합보정값!QF$10,종합보정값!QG$10)),"")</f>
        <v/>
      </c>
      <c r="Q1242" s="89" t="str">
        <f>IF(P1242="","",P1242+종합보정값!QG$18)</f>
        <v/>
      </c>
    </row>
    <row r="1243" spans="2:17">
      <c r="B1243" s="84" t="s">
        <v>2644</v>
      </c>
      <c r="C1243" s="85" t="str">
        <f>IF(D1243="","",D1243+종합보정값!QF$14)</f>
        <v/>
      </c>
      <c r="D1243" s="85" t="str">
        <f>IFERROR(IF(INDEX(종합보정값!$QF:$QF,MATCH(SUBSTITUTE($B1243,"자연3","자연2"),종합보정값!$QE:$QE,0))="","",INDEX(종합보정값!$QF:$QF,MATCH(SUBSTITUTE($B1243,"자연3","자연2"),종합보정값!$QE:$QE,0))+종합보정값!QG$6+종합보정값!QG$35),"")</f>
        <v/>
      </c>
      <c r="E1243" s="85" t="str">
        <f>IF(D1243="","",D1243+종합보정값!QG$14)</f>
        <v/>
      </c>
      <c r="F1243" s="86" t="str">
        <f>IF(G1243="","",G1243+종합보정값!QF$15)</f>
        <v/>
      </c>
      <c r="G1243" s="86" t="str">
        <f>IFERROR(IF(INDEX(종합보정값!$QF:$QF,MATCH(SUBSTITUTE($B1243,"자연3","자연2"),종합보정값!$QE:$QE,0))="","",INDEX(종합보정값!$QF:$QF,MATCH(SUBSTITUTE($B1243,"자연3","자연2"),종합보정값!$QE:$QE,0))+종합보정값!QG$7+종합보정값!QG$36),"")</f>
        <v/>
      </c>
      <c r="H1243" s="86" t="str">
        <f>IF(G1243="","",G1243+종합보정값!QG$15)</f>
        <v/>
      </c>
      <c r="I1243" s="87" t="str">
        <f>IF(J1243="","",J1243+종합보정값!QF$16)</f>
        <v/>
      </c>
      <c r="J1243" s="87" t="str">
        <f>IFERROR(IF(INDEX(종합보정값!$QF:$QF,MATCH(SUBSTITUTE($B1243,"자연3","자연2"),종합보정값!$QE:$QE,0))="","",INDEX(종합보정값!$QF:$QF,MATCH(SUBSTITUTE($B1243,"자연3","자연2"),종합보정값!$QE:$QE,0))+종합보정값!QG$8+종합보정값!QG$37),"")</f>
        <v/>
      </c>
      <c r="K1243" s="87" t="str">
        <f>IF(J1243="","",J1243+종합보정값!QG$16)</f>
        <v/>
      </c>
      <c r="L1243" s="88" t="str">
        <f>IF(M1243="","",M1243+종합보정값!QF$17)</f>
        <v/>
      </c>
      <c r="M1243" s="88" t="str">
        <f>IFERROR(IF(INDEX(종합보정값!$QF:$QF,MATCH(SUBSTITUTE($B1243,"자연3","자연2"),종합보정값!$QE:$QE,0))="","",INDEX(종합보정값!$QF:$QF,MATCH(SUBSTITUTE($B1243,"자연3","자연2"),종합보정값!$QE:$QE,0))+종합보정값!QG$9+종합보정값!QG$38),"")</f>
        <v/>
      </c>
      <c r="N1243" s="88" t="str">
        <f>IF(M1243="","",M1243+종합보정값!QG$17)</f>
        <v/>
      </c>
      <c r="O1243" s="89" t="str">
        <f>IF(P1243="","",P1243+종합보정값!QF$18)</f>
        <v/>
      </c>
      <c r="P1243" s="89" t="str">
        <f>IFERROR(IF(INDEX(종합보정값!$QF:$QF,MATCH(SUBSTITUTE($B1243,"자연3","자연2"),종합보정값!$QE:$QE,0))="","",INDEX(종합보정값!$QF:$QF,MATCH(SUBSTITUTE($B1243,"자연3","자연2"),종합보정값!$QE:$QE,0))+종합보정값!QG$10+종합보정값!QG$39),"")</f>
        <v/>
      </c>
      <c r="Q1243" s="89" t="str">
        <f>IF(P1243="","",P1243+종합보정값!QG$18)</f>
        <v/>
      </c>
    </row>
    <row r="1244" spans="2:17">
      <c r="B1244" s="84" t="s">
        <v>2645</v>
      </c>
      <c r="C1244" s="85" t="str">
        <f>IF(D1244="","",D1244+종합보정값!QF$14)</f>
        <v/>
      </c>
      <c r="D1244" s="85" t="str">
        <f>IFERROR(IF(INDEX(종합보정값!$QF:$QF,MATCH($B1244,종합보정값!$QE:$QE,0))="","",INDEX(종합보정값!$QF:$QF,MATCH($B1244,종합보정값!$QE:$QE,0))+IF(INDEX(종합보정값!$QH:$QH,MATCH($B1244,종합보정값!$QE:$QE,0))="인문",종합보정값!QF$6,종합보정값!QG$6)),"")</f>
        <v/>
      </c>
      <c r="E1244" s="85" t="str">
        <f>IF(D1244="","",D1244+종합보정값!QG$14)</f>
        <v/>
      </c>
      <c r="F1244" s="86" t="str">
        <f>IF(G1244="","",G1244+종합보정값!QF$15)</f>
        <v/>
      </c>
      <c r="G1244" s="86" t="str">
        <f>IFERROR(IF(INDEX(종합보정값!$QF:$QF,MATCH($B1244,종합보정값!$QE:$QE,0))="","",INDEX(종합보정값!$QF:$QF,MATCH($B1244,종합보정값!$QE:$QE,0))+IF(INDEX(종합보정값!$QH:$QH,MATCH($B1244,종합보정값!$QE:$QE,0))="인문",종합보정값!QF$7,종합보정값!QG$7)),"")</f>
        <v/>
      </c>
      <c r="H1244" s="86" t="str">
        <f>IF(G1244="","",G1244+종합보정값!QG$15)</f>
        <v/>
      </c>
      <c r="I1244" s="87" t="str">
        <f>IF(J1244="","",J1244+종합보정값!QF$16)</f>
        <v/>
      </c>
      <c r="J1244" s="87" t="str">
        <f>IFERROR(IF(INDEX(종합보정값!$QF:$QF,MATCH($B1244,종합보정값!$QE:$QE,0))="","",INDEX(종합보정값!$QF:$QF,MATCH($B1244,종합보정값!$QE:$QE,0))+IF(INDEX(종합보정값!$QH:$QH,MATCH($B1244,종합보정값!$QE:$QE,0))="인문",종합보정값!QF$8,종합보정값!QG$8)),"")</f>
        <v/>
      </c>
      <c r="K1244" s="87" t="str">
        <f>IF(J1244="","",J1244+종합보정값!QG$16)</f>
        <v/>
      </c>
      <c r="L1244" s="88" t="str">
        <f>IF(M1244="","",M1244+종합보정값!QF$17)</f>
        <v/>
      </c>
      <c r="M1244" s="88" t="str">
        <f>IFERROR(IF(INDEX(종합보정값!$QF:$QF,MATCH($B1244,종합보정값!$QE:$QE,0))="","",INDEX(종합보정값!$QF:$QF,MATCH($B1244,종합보정값!$QE:$QE,0))+IF(INDEX(종합보정값!$QH:$QH,MATCH($B1244,종합보정값!$QE:$QE,0))="인문",종합보정값!QF$9,종합보정값!QG$9)),"")</f>
        <v/>
      </c>
      <c r="N1244" s="88" t="str">
        <f>IF(M1244="","",M1244+종합보정값!QG$17)</f>
        <v/>
      </c>
      <c r="O1244" s="89" t="str">
        <f>IF(P1244="","",P1244+종합보정값!QF$18)</f>
        <v/>
      </c>
      <c r="P1244" s="89" t="str">
        <f>IFERROR(IF(INDEX(종합보정값!$QF:$QF,MATCH($B1244,종합보정값!$QE:$QE,0))="","",INDEX(종합보정값!$QF:$QF,MATCH($B1244,종합보정값!$QE:$QE,0))+IF(INDEX(종합보정값!$QH:$QH,MATCH($B1244,종합보정값!$QE:$QE,0))="인문",종합보정값!QF$10,종합보정값!QG$10)),"")</f>
        <v/>
      </c>
      <c r="Q1244" s="89" t="str">
        <f>IF(P1244="","",P1244+종합보정값!QG$18)</f>
        <v/>
      </c>
    </row>
    <row r="1245" spans="2:17">
      <c r="B1245" s="84" t="s">
        <v>2646</v>
      </c>
      <c r="C1245" s="85" t="str">
        <f>IF(D1245="","",D1245+종합보정값!QF$14)</f>
        <v/>
      </c>
      <c r="D1245" s="85" t="str">
        <f>IFERROR(IF(INDEX(종합보정값!$QF:$QF,MATCH($B1245,종합보정값!$QE:$QE,0))="","",INDEX(종합보정값!$QF:$QF,MATCH($B1245,종합보정값!$QE:$QE,0))+IF(INDEX(종합보정값!$QH:$QH,MATCH($B1245,종합보정값!$QE:$QE,0))="인문",종합보정값!QF$6,종합보정값!QG$6)),"")</f>
        <v/>
      </c>
      <c r="E1245" s="85" t="str">
        <f>IF(D1245="","",D1245+종합보정값!QG$14)</f>
        <v/>
      </c>
      <c r="F1245" s="86" t="str">
        <f>IF(G1245="","",G1245+종합보정값!QF$15)</f>
        <v/>
      </c>
      <c r="G1245" s="86" t="str">
        <f>IFERROR(IF(INDEX(종합보정값!$QF:$QF,MATCH($B1245,종합보정값!$QE:$QE,0))="","",INDEX(종합보정값!$QF:$QF,MATCH($B1245,종합보정값!$QE:$QE,0))+IF(INDEX(종합보정값!$QH:$QH,MATCH($B1245,종합보정값!$QE:$QE,0))="인문",종합보정값!QF$7,종합보정값!QG$7)),"")</f>
        <v/>
      </c>
      <c r="H1245" s="86" t="str">
        <f>IF(G1245="","",G1245+종합보정값!QG$15)</f>
        <v/>
      </c>
      <c r="I1245" s="87" t="str">
        <f>IF(J1245="","",J1245+종합보정값!QF$16)</f>
        <v/>
      </c>
      <c r="J1245" s="87" t="str">
        <f>IFERROR(IF(INDEX(종합보정값!$QF:$QF,MATCH($B1245,종합보정값!$QE:$QE,0))="","",INDEX(종합보정값!$QF:$QF,MATCH($B1245,종합보정값!$QE:$QE,0))+IF(INDEX(종합보정값!$QH:$QH,MATCH($B1245,종합보정값!$QE:$QE,0))="인문",종합보정값!QF$8,종합보정값!QG$8)),"")</f>
        <v/>
      </c>
      <c r="K1245" s="87" t="str">
        <f>IF(J1245="","",J1245+종합보정값!QG$16)</f>
        <v/>
      </c>
      <c r="L1245" s="88" t="str">
        <f>IF(M1245="","",M1245+종합보정값!QF$17)</f>
        <v/>
      </c>
      <c r="M1245" s="88" t="str">
        <f>IFERROR(IF(INDEX(종합보정값!$QF:$QF,MATCH($B1245,종합보정값!$QE:$QE,0))="","",INDEX(종합보정값!$QF:$QF,MATCH($B1245,종합보정값!$QE:$QE,0))+IF(INDEX(종합보정값!$QH:$QH,MATCH($B1245,종합보정값!$QE:$QE,0))="인문",종합보정값!QF$9,종합보정값!QG$9)),"")</f>
        <v/>
      </c>
      <c r="N1245" s="88" t="str">
        <f>IF(M1245="","",M1245+종합보정값!QG$17)</f>
        <v/>
      </c>
      <c r="O1245" s="89" t="str">
        <f>IF(P1245="","",P1245+종합보정값!QF$18)</f>
        <v/>
      </c>
      <c r="P1245" s="89" t="str">
        <f>IFERROR(IF(INDEX(종합보정값!$QF:$QF,MATCH($B1245,종합보정값!$QE:$QE,0))="","",INDEX(종합보정값!$QF:$QF,MATCH($B1245,종합보정값!$QE:$QE,0))+IF(INDEX(종합보정값!$QH:$QH,MATCH($B1245,종합보정값!$QE:$QE,0))="인문",종합보정값!QF$10,종합보정값!QG$10)),"")</f>
        <v/>
      </c>
      <c r="Q1245" s="89" t="str">
        <f>IF(P1245="","",P1245+종합보정값!QG$18)</f>
        <v/>
      </c>
    </row>
    <row r="1246" spans="2:17">
      <c r="B1246" s="84" t="s">
        <v>2647</v>
      </c>
      <c r="C1246" s="85" t="str">
        <f>IF(D1246="","",D1246+종합보정값!QF$14)</f>
        <v/>
      </c>
      <c r="D1246" s="85" t="str">
        <f>IFERROR(IF(INDEX(종합보정값!$QF:$QF,MATCH($B1246,종합보정값!$QE:$QE,0))="","",INDEX(종합보정값!$QF:$QF,MATCH($B1246,종합보정값!$QE:$QE,0))+IF(INDEX(종합보정값!$QH:$QH,MATCH($B1246,종합보정값!$QE:$QE,0))="인문",종합보정값!QF$6,종합보정값!QG$6)),"")</f>
        <v/>
      </c>
      <c r="E1246" s="85" t="str">
        <f>IF(D1246="","",D1246+종합보정값!QG$14)</f>
        <v/>
      </c>
      <c r="F1246" s="86" t="str">
        <f>IF(G1246="","",G1246+종합보정값!QF$15)</f>
        <v/>
      </c>
      <c r="G1246" s="86" t="str">
        <f>IFERROR(IF(INDEX(종합보정값!$QF:$QF,MATCH($B1246,종합보정값!$QE:$QE,0))="","",INDEX(종합보정값!$QF:$QF,MATCH($B1246,종합보정값!$QE:$QE,0))+IF(INDEX(종합보정값!$QH:$QH,MATCH($B1246,종합보정값!$QE:$QE,0))="인문",종합보정값!QF$7,종합보정값!QG$7)),"")</f>
        <v/>
      </c>
      <c r="H1246" s="86" t="str">
        <f>IF(G1246="","",G1246+종합보정값!QG$15)</f>
        <v/>
      </c>
      <c r="I1246" s="87" t="str">
        <f>IF(J1246="","",J1246+종합보정값!QF$16)</f>
        <v/>
      </c>
      <c r="J1246" s="87" t="str">
        <f>IFERROR(IF(INDEX(종합보정값!$QF:$QF,MATCH($B1246,종합보정값!$QE:$QE,0))="","",INDEX(종합보정값!$QF:$QF,MATCH($B1246,종합보정값!$QE:$QE,0))+IF(INDEX(종합보정값!$QH:$QH,MATCH($B1246,종합보정값!$QE:$QE,0))="인문",종합보정값!QF$8,종합보정값!QG$8)),"")</f>
        <v/>
      </c>
      <c r="K1246" s="87" t="str">
        <f>IF(J1246="","",J1246+종합보정값!QG$16)</f>
        <v/>
      </c>
      <c r="L1246" s="88" t="str">
        <f>IF(M1246="","",M1246+종합보정값!QF$17)</f>
        <v/>
      </c>
      <c r="M1246" s="88" t="str">
        <f>IFERROR(IF(INDEX(종합보정값!$QF:$QF,MATCH($B1246,종합보정값!$QE:$QE,0))="","",INDEX(종합보정값!$QF:$QF,MATCH($B1246,종합보정값!$QE:$QE,0))+IF(INDEX(종합보정값!$QH:$QH,MATCH($B1246,종합보정값!$QE:$QE,0))="인문",종합보정값!QF$9,종합보정값!QG$9)),"")</f>
        <v/>
      </c>
      <c r="N1246" s="88" t="str">
        <f>IF(M1246="","",M1246+종합보정값!QG$17)</f>
        <v/>
      </c>
      <c r="O1246" s="89" t="str">
        <f>IF(P1246="","",P1246+종합보정값!QF$18)</f>
        <v/>
      </c>
      <c r="P1246" s="89" t="str">
        <f>IFERROR(IF(INDEX(종합보정값!$QF:$QF,MATCH($B1246,종합보정값!$QE:$QE,0))="","",INDEX(종합보정값!$QF:$QF,MATCH($B1246,종합보정값!$QE:$QE,0))+IF(INDEX(종합보정값!$QH:$QH,MATCH($B1246,종합보정값!$QE:$QE,0))="인문",종합보정값!QF$10,종합보정값!QG$10)),"")</f>
        <v/>
      </c>
      <c r="Q1246" s="89" t="str">
        <f>IF(P1246="","",P1246+종합보정값!QG$18)</f>
        <v/>
      </c>
    </row>
    <row r="1247" spans="2:17">
      <c r="B1247" s="84" t="s">
        <v>2648</v>
      </c>
      <c r="C1247" s="85" t="str">
        <f>IF(D1247="","",D1247+종합보정값!QF$14)</f>
        <v/>
      </c>
      <c r="D1247" s="85" t="str">
        <f>IFERROR(IF(INDEX(종합보정값!$QF:$QF,MATCH($B1247,종합보정값!$QE:$QE,0))="","",INDEX(종합보정값!$QF:$QF,MATCH($B1247,종합보정값!$QE:$QE,0))+IF(INDEX(종합보정값!$QH:$QH,MATCH($B1247,종합보정값!$QE:$QE,0))="인문",종합보정값!QF$6,종합보정값!QG$6)),"")</f>
        <v/>
      </c>
      <c r="E1247" s="85" t="str">
        <f>IF(D1247="","",D1247+종합보정값!QG$14)</f>
        <v/>
      </c>
      <c r="F1247" s="86" t="str">
        <f>IF(G1247="","",G1247+종합보정값!QF$15)</f>
        <v/>
      </c>
      <c r="G1247" s="86" t="str">
        <f>IFERROR(IF(INDEX(종합보정값!$QF:$QF,MATCH($B1247,종합보정값!$QE:$QE,0))="","",INDEX(종합보정값!$QF:$QF,MATCH($B1247,종합보정값!$QE:$QE,0))+IF(INDEX(종합보정값!$QH:$QH,MATCH($B1247,종합보정값!$QE:$QE,0))="인문",종합보정값!QF$7,종합보정값!QG$7)),"")</f>
        <v/>
      </c>
      <c r="H1247" s="86" t="str">
        <f>IF(G1247="","",G1247+종합보정값!QG$15)</f>
        <v/>
      </c>
      <c r="I1247" s="87" t="str">
        <f>IF(J1247="","",J1247+종합보정값!QF$16)</f>
        <v/>
      </c>
      <c r="J1247" s="87" t="str">
        <f>IFERROR(IF(INDEX(종합보정값!$QF:$QF,MATCH($B1247,종합보정값!$QE:$QE,0))="","",INDEX(종합보정값!$QF:$QF,MATCH($B1247,종합보정값!$QE:$QE,0))+IF(INDEX(종합보정값!$QH:$QH,MATCH($B1247,종합보정값!$QE:$QE,0))="인문",종합보정값!QF$8,종합보정값!QG$8)),"")</f>
        <v/>
      </c>
      <c r="K1247" s="87" t="str">
        <f>IF(J1247="","",J1247+종합보정값!QG$16)</f>
        <v/>
      </c>
      <c r="L1247" s="88" t="str">
        <f>IF(M1247="","",M1247+종합보정값!QF$17)</f>
        <v/>
      </c>
      <c r="M1247" s="88" t="str">
        <f>IFERROR(IF(INDEX(종합보정값!$QF:$QF,MATCH($B1247,종합보정값!$QE:$QE,0))="","",INDEX(종합보정값!$QF:$QF,MATCH($B1247,종합보정값!$QE:$QE,0))+IF(INDEX(종합보정값!$QH:$QH,MATCH($B1247,종합보정값!$QE:$QE,0))="인문",종합보정값!QF$9,종합보정값!QG$9)),"")</f>
        <v/>
      </c>
      <c r="N1247" s="88" t="str">
        <f>IF(M1247="","",M1247+종합보정값!QG$17)</f>
        <v/>
      </c>
      <c r="O1247" s="89" t="str">
        <f>IF(P1247="","",P1247+종합보정값!QF$18)</f>
        <v/>
      </c>
      <c r="P1247" s="89" t="str">
        <f>IFERROR(IF(INDEX(종합보정값!$QF:$QF,MATCH($B1247,종합보정값!$QE:$QE,0))="","",INDEX(종합보정값!$QF:$QF,MATCH($B1247,종합보정값!$QE:$QE,0))+IF(INDEX(종합보정값!$QH:$QH,MATCH($B1247,종합보정값!$QE:$QE,0))="인문",종합보정값!QF$10,종합보정값!QG$10)),"")</f>
        <v/>
      </c>
      <c r="Q1247" s="89" t="str">
        <f>IF(P1247="","",P1247+종합보정값!QG$18)</f>
        <v/>
      </c>
    </row>
    <row r="1249" spans="2:17">
      <c r="B1249" s="159" t="s">
        <v>2649</v>
      </c>
      <c r="C1249" s="154"/>
      <c r="D1249" s="154"/>
      <c r="E1249" s="154"/>
      <c r="F1249" s="154"/>
      <c r="G1249" s="154"/>
      <c r="H1249" s="154"/>
      <c r="I1249" s="154"/>
      <c r="J1249" s="154"/>
      <c r="K1249" s="154"/>
      <c r="L1249" s="154"/>
      <c r="M1249" s="154"/>
      <c r="N1249" s="154"/>
      <c r="O1249" s="154"/>
      <c r="P1249" s="154"/>
      <c r="Q1249" s="155"/>
    </row>
    <row r="1250" spans="2:17">
      <c r="B1250" s="78"/>
      <c r="C1250" s="163" t="s">
        <v>1862</v>
      </c>
      <c r="D1250" s="154"/>
      <c r="E1250" s="155"/>
      <c r="F1250" s="161" t="s">
        <v>1863</v>
      </c>
      <c r="G1250" s="154"/>
      <c r="H1250" s="155"/>
      <c r="I1250" s="162" t="s">
        <v>1864</v>
      </c>
      <c r="J1250" s="154"/>
      <c r="K1250" s="155"/>
      <c r="L1250" s="156" t="s">
        <v>1865</v>
      </c>
      <c r="M1250" s="154"/>
      <c r="N1250" s="155"/>
      <c r="O1250" s="157" t="s">
        <v>1866</v>
      </c>
      <c r="P1250" s="154"/>
      <c r="Q1250" s="155"/>
    </row>
    <row r="1251" spans="2:17">
      <c r="B1251" s="78" t="s">
        <v>1869</v>
      </c>
      <c r="C1251" s="79" t="s">
        <v>19</v>
      </c>
      <c r="D1251" s="79" t="s">
        <v>20</v>
      </c>
      <c r="E1251" s="79" t="s">
        <v>21</v>
      </c>
      <c r="F1251" s="80" t="s">
        <v>19</v>
      </c>
      <c r="G1251" s="80" t="s">
        <v>20</v>
      </c>
      <c r="H1251" s="80" t="s">
        <v>21</v>
      </c>
      <c r="I1251" s="81" t="s">
        <v>19</v>
      </c>
      <c r="J1251" s="81" t="s">
        <v>20</v>
      </c>
      <c r="K1251" s="81" t="s">
        <v>21</v>
      </c>
      <c r="L1251" s="82" t="s">
        <v>19</v>
      </c>
      <c r="M1251" s="82" t="s">
        <v>20</v>
      </c>
      <c r="N1251" s="82" t="s">
        <v>21</v>
      </c>
      <c r="O1251" s="83" t="s">
        <v>19</v>
      </c>
      <c r="P1251" s="83" t="s">
        <v>20</v>
      </c>
      <c r="Q1251" s="83" t="s">
        <v>21</v>
      </c>
    </row>
    <row r="1252" spans="2:17">
      <c r="B1252" s="84" t="s">
        <v>2650</v>
      </c>
      <c r="C1252" s="85" t="str">
        <f>IF(D1252="","",D1252+종합보정값!QK$14)</f>
        <v/>
      </c>
      <c r="D1252" s="85" t="str">
        <f>IFERROR(IF(INDEX(종합보정값!$QK:$QK,MATCH(SUBSTITUTE($B1252,"인문1","인문2"),종합보정값!$QJ:$QJ,0))="","",INDEX(종합보정값!$QK:$QK,MATCH(SUBSTITUTE($B1252,"인문1","인문2"),종합보정값!$QJ:$QJ,0))+종합보정값!QK$6-종합보정값!QK$35),"")</f>
        <v/>
      </c>
      <c r="E1252" s="85" t="str">
        <f>IF(D1252="","",D1252+종합보정값!QL$14)</f>
        <v/>
      </c>
      <c r="F1252" s="86" t="str">
        <f>IF(G1252="","",G1252+종합보정값!QK$15)</f>
        <v/>
      </c>
      <c r="G1252" s="86" t="str">
        <f>IFERROR(IF(INDEX(종합보정값!$QK:$QK,MATCH(SUBSTITUTE($B1252,"인문1","인문2"),종합보정값!$QJ:$QJ,0))="","",INDEX(종합보정값!$QK:$QK,MATCH(SUBSTITUTE($B1252,"인문1","인문2"),종합보정값!$QJ:$QJ,0))+종합보정값!QK$7-종합보정값!QK$36),"")</f>
        <v/>
      </c>
      <c r="H1252" s="86" t="str">
        <f>IF(G1252="","",G1252+종합보정값!QL$15)</f>
        <v/>
      </c>
      <c r="I1252" s="87" t="str">
        <f>IF(J1252="","",J1252+종합보정값!QK$16)</f>
        <v/>
      </c>
      <c r="J1252" s="87" t="str">
        <f>IFERROR(IF(INDEX(종합보정값!$QK:$QK,MATCH(SUBSTITUTE($B1252,"인문1","인문2"),종합보정값!$QJ:$QJ,0))="","",INDEX(종합보정값!$QK:$QK,MATCH(SUBSTITUTE($B1252,"인문1","인문2"),종합보정값!$QJ:$QJ,0))+종합보정값!QK$8-종합보정값!QK$37),"")</f>
        <v/>
      </c>
      <c r="K1252" s="87" t="str">
        <f>IF(J1252="","",J1252+종합보정값!QL$16)</f>
        <v/>
      </c>
      <c r="L1252" s="88" t="str">
        <f>IF(M1252="","",M1252+종합보정값!QK$17)</f>
        <v/>
      </c>
      <c r="M1252" s="88" t="str">
        <f>IFERROR(IF(INDEX(종합보정값!$QK:$QK,MATCH(SUBSTITUTE($B1252,"인문1","인문2"),종합보정값!$QJ:$QJ,0))="","",INDEX(종합보정값!$QK:$QK,MATCH(SUBSTITUTE($B1252,"인문1","인문2"),종합보정값!$QJ:$QJ,0))+종합보정값!QK$9-종합보정값!QK$38),"")</f>
        <v/>
      </c>
      <c r="N1252" s="88" t="str">
        <f>IF(M1252="","",M1252+종합보정값!QL$17)</f>
        <v/>
      </c>
      <c r="O1252" s="89" t="str">
        <f>IF(P1252="","",P1252+종합보정값!QK$18)</f>
        <v/>
      </c>
      <c r="P1252" s="89" t="str">
        <f>IFERROR(IF(INDEX(종합보정값!$QK:$QK,MATCH(SUBSTITUTE($B1252,"인문1","인문2"),종합보정값!$QJ:$QJ,0))="","",INDEX(종합보정값!$QK:$QK,MATCH(SUBSTITUTE($B1252,"인문1","인문2"),종합보정값!$QJ:$QJ,0))+종합보정값!QK$10-종합보정값!QK$39),"")</f>
        <v/>
      </c>
      <c r="Q1252" s="89" t="str">
        <f>IF(P1252="","",P1252+종합보정값!QL$18)</f>
        <v/>
      </c>
    </row>
    <row r="1253" spans="2:17">
      <c r="B1253" s="84" t="s">
        <v>2651</v>
      </c>
      <c r="C1253" s="85" t="str">
        <f>IF(D1253="","",D1253+종합보정값!QK$14)</f>
        <v/>
      </c>
      <c r="D1253" s="85" t="str">
        <f>IFERROR(IF(INDEX(종합보정값!$QK:$QK,MATCH($B1253,종합보정값!$QJ:$QJ,0))="","",INDEX(종합보정값!$QK:$QK,MATCH($B1253,종합보정값!$QJ:$QJ,0))+IF(INDEX(종합보정값!$QM:$QM,MATCH($B1253,종합보정값!$QJ:$QJ,0))="인문",종합보정값!QK$6,종합보정값!QL$6)),"")</f>
        <v/>
      </c>
      <c r="E1253" s="85" t="str">
        <f>IF(D1253="","",D1253+종합보정값!QL$14)</f>
        <v/>
      </c>
      <c r="F1253" s="86" t="str">
        <f>IF(G1253="","",G1253+종합보정값!QK$15)</f>
        <v/>
      </c>
      <c r="G1253" s="86" t="str">
        <f>IFERROR(IF(INDEX(종합보정값!$QK:$QK,MATCH($B1253,종합보정값!$QJ:$QJ,0))="","",INDEX(종합보정값!$QK:$QK,MATCH($B1253,종합보정값!$QJ:$QJ,0))+IF(INDEX(종합보정값!$QM:$QM,MATCH($B1253,종합보정값!$QJ:$QJ,0))="인문",종합보정값!QK$7,종합보정값!QL$7)),"")</f>
        <v/>
      </c>
      <c r="H1253" s="86" t="str">
        <f>IF(G1253="","",G1253+종합보정값!QL$15)</f>
        <v/>
      </c>
      <c r="I1253" s="87" t="str">
        <f>IF(J1253="","",J1253+종합보정값!QK$16)</f>
        <v/>
      </c>
      <c r="J1253" s="87" t="str">
        <f>IFERROR(IF(INDEX(종합보정값!$QK:$QK,MATCH($B1253,종합보정값!$QJ:$QJ,0))="","",INDEX(종합보정값!$QK:$QK,MATCH($B1253,종합보정값!$QJ:$QJ,0))+IF(INDEX(종합보정값!$QM:$QM,MATCH($B1253,종합보정값!$QJ:$QJ,0))="인문",종합보정값!QK$8,종합보정값!QL$8)),"")</f>
        <v/>
      </c>
      <c r="K1253" s="87" t="str">
        <f>IF(J1253="","",J1253+종합보정값!QL$16)</f>
        <v/>
      </c>
      <c r="L1253" s="88" t="str">
        <f>IF(M1253="","",M1253+종합보정값!QK$17)</f>
        <v/>
      </c>
      <c r="M1253" s="88" t="str">
        <f>IFERROR(IF(INDEX(종합보정값!$QK:$QK,MATCH($B1253,종합보정값!$QJ:$QJ,0))="","",INDEX(종합보정값!$QK:$QK,MATCH($B1253,종합보정값!$QJ:$QJ,0))+IF(INDEX(종합보정값!$QM:$QM,MATCH($B1253,종합보정값!$QJ:$QJ,0))="인문",종합보정값!QK$9,종합보정값!QL$9)),"")</f>
        <v/>
      </c>
      <c r="N1253" s="88" t="str">
        <f>IF(M1253="","",M1253+종합보정값!QL$17)</f>
        <v/>
      </c>
      <c r="O1253" s="89" t="str">
        <f>IF(P1253="","",P1253+종합보정값!QK$18)</f>
        <v/>
      </c>
      <c r="P1253" s="89" t="str">
        <f>IFERROR(IF(INDEX(종합보정값!$QK:$QK,MATCH($B1253,종합보정값!$QJ:$QJ,0))="","",INDEX(종합보정값!$QK:$QK,MATCH($B1253,종합보정값!$QJ:$QJ,0))+IF(INDEX(종합보정값!$QM:$QM,MATCH($B1253,종합보정값!$QJ:$QJ,0))="인문",종합보정값!QK$10,종합보정값!QL$10)),"")</f>
        <v/>
      </c>
      <c r="Q1253" s="89" t="str">
        <f>IF(P1253="","",P1253+종합보정값!QL$18)</f>
        <v/>
      </c>
    </row>
    <row r="1254" spans="2:17">
      <c r="B1254" s="84" t="s">
        <v>2652</v>
      </c>
      <c r="C1254" s="85" t="str">
        <f>IF(D1254="","",D1254+종합보정값!QK$14)</f>
        <v/>
      </c>
      <c r="D1254" s="85" t="str">
        <f>IFERROR(IF(INDEX(종합보정값!$QK:$QK,MATCH(SUBSTITUTE($B1254,"인문3","인문2"),종합보정값!$QJ:$QJ,0))="","",INDEX(종합보정값!$QK:$QK,MATCH(SUBSTITUTE($B1254,"인문3","인문2"),종합보정값!$QJ:$QJ,0))+종합보정값!QK$6+종합보정값!QK$35),"")</f>
        <v/>
      </c>
      <c r="E1254" s="85" t="str">
        <f>IF(D1254="","",D1254+종합보정값!QL$14)</f>
        <v/>
      </c>
      <c r="F1254" s="86" t="str">
        <f>IF(G1254="","",G1254+종합보정값!QK$15)</f>
        <v/>
      </c>
      <c r="G1254" s="86" t="str">
        <f>IFERROR(IF(INDEX(종합보정값!$QK:$QK,MATCH(SUBSTITUTE($B1254,"인문3","인문2"),종합보정값!$QJ:$QJ,0))="","",INDEX(종합보정값!$QK:$QK,MATCH(SUBSTITUTE($B1254,"인문3","인문2"),종합보정값!$QJ:$QJ,0))+종합보정값!QK$7+종합보정값!QK$36),"")</f>
        <v/>
      </c>
      <c r="H1254" s="86" t="str">
        <f>IF(G1254="","",G1254+종합보정값!QL$15)</f>
        <v/>
      </c>
      <c r="I1254" s="87" t="str">
        <f>IF(J1254="","",J1254+종합보정값!QK$16)</f>
        <v/>
      </c>
      <c r="J1254" s="87" t="str">
        <f>IFERROR(IF(INDEX(종합보정값!$QK:$QK,MATCH(SUBSTITUTE($B1254,"인문3","인문2"),종합보정값!$QJ:$QJ,0))="","",INDEX(종합보정값!$QK:$QK,MATCH(SUBSTITUTE($B1254,"인문3","인문2"),종합보정값!$QJ:$QJ,0))+종합보정값!QK$8+종합보정값!QK$37),"")</f>
        <v/>
      </c>
      <c r="K1254" s="87" t="str">
        <f>IF(J1254="","",J1254+종합보정값!QL$16)</f>
        <v/>
      </c>
      <c r="L1254" s="88" t="str">
        <f>IF(M1254="","",M1254+종합보정값!QK$17)</f>
        <v/>
      </c>
      <c r="M1254" s="88" t="str">
        <f>IFERROR(IF(INDEX(종합보정값!$QK:$QK,MATCH(SUBSTITUTE($B1254,"인문3","인문2"),종합보정값!$QJ:$QJ,0))="","",INDEX(종합보정값!$QK:$QK,MATCH(SUBSTITUTE($B1254,"인문3","인문2"),종합보정값!$QJ:$QJ,0))+종합보정값!QK$9+종합보정값!QK$38),"")</f>
        <v/>
      </c>
      <c r="N1254" s="88" t="str">
        <f>IF(M1254="","",M1254+종합보정값!QL$17)</f>
        <v/>
      </c>
      <c r="O1254" s="89" t="str">
        <f>IF(P1254="","",P1254+종합보정값!QK$18)</f>
        <v/>
      </c>
      <c r="P1254" s="89" t="str">
        <f>IFERROR(IF(INDEX(종합보정값!$QK:$QK,MATCH(SUBSTITUTE($B1254,"인문3","인문2"),종합보정값!$QJ:$QJ,0))="","",INDEX(종합보정값!$QK:$QK,MATCH(SUBSTITUTE($B1254,"인문3","인문2"),종합보정값!$QJ:$QJ,0))+종합보정값!QK$10+종합보정값!QK$39),"")</f>
        <v/>
      </c>
      <c r="Q1254" s="89" t="str">
        <f>IF(P1254="","",P1254+종합보정값!QL$18)</f>
        <v/>
      </c>
    </row>
    <row r="1255" spans="2:17">
      <c r="B1255" s="84" t="s">
        <v>2653</v>
      </c>
      <c r="C1255" s="85" t="str">
        <f>IF(D1255="","",D1255+종합보정값!QK$14)</f>
        <v/>
      </c>
      <c r="D1255" s="85" t="str">
        <f>IFERROR(IF(INDEX(종합보정값!$QK:$QK,MATCH(SUBSTITUTE($B1255,"자연1","자연2"),종합보정값!$QJ:$QJ,0))="","",INDEX(종합보정값!$QK:$QK,MATCH(SUBSTITUTE($B1255,"자연1","자연2"),종합보정값!$QJ:$QJ,0))+종합보정값!QL$6-종합보정값!QL$35),"")</f>
        <v/>
      </c>
      <c r="E1255" s="85" t="str">
        <f>IF(D1255="","",D1255+종합보정값!QL$14)</f>
        <v/>
      </c>
      <c r="F1255" s="86" t="str">
        <f>IF(G1255="","",G1255+종합보정값!QK$15)</f>
        <v/>
      </c>
      <c r="G1255" s="86" t="str">
        <f>IFERROR(IF(INDEX(종합보정값!$QK:$QK,MATCH(SUBSTITUTE($B1255,"자연1","자연2"),종합보정값!$QJ:$QJ,0))="","",INDEX(종합보정값!$QK:$QK,MATCH(SUBSTITUTE($B1255,"자연1","자연2"),종합보정값!$QJ:$QJ,0))+종합보정값!QL$7-종합보정값!QL$36),"")</f>
        <v/>
      </c>
      <c r="H1255" s="86" t="str">
        <f>IF(G1255="","",G1255+종합보정값!QL$15)</f>
        <v/>
      </c>
      <c r="I1255" s="87" t="str">
        <f>IF(J1255="","",J1255+종합보정값!QK$16)</f>
        <v/>
      </c>
      <c r="J1255" s="87" t="str">
        <f>IFERROR(IF(INDEX(종합보정값!$QK:$QK,MATCH(SUBSTITUTE($B1255,"자연1","자연2"),종합보정값!$QJ:$QJ,0))="","",INDEX(종합보정값!$QK:$QK,MATCH(SUBSTITUTE($B1255,"자연1","자연2"),종합보정값!$QJ:$QJ,0))+종합보정값!QL$8-종합보정값!QL$37),"")</f>
        <v/>
      </c>
      <c r="K1255" s="87" t="str">
        <f>IF(J1255="","",J1255+종합보정값!QL$16)</f>
        <v/>
      </c>
      <c r="L1255" s="88" t="str">
        <f>IF(M1255="","",M1255+종합보정값!QK$17)</f>
        <v/>
      </c>
      <c r="M1255" s="88" t="str">
        <f>IFERROR(IF(INDEX(종합보정값!$QK:$QK,MATCH(SUBSTITUTE($B1255,"자연1","자연2"),종합보정값!$QJ:$QJ,0))="","",INDEX(종합보정값!$QK:$QK,MATCH(SUBSTITUTE($B1255,"자연1","자연2"),종합보정값!$QJ:$QJ,0))+종합보정값!QL$9-종합보정값!QL$38),"")</f>
        <v/>
      </c>
      <c r="N1255" s="88" t="str">
        <f>IF(M1255="","",M1255+종합보정값!QL$17)</f>
        <v/>
      </c>
      <c r="O1255" s="89" t="str">
        <f>IF(P1255="","",P1255+종합보정값!QK$18)</f>
        <v/>
      </c>
      <c r="P1255" s="89" t="str">
        <f>IFERROR(IF(INDEX(종합보정값!$QK:$QK,MATCH(SUBSTITUTE($B1255,"자연1","자연2"),종합보정값!$QJ:$QJ,0))="","",INDEX(종합보정값!$QK:$QK,MATCH(SUBSTITUTE($B1255,"자연1","자연2"),종합보정값!$QJ:$QJ,0))+종합보정값!QL$10-종합보정값!QL$39),"")</f>
        <v/>
      </c>
      <c r="Q1255" s="89" t="str">
        <f>IF(P1255="","",P1255+종합보정값!QL$18)</f>
        <v/>
      </c>
    </row>
    <row r="1256" spans="2:17">
      <c r="B1256" s="84" t="s">
        <v>2654</v>
      </c>
      <c r="C1256" s="85" t="str">
        <f>IF(D1256="","",D1256+종합보정값!QK$14)</f>
        <v/>
      </c>
      <c r="D1256" s="85" t="str">
        <f>IFERROR(IF(INDEX(종합보정값!$QK:$QK,MATCH($B1256,종합보정값!$QJ:$QJ,0))="","",INDEX(종합보정값!$QK:$QK,MATCH($B1256,종합보정값!$QJ:$QJ,0))+IF(INDEX(종합보정값!$QM:$QM,MATCH($B1256,종합보정값!$QJ:$QJ,0))="인문",종합보정값!QK$6,종합보정값!QL$6)),"")</f>
        <v/>
      </c>
      <c r="E1256" s="85" t="str">
        <f>IF(D1256="","",D1256+종합보정값!QL$14)</f>
        <v/>
      </c>
      <c r="F1256" s="86" t="str">
        <f>IF(G1256="","",G1256+종합보정값!QK$15)</f>
        <v/>
      </c>
      <c r="G1256" s="86" t="str">
        <f>IFERROR(IF(INDEX(종합보정값!$QK:$QK,MATCH($B1256,종합보정값!$QJ:$QJ,0))="","",INDEX(종합보정값!$QK:$QK,MATCH($B1256,종합보정값!$QJ:$QJ,0))+IF(INDEX(종합보정값!$QM:$QM,MATCH($B1256,종합보정값!$QJ:$QJ,0))="인문",종합보정값!QK$7,종합보정값!QL$7)),"")</f>
        <v/>
      </c>
      <c r="H1256" s="86" t="str">
        <f>IF(G1256="","",G1256+종합보정값!QL$15)</f>
        <v/>
      </c>
      <c r="I1256" s="87" t="str">
        <f>IF(J1256="","",J1256+종합보정값!QK$16)</f>
        <v/>
      </c>
      <c r="J1256" s="87" t="str">
        <f>IFERROR(IF(INDEX(종합보정값!$QK:$QK,MATCH($B1256,종합보정값!$QJ:$QJ,0))="","",INDEX(종합보정값!$QK:$QK,MATCH($B1256,종합보정값!$QJ:$QJ,0))+IF(INDEX(종합보정값!$QM:$QM,MATCH($B1256,종합보정값!$QJ:$QJ,0))="인문",종합보정값!QK$8,종합보정값!QL$8)),"")</f>
        <v/>
      </c>
      <c r="K1256" s="87" t="str">
        <f>IF(J1256="","",J1256+종합보정값!QL$16)</f>
        <v/>
      </c>
      <c r="L1256" s="88" t="str">
        <f>IF(M1256="","",M1256+종합보정값!QK$17)</f>
        <v/>
      </c>
      <c r="M1256" s="88" t="str">
        <f>IFERROR(IF(INDEX(종합보정값!$QK:$QK,MATCH($B1256,종합보정값!$QJ:$QJ,0))="","",INDEX(종합보정값!$QK:$QK,MATCH($B1256,종합보정값!$QJ:$QJ,0))+IF(INDEX(종합보정값!$QM:$QM,MATCH($B1256,종합보정값!$QJ:$QJ,0))="인문",종합보정값!QK$9,종합보정값!QL$9)),"")</f>
        <v/>
      </c>
      <c r="N1256" s="88" t="str">
        <f>IF(M1256="","",M1256+종합보정값!QL$17)</f>
        <v/>
      </c>
      <c r="O1256" s="89" t="str">
        <f>IF(P1256="","",P1256+종합보정값!QK$18)</f>
        <v/>
      </c>
      <c r="P1256" s="89" t="str">
        <f>IFERROR(IF(INDEX(종합보정값!$QK:$QK,MATCH($B1256,종합보정값!$QJ:$QJ,0))="","",INDEX(종합보정값!$QK:$QK,MATCH($B1256,종합보정값!$QJ:$QJ,0))+IF(INDEX(종합보정값!$QM:$QM,MATCH($B1256,종합보정값!$QJ:$QJ,0))="인문",종합보정값!QK$10,종합보정값!QL$10)),"")</f>
        <v/>
      </c>
      <c r="Q1256" s="89" t="str">
        <f>IF(P1256="","",P1256+종합보정값!QL$18)</f>
        <v/>
      </c>
    </row>
    <row r="1257" spans="2:17">
      <c r="B1257" s="84" t="s">
        <v>2655</v>
      </c>
      <c r="C1257" s="85" t="str">
        <f>IF(D1257="","",D1257+종합보정값!QK$14)</f>
        <v/>
      </c>
      <c r="D1257" s="85" t="str">
        <f>IFERROR(IF(INDEX(종합보정값!$QK:$QK,MATCH(SUBSTITUTE($B1257,"자연3","자연2"),종합보정값!$QJ:$QJ,0))="","",INDEX(종합보정값!$QK:$QK,MATCH(SUBSTITUTE($B1257,"자연3","자연2"),종합보정값!$QJ:$QJ,0))+종합보정값!QL$6+종합보정값!QL$35),"")</f>
        <v/>
      </c>
      <c r="E1257" s="85" t="str">
        <f>IF(D1257="","",D1257+종합보정값!QL$14)</f>
        <v/>
      </c>
      <c r="F1257" s="86" t="str">
        <f>IF(G1257="","",G1257+종합보정값!QK$15)</f>
        <v/>
      </c>
      <c r="G1257" s="86" t="str">
        <f>IFERROR(IF(INDEX(종합보정값!$QK:$QK,MATCH(SUBSTITUTE($B1257,"자연3","자연2"),종합보정값!$QJ:$QJ,0))="","",INDEX(종합보정값!$QK:$QK,MATCH(SUBSTITUTE($B1257,"자연3","자연2"),종합보정값!$QJ:$QJ,0))+종합보정값!QL$7+종합보정값!QL$36),"")</f>
        <v/>
      </c>
      <c r="H1257" s="86" t="str">
        <f>IF(G1257="","",G1257+종합보정값!QL$15)</f>
        <v/>
      </c>
      <c r="I1257" s="87" t="str">
        <f>IF(J1257="","",J1257+종합보정값!QK$16)</f>
        <v/>
      </c>
      <c r="J1257" s="87" t="str">
        <f>IFERROR(IF(INDEX(종합보정값!$QK:$QK,MATCH(SUBSTITUTE($B1257,"자연3","자연2"),종합보정값!$QJ:$QJ,0))="","",INDEX(종합보정값!$QK:$QK,MATCH(SUBSTITUTE($B1257,"자연3","자연2"),종합보정값!$QJ:$QJ,0))+종합보정값!QL$8+종합보정값!QL$37),"")</f>
        <v/>
      </c>
      <c r="K1257" s="87" t="str">
        <f>IF(J1257="","",J1257+종합보정값!QL$16)</f>
        <v/>
      </c>
      <c r="L1257" s="88" t="str">
        <f>IF(M1257="","",M1257+종합보정값!QK$17)</f>
        <v/>
      </c>
      <c r="M1257" s="88" t="str">
        <f>IFERROR(IF(INDEX(종합보정값!$QK:$QK,MATCH(SUBSTITUTE($B1257,"자연3","자연2"),종합보정값!$QJ:$QJ,0))="","",INDEX(종합보정값!$QK:$QK,MATCH(SUBSTITUTE($B1257,"자연3","자연2"),종합보정값!$QJ:$QJ,0))+종합보정값!QL$9+종합보정값!QL$38),"")</f>
        <v/>
      </c>
      <c r="N1257" s="88" t="str">
        <f>IF(M1257="","",M1257+종합보정값!QL$17)</f>
        <v/>
      </c>
      <c r="O1257" s="89" t="str">
        <f>IF(P1257="","",P1257+종합보정값!QK$18)</f>
        <v/>
      </c>
      <c r="P1257" s="89" t="str">
        <f>IFERROR(IF(INDEX(종합보정값!$QK:$QK,MATCH(SUBSTITUTE($B1257,"자연3","자연2"),종합보정값!$QJ:$QJ,0))="","",INDEX(종합보정값!$QK:$QK,MATCH(SUBSTITUTE($B1257,"자연3","자연2"),종합보정값!$QJ:$QJ,0))+종합보정값!QL$10+종합보정값!QL$39),"")</f>
        <v/>
      </c>
      <c r="Q1257" s="89" t="str">
        <f>IF(P1257="","",P1257+종합보정값!QL$18)</f>
        <v/>
      </c>
    </row>
    <row r="1258" spans="2:17">
      <c r="B1258" s="84" t="s">
        <v>2656</v>
      </c>
      <c r="C1258" s="85" t="str">
        <f>IF(D1258="","",D1258+종합보정값!QK$14)</f>
        <v/>
      </c>
      <c r="D1258" s="85" t="str">
        <f>IFERROR(IF(INDEX(종합보정값!$QK:$QK,MATCH($B1258,종합보정값!$QJ:$QJ,0))="","",INDEX(종합보정값!$QK:$QK,MATCH($B1258,종합보정값!$QJ:$QJ,0))+IF(INDEX(종합보정값!$QM:$QM,MATCH($B1258,종합보정값!$QJ:$QJ,0))="인문",종합보정값!QK$6,종합보정값!QL$6)),"")</f>
        <v/>
      </c>
      <c r="E1258" s="85" t="str">
        <f>IF(D1258="","",D1258+종합보정값!QL$14)</f>
        <v/>
      </c>
      <c r="F1258" s="86" t="str">
        <f>IF(G1258="","",G1258+종합보정값!QK$15)</f>
        <v/>
      </c>
      <c r="G1258" s="86" t="str">
        <f>IFERROR(IF(INDEX(종합보정값!$QK:$QK,MATCH($B1258,종합보정값!$QJ:$QJ,0))="","",INDEX(종합보정값!$QK:$QK,MATCH($B1258,종합보정값!$QJ:$QJ,0))+IF(INDEX(종합보정값!$QM:$QM,MATCH($B1258,종합보정값!$QJ:$QJ,0))="인문",종합보정값!QK$7,종합보정값!QL$7)),"")</f>
        <v/>
      </c>
      <c r="H1258" s="86" t="str">
        <f>IF(G1258="","",G1258+종합보정값!QL$15)</f>
        <v/>
      </c>
      <c r="I1258" s="87" t="str">
        <f>IF(J1258="","",J1258+종합보정값!QK$16)</f>
        <v/>
      </c>
      <c r="J1258" s="87" t="str">
        <f>IFERROR(IF(INDEX(종합보정값!$QK:$QK,MATCH($B1258,종합보정값!$QJ:$QJ,0))="","",INDEX(종합보정값!$QK:$QK,MATCH($B1258,종합보정값!$QJ:$QJ,0))+IF(INDEX(종합보정값!$QM:$QM,MATCH($B1258,종합보정값!$QJ:$QJ,0))="인문",종합보정값!QK$8,종합보정값!QL$8)),"")</f>
        <v/>
      </c>
      <c r="K1258" s="87" t="str">
        <f>IF(J1258="","",J1258+종합보정값!QL$16)</f>
        <v/>
      </c>
      <c r="L1258" s="88" t="str">
        <f>IF(M1258="","",M1258+종합보정값!QK$17)</f>
        <v/>
      </c>
      <c r="M1258" s="88" t="str">
        <f>IFERROR(IF(INDEX(종합보정값!$QK:$QK,MATCH($B1258,종합보정값!$QJ:$QJ,0))="","",INDEX(종합보정값!$QK:$QK,MATCH($B1258,종합보정값!$QJ:$QJ,0))+IF(INDEX(종합보정값!$QM:$QM,MATCH($B1258,종합보정값!$QJ:$QJ,0))="인문",종합보정값!QK$9,종합보정값!QL$9)),"")</f>
        <v/>
      </c>
      <c r="N1258" s="88" t="str">
        <f>IF(M1258="","",M1258+종합보정값!QL$17)</f>
        <v/>
      </c>
      <c r="O1258" s="89" t="str">
        <f>IF(P1258="","",P1258+종합보정값!QK$18)</f>
        <v/>
      </c>
      <c r="P1258" s="89" t="str">
        <f>IFERROR(IF(INDEX(종합보정값!$QK:$QK,MATCH($B1258,종합보정값!$QJ:$QJ,0))="","",INDEX(종합보정값!$QK:$QK,MATCH($B1258,종합보정값!$QJ:$QJ,0))+IF(INDEX(종합보정값!$QM:$QM,MATCH($B1258,종합보정값!$QJ:$QJ,0))="인문",종합보정값!QK$10,종합보정값!QL$10)),"")</f>
        <v/>
      </c>
      <c r="Q1258" s="89" t="str">
        <f>IF(P1258="","",P1258+종합보정값!QL$18)</f>
        <v/>
      </c>
    </row>
    <row r="1259" spans="2:17">
      <c r="B1259" s="84" t="s">
        <v>2657</v>
      </c>
      <c r="C1259" s="85" t="str">
        <f>IF(D1259="","",D1259+종합보정값!QK$14)</f>
        <v/>
      </c>
      <c r="D1259" s="85" t="str">
        <f>IFERROR(IF(INDEX(종합보정값!$QK:$QK,MATCH($B1259,종합보정값!$QJ:$QJ,0))="","",INDEX(종합보정값!$QK:$QK,MATCH($B1259,종합보정값!$QJ:$QJ,0))+IF(INDEX(종합보정값!$QM:$QM,MATCH($B1259,종합보정값!$QJ:$QJ,0))="인문",종합보정값!QK$6,종합보정값!QL$6)),"")</f>
        <v/>
      </c>
      <c r="E1259" s="85" t="str">
        <f>IF(D1259="","",D1259+종합보정값!QL$14)</f>
        <v/>
      </c>
      <c r="F1259" s="86" t="str">
        <f>IF(G1259="","",G1259+종합보정값!QK$15)</f>
        <v/>
      </c>
      <c r="G1259" s="86" t="str">
        <f>IFERROR(IF(INDEX(종합보정값!$QK:$QK,MATCH($B1259,종합보정값!$QJ:$QJ,0))="","",INDEX(종합보정값!$QK:$QK,MATCH($B1259,종합보정값!$QJ:$QJ,0))+IF(INDEX(종합보정값!$QM:$QM,MATCH($B1259,종합보정값!$QJ:$QJ,0))="인문",종합보정값!QK$7,종합보정값!QL$7)),"")</f>
        <v/>
      </c>
      <c r="H1259" s="86" t="str">
        <f>IF(G1259="","",G1259+종합보정값!QL$15)</f>
        <v/>
      </c>
      <c r="I1259" s="87" t="str">
        <f>IF(J1259="","",J1259+종합보정값!QK$16)</f>
        <v/>
      </c>
      <c r="J1259" s="87" t="str">
        <f>IFERROR(IF(INDEX(종합보정값!$QK:$QK,MATCH($B1259,종합보정값!$QJ:$QJ,0))="","",INDEX(종합보정값!$QK:$QK,MATCH($B1259,종합보정값!$QJ:$QJ,0))+IF(INDEX(종합보정값!$QM:$QM,MATCH($B1259,종합보정값!$QJ:$QJ,0))="인문",종합보정값!QK$8,종합보정값!QL$8)),"")</f>
        <v/>
      </c>
      <c r="K1259" s="87" t="str">
        <f>IF(J1259="","",J1259+종합보정값!QL$16)</f>
        <v/>
      </c>
      <c r="L1259" s="88" t="str">
        <f>IF(M1259="","",M1259+종합보정값!QK$17)</f>
        <v/>
      </c>
      <c r="M1259" s="88" t="str">
        <f>IFERROR(IF(INDEX(종합보정값!$QK:$QK,MATCH($B1259,종합보정값!$QJ:$QJ,0))="","",INDEX(종합보정값!$QK:$QK,MATCH($B1259,종합보정값!$QJ:$QJ,0))+IF(INDEX(종합보정값!$QM:$QM,MATCH($B1259,종합보정값!$QJ:$QJ,0))="인문",종합보정값!QK$9,종합보정값!QL$9)),"")</f>
        <v/>
      </c>
      <c r="N1259" s="88" t="str">
        <f>IF(M1259="","",M1259+종합보정값!QL$17)</f>
        <v/>
      </c>
      <c r="O1259" s="89" t="str">
        <f>IF(P1259="","",P1259+종합보정값!QK$18)</f>
        <v/>
      </c>
      <c r="P1259" s="89" t="str">
        <f>IFERROR(IF(INDEX(종합보정값!$QK:$QK,MATCH($B1259,종합보정값!$QJ:$QJ,0))="","",INDEX(종합보정값!$QK:$QK,MATCH($B1259,종합보정값!$QJ:$QJ,0))+IF(INDEX(종합보정값!$QM:$QM,MATCH($B1259,종합보정값!$QJ:$QJ,0))="인문",종합보정값!QK$10,종합보정값!QL$10)),"")</f>
        <v/>
      </c>
      <c r="Q1259" s="89" t="str">
        <f>IF(P1259="","",P1259+종합보정값!QL$18)</f>
        <v/>
      </c>
    </row>
    <row r="1260" spans="2:17">
      <c r="B1260" s="84" t="s">
        <v>2658</v>
      </c>
      <c r="C1260" s="85" t="str">
        <f>IF(D1260="","",D1260+종합보정값!QK$14)</f>
        <v/>
      </c>
      <c r="D1260" s="85" t="str">
        <f>IFERROR(IF(INDEX(종합보정값!$QK:$QK,MATCH($B1260,종합보정값!$QJ:$QJ,0))="","",INDEX(종합보정값!$QK:$QK,MATCH($B1260,종합보정값!$QJ:$QJ,0))+IF(INDEX(종합보정값!$QM:$QM,MATCH($B1260,종합보정값!$QJ:$QJ,0))="인문",종합보정값!QK$6,종합보정값!QL$6)),"")</f>
        <v/>
      </c>
      <c r="E1260" s="85" t="str">
        <f>IF(D1260="","",D1260+종합보정값!QL$14)</f>
        <v/>
      </c>
      <c r="F1260" s="86" t="str">
        <f>IF(G1260="","",G1260+종합보정값!QK$15)</f>
        <v/>
      </c>
      <c r="G1260" s="86" t="str">
        <f>IFERROR(IF(INDEX(종합보정값!$QK:$QK,MATCH($B1260,종합보정값!$QJ:$QJ,0))="","",INDEX(종합보정값!$QK:$QK,MATCH($B1260,종합보정값!$QJ:$QJ,0))+IF(INDEX(종합보정값!$QM:$QM,MATCH($B1260,종합보정값!$QJ:$QJ,0))="인문",종합보정값!QK$7,종합보정값!QL$7)),"")</f>
        <v/>
      </c>
      <c r="H1260" s="86" t="str">
        <f>IF(G1260="","",G1260+종합보정값!QL$15)</f>
        <v/>
      </c>
      <c r="I1260" s="87" t="str">
        <f>IF(J1260="","",J1260+종합보정값!QK$16)</f>
        <v/>
      </c>
      <c r="J1260" s="87" t="str">
        <f>IFERROR(IF(INDEX(종합보정값!$QK:$QK,MATCH($B1260,종합보정값!$QJ:$QJ,0))="","",INDEX(종합보정값!$QK:$QK,MATCH($B1260,종합보정값!$QJ:$QJ,0))+IF(INDEX(종합보정값!$QM:$QM,MATCH($B1260,종합보정값!$QJ:$QJ,0))="인문",종합보정값!QK$8,종합보정값!QL$8)),"")</f>
        <v/>
      </c>
      <c r="K1260" s="87" t="str">
        <f>IF(J1260="","",J1260+종합보정값!QL$16)</f>
        <v/>
      </c>
      <c r="L1260" s="88" t="str">
        <f>IF(M1260="","",M1260+종합보정값!QK$17)</f>
        <v/>
      </c>
      <c r="M1260" s="88" t="str">
        <f>IFERROR(IF(INDEX(종합보정값!$QK:$QK,MATCH($B1260,종합보정값!$QJ:$QJ,0))="","",INDEX(종합보정값!$QK:$QK,MATCH($B1260,종합보정값!$QJ:$QJ,0))+IF(INDEX(종합보정값!$QM:$QM,MATCH($B1260,종합보정값!$QJ:$QJ,0))="인문",종합보정값!QK$9,종합보정값!QL$9)),"")</f>
        <v/>
      </c>
      <c r="N1260" s="88" t="str">
        <f>IF(M1260="","",M1260+종합보정값!QL$17)</f>
        <v/>
      </c>
      <c r="O1260" s="89" t="str">
        <f>IF(P1260="","",P1260+종합보정값!QK$18)</f>
        <v/>
      </c>
      <c r="P1260" s="89" t="str">
        <f>IFERROR(IF(INDEX(종합보정값!$QK:$QK,MATCH($B1260,종합보정값!$QJ:$QJ,0))="","",INDEX(종합보정값!$QK:$QK,MATCH($B1260,종합보정값!$QJ:$QJ,0))+IF(INDEX(종합보정값!$QM:$QM,MATCH($B1260,종합보정값!$QJ:$QJ,0))="인문",종합보정값!QK$10,종합보정값!QL$10)),"")</f>
        <v/>
      </c>
      <c r="Q1260" s="89" t="str">
        <f>IF(P1260="","",P1260+종합보정값!QL$18)</f>
        <v/>
      </c>
    </row>
    <row r="1261" spans="2:17">
      <c r="B1261" s="84" t="s">
        <v>2659</v>
      </c>
      <c r="C1261" s="85" t="str">
        <f>IF(D1261="","",D1261+종합보정값!QK$14)</f>
        <v/>
      </c>
      <c r="D1261" s="85" t="str">
        <f>IFERROR(IF(INDEX(종합보정값!$QK:$QK,MATCH($B1261,종합보정값!$QJ:$QJ,0))="","",INDEX(종합보정값!$QK:$QK,MATCH($B1261,종합보정값!$QJ:$QJ,0))+IF(INDEX(종합보정값!$QM:$QM,MATCH($B1261,종합보정값!$QJ:$QJ,0))="인문",종합보정값!QK$6,종합보정값!QL$6)),"")</f>
        <v/>
      </c>
      <c r="E1261" s="85" t="str">
        <f>IF(D1261="","",D1261+종합보정값!QL$14)</f>
        <v/>
      </c>
      <c r="F1261" s="86" t="str">
        <f>IF(G1261="","",G1261+종합보정값!QK$15)</f>
        <v/>
      </c>
      <c r="G1261" s="86" t="str">
        <f>IFERROR(IF(INDEX(종합보정값!$QK:$QK,MATCH($B1261,종합보정값!$QJ:$QJ,0))="","",INDEX(종합보정값!$QK:$QK,MATCH($B1261,종합보정값!$QJ:$QJ,0))+IF(INDEX(종합보정값!$QM:$QM,MATCH($B1261,종합보정값!$QJ:$QJ,0))="인문",종합보정값!QK$7,종합보정값!QL$7)),"")</f>
        <v/>
      </c>
      <c r="H1261" s="86" t="str">
        <f>IF(G1261="","",G1261+종합보정값!QL$15)</f>
        <v/>
      </c>
      <c r="I1261" s="87" t="str">
        <f>IF(J1261="","",J1261+종합보정값!QK$16)</f>
        <v/>
      </c>
      <c r="J1261" s="87" t="str">
        <f>IFERROR(IF(INDEX(종합보정값!$QK:$QK,MATCH($B1261,종합보정값!$QJ:$QJ,0))="","",INDEX(종합보정값!$QK:$QK,MATCH($B1261,종합보정값!$QJ:$QJ,0))+IF(INDEX(종합보정값!$QM:$QM,MATCH($B1261,종합보정값!$QJ:$QJ,0))="인문",종합보정값!QK$8,종합보정값!QL$8)),"")</f>
        <v/>
      </c>
      <c r="K1261" s="87" t="str">
        <f>IF(J1261="","",J1261+종합보정값!QL$16)</f>
        <v/>
      </c>
      <c r="L1261" s="88" t="str">
        <f>IF(M1261="","",M1261+종합보정값!QK$17)</f>
        <v/>
      </c>
      <c r="M1261" s="88" t="str">
        <f>IFERROR(IF(INDEX(종합보정값!$QK:$QK,MATCH($B1261,종합보정값!$QJ:$QJ,0))="","",INDEX(종합보정값!$QK:$QK,MATCH($B1261,종합보정값!$QJ:$QJ,0))+IF(INDEX(종합보정값!$QM:$QM,MATCH($B1261,종합보정값!$QJ:$QJ,0))="인문",종합보정값!QK$9,종합보정값!QL$9)),"")</f>
        <v/>
      </c>
      <c r="N1261" s="88" t="str">
        <f>IF(M1261="","",M1261+종합보정값!QL$17)</f>
        <v/>
      </c>
      <c r="O1261" s="89" t="str">
        <f>IF(P1261="","",P1261+종합보정값!QK$18)</f>
        <v/>
      </c>
      <c r="P1261" s="89" t="str">
        <f>IFERROR(IF(INDEX(종합보정값!$QK:$QK,MATCH($B1261,종합보정값!$QJ:$QJ,0))="","",INDEX(종합보정값!$QK:$QK,MATCH($B1261,종합보정값!$QJ:$QJ,0))+IF(INDEX(종합보정값!$QM:$QM,MATCH($B1261,종합보정값!$QJ:$QJ,0))="인문",종합보정값!QK$10,종합보정값!QL$10)),"")</f>
        <v/>
      </c>
      <c r="Q1261" s="89" t="str">
        <f>IF(P1261="","",P1261+종합보정값!QL$18)</f>
        <v/>
      </c>
    </row>
    <row r="1263" spans="2:17">
      <c r="B1263" s="159" t="s">
        <v>2660</v>
      </c>
      <c r="C1263" s="154"/>
      <c r="D1263" s="154"/>
      <c r="E1263" s="154"/>
      <c r="F1263" s="154"/>
      <c r="G1263" s="154"/>
      <c r="H1263" s="154"/>
      <c r="I1263" s="154"/>
      <c r="J1263" s="154"/>
      <c r="K1263" s="154"/>
      <c r="L1263" s="154"/>
      <c r="M1263" s="154"/>
      <c r="N1263" s="154"/>
      <c r="O1263" s="154"/>
      <c r="P1263" s="154"/>
      <c r="Q1263" s="155"/>
    </row>
    <row r="1264" spans="2:17">
      <c r="B1264" s="78"/>
      <c r="C1264" s="163" t="s">
        <v>1862</v>
      </c>
      <c r="D1264" s="154"/>
      <c r="E1264" s="155"/>
      <c r="F1264" s="161" t="s">
        <v>1863</v>
      </c>
      <c r="G1264" s="154"/>
      <c r="H1264" s="155"/>
      <c r="I1264" s="162" t="s">
        <v>1864</v>
      </c>
      <c r="J1264" s="154"/>
      <c r="K1264" s="155"/>
      <c r="L1264" s="156" t="s">
        <v>1865</v>
      </c>
      <c r="M1264" s="154"/>
      <c r="N1264" s="155"/>
      <c r="O1264" s="157" t="s">
        <v>1866</v>
      </c>
      <c r="P1264" s="154"/>
      <c r="Q1264" s="155"/>
    </row>
    <row r="1265" spans="2:17">
      <c r="B1265" s="78" t="s">
        <v>1869</v>
      </c>
      <c r="C1265" s="79" t="s">
        <v>19</v>
      </c>
      <c r="D1265" s="79" t="s">
        <v>20</v>
      </c>
      <c r="E1265" s="79" t="s">
        <v>21</v>
      </c>
      <c r="F1265" s="80" t="s">
        <v>19</v>
      </c>
      <c r="G1265" s="80" t="s">
        <v>20</v>
      </c>
      <c r="H1265" s="80" t="s">
        <v>21</v>
      </c>
      <c r="I1265" s="81" t="s">
        <v>19</v>
      </c>
      <c r="J1265" s="81" t="s">
        <v>20</v>
      </c>
      <c r="K1265" s="81" t="s">
        <v>21</v>
      </c>
      <c r="L1265" s="82" t="s">
        <v>19</v>
      </c>
      <c r="M1265" s="82" t="s">
        <v>20</v>
      </c>
      <c r="N1265" s="82" t="s">
        <v>21</v>
      </c>
      <c r="O1265" s="83" t="s">
        <v>19</v>
      </c>
      <c r="P1265" s="83" t="s">
        <v>20</v>
      </c>
      <c r="Q1265" s="83" t="s">
        <v>21</v>
      </c>
    </row>
    <row r="1266" spans="2:17">
      <c r="B1266" s="84" t="s">
        <v>2661</v>
      </c>
      <c r="C1266" s="85" t="str">
        <f>IF(D1266="","",D1266+종합보정값!QP$14)</f>
        <v/>
      </c>
      <c r="D1266" s="85" t="str">
        <f>IFERROR(IF(INDEX(종합보정값!$QP:$QP,MATCH(SUBSTITUTE($B1266,"인문1","인문2"),종합보정값!$QO:$QO,0))="","",INDEX(종합보정값!$QP:$QP,MATCH(SUBSTITUTE($B1266,"인문1","인문2"),종합보정값!$QO:$QO,0))+종합보정값!QP$6-종합보정값!QP$35),"")</f>
        <v/>
      </c>
      <c r="E1266" s="85" t="str">
        <f>IF(D1266="","",D1266+종합보정값!QQ$14)</f>
        <v/>
      </c>
      <c r="F1266" s="86" t="str">
        <f>IF(G1266="","",G1266+종합보정값!QP$15)</f>
        <v/>
      </c>
      <c r="G1266" s="86" t="str">
        <f>IFERROR(IF(INDEX(종합보정값!$QP:$QP,MATCH(SUBSTITUTE($B1266,"인문1","인문2"),종합보정값!$QO:$QO,0))="","",INDEX(종합보정값!$QP:$QP,MATCH(SUBSTITUTE($B1266,"인문1","인문2"),종합보정값!$QO:$QO,0))+종합보정값!QP$7-종합보정값!QP$36),"")</f>
        <v/>
      </c>
      <c r="H1266" s="86" t="str">
        <f>IF(G1266="","",G1266+종합보정값!QQ$15)</f>
        <v/>
      </c>
      <c r="I1266" s="87" t="str">
        <f>IF(J1266="","",J1266+종합보정값!QP$16)</f>
        <v/>
      </c>
      <c r="J1266" s="87" t="str">
        <f>IFERROR(IF(INDEX(종합보정값!$QP:$QP,MATCH(SUBSTITUTE($B1266,"인문1","인문2"),종합보정값!$QO:$QO,0))="","",INDEX(종합보정값!$QP:$QP,MATCH(SUBSTITUTE($B1266,"인문1","인문2"),종합보정값!$QO:$QO,0))+종합보정값!QP$8-종합보정값!QP$37),"")</f>
        <v/>
      </c>
      <c r="K1266" s="87" t="str">
        <f>IF(J1266="","",J1266+종합보정값!QQ$16)</f>
        <v/>
      </c>
      <c r="L1266" s="88" t="str">
        <f>IF(M1266="","",M1266+종합보정값!QP$17)</f>
        <v/>
      </c>
      <c r="M1266" s="88" t="str">
        <f>IFERROR(IF(INDEX(종합보정값!$QP:$QP,MATCH(SUBSTITUTE($B1266,"인문1","인문2"),종합보정값!$QO:$QO,0))="","",INDEX(종합보정값!$QP:$QP,MATCH(SUBSTITUTE($B1266,"인문1","인문2"),종합보정값!$QO:$QO,0))+종합보정값!QP$9-종합보정값!QP$38),"")</f>
        <v/>
      </c>
      <c r="N1266" s="88" t="str">
        <f>IF(M1266="","",M1266+종합보정값!QQ$17)</f>
        <v/>
      </c>
      <c r="O1266" s="89" t="str">
        <f>IF(P1266="","",P1266+종합보정값!QP$18)</f>
        <v/>
      </c>
      <c r="P1266" s="89" t="str">
        <f>IFERROR(IF(INDEX(종합보정값!$QP:$QP,MATCH(SUBSTITUTE($B1266,"인문1","인문2"),종합보정값!$QO:$QO,0))="","",INDEX(종합보정값!$QP:$QP,MATCH(SUBSTITUTE($B1266,"인문1","인문2"),종합보정값!$QO:$QO,0))+종합보정값!QP$10-종합보정값!QP$39),"")</f>
        <v/>
      </c>
      <c r="Q1266" s="89" t="str">
        <f>IF(P1266="","",P1266+종합보정값!QQ$18)</f>
        <v/>
      </c>
    </row>
    <row r="1267" spans="2:17">
      <c r="B1267" s="84" t="s">
        <v>2662</v>
      </c>
      <c r="C1267" s="85" t="str">
        <f>IF(D1267="","",D1267+종합보정값!QP$14)</f>
        <v/>
      </c>
      <c r="D1267" s="85" t="str">
        <f>IFERROR(IF(INDEX(종합보정값!$QP:$QP,MATCH($B1267,종합보정값!$QO:$QO,0))="","",INDEX(종합보정값!$QP:$QP,MATCH($B1267,종합보정값!$QO:$QO,0))+IF(INDEX(종합보정값!$QR:$QR,MATCH($B1267,종합보정값!$QO:$QO,0))="인문",종합보정값!QP$6,종합보정값!QQ$6)),"")</f>
        <v/>
      </c>
      <c r="E1267" s="85" t="str">
        <f>IF(D1267="","",D1267+종합보정값!QQ$14)</f>
        <v/>
      </c>
      <c r="F1267" s="86" t="str">
        <f>IF(G1267="","",G1267+종합보정값!QP$15)</f>
        <v/>
      </c>
      <c r="G1267" s="86" t="str">
        <f>IFERROR(IF(INDEX(종합보정값!$QP:$QP,MATCH($B1267,종합보정값!$QO:$QO,0))="","",INDEX(종합보정값!$QP:$QP,MATCH($B1267,종합보정값!$QO:$QO,0))+IF(INDEX(종합보정값!$QR:$QR,MATCH($B1267,종합보정값!$QO:$QO,0))="인문",종합보정값!QP$7,종합보정값!QQ$7)),"")</f>
        <v/>
      </c>
      <c r="H1267" s="86" t="str">
        <f>IF(G1267="","",G1267+종합보정값!QQ$15)</f>
        <v/>
      </c>
      <c r="I1267" s="87" t="str">
        <f>IF(J1267="","",J1267+종합보정값!QP$16)</f>
        <v/>
      </c>
      <c r="J1267" s="87" t="str">
        <f>IFERROR(IF(INDEX(종합보정값!$QP:$QP,MATCH($B1267,종합보정값!$QO:$QO,0))="","",INDEX(종합보정값!$QP:$QP,MATCH($B1267,종합보정값!$QO:$QO,0))+IF(INDEX(종합보정값!$QR:$QR,MATCH($B1267,종합보정값!$QO:$QO,0))="인문",종합보정값!QP$8,종합보정값!QQ$8)),"")</f>
        <v/>
      </c>
      <c r="K1267" s="87" t="str">
        <f>IF(J1267="","",J1267+종합보정값!QQ$16)</f>
        <v/>
      </c>
      <c r="L1267" s="88" t="str">
        <f>IF(M1267="","",M1267+종합보정값!QP$17)</f>
        <v/>
      </c>
      <c r="M1267" s="88" t="str">
        <f>IFERROR(IF(INDEX(종합보정값!$QP:$QP,MATCH($B1267,종합보정값!$QO:$QO,0))="","",INDEX(종합보정값!$QP:$QP,MATCH($B1267,종합보정값!$QO:$QO,0))+IF(INDEX(종합보정값!$QR:$QR,MATCH($B1267,종합보정값!$QO:$QO,0))="인문",종합보정값!QP$9,종합보정값!QQ$9)),"")</f>
        <v/>
      </c>
      <c r="N1267" s="88" t="str">
        <f>IF(M1267="","",M1267+종합보정값!QQ$17)</f>
        <v/>
      </c>
      <c r="O1267" s="89" t="str">
        <f>IF(P1267="","",P1267+종합보정값!QP$18)</f>
        <v/>
      </c>
      <c r="P1267" s="89" t="str">
        <f>IFERROR(IF(INDEX(종합보정값!$QP:$QP,MATCH($B1267,종합보정값!$QO:$QO,0))="","",INDEX(종합보정값!$QP:$QP,MATCH($B1267,종합보정값!$QO:$QO,0))+IF(INDEX(종합보정값!$QR:$QR,MATCH($B1267,종합보정값!$QO:$QO,0))="인문",종합보정값!QP$10,종합보정값!QQ$10)),"")</f>
        <v/>
      </c>
      <c r="Q1267" s="89" t="str">
        <f>IF(P1267="","",P1267+종합보정값!QQ$18)</f>
        <v/>
      </c>
    </row>
    <row r="1268" spans="2:17">
      <c r="B1268" s="84" t="s">
        <v>2663</v>
      </c>
      <c r="C1268" s="85" t="str">
        <f>IF(D1268="","",D1268+종합보정값!QP$14)</f>
        <v/>
      </c>
      <c r="D1268" s="85" t="str">
        <f>IFERROR(IF(INDEX(종합보정값!$QP:$QP,MATCH(SUBSTITUTE($B1268,"인문3","인문2"),종합보정값!$QO:$QO,0))="","",INDEX(종합보정값!$QP:$QP,MATCH(SUBSTITUTE($B1268,"인문3","인문2"),종합보정값!$QO:$QO,0))+종합보정값!QP$6+종합보정값!QP$35),"")</f>
        <v/>
      </c>
      <c r="E1268" s="85" t="str">
        <f>IF(D1268="","",D1268+종합보정값!QQ$14)</f>
        <v/>
      </c>
      <c r="F1268" s="86" t="str">
        <f>IF(G1268="","",G1268+종합보정값!QP$15)</f>
        <v/>
      </c>
      <c r="G1268" s="86" t="str">
        <f>IFERROR(IF(INDEX(종합보정값!$QP:$QP,MATCH(SUBSTITUTE($B1268,"인문3","인문2"),종합보정값!$QO:$QO,0))="","",INDEX(종합보정값!$QP:$QP,MATCH(SUBSTITUTE($B1268,"인문3","인문2"),종합보정값!$QO:$QO,0))+종합보정값!QP$7+종합보정값!QP$36),"")</f>
        <v/>
      </c>
      <c r="H1268" s="86" t="str">
        <f>IF(G1268="","",G1268+종합보정값!QQ$15)</f>
        <v/>
      </c>
      <c r="I1268" s="87" t="str">
        <f>IF(J1268="","",J1268+종합보정값!QP$16)</f>
        <v/>
      </c>
      <c r="J1268" s="87" t="str">
        <f>IFERROR(IF(INDEX(종합보정값!$QP:$QP,MATCH(SUBSTITUTE($B1268,"인문3","인문2"),종합보정값!$QO:$QO,0))="","",INDEX(종합보정값!$QP:$QP,MATCH(SUBSTITUTE($B1268,"인문3","인문2"),종합보정값!$QO:$QO,0))+종합보정값!QP$8+종합보정값!QP$37),"")</f>
        <v/>
      </c>
      <c r="K1268" s="87" t="str">
        <f>IF(J1268="","",J1268+종합보정값!QQ$16)</f>
        <v/>
      </c>
      <c r="L1268" s="88" t="str">
        <f>IF(M1268="","",M1268+종합보정값!QP$17)</f>
        <v/>
      </c>
      <c r="M1268" s="88" t="str">
        <f>IFERROR(IF(INDEX(종합보정값!$QP:$QP,MATCH(SUBSTITUTE($B1268,"인문3","인문2"),종합보정값!$QO:$QO,0))="","",INDEX(종합보정값!$QP:$QP,MATCH(SUBSTITUTE($B1268,"인문3","인문2"),종합보정값!$QO:$QO,0))+종합보정값!QP$9+종합보정값!QP$38),"")</f>
        <v/>
      </c>
      <c r="N1268" s="88" t="str">
        <f>IF(M1268="","",M1268+종합보정값!QQ$17)</f>
        <v/>
      </c>
      <c r="O1268" s="89" t="str">
        <f>IF(P1268="","",P1268+종합보정값!QP$18)</f>
        <v/>
      </c>
      <c r="P1268" s="89" t="str">
        <f>IFERROR(IF(INDEX(종합보정값!$QP:$QP,MATCH(SUBSTITUTE($B1268,"인문3","인문2"),종합보정값!$QO:$QO,0))="","",INDEX(종합보정값!$QP:$QP,MATCH(SUBSTITUTE($B1268,"인문3","인문2"),종합보정값!$QO:$QO,0))+종합보정값!QP$10+종합보정값!QP$39),"")</f>
        <v/>
      </c>
      <c r="Q1268" s="89" t="str">
        <f>IF(P1268="","",P1268+종합보정값!QQ$18)</f>
        <v/>
      </c>
    </row>
    <row r="1269" spans="2:17">
      <c r="B1269" s="84" t="s">
        <v>2664</v>
      </c>
      <c r="C1269" s="85" t="str">
        <f>IF(D1269="","",D1269+종합보정값!QP$14)</f>
        <v/>
      </c>
      <c r="D1269" s="85" t="str">
        <f>IFERROR(IF(INDEX(종합보정값!$QP:$QP,MATCH(SUBSTITUTE($B1269,"자연1","자연2"),종합보정값!$QO:$QO,0))="","",INDEX(종합보정값!$QP:$QP,MATCH(SUBSTITUTE($B1269,"자연1","자연2"),종합보정값!$QO:$QO,0))+종합보정값!QQ$6-종합보정값!QQ$35),"")</f>
        <v/>
      </c>
      <c r="E1269" s="85" t="str">
        <f>IF(D1269="","",D1269+종합보정값!QQ$14)</f>
        <v/>
      </c>
      <c r="F1269" s="86" t="str">
        <f>IF(G1269="","",G1269+종합보정값!QP$15)</f>
        <v/>
      </c>
      <c r="G1269" s="86" t="str">
        <f>IFERROR(IF(INDEX(종합보정값!$QP:$QP,MATCH(SUBSTITUTE($B1269,"자연1","자연2"),종합보정값!$QO:$QO,0))="","",INDEX(종합보정값!$QP:$QP,MATCH(SUBSTITUTE($B1269,"자연1","자연2"),종합보정값!$QO:$QO,0))+종합보정값!QQ$7-종합보정값!QQ$36),"")</f>
        <v/>
      </c>
      <c r="H1269" s="86" t="str">
        <f>IF(G1269="","",G1269+종합보정값!QQ$15)</f>
        <v/>
      </c>
      <c r="I1269" s="87" t="str">
        <f>IF(J1269="","",J1269+종합보정값!QP$16)</f>
        <v/>
      </c>
      <c r="J1269" s="87" t="str">
        <f>IFERROR(IF(INDEX(종합보정값!$QP:$QP,MATCH(SUBSTITUTE($B1269,"자연1","자연2"),종합보정값!$QO:$QO,0))="","",INDEX(종합보정값!$QP:$QP,MATCH(SUBSTITUTE($B1269,"자연1","자연2"),종합보정값!$QO:$QO,0))+종합보정값!QQ$8-종합보정값!QQ$37),"")</f>
        <v/>
      </c>
      <c r="K1269" s="87" t="str">
        <f>IF(J1269="","",J1269+종합보정값!QQ$16)</f>
        <v/>
      </c>
      <c r="L1269" s="88" t="str">
        <f>IF(M1269="","",M1269+종합보정값!QP$17)</f>
        <v/>
      </c>
      <c r="M1269" s="88" t="str">
        <f>IFERROR(IF(INDEX(종합보정값!$QP:$QP,MATCH(SUBSTITUTE($B1269,"자연1","자연2"),종합보정값!$QO:$QO,0))="","",INDEX(종합보정값!$QP:$QP,MATCH(SUBSTITUTE($B1269,"자연1","자연2"),종합보정값!$QO:$QO,0))+종합보정값!QQ$9-종합보정값!QQ$38),"")</f>
        <v/>
      </c>
      <c r="N1269" s="88" t="str">
        <f>IF(M1269="","",M1269+종합보정값!QQ$17)</f>
        <v/>
      </c>
      <c r="O1269" s="89" t="str">
        <f>IF(P1269="","",P1269+종합보정값!QP$18)</f>
        <v/>
      </c>
      <c r="P1269" s="89" t="str">
        <f>IFERROR(IF(INDEX(종합보정값!$QP:$QP,MATCH(SUBSTITUTE($B1269,"자연1","자연2"),종합보정값!$QO:$QO,0))="","",INDEX(종합보정값!$QP:$QP,MATCH(SUBSTITUTE($B1269,"자연1","자연2"),종합보정값!$QO:$QO,0))+종합보정값!QQ$10-종합보정값!QQ$39),"")</f>
        <v/>
      </c>
      <c r="Q1269" s="89" t="str">
        <f>IF(P1269="","",P1269+종합보정값!QQ$18)</f>
        <v/>
      </c>
    </row>
    <row r="1270" spans="2:17">
      <c r="B1270" s="84" t="s">
        <v>2665</v>
      </c>
      <c r="C1270" s="85" t="str">
        <f>IF(D1270="","",D1270+종합보정값!QP$14)</f>
        <v/>
      </c>
      <c r="D1270" s="85" t="str">
        <f>IFERROR(IF(INDEX(종합보정값!$QP:$QP,MATCH($B1270,종합보정값!$QO:$QO,0))="","",INDEX(종합보정값!$QP:$QP,MATCH($B1270,종합보정값!$QO:$QO,0))+IF(INDEX(종합보정값!$QR:$QR,MATCH($B1270,종합보정값!$QO:$QO,0))="인문",종합보정값!QP$6,종합보정값!QQ$6)),"")</f>
        <v/>
      </c>
      <c r="E1270" s="85" t="str">
        <f>IF(D1270="","",D1270+종합보정값!QQ$14)</f>
        <v/>
      </c>
      <c r="F1270" s="86" t="str">
        <f>IF(G1270="","",G1270+종합보정값!QP$15)</f>
        <v/>
      </c>
      <c r="G1270" s="86" t="str">
        <f>IFERROR(IF(INDEX(종합보정값!$QP:$QP,MATCH($B1270,종합보정값!$QO:$QO,0))="","",INDEX(종합보정값!$QP:$QP,MATCH($B1270,종합보정값!$QO:$QO,0))+IF(INDEX(종합보정값!$QR:$QR,MATCH($B1270,종합보정값!$QO:$QO,0))="인문",종합보정값!QP$7,종합보정값!QQ$7)),"")</f>
        <v/>
      </c>
      <c r="H1270" s="86" t="str">
        <f>IF(G1270="","",G1270+종합보정값!QQ$15)</f>
        <v/>
      </c>
      <c r="I1270" s="87" t="str">
        <f>IF(J1270="","",J1270+종합보정값!QP$16)</f>
        <v/>
      </c>
      <c r="J1270" s="87" t="str">
        <f>IFERROR(IF(INDEX(종합보정값!$QP:$QP,MATCH($B1270,종합보정값!$QO:$QO,0))="","",INDEX(종합보정값!$QP:$QP,MATCH($B1270,종합보정값!$QO:$QO,0))+IF(INDEX(종합보정값!$QR:$QR,MATCH($B1270,종합보정값!$QO:$QO,0))="인문",종합보정값!QP$8,종합보정값!QQ$8)),"")</f>
        <v/>
      </c>
      <c r="K1270" s="87" t="str">
        <f>IF(J1270="","",J1270+종합보정값!QQ$16)</f>
        <v/>
      </c>
      <c r="L1270" s="88" t="str">
        <f>IF(M1270="","",M1270+종합보정값!QP$17)</f>
        <v/>
      </c>
      <c r="M1270" s="88" t="str">
        <f>IFERROR(IF(INDEX(종합보정값!$QP:$QP,MATCH($B1270,종합보정값!$QO:$QO,0))="","",INDEX(종합보정값!$QP:$QP,MATCH($B1270,종합보정값!$QO:$QO,0))+IF(INDEX(종합보정값!$QR:$QR,MATCH($B1270,종합보정값!$QO:$QO,0))="인문",종합보정값!QP$9,종합보정값!QQ$9)),"")</f>
        <v/>
      </c>
      <c r="N1270" s="88" t="str">
        <f>IF(M1270="","",M1270+종합보정값!QQ$17)</f>
        <v/>
      </c>
      <c r="O1270" s="89" t="str">
        <f>IF(P1270="","",P1270+종합보정값!QP$18)</f>
        <v/>
      </c>
      <c r="P1270" s="89" t="str">
        <f>IFERROR(IF(INDEX(종합보정값!$QP:$QP,MATCH($B1270,종합보정값!$QO:$QO,0))="","",INDEX(종합보정값!$QP:$QP,MATCH($B1270,종합보정값!$QO:$QO,0))+IF(INDEX(종합보정값!$QR:$QR,MATCH($B1270,종합보정값!$QO:$QO,0))="인문",종합보정값!QP$10,종합보정값!QQ$10)),"")</f>
        <v/>
      </c>
      <c r="Q1270" s="89" t="str">
        <f>IF(P1270="","",P1270+종합보정값!QQ$18)</f>
        <v/>
      </c>
    </row>
    <row r="1271" spans="2:17">
      <c r="B1271" s="84" t="s">
        <v>2666</v>
      </c>
      <c r="C1271" s="85" t="str">
        <f>IF(D1271="","",D1271+종합보정값!QP$14)</f>
        <v/>
      </c>
      <c r="D1271" s="85" t="str">
        <f>IFERROR(IF(INDEX(종합보정값!$QP:$QP,MATCH(SUBSTITUTE($B1271,"자연3","자연2"),종합보정값!$QO:$QO,0))="","",INDEX(종합보정값!$QP:$QP,MATCH(SUBSTITUTE($B1271,"자연3","자연2"),종합보정값!$QO:$QO,0))+종합보정값!QQ$6+종합보정값!QQ$35),"")</f>
        <v/>
      </c>
      <c r="E1271" s="85" t="str">
        <f>IF(D1271="","",D1271+종합보정값!QQ$14)</f>
        <v/>
      </c>
      <c r="F1271" s="86" t="str">
        <f>IF(G1271="","",G1271+종합보정값!QP$15)</f>
        <v/>
      </c>
      <c r="G1271" s="86" t="str">
        <f>IFERROR(IF(INDEX(종합보정값!$QP:$QP,MATCH(SUBSTITUTE($B1271,"자연3","자연2"),종합보정값!$QO:$QO,0))="","",INDEX(종합보정값!$QP:$QP,MATCH(SUBSTITUTE($B1271,"자연3","자연2"),종합보정값!$QO:$QO,0))+종합보정값!QQ$7+종합보정값!QQ$36),"")</f>
        <v/>
      </c>
      <c r="H1271" s="86" t="str">
        <f>IF(G1271="","",G1271+종합보정값!QQ$15)</f>
        <v/>
      </c>
      <c r="I1271" s="87" t="str">
        <f>IF(J1271="","",J1271+종합보정값!QP$16)</f>
        <v/>
      </c>
      <c r="J1271" s="87" t="str">
        <f>IFERROR(IF(INDEX(종합보정값!$QP:$QP,MATCH(SUBSTITUTE($B1271,"자연3","자연2"),종합보정값!$QO:$QO,0))="","",INDEX(종합보정값!$QP:$QP,MATCH(SUBSTITUTE($B1271,"자연3","자연2"),종합보정값!$QO:$QO,0))+종합보정값!QQ$8+종합보정값!QQ$37),"")</f>
        <v/>
      </c>
      <c r="K1271" s="87" t="str">
        <f>IF(J1271="","",J1271+종합보정값!QQ$16)</f>
        <v/>
      </c>
      <c r="L1271" s="88" t="str">
        <f>IF(M1271="","",M1271+종합보정값!QP$17)</f>
        <v/>
      </c>
      <c r="M1271" s="88" t="str">
        <f>IFERROR(IF(INDEX(종합보정값!$QP:$QP,MATCH(SUBSTITUTE($B1271,"자연3","자연2"),종합보정값!$QO:$QO,0))="","",INDEX(종합보정값!$QP:$QP,MATCH(SUBSTITUTE($B1271,"자연3","자연2"),종합보정값!$QO:$QO,0))+종합보정값!QQ$9+종합보정값!QQ$38),"")</f>
        <v/>
      </c>
      <c r="N1271" s="88" t="str">
        <f>IF(M1271="","",M1271+종합보정값!QQ$17)</f>
        <v/>
      </c>
      <c r="O1271" s="89" t="str">
        <f>IF(P1271="","",P1271+종합보정값!QP$18)</f>
        <v/>
      </c>
      <c r="P1271" s="89" t="str">
        <f>IFERROR(IF(INDEX(종합보정값!$QP:$QP,MATCH(SUBSTITUTE($B1271,"자연3","자연2"),종합보정값!$QO:$QO,0))="","",INDEX(종합보정값!$QP:$QP,MATCH(SUBSTITUTE($B1271,"자연3","자연2"),종합보정값!$QO:$QO,0))+종합보정값!QQ$10+종합보정값!QQ$39),"")</f>
        <v/>
      </c>
      <c r="Q1271" s="89" t="str">
        <f>IF(P1271="","",P1271+종합보정값!QQ$18)</f>
        <v/>
      </c>
    </row>
    <row r="1272" spans="2:17">
      <c r="B1272" s="84" t="s">
        <v>2667</v>
      </c>
      <c r="C1272" s="85" t="str">
        <f>IF(D1272="","",D1272+종합보정값!QP$14)</f>
        <v/>
      </c>
      <c r="D1272" s="85" t="str">
        <f>IFERROR(IF(INDEX(종합보정값!$QP:$QP,MATCH($B1272,종합보정값!$QO:$QO,0))="","",INDEX(종합보정값!$QP:$QP,MATCH($B1272,종합보정값!$QO:$QO,0))+IF(INDEX(종합보정값!$QR:$QR,MATCH($B1272,종합보정값!$QO:$QO,0))="인문",종합보정값!QP$6,종합보정값!QQ$6)),"")</f>
        <v/>
      </c>
      <c r="E1272" s="85" t="str">
        <f>IF(D1272="","",D1272+종합보정값!QQ$14)</f>
        <v/>
      </c>
      <c r="F1272" s="86" t="str">
        <f>IF(G1272="","",G1272+종합보정값!QP$15)</f>
        <v/>
      </c>
      <c r="G1272" s="86" t="str">
        <f>IFERROR(IF(INDEX(종합보정값!$QP:$QP,MATCH($B1272,종합보정값!$QO:$QO,0))="","",INDEX(종합보정값!$QP:$QP,MATCH($B1272,종합보정값!$QO:$QO,0))+IF(INDEX(종합보정값!$QR:$QR,MATCH($B1272,종합보정값!$QO:$QO,0))="인문",종합보정값!QP$7,종합보정값!QQ$7)),"")</f>
        <v/>
      </c>
      <c r="H1272" s="86" t="str">
        <f>IF(G1272="","",G1272+종합보정값!QQ$15)</f>
        <v/>
      </c>
      <c r="I1272" s="87" t="str">
        <f>IF(J1272="","",J1272+종합보정값!QP$16)</f>
        <v/>
      </c>
      <c r="J1272" s="87" t="str">
        <f>IFERROR(IF(INDEX(종합보정값!$QP:$QP,MATCH($B1272,종합보정값!$QO:$QO,0))="","",INDEX(종합보정값!$QP:$QP,MATCH($B1272,종합보정값!$QO:$QO,0))+IF(INDEX(종합보정값!$QR:$QR,MATCH($B1272,종합보정값!$QO:$QO,0))="인문",종합보정값!QP$8,종합보정값!QQ$8)),"")</f>
        <v/>
      </c>
      <c r="K1272" s="87" t="str">
        <f>IF(J1272="","",J1272+종합보정값!QQ$16)</f>
        <v/>
      </c>
      <c r="L1272" s="88" t="str">
        <f>IF(M1272="","",M1272+종합보정값!QP$17)</f>
        <v/>
      </c>
      <c r="M1272" s="88" t="str">
        <f>IFERROR(IF(INDEX(종합보정값!$QP:$QP,MATCH($B1272,종합보정값!$QO:$QO,0))="","",INDEX(종합보정값!$QP:$QP,MATCH($B1272,종합보정값!$QO:$QO,0))+IF(INDEX(종합보정값!$QR:$QR,MATCH($B1272,종합보정값!$QO:$QO,0))="인문",종합보정값!QP$9,종합보정값!QQ$9)),"")</f>
        <v/>
      </c>
      <c r="N1272" s="88" t="str">
        <f>IF(M1272="","",M1272+종합보정값!QQ$17)</f>
        <v/>
      </c>
      <c r="O1272" s="89" t="str">
        <f>IF(P1272="","",P1272+종합보정값!QP$18)</f>
        <v/>
      </c>
      <c r="P1272" s="89" t="str">
        <f>IFERROR(IF(INDEX(종합보정값!$QP:$QP,MATCH($B1272,종합보정값!$QO:$QO,0))="","",INDEX(종합보정값!$QP:$QP,MATCH($B1272,종합보정값!$QO:$QO,0))+IF(INDEX(종합보정값!$QR:$QR,MATCH($B1272,종합보정값!$QO:$QO,0))="인문",종합보정값!QP$10,종합보정값!QQ$10)),"")</f>
        <v/>
      </c>
      <c r="Q1272" s="89" t="str">
        <f>IF(P1272="","",P1272+종합보정값!QQ$18)</f>
        <v/>
      </c>
    </row>
    <row r="1273" spans="2:17">
      <c r="B1273" s="84" t="s">
        <v>2668</v>
      </c>
      <c r="C1273" s="85" t="str">
        <f>IF(D1273="","",D1273+종합보정값!QP$14)</f>
        <v/>
      </c>
      <c r="D1273" s="85" t="str">
        <f>IFERROR(IF(INDEX(종합보정값!$QP:$QP,MATCH($B1273,종합보정값!$QO:$QO,0))="","",INDEX(종합보정값!$QP:$QP,MATCH($B1273,종합보정값!$QO:$QO,0))+IF(INDEX(종합보정값!$QR:$QR,MATCH($B1273,종합보정값!$QO:$QO,0))="인문",종합보정값!QP$6,종합보정값!QQ$6)),"")</f>
        <v/>
      </c>
      <c r="E1273" s="85" t="str">
        <f>IF(D1273="","",D1273+종합보정값!QQ$14)</f>
        <v/>
      </c>
      <c r="F1273" s="86" t="str">
        <f>IF(G1273="","",G1273+종합보정값!QP$15)</f>
        <v/>
      </c>
      <c r="G1273" s="86" t="str">
        <f>IFERROR(IF(INDEX(종합보정값!$QP:$QP,MATCH($B1273,종합보정값!$QO:$QO,0))="","",INDEX(종합보정값!$QP:$QP,MATCH($B1273,종합보정값!$QO:$QO,0))+IF(INDEX(종합보정값!$QR:$QR,MATCH($B1273,종합보정값!$QO:$QO,0))="인문",종합보정값!QP$7,종합보정값!QQ$7)),"")</f>
        <v/>
      </c>
      <c r="H1273" s="86" t="str">
        <f>IF(G1273="","",G1273+종합보정값!QQ$15)</f>
        <v/>
      </c>
      <c r="I1273" s="87" t="str">
        <f>IF(J1273="","",J1273+종합보정값!QP$16)</f>
        <v/>
      </c>
      <c r="J1273" s="87" t="str">
        <f>IFERROR(IF(INDEX(종합보정값!$QP:$QP,MATCH($B1273,종합보정값!$QO:$QO,0))="","",INDEX(종합보정값!$QP:$QP,MATCH($B1273,종합보정값!$QO:$QO,0))+IF(INDEX(종합보정값!$QR:$QR,MATCH($B1273,종합보정값!$QO:$QO,0))="인문",종합보정값!QP$8,종합보정값!QQ$8)),"")</f>
        <v/>
      </c>
      <c r="K1273" s="87" t="str">
        <f>IF(J1273="","",J1273+종합보정값!QQ$16)</f>
        <v/>
      </c>
      <c r="L1273" s="88" t="str">
        <f>IF(M1273="","",M1273+종합보정값!QP$17)</f>
        <v/>
      </c>
      <c r="M1273" s="88" t="str">
        <f>IFERROR(IF(INDEX(종합보정값!$QP:$QP,MATCH($B1273,종합보정값!$QO:$QO,0))="","",INDEX(종합보정값!$QP:$QP,MATCH($B1273,종합보정값!$QO:$QO,0))+IF(INDEX(종합보정값!$QR:$QR,MATCH($B1273,종합보정값!$QO:$QO,0))="인문",종합보정값!QP$9,종합보정값!QQ$9)),"")</f>
        <v/>
      </c>
      <c r="N1273" s="88" t="str">
        <f>IF(M1273="","",M1273+종합보정값!QQ$17)</f>
        <v/>
      </c>
      <c r="O1273" s="89" t="str">
        <f>IF(P1273="","",P1273+종합보정값!QP$18)</f>
        <v/>
      </c>
      <c r="P1273" s="89" t="str">
        <f>IFERROR(IF(INDEX(종합보정값!$QP:$QP,MATCH($B1273,종합보정값!$QO:$QO,0))="","",INDEX(종합보정값!$QP:$QP,MATCH($B1273,종합보정값!$QO:$QO,0))+IF(INDEX(종합보정값!$QR:$QR,MATCH($B1273,종합보정값!$QO:$QO,0))="인문",종합보정값!QP$10,종합보정값!QQ$10)),"")</f>
        <v/>
      </c>
      <c r="Q1273" s="89" t="str">
        <f>IF(P1273="","",P1273+종합보정값!QQ$18)</f>
        <v/>
      </c>
    </row>
    <row r="1274" spans="2:17">
      <c r="B1274" s="84" t="s">
        <v>2669</v>
      </c>
      <c r="C1274" s="85" t="str">
        <f>IF(D1274="","",D1274+종합보정값!QP$14)</f>
        <v/>
      </c>
      <c r="D1274" s="85" t="str">
        <f>IFERROR(IF(INDEX(종합보정값!$QP:$QP,MATCH($B1274,종합보정값!$QO:$QO,0))="","",INDEX(종합보정값!$QP:$QP,MATCH($B1274,종합보정값!$QO:$QO,0))+IF(INDEX(종합보정값!$QR:$QR,MATCH($B1274,종합보정값!$QO:$QO,0))="인문",종합보정값!QP$6,종합보정값!QQ$6)),"")</f>
        <v/>
      </c>
      <c r="E1274" s="85" t="str">
        <f>IF(D1274="","",D1274+종합보정값!QQ$14)</f>
        <v/>
      </c>
      <c r="F1274" s="86" t="str">
        <f>IF(G1274="","",G1274+종합보정값!QP$15)</f>
        <v/>
      </c>
      <c r="G1274" s="86" t="str">
        <f>IFERROR(IF(INDEX(종합보정값!$QP:$QP,MATCH($B1274,종합보정값!$QO:$QO,0))="","",INDEX(종합보정값!$QP:$QP,MATCH($B1274,종합보정값!$QO:$QO,0))+IF(INDEX(종합보정값!$QR:$QR,MATCH($B1274,종합보정값!$QO:$QO,0))="인문",종합보정값!QP$7,종합보정값!QQ$7)),"")</f>
        <v/>
      </c>
      <c r="H1274" s="86" t="str">
        <f>IF(G1274="","",G1274+종합보정값!QQ$15)</f>
        <v/>
      </c>
      <c r="I1274" s="87" t="str">
        <f>IF(J1274="","",J1274+종합보정값!QP$16)</f>
        <v/>
      </c>
      <c r="J1274" s="87" t="str">
        <f>IFERROR(IF(INDEX(종합보정값!$QP:$QP,MATCH($B1274,종합보정값!$QO:$QO,0))="","",INDEX(종합보정값!$QP:$QP,MATCH($B1274,종합보정값!$QO:$QO,0))+IF(INDEX(종합보정값!$QR:$QR,MATCH($B1274,종합보정값!$QO:$QO,0))="인문",종합보정값!QP$8,종합보정값!QQ$8)),"")</f>
        <v/>
      </c>
      <c r="K1274" s="87" t="str">
        <f>IF(J1274="","",J1274+종합보정값!QQ$16)</f>
        <v/>
      </c>
      <c r="L1274" s="88" t="str">
        <f>IF(M1274="","",M1274+종합보정값!QP$17)</f>
        <v/>
      </c>
      <c r="M1274" s="88" t="str">
        <f>IFERROR(IF(INDEX(종합보정값!$QP:$QP,MATCH($B1274,종합보정값!$QO:$QO,0))="","",INDEX(종합보정값!$QP:$QP,MATCH($B1274,종합보정값!$QO:$QO,0))+IF(INDEX(종합보정값!$QR:$QR,MATCH($B1274,종합보정값!$QO:$QO,0))="인문",종합보정값!QP$9,종합보정값!QQ$9)),"")</f>
        <v/>
      </c>
      <c r="N1274" s="88" t="str">
        <f>IF(M1274="","",M1274+종합보정값!QQ$17)</f>
        <v/>
      </c>
      <c r="O1274" s="89" t="str">
        <f>IF(P1274="","",P1274+종합보정값!QP$18)</f>
        <v/>
      </c>
      <c r="P1274" s="89" t="str">
        <f>IFERROR(IF(INDEX(종합보정값!$QP:$QP,MATCH($B1274,종합보정값!$QO:$QO,0))="","",INDEX(종합보정값!$QP:$QP,MATCH($B1274,종합보정값!$QO:$QO,0))+IF(INDEX(종합보정값!$QR:$QR,MATCH($B1274,종합보정값!$QO:$QO,0))="인문",종합보정값!QP$10,종합보정값!QQ$10)),"")</f>
        <v/>
      </c>
      <c r="Q1274" s="89" t="str">
        <f>IF(P1274="","",P1274+종합보정값!QQ$18)</f>
        <v/>
      </c>
    </row>
    <row r="1275" spans="2:17">
      <c r="B1275" s="84" t="s">
        <v>2670</v>
      </c>
      <c r="C1275" s="85" t="str">
        <f>IF(D1275="","",D1275+종합보정값!QP$14)</f>
        <v/>
      </c>
      <c r="D1275" s="85" t="str">
        <f>IFERROR(IF(INDEX(종합보정값!$QP:$QP,MATCH($B1275,종합보정값!$QO:$QO,0))="","",INDEX(종합보정값!$QP:$QP,MATCH($B1275,종합보정값!$QO:$QO,0))+IF(INDEX(종합보정값!$QR:$QR,MATCH($B1275,종합보정값!$QO:$QO,0))="인문",종합보정값!QP$6,종합보정값!QQ$6)),"")</f>
        <v/>
      </c>
      <c r="E1275" s="85" t="str">
        <f>IF(D1275="","",D1275+종합보정값!QQ$14)</f>
        <v/>
      </c>
      <c r="F1275" s="86" t="str">
        <f>IF(G1275="","",G1275+종합보정값!QP$15)</f>
        <v/>
      </c>
      <c r="G1275" s="86" t="str">
        <f>IFERROR(IF(INDEX(종합보정값!$QP:$QP,MATCH($B1275,종합보정값!$QO:$QO,0))="","",INDEX(종합보정값!$QP:$QP,MATCH($B1275,종합보정값!$QO:$QO,0))+IF(INDEX(종합보정값!$QR:$QR,MATCH($B1275,종합보정값!$QO:$QO,0))="인문",종합보정값!QP$7,종합보정값!QQ$7)),"")</f>
        <v/>
      </c>
      <c r="H1275" s="86" t="str">
        <f>IF(G1275="","",G1275+종합보정값!QQ$15)</f>
        <v/>
      </c>
      <c r="I1275" s="87" t="str">
        <f>IF(J1275="","",J1275+종합보정값!QP$16)</f>
        <v/>
      </c>
      <c r="J1275" s="87" t="str">
        <f>IFERROR(IF(INDEX(종합보정값!$QP:$QP,MATCH($B1275,종합보정값!$QO:$QO,0))="","",INDEX(종합보정값!$QP:$QP,MATCH($B1275,종합보정값!$QO:$QO,0))+IF(INDEX(종합보정값!$QR:$QR,MATCH($B1275,종합보정값!$QO:$QO,0))="인문",종합보정값!QP$8,종합보정값!QQ$8)),"")</f>
        <v/>
      </c>
      <c r="K1275" s="87" t="str">
        <f>IF(J1275="","",J1275+종합보정값!QQ$16)</f>
        <v/>
      </c>
      <c r="L1275" s="88" t="str">
        <f>IF(M1275="","",M1275+종합보정값!QP$17)</f>
        <v/>
      </c>
      <c r="M1275" s="88" t="str">
        <f>IFERROR(IF(INDEX(종합보정값!$QP:$QP,MATCH($B1275,종합보정값!$QO:$QO,0))="","",INDEX(종합보정값!$QP:$QP,MATCH($B1275,종합보정값!$QO:$QO,0))+IF(INDEX(종합보정값!$QR:$QR,MATCH($B1275,종합보정값!$QO:$QO,0))="인문",종합보정값!QP$9,종합보정값!QQ$9)),"")</f>
        <v/>
      </c>
      <c r="N1275" s="88" t="str">
        <f>IF(M1275="","",M1275+종합보정값!QQ$17)</f>
        <v/>
      </c>
      <c r="O1275" s="89" t="str">
        <f>IF(P1275="","",P1275+종합보정값!QP$18)</f>
        <v/>
      </c>
      <c r="P1275" s="89" t="str">
        <f>IFERROR(IF(INDEX(종합보정값!$QP:$QP,MATCH($B1275,종합보정값!$QO:$QO,0))="","",INDEX(종합보정값!$QP:$QP,MATCH($B1275,종합보정값!$QO:$QO,0))+IF(INDEX(종합보정값!$QR:$QR,MATCH($B1275,종합보정값!$QO:$QO,0))="인문",종합보정값!QP$10,종합보정값!QQ$10)),"")</f>
        <v/>
      </c>
      <c r="Q1275" s="89" t="str">
        <f>IF(P1275="","",P1275+종합보정값!QQ$18)</f>
        <v/>
      </c>
    </row>
    <row r="1277" spans="2:17">
      <c r="B1277" s="159" t="s">
        <v>2671</v>
      </c>
      <c r="C1277" s="154"/>
      <c r="D1277" s="154"/>
      <c r="E1277" s="154"/>
      <c r="F1277" s="154"/>
      <c r="G1277" s="154"/>
      <c r="H1277" s="154"/>
      <c r="I1277" s="154"/>
      <c r="J1277" s="154"/>
      <c r="K1277" s="154"/>
      <c r="L1277" s="154"/>
      <c r="M1277" s="154"/>
      <c r="N1277" s="154"/>
      <c r="O1277" s="154"/>
      <c r="P1277" s="154"/>
      <c r="Q1277" s="155"/>
    </row>
    <row r="1278" spans="2:17">
      <c r="B1278" s="78"/>
      <c r="C1278" s="163" t="s">
        <v>1862</v>
      </c>
      <c r="D1278" s="154"/>
      <c r="E1278" s="155"/>
      <c r="F1278" s="161" t="s">
        <v>1863</v>
      </c>
      <c r="G1278" s="154"/>
      <c r="H1278" s="155"/>
      <c r="I1278" s="162" t="s">
        <v>1864</v>
      </c>
      <c r="J1278" s="154"/>
      <c r="K1278" s="155"/>
      <c r="L1278" s="156" t="s">
        <v>1865</v>
      </c>
      <c r="M1278" s="154"/>
      <c r="N1278" s="155"/>
      <c r="O1278" s="157" t="s">
        <v>1866</v>
      </c>
      <c r="P1278" s="154"/>
      <c r="Q1278" s="155"/>
    </row>
    <row r="1279" spans="2:17">
      <c r="B1279" s="78" t="s">
        <v>1869</v>
      </c>
      <c r="C1279" s="79" t="s">
        <v>19</v>
      </c>
      <c r="D1279" s="79" t="s">
        <v>20</v>
      </c>
      <c r="E1279" s="79" t="s">
        <v>21</v>
      </c>
      <c r="F1279" s="80" t="s">
        <v>19</v>
      </c>
      <c r="G1279" s="80" t="s">
        <v>20</v>
      </c>
      <c r="H1279" s="80" t="s">
        <v>21</v>
      </c>
      <c r="I1279" s="81" t="s">
        <v>19</v>
      </c>
      <c r="J1279" s="81" t="s">
        <v>20</v>
      </c>
      <c r="K1279" s="81" t="s">
        <v>21</v>
      </c>
      <c r="L1279" s="82" t="s">
        <v>19</v>
      </c>
      <c r="M1279" s="82" t="s">
        <v>20</v>
      </c>
      <c r="N1279" s="82" t="s">
        <v>21</v>
      </c>
      <c r="O1279" s="83" t="s">
        <v>19</v>
      </c>
      <c r="P1279" s="83" t="s">
        <v>20</v>
      </c>
      <c r="Q1279" s="83" t="s">
        <v>21</v>
      </c>
    </row>
    <row r="1280" spans="2:17">
      <c r="B1280" s="84" t="s">
        <v>2672</v>
      </c>
      <c r="C1280" s="85" t="str">
        <f>IF(D1280="","",D1280+종합보정값!QU$14)</f>
        <v/>
      </c>
      <c r="D1280" s="85" t="str">
        <f>IFERROR(IF(INDEX(종합보정값!$QU:$QU,MATCH(SUBSTITUTE($B1280,"인문1","인문2"),종합보정값!$QT:$QT,0))="","",INDEX(종합보정값!$QU:$QU,MATCH(SUBSTITUTE($B1280,"인문1","인문2"),종합보정값!$QT:$QT,0))+종합보정값!QU$6-종합보정값!QU$35),"")</f>
        <v/>
      </c>
      <c r="E1280" s="85" t="str">
        <f>IF(D1280="","",D1280+종합보정값!QV$14)</f>
        <v/>
      </c>
      <c r="F1280" s="86" t="str">
        <f>IF(G1280="","",G1280+종합보정값!QU$15)</f>
        <v/>
      </c>
      <c r="G1280" s="86" t="str">
        <f>IFERROR(IF(INDEX(종합보정값!$QU:$QU,MATCH(SUBSTITUTE($B1280,"인문1","인문2"),종합보정값!$QT:$QT,0))="","",INDEX(종합보정값!$QU:$QU,MATCH(SUBSTITUTE($B1280,"인문1","인문2"),종합보정값!$QT:$QT,0))+종합보정값!QU$7-종합보정값!QU$36),"")</f>
        <v/>
      </c>
      <c r="H1280" s="86" t="str">
        <f>IF(G1280="","",G1280+종합보정값!QV$15)</f>
        <v/>
      </c>
      <c r="I1280" s="87" t="str">
        <f>IF(J1280="","",J1280+종합보정값!QU$16)</f>
        <v/>
      </c>
      <c r="J1280" s="87" t="str">
        <f>IFERROR(IF(INDEX(종합보정값!$QU:$QU,MATCH(SUBSTITUTE($B1280,"인문1","인문2"),종합보정값!$QT:$QT,0))="","",INDEX(종합보정값!$QU:$QU,MATCH(SUBSTITUTE($B1280,"인문1","인문2"),종합보정값!$QT:$QT,0))+종합보정값!QU$8-종합보정값!QU$37),"")</f>
        <v/>
      </c>
      <c r="K1280" s="87" t="str">
        <f>IF(J1280="","",J1280+종합보정값!QV$16)</f>
        <v/>
      </c>
      <c r="L1280" s="88" t="str">
        <f>IF(M1280="","",M1280+종합보정값!QU$17)</f>
        <v/>
      </c>
      <c r="M1280" s="88" t="str">
        <f>IFERROR(IF(INDEX(종합보정값!$QU:$QU,MATCH(SUBSTITUTE($B1280,"인문1","인문2"),종합보정값!$QT:$QT,0))="","",INDEX(종합보정값!$QU:$QU,MATCH(SUBSTITUTE($B1280,"인문1","인문2"),종합보정값!$QT:$QT,0))+종합보정값!QU$9-종합보정값!QU$38),"")</f>
        <v/>
      </c>
      <c r="N1280" s="88" t="str">
        <f>IF(M1280="","",M1280+종합보정값!QV$17)</f>
        <v/>
      </c>
      <c r="O1280" s="89" t="str">
        <f>IF(P1280="","",P1280+종합보정값!QU$18)</f>
        <v/>
      </c>
      <c r="P1280" s="89" t="str">
        <f>IFERROR(IF(INDEX(종합보정값!$QU:$QU,MATCH(SUBSTITUTE($B1280,"인문1","인문2"),종합보정값!$QT:$QT,0))="","",INDEX(종합보정값!$QU:$QU,MATCH(SUBSTITUTE($B1280,"인문1","인문2"),종합보정값!$QT:$QT,0))+종합보정값!QU$10-종합보정값!QU$39),"")</f>
        <v/>
      </c>
      <c r="Q1280" s="89" t="str">
        <f>IF(P1280="","",P1280+종합보정값!QV$18)</f>
        <v/>
      </c>
    </row>
    <row r="1281" spans="2:17">
      <c r="B1281" s="84" t="s">
        <v>2673</v>
      </c>
      <c r="C1281" s="85" t="str">
        <f>IF(D1281="","",D1281+종합보정값!QU$14)</f>
        <v/>
      </c>
      <c r="D1281" s="85" t="str">
        <f>IFERROR(IF(INDEX(종합보정값!$QU:$QU,MATCH($B1281,종합보정값!$QT:$QT,0))="","",INDEX(종합보정값!$QU:$QU,MATCH($B1281,종합보정값!$QT:$QT,0))+IF(INDEX(종합보정값!$QW:$QW,MATCH($B1281,종합보정값!$QT:$QT,0))="인문",종합보정값!QU$6,종합보정값!QV$6)),"")</f>
        <v/>
      </c>
      <c r="E1281" s="85" t="str">
        <f>IF(D1281="","",D1281+종합보정값!QV$14)</f>
        <v/>
      </c>
      <c r="F1281" s="86" t="str">
        <f>IF(G1281="","",G1281+종합보정값!QU$15)</f>
        <v/>
      </c>
      <c r="G1281" s="86" t="str">
        <f>IFERROR(IF(INDEX(종합보정값!$QU:$QU,MATCH($B1281,종합보정값!$QT:$QT,0))="","",INDEX(종합보정값!$QU:$QU,MATCH($B1281,종합보정값!$QT:$QT,0))+IF(INDEX(종합보정값!$QW:$QW,MATCH($B1281,종합보정값!$QT:$QT,0))="인문",종합보정값!QU$7,종합보정값!QV$7)),"")</f>
        <v/>
      </c>
      <c r="H1281" s="86" t="str">
        <f>IF(G1281="","",G1281+종합보정값!QV$15)</f>
        <v/>
      </c>
      <c r="I1281" s="87" t="str">
        <f>IF(J1281="","",J1281+종합보정값!QU$16)</f>
        <v/>
      </c>
      <c r="J1281" s="87" t="str">
        <f>IFERROR(IF(INDEX(종합보정값!$QU:$QU,MATCH($B1281,종합보정값!$QT:$QT,0))="","",INDEX(종합보정값!$QU:$QU,MATCH($B1281,종합보정값!$QT:$QT,0))+IF(INDEX(종합보정값!$QW:$QW,MATCH($B1281,종합보정값!$QT:$QT,0))="인문",종합보정값!QU$8,종합보정값!QV$8)),"")</f>
        <v/>
      </c>
      <c r="K1281" s="87" t="str">
        <f>IF(J1281="","",J1281+종합보정값!QV$16)</f>
        <v/>
      </c>
      <c r="L1281" s="88" t="str">
        <f>IF(M1281="","",M1281+종합보정값!QU$17)</f>
        <v/>
      </c>
      <c r="M1281" s="88" t="str">
        <f>IFERROR(IF(INDEX(종합보정값!$QU:$QU,MATCH($B1281,종합보정값!$QT:$QT,0))="","",INDEX(종합보정값!$QU:$QU,MATCH($B1281,종합보정값!$QT:$QT,0))+IF(INDEX(종합보정값!$QW:$QW,MATCH($B1281,종합보정값!$QT:$QT,0))="인문",종합보정값!QU$9,종합보정값!QV$9)),"")</f>
        <v/>
      </c>
      <c r="N1281" s="88" t="str">
        <f>IF(M1281="","",M1281+종합보정값!QV$17)</f>
        <v/>
      </c>
      <c r="O1281" s="89" t="str">
        <f>IF(P1281="","",P1281+종합보정값!QU$18)</f>
        <v/>
      </c>
      <c r="P1281" s="89" t="str">
        <f>IFERROR(IF(INDEX(종합보정값!$QU:$QU,MATCH($B1281,종합보정값!$QT:$QT,0))="","",INDEX(종합보정값!$QU:$QU,MATCH($B1281,종합보정값!$QT:$QT,0))+IF(INDEX(종합보정값!$QW:$QW,MATCH($B1281,종합보정값!$QT:$QT,0))="인문",종합보정값!QU$10,종합보정값!QV$10)),"")</f>
        <v/>
      </c>
      <c r="Q1281" s="89" t="str">
        <f>IF(P1281="","",P1281+종합보정값!QV$18)</f>
        <v/>
      </c>
    </row>
    <row r="1282" spans="2:17">
      <c r="B1282" s="84" t="s">
        <v>2674</v>
      </c>
      <c r="C1282" s="85" t="str">
        <f>IF(D1282="","",D1282+종합보정값!QU$14)</f>
        <v/>
      </c>
      <c r="D1282" s="85" t="str">
        <f>IFERROR(IF(INDEX(종합보정값!$QU:$QU,MATCH(SUBSTITUTE($B1282,"인문3","인문2"),종합보정값!$QT:$QT,0))="","",INDEX(종합보정값!$QU:$QU,MATCH(SUBSTITUTE($B1282,"인문3","인문2"),종합보정값!$QT:$QT,0))+종합보정값!QU$6+종합보정값!QU$35),"")</f>
        <v/>
      </c>
      <c r="E1282" s="85" t="str">
        <f>IF(D1282="","",D1282+종합보정값!QV$14)</f>
        <v/>
      </c>
      <c r="F1282" s="86" t="str">
        <f>IF(G1282="","",G1282+종합보정값!QU$15)</f>
        <v/>
      </c>
      <c r="G1282" s="86" t="str">
        <f>IFERROR(IF(INDEX(종합보정값!$QU:$QU,MATCH(SUBSTITUTE($B1282,"인문3","인문2"),종합보정값!$QT:$QT,0))="","",INDEX(종합보정값!$QU:$QU,MATCH(SUBSTITUTE($B1282,"인문3","인문2"),종합보정값!$QT:$QT,0))+종합보정값!QU$7+종합보정값!QU$36),"")</f>
        <v/>
      </c>
      <c r="H1282" s="86" t="str">
        <f>IF(G1282="","",G1282+종합보정값!QV$15)</f>
        <v/>
      </c>
      <c r="I1282" s="87" t="str">
        <f>IF(J1282="","",J1282+종합보정값!QU$16)</f>
        <v/>
      </c>
      <c r="J1282" s="87" t="str">
        <f>IFERROR(IF(INDEX(종합보정값!$QU:$QU,MATCH(SUBSTITUTE($B1282,"인문3","인문2"),종합보정값!$QT:$QT,0))="","",INDEX(종합보정값!$QU:$QU,MATCH(SUBSTITUTE($B1282,"인문3","인문2"),종합보정값!$QT:$QT,0))+종합보정값!QU$8+종합보정값!QU$37),"")</f>
        <v/>
      </c>
      <c r="K1282" s="87" t="str">
        <f>IF(J1282="","",J1282+종합보정값!QV$16)</f>
        <v/>
      </c>
      <c r="L1282" s="88" t="str">
        <f>IF(M1282="","",M1282+종합보정값!QU$17)</f>
        <v/>
      </c>
      <c r="M1282" s="88" t="str">
        <f>IFERROR(IF(INDEX(종합보정값!$QU:$QU,MATCH(SUBSTITUTE($B1282,"인문3","인문2"),종합보정값!$QT:$QT,0))="","",INDEX(종합보정값!$QU:$QU,MATCH(SUBSTITUTE($B1282,"인문3","인문2"),종합보정값!$QT:$QT,0))+종합보정값!QU$9+종합보정값!QU$38),"")</f>
        <v/>
      </c>
      <c r="N1282" s="88" t="str">
        <f>IF(M1282="","",M1282+종합보정값!QV$17)</f>
        <v/>
      </c>
      <c r="O1282" s="89" t="str">
        <f>IF(P1282="","",P1282+종합보정값!QU$18)</f>
        <v/>
      </c>
      <c r="P1282" s="89" t="str">
        <f>IFERROR(IF(INDEX(종합보정값!$QU:$QU,MATCH(SUBSTITUTE($B1282,"인문3","인문2"),종합보정값!$QT:$QT,0))="","",INDEX(종합보정값!$QU:$QU,MATCH(SUBSTITUTE($B1282,"인문3","인문2"),종합보정값!$QT:$QT,0))+종합보정값!QU$10+종합보정값!QU$39),"")</f>
        <v/>
      </c>
      <c r="Q1282" s="89" t="str">
        <f>IF(P1282="","",P1282+종합보정값!QV$18)</f>
        <v/>
      </c>
    </row>
    <row r="1283" spans="2:17">
      <c r="B1283" s="84" t="s">
        <v>2675</v>
      </c>
      <c r="C1283" s="85" t="str">
        <f>IF(D1283="","",D1283+종합보정값!QU$14)</f>
        <v/>
      </c>
      <c r="D1283" s="85" t="str">
        <f>IFERROR(IF(INDEX(종합보정값!$QU:$QU,MATCH(SUBSTITUTE($B1283,"자연1","자연2"),종합보정값!$QT:$QT,0))="","",INDEX(종합보정값!$QU:$QU,MATCH(SUBSTITUTE($B1283,"자연1","자연2"),종합보정값!$QT:$QT,0))+종합보정값!QV$6-종합보정값!QV$35),"")</f>
        <v/>
      </c>
      <c r="E1283" s="85" t="str">
        <f>IF(D1283="","",D1283+종합보정값!QV$14)</f>
        <v/>
      </c>
      <c r="F1283" s="86" t="str">
        <f>IF(G1283="","",G1283+종합보정값!QU$15)</f>
        <v/>
      </c>
      <c r="G1283" s="86" t="str">
        <f>IFERROR(IF(INDEX(종합보정값!$QU:$QU,MATCH(SUBSTITUTE($B1283,"자연1","자연2"),종합보정값!$QT:$QT,0))="","",INDEX(종합보정값!$QU:$QU,MATCH(SUBSTITUTE($B1283,"자연1","자연2"),종합보정값!$QT:$QT,0))+종합보정값!QV$7-종합보정값!QV$36),"")</f>
        <v/>
      </c>
      <c r="H1283" s="86" t="str">
        <f>IF(G1283="","",G1283+종합보정값!QV$15)</f>
        <v/>
      </c>
      <c r="I1283" s="87" t="str">
        <f>IF(J1283="","",J1283+종합보정값!QU$16)</f>
        <v/>
      </c>
      <c r="J1283" s="87" t="str">
        <f>IFERROR(IF(INDEX(종합보정값!$QU:$QU,MATCH(SUBSTITUTE($B1283,"자연1","자연2"),종합보정값!$QT:$QT,0))="","",INDEX(종합보정값!$QU:$QU,MATCH(SUBSTITUTE($B1283,"자연1","자연2"),종합보정값!$QT:$QT,0))+종합보정값!QV$8-종합보정값!QV$37),"")</f>
        <v/>
      </c>
      <c r="K1283" s="87" t="str">
        <f>IF(J1283="","",J1283+종합보정값!QV$16)</f>
        <v/>
      </c>
      <c r="L1283" s="88" t="str">
        <f>IF(M1283="","",M1283+종합보정값!QU$17)</f>
        <v/>
      </c>
      <c r="M1283" s="88" t="str">
        <f>IFERROR(IF(INDEX(종합보정값!$QU:$QU,MATCH(SUBSTITUTE($B1283,"자연1","자연2"),종합보정값!$QT:$QT,0))="","",INDEX(종합보정값!$QU:$QU,MATCH(SUBSTITUTE($B1283,"자연1","자연2"),종합보정값!$QT:$QT,0))+종합보정값!QV$9-종합보정값!QV$38),"")</f>
        <v/>
      </c>
      <c r="N1283" s="88" t="str">
        <f>IF(M1283="","",M1283+종합보정값!QV$17)</f>
        <v/>
      </c>
      <c r="O1283" s="89" t="str">
        <f>IF(P1283="","",P1283+종합보정값!QU$18)</f>
        <v/>
      </c>
      <c r="P1283" s="89" t="str">
        <f>IFERROR(IF(INDEX(종합보정값!$QU:$QU,MATCH(SUBSTITUTE($B1283,"자연1","자연2"),종합보정값!$QT:$QT,0))="","",INDEX(종합보정값!$QU:$QU,MATCH(SUBSTITUTE($B1283,"자연1","자연2"),종합보정값!$QT:$QT,0))+종합보정값!QV$10-종합보정값!QV$39),"")</f>
        <v/>
      </c>
      <c r="Q1283" s="89" t="str">
        <f>IF(P1283="","",P1283+종합보정값!QV$18)</f>
        <v/>
      </c>
    </row>
    <row r="1284" spans="2:17">
      <c r="B1284" s="84" t="s">
        <v>2676</v>
      </c>
      <c r="C1284" s="85" t="str">
        <f>IF(D1284="","",D1284+종합보정값!QU$14)</f>
        <v/>
      </c>
      <c r="D1284" s="85" t="str">
        <f>IFERROR(IF(INDEX(종합보정값!$QU:$QU,MATCH($B1284,종합보정값!$QT:$QT,0))="","",INDEX(종합보정값!$QU:$QU,MATCH($B1284,종합보정값!$QT:$QT,0))+IF(INDEX(종합보정값!$QW:$QW,MATCH($B1284,종합보정값!$QT:$QT,0))="인문",종합보정값!QU$6,종합보정값!QV$6)),"")</f>
        <v/>
      </c>
      <c r="E1284" s="85" t="str">
        <f>IF(D1284="","",D1284+종합보정값!QV$14)</f>
        <v/>
      </c>
      <c r="F1284" s="86" t="str">
        <f>IF(G1284="","",G1284+종합보정값!QU$15)</f>
        <v/>
      </c>
      <c r="G1284" s="86" t="str">
        <f>IFERROR(IF(INDEX(종합보정값!$QU:$QU,MATCH($B1284,종합보정값!$QT:$QT,0))="","",INDEX(종합보정값!$QU:$QU,MATCH($B1284,종합보정값!$QT:$QT,0))+IF(INDEX(종합보정값!$QW:$QW,MATCH($B1284,종합보정값!$QT:$QT,0))="인문",종합보정값!QU$7,종합보정값!QV$7)),"")</f>
        <v/>
      </c>
      <c r="H1284" s="86" t="str">
        <f>IF(G1284="","",G1284+종합보정값!QV$15)</f>
        <v/>
      </c>
      <c r="I1284" s="87" t="str">
        <f>IF(J1284="","",J1284+종합보정값!QU$16)</f>
        <v/>
      </c>
      <c r="J1284" s="87" t="str">
        <f>IFERROR(IF(INDEX(종합보정값!$QU:$QU,MATCH($B1284,종합보정값!$QT:$QT,0))="","",INDEX(종합보정값!$QU:$QU,MATCH($B1284,종합보정값!$QT:$QT,0))+IF(INDEX(종합보정값!$QW:$QW,MATCH($B1284,종합보정값!$QT:$QT,0))="인문",종합보정값!QU$8,종합보정값!QV$8)),"")</f>
        <v/>
      </c>
      <c r="K1284" s="87" t="str">
        <f>IF(J1284="","",J1284+종합보정값!QV$16)</f>
        <v/>
      </c>
      <c r="L1284" s="88" t="str">
        <f>IF(M1284="","",M1284+종합보정값!QU$17)</f>
        <v/>
      </c>
      <c r="M1284" s="88" t="str">
        <f>IFERROR(IF(INDEX(종합보정값!$QU:$QU,MATCH($B1284,종합보정값!$QT:$QT,0))="","",INDEX(종합보정값!$QU:$QU,MATCH($B1284,종합보정값!$QT:$QT,0))+IF(INDEX(종합보정값!$QW:$QW,MATCH($B1284,종합보정값!$QT:$QT,0))="인문",종합보정값!QU$9,종합보정값!QV$9)),"")</f>
        <v/>
      </c>
      <c r="N1284" s="88" t="str">
        <f>IF(M1284="","",M1284+종합보정값!QV$17)</f>
        <v/>
      </c>
      <c r="O1284" s="89" t="str">
        <f>IF(P1284="","",P1284+종합보정값!QU$18)</f>
        <v/>
      </c>
      <c r="P1284" s="89" t="str">
        <f>IFERROR(IF(INDEX(종합보정값!$QU:$QU,MATCH($B1284,종합보정값!$QT:$QT,0))="","",INDEX(종합보정값!$QU:$QU,MATCH($B1284,종합보정값!$QT:$QT,0))+IF(INDEX(종합보정값!$QW:$QW,MATCH($B1284,종합보정값!$QT:$QT,0))="인문",종합보정값!QU$10,종합보정값!QV$10)),"")</f>
        <v/>
      </c>
      <c r="Q1284" s="89" t="str">
        <f>IF(P1284="","",P1284+종합보정값!QV$18)</f>
        <v/>
      </c>
    </row>
    <row r="1285" spans="2:17">
      <c r="B1285" s="84" t="s">
        <v>2677</v>
      </c>
      <c r="C1285" s="85" t="str">
        <f>IF(D1285="","",D1285+종합보정값!QU$14)</f>
        <v/>
      </c>
      <c r="D1285" s="85" t="str">
        <f>IFERROR(IF(INDEX(종합보정값!$QU:$QU,MATCH(SUBSTITUTE($B1285,"자연3","자연2"),종합보정값!$QT:$QT,0))="","",INDEX(종합보정값!$QU:$QU,MATCH(SUBSTITUTE($B1285,"자연3","자연2"),종합보정값!$QT:$QT,0))+종합보정값!QV$6+종합보정값!QV$35),"")</f>
        <v/>
      </c>
      <c r="E1285" s="85" t="str">
        <f>IF(D1285="","",D1285+종합보정값!QV$14)</f>
        <v/>
      </c>
      <c r="F1285" s="86" t="str">
        <f>IF(G1285="","",G1285+종합보정값!QU$15)</f>
        <v/>
      </c>
      <c r="G1285" s="86" t="str">
        <f>IFERROR(IF(INDEX(종합보정값!$QU:$QU,MATCH(SUBSTITUTE($B1285,"자연3","자연2"),종합보정값!$QT:$QT,0))="","",INDEX(종합보정값!$QU:$QU,MATCH(SUBSTITUTE($B1285,"자연3","자연2"),종합보정값!$QT:$QT,0))+종합보정값!QV$7+종합보정값!QV$36),"")</f>
        <v/>
      </c>
      <c r="H1285" s="86" t="str">
        <f>IF(G1285="","",G1285+종합보정값!QV$15)</f>
        <v/>
      </c>
      <c r="I1285" s="87" t="str">
        <f>IF(J1285="","",J1285+종합보정값!QU$16)</f>
        <v/>
      </c>
      <c r="J1285" s="87" t="str">
        <f>IFERROR(IF(INDEX(종합보정값!$QU:$QU,MATCH(SUBSTITUTE($B1285,"자연3","자연2"),종합보정값!$QT:$QT,0))="","",INDEX(종합보정값!$QU:$QU,MATCH(SUBSTITUTE($B1285,"자연3","자연2"),종합보정값!$QT:$QT,0))+종합보정값!QV$8+종합보정값!QV$37),"")</f>
        <v/>
      </c>
      <c r="K1285" s="87" t="str">
        <f>IF(J1285="","",J1285+종합보정값!QV$16)</f>
        <v/>
      </c>
      <c r="L1285" s="88" t="str">
        <f>IF(M1285="","",M1285+종합보정값!QU$17)</f>
        <v/>
      </c>
      <c r="M1285" s="88" t="str">
        <f>IFERROR(IF(INDEX(종합보정값!$QU:$QU,MATCH(SUBSTITUTE($B1285,"자연3","자연2"),종합보정값!$QT:$QT,0))="","",INDEX(종합보정값!$QU:$QU,MATCH(SUBSTITUTE($B1285,"자연3","자연2"),종합보정값!$QT:$QT,0))+종합보정값!QV$9+종합보정값!QV$38),"")</f>
        <v/>
      </c>
      <c r="N1285" s="88" t="str">
        <f>IF(M1285="","",M1285+종합보정값!QV$17)</f>
        <v/>
      </c>
      <c r="O1285" s="89" t="str">
        <f>IF(P1285="","",P1285+종합보정값!QU$18)</f>
        <v/>
      </c>
      <c r="P1285" s="89" t="str">
        <f>IFERROR(IF(INDEX(종합보정값!$QU:$QU,MATCH(SUBSTITUTE($B1285,"자연3","자연2"),종합보정값!$QT:$QT,0))="","",INDEX(종합보정값!$QU:$QU,MATCH(SUBSTITUTE($B1285,"자연3","자연2"),종합보정값!$QT:$QT,0))+종합보정값!QV$10+종합보정값!QV$39),"")</f>
        <v/>
      </c>
      <c r="Q1285" s="89" t="str">
        <f>IF(P1285="","",P1285+종합보정값!QV$18)</f>
        <v/>
      </c>
    </row>
    <row r="1286" spans="2:17">
      <c r="B1286" s="84" t="s">
        <v>2678</v>
      </c>
      <c r="C1286" s="85" t="str">
        <f>IF(D1286="","",D1286+종합보정값!QU$14)</f>
        <v/>
      </c>
      <c r="D1286" s="85" t="str">
        <f>IFERROR(IF(INDEX(종합보정값!$QU:$QU,MATCH($B1286,종합보정값!$QT:$QT,0))="","",INDEX(종합보정값!$QU:$QU,MATCH($B1286,종합보정값!$QT:$QT,0))+IF(INDEX(종합보정값!$QW:$QW,MATCH($B1286,종합보정값!$QT:$QT,0))="인문",종합보정값!QU$6,종합보정값!QV$6)),"")</f>
        <v/>
      </c>
      <c r="E1286" s="85" t="str">
        <f>IF(D1286="","",D1286+종합보정값!QV$14)</f>
        <v/>
      </c>
      <c r="F1286" s="86" t="str">
        <f>IF(G1286="","",G1286+종합보정값!QU$15)</f>
        <v/>
      </c>
      <c r="G1286" s="86" t="str">
        <f>IFERROR(IF(INDEX(종합보정값!$QU:$QU,MATCH($B1286,종합보정값!$QT:$QT,0))="","",INDEX(종합보정값!$QU:$QU,MATCH($B1286,종합보정값!$QT:$QT,0))+IF(INDEX(종합보정값!$QW:$QW,MATCH($B1286,종합보정값!$QT:$QT,0))="인문",종합보정값!QU$7,종합보정값!QV$7)),"")</f>
        <v/>
      </c>
      <c r="H1286" s="86" t="str">
        <f>IF(G1286="","",G1286+종합보정값!QV$15)</f>
        <v/>
      </c>
      <c r="I1286" s="87" t="str">
        <f>IF(J1286="","",J1286+종합보정값!QU$16)</f>
        <v/>
      </c>
      <c r="J1286" s="87" t="str">
        <f>IFERROR(IF(INDEX(종합보정값!$QU:$QU,MATCH($B1286,종합보정값!$QT:$QT,0))="","",INDEX(종합보정값!$QU:$QU,MATCH($B1286,종합보정값!$QT:$QT,0))+IF(INDEX(종합보정값!$QW:$QW,MATCH($B1286,종합보정값!$QT:$QT,0))="인문",종합보정값!QU$8,종합보정값!QV$8)),"")</f>
        <v/>
      </c>
      <c r="K1286" s="87" t="str">
        <f>IF(J1286="","",J1286+종합보정값!QV$16)</f>
        <v/>
      </c>
      <c r="L1286" s="88" t="str">
        <f>IF(M1286="","",M1286+종합보정값!QU$17)</f>
        <v/>
      </c>
      <c r="M1286" s="88" t="str">
        <f>IFERROR(IF(INDEX(종합보정값!$QU:$QU,MATCH($B1286,종합보정값!$QT:$QT,0))="","",INDEX(종합보정값!$QU:$QU,MATCH($B1286,종합보정값!$QT:$QT,0))+IF(INDEX(종합보정값!$QW:$QW,MATCH($B1286,종합보정값!$QT:$QT,0))="인문",종합보정값!QU$9,종합보정값!QV$9)),"")</f>
        <v/>
      </c>
      <c r="N1286" s="88" t="str">
        <f>IF(M1286="","",M1286+종합보정값!QV$17)</f>
        <v/>
      </c>
      <c r="O1286" s="89" t="str">
        <f>IF(P1286="","",P1286+종합보정값!QU$18)</f>
        <v/>
      </c>
      <c r="P1286" s="89" t="str">
        <f>IFERROR(IF(INDEX(종합보정값!$QU:$QU,MATCH($B1286,종합보정값!$QT:$QT,0))="","",INDEX(종합보정값!$QU:$QU,MATCH($B1286,종합보정값!$QT:$QT,0))+IF(INDEX(종합보정값!$QW:$QW,MATCH($B1286,종합보정값!$QT:$QT,0))="인문",종합보정값!QU$10,종합보정값!QV$10)),"")</f>
        <v/>
      </c>
      <c r="Q1286" s="89" t="str">
        <f>IF(P1286="","",P1286+종합보정값!QV$18)</f>
        <v/>
      </c>
    </row>
    <row r="1287" spans="2:17">
      <c r="B1287" s="84" t="s">
        <v>2679</v>
      </c>
      <c r="C1287" s="85" t="str">
        <f>IF(D1287="","",D1287+종합보정값!QU$14)</f>
        <v/>
      </c>
      <c r="D1287" s="85" t="str">
        <f>IFERROR(IF(INDEX(종합보정값!$QU:$QU,MATCH($B1287,종합보정값!$QT:$QT,0))="","",INDEX(종합보정값!$QU:$QU,MATCH($B1287,종합보정값!$QT:$QT,0))+IF(INDEX(종합보정값!$QW:$QW,MATCH($B1287,종합보정값!$QT:$QT,0))="인문",종합보정값!QU$6,종합보정값!QV$6)),"")</f>
        <v/>
      </c>
      <c r="E1287" s="85" t="str">
        <f>IF(D1287="","",D1287+종합보정값!QV$14)</f>
        <v/>
      </c>
      <c r="F1287" s="86" t="str">
        <f>IF(G1287="","",G1287+종합보정값!QU$15)</f>
        <v/>
      </c>
      <c r="G1287" s="86" t="str">
        <f>IFERROR(IF(INDEX(종합보정값!$QU:$QU,MATCH($B1287,종합보정값!$QT:$QT,0))="","",INDEX(종합보정값!$QU:$QU,MATCH($B1287,종합보정값!$QT:$QT,0))+IF(INDEX(종합보정값!$QW:$QW,MATCH($B1287,종합보정값!$QT:$QT,0))="인문",종합보정값!QU$7,종합보정값!QV$7)),"")</f>
        <v/>
      </c>
      <c r="H1287" s="86" t="str">
        <f>IF(G1287="","",G1287+종합보정값!QV$15)</f>
        <v/>
      </c>
      <c r="I1287" s="87" t="str">
        <f>IF(J1287="","",J1287+종합보정값!QU$16)</f>
        <v/>
      </c>
      <c r="J1287" s="87" t="str">
        <f>IFERROR(IF(INDEX(종합보정값!$QU:$QU,MATCH($B1287,종합보정값!$QT:$QT,0))="","",INDEX(종합보정값!$QU:$QU,MATCH($B1287,종합보정값!$QT:$QT,0))+IF(INDEX(종합보정값!$QW:$QW,MATCH($B1287,종합보정값!$QT:$QT,0))="인문",종합보정값!QU$8,종합보정값!QV$8)),"")</f>
        <v/>
      </c>
      <c r="K1287" s="87" t="str">
        <f>IF(J1287="","",J1287+종합보정값!QV$16)</f>
        <v/>
      </c>
      <c r="L1287" s="88" t="str">
        <f>IF(M1287="","",M1287+종합보정값!QU$17)</f>
        <v/>
      </c>
      <c r="M1287" s="88" t="str">
        <f>IFERROR(IF(INDEX(종합보정값!$QU:$QU,MATCH($B1287,종합보정값!$QT:$QT,0))="","",INDEX(종합보정값!$QU:$QU,MATCH($B1287,종합보정값!$QT:$QT,0))+IF(INDEX(종합보정값!$QW:$QW,MATCH($B1287,종합보정값!$QT:$QT,0))="인문",종합보정값!QU$9,종합보정값!QV$9)),"")</f>
        <v/>
      </c>
      <c r="N1287" s="88" t="str">
        <f>IF(M1287="","",M1287+종합보정값!QV$17)</f>
        <v/>
      </c>
      <c r="O1287" s="89" t="str">
        <f>IF(P1287="","",P1287+종합보정값!QU$18)</f>
        <v/>
      </c>
      <c r="P1287" s="89" t="str">
        <f>IFERROR(IF(INDEX(종합보정값!$QU:$QU,MATCH($B1287,종합보정값!$QT:$QT,0))="","",INDEX(종합보정값!$QU:$QU,MATCH($B1287,종합보정값!$QT:$QT,0))+IF(INDEX(종합보정값!$QW:$QW,MATCH($B1287,종합보정값!$QT:$QT,0))="인문",종합보정값!QU$10,종합보정값!QV$10)),"")</f>
        <v/>
      </c>
      <c r="Q1287" s="89" t="str">
        <f>IF(P1287="","",P1287+종합보정값!QV$18)</f>
        <v/>
      </c>
    </row>
    <row r="1288" spans="2:17">
      <c r="B1288" s="84" t="s">
        <v>2680</v>
      </c>
      <c r="C1288" s="85" t="str">
        <f>IF(D1288="","",D1288+종합보정값!QU$14)</f>
        <v/>
      </c>
      <c r="D1288" s="85" t="str">
        <f>IFERROR(IF(INDEX(종합보정값!$QU:$QU,MATCH($B1288,종합보정값!$QT:$QT,0))="","",INDEX(종합보정값!$QU:$QU,MATCH($B1288,종합보정값!$QT:$QT,0))+IF(INDEX(종합보정값!$QW:$QW,MATCH($B1288,종합보정값!$QT:$QT,0))="인문",종합보정값!QU$6,종합보정값!QV$6)),"")</f>
        <v/>
      </c>
      <c r="E1288" s="85" t="str">
        <f>IF(D1288="","",D1288+종합보정값!QV$14)</f>
        <v/>
      </c>
      <c r="F1288" s="86" t="str">
        <f>IF(G1288="","",G1288+종합보정값!QU$15)</f>
        <v/>
      </c>
      <c r="G1288" s="86" t="str">
        <f>IFERROR(IF(INDEX(종합보정값!$QU:$QU,MATCH($B1288,종합보정값!$QT:$QT,0))="","",INDEX(종합보정값!$QU:$QU,MATCH($B1288,종합보정값!$QT:$QT,0))+IF(INDEX(종합보정값!$QW:$QW,MATCH($B1288,종합보정값!$QT:$QT,0))="인문",종합보정값!QU$7,종합보정값!QV$7)),"")</f>
        <v/>
      </c>
      <c r="H1288" s="86" t="str">
        <f>IF(G1288="","",G1288+종합보정값!QV$15)</f>
        <v/>
      </c>
      <c r="I1288" s="87" t="str">
        <f>IF(J1288="","",J1288+종합보정값!QU$16)</f>
        <v/>
      </c>
      <c r="J1288" s="87" t="str">
        <f>IFERROR(IF(INDEX(종합보정값!$QU:$QU,MATCH($B1288,종합보정값!$QT:$QT,0))="","",INDEX(종합보정값!$QU:$QU,MATCH($B1288,종합보정값!$QT:$QT,0))+IF(INDEX(종합보정값!$QW:$QW,MATCH($B1288,종합보정값!$QT:$QT,0))="인문",종합보정값!QU$8,종합보정값!QV$8)),"")</f>
        <v/>
      </c>
      <c r="K1288" s="87" t="str">
        <f>IF(J1288="","",J1288+종합보정값!QV$16)</f>
        <v/>
      </c>
      <c r="L1288" s="88" t="str">
        <f>IF(M1288="","",M1288+종합보정값!QU$17)</f>
        <v/>
      </c>
      <c r="M1288" s="88" t="str">
        <f>IFERROR(IF(INDEX(종합보정값!$QU:$QU,MATCH($B1288,종합보정값!$QT:$QT,0))="","",INDEX(종합보정값!$QU:$QU,MATCH($B1288,종합보정값!$QT:$QT,0))+IF(INDEX(종합보정값!$QW:$QW,MATCH($B1288,종합보정값!$QT:$QT,0))="인문",종합보정값!QU$9,종합보정값!QV$9)),"")</f>
        <v/>
      </c>
      <c r="N1288" s="88" t="str">
        <f>IF(M1288="","",M1288+종합보정값!QV$17)</f>
        <v/>
      </c>
      <c r="O1288" s="89" t="str">
        <f>IF(P1288="","",P1288+종합보정값!QU$18)</f>
        <v/>
      </c>
      <c r="P1288" s="89" t="str">
        <f>IFERROR(IF(INDEX(종합보정값!$QU:$QU,MATCH($B1288,종합보정값!$QT:$QT,0))="","",INDEX(종합보정값!$QU:$QU,MATCH($B1288,종합보정값!$QT:$QT,0))+IF(INDEX(종합보정값!$QW:$QW,MATCH($B1288,종합보정값!$QT:$QT,0))="인문",종합보정값!QU$10,종합보정값!QV$10)),"")</f>
        <v/>
      </c>
      <c r="Q1288" s="89" t="str">
        <f>IF(P1288="","",P1288+종합보정값!QV$18)</f>
        <v/>
      </c>
    </row>
    <row r="1289" spans="2:17">
      <c r="B1289" s="84" t="s">
        <v>2681</v>
      </c>
      <c r="C1289" s="85" t="str">
        <f>IF(D1289="","",D1289+종합보정값!QU$14)</f>
        <v/>
      </c>
      <c r="D1289" s="85" t="str">
        <f>IFERROR(IF(INDEX(종합보정값!$QU:$QU,MATCH($B1289,종합보정값!$QT:$QT,0))="","",INDEX(종합보정값!$QU:$QU,MATCH($B1289,종합보정값!$QT:$QT,0))+IF(INDEX(종합보정값!$QW:$QW,MATCH($B1289,종합보정값!$QT:$QT,0))="인문",종합보정값!QU$6,종합보정값!QV$6)),"")</f>
        <v/>
      </c>
      <c r="E1289" s="85" t="str">
        <f>IF(D1289="","",D1289+종합보정값!QV$14)</f>
        <v/>
      </c>
      <c r="F1289" s="86" t="str">
        <f>IF(G1289="","",G1289+종합보정값!QU$15)</f>
        <v/>
      </c>
      <c r="G1289" s="86" t="str">
        <f>IFERROR(IF(INDEX(종합보정값!$QU:$QU,MATCH($B1289,종합보정값!$QT:$QT,0))="","",INDEX(종합보정값!$QU:$QU,MATCH($B1289,종합보정값!$QT:$QT,0))+IF(INDEX(종합보정값!$QW:$QW,MATCH($B1289,종합보정값!$QT:$QT,0))="인문",종합보정값!QU$7,종합보정값!QV$7)),"")</f>
        <v/>
      </c>
      <c r="H1289" s="86" t="str">
        <f>IF(G1289="","",G1289+종합보정값!QV$15)</f>
        <v/>
      </c>
      <c r="I1289" s="87" t="str">
        <f>IF(J1289="","",J1289+종합보정값!QU$16)</f>
        <v/>
      </c>
      <c r="J1289" s="87" t="str">
        <f>IFERROR(IF(INDEX(종합보정값!$QU:$QU,MATCH($B1289,종합보정값!$QT:$QT,0))="","",INDEX(종합보정값!$QU:$QU,MATCH($B1289,종합보정값!$QT:$QT,0))+IF(INDEX(종합보정값!$QW:$QW,MATCH($B1289,종합보정값!$QT:$QT,0))="인문",종합보정값!QU$8,종합보정값!QV$8)),"")</f>
        <v/>
      </c>
      <c r="K1289" s="87" t="str">
        <f>IF(J1289="","",J1289+종합보정값!QV$16)</f>
        <v/>
      </c>
      <c r="L1289" s="88" t="str">
        <f>IF(M1289="","",M1289+종합보정값!QU$17)</f>
        <v/>
      </c>
      <c r="M1289" s="88" t="str">
        <f>IFERROR(IF(INDEX(종합보정값!$QU:$QU,MATCH($B1289,종합보정값!$QT:$QT,0))="","",INDEX(종합보정값!$QU:$QU,MATCH($B1289,종합보정값!$QT:$QT,0))+IF(INDEX(종합보정값!$QW:$QW,MATCH($B1289,종합보정값!$QT:$QT,0))="인문",종합보정값!QU$9,종합보정값!QV$9)),"")</f>
        <v/>
      </c>
      <c r="N1289" s="88" t="str">
        <f>IF(M1289="","",M1289+종합보정값!QV$17)</f>
        <v/>
      </c>
      <c r="O1289" s="89" t="str">
        <f>IF(P1289="","",P1289+종합보정값!QU$18)</f>
        <v/>
      </c>
      <c r="P1289" s="89" t="str">
        <f>IFERROR(IF(INDEX(종합보정값!$QU:$QU,MATCH($B1289,종합보정값!$QT:$QT,0))="","",INDEX(종합보정값!$QU:$QU,MATCH($B1289,종합보정값!$QT:$QT,0))+IF(INDEX(종합보정값!$QW:$QW,MATCH($B1289,종합보정값!$QT:$QT,0))="인문",종합보정값!QU$10,종합보정값!QV$10)),"")</f>
        <v/>
      </c>
      <c r="Q1289" s="89" t="str">
        <f>IF(P1289="","",P1289+종합보정값!QV$18)</f>
        <v/>
      </c>
    </row>
    <row r="1291" spans="2:17">
      <c r="B1291" s="159" t="s">
        <v>2682</v>
      </c>
      <c r="C1291" s="154"/>
      <c r="D1291" s="154"/>
      <c r="E1291" s="154"/>
      <c r="F1291" s="154"/>
      <c r="G1291" s="154"/>
      <c r="H1291" s="154"/>
      <c r="I1291" s="154"/>
      <c r="J1291" s="154"/>
      <c r="K1291" s="154"/>
      <c r="L1291" s="154"/>
      <c r="M1291" s="154"/>
      <c r="N1291" s="154"/>
      <c r="O1291" s="154"/>
      <c r="P1291" s="154"/>
      <c r="Q1291" s="155"/>
    </row>
    <row r="1292" spans="2:17">
      <c r="B1292" s="78"/>
      <c r="C1292" s="163" t="s">
        <v>1862</v>
      </c>
      <c r="D1292" s="154"/>
      <c r="E1292" s="155"/>
      <c r="F1292" s="161" t="s">
        <v>1863</v>
      </c>
      <c r="G1292" s="154"/>
      <c r="H1292" s="155"/>
      <c r="I1292" s="162" t="s">
        <v>1864</v>
      </c>
      <c r="J1292" s="154"/>
      <c r="K1292" s="155"/>
      <c r="L1292" s="156" t="s">
        <v>1865</v>
      </c>
      <c r="M1292" s="154"/>
      <c r="N1292" s="155"/>
      <c r="O1292" s="157" t="s">
        <v>1866</v>
      </c>
      <c r="P1292" s="154"/>
      <c r="Q1292" s="155"/>
    </row>
    <row r="1293" spans="2:17">
      <c r="B1293" s="78" t="s">
        <v>1869</v>
      </c>
      <c r="C1293" s="79" t="s">
        <v>19</v>
      </c>
      <c r="D1293" s="79" t="s">
        <v>20</v>
      </c>
      <c r="E1293" s="79" t="s">
        <v>21</v>
      </c>
      <c r="F1293" s="80" t="s">
        <v>19</v>
      </c>
      <c r="G1293" s="80" t="s">
        <v>20</v>
      </c>
      <c r="H1293" s="80" t="s">
        <v>21</v>
      </c>
      <c r="I1293" s="81" t="s">
        <v>19</v>
      </c>
      <c r="J1293" s="81" t="s">
        <v>20</v>
      </c>
      <c r="K1293" s="81" t="s">
        <v>21</v>
      </c>
      <c r="L1293" s="82" t="s">
        <v>19</v>
      </c>
      <c r="M1293" s="82" t="s">
        <v>20</v>
      </c>
      <c r="N1293" s="82" t="s">
        <v>21</v>
      </c>
      <c r="O1293" s="83" t="s">
        <v>19</v>
      </c>
      <c r="P1293" s="83" t="s">
        <v>20</v>
      </c>
      <c r="Q1293" s="83" t="s">
        <v>21</v>
      </c>
    </row>
    <row r="1294" spans="2:17">
      <c r="B1294" s="84" t="s">
        <v>2683</v>
      </c>
      <c r="C1294" s="85" t="str">
        <f>IF(D1294="","",D1294+종합보정값!QZ$14)</f>
        <v/>
      </c>
      <c r="D1294" s="85" t="str">
        <f>IFERROR(IF(INDEX(종합보정값!$QZ:$QZ,MATCH(SUBSTITUTE($B1294,"인문1","인문2"),종합보정값!$QY:$QY,0))="","",INDEX(종합보정값!$QZ:$QZ,MATCH(SUBSTITUTE($B1294,"인문1","인문2"),종합보정값!$QY:$QY,0))+종합보정값!QZ$6-종합보정값!QZ$35),"")</f>
        <v/>
      </c>
      <c r="E1294" s="85" t="str">
        <f>IF(D1294="","",D1294+종합보정값!RA$14)</f>
        <v/>
      </c>
      <c r="F1294" s="86" t="str">
        <f>IF(G1294="","",G1294+종합보정값!QZ$15)</f>
        <v/>
      </c>
      <c r="G1294" s="86" t="str">
        <f>IFERROR(IF(INDEX(종합보정값!$QZ:$QZ,MATCH(SUBSTITUTE($B1294,"인문1","인문2"),종합보정값!$QY:$QY,0))="","",INDEX(종합보정값!$QZ:$QZ,MATCH(SUBSTITUTE($B1294,"인문1","인문2"),종합보정값!$QY:$QY,0))+종합보정값!QZ$7-종합보정값!QZ$36),"")</f>
        <v/>
      </c>
      <c r="H1294" s="86" t="str">
        <f>IF(G1294="","",G1294+종합보정값!RA$15)</f>
        <v/>
      </c>
      <c r="I1294" s="87" t="str">
        <f>IF(J1294="","",J1294+종합보정값!QZ$16)</f>
        <v/>
      </c>
      <c r="J1294" s="87" t="str">
        <f>IFERROR(IF(INDEX(종합보정값!$QZ:$QZ,MATCH(SUBSTITUTE($B1294,"인문1","인문2"),종합보정값!$QY:$QY,0))="","",INDEX(종합보정값!$QZ:$QZ,MATCH(SUBSTITUTE($B1294,"인문1","인문2"),종합보정값!$QY:$QY,0))+종합보정값!QZ$8-종합보정값!QZ$37),"")</f>
        <v/>
      </c>
      <c r="K1294" s="87" t="str">
        <f>IF(J1294="","",J1294+종합보정값!RA$16)</f>
        <v/>
      </c>
      <c r="L1294" s="88" t="str">
        <f>IF(M1294="","",M1294+종합보정값!QZ$17)</f>
        <v/>
      </c>
      <c r="M1294" s="88" t="str">
        <f>IFERROR(IF(INDEX(종합보정값!$QZ:$QZ,MATCH(SUBSTITUTE($B1294,"인문1","인문2"),종합보정값!$QY:$QY,0))="","",INDEX(종합보정값!$QZ:$QZ,MATCH(SUBSTITUTE($B1294,"인문1","인문2"),종합보정값!$QY:$QY,0))+종합보정값!QZ$9-종합보정값!QZ$38),"")</f>
        <v/>
      </c>
      <c r="N1294" s="88" t="str">
        <f>IF(M1294="","",M1294+종합보정값!RA$17)</f>
        <v/>
      </c>
      <c r="O1294" s="89" t="str">
        <f>IF(P1294="","",P1294+종합보정값!QZ$18)</f>
        <v/>
      </c>
      <c r="P1294" s="89" t="str">
        <f>IFERROR(IF(INDEX(종합보정값!$QZ:$QZ,MATCH(SUBSTITUTE($B1294,"인문1","인문2"),종합보정값!$QY:$QY,0))="","",INDEX(종합보정값!$QZ:$QZ,MATCH(SUBSTITUTE($B1294,"인문1","인문2"),종합보정값!$QY:$QY,0))+종합보정값!QZ$10-종합보정값!QZ$39),"")</f>
        <v/>
      </c>
      <c r="Q1294" s="89" t="str">
        <f>IF(P1294="","",P1294+종합보정값!RA$18)</f>
        <v/>
      </c>
    </row>
    <row r="1295" spans="2:17">
      <c r="B1295" s="84" t="s">
        <v>2684</v>
      </c>
      <c r="C1295" s="85" t="str">
        <f>IF(D1295="","",D1295+종합보정값!QZ$14)</f>
        <v/>
      </c>
      <c r="D1295" s="85" t="str">
        <f>IFERROR(IF(INDEX(종합보정값!$QZ:$QZ,MATCH($B1295,종합보정값!$QY:$QY,0))="","",INDEX(종합보정값!$QZ:$QZ,MATCH($B1295,종합보정값!$QY:$QY,0))+IF(INDEX(종합보정값!$RB:$RB,MATCH($B1295,종합보정값!$QY:$QY,0))="인문",종합보정값!QZ$6,종합보정값!RA$6)),"")</f>
        <v/>
      </c>
      <c r="E1295" s="85" t="str">
        <f>IF(D1295="","",D1295+종합보정값!RA$14)</f>
        <v/>
      </c>
      <c r="F1295" s="86" t="str">
        <f>IF(G1295="","",G1295+종합보정값!QZ$15)</f>
        <v/>
      </c>
      <c r="G1295" s="86" t="str">
        <f>IFERROR(IF(INDEX(종합보정값!$QZ:$QZ,MATCH($B1295,종합보정값!$QY:$QY,0))="","",INDEX(종합보정값!$QZ:$QZ,MATCH($B1295,종합보정값!$QY:$QY,0))+IF(INDEX(종합보정값!$RB:$RB,MATCH($B1295,종합보정값!$QY:$QY,0))="인문",종합보정값!QZ$7,종합보정값!RA$7)),"")</f>
        <v/>
      </c>
      <c r="H1295" s="86" t="str">
        <f>IF(G1295="","",G1295+종합보정값!RA$15)</f>
        <v/>
      </c>
      <c r="I1295" s="87" t="str">
        <f>IF(J1295="","",J1295+종합보정값!QZ$16)</f>
        <v/>
      </c>
      <c r="J1295" s="87" t="str">
        <f>IFERROR(IF(INDEX(종합보정값!$QZ:$QZ,MATCH($B1295,종합보정값!$QY:$QY,0))="","",INDEX(종합보정값!$QZ:$QZ,MATCH($B1295,종합보정값!$QY:$QY,0))+IF(INDEX(종합보정값!$RB:$RB,MATCH($B1295,종합보정값!$QY:$QY,0))="인문",종합보정값!QZ$8,종합보정값!RA$8)),"")</f>
        <v/>
      </c>
      <c r="K1295" s="87" t="str">
        <f>IF(J1295="","",J1295+종합보정값!RA$16)</f>
        <v/>
      </c>
      <c r="L1295" s="88" t="str">
        <f>IF(M1295="","",M1295+종합보정값!QZ$17)</f>
        <v/>
      </c>
      <c r="M1295" s="88" t="str">
        <f>IFERROR(IF(INDEX(종합보정값!$QZ:$QZ,MATCH($B1295,종합보정값!$QY:$QY,0))="","",INDEX(종합보정값!$QZ:$QZ,MATCH($B1295,종합보정값!$QY:$QY,0))+IF(INDEX(종합보정값!$RB:$RB,MATCH($B1295,종합보정값!$QY:$QY,0))="인문",종합보정값!QZ$9,종합보정값!RA$9)),"")</f>
        <v/>
      </c>
      <c r="N1295" s="88" t="str">
        <f>IF(M1295="","",M1295+종합보정값!RA$17)</f>
        <v/>
      </c>
      <c r="O1295" s="89" t="str">
        <f>IF(P1295="","",P1295+종합보정값!QZ$18)</f>
        <v/>
      </c>
      <c r="P1295" s="89" t="str">
        <f>IFERROR(IF(INDEX(종합보정값!$QZ:$QZ,MATCH($B1295,종합보정값!$QY:$QY,0))="","",INDEX(종합보정값!$QZ:$QZ,MATCH($B1295,종합보정값!$QY:$QY,0))+IF(INDEX(종합보정값!$RB:$RB,MATCH($B1295,종합보정값!$QY:$QY,0))="인문",종합보정값!QZ$10,종합보정값!RA$10)),"")</f>
        <v/>
      </c>
      <c r="Q1295" s="89" t="str">
        <f>IF(P1295="","",P1295+종합보정값!RA$18)</f>
        <v/>
      </c>
    </row>
    <row r="1296" spans="2:17">
      <c r="B1296" s="84" t="s">
        <v>2685</v>
      </c>
      <c r="C1296" s="85" t="str">
        <f>IF(D1296="","",D1296+종합보정값!QZ$14)</f>
        <v/>
      </c>
      <c r="D1296" s="85" t="str">
        <f>IFERROR(IF(INDEX(종합보정값!$QZ:$QZ,MATCH(SUBSTITUTE($B1296,"인문3","인문2"),종합보정값!$QY:$QY,0))="","",INDEX(종합보정값!$QZ:$QZ,MATCH(SUBSTITUTE($B1296,"인문3","인문2"),종합보정값!$QY:$QY,0))+종합보정값!QZ$6+종합보정값!QZ$35),"")</f>
        <v/>
      </c>
      <c r="E1296" s="85" t="str">
        <f>IF(D1296="","",D1296+종합보정값!RA$14)</f>
        <v/>
      </c>
      <c r="F1296" s="86" t="str">
        <f>IF(G1296="","",G1296+종합보정값!QZ$15)</f>
        <v/>
      </c>
      <c r="G1296" s="86" t="str">
        <f>IFERROR(IF(INDEX(종합보정값!$QZ:$QZ,MATCH(SUBSTITUTE($B1296,"인문3","인문2"),종합보정값!$QY:$QY,0))="","",INDEX(종합보정값!$QZ:$QZ,MATCH(SUBSTITUTE($B1296,"인문3","인문2"),종합보정값!$QY:$QY,0))+종합보정값!QZ$7+종합보정값!QZ$36),"")</f>
        <v/>
      </c>
      <c r="H1296" s="86" t="str">
        <f>IF(G1296="","",G1296+종합보정값!RA$15)</f>
        <v/>
      </c>
      <c r="I1296" s="87" t="str">
        <f>IF(J1296="","",J1296+종합보정값!QZ$16)</f>
        <v/>
      </c>
      <c r="J1296" s="87" t="str">
        <f>IFERROR(IF(INDEX(종합보정값!$QZ:$QZ,MATCH(SUBSTITUTE($B1296,"인문3","인문2"),종합보정값!$QY:$QY,0))="","",INDEX(종합보정값!$QZ:$QZ,MATCH(SUBSTITUTE($B1296,"인문3","인문2"),종합보정값!$QY:$QY,0))+종합보정값!QZ$8+종합보정값!QZ$37),"")</f>
        <v/>
      </c>
      <c r="K1296" s="87" t="str">
        <f>IF(J1296="","",J1296+종합보정값!RA$16)</f>
        <v/>
      </c>
      <c r="L1296" s="88" t="str">
        <f>IF(M1296="","",M1296+종합보정값!QZ$17)</f>
        <v/>
      </c>
      <c r="M1296" s="88" t="str">
        <f>IFERROR(IF(INDEX(종합보정값!$QZ:$QZ,MATCH(SUBSTITUTE($B1296,"인문3","인문2"),종합보정값!$QY:$QY,0))="","",INDEX(종합보정값!$QZ:$QZ,MATCH(SUBSTITUTE($B1296,"인문3","인문2"),종합보정값!$QY:$QY,0))+종합보정값!QZ$9+종합보정값!QZ$38),"")</f>
        <v/>
      </c>
      <c r="N1296" s="88" t="str">
        <f>IF(M1296="","",M1296+종합보정값!RA$17)</f>
        <v/>
      </c>
      <c r="O1296" s="89" t="str">
        <f>IF(P1296="","",P1296+종합보정값!QZ$18)</f>
        <v/>
      </c>
      <c r="P1296" s="89" t="str">
        <f>IFERROR(IF(INDEX(종합보정값!$QZ:$QZ,MATCH(SUBSTITUTE($B1296,"인문3","인문2"),종합보정값!$QY:$QY,0))="","",INDEX(종합보정값!$QZ:$QZ,MATCH(SUBSTITUTE($B1296,"인문3","인문2"),종합보정값!$QY:$QY,0))+종합보정값!QZ$10+종합보정값!QZ$39),"")</f>
        <v/>
      </c>
      <c r="Q1296" s="89" t="str">
        <f>IF(P1296="","",P1296+종합보정값!RA$18)</f>
        <v/>
      </c>
    </row>
    <row r="1297" spans="2:17">
      <c r="B1297" s="84" t="s">
        <v>2686</v>
      </c>
      <c r="C1297" s="85" t="str">
        <f>IF(D1297="","",D1297+종합보정값!QZ$14)</f>
        <v/>
      </c>
      <c r="D1297" s="85" t="str">
        <f>IFERROR(IF(INDEX(종합보정값!$QZ:$QZ,MATCH(SUBSTITUTE($B1297,"자연1","자연2"),종합보정값!$QY:$QY,0))="","",INDEX(종합보정값!$QZ:$QZ,MATCH(SUBSTITUTE($B1297,"자연1","자연2"),종합보정값!$QY:$QY,0))+종합보정값!RA$6-종합보정값!RA$35),"")</f>
        <v/>
      </c>
      <c r="E1297" s="85" t="str">
        <f>IF(D1297="","",D1297+종합보정값!RA$14)</f>
        <v/>
      </c>
      <c r="F1297" s="86" t="str">
        <f>IF(G1297="","",G1297+종합보정값!QZ$15)</f>
        <v/>
      </c>
      <c r="G1297" s="86" t="str">
        <f>IFERROR(IF(INDEX(종합보정값!$QZ:$QZ,MATCH(SUBSTITUTE($B1297,"자연1","자연2"),종합보정값!$QY:$QY,0))="","",INDEX(종합보정값!$QZ:$QZ,MATCH(SUBSTITUTE($B1297,"자연1","자연2"),종합보정값!$QY:$QY,0))+종합보정값!RA$7-종합보정값!RA$36),"")</f>
        <v/>
      </c>
      <c r="H1297" s="86" t="str">
        <f>IF(G1297="","",G1297+종합보정값!RA$15)</f>
        <v/>
      </c>
      <c r="I1297" s="87" t="str">
        <f>IF(J1297="","",J1297+종합보정값!QZ$16)</f>
        <v/>
      </c>
      <c r="J1297" s="87" t="str">
        <f>IFERROR(IF(INDEX(종합보정값!$QZ:$QZ,MATCH(SUBSTITUTE($B1297,"자연1","자연2"),종합보정값!$QY:$QY,0))="","",INDEX(종합보정값!$QZ:$QZ,MATCH(SUBSTITUTE($B1297,"자연1","자연2"),종합보정값!$QY:$QY,0))+종합보정값!RA$8-종합보정값!RA$37),"")</f>
        <v/>
      </c>
      <c r="K1297" s="87" t="str">
        <f>IF(J1297="","",J1297+종합보정값!RA$16)</f>
        <v/>
      </c>
      <c r="L1297" s="88" t="str">
        <f>IF(M1297="","",M1297+종합보정값!QZ$17)</f>
        <v/>
      </c>
      <c r="M1297" s="88" t="str">
        <f>IFERROR(IF(INDEX(종합보정값!$QZ:$QZ,MATCH(SUBSTITUTE($B1297,"자연1","자연2"),종합보정값!$QY:$QY,0))="","",INDEX(종합보정값!$QZ:$QZ,MATCH(SUBSTITUTE($B1297,"자연1","자연2"),종합보정값!$QY:$QY,0))+종합보정값!RA$9-종합보정값!RA$38),"")</f>
        <v/>
      </c>
      <c r="N1297" s="88" t="str">
        <f>IF(M1297="","",M1297+종합보정값!RA$17)</f>
        <v/>
      </c>
      <c r="O1297" s="89" t="str">
        <f>IF(P1297="","",P1297+종합보정값!QZ$18)</f>
        <v/>
      </c>
      <c r="P1297" s="89" t="str">
        <f>IFERROR(IF(INDEX(종합보정값!$QZ:$QZ,MATCH(SUBSTITUTE($B1297,"자연1","자연2"),종합보정값!$QY:$QY,0))="","",INDEX(종합보정값!$QZ:$QZ,MATCH(SUBSTITUTE($B1297,"자연1","자연2"),종합보정값!$QY:$QY,0))+종합보정값!RA$10-종합보정값!RA$39),"")</f>
        <v/>
      </c>
      <c r="Q1297" s="89" t="str">
        <f>IF(P1297="","",P1297+종합보정값!RA$18)</f>
        <v/>
      </c>
    </row>
    <row r="1298" spans="2:17">
      <c r="B1298" s="84" t="s">
        <v>2687</v>
      </c>
      <c r="C1298" s="85" t="str">
        <f>IF(D1298="","",D1298+종합보정값!QZ$14)</f>
        <v/>
      </c>
      <c r="D1298" s="85" t="str">
        <f>IFERROR(IF(INDEX(종합보정값!$QZ:$QZ,MATCH($B1298,종합보정값!$QY:$QY,0))="","",INDEX(종합보정값!$QZ:$QZ,MATCH($B1298,종합보정값!$QY:$QY,0))+IF(INDEX(종합보정값!$RB:$RB,MATCH($B1298,종합보정값!$QY:$QY,0))="인문",종합보정값!QZ$6,종합보정값!RA$6)),"")</f>
        <v/>
      </c>
      <c r="E1298" s="85" t="str">
        <f>IF(D1298="","",D1298+종합보정값!RA$14)</f>
        <v/>
      </c>
      <c r="F1298" s="86" t="str">
        <f>IF(G1298="","",G1298+종합보정값!QZ$15)</f>
        <v/>
      </c>
      <c r="G1298" s="86" t="str">
        <f>IFERROR(IF(INDEX(종합보정값!$QZ:$QZ,MATCH($B1298,종합보정값!$QY:$QY,0))="","",INDEX(종합보정값!$QZ:$QZ,MATCH($B1298,종합보정값!$QY:$QY,0))+IF(INDEX(종합보정값!$RB:$RB,MATCH($B1298,종합보정값!$QY:$QY,0))="인문",종합보정값!QZ$7,종합보정값!RA$7)),"")</f>
        <v/>
      </c>
      <c r="H1298" s="86" t="str">
        <f>IF(G1298="","",G1298+종합보정값!RA$15)</f>
        <v/>
      </c>
      <c r="I1298" s="87" t="str">
        <f>IF(J1298="","",J1298+종합보정값!QZ$16)</f>
        <v/>
      </c>
      <c r="J1298" s="87" t="str">
        <f>IFERROR(IF(INDEX(종합보정값!$QZ:$QZ,MATCH($B1298,종합보정값!$QY:$QY,0))="","",INDEX(종합보정값!$QZ:$QZ,MATCH($B1298,종합보정값!$QY:$QY,0))+IF(INDEX(종합보정값!$RB:$RB,MATCH($B1298,종합보정값!$QY:$QY,0))="인문",종합보정값!QZ$8,종합보정값!RA$8)),"")</f>
        <v/>
      </c>
      <c r="K1298" s="87" t="str">
        <f>IF(J1298="","",J1298+종합보정값!RA$16)</f>
        <v/>
      </c>
      <c r="L1298" s="88" t="str">
        <f>IF(M1298="","",M1298+종합보정값!QZ$17)</f>
        <v/>
      </c>
      <c r="M1298" s="88" t="str">
        <f>IFERROR(IF(INDEX(종합보정값!$QZ:$QZ,MATCH($B1298,종합보정값!$QY:$QY,0))="","",INDEX(종합보정값!$QZ:$QZ,MATCH($B1298,종합보정값!$QY:$QY,0))+IF(INDEX(종합보정값!$RB:$RB,MATCH($B1298,종합보정값!$QY:$QY,0))="인문",종합보정값!QZ$9,종합보정값!RA$9)),"")</f>
        <v/>
      </c>
      <c r="N1298" s="88" t="str">
        <f>IF(M1298="","",M1298+종합보정값!RA$17)</f>
        <v/>
      </c>
      <c r="O1298" s="89" t="str">
        <f>IF(P1298="","",P1298+종합보정값!QZ$18)</f>
        <v/>
      </c>
      <c r="P1298" s="89" t="str">
        <f>IFERROR(IF(INDEX(종합보정값!$QZ:$QZ,MATCH($B1298,종합보정값!$QY:$QY,0))="","",INDEX(종합보정값!$QZ:$QZ,MATCH($B1298,종합보정값!$QY:$QY,0))+IF(INDEX(종합보정값!$RB:$RB,MATCH($B1298,종합보정값!$QY:$QY,0))="인문",종합보정값!QZ$10,종합보정값!RA$10)),"")</f>
        <v/>
      </c>
      <c r="Q1298" s="89" t="str">
        <f>IF(P1298="","",P1298+종합보정값!RA$18)</f>
        <v/>
      </c>
    </row>
    <row r="1299" spans="2:17">
      <c r="B1299" s="84" t="s">
        <v>2688</v>
      </c>
      <c r="C1299" s="85" t="str">
        <f>IF(D1299="","",D1299+종합보정값!QZ$14)</f>
        <v/>
      </c>
      <c r="D1299" s="85" t="str">
        <f>IFERROR(IF(INDEX(종합보정값!$QZ:$QZ,MATCH(SUBSTITUTE($B1299,"자연3","자연2"),종합보정값!$QY:$QY,0))="","",INDEX(종합보정값!$QZ:$QZ,MATCH(SUBSTITUTE($B1299,"자연3","자연2"),종합보정값!$QY:$QY,0))+종합보정값!RA$6+종합보정값!RA$35),"")</f>
        <v/>
      </c>
      <c r="E1299" s="85" t="str">
        <f>IF(D1299="","",D1299+종합보정값!RA$14)</f>
        <v/>
      </c>
      <c r="F1299" s="86" t="str">
        <f>IF(G1299="","",G1299+종합보정값!QZ$15)</f>
        <v/>
      </c>
      <c r="G1299" s="86" t="str">
        <f>IFERROR(IF(INDEX(종합보정값!$QZ:$QZ,MATCH(SUBSTITUTE($B1299,"자연3","자연2"),종합보정값!$QY:$QY,0))="","",INDEX(종합보정값!$QZ:$QZ,MATCH(SUBSTITUTE($B1299,"자연3","자연2"),종합보정값!$QY:$QY,0))+종합보정값!RA$7+종합보정값!RA$36),"")</f>
        <v/>
      </c>
      <c r="H1299" s="86" t="str">
        <f>IF(G1299="","",G1299+종합보정값!RA$15)</f>
        <v/>
      </c>
      <c r="I1299" s="87" t="str">
        <f>IF(J1299="","",J1299+종합보정값!QZ$16)</f>
        <v/>
      </c>
      <c r="J1299" s="87" t="str">
        <f>IFERROR(IF(INDEX(종합보정값!$QZ:$QZ,MATCH(SUBSTITUTE($B1299,"자연3","자연2"),종합보정값!$QY:$QY,0))="","",INDEX(종합보정값!$QZ:$QZ,MATCH(SUBSTITUTE($B1299,"자연3","자연2"),종합보정값!$QY:$QY,0))+종합보정값!RA$8+종합보정값!RA$37),"")</f>
        <v/>
      </c>
      <c r="K1299" s="87" t="str">
        <f>IF(J1299="","",J1299+종합보정값!RA$16)</f>
        <v/>
      </c>
      <c r="L1299" s="88" t="str">
        <f>IF(M1299="","",M1299+종합보정값!QZ$17)</f>
        <v/>
      </c>
      <c r="M1299" s="88" t="str">
        <f>IFERROR(IF(INDEX(종합보정값!$QZ:$QZ,MATCH(SUBSTITUTE($B1299,"자연3","자연2"),종합보정값!$QY:$QY,0))="","",INDEX(종합보정값!$QZ:$QZ,MATCH(SUBSTITUTE($B1299,"자연3","자연2"),종합보정값!$QY:$QY,0))+종합보정값!RA$9+종합보정값!RA$38),"")</f>
        <v/>
      </c>
      <c r="N1299" s="88" t="str">
        <f>IF(M1299="","",M1299+종합보정값!RA$17)</f>
        <v/>
      </c>
      <c r="O1299" s="89" t="str">
        <f>IF(P1299="","",P1299+종합보정값!QZ$18)</f>
        <v/>
      </c>
      <c r="P1299" s="89" t="str">
        <f>IFERROR(IF(INDEX(종합보정값!$QZ:$QZ,MATCH(SUBSTITUTE($B1299,"자연3","자연2"),종합보정값!$QY:$QY,0))="","",INDEX(종합보정값!$QZ:$QZ,MATCH(SUBSTITUTE($B1299,"자연3","자연2"),종합보정값!$QY:$QY,0))+종합보정값!RA$10+종합보정값!RA$39),"")</f>
        <v/>
      </c>
      <c r="Q1299" s="89" t="str">
        <f>IF(P1299="","",P1299+종합보정값!RA$18)</f>
        <v/>
      </c>
    </row>
    <row r="1300" spans="2:17">
      <c r="B1300" s="84" t="s">
        <v>2689</v>
      </c>
      <c r="C1300" s="85" t="str">
        <f>IF(D1300="","",D1300+종합보정값!QZ$14)</f>
        <v/>
      </c>
      <c r="D1300" s="85" t="str">
        <f>IFERROR(IF(INDEX(종합보정값!$QZ:$QZ,MATCH($B1300,종합보정값!$QY:$QY,0))="","",INDEX(종합보정값!$QZ:$QZ,MATCH($B1300,종합보정값!$QY:$QY,0))+IF(INDEX(종합보정값!$RB:$RB,MATCH($B1300,종합보정값!$QY:$QY,0))="인문",종합보정값!QZ$6,종합보정값!RA$6)),"")</f>
        <v/>
      </c>
      <c r="E1300" s="85" t="str">
        <f>IF(D1300="","",D1300+종합보정값!RA$14)</f>
        <v/>
      </c>
      <c r="F1300" s="86" t="str">
        <f>IF(G1300="","",G1300+종합보정값!QZ$15)</f>
        <v/>
      </c>
      <c r="G1300" s="86" t="str">
        <f>IFERROR(IF(INDEX(종합보정값!$QZ:$QZ,MATCH($B1300,종합보정값!$QY:$QY,0))="","",INDEX(종합보정값!$QZ:$QZ,MATCH($B1300,종합보정값!$QY:$QY,0))+IF(INDEX(종합보정값!$RB:$RB,MATCH($B1300,종합보정값!$QY:$QY,0))="인문",종합보정값!QZ$7,종합보정값!RA$7)),"")</f>
        <v/>
      </c>
      <c r="H1300" s="86" t="str">
        <f>IF(G1300="","",G1300+종합보정값!RA$15)</f>
        <v/>
      </c>
      <c r="I1300" s="87" t="str">
        <f>IF(J1300="","",J1300+종합보정값!QZ$16)</f>
        <v/>
      </c>
      <c r="J1300" s="87" t="str">
        <f>IFERROR(IF(INDEX(종합보정값!$QZ:$QZ,MATCH($B1300,종합보정값!$QY:$QY,0))="","",INDEX(종합보정값!$QZ:$QZ,MATCH($B1300,종합보정값!$QY:$QY,0))+IF(INDEX(종합보정값!$RB:$RB,MATCH($B1300,종합보정값!$QY:$QY,0))="인문",종합보정값!QZ$8,종합보정값!RA$8)),"")</f>
        <v/>
      </c>
      <c r="K1300" s="87" t="str">
        <f>IF(J1300="","",J1300+종합보정값!RA$16)</f>
        <v/>
      </c>
      <c r="L1300" s="88" t="str">
        <f>IF(M1300="","",M1300+종합보정값!QZ$17)</f>
        <v/>
      </c>
      <c r="M1300" s="88" t="str">
        <f>IFERROR(IF(INDEX(종합보정값!$QZ:$QZ,MATCH($B1300,종합보정값!$QY:$QY,0))="","",INDEX(종합보정값!$QZ:$QZ,MATCH($B1300,종합보정값!$QY:$QY,0))+IF(INDEX(종합보정값!$RB:$RB,MATCH($B1300,종합보정값!$QY:$QY,0))="인문",종합보정값!QZ$9,종합보정값!RA$9)),"")</f>
        <v/>
      </c>
      <c r="N1300" s="88" t="str">
        <f>IF(M1300="","",M1300+종합보정값!RA$17)</f>
        <v/>
      </c>
      <c r="O1300" s="89" t="str">
        <f>IF(P1300="","",P1300+종합보정값!QZ$18)</f>
        <v/>
      </c>
      <c r="P1300" s="89" t="str">
        <f>IFERROR(IF(INDEX(종합보정값!$QZ:$QZ,MATCH($B1300,종합보정값!$QY:$QY,0))="","",INDEX(종합보정값!$QZ:$QZ,MATCH($B1300,종합보정값!$QY:$QY,0))+IF(INDEX(종합보정값!$RB:$RB,MATCH($B1300,종합보정값!$QY:$QY,0))="인문",종합보정값!QZ$10,종합보정값!RA$10)),"")</f>
        <v/>
      </c>
      <c r="Q1300" s="89" t="str">
        <f>IF(P1300="","",P1300+종합보정값!RA$18)</f>
        <v/>
      </c>
    </row>
    <row r="1301" spans="2:17">
      <c r="B1301" s="84" t="s">
        <v>2690</v>
      </c>
      <c r="C1301" s="85" t="str">
        <f>IF(D1301="","",D1301+종합보정값!QZ$14)</f>
        <v/>
      </c>
      <c r="D1301" s="85" t="str">
        <f>IFERROR(IF(INDEX(종합보정값!$QZ:$QZ,MATCH($B1301,종합보정값!$QY:$QY,0))="","",INDEX(종합보정값!$QZ:$QZ,MATCH($B1301,종합보정값!$QY:$QY,0))+IF(INDEX(종합보정값!$RB:$RB,MATCH($B1301,종합보정값!$QY:$QY,0))="인문",종합보정값!QZ$6,종합보정값!RA$6)),"")</f>
        <v/>
      </c>
      <c r="E1301" s="85" t="str">
        <f>IF(D1301="","",D1301+종합보정값!RA$14)</f>
        <v/>
      </c>
      <c r="F1301" s="86" t="str">
        <f>IF(G1301="","",G1301+종합보정값!QZ$15)</f>
        <v/>
      </c>
      <c r="G1301" s="86" t="str">
        <f>IFERROR(IF(INDEX(종합보정값!$QZ:$QZ,MATCH($B1301,종합보정값!$QY:$QY,0))="","",INDEX(종합보정값!$QZ:$QZ,MATCH($B1301,종합보정값!$QY:$QY,0))+IF(INDEX(종합보정값!$RB:$RB,MATCH($B1301,종합보정값!$QY:$QY,0))="인문",종합보정값!QZ$7,종합보정값!RA$7)),"")</f>
        <v/>
      </c>
      <c r="H1301" s="86" t="str">
        <f>IF(G1301="","",G1301+종합보정값!RA$15)</f>
        <v/>
      </c>
      <c r="I1301" s="87" t="str">
        <f>IF(J1301="","",J1301+종합보정값!QZ$16)</f>
        <v/>
      </c>
      <c r="J1301" s="87" t="str">
        <f>IFERROR(IF(INDEX(종합보정값!$QZ:$QZ,MATCH($B1301,종합보정값!$QY:$QY,0))="","",INDEX(종합보정값!$QZ:$QZ,MATCH($B1301,종합보정값!$QY:$QY,0))+IF(INDEX(종합보정값!$RB:$RB,MATCH($B1301,종합보정값!$QY:$QY,0))="인문",종합보정값!QZ$8,종합보정값!RA$8)),"")</f>
        <v/>
      </c>
      <c r="K1301" s="87" t="str">
        <f>IF(J1301="","",J1301+종합보정값!RA$16)</f>
        <v/>
      </c>
      <c r="L1301" s="88" t="str">
        <f>IF(M1301="","",M1301+종합보정값!QZ$17)</f>
        <v/>
      </c>
      <c r="M1301" s="88" t="str">
        <f>IFERROR(IF(INDEX(종합보정값!$QZ:$QZ,MATCH($B1301,종합보정값!$QY:$QY,0))="","",INDEX(종합보정값!$QZ:$QZ,MATCH($B1301,종합보정값!$QY:$QY,0))+IF(INDEX(종합보정값!$RB:$RB,MATCH($B1301,종합보정값!$QY:$QY,0))="인문",종합보정값!QZ$9,종합보정값!RA$9)),"")</f>
        <v/>
      </c>
      <c r="N1301" s="88" t="str">
        <f>IF(M1301="","",M1301+종합보정값!RA$17)</f>
        <v/>
      </c>
      <c r="O1301" s="89" t="str">
        <f>IF(P1301="","",P1301+종합보정값!QZ$18)</f>
        <v/>
      </c>
      <c r="P1301" s="89" t="str">
        <f>IFERROR(IF(INDEX(종합보정값!$QZ:$QZ,MATCH($B1301,종합보정값!$QY:$QY,0))="","",INDEX(종합보정값!$QZ:$QZ,MATCH($B1301,종합보정값!$QY:$QY,0))+IF(INDEX(종합보정값!$RB:$RB,MATCH($B1301,종합보정값!$QY:$QY,0))="인문",종합보정값!QZ$10,종합보정값!RA$10)),"")</f>
        <v/>
      </c>
      <c r="Q1301" s="89" t="str">
        <f>IF(P1301="","",P1301+종합보정값!RA$18)</f>
        <v/>
      </c>
    </row>
    <row r="1302" spans="2:17">
      <c r="B1302" s="84" t="s">
        <v>2691</v>
      </c>
      <c r="C1302" s="85" t="str">
        <f>IF(D1302="","",D1302+종합보정값!QZ$14)</f>
        <v/>
      </c>
      <c r="D1302" s="85" t="str">
        <f>IFERROR(IF(INDEX(종합보정값!$QZ:$QZ,MATCH($B1302,종합보정값!$QY:$QY,0))="","",INDEX(종합보정값!$QZ:$QZ,MATCH($B1302,종합보정값!$QY:$QY,0))+IF(INDEX(종합보정값!$RB:$RB,MATCH($B1302,종합보정값!$QY:$QY,0))="인문",종합보정값!QZ$6,종합보정값!RA$6)),"")</f>
        <v/>
      </c>
      <c r="E1302" s="85" t="str">
        <f>IF(D1302="","",D1302+종합보정값!RA$14)</f>
        <v/>
      </c>
      <c r="F1302" s="86" t="str">
        <f>IF(G1302="","",G1302+종합보정값!QZ$15)</f>
        <v/>
      </c>
      <c r="G1302" s="86" t="str">
        <f>IFERROR(IF(INDEX(종합보정값!$QZ:$QZ,MATCH($B1302,종합보정값!$QY:$QY,0))="","",INDEX(종합보정값!$QZ:$QZ,MATCH($B1302,종합보정값!$QY:$QY,0))+IF(INDEX(종합보정값!$RB:$RB,MATCH($B1302,종합보정값!$QY:$QY,0))="인문",종합보정값!QZ$7,종합보정값!RA$7)),"")</f>
        <v/>
      </c>
      <c r="H1302" s="86" t="str">
        <f>IF(G1302="","",G1302+종합보정값!RA$15)</f>
        <v/>
      </c>
      <c r="I1302" s="87" t="str">
        <f>IF(J1302="","",J1302+종합보정값!QZ$16)</f>
        <v/>
      </c>
      <c r="J1302" s="87" t="str">
        <f>IFERROR(IF(INDEX(종합보정값!$QZ:$QZ,MATCH($B1302,종합보정값!$QY:$QY,0))="","",INDEX(종합보정값!$QZ:$QZ,MATCH($B1302,종합보정값!$QY:$QY,0))+IF(INDEX(종합보정값!$RB:$RB,MATCH($B1302,종합보정값!$QY:$QY,0))="인문",종합보정값!QZ$8,종합보정값!RA$8)),"")</f>
        <v/>
      </c>
      <c r="K1302" s="87" t="str">
        <f>IF(J1302="","",J1302+종합보정값!RA$16)</f>
        <v/>
      </c>
      <c r="L1302" s="88" t="str">
        <f>IF(M1302="","",M1302+종합보정값!QZ$17)</f>
        <v/>
      </c>
      <c r="M1302" s="88" t="str">
        <f>IFERROR(IF(INDEX(종합보정값!$QZ:$QZ,MATCH($B1302,종합보정값!$QY:$QY,0))="","",INDEX(종합보정값!$QZ:$QZ,MATCH($B1302,종합보정값!$QY:$QY,0))+IF(INDEX(종합보정값!$RB:$RB,MATCH($B1302,종합보정값!$QY:$QY,0))="인문",종합보정값!QZ$9,종합보정값!RA$9)),"")</f>
        <v/>
      </c>
      <c r="N1302" s="88" t="str">
        <f>IF(M1302="","",M1302+종합보정값!RA$17)</f>
        <v/>
      </c>
      <c r="O1302" s="89" t="str">
        <f>IF(P1302="","",P1302+종합보정값!QZ$18)</f>
        <v/>
      </c>
      <c r="P1302" s="89" t="str">
        <f>IFERROR(IF(INDEX(종합보정값!$QZ:$QZ,MATCH($B1302,종합보정값!$QY:$QY,0))="","",INDEX(종합보정값!$QZ:$QZ,MATCH($B1302,종합보정값!$QY:$QY,0))+IF(INDEX(종합보정값!$RB:$RB,MATCH($B1302,종합보정값!$QY:$QY,0))="인문",종합보정값!QZ$10,종합보정값!RA$10)),"")</f>
        <v/>
      </c>
      <c r="Q1302" s="89" t="str">
        <f>IF(P1302="","",P1302+종합보정값!RA$18)</f>
        <v/>
      </c>
    </row>
    <row r="1303" spans="2:17">
      <c r="B1303" s="84" t="s">
        <v>2692</v>
      </c>
      <c r="C1303" s="85" t="str">
        <f>IF(D1303="","",D1303+종합보정값!QZ$14)</f>
        <v/>
      </c>
      <c r="D1303" s="85" t="str">
        <f>IFERROR(IF(INDEX(종합보정값!$QZ:$QZ,MATCH($B1303,종합보정값!$QY:$QY,0))="","",INDEX(종합보정값!$QZ:$QZ,MATCH($B1303,종합보정값!$QY:$QY,0))+IF(INDEX(종합보정값!$RB:$RB,MATCH($B1303,종합보정값!$QY:$QY,0))="인문",종합보정값!QZ$6,종합보정값!RA$6)),"")</f>
        <v/>
      </c>
      <c r="E1303" s="85" t="str">
        <f>IF(D1303="","",D1303+종합보정값!RA$14)</f>
        <v/>
      </c>
      <c r="F1303" s="86" t="str">
        <f>IF(G1303="","",G1303+종합보정값!QZ$15)</f>
        <v/>
      </c>
      <c r="G1303" s="86" t="str">
        <f>IFERROR(IF(INDEX(종합보정값!$QZ:$QZ,MATCH($B1303,종합보정값!$QY:$QY,0))="","",INDEX(종합보정값!$QZ:$QZ,MATCH($B1303,종합보정값!$QY:$QY,0))+IF(INDEX(종합보정값!$RB:$RB,MATCH($B1303,종합보정값!$QY:$QY,0))="인문",종합보정값!QZ$7,종합보정값!RA$7)),"")</f>
        <v/>
      </c>
      <c r="H1303" s="86" t="str">
        <f>IF(G1303="","",G1303+종합보정값!RA$15)</f>
        <v/>
      </c>
      <c r="I1303" s="87" t="str">
        <f>IF(J1303="","",J1303+종합보정값!QZ$16)</f>
        <v/>
      </c>
      <c r="J1303" s="87" t="str">
        <f>IFERROR(IF(INDEX(종합보정값!$QZ:$QZ,MATCH($B1303,종합보정값!$QY:$QY,0))="","",INDEX(종합보정값!$QZ:$QZ,MATCH($B1303,종합보정값!$QY:$QY,0))+IF(INDEX(종합보정값!$RB:$RB,MATCH($B1303,종합보정값!$QY:$QY,0))="인문",종합보정값!QZ$8,종합보정값!RA$8)),"")</f>
        <v/>
      </c>
      <c r="K1303" s="87" t="str">
        <f>IF(J1303="","",J1303+종합보정값!RA$16)</f>
        <v/>
      </c>
      <c r="L1303" s="88" t="str">
        <f>IF(M1303="","",M1303+종합보정값!QZ$17)</f>
        <v/>
      </c>
      <c r="M1303" s="88" t="str">
        <f>IFERROR(IF(INDEX(종합보정값!$QZ:$QZ,MATCH($B1303,종합보정값!$QY:$QY,0))="","",INDEX(종합보정값!$QZ:$QZ,MATCH($B1303,종합보정값!$QY:$QY,0))+IF(INDEX(종합보정값!$RB:$RB,MATCH($B1303,종합보정값!$QY:$QY,0))="인문",종합보정값!QZ$9,종합보정값!RA$9)),"")</f>
        <v/>
      </c>
      <c r="N1303" s="88" t="str">
        <f>IF(M1303="","",M1303+종합보정값!RA$17)</f>
        <v/>
      </c>
      <c r="O1303" s="89" t="str">
        <f>IF(P1303="","",P1303+종합보정값!QZ$18)</f>
        <v/>
      </c>
      <c r="P1303" s="89" t="str">
        <f>IFERROR(IF(INDEX(종합보정값!$QZ:$QZ,MATCH($B1303,종합보정값!$QY:$QY,0))="","",INDEX(종합보정값!$QZ:$QZ,MATCH($B1303,종합보정값!$QY:$QY,0))+IF(INDEX(종합보정값!$RB:$RB,MATCH($B1303,종합보정값!$QY:$QY,0))="인문",종합보정값!QZ$10,종합보정값!RA$10)),"")</f>
        <v/>
      </c>
      <c r="Q1303" s="89" t="str">
        <f>IF(P1303="","",P1303+종합보정값!RA$18)</f>
        <v/>
      </c>
    </row>
    <row r="1305" spans="2:17">
      <c r="B1305" s="159" t="s">
        <v>2693</v>
      </c>
      <c r="C1305" s="154"/>
      <c r="D1305" s="154"/>
      <c r="E1305" s="154"/>
      <c r="F1305" s="154"/>
      <c r="G1305" s="154"/>
      <c r="H1305" s="154"/>
      <c r="I1305" s="154"/>
      <c r="J1305" s="154"/>
      <c r="K1305" s="154"/>
      <c r="L1305" s="154"/>
      <c r="M1305" s="154"/>
      <c r="N1305" s="154"/>
      <c r="O1305" s="154"/>
      <c r="P1305" s="154"/>
      <c r="Q1305" s="155"/>
    </row>
    <row r="1306" spans="2:17">
      <c r="B1306" s="78"/>
      <c r="C1306" s="163" t="s">
        <v>1862</v>
      </c>
      <c r="D1306" s="154"/>
      <c r="E1306" s="155"/>
      <c r="F1306" s="161" t="s">
        <v>1863</v>
      </c>
      <c r="G1306" s="154"/>
      <c r="H1306" s="155"/>
      <c r="I1306" s="162" t="s">
        <v>1864</v>
      </c>
      <c r="J1306" s="154"/>
      <c r="K1306" s="155"/>
      <c r="L1306" s="156" t="s">
        <v>1865</v>
      </c>
      <c r="M1306" s="154"/>
      <c r="N1306" s="155"/>
      <c r="O1306" s="157" t="s">
        <v>1866</v>
      </c>
      <c r="P1306" s="154"/>
      <c r="Q1306" s="155"/>
    </row>
    <row r="1307" spans="2:17">
      <c r="B1307" s="78" t="s">
        <v>1869</v>
      </c>
      <c r="C1307" s="79" t="s">
        <v>19</v>
      </c>
      <c r="D1307" s="79" t="s">
        <v>20</v>
      </c>
      <c r="E1307" s="79" t="s">
        <v>21</v>
      </c>
      <c r="F1307" s="80" t="s">
        <v>19</v>
      </c>
      <c r="G1307" s="80" t="s">
        <v>20</v>
      </c>
      <c r="H1307" s="80" t="s">
        <v>21</v>
      </c>
      <c r="I1307" s="81" t="s">
        <v>19</v>
      </c>
      <c r="J1307" s="81" t="s">
        <v>20</v>
      </c>
      <c r="K1307" s="81" t="s">
        <v>21</v>
      </c>
      <c r="L1307" s="82" t="s">
        <v>19</v>
      </c>
      <c r="M1307" s="82" t="s">
        <v>20</v>
      </c>
      <c r="N1307" s="82" t="s">
        <v>21</v>
      </c>
      <c r="O1307" s="83" t="s">
        <v>19</v>
      </c>
      <c r="P1307" s="83" t="s">
        <v>20</v>
      </c>
      <c r="Q1307" s="83" t="s">
        <v>21</v>
      </c>
    </row>
    <row r="1308" spans="2:17">
      <c r="B1308" s="84" t="s">
        <v>2694</v>
      </c>
      <c r="C1308" s="85" t="str">
        <f>IF(D1308="","",D1308+종합보정값!RE$14)</f>
        <v/>
      </c>
      <c r="D1308" s="85" t="str">
        <f>IFERROR(IF(INDEX(종합보정값!$RE:$RE,MATCH(SUBSTITUTE($B1308,"인문1","인문2"),종합보정값!$RD:$RD,0))="","",INDEX(종합보정값!$RE:$RE,MATCH(SUBSTITUTE($B1308,"인문1","인문2"),종합보정값!$RD:$RD,0))+종합보정값!RE$6-종합보정값!RE$35),"")</f>
        <v/>
      </c>
      <c r="E1308" s="85" t="str">
        <f>IF(D1308="","",D1308+종합보정값!RF$14)</f>
        <v/>
      </c>
      <c r="F1308" s="86" t="str">
        <f>IF(G1308="","",G1308+종합보정값!RE$15)</f>
        <v/>
      </c>
      <c r="G1308" s="86" t="str">
        <f>IFERROR(IF(INDEX(종합보정값!$RE:$RE,MATCH(SUBSTITUTE($B1308,"인문1","인문2"),종합보정값!$RD:$RD,0))="","",INDEX(종합보정값!$RE:$RE,MATCH(SUBSTITUTE($B1308,"인문1","인문2"),종합보정값!$RD:$RD,0))+종합보정값!RE$7-종합보정값!RE$36),"")</f>
        <v/>
      </c>
      <c r="H1308" s="86" t="str">
        <f>IF(G1308="","",G1308+종합보정값!RF$15)</f>
        <v/>
      </c>
      <c r="I1308" s="87" t="str">
        <f>IF(J1308="","",J1308+종합보정값!RE$16)</f>
        <v/>
      </c>
      <c r="J1308" s="87" t="str">
        <f>IFERROR(IF(INDEX(종합보정값!$RE:$RE,MATCH(SUBSTITUTE($B1308,"인문1","인문2"),종합보정값!$RD:$RD,0))="","",INDEX(종합보정값!$RE:$RE,MATCH(SUBSTITUTE($B1308,"인문1","인문2"),종합보정값!$RD:$RD,0))+종합보정값!RE$8-종합보정값!RE$37),"")</f>
        <v/>
      </c>
      <c r="K1308" s="87" t="str">
        <f>IF(J1308="","",J1308+종합보정값!RF$16)</f>
        <v/>
      </c>
      <c r="L1308" s="88" t="str">
        <f>IF(M1308="","",M1308+종합보정값!RE$17)</f>
        <v/>
      </c>
      <c r="M1308" s="88" t="str">
        <f>IFERROR(IF(INDEX(종합보정값!$RE:$RE,MATCH(SUBSTITUTE($B1308,"인문1","인문2"),종합보정값!$RD:$RD,0))="","",INDEX(종합보정값!$RE:$RE,MATCH(SUBSTITUTE($B1308,"인문1","인문2"),종합보정값!$RD:$RD,0))+종합보정값!RE$9-종합보정값!RE$38),"")</f>
        <v/>
      </c>
      <c r="N1308" s="88" t="str">
        <f>IF(M1308="","",M1308+종합보정값!RF$17)</f>
        <v/>
      </c>
      <c r="O1308" s="89" t="str">
        <f>IF(P1308="","",P1308+종합보정값!RE$18)</f>
        <v/>
      </c>
      <c r="P1308" s="89" t="str">
        <f>IFERROR(IF(INDEX(종합보정값!$RE:$RE,MATCH(SUBSTITUTE($B1308,"인문1","인문2"),종합보정값!$RD:$RD,0))="","",INDEX(종합보정값!$RE:$RE,MATCH(SUBSTITUTE($B1308,"인문1","인문2"),종합보정값!$RD:$RD,0))+종합보정값!RE$10-종합보정값!RE$39),"")</f>
        <v/>
      </c>
      <c r="Q1308" s="89" t="str">
        <f>IF(P1308="","",P1308+종합보정값!RF$18)</f>
        <v/>
      </c>
    </row>
    <row r="1309" spans="2:17">
      <c r="B1309" s="84" t="s">
        <v>2695</v>
      </c>
      <c r="C1309" s="85" t="str">
        <f>IF(D1309="","",D1309+종합보정값!RE$14)</f>
        <v/>
      </c>
      <c r="D1309" s="85" t="str">
        <f>IFERROR(IF(INDEX(종합보정값!$RE:$RE,MATCH($B1309,종합보정값!$RD:$RD,0))="","",INDEX(종합보정값!$RE:$RE,MATCH($B1309,종합보정값!$RD:$RD,0))+IF(INDEX(종합보정값!$RG:$RG,MATCH($B1309,종합보정값!$RD:$RD,0))="인문",종합보정값!RE$6,종합보정값!RF$6)),"")</f>
        <v/>
      </c>
      <c r="E1309" s="85" t="str">
        <f>IF(D1309="","",D1309+종합보정값!RF$14)</f>
        <v/>
      </c>
      <c r="F1309" s="86" t="str">
        <f>IF(G1309="","",G1309+종합보정값!RE$15)</f>
        <v/>
      </c>
      <c r="G1309" s="86" t="str">
        <f>IFERROR(IF(INDEX(종합보정값!$RE:$RE,MATCH($B1309,종합보정값!$RD:$RD,0))="","",INDEX(종합보정값!$RE:$RE,MATCH($B1309,종합보정값!$RD:$RD,0))+IF(INDEX(종합보정값!$RG:$RG,MATCH($B1309,종합보정값!$RD:$RD,0))="인문",종합보정값!RE$7,종합보정값!RF$7)),"")</f>
        <v/>
      </c>
      <c r="H1309" s="86" t="str">
        <f>IF(G1309="","",G1309+종합보정값!RF$15)</f>
        <v/>
      </c>
      <c r="I1309" s="87" t="str">
        <f>IF(J1309="","",J1309+종합보정값!RE$16)</f>
        <v/>
      </c>
      <c r="J1309" s="87" t="str">
        <f>IFERROR(IF(INDEX(종합보정값!$RE:$RE,MATCH($B1309,종합보정값!$RD:$RD,0))="","",INDEX(종합보정값!$RE:$RE,MATCH($B1309,종합보정값!$RD:$RD,0))+IF(INDEX(종합보정값!$RG:$RG,MATCH($B1309,종합보정값!$RD:$RD,0))="인문",종합보정값!RE$8,종합보정값!RF$8)),"")</f>
        <v/>
      </c>
      <c r="K1309" s="87" t="str">
        <f>IF(J1309="","",J1309+종합보정값!RF$16)</f>
        <v/>
      </c>
      <c r="L1309" s="88" t="str">
        <f>IF(M1309="","",M1309+종합보정값!RE$17)</f>
        <v/>
      </c>
      <c r="M1309" s="88" t="str">
        <f>IFERROR(IF(INDEX(종합보정값!$RE:$RE,MATCH($B1309,종합보정값!$RD:$RD,0))="","",INDEX(종합보정값!$RE:$RE,MATCH($B1309,종합보정값!$RD:$RD,0))+IF(INDEX(종합보정값!$RG:$RG,MATCH($B1309,종합보정값!$RD:$RD,0))="인문",종합보정값!RE$9,종합보정값!RF$9)),"")</f>
        <v/>
      </c>
      <c r="N1309" s="88" t="str">
        <f>IF(M1309="","",M1309+종합보정값!RF$17)</f>
        <v/>
      </c>
      <c r="O1309" s="89" t="str">
        <f>IF(P1309="","",P1309+종합보정값!RE$18)</f>
        <v/>
      </c>
      <c r="P1309" s="89" t="str">
        <f>IFERROR(IF(INDEX(종합보정값!$RE:$RE,MATCH($B1309,종합보정값!$RD:$RD,0))="","",INDEX(종합보정값!$RE:$RE,MATCH($B1309,종합보정값!$RD:$RD,0))+IF(INDEX(종합보정값!$RG:$RG,MATCH($B1309,종합보정값!$RD:$RD,0))="인문",종합보정값!RE$10,종합보정값!RF$10)),"")</f>
        <v/>
      </c>
      <c r="Q1309" s="89" t="str">
        <f>IF(P1309="","",P1309+종합보정값!RF$18)</f>
        <v/>
      </c>
    </row>
    <row r="1310" spans="2:17">
      <c r="B1310" s="84" t="s">
        <v>2696</v>
      </c>
      <c r="C1310" s="85" t="str">
        <f>IF(D1310="","",D1310+종합보정값!RE$14)</f>
        <v/>
      </c>
      <c r="D1310" s="85" t="str">
        <f>IFERROR(IF(INDEX(종합보정값!$RE:$RE,MATCH(SUBSTITUTE($B1310,"인문3","인문2"),종합보정값!$RD:$RD,0))="","",INDEX(종합보정값!$RE:$RE,MATCH(SUBSTITUTE($B1310,"인문3","인문2"),종합보정값!$RD:$RD,0))+종합보정값!RE$6+종합보정값!RE$35),"")</f>
        <v/>
      </c>
      <c r="E1310" s="85" t="str">
        <f>IF(D1310="","",D1310+종합보정값!RF$14)</f>
        <v/>
      </c>
      <c r="F1310" s="86" t="str">
        <f>IF(G1310="","",G1310+종합보정값!RE$15)</f>
        <v/>
      </c>
      <c r="G1310" s="86" t="str">
        <f>IFERROR(IF(INDEX(종합보정값!$RE:$RE,MATCH(SUBSTITUTE($B1310,"인문3","인문2"),종합보정값!$RD:$RD,0))="","",INDEX(종합보정값!$RE:$RE,MATCH(SUBSTITUTE($B1310,"인문3","인문2"),종합보정값!$RD:$RD,0))+종합보정값!RE$7+종합보정값!RE$36),"")</f>
        <v/>
      </c>
      <c r="H1310" s="86" t="str">
        <f>IF(G1310="","",G1310+종합보정값!RF$15)</f>
        <v/>
      </c>
      <c r="I1310" s="87" t="str">
        <f>IF(J1310="","",J1310+종합보정값!RE$16)</f>
        <v/>
      </c>
      <c r="J1310" s="87" t="str">
        <f>IFERROR(IF(INDEX(종합보정값!$RE:$RE,MATCH(SUBSTITUTE($B1310,"인문3","인문2"),종합보정값!$RD:$RD,0))="","",INDEX(종합보정값!$RE:$RE,MATCH(SUBSTITUTE($B1310,"인문3","인문2"),종합보정값!$RD:$RD,0))+종합보정값!RE$8+종합보정값!RE$37),"")</f>
        <v/>
      </c>
      <c r="K1310" s="87" t="str">
        <f>IF(J1310="","",J1310+종합보정값!RF$16)</f>
        <v/>
      </c>
      <c r="L1310" s="88" t="str">
        <f>IF(M1310="","",M1310+종합보정값!RE$17)</f>
        <v/>
      </c>
      <c r="M1310" s="88" t="str">
        <f>IFERROR(IF(INDEX(종합보정값!$RE:$RE,MATCH(SUBSTITUTE($B1310,"인문3","인문2"),종합보정값!$RD:$RD,0))="","",INDEX(종합보정값!$RE:$RE,MATCH(SUBSTITUTE($B1310,"인문3","인문2"),종합보정값!$RD:$RD,0))+종합보정값!RE$9+종합보정값!RE$38),"")</f>
        <v/>
      </c>
      <c r="N1310" s="88" t="str">
        <f>IF(M1310="","",M1310+종합보정값!RF$17)</f>
        <v/>
      </c>
      <c r="O1310" s="89" t="str">
        <f>IF(P1310="","",P1310+종합보정값!RE$18)</f>
        <v/>
      </c>
      <c r="P1310" s="89" t="str">
        <f>IFERROR(IF(INDEX(종합보정값!$RE:$RE,MATCH(SUBSTITUTE($B1310,"인문3","인문2"),종합보정값!$RD:$RD,0))="","",INDEX(종합보정값!$RE:$RE,MATCH(SUBSTITUTE($B1310,"인문3","인문2"),종합보정값!$RD:$RD,0))+종합보정값!RE$10+종합보정값!RE$39),"")</f>
        <v/>
      </c>
      <c r="Q1310" s="89" t="str">
        <f>IF(P1310="","",P1310+종합보정값!RF$18)</f>
        <v/>
      </c>
    </row>
    <row r="1311" spans="2:17">
      <c r="B1311" s="84" t="s">
        <v>2697</v>
      </c>
      <c r="C1311" s="85" t="str">
        <f>IF(D1311="","",D1311+종합보정값!RE$14)</f>
        <v/>
      </c>
      <c r="D1311" s="85" t="str">
        <f>IFERROR(IF(INDEX(종합보정값!$RE:$RE,MATCH(SUBSTITUTE($B1311,"자연1","자연2"),종합보정값!$RD:$RD,0))="","",INDEX(종합보정값!$RE:$RE,MATCH(SUBSTITUTE($B1311,"자연1","자연2"),종합보정값!$RD:$RD,0))+종합보정값!RF$6-종합보정값!RF$35),"")</f>
        <v/>
      </c>
      <c r="E1311" s="85" t="str">
        <f>IF(D1311="","",D1311+종합보정값!RF$14)</f>
        <v/>
      </c>
      <c r="F1311" s="86" t="str">
        <f>IF(G1311="","",G1311+종합보정값!RE$15)</f>
        <v/>
      </c>
      <c r="G1311" s="86" t="str">
        <f>IFERROR(IF(INDEX(종합보정값!$RE:$RE,MATCH(SUBSTITUTE($B1311,"자연1","자연2"),종합보정값!$RD:$RD,0))="","",INDEX(종합보정값!$RE:$RE,MATCH(SUBSTITUTE($B1311,"자연1","자연2"),종합보정값!$RD:$RD,0))+종합보정값!RF$7-종합보정값!RF$36),"")</f>
        <v/>
      </c>
      <c r="H1311" s="86" t="str">
        <f>IF(G1311="","",G1311+종합보정값!RF$15)</f>
        <v/>
      </c>
      <c r="I1311" s="87" t="str">
        <f>IF(J1311="","",J1311+종합보정값!RE$16)</f>
        <v/>
      </c>
      <c r="J1311" s="87" t="str">
        <f>IFERROR(IF(INDEX(종합보정값!$RE:$RE,MATCH(SUBSTITUTE($B1311,"자연1","자연2"),종합보정값!$RD:$RD,0))="","",INDEX(종합보정값!$RE:$RE,MATCH(SUBSTITUTE($B1311,"자연1","자연2"),종합보정값!$RD:$RD,0))+종합보정값!RF$8-종합보정값!RF$37),"")</f>
        <v/>
      </c>
      <c r="K1311" s="87" t="str">
        <f>IF(J1311="","",J1311+종합보정값!RF$16)</f>
        <v/>
      </c>
      <c r="L1311" s="88" t="str">
        <f>IF(M1311="","",M1311+종합보정값!RE$17)</f>
        <v/>
      </c>
      <c r="M1311" s="88" t="str">
        <f>IFERROR(IF(INDEX(종합보정값!$RE:$RE,MATCH(SUBSTITUTE($B1311,"자연1","자연2"),종합보정값!$RD:$RD,0))="","",INDEX(종합보정값!$RE:$RE,MATCH(SUBSTITUTE($B1311,"자연1","자연2"),종합보정값!$RD:$RD,0))+종합보정값!RF$9-종합보정값!RF$38),"")</f>
        <v/>
      </c>
      <c r="N1311" s="88" t="str">
        <f>IF(M1311="","",M1311+종합보정값!RF$17)</f>
        <v/>
      </c>
      <c r="O1311" s="89" t="str">
        <f>IF(P1311="","",P1311+종합보정값!RE$18)</f>
        <v/>
      </c>
      <c r="P1311" s="89" t="str">
        <f>IFERROR(IF(INDEX(종합보정값!$RE:$RE,MATCH(SUBSTITUTE($B1311,"자연1","자연2"),종합보정값!$RD:$RD,0))="","",INDEX(종합보정값!$RE:$RE,MATCH(SUBSTITUTE($B1311,"자연1","자연2"),종합보정값!$RD:$RD,0))+종합보정값!RF$10-종합보정값!RF$39),"")</f>
        <v/>
      </c>
      <c r="Q1311" s="89" t="str">
        <f>IF(P1311="","",P1311+종합보정값!RF$18)</f>
        <v/>
      </c>
    </row>
    <row r="1312" spans="2:17">
      <c r="B1312" s="84" t="s">
        <v>2698</v>
      </c>
      <c r="C1312" s="85" t="str">
        <f>IF(D1312="","",D1312+종합보정값!RE$14)</f>
        <v/>
      </c>
      <c r="D1312" s="85" t="str">
        <f>IFERROR(IF(INDEX(종합보정값!$RE:$RE,MATCH($B1312,종합보정값!$RD:$RD,0))="","",INDEX(종합보정값!$RE:$RE,MATCH($B1312,종합보정값!$RD:$RD,0))+IF(INDEX(종합보정값!$RG:$RG,MATCH($B1312,종합보정값!$RD:$RD,0))="인문",종합보정값!RE$6,종합보정값!RF$6)),"")</f>
        <v/>
      </c>
      <c r="E1312" s="85" t="str">
        <f>IF(D1312="","",D1312+종합보정값!RF$14)</f>
        <v/>
      </c>
      <c r="F1312" s="86" t="str">
        <f>IF(G1312="","",G1312+종합보정값!RE$15)</f>
        <v/>
      </c>
      <c r="G1312" s="86" t="str">
        <f>IFERROR(IF(INDEX(종합보정값!$RE:$RE,MATCH($B1312,종합보정값!$RD:$RD,0))="","",INDEX(종합보정값!$RE:$RE,MATCH($B1312,종합보정값!$RD:$RD,0))+IF(INDEX(종합보정값!$RG:$RG,MATCH($B1312,종합보정값!$RD:$RD,0))="인문",종합보정값!RE$7,종합보정값!RF$7)),"")</f>
        <v/>
      </c>
      <c r="H1312" s="86" t="str">
        <f>IF(G1312="","",G1312+종합보정값!RF$15)</f>
        <v/>
      </c>
      <c r="I1312" s="87" t="str">
        <f>IF(J1312="","",J1312+종합보정값!RE$16)</f>
        <v/>
      </c>
      <c r="J1312" s="87" t="str">
        <f>IFERROR(IF(INDEX(종합보정값!$RE:$RE,MATCH($B1312,종합보정값!$RD:$RD,0))="","",INDEX(종합보정값!$RE:$RE,MATCH($B1312,종합보정값!$RD:$RD,0))+IF(INDEX(종합보정값!$RG:$RG,MATCH($B1312,종합보정값!$RD:$RD,0))="인문",종합보정값!RE$8,종합보정값!RF$8)),"")</f>
        <v/>
      </c>
      <c r="K1312" s="87" t="str">
        <f>IF(J1312="","",J1312+종합보정값!RF$16)</f>
        <v/>
      </c>
      <c r="L1312" s="88" t="str">
        <f>IF(M1312="","",M1312+종합보정값!RE$17)</f>
        <v/>
      </c>
      <c r="M1312" s="88" t="str">
        <f>IFERROR(IF(INDEX(종합보정값!$RE:$RE,MATCH($B1312,종합보정값!$RD:$RD,0))="","",INDEX(종합보정값!$RE:$RE,MATCH($B1312,종합보정값!$RD:$RD,0))+IF(INDEX(종합보정값!$RG:$RG,MATCH($B1312,종합보정값!$RD:$RD,0))="인문",종합보정값!RE$9,종합보정값!RF$9)),"")</f>
        <v/>
      </c>
      <c r="N1312" s="88" t="str">
        <f>IF(M1312="","",M1312+종합보정값!RF$17)</f>
        <v/>
      </c>
      <c r="O1312" s="89" t="str">
        <f>IF(P1312="","",P1312+종합보정값!RE$18)</f>
        <v/>
      </c>
      <c r="P1312" s="89" t="str">
        <f>IFERROR(IF(INDEX(종합보정값!$RE:$RE,MATCH($B1312,종합보정값!$RD:$RD,0))="","",INDEX(종합보정값!$RE:$RE,MATCH($B1312,종합보정값!$RD:$RD,0))+IF(INDEX(종합보정값!$RG:$RG,MATCH($B1312,종합보정값!$RD:$RD,0))="인문",종합보정값!RE$10,종합보정값!RF$10)),"")</f>
        <v/>
      </c>
      <c r="Q1312" s="89" t="str">
        <f>IF(P1312="","",P1312+종합보정값!RF$18)</f>
        <v/>
      </c>
    </row>
    <row r="1313" spans="2:17">
      <c r="B1313" s="84" t="s">
        <v>2699</v>
      </c>
      <c r="C1313" s="85" t="str">
        <f>IF(D1313="","",D1313+종합보정값!RE$14)</f>
        <v/>
      </c>
      <c r="D1313" s="85" t="str">
        <f>IFERROR(IF(INDEX(종합보정값!$RE:$RE,MATCH(SUBSTITUTE($B1313,"자연3","자연2"),종합보정값!$RD:$RD,0))="","",INDEX(종합보정값!$RE:$RE,MATCH(SUBSTITUTE($B1313,"자연3","자연2"),종합보정값!$RD:$RD,0))+종합보정값!RF$6+종합보정값!RF$35),"")</f>
        <v/>
      </c>
      <c r="E1313" s="85" t="str">
        <f>IF(D1313="","",D1313+종합보정값!RF$14)</f>
        <v/>
      </c>
      <c r="F1313" s="86" t="str">
        <f>IF(G1313="","",G1313+종합보정값!RE$15)</f>
        <v/>
      </c>
      <c r="G1313" s="86" t="str">
        <f>IFERROR(IF(INDEX(종합보정값!$RE:$RE,MATCH(SUBSTITUTE($B1313,"자연3","자연2"),종합보정값!$RD:$RD,0))="","",INDEX(종합보정값!$RE:$RE,MATCH(SUBSTITUTE($B1313,"자연3","자연2"),종합보정값!$RD:$RD,0))+종합보정값!RF$7+종합보정값!RF$36),"")</f>
        <v/>
      </c>
      <c r="H1313" s="86" t="str">
        <f>IF(G1313="","",G1313+종합보정값!RF$15)</f>
        <v/>
      </c>
      <c r="I1313" s="87" t="str">
        <f>IF(J1313="","",J1313+종합보정값!RE$16)</f>
        <v/>
      </c>
      <c r="J1313" s="87" t="str">
        <f>IFERROR(IF(INDEX(종합보정값!$RE:$RE,MATCH(SUBSTITUTE($B1313,"자연3","자연2"),종합보정값!$RD:$RD,0))="","",INDEX(종합보정값!$RE:$RE,MATCH(SUBSTITUTE($B1313,"자연3","자연2"),종합보정값!$RD:$RD,0))+종합보정값!RF$8+종합보정값!RF$37),"")</f>
        <v/>
      </c>
      <c r="K1313" s="87" t="str">
        <f>IF(J1313="","",J1313+종합보정값!RF$16)</f>
        <v/>
      </c>
      <c r="L1313" s="88" t="str">
        <f>IF(M1313="","",M1313+종합보정값!RE$17)</f>
        <v/>
      </c>
      <c r="M1313" s="88" t="str">
        <f>IFERROR(IF(INDEX(종합보정값!$RE:$RE,MATCH(SUBSTITUTE($B1313,"자연3","자연2"),종합보정값!$RD:$RD,0))="","",INDEX(종합보정값!$RE:$RE,MATCH(SUBSTITUTE($B1313,"자연3","자연2"),종합보정값!$RD:$RD,0))+종합보정값!RF$9+종합보정값!RF$38),"")</f>
        <v/>
      </c>
      <c r="N1313" s="88" t="str">
        <f>IF(M1313="","",M1313+종합보정값!RF$17)</f>
        <v/>
      </c>
      <c r="O1313" s="89" t="str">
        <f>IF(P1313="","",P1313+종합보정값!RE$18)</f>
        <v/>
      </c>
      <c r="P1313" s="89" t="str">
        <f>IFERROR(IF(INDEX(종합보정값!$RE:$RE,MATCH(SUBSTITUTE($B1313,"자연3","자연2"),종합보정값!$RD:$RD,0))="","",INDEX(종합보정값!$RE:$RE,MATCH(SUBSTITUTE($B1313,"자연3","자연2"),종합보정값!$RD:$RD,0))+종합보정값!RF$10+종합보정값!RF$39),"")</f>
        <v/>
      </c>
      <c r="Q1313" s="89" t="str">
        <f>IF(P1313="","",P1313+종합보정값!RF$18)</f>
        <v/>
      </c>
    </row>
    <row r="1314" spans="2:17">
      <c r="B1314" s="84" t="s">
        <v>2700</v>
      </c>
      <c r="C1314" s="85" t="str">
        <f>IF(D1314="","",D1314+종합보정값!RE$14)</f>
        <v/>
      </c>
      <c r="D1314" s="85" t="str">
        <f>IFERROR(IF(INDEX(종합보정값!$RE:$RE,MATCH($B1314,종합보정값!$RD:$RD,0))="","",INDEX(종합보정값!$RE:$RE,MATCH($B1314,종합보정값!$RD:$RD,0))+IF(INDEX(종합보정값!$RG:$RG,MATCH($B1314,종합보정값!$RD:$RD,0))="인문",종합보정값!RE$6,종합보정값!RF$6)),"")</f>
        <v/>
      </c>
      <c r="E1314" s="85" t="str">
        <f>IF(D1314="","",D1314+종합보정값!RF$14)</f>
        <v/>
      </c>
      <c r="F1314" s="86" t="str">
        <f>IF(G1314="","",G1314+종합보정값!RE$15)</f>
        <v/>
      </c>
      <c r="G1314" s="86" t="str">
        <f>IFERROR(IF(INDEX(종합보정값!$RE:$RE,MATCH($B1314,종합보정값!$RD:$RD,0))="","",INDEX(종합보정값!$RE:$RE,MATCH($B1314,종합보정값!$RD:$RD,0))+IF(INDEX(종합보정값!$RG:$RG,MATCH($B1314,종합보정값!$RD:$RD,0))="인문",종합보정값!RE$7,종합보정값!RF$7)),"")</f>
        <v/>
      </c>
      <c r="H1314" s="86" t="str">
        <f>IF(G1314="","",G1314+종합보정값!RF$15)</f>
        <v/>
      </c>
      <c r="I1314" s="87" t="str">
        <f>IF(J1314="","",J1314+종합보정값!RE$16)</f>
        <v/>
      </c>
      <c r="J1314" s="87" t="str">
        <f>IFERROR(IF(INDEX(종합보정값!$RE:$RE,MATCH($B1314,종합보정값!$RD:$RD,0))="","",INDEX(종합보정값!$RE:$RE,MATCH($B1314,종합보정값!$RD:$RD,0))+IF(INDEX(종합보정값!$RG:$RG,MATCH($B1314,종합보정값!$RD:$RD,0))="인문",종합보정값!RE$8,종합보정값!RF$8)),"")</f>
        <v/>
      </c>
      <c r="K1314" s="87" t="str">
        <f>IF(J1314="","",J1314+종합보정값!RF$16)</f>
        <v/>
      </c>
      <c r="L1314" s="88" t="str">
        <f>IF(M1314="","",M1314+종합보정값!RE$17)</f>
        <v/>
      </c>
      <c r="M1314" s="88" t="str">
        <f>IFERROR(IF(INDEX(종합보정값!$RE:$RE,MATCH($B1314,종합보정값!$RD:$RD,0))="","",INDEX(종합보정값!$RE:$RE,MATCH($B1314,종합보정값!$RD:$RD,0))+IF(INDEX(종합보정값!$RG:$RG,MATCH($B1314,종합보정값!$RD:$RD,0))="인문",종합보정값!RE$9,종합보정값!RF$9)),"")</f>
        <v/>
      </c>
      <c r="N1314" s="88" t="str">
        <f>IF(M1314="","",M1314+종합보정값!RF$17)</f>
        <v/>
      </c>
      <c r="O1314" s="89" t="str">
        <f>IF(P1314="","",P1314+종합보정값!RE$18)</f>
        <v/>
      </c>
      <c r="P1314" s="89" t="str">
        <f>IFERROR(IF(INDEX(종합보정값!$RE:$RE,MATCH($B1314,종합보정값!$RD:$RD,0))="","",INDEX(종합보정값!$RE:$RE,MATCH($B1314,종합보정값!$RD:$RD,0))+IF(INDEX(종합보정값!$RG:$RG,MATCH($B1314,종합보정값!$RD:$RD,0))="인문",종합보정값!RE$10,종합보정값!RF$10)),"")</f>
        <v/>
      </c>
      <c r="Q1314" s="89" t="str">
        <f>IF(P1314="","",P1314+종합보정값!RF$18)</f>
        <v/>
      </c>
    </row>
    <row r="1315" spans="2:17">
      <c r="B1315" s="84" t="s">
        <v>2701</v>
      </c>
      <c r="C1315" s="85" t="str">
        <f>IF(D1315="","",D1315+종합보정값!RE$14)</f>
        <v/>
      </c>
      <c r="D1315" s="85" t="str">
        <f>IFERROR(IF(INDEX(종합보정값!$RE:$RE,MATCH($B1315,종합보정값!$RD:$RD,0))="","",INDEX(종합보정값!$RE:$RE,MATCH($B1315,종합보정값!$RD:$RD,0))+IF(INDEX(종합보정값!$RG:$RG,MATCH($B1315,종합보정값!$RD:$RD,0))="인문",종합보정값!RE$6,종합보정값!RF$6)),"")</f>
        <v/>
      </c>
      <c r="E1315" s="85" t="str">
        <f>IF(D1315="","",D1315+종합보정값!RF$14)</f>
        <v/>
      </c>
      <c r="F1315" s="86" t="str">
        <f>IF(G1315="","",G1315+종합보정값!RE$15)</f>
        <v/>
      </c>
      <c r="G1315" s="86" t="str">
        <f>IFERROR(IF(INDEX(종합보정값!$RE:$RE,MATCH($B1315,종합보정값!$RD:$RD,0))="","",INDEX(종합보정값!$RE:$RE,MATCH($B1315,종합보정값!$RD:$RD,0))+IF(INDEX(종합보정값!$RG:$RG,MATCH($B1315,종합보정값!$RD:$RD,0))="인문",종합보정값!RE$7,종합보정값!RF$7)),"")</f>
        <v/>
      </c>
      <c r="H1315" s="86" t="str">
        <f>IF(G1315="","",G1315+종합보정값!RF$15)</f>
        <v/>
      </c>
      <c r="I1315" s="87" t="str">
        <f>IF(J1315="","",J1315+종합보정값!RE$16)</f>
        <v/>
      </c>
      <c r="J1315" s="87" t="str">
        <f>IFERROR(IF(INDEX(종합보정값!$RE:$RE,MATCH($B1315,종합보정값!$RD:$RD,0))="","",INDEX(종합보정값!$RE:$RE,MATCH($B1315,종합보정값!$RD:$RD,0))+IF(INDEX(종합보정값!$RG:$RG,MATCH($B1315,종합보정값!$RD:$RD,0))="인문",종합보정값!RE$8,종합보정값!RF$8)),"")</f>
        <v/>
      </c>
      <c r="K1315" s="87" t="str">
        <f>IF(J1315="","",J1315+종합보정값!RF$16)</f>
        <v/>
      </c>
      <c r="L1315" s="88" t="str">
        <f>IF(M1315="","",M1315+종합보정값!RE$17)</f>
        <v/>
      </c>
      <c r="M1315" s="88" t="str">
        <f>IFERROR(IF(INDEX(종합보정값!$RE:$RE,MATCH($B1315,종합보정값!$RD:$RD,0))="","",INDEX(종합보정값!$RE:$RE,MATCH($B1315,종합보정값!$RD:$RD,0))+IF(INDEX(종합보정값!$RG:$RG,MATCH($B1315,종합보정값!$RD:$RD,0))="인문",종합보정값!RE$9,종합보정값!RF$9)),"")</f>
        <v/>
      </c>
      <c r="N1315" s="88" t="str">
        <f>IF(M1315="","",M1315+종합보정값!RF$17)</f>
        <v/>
      </c>
      <c r="O1315" s="89" t="str">
        <f>IF(P1315="","",P1315+종합보정값!RE$18)</f>
        <v/>
      </c>
      <c r="P1315" s="89" t="str">
        <f>IFERROR(IF(INDEX(종합보정값!$RE:$RE,MATCH($B1315,종합보정값!$RD:$RD,0))="","",INDEX(종합보정값!$RE:$RE,MATCH($B1315,종합보정값!$RD:$RD,0))+IF(INDEX(종합보정값!$RG:$RG,MATCH($B1315,종합보정값!$RD:$RD,0))="인문",종합보정값!RE$10,종합보정값!RF$10)),"")</f>
        <v/>
      </c>
      <c r="Q1315" s="89" t="str">
        <f>IF(P1315="","",P1315+종합보정값!RF$18)</f>
        <v/>
      </c>
    </row>
    <row r="1316" spans="2:17">
      <c r="B1316" s="84" t="s">
        <v>2702</v>
      </c>
      <c r="C1316" s="85" t="str">
        <f>IF(D1316="","",D1316+종합보정값!RE$14)</f>
        <v/>
      </c>
      <c r="D1316" s="85" t="str">
        <f>IFERROR(IF(INDEX(종합보정값!$RE:$RE,MATCH($B1316,종합보정값!$RD:$RD,0))="","",INDEX(종합보정값!$RE:$RE,MATCH($B1316,종합보정값!$RD:$RD,0))+IF(INDEX(종합보정값!$RG:$RG,MATCH($B1316,종합보정값!$RD:$RD,0))="인문",종합보정값!RE$6,종합보정값!RF$6)),"")</f>
        <v/>
      </c>
      <c r="E1316" s="85" t="str">
        <f>IF(D1316="","",D1316+종합보정값!RF$14)</f>
        <v/>
      </c>
      <c r="F1316" s="86" t="str">
        <f>IF(G1316="","",G1316+종합보정값!RE$15)</f>
        <v/>
      </c>
      <c r="G1316" s="86" t="str">
        <f>IFERROR(IF(INDEX(종합보정값!$RE:$RE,MATCH($B1316,종합보정값!$RD:$RD,0))="","",INDEX(종합보정값!$RE:$RE,MATCH($B1316,종합보정값!$RD:$RD,0))+IF(INDEX(종합보정값!$RG:$RG,MATCH($B1316,종합보정값!$RD:$RD,0))="인문",종합보정값!RE$7,종합보정값!RF$7)),"")</f>
        <v/>
      </c>
      <c r="H1316" s="86" t="str">
        <f>IF(G1316="","",G1316+종합보정값!RF$15)</f>
        <v/>
      </c>
      <c r="I1316" s="87" t="str">
        <f>IF(J1316="","",J1316+종합보정값!RE$16)</f>
        <v/>
      </c>
      <c r="J1316" s="87" t="str">
        <f>IFERROR(IF(INDEX(종합보정값!$RE:$RE,MATCH($B1316,종합보정값!$RD:$RD,0))="","",INDEX(종합보정값!$RE:$RE,MATCH($B1316,종합보정값!$RD:$RD,0))+IF(INDEX(종합보정값!$RG:$RG,MATCH($B1316,종합보정값!$RD:$RD,0))="인문",종합보정값!RE$8,종합보정값!RF$8)),"")</f>
        <v/>
      </c>
      <c r="K1316" s="87" t="str">
        <f>IF(J1316="","",J1316+종합보정값!RF$16)</f>
        <v/>
      </c>
      <c r="L1316" s="88" t="str">
        <f>IF(M1316="","",M1316+종합보정값!RE$17)</f>
        <v/>
      </c>
      <c r="M1316" s="88" t="str">
        <f>IFERROR(IF(INDEX(종합보정값!$RE:$RE,MATCH($B1316,종합보정값!$RD:$RD,0))="","",INDEX(종합보정값!$RE:$RE,MATCH($B1316,종합보정값!$RD:$RD,0))+IF(INDEX(종합보정값!$RG:$RG,MATCH($B1316,종합보정값!$RD:$RD,0))="인문",종합보정값!RE$9,종합보정값!RF$9)),"")</f>
        <v/>
      </c>
      <c r="N1316" s="88" t="str">
        <f>IF(M1316="","",M1316+종합보정값!RF$17)</f>
        <v/>
      </c>
      <c r="O1316" s="89" t="str">
        <f>IF(P1316="","",P1316+종합보정값!RE$18)</f>
        <v/>
      </c>
      <c r="P1316" s="89" t="str">
        <f>IFERROR(IF(INDEX(종합보정값!$RE:$RE,MATCH($B1316,종합보정값!$RD:$RD,0))="","",INDEX(종합보정값!$RE:$RE,MATCH($B1316,종합보정값!$RD:$RD,0))+IF(INDEX(종합보정값!$RG:$RG,MATCH($B1316,종합보정값!$RD:$RD,0))="인문",종합보정값!RE$10,종합보정값!RF$10)),"")</f>
        <v/>
      </c>
      <c r="Q1316" s="89" t="str">
        <f>IF(P1316="","",P1316+종합보정값!RF$18)</f>
        <v/>
      </c>
    </row>
    <row r="1317" spans="2:17">
      <c r="B1317" s="84" t="s">
        <v>2703</v>
      </c>
      <c r="C1317" s="85" t="str">
        <f>IF(D1317="","",D1317+종합보정값!RE$14)</f>
        <v/>
      </c>
      <c r="D1317" s="85" t="str">
        <f>IFERROR(IF(INDEX(종합보정값!$RE:$RE,MATCH($B1317,종합보정값!$RD:$RD,0))="","",INDEX(종합보정값!$RE:$RE,MATCH($B1317,종합보정값!$RD:$RD,0))+IF(INDEX(종합보정값!$RG:$RG,MATCH($B1317,종합보정값!$RD:$RD,0))="인문",종합보정값!RE$6,종합보정값!RF$6)),"")</f>
        <v/>
      </c>
      <c r="E1317" s="85" t="str">
        <f>IF(D1317="","",D1317+종합보정값!RF$14)</f>
        <v/>
      </c>
      <c r="F1317" s="86" t="str">
        <f>IF(G1317="","",G1317+종합보정값!RE$15)</f>
        <v/>
      </c>
      <c r="G1317" s="86" t="str">
        <f>IFERROR(IF(INDEX(종합보정값!$RE:$RE,MATCH($B1317,종합보정값!$RD:$RD,0))="","",INDEX(종합보정값!$RE:$RE,MATCH($B1317,종합보정값!$RD:$RD,0))+IF(INDEX(종합보정값!$RG:$RG,MATCH($B1317,종합보정값!$RD:$RD,0))="인문",종합보정값!RE$7,종합보정값!RF$7)),"")</f>
        <v/>
      </c>
      <c r="H1317" s="86" t="str">
        <f>IF(G1317="","",G1317+종합보정값!RF$15)</f>
        <v/>
      </c>
      <c r="I1317" s="87" t="str">
        <f>IF(J1317="","",J1317+종합보정값!RE$16)</f>
        <v/>
      </c>
      <c r="J1317" s="87" t="str">
        <f>IFERROR(IF(INDEX(종합보정값!$RE:$RE,MATCH($B1317,종합보정값!$RD:$RD,0))="","",INDEX(종합보정값!$RE:$RE,MATCH($B1317,종합보정값!$RD:$RD,0))+IF(INDEX(종합보정값!$RG:$RG,MATCH($B1317,종합보정값!$RD:$RD,0))="인문",종합보정값!RE$8,종합보정값!RF$8)),"")</f>
        <v/>
      </c>
      <c r="K1317" s="87" t="str">
        <f>IF(J1317="","",J1317+종합보정값!RF$16)</f>
        <v/>
      </c>
      <c r="L1317" s="88" t="str">
        <f>IF(M1317="","",M1317+종합보정값!RE$17)</f>
        <v/>
      </c>
      <c r="M1317" s="88" t="str">
        <f>IFERROR(IF(INDEX(종합보정값!$RE:$RE,MATCH($B1317,종합보정값!$RD:$RD,0))="","",INDEX(종합보정값!$RE:$RE,MATCH($B1317,종합보정값!$RD:$RD,0))+IF(INDEX(종합보정값!$RG:$RG,MATCH($B1317,종합보정값!$RD:$RD,0))="인문",종합보정값!RE$9,종합보정값!RF$9)),"")</f>
        <v/>
      </c>
      <c r="N1317" s="88" t="str">
        <f>IF(M1317="","",M1317+종합보정값!RF$17)</f>
        <v/>
      </c>
      <c r="O1317" s="89" t="str">
        <f>IF(P1317="","",P1317+종합보정값!RE$18)</f>
        <v/>
      </c>
      <c r="P1317" s="89" t="str">
        <f>IFERROR(IF(INDEX(종합보정값!$RE:$RE,MATCH($B1317,종합보정값!$RD:$RD,0))="","",INDEX(종합보정값!$RE:$RE,MATCH($B1317,종합보정값!$RD:$RD,0))+IF(INDEX(종합보정값!$RG:$RG,MATCH($B1317,종합보정값!$RD:$RD,0))="인문",종합보정값!RE$10,종합보정값!RF$10)),"")</f>
        <v/>
      </c>
      <c r="Q1317" s="89" t="str">
        <f>IF(P1317="","",P1317+종합보정값!RF$18)</f>
        <v/>
      </c>
    </row>
    <row r="1319" spans="2:17">
      <c r="B1319" s="159" t="s">
        <v>2704</v>
      </c>
      <c r="C1319" s="154"/>
      <c r="D1319" s="154"/>
      <c r="E1319" s="154"/>
      <c r="F1319" s="154"/>
      <c r="G1319" s="154"/>
      <c r="H1319" s="154"/>
      <c r="I1319" s="154"/>
      <c r="J1319" s="154"/>
      <c r="K1319" s="154"/>
      <c r="L1319" s="154"/>
      <c r="M1319" s="154"/>
      <c r="N1319" s="154"/>
      <c r="O1319" s="154"/>
      <c r="P1319" s="154"/>
      <c r="Q1319" s="155"/>
    </row>
    <row r="1320" spans="2:17">
      <c r="B1320" s="78"/>
      <c r="C1320" s="163" t="s">
        <v>1862</v>
      </c>
      <c r="D1320" s="154"/>
      <c r="E1320" s="155"/>
      <c r="F1320" s="161" t="s">
        <v>1863</v>
      </c>
      <c r="G1320" s="154"/>
      <c r="H1320" s="155"/>
      <c r="I1320" s="162" t="s">
        <v>1864</v>
      </c>
      <c r="J1320" s="154"/>
      <c r="K1320" s="155"/>
      <c r="L1320" s="156" t="s">
        <v>1865</v>
      </c>
      <c r="M1320" s="154"/>
      <c r="N1320" s="155"/>
      <c r="O1320" s="157" t="s">
        <v>1866</v>
      </c>
      <c r="P1320" s="154"/>
      <c r="Q1320" s="155"/>
    </row>
    <row r="1321" spans="2:17">
      <c r="B1321" s="78" t="s">
        <v>1869</v>
      </c>
      <c r="C1321" s="79" t="s">
        <v>19</v>
      </c>
      <c r="D1321" s="79" t="s">
        <v>20</v>
      </c>
      <c r="E1321" s="79" t="s">
        <v>21</v>
      </c>
      <c r="F1321" s="80" t="s">
        <v>19</v>
      </c>
      <c r="G1321" s="80" t="s">
        <v>20</v>
      </c>
      <c r="H1321" s="80" t="s">
        <v>21</v>
      </c>
      <c r="I1321" s="81" t="s">
        <v>19</v>
      </c>
      <c r="J1321" s="81" t="s">
        <v>20</v>
      </c>
      <c r="K1321" s="81" t="s">
        <v>21</v>
      </c>
      <c r="L1321" s="82" t="s">
        <v>19</v>
      </c>
      <c r="M1321" s="82" t="s">
        <v>20</v>
      </c>
      <c r="N1321" s="82" t="s">
        <v>21</v>
      </c>
      <c r="O1321" s="83" t="s">
        <v>19</v>
      </c>
      <c r="P1321" s="83" t="s">
        <v>20</v>
      </c>
      <c r="Q1321" s="83" t="s">
        <v>21</v>
      </c>
    </row>
    <row r="1322" spans="2:17">
      <c r="B1322" s="84" t="s">
        <v>2705</v>
      </c>
      <c r="C1322" s="85" t="str">
        <f>IF(D1322="","",D1322+종합보정값!RJ$14)</f>
        <v/>
      </c>
      <c r="D1322" s="85" t="str">
        <f>IFERROR(IF(INDEX(종합보정값!$RJ:$RJ,MATCH(SUBSTITUTE($B1322,"인문1","인문2"),종합보정값!$RI:$RI,0))="","",INDEX(종합보정값!$RJ:$RJ,MATCH(SUBSTITUTE($B1322,"인문1","인문2"),종합보정값!$RI:$RI,0))+종합보정값!RJ$6-종합보정값!RJ$35),"")</f>
        <v/>
      </c>
      <c r="E1322" s="85" t="str">
        <f>IF(D1322="","",D1322+종합보정값!RK$14)</f>
        <v/>
      </c>
      <c r="F1322" s="86" t="str">
        <f>IF(G1322="","",G1322+종합보정값!RJ$15)</f>
        <v/>
      </c>
      <c r="G1322" s="86" t="str">
        <f>IFERROR(IF(INDEX(종합보정값!$RJ:$RJ,MATCH(SUBSTITUTE($B1322,"인문1","인문2"),종합보정값!$RI:$RI,0))="","",INDEX(종합보정값!$RJ:$RJ,MATCH(SUBSTITUTE($B1322,"인문1","인문2"),종합보정값!$RI:$RI,0))+종합보정값!RJ$7-종합보정값!RJ$36),"")</f>
        <v/>
      </c>
      <c r="H1322" s="86" t="str">
        <f>IF(G1322="","",G1322+종합보정값!RK$15)</f>
        <v/>
      </c>
      <c r="I1322" s="87" t="str">
        <f>IF(J1322="","",J1322+종합보정값!RJ$16)</f>
        <v/>
      </c>
      <c r="J1322" s="87" t="str">
        <f>IFERROR(IF(INDEX(종합보정값!$RJ:$RJ,MATCH(SUBSTITUTE($B1322,"인문1","인문2"),종합보정값!$RI:$RI,0))="","",INDEX(종합보정값!$RJ:$RJ,MATCH(SUBSTITUTE($B1322,"인문1","인문2"),종합보정값!$RI:$RI,0))+종합보정값!RJ$8-종합보정값!RJ$37),"")</f>
        <v/>
      </c>
      <c r="K1322" s="87" t="str">
        <f>IF(J1322="","",J1322+종합보정값!RK$16)</f>
        <v/>
      </c>
      <c r="L1322" s="88" t="str">
        <f>IF(M1322="","",M1322+종합보정값!RJ$17)</f>
        <v/>
      </c>
      <c r="M1322" s="88" t="str">
        <f>IFERROR(IF(INDEX(종합보정값!$RJ:$RJ,MATCH(SUBSTITUTE($B1322,"인문1","인문2"),종합보정값!$RI:$RI,0))="","",INDEX(종합보정값!$RJ:$RJ,MATCH(SUBSTITUTE($B1322,"인문1","인문2"),종합보정값!$RI:$RI,0))+종합보정값!RJ$9-종합보정값!RJ$38),"")</f>
        <v/>
      </c>
      <c r="N1322" s="88" t="str">
        <f>IF(M1322="","",M1322+종합보정값!RK$17)</f>
        <v/>
      </c>
      <c r="O1322" s="89" t="str">
        <f>IF(P1322="","",P1322+종합보정값!RJ$18)</f>
        <v/>
      </c>
      <c r="P1322" s="89" t="str">
        <f>IFERROR(IF(INDEX(종합보정값!$RJ:$RJ,MATCH(SUBSTITUTE($B1322,"인문1","인문2"),종합보정값!$RI:$RI,0))="","",INDEX(종합보정값!$RJ:$RJ,MATCH(SUBSTITUTE($B1322,"인문1","인문2"),종합보정값!$RI:$RI,0))+종합보정값!RJ$10-종합보정값!RJ$39),"")</f>
        <v/>
      </c>
      <c r="Q1322" s="89" t="str">
        <f>IF(P1322="","",P1322+종합보정값!RK$18)</f>
        <v/>
      </c>
    </row>
    <row r="1323" spans="2:17">
      <c r="B1323" s="84" t="s">
        <v>2706</v>
      </c>
      <c r="C1323" s="85" t="str">
        <f>IF(D1323="","",D1323+종합보정값!RJ$14)</f>
        <v/>
      </c>
      <c r="D1323" s="85" t="str">
        <f>IFERROR(IF(INDEX(종합보정값!$RJ:$RJ,MATCH($B1323,종합보정값!$RI:$RI,0))="","",INDEX(종합보정값!$RJ:$RJ,MATCH($B1323,종합보정값!$RI:$RI,0))+IF(INDEX(종합보정값!$RL:$RL,MATCH($B1323,종합보정값!$RI:$RI,0))="인문",종합보정값!RJ$6,종합보정값!RK$6)),"")</f>
        <v/>
      </c>
      <c r="E1323" s="85" t="str">
        <f>IF(D1323="","",D1323+종합보정값!RK$14)</f>
        <v/>
      </c>
      <c r="F1323" s="86" t="str">
        <f>IF(G1323="","",G1323+종합보정값!RJ$15)</f>
        <v/>
      </c>
      <c r="G1323" s="86" t="str">
        <f>IFERROR(IF(INDEX(종합보정값!$RJ:$RJ,MATCH($B1323,종합보정값!$RI:$RI,0))="","",INDEX(종합보정값!$RJ:$RJ,MATCH($B1323,종합보정값!$RI:$RI,0))+IF(INDEX(종합보정값!$RL:$RL,MATCH($B1323,종합보정값!$RI:$RI,0))="인문",종합보정값!RJ$7,종합보정값!RK$7)),"")</f>
        <v/>
      </c>
      <c r="H1323" s="86" t="str">
        <f>IF(G1323="","",G1323+종합보정값!RK$15)</f>
        <v/>
      </c>
      <c r="I1323" s="87" t="str">
        <f>IF(J1323="","",J1323+종합보정값!RJ$16)</f>
        <v/>
      </c>
      <c r="J1323" s="87" t="str">
        <f>IFERROR(IF(INDEX(종합보정값!$RJ:$RJ,MATCH($B1323,종합보정값!$RI:$RI,0))="","",INDEX(종합보정값!$RJ:$RJ,MATCH($B1323,종합보정값!$RI:$RI,0))+IF(INDEX(종합보정값!$RL:$RL,MATCH($B1323,종합보정값!$RI:$RI,0))="인문",종합보정값!RJ$8,종합보정값!RK$8)),"")</f>
        <v/>
      </c>
      <c r="K1323" s="87" t="str">
        <f>IF(J1323="","",J1323+종합보정값!RK$16)</f>
        <v/>
      </c>
      <c r="L1323" s="88" t="str">
        <f>IF(M1323="","",M1323+종합보정값!RJ$17)</f>
        <v/>
      </c>
      <c r="M1323" s="88" t="str">
        <f>IFERROR(IF(INDEX(종합보정값!$RJ:$RJ,MATCH($B1323,종합보정값!$RI:$RI,0))="","",INDEX(종합보정값!$RJ:$RJ,MATCH($B1323,종합보정값!$RI:$RI,0))+IF(INDEX(종합보정값!$RL:$RL,MATCH($B1323,종합보정값!$RI:$RI,0))="인문",종합보정값!RJ$9,종합보정값!RK$9)),"")</f>
        <v/>
      </c>
      <c r="N1323" s="88" t="str">
        <f>IF(M1323="","",M1323+종합보정값!RK$17)</f>
        <v/>
      </c>
      <c r="O1323" s="89" t="str">
        <f>IF(P1323="","",P1323+종합보정값!RJ$18)</f>
        <v/>
      </c>
      <c r="P1323" s="89" t="str">
        <f>IFERROR(IF(INDEX(종합보정값!$RJ:$RJ,MATCH($B1323,종합보정값!$RI:$RI,0))="","",INDEX(종합보정값!$RJ:$RJ,MATCH($B1323,종합보정값!$RI:$RI,0))+IF(INDEX(종합보정값!$RL:$RL,MATCH($B1323,종합보정값!$RI:$RI,0))="인문",종합보정값!RJ$10,종합보정값!RK$10)),"")</f>
        <v/>
      </c>
      <c r="Q1323" s="89" t="str">
        <f>IF(P1323="","",P1323+종합보정값!RK$18)</f>
        <v/>
      </c>
    </row>
    <row r="1324" spans="2:17">
      <c r="B1324" s="84" t="s">
        <v>2707</v>
      </c>
      <c r="C1324" s="85" t="str">
        <f>IF(D1324="","",D1324+종합보정값!RJ$14)</f>
        <v/>
      </c>
      <c r="D1324" s="85" t="str">
        <f>IFERROR(IF(INDEX(종합보정값!$RJ:$RJ,MATCH(SUBSTITUTE($B1324,"인문3","인문2"),종합보정값!$RI:$RI,0))="","",INDEX(종합보정값!$RJ:$RJ,MATCH(SUBSTITUTE($B1324,"인문3","인문2"),종합보정값!$RI:$RI,0))+종합보정값!RJ$6+종합보정값!RJ$35),"")</f>
        <v/>
      </c>
      <c r="E1324" s="85" t="str">
        <f>IF(D1324="","",D1324+종합보정값!RK$14)</f>
        <v/>
      </c>
      <c r="F1324" s="86" t="str">
        <f>IF(G1324="","",G1324+종합보정값!RJ$15)</f>
        <v/>
      </c>
      <c r="G1324" s="86" t="str">
        <f>IFERROR(IF(INDEX(종합보정값!$RJ:$RJ,MATCH(SUBSTITUTE($B1324,"인문3","인문2"),종합보정값!$RI:$RI,0))="","",INDEX(종합보정값!$RJ:$RJ,MATCH(SUBSTITUTE($B1324,"인문3","인문2"),종합보정값!$RI:$RI,0))+종합보정값!RJ$7+종합보정값!RJ$36),"")</f>
        <v/>
      </c>
      <c r="H1324" s="86" t="str">
        <f>IF(G1324="","",G1324+종합보정값!RK$15)</f>
        <v/>
      </c>
      <c r="I1324" s="87" t="str">
        <f>IF(J1324="","",J1324+종합보정값!RJ$16)</f>
        <v/>
      </c>
      <c r="J1324" s="87" t="str">
        <f>IFERROR(IF(INDEX(종합보정값!$RJ:$RJ,MATCH(SUBSTITUTE($B1324,"인문3","인문2"),종합보정값!$RI:$RI,0))="","",INDEX(종합보정값!$RJ:$RJ,MATCH(SUBSTITUTE($B1324,"인문3","인문2"),종합보정값!$RI:$RI,0))+종합보정값!RJ$8+종합보정값!RJ$37),"")</f>
        <v/>
      </c>
      <c r="K1324" s="87" t="str">
        <f>IF(J1324="","",J1324+종합보정값!RK$16)</f>
        <v/>
      </c>
      <c r="L1324" s="88" t="str">
        <f>IF(M1324="","",M1324+종합보정값!RJ$17)</f>
        <v/>
      </c>
      <c r="M1324" s="88" t="str">
        <f>IFERROR(IF(INDEX(종합보정값!$RJ:$RJ,MATCH(SUBSTITUTE($B1324,"인문3","인문2"),종합보정값!$RI:$RI,0))="","",INDEX(종합보정값!$RJ:$RJ,MATCH(SUBSTITUTE($B1324,"인문3","인문2"),종합보정값!$RI:$RI,0))+종합보정값!RJ$9+종합보정값!RJ$38),"")</f>
        <v/>
      </c>
      <c r="N1324" s="88" t="str">
        <f>IF(M1324="","",M1324+종합보정값!RK$17)</f>
        <v/>
      </c>
      <c r="O1324" s="89" t="str">
        <f>IF(P1324="","",P1324+종합보정값!RJ$18)</f>
        <v/>
      </c>
      <c r="P1324" s="89" t="str">
        <f>IFERROR(IF(INDEX(종합보정값!$RJ:$RJ,MATCH(SUBSTITUTE($B1324,"인문3","인문2"),종합보정값!$RI:$RI,0))="","",INDEX(종합보정값!$RJ:$RJ,MATCH(SUBSTITUTE($B1324,"인문3","인문2"),종합보정값!$RI:$RI,0))+종합보정값!RJ$10+종합보정값!RJ$39),"")</f>
        <v/>
      </c>
      <c r="Q1324" s="89" t="str">
        <f>IF(P1324="","",P1324+종합보정값!RK$18)</f>
        <v/>
      </c>
    </row>
    <row r="1325" spans="2:17">
      <c r="B1325" s="84" t="s">
        <v>2708</v>
      </c>
      <c r="C1325" s="85" t="str">
        <f>IF(D1325="","",D1325+종합보정값!RJ$14)</f>
        <v/>
      </c>
      <c r="D1325" s="85" t="str">
        <f>IFERROR(IF(INDEX(종합보정값!$RJ:$RJ,MATCH(SUBSTITUTE($B1325,"자연1","자연2"),종합보정값!$RI:$RI,0))="","",INDEX(종합보정값!$RJ:$RJ,MATCH(SUBSTITUTE($B1325,"자연1","자연2"),종합보정값!$RI:$RI,0))+종합보정값!RK$6-종합보정값!RK$35),"")</f>
        <v/>
      </c>
      <c r="E1325" s="85" t="str">
        <f>IF(D1325="","",D1325+종합보정값!RK$14)</f>
        <v/>
      </c>
      <c r="F1325" s="86" t="str">
        <f>IF(G1325="","",G1325+종합보정값!RJ$15)</f>
        <v/>
      </c>
      <c r="G1325" s="86" t="str">
        <f>IFERROR(IF(INDEX(종합보정값!$RJ:$RJ,MATCH(SUBSTITUTE($B1325,"자연1","자연2"),종합보정값!$RI:$RI,0))="","",INDEX(종합보정값!$RJ:$RJ,MATCH(SUBSTITUTE($B1325,"자연1","자연2"),종합보정값!$RI:$RI,0))+종합보정값!RK$7-종합보정값!RK$36),"")</f>
        <v/>
      </c>
      <c r="H1325" s="86" t="str">
        <f>IF(G1325="","",G1325+종합보정값!RK$15)</f>
        <v/>
      </c>
      <c r="I1325" s="87" t="str">
        <f>IF(J1325="","",J1325+종합보정값!RJ$16)</f>
        <v/>
      </c>
      <c r="J1325" s="87" t="str">
        <f>IFERROR(IF(INDEX(종합보정값!$RJ:$RJ,MATCH(SUBSTITUTE($B1325,"자연1","자연2"),종합보정값!$RI:$RI,0))="","",INDEX(종합보정값!$RJ:$RJ,MATCH(SUBSTITUTE($B1325,"자연1","자연2"),종합보정값!$RI:$RI,0))+종합보정값!RK$8-종합보정값!RK$37),"")</f>
        <v/>
      </c>
      <c r="K1325" s="87" t="str">
        <f>IF(J1325="","",J1325+종합보정값!RK$16)</f>
        <v/>
      </c>
      <c r="L1325" s="88" t="str">
        <f>IF(M1325="","",M1325+종합보정값!RJ$17)</f>
        <v/>
      </c>
      <c r="M1325" s="88" t="str">
        <f>IFERROR(IF(INDEX(종합보정값!$RJ:$RJ,MATCH(SUBSTITUTE($B1325,"자연1","자연2"),종합보정값!$RI:$RI,0))="","",INDEX(종합보정값!$RJ:$RJ,MATCH(SUBSTITUTE($B1325,"자연1","자연2"),종합보정값!$RI:$RI,0))+종합보정값!RK$9-종합보정값!RK$38),"")</f>
        <v/>
      </c>
      <c r="N1325" s="88" t="str">
        <f>IF(M1325="","",M1325+종합보정값!RK$17)</f>
        <v/>
      </c>
      <c r="O1325" s="89" t="str">
        <f>IF(P1325="","",P1325+종합보정값!RJ$18)</f>
        <v/>
      </c>
      <c r="P1325" s="89" t="str">
        <f>IFERROR(IF(INDEX(종합보정값!$RJ:$RJ,MATCH(SUBSTITUTE($B1325,"자연1","자연2"),종합보정값!$RI:$RI,0))="","",INDEX(종합보정값!$RJ:$RJ,MATCH(SUBSTITUTE($B1325,"자연1","자연2"),종합보정값!$RI:$RI,0))+종합보정값!RK$10-종합보정값!RK$39),"")</f>
        <v/>
      </c>
      <c r="Q1325" s="89" t="str">
        <f>IF(P1325="","",P1325+종합보정값!RK$18)</f>
        <v/>
      </c>
    </row>
    <row r="1326" spans="2:17">
      <c r="B1326" s="84" t="s">
        <v>2709</v>
      </c>
      <c r="C1326" s="85" t="str">
        <f>IF(D1326="","",D1326+종합보정값!RJ$14)</f>
        <v/>
      </c>
      <c r="D1326" s="85" t="str">
        <f>IFERROR(IF(INDEX(종합보정값!$RJ:$RJ,MATCH($B1326,종합보정값!$RI:$RI,0))="","",INDEX(종합보정값!$RJ:$RJ,MATCH($B1326,종합보정값!$RI:$RI,0))+IF(INDEX(종합보정값!$RL:$RL,MATCH($B1326,종합보정값!$RI:$RI,0))="인문",종합보정값!RJ$6,종합보정값!RK$6)),"")</f>
        <v/>
      </c>
      <c r="E1326" s="85" t="str">
        <f>IF(D1326="","",D1326+종합보정값!RK$14)</f>
        <v/>
      </c>
      <c r="F1326" s="86" t="str">
        <f>IF(G1326="","",G1326+종합보정값!RJ$15)</f>
        <v/>
      </c>
      <c r="G1326" s="86" t="str">
        <f>IFERROR(IF(INDEX(종합보정값!$RJ:$RJ,MATCH($B1326,종합보정값!$RI:$RI,0))="","",INDEX(종합보정값!$RJ:$RJ,MATCH($B1326,종합보정값!$RI:$RI,0))+IF(INDEX(종합보정값!$RL:$RL,MATCH($B1326,종합보정값!$RI:$RI,0))="인문",종합보정값!RJ$7,종합보정값!RK$7)),"")</f>
        <v/>
      </c>
      <c r="H1326" s="86" t="str">
        <f>IF(G1326="","",G1326+종합보정값!RK$15)</f>
        <v/>
      </c>
      <c r="I1326" s="87" t="str">
        <f>IF(J1326="","",J1326+종합보정값!RJ$16)</f>
        <v/>
      </c>
      <c r="J1326" s="87" t="str">
        <f>IFERROR(IF(INDEX(종합보정값!$RJ:$RJ,MATCH($B1326,종합보정값!$RI:$RI,0))="","",INDEX(종합보정값!$RJ:$RJ,MATCH($B1326,종합보정값!$RI:$RI,0))+IF(INDEX(종합보정값!$RL:$RL,MATCH($B1326,종합보정값!$RI:$RI,0))="인문",종합보정값!RJ$8,종합보정값!RK$8)),"")</f>
        <v/>
      </c>
      <c r="K1326" s="87" t="str">
        <f>IF(J1326="","",J1326+종합보정값!RK$16)</f>
        <v/>
      </c>
      <c r="L1326" s="88" t="str">
        <f>IF(M1326="","",M1326+종합보정값!RJ$17)</f>
        <v/>
      </c>
      <c r="M1326" s="88" t="str">
        <f>IFERROR(IF(INDEX(종합보정값!$RJ:$RJ,MATCH($B1326,종합보정값!$RI:$RI,0))="","",INDEX(종합보정값!$RJ:$RJ,MATCH($B1326,종합보정값!$RI:$RI,0))+IF(INDEX(종합보정값!$RL:$RL,MATCH($B1326,종합보정값!$RI:$RI,0))="인문",종합보정값!RJ$9,종합보정값!RK$9)),"")</f>
        <v/>
      </c>
      <c r="N1326" s="88" t="str">
        <f>IF(M1326="","",M1326+종합보정값!RK$17)</f>
        <v/>
      </c>
      <c r="O1326" s="89" t="str">
        <f>IF(P1326="","",P1326+종합보정값!RJ$18)</f>
        <v/>
      </c>
      <c r="P1326" s="89" t="str">
        <f>IFERROR(IF(INDEX(종합보정값!$RJ:$RJ,MATCH($B1326,종합보정값!$RI:$RI,0))="","",INDEX(종합보정값!$RJ:$RJ,MATCH($B1326,종합보정값!$RI:$RI,0))+IF(INDEX(종합보정값!$RL:$RL,MATCH($B1326,종합보정값!$RI:$RI,0))="인문",종합보정값!RJ$10,종합보정값!RK$10)),"")</f>
        <v/>
      </c>
      <c r="Q1326" s="89" t="str">
        <f>IF(P1326="","",P1326+종합보정값!RK$18)</f>
        <v/>
      </c>
    </row>
    <row r="1327" spans="2:17">
      <c r="B1327" s="84" t="s">
        <v>2710</v>
      </c>
      <c r="C1327" s="85" t="str">
        <f>IF(D1327="","",D1327+종합보정값!RJ$14)</f>
        <v/>
      </c>
      <c r="D1327" s="85" t="str">
        <f>IFERROR(IF(INDEX(종합보정값!$RJ:$RJ,MATCH(SUBSTITUTE($B1327,"자연3","자연2"),종합보정값!$RI:$RI,0))="","",INDEX(종합보정값!$RJ:$RJ,MATCH(SUBSTITUTE($B1327,"자연3","자연2"),종합보정값!$RI:$RI,0))+종합보정값!RK$6+종합보정값!RK$35),"")</f>
        <v/>
      </c>
      <c r="E1327" s="85" t="str">
        <f>IF(D1327="","",D1327+종합보정값!RK$14)</f>
        <v/>
      </c>
      <c r="F1327" s="86" t="str">
        <f>IF(G1327="","",G1327+종합보정값!RJ$15)</f>
        <v/>
      </c>
      <c r="G1327" s="86" t="str">
        <f>IFERROR(IF(INDEX(종합보정값!$RJ:$RJ,MATCH(SUBSTITUTE($B1327,"자연3","자연2"),종합보정값!$RI:$RI,0))="","",INDEX(종합보정값!$RJ:$RJ,MATCH(SUBSTITUTE($B1327,"자연3","자연2"),종합보정값!$RI:$RI,0))+종합보정값!RK$7+종합보정값!RK$36),"")</f>
        <v/>
      </c>
      <c r="H1327" s="86" t="str">
        <f>IF(G1327="","",G1327+종합보정값!RK$15)</f>
        <v/>
      </c>
      <c r="I1327" s="87" t="str">
        <f>IF(J1327="","",J1327+종합보정값!RJ$16)</f>
        <v/>
      </c>
      <c r="J1327" s="87" t="str">
        <f>IFERROR(IF(INDEX(종합보정값!$RJ:$RJ,MATCH(SUBSTITUTE($B1327,"자연3","자연2"),종합보정값!$RI:$RI,0))="","",INDEX(종합보정값!$RJ:$RJ,MATCH(SUBSTITUTE($B1327,"자연3","자연2"),종합보정값!$RI:$RI,0))+종합보정값!RK$8+종합보정값!RK$37),"")</f>
        <v/>
      </c>
      <c r="K1327" s="87" t="str">
        <f>IF(J1327="","",J1327+종합보정값!RK$16)</f>
        <v/>
      </c>
      <c r="L1327" s="88" t="str">
        <f>IF(M1327="","",M1327+종합보정값!RJ$17)</f>
        <v/>
      </c>
      <c r="M1327" s="88" t="str">
        <f>IFERROR(IF(INDEX(종합보정값!$RJ:$RJ,MATCH(SUBSTITUTE($B1327,"자연3","자연2"),종합보정값!$RI:$RI,0))="","",INDEX(종합보정값!$RJ:$RJ,MATCH(SUBSTITUTE($B1327,"자연3","자연2"),종합보정값!$RI:$RI,0))+종합보정값!RK$9+종합보정값!RK$38),"")</f>
        <v/>
      </c>
      <c r="N1327" s="88" t="str">
        <f>IF(M1327="","",M1327+종합보정값!RK$17)</f>
        <v/>
      </c>
      <c r="O1327" s="89" t="str">
        <f>IF(P1327="","",P1327+종합보정값!RJ$18)</f>
        <v/>
      </c>
      <c r="P1327" s="89" t="str">
        <f>IFERROR(IF(INDEX(종합보정값!$RJ:$RJ,MATCH(SUBSTITUTE($B1327,"자연3","자연2"),종합보정값!$RI:$RI,0))="","",INDEX(종합보정값!$RJ:$RJ,MATCH(SUBSTITUTE($B1327,"자연3","자연2"),종합보정값!$RI:$RI,0))+종합보정값!RK$10+종합보정값!RK$39),"")</f>
        <v/>
      </c>
      <c r="Q1327" s="89" t="str">
        <f>IF(P1327="","",P1327+종합보정값!RK$18)</f>
        <v/>
      </c>
    </row>
    <row r="1328" spans="2:17">
      <c r="B1328" s="84" t="s">
        <v>2711</v>
      </c>
      <c r="C1328" s="85" t="str">
        <f>IF(D1328="","",D1328+종합보정값!RJ$14)</f>
        <v/>
      </c>
      <c r="D1328" s="85" t="str">
        <f>IFERROR(IF(INDEX(종합보정값!$RJ:$RJ,MATCH($B1328,종합보정값!$RI:$RI,0))="","",INDEX(종합보정값!$RJ:$RJ,MATCH($B1328,종합보정값!$RI:$RI,0))+IF(INDEX(종합보정값!$RL:$RL,MATCH($B1328,종합보정값!$RI:$RI,0))="인문",종합보정값!RJ$6,종합보정값!RK$6)),"")</f>
        <v/>
      </c>
      <c r="E1328" s="85" t="str">
        <f>IF(D1328="","",D1328+종합보정값!RK$14)</f>
        <v/>
      </c>
      <c r="F1328" s="86" t="str">
        <f>IF(G1328="","",G1328+종합보정값!RJ$15)</f>
        <v/>
      </c>
      <c r="G1328" s="86" t="str">
        <f>IFERROR(IF(INDEX(종합보정값!$RJ:$RJ,MATCH($B1328,종합보정값!$RI:$RI,0))="","",INDEX(종합보정값!$RJ:$RJ,MATCH($B1328,종합보정값!$RI:$RI,0))+IF(INDEX(종합보정값!$RL:$RL,MATCH($B1328,종합보정값!$RI:$RI,0))="인문",종합보정값!RJ$7,종합보정값!RK$7)),"")</f>
        <v/>
      </c>
      <c r="H1328" s="86" t="str">
        <f>IF(G1328="","",G1328+종합보정값!RK$15)</f>
        <v/>
      </c>
      <c r="I1328" s="87" t="str">
        <f>IF(J1328="","",J1328+종합보정값!RJ$16)</f>
        <v/>
      </c>
      <c r="J1328" s="87" t="str">
        <f>IFERROR(IF(INDEX(종합보정값!$RJ:$RJ,MATCH($B1328,종합보정값!$RI:$RI,0))="","",INDEX(종합보정값!$RJ:$RJ,MATCH($B1328,종합보정값!$RI:$RI,0))+IF(INDEX(종합보정값!$RL:$RL,MATCH($B1328,종합보정값!$RI:$RI,0))="인문",종합보정값!RJ$8,종합보정값!RK$8)),"")</f>
        <v/>
      </c>
      <c r="K1328" s="87" t="str">
        <f>IF(J1328="","",J1328+종합보정값!RK$16)</f>
        <v/>
      </c>
      <c r="L1328" s="88" t="str">
        <f>IF(M1328="","",M1328+종합보정값!RJ$17)</f>
        <v/>
      </c>
      <c r="M1328" s="88" t="str">
        <f>IFERROR(IF(INDEX(종합보정값!$RJ:$RJ,MATCH($B1328,종합보정값!$RI:$RI,0))="","",INDEX(종합보정값!$RJ:$RJ,MATCH($B1328,종합보정값!$RI:$RI,0))+IF(INDEX(종합보정값!$RL:$RL,MATCH($B1328,종합보정값!$RI:$RI,0))="인문",종합보정값!RJ$9,종합보정값!RK$9)),"")</f>
        <v/>
      </c>
      <c r="N1328" s="88" t="str">
        <f>IF(M1328="","",M1328+종합보정값!RK$17)</f>
        <v/>
      </c>
      <c r="O1328" s="89" t="str">
        <f>IF(P1328="","",P1328+종합보정값!RJ$18)</f>
        <v/>
      </c>
      <c r="P1328" s="89" t="str">
        <f>IFERROR(IF(INDEX(종합보정값!$RJ:$RJ,MATCH($B1328,종합보정값!$RI:$RI,0))="","",INDEX(종합보정값!$RJ:$RJ,MATCH($B1328,종합보정값!$RI:$RI,0))+IF(INDEX(종합보정값!$RL:$RL,MATCH($B1328,종합보정값!$RI:$RI,0))="인문",종합보정값!RJ$10,종합보정값!RK$10)),"")</f>
        <v/>
      </c>
      <c r="Q1328" s="89" t="str">
        <f>IF(P1328="","",P1328+종합보정값!RK$18)</f>
        <v/>
      </c>
    </row>
    <row r="1329" spans="2:17">
      <c r="B1329" s="84" t="s">
        <v>2712</v>
      </c>
      <c r="C1329" s="85" t="str">
        <f>IF(D1329="","",D1329+종합보정값!RJ$14)</f>
        <v/>
      </c>
      <c r="D1329" s="85" t="str">
        <f>IFERROR(IF(INDEX(종합보정값!$RJ:$RJ,MATCH($B1329,종합보정값!$RI:$RI,0))="","",INDEX(종합보정값!$RJ:$RJ,MATCH($B1329,종합보정값!$RI:$RI,0))+IF(INDEX(종합보정값!$RL:$RL,MATCH($B1329,종합보정값!$RI:$RI,0))="인문",종합보정값!RJ$6,종합보정값!RK$6)),"")</f>
        <v/>
      </c>
      <c r="E1329" s="85" t="str">
        <f>IF(D1329="","",D1329+종합보정값!RK$14)</f>
        <v/>
      </c>
      <c r="F1329" s="86" t="str">
        <f>IF(G1329="","",G1329+종합보정값!RJ$15)</f>
        <v/>
      </c>
      <c r="G1329" s="86" t="str">
        <f>IFERROR(IF(INDEX(종합보정값!$RJ:$RJ,MATCH($B1329,종합보정값!$RI:$RI,0))="","",INDEX(종합보정값!$RJ:$RJ,MATCH($B1329,종합보정값!$RI:$RI,0))+IF(INDEX(종합보정값!$RL:$RL,MATCH($B1329,종합보정값!$RI:$RI,0))="인문",종합보정값!RJ$7,종합보정값!RK$7)),"")</f>
        <v/>
      </c>
      <c r="H1329" s="86" t="str">
        <f>IF(G1329="","",G1329+종합보정값!RK$15)</f>
        <v/>
      </c>
      <c r="I1329" s="87" t="str">
        <f>IF(J1329="","",J1329+종합보정값!RJ$16)</f>
        <v/>
      </c>
      <c r="J1329" s="87" t="str">
        <f>IFERROR(IF(INDEX(종합보정값!$RJ:$RJ,MATCH($B1329,종합보정값!$RI:$RI,0))="","",INDEX(종합보정값!$RJ:$RJ,MATCH($B1329,종합보정값!$RI:$RI,0))+IF(INDEX(종합보정값!$RL:$RL,MATCH($B1329,종합보정값!$RI:$RI,0))="인문",종합보정값!RJ$8,종합보정값!RK$8)),"")</f>
        <v/>
      </c>
      <c r="K1329" s="87" t="str">
        <f>IF(J1329="","",J1329+종합보정값!RK$16)</f>
        <v/>
      </c>
      <c r="L1329" s="88" t="str">
        <f>IF(M1329="","",M1329+종합보정값!RJ$17)</f>
        <v/>
      </c>
      <c r="M1329" s="88" t="str">
        <f>IFERROR(IF(INDEX(종합보정값!$RJ:$RJ,MATCH($B1329,종합보정값!$RI:$RI,0))="","",INDEX(종합보정값!$RJ:$RJ,MATCH($B1329,종합보정값!$RI:$RI,0))+IF(INDEX(종합보정값!$RL:$RL,MATCH($B1329,종합보정값!$RI:$RI,0))="인문",종합보정값!RJ$9,종합보정값!RK$9)),"")</f>
        <v/>
      </c>
      <c r="N1329" s="88" t="str">
        <f>IF(M1329="","",M1329+종합보정값!RK$17)</f>
        <v/>
      </c>
      <c r="O1329" s="89" t="str">
        <f>IF(P1329="","",P1329+종합보정값!RJ$18)</f>
        <v/>
      </c>
      <c r="P1329" s="89" t="str">
        <f>IFERROR(IF(INDEX(종합보정값!$RJ:$RJ,MATCH($B1329,종합보정값!$RI:$RI,0))="","",INDEX(종합보정값!$RJ:$RJ,MATCH($B1329,종합보정값!$RI:$RI,0))+IF(INDEX(종합보정값!$RL:$RL,MATCH($B1329,종합보정값!$RI:$RI,0))="인문",종합보정값!RJ$10,종합보정값!RK$10)),"")</f>
        <v/>
      </c>
      <c r="Q1329" s="89" t="str">
        <f>IF(P1329="","",P1329+종합보정값!RK$18)</f>
        <v/>
      </c>
    </row>
    <row r="1330" spans="2:17">
      <c r="B1330" s="84" t="s">
        <v>2713</v>
      </c>
      <c r="C1330" s="85" t="str">
        <f>IF(D1330="","",D1330+종합보정값!RJ$14)</f>
        <v/>
      </c>
      <c r="D1330" s="85" t="str">
        <f>IFERROR(IF(INDEX(종합보정값!$RJ:$RJ,MATCH($B1330,종합보정값!$RI:$RI,0))="","",INDEX(종합보정값!$RJ:$RJ,MATCH($B1330,종합보정값!$RI:$RI,0))+IF(INDEX(종합보정값!$RL:$RL,MATCH($B1330,종합보정값!$RI:$RI,0))="인문",종합보정값!RJ$6,종합보정값!RK$6)),"")</f>
        <v/>
      </c>
      <c r="E1330" s="85" t="str">
        <f>IF(D1330="","",D1330+종합보정값!RK$14)</f>
        <v/>
      </c>
      <c r="F1330" s="86" t="str">
        <f>IF(G1330="","",G1330+종합보정값!RJ$15)</f>
        <v/>
      </c>
      <c r="G1330" s="86" t="str">
        <f>IFERROR(IF(INDEX(종합보정값!$RJ:$RJ,MATCH($B1330,종합보정값!$RI:$RI,0))="","",INDEX(종합보정값!$RJ:$RJ,MATCH($B1330,종합보정값!$RI:$RI,0))+IF(INDEX(종합보정값!$RL:$RL,MATCH($B1330,종합보정값!$RI:$RI,0))="인문",종합보정값!RJ$7,종합보정값!RK$7)),"")</f>
        <v/>
      </c>
      <c r="H1330" s="86" t="str">
        <f>IF(G1330="","",G1330+종합보정값!RK$15)</f>
        <v/>
      </c>
      <c r="I1330" s="87" t="str">
        <f>IF(J1330="","",J1330+종합보정값!RJ$16)</f>
        <v/>
      </c>
      <c r="J1330" s="87" t="str">
        <f>IFERROR(IF(INDEX(종합보정값!$RJ:$RJ,MATCH($B1330,종합보정값!$RI:$RI,0))="","",INDEX(종합보정값!$RJ:$RJ,MATCH($B1330,종합보정값!$RI:$RI,0))+IF(INDEX(종합보정값!$RL:$RL,MATCH($B1330,종합보정값!$RI:$RI,0))="인문",종합보정값!RJ$8,종합보정값!RK$8)),"")</f>
        <v/>
      </c>
      <c r="K1330" s="87" t="str">
        <f>IF(J1330="","",J1330+종합보정값!RK$16)</f>
        <v/>
      </c>
      <c r="L1330" s="88" t="str">
        <f>IF(M1330="","",M1330+종합보정값!RJ$17)</f>
        <v/>
      </c>
      <c r="M1330" s="88" t="str">
        <f>IFERROR(IF(INDEX(종합보정값!$RJ:$RJ,MATCH($B1330,종합보정값!$RI:$RI,0))="","",INDEX(종합보정값!$RJ:$RJ,MATCH($B1330,종합보정값!$RI:$RI,0))+IF(INDEX(종합보정값!$RL:$RL,MATCH($B1330,종합보정값!$RI:$RI,0))="인문",종합보정값!RJ$9,종합보정값!RK$9)),"")</f>
        <v/>
      </c>
      <c r="N1330" s="88" t="str">
        <f>IF(M1330="","",M1330+종합보정값!RK$17)</f>
        <v/>
      </c>
      <c r="O1330" s="89" t="str">
        <f>IF(P1330="","",P1330+종합보정값!RJ$18)</f>
        <v/>
      </c>
      <c r="P1330" s="89" t="str">
        <f>IFERROR(IF(INDEX(종합보정값!$RJ:$RJ,MATCH($B1330,종합보정값!$RI:$RI,0))="","",INDEX(종합보정값!$RJ:$RJ,MATCH($B1330,종합보정값!$RI:$RI,0))+IF(INDEX(종합보정값!$RL:$RL,MATCH($B1330,종합보정값!$RI:$RI,0))="인문",종합보정값!RJ$10,종합보정값!RK$10)),"")</f>
        <v/>
      </c>
      <c r="Q1330" s="89" t="str">
        <f>IF(P1330="","",P1330+종합보정값!RK$18)</f>
        <v/>
      </c>
    </row>
    <row r="1331" spans="2:17">
      <c r="B1331" s="84" t="s">
        <v>2714</v>
      </c>
      <c r="C1331" s="85" t="str">
        <f>IF(D1331="","",D1331+종합보정값!RJ$14)</f>
        <v/>
      </c>
      <c r="D1331" s="85" t="str">
        <f>IFERROR(IF(INDEX(종합보정값!$RJ:$RJ,MATCH($B1331,종합보정값!$RI:$RI,0))="","",INDEX(종합보정값!$RJ:$RJ,MATCH($B1331,종합보정값!$RI:$RI,0))+IF(INDEX(종합보정값!$RL:$RL,MATCH($B1331,종합보정값!$RI:$RI,0))="인문",종합보정값!RJ$6,종합보정값!RK$6)),"")</f>
        <v/>
      </c>
      <c r="E1331" s="85" t="str">
        <f>IF(D1331="","",D1331+종합보정값!RK$14)</f>
        <v/>
      </c>
      <c r="F1331" s="86" t="str">
        <f>IF(G1331="","",G1331+종합보정값!RJ$15)</f>
        <v/>
      </c>
      <c r="G1331" s="86" t="str">
        <f>IFERROR(IF(INDEX(종합보정값!$RJ:$RJ,MATCH($B1331,종합보정값!$RI:$RI,0))="","",INDEX(종합보정값!$RJ:$RJ,MATCH($B1331,종합보정값!$RI:$RI,0))+IF(INDEX(종합보정값!$RL:$RL,MATCH($B1331,종합보정값!$RI:$RI,0))="인문",종합보정값!RJ$7,종합보정값!RK$7)),"")</f>
        <v/>
      </c>
      <c r="H1331" s="86" t="str">
        <f>IF(G1331="","",G1331+종합보정값!RK$15)</f>
        <v/>
      </c>
      <c r="I1331" s="87" t="str">
        <f>IF(J1331="","",J1331+종합보정값!RJ$16)</f>
        <v/>
      </c>
      <c r="J1331" s="87" t="str">
        <f>IFERROR(IF(INDEX(종합보정값!$RJ:$RJ,MATCH($B1331,종합보정값!$RI:$RI,0))="","",INDEX(종합보정값!$RJ:$RJ,MATCH($B1331,종합보정값!$RI:$RI,0))+IF(INDEX(종합보정값!$RL:$RL,MATCH($B1331,종합보정값!$RI:$RI,0))="인문",종합보정값!RJ$8,종합보정값!RK$8)),"")</f>
        <v/>
      </c>
      <c r="K1331" s="87" t="str">
        <f>IF(J1331="","",J1331+종합보정값!RK$16)</f>
        <v/>
      </c>
      <c r="L1331" s="88" t="str">
        <f>IF(M1331="","",M1331+종합보정값!RJ$17)</f>
        <v/>
      </c>
      <c r="M1331" s="88" t="str">
        <f>IFERROR(IF(INDEX(종합보정값!$RJ:$RJ,MATCH($B1331,종합보정값!$RI:$RI,0))="","",INDEX(종합보정값!$RJ:$RJ,MATCH($B1331,종합보정값!$RI:$RI,0))+IF(INDEX(종합보정값!$RL:$RL,MATCH($B1331,종합보정값!$RI:$RI,0))="인문",종합보정값!RJ$9,종합보정값!RK$9)),"")</f>
        <v/>
      </c>
      <c r="N1331" s="88" t="str">
        <f>IF(M1331="","",M1331+종합보정값!RK$17)</f>
        <v/>
      </c>
      <c r="O1331" s="89" t="str">
        <f>IF(P1331="","",P1331+종합보정값!RJ$18)</f>
        <v/>
      </c>
      <c r="P1331" s="89" t="str">
        <f>IFERROR(IF(INDEX(종합보정값!$RJ:$RJ,MATCH($B1331,종합보정값!$RI:$RI,0))="","",INDEX(종합보정값!$RJ:$RJ,MATCH($B1331,종합보정값!$RI:$RI,0))+IF(INDEX(종합보정값!$RL:$RL,MATCH($B1331,종합보정값!$RI:$RI,0))="인문",종합보정값!RJ$10,종합보정값!RK$10)),"")</f>
        <v/>
      </c>
      <c r="Q1331" s="89" t="str">
        <f>IF(P1331="","",P1331+종합보정값!RK$18)</f>
        <v/>
      </c>
    </row>
    <row r="1333" spans="2:17">
      <c r="B1333" s="159" t="s">
        <v>2715</v>
      </c>
      <c r="C1333" s="154"/>
      <c r="D1333" s="154"/>
      <c r="E1333" s="154"/>
      <c r="F1333" s="154"/>
      <c r="G1333" s="154"/>
      <c r="H1333" s="154"/>
      <c r="I1333" s="154"/>
      <c r="J1333" s="154"/>
      <c r="K1333" s="154"/>
      <c r="L1333" s="154"/>
      <c r="M1333" s="154"/>
      <c r="N1333" s="154"/>
      <c r="O1333" s="154"/>
      <c r="P1333" s="154"/>
      <c r="Q1333" s="155"/>
    </row>
    <row r="1334" spans="2:17">
      <c r="B1334" s="78"/>
      <c r="C1334" s="163" t="s">
        <v>1862</v>
      </c>
      <c r="D1334" s="154"/>
      <c r="E1334" s="155"/>
      <c r="F1334" s="161" t="s">
        <v>1863</v>
      </c>
      <c r="G1334" s="154"/>
      <c r="H1334" s="155"/>
      <c r="I1334" s="162" t="s">
        <v>1864</v>
      </c>
      <c r="J1334" s="154"/>
      <c r="K1334" s="155"/>
      <c r="L1334" s="156" t="s">
        <v>1865</v>
      </c>
      <c r="M1334" s="154"/>
      <c r="N1334" s="155"/>
      <c r="O1334" s="157" t="s">
        <v>1866</v>
      </c>
      <c r="P1334" s="154"/>
      <c r="Q1334" s="155"/>
    </row>
    <row r="1335" spans="2:17">
      <c r="B1335" s="78" t="s">
        <v>1869</v>
      </c>
      <c r="C1335" s="79" t="s">
        <v>19</v>
      </c>
      <c r="D1335" s="79" t="s">
        <v>20</v>
      </c>
      <c r="E1335" s="79" t="s">
        <v>21</v>
      </c>
      <c r="F1335" s="80" t="s">
        <v>19</v>
      </c>
      <c r="G1335" s="80" t="s">
        <v>20</v>
      </c>
      <c r="H1335" s="80" t="s">
        <v>21</v>
      </c>
      <c r="I1335" s="81" t="s">
        <v>19</v>
      </c>
      <c r="J1335" s="81" t="s">
        <v>20</v>
      </c>
      <c r="K1335" s="81" t="s">
        <v>21</v>
      </c>
      <c r="L1335" s="82" t="s">
        <v>19</v>
      </c>
      <c r="M1335" s="82" t="s">
        <v>20</v>
      </c>
      <c r="N1335" s="82" t="s">
        <v>21</v>
      </c>
      <c r="O1335" s="83" t="s">
        <v>19</v>
      </c>
      <c r="P1335" s="83" t="s">
        <v>20</v>
      </c>
      <c r="Q1335" s="83" t="s">
        <v>21</v>
      </c>
    </row>
    <row r="1336" spans="2:17">
      <c r="B1336" s="84" t="s">
        <v>2716</v>
      </c>
      <c r="C1336" s="85" t="str">
        <f>IF(D1336="","",D1336+종합보정값!RO$14)</f>
        <v/>
      </c>
      <c r="D1336" s="85" t="str">
        <f>IFERROR(IF(INDEX(종합보정값!$RO:$RO,MATCH(SUBSTITUTE($B1336,"인문1","인문2"),종합보정값!$RN:$RN,0))="","",INDEX(종합보정값!$RO:$RO,MATCH(SUBSTITUTE($B1336,"인문1","인문2"),종합보정값!$RN:$RN,0))+종합보정값!RO$6-종합보정값!RO$35),"")</f>
        <v/>
      </c>
      <c r="E1336" s="85" t="str">
        <f>IF(D1336="","",D1336+종합보정값!RP$14)</f>
        <v/>
      </c>
      <c r="F1336" s="86" t="str">
        <f>IF(G1336="","",G1336+종합보정값!RO$15)</f>
        <v/>
      </c>
      <c r="G1336" s="86" t="str">
        <f>IFERROR(IF(INDEX(종합보정값!$RO:$RO,MATCH(SUBSTITUTE($B1336,"인문1","인문2"),종합보정값!$RN:$RN,0))="","",INDEX(종합보정값!$RO:$RO,MATCH(SUBSTITUTE($B1336,"인문1","인문2"),종합보정값!$RN:$RN,0))+종합보정값!RO$7-종합보정값!RO$36),"")</f>
        <v/>
      </c>
      <c r="H1336" s="86" t="str">
        <f>IF(G1336="","",G1336+종합보정값!RP$15)</f>
        <v/>
      </c>
      <c r="I1336" s="87" t="str">
        <f>IF(J1336="","",J1336+종합보정값!RO$16)</f>
        <v/>
      </c>
      <c r="J1336" s="87" t="str">
        <f>IFERROR(IF(INDEX(종합보정값!$RO:$RO,MATCH(SUBSTITUTE($B1336,"인문1","인문2"),종합보정값!$RN:$RN,0))="","",INDEX(종합보정값!$RO:$RO,MATCH(SUBSTITUTE($B1336,"인문1","인문2"),종합보정값!$RN:$RN,0))+종합보정값!RO$8-종합보정값!RO$37),"")</f>
        <v/>
      </c>
      <c r="K1336" s="87" t="str">
        <f>IF(J1336="","",J1336+종합보정값!RP$16)</f>
        <v/>
      </c>
      <c r="L1336" s="88" t="str">
        <f>IF(M1336="","",M1336+종합보정값!RO$17)</f>
        <v/>
      </c>
      <c r="M1336" s="88" t="str">
        <f>IFERROR(IF(INDEX(종합보정값!$RO:$RO,MATCH(SUBSTITUTE($B1336,"인문1","인문2"),종합보정값!$RN:$RN,0))="","",INDEX(종합보정값!$RO:$RO,MATCH(SUBSTITUTE($B1336,"인문1","인문2"),종합보정값!$RN:$RN,0))+종합보정값!RO$9-종합보정값!RO$38),"")</f>
        <v/>
      </c>
      <c r="N1336" s="88" t="str">
        <f>IF(M1336="","",M1336+종합보정값!RP$17)</f>
        <v/>
      </c>
      <c r="O1336" s="89" t="str">
        <f>IF(P1336="","",P1336+종합보정값!RO$18)</f>
        <v/>
      </c>
      <c r="P1336" s="89" t="str">
        <f>IFERROR(IF(INDEX(종합보정값!$RO:$RO,MATCH(SUBSTITUTE($B1336,"인문1","인문2"),종합보정값!$RN:$RN,0))="","",INDEX(종합보정값!$RO:$RO,MATCH(SUBSTITUTE($B1336,"인문1","인문2"),종합보정값!$RN:$RN,0))+종합보정값!RO$10-종합보정값!RO$39),"")</f>
        <v/>
      </c>
      <c r="Q1336" s="89" t="str">
        <f>IF(P1336="","",P1336+종합보정값!RP$18)</f>
        <v/>
      </c>
    </row>
    <row r="1337" spans="2:17">
      <c r="B1337" s="84" t="s">
        <v>2717</v>
      </c>
      <c r="C1337" s="85" t="str">
        <f>IF(D1337="","",D1337+종합보정값!RO$14)</f>
        <v/>
      </c>
      <c r="D1337" s="85" t="str">
        <f>IFERROR(IF(INDEX(종합보정값!$RO:$RO,MATCH($B1337,종합보정값!$RN:$RN,0))="","",INDEX(종합보정값!$RO:$RO,MATCH($B1337,종합보정값!$RN:$RN,0))+IF(INDEX(종합보정값!$RQ:$RQ,MATCH($B1337,종합보정값!$RN:$RN,0))="인문",종합보정값!RO$6,종합보정값!RP$6)),"")</f>
        <v/>
      </c>
      <c r="E1337" s="85" t="str">
        <f>IF(D1337="","",D1337+종합보정값!RP$14)</f>
        <v/>
      </c>
      <c r="F1337" s="86" t="str">
        <f>IF(G1337="","",G1337+종합보정값!RO$15)</f>
        <v/>
      </c>
      <c r="G1337" s="86" t="str">
        <f>IFERROR(IF(INDEX(종합보정값!$RO:$RO,MATCH($B1337,종합보정값!$RN:$RN,0))="","",INDEX(종합보정값!$RO:$RO,MATCH($B1337,종합보정값!$RN:$RN,0))+IF(INDEX(종합보정값!$RQ:$RQ,MATCH($B1337,종합보정값!$RN:$RN,0))="인문",종합보정값!RO$7,종합보정값!RP$7)),"")</f>
        <v/>
      </c>
      <c r="H1337" s="86" t="str">
        <f>IF(G1337="","",G1337+종합보정값!RP$15)</f>
        <v/>
      </c>
      <c r="I1337" s="87" t="str">
        <f>IF(J1337="","",J1337+종합보정값!RO$16)</f>
        <v/>
      </c>
      <c r="J1337" s="87" t="str">
        <f>IFERROR(IF(INDEX(종합보정값!$RO:$RO,MATCH($B1337,종합보정값!$RN:$RN,0))="","",INDEX(종합보정값!$RO:$RO,MATCH($B1337,종합보정값!$RN:$RN,0))+IF(INDEX(종합보정값!$RQ:$RQ,MATCH($B1337,종합보정값!$RN:$RN,0))="인문",종합보정값!RO$8,종합보정값!RP$8)),"")</f>
        <v/>
      </c>
      <c r="K1337" s="87" t="str">
        <f>IF(J1337="","",J1337+종합보정값!RP$16)</f>
        <v/>
      </c>
      <c r="L1337" s="88" t="str">
        <f>IF(M1337="","",M1337+종합보정값!RO$17)</f>
        <v/>
      </c>
      <c r="M1337" s="88" t="str">
        <f>IFERROR(IF(INDEX(종합보정값!$RO:$RO,MATCH($B1337,종합보정값!$RN:$RN,0))="","",INDEX(종합보정값!$RO:$RO,MATCH($B1337,종합보정값!$RN:$RN,0))+IF(INDEX(종합보정값!$RQ:$RQ,MATCH($B1337,종합보정값!$RN:$RN,0))="인문",종합보정값!RO$9,종합보정값!RP$9)),"")</f>
        <v/>
      </c>
      <c r="N1337" s="88" t="str">
        <f>IF(M1337="","",M1337+종합보정값!RP$17)</f>
        <v/>
      </c>
      <c r="O1337" s="89" t="str">
        <f>IF(P1337="","",P1337+종합보정값!RO$18)</f>
        <v/>
      </c>
      <c r="P1337" s="89" t="str">
        <f>IFERROR(IF(INDEX(종합보정값!$RO:$RO,MATCH($B1337,종합보정값!$RN:$RN,0))="","",INDEX(종합보정값!$RO:$RO,MATCH($B1337,종합보정값!$RN:$RN,0))+IF(INDEX(종합보정값!$RQ:$RQ,MATCH($B1337,종합보정값!$RN:$RN,0))="인문",종합보정값!RO$10,종합보정값!RP$10)),"")</f>
        <v/>
      </c>
      <c r="Q1337" s="89" t="str">
        <f>IF(P1337="","",P1337+종합보정값!RP$18)</f>
        <v/>
      </c>
    </row>
    <row r="1338" spans="2:17">
      <c r="B1338" s="84" t="s">
        <v>2718</v>
      </c>
      <c r="C1338" s="85" t="str">
        <f>IF(D1338="","",D1338+종합보정값!RO$14)</f>
        <v/>
      </c>
      <c r="D1338" s="85" t="str">
        <f>IFERROR(IF(INDEX(종합보정값!$RO:$RO,MATCH(SUBSTITUTE($B1338,"인문3","인문2"),종합보정값!$RN:$RN,0))="","",INDEX(종합보정값!$RO:$RO,MATCH(SUBSTITUTE($B1338,"인문3","인문2"),종합보정값!$RN:$RN,0))+종합보정값!RO$6+종합보정값!RO$35),"")</f>
        <v/>
      </c>
      <c r="E1338" s="85" t="str">
        <f>IF(D1338="","",D1338+종합보정값!RP$14)</f>
        <v/>
      </c>
      <c r="F1338" s="86" t="str">
        <f>IF(G1338="","",G1338+종합보정값!RO$15)</f>
        <v/>
      </c>
      <c r="G1338" s="86" t="str">
        <f>IFERROR(IF(INDEX(종합보정값!$RO:$RO,MATCH(SUBSTITUTE($B1338,"인문3","인문2"),종합보정값!$RN:$RN,0))="","",INDEX(종합보정값!$RO:$RO,MATCH(SUBSTITUTE($B1338,"인문3","인문2"),종합보정값!$RN:$RN,0))+종합보정값!RO$7+종합보정값!RO$36),"")</f>
        <v/>
      </c>
      <c r="H1338" s="86" t="str">
        <f>IF(G1338="","",G1338+종합보정값!RP$15)</f>
        <v/>
      </c>
      <c r="I1338" s="87" t="str">
        <f>IF(J1338="","",J1338+종합보정값!RO$16)</f>
        <v/>
      </c>
      <c r="J1338" s="87" t="str">
        <f>IFERROR(IF(INDEX(종합보정값!$RO:$RO,MATCH(SUBSTITUTE($B1338,"인문3","인문2"),종합보정값!$RN:$RN,0))="","",INDEX(종합보정값!$RO:$RO,MATCH(SUBSTITUTE($B1338,"인문3","인문2"),종합보정값!$RN:$RN,0))+종합보정값!RO$8+종합보정값!RO$37),"")</f>
        <v/>
      </c>
      <c r="K1338" s="87" t="str">
        <f>IF(J1338="","",J1338+종합보정값!RP$16)</f>
        <v/>
      </c>
      <c r="L1338" s="88" t="str">
        <f>IF(M1338="","",M1338+종합보정값!RO$17)</f>
        <v/>
      </c>
      <c r="M1338" s="88" t="str">
        <f>IFERROR(IF(INDEX(종합보정값!$RO:$RO,MATCH(SUBSTITUTE($B1338,"인문3","인문2"),종합보정값!$RN:$RN,0))="","",INDEX(종합보정값!$RO:$RO,MATCH(SUBSTITUTE($B1338,"인문3","인문2"),종합보정값!$RN:$RN,0))+종합보정값!RO$9+종합보정값!RO$38),"")</f>
        <v/>
      </c>
      <c r="N1338" s="88" t="str">
        <f>IF(M1338="","",M1338+종합보정값!RP$17)</f>
        <v/>
      </c>
      <c r="O1338" s="89" t="str">
        <f>IF(P1338="","",P1338+종합보정값!RO$18)</f>
        <v/>
      </c>
      <c r="P1338" s="89" t="str">
        <f>IFERROR(IF(INDEX(종합보정값!$RO:$RO,MATCH(SUBSTITUTE($B1338,"인문3","인문2"),종합보정값!$RN:$RN,0))="","",INDEX(종합보정값!$RO:$RO,MATCH(SUBSTITUTE($B1338,"인문3","인문2"),종합보정값!$RN:$RN,0))+종합보정값!RO$10+종합보정값!RO$39),"")</f>
        <v/>
      </c>
      <c r="Q1338" s="89" t="str">
        <f>IF(P1338="","",P1338+종합보정값!RP$18)</f>
        <v/>
      </c>
    </row>
    <row r="1339" spans="2:17">
      <c r="B1339" s="84" t="s">
        <v>2719</v>
      </c>
      <c r="C1339" s="85" t="str">
        <f>IF(D1339="","",D1339+종합보정값!RO$14)</f>
        <v/>
      </c>
      <c r="D1339" s="85" t="str">
        <f>IFERROR(IF(INDEX(종합보정값!$RO:$RO,MATCH(SUBSTITUTE($B1339,"자연1","자연2"),종합보정값!$RN:$RN,0))="","",INDEX(종합보정값!$RO:$RO,MATCH(SUBSTITUTE($B1339,"자연1","자연2"),종합보정값!$RN:$RN,0))+종합보정값!RP$6-종합보정값!RP$35),"")</f>
        <v/>
      </c>
      <c r="E1339" s="85" t="str">
        <f>IF(D1339="","",D1339+종합보정값!RP$14)</f>
        <v/>
      </c>
      <c r="F1339" s="86" t="str">
        <f>IF(G1339="","",G1339+종합보정값!RO$15)</f>
        <v/>
      </c>
      <c r="G1339" s="86" t="str">
        <f>IFERROR(IF(INDEX(종합보정값!$RO:$RO,MATCH(SUBSTITUTE($B1339,"자연1","자연2"),종합보정값!$RN:$RN,0))="","",INDEX(종합보정값!$RO:$RO,MATCH(SUBSTITUTE($B1339,"자연1","자연2"),종합보정값!$RN:$RN,0))+종합보정값!RP$7-종합보정값!RP$36),"")</f>
        <v/>
      </c>
      <c r="H1339" s="86" t="str">
        <f>IF(G1339="","",G1339+종합보정값!RP$15)</f>
        <v/>
      </c>
      <c r="I1339" s="87" t="str">
        <f>IF(J1339="","",J1339+종합보정값!RO$16)</f>
        <v/>
      </c>
      <c r="J1339" s="87" t="str">
        <f>IFERROR(IF(INDEX(종합보정값!$RO:$RO,MATCH(SUBSTITUTE($B1339,"자연1","자연2"),종합보정값!$RN:$RN,0))="","",INDEX(종합보정값!$RO:$RO,MATCH(SUBSTITUTE($B1339,"자연1","자연2"),종합보정값!$RN:$RN,0))+종합보정값!RP$8-종합보정값!RP$37),"")</f>
        <v/>
      </c>
      <c r="K1339" s="87" t="str">
        <f>IF(J1339="","",J1339+종합보정값!RP$16)</f>
        <v/>
      </c>
      <c r="L1339" s="88" t="str">
        <f>IF(M1339="","",M1339+종합보정값!RO$17)</f>
        <v/>
      </c>
      <c r="M1339" s="88" t="str">
        <f>IFERROR(IF(INDEX(종합보정값!$RO:$RO,MATCH(SUBSTITUTE($B1339,"자연1","자연2"),종합보정값!$RN:$RN,0))="","",INDEX(종합보정값!$RO:$RO,MATCH(SUBSTITUTE($B1339,"자연1","자연2"),종합보정값!$RN:$RN,0))+종합보정값!RP$9-종합보정값!RP$38),"")</f>
        <v/>
      </c>
      <c r="N1339" s="88" t="str">
        <f>IF(M1339="","",M1339+종합보정값!RP$17)</f>
        <v/>
      </c>
      <c r="O1339" s="89" t="str">
        <f>IF(P1339="","",P1339+종합보정값!RO$18)</f>
        <v/>
      </c>
      <c r="P1339" s="89" t="str">
        <f>IFERROR(IF(INDEX(종합보정값!$RO:$RO,MATCH(SUBSTITUTE($B1339,"자연1","자연2"),종합보정값!$RN:$RN,0))="","",INDEX(종합보정값!$RO:$RO,MATCH(SUBSTITUTE($B1339,"자연1","자연2"),종합보정값!$RN:$RN,0))+종합보정값!RP$10-종합보정값!RP$39),"")</f>
        <v/>
      </c>
      <c r="Q1339" s="89" t="str">
        <f>IF(P1339="","",P1339+종합보정값!RP$18)</f>
        <v/>
      </c>
    </row>
    <row r="1340" spans="2:17">
      <c r="B1340" s="84" t="s">
        <v>2720</v>
      </c>
      <c r="C1340" s="85" t="str">
        <f>IF(D1340="","",D1340+종합보정값!RO$14)</f>
        <v/>
      </c>
      <c r="D1340" s="85" t="str">
        <f>IFERROR(IF(INDEX(종합보정값!$RO:$RO,MATCH($B1340,종합보정값!$RN:$RN,0))="","",INDEX(종합보정값!$RO:$RO,MATCH($B1340,종합보정값!$RN:$RN,0))+IF(INDEX(종합보정값!$RQ:$RQ,MATCH($B1340,종합보정값!$RN:$RN,0))="인문",종합보정값!RO$6,종합보정값!RP$6)),"")</f>
        <v/>
      </c>
      <c r="E1340" s="85" t="str">
        <f>IF(D1340="","",D1340+종합보정값!RP$14)</f>
        <v/>
      </c>
      <c r="F1340" s="86" t="str">
        <f>IF(G1340="","",G1340+종합보정값!RO$15)</f>
        <v/>
      </c>
      <c r="G1340" s="86" t="str">
        <f>IFERROR(IF(INDEX(종합보정값!$RO:$RO,MATCH($B1340,종합보정값!$RN:$RN,0))="","",INDEX(종합보정값!$RO:$RO,MATCH($B1340,종합보정값!$RN:$RN,0))+IF(INDEX(종합보정값!$RQ:$RQ,MATCH($B1340,종합보정값!$RN:$RN,0))="인문",종합보정값!RO$7,종합보정값!RP$7)),"")</f>
        <v/>
      </c>
      <c r="H1340" s="86" t="str">
        <f>IF(G1340="","",G1340+종합보정값!RP$15)</f>
        <v/>
      </c>
      <c r="I1340" s="87" t="str">
        <f>IF(J1340="","",J1340+종합보정값!RO$16)</f>
        <v/>
      </c>
      <c r="J1340" s="87" t="str">
        <f>IFERROR(IF(INDEX(종합보정값!$RO:$RO,MATCH($B1340,종합보정값!$RN:$RN,0))="","",INDEX(종합보정값!$RO:$RO,MATCH($B1340,종합보정값!$RN:$RN,0))+IF(INDEX(종합보정값!$RQ:$RQ,MATCH($B1340,종합보정값!$RN:$RN,0))="인문",종합보정값!RO$8,종합보정값!RP$8)),"")</f>
        <v/>
      </c>
      <c r="K1340" s="87" t="str">
        <f>IF(J1340="","",J1340+종합보정값!RP$16)</f>
        <v/>
      </c>
      <c r="L1340" s="88" t="str">
        <f>IF(M1340="","",M1340+종합보정값!RO$17)</f>
        <v/>
      </c>
      <c r="M1340" s="88" t="str">
        <f>IFERROR(IF(INDEX(종합보정값!$RO:$RO,MATCH($B1340,종합보정값!$RN:$RN,0))="","",INDEX(종합보정값!$RO:$RO,MATCH($B1340,종합보정값!$RN:$RN,0))+IF(INDEX(종합보정값!$RQ:$RQ,MATCH($B1340,종합보정값!$RN:$RN,0))="인문",종합보정값!RO$9,종합보정값!RP$9)),"")</f>
        <v/>
      </c>
      <c r="N1340" s="88" t="str">
        <f>IF(M1340="","",M1340+종합보정값!RP$17)</f>
        <v/>
      </c>
      <c r="O1340" s="89" t="str">
        <f>IF(P1340="","",P1340+종합보정값!RO$18)</f>
        <v/>
      </c>
      <c r="P1340" s="89" t="str">
        <f>IFERROR(IF(INDEX(종합보정값!$RO:$RO,MATCH($B1340,종합보정값!$RN:$RN,0))="","",INDEX(종합보정값!$RO:$RO,MATCH($B1340,종합보정값!$RN:$RN,0))+IF(INDEX(종합보정값!$RQ:$RQ,MATCH($B1340,종합보정값!$RN:$RN,0))="인문",종합보정값!RO$10,종합보정값!RP$10)),"")</f>
        <v/>
      </c>
      <c r="Q1340" s="89" t="str">
        <f>IF(P1340="","",P1340+종합보정값!RP$18)</f>
        <v/>
      </c>
    </row>
    <row r="1341" spans="2:17">
      <c r="B1341" s="84" t="s">
        <v>2721</v>
      </c>
      <c r="C1341" s="85" t="str">
        <f>IF(D1341="","",D1341+종합보정값!RO$14)</f>
        <v/>
      </c>
      <c r="D1341" s="85" t="str">
        <f>IFERROR(IF(INDEX(종합보정값!$RO:$RO,MATCH(SUBSTITUTE($B1341,"자연3","자연2"),종합보정값!$RN:$RN,0))="","",INDEX(종합보정값!$RO:$RO,MATCH(SUBSTITUTE($B1341,"자연3","자연2"),종합보정값!$RN:$RN,0))+종합보정값!RP$6+종합보정값!RP$35),"")</f>
        <v/>
      </c>
      <c r="E1341" s="85" t="str">
        <f>IF(D1341="","",D1341+종합보정값!RP$14)</f>
        <v/>
      </c>
      <c r="F1341" s="86" t="str">
        <f>IF(G1341="","",G1341+종합보정값!RO$15)</f>
        <v/>
      </c>
      <c r="G1341" s="86" t="str">
        <f>IFERROR(IF(INDEX(종합보정값!$RO:$RO,MATCH(SUBSTITUTE($B1341,"자연3","자연2"),종합보정값!$RN:$RN,0))="","",INDEX(종합보정값!$RO:$RO,MATCH(SUBSTITUTE($B1341,"자연3","자연2"),종합보정값!$RN:$RN,0))+종합보정값!RP$7+종합보정값!RP$36),"")</f>
        <v/>
      </c>
      <c r="H1341" s="86" t="str">
        <f>IF(G1341="","",G1341+종합보정값!RP$15)</f>
        <v/>
      </c>
      <c r="I1341" s="87" t="str">
        <f>IF(J1341="","",J1341+종합보정값!RO$16)</f>
        <v/>
      </c>
      <c r="J1341" s="87" t="str">
        <f>IFERROR(IF(INDEX(종합보정값!$RO:$RO,MATCH(SUBSTITUTE($B1341,"자연3","자연2"),종합보정값!$RN:$RN,0))="","",INDEX(종합보정값!$RO:$RO,MATCH(SUBSTITUTE($B1341,"자연3","자연2"),종합보정값!$RN:$RN,0))+종합보정값!RP$8+종합보정값!RP$37),"")</f>
        <v/>
      </c>
      <c r="K1341" s="87" t="str">
        <f>IF(J1341="","",J1341+종합보정값!RP$16)</f>
        <v/>
      </c>
      <c r="L1341" s="88" t="str">
        <f>IF(M1341="","",M1341+종합보정값!RO$17)</f>
        <v/>
      </c>
      <c r="M1341" s="88" t="str">
        <f>IFERROR(IF(INDEX(종합보정값!$RO:$RO,MATCH(SUBSTITUTE($B1341,"자연3","자연2"),종합보정값!$RN:$RN,0))="","",INDEX(종합보정값!$RO:$RO,MATCH(SUBSTITUTE($B1341,"자연3","자연2"),종합보정값!$RN:$RN,0))+종합보정값!RP$9+종합보정값!RP$38),"")</f>
        <v/>
      </c>
      <c r="N1341" s="88" t="str">
        <f>IF(M1341="","",M1341+종합보정값!RP$17)</f>
        <v/>
      </c>
      <c r="O1341" s="89" t="str">
        <f>IF(P1341="","",P1341+종합보정값!RO$18)</f>
        <v/>
      </c>
      <c r="P1341" s="89" t="str">
        <f>IFERROR(IF(INDEX(종합보정값!$RO:$RO,MATCH(SUBSTITUTE($B1341,"자연3","자연2"),종합보정값!$RN:$RN,0))="","",INDEX(종합보정값!$RO:$RO,MATCH(SUBSTITUTE($B1341,"자연3","자연2"),종합보정값!$RN:$RN,0))+종합보정값!RP$10+종합보정값!RP$39),"")</f>
        <v/>
      </c>
      <c r="Q1341" s="89" t="str">
        <f>IF(P1341="","",P1341+종합보정값!RP$18)</f>
        <v/>
      </c>
    </row>
    <row r="1342" spans="2:17">
      <c r="B1342" s="84" t="s">
        <v>2722</v>
      </c>
      <c r="C1342" s="85" t="str">
        <f>IF(D1342="","",D1342+종합보정값!RO$14)</f>
        <v/>
      </c>
      <c r="D1342" s="85" t="str">
        <f>IFERROR(IF(INDEX(종합보정값!$RO:$RO,MATCH($B1342,종합보정값!$RN:$RN,0))="","",INDEX(종합보정값!$RO:$RO,MATCH($B1342,종합보정값!$RN:$RN,0))+IF(INDEX(종합보정값!$RQ:$RQ,MATCH($B1342,종합보정값!$RN:$RN,0))="인문",종합보정값!RO$6,종합보정값!RP$6)),"")</f>
        <v/>
      </c>
      <c r="E1342" s="85" t="str">
        <f>IF(D1342="","",D1342+종합보정값!RP$14)</f>
        <v/>
      </c>
      <c r="F1342" s="86" t="str">
        <f>IF(G1342="","",G1342+종합보정값!RO$15)</f>
        <v/>
      </c>
      <c r="G1342" s="86" t="str">
        <f>IFERROR(IF(INDEX(종합보정값!$RO:$RO,MATCH($B1342,종합보정값!$RN:$RN,0))="","",INDEX(종합보정값!$RO:$RO,MATCH($B1342,종합보정값!$RN:$RN,0))+IF(INDEX(종합보정값!$RQ:$RQ,MATCH($B1342,종합보정값!$RN:$RN,0))="인문",종합보정값!RO$7,종합보정값!RP$7)),"")</f>
        <v/>
      </c>
      <c r="H1342" s="86" t="str">
        <f>IF(G1342="","",G1342+종합보정값!RP$15)</f>
        <v/>
      </c>
      <c r="I1342" s="87" t="str">
        <f>IF(J1342="","",J1342+종합보정값!RO$16)</f>
        <v/>
      </c>
      <c r="J1342" s="87" t="str">
        <f>IFERROR(IF(INDEX(종합보정값!$RO:$RO,MATCH($B1342,종합보정값!$RN:$RN,0))="","",INDEX(종합보정값!$RO:$RO,MATCH($B1342,종합보정값!$RN:$RN,0))+IF(INDEX(종합보정값!$RQ:$RQ,MATCH($B1342,종합보정값!$RN:$RN,0))="인문",종합보정값!RO$8,종합보정값!RP$8)),"")</f>
        <v/>
      </c>
      <c r="K1342" s="87" t="str">
        <f>IF(J1342="","",J1342+종합보정값!RP$16)</f>
        <v/>
      </c>
      <c r="L1342" s="88" t="str">
        <f>IF(M1342="","",M1342+종합보정값!RO$17)</f>
        <v/>
      </c>
      <c r="M1342" s="88" t="str">
        <f>IFERROR(IF(INDEX(종합보정값!$RO:$RO,MATCH($B1342,종합보정값!$RN:$RN,0))="","",INDEX(종합보정값!$RO:$RO,MATCH($B1342,종합보정값!$RN:$RN,0))+IF(INDEX(종합보정값!$RQ:$RQ,MATCH($B1342,종합보정값!$RN:$RN,0))="인문",종합보정값!RO$9,종합보정값!RP$9)),"")</f>
        <v/>
      </c>
      <c r="N1342" s="88" t="str">
        <f>IF(M1342="","",M1342+종합보정값!RP$17)</f>
        <v/>
      </c>
      <c r="O1342" s="89" t="str">
        <f>IF(P1342="","",P1342+종합보정값!RO$18)</f>
        <v/>
      </c>
      <c r="P1342" s="89" t="str">
        <f>IFERROR(IF(INDEX(종합보정값!$RO:$RO,MATCH($B1342,종합보정값!$RN:$RN,0))="","",INDEX(종합보정값!$RO:$RO,MATCH($B1342,종합보정값!$RN:$RN,0))+IF(INDEX(종합보정값!$RQ:$RQ,MATCH($B1342,종합보정값!$RN:$RN,0))="인문",종합보정값!RO$10,종합보정값!RP$10)),"")</f>
        <v/>
      </c>
      <c r="Q1342" s="89" t="str">
        <f>IF(P1342="","",P1342+종합보정값!RP$18)</f>
        <v/>
      </c>
    </row>
    <row r="1343" spans="2:17">
      <c r="B1343" s="84" t="s">
        <v>2723</v>
      </c>
      <c r="C1343" s="85" t="str">
        <f>IF(D1343="","",D1343+종합보정값!RO$14)</f>
        <v/>
      </c>
      <c r="D1343" s="85" t="str">
        <f>IFERROR(IF(INDEX(종합보정값!$RO:$RO,MATCH($B1343,종합보정값!$RN:$RN,0))="","",INDEX(종합보정값!$RO:$RO,MATCH($B1343,종합보정값!$RN:$RN,0))+IF(INDEX(종합보정값!$RQ:$RQ,MATCH($B1343,종합보정값!$RN:$RN,0))="인문",종합보정값!RO$6,종합보정값!RP$6)),"")</f>
        <v/>
      </c>
      <c r="E1343" s="85" t="str">
        <f>IF(D1343="","",D1343+종합보정값!RP$14)</f>
        <v/>
      </c>
      <c r="F1343" s="86" t="str">
        <f>IF(G1343="","",G1343+종합보정값!RO$15)</f>
        <v/>
      </c>
      <c r="G1343" s="86" t="str">
        <f>IFERROR(IF(INDEX(종합보정값!$RO:$RO,MATCH($B1343,종합보정값!$RN:$RN,0))="","",INDEX(종합보정값!$RO:$RO,MATCH($B1343,종합보정값!$RN:$RN,0))+IF(INDEX(종합보정값!$RQ:$RQ,MATCH($B1343,종합보정값!$RN:$RN,0))="인문",종합보정값!RO$7,종합보정값!RP$7)),"")</f>
        <v/>
      </c>
      <c r="H1343" s="86" t="str">
        <f>IF(G1343="","",G1343+종합보정값!RP$15)</f>
        <v/>
      </c>
      <c r="I1343" s="87" t="str">
        <f>IF(J1343="","",J1343+종합보정값!RO$16)</f>
        <v/>
      </c>
      <c r="J1343" s="87" t="str">
        <f>IFERROR(IF(INDEX(종합보정값!$RO:$RO,MATCH($B1343,종합보정값!$RN:$RN,0))="","",INDEX(종합보정값!$RO:$RO,MATCH($B1343,종합보정값!$RN:$RN,0))+IF(INDEX(종합보정값!$RQ:$RQ,MATCH($B1343,종합보정값!$RN:$RN,0))="인문",종합보정값!RO$8,종합보정값!RP$8)),"")</f>
        <v/>
      </c>
      <c r="K1343" s="87" t="str">
        <f>IF(J1343="","",J1343+종합보정값!RP$16)</f>
        <v/>
      </c>
      <c r="L1343" s="88" t="str">
        <f>IF(M1343="","",M1343+종합보정값!RO$17)</f>
        <v/>
      </c>
      <c r="M1343" s="88" t="str">
        <f>IFERROR(IF(INDEX(종합보정값!$RO:$RO,MATCH($B1343,종합보정값!$RN:$RN,0))="","",INDEX(종합보정값!$RO:$RO,MATCH($B1343,종합보정값!$RN:$RN,0))+IF(INDEX(종합보정값!$RQ:$RQ,MATCH($B1343,종합보정값!$RN:$RN,0))="인문",종합보정값!RO$9,종합보정값!RP$9)),"")</f>
        <v/>
      </c>
      <c r="N1343" s="88" t="str">
        <f>IF(M1343="","",M1343+종합보정값!RP$17)</f>
        <v/>
      </c>
      <c r="O1343" s="89" t="str">
        <f>IF(P1343="","",P1343+종합보정값!RO$18)</f>
        <v/>
      </c>
      <c r="P1343" s="89" t="str">
        <f>IFERROR(IF(INDEX(종합보정값!$RO:$RO,MATCH($B1343,종합보정값!$RN:$RN,0))="","",INDEX(종합보정값!$RO:$RO,MATCH($B1343,종합보정값!$RN:$RN,0))+IF(INDEX(종합보정값!$RQ:$RQ,MATCH($B1343,종합보정값!$RN:$RN,0))="인문",종합보정값!RO$10,종합보정값!RP$10)),"")</f>
        <v/>
      </c>
      <c r="Q1343" s="89" t="str">
        <f>IF(P1343="","",P1343+종합보정값!RP$18)</f>
        <v/>
      </c>
    </row>
    <row r="1344" spans="2:17">
      <c r="B1344" s="84" t="s">
        <v>2724</v>
      </c>
      <c r="C1344" s="85" t="str">
        <f>IF(D1344="","",D1344+종합보정값!RO$14)</f>
        <v/>
      </c>
      <c r="D1344" s="85" t="str">
        <f>IFERROR(IF(INDEX(종합보정값!$RO:$RO,MATCH($B1344,종합보정값!$RN:$RN,0))="","",INDEX(종합보정값!$RO:$RO,MATCH($B1344,종합보정값!$RN:$RN,0))+IF(INDEX(종합보정값!$RQ:$RQ,MATCH($B1344,종합보정값!$RN:$RN,0))="인문",종합보정값!RO$6,종합보정값!RP$6)),"")</f>
        <v/>
      </c>
      <c r="E1344" s="85" t="str">
        <f>IF(D1344="","",D1344+종합보정값!RP$14)</f>
        <v/>
      </c>
      <c r="F1344" s="86" t="str">
        <f>IF(G1344="","",G1344+종합보정값!RO$15)</f>
        <v/>
      </c>
      <c r="G1344" s="86" t="str">
        <f>IFERROR(IF(INDEX(종합보정값!$RO:$RO,MATCH($B1344,종합보정값!$RN:$RN,0))="","",INDEX(종합보정값!$RO:$RO,MATCH($B1344,종합보정값!$RN:$RN,0))+IF(INDEX(종합보정값!$RQ:$RQ,MATCH($B1344,종합보정값!$RN:$RN,0))="인문",종합보정값!RO$7,종합보정값!RP$7)),"")</f>
        <v/>
      </c>
      <c r="H1344" s="86" t="str">
        <f>IF(G1344="","",G1344+종합보정값!RP$15)</f>
        <v/>
      </c>
      <c r="I1344" s="87" t="str">
        <f>IF(J1344="","",J1344+종합보정값!RO$16)</f>
        <v/>
      </c>
      <c r="J1344" s="87" t="str">
        <f>IFERROR(IF(INDEX(종합보정값!$RO:$RO,MATCH($B1344,종합보정값!$RN:$RN,0))="","",INDEX(종합보정값!$RO:$RO,MATCH($B1344,종합보정값!$RN:$RN,0))+IF(INDEX(종합보정값!$RQ:$RQ,MATCH($B1344,종합보정값!$RN:$RN,0))="인문",종합보정값!RO$8,종합보정값!RP$8)),"")</f>
        <v/>
      </c>
      <c r="K1344" s="87" t="str">
        <f>IF(J1344="","",J1344+종합보정값!RP$16)</f>
        <v/>
      </c>
      <c r="L1344" s="88" t="str">
        <f>IF(M1344="","",M1344+종합보정값!RO$17)</f>
        <v/>
      </c>
      <c r="M1344" s="88" t="str">
        <f>IFERROR(IF(INDEX(종합보정값!$RO:$RO,MATCH($B1344,종합보정값!$RN:$RN,0))="","",INDEX(종합보정값!$RO:$RO,MATCH($B1344,종합보정값!$RN:$RN,0))+IF(INDEX(종합보정값!$RQ:$RQ,MATCH($B1344,종합보정값!$RN:$RN,0))="인문",종합보정값!RO$9,종합보정값!RP$9)),"")</f>
        <v/>
      </c>
      <c r="N1344" s="88" t="str">
        <f>IF(M1344="","",M1344+종합보정값!RP$17)</f>
        <v/>
      </c>
      <c r="O1344" s="89" t="str">
        <f>IF(P1344="","",P1344+종합보정값!RO$18)</f>
        <v/>
      </c>
      <c r="P1344" s="89" t="str">
        <f>IFERROR(IF(INDEX(종합보정값!$RO:$RO,MATCH($B1344,종합보정값!$RN:$RN,0))="","",INDEX(종합보정값!$RO:$RO,MATCH($B1344,종합보정값!$RN:$RN,0))+IF(INDEX(종합보정값!$RQ:$RQ,MATCH($B1344,종합보정값!$RN:$RN,0))="인문",종합보정값!RO$10,종합보정값!RP$10)),"")</f>
        <v/>
      </c>
      <c r="Q1344" s="89" t="str">
        <f>IF(P1344="","",P1344+종합보정값!RP$18)</f>
        <v/>
      </c>
    </row>
    <row r="1345" spans="2:17">
      <c r="B1345" s="84" t="s">
        <v>2725</v>
      </c>
      <c r="C1345" s="85" t="str">
        <f>IF(D1345="","",D1345+종합보정값!RO$14)</f>
        <v/>
      </c>
      <c r="D1345" s="85" t="str">
        <f>IFERROR(IF(INDEX(종합보정값!$RO:$RO,MATCH($B1345,종합보정값!$RN:$RN,0))="","",INDEX(종합보정값!$RO:$RO,MATCH($B1345,종합보정값!$RN:$RN,0))+IF(INDEX(종합보정값!$RQ:$RQ,MATCH($B1345,종합보정값!$RN:$RN,0))="인문",종합보정값!RO$6,종합보정값!RP$6)),"")</f>
        <v/>
      </c>
      <c r="E1345" s="85" t="str">
        <f>IF(D1345="","",D1345+종합보정값!RP$14)</f>
        <v/>
      </c>
      <c r="F1345" s="86" t="str">
        <f>IF(G1345="","",G1345+종합보정값!RO$15)</f>
        <v/>
      </c>
      <c r="G1345" s="86" t="str">
        <f>IFERROR(IF(INDEX(종합보정값!$RO:$RO,MATCH($B1345,종합보정값!$RN:$RN,0))="","",INDEX(종합보정값!$RO:$RO,MATCH($B1345,종합보정값!$RN:$RN,0))+IF(INDEX(종합보정값!$RQ:$RQ,MATCH($B1345,종합보정값!$RN:$RN,0))="인문",종합보정값!RO$7,종합보정값!RP$7)),"")</f>
        <v/>
      </c>
      <c r="H1345" s="86" t="str">
        <f>IF(G1345="","",G1345+종합보정값!RP$15)</f>
        <v/>
      </c>
      <c r="I1345" s="87" t="str">
        <f>IF(J1345="","",J1345+종합보정값!RO$16)</f>
        <v/>
      </c>
      <c r="J1345" s="87" t="str">
        <f>IFERROR(IF(INDEX(종합보정값!$RO:$RO,MATCH($B1345,종합보정값!$RN:$RN,0))="","",INDEX(종합보정값!$RO:$RO,MATCH($B1345,종합보정값!$RN:$RN,0))+IF(INDEX(종합보정값!$RQ:$RQ,MATCH($B1345,종합보정값!$RN:$RN,0))="인문",종합보정값!RO$8,종합보정값!RP$8)),"")</f>
        <v/>
      </c>
      <c r="K1345" s="87" t="str">
        <f>IF(J1345="","",J1345+종합보정값!RP$16)</f>
        <v/>
      </c>
      <c r="L1345" s="88" t="str">
        <f>IF(M1345="","",M1345+종합보정값!RO$17)</f>
        <v/>
      </c>
      <c r="M1345" s="88" t="str">
        <f>IFERROR(IF(INDEX(종합보정값!$RO:$RO,MATCH($B1345,종합보정값!$RN:$RN,0))="","",INDEX(종합보정값!$RO:$RO,MATCH($B1345,종합보정값!$RN:$RN,0))+IF(INDEX(종합보정값!$RQ:$RQ,MATCH($B1345,종합보정값!$RN:$RN,0))="인문",종합보정값!RO$9,종합보정값!RP$9)),"")</f>
        <v/>
      </c>
      <c r="N1345" s="88" t="str">
        <f>IF(M1345="","",M1345+종합보정값!RP$17)</f>
        <v/>
      </c>
      <c r="O1345" s="89" t="str">
        <f>IF(P1345="","",P1345+종합보정값!RO$18)</f>
        <v/>
      </c>
      <c r="P1345" s="89" t="str">
        <f>IFERROR(IF(INDEX(종합보정값!$RO:$RO,MATCH($B1345,종합보정값!$RN:$RN,0))="","",INDEX(종합보정값!$RO:$RO,MATCH($B1345,종합보정값!$RN:$RN,0))+IF(INDEX(종합보정값!$RQ:$RQ,MATCH($B1345,종합보정값!$RN:$RN,0))="인문",종합보정값!RO$10,종합보정값!RP$10)),"")</f>
        <v/>
      </c>
      <c r="Q1345" s="89" t="str">
        <f>IF(P1345="","",P1345+종합보정값!RP$18)</f>
        <v/>
      </c>
    </row>
    <row r="1347" spans="2:17">
      <c r="B1347" s="159" t="s">
        <v>2726</v>
      </c>
      <c r="C1347" s="154"/>
      <c r="D1347" s="154"/>
      <c r="E1347" s="154"/>
      <c r="F1347" s="154"/>
      <c r="G1347" s="154"/>
      <c r="H1347" s="154"/>
      <c r="I1347" s="154"/>
      <c r="J1347" s="154"/>
      <c r="K1347" s="154"/>
      <c r="L1347" s="154"/>
      <c r="M1347" s="154"/>
      <c r="N1347" s="154"/>
      <c r="O1347" s="154"/>
      <c r="P1347" s="154"/>
      <c r="Q1347" s="155"/>
    </row>
    <row r="1348" spans="2:17">
      <c r="B1348" s="78"/>
      <c r="C1348" s="163" t="s">
        <v>1862</v>
      </c>
      <c r="D1348" s="154"/>
      <c r="E1348" s="155"/>
      <c r="F1348" s="161" t="s">
        <v>1863</v>
      </c>
      <c r="G1348" s="154"/>
      <c r="H1348" s="155"/>
      <c r="I1348" s="162" t="s">
        <v>1864</v>
      </c>
      <c r="J1348" s="154"/>
      <c r="K1348" s="155"/>
      <c r="L1348" s="156" t="s">
        <v>1865</v>
      </c>
      <c r="M1348" s="154"/>
      <c r="N1348" s="155"/>
      <c r="O1348" s="157" t="s">
        <v>1866</v>
      </c>
      <c r="P1348" s="154"/>
      <c r="Q1348" s="155"/>
    </row>
    <row r="1349" spans="2:17">
      <c r="B1349" s="78" t="s">
        <v>1869</v>
      </c>
      <c r="C1349" s="79" t="s">
        <v>19</v>
      </c>
      <c r="D1349" s="79" t="s">
        <v>20</v>
      </c>
      <c r="E1349" s="79" t="s">
        <v>21</v>
      </c>
      <c r="F1349" s="80" t="s">
        <v>19</v>
      </c>
      <c r="G1349" s="80" t="s">
        <v>20</v>
      </c>
      <c r="H1349" s="80" t="s">
        <v>21</v>
      </c>
      <c r="I1349" s="81" t="s">
        <v>19</v>
      </c>
      <c r="J1349" s="81" t="s">
        <v>20</v>
      </c>
      <c r="K1349" s="81" t="s">
        <v>21</v>
      </c>
      <c r="L1349" s="82" t="s">
        <v>19</v>
      </c>
      <c r="M1349" s="82" t="s">
        <v>20</v>
      </c>
      <c r="N1349" s="82" t="s">
        <v>21</v>
      </c>
      <c r="O1349" s="83" t="s">
        <v>19</v>
      </c>
      <c r="P1349" s="83" t="s">
        <v>20</v>
      </c>
      <c r="Q1349" s="83" t="s">
        <v>21</v>
      </c>
    </row>
    <row r="1350" spans="2:17">
      <c r="B1350" s="84" t="s">
        <v>2727</v>
      </c>
      <c r="C1350" s="85" t="str">
        <f>IF(D1350="","",D1350+종합보정값!RT$14)</f>
        <v/>
      </c>
      <c r="D1350" s="85" t="str">
        <f>IFERROR(IF(INDEX(종합보정값!$RT:$RT,MATCH(SUBSTITUTE($B1350,"인문1","인문2"),종합보정값!$RS:$RS,0))="","",INDEX(종합보정값!$RT:$RT,MATCH(SUBSTITUTE($B1350,"인문1","인문2"),종합보정값!$RS:$RS,0))+종합보정값!RT$6-종합보정값!RT$35),"")</f>
        <v/>
      </c>
      <c r="E1350" s="85" t="str">
        <f>IF(D1350="","",D1350+종합보정값!RU$14)</f>
        <v/>
      </c>
      <c r="F1350" s="86" t="str">
        <f>IF(G1350="","",G1350+종합보정값!RT$15)</f>
        <v/>
      </c>
      <c r="G1350" s="86" t="str">
        <f>IFERROR(IF(INDEX(종합보정값!$RT:$RT,MATCH(SUBSTITUTE($B1350,"인문1","인문2"),종합보정값!$RS:$RS,0))="","",INDEX(종합보정값!$RT:$RT,MATCH(SUBSTITUTE($B1350,"인문1","인문2"),종합보정값!$RS:$RS,0))+종합보정값!RT$7-종합보정값!RT$36),"")</f>
        <v/>
      </c>
      <c r="H1350" s="86" t="str">
        <f>IF(G1350="","",G1350+종합보정값!RU$15)</f>
        <v/>
      </c>
      <c r="I1350" s="87" t="str">
        <f>IF(J1350="","",J1350+종합보정값!RT$16)</f>
        <v/>
      </c>
      <c r="J1350" s="87" t="str">
        <f>IFERROR(IF(INDEX(종합보정값!$RT:$RT,MATCH(SUBSTITUTE($B1350,"인문1","인문2"),종합보정값!$RS:$RS,0))="","",INDEX(종합보정값!$RT:$RT,MATCH(SUBSTITUTE($B1350,"인문1","인문2"),종합보정값!$RS:$RS,0))+종합보정값!RT$8-종합보정값!RT$37),"")</f>
        <v/>
      </c>
      <c r="K1350" s="87" t="str">
        <f>IF(J1350="","",J1350+종합보정값!RU$16)</f>
        <v/>
      </c>
      <c r="L1350" s="88" t="str">
        <f>IF(M1350="","",M1350+종합보정값!RT$17)</f>
        <v/>
      </c>
      <c r="M1350" s="88" t="str">
        <f>IFERROR(IF(INDEX(종합보정값!$RT:$RT,MATCH(SUBSTITUTE($B1350,"인문1","인문2"),종합보정값!$RS:$RS,0))="","",INDEX(종합보정값!$RT:$RT,MATCH(SUBSTITUTE($B1350,"인문1","인문2"),종합보정값!$RS:$RS,0))+종합보정값!RT$9-종합보정값!RT$38),"")</f>
        <v/>
      </c>
      <c r="N1350" s="88" t="str">
        <f>IF(M1350="","",M1350+종합보정값!RU$17)</f>
        <v/>
      </c>
      <c r="O1350" s="89" t="str">
        <f>IF(P1350="","",P1350+종합보정값!RT$18)</f>
        <v/>
      </c>
      <c r="P1350" s="89" t="str">
        <f>IFERROR(IF(INDEX(종합보정값!$RT:$RT,MATCH(SUBSTITUTE($B1350,"인문1","인문2"),종합보정값!$RS:$RS,0))="","",INDEX(종합보정값!$RT:$RT,MATCH(SUBSTITUTE($B1350,"인문1","인문2"),종합보정값!$RS:$RS,0))+종합보정값!RT$10-종합보정값!RT$39),"")</f>
        <v/>
      </c>
      <c r="Q1350" s="89" t="str">
        <f>IF(P1350="","",P1350+종합보정값!RU$18)</f>
        <v/>
      </c>
    </row>
    <row r="1351" spans="2:17">
      <c r="B1351" s="84" t="s">
        <v>2728</v>
      </c>
      <c r="C1351" s="85" t="str">
        <f>IF(D1351="","",D1351+종합보정값!RT$14)</f>
        <v/>
      </c>
      <c r="D1351" s="85" t="str">
        <f>IFERROR(IF(INDEX(종합보정값!$RT:$RT,MATCH($B1351,종합보정값!$RS:$RS,0))="","",INDEX(종합보정값!$RT:$RT,MATCH($B1351,종합보정값!$RS:$RS,0))+IF(INDEX(종합보정값!$RV:$RV,MATCH($B1351,종합보정값!$RS:$RS,0))="인문",종합보정값!RT$6,종합보정값!RU$6)),"")</f>
        <v/>
      </c>
      <c r="E1351" s="85" t="str">
        <f>IF(D1351="","",D1351+종합보정값!RU$14)</f>
        <v/>
      </c>
      <c r="F1351" s="86" t="str">
        <f>IF(G1351="","",G1351+종합보정값!RT$15)</f>
        <v/>
      </c>
      <c r="G1351" s="86" t="str">
        <f>IFERROR(IF(INDEX(종합보정값!$RT:$RT,MATCH($B1351,종합보정값!$RS:$RS,0))="","",INDEX(종합보정값!$RT:$RT,MATCH($B1351,종합보정값!$RS:$RS,0))+IF(INDEX(종합보정값!$RV:$RV,MATCH($B1351,종합보정값!$RS:$RS,0))="인문",종합보정값!RT$7,종합보정값!RU$7)),"")</f>
        <v/>
      </c>
      <c r="H1351" s="86" t="str">
        <f>IF(G1351="","",G1351+종합보정값!RU$15)</f>
        <v/>
      </c>
      <c r="I1351" s="87" t="str">
        <f>IF(J1351="","",J1351+종합보정값!RT$16)</f>
        <v/>
      </c>
      <c r="J1351" s="87" t="str">
        <f>IFERROR(IF(INDEX(종합보정값!$RT:$RT,MATCH($B1351,종합보정값!$RS:$RS,0))="","",INDEX(종합보정값!$RT:$RT,MATCH($B1351,종합보정값!$RS:$RS,0))+IF(INDEX(종합보정값!$RV:$RV,MATCH($B1351,종합보정값!$RS:$RS,0))="인문",종합보정값!RT$8,종합보정값!RU$8)),"")</f>
        <v/>
      </c>
      <c r="K1351" s="87" t="str">
        <f>IF(J1351="","",J1351+종합보정값!RU$16)</f>
        <v/>
      </c>
      <c r="L1351" s="88" t="str">
        <f>IF(M1351="","",M1351+종합보정값!RT$17)</f>
        <v/>
      </c>
      <c r="M1351" s="88" t="str">
        <f>IFERROR(IF(INDEX(종합보정값!$RT:$RT,MATCH($B1351,종합보정값!$RS:$RS,0))="","",INDEX(종합보정값!$RT:$RT,MATCH($B1351,종합보정값!$RS:$RS,0))+IF(INDEX(종합보정값!$RV:$RV,MATCH($B1351,종합보정값!$RS:$RS,0))="인문",종합보정값!RT$9,종합보정값!RU$9)),"")</f>
        <v/>
      </c>
      <c r="N1351" s="88" t="str">
        <f>IF(M1351="","",M1351+종합보정값!RU$17)</f>
        <v/>
      </c>
      <c r="O1351" s="89" t="str">
        <f>IF(P1351="","",P1351+종합보정값!RT$18)</f>
        <v/>
      </c>
      <c r="P1351" s="89" t="str">
        <f>IFERROR(IF(INDEX(종합보정값!$RT:$RT,MATCH($B1351,종합보정값!$RS:$RS,0))="","",INDEX(종합보정값!$RT:$RT,MATCH($B1351,종합보정값!$RS:$RS,0))+IF(INDEX(종합보정값!$RV:$RV,MATCH($B1351,종합보정값!$RS:$RS,0))="인문",종합보정값!RT$10,종합보정값!RU$10)),"")</f>
        <v/>
      </c>
      <c r="Q1351" s="89" t="str">
        <f>IF(P1351="","",P1351+종합보정값!RU$18)</f>
        <v/>
      </c>
    </row>
    <row r="1352" spans="2:17">
      <c r="B1352" s="84" t="s">
        <v>2729</v>
      </c>
      <c r="C1352" s="85" t="str">
        <f>IF(D1352="","",D1352+종합보정값!RT$14)</f>
        <v/>
      </c>
      <c r="D1352" s="85" t="str">
        <f>IFERROR(IF(INDEX(종합보정값!$RT:$RT,MATCH(SUBSTITUTE($B1352,"인문3","인문2"),종합보정값!$RS:$RS,0))="","",INDEX(종합보정값!$RT:$RT,MATCH(SUBSTITUTE($B1352,"인문3","인문2"),종합보정값!$RS:$RS,0))+종합보정값!RT$6+종합보정값!RT$35),"")</f>
        <v/>
      </c>
      <c r="E1352" s="85" t="str">
        <f>IF(D1352="","",D1352+종합보정값!RU$14)</f>
        <v/>
      </c>
      <c r="F1352" s="86" t="str">
        <f>IF(G1352="","",G1352+종합보정값!RT$15)</f>
        <v/>
      </c>
      <c r="G1352" s="86" t="str">
        <f>IFERROR(IF(INDEX(종합보정값!$RT:$RT,MATCH(SUBSTITUTE($B1352,"인문3","인문2"),종합보정값!$RS:$RS,0))="","",INDEX(종합보정값!$RT:$RT,MATCH(SUBSTITUTE($B1352,"인문3","인문2"),종합보정값!$RS:$RS,0))+종합보정값!RT$7+종합보정값!RT$36),"")</f>
        <v/>
      </c>
      <c r="H1352" s="86" t="str">
        <f>IF(G1352="","",G1352+종합보정값!RU$15)</f>
        <v/>
      </c>
      <c r="I1352" s="87" t="str">
        <f>IF(J1352="","",J1352+종합보정값!RT$16)</f>
        <v/>
      </c>
      <c r="J1352" s="87" t="str">
        <f>IFERROR(IF(INDEX(종합보정값!$RT:$RT,MATCH(SUBSTITUTE($B1352,"인문3","인문2"),종합보정값!$RS:$RS,0))="","",INDEX(종합보정값!$RT:$RT,MATCH(SUBSTITUTE($B1352,"인문3","인문2"),종합보정값!$RS:$RS,0))+종합보정값!RT$8+종합보정값!RT$37),"")</f>
        <v/>
      </c>
      <c r="K1352" s="87" t="str">
        <f>IF(J1352="","",J1352+종합보정값!RU$16)</f>
        <v/>
      </c>
      <c r="L1352" s="88" t="str">
        <f>IF(M1352="","",M1352+종합보정값!RT$17)</f>
        <v/>
      </c>
      <c r="M1352" s="88" t="str">
        <f>IFERROR(IF(INDEX(종합보정값!$RT:$RT,MATCH(SUBSTITUTE($B1352,"인문3","인문2"),종합보정값!$RS:$RS,0))="","",INDEX(종합보정값!$RT:$RT,MATCH(SUBSTITUTE($B1352,"인문3","인문2"),종합보정값!$RS:$RS,0))+종합보정값!RT$9+종합보정값!RT$38),"")</f>
        <v/>
      </c>
      <c r="N1352" s="88" t="str">
        <f>IF(M1352="","",M1352+종합보정값!RU$17)</f>
        <v/>
      </c>
      <c r="O1352" s="89" t="str">
        <f>IF(P1352="","",P1352+종합보정값!RT$18)</f>
        <v/>
      </c>
      <c r="P1352" s="89" t="str">
        <f>IFERROR(IF(INDEX(종합보정값!$RT:$RT,MATCH(SUBSTITUTE($B1352,"인문3","인문2"),종합보정값!$RS:$RS,0))="","",INDEX(종합보정값!$RT:$RT,MATCH(SUBSTITUTE($B1352,"인문3","인문2"),종합보정값!$RS:$RS,0))+종합보정값!RT$10+종합보정값!RT$39),"")</f>
        <v/>
      </c>
      <c r="Q1352" s="89" t="str">
        <f>IF(P1352="","",P1352+종합보정값!RU$18)</f>
        <v/>
      </c>
    </row>
    <row r="1353" spans="2:17">
      <c r="B1353" s="84" t="s">
        <v>2730</v>
      </c>
      <c r="C1353" s="85" t="str">
        <f>IF(D1353="","",D1353+종합보정값!RT$14)</f>
        <v/>
      </c>
      <c r="D1353" s="85" t="str">
        <f>IFERROR(IF(INDEX(종합보정값!$RT:$RT,MATCH(SUBSTITUTE($B1353,"자연1","자연2"),종합보정값!$RS:$RS,0))="","",INDEX(종합보정값!$RT:$RT,MATCH(SUBSTITUTE($B1353,"자연1","자연2"),종합보정값!$RS:$RS,0))+종합보정값!RU$6-종합보정값!RU$35),"")</f>
        <v/>
      </c>
      <c r="E1353" s="85" t="str">
        <f>IF(D1353="","",D1353+종합보정값!RU$14)</f>
        <v/>
      </c>
      <c r="F1353" s="86" t="str">
        <f>IF(G1353="","",G1353+종합보정값!RT$15)</f>
        <v/>
      </c>
      <c r="G1353" s="86" t="str">
        <f>IFERROR(IF(INDEX(종합보정값!$RT:$RT,MATCH(SUBSTITUTE($B1353,"자연1","자연2"),종합보정값!$RS:$RS,0))="","",INDEX(종합보정값!$RT:$RT,MATCH(SUBSTITUTE($B1353,"자연1","자연2"),종합보정값!$RS:$RS,0))+종합보정값!RU$7-종합보정값!RU$36),"")</f>
        <v/>
      </c>
      <c r="H1353" s="86" t="str">
        <f>IF(G1353="","",G1353+종합보정값!RU$15)</f>
        <v/>
      </c>
      <c r="I1353" s="87" t="str">
        <f>IF(J1353="","",J1353+종합보정값!RT$16)</f>
        <v/>
      </c>
      <c r="J1353" s="87" t="str">
        <f>IFERROR(IF(INDEX(종합보정값!$RT:$RT,MATCH(SUBSTITUTE($B1353,"자연1","자연2"),종합보정값!$RS:$RS,0))="","",INDEX(종합보정값!$RT:$RT,MATCH(SUBSTITUTE($B1353,"자연1","자연2"),종합보정값!$RS:$RS,0))+종합보정값!RU$8-종합보정값!RU$37),"")</f>
        <v/>
      </c>
      <c r="K1353" s="87" t="str">
        <f>IF(J1353="","",J1353+종합보정값!RU$16)</f>
        <v/>
      </c>
      <c r="L1353" s="88" t="str">
        <f>IF(M1353="","",M1353+종합보정값!RT$17)</f>
        <v/>
      </c>
      <c r="M1353" s="88" t="str">
        <f>IFERROR(IF(INDEX(종합보정값!$RT:$RT,MATCH(SUBSTITUTE($B1353,"자연1","자연2"),종합보정값!$RS:$RS,0))="","",INDEX(종합보정값!$RT:$RT,MATCH(SUBSTITUTE($B1353,"자연1","자연2"),종합보정값!$RS:$RS,0))+종합보정값!RU$9-종합보정값!RU$38),"")</f>
        <v/>
      </c>
      <c r="N1353" s="88" t="str">
        <f>IF(M1353="","",M1353+종합보정값!RU$17)</f>
        <v/>
      </c>
      <c r="O1353" s="89" t="str">
        <f>IF(P1353="","",P1353+종합보정값!RT$18)</f>
        <v/>
      </c>
      <c r="P1353" s="89" t="str">
        <f>IFERROR(IF(INDEX(종합보정값!$RT:$RT,MATCH(SUBSTITUTE($B1353,"자연1","자연2"),종합보정값!$RS:$RS,0))="","",INDEX(종합보정값!$RT:$RT,MATCH(SUBSTITUTE($B1353,"자연1","자연2"),종합보정값!$RS:$RS,0))+종합보정값!RU$10-종합보정값!RU$39),"")</f>
        <v/>
      </c>
      <c r="Q1353" s="89" t="str">
        <f>IF(P1353="","",P1353+종합보정값!RU$18)</f>
        <v/>
      </c>
    </row>
    <row r="1354" spans="2:17">
      <c r="B1354" s="84" t="s">
        <v>2731</v>
      </c>
      <c r="C1354" s="85" t="str">
        <f>IF(D1354="","",D1354+종합보정값!RT$14)</f>
        <v/>
      </c>
      <c r="D1354" s="85" t="str">
        <f>IFERROR(IF(INDEX(종합보정값!$RT:$RT,MATCH($B1354,종합보정값!$RS:$RS,0))="","",INDEX(종합보정값!$RT:$RT,MATCH($B1354,종합보정값!$RS:$RS,0))+IF(INDEX(종합보정값!$RV:$RV,MATCH($B1354,종합보정값!$RS:$RS,0))="인문",종합보정값!RT$6,종합보정값!RU$6)),"")</f>
        <v/>
      </c>
      <c r="E1354" s="85" t="str">
        <f>IF(D1354="","",D1354+종합보정값!RU$14)</f>
        <v/>
      </c>
      <c r="F1354" s="86" t="str">
        <f>IF(G1354="","",G1354+종합보정값!RT$15)</f>
        <v/>
      </c>
      <c r="G1354" s="86" t="str">
        <f>IFERROR(IF(INDEX(종합보정값!$RT:$RT,MATCH($B1354,종합보정값!$RS:$RS,0))="","",INDEX(종합보정값!$RT:$RT,MATCH($B1354,종합보정값!$RS:$RS,0))+IF(INDEX(종합보정값!$RV:$RV,MATCH($B1354,종합보정값!$RS:$RS,0))="인문",종합보정값!RT$7,종합보정값!RU$7)),"")</f>
        <v/>
      </c>
      <c r="H1354" s="86" t="str">
        <f>IF(G1354="","",G1354+종합보정값!RU$15)</f>
        <v/>
      </c>
      <c r="I1354" s="87" t="str">
        <f>IF(J1354="","",J1354+종합보정값!RT$16)</f>
        <v/>
      </c>
      <c r="J1354" s="87" t="str">
        <f>IFERROR(IF(INDEX(종합보정값!$RT:$RT,MATCH($B1354,종합보정값!$RS:$RS,0))="","",INDEX(종합보정값!$RT:$RT,MATCH($B1354,종합보정값!$RS:$RS,0))+IF(INDEX(종합보정값!$RV:$RV,MATCH($B1354,종합보정값!$RS:$RS,0))="인문",종합보정값!RT$8,종합보정값!RU$8)),"")</f>
        <v/>
      </c>
      <c r="K1354" s="87" t="str">
        <f>IF(J1354="","",J1354+종합보정값!RU$16)</f>
        <v/>
      </c>
      <c r="L1354" s="88" t="str">
        <f>IF(M1354="","",M1354+종합보정값!RT$17)</f>
        <v/>
      </c>
      <c r="M1354" s="88" t="str">
        <f>IFERROR(IF(INDEX(종합보정값!$RT:$RT,MATCH($B1354,종합보정값!$RS:$RS,0))="","",INDEX(종합보정값!$RT:$RT,MATCH($B1354,종합보정값!$RS:$RS,0))+IF(INDEX(종합보정값!$RV:$RV,MATCH($B1354,종합보정값!$RS:$RS,0))="인문",종합보정값!RT$9,종합보정값!RU$9)),"")</f>
        <v/>
      </c>
      <c r="N1354" s="88" t="str">
        <f>IF(M1354="","",M1354+종합보정값!RU$17)</f>
        <v/>
      </c>
      <c r="O1354" s="89" t="str">
        <f>IF(P1354="","",P1354+종합보정값!RT$18)</f>
        <v/>
      </c>
      <c r="P1354" s="89" t="str">
        <f>IFERROR(IF(INDEX(종합보정값!$RT:$RT,MATCH($B1354,종합보정값!$RS:$RS,0))="","",INDEX(종합보정값!$RT:$RT,MATCH($B1354,종합보정값!$RS:$RS,0))+IF(INDEX(종합보정값!$RV:$RV,MATCH($B1354,종합보정값!$RS:$RS,0))="인문",종합보정값!RT$10,종합보정값!RU$10)),"")</f>
        <v/>
      </c>
      <c r="Q1354" s="89" t="str">
        <f>IF(P1354="","",P1354+종합보정값!RU$18)</f>
        <v/>
      </c>
    </row>
    <row r="1355" spans="2:17">
      <c r="B1355" s="84" t="s">
        <v>2732</v>
      </c>
      <c r="C1355" s="85" t="str">
        <f>IF(D1355="","",D1355+종합보정값!RT$14)</f>
        <v/>
      </c>
      <c r="D1355" s="85" t="str">
        <f>IFERROR(IF(INDEX(종합보정값!$RT:$RT,MATCH(SUBSTITUTE($B1355,"자연3","자연2"),종합보정값!$RS:$RS,0))="","",INDEX(종합보정값!$RT:$RT,MATCH(SUBSTITUTE($B1355,"자연3","자연2"),종합보정값!$RS:$RS,0))+종합보정값!RU$6+종합보정값!RU$35),"")</f>
        <v/>
      </c>
      <c r="E1355" s="85" t="str">
        <f>IF(D1355="","",D1355+종합보정값!RU$14)</f>
        <v/>
      </c>
      <c r="F1355" s="86" t="str">
        <f>IF(G1355="","",G1355+종합보정값!RT$15)</f>
        <v/>
      </c>
      <c r="G1355" s="86" t="str">
        <f>IFERROR(IF(INDEX(종합보정값!$RT:$RT,MATCH(SUBSTITUTE($B1355,"자연3","자연2"),종합보정값!$RS:$RS,0))="","",INDEX(종합보정값!$RT:$RT,MATCH(SUBSTITUTE($B1355,"자연3","자연2"),종합보정값!$RS:$RS,0))+종합보정값!RU$7+종합보정값!RU$36),"")</f>
        <v/>
      </c>
      <c r="H1355" s="86" t="str">
        <f>IF(G1355="","",G1355+종합보정값!RU$15)</f>
        <v/>
      </c>
      <c r="I1355" s="87" t="str">
        <f>IF(J1355="","",J1355+종합보정값!RT$16)</f>
        <v/>
      </c>
      <c r="J1355" s="87" t="str">
        <f>IFERROR(IF(INDEX(종합보정값!$RT:$RT,MATCH(SUBSTITUTE($B1355,"자연3","자연2"),종합보정값!$RS:$RS,0))="","",INDEX(종합보정값!$RT:$RT,MATCH(SUBSTITUTE($B1355,"자연3","자연2"),종합보정값!$RS:$RS,0))+종합보정값!RU$8+종합보정값!RU$37),"")</f>
        <v/>
      </c>
      <c r="K1355" s="87" t="str">
        <f>IF(J1355="","",J1355+종합보정값!RU$16)</f>
        <v/>
      </c>
      <c r="L1355" s="88" t="str">
        <f>IF(M1355="","",M1355+종합보정값!RT$17)</f>
        <v/>
      </c>
      <c r="M1355" s="88" t="str">
        <f>IFERROR(IF(INDEX(종합보정값!$RT:$RT,MATCH(SUBSTITUTE($B1355,"자연3","자연2"),종합보정값!$RS:$RS,0))="","",INDEX(종합보정값!$RT:$RT,MATCH(SUBSTITUTE($B1355,"자연3","자연2"),종합보정값!$RS:$RS,0))+종합보정값!RU$9+종합보정값!RU$38),"")</f>
        <v/>
      </c>
      <c r="N1355" s="88" t="str">
        <f>IF(M1355="","",M1355+종합보정값!RU$17)</f>
        <v/>
      </c>
      <c r="O1355" s="89" t="str">
        <f>IF(P1355="","",P1355+종합보정값!RT$18)</f>
        <v/>
      </c>
      <c r="P1355" s="89" t="str">
        <f>IFERROR(IF(INDEX(종합보정값!$RT:$RT,MATCH(SUBSTITUTE($B1355,"자연3","자연2"),종합보정값!$RS:$RS,0))="","",INDEX(종합보정값!$RT:$RT,MATCH(SUBSTITUTE($B1355,"자연3","자연2"),종합보정값!$RS:$RS,0))+종합보정값!RU$10+종합보정값!RU$39),"")</f>
        <v/>
      </c>
      <c r="Q1355" s="89" t="str">
        <f>IF(P1355="","",P1355+종합보정값!RU$18)</f>
        <v/>
      </c>
    </row>
    <row r="1356" spans="2:17">
      <c r="B1356" s="84" t="s">
        <v>2733</v>
      </c>
      <c r="C1356" s="85" t="str">
        <f>IF(D1356="","",D1356+종합보정값!RT$14)</f>
        <v/>
      </c>
      <c r="D1356" s="85" t="str">
        <f>IFERROR(IF(INDEX(종합보정값!$RT:$RT,MATCH($B1356,종합보정값!$RS:$RS,0))="","",INDEX(종합보정값!$RT:$RT,MATCH($B1356,종합보정값!$RS:$RS,0))+IF(INDEX(종합보정값!$RV:$RV,MATCH($B1356,종합보정값!$RS:$RS,0))="인문",종합보정값!RT$6,종합보정값!RU$6)),"")</f>
        <v/>
      </c>
      <c r="E1356" s="85" t="str">
        <f>IF(D1356="","",D1356+종합보정값!RU$14)</f>
        <v/>
      </c>
      <c r="F1356" s="86" t="str">
        <f>IF(G1356="","",G1356+종합보정값!RT$15)</f>
        <v/>
      </c>
      <c r="G1356" s="86" t="str">
        <f>IFERROR(IF(INDEX(종합보정값!$RT:$RT,MATCH($B1356,종합보정값!$RS:$RS,0))="","",INDEX(종합보정값!$RT:$RT,MATCH($B1356,종합보정값!$RS:$RS,0))+IF(INDEX(종합보정값!$RV:$RV,MATCH($B1356,종합보정값!$RS:$RS,0))="인문",종합보정값!RT$7,종합보정값!RU$7)),"")</f>
        <v/>
      </c>
      <c r="H1356" s="86" t="str">
        <f>IF(G1356="","",G1356+종합보정값!RU$15)</f>
        <v/>
      </c>
      <c r="I1356" s="87" t="str">
        <f>IF(J1356="","",J1356+종합보정값!RT$16)</f>
        <v/>
      </c>
      <c r="J1356" s="87" t="str">
        <f>IFERROR(IF(INDEX(종합보정값!$RT:$RT,MATCH($B1356,종합보정값!$RS:$RS,0))="","",INDEX(종합보정값!$RT:$RT,MATCH($B1356,종합보정값!$RS:$RS,0))+IF(INDEX(종합보정값!$RV:$RV,MATCH($B1356,종합보정값!$RS:$RS,0))="인문",종합보정값!RT$8,종합보정값!RU$8)),"")</f>
        <v/>
      </c>
      <c r="K1356" s="87" t="str">
        <f>IF(J1356="","",J1356+종합보정값!RU$16)</f>
        <v/>
      </c>
      <c r="L1356" s="88" t="str">
        <f>IF(M1356="","",M1356+종합보정값!RT$17)</f>
        <v/>
      </c>
      <c r="M1356" s="88" t="str">
        <f>IFERROR(IF(INDEX(종합보정값!$RT:$RT,MATCH($B1356,종합보정값!$RS:$RS,0))="","",INDEX(종합보정값!$RT:$RT,MATCH($B1356,종합보정값!$RS:$RS,0))+IF(INDEX(종합보정값!$RV:$RV,MATCH($B1356,종합보정값!$RS:$RS,0))="인문",종합보정값!RT$9,종합보정값!RU$9)),"")</f>
        <v/>
      </c>
      <c r="N1356" s="88" t="str">
        <f>IF(M1356="","",M1356+종합보정값!RU$17)</f>
        <v/>
      </c>
      <c r="O1356" s="89" t="str">
        <f>IF(P1356="","",P1356+종합보정값!RT$18)</f>
        <v/>
      </c>
      <c r="P1356" s="89" t="str">
        <f>IFERROR(IF(INDEX(종합보정값!$RT:$RT,MATCH($B1356,종합보정값!$RS:$RS,0))="","",INDEX(종합보정값!$RT:$RT,MATCH($B1356,종합보정값!$RS:$RS,0))+IF(INDEX(종합보정값!$RV:$RV,MATCH($B1356,종합보정값!$RS:$RS,0))="인문",종합보정값!RT$10,종합보정값!RU$10)),"")</f>
        <v/>
      </c>
      <c r="Q1356" s="89" t="str">
        <f>IF(P1356="","",P1356+종합보정값!RU$18)</f>
        <v/>
      </c>
    </row>
    <row r="1357" spans="2:17">
      <c r="B1357" s="84" t="s">
        <v>2734</v>
      </c>
      <c r="C1357" s="85" t="str">
        <f>IF(D1357="","",D1357+종합보정값!RT$14)</f>
        <v/>
      </c>
      <c r="D1357" s="85" t="str">
        <f>IFERROR(IF(INDEX(종합보정값!$RT:$RT,MATCH($B1357,종합보정값!$RS:$RS,0))="","",INDEX(종합보정값!$RT:$RT,MATCH($B1357,종합보정값!$RS:$RS,0))+IF(INDEX(종합보정값!$RV:$RV,MATCH($B1357,종합보정값!$RS:$RS,0))="인문",종합보정값!RT$6,종합보정값!RU$6)),"")</f>
        <v/>
      </c>
      <c r="E1357" s="85" t="str">
        <f>IF(D1357="","",D1357+종합보정값!RU$14)</f>
        <v/>
      </c>
      <c r="F1357" s="86" t="str">
        <f>IF(G1357="","",G1357+종합보정값!RT$15)</f>
        <v/>
      </c>
      <c r="G1357" s="86" t="str">
        <f>IFERROR(IF(INDEX(종합보정값!$RT:$RT,MATCH($B1357,종합보정값!$RS:$RS,0))="","",INDEX(종합보정값!$RT:$RT,MATCH($B1357,종합보정값!$RS:$RS,0))+IF(INDEX(종합보정값!$RV:$RV,MATCH($B1357,종합보정값!$RS:$RS,0))="인문",종합보정값!RT$7,종합보정값!RU$7)),"")</f>
        <v/>
      </c>
      <c r="H1357" s="86" t="str">
        <f>IF(G1357="","",G1357+종합보정값!RU$15)</f>
        <v/>
      </c>
      <c r="I1357" s="87" t="str">
        <f>IF(J1357="","",J1357+종합보정값!RT$16)</f>
        <v/>
      </c>
      <c r="J1357" s="87" t="str">
        <f>IFERROR(IF(INDEX(종합보정값!$RT:$RT,MATCH($B1357,종합보정값!$RS:$RS,0))="","",INDEX(종합보정값!$RT:$RT,MATCH($B1357,종합보정값!$RS:$RS,0))+IF(INDEX(종합보정값!$RV:$RV,MATCH($B1357,종합보정값!$RS:$RS,0))="인문",종합보정값!RT$8,종합보정값!RU$8)),"")</f>
        <v/>
      </c>
      <c r="K1357" s="87" t="str">
        <f>IF(J1357="","",J1357+종합보정값!RU$16)</f>
        <v/>
      </c>
      <c r="L1357" s="88" t="str">
        <f>IF(M1357="","",M1357+종합보정값!RT$17)</f>
        <v/>
      </c>
      <c r="M1357" s="88" t="str">
        <f>IFERROR(IF(INDEX(종합보정값!$RT:$RT,MATCH($B1357,종합보정값!$RS:$RS,0))="","",INDEX(종합보정값!$RT:$RT,MATCH($B1357,종합보정값!$RS:$RS,0))+IF(INDEX(종합보정값!$RV:$RV,MATCH($B1357,종합보정값!$RS:$RS,0))="인문",종합보정값!RT$9,종합보정값!RU$9)),"")</f>
        <v/>
      </c>
      <c r="N1357" s="88" t="str">
        <f>IF(M1357="","",M1357+종합보정값!RU$17)</f>
        <v/>
      </c>
      <c r="O1357" s="89" t="str">
        <f>IF(P1357="","",P1357+종합보정값!RT$18)</f>
        <v/>
      </c>
      <c r="P1357" s="89" t="str">
        <f>IFERROR(IF(INDEX(종합보정값!$RT:$RT,MATCH($B1357,종합보정값!$RS:$RS,0))="","",INDEX(종합보정값!$RT:$RT,MATCH($B1357,종합보정값!$RS:$RS,0))+IF(INDEX(종합보정값!$RV:$RV,MATCH($B1357,종합보정값!$RS:$RS,0))="인문",종합보정값!RT$10,종합보정값!RU$10)),"")</f>
        <v/>
      </c>
      <c r="Q1357" s="89" t="str">
        <f>IF(P1357="","",P1357+종합보정값!RU$18)</f>
        <v/>
      </c>
    </row>
    <row r="1358" spans="2:17">
      <c r="B1358" s="84" t="s">
        <v>2735</v>
      </c>
      <c r="C1358" s="85" t="str">
        <f>IF(D1358="","",D1358+종합보정값!RT$14)</f>
        <v/>
      </c>
      <c r="D1358" s="85" t="str">
        <f>IFERROR(IF(INDEX(종합보정값!$RT:$RT,MATCH($B1358,종합보정값!$RS:$RS,0))="","",INDEX(종합보정값!$RT:$RT,MATCH($B1358,종합보정값!$RS:$RS,0))+IF(INDEX(종합보정값!$RV:$RV,MATCH($B1358,종합보정값!$RS:$RS,0))="인문",종합보정값!RT$6,종합보정값!RU$6)),"")</f>
        <v/>
      </c>
      <c r="E1358" s="85" t="str">
        <f>IF(D1358="","",D1358+종합보정값!RU$14)</f>
        <v/>
      </c>
      <c r="F1358" s="86" t="str">
        <f>IF(G1358="","",G1358+종합보정값!RT$15)</f>
        <v/>
      </c>
      <c r="G1358" s="86" t="str">
        <f>IFERROR(IF(INDEX(종합보정값!$RT:$RT,MATCH($B1358,종합보정값!$RS:$RS,0))="","",INDEX(종합보정값!$RT:$RT,MATCH($B1358,종합보정값!$RS:$RS,0))+IF(INDEX(종합보정값!$RV:$RV,MATCH($B1358,종합보정값!$RS:$RS,0))="인문",종합보정값!RT$7,종합보정값!RU$7)),"")</f>
        <v/>
      </c>
      <c r="H1358" s="86" t="str">
        <f>IF(G1358="","",G1358+종합보정값!RU$15)</f>
        <v/>
      </c>
      <c r="I1358" s="87" t="str">
        <f>IF(J1358="","",J1358+종합보정값!RT$16)</f>
        <v/>
      </c>
      <c r="J1358" s="87" t="str">
        <f>IFERROR(IF(INDEX(종합보정값!$RT:$RT,MATCH($B1358,종합보정값!$RS:$RS,0))="","",INDEX(종합보정값!$RT:$RT,MATCH($B1358,종합보정값!$RS:$RS,0))+IF(INDEX(종합보정값!$RV:$RV,MATCH($B1358,종합보정값!$RS:$RS,0))="인문",종합보정값!RT$8,종합보정값!RU$8)),"")</f>
        <v/>
      </c>
      <c r="K1358" s="87" t="str">
        <f>IF(J1358="","",J1358+종합보정값!RU$16)</f>
        <v/>
      </c>
      <c r="L1358" s="88" t="str">
        <f>IF(M1358="","",M1358+종합보정값!RT$17)</f>
        <v/>
      </c>
      <c r="M1358" s="88" t="str">
        <f>IFERROR(IF(INDEX(종합보정값!$RT:$RT,MATCH($B1358,종합보정값!$RS:$RS,0))="","",INDEX(종합보정값!$RT:$RT,MATCH($B1358,종합보정값!$RS:$RS,0))+IF(INDEX(종합보정값!$RV:$RV,MATCH($B1358,종합보정값!$RS:$RS,0))="인문",종합보정값!RT$9,종합보정값!RU$9)),"")</f>
        <v/>
      </c>
      <c r="N1358" s="88" t="str">
        <f>IF(M1358="","",M1358+종합보정값!RU$17)</f>
        <v/>
      </c>
      <c r="O1358" s="89" t="str">
        <f>IF(P1358="","",P1358+종합보정값!RT$18)</f>
        <v/>
      </c>
      <c r="P1358" s="89" t="str">
        <f>IFERROR(IF(INDEX(종합보정값!$RT:$RT,MATCH($B1358,종합보정값!$RS:$RS,0))="","",INDEX(종합보정값!$RT:$RT,MATCH($B1358,종합보정값!$RS:$RS,0))+IF(INDEX(종합보정값!$RV:$RV,MATCH($B1358,종합보정값!$RS:$RS,0))="인문",종합보정값!RT$10,종합보정값!RU$10)),"")</f>
        <v/>
      </c>
      <c r="Q1358" s="89" t="str">
        <f>IF(P1358="","",P1358+종합보정값!RU$18)</f>
        <v/>
      </c>
    </row>
    <row r="1359" spans="2:17">
      <c r="B1359" s="84" t="s">
        <v>2736</v>
      </c>
      <c r="C1359" s="85" t="str">
        <f>IF(D1359="","",D1359+종합보정값!RT$14)</f>
        <v/>
      </c>
      <c r="D1359" s="85" t="str">
        <f>IFERROR(IF(INDEX(종합보정값!$RT:$RT,MATCH($B1359,종합보정값!$RS:$RS,0))="","",INDEX(종합보정값!$RT:$RT,MATCH($B1359,종합보정값!$RS:$RS,0))+IF(INDEX(종합보정값!$RV:$RV,MATCH($B1359,종합보정값!$RS:$RS,0))="인문",종합보정값!RT$6,종합보정값!RU$6)),"")</f>
        <v/>
      </c>
      <c r="E1359" s="85" t="str">
        <f>IF(D1359="","",D1359+종합보정값!RU$14)</f>
        <v/>
      </c>
      <c r="F1359" s="86" t="str">
        <f>IF(G1359="","",G1359+종합보정값!RT$15)</f>
        <v/>
      </c>
      <c r="G1359" s="86" t="str">
        <f>IFERROR(IF(INDEX(종합보정값!$RT:$RT,MATCH($B1359,종합보정값!$RS:$RS,0))="","",INDEX(종합보정값!$RT:$RT,MATCH($B1359,종합보정값!$RS:$RS,0))+IF(INDEX(종합보정값!$RV:$RV,MATCH($B1359,종합보정값!$RS:$RS,0))="인문",종합보정값!RT$7,종합보정값!RU$7)),"")</f>
        <v/>
      </c>
      <c r="H1359" s="86" t="str">
        <f>IF(G1359="","",G1359+종합보정값!RU$15)</f>
        <v/>
      </c>
      <c r="I1359" s="87" t="str">
        <f>IF(J1359="","",J1359+종합보정값!RT$16)</f>
        <v/>
      </c>
      <c r="J1359" s="87" t="str">
        <f>IFERROR(IF(INDEX(종합보정값!$RT:$RT,MATCH($B1359,종합보정값!$RS:$RS,0))="","",INDEX(종합보정값!$RT:$RT,MATCH($B1359,종합보정값!$RS:$RS,0))+IF(INDEX(종합보정값!$RV:$RV,MATCH($B1359,종합보정값!$RS:$RS,0))="인문",종합보정값!RT$8,종합보정값!RU$8)),"")</f>
        <v/>
      </c>
      <c r="K1359" s="87" t="str">
        <f>IF(J1359="","",J1359+종합보정값!RU$16)</f>
        <v/>
      </c>
      <c r="L1359" s="88" t="str">
        <f>IF(M1359="","",M1359+종합보정값!RT$17)</f>
        <v/>
      </c>
      <c r="M1359" s="88" t="str">
        <f>IFERROR(IF(INDEX(종합보정값!$RT:$RT,MATCH($B1359,종합보정값!$RS:$RS,0))="","",INDEX(종합보정값!$RT:$RT,MATCH($B1359,종합보정값!$RS:$RS,0))+IF(INDEX(종합보정값!$RV:$RV,MATCH($B1359,종합보정값!$RS:$RS,0))="인문",종합보정값!RT$9,종합보정값!RU$9)),"")</f>
        <v/>
      </c>
      <c r="N1359" s="88" t="str">
        <f>IF(M1359="","",M1359+종합보정값!RU$17)</f>
        <v/>
      </c>
      <c r="O1359" s="89" t="str">
        <f>IF(P1359="","",P1359+종합보정값!RT$18)</f>
        <v/>
      </c>
      <c r="P1359" s="89" t="str">
        <f>IFERROR(IF(INDEX(종합보정값!$RT:$RT,MATCH($B1359,종합보정값!$RS:$RS,0))="","",INDEX(종합보정값!$RT:$RT,MATCH($B1359,종합보정값!$RS:$RS,0))+IF(INDEX(종합보정값!$RV:$RV,MATCH($B1359,종합보정값!$RS:$RS,0))="인문",종합보정값!RT$10,종합보정값!RU$10)),"")</f>
        <v/>
      </c>
      <c r="Q1359" s="89" t="str">
        <f>IF(P1359="","",P1359+종합보정값!RU$18)</f>
        <v/>
      </c>
    </row>
    <row r="1361" spans="2:17">
      <c r="B1361" s="159" t="s">
        <v>2737</v>
      </c>
      <c r="C1361" s="154"/>
      <c r="D1361" s="154"/>
      <c r="E1361" s="154"/>
      <c r="F1361" s="154"/>
      <c r="G1361" s="154"/>
      <c r="H1361" s="154"/>
      <c r="I1361" s="154"/>
      <c r="J1361" s="154"/>
      <c r="K1361" s="154"/>
      <c r="L1361" s="154"/>
      <c r="M1361" s="154"/>
      <c r="N1361" s="154"/>
      <c r="O1361" s="154"/>
      <c r="P1361" s="154"/>
      <c r="Q1361" s="155"/>
    </row>
    <row r="1362" spans="2:17">
      <c r="B1362" s="78"/>
      <c r="C1362" s="163" t="s">
        <v>1862</v>
      </c>
      <c r="D1362" s="154"/>
      <c r="E1362" s="155"/>
      <c r="F1362" s="161" t="s">
        <v>1863</v>
      </c>
      <c r="G1362" s="154"/>
      <c r="H1362" s="155"/>
      <c r="I1362" s="162" t="s">
        <v>1864</v>
      </c>
      <c r="J1362" s="154"/>
      <c r="K1362" s="155"/>
      <c r="L1362" s="156" t="s">
        <v>1865</v>
      </c>
      <c r="M1362" s="154"/>
      <c r="N1362" s="155"/>
      <c r="O1362" s="157" t="s">
        <v>1866</v>
      </c>
      <c r="P1362" s="154"/>
      <c r="Q1362" s="155"/>
    </row>
    <row r="1363" spans="2:17">
      <c r="B1363" s="78" t="s">
        <v>1869</v>
      </c>
      <c r="C1363" s="79" t="s">
        <v>19</v>
      </c>
      <c r="D1363" s="79" t="s">
        <v>20</v>
      </c>
      <c r="E1363" s="79" t="s">
        <v>21</v>
      </c>
      <c r="F1363" s="80" t="s">
        <v>19</v>
      </c>
      <c r="G1363" s="80" t="s">
        <v>20</v>
      </c>
      <c r="H1363" s="80" t="s">
        <v>21</v>
      </c>
      <c r="I1363" s="81" t="s">
        <v>19</v>
      </c>
      <c r="J1363" s="81" t="s">
        <v>20</v>
      </c>
      <c r="K1363" s="81" t="s">
        <v>21</v>
      </c>
      <c r="L1363" s="82" t="s">
        <v>19</v>
      </c>
      <c r="M1363" s="82" t="s">
        <v>20</v>
      </c>
      <c r="N1363" s="82" t="s">
        <v>21</v>
      </c>
      <c r="O1363" s="83" t="s">
        <v>19</v>
      </c>
      <c r="P1363" s="83" t="s">
        <v>20</v>
      </c>
      <c r="Q1363" s="83" t="s">
        <v>21</v>
      </c>
    </row>
    <row r="1364" spans="2:17">
      <c r="B1364" s="84" t="s">
        <v>2738</v>
      </c>
      <c r="C1364" s="85" t="str">
        <f>IF(D1364="","",D1364+종합보정값!RY$14)</f>
        <v/>
      </c>
      <c r="D1364" s="85" t="str">
        <f>IFERROR(IF(INDEX(종합보정값!$RY:$RY,MATCH(SUBSTITUTE($B1364,"인문1","인문2"),종합보정값!$RX:$RX,0))="","",INDEX(종합보정값!$RY:$RY,MATCH(SUBSTITUTE($B1364,"인문1","인문2"),종합보정값!$RX:$RX,0))+종합보정값!RY$6-종합보정값!RY$35),"")</f>
        <v/>
      </c>
      <c r="E1364" s="85" t="str">
        <f>IF(D1364="","",D1364+종합보정값!RZ$14)</f>
        <v/>
      </c>
      <c r="F1364" s="86" t="str">
        <f>IF(G1364="","",G1364+종합보정값!RY$15)</f>
        <v/>
      </c>
      <c r="G1364" s="86" t="str">
        <f>IFERROR(IF(INDEX(종합보정값!$RY:$RY,MATCH(SUBSTITUTE($B1364,"인문1","인문2"),종합보정값!$RX:$RX,0))="","",INDEX(종합보정값!$RY:$RY,MATCH(SUBSTITUTE($B1364,"인문1","인문2"),종합보정값!$RX:$RX,0))+종합보정값!RY$7-종합보정값!RY$36),"")</f>
        <v/>
      </c>
      <c r="H1364" s="86" t="str">
        <f>IF(G1364="","",G1364+종합보정값!RZ$15)</f>
        <v/>
      </c>
      <c r="I1364" s="87" t="str">
        <f>IF(J1364="","",J1364+종합보정값!RY$16)</f>
        <v/>
      </c>
      <c r="J1364" s="87" t="str">
        <f>IFERROR(IF(INDEX(종합보정값!$RY:$RY,MATCH(SUBSTITUTE($B1364,"인문1","인문2"),종합보정값!$RX:$RX,0))="","",INDEX(종합보정값!$RY:$RY,MATCH(SUBSTITUTE($B1364,"인문1","인문2"),종합보정값!$RX:$RX,0))+종합보정값!RY$8-종합보정값!RY$37),"")</f>
        <v/>
      </c>
      <c r="K1364" s="87" t="str">
        <f>IF(J1364="","",J1364+종합보정값!RZ$16)</f>
        <v/>
      </c>
      <c r="L1364" s="88" t="str">
        <f>IF(M1364="","",M1364+종합보정값!RY$17)</f>
        <v/>
      </c>
      <c r="M1364" s="88" t="str">
        <f>IFERROR(IF(INDEX(종합보정값!$RY:$RY,MATCH(SUBSTITUTE($B1364,"인문1","인문2"),종합보정값!$RX:$RX,0))="","",INDEX(종합보정값!$RY:$RY,MATCH(SUBSTITUTE($B1364,"인문1","인문2"),종합보정값!$RX:$RX,0))+종합보정값!RY$9-종합보정값!RY$38),"")</f>
        <v/>
      </c>
      <c r="N1364" s="88" t="str">
        <f>IF(M1364="","",M1364+종합보정값!RZ$17)</f>
        <v/>
      </c>
      <c r="O1364" s="89" t="str">
        <f>IF(P1364="","",P1364+종합보정값!RY$18)</f>
        <v/>
      </c>
      <c r="P1364" s="89" t="str">
        <f>IFERROR(IF(INDEX(종합보정값!$RY:$RY,MATCH(SUBSTITUTE($B1364,"인문1","인문2"),종합보정값!$RX:$RX,0))="","",INDEX(종합보정값!$RY:$RY,MATCH(SUBSTITUTE($B1364,"인문1","인문2"),종합보정값!$RX:$RX,0))+종합보정값!RY$10-종합보정값!RY$39),"")</f>
        <v/>
      </c>
      <c r="Q1364" s="89" t="str">
        <f>IF(P1364="","",P1364+종합보정값!RZ$18)</f>
        <v/>
      </c>
    </row>
    <row r="1365" spans="2:17">
      <c r="B1365" s="84" t="s">
        <v>2739</v>
      </c>
      <c r="C1365" s="85" t="str">
        <f>IF(D1365="","",D1365+종합보정값!RY$14)</f>
        <v/>
      </c>
      <c r="D1365" s="85" t="str">
        <f>IFERROR(IF(INDEX(종합보정값!$RY:$RY,MATCH($B1365,종합보정값!$RX:$RX,0))="","",INDEX(종합보정값!$RY:$RY,MATCH($B1365,종합보정값!$RX:$RX,0))+IF(INDEX(종합보정값!$SA:$SA,MATCH($B1365,종합보정값!$RX:$RX,0))="인문",종합보정값!RY$6,종합보정값!RZ$6)),"")</f>
        <v/>
      </c>
      <c r="E1365" s="85" t="str">
        <f>IF(D1365="","",D1365+종합보정값!RZ$14)</f>
        <v/>
      </c>
      <c r="F1365" s="86" t="str">
        <f>IF(G1365="","",G1365+종합보정값!RY$15)</f>
        <v/>
      </c>
      <c r="G1365" s="86" t="str">
        <f>IFERROR(IF(INDEX(종합보정값!$RY:$RY,MATCH($B1365,종합보정값!$RX:$RX,0))="","",INDEX(종합보정값!$RY:$RY,MATCH($B1365,종합보정값!$RX:$RX,0))+IF(INDEX(종합보정값!$SA:$SA,MATCH($B1365,종합보정값!$RX:$RX,0))="인문",종합보정값!RY$7,종합보정값!RZ$7)),"")</f>
        <v/>
      </c>
      <c r="H1365" s="86" t="str">
        <f>IF(G1365="","",G1365+종합보정값!RZ$15)</f>
        <v/>
      </c>
      <c r="I1365" s="87" t="str">
        <f>IF(J1365="","",J1365+종합보정값!RY$16)</f>
        <v/>
      </c>
      <c r="J1365" s="87" t="str">
        <f>IFERROR(IF(INDEX(종합보정값!$RY:$RY,MATCH($B1365,종합보정값!$RX:$RX,0))="","",INDEX(종합보정값!$RY:$RY,MATCH($B1365,종합보정값!$RX:$RX,0))+IF(INDEX(종합보정값!$SA:$SA,MATCH($B1365,종합보정값!$RX:$RX,0))="인문",종합보정값!RY$8,종합보정값!RZ$8)),"")</f>
        <v/>
      </c>
      <c r="K1365" s="87" t="str">
        <f>IF(J1365="","",J1365+종합보정값!RZ$16)</f>
        <v/>
      </c>
      <c r="L1365" s="88" t="str">
        <f>IF(M1365="","",M1365+종합보정값!RY$17)</f>
        <v/>
      </c>
      <c r="M1365" s="88" t="str">
        <f>IFERROR(IF(INDEX(종합보정값!$RY:$RY,MATCH($B1365,종합보정값!$RX:$RX,0))="","",INDEX(종합보정값!$RY:$RY,MATCH($B1365,종합보정값!$RX:$RX,0))+IF(INDEX(종합보정값!$SA:$SA,MATCH($B1365,종합보정값!$RX:$RX,0))="인문",종합보정값!RY$9,종합보정값!RZ$9)),"")</f>
        <v/>
      </c>
      <c r="N1365" s="88" t="str">
        <f>IF(M1365="","",M1365+종합보정값!RZ$17)</f>
        <v/>
      </c>
      <c r="O1365" s="89" t="str">
        <f>IF(P1365="","",P1365+종합보정값!RY$18)</f>
        <v/>
      </c>
      <c r="P1365" s="89" t="str">
        <f>IFERROR(IF(INDEX(종합보정값!$RY:$RY,MATCH($B1365,종합보정값!$RX:$RX,0))="","",INDEX(종합보정값!$RY:$RY,MATCH($B1365,종합보정값!$RX:$RX,0))+IF(INDEX(종합보정값!$SA:$SA,MATCH($B1365,종합보정값!$RX:$RX,0))="인문",종합보정값!RY$10,종합보정값!RZ$10)),"")</f>
        <v/>
      </c>
      <c r="Q1365" s="89" t="str">
        <f>IF(P1365="","",P1365+종합보정값!RZ$18)</f>
        <v/>
      </c>
    </row>
    <row r="1366" spans="2:17">
      <c r="B1366" s="84" t="s">
        <v>2740</v>
      </c>
      <c r="C1366" s="85" t="str">
        <f>IF(D1366="","",D1366+종합보정값!RY$14)</f>
        <v/>
      </c>
      <c r="D1366" s="85" t="str">
        <f>IFERROR(IF(INDEX(종합보정값!$RY:$RY,MATCH(SUBSTITUTE($B1366,"인문3","인문2"),종합보정값!$RX:$RX,0))="","",INDEX(종합보정값!$RY:$RY,MATCH(SUBSTITUTE($B1366,"인문3","인문2"),종합보정값!$RX:$RX,0))+종합보정값!RY$6+종합보정값!RY$35),"")</f>
        <v/>
      </c>
      <c r="E1366" s="85" t="str">
        <f>IF(D1366="","",D1366+종합보정값!RZ$14)</f>
        <v/>
      </c>
      <c r="F1366" s="86" t="str">
        <f>IF(G1366="","",G1366+종합보정값!RY$15)</f>
        <v/>
      </c>
      <c r="G1366" s="86" t="str">
        <f>IFERROR(IF(INDEX(종합보정값!$RY:$RY,MATCH(SUBSTITUTE($B1366,"인문3","인문2"),종합보정값!$RX:$RX,0))="","",INDEX(종합보정값!$RY:$RY,MATCH(SUBSTITUTE($B1366,"인문3","인문2"),종합보정값!$RX:$RX,0))+종합보정값!RY$7+종합보정값!RY$36),"")</f>
        <v/>
      </c>
      <c r="H1366" s="86" t="str">
        <f>IF(G1366="","",G1366+종합보정값!RZ$15)</f>
        <v/>
      </c>
      <c r="I1366" s="87" t="str">
        <f>IF(J1366="","",J1366+종합보정값!RY$16)</f>
        <v/>
      </c>
      <c r="J1366" s="87" t="str">
        <f>IFERROR(IF(INDEX(종합보정값!$RY:$RY,MATCH(SUBSTITUTE($B1366,"인문3","인문2"),종합보정값!$RX:$RX,0))="","",INDEX(종합보정값!$RY:$RY,MATCH(SUBSTITUTE($B1366,"인문3","인문2"),종합보정값!$RX:$RX,0))+종합보정값!RY$8+종합보정값!RY$37),"")</f>
        <v/>
      </c>
      <c r="K1366" s="87" t="str">
        <f>IF(J1366="","",J1366+종합보정값!RZ$16)</f>
        <v/>
      </c>
      <c r="L1366" s="88" t="str">
        <f>IF(M1366="","",M1366+종합보정값!RY$17)</f>
        <v/>
      </c>
      <c r="M1366" s="88" t="str">
        <f>IFERROR(IF(INDEX(종합보정값!$RY:$RY,MATCH(SUBSTITUTE($B1366,"인문3","인문2"),종합보정값!$RX:$RX,0))="","",INDEX(종합보정값!$RY:$RY,MATCH(SUBSTITUTE($B1366,"인문3","인문2"),종합보정값!$RX:$RX,0))+종합보정값!RY$9+종합보정값!RY$38),"")</f>
        <v/>
      </c>
      <c r="N1366" s="88" t="str">
        <f>IF(M1366="","",M1366+종합보정값!RZ$17)</f>
        <v/>
      </c>
      <c r="O1366" s="89" t="str">
        <f>IF(P1366="","",P1366+종합보정값!RY$18)</f>
        <v/>
      </c>
      <c r="P1366" s="89" t="str">
        <f>IFERROR(IF(INDEX(종합보정값!$RY:$RY,MATCH(SUBSTITUTE($B1366,"인문3","인문2"),종합보정값!$RX:$RX,0))="","",INDEX(종합보정값!$RY:$RY,MATCH(SUBSTITUTE($B1366,"인문3","인문2"),종합보정값!$RX:$RX,0))+종합보정값!RY$10+종합보정값!RY$39),"")</f>
        <v/>
      </c>
      <c r="Q1366" s="89" t="str">
        <f>IF(P1366="","",P1366+종합보정값!RZ$18)</f>
        <v/>
      </c>
    </row>
    <row r="1367" spans="2:17">
      <c r="B1367" s="84" t="s">
        <v>2741</v>
      </c>
      <c r="C1367" s="85" t="str">
        <f>IF(D1367="","",D1367+종합보정값!RY$14)</f>
        <v/>
      </c>
      <c r="D1367" s="85" t="str">
        <f>IFERROR(IF(INDEX(종합보정값!$RY:$RY,MATCH(SUBSTITUTE($B1367,"자연1","자연2"),종합보정값!$RX:$RX,0))="","",INDEX(종합보정값!$RY:$RY,MATCH(SUBSTITUTE($B1367,"자연1","자연2"),종합보정값!$RX:$RX,0))+종합보정값!RZ$6-종합보정값!RZ$35),"")</f>
        <v/>
      </c>
      <c r="E1367" s="85" t="str">
        <f>IF(D1367="","",D1367+종합보정값!RZ$14)</f>
        <v/>
      </c>
      <c r="F1367" s="86" t="str">
        <f>IF(G1367="","",G1367+종합보정값!RY$15)</f>
        <v/>
      </c>
      <c r="G1367" s="86" t="str">
        <f>IFERROR(IF(INDEX(종합보정값!$RY:$RY,MATCH(SUBSTITUTE($B1367,"자연1","자연2"),종합보정값!$RX:$RX,0))="","",INDEX(종합보정값!$RY:$RY,MATCH(SUBSTITUTE($B1367,"자연1","자연2"),종합보정값!$RX:$RX,0))+종합보정값!RZ$7-종합보정값!RZ$36),"")</f>
        <v/>
      </c>
      <c r="H1367" s="86" t="str">
        <f>IF(G1367="","",G1367+종합보정값!RZ$15)</f>
        <v/>
      </c>
      <c r="I1367" s="87" t="str">
        <f>IF(J1367="","",J1367+종합보정값!RY$16)</f>
        <v/>
      </c>
      <c r="J1367" s="87" t="str">
        <f>IFERROR(IF(INDEX(종합보정값!$RY:$RY,MATCH(SUBSTITUTE($B1367,"자연1","자연2"),종합보정값!$RX:$RX,0))="","",INDEX(종합보정값!$RY:$RY,MATCH(SUBSTITUTE($B1367,"자연1","자연2"),종합보정값!$RX:$RX,0))+종합보정값!RZ$8-종합보정값!RZ$37),"")</f>
        <v/>
      </c>
      <c r="K1367" s="87" t="str">
        <f>IF(J1367="","",J1367+종합보정값!RZ$16)</f>
        <v/>
      </c>
      <c r="L1367" s="88" t="str">
        <f>IF(M1367="","",M1367+종합보정값!RY$17)</f>
        <v/>
      </c>
      <c r="M1367" s="88" t="str">
        <f>IFERROR(IF(INDEX(종합보정값!$RY:$RY,MATCH(SUBSTITUTE($B1367,"자연1","자연2"),종합보정값!$RX:$RX,0))="","",INDEX(종합보정값!$RY:$RY,MATCH(SUBSTITUTE($B1367,"자연1","자연2"),종합보정값!$RX:$RX,0))+종합보정값!RZ$9-종합보정값!RZ$38),"")</f>
        <v/>
      </c>
      <c r="N1367" s="88" t="str">
        <f>IF(M1367="","",M1367+종합보정값!RZ$17)</f>
        <v/>
      </c>
      <c r="O1367" s="89" t="str">
        <f>IF(P1367="","",P1367+종합보정값!RY$18)</f>
        <v/>
      </c>
      <c r="P1367" s="89" t="str">
        <f>IFERROR(IF(INDEX(종합보정값!$RY:$RY,MATCH(SUBSTITUTE($B1367,"자연1","자연2"),종합보정값!$RX:$RX,0))="","",INDEX(종합보정값!$RY:$RY,MATCH(SUBSTITUTE($B1367,"자연1","자연2"),종합보정값!$RX:$RX,0))+종합보정값!RZ$10-종합보정값!RZ$39),"")</f>
        <v/>
      </c>
      <c r="Q1367" s="89" t="str">
        <f>IF(P1367="","",P1367+종합보정값!RZ$18)</f>
        <v/>
      </c>
    </row>
    <row r="1368" spans="2:17">
      <c r="B1368" s="84" t="s">
        <v>2742</v>
      </c>
      <c r="C1368" s="85" t="str">
        <f>IF(D1368="","",D1368+종합보정값!RY$14)</f>
        <v/>
      </c>
      <c r="D1368" s="85" t="str">
        <f>IFERROR(IF(INDEX(종합보정값!$RY:$RY,MATCH($B1368,종합보정값!$RX:$RX,0))="","",INDEX(종합보정값!$RY:$RY,MATCH($B1368,종합보정값!$RX:$RX,0))+IF(INDEX(종합보정값!$SA:$SA,MATCH($B1368,종합보정값!$RX:$RX,0))="인문",종합보정값!RY$6,종합보정값!RZ$6)),"")</f>
        <v/>
      </c>
      <c r="E1368" s="85" t="str">
        <f>IF(D1368="","",D1368+종합보정값!RZ$14)</f>
        <v/>
      </c>
      <c r="F1368" s="86" t="str">
        <f>IF(G1368="","",G1368+종합보정값!RY$15)</f>
        <v/>
      </c>
      <c r="G1368" s="86" t="str">
        <f>IFERROR(IF(INDEX(종합보정값!$RY:$RY,MATCH($B1368,종합보정값!$RX:$RX,0))="","",INDEX(종합보정값!$RY:$RY,MATCH($B1368,종합보정값!$RX:$RX,0))+IF(INDEX(종합보정값!$SA:$SA,MATCH($B1368,종합보정값!$RX:$RX,0))="인문",종합보정값!RY$7,종합보정값!RZ$7)),"")</f>
        <v/>
      </c>
      <c r="H1368" s="86" t="str">
        <f>IF(G1368="","",G1368+종합보정값!RZ$15)</f>
        <v/>
      </c>
      <c r="I1368" s="87" t="str">
        <f>IF(J1368="","",J1368+종합보정값!RY$16)</f>
        <v/>
      </c>
      <c r="J1368" s="87" t="str">
        <f>IFERROR(IF(INDEX(종합보정값!$RY:$RY,MATCH($B1368,종합보정값!$RX:$RX,0))="","",INDEX(종합보정값!$RY:$RY,MATCH($B1368,종합보정값!$RX:$RX,0))+IF(INDEX(종합보정값!$SA:$SA,MATCH($B1368,종합보정값!$RX:$RX,0))="인문",종합보정값!RY$8,종합보정값!RZ$8)),"")</f>
        <v/>
      </c>
      <c r="K1368" s="87" t="str">
        <f>IF(J1368="","",J1368+종합보정값!RZ$16)</f>
        <v/>
      </c>
      <c r="L1368" s="88" t="str">
        <f>IF(M1368="","",M1368+종합보정값!RY$17)</f>
        <v/>
      </c>
      <c r="M1368" s="88" t="str">
        <f>IFERROR(IF(INDEX(종합보정값!$RY:$RY,MATCH($B1368,종합보정값!$RX:$RX,0))="","",INDEX(종합보정값!$RY:$RY,MATCH($B1368,종합보정값!$RX:$RX,0))+IF(INDEX(종합보정값!$SA:$SA,MATCH($B1368,종합보정값!$RX:$RX,0))="인문",종합보정값!RY$9,종합보정값!RZ$9)),"")</f>
        <v/>
      </c>
      <c r="N1368" s="88" t="str">
        <f>IF(M1368="","",M1368+종합보정값!RZ$17)</f>
        <v/>
      </c>
      <c r="O1368" s="89" t="str">
        <f>IF(P1368="","",P1368+종합보정값!RY$18)</f>
        <v/>
      </c>
      <c r="P1368" s="89" t="str">
        <f>IFERROR(IF(INDEX(종합보정값!$RY:$RY,MATCH($B1368,종합보정값!$RX:$RX,0))="","",INDEX(종합보정값!$RY:$RY,MATCH($B1368,종합보정값!$RX:$RX,0))+IF(INDEX(종합보정값!$SA:$SA,MATCH($B1368,종합보정값!$RX:$RX,0))="인문",종합보정값!RY$10,종합보정값!RZ$10)),"")</f>
        <v/>
      </c>
      <c r="Q1368" s="89" t="str">
        <f>IF(P1368="","",P1368+종합보정값!RZ$18)</f>
        <v/>
      </c>
    </row>
    <row r="1369" spans="2:17">
      <c r="B1369" s="84" t="s">
        <v>2743</v>
      </c>
      <c r="C1369" s="85" t="str">
        <f>IF(D1369="","",D1369+종합보정값!RY$14)</f>
        <v/>
      </c>
      <c r="D1369" s="85" t="str">
        <f>IFERROR(IF(INDEX(종합보정값!$RY:$RY,MATCH(SUBSTITUTE($B1369,"자연3","자연2"),종합보정값!$RX:$RX,0))="","",INDEX(종합보정값!$RY:$RY,MATCH(SUBSTITUTE($B1369,"자연3","자연2"),종합보정값!$RX:$RX,0))+종합보정값!RZ$6+종합보정값!RZ$35),"")</f>
        <v/>
      </c>
      <c r="E1369" s="85" t="str">
        <f>IF(D1369="","",D1369+종합보정값!RZ$14)</f>
        <v/>
      </c>
      <c r="F1369" s="86" t="str">
        <f>IF(G1369="","",G1369+종합보정값!RY$15)</f>
        <v/>
      </c>
      <c r="G1369" s="86" t="str">
        <f>IFERROR(IF(INDEX(종합보정값!$RY:$RY,MATCH(SUBSTITUTE($B1369,"자연3","자연2"),종합보정값!$RX:$RX,0))="","",INDEX(종합보정값!$RY:$RY,MATCH(SUBSTITUTE($B1369,"자연3","자연2"),종합보정값!$RX:$RX,0))+종합보정값!RZ$7+종합보정값!RZ$36),"")</f>
        <v/>
      </c>
      <c r="H1369" s="86" t="str">
        <f>IF(G1369="","",G1369+종합보정값!RZ$15)</f>
        <v/>
      </c>
      <c r="I1369" s="87" t="str">
        <f>IF(J1369="","",J1369+종합보정값!RY$16)</f>
        <v/>
      </c>
      <c r="J1369" s="87" t="str">
        <f>IFERROR(IF(INDEX(종합보정값!$RY:$RY,MATCH(SUBSTITUTE($B1369,"자연3","자연2"),종합보정값!$RX:$RX,0))="","",INDEX(종합보정값!$RY:$RY,MATCH(SUBSTITUTE($B1369,"자연3","자연2"),종합보정값!$RX:$RX,0))+종합보정값!RZ$8+종합보정값!RZ$37),"")</f>
        <v/>
      </c>
      <c r="K1369" s="87" t="str">
        <f>IF(J1369="","",J1369+종합보정값!RZ$16)</f>
        <v/>
      </c>
      <c r="L1369" s="88" t="str">
        <f>IF(M1369="","",M1369+종합보정값!RY$17)</f>
        <v/>
      </c>
      <c r="M1369" s="88" t="str">
        <f>IFERROR(IF(INDEX(종합보정값!$RY:$RY,MATCH(SUBSTITUTE($B1369,"자연3","자연2"),종합보정값!$RX:$RX,0))="","",INDEX(종합보정값!$RY:$RY,MATCH(SUBSTITUTE($B1369,"자연3","자연2"),종합보정값!$RX:$RX,0))+종합보정값!RZ$9+종합보정값!RZ$38),"")</f>
        <v/>
      </c>
      <c r="N1369" s="88" t="str">
        <f>IF(M1369="","",M1369+종합보정값!RZ$17)</f>
        <v/>
      </c>
      <c r="O1369" s="89" t="str">
        <f>IF(P1369="","",P1369+종합보정값!RY$18)</f>
        <v/>
      </c>
      <c r="P1369" s="89" t="str">
        <f>IFERROR(IF(INDEX(종합보정값!$RY:$RY,MATCH(SUBSTITUTE($B1369,"자연3","자연2"),종합보정값!$RX:$RX,0))="","",INDEX(종합보정값!$RY:$RY,MATCH(SUBSTITUTE($B1369,"자연3","자연2"),종합보정값!$RX:$RX,0))+종합보정값!RZ$10+종합보정값!RZ$39),"")</f>
        <v/>
      </c>
      <c r="Q1369" s="89" t="str">
        <f>IF(P1369="","",P1369+종합보정값!RZ$18)</f>
        <v/>
      </c>
    </row>
    <row r="1370" spans="2:17">
      <c r="B1370" s="84" t="s">
        <v>2744</v>
      </c>
      <c r="C1370" s="85" t="str">
        <f>IF(D1370="","",D1370+종합보정값!RY$14)</f>
        <v/>
      </c>
      <c r="D1370" s="85" t="str">
        <f>IFERROR(IF(INDEX(종합보정값!$RY:$RY,MATCH($B1370,종합보정값!$RX:$RX,0))="","",INDEX(종합보정값!$RY:$RY,MATCH($B1370,종합보정값!$RX:$RX,0))+IF(INDEX(종합보정값!$SA:$SA,MATCH($B1370,종합보정값!$RX:$RX,0))="인문",종합보정값!RY$6,종합보정값!RZ$6)),"")</f>
        <v/>
      </c>
      <c r="E1370" s="85" t="str">
        <f>IF(D1370="","",D1370+종합보정값!RZ$14)</f>
        <v/>
      </c>
      <c r="F1370" s="86" t="str">
        <f>IF(G1370="","",G1370+종합보정값!RY$15)</f>
        <v/>
      </c>
      <c r="G1370" s="86" t="str">
        <f>IFERROR(IF(INDEX(종합보정값!$RY:$RY,MATCH($B1370,종합보정값!$RX:$RX,0))="","",INDEX(종합보정값!$RY:$RY,MATCH($B1370,종합보정값!$RX:$RX,0))+IF(INDEX(종합보정값!$SA:$SA,MATCH($B1370,종합보정값!$RX:$RX,0))="인문",종합보정값!RY$7,종합보정값!RZ$7)),"")</f>
        <v/>
      </c>
      <c r="H1370" s="86" t="str">
        <f>IF(G1370="","",G1370+종합보정값!RZ$15)</f>
        <v/>
      </c>
      <c r="I1370" s="87" t="str">
        <f>IF(J1370="","",J1370+종합보정값!RY$16)</f>
        <v/>
      </c>
      <c r="J1370" s="87" t="str">
        <f>IFERROR(IF(INDEX(종합보정값!$RY:$RY,MATCH($B1370,종합보정값!$RX:$RX,0))="","",INDEX(종합보정값!$RY:$RY,MATCH($B1370,종합보정값!$RX:$RX,0))+IF(INDEX(종합보정값!$SA:$SA,MATCH($B1370,종합보정값!$RX:$RX,0))="인문",종합보정값!RY$8,종합보정값!RZ$8)),"")</f>
        <v/>
      </c>
      <c r="K1370" s="87" t="str">
        <f>IF(J1370="","",J1370+종합보정값!RZ$16)</f>
        <v/>
      </c>
      <c r="L1370" s="88" t="str">
        <f>IF(M1370="","",M1370+종합보정값!RY$17)</f>
        <v/>
      </c>
      <c r="M1370" s="88" t="str">
        <f>IFERROR(IF(INDEX(종합보정값!$RY:$RY,MATCH($B1370,종합보정값!$RX:$RX,0))="","",INDEX(종합보정값!$RY:$RY,MATCH($B1370,종합보정값!$RX:$RX,0))+IF(INDEX(종합보정값!$SA:$SA,MATCH($B1370,종합보정값!$RX:$RX,0))="인문",종합보정값!RY$9,종합보정값!RZ$9)),"")</f>
        <v/>
      </c>
      <c r="N1370" s="88" t="str">
        <f>IF(M1370="","",M1370+종합보정값!RZ$17)</f>
        <v/>
      </c>
      <c r="O1370" s="89" t="str">
        <f>IF(P1370="","",P1370+종합보정값!RY$18)</f>
        <v/>
      </c>
      <c r="P1370" s="89" t="str">
        <f>IFERROR(IF(INDEX(종합보정값!$RY:$RY,MATCH($B1370,종합보정값!$RX:$RX,0))="","",INDEX(종합보정값!$RY:$RY,MATCH($B1370,종합보정값!$RX:$RX,0))+IF(INDEX(종합보정값!$SA:$SA,MATCH($B1370,종합보정값!$RX:$RX,0))="인문",종합보정값!RY$10,종합보정값!RZ$10)),"")</f>
        <v/>
      </c>
      <c r="Q1370" s="89" t="str">
        <f>IF(P1370="","",P1370+종합보정값!RZ$18)</f>
        <v/>
      </c>
    </row>
    <row r="1371" spans="2:17">
      <c r="B1371" s="84" t="s">
        <v>2745</v>
      </c>
      <c r="C1371" s="85" t="str">
        <f>IF(D1371="","",D1371+종합보정값!RY$14)</f>
        <v/>
      </c>
      <c r="D1371" s="85" t="str">
        <f>IFERROR(IF(INDEX(종합보정값!$RY:$RY,MATCH($B1371,종합보정값!$RX:$RX,0))="","",INDEX(종합보정값!$RY:$RY,MATCH($B1371,종합보정값!$RX:$RX,0))+IF(INDEX(종합보정값!$SA:$SA,MATCH($B1371,종합보정값!$RX:$RX,0))="인문",종합보정값!RY$6,종합보정값!RZ$6)),"")</f>
        <v/>
      </c>
      <c r="E1371" s="85" t="str">
        <f>IF(D1371="","",D1371+종합보정값!RZ$14)</f>
        <v/>
      </c>
      <c r="F1371" s="86" t="str">
        <f>IF(G1371="","",G1371+종합보정값!RY$15)</f>
        <v/>
      </c>
      <c r="G1371" s="86" t="str">
        <f>IFERROR(IF(INDEX(종합보정값!$RY:$RY,MATCH($B1371,종합보정값!$RX:$RX,0))="","",INDEX(종합보정값!$RY:$RY,MATCH($B1371,종합보정값!$RX:$RX,0))+IF(INDEX(종합보정값!$SA:$SA,MATCH($B1371,종합보정값!$RX:$RX,0))="인문",종합보정값!RY$7,종합보정값!RZ$7)),"")</f>
        <v/>
      </c>
      <c r="H1371" s="86" t="str">
        <f>IF(G1371="","",G1371+종합보정값!RZ$15)</f>
        <v/>
      </c>
      <c r="I1371" s="87" t="str">
        <f>IF(J1371="","",J1371+종합보정값!RY$16)</f>
        <v/>
      </c>
      <c r="J1371" s="87" t="str">
        <f>IFERROR(IF(INDEX(종합보정값!$RY:$RY,MATCH($B1371,종합보정값!$RX:$RX,0))="","",INDEX(종합보정값!$RY:$RY,MATCH($B1371,종합보정값!$RX:$RX,0))+IF(INDEX(종합보정값!$SA:$SA,MATCH($B1371,종합보정값!$RX:$RX,0))="인문",종합보정값!RY$8,종합보정값!RZ$8)),"")</f>
        <v/>
      </c>
      <c r="K1371" s="87" t="str">
        <f>IF(J1371="","",J1371+종합보정값!RZ$16)</f>
        <v/>
      </c>
      <c r="L1371" s="88" t="str">
        <f>IF(M1371="","",M1371+종합보정값!RY$17)</f>
        <v/>
      </c>
      <c r="M1371" s="88" t="str">
        <f>IFERROR(IF(INDEX(종합보정값!$RY:$RY,MATCH($B1371,종합보정값!$RX:$RX,0))="","",INDEX(종합보정값!$RY:$RY,MATCH($B1371,종합보정값!$RX:$RX,0))+IF(INDEX(종합보정값!$SA:$SA,MATCH($B1371,종합보정값!$RX:$RX,0))="인문",종합보정값!RY$9,종합보정값!RZ$9)),"")</f>
        <v/>
      </c>
      <c r="N1371" s="88" t="str">
        <f>IF(M1371="","",M1371+종합보정값!RZ$17)</f>
        <v/>
      </c>
      <c r="O1371" s="89" t="str">
        <f>IF(P1371="","",P1371+종합보정값!RY$18)</f>
        <v/>
      </c>
      <c r="P1371" s="89" t="str">
        <f>IFERROR(IF(INDEX(종합보정값!$RY:$RY,MATCH($B1371,종합보정값!$RX:$RX,0))="","",INDEX(종합보정값!$RY:$RY,MATCH($B1371,종합보정값!$RX:$RX,0))+IF(INDEX(종합보정값!$SA:$SA,MATCH($B1371,종합보정값!$RX:$RX,0))="인문",종합보정값!RY$10,종합보정값!RZ$10)),"")</f>
        <v/>
      </c>
      <c r="Q1371" s="89" t="str">
        <f>IF(P1371="","",P1371+종합보정값!RZ$18)</f>
        <v/>
      </c>
    </row>
    <row r="1372" spans="2:17">
      <c r="B1372" s="84" t="s">
        <v>2746</v>
      </c>
      <c r="C1372" s="85" t="str">
        <f>IF(D1372="","",D1372+종합보정값!RY$14)</f>
        <v/>
      </c>
      <c r="D1372" s="85" t="str">
        <f>IFERROR(IF(INDEX(종합보정값!$RY:$RY,MATCH($B1372,종합보정값!$RX:$RX,0))="","",INDEX(종합보정값!$RY:$RY,MATCH($B1372,종합보정값!$RX:$RX,0))+IF(INDEX(종합보정값!$SA:$SA,MATCH($B1372,종합보정값!$RX:$RX,0))="인문",종합보정값!RY$6,종합보정값!RZ$6)),"")</f>
        <v/>
      </c>
      <c r="E1372" s="85" t="str">
        <f>IF(D1372="","",D1372+종합보정값!RZ$14)</f>
        <v/>
      </c>
      <c r="F1372" s="86" t="str">
        <f>IF(G1372="","",G1372+종합보정값!RY$15)</f>
        <v/>
      </c>
      <c r="G1372" s="86" t="str">
        <f>IFERROR(IF(INDEX(종합보정값!$RY:$RY,MATCH($B1372,종합보정값!$RX:$RX,0))="","",INDEX(종합보정값!$RY:$RY,MATCH($B1372,종합보정값!$RX:$RX,0))+IF(INDEX(종합보정값!$SA:$SA,MATCH($B1372,종합보정값!$RX:$RX,0))="인문",종합보정값!RY$7,종합보정값!RZ$7)),"")</f>
        <v/>
      </c>
      <c r="H1372" s="86" t="str">
        <f>IF(G1372="","",G1372+종합보정값!RZ$15)</f>
        <v/>
      </c>
      <c r="I1372" s="87" t="str">
        <f>IF(J1372="","",J1372+종합보정값!RY$16)</f>
        <v/>
      </c>
      <c r="J1372" s="87" t="str">
        <f>IFERROR(IF(INDEX(종합보정값!$RY:$RY,MATCH($B1372,종합보정값!$RX:$RX,0))="","",INDEX(종합보정값!$RY:$RY,MATCH($B1372,종합보정값!$RX:$RX,0))+IF(INDEX(종합보정값!$SA:$SA,MATCH($B1372,종합보정값!$RX:$RX,0))="인문",종합보정값!RY$8,종합보정값!RZ$8)),"")</f>
        <v/>
      </c>
      <c r="K1372" s="87" t="str">
        <f>IF(J1372="","",J1372+종합보정값!RZ$16)</f>
        <v/>
      </c>
      <c r="L1372" s="88" t="str">
        <f>IF(M1372="","",M1372+종합보정값!RY$17)</f>
        <v/>
      </c>
      <c r="M1372" s="88" t="str">
        <f>IFERROR(IF(INDEX(종합보정값!$RY:$RY,MATCH($B1372,종합보정값!$RX:$RX,0))="","",INDEX(종합보정값!$RY:$RY,MATCH($B1372,종합보정값!$RX:$RX,0))+IF(INDEX(종합보정값!$SA:$SA,MATCH($B1372,종합보정값!$RX:$RX,0))="인문",종합보정값!RY$9,종합보정값!RZ$9)),"")</f>
        <v/>
      </c>
      <c r="N1372" s="88" t="str">
        <f>IF(M1372="","",M1372+종합보정값!RZ$17)</f>
        <v/>
      </c>
      <c r="O1372" s="89" t="str">
        <f>IF(P1372="","",P1372+종합보정값!RY$18)</f>
        <v/>
      </c>
      <c r="P1372" s="89" t="str">
        <f>IFERROR(IF(INDEX(종합보정값!$RY:$RY,MATCH($B1372,종합보정값!$RX:$RX,0))="","",INDEX(종합보정값!$RY:$RY,MATCH($B1372,종합보정값!$RX:$RX,0))+IF(INDEX(종합보정값!$SA:$SA,MATCH($B1372,종합보정값!$RX:$RX,0))="인문",종합보정값!RY$10,종합보정값!RZ$10)),"")</f>
        <v/>
      </c>
      <c r="Q1372" s="89" t="str">
        <f>IF(P1372="","",P1372+종합보정값!RZ$18)</f>
        <v/>
      </c>
    </row>
    <row r="1373" spans="2:17">
      <c r="B1373" s="84" t="s">
        <v>2747</v>
      </c>
      <c r="C1373" s="85" t="str">
        <f>IF(D1373="","",D1373+종합보정값!RY$14)</f>
        <v/>
      </c>
      <c r="D1373" s="85" t="str">
        <f>IFERROR(IF(INDEX(종합보정값!$RY:$RY,MATCH($B1373,종합보정값!$RX:$RX,0))="","",INDEX(종합보정값!$RY:$RY,MATCH($B1373,종합보정값!$RX:$RX,0))+IF(INDEX(종합보정값!$SA:$SA,MATCH($B1373,종합보정값!$RX:$RX,0))="인문",종합보정값!RY$6,종합보정값!RZ$6)),"")</f>
        <v/>
      </c>
      <c r="E1373" s="85" t="str">
        <f>IF(D1373="","",D1373+종합보정값!RZ$14)</f>
        <v/>
      </c>
      <c r="F1373" s="86" t="str">
        <f>IF(G1373="","",G1373+종합보정값!RY$15)</f>
        <v/>
      </c>
      <c r="G1373" s="86" t="str">
        <f>IFERROR(IF(INDEX(종합보정값!$RY:$RY,MATCH($B1373,종합보정값!$RX:$RX,0))="","",INDEX(종합보정값!$RY:$RY,MATCH($B1373,종합보정값!$RX:$RX,0))+IF(INDEX(종합보정값!$SA:$SA,MATCH($B1373,종합보정값!$RX:$RX,0))="인문",종합보정값!RY$7,종합보정값!RZ$7)),"")</f>
        <v/>
      </c>
      <c r="H1373" s="86" t="str">
        <f>IF(G1373="","",G1373+종합보정값!RZ$15)</f>
        <v/>
      </c>
      <c r="I1373" s="87" t="str">
        <f>IF(J1373="","",J1373+종합보정값!RY$16)</f>
        <v/>
      </c>
      <c r="J1373" s="87" t="str">
        <f>IFERROR(IF(INDEX(종합보정값!$RY:$RY,MATCH($B1373,종합보정값!$RX:$RX,0))="","",INDEX(종합보정값!$RY:$RY,MATCH($B1373,종합보정값!$RX:$RX,0))+IF(INDEX(종합보정값!$SA:$SA,MATCH($B1373,종합보정값!$RX:$RX,0))="인문",종합보정값!RY$8,종합보정값!RZ$8)),"")</f>
        <v/>
      </c>
      <c r="K1373" s="87" t="str">
        <f>IF(J1373="","",J1373+종합보정값!RZ$16)</f>
        <v/>
      </c>
      <c r="L1373" s="88" t="str">
        <f>IF(M1373="","",M1373+종합보정값!RY$17)</f>
        <v/>
      </c>
      <c r="M1373" s="88" t="str">
        <f>IFERROR(IF(INDEX(종합보정값!$RY:$RY,MATCH($B1373,종합보정값!$RX:$RX,0))="","",INDEX(종합보정값!$RY:$RY,MATCH($B1373,종합보정값!$RX:$RX,0))+IF(INDEX(종합보정값!$SA:$SA,MATCH($B1373,종합보정값!$RX:$RX,0))="인문",종합보정값!RY$9,종합보정값!RZ$9)),"")</f>
        <v/>
      </c>
      <c r="N1373" s="88" t="str">
        <f>IF(M1373="","",M1373+종합보정값!RZ$17)</f>
        <v/>
      </c>
      <c r="O1373" s="89" t="str">
        <f>IF(P1373="","",P1373+종합보정값!RY$18)</f>
        <v/>
      </c>
      <c r="P1373" s="89" t="str">
        <f>IFERROR(IF(INDEX(종합보정값!$RY:$RY,MATCH($B1373,종합보정값!$RX:$RX,0))="","",INDEX(종합보정값!$RY:$RY,MATCH($B1373,종합보정값!$RX:$RX,0))+IF(INDEX(종합보정값!$SA:$SA,MATCH($B1373,종합보정값!$RX:$RX,0))="인문",종합보정값!RY$10,종합보정값!RZ$10)),"")</f>
        <v/>
      </c>
      <c r="Q1373" s="89" t="str">
        <f>IF(P1373="","",P1373+종합보정값!RZ$18)</f>
        <v/>
      </c>
    </row>
    <row r="1375" spans="2:17">
      <c r="B1375" s="159" t="s">
        <v>2748</v>
      </c>
      <c r="C1375" s="154"/>
      <c r="D1375" s="154"/>
      <c r="E1375" s="154"/>
      <c r="F1375" s="154"/>
      <c r="G1375" s="154"/>
      <c r="H1375" s="154"/>
      <c r="I1375" s="154"/>
      <c r="J1375" s="154"/>
      <c r="K1375" s="154"/>
      <c r="L1375" s="154"/>
      <c r="M1375" s="154"/>
      <c r="N1375" s="154"/>
      <c r="O1375" s="154"/>
      <c r="P1375" s="154"/>
      <c r="Q1375" s="155"/>
    </row>
    <row r="1376" spans="2:17">
      <c r="B1376" s="78"/>
      <c r="C1376" s="163" t="s">
        <v>1862</v>
      </c>
      <c r="D1376" s="154"/>
      <c r="E1376" s="155"/>
      <c r="F1376" s="161" t="s">
        <v>1863</v>
      </c>
      <c r="G1376" s="154"/>
      <c r="H1376" s="155"/>
      <c r="I1376" s="162" t="s">
        <v>1864</v>
      </c>
      <c r="J1376" s="154"/>
      <c r="K1376" s="155"/>
      <c r="L1376" s="156" t="s">
        <v>1865</v>
      </c>
      <c r="M1376" s="154"/>
      <c r="N1376" s="155"/>
      <c r="O1376" s="157" t="s">
        <v>1866</v>
      </c>
      <c r="P1376" s="154"/>
      <c r="Q1376" s="155"/>
    </row>
    <row r="1377" spans="2:17">
      <c r="B1377" s="78" t="s">
        <v>1869</v>
      </c>
      <c r="C1377" s="79" t="s">
        <v>19</v>
      </c>
      <c r="D1377" s="79" t="s">
        <v>20</v>
      </c>
      <c r="E1377" s="79" t="s">
        <v>21</v>
      </c>
      <c r="F1377" s="80" t="s">
        <v>19</v>
      </c>
      <c r="G1377" s="80" t="s">
        <v>20</v>
      </c>
      <c r="H1377" s="80" t="s">
        <v>21</v>
      </c>
      <c r="I1377" s="81" t="s">
        <v>19</v>
      </c>
      <c r="J1377" s="81" t="s">
        <v>20</v>
      </c>
      <c r="K1377" s="81" t="s">
        <v>21</v>
      </c>
      <c r="L1377" s="82" t="s">
        <v>19</v>
      </c>
      <c r="M1377" s="82" t="s">
        <v>20</v>
      </c>
      <c r="N1377" s="82" t="s">
        <v>21</v>
      </c>
      <c r="O1377" s="83" t="s">
        <v>19</v>
      </c>
      <c r="P1377" s="83" t="s">
        <v>20</v>
      </c>
      <c r="Q1377" s="83" t="s">
        <v>21</v>
      </c>
    </row>
    <row r="1378" spans="2:17">
      <c r="B1378" s="84" t="s">
        <v>2749</v>
      </c>
      <c r="C1378" s="85" t="str">
        <f>IF(D1378="","",D1378+종합보정값!SD$14)</f>
        <v/>
      </c>
      <c r="D1378" s="85" t="str">
        <f>IFERROR(IF(INDEX(종합보정값!$SD:$SD,MATCH(SUBSTITUTE($B1378,"인문1","인문2"),종합보정값!$SC:$SC,0))="","",INDEX(종합보정값!$SD:$SD,MATCH(SUBSTITUTE($B1378,"인문1","인문2"),종합보정값!$SC:$SC,0))+종합보정값!SD$6-종합보정값!SD$35),"")</f>
        <v/>
      </c>
      <c r="E1378" s="85" t="str">
        <f>IF(D1378="","",D1378+종합보정값!SE$14)</f>
        <v/>
      </c>
      <c r="F1378" s="86" t="str">
        <f>IF(G1378="","",G1378+종합보정값!SD$15)</f>
        <v/>
      </c>
      <c r="G1378" s="86" t="str">
        <f>IFERROR(IF(INDEX(종합보정값!$SD:$SD,MATCH(SUBSTITUTE($B1378,"인문1","인문2"),종합보정값!$SC:$SC,0))="","",INDEX(종합보정값!$SD:$SD,MATCH(SUBSTITUTE($B1378,"인문1","인문2"),종합보정값!$SC:$SC,0))+종합보정값!SD$7-종합보정값!SD$36),"")</f>
        <v/>
      </c>
      <c r="H1378" s="86" t="str">
        <f>IF(G1378="","",G1378+종합보정값!SE$15)</f>
        <v/>
      </c>
      <c r="I1378" s="87" t="str">
        <f>IF(J1378="","",J1378+종합보정값!SD$16)</f>
        <v/>
      </c>
      <c r="J1378" s="87" t="str">
        <f>IFERROR(IF(INDEX(종합보정값!$SD:$SD,MATCH(SUBSTITUTE($B1378,"인문1","인문2"),종합보정값!$SC:$SC,0))="","",INDEX(종합보정값!$SD:$SD,MATCH(SUBSTITUTE($B1378,"인문1","인문2"),종합보정값!$SC:$SC,0))+종합보정값!SD$8-종합보정값!SD$37),"")</f>
        <v/>
      </c>
      <c r="K1378" s="87" t="str">
        <f>IF(J1378="","",J1378+종합보정값!SE$16)</f>
        <v/>
      </c>
      <c r="L1378" s="88" t="str">
        <f>IF(M1378="","",M1378+종합보정값!SD$17)</f>
        <v/>
      </c>
      <c r="M1378" s="88" t="str">
        <f>IFERROR(IF(INDEX(종합보정값!$SD:$SD,MATCH(SUBSTITUTE($B1378,"인문1","인문2"),종합보정값!$SC:$SC,0))="","",INDEX(종합보정값!$SD:$SD,MATCH(SUBSTITUTE($B1378,"인문1","인문2"),종합보정값!$SC:$SC,0))+종합보정값!SD$9-종합보정값!SD$38),"")</f>
        <v/>
      </c>
      <c r="N1378" s="88" t="str">
        <f>IF(M1378="","",M1378+종합보정값!SE$17)</f>
        <v/>
      </c>
      <c r="O1378" s="89" t="str">
        <f>IF(P1378="","",P1378+종합보정값!SD$18)</f>
        <v/>
      </c>
      <c r="P1378" s="89" t="str">
        <f>IFERROR(IF(INDEX(종합보정값!$SD:$SD,MATCH(SUBSTITUTE($B1378,"인문1","인문2"),종합보정값!$SC:$SC,0))="","",INDEX(종합보정값!$SD:$SD,MATCH(SUBSTITUTE($B1378,"인문1","인문2"),종합보정값!$SC:$SC,0))+종합보정값!SD$10-종합보정값!SD$39),"")</f>
        <v/>
      </c>
      <c r="Q1378" s="89" t="str">
        <f>IF(P1378="","",P1378+종합보정값!SE$18)</f>
        <v/>
      </c>
    </row>
    <row r="1379" spans="2:17">
      <c r="B1379" s="84" t="s">
        <v>2750</v>
      </c>
      <c r="C1379" s="85" t="str">
        <f>IF(D1379="","",D1379+종합보정값!SD$14)</f>
        <v/>
      </c>
      <c r="D1379" s="85" t="str">
        <f>IFERROR(IF(INDEX(종합보정값!$SD:$SD,MATCH($B1379,종합보정값!$SC:$SC,0))="","",INDEX(종합보정값!$SD:$SD,MATCH($B1379,종합보정값!$SC:$SC,0))+IF(INDEX(종합보정값!$SF:$SF,MATCH($B1379,종합보정값!$SC:$SC,0))="인문",종합보정값!SD$6,종합보정값!SE$6)),"")</f>
        <v/>
      </c>
      <c r="E1379" s="85" t="str">
        <f>IF(D1379="","",D1379+종합보정값!SE$14)</f>
        <v/>
      </c>
      <c r="F1379" s="86" t="str">
        <f>IF(G1379="","",G1379+종합보정값!SD$15)</f>
        <v/>
      </c>
      <c r="G1379" s="86" t="str">
        <f>IFERROR(IF(INDEX(종합보정값!$SD:$SD,MATCH($B1379,종합보정값!$SC:$SC,0))="","",INDEX(종합보정값!$SD:$SD,MATCH($B1379,종합보정값!$SC:$SC,0))+IF(INDEX(종합보정값!$SF:$SF,MATCH($B1379,종합보정값!$SC:$SC,0))="인문",종합보정값!SD$7,종합보정값!SE$7)),"")</f>
        <v/>
      </c>
      <c r="H1379" s="86" t="str">
        <f>IF(G1379="","",G1379+종합보정값!SE$15)</f>
        <v/>
      </c>
      <c r="I1379" s="87" t="str">
        <f>IF(J1379="","",J1379+종합보정값!SD$16)</f>
        <v/>
      </c>
      <c r="J1379" s="87" t="str">
        <f>IFERROR(IF(INDEX(종합보정값!$SD:$SD,MATCH($B1379,종합보정값!$SC:$SC,0))="","",INDEX(종합보정값!$SD:$SD,MATCH($B1379,종합보정값!$SC:$SC,0))+IF(INDEX(종합보정값!$SF:$SF,MATCH($B1379,종합보정값!$SC:$SC,0))="인문",종합보정값!SD$8,종합보정값!SE$8)),"")</f>
        <v/>
      </c>
      <c r="K1379" s="87" t="str">
        <f>IF(J1379="","",J1379+종합보정값!SE$16)</f>
        <v/>
      </c>
      <c r="L1379" s="88" t="str">
        <f>IF(M1379="","",M1379+종합보정값!SD$17)</f>
        <v/>
      </c>
      <c r="M1379" s="88" t="str">
        <f>IFERROR(IF(INDEX(종합보정값!$SD:$SD,MATCH($B1379,종합보정값!$SC:$SC,0))="","",INDEX(종합보정값!$SD:$SD,MATCH($B1379,종합보정값!$SC:$SC,0))+IF(INDEX(종합보정값!$SF:$SF,MATCH($B1379,종합보정값!$SC:$SC,0))="인문",종합보정값!SD$9,종합보정값!SE$9)),"")</f>
        <v/>
      </c>
      <c r="N1379" s="88" t="str">
        <f>IF(M1379="","",M1379+종합보정값!SE$17)</f>
        <v/>
      </c>
      <c r="O1379" s="89" t="str">
        <f>IF(P1379="","",P1379+종합보정값!SD$18)</f>
        <v/>
      </c>
      <c r="P1379" s="89" t="str">
        <f>IFERROR(IF(INDEX(종합보정값!$SD:$SD,MATCH($B1379,종합보정값!$SC:$SC,0))="","",INDEX(종합보정값!$SD:$SD,MATCH($B1379,종합보정값!$SC:$SC,0))+IF(INDEX(종합보정값!$SF:$SF,MATCH($B1379,종합보정값!$SC:$SC,0))="인문",종합보정값!SD$10,종합보정값!SE$10)),"")</f>
        <v/>
      </c>
      <c r="Q1379" s="89" t="str">
        <f>IF(P1379="","",P1379+종합보정값!SE$18)</f>
        <v/>
      </c>
    </row>
    <row r="1380" spans="2:17">
      <c r="B1380" s="84" t="s">
        <v>2751</v>
      </c>
      <c r="C1380" s="85" t="str">
        <f>IF(D1380="","",D1380+종합보정값!SD$14)</f>
        <v/>
      </c>
      <c r="D1380" s="85" t="str">
        <f>IFERROR(IF(INDEX(종합보정값!$SD:$SD,MATCH(SUBSTITUTE($B1380,"인문3","인문2"),종합보정값!$SC:$SC,0))="","",INDEX(종합보정값!$SD:$SD,MATCH(SUBSTITUTE($B1380,"인문3","인문2"),종합보정값!$SC:$SC,0))+종합보정값!SD$6+종합보정값!SD$35),"")</f>
        <v/>
      </c>
      <c r="E1380" s="85" t="str">
        <f>IF(D1380="","",D1380+종합보정값!SE$14)</f>
        <v/>
      </c>
      <c r="F1380" s="86" t="str">
        <f>IF(G1380="","",G1380+종합보정값!SD$15)</f>
        <v/>
      </c>
      <c r="G1380" s="86" t="str">
        <f>IFERROR(IF(INDEX(종합보정값!$SD:$SD,MATCH(SUBSTITUTE($B1380,"인문3","인문2"),종합보정값!$SC:$SC,0))="","",INDEX(종합보정값!$SD:$SD,MATCH(SUBSTITUTE($B1380,"인문3","인문2"),종합보정값!$SC:$SC,0))+종합보정값!SD$7+종합보정값!SD$36),"")</f>
        <v/>
      </c>
      <c r="H1380" s="86" t="str">
        <f>IF(G1380="","",G1380+종합보정값!SE$15)</f>
        <v/>
      </c>
      <c r="I1380" s="87" t="str">
        <f>IF(J1380="","",J1380+종합보정값!SD$16)</f>
        <v/>
      </c>
      <c r="J1380" s="87" t="str">
        <f>IFERROR(IF(INDEX(종합보정값!$SD:$SD,MATCH(SUBSTITUTE($B1380,"인문3","인문2"),종합보정값!$SC:$SC,0))="","",INDEX(종합보정값!$SD:$SD,MATCH(SUBSTITUTE($B1380,"인문3","인문2"),종합보정값!$SC:$SC,0))+종합보정값!SD$8+종합보정값!SD$37),"")</f>
        <v/>
      </c>
      <c r="K1380" s="87" t="str">
        <f>IF(J1380="","",J1380+종합보정값!SE$16)</f>
        <v/>
      </c>
      <c r="L1380" s="88" t="str">
        <f>IF(M1380="","",M1380+종합보정값!SD$17)</f>
        <v/>
      </c>
      <c r="M1380" s="88" t="str">
        <f>IFERROR(IF(INDEX(종합보정값!$SD:$SD,MATCH(SUBSTITUTE($B1380,"인문3","인문2"),종합보정값!$SC:$SC,0))="","",INDEX(종합보정값!$SD:$SD,MATCH(SUBSTITUTE($B1380,"인문3","인문2"),종합보정값!$SC:$SC,0))+종합보정값!SD$9+종합보정값!SD$38),"")</f>
        <v/>
      </c>
      <c r="N1380" s="88" t="str">
        <f>IF(M1380="","",M1380+종합보정값!SE$17)</f>
        <v/>
      </c>
      <c r="O1380" s="89" t="str">
        <f>IF(P1380="","",P1380+종합보정값!SD$18)</f>
        <v/>
      </c>
      <c r="P1380" s="89" t="str">
        <f>IFERROR(IF(INDEX(종합보정값!$SD:$SD,MATCH(SUBSTITUTE($B1380,"인문3","인문2"),종합보정값!$SC:$SC,0))="","",INDEX(종합보정값!$SD:$SD,MATCH(SUBSTITUTE($B1380,"인문3","인문2"),종합보정값!$SC:$SC,0))+종합보정값!SD$10+종합보정값!SD$39),"")</f>
        <v/>
      </c>
      <c r="Q1380" s="89" t="str">
        <f>IF(P1380="","",P1380+종합보정값!SE$18)</f>
        <v/>
      </c>
    </row>
    <row r="1381" spans="2:17">
      <c r="B1381" s="84" t="s">
        <v>2752</v>
      </c>
      <c r="C1381" s="85" t="str">
        <f>IF(D1381="","",D1381+종합보정값!SD$14)</f>
        <v/>
      </c>
      <c r="D1381" s="85" t="str">
        <f>IFERROR(IF(INDEX(종합보정값!$SD:$SD,MATCH(SUBSTITUTE($B1381,"자연1","자연2"),종합보정값!$SC:$SC,0))="","",INDEX(종합보정값!$SD:$SD,MATCH(SUBSTITUTE($B1381,"자연1","자연2"),종합보정값!$SC:$SC,0))+종합보정값!SE$6-종합보정값!SE$35),"")</f>
        <v/>
      </c>
      <c r="E1381" s="85" t="str">
        <f>IF(D1381="","",D1381+종합보정값!SE$14)</f>
        <v/>
      </c>
      <c r="F1381" s="86" t="str">
        <f>IF(G1381="","",G1381+종합보정값!SD$15)</f>
        <v/>
      </c>
      <c r="G1381" s="86" t="str">
        <f>IFERROR(IF(INDEX(종합보정값!$SD:$SD,MATCH(SUBSTITUTE($B1381,"자연1","자연2"),종합보정값!$SC:$SC,0))="","",INDEX(종합보정값!$SD:$SD,MATCH(SUBSTITUTE($B1381,"자연1","자연2"),종합보정값!$SC:$SC,0))+종합보정값!SE$7-종합보정값!SE$36),"")</f>
        <v/>
      </c>
      <c r="H1381" s="86" t="str">
        <f>IF(G1381="","",G1381+종합보정값!SE$15)</f>
        <v/>
      </c>
      <c r="I1381" s="87" t="str">
        <f>IF(J1381="","",J1381+종합보정값!SD$16)</f>
        <v/>
      </c>
      <c r="J1381" s="87" t="str">
        <f>IFERROR(IF(INDEX(종합보정값!$SD:$SD,MATCH(SUBSTITUTE($B1381,"자연1","자연2"),종합보정값!$SC:$SC,0))="","",INDEX(종합보정값!$SD:$SD,MATCH(SUBSTITUTE($B1381,"자연1","자연2"),종합보정값!$SC:$SC,0))+종합보정값!SE$8-종합보정값!SE$37),"")</f>
        <v/>
      </c>
      <c r="K1381" s="87" t="str">
        <f>IF(J1381="","",J1381+종합보정값!SE$16)</f>
        <v/>
      </c>
      <c r="L1381" s="88" t="str">
        <f>IF(M1381="","",M1381+종합보정값!SD$17)</f>
        <v/>
      </c>
      <c r="M1381" s="88" t="str">
        <f>IFERROR(IF(INDEX(종합보정값!$SD:$SD,MATCH(SUBSTITUTE($B1381,"자연1","자연2"),종합보정값!$SC:$SC,0))="","",INDEX(종합보정값!$SD:$SD,MATCH(SUBSTITUTE($B1381,"자연1","자연2"),종합보정값!$SC:$SC,0))+종합보정값!SE$9-종합보정값!SE$38),"")</f>
        <v/>
      </c>
      <c r="N1381" s="88" t="str">
        <f>IF(M1381="","",M1381+종합보정값!SE$17)</f>
        <v/>
      </c>
      <c r="O1381" s="89" t="str">
        <f>IF(P1381="","",P1381+종합보정값!SD$18)</f>
        <v/>
      </c>
      <c r="P1381" s="89" t="str">
        <f>IFERROR(IF(INDEX(종합보정값!$SD:$SD,MATCH(SUBSTITUTE($B1381,"자연1","자연2"),종합보정값!$SC:$SC,0))="","",INDEX(종합보정값!$SD:$SD,MATCH(SUBSTITUTE($B1381,"자연1","자연2"),종합보정값!$SC:$SC,0))+종합보정값!SE$10-종합보정값!SE$39),"")</f>
        <v/>
      </c>
      <c r="Q1381" s="89" t="str">
        <f>IF(P1381="","",P1381+종합보정값!SE$18)</f>
        <v/>
      </c>
    </row>
    <row r="1382" spans="2:17">
      <c r="B1382" s="84" t="s">
        <v>2753</v>
      </c>
      <c r="C1382" s="85" t="str">
        <f>IF(D1382="","",D1382+종합보정값!SD$14)</f>
        <v/>
      </c>
      <c r="D1382" s="85" t="str">
        <f>IFERROR(IF(INDEX(종합보정값!$SD:$SD,MATCH($B1382,종합보정값!$SC:$SC,0))="","",INDEX(종합보정값!$SD:$SD,MATCH($B1382,종합보정값!$SC:$SC,0))+IF(INDEX(종합보정값!$SF:$SF,MATCH($B1382,종합보정값!$SC:$SC,0))="인문",종합보정값!SD$6,종합보정값!SE$6)),"")</f>
        <v/>
      </c>
      <c r="E1382" s="85" t="str">
        <f>IF(D1382="","",D1382+종합보정값!SE$14)</f>
        <v/>
      </c>
      <c r="F1382" s="86" t="str">
        <f>IF(G1382="","",G1382+종합보정값!SD$15)</f>
        <v/>
      </c>
      <c r="G1382" s="86" t="str">
        <f>IFERROR(IF(INDEX(종합보정값!$SD:$SD,MATCH($B1382,종합보정값!$SC:$SC,0))="","",INDEX(종합보정값!$SD:$SD,MATCH($B1382,종합보정값!$SC:$SC,0))+IF(INDEX(종합보정값!$SF:$SF,MATCH($B1382,종합보정값!$SC:$SC,0))="인문",종합보정값!SD$7,종합보정값!SE$7)),"")</f>
        <v/>
      </c>
      <c r="H1382" s="86" t="str">
        <f>IF(G1382="","",G1382+종합보정값!SE$15)</f>
        <v/>
      </c>
      <c r="I1382" s="87" t="str">
        <f>IF(J1382="","",J1382+종합보정값!SD$16)</f>
        <v/>
      </c>
      <c r="J1382" s="87" t="str">
        <f>IFERROR(IF(INDEX(종합보정값!$SD:$SD,MATCH($B1382,종합보정값!$SC:$SC,0))="","",INDEX(종합보정값!$SD:$SD,MATCH($B1382,종합보정값!$SC:$SC,0))+IF(INDEX(종합보정값!$SF:$SF,MATCH($B1382,종합보정값!$SC:$SC,0))="인문",종합보정값!SD$8,종합보정값!SE$8)),"")</f>
        <v/>
      </c>
      <c r="K1382" s="87" t="str">
        <f>IF(J1382="","",J1382+종합보정값!SE$16)</f>
        <v/>
      </c>
      <c r="L1382" s="88" t="str">
        <f>IF(M1382="","",M1382+종합보정값!SD$17)</f>
        <v/>
      </c>
      <c r="M1382" s="88" t="str">
        <f>IFERROR(IF(INDEX(종합보정값!$SD:$SD,MATCH($B1382,종합보정값!$SC:$SC,0))="","",INDEX(종합보정값!$SD:$SD,MATCH($B1382,종합보정값!$SC:$SC,0))+IF(INDEX(종합보정값!$SF:$SF,MATCH($B1382,종합보정값!$SC:$SC,0))="인문",종합보정값!SD$9,종합보정값!SE$9)),"")</f>
        <v/>
      </c>
      <c r="N1382" s="88" t="str">
        <f>IF(M1382="","",M1382+종합보정값!SE$17)</f>
        <v/>
      </c>
      <c r="O1382" s="89" t="str">
        <f>IF(P1382="","",P1382+종합보정값!SD$18)</f>
        <v/>
      </c>
      <c r="P1382" s="89" t="str">
        <f>IFERROR(IF(INDEX(종합보정값!$SD:$SD,MATCH($B1382,종합보정값!$SC:$SC,0))="","",INDEX(종합보정값!$SD:$SD,MATCH($B1382,종합보정값!$SC:$SC,0))+IF(INDEX(종합보정값!$SF:$SF,MATCH($B1382,종합보정값!$SC:$SC,0))="인문",종합보정값!SD$10,종합보정값!SE$10)),"")</f>
        <v/>
      </c>
      <c r="Q1382" s="89" t="str">
        <f>IF(P1382="","",P1382+종합보정값!SE$18)</f>
        <v/>
      </c>
    </row>
    <row r="1383" spans="2:17">
      <c r="B1383" s="84" t="s">
        <v>2754</v>
      </c>
      <c r="C1383" s="85" t="str">
        <f>IF(D1383="","",D1383+종합보정값!SD$14)</f>
        <v/>
      </c>
      <c r="D1383" s="85" t="str">
        <f>IFERROR(IF(INDEX(종합보정값!$SD:$SD,MATCH(SUBSTITUTE($B1383,"자연3","자연2"),종합보정값!$SC:$SC,0))="","",INDEX(종합보정값!$SD:$SD,MATCH(SUBSTITUTE($B1383,"자연3","자연2"),종합보정값!$SC:$SC,0))+종합보정값!SE$6+종합보정값!SE$35),"")</f>
        <v/>
      </c>
      <c r="E1383" s="85" t="str">
        <f>IF(D1383="","",D1383+종합보정값!SE$14)</f>
        <v/>
      </c>
      <c r="F1383" s="86" t="str">
        <f>IF(G1383="","",G1383+종합보정값!SD$15)</f>
        <v/>
      </c>
      <c r="G1383" s="86" t="str">
        <f>IFERROR(IF(INDEX(종합보정값!$SD:$SD,MATCH(SUBSTITUTE($B1383,"자연3","자연2"),종합보정값!$SC:$SC,0))="","",INDEX(종합보정값!$SD:$SD,MATCH(SUBSTITUTE($B1383,"자연3","자연2"),종합보정값!$SC:$SC,0))+종합보정값!SE$7+종합보정값!SE$36),"")</f>
        <v/>
      </c>
      <c r="H1383" s="86" t="str">
        <f>IF(G1383="","",G1383+종합보정값!SE$15)</f>
        <v/>
      </c>
      <c r="I1383" s="87" t="str">
        <f>IF(J1383="","",J1383+종합보정값!SD$16)</f>
        <v/>
      </c>
      <c r="J1383" s="87" t="str">
        <f>IFERROR(IF(INDEX(종합보정값!$SD:$SD,MATCH(SUBSTITUTE($B1383,"자연3","자연2"),종합보정값!$SC:$SC,0))="","",INDEX(종합보정값!$SD:$SD,MATCH(SUBSTITUTE($B1383,"자연3","자연2"),종합보정값!$SC:$SC,0))+종합보정값!SE$8+종합보정값!SE$37),"")</f>
        <v/>
      </c>
      <c r="K1383" s="87" t="str">
        <f>IF(J1383="","",J1383+종합보정값!SE$16)</f>
        <v/>
      </c>
      <c r="L1383" s="88" t="str">
        <f>IF(M1383="","",M1383+종합보정값!SD$17)</f>
        <v/>
      </c>
      <c r="M1383" s="88" t="str">
        <f>IFERROR(IF(INDEX(종합보정값!$SD:$SD,MATCH(SUBSTITUTE($B1383,"자연3","자연2"),종합보정값!$SC:$SC,0))="","",INDEX(종합보정값!$SD:$SD,MATCH(SUBSTITUTE($B1383,"자연3","자연2"),종합보정값!$SC:$SC,0))+종합보정값!SE$9+종합보정값!SE$38),"")</f>
        <v/>
      </c>
      <c r="N1383" s="88" t="str">
        <f>IF(M1383="","",M1383+종합보정값!SE$17)</f>
        <v/>
      </c>
      <c r="O1383" s="89" t="str">
        <f>IF(P1383="","",P1383+종합보정값!SD$18)</f>
        <v/>
      </c>
      <c r="P1383" s="89" t="str">
        <f>IFERROR(IF(INDEX(종합보정값!$SD:$SD,MATCH(SUBSTITUTE($B1383,"자연3","자연2"),종합보정값!$SC:$SC,0))="","",INDEX(종합보정값!$SD:$SD,MATCH(SUBSTITUTE($B1383,"자연3","자연2"),종합보정값!$SC:$SC,0))+종합보정값!SE$10+종합보정값!SE$39),"")</f>
        <v/>
      </c>
      <c r="Q1383" s="89" t="str">
        <f>IF(P1383="","",P1383+종합보정값!SE$18)</f>
        <v/>
      </c>
    </row>
    <row r="1384" spans="2:17">
      <c r="B1384" s="84" t="s">
        <v>2755</v>
      </c>
      <c r="C1384" s="85" t="str">
        <f>IF(D1384="","",D1384+종합보정값!SD$14)</f>
        <v/>
      </c>
      <c r="D1384" s="85" t="str">
        <f>IFERROR(IF(INDEX(종합보정값!$SD:$SD,MATCH($B1384,종합보정값!$SC:$SC,0))="","",INDEX(종합보정값!$SD:$SD,MATCH($B1384,종합보정값!$SC:$SC,0))+IF(INDEX(종합보정값!$SF:$SF,MATCH($B1384,종합보정값!$SC:$SC,0))="인문",종합보정값!SD$6,종합보정값!SE$6)),"")</f>
        <v/>
      </c>
      <c r="E1384" s="85" t="str">
        <f>IF(D1384="","",D1384+종합보정값!SE$14)</f>
        <v/>
      </c>
      <c r="F1384" s="86" t="str">
        <f>IF(G1384="","",G1384+종합보정값!SD$15)</f>
        <v/>
      </c>
      <c r="G1384" s="86" t="str">
        <f>IFERROR(IF(INDEX(종합보정값!$SD:$SD,MATCH($B1384,종합보정값!$SC:$SC,0))="","",INDEX(종합보정값!$SD:$SD,MATCH($B1384,종합보정값!$SC:$SC,0))+IF(INDEX(종합보정값!$SF:$SF,MATCH($B1384,종합보정값!$SC:$SC,0))="인문",종합보정값!SD$7,종합보정값!SE$7)),"")</f>
        <v/>
      </c>
      <c r="H1384" s="86" t="str">
        <f>IF(G1384="","",G1384+종합보정값!SE$15)</f>
        <v/>
      </c>
      <c r="I1384" s="87" t="str">
        <f>IF(J1384="","",J1384+종합보정값!SD$16)</f>
        <v/>
      </c>
      <c r="J1384" s="87" t="str">
        <f>IFERROR(IF(INDEX(종합보정값!$SD:$SD,MATCH($B1384,종합보정값!$SC:$SC,0))="","",INDEX(종합보정값!$SD:$SD,MATCH($B1384,종합보정값!$SC:$SC,0))+IF(INDEX(종합보정값!$SF:$SF,MATCH($B1384,종합보정값!$SC:$SC,0))="인문",종합보정값!SD$8,종합보정값!SE$8)),"")</f>
        <v/>
      </c>
      <c r="K1384" s="87" t="str">
        <f>IF(J1384="","",J1384+종합보정값!SE$16)</f>
        <v/>
      </c>
      <c r="L1384" s="88" t="str">
        <f>IF(M1384="","",M1384+종합보정값!SD$17)</f>
        <v/>
      </c>
      <c r="M1384" s="88" t="str">
        <f>IFERROR(IF(INDEX(종합보정값!$SD:$SD,MATCH($B1384,종합보정값!$SC:$SC,0))="","",INDEX(종합보정값!$SD:$SD,MATCH($B1384,종합보정값!$SC:$SC,0))+IF(INDEX(종합보정값!$SF:$SF,MATCH($B1384,종합보정값!$SC:$SC,0))="인문",종합보정값!SD$9,종합보정값!SE$9)),"")</f>
        <v/>
      </c>
      <c r="N1384" s="88" t="str">
        <f>IF(M1384="","",M1384+종합보정값!SE$17)</f>
        <v/>
      </c>
      <c r="O1384" s="89" t="str">
        <f>IF(P1384="","",P1384+종합보정값!SD$18)</f>
        <v/>
      </c>
      <c r="P1384" s="89" t="str">
        <f>IFERROR(IF(INDEX(종합보정값!$SD:$SD,MATCH($B1384,종합보정값!$SC:$SC,0))="","",INDEX(종합보정값!$SD:$SD,MATCH($B1384,종합보정값!$SC:$SC,0))+IF(INDEX(종합보정값!$SF:$SF,MATCH($B1384,종합보정값!$SC:$SC,0))="인문",종합보정값!SD$10,종합보정값!SE$10)),"")</f>
        <v/>
      </c>
      <c r="Q1384" s="89" t="str">
        <f>IF(P1384="","",P1384+종합보정값!SE$18)</f>
        <v/>
      </c>
    </row>
    <row r="1385" spans="2:17">
      <c r="B1385" s="84" t="s">
        <v>2756</v>
      </c>
      <c r="C1385" s="85" t="str">
        <f>IF(D1385="","",D1385+종합보정값!SD$14)</f>
        <v/>
      </c>
      <c r="D1385" s="85" t="str">
        <f>IFERROR(IF(INDEX(종합보정값!$SD:$SD,MATCH($B1385,종합보정값!$SC:$SC,0))="","",INDEX(종합보정값!$SD:$SD,MATCH($B1385,종합보정값!$SC:$SC,0))+IF(INDEX(종합보정값!$SF:$SF,MATCH($B1385,종합보정값!$SC:$SC,0))="인문",종합보정값!SD$6,종합보정값!SE$6)),"")</f>
        <v/>
      </c>
      <c r="E1385" s="85" t="str">
        <f>IF(D1385="","",D1385+종합보정값!SE$14)</f>
        <v/>
      </c>
      <c r="F1385" s="86" t="str">
        <f>IF(G1385="","",G1385+종합보정값!SD$15)</f>
        <v/>
      </c>
      <c r="G1385" s="86" t="str">
        <f>IFERROR(IF(INDEX(종합보정값!$SD:$SD,MATCH($B1385,종합보정값!$SC:$SC,0))="","",INDEX(종합보정값!$SD:$SD,MATCH($B1385,종합보정값!$SC:$SC,0))+IF(INDEX(종합보정값!$SF:$SF,MATCH($B1385,종합보정값!$SC:$SC,0))="인문",종합보정값!SD$7,종합보정값!SE$7)),"")</f>
        <v/>
      </c>
      <c r="H1385" s="86" t="str">
        <f>IF(G1385="","",G1385+종합보정값!SE$15)</f>
        <v/>
      </c>
      <c r="I1385" s="87" t="str">
        <f>IF(J1385="","",J1385+종합보정값!SD$16)</f>
        <v/>
      </c>
      <c r="J1385" s="87" t="str">
        <f>IFERROR(IF(INDEX(종합보정값!$SD:$SD,MATCH($B1385,종합보정값!$SC:$SC,0))="","",INDEX(종합보정값!$SD:$SD,MATCH($B1385,종합보정값!$SC:$SC,0))+IF(INDEX(종합보정값!$SF:$SF,MATCH($B1385,종합보정값!$SC:$SC,0))="인문",종합보정값!SD$8,종합보정값!SE$8)),"")</f>
        <v/>
      </c>
      <c r="K1385" s="87" t="str">
        <f>IF(J1385="","",J1385+종합보정값!SE$16)</f>
        <v/>
      </c>
      <c r="L1385" s="88" t="str">
        <f>IF(M1385="","",M1385+종합보정값!SD$17)</f>
        <v/>
      </c>
      <c r="M1385" s="88" t="str">
        <f>IFERROR(IF(INDEX(종합보정값!$SD:$SD,MATCH($B1385,종합보정값!$SC:$SC,0))="","",INDEX(종합보정값!$SD:$SD,MATCH($B1385,종합보정값!$SC:$SC,0))+IF(INDEX(종합보정값!$SF:$SF,MATCH($B1385,종합보정값!$SC:$SC,0))="인문",종합보정값!SD$9,종합보정값!SE$9)),"")</f>
        <v/>
      </c>
      <c r="N1385" s="88" t="str">
        <f>IF(M1385="","",M1385+종합보정값!SE$17)</f>
        <v/>
      </c>
      <c r="O1385" s="89" t="str">
        <f>IF(P1385="","",P1385+종합보정값!SD$18)</f>
        <v/>
      </c>
      <c r="P1385" s="89" t="str">
        <f>IFERROR(IF(INDEX(종합보정값!$SD:$SD,MATCH($B1385,종합보정값!$SC:$SC,0))="","",INDEX(종합보정값!$SD:$SD,MATCH($B1385,종합보정값!$SC:$SC,0))+IF(INDEX(종합보정값!$SF:$SF,MATCH($B1385,종합보정값!$SC:$SC,0))="인문",종합보정값!SD$10,종합보정값!SE$10)),"")</f>
        <v/>
      </c>
      <c r="Q1385" s="89" t="str">
        <f>IF(P1385="","",P1385+종합보정값!SE$18)</f>
        <v/>
      </c>
    </row>
    <row r="1386" spans="2:17">
      <c r="B1386" s="84" t="s">
        <v>2757</v>
      </c>
      <c r="C1386" s="85" t="str">
        <f>IF(D1386="","",D1386+종합보정값!SD$14)</f>
        <v/>
      </c>
      <c r="D1386" s="85" t="str">
        <f>IFERROR(IF(INDEX(종합보정값!$SD:$SD,MATCH($B1386,종합보정값!$SC:$SC,0))="","",INDEX(종합보정값!$SD:$SD,MATCH($B1386,종합보정값!$SC:$SC,0))+IF(INDEX(종합보정값!$SF:$SF,MATCH($B1386,종합보정값!$SC:$SC,0))="인문",종합보정값!SD$6,종합보정값!SE$6)),"")</f>
        <v/>
      </c>
      <c r="E1386" s="85" t="str">
        <f>IF(D1386="","",D1386+종합보정값!SE$14)</f>
        <v/>
      </c>
      <c r="F1386" s="86" t="str">
        <f>IF(G1386="","",G1386+종합보정값!SD$15)</f>
        <v/>
      </c>
      <c r="G1386" s="86" t="str">
        <f>IFERROR(IF(INDEX(종합보정값!$SD:$SD,MATCH($B1386,종합보정값!$SC:$SC,0))="","",INDEX(종합보정값!$SD:$SD,MATCH($B1386,종합보정값!$SC:$SC,0))+IF(INDEX(종합보정값!$SF:$SF,MATCH($B1386,종합보정값!$SC:$SC,0))="인문",종합보정값!SD$7,종합보정값!SE$7)),"")</f>
        <v/>
      </c>
      <c r="H1386" s="86" t="str">
        <f>IF(G1386="","",G1386+종합보정값!SE$15)</f>
        <v/>
      </c>
      <c r="I1386" s="87" t="str">
        <f>IF(J1386="","",J1386+종합보정값!SD$16)</f>
        <v/>
      </c>
      <c r="J1386" s="87" t="str">
        <f>IFERROR(IF(INDEX(종합보정값!$SD:$SD,MATCH($B1386,종합보정값!$SC:$SC,0))="","",INDEX(종합보정값!$SD:$SD,MATCH($B1386,종합보정값!$SC:$SC,0))+IF(INDEX(종합보정값!$SF:$SF,MATCH($B1386,종합보정값!$SC:$SC,0))="인문",종합보정값!SD$8,종합보정값!SE$8)),"")</f>
        <v/>
      </c>
      <c r="K1386" s="87" t="str">
        <f>IF(J1386="","",J1386+종합보정값!SE$16)</f>
        <v/>
      </c>
      <c r="L1386" s="88" t="str">
        <f>IF(M1386="","",M1386+종합보정값!SD$17)</f>
        <v/>
      </c>
      <c r="M1386" s="88" t="str">
        <f>IFERROR(IF(INDEX(종합보정값!$SD:$SD,MATCH($B1386,종합보정값!$SC:$SC,0))="","",INDEX(종합보정값!$SD:$SD,MATCH($B1386,종합보정값!$SC:$SC,0))+IF(INDEX(종합보정값!$SF:$SF,MATCH($B1386,종합보정값!$SC:$SC,0))="인문",종합보정값!SD$9,종합보정값!SE$9)),"")</f>
        <v/>
      </c>
      <c r="N1386" s="88" t="str">
        <f>IF(M1386="","",M1386+종합보정값!SE$17)</f>
        <v/>
      </c>
      <c r="O1386" s="89" t="str">
        <f>IF(P1386="","",P1386+종합보정값!SD$18)</f>
        <v/>
      </c>
      <c r="P1386" s="89" t="str">
        <f>IFERROR(IF(INDEX(종합보정값!$SD:$SD,MATCH($B1386,종합보정값!$SC:$SC,0))="","",INDEX(종합보정값!$SD:$SD,MATCH($B1386,종합보정값!$SC:$SC,0))+IF(INDEX(종합보정값!$SF:$SF,MATCH($B1386,종합보정값!$SC:$SC,0))="인문",종합보정값!SD$10,종합보정값!SE$10)),"")</f>
        <v/>
      </c>
      <c r="Q1386" s="89" t="str">
        <f>IF(P1386="","",P1386+종합보정값!SE$18)</f>
        <v/>
      </c>
    </row>
    <row r="1387" spans="2:17">
      <c r="B1387" s="84" t="s">
        <v>2758</v>
      </c>
      <c r="C1387" s="85" t="str">
        <f>IF(D1387="","",D1387+종합보정값!SD$14)</f>
        <v/>
      </c>
      <c r="D1387" s="85" t="str">
        <f>IFERROR(IF(INDEX(종합보정값!$SD:$SD,MATCH($B1387,종합보정값!$SC:$SC,0))="","",INDEX(종합보정값!$SD:$SD,MATCH($B1387,종합보정값!$SC:$SC,0))+IF(INDEX(종합보정값!$SF:$SF,MATCH($B1387,종합보정값!$SC:$SC,0))="인문",종합보정값!SD$6,종합보정값!SE$6)),"")</f>
        <v/>
      </c>
      <c r="E1387" s="85" t="str">
        <f>IF(D1387="","",D1387+종합보정값!SE$14)</f>
        <v/>
      </c>
      <c r="F1387" s="86" t="str">
        <f>IF(G1387="","",G1387+종합보정값!SD$15)</f>
        <v/>
      </c>
      <c r="G1387" s="86" t="str">
        <f>IFERROR(IF(INDEX(종합보정값!$SD:$SD,MATCH($B1387,종합보정값!$SC:$SC,0))="","",INDEX(종합보정값!$SD:$SD,MATCH($B1387,종합보정값!$SC:$SC,0))+IF(INDEX(종합보정값!$SF:$SF,MATCH($B1387,종합보정값!$SC:$SC,0))="인문",종합보정값!SD$7,종합보정값!SE$7)),"")</f>
        <v/>
      </c>
      <c r="H1387" s="86" t="str">
        <f>IF(G1387="","",G1387+종합보정값!SE$15)</f>
        <v/>
      </c>
      <c r="I1387" s="87" t="str">
        <f>IF(J1387="","",J1387+종합보정값!SD$16)</f>
        <v/>
      </c>
      <c r="J1387" s="87" t="str">
        <f>IFERROR(IF(INDEX(종합보정값!$SD:$SD,MATCH($B1387,종합보정값!$SC:$SC,0))="","",INDEX(종합보정값!$SD:$SD,MATCH($B1387,종합보정값!$SC:$SC,0))+IF(INDEX(종합보정값!$SF:$SF,MATCH($B1387,종합보정값!$SC:$SC,0))="인문",종합보정값!SD$8,종합보정값!SE$8)),"")</f>
        <v/>
      </c>
      <c r="K1387" s="87" t="str">
        <f>IF(J1387="","",J1387+종합보정값!SE$16)</f>
        <v/>
      </c>
      <c r="L1387" s="88" t="str">
        <f>IF(M1387="","",M1387+종합보정값!SD$17)</f>
        <v/>
      </c>
      <c r="M1387" s="88" t="str">
        <f>IFERROR(IF(INDEX(종합보정값!$SD:$SD,MATCH($B1387,종합보정값!$SC:$SC,0))="","",INDEX(종합보정값!$SD:$SD,MATCH($B1387,종합보정값!$SC:$SC,0))+IF(INDEX(종합보정값!$SF:$SF,MATCH($B1387,종합보정값!$SC:$SC,0))="인문",종합보정값!SD$9,종합보정값!SE$9)),"")</f>
        <v/>
      </c>
      <c r="N1387" s="88" t="str">
        <f>IF(M1387="","",M1387+종합보정값!SE$17)</f>
        <v/>
      </c>
      <c r="O1387" s="89" t="str">
        <f>IF(P1387="","",P1387+종합보정값!SD$18)</f>
        <v/>
      </c>
      <c r="P1387" s="89" t="str">
        <f>IFERROR(IF(INDEX(종합보정값!$SD:$SD,MATCH($B1387,종합보정값!$SC:$SC,0))="","",INDEX(종합보정값!$SD:$SD,MATCH($B1387,종합보정값!$SC:$SC,0))+IF(INDEX(종합보정값!$SF:$SF,MATCH($B1387,종합보정값!$SC:$SC,0))="인문",종합보정값!SD$10,종합보정값!SE$10)),"")</f>
        <v/>
      </c>
      <c r="Q1387" s="89" t="str">
        <f>IF(P1387="","",P1387+종합보정값!SE$18)</f>
        <v/>
      </c>
    </row>
    <row r="1389" spans="2:17">
      <c r="B1389" s="159" t="s">
        <v>2759</v>
      </c>
      <c r="C1389" s="154"/>
      <c r="D1389" s="154"/>
      <c r="E1389" s="154"/>
      <c r="F1389" s="154"/>
      <c r="G1389" s="154"/>
      <c r="H1389" s="154"/>
      <c r="I1389" s="154"/>
      <c r="J1389" s="154"/>
      <c r="K1389" s="154"/>
      <c r="L1389" s="154"/>
      <c r="M1389" s="154"/>
      <c r="N1389" s="154"/>
      <c r="O1389" s="154"/>
      <c r="P1389" s="154"/>
      <c r="Q1389" s="155"/>
    </row>
    <row r="1390" spans="2:17">
      <c r="B1390" s="78"/>
      <c r="C1390" s="163" t="s">
        <v>1862</v>
      </c>
      <c r="D1390" s="154"/>
      <c r="E1390" s="155"/>
      <c r="F1390" s="161" t="s">
        <v>1863</v>
      </c>
      <c r="G1390" s="154"/>
      <c r="H1390" s="155"/>
      <c r="I1390" s="162" t="s">
        <v>1864</v>
      </c>
      <c r="J1390" s="154"/>
      <c r="K1390" s="155"/>
      <c r="L1390" s="156" t="s">
        <v>1865</v>
      </c>
      <c r="M1390" s="154"/>
      <c r="N1390" s="155"/>
      <c r="O1390" s="157" t="s">
        <v>1866</v>
      </c>
      <c r="P1390" s="154"/>
      <c r="Q1390" s="155"/>
    </row>
    <row r="1391" spans="2:17">
      <c r="B1391" s="78" t="s">
        <v>1869</v>
      </c>
      <c r="C1391" s="79" t="s">
        <v>19</v>
      </c>
      <c r="D1391" s="79" t="s">
        <v>20</v>
      </c>
      <c r="E1391" s="79" t="s">
        <v>21</v>
      </c>
      <c r="F1391" s="80" t="s">
        <v>19</v>
      </c>
      <c r="G1391" s="80" t="s">
        <v>20</v>
      </c>
      <c r="H1391" s="80" t="s">
        <v>21</v>
      </c>
      <c r="I1391" s="81" t="s">
        <v>19</v>
      </c>
      <c r="J1391" s="81" t="s">
        <v>20</v>
      </c>
      <c r="K1391" s="81" t="s">
        <v>21</v>
      </c>
      <c r="L1391" s="82" t="s">
        <v>19</v>
      </c>
      <c r="M1391" s="82" t="s">
        <v>20</v>
      </c>
      <c r="N1391" s="82" t="s">
        <v>21</v>
      </c>
      <c r="O1391" s="83" t="s">
        <v>19</v>
      </c>
      <c r="P1391" s="83" t="s">
        <v>20</v>
      </c>
      <c r="Q1391" s="83" t="s">
        <v>21</v>
      </c>
    </row>
    <row r="1392" spans="2:17">
      <c r="B1392" s="84" t="s">
        <v>2760</v>
      </c>
      <c r="C1392" s="85" t="str">
        <f>IF(D1392="","",D1392+종합보정값!SI$14)</f>
        <v/>
      </c>
      <c r="D1392" s="85" t="str">
        <f>IFERROR(IF(INDEX(종합보정값!$SI:$SI,MATCH(SUBSTITUTE($B1392,"인문1","인문2"),종합보정값!$SH:$SH,0))="","",INDEX(종합보정값!$SI:$SI,MATCH(SUBSTITUTE($B1392,"인문1","인문2"),종합보정값!$SH:$SH,0))+종합보정값!SI$6-종합보정값!SI$35),"")</f>
        <v/>
      </c>
      <c r="E1392" s="85" t="str">
        <f>IF(D1392="","",D1392+종합보정값!SJ$14)</f>
        <v/>
      </c>
      <c r="F1392" s="86" t="str">
        <f>IF(G1392="","",G1392+종합보정값!SI$15)</f>
        <v/>
      </c>
      <c r="G1392" s="86" t="str">
        <f>IFERROR(IF(INDEX(종합보정값!$SI:$SI,MATCH(SUBSTITUTE($B1392,"인문1","인문2"),종합보정값!$SH:$SH,0))="","",INDEX(종합보정값!$SI:$SI,MATCH(SUBSTITUTE($B1392,"인문1","인문2"),종합보정값!$SH:$SH,0))+종합보정값!SI$7-종합보정값!SI$36),"")</f>
        <v/>
      </c>
      <c r="H1392" s="86" t="str">
        <f>IF(G1392="","",G1392+종합보정값!SJ$15)</f>
        <v/>
      </c>
      <c r="I1392" s="87" t="str">
        <f>IF(J1392="","",J1392+종합보정값!SI$16)</f>
        <v/>
      </c>
      <c r="J1392" s="87" t="str">
        <f>IFERROR(IF(INDEX(종합보정값!$SI:$SI,MATCH(SUBSTITUTE($B1392,"인문1","인문2"),종합보정값!$SH:$SH,0))="","",INDEX(종합보정값!$SI:$SI,MATCH(SUBSTITUTE($B1392,"인문1","인문2"),종합보정값!$SH:$SH,0))+종합보정값!SI$8-종합보정값!SI$37),"")</f>
        <v/>
      </c>
      <c r="K1392" s="87" t="str">
        <f>IF(J1392="","",J1392+종합보정값!SJ$16)</f>
        <v/>
      </c>
      <c r="L1392" s="88" t="str">
        <f>IF(M1392="","",M1392+종합보정값!SI$17)</f>
        <v/>
      </c>
      <c r="M1392" s="88" t="str">
        <f>IFERROR(IF(INDEX(종합보정값!$SI:$SI,MATCH(SUBSTITUTE($B1392,"인문1","인문2"),종합보정값!$SH:$SH,0))="","",INDEX(종합보정값!$SI:$SI,MATCH(SUBSTITUTE($B1392,"인문1","인문2"),종합보정값!$SH:$SH,0))+종합보정값!SI$9-종합보정값!SI$38),"")</f>
        <v/>
      </c>
      <c r="N1392" s="88" t="str">
        <f>IF(M1392="","",M1392+종합보정값!SJ$17)</f>
        <v/>
      </c>
      <c r="O1392" s="89" t="str">
        <f>IF(P1392="","",P1392+종합보정값!SI$18)</f>
        <v/>
      </c>
      <c r="P1392" s="89" t="str">
        <f>IFERROR(IF(INDEX(종합보정값!$SI:$SI,MATCH(SUBSTITUTE($B1392,"인문1","인문2"),종합보정값!$SH:$SH,0))="","",INDEX(종합보정값!$SI:$SI,MATCH(SUBSTITUTE($B1392,"인문1","인문2"),종합보정값!$SH:$SH,0))+종합보정값!SI$10-종합보정값!SI$39),"")</f>
        <v/>
      </c>
      <c r="Q1392" s="89" t="str">
        <f>IF(P1392="","",P1392+종합보정값!SJ$18)</f>
        <v/>
      </c>
    </row>
    <row r="1393" spans="2:17">
      <c r="B1393" s="84" t="s">
        <v>2761</v>
      </c>
      <c r="C1393" s="85" t="str">
        <f>IF(D1393="","",D1393+종합보정값!SI$14)</f>
        <v/>
      </c>
      <c r="D1393" s="85" t="str">
        <f>IFERROR(IF(INDEX(종합보정값!$SI:$SI,MATCH($B1393,종합보정값!$SH:$SH,0))="","",INDEX(종합보정값!$SI:$SI,MATCH($B1393,종합보정값!$SH:$SH,0))+IF(INDEX(종합보정값!$SK:$SK,MATCH($B1393,종합보정값!$SH:$SH,0))="인문",종합보정값!SI$6,종합보정값!SJ$6)),"")</f>
        <v/>
      </c>
      <c r="E1393" s="85" t="str">
        <f>IF(D1393="","",D1393+종합보정값!SJ$14)</f>
        <v/>
      </c>
      <c r="F1393" s="86" t="str">
        <f>IF(G1393="","",G1393+종합보정값!SI$15)</f>
        <v/>
      </c>
      <c r="G1393" s="86" t="str">
        <f>IFERROR(IF(INDEX(종합보정값!$SI:$SI,MATCH($B1393,종합보정값!$SH:$SH,0))="","",INDEX(종합보정값!$SI:$SI,MATCH($B1393,종합보정값!$SH:$SH,0))+IF(INDEX(종합보정값!$SK:$SK,MATCH($B1393,종합보정값!$SH:$SH,0))="인문",종합보정값!SI$7,종합보정값!SJ$7)),"")</f>
        <v/>
      </c>
      <c r="H1393" s="86" t="str">
        <f>IF(G1393="","",G1393+종합보정값!SJ$15)</f>
        <v/>
      </c>
      <c r="I1393" s="87" t="str">
        <f>IF(J1393="","",J1393+종합보정값!SI$16)</f>
        <v/>
      </c>
      <c r="J1393" s="87" t="str">
        <f>IFERROR(IF(INDEX(종합보정값!$SI:$SI,MATCH($B1393,종합보정값!$SH:$SH,0))="","",INDEX(종합보정값!$SI:$SI,MATCH($B1393,종합보정값!$SH:$SH,0))+IF(INDEX(종합보정값!$SK:$SK,MATCH($B1393,종합보정값!$SH:$SH,0))="인문",종합보정값!SI$8,종합보정값!SJ$8)),"")</f>
        <v/>
      </c>
      <c r="K1393" s="87" t="str">
        <f>IF(J1393="","",J1393+종합보정값!SJ$16)</f>
        <v/>
      </c>
      <c r="L1393" s="88" t="str">
        <f>IF(M1393="","",M1393+종합보정값!SI$17)</f>
        <v/>
      </c>
      <c r="M1393" s="88" t="str">
        <f>IFERROR(IF(INDEX(종합보정값!$SI:$SI,MATCH($B1393,종합보정값!$SH:$SH,0))="","",INDEX(종합보정값!$SI:$SI,MATCH($B1393,종합보정값!$SH:$SH,0))+IF(INDEX(종합보정값!$SK:$SK,MATCH($B1393,종합보정값!$SH:$SH,0))="인문",종합보정값!SI$9,종합보정값!SJ$9)),"")</f>
        <v/>
      </c>
      <c r="N1393" s="88" t="str">
        <f>IF(M1393="","",M1393+종합보정값!SJ$17)</f>
        <v/>
      </c>
      <c r="O1393" s="89" t="str">
        <f>IF(P1393="","",P1393+종합보정값!SI$18)</f>
        <v/>
      </c>
      <c r="P1393" s="89" t="str">
        <f>IFERROR(IF(INDEX(종합보정값!$SI:$SI,MATCH($B1393,종합보정값!$SH:$SH,0))="","",INDEX(종합보정값!$SI:$SI,MATCH($B1393,종합보정값!$SH:$SH,0))+IF(INDEX(종합보정값!$SK:$SK,MATCH($B1393,종합보정값!$SH:$SH,0))="인문",종합보정값!SI$10,종합보정값!SJ$10)),"")</f>
        <v/>
      </c>
      <c r="Q1393" s="89" t="str">
        <f>IF(P1393="","",P1393+종합보정값!SJ$18)</f>
        <v/>
      </c>
    </row>
    <row r="1394" spans="2:17">
      <c r="B1394" s="84" t="s">
        <v>2762</v>
      </c>
      <c r="C1394" s="85" t="str">
        <f>IF(D1394="","",D1394+종합보정값!SI$14)</f>
        <v/>
      </c>
      <c r="D1394" s="85" t="str">
        <f>IFERROR(IF(INDEX(종합보정값!$SI:$SI,MATCH(SUBSTITUTE($B1394,"인문3","인문2"),종합보정값!$SH:$SH,0))="","",INDEX(종합보정값!$SI:$SI,MATCH(SUBSTITUTE($B1394,"인문3","인문2"),종합보정값!$SH:$SH,0))+종합보정값!SI$6+종합보정값!SI$35),"")</f>
        <v/>
      </c>
      <c r="E1394" s="85" t="str">
        <f>IF(D1394="","",D1394+종합보정값!SJ$14)</f>
        <v/>
      </c>
      <c r="F1394" s="86" t="str">
        <f>IF(G1394="","",G1394+종합보정값!SI$15)</f>
        <v/>
      </c>
      <c r="G1394" s="86" t="str">
        <f>IFERROR(IF(INDEX(종합보정값!$SI:$SI,MATCH(SUBSTITUTE($B1394,"인문3","인문2"),종합보정값!$SH:$SH,0))="","",INDEX(종합보정값!$SI:$SI,MATCH(SUBSTITUTE($B1394,"인문3","인문2"),종합보정값!$SH:$SH,0))+종합보정값!SI$7+종합보정값!SI$36),"")</f>
        <v/>
      </c>
      <c r="H1394" s="86" t="str">
        <f>IF(G1394="","",G1394+종합보정값!SJ$15)</f>
        <v/>
      </c>
      <c r="I1394" s="87" t="str">
        <f>IF(J1394="","",J1394+종합보정값!SI$16)</f>
        <v/>
      </c>
      <c r="J1394" s="87" t="str">
        <f>IFERROR(IF(INDEX(종합보정값!$SI:$SI,MATCH(SUBSTITUTE($B1394,"인문3","인문2"),종합보정값!$SH:$SH,0))="","",INDEX(종합보정값!$SI:$SI,MATCH(SUBSTITUTE($B1394,"인문3","인문2"),종합보정값!$SH:$SH,0))+종합보정값!SI$8+종합보정값!SI$37),"")</f>
        <v/>
      </c>
      <c r="K1394" s="87" t="str">
        <f>IF(J1394="","",J1394+종합보정값!SJ$16)</f>
        <v/>
      </c>
      <c r="L1394" s="88" t="str">
        <f>IF(M1394="","",M1394+종합보정값!SI$17)</f>
        <v/>
      </c>
      <c r="M1394" s="88" t="str">
        <f>IFERROR(IF(INDEX(종합보정값!$SI:$SI,MATCH(SUBSTITUTE($B1394,"인문3","인문2"),종합보정값!$SH:$SH,0))="","",INDEX(종합보정값!$SI:$SI,MATCH(SUBSTITUTE($B1394,"인문3","인문2"),종합보정값!$SH:$SH,0))+종합보정값!SI$9+종합보정값!SI$38),"")</f>
        <v/>
      </c>
      <c r="N1394" s="88" t="str">
        <f>IF(M1394="","",M1394+종합보정값!SJ$17)</f>
        <v/>
      </c>
      <c r="O1394" s="89" t="str">
        <f>IF(P1394="","",P1394+종합보정값!SI$18)</f>
        <v/>
      </c>
      <c r="P1394" s="89" t="str">
        <f>IFERROR(IF(INDEX(종합보정값!$SI:$SI,MATCH(SUBSTITUTE($B1394,"인문3","인문2"),종합보정값!$SH:$SH,0))="","",INDEX(종합보정값!$SI:$SI,MATCH(SUBSTITUTE($B1394,"인문3","인문2"),종합보정값!$SH:$SH,0))+종합보정값!SI$10+종합보정값!SI$39),"")</f>
        <v/>
      </c>
      <c r="Q1394" s="89" t="str">
        <f>IF(P1394="","",P1394+종합보정값!SJ$18)</f>
        <v/>
      </c>
    </row>
    <row r="1395" spans="2:17">
      <c r="B1395" s="84" t="s">
        <v>2763</v>
      </c>
      <c r="C1395" s="85" t="str">
        <f>IF(D1395="","",D1395+종합보정값!SI$14)</f>
        <v/>
      </c>
      <c r="D1395" s="85" t="str">
        <f>IFERROR(IF(INDEX(종합보정값!$SI:$SI,MATCH(SUBSTITUTE($B1395,"자연1","자연2"),종합보정값!$SH:$SH,0))="","",INDEX(종합보정값!$SI:$SI,MATCH(SUBSTITUTE($B1395,"자연1","자연2"),종합보정값!$SH:$SH,0))+종합보정값!SJ$6-종합보정값!SJ$35),"")</f>
        <v/>
      </c>
      <c r="E1395" s="85" t="str">
        <f>IF(D1395="","",D1395+종합보정값!SJ$14)</f>
        <v/>
      </c>
      <c r="F1395" s="86" t="str">
        <f>IF(G1395="","",G1395+종합보정값!SI$15)</f>
        <v/>
      </c>
      <c r="G1395" s="86" t="str">
        <f>IFERROR(IF(INDEX(종합보정값!$SI:$SI,MATCH(SUBSTITUTE($B1395,"자연1","자연2"),종합보정값!$SH:$SH,0))="","",INDEX(종합보정값!$SI:$SI,MATCH(SUBSTITUTE($B1395,"자연1","자연2"),종합보정값!$SH:$SH,0))+종합보정값!SJ$7-종합보정값!SJ$36),"")</f>
        <v/>
      </c>
      <c r="H1395" s="86" t="str">
        <f>IF(G1395="","",G1395+종합보정값!SJ$15)</f>
        <v/>
      </c>
      <c r="I1395" s="87" t="str">
        <f>IF(J1395="","",J1395+종합보정값!SI$16)</f>
        <v/>
      </c>
      <c r="J1395" s="87" t="str">
        <f>IFERROR(IF(INDEX(종합보정값!$SI:$SI,MATCH(SUBSTITUTE($B1395,"자연1","자연2"),종합보정값!$SH:$SH,0))="","",INDEX(종합보정값!$SI:$SI,MATCH(SUBSTITUTE($B1395,"자연1","자연2"),종합보정값!$SH:$SH,0))+종합보정값!SJ$8-종합보정값!SJ$37),"")</f>
        <v/>
      </c>
      <c r="K1395" s="87" t="str">
        <f>IF(J1395="","",J1395+종합보정값!SJ$16)</f>
        <v/>
      </c>
      <c r="L1395" s="88" t="str">
        <f>IF(M1395="","",M1395+종합보정값!SI$17)</f>
        <v/>
      </c>
      <c r="M1395" s="88" t="str">
        <f>IFERROR(IF(INDEX(종합보정값!$SI:$SI,MATCH(SUBSTITUTE($B1395,"자연1","자연2"),종합보정값!$SH:$SH,0))="","",INDEX(종합보정값!$SI:$SI,MATCH(SUBSTITUTE($B1395,"자연1","자연2"),종합보정값!$SH:$SH,0))+종합보정값!SJ$9-종합보정값!SJ$38),"")</f>
        <v/>
      </c>
      <c r="N1395" s="88" t="str">
        <f>IF(M1395="","",M1395+종합보정값!SJ$17)</f>
        <v/>
      </c>
      <c r="O1395" s="89" t="str">
        <f>IF(P1395="","",P1395+종합보정값!SI$18)</f>
        <v/>
      </c>
      <c r="P1395" s="89" t="str">
        <f>IFERROR(IF(INDEX(종합보정값!$SI:$SI,MATCH(SUBSTITUTE($B1395,"자연1","자연2"),종합보정값!$SH:$SH,0))="","",INDEX(종합보정값!$SI:$SI,MATCH(SUBSTITUTE($B1395,"자연1","자연2"),종합보정값!$SH:$SH,0))+종합보정값!SJ$10-종합보정값!SJ$39),"")</f>
        <v/>
      </c>
      <c r="Q1395" s="89" t="str">
        <f>IF(P1395="","",P1395+종합보정값!SJ$18)</f>
        <v/>
      </c>
    </row>
    <row r="1396" spans="2:17">
      <c r="B1396" s="84" t="s">
        <v>2764</v>
      </c>
      <c r="C1396" s="85" t="str">
        <f>IF(D1396="","",D1396+종합보정값!SI$14)</f>
        <v/>
      </c>
      <c r="D1396" s="85" t="str">
        <f>IFERROR(IF(INDEX(종합보정값!$SI:$SI,MATCH($B1396,종합보정값!$SH:$SH,0))="","",INDEX(종합보정값!$SI:$SI,MATCH($B1396,종합보정값!$SH:$SH,0))+IF(INDEX(종합보정값!$SK:$SK,MATCH($B1396,종합보정값!$SH:$SH,0))="인문",종합보정값!SI$6,종합보정값!SJ$6)),"")</f>
        <v/>
      </c>
      <c r="E1396" s="85" t="str">
        <f>IF(D1396="","",D1396+종합보정값!SJ$14)</f>
        <v/>
      </c>
      <c r="F1396" s="86" t="str">
        <f>IF(G1396="","",G1396+종합보정값!SI$15)</f>
        <v/>
      </c>
      <c r="G1396" s="86" t="str">
        <f>IFERROR(IF(INDEX(종합보정값!$SI:$SI,MATCH($B1396,종합보정값!$SH:$SH,0))="","",INDEX(종합보정값!$SI:$SI,MATCH($B1396,종합보정값!$SH:$SH,0))+IF(INDEX(종합보정값!$SK:$SK,MATCH($B1396,종합보정값!$SH:$SH,0))="인문",종합보정값!SI$7,종합보정값!SJ$7)),"")</f>
        <v/>
      </c>
      <c r="H1396" s="86" t="str">
        <f>IF(G1396="","",G1396+종합보정값!SJ$15)</f>
        <v/>
      </c>
      <c r="I1396" s="87" t="str">
        <f>IF(J1396="","",J1396+종합보정값!SI$16)</f>
        <v/>
      </c>
      <c r="J1396" s="87" t="str">
        <f>IFERROR(IF(INDEX(종합보정값!$SI:$SI,MATCH($B1396,종합보정값!$SH:$SH,0))="","",INDEX(종합보정값!$SI:$SI,MATCH($B1396,종합보정값!$SH:$SH,0))+IF(INDEX(종합보정값!$SK:$SK,MATCH($B1396,종합보정값!$SH:$SH,0))="인문",종합보정값!SI$8,종합보정값!SJ$8)),"")</f>
        <v/>
      </c>
      <c r="K1396" s="87" t="str">
        <f>IF(J1396="","",J1396+종합보정값!SJ$16)</f>
        <v/>
      </c>
      <c r="L1396" s="88" t="str">
        <f>IF(M1396="","",M1396+종합보정값!SI$17)</f>
        <v/>
      </c>
      <c r="M1396" s="88" t="str">
        <f>IFERROR(IF(INDEX(종합보정값!$SI:$SI,MATCH($B1396,종합보정값!$SH:$SH,0))="","",INDEX(종합보정값!$SI:$SI,MATCH($B1396,종합보정값!$SH:$SH,0))+IF(INDEX(종합보정값!$SK:$SK,MATCH($B1396,종합보정값!$SH:$SH,0))="인문",종합보정값!SI$9,종합보정값!SJ$9)),"")</f>
        <v/>
      </c>
      <c r="N1396" s="88" t="str">
        <f>IF(M1396="","",M1396+종합보정값!SJ$17)</f>
        <v/>
      </c>
      <c r="O1396" s="89" t="str">
        <f>IF(P1396="","",P1396+종합보정값!SI$18)</f>
        <v/>
      </c>
      <c r="P1396" s="89" t="str">
        <f>IFERROR(IF(INDEX(종합보정값!$SI:$SI,MATCH($B1396,종합보정값!$SH:$SH,0))="","",INDEX(종합보정값!$SI:$SI,MATCH($B1396,종합보정값!$SH:$SH,0))+IF(INDEX(종합보정값!$SK:$SK,MATCH($B1396,종합보정값!$SH:$SH,0))="인문",종합보정값!SI$10,종합보정값!SJ$10)),"")</f>
        <v/>
      </c>
      <c r="Q1396" s="89" t="str">
        <f>IF(P1396="","",P1396+종합보정값!SJ$18)</f>
        <v/>
      </c>
    </row>
    <row r="1397" spans="2:17">
      <c r="B1397" s="84" t="s">
        <v>2765</v>
      </c>
      <c r="C1397" s="85" t="str">
        <f>IF(D1397="","",D1397+종합보정값!SI$14)</f>
        <v/>
      </c>
      <c r="D1397" s="85" t="str">
        <f>IFERROR(IF(INDEX(종합보정값!$SI:$SI,MATCH(SUBSTITUTE($B1397,"자연3","자연2"),종합보정값!$SH:$SH,0))="","",INDEX(종합보정값!$SI:$SI,MATCH(SUBSTITUTE($B1397,"자연3","자연2"),종합보정값!$SH:$SH,0))+종합보정값!SJ$6+종합보정값!SJ$35),"")</f>
        <v/>
      </c>
      <c r="E1397" s="85" t="str">
        <f>IF(D1397="","",D1397+종합보정값!SJ$14)</f>
        <v/>
      </c>
      <c r="F1397" s="86" t="str">
        <f>IF(G1397="","",G1397+종합보정값!SI$15)</f>
        <v/>
      </c>
      <c r="G1397" s="86" t="str">
        <f>IFERROR(IF(INDEX(종합보정값!$SI:$SI,MATCH(SUBSTITUTE($B1397,"자연3","자연2"),종합보정값!$SH:$SH,0))="","",INDEX(종합보정값!$SI:$SI,MATCH(SUBSTITUTE($B1397,"자연3","자연2"),종합보정값!$SH:$SH,0))+종합보정값!SJ$7+종합보정값!SJ$36),"")</f>
        <v/>
      </c>
      <c r="H1397" s="86" t="str">
        <f>IF(G1397="","",G1397+종합보정값!SJ$15)</f>
        <v/>
      </c>
      <c r="I1397" s="87" t="str">
        <f>IF(J1397="","",J1397+종합보정값!SI$16)</f>
        <v/>
      </c>
      <c r="J1397" s="87" t="str">
        <f>IFERROR(IF(INDEX(종합보정값!$SI:$SI,MATCH(SUBSTITUTE($B1397,"자연3","자연2"),종합보정값!$SH:$SH,0))="","",INDEX(종합보정값!$SI:$SI,MATCH(SUBSTITUTE($B1397,"자연3","자연2"),종합보정값!$SH:$SH,0))+종합보정값!SJ$8+종합보정값!SJ$37),"")</f>
        <v/>
      </c>
      <c r="K1397" s="87" t="str">
        <f>IF(J1397="","",J1397+종합보정값!SJ$16)</f>
        <v/>
      </c>
      <c r="L1397" s="88" t="str">
        <f>IF(M1397="","",M1397+종합보정값!SI$17)</f>
        <v/>
      </c>
      <c r="M1397" s="88" t="str">
        <f>IFERROR(IF(INDEX(종합보정값!$SI:$SI,MATCH(SUBSTITUTE($B1397,"자연3","자연2"),종합보정값!$SH:$SH,0))="","",INDEX(종합보정값!$SI:$SI,MATCH(SUBSTITUTE($B1397,"자연3","자연2"),종합보정값!$SH:$SH,0))+종합보정값!SJ$9+종합보정값!SJ$38),"")</f>
        <v/>
      </c>
      <c r="N1397" s="88" t="str">
        <f>IF(M1397="","",M1397+종합보정값!SJ$17)</f>
        <v/>
      </c>
      <c r="O1397" s="89" t="str">
        <f>IF(P1397="","",P1397+종합보정값!SI$18)</f>
        <v/>
      </c>
      <c r="P1397" s="89" t="str">
        <f>IFERROR(IF(INDEX(종합보정값!$SI:$SI,MATCH(SUBSTITUTE($B1397,"자연3","자연2"),종합보정값!$SH:$SH,0))="","",INDEX(종합보정값!$SI:$SI,MATCH(SUBSTITUTE($B1397,"자연3","자연2"),종합보정값!$SH:$SH,0))+종합보정값!SJ$10+종합보정값!SJ$39),"")</f>
        <v/>
      </c>
      <c r="Q1397" s="89" t="str">
        <f>IF(P1397="","",P1397+종합보정값!SJ$18)</f>
        <v/>
      </c>
    </row>
    <row r="1398" spans="2:17">
      <c r="B1398" s="84" t="s">
        <v>2766</v>
      </c>
      <c r="C1398" s="85" t="str">
        <f>IF(D1398="","",D1398+종합보정값!SI$14)</f>
        <v/>
      </c>
      <c r="D1398" s="85" t="str">
        <f>IFERROR(IF(INDEX(종합보정값!$SI:$SI,MATCH($B1398,종합보정값!$SH:$SH,0))="","",INDEX(종합보정값!$SI:$SI,MATCH($B1398,종합보정값!$SH:$SH,0))+IF(INDEX(종합보정값!$SK:$SK,MATCH($B1398,종합보정값!$SH:$SH,0))="인문",종합보정값!SI$6,종합보정값!SJ$6)),"")</f>
        <v/>
      </c>
      <c r="E1398" s="85" t="str">
        <f>IF(D1398="","",D1398+종합보정값!SJ$14)</f>
        <v/>
      </c>
      <c r="F1398" s="86" t="str">
        <f>IF(G1398="","",G1398+종합보정값!SI$15)</f>
        <v/>
      </c>
      <c r="G1398" s="86" t="str">
        <f>IFERROR(IF(INDEX(종합보정값!$SI:$SI,MATCH($B1398,종합보정값!$SH:$SH,0))="","",INDEX(종합보정값!$SI:$SI,MATCH($B1398,종합보정값!$SH:$SH,0))+IF(INDEX(종합보정값!$SK:$SK,MATCH($B1398,종합보정값!$SH:$SH,0))="인문",종합보정값!SI$7,종합보정값!SJ$7)),"")</f>
        <v/>
      </c>
      <c r="H1398" s="86" t="str">
        <f>IF(G1398="","",G1398+종합보정값!SJ$15)</f>
        <v/>
      </c>
      <c r="I1398" s="87" t="str">
        <f>IF(J1398="","",J1398+종합보정값!SI$16)</f>
        <v/>
      </c>
      <c r="J1398" s="87" t="str">
        <f>IFERROR(IF(INDEX(종합보정값!$SI:$SI,MATCH($B1398,종합보정값!$SH:$SH,0))="","",INDEX(종합보정값!$SI:$SI,MATCH($B1398,종합보정값!$SH:$SH,0))+IF(INDEX(종합보정값!$SK:$SK,MATCH($B1398,종합보정값!$SH:$SH,0))="인문",종합보정값!SI$8,종합보정값!SJ$8)),"")</f>
        <v/>
      </c>
      <c r="K1398" s="87" t="str">
        <f>IF(J1398="","",J1398+종합보정값!SJ$16)</f>
        <v/>
      </c>
      <c r="L1398" s="88" t="str">
        <f>IF(M1398="","",M1398+종합보정값!SI$17)</f>
        <v/>
      </c>
      <c r="M1398" s="88" t="str">
        <f>IFERROR(IF(INDEX(종합보정값!$SI:$SI,MATCH($B1398,종합보정값!$SH:$SH,0))="","",INDEX(종합보정값!$SI:$SI,MATCH($B1398,종합보정값!$SH:$SH,0))+IF(INDEX(종합보정값!$SK:$SK,MATCH($B1398,종합보정값!$SH:$SH,0))="인문",종합보정값!SI$9,종합보정값!SJ$9)),"")</f>
        <v/>
      </c>
      <c r="N1398" s="88" t="str">
        <f>IF(M1398="","",M1398+종합보정값!SJ$17)</f>
        <v/>
      </c>
      <c r="O1398" s="89" t="str">
        <f>IF(P1398="","",P1398+종합보정값!SI$18)</f>
        <v/>
      </c>
      <c r="P1398" s="89" t="str">
        <f>IFERROR(IF(INDEX(종합보정값!$SI:$SI,MATCH($B1398,종합보정값!$SH:$SH,0))="","",INDEX(종합보정값!$SI:$SI,MATCH($B1398,종합보정값!$SH:$SH,0))+IF(INDEX(종합보정값!$SK:$SK,MATCH($B1398,종합보정값!$SH:$SH,0))="인문",종합보정값!SI$10,종합보정값!SJ$10)),"")</f>
        <v/>
      </c>
      <c r="Q1398" s="89" t="str">
        <f>IF(P1398="","",P1398+종합보정값!SJ$18)</f>
        <v/>
      </c>
    </row>
    <row r="1399" spans="2:17">
      <c r="B1399" s="84" t="s">
        <v>2767</v>
      </c>
      <c r="C1399" s="85" t="str">
        <f>IF(D1399="","",D1399+종합보정값!SI$14)</f>
        <v/>
      </c>
      <c r="D1399" s="85" t="str">
        <f>IFERROR(IF(INDEX(종합보정값!$SI:$SI,MATCH($B1399,종합보정값!$SH:$SH,0))="","",INDEX(종합보정값!$SI:$SI,MATCH($B1399,종합보정값!$SH:$SH,0))+IF(INDEX(종합보정값!$SK:$SK,MATCH($B1399,종합보정값!$SH:$SH,0))="인문",종합보정값!SI$6,종합보정값!SJ$6)),"")</f>
        <v/>
      </c>
      <c r="E1399" s="85" t="str">
        <f>IF(D1399="","",D1399+종합보정값!SJ$14)</f>
        <v/>
      </c>
      <c r="F1399" s="86" t="str">
        <f>IF(G1399="","",G1399+종합보정값!SI$15)</f>
        <v/>
      </c>
      <c r="G1399" s="86" t="str">
        <f>IFERROR(IF(INDEX(종합보정값!$SI:$SI,MATCH($B1399,종합보정값!$SH:$SH,0))="","",INDEX(종합보정값!$SI:$SI,MATCH($B1399,종합보정값!$SH:$SH,0))+IF(INDEX(종합보정값!$SK:$SK,MATCH($B1399,종합보정값!$SH:$SH,0))="인문",종합보정값!SI$7,종합보정값!SJ$7)),"")</f>
        <v/>
      </c>
      <c r="H1399" s="86" t="str">
        <f>IF(G1399="","",G1399+종합보정값!SJ$15)</f>
        <v/>
      </c>
      <c r="I1399" s="87" t="str">
        <f>IF(J1399="","",J1399+종합보정값!SI$16)</f>
        <v/>
      </c>
      <c r="J1399" s="87" t="str">
        <f>IFERROR(IF(INDEX(종합보정값!$SI:$SI,MATCH($B1399,종합보정값!$SH:$SH,0))="","",INDEX(종합보정값!$SI:$SI,MATCH($B1399,종합보정값!$SH:$SH,0))+IF(INDEX(종합보정값!$SK:$SK,MATCH($B1399,종합보정값!$SH:$SH,0))="인문",종합보정값!SI$8,종합보정값!SJ$8)),"")</f>
        <v/>
      </c>
      <c r="K1399" s="87" t="str">
        <f>IF(J1399="","",J1399+종합보정값!SJ$16)</f>
        <v/>
      </c>
      <c r="L1399" s="88" t="str">
        <f>IF(M1399="","",M1399+종합보정값!SI$17)</f>
        <v/>
      </c>
      <c r="M1399" s="88" t="str">
        <f>IFERROR(IF(INDEX(종합보정값!$SI:$SI,MATCH($B1399,종합보정값!$SH:$SH,0))="","",INDEX(종합보정값!$SI:$SI,MATCH($B1399,종합보정값!$SH:$SH,0))+IF(INDEX(종합보정값!$SK:$SK,MATCH($B1399,종합보정값!$SH:$SH,0))="인문",종합보정값!SI$9,종합보정값!SJ$9)),"")</f>
        <v/>
      </c>
      <c r="N1399" s="88" t="str">
        <f>IF(M1399="","",M1399+종합보정값!SJ$17)</f>
        <v/>
      </c>
      <c r="O1399" s="89" t="str">
        <f>IF(P1399="","",P1399+종합보정값!SI$18)</f>
        <v/>
      </c>
      <c r="P1399" s="89" t="str">
        <f>IFERROR(IF(INDEX(종합보정값!$SI:$SI,MATCH($B1399,종합보정값!$SH:$SH,0))="","",INDEX(종합보정값!$SI:$SI,MATCH($B1399,종합보정값!$SH:$SH,0))+IF(INDEX(종합보정값!$SK:$SK,MATCH($B1399,종합보정값!$SH:$SH,0))="인문",종합보정값!SI$10,종합보정값!SJ$10)),"")</f>
        <v/>
      </c>
      <c r="Q1399" s="89" t="str">
        <f>IF(P1399="","",P1399+종합보정값!SJ$18)</f>
        <v/>
      </c>
    </row>
    <row r="1400" spans="2:17">
      <c r="B1400" s="84" t="s">
        <v>2768</v>
      </c>
      <c r="C1400" s="85" t="str">
        <f>IF(D1400="","",D1400+종합보정값!SI$14)</f>
        <v/>
      </c>
      <c r="D1400" s="85" t="str">
        <f>IFERROR(IF(INDEX(종합보정값!$SI:$SI,MATCH($B1400,종합보정값!$SH:$SH,0))="","",INDEX(종합보정값!$SI:$SI,MATCH($B1400,종합보정값!$SH:$SH,0))+IF(INDEX(종합보정값!$SK:$SK,MATCH($B1400,종합보정값!$SH:$SH,0))="인문",종합보정값!SI$6,종합보정값!SJ$6)),"")</f>
        <v/>
      </c>
      <c r="E1400" s="85" t="str">
        <f>IF(D1400="","",D1400+종합보정값!SJ$14)</f>
        <v/>
      </c>
      <c r="F1400" s="86" t="str">
        <f>IF(G1400="","",G1400+종합보정값!SI$15)</f>
        <v/>
      </c>
      <c r="G1400" s="86" t="str">
        <f>IFERROR(IF(INDEX(종합보정값!$SI:$SI,MATCH($B1400,종합보정값!$SH:$SH,0))="","",INDEX(종합보정값!$SI:$SI,MATCH($B1400,종합보정값!$SH:$SH,0))+IF(INDEX(종합보정값!$SK:$SK,MATCH($B1400,종합보정값!$SH:$SH,0))="인문",종합보정값!SI$7,종합보정값!SJ$7)),"")</f>
        <v/>
      </c>
      <c r="H1400" s="86" t="str">
        <f>IF(G1400="","",G1400+종합보정값!SJ$15)</f>
        <v/>
      </c>
      <c r="I1400" s="87" t="str">
        <f>IF(J1400="","",J1400+종합보정값!SI$16)</f>
        <v/>
      </c>
      <c r="J1400" s="87" t="str">
        <f>IFERROR(IF(INDEX(종합보정값!$SI:$SI,MATCH($B1400,종합보정값!$SH:$SH,0))="","",INDEX(종합보정값!$SI:$SI,MATCH($B1400,종합보정값!$SH:$SH,0))+IF(INDEX(종합보정값!$SK:$SK,MATCH($B1400,종합보정값!$SH:$SH,0))="인문",종합보정값!SI$8,종합보정값!SJ$8)),"")</f>
        <v/>
      </c>
      <c r="K1400" s="87" t="str">
        <f>IF(J1400="","",J1400+종합보정값!SJ$16)</f>
        <v/>
      </c>
      <c r="L1400" s="88" t="str">
        <f>IF(M1400="","",M1400+종합보정값!SI$17)</f>
        <v/>
      </c>
      <c r="M1400" s="88" t="str">
        <f>IFERROR(IF(INDEX(종합보정값!$SI:$SI,MATCH($B1400,종합보정값!$SH:$SH,0))="","",INDEX(종합보정값!$SI:$SI,MATCH($B1400,종합보정값!$SH:$SH,0))+IF(INDEX(종합보정값!$SK:$SK,MATCH($B1400,종합보정값!$SH:$SH,0))="인문",종합보정값!SI$9,종합보정값!SJ$9)),"")</f>
        <v/>
      </c>
      <c r="N1400" s="88" t="str">
        <f>IF(M1400="","",M1400+종합보정값!SJ$17)</f>
        <v/>
      </c>
      <c r="O1400" s="89" t="str">
        <f>IF(P1400="","",P1400+종합보정값!SI$18)</f>
        <v/>
      </c>
      <c r="P1400" s="89" t="str">
        <f>IFERROR(IF(INDEX(종합보정값!$SI:$SI,MATCH($B1400,종합보정값!$SH:$SH,0))="","",INDEX(종합보정값!$SI:$SI,MATCH($B1400,종합보정값!$SH:$SH,0))+IF(INDEX(종합보정값!$SK:$SK,MATCH($B1400,종합보정값!$SH:$SH,0))="인문",종합보정값!SI$10,종합보정값!SJ$10)),"")</f>
        <v/>
      </c>
      <c r="Q1400" s="89" t="str">
        <f>IF(P1400="","",P1400+종합보정값!SJ$18)</f>
        <v/>
      </c>
    </row>
    <row r="1401" spans="2:17">
      <c r="B1401" s="84" t="s">
        <v>2769</v>
      </c>
      <c r="C1401" s="85" t="str">
        <f>IF(D1401="","",D1401+종합보정값!SI$14)</f>
        <v/>
      </c>
      <c r="D1401" s="85" t="str">
        <f>IFERROR(IF(INDEX(종합보정값!$SI:$SI,MATCH($B1401,종합보정값!$SH:$SH,0))="","",INDEX(종합보정값!$SI:$SI,MATCH($B1401,종합보정값!$SH:$SH,0))+IF(INDEX(종합보정값!$SK:$SK,MATCH($B1401,종합보정값!$SH:$SH,0))="인문",종합보정값!SI$6,종합보정값!SJ$6)),"")</f>
        <v/>
      </c>
      <c r="E1401" s="85" t="str">
        <f>IF(D1401="","",D1401+종합보정값!SJ$14)</f>
        <v/>
      </c>
      <c r="F1401" s="86" t="str">
        <f>IF(G1401="","",G1401+종합보정값!SI$15)</f>
        <v/>
      </c>
      <c r="G1401" s="86" t="str">
        <f>IFERROR(IF(INDEX(종합보정값!$SI:$SI,MATCH($B1401,종합보정값!$SH:$SH,0))="","",INDEX(종합보정값!$SI:$SI,MATCH($B1401,종합보정값!$SH:$SH,0))+IF(INDEX(종합보정값!$SK:$SK,MATCH($B1401,종합보정값!$SH:$SH,0))="인문",종합보정값!SI$7,종합보정값!SJ$7)),"")</f>
        <v/>
      </c>
      <c r="H1401" s="86" t="str">
        <f>IF(G1401="","",G1401+종합보정값!SJ$15)</f>
        <v/>
      </c>
      <c r="I1401" s="87" t="str">
        <f>IF(J1401="","",J1401+종합보정값!SI$16)</f>
        <v/>
      </c>
      <c r="J1401" s="87" t="str">
        <f>IFERROR(IF(INDEX(종합보정값!$SI:$SI,MATCH($B1401,종합보정값!$SH:$SH,0))="","",INDEX(종합보정값!$SI:$SI,MATCH($B1401,종합보정값!$SH:$SH,0))+IF(INDEX(종합보정값!$SK:$SK,MATCH($B1401,종합보정값!$SH:$SH,0))="인문",종합보정값!SI$8,종합보정값!SJ$8)),"")</f>
        <v/>
      </c>
      <c r="K1401" s="87" t="str">
        <f>IF(J1401="","",J1401+종합보정값!SJ$16)</f>
        <v/>
      </c>
      <c r="L1401" s="88" t="str">
        <f>IF(M1401="","",M1401+종합보정값!SI$17)</f>
        <v/>
      </c>
      <c r="M1401" s="88" t="str">
        <f>IFERROR(IF(INDEX(종합보정값!$SI:$SI,MATCH($B1401,종합보정값!$SH:$SH,0))="","",INDEX(종합보정값!$SI:$SI,MATCH($B1401,종합보정값!$SH:$SH,0))+IF(INDEX(종합보정값!$SK:$SK,MATCH($B1401,종합보정값!$SH:$SH,0))="인문",종합보정값!SI$9,종합보정값!SJ$9)),"")</f>
        <v/>
      </c>
      <c r="N1401" s="88" t="str">
        <f>IF(M1401="","",M1401+종합보정값!SJ$17)</f>
        <v/>
      </c>
      <c r="O1401" s="89" t="str">
        <f>IF(P1401="","",P1401+종합보정값!SI$18)</f>
        <v/>
      </c>
      <c r="P1401" s="89" t="str">
        <f>IFERROR(IF(INDEX(종합보정값!$SI:$SI,MATCH($B1401,종합보정값!$SH:$SH,0))="","",INDEX(종합보정값!$SI:$SI,MATCH($B1401,종합보정값!$SH:$SH,0))+IF(INDEX(종합보정값!$SK:$SK,MATCH($B1401,종합보정값!$SH:$SH,0))="인문",종합보정값!SI$10,종합보정값!SJ$10)),"")</f>
        <v/>
      </c>
      <c r="Q1401" s="89" t="str">
        <f>IF(P1401="","",P1401+종합보정값!SJ$18)</f>
        <v/>
      </c>
    </row>
    <row r="1403" spans="2:17">
      <c r="B1403" s="159" t="s">
        <v>2770</v>
      </c>
      <c r="C1403" s="154"/>
      <c r="D1403" s="154"/>
      <c r="E1403" s="154"/>
      <c r="F1403" s="154"/>
      <c r="G1403" s="154"/>
      <c r="H1403" s="154"/>
      <c r="I1403" s="154"/>
      <c r="J1403" s="154"/>
      <c r="K1403" s="154"/>
      <c r="L1403" s="154"/>
      <c r="M1403" s="154"/>
      <c r="N1403" s="154"/>
      <c r="O1403" s="154"/>
      <c r="P1403" s="154"/>
      <c r="Q1403" s="155"/>
    </row>
    <row r="1404" spans="2:17">
      <c r="B1404" s="78"/>
      <c r="C1404" s="163" t="s">
        <v>1862</v>
      </c>
      <c r="D1404" s="154"/>
      <c r="E1404" s="155"/>
      <c r="F1404" s="161" t="s">
        <v>1863</v>
      </c>
      <c r="G1404" s="154"/>
      <c r="H1404" s="155"/>
      <c r="I1404" s="162" t="s">
        <v>1864</v>
      </c>
      <c r="J1404" s="154"/>
      <c r="K1404" s="155"/>
      <c r="L1404" s="156" t="s">
        <v>1865</v>
      </c>
      <c r="M1404" s="154"/>
      <c r="N1404" s="155"/>
      <c r="O1404" s="157" t="s">
        <v>1866</v>
      </c>
      <c r="P1404" s="154"/>
      <c r="Q1404" s="155"/>
    </row>
    <row r="1405" spans="2:17">
      <c r="B1405" s="78" t="s">
        <v>1869</v>
      </c>
      <c r="C1405" s="79" t="s">
        <v>19</v>
      </c>
      <c r="D1405" s="79" t="s">
        <v>20</v>
      </c>
      <c r="E1405" s="79" t="s">
        <v>21</v>
      </c>
      <c r="F1405" s="80" t="s">
        <v>19</v>
      </c>
      <c r="G1405" s="80" t="s">
        <v>20</v>
      </c>
      <c r="H1405" s="80" t="s">
        <v>21</v>
      </c>
      <c r="I1405" s="81" t="s">
        <v>19</v>
      </c>
      <c r="J1405" s="81" t="s">
        <v>20</v>
      </c>
      <c r="K1405" s="81" t="s">
        <v>21</v>
      </c>
      <c r="L1405" s="82" t="s">
        <v>19</v>
      </c>
      <c r="M1405" s="82" t="s">
        <v>20</v>
      </c>
      <c r="N1405" s="82" t="s">
        <v>21</v>
      </c>
      <c r="O1405" s="83" t="s">
        <v>19</v>
      </c>
      <c r="P1405" s="83" t="s">
        <v>20</v>
      </c>
      <c r="Q1405" s="83" t="s">
        <v>21</v>
      </c>
    </row>
    <row r="1406" spans="2:17">
      <c r="B1406" s="84" t="s">
        <v>2771</v>
      </c>
      <c r="C1406" s="85" t="str">
        <f>IF(D1406="","",D1406+종합보정값!SN$14)</f>
        <v/>
      </c>
      <c r="D1406" s="85" t="str">
        <f>IFERROR(IF(INDEX(종합보정값!$SN:$SN,MATCH(SUBSTITUTE($B1406,"인문1","인문2"),종합보정값!$SM:$SM,0))="","",INDEX(종합보정값!$SN:$SN,MATCH(SUBSTITUTE($B1406,"인문1","인문2"),종합보정값!$SM:$SM,0))+종합보정값!SN$6-종합보정값!SN$35),"")</f>
        <v/>
      </c>
      <c r="E1406" s="85" t="str">
        <f>IF(D1406="","",D1406+종합보정값!SO$14)</f>
        <v/>
      </c>
      <c r="F1406" s="86" t="str">
        <f>IF(G1406="","",G1406+종합보정값!SN$15)</f>
        <v/>
      </c>
      <c r="G1406" s="86" t="str">
        <f>IFERROR(IF(INDEX(종합보정값!$SN:$SN,MATCH(SUBSTITUTE($B1406,"인문1","인문2"),종합보정값!$SM:$SM,0))="","",INDEX(종합보정값!$SN:$SN,MATCH(SUBSTITUTE($B1406,"인문1","인문2"),종합보정값!$SM:$SM,0))+종합보정값!SN$7-종합보정값!SN$36),"")</f>
        <v/>
      </c>
      <c r="H1406" s="86" t="str">
        <f>IF(G1406="","",G1406+종합보정값!SO$15)</f>
        <v/>
      </c>
      <c r="I1406" s="87" t="str">
        <f>IF(J1406="","",J1406+종합보정값!SN$16)</f>
        <v/>
      </c>
      <c r="J1406" s="87" t="str">
        <f>IFERROR(IF(INDEX(종합보정값!$SN:$SN,MATCH(SUBSTITUTE($B1406,"인문1","인문2"),종합보정값!$SM:$SM,0))="","",INDEX(종합보정값!$SN:$SN,MATCH(SUBSTITUTE($B1406,"인문1","인문2"),종합보정값!$SM:$SM,0))+종합보정값!SN$8-종합보정값!SN$37),"")</f>
        <v/>
      </c>
      <c r="K1406" s="87" t="str">
        <f>IF(J1406="","",J1406+종합보정값!SO$16)</f>
        <v/>
      </c>
      <c r="L1406" s="88" t="str">
        <f>IF(M1406="","",M1406+종합보정값!SN$17)</f>
        <v/>
      </c>
      <c r="M1406" s="88" t="str">
        <f>IFERROR(IF(INDEX(종합보정값!$SN:$SN,MATCH(SUBSTITUTE($B1406,"인문1","인문2"),종합보정값!$SM:$SM,0))="","",INDEX(종합보정값!$SN:$SN,MATCH(SUBSTITUTE($B1406,"인문1","인문2"),종합보정값!$SM:$SM,0))+종합보정값!SN$9-종합보정값!SN$38),"")</f>
        <v/>
      </c>
      <c r="N1406" s="88" t="str">
        <f>IF(M1406="","",M1406+종합보정값!SO$17)</f>
        <v/>
      </c>
      <c r="O1406" s="89" t="str">
        <f>IF(P1406="","",P1406+종합보정값!SN$18)</f>
        <v/>
      </c>
      <c r="P1406" s="89" t="str">
        <f>IFERROR(IF(INDEX(종합보정값!$SN:$SN,MATCH(SUBSTITUTE($B1406,"인문1","인문2"),종합보정값!$SM:$SM,0))="","",INDEX(종합보정값!$SN:$SN,MATCH(SUBSTITUTE($B1406,"인문1","인문2"),종합보정값!$SM:$SM,0))+종합보정값!SN$10-종합보정값!SN$39),"")</f>
        <v/>
      </c>
      <c r="Q1406" s="89" t="str">
        <f>IF(P1406="","",P1406+종합보정값!SO$18)</f>
        <v/>
      </c>
    </row>
    <row r="1407" spans="2:17">
      <c r="B1407" s="84" t="s">
        <v>2772</v>
      </c>
      <c r="C1407" s="85" t="str">
        <f>IF(D1407="","",D1407+종합보정값!SN$14)</f>
        <v/>
      </c>
      <c r="D1407" s="85" t="str">
        <f>IFERROR(IF(INDEX(종합보정값!$SN:$SN,MATCH($B1407,종합보정값!$SM:$SM,0))="","",INDEX(종합보정값!$SN:$SN,MATCH($B1407,종합보정값!$SM:$SM,0))+IF(INDEX(종합보정값!$SP:$SP,MATCH($B1407,종합보정값!$SM:$SM,0))="인문",종합보정값!SN$6,종합보정값!SO$6)),"")</f>
        <v/>
      </c>
      <c r="E1407" s="85" t="str">
        <f>IF(D1407="","",D1407+종합보정값!SO$14)</f>
        <v/>
      </c>
      <c r="F1407" s="86" t="str">
        <f>IF(G1407="","",G1407+종합보정값!SN$15)</f>
        <v/>
      </c>
      <c r="G1407" s="86" t="str">
        <f>IFERROR(IF(INDEX(종합보정값!$SN:$SN,MATCH($B1407,종합보정값!$SM:$SM,0))="","",INDEX(종합보정값!$SN:$SN,MATCH($B1407,종합보정값!$SM:$SM,0))+IF(INDEX(종합보정값!$SP:$SP,MATCH($B1407,종합보정값!$SM:$SM,0))="인문",종합보정값!SN$7,종합보정값!SO$7)),"")</f>
        <v/>
      </c>
      <c r="H1407" s="86" t="str">
        <f>IF(G1407="","",G1407+종합보정값!SO$15)</f>
        <v/>
      </c>
      <c r="I1407" s="87" t="str">
        <f>IF(J1407="","",J1407+종합보정값!SN$16)</f>
        <v/>
      </c>
      <c r="J1407" s="87" t="str">
        <f>IFERROR(IF(INDEX(종합보정값!$SN:$SN,MATCH($B1407,종합보정값!$SM:$SM,0))="","",INDEX(종합보정값!$SN:$SN,MATCH($B1407,종합보정값!$SM:$SM,0))+IF(INDEX(종합보정값!$SP:$SP,MATCH($B1407,종합보정값!$SM:$SM,0))="인문",종합보정값!SN$8,종합보정값!SO$8)),"")</f>
        <v/>
      </c>
      <c r="K1407" s="87" t="str">
        <f>IF(J1407="","",J1407+종합보정값!SO$16)</f>
        <v/>
      </c>
      <c r="L1407" s="88" t="str">
        <f>IF(M1407="","",M1407+종합보정값!SN$17)</f>
        <v/>
      </c>
      <c r="M1407" s="88" t="str">
        <f>IFERROR(IF(INDEX(종합보정값!$SN:$SN,MATCH($B1407,종합보정값!$SM:$SM,0))="","",INDEX(종합보정값!$SN:$SN,MATCH($B1407,종합보정값!$SM:$SM,0))+IF(INDEX(종합보정값!$SP:$SP,MATCH($B1407,종합보정값!$SM:$SM,0))="인문",종합보정값!SN$9,종합보정값!SO$9)),"")</f>
        <v/>
      </c>
      <c r="N1407" s="88" t="str">
        <f>IF(M1407="","",M1407+종합보정값!SO$17)</f>
        <v/>
      </c>
      <c r="O1407" s="89" t="str">
        <f>IF(P1407="","",P1407+종합보정값!SN$18)</f>
        <v/>
      </c>
      <c r="P1407" s="89" t="str">
        <f>IFERROR(IF(INDEX(종합보정값!$SN:$SN,MATCH($B1407,종합보정값!$SM:$SM,0))="","",INDEX(종합보정값!$SN:$SN,MATCH($B1407,종합보정값!$SM:$SM,0))+IF(INDEX(종합보정값!$SP:$SP,MATCH($B1407,종합보정값!$SM:$SM,0))="인문",종합보정값!SN$10,종합보정값!SO$10)),"")</f>
        <v/>
      </c>
      <c r="Q1407" s="89" t="str">
        <f>IF(P1407="","",P1407+종합보정값!SO$18)</f>
        <v/>
      </c>
    </row>
    <row r="1408" spans="2:17">
      <c r="B1408" s="84" t="s">
        <v>2773</v>
      </c>
      <c r="C1408" s="85" t="str">
        <f>IF(D1408="","",D1408+종합보정값!SN$14)</f>
        <v/>
      </c>
      <c r="D1408" s="85" t="str">
        <f>IFERROR(IF(INDEX(종합보정값!$SN:$SN,MATCH(SUBSTITUTE($B1408,"인문3","인문2"),종합보정값!$SM:$SM,0))="","",INDEX(종합보정값!$SN:$SN,MATCH(SUBSTITUTE($B1408,"인문3","인문2"),종합보정값!$SM:$SM,0))+종합보정값!SN$6+종합보정값!SN$35),"")</f>
        <v/>
      </c>
      <c r="E1408" s="85" t="str">
        <f>IF(D1408="","",D1408+종합보정값!SO$14)</f>
        <v/>
      </c>
      <c r="F1408" s="86" t="str">
        <f>IF(G1408="","",G1408+종합보정값!SN$15)</f>
        <v/>
      </c>
      <c r="G1408" s="86" t="str">
        <f>IFERROR(IF(INDEX(종합보정값!$SN:$SN,MATCH(SUBSTITUTE($B1408,"인문3","인문2"),종합보정값!$SM:$SM,0))="","",INDEX(종합보정값!$SN:$SN,MATCH(SUBSTITUTE($B1408,"인문3","인문2"),종합보정값!$SM:$SM,0))+종합보정값!SN$7+종합보정값!SN$36),"")</f>
        <v/>
      </c>
      <c r="H1408" s="86" t="str">
        <f>IF(G1408="","",G1408+종합보정값!SO$15)</f>
        <v/>
      </c>
      <c r="I1408" s="87" t="str">
        <f>IF(J1408="","",J1408+종합보정값!SN$16)</f>
        <v/>
      </c>
      <c r="J1408" s="87" t="str">
        <f>IFERROR(IF(INDEX(종합보정값!$SN:$SN,MATCH(SUBSTITUTE($B1408,"인문3","인문2"),종합보정값!$SM:$SM,0))="","",INDEX(종합보정값!$SN:$SN,MATCH(SUBSTITUTE($B1408,"인문3","인문2"),종합보정값!$SM:$SM,0))+종합보정값!SN$8+종합보정값!SN$37),"")</f>
        <v/>
      </c>
      <c r="K1408" s="87" t="str">
        <f>IF(J1408="","",J1408+종합보정값!SO$16)</f>
        <v/>
      </c>
      <c r="L1408" s="88" t="str">
        <f>IF(M1408="","",M1408+종합보정값!SN$17)</f>
        <v/>
      </c>
      <c r="M1408" s="88" t="str">
        <f>IFERROR(IF(INDEX(종합보정값!$SN:$SN,MATCH(SUBSTITUTE($B1408,"인문3","인문2"),종합보정값!$SM:$SM,0))="","",INDEX(종합보정값!$SN:$SN,MATCH(SUBSTITUTE($B1408,"인문3","인문2"),종합보정값!$SM:$SM,0))+종합보정값!SN$9+종합보정값!SN$38),"")</f>
        <v/>
      </c>
      <c r="N1408" s="88" t="str">
        <f>IF(M1408="","",M1408+종합보정값!SO$17)</f>
        <v/>
      </c>
      <c r="O1408" s="89" t="str">
        <f>IF(P1408="","",P1408+종합보정값!SN$18)</f>
        <v/>
      </c>
      <c r="P1408" s="89" t="str">
        <f>IFERROR(IF(INDEX(종합보정값!$SN:$SN,MATCH(SUBSTITUTE($B1408,"인문3","인문2"),종합보정값!$SM:$SM,0))="","",INDEX(종합보정값!$SN:$SN,MATCH(SUBSTITUTE($B1408,"인문3","인문2"),종합보정값!$SM:$SM,0))+종합보정값!SN$10+종합보정값!SN$39),"")</f>
        <v/>
      </c>
      <c r="Q1408" s="89" t="str">
        <f>IF(P1408="","",P1408+종합보정값!SO$18)</f>
        <v/>
      </c>
    </row>
    <row r="1409" spans="2:17">
      <c r="B1409" s="84" t="s">
        <v>2774</v>
      </c>
      <c r="C1409" s="85" t="str">
        <f>IF(D1409="","",D1409+종합보정값!SN$14)</f>
        <v/>
      </c>
      <c r="D1409" s="85" t="str">
        <f>IFERROR(IF(INDEX(종합보정값!$SN:$SN,MATCH(SUBSTITUTE($B1409,"자연1","자연2"),종합보정값!$SM:$SM,0))="","",INDEX(종합보정값!$SN:$SN,MATCH(SUBSTITUTE($B1409,"자연1","자연2"),종합보정값!$SM:$SM,0))+종합보정값!SO$6-종합보정값!SO$35),"")</f>
        <v/>
      </c>
      <c r="E1409" s="85" t="str">
        <f>IF(D1409="","",D1409+종합보정값!SO$14)</f>
        <v/>
      </c>
      <c r="F1409" s="86" t="str">
        <f>IF(G1409="","",G1409+종합보정값!SN$15)</f>
        <v/>
      </c>
      <c r="G1409" s="86" t="str">
        <f>IFERROR(IF(INDEX(종합보정값!$SN:$SN,MATCH(SUBSTITUTE($B1409,"자연1","자연2"),종합보정값!$SM:$SM,0))="","",INDEX(종합보정값!$SN:$SN,MATCH(SUBSTITUTE($B1409,"자연1","자연2"),종합보정값!$SM:$SM,0))+종합보정값!SO$7-종합보정값!SO$36),"")</f>
        <v/>
      </c>
      <c r="H1409" s="86" t="str">
        <f>IF(G1409="","",G1409+종합보정값!SO$15)</f>
        <v/>
      </c>
      <c r="I1409" s="87" t="str">
        <f>IF(J1409="","",J1409+종합보정값!SN$16)</f>
        <v/>
      </c>
      <c r="J1409" s="87" t="str">
        <f>IFERROR(IF(INDEX(종합보정값!$SN:$SN,MATCH(SUBSTITUTE($B1409,"자연1","자연2"),종합보정값!$SM:$SM,0))="","",INDEX(종합보정값!$SN:$SN,MATCH(SUBSTITUTE($B1409,"자연1","자연2"),종합보정값!$SM:$SM,0))+종합보정값!SO$8-종합보정값!SO$37),"")</f>
        <v/>
      </c>
      <c r="K1409" s="87" t="str">
        <f>IF(J1409="","",J1409+종합보정값!SO$16)</f>
        <v/>
      </c>
      <c r="L1409" s="88" t="str">
        <f>IF(M1409="","",M1409+종합보정값!SN$17)</f>
        <v/>
      </c>
      <c r="M1409" s="88" t="str">
        <f>IFERROR(IF(INDEX(종합보정값!$SN:$SN,MATCH(SUBSTITUTE($B1409,"자연1","자연2"),종합보정값!$SM:$SM,0))="","",INDEX(종합보정값!$SN:$SN,MATCH(SUBSTITUTE($B1409,"자연1","자연2"),종합보정값!$SM:$SM,0))+종합보정값!SO$9-종합보정값!SO$38),"")</f>
        <v/>
      </c>
      <c r="N1409" s="88" t="str">
        <f>IF(M1409="","",M1409+종합보정값!SO$17)</f>
        <v/>
      </c>
      <c r="O1409" s="89" t="str">
        <f>IF(P1409="","",P1409+종합보정값!SN$18)</f>
        <v/>
      </c>
      <c r="P1409" s="89" t="str">
        <f>IFERROR(IF(INDEX(종합보정값!$SN:$SN,MATCH(SUBSTITUTE($B1409,"자연1","자연2"),종합보정값!$SM:$SM,0))="","",INDEX(종합보정값!$SN:$SN,MATCH(SUBSTITUTE($B1409,"자연1","자연2"),종합보정값!$SM:$SM,0))+종합보정값!SO$10-종합보정값!SO$39),"")</f>
        <v/>
      </c>
      <c r="Q1409" s="89" t="str">
        <f>IF(P1409="","",P1409+종합보정값!SO$18)</f>
        <v/>
      </c>
    </row>
    <row r="1410" spans="2:17">
      <c r="B1410" s="84" t="s">
        <v>2775</v>
      </c>
      <c r="C1410" s="85" t="str">
        <f>IF(D1410="","",D1410+종합보정값!SN$14)</f>
        <v/>
      </c>
      <c r="D1410" s="85" t="str">
        <f>IFERROR(IF(INDEX(종합보정값!$SN:$SN,MATCH($B1410,종합보정값!$SM:$SM,0))="","",INDEX(종합보정값!$SN:$SN,MATCH($B1410,종합보정값!$SM:$SM,0))+IF(INDEX(종합보정값!$SP:$SP,MATCH($B1410,종합보정값!$SM:$SM,0))="인문",종합보정값!SN$6,종합보정값!SO$6)),"")</f>
        <v/>
      </c>
      <c r="E1410" s="85" t="str">
        <f>IF(D1410="","",D1410+종합보정값!SO$14)</f>
        <v/>
      </c>
      <c r="F1410" s="86" t="str">
        <f>IF(G1410="","",G1410+종합보정값!SN$15)</f>
        <v/>
      </c>
      <c r="G1410" s="86" t="str">
        <f>IFERROR(IF(INDEX(종합보정값!$SN:$SN,MATCH($B1410,종합보정값!$SM:$SM,0))="","",INDEX(종합보정값!$SN:$SN,MATCH($B1410,종합보정값!$SM:$SM,0))+IF(INDEX(종합보정값!$SP:$SP,MATCH($B1410,종합보정값!$SM:$SM,0))="인문",종합보정값!SN$7,종합보정값!SO$7)),"")</f>
        <v/>
      </c>
      <c r="H1410" s="86" t="str">
        <f>IF(G1410="","",G1410+종합보정값!SO$15)</f>
        <v/>
      </c>
      <c r="I1410" s="87" t="str">
        <f>IF(J1410="","",J1410+종합보정값!SN$16)</f>
        <v/>
      </c>
      <c r="J1410" s="87" t="str">
        <f>IFERROR(IF(INDEX(종합보정값!$SN:$SN,MATCH($B1410,종합보정값!$SM:$SM,0))="","",INDEX(종합보정값!$SN:$SN,MATCH($B1410,종합보정값!$SM:$SM,0))+IF(INDEX(종합보정값!$SP:$SP,MATCH($B1410,종합보정값!$SM:$SM,0))="인문",종합보정값!SN$8,종합보정값!SO$8)),"")</f>
        <v/>
      </c>
      <c r="K1410" s="87" t="str">
        <f>IF(J1410="","",J1410+종합보정값!SO$16)</f>
        <v/>
      </c>
      <c r="L1410" s="88" t="str">
        <f>IF(M1410="","",M1410+종합보정값!SN$17)</f>
        <v/>
      </c>
      <c r="M1410" s="88" t="str">
        <f>IFERROR(IF(INDEX(종합보정값!$SN:$SN,MATCH($B1410,종합보정값!$SM:$SM,0))="","",INDEX(종합보정값!$SN:$SN,MATCH($B1410,종합보정값!$SM:$SM,0))+IF(INDEX(종합보정값!$SP:$SP,MATCH($B1410,종합보정값!$SM:$SM,0))="인문",종합보정값!SN$9,종합보정값!SO$9)),"")</f>
        <v/>
      </c>
      <c r="N1410" s="88" t="str">
        <f>IF(M1410="","",M1410+종합보정값!SO$17)</f>
        <v/>
      </c>
      <c r="O1410" s="89" t="str">
        <f>IF(P1410="","",P1410+종합보정값!SN$18)</f>
        <v/>
      </c>
      <c r="P1410" s="89" t="str">
        <f>IFERROR(IF(INDEX(종합보정값!$SN:$SN,MATCH($B1410,종합보정값!$SM:$SM,0))="","",INDEX(종합보정값!$SN:$SN,MATCH($B1410,종합보정값!$SM:$SM,0))+IF(INDEX(종합보정값!$SP:$SP,MATCH($B1410,종합보정값!$SM:$SM,0))="인문",종합보정값!SN$10,종합보정값!SO$10)),"")</f>
        <v/>
      </c>
      <c r="Q1410" s="89" t="str">
        <f>IF(P1410="","",P1410+종합보정값!SO$18)</f>
        <v/>
      </c>
    </row>
    <row r="1411" spans="2:17">
      <c r="B1411" s="84" t="s">
        <v>2776</v>
      </c>
      <c r="C1411" s="85" t="str">
        <f>IF(D1411="","",D1411+종합보정값!SN$14)</f>
        <v/>
      </c>
      <c r="D1411" s="85" t="str">
        <f>IFERROR(IF(INDEX(종합보정값!$SN:$SN,MATCH(SUBSTITUTE($B1411,"자연3","자연2"),종합보정값!$SM:$SM,0))="","",INDEX(종합보정값!$SN:$SN,MATCH(SUBSTITUTE($B1411,"자연3","자연2"),종합보정값!$SM:$SM,0))+종합보정값!SO$6+종합보정값!SO$35),"")</f>
        <v/>
      </c>
      <c r="E1411" s="85" t="str">
        <f>IF(D1411="","",D1411+종합보정값!SO$14)</f>
        <v/>
      </c>
      <c r="F1411" s="86" t="str">
        <f>IF(G1411="","",G1411+종합보정값!SN$15)</f>
        <v/>
      </c>
      <c r="G1411" s="86" t="str">
        <f>IFERROR(IF(INDEX(종합보정값!$SN:$SN,MATCH(SUBSTITUTE($B1411,"자연3","자연2"),종합보정값!$SM:$SM,0))="","",INDEX(종합보정값!$SN:$SN,MATCH(SUBSTITUTE($B1411,"자연3","자연2"),종합보정값!$SM:$SM,0))+종합보정값!SO$7+종합보정값!SO$36),"")</f>
        <v/>
      </c>
      <c r="H1411" s="86" t="str">
        <f>IF(G1411="","",G1411+종합보정값!SO$15)</f>
        <v/>
      </c>
      <c r="I1411" s="87" t="str">
        <f>IF(J1411="","",J1411+종합보정값!SN$16)</f>
        <v/>
      </c>
      <c r="J1411" s="87" t="str">
        <f>IFERROR(IF(INDEX(종합보정값!$SN:$SN,MATCH(SUBSTITUTE($B1411,"자연3","자연2"),종합보정값!$SM:$SM,0))="","",INDEX(종합보정값!$SN:$SN,MATCH(SUBSTITUTE($B1411,"자연3","자연2"),종합보정값!$SM:$SM,0))+종합보정값!SO$8+종합보정값!SO$37),"")</f>
        <v/>
      </c>
      <c r="K1411" s="87" t="str">
        <f>IF(J1411="","",J1411+종합보정값!SO$16)</f>
        <v/>
      </c>
      <c r="L1411" s="88" t="str">
        <f>IF(M1411="","",M1411+종합보정값!SN$17)</f>
        <v/>
      </c>
      <c r="M1411" s="88" t="str">
        <f>IFERROR(IF(INDEX(종합보정값!$SN:$SN,MATCH(SUBSTITUTE($B1411,"자연3","자연2"),종합보정값!$SM:$SM,0))="","",INDEX(종합보정값!$SN:$SN,MATCH(SUBSTITUTE($B1411,"자연3","자연2"),종합보정값!$SM:$SM,0))+종합보정값!SO$9+종합보정값!SO$38),"")</f>
        <v/>
      </c>
      <c r="N1411" s="88" t="str">
        <f>IF(M1411="","",M1411+종합보정값!SO$17)</f>
        <v/>
      </c>
      <c r="O1411" s="89" t="str">
        <f>IF(P1411="","",P1411+종합보정값!SN$18)</f>
        <v/>
      </c>
      <c r="P1411" s="89" t="str">
        <f>IFERROR(IF(INDEX(종합보정값!$SN:$SN,MATCH(SUBSTITUTE($B1411,"자연3","자연2"),종합보정값!$SM:$SM,0))="","",INDEX(종합보정값!$SN:$SN,MATCH(SUBSTITUTE($B1411,"자연3","자연2"),종합보정값!$SM:$SM,0))+종합보정값!SO$10+종합보정값!SO$39),"")</f>
        <v/>
      </c>
      <c r="Q1411" s="89" t="str">
        <f>IF(P1411="","",P1411+종합보정값!SO$18)</f>
        <v/>
      </c>
    </row>
    <row r="1412" spans="2:17">
      <c r="B1412" s="84" t="s">
        <v>2777</v>
      </c>
      <c r="C1412" s="85" t="str">
        <f>IF(D1412="","",D1412+종합보정값!SN$14)</f>
        <v/>
      </c>
      <c r="D1412" s="85" t="str">
        <f>IFERROR(IF(INDEX(종합보정값!$SN:$SN,MATCH($B1412,종합보정값!$SM:$SM,0))="","",INDEX(종합보정값!$SN:$SN,MATCH($B1412,종합보정값!$SM:$SM,0))+IF(INDEX(종합보정값!$SP:$SP,MATCH($B1412,종합보정값!$SM:$SM,0))="인문",종합보정값!SN$6,종합보정값!SO$6)),"")</f>
        <v/>
      </c>
      <c r="E1412" s="85" t="str">
        <f>IF(D1412="","",D1412+종합보정값!SO$14)</f>
        <v/>
      </c>
      <c r="F1412" s="86" t="str">
        <f>IF(G1412="","",G1412+종합보정값!SN$15)</f>
        <v/>
      </c>
      <c r="G1412" s="86" t="str">
        <f>IFERROR(IF(INDEX(종합보정값!$SN:$SN,MATCH($B1412,종합보정값!$SM:$SM,0))="","",INDEX(종합보정값!$SN:$SN,MATCH($B1412,종합보정값!$SM:$SM,0))+IF(INDEX(종합보정값!$SP:$SP,MATCH($B1412,종합보정값!$SM:$SM,0))="인문",종합보정값!SN$7,종합보정값!SO$7)),"")</f>
        <v/>
      </c>
      <c r="H1412" s="86" t="str">
        <f>IF(G1412="","",G1412+종합보정값!SO$15)</f>
        <v/>
      </c>
      <c r="I1412" s="87" t="str">
        <f>IF(J1412="","",J1412+종합보정값!SN$16)</f>
        <v/>
      </c>
      <c r="J1412" s="87" t="str">
        <f>IFERROR(IF(INDEX(종합보정값!$SN:$SN,MATCH($B1412,종합보정값!$SM:$SM,0))="","",INDEX(종합보정값!$SN:$SN,MATCH($B1412,종합보정값!$SM:$SM,0))+IF(INDEX(종합보정값!$SP:$SP,MATCH($B1412,종합보정값!$SM:$SM,0))="인문",종합보정값!SN$8,종합보정값!SO$8)),"")</f>
        <v/>
      </c>
      <c r="K1412" s="87" t="str">
        <f>IF(J1412="","",J1412+종합보정값!SO$16)</f>
        <v/>
      </c>
      <c r="L1412" s="88" t="str">
        <f>IF(M1412="","",M1412+종합보정값!SN$17)</f>
        <v/>
      </c>
      <c r="M1412" s="88" t="str">
        <f>IFERROR(IF(INDEX(종합보정값!$SN:$SN,MATCH($B1412,종합보정값!$SM:$SM,0))="","",INDEX(종합보정값!$SN:$SN,MATCH($B1412,종합보정값!$SM:$SM,0))+IF(INDEX(종합보정값!$SP:$SP,MATCH($B1412,종합보정값!$SM:$SM,0))="인문",종합보정값!SN$9,종합보정값!SO$9)),"")</f>
        <v/>
      </c>
      <c r="N1412" s="88" t="str">
        <f>IF(M1412="","",M1412+종합보정값!SO$17)</f>
        <v/>
      </c>
      <c r="O1412" s="89" t="str">
        <f>IF(P1412="","",P1412+종합보정값!SN$18)</f>
        <v/>
      </c>
      <c r="P1412" s="89" t="str">
        <f>IFERROR(IF(INDEX(종합보정값!$SN:$SN,MATCH($B1412,종합보정값!$SM:$SM,0))="","",INDEX(종합보정값!$SN:$SN,MATCH($B1412,종합보정값!$SM:$SM,0))+IF(INDEX(종합보정값!$SP:$SP,MATCH($B1412,종합보정값!$SM:$SM,0))="인문",종합보정값!SN$10,종합보정값!SO$10)),"")</f>
        <v/>
      </c>
      <c r="Q1412" s="89" t="str">
        <f>IF(P1412="","",P1412+종합보정값!SO$18)</f>
        <v/>
      </c>
    </row>
    <row r="1413" spans="2:17">
      <c r="B1413" s="84" t="s">
        <v>2778</v>
      </c>
      <c r="C1413" s="85" t="str">
        <f>IF(D1413="","",D1413+종합보정값!SN$14)</f>
        <v/>
      </c>
      <c r="D1413" s="85" t="str">
        <f>IFERROR(IF(INDEX(종합보정값!$SN:$SN,MATCH($B1413,종합보정값!$SM:$SM,0))="","",INDEX(종합보정값!$SN:$SN,MATCH($B1413,종합보정값!$SM:$SM,0))+IF(INDEX(종합보정값!$SP:$SP,MATCH($B1413,종합보정값!$SM:$SM,0))="인문",종합보정값!SN$6,종합보정값!SO$6)),"")</f>
        <v/>
      </c>
      <c r="E1413" s="85" t="str">
        <f>IF(D1413="","",D1413+종합보정값!SO$14)</f>
        <v/>
      </c>
      <c r="F1413" s="86" t="str">
        <f>IF(G1413="","",G1413+종합보정값!SN$15)</f>
        <v/>
      </c>
      <c r="G1413" s="86" t="str">
        <f>IFERROR(IF(INDEX(종합보정값!$SN:$SN,MATCH($B1413,종합보정값!$SM:$SM,0))="","",INDEX(종합보정값!$SN:$SN,MATCH($B1413,종합보정값!$SM:$SM,0))+IF(INDEX(종합보정값!$SP:$SP,MATCH($B1413,종합보정값!$SM:$SM,0))="인문",종합보정값!SN$7,종합보정값!SO$7)),"")</f>
        <v/>
      </c>
      <c r="H1413" s="86" t="str">
        <f>IF(G1413="","",G1413+종합보정값!SO$15)</f>
        <v/>
      </c>
      <c r="I1413" s="87" t="str">
        <f>IF(J1413="","",J1413+종합보정값!SN$16)</f>
        <v/>
      </c>
      <c r="J1413" s="87" t="str">
        <f>IFERROR(IF(INDEX(종합보정값!$SN:$SN,MATCH($B1413,종합보정값!$SM:$SM,0))="","",INDEX(종합보정값!$SN:$SN,MATCH($B1413,종합보정값!$SM:$SM,0))+IF(INDEX(종합보정값!$SP:$SP,MATCH($B1413,종합보정값!$SM:$SM,0))="인문",종합보정값!SN$8,종합보정값!SO$8)),"")</f>
        <v/>
      </c>
      <c r="K1413" s="87" t="str">
        <f>IF(J1413="","",J1413+종합보정값!SO$16)</f>
        <v/>
      </c>
      <c r="L1413" s="88" t="str">
        <f>IF(M1413="","",M1413+종합보정값!SN$17)</f>
        <v/>
      </c>
      <c r="M1413" s="88" t="str">
        <f>IFERROR(IF(INDEX(종합보정값!$SN:$SN,MATCH($B1413,종합보정값!$SM:$SM,0))="","",INDEX(종합보정값!$SN:$SN,MATCH($B1413,종합보정값!$SM:$SM,0))+IF(INDEX(종합보정값!$SP:$SP,MATCH($B1413,종합보정값!$SM:$SM,0))="인문",종합보정값!SN$9,종합보정값!SO$9)),"")</f>
        <v/>
      </c>
      <c r="N1413" s="88" t="str">
        <f>IF(M1413="","",M1413+종합보정값!SO$17)</f>
        <v/>
      </c>
      <c r="O1413" s="89" t="str">
        <f>IF(P1413="","",P1413+종합보정값!SN$18)</f>
        <v/>
      </c>
      <c r="P1413" s="89" t="str">
        <f>IFERROR(IF(INDEX(종합보정값!$SN:$SN,MATCH($B1413,종합보정값!$SM:$SM,0))="","",INDEX(종합보정값!$SN:$SN,MATCH($B1413,종합보정값!$SM:$SM,0))+IF(INDEX(종합보정값!$SP:$SP,MATCH($B1413,종합보정값!$SM:$SM,0))="인문",종합보정값!SN$10,종합보정값!SO$10)),"")</f>
        <v/>
      </c>
      <c r="Q1413" s="89" t="str">
        <f>IF(P1413="","",P1413+종합보정값!SO$18)</f>
        <v/>
      </c>
    </row>
    <row r="1414" spans="2:17">
      <c r="B1414" s="84" t="s">
        <v>2779</v>
      </c>
      <c r="C1414" s="85" t="str">
        <f>IF(D1414="","",D1414+종합보정값!SN$14)</f>
        <v/>
      </c>
      <c r="D1414" s="85" t="str">
        <f>IFERROR(IF(INDEX(종합보정값!$SN:$SN,MATCH($B1414,종합보정값!$SM:$SM,0))="","",INDEX(종합보정값!$SN:$SN,MATCH($B1414,종합보정값!$SM:$SM,0))+IF(INDEX(종합보정값!$SP:$SP,MATCH($B1414,종합보정값!$SM:$SM,0))="인문",종합보정값!SN$6,종합보정값!SO$6)),"")</f>
        <v/>
      </c>
      <c r="E1414" s="85" t="str">
        <f>IF(D1414="","",D1414+종합보정값!SO$14)</f>
        <v/>
      </c>
      <c r="F1414" s="86" t="str">
        <f>IF(G1414="","",G1414+종합보정값!SN$15)</f>
        <v/>
      </c>
      <c r="G1414" s="86" t="str">
        <f>IFERROR(IF(INDEX(종합보정값!$SN:$SN,MATCH($B1414,종합보정값!$SM:$SM,0))="","",INDEX(종합보정값!$SN:$SN,MATCH($B1414,종합보정값!$SM:$SM,0))+IF(INDEX(종합보정값!$SP:$SP,MATCH($B1414,종합보정값!$SM:$SM,0))="인문",종합보정값!SN$7,종합보정값!SO$7)),"")</f>
        <v/>
      </c>
      <c r="H1414" s="86" t="str">
        <f>IF(G1414="","",G1414+종합보정값!SO$15)</f>
        <v/>
      </c>
      <c r="I1414" s="87" t="str">
        <f>IF(J1414="","",J1414+종합보정값!SN$16)</f>
        <v/>
      </c>
      <c r="J1414" s="87" t="str">
        <f>IFERROR(IF(INDEX(종합보정값!$SN:$SN,MATCH($B1414,종합보정값!$SM:$SM,0))="","",INDEX(종합보정값!$SN:$SN,MATCH($B1414,종합보정값!$SM:$SM,0))+IF(INDEX(종합보정값!$SP:$SP,MATCH($B1414,종합보정값!$SM:$SM,0))="인문",종합보정값!SN$8,종합보정값!SO$8)),"")</f>
        <v/>
      </c>
      <c r="K1414" s="87" t="str">
        <f>IF(J1414="","",J1414+종합보정값!SO$16)</f>
        <v/>
      </c>
      <c r="L1414" s="88" t="str">
        <f>IF(M1414="","",M1414+종합보정값!SN$17)</f>
        <v/>
      </c>
      <c r="M1414" s="88" t="str">
        <f>IFERROR(IF(INDEX(종합보정값!$SN:$SN,MATCH($B1414,종합보정값!$SM:$SM,0))="","",INDEX(종합보정값!$SN:$SN,MATCH($B1414,종합보정값!$SM:$SM,0))+IF(INDEX(종합보정값!$SP:$SP,MATCH($B1414,종합보정값!$SM:$SM,0))="인문",종합보정값!SN$9,종합보정값!SO$9)),"")</f>
        <v/>
      </c>
      <c r="N1414" s="88" t="str">
        <f>IF(M1414="","",M1414+종합보정값!SO$17)</f>
        <v/>
      </c>
      <c r="O1414" s="89" t="str">
        <f>IF(P1414="","",P1414+종합보정값!SN$18)</f>
        <v/>
      </c>
      <c r="P1414" s="89" t="str">
        <f>IFERROR(IF(INDEX(종합보정값!$SN:$SN,MATCH($B1414,종합보정값!$SM:$SM,0))="","",INDEX(종합보정값!$SN:$SN,MATCH($B1414,종합보정값!$SM:$SM,0))+IF(INDEX(종합보정값!$SP:$SP,MATCH($B1414,종합보정값!$SM:$SM,0))="인문",종합보정값!SN$10,종합보정값!SO$10)),"")</f>
        <v/>
      </c>
      <c r="Q1414" s="89" t="str">
        <f>IF(P1414="","",P1414+종합보정값!SO$18)</f>
        <v/>
      </c>
    </row>
    <row r="1415" spans="2:17">
      <c r="B1415" s="84" t="s">
        <v>2780</v>
      </c>
      <c r="C1415" s="85" t="str">
        <f>IF(D1415="","",D1415+종합보정값!SN$14)</f>
        <v/>
      </c>
      <c r="D1415" s="85" t="str">
        <f>IFERROR(IF(INDEX(종합보정값!$SN:$SN,MATCH($B1415,종합보정값!$SM:$SM,0))="","",INDEX(종합보정값!$SN:$SN,MATCH($B1415,종합보정값!$SM:$SM,0))+IF(INDEX(종합보정값!$SP:$SP,MATCH($B1415,종합보정값!$SM:$SM,0))="인문",종합보정값!SN$6,종합보정값!SO$6)),"")</f>
        <v/>
      </c>
      <c r="E1415" s="85" t="str">
        <f>IF(D1415="","",D1415+종합보정값!SO$14)</f>
        <v/>
      </c>
      <c r="F1415" s="86" t="str">
        <f>IF(G1415="","",G1415+종합보정값!SN$15)</f>
        <v/>
      </c>
      <c r="G1415" s="86" t="str">
        <f>IFERROR(IF(INDEX(종합보정값!$SN:$SN,MATCH($B1415,종합보정값!$SM:$SM,0))="","",INDEX(종합보정값!$SN:$SN,MATCH($B1415,종합보정값!$SM:$SM,0))+IF(INDEX(종합보정값!$SP:$SP,MATCH($B1415,종합보정값!$SM:$SM,0))="인문",종합보정값!SN$7,종합보정값!SO$7)),"")</f>
        <v/>
      </c>
      <c r="H1415" s="86" t="str">
        <f>IF(G1415="","",G1415+종합보정값!SO$15)</f>
        <v/>
      </c>
      <c r="I1415" s="87" t="str">
        <f>IF(J1415="","",J1415+종합보정값!SN$16)</f>
        <v/>
      </c>
      <c r="J1415" s="87" t="str">
        <f>IFERROR(IF(INDEX(종합보정값!$SN:$SN,MATCH($B1415,종합보정값!$SM:$SM,0))="","",INDEX(종합보정값!$SN:$SN,MATCH($B1415,종합보정값!$SM:$SM,0))+IF(INDEX(종합보정값!$SP:$SP,MATCH($B1415,종합보정값!$SM:$SM,0))="인문",종합보정값!SN$8,종합보정값!SO$8)),"")</f>
        <v/>
      </c>
      <c r="K1415" s="87" t="str">
        <f>IF(J1415="","",J1415+종합보정값!SO$16)</f>
        <v/>
      </c>
      <c r="L1415" s="88" t="str">
        <f>IF(M1415="","",M1415+종합보정값!SN$17)</f>
        <v/>
      </c>
      <c r="M1415" s="88" t="str">
        <f>IFERROR(IF(INDEX(종합보정값!$SN:$SN,MATCH($B1415,종합보정값!$SM:$SM,0))="","",INDEX(종합보정값!$SN:$SN,MATCH($B1415,종합보정값!$SM:$SM,0))+IF(INDEX(종합보정값!$SP:$SP,MATCH($B1415,종합보정값!$SM:$SM,0))="인문",종합보정값!SN$9,종합보정값!SO$9)),"")</f>
        <v/>
      </c>
      <c r="N1415" s="88" t="str">
        <f>IF(M1415="","",M1415+종합보정값!SO$17)</f>
        <v/>
      </c>
      <c r="O1415" s="89" t="str">
        <f>IF(P1415="","",P1415+종합보정값!SN$18)</f>
        <v/>
      </c>
      <c r="P1415" s="89" t="str">
        <f>IFERROR(IF(INDEX(종합보정값!$SN:$SN,MATCH($B1415,종합보정값!$SM:$SM,0))="","",INDEX(종합보정값!$SN:$SN,MATCH($B1415,종합보정값!$SM:$SM,0))+IF(INDEX(종합보정값!$SP:$SP,MATCH($B1415,종합보정값!$SM:$SM,0))="인문",종합보정값!SN$10,종합보정값!SO$10)),"")</f>
        <v/>
      </c>
      <c r="Q1415" s="89" t="str">
        <f>IF(P1415="","",P1415+종합보정값!SO$18)</f>
        <v/>
      </c>
    </row>
    <row r="1417" spans="2:17">
      <c r="B1417" s="159" t="s">
        <v>2781</v>
      </c>
      <c r="C1417" s="154"/>
      <c r="D1417" s="154"/>
      <c r="E1417" s="154"/>
      <c r="F1417" s="154"/>
      <c r="G1417" s="154"/>
      <c r="H1417" s="154"/>
      <c r="I1417" s="154"/>
      <c r="J1417" s="154"/>
      <c r="K1417" s="154"/>
      <c r="L1417" s="154"/>
      <c r="M1417" s="154"/>
      <c r="N1417" s="154"/>
      <c r="O1417" s="154"/>
      <c r="P1417" s="154"/>
      <c r="Q1417" s="155"/>
    </row>
    <row r="1418" spans="2:17">
      <c r="B1418" s="78"/>
      <c r="C1418" s="163" t="s">
        <v>1862</v>
      </c>
      <c r="D1418" s="154"/>
      <c r="E1418" s="155"/>
      <c r="F1418" s="161" t="s">
        <v>1863</v>
      </c>
      <c r="G1418" s="154"/>
      <c r="H1418" s="155"/>
      <c r="I1418" s="162" t="s">
        <v>1864</v>
      </c>
      <c r="J1418" s="154"/>
      <c r="K1418" s="155"/>
      <c r="L1418" s="156" t="s">
        <v>1865</v>
      </c>
      <c r="M1418" s="154"/>
      <c r="N1418" s="155"/>
      <c r="O1418" s="157" t="s">
        <v>1866</v>
      </c>
      <c r="P1418" s="154"/>
      <c r="Q1418" s="155"/>
    </row>
    <row r="1419" spans="2:17">
      <c r="B1419" s="78" t="s">
        <v>1869</v>
      </c>
      <c r="C1419" s="79" t="s">
        <v>19</v>
      </c>
      <c r="D1419" s="79" t="s">
        <v>20</v>
      </c>
      <c r="E1419" s="79" t="s">
        <v>21</v>
      </c>
      <c r="F1419" s="80" t="s">
        <v>19</v>
      </c>
      <c r="G1419" s="80" t="s">
        <v>20</v>
      </c>
      <c r="H1419" s="80" t="s">
        <v>21</v>
      </c>
      <c r="I1419" s="81" t="s">
        <v>19</v>
      </c>
      <c r="J1419" s="81" t="s">
        <v>20</v>
      </c>
      <c r="K1419" s="81" t="s">
        <v>21</v>
      </c>
      <c r="L1419" s="82" t="s">
        <v>19</v>
      </c>
      <c r="M1419" s="82" t="s">
        <v>20</v>
      </c>
      <c r="N1419" s="82" t="s">
        <v>21</v>
      </c>
      <c r="O1419" s="83" t="s">
        <v>19</v>
      </c>
      <c r="P1419" s="83" t="s">
        <v>20</v>
      </c>
      <c r="Q1419" s="83" t="s">
        <v>21</v>
      </c>
    </row>
    <row r="1420" spans="2:17">
      <c r="B1420" s="84" t="s">
        <v>2782</v>
      </c>
      <c r="C1420" s="85" t="str">
        <f>IF(D1420="","",D1420+종합보정값!SS$14)</f>
        <v/>
      </c>
      <c r="D1420" s="85" t="str">
        <f>IFERROR(IF(INDEX(종합보정값!$SS:$SS,MATCH(SUBSTITUTE($B1420,"인문1","인문2"),종합보정값!$SR:$SR,0))="","",INDEX(종합보정값!$SS:$SS,MATCH(SUBSTITUTE($B1420,"인문1","인문2"),종합보정값!$SR:$SR,0))+종합보정값!SS$6-종합보정값!SS$35),"")</f>
        <v/>
      </c>
      <c r="E1420" s="85" t="str">
        <f>IF(D1420="","",D1420+종합보정값!ST$14)</f>
        <v/>
      </c>
      <c r="F1420" s="86" t="str">
        <f>IF(G1420="","",G1420+종합보정값!SS$15)</f>
        <v/>
      </c>
      <c r="G1420" s="86" t="str">
        <f>IFERROR(IF(INDEX(종합보정값!$SS:$SS,MATCH(SUBSTITUTE($B1420,"인문1","인문2"),종합보정값!$SR:$SR,0))="","",INDEX(종합보정값!$SS:$SS,MATCH(SUBSTITUTE($B1420,"인문1","인문2"),종합보정값!$SR:$SR,0))+종합보정값!SS$7-종합보정값!SS$36),"")</f>
        <v/>
      </c>
      <c r="H1420" s="86" t="str">
        <f>IF(G1420="","",G1420+종합보정값!ST$15)</f>
        <v/>
      </c>
      <c r="I1420" s="87" t="str">
        <f>IF(J1420="","",J1420+종합보정값!SS$16)</f>
        <v/>
      </c>
      <c r="J1420" s="87" t="str">
        <f>IFERROR(IF(INDEX(종합보정값!$SS:$SS,MATCH(SUBSTITUTE($B1420,"인문1","인문2"),종합보정값!$SR:$SR,0))="","",INDEX(종합보정값!$SS:$SS,MATCH(SUBSTITUTE($B1420,"인문1","인문2"),종합보정값!$SR:$SR,0))+종합보정값!SS$8-종합보정값!SS$37),"")</f>
        <v/>
      </c>
      <c r="K1420" s="87" t="str">
        <f>IF(J1420="","",J1420+종합보정값!ST$16)</f>
        <v/>
      </c>
      <c r="L1420" s="88" t="str">
        <f>IF(M1420="","",M1420+종합보정값!SS$17)</f>
        <v/>
      </c>
      <c r="M1420" s="88" t="str">
        <f>IFERROR(IF(INDEX(종합보정값!$SS:$SS,MATCH(SUBSTITUTE($B1420,"인문1","인문2"),종합보정값!$SR:$SR,0))="","",INDEX(종합보정값!$SS:$SS,MATCH(SUBSTITUTE($B1420,"인문1","인문2"),종합보정값!$SR:$SR,0))+종합보정값!SS$9-종합보정값!SS$38),"")</f>
        <v/>
      </c>
      <c r="N1420" s="88" t="str">
        <f>IF(M1420="","",M1420+종합보정값!ST$17)</f>
        <v/>
      </c>
      <c r="O1420" s="89" t="str">
        <f>IF(P1420="","",P1420+종합보정값!SS$18)</f>
        <v/>
      </c>
      <c r="P1420" s="89" t="str">
        <f>IFERROR(IF(INDEX(종합보정값!$SS:$SS,MATCH(SUBSTITUTE($B1420,"인문1","인문2"),종합보정값!$SR:$SR,0))="","",INDEX(종합보정값!$SS:$SS,MATCH(SUBSTITUTE($B1420,"인문1","인문2"),종합보정값!$SR:$SR,0))+종합보정값!SS$10-종합보정값!SS$39),"")</f>
        <v/>
      </c>
      <c r="Q1420" s="89" t="str">
        <f>IF(P1420="","",P1420+종합보정값!ST$18)</f>
        <v/>
      </c>
    </row>
    <row r="1421" spans="2:17">
      <c r="B1421" s="84" t="s">
        <v>2783</v>
      </c>
      <c r="C1421" s="85" t="str">
        <f>IF(D1421="","",D1421+종합보정값!SS$14)</f>
        <v/>
      </c>
      <c r="D1421" s="85" t="str">
        <f>IFERROR(IF(INDEX(종합보정값!$SS:$SS,MATCH($B1421,종합보정값!$SR:$SR,0))="","",INDEX(종합보정값!$SS:$SS,MATCH($B1421,종합보정값!$SR:$SR,0))+IF(INDEX(종합보정값!$SU:$SU,MATCH($B1421,종합보정값!$SR:$SR,0))="인문",종합보정값!SS$6,종합보정값!ST$6)),"")</f>
        <v/>
      </c>
      <c r="E1421" s="85" t="str">
        <f>IF(D1421="","",D1421+종합보정값!ST$14)</f>
        <v/>
      </c>
      <c r="F1421" s="86" t="str">
        <f>IF(G1421="","",G1421+종합보정값!SS$15)</f>
        <v/>
      </c>
      <c r="G1421" s="86" t="str">
        <f>IFERROR(IF(INDEX(종합보정값!$SS:$SS,MATCH($B1421,종합보정값!$SR:$SR,0))="","",INDEX(종합보정값!$SS:$SS,MATCH($B1421,종합보정값!$SR:$SR,0))+IF(INDEX(종합보정값!$SU:$SU,MATCH($B1421,종합보정값!$SR:$SR,0))="인문",종합보정값!SS$7,종합보정값!ST$7)),"")</f>
        <v/>
      </c>
      <c r="H1421" s="86" t="str">
        <f>IF(G1421="","",G1421+종합보정값!ST$15)</f>
        <v/>
      </c>
      <c r="I1421" s="87" t="str">
        <f>IF(J1421="","",J1421+종합보정값!SS$16)</f>
        <v/>
      </c>
      <c r="J1421" s="87" t="str">
        <f>IFERROR(IF(INDEX(종합보정값!$SS:$SS,MATCH($B1421,종합보정값!$SR:$SR,0))="","",INDEX(종합보정값!$SS:$SS,MATCH($B1421,종합보정값!$SR:$SR,0))+IF(INDEX(종합보정값!$SU:$SU,MATCH($B1421,종합보정값!$SR:$SR,0))="인문",종합보정값!SS$8,종합보정값!ST$8)),"")</f>
        <v/>
      </c>
      <c r="K1421" s="87" t="str">
        <f>IF(J1421="","",J1421+종합보정값!ST$16)</f>
        <v/>
      </c>
      <c r="L1421" s="88" t="str">
        <f>IF(M1421="","",M1421+종합보정값!SS$17)</f>
        <v/>
      </c>
      <c r="M1421" s="88" t="str">
        <f>IFERROR(IF(INDEX(종합보정값!$SS:$SS,MATCH($B1421,종합보정값!$SR:$SR,0))="","",INDEX(종합보정값!$SS:$SS,MATCH($B1421,종합보정값!$SR:$SR,0))+IF(INDEX(종합보정값!$SU:$SU,MATCH($B1421,종합보정값!$SR:$SR,0))="인문",종합보정값!SS$9,종합보정값!ST$9)),"")</f>
        <v/>
      </c>
      <c r="N1421" s="88" t="str">
        <f>IF(M1421="","",M1421+종합보정값!ST$17)</f>
        <v/>
      </c>
      <c r="O1421" s="89" t="str">
        <f>IF(P1421="","",P1421+종합보정값!SS$18)</f>
        <v/>
      </c>
      <c r="P1421" s="89" t="str">
        <f>IFERROR(IF(INDEX(종합보정값!$SS:$SS,MATCH($B1421,종합보정값!$SR:$SR,0))="","",INDEX(종합보정값!$SS:$SS,MATCH($B1421,종합보정값!$SR:$SR,0))+IF(INDEX(종합보정값!$SU:$SU,MATCH($B1421,종합보정값!$SR:$SR,0))="인문",종합보정값!SS$10,종합보정값!ST$10)),"")</f>
        <v/>
      </c>
      <c r="Q1421" s="89" t="str">
        <f>IF(P1421="","",P1421+종합보정값!ST$18)</f>
        <v/>
      </c>
    </row>
    <row r="1422" spans="2:17">
      <c r="B1422" s="84" t="s">
        <v>2784</v>
      </c>
      <c r="C1422" s="85" t="str">
        <f>IF(D1422="","",D1422+종합보정값!SS$14)</f>
        <v/>
      </c>
      <c r="D1422" s="85" t="str">
        <f>IFERROR(IF(INDEX(종합보정값!$SS:$SS,MATCH(SUBSTITUTE($B1422,"인문3","인문2"),종합보정값!$SR:$SR,0))="","",INDEX(종합보정값!$SS:$SS,MATCH(SUBSTITUTE($B1422,"인문3","인문2"),종합보정값!$SR:$SR,0))+종합보정값!SS$6+종합보정값!SS$35),"")</f>
        <v/>
      </c>
      <c r="E1422" s="85" t="str">
        <f>IF(D1422="","",D1422+종합보정값!ST$14)</f>
        <v/>
      </c>
      <c r="F1422" s="86" t="str">
        <f>IF(G1422="","",G1422+종합보정값!SS$15)</f>
        <v/>
      </c>
      <c r="G1422" s="86" t="str">
        <f>IFERROR(IF(INDEX(종합보정값!$SS:$SS,MATCH(SUBSTITUTE($B1422,"인문3","인문2"),종합보정값!$SR:$SR,0))="","",INDEX(종합보정값!$SS:$SS,MATCH(SUBSTITUTE($B1422,"인문3","인문2"),종합보정값!$SR:$SR,0))+종합보정값!SS$7+종합보정값!SS$36),"")</f>
        <v/>
      </c>
      <c r="H1422" s="86" t="str">
        <f>IF(G1422="","",G1422+종합보정값!ST$15)</f>
        <v/>
      </c>
      <c r="I1422" s="87" t="str">
        <f>IF(J1422="","",J1422+종합보정값!SS$16)</f>
        <v/>
      </c>
      <c r="J1422" s="87" t="str">
        <f>IFERROR(IF(INDEX(종합보정값!$SS:$SS,MATCH(SUBSTITUTE($B1422,"인문3","인문2"),종합보정값!$SR:$SR,0))="","",INDEX(종합보정값!$SS:$SS,MATCH(SUBSTITUTE($B1422,"인문3","인문2"),종합보정값!$SR:$SR,0))+종합보정값!SS$8+종합보정값!SS$37),"")</f>
        <v/>
      </c>
      <c r="K1422" s="87" t="str">
        <f>IF(J1422="","",J1422+종합보정값!ST$16)</f>
        <v/>
      </c>
      <c r="L1422" s="88" t="str">
        <f>IF(M1422="","",M1422+종합보정값!SS$17)</f>
        <v/>
      </c>
      <c r="M1422" s="88" t="str">
        <f>IFERROR(IF(INDEX(종합보정값!$SS:$SS,MATCH(SUBSTITUTE($B1422,"인문3","인문2"),종합보정값!$SR:$SR,0))="","",INDEX(종합보정값!$SS:$SS,MATCH(SUBSTITUTE($B1422,"인문3","인문2"),종합보정값!$SR:$SR,0))+종합보정값!SS$9+종합보정값!SS$38),"")</f>
        <v/>
      </c>
      <c r="N1422" s="88" t="str">
        <f>IF(M1422="","",M1422+종합보정값!ST$17)</f>
        <v/>
      </c>
      <c r="O1422" s="89" t="str">
        <f>IF(P1422="","",P1422+종합보정값!SS$18)</f>
        <v/>
      </c>
      <c r="P1422" s="89" t="str">
        <f>IFERROR(IF(INDEX(종합보정값!$SS:$SS,MATCH(SUBSTITUTE($B1422,"인문3","인문2"),종합보정값!$SR:$SR,0))="","",INDEX(종합보정값!$SS:$SS,MATCH(SUBSTITUTE($B1422,"인문3","인문2"),종합보정값!$SR:$SR,0))+종합보정값!SS$10+종합보정값!SS$39),"")</f>
        <v/>
      </c>
      <c r="Q1422" s="89" t="str">
        <f>IF(P1422="","",P1422+종합보정값!ST$18)</f>
        <v/>
      </c>
    </row>
    <row r="1423" spans="2:17">
      <c r="B1423" s="84" t="s">
        <v>2785</v>
      </c>
      <c r="C1423" s="85" t="str">
        <f>IF(D1423="","",D1423+종합보정값!SS$14)</f>
        <v/>
      </c>
      <c r="D1423" s="85" t="str">
        <f>IFERROR(IF(INDEX(종합보정값!$SS:$SS,MATCH(SUBSTITUTE($B1423,"자연1","자연2"),종합보정값!$SR:$SR,0))="","",INDEX(종합보정값!$SS:$SS,MATCH(SUBSTITUTE($B1423,"자연1","자연2"),종합보정값!$SR:$SR,0))+종합보정값!ST$6-종합보정값!ST$35),"")</f>
        <v/>
      </c>
      <c r="E1423" s="85" t="str">
        <f>IF(D1423="","",D1423+종합보정값!ST$14)</f>
        <v/>
      </c>
      <c r="F1423" s="86" t="str">
        <f>IF(G1423="","",G1423+종합보정값!SS$15)</f>
        <v/>
      </c>
      <c r="G1423" s="86" t="str">
        <f>IFERROR(IF(INDEX(종합보정값!$SS:$SS,MATCH(SUBSTITUTE($B1423,"자연1","자연2"),종합보정값!$SR:$SR,0))="","",INDEX(종합보정값!$SS:$SS,MATCH(SUBSTITUTE($B1423,"자연1","자연2"),종합보정값!$SR:$SR,0))+종합보정값!ST$7-종합보정값!ST$36),"")</f>
        <v/>
      </c>
      <c r="H1423" s="86" t="str">
        <f>IF(G1423="","",G1423+종합보정값!ST$15)</f>
        <v/>
      </c>
      <c r="I1423" s="87" t="str">
        <f>IF(J1423="","",J1423+종합보정값!SS$16)</f>
        <v/>
      </c>
      <c r="J1423" s="87" t="str">
        <f>IFERROR(IF(INDEX(종합보정값!$SS:$SS,MATCH(SUBSTITUTE($B1423,"자연1","자연2"),종합보정값!$SR:$SR,0))="","",INDEX(종합보정값!$SS:$SS,MATCH(SUBSTITUTE($B1423,"자연1","자연2"),종합보정값!$SR:$SR,0))+종합보정값!ST$8-종합보정값!ST$37),"")</f>
        <v/>
      </c>
      <c r="K1423" s="87" t="str">
        <f>IF(J1423="","",J1423+종합보정값!ST$16)</f>
        <v/>
      </c>
      <c r="L1423" s="88" t="str">
        <f>IF(M1423="","",M1423+종합보정값!SS$17)</f>
        <v/>
      </c>
      <c r="M1423" s="88" t="str">
        <f>IFERROR(IF(INDEX(종합보정값!$SS:$SS,MATCH(SUBSTITUTE($B1423,"자연1","자연2"),종합보정값!$SR:$SR,0))="","",INDEX(종합보정값!$SS:$SS,MATCH(SUBSTITUTE($B1423,"자연1","자연2"),종합보정값!$SR:$SR,0))+종합보정값!ST$9-종합보정값!ST$38),"")</f>
        <v/>
      </c>
      <c r="N1423" s="88" t="str">
        <f>IF(M1423="","",M1423+종합보정값!ST$17)</f>
        <v/>
      </c>
      <c r="O1423" s="89" t="str">
        <f>IF(P1423="","",P1423+종합보정값!SS$18)</f>
        <v/>
      </c>
      <c r="P1423" s="89" t="str">
        <f>IFERROR(IF(INDEX(종합보정값!$SS:$SS,MATCH(SUBSTITUTE($B1423,"자연1","자연2"),종합보정값!$SR:$SR,0))="","",INDEX(종합보정값!$SS:$SS,MATCH(SUBSTITUTE($B1423,"자연1","자연2"),종합보정값!$SR:$SR,0))+종합보정값!ST$10-종합보정값!ST$39),"")</f>
        <v/>
      </c>
      <c r="Q1423" s="89" t="str">
        <f>IF(P1423="","",P1423+종합보정값!ST$18)</f>
        <v/>
      </c>
    </row>
    <row r="1424" spans="2:17">
      <c r="B1424" s="84" t="s">
        <v>2786</v>
      </c>
      <c r="C1424" s="85" t="str">
        <f>IF(D1424="","",D1424+종합보정값!SS$14)</f>
        <v/>
      </c>
      <c r="D1424" s="85" t="str">
        <f>IFERROR(IF(INDEX(종합보정값!$SS:$SS,MATCH($B1424,종합보정값!$SR:$SR,0))="","",INDEX(종합보정값!$SS:$SS,MATCH($B1424,종합보정값!$SR:$SR,0))+IF(INDEX(종합보정값!$SU:$SU,MATCH($B1424,종합보정값!$SR:$SR,0))="인문",종합보정값!SS$6,종합보정값!ST$6)),"")</f>
        <v/>
      </c>
      <c r="E1424" s="85" t="str">
        <f>IF(D1424="","",D1424+종합보정값!ST$14)</f>
        <v/>
      </c>
      <c r="F1424" s="86" t="str">
        <f>IF(G1424="","",G1424+종합보정값!SS$15)</f>
        <v/>
      </c>
      <c r="G1424" s="86" t="str">
        <f>IFERROR(IF(INDEX(종합보정값!$SS:$SS,MATCH($B1424,종합보정값!$SR:$SR,0))="","",INDEX(종합보정값!$SS:$SS,MATCH($B1424,종합보정값!$SR:$SR,0))+IF(INDEX(종합보정값!$SU:$SU,MATCH($B1424,종합보정값!$SR:$SR,0))="인문",종합보정값!SS$7,종합보정값!ST$7)),"")</f>
        <v/>
      </c>
      <c r="H1424" s="86" t="str">
        <f>IF(G1424="","",G1424+종합보정값!ST$15)</f>
        <v/>
      </c>
      <c r="I1424" s="87" t="str">
        <f>IF(J1424="","",J1424+종합보정값!SS$16)</f>
        <v/>
      </c>
      <c r="J1424" s="87" t="str">
        <f>IFERROR(IF(INDEX(종합보정값!$SS:$SS,MATCH($B1424,종합보정값!$SR:$SR,0))="","",INDEX(종합보정값!$SS:$SS,MATCH($B1424,종합보정값!$SR:$SR,0))+IF(INDEX(종합보정값!$SU:$SU,MATCH($B1424,종합보정값!$SR:$SR,0))="인문",종합보정값!SS$8,종합보정값!ST$8)),"")</f>
        <v/>
      </c>
      <c r="K1424" s="87" t="str">
        <f>IF(J1424="","",J1424+종합보정값!ST$16)</f>
        <v/>
      </c>
      <c r="L1424" s="88" t="str">
        <f>IF(M1424="","",M1424+종합보정값!SS$17)</f>
        <v/>
      </c>
      <c r="M1424" s="88" t="str">
        <f>IFERROR(IF(INDEX(종합보정값!$SS:$SS,MATCH($B1424,종합보정값!$SR:$SR,0))="","",INDEX(종합보정값!$SS:$SS,MATCH($B1424,종합보정값!$SR:$SR,0))+IF(INDEX(종합보정값!$SU:$SU,MATCH($B1424,종합보정값!$SR:$SR,0))="인문",종합보정값!SS$9,종합보정값!ST$9)),"")</f>
        <v/>
      </c>
      <c r="N1424" s="88" t="str">
        <f>IF(M1424="","",M1424+종합보정값!ST$17)</f>
        <v/>
      </c>
      <c r="O1424" s="89" t="str">
        <f>IF(P1424="","",P1424+종합보정값!SS$18)</f>
        <v/>
      </c>
      <c r="P1424" s="89" t="str">
        <f>IFERROR(IF(INDEX(종합보정값!$SS:$SS,MATCH($B1424,종합보정값!$SR:$SR,0))="","",INDEX(종합보정값!$SS:$SS,MATCH($B1424,종합보정값!$SR:$SR,0))+IF(INDEX(종합보정값!$SU:$SU,MATCH($B1424,종합보정값!$SR:$SR,0))="인문",종합보정값!SS$10,종합보정값!ST$10)),"")</f>
        <v/>
      </c>
      <c r="Q1424" s="89" t="str">
        <f>IF(P1424="","",P1424+종합보정값!ST$18)</f>
        <v/>
      </c>
    </row>
    <row r="1425" spans="2:17">
      <c r="B1425" s="84" t="s">
        <v>2787</v>
      </c>
      <c r="C1425" s="85" t="str">
        <f>IF(D1425="","",D1425+종합보정값!SS$14)</f>
        <v/>
      </c>
      <c r="D1425" s="85" t="str">
        <f>IFERROR(IF(INDEX(종합보정값!$SS:$SS,MATCH(SUBSTITUTE($B1425,"자연3","자연2"),종합보정값!$SR:$SR,0))="","",INDEX(종합보정값!$SS:$SS,MATCH(SUBSTITUTE($B1425,"자연3","자연2"),종합보정값!$SR:$SR,0))+종합보정값!ST$6+종합보정값!ST$35),"")</f>
        <v/>
      </c>
      <c r="E1425" s="85" t="str">
        <f>IF(D1425="","",D1425+종합보정값!ST$14)</f>
        <v/>
      </c>
      <c r="F1425" s="86" t="str">
        <f>IF(G1425="","",G1425+종합보정값!SS$15)</f>
        <v/>
      </c>
      <c r="G1425" s="86" t="str">
        <f>IFERROR(IF(INDEX(종합보정값!$SS:$SS,MATCH(SUBSTITUTE($B1425,"자연3","자연2"),종합보정값!$SR:$SR,0))="","",INDEX(종합보정값!$SS:$SS,MATCH(SUBSTITUTE($B1425,"자연3","자연2"),종합보정값!$SR:$SR,0))+종합보정값!ST$7+종합보정값!ST$36),"")</f>
        <v/>
      </c>
      <c r="H1425" s="86" t="str">
        <f>IF(G1425="","",G1425+종합보정값!ST$15)</f>
        <v/>
      </c>
      <c r="I1425" s="87" t="str">
        <f>IF(J1425="","",J1425+종합보정값!SS$16)</f>
        <v/>
      </c>
      <c r="J1425" s="87" t="str">
        <f>IFERROR(IF(INDEX(종합보정값!$SS:$SS,MATCH(SUBSTITUTE($B1425,"자연3","자연2"),종합보정값!$SR:$SR,0))="","",INDEX(종합보정값!$SS:$SS,MATCH(SUBSTITUTE($B1425,"자연3","자연2"),종합보정값!$SR:$SR,0))+종합보정값!ST$8+종합보정값!ST$37),"")</f>
        <v/>
      </c>
      <c r="K1425" s="87" t="str">
        <f>IF(J1425="","",J1425+종합보정값!ST$16)</f>
        <v/>
      </c>
      <c r="L1425" s="88" t="str">
        <f>IF(M1425="","",M1425+종합보정값!SS$17)</f>
        <v/>
      </c>
      <c r="M1425" s="88" t="str">
        <f>IFERROR(IF(INDEX(종합보정값!$SS:$SS,MATCH(SUBSTITUTE($B1425,"자연3","자연2"),종합보정값!$SR:$SR,0))="","",INDEX(종합보정값!$SS:$SS,MATCH(SUBSTITUTE($B1425,"자연3","자연2"),종합보정값!$SR:$SR,0))+종합보정값!ST$9+종합보정값!ST$38),"")</f>
        <v/>
      </c>
      <c r="N1425" s="88" t="str">
        <f>IF(M1425="","",M1425+종합보정값!ST$17)</f>
        <v/>
      </c>
      <c r="O1425" s="89" t="str">
        <f>IF(P1425="","",P1425+종합보정값!SS$18)</f>
        <v/>
      </c>
      <c r="P1425" s="89" t="str">
        <f>IFERROR(IF(INDEX(종합보정값!$SS:$SS,MATCH(SUBSTITUTE($B1425,"자연3","자연2"),종합보정값!$SR:$SR,0))="","",INDEX(종합보정값!$SS:$SS,MATCH(SUBSTITUTE($B1425,"자연3","자연2"),종합보정값!$SR:$SR,0))+종합보정값!ST$10+종합보정값!ST$39),"")</f>
        <v/>
      </c>
      <c r="Q1425" s="89" t="str">
        <f>IF(P1425="","",P1425+종합보정값!ST$18)</f>
        <v/>
      </c>
    </row>
    <row r="1426" spans="2:17">
      <c r="B1426" s="84" t="s">
        <v>2788</v>
      </c>
      <c r="C1426" s="85" t="str">
        <f>IF(D1426="","",D1426+종합보정값!SS$14)</f>
        <v/>
      </c>
      <c r="D1426" s="85" t="str">
        <f>IFERROR(IF(INDEX(종합보정값!$SS:$SS,MATCH($B1426,종합보정값!$SR:$SR,0))="","",INDEX(종합보정값!$SS:$SS,MATCH($B1426,종합보정값!$SR:$SR,0))+IF(INDEX(종합보정값!$SU:$SU,MATCH($B1426,종합보정값!$SR:$SR,0))="인문",종합보정값!SS$6,종합보정값!ST$6)),"")</f>
        <v/>
      </c>
      <c r="E1426" s="85" t="str">
        <f>IF(D1426="","",D1426+종합보정값!ST$14)</f>
        <v/>
      </c>
      <c r="F1426" s="86" t="str">
        <f>IF(G1426="","",G1426+종합보정값!SS$15)</f>
        <v/>
      </c>
      <c r="G1426" s="86" t="str">
        <f>IFERROR(IF(INDEX(종합보정값!$SS:$SS,MATCH($B1426,종합보정값!$SR:$SR,0))="","",INDEX(종합보정값!$SS:$SS,MATCH($B1426,종합보정값!$SR:$SR,0))+IF(INDEX(종합보정값!$SU:$SU,MATCH($B1426,종합보정값!$SR:$SR,0))="인문",종합보정값!SS$7,종합보정값!ST$7)),"")</f>
        <v/>
      </c>
      <c r="H1426" s="86" t="str">
        <f>IF(G1426="","",G1426+종합보정값!ST$15)</f>
        <v/>
      </c>
      <c r="I1426" s="87" t="str">
        <f>IF(J1426="","",J1426+종합보정값!SS$16)</f>
        <v/>
      </c>
      <c r="J1426" s="87" t="str">
        <f>IFERROR(IF(INDEX(종합보정값!$SS:$SS,MATCH($B1426,종합보정값!$SR:$SR,0))="","",INDEX(종합보정값!$SS:$SS,MATCH($B1426,종합보정값!$SR:$SR,0))+IF(INDEX(종합보정값!$SU:$SU,MATCH($B1426,종합보정값!$SR:$SR,0))="인문",종합보정값!SS$8,종합보정값!ST$8)),"")</f>
        <v/>
      </c>
      <c r="K1426" s="87" t="str">
        <f>IF(J1426="","",J1426+종합보정값!ST$16)</f>
        <v/>
      </c>
      <c r="L1426" s="88" t="str">
        <f>IF(M1426="","",M1426+종합보정값!SS$17)</f>
        <v/>
      </c>
      <c r="M1426" s="88" t="str">
        <f>IFERROR(IF(INDEX(종합보정값!$SS:$SS,MATCH($B1426,종합보정값!$SR:$SR,0))="","",INDEX(종합보정값!$SS:$SS,MATCH($B1426,종합보정값!$SR:$SR,0))+IF(INDEX(종합보정값!$SU:$SU,MATCH($B1426,종합보정값!$SR:$SR,0))="인문",종합보정값!SS$9,종합보정값!ST$9)),"")</f>
        <v/>
      </c>
      <c r="N1426" s="88" t="str">
        <f>IF(M1426="","",M1426+종합보정값!ST$17)</f>
        <v/>
      </c>
      <c r="O1426" s="89" t="str">
        <f>IF(P1426="","",P1426+종합보정값!SS$18)</f>
        <v/>
      </c>
      <c r="P1426" s="89" t="str">
        <f>IFERROR(IF(INDEX(종합보정값!$SS:$SS,MATCH($B1426,종합보정값!$SR:$SR,0))="","",INDEX(종합보정값!$SS:$SS,MATCH($B1426,종합보정값!$SR:$SR,0))+IF(INDEX(종합보정값!$SU:$SU,MATCH($B1426,종합보정값!$SR:$SR,0))="인문",종합보정값!SS$10,종합보정값!ST$10)),"")</f>
        <v/>
      </c>
      <c r="Q1426" s="89" t="str">
        <f>IF(P1426="","",P1426+종합보정값!ST$18)</f>
        <v/>
      </c>
    </row>
    <row r="1427" spans="2:17">
      <c r="B1427" s="84" t="s">
        <v>2789</v>
      </c>
      <c r="C1427" s="85" t="str">
        <f>IF(D1427="","",D1427+종합보정값!SS$14)</f>
        <v/>
      </c>
      <c r="D1427" s="85" t="str">
        <f>IFERROR(IF(INDEX(종합보정값!$SS:$SS,MATCH($B1427,종합보정값!$SR:$SR,0))="","",INDEX(종합보정값!$SS:$SS,MATCH($B1427,종합보정값!$SR:$SR,0))+IF(INDEX(종합보정값!$SU:$SU,MATCH($B1427,종합보정값!$SR:$SR,0))="인문",종합보정값!SS$6,종합보정값!ST$6)),"")</f>
        <v/>
      </c>
      <c r="E1427" s="85" t="str">
        <f>IF(D1427="","",D1427+종합보정값!ST$14)</f>
        <v/>
      </c>
      <c r="F1427" s="86" t="str">
        <f>IF(G1427="","",G1427+종합보정값!SS$15)</f>
        <v/>
      </c>
      <c r="G1427" s="86" t="str">
        <f>IFERROR(IF(INDEX(종합보정값!$SS:$SS,MATCH($B1427,종합보정값!$SR:$SR,0))="","",INDEX(종합보정값!$SS:$SS,MATCH($B1427,종합보정값!$SR:$SR,0))+IF(INDEX(종합보정값!$SU:$SU,MATCH($B1427,종합보정값!$SR:$SR,0))="인문",종합보정값!SS$7,종합보정값!ST$7)),"")</f>
        <v/>
      </c>
      <c r="H1427" s="86" t="str">
        <f>IF(G1427="","",G1427+종합보정값!ST$15)</f>
        <v/>
      </c>
      <c r="I1427" s="87" t="str">
        <f>IF(J1427="","",J1427+종합보정값!SS$16)</f>
        <v/>
      </c>
      <c r="J1427" s="87" t="str">
        <f>IFERROR(IF(INDEX(종합보정값!$SS:$SS,MATCH($B1427,종합보정값!$SR:$SR,0))="","",INDEX(종합보정값!$SS:$SS,MATCH($B1427,종합보정값!$SR:$SR,0))+IF(INDEX(종합보정값!$SU:$SU,MATCH($B1427,종합보정값!$SR:$SR,0))="인문",종합보정값!SS$8,종합보정값!ST$8)),"")</f>
        <v/>
      </c>
      <c r="K1427" s="87" t="str">
        <f>IF(J1427="","",J1427+종합보정값!ST$16)</f>
        <v/>
      </c>
      <c r="L1427" s="88" t="str">
        <f>IF(M1427="","",M1427+종합보정값!SS$17)</f>
        <v/>
      </c>
      <c r="M1427" s="88" t="str">
        <f>IFERROR(IF(INDEX(종합보정값!$SS:$SS,MATCH($B1427,종합보정값!$SR:$SR,0))="","",INDEX(종합보정값!$SS:$SS,MATCH($B1427,종합보정값!$SR:$SR,0))+IF(INDEX(종합보정값!$SU:$SU,MATCH($B1427,종합보정값!$SR:$SR,0))="인문",종합보정값!SS$9,종합보정값!ST$9)),"")</f>
        <v/>
      </c>
      <c r="N1427" s="88" t="str">
        <f>IF(M1427="","",M1427+종합보정값!ST$17)</f>
        <v/>
      </c>
      <c r="O1427" s="89" t="str">
        <f>IF(P1427="","",P1427+종합보정값!SS$18)</f>
        <v/>
      </c>
      <c r="P1427" s="89" t="str">
        <f>IFERROR(IF(INDEX(종합보정값!$SS:$SS,MATCH($B1427,종합보정값!$SR:$SR,0))="","",INDEX(종합보정값!$SS:$SS,MATCH($B1427,종합보정값!$SR:$SR,0))+IF(INDEX(종합보정값!$SU:$SU,MATCH($B1427,종합보정값!$SR:$SR,0))="인문",종합보정값!SS$10,종합보정값!ST$10)),"")</f>
        <v/>
      </c>
      <c r="Q1427" s="89" t="str">
        <f>IF(P1427="","",P1427+종합보정값!ST$18)</f>
        <v/>
      </c>
    </row>
    <row r="1428" spans="2:17">
      <c r="B1428" s="84" t="s">
        <v>2790</v>
      </c>
      <c r="C1428" s="85" t="str">
        <f>IF(D1428="","",D1428+종합보정값!SS$14)</f>
        <v/>
      </c>
      <c r="D1428" s="85" t="str">
        <f>IFERROR(IF(INDEX(종합보정값!$SS:$SS,MATCH($B1428,종합보정값!$SR:$SR,0))="","",INDEX(종합보정값!$SS:$SS,MATCH($B1428,종합보정값!$SR:$SR,0))+IF(INDEX(종합보정값!$SU:$SU,MATCH($B1428,종합보정값!$SR:$SR,0))="인문",종합보정값!SS$6,종합보정값!ST$6)),"")</f>
        <v/>
      </c>
      <c r="E1428" s="85" t="str">
        <f>IF(D1428="","",D1428+종합보정값!ST$14)</f>
        <v/>
      </c>
      <c r="F1428" s="86" t="str">
        <f>IF(G1428="","",G1428+종합보정값!SS$15)</f>
        <v/>
      </c>
      <c r="G1428" s="86" t="str">
        <f>IFERROR(IF(INDEX(종합보정값!$SS:$SS,MATCH($B1428,종합보정값!$SR:$SR,0))="","",INDEX(종합보정값!$SS:$SS,MATCH($B1428,종합보정값!$SR:$SR,0))+IF(INDEX(종합보정값!$SU:$SU,MATCH($B1428,종합보정값!$SR:$SR,0))="인문",종합보정값!SS$7,종합보정값!ST$7)),"")</f>
        <v/>
      </c>
      <c r="H1428" s="86" t="str">
        <f>IF(G1428="","",G1428+종합보정값!ST$15)</f>
        <v/>
      </c>
      <c r="I1428" s="87" t="str">
        <f>IF(J1428="","",J1428+종합보정값!SS$16)</f>
        <v/>
      </c>
      <c r="J1428" s="87" t="str">
        <f>IFERROR(IF(INDEX(종합보정값!$SS:$SS,MATCH($B1428,종합보정값!$SR:$SR,0))="","",INDEX(종합보정값!$SS:$SS,MATCH($B1428,종합보정값!$SR:$SR,0))+IF(INDEX(종합보정값!$SU:$SU,MATCH($B1428,종합보정값!$SR:$SR,0))="인문",종합보정값!SS$8,종합보정값!ST$8)),"")</f>
        <v/>
      </c>
      <c r="K1428" s="87" t="str">
        <f>IF(J1428="","",J1428+종합보정값!ST$16)</f>
        <v/>
      </c>
      <c r="L1428" s="88" t="str">
        <f>IF(M1428="","",M1428+종합보정값!SS$17)</f>
        <v/>
      </c>
      <c r="M1428" s="88" t="str">
        <f>IFERROR(IF(INDEX(종합보정값!$SS:$SS,MATCH($B1428,종합보정값!$SR:$SR,0))="","",INDEX(종합보정값!$SS:$SS,MATCH($B1428,종합보정값!$SR:$SR,0))+IF(INDEX(종합보정값!$SU:$SU,MATCH($B1428,종합보정값!$SR:$SR,0))="인문",종합보정값!SS$9,종합보정값!ST$9)),"")</f>
        <v/>
      </c>
      <c r="N1428" s="88" t="str">
        <f>IF(M1428="","",M1428+종합보정값!ST$17)</f>
        <v/>
      </c>
      <c r="O1428" s="89" t="str">
        <f>IF(P1428="","",P1428+종합보정값!SS$18)</f>
        <v/>
      </c>
      <c r="P1428" s="89" t="str">
        <f>IFERROR(IF(INDEX(종합보정값!$SS:$SS,MATCH($B1428,종합보정값!$SR:$SR,0))="","",INDEX(종합보정값!$SS:$SS,MATCH($B1428,종합보정값!$SR:$SR,0))+IF(INDEX(종합보정값!$SU:$SU,MATCH($B1428,종합보정값!$SR:$SR,0))="인문",종합보정값!SS$10,종합보정값!ST$10)),"")</f>
        <v/>
      </c>
      <c r="Q1428" s="89" t="str">
        <f>IF(P1428="","",P1428+종합보정값!ST$18)</f>
        <v/>
      </c>
    </row>
    <row r="1429" spans="2:17">
      <c r="B1429" s="84" t="s">
        <v>2791</v>
      </c>
      <c r="C1429" s="85" t="str">
        <f>IF(D1429="","",D1429+종합보정값!SS$14)</f>
        <v/>
      </c>
      <c r="D1429" s="85" t="str">
        <f>IFERROR(IF(INDEX(종합보정값!$SS:$SS,MATCH($B1429,종합보정값!$SR:$SR,0))="","",INDEX(종합보정값!$SS:$SS,MATCH($B1429,종합보정값!$SR:$SR,0))+IF(INDEX(종합보정값!$SU:$SU,MATCH($B1429,종합보정값!$SR:$SR,0))="인문",종합보정값!SS$6,종합보정값!ST$6)),"")</f>
        <v/>
      </c>
      <c r="E1429" s="85" t="str">
        <f>IF(D1429="","",D1429+종합보정값!ST$14)</f>
        <v/>
      </c>
      <c r="F1429" s="86" t="str">
        <f>IF(G1429="","",G1429+종합보정값!SS$15)</f>
        <v/>
      </c>
      <c r="G1429" s="86" t="str">
        <f>IFERROR(IF(INDEX(종합보정값!$SS:$SS,MATCH($B1429,종합보정값!$SR:$SR,0))="","",INDEX(종합보정값!$SS:$SS,MATCH($B1429,종합보정값!$SR:$SR,0))+IF(INDEX(종합보정값!$SU:$SU,MATCH($B1429,종합보정값!$SR:$SR,0))="인문",종합보정값!SS$7,종합보정값!ST$7)),"")</f>
        <v/>
      </c>
      <c r="H1429" s="86" t="str">
        <f>IF(G1429="","",G1429+종합보정값!ST$15)</f>
        <v/>
      </c>
      <c r="I1429" s="87" t="str">
        <f>IF(J1429="","",J1429+종합보정값!SS$16)</f>
        <v/>
      </c>
      <c r="J1429" s="87" t="str">
        <f>IFERROR(IF(INDEX(종합보정값!$SS:$SS,MATCH($B1429,종합보정값!$SR:$SR,0))="","",INDEX(종합보정값!$SS:$SS,MATCH($B1429,종합보정값!$SR:$SR,0))+IF(INDEX(종합보정값!$SU:$SU,MATCH($B1429,종합보정값!$SR:$SR,0))="인문",종합보정값!SS$8,종합보정값!ST$8)),"")</f>
        <v/>
      </c>
      <c r="K1429" s="87" t="str">
        <f>IF(J1429="","",J1429+종합보정값!ST$16)</f>
        <v/>
      </c>
      <c r="L1429" s="88" t="str">
        <f>IF(M1429="","",M1429+종합보정값!SS$17)</f>
        <v/>
      </c>
      <c r="M1429" s="88" t="str">
        <f>IFERROR(IF(INDEX(종합보정값!$SS:$SS,MATCH($B1429,종합보정값!$SR:$SR,0))="","",INDEX(종합보정값!$SS:$SS,MATCH($B1429,종합보정값!$SR:$SR,0))+IF(INDEX(종합보정값!$SU:$SU,MATCH($B1429,종합보정값!$SR:$SR,0))="인문",종합보정값!SS$9,종합보정값!ST$9)),"")</f>
        <v/>
      </c>
      <c r="N1429" s="88" t="str">
        <f>IF(M1429="","",M1429+종합보정값!ST$17)</f>
        <v/>
      </c>
      <c r="O1429" s="89" t="str">
        <f>IF(P1429="","",P1429+종합보정값!SS$18)</f>
        <v/>
      </c>
      <c r="P1429" s="89" t="str">
        <f>IFERROR(IF(INDEX(종합보정값!$SS:$SS,MATCH($B1429,종합보정값!$SR:$SR,0))="","",INDEX(종합보정값!$SS:$SS,MATCH($B1429,종합보정값!$SR:$SR,0))+IF(INDEX(종합보정값!$SU:$SU,MATCH($B1429,종합보정값!$SR:$SR,0))="인문",종합보정값!SS$10,종합보정값!ST$10)),"")</f>
        <v/>
      </c>
      <c r="Q1429" s="89" t="str">
        <f>IF(P1429="","",P1429+종합보정값!ST$18)</f>
        <v/>
      </c>
    </row>
    <row r="1431" spans="2:17">
      <c r="B1431" s="159" t="s">
        <v>2792</v>
      </c>
      <c r="C1431" s="154"/>
      <c r="D1431" s="154"/>
      <c r="E1431" s="154"/>
      <c r="F1431" s="154"/>
      <c r="G1431" s="154"/>
      <c r="H1431" s="154"/>
      <c r="I1431" s="154"/>
      <c r="J1431" s="154"/>
      <c r="K1431" s="154"/>
      <c r="L1431" s="154"/>
      <c r="M1431" s="154"/>
      <c r="N1431" s="154"/>
      <c r="O1431" s="154"/>
      <c r="P1431" s="154"/>
      <c r="Q1431" s="155"/>
    </row>
    <row r="1432" spans="2:17">
      <c r="B1432" s="78"/>
      <c r="C1432" s="163" t="s">
        <v>1862</v>
      </c>
      <c r="D1432" s="154"/>
      <c r="E1432" s="155"/>
      <c r="F1432" s="161" t="s">
        <v>1863</v>
      </c>
      <c r="G1432" s="154"/>
      <c r="H1432" s="155"/>
      <c r="I1432" s="162" t="s">
        <v>1864</v>
      </c>
      <c r="J1432" s="154"/>
      <c r="K1432" s="155"/>
      <c r="L1432" s="156" t="s">
        <v>1865</v>
      </c>
      <c r="M1432" s="154"/>
      <c r="N1432" s="155"/>
      <c r="O1432" s="157" t="s">
        <v>1866</v>
      </c>
      <c r="P1432" s="154"/>
      <c r="Q1432" s="155"/>
    </row>
    <row r="1433" spans="2:17">
      <c r="B1433" s="78" t="s">
        <v>1869</v>
      </c>
      <c r="C1433" s="79" t="s">
        <v>19</v>
      </c>
      <c r="D1433" s="79" t="s">
        <v>20</v>
      </c>
      <c r="E1433" s="79" t="s">
        <v>21</v>
      </c>
      <c r="F1433" s="80" t="s">
        <v>19</v>
      </c>
      <c r="G1433" s="80" t="s">
        <v>20</v>
      </c>
      <c r="H1433" s="80" t="s">
        <v>21</v>
      </c>
      <c r="I1433" s="81" t="s">
        <v>19</v>
      </c>
      <c r="J1433" s="81" t="s">
        <v>20</v>
      </c>
      <c r="K1433" s="81" t="s">
        <v>21</v>
      </c>
      <c r="L1433" s="82" t="s">
        <v>19</v>
      </c>
      <c r="M1433" s="82" t="s">
        <v>20</v>
      </c>
      <c r="N1433" s="82" t="s">
        <v>21</v>
      </c>
      <c r="O1433" s="83" t="s">
        <v>19</v>
      </c>
      <c r="P1433" s="83" t="s">
        <v>20</v>
      </c>
      <c r="Q1433" s="83" t="s">
        <v>21</v>
      </c>
    </row>
    <row r="1434" spans="2:17">
      <c r="B1434" s="84" t="s">
        <v>2793</v>
      </c>
      <c r="C1434" s="85" t="str">
        <f>IF(D1434="","",D1434+종합보정값!SX$14)</f>
        <v/>
      </c>
      <c r="D1434" s="85" t="str">
        <f>IFERROR(IF(INDEX(종합보정값!$SX:$SX,MATCH(SUBSTITUTE($B1434,"인문1","인문2"),종합보정값!$SW:$SW,0))="","",INDEX(종합보정값!$SX:$SX,MATCH(SUBSTITUTE($B1434,"인문1","인문2"),종합보정값!$SW:$SW,0))+종합보정값!SX$6-종합보정값!SX$35),"")</f>
        <v/>
      </c>
      <c r="E1434" s="85" t="str">
        <f>IF(D1434="","",D1434+종합보정값!SY$14)</f>
        <v/>
      </c>
      <c r="F1434" s="86" t="str">
        <f>IF(G1434="","",G1434+종합보정값!SX$15)</f>
        <v/>
      </c>
      <c r="G1434" s="86" t="str">
        <f>IFERROR(IF(INDEX(종합보정값!$SX:$SX,MATCH(SUBSTITUTE($B1434,"인문1","인문2"),종합보정값!$SW:$SW,0))="","",INDEX(종합보정값!$SX:$SX,MATCH(SUBSTITUTE($B1434,"인문1","인문2"),종합보정값!$SW:$SW,0))+종합보정값!SX$7-종합보정값!SX$36),"")</f>
        <v/>
      </c>
      <c r="H1434" s="86" t="str">
        <f>IF(G1434="","",G1434+종합보정값!SY$15)</f>
        <v/>
      </c>
      <c r="I1434" s="87" t="str">
        <f>IF(J1434="","",J1434+종합보정값!SX$16)</f>
        <v/>
      </c>
      <c r="J1434" s="87" t="str">
        <f>IFERROR(IF(INDEX(종합보정값!$SX:$SX,MATCH(SUBSTITUTE($B1434,"인문1","인문2"),종합보정값!$SW:$SW,0))="","",INDEX(종합보정값!$SX:$SX,MATCH(SUBSTITUTE($B1434,"인문1","인문2"),종합보정값!$SW:$SW,0))+종합보정값!SX$8-종합보정값!SX$37),"")</f>
        <v/>
      </c>
      <c r="K1434" s="87" t="str">
        <f>IF(J1434="","",J1434+종합보정값!SY$16)</f>
        <v/>
      </c>
      <c r="L1434" s="88" t="str">
        <f>IF(M1434="","",M1434+종합보정값!SX$17)</f>
        <v/>
      </c>
      <c r="M1434" s="88" t="str">
        <f>IFERROR(IF(INDEX(종합보정값!$SX:$SX,MATCH(SUBSTITUTE($B1434,"인문1","인문2"),종합보정값!$SW:$SW,0))="","",INDEX(종합보정값!$SX:$SX,MATCH(SUBSTITUTE($B1434,"인문1","인문2"),종합보정값!$SW:$SW,0))+종합보정값!SX$9-종합보정값!SX$38),"")</f>
        <v/>
      </c>
      <c r="N1434" s="88" t="str">
        <f>IF(M1434="","",M1434+종합보정값!SY$17)</f>
        <v/>
      </c>
      <c r="O1434" s="89" t="str">
        <f>IF(P1434="","",P1434+종합보정값!SX$18)</f>
        <v/>
      </c>
      <c r="P1434" s="89" t="str">
        <f>IFERROR(IF(INDEX(종합보정값!$SX:$SX,MATCH(SUBSTITUTE($B1434,"인문1","인문2"),종합보정값!$SW:$SW,0))="","",INDEX(종합보정값!$SX:$SX,MATCH(SUBSTITUTE($B1434,"인문1","인문2"),종합보정값!$SW:$SW,0))+종합보정값!SX$10-종합보정값!SX$39),"")</f>
        <v/>
      </c>
      <c r="Q1434" s="89" t="str">
        <f>IF(P1434="","",P1434+종합보정값!SY$18)</f>
        <v/>
      </c>
    </row>
    <row r="1435" spans="2:17">
      <c r="B1435" s="84" t="s">
        <v>2794</v>
      </c>
      <c r="C1435" s="85" t="str">
        <f>IF(D1435="","",D1435+종합보정값!SX$14)</f>
        <v/>
      </c>
      <c r="D1435" s="85" t="str">
        <f>IFERROR(IF(INDEX(종합보정값!$SX:$SX,MATCH($B1435,종합보정값!$SW:$SW,0))="","",INDEX(종합보정값!$SX:$SX,MATCH($B1435,종합보정값!$SW:$SW,0))+IF(INDEX(종합보정값!$SZ:$SZ,MATCH($B1435,종합보정값!$SW:$SW,0))="인문",종합보정값!SX$6,종합보정값!SY$6)),"")</f>
        <v/>
      </c>
      <c r="E1435" s="85" t="str">
        <f>IF(D1435="","",D1435+종합보정값!SY$14)</f>
        <v/>
      </c>
      <c r="F1435" s="86" t="str">
        <f>IF(G1435="","",G1435+종합보정값!SX$15)</f>
        <v/>
      </c>
      <c r="G1435" s="86" t="str">
        <f>IFERROR(IF(INDEX(종합보정값!$SX:$SX,MATCH($B1435,종합보정값!$SW:$SW,0))="","",INDEX(종합보정값!$SX:$SX,MATCH($B1435,종합보정값!$SW:$SW,0))+IF(INDEX(종합보정값!$SZ:$SZ,MATCH($B1435,종합보정값!$SW:$SW,0))="인문",종합보정값!SX$7,종합보정값!SY$7)),"")</f>
        <v/>
      </c>
      <c r="H1435" s="86" t="str">
        <f>IF(G1435="","",G1435+종합보정값!SY$15)</f>
        <v/>
      </c>
      <c r="I1435" s="87" t="str">
        <f>IF(J1435="","",J1435+종합보정값!SX$16)</f>
        <v/>
      </c>
      <c r="J1435" s="87" t="str">
        <f>IFERROR(IF(INDEX(종합보정값!$SX:$SX,MATCH($B1435,종합보정값!$SW:$SW,0))="","",INDEX(종합보정값!$SX:$SX,MATCH($B1435,종합보정값!$SW:$SW,0))+IF(INDEX(종합보정값!$SZ:$SZ,MATCH($B1435,종합보정값!$SW:$SW,0))="인문",종합보정값!SX$8,종합보정값!SY$8)),"")</f>
        <v/>
      </c>
      <c r="K1435" s="87" t="str">
        <f>IF(J1435="","",J1435+종합보정값!SY$16)</f>
        <v/>
      </c>
      <c r="L1435" s="88" t="str">
        <f>IF(M1435="","",M1435+종합보정값!SX$17)</f>
        <v/>
      </c>
      <c r="M1435" s="88" t="str">
        <f>IFERROR(IF(INDEX(종합보정값!$SX:$SX,MATCH($B1435,종합보정값!$SW:$SW,0))="","",INDEX(종합보정값!$SX:$SX,MATCH($B1435,종합보정값!$SW:$SW,0))+IF(INDEX(종합보정값!$SZ:$SZ,MATCH($B1435,종합보정값!$SW:$SW,0))="인문",종합보정값!SX$9,종합보정값!SY$9)),"")</f>
        <v/>
      </c>
      <c r="N1435" s="88" t="str">
        <f>IF(M1435="","",M1435+종합보정값!SY$17)</f>
        <v/>
      </c>
      <c r="O1435" s="89" t="str">
        <f>IF(P1435="","",P1435+종합보정값!SX$18)</f>
        <v/>
      </c>
      <c r="P1435" s="89" t="str">
        <f>IFERROR(IF(INDEX(종합보정값!$SX:$SX,MATCH($B1435,종합보정값!$SW:$SW,0))="","",INDEX(종합보정값!$SX:$SX,MATCH($B1435,종합보정값!$SW:$SW,0))+IF(INDEX(종합보정값!$SZ:$SZ,MATCH($B1435,종합보정값!$SW:$SW,0))="인문",종합보정값!SX$10,종합보정값!SY$10)),"")</f>
        <v/>
      </c>
      <c r="Q1435" s="89" t="str">
        <f>IF(P1435="","",P1435+종합보정값!SY$18)</f>
        <v/>
      </c>
    </row>
    <row r="1436" spans="2:17">
      <c r="B1436" s="84" t="s">
        <v>2795</v>
      </c>
      <c r="C1436" s="85" t="str">
        <f>IF(D1436="","",D1436+종합보정값!SX$14)</f>
        <v/>
      </c>
      <c r="D1436" s="85" t="str">
        <f>IFERROR(IF(INDEX(종합보정값!$SX:$SX,MATCH(SUBSTITUTE($B1436,"인문3","인문2"),종합보정값!$SW:$SW,0))="","",INDEX(종합보정값!$SX:$SX,MATCH(SUBSTITUTE($B1436,"인문3","인문2"),종합보정값!$SW:$SW,0))+종합보정값!SX$6+종합보정값!SX$35),"")</f>
        <v/>
      </c>
      <c r="E1436" s="85" t="str">
        <f>IF(D1436="","",D1436+종합보정값!SY$14)</f>
        <v/>
      </c>
      <c r="F1436" s="86" t="str">
        <f>IF(G1436="","",G1436+종합보정값!SX$15)</f>
        <v/>
      </c>
      <c r="G1436" s="86" t="str">
        <f>IFERROR(IF(INDEX(종합보정값!$SX:$SX,MATCH(SUBSTITUTE($B1436,"인문3","인문2"),종합보정값!$SW:$SW,0))="","",INDEX(종합보정값!$SX:$SX,MATCH(SUBSTITUTE($B1436,"인문3","인문2"),종합보정값!$SW:$SW,0))+종합보정값!SX$7+종합보정값!SX$36),"")</f>
        <v/>
      </c>
      <c r="H1436" s="86" t="str">
        <f>IF(G1436="","",G1436+종합보정값!SY$15)</f>
        <v/>
      </c>
      <c r="I1436" s="87" t="str">
        <f>IF(J1436="","",J1436+종합보정값!SX$16)</f>
        <v/>
      </c>
      <c r="J1436" s="87" t="str">
        <f>IFERROR(IF(INDEX(종합보정값!$SX:$SX,MATCH(SUBSTITUTE($B1436,"인문3","인문2"),종합보정값!$SW:$SW,0))="","",INDEX(종합보정값!$SX:$SX,MATCH(SUBSTITUTE($B1436,"인문3","인문2"),종합보정값!$SW:$SW,0))+종합보정값!SX$8+종합보정값!SX$37),"")</f>
        <v/>
      </c>
      <c r="K1436" s="87" t="str">
        <f>IF(J1436="","",J1436+종합보정값!SY$16)</f>
        <v/>
      </c>
      <c r="L1436" s="88" t="str">
        <f>IF(M1436="","",M1436+종합보정값!SX$17)</f>
        <v/>
      </c>
      <c r="M1436" s="88" t="str">
        <f>IFERROR(IF(INDEX(종합보정값!$SX:$SX,MATCH(SUBSTITUTE($B1436,"인문3","인문2"),종합보정값!$SW:$SW,0))="","",INDEX(종합보정값!$SX:$SX,MATCH(SUBSTITUTE($B1436,"인문3","인문2"),종합보정값!$SW:$SW,0))+종합보정값!SX$9+종합보정값!SX$38),"")</f>
        <v/>
      </c>
      <c r="N1436" s="88" t="str">
        <f>IF(M1436="","",M1436+종합보정값!SY$17)</f>
        <v/>
      </c>
      <c r="O1436" s="89" t="str">
        <f>IF(P1436="","",P1436+종합보정값!SX$18)</f>
        <v/>
      </c>
      <c r="P1436" s="89" t="str">
        <f>IFERROR(IF(INDEX(종합보정값!$SX:$SX,MATCH(SUBSTITUTE($B1436,"인문3","인문2"),종합보정값!$SW:$SW,0))="","",INDEX(종합보정값!$SX:$SX,MATCH(SUBSTITUTE($B1436,"인문3","인문2"),종합보정값!$SW:$SW,0))+종합보정값!SX$10+종합보정값!SX$39),"")</f>
        <v/>
      </c>
      <c r="Q1436" s="89" t="str">
        <f>IF(P1436="","",P1436+종합보정값!SY$18)</f>
        <v/>
      </c>
    </row>
    <row r="1437" spans="2:17">
      <c r="B1437" s="84" t="s">
        <v>2796</v>
      </c>
      <c r="C1437" s="85" t="str">
        <f>IF(D1437="","",D1437+종합보정값!SX$14)</f>
        <v/>
      </c>
      <c r="D1437" s="85" t="str">
        <f>IFERROR(IF(INDEX(종합보정값!$SX:$SX,MATCH(SUBSTITUTE($B1437,"자연1","자연2"),종합보정값!$SW:$SW,0))="","",INDEX(종합보정값!$SX:$SX,MATCH(SUBSTITUTE($B1437,"자연1","자연2"),종합보정값!$SW:$SW,0))+종합보정값!SY$6-종합보정값!SY$35),"")</f>
        <v/>
      </c>
      <c r="E1437" s="85" t="str">
        <f>IF(D1437="","",D1437+종합보정값!SY$14)</f>
        <v/>
      </c>
      <c r="F1437" s="86" t="str">
        <f>IF(G1437="","",G1437+종합보정값!SX$15)</f>
        <v/>
      </c>
      <c r="G1437" s="86" t="str">
        <f>IFERROR(IF(INDEX(종합보정값!$SX:$SX,MATCH(SUBSTITUTE($B1437,"자연1","자연2"),종합보정값!$SW:$SW,0))="","",INDEX(종합보정값!$SX:$SX,MATCH(SUBSTITUTE($B1437,"자연1","자연2"),종합보정값!$SW:$SW,0))+종합보정값!SY$7-종합보정값!SY$36),"")</f>
        <v/>
      </c>
      <c r="H1437" s="86" t="str">
        <f>IF(G1437="","",G1437+종합보정값!SY$15)</f>
        <v/>
      </c>
      <c r="I1437" s="87" t="str">
        <f>IF(J1437="","",J1437+종합보정값!SX$16)</f>
        <v/>
      </c>
      <c r="J1437" s="87" t="str">
        <f>IFERROR(IF(INDEX(종합보정값!$SX:$SX,MATCH(SUBSTITUTE($B1437,"자연1","자연2"),종합보정값!$SW:$SW,0))="","",INDEX(종합보정값!$SX:$SX,MATCH(SUBSTITUTE($B1437,"자연1","자연2"),종합보정값!$SW:$SW,0))+종합보정값!SY$8-종합보정값!SY$37),"")</f>
        <v/>
      </c>
      <c r="K1437" s="87" t="str">
        <f>IF(J1437="","",J1437+종합보정값!SY$16)</f>
        <v/>
      </c>
      <c r="L1437" s="88" t="str">
        <f>IF(M1437="","",M1437+종합보정값!SX$17)</f>
        <v/>
      </c>
      <c r="M1437" s="88" t="str">
        <f>IFERROR(IF(INDEX(종합보정값!$SX:$SX,MATCH(SUBSTITUTE($B1437,"자연1","자연2"),종합보정값!$SW:$SW,0))="","",INDEX(종합보정값!$SX:$SX,MATCH(SUBSTITUTE($B1437,"자연1","자연2"),종합보정값!$SW:$SW,0))+종합보정값!SY$9-종합보정값!SY$38),"")</f>
        <v/>
      </c>
      <c r="N1437" s="88" t="str">
        <f>IF(M1437="","",M1437+종합보정값!SY$17)</f>
        <v/>
      </c>
      <c r="O1437" s="89" t="str">
        <f>IF(P1437="","",P1437+종합보정값!SX$18)</f>
        <v/>
      </c>
      <c r="P1437" s="89" t="str">
        <f>IFERROR(IF(INDEX(종합보정값!$SX:$SX,MATCH(SUBSTITUTE($B1437,"자연1","자연2"),종합보정값!$SW:$SW,0))="","",INDEX(종합보정값!$SX:$SX,MATCH(SUBSTITUTE($B1437,"자연1","자연2"),종합보정값!$SW:$SW,0))+종합보정값!SY$10-종합보정값!SY$39),"")</f>
        <v/>
      </c>
      <c r="Q1437" s="89" t="str">
        <f>IF(P1437="","",P1437+종합보정값!SY$18)</f>
        <v/>
      </c>
    </row>
    <row r="1438" spans="2:17">
      <c r="B1438" s="84" t="s">
        <v>2797</v>
      </c>
      <c r="C1438" s="85" t="str">
        <f>IF(D1438="","",D1438+종합보정값!SX$14)</f>
        <v/>
      </c>
      <c r="D1438" s="85" t="str">
        <f>IFERROR(IF(INDEX(종합보정값!$SX:$SX,MATCH($B1438,종합보정값!$SW:$SW,0))="","",INDEX(종합보정값!$SX:$SX,MATCH($B1438,종합보정값!$SW:$SW,0))+IF(INDEX(종합보정값!$SZ:$SZ,MATCH($B1438,종합보정값!$SW:$SW,0))="인문",종합보정값!SX$6,종합보정값!SY$6)),"")</f>
        <v/>
      </c>
      <c r="E1438" s="85" t="str">
        <f>IF(D1438="","",D1438+종합보정값!SY$14)</f>
        <v/>
      </c>
      <c r="F1438" s="86" t="str">
        <f>IF(G1438="","",G1438+종합보정값!SX$15)</f>
        <v/>
      </c>
      <c r="G1438" s="86" t="str">
        <f>IFERROR(IF(INDEX(종합보정값!$SX:$SX,MATCH($B1438,종합보정값!$SW:$SW,0))="","",INDEX(종합보정값!$SX:$SX,MATCH($B1438,종합보정값!$SW:$SW,0))+IF(INDEX(종합보정값!$SZ:$SZ,MATCH($B1438,종합보정값!$SW:$SW,0))="인문",종합보정값!SX$7,종합보정값!SY$7)),"")</f>
        <v/>
      </c>
      <c r="H1438" s="86" t="str">
        <f>IF(G1438="","",G1438+종합보정값!SY$15)</f>
        <v/>
      </c>
      <c r="I1438" s="87" t="str">
        <f>IF(J1438="","",J1438+종합보정값!SX$16)</f>
        <v/>
      </c>
      <c r="J1438" s="87" t="str">
        <f>IFERROR(IF(INDEX(종합보정값!$SX:$SX,MATCH($B1438,종합보정값!$SW:$SW,0))="","",INDEX(종합보정값!$SX:$SX,MATCH($B1438,종합보정값!$SW:$SW,0))+IF(INDEX(종합보정값!$SZ:$SZ,MATCH($B1438,종합보정값!$SW:$SW,0))="인문",종합보정값!SX$8,종합보정값!SY$8)),"")</f>
        <v/>
      </c>
      <c r="K1438" s="87" t="str">
        <f>IF(J1438="","",J1438+종합보정값!SY$16)</f>
        <v/>
      </c>
      <c r="L1438" s="88" t="str">
        <f>IF(M1438="","",M1438+종합보정값!SX$17)</f>
        <v/>
      </c>
      <c r="M1438" s="88" t="str">
        <f>IFERROR(IF(INDEX(종합보정값!$SX:$SX,MATCH($B1438,종합보정값!$SW:$SW,0))="","",INDEX(종합보정값!$SX:$SX,MATCH($B1438,종합보정값!$SW:$SW,0))+IF(INDEX(종합보정값!$SZ:$SZ,MATCH($B1438,종합보정값!$SW:$SW,0))="인문",종합보정값!SX$9,종합보정값!SY$9)),"")</f>
        <v/>
      </c>
      <c r="N1438" s="88" t="str">
        <f>IF(M1438="","",M1438+종합보정값!SY$17)</f>
        <v/>
      </c>
      <c r="O1438" s="89" t="str">
        <f>IF(P1438="","",P1438+종합보정값!SX$18)</f>
        <v/>
      </c>
      <c r="P1438" s="89" t="str">
        <f>IFERROR(IF(INDEX(종합보정값!$SX:$SX,MATCH($B1438,종합보정값!$SW:$SW,0))="","",INDEX(종합보정값!$SX:$SX,MATCH($B1438,종합보정값!$SW:$SW,0))+IF(INDEX(종합보정값!$SZ:$SZ,MATCH($B1438,종합보정값!$SW:$SW,0))="인문",종합보정값!SX$10,종합보정값!SY$10)),"")</f>
        <v/>
      </c>
      <c r="Q1438" s="89" t="str">
        <f>IF(P1438="","",P1438+종합보정값!SY$18)</f>
        <v/>
      </c>
    </row>
    <row r="1439" spans="2:17">
      <c r="B1439" s="84" t="s">
        <v>2798</v>
      </c>
      <c r="C1439" s="85" t="str">
        <f>IF(D1439="","",D1439+종합보정값!SX$14)</f>
        <v/>
      </c>
      <c r="D1439" s="85" t="str">
        <f>IFERROR(IF(INDEX(종합보정값!$SX:$SX,MATCH(SUBSTITUTE($B1439,"자연3","자연2"),종합보정값!$SW:$SW,0))="","",INDEX(종합보정값!$SX:$SX,MATCH(SUBSTITUTE($B1439,"자연3","자연2"),종합보정값!$SW:$SW,0))+종합보정값!SY$6+종합보정값!SY$35),"")</f>
        <v/>
      </c>
      <c r="E1439" s="85" t="str">
        <f>IF(D1439="","",D1439+종합보정값!SY$14)</f>
        <v/>
      </c>
      <c r="F1439" s="86" t="str">
        <f>IF(G1439="","",G1439+종합보정값!SX$15)</f>
        <v/>
      </c>
      <c r="G1439" s="86" t="str">
        <f>IFERROR(IF(INDEX(종합보정값!$SX:$SX,MATCH(SUBSTITUTE($B1439,"자연3","자연2"),종합보정값!$SW:$SW,0))="","",INDEX(종합보정값!$SX:$SX,MATCH(SUBSTITUTE($B1439,"자연3","자연2"),종합보정값!$SW:$SW,0))+종합보정값!SY$7+종합보정값!SY$36),"")</f>
        <v/>
      </c>
      <c r="H1439" s="86" t="str">
        <f>IF(G1439="","",G1439+종합보정값!SY$15)</f>
        <v/>
      </c>
      <c r="I1439" s="87" t="str">
        <f>IF(J1439="","",J1439+종합보정값!SX$16)</f>
        <v/>
      </c>
      <c r="J1439" s="87" t="str">
        <f>IFERROR(IF(INDEX(종합보정값!$SX:$SX,MATCH(SUBSTITUTE($B1439,"자연3","자연2"),종합보정값!$SW:$SW,0))="","",INDEX(종합보정값!$SX:$SX,MATCH(SUBSTITUTE($B1439,"자연3","자연2"),종합보정값!$SW:$SW,0))+종합보정값!SY$8+종합보정값!SY$37),"")</f>
        <v/>
      </c>
      <c r="K1439" s="87" t="str">
        <f>IF(J1439="","",J1439+종합보정값!SY$16)</f>
        <v/>
      </c>
      <c r="L1439" s="88" t="str">
        <f>IF(M1439="","",M1439+종합보정값!SX$17)</f>
        <v/>
      </c>
      <c r="M1439" s="88" t="str">
        <f>IFERROR(IF(INDEX(종합보정값!$SX:$SX,MATCH(SUBSTITUTE($B1439,"자연3","자연2"),종합보정값!$SW:$SW,0))="","",INDEX(종합보정값!$SX:$SX,MATCH(SUBSTITUTE($B1439,"자연3","자연2"),종합보정값!$SW:$SW,0))+종합보정값!SY$9+종합보정값!SY$38),"")</f>
        <v/>
      </c>
      <c r="N1439" s="88" t="str">
        <f>IF(M1439="","",M1439+종합보정값!SY$17)</f>
        <v/>
      </c>
      <c r="O1439" s="89" t="str">
        <f>IF(P1439="","",P1439+종합보정값!SX$18)</f>
        <v/>
      </c>
      <c r="P1439" s="89" t="str">
        <f>IFERROR(IF(INDEX(종합보정값!$SX:$SX,MATCH(SUBSTITUTE($B1439,"자연3","자연2"),종합보정값!$SW:$SW,0))="","",INDEX(종합보정값!$SX:$SX,MATCH(SUBSTITUTE($B1439,"자연3","자연2"),종합보정값!$SW:$SW,0))+종합보정값!SY$10+종합보정값!SY$39),"")</f>
        <v/>
      </c>
      <c r="Q1439" s="89" t="str">
        <f>IF(P1439="","",P1439+종합보정값!SY$18)</f>
        <v/>
      </c>
    </row>
    <row r="1440" spans="2:17">
      <c r="B1440" s="84" t="s">
        <v>2799</v>
      </c>
      <c r="C1440" s="85" t="str">
        <f>IF(D1440="","",D1440+종합보정값!SX$14)</f>
        <v/>
      </c>
      <c r="D1440" s="85" t="str">
        <f>IFERROR(IF(INDEX(종합보정값!$SX:$SX,MATCH($B1440,종합보정값!$SW:$SW,0))="","",INDEX(종합보정값!$SX:$SX,MATCH($B1440,종합보정값!$SW:$SW,0))+IF(INDEX(종합보정값!$SZ:$SZ,MATCH($B1440,종합보정값!$SW:$SW,0))="인문",종합보정값!SX$6,종합보정값!SY$6)),"")</f>
        <v/>
      </c>
      <c r="E1440" s="85" t="str">
        <f>IF(D1440="","",D1440+종합보정값!SY$14)</f>
        <v/>
      </c>
      <c r="F1440" s="86" t="str">
        <f>IF(G1440="","",G1440+종합보정값!SX$15)</f>
        <v/>
      </c>
      <c r="G1440" s="86" t="str">
        <f>IFERROR(IF(INDEX(종합보정값!$SX:$SX,MATCH($B1440,종합보정값!$SW:$SW,0))="","",INDEX(종합보정값!$SX:$SX,MATCH($B1440,종합보정값!$SW:$SW,0))+IF(INDEX(종합보정값!$SZ:$SZ,MATCH($B1440,종합보정값!$SW:$SW,0))="인문",종합보정값!SX$7,종합보정값!SY$7)),"")</f>
        <v/>
      </c>
      <c r="H1440" s="86" t="str">
        <f>IF(G1440="","",G1440+종합보정값!SY$15)</f>
        <v/>
      </c>
      <c r="I1440" s="87" t="str">
        <f>IF(J1440="","",J1440+종합보정값!SX$16)</f>
        <v/>
      </c>
      <c r="J1440" s="87" t="str">
        <f>IFERROR(IF(INDEX(종합보정값!$SX:$SX,MATCH($B1440,종합보정값!$SW:$SW,0))="","",INDEX(종합보정값!$SX:$SX,MATCH($B1440,종합보정값!$SW:$SW,0))+IF(INDEX(종합보정값!$SZ:$SZ,MATCH($B1440,종합보정값!$SW:$SW,0))="인문",종합보정값!SX$8,종합보정값!SY$8)),"")</f>
        <v/>
      </c>
      <c r="K1440" s="87" t="str">
        <f>IF(J1440="","",J1440+종합보정값!SY$16)</f>
        <v/>
      </c>
      <c r="L1440" s="88" t="str">
        <f>IF(M1440="","",M1440+종합보정값!SX$17)</f>
        <v/>
      </c>
      <c r="M1440" s="88" t="str">
        <f>IFERROR(IF(INDEX(종합보정값!$SX:$SX,MATCH($B1440,종합보정값!$SW:$SW,0))="","",INDEX(종합보정값!$SX:$SX,MATCH($B1440,종합보정값!$SW:$SW,0))+IF(INDEX(종합보정값!$SZ:$SZ,MATCH($B1440,종합보정값!$SW:$SW,0))="인문",종합보정값!SX$9,종합보정값!SY$9)),"")</f>
        <v/>
      </c>
      <c r="N1440" s="88" t="str">
        <f>IF(M1440="","",M1440+종합보정값!SY$17)</f>
        <v/>
      </c>
      <c r="O1440" s="89" t="str">
        <f>IF(P1440="","",P1440+종합보정값!SX$18)</f>
        <v/>
      </c>
      <c r="P1440" s="89" t="str">
        <f>IFERROR(IF(INDEX(종합보정값!$SX:$SX,MATCH($B1440,종합보정값!$SW:$SW,0))="","",INDEX(종합보정값!$SX:$SX,MATCH($B1440,종합보정값!$SW:$SW,0))+IF(INDEX(종합보정값!$SZ:$SZ,MATCH($B1440,종합보정값!$SW:$SW,0))="인문",종합보정값!SX$10,종합보정값!SY$10)),"")</f>
        <v/>
      </c>
      <c r="Q1440" s="89" t="str">
        <f>IF(P1440="","",P1440+종합보정값!SY$18)</f>
        <v/>
      </c>
    </row>
    <row r="1441" spans="2:17">
      <c r="B1441" s="84" t="s">
        <v>2800</v>
      </c>
      <c r="C1441" s="85" t="str">
        <f>IF(D1441="","",D1441+종합보정값!SX$14)</f>
        <v/>
      </c>
      <c r="D1441" s="85" t="str">
        <f>IFERROR(IF(INDEX(종합보정값!$SX:$SX,MATCH($B1441,종합보정값!$SW:$SW,0))="","",INDEX(종합보정값!$SX:$SX,MATCH($B1441,종합보정값!$SW:$SW,0))+IF(INDEX(종합보정값!$SZ:$SZ,MATCH($B1441,종합보정값!$SW:$SW,0))="인문",종합보정값!SX$6,종합보정값!SY$6)),"")</f>
        <v/>
      </c>
      <c r="E1441" s="85" t="str">
        <f>IF(D1441="","",D1441+종합보정값!SY$14)</f>
        <v/>
      </c>
      <c r="F1441" s="86" t="str">
        <f>IF(G1441="","",G1441+종합보정값!SX$15)</f>
        <v/>
      </c>
      <c r="G1441" s="86" t="str">
        <f>IFERROR(IF(INDEX(종합보정값!$SX:$SX,MATCH($B1441,종합보정값!$SW:$SW,0))="","",INDEX(종합보정값!$SX:$SX,MATCH($B1441,종합보정값!$SW:$SW,0))+IF(INDEX(종합보정값!$SZ:$SZ,MATCH($B1441,종합보정값!$SW:$SW,0))="인문",종합보정값!SX$7,종합보정값!SY$7)),"")</f>
        <v/>
      </c>
      <c r="H1441" s="86" t="str">
        <f>IF(G1441="","",G1441+종합보정값!SY$15)</f>
        <v/>
      </c>
      <c r="I1441" s="87" t="str">
        <f>IF(J1441="","",J1441+종합보정값!SX$16)</f>
        <v/>
      </c>
      <c r="J1441" s="87" t="str">
        <f>IFERROR(IF(INDEX(종합보정값!$SX:$SX,MATCH($B1441,종합보정값!$SW:$SW,0))="","",INDEX(종합보정값!$SX:$SX,MATCH($B1441,종합보정값!$SW:$SW,0))+IF(INDEX(종합보정값!$SZ:$SZ,MATCH($B1441,종합보정값!$SW:$SW,0))="인문",종합보정값!SX$8,종합보정값!SY$8)),"")</f>
        <v/>
      </c>
      <c r="K1441" s="87" t="str">
        <f>IF(J1441="","",J1441+종합보정값!SY$16)</f>
        <v/>
      </c>
      <c r="L1441" s="88" t="str">
        <f>IF(M1441="","",M1441+종합보정값!SX$17)</f>
        <v/>
      </c>
      <c r="M1441" s="88" t="str">
        <f>IFERROR(IF(INDEX(종합보정값!$SX:$SX,MATCH($B1441,종합보정값!$SW:$SW,0))="","",INDEX(종합보정값!$SX:$SX,MATCH($B1441,종합보정값!$SW:$SW,0))+IF(INDEX(종합보정값!$SZ:$SZ,MATCH($B1441,종합보정값!$SW:$SW,0))="인문",종합보정값!SX$9,종합보정값!SY$9)),"")</f>
        <v/>
      </c>
      <c r="N1441" s="88" t="str">
        <f>IF(M1441="","",M1441+종합보정값!SY$17)</f>
        <v/>
      </c>
      <c r="O1441" s="89" t="str">
        <f>IF(P1441="","",P1441+종합보정값!SX$18)</f>
        <v/>
      </c>
      <c r="P1441" s="89" t="str">
        <f>IFERROR(IF(INDEX(종합보정값!$SX:$SX,MATCH($B1441,종합보정값!$SW:$SW,0))="","",INDEX(종합보정값!$SX:$SX,MATCH($B1441,종합보정값!$SW:$SW,0))+IF(INDEX(종합보정값!$SZ:$SZ,MATCH($B1441,종합보정값!$SW:$SW,0))="인문",종합보정값!SX$10,종합보정값!SY$10)),"")</f>
        <v/>
      </c>
      <c r="Q1441" s="89" t="str">
        <f>IF(P1441="","",P1441+종합보정값!SY$18)</f>
        <v/>
      </c>
    </row>
    <row r="1442" spans="2:17">
      <c r="B1442" s="84" t="s">
        <v>2801</v>
      </c>
      <c r="C1442" s="85" t="str">
        <f>IF(D1442="","",D1442+종합보정값!SX$14)</f>
        <v/>
      </c>
      <c r="D1442" s="85" t="str">
        <f>IFERROR(IF(INDEX(종합보정값!$SX:$SX,MATCH($B1442,종합보정값!$SW:$SW,0))="","",INDEX(종합보정값!$SX:$SX,MATCH($B1442,종합보정값!$SW:$SW,0))+IF(INDEX(종합보정값!$SZ:$SZ,MATCH($B1442,종합보정값!$SW:$SW,0))="인문",종합보정값!SX$6,종합보정값!SY$6)),"")</f>
        <v/>
      </c>
      <c r="E1442" s="85" t="str">
        <f>IF(D1442="","",D1442+종합보정값!SY$14)</f>
        <v/>
      </c>
      <c r="F1442" s="86" t="str">
        <f>IF(G1442="","",G1442+종합보정값!SX$15)</f>
        <v/>
      </c>
      <c r="G1442" s="86" t="str">
        <f>IFERROR(IF(INDEX(종합보정값!$SX:$SX,MATCH($B1442,종합보정값!$SW:$SW,0))="","",INDEX(종합보정값!$SX:$SX,MATCH($B1442,종합보정값!$SW:$SW,0))+IF(INDEX(종합보정값!$SZ:$SZ,MATCH($B1442,종합보정값!$SW:$SW,0))="인문",종합보정값!SX$7,종합보정값!SY$7)),"")</f>
        <v/>
      </c>
      <c r="H1442" s="86" t="str">
        <f>IF(G1442="","",G1442+종합보정값!SY$15)</f>
        <v/>
      </c>
      <c r="I1442" s="87" t="str">
        <f>IF(J1442="","",J1442+종합보정값!SX$16)</f>
        <v/>
      </c>
      <c r="J1442" s="87" t="str">
        <f>IFERROR(IF(INDEX(종합보정값!$SX:$SX,MATCH($B1442,종합보정값!$SW:$SW,0))="","",INDEX(종합보정값!$SX:$SX,MATCH($B1442,종합보정값!$SW:$SW,0))+IF(INDEX(종합보정값!$SZ:$SZ,MATCH($B1442,종합보정값!$SW:$SW,0))="인문",종합보정값!SX$8,종합보정값!SY$8)),"")</f>
        <v/>
      </c>
      <c r="K1442" s="87" t="str">
        <f>IF(J1442="","",J1442+종합보정값!SY$16)</f>
        <v/>
      </c>
      <c r="L1442" s="88" t="str">
        <f>IF(M1442="","",M1442+종합보정값!SX$17)</f>
        <v/>
      </c>
      <c r="M1442" s="88" t="str">
        <f>IFERROR(IF(INDEX(종합보정값!$SX:$SX,MATCH($B1442,종합보정값!$SW:$SW,0))="","",INDEX(종합보정값!$SX:$SX,MATCH($B1442,종합보정값!$SW:$SW,0))+IF(INDEX(종합보정값!$SZ:$SZ,MATCH($B1442,종합보정값!$SW:$SW,0))="인문",종합보정값!SX$9,종합보정값!SY$9)),"")</f>
        <v/>
      </c>
      <c r="N1442" s="88" t="str">
        <f>IF(M1442="","",M1442+종합보정값!SY$17)</f>
        <v/>
      </c>
      <c r="O1442" s="89" t="str">
        <f>IF(P1442="","",P1442+종합보정값!SX$18)</f>
        <v/>
      </c>
      <c r="P1442" s="89" t="str">
        <f>IFERROR(IF(INDEX(종합보정값!$SX:$SX,MATCH($B1442,종합보정값!$SW:$SW,0))="","",INDEX(종합보정값!$SX:$SX,MATCH($B1442,종합보정값!$SW:$SW,0))+IF(INDEX(종합보정값!$SZ:$SZ,MATCH($B1442,종합보정값!$SW:$SW,0))="인문",종합보정값!SX$10,종합보정값!SY$10)),"")</f>
        <v/>
      </c>
      <c r="Q1442" s="89" t="str">
        <f>IF(P1442="","",P1442+종합보정값!SY$18)</f>
        <v/>
      </c>
    </row>
    <row r="1443" spans="2:17">
      <c r="B1443" s="84" t="s">
        <v>2802</v>
      </c>
      <c r="C1443" s="85" t="str">
        <f>IF(D1443="","",D1443+종합보정값!SX$14)</f>
        <v/>
      </c>
      <c r="D1443" s="85" t="str">
        <f>IFERROR(IF(INDEX(종합보정값!$SX:$SX,MATCH($B1443,종합보정값!$SW:$SW,0))="","",INDEX(종합보정값!$SX:$SX,MATCH($B1443,종합보정값!$SW:$SW,0))+IF(INDEX(종합보정값!$SZ:$SZ,MATCH($B1443,종합보정값!$SW:$SW,0))="인문",종합보정값!SX$6,종합보정값!SY$6)),"")</f>
        <v/>
      </c>
      <c r="E1443" s="85" t="str">
        <f>IF(D1443="","",D1443+종합보정값!SY$14)</f>
        <v/>
      </c>
      <c r="F1443" s="86" t="str">
        <f>IF(G1443="","",G1443+종합보정값!SX$15)</f>
        <v/>
      </c>
      <c r="G1443" s="86" t="str">
        <f>IFERROR(IF(INDEX(종합보정값!$SX:$SX,MATCH($B1443,종합보정값!$SW:$SW,0))="","",INDEX(종합보정값!$SX:$SX,MATCH($B1443,종합보정값!$SW:$SW,0))+IF(INDEX(종합보정값!$SZ:$SZ,MATCH($B1443,종합보정값!$SW:$SW,0))="인문",종합보정값!SX$7,종합보정값!SY$7)),"")</f>
        <v/>
      </c>
      <c r="H1443" s="86" t="str">
        <f>IF(G1443="","",G1443+종합보정값!SY$15)</f>
        <v/>
      </c>
      <c r="I1443" s="87" t="str">
        <f>IF(J1443="","",J1443+종합보정값!SX$16)</f>
        <v/>
      </c>
      <c r="J1443" s="87" t="str">
        <f>IFERROR(IF(INDEX(종합보정값!$SX:$SX,MATCH($B1443,종합보정값!$SW:$SW,0))="","",INDEX(종합보정값!$SX:$SX,MATCH($B1443,종합보정값!$SW:$SW,0))+IF(INDEX(종합보정값!$SZ:$SZ,MATCH($B1443,종합보정값!$SW:$SW,0))="인문",종합보정값!SX$8,종합보정값!SY$8)),"")</f>
        <v/>
      </c>
      <c r="K1443" s="87" t="str">
        <f>IF(J1443="","",J1443+종합보정값!SY$16)</f>
        <v/>
      </c>
      <c r="L1443" s="88" t="str">
        <f>IF(M1443="","",M1443+종합보정값!SX$17)</f>
        <v/>
      </c>
      <c r="M1443" s="88" t="str">
        <f>IFERROR(IF(INDEX(종합보정값!$SX:$SX,MATCH($B1443,종합보정값!$SW:$SW,0))="","",INDEX(종합보정값!$SX:$SX,MATCH($B1443,종합보정값!$SW:$SW,0))+IF(INDEX(종합보정값!$SZ:$SZ,MATCH($B1443,종합보정값!$SW:$SW,0))="인문",종합보정값!SX$9,종합보정값!SY$9)),"")</f>
        <v/>
      </c>
      <c r="N1443" s="88" t="str">
        <f>IF(M1443="","",M1443+종합보정값!SY$17)</f>
        <v/>
      </c>
      <c r="O1443" s="89" t="str">
        <f>IF(P1443="","",P1443+종합보정값!SX$18)</f>
        <v/>
      </c>
      <c r="P1443" s="89" t="str">
        <f>IFERROR(IF(INDEX(종합보정값!$SX:$SX,MATCH($B1443,종합보정값!$SW:$SW,0))="","",INDEX(종합보정값!$SX:$SX,MATCH($B1443,종합보정값!$SW:$SW,0))+IF(INDEX(종합보정값!$SZ:$SZ,MATCH($B1443,종합보정값!$SW:$SW,0))="인문",종합보정값!SX$10,종합보정값!SY$10)),"")</f>
        <v/>
      </c>
      <c r="Q1443" s="89" t="str">
        <f>IF(P1443="","",P1443+종합보정값!SY$18)</f>
        <v/>
      </c>
    </row>
    <row r="1445" spans="2:17">
      <c r="B1445" s="159" t="s">
        <v>2803</v>
      </c>
      <c r="C1445" s="154"/>
      <c r="D1445" s="154"/>
      <c r="E1445" s="154"/>
      <c r="F1445" s="154"/>
      <c r="G1445" s="154"/>
      <c r="H1445" s="154"/>
      <c r="I1445" s="154"/>
      <c r="J1445" s="154"/>
      <c r="K1445" s="154"/>
      <c r="L1445" s="154"/>
      <c r="M1445" s="154"/>
      <c r="N1445" s="154"/>
      <c r="O1445" s="154"/>
      <c r="P1445" s="154"/>
      <c r="Q1445" s="155"/>
    </row>
    <row r="1446" spans="2:17">
      <c r="B1446" s="78"/>
      <c r="C1446" s="163" t="s">
        <v>1862</v>
      </c>
      <c r="D1446" s="154"/>
      <c r="E1446" s="155"/>
      <c r="F1446" s="161" t="s">
        <v>1863</v>
      </c>
      <c r="G1446" s="154"/>
      <c r="H1446" s="155"/>
      <c r="I1446" s="162" t="s">
        <v>1864</v>
      </c>
      <c r="J1446" s="154"/>
      <c r="K1446" s="155"/>
      <c r="L1446" s="156" t="s">
        <v>1865</v>
      </c>
      <c r="M1446" s="154"/>
      <c r="N1446" s="155"/>
      <c r="O1446" s="157" t="s">
        <v>1866</v>
      </c>
      <c r="P1446" s="154"/>
      <c r="Q1446" s="155"/>
    </row>
    <row r="1447" spans="2:17">
      <c r="B1447" s="78" t="s">
        <v>1869</v>
      </c>
      <c r="C1447" s="79" t="s">
        <v>19</v>
      </c>
      <c r="D1447" s="79" t="s">
        <v>20</v>
      </c>
      <c r="E1447" s="79" t="s">
        <v>21</v>
      </c>
      <c r="F1447" s="80" t="s">
        <v>19</v>
      </c>
      <c r="G1447" s="80" t="s">
        <v>20</v>
      </c>
      <c r="H1447" s="80" t="s">
        <v>21</v>
      </c>
      <c r="I1447" s="81" t="s">
        <v>19</v>
      </c>
      <c r="J1447" s="81" t="s">
        <v>20</v>
      </c>
      <c r="K1447" s="81" t="s">
        <v>21</v>
      </c>
      <c r="L1447" s="82" t="s">
        <v>19</v>
      </c>
      <c r="M1447" s="82" t="s">
        <v>20</v>
      </c>
      <c r="N1447" s="82" t="s">
        <v>21</v>
      </c>
      <c r="O1447" s="83" t="s">
        <v>19</v>
      </c>
      <c r="P1447" s="83" t="s">
        <v>20</v>
      </c>
      <c r="Q1447" s="83" t="s">
        <v>21</v>
      </c>
    </row>
    <row r="1448" spans="2:17">
      <c r="B1448" s="84" t="s">
        <v>2804</v>
      </c>
      <c r="C1448" s="85" t="str">
        <f>IF(D1448="","",D1448+종합보정값!TC$14)</f>
        <v/>
      </c>
      <c r="D1448" s="85" t="str">
        <f>IFERROR(IF(INDEX(종합보정값!$TC:$TC,MATCH(SUBSTITUTE($B1448,"인문1","인문2"),종합보정값!$TB:$TB,0))="","",INDEX(종합보정값!$TC:$TC,MATCH(SUBSTITUTE($B1448,"인문1","인문2"),종합보정값!$TB:$TB,0))+종합보정값!TC$6-종합보정값!TC$35),"")</f>
        <v/>
      </c>
      <c r="E1448" s="85" t="str">
        <f>IF(D1448="","",D1448+종합보정값!TD$14)</f>
        <v/>
      </c>
      <c r="F1448" s="86" t="str">
        <f>IF(G1448="","",G1448+종합보정값!TC$15)</f>
        <v/>
      </c>
      <c r="G1448" s="86" t="str">
        <f>IFERROR(IF(INDEX(종합보정값!$TC:$TC,MATCH(SUBSTITUTE($B1448,"인문1","인문2"),종합보정값!$TB:$TB,0))="","",INDEX(종합보정값!$TC:$TC,MATCH(SUBSTITUTE($B1448,"인문1","인문2"),종합보정값!$TB:$TB,0))+종합보정값!TC$7-종합보정값!TC$36),"")</f>
        <v/>
      </c>
      <c r="H1448" s="86" t="str">
        <f>IF(G1448="","",G1448+종합보정값!TD$15)</f>
        <v/>
      </c>
      <c r="I1448" s="87" t="str">
        <f>IF(J1448="","",J1448+종합보정값!TC$16)</f>
        <v/>
      </c>
      <c r="J1448" s="87" t="str">
        <f>IFERROR(IF(INDEX(종합보정값!$TC:$TC,MATCH(SUBSTITUTE($B1448,"인문1","인문2"),종합보정값!$TB:$TB,0))="","",INDEX(종합보정값!$TC:$TC,MATCH(SUBSTITUTE($B1448,"인문1","인문2"),종합보정값!$TB:$TB,0))+종합보정값!TC$8-종합보정값!TC$37),"")</f>
        <v/>
      </c>
      <c r="K1448" s="87" t="str">
        <f>IF(J1448="","",J1448+종합보정값!TD$16)</f>
        <v/>
      </c>
      <c r="L1448" s="88" t="str">
        <f>IF(M1448="","",M1448+종합보정값!TC$17)</f>
        <v/>
      </c>
      <c r="M1448" s="88" t="str">
        <f>IFERROR(IF(INDEX(종합보정값!$TC:$TC,MATCH(SUBSTITUTE($B1448,"인문1","인문2"),종합보정값!$TB:$TB,0))="","",INDEX(종합보정값!$TC:$TC,MATCH(SUBSTITUTE($B1448,"인문1","인문2"),종합보정값!$TB:$TB,0))+종합보정값!TC$9-종합보정값!TC$38),"")</f>
        <v/>
      </c>
      <c r="N1448" s="88" t="str">
        <f>IF(M1448="","",M1448+종합보정값!TD$17)</f>
        <v/>
      </c>
      <c r="O1448" s="89" t="str">
        <f>IF(P1448="","",P1448+종합보정값!TC$18)</f>
        <v/>
      </c>
      <c r="P1448" s="89" t="str">
        <f>IFERROR(IF(INDEX(종합보정값!$TC:$TC,MATCH(SUBSTITUTE($B1448,"인문1","인문2"),종합보정값!$TB:$TB,0))="","",INDEX(종합보정값!$TC:$TC,MATCH(SUBSTITUTE($B1448,"인문1","인문2"),종합보정값!$TB:$TB,0))+종합보정값!TC$10-종합보정값!TC$39),"")</f>
        <v/>
      </c>
      <c r="Q1448" s="89" t="str">
        <f>IF(P1448="","",P1448+종합보정값!TD$18)</f>
        <v/>
      </c>
    </row>
    <row r="1449" spans="2:17">
      <c r="B1449" s="84" t="s">
        <v>2805</v>
      </c>
      <c r="C1449" s="85" t="str">
        <f>IF(D1449="","",D1449+종합보정값!TC$14)</f>
        <v/>
      </c>
      <c r="D1449" s="85" t="str">
        <f>IFERROR(IF(INDEX(종합보정값!$TC:$TC,MATCH($B1449,종합보정값!$TB:$TB,0))="","",INDEX(종합보정값!$TC:$TC,MATCH($B1449,종합보정값!$TB:$TB,0))+IF(INDEX(종합보정값!$TE:$TE,MATCH($B1449,종합보정값!$TB:$TB,0))="인문",종합보정값!TC$6,종합보정값!TD$6)),"")</f>
        <v/>
      </c>
      <c r="E1449" s="85" t="str">
        <f>IF(D1449="","",D1449+종합보정값!TD$14)</f>
        <v/>
      </c>
      <c r="F1449" s="86" t="str">
        <f>IF(G1449="","",G1449+종합보정값!TC$15)</f>
        <v/>
      </c>
      <c r="G1449" s="86" t="str">
        <f>IFERROR(IF(INDEX(종합보정값!$TC:$TC,MATCH($B1449,종합보정값!$TB:$TB,0))="","",INDEX(종합보정값!$TC:$TC,MATCH($B1449,종합보정값!$TB:$TB,0))+IF(INDEX(종합보정값!$TE:$TE,MATCH($B1449,종합보정값!$TB:$TB,0))="인문",종합보정값!TC$7,종합보정값!TD$7)),"")</f>
        <v/>
      </c>
      <c r="H1449" s="86" t="str">
        <f>IF(G1449="","",G1449+종합보정값!TD$15)</f>
        <v/>
      </c>
      <c r="I1449" s="87" t="str">
        <f>IF(J1449="","",J1449+종합보정값!TC$16)</f>
        <v/>
      </c>
      <c r="J1449" s="87" t="str">
        <f>IFERROR(IF(INDEX(종합보정값!$TC:$TC,MATCH($B1449,종합보정값!$TB:$TB,0))="","",INDEX(종합보정값!$TC:$TC,MATCH($B1449,종합보정값!$TB:$TB,0))+IF(INDEX(종합보정값!$TE:$TE,MATCH($B1449,종합보정값!$TB:$TB,0))="인문",종합보정값!TC$8,종합보정값!TD$8)),"")</f>
        <v/>
      </c>
      <c r="K1449" s="87" t="str">
        <f>IF(J1449="","",J1449+종합보정값!TD$16)</f>
        <v/>
      </c>
      <c r="L1449" s="88" t="str">
        <f>IF(M1449="","",M1449+종합보정값!TC$17)</f>
        <v/>
      </c>
      <c r="M1449" s="88" t="str">
        <f>IFERROR(IF(INDEX(종합보정값!$TC:$TC,MATCH($B1449,종합보정값!$TB:$TB,0))="","",INDEX(종합보정값!$TC:$TC,MATCH($B1449,종합보정값!$TB:$TB,0))+IF(INDEX(종합보정값!$TE:$TE,MATCH($B1449,종합보정값!$TB:$TB,0))="인문",종합보정값!TC$9,종합보정값!TD$9)),"")</f>
        <v/>
      </c>
      <c r="N1449" s="88" t="str">
        <f>IF(M1449="","",M1449+종합보정값!TD$17)</f>
        <v/>
      </c>
      <c r="O1449" s="89" t="str">
        <f>IF(P1449="","",P1449+종합보정값!TC$18)</f>
        <v/>
      </c>
      <c r="P1449" s="89" t="str">
        <f>IFERROR(IF(INDEX(종합보정값!$TC:$TC,MATCH($B1449,종합보정값!$TB:$TB,0))="","",INDEX(종합보정값!$TC:$TC,MATCH($B1449,종합보정값!$TB:$TB,0))+IF(INDEX(종합보정값!$TE:$TE,MATCH($B1449,종합보정값!$TB:$TB,0))="인문",종합보정값!TC$10,종합보정값!TD$10)),"")</f>
        <v/>
      </c>
      <c r="Q1449" s="89" t="str">
        <f>IF(P1449="","",P1449+종합보정값!TD$18)</f>
        <v/>
      </c>
    </row>
    <row r="1450" spans="2:17">
      <c r="B1450" s="84" t="s">
        <v>2806</v>
      </c>
      <c r="C1450" s="85" t="str">
        <f>IF(D1450="","",D1450+종합보정값!TC$14)</f>
        <v/>
      </c>
      <c r="D1450" s="85" t="str">
        <f>IFERROR(IF(INDEX(종합보정값!$TC:$TC,MATCH(SUBSTITUTE($B1450,"인문3","인문2"),종합보정값!$TB:$TB,0))="","",INDEX(종합보정값!$TC:$TC,MATCH(SUBSTITUTE($B1450,"인문3","인문2"),종합보정값!$TB:$TB,0))+종합보정값!TC$6+종합보정값!TC$35),"")</f>
        <v/>
      </c>
      <c r="E1450" s="85" t="str">
        <f>IF(D1450="","",D1450+종합보정값!TD$14)</f>
        <v/>
      </c>
      <c r="F1450" s="86" t="str">
        <f>IF(G1450="","",G1450+종합보정값!TC$15)</f>
        <v/>
      </c>
      <c r="G1450" s="86" t="str">
        <f>IFERROR(IF(INDEX(종합보정값!$TC:$TC,MATCH(SUBSTITUTE($B1450,"인문3","인문2"),종합보정값!$TB:$TB,0))="","",INDEX(종합보정값!$TC:$TC,MATCH(SUBSTITUTE($B1450,"인문3","인문2"),종합보정값!$TB:$TB,0))+종합보정값!TC$7+종합보정값!TC$36),"")</f>
        <v/>
      </c>
      <c r="H1450" s="86" t="str">
        <f>IF(G1450="","",G1450+종합보정값!TD$15)</f>
        <v/>
      </c>
      <c r="I1450" s="87" t="str">
        <f>IF(J1450="","",J1450+종합보정값!TC$16)</f>
        <v/>
      </c>
      <c r="J1450" s="87" t="str">
        <f>IFERROR(IF(INDEX(종합보정값!$TC:$TC,MATCH(SUBSTITUTE($B1450,"인문3","인문2"),종합보정값!$TB:$TB,0))="","",INDEX(종합보정값!$TC:$TC,MATCH(SUBSTITUTE($B1450,"인문3","인문2"),종합보정값!$TB:$TB,0))+종합보정값!TC$8+종합보정값!TC$37),"")</f>
        <v/>
      </c>
      <c r="K1450" s="87" t="str">
        <f>IF(J1450="","",J1450+종합보정값!TD$16)</f>
        <v/>
      </c>
      <c r="L1450" s="88" t="str">
        <f>IF(M1450="","",M1450+종합보정값!TC$17)</f>
        <v/>
      </c>
      <c r="M1450" s="88" t="str">
        <f>IFERROR(IF(INDEX(종합보정값!$TC:$TC,MATCH(SUBSTITUTE($B1450,"인문3","인문2"),종합보정값!$TB:$TB,0))="","",INDEX(종합보정값!$TC:$TC,MATCH(SUBSTITUTE($B1450,"인문3","인문2"),종합보정값!$TB:$TB,0))+종합보정값!TC$9+종합보정값!TC$38),"")</f>
        <v/>
      </c>
      <c r="N1450" s="88" t="str">
        <f>IF(M1450="","",M1450+종합보정값!TD$17)</f>
        <v/>
      </c>
      <c r="O1450" s="89" t="str">
        <f>IF(P1450="","",P1450+종합보정값!TC$18)</f>
        <v/>
      </c>
      <c r="P1450" s="89" t="str">
        <f>IFERROR(IF(INDEX(종합보정값!$TC:$TC,MATCH(SUBSTITUTE($B1450,"인문3","인문2"),종합보정값!$TB:$TB,0))="","",INDEX(종합보정값!$TC:$TC,MATCH(SUBSTITUTE($B1450,"인문3","인문2"),종합보정값!$TB:$TB,0))+종합보정값!TC$10+종합보정값!TC$39),"")</f>
        <v/>
      </c>
      <c r="Q1450" s="89" t="str">
        <f>IF(P1450="","",P1450+종합보정값!TD$18)</f>
        <v/>
      </c>
    </row>
    <row r="1451" spans="2:17">
      <c r="B1451" s="84" t="s">
        <v>2807</v>
      </c>
      <c r="C1451" s="85" t="str">
        <f>IF(D1451="","",D1451+종합보정값!TC$14)</f>
        <v/>
      </c>
      <c r="D1451" s="85" t="str">
        <f>IFERROR(IF(INDEX(종합보정값!$TC:$TC,MATCH(SUBSTITUTE($B1451,"자연1","자연2"),종합보정값!$TB:$TB,0))="","",INDEX(종합보정값!$TC:$TC,MATCH(SUBSTITUTE($B1451,"자연1","자연2"),종합보정값!$TB:$TB,0))+종합보정값!TD$6-종합보정값!TD$35),"")</f>
        <v/>
      </c>
      <c r="E1451" s="85" t="str">
        <f>IF(D1451="","",D1451+종합보정값!TD$14)</f>
        <v/>
      </c>
      <c r="F1451" s="86" t="str">
        <f>IF(G1451="","",G1451+종합보정값!TC$15)</f>
        <v/>
      </c>
      <c r="G1451" s="86" t="str">
        <f>IFERROR(IF(INDEX(종합보정값!$TC:$TC,MATCH(SUBSTITUTE($B1451,"자연1","자연2"),종합보정값!$TB:$TB,0))="","",INDEX(종합보정값!$TC:$TC,MATCH(SUBSTITUTE($B1451,"자연1","자연2"),종합보정값!$TB:$TB,0))+종합보정값!TD$7-종합보정값!TD$36),"")</f>
        <v/>
      </c>
      <c r="H1451" s="86" t="str">
        <f>IF(G1451="","",G1451+종합보정값!TD$15)</f>
        <v/>
      </c>
      <c r="I1451" s="87" t="str">
        <f>IF(J1451="","",J1451+종합보정값!TC$16)</f>
        <v/>
      </c>
      <c r="J1451" s="87" t="str">
        <f>IFERROR(IF(INDEX(종합보정값!$TC:$TC,MATCH(SUBSTITUTE($B1451,"자연1","자연2"),종합보정값!$TB:$TB,0))="","",INDEX(종합보정값!$TC:$TC,MATCH(SUBSTITUTE($B1451,"자연1","자연2"),종합보정값!$TB:$TB,0))+종합보정값!TD$8-종합보정값!TD$37),"")</f>
        <v/>
      </c>
      <c r="K1451" s="87" t="str">
        <f>IF(J1451="","",J1451+종합보정값!TD$16)</f>
        <v/>
      </c>
      <c r="L1451" s="88" t="str">
        <f>IF(M1451="","",M1451+종합보정값!TC$17)</f>
        <v/>
      </c>
      <c r="M1451" s="88" t="str">
        <f>IFERROR(IF(INDEX(종합보정값!$TC:$TC,MATCH(SUBSTITUTE($B1451,"자연1","자연2"),종합보정값!$TB:$TB,0))="","",INDEX(종합보정값!$TC:$TC,MATCH(SUBSTITUTE($B1451,"자연1","자연2"),종합보정값!$TB:$TB,0))+종합보정값!TD$9-종합보정값!TD$38),"")</f>
        <v/>
      </c>
      <c r="N1451" s="88" t="str">
        <f>IF(M1451="","",M1451+종합보정값!TD$17)</f>
        <v/>
      </c>
      <c r="O1451" s="89" t="str">
        <f>IF(P1451="","",P1451+종합보정값!TC$18)</f>
        <v/>
      </c>
      <c r="P1451" s="89" t="str">
        <f>IFERROR(IF(INDEX(종합보정값!$TC:$TC,MATCH(SUBSTITUTE($B1451,"자연1","자연2"),종합보정값!$TB:$TB,0))="","",INDEX(종합보정값!$TC:$TC,MATCH(SUBSTITUTE($B1451,"자연1","자연2"),종합보정값!$TB:$TB,0))+종합보정값!TD$10-종합보정값!TD$39),"")</f>
        <v/>
      </c>
      <c r="Q1451" s="89" t="str">
        <f>IF(P1451="","",P1451+종합보정값!TD$18)</f>
        <v/>
      </c>
    </row>
    <row r="1452" spans="2:17">
      <c r="B1452" s="84" t="s">
        <v>2808</v>
      </c>
      <c r="C1452" s="85" t="str">
        <f>IF(D1452="","",D1452+종합보정값!TC$14)</f>
        <v/>
      </c>
      <c r="D1452" s="85" t="str">
        <f>IFERROR(IF(INDEX(종합보정값!$TC:$TC,MATCH($B1452,종합보정값!$TB:$TB,0))="","",INDEX(종합보정값!$TC:$TC,MATCH($B1452,종합보정값!$TB:$TB,0))+IF(INDEX(종합보정값!$TE:$TE,MATCH($B1452,종합보정값!$TB:$TB,0))="인문",종합보정값!TC$6,종합보정값!TD$6)),"")</f>
        <v/>
      </c>
      <c r="E1452" s="85" t="str">
        <f>IF(D1452="","",D1452+종합보정값!TD$14)</f>
        <v/>
      </c>
      <c r="F1452" s="86" t="str">
        <f>IF(G1452="","",G1452+종합보정값!TC$15)</f>
        <v/>
      </c>
      <c r="G1452" s="86" t="str">
        <f>IFERROR(IF(INDEX(종합보정값!$TC:$TC,MATCH($B1452,종합보정값!$TB:$TB,0))="","",INDEX(종합보정값!$TC:$TC,MATCH($B1452,종합보정값!$TB:$TB,0))+IF(INDEX(종합보정값!$TE:$TE,MATCH($B1452,종합보정값!$TB:$TB,0))="인문",종합보정값!TC$7,종합보정값!TD$7)),"")</f>
        <v/>
      </c>
      <c r="H1452" s="86" t="str">
        <f>IF(G1452="","",G1452+종합보정값!TD$15)</f>
        <v/>
      </c>
      <c r="I1452" s="87" t="str">
        <f>IF(J1452="","",J1452+종합보정값!TC$16)</f>
        <v/>
      </c>
      <c r="J1452" s="87" t="str">
        <f>IFERROR(IF(INDEX(종합보정값!$TC:$TC,MATCH($B1452,종합보정값!$TB:$TB,0))="","",INDEX(종합보정값!$TC:$TC,MATCH($B1452,종합보정값!$TB:$TB,0))+IF(INDEX(종합보정값!$TE:$TE,MATCH($B1452,종합보정값!$TB:$TB,0))="인문",종합보정값!TC$8,종합보정값!TD$8)),"")</f>
        <v/>
      </c>
      <c r="K1452" s="87" t="str">
        <f>IF(J1452="","",J1452+종합보정값!TD$16)</f>
        <v/>
      </c>
      <c r="L1452" s="88" t="str">
        <f>IF(M1452="","",M1452+종합보정값!TC$17)</f>
        <v/>
      </c>
      <c r="M1452" s="88" t="str">
        <f>IFERROR(IF(INDEX(종합보정값!$TC:$TC,MATCH($B1452,종합보정값!$TB:$TB,0))="","",INDEX(종합보정값!$TC:$TC,MATCH($B1452,종합보정값!$TB:$TB,0))+IF(INDEX(종합보정값!$TE:$TE,MATCH($B1452,종합보정값!$TB:$TB,0))="인문",종합보정값!TC$9,종합보정값!TD$9)),"")</f>
        <v/>
      </c>
      <c r="N1452" s="88" t="str">
        <f>IF(M1452="","",M1452+종합보정값!TD$17)</f>
        <v/>
      </c>
      <c r="O1452" s="89" t="str">
        <f>IF(P1452="","",P1452+종합보정값!TC$18)</f>
        <v/>
      </c>
      <c r="P1452" s="89" t="str">
        <f>IFERROR(IF(INDEX(종합보정값!$TC:$TC,MATCH($B1452,종합보정값!$TB:$TB,0))="","",INDEX(종합보정값!$TC:$TC,MATCH($B1452,종합보정값!$TB:$TB,0))+IF(INDEX(종합보정값!$TE:$TE,MATCH($B1452,종합보정값!$TB:$TB,0))="인문",종합보정값!TC$10,종합보정값!TD$10)),"")</f>
        <v/>
      </c>
      <c r="Q1452" s="89" t="str">
        <f>IF(P1452="","",P1452+종합보정값!TD$18)</f>
        <v/>
      </c>
    </row>
    <row r="1453" spans="2:17">
      <c r="B1453" s="84" t="s">
        <v>2809</v>
      </c>
      <c r="C1453" s="85" t="str">
        <f>IF(D1453="","",D1453+종합보정값!TC$14)</f>
        <v/>
      </c>
      <c r="D1453" s="85" t="str">
        <f>IFERROR(IF(INDEX(종합보정값!$TC:$TC,MATCH(SUBSTITUTE($B1453,"자연3","자연2"),종합보정값!$TB:$TB,0))="","",INDEX(종합보정값!$TC:$TC,MATCH(SUBSTITUTE($B1453,"자연3","자연2"),종합보정값!$TB:$TB,0))+종합보정값!TD$6+종합보정값!TD$35),"")</f>
        <v/>
      </c>
      <c r="E1453" s="85" t="str">
        <f>IF(D1453="","",D1453+종합보정값!TD$14)</f>
        <v/>
      </c>
      <c r="F1453" s="86" t="str">
        <f>IF(G1453="","",G1453+종합보정값!TC$15)</f>
        <v/>
      </c>
      <c r="G1453" s="86" t="str">
        <f>IFERROR(IF(INDEX(종합보정값!$TC:$TC,MATCH(SUBSTITUTE($B1453,"자연3","자연2"),종합보정값!$TB:$TB,0))="","",INDEX(종합보정값!$TC:$TC,MATCH(SUBSTITUTE($B1453,"자연3","자연2"),종합보정값!$TB:$TB,0))+종합보정값!TD$7+종합보정값!TD$36),"")</f>
        <v/>
      </c>
      <c r="H1453" s="86" t="str">
        <f>IF(G1453="","",G1453+종합보정값!TD$15)</f>
        <v/>
      </c>
      <c r="I1453" s="87" t="str">
        <f>IF(J1453="","",J1453+종합보정값!TC$16)</f>
        <v/>
      </c>
      <c r="J1453" s="87" t="str">
        <f>IFERROR(IF(INDEX(종합보정값!$TC:$TC,MATCH(SUBSTITUTE($B1453,"자연3","자연2"),종합보정값!$TB:$TB,0))="","",INDEX(종합보정값!$TC:$TC,MATCH(SUBSTITUTE($B1453,"자연3","자연2"),종합보정값!$TB:$TB,0))+종합보정값!TD$8+종합보정값!TD$37),"")</f>
        <v/>
      </c>
      <c r="K1453" s="87" t="str">
        <f>IF(J1453="","",J1453+종합보정값!TD$16)</f>
        <v/>
      </c>
      <c r="L1453" s="88" t="str">
        <f>IF(M1453="","",M1453+종합보정값!TC$17)</f>
        <v/>
      </c>
      <c r="M1453" s="88" t="str">
        <f>IFERROR(IF(INDEX(종합보정값!$TC:$TC,MATCH(SUBSTITUTE($B1453,"자연3","자연2"),종합보정값!$TB:$TB,0))="","",INDEX(종합보정값!$TC:$TC,MATCH(SUBSTITUTE($B1453,"자연3","자연2"),종합보정값!$TB:$TB,0))+종합보정값!TD$9+종합보정값!TD$38),"")</f>
        <v/>
      </c>
      <c r="N1453" s="88" t="str">
        <f>IF(M1453="","",M1453+종합보정값!TD$17)</f>
        <v/>
      </c>
      <c r="O1453" s="89" t="str">
        <f>IF(P1453="","",P1453+종합보정값!TC$18)</f>
        <v/>
      </c>
      <c r="P1453" s="89" t="str">
        <f>IFERROR(IF(INDEX(종합보정값!$TC:$TC,MATCH(SUBSTITUTE($B1453,"자연3","자연2"),종합보정값!$TB:$TB,0))="","",INDEX(종합보정값!$TC:$TC,MATCH(SUBSTITUTE($B1453,"자연3","자연2"),종합보정값!$TB:$TB,0))+종합보정값!TD$10+종합보정값!TD$39),"")</f>
        <v/>
      </c>
      <c r="Q1453" s="89" t="str">
        <f>IF(P1453="","",P1453+종합보정값!TD$18)</f>
        <v/>
      </c>
    </row>
    <row r="1454" spans="2:17">
      <c r="B1454" s="84" t="s">
        <v>2810</v>
      </c>
      <c r="C1454" s="85" t="str">
        <f>IF(D1454="","",D1454+종합보정값!TC$14)</f>
        <v/>
      </c>
      <c r="D1454" s="85" t="str">
        <f>IFERROR(IF(INDEX(종합보정값!$TC:$TC,MATCH($B1454,종합보정값!$TB:$TB,0))="","",INDEX(종합보정값!$TC:$TC,MATCH($B1454,종합보정값!$TB:$TB,0))+IF(INDEX(종합보정값!$TE:$TE,MATCH($B1454,종합보정값!$TB:$TB,0))="인문",종합보정값!TC$6,종합보정값!TD$6)),"")</f>
        <v/>
      </c>
      <c r="E1454" s="85" t="str">
        <f>IF(D1454="","",D1454+종합보정값!TD$14)</f>
        <v/>
      </c>
      <c r="F1454" s="86" t="str">
        <f>IF(G1454="","",G1454+종합보정값!TC$15)</f>
        <v/>
      </c>
      <c r="G1454" s="86" t="str">
        <f>IFERROR(IF(INDEX(종합보정값!$TC:$TC,MATCH($B1454,종합보정값!$TB:$TB,0))="","",INDEX(종합보정값!$TC:$TC,MATCH($B1454,종합보정값!$TB:$TB,0))+IF(INDEX(종합보정값!$TE:$TE,MATCH($B1454,종합보정값!$TB:$TB,0))="인문",종합보정값!TC$7,종합보정값!TD$7)),"")</f>
        <v/>
      </c>
      <c r="H1454" s="86" t="str">
        <f>IF(G1454="","",G1454+종합보정값!TD$15)</f>
        <v/>
      </c>
      <c r="I1454" s="87" t="str">
        <f>IF(J1454="","",J1454+종합보정값!TC$16)</f>
        <v/>
      </c>
      <c r="J1454" s="87" t="str">
        <f>IFERROR(IF(INDEX(종합보정값!$TC:$TC,MATCH($B1454,종합보정값!$TB:$TB,0))="","",INDEX(종합보정값!$TC:$TC,MATCH($B1454,종합보정값!$TB:$TB,0))+IF(INDEX(종합보정값!$TE:$TE,MATCH($B1454,종합보정값!$TB:$TB,0))="인문",종합보정값!TC$8,종합보정값!TD$8)),"")</f>
        <v/>
      </c>
      <c r="K1454" s="87" t="str">
        <f>IF(J1454="","",J1454+종합보정값!TD$16)</f>
        <v/>
      </c>
      <c r="L1454" s="88" t="str">
        <f>IF(M1454="","",M1454+종합보정값!TC$17)</f>
        <v/>
      </c>
      <c r="M1454" s="88" t="str">
        <f>IFERROR(IF(INDEX(종합보정값!$TC:$TC,MATCH($B1454,종합보정값!$TB:$TB,0))="","",INDEX(종합보정값!$TC:$TC,MATCH($B1454,종합보정값!$TB:$TB,0))+IF(INDEX(종합보정값!$TE:$TE,MATCH($B1454,종합보정값!$TB:$TB,0))="인문",종합보정값!TC$9,종합보정값!TD$9)),"")</f>
        <v/>
      </c>
      <c r="N1454" s="88" t="str">
        <f>IF(M1454="","",M1454+종합보정값!TD$17)</f>
        <v/>
      </c>
      <c r="O1454" s="89" t="str">
        <f>IF(P1454="","",P1454+종합보정값!TC$18)</f>
        <v/>
      </c>
      <c r="P1454" s="89" t="str">
        <f>IFERROR(IF(INDEX(종합보정값!$TC:$TC,MATCH($B1454,종합보정값!$TB:$TB,0))="","",INDEX(종합보정값!$TC:$TC,MATCH($B1454,종합보정값!$TB:$TB,0))+IF(INDEX(종합보정값!$TE:$TE,MATCH($B1454,종합보정값!$TB:$TB,0))="인문",종합보정값!TC$10,종합보정값!TD$10)),"")</f>
        <v/>
      </c>
      <c r="Q1454" s="89" t="str">
        <f>IF(P1454="","",P1454+종합보정값!TD$18)</f>
        <v/>
      </c>
    </row>
    <row r="1455" spans="2:17">
      <c r="B1455" s="84" t="s">
        <v>2811</v>
      </c>
      <c r="C1455" s="85" t="str">
        <f>IF(D1455="","",D1455+종합보정값!TC$14)</f>
        <v/>
      </c>
      <c r="D1455" s="85" t="str">
        <f>IFERROR(IF(INDEX(종합보정값!$TC:$TC,MATCH($B1455,종합보정값!$TB:$TB,0))="","",INDEX(종합보정값!$TC:$TC,MATCH($B1455,종합보정값!$TB:$TB,0))+IF(INDEX(종합보정값!$TE:$TE,MATCH($B1455,종합보정값!$TB:$TB,0))="인문",종합보정값!TC$6,종합보정값!TD$6)),"")</f>
        <v/>
      </c>
      <c r="E1455" s="85" t="str">
        <f>IF(D1455="","",D1455+종합보정값!TD$14)</f>
        <v/>
      </c>
      <c r="F1455" s="86" t="str">
        <f>IF(G1455="","",G1455+종합보정값!TC$15)</f>
        <v/>
      </c>
      <c r="G1455" s="86" t="str">
        <f>IFERROR(IF(INDEX(종합보정값!$TC:$TC,MATCH($B1455,종합보정값!$TB:$TB,0))="","",INDEX(종합보정값!$TC:$TC,MATCH($B1455,종합보정값!$TB:$TB,0))+IF(INDEX(종합보정값!$TE:$TE,MATCH($B1455,종합보정값!$TB:$TB,0))="인문",종합보정값!TC$7,종합보정값!TD$7)),"")</f>
        <v/>
      </c>
      <c r="H1455" s="86" t="str">
        <f>IF(G1455="","",G1455+종합보정값!TD$15)</f>
        <v/>
      </c>
      <c r="I1455" s="87" t="str">
        <f>IF(J1455="","",J1455+종합보정값!TC$16)</f>
        <v/>
      </c>
      <c r="J1455" s="87" t="str">
        <f>IFERROR(IF(INDEX(종합보정값!$TC:$TC,MATCH($B1455,종합보정값!$TB:$TB,0))="","",INDEX(종합보정값!$TC:$TC,MATCH($B1455,종합보정값!$TB:$TB,0))+IF(INDEX(종합보정값!$TE:$TE,MATCH($B1455,종합보정값!$TB:$TB,0))="인문",종합보정값!TC$8,종합보정값!TD$8)),"")</f>
        <v/>
      </c>
      <c r="K1455" s="87" t="str">
        <f>IF(J1455="","",J1455+종합보정값!TD$16)</f>
        <v/>
      </c>
      <c r="L1455" s="88" t="str">
        <f>IF(M1455="","",M1455+종합보정값!TC$17)</f>
        <v/>
      </c>
      <c r="M1455" s="88" t="str">
        <f>IFERROR(IF(INDEX(종합보정값!$TC:$TC,MATCH($B1455,종합보정값!$TB:$TB,0))="","",INDEX(종합보정값!$TC:$TC,MATCH($B1455,종합보정값!$TB:$TB,0))+IF(INDEX(종합보정값!$TE:$TE,MATCH($B1455,종합보정값!$TB:$TB,0))="인문",종합보정값!TC$9,종합보정값!TD$9)),"")</f>
        <v/>
      </c>
      <c r="N1455" s="88" t="str">
        <f>IF(M1455="","",M1455+종합보정값!TD$17)</f>
        <v/>
      </c>
      <c r="O1455" s="89" t="str">
        <f>IF(P1455="","",P1455+종합보정값!TC$18)</f>
        <v/>
      </c>
      <c r="P1455" s="89" t="str">
        <f>IFERROR(IF(INDEX(종합보정값!$TC:$TC,MATCH($B1455,종합보정값!$TB:$TB,0))="","",INDEX(종합보정값!$TC:$TC,MATCH($B1455,종합보정값!$TB:$TB,0))+IF(INDEX(종합보정값!$TE:$TE,MATCH($B1455,종합보정값!$TB:$TB,0))="인문",종합보정값!TC$10,종합보정값!TD$10)),"")</f>
        <v/>
      </c>
      <c r="Q1455" s="89" t="str">
        <f>IF(P1455="","",P1455+종합보정값!TD$18)</f>
        <v/>
      </c>
    </row>
    <row r="1456" spans="2:17">
      <c r="B1456" s="84" t="s">
        <v>2812</v>
      </c>
      <c r="C1456" s="85" t="str">
        <f>IF(D1456="","",D1456+종합보정값!TC$14)</f>
        <v/>
      </c>
      <c r="D1456" s="85" t="str">
        <f>IFERROR(IF(INDEX(종합보정값!$TC:$TC,MATCH($B1456,종합보정값!$TB:$TB,0))="","",INDEX(종합보정값!$TC:$TC,MATCH($B1456,종합보정값!$TB:$TB,0))+IF(INDEX(종합보정값!$TE:$TE,MATCH($B1456,종합보정값!$TB:$TB,0))="인문",종합보정값!TC$6,종합보정값!TD$6)),"")</f>
        <v/>
      </c>
      <c r="E1456" s="85" t="str">
        <f>IF(D1456="","",D1456+종합보정값!TD$14)</f>
        <v/>
      </c>
      <c r="F1456" s="86" t="str">
        <f>IF(G1456="","",G1456+종합보정값!TC$15)</f>
        <v/>
      </c>
      <c r="G1456" s="86" t="str">
        <f>IFERROR(IF(INDEX(종합보정값!$TC:$TC,MATCH($B1456,종합보정값!$TB:$TB,0))="","",INDEX(종합보정값!$TC:$TC,MATCH($B1456,종합보정값!$TB:$TB,0))+IF(INDEX(종합보정값!$TE:$TE,MATCH($B1456,종합보정값!$TB:$TB,0))="인문",종합보정값!TC$7,종합보정값!TD$7)),"")</f>
        <v/>
      </c>
      <c r="H1456" s="86" t="str">
        <f>IF(G1456="","",G1456+종합보정값!TD$15)</f>
        <v/>
      </c>
      <c r="I1456" s="87" t="str">
        <f>IF(J1456="","",J1456+종합보정값!TC$16)</f>
        <v/>
      </c>
      <c r="J1456" s="87" t="str">
        <f>IFERROR(IF(INDEX(종합보정값!$TC:$TC,MATCH($B1456,종합보정값!$TB:$TB,0))="","",INDEX(종합보정값!$TC:$TC,MATCH($B1456,종합보정값!$TB:$TB,0))+IF(INDEX(종합보정값!$TE:$TE,MATCH($B1456,종합보정값!$TB:$TB,0))="인문",종합보정값!TC$8,종합보정값!TD$8)),"")</f>
        <v/>
      </c>
      <c r="K1456" s="87" t="str">
        <f>IF(J1456="","",J1456+종합보정값!TD$16)</f>
        <v/>
      </c>
      <c r="L1456" s="88" t="str">
        <f>IF(M1456="","",M1456+종합보정값!TC$17)</f>
        <v/>
      </c>
      <c r="M1456" s="88" t="str">
        <f>IFERROR(IF(INDEX(종합보정값!$TC:$TC,MATCH($B1456,종합보정값!$TB:$TB,0))="","",INDEX(종합보정값!$TC:$TC,MATCH($B1456,종합보정값!$TB:$TB,0))+IF(INDEX(종합보정값!$TE:$TE,MATCH($B1456,종합보정값!$TB:$TB,0))="인문",종합보정값!TC$9,종합보정값!TD$9)),"")</f>
        <v/>
      </c>
      <c r="N1456" s="88" t="str">
        <f>IF(M1456="","",M1456+종합보정값!TD$17)</f>
        <v/>
      </c>
      <c r="O1456" s="89" t="str">
        <f>IF(P1456="","",P1456+종합보정값!TC$18)</f>
        <v/>
      </c>
      <c r="P1456" s="89" t="str">
        <f>IFERROR(IF(INDEX(종합보정값!$TC:$TC,MATCH($B1456,종합보정값!$TB:$TB,0))="","",INDEX(종합보정값!$TC:$TC,MATCH($B1456,종합보정값!$TB:$TB,0))+IF(INDEX(종합보정값!$TE:$TE,MATCH($B1456,종합보정값!$TB:$TB,0))="인문",종합보정값!TC$10,종합보정값!TD$10)),"")</f>
        <v/>
      </c>
      <c r="Q1456" s="89" t="str">
        <f>IF(P1456="","",P1456+종합보정값!TD$18)</f>
        <v/>
      </c>
    </row>
    <row r="1457" spans="2:17">
      <c r="B1457" s="84" t="s">
        <v>2813</v>
      </c>
      <c r="C1457" s="85" t="str">
        <f>IF(D1457="","",D1457+종합보정값!TC$14)</f>
        <v/>
      </c>
      <c r="D1457" s="85" t="str">
        <f>IFERROR(IF(INDEX(종합보정값!$TC:$TC,MATCH($B1457,종합보정값!$TB:$TB,0))="","",INDEX(종합보정값!$TC:$TC,MATCH($B1457,종합보정값!$TB:$TB,0))+IF(INDEX(종합보정값!$TE:$TE,MATCH($B1457,종합보정값!$TB:$TB,0))="인문",종합보정값!TC$6,종합보정값!TD$6)),"")</f>
        <v/>
      </c>
      <c r="E1457" s="85" t="str">
        <f>IF(D1457="","",D1457+종합보정값!TD$14)</f>
        <v/>
      </c>
      <c r="F1457" s="86" t="str">
        <f>IF(G1457="","",G1457+종합보정값!TC$15)</f>
        <v/>
      </c>
      <c r="G1457" s="86" t="str">
        <f>IFERROR(IF(INDEX(종합보정값!$TC:$TC,MATCH($B1457,종합보정값!$TB:$TB,0))="","",INDEX(종합보정값!$TC:$TC,MATCH($B1457,종합보정값!$TB:$TB,0))+IF(INDEX(종합보정값!$TE:$TE,MATCH($B1457,종합보정값!$TB:$TB,0))="인문",종합보정값!TC$7,종합보정값!TD$7)),"")</f>
        <v/>
      </c>
      <c r="H1457" s="86" t="str">
        <f>IF(G1457="","",G1457+종합보정값!TD$15)</f>
        <v/>
      </c>
      <c r="I1457" s="87" t="str">
        <f>IF(J1457="","",J1457+종합보정값!TC$16)</f>
        <v/>
      </c>
      <c r="J1457" s="87" t="str">
        <f>IFERROR(IF(INDEX(종합보정값!$TC:$TC,MATCH($B1457,종합보정값!$TB:$TB,0))="","",INDEX(종합보정값!$TC:$TC,MATCH($B1457,종합보정값!$TB:$TB,0))+IF(INDEX(종합보정값!$TE:$TE,MATCH($B1457,종합보정값!$TB:$TB,0))="인문",종합보정값!TC$8,종합보정값!TD$8)),"")</f>
        <v/>
      </c>
      <c r="K1457" s="87" t="str">
        <f>IF(J1457="","",J1457+종합보정값!TD$16)</f>
        <v/>
      </c>
      <c r="L1457" s="88" t="str">
        <f>IF(M1457="","",M1457+종합보정값!TC$17)</f>
        <v/>
      </c>
      <c r="M1457" s="88" t="str">
        <f>IFERROR(IF(INDEX(종합보정값!$TC:$TC,MATCH($B1457,종합보정값!$TB:$TB,0))="","",INDEX(종합보정값!$TC:$TC,MATCH($B1457,종합보정값!$TB:$TB,0))+IF(INDEX(종합보정값!$TE:$TE,MATCH($B1457,종합보정값!$TB:$TB,0))="인문",종합보정값!TC$9,종합보정값!TD$9)),"")</f>
        <v/>
      </c>
      <c r="N1457" s="88" t="str">
        <f>IF(M1457="","",M1457+종합보정값!TD$17)</f>
        <v/>
      </c>
      <c r="O1457" s="89" t="str">
        <f>IF(P1457="","",P1457+종합보정값!TC$18)</f>
        <v/>
      </c>
      <c r="P1457" s="89" t="str">
        <f>IFERROR(IF(INDEX(종합보정값!$TC:$TC,MATCH($B1457,종합보정값!$TB:$TB,0))="","",INDEX(종합보정값!$TC:$TC,MATCH($B1457,종합보정값!$TB:$TB,0))+IF(INDEX(종합보정값!$TE:$TE,MATCH($B1457,종합보정값!$TB:$TB,0))="인문",종합보정값!TC$10,종합보정값!TD$10)),"")</f>
        <v/>
      </c>
      <c r="Q1457" s="89" t="str">
        <f>IF(P1457="","",P1457+종합보정값!TD$18)</f>
        <v/>
      </c>
    </row>
    <row r="1459" spans="2:17">
      <c r="B1459" s="159" t="s">
        <v>2814</v>
      </c>
      <c r="C1459" s="154"/>
      <c r="D1459" s="154"/>
      <c r="E1459" s="154"/>
      <c r="F1459" s="154"/>
      <c r="G1459" s="154"/>
      <c r="H1459" s="154"/>
      <c r="I1459" s="154"/>
      <c r="J1459" s="154"/>
      <c r="K1459" s="154"/>
      <c r="L1459" s="154"/>
      <c r="M1459" s="154"/>
      <c r="N1459" s="154"/>
      <c r="O1459" s="154"/>
      <c r="P1459" s="154"/>
      <c r="Q1459" s="155"/>
    </row>
    <row r="1460" spans="2:17">
      <c r="B1460" s="78"/>
      <c r="C1460" s="163" t="s">
        <v>1862</v>
      </c>
      <c r="D1460" s="154"/>
      <c r="E1460" s="155"/>
      <c r="F1460" s="161" t="s">
        <v>1863</v>
      </c>
      <c r="G1460" s="154"/>
      <c r="H1460" s="155"/>
      <c r="I1460" s="162" t="s">
        <v>1864</v>
      </c>
      <c r="J1460" s="154"/>
      <c r="K1460" s="155"/>
      <c r="L1460" s="156" t="s">
        <v>1865</v>
      </c>
      <c r="M1460" s="154"/>
      <c r="N1460" s="155"/>
      <c r="O1460" s="157" t="s">
        <v>1866</v>
      </c>
      <c r="P1460" s="154"/>
      <c r="Q1460" s="155"/>
    </row>
    <row r="1461" spans="2:17">
      <c r="B1461" s="78" t="s">
        <v>1869</v>
      </c>
      <c r="C1461" s="79" t="s">
        <v>19</v>
      </c>
      <c r="D1461" s="79" t="s">
        <v>20</v>
      </c>
      <c r="E1461" s="79" t="s">
        <v>21</v>
      </c>
      <c r="F1461" s="80" t="s">
        <v>19</v>
      </c>
      <c r="G1461" s="80" t="s">
        <v>20</v>
      </c>
      <c r="H1461" s="80" t="s">
        <v>21</v>
      </c>
      <c r="I1461" s="81" t="s">
        <v>19</v>
      </c>
      <c r="J1461" s="81" t="s">
        <v>20</v>
      </c>
      <c r="K1461" s="81" t="s">
        <v>21</v>
      </c>
      <c r="L1461" s="82" t="s">
        <v>19</v>
      </c>
      <c r="M1461" s="82" t="s">
        <v>20</v>
      </c>
      <c r="N1461" s="82" t="s">
        <v>21</v>
      </c>
      <c r="O1461" s="83" t="s">
        <v>19</v>
      </c>
      <c r="P1461" s="83" t="s">
        <v>20</v>
      </c>
      <c r="Q1461" s="83" t="s">
        <v>21</v>
      </c>
    </row>
    <row r="1462" spans="2:17">
      <c r="B1462" s="84" t="s">
        <v>2815</v>
      </c>
      <c r="C1462" s="85" t="str">
        <f>IF(D1462="","",D1462+종합보정값!TH$14)</f>
        <v/>
      </c>
      <c r="D1462" s="85" t="str">
        <f>IFERROR(IF(INDEX(종합보정값!$TH:$TH,MATCH(SUBSTITUTE($B1462,"인문1","인문2"),종합보정값!$TG:$TG,0))="","",INDEX(종합보정값!$TH:$TH,MATCH(SUBSTITUTE($B1462,"인문1","인문2"),종합보정값!$TG:$TG,0))+종합보정값!TH$6-종합보정값!TH$35),"")</f>
        <v/>
      </c>
      <c r="E1462" s="85" t="str">
        <f>IF(D1462="","",D1462+종합보정값!TI$14)</f>
        <v/>
      </c>
      <c r="F1462" s="86" t="str">
        <f>IF(G1462="","",G1462+종합보정값!TH$15)</f>
        <v/>
      </c>
      <c r="G1462" s="86" t="str">
        <f>IFERROR(IF(INDEX(종합보정값!$TH:$TH,MATCH(SUBSTITUTE($B1462,"인문1","인문2"),종합보정값!$TG:$TG,0))="","",INDEX(종합보정값!$TH:$TH,MATCH(SUBSTITUTE($B1462,"인문1","인문2"),종합보정값!$TG:$TG,0))+종합보정값!TH$7-종합보정값!TH$36),"")</f>
        <v/>
      </c>
      <c r="H1462" s="86" t="str">
        <f>IF(G1462="","",G1462+종합보정값!TI$15)</f>
        <v/>
      </c>
      <c r="I1462" s="87" t="str">
        <f>IF(J1462="","",J1462+종합보정값!TH$16)</f>
        <v/>
      </c>
      <c r="J1462" s="87" t="str">
        <f>IFERROR(IF(INDEX(종합보정값!$TH:$TH,MATCH(SUBSTITUTE($B1462,"인문1","인문2"),종합보정값!$TG:$TG,0))="","",INDEX(종합보정값!$TH:$TH,MATCH(SUBSTITUTE($B1462,"인문1","인문2"),종합보정값!$TG:$TG,0))+종합보정값!TH$8-종합보정값!TH$37),"")</f>
        <v/>
      </c>
      <c r="K1462" s="87" t="str">
        <f>IF(J1462="","",J1462+종합보정값!TI$16)</f>
        <v/>
      </c>
      <c r="L1462" s="88" t="str">
        <f>IF(M1462="","",M1462+종합보정값!TH$17)</f>
        <v/>
      </c>
      <c r="M1462" s="88" t="str">
        <f>IFERROR(IF(INDEX(종합보정값!$TH:$TH,MATCH(SUBSTITUTE($B1462,"인문1","인문2"),종합보정값!$TG:$TG,0))="","",INDEX(종합보정값!$TH:$TH,MATCH(SUBSTITUTE($B1462,"인문1","인문2"),종합보정값!$TG:$TG,0))+종합보정값!TH$9-종합보정값!TH$38),"")</f>
        <v/>
      </c>
      <c r="N1462" s="88" t="str">
        <f>IF(M1462="","",M1462+종합보정값!TI$17)</f>
        <v/>
      </c>
      <c r="O1462" s="89" t="str">
        <f>IF(P1462="","",P1462+종합보정값!TH$18)</f>
        <v/>
      </c>
      <c r="P1462" s="89" t="str">
        <f>IFERROR(IF(INDEX(종합보정값!$TH:$TH,MATCH(SUBSTITUTE($B1462,"인문1","인문2"),종합보정값!$TG:$TG,0))="","",INDEX(종합보정값!$TH:$TH,MATCH(SUBSTITUTE($B1462,"인문1","인문2"),종합보정값!$TG:$TG,0))+종합보정값!TH$10-종합보정값!TH$39),"")</f>
        <v/>
      </c>
      <c r="Q1462" s="89" t="str">
        <f>IF(P1462="","",P1462+종합보정값!TI$18)</f>
        <v/>
      </c>
    </row>
    <row r="1463" spans="2:17">
      <c r="B1463" s="84" t="s">
        <v>2816</v>
      </c>
      <c r="C1463" s="85" t="str">
        <f>IF(D1463="","",D1463+종합보정값!TH$14)</f>
        <v/>
      </c>
      <c r="D1463" s="85" t="str">
        <f>IFERROR(IF(INDEX(종합보정값!$TH:$TH,MATCH($B1463,종합보정값!$TG:$TG,0))="","",INDEX(종합보정값!$TH:$TH,MATCH($B1463,종합보정값!$TG:$TG,0))+IF(INDEX(종합보정값!$TJ:$TJ,MATCH($B1463,종합보정값!$TG:$TG,0))="인문",종합보정값!TH$6,종합보정값!TI$6)),"")</f>
        <v/>
      </c>
      <c r="E1463" s="85" t="str">
        <f>IF(D1463="","",D1463+종합보정값!TI$14)</f>
        <v/>
      </c>
      <c r="F1463" s="86" t="str">
        <f>IF(G1463="","",G1463+종합보정값!TH$15)</f>
        <v/>
      </c>
      <c r="G1463" s="86" t="str">
        <f>IFERROR(IF(INDEX(종합보정값!$TH:$TH,MATCH($B1463,종합보정값!$TG:$TG,0))="","",INDEX(종합보정값!$TH:$TH,MATCH($B1463,종합보정값!$TG:$TG,0))+IF(INDEX(종합보정값!$TJ:$TJ,MATCH($B1463,종합보정값!$TG:$TG,0))="인문",종합보정값!TH$7,종합보정값!TI$7)),"")</f>
        <v/>
      </c>
      <c r="H1463" s="86" t="str">
        <f>IF(G1463="","",G1463+종합보정값!TI$15)</f>
        <v/>
      </c>
      <c r="I1463" s="87" t="str">
        <f>IF(J1463="","",J1463+종합보정값!TH$16)</f>
        <v/>
      </c>
      <c r="J1463" s="87" t="str">
        <f>IFERROR(IF(INDEX(종합보정값!$TH:$TH,MATCH($B1463,종합보정값!$TG:$TG,0))="","",INDEX(종합보정값!$TH:$TH,MATCH($B1463,종합보정값!$TG:$TG,0))+IF(INDEX(종합보정값!$TJ:$TJ,MATCH($B1463,종합보정값!$TG:$TG,0))="인문",종합보정값!TH$8,종합보정값!TI$8)),"")</f>
        <v/>
      </c>
      <c r="K1463" s="87" t="str">
        <f>IF(J1463="","",J1463+종합보정값!TI$16)</f>
        <v/>
      </c>
      <c r="L1463" s="88" t="str">
        <f>IF(M1463="","",M1463+종합보정값!TH$17)</f>
        <v/>
      </c>
      <c r="M1463" s="88" t="str">
        <f>IFERROR(IF(INDEX(종합보정값!$TH:$TH,MATCH($B1463,종합보정값!$TG:$TG,0))="","",INDEX(종합보정값!$TH:$TH,MATCH($B1463,종합보정값!$TG:$TG,0))+IF(INDEX(종합보정값!$TJ:$TJ,MATCH($B1463,종합보정값!$TG:$TG,0))="인문",종합보정값!TH$9,종합보정값!TI$9)),"")</f>
        <v/>
      </c>
      <c r="N1463" s="88" t="str">
        <f>IF(M1463="","",M1463+종합보정값!TI$17)</f>
        <v/>
      </c>
      <c r="O1463" s="89" t="str">
        <f>IF(P1463="","",P1463+종합보정값!TH$18)</f>
        <v/>
      </c>
      <c r="P1463" s="89" t="str">
        <f>IFERROR(IF(INDEX(종합보정값!$TH:$TH,MATCH($B1463,종합보정값!$TG:$TG,0))="","",INDEX(종합보정값!$TH:$TH,MATCH($B1463,종합보정값!$TG:$TG,0))+IF(INDEX(종합보정값!$TJ:$TJ,MATCH($B1463,종합보정값!$TG:$TG,0))="인문",종합보정값!TH$10,종합보정값!TI$10)),"")</f>
        <v/>
      </c>
      <c r="Q1463" s="89" t="str">
        <f>IF(P1463="","",P1463+종합보정값!TI$18)</f>
        <v/>
      </c>
    </row>
    <row r="1464" spans="2:17">
      <c r="B1464" s="84" t="s">
        <v>2817</v>
      </c>
      <c r="C1464" s="85" t="str">
        <f>IF(D1464="","",D1464+종합보정값!TH$14)</f>
        <v/>
      </c>
      <c r="D1464" s="85" t="str">
        <f>IFERROR(IF(INDEX(종합보정값!$TH:$TH,MATCH(SUBSTITUTE($B1464,"인문3","인문2"),종합보정값!$TG:$TG,0))="","",INDEX(종합보정값!$TH:$TH,MATCH(SUBSTITUTE($B1464,"인문3","인문2"),종합보정값!$TG:$TG,0))+종합보정값!TH$6+종합보정값!TH$35),"")</f>
        <v/>
      </c>
      <c r="E1464" s="85" t="str">
        <f>IF(D1464="","",D1464+종합보정값!TI$14)</f>
        <v/>
      </c>
      <c r="F1464" s="86" t="str">
        <f>IF(G1464="","",G1464+종합보정값!TH$15)</f>
        <v/>
      </c>
      <c r="G1464" s="86" t="str">
        <f>IFERROR(IF(INDEX(종합보정값!$TH:$TH,MATCH(SUBSTITUTE($B1464,"인문3","인문2"),종합보정값!$TG:$TG,0))="","",INDEX(종합보정값!$TH:$TH,MATCH(SUBSTITUTE($B1464,"인문3","인문2"),종합보정값!$TG:$TG,0))+종합보정값!TH$7+종합보정값!TH$36),"")</f>
        <v/>
      </c>
      <c r="H1464" s="86" t="str">
        <f>IF(G1464="","",G1464+종합보정값!TI$15)</f>
        <v/>
      </c>
      <c r="I1464" s="87" t="str">
        <f>IF(J1464="","",J1464+종합보정값!TH$16)</f>
        <v/>
      </c>
      <c r="J1464" s="87" t="str">
        <f>IFERROR(IF(INDEX(종합보정값!$TH:$TH,MATCH(SUBSTITUTE($B1464,"인문3","인문2"),종합보정값!$TG:$TG,0))="","",INDEX(종합보정값!$TH:$TH,MATCH(SUBSTITUTE($B1464,"인문3","인문2"),종합보정값!$TG:$TG,0))+종합보정값!TH$8+종합보정값!TH$37),"")</f>
        <v/>
      </c>
      <c r="K1464" s="87" t="str">
        <f>IF(J1464="","",J1464+종합보정값!TI$16)</f>
        <v/>
      </c>
      <c r="L1464" s="88" t="str">
        <f>IF(M1464="","",M1464+종합보정값!TH$17)</f>
        <v/>
      </c>
      <c r="M1464" s="88" t="str">
        <f>IFERROR(IF(INDEX(종합보정값!$TH:$TH,MATCH(SUBSTITUTE($B1464,"인문3","인문2"),종합보정값!$TG:$TG,0))="","",INDEX(종합보정값!$TH:$TH,MATCH(SUBSTITUTE($B1464,"인문3","인문2"),종합보정값!$TG:$TG,0))+종합보정값!TH$9+종합보정값!TH$38),"")</f>
        <v/>
      </c>
      <c r="N1464" s="88" t="str">
        <f>IF(M1464="","",M1464+종합보정값!TI$17)</f>
        <v/>
      </c>
      <c r="O1464" s="89" t="str">
        <f>IF(P1464="","",P1464+종합보정값!TH$18)</f>
        <v/>
      </c>
      <c r="P1464" s="89" t="str">
        <f>IFERROR(IF(INDEX(종합보정값!$TH:$TH,MATCH(SUBSTITUTE($B1464,"인문3","인문2"),종합보정값!$TG:$TG,0))="","",INDEX(종합보정값!$TH:$TH,MATCH(SUBSTITUTE($B1464,"인문3","인문2"),종합보정값!$TG:$TG,0))+종합보정값!TH$10+종합보정값!TH$39),"")</f>
        <v/>
      </c>
      <c r="Q1464" s="89" t="str">
        <f>IF(P1464="","",P1464+종합보정값!TI$18)</f>
        <v/>
      </c>
    </row>
    <row r="1465" spans="2:17">
      <c r="B1465" s="84" t="s">
        <v>2818</v>
      </c>
      <c r="C1465" s="85" t="str">
        <f>IF(D1465="","",D1465+종합보정값!TH$14)</f>
        <v/>
      </c>
      <c r="D1465" s="85" t="str">
        <f>IFERROR(IF(INDEX(종합보정값!$TH:$TH,MATCH(SUBSTITUTE($B1465,"자연1","자연2"),종합보정값!$TG:$TG,0))="","",INDEX(종합보정값!$TH:$TH,MATCH(SUBSTITUTE($B1465,"자연1","자연2"),종합보정값!$TG:$TG,0))+종합보정값!TI$6-종합보정값!TI$35),"")</f>
        <v/>
      </c>
      <c r="E1465" s="85" t="str">
        <f>IF(D1465="","",D1465+종합보정값!TI$14)</f>
        <v/>
      </c>
      <c r="F1465" s="86" t="str">
        <f>IF(G1465="","",G1465+종합보정값!TH$15)</f>
        <v/>
      </c>
      <c r="G1465" s="86" t="str">
        <f>IFERROR(IF(INDEX(종합보정값!$TH:$TH,MATCH(SUBSTITUTE($B1465,"자연1","자연2"),종합보정값!$TG:$TG,0))="","",INDEX(종합보정값!$TH:$TH,MATCH(SUBSTITUTE($B1465,"자연1","자연2"),종합보정값!$TG:$TG,0))+종합보정값!TI$7-종합보정값!TI$36),"")</f>
        <v/>
      </c>
      <c r="H1465" s="86" t="str">
        <f>IF(G1465="","",G1465+종합보정값!TI$15)</f>
        <v/>
      </c>
      <c r="I1465" s="87" t="str">
        <f>IF(J1465="","",J1465+종합보정값!TH$16)</f>
        <v/>
      </c>
      <c r="J1465" s="87" t="str">
        <f>IFERROR(IF(INDEX(종합보정값!$TH:$TH,MATCH(SUBSTITUTE($B1465,"자연1","자연2"),종합보정값!$TG:$TG,0))="","",INDEX(종합보정값!$TH:$TH,MATCH(SUBSTITUTE($B1465,"자연1","자연2"),종합보정값!$TG:$TG,0))+종합보정값!TI$8-종합보정값!TI$37),"")</f>
        <v/>
      </c>
      <c r="K1465" s="87" t="str">
        <f>IF(J1465="","",J1465+종합보정값!TI$16)</f>
        <v/>
      </c>
      <c r="L1465" s="88" t="str">
        <f>IF(M1465="","",M1465+종합보정값!TH$17)</f>
        <v/>
      </c>
      <c r="M1465" s="88" t="str">
        <f>IFERROR(IF(INDEX(종합보정값!$TH:$TH,MATCH(SUBSTITUTE($B1465,"자연1","자연2"),종합보정값!$TG:$TG,0))="","",INDEX(종합보정값!$TH:$TH,MATCH(SUBSTITUTE($B1465,"자연1","자연2"),종합보정값!$TG:$TG,0))+종합보정값!TI$9-종합보정값!TI$38),"")</f>
        <v/>
      </c>
      <c r="N1465" s="88" t="str">
        <f>IF(M1465="","",M1465+종합보정값!TI$17)</f>
        <v/>
      </c>
      <c r="O1465" s="89" t="str">
        <f>IF(P1465="","",P1465+종합보정값!TH$18)</f>
        <v/>
      </c>
      <c r="P1465" s="89" t="str">
        <f>IFERROR(IF(INDEX(종합보정값!$TH:$TH,MATCH(SUBSTITUTE($B1465,"자연1","자연2"),종합보정값!$TG:$TG,0))="","",INDEX(종합보정값!$TH:$TH,MATCH(SUBSTITUTE($B1465,"자연1","자연2"),종합보정값!$TG:$TG,0))+종합보정값!TI$10-종합보정값!TI$39),"")</f>
        <v/>
      </c>
      <c r="Q1465" s="89" t="str">
        <f>IF(P1465="","",P1465+종합보정값!TI$18)</f>
        <v/>
      </c>
    </row>
    <row r="1466" spans="2:17">
      <c r="B1466" s="84" t="s">
        <v>2819</v>
      </c>
      <c r="C1466" s="85" t="str">
        <f>IF(D1466="","",D1466+종합보정값!TH$14)</f>
        <v/>
      </c>
      <c r="D1466" s="85" t="str">
        <f>IFERROR(IF(INDEX(종합보정값!$TH:$TH,MATCH($B1466,종합보정값!$TG:$TG,0))="","",INDEX(종합보정값!$TH:$TH,MATCH($B1466,종합보정값!$TG:$TG,0))+IF(INDEX(종합보정값!$TJ:$TJ,MATCH($B1466,종합보정값!$TG:$TG,0))="인문",종합보정값!TH$6,종합보정값!TI$6)),"")</f>
        <v/>
      </c>
      <c r="E1466" s="85" t="str">
        <f>IF(D1466="","",D1466+종합보정값!TI$14)</f>
        <v/>
      </c>
      <c r="F1466" s="86" t="str">
        <f>IF(G1466="","",G1466+종합보정값!TH$15)</f>
        <v/>
      </c>
      <c r="G1466" s="86" t="str">
        <f>IFERROR(IF(INDEX(종합보정값!$TH:$TH,MATCH($B1466,종합보정값!$TG:$TG,0))="","",INDEX(종합보정값!$TH:$TH,MATCH($B1466,종합보정값!$TG:$TG,0))+IF(INDEX(종합보정값!$TJ:$TJ,MATCH($B1466,종합보정값!$TG:$TG,0))="인문",종합보정값!TH$7,종합보정값!TI$7)),"")</f>
        <v/>
      </c>
      <c r="H1466" s="86" t="str">
        <f>IF(G1466="","",G1466+종합보정값!TI$15)</f>
        <v/>
      </c>
      <c r="I1466" s="87" t="str">
        <f>IF(J1466="","",J1466+종합보정값!TH$16)</f>
        <v/>
      </c>
      <c r="J1466" s="87" t="str">
        <f>IFERROR(IF(INDEX(종합보정값!$TH:$TH,MATCH($B1466,종합보정값!$TG:$TG,0))="","",INDEX(종합보정값!$TH:$TH,MATCH($B1466,종합보정값!$TG:$TG,0))+IF(INDEX(종합보정값!$TJ:$TJ,MATCH($B1466,종합보정값!$TG:$TG,0))="인문",종합보정값!TH$8,종합보정값!TI$8)),"")</f>
        <v/>
      </c>
      <c r="K1466" s="87" t="str">
        <f>IF(J1466="","",J1466+종합보정값!TI$16)</f>
        <v/>
      </c>
      <c r="L1466" s="88" t="str">
        <f>IF(M1466="","",M1466+종합보정값!TH$17)</f>
        <v/>
      </c>
      <c r="M1466" s="88" t="str">
        <f>IFERROR(IF(INDEX(종합보정값!$TH:$TH,MATCH($B1466,종합보정값!$TG:$TG,0))="","",INDEX(종합보정값!$TH:$TH,MATCH($B1466,종합보정값!$TG:$TG,0))+IF(INDEX(종합보정값!$TJ:$TJ,MATCH($B1466,종합보정값!$TG:$TG,0))="인문",종합보정값!TH$9,종합보정값!TI$9)),"")</f>
        <v/>
      </c>
      <c r="N1466" s="88" t="str">
        <f>IF(M1466="","",M1466+종합보정값!TI$17)</f>
        <v/>
      </c>
      <c r="O1466" s="89" t="str">
        <f>IF(P1466="","",P1466+종합보정값!TH$18)</f>
        <v/>
      </c>
      <c r="P1466" s="89" t="str">
        <f>IFERROR(IF(INDEX(종합보정값!$TH:$TH,MATCH($B1466,종합보정값!$TG:$TG,0))="","",INDEX(종합보정값!$TH:$TH,MATCH($B1466,종합보정값!$TG:$TG,0))+IF(INDEX(종합보정값!$TJ:$TJ,MATCH($B1466,종합보정값!$TG:$TG,0))="인문",종합보정값!TH$10,종합보정값!TI$10)),"")</f>
        <v/>
      </c>
      <c r="Q1466" s="89" t="str">
        <f>IF(P1466="","",P1466+종합보정값!TI$18)</f>
        <v/>
      </c>
    </row>
    <row r="1467" spans="2:17">
      <c r="B1467" s="84" t="s">
        <v>2820</v>
      </c>
      <c r="C1467" s="85" t="str">
        <f>IF(D1467="","",D1467+종합보정값!TH$14)</f>
        <v/>
      </c>
      <c r="D1467" s="85" t="str">
        <f>IFERROR(IF(INDEX(종합보정값!$TH:$TH,MATCH(SUBSTITUTE($B1467,"자연3","자연2"),종합보정값!$TG:$TG,0))="","",INDEX(종합보정값!$TH:$TH,MATCH(SUBSTITUTE($B1467,"자연3","자연2"),종합보정값!$TG:$TG,0))+종합보정값!TI$6+종합보정값!TI$35),"")</f>
        <v/>
      </c>
      <c r="E1467" s="85" t="str">
        <f>IF(D1467="","",D1467+종합보정값!TI$14)</f>
        <v/>
      </c>
      <c r="F1467" s="86" t="str">
        <f>IF(G1467="","",G1467+종합보정값!TH$15)</f>
        <v/>
      </c>
      <c r="G1467" s="86" t="str">
        <f>IFERROR(IF(INDEX(종합보정값!$TH:$TH,MATCH(SUBSTITUTE($B1467,"자연3","자연2"),종합보정값!$TG:$TG,0))="","",INDEX(종합보정값!$TH:$TH,MATCH(SUBSTITUTE($B1467,"자연3","자연2"),종합보정값!$TG:$TG,0))+종합보정값!TI$7+종합보정값!TI$36),"")</f>
        <v/>
      </c>
      <c r="H1467" s="86" t="str">
        <f>IF(G1467="","",G1467+종합보정값!TI$15)</f>
        <v/>
      </c>
      <c r="I1467" s="87" t="str">
        <f>IF(J1467="","",J1467+종합보정값!TH$16)</f>
        <v/>
      </c>
      <c r="J1467" s="87" t="str">
        <f>IFERROR(IF(INDEX(종합보정값!$TH:$TH,MATCH(SUBSTITUTE($B1467,"자연3","자연2"),종합보정값!$TG:$TG,0))="","",INDEX(종합보정값!$TH:$TH,MATCH(SUBSTITUTE($B1467,"자연3","자연2"),종합보정값!$TG:$TG,0))+종합보정값!TI$8+종합보정값!TI$37),"")</f>
        <v/>
      </c>
      <c r="K1467" s="87" t="str">
        <f>IF(J1467="","",J1467+종합보정값!TI$16)</f>
        <v/>
      </c>
      <c r="L1467" s="88" t="str">
        <f>IF(M1467="","",M1467+종합보정값!TH$17)</f>
        <v/>
      </c>
      <c r="M1467" s="88" t="str">
        <f>IFERROR(IF(INDEX(종합보정값!$TH:$TH,MATCH(SUBSTITUTE($B1467,"자연3","자연2"),종합보정값!$TG:$TG,0))="","",INDEX(종합보정값!$TH:$TH,MATCH(SUBSTITUTE($B1467,"자연3","자연2"),종합보정값!$TG:$TG,0))+종합보정값!TI$9+종합보정값!TI$38),"")</f>
        <v/>
      </c>
      <c r="N1467" s="88" t="str">
        <f>IF(M1467="","",M1467+종합보정값!TI$17)</f>
        <v/>
      </c>
      <c r="O1467" s="89" t="str">
        <f>IF(P1467="","",P1467+종합보정값!TH$18)</f>
        <v/>
      </c>
      <c r="P1467" s="89" t="str">
        <f>IFERROR(IF(INDEX(종합보정값!$TH:$TH,MATCH(SUBSTITUTE($B1467,"자연3","자연2"),종합보정값!$TG:$TG,0))="","",INDEX(종합보정값!$TH:$TH,MATCH(SUBSTITUTE($B1467,"자연3","자연2"),종합보정값!$TG:$TG,0))+종합보정값!TI$10+종합보정값!TI$39),"")</f>
        <v/>
      </c>
      <c r="Q1467" s="89" t="str">
        <f>IF(P1467="","",P1467+종합보정값!TI$18)</f>
        <v/>
      </c>
    </row>
    <row r="1468" spans="2:17">
      <c r="B1468" s="84" t="s">
        <v>2821</v>
      </c>
      <c r="C1468" s="85" t="str">
        <f>IF(D1468="","",D1468+종합보정값!TH$14)</f>
        <v/>
      </c>
      <c r="D1468" s="85" t="str">
        <f>IFERROR(IF(INDEX(종합보정값!$TH:$TH,MATCH($B1468,종합보정값!$TG:$TG,0))="","",INDEX(종합보정값!$TH:$TH,MATCH($B1468,종합보정값!$TG:$TG,0))+IF(INDEX(종합보정값!$TJ:$TJ,MATCH($B1468,종합보정값!$TG:$TG,0))="인문",종합보정값!TH$6,종합보정값!TI$6)),"")</f>
        <v/>
      </c>
      <c r="E1468" s="85" t="str">
        <f>IF(D1468="","",D1468+종합보정값!TI$14)</f>
        <v/>
      </c>
      <c r="F1468" s="86" t="str">
        <f>IF(G1468="","",G1468+종합보정값!TH$15)</f>
        <v/>
      </c>
      <c r="G1468" s="86" t="str">
        <f>IFERROR(IF(INDEX(종합보정값!$TH:$TH,MATCH($B1468,종합보정값!$TG:$TG,0))="","",INDEX(종합보정값!$TH:$TH,MATCH($B1468,종합보정값!$TG:$TG,0))+IF(INDEX(종합보정값!$TJ:$TJ,MATCH($B1468,종합보정값!$TG:$TG,0))="인문",종합보정값!TH$7,종합보정값!TI$7)),"")</f>
        <v/>
      </c>
      <c r="H1468" s="86" t="str">
        <f>IF(G1468="","",G1468+종합보정값!TI$15)</f>
        <v/>
      </c>
      <c r="I1468" s="87" t="str">
        <f>IF(J1468="","",J1468+종합보정값!TH$16)</f>
        <v/>
      </c>
      <c r="J1468" s="87" t="str">
        <f>IFERROR(IF(INDEX(종합보정값!$TH:$TH,MATCH($B1468,종합보정값!$TG:$TG,0))="","",INDEX(종합보정값!$TH:$TH,MATCH($B1468,종합보정값!$TG:$TG,0))+IF(INDEX(종합보정값!$TJ:$TJ,MATCH($B1468,종합보정값!$TG:$TG,0))="인문",종합보정값!TH$8,종합보정값!TI$8)),"")</f>
        <v/>
      </c>
      <c r="K1468" s="87" t="str">
        <f>IF(J1468="","",J1468+종합보정값!TI$16)</f>
        <v/>
      </c>
      <c r="L1468" s="88" t="str">
        <f>IF(M1468="","",M1468+종합보정값!TH$17)</f>
        <v/>
      </c>
      <c r="M1468" s="88" t="str">
        <f>IFERROR(IF(INDEX(종합보정값!$TH:$TH,MATCH($B1468,종합보정값!$TG:$TG,0))="","",INDEX(종합보정값!$TH:$TH,MATCH($B1468,종합보정값!$TG:$TG,0))+IF(INDEX(종합보정값!$TJ:$TJ,MATCH($B1468,종합보정값!$TG:$TG,0))="인문",종합보정값!TH$9,종합보정값!TI$9)),"")</f>
        <v/>
      </c>
      <c r="N1468" s="88" t="str">
        <f>IF(M1468="","",M1468+종합보정값!TI$17)</f>
        <v/>
      </c>
      <c r="O1468" s="89" t="str">
        <f>IF(P1468="","",P1468+종합보정값!TH$18)</f>
        <v/>
      </c>
      <c r="P1468" s="89" t="str">
        <f>IFERROR(IF(INDEX(종합보정값!$TH:$TH,MATCH($B1468,종합보정값!$TG:$TG,0))="","",INDEX(종합보정값!$TH:$TH,MATCH($B1468,종합보정값!$TG:$TG,0))+IF(INDEX(종합보정값!$TJ:$TJ,MATCH($B1468,종합보정값!$TG:$TG,0))="인문",종합보정값!TH$10,종합보정값!TI$10)),"")</f>
        <v/>
      </c>
      <c r="Q1468" s="89" t="str">
        <f>IF(P1468="","",P1468+종합보정값!TI$18)</f>
        <v/>
      </c>
    </row>
    <row r="1469" spans="2:17">
      <c r="B1469" s="84" t="s">
        <v>2822</v>
      </c>
      <c r="C1469" s="85" t="str">
        <f>IF(D1469="","",D1469+종합보정값!TH$14)</f>
        <v/>
      </c>
      <c r="D1469" s="85" t="str">
        <f>IFERROR(IF(INDEX(종합보정값!$TH:$TH,MATCH($B1469,종합보정값!$TG:$TG,0))="","",INDEX(종합보정값!$TH:$TH,MATCH($B1469,종합보정값!$TG:$TG,0))+IF(INDEX(종합보정값!$TJ:$TJ,MATCH($B1469,종합보정값!$TG:$TG,0))="인문",종합보정값!TH$6,종합보정값!TI$6)),"")</f>
        <v/>
      </c>
      <c r="E1469" s="85" t="str">
        <f>IF(D1469="","",D1469+종합보정값!TI$14)</f>
        <v/>
      </c>
      <c r="F1469" s="86" t="str">
        <f>IF(G1469="","",G1469+종합보정값!TH$15)</f>
        <v/>
      </c>
      <c r="G1469" s="86" t="str">
        <f>IFERROR(IF(INDEX(종합보정값!$TH:$TH,MATCH($B1469,종합보정값!$TG:$TG,0))="","",INDEX(종합보정값!$TH:$TH,MATCH($B1469,종합보정값!$TG:$TG,0))+IF(INDEX(종합보정값!$TJ:$TJ,MATCH($B1469,종합보정값!$TG:$TG,0))="인문",종합보정값!TH$7,종합보정값!TI$7)),"")</f>
        <v/>
      </c>
      <c r="H1469" s="86" t="str">
        <f>IF(G1469="","",G1469+종합보정값!TI$15)</f>
        <v/>
      </c>
      <c r="I1469" s="87" t="str">
        <f>IF(J1469="","",J1469+종합보정값!TH$16)</f>
        <v/>
      </c>
      <c r="J1469" s="87" t="str">
        <f>IFERROR(IF(INDEX(종합보정값!$TH:$TH,MATCH($B1469,종합보정값!$TG:$TG,0))="","",INDEX(종합보정값!$TH:$TH,MATCH($B1469,종합보정값!$TG:$TG,0))+IF(INDEX(종합보정값!$TJ:$TJ,MATCH($B1469,종합보정값!$TG:$TG,0))="인문",종합보정값!TH$8,종합보정값!TI$8)),"")</f>
        <v/>
      </c>
      <c r="K1469" s="87" t="str">
        <f>IF(J1469="","",J1469+종합보정값!TI$16)</f>
        <v/>
      </c>
      <c r="L1469" s="88" t="str">
        <f>IF(M1469="","",M1469+종합보정값!TH$17)</f>
        <v/>
      </c>
      <c r="M1469" s="88" t="str">
        <f>IFERROR(IF(INDEX(종합보정값!$TH:$TH,MATCH($B1469,종합보정값!$TG:$TG,0))="","",INDEX(종합보정값!$TH:$TH,MATCH($B1469,종합보정값!$TG:$TG,0))+IF(INDEX(종합보정값!$TJ:$TJ,MATCH($B1469,종합보정값!$TG:$TG,0))="인문",종합보정값!TH$9,종합보정값!TI$9)),"")</f>
        <v/>
      </c>
      <c r="N1469" s="88" t="str">
        <f>IF(M1469="","",M1469+종합보정값!TI$17)</f>
        <v/>
      </c>
      <c r="O1469" s="89" t="str">
        <f>IF(P1469="","",P1469+종합보정값!TH$18)</f>
        <v/>
      </c>
      <c r="P1469" s="89" t="str">
        <f>IFERROR(IF(INDEX(종합보정값!$TH:$TH,MATCH($B1469,종합보정값!$TG:$TG,0))="","",INDEX(종합보정값!$TH:$TH,MATCH($B1469,종합보정값!$TG:$TG,0))+IF(INDEX(종합보정값!$TJ:$TJ,MATCH($B1469,종합보정값!$TG:$TG,0))="인문",종합보정값!TH$10,종합보정값!TI$10)),"")</f>
        <v/>
      </c>
      <c r="Q1469" s="89" t="str">
        <f>IF(P1469="","",P1469+종합보정값!TI$18)</f>
        <v/>
      </c>
    </row>
    <row r="1470" spans="2:17">
      <c r="B1470" s="84" t="s">
        <v>2823</v>
      </c>
      <c r="C1470" s="85" t="str">
        <f>IF(D1470="","",D1470+종합보정값!TH$14)</f>
        <v/>
      </c>
      <c r="D1470" s="85" t="str">
        <f>IFERROR(IF(INDEX(종합보정값!$TH:$TH,MATCH($B1470,종합보정값!$TG:$TG,0))="","",INDEX(종합보정값!$TH:$TH,MATCH($B1470,종합보정값!$TG:$TG,0))+IF(INDEX(종합보정값!$TJ:$TJ,MATCH($B1470,종합보정값!$TG:$TG,0))="인문",종합보정값!TH$6,종합보정값!TI$6)),"")</f>
        <v/>
      </c>
      <c r="E1470" s="85" t="str">
        <f>IF(D1470="","",D1470+종합보정값!TI$14)</f>
        <v/>
      </c>
      <c r="F1470" s="86" t="str">
        <f>IF(G1470="","",G1470+종합보정값!TH$15)</f>
        <v/>
      </c>
      <c r="G1470" s="86" t="str">
        <f>IFERROR(IF(INDEX(종합보정값!$TH:$TH,MATCH($B1470,종합보정값!$TG:$TG,0))="","",INDEX(종합보정값!$TH:$TH,MATCH($B1470,종합보정값!$TG:$TG,0))+IF(INDEX(종합보정값!$TJ:$TJ,MATCH($B1470,종합보정값!$TG:$TG,0))="인문",종합보정값!TH$7,종합보정값!TI$7)),"")</f>
        <v/>
      </c>
      <c r="H1470" s="86" t="str">
        <f>IF(G1470="","",G1470+종합보정값!TI$15)</f>
        <v/>
      </c>
      <c r="I1470" s="87" t="str">
        <f>IF(J1470="","",J1470+종합보정값!TH$16)</f>
        <v/>
      </c>
      <c r="J1470" s="87" t="str">
        <f>IFERROR(IF(INDEX(종합보정값!$TH:$TH,MATCH($B1470,종합보정값!$TG:$TG,0))="","",INDEX(종합보정값!$TH:$TH,MATCH($B1470,종합보정값!$TG:$TG,0))+IF(INDEX(종합보정값!$TJ:$TJ,MATCH($B1470,종합보정값!$TG:$TG,0))="인문",종합보정값!TH$8,종합보정값!TI$8)),"")</f>
        <v/>
      </c>
      <c r="K1470" s="87" t="str">
        <f>IF(J1470="","",J1470+종합보정값!TI$16)</f>
        <v/>
      </c>
      <c r="L1470" s="88" t="str">
        <f>IF(M1470="","",M1470+종합보정값!TH$17)</f>
        <v/>
      </c>
      <c r="M1470" s="88" t="str">
        <f>IFERROR(IF(INDEX(종합보정값!$TH:$TH,MATCH($B1470,종합보정값!$TG:$TG,0))="","",INDEX(종합보정값!$TH:$TH,MATCH($B1470,종합보정값!$TG:$TG,0))+IF(INDEX(종합보정값!$TJ:$TJ,MATCH($B1470,종합보정값!$TG:$TG,0))="인문",종합보정값!TH$9,종합보정값!TI$9)),"")</f>
        <v/>
      </c>
      <c r="N1470" s="88" t="str">
        <f>IF(M1470="","",M1470+종합보정값!TI$17)</f>
        <v/>
      </c>
      <c r="O1470" s="89" t="str">
        <f>IF(P1470="","",P1470+종합보정값!TH$18)</f>
        <v/>
      </c>
      <c r="P1470" s="89" t="str">
        <f>IFERROR(IF(INDEX(종합보정값!$TH:$TH,MATCH($B1470,종합보정값!$TG:$TG,0))="","",INDEX(종합보정값!$TH:$TH,MATCH($B1470,종합보정값!$TG:$TG,0))+IF(INDEX(종합보정값!$TJ:$TJ,MATCH($B1470,종합보정값!$TG:$TG,0))="인문",종합보정값!TH$10,종합보정값!TI$10)),"")</f>
        <v/>
      </c>
      <c r="Q1470" s="89" t="str">
        <f>IF(P1470="","",P1470+종합보정값!TI$18)</f>
        <v/>
      </c>
    </row>
    <row r="1471" spans="2:17">
      <c r="B1471" s="84" t="s">
        <v>2824</v>
      </c>
      <c r="C1471" s="85" t="str">
        <f>IF(D1471="","",D1471+종합보정값!TH$14)</f>
        <v/>
      </c>
      <c r="D1471" s="85" t="str">
        <f>IFERROR(IF(INDEX(종합보정값!$TH:$TH,MATCH($B1471,종합보정값!$TG:$TG,0))="","",INDEX(종합보정값!$TH:$TH,MATCH($B1471,종합보정값!$TG:$TG,0))+IF(INDEX(종합보정값!$TJ:$TJ,MATCH($B1471,종합보정값!$TG:$TG,0))="인문",종합보정값!TH$6,종합보정값!TI$6)),"")</f>
        <v/>
      </c>
      <c r="E1471" s="85" t="str">
        <f>IF(D1471="","",D1471+종합보정값!TI$14)</f>
        <v/>
      </c>
      <c r="F1471" s="86" t="str">
        <f>IF(G1471="","",G1471+종합보정값!TH$15)</f>
        <v/>
      </c>
      <c r="G1471" s="86" t="str">
        <f>IFERROR(IF(INDEX(종합보정값!$TH:$TH,MATCH($B1471,종합보정값!$TG:$TG,0))="","",INDEX(종합보정값!$TH:$TH,MATCH($B1471,종합보정값!$TG:$TG,0))+IF(INDEX(종합보정값!$TJ:$TJ,MATCH($B1471,종합보정값!$TG:$TG,0))="인문",종합보정값!TH$7,종합보정값!TI$7)),"")</f>
        <v/>
      </c>
      <c r="H1471" s="86" t="str">
        <f>IF(G1471="","",G1471+종합보정값!TI$15)</f>
        <v/>
      </c>
      <c r="I1471" s="87" t="str">
        <f>IF(J1471="","",J1471+종합보정값!TH$16)</f>
        <v/>
      </c>
      <c r="J1471" s="87" t="str">
        <f>IFERROR(IF(INDEX(종합보정값!$TH:$TH,MATCH($B1471,종합보정값!$TG:$TG,0))="","",INDEX(종합보정값!$TH:$TH,MATCH($B1471,종합보정값!$TG:$TG,0))+IF(INDEX(종합보정값!$TJ:$TJ,MATCH($B1471,종합보정값!$TG:$TG,0))="인문",종합보정값!TH$8,종합보정값!TI$8)),"")</f>
        <v/>
      </c>
      <c r="K1471" s="87" t="str">
        <f>IF(J1471="","",J1471+종합보정값!TI$16)</f>
        <v/>
      </c>
      <c r="L1471" s="88" t="str">
        <f>IF(M1471="","",M1471+종합보정값!TH$17)</f>
        <v/>
      </c>
      <c r="M1471" s="88" t="str">
        <f>IFERROR(IF(INDEX(종합보정값!$TH:$TH,MATCH($B1471,종합보정값!$TG:$TG,0))="","",INDEX(종합보정값!$TH:$TH,MATCH($B1471,종합보정값!$TG:$TG,0))+IF(INDEX(종합보정값!$TJ:$TJ,MATCH($B1471,종합보정값!$TG:$TG,0))="인문",종합보정값!TH$9,종합보정값!TI$9)),"")</f>
        <v/>
      </c>
      <c r="N1471" s="88" t="str">
        <f>IF(M1471="","",M1471+종합보정값!TI$17)</f>
        <v/>
      </c>
      <c r="O1471" s="89" t="str">
        <f>IF(P1471="","",P1471+종합보정값!TH$18)</f>
        <v/>
      </c>
      <c r="P1471" s="89" t="str">
        <f>IFERROR(IF(INDEX(종합보정값!$TH:$TH,MATCH($B1471,종합보정값!$TG:$TG,0))="","",INDEX(종합보정값!$TH:$TH,MATCH($B1471,종합보정값!$TG:$TG,0))+IF(INDEX(종합보정값!$TJ:$TJ,MATCH($B1471,종합보정값!$TG:$TG,0))="인문",종합보정값!TH$10,종합보정값!TI$10)),"")</f>
        <v/>
      </c>
      <c r="Q1471" s="89" t="str">
        <f>IF(P1471="","",P1471+종합보정값!TI$18)</f>
        <v/>
      </c>
    </row>
    <row r="1473" spans="2:17">
      <c r="B1473" s="159" t="s">
        <v>2825</v>
      </c>
      <c r="C1473" s="154"/>
      <c r="D1473" s="154"/>
      <c r="E1473" s="154"/>
      <c r="F1473" s="154"/>
      <c r="G1473" s="154"/>
      <c r="H1473" s="154"/>
      <c r="I1473" s="154"/>
      <c r="J1473" s="154"/>
      <c r="K1473" s="154"/>
      <c r="L1473" s="154"/>
      <c r="M1473" s="154"/>
      <c r="N1473" s="154"/>
      <c r="O1473" s="154"/>
      <c r="P1473" s="154"/>
      <c r="Q1473" s="155"/>
    </row>
    <row r="1474" spans="2:17">
      <c r="B1474" s="78"/>
      <c r="C1474" s="163" t="s">
        <v>1862</v>
      </c>
      <c r="D1474" s="154"/>
      <c r="E1474" s="155"/>
      <c r="F1474" s="161" t="s">
        <v>1863</v>
      </c>
      <c r="G1474" s="154"/>
      <c r="H1474" s="155"/>
      <c r="I1474" s="162" t="s">
        <v>1864</v>
      </c>
      <c r="J1474" s="154"/>
      <c r="K1474" s="155"/>
      <c r="L1474" s="156" t="s">
        <v>1865</v>
      </c>
      <c r="M1474" s="154"/>
      <c r="N1474" s="155"/>
      <c r="O1474" s="157" t="s">
        <v>1866</v>
      </c>
      <c r="P1474" s="154"/>
      <c r="Q1474" s="155"/>
    </row>
    <row r="1475" spans="2:17">
      <c r="B1475" s="78" t="s">
        <v>1869</v>
      </c>
      <c r="C1475" s="79" t="s">
        <v>19</v>
      </c>
      <c r="D1475" s="79" t="s">
        <v>20</v>
      </c>
      <c r="E1475" s="79" t="s">
        <v>21</v>
      </c>
      <c r="F1475" s="80" t="s">
        <v>19</v>
      </c>
      <c r="G1475" s="80" t="s">
        <v>20</v>
      </c>
      <c r="H1475" s="80" t="s">
        <v>21</v>
      </c>
      <c r="I1475" s="81" t="s">
        <v>19</v>
      </c>
      <c r="J1475" s="81" t="s">
        <v>20</v>
      </c>
      <c r="K1475" s="81" t="s">
        <v>21</v>
      </c>
      <c r="L1475" s="82" t="s">
        <v>19</v>
      </c>
      <c r="M1475" s="82" t="s">
        <v>20</v>
      </c>
      <c r="N1475" s="82" t="s">
        <v>21</v>
      </c>
      <c r="O1475" s="83" t="s">
        <v>19</v>
      </c>
      <c r="P1475" s="83" t="s">
        <v>20</v>
      </c>
      <c r="Q1475" s="83" t="s">
        <v>21</v>
      </c>
    </row>
    <row r="1476" spans="2:17">
      <c r="B1476" s="84" t="s">
        <v>2826</v>
      </c>
      <c r="C1476" s="85" t="str">
        <f>IF(D1476="","",D1476+종합보정값!TM$14)</f>
        <v/>
      </c>
      <c r="D1476" s="85" t="str">
        <f>IFERROR(IF(INDEX(종합보정값!$TM:$TM,MATCH(SUBSTITUTE($B1476,"인문1","인문2"),종합보정값!$TL:$TL,0))="","",INDEX(종합보정값!$TM:$TM,MATCH(SUBSTITUTE($B1476,"인문1","인문2"),종합보정값!$TL:$TL,0))+종합보정값!TM$6-종합보정값!TM$35),"")</f>
        <v/>
      </c>
      <c r="E1476" s="85" t="str">
        <f>IF(D1476="","",D1476+종합보정값!TN$14)</f>
        <v/>
      </c>
      <c r="F1476" s="86" t="str">
        <f>IF(G1476="","",G1476+종합보정값!TM$15)</f>
        <v/>
      </c>
      <c r="G1476" s="86" t="str">
        <f>IFERROR(IF(INDEX(종합보정값!$TM:$TM,MATCH(SUBSTITUTE($B1476,"인문1","인문2"),종합보정값!$TL:$TL,0))="","",INDEX(종합보정값!$TM:$TM,MATCH(SUBSTITUTE($B1476,"인문1","인문2"),종합보정값!$TL:$TL,0))+종합보정값!TM$7-종합보정값!TM$36),"")</f>
        <v/>
      </c>
      <c r="H1476" s="86" t="str">
        <f>IF(G1476="","",G1476+종합보정값!TN$15)</f>
        <v/>
      </c>
      <c r="I1476" s="87" t="str">
        <f>IF(J1476="","",J1476+종합보정값!TM$16)</f>
        <v/>
      </c>
      <c r="J1476" s="87" t="str">
        <f>IFERROR(IF(INDEX(종합보정값!$TM:$TM,MATCH(SUBSTITUTE($B1476,"인문1","인문2"),종합보정값!$TL:$TL,0))="","",INDEX(종합보정값!$TM:$TM,MATCH(SUBSTITUTE($B1476,"인문1","인문2"),종합보정값!$TL:$TL,0))+종합보정값!TM$8-종합보정값!TM$37),"")</f>
        <v/>
      </c>
      <c r="K1476" s="87" t="str">
        <f>IF(J1476="","",J1476+종합보정값!TN$16)</f>
        <v/>
      </c>
      <c r="L1476" s="88" t="str">
        <f>IF(M1476="","",M1476+종합보정값!TM$17)</f>
        <v/>
      </c>
      <c r="M1476" s="88" t="str">
        <f>IFERROR(IF(INDEX(종합보정값!$TM:$TM,MATCH(SUBSTITUTE($B1476,"인문1","인문2"),종합보정값!$TL:$TL,0))="","",INDEX(종합보정값!$TM:$TM,MATCH(SUBSTITUTE($B1476,"인문1","인문2"),종합보정값!$TL:$TL,0))+종합보정값!TM$9-종합보정값!TM$38),"")</f>
        <v/>
      </c>
      <c r="N1476" s="88" t="str">
        <f>IF(M1476="","",M1476+종합보정값!TN$17)</f>
        <v/>
      </c>
      <c r="O1476" s="89" t="str">
        <f>IF(P1476="","",P1476+종합보정값!TM$18)</f>
        <v/>
      </c>
      <c r="P1476" s="89" t="str">
        <f>IFERROR(IF(INDEX(종합보정값!$TM:$TM,MATCH(SUBSTITUTE($B1476,"인문1","인문2"),종합보정값!$TL:$TL,0))="","",INDEX(종합보정값!$TM:$TM,MATCH(SUBSTITUTE($B1476,"인문1","인문2"),종합보정값!$TL:$TL,0))+종합보정값!TM$10-종합보정값!TM$39),"")</f>
        <v/>
      </c>
      <c r="Q1476" s="89" t="str">
        <f>IF(P1476="","",P1476+종합보정값!TN$18)</f>
        <v/>
      </c>
    </row>
    <row r="1477" spans="2:17">
      <c r="B1477" s="84" t="s">
        <v>2827</v>
      </c>
      <c r="C1477" s="85" t="str">
        <f>IF(D1477="","",D1477+종합보정값!TM$14)</f>
        <v/>
      </c>
      <c r="D1477" s="85" t="str">
        <f>IFERROR(IF(INDEX(종합보정값!$TM:$TM,MATCH($B1477,종합보정값!$TL:$TL,0))="","",INDEX(종합보정값!$TM:$TM,MATCH($B1477,종합보정값!$TL:$TL,0))+IF(INDEX(종합보정값!$TO:$TO,MATCH($B1477,종합보정값!$TL:$TL,0))="인문",종합보정값!TM$6,종합보정값!TN$6)),"")</f>
        <v/>
      </c>
      <c r="E1477" s="85" t="str">
        <f>IF(D1477="","",D1477+종합보정값!TN$14)</f>
        <v/>
      </c>
      <c r="F1477" s="86" t="str">
        <f>IF(G1477="","",G1477+종합보정값!TM$15)</f>
        <v/>
      </c>
      <c r="G1477" s="86" t="str">
        <f>IFERROR(IF(INDEX(종합보정값!$TM:$TM,MATCH($B1477,종합보정값!$TL:$TL,0))="","",INDEX(종합보정값!$TM:$TM,MATCH($B1477,종합보정값!$TL:$TL,0))+IF(INDEX(종합보정값!$TO:$TO,MATCH($B1477,종합보정값!$TL:$TL,0))="인문",종합보정값!TM$7,종합보정값!TN$7)),"")</f>
        <v/>
      </c>
      <c r="H1477" s="86" t="str">
        <f>IF(G1477="","",G1477+종합보정값!TN$15)</f>
        <v/>
      </c>
      <c r="I1477" s="87" t="str">
        <f>IF(J1477="","",J1477+종합보정값!TM$16)</f>
        <v/>
      </c>
      <c r="J1477" s="87" t="str">
        <f>IFERROR(IF(INDEX(종합보정값!$TM:$TM,MATCH($B1477,종합보정값!$TL:$TL,0))="","",INDEX(종합보정값!$TM:$TM,MATCH($B1477,종합보정값!$TL:$TL,0))+IF(INDEX(종합보정값!$TO:$TO,MATCH($B1477,종합보정값!$TL:$TL,0))="인문",종합보정값!TM$8,종합보정값!TN$8)),"")</f>
        <v/>
      </c>
      <c r="K1477" s="87" t="str">
        <f>IF(J1477="","",J1477+종합보정값!TN$16)</f>
        <v/>
      </c>
      <c r="L1477" s="88" t="str">
        <f>IF(M1477="","",M1477+종합보정값!TM$17)</f>
        <v/>
      </c>
      <c r="M1477" s="88" t="str">
        <f>IFERROR(IF(INDEX(종합보정값!$TM:$TM,MATCH($B1477,종합보정값!$TL:$TL,0))="","",INDEX(종합보정값!$TM:$TM,MATCH($B1477,종합보정값!$TL:$TL,0))+IF(INDEX(종합보정값!$TO:$TO,MATCH($B1477,종합보정값!$TL:$TL,0))="인문",종합보정값!TM$9,종합보정값!TN$9)),"")</f>
        <v/>
      </c>
      <c r="N1477" s="88" t="str">
        <f>IF(M1477="","",M1477+종합보정값!TN$17)</f>
        <v/>
      </c>
      <c r="O1477" s="89" t="str">
        <f>IF(P1477="","",P1477+종합보정값!TM$18)</f>
        <v/>
      </c>
      <c r="P1477" s="89" t="str">
        <f>IFERROR(IF(INDEX(종합보정값!$TM:$TM,MATCH($B1477,종합보정값!$TL:$TL,0))="","",INDEX(종합보정값!$TM:$TM,MATCH($B1477,종합보정값!$TL:$TL,0))+IF(INDEX(종합보정값!$TO:$TO,MATCH($B1477,종합보정값!$TL:$TL,0))="인문",종합보정값!TM$10,종합보정값!TN$10)),"")</f>
        <v/>
      </c>
      <c r="Q1477" s="89" t="str">
        <f>IF(P1477="","",P1477+종합보정값!TN$18)</f>
        <v/>
      </c>
    </row>
    <row r="1478" spans="2:17">
      <c r="B1478" s="84" t="s">
        <v>2828</v>
      </c>
      <c r="C1478" s="85" t="str">
        <f>IF(D1478="","",D1478+종합보정값!TM$14)</f>
        <v/>
      </c>
      <c r="D1478" s="85" t="str">
        <f>IFERROR(IF(INDEX(종합보정값!$TM:$TM,MATCH(SUBSTITUTE($B1478,"인문3","인문2"),종합보정값!$TL:$TL,0))="","",INDEX(종합보정값!$TM:$TM,MATCH(SUBSTITUTE($B1478,"인문3","인문2"),종합보정값!$TL:$TL,0))+종합보정값!TM$6+종합보정값!TM$35),"")</f>
        <v/>
      </c>
      <c r="E1478" s="85" t="str">
        <f>IF(D1478="","",D1478+종합보정값!TN$14)</f>
        <v/>
      </c>
      <c r="F1478" s="86" t="str">
        <f>IF(G1478="","",G1478+종합보정값!TM$15)</f>
        <v/>
      </c>
      <c r="G1478" s="86" t="str">
        <f>IFERROR(IF(INDEX(종합보정값!$TM:$TM,MATCH(SUBSTITUTE($B1478,"인문3","인문2"),종합보정값!$TL:$TL,0))="","",INDEX(종합보정값!$TM:$TM,MATCH(SUBSTITUTE($B1478,"인문3","인문2"),종합보정값!$TL:$TL,0))+종합보정값!TM$7+종합보정값!TM$36),"")</f>
        <v/>
      </c>
      <c r="H1478" s="86" t="str">
        <f>IF(G1478="","",G1478+종합보정값!TN$15)</f>
        <v/>
      </c>
      <c r="I1478" s="87" t="str">
        <f>IF(J1478="","",J1478+종합보정값!TM$16)</f>
        <v/>
      </c>
      <c r="J1478" s="87" t="str">
        <f>IFERROR(IF(INDEX(종합보정값!$TM:$TM,MATCH(SUBSTITUTE($B1478,"인문3","인문2"),종합보정값!$TL:$TL,0))="","",INDEX(종합보정값!$TM:$TM,MATCH(SUBSTITUTE($B1478,"인문3","인문2"),종합보정값!$TL:$TL,0))+종합보정값!TM$8+종합보정값!TM$37),"")</f>
        <v/>
      </c>
      <c r="K1478" s="87" t="str">
        <f>IF(J1478="","",J1478+종합보정값!TN$16)</f>
        <v/>
      </c>
      <c r="L1478" s="88" t="str">
        <f>IF(M1478="","",M1478+종합보정값!TM$17)</f>
        <v/>
      </c>
      <c r="M1478" s="88" t="str">
        <f>IFERROR(IF(INDEX(종합보정값!$TM:$TM,MATCH(SUBSTITUTE($B1478,"인문3","인문2"),종합보정값!$TL:$TL,0))="","",INDEX(종합보정값!$TM:$TM,MATCH(SUBSTITUTE($B1478,"인문3","인문2"),종합보정값!$TL:$TL,0))+종합보정값!TM$9+종합보정값!TM$38),"")</f>
        <v/>
      </c>
      <c r="N1478" s="88" t="str">
        <f>IF(M1478="","",M1478+종합보정값!TN$17)</f>
        <v/>
      </c>
      <c r="O1478" s="89" t="str">
        <f>IF(P1478="","",P1478+종합보정값!TM$18)</f>
        <v/>
      </c>
      <c r="P1478" s="89" t="str">
        <f>IFERROR(IF(INDEX(종합보정값!$TM:$TM,MATCH(SUBSTITUTE($B1478,"인문3","인문2"),종합보정값!$TL:$TL,0))="","",INDEX(종합보정값!$TM:$TM,MATCH(SUBSTITUTE($B1478,"인문3","인문2"),종합보정값!$TL:$TL,0))+종합보정값!TM$10+종합보정값!TM$39),"")</f>
        <v/>
      </c>
      <c r="Q1478" s="89" t="str">
        <f>IF(P1478="","",P1478+종합보정값!TN$18)</f>
        <v/>
      </c>
    </row>
    <row r="1479" spans="2:17">
      <c r="B1479" s="84" t="s">
        <v>2829</v>
      </c>
      <c r="C1479" s="85" t="str">
        <f>IF(D1479="","",D1479+종합보정값!TM$14)</f>
        <v/>
      </c>
      <c r="D1479" s="85" t="str">
        <f>IFERROR(IF(INDEX(종합보정값!$TM:$TM,MATCH(SUBSTITUTE($B1479,"자연1","자연2"),종합보정값!$TL:$TL,0))="","",INDEX(종합보정값!$TM:$TM,MATCH(SUBSTITUTE($B1479,"자연1","자연2"),종합보정값!$TL:$TL,0))+종합보정값!TN$6-종합보정값!TN$35),"")</f>
        <v/>
      </c>
      <c r="E1479" s="85" t="str">
        <f>IF(D1479="","",D1479+종합보정값!TN$14)</f>
        <v/>
      </c>
      <c r="F1479" s="86" t="str">
        <f>IF(G1479="","",G1479+종합보정값!TM$15)</f>
        <v/>
      </c>
      <c r="G1479" s="86" t="str">
        <f>IFERROR(IF(INDEX(종합보정값!$TM:$TM,MATCH(SUBSTITUTE($B1479,"자연1","자연2"),종합보정값!$TL:$TL,0))="","",INDEX(종합보정값!$TM:$TM,MATCH(SUBSTITUTE($B1479,"자연1","자연2"),종합보정값!$TL:$TL,0))+종합보정값!TN$7-종합보정값!TN$36),"")</f>
        <v/>
      </c>
      <c r="H1479" s="86" t="str">
        <f>IF(G1479="","",G1479+종합보정값!TN$15)</f>
        <v/>
      </c>
      <c r="I1479" s="87" t="str">
        <f>IF(J1479="","",J1479+종합보정값!TM$16)</f>
        <v/>
      </c>
      <c r="J1479" s="87" t="str">
        <f>IFERROR(IF(INDEX(종합보정값!$TM:$TM,MATCH(SUBSTITUTE($B1479,"자연1","자연2"),종합보정값!$TL:$TL,0))="","",INDEX(종합보정값!$TM:$TM,MATCH(SUBSTITUTE($B1479,"자연1","자연2"),종합보정값!$TL:$TL,0))+종합보정값!TN$8-종합보정값!TN$37),"")</f>
        <v/>
      </c>
      <c r="K1479" s="87" t="str">
        <f>IF(J1479="","",J1479+종합보정값!TN$16)</f>
        <v/>
      </c>
      <c r="L1479" s="88" t="str">
        <f>IF(M1479="","",M1479+종합보정값!TM$17)</f>
        <v/>
      </c>
      <c r="M1479" s="88" t="str">
        <f>IFERROR(IF(INDEX(종합보정값!$TM:$TM,MATCH(SUBSTITUTE($B1479,"자연1","자연2"),종합보정값!$TL:$TL,0))="","",INDEX(종합보정값!$TM:$TM,MATCH(SUBSTITUTE($B1479,"자연1","자연2"),종합보정값!$TL:$TL,0))+종합보정값!TN$9-종합보정값!TN$38),"")</f>
        <v/>
      </c>
      <c r="N1479" s="88" t="str">
        <f>IF(M1479="","",M1479+종합보정값!TN$17)</f>
        <v/>
      </c>
      <c r="O1479" s="89" t="str">
        <f>IF(P1479="","",P1479+종합보정값!TM$18)</f>
        <v/>
      </c>
      <c r="P1479" s="89" t="str">
        <f>IFERROR(IF(INDEX(종합보정값!$TM:$TM,MATCH(SUBSTITUTE($B1479,"자연1","자연2"),종합보정값!$TL:$TL,0))="","",INDEX(종합보정값!$TM:$TM,MATCH(SUBSTITUTE($B1479,"자연1","자연2"),종합보정값!$TL:$TL,0))+종합보정값!TN$10-종합보정값!TN$39),"")</f>
        <v/>
      </c>
      <c r="Q1479" s="89" t="str">
        <f>IF(P1479="","",P1479+종합보정값!TN$18)</f>
        <v/>
      </c>
    </row>
    <row r="1480" spans="2:17">
      <c r="B1480" s="84" t="s">
        <v>2830</v>
      </c>
      <c r="C1480" s="85" t="str">
        <f>IF(D1480="","",D1480+종합보정값!TM$14)</f>
        <v/>
      </c>
      <c r="D1480" s="85" t="str">
        <f>IFERROR(IF(INDEX(종합보정값!$TM:$TM,MATCH($B1480,종합보정값!$TL:$TL,0))="","",INDEX(종합보정값!$TM:$TM,MATCH($B1480,종합보정값!$TL:$TL,0))+IF(INDEX(종합보정값!$TO:$TO,MATCH($B1480,종합보정값!$TL:$TL,0))="인문",종합보정값!TM$6,종합보정값!TN$6)),"")</f>
        <v/>
      </c>
      <c r="E1480" s="85" t="str">
        <f>IF(D1480="","",D1480+종합보정값!TN$14)</f>
        <v/>
      </c>
      <c r="F1480" s="86" t="str">
        <f>IF(G1480="","",G1480+종합보정값!TM$15)</f>
        <v/>
      </c>
      <c r="G1480" s="86" t="str">
        <f>IFERROR(IF(INDEX(종합보정값!$TM:$TM,MATCH($B1480,종합보정값!$TL:$TL,0))="","",INDEX(종합보정값!$TM:$TM,MATCH($B1480,종합보정값!$TL:$TL,0))+IF(INDEX(종합보정값!$TO:$TO,MATCH($B1480,종합보정값!$TL:$TL,0))="인문",종합보정값!TM$7,종합보정값!TN$7)),"")</f>
        <v/>
      </c>
      <c r="H1480" s="86" t="str">
        <f>IF(G1480="","",G1480+종합보정값!TN$15)</f>
        <v/>
      </c>
      <c r="I1480" s="87" t="str">
        <f>IF(J1480="","",J1480+종합보정값!TM$16)</f>
        <v/>
      </c>
      <c r="J1480" s="87" t="str">
        <f>IFERROR(IF(INDEX(종합보정값!$TM:$TM,MATCH($B1480,종합보정값!$TL:$TL,0))="","",INDEX(종합보정값!$TM:$TM,MATCH($B1480,종합보정값!$TL:$TL,0))+IF(INDEX(종합보정값!$TO:$TO,MATCH($B1480,종합보정값!$TL:$TL,0))="인문",종합보정값!TM$8,종합보정값!TN$8)),"")</f>
        <v/>
      </c>
      <c r="K1480" s="87" t="str">
        <f>IF(J1480="","",J1480+종합보정값!TN$16)</f>
        <v/>
      </c>
      <c r="L1480" s="88" t="str">
        <f>IF(M1480="","",M1480+종합보정값!TM$17)</f>
        <v/>
      </c>
      <c r="M1480" s="88" t="str">
        <f>IFERROR(IF(INDEX(종합보정값!$TM:$TM,MATCH($B1480,종합보정값!$TL:$TL,0))="","",INDEX(종합보정값!$TM:$TM,MATCH($B1480,종합보정값!$TL:$TL,0))+IF(INDEX(종합보정값!$TO:$TO,MATCH($B1480,종합보정값!$TL:$TL,0))="인문",종합보정값!TM$9,종합보정값!TN$9)),"")</f>
        <v/>
      </c>
      <c r="N1480" s="88" t="str">
        <f>IF(M1480="","",M1480+종합보정값!TN$17)</f>
        <v/>
      </c>
      <c r="O1480" s="89" t="str">
        <f>IF(P1480="","",P1480+종합보정값!TM$18)</f>
        <v/>
      </c>
      <c r="P1480" s="89" t="str">
        <f>IFERROR(IF(INDEX(종합보정값!$TM:$TM,MATCH($B1480,종합보정값!$TL:$TL,0))="","",INDEX(종합보정값!$TM:$TM,MATCH($B1480,종합보정값!$TL:$TL,0))+IF(INDEX(종합보정값!$TO:$TO,MATCH($B1480,종합보정값!$TL:$TL,0))="인문",종합보정값!TM$10,종합보정값!TN$10)),"")</f>
        <v/>
      </c>
      <c r="Q1480" s="89" t="str">
        <f>IF(P1480="","",P1480+종합보정값!TN$18)</f>
        <v/>
      </c>
    </row>
    <row r="1481" spans="2:17">
      <c r="B1481" s="84" t="s">
        <v>2831</v>
      </c>
      <c r="C1481" s="85" t="str">
        <f>IF(D1481="","",D1481+종합보정값!TM$14)</f>
        <v/>
      </c>
      <c r="D1481" s="85" t="str">
        <f>IFERROR(IF(INDEX(종합보정값!$TM:$TM,MATCH(SUBSTITUTE($B1481,"자연3","자연2"),종합보정값!$TL:$TL,0))="","",INDEX(종합보정값!$TM:$TM,MATCH(SUBSTITUTE($B1481,"자연3","자연2"),종합보정값!$TL:$TL,0))+종합보정값!TN$6+종합보정값!TN$35),"")</f>
        <v/>
      </c>
      <c r="E1481" s="85" t="str">
        <f>IF(D1481="","",D1481+종합보정값!TN$14)</f>
        <v/>
      </c>
      <c r="F1481" s="86" t="str">
        <f>IF(G1481="","",G1481+종합보정값!TM$15)</f>
        <v/>
      </c>
      <c r="G1481" s="86" t="str">
        <f>IFERROR(IF(INDEX(종합보정값!$TM:$TM,MATCH(SUBSTITUTE($B1481,"자연3","자연2"),종합보정값!$TL:$TL,0))="","",INDEX(종합보정값!$TM:$TM,MATCH(SUBSTITUTE($B1481,"자연3","자연2"),종합보정값!$TL:$TL,0))+종합보정값!TN$7+종합보정값!TN$36),"")</f>
        <v/>
      </c>
      <c r="H1481" s="86" t="str">
        <f>IF(G1481="","",G1481+종합보정값!TN$15)</f>
        <v/>
      </c>
      <c r="I1481" s="87" t="str">
        <f>IF(J1481="","",J1481+종합보정값!TM$16)</f>
        <v/>
      </c>
      <c r="J1481" s="87" t="str">
        <f>IFERROR(IF(INDEX(종합보정값!$TM:$TM,MATCH(SUBSTITUTE($B1481,"자연3","자연2"),종합보정값!$TL:$TL,0))="","",INDEX(종합보정값!$TM:$TM,MATCH(SUBSTITUTE($B1481,"자연3","자연2"),종합보정값!$TL:$TL,0))+종합보정값!TN$8+종합보정값!TN$37),"")</f>
        <v/>
      </c>
      <c r="K1481" s="87" t="str">
        <f>IF(J1481="","",J1481+종합보정값!TN$16)</f>
        <v/>
      </c>
      <c r="L1481" s="88" t="str">
        <f>IF(M1481="","",M1481+종합보정값!TM$17)</f>
        <v/>
      </c>
      <c r="M1481" s="88" t="str">
        <f>IFERROR(IF(INDEX(종합보정값!$TM:$TM,MATCH(SUBSTITUTE($B1481,"자연3","자연2"),종합보정값!$TL:$TL,0))="","",INDEX(종합보정값!$TM:$TM,MATCH(SUBSTITUTE($B1481,"자연3","자연2"),종합보정값!$TL:$TL,0))+종합보정값!TN$9+종합보정값!TN$38),"")</f>
        <v/>
      </c>
      <c r="N1481" s="88" t="str">
        <f>IF(M1481="","",M1481+종합보정값!TN$17)</f>
        <v/>
      </c>
      <c r="O1481" s="89" t="str">
        <f>IF(P1481="","",P1481+종합보정값!TM$18)</f>
        <v/>
      </c>
      <c r="P1481" s="89" t="str">
        <f>IFERROR(IF(INDEX(종합보정값!$TM:$TM,MATCH(SUBSTITUTE($B1481,"자연3","자연2"),종합보정값!$TL:$TL,0))="","",INDEX(종합보정값!$TM:$TM,MATCH(SUBSTITUTE($B1481,"자연3","자연2"),종합보정값!$TL:$TL,0))+종합보정값!TN$10+종합보정값!TN$39),"")</f>
        <v/>
      </c>
      <c r="Q1481" s="89" t="str">
        <f>IF(P1481="","",P1481+종합보정값!TN$18)</f>
        <v/>
      </c>
    </row>
    <row r="1482" spans="2:17">
      <c r="B1482" s="84" t="s">
        <v>2832</v>
      </c>
      <c r="C1482" s="85" t="str">
        <f>IF(D1482="","",D1482+종합보정값!TM$14)</f>
        <v/>
      </c>
      <c r="D1482" s="85" t="str">
        <f>IFERROR(IF(INDEX(종합보정값!$TM:$TM,MATCH($B1482,종합보정값!$TL:$TL,0))="","",INDEX(종합보정값!$TM:$TM,MATCH($B1482,종합보정값!$TL:$TL,0))+IF(INDEX(종합보정값!$TO:$TO,MATCH($B1482,종합보정값!$TL:$TL,0))="인문",종합보정값!TM$6,종합보정값!TN$6)),"")</f>
        <v/>
      </c>
      <c r="E1482" s="85" t="str">
        <f>IF(D1482="","",D1482+종합보정값!TN$14)</f>
        <v/>
      </c>
      <c r="F1482" s="86" t="str">
        <f>IF(G1482="","",G1482+종합보정값!TM$15)</f>
        <v/>
      </c>
      <c r="G1482" s="86" t="str">
        <f>IFERROR(IF(INDEX(종합보정값!$TM:$TM,MATCH($B1482,종합보정값!$TL:$TL,0))="","",INDEX(종합보정값!$TM:$TM,MATCH($B1482,종합보정값!$TL:$TL,0))+IF(INDEX(종합보정값!$TO:$TO,MATCH($B1482,종합보정값!$TL:$TL,0))="인문",종합보정값!TM$7,종합보정값!TN$7)),"")</f>
        <v/>
      </c>
      <c r="H1482" s="86" t="str">
        <f>IF(G1482="","",G1482+종합보정값!TN$15)</f>
        <v/>
      </c>
      <c r="I1482" s="87" t="str">
        <f>IF(J1482="","",J1482+종합보정값!TM$16)</f>
        <v/>
      </c>
      <c r="J1482" s="87" t="str">
        <f>IFERROR(IF(INDEX(종합보정값!$TM:$TM,MATCH($B1482,종합보정값!$TL:$TL,0))="","",INDEX(종합보정값!$TM:$TM,MATCH($B1482,종합보정값!$TL:$TL,0))+IF(INDEX(종합보정값!$TO:$TO,MATCH($B1482,종합보정값!$TL:$TL,0))="인문",종합보정값!TM$8,종합보정값!TN$8)),"")</f>
        <v/>
      </c>
      <c r="K1482" s="87" t="str">
        <f>IF(J1482="","",J1482+종합보정값!TN$16)</f>
        <v/>
      </c>
      <c r="L1482" s="88" t="str">
        <f>IF(M1482="","",M1482+종합보정값!TM$17)</f>
        <v/>
      </c>
      <c r="M1482" s="88" t="str">
        <f>IFERROR(IF(INDEX(종합보정값!$TM:$TM,MATCH($B1482,종합보정값!$TL:$TL,0))="","",INDEX(종합보정값!$TM:$TM,MATCH($B1482,종합보정값!$TL:$TL,0))+IF(INDEX(종합보정값!$TO:$TO,MATCH($B1482,종합보정값!$TL:$TL,0))="인문",종합보정값!TM$9,종합보정값!TN$9)),"")</f>
        <v/>
      </c>
      <c r="N1482" s="88" t="str">
        <f>IF(M1482="","",M1482+종합보정값!TN$17)</f>
        <v/>
      </c>
      <c r="O1482" s="89" t="str">
        <f>IF(P1482="","",P1482+종합보정값!TM$18)</f>
        <v/>
      </c>
      <c r="P1482" s="89" t="str">
        <f>IFERROR(IF(INDEX(종합보정값!$TM:$TM,MATCH($B1482,종합보정값!$TL:$TL,0))="","",INDEX(종합보정값!$TM:$TM,MATCH($B1482,종합보정값!$TL:$TL,0))+IF(INDEX(종합보정값!$TO:$TO,MATCH($B1482,종합보정값!$TL:$TL,0))="인문",종합보정값!TM$10,종합보정값!TN$10)),"")</f>
        <v/>
      </c>
      <c r="Q1482" s="89" t="str">
        <f>IF(P1482="","",P1482+종합보정값!TN$18)</f>
        <v/>
      </c>
    </row>
    <row r="1483" spans="2:17">
      <c r="B1483" s="84" t="s">
        <v>2833</v>
      </c>
      <c r="C1483" s="85" t="str">
        <f>IF(D1483="","",D1483+종합보정값!TM$14)</f>
        <v/>
      </c>
      <c r="D1483" s="85" t="str">
        <f>IFERROR(IF(INDEX(종합보정값!$TM:$TM,MATCH($B1483,종합보정값!$TL:$TL,0))="","",INDEX(종합보정값!$TM:$TM,MATCH($B1483,종합보정값!$TL:$TL,0))+IF(INDEX(종합보정값!$TO:$TO,MATCH($B1483,종합보정값!$TL:$TL,0))="인문",종합보정값!TM$6,종합보정값!TN$6)),"")</f>
        <v/>
      </c>
      <c r="E1483" s="85" t="str">
        <f>IF(D1483="","",D1483+종합보정값!TN$14)</f>
        <v/>
      </c>
      <c r="F1483" s="86" t="str">
        <f>IF(G1483="","",G1483+종합보정값!TM$15)</f>
        <v/>
      </c>
      <c r="G1483" s="86" t="str">
        <f>IFERROR(IF(INDEX(종합보정값!$TM:$TM,MATCH($B1483,종합보정값!$TL:$TL,0))="","",INDEX(종합보정값!$TM:$TM,MATCH($B1483,종합보정값!$TL:$TL,0))+IF(INDEX(종합보정값!$TO:$TO,MATCH($B1483,종합보정값!$TL:$TL,0))="인문",종합보정값!TM$7,종합보정값!TN$7)),"")</f>
        <v/>
      </c>
      <c r="H1483" s="86" t="str">
        <f>IF(G1483="","",G1483+종합보정값!TN$15)</f>
        <v/>
      </c>
      <c r="I1483" s="87" t="str">
        <f>IF(J1483="","",J1483+종합보정값!TM$16)</f>
        <v/>
      </c>
      <c r="J1483" s="87" t="str">
        <f>IFERROR(IF(INDEX(종합보정값!$TM:$TM,MATCH($B1483,종합보정값!$TL:$TL,0))="","",INDEX(종합보정값!$TM:$TM,MATCH($B1483,종합보정값!$TL:$TL,0))+IF(INDEX(종합보정값!$TO:$TO,MATCH($B1483,종합보정값!$TL:$TL,0))="인문",종합보정값!TM$8,종합보정값!TN$8)),"")</f>
        <v/>
      </c>
      <c r="K1483" s="87" t="str">
        <f>IF(J1483="","",J1483+종합보정값!TN$16)</f>
        <v/>
      </c>
      <c r="L1483" s="88" t="str">
        <f>IF(M1483="","",M1483+종합보정값!TM$17)</f>
        <v/>
      </c>
      <c r="M1483" s="88" t="str">
        <f>IFERROR(IF(INDEX(종합보정값!$TM:$TM,MATCH($B1483,종합보정값!$TL:$TL,0))="","",INDEX(종합보정값!$TM:$TM,MATCH($B1483,종합보정값!$TL:$TL,0))+IF(INDEX(종합보정값!$TO:$TO,MATCH($B1483,종합보정값!$TL:$TL,0))="인문",종합보정값!TM$9,종합보정값!TN$9)),"")</f>
        <v/>
      </c>
      <c r="N1483" s="88" t="str">
        <f>IF(M1483="","",M1483+종합보정값!TN$17)</f>
        <v/>
      </c>
      <c r="O1483" s="89" t="str">
        <f>IF(P1483="","",P1483+종합보정값!TM$18)</f>
        <v/>
      </c>
      <c r="P1483" s="89" t="str">
        <f>IFERROR(IF(INDEX(종합보정값!$TM:$TM,MATCH($B1483,종합보정값!$TL:$TL,0))="","",INDEX(종합보정값!$TM:$TM,MATCH($B1483,종합보정값!$TL:$TL,0))+IF(INDEX(종합보정값!$TO:$TO,MATCH($B1483,종합보정값!$TL:$TL,0))="인문",종합보정값!TM$10,종합보정값!TN$10)),"")</f>
        <v/>
      </c>
      <c r="Q1483" s="89" t="str">
        <f>IF(P1483="","",P1483+종합보정값!TN$18)</f>
        <v/>
      </c>
    </row>
    <row r="1484" spans="2:17">
      <c r="B1484" s="84" t="s">
        <v>2834</v>
      </c>
      <c r="C1484" s="85" t="str">
        <f>IF(D1484="","",D1484+종합보정값!TM$14)</f>
        <v/>
      </c>
      <c r="D1484" s="85" t="str">
        <f>IFERROR(IF(INDEX(종합보정값!$TM:$TM,MATCH($B1484,종합보정값!$TL:$TL,0))="","",INDEX(종합보정값!$TM:$TM,MATCH($B1484,종합보정값!$TL:$TL,0))+IF(INDEX(종합보정값!$TO:$TO,MATCH($B1484,종합보정값!$TL:$TL,0))="인문",종합보정값!TM$6,종합보정값!TN$6)),"")</f>
        <v/>
      </c>
      <c r="E1484" s="85" t="str">
        <f>IF(D1484="","",D1484+종합보정값!TN$14)</f>
        <v/>
      </c>
      <c r="F1484" s="86" t="str">
        <f>IF(G1484="","",G1484+종합보정값!TM$15)</f>
        <v/>
      </c>
      <c r="G1484" s="86" t="str">
        <f>IFERROR(IF(INDEX(종합보정값!$TM:$TM,MATCH($B1484,종합보정값!$TL:$TL,0))="","",INDEX(종합보정값!$TM:$TM,MATCH($B1484,종합보정값!$TL:$TL,0))+IF(INDEX(종합보정값!$TO:$TO,MATCH($B1484,종합보정값!$TL:$TL,0))="인문",종합보정값!TM$7,종합보정값!TN$7)),"")</f>
        <v/>
      </c>
      <c r="H1484" s="86" t="str">
        <f>IF(G1484="","",G1484+종합보정값!TN$15)</f>
        <v/>
      </c>
      <c r="I1484" s="87" t="str">
        <f>IF(J1484="","",J1484+종합보정값!TM$16)</f>
        <v/>
      </c>
      <c r="J1484" s="87" t="str">
        <f>IFERROR(IF(INDEX(종합보정값!$TM:$TM,MATCH($B1484,종합보정값!$TL:$TL,0))="","",INDEX(종합보정값!$TM:$TM,MATCH($B1484,종합보정값!$TL:$TL,0))+IF(INDEX(종합보정값!$TO:$TO,MATCH($B1484,종합보정값!$TL:$TL,0))="인문",종합보정값!TM$8,종합보정값!TN$8)),"")</f>
        <v/>
      </c>
      <c r="K1484" s="87" t="str">
        <f>IF(J1484="","",J1484+종합보정값!TN$16)</f>
        <v/>
      </c>
      <c r="L1484" s="88" t="str">
        <f>IF(M1484="","",M1484+종합보정값!TM$17)</f>
        <v/>
      </c>
      <c r="M1484" s="88" t="str">
        <f>IFERROR(IF(INDEX(종합보정값!$TM:$TM,MATCH($B1484,종합보정값!$TL:$TL,0))="","",INDEX(종합보정값!$TM:$TM,MATCH($B1484,종합보정값!$TL:$TL,0))+IF(INDEX(종합보정값!$TO:$TO,MATCH($B1484,종합보정값!$TL:$TL,0))="인문",종합보정값!TM$9,종합보정값!TN$9)),"")</f>
        <v/>
      </c>
      <c r="N1484" s="88" t="str">
        <f>IF(M1484="","",M1484+종합보정값!TN$17)</f>
        <v/>
      </c>
      <c r="O1484" s="89" t="str">
        <f>IF(P1484="","",P1484+종합보정값!TM$18)</f>
        <v/>
      </c>
      <c r="P1484" s="89" t="str">
        <f>IFERROR(IF(INDEX(종합보정값!$TM:$TM,MATCH($B1484,종합보정값!$TL:$TL,0))="","",INDEX(종합보정값!$TM:$TM,MATCH($B1484,종합보정값!$TL:$TL,0))+IF(INDEX(종합보정값!$TO:$TO,MATCH($B1484,종합보정값!$TL:$TL,0))="인문",종합보정값!TM$10,종합보정값!TN$10)),"")</f>
        <v/>
      </c>
      <c r="Q1484" s="89" t="str">
        <f>IF(P1484="","",P1484+종합보정값!TN$18)</f>
        <v/>
      </c>
    </row>
    <row r="1485" spans="2:17">
      <c r="B1485" s="84" t="s">
        <v>2835</v>
      </c>
      <c r="C1485" s="85" t="str">
        <f>IF(D1485="","",D1485+종합보정값!TM$14)</f>
        <v/>
      </c>
      <c r="D1485" s="85" t="str">
        <f>IFERROR(IF(INDEX(종합보정값!$TM:$TM,MATCH($B1485,종합보정값!$TL:$TL,0))="","",INDEX(종합보정값!$TM:$TM,MATCH($B1485,종합보정값!$TL:$TL,0))+IF(INDEX(종합보정값!$TO:$TO,MATCH($B1485,종합보정값!$TL:$TL,0))="인문",종합보정값!TM$6,종합보정값!TN$6)),"")</f>
        <v/>
      </c>
      <c r="E1485" s="85" t="str">
        <f>IF(D1485="","",D1485+종합보정값!TN$14)</f>
        <v/>
      </c>
      <c r="F1485" s="86" t="str">
        <f>IF(G1485="","",G1485+종합보정값!TM$15)</f>
        <v/>
      </c>
      <c r="G1485" s="86" t="str">
        <f>IFERROR(IF(INDEX(종합보정값!$TM:$TM,MATCH($B1485,종합보정값!$TL:$TL,0))="","",INDEX(종합보정값!$TM:$TM,MATCH($B1485,종합보정값!$TL:$TL,0))+IF(INDEX(종합보정값!$TO:$TO,MATCH($B1485,종합보정값!$TL:$TL,0))="인문",종합보정값!TM$7,종합보정값!TN$7)),"")</f>
        <v/>
      </c>
      <c r="H1485" s="86" t="str">
        <f>IF(G1485="","",G1485+종합보정값!TN$15)</f>
        <v/>
      </c>
      <c r="I1485" s="87" t="str">
        <f>IF(J1485="","",J1485+종합보정값!TM$16)</f>
        <v/>
      </c>
      <c r="J1485" s="87" t="str">
        <f>IFERROR(IF(INDEX(종합보정값!$TM:$TM,MATCH($B1485,종합보정값!$TL:$TL,0))="","",INDEX(종합보정값!$TM:$TM,MATCH($B1485,종합보정값!$TL:$TL,0))+IF(INDEX(종합보정값!$TO:$TO,MATCH($B1485,종합보정값!$TL:$TL,0))="인문",종합보정값!TM$8,종합보정값!TN$8)),"")</f>
        <v/>
      </c>
      <c r="K1485" s="87" t="str">
        <f>IF(J1485="","",J1485+종합보정값!TN$16)</f>
        <v/>
      </c>
      <c r="L1485" s="88" t="str">
        <f>IF(M1485="","",M1485+종합보정값!TM$17)</f>
        <v/>
      </c>
      <c r="M1485" s="88" t="str">
        <f>IFERROR(IF(INDEX(종합보정값!$TM:$TM,MATCH($B1485,종합보정값!$TL:$TL,0))="","",INDEX(종합보정값!$TM:$TM,MATCH($B1485,종합보정값!$TL:$TL,0))+IF(INDEX(종합보정값!$TO:$TO,MATCH($B1485,종합보정값!$TL:$TL,0))="인문",종합보정값!TM$9,종합보정값!TN$9)),"")</f>
        <v/>
      </c>
      <c r="N1485" s="88" t="str">
        <f>IF(M1485="","",M1485+종합보정값!TN$17)</f>
        <v/>
      </c>
      <c r="O1485" s="89" t="str">
        <f>IF(P1485="","",P1485+종합보정값!TM$18)</f>
        <v/>
      </c>
      <c r="P1485" s="89" t="str">
        <f>IFERROR(IF(INDEX(종합보정값!$TM:$TM,MATCH($B1485,종합보정값!$TL:$TL,0))="","",INDEX(종합보정값!$TM:$TM,MATCH($B1485,종합보정값!$TL:$TL,0))+IF(INDEX(종합보정값!$TO:$TO,MATCH($B1485,종합보정값!$TL:$TL,0))="인문",종합보정값!TM$10,종합보정값!TN$10)),"")</f>
        <v/>
      </c>
      <c r="Q1485" s="89" t="str">
        <f>IF(P1485="","",P1485+종합보정값!TN$18)</f>
        <v/>
      </c>
    </row>
    <row r="1487" spans="2:17">
      <c r="B1487" s="159" t="s">
        <v>2836</v>
      </c>
      <c r="C1487" s="154"/>
      <c r="D1487" s="154"/>
      <c r="E1487" s="154"/>
      <c r="F1487" s="154"/>
      <c r="G1487" s="154"/>
      <c r="H1487" s="154"/>
      <c r="I1487" s="154"/>
      <c r="J1487" s="154"/>
      <c r="K1487" s="154"/>
      <c r="L1487" s="154"/>
      <c r="M1487" s="154"/>
      <c r="N1487" s="154"/>
      <c r="O1487" s="154"/>
      <c r="P1487" s="154"/>
      <c r="Q1487" s="155"/>
    </row>
    <row r="1488" spans="2:17">
      <c r="B1488" s="78"/>
      <c r="C1488" s="163" t="s">
        <v>1862</v>
      </c>
      <c r="D1488" s="154"/>
      <c r="E1488" s="155"/>
      <c r="F1488" s="161" t="s">
        <v>1863</v>
      </c>
      <c r="G1488" s="154"/>
      <c r="H1488" s="155"/>
      <c r="I1488" s="162" t="s">
        <v>1864</v>
      </c>
      <c r="J1488" s="154"/>
      <c r="K1488" s="155"/>
      <c r="L1488" s="156" t="s">
        <v>1865</v>
      </c>
      <c r="M1488" s="154"/>
      <c r="N1488" s="155"/>
      <c r="O1488" s="157" t="s">
        <v>1866</v>
      </c>
      <c r="P1488" s="154"/>
      <c r="Q1488" s="155"/>
    </row>
    <row r="1489" spans="2:17">
      <c r="B1489" s="78" t="s">
        <v>1869</v>
      </c>
      <c r="C1489" s="79" t="s">
        <v>19</v>
      </c>
      <c r="D1489" s="79" t="s">
        <v>20</v>
      </c>
      <c r="E1489" s="79" t="s">
        <v>21</v>
      </c>
      <c r="F1489" s="80" t="s">
        <v>19</v>
      </c>
      <c r="G1489" s="80" t="s">
        <v>20</v>
      </c>
      <c r="H1489" s="80" t="s">
        <v>21</v>
      </c>
      <c r="I1489" s="81" t="s">
        <v>19</v>
      </c>
      <c r="J1489" s="81" t="s">
        <v>20</v>
      </c>
      <c r="K1489" s="81" t="s">
        <v>21</v>
      </c>
      <c r="L1489" s="82" t="s">
        <v>19</v>
      </c>
      <c r="M1489" s="82" t="s">
        <v>20</v>
      </c>
      <c r="N1489" s="82" t="s">
        <v>21</v>
      </c>
      <c r="O1489" s="83" t="s">
        <v>19</v>
      </c>
      <c r="P1489" s="83" t="s">
        <v>20</v>
      </c>
      <c r="Q1489" s="83" t="s">
        <v>21</v>
      </c>
    </row>
    <row r="1490" spans="2:17">
      <c r="B1490" s="84" t="s">
        <v>2837</v>
      </c>
      <c r="C1490" s="85" t="str">
        <f>IF(D1490="","",D1490+종합보정값!TR$14)</f>
        <v/>
      </c>
      <c r="D1490" s="85" t="str">
        <f>IFERROR(IF(INDEX(종합보정값!$TR:$TR,MATCH(SUBSTITUTE($B1490,"인문1","인문2"),종합보정값!$TQ:$TQ,0))="","",INDEX(종합보정값!$TR:$TR,MATCH(SUBSTITUTE($B1490,"인문1","인문2"),종합보정값!$TQ:$TQ,0))+종합보정값!TR$6-종합보정값!TR$35),"")</f>
        <v/>
      </c>
      <c r="E1490" s="85" t="str">
        <f>IF(D1490="","",D1490+종합보정값!TS$14)</f>
        <v/>
      </c>
      <c r="F1490" s="86" t="str">
        <f>IF(G1490="","",G1490+종합보정값!TR$15)</f>
        <v/>
      </c>
      <c r="G1490" s="86" t="str">
        <f>IFERROR(IF(INDEX(종합보정값!$TR:$TR,MATCH(SUBSTITUTE($B1490,"인문1","인문2"),종합보정값!$TQ:$TQ,0))="","",INDEX(종합보정값!$TR:$TR,MATCH(SUBSTITUTE($B1490,"인문1","인문2"),종합보정값!$TQ:$TQ,0))+종합보정값!TR$7-종합보정값!TR$36),"")</f>
        <v/>
      </c>
      <c r="H1490" s="86" t="str">
        <f>IF(G1490="","",G1490+종합보정값!TS$15)</f>
        <v/>
      </c>
      <c r="I1490" s="87" t="str">
        <f>IF(J1490="","",J1490+종합보정값!TR$16)</f>
        <v/>
      </c>
      <c r="J1490" s="87" t="str">
        <f>IFERROR(IF(INDEX(종합보정값!$TR:$TR,MATCH(SUBSTITUTE($B1490,"인문1","인문2"),종합보정값!$TQ:$TQ,0))="","",INDEX(종합보정값!$TR:$TR,MATCH(SUBSTITUTE($B1490,"인문1","인문2"),종합보정값!$TQ:$TQ,0))+종합보정값!TR$8-종합보정값!TR$37),"")</f>
        <v/>
      </c>
      <c r="K1490" s="87" t="str">
        <f>IF(J1490="","",J1490+종합보정값!TS$16)</f>
        <v/>
      </c>
      <c r="L1490" s="88" t="str">
        <f>IF(M1490="","",M1490+종합보정값!TR$17)</f>
        <v/>
      </c>
      <c r="M1490" s="88" t="str">
        <f>IFERROR(IF(INDEX(종합보정값!$TR:$TR,MATCH(SUBSTITUTE($B1490,"인문1","인문2"),종합보정값!$TQ:$TQ,0))="","",INDEX(종합보정값!$TR:$TR,MATCH(SUBSTITUTE($B1490,"인문1","인문2"),종합보정값!$TQ:$TQ,0))+종합보정값!TR$9-종합보정값!TR$38),"")</f>
        <v/>
      </c>
      <c r="N1490" s="88" t="str">
        <f>IF(M1490="","",M1490+종합보정값!TS$17)</f>
        <v/>
      </c>
      <c r="O1490" s="89" t="str">
        <f>IF(P1490="","",P1490+종합보정값!TR$18)</f>
        <v/>
      </c>
      <c r="P1490" s="89" t="str">
        <f>IFERROR(IF(INDEX(종합보정값!$TR:$TR,MATCH(SUBSTITUTE($B1490,"인문1","인문2"),종합보정값!$TQ:$TQ,0))="","",INDEX(종합보정값!$TR:$TR,MATCH(SUBSTITUTE($B1490,"인문1","인문2"),종합보정값!$TQ:$TQ,0))+종합보정값!TR$10-종합보정값!TR$39),"")</f>
        <v/>
      </c>
      <c r="Q1490" s="89" t="str">
        <f>IF(P1490="","",P1490+종합보정값!TS$18)</f>
        <v/>
      </c>
    </row>
    <row r="1491" spans="2:17">
      <c r="B1491" s="84" t="s">
        <v>2838</v>
      </c>
      <c r="C1491" s="85" t="str">
        <f>IF(D1491="","",D1491+종합보정값!TR$14)</f>
        <v/>
      </c>
      <c r="D1491" s="85" t="str">
        <f>IFERROR(IF(INDEX(종합보정값!$TR:$TR,MATCH($B1491,종합보정값!$TQ:$TQ,0))="","",INDEX(종합보정값!$TR:$TR,MATCH($B1491,종합보정값!$TQ:$TQ,0))+IF(INDEX(종합보정값!$TT:$TT,MATCH($B1491,종합보정값!$TQ:$TQ,0))="인문",종합보정값!TR$6,종합보정값!TS$6)),"")</f>
        <v/>
      </c>
      <c r="E1491" s="85" t="str">
        <f>IF(D1491="","",D1491+종합보정값!TS$14)</f>
        <v/>
      </c>
      <c r="F1491" s="86" t="str">
        <f>IF(G1491="","",G1491+종합보정값!TR$15)</f>
        <v/>
      </c>
      <c r="G1491" s="86" t="str">
        <f>IFERROR(IF(INDEX(종합보정값!$TR:$TR,MATCH($B1491,종합보정값!$TQ:$TQ,0))="","",INDEX(종합보정값!$TR:$TR,MATCH($B1491,종합보정값!$TQ:$TQ,0))+IF(INDEX(종합보정값!$TT:$TT,MATCH($B1491,종합보정값!$TQ:$TQ,0))="인문",종합보정값!TR$7,종합보정값!TS$7)),"")</f>
        <v/>
      </c>
      <c r="H1491" s="86" t="str">
        <f>IF(G1491="","",G1491+종합보정값!TS$15)</f>
        <v/>
      </c>
      <c r="I1491" s="87" t="str">
        <f>IF(J1491="","",J1491+종합보정값!TR$16)</f>
        <v/>
      </c>
      <c r="J1491" s="87" t="str">
        <f>IFERROR(IF(INDEX(종합보정값!$TR:$TR,MATCH($B1491,종합보정값!$TQ:$TQ,0))="","",INDEX(종합보정값!$TR:$TR,MATCH($B1491,종합보정값!$TQ:$TQ,0))+IF(INDEX(종합보정값!$TT:$TT,MATCH($B1491,종합보정값!$TQ:$TQ,0))="인문",종합보정값!TR$8,종합보정값!TS$8)),"")</f>
        <v/>
      </c>
      <c r="K1491" s="87" t="str">
        <f>IF(J1491="","",J1491+종합보정값!TS$16)</f>
        <v/>
      </c>
      <c r="L1491" s="88" t="str">
        <f>IF(M1491="","",M1491+종합보정값!TR$17)</f>
        <v/>
      </c>
      <c r="M1491" s="88" t="str">
        <f>IFERROR(IF(INDEX(종합보정값!$TR:$TR,MATCH($B1491,종합보정값!$TQ:$TQ,0))="","",INDEX(종합보정값!$TR:$TR,MATCH($B1491,종합보정값!$TQ:$TQ,0))+IF(INDEX(종합보정값!$TT:$TT,MATCH($B1491,종합보정값!$TQ:$TQ,0))="인문",종합보정값!TR$9,종합보정값!TS$9)),"")</f>
        <v/>
      </c>
      <c r="N1491" s="88" t="str">
        <f>IF(M1491="","",M1491+종합보정값!TS$17)</f>
        <v/>
      </c>
      <c r="O1491" s="89" t="str">
        <f>IF(P1491="","",P1491+종합보정값!TR$18)</f>
        <v/>
      </c>
      <c r="P1491" s="89" t="str">
        <f>IFERROR(IF(INDEX(종합보정값!$TR:$TR,MATCH($B1491,종합보정값!$TQ:$TQ,0))="","",INDEX(종합보정값!$TR:$TR,MATCH($B1491,종합보정값!$TQ:$TQ,0))+IF(INDEX(종합보정값!$TT:$TT,MATCH($B1491,종합보정값!$TQ:$TQ,0))="인문",종합보정값!TR$10,종합보정값!TS$10)),"")</f>
        <v/>
      </c>
      <c r="Q1491" s="89" t="str">
        <f>IF(P1491="","",P1491+종합보정값!TS$18)</f>
        <v/>
      </c>
    </row>
    <row r="1492" spans="2:17">
      <c r="B1492" s="84" t="s">
        <v>2839</v>
      </c>
      <c r="C1492" s="85" t="str">
        <f>IF(D1492="","",D1492+종합보정값!TR$14)</f>
        <v/>
      </c>
      <c r="D1492" s="85" t="str">
        <f>IFERROR(IF(INDEX(종합보정값!$TR:$TR,MATCH(SUBSTITUTE($B1492,"인문3","인문2"),종합보정값!$TQ:$TQ,0))="","",INDEX(종합보정값!$TR:$TR,MATCH(SUBSTITUTE($B1492,"인문3","인문2"),종합보정값!$TQ:$TQ,0))+종합보정값!TR$6+종합보정값!TR$35),"")</f>
        <v/>
      </c>
      <c r="E1492" s="85" t="str">
        <f>IF(D1492="","",D1492+종합보정값!TS$14)</f>
        <v/>
      </c>
      <c r="F1492" s="86" t="str">
        <f>IF(G1492="","",G1492+종합보정값!TR$15)</f>
        <v/>
      </c>
      <c r="G1492" s="86" t="str">
        <f>IFERROR(IF(INDEX(종합보정값!$TR:$TR,MATCH(SUBSTITUTE($B1492,"인문3","인문2"),종합보정값!$TQ:$TQ,0))="","",INDEX(종합보정값!$TR:$TR,MATCH(SUBSTITUTE($B1492,"인문3","인문2"),종합보정값!$TQ:$TQ,0))+종합보정값!TR$7+종합보정값!TR$36),"")</f>
        <v/>
      </c>
      <c r="H1492" s="86" t="str">
        <f>IF(G1492="","",G1492+종합보정값!TS$15)</f>
        <v/>
      </c>
      <c r="I1492" s="87" t="str">
        <f>IF(J1492="","",J1492+종합보정값!TR$16)</f>
        <v/>
      </c>
      <c r="J1492" s="87" t="str">
        <f>IFERROR(IF(INDEX(종합보정값!$TR:$TR,MATCH(SUBSTITUTE($B1492,"인문3","인문2"),종합보정값!$TQ:$TQ,0))="","",INDEX(종합보정값!$TR:$TR,MATCH(SUBSTITUTE($B1492,"인문3","인문2"),종합보정값!$TQ:$TQ,0))+종합보정값!TR$8+종합보정값!TR$37),"")</f>
        <v/>
      </c>
      <c r="K1492" s="87" t="str">
        <f>IF(J1492="","",J1492+종합보정값!TS$16)</f>
        <v/>
      </c>
      <c r="L1492" s="88" t="str">
        <f>IF(M1492="","",M1492+종합보정값!TR$17)</f>
        <v/>
      </c>
      <c r="M1492" s="88" t="str">
        <f>IFERROR(IF(INDEX(종합보정값!$TR:$TR,MATCH(SUBSTITUTE($B1492,"인문3","인문2"),종합보정값!$TQ:$TQ,0))="","",INDEX(종합보정값!$TR:$TR,MATCH(SUBSTITUTE($B1492,"인문3","인문2"),종합보정값!$TQ:$TQ,0))+종합보정값!TR$9+종합보정값!TR$38),"")</f>
        <v/>
      </c>
      <c r="N1492" s="88" t="str">
        <f>IF(M1492="","",M1492+종합보정값!TS$17)</f>
        <v/>
      </c>
      <c r="O1492" s="89" t="str">
        <f>IF(P1492="","",P1492+종합보정값!TR$18)</f>
        <v/>
      </c>
      <c r="P1492" s="89" t="str">
        <f>IFERROR(IF(INDEX(종합보정값!$TR:$TR,MATCH(SUBSTITUTE($B1492,"인문3","인문2"),종합보정값!$TQ:$TQ,0))="","",INDEX(종합보정값!$TR:$TR,MATCH(SUBSTITUTE($B1492,"인문3","인문2"),종합보정값!$TQ:$TQ,0))+종합보정값!TR$10+종합보정값!TR$39),"")</f>
        <v/>
      </c>
      <c r="Q1492" s="89" t="str">
        <f>IF(P1492="","",P1492+종합보정값!TS$18)</f>
        <v/>
      </c>
    </row>
    <row r="1493" spans="2:17">
      <c r="B1493" s="84" t="s">
        <v>2840</v>
      </c>
      <c r="C1493" s="85" t="str">
        <f>IF(D1493="","",D1493+종합보정값!TR$14)</f>
        <v/>
      </c>
      <c r="D1493" s="85" t="str">
        <f>IFERROR(IF(INDEX(종합보정값!$TR:$TR,MATCH(SUBSTITUTE($B1493,"자연1","자연2"),종합보정값!$TQ:$TQ,0))="","",INDEX(종합보정값!$TR:$TR,MATCH(SUBSTITUTE($B1493,"자연1","자연2"),종합보정값!$TQ:$TQ,0))+종합보정값!TS$6-종합보정값!TS$35),"")</f>
        <v/>
      </c>
      <c r="E1493" s="85" t="str">
        <f>IF(D1493="","",D1493+종합보정값!TS$14)</f>
        <v/>
      </c>
      <c r="F1493" s="86" t="str">
        <f>IF(G1493="","",G1493+종합보정값!TR$15)</f>
        <v/>
      </c>
      <c r="G1493" s="86" t="str">
        <f>IFERROR(IF(INDEX(종합보정값!$TR:$TR,MATCH(SUBSTITUTE($B1493,"자연1","자연2"),종합보정값!$TQ:$TQ,0))="","",INDEX(종합보정값!$TR:$TR,MATCH(SUBSTITUTE($B1493,"자연1","자연2"),종합보정값!$TQ:$TQ,0))+종합보정값!TS$7-종합보정값!TS$36),"")</f>
        <v/>
      </c>
      <c r="H1493" s="86" t="str">
        <f>IF(G1493="","",G1493+종합보정값!TS$15)</f>
        <v/>
      </c>
      <c r="I1493" s="87" t="str">
        <f>IF(J1493="","",J1493+종합보정값!TR$16)</f>
        <v/>
      </c>
      <c r="J1493" s="87" t="str">
        <f>IFERROR(IF(INDEX(종합보정값!$TR:$TR,MATCH(SUBSTITUTE($B1493,"자연1","자연2"),종합보정값!$TQ:$TQ,0))="","",INDEX(종합보정값!$TR:$TR,MATCH(SUBSTITUTE($B1493,"자연1","자연2"),종합보정값!$TQ:$TQ,0))+종합보정값!TS$8-종합보정값!TS$37),"")</f>
        <v/>
      </c>
      <c r="K1493" s="87" t="str">
        <f>IF(J1493="","",J1493+종합보정값!TS$16)</f>
        <v/>
      </c>
      <c r="L1493" s="88" t="str">
        <f>IF(M1493="","",M1493+종합보정값!TR$17)</f>
        <v/>
      </c>
      <c r="M1493" s="88" t="str">
        <f>IFERROR(IF(INDEX(종합보정값!$TR:$TR,MATCH(SUBSTITUTE($B1493,"자연1","자연2"),종합보정값!$TQ:$TQ,0))="","",INDEX(종합보정값!$TR:$TR,MATCH(SUBSTITUTE($B1493,"자연1","자연2"),종합보정값!$TQ:$TQ,0))+종합보정값!TS$9-종합보정값!TS$38),"")</f>
        <v/>
      </c>
      <c r="N1493" s="88" t="str">
        <f>IF(M1493="","",M1493+종합보정값!TS$17)</f>
        <v/>
      </c>
      <c r="O1493" s="89" t="str">
        <f>IF(P1493="","",P1493+종합보정값!TR$18)</f>
        <v/>
      </c>
      <c r="P1493" s="89" t="str">
        <f>IFERROR(IF(INDEX(종합보정값!$TR:$TR,MATCH(SUBSTITUTE($B1493,"자연1","자연2"),종합보정값!$TQ:$TQ,0))="","",INDEX(종합보정값!$TR:$TR,MATCH(SUBSTITUTE($B1493,"자연1","자연2"),종합보정값!$TQ:$TQ,0))+종합보정값!TS$10-종합보정값!TS$39),"")</f>
        <v/>
      </c>
      <c r="Q1493" s="89" t="str">
        <f>IF(P1493="","",P1493+종합보정값!TS$18)</f>
        <v/>
      </c>
    </row>
    <row r="1494" spans="2:17">
      <c r="B1494" s="84" t="s">
        <v>2841</v>
      </c>
      <c r="C1494" s="85" t="str">
        <f>IF(D1494="","",D1494+종합보정값!TR$14)</f>
        <v/>
      </c>
      <c r="D1494" s="85" t="str">
        <f>IFERROR(IF(INDEX(종합보정값!$TR:$TR,MATCH($B1494,종합보정값!$TQ:$TQ,0))="","",INDEX(종합보정값!$TR:$TR,MATCH($B1494,종합보정값!$TQ:$TQ,0))+IF(INDEX(종합보정값!$TT:$TT,MATCH($B1494,종합보정값!$TQ:$TQ,0))="인문",종합보정값!TR$6,종합보정값!TS$6)),"")</f>
        <v/>
      </c>
      <c r="E1494" s="85" t="str">
        <f>IF(D1494="","",D1494+종합보정값!TS$14)</f>
        <v/>
      </c>
      <c r="F1494" s="86" t="str">
        <f>IF(G1494="","",G1494+종합보정값!TR$15)</f>
        <v/>
      </c>
      <c r="G1494" s="86" t="str">
        <f>IFERROR(IF(INDEX(종합보정값!$TR:$TR,MATCH($B1494,종합보정값!$TQ:$TQ,0))="","",INDEX(종합보정값!$TR:$TR,MATCH($B1494,종합보정값!$TQ:$TQ,0))+IF(INDEX(종합보정값!$TT:$TT,MATCH($B1494,종합보정값!$TQ:$TQ,0))="인문",종합보정값!TR$7,종합보정값!TS$7)),"")</f>
        <v/>
      </c>
      <c r="H1494" s="86" t="str">
        <f>IF(G1494="","",G1494+종합보정값!TS$15)</f>
        <v/>
      </c>
      <c r="I1494" s="87" t="str">
        <f>IF(J1494="","",J1494+종합보정값!TR$16)</f>
        <v/>
      </c>
      <c r="J1494" s="87" t="str">
        <f>IFERROR(IF(INDEX(종합보정값!$TR:$TR,MATCH($B1494,종합보정값!$TQ:$TQ,0))="","",INDEX(종합보정값!$TR:$TR,MATCH($B1494,종합보정값!$TQ:$TQ,0))+IF(INDEX(종합보정값!$TT:$TT,MATCH($B1494,종합보정값!$TQ:$TQ,0))="인문",종합보정값!TR$8,종합보정값!TS$8)),"")</f>
        <v/>
      </c>
      <c r="K1494" s="87" t="str">
        <f>IF(J1494="","",J1494+종합보정값!TS$16)</f>
        <v/>
      </c>
      <c r="L1494" s="88" t="str">
        <f>IF(M1494="","",M1494+종합보정값!TR$17)</f>
        <v/>
      </c>
      <c r="M1494" s="88" t="str">
        <f>IFERROR(IF(INDEX(종합보정값!$TR:$TR,MATCH($B1494,종합보정값!$TQ:$TQ,0))="","",INDEX(종합보정값!$TR:$TR,MATCH($B1494,종합보정값!$TQ:$TQ,0))+IF(INDEX(종합보정값!$TT:$TT,MATCH($B1494,종합보정값!$TQ:$TQ,0))="인문",종합보정값!TR$9,종합보정값!TS$9)),"")</f>
        <v/>
      </c>
      <c r="N1494" s="88" t="str">
        <f>IF(M1494="","",M1494+종합보정값!TS$17)</f>
        <v/>
      </c>
      <c r="O1494" s="89" t="str">
        <f>IF(P1494="","",P1494+종합보정값!TR$18)</f>
        <v/>
      </c>
      <c r="P1494" s="89" t="str">
        <f>IFERROR(IF(INDEX(종합보정값!$TR:$TR,MATCH($B1494,종합보정값!$TQ:$TQ,0))="","",INDEX(종합보정값!$TR:$TR,MATCH($B1494,종합보정값!$TQ:$TQ,0))+IF(INDEX(종합보정값!$TT:$TT,MATCH($B1494,종합보정값!$TQ:$TQ,0))="인문",종합보정값!TR$10,종합보정값!TS$10)),"")</f>
        <v/>
      </c>
      <c r="Q1494" s="89" t="str">
        <f>IF(P1494="","",P1494+종합보정값!TS$18)</f>
        <v/>
      </c>
    </row>
    <row r="1495" spans="2:17">
      <c r="B1495" s="84" t="s">
        <v>2842</v>
      </c>
      <c r="C1495" s="85" t="str">
        <f>IF(D1495="","",D1495+종합보정값!TR$14)</f>
        <v/>
      </c>
      <c r="D1495" s="85" t="str">
        <f>IFERROR(IF(INDEX(종합보정값!$TR:$TR,MATCH(SUBSTITUTE($B1495,"자연3","자연2"),종합보정값!$TQ:$TQ,0))="","",INDEX(종합보정값!$TR:$TR,MATCH(SUBSTITUTE($B1495,"자연3","자연2"),종합보정값!$TQ:$TQ,0))+종합보정값!TS$6+종합보정값!TS$35),"")</f>
        <v/>
      </c>
      <c r="E1495" s="85" t="str">
        <f>IF(D1495="","",D1495+종합보정값!TS$14)</f>
        <v/>
      </c>
      <c r="F1495" s="86" t="str">
        <f>IF(G1495="","",G1495+종합보정값!TR$15)</f>
        <v/>
      </c>
      <c r="G1495" s="86" t="str">
        <f>IFERROR(IF(INDEX(종합보정값!$TR:$TR,MATCH(SUBSTITUTE($B1495,"자연3","자연2"),종합보정값!$TQ:$TQ,0))="","",INDEX(종합보정값!$TR:$TR,MATCH(SUBSTITUTE($B1495,"자연3","자연2"),종합보정값!$TQ:$TQ,0))+종합보정값!TS$7+종합보정값!TS$36),"")</f>
        <v/>
      </c>
      <c r="H1495" s="86" t="str">
        <f>IF(G1495="","",G1495+종합보정값!TS$15)</f>
        <v/>
      </c>
      <c r="I1495" s="87" t="str">
        <f>IF(J1495="","",J1495+종합보정값!TR$16)</f>
        <v/>
      </c>
      <c r="J1495" s="87" t="str">
        <f>IFERROR(IF(INDEX(종합보정값!$TR:$TR,MATCH(SUBSTITUTE($B1495,"자연3","자연2"),종합보정값!$TQ:$TQ,0))="","",INDEX(종합보정값!$TR:$TR,MATCH(SUBSTITUTE($B1495,"자연3","자연2"),종합보정값!$TQ:$TQ,0))+종합보정값!TS$8+종합보정값!TS$37),"")</f>
        <v/>
      </c>
      <c r="K1495" s="87" t="str">
        <f>IF(J1495="","",J1495+종합보정값!TS$16)</f>
        <v/>
      </c>
      <c r="L1495" s="88" t="str">
        <f>IF(M1495="","",M1495+종합보정값!TR$17)</f>
        <v/>
      </c>
      <c r="M1495" s="88" t="str">
        <f>IFERROR(IF(INDEX(종합보정값!$TR:$TR,MATCH(SUBSTITUTE($B1495,"자연3","자연2"),종합보정값!$TQ:$TQ,0))="","",INDEX(종합보정값!$TR:$TR,MATCH(SUBSTITUTE($B1495,"자연3","자연2"),종합보정값!$TQ:$TQ,0))+종합보정값!TS$9+종합보정값!TS$38),"")</f>
        <v/>
      </c>
      <c r="N1495" s="88" t="str">
        <f>IF(M1495="","",M1495+종합보정값!TS$17)</f>
        <v/>
      </c>
      <c r="O1495" s="89" t="str">
        <f>IF(P1495="","",P1495+종합보정값!TR$18)</f>
        <v/>
      </c>
      <c r="P1495" s="89" t="str">
        <f>IFERROR(IF(INDEX(종합보정값!$TR:$TR,MATCH(SUBSTITUTE($B1495,"자연3","자연2"),종합보정값!$TQ:$TQ,0))="","",INDEX(종합보정값!$TR:$TR,MATCH(SUBSTITUTE($B1495,"자연3","자연2"),종합보정값!$TQ:$TQ,0))+종합보정값!TS$10+종합보정값!TS$39),"")</f>
        <v/>
      </c>
      <c r="Q1495" s="89" t="str">
        <f>IF(P1495="","",P1495+종합보정값!TS$18)</f>
        <v/>
      </c>
    </row>
    <row r="1496" spans="2:17">
      <c r="B1496" s="84" t="s">
        <v>2843</v>
      </c>
      <c r="C1496" s="85" t="str">
        <f>IF(D1496="","",D1496+종합보정값!TR$14)</f>
        <v/>
      </c>
      <c r="D1496" s="85" t="str">
        <f>IFERROR(IF(INDEX(종합보정값!$TR:$TR,MATCH($B1496,종합보정값!$TQ:$TQ,0))="","",INDEX(종합보정값!$TR:$TR,MATCH($B1496,종합보정값!$TQ:$TQ,0))+IF(INDEX(종합보정값!$TT:$TT,MATCH($B1496,종합보정값!$TQ:$TQ,0))="인문",종합보정값!TR$6,종합보정값!TS$6)),"")</f>
        <v/>
      </c>
      <c r="E1496" s="85" t="str">
        <f>IF(D1496="","",D1496+종합보정값!TS$14)</f>
        <v/>
      </c>
      <c r="F1496" s="86" t="str">
        <f>IF(G1496="","",G1496+종합보정값!TR$15)</f>
        <v/>
      </c>
      <c r="G1496" s="86" t="str">
        <f>IFERROR(IF(INDEX(종합보정값!$TR:$TR,MATCH($B1496,종합보정값!$TQ:$TQ,0))="","",INDEX(종합보정값!$TR:$TR,MATCH($B1496,종합보정값!$TQ:$TQ,0))+IF(INDEX(종합보정값!$TT:$TT,MATCH($B1496,종합보정값!$TQ:$TQ,0))="인문",종합보정값!TR$7,종합보정값!TS$7)),"")</f>
        <v/>
      </c>
      <c r="H1496" s="86" t="str">
        <f>IF(G1496="","",G1496+종합보정값!TS$15)</f>
        <v/>
      </c>
      <c r="I1496" s="87" t="str">
        <f>IF(J1496="","",J1496+종합보정값!TR$16)</f>
        <v/>
      </c>
      <c r="J1496" s="87" t="str">
        <f>IFERROR(IF(INDEX(종합보정값!$TR:$TR,MATCH($B1496,종합보정값!$TQ:$TQ,0))="","",INDEX(종합보정값!$TR:$TR,MATCH($B1496,종합보정값!$TQ:$TQ,0))+IF(INDEX(종합보정값!$TT:$TT,MATCH($B1496,종합보정값!$TQ:$TQ,0))="인문",종합보정값!TR$8,종합보정값!TS$8)),"")</f>
        <v/>
      </c>
      <c r="K1496" s="87" t="str">
        <f>IF(J1496="","",J1496+종합보정값!TS$16)</f>
        <v/>
      </c>
      <c r="L1496" s="88" t="str">
        <f>IF(M1496="","",M1496+종합보정값!TR$17)</f>
        <v/>
      </c>
      <c r="M1496" s="88" t="str">
        <f>IFERROR(IF(INDEX(종합보정값!$TR:$TR,MATCH($B1496,종합보정값!$TQ:$TQ,0))="","",INDEX(종합보정값!$TR:$TR,MATCH($B1496,종합보정값!$TQ:$TQ,0))+IF(INDEX(종합보정값!$TT:$TT,MATCH($B1496,종합보정값!$TQ:$TQ,0))="인문",종합보정값!TR$9,종합보정값!TS$9)),"")</f>
        <v/>
      </c>
      <c r="N1496" s="88" t="str">
        <f>IF(M1496="","",M1496+종합보정값!TS$17)</f>
        <v/>
      </c>
      <c r="O1496" s="89" t="str">
        <f>IF(P1496="","",P1496+종합보정값!TR$18)</f>
        <v/>
      </c>
      <c r="P1496" s="89" t="str">
        <f>IFERROR(IF(INDEX(종합보정값!$TR:$TR,MATCH($B1496,종합보정값!$TQ:$TQ,0))="","",INDEX(종합보정값!$TR:$TR,MATCH($B1496,종합보정값!$TQ:$TQ,0))+IF(INDEX(종합보정값!$TT:$TT,MATCH($B1496,종합보정값!$TQ:$TQ,0))="인문",종합보정값!TR$10,종합보정값!TS$10)),"")</f>
        <v/>
      </c>
      <c r="Q1496" s="89" t="str">
        <f>IF(P1496="","",P1496+종합보정값!TS$18)</f>
        <v/>
      </c>
    </row>
    <row r="1497" spans="2:17">
      <c r="B1497" s="84" t="s">
        <v>2844</v>
      </c>
      <c r="C1497" s="85" t="str">
        <f>IF(D1497="","",D1497+종합보정값!TR$14)</f>
        <v/>
      </c>
      <c r="D1497" s="85" t="str">
        <f>IFERROR(IF(INDEX(종합보정값!$TR:$TR,MATCH($B1497,종합보정값!$TQ:$TQ,0))="","",INDEX(종합보정값!$TR:$TR,MATCH($B1497,종합보정값!$TQ:$TQ,0))+IF(INDEX(종합보정값!$TT:$TT,MATCH($B1497,종합보정값!$TQ:$TQ,0))="인문",종합보정값!TR$6,종합보정값!TS$6)),"")</f>
        <v/>
      </c>
      <c r="E1497" s="85" t="str">
        <f>IF(D1497="","",D1497+종합보정값!TS$14)</f>
        <v/>
      </c>
      <c r="F1497" s="86" t="str">
        <f>IF(G1497="","",G1497+종합보정값!TR$15)</f>
        <v/>
      </c>
      <c r="G1497" s="86" t="str">
        <f>IFERROR(IF(INDEX(종합보정값!$TR:$TR,MATCH($B1497,종합보정값!$TQ:$TQ,0))="","",INDEX(종합보정값!$TR:$TR,MATCH($B1497,종합보정값!$TQ:$TQ,0))+IF(INDEX(종합보정값!$TT:$TT,MATCH($B1497,종합보정값!$TQ:$TQ,0))="인문",종합보정값!TR$7,종합보정값!TS$7)),"")</f>
        <v/>
      </c>
      <c r="H1497" s="86" t="str">
        <f>IF(G1497="","",G1497+종합보정값!TS$15)</f>
        <v/>
      </c>
      <c r="I1497" s="87" t="str">
        <f>IF(J1497="","",J1497+종합보정값!TR$16)</f>
        <v/>
      </c>
      <c r="J1497" s="87" t="str">
        <f>IFERROR(IF(INDEX(종합보정값!$TR:$TR,MATCH($B1497,종합보정값!$TQ:$TQ,0))="","",INDEX(종합보정값!$TR:$TR,MATCH($B1497,종합보정값!$TQ:$TQ,0))+IF(INDEX(종합보정값!$TT:$TT,MATCH($B1497,종합보정값!$TQ:$TQ,0))="인문",종합보정값!TR$8,종합보정값!TS$8)),"")</f>
        <v/>
      </c>
      <c r="K1497" s="87" t="str">
        <f>IF(J1497="","",J1497+종합보정값!TS$16)</f>
        <v/>
      </c>
      <c r="L1497" s="88" t="str">
        <f>IF(M1497="","",M1497+종합보정값!TR$17)</f>
        <v/>
      </c>
      <c r="M1497" s="88" t="str">
        <f>IFERROR(IF(INDEX(종합보정값!$TR:$TR,MATCH($B1497,종합보정값!$TQ:$TQ,0))="","",INDEX(종합보정값!$TR:$TR,MATCH($B1497,종합보정값!$TQ:$TQ,0))+IF(INDEX(종합보정값!$TT:$TT,MATCH($B1497,종합보정값!$TQ:$TQ,0))="인문",종합보정값!TR$9,종합보정값!TS$9)),"")</f>
        <v/>
      </c>
      <c r="N1497" s="88" t="str">
        <f>IF(M1497="","",M1497+종합보정값!TS$17)</f>
        <v/>
      </c>
      <c r="O1497" s="89" t="str">
        <f>IF(P1497="","",P1497+종합보정값!TR$18)</f>
        <v/>
      </c>
      <c r="P1497" s="89" t="str">
        <f>IFERROR(IF(INDEX(종합보정값!$TR:$TR,MATCH($B1497,종합보정값!$TQ:$TQ,0))="","",INDEX(종합보정값!$TR:$TR,MATCH($B1497,종합보정값!$TQ:$TQ,0))+IF(INDEX(종합보정값!$TT:$TT,MATCH($B1497,종합보정값!$TQ:$TQ,0))="인문",종합보정값!TR$10,종합보정값!TS$10)),"")</f>
        <v/>
      </c>
      <c r="Q1497" s="89" t="str">
        <f>IF(P1497="","",P1497+종합보정값!TS$18)</f>
        <v/>
      </c>
    </row>
    <row r="1498" spans="2:17">
      <c r="B1498" s="84" t="s">
        <v>2845</v>
      </c>
      <c r="C1498" s="85" t="str">
        <f>IF(D1498="","",D1498+종합보정값!TR$14)</f>
        <v/>
      </c>
      <c r="D1498" s="85" t="str">
        <f>IFERROR(IF(INDEX(종합보정값!$TR:$TR,MATCH($B1498,종합보정값!$TQ:$TQ,0))="","",INDEX(종합보정값!$TR:$TR,MATCH($B1498,종합보정값!$TQ:$TQ,0))+IF(INDEX(종합보정값!$TT:$TT,MATCH($B1498,종합보정값!$TQ:$TQ,0))="인문",종합보정값!TR$6,종합보정값!TS$6)),"")</f>
        <v/>
      </c>
      <c r="E1498" s="85" t="str">
        <f>IF(D1498="","",D1498+종합보정값!TS$14)</f>
        <v/>
      </c>
      <c r="F1498" s="86" t="str">
        <f>IF(G1498="","",G1498+종합보정값!TR$15)</f>
        <v/>
      </c>
      <c r="G1498" s="86" t="str">
        <f>IFERROR(IF(INDEX(종합보정값!$TR:$TR,MATCH($B1498,종합보정값!$TQ:$TQ,0))="","",INDEX(종합보정값!$TR:$TR,MATCH($B1498,종합보정값!$TQ:$TQ,0))+IF(INDEX(종합보정값!$TT:$TT,MATCH($B1498,종합보정값!$TQ:$TQ,0))="인문",종합보정값!TR$7,종합보정값!TS$7)),"")</f>
        <v/>
      </c>
      <c r="H1498" s="86" t="str">
        <f>IF(G1498="","",G1498+종합보정값!TS$15)</f>
        <v/>
      </c>
      <c r="I1498" s="87" t="str">
        <f>IF(J1498="","",J1498+종합보정값!TR$16)</f>
        <v/>
      </c>
      <c r="J1498" s="87" t="str">
        <f>IFERROR(IF(INDEX(종합보정값!$TR:$TR,MATCH($B1498,종합보정값!$TQ:$TQ,0))="","",INDEX(종합보정값!$TR:$TR,MATCH($B1498,종합보정값!$TQ:$TQ,0))+IF(INDEX(종합보정값!$TT:$TT,MATCH($B1498,종합보정값!$TQ:$TQ,0))="인문",종합보정값!TR$8,종합보정값!TS$8)),"")</f>
        <v/>
      </c>
      <c r="K1498" s="87" t="str">
        <f>IF(J1498="","",J1498+종합보정값!TS$16)</f>
        <v/>
      </c>
      <c r="L1498" s="88" t="str">
        <f>IF(M1498="","",M1498+종합보정값!TR$17)</f>
        <v/>
      </c>
      <c r="M1498" s="88" t="str">
        <f>IFERROR(IF(INDEX(종합보정값!$TR:$TR,MATCH($B1498,종합보정값!$TQ:$TQ,0))="","",INDEX(종합보정값!$TR:$TR,MATCH($B1498,종합보정값!$TQ:$TQ,0))+IF(INDEX(종합보정값!$TT:$TT,MATCH($B1498,종합보정값!$TQ:$TQ,0))="인문",종합보정값!TR$9,종합보정값!TS$9)),"")</f>
        <v/>
      </c>
      <c r="N1498" s="88" t="str">
        <f>IF(M1498="","",M1498+종합보정값!TS$17)</f>
        <v/>
      </c>
      <c r="O1498" s="89" t="str">
        <f>IF(P1498="","",P1498+종합보정값!TR$18)</f>
        <v/>
      </c>
      <c r="P1498" s="89" t="str">
        <f>IFERROR(IF(INDEX(종합보정값!$TR:$TR,MATCH($B1498,종합보정값!$TQ:$TQ,0))="","",INDEX(종합보정값!$TR:$TR,MATCH($B1498,종합보정값!$TQ:$TQ,0))+IF(INDEX(종합보정값!$TT:$TT,MATCH($B1498,종합보정값!$TQ:$TQ,0))="인문",종합보정값!TR$10,종합보정값!TS$10)),"")</f>
        <v/>
      </c>
      <c r="Q1498" s="89" t="str">
        <f>IF(P1498="","",P1498+종합보정값!TS$18)</f>
        <v/>
      </c>
    </row>
    <row r="1499" spans="2:17">
      <c r="B1499" s="84" t="s">
        <v>2846</v>
      </c>
      <c r="C1499" s="85" t="str">
        <f>IF(D1499="","",D1499+종합보정값!TR$14)</f>
        <v/>
      </c>
      <c r="D1499" s="85" t="str">
        <f>IFERROR(IF(INDEX(종합보정값!$TR:$TR,MATCH($B1499,종합보정값!$TQ:$TQ,0))="","",INDEX(종합보정값!$TR:$TR,MATCH($B1499,종합보정값!$TQ:$TQ,0))+IF(INDEX(종합보정값!$TT:$TT,MATCH($B1499,종합보정값!$TQ:$TQ,0))="인문",종합보정값!TR$6,종합보정값!TS$6)),"")</f>
        <v/>
      </c>
      <c r="E1499" s="85" t="str">
        <f>IF(D1499="","",D1499+종합보정값!TS$14)</f>
        <v/>
      </c>
      <c r="F1499" s="86" t="str">
        <f>IF(G1499="","",G1499+종합보정값!TR$15)</f>
        <v/>
      </c>
      <c r="G1499" s="86" t="str">
        <f>IFERROR(IF(INDEX(종합보정값!$TR:$TR,MATCH($B1499,종합보정값!$TQ:$TQ,0))="","",INDEX(종합보정값!$TR:$TR,MATCH($B1499,종합보정값!$TQ:$TQ,0))+IF(INDEX(종합보정값!$TT:$TT,MATCH($B1499,종합보정값!$TQ:$TQ,0))="인문",종합보정값!TR$7,종합보정값!TS$7)),"")</f>
        <v/>
      </c>
      <c r="H1499" s="86" t="str">
        <f>IF(G1499="","",G1499+종합보정값!TS$15)</f>
        <v/>
      </c>
      <c r="I1499" s="87" t="str">
        <f>IF(J1499="","",J1499+종합보정값!TR$16)</f>
        <v/>
      </c>
      <c r="J1499" s="87" t="str">
        <f>IFERROR(IF(INDEX(종합보정값!$TR:$TR,MATCH($B1499,종합보정값!$TQ:$TQ,0))="","",INDEX(종합보정값!$TR:$TR,MATCH($B1499,종합보정값!$TQ:$TQ,0))+IF(INDEX(종합보정값!$TT:$TT,MATCH($B1499,종합보정값!$TQ:$TQ,0))="인문",종합보정값!TR$8,종합보정값!TS$8)),"")</f>
        <v/>
      </c>
      <c r="K1499" s="87" t="str">
        <f>IF(J1499="","",J1499+종합보정값!TS$16)</f>
        <v/>
      </c>
      <c r="L1499" s="88" t="str">
        <f>IF(M1499="","",M1499+종합보정값!TR$17)</f>
        <v/>
      </c>
      <c r="M1499" s="88" t="str">
        <f>IFERROR(IF(INDEX(종합보정값!$TR:$TR,MATCH($B1499,종합보정값!$TQ:$TQ,0))="","",INDEX(종합보정값!$TR:$TR,MATCH($B1499,종합보정값!$TQ:$TQ,0))+IF(INDEX(종합보정값!$TT:$TT,MATCH($B1499,종합보정값!$TQ:$TQ,0))="인문",종합보정값!TR$9,종합보정값!TS$9)),"")</f>
        <v/>
      </c>
      <c r="N1499" s="88" t="str">
        <f>IF(M1499="","",M1499+종합보정값!TS$17)</f>
        <v/>
      </c>
      <c r="O1499" s="89" t="str">
        <f>IF(P1499="","",P1499+종합보정값!TR$18)</f>
        <v/>
      </c>
      <c r="P1499" s="89" t="str">
        <f>IFERROR(IF(INDEX(종합보정값!$TR:$TR,MATCH($B1499,종합보정값!$TQ:$TQ,0))="","",INDEX(종합보정값!$TR:$TR,MATCH($B1499,종합보정값!$TQ:$TQ,0))+IF(INDEX(종합보정값!$TT:$TT,MATCH($B1499,종합보정값!$TQ:$TQ,0))="인문",종합보정값!TR$10,종합보정값!TS$10)),"")</f>
        <v/>
      </c>
      <c r="Q1499" s="89" t="str">
        <f>IF(P1499="","",P1499+종합보정값!TS$18)</f>
        <v/>
      </c>
    </row>
    <row r="1501" spans="2:17">
      <c r="B1501" s="159" t="s">
        <v>2847</v>
      </c>
      <c r="C1501" s="154"/>
      <c r="D1501" s="154"/>
      <c r="E1501" s="154"/>
      <c r="F1501" s="154"/>
      <c r="G1501" s="154"/>
      <c r="H1501" s="154"/>
      <c r="I1501" s="154"/>
      <c r="J1501" s="154"/>
      <c r="K1501" s="154"/>
      <c r="L1501" s="154"/>
      <c r="M1501" s="154"/>
      <c r="N1501" s="154"/>
      <c r="O1501" s="154"/>
      <c r="P1501" s="154"/>
      <c r="Q1501" s="155"/>
    </row>
    <row r="1502" spans="2:17">
      <c r="B1502" s="78"/>
      <c r="C1502" s="163" t="s">
        <v>1862</v>
      </c>
      <c r="D1502" s="154"/>
      <c r="E1502" s="155"/>
      <c r="F1502" s="161" t="s">
        <v>1863</v>
      </c>
      <c r="G1502" s="154"/>
      <c r="H1502" s="155"/>
      <c r="I1502" s="162" t="s">
        <v>1864</v>
      </c>
      <c r="J1502" s="154"/>
      <c r="K1502" s="155"/>
      <c r="L1502" s="156" t="s">
        <v>1865</v>
      </c>
      <c r="M1502" s="154"/>
      <c r="N1502" s="155"/>
      <c r="O1502" s="157" t="s">
        <v>1866</v>
      </c>
      <c r="P1502" s="154"/>
      <c r="Q1502" s="155"/>
    </row>
    <row r="1503" spans="2:17">
      <c r="B1503" s="78" t="s">
        <v>1869</v>
      </c>
      <c r="C1503" s="79" t="s">
        <v>19</v>
      </c>
      <c r="D1503" s="79" t="s">
        <v>20</v>
      </c>
      <c r="E1503" s="79" t="s">
        <v>21</v>
      </c>
      <c r="F1503" s="80" t="s">
        <v>19</v>
      </c>
      <c r="G1503" s="80" t="s">
        <v>20</v>
      </c>
      <c r="H1503" s="80" t="s">
        <v>21</v>
      </c>
      <c r="I1503" s="81" t="s">
        <v>19</v>
      </c>
      <c r="J1503" s="81" t="s">
        <v>20</v>
      </c>
      <c r="K1503" s="81" t="s">
        <v>21</v>
      </c>
      <c r="L1503" s="82" t="s">
        <v>19</v>
      </c>
      <c r="M1503" s="82" t="s">
        <v>20</v>
      </c>
      <c r="N1503" s="82" t="s">
        <v>21</v>
      </c>
      <c r="O1503" s="83" t="s">
        <v>19</v>
      </c>
      <c r="P1503" s="83" t="s">
        <v>20</v>
      </c>
      <c r="Q1503" s="83" t="s">
        <v>21</v>
      </c>
    </row>
    <row r="1504" spans="2:17">
      <c r="B1504" s="84" t="s">
        <v>2848</v>
      </c>
      <c r="C1504" s="85" t="str">
        <f>IF(D1504="","",D1504+종합보정값!TW$14)</f>
        <v/>
      </c>
      <c r="D1504" s="85" t="str">
        <f>IFERROR(IF(INDEX(종합보정값!$TW:$TW,MATCH(SUBSTITUTE($B1504,"인문1","인문2"),종합보정값!$TV:$TV,0))="","",INDEX(종합보정값!$TW:$TW,MATCH(SUBSTITUTE($B1504,"인문1","인문2"),종합보정값!$TV:$TV,0))+종합보정값!TW$6-종합보정값!TW$35),"")</f>
        <v/>
      </c>
      <c r="E1504" s="85" t="str">
        <f>IF(D1504="","",D1504+종합보정값!TX$14)</f>
        <v/>
      </c>
      <c r="F1504" s="86" t="str">
        <f>IF(G1504="","",G1504+종합보정값!TW$15)</f>
        <v/>
      </c>
      <c r="G1504" s="86" t="str">
        <f>IFERROR(IF(INDEX(종합보정값!$TW:$TW,MATCH(SUBSTITUTE($B1504,"인문1","인문2"),종합보정값!$TV:$TV,0))="","",INDEX(종합보정값!$TW:$TW,MATCH(SUBSTITUTE($B1504,"인문1","인문2"),종합보정값!$TV:$TV,0))+종합보정값!TW$7-종합보정값!TW$36),"")</f>
        <v/>
      </c>
      <c r="H1504" s="86" t="str">
        <f>IF(G1504="","",G1504+종합보정값!TX$15)</f>
        <v/>
      </c>
      <c r="I1504" s="87" t="str">
        <f>IF(J1504="","",J1504+종합보정값!TW$16)</f>
        <v/>
      </c>
      <c r="J1504" s="87" t="str">
        <f>IFERROR(IF(INDEX(종합보정값!$TW:$TW,MATCH(SUBSTITUTE($B1504,"인문1","인문2"),종합보정값!$TV:$TV,0))="","",INDEX(종합보정값!$TW:$TW,MATCH(SUBSTITUTE($B1504,"인문1","인문2"),종합보정값!$TV:$TV,0))+종합보정값!TW$8-종합보정값!TW$37),"")</f>
        <v/>
      </c>
      <c r="K1504" s="87" t="str">
        <f>IF(J1504="","",J1504+종합보정값!TX$16)</f>
        <v/>
      </c>
      <c r="L1504" s="88" t="str">
        <f>IF(M1504="","",M1504+종합보정값!TW$17)</f>
        <v/>
      </c>
      <c r="M1504" s="88" t="str">
        <f>IFERROR(IF(INDEX(종합보정값!$TW:$TW,MATCH(SUBSTITUTE($B1504,"인문1","인문2"),종합보정값!$TV:$TV,0))="","",INDEX(종합보정값!$TW:$TW,MATCH(SUBSTITUTE($B1504,"인문1","인문2"),종합보정값!$TV:$TV,0))+종합보정값!TW$9-종합보정값!TW$38),"")</f>
        <v/>
      </c>
      <c r="N1504" s="88" t="str">
        <f>IF(M1504="","",M1504+종합보정값!TX$17)</f>
        <v/>
      </c>
      <c r="O1504" s="89" t="str">
        <f>IF(P1504="","",P1504+종합보정값!TW$18)</f>
        <v/>
      </c>
      <c r="P1504" s="89" t="str">
        <f>IFERROR(IF(INDEX(종합보정값!$TW:$TW,MATCH(SUBSTITUTE($B1504,"인문1","인문2"),종합보정값!$TV:$TV,0))="","",INDEX(종합보정값!$TW:$TW,MATCH(SUBSTITUTE($B1504,"인문1","인문2"),종합보정값!$TV:$TV,0))+종합보정값!TW$10-종합보정값!TW$39),"")</f>
        <v/>
      </c>
      <c r="Q1504" s="89" t="str">
        <f>IF(P1504="","",P1504+종합보정값!TX$18)</f>
        <v/>
      </c>
    </row>
    <row r="1505" spans="2:17">
      <c r="B1505" s="84" t="s">
        <v>2849</v>
      </c>
      <c r="C1505" s="85" t="str">
        <f>IF(D1505="","",D1505+종합보정값!TW$14)</f>
        <v/>
      </c>
      <c r="D1505" s="85" t="str">
        <f>IFERROR(IF(INDEX(종합보정값!$TW:$TW,MATCH($B1505,종합보정값!$TV:$TV,0))="","",INDEX(종합보정값!$TW:$TW,MATCH($B1505,종합보정값!$TV:$TV,0))+IF(INDEX(종합보정값!$TY:$TY,MATCH($B1505,종합보정값!$TV:$TV,0))="인문",종합보정값!TW$6,종합보정값!TX$6)),"")</f>
        <v/>
      </c>
      <c r="E1505" s="85" t="str">
        <f>IF(D1505="","",D1505+종합보정값!TX$14)</f>
        <v/>
      </c>
      <c r="F1505" s="86" t="str">
        <f>IF(G1505="","",G1505+종합보정값!TW$15)</f>
        <v/>
      </c>
      <c r="G1505" s="86" t="str">
        <f>IFERROR(IF(INDEX(종합보정값!$TW:$TW,MATCH($B1505,종합보정값!$TV:$TV,0))="","",INDEX(종합보정값!$TW:$TW,MATCH($B1505,종합보정값!$TV:$TV,0))+IF(INDEX(종합보정값!$TY:$TY,MATCH($B1505,종합보정값!$TV:$TV,0))="인문",종합보정값!TW$7,종합보정값!TX$7)),"")</f>
        <v/>
      </c>
      <c r="H1505" s="86" t="str">
        <f>IF(G1505="","",G1505+종합보정값!TX$15)</f>
        <v/>
      </c>
      <c r="I1505" s="87" t="str">
        <f>IF(J1505="","",J1505+종합보정값!TW$16)</f>
        <v/>
      </c>
      <c r="J1505" s="87" t="str">
        <f>IFERROR(IF(INDEX(종합보정값!$TW:$TW,MATCH($B1505,종합보정값!$TV:$TV,0))="","",INDEX(종합보정값!$TW:$TW,MATCH($B1505,종합보정값!$TV:$TV,0))+IF(INDEX(종합보정값!$TY:$TY,MATCH($B1505,종합보정값!$TV:$TV,0))="인문",종합보정값!TW$8,종합보정값!TX$8)),"")</f>
        <v/>
      </c>
      <c r="K1505" s="87" t="str">
        <f>IF(J1505="","",J1505+종합보정값!TX$16)</f>
        <v/>
      </c>
      <c r="L1505" s="88" t="str">
        <f>IF(M1505="","",M1505+종합보정값!TW$17)</f>
        <v/>
      </c>
      <c r="M1505" s="88" t="str">
        <f>IFERROR(IF(INDEX(종합보정값!$TW:$TW,MATCH($B1505,종합보정값!$TV:$TV,0))="","",INDEX(종합보정값!$TW:$TW,MATCH($B1505,종합보정값!$TV:$TV,0))+IF(INDEX(종합보정값!$TY:$TY,MATCH($B1505,종합보정값!$TV:$TV,0))="인문",종합보정값!TW$9,종합보정값!TX$9)),"")</f>
        <v/>
      </c>
      <c r="N1505" s="88" t="str">
        <f>IF(M1505="","",M1505+종합보정값!TX$17)</f>
        <v/>
      </c>
      <c r="O1505" s="89" t="str">
        <f>IF(P1505="","",P1505+종합보정값!TW$18)</f>
        <v/>
      </c>
      <c r="P1505" s="89" t="str">
        <f>IFERROR(IF(INDEX(종합보정값!$TW:$TW,MATCH($B1505,종합보정값!$TV:$TV,0))="","",INDEX(종합보정값!$TW:$TW,MATCH($B1505,종합보정값!$TV:$TV,0))+IF(INDEX(종합보정값!$TY:$TY,MATCH($B1505,종합보정값!$TV:$TV,0))="인문",종합보정값!TW$10,종합보정값!TX$10)),"")</f>
        <v/>
      </c>
      <c r="Q1505" s="89" t="str">
        <f>IF(P1505="","",P1505+종합보정값!TX$18)</f>
        <v/>
      </c>
    </row>
    <row r="1506" spans="2:17">
      <c r="B1506" s="84" t="s">
        <v>2850</v>
      </c>
      <c r="C1506" s="85" t="str">
        <f>IF(D1506="","",D1506+종합보정값!TW$14)</f>
        <v/>
      </c>
      <c r="D1506" s="85" t="str">
        <f>IFERROR(IF(INDEX(종합보정값!$TW:$TW,MATCH(SUBSTITUTE($B1506,"인문3","인문2"),종합보정값!$TV:$TV,0))="","",INDEX(종합보정값!$TW:$TW,MATCH(SUBSTITUTE($B1506,"인문3","인문2"),종합보정값!$TV:$TV,0))+종합보정값!TW$6+종합보정값!TW$35),"")</f>
        <v/>
      </c>
      <c r="E1506" s="85" t="str">
        <f>IF(D1506="","",D1506+종합보정값!TX$14)</f>
        <v/>
      </c>
      <c r="F1506" s="86" t="str">
        <f>IF(G1506="","",G1506+종합보정값!TW$15)</f>
        <v/>
      </c>
      <c r="G1506" s="86" t="str">
        <f>IFERROR(IF(INDEX(종합보정값!$TW:$TW,MATCH(SUBSTITUTE($B1506,"인문3","인문2"),종합보정값!$TV:$TV,0))="","",INDEX(종합보정값!$TW:$TW,MATCH(SUBSTITUTE($B1506,"인문3","인문2"),종합보정값!$TV:$TV,0))+종합보정값!TW$7+종합보정값!TW$36),"")</f>
        <v/>
      </c>
      <c r="H1506" s="86" t="str">
        <f>IF(G1506="","",G1506+종합보정값!TX$15)</f>
        <v/>
      </c>
      <c r="I1506" s="87" t="str">
        <f>IF(J1506="","",J1506+종합보정값!TW$16)</f>
        <v/>
      </c>
      <c r="J1506" s="87" t="str">
        <f>IFERROR(IF(INDEX(종합보정값!$TW:$TW,MATCH(SUBSTITUTE($B1506,"인문3","인문2"),종합보정값!$TV:$TV,0))="","",INDEX(종합보정값!$TW:$TW,MATCH(SUBSTITUTE($B1506,"인문3","인문2"),종합보정값!$TV:$TV,0))+종합보정값!TW$8+종합보정값!TW$37),"")</f>
        <v/>
      </c>
      <c r="K1506" s="87" t="str">
        <f>IF(J1506="","",J1506+종합보정값!TX$16)</f>
        <v/>
      </c>
      <c r="L1506" s="88" t="str">
        <f>IF(M1506="","",M1506+종합보정값!TW$17)</f>
        <v/>
      </c>
      <c r="M1506" s="88" t="str">
        <f>IFERROR(IF(INDEX(종합보정값!$TW:$TW,MATCH(SUBSTITUTE($B1506,"인문3","인문2"),종합보정값!$TV:$TV,0))="","",INDEX(종합보정값!$TW:$TW,MATCH(SUBSTITUTE($B1506,"인문3","인문2"),종합보정값!$TV:$TV,0))+종합보정값!TW$9+종합보정값!TW$38),"")</f>
        <v/>
      </c>
      <c r="N1506" s="88" t="str">
        <f>IF(M1506="","",M1506+종합보정값!TX$17)</f>
        <v/>
      </c>
      <c r="O1506" s="89" t="str">
        <f>IF(P1506="","",P1506+종합보정값!TW$18)</f>
        <v/>
      </c>
      <c r="P1506" s="89" t="str">
        <f>IFERROR(IF(INDEX(종합보정값!$TW:$TW,MATCH(SUBSTITUTE($B1506,"인문3","인문2"),종합보정값!$TV:$TV,0))="","",INDEX(종합보정값!$TW:$TW,MATCH(SUBSTITUTE($B1506,"인문3","인문2"),종합보정값!$TV:$TV,0))+종합보정값!TW$10+종합보정값!TW$39),"")</f>
        <v/>
      </c>
      <c r="Q1506" s="89" t="str">
        <f>IF(P1506="","",P1506+종합보정값!TX$18)</f>
        <v/>
      </c>
    </row>
    <row r="1507" spans="2:17">
      <c r="B1507" s="84" t="s">
        <v>2851</v>
      </c>
      <c r="C1507" s="85" t="str">
        <f>IF(D1507="","",D1507+종합보정값!TW$14)</f>
        <v/>
      </c>
      <c r="D1507" s="85" t="str">
        <f>IFERROR(IF(INDEX(종합보정값!$TW:$TW,MATCH(SUBSTITUTE($B1507,"자연1","자연2"),종합보정값!$TV:$TV,0))="","",INDEX(종합보정값!$TW:$TW,MATCH(SUBSTITUTE($B1507,"자연1","자연2"),종합보정값!$TV:$TV,0))+종합보정값!TX$6-종합보정값!TX$35),"")</f>
        <v/>
      </c>
      <c r="E1507" s="85" t="str">
        <f>IF(D1507="","",D1507+종합보정값!TX$14)</f>
        <v/>
      </c>
      <c r="F1507" s="86" t="str">
        <f>IF(G1507="","",G1507+종합보정값!TW$15)</f>
        <v/>
      </c>
      <c r="G1507" s="86" t="str">
        <f>IFERROR(IF(INDEX(종합보정값!$TW:$TW,MATCH(SUBSTITUTE($B1507,"자연1","자연2"),종합보정값!$TV:$TV,0))="","",INDEX(종합보정값!$TW:$TW,MATCH(SUBSTITUTE($B1507,"자연1","자연2"),종합보정값!$TV:$TV,0))+종합보정값!TX$7-종합보정값!TX$36),"")</f>
        <v/>
      </c>
      <c r="H1507" s="86" t="str">
        <f>IF(G1507="","",G1507+종합보정값!TX$15)</f>
        <v/>
      </c>
      <c r="I1507" s="87" t="str">
        <f>IF(J1507="","",J1507+종합보정값!TW$16)</f>
        <v/>
      </c>
      <c r="J1507" s="87" t="str">
        <f>IFERROR(IF(INDEX(종합보정값!$TW:$TW,MATCH(SUBSTITUTE($B1507,"자연1","자연2"),종합보정값!$TV:$TV,0))="","",INDEX(종합보정값!$TW:$TW,MATCH(SUBSTITUTE($B1507,"자연1","자연2"),종합보정값!$TV:$TV,0))+종합보정값!TX$8-종합보정값!TX$37),"")</f>
        <v/>
      </c>
      <c r="K1507" s="87" t="str">
        <f>IF(J1507="","",J1507+종합보정값!TX$16)</f>
        <v/>
      </c>
      <c r="L1507" s="88" t="str">
        <f>IF(M1507="","",M1507+종합보정값!TW$17)</f>
        <v/>
      </c>
      <c r="M1507" s="88" t="str">
        <f>IFERROR(IF(INDEX(종합보정값!$TW:$TW,MATCH(SUBSTITUTE($B1507,"자연1","자연2"),종합보정값!$TV:$TV,0))="","",INDEX(종합보정값!$TW:$TW,MATCH(SUBSTITUTE($B1507,"자연1","자연2"),종합보정값!$TV:$TV,0))+종합보정값!TX$9-종합보정값!TX$38),"")</f>
        <v/>
      </c>
      <c r="N1507" s="88" t="str">
        <f>IF(M1507="","",M1507+종합보정값!TX$17)</f>
        <v/>
      </c>
      <c r="O1507" s="89" t="str">
        <f>IF(P1507="","",P1507+종합보정값!TW$18)</f>
        <v/>
      </c>
      <c r="P1507" s="89" t="str">
        <f>IFERROR(IF(INDEX(종합보정값!$TW:$TW,MATCH(SUBSTITUTE($B1507,"자연1","자연2"),종합보정값!$TV:$TV,0))="","",INDEX(종합보정값!$TW:$TW,MATCH(SUBSTITUTE($B1507,"자연1","자연2"),종합보정값!$TV:$TV,0))+종합보정값!TX$10-종합보정값!TX$39),"")</f>
        <v/>
      </c>
      <c r="Q1507" s="89" t="str">
        <f>IF(P1507="","",P1507+종합보정값!TX$18)</f>
        <v/>
      </c>
    </row>
    <row r="1508" spans="2:17">
      <c r="B1508" s="84" t="s">
        <v>2852</v>
      </c>
      <c r="C1508" s="85" t="str">
        <f>IF(D1508="","",D1508+종합보정값!TW$14)</f>
        <v/>
      </c>
      <c r="D1508" s="85" t="str">
        <f>IFERROR(IF(INDEX(종합보정값!$TW:$TW,MATCH($B1508,종합보정값!$TV:$TV,0))="","",INDEX(종합보정값!$TW:$TW,MATCH($B1508,종합보정값!$TV:$TV,0))+IF(INDEX(종합보정값!$TY:$TY,MATCH($B1508,종합보정값!$TV:$TV,0))="인문",종합보정값!TW$6,종합보정값!TX$6)),"")</f>
        <v/>
      </c>
      <c r="E1508" s="85" t="str">
        <f>IF(D1508="","",D1508+종합보정값!TX$14)</f>
        <v/>
      </c>
      <c r="F1508" s="86" t="str">
        <f>IF(G1508="","",G1508+종합보정값!TW$15)</f>
        <v/>
      </c>
      <c r="G1508" s="86" t="str">
        <f>IFERROR(IF(INDEX(종합보정값!$TW:$TW,MATCH($B1508,종합보정값!$TV:$TV,0))="","",INDEX(종합보정값!$TW:$TW,MATCH($B1508,종합보정값!$TV:$TV,0))+IF(INDEX(종합보정값!$TY:$TY,MATCH($B1508,종합보정값!$TV:$TV,0))="인문",종합보정값!TW$7,종합보정값!TX$7)),"")</f>
        <v/>
      </c>
      <c r="H1508" s="86" t="str">
        <f>IF(G1508="","",G1508+종합보정값!TX$15)</f>
        <v/>
      </c>
      <c r="I1508" s="87" t="str">
        <f>IF(J1508="","",J1508+종합보정값!TW$16)</f>
        <v/>
      </c>
      <c r="J1508" s="87" t="str">
        <f>IFERROR(IF(INDEX(종합보정값!$TW:$TW,MATCH($B1508,종합보정값!$TV:$TV,0))="","",INDEX(종합보정값!$TW:$TW,MATCH($B1508,종합보정값!$TV:$TV,0))+IF(INDEX(종합보정값!$TY:$TY,MATCH($B1508,종합보정값!$TV:$TV,0))="인문",종합보정값!TW$8,종합보정값!TX$8)),"")</f>
        <v/>
      </c>
      <c r="K1508" s="87" t="str">
        <f>IF(J1508="","",J1508+종합보정값!TX$16)</f>
        <v/>
      </c>
      <c r="L1508" s="88" t="str">
        <f>IF(M1508="","",M1508+종합보정값!TW$17)</f>
        <v/>
      </c>
      <c r="M1508" s="88" t="str">
        <f>IFERROR(IF(INDEX(종합보정값!$TW:$TW,MATCH($B1508,종합보정값!$TV:$TV,0))="","",INDEX(종합보정값!$TW:$TW,MATCH($B1508,종합보정값!$TV:$TV,0))+IF(INDEX(종합보정값!$TY:$TY,MATCH($B1508,종합보정값!$TV:$TV,0))="인문",종합보정값!TW$9,종합보정값!TX$9)),"")</f>
        <v/>
      </c>
      <c r="N1508" s="88" t="str">
        <f>IF(M1508="","",M1508+종합보정값!TX$17)</f>
        <v/>
      </c>
      <c r="O1508" s="89" t="str">
        <f>IF(P1508="","",P1508+종합보정값!TW$18)</f>
        <v/>
      </c>
      <c r="P1508" s="89" t="str">
        <f>IFERROR(IF(INDEX(종합보정값!$TW:$TW,MATCH($B1508,종합보정값!$TV:$TV,0))="","",INDEX(종합보정값!$TW:$TW,MATCH($B1508,종합보정값!$TV:$TV,0))+IF(INDEX(종합보정값!$TY:$TY,MATCH($B1508,종합보정값!$TV:$TV,0))="인문",종합보정값!TW$10,종합보정값!TX$10)),"")</f>
        <v/>
      </c>
      <c r="Q1508" s="89" t="str">
        <f>IF(P1508="","",P1508+종합보정값!TX$18)</f>
        <v/>
      </c>
    </row>
    <row r="1509" spans="2:17">
      <c r="B1509" s="84" t="s">
        <v>2853</v>
      </c>
      <c r="C1509" s="85" t="str">
        <f>IF(D1509="","",D1509+종합보정값!TW$14)</f>
        <v/>
      </c>
      <c r="D1509" s="85" t="str">
        <f>IFERROR(IF(INDEX(종합보정값!$TW:$TW,MATCH(SUBSTITUTE($B1509,"자연3","자연2"),종합보정값!$TV:$TV,0))="","",INDEX(종합보정값!$TW:$TW,MATCH(SUBSTITUTE($B1509,"자연3","자연2"),종합보정값!$TV:$TV,0))+종합보정값!TX$6+종합보정값!TX$35),"")</f>
        <v/>
      </c>
      <c r="E1509" s="85" t="str">
        <f>IF(D1509="","",D1509+종합보정값!TX$14)</f>
        <v/>
      </c>
      <c r="F1509" s="86" t="str">
        <f>IF(G1509="","",G1509+종합보정값!TW$15)</f>
        <v/>
      </c>
      <c r="G1509" s="86" t="str">
        <f>IFERROR(IF(INDEX(종합보정값!$TW:$TW,MATCH(SUBSTITUTE($B1509,"자연3","자연2"),종합보정값!$TV:$TV,0))="","",INDEX(종합보정값!$TW:$TW,MATCH(SUBSTITUTE($B1509,"자연3","자연2"),종합보정값!$TV:$TV,0))+종합보정값!TX$7+종합보정값!TX$36),"")</f>
        <v/>
      </c>
      <c r="H1509" s="86" t="str">
        <f>IF(G1509="","",G1509+종합보정값!TX$15)</f>
        <v/>
      </c>
      <c r="I1509" s="87" t="str">
        <f>IF(J1509="","",J1509+종합보정값!TW$16)</f>
        <v/>
      </c>
      <c r="J1509" s="87" t="str">
        <f>IFERROR(IF(INDEX(종합보정값!$TW:$TW,MATCH(SUBSTITUTE($B1509,"자연3","자연2"),종합보정값!$TV:$TV,0))="","",INDEX(종합보정값!$TW:$TW,MATCH(SUBSTITUTE($B1509,"자연3","자연2"),종합보정값!$TV:$TV,0))+종합보정값!TX$8+종합보정값!TX$37),"")</f>
        <v/>
      </c>
      <c r="K1509" s="87" t="str">
        <f>IF(J1509="","",J1509+종합보정값!TX$16)</f>
        <v/>
      </c>
      <c r="L1509" s="88" t="str">
        <f>IF(M1509="","",M1509+종합보정값!TW$17)</f>
        <v/>
      </c>
      <c r="M1509" s="88" t="str">
        <f>IFERROR(IF(INDEX(종합보정값!$TW:$TW,MATCH(SUBSTITUTE($B1509,"자연3","자연2"),종합보정값!$TV:$TV,0))="","",INDEX(종합보정값!$TW:$TW,MATCH(SUBSTITUTE($B1509,"자연3","자연2"),종합보정값!$TV:$TV,0))+종합보정값!TX$9+종합보정값!TX$38),"")</f>
        <v/>
      </c>
      <c r="N1509" s="88" t="str">
        <f>IF(M1509="","",M1509+종합보정값!TX$17)</f>
        <v/>
      </c>
      <c r="O1509" s="89" t="str">
        <f>IF(P1509="","",P1509+종합보정값!TW$18)</f>
        <v/>
      </c>
      <c r="P1509" s="89" t="str">
        <f>IFERROR(IF(INDEX(종합보정값!$TW:$TW,MATCH(SUBSTITUTE($B1509,"자연3","자연2"),종합보정값!$TV:$TV,0))="","",INDEX(종합보정값!$TW:$TW,MATCH(SUBSTITUTE($B1509,"자연3","자연2"),종합보정값!$TV:$TV,0))+종합보정값!TX$10+종합보정값!TX$39),"")</f>
        <v/>
      </c>
      <c r="Q1509" s="89" t="str">
        <f>IF(P1509="","",P1509+종합보정값!TX$18)</f>
        <v/>
      </c>
    </row>
    <row r="1510" spans="2:17">
      <c r="B1510" s="84" t="s">
        <v>2854</v>
      </c>
      <c r="C1510" s="85" t="str">
        <f>IF(D1510="","",D1510+종합보정값!TW$14)</f>
        <v/>
      </c>
      <c r="D1510" s="85" t="str">
        <f>IFERROR(IF(INDEX(종합보정값!$TW:$TW,MATCH($B1510,종합보정값!$TV:$TV,0))="","",INDEX(종합보정값!$TW:$TW,MATCH($B1510,종합보정값!$TV:$TV,0))+IF(INDEX(종합보정값!$TY:$TY,MATCH($B1510,종합보정값!$TV:$TV,0))="인문",종합보정값!TW$6,종합보정값!TX$6)),"")</f>
        <v/>
      </c>
      <c r="E1510" s="85" t="str">
        <f>IF(D1510="","",D1510+종합보정값!TX$14)</f>
        <v/>
      </c>
      <c r="F1510" s="86" t="str">
        <f>IF(G1510="","",G1510+종합보정값!TW$15)</f>
        <v/>
      </c>
      <c r="G1510" s="86" t="str">
        <f>IFERROR(IF(INDEX(종합보정값!$TW:$TW,MATCH($B1510,종합보정값!$TV:$TV,0))="","",INDEX(종합보정값!$TW:$TW,MATCH($B1510,종합보정값!$TV:$TV,0))+IF(INDEX(종합보정값!$TY:$TY,MATCH($B1510,종합보정값!$TV:$TV,0))="인문",종합보정값!TW$7,종합보정값!TX$7)),"")</f>
        <v/>
      </c>
      <c r="H1510" s="86" t="str">
        <f>IF(G1510="","",G1510+종합보정값!TX$15)</f>
        <v/>
      </c>
      <c r="I1510" s="87" t="str">
        <f>IF(J1510="","",J1510+종합보정값!TW$16)</f>
        <v/>
      </c>
      <c r="J1510" s="87" t="str">
        <f>IFERROR(IF(INDEX(종합보정값!$TW:$TW,MATCH($B1510,종합보정값!$TV:$TV,0))="","",INDEX(종합보정값!$TW:$TW,MATCH($B1510,종합보정값!$TV:$TV,0))+IF(INDEX(종합보정값!$TY:$TY,MATCH($B1510,종합보정값!$TV:$TV,0))="인문",종합보정값!TW$8,종합보정값!TX$8)),"")</f>
        <v/>
      </c>
      <c r="K1510" s="87" t="str">
        <f>IF(J1510="","",J1510+종합보정값!TX$16)</f>
        <v/>
      </c>
      <c r="L1510" s="88" t="str">
        <f>IF(M1510="","",M1510+종합보정값!TW$17)</f>
        <v/>
      </c>
      <c r="M1510" s="88" t="str">
        <f>IFERROR(IF(INDEX(종합보정값!$TW:$TW,MATCH($B1510,종합보정값!$TV:$TV,0))="","",INDEX(종합보정값!$TW:$TW,MATCH($B1510,종합보정값!$TV:$TV,0))+IF(INDEX(종합보정값!$TY:$TY,MATCH($B1510,종합보정값!$TV:$TV,0))="인문",종합보정값!TW$9,종합보정값!TX$9)),"")</f>
        <v/>
      </c>
      <c r="N1510" s="88" t="str">
        <f>IF(M1510="","",M1510+종합보정값!TX$17)</f>
        <v/>
      </c>
      <c r="O1510" s="89" t="str">
        <f>IF(P1510="","",P1510+종합보정값!TW$18)</f>
        <v/>
      </c>
      <c r="P1510" s="89" t="str">
        <f>IFERROR(IF(INDEX(종합보정값!$TW:$TW,MATCH($B1510,종합보정값!$TV:$TV,0))="","",INDEX(종합보정값!$TW:$TW,MATCH($B1510,종합보정값!$TV:$TV,0))+IF(INDEX(종합보정값!$TY:$TY,MATCH($B1510,종합보정값!$TV:$TV,0))="인문",종합보정값!TW$10,종합보정값!TX$10)),"")</f>
        <v/>
      </c>
      <c r="Q1510" s="89" t="str">
        <f>IF(P1510="","",P1510+종합보정값!TX$18)</f>
        <v/>
      </c>
    </row>
    <row r="1511" spans="2:17">
      <c r="B1511" s="84" t="s">
        <v>2855</v>
      </c>
      <c r="C1511" s="85" t="str">
        <f>IF(D1511="","",D1511+종합보정값!TW$14)</f>
        <v/>
      </c>
      <c r="D1511" s="85" t="str">
        <f>IFERROR(IF(INDEX(종합보정값!$TW:$TW,MATCH($B1511,종합보정값!$TV:$TV,0))="","",INDEX(종합보정값!$TW:$TW,MATCH($B1511,종합보정값!$TV:$TV,0))+IF(INDEX(종합보정값!$TY:$TY,MATCH($B1511,종합보정값!$TV:$TV,0))="인문",종합보정값!TW$6,종합보정값!TX$6)),"")</f>
        <v/>
      </c>
      <c r="E1511" s="85" t="str">
        <f>IF(D1511="","",D1511+종합보정값!TX$14)</f>
        <v/>
      </c>
      <c r="F1511" s="86" t="str">
        <f>IF(G1511="","",G1511+종합보정값!TW$15)</f>
        <v/>
      </c>
      <c r="G1511" s="86" t="str">
        <f>IFERROR(IF(INDEX(종합보정값!$TW:$TW,MATCH($B1511,종합보정값!$TV:$TV,0))="","",INDEX(종합보정값!$TW:$TW,MATCH($B1511,종합보정값!$TV:$TV,0))+IF(INDEX(종합보정값!$TY:$TY,MATCH($B1511,종합보정값!$TV:$TV,0))="인문",종합보정값!TW$7,종합보정값!TX$7)),"")</f>
        <v/>
      </c>
      <c r="H1511" s="86" t="str">
        <f>IF(G1511="","",G1511+종합보정값!TX$15)</f>
        <v/>
      </c>
      <c r="I1511" s="87" t="str">
        <f>IF(J1511="","",J1511+종합보정값!TW$16)</f>
        <v/>
      </c>
      <c r="J1511" s="87" t="str">
        <f>IFERROR(IF(INDEX(종합보정값!$TW:$TW,MATCH($B1511,종합보정값!$TV:$TV,0))="","",INDEX(종합보정값!$TW:$TW,MATCH($B1511,종합보정값!$TV:$TV,0))+IF(INDEX(종합보정값!$TY:$TY,MATCH($B1511,종합보정값!$TV:$TV,0))="인문",종합보정값!TW$8,종합보정값!TX$8)),"")</f>
        <v/>
      </c>
      <c r="K1511" s="87" t="str">
        <f>IF(J1511="","",J1511+종합보정값!TX$16)</f>
        <v/>
      </c>
      <c r="L1511" s="88" t="str">
        <f>IF(M1511="","",M1511+종합보정값!TW$17)</f>
        <v/>
      </c>
      <c r="M1511" s="88" t="str">
        <f>IFERROR(IF(INDEX(종합보정값!$TW:$TW,MATCH($B1511,종합보정값!$TV:$TV,0))="","",INDEX(종합보정값!$TW:$TW,MATCH($B1511,종합보정값!$TV:$TV,0))+IF(INDEX(종합보정값!$TY:$TY,MATCH($B1511,종합보정값!$TV:$TV,0))="인문",종합보정값!TW$9,종합보정값!TX$9)),"")</f>
        <v/>
      </c>
      <c r="N1511" s="88" t="str">
        <f>IF(M1511="","",M1511+종합보정값!TX$17)</f>
        <v/>
      </c>
      <c r="O1511" s="89" t="str">
        <f>IF(P1511="","",P1511+종합보정값!TW$18)</f>
        <v/>
      </c>
      <c r="P1511" s="89" t="str">
        <f>IFERROR(IF(INDEX(종합보정값!$TW:$TW,MATCH($B1511,종합보정값!$TV:$TV,0))="","",INDEX(종합보정값!$TW:$TW,MATCH($B1511,종합보정값!$TV:$TV,0))+IF(INDEX(종합보정값!$TY:$TY,MATCH($B1511,종합보정값!$TV:$TV,0))="인문",종합보정값!TW$10,종합보정값!TX$10)),"")</f>
        <v/>
      </c>
      <c r="Q1511" s="89" t="str">
        <f>IF(P1511="","",P1511+종합보정값!TX$18)</f>
        <v/>
      </c>
    </row>
    <row r="1512" spans="2:17">
      <c r="B1512" s="84" t="s">
        <v>2856</v>
      </c>
      <c r="C1512" s="85" t="str">
        <f>IF(D1512="","",D1512+종합보정값!TW$14)</f>
        <v/>
      </c>
      <c r="D1512" s="85" t="str">
        <f>IFERROR(IF(INDEX(종합보정값!$TW:$TW,MATCH($B1512,종합보정값!$TV:$TV,0))="","",INDEX(종합보정값!$TW:$TW,MATCH($B1512,종합보정값!$TV:$TV,0))+IF(INDEX(종합보정값!$TY:$TY,MATCH($B1512,종합보정값!$TV:$TV,0))="인문",종합보정값!TW$6,종합보정값!TX$6)),"")</f>
        <v/>
      </c>
      <c r="E1512" s="85" t="str">
        <f>IF(D1512="","",D1512+종합보정값!TX$14)</f>
        <v/>
      </c>
      <c r="F1512" s="86" t="str">
        <f>IF(G1512="","",G1512+종합보정값!TW$15)</f>
        <v/>
      </c>
      <c r="G1512" s="86" t="str">
        <f>IFERROR(IF(INDEX(종합보정값!$TW:$TW,MATCH($B1512,종합보정값!$TV:$TV,0))="","",INDEX(종합보정값!$TW:$TW,MATCH($B1512,종합보정값!$TV:$TV,0))+IF(INDEX(종합보정값!$TY:$TY,MATCH($B1512,종합보정값!$TV:$TV,0))="인문",종합보정값!TW$7,종합보정값!TX$7)),"")</f>
        <v/>
      </c>
      <c r="H1512" s="86" t="str">
        <f>IF(G1512="","",G1512+종합보정값!TX$15)</f>
        <v/>
      </c>
      <c r="I1512" s="87" t="str">
        <f>IF(J1512="","",J1512+종합보정값!TW$16)</f>
        <v/>
      </c>
      <c r="J1512" s="87" t="str">
        <f>IFERROR(IF(INDEX(종합보정값!$TW:$TW,MATCH($B1512,종합보정값!$TV:$TV,0))="","",INDEX(종합보정값!$TW:$TW,MATCH($B1512,종합보정값!$TV:$TV,0))+IF(INDEX(종합보정값!$TY:$TY,MATCH($B1512,종합보정값!$TV:$TV,0))="인문",종합보정값!TW$8,종합보정값!TX$8)),"")</f>
        <v/>
      </c>
      <c r="K1512" s="87" t="str">
        <f>IF(J1512="","",J1512+종합보정값!TX$16)</f>
        <v/>
      </c>
      <c r="L1512" s="88" t="str">
        <f>IF(M1512="","",M1512+종합보정값!TW$17)</f>
        <v/>
      </c>
      <c r="M1512" s="88" t="str">
        <f>IFERROR(IF(INDEX(종합보정값!$TW:$TW,MATCH($B1512,종합보정값!$TV:$TV,0))="","",INDEX(종합보정값!$TW:$TW,MATCH($B1512,종합보정값!$TV:$TV,0))+IF(INDEX(종합보정값!$TY:$TY,MATCH($B1512,종합보정값!$TV:$TV,0))="인문",종합보정값!TW$9,종합보정값!TX$9)),"")</f>
        <v/>
      </c>
      <c r="N1512" s="88" t="str">
        <f>IF(M1512="","",M1512+종합보정값!TX$17)</f>
        <v/>
      </c>
      <c r="O1512" s="89" t="str">
        <f>IF(P1512="","",P1512+종합보정값!TW$18)</f>
        <v/>
      </c>
      <c r="P1512" s="89" t="str">
        <f>IFERROR(IF(INDEX(종합보정값!$TW:$TW,MATCH($B1512,종합보정값!$TV:$TV,0))="","",INDEX(종합보정값!$TW:$TW,MATCH($B1512,종합보정값!$TV:$TV,0))+IF(INDEX(종합보정값!$TY:$TY,MATCH($B1512,종합보정값!$TV:$TV,0))="인문",종합보정값!TW$10,종합보정값!TX$10)),"")</f>
        <v/>
      </c>
      <c r="Q1512" s="89" t="str">
        <f>IF(P1512="","",P1512+종합보정값!TX$18)</f>
        <v/>
      </c>
    </row>
    <row r="1513" spans="2:17">
      <c r="B1513" s="84" t="s">
        <v>2857</v>
      </c>
      <c r="C1513" s="85" t="str">
        <f>IF(D1513="","",D1513+종합보정값!TW$14)</f>
        <v/>
      </c>
      <c r="D1513" s="85" t="str">
        <f>IFERROR(IF(INDEX(종합보정값!$TW:$TW,MATCH($B1513,종합보정값!$TV:$TV,0))="","",INDEX(종합보정값!$TW:$TW,MATCH($B1513,종합보정값!$TV:$TV,0))+IF(INDEX(종합보정값!$TY:$TY,MATCH($B1513,종합보정값!$TV:$TV,0))="인문",종합보정값!TW$6,종합보정값!TX$6)),"")</f>
        <v/>
      </c>
      <c r="E1513" s="85" t="str">
        <f>IF(D1513="","",D1513+종합보정값!TX$14)</f>
        <v/>
      </c>
      <c r="F1513" s="86" t="str">
        <f>IF(G1513="","",G1513+종합보정값!TW$15)</f>
        <v/>
      </c>
      <c r="G1513" s="86" t="str">
        <f>IFERROR(IF(INDEX(종합보정값!$TW:$TW,MATCH($B1513,종합보정값!$TV:$TV,0))="","",INDEX(종합보정값!$TW:$TW,MATCH($B1513,종합보정값!$TV:$TV,0))+IF(INDEX(종합보정값!$TY:$TY,MATCH($B1513,종합보정값!$TV:$TV,0))="인문",종합보정값!TW$7,종합보정값!TX$7)),"")</f>
        <v/>
      </c>
      <c r="H1513" s="86" t="str">
        <f>IF(G1513="","",G1513+종합보정값!TX$15)</f>
        <v/>
      </c>
      <c r="I1513" s="87" t="str">
        <f>IF(J1513="","",J1513+종합보정값!TW$16)</f>
        <v/>
      </c>
      <c r="J1513" s="87" t="str">
        <f>IFERROR(IF(INDEX(종합보정값!$TW:$TW,MATCH($B1513,종합보정값!$TV:$TV,0))="","",INDEX(종합보정값!$TW:$TW,MATCH($B1513,종합보정값!$TV:$TV,0))+IF(INDEX(종합보정값!$TY:$TY,MATCH($B1513,종합보정값!$TV:$TV,0))="인문",종합보정값!TW$8,종합보정값!TX$8)),"")</f>
        <v/>
      </c>
      <c r="K1513" s="87" t="str">
        <f>IF(J1513="","",J1513+종합보정값!TX$16)</f>
        <v/>
      </c>
      <c r="L1513" s="88" t="str">
        <f>IF(M1513="","",M1513+종합보정값!TW$17)</f>
        <v/>
      </c>
      <c r="M1513" s="88" t="str">
        <f>IFERROR(IF(INDEX(종합보정값!$TW:$TW,MATCH($B1513,종합보정값!$TV:$TV,0))="","",INDEX(종합보정값!$TW:$TW,MATCH($B1513,종합보정값!$TV:$TV,0))+IF(INDEX(종합보정값!$TY:$TY,MATCH($B1513,종합보정값!$TV:$TV,0))="인문",종합보정값!TW$9,종합보정값!TX$9)),"")</f>
        <v/>
      </c>
      <c r="N1513" s="88" t="str">
        <f>IF(M1513="","",M1513+종합보정값!TX$17)</f>
        <v/>
      </c>
      <c r="O1513" s="89" t="str">
        <f>IF(P1513="","",P1513+종합보정값!TW$18)</f>
        <v/>
      </c>
      <c r="P1513" s="89" t="str">
        <f>IFERROR(IF(INDEX(종합보정값!$TW:$TW,MATCH($B1513,종합보정값!$TV:$TV,0))="","",INDEX(종합보정값!$TW:$TW,MATCH($B1513,종합보정값!$TV:$TV,0))+IF(INDEX(종합보정값!$TY:$TY,MATCH($B1513,종합보정값!$TV:$TV,0))="인문",종합보정값!TW$10,종합보정값!TX$10)),"")</f>
        <v/>
      </c>
      <c r="Q1513" s="89" t="str">
        <f>IF(P1513="","",P1513+종합보정값!TX$18)</f>
        <v/>
      </c>
    </row>
    <row r="1515" spans="2:17">
      <c r="B1515" s="159" t="s">
        <v>2858</v>
      </c>
      <c r="C1515" s="154"/>
      <c r="D1515" s="154"/>
      <c r="E1515" s="154"/>
      <c r="F1515" s="154"/>
      <c r="G1515" s="154"/>
      <c r="H1515" s="154"/>
      <c r="I1515" s="154"/>
      <c r="J1515" s="154"/>
      <c r="K1515" s="154"/>
      <c r="L1515" s="154"/>
      <c r="M1515" s="154"/>
      <c r="N1515" s="154"/>
      <c r="O1515" s="154"/>
      <c r="P1515" s="154"/>
      <c r="Q1515" s="155"/>
    </row>
    <row r="1516" spans="2:17">
      <c r="B1516" s="78"/>
      <c r="C1516" s="163" t="s">
        <v>1862</v>
      </c>
      <c r="D1516" s="154"/>
      <c r="E1516" s="155"/>
      <c r="F1516" s="161" t="s">
        <v>1863</v>
      </c>
      <c r="G1516" s="154"/>
      <c r="H1516" s="155"/>
      <c r="I1516" s="162" t="s">
        <v>1864</v>
      </c>
      <c r="J1516" s="154"/>
      <c r="K1516" s="155"/>
      <c r="L1516" s="156" t="s">
        <v>1865</v>
      </c>
      <c r="M1516" s="154"/>
      <c r="N1516" s="155"/>
      <c r="O1516" s="157" t="s">
        <v>1866</v>
      </c>
      <c r="P1516" s="154"/>
      <c r="Q1516" s="155"/>
    </row>
    <row r="1517" spans="2:17">
      <c r="B1517" s="78" t="s">
        <v>1869</v>
      </c>
      <c r="C1517" s="79" t="s">
        <v>19</v>
      </c>
      <c r="D1517" s="79" t="s">
        <v>20</v>
      </c>
      <c r="E1517" s="79" t="s">
        <v>21</v>
      </c>
      <c r="F1517" s="80" t="s">
        <v>19</v>
      </c>
      <c r="G1517" s="80" t="s">
        <v>20</v>
      </c>
      <c r="H1517" s="80" t="s">
        <v>21</v>
      </c>
      <c r="I1517" s="81" t="s">
        <v>19</v>
      </c>
      <c r="J1517" s="81" t="s">
        <v>20</v>
      </c>
      <c r="K1517" s="81" t="s">
        <v>21</v>
      </c>
      <c r="L1517" s="82" t="s">
        <v>19</v>
      </c>
      <c r="M1517" s="82" t="s">
        <v>20</v>
      </c>
      <c r="N1517" s="82" t="s">
        <v>21</v>
      </c>
      <c r="O1517" s="83" t="s">
        <v>19</v>
      </c>
      <c r="P1517" s="83" t="s">
        <v>20</v>
      </c>
      <c r="Q1517" s="83" t="s">
        <v>21</v>
      </c>
    </row>
    <row r="1518" spans="2:17">
      <c r="B1518" s="84" t="s">
        <v>2859</v>
      </c>
      <c r="C1518" s="85" t="str">
        <f>IF(D1518="","",D1518+종합보정값!UB$14)</f>
        <v/>
      </c>
      <c r="D1518" s="85" t="str">
        <f>IFERROR(IF(INDEX(종합보정값!$UB:$UB,MATCH(SUBSTITUTE($B1518,"인문1","인문2"),종합보정값!$UA:$UA,0))="","",INDEX(종합보정값!$UB:$UB,MATCH(SUBSTITUTE($B1518,"인문1","인문2"),종합보정값!$UA:$UA,0))+종합보정값!UB$6-종합보정값!UB$35),"")</f>
        <v/>
      </c>
      <c r="E1518" s="85" t="str">
        <f>IF(D1518="","",D1518+종합보정값!UC$14)</f>
        <v/>
      </c>
      <c r="F1518" s="86" t="str">
        <f>IF(G1518="","",G1518+종합보정값!UB$15)</f>
        <v/>
      </c>
      <c r="G1518" s="86" t="str">
        <f>IFERROR(IF(INDEX(종합보정값!$UB:$UB,MATCH(SUBSTITUTE($B1518,"인문1","인문2"),종합보정값!$UA:$UA,0))="","",INDEX(종합보정값!$UB:$UB,MATCH(SUBSTITUTE($B1518,"인문1","인문2"),종합보정값!$UA:$UA,0))+종합보정값!UB$7-종합보정값!UB$36),"")</f>
        <v/>
      </c>
      <c r="H1518" s="86" t="str">
        <f>IF(G1518="","",G1518+종합보정값!UC$15)</f>
        <v/>
      </c>
      <c r="I1518" s="87" t="str">
        <f>IF(J1518="","",J1518+종합보정값!UB$16)</f>
        <v/>
      </c>
      <c r="J1518" s="87" t="str">
        <f>IFERROR(IF(INDEX(종합보정값!$UB:$UB,MATCH(SUBSTITUTE($B1518,"인문1","인문2"),종합보정값!$UA:$UA,0))="","",INDEX(종합보정값!$UB:$UB,MATCH(SUBSTITUTE($B1518,"인문1","인문2"),종합보정값!$UA:$UA,0))+종합보정값!UB$8-종합보정값!UB$37),"")</f>
        <v/>
      </c>
      <c r="K1518" s="87" t="str">
        <f>IF(J1518="","",J1518+종합보정값!UC$16)</f>
        <v/>
      </c>
      <c r="L1518" s="88" t="str">
        <f>IF(M1518="","",M1518+종합보정값!UB$17)</f>
        <v/>
      </c>
      <c r="M1518" s="88" t="str">
        <f>IFERROR(IF(INDEX(종합보정값!$UB:$UB,MATCH(SUBSTITUTE($B1518,"인문1","인문2"),종합보정값!$UA:$UA,0))="","",INDEX(종합보정값!$UB:$UB,MATCH(SUBSTITUTE($B1518,"인문1","인문2"),종합보정값!$UA:$UA,0))+종합보정값!UB$9-종합보정값!UB$38),"")</f>
        <v/>
      </c>
      <c r="N1518" s="88" t="str">
        <f>IF(M1518="","",M1518+종합보정값!UC$17)</f>
        <v/>
      </c>
      <c r="O1518" s="89" t="str">
        <f>IF(P1518="","",P1518+종합보정값!UB$18)</f>
        <v/>
      </c>
      <c r="P1518" s="89" t="str">
        <f>IFERROR(IF(INDEX(종합보정값!$UB:$UB,MATCH(SUBSTITUTE($B1518,"인문1","인문2"),종합보정값!$UA:$UA,0))="","",INDEX(종합보정값!$UB:$UB,MATCH(SUBSTITUTE($B1518,"인문1","인문2"),종합보정값!$UA:$UA,0))+종합보정값!UB$10-종합보정값!UB$39),"")</f>
        <v/>
      </c>
      <c r="Q1518" s="89" t="str">
        <f>IF(P1518="","",P1518+종합보정값!UC$18)</f>
        <v/>
      </c>
    </row>
    <row r="1519" spans="2:17">
      <c r="B1519" s="84" t="s">
        <v>2860</v>
      </c>
      <c r="C1519" s="85" t="str">
        <f>IF(D1519="","",D1519+종합보정값!UB$14)</f>
        <v/>
      </c>
      <c r="D1519" s="85" t="str">
        <f>IFERROR(IF(INDEX(종합보정값!$UB:$UB,MATCH($B1519,종합보정값!$UA:$UA,0))="","",INDEX(종합보정값!$UB:$UB,MATCH($B1519,종합보정값!$UA:$UA,0))+IF(INDEX(종합보정값!$UD:$UD,MATCH($B1519,종합보정값!$UA:$UA,0))="인문",종합보정값!UB$6,종합보정값!UC$6)),"")</f>
        <v/>
      </c>
      <c r="E1519" s="85" t="str">
        <f>IF(D1519="","",D1519+종합보정값!UC$14)</f>
        <v/>
      </c>
      <c r="F1519" s="86" t="str">
        <f>IF(G1519="","",G1519+종합보정값!UB$15)</f>
        <v/>
      </c>
      <c r="G1519" s="86" t="str">
        <f>IFERROR(IF(INDEX(종합보정값!$UB:$UB,MATCH($B1519,종합보정값!$UA:$UA,0))="","",INDEX(종합보정값!$UB:$UB,MATCH($B1519,종합보정값!$UA:$UA,0))+IF(INDEX(종합보정값!$UD:$UD,MATCH($B1519,종합보정값!$UA:$UA,0))="인문",종합보정값!UB$7,종합보정값!UC$7)),"")</f>
        <v/>
      </c>
      <c r="H1519" s="86" t="str">
        <f>IF(G1519="","",G1519+종합보정값!UC$15)</f>
        <v/>
      </c>
      <c r="I1519" s="87" t="str">
        <f>IF(J1519="","",J1519+종합보정값!UB$16)</f>
        <v/>
      </c>
      <c r="J1519" s="87" t="str">
        <f>IFERROR(IF(INDEX(종합보정값!$UB:$UB,MATCH($B1519,종합보정값!$UA:$UA,0))="","",INDEX(종합보정값!$UB:$UB,MATCH($B1519,종합보정값!$UA:$UA,0))+IF(INDEX(종합보정값!$UD:$UD,MATCH($B1519,종합보정값!$UA:$UA,0))="인문",종합보정값!UB$8,종합보정값!UC$8)),"")</f>
        <v/>
      </c>
      <c r="K1519" s="87" t="str">
        <f>IF(J1519="","",J1519+종합보정값!UC$16)</f>
        <v/>
      </c>
      <c r="L1519" s="88" t="str">
        <f>IF(M1519="","",M1519+종합보정값!UB$17)</f>
        <v/>
      </c>
      <c r="M1519" s="88" t="str">
        <f>IFERROR(IF(INDEX(종합보정값!$UB:$UB,MATCH($B1519,종합보정값!$UA:$UA,0))="","",INDEX(종합보정값!$UB:$UB,MATCH($B1519,종합보정값!$UA:$UA,0))+IF(INDEX(종합보정값!$UD:$UD,MATCH($B1519,종합보정값!$UA:$UA,0))="인문",종합보정값!UB$9,종합보정값!UC$9)),"")</f>
        <v/>
      </c>
      <c r="N1519" s="88" t="str">
        <f>IF(M1519="","",M1519+종합보정값!UC$17)</f>
        <v/>
      </c>
      <c r="O1519" s="89" t="str">
        <f>IF(P1519="","",P1519+종합보정값!UB$18)</f>
        <v/>
      </c>
      <c r="P1519" s="89" t="str">
        <f>IFERROR(IF(INDEX(종합보정값!$UB:$UB,MATCH($B1519,종합보정값!$UA:$UA,0))="","",INDEX(종합보정값!$UB:$UB,MATCH($B1519,종합보정값!$UA:$UA,0))+IF(INDEX(종합보정값!$UD:$UD,MATCH($B1519,종합보정값!$UA:$UA,0))="인문",종합보정값!UB$10,종합보정값!UC$10)),"")</f>
        <v/>
      </c>
      <c r="Q1519" s="89" t="str">
        <f>IF(P1519="","",P1519+종합보정값!UC$18)</f>
        <v/>
      </c>
    </row>
    <row r="1520" spans="2:17">
      <c r="B1520" s="84" t="s">
        <v>2861</v>
      </c>
      <c r="C1520" s="85" t="str">
        <f>IF(D1520="","",D1520+종합보정값!UB$14)</f>
        <v/>
      </c>
      <c r="D1520" s="85" t="str">
        <f>IFERROR(IF(INDEX(종합보정값!$UB:$UB,MATCH(SUBSTITUTE($B1520,"인문3","인문2"),종합보정값!$UA:$UA,0))="","",INDEX(종합보정값!$UB:$UB,MATCH(SUBSTITUTE($B1520,"인문3","인문2"),종합보정값!$UA:$UA,0))+종합보정값!UB$6+종합보정값!UB$35),"")</f>
        <v/>
      </c>
      <c r="E1520" s="85" t="str">
        <f>IF(D1520="","",D1520+종합보정값!UC$14)</f>
        <v/>
      </c>
      <c r="F1520" s="86" t="str">
        <f>IF(G1520="","",G1520+종합보정값!UB$15)</f>
        <v/>
      </c>
      <c r="G1520" s="86" t="str">
        <f>IFERROR(IF(INDEX(종합보정값!$UB:$UB,MATCH(SUBSTITUTE($B1520,"인문3","인문2"),종합보정값!$UA:$UA,0))="","",INDEX(종합보정값!$UB:$UB,MATCH(SUBSTITUTE($B1520,"인문3","인문2"),종합보정값!$UA:$UA,0))+종합보정값!UB$7+종합보정값!UB$36),"")</f>
        <v/>
      </c>
      <c r="H1520" s="86" t="str">
        <f>IF(G1520="","",G1520+종합보정값!UC$15)</f>
        <v/>
      </c>
      <c r="I1520" s="87" t="str">
        <f>IF(J1520="","",J1520+종합보정값!UB$16)</f>
        <v/>
      </c>
      <c r="J1520" s="87" t="str">
        <f>IFERROR(IF(INDEX(종합보정값!$UB:$UB,MATCH(SUBSTITUTE($B1520,"인문3","인문2"),종합보정값!$UA:$UA,0))="","",INDEX(종합보정값!$UB:$UB,MATCH(SUBSTITUTE($B1520,"인문3","인문2"),종합보정값!$UA:$UA,0))+종합보정값!UB$8+종합보정값!UB$37),"")</f>
        <v/>
      </c>
      <c r="K1520" s="87" t="str">
        <f>IF(J1520="","",J1520+종합보정값!UC$16)</f>
        <v/>
      </c>
      <c r="L1520" s="88" t="str">
        <f>IF(M1520="","",M1520+종합보정값!UB$17)</f>
        <v/>
      </c>
      <c r="M1520" s="88" t="str">
        <f>IFERROR(IF(INDEX(종합보정값!$UB:$UB,MATCH(SUBSTITUTE($B1520,"인문3","인문2"),종합보정값!$UA:$UA,0))="","",INDEX(종합보정값!$UB:$UB,MATCH(SUBSTITUTE($B1520,"인문3","인문2"),종합보정값!$UA:$UA,0))+종합보정값!UB$9+종합보정값!UB$38),"")</f>
        <v/>
      </c>
      <c r="N1520" s="88" t="str">
        <f>IF(M1520="","",M1520+종합보정값!UC$17)</f>
        <v/>
      </c>
      <c r="O1520" s="89" t="str">
        <f>IF(P1520="","",P1520+종합보정값!UB$18)</f>
        <v/>
      </c>
      <c r="P1520" s="89" t="str">
        <f>IFERROR(IF(INDEX(종합보정값!$UB:$UB,MATCH(SUBSTITUTE($B1520,"인문3","인문2"),종합보정값!$UA:$UA,0))="","",INDEX(종합보정값!$UB:$UB,MATCH(SUBSTITUTE($B1520,"인문3","인문2"),종합보정값!$UA:$UA,0))+종합보정값!UB$10+종합보정값!UB$39),"")</f>
        <v/>
      </c>
      <c r="Q1520" s="89" t="str">
        <f>IF(P1520="","",P1520+종합보정값!UC$18)</f>
        <v/>
      </c>
    </row>
    <row r="1521" spans="2:17">
      <c r="B1521" s="84" t="s">
        <v>2862</v>
      </c>
      <c r="C1521" s="85" t="str">
        <f>IF(D1521="","",D1521+종합보정값!UB$14)</f>
        <v/>
      </c>
      <c r="D1521" s="85" t="str">
        <f>IFERROR(IF(INDEX(종합보정값!$UB:$UB,MATCH(SUBSTITUTE($B1521,"자연1","자연2"),종합보정값!$UA:$UA,0))="","",INDEX(종합보정값!$UB:$UB,MATCH(SUBSTITUTE($B1521,"자연1","자연2"),종합보정값!$UA:$UA,0))+종합보정값!UC$6-종합보정값!UC$35),"")</f>
        <v/>
      </c>
      <c r="E1521" s="85" t="str">
        <f>IF(D1521="","",D1521+종합보정값!UC$14)</f>
        <v/>
      </c>
      <c r="F1521" s="86" t="str">
        <f>IF(G1521="","",G1521+종합보정값!UB$15)</f>
        <v/>
      </c>
      <c r="G1521" s="86" t="str">
        <f>IFERROR(IF(INDEX(종합보정값!$UB:$UB,MATCH(SUBSTITUTE($B1521,"자연1","자연2"),종합보정값!$UA:$UA,0))="","",INDEX(종합보정값!$UB:$UB,MATCH(SUBSTITUTE($B1521,"자연1","자연2"),종합보정값!$UA:$UA,0))+종합보정값!UC$7-종합보정값!UC$36),"")</f>
        <v/>
      </c>
      <c r="H1521" s="86" t="str">
        <f>IF(G1521="","",G1521+종합보정값!UC$15)</f>
        <v/>
      </c>
      <c r="I1521" s="87" t="str">
        <f>IF(J1521="","",J1521+종합보정값!UB$16)</f>
        <v/>
      </c>
      <c r="J1521" s="87" t="str">
        <f>IFERROR(IF(INDEX(종합보정값!$UB:$UB,MATCH(SUBSTITUTE($B1521,"자연1","자연2"),종합보정값!$UA:$UA,0))="","",INDEX(종합보정값!$UB:$UB,MATCH(SUBSTITUTE($B1521,"자연1","자연2"),종합보정값!$UA:$UA,0))+종합보정값!UC$8-종합보정값!UC$37),"")</f>
        <v/>
      </c>
      <c r="K1521" s="87" t="str">
        <f>IF(J1521="","",J1521+종합보정값!UC$16)</f>
        <v/>
      </c>
      <c r="L1521" s="88" t="str">
        <f>IF(M1521="","",M1521+종합보정값!UB$17)</f>
        <v/>
      </c>
      <c r="M1521" s="88" t="str">
        <f>IFERROR(IF(INDEX(종합보정값!$UB:$UB,MATCH(SUBSTITUTE($B1521,"자연1","자연2"),종합보정값!$UA:$UA,0))="","",INDEX(종합보정값!$UB:$UB,MATCH(SUBSTITUTE($B1521,"자연1","자연2"),종합보정값!$UA:$UA,0))+종합보정값!UC$9-종합보정값!UC$38),"")</f>
        <v/>
      </c>
      <c r="N1521" s="88" t="str">
        <f>IF(M1521="","",M1521+종합보정값!UC$17)</f>
        <v/>
      </c>
      <c r="O1521" s="89" t="str">
        <f>IF(P1521="","",P1521+종합보정값!UB$18)</f>
        <v/>
      </c>
      <c r="P1521" s="89" t="str">
        <f>IFERROR(IF(INDEX(종합보정값!$UB:$UB,MATCH(SUBSTITUTE($B1521,"자연1","자연2"),종합보정값!$UA:$UA,0))="","",INDEX(종합보정값!$UB:$UB,MATCH(SUBSTITUTE($B1521,"자연1","자연2"),종합보정값!$UA:$UA,0))+종합보정값!UC$10-종합보정값!UC$39),"")</f>
        <v/>
      </c>
      <c r="Q1521" s="89" t="str">
        <f>IF(P1521="","",P1521+종합보정값!UC$18)</f>
        <v/>
      </c>
    </row>
    <row r="1522" spans="2:17">
      <c r="B1522" s="84" t="s">
        <v>2863</v>
      </c>
      <c r="C1522" s="85" t="str">
        <f>IF(D1522="","",D1522+종합보정값!UB$14)</f>
        <v/>
      </c>
      <c r="D1522" s="85" t="str">
        <f>IFERROR(IF(INDEX(종합보정값!$UB:$UB,MATCH($B1522,종합보정값!$UA:$UA,0))="","",INDEX(종합보정값!$UB:$UB,MATCH($B1522,종합보정값!$UA:$UA,0))+IF(INDEX(종합보정값!$UD:$UD,MATCH($B1522,종합보정값!$UA:$UA,0))="인문",종합보정값!UB$6,종합보정값!UC$6)),"")</f>
        <v/>
      </c>
      <c r="E1522" s="85" t="str">
        <f>IF(D1522="","",D1522+종합보정값!UC$14)</f>
        <v/>
      </c>
      <c r="F1522" s="86" t="str">
        <f>IF(G1522="","",G1522+종합보정값!UB$15)</f>
        <v/>
      </c>
      <c r="G1522" s="86" t="str">
        <f>IFERROR(IF(INDEX(종합보정값!$UB:$UB,MATCH($B1522,종합보정값!$UA:$UA,0))="","",INDEX(종합보정값!$UB:$UB,MATCH($B1522,종합보정값!$UA:$UA,0))+IF(INDEX(종합보정값!$UD:$UD,MATCH($B1522,종합보정값!$UA:$UA,0))="인문",종합보정값!UB$7,종합보정값!UC$7)),"")</f>
        <v/>
      </c>
      <c r="H1522" s="86" t="str">
        <f>IF(G1522="","",G1522+종합보정값!UC$15)</f>
        <v/>
      </c>
      <c r="I1522" s="87" t="str">
        <f>IF(J1522="","",J1522+종합보정값!UB$16)</f>
        <v/>
      </c>
      <c r="J1522" s="87" t="str">
        <f>IFERROR(IF(INDEX(종합보정값!$UB:$UB,MATCH($B1522,종합보정값!$UA:$UA,0))="","",INDEX(종합보정값!$UB:$UB,MATCH($B1522,종합보정값!$UA:$UA,0))+IF(INDEX(종합보정값!$UD:$UD,MATCH($B1522,종합보정값!$UA:$UA,0))="인문",종합보정값!UB$8,종합보정값!UC$8)),"")</f>
        <v/>
      </c>
      <c r="K1522" s="87" t="str">
        <f>IF(J1522="","",J1522+종합보정값!UC$16)</f>
        <v/>
      </c>
      <c r="L1522" s="88" t="str">
        <f>IF(M1522="","",M1522+종합보정값!UB$17)</f>
        <v/>
      </c>
      <c r="M1522" s="88" t="str">
        <f>IFERROR(IF(INDEX(종합보정값!$UB:$UB,MATCH($B1522,종합보정값!$UA:$UA,0))="","",INDEX(종합보정값!$UB:$UB,MATCH($B1522,종합보정값!$UA:$UA,0))+IF(INDEX(종합보정값!$UD:$UD,MATCH($B1522,종합보정값!$UA:$UA,0))="인문",종합보정값!UB$9,종합보정값!UC$9)),"")</f>
        <v/>
      </c>
      <c r="N1522" s="88" t="str">
        <f>IF(M1522="","",M1522+종합보정값!UC$17)</f>
        <v/>
      </c>
      <c r="O1522" s="89" t="str">
        <f>IF(P1522="","",P1522+종합보정값!UB$18)</f>
        <v/>
      </c>
      <c r="P1522" s="89" t="str">
        <f>IFERROR(IF(INDEX(종합보정값!$UB:$UB,MATCH($B1522,종합보정값!$UA:$UA,0))="","",INDEX(종합보정값!$UB:$UB,MATCH($B1522,종합보정값!$UA:$UA,0))+IF(INDEX(종합보정값!$UD:$UD,MATCH($B1522,종합보정값!$UA:$UA,0))="인문",종합보정값!UB$10,종합보정값!UC$10)),"")</f>
        <v/>
      </c>
      <c r="Q1522" s="89" t="str">
        <f>IF(P1522="","",P1522+종합보정값!UC$18)</f>
        <v/>
      </c>
    </row>
    <row r="1523" spans="2:17">
      <c r="B1523" s="84" t="s">
        <v>2864</v>
      </c>
      <c r="C1523" s="85" t="str">
        <f>IF(D1523="","",D1523+종합보정값!UB$14)</f>
        <v/>
      </c>
      <c r="D1523" s="85" t="str">
        <f>IFERROR(IF(INDEX(종합보정값!$UB:$UB,MATCH(SUBSTITUTE($B1523,"자연3","자연2"),종합보정값!$UA:$UA,0))="","",INDEX(종합보정값!$UB:$UB,MATCH(SUBSTITUTE($B1523,"자연3","자연2"),종합보정값!$UA:$UA,0))+종합보정값!UC$6+종합보정값!UC$35),"")</f>
        <v/>
      </c>
      <c r="E1523" s="85" t="str">
        <f>IF(D1523="","",D1523+종합보정값!UC$14)</f>
        <v/>
      </c>
      <c r="F1523" s="86" t="str">
        <f>IF(G1523="","",G1523+종합보정값!UB$15)</f>
        <v/>
      </c>
      <c r="G1523" s="86" t="str">
        <f>IFERROR(IF(INDEX(종합보정값!$UB:$UB,MATCH(SUBSTITUTE($B1523,"자연3","자연2"),종합보정값!$UA:$UA,0))="","",INDEX(종합보정값!$UB:$UB,MATCH(SUBSTITUTE($B1523,"자연3","자연2"),종합보정값!$UA:$UA,0))+종합보정값!UC$7+종합보정값!UC$36),"")</f>
        <v/>
      </c>
      <c r="H1523" s="86" t="str">
        <f>IF(G1523="","",G1523+종합보정값!UC$15)</f>
        <v/>
      </c>
      <c r="I1523" s="87" t="str">
        <f>IF(J1523="","",J1523+종합보정값!UB$16)</f>
        <v/>
      </c>
      <c r="J1523" s="87" t="str">
        <f>IFERROR(IF(INDEX(종합보정값!$UB:$UB,MATCH(SUBSTITUTE($B1523,"자연3","자연2"),종합보정값!$UA:$UA,0))="","",INDEX(종합보정값!$UB:$UB,MATCH(SUBSTITUTE($B1523,"자연3","자연2"),종합보정값!$UA:$UA,0))+종합보정값!UC$8+종합보정값!UC$37),"")</f>
        <v/>
      </c>
      <c r="K1523" s="87" t="str">
        <f>IF(J1523="","",J1523+종합보정값!UC$16)</f>
        <v/>
      </c>
      <c r="L1523" s="88" t="str">
        <f>IF(M1523="","",M1523+종합보정값!UB$17)</f>
        <v/>
      </c>
      <c r="M1523" s="88" t="str">
        <f>IFERROR(IF(INDEX(종합보정값!$UB:$UB,MATCH(SUBSTITUTE($B1523,"자연3","자연2"),종합보정값!$UA:$UA,0))="","",INDEX(종합보정값!$UB:$UB,MATCH(SUBSTITUTE($B1523,"자연3","자연2"),종합보정값!$UA:$UA,0))+종합보정값!UC$9+종합보정값!UC$38),"")</f>
        <v/>
      </c>
      <c r="N1523" s="88" t="str">
        <f>IF(M1523="","",M1523+종합보정값!UC$17)</f>
        <v/>
      </c>
      <c r="O1523" s="89" t="str">
        <f>IF(P1523="","",P1523+종합보정값!UB$18)</f>
        <v/>
      </c>
      <c r="P1523" s="89" t="str">
        <f>IFERROR(IF(INDEX(종합보정값!$UB:$UB,MATCH(SUBSTITUTE($B1523,"자연3","자연2"),종합보정값!$UA:$UA,0))="","",INDEX(종합보정값!$UB:$UB,MATCH(SUBSTITUTE($B1523,"자연3","자연2"),종합보정값!$UA:$UA,0))+종합보정값!UC$10+종합보정값!UC$39),"")</f>
        <v/>
      </c>
      <c r="Q1523" s="89" t="str">
        <f>IF(P1523="","",P1523+종합보정값!UC$18)</f>
        <v/>
      </c>
    </row>
    <row r="1524" spans="2:17">
      <c r="B1524" s="84" t="s">
        <v>2865</v>
      </c>
      <c r="C1524" s="85" t="str">
        <f>IF(D1524="","",D1524+종합보정값!UB$14)</f>
        <v/>
      </c>
      <c r="D1524" s="85" t="str">
        <f>IFERROR(IF(INDEX(종합보정값!$UB:$UB,MATCH($B1524,종합보정값!$UA:$UA,0))="","",INDEX(종합보정값!$UB:$UB,MATCH($B1524,종합보정값!$UA:$UA,0))+IF(INDEX(종합보정값!$UD:$UD,MATCH($B1524,종합보정값!$UA:$UA,0))="인문",종합보정값!UB$6,종합보정값!UC$6)),"")</f>
        <v/>
      </c>
      <c r="E1524" s="85" t="str">
        <f>IF(D1524="","",D1524+종합보정값!UC$14)</f>
        <v/>
      </c>
      <c r="F1524" s="86" t="str">
        <f>IF(G1524="","",G1524+종합보정값!UB$15)</f>
        <v/>
      </c>
      <c r="G1524" s="86" t="str">
        <f>IFERROR(IF(INDEX(종합보정값!$UB:$UB,MATCH($B1524,종합보정값!$UA:$UA,0))="","",INDEX(종합보정값!$UB:$UB,MATCH($B1524,종합보정값!$UA:$UA,0))+IF(INDEX(종합보정값!$UD:$UD,MATCH($B1524,종합보정값!$UA:$UA,0))="인문",종합보정값!UB$7,종합보정값!UC$7)),"")</f>
        <v/>
      </c>
      <c r="H1524" s="86" t="str">
        <f>IF(G1524="","",G1524+종합보정값!UC$15)</f>
        <v/>
      </c>
      <c r="I1524" s="87" t="str">
        <f>IF(J1524="","",J1524+종합보정값!UB$16)</f>
        <v/>
      </c>
      <c r="J1524" s="87" t="str">
        <f>IFERROR(IF(INDEX(종합보정값!$UB:$UB,MATCH($B1524,종합보정값!$UA:$UA,0))="","",INDEX(종합보정값!$UB:$UB,MATCH($B1524,종합보정값!$UA:$UA,0))+IF(INDEX(종합보정값!$UD:$UD,MATCH($B1524,종합보정값!$UA:$UA,0))="인문",종합보정값!UB$8,종합보정값!UC$8)),"")</f>
        <v/>
      </c>
      <c r="K1524" s="87" t="str">
        <f>IF(J1524="","",J1524+종합보정값!UC$16)</f>
        <v/>
      </c>
      <c r="L1524" s="88" t="str">
        <f>IF(M1524="","",M1524+종합보정값!UB$17)</f>
        <v/>
      </c>
      <c r="M1524" s="88" t="str">
        <f>IFERROR(IF(INDEX(종합보정값!$UB:$UB,MATCH($B1524,종합보정값!$UA:$UA,0))="","",INDEX(종합보정값!$UB:$UB,MATCH($B1524,종합보정값!$UA:$UA,0))+IF(INDEX(종합보정값!$UD:$UD,MATCH($B1524,종합보정값!$UA:$UA,0))="인문",종합보정값!UB$9,종합보정값!UC$9)),"")</f>
        <v/>
      </c>
      <c r="N1524" s="88" t="str">
        <f>IF(M1524="","",M1524+종합보정값!UC$17)</f>
        <v/>
      </c>
      <c r="O1524" s="89" t="str">
        <f>IF(P1524="","",P1524+종합보정값!UB$18)</f>
        <v/>
      </c>
      <c r="P1524" s="89" t="str">
        <f>IFERROR(IF(INDEX(종합보정값!$UB:$UB,MATCH($B1524,종합보정값!$UA:$UA,0))="","",INDEX(종합보정값!$UB:$UB,MATCH($B1524,종합보정값!$UA:$UA,0))+IF(INDEX(종합보정값!$UD:$UD,MATCH($B1524,종합보정값!$UA:$UA,0))="인문",종합보정값!UB$10,종합보정값!UC$10)),"")</f>
        <v/>
      </c>
      <c r="Q1524" s="89" t="str">
        <f>IF(P1524="","",P1524+종합보정값!UC$18)</f>
        <v/>
      </c>
    </row>
    <row r="1525" spans="2:17">
      <c r="B1525" s="84" t="s">
        <v>2866</v>
      </c>
      <c r="C1525" s="85" t="str">
        <f>IF(D1525="","",D1525+종합보정값!UB$14)</f>
        <v/>
      </c>
      <c r="D1525" s="85" t="str">
        <f>IFERROR(IF(INDEX(종합보정값!$UB:$UB,MATCH($B1525,종합보정값!$UA:$UA,0))="","",INDEX(종합보정값!$UB:$UB,MATCH($B1525,종합보정값!$UA:$UA,0))+IF(INDEX(종합보정값!$UD:$UD,MATCH($B1525,종합보정값!$UA:$UA,0))="인문",종합보정값!UB$6,종합보정값!UC$6)),"")</f>
        <v/>
      </c>
      <c r="E1525" s="85" t="str">
        <f>IF(D1525="","",D1525+종합보정값!UC$14)</f>
        <v/>
      </c>
      <c r="F1525" s="86" t="str">
        <f>IF(G1525="","",G1525+종합보정값!UB$15)</f>
        <v/>
      </c>
      <c r="G1525" s="86" t="str">
        <f>IFERROR(IF(INDEX(종합보정값!$UB:$UB,MATCH($B1525,종합보정값!$UA:$UA,0))="","",INDEX(종합보정값!$UB:$UB,MATCH($B1525,종합보정값!$UA:$UA,0))+IF(INDEX(종합보정값!$UD:$UD,MATCH($B1525,종합보정값!$UA:$UA,0))="인문",종합보정값!UB$7,종합보정값!UC$7)),"")</f>
        <v/>
      </c>
      <c r="H1525" s="86" t="str">
        <f>IF(G1525="","",G1525+종합보정값!UC$15)</f>
        <v/>
      </c>
      <c r="I1525" s="87" t="str">
        <f>IF(J1525="","",J1525+종합보정값!UB$16)</f>
        <v/>
      </c>
      <c r="J1525" s="87" t="str">
        <f>IFERROR(IF(INDEX(종합보정값!$UB:$UB,MATCH($B1525,종합보정값!$UA:$UA,0))="","",INDEX(종합보정값!$UB:$UB,MATCH($B1525,종합보정값!$UA:$UA,0))+IF(INDEX(종합보정값!$UD:$UD,MATCH($B1525,종합보정값!$UA:$UA,0))="인문",종합보정값!UB$8,종합보정값!UC$8)),"")</f>
        <v/>
      </c>
      <c r="K1525" s="87" t="str">
        <f>IF(J1525="","",J1525+종합보정값!UC$16)</f>
        <v/>
      </c>
      <c r="L1525" s="88" t="str">
        <f>IF(M1525="","",M1525+종합보정값!UB$17)</f>
        <v/>
      </c>
      <c r="M1525" s="88" t="str">
        <f>IFERROR(IF(INDEX(종합보정값!$UB:$UB,MATCH($B1525,종합보정값!$UA:$UA,0))="","",INDEX(종합보정값!$UB:$UB,MATCH($B1525,종합보정값!$UA:$UA,0))+IF(INDEX(종합보정값!$UD:$UD,MATCH($B1525,종합보정값!$UA:$UA,0))="인문",종합보정값!UB$9,종합보정값!UC$9)),"")</f>
        <v/>
      </c>
      <c r="N1525" s="88" t="str">
        <f>IF(M1525="","",M1525+종합보정값!UC$17)</f>
        <v/>
      </c>
      <c r="O1525" s="89" t="str">
        <f>IF(P1525="","",P1525+종합보정값!UB$18)</f>
        <v/>
      </c>
      <c r="P1525" s="89" t="str">
        <f>IFERROR(IF(INDEX(종합보정값!$UB:$UB,MATCH($B1525,종합보정값!$UA:$UA,0))="","",INDEX(종합보정값!$UB:$UB,MATCH($B1525,종합보정값!$UA:$UA,0))+IF(INDEX(종합보정값!$UD:$UD,MATCH($B1525,종합보정값!$UA:$UA,0))="인문",종합보정값!UB$10,종합보정값!UC$10)),"")</f>
        <v/>
      </c>
      <c r="Q1525" s="89" t="str">
        <f>IF(P1525="","",P1525+종합보정값!UC$18)</f>
        <v/>
      </c>
    </row>
    <row r="1526" spans="2:17">
      <c r="B1526" s="84" t="s">
        <v>2867</v>
      </c>
      <c r="C1526" s="85" t="str">
        <f>IF(D1526="","",D1526+종합보정값!UB$14)</f>
        <v/>
      </c>
      <c r="D1526" s="85" t="str">
        <f>IFERROR(IF(INDEX(종합보정값!$UB:$UB,MATCH($B1526,종합보정값!$UA:$UA,0))="","",INDEX(종합보정값!$UB:$UB,MATCH($B1526,종합보정값!$UA:$UA,0))+IF(INDEX(종합보정값!$UD:$UD,MATCH($B1526,종합보정값!$UA:$UA,0))="인문",종합보정값!UB$6,종합보정값!UC$6)),"")</f>
        <v/>
      </c>
      <c r="E1526" s="85" t="str">
        <f>IF(D1526="","",D1526+종합보정값!UC$14)</f>
        <v/>
      </c>
      <c r="F1526" s="86" t="str">
        <f>IF(G1526="","",G1526+종합보정값!UB$15)</f>
        <v/>
      </c>
      <c r="G1526" s="86" t="str">
        <f>IFERROR(IF(INDEX(종합보정값!$UB:$UB,MATCH($B1526,종합보정값!$UA:$UA,0))="","",INDEX(종합보정값!$UB:$UB,MATCH($B1526,종합보정값!$UA:$UA,0))+IF(INDEX(종합보정값!$UD:$UD,MATCH($B1526,종합보정값!$UA:$UA,0))="인문",종합보정값!UB$7,종합보정값!UC$7)),"")</f>
        <v/>
      </c>
      <c r="H1526" s="86" t="str">
        <f>IF(G1526="","",G1526+종합보정값!UC$15)</f>
        <v/>
      </c>
      <c r="I1526" s="87" t="str">
        <f>IF(J1526="","",J1526+종합보정값!UB$16)</f>
        <v/>
      </c>
      <c r="J1526" s="87" t="str">
        <f>IFERROR(IF(INDEX(종합보정값!$UB:$UB,MATCH($B1526,종합보정값!$UA:$UA,0))="","",INDEX(종합보정값!$UB:$UB,MATCH($B1526,종합보정값!$UA:$UA,0))+IF(INDEX(종합보정값!$UD:$UD,MATCH($B1526,종합보정값!$UA:$UA,0))="인문",종합보정값!UB$8,종합보정값!UC$8)),"")</f>
        <v/>
      </c>
      <c r="K1526" s="87" t="str">
        <f>IF(J1526="","",J1526+종합보정값!UC$16)</f>
        <v/>
      </c>
      <c r="L1526" s="88" t="str">
        <f>IF(M1526="","",M1526+종합보정값!UB$17)</f>
        <v/>
      </c>
      <c r="M1526" s="88" t="str">
        <f>IFERROR(IF(INDEX(종합보정값!$UB:$UB,MATCH($B1526,종합보정값!$UA:$UA,0))="","",INDEX(종합보정값!$UB:$UB,MATCH($B1526,종합보정값!$UA:$UA,0))+IF(INDEX(종합보정값!$UD:$UD,MATCH($B1526,종합보정값!$UA:$UA,0))="인문",종합보정값!UB$9,종합보정값!UC$9)),"")</f>
        <v/>
      </c>
      <c r="N1526" s="88" t="str">
        <f>IF(M1526="","",M1526+종합보정값!UC$17)</f>
        <v/>
      </c>
      <c r="O1526" s="89" t="str">
        <f>IF(P1526="","",P1526+종합보정값!UB$18)</f>
        <v/>
      </c>
      <c r="P1526" s="89" t="str">
        <f>IFERROR(IF(INDEX(종합보정값!$UB:$UB,MATCH($B1526,종합보정값!$UA:$UA,0))="","",INDEX(종합보정값!$UB:$UB,MATCH($B1526,종합보정값!$UA:$UA,0))+IF(INDEX(종합보정값!$UD:$UD,MATCH($B1526,종합보정값!$UA:$UA,0))="인문",종합보정값!UB$10,종합보정값!UC$10)),"")</f>
        <v/>
      </c>
      <c r="Q1526" s="89" t="str">
        <f>IF(P1526="","",P1526+종합보정값!UC$18)</f>
        <v/>
      </c>
    </row>
    <row r="1527" spans="2:17">
      <c r="B1527" s="84" t="s">
        <v>2868</v>
      </c>
      <c r="C1527" s="85" t="str">
        <f>IF(D1527="","",D1527+종합보정값!UB$14)</f>
        <v/>
      </c>
      <c r="D1527" s="85" t="str">
        <f>IFERROR(IF(INDEX(종합보정값!$UB:$UB,MATCH($B1527,종합보정값!$UA:$UA,0))="","",INDEX(종합보정값!$UB:$UB,MATCH($B1527,종합보정값!$UA:$UA,0))+IF(INDEX(종합보정값!$UD:$UD,MATCH($B1527,종합보정값!$UA:$UA,0))="인문",종합보정값!UB$6,종합보정값!UC$6)),"")</f>
        <v/>
      </c>
      <c r="E1527" s="85" t="str">
        <f>IF(D1527="","",D1527+종합보정값!UC$14)</f>
        <v/>
      </c>
      <c r="F1527" s="86" t="str">
        <f>IF(G1527="","",G1527+종합보정값!UB$15)</f>
        <v/>
      </c>
      <c r="G1527" s="86" t="str">
        <f>IFERROR(IF(INDEX(종합보정값!$UB:$UB,MATCH($B1527,종합보정값!$UA:$UA,0))="","",INDEX(종합보정값!$UB:$UB,MATCH($B1527,종합보정값!$UA:$UA,0))+IF(INDEX(종합보정값!$UD:$UD,MATCH($B1527,종합보정값!$UA:$UA,0))="인문",종합보정값!UB$7,종합보정값!UC$7)),"")</f>
        <v/>
      </c>
      <c r="H1527" s="86" t="str">
        <f>IF(G1527="","",G1527+종합보정값!UC$15)</f>
        <v/>
      </c>
      <c r="I1527" s="87" t="str">
        <f>IF(J1527="","",J1527+종합보정값!UB$16)</f>
        <v/>
      </c>
      <c r="J1527" s="87" t="str">
        <f>IFERROR(IF(INDEX(종합보정값!$UB:$UB,MATCH($B1527,종합보정값!$UA:$UA,0))="","",INDEX(종합보정값!$UB:$UB,MATCH($B1527,종합보정값!$UA:$UA,0))+IF(INDEX(종합보정값!$UD:$UD,MATCH($B1527,종합보정값!$UA:$UA,0))="인문",종합보정값!UB$8,종합보정값!UC$8)),"")</f>
        <v/>
      </c>
      <c r="K1527" s="87" t="str">
        <f>IF(J1527="","",J1527+종합보정값!UC$16)</f>
        <v/>
      </c>
      <c r="L1527" s="88" t="str">
        <f>IF(M1527="","",M1527+종합보정값!UB$17)</f>
        <v/>
      </c>
      <c r="M1527" s="88" t="str">
        <f>IFERROR(IF(INDEX(종합보정값!$UB:$UB,MATCH($B1527,종합보정값!$UA:$UA,0))="","",INDEX(종합보정값!$UB:$UB,MATCH($B1527,종합보정값!$UA:$UA,0))+IF(INDEX(종합보정값!$UD:$UD,MATCH($B1527,종합보정값!$UA:$UA,0))="인문",종합보정값!UB$9,종합보정값!UC$9)),"")</f>
        <v/>
      </c>
      <c r="N1527" s="88" t="str">
        <f>IF(M1527="","",M1527+종합보정값!UC$17)</f>
        <v/>
      </c>
      <c r="O1527" s="89" t="str">
        <f>IF(P1527="","",P1527+종합보정값!UB$18)</f>
        <v/>
      </c>
      <c r="P1527" s="89" t="str">
        <f>IFERROR(IF(INDEX(종합보정값!$UB:$UB,MATCH($B1527,종합보정값!$UA:$UA,0))="","",INDEX(종합보정값!$UB:$UB,MATCH($B1527,종합보정값!$UA:$UA,0))+IF(INDEX(종합보정값!$UD:$UD,MATCH($B1527,종합보정값!$UA:$UA,0))="인문",종합보정값!UB$10,종합보정값!UC$10)),"")</f>
        <v/>
      </c>
      <c r="Q1527" s="89" t="str">
        <f>IF(P1527="","",P1527+종합보정값!UC$18)</f>
        <v/>
      </c>
    </row>
    <row r="1529" spans="2:17">
      <c r="B1529" s="159" t="s">
        <v>2869</v>
      </c>
      <c r="C1529" s="154"/>
      <c r="D1529" s="154"/>
      <c r="E1529" s="154"/>
      <c r="F1529" s="154"/>
      <c r="G1529" s="154"/>
      <c r="H1529" s="154"/>
      <c r="I1529" s="154"/>
      <c r="J1529" s="154"/>
      <c r="K1529" s="154"/>
      <c r="L1529" s="154"/>
      <c r="M1529" s="154"/>
      <c r="N1529" s="154"/>
      <c r="O1529" s="154"/>
      <c r="P1529" s="154"/>
      <c r="Q1529" s="155"/>
    </row>
    <row r="1530" spans="2:17">
      <c r="B1530" s="78"/>
      <c r="C1530" s="163" t="s">
        <v>1862</v>
      </c>
      <c r="D1530" s="154"/>
      <c r="E1530" s="155"/>
      <c r="F1530" s="161" t="s">
        <v>1863</v>
      </c>
      <c r="G1530" s="154"/>
      <c r="H1530" s="155"/>
      <c r="I1530" s="162" t="s">
        <v>1864</v>
      </c>
      <c r="J1530" s="154"/>
      <c r="K1530" s="155"/>
      <c r="L1530" s="156" t="s">
        <v>1865</v>
      </c>
      <c r="M1530" s="154"/>
      <c r="N1530" s="155"/>
      <c r="O1530" s="157" t="s">
        <v>1866</v>
      </c>
      <c r="P1530" s="154"/>
      <c r="Q1530" s="155"/>
    </row>
    <row r="1531" spans="2:17">
      <c r="B1531" s="78" t="s">
        <v>1869</v>
      </c>
      <c r="C1531" s="79" t="s">
        <v>19</v>
      </c>
      <c r="D1531" s="79" t="s">
        <v>20</v>
      </c>
      <c r="E1531" s="79" t="s">
        <v>21</v>
      </c>
      <c r="F1531" s="80" t="s">
        <v>19</v>
      </c>
      <c r="G1531" s="80" t="s">
        <v>20</v>
      </c>
      <c r="H1531" s="80" t="s">
        <v>21</v>
      </c>
      <c r="I1531" s="81" t="s">
        <v>19</v>
      </c>
      <c r="J1531" s="81" t="s">
        <v>20</v>
      </c>
      <c r="K1531" s="81" t="s">
        <v>21</v>
      </c>
      <c r="L1531" s="82" t="s">
        <v>19</v>
      </c>
      <c r="M1531" s="82" t="s">
        <v>20</v>
      </c>
      <c r="N1531" s="82" t="s">
        <v>21</v>
      </c>
      <c r="O1531" s="83" t="s">
        <v>19</v>
      </c>
      <c r="P1531" s="83" t="s">
        <v>20</v>
      </c>
      <c r="Q1531" s="83" t="s">
        <v>21</v>
      </c>
    </row>
    <row r="1532" spans="2:17">
      <c r="B1532" s="84" t="s">
        <v>2870</v>
      </c>
      <c r="C1532" s="85" t="str">
        <f>IF(D1532="","",D1532+종합보정값!UG$14)</f>
        <v/>
      </c>
      <c r="D1532" s="85" t="str">
        <f>IFERROR(IF(INDEX(종합보정값!$UG:$UG,MATCH(SUBSTITUTE($B1532,"인문1","인문2"),종합보정값!$UF:$UF,0))="","",INDEX(종합보정값!$UG:$UG,MATCH(SUBSTITUTE($B1532,"인문1","인문2"),종합보정값!$UF:$UF,0))+종합보정값!UG$6-종합보정값!UG$35),"")</f>
        <v/>
      </c>
      <c r="E1532" s="85" t="str">
        <f>IF(D1532="","",D1532+종합보정값!UH$14)</f>
        <v/>
      </c>
      <c r="F1532" s="86" t="str">
        <f>IF(G1532="","",G1532+종합보정값!UG$15)</f>
        <v/>
      </c>
      <c r="G1532" s="86" t="str">
        <f>IFERROR(IF(INDEX(종합보정값!$UG:$UG,MATCH(SUBSTITUTE($B1532,"인문1","인문2"),종합보정값!$UF:$UF,0))="","",INDEX(종합보정값!$UG:$UG,MATCH(SUBSTITUTE($B1532,"인문1","인문2"),종합보정값!$UF:$UF,0))+종합보정값!UG$7-종합보정값!UG$36),"")</f>
        <v/>
      </c>
      <c r="H1532" s="86" t="str">
        <f>IF(G1532="","",G1532+종합보정값!UH$15)</f>
        <v/>
      </c>
      <c r="I1532" s="87" t="str">
        <f>IF(J1532="","",J1532+종합보정값!UG$16)</f>
        <v/>
      </c>
      <c r="J1532" s="87" t="str">
        <f>IFERROR(IF(INDEX(종합보정값!$UG:$UG,MATCH(SUBSTITUTE($B1532,"인문1","인문2"),종합보정값!$UF:$UF,0))="","",INDEX(종합보정값!$UG:$UG,MATCH(SUBSTITUTE($B1532,"인문1","인문2"),종합보정값!$UF:$UF,0))+종합보정값!UG$8-종합보정값!UG$37),"")</f>
        <v/>
      </c>
      <c r="K1532" s="87" t="str">
        <f>IF(J1532="","",J1532+종합보정값!UH$16)</f>
        <v/>
      </c>
      <c r="L1532" s="88" t="str">
        <f>IF(M1532="","",M1532+종합보정값!UG$17)</f>
        <v/>
      </c>
      <c r="M1532" s="88" t="str">
        <f>IFERROR(IF(INDEX(종합보정값!$UG:$UG,MATCH(SUBSTITUTE($B1532,"인문1","인문2"),종합보정값!$UF:$UF,0))="","",INDEX(종합보정값!$UG:$UG,MATCH(SUBSTITUTE($B1532,"인문1","인문2"),종합보정값!$UF:$UF,0))+종합보정값!UG$9-종합보정값!UG$38),"")</f>
        <v/>
      </c>
      <c r="N1532" s="88" t="str">
        <f>IF(M1532="","",M1532+종합보정값!UH$17)</f>
        <v/>
      </c>
      <c r="O1532" s="89" t="str">
        <f>IF(P1532="","",P1532+종합보정값!UG$18)</f>
        <v/>
      </c>
      <c r="P1532" s="89" t="str">
        <f>IFERROR(IF(INDEX(종합보정값!$UG:$UG,MATCH(SUBSTITUTE($B1532,"인문1","인문2"),종합보정값!$UF:$UF,0))="","",INDEX(종합보정값!$UG:$UG,MATCH(SUBSTITUTE($B1532,"인문1","인문2"),종합보정값!$UF:$UF,0))+종합보정값!UG$10-종합보정값!UG$39),"")</f>
        <v/>
      </c>
      <c r="Q1532" s="89" t="str">
        <f>IF(P1532="","",P1532+종합보정값!UH$18)</f>
        <v/>
      </c>
    </row>
    <row r="1533" spans="2:17">
      <c r="B1533" s="84" t="s">
        <v>2871</v>
      </c>
      <c r="C1533" s="85" t="str">
        <f>IF(D1533="","",D1533+종합보정값!UG$14)</f>
        <v/>
      </c>
      <c r="D1533" s="85" t="str">
        <f>IFERROR(IF(INDEX(종합보정값!$UG:$UG,MATCH($B1533,종합보정값!$UF:$UF,0))="","",INDEX(종합보정값!$UG:$UG,MATCH($B1533,종합보정값!$UF:$UF,0))+IF(INDEX(종합보정값!$UI:$UI,MATCH($B1533,종합보정값!$UF:$UF,0))="인문",종합보정값!UG$6,종합보정값!UH$6)),"")</f>
        <v/>
      </c>
      <c r="E1533" s="85" t="str">
        <f>IF(D1533="","",D1533+종합보정값!UH$14)</f>
        <v/>
      </c>
      <c r="F1533" s="86" t="str">
        <f>IF(G1533="","",G1533+종합보정값!UG$15)</f>
        <v/>
      </c>
      <c r="G1533" s="86" t="str">
        <f>IFERROR(IF(INDEX(종합보정값!$UG:$UG,MATCH($B1533,종합보정값!$UF:$UF,0))="","",INDEX(종합보정값!$UG:$UG,MATCH($B1533,종합보정값!$UF:$UF,0))+IF(INDEX(종합보정값!$UI:$UI,MATCH($B1533,종합보정값!$UF:$UF,0))="인문",종합보정값!UG$7,종합보정값!UH$7)),"")</f>
        <v/>
      </c>
      <c r="H1533" s="86" t="str">
        <f>IF(G1533="","",G1533+종합보정값!UH$15)</f>
        <v/>
      </c>
      <c r="I1533" s="87" t="str">
        <f>IF(J1533="","",J1533+종합보정값!UG$16)</f>
        <v/>
      </c>
      <c r="J1533" s="87" t="str">
        <f>IFERROR(IF(INDEX(종합보정값!$UG:$UG,MATCH($B1533,종합보정값!$UF:$UF,0))="","",INDEX(종합보정값!$UG:$UG,MATCH($B1533,종합보정값!$UF:$UF,0))+IF(INDEX(종합보정값!$UI:$UI,MATCH($B1533,종합보정값!$UF:$UF,0))="인문",종합보정값!UG$8,종합보정값!UH$8)),"")</f>
        <v/>
      </c>
      <c r="K1533" s="87" t="str">
        <f>IF(J1533="","",J1533+종합보정값!UH$16)</f>
        <v/>
      </c>
      <c r="L1533" s="88" t="str">
        <f>IF(M1533="","",M1533+종합보정값!UG$17)</f>
        <v/>
      </c>
      <c r="M1533" s="88" t="str">
        <f>IFERROR(IF(INDEX(종합보정값!$UG:$UG,MATCH($B1533,종합보정값!$UF:$UF,0))="","",INDEX(종합보정값!$UG:$UG,MATCH($B1533,종합보정값!$UF:$UF,0))+IF(INDEX(종합보정값!$UI:$UI,MATCH($B1533,종합보정값!$UF:$UF,0))="인문",종합보정값!UG$9,종합보정값!UH$9)),"")</f>
        <v/>
      </c>
      <c r="N1533" s="88" t="str">
        <f>IF(M1533="","",M1533+종합보정값!UH$17)</f>
        <v/>
      </c>
      <c r="O1533" s="89" t="str">
        <f>IF(P1533="","",P1533+종합보정값!UG$18)</f>
        <v/>
      </c>
      <c r="P1533" s="89" t="str">
        <f>IFERROR(IF(INDEX(종합보정값!$UG:$UG,MATCH($B1533,종합보정값!$UF:$UF,0))="","",INDEX(종합보정값!$UG:$UG,MATCH($B1533,종합보정값!$UF:$UF,0))+IF(INDEX(종합보정값!$UI:$UI,MATCH($B1533,종합보정값!$UF:$UF,0))="인문",종합보정값!UG$10,종합보정값!UH$10)),"")</f>
        <v/>
      </c>
      <c r="Q1533" s="89" t="str">
        <f>IF(P1533="","",P1533+종합보정값!UH$18)</f>
        <v/>
      </c>
    </row>
    <row r="1534" spans="2:17">
      <c r="B1534" s="84" t="s">
        <v>2872</v>
      </c>
      <c r="C1534" s="85" t="str">
        <f>IF(D1534="","",D1534+종합보정값!UG$14)</f>
        <v/>
      </c>
      <c r="D1534" s="85" t="str">
        <f>IFERROR(IF(INDEX(종합보정값!$UG:$UG,MATCH(SUBSTITUTE($B1534,"인문3","인문2"),종합보정값!$UF:$UF,0))="","",INDEX(종합보정값!$UG:$UG,MATCH(SUBSTITUTE($B1534,"인문3","인문2"),종합보정값!$UF:$UF,0))+종합보정값!UG$6+종합보정값!UG$35),"")</f>
        <v/>
      </c>
      <c r="E1534" s="85" t="str">
        <f>IF(D1534="","",D1534+종합보정값!UH$14)</f>
        <v/>
      </c>
      <c r="F1534" s="86" t="str">
        <f>IF(G1534="","",G1534+종합보정값!UG$15)</f>
        <v/>
      </c>
      <c r="G1534" s="86" t="str">
        <f>IFERROR(IF(INDEX(종합보정값!$UG:$UG,MATCH(SUBSTITUTE($B1534,"인문3","인문2"),종합보정값!$UF:$UF,0))="","",INDEX(종합보정값!$UG:$UG,MATCH(SUBSTITUTE($B1534,"인문3","인문2"),종합보정값!$UF:$UF,0))+종합보정값!UG$7+종합보정값!UG$36),"")</f>
        <v/>
      </c>
      <c r="H1534" s="86" t="str">
        <f>IF(G1534="","",G1534+종합보정값!UH$15)</f>
        <v/>
      </c>
      <c r="I1534" s="87" t="str">
        <f>IF(J1534="","",J1534+종합보정값!UG$16)</f>
        <v/>
      </c>
      <c r="J1534" s="87" t="str">
        <f>IFERROR(IF(INDEX(종합보정값!$UG:$UG,MATCH(SUBSTITUTE($B1534,"인문3","인문2"),종합보정값!$UF:$UF,0))="","",INDEX(종합보정값!$UG:$UG,MATCH(SUBSTITUTE($B1534,"인문3","인문2"),종합보정값!$UF:$UF,0))+종합보정값!UG$8+종합보정값!UG$37),"")</f>
        <v/>
      </c>
      <c r="K1534" s="87" t="str">
        <f>IF(J1534="","",J1534+종합보정값!UH$16)</f>
        <v/>
      </c>
      <c r="L1534" s="88" t="str">
        <f>IF(M1534="","",M1534+종합보정값!UG$17)</f>
        <v/>
      </c>
      <c r="M1534" s="88" t="str">
        <f>IFERROR(IF(INDEX(종합보정값!$UG:$UG,MATCH(SUBSTITUTE($B1534,"인문3","인문2"),종합보정값!$UF:$UF,0))="","",INDEX(종합보정값!$UG:$UG,MATCH(SUBSTITUTE($B1534,"인문3","인문2"),종합보정값!$UF:$UF,0))+종합보정값!UG$9+종합보정값!UG$38),"")</f>
        <v/>
      </c>
      <c r="N1534" s="88" t="str">
        <f>IF(M1534="","",M1534+종합보정값!UH$17)</f>
        <v/>
      </c>
      <c r="O1534" s="89" t="str">
        <f>IF(P1534="","",P1534+종합보정값!UG$18)</f>
        <v/>
      </c>
      <c r="P1534" s="89" t="str">
        <f>IFERROR(IF(INDEX(종합보정값!$UG:$UG,MATCH(SUBSTITUTE($B1534,"인문3","인문2"),종합보정값!$UF:$UF,0))="","",INDEX(종합보정값!$UG:$UG,MATCH(SUBSTITUTE($B1534,"인문3","인문2"),종합보정값!$UF:$UF,0))+종합보정값!UG$10+종합보정값!UG$39),"")</f>
        <v/>
      </c>
      <c r="Q1534" s="89" t="str">
        <f>IF(P1534="","",P1534+종합보정값!UH$18)</f>
        <v/>
      </c>
    </row>
    <row r="1535" spans="2:17">
      <c r="B1535" s="84" t="s">
        <v>2873</v>
      </c>
      <c r="C1535" s="85" t="str">
        <f>IF(D1535="","",D1535+종합보정값!UG$14)</f>
        <v/>
      </c>
      <c r="D1535" s="85" t="str">
        <f>IFERROR(IF(INDEX(종합보정값!$UG:$UG,MATCH(SUBSTITUTE($B1535,"자연1","자연2"),종합보정값!$UF:$UF,0))="","",INDEX(종합보정값!$UG:$UG,MATCH(SUBSTITUTE($B1535,"자연1","자연2"),종합보정값!$UF:$UF,0))+종합보정값!UH$6-종합보정값!UH$35),"")</f>
        <v/>
      </c>
      <c r="E1535" s="85" t="str">
        <f>IF(D1535="","",D1535+종합보정값!UH$14)</f>
        <v/>
      </c>
      <c r="F1535" s="86" t="str">
        <f>IF(G1535="","",G1535+종합보정값!UG$15)</f>
        <v/>
      </c>
      <c r="G1535" s="86" t="str">
        <f>IFERROR(IF(INDEX(종합보정값!$UG:$UG,MATCH(SUBSTITUTE($B1535,"자연1","자연2"),종합보정값!$UF:$UF,0))="","",INDEX(종합보정값!$UG:$UG,MATCH(SUBSTITUTE($B1535,"자연1","자연2"),종합보정값!$UF:$UF,0))+종합보정값!UH$7-종합보정값!UH$36),"")</f>
        <v/>
      </c>
      <c r="H1535" s="86" t="str">
        <f>IF(G1535="","",G1535+종합보정값!UH$15)</f>
        <v/>
      </c>
      <c r="I1535" s="87" t="str">
        <f>IF(J1535="","",J1535+종합보정값!UG$16)</f>
        <v/>
      </c>
      <c r="J1535" s="87" t="str">
        <f>IFERROR(IF(INDEX(종합보정값!$UG:$UG,MATCH(SUBSTITUTE($B1535,"자연1","자연2"),종합보정값!$UF:$UF,0))="","",INDEX(종합보정값!$UG:$UG,MATCH(SUBSTITUTE($B1535,"자연1","자연2"),종합보정값!$UF:$UF,0))+종합보정값!UH$8-종합보정값!UH$37),"")</f>
        <v/>
      </c>
      <c r="K1535" s="87" t="str">
        <f>IF(J1535="","",J1535+종합보정값!UH$16)</f>
        <v/>
      </c>
      <c r="L1535" s="88" t="str">
        <f>IF(M1535="","",M1535+종합보정값!UG$17)</f>
        <v/>
      </c>
      <c r="M1535" s="88" t="str">
        <f>IFERROR(IF(INDEX(종합보정값!$UG:$UG,MATCH(SUBSTITUTE($B1535,"자연1","자연2"),종합보정값!$UF:$UF,0))="","",INDEX(종합보정값!$UG:$UG,MATCH(SUBSTITUTE($B1535,"자연1","자연2"),종합보정값!$UF:$UF,0))+종합보정값!UH$9-종합보정값!UH$38),"")</f>
        <v/>
      </c>
      <c r="N1535" s="88" t="str">
        <f>IF(M1535="","",M1535+종합보정값!UH$17)</f>
        <v/>
      </c>
      <c r="O1535" s="89" t="str">
        <f>IF(P1535="","",P1535+종합보정값!UG$18)</f>
        <v/>
      </c>
      <c r="P1535" s="89" t="str">
        <f>IFERROR(IF(INDEX(종합보정값!$UG:$UG,MATCH(SUBSTITUTE($B1535,"자연1","자연2"),종합보정값!$UF:$UF,0))="","",INDEX(종합보정값!$UG:$UG,MATCH(SUBSTITUTE($B1535,"자연1","자연2"),종합보정값!$UF:$UF,0))+종합보정값!UH$10-종합보정값!UH$39),"")</f>
        <v/>
      </c>
      <c r="Q1535" s="89" t="str">
        <f>IF(P1535="","",P1535+종합보정값!UH$18)</f>
        <v/>
      </c>
    </row>
    <row r="1536" spans="2:17">
      <c r="B1536" s="84" t="s">
        <v>2874</v>
      </c>
      <c r="C1536" s="85" t="str">
        <f>IF(D1536="","",D1536+종합보정값!UG$14)</f>
        <v/>
      </c>
      <c r="D1536" s="85" t="str">
        <f>IFERROR(IF(INDEX(종합보정값!$UG:$UG,MATCH($B1536,종합보정값!$UF:$UF,0))="","",INDEX(종합보정값!$UG:$UG,MATCH($B1536,종합보정값!$UF:$UF,0))+IF(INDEX(종합보정값!$UI:$UI,MATCH($B1536,종합보정값!$UF:$UF,0))="인문",종합보정값!UG$6,종합보정값!UH$6)),"")</f>
        <v/>
      </c>
      <c r="E1536" s="85" t="str">
        <f>IF(D1536="","",D1536+종합보정값!UH$14)</f>
        <v/>
      </c>
      <c r="F1536" s="86" t="str">
        <f>IF(G1536="","",G1536+종합보정값!UG$15)</f>
        <v/>
      </c>
      <c r="G1536" s="86" t="str">
        <f>IFERROR(IF(INDEX(종합보정값!$UG:$UG,MATCH($B1536,종합보정값!$UF:$UF,0))="","",INDEX(종합보정값!$UG:$UG,MATCH($B1536,종합보정값!$UF:$UF,0))+IF(INDEX(종합보정값!$UI:$UI,MATCH($B1536,종합보정값!$UF:$UF,0))="인문",종합보정값!UG$7,종합보정값!UH$7)),"")</f>
        <v/>
      </c>
      <c r="H1536" s="86" t="str">
        <f>IF(G1536="","",G1536+종합보정값!UH$15)</f>
        <v/>
      </c>
      <c r="I1536" s="87" t="str">
        <f>IF(J1536="","",J1536+종합보정값!UG$16)</f>
        <v/>
      </c>
      <c r="J1536" s="87" t="str">
        <f>IFERROR(IF(INDEX(종합보정값!$UG:$UG,MATCH($B1536,종합보정값!$UF:$UF,0))="","",INDEX(종합보정값!$UG:$UG,MATCH($B1536,종합보정값!$UF:$UF,0))+IF(INDEX(종합보정값!$UI:$UI,MATCH($B1536,종합보정값!$UF:$UF,0))="인문",종합보정값!UG$8,종합보정값!UH$8)),"")</f>
        <v/>
      </c>
      <c r="K1536" s="87" t="str">
        <f>IF(J1536="","",J1536+종합보정값!UH$16)</f>
        <v/>
      </c>
      <c r="L1536" s="88" t="str">
        <f>IF(M1536="","",M1536+종합보정값!UG$17)</f>
        <v/>
      </c>
      <c r="M1536" s="88" t="str">
        <f>IFERROR(IF(INDEX(종합보정값!$UG:$UG,MATCH($B1536,종합보정값!$UF:$UF,0))="","",INDEX(종합보정값!$UG:$UG,MATCH($B1536,종합보정값!$UF:$UF,0))+IF(INDEX(종합보정값!$UI:$UI,MATCH($B1536,종합보정값!$UF:$UF,0))="인문",종합보정값!UG$9,종합보정값!UH$9)),"")</f>
        <v/>
      </c>
      <c r="N1536" s="88" t="str">
        <f>IF(M1536="","",M1536+종합보정값!UH$17)</f>
        <v/>
      </c>
      <c r="O1536" s="89" t="str">
        <f>IF(P1536="","",P1536+종합보정값!UG$18)</f>
        <v/>
      </c>
      <c r="P1536" s="89" t="str">
        <f>IFERROR(IF(INDEX(종합보정값!$UG:$UG,MATCH($B1536,종합보정값!$UF:$UF,0))="","",INDEX(종합보정값!$UG:$UG,MATCH($B1536,종합보정값!$UF:$UF,0))+IF(INDEX(종합보정값!$UI:$UI,MATCH($B1536,종합보정값!$UF:$UF,0))="인문",종합보정값!UG$10,종합보정값!UH$10)),"")</f>
        <v/>
      </c>
      <c r="Q1536" s="89" t="str">
        <f>IF(P1536="","",P1536+종합보정값!UH$18)</f>
        <v/>
      </c>
    </row>
    <row r="1537" spans="2:17">
      <c r="B1537" s="84" t="s">
        <v>2875</v>
      </c>
      <c r="C1537" s="85" t="str">
        <f>IF(D1537="","",D1537+종합보정값!UG$14)</f>
        <v/>
      </c>
      <c r="D1537" s="85" t="str">
        <f>IFERROR(IF(INDEX(종합보정값!$UG:$UG,MATCH(SUBSTITUTE($B1537,"자연3","자연2"),종합보정값!$UF:$UF,0))="","",INDEX(종합보정값!$UG:$UG,MATCH(SUBSTITUTE($B1537,"자연3","자연2"),종합보정값!$UF:$UF,0))+종합보정값!UH$6+종합보정값!UH$35),"")</f>
        <v/>
      </c>
      <c r="E1537" s="85" t="str">
        <f>IF(D1537="","",D1537+종합보정값!UH$14)</f>
        <v/>
      </c>
      <c r="F1537" s="86" t="str">
        <f>IF(G1537="","",G1537+종합보정값!UG$15)</f>
        <v/>
      </c>
      <c r="G1537" s="86" t="str">
        <f>IFERROR(IF(INDEX(종합보정값!$UG:$UG,MATCH(SUBSTITUTE($B1537,"자연3","자연2"),종합보정값!$UF:$UF,0))="","",INDEX(종합보정값!$UG:$UG,MATCH(SUBSTITUTE($B1537,"자연3","자연2"),종합보정값!$UF:$UF,0))+종합보정값!UH$7+종합보정값!UH$36),"")</f>
        <v/>
      </c>
      <c r="H1537" s="86" t="str">
        <f>IF(G1537="","",G1537+종합보정값!UH$15)</f>
        <v/>
      </c>
      <c r="I1537" s="87" t="str">
        <f>IF(J1537="","",J1537+종합보정값!UG$16)</f>
        <v/>
      </c>
      <c r="J1537" s="87" t="str">
        <f>IFERROR(IF(INDEX(종합보정값!$UG:$UG,MATCH(SUBSTITUTE($B1537,"자연3","자연2"),종합보정값!$UF:$UF,0))="","",INDEX(종합보정값!$UG:$UG,MATCH(SUBSTITUTE($B1537,"자연3","자연2"),종합보정값!$UF:$UF,0))+종합보정값!UH$8+종합보정값!UH$37),"")</f>
        <v/>
      </c>
      <c r="K1537" s="87" t="str">
        <f>IF(J1537="","",J1537+종합보정값!UH$16)</f>
        <v/>
      </c>
      <c r="L1537" s="88" t="str">
        <f>IF(M1537="","",M1537+종합보정값!UG$17)</f>
        <v/>
      </c>
      <c r="M1537" s="88" t="str">
        <f>IFERROR(IF(INDEX(종합보정값!$UG:$UG,MATCH(SUBSTITUTE($B1537,"자연3","자연2"),종합보정값!$UF:$UF,0))="","",INDEX(종합보정값!$UG:$UG,MATCH(SUBSTITUTE($B1537,"자연3","자연2"),종합보정값!$UF:$UF,0))+종합보정값!UH$9+종합보정값!UH$38),"")</f>
        <v/>
      </c>
      <c r="N1537" s="88" t="str">
        <f>IF(M1537="","",M1537+종합보정값!UH$17)</f>
        <v/>
      </c>
      <c r="O1537" s="89" t="str">
        <f>IF(P1537="","",P1537+종합보정값!UG$18)</f>
        <v/>
      </c>
      <c r="P1537" s="89" t="str">
        <f>IFERROR(IF(INDEX(종합보정값!$UG:$UG,MATCH(SUBSTITUTE($B1537,"자연3","자연2"),종합보정값!$UF:$UF,0))="","",INDEX(종합보정값!$UG:$UG,MATCH(SUBSTITUTE($B1537,"자연3","자연2"),종합보정값!$UF:$UF,0))+종합보정값!UH$10+종합보정값!UH$39),"")</f>
        <v/>
      </c>
      <c r="Q1537" s="89" t="str">
        <f>IF(P1537="","",P1537+종합보정값!UH$18)</f>
        <v/>
      </c>
    </row>
    <row r="1538" spans="2:17">
      <c r="B1538" s="84" t="s">
        <v>2876</v>
      </c>
      <c r="C1538" s="85" t="str">
        <f>IF(D1538="","",D1538+종합보정값!UG$14)</f>
        <v/>
      </c>
      <c r="D1538" s="85" t="str">
        <f>IFERROR(IF(INDEX(종합보정값!$UG:$UG,MATCH($B1538,종합보정값!$UF:$UF,0))="","",INDEX(종합보정값!$UG:$UG,MATCH($B1538,종합보정값!$UF:$UF,0))+IF(INDEX(종합보정값!$UI:$UI,MATCH($B1538,종합보정값!$UF:$UF,0))="인문",종합보정값!UG$6,종합보정값!UH$6)),"")</f>
        <v/>
      </c>
      <c r="E1538" s="85" t="str">
        <f>IF(D1538="","",D1538+종합보정값!UH$14)</f>
        <v/>
      </c>
      <c r="F1538" s="86" t="str">
        <f>IF(G1538="","",G1538+종합보정값!UG$15)</f>
        <v/>
      </c>
      <c r="G1538" s="86" t="str">
        <f>IFERROR(IF(INDEX(종합보정값!$UG:$UG,MATCH($B1538,종합보정값!$UF:$UF,0))="","",INDEX(종합보정값!$UG:$UG,MATCH($B1538,종합보정값!$UF:$UF,0))+IF(INDEX(종합보정값!$UI:$UI,MATCH($B1538,종합보정값!$UF:$UF,0))="인문",종합보정값!UG$7,종합보정값!UH$7)),"")</f>
        <v/>
      </c>
      <c r="H1538" s="86" t="str">
        <f>IF(G1538="","",G1538+종합보정값!UH$15)</f>
        <v/>
      </c>
      <c r="I1538" s="87" t="str">
        <f>IF(J1538="","",J1538+종합보정값!UG$16)</f>
        <v/>
      </c>
      <c r="J1538" s="87" t="str">
        <f>IFERROR(IF(INDEX(종합보정값!$UG:$UG,MATCH($B1538,종합보정값!$UF:$UF,0))="","",INDEX(종합보정값!$UG:$UG,MATCH($B1538,종합보정값!$UF:$UF,0))+IF(INDEX(종합보정값!$UI:$UI,MATCH($B1538,종합보정값!$UF:$UF,0))="인문",종합보정값!UG$8,종합보정값!UH$8)),"")</f>
        <v/>
      </c>
      <c r="K1538" s="87" t="str">
        <f>IF(J1538="","",J1538+종합보정값!UH$16)</f>
        <v/>
      </c>
      <c r="L1538" s="88" t="str">
        <f>IF(M1538="","",M1538+종합보정값!UG$17)</f>
        <v/>
      </c>
      <c r="M1538" s="88" t="str">
        <f>IFERROR(IF(INDEX(종합보정값!$UG:$UG,MATCH($B1538,종합보정값!$UF:$UF,0))="","",INDEX(종합보정값!$UG:$UG,MATCH($B1538,종합보정값!$UF:$UF,0))+IF(INDEX(종합보정값!$UI:$UI,MATCH($B1538,종합보정값!$UF:$UF,0))="인문",종합보정값!UG$9,종합보정값!UH$9)),"")</f>
        <v/>
      </c>
      <c r="N1538" s="88" t="str">
        <f>IF(M1538="","",M1538+종합보정값!UH$17)</f>
        <v/>
      </c>
      <c r="O1538" s="89" t="str">
        <f>IF(P1538="","",P1538+종합보정값!UG$18)</f>
        <v/>
      </c>
      <c r="P1538" s="89" t="str">
        <f>IFERROR(IF(INDEX(종합보정값!$UG:$UG,MATCH($B1538,종합보정값!$UF:$UF,0))="","",INDEX(종합보정값!$UG:$UG,MATCH($B1538,종합보정값!$UF:$UF,0))+IF(INDEX(종합보정값!$UI:$UI,MATCH($B1538,종합보정값!$UF:$UF,0))="인문",종합보정값!UG$10,종합보정값!UH$10)),"")</f>
        <v/>
      </c>
      <c r="Q1538" s="89" t="str">
        <f>IF(P1538="","",P1538+종합보정값!UH$18)</f>
        <v/>
      </c>
    </row>
    <row r="1539" spans="2:17">
      <c r="B1539" s="84" t="s">
        <v>2877</v>
      </c>
      <c r="C1539" s="85" t="str">
        <f>IF(D1539="","",D1539+종합보정값!UG$14)</f>
        <v/>
      </c>
      <c r="D1539" s="85" t="str">
        <f>IFERROR(IF(INDEX(종합보정값!$UG:$UG,MATCH($B1539,종합보정값!$UF:$UF,0))="","",INDEX(종합보정값!$UG:$UG,MATCH($B1539,종합보정값!$UF:$UF,0))+IF(INDEX(종합보정값!$UI:$UI,MATCH($B1539,종합보정값!$UF:$UF,0))="인문",종합보정값!UG$6,종합보정값!UH$6)),"")</f>
        <v/>
      </c>
      <c r="E1539" s="85" t="str">
        <f>IF(D1539="","",D1539+종합보정값!UH$14)</f>
        <v/>
      </c>
      <c r="F1539" s="86" t="str">
        <f>IF(G1539="","",G1539+종합보정값!UG$15)</f>
        <v/>
      </c>
      <c r="G1539" s="86" t="str">
        <f>IFERROR(IF(INDEX(종합보정값!$UG:$UG,MATCH($B1539,종합보정값!$UF:$UF,0))="","",INDEX(종합보정값!$UG:$UG,MATCH($B1539,종합보정값!$UF:$UF,0))+IF(INDEX(종합보정값!$UI:$UI,MATCH($B1539,종합보정값!$UF:$UF,0))="인문",종합보정값!UG$7,종합보정값!UH$7)),"")</f>
        <v/>
      </c>
      <c r="H1539" s="86" t="str">
        <f>IF(G1539="","",G1539+종합보정값!UH$15)</f>
        <v/>
      </c>
      <c r="I1539" s="87" t="str">
        <f>IF(J1539="","",J1539+종합보정값!UG$16)</f>
        <v/>
      </c>
      <c r="J1539" s="87" t="str">
        <f>IFERROR(IF(INDEX(종합보정값!$UG:$UG,MATCH($B1539,종합보정값!$UF:$UF,0))="","",INDEX(종합보정값!$UG:$UG,MATCH($B1539,종합보정값!$UF:$UF,0))+IF(INDEX(종합보정값!$UI:$UI,MATCH($B1539,종합보정값!$UF:$UF,0))="인문",종합보정값!UG$8,종합보정값!UH$8)),"")</f>
        <v/>
      </c>
      <c r="K1539" s="87" t="str">
        <f>IF(J1539="","",J1539+종합보정값!UH$16)</f>
        <v/>
      </c>
      <c r="L1539" s="88" t="str">
        <f>IF(M1539="","",M1539+종합보정값!UG$17)</f>
        <v/>
      </c>
      <c r="M1539" s="88" t="str">
        <f>IFERROR(IF(INDEX(종합보정값!$UG:$UG,MATCH($B1539,종합보정값!$UF:$UF,0))="","",INDEX(종합보정값!$UG:$UG,MATCH($B1539,종합보정값!$UF:$UF,0))+IF(INDEX(종합보정값!$UI:$UI,MATCH($B1539,종합보정값!$UF:$UF,0))="인문",종합보정값!UG$9,종합보정값!UH$9)),"")</f>
        <v/>
      </c>
      <c r="N1539" s="88" t="str">
        <f>IF(M1539="","",M1539+종합보정값!UH$17)</f>
        <v/>
      </c>
      <c r="O1539" s="89" t="str">
        <f>IF(P1539="","",P1539+종합보정값!UG$18)</f>
        <v/>
      </c>
      <c r="P1539" s="89" t="str">
        <f>IFERROR(IF(INDEX(종합보정값!$UG:$UG,MATCH($B1539,종합보정값!$UF:$UF,0))="","",INDEX(종합보정값!$UG:$UG,MATCH($B1539,종합보정값!$UF:$UF,0))+IF(INDEX(종합보정값!$UI:$UI,MATCH($B1539,종합보정값!$UF:$UF,0))="인문",종합보정값!UG$10,종합보정값!UH$10)),"")</f>
        <v/>
      </c>
      <c r="Q1539" s="89" t="str">
        <f>IF(P1539="","",P1539+종합보정값!UH$18)</f>
        <v/>
      </c>
    </row>
    <row r="1540" spans="2:17">
      <c r="B1540" s="84" t="s">
        <v>2878</v>
      </c>
      <c r="C1540" s="85" t="str">
        <f>IF(D1540="","",D1540+종합보정값!UG$14)</f>
        <v/>
      </c>
      <c r="D1540" s="85" t="str">
        <f>IFERROR(IF(INDEX(종합보정값!$UG:$UG,MATCH($B1540,종합보정값!$UF:$UF,0))="","",INDEX(종합보정값!$UG:$UG,MATCH($B1540,종합보정값!$UF:$UF,0))+IF(INDEX(종합보정값!$UI:$UI,MATCH($B1540,종합보정값!$UF:$UF,0))="인문",종합보정값!UG$6,종합보정값!UH$6)),"")</f>
        <v/>
      </c>
      <c r="E1540" s="85" t="str">
        <f>IF(D1540="","",D1540+종합보정값!UH$14)</f>
        <v/>
      </c>
      <c r="F1540" s="86" t="str">
        <f>IF(G1540="","",G1540+종합보정값!UG$15)</f>
        <v/>
      </c>
      <c r="G1540" s="86" t="str">
        <f>IFERROR(IF(INDEX(종합보정값!$UG:$UG,MATCH($B1540,종합보정값!$UF:$UF,0))="","",INDEX(종합보정값!$UG:$UG,MATCH($B1540,종합보정값!$UF:$UF,0))+IF(INDEX(종합보정값!$UI:$UI,MATCH($B1540,종합보정값!$UF:$UF,0))="인문",종합보정값!UG$7,종합보정값!UH$7)),"")</f>
        <v/>
      </c>
      <c r="H1540" s="86" t="str">
        <f>IF(G1540="","",G1540+종합보정값!UH$15)</f>
        <v/>
      </c>
      <c r="I1540" s="87" t="str">
        <f>IF(J1540="","",J1540+종합보정값!UG$16)</f>
        <v/>
      </c>
      <c r="J1540" s="87" t="str">
        <f>IFERROR(IF(INDEX(종합보정값!$UG:$UG,MATCH($B1540,종합보정값!$UF:$UF,0))="","",INDEX(종합보정값!$UG:$UG,MATCH($B1540,종합보정값!$UF:$UF,0))+IF(INDEX(종합보정값!$UI:$UI,MATCH($B1540,종합보정값!$UF:$UF,0))="인문",종합보정값!UG$8,종합보정값!UH$8)),"")</f>
        <v/>
      </c>
      <c r="K1540" s="87" t="str">
        <f>IF(J1540="","",J1540+종합보정값!UH$16)</f>
        <v/>
      </c>
      <c r="L1540" s="88" t="str">
        <f>IF(M1540="","",M1540+종합보정값!UG$17)</f>
        <v/>
      </c>
      <c r="M1540" s="88" t="str">
        <f>IFERROR(IF(INDEX(종합보정값!$UG:$UG,MATCH($B1540,종합보정값!$UF:$UF,0))="","",INDEX(종합보정값!$UG:$UG,MATCH($B1540,종합보정값!$UF:$UF,0))+IF(INDEX(종합보정값!$UI:$UI,MATCH($B1540,종합보정값!$UF:$UF,0))="인문",종합보정값!UG$9,종합보정값!UH$9)),"")</f>
        <v/>
      </c>
      <c r="N1540" s="88" t="str">
        <f>IF(M1540="","",M1540+종합보정값!UH$17)</f>
        <v/>
      </c>
      <c r="O1540" s="89" t="str">
        <f>IF(P1540="","",P1540+종합보정값!UG$18)</f>
        <v/>
      </c>
      <c r="P1540" s="89" t="str">
        <f>IFERROR(IF(INDEX(종합보정값!$UG:$UG,MATCH($B1540,종합보정값!$UF:$UF,0))="","",INDEX(종합보정값!$UG:$UG,MATCH($B1540,종합보정값!$UF:$UF,0))+IF(INDEX(종합보정값!$UI:$UI,MATCH($B1540,종합보정값!$UF:$UF,0))="인문",종합보정값!UG$10,종합보정값!UH$10)),"")</f>
        <v/>
      </c>
      <c r="Q1540" s="89" t="str">
        <f>IF(P1540="","",P1540+종합보정값!UH$18)</f>
        <v/>
      </c>
    </row>
    <row r="1541" spans="2:17">
      <c r="B1541" s="84" t="s">
        <v>2879</v>
      </c>
      <c r="C1541" s="85" t="str">
        <f>IF(D1541="","",D1541+종합보정값!UG$14)</f>
        <v/>
      </c>
      <c r="D1541" s="85" t="str">
        <f>IFERROR(IF(INDEX(종합보정값!$UG:$UG,MATCH($B1541,종합보정값!$UF:$UF,0))="","",INDEX(종합보정값!$UG:$UG,MATCH($B1541,종합보정값!$UF:$UF,0))+IF(INDEX(종합보정값!$UI:$UI,MATCH($B1541,종합보정값!$UF:$UF,0))="인문",종합보정값!UG$6,종합보정값!UH$6)),"")</f>
        <v/>
      </c>
      <c r="E1541" s="85" t="str">
        <f>IF(D1541="","",D1541+종합보정값!UH$14)</f>
        <v/>
      </c>
      <c r="F1541" s="86" t="str">
        <f>IF(G1541="","",G1541+종합보정값!UG$15)</f>
        <v/>
      </c>
      <c r="G1541" s="86" t="str">
        <f>IFERROR(IF(INDEX(종합보정값!$UG:$UG,MATCH($B1541,종합보정값!$UF:$UF,0))="","",INDEX(종합보정값!$UG:$UG,MATCH($B1541,종합보정값!$UF:$UF,0))+IF(INDEX(종합보정값!$UI:$UI,MATCH($B1541,종합보정값!$UF:$UF,0))="인문",종합보정값!UG$7,종합보정값!UH$7)),"")</f>
        <v/>
      </c>
      <c r="H1541" s="86" t="str">
        <f>IF(G1541="","",G1541+종합보정값!UH$15)</f>
        <v/>
      </c>
      <c r="I1541" s="87" t="str">
        <f>IF(J1541="","",J1541+종합보정값!UG$16)</f>
        <v/>
      </c>
      <c r="J1541" s="87" t="str">
        <f>IFERROR(IF(INDEX(종합보정값!$UG:$UG,MATCH($B1541,종합보정값!$UF:$UF,0))="","",INDEX(종합보정값!$UG:$UG,MATCH($B1541,종합보정값!$UF:$UF,0))+IF(INDEX(종합보정값!$UI:$UI,MATCH($B1541,종합보정값!$UF:$UF,0))="인문",종합보정값!UG$8,종합보정값!UH$8)),"")</f>
        <v/>
      </c>
      <c r="K1541" s="87" t="str">
        <f>IF(J1541="","",J1541+종합보정값!UH$16)</f>
        <v/>
      </c>
      <c r="L1541" s="88" t="str">
        <f>IF(M1541="","",M1541+종합보정값!UG$17)</f>
        <v/>
      </c>
      <c r="M1541" s="88" t="str">
        <f>IFERROR(IF(INDEX(종합보정값!$UG:$UG,MATCH($B1541,종합보정값!$UF:$UF,0))="","",INDEX(종합보정값!$UG:$UG,MATCH($B1541,종합보정값!$UF:$UF,0))+IF(INDEX(종합보정값!$UI:$UI,MATCH($B1541,종합보정값!$UF:$UF,0))="인문",종합보정값!UG$9,종합보정값!UH$9)),"")</f>
        <v/>
      </c>
      <c r="N1541" s="88" t="str">
        <f>IF(M1541="","",M1541+종합보정값!UH$17)</f>
        <v/>
      </c>
      <c r="O1541" s="89" t="str">
        <f>IF(P1541="","",P1541+종합보정값!UG$18)</f>
        <v/>
      </c>
      <c r="P1541" s="89" t="str">
        <f>IFERROR(IF(INDEX(종합보정값!$UG:$UG,MATCH($B1541,종합보정값!$UF:$UF,0))="","",INDEX(종합보정값!$UG:$UG,MATCH($B1541,종합보정값!$UF:$UF,0))+IF(INDEX(종합보정값!$UI:$UI,MATCH($B1541,종합보정값!$UF:$UF,0))="인문",종합보정값!UG$10,종합보정값!UH$10)),"")</f>
        <v/>
      </c>
      <c r="Q1541" s="89" t="str">
        <f>IF(P1541="","",P1541+종합보정값!UH$18)</f>
        <v/>
      </c>
    </row>
    <row r="1543" spans="2:17">
      <c r="B1543" s="159" t="s">
        <v>2880</v>
      </c>
      <c r="C1543" s="154"/>
      <c r="D1543" s="154"/>
      <c r="E1543" s="154"/>
      <c r="F1543" s="154"/>
      <c r="G1543" s="154"/>
      <c r="H1543" s="154"/>
      <c r="I1543" s="154"/>
      <c r="J1543" s="154"/>
      <c r="K1543" s="154"/>
      <c r="L1543" s="154"/>
      <c r="M1543" s="154"/>
      <c r="N1543" s="154"/>
      <c r="O1543" s="154"/>
      <c r="P1543" s="154"/>
      <c r="Q1543" s="155"/>
    </row>
    <row r="1544" spans="2:17">
      <c r="B1544" s="78"/>
      <c r="C1544" s="163" t="s">
        <v>1862</v>
      </c>
      <c r="D1544" s="154"/>
      <c r="E1544" s="155"/>
      <c r="F1544" s="161" t="s">
        <v>1863</v>
      </c>
      <c r="G1544" s="154"/>
      <c r="H1544" s="155"/>
      <c r="I1544" s="162" t="s">
        <v>1864</v>
      </c>
      <c r="J1544" s="154"/>
      <c r="K1544" s="155"/>
      <c r="L1544" s="156" t="s">
        <v>1865</v>
      </c>
      <c r="M1544" s="154"/>
      <c r="N1544" s="155"/>
      <c r="O1544" s="157" t="s">
        <v>1866</v>
      </c>
      <c r="P1544" s="154"/>
      <c r="Q1544" s="155"/>
    </row>
    <row r="1545" spans="2:17">
      <c r="B1545" s="78" t="s">
        <v>1869</v>
      </c>
      <c r="C1545" s="79" t="s">
        <v>19</v>
      </c>
      <c r="D1545" s="79" t="s">
        <v>20</v>
      </c>
      <c r="E1545" s="79" t="s">
        <v>21</v>
      </c>
      <c r="F1545" s="80" t="s">
        <v>19</v>
      </c>
      <c r="G1545" s="80" t="s">
        <v>20</v>
      </c>
      <c r="H1545" s="80" t="s">
        <v>21</v>
      </c>
      <c r="I1545" s="81" t="s">
        <v>19</v>
      </c>
      <c r="J1545" s="81" t="s">
        <v>20</v>
      </c>
      <c r="K1545" s="81" t="s">
        <v>21</v>
      </c>
      <c r="L1545" s="82" t="s">
        <v>19</v>
      </c>
      <c r="M1545" s="82" t="s">
        <v>20</v>
      </c>
      <c r="N1545" s="82" t="s">
        <v>21</v>
      </c>
      <c r="O1545" s="83" t="s">
        <v>19</v>
      </c>
      <c r="P1545" s="83" t="s">
        <v>20</v>
      </c>
      <c r="Q1545" s="83" t="s">
        <v>21</v>
      </c>
    </row>
    <row r="1546" spans="2:17">
      <c r="B1546" s="84" t="s">
        <v>2881</v>
      </c>
      <c r="C1546" s="85" t="str">
        <f>IF(D1546="","",D1546+종합보정값!UL$14)</f>
        <v/>
      </c>
      <c r="D1546" s="85" t="str">
        <f>IFERROR(IF(INDEX(종합보정값!$UL:$UL,MATCH(SUBSTITUTE($B1546,"인문1","인문2"),종합보정값!$UK:$UK,0))="","",INDEX(종합보정값!$UL:$UL,MATCH(SUBSTITUTE($B1546,"인문1","인문2"),종합보정값!$UK:$UK,0))+종합보정값!UL$6-종합보정값!UL$35),"")</f>
        <v/>
      </c>
      <c r="E1546" s="85" t="str">
        <f>IF(D1546="","",D1546+종합보정값!UM$14)</f>
        <v/>
      </c>
      <c r="F1546" s="86" t="str">
        <f>IF(G1546="","",G1546+종합보정값!UL$15)</f>
        <v/>
      </c>
      <c r="G1546" s="86" t="str">
        <f>IFERROR(IF(INDEX(종합보정값!$UL:$UL,MATCH(SUBSTITUTE($B1546,"인문1","인문2"),종합보정값!$UK:$UK,0))="","",INDEX(종합보정값!$UL:$UL,MATCH(SUBSTITUTE($B1546,"인문1","인문2"),종합보정값!$UK:$UK,0))+종합보정값!UL$7-종합보정값!UL$36),"")</f>
        <v/>
      </c>
      <c r="H1546" s="86" t="str">
        <f>IF(G1546="","",G1546+종합보정값!UM$15)</f>
        <v/>
      </c>
      <c r="I1546" s="87" t="str">
        <f>IF(J1546="","",J1546+종합보정값!UL$16)</f>
        <v/>
      </c>
      <c r="J1546" s="87" t="str">
        <f>IFERROR(IF(INDEX(종합보정값!$UL:$UL,MATCH(SUBSTITUTE($B1546,"인문1","인문2"),종합보정값!$UK:$UK,0))="","",INDEX(종합보정값!$UL:$UL,MATCH(SUBSTITUTE($B1546,"인문1","인문2"),종합보정값!$UK:$UK,0))+종합보정값!UL$8-종합보정값!UL$37),"")</f>
        <v/>
      </c>
      <c r="K1546" s="87" t="str">
        <f>IF(J1546="","",J1546+종합보정값!UM$16)</f>
        <v/>
      </c>
      <c r="L1546" s="88" t="str">
        <f>IF(M1546="","",M1546+종합보정값!UL$17)</f>
        <v/>
      </c>
      <c r="M1546" s="88" t="str">
        <f>IFERROR(IF(INDEX(종합보정값!$UL:$UL,MATCH(SUBSTITUTE($B1546,"인문1","인문2"),종합보정값!$UK:$UK,0))="","",INDEX(종합보정값!$UL:$UL,MATCH(SUBSTITUTE($B1546,"인문1","인문2"),종합보정값!$UK:$UK,0))+종합보정값!UL$9-종합보정값!UL$38),"")</f>
        <v/>
      </c>
      <c r="N1546" s="88" t="str">
        <f>IF(M1546="","",M1546+종합보정값!UM$17)</f>
        <v/>
      </c>
      <c r="O1546" s="89" t="str">
        <f>IF(P1546="","",P1546+종합보정값!UL$18)</f>
        <v/>
      </c>
      <c r="P1546" s="89" t="str">
        <f>IFERROR(IF(INDEX(종합보정값!$UL:$UL,MATCH(SUBSTITUTE($B1546,"인문1","인문2"),종합보정값!$UK:$UK,0))="","",INDEX(종합보정값!$UL:$UL,MATCH(SUBSTITUTE($B1546,"인문1","인문2"),종합보정값!$UK:$UK,0))+종합보정값!UL$10-종합보정값!UL$39),"")</f>
        <v/>
      </c>
      <c r="Q1546" s="89" t="str">
        <f>IF(P1546="","",P1546+종합보정값!UM$18)</f>
        <v/>
      </c>
    </row>
    <row r="1547" spans="2:17">
      <c r="B1547" s="84" t="s">
        <v>2882</v>
      </c>
      <c r="C1547" s="85" t="str">
        <f>IF(D1547="","",D1547+종합보정값!UL$14)</f>
        <v/>
      </c>
      <c r="D1547" s="85" t="str">
        <f>IFERROR(IF(INDEX(종합보정값!$UL:$UL,MATCH($B1547,종합보정값!$UK:$UK,0))="","",INDEX(종합보정값!$UL:$UL,MATCH($B1547,종합보정값!$UK:$UK,0))+IF(INDEX(종합보정값!$UN:$UN,MATCH($B1547,종합보정값!$UK:$UK,0))="인문",종합보정값!UL$6,종합보정값!UM$6)),"")</f>
        <v/>
      </c>
      <c r="E1547" s="85" t="str">
        <f>IF(D1547="","",D1547+종합보정값!UM$14)</f>
        <v/>
      </c>
      <c r="F1547" s="86" t="str">
        <f>IF(G1547="","",G1547+종합보정값!UL$15)</f>
        <v/>
      </c>
      <c r="G1547" s="86" t="str">
        <f>IFERROR(IF(INDEX(종합보정값!$UL:$UL,MATCH($B1547,종합보정값!$UK:$UK,0))="","",INDEX(종합보정값!$UL:$UL,MATCH($B1547,종합보정값!$UK:$UK,0))+IF(INDEX(종합보정값!$UN:$UN,MATCH($B1547,종합보정값!$UK:$UK,0))="인문",종합보정값!UL$7,종합보정값!UM$7)),"")</f>
        <v/>
      </c>
      <c r="H1547" s="86" t="str">
        <f>IF(G1547="","",G1547+종합보정값!UM$15)</f>
        <v/>
      </c>
      <c r="I1547" s="87" t="str">
        <f>IF(J1547="","",J1547+종합보정값!UL$16)</f>
        <v/>
      </c>
      <c r="J1547" s="87" t="str">
        <f>IFERROR(IF(INDEX(종합보정값!$UL:$UL,MATCH($B1547,종합보정값!$UK:$UK,0))="","",INDEX(종합보정값!$UL:$UL,MATCH($B1547,종합보정값!$UK:$UK,0))+IF(INDEX(종합보정값!$UN:$UN,MATCH($B1547,종합보정값!$UK:$UK,0))="인문",종합보정값!UL$8,종합보정값!UM$8)),"")</f>
        <v/>
      </c>
      <c r="K1547" s="87" t="str">
        <f>IF(J1547="","",J1547+종합보정값!UM$16)</f>
        <v/>
      </c>
      <c r="L1547" s="88" t="str">
        <f>IF(M1547="","",M1547+종합보정값!UL$17)</f>
        <v/>
      </c>
      <c r="M1547" s="88" t="str">
        <f>IFERROR(IF(INDEX(종합보정값!$UL:$UL,MATCH($B1547,종합보정값!$UK:$UK,0))="","",INDEX(종합보정값!$UL:$UL,MATCH($B1547,종합보정값!$UK:$UK,0))+IF(INDEX(종합보정값!$UN:$UN,MATCH($B1547,종합보정값!$UK:$UK,0))="인문",종합보정값!UL$9,종합보정값!UM$9)),"")</f>
        <v/>
      </c>
      <c r="N1547" s="88" t="str">
        <f>IF(M1547="","",M1547+종합보정값!UM$17)</f>
        <v/>
      </c>
      <c r="O1547" s="89" t="str">
        <f>IF(P1547="","",P1547+종합보정값!UL$18)</f>
        <v/>
      </c>
      <c r="P1547" s="89" t="str">
        <f>IFERROR(IF(INDEX(종합보정값!$UL:$UL,MATCH($B1547,종합보정값!$UK:$UK,0))="","",INDEX(종합보정값!$UL:$UL,MATCH($B1547,종합보정값!$UK:$UK,0))+IF(INDEX(종합보정값!$UN:$UN,MATCH($B1547,종합보정값!$UK:$UK,0))="인문",종합보정값!UL$10,종합보정값!UM$10)),"")</f>
        <v/>
      </c>
      <c r="Q1547" s="89" t="str">
        <f>IF(P1547="","",P1547+종합보정값!UM$18)</f>
        <v/>
      </c>
    </row>
    <row r="1548" spans="2:17">
      <c r="B1548" s="84" t="s">
        <v>2883</v>
      </c>
      <c r="C1548" s="85" t="str">
        <f>IF(D1548="","",D1548+종합보정값!UL$14)</f>
        <v/>
      </c>
      <c r="D1548" s="85" t="str">
        <f>IFERROR(IF(INDEX(종합보정값!$UL:$UL,MATCH(SUBSTITUTE($B1548,"인문3","인문2"),종합보정값!$UK:$UK,0))="","",INDEX(종합보정값!$UL:$UL,MATCH(SUBSTITUTE($B1548,"인문3","인문2"),종합보정값!$UK:$UK,0))+종합보정값!UL$6+종합보정값!UL$35),"")</f>
        <v/>
      </c>
      <c r="E1548" s="85" t="str">
        <f>IF(D1548="","",D1548+종합보정값!UM$14)</f>
        <v/>
      </c>
      <c r="F1548" s="86" t="str">
        <f>IF(G1548="","",G1548+종합보정값!UL$15)</f>
        <v/>
      </c>
      <c r="G1548" s="86" t="str">
        <f>IFERROR(IF(INDEX(종합보정값!$UL:$UL,MATCH(SUBSTITUTE($B1548,"인문3","인문2"),종합보정값!$UK:$UK,0))="","",INDEX(종합보정값!$UL:$UL,MATCH(SUBSTITUTE($B1548,"인문3","인문2"),종합보정값!$UK:$UK,0))+종합보정값!UL$7+종합보정값!UL$36),"")</f>
        <v/>
      </c>
      <c r="H1548" s="86" t="str">
        <f>IF(G1548="","",G1548+종합보정값!UM$15)</f>
        <v/>
      </c>
      <c r="I1548" s="87" t="str">
        <f>IF(J1548="","",J1548+종합보정값!UL$16)</f>
        <v/>
      </c>
      <c r="J1548" s="87" t="str">
        <f>IFERROR(IF(INDEX(종합보정값!$UL:$UL,MATCH(SUBSTITUTE($B1548,"인문3","인문2"),종합보정값!$UK:$UK,0))="","",INDEX(종합보정값!$UL:$UL,MATCH(SUBSTITUTE($B1548,"인문3","인문2"),종합보정값!$UK:$UK,0))+종합보정값!UL$8+종합보정값!UL$37),"")</f>
        <v/>
      </c>
      <c r="K1548" s="87" t="str">
        <f>IF(J1548="","",J1548+종합보정값!UM$16)</f>
        <v/>
      </c>
      <c r="L1548" s="88" t="str">
        <f>IF(M1548="","",M1548+종합보정값!UL$17)</f>
        <v/>
      </c>
      <c r="M1548" s="88" t="str">
        <f>IFERROR(IF(INDEX(종합보정값!$UL:$UL,MATCH(SUBSTITUTE($B1548,"인문3","인문2"),종합보정값!$UK:$UK,0))="","",INDEX(종합보정값!$UL:$UL,MATCH(SUBSTITUTE($B1548,"인문3","인문2"),종합보정값!$UK:$UK,0))+종합보정값!UL$9+종합보정값!UL$38),"")</f>
        <v/>
      </c>
      <c r="N1548" s="88" t="str">
        <f>IF(M1548="","",M1548+종합보정값!UM$17)</f>
        <v/>
      </c>
      <c r="O1548" s="89" t="str">
        <f>IF(P1548="","",P1548+종합보정값!UL$18)</f>
        <v/>
      </c>
      <c r="P1548" s="89" t="str">
        <f>IFERROR(IF(INDEX(종합보정값!$UL:$UL,MATCH(SUBSTITUTE($B1548,"인문3","인문2"),종합보정값!$UK:$UK,0))="","",INDEX(종합보정값!$UL:$UL,MATCH(SUBSTITUTE($B1548,"인문3","인문2"),종합보정값!$UK:$UK,0))+종합보정값!UL$10+종합보정값!UL$39),"")</f>
        <v/>
      </c>
      <c r="Q1548" s="89" t="str">
        <f>IF(P1548="","",P1548+종합보정값!UM$18)</f>
        <v/>
      </c>
    </row>
    <row r="1549" spans="2:17">
      <c r="B1549" s="84" t="s">
        <v>2884</v>
      </c>
      <c r="C1549" s="85" t="str">
        <f>IF(D1549="","",D1549+종합보정값!UL$14)</f>
        <v/>
      </c>
      <c r="D1549" s="85" t="str">
        <f>IFERROR(IF(INDEX(종합보정값!$UL:$UL,MATCH(SUBSTITUTE($B1549,"자연1","자연2"),종합보정값!$UK:$UK,0))="","",INDEX(종합보정값!$UL:$UL,MATCH(SUBSTITUTE($B1549,"자연1","자연2"),종합보정값!$UK:$UK,0))+종합보정값!UM$6-종합보정값!UM$35),"")</f>
        <v/>
      </c>
      <c r="E1549" s="85" t="str">
        <f>IF(D1549="","",D1549+종합보정값!UM$14)</f>
        <v/>
      </c>
      <c r="F1549" s="86" t="str">
        <f>IF(G1549="","",G1549+종합보정값!UL$15)</f>
        <v/>
      </c>
      <c r="G1549" s="86" t="str">
        <f>IFERROR(IF(INDEX(종합보정값!$UL:$UL,MATCH(SUBSTITUTE($B1549,"자연1","자연2"),종합보정값!$UK:$UK,0))="","",INDEX(종합보정값!$UL:$UL,MATCH(SUBSTITUTE($B1549,"자연1","자연2"),종합보정값!$UK:$UK,0))+종합보정값!UM$7-종합보정값!UM$36),"")</f>
        <v/>
      </c>
      <c r="H1549" s="86" t="str">
        <f>IF(G1549="","",G1549+종합보정값!UM$15)</f>
        <v/>
      </c>
      <c r="I1549" s="87" t="str">
        <f>IF(J1549="","",J1549+종합보정값!UL$16)</f>
        <v/>
      </c>
      <c r="J1549" s="87" t="str">
        <f>IFERROR(IF(INDEX(종합보정값!$UL:$UL,MATCH(SUBSTITUTE($B1549,"자연1","자연2"),종합보정값!$UK:$UK,0))="","",INDEX(종합보정값!$UL:$UL,MATCH(SUBSTITUTE($B1549,"자연1","자연2"),종합보정값!$UK:$UK,0))+종합보정값!UM$8-종합보정값!UM$37),"")</f>
        <v/>
      </c>
      <c r="K1549" s="87" t="str">
        <f>IF(J1549="","",J1549+종합보정값!UM$16)</f>
        <v/>
      </c>
      <c r="L1549" s="88" t="str">
        <f>IF(M1549="","",M1549+종합보정값!UL$17)</f>
        <v/>
      </c>
      <c r="M1549" s="88" t="str">
        <f>IFERROR(IF(INDEX(종합보정값!$UL:$UL,MATCH(SUBSTITUTE($B1549,"자연1","자연2"),종합보정값!$UK:$UK,0))="","",INDEX(종합보정값!$UL:$UL,MATCH(SUBSTITUTE($B1549,"자연1","자연2"),종합보정값!$UK:$UK,0))+종합보정값!UM$9-종합보정값!UM$38),"")</f>
        <v/>
      </c>
      <c r="N1549" s="88" t="str">
        <f>IF(M1549="","",M1549+종합보정값!UM$17)</f>
        <v/>
      </c>
      <c r="O1549" s="89" t="str">
        <f>IF(P1549="","",P1549+종합보정값!UL$18)</f>
        <v/>
      </c>
      <c r="P1549" s="89" t="str">
        <f>IFERROR(IF(INDEX(종합보정값!$UL:$UL,MATCH(SUBSTITUTE($B1549,"자연1","자연2"),종합보정값!$UK:$UK,0))="","",INDEX(종합보정값!$UL:$UL,MATCH(SUBSTITUTE($B1549,"자연1","자연2"),종합보정값!$UK:$UK,0))+종합보정값!UM$10-종합보정값!UM$39),"")</f>
        <v/>
      </c>
      <c r="Q1549" s="89" t="str">
        <f>IF(P1549="","",P1549+종합보정값!UM$18)</f>
        <v/>
      </c>
    </row>
    <row r="1550" spans="2:17">
      <c r="B1550" s="84" t="s">
        <v>2885</v>
      </c>
      <c r="C1550" s="85" t="str">
        <f>IF(D1550="","",D1550+종합보정값!UL$14)</f>
        <v/>
      </c>
      <c r="D1550" s="85" t="str">
        <f>IFERROR(IF(INDEX(종합보정값!$UL:$UL,MATCH($B1550,종합보정값!$UK:$UK,0))="","",INDEX(종합보정값!$UL:$UL,MATCH($B1550,종합보정값!$UK:$UK,0))+IF(INDEX(종합보정값!$UN:$UN,MATCH($B1550,종합보정값!$UK:$UK,0))="인문",종합보정값!UL$6,종합보정값!UM$6)),"")</f>
        <v/>
      </c>
      <c r="E1550" s="85" t="str">
        <f>IF(D1550="","",D1550+종합보정값!UM$14)</f>
        <v/>
      </c>
      <c r="F1550" s="86" t="str">
        <f>IF(G1550="","",G1550+종합보정값!UL$15)</f>
        <v/>
      </c>
      <c r="G1550" s="86" t="str">
        <f>IFERROR(IF(INDEX(종합보정값!$UL:$UL,MATCH($B1550,종합보정값!$UK:$UK,0))="","",INDEX(종합보정값!$UL:$UL,MATCH($B1550,종합보정값!$UK:$UK,0))+IF(INDEX(종합보정값!$UN:$UN,MATCH($B1550,종합보정값!$UK:$UK,0))="인문",종합보정값!UL$7,종합보정값!UM$7)),"")</f>
        <v/>
      </c>
      <c r="H1550" s="86" t="str">
        <f>IF(G1550="","",G1550+종합보정값!UM$15)</f>
        <v/>
      </c>
      <c r="I1550" s="87" t="str">
        <f>IF(J1550="","",J1550+종합보정값!UL$16)</f>
        <v/>
      </c>
      <c r="J1550" s="87" t="str">
        <f>IFERROR(IF(INDEX(종합보정값!$UL:$UL,MATCH($B1550,종합보정값!$UK:$UK,0))="","",INDEX(종합보정값!$UL:$UL,MATCH($B1550,종합보정값!$UK:$UK,0))+IF(INDEX(종합보정값!$UN:$UN,MATCH($B1550,종합보정값!$UK:$UK,0))="인문",종합보정값!UL$8,종합보정값!UM$8)),"")</f>
        <v/>
      </c>
      <c r="K1550" s="87" t="str">
        <f>IF(J1550="","",J1550+종합보정값!UM$16)</f>
        <v/>
      </c>
      <c r="L1550" s="88" t="str">
        <f>IF(M1550="","",M1550+종합보정값!UL$17)</f>
        <v/>
      </c>
      <c r="M1550" s="88" t="str">
        <f>IFERROR(IF(INDEX(종합보정값!$UL:$UL,MATCH($B1550,종합보정값!$UK:$UK,0))="","",INDEX(종합보정값!$UL:$UL,MATCH($B1550,종합보정값!$UK:$UK,0))+IF(INDEX(종합보정값!$UN:$UN,MATCH($B1550,종합보정값!$UK:$UK,0))="인문",종합보정값!UL$9,종합보정값!UM$9)),"")</f>
        <v/>
      </c>
      <c r="N1550" s="88" t="str">
        <f>IF(M1550="","",M1550+종합보정값!UM$17)</f>
        <v/>
      </c>
      <c r="O1550" s="89" t="str">
        <f>IF(P1550="","",P1550+종합보정값!UL$18)</f>
        <v/>
      </c>
      <c r="P1550" s="89" t="str">
        <f>IFERROR(IF(INDEX(종합보정값!$UL:$UL,MATCH($B1550,종합보정값!$UK:$UK,0))="","",INDEX(종합보정값!$UL:$UL,MATCH($B1550,종합보정값!$UK:$UK,0))+IF(INDEX(종합보정값!$UN:$UN,MATCH($B1550,종합보정값!$UK:$UK,0))="인문",종합보정값!UL$10,종합보정값!UM$10)),"")</f>
        <v/>
      </c>
      <c r="Q1550" s="89" t="str">
        <f>IF(P1550="","",P1550+종합보정값!UM$18)</f>
        <v/>
      </c>
    </row>
    <row r="1551" spans="2:17">
      <c r="B1551" s="84" t="s">
        <v>2886</v>
      </c>
      <c r="C1551" s="85" t="str">
        <f>IF(D1551="","",D1551+종합보정값!UL$14)</f>
        <v/>
      </c>
      <c r="D1551" s="85" t="str">
        <f>IFERROR(IF(INDEX(종합보정값!$UL:$UL,MATCH(SUBSTITUTE($B1551,"자연3","자연2"),종합보정값!$UK:$UK,0))="","",INDEX(종합보정값!$UL:$UL,MATCH(SUBSTITUTE($B1551,"자연3","자연2"),종합보정값!$UK:$UK,0))+종합보정값!UM$6+종합보정값!UM$35),"")</f>
        <v/>
      </c>
      <c r="E1551" s="85" t="str">
        <f>IF(D1551="","",D1551+종합보정값!UM$14)</f>
        <v/>
      </c>
      <c r="F1551" s="86" t="str">
        <f>IF(G1551="","",G1551+종합보정값!UL$15)</f>
        <v/>
      </c>
      <c r="G1551" s="86" t="str">
        <f>IFERROR(IF(INDEX(종합보정값!$UL:$UL,MATCH(SUBSTITUTE($B1551,"자연3","자연2"),종합보정값!$UK:$UK,0))="","",INDEX(종합보정값!$UL:$UL,MATCH(SUBSTITUTE($B1551,"자연3","자연2"),종합보정값!$UK:$UK,0))+종합보정값!UM$7+종합보정값!UM$36),"")</f>
        <v/>
      </c>
      <c r="H1551" s="86" t="str">
        <f>IF(G1551="","",G1551+종합보정값!UM$15)</f>
        <v/>
      </c>
      <c r="I1551" s="87" t="str">
        <f>IF(J1551="","",J1551+종합보정값!UL$16)</f>
        <v/>
      </c>
      <c r="J1551" s="87" t="str">
        <f>IFERROR(IF(INDEX(종합보정값!$UL:$UL,MATCH(SUBSTITUTE($B1551,"자연3","자연2"),종합보정값!$UK:$UK,0))="","",INDEX(종합보정값!$UL:$UL,MATCH(SUBSTITUTE($B1551,"자연3","자연2"),종합보정값!$UK:$UK,0))+종합보정값!UM$8+종합보정값!UM$37),"")</f>
        <v/>
      </c>
      <c r="K1551" s="87" t="str">
        <f>IF(J1551="","",J1551+종합보정값!UM$16)</f>
        <v/>
      </c>
      <c r="L1551" s="88" t="str">
        <f>IF(M1551="","",M1551+종합보정값!UL$17)</f>
        <v/>
      </c>
      <c r="M1551" s="88" t="str">
        <f>IFERROR(IF(INDEX(종합보정값!$UL:$UL,MATCH(SUBSTITUTE($B1551,"자연3","자연2"),종합보정값!$UK:$UK,0))="","",INDEX(종합보정값!$UL:$UL,MATCH(SUBSTITUTE($B1551,"자연3","자연2"),종합보정값!$UK:$UK,0))+종합보정값!UM$9+종합보정값!UM$38),"")</f>
        <v/>
      </c>
      <c r="N1551" s="88" t="str">
        <f>IF(M1551="","",M1551+종합보정값!UM$17)</f>
        <v/>
      </c>
      <c r="O1551" s="89" t="str">
        <f>IF(P1551="","",P1551+종합보정값!UL$18)</f>
        <v/>
      </c>
      <c r="P1551" s="89" t="str">
        <f>IFERROR(IF(INDEX(종합보정값!$UL:$UL,MATCH(SUBSTITUTE($B1551,"자연3","자연2"),종합보정값!$UK:$UK,0))="","",INDEX(종합보정값!$UL:$UL,MATCH(SUBSTITUTE($B1551,"자연3","자연2"),종합보정값!$UK:$UK,0))+종합보정값!UM$10+종합보정값!UM$39),"")</f>
        <v/>
      </c>
      <c r="Q1551" s="89" t="str">
        <f>IF(P1551="","",P1551+종합보정값!UM$18)</f>
        <v/>
      </c>
    </row>
    <row r="1552" spans="2:17">
      <c r="B1552" s="84" t="s">
        <v>2887</v>
      </c>
      <c r="C1552" s="85" t="str">
        <f>IF(D1552="","",D1552+종합보정값!UL$14)</f>
        <v/>
      </c>
      <c r="D1552" s="85" t="str">
        <f>IFERROR(IF(INDEX(종합보정값!$UL:$UL,MATCH($B1552,종합보정값!$UK:$UK,0))="","",INDEX(종합보정값!$UL:$UL,MATCH($B1552,종합보정값!$UK:$UK,0))+IF(INDEX(종합보정값!$UN:$UN,MATCH($B1552,종합보정값!$UK:$UK,0))="인문",종합보정값!UL$6,종합보정값!UM$6)),"")</f>
        <v/>
      </c>
      <c r="E1552" s="85" t="str">
        <f>IF(D1552="","",D1552+종합보정값!UM$14)</f>
        <v/>
      </c>
      <c r="F1552" s="86" t="str">
        <f>IF(G1552="","",G1552+종합보정값!UL$15)</f>
        <v/>
      </c>
      <c r="G1552" s="86" t="str">
        <f>IFERROR(IF(INDEX(종합보정값!$UL:$UL,MATCH($B1552,종합보정값!$UK:$UK,0))="","",INDEX(종합보정값!$UL:$UL,MATCH($B1552,종합보정값!$UK:$UK,0))+IF(INDEX(종합보정값!$UN:$UN,MATCH($B1552,종합보정값!$UK:$UK,0))="인문",종합보정값!UL$7,종합보정값!UM$7)),"")</f>
        <v/>
      </c>
      <c r="H1552" s="86" t="str">
        <f>IF(G1552="","",G1552+종합보정값!UM$15)</f>
        <v/>
      </c>
      <c r="I1552" s="87" t="str">
        <f>IF(J1552="","",J1552+종합보정값!UL$16)</f>
        <v/>
      </c>
      <c r="J1552" s="87" t="str">
        <f>IFERROR(IF(INDEX(종합보정값!$UL:$UL,MATCH($B1552,종합보정값!$UK:$UK,0))="","",INDEX(종합보정값!$UL:$UL,MATCH($B1552,종합보정값!$UK:$UK,0))+IF(INDEX(종합보정값!$UN:$UN,MATCH($B1552,종합보정값!$UK:$UK,0))="인문",종합보정값!UL$8,종합보정값!UM$8)),"")</f>
        <v/>
      </c>
      <c r="K1552" s="87" t="str">
        <f>IF(J1552="","",J1552+종합보정값!UM$16)</f>
        <v/>
      </c>
      <c r="L1552" s="88" t="str">
        <f>IF(M1552="","",M1552+종합보정값!UL$17)</f>
        <v/>
      </c>
      <c r="M1552" s="88" t="str">
        <f>IFERROR(IF(INDEX(종합보정값!$UL:$UL,MATCH($B1552,종합보정값!$UK:$UK,0))="","",INDEX(종합보정값!$UL:$UL,MATCH($B1552,종합보정값!$UK:$UK,0))+IF(INDEX(종합보정값!$UN:$UN,MATCH($B1552,종합보정값!$UK:$UK,0))="인문",종합보정값!UL$9,종합보정값!UM$9)),"")</f>
        <v/>
      </c>
      <c r="N1552" s="88" t="str">
        <f>IF(M1552="","",M1552+종합보정값!UM$17)</f>
        <v/>
      </c>
      <c r="O1552" s="89" t="str">
        <f>IF(P1552="","",P1552+종합보정값!UL$18)</f>
        <v/>
      </c>
      <c r="P1552" s="89" t="str">
        <f>IFERROR(IF(INDEX(종합보정값!$UL:$UL,MATCH($B1552,종합보정값!$UK:$UK,0))="","",INDEX(종합보정값!$UL:$UL,MATCH($B1552,종합보정값!$UK:$UK,0))+IF(INDEX(종합보정값!$UN:$UN,MATCH($B1552,종합보정값!$UK:$UK,0))="인문",종합보정값!UL$10,종합보정값!UM$10)),"")</f>
        <v/>
      </c>
      <c r="Q1552" s="89" t="str">
        <f>IF(P1552="","",P1552+종합보정값!UM$18)</f>
        <v/>
      </c>
    </row>
    <row r="1553" spans="2:17">
      <c r="B1553" s="84" t="s">
        <v>2888</v>
      </c>
      <c r="C1553" s="85" t="str">
        <f>IF(D1553="","",D1553+종합보정값!UL$14)</f>
        <v/>
      </c>
      <c r="D1553" s="85" t="str">
        <f>IFERROR(IF(INDEX(종합보정값!$UL:$UL,MATCH($B1553,종합보정값!$UK:$UK,0))="","",INDEX(종합보정값!$UL:$UL,MATCH($B1553,종합보정값!$UK:$UK,0))+IF(INDEX(종합보정값!$UN:$UN,MATCH($B1553,종합보정값!$UK:$UK,0))="인문",종합보정값!UL$6,종합보정값!UM$6)),"")</f>
        <v/>
      </c>
      <c r="E1553" s="85" t="str">
        <f>IF(D1553="","",D1553+종합보정값!UM$14)</f>
        <v/>
      </c>
      <c r="F1553" s="86" t="str">
        <f>IF(G1553="","",G1553+종합보정값!UL$15)</f>
        <v/>
      </c>
      <c r="G1553" s="86" t="str">
        <f>IFERROR(IF(INDEX(종합보정값!$UL:$UL,MATCH($B1553,종합보정값!$UK:$UK,0))="","",INDEX(종합보정값!$UL:$UL,MATCH($B1553,종합보정값!$UK:$UK,0))+IF(INDEX(종합보정값!$UN:$UN,MATCH($B1553,종합보정값!$UK:$UK,0))="인문",종합보정값!UL$7,종합보정값!UM$7)),"")</f>
        <v/>
      </c>
      <c r="H1553" s="86" t="str">
        <f>IF(G1553="","",G1553+종합보정값!UM$15)</f>
        <v/>
      </c>
      <c r="I1553" s="87" t="str">
        <f>IF(J1553="","",J1553+종합보정값!UL$16)</f>
        <v/>
      </c>
      <c r="J1553" s="87" t="str">
        <f>IFERROR(IF(INDEX(종합보정값!$UL:$UL,MATCH($B1553,종합보정값!$UK:$UK,0))="","",INDEX(종합보정값!$UL:$UL,MATCH($B1553,종합보정값!$UK:$UK,0))+IF(INDEX(종합보정값!$UN:$UN,MATCH($B1553,종합보정값!$UK:$UK,0))="인문",종합보정값!UL$8,종합보정값!UM$8)),"")</f>
        <v/>
      </c>
      <c r="K1553" s="87" t="str">
        <f>IF(J1553="","",J1553+종합보정값!UM$16)</f>
        <v/>
      </c>
      <c r="L1553" s="88" t="str">
        <f>IF(M1553="","",M1553+종합보정값!UL$17)</f>
        <v/>
      </c>
      <c r="M1553" s="88" t="str">
        <f>IFERROR(IF(INDEX(종합보정값!$UL:$UL,MATCH($B1553,종합보정값!$UK:$UK,0))="","",INDEX(종합보정값!$UL:$UL,MATCH($B1553,종합보정값!$UK:$UK,0))+IF(INDEX(종합보정값!$UN:$UN,MATCH($B1553,종합보정값!$UK:$UK,0))="인문",종합보정값!UL$9,종합보정값!UM$9)),"")</f>
        <v/>
      </c>
      <c r="N1553" s="88" t="str">
        <f>IF(M1553="","",M1553+종합보정값!UM$17)</f>
        <v/>
      </c>
      <c r="O1553" s="89" t="str">
        <f>IF(P1553="","",P1553+종합보정값!UL$18)</f>
        <v/>
      </c>
      <c r="P1553" s="89" t="str">
        <f>IFERROR(IF(INDEX(종합보정값!$UL:$UL,MATCH($B1553,종합보정값!$UK:$UK,0))="","",INDEX(종합보정값!$UL:$UL,MATCH($B1553,종합보정값!$UK:$UK,0))+IF(INDEX(종합보정값!$UN:$UN,MATCH($B1553,종합보정값!$UK:$UK,0))="인문",종합보정값!UL$10,종합보정값!UM$10)),"")</f>
        <v/>
      </c>
      <c r="Q1553" s="89" t="str">
        <f>IF(P1553="","",P1553+종합보정값!UM$18)</f>
        <v/>
      </c>
    </row>
    <row r="1554" spans="2:17">
      <c r="B1554" s="84" t="s">
        <v>2889</v>
      </c>
      <c r="C1554" s="85" t="str">
        <f>IF(D1554="","",D1554+종합보정값!UL$14)</f>
        <v/>
      </c>
      <c r="D1554" s="85" t="str">
        <f>IFERROR(IF(INDEX(종합보정값!$UL:$UL,MATCH($B1554,종합보정값!$UK:$UK,0))="","",INDEX(종합보정값!$UL:$UL,MATCH($B1554,종합보정값!$UK:$UK,0))+IF(INDEX(종합보정값!$UN:$UN,MATCH($B1554,종합보정값!$UK:$UK,0))="인문",종합보정값!UL$6,종합보정값!UM$6)),"")</f>
        <v/>
      </c>
      <c r="E1554" s="85" t="str">
        <f>IF(D1554="","",D1554+종합보정값!UM$14)</f>
        <v/>
      </c>
      <c r="F1554" s="86" t="str">
        <f>IF(G1554="","",G1554+종합보정값!UL$15)</f>
        <v/>
      </c>
      <c r="G1554" s="86" t="str">
        <f>IFERROR(IF(INDEX(종합보정값!$UL:$UL,MATCH($B1554,종합보정값!$UK:$UK,0))="","",INDEX(종합보정값!$UL:$UL,MATCH($B1554,종합보정값!$UK:$UK,0))+IF(INDEX(종합보정값!$UN:$UN,MATCH($B1554,종합보정값!$UK:$UK,0))="인문",종합보정값!UL$7,종합보정값!UM$7)),"")</f>
        <v/>
      </c>
      <c r="H1554" s="86" t="str">
        <f>IF(G1554="","",G1554+종합보정값!UM$15)</f>
        <v/>
      </c>
      <c r="I1554" s="87" t="str">
        <f>IF(J1554="","",J1554+종합보정값!UL$16)</f>
        <v/>
      </c>
      <c r="J1554" s="87" t="str">
        <f>IFERROR(IF(INDEX(종합보정값!$UL:$UL,MATCH($B1554,종합보정값!$UK:$UK,0))="","",INDEX(종합보정값!$UL:$UL,MATCH($B1554,종합보정값!$UK:$UK,0))+IF(INDEX(종합보정값!$UN:$UN,MATCH($B1554,종합보정값!$UK:$UK,0))="인문",종합보정값!UL$8,종합보정값!UM$8)),"")</f>
        <v/>
      </c>
      <c r="K1554" s="87" t="str">
        <f>IF(J1554="","",J1554+종합보정값!UM$16)</f>
        <v/>
      </c>
      <c r="L1554" s="88" t="str">
        <f>IF(M1554="","",M1554+종합보정값!UL$17)</f>
        <v/>
      </c>
      <c r="M1554" s="88" t="str">
        <f>IFERROR(IF(INDEX(종합보정값!$UL:$UL,MATCH($B1554,종합보정값!$UK:$UK,0))="","",INDEX(종합보정값!$UL:$UL,MATCH($B1554,종합보정값!$UK:$UK,0))+IF(INDEX(종합보정값!$UN:$UN,MATCH($B1554,종합보정값!$UK:$UK,0))="인문",종합보정값!UL$9,종합보정값!UM$9)),"")</f>
        <v/>
      </c>
      <c r="N1554" s="88" t="str">
        <f>IF(M1554="","",M1554+종합보정값!UM$17)</f>
        <v/>
      </c>
      <c r="O1554" s="89" t="str">
        <f>IF(P1554="","",P1554+종합보정값!UL$18)</f>
        <v/>
      </c>
      <c r="P1554" s="89" t="str">
        <f>IFERROR(IF(INDEX(종합보정값!$UL:$UL,MATCH($B1554,종합보정값!$UK:$UK,0))="","",INDEX(종합보정값!$UL:$UL,MATCH($B1554,종합보정값!$UK:$UK,0))+IF(INDEX(종합보정값!$UN:$UN,MATCH($B1554,종합보정값!$UK:$UK,0))="인문",종합보정값!UL$10,종합보정값!UM$10)),"")</f>
        <v/>
      </c>
      <c r="Q1554" s="89" t="str">
        <f>IF(P1554="","",P1554+종합보정값!UM$18)</f>
        <v/>
      </c>
    </row>
    <row r="1555" spans="2:17">
      <c r="B1555" s="84" t="s">
        <v>2890</v>
      </c>
      <c r="C1555" s="85" t="str">
        <f>IF(D1555="","",D1555+종합보정값!UL$14)</f>
        <v/>
      </c>
      <c r="D1555" s="85" t="str">
        <f>IFERROR(IF(INDEX(종합보정값!$UL:$UL,MATCH($B1555,종합보정값!$UK:$UK,0))="","",INDEX(종합보정값!$UL:$UL,MATCH($B1555,종합보정값!$UK:$UK,0))+IF(INDEX(종합보정값!$UN:$UN,MATCH($B1555,종합보정값!$UK:$UK,0))="인문",종합보정값!UL$6,종합보정값!UM$6)),"")</f>
        <v/>
      </c>
      <c r="E1555" s="85" t="str">
        <f>IF(D1555="","",D1555+종합보정값!UM$14)</f>
        <v/>
      </c>
      <c r="F1555" s="86" t="str">
        <f>IF(G1555="","",G1555+종합보정값!UL$15)</f>
        <v/>
      </c>
      <c r="G1555" s="86" t="str">
        <f>IFERROR(IF(INDEX(종합보정값!$UL:$UL,MATCH($B1555,종합보정값!$UK:$UK,0))="","",INDEX(종합보정값!$UL:$UL,MATCH($B1555,종합보정값!$UK:$UK,0))+IF(INDEX(종합보정값!$UN:$UN,MATCH($B1555,종합보정값!$UK:$UK,0))="인문",종합보정값!UL$7,종합보정값!UM$7)),"")</f>
        <v/>
      </c>
      <c r="H1555" s="86" t="str">
        <f>IF(G1555="","",G1555+종합보정값!UM$15)</f>
        <v/>
      </c>
      <c r="I1555" s="87" t="str">
        <f>IF(J1555="","",J1555+종합보정값!UL$16)</f>
        <v/>
      </c>
      <c r="J1555" s="87" t="str">
        <f>IFERROR(IF(INDEX(종합보정값!$UL:$UL,MATCH($B1555,종합보정값!$UK:$UK,0))="","",INDEX(종합보정값!$UL:$UL,MATCH($B1555,종합보정값!$UK:$UK,0))+IF(INDEX(종합보정값!$UN:$UN,MATCH($B1555,종합보정값!$UK:$UK,0))="인문",종합보정값!UL$8,종합보정값!UM$8)),"")</f>
        <v/>
      </c>
      <c r="K1555" s="87" t="str">
        <f>IF(J1555="","",J1555+종합보정값!UM$16)</f>
        <v/>
      </c>
      <c r="L1555" s="88" t="str">
        <f>IF(M1555="","",M1555+종합보정값!UL$17)</f>
        <v/>
      </c>
      <c r="M1555" s="88" t="str">
        <f>IFERROR(IF(INDEX(종합보정값!$UL:$UL,MATCH($B1555,종합보정값!$UK:$UK,0))="","",INDEX(종합보정값!$UL:$UL,MATCH($B1555,종합보정값!$UK:$UK,0))+IF(INDEX(종합보정값!$UN:$UN,MATCH($B1555,종합보정값!$UK:$UK,0))="인문",종합보정값!UL$9,종합보정값!UM$9)),"")</f>
        <v/>
      </c>
      <c r="N1555" s="88" t="str">
        <f>IF(M1555="","",M1555+종합보정값!UM$17)</f>
        <v/>
      </c>
      <c r="O1555" s="89" t="str">
        <f>IF(P1555="","",P1555+종합보정값!UL$18)</f>
        <v/>
      </c>
      <c r="P1555" s="89" t="str">
        <f>IFERROR(IF(INDEX(종합보정값!$UL:$UL,MATCH($B1555,종합보정값!$UK:$UK,0))="","",INDEX(종합보정값!$UL:$UL,MATCH($B1555,종합보정값!$UK:$UK,0))+IF(INDEX(종합보정값!$UN:$UN,MATCH($B1555,종합보정값!$UK:$UK,0))="인문",종합보정값!UL$10,종합보정값!UM$10)),"")</f>
        <v/>
      </c>
      <c r="Q1555" s="89" t="str">
        <f>IF(P1555="","",P1555+종합보정값!UM$18)</f>
        <v/>
      </c>
    </row>
    <row r="1557" spans="2:17">
      <c r="B1557" s="159" t="s">
        <v>2891</v>
      </c>
      <c r="C1557" s="154"/>
      <c r="D1557" s="154"/>
      <c r="E1557" s="154"/>
      <c r="F1557" s="154"/>
      <c r="G1557" s="154"/>
      <c r="H1557" s="154"/>
      <c r="I1557" s="154"/>
      <c r="J1557" s="154"/>
      <c r="K1557" s="154"/>
      <c r="L1557" s="154"/>
      <c r="M1557" s="154"/>
      <c r="N1557" s="154"/>
      <c r="O1557" s="154"/>
      <c r="P1557" s="154"/>
      <c r="Q1557" s="155"/>
    </row>
    <row r="1558" spans="2:17">
      <c r="B1558" s="78"/>
      <c r="C1558" s="163" t="s">
        <v>1862</v>
      </c>
      <c r="D1558" s="154"/>
      <c r="E1558" s="155"/>
      <c r="F1558" s="161" t="s">
        <v>1863</v>
      </c>
      <c r="G1558" s="154"/>
      <c r="H1558" s="155"/>
      <c r="I1558" s="162" t="s">
        <v>1864</v>
      </c>
      <c r="J1558" s="154"/>
      <c r="K1558" s="155"/>
      <c r="L1558" s="156" t="s">
        <v>1865</v>
      </c>
      <c r="M1558" s="154"/>
      <c r="N1558" s="155"/>
      <c r="O1558" s="157" t="s">
        <v>1866</v>
      </c>
      <c r="P1558" s="154"/>
      <c r="Q1558" s="155"/>
    </row>
    <row r="1559" spans="2:17">
      <c r="B1559" s="78" t="s">
        <v>1869</v>
      </c>
      <c r="C1559" s="79" t="s">
        <v>19</v>
      </c>
      <c r="D1559" s="79" t="s">
        <v>20</v>
      </c>
      <c r="E1559" s="79" t="s">
        <v>21</v>
      </c>
      <c r="F1559" s="80" t="s">
        <v>19</v>
      </c>
      <c r="G1559" s="80" t="s">
        <v>20</v>
      </c>
      <c r="H1559" s="80" t="s">
        <v>21</v>
      </c>
      <c r="I1559" s="81" t="s">
        <v>19</v>
      </c>
      <c r="J1559" s="81" t="s">
        <v>20</v>
      </c>
      <c r="K1559" s="81" t="s">
        <v>21</v>
      </c>
      <c r="L1559" s="82" t="s">
        <v>19</v>
      </c>
      <c r="M1559" s="82" t="s">
        <v>20</v>
      </c>
      <c r="N1559" s="82" t="s">
        <v>21</v>
      </c>
      <c r="O1559" s="83" t="s">
        <v>19</v>
      </c>
      <c r="P1559" s="83" t="s">
        <v>20</v>
      </c>
      <c r="Q1559" s="83" t="s">
        <v>21</v>
      </c>
    </row>
    <row r="1560" spans="2:17">
      <c r="B1560" s="84" t="s">
        <v>2892</v>
      </c>
      <c r="C1560" s="85" t="str">
        <f>IF(D1560="","",D1560+종합보정값!UQ$14)</f>
        <v/>
      </c>
      <c r="D1560" s="85" t="str">
        <f>IFERROR(IF(INDEX(종합보정값!$UQ:$UQ,MATCH(SUBSTITUTE($B1560,"인문1","인문2"),종합보정값!$UP:$UP,0))="","",INDEX(종합보정값!$UQ:$UQ,MATCH(SUBSTITUTE($B1560,"인문1","인문2"),종합보정값!$UP:$UP,0))+종합보정값!UQ$6-종합보정값!UQ$35),"")</f>
        <v/>
      </c>
      <c r="E1560" s="85" t="str">
        <f>IF(D1560="","",D1560+종합보정값!UR$14)</f>
        <v/>
      </c>
      <c r="F1560" s="86" t="str">
        <f>IF(G1560="","",G1560+종합보정값!UQ$15)</f>
        <v/>
      </c>
      <c r="G1560" s="86" t="str">
        <f>IFERROR(IF(INDEX(종합보정값!$UQ:$UQ,MATCH(SUBSTITUTE($B1560,"인문1","인문2"),종합보정값!$UP:$UP,0))="","",INDEX(종합보정값!$UQ:$UQ,MATCH(SUBSTITUTE($B1560,"인문1","인문2"),종합보정값!$UP:$UP,0))+종합보정값!UQ$7-종합보정값!UQ$36),"")</f>
        <v/>
      </c>
      <c r="H1560" s="86" t="str">
        <f>IF(G1560="","",G1560+종합보정값!UR$15)</f>
        <v/>
      </c>
      <c r="I1560" s="87" t="str">
        <f>IF(J1560="","",J1560+종합보정값!UQ$16)</f>
        <v/>
      </c>
      <c r="J1560" s="87" t="str">
        <f>IFERROR(IF(INDEX(종합보정값!$UQ:$UQ,MATCH(SUBSTITUTE($B1560,"인문1","인문2"),종합보정값!$UP:$UP,0))="","",INDEX(종합보정값!$UQ:$UQ,MATCH(SUBSTITUTE($B1560,"인문1","인문2"),종합보정값!$UP:$UP,0))+종합보정값!UQ$8-종합보정값!UQ$37),"")</f>
        <v/>
      </c>
      <c r="K1560" s="87" t="str">
        <f>IF(J1560="","",J1560+종합보정값!UR$16)</f>
        <v/>
      </c>
      <c r="L1560" s="88" t="str">
        <f>IF(M1560="","",M1560+종합보정값!UQ$17)</f>
        <v/>
      </c>
      <c r="M1560" s="88" t="str">
        <f>IFERROR(IF(INDEX(종합보정값!$UQ:$UQ,MATCH(SUBSTITUTE($B1560,"인문1","인문2"),종합보정값!$UP:$UP,0))="","",INDEX(종합보정값!$UQ:$UQ,MATCH(SUBSTITUTE($B1560,"인문1","인문2"),종합보정값!$UP:$UP,0))+종합보정값!UQ$9-종합보정값!UQ$38),"")</f>
        <v/>
      </c>
      <c r="N1560" s="88" t="str">
        <f>IF(M1560="","",M1560+종합보정값!UR$17)</f>
        <v/>
      </c>
      <c r="O1560" s="89" t="str">
        <f>IF(P1560="","",P1560+종합보정값!UQ$18)</f>
        <v/>
      </c>
      <c r="P1560" s="89" t="str">
        <f>IFERROR(IF(INDEX(종합보정값!$UQ:$UQ,MATCH(SUBSTITUTE($B1560,"인문1","인문2"),종합보정값!$UP:$UP,0))="","",INDEX(종합보정값!$UQ:$UQ,MATCH(SUBSTITUTE($B1560,"인문1","인문2"),종합보정값!$UP:$UP,0))+종합보정값!UQ$10-종합보정값!UQ$39),"")</f>
        <v/>
      </c>
      <c r="Q1560" s="89" t="str">
        <f>IF(P1560="","",P1560+종합보정값!UR$18)</f>
        <v/>
      </c>
    </row>
    <row r="1561" spans="2:17">
      <c r="B1561" s="84" t="s">
        <v>2893</v>
      </c>
      <c r="C1561" s="85" t="str">
        <f>IF(D1561="","",D1561+종합보정값!UQ$14)</f>
        <v/>
      </c>
      <c r="D1561" s="85" t="str">
        <f>IFERROR(IF(INDEX(종합보정값!$UQ:$UQ,MATCH($B1561,종합보정값!$UP:$UP,0))="","",INDEX(종합보정값!$UQ:$UQ,MATCH($B1561,종합보정값!$UP:$UP,0))+IF(INDEX(종합보정값!$US:$US,MATCH($B1561,종합보정값!$UP:$UP,0))="인문",종합보정값!UQ$6,종합보정값!UR$6)),"")</f>
        <v/>
      </c>
      <c r="E1561" s="85" t="str">
        <f>IF(D1561="","",D1561+종합보정값!UR$14)</f>
        <v/>
      </c>
      <c r="F1561" s="86" t="str">
        <f>IF(G1561="","",G1561+종합보정값!UQ$15)</f>
        <v/>
      </c>
      <c r="G1561" s="86" t="str">
        <f>IFERROR(IF(INDEX(종합보정값!$UQ:$UQ,MATCH($B1561,종합보정값!$UP:$UP,0))="","",INDEX(종합보정값!$UQ:$UQ,MATCH($B1561,종합보정값!$UP:$UP,0))+IF(INDEX(종합보정값!$US:$US,MATCH($B1561,종합보정값!$UP:$UP,0))="인문",종합보정값!UQ$7,종합보정값!UR$7)),"")</f>
        <v/>
      </c>
      <c r="H1561" s="86" t="str">
        <f>IF(G1561="","",G1561+종합보정값!UR$15)</f>
        <v/>
      </c>
      <c r="I1561" s="87" t="str">
        <f>IF(J1561="","",J1561+종합보정값!UQ$16)</f>
        <v/>
      </c>
      <c r="J1561" s="87" t="str">
        <f>IFERROR(IF(INDEX(종합보정값!$UQ:$UQ,MATCH($B1561,종합보정값!$UP:$UP,0))="","",INDEX(종합보정값!$UQ:$UQ,MATCH($B1561,종합보정값!$UP:$UP,0))+IF(INDEX(종합보정값!$US:$US,MATCH($B1561,종합보정값!$UP:$UP,0))="인문",종합보정값!UQ$8,종합보정값!UR$8)),"")</f>
        <v/>
      </c>
      <c r="K1561" s="87" t="str">
        <f>IF(J1561="","",J1561+종합보정값!UR$16)</f>
        <v/>
      </c>
      <c r="L1561" s="88" t="str">
        <f>IF(M1561="","",M1561+종합보정값!UQ$17)</f>
        <v/>
      </c>
      <c r="M1561" s="88" t="str">
        <f>IFERROR(IF(INDEX(종합보정값!$UQ:$UQ,MATCH($B1561,종합보정값!$UP:$UP,0))="","",INDEX(종합보정값!$UQ:$UQ,MATCH($B1561,종합보정값!$UP:$UP,0))+IF(INDEX(종합보정값!$US:$US,MATCH($B1561,종합보정값!$UP:$UP,0))="인문",종합보정값!UQ$9,종합보정값!UR$9)),"")</f>
        <v/>
      </c>
      <c r="N1561" s="88" t="str">
        <f>IF(M1561="","",M1561+종합보정값!UR$17)</f>
        <v/>
      </c>
      <c r="O1561" s="89" t="str">
        <f>IF(P1561="","",P1561+종합보정값!UQ$18)</f>
        <v/>
      </c>
      <c r="P1561" s="89" t="str">
        <f>IFERROR(IF(INDEX(종합보정값!$UQ:$UQ,MATCH($B1561,종합보정값!$UP:$UP,0))="","",INDEX(종합보정값!$UQ:$UQ,MATCH($B1561,종합보정값!$UP:$UP,0))+IF(INDEX(종합보정값!$US:$US,MATCH($B1561,종합보정값!$UP:$UP,0))="인문",종합보정값!UQ$10,종합보정값!UR$10)),"")</f>
        <v/>
      </c>
      <c r="Q1561" s="89" t="str">
        <f>IF(P1561="","",P1561+종합보정값!UR$18)</f>
        <v/>
      </c>
    </row>
    <row r="1562" spans="2:17">
      <c r="B1562" s="84" t="s">
        <v>2894</v>
      </c>
      <c r="C1562" s="85" t="str">
        <f>IF(D1562="","",D1562+종합보정값!UQ$14)</f>
        <v/>
      </c>
      <c r="D1562" s="85" t="str">
        <f>IFERROR(IF(INDEX(종합보정값!$UQ:$UQ,MATCH(SUBSTITUTE($B1562,"인문3","인문2"),종합보정값!$UP:$UP,0))="","",INDEX(종합보정값!$UQ:$UQ,MATCH(SUBSTITUTE($B1562,"인문3","인문2"),종합보정값!$UP:$UP,0))+종합보정값!UQ$6+종합보정값!UQ$35),"")</f>
        <v/>
      </c>
      <c r="E1562" s="85" t="str">
        <f>IF(D1562="","",D1562+종합보정값!UR$14)</f>
        <v/>
      </c>
      <c r="F1562" s="86" t="str">
        <f>IF(G1562="","",G1562+종합보정값!UQ$15)</f>
        <v/>
      </c>
      <c r="G1562" s="86" t="str">
        <f>IFERROR(IF(INDEX(종합보정값!$UQ:$UQ,MATCH(SUBSTITUTE($B1562,"인문3","인문2"),종합보정값!$UP:$UP,0))="","",INDEX(종합보정값!$UQ:$UQ,MATCH(SUBSTITUTE($B1562,"인문3","인문2"),종합보정값!$UP:$UP,0))+종합보정값!UQ$7+종합보정값!UQ$36),"")</f>
        <v/>
      </c>
      <c r="H1562" s="86" t="str">
        <f>IF(G1562="","",G1562+종합보정값!UR$15)</f>
        <v/>
      </c>
      <c r="I1562" s="87" t="str">
        <f>IF(J1562="","",J1562+종합보정값!UQ$16)</f>
        <v/>
      </c>
      <c r="J1562" s="87" t="str">
        <f>IFERROR(IF(INDEX(종합보정값!$UQ:$UQ,MATCH(SUBSTITUTE($B1562,"인문3","인문2"),종합보정값!$UP:$UP,0))="","",INDEX(종합보정값!$UQ:$UQ,MATCH(SUBSTITUTE($B1562,"인문3","인문2"),종합보정값!$UP:$UP,0))+종합보정값!UQ$8+종합보정값!UQ$37),"")</f>
        <v/>
      </c>
      <c r="K1562" s="87" t="str">
        <f>IF(J1562="","",J1562+종합보정값!UR$16)</f>
        <v/>
      </c>
      <c r="L1562" s="88" t="str">
        <f>IF(M1562="","",M1562+종합보정값!UQ$17)</f>
        <v/>
      </c>
      <c r="M1562" s="88" t="str">
        <f>IFERROR(IF(INDEX(종합보정값!$UQ:$UQ,MATCH(SUBSTITUTE($B1562,"인문3","인문2"),종합보정값!$UP:$UP,0))="","",INDEX(종합보정값!$UQ:$UQ,MATCH(SUBSTITUTE($B1562,"인문3","인문2"),종합보정값!$UP:$UP,0))+종합보정값!UQ$9+종합보정값!UQ$38),"")</f>
        <v/>
      </c>
      <c r="N1562" s="88" t="str">
        <f>IF(M1562="","",M1562+종합보정값!UR$17)</f>
        <v/>
      </c>
      <c r="O1562" s="89" t="str">
        <f>IF(P1562="","",P1562+종합보정값!UQ$18)</f>
        <v/>
      </c>
      <c r="P1562" s="89" t="str">
        <f>IFERROR(IF(INDEX(종합보정값!$UQ:$UQ,MATCH(SUBSTITUTE($B1562,"인문3","인문2"),종합보정값!$UP:$UP,0))="","",INDEX(종합보정값!$UQ:$UQ,MATCH(SUBSTITUTE($B1562,"인문3","인문2"),종합보정값!$UP:$UP,0))+종합보정값!UQ$10+종합보정값!UQ$39),"")</f>
        <v/>
      </c>
      <c r="Q1562" s="89" t="str">
        <f>IF(P1562="","",P1562+종합보정값!UR$18)</f>
        <v/>
      </c>
    </row>
    <row r="1563" spans="2:17">
      <c r="B1563" s="84" t="s">
        <v>2895</v>
      </c>
      <c r="C1563" s="85" t="str">
        <f>IF(D1563="","",D1563+종합보정값!UQ$14)</f>
        <v/>
      </c>
      <c r="D1563" s="85" t="str">
        <f>IFERROR(IF(INDEX(종합보정값!$UQ:$UQ,MATCH(SUBSTITUTE($B1563,"자연1","자연2"),종합보정값!$UP:$UP,0))="","",INDEX(종합보정값!$UQ:$UQ,MATCH(SUBSTITUTE($B1563,"자연1","자연2"),종합보정값!$UP:$UP,0))+종합보정값!UR$6-종합보정값!UR$35),"")</f>
        <v/>
      </c>
      <c r="E1563" s="85" t="str">
        <f>IF(D1563="","",D1563+종합보정값!UR$14)</f>
        <v/>
      </c>
      <c r="F1563" s="86" t="str">
        <f>IF(G1563="","",G1563+종합보정값!UQ$15)</f>
        <v/>
      </c>
      <c r="G1563" s="86" t="str">
        <f>IFERROR(IF(INDEX(종합보정값!$UQ:$UQ,MATCH(SUBSTITUTE($B1563,"자연1","자연2"),종합보정값!$UP:$UP,0))="","",INDEX(종합보정값!$UQ:$UQ,MATCH(SUBSTITUTE($B1563,"자연1","자연2"),종합보정값!$UP:$UP,0))+종합보정값!UR$7-종합보정값!UR$36),"")</f>
        <v/>
      </c>
      <c r="H1563" s="86" t="str">
        <f>IF(G1563="","",G1563+종합보정값!UR$15)</f>
        <v/>
      </c>
      <c r="I1563" s="87" t="str">
        <f>IF(J1563="","",J1563+종합보정값!UQ$16)</f>
        <v/>
      </c>
      <c r="J1563" s="87" t="str">
        <f>IFERROR(IF(INDEX(종합보정값!$UQ:$UQ,MATCH(SUBSTITUTE($B1563,"자연1","자연2"),종합보정값!$UP:$UP,0))="","",INDEX(종합보정값!$UQ:$UQ,MATCH(SUBSTITUTE($B1563,"자연1","자연2"),종합보정값!$UP:$UP,0))+종합보정값!UR$8-종합보정값!UR$37),"")</f>
        <v/>
      </c>
      <c r="K1563" s="87" t="str">
        <f>IF(J1563="","",J1563+종합보정값!UR$16)</f>
        <v/>
      </c>
      <c r="L1563" s="88" t="str">
        <f>IF(M1563="","",M1563+종합보정값!UQ$17)</f>
        <v/>
      </c>
      <c r="M1563" s="88" t="str">
        <f>IFERROR(IF(INDEX(종합보정값!$UQ:$UQ,MATCH(SUBSTITUTE($B1563,"자연1","자연2"),종합보정값!$UP:$UP,0))="","",INDEX(종합보정값!$UQ:$UQ,MATCH(SUBSTITUTE($B1563,"자연1","자연2"),종합보정값!$UP:$UP,0))+종합보정값!UR$9-종합보정값!UR$38),"")</f>
        <v/>
      </c>
      <c r="N1563" s="88" t="str">
        <f>IF(M1563="","",M1563+종합보정값!UR$17)</f>
        <v/>
      </c>
      <c r="O1563" s="89" t="str">
        <f>IF(P1563="","",P1563+종합보정값!UQ$18)</f>
        <v/>
      </c>
      <c r="P1563" s="89" t="str">
        <f>IFERROR(IF(INDEX(종합보정값!$UQ:$UQ,MATCH(SUBSTITUTE($B1563,"자연1","자연2"),종합보정값!$UP:$UP,0))="","",INDEX(종합보정값!$UQ:$UQ,MATCH(SUBSTITUTE($B1563,"자연1","자연2"),종합보정값!$UP:$UP,0))+종합보정값!UR$10-종합보정값!UR$39),"")</f>
        <v/>
      </c>
      <c r="Q1563" s="89" t="str">
        <f>IF(P1563="","",P1563+종합보정값!UR$18)</f>
        <v/>
      </c>
    </row>
    <row r="1564" spans="2:17">
      <c r="B1564" s="84" t="s">
        <v>2896</v>
      </c>
      <c r="C1564" s="85" t="str">
        <f>IF(D1564="","",D1564+종합보정값!UQ$14)</f>
        <v/>
      </c>
      <c r="D1564" s="85" t="str">
        <f>IFERROR(IF(INDEX(종합보정값!$UQ:$UQ,MATCH($B1564,종합보정값!$UP:$UP,0))="","",INDEX(종합보정값!$UQ:$UQ,MATCH($B1564,종합보정값!$UP:$UP,0))+IF(INDEX(종합보정값!$US:$US,MATCH($B1564,종합보정값!$UP:$UP,0))="인문",종합보정값!UQ$6,종합보정값!UR$6)),"")</f>
        <v/>
      </c>
      <c r="E1564" s="85" t="str">
        <f>IF(D1564="","",D1564+종합보정값!UR$14)</f>
        <v/>
      </c>
      <c r="F1564" s="86" t="str">
        <f>IF(G1564="","",G1564+종합보정값!UQ$15)</f>
        <v/>
      </c>
      <c r="G1564" s="86" t="str">
        <f>IFERROR(IF(INDEX(종합보정값!$UQ:$UQ,MATCH($B1564,종합보정값!$UP:$UP,0))="","",INDEX(종합보정값!$UQ:$UQ,MATCH($B1564,종합보정값!$UP:$UP,0))+IF(INDEX(종합보정값!$US:$US,MATCH($B1564,종합보정값!$UP:$UP,0))="인문",종합보정값!UQ$7,종합보정값!UR$7)),"")</f>
        <v/>
      </c>
      <c r="H1564" s="86" t="str">
        <f>IF(G1564="","",G1564+종합보정값!UR$15)</f>
        <v/>
      </c>
      <c r="I1564" s="87" t="str">
        <f>IF(J1564="","",J1564+종합보정값!UQ$16)</f>
        <v/>
      </c>
      <c r="J1564" s="87" t="str">
        <f>IFERROR(IF(INDEX(종합보정값!$UQ:$UQ,MATCH($B1564,종합보정값!$UP:$UP,0))="","",INDEX(종합보정값!$UQ:$UQ,MATCH($B1564,종합보정값!$UP:$UP,0))+IF(INDEX(종합보정값!$US:$US,MATCH($B1564,종합보정값!$UP:$UP,0))="인문",종합보정값!UQ$8,종합보정값!UR$8)),"")</f>
        <v/>
      </c>
      <c r="K1564" s="87" t="str">
        <f>IF(J1564="","",J1564+종합보정값!UR$16)</f>
        <v/>
      </c>
      <c r="L1564" s="88" t="str">
        <f>IF(M1564="","",M1564+종합보정값!UQ$17)</f>
        <v/>
      </c>
      <c r="M1564" s="88" t="str">
        <f>IFERROR(IF(INDEX(종합보정값!$UQ:$UQ,MATCH($B1564,종합보정값!$UP:$UP,0))="","",INDEX(종합보정값!$UQ:$UQ,MATCH($B1564,종합보정값!$UP:$UP,0))+IF(INDEX(종합보정값!$US:$US,MATCH($B1564,종합보정값!$UP:$UP,0))="인문",종합보정값!UQ$9,종합보정값!UR$9)),"")</f>
        <v/>
      </c>
      <c r="N1564" s="88" t="str">
        <f>IF(M1564="","",M1564+종합보정값!UR$17)</f>
        <v/>
      </c>
      <c r="O1564" s="89" t="str">
        <f>IF(P1564="","",P1564+종합보정값!UQ$18)</f>
        <v/>
      </c>
      <c r="P1564" s="89" t="str">
        <f>IFERROR(IF(INDEX(종합보정값!$UQ:$UQ,MATCH($B1564,종합보정값!$UP:$UP,0))="","",INDEX(종합보정값!$UQ:$UQ,MATCH($B1564,종합보정값!$UP:$UP,0))+IF(INDEX(종합보정값!$US:$US,MATCH($B1564,종합보정값!$UP:$UP,0))="인문",종합보정값!UQ$10,종합보정값!UR$10)),"")</f>
        <v/>
      </c>
      <c r="Q1564" s="89" t="str">
        <f>IF(P1564="","",P1564+종합보정값!UR$18)</f>
        <v/>
      </c>
    </row>
    <row r="1565" spans="2:17">
      <c r="B1565" s="84" t="s">
        <v>2897</v>
      </c>
      <c r="C1565" s="85" t="str">
        <f>IF(D1565="","",D1565+종합보정값!UQ$14)</f>
        <v/>
      </c>
      <c r="D1565" s="85" t="str">
        <f>IFERROR(IF(INDEX(종합보정값!$UQ:$UQ,MATCH(SUBSTITUTE($B1565,"자연3","자연2"),종합보정값!$UP:$UP,0))="","",INDEX(종합보정값!$UQ:$UQ,MATCH(SUBSTITUTE($B1565,"자연3","자연2"),종합보정값!$UP:$UP,0))+종합보정값!UR$6+종합보정값!UR$35),"")</f>
        <v/>
      </c>
      <c r="E1565" s="85" t="str">
        <f>IF(D1565="","",D1565+종합보정값!UR$14)</f>
        <v/>
      </c>
      <c r="F1565" s="86" t="str">
        <f>IF(G1565="","",G1565+종합보정값!UQ$15)</f>
        <v/>
      </c>
      <c r="G1565" s="86" t="str">
        <f>IFERROR(IF(INDEX(종합보정값!$UQ:$UQ,MATCH(SUBSTITUTE($B1565,"자연3","자연2"),종합보정값!$UP:$UP,0))="","",INDEX(종합보정값!$UQ:$UQ,MATCH(SUBSTITUTE($B1565,"자연3","자연2"),종합보정값!$UP:$UP,0))+종합보정값!UR$7+종합보정값!UR$36),"")</f>
        <v/>
      </c>
      <c r="H1565" s="86" t="str">
        <f>IF(G1565="","",G1565+종합보정값!UR$15)</f>
        <v/>
      </c>
      <c r="I1565" s="87" t="str">
        <f>IF(J1565="","",J1565+종합보정값!UQ$16)</f>
        <v/>
      </c>
      <c r="J1565" s="87" t="str">
        <f>IFERROR(IF(INDEX(종합보정값!$UQ:$UQ,MATCH(SUBSTITUTE($B1565,"자연3","자연2"),종합보정값!$UP:$UP,0))="","",INDEX(종합보정값!$UQ:$UQ,MATCH(SUBSTITUTE($B1565,"자연3","자연2"),종합보정값!$UP:$UP,0))+종합보정값!UR$8+종합보정값!UR$37),"")</f>
        <v/>
      </c>
      <c r="K1565" s="87" t="str">
        <f>IF(J1565="","",J1565+종합보정값!UR$16)</f>
        <v/>
      </c>
      <c r="L1565" s="88" t="str">
        <f>IF(M1565="","",M1565+종합보정값!UQ$17)</f>
        <v/>
      </c>
      <c r="M1565" s="88" t="str">
        <f>IFERROR(IF(INDEX(종합보정값!$UQ:$UQ,MATCH(SUBSTITUTE($B1565,"자연3","자연2"),종합보정값!$UP:$UP,0))="","",INDEX(종합보정값!$UQ:$UQ,MATCH(SUBSTITUTE($B1565,"자연3","자연2"),종합보정값!$UP:$UP,0))+종합보정값!UR$9+종합보정값!UR$38),"")</f>
        <v/>
      </c>
      <c r="N1565" s="88" t="str">
        <f>IF(M1565="","",M1565+종합보정값!UR$17)</f>
        <v/>
      </c>
      <c r="O1565" s="89" t="str">
        <f>IF(P1565="","",P1565+종합보정값!UQ$18)</f>
        <v/>
      </c>
      <c r="P1565" s="89" t="str">
        <f>IFERROR(IF(INDEX(종합보정값!$UQ:$UQ,MATCH(SUBSTITUTE($B1565,"자연3","자연2"),종합보정값!$UP:$UP,0))="","",INDEX(종합보정값!$UQ:$UQ,MATCH(SUBSTITUTE($B1565,"자연3","자연2"),종합보정값!$UP:$UP,0))+종합보정값!UR$10+종합보정값!UR$39),"")</f>
        <v/>
      </c>
      <c r="Q1565" s="89" t="str">
        <f>IF(P1565="","",P1565+종합보정값!UR$18)</f>
        <v/>
      </c>
    </row>
    <row r="1566" spans="2:17">
      <c r="B1566" s="84" t="s">
        <v>2898</v>
      </c>
      <c r="C1566" s="85" t="str">
        <f>IF(D1566="","",D1566+종합보정값!UQ$14)</f>
        <v/>
      </c>
      <c r="D1566" s="85" t="str">
        <f>IFERROR(IF(INDEX(종합보정값!$UQ:$UQ,MATCH($B1566,종합보정값!$UP:$UP,0))="","",INDEX(종합보정값!$UQ:$UQ,MATCH($B1566,종합보정값!$UP:$UP,0))+IF(INDEX(종합보정값!$US:$US,MATCH($B1566,종합보정값!$UP:$UP,0))="인문",종합보정값!UQ$6,종합보정값!UR$6)),"")</f>
        <v/>
      </c>
      <c r="E1566" s="85" t="str">
        <f>IF(D1566="","",D1566+종합보정값!UR$14)</f>
        <v/>
      </c>
      <c r="F1566" s="86" t="str">
        <f>IF(G1566="","",G1566+종합보정값!UQ$15)</f>
        <v/>
      </c>
      <c r="G1566" s="86" t="str">
        <f>IFERROR(IF(INDEX(종합보정값!$UQ:$UQ,MATCH($B1566,종합보정값!$UP:$UP,0))="","",INDEX(종합보정값!$UQ:$UQ,MATCH($B1566,종합보정값!$UP:$UP,0))+IF(INDEX(종합보정값!$US:$US,MATCH($B1566,종합보정값!$UP:$UP,0))="인문",종합보정값!UQ$7,종합보정값!UR$7)),"")</f>
        <v/>
      </c>
      <c r="H1566" s="86" t="str">
        <f>IF(G1566="","",G1566+종합보정값!UR$15)</f>
        <v/>
      </c>
      <c r="I1566" s="87" t="str">
        <f>IF(J1566="","",J1566+종합보정값!UQ$16)</f>
        <v/>
      </c>
      <c r="J1566" s="87" t="str">
        <f>IFERROR(IF(INDEX(종합보정값!$UQ:$UQ,MATCH($B1566,종합보정값!$UP:$UP,0))="","",INDEX(종합보정값!$UQ:$UQ,MATCH($B1566,종합보정값!$UP:$UP,0))+IF(INDEX(종합보정값!$US:$US,MATCH($B1566,종합보정값!$UP:$UP,0))="인문",종합보정값!UQ$8,종합보정값!UR$8)),"")</f>
        <v/>
      </c>
      <c r="K1566" s="87" t="str">
        <f>IF(J1566="","",J1566+종합보정값!UR$16)</f>
        <v/>
      </c>
      <c r="L1566" s="88" t="str">
        <f>IF(M1566="","",M1566+종합보정값!UQ$17)</f>
        <v/>
      </c>
      <c r="M1566" s="88" t="str">
        <f>IFERROR(IF(INDEX(종합보정값!$UQ:$UQ,MATCH($B1566,종합보정값!$UP:$UP,0))="","",INDEX(종합보정값!$UQ:$UQ,MATCH($B1566,종합보정값!$UP:$UP,0))+IF(INDEX(종합보정값!$US:$US,MATCH($B1566,종합보정값!$UP:$UP,0))="인문",종합보정값!UQ$9,종합보정값!UR$9)),"")</f>
        <v/>
      </c>
      <c r="N1566" s="88" t="str">
        <f>IF(M1566="","",M1566+종합보정값!UR$17)</f>
        <v/>
      </c>
      <c r="O1566" s="89" t="str">
        <f>IF(P1566="","",P1566+종합보정값!UQ$18)</f>
        <v/>
      </c>
      <c r="P1566" s="89" t="str">
        <f>IFERROR(IF(INDEX(종합보정값!$UQ:$UQ,MATCH($B1566,종합보정값!$UP:$UP,0))="","",INDEX(종합보정값!$UQ:$UQ,MATCH($B1566,종합보정값!$UP:$UP,0))+IF(INDEX(종합보정값!$US:$US,MATCH($B1566,종합보정값!$UP:$UP,0))="인문",종합보정값!UQ$10,종합보정값!UR$10)),"")</f>
        <v/>
      </c>
      <c r="Q1566" s="89" t="str">
        <f>IF(P1566="","",P1566+종합보정값!UR$18)</f>
        <v/>
      </c>
    </row>
    <row r="1567" spans="2:17">
      <c r="B1567" s="84" t="s">
        <v>2899</v>
      </c>
      <c r="C1567" s="85" t="str">
        <f>IF(D1567="","",D1567+종합보정값!UQ$14)</f>
        <v/>
      </c>
      <c r="D1567" s="85" t="str">
        <f>IFERROR(IF(INDEX(종합보정값!$UQ:$UQ,MATCH($B1567,종합보정값!$UP:$UP,0))="","",INDEX(종합보정값!$UQ:$UQ,MATCH($B1567,종합보정값!$UP:$UP,0))+IF(INDEX(종합보정값!$US:$US,MATCH($B1567,종합보정값!$UP:$UP,0))="인문",종합보정값!UQ$6,종합보정값!UR$6)),"")</f>
        <v/>
      </c>
      <c r="E1567" s="85" t="str">
        <f>IF(D1567="","",D1567+종합보정값!UR$14)</f>
        <v/>
      </c>
      <c r="F1567" s="86" t="str">
        <f>IF(G1567="","",G1567+종합보정값!UQ$15)</f>
        <v/>
      </c>
      <c r="G1567" s="86" t="str">
        <f>IFERROR(IF(INDEX(종합보정값!$UQ:$UQ,MATCH($B1567,종합보정값!$UP:$UP,0))="","",INDEX(종합보정값!$UQ:$UQ,MATCH($B1567,종합보정값!$UP:$UP,0))+IF(INDEX(종합보정값!$US:$US,MATCH($B1567,종합보정값!$UP:$UP,0))="인문",종합보정값!UQ$7,종합보정값!UR$7)),"")</f>
        <v/>
      </c>
      <c r="H1567" s="86" t="str">
        <f>IF(G1567="","",G1567+종합보정값!UR$15)</f>
        <v/>
      </c>
      <c r="I1567" s="87" t="str">
        <f>IF(J1567="","",J1567+종합보정값!UQ$16)</f>
        <v/>
      </c>
      <c r="J1567" s="87" t="str">
        <f>IFERROR(IF(INDEX(종합보정값!$UQ:$UQ,MATCH($B1567,종합보정값!$UP:$UP,0))="","",INDEX(종합보정값!$UQ:$UQ,MATCH($B1567,종합보정값!$UP:$UP,0))+IF(INDEX(종합보정값!$US:$US,MATCH($B1567,종합보정값!$UP:$UP,0))="인문",종합보정값!UQ$8,종합보정값!UR$8)),"")</f>
        <v/>
      </c>
      <c r="K1567" s="87" t="str">
        <f>IF(J1567="","",J1567+종합보정값!UR$16)</f>
        <v/>
      </c>
      <c r="L1567" s="88" t="str">
        <f>IF(M1567="","",M1567+종합보정값!UQ$17)</f>
        <v/>
      </c>
      <c r="M1567" s="88" t="str">
        <f>IFERROR(IF(INDEX(종합보정값!$UQ:$UQ,MATCH($B1567,종합보정값!$UP:$UP,0))="","",INDEX(종합보정값!$UQ:$UQ,MATCH($B1567,종합보정값!$UP:$UP,0))+IF(INDEX(종합보정값!$US:$US,MATCH($B1567,종합보정값!$UP:$UP,0))="인문",종합보정값!UQ$9,종합보정값!UR$9)),"")</f>
        <v/>
      </c>
      <c r="N1567" s="88" t="str">
        <f>IF(M1567="","",M1567+종합보정값!UR$17)</f>
        <v/>
      </c>
      <c r="O1567" s="89" t="str">
        <f>IF(P1567="","",P1567+종합보정값!UQ$18)</f>
        <v/>
      </c>
      <c r="P1567" s="89" t="str">
        <f>IFERROR(IF(INDEX(종합보정값!$UQ:$UQ,MATCH($B1567,종합보정값!$UP:$UP,0))="","",INDEX(종합보정값!$UQ:$UQ,MATCH($B1567,종합보정값!$UP:$UP,0))+IF(INDEX(종합보정값!$US:$US,MATCH($B1567,종합보정값!$UP:$UP,0))="인문",종합보정값!UQ$10,종합보정값!UR$10)),"")</f>
        <v/>
      </c>
      <c r="Q1567" s="89" t="str">
        <f>IF(P1567="","",P1567+종합보정값!UR$18)</f>
        <v/>
      </c>
    </row>
    <row r="1568" spans="2:17">
      <c r="B1568" s="84" t="s">
        <v>2900</v>
      </c>
      <c r="C1568" s="85" t="str">
        <f>IF(D1568="","",D1568+종합보정값!UQ$14)</f>
        <v/>
      </c>
      <c r="D1568" s="85" t="str">
        <f>IFERROR(IF(INDEX(종합보정값!$UQ:$UQ,MATCH($B1568,종합보정값!$UP:$UP,0))="","",INDEX(종합보정값!$UQ:$UQ,MATCH($B1568,종합보정값!$UP:$UP,0))+IF(INDEX(종합보정값!$US:$US,MATCH($B1568,종합보정값!$UP:$UP,0))="인문",종합보정값!UQ$6,종합보정값!UR$6)),"")</f>
        <v/>
      </c>
      <c r="E1568" s="85" t="str">
        <f>IF(D1568="","",D1568+종합보정값!UR$14)</f>
        <v/>
      </c>
      <c r="F1568" s="86" t="str">
        <f>IF(G1568="","",G1568+종합보정값!UQ$15)</f>
        <v/>
      </c>
      <c r="G1568" s="86" t="str">
        <f>IFERROR(IF(INDEX(종합보정값!$UQ:$UQ,MATCH($B1568,종합보정값!$UP:$UP,0))="","",INDEX(종합보정값!$UQ:$UQ,MATCH($B1568,종합보정값!$UP:$UP,0))+IF(INDEX(종합보정값!$US:$US,MATCH($B1568,종합보정값!$UP:$UP,0))="인문",종합보정값!UQ$7,종합보정값!UR$7)),"")</f>
        <v/>
      </c>
      <c r="H1568" s="86" t="str">
        <f>IF(G1568="","",G1568+종합보정값!UR$15)</f>
        <v/>
      </c>
      <c r="I1568" s="87" t="str">
        <f>IF(J1568="","",J1568+종합보정값!UQ$16)</f>
        <v/>
      </c>
      <c r="J1568" s="87" t="str">
        <f>IFERROR(IF(INDEX(종합보정값!$UQ:$UQ,MATCH($B1568,종합보정값!$UP:$UP,0))="","",INDEX(종합보정값!$UQ:$UQ,MATCH($B1568,종합보정값!$UP:$UP,0))+IF(INDEX(종합보정값!$US:$US,MATCH($B1568,종합보정값!$UP:$UP,0))="인문",종합보정값!UQ$8,종합보정값!UR$8)),"")</f>
        <v/>
      </c>
      <c r="K1568" s="87" t="str">
        <f>IF(J1568="","",J1568+종합보정값!UR$16)</f>
        <v/>
      </c>
      <c r="L1568" s="88" t="str">
        <f>IF(M1568="","",M1568+종합보정값!UQ$17)</f>
        <v/>
      </c>
      <c r="M1568" s="88" t="str">
        <f>IFERROR(IF(INDEX(종합보정값!$UQ:$UQ,MATCH($B1568,종합보정값!$UP:$UP,0))="","",INDEX(종합보정값!$UQ:$UQ,MATCH($B1568,종합보정값!$UP:$UP,0))+IF(INDEX(종합보정값!$US:$US,MATCH($B1568,종합보정값!$UP:$UP,0))="인문",종합보정값!UQ$9,종합보정값!UR$9)),"")</f>
        <v/>
      </c>
      <c r="N1568" s="88" t="str">
        <f>IF(M1568="","",M1568+종합보정값!UR$17)</f>
        <v/>
      </c>
      <c r="O1568" s="89" t="str">
        <f>IF(P1568="","",P1568+종합보정값!UQ$18)</f>
        <v/>
      </c>
      <c r="P1568" s="89" t="str">
        <f>IFERROR(IF(INDEX(종합보정값!$UQ:$UQ,MATCH($B1568,종합보정값!$UP:$UP,0))="","",INDEX(종합보정값!$UQ:$UQ,MATCH($B1568,종합보정값!$UP:$UP,0))+IF(INDEX(종합보정값!$US:$US,MATCH($B1568,종합보정값!$UP:$UP,0))="인문",종합보정값!UQ$10,종합보정값!UR$10)),"")</f>
        <v/>
      </c>
      <c r="Q1568" s="89" t="str">
        <f>IF(P1568="","",P1568+종합보정값!UR$18)</f>
        <v/>
      </c>
    </row>
    <row r="1569" spans="2:17">
      <c r="B1569" s="84" t="s">
        <v>2901</v>
      </c>
      <c r="C1569" s="85" t="str">
        <f>IF(D1569="","",D1569+종합보정값!UQ$14)</f>
        <v/>
      </c>
      <c r="D1569" s="85" t="str">
        <f>IFERROR(IF(INDEX(종합보정값!$UQ:$UQ,MATCH($B1569,종합보정값!$UP:$UP,0))="","",INDEX(종합보정값!$UQ:$UQ,MATCH($B1569,종합보정값!$UP:$UP,0))+IF(INDEX(종합보정값!$US:$US,MATCH($B1569,종합보정값!$UP:$UP,0))="인문",종합보정값!UQ$6,종합보정값!UR$6)),"")</f>
        <v/>
      </c>
      <c r="E1569" s="85" t="str">
        <f>IF(D1569="","",D1569+종합보정값!UR$14)</f>
        <v/>
      </c>
      <c r="F1569" s="86" t="str">
        <f>IF(G1569="","",G1569+종합보정값!UQ$15)</f>
        <v/>
      </c>
      <c r="G1569" s="86" t="str">
        <f>IFERROR(IF(INDEX(종합보정값!$UQ:$UQ,MATCH($B1569,종합보정값!$UP:$UP,0))="","",INDEX(종합보정값!$UQ:$UQ,MATCH($B1569,종합보정값!$UP:$UP,0))+IF(INDEX(종합보정값!$US:$US,MATCH($B1569,종합보정값!$UP:$UP,0))="인문",종합보정값!UQ$7,종합보정값!UR$7)),"")</f>
        <v/>
      </c>
      <c r="H1569" s="86" t="str">
        <f>IF(G1569="","",G1569+종합보정값!UR$15)</f>
        <v/>
      </c>
      <c r="I1569" s="87" t="str">
        <f>IF(J1569="","",J1569+종합보정값!UQ$16)</f>
        <v/>
      </c>
      <c r="J1569" s="87" t="str">
        <f>IFERROR(IF(INDEX(종합보정값!$UQ:$UQ,MATCH($B1569,종합보정값!$UP:$UP,0))="","",INDEX(종합보정값!$UQ:$UQ,MATCH($B1569,종합보정값!$UP:$UP,0))+IF(INDEX(종합보정값!$US:$US,MATCH($B1569,종합보정값!$UP:$UP,0))="인문",종합보정값!UQ$8,종합보정값!UR$8)),"")</f>
        <v/>
      </c>
      <c r="K1569" s="87" t="str">
        <f>IF(J1569="","",J1569+종합보정값!UR$16)</f>
        <v/>
      </c>
      <c r="L1569" s="88" t="str">
        <f>IF(M1569="","",M1569+종합보정값!UQ$17)</f>
        <v/>
      </c>
      <c r="M1569" s="88" t="str">
        <f>IFERROR(IF(INDEX(종합보정값!$UQ:$UQ,MATCH($B1569,종합보정값!$UP:$UP,0))="","",INDEX(종합보정값!$UQ:$UQ,MATCH($B1569,종합보정값!$UP:$UP,0))+IF(INDEX(종합보정값!$US:$US,MATCH($B1569,종합보정값!$UP:$UP,0))="인문",종합보정값!UQ$9,종합보정값!UR$9)),"")</f>
        <v/>
      </c>
      <c r="N1569" s="88" t="str">
        <f>IF(M1569="","",M1569+종합보정값!UR$17)</f>
        <v/>
      </c>
      <c r="O1569" s="89" t="str">
        <f>IF(P1569="","",P1569+종합보정값!UQ$18)</f>
        <v/>
      </c>
      <c r="P1569" s="89" t="str">
        <f>IFERROR(IF(INDEX(종합보정값!$UQ:$UQ,MATCH($B1569,종합보정값!$UP:$UP,0))="","",INDEX(종합보정값!$UQ:$UQ,MATCH($B1569,종합보정값!$UP:$UP,0))+IF(INDEX(종합보정값!$US:$US,MATCH($B1569,종합보정값!$UP:$UP,0))="인문",종합보정값!UQ$10,종합보정값!UR$10)),"")</f>
        <v/>
      </c>
      <c r="Q1569" s="89" t="str">
        <f>IF(P1569="","",P1569+종합보정값!UR$18)</f>
        <v/>
      </c>
    </row>
    <row r="1571" spans="2:17">
      <c r="B1571" s="159" t="s">
        <v>2902</v>
      </c>
      <c r="C1571" s="154"/>
      <c r="D1571" s="154"/>
      <c r="E1571" s="154"/>
      <c r="F1571" s="154"/>
      <c r="G1571" s="154"/>
      <c r="H1571" s="154"/>
      <c r="I1571" s="154"/>
      <c r="J1571" s="154"/>
      <c r="K1571" s="154"/>
      <c r="L1571" s="154"/>
      <c r="M1571" s="154"/>
      <c r="N1571" s="154"/>
      <c r="O1571" s="154"/>
      <c r="P1571" s="154"/>
      <c r="Q1571" s="155"/>
    </row>
    <row r="1572" spans="2:17">
      <c r="B1572" s="78"/>
      <c r="C1572" s="163" t="s">
        <v>1862</v>
      </c>
      <c r="D1572" s="154"/>
      <c r="E1572" s="155"/>
      <c r="F1572" s="161" t="s">
        <v>1863</v>
      </c>
      <c r="G1572" s="154"/>
      <c r="H1572" s="155"/>
      <c r="I1572" s="162" t="s">
        <v>1864</v>
      </c>
      <c r="J1572" s="154"/>
      <c r="K1572" s="155"/>
      <c r="L1572" s="156" t="s">
        <v>1865</v>
      </c>
      <c r="M1572" s="154"/>
      <c r="N1572" s="155"/>
      <c r="O1572" s="157" t="s">
        <v>1866</v>
      </c>
      <c r="P1572" s="154"/>
      <c r="Q1572" s="155"/>
    </row>
    <row r="1573" spans="2:17">
      <c r="B1573" s="78" t="s">
        <v>1869</v>
      </c>
      <c r="C1573" s="79" t="s">
        <v>19</v>
      </c>
      <c r="D1573" s="79" t="s">
        <v>20</v>
      </c>
      <c r="E1573" s="79" t="s">
        <v>21</v>
      </c>
      <c r="F1573" s="80" t="s">
        <v>19</v>
      </c>
      <c r="G1573" s="80" t="s">
        <v>20</v>
      </c>
      <c r="H1573" s="80" t="s">
        <v>21</v>
      </c>
      <c r="I1573" s="81" t="s">
        <v>19</v>
      </c>
      <c r="J1573" s="81" t="s">
        <v>20</v>
      </c>
      <c r="K1573" s="81" t="s">
        <v>21</v>
      </c>
      <c r="L1573" s="82" t="s">
        <v>19</v>
      </c>
      <c r="M1573" s="82" t="s">
        <v>20</v>
      </c>
      <c r="N1573" s="82" t="s">
        <v>21</v>
      </c>
      <c r="O1573" s="83" t="s">
        <v>19</v>
      </c>
      <c r="P1573" s="83" t="s">
        <v>20</v>
      </c>
      <c r="Q1573" s="83" t="s">
        <v>21</v>
      </c>
    </row>
    <row r="1574" spans="2:17">
      <c r="B1574" s="84" t="s">
        <v>2903</v>
      </c>
      <c r="C1574" s="85" t="str">
        <f>IF(D1574="","",D1574+종합보정값!UV$14)</f>
        <v/>
      </c>
      <c r="D1574" s="85" t="str">
        <f>IFERROR(IF(INDEX(종합보정값!$UV:$UV,MATCH(SUBSTITUTE($B1574,"인문1","인문2"),종합보정값!$UU:$UU,0))="","",INDEX(종합보정값!$UV:$UV,MATCH(SUBSTITUTE($B1574,"인문1","인문2"),종합보정값!$UU:$UU,0))+종합보정값!UV$6-종합보정값!UV$35),"")</f>
        <v/>
      </c>
      <c r="E1574" s="85" t="str">
        <f>IF(D1574="","",D1574+종합보정값!UW$14)</f>
        <v/>
      </c>
      <c r="F1574" s="86" t="str">
        <f>IF(G1574="","",G1574+종합보정값!UV$15)</f>
        <v/>
      </c>
      <c r="G1574" s="86" t="str">
        <f>IFERROR(IF(INDEX(종합보정값!$UV:$UV,MATCH(SUBSTITUTE($B1574,"인문1","인문2"),종합보정값!$UU:$UU,0))="","",INDEX(종합보정값!$UV:$UV,MATCH(SUBSTITUTE($B1574,"인문1","인문2"),종합보정값!$UU:$UU,0))+종합보정값!UV$7-종합보정값!UV$36),"")</f>
        <v/>
      </c>
      <c r="H1574" s="86" t="str">
        <f>IF(G1574="","",G1574+종합보정값!UW$15)</f>
        <v/>
      </c>
      <c r="I1574" s="87" t="str">
        <f>IF(J1574="","",J1574+종합보정값!UV$16)</f>
        <v/>
      </c>
      <c r="J1574" s="87" t="str">
        <f>IFERROR(IF(INDEX(종합보정값!$UV:$UV,MATCH(SUBSTITUTE($B1574,"인문1","인문2"),종합보정값!$UU:$UU,0))="","",INDEX(종합보정값!$UV:$UV,MATCH(SUBSTITUTE($B1574,"인문1","인문2"),종합보정값!$UU:$UU,0))+종합보정값!UV$8-종합보정값!UV$37),"")</f>
        <v/>
      </c>
      <c r="K1574" s="87" t="str">
        <f>IF(J1574="","",J1574+종합보정값!UW$16)</f>
        <v/>
      </c>
      <c r="L1574" s="88" t="str">
        <f>IF(M1574="","",M1574+종합보정값!UV$17)</f>
        <v/>
      </c>
      <c r="M1574" s="88" t="str">
        <f>IFERROR(IF(INDEX(종합보정값!$UV:$UV,MATCH(SUBSTITUTE($B1574,"인문1","인문2"),종합보정값!$UU:$UU,0))="","",INDEX(종합보정값!$UV:$UV,MATCH(SUBSTITUTE($B1574,"인문1","인문2"),종합보정값!$UU:$UU,0))+종합보정값!UV$9-종합보정값!UV$38),"")</f>
        <v/>
      </c>
      <c r="N1574" s="88" t="str">
        <f>IF(M1574="","",M1574+종합보정값!UW$17)</f>
        <v/>
      </c>
      <c r="O1574" s="89" t="str">
        <f>IF(P1574="","",P1574+종합보정값!UV$18)</f>
        <v/>
      </c>
      <c r="P1574" s="89" t="str">
        <f>IFERROR(IF(INDEX(종합보정값!$UV:$UV,MATCH(SUBSTITUTE($B1574,"인문1","인문2"),종합보정값!$UU:$UU,0))="","",INDEX(종합보정값!$UV:$UV,MATCH(SUBSTITUTE($B1574,"인문1","인문2"),종합보정값!$UU:$UU,0))+종합보정값!UV$10-종합보정값!UV$39),"")</f>
        <v/>
      </c>
      <c r="Q1574" s="89" t="str">
        <f>IF(P1574="","",P1574+종합보정값!UW$18)</f>
        <v/>
      </c>
    </row>
    <row r="1575" spans="2:17">
      <c r="B1575" s="84" t="s">
        <v>2904</v>
      </c>
      <c r="C1575" s="85" t="str">
        <f>IF(D1575="","",D1575+종합보정값!UV$14)</f>
        <v/>
      </c>
      <c r="D1575" s="85" t="str">
        <f>IFERROR(IF(INDEX(종합보정값!$UV:$UV,MATCH($B1575,종합보정값!$UU:$UU,0))="","",INDEX(종합보정값!$UV:$UV,MATCH($B1575,종합보정값!$UU:$UU,0))+IF(INDEX(종합보정값!$UX:$UX,MATCH($B1575,종합보정값!$UU:$UU,0))="인문",종합보정값!UV$6,종합보정값!UW$6)),"")</f>
        <v/>
      </c>
      <c r="E1575" s="85" t="str">
        <f>IF(D1575="","",D1575+종합보정값!UW$14)</f>
        <v/>
      </c>
      <c r="F1575" s="86" t="str">
        <f>IF(G1575="","",G1575+종합보정값!UV$15)</f>
        <v/>
      </c>
      <c r="G1575" s="86" t="str">
        <f>IFERROR(IF(INDEX(종합보정값!$UV:$UV,MATCH($B1575,종합보정값!$UU:$UU,0))="","",INDEX(종합보정값!$UV:$UV,MATCH($B1575,종합보정값!$UU:$UU,0))+IF(INDEX(종합보정값!$UX:$UX,MATCH($B1575,종합보정값!$UU:$UU,0))="인문",종합보정값!UV$7,종합보정값!UW$7)),"")</f>
        <v/>
      </c>
      <c r="H1575" s="86" t="str">
        <f>IF(G1575="","",G1575+종합보정값!UW$15)</f>
        <v/>
      </c>
      <c r="I1575" s="87" t="str">
        <f>IF(J1575="","",J1575+종합보정값!UV$16)</f>
        <v/>
      </c>
      <c r="J1575" s="87" t="str">
        <f>IFERROR(IF(INDEX(종합보정값!$UV:$UV,MATCH($B1575,종합보정값!$UU:$UU,0))="","",INDEX(종합보정값!$UV:$UV,MATCH($B1575,종합보정값!$UU:$UU,0))+IF(INDEX(종합보정값!$UX:$UX,MATCH($B1575,종합보정값!$UU:$UU,0))="인문",종합보정값!UV$8,종합보정값!UW$8)),"")</f>
        <v/>
      </c>
      <c r="K1575" s="87" t="str">
        <f>IF(J1575="","",J1575+종합보정값!UW$16)</f>
        <v/>
      </c>
      <c r="L1575" s="88" t="str">
        <f>IF(M1575="","",M1575+종합보정값!UV$17)</f>
        <v/>
      </c>
      <c r="M1575" s="88" t="str">
        <f>IFERROR(IF(INDEX(종합보정값!$UV:$UV,MATCH($B1575,종합보정값!$UU:$UU,0))="","",INDEX(종합보정값!$UV:$UV,MATCH($B1575,종합보정값!$UU:$UU,0))+IF(INDEX(종합보정값!$UX:$UX,MATCH($B1575,종합보정값!$UU:$UU,0))="인문",종합보정값!UV$9,종합보정값!UW$9)),"")</f>
        <v/>
      </c>
      <c r="N1575" s="88" t="str">
        <f>IF(M1575="","",M1575+종합보정값!UW$17)</f>
        <v/>
      </c>
      <c r="O1575" s="89" t="str">
        <f>IF(P1575="","",P1575+종합보정값!UV$18)</f>
        <v/>
      </c>
      <c r="P1575" s="89" t="str">
        <f>IFERROR(IF(INDEX(종합보정값!$UV:$UV,MATCH($B1575,종합보정값!$UU:$UU,0))="","",INDEX(종합보정값!$UV:$UV,MATCH($B1575,종합보정값!$UU:$UU,0))+IF(INDEX(종합보정값!$UX:$UX,MATCH($B1575,종합보정값!$UU:$UU,0))="인문",종합보정값!UV$10,종합보정값!UW$10)),"")</f>
        <v/>
      </c>
      <c r="Q1575" s="89" t="str">
        <f>IF(P1575="","",P1575+종합보정값!UW$18)</f>
        <v/>
      </c>
    </row>
    <row r="1576" spans="2:17">
      <c r="B1576" s="84" t="s">
        <v>2905</v>
      </c>
      <c r="C1576" s="85" t="str">
        <f>IF(D1576="","",D1576+종합보정값!UV$14)</f>
        <v/>
      </c>
      <c r="D1576" s="85" t="str">
        <f>IFERROR(IF(INDEX(종합보정값!$UV:$UV,MATCH(SUBSTITUTE($B1576,"인문3","인문2"),종합보정값!$UU:$UU,0))="","",INDEX(종합보정값!$UV:$UV,MATCH(SUBSTITUTE($B1576,"인문3","인문2"),종합보정값!$UU:$UU,0))+종합보정값!UV$6+종합보정값!UV$35),"")</f>
        <v/>
      </c>
      <c r="E1576" s="85" t="str">
        <f>IF(D1576="","",D1576+종합보정값!UW$14)</f>
        <v/>
      </c>
      <c r="F1576" s="86" t="str">
        <f>IF(G1576="","",G1576+종합보정값!UV$15)</f>
        <v/>
      </c>
      <c r="G1576" s="86" t="str">
        <f>IFERROR(IF(INDEX(종합보정값!$UV:$UV,MATCH(SUBSTITUTE($B1576,"인문3","인문2"),종합보정값!$UU:$UU,0))="","",INDEX(종합보정값!$UV:$UV,MATCH(SUBSTITUTE($B1576,"인문3","인문2"),종합보정값!$UU:$UU,0))+종합보정값!UV$7+종합보정값!UV$36),"")</f>
        <v/>
      </c>
      <c r="H1576" s="86" t="str">
        <f>IF(G1576="","",G1576+종합보정값!UW$15)</f>
        <v/>
      </c>
      <c r="I1576" s="87" t="str">
        <f>IF(J1576="","",J1576+종합보정값!UV$16)</f>
        <v/>
      </c>
      <c r="J1576" s="87" t="str">
        <f>IFERROR(IF(INDEX(종합보정값!$UV:$UV,MATCH(SUBSTITUTE($B1576,"인문3","인문2"),종합보정값!$UU:$UU,0))="","",INDEX(종합보정값!$UV:$UV,MATCH(SUBSTITUTE($B1576,"인문3","인문2"),종합보정값!$UU:$UU,0))+종합보정값!UV$8+종합보정값!UV$37),"")</f>
        <v/>
      </c>
      <c r="K1576" s="87" t="str">
        <f>IF(J1576="","",J1576+종합보정값!UW$16)</f>
        <v/>
      </c>
      <c r="L1576" s="88" t="str">
        <f>IF(M1576="","",M1576+종합보정값!UV$17)</f>
        <v/>
      </c>
      <c r="M1576" s="88" t="str">
        <f>IFERROR(IF(INDEX(종합보정값!$UV:$UV,MATCH(SUBSTITUTE($B1576,"인문3","인문2"),종합보정값!$UU:$UU,0))="","",INDEX(종합보정값!$UV:$UV,MATCH(SUBSTITUTE($B1576,"인문3","인문2"),종합보정값!$UU:$UU,0))+종합보정값!UV$9+종합보정값!UV$38),"")</f>
        <v/>
      </c>
      <c r="N1576" s="88" t="str">
        <f>IF(M1576="","",M1576+종합보정값!UW$17)</f>
        <v/>
      </c>
      <c r="O1576" s="89" t="str">
        <f>IF(P1576="","",P1576+종합보정값!UV$18)</f>
        <v/>
      </c>
      <c r="P1576" s="89" t="str">
        <f>IFERROR(IF(INDEX(종합보정값!$UV:$UV,MATCH(SUBSTITUTE($B1576,"인문3","인문2"),종합보정값!$UU:$UU,0))="","",INDEX(종합보정값!$UV:$UV,MATCH(SUBSTITUTE($B1576,"인문3","인문2"),종합보정값!$UU:$UU,0))+종합보정값!UV$10+종합보정값!UV$39),"")</f>
        <v/>
      </c>
      <c r="Q1576" s="89" t="str">
        <f>IF(P1576="","",P1576+종합보정값!UW$18)</f>
        <v/>
      </c>
    </row>
    <row r="1577" spans="2:17">
      <c r="B1577" s="84" t="s">
        <v>2906</v>
      </c>
      <c r="C1577" s="85" t="str">
        <f>IF(D1577="","",D1577+종합보정값!UV$14)</f>
        <v/>
      </c>
      <c r="D1577" s="85" t="str">
        <f>IFERROR(IF(INDEX(종합보정값!$UV:$UV,MATCH(SUBSTITUTE($B1577,"자연1","자연2"),종합보정값!$UU:$UU,0))="","",INDEX(종합보정값!$UV:$UV,MATCH(SUBSTITUTE($B1577,"자연1","자연2"),종합보정값!$UU:$UU,0))+종합보정값!UW$6-종합보정값!UW$35),"")</f>
        <v/>
      </c>
      <c r="E1577" s="85" t="str">
        <f>IF(D1577="","",D1577+종합보정값!UW$14)</f>
        <v/>
      </c>
      <c r="F1577" s="86" t="str">
        <f>IF(G1577="","",G1577+종합보정값!UV$15)</f>
        <v/>
      </c>
      <c r="G1577" s="86" t="str">
        <f>IFERROR(IF(INDEX(종합보정값!$UV:$UV,MATCH(SUBSTITUTE($B1577,"자연1","자연2"),종합보정값!$UU:$UU,0))="","",INDEX(종합보정값!$UV:$UV,MATCH(SUBSTITUTE($B1577,"자연1","자연2"),종합보정값!$UU:$UU,0))+종합보정값!UW$7-종합보정값!UW$36),"")</f>
        <v/>
      </c>
      <c r="H1577" s="86" t="str">
        <f>IF(G1577="","",G1577+종합보정값!UW$15)</f>
        <v/>
      </c>
      <c r="I1577" s="87" t="str">
        <f>IF(J1577="","",J1577+종합보정값!UV$16)</f>
        <v/>
      </c>
      <c r="J1577" s="87" t="str">
        <f>IFERROR(IF(INDEX(종합보정값!$UV:$UV,MATCH(SUBSTITUTE($B1577,"자연1","자연2"),종합보정값!$UU:$UU,0))="","",INDEX(종합보정값!$UV:$UV,MATCH(SUBSTITUTE($B1577,"자연1","자연2"),종합보정값!$UU:$UU,0))+종합보정값!UW$8-종합보정값!UW$37),"")</f>
        <v/>
      </c>
      <c r="K1577" s="87" t="str">
        <f>IF(J1577="","",J1577+종합보정값!UW$16)</f>
        <v/>
      </c>
      <c r="L1577" s="88" t="str">
        <f>IF(M1577="","",M1577+종합보정값!UV$17)</f>
        <v/>
      </c>
      <c r="M1577" s="88" t="str">
        <f>IFERROR(IF(INDEX(종합보정값!$UV:$UV,MATCH(SUBSTITUTE($B1577,"자연1","자연2"),종합보정값!$UU:$UU,0))="","",INDEX(종합보정값!$UV:$UV,MATCH(SUBSTITUTE($B1577,"자연1","자연2"),종합보정값!$UU:$UU,0))+종합보정값!UW$9-종합보정값!UW$38),"")</f>
        <v/>
      </c>
      <c r="N1577" s="88" t="str">
        <f>IF(M1577="","",M1577+종합보정값!UW$17)</f>
        <v/>
      </c>
      <c r="O1577" s="89" t="str">
        <f>IF(P1577="","",P1577+종합보정값!UV$18)</f>
        <v/>
      </c>
      <c r="P1577" s="89" t="str">
        <f>IFERROR(IF(INDEX(종합보정값!$UV:$UV,MATCH(SUBSTITUTE($B1577,"자연1","자연2"),종합보정값!$UU:$UU,0))="","",INDEX(종합보정값!$UV:$UV,MATCH(SUBSTITUTE($B1577,"자연1","자연2"),종합보정값!$UU:$UU,0))+종합보정값!UW$10-종합보정값!UW$39),"")</f>
        <v/>
      </c>
      <c r="Q1577" s="89" t="str">
        <f>IF(P1577="","",P1577+종합보정값!UW$18)</f>
        <v/>
      </c>
    </row>
    <row r="1578" spans="2:17">
      <c r="B1578" s="84" t="s">
        <v>2907</v>
      </c>
      <c r="C1578" s="85" t="str">
        <f>IF(D1578="","",D1578+종합보정값!UV$14)</f>
        <v/>
      </c>
      <c r="D1578" s="85" t="str">
        <f>IFERROR(IF(INDEX(종합보정값!$UV:$UV,MATCH($B1578,종합보정값!$UU:$UU,0))="","",INDEX(종합보정값!$UV:$UV,MATCH($B1578,종합보정값!$UU:$UU,0))+IF(INDEX(종합보정값!$UX:$UX,MATCH($B1578,종합보정값!$UU:$UU,0))="인문",종합보정값!UV$6,종합보정값!UW$6)),"")</f>
        <v/>
      </c>
      <c r="E1578" s="85" t="str">
        <f>IF(D1578="","",D1578+종합보정값!UW$14)</f>
        <v/>
      </c>
      <c r="F1578" s="86" t="str">
        <f>IF(G1578="","",G1578+종합보정값!UV$15)</f>
        <v/>
      </c>
      <c r="G1578" s="86" t="str">
        <f>IFERROR(IF(INDEX(종합보정값!$UV:$UV,MATCH($B1578,종합보정값!$UU:$UU,0))="","",INDEX(종합보정값!$UV:$UV,MATCH($B1578,종합보정값!$UU:$UU,0))+IF(INDEX(종합보정값!$UX:$UX,MATCH($B1578,종합보정값!$UU:$UU,0))="인문",종합보정값!UV$7,종합보정값!UW$7)),"")</f>
        <v/>
      </c>
      <c r="H1578" s="86" t="str">
        <f>IF(G1578="","",G1578+종합보정값!UW$15)</f>
        <v/>
      </c>
      <c r="I1578" s="87" t="str">
        <f>IF(J1578="","",J1578+종합보정값!UV$16)</f>
        <v/>
      </c>
      <c r="J1578" s="87" t="str">
        <f>IFERROR(IF(INDEX(종합보정값!$UV:$UV,MATCH($B1578,종합보정값!$UU:$UU,0))="","",INDEX(종합보정값!$UV:$UV,MATCH($B1578,종합보정값!$UU:$UU,0))+IF(INDEX(종합보정값!$UX:$UX,MATCH($B1578,종합보정값!$UU:$UU,0))="인문",종합보정값!UV$8,종합보정값!UW$8)),"")</f>
        <v/>
      </c>
      <c r="K1578" s="87" t="str">
        <f>IF(J1578="","",J1578+종합보정값!UW$16)</f>
        <v/>
      </c>
      <c r="L1578" s="88" t="str">
        <f>IF(M1578="","",M1578+종합보정값!UV$17)</f>
        <v/>
      </c>
      <c r="M1578" s="88" t="str">
        <f>IFERROR(IF(INDEX(종합보정값!$UV:$UV,MATCH($B1578,종합보정값!$UU:$UU,0))="","",INDEX(종합보정값!$UV:$UV,MATCH($B1578,종합보정값!$UU:$UU,0))+IF(INDEX(종합보정값!$UX:$UX,MATCH($B1578,종합보정값!$UU:$UU,0))="인문",종합보정값!UV$9,종합보정값!UW$9)),"")</f>
        <v/>
      </c>
      <c r="N1578" s="88" t="str">
        <f>IF(M1578="","",M1578+종합보정값!UW$17)</f>
        <v/>
      </c>
      <c r="O1578" s="89" t="str">
        <f>IF(P1578="","",P1578+종합보정값!UV$18)</f>
        <v/>
      </c>
      <c r="P1578" s="89" t="str">
        <f>IFERROR(IF(INDEX(종합보정값!$UV:$UV,MATCH($B1578,종합보정값!$UU:$UU,0))="","",INDEX(종합보정값!$UV:$UV,MATCH($B1578,종합보정값!$UU:$UU,0))+IF(INDEX(종합보정값!$UX:$UX,MATCH($B1578,종합보정값!$UU:$UU,0))="인문",종합보정값!UV$10,종합보정값!UW$10)),"")</f>
        <v/>
      </c>
      <c r="Q1578" s="89" t="str">
        <f>IF(P1578="","",P1578+종합보정값!UW$18)</f>
        <v/>
      </c>
    </row>
    <row r="1579" spans="2:17">
      <c r="B1579" s="84" t="s">
        <v>2908</v>
      </c>
      <c r="C1579" s="85" t="str">
        <f>IF(D1579="","",D1579+종합보정값!UV$14)</f>
        <v/>
      </c>
      <c r="D1579" s="85" t="str">
        <f>IFERROR(IF(INDEX(종합보정값!$UV:$UV,MATCH(SUBSTITUTE($B1579,"자연3","자연2"),종합보정값!$UU:$UU,0))="","",INDEX(종합보정값!$UV:$UV,MATCH(SUBSTITUTE($B1579,"자연3","자연2"),종합보정값!$UU:$UU,0))+종합보정값!UW$6+종합보정값!UW$35),"")</f>
        <v/>
      </c>
      <c r="E1579" s="85" t="str">
        <f>IF(D1579="","",D1579+종합보정값!UW$14)</f>
        <v/>
      </c>
      <c r="F1579" s="86" t="str">
        <f>IF(G1579="","",G1579+종합보정값!UV$15)</f>
        <v/>
      </c>
      <c r="G1579" s="86" t="str">
        <f>IFERROR(IF(INDEX(종합보정값!$UV:$UV,MATCH(SUBSTITUTE($B1579,"자연3","자연2"),종합보정값!$UU:$UU,0))="","",INDEX(종합보정값!$UV:$UV,MATCH(SUBSTITUTE($B1579,"자연3","자연2"),종합보정값!$UU:$UU,0))+종합보정값!UW$7+종합보정값!UW$36),"")</f>
        <v/>
      </c>
      <c r="H1579" s="86" t="str">
        <f>IF(G1579="","",G1579+종합보정값!UW$15)</f>
        <v/>
      </c>
      <c r="I1579" s="87" t="str">
        <f>IF(J1579="","",J1579+종합보정값!UV$16)</f>
        <v/>
      </c>
      <c r="J1579" s="87" t="str">
        <f>IFERROR(IF(INDEX(종합보정값!$UV:$UV,MATCH(SUBSTITUTE($B1579,"자연3","자연2"),종합보정값!$UU:$UU,0))="","",INDEX(종합보정값!$UV:$UV,MATCH(SUBSTITUTE($B1579,"자연3","자연2"),종합보정값!$UU:$UU,0))+종합보정값!UW$8+종합보정값!UW$37),"")</f>
        <v/>
      </c>
      <c r="K1579" s="87" t="str">
        <f>IF(J1579="","",J1579+종합보정값!UW$16)</f>
        <v/>
      </c>
      <c r="L1579" s="88" t="str">
        <f>IF(M1579="","",M1579+종합보정값!UV$17)</f>
        <v/>
      </c>
      <c r="M1579" s="88" t="str">
        <f>IFERROR(IF(INDEX(종합보정값!$UV:$UV,MATCH(SUBSTITUTE($B1579,"자연3","자연2"),종합보정값!$UU:$UU,0))="","",INDEX(종합보정값!$UV:$UV,MATCH(SUBSTITUTE($B1579,"자연3","자연2"),종합보정값!$UU:$UU,0))+종합보정값!UW$9+종합보정값!UW$38),"")</f>
        <v/>
      </c>
      <c r="N1579" s="88" t="str">
        <f>IF(M1579="","",M1579+종합보정값!UW$17)</f>
        <v/>
      </c>
      <c r="O1579" s="89" t="str">
        <f>IF(P1579="","",P1579+종합보정값!UV$18)</f>
        <v/>
      </c>
      <c r="P1579" s="89" t="str">
        <f>IFERROR(IF(INDEX(종합보정값!$UV:$UV,MATCH(SUBSTITUTE($B1579,"자연3","자연2"),종합보정값!$UU:$UU,0))="","",INDEX(종합보정값!$UV:$UV,MATCH(SUBSTITUTE($B1579,"자연3","자연2"),종합보정값!$UU:$UU,0))+종합보정값!UW$10+종합보정값!UW$39),"")</f>
        <v/>
      </c>
      <c r="Q1579" s="89" t="str">
        <f>IF(P1579="","",P1579+종합보정값!UW$18)</f>
        <v/>
      </c>
    </row>
    <row r="1580" spans="2:17">
      <c r="B1580" s="84" t="s">
        <v>2909</v>
      </c>
      <c r="C1580" s="85" t="str">
        <f>IF(D1580="","",D1580+종합보정값!UV$14)</f>
        <v/>
      </c>
      <c r="D1580" s="85" t="str">
        <f>IFERROR(IF(INDEX(종합보정값!$UV:$UV,MATCH($B1580,종합보정값!$UU:$UU,0))="","",INDEX(종합보정값!$UV:$UV,MATCH($B1580,종합보정값!$UU:$UU,0))+IF(INDEX(종합보정값!$UX:$UX,MATCH($B1580,종합보정값!$UU:$UU,0))="인문",종합보정값!UV$6,종합보정값!UW$6)),"")</f>
        <v/>
      </c>
      <c r="E1580" s="85" t="str">
        <f>IF(D1580="","",D1580+종합보정값!UW$14)</f>
        <v/>
      </c>
      <c r="F1580" s="86" t="str">
        <f>IF(G1580="","",G1580+종합보정값!UV$15)</f>
        <v/>
      </c>
      <c r="G1580" s="86" t="str">
        <f>IFERROR(IF(INDEX(종합보정값!$UV:$UV,MATCH($B1580,종합보정값!$UU:$UU,0))="","",INDEX(종합보정값!$UV:$UV,MATCH($B1580,종합보정값!$UU:$UU,0))+IF(INDEX(종합보정값!$UX:$UX,MATCH($B1580,종합보정값!$UU:$UU,0))="인문",종합보정값!UV$7,종합보정값!UW$7)),"")</f>
        <v/>
      </c>
      <c r="H1580" s="86" t="str">
        <f>IF(G1580="","",G1580+종합보정값!UW$15)</f>
        <v/>
      </c>
      <c r="I1580" s="87" t="str">
        <f>IF(J1580="","",J1580+종합보정값!UV$16)</f>
        <v/>
      </c>
      <c r="J1580" s="87" t="str">
        <f>IFERROR(IF(INDEX(종합보정값!$UV:$UV,MATCH($B1580,종합보정값!$UU:$UU,0))="","",INDEX(종합보정값!$UV:$UV,MATCH($B1580,종합보정값!$UU:$UU,0))+IF(INDEX(종합보정값!$UX:$UX,MATCH($B1580,종합보정값!$UU:$UU,0))="인문",종합보정값!UV$8,종합보정값!UW$8)),"")</f>
        <v/>
      </c>
      <c r="K1580" s="87" t="str">
        <f>IF(J1580="","",J1580+종합보정값!UW$16)</f>
        <v/>
      </c>
      <c r="L1580" s="88" t="str">
        <f>IF(M1580="","",M1580+종합보정값!UV$17)</f>
        <v/>
      </c>
      <c r="M1580" s="88" t="str">
        <f>IFERROR(IF(INDEX(종합보정값!$UV:$UV,MATCH($B1580,종합보정값!$UU:$UU,0))="","",INDEX(종합보정값!$UV:$UV,MATCH($B1580,종합보정값!$UU:$UU,0))+IF(INDEX(종합보정값!$UX:$UX,MATCH($B1580,종합보정값!$UU:$UU,0))="인문",종합보정값!UV$9,종합보정값!UW$9)),"")</f>
        <v/>
      </c>
      <c r="N1580" s="88" t="str">
        <f>IF(M1580="","",M1580+종합보정값!UW$17)</f>
        <v/>
      </c>
      <c r="O1580" s="89" t="str">
        <f>IF(P1580="","",P1580+종합보정값!UV$18)</f>
        <v/>
      </c>
      <c r="P1580" s="89" t="str">
        <f>IFERROR(IF(INDEX(종합보정값!$UV:$UV,MATCH($B1580,종합보정값!$UU:$UU,0))="","",INDEX(종합보정값!$UV:$UV,MATCH($B1580,종합보정값!$UU:$UU,0))+IF(INDEX(종합보정값!$UX:$UX,MATCH($B1580,종합보정값!$UU:$UU,0))="인문",종합보정값!UV$10,종합보정값!UW$10)),"")</f>
        <v/>
      </c>
      <c r="Q1580" s="89" t="str">
        <f>IF(P1580="","",P1580+종합보정값!UW$18)</f>
        <v/>
      </c>
    </row>
    <row r="1581" spans="2:17">
      <c r="B1581" s="84" t="s">
        <v>2910</v>
      </c>
      <c r="C1581" s="85" t="str">
        <f>IF(D1581="","",D1581+종합보정값!UV$14)</f>
        <v/>
      </c>
      <c r="D1581" s="85" t="str">
        <f>IFERROR(IF(INDEX(종합보정값!$UV:$UV,MATCH($B1581,종합보정값!$UU:$UU,0))="","",INDEX(종합보정값!$UV:$UV,MATCH($B1581,종합보정값!$UU:$UU,0))+IF(INDEX(종합보정값!$UX:$UX,MATCH($B1581,종합보정값!$UU:$UU,0))="인문",종합보정값!UV$6,종합보정값!UW$6)),"")</f>
        <v/>
      </c>
      <c r="E1581" s="85" t="str">
        <f>IF(D1581="","",D1581+종합보정값!UW$14)</f>
        <v/>
      </c>
      <c r="F1581" s="86" t="str">
        <f>IF(G1581="","",G1581+종합보정값!UV$15)</f>
        <v/>
      </c>
      <c r="G1581" s="86" t="str">
        <f>IFERROR(IF(INDEX(종합보정값!$UV:$UV,MATCH($B1581,종합보정값!$UU:$UU,0))="","",INDEX(종합보정값!$UV:$UV,MATCH($B1581,종합보정값!$UU:$UU,0))+IF(INDEX(종합보정값!$UX:$UX,MATCH($B1581,종합보정값!$UU:$UU,0))="인문",종합보정값!UV$7,종합보정값!UW$7)),"")</f>
        <v/>
      </c>
      <c r="H1581" s="86" t="str">
        <f>IF(G1581="","",G1581+종합보정값!UW$15)</f>
        <v/>
      </c>
      <c r="I1581" s="87" t="str">
        <f>IF(J1581="","",J1581+종합보정값!UV$16)</f>
        <v/>
      </c>
      <c r="J1581" s="87" t="str">
        <f>IFERROR(IF(INDEX(종합보정값!$UV:$UV,MATCH($B1581,종합보정값!$UU:$UU,0))="","",INDEX(종합보정값!$UV:$UV,MATCH($B1581,종합보정값!$UU:$UU,0))+IF(INDEX(종합보정값!$UX:$UX,MATCH($B1581,종합보정값!$UU:$UU,0))="인문",종합보정값!UV$8,종합보정값!UW$8)),"")</f>
        <v/>
      </c>
      <c r="K1581" s="87" t="str">
        <f>IF(J1581="","",J1581+종합보정값!UW$16)</f>
        <v/>
      </c>
      <c r="L1581" s="88" t="str">
        <f>IF(M1581="","",M1581+종합보정값!UV$17)</f>
        <v/>
      </c>
      <c r="M1581" s="88" t="str">
        <f>IFERROR(IF(INDEX(종합보정값!$UV:$UV,MATCH($B1581,종합보정값!$UU:$UU,0))="","",INDEX(종합보정값!$UV:$UV,MATCH($B1581,종합보정값!$UU:$UU,0))+IF(INDEX(종합보정값!$UX:$UX,MATCH($B1581,종합보정값!$UU:$UU,0))="인문",종합보정값!UV$9,종합보정값!UW$9)),"")</f>
        <v/>
      </c>
      <c r="N1581" s="88" t="str">
        <f>IF(M1581="","",M1581+종합보정값!UW$17)</f>
        <v/>
      </c>
      <c r="O1581" s="89" t="str">
        <f>IF(P1581="","",P1581+종합보정값!UV$18)</f>
        <v/>
      </c>
      <c r="P1581" s="89" t="str">
        <f>IFERROR(IF(INDEX(종합보정값!$UV:$UV,MATCH($B1581,종합보정값!$UU:$UU,0))="","",INDEX(종합보정값!$UV:$UV,MATCH($B1581,종합보정값!$UU:$UU,0))+IF(INDEX(종합보정값!$UX:$UX,MATCH($B1581,종합보정값!$UU:$UU,0))="인문",종합보정값!UV$10,종합보정값!UW$10)),"")</f>
        <v/>
      </c>
      <c r="Q1581" s="89" t="str">
        <f>IF(P1581="","",P1581+종합보정값!UW$18)</f>
        <v/>
      </c>
    </row>
    <row r="1582" spans="2:17">
      <c r="B1582" s="84" t="s">
        <v>2911</v>
      </c>
      <c r="C1582" s="85" t="str">
        <f>IF(D1582="","",D1582+종합보정값!UV$14)</f>
        <v/>
      </c>
      <c r="D1582" s="85" t="str">
        <f>IFERROR(IF(INDEX(종합보정값!$UV:$UV,MATCH($B1582,종합보정값!$UU:$UU,0))="","",INDEX(종합보정값!$UV:$UV,MATCH($B1582,종합보정값!$UU:$UU,0))+IF(INDEX(종합보정값!$UX:$UX,MATCH($B1582,종합보정값!$UU:$UU,0))="인문",종합보정값!UV$6,종합보정값!UW$6)),"")</f>
        <v/>
      </c>
      <c r="E1582" s="85" t="str">
        <f>IF(D1582="","",D1582+종합보정값!UW$14)</f>
        <v/>
      </c>
      <c r="F1582" s="86" t="str">
        <f>IF(G1582="","",G1582+종합보정값!UV$15)</f>
        <v/>
      </c>
      <c r="G1582" s="86" t="str">
        <f>IFERROR(IF(INDEX(종합보정값!$UV:$UV,MATCH($B1582,종합보정값!$UU:$UU,0))="","",INDEX(종합보정값!$UV:$UV,MATCH($B1582,종합보정값!$UU:$UU,0))+IF(INDEX(종합보정값!$UX:$UX,MATCH($B1582,종합보정값!$UU:$UU,0))="인문",종합보정값!UV$7,종합보정값!UW$7)),"")</f>
        <v/>
      </c>
      <c r="H1582" s="86" t="str">
        <f>IF(G1582="","",G1582+종합보정값!UW$15)</f>
        <v/>
      </c>
      <c r="I1582" s="87" t="str">
        <f>IF(J1582="","",J1582+종합보정값!UV$16)</f>
        <v/>
      </c>
      <c r="J1582" s="87" t="str">
        <f>IFERROR(IF(INDEX(종합보정값!$UV:$UV,MATCH($B1582,종합보정값!$UU:$UU,0))="","",INDEX(종합보정값!$UV:$UV,MATCH($B1582,종합보정값!$UU:$UU,0))+IF(INDEX(종합보정값!$UX:$UX,MATCH($B1582,종합보정값!$UU:$UU,0))="인문",종합보정값!UV$8,종합보정값!UW$8)),"")</f>
        <v/>
      </c>
      <c r="K1582" s="87" t="str">
        <f>IF(J1582="","",J1582+종합보정값!UW$16)</f>
        <v/>
      </c>
      <c r="L1582" s="88" t="str">
        <f>IF(M1582="","",M1582+종합보정값!UV$17)</f>
        <v/>
      </c>
      <c r="M1582" s="88" t="str">
        <f>IFERROR(IF(INDEX(종합보정값!$UV:$UV,MATCH($B1582,종합보정값!$UU:$UU,0))="","",INDEX(종합보정값!$UV:$UV,MATCH($B1582,종합보정값!$UU:$UU,0))+IF(INDEX(종합보정값!$UX:$UX,MATCH($B1582,종합보정값!$UU:$UU,0))="인문",종합보정값!UV$9,종합보정값!UW$9)),"")</f>
        <v/>
      </c>
      <c r="N1582" s="88" t="str">
        <f>IF(M1582="","",M1582+종합보정값!UW$17)</f>
        <v/>
      </c>
      <c r="O1582" s="89" t="str">
        <f>IF(P1582="","",P1582+종합보정값!UV$18)</f>
        <v/>
      </c>
      <c r="P1582" s="89" t="str">
        <f>IFERROR(IF(INDEX(종합보정값!$UV:$UV,MATCH($B1582,종합보정값!$UU:$UU,0))="","",INDEX(종합보정값!$UV:$UV,MATCH($B1582,종합보정값!$UU:$UU,0))+IF(INDEX(종합보정값!$UX:$UX,MATCH($B1582,종합보정값!$UU:$UU,0))="인문",종합보정값!UV$10,종합보정값!UW$10)),"")</f>
        <v/>
      </c>
      <c r="Q1582" s="89" t="str">
        <f>IF(P1582="","",P1582+종합보정값!UW$18)</f>
        <v/>
      </c>
    </row>
    <row r="1583" spans="2:17">
      <c r="B1583" s="84" t="s">
        <v>2912</v>
      </c>
      <c r="C1583" s="85" t="str">
        <f>IF(D1583="","",D1583+종합보정값!UV$14)</f>
        <v/>
      </c>
      <c r="D1583" s="85" t="str">
        <f>IFERROR(IF(INDEX(종합보정값!$UV:$UV,MATCH($B1583,종합보정값!$UU:$UU,0))="","",INDEX(종합보정값!$UV:$UV,MATCH($B1583,종합보정값!$UU:$UU,0))+IF(INDEX(종합보정값!$UX:$UX,MATCH($B1583,종합보정값!$UU:$UU,0))="인문",종합보정값!UV$6,종합보정값!UW$6)),"")</f>
        <v/>
      </c>
      <c r="E1583" s="85" t="str">
        <f>IF(D1583="","",D1583+종합보정값!UW$14)</f>
        <v/>
      </c>
      <c r="F1583" s="86" t="str">
        <f>IF(G1583="","",G1583+종합보정값!UV$15)</f>
        <v/>
      </c>
      <c r="G1583" s="86" t="str">
        <f>IFERROR(IF(INDEX(종합보정값!$UV:$UV,MATCH($B1583,종합보정값!$UU:$UU,0))="","",INDEX(종합보정값!$UV:$UV,MATCH($B1583,종합보정값!$UU:$UU,0))+IF(INDEX(종합보정값!$UX:$UX,MATCH($B1583,종합보정값!$UU:$UU,0))="인문",종합보정값!UV$7,종합보정값!UW$7)),"")</f>
        <v/>
      </c>
      <c r="H1583" s="86" t="str">
        <f>IF(G1583="","",G1583+종합보정값!UW$15)</f>
        <v/>
      </c>
      <c r="I1583" s="87" t="str">
        <f>IF(J1583="","",J1583+종합보정값!UV$16)</f>
        <v/>
      </c>
      <c r="J1583" s="87" t="str">
        <f>IFERROR(IF(INDEX(종합보정값!$UV:$UV,MATCH($B1583,종합보정값!$UU:$UU,0))="","",INDEX(종합보정값!$UV:$UV,MATCH($B1583,종합보정값!$UU:$UU,0))+IF(INDEX(종합보정값!$UX:$UX,MATCH($B1583,종합보정값!$UU:$UU,0))="인문",종합보정값!UV$8,종합보정값!UW$8)),"")</f>
        <v/>
      </c>
      <c r="K1583" s="87" t="str">
        <f>IF(J1583="","",J1583+종합보정값!UW$16)</f>
        <v/>
      </c>
      <c r="L1583" s="88" t="str">
        <f>IF(M1583="","",M1583+종합보정값!UV$17)</f>
        <v/>
      </c>
      <c r="M1583" s="88" t="str">
        <f>IFERROR(IF(INDEX(종합보정값!$UV:$UV,MATCH($B1583,종합보정값!$UU:$UU,0))="","",INDEX(종합보정값!$UV:$UV,MATCH($B1583,종합보정값!$UU:$UU,0))+IF(INDEX(종합보정값!$UX:$UX,MATCH($B1583,종합보정값!$UU:$UU,0))="인문",종합보정값!UV$9,종합보정값!UW$9)),"")</f>
        <v/>
      </c>
      <c r="N1583" s="88" t="str">
        <f>IF(M1583="","",M1583+종합보정값!UW$17)</f>
        <v/>
      </c>
      <c r="O1583" s="89" t="str">
        <f>IF(P1583="","",P1583+종합보정값!UV$18)</f>
        <v/>
      </c>
      <c r="P1583" s="89" t="str">
        <f>IFERROR(IF(INDEX(종합보정값!$UV:$UV,MATCH($B1583,종합보정값!$UU:$UU,0))="","",INDEX(종합보정값!$UV:$UV,MATCH($B1583,종합보정값!$UU:$UU,0))+IF(INDEX(종합보정값!$UX:$UX,MATCH($B1583,종합보정값!$UU:$UU,0))="인문",종합보정값!UV$10,종합보정값!UW$10)),"")</f>
        <v/>
      </c>
      <c r="Q1583" s="89" t="str">
        <f>IF(P1583="","",P1583+종합보정값!UW$18)</f>
        <v/>
      </c>
    </row>
    <row r="1585" spans="2:17">
      <c r="B1585" s="159" t="s">
        <v>2913</v>
      </c>
      <c r="C1585" s="154"/>
      <c r="D1585" s="154"/>
      <c r="E1585" s="154"/>
      <c r="F1585" s="154"/>
      <c r="G1585" s="154"/>
      <c r="H1585" s="154"/>
      <c r="I1585" s="154"/>
      <c r="J1585" s="154"/>
      <c r="K1585" s="154"/>
      <c r="L1585" s="154"/>
      <c r="M1585" s="154"/>
      <c r="N1585" s="154"/>
      <c r="O1585" s="154"/>
      <c r="P1585" s="154"/>
      <c r="Q1585" s="155"/>
    </row>
    <row r="1586" spans="2:17">
      <c r="B1586" s="78"/>
      <c r="C1586" s="163" t="s">
        <v>1862</v>
      </c>
      <c r="D1586" s="154"/>
      <c r="E1586" s="155"/>
      <c r="F1586" s="161" t="s">
        <v>1863</v>
      </c>
      <c r="G1586" s="154"/>
      <c r="H1586" s="155"/>
      <c r="I1586" s="162" t="s">
        <v>1864</v>
      </c>
      <c r="J1586" s="154"/>
      <c r="K1586" s="155"/>
      <c r="L1586" s="156" t="s">
        <v>1865</v>
      </c>
      <c r="M1586" s="154"/>
      <c r="N1586" s="155"/>
      <c r="O1586" s="157" t="s">
        <v>1866</v>
      </c>
      <c r="P1586" s="154"/>
      <c r="Q1586" s="155"/>
    </row>
    <row r="1587" spans="2:17">
      <c r="B1587" s="78" t="s">
        <v>1869</v>
      </c>
      <c r="C1587" s="79" t="s">
        <v>19</v>
      </c>
      <c r="D1587" s="79" t="s">
        <v>20</v>
      </c>
      <c r="E1587" s="79" t="s">
        <v>21</v>
      </c>
      <c r="F1587" s="80" t="s">
        <v>19</v>
      </c>
      <c r="G1587" s="80" t="s">
        <v>20</v>
      </c>
      <c r="H1587" s="80" t="s">
        <v>21</v>
      </c>
      <c r="I1587" s="81" t="s">
        <v>19</v>
      </c>
      <c r="J1587" s="81" t="s">
        <v>20</v>
      </c>
      <c r="K1587" s="81" t="s">
        <v>21</v>
      </c>
      <c r="L1587" s="82" t="s">
        <v>19</v>
      </c>
      <c r="M1587" s="82" t="s">
        <v>20</v>
      </c>
      <c r="N1587" s="82" t="s">
        <v>21</v>
      </c>
      <c r="O1587" s="83" t="s">
        <v>19</v>
      </c>
      <c r="P1587" s="83" t="s">
        <v>20</v>
      </c>
      <c r="Q1587" s="83" t="s">
        <v>21</v>
      </c>
    </row>
    <row r="1588" spans="2:17">
      <c r="B1588" s="84" t="s">
        <v>2914</v>
      </c>
      <c r="C1588" s="85" t="str">
        <f>IF(D1588="","",D1588+종합보정값!VA$14)</f>
        <v/>
      </c>
      <c r="D1588" s="85" t="str">
        <f>IFERROR(IF(INDEX(종합보정값!$VA:$VA,MATCH(SUBSTITUTE($B1588,"인문1","인문2"),종합보정값!$UZ:$UZ,0))="","",INDEX(종합보정값!$VA:$VA,MATCH(SUBSTITUTE($B1588,"인문1","인문2"),종합보정값!$UZ:$UZ,0))+종합보정값!VA$6-종합보정값!VA$35),"")</f>
        <v/>
      </c>
      <c r="E1588" s="85" t="str">
        <f>IF(D1588="","",D1588+종합보정값!VB$14)</f>
        <v/>
      </c>
      <c r="F1588" s="86" t="str">
        <f>IF(G1588="","",G1588+종합보정값!VA$15)</f>
        <v/>
      </c>
      <c r="G1588" s="86" t="str">
        <f>IFERROR(IF(INDEX(종합보정값!$VA:$VA,MATCH(SUBSTITUTE($B1588,"인문1","인문2"),종합보정값!$UZ:$UZ,0))="","",INDEX(종합보정값!$VA:$VA,MATCH(SUBSTITUTE($B1588,"인문1","인문2"),종합보정값!$UZ:$UZ,0))+종합보정값!VA$7-종합보정값!VA$36),"")</f>
        <v/>
      </c>
      <c r="H1588" s="86" t="str">
        <f>IF(G1588="","",G1588+종합보정값!VB$15)</f>
        <v/>
      </c>
      <c r="I1588" s="87" t="str">
        <f>IF(J1588="","",J1588+종합보정값!VA$16)</f>
        <v/>
      </c>
      <c r="J1588" s="87" t="str">
        <f>IFERROR(IF(INDEX(종합보정값!$VA:$VA,MATCH(SUBSTITUTE($B1588,"인문1","인문2"),종합보정값!$UZ:$UZ,0))="","",INDEX(종합보정값!$VA:$VA,MATCH(SUBSTITUTE($B1588,"인문1","인문2"),종합보정값!$UZ:$UZ,0))+종합보정값!VA$8-종합보정값!VA$37),"")</f>
        <v/>
      </c>
      <c r="K1588" s="87" t="str">
        <f>IF(J1588="","",J1588+종합보정값!VB$16)</f>
        <v/>
      </c>
      <c r="L1588" s="88" t="str">
        <f>IF(M1588="","",M1588+종합보정값!VA$17)</f>
        <v/>
      </c>
      <c r="M1588" s="88" t="str">
        <f>IFERROR(IF(INDEX(종합보정값!$VA:$VA,MATCH(SUBSTITUTE($B1588,"인문1","인문2"),종합보정값!$UZ:$UZ,0))="","",INDEX(종합보정값!$VA:$VA,MATCH(SUBSTITUTE($B1588,"인문1","인문2"),종합보정값!$UZ:$UZ,0))+종합보정값!VA$9-종합보정값!VA$38),"")</f>
        <v/>
      </c>
      <c r="N1588" s="88" t="str">
        <f>IF(M1588="","",M1588+종합보정값!VB$17)</f>
        <v/>
      </c>
      <c r="O1588" s="89" t="str">
        <f>IF(P1588="","",P1588+종합보정값!VA$18)</f>
        <v/>
      </c>
      <c r="P1588" s="89" t="str">
        <f>IFERROR(IF(INDEX(종합보정값!$VA:$VA,MATCH(SUBSTITUTE($B1588,"인문1","인문2"),종합보정값!$UZ:$UZ,0))="","",INDEX(종합보정값!$VA:$VA,MATCH(SUBSTITUTE($B1588,"인문1","인문2"),종합보정값!$UZ:$UZ,0))+종합보정값!VA$10-종합보정값!VA$39),"")</f>
        <v/>
      </c>
      <c r="Q1588" s="89" t="str">
        <f>IF(P1588="","",P1588+종합보정값!VB$18)</f>
        <v/>
      </c>
    </row>
    <row r="1589" spans="2:17">
      <c r="B1589" s="84" t="s">
        <v>2915</v>
      </c>
      <c r="C1589" s="85" t="str">
        <f>IF(D1589="","",D1589+종합보정값!VA$14)</f>
        <v/>
      </c>
      <c r="D1589" s="85" t="str">
        <f>IFERROR(IF(INDEX(종합보정값!$VA:$VA,MATCH($B1589,종합보정값!$UZ:$UZ,0))="","",INDEX(종합보정값!$VA:$VA,MATCH($B1589,종합보정값!$UZ:$UZ,0))+IF(INDEX(종합보정값!$VC:$VC,MATCH($B1589,종합보정값!$UZ:$UZ,0))="인문",종합보정값!VA$6,종합보정값!VB$6)),"")</f>
        <v/>
      </c>
      <c r="E1589" s="85" t="str">
        <f>IF(D1589="","",D1589+종합보정값!VB$14)</f>
        <v/>
      </c>
      <c r="F1589" s="86" t="str">
        <f>IF(G1589="","",G1589+종합보정값!VA$15)</f>
        <v/>
      </c>
      <c r="G1589" s="86" t="str">
        <f>IFERROR(IF(INDEX(종합보정값!$VA:$VA,MATCH($B1589,종합보정값!$UZ:$UZ,0))="","",INDEX(종합보정값!$VA:$VA,MATCH($B1589,종합보정값!$UZ:$UZ,0))+IF(INDEX(종합보정값!$VC:$VC,MATCH($B1589,종합보정값!$UZ:$UZ,0))="인문",종합보정값!VA$7,종합보정값!VB$7)),"")</f>
        <v/>
      </c>
      <c r="H1589" s="86" t="str">
        <f>IF(G1589="","",G1589+종합보정값!VB$15)</f>
        <v/>
      </c>
      <c r="I1589" s="87" t="str">
        <f>IF(J1589="","",J1589+종합보정값!VA$16)</f>
        <v/>
      </c>
      <c r="J1589" s="87" t="str">
        <f>IFERROR(IF(INDEX(종합보정값!$VA:$VA,MATCH($B1589,종합보정값!$UZ:$UZ,0))="","",INDEX(종합보정값!$VA:$VA,MATCH($B1589,종합보정값!$UZ:$UZ,0))+IF(INDEX(종합보정값!$VC:$VC,MATCH($B1589,종합보정값!$UZ:$UZ,0))="인문",종합보정값!VA$8,종합보정값!VB$8)),"")</f>
        <v/>
      </c>
      <c r="K1589" s="87" t="str">
        <f>IF(J1589="","",J1589+종합보정값!VB$16)</f>
        <v/>
      </c>
      <c r="L1589" s="88" t="str">
        <f>IF(M1589="","",M1589+종합보정값!VA$17)</f>
        <v/>
      </c>
      <c r="M1589" s="88" t="str">
        <f>IFERROR(IF(INDEX(종합보정값!$VA:$VA,MATCH($B1589,종합보정값!$UZ:$UZ,0))="","",INDEX(종합보정값!$VA:$VA,MATCH($B1589,종합보정값!$UZ:$UZ,0))+IF(INDEX(종합보정값!$VC:$VC,MATCH($B1589,종합보정값!$UZ:$UZ,0))="인문",종합보정값!VA$9,종합보정값!VB$9)),"")</f>
        <v/>
      </c>
      <c r="N1589" s="88" t="str">
        <f>IF(M1589="","",M1589+종합보정값!VB$17)</f>
        <v/>
      </c>
      <c r="O1589" s="89" t="str">
        <f>IF(P1589="","",P1589+종합보정값!VA$18)</f>
        <v/>
      </c>
      <c r="P1589" s="89" t="str">
        <f>IFERROR(IF(INDEX(종합보정값!$VA:$VA,MATCH($B1589,종합보정값!$UZ:$UZ,0))="","",INDEX(종합보정값!$VA:$VA,MATCH($B1589,종합보정값!$UZ:$UZ,0))+IF(INDEX(종합보정값!$VC:$VC,MATCH($B1589,종합보정값!$UZ:$UZ,0))="인문",종합보정값!VA$10,종합보정값!VB$10)),"")</f>
        <v/>
      </c>
      <c r="Q1589" s="89" t="str">
        <f>IF(P1589="","",P1589+종합보정값!VB$18)</f>
        <v/>
      </c>
    </row>
    <row r="1590" spans="2:17">
      <c r="B1590" s="84" t="s">
        <v>2916</v>
      </c>
      <c r="C1590" s="85" t="str">
        <f>IF(D1590="","",D1590+종합보정값!VA$14)</f>
        <v/>
      </c>
      <c r="D1590" s="85" t="str">
        <f>IFERROR(IF(INDEX(종합보정값!$VA:$VA,MATCH(SUBSTITUTE($B1590,"인문3","인문2"),종합보정값!$UZ:$UZ,0))="","",INDEX(종합보정값!$VA:$VA,MATCH(SUBSTITUTE($B1590,"인문3","인문2"),종합보정값!$UZ:$UZ,0))+종합보정값!VA$6+종합보정값!VA$35),"")</f>
        <v/>
      </c>
      <c r="E1590" s="85" t="str">
        <f>IF(D1590="","",D1590+종합보정값!VB$14)</f>
        <v/>
      </c>
      <c r="F1590" s="86" t="str">
        <f>IF(G1590="","",G1590+종합보정값!VA$15)</f>
        <v/>
      </c>
      <c r="G1590" s="86" t="str">
        <f>IFERROR(IF(INDEX(종합보정값!$VA:$VA,MATCH(SUBSTITUTE($B1590,"인문3","인문2"),종합보정값!$UZ:$UZ,0))="","",INDEX(종합보정값!$VA:$VA,MATCH(SUBSTITUTE($B1590,"인문3","인문2"),종합보정값!$UZ:$UZ,0))+종합보정값!VA$7+종합보정값!VA$36),"")</f>
        <v/>
      </c>
      <c r="H1590" s="86" t="str">
        <f>IF(G1590="","",G1590+종합보정값!VB$15)</f>
        <v/>
      </c>
      <c r="I1590" s="87" t="str">
        <f>IF(J1590="","",J1590+종합보정값!VA$16)</f>
        <v/>
      </c>
      <c r="J1590" s="87" t="str">
        <f>IFERROR(IF(INDEX(종합보정값!$VA:$VA,MATCH(SUBSTITUTE($B1590,"인문3","인문2"),종합보정값!$UZ:$UZ,0))="","",INDEX(종합보정값!$VA:$VA,MATCH(SUBSTITUTE($B1590,"인문3","인문2"),종합보정값!$UZ:$UZ,0))+종합보정값!VA$8+종합보정값!VA$37),"")</f>
        <v/>
      </c>
      <c r="K1590" s="87" t="str">
        <f>IF(J1590="","",J1590+종합보정값!VB$16)</f>
        <v/>
      </c>
      <c r="L1590" s="88" t="str">
        <f>IF(M1590="","",M1590+종합보정값!VA$17)</f>
        <v/>
      </c>
      <c r="M1590" s="88" t="str">
        <f>IFERROR(IF(INDEX(종합보정값!$VA:$VA,MATCH(SUBSTITUTE($B1590,"인문3","인문2"),종합보정값!$UZ:$UZ,0))="","",INDEX(종합보정값!$VA:$VA,MATCH(SUBSTITUTE($B1590,"인문3","인문2"),종합보정값!$UZ:$UZ,0))+종합보정값!VA$9+종합보정값!VA$38),"")</f>
        <v/>
      </c>
      <c r="N1590" s="88" t="str">
        <f>IF(M1590="","",M1590+종합보정값!VB$17)</f>
        <v/>
      </c>
      <c r="O1590" s="89" t="str">
        <f>IF(P1590="","",P1590+종합보정값!VA$18)</f>
        <v/>
      </c>
      <c r="P1590" s="89" t="str">
        <f>IFERROR(IF(INDEX(종합보정값!$VA:$VA,MATCH(SUBSTITUTE($B1590,"인문3","인문2"),종합보정값!$UZ:$UZ,0))="","",INDEX(종합보정값!$VA:$VA,MATCH(SUBSTITUTE($B1590,"인문3","인문2"),종합보정값!$UZ:$UZ,0))+종합보정값!VA$10+종합보정값!VA$39),"")</f>
        <v/>
      </c>
      <c r="Q1590" s="89" t="str">
        <f>IF(P1590="","",P1590+종합보정값!VB$18)</f>
        <v/>
      </c>
    </row>
    <row r="1591" spans="2:17">
      <c r="B1591" s="84" t="s">
        <v>2917</v>
      </c>
      <c r="C1591" s="85" t="str">
        <f>IF(D1591="","",D1591+종합보정값!VA$14)</f>
        <v/>
      </c>
      <c r="D1591" s="85" t="str">
        <f>IFERROR(IF(INDEX(종합보정값!$VA:$VA,MATCH(SUBSTITUTE($B1591,"자연1","자연2"),종합보정값!$UZ:$UZ,0))="","",INDEX(종합보정값!$VA:$VA,MATCH(SUBSTITUTE($B1591,"자연1","자연2"),종합보정값!$UZ:$UZ,0))+종합보정값!VB$6-종합보정값!VB$35),"")</f>
        <v/>
      </c>
      <c r="E1591" s="85" t="str">
        <f>IF(D1591="","",D1591+종합보정값!VB$14)</f>
        <v/>
      </c>
      <c r="F1591" s="86" t="str">
        <f>IF(G1591="","",G1591+종합보정값!VA$15)</f>
        <v/>
      </c>
      <c r="G1591" s="86" t="str">
        <f>IFERROR(IF(INDEX(종합보정값!$VA:$VA,MATCH(SUBSTITUTE($B1591,"자연1","자연2"),종합보정값!$UZ:$UZ,0))="","",INDEX(종합보정값!$VA:$VA,MATCH(SUBSTITUTE($B1591,"자연1","자연2"),종합보정값!$UZ:$UZ,0))+종합보정값!VB$7-종합보정값!VB$36),"")</f>
        <v/>
      </c>
      <c r="H1591" s="86" t="str">
        <f>IF(G1591="","",G1591+종합보정값!VB$15)</f>
        <v/>
      </c>
      <c r="I1591" s="87" t="str">
        <f>IF(J1591="","",J1591+종합보정값!VA$16)</f>
        <v/>
      </c>
      <c r="J1591" s="87" t="str">
        <f>IFERROR(IF(INDEX(종합보정값!$VA:$VA,MATCH(SUBSTITUTE($B1591,"자연1","자연2"),종합보정값!$UZ:$UZ,0))="","",INDEX(종합보정값!$VA:$VA,MATCH(SUBSTITUTE($B1591,"자연1","자연2"),종합보정값!$UZ:$UZ,0))+종합보정값!VB$8-종합보정값!VB$37),"")</f>
        <v/>
      </c>
      <c r="K1591" s="87" t="str">
        <f>IF(J1591="","",J1591+종합보정값!VB$16)</f>
        <v/>
      </c>
      <c r="L1591" s="88" t="str">
        <f>IF(M1591="","",M1591+종합보정값!VA$17)</f>
        <v/>
      </c>
      <c r="M1591" s="88" t="str">
        <f>IFERROR(IF(INDEX(종합보정값!$VA:$VA,MATCH(SUBSTITUTE($B1591,"자연1","자연2"),종합보정값!$UZ:$UZ,0))="","",INDEX(종합보정값!$VA:$VA,MATCH(SUBSTITUTE($B1591,"자연1","자연2"),종합보정값!$UZ:$UZ,0))+종합보정값!VB$9-종합보정값!VB$38),"")</f>
        <v/>
      </c>
      <c r="N1591" s="88" t="str">
        <f>IF(M1591="","",M1591+종합보정값!VB$17)</f>
        <v/>
      </c>
      <c r="O1591" s="89" t="str">
        <f>IF(P1591="","",P1591+종합보정값!VA$18)</f>
        <v/>
      </c>
      <c r="P1591" s="89" t="str">
        <f>IFERROR(IF(INDEX(종합보정값!$VA:$VA,MATCH(SUBSTITUTE($B1591,"자연1","자연2"),종합보정값!$UZ:$UZ,0))="","",INDEX(종합보정값!$VA:$VA,MATCH(SUBSTITUTE($B1591,"자연1","자연2"),종합보정값!$UZ:$UZ,0))+종합보정값!VB$10-종합보정값!VB$39),"")</f>
        <v/>
      </c>
      <c r="Q1591" s="89" t="str">
        <f>IF(P1591="","",P1591+종합보정값!VB$18)</f>
        <v/>
      </c>
    </row>
    <row r="1592" spans="2:17">
      <c r="B1592" s="84" t="s">
        <v>2918</v>
      </c>
      <c r="C1592" s="85" t="str">
        <f>IF(D1592="","",D1592+종합보정값!VA$14)</f>
        <v/>
      </c>
      <c r="D1592" s="85" t="str">
        <f>IFERROR(IF(INDEX(종합보정값!$VA:$VA,MATCH($B1592,종합보정값!$UZ:$UZ,0))="","",INDEX(종합보정값!$VA:$VA,MATCH($B1592,종합보정값!$UZ:$UZ,0))+IF(INDEX(종합보정값!$VC:$VC,MATCH($B1592,종합보정값!$UZ:$UZ,0))="인문",종합보정값!VA$6,종합보정값!VB$6)),"")</f>
        <v/>
      </c>
      <c r="E1592" s="85" t="str">
        <f>IF(D1592="","",D1592+종합보정값!VB$14)</f>
        <v/>
      </c>
      <c r="F1592" s="86" t="str">
        <f>IF(G1592="","",G1592+종합보정값!VA$15)</f>
        <v/>
      </c>
      <c r="G1592" s="86" t="str">
        <f>IFERROR(IF(INDEX(종합보정값!$VA:$VA,MATCH($B1592,종합보정값!$UZ:$UZ,0))="","",INDEX(종합보정값!$VA:$VA,MATCH($B1592,종합보정값!$UZ:$UZ,0))+IF(INDEX(종합보정값!$VC:$VC,MATCH($B1592,종합보정값!$UZ:$UZ,0))="인문",종합보정값!VA$7,종합보정값!VB$7)),"")</f>
        <v/>
      </c>
      <c r="H1592" s="86" t="str">
        <f>IF(G1592="","",G1592+종합보정값!VB$15)</f>
        <v/>
      </c>
      <c r="I1592" s="87" t="str">
        <f>IF(J1592="","",J1592+종합보정값!VA$16)</f>
        <v/>
      </c>
      <c r="J1592" s="87" t="str">
        <f>IFERROR(IF(INDEX(종합보정값!$VA:$VA,MATCH($B1592,종합보정값!$UZ:$UZ,0))="","",INDEX(종합보정값!$VA:$VA,MATCH($B1592,종합보정값!$UZ:$UZ,0))+IF(INDEX(종합보정값!$VC:$VC,MATCH($B1592,종합보정값!$UZ:$UZ,0))="인문",종합보정값!VA$8,종합보정값!VB$8)),"")</f>
        <v/>
      </c>
      <c r="K1592" s="87" t="str">
        <f>IF(J1592="","",J1592+종합보정값!VB$16)</f>
        <v/>
      </c>
      <c r="L1592" s="88" t="str">
        <f>IF(M1592="","",M1592+종합보정값!VA$17)</f>
        <v/>
      </c>
      <c r="M1592" s="88" t="str">
        <f>IFERROR(IF(INDEX(종합보정값!$VA:$VA,MATCH($B1592,종합보정값!$UZ:$UZ,0))="","",INDEX(종합보정값!$VA:$VA,MATCH($B1592,종합보정값!$UZ:$UZ,0))+IF(INDEX(종합보정값!$VC:$VC,MATCH($B1592,종합보정값!$UZ:$UZ,0))="인문",종합보정값!VA$9,종합보정값!VB$9)),"")</f>
        <v/>
      </c>
      <c r="N1592" s="88" t="str">
        <f>IF(M1592="","",M1592+종합보정값!VB$17)</f>
        <v/>
      </c>
      <c r="O1592" s="89" t="str">
        <f>IF(P1592="","",P1592+종합보정값!VA$18)</f>
        <v/>
      </c>
      <c r="P1592" s="89" t="str">
        <f>IFERROR(IF(INDEX(종합보정값!$VA:$VA,MATCH($B1592,종합보정값!$UZ:$UZ,0))="","",INDEX(종합보정값!$VA:$VA,MATCH($B1592,종합보정값!$UZ:$UZ,0))+IF(INDEX(종합보정값!$VC:$VC,MATCH($B1592,종합보정값!$UZ:$UZ,0))="인문",종합보정값!VA$10,종합보정값!VB$10)),"")</f>
        <v/>
      </c>
      <c r="Q1592" s="89" t="str">
        <f>IF(P1592="","",P1592+종합보정값!VB$18)</f>
        <v/>
      </c>
    </row>
    <row r="1593" spans="2:17">
      <c r="B1593" s="84" t="s">
        <v>2919</v>
      </c>
      <c r="C1593" s="85" t="str">
        <f>IF(D1593="","",D1593+종합보정값!VA$14)</f>
        <v/>
      </c>
      <c r="D1593" s="85" t="str">
        <f>IFERROR(IF(INDEX(종합보정값!$VA:$VA,MATCH(SUBSTITUTE($B1593,"자연3","자연2"),종합보정값!$UZ:$UZ,0))="","",INDEX(종합보정값!$VA:$VA,MATCH(SUBSTITUTE($B1593,"자연3","자연2"),종합보정값!$UZ:$UZ,0))+종합보정값!VB$6+종합보정값!VB$35),"")</f>
        <v/>
      </c>
      <c r="E1593" s="85" t="str">
        <f>IF(D1593="","",D1593+종합보정값!VB$14)</f>
        <v/>
      </c>
      <c r="F1593" s="86" t="str">
        <f>IF(G1593="","",G1593+종합보정값!VA$15)</f>
        <v/>
      </c>
      <c r="G1593" s="86" t="str">
        <f>IFERROR(IF(INDEX(종합보정값!$VA:$VA,MATCH(SUBSTITUTE($B1593,"자연3","자연2"),종합보정값!$UZ:$UZ,0))="","",INDEX(종합보정값!$VA:$VA,MATCH(SUBSTITUTE($B1593,"자연3","자연2"),종합보정값!$UZ:$UZ,0))+종합보정값!VB$7+종합보정값!VB$36),"")</f>
        <v/>
      </c>
      <c r="H1593" s="86" t="str">
        <f>IF(G1593="","",G1593+종합보정값!VB$15)</f>
        <v/>
      </c>
      <c r="I1593" s="87" t="str">
        <f>IF(J1593="","",J1593+종합보정값!VA$16)</f>
        <v/>
      </c>
      <c r="J1593" s="87" t="str">
        <f>IFERROR(IF(INDEX(종합보정값!$VA:$VA,MATCH(SUBSTITUTE($B1593,"자연3","자연2"),종합보정값!$UZ:$UZ,0))="","",INDEX(종합보정값!$VA:$VA,MATCH(SUBSTITUTE($B1593,"자연3","자연2"),종합보정값!$UZ:$UZ,0))+종합보정값!VB$8+종합보정값!VB$37),"")</f>
        <v/>
      </c>
      <c r="K1593" s="87" t="str">
        <f>IF(J1593="","",J1593+종합보정값!VB$16)</f>
        <v/>
      </c>
      <c r="L1593" s="88" t="str">
        <f>IF(M1593="","",M1593+종합보정값!VA$17)</f>
        <v/>
      </c>
      <c r="M1593" s="88" t="str">
        <f>IFERROR(IF(INDEX(종합보정값!$VA:$VA,MATCH(SUBSTITUTE($B1593,"자연3","자연2"),종합보정값!$UZ:$UZ,0))="","",INDEX(종합보정값!$VA:$VA,MATCH(SUBSTITUTE($B1593,"자연3","자연2"),종합보정값!$UZ:$UZ,0))+종합보정값!VB$9+종합보정값!VB$38),"")</f>
        <v/>
      </c>
      <c r="N1593" s="88" t="str">
        <f>IF(M1593="","",M1593+종합보정값!VB$17)</f>
        <v/>
      </c>
      <c r="O1593" s="89" t="str">
        <f>IF(P1593="","",P1593+종합보정값!VA$18)</f>
        <v/>
      </c>
      <c r="P1593" s="89" t="str">
        <f>IFERROR(IF(INDEX(종합보정값!$VA:$VA,MATCH(SUBSTITUTE($B1593,"자연3","자연2"),종합보정값!$UZ:$UZ,0))="","",INDEX(종합보정값!$VA:$VA,MATCH(SUBSTITUTE($B1593,"자연3","자연2"),종합보정값!$UZ:$UZ,0))+종합보정값!VB$10+종합보정값!VB$39),"")</f>
        <v/>
      </c>
      <c r="Q1593" s="89" t="str">
        <f>IF(P1593="","",P1593+종합보정값!VB$18)</f>
        <v/>
      </c>
    </row>
    <row r="1594" spans="2:17">
      <c r="B1594" s="84" t="s">
        <v>2920</v>
      </c>
      <c r="C1594" s="85" t="str">
        <f>IF(D1594="","",D1594+종합보정값!VA$14)</f>
        <v/>
      </c>
      <c r="D1594" s="85" t="str">
        <f>IFERROR(IF(INDEX(종합보정값!$VA:$VA,MATCH($B1594,종합보정값!$UZ:$UZ,0))="","",INDEX(종합보정값!$VA:$VA,MATCH($B1594,종합보정값!$UZ:$UZ,0))+IF(INDEX(종합보정값!$VC:$VC,MATCH($B1594,종합보정값!$UZ:$UZ,0))="인문",종합보정값!VA$6,종합보정값!VB$6)),"")</f>
        <v/>
      </c>
      <c r="E1594" s="85" t="str">
        <f>IF(D1594="","",D1594+종합보정값!VB$14)</f>
        <v/>
      </c>
      <c r="F1594" s="86" t="str">
        <f>IF(G1594="","",G1594+종합보정값!VA$15)</f>
        <v/>
      </c>
      <c r="G1594" s="86" t="str">
        <f>IFERROR(IF(INDEX(종합보정값!$VA:$VA,MATCH($B1594,종합보정값!$UZ:$UZ,0))="","",INDEX(종합보정값!$VA:$VA,MATCH($B1594,종합보정값!$UZ:$UZ,0))+IF(INDEX(종합보정값!$VC:$VC,MATCH($B1594,종합보정값!$UZ:$UZ,0))="인문",종합보정값!VA$7,종합보정값!VB$7)),"")</f>
        <v/>
      </c>
      <c r="H1594" s="86" t="str">
        <f>IF(G1594="","",G1594+종합보정값!VB$15)</f>
        <v/>
      </c>
      <c r="I1594" s="87" t="str">
        <f>IF(J1594="","",J1594+종합보정값!VA$16)</f>
        <v/>
      </c>
      <c r="J1594" s="87" t="str">
        <f>IFERROR(IF(INDEX(종합보정값!$VA:$VA,MATCH($B1594,종합보정값!$UZ:$UZ,0))="","",INDEX(종합보정값!$VA:$VA,MATCH($B1594,종합보정값!$UZ:$UZ,0))+IF(INDEX(종합보정값!$VC:$VC,MATCH($B1594,종합보정값!$UZ:$UZ,0))="인문",종합보정값!VA$8,종합보정값!VB$8)),"")</f>
        <v/>
      </c>
      <c r="K1594" s="87" t="str">
        <f>IF(J1594="","",J1594+종합보정값!VB$16)</f>
        <v/>
      </c>
      <c r="L1594" s="88" t="str">
        <f>IF(M1594="","",M1594+종합보정값!VA$17)</f>
        <v/>
      </c>
      <c r="M1594" s="88" t="str">
        <f>IFERROR(IF(INDEX(종합보정값!$VA:$VA,MATCH($B1594,종합보정값!$UZ:$UZ,0))="","",INDEX(종합보정값!$VA:$VA,MATCH($B1594,종합보정값!$UZ:$UZ,0))+IF(INDEX(종합보정값!$VC:$VC,MATCH($B1594,종합보정값!$UZ:$UZ,0))="인문",종합보정값!VA$9,종합보정값!VB$9)),"")</f>
        <v/>
      </c>
      <c r="N1594" s="88" t="str">
        <f>IF(M1594="","",M1594+종합보정값!VB$17)</f>
        <v/>
      </c>
      <c r="O1594" s="89" t="str">
        <f>IF(P1594="","",P1594+종합보정값!VA$18)</f>
        <v/>
      </c>
      <c r="P1594" s="89" t="str">
        <f>IFERROR(IF(INDEX(종합보정값!$VA:$VA,MATCH($B1594,종합보정값!$UZ:$UZ,0))="","",INDEX(종합보정값!$VA:$VA,MATCH($B1594,종합보정값!$UZ:$UZ,0))+IF(INDEX(종합보정값!$VC:$VC,MATCH($B1594,종합보정값!$UZ:$UZ,0))="인문",종합보정값!VA$10,종합보정값!VB$10)),"")</f>
        <v/>
      </c>
      <c r="Q1594" s="89" t="str">
        <f>IF(P1594="","",P1594+종합보정값!VB$18)</f>
        <v/>
      </c>
    </row>
    <row r="1595" spans="2:17">
      <c r="B1595" s="84" t="s">
        <v>2921</v>
      </c>
      <c r="C1595" s="85" t="str">
        <f>IF(D1595="","",D1595+종합보정값!VA$14)</f>
        <v/>
      </c>
      <c r="D1595" s="85" t="str">
        <f>IFERROR(IF(INDEX(종합보정값!$VA:$VA,MATCH($B1595,종합보정값!$UZ:$UZ,0))="","",INDEX(종합보정값!$VA:$VA,MATCH($B1595,종합보정값!$UZ:$UZ,0))+IF(INDEX(종합보정값!$VC:$VC,MATCH($B1595,종합보정값!$UZ:$UZ,0))="인문",종합보정값!VA$6,종합보정값!VB$6)),"")</f>
        <v/>
      </c>
      <c r="E1595" s="85" t="str">
        <f>IF(D1595="","",D1595+종합보정값!VB$14)</f>
        <v/>
      </c>
      <c r="F1595" s="86" t="str">
        <f>IF(G1595="","",G1595+종합보정값!VA$15)</f>
        <v/>
      </c>
      <c r="G1595" s="86" t="str">
        <f>IFERROR(IF(INDEX(종합보정값!$VA:$VA,MATCH($B1595,종합보정값!$UZ:$UZ,0))="","",INDEX(종합보정값!$VA:$VA,MATCH($B1595,종합보정값!$UZ:$UZ,0))+IF(INDEX(종합보정값!$VC:$VC,MATCH($B1595,종합보정값!$UZ:$UZ,0))="인문",종합보정값!VA$7,종합보정값!VB$7)),"")</f>
        <v/>
      </c>
      <c r="H1595" s="86" t="str">
        <f>IF(G1595="","",G1595+종합보정값!VB$15)</f>
        <v/>
      </c>
      <c r="I1595" s="87" t="str">
        <f>IF(J1595="","",J1595+종합보정값!VA$16)</f>
        <v/>
      </c>
      <c r="J1595" s="87" t="str">
        <f>IFERROR(IF(INDEX(종합보정값!$VA:$VA,MATCH($B1595,종합보정값!$UZ:$UZ,0))="","",INDEX(종합보정값!$VA:$VA,MATCH($B1595,종합보정값!$UZ:$UZ,0))+IF(INDEX(종합보정값!$VC:$VC,MATCH($B1595,종합보정값!$UZ:$UZ,0))="인문",종합보정값!VA$8,종합보정값!VB$8)),"")</f>
        <v/>
      </c>
      <c r="K1595" s="87" t="str">
        <f>IF(J1595="","",J1595+종합보정값!VB$16)</f>
        <v/>
      </c>
      <c r="L1595" s="88" t="str">
        <f>IF(M1595="","",M1595+종합보정값!VA$17)</f>
        <v/>
      </c>
      <c r="M1595" s="88" t="str">
        <f>IFERROR(IF(INDEX(종합보정값!$VA:$VA,MATCH($B1595,종합보정값!$UZ:$UZ,0))="","",INDEX(종합보정값!$VA:$VA,MATCH($B1595,종합보정값!$UZ:$UZ,0))+IF(INDEX(종합보정값!$VC:$VC,MATCH($B1595,종합보정값!$UZ:$UZ,0))="인문",종합보정값!VA$9,종합보정값!VB$9)),"")</f>
        <v/>
      </c>
      <c r="N1595" s="88" t="str">
        <f>IF(M1595="","",M1595+종합보정값!VB$17)</f>
        <v/>
      </c>
      <c r="O1595" s="89" t="str">
        <f>IF(P1595="","",P1595+종합보정값!VA$18)</f>
        <v/>
      </c>
      <c r="P1595" s="89" t="str">
        <f>IFERROR(IF(INDEX(종합보정값!$VA:$VA,MATCH($B1595,종합보정값!$UZ:$UZ,0))="","",INDEX(종합보정값!$VA:$VA,MATCH($B1595,종합보정값!$UZ:$UZ,0))+IF(INDEX(종합보정값!$VC:$VC,MATCH($B1595,종합보정값!$UZ:$UZ,0))="인문",종합보정값!VA$10,종합보정값!VB$10)),"")</f>
        <v/>
      </c>
      <c r="Q1595" s="89" t="str">
        <f>IF(P1595="","",P1595+종합보정값!VB$18)</f>
        <v/>
      </c>
    </row>
    <row r="1596" spans="2:17">
      <c r="B1596" s="84" t="s">
        <v>2922</v>
      </c>
      <c r="C1596" s="85" t="str">
        <f>IF(D1596="","",D1596+종합보정값!VA$14)</f>
        <v/>
      </c>
      <c r="D1596" s="85" t="str">
        <f>IFERROR(IF(INDEX(종합보정값!$VA:$VA,MATCH($B1596,종합보정값!$UZ:$UZ,0))="","",INDEX(종합보정값!$VA:$VA,MATCH($B1596,종합보정값!$UZ:$UZ,0))+IF(INDEX(종합보정값!$VC:$VC,MATCH($B1596,종합보정값!$UZ:$UZ,0))="인문",종합보정값!VA$6,종합보정값!VB$6)),"")</f>
        <v/>
      </c>
      <c r="E1596" s="85" t="str">
        <f>IF(D1596="","",D1596+종합보정값!VB$14)</f>
        <v/>
      </c>
      <c r="F1596" s="86" t="str">
        <f>IF(G1596="","",G1596+종합보정값!VA$15)</f>
        <v/>
      </c>
      <c r="G1596" s="86" t="str">
        <f>IFERROR(IF(INDEX(종합보정값!$VA:$VA,MATCH($B1596,종합보정값!$UZ:$UZ,0))="","",INDEX(종합보정값!$VA:$VA,MATCH($B1596,종합보정값!$UZ:$UZ,0))+IF(INDEX(종합보정값!$VC:$VC,MATCH($B1596,종합보정값!$UZ:$UZ,0))="인문",종합보정값!VA$7,종합보정값!VB$7)),"")</f>
        <v/>
      </c>
      <c r="H1596" s="86" t="str">
        <f>IF(G1596="","",G1596+종합보정값!VB$15)</f>
        <v/>
      </c>
      <c r="I1596" s="87" t="str">
        <f>IF(J1596="","",J1596+종합보정값!VA$16)</f>
        <v/>
      </c>
      <c r="J1596" s="87" t="str">
        <f>IFERROR(IF(INDEX(종합보정값!$VA:$VA,MATCH($B1596,종합보정값!$UZ:$UZ,0))="","",INDEX(종합보정값!$VA:$VA,MATCH($B1596,종합보정값!$UZ:$UZ,0))+IF(INDEX(종합보정값!$VC:$VC,MATCH($B1596,종합보정값!$UZ:$UZ,0))="인문",종합보정값!VA$8,종합보정값!VB$8)),"")</f>
        <v/>
      </c>
      <c r="K1596" s="87" t="str">
        <f>IF(J1596="","",J1596+종합보정값!VB$16)</f>
        <v/>
      </c>
      <c r="L1596" s="88" t="str">
        <f>IF(M1596="","",M1596+종합보정값!VA$17)</f>
        <v/>
      </c>
      <c r="M1596" s="88" t="str">
        <f>IFERROR(IF(INDEX(종합보정값!$VA:$VA,MATCH($B1596,종합보정값!$UZ:$UZ,0))="","",INDEX(종합보정값!$VA:$VA,MATCH($B1596,종합보정값!$UZ:$UZ,0))+IF(INDEX(종합보정값!$VC:$VC,MATCH($B1596,종합보정값!$UZ:$UZ,0))="인문",종합보정값!VA$9,종합보정값!VB$9)),"")</f>
        <v/>
      </c>
      <c r="N1596" s="88" t="str">
        <f>IF(M1596="","",M1596+종합보정값!VB$17)</f>
        <v/>
      </c>
      <c r="O1596" s="89" t="str">
        <f>IF(P1596="","",P1596+종합보정값!VA$18)</f>
        <v/>
      </c>
      <c r="P1596" s="89" t="str">
        <f>IFERROR(IF(INDEX(종합보정값!$VA:$VA,MATCH($B1596,종합보정값!$UZ:$UZ,0))="","",INDEX(종합보정값!$VA:$VA,MATCH($B1596,종합보정값!$UZ:$UZ,0))+IF(INDEX(종합보정값!$VC:$VC,MATCH($B1596,종합보정값!$UZ:$UZ,0))="인문",종합보정값!VA$10,종합보정값!VB$10)),"")</f>
        <v/>
      </c>
      <c r="Q1596" s="89" t="str">
        <f>IF(P1596="","",P1596+종합보정값!VB$18)</f>
        <v/>
      </c>
    </row>
    <row r="1597" spans="2:17">
      <c r="B1597" s="84" t="s">
        <v>2923</v>
      </c>
      <c r="C1597" s="85" t="str">
        <f>IF(D1597="","",D1597+종합보정값!VA$14)</f>
        <v/>
      </c>
      <c r="D1597" s="85" t="str">
        <f>IFERROR(IF(INDEX(종합보정값!$VA:$VA,MATCH($B1597,종합보정값!$UZ:$UZ,0))="","",INDEX(종합보정값!$VA:$VA,MATCH($B1597,종합보정값!$UZ:$UZ,0))+IF(INDEX(종합보정값!$VC:$VC,MATCH($B1597,종합보정값!$UZ:$UZ,0))="인문",종합보정값!VA$6,종합보정값!VB$6)),"")</f>
        <v/>
      </c>
      <c r="E1597" s="85" t="str">
        <f>IF(D1597="","",D1597+종합보정값!VB$14)</f>
        <v/>
      </c>
      <c r="F1597" s="86" t="str">
        <f>IF(G1597="","",G1597+종합보정값!VA$15)</f>
        <v/>
      </c>
      <c r="G1597" s="86" t="str">
        <f>IFERROR(IF(INDEX(종합보정값!$VA:$VA,MATCH($B1597,종합보정값!$UZ:$UZ,0))="","",INDEX(종합보정값!$VA:$VA,MATCH($B1597,종합보정값!$UZ:$UZ,0))+IF(INDEX(종합보정값!$VC:$VC,MATCH($B1597,종합보정값!$UZ:$UZ,0))="인문",종합보정값!VA$7,종합보정값!VB$7)),"")</f>
        <v/>
      </c>
      <c r="H1597" s="86" t="str">
        <f>IF(G1597="","",G1597+종합보정값!VB$15)</f>
        <v/>
      </c>
      <c r="I1597" s="87" t="str">
        <f>IF(J1597="","",J1597+종합보정값!VA$16)</f>
        <v/>
      </c>
      <c r="J1597" s="87" t="str">
        <f>IFERROR(IF(INDEX(종합보정값!$VA:$VA,MATCH($B1597,종합보정값!$UZ:$UZ,0))="","",INDEX(종합보정값!$VA:$VA,MATCH($B1597,종합보정값!$UZ:$UZ,0))+IF(INDEX(종합보정값!$VC:$VC,MATCH($B1597,종합보정값!$UZ:$UZ,0))="인문",종합보정값!VA$8,종합보정값!VB$8)),"")</f>
        <v/>
      </c>
      <c r="K1597" s="87" t="str">
        <f>IF(J1597="","",J1597+종합보정값!VB$16)</f>
        <v/>
      </c>
      <c r="L1597" s="88" t="str">
        <f>IF(M1597="","",M1597+종합보정값!VA$17)</f>
        <v/>
      </c>
      <c r="M1597" s="88" t="str">
        <f>IFERROR(IF(INDEX(종합보정값!$VA:$VA,MATCH($B1597,종합보정값!$UZ:$UZ,0))="","",INDEX(종합보정값!$VA:$VA,MATCH($B1597,종합보정값!$UZ:$UZ,0))+IF(INDEX(종합보정값!$VC:$VC,MATCH($B1597,종합보정값!$UZ:$UZ,0))="인문",종합보정값!VA$9,종합보정값!VB$9)),"")</f>
        <v/>
      </c>
      <c r="N1597" s="88" t="str">
        <f>IF(M1597="","",M1597+종합보정값!VB$17)</f>
        <v/>
      </c>
      <c r="O1597" s="89" t="str">
        <f>IF(P1597="","",P1597+종합보정값!VA$18)</f>
        <v/>
      </c>
      <c r="P1597" s="89" t="str">
        <f>IFERROR(IF(INDEX(종합보정값!$VA:$VA,MATCH($B1597,종합보정값!$UZ:$UZ,0))="","",INDEX(종합보정값!$VA:$VA,MATCH($B1597,종합보정값!$UZ:$UZ,0))+IF(INDEX(종합보정값!$VC:$VC,MATCH($B1597,종합보정값!$UZ:$UZ,0))="인문",종합보정값!VA$10,종합보정값!VB$10)),"")</f>
        <v/>
      </c>
      <c r="Q1597" s="89" t="str">
        <f>IF(P1597="","",P1597+종합보정값!VB$18)</f>
        <v/>
      </c>
    </row>
    <row r="1599" spans="2:17">
      <c r="B1599" s="159" t="s">
        <v>2924</v>
      </c>
      <c r="C1599" s="154"/>
      <c r="D1599" s="154"/>
      <c r="E1599" s="154"/>
      <c r="F1599" s="154"/>
      <c r="G1599" s="154"/>
      <c r="H1599" s="154"/>
      <c r="I1599" s="154"/>
      <c r="J1599" s="154"/>
      <c r="K1599" s="154"/>
      <c r="L1599" s="154"/>
      <c r="M1599" s="154"/>
      <c r="N1599" s="154"/>
      <c r="O1599" s="154"/>
      <c r="P1599" s="154"/>
      <c r="Q1599" s="155"/>
    </row>
    <row r="1600" spans="2:17">
      <c r="B1600" s="78"/>
      <c r="C1600" s="163" t="s">
        <v>1862</v>
      </c>
      <c r="D1600" s="154"/>
      <c r="E1600" s="155"/>
      <c r="F1600" s="161" t="s">
        <v>1863</v>
      </c>
      <c r="G1600" s="154"/>
      <c r="H1600" s="155"/>
      <c r="I1600" s="162" t="s">
        <v>1864</v>
      </c>
      <c r="J1600" s="154"/>
      <c r="K1600" s="155"/>
      <c r="L1600" s="156" t="s">
        <v>1865</v>
      </c>
      <c r="M1600" s="154"/>
      <c r="N1600" s="155"/>
      <c r="O1600" s="157" t="s">
        <v>1866</v>
      </c>
      <c r="P1600" s="154"/>
      <c r="Q1600" s="155"/>
    </row>
    <row r="1601" spans="2:17">
      <c r="B1601" s="78" t="s">
        <v>1869</v>
      </c>
      <c r="C1601" s="79" t="s">
        <v>19</v>
      </c>
      <c r="D1601" s="79" t="s">
        <v>20</v>
      </c>
      <c r="E1601" s="79" t="s">
        <v>21</v>
      </c>
      <c r="F1601" s="80" t="s">
        <v>19</v>
      </c>
      <c r="G1601" s="80" t="s">
        <v>20</v>
      </c>
      <c r="H1601" s="80" t="s">
        <v>21</v>
      </c>
      <c r="I1601" s="81" t="s">
        <v>19</v>
      </c>
      <c r="J1601" s="81" t="s">
        <v>20</v>
      </c>
      <c r="K1601" s="81" t="s">
        <v>21</v>
      </c>
      <c r="L1601" s="82" t="s">
        <v>19</v>
      </c>
      <c r="M1601" s="82" t="s">
        <v>20</v>
      </c>
      <c r="N1601" s="82" t="s">
        <v>21</v>
      </c>
      <c r="O1601" s="83" t="s">
        <v>19</v>
      </c>
      <c r="P1601" s="83" t="s">
        <v>20</v>
      </c>
      <c r="Q1601" s="83" t="s">
        <v>21</v>
      </c>
    </row>
    <row r="1602" spans="2:17">
      <c r="B1602" s="84" t="s">
        <v>2925</v>
      </c>
      <c r="C1602" s="85" t="str">
        <f>IF(D1602="","",D1602+종합보정값!VF$14)</f>
        <v/>
      </c>
      <c r="D1602" s="85" t="str">
        <f>IFERROR(IF(INDEX(종합보정값!$VF:$VF,MATCH(SUBSTITUTE($B1602,"인문1","인문2"),종합보정값!$VE:$VE,0))="","",INDEX(종합보정값!$VF:$VF,MATCH(SUBSTITUTE($B1602,"인문1","인문2"),종합보정값!$VE:$VE,0))+종합보정값!VF$6-종합보정값!VF$35),"")</f>
        <v/>
      </c>
      <c r="E1602" s="85" t="str">
        <f>IF(D1602="","",D1602+종합보정값!VG$14)</f>
        <v/>
      </c>
      <c r="F1602" s="86" t="str">
        <f>IF(G1602="","",G1602+종합보정값!VF$15)</f>
        <v/>
      </c>
      <c r="G1602" s="86" t="str">
        <f>IFERROR(IF(INDEX(종합보정값!$VF:$VF,MATCH(SUBSTITUTE($B1602,"인문1","인문2"),종합보정값!$VE:$VE,0))="","",INDEX(종합보정값!$VF:$VF,MATCH(SUBSTITUTE($B1602,"인문1","인문2"),종합보정값!$VE:$VE,0))+종합보정값!VF$7-종합보정값!VF$36),"")</f>
        <v/>
      </c>
      <c r="H1602" s="86" t="str">
        <f>IF(G1602="","",G1602+종합보정값!VG$15)</f>
        <v/>
      </c>
      <c r="I1602" s="87" t="str">
        <f>IF(J1602="","",J1602+종합보정값!VF$16)</f>
        <v/>
      </c>
      <c r="J1602" s="87" t="str">
        <f>IFERROR(IF(INDEX(종합보정값!$VF:$VF,MATCH(SUBSTITUTE($B1602,"인문1","인문2"),종합보정값!$VE:$VE,0))="","",INDEX(종합보정값!$VF:$VF,MATCH(SUBSTITUTE($B1602,"인문1","인문2"),종합보정값!$VE:$VE,0))+종합보정값!VF$8-종합보정값!VF$37),"")</f>
        <v/>
      </c>
      <c r="K1602" s="87" t="str">
        <f>IF(J1602="","",J1602+종합보정값!VG$16)</f>
        <v/>
      </c>
      <c r="L1602" s="88" t="str">
        <f>IF(M1602="","",M1602+종합보정값!VF$17)</f>
        <v/>
      </c>
      <c r="M1602" s="88" t="str">
        <f>IFERROR(IF(INDEX(종합보정값!$VF:$VF,MATCH(SUBSTITUTE($B1602,"인문1","인문2"),종합보정값!$VE:$VE,0))="","",INDEX(종합보정값!$VF:$VF,MATCH(SUBSTITUTE($B1602,"인문1","인문2"),종합보정값!$VE:$VE,0))+종합보정값!VF$9-종합보정값!VF$38),"")</f>
        <v/>
      </c>
      <c r="N1602" s="88" t="str">
        <f>IF(M1602="","",M1602+종합보정값!VG$17)</f>
        <v/>
      </c>
      <c r="O1602" s="89" t="str">
        <f>IF(P1602="","",P1602+종합보정값!VF$18)</f>
        <v/>
      </c>
      <c r="P1602" s="89" t="str">
        <f>IFERROR(IF(INDEX(종합보정값!$VF:$VF,MATCH(SUBSTITUTE($B1602,"인문1","인문2"),종합보정값!$VE:$VE,0))="","",INDEX(종합보정값!$VF:$VF,MATCH(SUBSTITUTE($B1602,"인문1","인문2"),종합보정값!$VE:$VE,0))+종합보정값!VF$10-종합보정값!VF$39),"")</f>
        <v/>
      </c>
      <c r="Q1602" s="89" t="str">
        <f>IF(P1602="","",P1602+종합보정값!VG$18)</f>
        <v/>
      </c>
    </row>
    <row r="1603" spans="2:17">
      <c r="B1603" s="84" t="s">
        <v>2926</v>
      </c>
      <c r="C1603" s="85" t="str">
        <f>IF(D1603="","",D1603+종합보정값!VF$14)</f>
        <v/>
      </c>
      <c r="D1603" s="85" t="str">
        <f>IFERROR(IF(INDEX(종합보정값!$VF:$VF,MATCH($B1603,종합보정값!$VE:$VE,0))="","",INDEX(종합보정값!$VF:$VF,MATCH($B1603,종합보정값!$VE:$VE,0))+IF(INDEX(종합보정값!$VH:$VH,MATCH($B1603,종합보정값!$VE:$VE,0))="인문",종합보정값!VF$6,종합보정값!VG$6)),"")</f>
        <v/>
      </c>
      <c r="E1603" s="85" t="str">
        <f>IF(D1603="","",D1603+종합보정값!VG$14)</f>
        <v/>
      </c>
      <c r="F1603" s="86" t="str">
        <f>IF(G1603="","",G1603+종합보정값!VF$15)</f>
        <v/>
      </c>
      <c r="G1603" s="86" t="str">
        <f>IFERROR(IF(INDEX(종합보정값!$VF:$VF,MATCH($B1603,종합보정값!$VE:$VE,0))="","",INDEX(종합보정값!$VF:$VF,MATCH($B1603,종합보정값!$VE:$VE,0))+IF(INDEX(종합보정값!$VH:$VH,MATCH($B1603,종합보정값!$VE:$VE,0))="인문",종합보정값!VF$7,종합보정값!VG$7)),"")</f>
        <v/>
      </c>
      <c r="H1603" s="86" t="str">
        <f>IF(G1603="","",G1603+종합보정값!VG$15)</f>
        <v/>
      </c>
      <c r="I1603" s="87" t="str">
        <f>IF(J1603="","",J1603+종합보정값!VF$16)</f>
        <v/>
      </c>
      <c r="J1603" s="87" t="str">
        <f>IFERROR(IF(INDEX(종합보정값!$VF:$VF,MATCH($B1603,종합보정값!$VE:$VE,0))="","",INDEX(종합보정값!$VF:$VF,MATCH($B1603,종합보정값!$VE:$VE,0))+IF(INDEX(종합보정값!$VH:$VH,MATCH($B1603,종합보정값!$VE:$VE,0))="인문",종합보정값!VF$8,종합보정값!VG$8)),"")</f>
        <v/>
      </c>
      <c r="K1603" s="87" t="str">
        <f>IF(J1603="","",J1603+종합보정값!VG$16)</f>
        <v/>
      </c>
      <c r="L1603" s="88" t="str">
        <f>IF(M1603="","",M1603+종합보정값!VF$17)</f>
        <v/>
      </c>
      <c r="M1603" s="88" t="str">
        <f>IFERROR(IF(INDEX(종합보정값!$VF:$VF,MATCH($B1603,종합보정값!$VE:$VE,0))="","",INDEX(종합보정값!$VF:$VF,MATCH($B1603,종합보정값!$VE:$VE,0))+IF(INDEX(종합보정값!$VH:$VH,MATCH($B1603,종합보정값!$VE:$VE,0))="인문",종합보정값!VF$9,종합보정값!VG$9)),"")</f>
        <v/>
      </c>
      <c r="N1603" s="88" t="str">
        <f>IF(M1603="","",M1603+종합보정값!VG$17)</f>
        <v/>
      </c>
      <c r="O1603" s="89" t="str">
        <f>IF(P1603="","",P1603+종합보정값!VF$18)</f>
        <v/>
      </c>
      <c r="P1603" s="89" t="str">
        <f>IFERROR(IF(INDEX(종합보정값!$VF:$VF,MATCH($B1603,종합보정값!$VE:$VE,0))="","",INDEX(종합보정값!$VF:$VF,MATCH($B1603,종합보정값!$VE:$VE,0))+IF(INDEX(종합보정값!$VH:$VH,MATCH($B1603,종합보정값!$VE:$VE,0))="인문",종합보정값!VF$10,종합보정값!VG$10)),"")</f>
        <v/>
      </c>
      <c r="Q1603" s="89" t="str">
        <f>IF(P1603="","",P1603+종합보정값!VG$18)</f>
        <v/>
      </c>
    </row>
    <row r="1604" spans="2:17">
      <c r="B1604" s="84" t="s">
        <v>2927</v>
      </c>
      <c r="C1604" s="85" t="str">
        <f>IF(D1604="","",D1604+종합보정값!VF$14)</f>
        <v/>
      </c>
      <c r="D1604" s="85" t="str">
        <f>IFERROR(IF(INDEX(종합보정값!$VF:$VF,MATCH(SUBSTITUTE($B1604,"인문3","인문2"),종합보정값!$VE:$VE,0))="","",INDEX(종합보정값!$VF:$VF,MATCH(SUBSTITUTE($B1604,"인문3","인문2"),종합보정값!$VE:$VE,0))+종합보정값!VF$6+종합보정값!VF$35),"")</f>
        <v/>
      </c>
      <c r="E1604" s="85" t="str">
        <f>IF(D1604="","",D1604+종합보정값!VG$14)</f>
        <v/>
      </c>
      <c r="F1604" s="86" t="str">
        <f>IF(G1604="","",G1604+종합보정값!VF$15)</f>
        <v/>
      </c>
      <c r="G1604" s="86" t="str">
        <f>IFERROR(IF(INDEX(종합보정값!$VF:$VF,MATCH(SUBSTITUTE($B1604,"인문3","인문2"),종합보정값!$VE:$VE,0))="","",INDEX(종합보정값!$VF:$VF,MATCH(SUBSTITUTE($B1604,"인문3","인문2"),종합보정값!$VE:$VE,0))+종합보정값!VF$7+종합보정값!VF$36),"")</f>
        <v/>
      </c>
      <c r="H1604" s="86" t="str">
        <f>IF(G1604="","",G1604+종합보정값!VG$15)</f>
        <v/>
      </c>
      <c r="I1604" s="87" t="str">
        <f>IF(J1604="","",J1604+종합보정값!VF$16)</f>
        <v/>
      </c>
      <c r="J1604" s="87" t="str">
        <f>IFERROR(IF(INDEX(종합보정값!$VF:$VF,MATCH(SUBSTITUTE($B1604,"인문3","인문2"),종합보정값!$VE:$VE,0))="","",INDEX(종합보정값!$VF:$VF,MATCH(SUBSTITUTE($B1604,"인문3","인문2"),종합보정값!$VE:$VE,0))+종합보정값!VF$8+종합보정값!VF$37),"")</f>
        <v/>
      </c>
      <c r="K1604" s="87" t="str">
        <f>IF(J1604="","",J1604+종합보정값!VG$16)</f>
        <v/>
      </c>
      <c r="L1604" s="88" t="str">
        <f>IF(M1604="","",M1604+종합보정값!VF$17)</f>
        <v/>
      </c>
      <c r="M1604" s="88" t="str">
        <f>IFERROR(IF(INDEX(종합보정값!$VF:$VF,MATCH(SUBSTITUTE($B1604,"인문3","인문2"),종합보정값!$VE:$VE,0))="","",INDEX(종합보정값!$VF:$VF,MATCH(SUBSTITUTE($B1604,"인문3","인문2"),종합보정값!$VE:$VE,0))+종합보정값!VF$9+종합보정값!VF$38),"")</f>
        <v/>
      </c>
      <c r="N1604" s="88" t="str">
        <f>IF(M1604="","",M1604+종합보정값!VG$17)</f>
        <v/>
      </c>
      <c r="O1604" s="89" t="str">
        <f>IF(P1604="","",P1604+종합보정값!VF$18)</f>
        <v/>
      </c>
      <c r="P1604" s="89" t="str">
        <f>IFERROR(IF(INDEX(종합보정값!$VF:$VF,MATCH(SUBSTITUTE($B1604,"인문3","인문2"),종합보정값!$VE:$VE,0))="","",INDEX(종합보정값!$VF:$VF,MATCH(SUBSTITUTE($B1604,"인문3","인문2"),종합보정값!$VE:$VE,0))+종합보정값!VF$10+종합보정값!VF$39),"")</f>
        <v/>
      </c>
      <c r="Q1604" s="89" t="str">
        <f>IF(P1604="","",P1604+종합보정값!VG$18)</f>
        <v/>
      </c>
    </row>
    <row r="1605" spans="2:17">
      <c r="B1605" s="84" t="s">
        <v>2928</v>
      </c>
      <c r="C1605" s="85" t="str">
        <f>IF(D1605="","",D1605+종합보정값!VF$14)</f>
        <v/>
      </c>
      <c r="D1605" s="85" t="str">
        <f>IFERROR(IF(INDEX(종합보정값!$VF:$VF,MATCH(SUBSTITUTE($B1605,"자연1","자연2"),종합보정값!$VE:$VE,0))="","",INDEX(종합보정값!$VF:$VF,MATCH(SUBSTITUTE($B1605,"자연1","자연2"),종합보정값!$VE:$VE,0))+종합보정값!VG$6-종합보정값!VG$35),"")</f>
        <v/>
      </c>
      <c r="E1605" s="85" t="str">
        <f>IF(D1605="","",D1605+종합보정값!VG$14)</f>
        <v/>
      </c>
      <c r="F1605" s="86" t="str">
        <f>IF(G1605="","",G1605+종합보정값!VF$15)</f>
        <v/>
      </c>
      <c r="G1605" s="86" t="str">
        <f>IFERROR(IF(INDEX(종합보정값!$VF:$VF,MATCH(SUBSTITUTE($B1605,"자연1","자연2"),종합보정값!$VE:$VE,0))="","",INDEX(종합보정값!$VF:$VF,MATCH(SUBSTITUTE($B1605,"자연1","자연2"),종합보정값!$VE:$VE,0))+종합보정값!VG$7-종합보정값!VG$36),"")</f>
        <v/>
      </c>
      <c r="H1605" s="86" t="str">
        <f>IF(G1605="","",G1605+종합보정값!VG$15)</f>
        <v/>
      </c>
      <c r="I1605" s="87" t="str">
        <f>IF(J1605="","",J1605+종합보정값!VF$16)</f>
        <v/>
      </c>
      <c r="J1605" s="87" t="str">
        <f>IFERROR(IF(INDEX(종합보정값!$VF:$VF,MATCH(SUBSTITUTE($B1605,"자연1","자연2"),종합보정값!$VE:$VE,0))="","",INDEX(종합보정값!$VF:$VF,MATCH(SUBSTITUTE($B1605,"자연1","자연2"),종합보정값!$VE:$VE,0))+종합보정값!VG$8-종합보정값!VG$37),"")</f>
        <v/>
      </c>
      <c r="K1605" s="87" t="str">
        <f>IF(J1605="","",J1605+종합보정값!VG$16)</f>
        <v/>
      </c>
      <c r="L1605" s="88" t="str">
        <f>IF(M1605="","",M1605+종합보정값!VF$17)</f>
        <v/>
      </c>
      <c r="M1605" s="88" t="str">
        <f>IFERROR(IF(INDEX(종합보정값!$VF:$VF,MATCH(SUBSTITUTE($B1605,"자연1","자연2"),종합보정값!$VE:$VE,0))="","",INDEX(종합보정값!$VF:$VF,MATCH(SUBSTITUTE($B1605,"자연1","자연2"),종합보정값!$VE:$VE,0))+종합보정값!VG$9-종합보정값!VG$38),"")</f>
        <v/>
      </c>
      <c r="N1605" s="88" t="str">
        <f>IF(M1605="","",M1605+종합보정값!VG$17)</f>
        <v/>
      </c>
      <c r="O1605" s="89" t="str">
        <f>IF(P1605="","",P1605+종합보정값!VF$18)</f>
        <v/>
      </c>
      <c r="P1605" s="89" t="str">
        <f>IFERROR(IF(INDEX(종합보정값!$VF:$VF,MATCH(SUBSTITUTE($B1605,"자연1","자연2"),종합보정값!$VE:$VE,0))="","",INDEX(종합보정값!$VF:$VF,MATCH(SUBSTITUTE($B1605,"자연1","자연2"),종합보정값!$VE:$VE,0))+종합보정값!VG$10-종합보정값!VG$39),"")</f>
        <v/>
      </c>
      <c r="Q1605" s="89" t="str">
        <f>IF(P1605="","",P1605+종합보정값!VG$18)</f>
        <v/>
      </c>
    </row>
    <row r="1606" spans="2:17">
      <c r="B1606" s="84" t="s">
        <v>2929</v>
      </c>
      <c r="C1606" s="85" t="str">
        <f>IF(D1606="","",D1606+종합보정값!VF$14)</f>
        <v/>
      </c>
      <c r="D1606" s="85" t="str">
        <f>IFERROR(IF(INDEX(종합보정값!$VF:$VF,MATCH($B1606,종합보정값!$VE:$VE,0))="","",INDEX(종합보정값!$VF:$VF,MATCH($B1606,종합보정값!$VE:$VE,0))+IF(INDEX(종합보정값!$VH:$VH,MATCH($B1606,종합보정값!$VE:$VE,0))="인문",종합보정값!VF$6,종합보정값!VG$6)),"")</f>
        <v/>
      </c>
      <c r="E1606" s="85" t="str">
        <f>IF(D1606="","",D1606+종합보정값!VG$14)</f>
        <v/>
      </c>
      <c r="F1606" s="86" t="str">
        <f>IF(G1606="","",G1606+종합보정값!VF$15)</f>
        <v/>
      </c>
      <c r="G1606" s="86" t="str">
        <f>IFERROR(IF(INDEX(종합보정값!$VF:$VF,MATCH($B1606,종합보정값!$VE:$VE,0))="","",INDEX(종합보정값!$VF:$VF,MATCH($B1606,종합보정값!$VE:$VE,0))+IF(INDEX(종합보정값!$VH:$VH,MATCH($B1606,종합보정값!$VE:$VE,0))="인문",종합보정값!VF$7,종합보정값!VG$7)),"")</f>
        <v/>
      </c>
      <c r="H1606" s="86" t="str">
        <f>IF(G1606="","",G1606+종합보정값!VG$15)</f>
        <v/>
      </c>
      <c r="I1606" s="87" t="str">
        <f>IF(J1606="","",J1606+종합보정값!VF$16)</f>
        <v/>
      </c>
      <c r="J1606" s="87" t="str">
        <f>IFERROR(IF(INDEX(종합보정값!$VF:$VF,MATCH($B1606,종합보정값!$VE:$VE,0))="","",INDEX(종합보정값!$VF:$VF,MATCH($B1606,종합보정값!$VE:$VE,0))+IF(INDEX(종합보정값!$VH:$VH,MATCH($B1606,종합보정값!$VE:$VE,0))="인문",종합보정값!VF$8,종합보정값!VG$8)),"")</f>
        <v/>
      </c>
      <c r="K1606" s="87" t="str">
        <f>IF(J1606="","",J1606+종합보정값!VG$16)</f>
        <v/>
      </c>
      <c r="L1606" s="88" t="str">
        <f>IF(M1606="","",M1606+종합보정값!VF$17)</f>
        <v/>
      </c>
      <c r="M1606" s="88" t="str">
        <f>IFERROR(IF(INDEX(종합보정값!$VF:$VF,MATCH($B1606,종합보정값!$VE:$VE,0))="","",INDEX(종합보정값!$VF:$VF,MATCH($B1606,종합보정값!$VE:$VE,0))+IF(INDEX(종합보정값!$VH:$VH,MATCH($B1606,종합보정값!$VE:$VE,0))="인문",종합보정값!VF$9,종합보정값!VG$9)),"")</f>
        <v/>
      </c>
      <c r="N1606" s="88" t="str">
        <f>IF(M1606="","",M1606+종합보정값!VG$17)</f>
        <v/>
      </c>
      <c r="O1606" s="89" t="str">
        <f>IF(P1606="","",P1606+종합보정값!VF$18)</f>
        <v/>
      </c>
      <c r="P1606" s="89" t="str">
        <f>IFERROR(IF(INDEX(종합보정값!$VF:$VF,MATCH($B1606,종합보정값!$VE:$VE,0))="","",INDEX(종합보정값!$VF:$VF,MATCH($B1606,종합보정값!$VE:$VE,0))+IF(INDEX(종합보정값!$VH:$VH,MATCH($B1606,종합보정값!$VE:$VE,0))="인문",종합보정값!VF$10,종합보정값!VG$10)),"")</f>
        <v/>
      </c>
      <c r="Q1606" s="89" t="str">
        <f>IF(P1606="","",P1606+종합보정값!VG$18)</f>
        <v/>
      </c>
    </row>
    <row r="1607" spans="2:17">
      <c r="B1607" s="84" t="s">
        <v>2930</v>
      </c>
      <c r="C1607" s="85" t="str">
        <f>IF(D1607="","",D1607+종합보정값!VF$14)</f>
        <v/>
      </c>
      <c r="D1607" s="85" t="str">
        <f>IFERROR(IF(INDEX(종합보정값!$VF:$VF,MATCH(SUBSTITUTE($B1607,"자연3","자연2"),종합보정값!$VE:$VE,0))="","",INDEX(종합보정값!$VF:$VF,MATCH(SUBSTITUTE($B1607,"자연3","자연2"),종합보정값!$VE:$VE,0))+종합보정값!VG$6+종합보정값!VG$35),"")</f>
        <v/>
      </c>
      <c r="E1607" s="85" t="str">
        <f>IF(D1607="","",D1607+종합보정값!VG$14)</f>
        <v/>
      </c>
      <c r="F1607" s="86" t="str">
        <f>IF(G1607="","",G1607+종합보정값!VF$15)</f>
        <v/>
      </c>
      <c r="G1607" s="86" t="str">
        <f>IFERROR(IF(INDEX(종합보정값!$VF:$VF,MATCH(SUBSTITUTE($B1607,"자연3","자연2"),종합보정값!$VE:$VE,0))="","",INDEX(종합보정값!$VF:$VF,MATCH(SUBSTITUTE($B1607,"자연3","자연2"),종합보정값!$VE:$VE,0))+종합보정값!VG$7+종합보정값!VG$36),"")</f>
        <v/>
      </c>
      <c r="H1607" s="86" t="str">
        <f>IF(G1607="","",G1607+종합보정값!VG$15)</f>
        <v/>
      </c>
      <c r="I1607" s="87" t="str">
        <f>IF(J1607="","",J1607+종합보정값!VF$16)</f>
        <v/>
      </c>
      <c r="J1607" s="87" t="str">
        <f>IFERROR(IF(INDEX(종합보정값!$VF:$VF,MATCH(SUBSTITUTE($B1607,"자연3","자연2"),종합보정값!$VE:$VE,0))="","",INDEX(종합보정값!$VF:$VF,MATCH(SUBSTITUTE($B1607,"자연3","자연2"),종합보정값!$VE:$VE,0))+종합보정값!VG$8+종합보정값!VG$37),"")</f>
        <v/>
      </c>
      <c r="K1607" s="87" t="str">
        <f>IF(J1607="","",J1607+종합보정값!VG$16)</f>
        <v/>
      </c>
      <c r="L1607" s="88" t="str">
        <f>IF(M1607="","",M1607+종합보정값!VF$17)</f>
        <v/>
      </c>
      <c r="M1607" s="88" t="str">
        <f>IFERROR(IF(INDEX(종합보정값!$VF:$VF,MATCH(SUBSTITUTE($B1607,"자연3","자연2"),종합보정값!$VE:$VE,0))="","",INDEX(종합보정값!$VF:$VF,MATCH(SUBSTITUTE($B1607,"자연3","자연2"),종합보정값!$VE:$VE,0))+종합보정값!VG$9+종합보정값!VG$38),"")</f>
        <v/>
      </c>
      <c r="N1607" s="88" t="str">
        <f>IF(M1607="","",M1607+종합보정값!VG$17)</f>
        <v/>
      </c>
      <c r="O1607" s="89" t="str">
        <f>IF(P1607="","",P1607+종합보정값!VF$18)</f>
        <v/>
      </c>
      <c r="P1607" s="89" t="str">
        <f>IFERROR(IF(INDEX(종합보정값!$VF:$VF,MATCH(SUBSTITUTE($B1607,"자연3","자연2"),종합보정값!$VE:$VE,0))="","",INDEX(종합보정값!$VF:$VF,MATCH(SUBSTITUTE($B1607,"자연3","자연2"),종합보정값!$VE:$VE,0))+종합보정값!VG$10+종합보정값!VG$39),"")</f>
        <v/>
      </c>
      <c r="Q1607" s="89" t="str">
        <f>IF(P1607="","",P1607+종합보정값!VG$18)</f>
        <v/>
      </c>
    </row>
    <row r="1608" spans="2:17">
      <c r="B1608" s="84" t="s">
        <v>2931</v>
      </c>
      <c r="C1608" s="85" t="str">
        <f>IF(D1608="","",D1608+종합보정값!VF$14)</f>
        <v/>
      </c>
      <c r="D1608" s="85" t="str">
        <f>IFERROR(IF(INDEX(종합보정값!$VF:$VF,MATCH($B1608,종합보정값!$VE:$VE,0))="","",INDEX(종합보정값!$VF:$VF,MATCH($B1608,종합보정값!$VE:$VE,0))+IF(INDEX(종합보정값!$VH:$VH,MATCH($B1608,종합보정값!$VE:$VE,0))="인문",종합보정값!VF$6,종합보정값!VG$6)),"")</f>
        <v/>
      </c>
      <c r="E1608" s="85" t="str">
        <f>IF(D1608="","",D1608+종합보정값!VG$14)</f>
        <v/>
      </c>
      <c r="F1608" s="86" t="str">
        <f>IF(G1608="","",G1608+종합보정값!VF$15)</f>
        <v/>
      </c>
      <c r="G1608" s="86" t="str">
        <f>IFERROR(IF(INDEX(종합보정값!$VF:$VF,MATCH($B1608,종합보정값!$VE:$VE,0))="","",INDEX(종합보정값!$VF:$VF,MATCH($B1608,종합보정값!$VE:$VE,0))+IF(INDEX(종합보정값!$VH:$VH,MATCH($B1608,종합보정값!$VE:$VE,0))="인문",종합보정값!VF$7,종합보정값!VG$7)),"")</f>
        <v/>
      </c>
      <c r="H1608" s="86" t="str">
        <f>IF(G1608="","",G1608+종합보정값!VG$15)</f>
        <v/>
      </c>
      <c r="I1608" s="87" t="str">
        <f>IF(J1608="","",J1608+종합보정값!VF$16)</f>
        <v/>
      </c>
      <c r="J1608" s="87" t="str">
        <f>IFERROR(IF(INDEX(종합보정값!$VF:$VF,MATCH($B1608,종합보정값!$VE:$VE,0))="","",INDEX(종합보정값!$VF:$VF,MATCH($B1608,종합보정값!$VE:$VE,0))+IF(INDEX(종합보정값!$VH:$VH,MATCH($B1608,종합보정값!$VE:$VE,0))="인문",종합보정값!VF$8,종합보정값!VG$8)),"")</f>
        <v/>
      </c>
      <c r="K1608" s="87" t="str">
        <f>IF(J1608="","",J1608+종합보정값!VG$16)</f>
        <v/>
      </c>
      <c r="L1608" s="88" t="str">
        <f>IF(M1608="","",M1608+종합보정값!VF$17)</f>
        <v/>
      </c>
      <c r="M1608" s="88" t="str">
        <f>IFERROR(IF(INDEX(종합보정값!$VF:$VF,MATCH($B1608,종합보정값!$VE:$VE,0))="","",INDEX(종합보정값!$VF:$VF,MATCH($B1608,종합보정값!$VE:$VE,0))+IF(INDEX(종합보정값!$VH:$VH,MATCH($B1608,종합보정값!$VE:$VE,0))="인문",종합보정값!VF$9,종합보정값!VG$9)),"")</f>
        <v/>
      </c>
      <c r="N1608" s="88" t="str">
        <f>IF(M1608="","",M1608+종합보정값!VG$17)</f>
        <v/>
      </c>
      <c r="O1608" s="89" t="str">
        <f>IF(P1608="","",P1608+종합보정값!VF$18)</f>
        <v/>
      </c>
      <c r="P1608" s="89" t="str">
        <f>IFERROR(IF(INDEX(종합보정값!$VF:$VF,MATCH($B1608,종합보정값!$VE:$VE,0))="","",INDEX(종합보정값!$VF:$VF,MATCH($B1608,종합보정값!$VE:$VE,0))+IF(INDEX(종합보정값!$VH:$VH,MATCH($B1608,종합보정값!$VE:$VE,0))="인문",종합보정값!VF$10,종합보정값!VG$10)),"")</f>
        <v/>
      </c>
      <c r="Q1608" s="89" t="str">
        <f>IF(P1608="","",P1608+종합보정값!VG$18)</f>
        <v/>
      </c>
    </row>
    <row r="1609" spans="2:17">
      <c r="B1609" s="84" t="s">
        <v>2932</v>
      </c>
      <c r="C1609" s="85" t="str">
        <f>IF(D1609="","",D1609+종합보정값!VF$14)</f>
        <v/>
      </c>
      <c r="D1609" s="85" t="str">
        <f>IFERROR(IF(INDEX(종합보정값!$VF:$VF,MATCH($B1609,종합보정값!$VE:$VE,0))="","",INDEX(종합보정값!$VF:$VF,MATCH($B1609,종합보정값!$VE:$VE,0))+IF(INDEX(종합보정값!$VH:$VH,MATCH($B1609,종합보정값!$VE:$VE,0))="인문",종합보정값!VF$6,종합보정값!VG$6)),"")</f>
        <v/>
      </c>
      <c r="E1609" s="85" t="str">
        <f>IF(D1609="","",D1609+종합보정값!VG$14)</f>
        <v/>
      </c>
      <c r="F1609" s="86" t="str">
        <f>IF(G1609="","",G1609+종합보정값!VF$15)</f>
        <v/>
      </c>
      <c r="G1609" s="86" t="str">
        <f>IFERROR(IF(INDEX(종합보정값!$VF:$VF,MATCH($B1609,종합보정값!$VE:$VE,0))="","",INDEX(종합보정값!$VF:$VF,MATCH($B1609,종합보정값!$VE:$VE,0))+IF(INDEX(종합보정값!$VH:$VH,MATCH($B1609,종합보정값!$VE:$VE,0))="인문",종합보정값!VF$7,종합보정값!VG$7)),"")</f>
        <v/>
      </c>
      <c r="H1609" s="86" t="str">
        <f>IF(G1609="","",G1609+종합보정값!VG$15)</f>
        <v/>
      </c>
      <c r="I1609" s="87" t="str">
        <f>IF(J1609="","",J1609+종합보정값!VF$16)</f>
        <v/>
      </c>
      <c r="J1609" s="87" t="str">
        <f>IFERROR(IF(INDEX(종합보정값!$VF:$VF,MATCH($B1609,종합보정값!$VE:$VE,0))="","",INDEX(종합보정값!$VF:$VF,MATCH($B1609,종합보정값!$VE:$VE,0))+IF(INDEX(종합보정값!$VH:$VH,MATCH($B1609,종합보정값!$VE:$VE,0))="인문",종합보정값!VF$8,종합보정값!VG$8)),"")</f>
        <v/>
      </c>
      <c r="K1609" s="87" t="str">
        <f>IF(J1609="","",J1609+종합보정값!VG$16)</f>
        <v/>
      </c>
      <c r="L1609" s="88" t="str">
        <f>IF(M1609="","",M1609+종합보정값!VF$17)</f>
        <v/>
      </c>
      <c r="M1609" s="88" t="str">
        <f>IFERROR(IF(INDEX(종합보정값!$VF:$VF,MATCH($B1609,종합보정값!$VE:$VE,0))="","",INDEX(종합보정값!$VF:$VF,MATCH($B1609,종합보정값!$VE:$VE,0))+IF(INDEX(종합보정값!$VH:$VH,MATCH($B1609,종합보정값!$VE:$VE,0))="인문",종합보정값!VF$9,종합보정값!VG$9)),"")</f>
        <v/>
      </c>
      <c r="N1609" s="88" t="str">
        <f>IF(M1609="","",M1609+종합보정값!VG$17)</f>
        <v/>
      </c>
      <c r="O1609" s="89" t="str">
        <f>IF(P1609="","",P1609+종합보정값!VF$18)</f>
        <v/>
      </c>
      <c r="P1609" s="89" t="str">
        <f>IFERROR(IF(INDEX(종합보정값!$VF:$VF,MATCH($B1609,종합보정값!$VE:$VE,0))="","",INDEX(종합보정값!$VF:$VF,MATCH($B1609,종합보정값!$VE:$VE,0))+IF(INDEX(종합보정값!$VH:$VH,MATCH($B1609,종합보정값!$VE:$VE,0))="인문",종합보정값!VF$10,종합보정값!VG$10)),"")</f>
        <v/>
      </c>
      <c r="Q1609" s="89" t="str">
        <f>IF(P1609="","",P1609+종합보정값!VG$18)</f>
        <v/>
      </c>
    </row>
    <row r="1610" spans="2:17">
      <c r="B1610" s="84" t="s">
        <v>2933</v>
      </c>
      <c r="C1610" s="85" t="str">
        <f>IF(D1610="","",D1610+종합보정값!VF$14)</f>
        <v/>
      </c>
      <c r="D1610" s="85" t="str">
        <f>IFERROR(IF(INDEX(종합보정값!$VF:$VF,MATCH($B1610,종합보정값!$VE:$VE,0))="","",INDEX(종합보정값!$VF:$VF,MATCH($B1610,종합보정값!$VE:$VE,0))+IF(INDEX(종합보정값!$VH:$VH,MATCH($B1610,종합보정값!$VE:$VE,0))="인문",종합보정값!VF$6,종합보정값!VG$6)),"")</f>
        <v/>
      </c>
      <c r="E1610" s="85" t="str">
        <f>IF(D1610="","",D1610+종합보정값!VG$14)</f>
        <v/>
      </c>
      <c r="F1610" s="86" t="str">
        <f>IF(G1610="","",G1610+종합보정값!VF$15)</f>
        <v/>
      </c>
      <c r="G1610" s="86" t="str">
        <f>IFERROR(IF(INDEX(종합보정값!$VF:$VF,MATCH($B1610,종합보정값!$VE:$VE,0))="","",INDEX(종합보정값!$VF:$VF,MATCH($B1610,종합보정값!$VE:$VE,0))+IF(INDEX(종합보정값!$VH:$VH,MATCH($B1610,종합보정값!$VE:$VE,0))="인문",종합보정값!VF$7,종합보정값!VG$7)),"")</f>
        <v/>
      </c>
      <c r="H1610" s="86" t="str">
        <f>IF(G1610="","",G1610+종합보정값!VG$15)</f>
        <v/>
      </c>
      <c r="I1610" s="87" t="str">
        <f>IF(J1610="","",J1610+종합보정값!VF$16)</f>
        <v/>
      </c>
      <c r="J1610" s="87" t="str">
        <f>IFERROR(IF(INDEX(종합보정값!$VF:$VF,MATCH($B1610,종합보정값!$VE:$VE,0))="","",INDEX(종합보정값!$VF:$VF,MATCH($B1610,종합보정값!$VE:$VE,0))+IF(INDEX(종합보정값!$VH:$VH,MATCH($B1610,종합보정값!$VE:$VE,0))="인문",종합보정값!VF$8,종합보정값!VG$8)),"")</f>
        <v/>
      </c>
      <c r="K1610" s="87" t="str">
        <f>IF(J1610="","",J1610+종합보정값!VG$16)</f>
        <v/>
      </c>
      <c r="L1610" s="88" t="str">
        <f>IF(M1610="","",M1610+종합보정값!VF$17)</f>
        <v/>
      </c>
      <c r="M1610" s="88" t="str">
        <f>IFERROR(IF(INDEX(종합보정값!$VF:$VF,MATCH($B1610,종합보정값!$VE:$VE,0))="","",INDEX(종합보정값!$VF:$VF,MATCH($B1610,종합보정값!$VE:$VE,0))+IF(INDEX(종합보정값!$VH:$VH,MATCH($B1610,종합보정값!$VE:$VE,0))="인문",종합보정값!VF$9,종합보정값!VG$9)),"")</f>
        <v/>
      </c>
      <c r="N1610" s="88" t="str">
        <f>IF(M1610="","",M1610+종합보정값!VG$17)</f>
        <v/>
      </c>
      <c r="O1610" s="89" t="str">
        <f>IF(P1610="","",P1610+종합보정값!VF$18)</f>
        <v/>
      </c>
      <c r="P1610" s="89" t="str">
        <f>IFERROR(IF(INDEX(종합보정값!$VF:$VF,MATCH($B1610,종합보정값!$VE:$VE,0))="","",INDEX(종합보정값!$VF:$VF,MATCH($B1610,종합보정값!$VE:$VE,0))+IF(INDEX(종합보정값!$VH:$VH,MATCH($B1610,종합보정값!$VE:$VE,0))="인문",종합보정값!VF$10,종합보정값!VG$10)),"")</f>
        <v/>
      </c>
      <c r="Q1610" s="89" t="str">
        <f>IF(P1610="","",P1610+종합보정값!VG$18)</f>
        <v/>
      </c>
    </row>
    <row r="1611" spans="2:17">
      <c r="B1611" s="84" t="s">
        <v>2934</v>
      </c>
      <c r="C1611" s="85" t="str">
        <f>IF(D1611="","",D1611+종합보정값!VF$14)</f>
        <v/>
      </c>
      <c r="D1611" s="85" t="str">
        <f>IFERROR(IF(INDEX(종합보정값!$VF:$VF,MATCH($B1611,종합보정값!$VE:$VE,0))="","",INDEX(종합보정값!$VF:$VF,MATCH($B1611,종합보정값!$VE:$VE,0))+IF(INDEX(종합보정값!$VH:$VH,MATCH($B1611,종합보정값!$VE:$VE,0))="인문",종합보정값!VF$6,종합보정값!VG$6)),"")</f>
        <v/>
      </c>
      <c r="E1611" s="85" t="str">
        <f>IF(D1611="","",D1611+종합보정값!VG$14)</f>
        <v/>
      </c>
      <c r="F1611" s="86" t="str">
        <f>IF(G1611="","",G1611+종합보정값!VF$15)</f>
        <v/>
      </c>
      <c r="G1611" s="86" t="str">
        <f>IFERROR(IF(INDEX(종합보정값!$VF:$VF,MATCH($B1611,종합보정값!$VE:$VE,0))="","",INDEX(종합보정값!$VF:$VF,MATCH($B1611,종합보정값!$VE:$VE,0))+IF(INDEX(종합보정값!$VH:$VH,MATCH($B1611,종합보정값!$VE:$VE,0))="인문",종합보정값!VF$7,종합보정값!VG$7)),"")</f>
        <v/>
      </c>
      <c r="H1611" s="86" t="str">
        <f>IF(G1611="","",G1611+종합보정값!VG$15)</f>
        <v/>
      </c>
      <c r="I1611" s="87" t="str">
        <f>IF(J1611="","",J1611+종합보정값!VF$16)</f>
        <v/>
      </c>
      <c r="J1611" s="87" t="str">
        <f>IFERROR(IF(INDEX(종합보정값!$VF:$VF,MATCH($B1611,종합보정값!$VE:$VE,0))="","",INDEX(종합보정값!$VF:$VF,MATCH($B1611,종합보정값!$VE:$VE,0))+IF(INDEX(종합보정값!$VH:$VH,MATCH($B1611,종합보정값!$VE:$VE,0))="인문",종합보정값!VF$8,종합보정값!VG$8)),"")</f>
        <v/>
      </c>
      <c r="K1611" s="87" t="str">
        <f>IF(J1611="","",J1611+종합보정값!VG$16)</f>
        <v/>
      </c>
      <c r="L1611" s="88" t="str">
        <f>IF(M1611="","",M1611+종합보정값!VF$17)</f>
        <v/>
      </c>
      <c r="M1611" s="88" t="str">
        <f>IFERROR(IF(INDEX(종합보정값!$VF:$VF,MATCH($B1611,종합보정값!$VE:$VE,0))="","",INDEX(종합보정값!$VF:$VF,MATCH($B1611,종합보정값!$VE:$VE,0))+IF(INDEX(종합보정값!$VH:$VH,MATCH($B1611,종합보정값!$VE:$VE,0))="인문",종합보정값!VF$9,종합보정값!VG$9)),"")</f>
        <v/>
      </c>
      <c r="N1611" s="88" t="str">
        <f>IF(M1611="","",M1611+종합보정값!VG$17)</f>
        <v/>
      </c>
      <c r="O1611" s="89" t="str">
        <f>IF(P1611="","",P1611+종합보정값!VF$18)</f>
        <v/>
      </c>
      <c r="P1611" s="89" t="str">
        <f>IFERROR(IF(INDEX(종합보정값!$VF:$VF,MATCH($B1611,종합보정값!$VE:$VE,0))="","",INDEX(종합보정값!$VF:$VF,MATCH($B1611,종합보정값!$VE:$VE,0))+IF(INDEX(종합보정값!$VH:$VH,MATCH($B1611,종합보정값!$VE:$VE,0))="인문",종합보정값!VF$10,종합보정값!VG$10)),"")</f>
        <v/>
      </c>
      <c r="Q1611" s="89" t="str">
        <f>IF(P1611="","",P1611+종합보정값!VG$18)</f>
        <v/>
      </c>
    </row>
    <row r="1613" spans="2:17">
      <c r="B1613" s="159" t="s">
        <v>2935</v>
      </c>
      <c r="C1613" s="154"/>
      <c r="D1613" s="154"/>
      <c r="E1613" s="154"/>
      <c r="F1613" s="154"/>
      <c r="G1613" s="154"/>
      <c r="H1613" s="154"/>
      <c r="I1613" s="154"/>
      <c r="J1613" s="154"/>
      <c r="K1613" s="154"/>
      <c r="L1613" s="154"/>
      <c r="M1613" s="154"/>
      <c r="N1613" s="154"/>
      <c r="O1613" s="154"/>
      <c r="P1613" s="154"/>
      <c r="Q1613" s="155"/>
    </row>
    <row r="1614" spans="2:17">
      <c r="B1614" s="78"/>
      <c r="C1614" s="163" t="s">
        <v>1862</v>
      </c>
      <c r="D1614" s="154"/>
      <c r="E1614" s="155"/>
      <c r="F1614" s="161" t="s">
        <v>1863</v>
      </c>
      <c r="G1614" s="154"/>
      <c r="H1614" s="155"/>
      <c r="I1614" s="162" t="s">
        <v>1864</v>
      </c>
      <c r="J1614" s="154"/>
      <c r="K1614" s="155"/>
      <c r="L1614" s="156" t="s">
        <v>1865</v>
      </c>
      <c r="M1614" s="154"/>
      <c r="N1614" s="155"/>
      <c r="O1614" s="157" t="s">
        <v>1866</v>
      </c>
      <c r="P1614" s="154"/>
      <c r="Q1614" s="155"/>
    </row>
    <row r="1615" spans="2:17">
      <c r="B1615" s="78" t="s">
        <v>1869</v>
      </c>
      <c r="C1615" s="79" t="s">
        <v>19</v>
      </c>
      <c r="D1615" s="79" t="s">
        <v>20</v>
      </c>
      <c r="E1615" s="79" t="s">
        <v>21</v>
      </c>
      <c r="F1615" s="80" t="s">
        <v>19</v>
      </c>
      <c r="G1615" s="80" t="s">
        <v>20</v>
      </c>
      <c r="H1615" s="80" t="s">
        <v>21</v>
      </c>
      <c r="I1615" s="81" t="s">
        <v>19</v>
      </c>
      <c r="J1615" s="81" t="s">
        <v>20</v>
      </c>
      <c r="K1615" s="81" t="s">
        <v>21</v>
      </c>
      <c r="L1615" s="82" t="s">
        <v>19</v>
      </c>
      <c r="M1615" s="82" t="s">
        <v>20</v>
      </c>
      <c r="N1615" s="82" t="s">
        <v>21</v>
      </c>
      <c r="O1615" s="83" t="s">
        <v>19</v>
      </c>
      <c r="P1615" s="83" t="s">
        <v>20</v>
      </c>
      <c r="Q1615" s="83" t="s">
        <v>21</v>
      </c>
    </row>
    <row r="1616" spans="2:17">
      <c r="B1616" s="84" t="s">
        <v>2936</v>
      </c>
      <c r="C1616" s="85" t="str">
        <f>IF(D1616="","",D1616+종합보정값!VK$14)</f>
        <v/>
      </c>
      <c r="D1616" s="85" t="str">
        <f>IFERROR(IF(INDEX(종합보정값!$VK:$VK,MATCH(SUBSTITUTE($B1616,"인문1","인문2"),종합보정값!$VJ:$VJ,0))="","",INDEX(종합보정값!$VK:$VK,MATCH(SUBSTITUTE($B1616,"인문1","인문2"),종합보정값!$VJ:$VJ,0))+종합보정값!VK$6-종합보정값!VK$35),"")</f>
        <v/>
      </c>
      <c r="E1616" s="85" t="str">
        <f>IF(D1616="","",D1616+종합보정값!VL$14)</f>
        <v/>
      </c>
      <c r="F1616" s="86" t="str">
        <f>IF(G1616="","",G1616+종합보정값!VK$15)</f>
        <v/>
      </c>
      <c r="G1616" s="86" t="str">
        <f>IFERROR(IF(INDEX(종합보정값!$VK:$VK,MATCH(SUBSTITUTE($B1616,"인문1","인문2"),종합보정값!$VJ:$VJ,0))="","",INDEX(종합보정값!$VK:$VK,MATCH(SUBSTITUTE($B1616,"인문1","인문2"),종합보정값!$VJ:$VJ,0))+종합보정값!VK$7-종합보정값!VK$36),"")</f>
        <v/>
      </c>
      <c r="H1616" s="86" t="str">
        <f>IF(G1616="","",G1616+종합보정값!VL$15)</f>
        <v/>
      </c>
      <c r="I1616" s="87" t="str">
        <f>IF(J1616="","",J1616+종합보정값!VK$16)</f>
        <v/>
      </c>
      <c r="J1616" s="87" t="str">
        <f>IFERROR(IF(INDEX(종합보정값!$VK:$VK,MATCH(SUBSTITUTE($B1616,"인문1","인문2"),종합보정값!$VJ:$VJ,0))="","",INDEX(종합보정값!$VK:$VK,MATCH(SUBSTITUTE($B1616,"인문1","인문2"),종합보정값!$VJ:$VJ,0))+종합보정값!VK$8-종합보정값!VK$37),"")</f>
        <v/>
      </c>
      <c r="K1616" s="87" t="str">
        <f>IF(J1616="","",J1616+종합보정값!VL$16)</f>
        <v/>
      </c>
      <c r="L1616" s="88" t="str">
        <f>IF(M1616="","",M1616+종합보정값!VK$17)</f>
        <v/>
      </c>
      <c r="M1616" s="88" t="str">
        <f>IFERROR(IF(INDEX(종합보정값!$VK:$VK,MATCH(SUBSTITUTE($B1616,"인문1","인문2"),종합보정값!$VJ:$VJ,0))="","",INDEX(종합보정값!$VK:$VK,MATCH(SUBSTITUTE($B1616,"인문1","인문2"),종합보정값!$VJ:$VJ,0))+종합보정값!VK$9-종합보정값!VK$38),"")</f>
        <v/>
      </c>
      <c r="N1616" s="88" t="str">
        <f>IF(M1616="","",M1616+종합보정값!VL$17)</f>
        <v/>
      </c>
      <c r="O1616" s="89" t="str">
        <f>IF(P1616="","",P1616+종합보정값!VK$18)</f>
        <v/>
      </c>
      <c r="P1616" s="89" t="str">
        <f>IFERROR(IF(INDEX(종합보정값!$VK:$VK,MATCH(SUBSTITUTE($B1616,"인문1","인문2"),종합보정값!$VJ:$VJ,0))="","",INDEX(종합보정값!$VK:$VK,MATCH(SUBSTITUTE($B1616,"인문1","인문2"),종합보정값!$VJ:$VJ,0))+종합보정값!VK$10-종합보정값!VK$39),"")</f>
        <v/>
      </c>
      <c r="Q1616" s="89" t="str">
        <f>IF(P1616="","",P1616+종합보정값!VL$18)</f>
        <v/>
      </c>
    </row>
    <row r="1617" spans="2:17">
      <c r="B1617" s="84" t="s">
        <v>2937</v>
      </c>
      <c r="C1617" s="85" t="str">
        <f>IF(D1617="","",D1617+종합보정값!VK$14)</f>
        <v/>
      </c>
      <c r="D1617" s="85" t="str">
        <f>IFERROR(IF(INDEX(종합보정값!$VK:$VK,MATCH($B1617,종합보정값!$VJ:$VJ,0))="","",INDEX(종합보정값!$VK:$VK,MATCH($B1617,종합보정값!$VJ:$VJ,0))+IF(INDEX(종합보정값!$VM:$VM,MATCH($B1617,종합보정값!$VJ:$VJ,0))="인문",종합보정값!VK$6,종합보정값!VL$6)),"")</f>
        <v/>
      </c>
      <c r="E1617" s="85" t="str">
        <f>IF(D1617="","",D1617+종합보정값!VL$14)</f>
        <v/>
      </c>
      <c r="F1617" s="86" t="str">
        <f>IF(G1617="","",G1617+종합보정값!VK$15)</f>
        <v/>
      </c>
      <c r="G1617" s="86" t="str">
        <f>IFERROR(IF(INDEX(종합보정값!$VK:$VK,MATCH($B1617,종합보정값!$VJ:$VJ,0))="","",INDEX(종합보정값!$VK:$VK,MATCH($B1617,종합보정값!$VJ:$VJ,0))+IF(INDEX(종합보정값!$VM:$VM,MATCH($B1617,종합보정값!$VJ:$VJ,0))="인문",종합보정값!VK$7,종합보정값!VL$7)),"")</f>
        <v/>
      </c>
      <c r="H1617" s="86" t="str">
        <f>IF(G1617="","",G1617+종합보정값!VL$15)</f>
        <v/>
      </c>
      <c r="I1617" s="87" t="str">
        <f>IF(J1617="","",J1617+종합보정값!VK$16)</f>
        <v/>
      </c>
      <c r="J1617" s="87" t="str">
        <f>IFERROR(IF(INDEX(종합보정값!$VK:$VK,MATCH($B1617,종합보정값!$VJ:$VJ,0))="","",INDEX(종합보정값!$VK:$VK,MATCH($B1617,종합보정값!$VJ:$VJ,0))+IF(INDEX(종합보정값!$VM:$VM,MATCH($B1617,종합보정값!$VJ:$VJ,0))="인문",종합보정값!VK$8,종합보정값!VL$8)),"")</f>
        <v/>
      </c>
      <c r="K1617" s="87" t="str">
        <f>IF(J1617="","",J1617+종합보정값!VL$16)</f>
        <v/>
      </c>
      <c r="L1617" s="88" t="str">
        <f>IF(M1617="","",M1617+종합보정값!VK$17)</f>
        <v/>
      </c>
      <c r="M1617" s="88" t="str">
        <f>IFERROR(IF(INDEX(종합보정값!$VK:$VK,MATCH($B1617,종합보정값!$VJ:$VJ,0))="","",INDEX(종합보정값!$VK:$VK,MATCH($B1617,종합보정값!$VJ:$VJ,0))+IF(INDEX(종합보정값!$VM:$VM,MATCH($B1617,종합보정값!$VJ:$VJ,0))="인문",종합보정값!VK$9,종합보정값!VL$9)),"")</f>
        <v/>
      </c>
      <c r="N1617" s="88" t="str">
        <f>IF(M1617="","",M1617+종합보정값!VL$17)</f>
        <v/>
      </c>
      <c r="O1617" s="89" t="str">
        <f>IF(P1617="","",P1617+종합보정값!VK$18)</f>
        <v/>
      </c>
      <c r="P1617" s="89" t="str">
        <f>IFERROR(IF(INDEX(종합보정값!$VK:$VK,MATCH($B1617,종합보정값!$VJ:$VJ,0))="","",INDEX(종합보정값!$VK:$VK,MATCH($B1617,종합보정값!$VJ:$VJ,0))+IF(INDEX(종합보정값!$VM:$VM,MATCH($B1617,종합보정값!$VJ:$VJ,0))="인문",종합보정값!VK$10,종합보정값!VL$10)),"")</f>
        <v/>
      </c>
      <c r="Q1617" s="89" t="str">
        <f>IF(P1617="","",P1617+종합보정값!VL$18)</f>
        <v/>
      </c>
    </row>
    <row r="1618" spans="2:17">
      <c r="B1618" s="84" t="s">
        <v>2938</v>
      </c>
      <c r="C1618" s="85" t="str">
        <f>IF(D1618="","",D1618+종합보정값!VK$14)</f>
        <v/>
      </c>
      <c r="D1618" s="85" t="str">
        <f>IFERROR(IF(INDEX(종합보정값!$VK:$VK,MATCH(SUBSTITUTE($B1618,"인문3","인문2"),종합보정값!$VJ:$VJ,0))="","",INDEX(종합보정값!$VK:$VK,MATCH(SUBSTITUTE($B1618,"인문3","인문2"),종합보정값!$VJ:$VJ,0))+종합보정값!VK$6+종합보정값!VK$35),"")</f>
        <v/>
      </c>
      <c r="E1618" s="85" t="str">
        <f>IF(D1618="","",D1618+종합보정값!VL$14)</f>
        <v/>
      </c>
      <c r="F1618" s="86" t="str">
        <f>IF(G1618="","",G1618+종합보정값!VK$15)</f>
        <v/>
      </c>
      <c r="G1618" s="86" t="str">
        <f>IFERROR(IF(INDEX(종합보정값!$VK:$VK,MATCH(SUBSTITUTE($B1618,"인문3","인문2"),종합보정값!$VJ:$VJ,0))="","",INDEX(종합보정값!$VK:$VK,MATCH(SUBSTITUTE($B1618,"인문3","인문2"),종합보정값!$VJ:$VJ,0))+종합보정값!VK$7+종합보정값!VK$36),"")</f>
        <v/>
      </c>
      <c r="H1618" s="86" t="str">
        <f>IF(G1618="","",G1618+종합보정값!VL$15)</f>
        <v/>
      </c>
      <c r="I1618" s="87" t="str">
        <f>IF(J1618="","",J1618+종합보정값!VK$16)</f>
        <v/>
      </c>
      <c r="J1618" s="87" t="str">
        <f>IFERROR(IF(INDEX(종합보정값!$VK:$VK,MATCH(SUBSTITUTE($B1618,"인문3","인문2"),종합보정값!$VJ:$VJ,0))="","",INDEX(종합보정값!$VK:$VK,MATCH(SUBSTITUTE($B1618,"인문3","인문2"),종합보정값!$VJ:$VJ,0))+종합보정값!VK$8+종합보정값!VK$37),"")</f>
        <v/>
      </c>
      <c r="K1618" s="87" t="str">
        <f>IF(J1618="","",J1618+종합보정값!VL$16)</f>
        <v/>
      </c>
      <c r="L1618" s="88" t="str">
        <f>IF(M1618="","",M1618+종합보정값!VK$17)</f>
        <v/>
      </c>
      <c r="M1618" s="88" t="str">
        <f>IFERROR(IF(INDEX(종합보정값!$VK:$VK,MATCH(SUBSTITUTE($B1618,"인문3","인문2"),종합보정값!$VJ:$VJ,0))="","",INDEX(종합보정값!$VK:$VK,MATCH(SUBSTITUTE($B1618,"인문3","인문2"),종합보정값!$VJ:$VJ,0))+종합보정값!VK$9+종합보정값!VK$38),"")</f>
        <v/>
      </c>
      <c r="N1618" s="88" t="str">
        <f>IF(M1618="","",M1618+종합보정값!VL$17)</f>
        <v/>
      </c>
      <c r="O1618" s="89" t="str">
        <f>IF(P1618="","",P1618+종합보정값!VK$18)</f>
        <v/>
      </c>
      <c r="P1618" s="89" t="str">
        <f>IFERROR(IF(INDEX(종합보정값!$VK:$VK,MATCH(SUBSTITUTE($B1618,"인문3","인문2"),종합보정값!$VJ:$VJ,0))="","",INDEX(종합보정값!$VK:$VK,MATCH(SUBSTITUTE($B1618,"인문3","인문2"),종합보정값!$VJ:$VJ,0))+종합보정값!VK$10+종합보정값!VK$39),"")</f>
        <v/>
      </c>
      <c r="Q1618" s="89" t="str">
        <f>IF(P1618="","",P1618+종합보정값!VL$18)</f>
        <v/>
      </c>
    </row>
    <row r="1619" spans="2:17">
      <c r="B1619" s="84" t="s">
        <v>2939</v>
      </c>
      <c r="C1619" s="85" t="str">
        <f>IF(D1619="","",D1619+종합보정값!VK$14)</f>
        <v/>
      </c>
      <c r="D1619" s="85" t="str">
        <f>IFERROR(IF(INDEX(종합보정값!$VK:$VK,MATCH(SUBSTITUTE($B1619,"자연1","자연2"),종합보정값!$VJ:$VJ,0))="","",INDEX(종합보정값!$VK:$VK,MATCH(SUBSTITUTE($B1619,"자연1","자연2"),종합보정값!$VJ:$VJ,0))+종합보정값!VL$6-종합보정값!VL$35),"")</f>
        <v/>
      </c>
      <c r="E1619" s="85" t="str">
        <f>IF(D1619="","",D1619+종합보정값!VL$14)</f>
        <v/>
      </c>
      <c r="F1619" s="86" t="str">
        <f>IF(G1619="","",G1619+종합보정값!VK$15)</f>
        <v/>
      </c>
      <c r="G1619" s="86" t="str">
        <f>IFERROR(IF(INDEX(종합보정값!$VK:$VK,MATCH(SUBSTITUTE($B1619,"자연1","자연2"),종합보정값!$VJ:$VJ,0))="","",INDEX(종합보정값!$VK:$VK,MATCH(SUBSTITUTE($B1619,"자연1","자연2"),종합보정값!$VJ:$VJ,0))+종합보정값!VL$7-종합보정값!VL$36),"")</f>
        <v/>
      </c>
      <c r="H1619" s="86" t="str">
        <f>IF(G1619="","",G1619+종합보정값!VL$15)</f>
        <v/>
      </c>
      <c r="I1619" s="87" t="str">
        <f>IF(J1619="","",J1619+종합보정값!VK$16)</f>
        <v/>
      </c>
      <c r="J1619" s="87" t="str">
        <f>IFERROR(IF(INDEX(종합보정값!$VK:$VK,MATCH(SUBSTITUTE($B1619,"자연1","자연2"),종합보정값!$VJ:$VJ,0))="","",INDEX(종합보정값!$VK:$VK,MATCH(SUBSTITUTE($B1619,"자연1","자연2"),종합보정값!$VJ:$VJ,0))+종합보정값!VL$8-종합보정값!VL$37),"")</f>
        <v/>
      </c>
      <c r="K1619" s="87" t="str">
        <f>IF(J1619="","",J1619+종합보정값!VL$16)</f>
        <v/>
      </c>
      <c r="L1619" s="88" t="str">
        <f>IF(M1619="","",M1619+종합보정값!VK$17)</f>
        <v/>
      </c>
      <c r="M1619" s="88" t="str">
        <f>IFERROR(IF(INDEX(종합보정값!$VK:$VK,MATCH(SUBSTITUTE($B1619,"자연1","자연2"),종합보정값!$VJ:$VJ,0))="","",INDEX(종합보정값!$VK:$VK,MATCH(SUBSTITUTE($B1619,"자연1","자연2"),종합보정값!$VJ:$VJ,0))+종합보정값!VL$9-종합보정값!VL$38),"")</f>
        <v/>
      </c>
      <c r="N1619" s="88" t="str">
        <f>IF(M1619="","",M1619+종합보정값!VL$17)</f>
        <v/>
      </c>
      <c r="O1619" s="89" t="str">
        <f>IF(P1619="","",P1619+종합보정값!VK$18)</f>
        <v/>
      </c>
      <c r="P1619" s="89" t="str">
        <f>IFERROR(IF(INDEX(종합보정값!$VK:$VK,MATCH(SUBSTITUTE($B1619,"자연1","자연2"),종합보정값!$VJ:$VJ,0))="","",INDEX(종합보정값!$VK:$VK,MATCH(SUBSTITUTE($B1619,"자연1","자연2"),종합보정값!$VJ:$VJ,0))+종합보정값!VL$10-종합보정값!VL$39),"")</f>
        <v/>
      </c>
      <c r="Q1619" s="89" t="str">
        <f>IF(P1619="","",P1619+종합보정값!VL$18)</f>
        <v/>
      </c>
    </row>
    <row r="1620" spans="2:17">
      <c r="B1620" s="84" t="s">
        <v>2940</v>
      </c>
      <c r="C1620" s="85" t="str">
        <f>IF(D1620="","",D1620+종합보정값!VK$14)</f>
        <v/>
      </c>
      <c r="D1620" s="85" t="str">
        <f>IFERROR(IF(INDEX(종합보정값!$VK:$VK,MATCH($B1620,종합보정값!$VJ:$VJ,0))="","",INDEX(종합보정값!$VK:$VK,MATCH($B1620,종합보정값!$VJ:$VJ,0))+IF(INDEX(종합보정값!$VM:$VM,MATCH($B1620,종합보정값!$VJ:$VJ,0))="인문",종합보정값!VK$6,종합보정값!VL$6)),"")</f>
        <v/>
      </c>
      <c r="E1620" s="85" t="str">
        <f>IF(D1620="","",D1620+종합보정값!VL$14)</f>
        <v/>
      </c>
      <c r="F1620" s="86" t="str">
        <f>IF(G1620="","",G1620+종합보정값!VK$15)</f>
        <v/>
      </c>
      <c r="G1620" s="86" t="str">
        <f>IFERROR(IF(INDEX(종합보정값!$VK:$VK,MATCH($B1620,종합보정값!$VJ:$VJ,0))="","",INDEX(종합보정값!$VK:$VK,MATCH($B1620,종합보정값!$VJ:$VJ,0))+IF(INDEX(종합보정값!$VM:$VM,MATCH($B1620,종합보정값!$VJ:$VJ,0))="인문",종합보정값!VK$7,종합보정값!VL$7)),"")</f>
        <v/>
      </c>
      <c r="H1620" s="86" t="str">
        <f>IF(G1620="","",G1620+종합보정값!VL$15)</f>
        <v/>
      </c>
      <c r="I1620" s="87" t="str">
        <f>IF(J1620="","",J1620+종합보정값!VK$16)</f>
        <v/>
      </c>
      <c r="J1620" s="87" t="str">
        <f>IFERROR(IF(INDEX(종합보정값!$VK:$VK,MATCH($B1620,종합보정값!$VJ:$VJ,0))="","",INDEX(종합보정값!$VK:$VK,MATCH($B1620,종합보정값!$VJ:$VJ,0))+IF(INDEX(종합보정값!$VM:$VM,MATCH($B1620,종합보정값!$VJ:$VJ,0))="인문",종합보정값!VK$8,종합보정값!VL$8)),"")</f>
        <v/>
      </c>
      <c r="K1620" s="87" t="str">
        <f>IF(J1620="","",J1620+종합보정값!VL$16)</f>
        <v/>
      </c>
      <c r="L1620" s="88" t="str">
        <f>IF(M1620="","",M1620+종합보정값!VK$17)</f>
        <v/>
      </c>
      <c r="M1620" s="88" t="str">
        <f>IFERROR(IF(INDEX(종합보정값!$VK:$VK,MATCH($B1620,종합보정값!$VJ:$VJ,0))="","",INDEX(종합보정값!$VK:$VK,MATCH($B1620,종합보정값!$VJ:$VJ,0))+IF(INDEX(종합보정값!$VM:$VM,MATCH($B1620,종합보정값!$VJ:$VJ,0))="인문",종합보정값!VK$9,종합보정값!VL$9)),"")</f>
        <v/>
      </c>
      <c r="N1620" s="88" t="str">
        <f>IF(M1620="","",M1620+종합보정값!VL$17)</f>
        <v/>
      </c>
      <c r="O1620" s="89" t="str">
        <f>IF(P1620="","",P1620+종합보정값!VK$18)</f>
        <v/>
      </c>
      <c r="P1620" s="89" t="str">
        <f>IFERROR(IF(INDEX(종합보정값!$VK:$VK,MATCH($B1620,종합보정값!$VJ:$VJ,0))="","",INDEX(종합보정값!$VK:$VK,MATCH($B1620,종합보정값!$VJ:$VJ,0))+IF(INDEX(종합보정값!$VM:$VM,MATCH($B1620,종합보정값!$VJ:$VJ,0))="인문",종합보정값!VK$10,종합보정값!VL$10)),"")</f>
        <v/>
      </c>
      <c r="Q1620" s="89" t="str">
        <f>IF(P1620="","",P1620+종합보정값!VL$18)</f>
        <v/>
      </c>
    </row>
    <row r="1621" spans="2:17">
      <c r="B1621" s="84" t="s">
        <v>2941</v>
      </c>
      <c r="C1621" s="85" t="str">
        <f>IF(D1621="","",D1621+종합보정값!VK$14)</f>
        <v/>
      </c>
      <c r="D1621" s="85" t="str">
        <f>IFERROR(IF(INDEX(종합보정값!$VK:$VK,MATCH(SUBSTITUTE($B1621,"자연3","자연2"),종합보정값!$VJ:$VJ,0))="","",INDEX(종합보정값!$VK:$VK,MATCH(SUBSTITUTE($B1621,"자연3","자연2"),종합보정값!$VJ:$VJ,0))+종합보정값!VL$6+종합보정값!VL$35),"")</f>
        <v/>
      </c>
      <c r="E1621" s="85" t="str">
        <f>IF(D1621="","",D1621+종합보정값!VL$14)</f>
        <v/>
      </c>
      <c r="F1621" s="86" t="str">
        <f>IF(G1621="","",G1621+종합보정값!VK$15)</f>
        <v/>
      </c>
      <c r="G1621" s="86" t="str">
        <f>IFERROR(IF(INDEX(종합보정값!$VK:$VK,MATCH(SUBSTITUTE($B1621,"자연3","자연2"),종합보정값!$VJ:$VJ,0))="","",INDEX(종합보정값!$VK:$VK,MATCH(SUBSTITUTE($B1621,"자연3","자연2"),종합보정값!$VJ:$VJ,0))+종합보정값!VL$7+종합보정값!VL$36),"")</f>
        <v/>
      </c>
      <c r="H1621" s="86" t="str">
        <f>IF(G1621="","",G1621+종합보정값!VL$15)</f>
        <v/>
      </c>
      <c r="I1621" s="87" t="str">
        <f>IF(J1621="","",J1621+종합보정값!VK$16)</f>
        <v/>
      </c>
      <c r="J1621" s="87" t="str">
        <f>IFERROR(IF(INDEX(종합보정값!$VK:$VK,MATCH(SUBSTITUTE($B1621,"자연3","자연2"),종합보정값!$VJ:$VJ,0))="","",INDEX(종합보정값!$VK:$VK,MATCH(SUBSTITUTE($B1621,"자연3","자연2"),종합보정값!$VJ:$VJ,0))+종합보정값!VL$8+종합보정값!VL$37),"")</f>
        <v/>
      </c>
      <c r="K1621" s="87" t="str">
        <f>IF(J1621="","",J1621+종합보정값!VL$16)</f>
        <v/>
      </c>
      <c r="L1621" s="88" t="str">
        <f>IF(M1621="","",M1621+종합보정값!VK$17)</f>
        <v/>
      </c>
      <c r="M1621" s="88" t="str">
        <f>IFERROR(IF(INDEX(종합보정값!$VK:$VK,MATCH(SUBSTITUTE($B1621,"자연3","자연2"),종합보정값!$VJ:$VJ,0))="","",INDEX(종합보정값!$VK:$VK,MATCH(SUBSTITUTE($B1621,"자연3","자연2"),종합보정값!$VJ:$VJ,0))+종합보정값!VL$9+종합보정값!VL$38),"")</f>
        <v/>
      </c>
      <c r="N1621" s="88" t="str">
        <f>IF(M1621="","",M1621+종합보정값!VL$17)</f>
        <v/>
      </c>
      <c r="O1621" s="89" t="str">
        <f>IF(P1621="","",P1621+종합보정값!VK$18)</f>
        <v/>
      </c>
      <c r="P1621" s="89" t="str">
        <f>IFERROR(IF(INDEX(종합보정값!$VK:$VK,MATCH(SUBSTITUTE($B1621,"자연3","자연2"),종합보정값!$VJ:$VJ,0))="","",INDEX(종합보정값!$VK:$VK,MATCH(SUBSTITUTE($B1621,"자연3","자연2"),종합보정값!$VJ:$VJ,0))+종합보정값!VL$10+종합보정값!VL$39),"")</f>
        <v/>
      </c>
      <c r="Q1621" s="89" t="str">
        <f>IF(P1621="","",P1621+종합보정값!VL$18)</f>
        <v/>
      </c>
    </row>
    <row r="1622" spans="2:17">
      <c r="B1622" s="84" t="s">
        <v>2942</v>
      </c>
      <c r="C1622" s="85" t="str">
        <f>IF(D1622="","",D1622+종합보정값!VK$14)</f>
        <v/>
      </c>
      <c r="D1622" s="85" t="str">
        <f>IFERROR(IF(INDEX(종합보정값!$VK:$VK,MATCH($B1622,종합보정값!$VJ:$VJ,0))="","",INDEX(종합보정값!$VK:$VK,MATCH($B1622,종합보정값!$VJ:$VJ,0))+IF(INDEX(종합보정값!$VM:$VM,MATCH($B1622,종합보정값!$VJ:$VJ,0))="인문",종합보정값!VK$6,종합보정값!VL$6)),"")</f>
        <v/>
      </c>
      <c r="E1622" s="85" t="str">
        <f>IF(D1622="","",D1622+종합보정값!VL$14)</f>
        <v/>
      </c>
      <c r="F1622" s="86" t="str">
        <f>IF(G1622="","",G1622+종합보정값!VK$15)</f>
        <v/>
      </c>
      <c r="G1622" s="86" t="str">
        <f>IFERROR(IF(INDEX(종합보정값!$VK:$VK,MATCH($B1622,종합보정값!$VJ:$VJ,0))="","",INDEX(종합보정값!$VK:$VK,MATCH($B1622,종합보정값!$VJ:$VJ,0))+IF(INDEX(종합보정값!$VM:$VM,MATCH($B1622,종합보정값!$VJ:$VJ,0))="인문",종합보정값!VK$7,종합보정값!VL$7)),"")</f>
        <v/>
      </c>
      <c r="H1622" s="86" t="str">
        <f>IF(G1622="","",G1622+종합보정값!VL$15)</f>
        <v/>
      </c>
      <c r="I1622" s="87" t="str">
        <f>IF(J1622="","",J1622+종합보정값!VK$16)</f>
        <v/>
      </c>
      <c r="J1622" s="87" t="str">
        <f>IFERROR(IF(INDEX(종합보정값!$VK:$VK,MATCH($B1622,종합보정값!$VJ:$VJ,0))="","",INDEX(종합보정값!$VK:$VK,MATCH($B1622,종합보정값!$VJ:$VJ,0))+IF(INDEX(종합보정값!$VM:$VM,MATCH($B1622,종합보정값!$VJ:$VJ,0))="인문",종합보정값!VK$8,종합보정값!VL$8)),"")</f>
        <v/>
      </c>
      <c r="K1622" s="87" t="str">
        <f>IF(J1622="","",J1622+종합보정값!VL$16)</f>
        <v/>
      </c>
      <c r="L1622" s="88" t="str">
        <f>IF(M1622="","",M1622+종합보정값!VK$17)</f>
        <v/>
      </c>
      <c r="M1622" s="88" t="str">
        <f>IFERROR(IF(INDEX(종합보정값!$VK:$VK,MATCH($B1622,종합보정값!$VJ:$VJ,0))="","",INDEX(종합보정값!$VK:$VK,MATCH($B1622,종합보정값!$VJ:$VJ,0))+IF(INDEX(종합보정값!$VM:$VM,MATCH($B1622,종합보정값!$VJ:$VJ,0))="인문",종합보정값!VK$9,종합보정값!VL$9)),"")</f>
        <v/>
      </c>
      <c r="N1622" s="88" t="str">
        <f>IF(M1622="","",M1622+종합보정값!VL$17)</f>
        <v/>
      </c>
      <c r="O1622" s="89" t="str">
        <f>IF(P1622="","",P1622+종합보정값!VK$18)</f>
        <v/>
      </c>
      <c r="P1622" s="89" t="str">
        <f>IFERROR(IF(INDEX(종합보정값!$VK:$VK,MATCH($B1622,종합보정값!$VJ:$VJ,0))="","",INDEX(종합보정값!$VK:$VK,MATCH($B1622,종합보정값!$VJ:$VJ,0))+IF(INDEX(종합보정값!$VM:$VM,MATCH($B1622,종합보정값!$VJ:$VJ,0))="인문",종합보정값!VK$10,종합보정값!VL$10)),"")</f>
        <v/>
      </c>
      <c r="Q1622" s="89" t="str">
        <f>IF(P1622="","",P1622+종합보정값!VL$18)</f>
        <v/>
      </c>
    </row>
    <row r="1623" spans="2:17">
      <c r="B1623" s="84" t="s">
        <v>2943</v>
      </c>
      <c r="C1623" s="85" t="str">
        <f>IF(D1623="","",D1623+종합보정값!VK$14)</f>
        <v/>
      </c>
      <c r="D1623" s="85" t="str">
        <f>IFERROR(IF(INDEX(종합보정값!$VK:$VK,MATCH($B1623,종합보정값!$VJ:$VJ,0))="","",INDEX(종합보정값!$VK:$VK,MATCH($B1623,종합보정값!$VJ:$VJ,0))+IF(INDEX(종합보정값!$VM:$VM,MATCH($B1623,종합보정값!$VJ:$VJ,0))="인문",종합보정값!VK$6,종합보정값!VL$6)),"")</f>
        <v/>
      </c>
      <c r="E1623" s="85" t="str">
        <f>IF(D1623="","",D1623+종합보정값!VL$14)</f>
        <v/>
      </c>
      <c r="F1623" s="86" t="str">
        <f>IF(G1623="","",G1623+종합보정값!VK$15)</f>
        <v/>
      </c>
      <c r="G1623" s="86" t="str">
        <f>IFERROR(IF(INDEX(종합보정값!$VK:$VK,MATCH($B1623,종합보정값!$VJ:$VJ,0))="","",INDEX(종합보정값!$VK:$VK,MATCH($B1623,종합보정값!$VJ:$VJ,0))+IF(INDEX(종합보정값!$VM:$VM,MATCH($B1623,종합보정값!$VJ:$VJ,0))="인문",종합보정값!VK$7,종합보정값!VL$7)),"")</f>
        <v/>
      </c>
      <c r="H1623" s="86" t="str">
        <f>IF(G1623="","",G1623+종합보정값!VL$15)</f>
        <v/>
      </c>
      <c r="I1623" s="87" t="str">
        <f>IF(J1623="","",J1623+종합보정값!VK$16)</f>
        <v/>
      </c>
      <c r="J1623" s="87" t="str">
        <f>IFERROR(IF(INDEX(종합보정값!$VK:$VK,MATCH($B1623,종합보정값!$VJ:$VJ,0))="","",INDEX(종합보정값!$VK:$VK,MATCH($B1623,종합보정값!$VJ:$VJ,0))+IF(INDEX(종합보정값!$VM:$VM,MATCH($B1623,종합보정값!$VJ:$VJ,0))="인문",종합보정값!VK$8,종합보정값!VL$8)),"")</f>
        <v/>
      </c>
      <c r="K1623" s="87" t="str">
        <f>IF(J1623="","",J1623+종합보정값!VL$16)</f>
        <v/>
      </c>
      <c r="L1623" s="88" t="str">
        <f>IF(M1623="","",M1623+종합보정값!VK$17)</f>
        <v/>
      </c>
      <c r="M1623" s="88" t="str">
        <f>IFERROR(IF(INDEX(종합보정값!$VK:$VK,MATCH($B1623,종합보정값!$VJ:$VJ,0))="","",INDEX(종합보정값!$VK:$VK,MATCH($B1623,종합보정값!$VJ:$VJ,0))+IF(INDEX(종합보정값!$VM:$VM,MATCH($B1623,종합보정값!$VJ:$VJ,0))="인문",종합보정값!VK$9,종합보정값!VL$9)),"")</f>
        <v/>
      </c>
      <c r="N1623" s="88" t="str">
        <f>IF(M1623="","",M1623+종합보정값!VL$17)</f>
        <v/>
      </c>
      <c r="O1623" s="89" t="str">
        <f>IF(P1623="","",P1623+종합보정값!VK$18)</f>
        <v/>
      </c>
      <c r="P1623" s="89" t="str">
        <f>IFERROR(IF(INDEX(종합보정값!$VK:$VK,MATCH($B1623,종합보정값!$VJ:$VJ,0))="","",INDEX(종합보정값!$VK:$VK,MATCH($B1623,종합보정값!$VJ:$VJ,0))+IF(INDEX(종합보정값!$VM:$VM,MATCH($B1623,종합보정값!$VJ:$VJ,0))="인문",종합보정값!VK$10,종합보정값!VL$10)),"")</f>
        <v/>
      </c>
      <c r="Q1623" s="89" t="str">
        <f>IF(P1623="","",P1623+종합보정값!VL$18)</f>
        <v/>
      </c>
    </row>
    <row r="1624" spans="2:17">
      <c r="B1624" s="84" t="s">
        <v>2944</v>
      </c>
      <c r="C1624" s="85" t="str">
        <f>IF(D1624="","",D1624+종합보정값!VK$14)</f>
        <v/>
      </c>
      <c r="D1624" s="85" t="str">
        <f>IFERROR(IF(INDEX(종합보정값!$VK:$VK,MATCH($B1624,종합보정값!$VJ:$VJ,0))="","",INDEX(종합보정값!$VK:$VK,MATCH($B1624,종합보정값!$VJ:$VJ,0))+IF(INDEX(종합보정값!$VM:$VM,MATCH($B1624,종합보정값!$VJ:$VJ,0))="인문",종합보정값!VK$6,종합보정값!VL$6)),"")</f>
        <v/>
      </c>
      <c r="E1624" s="85" t="str">
        <f>IF(D1624="","",D1624+종합보정값!VL$14)</f>
        <v/>
      </c>
      <c r="F1624" s="86" t="str">
        <f>IF(G1624="","",G1624+종합보정값!VK$15)</f>
        <v/>
      </c>
      <c r="G1624" s="86" t="str">
        <f>IFERROR(IF(INDEX(종합보정값!$VK:$VK,MATCH($B1624,종합보정값!$VJ:$VJ,0))="","",INDEX(종합보정값!$VK:$VK,MATCH($B1624,종합보정값!$VJ:$VJ,0))+IF(INDEX(종합보정값!$VM:$VM,MATCH($B1624,종합보정값!$VJ:$VJ,0))="인문",종합보정값!VK$7,종합보정값!VL$7)),"")</f>
        <v/>
      </c>
      <c r="H1624" s="86" t="str">
        <f>IF(G1624="","",G1624+종합보정값!VL$15)</f>
        <v/>
      </c>
      <c r="I1624" s="87" t="str">
        <f>IF(J1624="","",J1624+종합보정값!VK$16)</f>
        <v/>
      </c>
      <c r="J1624" s="87" t="str">
        <f>IFERROR(IF(INDEX(종합보정값!$VK:$VK,MATCH($B1624,종합보정값!$VJ:$VJ,0))="","",INDEX(종합보정값!$VK:$VK,MATCH($B1624,종합보정값!$VJ:$VJ,0))+IF(INDEX(종합보정값!$VM:$VM,MATCH($B1624,종합보정값!$VJ:$VJ,0))="인문",종합보정값!VK$8,종합보정값!VL$8)),"")</f>
        <v/>
      </c>
      <c r="K1624" s="87" t="str">
        <f>IF(J1624="","",J1624+종합보정값!VL$16)</f>
        <v/>
      </c>
      <c r="L1624" s="88" t="str">
        <f>IF(M1624="","",M1624+종합보정값!VK$17)</f>
        <v/>
      </c>
      <c r="M1624" s="88" t="str">
        <f>IFERROR(IF(INDEX(종합보정값!$VK:$VK,MATCH($B1624,종합보정값!$VJ:$VJ,0))="","",INDEX(종합보정값!$VK:$VK,MATCH($B1624,종합보정값!$VJ:$VJ,0))+IF(INDEX(종합보정값!$VM:$VM,MATCH($B1624,종합보정값!$VJ:$VJ,0))="인문",종합보정값!VK$9,종합보정값!VL$9)),"")</f>
        <v/>
      </c>
      <c r="N1624" s="88" t="str">
        <f>IF(M1624="","",M1624+종합보정값!VL$17)</f>
        <v/>
      </c>
      <c r="O1624" s="89" t="str">
        <f>IF(P1624="","",P1624+종합보정값!VK$18)</f>
        <v/>
      </c>
      <c r="P1624" s="89" t="str">
        <f>IFERROR(IF(INDEX(종합보정값!$VK:$VK,MATCH($B1624,종합보정값!$VJ:$VJ,0))="","",INDEX(종합보정값!$VK:$VK,MATCH($B1624,종합보정값!$VJ:$VJ,0))+IF(INDEX(종합보정값!$VM:$VM,MATCH($B1624,종합보정값!$VJ:$VJ,0))="인문",종합보정값!VK$10,종합보정값!VL$10)),"")</f>
        <v/>
      </c>
      <c r="Q1624" s="89" t="str">
        <f>IF(P1624="","",P1624+종합보정값!VL$18)</f>
        <v/>
      </c>
    </row>
    <row r="1625" spans="2:17">
      <c r="B1625" s="84" t="s">
        <v>2945</v>
      </c>
      <c r="C1625" s="85" t="str">
        <f>IF(D1625="","",D1625+종합보정값!VK$14)</f>
        <v/>
      </c>
      <c r="D1625" s="85" t="str">
        <f>IFERROR(IF(INDEX(종합보정값!$VK:$VK,MATCH($B1625,종합보정값!$VJ:$VJ,0))="","",INDEX(종합보정값!$VK:$VK,MATCH($B1625,종합보정값!$VJ:$VJ,0))+IF(INDEX(종합보정값!$VM:$VM,MATCH($B1625,종합보정값!$VJ:$VJ,0))="인문",종합보정값!VK$6,종합보정값!VL$6)),"")</f>
        <v/>
      </c>
      <c r="E1625" s="85" t="str">
        <f>IF(D1625="","",D1625+종합보정값!VL$14)</f>
        <v/>
      </c>
      <c r="F1625" s="86" t="str">
        <f>IF(G1625="","",G1625+종합보정값!VK$15)</f>
        <v/>
      </c>
      <c r="G1625" s="86" t="str">
        <f>IFERROR(IF(INDEX(종합보정값!$VK:$VK,MATCH($B1625,종합보정값!$VJ:$VJ,0))="","",INDEX(종합보정값!$VK:$VK,MATCH($B1625,종합보정값!$VJ:$VJ,0))+IF(INDEX(종합보정값!$VM:$VM,MATCH($B1625,종합보정값!$VJ:$VJ,0))="인문",종합보정값!VK$7,종합보정값!VL$7)),"")</f>
        <v/>
      </c>
      <c r="H1625" s="86" t="str">
        <f>IF(G1625="","",G1625+종합보정값!VL$15)</f>
        <v/>
      </c>
      <c r="I1625" s="87" t="str">
        <f>IF(J1625="","",J1625+종합보정값!VK$16)</f>
        <v/>
      </c>
      <c r="J1625" s="87" t="str">
        <f>IFERROR(IF(INDEX(종합보정값!$VK:$VK,MATCH($B1625,종합보정값!$VJ:$VJ,0))="","",INDEX(종합보정값!$VK:$VK,MATCH($B1625,종합보정값!$VJ:$VJ,0))+IF(INDEX(종합보정값!$VM:$VM,MATCH($B1625,종합보정값!$VJ:$VJ,0))="인문",종합보정값!VK$8,종합보정값!VL$8)),"")</f>
        <v/>
      </c>
      <c r="K1625" s="87" t="str">
        <f>IF(J1625="","",J1625+종합보정값!VL$16)</f>
        <v/>
      </c>
      <c r="L1625" s="88" t="str">
        <f>IF(M1625="","",M1625+종합보정값!VK$17)</f>
        <v/>
      </c>
      <c r="M1625" s="88" t="str">
        <f>IFERROR(IF(INDEX(종합보정값!$VK:$VK,MATCH($B1625,종합보정값!$VJ:$VJ,0))="","",INDEX(종합보정값!$VK:$VK,MATCH($B1625,종합보정값!$VJ:$VJ,0))+IF(INDEX(종합보정값!$VM:$VM,MATCH($B1625,종합보정값!$VJ:$VJ,0))="인문",종합보정값!VK$9,종합보정값!VL$9)),"")</f>
        <v/>
      </c>
      <c r="N1625" s="88" t="str">
        <f>IF(M1625="","",M1625+종합보정값!VL$17)</f>
        <v/>
      </c>
      <c r="O1625" s="89" t="str">
        <f>IF(P1625="","",P1625+종합보정값!VK$18)</f>
        <v/>
      </c>
      <c r="P1625" s="89" t="str">
        <f>IFERROR(IF(INDEX(종합보정값!$VK:$VK,MATCH($B1625,종합보정값!$VJ:$VJ,0))="","",INDEX(종합보정값!$VK:$VK,MATCH($B1625,종합보정값!$VJ:$VJ,0))+IF(INDEX(종합보정값!$VM:$VM,MATCH($B1625,종합보정값!$VJ:$VJ,0))="인문",종합보정값!VK$10,종합보정값!VL$10)),"")</f>
        <v/>
      </c>
      <c r="Q1625" s="89" t="str">
        <f>IF(P1625="","",P1625+종합보정값!VL$18)</f>
        <v/>
      </c>
    </row>
    <row r="1627" spans="2:17">
      <c r="B1627" s="159" t="s">
        <v>2946</v>
      </c>
      <c r="C1627" s="154"/>
      <c r="D1627" s="154"/>
      <c r="E1627" s="154"/>
      <c r="F1627" s="154"/>
      <c r="G1627" s="154"/>
      <c r="H1627" s="154"/>
      <c r="I1627" s="154"/>
      <c r="J1627" s="154"/>
      <c r="K1627" s="154"/>
      <c r="L1627" s="154"/>
      <c r="M1627" s="154"/>
      <c r="N1627" s="154"/>
      <c r="O1627" s="154"/>
      <c r="P1627" s="154"/>
      <c r="Q1627" s="155"/>
    </row>
    <row r="1628" spans="2:17">
      <c r="B1628" s="78"/>
      <c r="C1628" s="163" t="s">
        <v>1862</v>
      </c>
      <c r="D1628" s="154"/>
      <c r="E1628" s="155"/>
      <c r="F1628" s="161" t="s">
        <v>1863</v>
      </c>
      <c r="G1628" s="154"/>
      <c r="H1628" s="155"/>
      <c r="I1628" s="162" t="s">
        <v>1864</v>
      </c>
      <c r="J1628" s="154"/>
      <c r="K1628" s="155"/>
      <c r="L1628" s="156" t="s">
        <v>1865</v>
      </c>
      <c r="M1628" s="154"/>
      <c r="N1628" s="155"/>
      <c r="O1628" s="157" t="s">
        <v>1866</v>
      </c>
      <c r="P1628" s="154"/>
      <c r="Q1628" s="155"/>
    </row>
    <row r="1629" spans="2:17">
      <c r="B1629" s="78" t="s">
        <v>1869</v>
      </c>
      <c r="C1629" s="79" t="s">
        <v>19</v>
      </c>
      <c r="D1629" s="79" t="s">
        <v>20</v>
      </c>
      <c r="E1629" s="79" t="s">
        <v>21</v>
      </c>
      <c r="F1629" s="80" t="s">
        <v>19</v>
      </c>
      <c r="G1629" s="80" t="s">
        <v>20</v>
      </c>
      <c r="H1629" s="80" t="s">
        <v>21</v>
      </c>
      <c r="I1629" s="81" t="s">
        <v>19</v>
      </c>
      <c r="J1629" s="81" t="s">
        <v>20</v>
      </c>
      <c r="K1629" s="81" t="s">
        <v>21</v>
      </c>
      <c r="L1629" s="82" t="s">
        <v>19</v>
      </c>
      <c r="M1629" s="82" t="s">
        <v>20</v>
      </c>
      <c r="N1629" s="82" t="s">
        <v>21</v>
      </c>
      <c r="O1629" s="83" t="s">
        <v>19</v>
      </c>
      <c r="P1629" s="83" t="s">
        <v>20</v>
      </c>
      <c r="Q1629" s="83" t="s">
        <v>21</v>
      </c>
    </row>
    <row r="1630" spans="2:17">
      <c r="B1630" s="84" t="s">
        <v>2947</v>
      </c>
      <c r="C1630" s="85" t="str">
        <f>IF(D1630="","",D1630+종합보정값!VP$14)</f>
        <v/>
      </c>
      <c r="D1630" s="85" t="str">
        <f>IFERROR(IF(INDEX(종합보정값!$VP:$VP,MATCH(SUBSTITUTE($B1630,"인문1","인문2"),종합보정값!$VO:$VO,0))="","",INDEX(종합보정값!$VP:$VP,MATCH(SUBSTITUTE($B1630,"인문1","인문2"),종합보정값!$VO:$VO,0))+종합보정값!VP$6-종합보정값!VP$35),"")</f>
        <v/>
      </c>
      <c r="E1630" s="85" t="str">
        <f>IF(D1630="","",D1630+종합보정값!VQ$14)</f>
        <v/>
      </c>
      <c r="F1630" s="86" t="str">
        <f>IF(G1630="","",G1630+종합보정값!VP$15)</f>
        <v/>
      </c>
      <c r="G1630" s="86" t="str">
        <f>IFERROR(IF(INDEX(종합보정값!$VP:$VP,MATCH(SUBSTITUTE($B1630,"인문1","인문2"),종합보정값!$VO:$VO,0))="","",INDEX(종합보정값!$VP:$VP,MATCH(SUBSTITUTE($B1630,"인문1","인문2"),종합보정값!$VO:$VO,0))+종합보정값!VP$7-종합보정값!VP$36),"")</f>
        <v/>
      </c>
      <c r="H1630" s="86" t="str">
        <f>IF(G1630="","",G1630+종합보정값!VQ$15)</f>
        <v/>
      </c>
      <c r="I1630" s="87" t="str">
        <f>IF(J1630="","",J1630+종합보정값!VP$16)</f>
        <v/>
      </c>
      <c r="J1630" s="87" t="str">
        <f>IFERROR(IF(INDEX(종합보정값!$VP:$VP,MATCH(SUBSTITUTE($B1630,"인문1","인문2"),종합보정값!$VO:$VO,0))="","",INDEX(종합보정값!$VP:$VP,MATCH(SUBSTITUTE($B1630,"인문1","인문2"),종합보정값!$VO:$VO,0))+종합보정값!VP$8-종합보정값!VP$37),"")</f>
        <v/>
      </c>
      <c r="K1630" s="87" t="str">
        <f>IF(J1630="","",J1630+종합보정값!VQ$16)</f>
        <v/>
      </c>
      <c r="L1630" s="88" t="str">
        <f>IF(M1630="","",M1630+종합보정값!VP$17)</f>
        <v/>
      </c>
      <c r="M1630" s="88" t="str">
        <f>IFERROR(IF(INDEX(종합보정값!$VP:$VP,MATCH(SUBSTITUTE($B1630,"인문1","인문2"),종합보정값!$VO:$VO,0))="","",INDEX(종합보정값!$VP:$VP,MATCH(SUBSTITUTE($B1630,"인문1","인문2"),종합보정값!$VO:$VO,0))+종합보정값!VP$9-종합보정값!VP$38),"")</f>
        <v/>
      </c>
      <c r="N1630" s="88" t="str">
        <f>IF(M1630="","",M1630+종합보정값!VQ$17)</f>
        <v/>
      </c>
      <c r="O1630" s="89" t="str">
        <f>IF(P1630="","",P1630+종합보정값!VP$18)</f>
        <v/>
      </c>
      <c r="P1630" s="89" t="str">
        <f>IFERROR(IF(INDEX(종합보정값!$VP:$VP,MATCH(SUBSTITUTE($B1630,"인문1","인문2"),종합보정값!$VO:$VO,0))="","",INDEX(종합보정값!$VP:$VP,MATCH(SUBSTITUTE($B1630,"인문1","인문2"),종합보정값!$VO:$VO,0))+종합보정값!VP$10-종합보정값!VP$39),"")</f>
        <v/>
      </c>
      <c r="Q1630" s="89" t="str">
        <f>IF(P1630="","",P1630+종합보정값!VQ$18)</f>
        <v/>
      </c>
    </row>
    <row r="1631" spans="2:17">
      <c r="B1631" s="84" t="s">
        <v>2948</v>
      </c>
      <c r="C1631" s="85" t="str">
        <f>IF(D1631="","",D1631+종합보정값!VP$14)</f>
        <v/>
      </c>
      <c r="D1631" s="85" t="str">
        <f>IFERROR(IF(INDEX(종합보정값!$VP:$VP,MATCH($B1631,종합보정값!$VO:$VO,0))="","",INDEX(종합보정값!$VP:$VP,MATCH($B1631,종합보정값!$VO:$VO,0))+IF(INDEX(종합보정값!$VR:$VR,MATCH($B1631,종합보정값!$VO:$VO,0))="인문",종합보정값!VP$6,종합보정값!VQ$6)),"")</f>
        <v/>
      </c>
      <c r="E1631" s="85" t="str">
        <f>IF(D1631="","",D1631+종합보정값!VQ$14)</f>
        <v/>
      </c>
      <c r="F1631" s="86" t="str">
        <f>IF(G1631="","",G1631+종합보정값!VP$15)</f>
        <v/>
      </c>
      <c r="G1631" s="86" t="str">
        <f>IFERROR(IF(INDEX(종합보정값!$VP:$VP,MATCH($B1631,종합보정값!$VO:$VO,0))="","",INDEX(종합보정값!$VP:$VP,MATCH($B1631,종합보정값!$VO:$VO,0))+IF(INDEX(종합보정값!$VR:$VR,MATCH($B1631,종합보정값!$VO:$VO,0))="인문",종합보정값!VP$7,종합보정값!VQ$7)),"")</f>
        <v/>
      </c>
      <c r="H1631" s="86" t="str">
        <f>IF(G1631="","",G1631+종합보정값!VQ$15)</f>
        <v/>
      </c>
      <c r="I1631" s="87" t="str">
        <f>IF(J1631="","",J1631+종합보정값!VP$16)</f>
        <v/>
      </c>
      <c r="J1631" s="87" t="str">
        <f>IFERROR(IF(INDEX(종합보정값!$VP:$VP,MATCH($B1631,종합보정값!$VO:$VO,0))="","",INDEX(종합보정값!$VP:$VP,MATCH($B1631,종합보정값!$VO:$VO,0))+IF(INDEX(종합보정값!$VR:$VR,MATCH($B1631,종합보정값!$VO:$VO,0))="인문",종합보정값!VP$8,종합보정값!VQ$8)),"")</f>
        <v/>
      </c>
      <c r="K1631" s="87" t="str">
        <f>IF(J1631="","",J1631+종합보정값!VQ$16)</f>
        <v/>
      </c>
      <c r="L1631" s="88" t="str">
        <f>IF(M1631="","",M1631+종합보정값!VP$17)</f>
        <v/>
      </c>
      <c r="M1631" s="88" t="str">
        <f>IFERROR(IF(INDEX(종합보정값!$VP:$VP,MATCH($B1631,종합보정값!$VO:$VO,0))="","",INDEX(종합보정값!$VP:$VP,MATCH($B1631,종합보정값!$VO:$VO,0))+IF(INDEX(종합보정값!$VR:$VR,MATCH($B1631,종합보정값!$VO:$VO,0))="인문",종합보정값!VP$9,종합보정값!VQ$9)),"")</f>
        <v/>
      </c>
      <c r="N1631" s="88" t="str">
        <f>IF(M1631="","",M1631+종합보정값!VQ$17)</f>
        <v/>
      </c>
      <c r="O1631" s="89" t="str">
        <f>IF(P1631="","",P1631+종합보정값!VP$18)</f>
        <v/>
      </c>
      <c r="P1631" s="89" t="str">
        <f>IFERROR(IF(INDEX(종합보정값!$VP:$VP,MATCH($B1631,종합보정값!$VO:$VO,0))="","",INDEX(종합보정값!$VP:$VP,MATCH($B1631,종합보정값!$VO:$VO,0))+IF(INDEX(종합보정값!$VR:$VR,MATCH($B1631,종합보정값!$VO:$VO,0))="인문",종합보정값!VP$10,종합보정값!VQ$10)),"")</f>
        <v/>
      </c>
      <c r="Q1631" s="89" t="str">
        <f>IF(P1631="","",P1631+종합보정값!VQ$18)</f>
        <v/>
      </c>
    </row>
    <row r="1632" spans="2:17">
      <c r="B1632" s="84" t="s">
        <v>2949</v>
      </c>
      <c r="C1632" s="85" t="str">
        <f>IF(D1632="","",D1632+종합보정값!VP$14)</f>
        <v/>
      </c>
      <c r="D1632" s="85" t="str">
        <f>IFERROR(IF(INDEX(종합보정값!$VP:$VP,MATCH(SUBSTITUTE($B1632,"인문3","인문2"),종합보정값!$VO:$VO,0))="","",INDEX(종합보정값!$VP:$VP,MATCH(SUBSTITUTE($B1632,"인문3","인문2"),종합보정값!$VO:$VO,0))+종합보정값!VP$6+종합보정값!VP$35),"")</f>
        <v/>
      </c>
      <c r="E1632" s="85" t="str">
        <f>IF(D1632="","",D1632+종합보정값!VQ$14)</f>
        <v/>
      </c>
      <c r="F1632" s="86" t="str">
        <f>IF(G1632="","",G1632+종합보정값!VP$15)</f>
        <v/>
      </c>
      <c r="G1632" s="86" t="str">
        <f>IFERROR(IF(INDEX(종합보정값!$VP:$VP,MATCH(SUBSTITUTE($B1632,"인문3","인문2"),종합보정값!$VO:$VO,0))="","",INDEX(종합보정값!$VP:$VP,MATCH(SUBSTITUTE($B1632,"인문3","인문2"),종합보정값!$VO:$VO,0))+종합보정값!VP$7+종합보정값!VP$36),"")</f>
        <v/>
      </c>
      <c r="H1632" s="86" t="str">
        <f>IF(G1632="","",G1632+종합보정값!VQ$15)</f>
        <v/>
      </c>
      <c r="I1632" s="87" t="str">
        <f>IF(J1632="","",J1632+종합보정값!VP$16)</f>
        <v/>
      </c>
      <c r="J1632" s="87" t="str">
        <f>IFERROR(IF(INDEX(종합보정값!$VP:$VP,MATCH(SUBSTITUTE($B1632,"인문3","인문2"),종합보정값!$VO:$VO,0))="","",INDEX(종합보정값!$VP:$VP,MATCH(SUBSTITUTE($B1632,"인문3","인문2"),종합보정값!$VO:$VO,0))+종합보정값!VP$8+종합보정값!VP$37),"")</f>
        <v/>
      </c>
      <c r="K1632" s="87" t="str">
        <f>IF(J1632="","",J1632+종합보정값!VQ$16)</f>
        <v/>
      </c>
      <c r="L1632" s="88" t="str">
        <f>IF(M1632="","",M1632+종합보정값!VP$17)</f>
        <v/>
      </c>
      <c r="M1632" s="88" t="str">
        <f>IFERROR(IF(INDEX(종합보정값!$VP:$VP,MATCH(SUBSTITUTE($B1632,"인문3","인문2"),종합보정값!$VO:$VO,0))="","",INDEX(종합보정값!$VP:$VP,MATCH(SUBSTITUTE($B1632,"인문3","인문2"),종합보정값!$VO:$VO,0))+종합보정값!VP$9+종합보정값!VP$38),"")</f>
        <v/>
      </c>
      <c r="N1632" s="88" t="str">
        <f>IF(M1632="","",M1632+종합보정값!VQ$17)</f>
        <v/>
      </c>
      <c r="O1632" s="89" t="str">
        <f>IF(P1632="","",P1632+종합보정값!VP$18)</f>
        <v/>
      </c>
      <c r="P1632" s="89" t="str">
        <f>IFERROR(IF(INDEX(종합보정값!$VP:$VP,MATCH(SUBSTITUTE($B1632,"인문3","인문2"),종합보정값!$VO:$VO,0))="","",INDEX(종합보정값!$VP:$VP,MATCH(SUBSTITUTE($B1632,"인문3","인문2"),종합보정값!$VO:$VO,0))+종합보정값!VP$10+종합보정값!VP$39),"")</f>
        <v/>
      </c>
      <c r="Q1632" s="89" t="str">
        <f>IF(P1632="","",P1632+종합보정값!VQ$18)</f>
        <v/>
      </c>
    </row>
    <row r="1633" spans="2:17">
      <c r="B1633" s="84" t="s">
        <v>2950</v>
      </c>
      <c r="C1633" s="85" t="str">
        <f>IF(D1633="","",D1633+종합보정값!VP$14)</f>
        <v/>
      </c>
      <c r="D1633" s="85" t="str">
        <f>IFERROR(IF(INDEX(종합보정값!$VP:$VP,MATCH(SUBSTITUTE($B1633,"자연1","자연2"),종합보정값!$VO:$VO,0))="","",INDEX(종합보정값!$VP:$VP,MATCH(SUBSTITUTE($B1633,"자연1","자연2"),종합보정값!$VO:$VO,0))+종합보정값!VQ$6-종합보정값!VQ$35),"")</f>
        <v/>
      </c>
      <c r="E1633" s="85" t="str">
        <f>IF(D1633="","",D1633+종합보정값!VQ$14)</f>
        <v/>
      </c>
      <c r="F1633" s="86" t="str">
        <f>IF(G1633="","",G1633+종합보정값!VP$15)</f>
        <v/>
      </c>
      <c r="G1633" s="86" t="str">
        <f>IFERROR(IF(INDEX(종합보정값!$VP:$VP,MATCH(SUBSTITUTE($B1633,"자연1","자연2"),종합보정값!$VO:$VO,0))="","",INDEX(종합보정값!$VP:$VP,MATCH(SUBSTITUTE($B1633,"자연1","자연2"),종합보정값!$VO:$VO,0))+종합보정값!VQ$7-종합보정값!VQ$36),"")</f>
        <v/>
      </c>
      <c r="H1633" s="86" t="str">
        <f>IF(G1633="","",G1633+종합보정값!VQ$15)</f>
        <v/>
      </c>
      <c r="I1633" s="87" t="str">
        <f>IF(J1633="","",J1633+종합보정값!VP$16)</f>
        <v/>
      </c>
      <c r="J1633" s="87" t="str">
        <f>IFERROR(IF(INDEX(종합보정값!$VP:$VP,MATCH(SUBSTITUTE($B1633,"자연1","자연2"),종합보정값!$VO:$VO,0))="","",INDEX(종합보정값!$VP:$VP,MATCH(SUBSTITUTE($B1633,"자연1","자연2"),종합보정값!$VO:$VO,0))+종합보정값!VQ$8-종합보정값!VQ$37),"")</f>
        <v/>
      </c>
      <c r="K1633" s="87" t="str">
        <f>IF(J1633="","",J1633+종합보정값!VQ$16)</f>
        <v/>
      </c>
      <c r="L1633" s="88" t="str">
        <f>IF(M1633="","",M1633+종합보정값!VP$17)</f>
        <v/>
      </c>
      <c r="M1633" s="88" t="str">
        <f>IFERROR(IF(INDEX(종합보정값!$VP:$VP,MATCH(SUBSTITUTE($B1633,"자연1","자연2"),종합보정값!$VO:$VO,0))="","",INDEX(종합보정값!$VP:$VP,MATCH(SUBSTITUTE($B1633,"자연1","자연2"),종합보정값!$VO:$VO,0))+종합보정값!VQ$9-종합보정값!VQ$38),"")</f>
        <v/>
      </c>
      <c r="N1633" s="88" t="str">
        <f>IF(M1633="","",M1633+종합보정값!VQ$17)</f>
        <v/>
      </c>
      <c r="O1633" s="89" t="str">
        <f>IF(P1633="","",P1633+종합보정값!VP$18)</f>
        <v/>
      </c>
      <c r="P1633" s="89" t="str">
        <f>IFERROR(IF(INDEX(종합보정값!$VP:$VP,MATCH(SUBSTITUTE($B1633,"자연1","자연2"),종합보정값!$VO:$VO,0))="","",INDEX(종합보정값!$VP:$VP,MATCH(SUBSTITUTE($B1633,"자연1","자연2"),종합보정값!$VO:$VO,0))+종합보정값!VQ$10-종합보정값!VQ$39),"")</f>
        <v/>
      </c>
      <c r="Q1633" s="89" t="str">
        <f>IF(P1633="","",P1633+종합보정값!VQ$18)</f>
        <v/>
      </c>
    </row>
    <row r="1634" spans="2:17">
      <c r="B1634" s="84" t="s">
        <v>2951</v>
      </c>
      <c r="C1634" s="85" t="str">
        <f>IF(D1634="","",D1634+종합보정값!VP$14)</f>
        <v/>
      </c>
      <c r="D1634" s="85" t="str">
        <f>IFERROR(IF(INDEX(종합보정값!$VP:$VP,MATCH($B1634,종합보정값!$VO:$VO,0))="","",INDEX(종합보정값!$VP:$VP,MATCH($B1634,종합보정값!$VO:$VO,0))+IF(INDEX(종합보정값!$VR:$VR,MATCH($B1634,종합보정값!$VO:$VO,0))="인문",종합보정값!VP$6,종합보정값!VQ$6)),"")</f>
        <v/>
      </c>
      <c r="E1634" s="85" t="str">
        <f>IF(D1634="","",D1634+종합보정값!VQ$14)</f>
        <v/>
      </c>
      <c r="F1634" s="86" t="str">
        <f>IF(G1634="","",G1634+종합보정값!VP$15)</f>
        <v/>
      </c>
      <c r="G1634" s="86" t="str">
        <f>IFERROR(IF(INDEX(종합보정값!$VP:$VP,MATCH($B1634,종합보정값!$VO:$VO,0))="","",INDEX(종합보정값!$VP:$VP,MATCH($B1634,종합보정값!$VO:$VO,0))+IF(INDEX(종합보정값!$VR:$VR,MATCH($B1634,종합보정값!$VO:$VO,0))="인문",종합보정값!VP$7,종합보정값!VQ$7)),"")</f>
        <v/>
      </c>
      <c r="H1634" s="86" t="str">
        <f>IF(G1634="","",G1634+종합보정값!VQ$15)</f>
        <v/>
      </c>
      <c r="I1634" s="87" t="str">
        <f>IF(J1634="","",J1634+종합보정값!VP$16)</f>
        <v/>
      </c>
      <c r="J1634" s="87" t="str">
        <f>IFERROR(IF(INDEX(종합보정값!$VP:$VP,MATCH($B1634,종합보정값!$VO:$VO,0))="","",INDEX(종합보정값!$VP:$VP,MATCH($B1634,종합보정값!$VO:$VO,0))+IF(INDEX(종합보정값!$VR:$VR,MATCH($B1634,종합보정값!$VO:$VO,0))="인문",종합보정값!VP$8,종합보정값!VQ$8)),"")</f>
        <v/>
      </c>
      <c r="K1634" s="87" t="str">
        <f>IF(J1634="","",J1634+종합보정값!VQ$16)</f>
        <v/>
      </c>
      <c r="L1634" s="88" t="str">
        <f>IF(M1634="","",M1634+종합보정값!VP$17)</f>
        <v/>
      </c>
      <c r="M1634" s="88" t="str">
        <f>IFERROR(IF(INDEX(종합보정값!$VP:$VP,MATCH($B1634,종합보정값!$VO:$VO,0))="","",INDEX(종합보정값!$VP:$VP,MATCH($B1634,종합보정값!$VO:$VO,0))+IF(INDEX(종합보정값!$VR:$VR,MATCH($B1634,종합보정값!$VO:$VO,0))="인문",종합보정값!VP$9,종합보정값!VQ$9)),"")</f>
        <v/>
      </c>
      <c r="N1634" s="88" t="str">
        <f>IF(M1634="","",M1634+종합보정값!VQ$17)</f>
        <v/>
      </c>
      <c r="O1634" s="89" t="str">
        <f>IF(P1634="","",P1634+종합보정값!VP$18)</f>
        <v/>
      </c>
      <c r="P1634" s="89" t="str">
        <f>IFERROR(IF(INDEX(종합보정값!$VP:$VP,MATCH($B1634,종합보정값!$VO:$VO,0))="","",INDEX(종합보정값!$VP:$VP,MATCH($B1634,종합보정값!$VO:$VO,0))+IF(INDEX(종합보정값!$VR:$VR,MATCH($B1634,종합보정값!$VO:$VO,0))="인문",종합보정값!VP$10,종합보정값!VQ$10)),"")</f>
        <v/>
      </c>
      <c r="Q1634" s="89" t="str">
        <f>IF(P1634="","",P1634+종합보정값!VQ$18)</f>
        <v/>
      </c>
    </row>
    <row r="1635" spans="2:17">
      <c r="B1635" s="84" t="s">
        <v>2952</v>
      </c>
      <c r="C1635" s="85" t="str">
        <f>IF(D1635="","",D1635+종합보정값!VP$14)</f>
        <v/>
      </c>
      <c r="D1635" s="85" t="str">
        <f>IFERROR(IF(INDEX(종합보정값!$VP:$VP,MATCH(SUBSTITUTE($B1635,"자연3","자연2"),종합보정값!$VO:$VO,0))="","",INDEX(종합보정값!$VP:$VP,MATCH(SUBSTITUTE($B1635,"자연3","자연2"),종합보정값!$VO:$VO,0))+종합보정값!VQ$6+종합보정값!VQ$35),"")</f>
        <v/>
      </c>
      <c r="E1635" s="85" t="str">
        <f>IF(D1635="","",D1635+종합보정값!VQ$14)</f>
        <v/>
      </c>
      <c r="F1635" s="86" t="str">
        <f>IF(G1635="","",G1635+종합보정값!VP$15)</f>
        <v/>
      </c>
      <c r="G1635" s="86" t="str">
        <f>IFERROR(IF(INDEX(종합보정값!$VP:$VP,MATCH(SUBSTITUTE($B1635,"자연3","자연2"),종합보정값!$VO:$VO,0))="","",INDEX(종합보정값!$VP:$VP,MATCH(SUBSTITUTE($B1635,"자연3","자연2"),종합보정값!$VO:$VO,0))+종합보정값!VQ$7+종합보정값!VQ$36),"")</f>
        <v/>
      </c>
      <c r="H1635" s="86" t="str">
        <f>IF(G1635="","",G1635+종합보정값!VQ$15)</f>
        <v/>
      </c>
      <c r="I1635" s="87" t="str">
        <f>IF(J1635="","",J1635+종합보정값!VP$16)</f>
        <v/>
      </c>
      <c r="J1635" s="87" t="str">
        <f>IFERROR(IF(INDEX(종합보정값!$VP:$VP,MATCH(SUBSTITUTE($B1635,"자연3","자연2"),종합보정값!$VO:$VO,0))="","",INDEX(종합보정값!$VP:$VP,MATCH(SUBSTITUTE($B1635,"자연3","자연2"),종합보정값!$VO:$VO,0))+종합보정값!VQ$8+종합보정값!VQ$37),"")</f>
        <v/>
      </c>
      <c r="K1635" s="87" t="str">
        <f>IF(J1635="","",J1635+종합보정값!VQ$16)</f>
        <v/>
      </c>
      <c r="L1635" s="88" t="str">
        <f>IF(M1635="","",M1635+종합보정값!VP$17)</f>
        <v/>
      </c>
      <c r="M1635" s="88" t="str">
        <f>IFERROR(IF(INDEX(종합보정값!$VP:$VP,MATCH(SUBSTITUTE($B1635,"자연3","자연2"),종합보정값!$VO:$VO,0))="","",INDEX(종합보정값!$VP:$VP,MATCH(SUBSTITUTE($B1635,"자연3","자연2"),종합보정값!$VO:$VO,0))+종합보정값!VQ$9+종합보정값!VQ$38),"")</f>
        <v/>
      </c>
      <c r="N1635" s="88" t="str">
        <f>IF(M1635="","",M1635+종합보정값!VQ$17)</f>
        <v/>
      </c>
      <c r="O1635" s="89" t="str">
        <f>IF(P1635="","",P1635+종합보정값!VP$18)</f>
        <v/>
      </c>
      <c r="P1635" s="89" t="str">
        <f>IFERROR(IF(INDEX(종합보정값!$VP:$VP,MATCH(SUBSTITUTE($B1635,"자연3","자연2"),종합보정값!$VO:$VO,0))="","",INDEX(종합보정값!$VP:$VP,MATCH(SUBSTITUTE($B1635,"자연3","자연2"),종합보정값!$VO:$VO,0))+종합보정값!VQ$10+종합보정값!VQ$39),"")</f>
        <v/>
      </c>
      <c r="Q1635" s="89" t="str">
        <f>IF(P1635="","",P1635+종합보정값!VQ$18)</f>
        <v/>
      </c>
    </row>
    <row r="1636" spans="2:17">
      <c r="B1636" s="84" t="s">
        <v>2953</v>
      </c>
      <c r="C1636" s="85" t="str">
        <f>IF(D1636="","",D1636+종합보정값!VP$14)</f>
        <v/>
      </c>
      <c r="D1636" s="85" t="str">
        <f>IFERROR(IF(INDEX(종합보정값!$VP:$VP,MATCH($B1636,종합보정값!$VO:$VO,0))="","",INDEX(종합보정값!$VP:$VP,MATCH($B1636,종합보정값!$VO:$VO,0))+IF(INDEX(종합보정값!$VR:$VR,MATCH($B1636,종합보정값!$VO:$VO,0))="인문",종합보정값!VP$6,종합보정값!VQ$6)),"")</f>
        <v/>
      </c>
      <c r="E1636" s="85" t="str">
        <f>IF(D1636="","",D1636+종합보정값!VQ$14)</f>
        <v/>
      </c>
      <c r="F1636" s="86" t="str">
        <f>IF(G1636="","",G1636+종합보정값!VP$15)</f>
        <v/>
      </c>
      <c r="G1636" s="86" t="str">
        <f>IFERROR(IF(INDEX(종합보정값!$VP:$VP,MATCH($B1636,종합보정값!$VO:$VO,0))="","",INDEX(종합보정값!$VP:$VP,MATCH($B1636,종합보정값!$VO:$VO,0))+IF(INDEX(종합보정값!$VR:$VR,MATCH($B1636,종합보정값!$VO:$VO,0))="인문",종합보정값!VP$7,종합보정값!VQ$7)),"")</f>
        <v/>
      </c>
      <c r="H1636" s="86" t="str">
        <f>IF(G1636="","",G1636+종합보정값!VQ$15)</f>
        <v/>
      </c>
      <c r="I1636" s="87" t="str">
        <f>IF(J1636="","",J1636+종합보정값!VP$16)</f>
        <v/>
      </c>
      <c r="J1636" s="87" t="str">
        <f>IFERROR(IF(INDEX(종합보정값!$VP:$VP,MATCH($B1636,종합보정값!$VO:$VO,0))="","",INDEX(종합보정값!$VP:$VP,MATCH($B1636,종합보정값!$VO:$VO,0))+IF(INDEX(종합보정값!$VR:$VR,MATCH($B1636,종합보정값!$VO:$VO,0))="인문",종합보정값!VP$8,종합보정값!VQ$8)),"")</f>
        <v/>
      </c>
      <c r="K1636" s="87" t="str">
        <f>IF(J1636="","",J1636+종합보정값!VQ$16)</f>
        <v/>
      </c>
      <c r="L1636" s="88" t="str">
        <f>IF(M1636="","",M1636+종합보정값!VP$17)</f>
        <v/>
      </c>
      <c r="M1636" s="88" t="str">
        <f>IFERROR(IF(INDEX(종합보정값!$VP:$VP,MATCH($B1636,종합보정값!$VO:$VO,0))="","",INDEX(종합보정값!$VP:$VP,MATCH($B1636,종합보정값!$VO:$VO,0))+IF(INDEX(종합보정값!$VR:$VR,MATCH($B1636,종합보정값!$VO:$VO,0))="인문",종합보정값!VP$9,종합보정값!VQ$9)),"")</f>
        <v/>
      </c>
      <c r="N1636" s="88" t="str">
        <f>IF(M1636="","",M1636+종합보정값!VQ$17)</f>
        <v/>
      </c>
      <c r="O1636" s="89" t="str">
        <f>IF(P1636="","",P1636+종합보정값!VP$18)</f>
        <v/>
      </c>
      <c r="P1636" s="89" t="str">
        <f>IFERROR(IF(INDEX(종합보정값!$VP:$VP,MATCH($B1636,종합보정값!$VO:$VO,0))="","",INDEX(종합보정값!$VP:$VP,MATCH($B1636,종합보정값!$VO:$VO,0))+IF(INDEX(종합보정값!$VR:$VR,MATCH($B1636,종합보정값!$VO:$VO,0))="인문",종합보정값!VP$10,종합보정값!VQ$10)),"")</f>
        <v/>
      </c>
      <c r="Q1636" s="89" t="str">
        <f>IF(P1636="","",P1636+종합보정값!VQ$18)</f>
        <v/>
      </c>
    </row>
    <row r="1637" spans="2:17">
      <c r="B1637" s="84" t="s">
        <v>2954</v>
      </c>
      <c r="C1637" s="85" t="str">
        <f>IF(D1637="","",D1637+종합보정값!VP$14)</f>
        <v/>
      </c>
      <c r="D1637" s="85" t="str">
        <f>IFERROR(IF(INDEX(종합보정값!$VP:$VP,MATCH($B1637,종합보정값!$VO:$VO,0))="","",INDEX(종합보정값!$VP:$VP,MATCH($B1637,종합보정값!$VO:$VO,0))+IF(INDEX(종합보정값!$VR:$VR,MATCH($B1637,종합보정값!$VO:$VO,0))="인문",종합보정값!VP$6,종합보정값!VQ$6)),"")</f>
        <v/>
      </c>
      <c r="E1637" s="85" t="str">
        <f>IF(D1637="","",D1637+종합보정값!VQ$14)</f>
        <v/>
      </c>
      <c r="F1637" s="86" t="str">
        <f>IF(G1637="","",G1637+종합보정값!VP$15)</f>
        <v/>
      </c>
      <c r="G1637" s="86" t="str">
        <f>IFERROR(IF(INDEX(종합보정값!$VP:$VP,MATCH($B1637,종합보정값!$VO:$VO,0))="","",INDEX(종합보정값!$VP:$VP,MATCH($B1637,종합보정값!$VO:$VO,0))+IF(INDEX(종합보정값!$VR:$VR,MATCH($B1637,종합보정값!$VO:$VO,0))="인문",종합보정값!VP$7,종합보정값!VQ$7)),"")</f>
        <v/>
      </c>
      <c r="H1637" s="86" t="str">
        <f>IF(G1637="","",G1637+종합보정값!VQ$15)</f>
        <v/>
      </c>
      <c r="I1637" s="87" t="str">
        <f>IF(J1637="","",J1637+종합보정값!VP$16)</f>
        <v/>
      </c>
      <c r="J1637" s="87" t="str">
        <f>IFERROR(IF(INDEX(종합보정값!$VP:$VP,MATCH($B1637,종합보정값!$VO:$VO,0))="","",INDEX(종합보정값!$VP:$VP,MATCH($B1637,종합보정값!$VO:$VO,0))+IF(INDEX(종합보정값!$VR:$VR,MATCH($B1637,종합보정값!$VO:$VO,0))="인문",종합보정값!VP$8,종합보정값!VQ$8)),"")</f>
        <v/>
      </c>
      <c r="K1637" s="87" t="str">
        <f>IF(J1637="","",J1637+종합보정값!VQ$16)</f>
        <v/>
      </c>
      <c r="L1637" s="88" t="str">
        <f>IF(M1637="","",M1637+종합보정값!VP$17)</f>
        <v/>
      </c>
      <c r="M1637" s="88" t="str">
        <f>IFERROR(IF(INDEX(종합보정값!$VP:$VP,MATCH($B1637,종합보정값!$VO:$VO,0))="","",INDEX(종합보정값!$VP:$VP,MATCH($B1637,종합보정값!$VO:$VO,0))+IF(INDEX(종합보정값!$VR:$VR,MATCH($B1637,종합보정값!$VO:$VO,0))="인문",종합보정값!VP$9,종합보정값!VQ$9)),"")</f>
        <v/>
      </c>
      <c r="N1637" s="88" t="str">
        <f>IF(M1637="","",M1637+종합보정값!VQ$17)</f>
        <v/>
      </c>
      <c r="O1637" s="89" t="str">
        <f>IF(P1637="","",P1637+종합보정값!VP$18)</f>
        <v/>
      </c>
      <c r="P1637" s="89" t="str">
        <f>IFERROR(IF(INDEX(종합보정값!$VP:$VP,MATCH($B1637,종합보정값!$VO:$VO,0))="","",INDEX(종합보정값!$VP:$VP,MATCH($B1637,종합보정값!$VO:$VO,0))+IF(INDEX(종합보정값!$VR:$VR,MATCH($B1637,종합보정값!$VO:$VO,0))="인문",종합보정값!VP$10,종합보정값!VQ$10)),"")</f>
        <v/>
      </c>
      <c r="Q1637" s="89" t="str">
        <f>IF(P1637="","",P1637+종합보정값!VQ$18)</f>
        <v/>
      </c>
    </row>
    <row r="1638" spans="2:17">
      <c r="B1638" s="84" t="s">
        <v>2955</v>
      </c>
      <c r="C1638" s="85" t="str">
        <f>IF(D1638="","",D1638+종합보정값!VP$14)</f>
        <v/>
      </c>
      <c r="D1638" s="85" t="str">
        <f>IFERROR(IF(INDEX(종합보정값!$VP:$VP,MATCH($B1638,종합보정값!$VO:$VO,0))="","",INDEX(종합보정값!$VP:$VP,MATCH($B1638,종합보정값!$VO:$VO,0))+IF(INDEX(종합보정값!$VR:$VR,MATCH($B1638,종합보정값!$VO:$VO,0))="인문",종합보정값!VP$6,종합보정값!VQ$6)),"")</f>
        <v/>
      </c>
      <c r="E1638" s="85" t="str">
        <f>IF(D1638="","",D1638+종합보정값!VQ$14)</f>
        <v/>
      </c>
      <c r="F1638" s="86" t="str">
        <f>IF(G1638="","",G1638+종합보정값!VP$15)</f>
        <v/>
      </c>
      <c r="G1638" s="86" t="str">
        <f>IFERROR(IF(INDEX(종합보정값!$VP:$VP,MATCH($B1638,종합보정값!$VO:$VO,0))="","",INDEX(종합보정값!$VP:$VP,MATCH($B1638,종합보정값!$VO:$VO,0))+IF(INDEX(종합보정값!$VR:$VR,MATCH($B1638,종합보정값!$VO:$VO,0))="인문",종합보정값!VP$7,종합보정값!VQ$7)),"")</f>
        <v/>
      </c>
      <c r="H1638" s="86" t="str">
        <f>IF(G1638="","",G1638+종합보정값!VQ$15)</f>
        <v/>
      </c>
      <c r="I1638" s="87" t="str">
        <f>IF(J1638="","",J1638+종합보정값!VP$16)</f>
        <v/>
      </c>
      <c r="J1638" s="87" t="str">
        <f>IFERROR(IF(INDEX(종합보정값!$VP:$VP,MATCH($B1638,종합보정값!$VO:$VO,0))="","",INDEX(종합보정값!$VP:$VP,MATCH($B1638,종합보정값!$VO:$VO,0))+IF(INDEX(종합보정값!$VR:$VR,MATCH($B1638,종합보정값!$VO:$VO,0))="인문",종합보정값!VP$8,종합보정값!VQ$8)),"")</f>
        <v/>
      </c>
      <c r="K1638" s="87" t="str">
        <f>IF(J1638="","",J1638+종합보정값!VQ$16)</f>
        <v/>
      </c>
      <c r="L1638" s="88" t="str">
        <f>IF(M1638="","",M1638+종합보정값!VP$17)</f>
        <v/>
      </c>
      <c r="M1638" s="88" t="str">
        <f>IFERROR(IF(INDEX(종합보정값!$VP:$VP,MATCH($B1638,종합보정값!$VO:$VO,0))="","",INDEX(종합보정값!$VP:$VP,MATCH($B1638,종합보정값!$VO:$VO,0))+IF(INDEX(종합보정값!$VR:$VR,MATCH($B1638,종합보정값!$VO:$VO,0))="인문",종합보정값!VP$9,종합보정값!VQ$9)),"")</f>
        <v/>
      </c>
      <c r="N1638" s="88" t="str">
        <f>IF(M1638="","",M1638+종합보정값!VQ$17)</f>
        <v/>
      </c>
      <c r="O1638" s="89" t="str">
        <f>IF(P1638="","",P1638+종합보정값!VP$18)</f>
        <v/>
      </c>
      <c r="P1638" s="89" t="str">
        <f>IFERROR(IF(INDEX(종합보정값!$VP:$VP,MATCH($B1638,종합보정값!$VO:$VO,0))="","",INDEX(종합보정값!$VP:$VP,MATCH($B1638,종합보정값!$VO:$VO,0))+IF(INDEX(종합보정값!$VR:$VR,MATCH($B1638,종합보정값!$VO:$VO,0))="인문",종합보정값!VP$10,종합보정값!VQ$10)),"")</f>
        <v/>
      </c>
      <c r="Q1638" s="89" t="str">
        <f>IF(P1638="","",P1638+종합보정값!VQ$18)</f>
        <v/>
      </c>
    </row>
    <row r="1639" spans="2:17">
      <c r="B1639" s="84" t="s">
        <v>2956</v>
      </c>
      <c r="C1639" s="85" t="str">
        <f>IF(D1639="","",D1639+종합보정값!VP$14)</f>
        <v/>
      </c>
      <c r="D1639" s="85" t="str">
        <f>IFERROR(IF(INDEX(종합보정값!$VP:$VP,MATCH($B1639,종합보정값!$VO:$VO,0))="","",INDEX(종합보정값!$VP:$VP,MATCH($B1639,종합보정값!$VO:$VO,0))+IF(INDEX(종합보정값!$VR:$VR,MATCH($B1639,종합보정값!$VO:$VO,0))="인문",종합보정값!VP$6,종합보정값!VQ$6)),"")</f>
        <v/>
      </c>
      <c r="E1639" s="85" t="str">
        <f>IF(D1639="","",D1639+종합보정값!VQ$14)</f>
        <v/>
      </c>
      <c r="F1639" s="86" t="str">
        <f>IF(G1639="","",G1639+종합보정값!VP$15)</f>
        <v/>
      </c>
      <c r="G1639" s="86" t="str">
        <f>IFERROR(IF(INDEX(종합보정값!$VP:$VP,MATCH($B1639,종합보정값!$VO:$VO,0))="","",INDEX(종합보정값!$VP:$VP,MATCH($B1639,종합보정값!$VO:$VO,0))+IF(INDEX(종합보정값!$VR:$VR,MATCH($B1639,종합보정값!$VO:$VO,0))="인문",종합보정값!VP$7,종합보정값!VQ$7)),"")</f>
        <v/>
      </c>
      <c r="H1639" s="86" t="str">
        <f>IF(G1639="","",G1639+종합보정값!VQ$15)</f>
        <v/>
      </c>
      <c r="I1639" s="87" t="str">
        <f>IF(J1639="","",J1639+종합보정값!VP$16)</f>
        <v/>
      </c>
      <c r="J1639" s="87" t="str">
        <f>IFERROR(IF(INDEX(종합보정값!$VP:$VP,MATCH($B1639,종합보정값!$VO:$VO,0))="","",INDEX(종합보정값!$VP:$VP,MATCH($B1639,종합보정값!$VO:$VO,0))+IF(INDEX(종합보정값!$VR:$VR,MATCH($B1639,종합보정값!$VO:$VO,0))="인문",종합보정값!VP$8,종합보정값!VQ$8)),"")</f>
        <v/>
      </c>
      <c r="K1639" s="87" t="str">
        <f>IF(J1639="","",J1639+종합보정값!VQ$16)</f>
        <v/>
      </c>
      <c r="L1639" s="88" t="str">
        <f>IF(M1639="","",M1639+종합보정값!VP$17)</f>
        <v/>
      </c>
      <c r="M1639" s="88" t="str">
        <f>IFERROR(IF(INDEX(종합보정값!$VP:$VP,MATCH($B1639,종합보정값!$VO:$VO,0))="","",INDEX(종합보정값!$VP:$VP,MATCH($B1639,종합보정값!$VO:$VO,0))+IF(INDEX(종합보정값!$VR:$VR,MATCH($B1639,종합보정값!$VO:$VO,0))="인문",종합보정값!VP$9,종합보정값!VQ$9)),"")</f>
        <v/>
      </c>
      <c r="N1639" s="88" t="str">
        <f>IF(M1639="","",M1639+종합보정값!VQ$17)</f>
        <v/>
      </c>
      <c r="O1639" s="89" t="str">
        <f>IF(P1639="","",P1639+종합보정값!VP$18)</f>
        <v/>
      </c>
      <c r="P1639" s="89" t="str">
        <f>IFERROR(IF(INDEX(종합보정값!$VP:$VP,MATCH($B1639,종합보정값!$VO:$VO,0))="","",INDEX(종합보정값!$VP:$VP,MATCH($B1639,종합보정값!$VO:$VO,0))+IF(INDEX(종합보정값!$VR:$VR,MATCH($B1639,종합보정값!$VO:$VO,0))="인문",종합보정값!VP$10,종합보정값!VQ$10)),"")</f>
        <v/>
      </c>
      <c r="Q1639" s="89" t="str">
        <f>IF(P1639="","",P1639+종합보정값!VQ$18)</f>
        <v/>
      </c>
    </row>
    <row r="1641" spans="2:17">
      <c r="B1641" s="159" t="s">
        <v>2957</v>
      </c>
      <c r="C1641" s="154"/>
      <c r="D1641" s="154"/>
      <c r="E1641" s="154"/>
      <c r="F1641" s="154"/>
      <c r="G1641" s="154"/>
      <c r="H1641" s="154"/>
      <c r="I1641" s="154"/>
      <c r="J1641" s="154"/>
      <c r="K1641" s="154"/>
      <c r="L1641" s="154"/>
      <c r="M1641" s="154"/>
      <c r="N1641" s="154"/>
      <c r="O1641" s="154"/>
      <c r="P1641" s="154"/>
      <c r="Q1641" s="155"/>
    </row>
    <row r="1642" spans="2:17">
      <c r="B1642" s="78"/>
      <c r="C1642" s="163" t="s">
        <v>1862</v>
      </c>
      <c r="D1642" s="154"/>
      <c r="E1642" s="155"/>
      <c r="F1642" s="161" t="s">
        <v>1863</v>
      </c>
      <c r="G1642" s="154"/>
      <c r="H1642" s="155"/>
      <c r="I1642" s="162" t="s">
        <v>1864</v>
      </c>
      <c r="J1642" s="154"/>
      <c r="K1642" s="155"/>
      <c r="L1642" s="156" t="s">
        <v>1865</v>
      </c>
      <c r="M1642" s="154"/>
      <c r="N1642" s="155"/>
      <c r="O1642" s="157" t="s">
        <v>1866</v>
      </c>
      <c r="P1642" s="154"/>
      <c r="Q1642" s="155"/>
    </row>
    <row r="1643" spans="2:17">
      <c r="B1643" s="78" t="s">
        <v>1869</v>
      </c>
      <c r="C1643" s="79" t="s">
        <v>19</v>
      </c>
      <c r="D1643" s="79" t="s">
        <v>20</v>
      </c>
      <c r="E1643" s="79" t="s">
        <v>21</v>
      </c>
      <c r="F1643" s="80" t="s">
        <v>19</v>
      </c>
      <c r="G1643" s="80" t="s">
        <v>20</v>
      </c>
      <c r="H1643" s="80" t="s">
        <v>21</v>
      </c>
      <c r="I1643" s="81" t="s">
        <v>19</v>
      </c>
      <c r="J1643" s="81" t="s">
        <v>20</v>
      </c>
      <c r="K1643" s="81" t="s">
        <v>21</v>
      </c>
      <c r="L1643" s="82" t="s">
        <v>19</v>
      </c>
      <c r="M1643" s="82" t="s">
        <v>20</v>
      </c>
      <c r="N1643" s="82" t="s">
        <v>21</v>
      </c>
      <c r="O1643" s="83" t="s">
        <v>19</v>
      </c>
      <c r="P1643" s="83" t="s">
        <v>20</v>
      </c>
      <c r="Q1643" s="83" t="s">
        <v>21</v>
      </c>
    </row>
    <row r="1644" spans="2:17">
      <c r="B1644" s="84" t="s">
        <v>2958</v>
      </c>
      <c r="C1644" s="85" t="str">
        <f>IF(D1644="","",D1644+종합보정값!VU$14)</f>
        <v/>
      </c>
      <c r="D1644" s="85" t="str">
        <f>IFERROR(IF(INDEX(종합보정값!$VU:$VU,MATCH(SUBSTITUTE($B1644,"인문1","인문2"),종합보정값!$VT:$VT,0))="","",INDEX(종합보정값!$VU:$VU,MATCH(SUBSTITUTE($B1644,"인문1","인문2"),종합보정값!$VT:$VT,0))+종합보정값!VU$6-종합보정값!VU$35),"")</f>
        <v/>
      </c>
      <c r="E1644" s="85" t="str">
        <f>IF(D1644="","",D1644+종합보정값!VV$14)</f>
        <v/>
      </c>
      <c r="F1644" s="86" t="str">
        <f>IF(G1644="","",G1644+종합보정값!VU$15)</f>
        <v/>
      </c>
      <c r="G1644" s="86" t="str">
        <f>IFERROR(IF(INDEX(종합보정값!$VU:$VU,MATCH(SUBSTITUTE($B1644,"인문1","인문2"),종합보정값!$VT:$VT,0))="","",INDEX(종합보정값!$VU:$VU,MATCH(SUBSTITUTE($B1644,"인문1","인문2"),종합보정값!$VT:$VT,0))+종합보정값!VU$7-종합보정값!VU$36),"")</f>
        <v/>
      </c>
      <c r="H1644" s="86" t="str">
        <f>IF(G1644="","",G1644+종합보정값!VV$15)</f>
        <v/>
      </c>
      <c r="I1644" s="87" t="str">
        <f>IF(J1644="","",J1644+종합보정값!VU$16)</f>
        <v/>
      </c>
      <c r="J1644" s="87" t="str">
        <f>IFERROR(IF(INDEX(종합보정값!$VU:$VU,MATCH(SUBSTITUTE($B1644,"인문1","인문2"),종합보정값!$VT:$VT,0))="","",INDEX(종합보정값!$VU:$VU,MATCH(SUBSTITUTE($B1644,"인문1","인문2"),종합보정값!$VT:$VT,0))+종합보정값!VU$8-종합보정값!VU$37),"")</f>
        <v/>
      </c>
      <c r="K1644" s="87" t="str">
        <f>IF(J1644="","",J1644+종합보정값!VV$16)</f>
        <v/>
      </c>
      <c r="L1644" s="88" t="str">
        <f>IF(M1644="","",M1644+종합보정값!VU$17)</f>
        <v/>
      </c>
      <c r="M1644" s="88" t="str">
        <f>IFERROR(IF(INDEX(종합보정값!$VU:$VU,MATCH(SUBSTITUTE($B1644,"인문1","인문2"),종합보정값!$VT:$VT,0))="","",INDEX(종합보정값!$VU:$VU,MATCH(SUBSTITUTE($B1644,"인문1","인문2"),종합보정값!$VT:$VT,0))+종합보정값!VU$9-종합보정값!VU$38),"")</f>
        <v/>
      </c>
      <c r="N1644" s="88" t="str">
        <f>IF(M1644="","",M1644+종합보정값!VV$17)</f>
        <v/>
      </c>
      <c r="O1644" s="89" t="str">
        <f>IF(P1644="","",P1644+종합보정값!VU$18)</f>
        <v/>
      </c>
      <c r="P1644" s="89" t="str">
        <f>IFERROR(IF(INDEX(종합보정값!$VU:$VU,MATCH(SUBSTITUTE($B1644,"인문1","인문2"),종합보정값!$VT:$VT,0))="","",INDEX(종합보정값!$VU:$VU,MATCH(SUBSTITUTE($B1644,"인문1","인문2"),종합보정값!$VT:$VT,0))+종합보정값!VU$10-종합보정값!VU$39),"")</f>
        <v/>
      </c>
      <c r="Q1644" s="89" t="str">
        <f>IF(P1644="","",P1644+종합보정값!VV$18)</f>
        <v/>
      </c>
    </row>
    <row r="1645" spans="2:17">
      <c r="B1645" s="84" t="s">
        <v>2959</v>
      </c>
      <c r="C1645" s="85" t="str">
        <f>IF(D1645="","",D1645+종합보정값!VU$14)</f>
        <v/>
      </c>
      <c r="D1645" s="85" t="str">
        <f>IFERROR(IF(INDEX(종합보정값!$VU:$VU,MATCH($B1645,종합보정값!$VT:$VT,0))="","",INDEX(종합보정값!$VU:$VU,MATCH($B1645,종합보정값!$VT:$VT,0))+IF(INDEX(종합보정값!$VW:$VW,MATCH($B1645,종합보정값!$VT:$VT,0))="인문",종합보정값!VU$6,종합보정값!VV$6)),"")</f>
        <v/>
      </c>
      <c r="E1645" s="85" t="str">
        <f>IF(D1645="","",D1645+종합보정값!VV$14)</f>
        <v/>
      </c>
      <c r="F1645" s="86" t="str">
        <f>IF(G1645="","",G1645+종합보정값!VU$15)</f>
        <v/>
      </c>
      <c r="G1645" s="86" t="str">
        <f>IFERROR(IF(INDEX(종합보정값!$VU:$VU,MATCH($B1645,종합보정값!$VT:$VT,0))="","",INDEX(종합보정값!$VU:$VU,MATCH($B1645,종합보정값!$VT:$VT,0))+IF(INDEX(종합보정값!$VW:$VW,MATCH($B1645,종합보정값!$VT:$VT,0))="인문",종합보정값!VU$7,종합보정값!VV$7)),"")</f>
        <v/>
      </c>
      <c r="H1645" s="86" t="str">
        <f>IF(G1645="","",G1645+종합보정값!VV$15)</f>
        <v/>
      </c>
      <c r="I1645" s="87" t="str">
        <f>IF(J1645="","",J1645+종합보정값!VU$16)</f>
        <v/>
      </c>
      <c r="J1645" s="87" t="str">
        <f>IFERROR(IF(INDEX(종합보정값!$VU:$VU,MATCH($B1645,종합보정값!$VT:$VT,0))="","",INDEX(종합보정값!$VU:$VU,MATCH($B1645,종합보정값!$VT:$VT,0))+IF(INDEX(종합보정값!$VW:$VW,MATCH($B1645,종합보정값!$VT:$VT,0))="인문",종합보정값!VU$8,종합보정값!VV$8)),"")</f>
        <v/>
      </c>
      <c r="K1645" s="87" t="str">
        <f>IF(J1645="","",J1645+종합보정값!VV$16)</f>
        <v/>
      </c>
      <c r="L1645" s="88" t="str">
        <f>IF(M1645="","",M1645+종합보정값!VU$17)</f>
        <v/>
      </c>
      <c r="M1645" s="88" t="str">
        <f>IFERROR(IF(INDEX(종합보정값!$VU:$VU,MATCH($B1645,종합보정값!$VT:$VT,0))="","",INDEX(종합보정값!$VU:$VU,MATCH($B1645,종합보정값!$VT:$VT,0))+IF(INDEX(종합보정값!$VW:$VW,MATCH($B1645,종합보정값!$VT:$VT,0))="인문",종합보정값!VU$9,종합보정값!VV$9)),"")</f>
        <v/>
      </c>
      <c r="N1645" s="88" t="str">
        <f>IF(M1645="","",M1645+종합보정값!VV$17)</f>
        <v/>
      </c>
      <c r="O1645" s="89" t="str">
        <f>IF(P1645="","",P1645+종합보정값!VU$18)</f>
        <v/>
      </c>
      <c r="P1645" s="89" t="str">
        <f>IFERROR(IF(INDEX(종합보정값!$VU:$VU,MATCH($B1645,종합보정값!$VT:$VT,0))="","",INDEX(종합보정값!$VU:$VU,MATCH($B1645,종합보정값!$VT:$VT,0))+IF(INDEX(종합보정값!$VW:$VW,MATCH($B1645,종합보정값!$VT:$VT,0))="인문",종합보정값!VU$10,종합보정값!VV$10)),"")</f>
        <v/>
      </c>
      <c r="Q1645" s="89" t="str">
        <f>IF(P1645="","",P1645+종합보정값!VV$18)</f>
        <v/>
      </c>
    </row>
    <row r="1646" spans="2:17">
      <c r="B1646" s="84" t="s">
        <v>2960</v>
      </c>
      <c r="C1646" s="85" t="str">
        <f>IF(D1646="","",D1646+종합보정값!VU$14)</f>
        <v/>
      </c>
      <c r="D1646" s="85" t="str">
        <f>IFERROR(IF(INDEX(종합보정값!$VU:$VU,MATCH(SUBSTITUTE($B1646,"인문3","인문2"),종합보정값!$VT:$VT,0))="","",INDEX(종합보정값!$VU:$VU,MATCH(SUBSTITUTE($B1646,"인문3","인문2"),종합보정값!$VT:$VT,0))+종합보정값!VU$6+종합보정값!VU$35),"")</f>
        <v/>
      </c>
      <c r="E1646" s="85" t="str">
        <f>IF(D1646="","",D1646+종합보정값!VV$14)</f>
        <v/>
      </c>
      <c r="F1646" s="86" t="str">
        <f>IF(G1646="","",G1646+종합보정값!VU$15)</f>
        <v/>
      </c>
      <c r="G1646" s="86" t="str">
        <f>IFERROR(IF(INDEX(종합보정값!$VU:$VU,MATCH(SUBSTITUTE($B1646,"인문3","인문2"),종합보정값!$VT:$VT,0))="","",INDEX(종합보정값!$VU:$VU,MATCH(SUBSTITUTE($B1646,"인문3","인문2"),종합보정값!$VT:$VT,0))+종합보정값!VU$7+종합보정값!VU$36),"")</f>
        <v/>
      </c>
      <c r="H1646" s="86" t="str">
        <f>IF(G1646="","",G1646+종합보정값!VV$15)</f>
        <v/>
      </c>
      <c r="I1646" s="87" t="str">
        <f>IF(J1646="","",J1646+종합보정값!VU$16)</f>
        <v/>
      </c>
      <c r="J1646" s="87" t="str">
        <f>IFERROR(IF(INDEX(종합보정값!$VU:$VU,MATCH(SUBSTITUTE($B1646,"인문3","인문2"),종합보정값!$VT:$VT,0))="","",INDEX(종합보정값!$VU:$VU,MATCH(SUBSTITUTE($B1646,"인문3","인문2"),종합보정값!$VT:$VT,0))+종합보정값!VU$8+종합보정값!VU$37),"")</f>
        <v/>
      </c>
      <c r="K1646" s="87" t="str">
        <f>IF(J1646="","",J1646+종합보정값!VV$16)</f>
        <v/>
      </c>
      <c r="L1646" s="88" t="str">
        <f>IF(M1646="","",M1646+종합보정값!VU$17)</f>
        <v/>
      </c>
      <c r="M1646" s="88" t="str">
        <f>IFERROR(IF(INDEX(종합보정값!$VU:$VU,MATCH(SUBSTITUTE($B1646,"인문3","인문2"),종합보정값!$VT:$VT,0))="","",INDEX(종합보정값!$VU:$VU,MATCH(SUBSTITUTE($B1646,"인문3","인문2"),종합보정값!$VT:$VT,0))+종합보정값!VU$9+종합보정값!VU$38),"")</f>
        <v/>
      </c>
      <c r="N1646" s="88" t="str">
        <f>IF(M1646="","",M1646+종합보정값!VV$17)</f>
        <v/>
      </c>
      <c r="O1646" s="89" t="str">
        <f>IF(P1646="","",P1646+종합보정값!VU$18)</f>
        <v/>
      </c>
      <c r="P1646" s="89" t="str">
        <f>IFERROR(IF(INDEX(종합보정값!$VU:$VU,MATCH(SUBSTITUTE($B1646,"인문3","인문2"),종합보정값!$VT:$VT,0))="","",INDEX(종합보정값!$VU:$VU,MATCH(SUBSTITUTE($B1646,"인문3","인문2"),종합보정값!$VT:$VT,0))+종합보정값!VU$10+종합보정값!VU$39),"")</f>
        <v/>
      </c>
      <c r="Q1646" s="89" t="str">
        <f>IF(P1646="","",P1646+종합보정값!VV$18)</f>
        <v/>
      </c>
    </row>
    <row r="1647" spans="2:17">
      <c r="B1647" s="84" t="s">
        <v>2961</v>
      </c>
      <c r="C1647" s="85" t="str">
        <f>IF(D1647="","",D1647+종합보정값!VU$14)</f>
        <v/>
      </c>
      <c r="D1647" s="85" t="str">
        <f>IFERROR(IF(INDEX(종합보정값!$VU:$VU,MATCH(SUBSTITUTE($B1647,"자연1","자연2"),종합보정값!$VT:$VT,0))="","",INDEX(종합보정값!$VU:$VU,MATCH(SUBSTITUTE($B1647,"자연1","자연2"),종합보정값!$VT:$VT,0))+종합보정값!VV$6-종합보정값!VV$35),"")</f>
        <v/>
      </c>
      <c r="E1647" s="85" t="str">
        <f>IF(D1647="","",D1647+종합보정값!VV$14)</f>
        <v/>
      </c>
      <c r="F1647" s="86" t="str">
        <f>IF(G1647="","",G1647+종합보정값!VU$15)</f>
        <v/>
      </c>
      <c r="G1647" s="86" t="str">
        <f>IFERROR(IF(INDEX(종합보정값!$VU:$VU,MATCH(SUBSTITUTE($B1647,"자연1","자연2"),종합보정값!$VT:$VT,0))="","",INDEX(종합보정값!$VU:$VU,MATCH(SUBSTITUTE($B1647,"자연1","자연2"),종합보정값!$VT:$VT,0))+종합보정값!VV$7-종합보정값!VV$36),"")</f>
        <v/>
      </c>
      <c r="H1647" s="86" t="str">
        <f>IF(G1647="","",G1647+종합보정값!VV$15)</f>
        <v/>
      </c>
      <c r="I1647" s="87" t="str">
        <f>IF(J1647="","",J1647+종합보정값!VU$16)</f>
        <v/>
      </c>
      <c r="J1647" s="87" t="str">
        <f>IFERROR(IF(INDEX(종합보정값!$VU:$VU,MATCH(SUBSTITUTE($B1647,"자연1","자연2"),종합보정값!$VT:$VT,0))="","",INDEX(종합보정값!$VU:$VU,MATCH(SUBSTITUTE($B1647,"자연1","자연2"),종합보정값!$VT:$VT,0))+종합보정값!VV$8-종합보정값!VV$37),"")</f>
        <v/>
      </c>
      <c r="K1647" s="87" t="str">
        <f>IF(J1647="","",J1647+종합보정값!VV$16)</f>
        <v/>
      </c>
      <c r="L1647" s="88" t="str">
        <f>IF(M1647="","",M1647+종합보정값!VU$17)</f>
        <v/>
      </c>
      <c r="M1647" s="88" t="str">
        <f>IFERROR(IF(INDEX(종합보정값!$VU:$VU,MATCH(SUBSTITUTE($B1647,"자연1","자연2"),종합보정값!$VT:$VT,0))="","",INDEX(종합보정값!$VU:$VU,MATCH(SUBSTITUTE($B1647,"자연1","자연2"),종합보정값!$VT:$VT,0))+종합보정값!VV$9-종합보정값!VV$38),"")</f>
        <v/>
      </c>
      <c r="N1647" s="88" t="str">
        <f>IF(M1647="","",M1647+종합보정값!VV$17)</f>
        <v/>
      </c>
      <c r="O1647" s="89" t="str">
        <f>IF(P1647="","",P1647+종합보정값!VU$18)</f>
        <v/>
      </c>
      <c r="P1647" s="89" t="str">
        <f>IFERROR(IF(INDEX(종합보정값!$VU:$VU,MATCH(SUBSTITUTE($B1647,"자연1","자연2"),종합보정값!$VT:$VT,0))="","",INDEX(종합보정값!$VU:$VU,MATCH(SUBSTITUTE($B1647,"자연1","자연2"),종합보정값!$VT:$VT,0))+종합보정값!VV$10-종합보정값!VV$39),"")</f>
        <v/>
      </c>
      <c r="Q1647" s="89" t="str">
        <f>IF(P1647="","",P1647+종합보정값!VV$18)</f>
        <v/>
      </c>
    </row>
    <row r="1648" spans="2:17">
      <c r="B1648" s="84" t="s">
        <v>2962</v>
      </c>
      <c r="C1648" s="85" t="str">
        <f>IF(D1648="","",D1648+종합보정값!VU$14)</f>
        <v/>
      </c>
      <c r="D1648" s="85" t="str">
        <f>IFERROR(IF(INDEX(종합보정값!$VU:$VU,MATCH($B1648,종합보정값!$VT:$VT,0))="","",INDEX(종합보정값!$VU:$VU,MATCH($B1648,종합보정값!$VT:$VT,0))+IF(INDEX(종합보정값!$VW:$VW,MATCH($B1648,종합보정값!$VT:$VT,0))="인문",종합보정값!VU$6,종합보정값!VV$6)),"")</f>
        <v/>
      </c>
      <c r="E1648" s="85" t="str">
        <f>IF(D1648="","",D1648+종합보정값!VV$14)</f>
        <v/>
      </c>
      <c r="F1648" s="86" t="str">
        <f>IF(G1648="","",G1648+종합보정값!VU$15)</f>
        <v/>
      </c>
      <c r="G1648" s="86" t="str">
        <f>IFERROR(IF(INDEX(종합보정값!$VU:$VU,MATCH($B1648,종합보정값!$VT:$VT,0))="","",INDEX(종합보정값!$VU:$VU,MATCH($B1648,종합보정값!$VT:$VT,0))+IF(INDEX(종합보정값!$VW:$VW,MATCH($B1648,종합보정값!$VT:$VT,0))="인문",종합보정값!VU$7,종합보정값!VV$7)),"")</f>
        <v/>
      </c>
      <c r="H1648" s="86" t="str">
        <f>IF(G1648="","",G1648+종합보정값!VV$15)</f>
        <v/>
      </c>
      <c r="I1648" s="87" t="str">
        <f>IF(J1648="","",J1648+종합보정값!VU$16)</f>
        <v/>
      </c>
      <c r="J1648" s="87" t="str">
        <f>IFERROR(IF(INDEX(종합보정값!$VU:$VU,MATCH($B1648,종합보정값!$VT:$VT,0))="","",INDEX(종합보정값!$VU:$VU,MATCH($B1648,종합보정값!$VT:$VT,0))+IF(INDEX(종합보정값!$VW:$VW,MATCH($B1648,종합보정값!$VT:$VT,0))="인문",종합보정값!VU$8,종합보정값!VV$8)),"")</f>
        <v/>
      </c>
      <c r="K1648" s="87" t="str">
        <f>IF(J1648="","",J1648+종합보정값!VV$16)</f>
        <v/>
      </c>
      <c r="L1648" s="88" t="str">
        <f>IF(M1648="","",M1648+종합보정값!VU$17)</f>
        <v/>
      </c>
      <c r="M1648" s="88" t="str">
        <f>IFERROR(IF(INDEX(종합보정값!$VU:$VU,MATCH($B1648,종합보정값!$VT:$VT,0))="","",INDEX(종합보정값!$VU:$VU,MATCH($B1648,종합보정값!$VT:$VT,0))+IF(INDEX(종합보정값!$VW:$VW,MATCH($B1648,종합보정값!$VT:$VT,0))="인문",종합보정값!VU$9,종합보정값!VV$9)),"")</f>
        <v/>
      </c>
      <c r="N1648" s="88" t="str">
        <f>IF(M1648="","",M1648+종합보정값!VV$17)</f>
        <v/>
      </c>
      <c r="O1648" s="89" t="str">
        <f>IF(P1648="","",P1648+종합보정값!VU$18)</f>
        <v/>
      </c>
      <c r="P1648" s="89" t="str">
        <f>IFERROR(IF(INDEX(종합보정값!$VU:$VU,MATCH($B1648,종합보정값!$VT:$VT,0))="","",INDEX(종합보정값!$VU:$VU,MATCH($B1648,종합보정값!$VT:$VT,0))+IF(INDEX(종합보정값!$VW:$VW,MATCH($B1648,종합보정값!$VT:$VT,0))="인문",종합보정값!VU$10,종합보정값!VV$10)),"")</f>
        <v/>
      </c>
      <c r="Q1648" s="89" t="str">
        <f>IF(P1648="","",P1648+종합보정값!VV$18)</f>
        <v/>
      </c>
    </row>
    <row r="1649" spans="2:17">
      <c r="B1649" s="84" t="s">
        <v>2963</v>
      </c>
      <c r="C1649" s="85" t="str">
        <f>IF(D1649="","",D1649+종합보정값!VU$14)</f>
        <v/>
      </c>
      <c r="D1649" s="85" t="str">
        <f>IFERROR(IF(INDEX(종합보정값!$VU:$VU,MATCH(SUBSTITUTE($B1649,"자연3","자연2"),종합보정값!$VT:$VT,0))="","",INDEX(종합보정값!$VU:$VU,MATCH(SUBSTITUTE($B1649,"자연3","자연2"),종합보정값!$VT:$VT,0))+종합보정값!VV$6+종합보정값!VV$35),"")</f>
        <v/>
      </c>
      <c r="E1649" s="85" t="str">
        <f>IF(D1649="","",D1649+종합보정값!VV$14)</f>
        <v/>
      </c>
      <c r="F1649" s="86" t="str">
        <f>IF(G1649="","",G1649+종합보정값!VU$15)</f>
        <v/>
      </c>
      <c r="G1649" s="86" t="str">
        <f>IFERROR(IF(INDEX(종합보정값!$VU:$VU,MATCH(SUBSTITUTE($B1649,"자연3","자연2"),종합보정값!$VT:$VT,0))="","",INDEX(종합보정값!$VU:$VU,MATCH(SUBSTITUTE($B1649,"자연3","자연2"),종합보정값!$VT:$VT,0))+종합보정값!VV$7+종합보정값!VV$36),"")</f>
        <v/>
      </c>
      <c r="H1649" s="86" t="str">
        <f>IF(G1649="","",G1649+종합보정값!VV$15)</f>
        <v/>
      </c>
      <c r="I1649" s="87" t="str">
        <f>IF(J1649="","",J1649+종합보정값!VU$16)</f>
        <v/>
      </c>
      <c r="J1649" s="87" t="str">
        <f>IFERROR(IF(INDEX(종합보정값!$VU:$VU,MATCH(SUBSTITUTE($B1649,"자연3","자연2"),종합보정값!$VT:$VT,0))="","",INDEX(종합보정값!$VU:$VU,MATCH(SUBSTITUTE($B1649,"자연3","자연2"),종합보정값!$VT:$VT,0))+종합보정값!VV$8+종합보정값!VV$37),"")</f>
        <v/>
      </c>
      <c r="K1649" s="87" t="str">
        <f>IF(J1649="","",J1649+종합보정값!VV$16)</f>
        <v/>
      </c>
      <c r="L1649" s="88" t="str">
        <f>IF(M1649="","",M1649+종합보정값!VU$17)</f>
        <v/>
      </c>
      <c r="M1649" s="88" t="str">
        <f>IFERROR(IF(INDEX(종합보정값!$VU:$VU,MATCH(SUBSTITUTE($B1649,"자연3","자연2"),종합보정값!$VT:$VT,0))="","",INDEX(종합보정값!$VU:$VU,MATCH(SUBSTITUTE($B1649,"자연3","자연2"),종합보정값!$VT:$VT,0))+종합보정값!VV$9+종합보정값!VV$38),"")</f>
        <v/>
      </c>
      <c r="N1649" s="88" t="str">
        <f>IF(M1649="","",M1649+종합보정값!VV$17)</f>
        <v/>
      </c>
      <c r="O1649" s="89" t="str">
        <f>IF(P1649="","",P1649+종합보정값!VU$18)</f>
        <v/>
      </c>
      <c r="P1649" s="89" t="str">
        <f>IFERROR(IF(INDEX(종합보정값!$VU:$VU,MATCH(SUBSTITUTE($B1649,"자연3","자연2"),종합보정값!$VT:$VT,0))="","",INDEX(종합보정값!$VU:$VU,MATCH(SUBSTITUTE($B1649,"자연3","자연2"),종합보정값!$VT:$VT,0))+종합보정값!VV$10+종합보정값!VV$39),"")</f>
        <v/>
      </c>
      <c r="Q1649" s="89" t="str">
        <f>IF(P1649="","",P1649+종합보정값!VV$18)</f>
        <v/>
      </c>
    </row>
    <row r="1650" spans="2:17">
      <c r="B1650" s="84" t="s">
        <v>2964</v>
      </c>
      <c r="C1650" s="85" t="str">
        <f>IF(D1650="","",D1650+종합보정값!VU$14)</f>
        <v/>
      </c>
      <c r="D1650" s="85" t="str">
        <f>IFERROR(IF(INDEX(종합보정값!$VU:$VU,MATCH($B1650,종합보정값!$VT:$VT,0))="","",INDEX(종합보정값!$VU:$VU,MATCH($B1650,종합보정값!$VT:$VT,0))+IF(INDEX(종합보정값!$VW:$VW,MATCH($B1650,종합보정값!$VT:$VT,0))="인문",종합보정값!VU$6,종합보정값!VV$6)),"")</f>
        <v/>
      </c>
      <c r="E1650" s="85" t="str">
        <f>IF(D1650="","",D1650+종합보정값!VV$14)</f>
        <v/>
      </c>
      <c r="F1650" s="86" t="str">
        <f>IF(G1650="","",G1650+종합보정값!VU$15)</f>
        <v/>
      </c>
      <c r="G1650" s="86" t="str">
        <f>IFERROR(IF(INDEX(종합보정값!$VU:$VU,MATCH($B1650,종합보정값!$VT:$VT,0))="","",INDEX(종합보정값!$VU:$VU,MATCH($B1650,종합보정값!$VT:$VT,0))+IF(INDEX(종합보정값!$VW:$VW,MATCH($B1650,종합보정값!$VT:$VT,0))="인문",종합보정값!VU$7,종합보정값!VV$7)),"")</f>
        <v/>
      </c>
      <c r="H1650" s="86" t="str">
        <f>IF(G1650="","",G1650+종합보정값!VV$15)</f>
        <v/>
      </c>
      <c r="I1650" s="87" t="str">
        <f>IF(J1650="","",J1650+종합보정값!VU$16)</f>
        <v/>
      </c>
      <c r="J1650" s="87" t="str">
        <f>IFERROR(IF(INDEX(종합보정값!$VU:$VU,MATCH($B1650,종합보정값!$VT:$VT,0))="","",INDEX(종합보정값!$VU:$VU,MATCH($B1650,종합보정값!$VT:$VT,0))+IF(INDEX(종합보정값!$VW:$VW,MATCH($B1650,종합보정값!$VT:$VT,0))="인문",종합보정값!VU$8,종합보정값!VV$8)),"")</f>
        <v/>
      </c>
      <c r="K1650" s="87" t="str">
        <f>IF(J1650="","",J1650+종합보정값!VV$16)</f>
        <v/>
      </c>
      <c r="L1650" s="88" t="str">
        <f>IF(M1650="","",M1650+종합보정값!VU$17)</f>
        <v/>
      </c>
      <c r="M1650" s="88" t="str">
        <f>IFERROR(IF(INDEX(종합보정값!$VU:$VU,MATCH($B1650,종합보정값!$VT:$VT,0))="","",INDEX(종합보정값!$VU:$VU,MATCH($B1650,종합보정값!$VT:$VT,0))+IF(INDEX(종합보정값!$VW:$VW,MATCH($B1650,종합보정값!$VT:$VT,0))="인문",종합보정값!VU$9,종합보정값!VV$9)),"")</f>
        <v/>
      </c>
      <c r="N1650" s="88" t="str">
        <f>IF(M1650="","",M1650+종합보정값!VV$17)</f>
        <v/>
      </c>
      <c r="O1650" s="89" t="str">
        <f>IF(P1650="","",P1650+종합보정값!VU$18)</f>
        <v/>
      </c>
      <c r="P1650" s="89" t="str">
        <f>IFERROR(IF(INDEX(종합보정값!$VU:$VU,MATCH($B1650,종합보정값!$VT:$VT,0))="","",INDEX(종합보정값!$VU:$VU,MATCH($B1650,종합보정값!$VT:$VT,0))+IF(INDEX(종합보정값!$VW:$VW,MATCH($B1650,종합보정값!$VT:$VT,0))="인문",종합보정값!VU$10,종합보정값!VV$10)),"")</f>
        <v/>
      </c>
      <c r="Q1650" s="89" t="str">
        <f>IF(P1650="","",P1650+종합보정값!VV$18)</f>
        <v/>
      </c>
    </row>
    <row r="1651" spans="2:17">
      <c r="B1651" s="84" t="s">
        <v>2965</v>
      </c>
      <c r="C1651" s="85" t="str">
        <f>IF(D1651="","",D1651+종합보정값!VU$14)</f>
        <v/>
      </c>
      <c r="D1651" s="85" t="str">
        <f>IFERROR(IF(INDEX(종합보정값!$VU:$VU,MATCH($B1651,종합보정값!$VT:$VT,0))="","",INDEX(종합보정값!$VU:$VU,MATCH($B1651,종합보정값!$VT:$VT,0))+IF(INDEX(종합보정값!$VW:$VW,MATCH($B1651,종합보정값!$VT:$VT,0))="인문",종합보정값!VU$6,종합보정값!VV$6)),"")</f>
        <v/>
      </c>
      <c r="E1651" s="85" t="str">
        <f>IF(D1651="","",D1651+종합보정값!VV$14)</f>
        <v/>
      </c>
      <c r="F1651" s="86" t="str">
        <f>IF(G1651="","",G1651+종합보정값!VU$15)</f>
        <v/>
      </c>
      <c r="G1651" s="86" t="str">
        <f>IFERROR(IF(INDEX(종합보정값!$VU:$VU,MATCH($B1651,종합보정값!$VT:$VT,0))="","",INDEX(종합보정값!$VU:$VU,MATCH($B1651,종합보정값!$VT:$VT,0))+IF(INDEX(종합보정값!$VW:$VW,MATCH($B1651,종합보정값!$VT:$VT,0))="인문",종합보정값!VU$7,종합보정값!VV$7)),"")</f>
        <v/>
      </c>
      <c r="H1651" s="86" t="str">
        <f>IF(G1651="","",G1651+종합보정값!VV$15)</f>
        <v/>
      </c>
      <c r="I1651" s="87" t="str">
        <f>IF(J1651="","",J1651+종합보정값!VU$16)</f>
        <v/>
      </c>
      <c r="J1651" s="87" t="str">
        <f>IFERROR(IF(INDEX(종합보정값!$VU:$VU,MATCH($B1651,종합보정값!$VT:$VT,0))="","",INDEX(종합보정값!$VU:$VU,MATCH($B1651,종합보정값!$VT:$VT,0))+IF(INDEX(종합보정값!$VW:$VW,MATCH($B1651,종합보정값!$VT:$VT,0))="인문",종합보정값!VU$8,종합보정값!VV$8)),"")</f>
        <v/>
      </c>
      <c r="K1651" s="87" t="str">
        <f>IF(J1651="","",J1651+종합보정값!VV$16)</f>
        <v/>
      </c>
      <c r="L1651" s="88" t="str">
        <f>IF(M1651="","",M1651+종합보정값!VU$17)</f>
        <v/>
      </c>
      <c r="M1651" s="88" t="str">
        <f>IFERROR(IF(INDEX(종합보정값!$VU:$VU,MATCH($B1651,종합보정값!$VT:$VT,0))="","",INDEX(종합보정값!$VU:$VU,MATCH($B1651,종합보정값!$VT:$VT,0))+IF(INDEX(종합보정값!$VW:$VW,MATCH($B1651,종합보정값!$VT:$VT,0))="인문",종합보정값!VU$9,종합보정값!VV$9)),"")</f>
        <v/>
      </c>
      <c r="N1651" s="88" t="str">
        <f>IF(M1651="","",M1651+종합보정값!VV$17)</f>
        <v/>
      </c>
      <c r="O1651" s="89" t="str">
        <f>IF(P1651="","",P1651+종합보정값!VU$18)</f>
        <v/>
      </c>
      <c r="P1651" s="89" t="str">
        <f>IFERROR(IF(INDEX(종합보정값!$VU:$VU,MATCH($B1651,종합보정값!$VT:$VT,0))="","",INDEX(종합보정값!$VU:$VU,MATCH($B1651,종합보정값!$VT:$VT,0))+IF(INDEX(종합보정값!$VW:$VW,MATCH($B1651,종합보정값!$VT:$VT,0))="인문",종합보정값!VU$10,종합보정값!VV$10)),"")</f>
        <v/>
      </c>
      <c r="Q1651" s="89" t="str">
        <f>IF(P1651="","",P1651+종합보정값!VV$18)</f>
        <v/>
      </c>
    </row>
    <row r="1652" spans="2:17">
      <c r="B1652" s="84" t="s">
        <v>2966</v>
      </c>
      <c r="C1652" s="85" t="str">
        <f>IF(D1652="","",D1652+종합보정값!VU$14)</f>
        <v/>
      </c>
      <c r="D1652" s="85" t="str">
        <f>IFERROR(IF(INDEX(종합보정값!$VU:$VU,MATCH($B1652,종합보정값!$VT:$VT,0))="","",INDEX(종합보정값!$VU:$VU,MATCH($B1652,종합보정값!$VT:$VT,0))+IF(INDEX(종합보정값!$VW:$VW,MATCH($B1652,종합보정값!$VT:$VT,0))="인문",종합보정값!VU$6,종합보정값!VV$6)),"")</f>
        <v/>
      </c>
      <c r="E1652" s="85" t="str">
        <f>IF(D1652="","",D1652+종합보정값!VV$14)</f>
        <v/>
      </c>
      <c r="F1652" s="86" t="str">
        <f>IF(G1652="","",G1652+종합보정값!VU$15)</f>
        <v/>
      </c>
      <c r="G1652" s="86" t="str">
        <f>IFERROR(IF(INDEX(종합보정값!$VU:$VU,MATCH($B1652,종합보정값!$VT:$VT,0))="","",INDEX(종합보정값!$VU:$VU,MATCH($B1652,종합보정값!$VT:$VT,0))+IF(INDEX(종합보정값!$VW:$VW,MATCH($B1652,종합보정값!$VT:$VT,0))="인문",종합보정값!VU$7,종합보정값!VV$7)),"")</f>
        <v/>
      </c>
      <c r="H1652" s="86" t="str">
        <f>IF(G1652="","",G1652+종합보정값!VV$15)</f>
        <v/>
      </c>
      <c r="I1652" s="87" t="str">
        <f>IF(J1652="","",J1652+종합보정값!VU$16)</f>
        <v/>
      </c>
      <c r="J1652" s="87" t="str">
        <f>IFERROR(IF(INDEX(종합보정값!$VU:$VU,MATCH($B1652,종합보정값!$VT:$VT,0))="","",INDEX(종합보정값!$VU:$VU,MATCH($B1652,종합보정값!$VT:$VT,0))+IF(INDEX(종합보정값!$VW:$VW,MATCH($B1652,종합보정값!$VT:$VT,0))="인문",종합보정값!VU$8,종합보정값!VV$8)),"")</f>
        <v/>
      </c>
      <c r="K1652" s="87" t="str">
        <f>IF(J1652="","",J1652+종합보정값!VV$16)</f>
        <v/>
      </c>
      <c r="L1652" s="88" t="str">
        <f>IF(M1652="","",M1652+종합보정값!VU$17)</f>
        <v/>
      </c>
      <c r="M1652" s="88" t="str">
        <f>IFERROR(IF(INDEX(종합보정값!$VU:$VU,MATCH($B1652,종합보정값!$VT:$VT,0))="","",INDEX(종합보정값!$VU:$VU,MATCH($B1652,종합보정값!$VT:$VT,0))+IF(INDEX(종합보정값!$VW:$VW,MATCH($B1652,종합보정값!$VT:$VT,0))="인문",종합보정값!VU$9,종합보정값!VV$9)),"")</f>
        <v/>
      </c>
      <c r="N1652" s="88" t="str">
        <f>IF(M1652="","",M1652+종합보정값!VV$17)</f>
        <v/>
      </c>
      <c r="O1652" s="89" t="str">
        <f>IF(P1652="","",P1652+종합보정값!VU$18)</f>
        <v/>
      </c>
      <c r="P1652" s="89" t="str">
        <f>IFERROR(IF(INDEX(종합보정값!$VU:$VU,MATCH($B1652,종합보정값!$VT:$VT,0))="","",INDEX(종합보정값!$VU:$VU,MATCH($B1652,종합보정값!$VT:$VT,0))+IF(INDEX(종합보정값!$VW:$VW,MATCH($B1652,종합보정값!$VT:$VT,0))="인문",종합보정값!VU$10,종합보정값!VV$10)),"")</f>
        <v/>
      </c>
      <c r="Q1652" s="89" t="str">
        <f>IF(P1652="","",P1652+종합보정값!VV$18)</f>
        <v/>
      </c>
    </row>
    <row r="1653" spans="2:17">
      <c r="B1653" s="84" t="s">
        <v>2967</v>
      </c>
      <c r="C1653" s="85" t="str">
        <f>IF(D1653="","",D1653+종합보정값!VU$14)</f>
        <v/>
      </c>
      <c r="D1653" s="85" t="str">
        <f>IFERROR(IF(INDEX(종합보정값!$VU:$VU,MATCH($B1653,종합보정값!$VT:$VT,0))="","",INDEX(종합보정값!$VU:$VU,MATCH($B1653,종합보정값!$VT:$VT,0))+IF(INDEX(종합보정값!$VW:$VW,MATCH($B1653,종합보정값!$VT:$VT,0))="인문",종합보정값!VU$6,종합보정값!VV$6)),"")</f>
        <v/>
      </c>
      <c r="E1653" s="85" t="str">
        <f>IF(D1653="","",D1653+종합보정값!VV$14)</f>
        <v/>
      </c>
      <c r="F1653" s="86" t="str">
        <f>IF(G1653="","",G1653+종합보정값!VU$15)</f>
        <v/>
      </c>
      <c r="G1653" s="86" t="str">
        <f>IFERROR(IF(INDEX(종합보정값!$VU:$VU,MATCH($B1653,종합보정값!$VT:$VT,0))="","",INDEX(종합보정값!$VU:$VU,MATCH($B1653,종합보정값!$VT:$VT,0))+IF(INDEX(종합보정값!$VW:$VW,MATCH($B1653,종합보정값!$VT:$VT,0))="인문",종합보정값!VU$7,종합보정값!VV$7)),"")</f>
        <v/>
      </c>
      <c r="H1653" s="86" t="str">
        <f>IF(G1653="","",G1653+종합보정값!VV$15)</f>
        <v/>
      </c>
      <c r="I1653" s="87" t="str">
        <f>IF(J1653="","",J1653+종합보정값!VU$16)</f>
        <v/>
      </c>
      <c r="J1653" s="87" t="str">
        <f>IFERROR(IF(INDEX(종합보정값!$VU:$VU,MATCH($B1653,종합보정값!$VT:$VT,0))="","",INDEX(종합보정값!$VU:$VU,MATCH($B1653,종합보정값!$VT:$VT,0))+IF(INDEX(종합보정값!$VW:$VW,MATCH($B1653,종합보정값!$VT:$VT,0))="인문",종합보정값!VU$8,종합보정값!VV$8)),"")</f>
        <v/>
      </c>
      <c r="K1653" s="87" t="str">
        <f>IF(J1653="","",J1653+종합보정값!VV$16)</f>
        <v/>
      </c>
      <c r="L1653" s="88" t="str">
        <f>IF(M1653="","",M1653+종합보정값!VU$17)</f>
        <v/>
      </c>
      <c r="M1653" s="88" t="str">
        <f>IFERROR(IF(INDEX(종합보정값!$VU:$VU,MATCH($B1653,종합보정값!$VT:$VT,0))="","",INDEX(종합보정값!$VU:$VU,MATCH($B1653,종합보정값!$VT:$VT,0))+IF(INDEX(종합보정값!$VW:$VW,MATCH($B1653,종합보정값!$VT:$VT,0))="인문",종합보정값!VU$9,종합보정값!VV$9)),"")</f>
        <v/>
      </c>
      <c r="N1653" s="88" t="str">
        <f>IF(M1653="","",M1653+종합보정값!VV$17)</f>
        <v/>
      </c>
      <c r="O1653" s="89" t="str">
        <f>IF(P1653="","",P1653+종합보정값!VU$18)</f>
        <v/>
      </c>
      <c r="P1653" s="89" t="str">
        <f>IFERROR(IF(INDEX(종합보정값!$VU:$VU,MATCH($B1653,종합보정값!$VT:$VT,0))="","",INDEX(종합보정값!$VU:$VU,MATCH($B1653,종합보정값!$VT:$VT,0))+IF(INDEX(종합보정값!$VW:$VW,MATCH($B1653,종합보정값!$VT:$VT,0))="인문",종합보정값!VU$10,종합보정값!VV$10)),"")</f>
        <v/>
      </c>
      <c r="Q1653" s="89" t="str">
        <f>IF(P1653="","",P1653+종합보정값!VV$18)</f>
        <v/>
      </c>
    </row>
    <row r="1655" spans="2:17">
      <c r="B1655" s="159" t="s">
        <v>2968</v>
      </c>
      <c r="C1655" s="154"/>
      <c r="D1655" s="154"/>
      <c r="E1655" s="154"/>
      <c r="F1655" s="154"/>
      <c r="G1655" s="154"/>
      <c r="H1655" s="154"/>
      <c r="I1655" s="154"/>
      <c r="J1655" s="154"/>
      <c r="K1655" s="154"/>
      <c r="L1655" s="154"/>
      <c r="M1655" s="154"/>
      <c r="N1655" s="154"/>
      <c r="O1655" s="154"/>
      <c r="P1655" s="154"/>
      <c r="Q1655" s="155"/>
    </row>
    <row r="1656" spans="2:17">
      <c r="B1656" s="78"/>
      <c r="C1656" s="163" t="s">
        <v>1862</v>
      </c>
      <c r="D1656" s="154"/>
      <c r="E1656" s="155"/>
      <c r="F1656" s="161" t="s">
        <v>1863</v>
      </c>
      <c r="G1656" s="154"/>
      <c r="H1656" s="155"/>
      <c r="I1656" s="162" t="s">
        <v>1864</v>
      </c>
      <c r="J1656" s="154"/>
      <c r="K1656" s="155"/>
      <c r="L1656" s="156" t="s">
        <v>1865</v>
      </c>
      <c r="M1656" s="154"/>
      <c r="N1656" s="155"/>
      <c r="O1656" s="157" t="s">
        <v>1866</v>
      </c>
      <c r="P1656" s="154"/>
      <c r="Q1656" s="155"/>
    </row>
    <row r="1657" spans="2:17">
      <c r="B1657" s="78" t="s">
        <v>1869</v>
      </c>
      <c r="C1657" s="79" t="s">
        <v>19</v>
      </c>
      <c r="D1657" s="79" t="s">
        <v>20</v>
      </c>
      <c r="E1657" s="79" t="s">
        <v>21</v>
      </c>
      <c r="F1657" s="80" t="s">
        <v>19</v>
      </c>
      <c r="G1657" s="80" t="s">
        <v>20</v>
      </c>
      <c r="H1657" s="80" t="s">
        <v>21</v>
      </c>
      <c r="I1657" s="81" t="s">
        <v>19</v>
      </c>
      <c r="J1657" s="81" t="s">
        <v>20</v>
      </c>
      <c r="K1657" s="81" t="s">
        <v>21</v>
      </c>
      <c r="L1657" s="82" t="s">
        <v>19</v>
      </c>
      <c r="M1657" s="82" t="s">
        <v>20</v>
      </c>
      <c r="N1657" s="82" t="s">
        <v>21</v>
      </c>
      <c r="O1657" s="83" t="s">
        <v>19</v>
      </c>
      <c r="P1657" s="83" t="s">
        <v>20</v>
      </c>
      <c r="Q1657" s="83" t="s">
        <v>21</v>
      </c>
    </row>
    <row r="1658" spans="2:17">
      <c r="B1658" s="84" t="s">
        <v>2969</v>
      </c>
      <c r="C1658" s="85" t="str">
        <f>IF(D1658="","",D1658+종합보정값!VZ$14)</f>
        <v/>
      </c>
      <c r="D1658" s="85" t="str">
        <f>IFERROR(IF(INDEX(종합보정값!$VZ:$VZ,MATCH(SUBSTITUTE($B1658,"인문1","인문2"),종합보정값!$VY:$VY,0))="","",INDEX(종합보정값!$VZ:$VZ,MATCH(SUBSTITUTE($B1658,"인문1","인문2"),종합보정값!$VY:$VY,0))+종합보정값!VZ$6-종합보정값!VZ$35),"")</f>
        <v/>
      </c>
      <c r="E1658" s="85" t="str">
        <f>IF(D1658="","",D1658+종합보정값!WA$14)</f>
        <v/>
      </c>
      <c r="F1658" s="86" t="str">
        <f>IF(G1658="","",G1658+종합보정값!VZ$15)</f>
        <v/>
      </c>
      <c r="G1658" s="86" t="str">
        <f>IFERROR(IF(INDEX(종합보정값!$VZ:$VZ,MATCH(SUBSTITUTE($B1658,"인문1","인문2"),종합보정값!$VY:$VY,0))="","",INDEX(종합보정값!$VZ:$VZ,MATCH(SUBSTITUTE($B1658,"인문1","인문2"),종합보정값!$VY:$VY,0))+종합보정값!VZ$7-종합보정값!VZ$36),"")</f>
        <v/>
      </c>
      <c r="H1658" s="86" t="str">
        <f>IF(G1658="","",G1658+종합보정값!WA$15)</f>
        <v/>
      </c>
      <c r="I1658" s="87" t="str">
        <f>IF(J1658="","",J1658+종합보정값!VZ$16)</f>
        <v/>
      </c>
      <c r="J1658" s="87" t="str">
        <f>IFERROR(IF(INDEX(종합보정값!$VZ:$VZ,MATCH(SUBSTITUTE($B1658,"인문1","인문2"),종합보정값!$VY:$VY,0))="","",INDEX(종합보정값!$VZ:$VZ,MATCH(SUBSTITUTE($B1658,"인문1","인문2"),종합보정값!$VY:$VY,0))+종합보정값!VZ$8-종합보정값!VZ$37),"")</f>
        <v/>
      </c>
      <c r="K1658" s="87" t="str">
        <f>IF(J1658="","",J1658+종합보정값!WA$16)</f>
        <v/>
      </c>
      <c r="L1658" s="88" t="str">
        <f>IF(M1658="","",M1658+종합보정값!VZ$17)</f>
        <v/>
      </c>
      <c r="M1658" s="88" t="str">
        <f>IFERROR(IF(INDEX(종합보정값!$VZ:$VZ,MATCH(SUBSTITUTE($B1658,"인문1","인문2"),종합보정값!$VY:$VY,0))="","",INDEX(종합보정값!$VZ:$VZ,MATCH(SUBSTITUTE($B1658,"인문1","인문2"),종합보정값!$VY:$VY,0))+종합보정값!VZ$9-종합보정값!VZ$38),"")</f>
        <v/>
      </c>
      <c r="N1658" s="88" t="str">
        <f>IF(M1658="","",M1658+종합보정값!WA$17)</f>
        <v/>
      </c>
      <c r="O1658" s="89" t="str">
        <f>IF(P1658="","",P1658+종합보정값!VZ$18)</f>
        <v/>
      </c>
      <c r="P1658" s="89" t="str">
        <f>IFERROR(IF(INDEX(종합보정값!$VZ:$VZ,MATCH(SUBSTITUTE($B1658,"인문1","인문2"),종합보정값!$VY:$VY,0))="","",INDEX(종합보정값!$VZ:$VZ,MATCH(SUBSTITUTE($B1658,"인문1","인문2"),종합보정값!$VY:$VY,0))+종합보정값!VZ$10-종합보정값!VZ$39),"")</f>
        <v/>
      </c>
      <c r="Q1658" s="89" t="str">
        <f>IF(P1658="","",P1658+종합보정값!WA$18)</f>
        <v/>
      </c>
    </row>
    <row r="1659" spans="2:17">
      <c r="B1659" s="84" t="s">
        <v>2970</v>
      </c>
      <c r="C1659" s="85" t="str">
        <f>IF(D1659="","",D1659+종합보정값!VZ$14)</f>
        <v/>
      </c>
      <c r="D1659" s="85" t="str">
        <f>IFERROR(IF(INDEX(종합보정값!$VZ:$VZ,MATCH($B1659,종합보정값!$VY:$VY,0))="","",INDEX(종합보정값!$VZ:$VZ,MATCH($B1659,종합보정값!$VY:$VY,0))+IF(INDEX(종합보정값!$WB:$WB,MATCH($B1659,종합보정값!$VY:$VY,0))="인문",종합보정값!VZ$6,종합보정값!WA$6)),"")</f>
        <v/>
      </c>
      <c r="E1659" s="85" t="str">
        <f>IF(D1659="","",D1659+종합보정값!WA$14)</f>
        <v/>
      </c>
      <c r="F1659" s="86" t="str">
        <f>IF(G1659="","",G1659+종합보정값!VZ$15)</f>
        <v/>
      </c>
      <c r="G1659" s="86" t="str">
        <f>IFERROR(IF(INDEX(종합보정값!$VZ:$VZ,MATCH($B1659,종합보정값!$VY:$VY,0))="","",INDEX(종합보정값!$VZ:$VZ,MATCH($B1659,종합보정값!$VY:$VY,0))+IF(INDEX(종합보정값!$WB:$WB,MATCH($B1659,종합보정값!$VY:$VY,0))="인문",종합보정값!VZ$7,종합보정값!WA$7)),"")</f>
        <v/>
      </c>
      <c r="H1659" s="86" t="str">
        <f>IF(G1659="","",G1659+종합보정값!WA$15)</f>
        <v/>
      </c>
      <c r="I1659" s="87" t="str">
        <f>IF(J1659="","",J1659+종합보정값!VZ$16)</f>
        <v/>
      </c>
      <c r="J1659" s="87" t="str">
        <f>IFERROR(IF(INDEX(종합보정값!$VZ:$VZ,MATCH($B1659,종합보정값!$VY:$VY,0))="","",INDEX(종합보정값!$VZ:$VZ,MATCH($B1659,종합보정값!$VY:$VY,0))+IF(INDEX(종합보정값!$WB:$WB,MATCH($B1659,종합보정값!$VY:$VY,0))="인문",종합보정값!VZ$8,종합보정값!WA$8)),"")</f>
        <v/>
      </c>
      <c r="K1659" s="87" t="str">
        <f>IF(J1659="","",J1659+종합보정값!WA$16)</f>
        <v/>
      </c>
      <c r="L1659" s="88" t="str">
        <f>IF(M1659="","",M1659+종합보정값!VZ$17)</f>
        <v/>
      </c>
      <c r="M1659" s="88" t="str">
        <f>IFERROR(IF(INDEX(종합보정값!$VZ:$VZ,MATCH($B1659,종합보정값!$VY:$VY,0))="","",INDEX(종합보정값!$VZ:$VZ,MATCH($B1659,종합보정값!$VY:$VY,0))+IF(INDEX(종합보정값!$WB:$WB,MATCH($B1659,종합보정값!$VY:$VY,0))="인문",종합보정값!VZ$9,종합보정값!WA$9)),"")</f>
        <v/>
      </c>
      <c r="N1659" s="88" t="str">
        <f>IF(M1659="","",M1659+종합보정값!WA$17)</f>
        <v/>
      </c>
      <c r="O1659" s="89" t="str">
        <f>IF(P1659="","",P1659+종합보정값!VZ$18)</f>
        <v/>
      </c>
      <c r="P1659" s="89" t="str">
        <f>IFERROR(IF(INDEX(종합보정값!$VZ:$VZ,MATCH($B1659,종합보정값!$VY:$VY,0))="","",INDEX(종합보정값!$VZ:$VZ,MATCH($B1659,종합보정값!$VY:$VY,0))+IF(INDEX(종합보정값!$WB:$WB,MATCH($B1659,종합보정값!$VY:$VY,0))="인문",종합보정값!VZ$10,종합보정값!WA$10)),"")</f>
        <v/>
      </c>
      <c r="Q1659" s="89" t="str">
        <f>IF(P1659="","",P1659+종합보정값!WA$18)</f>
        <v/>
      </c>
    </row>
    <row r="1660" spans="2:17">
      <c r="B1660" s="84" t="s">
        <v>2971</v>
      </c>
      <c r="C1660" s="85" t="str">
        <f>IF(D1660="","",D1660+종합보정값!VZ$14)</f>
        <v/>
      </c>
      <c r="D1660" s="85" t="str">
        <f>IFERROR(IF(INDEX(종합보정값!$VZ:$VZ,MATCH(SUBSTITUTE($B1660,"인문3","인문2"),종합보정값!$VY:$VY,0))="","",INDEX(종합보정값!$VZ:$VZ,MATCH(SUBSTITUTE($B1660,"인문3","인문2"),종합보정값!$VY:$VY,0))+종합보정값!VZ$6+종합보정값!VZ$35),"")</f>
        <v/>
      </c>
      <c r="E1660" s="85" t="str">
        <f>IF(D1660="","",D1660+종합보정값!WA$14)</f>
        <v/>
      </c>
      <c r="F1660" s="86" t="str">
        <f>IF(G1660="","",G1660+종합보정값!VZ$15)</f>
        <v/>
      </c>
      <c r="G1660" s="86" t="str">
        <f>IFERROR(IF(INDEX(종합보정값!$VZ:$VZ,MATCH(SUBSTITUTE($B1660,"인문3","인문2"),종합보정값!$VY:$VY,0))="","",INDEX(종합보정값!$VZ:$VZ,MATCH(SUBSTITUTE($B1660,"인문3","인문2"),종합보정값!$VY:$VY,0))+종합보정값!VZ$7+종합보정값!VZ$36),"")</f>
        <v/>
      </c>
      <c r="H1660" s="86" t="str">
        <f>IF(G1660="","",G1660+종합보정값!WA$15)</f>
        <v/>
      </c>
      <c r="I1660" s="87" t="str">
        <f>IF(J1660="","",J1660+종합보정값!VZ$16)</f>
        <v/>
      </c>
      <c r="J1660" s="87" t="str">
        <f>IFERROR(IF(INDEX(종합보정값!$VZ:$VZ,MATCH(SUBSTITUTE($B1660,"인문3","인문2"),종합보정값!$VY:$VY,0))="","",INDEX(종합보정값!$VZ:$VZ,MATCH(SUBSTITUTE($B1660,"인문3","인문2"),종합보정값!$VY:$VY,0))+종합보정값!VZ$8+종합보정값!VZ$37),"")</f>
        <v/>
      </c>
      <c r="K1660" s="87" t="str">
        <f>IF(J1660="","",J1660+종합보정값!WA$16)</f>
        <v/>
      </c>
      <c r="L1660" s="88" t="str">
        <f>IF(M1660="","",M1660+종합보정값!VZ$17)</f>
        <v/>
      </c>
      <c r="M1660" s="88" t="str">
        <f>IFERROR(IF(INDEX(종합보정값!$VZ:$VZ,MATCH(SUBSTITUTE($B1660,"인문3","인문2"),종합보정값!$VY:$VY,0))="","",INDEX(종합보정값!$VZ:$VZ,MATCH(SUBSTITUTE($B1660,"인문3","인문2"),종합보정값!$VY:$VY,0))+종합보정값!VZ$9+종합보정값!VZ$38),"")</f>
        <v/>
      </c>
      <c r="N1660" s="88" t="str">
        <f>IF(M1660="","",M1660+종합보정값!WA$17)</f>
        <v/>
      </c>
      <c r="O1660" s="89" t="str">
        <f>IF(P1660="","",P1660+종합보정값!VZ$18)</f>
        <v/>
      </c>
      <c r="P1660" s="89" t="str">
        <f>IFERROR(IF(INDEX(종합보정값!$VZ:$VZ,MATCH(SUBSTITUTE($B1660,"인문3","인문2"),종합보정값!$VY:$VY,0))="","",INDEX(종합보정값!$VZ:$VZ,MATCH(SUBSTITUTE($B1660,"인문3","인문2"),종합보정값!$VY:$VY,0))+종합보정값!VZ$10+종합보정값!VZ$39),"")</f>
        <v/>
      </c>
      <c r="Q1660" s="89" t="str">
        <f>IF(P1660="","",P1660+종합보정값!WA$18)</f>
        <v/>
      </c>
    </row>
    <row r="1661" spans="2:17">
      <c r="B1661" s="84" t="s">
        <v>2972</v>
      </c>
      <c r="C1661" s="85" t="str">
        <f>IF(D1661="","",D1661+종합보정값!VZ$14)</f>
        <v/>
      </c>
      <c r="D1661" s="85" t="str">
        <f>IFERROR(IF(INDEX(종합보정값!$VZ:$VZ,MATCH(SUBSTITUTE($B1661,"자연1","자연2"),종합보정값!$VY:$VY,0))="","",INDEX(종합보정값!$VZ:$VZ,MATCH(SUBSTITUTE($B1661,"자연1","자연2"),종합보정값!$VY:$VY,0))+종합보정값!WA$6-종합보정값!WA$35),"")</f>
        <v/>
      </c>
      <c r="E1661" s="85" t="str">
        <f>IF(D1661="","",D1661+종합보정값!WA$14)</f>
        <v/>
      </c>
      <c r="F1661" s="86" t="str">
        <f>IF(G1661="","",G1661+종합보정값!VZ$15)</f>
        <v/>
      </c>
      <c r="G1661" s="86" t="str">
        <f>IFERROR(IF(INDEX(종합보정값!$VZ:$VZ,MATCH(SUBSTITUTE($B1661,"자연1","자연2"),종합보정값!$VY:$VY,0))="","",INDEX(종합보정값!$VZ:$VZ,MATCH(SUBSTITUTE($B1661,"자연1","자연2"),종합보정값!$VY:$VY,0))+종합보정값!WA$7-종합보정값!WA$36),"")</f>
        <v/>
      </c>
      <c r="H1661" s="86" t="str">
        <f>IF(G1661="","",G1661+종합보정값!WA$15)</f>
        <v/>
      </c>
      <c r="I1661" s="87" t="str">
        <f>IF(J1661="","",J1661+종합보정값!VZ$16)</f>
        <v/>
      </c>
      <c r="J1661" s="87" t="str">
        <f>IFERROR(IF(INDEX(종합보정값!$VZ:$VZ,MATCH(SUBSTITUTE($B1661,"자연1","자연2"),종합보정값!$VY:$VY,0))="","",INDEX(종합보정값!$VZ:$VZ,MATCH(SUBSTITUTE($B1661,"자연1","자연2"),종합보정값!$VY:$VY,0))+종합보정값!WA$8-종합보정값!WA$37),"")</f>
        <v/>
      </c>
      <c r="K1661" s="87" t="str">
        <f>IF(J1661="","",J1661+종합보정값!WA$16)</f>
        <v/>
      </c>
      <c r="L1661" s="88" t="str">
        <f>IF(M1661="","",M1661+종합보정값!VZ$17)</f>
        <v/>
      </c>
      <c r="M1661" s="88" t="str">
        <f>IFERROR(IF(INDEX(종합보정값!$VZ:$VZ,MATCH(SUBSTITUTE($B1661,"자연1","자연2"),종합보정값!$VY:$VY,0))="","",INDEX(종합보정값!$VZ:$VZ,MATCH(SUBSTITUTE($B1661,"자연1","자연2"),종합보정값!$VY:$VY,0))+종합보정값!WA$9-종합보정값!WA$38),"")</f>
        <v/>
      </c>
      <c r="N1661" s="88" t="str">
        <f>IF(M1661="","",M1661+종합보정값!WA$17)</f>
        <v/>
      </c>
      <c r="O1661" s="89" t="str">
        <f>IF(P1661="","",P1661+종합보정값!VZ$18)</f>
        <v/>
      </c>
      <c r="P1661" s="89" t="str">
        <f>IFERROR(IF(INDEX(종합보정값!$VZ:$VZ,MATCH(SUBSTITUTE($B1661,"자연1","자연2"),종합보정값!$VY:$VY,0))="","",INDEX(종합보정값!$VZ:$VZ,MATCH(SUBSTITUTE($B1661,"자연1","자연2"),종합보정값!$VY:$VY,0))+종합보정값!WA$10-종합보정값!WA$39),"")</f>
        <v/>
      </c>
      <c r="Q1661" s="89" t="str">
        <f>IF(P1661="","",P1661+종합보정값!WA$18)</f>
        <v/>
      </c>
    </row>
    <row r="1662" spans="2:17">
      <c r="B1662" s="84" t="s">
        <v>2973</v>
      </c>
      <c r="C1662" s="85" t="str">
        <f>IF(D1662="","",D1662+종합보정값!VZ$14)</f>
        <v/>
      </c>
      <c r="D1662" s="85" t="str">
        <f>IFERROR(IF(INDEX(종합보정값!$VZ:$VZ,MATCH($B1662,종합보정값!$VY:$VY,0))="","",INDEX(종합보정값!$VZ:$VZ,MATCH($B1662,종합보정값!$VY:$VY,0))+IF(INDEX(종합보정값!$WB:$WB,MATCH($B1662,종합보정값!$VY:$VY,0))="인문",종합보정값!VZ$6,종합보정값!WA$6)),"")</f>
        <v/>
      </c>
      <c r="E1662" s="85" t="str">
        <f>IF(D1662="","",D1662+종합보정값!WA$14)</f>
        <v/>
      </c>
      <c r="F1662" s="86" t="str">
        <f>IF(G1662="","",G1662+종합보정값!VZ$15)</f>
        <v/>
      </c>
      <c r="G1662" s="86" t="str">
        <f>IFERROR(IF(INDEX(종합보정값!$VZ:$VZ,MATCH($B1662,종합보정값!$VY:$VY,0))="","",INDEX(종합보정값!$VZ:$VZ,MATCH($B1662,종합보정값!$VY:$VY,0))+IF(INDEX(종합보정값!$WB:$WB,MATCH($B1662,종합보정값!$VY:$VY,0))="인문",종합보정값!VZ$7,종합보정값!WA$7)),"")</f>
        <v/>
      </c>
      <c r="H1662" s="86" t="str">
        <f>IF(G1662="","",G1662+종합보정값!WA$15)</f>
        <v/>
      </c>
      <c r="I1662" s="87" t="str">
        <f>IF(J1662="","",J1662+종합보정값!VZ$16)</f>
        <v/>
      </c>
      <c r="J1662" s="87" t="str">
        <f>IFERROR(IF(INDEX(종합보정값!$VZ:$VZ,MATCH($B1662,종합보정값!$VY:$VY,0))="","",INDEX(종합보정값!$VZ:$VZ,MATCH($B1662,종합보정값!$VY:$VY,0))+IF(INDEX(종합보정값!$WB:$WB,MATCH($B1662,종합보정값!$VY:$VY,0))="인문",종합보정값!VZ$8,종합보정값!WA$8)),"")</f>
        <v/>
      </c>
      <c r="K1662" s="87" t="str">
        <f>IF(J1662="","",J1662+종합보정값!WA$16)</f>
        <v/>
      </c>
      <c r="L1662" s="88" t="str">
        <f>IF(M1662="","",M1662+종합보정값!VZ$17)</f>
        <v/>
      </c>
      <c r="M1662" s="88" t="str">
        <f>IFERROR(IF(INDEX(종합보정값!$VZ:$VZ,MATCH($B1662,종합보정값!$VY:$VY,0))="","",INDEX(종합보정값!$VZ:$VZ,MATCH($B1662,종합보정값!$VY:$VY,0))+IF(INDEX(종합보정값!$WB:$WB,MATCH($B1662,종합보정값!$VY:$VY,0))="인문",종합보정값!VZ$9,종합보정값!WA$9)),"")</f>
        <v/>
      </c>
      <c r="N1662" s="88" t="str">
        <f>IF(M1662="","",M1662+종합보정값!WA$17)</f>
        <v/>
      </c>
      <c r="O1662" s="89" t="str">
        <f>IF(P1662="","",P1662+종합보정값!VZ$18)</f>
        <v/>
      </c>
      <c r="P1662" s="89" t="str">
        <f>IFERROR(IF(INDEX(종합보정값!$VZ:$VZ,MATCH($B1662,종합보정값!$VY:$VY,0))="","",INDEX(종합보정값!$VZ:$VZ,MATCH($B1662,종합보정값!$VY:$VY,0))+IF(INDEX(종합보정값!$WB:$WB,MATCH($B1662,종합보정값!$VY:$VY,0))="인문",종합보정값!VZ$10,종합보정값!WA$10)),"")</f>
        <v/>
      </c>
      <c r="Q1662" s="89" t="str">
        <f>IF(P1662="","",P1662+종합보정값!WA$18)</f>
        <v/>
      </c>
    </row>
    <row r="1663" spans="2:17">
      <c r="B1663" s="84" t="s">
        <v>2974</v>
      </c>
      <c r="C1663" s="85" t="str">
        <f>IF(D1663="","",D1663+종합보정값!VZ$14)</f>
        <v/>
      </c>
      <c r="D1663" s="85" t="str">
        <f>IFERROR(IF(INDEX(종합보정값!$VZ:$VZ,MATCH(SUBSTITUTE($B1663,"자연3","자연2"),종합보정값!$VY:$VY,0))="","",INDEX(종합보정값!$VZ:$VZ,MATCH(SUBSTITUTE($B1663,"자연3","자연2"),종합보정값!$VY:$VY,0))+종합보정값!WA$6+종합보정값!WA$35),"")</f>
        <v/>
      </c>
      <c r="E1663" s="85" t="str">
        <f>IF(D1663="","",D1663+종합보정값!WA$14)</f>
        <v/>
      </c>
      <c r="F1663" s="86" t="str">
        <f>IF(G1663="","",G1663+종합보정값!VZ$15)</f>
        <v/>
      </c>
      <c r="G1663" s="86" t="str">
        <f>IFERROR(IF(INDEX(종합보정값!$VZ:$VZ,MATCH(SUBSTITUTE($B1663,"자연3","자연2"),종합보정값!$VY:$VY,0))="","",INDEX(종합보정값!$VZ:$VZ,MATCH(SUBSTITUTE($B1663,"자연3","자연2"),종합보정값!$VY:$VY,0))+종합보정값!WA$7+종합보정값!WA$36),"")</f>
        <v/>
      </c>
      <c r="H1663" s="86" t="str">
        <f>IF(G1663="","",G1663+종합보정값!WA$15)</f>
        <v/>
      </c>
      <c r="I1663" s="87" t="str">
        <f>IF(J1663="","",J1663+종합보정값!VZ$16)</f>
        <v/>
      </c>
      <c r="J1663" s="87" t="str">
        <f>IFERROR(IF(INDEX(종합보정값!$VZ:$VZ,MATCH(SUBSTITUTE($B1663,"자연3","자연2"),종합보정값!$VY:$VY,0))="","",INDEX(종합보정값!$VZ:$VZ,MATCH(SUBSTITUTE($B1663,"자연3","자연2"),종합보정값!$VY:$VY,0))+종합보정값!WA$8+종합보정값!WA$37),"")</f>
        <v/>
      </c>
      <c r="K1663" s="87" t="str">
        <f>IF(J1663="","",J1663+종합보정값!WA$16)</f>
        <v/>
      </c>
      <c r="L1663" s="88" t="str">
        <f>IF(M1663="","",M1663+종합보정값!VZ$17)</f>
        <v/>
      </c>
      <c r="M1663" s="88" t="str">
        <f>IFERROR(IF(INDEX(종합보정값!$VZ:$VZ,MATCH(SUBSTITUTE($B1663,"자연3","자연2"),종합보정값!$VY:$VY,0))="","",INDEX(종합보정값!$VZ:$VZ,MATCH(SUBSTITUTE($B1663,"자연3","자연2"),종합보정값!$VY:$VY,0))+종합보정값!WA$9+종합보정값!WA$38),"")</f>
        <v/>
      </c>
      <c r="N1663" s="88" t="str">
        <f>IF(M1663="","",M1663+종합보정값!WA$17)</f>
        <v/>
      </c>
      <c r="O1663" s="89" t="str">
        <f>IF(P1663="","",P1663+종합보정값!VZ$18)</f>
        <v/>
      </c>
      <c r="P1663" s="89" t="str">
        <f>IFERROR(IF(INDEX(종합보정값!$VZ:$VZ,MATCH(SUBSTITUTE($B1663,"자연3","자연2"),종합보정값!$VY:$VY,0))="","",INDEX(종합보정값!$VZ:$VZ,MATCH(SUBSTITUTE($B1663,"자연3","자연2"),종합보정값!$VY:$VY,0))+종합보정값!WA$10+종합보정값!WA$39),"")</f>
        <v/>
      </c>
      <c r="Q1663" s="89" t="str">
        <f>IF(P1663="","",P1663+종합보정값!WA$18)</f>
        <v/>
      </c>
    </row>
    <row r="1664" spans="2:17">
      <c r="B1664" s="84" t="s">
        <v>2975</v>
      </c>
      <c r="C1664" s="85" t="str">
        <f>IF(D1664="","",D1664+종합보정값!VZ$14)</f>
        <v/>
      </c>
      <c r="D1664" s="85" t="str">
        <f>IFERROR(IF(INDEX(종합보정값!$VZ:$VZ,MATCH($B1664,종합보정값!$VY:$VY,0))="","",INDEX(종합보정값!$VZ:$VZ,MATCH($B1664,종합보정값!$VY:$VY,0))+IF(INDEX(종합보정값!$WB:$WB,MATCH($B1664,종합보정값!$VY:$VY,0))="인문",종합보정값!VZ$6,종합보정값!WA$6)),"")</f>
        <v/>
      </c>
      <c r="E1664" s="85" t="str">
        <f>IF(D1664="","",D1664+종합보정값!WA$14)</f>
        <v/>
      </c>
      <c r="F1664" s="86" t="str">
        <f>IF(G1664="","",G1664+종합보정값!VZ$15)</f>
        <v/>
      </c>
      <c r="G1664" s="86" t="str">
        <f>IFERROR(IF(INDEX(종합보정값!$VZ:$VZ,MATCH($B1664,종합보정값!$VY:$VY,0))="","",INDEX(종합보정값!$VZ:$VZ,MATCH($B1664,종합보정값!$VY:$VY,0))+IF(INDEX(종합보정값!$WB:$WB,MATCH($B1664,종합보정값!$VY:$VY,0))="인문",종합보정값!VZ$7,종합보정값!WA$7)),"")</f>
        <v/>
      </c>
      <c r="H1664" s="86" t="str">
        <f>IF(G1664="","",G1664+종합보정값!WA$15)</f>
        <v/>
      </c>
      <c r="I1664" s="87" t="str">
        <f>IF(J1664="","",J1664+종합보정값!VZ$16)</f>
        <v/>
      </c>
      <c r="J1664" s="87" t="str">
        <f>IFERROR(IF(INDEX(종합보정값!$VZ:$VZ,MATCH($B1664,종합보정값!$VY:$VY,0))="","",INDEX(종합보정값!$VZ:$VZ,MATCH($B1664,종합보정값!$VY:$VY,0))+IF(INDEX(종합보정값!$WB:$WB,MATCH($B1664,종합보정값!$VY:$VY,0))="인문",종합보정값!VZ$8,종합보정값!WA$8)),"")</f>
        <v/>
      </c>
      <c r="K1664" s="87" t="str">
        <f>IF(J1664="","",J1664+종합보정값!WA$16)</f>
        <v/>
      </c>
      <c r="L1664" s="88" t="str">
        <f>IF(M1664="","",M1664+종합보정값!VZ$17)</f>
        <v/>
      </c>
      <c r="M1664" s="88" t="str">
        <f>IFERROR(IF(INDEX(종합보정값!$VZ:$VZ,MATCH($B1664,종합보정값!$VY:$VY,0))="","",INDEX(종합보정값!$VZ:$VZ,MATCH($B1664,종합보정값!$VY:$VY,0))+IF(INDEX(종합보정값!$WB:$WB,MATCH($B1664,종합보정값!$VY:$VY,0))="인문",종합보정값!VZ$9,종합보정값!WA$9)),"")</f>
        <v/>
      </c>
      <c r="N1664" s="88" t="str">
        <f>IF(M1664="","",M1664+종합보정값!WA$17)</f>
        <v/>
      </c>
      <c r="O1664" s="89" t="str">
        <f>IF(P1664="","",P1664+종합보정값!VZ$18)</f>
        <v/>
      </c>
      <c r="P1664" s="89" t="str">
        <f>IFERROR(IF(INDEX(종합보정값!$VZ:$VZ,MATCH($B1664,종합보정값!$VY:$VY,0))="","",INDEX(종합보정값!$VZ:$VZ,MATCH($B1664,종합보정값!$VY:$VY,0))+IF(INDEX(종합보정값!$WB:$WB,MATCH($B1664,종합보정값!$VY:$VY,0))="인문",종합보정값!VZ$10,종합보정값!WA$10)),"")</f>
        <v/>
      </c>
      <c r="Q1664" s="89" t="str">
        <f>IF(P1664="","",P1664+종합보정값!WA$18)</f>
        <v/>
      </c>
    </row>
    <row r="1665" spans="2:17">
      <c r="B1665" s="84" t="s">
        <v>2976</v>
      </c>
      <c r="C1665" s="85" t="str">
        <f>IF(D1665="","",D1665+종합보정값!VZ$14)</f>
        <v/>
      </c>
      <c r="D1665" s="85" t="str">
        <f>IFERROR(IF(INDEX(종합보정값!$VZ:$VZ,MATCH($B1665,종합보정값!$VY:$VY,0))="","",INDEX(종합보정값!$VZ:$VZ,MATCH($B1665,종합보정값!$VY:$VY,0))+IF(INDEX(종합보정값!$WB:$WB,MATCH($B1665,종합보정값!$VY:$VY,0))="인문",종합보정값!VZ$6,종합보정값!WA$6)),"")</f>
        <v/>
      </c>
      <c r="E1665" s="85" t="str">
        <f>IF(D1665="","",D1665+종합보정값!WA$14)</f>
        <v/>
      </c>
      <c r="F1665" s="86" t="str">
        <f>IF(G1665="","",G1665+종합보정값!VZ$15)</f>
        <v/>
      </c>
      <c r="G1665" s="86" t="str">
        <f>IFERROR(IF(INDEX(종합보정값!$VZ:$VZ,MATCH($B1665,종합보정값!$VY:$VY,0))="","",INDEX(종합보정값!$VZ:$VZ,MATCH($B1665,종합보정값!$VY:$VY,0))+IF(INDEX(종합보정값!$WB:$WB,MATCH($B1665,종합보정값!$VY:$VY,0))="인문",종합보정값!VZ$7,종합보정값!WA$7)),"")</f>
        <v/>
      </c>
      <c r="H1665" s="86" t="str">
        <f>IF(G1665="","",G1665+종합보정값!WA$15)</f>
        <v/>
      </c>
      <c r="I1665" s="87" t="str">
        <f>IF(J1665="","",J1665+종합보정값!VZ$16)</f>
        <v/>
      </c>
      <c r="J1665" s="87" t="str">
        <f>IFERROR(IF(INDEX(종합보정값!$VZ:$VZ,MATCH($B1665,종합보정값!$VY:$VY,0))="","",INDEX(종합보정값!$VZ:$VZ,MATCH($B1665,종합보정값!$VY:$VY,0))+IF(INDEX(종합보정값!$WB:$WB,MATCH($B1665,종합보정값!$VY:$VY,0))="인문",종합보정값!VZ$8,종합보정값!WA$8)),"")</f>
        <v/>
      </c>
      <c r="K1665" s="87" t="str">
        <f>IF(J1665="","",J1665+종합보정값!WA$16)</f>
        <v/>
      </c>
      <c r="L1665" s="88" t="str">
        <f>IF(M1665="","",M1665+종합보정값!VZ$17)</f>
        <v/>
      </c>
      <c r="M1665" s="88" t="str">
        <f>IFERROR(IF(INDEX(종합보정값!$VZ:$VZ,MATCH($B1665,종합보정값!$VY:$VY,0))="","",INDEX(종합보정값!$VZ:$VZ,MATCH($B1665,종합보정값!$VY:$VY,0))+IF(INDEX(종합보정값!$WB:$WB,MATCH($B1665,종합보정값!$VY:$VY,0))="인문",종합보정값!VZ$9,종합보정값!WA$9)),"")</f>
        <v/>
      </c>
      <c r="N1665" s="88" t="str">
        <f>IF(M1665="","",M1665+종합보정값!WA$17)</f>
        <v/>
      </c>
      <c r="O1665" s="89" t="str">
        <f>IF(P1665="","",P1665+종합보정값!VZ$18)</f>
        <v/>
      </c>
      <c r="P1665" s="89" t="str">
        <f>IFERROR(IF(INDEX(종합보정값!$VZ:$VZ,MATCH($B1665,종합보정값!$VY:$VY,0))="","",INDEX(종합보정값!$VZ:$VZ,MATCH($B1665,종합보정값!$VY:$VY,0))+IF(INDEX(종합보정값!$WB:$WB,MATCH($B1665,종합보정값!$VY:$VY,0))="인문",종합보정값!VZ$10,종합보정값!WA$10)),"")</f>
        <v/>
      </c>
      <c r="Q1665" s="89" t="str">
        <f>IF(P1665="","",P1665+종합보정값!WA$18)</f>
        <v/>
      </c>
    </row>
    <row r="1666" spans="2:17">
      <c r="B1666" s="84" t="s">
        <v>2977</v>
      </c>
      <c r="C1666" s="85" t="str">
        <f>IF(D1666="","",D1666+종합보정값!VZ$14)</f>
        <v/>
      </c>
      <c r="D1666" s="85" t="str">
        <f>IFERROR(IF(INDEX(종합보정값!$VZ:$VZ,MATCH($B1666,종합보정값!$VY:$VY,0))="","",INDEX(종합보정값!$VZ:$VZ,MATCH($B1666,종합보정값!$VY:$VY,0))+IF(INDEX(종합보정값!$WB:$WB,MATCH($B1666,종합보정값!$VY:$VY,0))="인문",종합보정값!VZ$6,종합보정값!WA$6)),"")</f>
        <v/>
      </c>
      <c r="E1666" s="85" t="str">
        <f>IF(D1666="","",D1666+종합보정값!WA$14)</f>
        <v/>
      </c>
      <c r="F1666" s="86" t="str">
        <f>IF(G1666="","",G1666+종합보정값!VZ$15)</f>
        <v/>
      </c>
      <c r="G1666" s="86" t="str">
        <f>IFERROR(IF(INDEX(종합보정값!$VZ:$VZ,MATCH($B1666,종합보정값!$VY:$VY,0))="","",INDEX(종합보정값!$VZ:$VZ,MATCH($B1666,종합보정값!$VY:$VY,0))+IF(INDEX(종합보정값!$WB:$WB,MATCH($B1666,종합보정값!$VY:$VY,0))="인문",종합보정값!VZ$7,종합보정값!WA$7)),"")</f>
        <v/>
      </c>
      <c r="H1666" s="86" t="str">
        <f>IF(G1666="","",G1666+종합보정값!WA$15)</f>
        <v/>
      </c>
      <c r="I1666" s="87" t="str">
        <f>IF(J1666="","",J1666+종합보정값!VZ$16)</f>
        <v/>
      </c>
      <c r="J1666" s="87" t="str">
        <f>IFERROR(IF(INDEX(종합보정값!$VZ:$VZ,MATCH($B1666,종합보정값!$VY:$VY,0))="","",INDEX(종합보정값!$VZ:$VZ,MATCH($B1666,종합보정값!$VY:$VY,0))+IF(INDEX(종합보정값!$WB:$WB,MATCH($B1666,종합보정값!$VY:$VY,0))="인문",종합보정값!VZ$8,종합보정값!WA$8)),"")</f>
        <v/>
      </c>
      <c r="K1666" s="87" t="str">
        <f>IF(J1666="","",J1666+종합보정값!WA$16)</f>
        <v/>
      </c>
      <c r="L1666" s="88" t="str">
        <f>IF(M1666="","",M1666+종합보정값!VZ$17)</f>
        <v/>
      </c>
      <c r="M1666" s="88" t="str">
        <f>IFERROR(IF(INDEX(종합보정값!$VZ:$VZ,MATCH($B1666,종합보정값!$VY:$VY,0))="","",INDEX(종합보정값!$VZ:$VZ,MATCH($B1666,종합보정값!$VY:$VY,0))+IF(INDEX(종합보정값!$WB:$WB,MATCH($B1666,종합보정값!$VY:$VY,0))="인문",종합보정값!VZ$9,종합보정값!WA$9)),"")</f>
        <v/>
      </c>
      <c r="N1666" s="88" t="str">
        <f>IF(M1666="","",M1666+종합보정값!WA$17)</f>
        <v/>
      </c>
      <c r="O1666" s="89" t="str">
        <f>IF(P1666="","",P1666+종합보정값!VZ$18)</f>
        <v/>
      </c>
      <c r="P1666" s="89" t="str">
        <f>IFERROR(IF(INDEX(종합보정값!$VZ:$VZ,MATCH($B1666,종합보정값!$VY:$VY,0))="","",INDEX(종합보정값!$VZ:$VZ,MATCH($B1666,종합보정값!$VY:$VY,0))+IF(INDEX(종합보정값!$WB:$WB,MATCH($B1666,종합보정값!$VY:$VY,0))="인문",종합보정값!VZ$10,종합보정값!WA$10)),"")</f>
        <v/>
      </c>
      <c r="Q1666" s="89" t="str">
        <f>IF(P1666="","",P1666+종합보정값!WA$18)</f>
        <v/>
      </c>
    </row>
    <row r="1667" spans="2:17">
      <c r="B1667" s="84" t="s">
        <v>2978</v>
      </c>
      <c r="C1667" s="85" t="str">
        <f>IF(D1667="","",D1667+종합보정값!VZ$14)</f>
        <v/>
      </c>
      <c r="D1667" s="85" t="str">
        <f>IFERROR(IF(INDEX(종합보정값!$VZ:$VZ,MATCH($B1667,종합보정값!$VY:$VY,0))="","",INDEX(종합보정값!$VZ:$VZ,MATCH($B1667,종합보정값!$VY:$VY,0))+IF(INDEX(종합보정값!$WB:$WB,MATCH($B1667,종합보정값!$VY:$VY,0))="인문",종합보정값!VZ$6,종합보정값!WA$6)),"")</f>
        <v/>
      </c>
      <c r="E1667" s="85" t="str">
        <f>IF(D1667="","",D1667+종합보정값!WA$14)</f>
        <v/>
      </c>
      <c r="F1667" s="86" t="str">
        <f>IF(G1667="","",G1667+종합보정값!VZ$15)</f>
        <v/>
      </c>
      <c r="G1667" s="86" t="str">
        <f>IFERROR(IF(INDEX(종합보정값!$VZ:$VZ,MATCH($B1667,종합보정값!$VY:$VY,0))="","",INDEX(종합보정값!$VZ:$VZ,MATCH($B1667,종합보정값!$VY:$VY,0))+IF(INDEX(종합보정값!$WB:$WB,MATCH($B1667,종합보정값!$VY:$VY,0))="인문",종합보정값!VZ$7,종합보정값!WA$7)),"")</f>
        <v/>
      </c>
      <c r="H1667" s="86" t="str">
        <f>IF(G1667="","",G1667+종합보정값!WA$15)</f>
        <v/>
      </c>
      <c r="I1667" s="87" t="str">
        <f>IF(J1667="","",J1667+종합보정값!VZ$16)</f>
        <v/>
      </c>
      <c r="J1667" s="87" t="str">
        <f>IFERROR(IF(INDEX(종합보정값!$VZ:$VZ,MATCH($B1667,종합보정값!$VY:$VY,0))="","",INDEX(종합보정값!$VZ:$VZ,MATCH($B1667,종합보정값!$VY:$VY,0))+IF(INDEX(종합보정값!$WB:$WB,MATCH($B1667,종합보정값!$VY:$VY,0))="인문",종합보정값!VZ$8,종합보정값!WA$8)),"")</f>
        <v/>
      </c>
      <c r="K1667" s="87" t="str">
        <f>IF(J1667="","",J1667+종합보정값!WA$16)</f>
        <v/>
      </c>
      <c r="L1667" s="88" t="str">
        <f>IF(M1667="","",M1667+종합보정값!VZ$17)</f>
        <v/>
      </c>
      <c r="M1667" s="88" t="str">
        <f>IFERROR(IF(INDEX(종합보정값!$VZ:$VZ,MATCH($B1667,종합보정값!$VY:$VY,0))="","",INDEX(종합보정값!$VZ:$VZ,MATCH($B1667,종합보정값!$VY:$VY,0))+IF(INDEX(종합보정값!$WB:$WB,MATCH($B1667,종합보정값!$VY:$VY,0))="인문",종합보정값!VZ$9,종합보정값!WA$9)),"")</f>
        <v/>
      </c>
      <c r="N1667" s="88" t="str">
        <f>IF(M1667="","",M1667+종합보정값!WA$17)</f>
        <v/>
      </c>
      <c r="O1667" s="89" t="str">
        <f>IF(P1667="","",P1667+종합보정값!VZ$18)</f>
        <v/>
      </c>
      <c r="P1667" s="89" t="str">
        <f>IFERROR(IF(INDEX(종합보정값!$VZ:$VZ,MATCH($B1667,종합보정값!$VY:$VY,0))="","",INDEX(종합보정값!$VZ:$VZ,MATCH($B1667,종합보정값!$VY:$VY,0))+IF(INDEX(종합보정값!$WB:$WB,MATCH($B1667,종합보정값!$VY:$VY,0))="인문",종합보정값!VZ$10,종합보정값!WA$10)),"")</f>
        <v/>
      </c>
      <c r="Q1667" s="89" t="str">
        <f>IF(P1667="","",P1667+종합보정값!WA$18)</f>
        <v/>
      </c>
    </row>
    <row r="1669" spans="2:17">
      <c r="B1669" s="159" t="s">
        <v>2979</v>
      </c>
      <c r="C1669" s="154"/>
      <c r="D1669" s="154"/>
      <c r="E1669" s="154"/>
      <c r="F1669" s="154"/>
      <c r="G1669" s="154"/>
      <c r="H1669" s="154"/>
      <c r="I1669" s="154"/>
      <c r="J1669" s="154"/>
      <c r="K1669" s="154"/>
      <c r="L1669" s="154"/>
      <c r="M1669" s="154"/>
      <c r="N1669" s="154"/>
      <c r="O1669" s="154"/>
      <c r="P1669" s="154"/>
      <c r="Q1669" s="155"/>
    </row>
    <row r="1670" spans="2:17">
      <c r="B1670" s="78"/>
      <c r="C1670" s="163" t="s">
        <v>1862</v>
      </c>
      <c r="D1670" s="154"/>
      <c r="E1670" s="155"/>
      <c r="F1670" s="161" t="s">
        <v>1863</v>
      </c>
      <c r="G1670" s="154"/>
      <c r="H1670" s="155"/>
      <c r="I1670" s="162" t="s">
        <v>1864</v>
      </c>
      <c r="J1670" s="154"/>
      <c r="K1670" s="155"/>
      <c r="L1670" s="156" t="s">
        <v>1865</v>
      </c>
      <c r="M1670" s="154"/>
      <c r="N1670" s="155"/>
      <c r="O1670" s="157" t="s">
        <v>1866</v>
      </c>
      <c r="P1670" s="154"/>
      <c r="Q1670" s="155"/>
    </row>
    <row r="1671" spans="2:17">
      <c r="B1671" s="78" t="s">
        <v>1869</v>
      </c>
      <c r="C1671" s="79" t="s">
        <v>19</v>
      </c>
      <c r="D1671" s="79" t="s">
        <v>20</v>
      </c>
      <c r="E1671" s="79" t="s">
        <v>21</v>
      </c>
      <c r="F1671" s="80" t="s">
        <v>19</v>
      </c>
      <c r="G1671" s="80" t="s">
        <v>20</v>
      </c>
      <c r="H1671" s="80" t="s">
        <v>21</v>
      </c>
      <c r="I1671" s="81" t="s">
        <v>19</v>
      </c>
      <c r="J1671" s="81" t="s">
        <v>20</v>
      </c>
      <c r="K1671" s="81" t="s">
        <v>21</v>
      </c>
      <c r="L1671" s="82" t="s">
        <v>19</v>
      </c>
      <c r="M1671" s="82" t="s">
        <v>20</v>
      </c>
      <c r="N1671" s="82" t="s">
        <v>21</v>
      </c>
      <c r="O1671" s="83" t="s">
        <v>19</v>
      </c>
      <c r="P1671" s="83" t="s">
        <v>20</v>
      </c>
      <c r="Q1671" s="83" t="s">
        <v>21</v>
      </c>
    </row>
    <row r="1672" spans="2:17">
      <c r="B1672" s="84" t="s">
        <v>2980</v>
      </c>
      <c r="C1672" s="85" t="str">
        <f>IF(D1672="","",D1672+종합보정값!WE$14)</f>
        <v/>
      </c>
      <c r="D1672" s="85" t="str">
        <f>IFERROR(IF(INDEX(종합보정값!$WE:$WE,MATCH(SUBSTITUTE($B1672,"인문1","인문2"),종합보정값!$WD:$WD,0))="","",INDEX(종합보정값!$WE:$WE,MATCH(SUBSTITUTE($B1672,"인문1","인문2"),종합보정값!$WD:$WD,0))+종합보정값!WE$6-종합보정값!WE$35),"")</f>
        <v/>
      </c>
      <c r="E1672" s="85" t="str">
        <f>IF(D1672="","",D1672+종합보정값!WF$14)</f>
        <v/>
      </c>
      <c r="F1672" s="86" t="str">
        <f>IF(G1672="","",G1672+종합보정값!WE$15)</f>
        <v/>
      </c>
      <c r="G1672" s="86" t="str">
        <f>IFERROR(IF(INDEX(종합보정값!$WE:$WE,MATCH(SUBSTITUTE($B1672,"인문1","인문2"),종합보정값!$WD:$WD,0))="","",INDEX(종합보정값!$WE:$WE,MATCH(SUBSTITUTE($B1672,"인문1","인문2"),종합보정값!$WD:$WD,0))+종합보정값!WE$7-종합보정값!WE$36),"")</f>
        <v/>
      </c>
      <c r="H1672" s="86" t="str">
        <f>IF(G1672="","",G1672+종합보정값!WF$15)</f>
        <v/>
      </c>
      <c r="I1672" s="87" t="str">
        <f>IF(J1672="","",J1672+종합보정값!WE$16)</f>
        <v/>
      </c>
      <c r="J1672" s="87" t="str">
        <f>IFERROR(IF(INDEX(종합보정값!$WE:$WE,MATCH(SUBSTITUTE($B1672,"인문1","인문2"),종합보정값!$WD:$WD,0))="","",INDEX(종합보정값!$WE:$WE,MATCH(SUBSTITUTE($B1672,"인문1","인문2"),종합보정값!$WD:$WD,0))+종합보정값!WE$8-종합보정값!WE$37),"")</f>
        <v/>
      </c>
      <c r="K1672" s="87" t="str">
        <f>IF(J1672="","",J1672+종합보정값!WF$16)</f>
        <v/>
      </c>
      <c r="L1672" s="88" t="str">
        <f>IF(M1672="","",M1672+종합보정값!WE$17)</f>
        <v/>
      </c>
      <c r="M1672" s="88" t="str">
        <f>IFERROR(IF(INDEX(종합보정값!$WE:$WE,MATCH(SUBSTITUTE($B1672,"인문1","인문2"),종합보정값!$WD:$WD,0))="","",INDEX(종합보정값!$WE:$WE,MATCH(SUBSTITUTE($B1672,"인문1","인문2"),종합보정값!$WD:$WD,0))+종합보정값!WE$9-종합보정값!WE$38),"")</f>
        <v/>
      </c>
      <c r="N1672" s="88" t="str">
        <f>IF(M1672="","",M1672+종합보정값!WF$17)</f>
        <v/>
      </c>
      <c r="O1672" s="89" t="str">
        <f>IF(P1672="","",P1672+종합보정값!WE$18)</f>
        <v/>
      </c>
      <c r="P1672" s="89" t="str">
        <f>IFERROR(IF(INDEX(종합보정값!$WE:$WE,MATCH(SUBSTITUTE($B1672,"인문1","인문2"),종합보정값!$WD:$WD,0))="","",INDEX(종합보정값!$WE:$WE,MATCH(SUBSTITUTE($B1672,"인문1","인문2"),종합보정값!$WD:$WD,0))+종합보정값!WE$10-종합보정값!WE$39),"")</f>
        <v/>
      </c>
      <c r="Q1672" s="89" t="str">
        <f>IF(P1672="","",P1672+종합보정값!WF$18)</f>
        <v/>
      </c>
    </row>
    <row r="1673" spans="2:17">
      <c r="B1673" s="84" t="s">
        <v>2981</v>
      </c>
      <c r="C1673" s="85" t="str">
        <f>IF(D1673="","",D1673+종합보정값!WE$14)</f>
        <v/>
      </c>
      <c r="D1673" s="85" t="str">
        <f>IFERROR(IF(INDEX(종합보정값!$WE:$WE,MATCH($B1673,종합보정값!$WD:$WD,0))="","",INDEX(종합보정값!$WE:$WE,MATCH($B1673,종합보정값!$WD:$WD,0))+IF(INDEX(종합보정값!$WG:$WG,MATCH($B1673,종합보정값!$WD:$WD,0))="인문",종합보정값!WE$6,종합보정값!WF$6)),"")</f>
        <v/>
      </c>
      <c r="E1673" s="85" t="str">
        <f>IF(D1673="","",D1673+종합보정값!WF$14)</f>
        <v/>
      </c>
      <c r="F1673" s="86" t="str">
        <f>IF(G1673="","",G1673+종합보정값!WE$15)</f>
        <v/>
      </c>
      <c r="G1673" s="86" t="str">
        <f>IFERROR(IF(INDEX(종합보정값!$WE:$WE,MATCH($B1673,종합보정값!$WD:$WD,0))="","",INDEX(종합보정값!$WE:$WE,MATCH($B1673,종합보정값!$WD:$WD,0))+IF(INDEX(종합보정값!$WG:$WG,MATCH($B1673,종합보정값!$WD:$WD,0))="인문",종합보정값!WE$7,종합보정값!WF$7)),"")</f>
        <v/>
      </c>
      <c r="H1673" s="86" t="str">
        <f>IF(G1673="","",G1673+종합보정값!WF$15)</f>
        <v/>
      </c>
      <c r="I1673" s="87" t="str">
        <f>IF(J1673="","",J1673+종합보정값!WE$16)</f>
        <v/>
      </c>
      <c r="J1673" s="87" t="str">
        <f>IFERROR(IF(INDEX(종합보정값!$WE:$WE,MATCH($B1673,종합보정값!$WD:$WD,0))="","",INDEX(종합보정값!$WE:$WE,MATCH($B1673,종합보정값!$WD:$WD,0))+IF(INDEX(종합보정값!$WG:$WG,MATCH($B1673,종합보정값!$WD:$WD,0))="인문",종합보정값!WE$8,종합보정값!WF$8)),"")</f>
        <v/>
      </c>
      <c r="K1673" s="87" t="str">
        <f>IF(J1673="","",J1673+종합보정값!WF$16)</f>
        <v/>
      </c>
      <c r="L1673" s="88" t="str">
        <f>IF(M1673="","",M1673+종합보정값!WE$17)</f>
        <v/>
      </c>
      <c r="M1673" s="88" t="str">
        <f>IFERROR(IF(INDEX(종합보정값!$WE:$WE,MATCH($B1673,종합보정값!$WD:$WD,0))="","",INDEX(종합보정값!$WE:$WE,MATCH($B1673,종합보정값!$WD:$WD,0))+IF(INDEX(종합보정값!$WG:$WG,MATCH($B1673,종합보정값!$WD:$WD,0))="인문",종합보정값!WE$9,종합보정값!WF$9)),"")</f>
        <v/>
      </c>
      <c r="N1673" s="88" t="str">
        <f>IF(M1673="","",M1673+종합보정값!WF$17)</f>
        <v/>
      </c>
      <c r="O1673" s="89" t="str">
        <f>IF(P1673="","",P1673+종합보정값!WE$18)</f>
        <v/>
      </c>
      <c r="P1673" s="89" t="str">
        <f>IFERROR(IF(INDEX(종합보정값!$WE:$WE,MATCH($B1673,종합보정값!$WD:$WD,0))="","",INDEX(종합보정값!$WE:$WE,MATCH($B1673,종합보정값!$WD:$WD,0))+IF(INDEX(종합보정값!$WG:$WG,MATCH($B1673,종합보정값!$WD:$WD,0))="인문",종합보정값!WE$10,종합보정값!WF$10)),"")</f>
        <v/>
      </c>
      <c r="Q1673" s="89" t="str">
        <f>IF(P1673="","",P1673+종합보정값!WF$18)</f>
        <v/>
      </c>
    </row>
    <row r="1674" spans="2:17">
      <c r="B1674" s="84" t="s">
        <v>2982</v>
      </c>
      <c r="C1674" s="85" t="str">
        <f>IF(D1674="","",D1674+종합보정값!WE$14)</f>
        <v/>
      </c>
      <c r="D1674" s="85" t="str">
        <f>IFERROR(IF(INDEX(종합보정값!$WE:$WE,MATCH(SUBSTITUTE($B1674,"인문3","인문2"),종합보정값!$WD:$WD,0))="","",INDEX(종합보정값!$WE:$WE,MATCH(SUBSTITUTE($B1674,"인문3","인문2"),종합보정값!$WD:$WD,0))+종합보정값!WE$6+종합보정값!WE$35),"")</f>
        <v/>
      </c>
      <c r="E1674" s="85" t="str">
        <f>IF(D1674="","",D1674+종합보정값!WF$14)</f>
        <v/>
      </c>
      <c r="F1674" s="86" t="str">
        <f>IF(G1674="","",G1674+종합보정값!WE$15)</f>
        <v/>
      </c>
      <c r="G1674" s="86" t="str">
        <f>IFERROR(IF(INDEX(종합보정값!$WE:$WE,MATCH(SUBSTITUTE($B1674,"인문3","인문2"),종합보정값!$WD:$WD,0))="","",INDEX(종합보정값!$WE:$WE,MATCH(SUBSTITUTE($B1674,"인문3","인문2"),종합보정값!$WD:$WD,0))+종합보정값!WE$7+종합보정값!WE$36),"")</f>
        <v/>
      </c>
      <c r="H1674" s="86" t="str">
        <f>IF(G1674="","",G1674+종합보정값!WF$15)</f>
        <v/>
      </c>
      <c r="I1674" s="87" t="str">
        <f>IF(J1674="","",J1674+종합보정값!WE$16)</f>
        <v/>
      </c>
      <c r="J1674" s="87" t="str">
        <f>IFERROR(IF(INDEX(종합보정값!$WE:$WE,MATCH(SUBSTITUTE($B1674,"인문3","인문2"),종합보정값!$WD:$WD,0))="","",INDEX(종합보정값!$WE:$WE,MATCH(SUBSTITUTE($B1674,"인문3","인문2"),종합보정값!$WD:$WD,0))+종합보정값!WE$8+종합보정값!WE$37),"")</f>
        <v/>
      </c>
      <c r="K1674" s="87" t="str">
        <f>IF(J1674="","",J1674+종합보정값!WF$16)</f>
        <v/>
      </c>
      <c r="L1674" s="88" t="str">
        <f>IF(M1674="","",M1674+종합보정값!WE$17)</f>
        <v/>
      </c>
      <c r="M1674" s="88" t="str">
        <f>IFERROR(IF(INDEX(종합보정값!$WE:$WE,MATCH(SUBSTITUTE($B1674,"인문3","인문2"),종합보정값!$WD:$WD,0))="","",INDEX(종합보정값!$WE:$WE,MATCH(SUBSTITUTE($B1674,"인문3","인문2"),종합보정값!$WD:$WD,0))+종합보정값!WE$9+종합보정값!WE$38),"")</f>
        <v/>
      </c>
      <c r="N1674" s="88" t="str">
        <f>IF(M1674="","",M1674+종합보정값!WF$17)</f>
        <v/>
      </c>
      <c r="O1674" s="89" t="str">
        <f>IF(P1674="","",P1674+종합보정값!WE$18)</f>
        <v/>
      </c>
      <c r="P1674" s="89" t="str">
        <f>IFERROR(IF(INDEX(종합보정값!$WE:$WE,MATCH(SUBSTITUTE($B1674,"인문3","인문2"),종합보정값!$WD:$WD,0))="","",INDEX(종합보정값!$WE:$WE,MATCH(SUBSTITUTE($B1674,"인문3","인문2"),종합보정값!$WD:$WD,0))+종합보정값!WE$10+종합보정값!WE$39),"")</f>
        <v/>
      </c>
      <c r="Q1674" s="89" t="str">
        <f>IF(P1674="","",P1674+종합보정값!WF$18)</f>
        <v/>
      </c>
    </row>
    <row r="1675" spans="2:17">
      <c r="B1675" s="84" t="s">
        <v>2983</v>
      </c>
      <c r="C1675" s="85" t="str">
        <f>IF(D1675="","",D1675+종합보정값!WE$14)</f>
        <v/>
      </c>
      <c r="D1675" s="85" t="str">
        <f>IFERROR(IF(INDEX(종합보정값!$WE:$WE,MATCH(SUBSTITUTE($B1675,"자연1","자연2"),종합보정값!$WD:$WD,0))="","",INDEX(종합보정값!$WE:$WE,MATCH(SUBSTITUTE($B1675,"자연1","자연2"),종합보정값!$WD:$WD,0))+종합보정값!WF$6-종합보정값!WF$35),"")</f>
        <v/>
      </c>
      <c r="E1675" s="85" t="str">
        <f>IF(D1675="","",D1675+종합보정값!WF$14)</f>
        <v/>
      </c>
      <c r="F1675" s="86" t="str">
        <f>IF(G1675="","",G1675+종합보정값!WE$15)</f>
        <v/>
      </c>
      <c r="G1675" s="86" t="str">
        <f>IFERROR(IF(INDEX(종합보정값!$WE:$WE,MATCH(SUBSTITUTE($B1675,"자연1","자연2"),종합보정값!$WD:$WD,0))="","",INDEX(종합보정값!$WE:$WE,MATCH(SUBSTITUTE($B1675,"자연1","자연2"),종합보정값!$WD:$WD,0))+종합보정값!WF$7-종합보정값!WF$36),"")</f>
        <v/>
      </c>
      <c r="H1675" s="86" t="str">
        <f>IF(G1675="","",G1675+종합보정값!WF$15)</f>
        <v/>
      </c>
      <c r="I1675" s="87" t="str">
        <f>IF(J1675="","",J1675+종합보정값!WE$16)</f>
        <v/>
      </c>
      <c r="J1675" s="87" t="str">
        <f>IFERROR(IF(INDEX(종합보정값!$WE:$WE,MATCH(SUBSTITUTE($B1675,"자연1","자연2"),종합보정값!$WD:$WD,0))="","",INDEX(종합보정값!$WE:$WE,MATCH(SUBSTITUTE($B1675,"자연1","자연2"),종합보정값!$WD:$WD,0))+종합보정값!WF$8-종합보정값!WF$37),"")</f>
        <v/>
      </c>
      <c r="K1675" s="87" t="str">
        <f>IF(J1675="","",J1675+종합보정값!WF$16)</f>
        <v/>
      </c>
      <c r="L1675" s="88" t="str">
        <f>IF(M1675="","",M1675+종합보정값!WE$17)</f>
        <v/>
      </c>
      <c r="M1675" s="88" t="str">
        <f>IFERROR(IF(INDEX(종합보정값!$WE:$WE,MATCH(SUBSTITUTE($B1675,"자연1","자연2"),종합보정값!$WD:$WD,0))="","",INDEX(종합보정값!$WE:$WE,MATCH(SUBSTITUTE($B1675,"자연1","자연2"),종합보정값!$WD:$WD,0))+종합보정값!WF$9-종합보정값!WF$38),"")</f>
        <v/>
      </c>
      <c r="N1675" s="88" t="str">
        <f>IF(M1675="","",M1675+종합보정값!WF$17)</f>
        <v/>
      </c>
      <c r="O1675" s="89" t="str">
        <f>IF(P1675="","",P1675+종합보정값!WE$18)</f>
        <v/>
      </c>
      <c r="P1675" s="89" t="str">
        <f>IFERROR(IF(INDEX(종합보정값!$WE:$WE,MATCH(SUBSTITUTE($B1675,"자연1","자연2"),종합보정값!$WD:$WD,0))="","",INDEX(종합보정값!$WE:$WE,MATCH(SUBSTITUTE($B1675,"자연1","자연2"),종합보정값!$WD:$WD,0))+종합보정값!WF$10-종합보정값!WF$39),"")</f>
        <v/>
      </c>
      <c r="Q1675" s="89" t="str">
        <f>IF(P1675="","",P1675+종합보정값!WF$18)</f>
        <v/>
      </c>
    </row>
    <row r="1676" spans="2:17">
      <c r="B1676" s="84" t="s">
        <v>2984</v>
      </c>
      <c r="C1676" s="85" t="str">
        <f>IF(D1676="","",D1676+종합보정값!WE$14)</f>
        <v/>
      </c>
      <c r="D1676" s="85" t="str">
        <f>IFERROR(IF(INDEX(종합보정값!$WE:$WE,MATCH($B1676,종합보정값!$WD:$WD,0))="","",INDEX(종합보정값!$WE:$WE,MATCH($B1676,종합보정값!$WD:$WD,0))+IF(INDEX(종합보정값!$WG:$WG,MATCH($B1676,종합보정값!$WD:$WD,0))="인문",종합보정값!WE$6,종합보정값!WF$6)),"")</f>
        <v/>
      </c>
      <c r="E1676" s="85" t="str">
        <f>IF(D1676="","",D1676+종합보정값!WF$14)</f>
        <v/>
      </c>
      <c r="F1676" s="86" t="str">
        <f>IF(G1676="","",G1676+종합보정값!WE$15)</f>
        <v/>
      </c>
      <c r="G1676" s="86" t="str">
        <f>IFERROR(IF(INDEX(종합보정값!$WE:$WE,MATCH($B1676,종합보정값!$WD:$WD,0))="","",INDEX(종합보정값!$WE:$WE,MATCH($B1676,종합보정값!$WD:$WD,0))+IF(INDEX(종합보정값!$WG:$WG,MATCH($B1676,종합보정값!$WD:$WD,0))="인문",종합보정값!WE$7,종합보정값!WF$7)),"")</f>
        <v/>
      </c>
      <c r="H1676" s="86" t="str">
        <f>IF(G1676="","",G1676+종합보정값!WF$15)</f>
        <v/>
      </c>
      <c r="I1676" s="87" t="str">
        <f>IF(J1676="","",J1676+종합보정값!WE$16)</f>
        <v/>
      </c>
      <c r="J1676" s="87" t="str">
        <f>IFERROR(IF(INDEX(종합보정값!$WE:$WE,MATCH($B1676,종합보정값!$WD:$WD,0))="","",INDEX(종합보정값!$WE:$WE,MATCH($B1676,종합보정값!$WD:$WD,0))+IF(INDEX(종합보정값!$WG:$WG,MATCH($B1676,종합보정값!$WD:$WD,0))="인문",종합보정값!WE$8,종합보정값!WF$8)),"")</f>
        <v/>
      </c>
      <c r="K1676" s="87" t="str">
        <f>IF(J1676="","",J1676+종합보정값!WF$16)</f>
        <v/>
      </c>
      <c r="L1676" s="88" t="str">
        <f>IF(M1676="","",M1676+종합보정값!WE$17)</f>
        <v/>
      </c>
      <c r="M1676" s="88" t="str">
        <f>IFERROR(IF(INDEX(종합보정값!$WE:$WE,MATCH($B1676,종합보정값!$WD:$WD,0))="","",INDEX(종합보정값!$WE:$WE,MATCH($B1676,종합보정값!$WD:$WD,0))+IF(INDEX(종합보정값!$WG:$WG,MATCH($B1676,종합보정값!$WD:$WD,0))="인문",종합보정값!WE$9,종합보정값!WF$9)),"")</f>
        <v/>
      </c>
      <c r="N1676" s="88" t="str">
        <f>IF(M1676="","",M1676+종합보정값!WF$17)</f>
        <v/>
      </c>
      <c r="O1676" s="89" t="str">
        <f>IF(P1676="","",P1676+종합보정값!WE$18)</f>
        <v/>
      </c>
      <c r="P1676" s="89" t="str">
        <f>IFERROR(IF(INDEX(종합보정값!$WE:$WE,MATCH($B1676,종합보정값!$WD:$WD,0))="","",INDEX(종합보정값!$WE:$WE,MATCH($B1676,종합보정값!$WD:$WD,0))+IF(INDEX(종합보정값!$WG:$WG,MATCH($B1676,종합보정값!$WD:$WD,0))="인문",종합보정값!WE$10,종합보정값!WF$10)),"")</f>
        <v/>
      </c>
      <c r="Q1676" s="89" t="str">
        <f>IF(P1676="","",P1676+종합보정값!WF$18)</f>
        <v/>
      </c>
    </row>
    <row r="1677" spans="2:17">
      <c r="B1677" s="84" t="s">
        <v>2985</v>
      </c>
      <c r="C1677" s="85" t="str">
        <f>IF(D1677="","",D1677+종합보정값!WE$14)</f>
        <v/>
      </c>
      <c r="D1677" s="85" t="str">
        <f>IFERROR(IF(INDEX(종합보정값!$WE:$WE,MATCH(SUBSTITUTE($B1677,"자연3","자연2"),종합보정값!$WD:$WD,0))="","",INDEX(종합보정값!$WE:$WE,MATCH(SUBSTITUTE($B1677,"자연3","자연2"),종합보정값!$WD:$WD,0))+종합보정값!WF$6+종합보정값!WF$35),"")</f>
        <v/>
      </c>
      <c r="E1677" s="85" t="str">
        <f>IF(D1677="","",D1677+종합보정값!WF$14)</f>
        <v/>
      </c>
      <c r="F1677" s="86" t="str">
        <f>IF(G1677="","",G1677+종합보정값!WE$15)</f>
        <v/>
      </c>
      <c r="G1677" s="86" t="str">
        <f>IFERROR(IF(INDEX(종합보정값!$WE:$WE,MATCH(SUBSTITUTE($B1677,"자연3","자연2"),종합보정값!$WD:$WD,0))="","",INDEX(종합보정값!$WE:$WE,MATCH(SUBSTITUTE($B1677,"자연3","자연2"),종합보정값!$WD:$WD,0))+종합보정값!WF$7+종합보정값!WF$36),"")</f>
        <v/>
      </c>
      <c r="H1677" s="86" t="str">
        <f>IF(G1677="","",G1677+종합보정값!WF$15)</f>
        <v/>
      </c>
      <c r="I1677" s="87" t="str">
        <f>IF(J1677="","",J1677+종합보정값!WE$16)</f>
        <v/>
      </c>
      <c r="J1677" s="87" t="str">
        <f>IFERROR(IF(INDEX(종합보정값!$WE:$WE,MATCH(SUBSTITUTE($B1677,"자연3","자연2"),종합보정값!$WD:$WD,0))="","",INDEX(종합보정값!$WE:$WE,MATCH(SUBSTITUTE($B1677,"자연3","자연2"),종합보정값!$WD:$WD,0))+종합보정값!WF$8+종합보정값!WF$37),"")</f>
        <v/>
      </c>
      <c r="K1677" s="87" t="str">
        <f>IF(J1677="","",J1677+종합보정값!WF$16)</f>
        <v/>
      </c>
      <c r="L1677" s="88" t="str">
        <f>IF(M1677="","",M1677+종합보정값!WE$17)</f>
        <v/>
      </c>
      <c r="M1677" s="88" t="str">
        <f>IFERROR(IF(INDEX(종합보정값!$WE:$WE,MATCH(SUBSTITUTE($B1677,"자연3","자연2"),종합보정값!$WD:$WD,0))="","",INDEX(종합보정값!$WE:$WE,MATCH(SUBSTITUTE($B1677,"자연3","자연2"),종합보정값!$WD:$WD,0))+종합보정값!WF$9+종합보정값!WF$38),"")</f>
        <v/>
      </c>
      <c r="N1677" s="88" t="str">
        <f>IF(M1677="","",M1677+종합보정값!WF$17)</f>
        <v/>
      </c>
      <c r="O1677" s="89" t="str">
        <f>IF(P1677="","",P1677+종합보정값!WE$18)</f>
        <v/>
      </c>
      <c r="P1677" s="89" t="str">
        <f>IFERROR(IF(INDEX(종합보정값!$WE:$WE,MATCH(SUBSTITUTE($B1677,"자연3","자연2"),종합보정값!$WD:$WD,0))="","",INDEX(종합보정값!$WE:$WE,MATCH(SUBSTITUTE($B1677,"자연3","자연2"),종합보정값!$WD:$WD,0))+종합보정값!WF$10+종합보정값!WF$39),"")</f>
        <v/>
      </c>
      <c r="Q1677" s="89" t="str">
        <f>IF(P1677="","",P1677+종합보정값!WF$18)</f>
        <v/>
      </c>
    </row>
    <row r="1678" spans="2:17">
      <c r="B1678" s="84" t="s">
        <v>2986</v>
      </c>
      <c r="C1678" s="85" t="str">
        <f>IF(D1678="","",D1678+종합보정값!WE$14)</f>
        <v/>
      </c>
      <c r="D1678" s="85" t="str">
        <f>IFERROR(IF(INDEX(종합보정값!$WE:$WE,MATCH($B1678,종합보정값!$WD:$WD,0))="","",INDEX(종합보정값!$WE:$WE,MATCH($B1678,종합보정값!$WD:$WD,0))+IF(INDEX(종합보정값!$WG:$WG,MATCH($B1678,종합보정값!$WD:$WD,0))="인문",종합보정값!WE$6,종합보정값!WF$6)),"")</f>
        <v/>
      </c>
      <c r="E1678" s="85" t="str">
        <f>IF(D1678="","",D1678+종합보정값!WF$14)</f>
        <v/>
      </c>
      <c r="F1678" s="86" t="str">
        <f>IF(G1678="","",G1678+종합보정값!WE$15)</f>
        <v/>
      </c>
      <c r="G1678" s="86" t="str">
        <f>IFERROR(IF(INDEX(종합보정값!$WE:$WE,MATCH($B1678,종합보정값!$WD:$WD,0))="","",INDEX(종합보정값!$WE:$WE,MATCH($B1678,종합보정값!$WD:$WD,0))+IF(INDEX(종합보정값!$WG:$WG,MATCH($B1678,종합보정값!$WD:$WD,0))="인문",종합보정값!WE$7,종합보정값!WF$7)),"")</f>
        <v/>
      </c>
      <c r="H1678" s="86" t="str">
        <f>IF(G1678="","",G1678+종합보정값!WF$15)</f>
        <v/>
      </c>
      <c r="I1678" s="87" t="str">
        <f>IF(J1678="","",J1678+종합보정값!WE$16)</f>
        <v/>
      </c>
      <c r="J1678" s="87" t="str">
        <f>IFERROR(IF(INDEX(종합보정값!$WE:$WE,MATCH($B1678,종합보정값!$WD:$WD,0))="","",INDEX(종합보정값!$WE:$WE,MATCH($B1678,종합보정값!$WD:$WD,0))+IF(INDEX(종합보정값!$WG:$WG,MATCH($B1678,종합보정값!$WD:$WD,0))="인문",종합보정값!WE$8,종합보정값!WF$8)),"")</f>
        <v/>
      </c>
      <c r="K1678" s="87" t="str">
        <f>IF(J1678="","",J1678+종합보정값!WF$16)</f>
        <v/>
      </c>
      <c r="L1678" s="88" t="str">
        <f>IF(M1678="","",M1678+종합보정값!WE$17)</f>
        <v/>
      </c>
      <c r="M1678" s="88" t="str">
        <f>IFERROR(IF(INDEX(종합보정값!$WE:$WE,MATCH($B1678,종합보정값!$WD:$WD,0))="","",INDEX(종합보정값!$WE:$WE,MATCH($B1678,종합보정값!$WD:$WD,0))+IF(INDEX(종합보정값!$WG:$WG,MATCH($B1678,종합보정값!$WD:$WD,0))="인문",종합보정값!WE$9,종합보정값!WF$9)),"")</f>
        <v/>
      </c>
      <c r="N1678" s="88" t="str">
        <f>IF(M1678="","",M1678+종합보정값!WF$17)</f>
        <v/>
      </c>
      <c r="O1678" s="89" t="str">
        <f>IF(P1678="","",P1678+종합보정값!WE$18)</f>
        <v/>
      </c>
      <c r="P1678" s="89" t="str">
        <f>IFERROR(IF(INDEX(종합보정값!$WE:$WE,MATCH($B1678,종합보정값!$WD:$WD,0))="","",INDEX(종합보정값!$WE:$WE,MATCH($B1678,종합보정값!$WD:$WD,0))+IF(INDEX(종합보정값!$WG:$WG,MATCH($B1678,종합보정값!$WD:$WD,0))="인문",종합보정값!WE$10,종합보정값!WF$10)),"")</f>
        <v/>
      </c>
      <c r="Q1678" s="89" t="str">
        <f>IF(P1678="","",P1678+종합보정값!WF$18)</f>
        <v/>
      </c>
    </row>
    <row r="1679" spans="2:17">
      <c r="B1679" s="84" t="s">
        <v>2987</v>
      </c>
      <c r="C1679" s="85" t="str">
        <f>IF(D1679="","",D1679+종합보정값!WE$14)</f>
        <v/>
      </c>
      <c r="D1679" s="85" t="str">
        <f>IFERROR(IF(INDEX(종합보정값!$WE:$WE,MATCH($B1679,종합보정값!$WD:$WD,0))="","",INDEX(종합보정값!$WE:$WE,MATCH($B1679,종합보정값!$WD:$WD,0))+IF(INDEX(종합보정값!$WG:$WG,MATCH($B1679,종합보정값!$WD:$WD,0))="인문",종합보정값!WE$6,종합보정값!WF$6)),"")</f>
        <v/>
      </c>
      <c r="E1679" s="85" t="str">
        <f>IF(D1679="","",D1679+종합보정값!WF$14)</f>
        <v/>
      </c>
      <c r="F1679" s="86" t="str">
        <f>IF(G1679="","",G1679+종합보정값!WE$15)</f>
        <v/>
      </c>
      <c r="G1679" s="86" t="str">
        <f>IFERROR(IF(INDEX(종합보정값!$WE:$WE,MATCH($B1679,종합보정값!$WD:$WD,0))="","",INDEX(종합보정값!$WE:$WE,MATCH($B1679,종합보정값!$WD:$WD,0))+IF(INDEX(종합보정값!$WG:$WG,MATCH($B1679,종합보정값!$WD:$WD,0))="인문",종합보정값!WE$7,종합보정값!WF$7)),"")</f>
        <v/>
      </c>
      <c r="H1679" s="86" t="str">
        <f>IF(G1679="","",G1679+종합보정값!WF$15)</f>
        <v/>
      </c>
      <c r="I1679" s="87" t="str">
        <f>IF(J1679="","",J1679+종합보정값!WE$16)</f>
        <v/>
      </c>
      <c r="J1679" s="87" t="str">
        <f>IFERROR(IF(INDEX(종합보정값!$WE:$WE,MATCH($B1679,종합보정값!$WD:$WD,0))="","",INDEX(종합보정값!$WE:$WE,MATCH($B1679,종합보정값!$WD:$WD,0))+IF(INDEX(종합보정값!$WG:$WG,MATCH($B1679,종합보정값!$WD:$WD,0))="인문",종합보정값!WE$8,종합보정값!WF$8)),"")</f>
        <v/>
      </c>
      <c r="K1679" s="87" t="str">
        <f>IF(J1679="","",J1679+종합보정값!WF$16)</f>
        <v/>
      </c>
      <c r="L1679" s="88" t="str">
        <f>IF(M1679="","",M1679+종합보정값!WE$17)</f>
        <v/>
      </c>
      <c r="M1679" s="88" t="str">
        <f>IFERROR(IF(INDEX(종합보정값!$WE:$WE,MATCH($B1679,종합보정값!$WD:$WD,0))="","",INDEX(종합보정값!$WE:$WE,MATCH($B1679,종합보정값!$WD:$WD,0))+IF(INDEX(종합보정값!$WG:$WG,MATCH($B1679,종합보정값!$WD:$WD,0))="인문",종합보정값!WE$9,종합보정값!WF$9)),"")</f>
        <v/>
      </c>
      <c r="N1679" s="88" t="str">
        <f>IF(M1679="","",M1679+종합보정값!WF$17)</f>
        <v/>
      </c>
      <c r="O1679" s="89" t="str">
        <f>IF(P1679="","",P1679+종합보정값!WE$18)</f>
        <v/>
      </c>
      <c r="P1679" s="89" t="str">
        <f>IFERROR(IF(INDEX(종합보정값!$WE:$WE,MATCH($B1679,종합보정값!$WD:$WD,0))="","",INDEX(종합보정값!$WE:$WE,MATCH($B1679,종합보정값!$WD:$WD,0))+IF(INDEX(종합보정값!$WG:$WG,MATCH($B1679,종합보정값!$WD:$WD,0))="인문",종합보정값!WE$10,종합보정값!WF$10)),"")</f>
        <v/>
      </c>
      <c r="Q1679" s="89" t="str">
        <f>IF(P1679="","",P1679+종합보정값!WF$18)</f>
        <v/>
      </c>
    </row>
    <row r="1680" spans="2:17">
      <c r="B1680" s="84" t="s">
        <v>2988</v>
      </c>
      <c r="C1680" s="85" t="str">
        <f>IF(D1680="","",D1680+종합보정값!WE$14)</f>
        <v/>
      </c>
      <c r="D1680" s="85" t="str">
        <f>IFERROR(IF(INDEX(종합보정값!$WE:$WE,MATCH($B1680,종합보정값!$WD:$WD,0))="","",INDEX(종합보정값!$WE:$WE,MATCH($B1680,종합보정값!$WD:$WD,0))+IF(INDEX(종합보정값!$WG:$WG,MATCH($B1680,종합보정값!$WD:$WD,0))="인문",종합보정값!WE$6,종합보정값!WF$6)),"")</f>
        <v/>
      </c>
      <c r="E1680" s="85" t="str">
        <f>IF(D1680="","",D1680+종합보정값!WF$14)</f>
        <v/>
      </c>
      <c r="F1680" s="86" t="str">
        <f>IF(G1680="","",G1680+종합보정값!WE$15)</f>
        <v/>
      </c>
      <c r="G1680" s="86" t="str">
        <f>IFERROR(IF(INDEX(종합보정값!$WE:$WE,MATCH($B1680,종합보정값!$WD:$WD,0))="","",INDEX(종합보정값!$WE:$WE,MATCH($B1680,종합보정값!$WD:$WD,0))+IF(INDEX(종합보정값!$WG:$WG,MATCH($B1680,종합보정값!$WD:$WD,0))="인문",종합보정값!WE$7,종합보정값!WF$7)),"")</f>
        <v/>
      </c>
      <c r="H1680" s="86" t="str">
        <f>IF(G1680="","",G1680+종합보정값!WF$15)</f>
        <v/>
      </c>
      <c r="I1680" s="87" t="str">
        <f>IF(J1680="","",J1680+종합보정값!WE$16)</f>
        <v/>
      </c>
      <c r="J1680" s="87" t="str">
        <f>IFERROR(IF(INDEX(종합보정값!$WE:$WE,MATCH($B1680,종합보정값!$WD:$WD,0))="","",INDEX(종합보정값!$WE:$WE,MATCH($B1680,종합보정값!$WD:$WD,0))+IF(INDEX(종합보정값!$WG:$WG,MATCH($B1680,종합보정값!$WD:$WD,0))="인문",종합보정값!WE$8,종합보정값!WF$8)),"")</f>
        <v/>
      </c>
      <c r="K1680" s="87" t="str">
        <f>IF(J1680="","",J1680+종합보정값!WF$16)</f>
        <v/>
      </c>
      <c r="L1680" s="88" t="str">
        <f>IF(M1680="","",M1680+종합보정값!WE$17)</f>
        <v/>
      </c>
      <c r="M1680" s="88" t="str">
        <f>IFERROR(IF(INDEX(종합보정값!$WE:$WE,MATCH($B1680,종합보정값!$WD:$WD,0))="","",INDEX(종합보정값!$WE:$WE,MATCH($B1680,종합보정값!$WD:$WD,0))+IF(INDEX(종합보정값!$WG:$WG,MATCH($B1680,종합보정값!$WD:$WD,0))="인문",종합보정값!WE$9,종합보정값!WF$9)),"")</f>
        <v/>
      </c>
      <c r="N1680" s="88" t="str">
        <f>IF(M1680="","",M1680+종합보정값!WF$17)</f>
        <v/>
      </c>
      <c r="O1680" s="89" t="str">
        <f>IF(P1680="","",P1680+종합보정값!WE$18)</f>
        <v/>
      </c>
      <c r="P1680" s="89" t="str">
        <f>IFERROR(IF(INDEX(종합보정값!$WE:$WE,MATCH($B1680,종합보정값!$WD:$WD,0))="","",INDEX(종합보정값!$WE:$WE,MATCH($B1680,종합보정값!$WD:$WD,0))+IF(INDEX(종합보정값!$WG:$WG,MATCH($B1680,종합보정값!$WD:$WD,0))="인문",종합보정값!WE$10,종합보정값!WF$10)),"")</f>
        <v/>
      </c>
      <c r="Q1680" s="89" t="str">
        <f>IF(P1680="","",P1680+종합보정값!WF$18)</f>
        <v/>
      </c>
    </row>
    <row r="1681" spans="2:17">
      <c r="B1681" s="84" t="s">
        <v>2989</v>
      </c>
      <c r="C1681" s="85" t="str">
        <f>IF(D1681="","",D1681+종합보정값!WE$14)</f>
        <v/>
      </c>
      <c r="D1681" s="85" t="str">
        <f>IFERROR(IF(INDEX(종합보정값!$WE:$WE,MATCH($B1681,종합보정값!$WD:$WD,0))="","",INDEX(종합보정값!$WE:$WE,MATCH($B1681,종합보정값!$WD:$WD,0))+IF(INDEX(종합보정값!$WG:$WG,MATCH($B1681,종합보정값!$WD:$WD,0))="인문",종합보정값!WE$6,종합보정값!WF$6)),"")</f>
        <v/>
      </c>
      <c r="E1681" s="85" t="str">
        <f>IF(D1681="","",D1681+종합보정값!WF$14)</f>
        <v/>
      </c>
      <c r="F1681" s="86" t="str">
        <f>IF(G1681="","",G1681+종합보정값!WE$15)</f>
        <v/>
      </c>
      <c r="G1681" s="86" t="str">
        <f>IFERROR(IF(INDEX(종합보정값!$WE:$WE,MATCH($B1681,종합보정값!$WD:$WD,0))="","",INDEX(종합보정값!$WE:$WE,MATCH($B1681,종합보정값!$WD:$WD,0))+IF(INDEX(종합보정값!$WG:$WG,MATCH($B1681,종합보정값!$WD:$WD,0))="인문",종합보정값!WE$7,종합보정값!WF$7)),"")</f>
        <v/>
      </c>
      <c r="H1681" s="86" t="str">
        <f>IF(G1681="","",G1681+종합보정값!WF$15)</f>
        <v/>
      </c>
      <c r="I1681" s="87" t="str">
        <f>IF(J1681="","",J1681+종합보정값!WE$16)</f>
        <v/>
      </c>
      <c r="J1681" s="87" t="str">
        <f>IFERROR(IF(INDEX(종합보정값!$WE:$WE,MATCH($B1681,종합보정값!$WD:$WD,0))="","",INDEX(종합보정값!$WE:$WE,MATCH($B1681,종합보정값!$WD:$WD,0))+IF(INDEX(종합보정값!$WG:$WG,MATCH($B1681,종합보정값!$WD:$WD,0))="인문",종합보정값!WE$8,종합보정값!WF$8)),"")</f>
        <v/>
      </c>
      <c r="K1681" s="87" t="str">
        <f>IF(J1681="","",J1681+종합보정값!WF$16)</f>
        <v/>
      </c>
      <c r="L1681" s="88" t="str">
        <f>IF(M1681="","",M1681+종합보정값!WE$17)</f>
        <v/>
      </c>
      <c r="M1681" s="88" t="str">
        <f>IFERROR(IF(INDEX(종합보정값!$WE:$WE,MATCH($B1681,종합보정값!$WD:$WD,0))="","",INDEX(종합보정값!$WE:$WE,MATCH($B1681,종합보정값!$WD:$WD,0))+IF(INDEX(종합보정값!$WG:$WG,MATCH($B1681,종합보정값!$WD:$WD,0))="인문",종합보정값!WE$9,종합보정값!WF$9)),"")</f>
        <v/>
      </c>
      <c r="N1681" s="88" t="str">
        <f>IF(M1681="","",M1681+종합보정값!WF$17)</f>
        <v/>
      </c>
      <c r="O1681" s="89" t="str">
        <f>IF(P1681="","",P1681+종합보정값!WE$18)</f>
        <v/>
      </c>
      <c r="P1681" s="89" t="str">
        <f>IFERROR(IF(INDEX(종합보정값!$WE:$WE,MATCH($B1681,종합보정값!$WD:$WD,0))="","",INDEX(종합보정값!$WE:$WE,MATCH($B1681,종합보정값!$WD:$WD,0))+IF(INDEX(종합보정값!$WG:$WG,MATCH($B1681,종합보정값!$WD:$WD,0))="인문",종합보정값!WE$10,종합보정값!WF$10)),"")</f>
        <v/>
      </c>
      <c r="Q1681" s="89" t="str">
        <f>IF(P1681="","",P1681+종합보정값!WF$18)</f>
        <v/>
      </c>
    </row>
    <row r="1683" spans="2:17">
      <c r="B1683" s="159" t="s">
        <v>2990</v>
      </c>
      <c r="C1683" s="154"/>
      <c r="D1683" s="154"/>
      <c r="E1683" s="154"/>
      <c r="F1683" s="154"/>
      <c r="G1683" s="154"/>
      <c r="H1683" s="154"/>
      <c r="I1683" s="154"/>
      <c r="J1683" s="154"/>
      <c r="K1683" s="154"/>
      <c r="L1683" s="154"/>
      <c r="M1683" s="154"/>
      <c r="N1683" s="154"/>
      <c r="O1683" s="154"/>
      <c r="P1683" s="154"/>
      <c r="Q1683" s="155"/>
    </row>
    <row r="1684" spans="2:17">
      <c r="B1684" s="78"/>
      <c r="C1684" s="163" t="s">
        <v>1862</v>
      </c>
      <c r="D1684" s="154"/>
      <c r="E1684" s="155"/>
      <c r="F1684" s="161" t="s">
        <v>1863</v>
      </c>
      <c r="G1684" s="154"/>
      <c r="H1684" s="155"/>
      <c r="I1684" s="162" t="s">
        <v>1864</v>
      </c>
      <c r="J1684" s="154"/>
      <c r="K1684" s="155"/>
      <c r="L1684" s="156" t="s">
        <v>1865</v>
      </c>
      <c r="M1684" s="154"/>
      <c r="N1684" s="155"/>
      <c r="O1684" s="157" t="s">
        <v>1866</v>
      </c>
      <c r="P1684" s="154"/>
      <c r="Q1684" s="155"/>
    </row>
    <row r="1685" spans="2:17">
      <c r="B1685" s="78" t="s">
        <v>1869</v>
      </c>
      <c r="C1685" s="79" t="s">
        <v>19</v>
      </c>
      <c r="D1685" s="79" t="s">
        <v>20</v>
      </c>
      <c r="E1685" s="79" t="s">
        <v>21</v>
      </c>
      <c r="F1685" s="80" t="s">
        <v>19</v>
      </c>
      <c r="G1685" s="80" t="s">
        <v>20</v>
      </c>
      <c r="H1685" s="80" t="s">
        <v>21</v>
      </c>
      <c r="I1685" s="81" t="s">
        <v>19</v>
      </c>
      <c r="J1685" s="81" t="s">
        <v>20</v>
      </c>
      <c r="K1685" s="81" t="s">
        <v>21</v>
      </c>
      <c r="L1685" s="82" t="s">
        <v>19</v>
      </c>
      <c r="M1685" s="82" t="s">
        <v>20</v>
      </c>
      <c r="N1685" s="82" t="s">
        <v>21</v>
      </c>
      <c r="O1685" s="83" t="s">
        <v>19</v>
      </c>
      <c r="P1685" s="83" t="s">
        <v>20</v>
      </c>
      <c r="Q1685" s="83" t="s">
        <v>21</v>
      </c>
    </row>
    <row r="1686" spans="2:17">
      <c r="B1686" s="84" t="s">
        <v>2991</v>
      </c>
      <c r="C1686" s="85" t="str">
        <f>IF(D1686="","",D1686+종합보정값!WJ$14)</f>
        <v/>
      </c>
      <c r="D1686" s="85" t="str">
        <f>IFERROR(IF(INDEX(종합보정값!$WJ:$WJ,MATCH(SUBSTITUTE($B1686,"인문1","인문2"),종합보정값!$WI:$WI,0))="","",INDEX(종합보정값!$WJ:$WJ,MATCH(SUBSTITUTE($B1686,"인문1","인문2"),종합보정값!$WI:$WI,0))+종합보정값!WJ$6-종합보정값!WJ$35),"")</f>
        <v/>
      </c>
      <c r="E1686" s="85" t="str">
        <f>IF(D1686="","",D1686+종합보정값!WK$14)</f>
        <v/>
      </c>
      <c r="F1686" s="86" t="str">
        <f>IF(G1686="","",G1686+종합보정값!WJ$15)</f>
        <v/>
      </c>
      <c r="G1686" s="86" t="str">
        <f>IFERROR(IF(INDEX(종합보정값!$WJ:$WJ,MATCH(SUBSTITUTE($B1686,"인문1","인문2"),종합보정값!$WI:$WI,0))="","",INDEX(종합보정값!$WJ:$WJ,MATCH(SUBSTITUTE($B1686,"인문1","인문2"),종합보정값!$WI:$WI,0))+종합보정값!WJ$7-종합보정값!WJ$36),"")</f>
        <v/>
      </c>
      <c r="H1686" s="86" t="str">
        <f>IF(G1686="","",G1686+종합보정값!WK$15)</f>
        <v/>
      </c>
      <c r="I1686" s="87" t="str">
        <f>IF(J1686="","",J1686+종합보정값!WJ$16)</f>
        <v/>
      </c>
      <c r="J1686" s="87" t="str">
        <f>IFERROR(IF(INDEX(종합보정값!$WJ:$WJ,MATCH(SUBSTITUTE($B1686,"인문1","인문2"),종합보정값!$WI:$WI,0))="","",INDEX(종합보정값!$WJ:$WJ,MATCH(SUBSTITUTE($B1686,"인문1","인문2"),종합보정값!$WI:$WI,0))+종합보정값!WJ$8-종합보정값!WJ$37),"")</f>
        <v/>
      </c>
      <c r="K1686" s="87" t="str">
        <f>IF(J1686="","",J1686+종합보정값!WK$16)</f>
        <v/>
      </c>
      <c r="L1686" s="88" t="str">
        <f>IF(M1686="","",M1686+종합보정값!WJ$17)</f>
        <v/>
      </c>
      <c r="M1686" s="88" t="str">
        <f>IFERROR(IF(INDEX(종합보정값!$WJ:$WJ,MATCH(SUBSTITUTE($B1686,"인문1","인문2"),종합보정값!$WI:$WI,0))="","",INDEX(종합보정값!$WJ:$WJ,MATCH(SUBSTITUTE($B1686,"인문1","인문2"),종합보정값!$WI:$WI,0))+종합보정값!WJ$9-종합보정값!WJ$38),"")</f>
        <v/>
      </c>
      <c r="N1686" s="88" t="str">
        <f>IF(M1686="","",M1686+종합보정값!WK$17)</f>
        <v/>
      </c>
      <c r="O1686" s="89" t="str">
        <f>IF(P1686="","",P1686+종합보정값!WJ$18)</f>
        <v/>
      </c>
      <c r="P1686" s="89" t="str">
        <f>IFERROR(IF(INDEX(종합보정값!$WJ:$WJ,MATCH(SUBSTITUTE($B1686,"인문1","인문2"),종합보정값!$WI:$WI,0))="","",INDEX(종합보정값!$WJ:$WJ,MATCH(SUBSTITUTE($B1686,"인문1","인문2"),종합보정값!$WI:$WI,0))+종합보정값!WJ$10-종합보정값!WJ$39),"")</f>
        <v/>
      </c>
      <c r="Q1686" s="89" t="str">
        <f>IF(P1686="","",P1686+종합보정값!WK$18)</f>
        <v/>
      </c>
    </row>
    <row r="1687" spans="2:17">
      <c r="B1687" s="84" t="s">
        <v>2992</v>
      </c>
      <c r="C1687" s="85" t="str">
        <f>IF(D1687="","",D1687+종합보정값!WJ$14)</f>
        <v/>
      </c>
      <c r="D1687" s="85" t="str">
        <f>IFERROR(IF(INDEX(종합보정값!$WJ:$WJ,MATCH($B1687,종합보정값!$WI:$WI,0))="","",INDEX(종합보정값!$WJ:$WJ,MATCH($B1687,종합보정값!$WI:$WI,0))+IF(INDEX(종합보정값!$WL:$WL,MATCH($B1687,종합보정값!$WI:$WI,0))="인문",종합보정값!WJ$6,종합보정값!WK$6)),"")</f>
        <v/>
      </c>
      <c r="E1687" s="85" t="str">
        <f>IF(D1687="","",D1687+종합보정값!WK$14)</f>
        <v/>
      </c>
      <c r="F1687" s="86" t="str">
        <f>IF(G1687="","",G1687+종합보정값!WJ$15)</f>
        <v/>
      </c>
      <c r="G1687" s="86" t="str">
        <f>IFERROR(IF(INDEX(종합보정값!$WJ:$WJ,MATCH($B1687,종합보정값!$WI:$WI,0))="","",INDEX(종합보정값!$WJ:$WJ,MATCH($B1687,종합보정값!$WI:$WI,0))+IF(INDEX(종합보정값!$WL:$WL,MATCH($B1687,종합보정값!$WI:$WI,0))="인문",종합보정값!WJ$7,종합보정값!WK$7)),"")</f>
        <v/>
      </c>
      <c r="H1687" s="86" t="str">
        <f>IF(G1687="","",G1687+종합보정값!WK$15)</f>
        <v/>
      </c>
      <c r="I1687" s="87" t="str">
        <f>IF(J1687="","",J1687+종합보정값!WJ$16)</f>
        <v/>
      </c>
      <c r="J1687" s="87" t="str">
        <f>IFERROR(IF(INDEX(종합보정값!$WJ:$WJ,MATCH($B1687,종합보정값!$WI:$WI,0))="","",INDEX(종합보정값!$WJ:$WJ,MATCH($B1687,종합보정값!$WI:$WI,0))+IF(INDEX(종합보정값!$WL:$WL,MATCH($B1687,종합보정값!$WI:$WI,0))="인문",종합보정값!WJ$8,종합보정값!WK$8)),"")</f>
        <v/>
      </c>
      <c r="K1687" s="87" t="str">
        <f>IF(J1687="","",J1687+종합보정값!WK$16)</f>
        <v/>
      </c>
      <c r="L1687" s="88" t="str">
        <f>IF(M1687="","",M1687+종합보정값!WJ$17)</f>
        <v/>
      </c>
      <c r="M1687" s="88" t="str">
        <f>IFERROR(IF(INDEX(종합보정값!$WJ:$WJ,MATCH($B1687,종합보정값!$WI:$WI,0))="","",INDEX(종합보정값!$WJ:$WJ,MATCH($B1687,종합보정값!$WI:$WI,0))+IF(INDEX(종합보정값!$WL:$WL,MATCH($B1687,종합보정값!$WI:$WI,0))="인문",종합보정값!WJ$9,종합보정값!WK$9)),"")</f>
        <v/>
      </c>
      <c r="N1687" s="88" t="str">
        <f>IF(M1687="","",M1687+종합보정값!WK$17)</f>
        <v/>
      </c>
      <c r="O1687" s="89" t="str">
        <f>IF(P1687="","",P1687+종합보정값!WJ$18)</f>
        <v/>
      </c>
      <c r="P1687" s="89" t="str">
        <f>IFERROR(IF(INDEX(종합보정값!$WJ:$WJ,MATCH($B1687,종합보정값!$WI:$WI,0))="","",INDEX(종합보정값!$WJ:$WJ,MATCH($B1687,종합보정값!$WI:$WI,0))+IF(INDEX(종합보정값!$WL:$WL,MATCH($B1687,종합보정값!$WI:$WI,0))="인문",종합보정값!WJ$10,종합보정값!WK$10)),"")</f>
        <v/>
      </c>
      <c r="Q1687" s="89" t="str">
        <f>IF(P1687="","",P1687+종합보정값!WK$18)</f>
        <v/>
      </c>
    </row>
    <row r="1688" spans="2:17">
      <c r="B1688" s="84" t="s">
        <v>2993</v>
      </c>
      <c r="C1688" s="85" t="str">
        <f>IF(D1688="","",D1688+종합보정값!WJ$14)</f>
        <v/>
      </c>
      <c r="D1688" s="85" t="str">
        <f>IFERROR(IF(INDEX(종합보정값!$WJ:$WJ,MATCH(SUBSTITUTE($B1688,"인문3","인문2"),종합보정값!$WI:$WI,0))="","",INDEX(종합보정값!$WJ:$WJ,MATCH(SUBSTITUTE($B1688,"인문3","인문2"),종합보정값!$WI:$WI,0))+종합보정값!WJ$6+종합보정값!WJ$35),"")</f>
        <v/>
      </c>
      <c r="E1688" s="85" t="str">
        <f>IF(D1688="","",D1688+종합보정값!WK$14)</f>
        <v/>
      </c>
      <c r="F1688" s="86" t="str">
        <f>IF(G1688="","",G1688+종합보정값!WJ$15)</f>
        <v/>
      </c>
      <c r="G1688" s="86" t="str">
        <f>IFERROR(IF(INDEX(종합보정값!$WJ:$WJ,MATCH(SUBSTITUTE($B1688,"인문3","인문2"),종합보정값!$WI:$WI,0))="","",INDEX(종합보정값!$WJ:$WJ,MATCH(SUBSTITUTE($B1688,"인문3","인문2"),종합보정값!$WI:$WI,0))+종합보정값!WJ$7+종합보정값!WJ$36),"")</f>
        <v/>
      </c>
      <c r="H1688" s="86" t="str">
        <f>IF(G1688="","",G1688+종합보정값!WK$15)</f>
        <v/>
      </c>
      <c r="I1688" s="87" t="str">
        <f>IF(J1688="","",J1688+종합보정값!WJ$16)</f>
        <v/>
      </c>
      <c r="J1688" s="87" t="str">
        <f>IFERROR(IF(INDEX(종합보정값!$WJ:$WJ,MATCH(SUBSTITUTE($B1688,"인문3","인문2"),종합보정값!$WI:$WI,0))="","",INDEX(종합보정값!$WJ:$WJ,MATCH(SUBSTITUTE($B1688,"인문3","인문2"),종합보정값!$WI:$WI,0))+종합보정값!WJ$8+종합보정값!WJ$37),"")</f>
        <v/>
      </c>
      <c r="K1688" s="87" t="str">
        <f>IF(J1688="","",J1688+종합보정값!WK$16)</f>
        <v/>
      </c>
      <c r="L1688" s="88" t="str">
        <f>IF(M1688="","",M1688+종합보정값!WJ$17)</f>
        <v/>
      </c>
      <c r="M1688" s="88" t="str">
        <f>IFERROR(IF(INDEX(종합보정값!$WJ:$WJ,MATCH(SUBSTITUTE($B1688,"인문3","인문2"),종합보정값!$WI:$WI,0))="","",INDEX(종합보정값!$WJ:$WJ,MATCH(SUBSTITUTE($B1688,"인문3","인문2"),종합보정값!$WI:$WI,0))+종합보정값!WJ$9+종합보정값!WJ$38),"")</f>
        <v/>
      </c>
      <c r="N1688" s="88" t="str">
        <f>IF(M1688="","",M1688+종합보정값!WK$17)</f>
        <v/>
      </c>
      <c r="O1688" s="89" t="str">
        <f>IF(P1688="","",P1688+종합보정값!WJ$18)</f>
        <v/>
      </c>
      <c r="P1688" s="89" t="str">
        <f>IFERROR(IF(INDEX(종합보정값!$WJ:$WJ,MATCH(SUBSTITUTE($B1688,"인문3","인문2"),종합보정값!$WI:$WI,0))="","",INDEX(종합보정값!$WJ:$WJ,MATCH(SUBSTITUTE($B1688,"인문3","인문2"),종합보정값!$WI:$WI,0))+종합보정값!WJ$10+종합보정값!WJ$39),"")</f>
        <v/>
      </c>
      <c r="Q1688" s="89" t="str">
        <f>IF(P1688="","",P1688+종합보정값!WK$18)</f>
        <v/>
      </c>
    </row>
    <row r="1689" spans="2:17">
      <c r="B1689" s="84" t="s">
        <v>2994</v>
      </c>
      <c r="C1689" s="85" t="str">
        <f>IF(D1689="","",D1689+종합보정값!WJ$14)</f>
        <v/>
      </c>
      <c r="D1689" s="85" t="str">
        <f>IFERROR(IF(INDEX(종합보정값!$WJ:$WJ,MATCH(SUBSTITUTE($B1689,"자연1","자연2"),종합보정값!$WI:$WI,0))="","",INDEX(종합보정값!$WJ:$WJ,MATCH(SUBSTITUTE($B1689,"자연1","자연2"),종합보정값!$WI:$WI,0))+종합보정값!WK$6-종합보정값!WK$35),"")</f>
        <v/>
      </c>
      <c r="E1689" s="85" t="str">
        <f>IF(D1689="","",D1689+종합보정값!WK$14)</f>
        <v/>
      </c>
      <c r="F1689" s="86" t="str">
        <f>IF(G1689="","",G1689+종합보정값!WJ$15)</f>
        <v/>
      </c>
      <c r="G1689" s="86" t="str">
        <f>IFERROR(IF(INDEX(종합보정값!$WJ:$WJ,MATCH(SUBSTITUTE($B1689,"자연1","자연2"),종합보정값!$WI:$WI,0))="","",INDEX(종합보정값!$WJ:$WJ,MATCH(SUBSTITUTE($B1689,"자연1","자연2"),종합보정값!$WI:$WI,0))+종합보정값!WK$7-종합보정값!WK$36),"")</f>
        <v/>
      </c>
      <c r="H1689" s="86" t="str">
        <f>IF(G1689="","",G1689+종합보정값!WK$15)</f>
        <v/>
      </c>
      <c r="I1689" s="87" t="str">
        <f>IF(J1689="","",J1689+종합보정값!WJ$16)</f>
        <v/>
      </c>
      <c r="J1689" s="87" t="str">
        <f>IFERROR(IF(INDEX(종합보정값!$WJ:$WJ,MATCH(SUBSTITUTE($B1689,"자연1","자연2"),종합보정값!$WI:$WI,0))="","",INDEX(종합보정값!$WJ:$WJ,MATCH(SUBSTITUTE($B1689,"자연1","자연2"),종합보정값!$WI:$WI,0))+종합보정값!WK$8-종합보정값!WK$37),"")</f>
        <v/>
      </c>
      <c r="K1689" s="87" t="str">
        <f>IF(J1689="","",J1689+종합보정값!WK$16)</f>
        <v/>
      </c>
      <c r="L1689" s="88" t="str">
        <f>IF(M1689="","",M1689+종합보정값!WJ$17)</f>
        <v/>
      </c>
      <c r="M1689" s="88" t="str">
        <f>IFERROR(IF(INDEX(종합보정값!$WJ:$WJ,MATCH(SUBSTITUTE($B1689,"자연1","자연2"),종합보정값!$WI:$WI,0))="","",INDEX(종합보정값!$WJ:$WJ,MATCH(SUBSTITUTE($B1689,"자연1","자연2"),종합보정값!$WI:$WI,0))+종합보정값!WK$9-종합보정값!WK$38),"")</f>
        <v/>
      </c>
      <c r="N1689" s="88" t="str">
        <f>IF(M1689="","",M1689+종합보정값!WK$17)</f>
        <v/>
      </c>
      <c r="O1689" s="89" t="str">
        <f>IF(P1689="","",P1689+종합보정값!WJ$18)</f>
        <v/>
      </c>
      <c r="P1689" s="89" t="str">
        <f>IFERROR(IF(INDEX(종합보정값!$WJ:$WJ,MATCH(SUBSTITUTE($B1689,"자연1","자연2"),종합보정값!$WI:$WI,0))="","",INDEX(종합보정값!$WJ:$WJ,MATCH(SUBSTITUTE($B1689,"자연1","자연2"),종합보정값!$WI:$WI,0))+종합보정값!WK$10-종합보정값!WK$39),"")</f>
        <v/>
      </c>
      <c r="Q1689" s="89" t="str">
        <f>IF(P1689="","",P1689+종합보정값!WK$18)</f>
        <v/>
      </c>
    </row>
    <row r="1690" spans="2:17">
      <c r="B1690" s="84" t="s">
        <v>2995</v>
      </c>
      <c r="C1690" s="85" t="str">
        <f>IF(D1690="","",D1690+종합보정값!WJ$14)</f>
        <v/>
      </c>
      <c r="D1690" s="85" t="str">
        <f>IFERROR(IF(INDEX(종합보정값!$WJ:$WJ,MATCH($B1690,종합보정값!$WI:$WI,0))="","",INDEX(종합보정값!$WJ:$WJ,MATCH($B1690,종합보정값!$WI:$WI,0))+IF(INDEX(종합보정값!$WL:$WL,MATCH($B1690,종합보정값!$WI:$WI,0))="인문",종합보정값!WJ$6,종합보정값!WK$6)),"")</f>
        <v/>
      </c>
      <c r="E1690" s="85" t="str">
        <f>IF(D1690="","",D1690+종합보정값!WK$14)</f>
        <v/>
      </c>
      <c r="F1690" s="86" t="str">
        <f>IF(G1690="","",G1690+종합보정값!WJ$15)</f>
        <v/>
      </c>
      <c r="G1690" s="86" t="str">
        <f>IFERROR(IF(INDEX(종합보정값!$WJ:$WJ,MATCH($B1690,종합보정값!$WI:$WI,0))="","",INDEX(종합보정값!$WJ:$WJ,MATCH($B1690,종합보정값!$WI:$WI,0))+IF(INDEX(종합보정값!$WL:$WL,MATCH($B1690,종합보정값!$WI:$WI,0))="인문",종합보정값!WJ$7,종합보정값!WK$7)),"")</f>
        <v/>
      </c>
      <c r="H1690" s="86" t="str">
        <f>IF(G1690="","",G1690+종합보정값!WK$15)</f>
        <v/>
      </c>
      <c r="I1690" s="87" t="str">
        <f>IF(J1690="","",J1690+종합보정값!WJ$16)</f>
        <v/>
      </c>
      <c r="J1690" s="87" t="str">
        <f>IFERROR(IF(INDEX(종합보정값!$WJ:$WJ,MATCH($B1690,종합보정값!$WI:$WI,0))="","",INDEX(종합보정값!$WJ:$WJ,MATCH($B1690,종합보정값!$WI:$WI,0))+IF(INDEX(종합보정값!$WL:$WL,MATCH($B1690,종합보정값!$WI:$WI,0))="인문",종합보정값!WJ$8,종합보정값!WK$8)),"")</f>
        <v/>
      </c>
      <c r="K1690" s="87" t="str">
        <f>IF(J1690="","",J1690+종합보정값!WK$16)</f>
        <v/>
      </c>
      <c r="L1690" s="88" t="str">
        <f>IF(M1690="","",M1690+종합보정값!WJ$17)</f>
        <v/>
      </c>
      <c r="M1690" s="88" t="str">
        <f>IFERROR(IF(INDEX(종합보정값!$WJ:$WJ,MATCH($B1690,종합보정값!$WI:$WI,0))="","",INDEX(종합보정값!$WJ:$WJ,MATCH($B1690,종합보정값!$WI:$WI,0))+IF(INDEX(종합보정값!$WL:$WL,MATCH($B1690,종합보정값!$WI:$WI,0))="인문",종합보정값!WJ$9,종합보정값!WK$9)),"")</f>
        <v/>
      </c>
      <c r="N1690" s="88" t="str">
        <f>IF(M1690="","",M1690+종합보정값!WK$17)</f>
        <v/>
      </c>
      <c r="O1690" s="89" t="str">
        <f>IF(P1690="","",P1690+종합보정값!WJ$18)</f>
        <v/>
      </c>
      <c r="P1690" s="89" t="str">
        <f>IFERROR(IF(INDEX(종합보정값!$WJ:$WJ,MATCH($B1690,종합보정값!$WI:$WI,0))="","",INDEX(종합보정값!$WJ:$WJ,MATCH($B1690,종합보정값!$WI:$WI,0))+IF(INDEX(종합보정값!$WL:$WL,MATCH($B1690,종합보정값!$WI:$WI,0))="인문",종합보정값!WJ$10,종합보정값!WK$10)),"")</f>
        <v/>
      </c>
      <c r="Q1690" s="89" t="str">
        <f>IF(P1690="","",P1690+종합보정값!WK$18)</f>
        <v/>
      </c>
    </row>
    <row r="1691" spans="2:17">
      <c r="B1691" s="84" t="s">
        <v>2996</v>
      </c>
      <c r="C1691" s="85" t="str">
        <f>IF(D1691="","",D1691+종합보정값!WJ$14)</f>
        <v/>
      </c>
      <c r="D1691" s="85" t="str">
        <f>IFERROR(IF(INDEX(종합보정값!$WJ:$WJ,MATCH(SUBSTITUTE($B1691,"자연3","자연2"),종합보정값!$WI:$WI,0))="","",INDEX(종합보정값!$WJ:$WJ,MATCH(SUBSTITUTE($B1691,"자연3","자연2"),종합보정값!$WI:$WI,0))+종합보정값!WK$6+종합보정값!WK$35),"")</f>
        <v/>
      </c>
      <c r="E1691" s="85" t="str">
        <f>IF(D1691="","",D1691+종합보정값!WK$14)</f>
        <v/>
      </c>
      <c r="F1691" s="86" t="str">
        <f>IF(G1691="","",G1691+종합보정값!WJ$15)</f>
        <v/>
      </c>
      <c r="G1691" s="86" t="str">
        <f>IFERROR(IF(INDEX(종합보정값!$WJ:$WJ,MATCH(SUBSTITUTE($B1691,"자연3","자연2"),종합보정값!$WI:$WI,0))="","",INDEX(종합보정값!$WJ:$WJ,MATCH(SUBSTITUTE($B1691,"자연3","자연2"),종합보정값!$WI:$WI,0))+종합보정값!WK$7+종합보정값!WK$36),"")</f>
        <v/>
      </c>
      <c r="H1691" s="86" t="str">
        <f>IF(G1691="","",G1691+종합보정값!WK$15)</f>
        <v/>
      </c>
      <c r="I1691" s="87" t="str">
        <f>IF(J1691="","",J1691+종합보정값!WJ$16)</f>
        <v/>
      </c>
      <c r="J1691" s="87" t="str">
        <f>IFERROR(IF(INDEX(종합보정값!$WJ:$WJ,MATCH(SUBSTITUTE($B1691,"자연3","자연2"),종합보정값!$WI:$WI,0))="","",INDEX(종합보정값!$WJ:$WJ,MATCH(SUBSTITUTE($B1691,"자연3","자연2"),종합보정값!$WI:$WI,0))+종합보정값!WK$8+종합보정값!WK$37),"")</f>
        <v/>
      </c>
      <c r="K1691" s="87" t="str">
        <f>IF(J1691="","",J1691+종합보정값!WK$16)</f>
        <v/>
      </c>
      <c r="L1691" s="88" t="str">
        <f>IF(M1691="","",M1691+종합보정값!WJ$17)</f>
        <v/>
      </c>
      <c r="M1691" s="88" t="str">
        <f>IFERROR(IF(INDEX(종합보정값!$WJ:$WJ,MATCH(SUBSTITUTE($B1691,"자연3","자연2"),종합보정값!$WI:$WI,0))="","",INDEX(종합보정값!$WJ:$WJ,MATCH(SUBSTITUTE($B1691,"자연3","자연2"),종합보정값!$WI:$WI,0))+종합보정값!WK$9+종합보정값!WK$38),"")</f>
        <v/>
      </c>
      <c r="N1691" s="88" t="str">
        <f>IF(M1691="","",M1691+종합보정값!WK$17)</f>
        <v/>
      </c>
      <c r="O1691" s="89" t="str">
        <f>IF(P1691="","",P1691+종합보정값!WJ$18)</f>
        <v/>
      </c>
      <c r="P1691" s="89" t="str">
        <f>IFERROR(IF(INDEX(종합보정값!$WJ:$WJ,MATCH(SUBSTITUTE($B1691,"자연3","자연2"),종합보정값!$WI:$WI,0))="","",INDEX(종합보정값!$WJ:$WJ,MATCH(SUBSTITUTE($B1691,"자연3","자연2"),종합보정값!$WI:$WI,0))+종합보정값!WK$10+종합보정값!WK$39),"")</f>
        <v/>
      </c>
      <c r="Q1691" s="89" t="str">
        <f>IF(P1691="","",P1691+종합보정값!WK$18)</f>
        <v/>
      </c>
    </row>
    <row r="1692" spans="2:17">
      <c r="B1692" s="84" t="s">
        <v>2997</v>
      </c>
      <c r="C1692" s="85" t="str">
        <f>IF(D1692="","",D1692+종합보정값!WJ$14)</f>
        <v/>
      </c>
      <c r="D1692" s="85" t="str">
        <f>IFERROR(IF(INDEX(종합보정값!$WJ:$WJ,MATCH($B1692,종합보정값!$WI:$WI,0))="","",INDEX(종합보정값!$WJ:$WJ,MATCH($B1692,종합보정값!$WI:$WI,0))+IF(INDEX(종합보정값!$WL:$WL,MATCH($B1692,종합보정값!$WI:$WI,0))="인문",종합보정값!WJ$6,종합보정값!WK$6)),"")</f>
        <v/>
      </c>
      <c r="E1692" s="85" t="str">
        <f>IF(D1692="","",D1692+종합보정값!WK$14)</f>
        <v/>
      </c>
      <c r="F1692" s="86" t="str">
        <f>IF(G1692="","",G1692+종합보정값!WJ$15)</f>
        <v/>
      </c>
      <c r="G1692" s="86" t="str">
        <f>IFERROR(IF(INDEX(종합보정값!$WJ:$WJ,MATCH($B1692,종합보정값!$WI:$WI,0))="","",INDEX(종합보정값!$WJ:$WJ,MATCH($B1692,종합보정값!$WI:$WI,0))+IF(INDEX(종합보정값!$WL:$WL,MATCH($B1692,종합보정값!$WI:$WI,0))="인문",종합보정값!WJ$7,종합보정값!WK$7)),"")</f>
        <v/>
      </c>
      <c r="H1692" s="86" t="str">
        <f>IF(G1692="","",G1692+종합보정값!WK$15)</f>
        <v/>
      </c>
      <c r="I1692" s="87" t="str">
        <f>IF(J1692="","",J1692+종합보정값!WJ$16)</f>
        <v/>
      </c>
      <c r="J1692" s="87" t="str">
        <f>IFERROR(IF(INDEX(종합보정값!$WJ:$WJ,MATCH($B1692,종합보정값!$WI:$WI,0))="","",INDEX(종합보정값!$WJ:$WJ,MATCH($B1692,종합보정값!$WI:$WI,0))+IF(INDEX(종합보정값!$WL:$WL,MATCH($B1692,종합보정값!$WI:$WI,0))="인문",종합보정값!WJ$8,종합보정값!WK$8)),"")</f>
        <v/>
      </c>
      <c r="K1692" s="87" t="str">
        <f>IF(J1692="","",J1692+종합보정값!WK$16)</f>
        <v/>
      </c>
      <c r="L1692" s="88" t="str">
        <f>IF(M1692="","",M1692+종합보정값!WJ$17)</f>
        <v/>
      </c>
      <c r="M1692" s="88" t="str">
        <f>IFERROR(IF(INDEX(종합보정값!$WJ:$WJ,MATCH($B1692,종합보정값!$WI:$WI,0))="","",INDEX(종합보정값!$WJ:$WJ,MATCH($B1692,종합보정값!$WI:$WI,0))+IF(INDEX(종합보정값!$WL:$WL,MATCH($B1692,종합보정값!$WI:$WI,0))="인문",종합보정값!WJ$9,종합보정값!WK$9)),"")</f>
        <v/>
      </c>
      <c r="N1692" s="88" t="str">
        <f>IF(M1692="","",M1692+종합보정값!WK$17)</f>
        <v/>
      </c>
      <c r="O1692" s="89" t="str">
        <f>IF(P1692="","",P1692+종합보정값!WJ$18)</f>
        <v/>
      </c>
      <c r="P1692" s="89" t="str">
        <f>IFERROR(IF(INDEX(종합보정값!$WJ:$WJ,MATCH($B1692,종합보정값!$WI:$WI,0))="","",INDEX(종합보정값!$WJ:$WJ,MATCH($B1692,종합보정값!$WI:$WI,0))+IF(INDEX(종합보정값!$WL:$WL,MATCH($B1692,종합보정값!$WI:$WI,0))="인문",종합보정값!WJ$10,종합보정값!WK$10)),"")</f>
        <v/>
      </c>
      <c r="Q1692" s="89" t="str">
        <f>IF(P1692="","",P1692+종합보정값!WK$18)</f>
        <v/>
      </c>
    </row>
    <row r="1693" spans="2:17">
      <c r="B1693" s="84" t="s">
        <v>2998</v>
      </c>
      <c r="C1693" s="85" t="str">
        <f>IF(D1693="","",D1693+종합보정값!WJ$14)</f>
        <v/>
      </c>
      <c r="D1693" s="85" t="str">
        <f>IFERROR(IF(INDEX(종합보정값!$WJ:$WJ,MATCH($B1693,종합보정값!$WI:$WI,0))="","",INDEX(종합보정값!$WJ:$WJ,MATCH($B1693,종합보정값!$WI:$WI,0))+IF(INDEX(종합보정값!$WL:$WL,MATCH($B1693,종합보정값!$WI:$WI,0))="인문",종합보정값!WJ$6,종합보정값!WK$6)),"")</f>
        <v/>
      </c>
      <c r="E1693" s="85" t="str">
        <f>IF(D1693="","",D1693+종합보정값!WK$14)</f>
        <v/>
      </c>
      <c r="F1693" s="86" t="str">
        <f>IF(G1693="","",G1693+종합보정값!WJ$15)</f>
        <v/>
      </c>
      <c r="G1693" s="86" t="str">
        <f>IFERROR(IF(INDEX(종합보정값!$WJ:$WJ,MATCH($B1693,종합보정값!$WI:$WI,0))="","",INDEX(종합보정값!$WJ:$WJ,MATCH($B1693,종합보정값!$WI:$WI,0))+IF(INDEX(종합보정값!$WL:$WL,MATCH($B1693,종합보정값!$WI:$WI,0))="인문",종합보정값!WJ$7,종합보정값!WK$7)),"")</f>
        <v/>
      </c>
      <c r="H1693" s="86" t="str">
        <f>IF(G1693="","",G1693+종합보정값!WK$15)</f>
        <v/>
      </c>
      <c r="I1693" s="87" t="str">
        <f>IF(J1693="","",J1693+종합보정값!WJ$16)</f>
        <v/>
      </c>
      <c r="J1693" s="87" t="str">
        <f>IFERROR(IF(INDEX(종합보정값!$WJ:$WJ,MATCH($B1693,종합보정값!$WI:$WI,0))="","",INDEX(종합보정값!$WJ:$WJ,MATCH($B1693,종합보정값!$WI:$WI,0))+IF(INDEX(종합보정값!$WL:$WL,MATCH($B1693,종합보정값!$WI:$WI,0))="인문",종합보정값!WJ$8,종합보정값!WK$8)),"")</f>
        <v/>
      </c>
      <c r="K1693" s="87" t="str">
        <f>IF(J1693="","",J1693+종합보정값!WK$16)</f>
        <v/>
      </c>
      <c r="L1693" s="88" t="str">
        <f>IF(M1693="","",M1693+종합보정값!WJ$17)</f>
        <v/>
      </c>
      <c r="M1693" s="88" t="str">
        <f>IFERROR(IF(INDEX(종합보정값!$WJ:$WJ,MATCH($B1693,종합보정값!$WI:$WI,0))="","",INDEX(종합보정값!$WJ:$WJ,MATCH($B1693,종합보정값!$WI:$WI,0))+IF(INDEX(종합보정값!$WL:$WL,MATCH($B1693,종합보정값!$WI:$WI,0))="인문",종합보정값!WJ$9,종합보정값!WK$9)),"")</f>
        <v/>
      </c>
      <c r="N1693" s="88" t="str">
        <f>IF(M1693="","",M1693+종합보정값!WK$17)</f>
        <v/>
      </c>
      <c r="O1693" s="89" t="str">
        <f>IF(P1693="","",P1693+종합보정값!WJ$18)</f>
        <v/>
      </c>
      <c r="P1693" s="89" t="str">
        <f>IFERROR(IF(INDEX(종합보정값!$WJ:$WJ,MATCH($B1693,종합보정값!$WI:$WI,0))="","",INDEX(종합보정값!$WJ:$WJ,MATCH($B1693,종합보정값!$WI:$WI,0))+IF(INDEX(종합보정값!$WL:$WL,MATCH($B1693,종합보정값!$WI:$WI,0))="인문",종합보정값!WJ$10,종합보정값!WK$10)),"")</f>
        <v/>
      </c>
      <c r="Q1693" s="89" t="str">
        <f>IF(P1693="","",P1693+종합보정값!WK$18)</f>
        <v/>
      </c>
    </row>
    <row r="1694" spans="2:17">
      <c r="B1694" s="84" t="s">
        <v>2999</v>
      </c>
      <c r="C1694" s="85" t="str">
        <f>IF(D1694="","",D1694+종합보정값!WJ$14)</f>
        <v/>
      </c>
      <c r="D1694" s="85" t="str">
        <f>IFERROR(IF(INDEX(종합보정값!$WJ:$WJ,MATCH($B1694,종합보정값!$WI:$WI,0))="","",INDEX(종합보정값!$WJ:$WJ,MATCH($B1694,종합보정값!$WI:$WI,0))+IF(INDEX(종합보정값!$WL:$WL,MATCH($B1694,종합보정값!$WI:$WI,0))="인문",종합보정값!WJ$6,종합보정값!WK$6)),"")</f>
        <v/>
      </c>
      <c r="E1694" s="85" t="str">
        <f>IF(D1694="","",D1694+종합보정값!WK$14)</f>
        <v/>
      </c>
      <c r="F1694" s="86" t="str">
        <f>IF(G1694="","",G1694+종합보정값!WJ$15)</f>
        <v/>
      </c>
      <c r="G1694" s="86" t="str">
        <f>IFERROR(IF(INDEX(종합보정값!$WJ:$WJ,MATCH($B1694,종합보정값!$WI:$WI,0))="","",INDEX(종합보정값!$WJ:$WJ,MATCH($B1694,종합보정값!$WI:$WI,0))+IF(INDEX(종합보정값!$WL:$WL,MATCH($B1694,종합보정값!$WI:$WI,0))="인문",종합보정값!WJ$7,종합보정값!WK$7)),"")</f>
        <v/>
      </c>
      <c r="H1694" s="86" t="str">
        <f>IF(G1694="","",G1694+종합보정값!WK$15)</f>
        <v/>
      </c>
      <c r="I1694" s="87" t="str">
        <f>IF(J1694="","",J1694+종합보정값!WJ$16)</f>
        <v/>
      </c>
      <c r="J1694" s="87" t="str">
        <f>IFERROR(IF(INDEX(종합보정값!$WJ:$WJ,MATCH($B1694,종합보정값!$WI:$WI,0))="","",INDEX(종합보정값!$WJ:$WJ,MATCH($B1694,종합보정값!$WI:$WI,0))+IF(INDEX(종합보정값!$WL:$WL,MATCH($B1694,종합보정값!$WI:$WI,0))="인문",종합보정값!WJ$8,종합보정값!WK$8)),"")</f>
        <v/>
      </c>
      <c r="K1694" s="87" t="str">
        <f>IF(J1694="","",J1694+종합보정값!WK$16)</f>
        <v/>
      </c>
      <c r="L1694" s="88" t="str">
        <f>IF(M1694="","",M1694+종합보정값!WJ$17)</f>
        <v/>
      </c>
      <c r="M1694" s="88" t="str">
        <f>IFERROR(IF(INDEX(종합보정값!$WJ:$WJ,MATCH($B1694,종합보정값!$WI:$WI,0))="","",INDEX(종합보정값!$WJ:$WJ,MATCH($B1694,종합보정값!$WI:$WI,0))+IF(INDEX(종합보정값!$WL:$WL,MATCH($B1694,종합보정값!$WI:$WI,0))="인문",종합보정값!WJ$9,종합보정값!WK$9)),"")</f>
        <v/>
      </c>
      <c r="N1694" s="88" t="str">
        <f>IF(M1694="","",M1694+종합보정값!WK$17)</f>
        <v/>
      </c>
      <c r="O1694" s="89" t="str">
        <f>IF(P1694="","",P1694+종합보정값!WJ$18)</f>
        <v/>
      </c>
      <c r="P1694" s="89" t="str">
        <f>IFERROR(IF(INDEX(종합보정값!$WJ:$WJ,MATCH($B1694,종합보정값!$WI:$WI,0))="","",INDEX(종합보정값!$WJ:$WJ,MATCH($B1694,종합보정값!$WI:$WI,0))+IF(INDEX(종합보정값!$WL:$WL,MATCH($B1694,종합보정값!$WI:$WI,0))="인문",종합보정값!WJ$10,종합보정값!WK$10)),"")</f>
        <v/>
      </c>
      <c r="Q1694" s="89" t="str">
        <f>IF(P1694="","",P1694+종합보정값!WK$18)</f>
        <v/>
      </c>
    </row>
    <row r="1695" spans="2:17">
      <c r="B1695" s="84" t="s">
        <v>3000</v>
      </c>
      <c r="C1695" s="85" t="str">
        <f>IF(D1695="","",D1695+종합보정값!WJ$14)</f>
        <v/>
      </c>
      <c r="D1695" s="85" t="str">
        <f>IFERROR(IF(INDEX(종합보정값!$WJ:$WJ,MATCH($B1695,종합보정값!$WI:$WI,0))="","",INDEX(종합보정값!$WJ:$WJ,MATCH($B1695,종합보정값!$WI:$WI,0))+IF(INDEX(종합보정값!$WL:$WL,MATCH($B1695,종합보정값!$WI:$WI,0))="인문",종합보정값!WJ$6,종합보정값!WK$6)),"")</f>
        <v/>
      </c>
      <c r="E1695" s="85" t="str">
        <f>IF(D1695="","",D1695+종합보정값!WK$14)</f>
        <v/>
      </c>
      <c r="F1695" s="86" t="str">
        <f>IF(G1695="","",G1695+종합보정값!WJ$15)</f>
        <v/>
      </c>
      <c r="G1695" s="86" t="str">
        <f>IFERROR(IF(INDEX(종합보정값!$WJ:$WJ,MATCH($B1695,종합보정값!$WI:$WI,0))="","",INDEX(종합보정값!$WJ:$WJ,MATCH($B1695,종합보정값!$WI:$WI,0))+IF(INDEX(종합보정값!$WL:$WL,MATCH($B1695,종합보정값!$WI:$WI,0))="인문",종합보정값!WJ$7,종합보정값!WK$7)),"")</f>
        <v/>
      </c>
      <c r="H1695" s="86" t="str">
        <f>IF(G1695="","",G1695+종합보정값!WK$15)</f>
        <v/>
      </c>
      <c r="I1695" s="87" t="str">
        <f>IF(J1695="","",J1695+종합보정값!WJ$16)</f>
        <v/>
      </c>
      <c r="J1695" s="87" t="str">
        <f>IFERROR(IF(INDEX(종합보정값!$WJ:$WJ,MATCH($B1695,종합보정값!$WI:$WI,0))="","",INDEX(종합보정값!$WJ:$WJ,MATCH($B1695,종합보정값!$WI:$WI,0))+IF(INDEX(종합보정값!$WL:$WL,MATCH($B1695,종합보정값!$WI:$WI,0))="인문",종합보정값!WJ$8,종합보정값!WK$8)),"")</f>
        <v/>
      </c>
      <c r="K1695" s="87" t="str">
        <f>IF(J1695="","",J1695+종합보정값!WK$16)</f>
        <v/>
      </c>
      <c r="L1695" s="88" t="str">
        <f>IF(M1695="","",M1695+종합보정값!WJ$17)</f>
        <v/>
      </c>
      <c r="M1695" s="88" t="str">
        <f>IFERROR(IF(INDEX(종합보정값!$WJ:$WJ,MATCH($B1695,종합보정값!$WI:$WI,0))="","",INDEX(종합보정값!$WJ:$WJ,MATCH($B1695,종합보정값!$WI:$WI,0))+IF(INDEX(종합보정값!$WL:$WL,MATCH($B1695,종합보정값!$WI:$WI,0))="인문",종합보정값!WJ$9,종합보정값!WK$9)),"")</f>
        <v/>
      </c>
      <c r="N1695" s="88" t="str">
        <f>IF(M1695="","",M1695+종합보정값!WK$17)</f>
        <v/>
      </c>
      <c r="O1695" s="89" t="str">
        <f>IF(P1695="","",P1695+종합보정값!WJ$18)</f>
        <v/>
      </c>
      <c r="P1695" s="89" t="str">
        <f>IFERROR(IF(INDEX(종합보정값!$WJ:$WJ,MATCH($B1695,종합보정값!$WI:$WI,0))="","",INDEX(종합보정값!$WJ:$WJ,MATCH($B1695,종합보정값!$WI:$WI,0))+IF(INDEX(종합보정값!$WL:$WL,MATCH($B1695,종합보정값!$WI:$WI,0))="인문",종합보정값!WJ$10,종합보정값!WK$10)),"")</f>
        <v/>
      </c>
      <c r="Q1695" s="89" t="str">
        <f>IF(P1695="","",P1695+종합보정값!WK$18)</f>
        <v/>
      </c>
    </row>
  </sheetData>
  <mergeCells count="727">
    <mergeCell ref="B1:Q1"/>
    <mergeCell ref="B1039:Q1039"/>
    <mergeCell ref="O788:Q788"/>
    <mergeCell ref="I788:K788"/>
    <mergeCell ref="O1614:Q1614"/>
    <mergeCell ref="F396:H396"/>
    <mergeCell ref="B675:Q675"/>
    <mergeCell ref="F4:H4"/>
    <mergeCell ref="C956:E956"/>
    <mergeCell ref="B297:Q297"/>
    <mergeCell ref="O942:Q942"/>
    <mergeCell ref="I46:K46"/>
    <mergeCell ref="B731:Q731"/>
    <mergeCell ref="I1586:K1586"/>
    <mergeCell ref="C592:E592"/>
    <mergeCell ref="B479:Q479"/>
    <mergeCell ref="L158:N158"/>
    <mergeCell ref="B1613:Q1613"/>
    <mergeCell ref="C998:E998"/>
    <mergeCell ref="I172:K172"/>
    <mergeCell ref="I270:K270"/>
    <mergeCell ref="C1432:E1432"/>
    <mergeCell ref="F1222:H1222"/>
    <mergeCell ref="I1516:K1516"/>
    <mergeCell ref="C1348:E1348"/>
    <mergeCell ref="L1516:N1516"/>
    <mergeCell ref="F326:H326"/>
    <mergeCell ref="I1376:K1376"/>
    <mergeCell ref="C382:E382"/>
    <mergeCell ref="O32:Q32"/>
    <mergeCell ref="O88:Q88"/>
    <mergeCell ref="F970:H970"/>
    <mergeCell ref="B1487:Q1487"/>
    <mergeCell ref="L102:N102"/>
    <mergeCell ref="O74:Q74"/>
    <mergeCell ref="L928:N928"/>
    <mergeCell ref="B1403:Q1403"/>
    <mergeCell ref="L200:N200"/>
    <mergeCell ref="L1026:N1026"/>
    <mergeCell ref="I1236:K1236"/>
    <mergeCell ref="F1362:H1362"/>
    <mergeCell ref="I1152:K1152"/>
    <mergeCell ref="B1011:Q1011"/>
    <mergeCell ref="L634:N634"/>
    <mergeCell ref="O424:Q424"/>
    <mergeCell ref="I760:K760"/>
    <mergeCell ref="C102:E102"/>
    <mergeCell ref="O1670:Q1670"/>
    <mergeCell ref="L1376:N1376"/>
    <mergeCell ref="F1432:H1432"/>
    <mergeCell ref="B1221:Q1221"/>
    <mergeCell ref="B199:Q199"/>
    <mergeCell ref="B1025:Q1025"/>
    <mergeCell ref="O774:Q774"/>
    <mergeCell ref="O1138:Q1138"/>
    <mergeCell ref="L900:N900"/>
    <mergeCell ref="I970:K970"/>
    <mergeCell ref="I620:K620"/>
    <mergeCell ref="L410:N410"/>
    <mergeCell ref="I984:K984"/>
    <mergeCell ref="F746:H746"/>
    <mergeCell ref="F1572:H1572"/>
    <mergeCell ref="I536:K536"/>
    <mergeCell ref="I340:K340"/>
    <mergeCell ref="C816:E816"/>
    <mergeCell ref="O1530:Q1530"/>
    <mergeCell ref="B1585:Q1585"/>
    <mergeCell ref="L802:N802"/>
    <mergeCell ref="F214:H214"/>
    <mergeCell ref="I1334:K1334"/>
    <mergeCell ref="C1166:E1166"/>
    <mergeCell ref="C1474:E1474"/>
    <mergeCell ref="F32:H32"/>
    <mergeCell ref="C1124:E1124"/>
    <mergeCell ref="F914:H914"/>
    <mergeCell ref="B1193:Q1193"/>
    <mergeCell ref="C984:E984"/>
    <mergeCell ref="C1040:E1040"/>
    <mergeCell ref="C886:E886"/>
    <mergeCell ref="O914:Q914"/>
    <mergeCell ref="C158:E158"/>
    <mergeCell ref="B227:Q227"/>
    <mergeCell ref="L550:N550"/>
    <mergeCell ref="C172:E172"/>
    <mergeCell ref="I144:K144"/>
    <mergeCell ref="F368:H368"/>
    <mergeCell ref="B647:Q647"/>
    <mergeCell ref="O564:Q564"/>
    <mergeCell ref="O18:Q18"/>
    <mergeCell ref="L326:N326"/>
    <mergeCell ref="O116:Q116"/>
    <mergeCell ref="I396:K396"/>
    <mergeCell ref="L186:N186"/>
    <mergeCell ref="I1278:K1278"/>
    <mergeCell ref="F158:H158"/>
    <mergeCell ref="F522:H522"/>
    <mergeCell ref="B171:Q171"/>
    <mergeCell ref="C32:E32"/>
    <mergeCell ref="I1026:K1026"/>
    <mergeCell ref="B1165:Q1165"/>
    <mergeCell ref="O1082:Q1082"/>
    <mergeCell ref="F1138:H1138"/>
    <mergeCell ref="L676:N676"/>
    <mergeCell ref="B577:Q577"/>
    <mergeCell ref="B941:Q941"/>
    <mergeCell ref="O494:Q494"/>
    <mergeCell ref="L620:N620"/>
    <mergeCell ref="B1683:Q1683"/>
    <mergeCell ref="B353:Q353"/>
    <mergeCell ref="O606:Q606"/>
    <mergeCell ref="O1432:Q1432"/>
    <mergeCell ref="F1488:H1488"/>
    <mergeCell ref="C1614:E1614"/>
    <mergeCell ref="O956:Q956"/>
    <mergeCell ref="I886:K886"/>
    <mergeCell ref="C1222:E1222"/>
    <mergeCell ref="B1389:Q1389"/>
    <mergeCell ref="O1306:Q1306"/>
    <mergeCell ref="L1068:N1068"/>
    <mergeCell ref="B997:Q997"/>
    <mergeCell ref="B913:Q913"/>
    <mergeCell ref="B717:Q717"/>
    <mergeCell ref="O466:Q466"/>
    <mergeCell ref="I746:K746"/>
    <mergeCell ref="L536:N536"/>
    <mergeCell ref="O1656:Q1656"/>
    <mergeCell ref="L592:N592"/>
    <mergeCell ref="I802:K802"/>
    <mergeCell ref="I662:K662"/>
    <mergeCell ref="O830:Q830"/>
    <mergeCell ref="F872:H872"/>
    <mergeCell ref="L1642:N1642"/>
    <mergeCell ref="C858:E858"/>
    <mergeCell ref="F452:H452"/>
    <mergeCell ref="C578:E578"/>
    <mergeCell ref="C1404:E1404"/>
    <mergeCell ref="C676:E676"/>
    <mergeCell ref="I1474:K1474"/>
    <mergeCell ref="C284:E284"/>
    <mergeCell ref="F1600:H1600"/>
    <mergeCell ref="I368:K368"/>
    <mergeCell ref="B773:Q773"/>
    <mergeCell ref="I312:K312"/>
    <mergeCell ref="L1432:N1432"/>
    <mergeCell ref="F382:H382"/>
    <mergeCell ref="I1502:K1502"/>
    <mergeCell ref="F1264:H1264"/>
    <mergeCell ref="L1292:N1292"/>
    <mergeCell ref="C1334:E1334"/>
    <mergeCell ref="F1628:H1628"/>
    <mergeCell ref="I676:K676"/>
    <mergeCell ref="C508:E508"/>
    <mergeCell ref="C312:E312"/>
    <mergeCell ref="F732:H732"/>
    <mergeCell ref="B1529:Q1529"/>
    <mergeCell ref="L1558:N1558"/>
    <mergeCell ref="O1348:Q1348"/>
    <mergeCell ref="F1390:H1390"/>
    <mergeCell ref="L1474:N1474"/>
    <mergeCell ref="F564:H564"/>
    <mergeCell ref="B101:Q101"/>
    <mergeCell ref="F74:H74"/>
    <mergeCell ref="F900:H900"/>
    <mergeCell ref="F956:H956"/>
    <mergeCell ref="C200:E200"/>
    <mergeCell ref="C1026:E1026"/>
    <mergeCell ref="I1194:K1194"/>
    <mergeCell ref="O662:Q662"/>
    <mergeCell ref="I298:K298"/>
    <mergeCell ref="C634:E634"/>
    <mergeCell ref="F424:H424"/>
    <mergeCell ref="B703:Q703"/>
    <mergeCell ref="O620:Q620"/>
    <mergeCell ref="L844:N844"/>
    <mergeCell ref="O242:Q242"/>
    <mergeCell ref="C1390:E1390"/>
    <mergeCell ref="B1459:Q1459"/>
    <mergeCell ref="B1263:Q1263"/>
    <mergeCell ref="L886:N886"/>
    <mergeCell ref="L1684:N1684"/>
    <mergeCell ref="F494:H494"/>
    <mergeCell ref="C802:E802"/>
    <mergeCell ref="F1684:H1684"/>
    <mergeCell ref="B1333:Q1333"/>
    <mergeCell ref="C718:E718"/>
    <mergeCell ref="C1544:E1544"/>
    <mergeCell ref="F60:H60"/>
    <mergeCell ref="C326:E326"/>
    <mergeCell ref="I354:K354"/>
    <mergeCell ref="C186:E186"/>
    <mergeCell ref="C1516:E1516"/>
    <mergeCell ref="L1544:N1544"/>
    <mergeCell ref="C928:E928"/>
    <mergeCell ref="B1431:Q1431"/>
    <mergeCell ref="I1180:K1180"/>
    <mergeCell ref="F1110:H1110"/>
    <mergeCell ref="O452:Q452"/>
    <mergeCell ref="O816:Q816"/>
    <mergeCell ref="L578:N578"/>
    <mergeCell ref="I606:K606"/>
    <mergeCell ref="I1600:K1600"/>
    <mergeCell ref="F620:H620"/>
    <mergeCell ref="B269:Q269"/>
    <mergeCell ref="L4:N4"/>
    <mergeCell ref="L648:N648"/>
    <mergeCell ref="O1320:Q1320"/>
    <mergeCell ref="I130:K130"/>
    <mergeCell ref="I956:K956"/>
    <mergeCell ref="F200:H200"/>
    <mergeCell ref="O1040:Q1040"/>
    <mergeCell ref="F1082:H1082"/>
    <mergeCell ref="I1320:K1320"/>
    <mergeCell ref="F550:H550"/>
    <mergeCell ref="B983:Q983"/>
    <mergeCell ref="O1208:Q1208"/>
    <mergeCell ref="I214:K214"/>
    <mergeCell ref="I18:K18"/>
    <mergeCell ref="C550:E550"/>
    <mergeCell ref="F144:H144"/>
    <mergeCell ref="C1096:E1096"/>
    <mergeCell ref="L942:N942"/>
    <mergeCell ref="I186:K186"/>
    <mergeCell ref="I1012:K1012"/>
    <mergeCell ref="F46:H46"/>
    <mergeCell ref="B325:Q325"/>
    <mergeCell ref="B45:Q45"/>
    <mergeCell ref="O1124:Q1124"/>
    <mergeCell ref="B17:Q17"/>
    <mergeCell ref="B843:Q843"/>
    <mergeCell ref="C536:E536"/>
    <mergeCell ref="C340:E340"/>
    <mergeCell ref="O760:Q760"/>
    <mergeCell ref="O284:Q284"/>
    <mergeCell ref="L354:N354"/>
    <mergeCell ref="O1474:Q1474"/>
    <mergeCell ref="B619:Q619"/>
    <mergeCell ref="F1166:H1166"/>
    <mergeCell ref="O172:Q172"/>
    <mergeCell ref="C1292:E1292"/>
    <mergeCell ref="L298:N298"/>
    <mergeCell ref="I522:K522"/>
    <mergeCell ref="B143:Q143"/>
    <mergeCell ref="C900:E900"/>
    <mergeCell ref="B1207:Q1207"/>
    <mergeCell ref="O1166:Q1166"/>
    <mergeCell ref="L1334:N1334"/>
    <mergeCell ref="C1376:E1376"/>
    <mergeCell ref="L368:N368"/>
    <mergeCell ref="L1194:N1194"/>
    <mergeCell ref="O984:Q984"/>
    <mergeCell ref="F1180:H1180"/>
    <mergeCell ref="I1670:K1670"/>
    <mergeCell ref="O1390:Q1390"/>
    <mergeCell ref="L1460:N1460"/>
    <mergeCell ref="L270:N270"/>
    <mergeCell ref="O508:Q508"/>
    <mergeCell ref="L1404:N1404"/>
    <mergeCell ref="L1110:N1110"/>
    <mergeCell ref="F116:H116"/>
    <mergeCell ref="F942:H942"/>
    <mergeCell ref="L970:N970"/>
    <mergeCell ref="F1306:H1306"/>
    <mergeCell ref="I704:K704"/>
    <mergeCell ref="F466:H466"/>
    <mergeCell ref="I1530:K1530"/>
    <mergeCell ref="F410:H410"/>
    <mergeCell ref="F1656:H1656"/>
    <mergeCell ref="F830:H830"/>
    <mergeCell ref="I1544:K1544"/>
    <mergeCell ref="F1614:H1614"/>
    <mergeCell ref="F1670:H1670"/>
    <mergeCell ref="O592:Q592"/>
    <mergeCell ref="L718:N718"/>
    <mergeCell ref="I1404:K1404"/>
    <mergeCell ref="F1530:H1530"/>
    <mergeCell ref="B3:Q3"/>
    <mergeCell ref="L46:N46"/>
    <mergeCell ref="F858:H858"/>
    <mergeCell ref="B1137:Q1137"/>
    <mergeCell ref="O858:Q858"/>
    <mergeCell ref="B661:Q661"/>
    <mergeCell ref="O1684:Q1684"/>
    <mergeCell ref="I690:K690"/>
    <mergeCell ref="C844:E844"/>
    <mergeCell ref="I116:K116"/>
    <mergeCell ref="B1501:Q1501"/>
    <mergeCell ref="O1250:Q1250"/>
    <mergeCell ref="I1446:K1446"/>
    <mergeCell ref="C256:E256"/>
    <mergeCell ref="B563:Q563"/>
    <mergeCell ref="I1054:K1054"/>
    <mergeCell ref="B1557:Q1557"/>
    <mergeCell ref="O1110:Q1110"/>
    <mergeCell ref="O634:Q634"/>
    <mergeCell ref="L704:N704"/>
    <mergeCell ref="F690:H690"/>
    <mergeCell ref="C1642:E1642"/>
    <mergeCell ref="C620:E620"/>
    <mergeCell ref="B1123:Q1123"/>
    <mergeCell ref="I32:K32"/>
    <mergeCell ref="I858:K858"/>
    <mergeCell ref="L1152:N1152"/>
    <mergeCell ref="I466:K466"/>
    <mergeCell ref="L1586:N1586"/>
    <mergeCell ref="F592:H592"/>
    <mergeCell ref="I872:K872"/>
    <mergeCell ref="F634:H634"/>
    <mergeCell ref="C704:E704"/>
    <mergeCell ref="F998:H998"/>
    <mergeCell ref="C1586:E1586"/>
    <mergeCell ref="F606:H606"/>
    <mergeCell ref="F102:H102"/>
    <mergeCell ref="I1222:K1222"/>
    <mergeCell ref="C1558:E1558"/>
    <mergeCell ref="F1348:H1348"/>
    <mergeCell ref="C228:E228"/>
    <mergeCell ref="L424:N424"/>
    <mergeCell ref="B1067:Q1067"/>
    <mergeCell ref="L746:N746"/>
    <mergeCell ref="B591:Q591"/>
    <mergeCell ref="B395:Q395"/>
    <mergeCell ref="O144:Q144"/>
    <mergeCell ref="B1417:Q1417"/>
    <mergeCell ref="O1516:Q1516"/>
    <mergeCell ref="I256:K256"/>
    <mergeCell ref="C1418:E1418"/>
    <mergeCell ref="F1208:H1208"/>
    <mergeCell ref="L1530:N1530"/>
    <mergeCell ref="O1558:Q1558"/>
    <mergeCell ref="I508:K508"/>
    <mergeCell ref="L1628:N1628"/>
    <mergeCell ref="B367:Q367"/>
    <mergeCell ref="B283:Q283"/>
    <mergeCell ref="B1109:Q1109"/>
    <mergeCell ref="O1026:Q1026"/>
    <mergeCell ref="L788:N788"/>
    <mergeCell ref="I1362:K1362"/>
    <mergeCell ref="L1236:N1236"/>
    <mergeCell ref="C1194:E1194"/>
    <mergeCell ref="I480:K480"/>
    <mergeCell ref="O1334:Q1334"/>
    <mergeCell ref="L1096:N1096"/>
    <mergeCell ref="C1068:E1068"/>
    <mergeCell ref="C410:E410"/>
    <mergeCell ref="B1081:Q1081"/>
    <mergeCell ref="L760:N760"/>
    <mergeCell ref="I830:K830"/>
    <mergeCell ref="C4:E4"/>
    <mergeCell ref="F1124:H1124"/>
    <mergeCell ref="B73:Q73"/>
    <mergeCell ref="C368:E368"/>
    <mergeCell ref="I914:K914"/>
    <mergeCell ref="F984:H984"/>
    <mergeCell ref="F928:H928"/>
    <mergeCell ref="O340:Q340"/>
    <mergeCell ref="C1684:E1684"/>
    <mergeCell ref="C760:E760"/>
    <mergeCell ref="B829:Q829"/>
    <mergeCell ref="B1655:Q1655"/>
    <mergeCell ref="B633:Q633"/>
    <mergeCell ref="L256:N256"/>
    <mergeCell ref="O550:Q550"/>
    <mergeCell ref="O1376:Q1376"/>
    <mergeCell ref="B1627:Q1627"/>
    <mergeCell ref="I1208:K1208"/>
    <mergeCell ref="L1502:N1502"/>
    <mergeCell ref="F312:H312"/>
    <mergeCell ref="I284:K284"/>
    <mergeCell ref="L1600:N1600"/>
    <mergeCell ref="O900:Q900"/>
    <mergeCell ref="C1362:E1362"/>
    <mergeCell ref="B1599:Q1599"/>
    <mergeCell ref="I158:K158"/>
    <mergeCell ref="F284:H284"/>
    <mergeCell ref="I1348:K1348"/>
    <mergeCell ref="C354:E354"/>
    <mergeCell ref="F172:H172"/>
    <mergeCell ref="I564:K564"/>
    <mergeCell ref="F1418:H1418"/>
    <mergeCell ref="C396:E396"/>
    <mergeCell ref="F1516:H1516"/>
    <mergeCell ref="L984:N984"/>
    <mergeCell ref="B1473:Q1473"/>
    <mergeCell ref="L1012:N1012"/>
    <mergeCell ref="I1138:K1138"/>
    <mergeCell ref="C1278:E1278"/>
    <mergeCell ref="C774:E774"/>
    <mergeCell ref="O410:Q410"/>
    <mergeCell ref="I1572:K1572"/>
    <mergeCell ref="F816:H816"/>
    <mergeCell ref="I844:K844"/>
    <mergeCell ref="C480:E480"/>
    <mergeCell ref="B1053:Q1053"/>
    <mergeCell ref="O802:Q802"/>
    <mergeCell ref="B1249:Q1249"/>
    <mergeCell ref="B59:Q59"/>
    <mergeCell ref="B885:Q885"/>
    <mergeCell ref="O998:Q998"/>
    <mergeCell ref="B801:Q801"/>
    <mergeCell ref="I634:K634"/>
    <mergeCell ref="O718:Q718"/>
    <mergeCell ref="I998:K998"/>
    <mergeCell ref="F760:H760"/>
    <mergeCell ref="I550:K550"/>
    <mergeCell ref="B409:Q409"/>
    <mergeCell ref="O60:Q60"/>
    <mergeCell ref="O270:Q270"/>
    <mergeCell ref="O326:Q326"/>
    <mergeCell ref="L396:N396"/>
    <mergeCell ref="B87:Q87"/>
    <mergeCell ref="O200:Q200"/>
    <mergeCell ref="F242:H242"/>
    <mergeCell ref="B689:Q689"/>
    <mergeCell ref="O102:Q102"/>
    <mergeCell ref="I438:K438"/>
    <mergeCell ref="L228:N228"/>
    <mergeCell ref="C60:E60"/>
    <mergeCell ref="L60:N60"/>
    <mergeCell ref="I88:K88"/>
    <mergeCell ref="L1670:N1670"/>
    <mergeCell ref="C648:E648"/>
    <mergeCell ref="B1151:Q1151"/>
    <mergeCell ref="O186:Q186"/>
    <mergeCell ref="L1278:N1278"/>
    <mergeCell ref="L774:N774"/>
    <mergeCell ref="O1068:Q1068"/>
    <mergeCell ref="L1138:N1138"/>
    <mergeCell ref="O536:Q536"/>
    <mergeCell ref="L662:N662"/>
    <mergeCell ref="C746:E746"/>
    <mergeCell ref="F340:H340"/>
    <mergeCell ref="I1656:K1656"/>
    <mergeCell ref="C466:E466"/>
    <mergeCell ref="I382:K382"/>
    <mergeCell ref="I1264:K1264"/>
    <mergeCell ref="C214:E214"/>
    <mergeCell ref="F508:H508"/>
    <mergeCell ref="F1334:H1334"/>
    <mergeCell ref="I1628:K1628"/>
    <mergeCell ref="C1460:E1460"/>
    <mergeCell ref="C1264:E1264"/>
    <mergeCell ref="B241:Q241"/>
    <mergeCell ref="L564:N564"/>
    <mergeCell ref="B1669:Q1669"/>
    <mergeCell ref="B339:Q339"/>
    <mergeCell ref="O1418:Q1418"/>
    <mergeCell ref="L1488:N1488"/>
    <mergeCell ref="L18:N18"/>
    <mergeCell ref="F298:H298"/>
    <mergeCell ref="I326:K326"/>
    <mergeCell ref="F1278:H1278"/>
    <mergeCell ref="C522:E522"/>
    <mergeCell ref="O886:Q886"/>
    <mergeCell ref="L88:N88"/>
    <mergeCell ref="C130:E130"/>
    <mergeCell ref="I1040:K1040"/>
    <mergeCell ref="C46:E46"/>
    <mergeCell ref="B1375:Q1375"/>
    <mergeCell ref="O928:Q928"/>
    <mergeCell ref="O1292:Q1292"/>
    <mergeCell ref="L1054:N1054"/>
    <mergeCell ref="I928:K928"/>
    <mergeCell ref="I732:K732"/>
    <mergeCell ref="O1642:Q1642"/>
    <mergeCell ref="I452:K452"/>
    <mergeCell ref="F676:H676"/>
    <mergeCell ref="B759:Q759"/>
    <mergeCell ref="L1656:N1656"/>
    <mergeCell ref="C872:E872"/>
    <mergeCell ref="F802:H802"/>
    <mergeCell ref="B1641:Q1641"/>
    <mergeCell ref="L438:N438"/>
    <mergeCell ref="O228:Q228"/>
    <mergeCell ref="L1264:N1264"/>
    <mergeCell ref="F270:H270"/>
    <mergeCell ref="I1390:K1390"/>
    <mergeCell ref="F1404:H1404"/>
    <mergeCell ref="I1432:K1432"/>
    <mergeCell ref="C438:E438"/>
    <mergeCell ref="F1502:H1502"/>
    <mergeCell ref="F1558:H1558"/>
    <mergeCell ref="C1628:E1628"/>
    <mergeCell ref="I900:K900"/>
    <mergeCell ref="C1236:E1236"/>
    <mergeCell ref="F1026:H1026"/>
    <mergeCell ref="B1305:Q1305"/>
    <mergeCell ref="C1152:E1152"/>
    <mergeCell ref="L1082:N1082"/>
    <mergeCell ref="B927:Q927"/>
    <mergeCell ref="O480:Q480"/>
    <mergeCell ref="O844:Q844"/>
    <mergeCell ref="O4:Q4"/>
    <mergeCell ref="B1277:Q1277"/>
    <mergeCell ref="L74:N74"/>
    <mergeCell ref="O368:Q368"/>
    <mergeCell ref="O1194:Q1194"/>
    <mergeCell ref="F886:H886"/>
    <mergeCell ref="C1012:E1012"/>
    <mergeCell ref="L1362:N1362"/>
    <mergeCell ref="B1291:Q1291"/>
    <mergeCell ref="B787:Q787"/>
    <mergeCell ref="O704:Q704"/>
    <mergeCell ref="L466:N466"/>
    <mergeCell ref="L830:N830"/>
    <mergeCell ref="I74:K74"/>
    <mergeCell ref="O130:Q130"/>
    <mergeCell ref="B535:Q535"/>
    <mergeCell ref="B815:Q815"/>
    <mergeCell ref="C662:E662"/>
    <mergeCell ref="L494:N494"/>
    <mergeCell ref="B423:Q423"/>
    <mergeCell ref="C270:E270"/>
    <mergeCell ref="O312:Q312"/>
    <mergeCell ref="C298:E298"/>
    <mergeCell ref="B493:Q493"/>
    <mergeCell ref="I1642:K1642"/>
    <mergeCell ref="C452:E452"/>
    <mergeCell ref="I424:K424"/>
    <mergeCell ref="L214:N214"/>
    <mergeCell ref="I1250:K1250"/>
    <mergeCell ref="I1614:K1614"/>
    <mergeCell ref="F1376:H1376"/>
    <mergeCell ref="I1166:K1166"/>
    <mergeCell ref="C1446:E1446"/>
    <mergeCell ref="F1474:H1474"/>
    <mergeCell ref="I242:K242"/>
    <mergeCell ref="C1600:E1600"/>
    <mergeCell ref="I774:K774"/>
    <mergeCell ref="B255:Q255"/>
    <mergeCell ref="O1586:Q1586"/>
    <mergeCell ref="C1488:E1488"/>
    <mergeCell ref="I1488:K1488"/>
    <mergeCell ref="O1544:Q1544"/>
    <mergeCell ref="B1235:Q1235"/>
    <mergeCell ref="I1124:K1124"/>
    <mergeCell ref="L914:N914"/>
    <mergeCell ref="O1152:Q1152"/>
    <mergeCell ref="C1110:E1110"/>
    <mergeCell ref="B1179:Q1179"/>
    <mergeCell ref="L1180:N1180"/>
    <mergeCell ref="O1054:Q1054"/>
    <mergeCell ref="O970:Q970"/>
    <mergeCell ref="I1110:K1110"/>
    <mergeCell ref="F88:H88"/>
    <mergeCell ref="O578:Q578"/>
    <mergeCell ref="O1404:Q1404"/>
    <mergeCell ref="O676:Q676"/>
    <mergeCell ref="L606:N606"/>
    <mergeCell ref="B871:Q871"/>
    <mergeCell ref="L690:N690"/>
    <mergeCell ref="I816:K816"/>
    <mergeCell ref="C970:E970"/>
    <mergeCell ref="O1096:Q1096"/>
    <mergeCell ref="O1180:Q1180"/>
    <mergeCell ref="F1040:H1040"/>
    <mergeCell ref="C1054:E1054"/>
    <mergeCell ref="O690:Q690"/>
    <mergeCell ref="L452:N452"/>
    <mergeCell ref="B185:Q185"/>
    <mergeCell ref="C1670:E1670"/>
    <mergeCell ref="C144:E144"/>
    <mergeCell ref="I942:K942"/>
    <mergeCell ref="F186:H186"/>
    <mergeCell ref="L732:N732"/>
    <mergeCell ref="F1012:H1012"/>
    <mergeCell ref="F1068:H1068"/>
    <mergeCell ref="C1138:E1138"/>
    <mergeCell ref="C942:E942"/>
    <mergeCell ref="I1306:K1306"/>
    <mergeCell ref="B1445:Q1445"/>
    <mergeCell ref="L340:N340"/>
    <mergeCell ref="I410:K410"/>
    <mergeCell ref="O1362:Q1362"/>
    <mergeCell ref="F536:H536"/>
    <mergeCell ref="F578:H578"/>
    <mergeCell ref="C1530:E1530"/>
    <mergeCell ref="C1502:E1502"/>
    <mergeCell ref="B1571:Q1571"/>
    <mergeCell ref="O298:Q298"/>
    <mergeCell ref="O396:Q396"/>
    <mergeCell ref="L1250:N1250"/>
    <mergeCell ref="O1278:Q1278"/>
    <mergeCell ref="I1558:K1558"/>
    <mergeCell ref="I1684:K1684"/>
    <mergeCell ref="C494:E494"/>
    <mergeCell ref="B381:Q381"/>
    <mergeCell ref="L1446:N1446"/>
    <mergeCell ref="F256:H256"/>
    <mergeCell ref="F354:H354"/>
    <mergeCell ref="C116:E116"/>
    <mergeCell ref="C1208:E1208"/>
    <mergeCell ref="C1306:E1306"/>
    <mergeCell ref="L312:N312"/>
    <mergeCell ref="B437:Q437"/>
    <mergeCell ref="C914:E914"/>
    <mergeCell ref="L116:N116"/>
    <mergeCell ref="B157:Q157"/>
    <mergeCell ref="O1236:Q1236"/>
    <mergeCell ref="C1250:E1250"/>
    <mergeCell ref="F1292:H1292"/>
    <mergeCell ref="F648:H648"/>
    <mergeCell ref="F1642:H1642"/>
    <mergeCell ref="O746:Q746"/>
    <mergeCell ref="O1572:Q1572"/>
    <mergeCell ref="L816:N816"/>
    <mergeCell ref="I578:K578"/>
    <mergeCell ref="L872:N872"/>
    <mergeCell ref="I4:K4"/>
    <mergeCell ref="L1124:N1124"/>
    <mergeCell ref="L1320:N1320"/>
    <mergeCell ref="F130:H130"/>
    <mergeCell ref="L1040:N1040"/>
    <mergeCell ref="F1320:H1320"/>
    <mergeCell ref="B969:Q969"/>
    <mergeCell ref="I718:K718"/>
    <mergeCell ref="F480:H480"/>
    <mergeCell ref="F844:H844"/>
    <mergeCell ref="C88:E88"/>
    <mergeCell ref="L172:N172"/>
    <mergeCell ref="O214:Q214"/>
    <mergeCell ref="L480:N480"/>
    <mergeCell ref="L1166:N1166"/>
    <mergeCell ref="I1292:K1292"/>
    <mergeCell ref="L522:N522"/>
    <mergeCell ref="C564:E564"/>
    <mergeCell ref="B451:Q451"/>
    <mergeCell ref="F438:H438"/>
    <mergeCell ref="I228:K228"/>
    <mergeCell ref="L130:N130"/>
    <mergeCell ref="L956:N956"/>
    <mergeCell ref="I200:K200"/>
    <mergeCell ref="C1656:E1656"/>
    <mergeCell ref="I102:K102"/>
    <mergeCell ref="F228:H228"/>
    <mergeCell ref="B605:Q605"/>
    <mergeCell ref="O158:Q158"/>
    <mergeCell ref="O522:Q522"/>
    <mergeCell ref="L284:N284"/>
    <mergeCell ref="B213:Q213"/>
    <mergeCell ref="B549:Q549"/>
    <mergeCell ref="F1460:H1460"/>
    <mergeCell ref="O1488:Q1488"/>
    <mergeCell ref="L1418:N1418"/>
    <mergeCell ref="B1543:Q1543"/>
    <mergeCell ref="B1347:Q1347"/>
    <mergeCell ref="L1222:N1222"/>
    <mergeCell ref="O1460:Q1460"/>
    <mergeCell ref="I1418:K1418"/>
    <mergeCell ref="O1502:Q1502"/>
    <mergeCell ref="F1544:H1544"/>
    <mergeCell ref="L1348:N1348"/>
    <mergeCell ref="I1082:K1082"/>
    <mergeCell ref="F788:H788"/>
    <mergeCell ref="F1152:H1152"/>
    <mergeCell ref="F1096:H1096"/>
    <mergeCell ref="O1628:Q1628"/>
    <mergeCell ref="I1096:K1096"/>
    <mergeCell ref="L1390:N1390"/>
    <mergeCell ref="I1460:K1460"/>
    <mergeCell ref="O438:Q438"/>
    <mergeCell ref="B1319:Q1319"/>
    <mergeCell ref="O732:Q732"/>
    <mergeCell ref="L32:N32"/>
    <mergeCell ref="L858:N858"/>
    <mergeCell ref="C74:E74"/>
    <mergeCell ref="I1068:K1068"/>
    <mergeCell ref="F1236:H1236"/>
    <mergeCell ref="F704:H704"/>
    <mergeCell ref="F1586:H1586"/>
    <mergeCell ref="C830:E830"/>
    <mergeCell ref="O46:Q46"/>
    <mergeCell ref="F1194:H1194"/>
    <mergeCell ref="C1320:E1320"/>
    <mergeCell ref="I494:K494"/>
    <mergeCell ref="I592:K592"/>
    <mergeCell ref="F662:H662"/>
    <mergeCell ref="C424:E424"/>
    <mergeCell ref="F718:H718"/>
    <mergeCell ref="C732:E732"/>
    <mergeCell ref="L1614:N1614"/>
    <mergeCell ref="F1446:H1446"/>
    <mergeCell ref="F1250:H1250"/>
    <mergeCell ref="B1095:Q1095"/>
    <mergeCell ref="B899:Q899"/>
    <mergeCell ref="O648:Q648"/>
    <mergeCell ref="O1012:Q1012"/>
    <mergeCell ref="F1054:H1054"/>
    <mergeCell ref="I648:K648"/>
    <mergeCell ref="C1180:E1180"/>
    <mergeCell ref="F774:H774"/>
    <mergeCell ref="C1082:E1082"/>
    <mergeCell ref="L1572:N1572"/>
    <mergeCell ref="B955:Q955"/>
    <mergeCell ref="O872:Q872"/>
    <mergeCell ref="L998:N998"/>
    <mergeCell ref="C690:E690"/>
    <mergeCell ref="C1572:E1572"/>
    <mergeCell ref="O1222:Q1222"/>
    <mergeCell ref="B1515:Q1515"/>
    <mergeCell ref="O1264:Q1264"/>
    <mergeCell ref="O1446:Q1446"/>
    <mergeCell ref="C788:E788"/>
    <mergeCell ref="B1361:Q1361"/>
    <mergeCell ref="O256:Q256"/>
    <mergeCell ref="L382:N382"/>
    <mergeCell ref="L1208:N1208"/>
    <mergeCell ref="O354:Q354"/>
    <mergeCell ref="F18:H18"/>
    <mergeCell ref="L1306:N1306"/>
    <mergeCell ref="O1600:Q1600"/>
    <mergeCell ref="B745:Q745"/>
    <mergeCell ref="C242:E242"/>
    <mergeCell ref="B129:Q129"/>
    <mergeCell ref="C606:E606"/>
    <mergeCell ref="C18:E18"/>
    <mergeCell ref="B465:Q465"/>
    <mergeCell ref="B521:Q521"/>
    <mergeCell ref="O382:Q382"/>
    <mergeCell ref="L508:N508"/>
    <mergeCell ref="L144:N144"/>
    <mergeCell ref="L242:N242"/>
    <mergeCell ref="B507:Q507"/>
    <mergeCell ref="B311:Q311"/>
    <mergeCell ref="B115:Q115"/>
    <mergeCell ref="B31:Q31"/>
    <mergeCell ref="I60:K60"/>
    <mergeCell ref="B857:Q857"/>
  </mergeCells>
  <phoneticPr fontId="4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M50"/>
  <sheetViews>
    <sheetView zoomScale="115" zoomScaleNormal="115" workbookViewId="0">
      <pane xSplit="1" ySplit="2" topLeftCell="BF27" activePane="bottomRight" state="frozen"/>
      <selection pane="topRight" activeCell="B1" sqref="B1"/>
      <selection pane="bottomLeft" activeCell="A6" sqref="A6"/>
      <selection pane="bottomRight" activeCell="BU26" sqref="BU26"/>
    </sheetView>
  </sheetViews>
  <sheetFormatPr defaultColWidth="18" defaultRowHeight="14.4"/>
  <cols>
    <col min="1" max="1" width="8.6640625" style="1" customWidth="1"/>
    <col min="2" max="2" width="18" style="1" customWidth="1"/>
    <col min="3" max="4" width="10" style="1" customWidth="1"/>
    <col min="5" max="5" width="8" style="1" customWidth="1"/>
    <col min="6" max="6" width="2" style="1" customWidth="1"/>
    <col min="7" max="7" width="18" style="1" customWidth="1"/>
    <col min="8" max="9" width="10" style="1" customWidth="1"/>
    <col min="10" max="10" width="8" style="1" customWidth="1"/>
    <col min="11" max="11" width="2" style="1" customWidth="1"/>
    <col min="12" max="12" width="18" style="1" customWidth="1"/>
    <col min="13" max="14" width="10" style="1" customWidth="1"/>
    <col min="15" max="15" width="8" style="1" customWidth="1"/>
    <col min="16" max="16" width="2" style="1" customWidth="1"/>
    <col min="17" max="17" width="18" style="1" customWidth="1"/>
    <col min="18" max="19" width="10" style="1" customWidth="1"/>
    <col min="20" max="20" width="8" style="1" customWidth="1"/>
    <col min="21" max="21" width="2" style="1" customWidth="1"/>
    <col min="22" max="22" width="18" style="1" customWidth="1"/>
    <col min="23" max="24" width="10" style="1" customWidth="1"/>
    <col min="25" max="25" width="8" style="1" customWidth="1"/>
    <col min="26" max="26" width="2" style="1" customWidth="1"/>
    <col min="27" max="27" width="18" style="1" customWidth="1"/>
    <col min="28" max="29" width="10" style="1" customWidth="1"/>
    <col min="30" max="30" width="8" style="1" customWidth="1"/>
    <col min="31" max="31" width="2" style="1" customWidth="1"/>
    <col min="32" max="32" width="18" style="1" customWidth="1"/>
    <col min="33" max="34" width="10" style="1" customWidth="1"/>
    <col min="35" max="35" width="8" style="1" customWidth="1"/>
    <col min="36" max="36" width="2" style="1" customWidth="1"/>
    <col min="37" max="37" width="18" style="1" customWidth="1"/>
    <col min="38" max="39" width="10" style="1" customWidth="1"/>
    <col min="40" max="40" width="8" style="1" customWidth="1"/>
    <col min="41" max="41" width="2" style="1" customWidth="1"/>
    <col min="42" max="42" width="18" style="1" customWidth="1"/>
    <col min="43" max="44" width="10" style="1" customWidth="1"/>
    <col min="45" max="45" width="8" style="1" customWidth="1"/>
    <col min="46" max="46" width="2" style="1" customWidth="1"/>
    <col min="47" max="47" width="18" style="1" customWidth="1"/>
    <col min="48" max="49" width="10" style="1" customWidth="1"/>
    <col min="50" max="50" width="8" style="1" customWidth="1"/>
    <col min="51" max="51" width="2" style="1" customWidth="1"/>
    <col min="52" max="52" width="18" style="1" customWidth="1"/>
    <col min="53" max="54" width="10" style="1" customWidth="1"/>
    <col min="55" max="55" width="8" style="1" customWidth="1"/>
    <col min="56" max="56" width="2" style="1" customWidth="1"/>
    <col min="57" max="57" width="18" style="1" customWidth="1"/>
    <col min="58" max="59" width="10" style="1" customWidth="1"/>
    <col min="60" max="60" width="8" style="1" customWidth="1"/>
    <col min="61" max="61" width="2" style="1" customWidth="1"/>
    <col min="62" max="62" width="18" style="1" customWidth="1"/>
    <col min="63" max="64" width="10" style="1" customWidth="1"/>
    <col min="65" max="65" width="8" style="1" customWidth="1"/>
    <col min="66" max="66" width="2" style="1" customWidth="1"/>
    <col min="67" max="67" width="18" style="1" customWidth="1"/>
    <col min="68" max="69" width="10" style="1" customWidth="1"/>
    <col min="70" max="70" width="8" style="1" customWidth="1"/>
    <col min="71" max="71" width="2" style="1" customWidth="1"/>
    <col min="72" max="72" width="18" style="1" customWidth="1"/>
    <col min="73" max="74" width="10" style="1" customWidth="1"/>
    <col min="75" max="75" width="8" style="1" customWidth="1"/>
    <col min="76" max="76" width="2" style="1" customWidth="1"/>
    <col min="77" max="77" width="18" style="1" customWidth="1"/>
    <col min="78" max="79" width="10" style="1" customWidth="1"/>
    <col min="80" max="80" width="8" style="1" customWidth="1"/>
    <col min="81" max="81" width="2" style="1" customWidth="1"/>
    <col min="82" max="82" width="18" style="1" customWidth="1"/>
    <col min="83" max="84" width="10" style="1" customWidth="1"/>
    <col min="85" max="85" width="8" style="1" customWidth="1"/>
    <col min="86" max="86" width="2" style="1" customWidth="1"/>
    <col min="87" max="87" width="18" style="1" customWidth="1"/>
    <col min="88" max="89" width="10" style="1" customWidth="1"/>
    <col min="90" max="90" width="8" style="1" customWidth="1"/>
    <col min="91" max="91" width="2" style="1" customWidth="1"/>
    <col min="92" max="92" width="18" style="1" customWidth="1"/>
    <col min="93" max="94" width="10" style="1" customWidth="1"/>
    <col min="95" max="95" width="8" style="1" customWidth="1"/>
    <col min="96" max="96" width="2" style="1" customWidth="1"/>
    <col min="97" max="97" width="18" style="1" customWidth="1"/>
    <col min="98" max="99" width="10" style="1" customWidth="1"/>
    <col min="100" max="100" width="8" style="1" customWidth="1"/>
    <col min="101" max="101" width="2" style="1" customWidth="1"/>
    <col min="102" max="102" width="18" style="1" customWidth="1"/>
    <col min="103" max="104" width="10" style="1" customWidth="1"/>
    <col min="105" max="105" width="8" style="1" customWidth="1"/>
    <col min="106" max="106" width="2" style="1" customWidth="1"/>
    <col min="107" max="107" width="18" style="1" customWidth="1"/>
    <col min="108" max="109" width="10" style="1" customWidth="1"/>
    <col min="110" max="110" width="8" style="1" customWidth="1"/>
    <col min="111" max="111" width="2" style="1" customWidth="1"/>
    <col min="112" max="112" width="18" style="1" customWidth="1"/>
    <col min="113" max="114" width="10" customWidth="1"/>
    <col min="115" max="115" width="8" customWidth="1"/>
    <col min="116" max="116" width="2" customWidth="1"/>
    <col min="117" max="117" width="18" customWidth="1"/>
    <col min="118" max="119" width="10" customWidth="1"/>
    <col min="120" max="120" width="8" customWidth="1"/>
    <col min="121" max="121" width="2" customWidth="1"/>
    <col min="122" max="122" width="18" customWidth="1"/>
    <col min="123" max="124" width="10" customWidth="1"/>
    <col min="125" max="125" width="8" customWidth="1"/>
    <col min="126" max="126" width="2" customWidth="1"/>
    <col min="127" max="127" width="18" customWidth="1"/>
    <col min="128" max="129" width="10" customWidth="1"/>
    <col min="130" max="130" width="8" customWidth="1"/>
    <col min="131" max="131" width="2" customWidth="1"/>
    <col min="132" max="132" width="18" customWidth="1"/>
    <col min="133" max="134" width="10" customWidth="1"/>
    <col min="135" max="135" width="8" customWidth="1"/>
    <col min="136" max="136" width="2" customWidth="1"/>
    <col min="137" max="137" width="18" customWidth="1"/>
    <col min="138" max="139" width="10" customWidth="1"/>
    <col min="140" max="140" width="8" customWidth="1"/>
    <col min="141" max="141" width="2" customWidth="1"/>
    <col min="142" max="142" width="18" customWidth="1"/>
    <col min="143" max="144" width="10" customWidth="1"/>
    <col min="145" max="145" width="8" customWidth="1"/>
    <col min="146" max="146" width="2" customWidth="1"/>
    <col min="147" max="147" width="18" customWidth="1"/>
    <col min="148" max="149" width="10" customWidth="1"/>
    <col min="150" max="150" width="8" customWidth="1"/>
    <col min="151" max="151" width="2" customWidth="1"/>
    <col min="152" max="152" width="18" customWidth="1"/>
    <col min="153" max="154" width="10" customWidth="1"/>
    <col min="155" max="155" width="8" customWidth="1"/>
    <col min="156" max="156" width="2" customWidth="1"/>
    <col min="157" max="157" width="18" customWidth="1"/>
    <col min="158" max="159" width="10" customWidth="1"/>
    <col min="160" max="160" width="8" customWidth="1"/>
    <col min="161" max="161" width="2" customWidth="1"/>
    <col min="162" max="162" width="18" customWidth="1"/>
    <col min="163" max="164" width="10" customWidth="1"/>
    <col min="165" max="165" width="8" customWidth="1"/>
    <col min="166" max="166" width="2" customWidth="1"/>
    <col min="167" max="167" width="18" customWidth="1"/>
    <col min="168" max="169" width="10" customWidth="1"/>
    <col min="170" max="170" width="8" customWidth="1"/>
    <col min="171" max="171" width="2" customWidth="1"/>
    <col min="172" max="172" width="18" customWidth="1"/>
    <col min="173" max="174" width="10" customWidth="1"/>
    <col min="175" max="175" width="8" customWidth="1"/>
    <col min="176" max="176" width="2" customWidth="1"/>
    <col min="177" max="177" width="18" customWidth="1"/>
    <col min="178" max="179" width="10" customWidth="1"/>
    <col min="180" max="180" width="8" customWidth="1"/>
    <col min="181" max="181" width="2" customWidth="1"/>
    <col min="182" max="182" width="18" customWidth="1"/>
    <col min="183" max="184" width="10" customWidth="1"/>
    <col min="185" max="185" width="8" customWidth="1"/>
    <col min="186" max="186" width="2" customWidth="1"/>
    <col min="187" max="187" width="18" customWidth="1"/>
    <col min="188" max="189" width="10" customWidth="1"/>
    <col min="190" max="190" width="8" customWidth="1"/>
    <col min="191" max="191" width="2" customWidth="1"/>
    <col min="192" max="192" width="18" customWidth="1"/>
    <col min="193" max="194" width="10" customWidth="1"/>
    <col min="195" max="195" width="8" customWidth="1"/>
    <col min="196" max="196" width="2" customWidth="1"/>
    <col min="197" max="197" width="18" customWidth="1"/>
    <col min="198" max="199" width="10" customWidth="1"/>
    <col min="200" max="200" width="8" customWidth="1"/>
    <col min="201" max="201" width="2" customWidth="1"/>
    <col min="202" max="202" width="18" customWidth="1"/>
    <col min="203" max="204" width="10" customWidth="1"/>
    <col min="205" max="205" width="8" customWidth="1"/>
    <col min="206" max="206" width="2" customWidth="1"/>
    <col min="207" max="207" width="18" customWidth="1"/>
    <col min="208" max="209" width="10" customWidth="1"/>
    <col min="210" max="210" width="8" customWidth="1"/>
    <col min="211" max="211" width="2" customWidth="1"/>
    <col min="212" max="212" width="18" customWidth="1"/>
    <col min="213" max="214" width="10" customWidth="1"/>
    <col min="215" max="215" width="8" customWidth="1"/>
    <col min="216" max="216" width="2" customWidth="1"/>
    <col min="217" max="217" width="18" customWidth="1"/>
    <col min="218" max="219" width="10" customWidth="1"/>
    <col min="220" max="220" width="8" customWidth="1"/>
    <col min="221" max="221" width="2" customWidth="1"/>
    <col min="222" max="222" width="18" customWidth="1"/>
    <col min="223" max="224" width="10" customWidth="1"/>
    <col min="225" max="225" width="8" customWidth="1"/>
    <col min="226" max="226" width="2" customWidth="1"/>
    <col min="227" max="227" width="18" customWidth="1"/>
    <col min="228" max="229" width="10" customWidth="1"/>
    <col min="230" max="230" width="8" customWidth="1"/>
    <col min="231" max="231" width="2" customWidth="1"/>
    <col min="232" max="232" width="18" customWidth="1"/>
    <col min="233" max="234" width="10" customWidth="1"/>
    <col min="235" max="235" width="8" customWidth="1"/>
    <col min="236" max="236" width="2" customWidth="1"/>
    <col min="237" max="237" width="18" customWidth="1"/>
    <col min="238" max="239" width="10" customWidth="1"/>
    <col min="240" max="240" width="8" customWidth="1"/>
    <col min="241" max="241" width="2" customWidth="1"/>
    <col min="242" max="242" width="18" customWidth="1"/>
    <col min="243" max="244" width="10" customWidth="1"/>
    <col min="245" max="245" width="8" customWidth="1"/>
    <col min="246" max="246" width="2" customWidth="1"/>
    <col min="247" max="247" width="18" customWidth="1"/>
    <col min="248" max="249" width="10" customWidth="1"/>
    <col min="250" max="250" width="8" customWidth="1"/>
    <col min="251" max="251" width="2" customWidth="1"/>
    <col min="252" max="252" width="18" customWidth="1"/>
    <col min="253" max="254" width="10" customWidth="1"/>
    <col min="255" max="255" width="8" customWidth="1"/>
    <col min="256" max="256" width="2" customWidth="1"/>
    <col min="257" max="257" width="18" customWidth="1"/>
    <col min="258" max="259" width="10" customWidth="1"/>
    <col min="260" max="260" width="8" customWidth="1"/>
    <col min="261" max="261" width="2" customWidth="1"/>
    <col min="262" max="262" width="18" customWidth="1"/>
    <col min="263" max="264" width="10" customWidth="1"/>
    <col min="265" max="265" width="8" customWidth="1"/>
    <col min="266" max="266" width="2" customWidth="1"/>
    <col min="267" max="267" width="18" customWidth="1"/>
    <col min="268" max="269" width="10" customWidth="1"/>
    <col min="270" max="270" width="8" customWidth="1"/>
    <col min="271" max="271" width="2" customWidth="1"/>
    <col min="272" max="272" width="18" customWidth="1"/>
    <col min="273" max="274" width="10" customWidth="1"/>
    <col min="275" max="275" width="8" customWidth="1"/>
    <col min="276" max="276" width="2" customWidth="1"/>
    <col min="277" max="277" width="18" customWidth="1"/>
    <col min="278" max="279" width="10" customWidth="1"/>
    <col min="280" max="280" width="8" customWidth="1"/>
    <col min="281" max="281" width="2" customWidth="1"/>
    <col min="282" max="282" width="18" customWidth="1"/>
    <col min="283" max="284" width="10" customWidth="1"/>
    <col min="285" max="285" width="8" customWidth="1"/>
    <col min="286" max="286" width="2" customWidth="1"/>
    <col min="287" max="287" width="18" customWidth="1"/>
    <col min="288" max="289" width="10" customWidth="1"/>
    <col min="290" max="290" width="8" customWidth="1"/>
    <col min="291" max="291" width="2" customWidth="1"/>
    <col min="292" max="292" width="18" customWidth="1"/>
    <col min="293" max="294" width="10" customWidth="1"/>
    <col min="295" max="295" width="8" customWidth="1"/>
    <col min="296" max="296" width="2" customWidth="1"/>
    <col min="297" max="297" width="18" customWidth="1"/>
    <col min="298" max="299" width="10" customWidth="1"/>
    <col min="300" max="300" width="8" customWidth="1"/>
    <col min="301" max="301" width="2" customWidth="1"/>
    <col min="302" max="302" width="18" customWidth="1"/>
    <col min="303" max="304" width="10" customWidth="1"/>
    <col min="305" max="305" width="8" customWidth="1"/>
    <col min="306" max="306" width="2" customWidth="1"/>
    <col min="307" max="307" width="18" customWidth="1"/>
    <col min="308" max="309" width="10" customWidth="1"/>
    <col min="310" max="310" width="8" customWidth="1"/>
    <col min="311" max="311" width="2" customWidth="1"/>
    <col min="312" max="312" width="18" customWidth="1"/>
    <col min="313" max="314" width="10" customWidth="1"/>
    <col min="315" max="315" width="8" customWidth="1"/>
    <col min="316" max="316" width="2" customWidth="1"/>
    <col min="317" max="317" width="18" customWidth="1"/>
    <col min="318" max="319" width="10" customWidth="1"/>
    <col min="320" max="320" width="8" customWidth="1"/>
    <col min="321" max="321" width="2" customWidth="1"/>
    <col min="322" max="322" width="18" customWidth="1"/>
    <col min="323" max="324" width="10" customWidth="1"/>
    <col min="325" max="325" width="8" customWidth="1"/>
    <col min="326" max="326" width="2" customWidth="1"/>
    <col min="327" max="327" width="18" customWidth="1"/>
    <col min="328" max="329" width="10" customWidth="1"/>
    <col min="330" max="330" width="8" customWidth="1"/>
    <col min="331" max="331" width="2" customWidth="1"/>
    <col min="332" max="332" width="18" customWidth="1"/>
    <col min="333" max="334" width="10" customWidth="1"/>
    <col min="335" max="335" width="8" customWidth="1"/>
    <col min="336" max="336" width="2" customWidth="1"/>
    <col min="337" max="337" width="18" customWidth="1"/>
    <col min="338" max="339" width="10" customWidth="1"/>
    <col min="340" max="340" width="8" customWidth="1"/>
    <col min="341" max="341" width="2" customWidth="1"/>
    <col min="342" max="342" width="18" customWidth="1"/>
    <col min="343" max="344" width="10" customWidth="1"/>
    <col min="345" max="345" width="8" customWidth="1"/>
    <col min="346" max="346" width="2" customWidth="1"/>
    <col min="347" max="347" width="18" customWidth="1"/>
    <col min="348" max="349" width="10" customWidth="1"/>
    <col min="350" max="350" width="8" customWidth="1"/>
    <col min="351" max="351" width="2" customWidth="1"/>
    <col min="352" max="352" width="18" customWidth="1"/>
    <col min="353" max="354" width="10" customWidth="1"/>
    <col min="355" max="355" width="8" customWidth="1"/>
    <col min="356" max="356" width="2" customWidth="1"/>
    <col min="357" max="357" width="18" customWidth="1"/>
    <col min="358" max="359" width="10" customWidth="1"/>
    <col min="360" max="360" width="8" customWidth="1"/>
    <col min="361" max="361" width="2" customWidth="1"/>
    <col min="362" max="362" width="18" customWidth="1"/>
    <col min="363" max="364" width="10" customWidth="1"/>
    <col min="365" max="365" width="8" customWidth="1"/>
    <col min="366" max="366" width="2" customWidth="1"/>
    <col min="367" max="367" width="18" customWidth="1"/>
    <col min="368" max="369" width="10" customWidth="1"/>
    <col min="370" max="370" width="8" customWidth="1"/>
    <col min="371" max="371" width="2" customWidth="1"/>
    <col min="372" max="372" width="18" customWidth="1"/>
    <col min="373" max="374" width="10" customWidth="1"/>
    <col min="375" max="375" width="8" customWidth="1"/>
    <col min="376" max="376" width="2" customWidth="1"/>
    <col min="377" max="377" width="18" customWidth="1"/>
    <col min="378" max="379" width="10" customWidth="1"/>
    <col min="380" max="380" width="8" customWidth="1"/>
    <col min="381" max="381" width="2" customWidth="1"/>
    <col min="382" max="382" width="18" customWidth="1"/>
    <col min="383" max="384" width="10" customWidth="1"/>
    <col min="385" max="385" width="8" customWidth="1"/>
    <col min="386" max="386" width="2" customWidth="1"/>
    <col min="387" max="387" width="18" customWidth="1"/>
    <col min="388" max="389" width="10" customWidth="1"/>
    <col min="390" max="390" width="8" customWidth="1"/>
    <col min="391" max="391" width="2" customWidth="1"/>
    <col min="392" max="392" width="18" customWidth="1"/>
    <col min="393" max="394" width="10" customWidth="1"/>
    <col min="395" max="395" width="8" customWidth="1"/>
    <col min="396" max="396" width="2" customWidth="1"/>
    <col min="397" max="397" width="18" customWidth="1"/>
    <col min="398" max="399" width="10" customWidth="1"/>
    <col min="400" max="400" width="8" customWidth="1"/>
    <col min="401" max="401" width="2" customWidth="1"/>
    <col min="402" max="402" width="18" customWidth="1"/>
    <col min="403" max="404" width="10" customWidth="1"/>
    <col min="405" max="405" width="8" customWidth="1"/>
    <col min="406" max="406" width="2" customWidth="1"/>
    <col min="407" max="407" width="18" customWidth="1"/>
    <col min="408" max="409" width="10" customWidth="1"/>
    <col min="410" max="410" width="8" customWidth="1"/>
    <col min="411" max="411" width="2" customWidth="1"/>
    <col min="412" max="412" width="18" customWidth="1"/>
    <col min="413" max="414" width="10" customWidth="1"/>
    <col min="415" max="415" width="8" customWidth="1"/>
    <col min="416" max="416" width="2" customWidth="1"/>
    <col min="417" max="417" width="18" customWidth="1"/>
    <col min="418" max="419" width="10" customWidth="1"/>
    <col min="420" max="420" width="8" customWidth="1"/>
    <col min="421" max="421" width="2" customWidth="1"/>
    <col min="422" max="422" width="18" customWidth="1"/>
    <col min="423" max="424" width="10" customWidth="1"/>
    <col min="425" max="425" width="8" customWidth="1"/>
    <col min="426" max="426" width="2" customWidth="1"/>
    <col min="427" max="427" width="18" customWidth="1"/>
    <col min="428" max="429" width="10" customWidth="1"/>
    <col min="430" max="430" width="8" customWidth="1"/>
    <col min="431" max="431" width="2" customWidth="1"/>
    <col min="432" max="432" width="18" customWidth="1"/>
    <col min="433" max="434" width="10" customWidth="1"/>
    <col min="435" max="435" width="8" customWidth="1"/>
    <col min="436" max="436" width="2" customWidth="1"/>
    <col min="437" max="437" width="18" customWidth="1"/>
    <col min="438" max="439" width="10" customWidth="1"/>
    <col min="440" max="440" width="8" customWidth="1"/>
    <col min="441" max="441" width="2" customWidth="1"/>
    <col min="442" max="442" width="18" customWidth="1"/>
    <col min="443" max="444" width="10" customWidth="1"/>
    <col min="445" max="445" width="8" customWidth="1"/>
    <col min="446" max="446" width="2" customWidth="1"/>
    <col min="447" max="447" width="18" customWidth="1"/>
    <col min="448" max="449" width="10" customWidth="1"/>
    <col min="450" max="450" width="8" customWidth="1"/>
    <col min="451" max="451" width="2" customWidth="1"/>
    <col min="452" max="452" width="18" customWidth="1"/>
    <col min="453" max="454" width="10" customWidth="1"/>
    <col min="455" max="455" width="8" customWidth="1"/>
    <col min="456" max="456" width="2" customWidth="1"/>
    <col min="457" max="457" width="18" customWidth="1"/>
    <col min="458" max="459" width="10" customWidth="1"/>
    <col min="460" max="460" width="8" customWidth="1"/>
    <col min="461" max="461" width="2" customWidth="1"/>
    <col min="462" max="462" width="18" customWidth="1"/>
    <col min="463" max="464" width="10" customWidth="1"/>
    <col min="465" max="465" width="8" customWidth="1"/>
    <col min="466" max="466" width="2" customWidth="1"/>
    <col min="467" max="467" width="18" customWidth="1"/>
    <col min="468" max="469" width="10" customWidth="1"/>
    <col min="470" max="470" width="8" customWidth="1"/>
    <col min="471" max="471" width="2" customWidth="1"/>
    <col min="472" max="472" width="18" customWidth="1"/>
    <col min="473" max="474" width="10" customWidth="1"/>
    <col min="475" max="475" width="8" customWidth="1"/>
    <col min="476" max="476" width="2" customWidth="1"/>
    <col min="477" max="477" width="18" customWidth="1"/>
    <col min="478" max="479" width="10" customWidth="1"/>
    <col min="480" max="480" width="8" customWidth="1"/>
    <col min="481" max="481" width="2" customWidth="1"/>
    <col min="482" max="482" width="18" customWidth="1"/>
    <col min="483" max="484" width="10" customWidth="1"/>
    <col min="485" max="485" width="8" customWidth="1"/>
    <col min="486" max="486" width="2" customWidth="1"/>
    <col min="487" max="487" width="18" customWidth="1"/>
    <col min="488" max="489" width="10" customWidth="1"/>
    <col min="490" max="490" width="8" customWidth="1"/>
    <col min="491" max="491" width="2" customWidth="1"/>
    <col min="492" max="492" width="18" customWidth="1"/>
    <col min="493" max="494" width="10" customWidth="1"/>
    <col min="495" max="495" width="8" customWidth="1"/>
    <col min="496" max="496" width="2" customWidth="1"/>
    <col min="497" max="497" width="18" customWidth="1"/>
    <col min="498" max="499" width="10" customWidth="1"/>
    <col min="500" max="500" width="8" customWidth="1"/>
    <col min="501" max="501" width="2" customWidth="1"/>
    <col min="502" max="502" width="18" customWidth="1"/>
    <col min="503" max="504" width="10" customWidth="1"/>
    <col min="505" max="505" width="8" customWidth="1"/>
    <col min="506" max="506" width="2" customWidth="1"/>
    <col min="507" max="507" width="18" customWidth="1"/>
    <col min="508" max="509" width="10" customWidth="1"/>
    <col min="510" max="510" width="8" customWidth="1"/>
    <col min="511" max="511" width="2" customWidth="1"/>
    <col min="512" max="512" width="18" customWidth="1"/>
    <col min="513" max="514" width="10" customWidth="1"/>
    <col min="515" max="515" width="8" customWidth="1"/>
    <col min="516" max="516" width="2" customWidth="1"/>
    <col min="517" max="517" width="18" customWidth="1"/>
    <col min="518" max="519" width="10" customWidth="1"/>
    <col min="520" max="520" width="8" customWidth="1"/>
    <col min="521" max="521" width="2" customWidth="1"/>
    <col min="522" max="522" width="18" customWidth="1"/>
    <col min="523" max="524" width="10" customWidth="1"/>
    <col min="525" max="525" width="8" customWidth="1"/>
    <col min="526" max="526" width="2" customWidth="1"/>
    <col min="527" max="527" width="18" customWidth="1"/>
    <col min="528" max="529" width="10" customWidth="1"/>
    <col min="530" max="530" width="8" customWidth="1"/>
    <col min="531" max="531" width="2" customWidth="1"/>
    <col min="532" max="532" width="18" customWidth="1"/>
    <col min="533" max="534" width="10" customWidth="1"/>
    <col min="535" max="535" width="8" customWidth="1"/>
    <col min="536" max="536" width="2" customWidth="1"/>
    <col min="537" max="537" width="18" customWidth="1"/>
    <col min="538" max="539" width="10" customWidth="1"/>
    <col min="540" max="540" width="8" customWidth="1"/>
    <col min="541" max="541" width="2" customWidth="1"/>
    <col min="542" max="542" width="18" customWidth="1"/>
    <col min="543" max="544" width="10" customWidth="1"/>
    <col min="545" max="545" width="8" customWidth="1"/>
    <col min="546" max="546" width="2" customWidth="1"/>
    <col min="547" max="547" width="18" customWidth="1"/>
    <col min="548" max="549" width="10" customWidth="1"/>
    <col min="550" max="550" width="8" customWidth="1"/>
    <col min="551" max="551" width="2" customWidth="1"/>
    <col min="552" max="552" width="18" customWidth="1"/>
    <col min="553" max="554" width="10" customWidth="1"/>
    <col min="555" max="555" width="8" customWidth="1"/>
    <col min="556" max="556" width="2" customWidth="1"/>
    <col min="557" max="557" width="18" customWidth="1"/>
    <col min="558" max="559" width="10" customWidth="1"/>
    <col min="560" max="560" width="8" customWidth="1"/>
    <col min="561" max="561" width="2" customWidth="1"/>
    <col min="562" max="562" width="18" customWidth="1"/>
    <col min="563" max="564" width="10" customWidth="1"/>
    <col min="565" max="565" width="8" customWidth="1"/>
    <col min="566" max="566" width="2" customWidth="1"/>
    <col min="567" max="567" width="18" customWidth="1"/>
    <col min="568" max="569" width="10" customWidth="1"/>
    <col min="570" max="570" width="8" customWidth="1"/>
    <col min="571" max="571" width="2" customWidth="1"/>
    <col min="572" max="572" width="18" customWidth="1"/>
    <col min="573" max="574" width="10" customWidth="1"/>
    <col min="575" max="575" width="8" customWidth="1"/>
    <col min="576" max="576" width="2" customWidth="1"/>
    <col min="577" max="577" width="18" customWidth="1"/>
    <col min="578" max="579" width="10" customWidth="1"/>
    <col min="580" max="580" width="8" customWidth="1"/>
    <col min="581" max="581" width="2" customWidth="1"/>
    <col min="582" max="582" width="18" customWidth="1"/>
    <col min="583" max="584" width="10" customWidth="1"/>
    <col min="585" max="585" width="8" customWidth="1"/>
    <col min="586" max="586" width="2" customWidth="1"/>
    <col min="587" max="587" width="18" customWidth="1"/>
    <col min="588" max="589" width="10" customWidth="1"/>
    <col min="590" max="590" width="8" customWidth="1"/>
    <col min="591" max="591" width="2" customWidth="1"/>
    <col min="592" max="592" width="18" customWidth="1"/>
    <col min="593" max="594" width="10" customWidth="1"/>
    <col min="595" max="595" width="8" customWidth="1"/>
    <col min="596" max="596" width="2" customWidth="1"/>
    <col min="597" max="597" width="18" customWidth="1"/>
    <col min="598" max="599" width="10" customWidth="1"/>
    <col min="600" max="600" width="8" customWidth="1"/>
    <col min="601" max="601" width="2" customWidth="1"/>
    <col min="602" max="602" width="18" customWidth="1"/>
    <col min="603" max="604" width="10" customWidth="1"/>
    <col min="605" max="605" width="8" customWidth="1"/>
    <col min="606" max="606" width="2" customWidth="1"/>
    <col min="607" max="607" width="18" customWidth="1"/>
    <col min="608" max="609" width="10" customWidth="1"/>
    <col min="610" max="610" width="8" customWidth="1"/>
    <col min="611" max="611" width="2" customWidth="1"/>
    <col min="612" max="614" width="18" style="1" customWidth="1"/>
    <col min="615" max="16384" width="18" style="1"/>
  </cols>
  <sheetData>
    <row r="1" spans="2:611" ht="18" customHeight="1">
      <c r="B1" s="183" t="s">
        <v>3001</v>
      </c>
      <c r="C1" s="143"/>
      <c r="D1" s="143"/>
      <c r="E1" s="143"/>
      <c r="F1" s="143"/>
      <c r="G1" s="143"/>
    </row>
    <row r="2" spans="2:611" ht="17.25" customHeight="1">
      <c r="B2" s="175" t="s">
        <v>1859</v>
      </c>
      <c r="C2" s="154"/>
      <c r="D2" s="154"/>
      <c r="E2" s="155"/>
      <c r="G2" s="185" t="s">
        <v>22</v>
      </c>
      <c r="H2" s="154"/>
      <c r="I2" s="154"/>
      <c r="J2" s="155"/>
      <c r="L2" s="169" t="s">
        <v>1875</v>
      </c>
      <c r="M2" s="154"/>
      <c r="N2" s="154"/>
      <c r="O2" s="155"/>
      <c r="Q2" s="169" t="s">
        <v>1876</v>
      </c>
      <c r="R2" s="154"/>
      <c r="S2" s="154"/>
      <c r="T2" s="155"/>
      <c r="V2" s="172" t="s">
        <v>1877</v>
      </c>
      <c r="W2" s="154"/>
      <c r="X2" s="154"/>
      <c r="Y2" s="155"/>
      <c r="AA2" s="172" t="s">
        <v>1878</v>
      </c>
      <c r="AB2" s="154"/>
      <c r="AC2" s="154"/>
      <c r="AD2" s="155"/>
      <c r="AF2" s="186" t="s">
        <v>1879</v>
      </c>
      <c r="AG2" s="154"/>
      <c r="AH2" s="154"/>
      <c r="AI2" s="155"/>
      <c r="AK2" s="186" t="s">
        <v>1882</v>
      </c>
      <c r="AL2" s="154"/>
      <c r="AM2" s="154"/>
      <c r="AN2" s="155"/>
      <c r="AP2" s="164" t="s">
        <v>1884</v>
      </c>
      <c r="AQ2" s="154"/>
      <c r="AR2" s="154"/>
      <c r="AS2" s="155"/>
      <c r="AU2" s="164" t="s">
        <v>1886</v>
      </c>
      <c r="AV2" s="154"/>
      <c r="AW2" s="154"/>
      <c r="AX2" s="155"/>
      <c r="AZ2" s="164" t="s">
        <v>1888</v>
      </c>
      <c r="BA2" s="154"/>
      <c r="BB2" s="154"/>
      <c r="BC2" s="155"/>
      <c r="BE2" s="164" t="s">
        <v>1889</v>
      </c>
      <c r="BF2" s="154"/>
      <c r="BG2" s="154"/>
      <c r="BH2" s="155"/>
      <c r="BJ2" s="168" t="s">
        <v>1891</v>
      </c>
      <c r="BK2" s="154"/>
      <c r="BL2" s="154"/>
      <c r="BM2" s="155"/>
      <c r="BO2" s="168" t="s">
        <v>1892</v>
      </c>
      <c r="BP2" s="154"/>
      <c r="BQ2" s="154"/>
      <c r="BR2" s="155"/>
      <c r="BT2" s="168" t="s">
        <v>1893</v>
      </c>
      <c r="BU2" s="154"/>
      <c r="BV2" s="154"/>
      <c r="BW2" s="155"/>
      <c r="BY2" s="178" t="s">
        <v>1894</v>
      </c>
      <c r="BZ2" s="154"/>
      <c r="CA2" s="154"/>
      <c r="CB2" s="155"/>
      <c r="CD2" s="167" t="s">
        <v>1895</v>
      </c>
      <c r="CE2" s="154"/>
      <c r="CF2" s="154"/>
      <c r="CG2" s="155"/>
      <c r="CI2" s="167" t="s">
        <v>1896</v>
      </c>
      <c r="CJ2" s="154"/>
      <c r="CK2" s="154"/>
      <c r="CL2" s="155"/>
      <c r="CN2" s="171" t="s">
        <v>1897</v>
      </c>
      <c r="CO2" s="154"/>
      <c r="CP2" s="154"/>
      <c r="CQ2" s="155"/>
      <c r="CS2" s="170" t="s">
        <v>1898</v>
      </c>
      <c r="CT2" s="154"/>
      <c r="CU2" s="154"/>
      <c r="CV2" s="155"/>
      <c r="CX2" s="177" t="s">
        <v>1899</v>
      </c>
      <c r="CY2" s="154"/>
      <c r="CZ2" s="154"/>
      <c r="DA2" s="155"/>
      <c r="DC2" s="174" t="s">
        <v>1900</v>
      </c>
      <c r="DD2" s="154"/>
      <c r="DE2" s="154"/>
      <c r="DF2" s="155"/>
      <c r="DH2" s="159" t="s">
        <v>1901</v>
      </c>
      <c r="DI2" s="154"/>
      <c r="DJ2" s="154"/>
      <c r="DK2" s="155"/>
      <c r="DM2" s="159" t="s">
        <v>1912</v>
      </c>
      <c r="DN2" s="154"/>
      <c r="DO2" s="154"/>
      <c r="DP2" s="155"/>
      <c r="DR2" s="159" t="s">
        <v>1923</v>
      </c>
      <c r="DS2" s="154"/>
      <c r="DT2" s="154"/>
      <c r="DU2" s="155"/>
      <c r="DW2" s="159" t="s">
        <v>1934</v>
      </c>
      <c r="DX2" s="154"/>
      <c r="DY2" s="154"/>
      <c r="DZ2" s="155"/>
      <c r="EB2" s="159" t="s">
        <v>1945</v>
      </c>
      <c r="EC2" s="154"/>
      <c r="ED2" s="154"/>
      <c r="EE2" s="155"/>
      <c r="EG2" s="159" t="s">
        <v>1956</v>
      </c>
      <c r="EH2" s="154"/>
      <c r="EI2" s="154"/>
      <c r="EJ2" s="155"/>
      <c r="EL2" s="159" t="s">
        <v>1967</v>
      </c>
      <c r="EM2" s="154"/>
      <c r="EN2" s="154"/>
      <c r="EO2" s="155"/>
      <c r="EQ2" s="159" t="s">
        <v>1978</v>
      </c>
      <c r="ER2" s="154"/>
      <c r="ES2" s="154"/>
      <c r="ET2" s="155"/>
      <c r="EV2" s="159" t="s">
        <v>1989</v>
      </c>
      <c r="EW2" s="154"/>
      <c r="EX2" s="154"/>
      <c r="EY2" s="155"/>
      <c r="FA2" s="159" t="s">
        <v>2000</v>
      </c>
      <c r="FB2" s="154"/>
      <c r="FC2" s="154"/>
      <c r="FD2" s="155"/>
      <c r="FF2" s="159" t="s">
        <v>2011</v>
      </c>
      <c r="FG2" s="154"/>
      <c r="FH2" s="154"/>
      <c r="FI2" s="155"/>
      <c r="FK2" s="159" t="s">
        <v>2022</v>
      </c>
      <c r="FL2" s="154"/>
      <c r="FM2" s="154"/>
      <c r="FN2" s="155"/>
      <c r="FP2" s="159" t="s">
        <v>2033</v>
      </c>
      <c r="FQ2" s="154"/>
      <c r="FR2" s="154"/>
      <c r="FS2" s="155"/>
      <c r="FU2" s="159" t="s">
        <v>2044</v>
      </c>
      <c r="FV2" s="154"/>
      <c r="FW2" s="154"/>
      <c r="FX2" s="155"/>
      <c r="FZ2" s="159" t="s">
        <v>2055</v>
      </c>
      <c r="GA2" s="154"/>
      <c r="GB2" s="154"/>
      <c r="GC2" s="155"/>
      <c r="GE2" s="159" t="s">
        <v>2066</v>
      </c>
      <c r="GF2" s="154"/>
      <c r="GG2" s="154"/>
      <c r="GH2" s="155"/>
      <c r="GJ2" s="159" t="s">
        <v>2077</v>
      </c>
      <c r="GK2" s="154"/>
      <c r="GL2" s="154"/>
      <c r="GM2" s="155"/>
      <c r="GO2" s="159" t="s">
        <v>2088</v>
      </c>
      <c r="GP2" s="154"/>
      <c r="GQ2" s="154"/>
      <c r="GR2" s="155"/>
      <c r="GT2" s="159" t="s">
        <v>2099</v>
      </c>
      <c r="GU2" s="154"/>
      <c r="GV2" s="154"/>
      <c r="GW2" s="155"/>
      <c r="GY2" s="159" t="s">
        <v>2110</v>
      </c>
      <c r="GZ2" s="154"/>
      <c r="HA2" s="154"/>
      <c r="HB2" s="155"/>
      <c r="HD2" s="159" t="s">
        <v>2121</v>
      </c>
      <c r="HE2" s="154"/>
      <c r="HF2" s="154"/>
      <c r="HG2" s="155"/>
      <c r="HI2" s="159" t="s">
        <v>2132</v>
      </c>
      <c r="HJ2" s="154"/>
      <c r="HK2" s="154"/>
      <c r="HL2" s="155"/>
      <c r="HN2" s="159" t="s">
        <v>2143</v>
      </c>
      <c r="HO2" s="154"/>
      <c r="HP2" s="154"/>
      <c r="HQ2" s="155"/>
      <c r="HS2" s="159" t="s">
        <v>2154</v>
      </c>
      <c r="HT2" s="154"/>
      <c r="HU2" s="154"/>
      <c r="HV2" s="155"/>
      <c r="HX2" s="159" t="s">
        <v>2165</v>
      </c>
      <c r="HY2" s="154"/>
      <c r="HZ2" s="154"/>
      <c r="IA2" s="155"/>
      <c r="IC2" s="159" t="s">
        <v>2176</v>
      </c>
      <c r="ID2" s="154"/>
      <c r="IE2" s="154"/>
      <c r="IF2" s="155"/>
      <c r="IH2" s="159" t="s">
        <v>2187</v>
      </c>
      <c r="II2" s="154"/>
      <c r="IJ2" s="154"/>
      <c r="IK2" s="155"/>
      <c r="IM2" s="159" t="s">
        <v>2198</v>
      </c>
      <c r="IN2" s="154"/>
      <c r="IO2" s="154"/>
      <c r="IP2" s="155"/>
      <c r="IR2" s="159" t="s">
        <v>2209</v>
      </c>
      <c r="IS2" s="154"/>
      <c r="IT2" s="154"/>
      <c r="IU2" s="155"/>
      <c r="IW2" s="159" t="s">
        <v>2220</v>
      </c>
      <c r="IX2" s="154"/>
      <c r="IY2" s="154"/>
      <c r="IZ2" s="155"/>
      <c r="JB2" s="159" t="s">
        <v>2231</v>
      </c>
      <c r="JC2" s="154"/>
      <c r="JD2" s="154"/>
      <c r="JE2" s="155"/>
      <c r="JG2" s="159" t="s">
        <v>2242</v>
      </c>
      <c r="JH2" s="154"/>
      <c r="JI2" s="154"/>
      <c r="JJ2" s="155"/>
      <c r="JL2" s="159" t="s">
        <v>2253</v>
      </c>
      <c r="JM2" s="154"/>
      <c r="JN2" s="154"/>
      <c r="JO2" s="155"/>
      <c r="JQ2" s="159" t="s">
        <v>2264</v>
      </c>
      <c r="JR2" s="154"/>
      <c r="JS2" s="154"/>
      <c r="JT2" s="155"/>
      <c r="JV2" s="159" t="s">
        <v>2275</v>
      </c>
      <c r="JW2" s="154"/>
      <c r="JX2" s="154"/>
      <c r="JY2" s="155"/>
      <c r="KA2" s="159" t="s">
        <v>2286</v>
      </c>
      <c r="KB2" s="154"/>
      <c r="KC2" s="154"/>
      <c r="KD2" s="155"/>
      <c r="KF2" s="159" t="s">
        <v>2297</v>
      </c>
      <c r="KG2" s="154"/>
      <c r="KH2" s="154"/>
      <c r="KI2" s="155"/>
      <c r="KK2" s="159" t="s">
        <v>2308</v>
      </c>
      <c r="KL2" s="154"/>
      <c r="KM2" s="154"/>
      <c r="KN2" s="155"/>
      <c r="KP2" s="159" t="s">
        <v>2319</v>
      </c>
      <c r="KQ2" s="154"/>
      <c r="KR2" s="154"/>
      <c r="KS2" s="155"/>
      <c r="KU2" s="159" t="s">
        <v>2330</v>
      </c>
      <c r="KV2" s="154"/>
      <c r="KW2" s="154"/>
      <c r="KX2" s="155"/>
      <c r="KZ2" s="159" t="s">
        <v>2341</v>
      </c>
      <c r="LA2" s="154"/>
      <c r="LB2" s="154"/>
      <c r="LC2" s="155"/>
      <c r="LE2" s="159" t="s">
        <v>2352</v>
      </c>
      <c r="LF2" s="154"/>
      <c r="LG2" s="154"/>
      <c r="LH2" s="155"/>
      <c r="LJ2" s="159" t="s">
        <v>2363</v>
      </c>
      <c r="LK2" s="154"/>
      <c r="LL2" s="154"/>
      <c r="LM2" s="155"/>
      <c r="LO2" s="159" t="s">
        <v>2374</v>
      </c>
      <c r="LP2" s="154"/>
      <c r="LQ2" s="154"/>
      <c r="LR2" s="155"/>
      <c r="LT2" s="159" t="s">
        <v>2385</v>
      </c>
      <c r="LU2" s="154"/>
      <c r="LV2" s="154"/>
      <c r="LW2" s="155"/>
      <c r="LY2" s="159" t="s">
        <v>2396</v>
      </c>
      <c r="LZ2" s="154"/>
      <c r="MA2" s="154"/>
      <c r="MB2" s="155"/>
      <c r="MD2" s="159" t="s">
        <v>2407</v>
      </c>
      <c r="ME2" s="154"/>
      <c r="MF2" s="154"/>
      <c r="MG2" s="155"/>
      <c r="MI2" s="159" t="s">
        <v>2418</v>
      </c>
      <c r="MJ2" s="154"/>
      <c r="MK2" s="154"/>
      <c r="ML2" s="155"/>
      <c r="MN2" s="159" t="s">
        <v>2429</v>
      </c>
      <c r="MO2" s="154"/>
      <c r="MP2" s="154"/>
      <c r="MQ2" s="155"/>
      <c r="MS2" s="159" t="s">
        <v>2440</v>
      </c>
      <c r="MT2" s="154"/>
      <c r="MU2" s="154"/>
      <c r="MV2" s="155"/>
      <c r="MX2" s="159" t="s">
        <v>2451</v>
      </c>
      <c r="MY2" s="154"/>
      <c r="MZ2" s="154"/>
      <c r="NA2" s="155"/>
      <c r="NC2" s="159" t="s">
        <v>2462</v>
      </c>
      <c r="ND2" s="154"/>
      <c r="NE2" s="154"/>
      <c r="NF2" s="155"/>
      <c r="NH2" s="159" t="s">
        <v>2473</v>
      </c>
      <c r="NI2" s="154"/>
      <c r="NJ2" s="154"/>
      <c r="NK2" s="155"/>
      <c r="NM2" s="159" t="s">
        <v>2484</v>
      </c>
      <c r="NN2" s="154"/>
      <c r="NO2" s="154"/>
      <c r="NP2" s="155"/>
      <c r="NR2" s="159" t="s">
        <v>2495</v>
      </c>
      <c r="NS2" s="154"/>
      <c r="NT2" s="154"/>
      <c r="NU2" s="155"/>
      <c r="NW2" s="159" t="s">
        <v>2506</v>
      </c>
      <c r="NX2" s="154"/>
      <c r="NY2" s="154"/>
      <c r="NZ2" s="155"/>
      <c r="OB2" s="159" t="s">
        <v>2517</v>
      </c>
      <c r="OC2" s="154"/>
      <c r="OD2" s="154"/>
      <c r="OE2" s="155"/>
      <c r="OG2" s="159" t="s">
        <v>2528</v>
      </c>
      <c r="OH2" s="154"/>
      <c r="OI2" s="154"/>
      <c r="OJ2" s="155"/>
      <c r="OL2" s="159" t="s">
        <v>2539</v>
      </c>
      <c r="OM2" s="154"/>
      <c r="ON2" s="154"/>
      <c r="OO2" s="155"/>
      <c r="OQ2" s="159" t="s">
        <v>2550</v>
      </c>
      <c r="OR2" s="154"/>
      <c r="OS2" s="154"/>
      <c r="OT2" s="155"/>
      <c r="OV2" s="159" t="s">
        <v>2561</v>
      </c>
      <c r="OW2" s="154"/>
      <c r="OX2" s="154"/>
      <c r="OY2" s="155"/>
      <c r="PA2" s="159" t="s">
        <v>2572</v>
      </c>
      <c r="PB2" s="154"/>
      <c r="PC2" s="154"/>
      <c r="PD2" s="155"/>
      <c r="PF2" s="159" t="s">
        <v>2583</v>
      </c>
      <c r="PG2" s="154"/>
      <c r="PH2" s="154"/>
      <c r="PI2" s="155"/>
      <c r="PK2" s="159" t="s">
        <v>2594</v>
      </c>
      <c r="PL2" s="154"/>
      <c r="PM2" s="154"/>
      <c r="PN2" s="155"/>
      <c r="PP2" s="159" t="s">
        <v>2605</v>
      </c>
      <c r="PQ2" s="154"/>
      <c r="PR2" s="154"/>
      <c r="PS2" s="155"/>
      <c r="PU2" s="159" t="s">
        <v>2616</v>
      </c>
      <c r="PV2" s="154"/>
      <c r="PW2" s="154"/>
      <c r="PX2" s="155"/>
      <c r="PZ2" s="159" t="s">
        <v>2627</v>
      </c>
      <c r="QA2" s="154"/>
      <c r="QB2" s="154"/>
      <c r="QC2" s="155"/>
      <c r="QE2" s="159" t="s">
        <v>2638</v>
      </c>
      <c r="QF2" s="154"/>
      <c r="QG2" s="154"/>
      <c r="QH2" s="155"/>
      <c r="QJ2" s="159" t="s">
        <v>2649</v>
      </c>
      <c r="QK2" s="154"/>
      <c r="QL2" s="154"/>
      <c r="QM2" s="155"/>
      <c r="QO2" s="159" t="s">
        <v>2660</v>
      </c>
      <c r="QP2" s="154"/>
      <c r="QQ2" s="154"/>
      <c r="QR2" s="155"/>
      <c r="QT2" s="159" t="s">
        <v>2671</v>
      </c>
      <c r="QU2" s="154"/>
      <c r="QV2" s="154"/>
      <c r="QW2" s="155"/>
      <c r="QY2" s="159" t="s">
        <v>2682</v>
      </c>
      <c r="QZ2" s="154"/>
      <c r="RA2" s="154"/>
      <c r="RB2" s="155"/>
      <c r="RD2" s="159" t="s">
        <v>2693</v>
      </c>
      <c r="RE2" s="154"/>
      <c r="RF2" s="154"/>
      <c r="RG2" s="155"/>
      <c r="RI2" s="159" t="s">
        <v>2704</v>
      </c>
      <c r="RJ2" s="154"/>
      <c r="RK2" s="154"/>
      <c r="RL2" s="155"/>
      <c r="RN2" s="159" t="s">
        <v>2715</v>
      </c>
      <c r="RO2" s="154"/>
      <c r="RP2" s="154"/>
      <c r="RQ2" s="155"/>
      <c r="RS2" s="159" t="s">
        <v>2726</v>
      </c>
      <c r="RT2" s="154"/>
      <c r="RU2" s="154"/>
      <c r="RV2" s="155"/>
      <c r="RX2" s="159" t="s">
        <v>2737</v>
      </c>
      <c r="RY2" s="154"/>
      <c r="RZ2" s="154"/>
      <c r="SA2" s="155"/>
      <c r="SC2" s="159" t="s">
        <v>2748</v>
      </c>
      <c r="SD2" s="154"/>
      <c r="SE2" s="154"/>
      <c r="SF2" s="155"/>
      <c r="SH2" s="159" t="s">
        <v>2759</v>
      </c>
      <c r="SI2" s="154"/>
      <c r="SJ2" s="154"/>
      <c r="SK2" s="155"/>
      <c r="SM2" s="159" t="s">
        <v>2770</v>
      </c>
      <c r="SN2" s="154"/>
      <c r="SO2" s="154"/>
      <c r="SP2" s="155"/>
      <c r="SR2" s="159" t="s">
        <v>2781</v>
      </c>
      <c r="SS2" s="154"/>
      <c r="ST2" s="154"/>
      <c r="SU2" s="155"/>
      <c r="SW2" s="159" t="s">
        <v>2792</v>
      </c>
      <c r="SX2" s="154"/>
      <c r="SY2" s="154"/>
      <c r="SZ2" s="155"/>
      <c r="TB2" s="159" t="s">
        <v>2803</v>
      </c>
      <c r="TC2" s="154"/>
      <c r="TD2" s="154"/>
      <c r="TE2" s="155"/>
      <c r="TG2" s="159" t="s">
        <v>2814</v>
      </c>
      <c r="TH2" s="154"/>
      <c r="TI2" s="154"/>
      <c r="TJ2" s="155"/>
      <c r="TL2" s="159" t="s">
        <v>2825</v>
      </c>
      <c r="TM2" s="154"/>
      <c r="TN2" s="154"/>
      <c r="TO2" s="155"/>
      <c r="TQ2" s="159" t="s">
        <v>2836</v>
      </c>
      <c r="TR2" s="154"/>
      <c r="TS2" s="154"/>
      <c r="TT2" s="155"/>
      <c r="TV2" s="159" t="s">
        <v>2847</v>
      </c>
      <c r="TW2" s="154"/>
      <c r="TX2" s="154"/>
      <c r="TY2" s="155"/>
      <c r="UA2" s="159" t="s">
        <v>2858</v>
      </c>
      <c r="UB2" s="154"/>
      <c r="UC2" s="154"/>
      <c r="UD2" s="155"/>
      <c r="UF2" s="159" t="s">
        <v>2869</v>
      </c>
      <c r="UG2" s="154"/>
      <c r="UH2" s="154"/>
      <c r="UI2" s="155"/>
      <c r="UK2" s="159" t="s">
        <v>2880</v>
      </c>
      <c r="UL2" s="154"/>
      <c r="UM2" s="154"/>
      <c r="UN2" s="155"/>
      <c r="UP2" s="159" t="s">
        <v>2891</v>
      </c>
      <c r="UQ2" s="154"/>
      <c r="UR2" s="154"/>
      <c r="US2" s="155"/>
      <c r="UU2" s="159" t="s">
        <v>2902</v>
      </c>
      <c r="UV2" s="154"/>
      <c r="UW2" s="154"/>
      <c r="UX2" s="155"/>
      <c r="UZ2" s="159" t="s">
        <v>2913</v>
      </c>
      <c r="VA2" s="154"/>
      <c r="VB2" s="154"/>
      <c r="VC2" s="155"/>
      <c r="VE2" s="159" t="s">
        <v>2924</v>
      </c>
      <c r="VF2" s="154"/>
      <c r="VG2" s="154"/>
      <c r="VH2" s="155"/>
      <c r="VJ2" s="159" t="s">
        <v>2935</v>
      </c>
      <c r="VK2" s="154"/>
      <c r="VL2" s="154"/>
      <c r="VM2" s="155"/>
      <c r="VO2" s="159" t="s">
        <v>2946</v>
      </c>
      <c r="VP2" s="154"/>
      <c r="VQ2" s="154"/>
      <c r="VR2" s="155"/>
      <c r="VT2" s="159" t="s">
        <v>2957</v>
      </c>
      <c r="VU2" s="154"/>
      <c r="VV2" s="154"/>
      <c r="VW2" s="155"/>
      <c r="VY2" s="159" t="s">
        <v>2968</v>
      </c>
      <c r="VZ2" s="154"/>
      <c r="WA2" s="154"/>
      <c r="WB2" s="155"/>
      <c r="WD2" s="159" t="s">
        <v>2979</v>
      </c>
      <c r="WE2" s="154"/>
      <c r="WF2" s="154"/>
      <c r="WG2" s="155"/>
      <c r="WI2" s="159" t="s">
        <v>2990</v>
      </c>
      <c r="WJ2" s="154"/>
      <c r="WK2" s="154"/>
      <c r="WL2" s="155"/>
    </row>
    <row r="4" spans="2:611" ht="14.25" customHeight="1">
      <c r="B4" s="147" t="s">
        <v>3002</v>
      </c>
      <c r="C4" s="143"/>
      <c r="D4" s="143"/>
      <c r="E4" s="143"/>
      <c r="G4" s="181" t="s">
        <v>3002</v>
      </c>
      <c r="H4" s="182"/>
      <c r="I4" s="182"/>
      <c r="J4" s="182"/>
      <c r="L4" s="147" t="s">
        <v>3002</v>
      </c>
      <c r="M4" s="143"/>
      <c r="N4" s="143"/>
      <c r="O4" s="143"/>
      <c r="Q4" s="147" t="s">
        <v>3002</v>
      </c>
      <c r="R4" s="143"/>
      <c r="S4" s="143"/>
      <c r="T4" s="143"/>
      <c r="V4" s="147" t="s">
        <v>3002</v>
      </c>
      <c r="W4" s="143"/>
      <c r="X4" s="143"/>
      <c r="Y4" s="143"/>
      <c r="AA4" s="147" t="s">
        <v>3002</v>
      </c>
      <c r="AB4" s="143"/>
      <c r="AC4" s="143"/>
      <c r="AD4" s="143"/>
      <c r="AF4" s="147" t="s">
        <v>3002</v>
      </c>
      <c r="AG4" s="143"/>
      <c r="AH4" s="143"/>
      <c r="AI4" s="143"/>
      <c r="AK4" s="147" t="s">
        <v>3002</v>
      </c>
      <c r="AL4" s="143"/>
      <c r="AM4" s="143"/>
      <c r="AN4" s="143"/>
      <c r="AP4" s="147" t="s">
        <v>3002</v>
      </c>
      <c r="AQ4" s="143"/>
      <c r="AR4" s="143"/>
      <c r="AS4" s="143"/>
      <c r="AU4" s="147" t="s">
        <v>3002</v>
      </c>
      <c r="AV4" s="143"/>
      <c r="AW4" s="143"/>
      <c r="AX4" s="143"/>
      <c r="AZ4" s="147" t="s">
        <v>3002</v>
      </c>
      <c r="BA4" s="143"/>
      <c r="BB4" s="143"/>
      <c r="BC4" s="143"/>
      <c r="BE4" s="147" t="s">
        <v>3002</v>
      </c>
      <c r="BF4" s="143"/>
      <c r="BG4" s="143"/>
      <c r="BH4" s="143"/>
      <c r="BJ4" s="147" t="s">
        <v>3002</v>
      </c>
      <c r="BK4" s="143"/>
      <c r="BL4" s="143"/>
      <c r="BM4" s="143"/>
      <c r="BO4" s="147" t="s">
        <v>3002</v>
      </c>
      <c r="BP4" s="143"/>
      <c r="BQ4" s="143"/>
      <c r="BR4" s="143"/>
      <c r="BT4" s="147" t="s">
        <v>3002</v>
      </c>
      <c r="BU4" s="143"/>
      <c r="BV4" s="143"/>
      <c r="BW4" s="143"/>
      <c r="BY4" s="147" t="s">
        <v>3002</v>
      </c>
      <c r="BZ4" s="143"/>
      <c r="CA4" s="143"/>
      <c r="CB4" s="143"/>
      <c r="CD4" s="147" t="s">
        <v>3002</v>
      </c>
      <c r="CE4" s="143"/>
      <c r="CF4" s="143"/>
      <c r="CG4" s="143"/>
      <c r="CI4" s="147" t="s">
        <v>3002</v>
      </c>
      <c r="CJ4" s="143"/>
      <c r="CK4" s="143"/>
      <c r="CL4" s="143"/>
      <c r="CN4" s="147" t="s">
        <v>3002</v>
      </c>
      <c r="CO4" s="143"/>
      <c r="CP4" s="143"/>
      <c r="CQ4" s="143"/>
      <c r="CS4" s="147" t="s">
        <v>3002</v>
      </c>
      <c r="CT4" s="143"/>
      <c r="CU4" s="143"/>
      <c r="CV4" s="143"/>
      <c r="CX4" s="147" t="s">
        <v>3002</v>
      </c>
      <c r="CY4" s="143"/>
      <c r="CZ4" s="143"/>
      <c r="DA4" s="143"/>
      <c r="DC4" s="147" t="s">
        <v>3002</v>
      </c>
      <c r="DD4" s="143"/>
      <c r="DE4" s="143"/>
      <c r="DF4" s="143"/>
      <c r="DH4" s="179" t="s">
        <v>3002</v>
      </c>
      <c r="DI4" s="151"/>
      <c r="DJ4" s="151"/>
      <c r="DK4" s="151"/>
      <c r="DM4" s="179" t="s">
        <v>3002</v>
      </c>
      <c r="DN4" s="151"/>
      <c r="DO4" s="151"/>
      <c r="DP4" s="151"/>
      <c r="DR4" s="179" t="s">
        <v>3002</v>
      </c>
      <c r="DS4" s="151"/>
      <c r="DT4" s="151"/>
      <c r="DU4" s="151"/>
      <c r="DW4" s="179" t="s">
        <v>3002</v>
      </c>
      <c r="DX4" s="151"/>
      <c r="DY4" s="151"/>
      <c r="DZ4" s="151"/>
      <c r="EB4" s="179" t="s">
        <v>3002</v>
      </c>
      <c r="EC4" s="151"/>
      <c r="ED4" s="151"/>
      <c r="EE4" s="151"/>
      <c r="EG4" s="179" t="s">
        <v>3002</v>
      </c>
      <c r="EH4" s="151"/>
      <c r="EI4" s="151"/>
      <c r="EJ4" s="151"/>
      <c r="EL4" s="179" t="s">
        <v>3002</v>
      </c>
      <c r="EM4" s="151"/>
      <c r="EN4" s="151"/>
      <c r="EO4" s="151"/>
      <c r="EQ4" s="179" t="s">
        <v>3002</v>
      </c>
      <c r="ER4" s="151"/>
      <c r="ES4" s="151"/>
      <c r="ET4" s="151"/>
      <c r="EV4" s="179" t="s">
        <v>3002</v>
      </c>
      <c r="EW4" s="151"/>
      <c r="EX4" s="151"/>
      <c r="EY4" s="151"/>
      <c r="FA4" s="179" t="s">
        <v>3002</v>
      </c>
      <c r="FB4" s="151"/>
      <c r="FC4" s="151"/>
      <c r="FD4" s="151"/>
      <c r="FF4" s="179" t="s">
        <v>3002</v>
      </c>
      <c r="FG4" s="151"/>
      <c r="FH4" s="151"/>
      <c r="FI4" s="151"/>
      <c r="FK4" s="179" t="s">
        <v>3002</v>
      </c>
      <c r="FL4" s="151"/>
      <c r="FM4" s="151"/>
      <c r="FN4" s="151"/>
      <c r="FP4" s="179" t="s">
        <v>3002</v>
      </c>
      <c r="FQ4" s="151"/>
      <c r="FR4" s="151"/>
      <c r="FS4" s="151"/>
      <c r="FU4" s="179" t="s">
        <v>3002</v>
      </c>
      <c r="FV4" s="151"/>
      <c r="FW4" s="151"/>
      <c r="FX4" s="151"/>
      <c r="FZ4" s="179" t="s">
        <v>3002</v>
      </c>
      <c r="GA4" s="151"/>
      <c r="GB4" s="151"/>
      <c r="GC4" s="151"/>
      <c r="GE4" s="179" t="s">
        <v>3002</v>
      </c>
      <c r="GF4" s="151"/>
      <c r="GG4" s="151"/>
      <c r="GH4" s="151"/>
      <c r="GJ4" s="179" t="s">
        <v>3002</v>
      </c>
      <c r="GK4" s="151"/>
      <c r="GL4" s="151"/>
      <c r="GM4" s="151"/>
      <c r="GO4" s="179" t="s">
        <v>3002</v>
      </c>
      <c r="GP4" s="151"/>
      <c r="GQ4" s="151"/>
      <c r="GR4" s="151"/>
      <c r="GT4" s="179" t="s">
        <v>3002</v>
      </c>
      <c r="GU4" s="151"/>
      <c r="GV4" s="151"/>
      <c r="GW4" s="151"/>
      <c r="GY4" s="179" t="s">
        <v>3002</v>
      </c>
      <c r="GZ4" s="151"/>
      <c r="HA4" s="151"/>
      <c r="HB4" s="151"/>
      <c r="HD4" s="179" t="s">
        <v>3002</v>
      </c>
      <c r="HE4" s="151"/>
      <c r="HF4" s="151"/>
      <c r="HG4" s="151"/>
      <c r="HI4" s="179" t="s">
        <v>3002</v>
      </c>
      <c r="HJ4" s="151"/>
      <c r="HK4" s="151"/>
      <c r="HL4" s="151"/>
      <c r="HN4" s="179" t="s">
        <v>3002</v>
      </c>
      <c r="HO4" s="151"/>
      <c r="HP4" s="151"/>
      <c r="HQ4" s="151"/>
      <c r="HS4" s="179" t="s">
        <v>3002</v>
      </c>
      <c r="HT4" s="151"/>
      <c r="HU4" s="151"/>
      <c r="HV4" s="151"/>
      <c r="HX4" s="179" t="s">
        <v>3002</v>
      </c>
      <c r="HY4" s="151"/>
      <c r="HZ4" s="151"/>
      <c r="IA4" s="151"/>
      <c r="IC4" s="179" t="s">
        <v>3002</v>
      </c>
      <c r="ID4" s="151"/>
      <c r="IE4" s="151"/>
      <c r="IF4" s="151"/>
      <c r="IH4" s="179" t="s">
        <v>3002</v>
      </c>
      <c r="II4" s="151"/>
      <c r="IJ4" s="151"/>
      <c r="IK4" s="151"/>
      <c r="IM4" s="179" t="s">
        <v>3002</v>
      </c>
      <c r="IN4" s="151"/>
      <c r="IO4" s="151"/>
      <c r="IP4" s="151"/>
      <c r="IR4" s="179" t="s">
        <v>3002</v>
      </c>
      <c r="IS4" s="151"/>
      <c r="IT4" s="151"/>
      <c r="IU4" s="151"/>
      <c r="IW4" s="179" t="s">
        <v>3002</v>
      </c>
      <c r="IX4" s="151"/>
      <c r="IY4" s="151"/>
      <c r="IZ4" s="151"/>
      <c r="JB4" s="179" t="s">
        <v>3002</v>
      </c>
      <c r="JC4" s="151"/>
      <c r="JD4" s="151"/>
      <c r="JE4" s="151"/>
      <c r="JG4" s="179" t="s">
        <v>3002</v>
      </c>
      <c r="JH4" s="151"/>
      <c r="JI4" s="151"/>
      <c r="JJ4" s="151"/>
      <c r="JL4" s="179" t="s">
        <v>3002</v>
      </c>
      <c r="JM4" s="151"/>
      <c r="JN4" s="151"/>
      <c r="JO4" s="151"/>
      <c r="JQ4" s="179" t="s">
        <v>3002</v>
      </c>
      <c r="JR4" s="151"/>
      <c r="JS4" s="151"/>
      <c r="JT4" s="151"/>
      <c r="JV4" s="179" t="s">
        <v>3002</v>
      </c>
      <c r="JW4" s="151"/>
      <c r="JX4" s="151"/>
      <c r="JY4" s="151"/>
      <c r="KA4" s="179" t="s">
        <v>3002</v>
      </c>
      <c r="KB4" s="151"/>
      <c r="KC4" s="151"/>
      <c r="KD4" s="151"/>
      <c r="KF4" s="179" t="s">
        <v>3002</v>
      </c>
      <c r="KG4" s="151"/>
      <c r="KH4" s="151"/>
      <c r="KI4" s="151"/>
      <c r="KK4" s="179" t="s">
        <v>3002</v>
      </c>
      <c r="KL4" s="151"/>
      <c r="KM4" s="151"/>
      <c r="KN4" s="151"/>
      <c r="KP4" s="179" t="s">
        <v>3002</v>
      </c>
      <c r="KQ4" s="151"/>
      <c r="KR4" s="151"/>
      <c r="KS4" s="151"/>
      <c r="KU4" s="179" t="s">
        <v>3002</v>
      </c>
      <c r="KV4" s="151"/>
      <c r="KW4" s="151"/>
      <c r="KX4" s="151"/>
      <c r="KZ4" s="179" t="s">
        <v>3002</v>
      </c>
      <c r="LA4" s="151"/>
      <c r="LB4" s="151"/>
      <c r="LC4" s="151"/>
      <c r="LE4" s="179" t="s">
        <v>3002</v>
      </c>
      <c r="LF4" s="151"/>
      <c r="LG4" s="151"/>
      <c r="LH4" s="151"/>
      <c r="LJ4" s="179" t="s">
        <v>3002</v>
      </c>
      <c r="LK4" s="151"/>
      <c r="LL4" s="151"/>
      <c r="LM4" s="151"/>
      <c r="LO4" s="179" t="s">
        <v>3002</v>
      </c>
      <c r="LP4" s="151"/>
      <c r="LQ4" s="151"/>
      <c r="LR4" s="151"/>
      <c r="LT4" s="179" t="s">
        <v>3002</v>
      </c>
      <c r="LU4" s="151"/>
      <c r="LV4" s="151"/>
      <c r="LW4" s="151"/>
      <c r="LY4" s="179" t="s">
        <v>3002</v>
      </c>
      <c r="LZ4" s="151"/>
      <c r="MA4" s="151"/>
      <c r="MB4" s="151"/>
      <c r="MD4" s="179" t="s">
        <v>3002</v>
      </c>
      <c r="ME4" s="151"/>
      <c r="MF4" s="151"/>
      <c r="MG4" s="151"/>
      <c r="MI4" s="179" t="s">
        <v>3002</v>
      </c>
      <c r="MJ4" s="151"/>
      <c r="MK4" s="151"/>
      <c r="ML4" s="151"/>
      <c r="MN4" s="179" t="s">
        <v>3002</v>
      </c>
      <c r="MO4" s="151"/>
      <c r="MP4" s="151"/>
      <c r="MQ4" s="151"/>
      <c r="MS4" s="179" t="s">
        <v>3002</v>
      </c>
      <c r="MT4" s="151"/>
      <c r="MU4" s="151"/>
      <c r="MV4" s="151"/>
      <c r="MX4" s="179" t="s">
        <v>3002</v>
      </c>
      <c r="MY4" s="151"/>
      <c r="MZ4" s="151"/>
      <c r="NA4" s="151"/>
      <c r="NC4" s="179" t="s">
        <v>3002</v>
      </c>
      <c r="ND4" s="151"/>
      <c r="NE4" s="151"/>
      <c r="NF4" s="151"/>
      <c r="NH4" s="179" t="s">
        <v>3002</v>
      </c>
      <c r="NI4" s="151"/>
      <c r="NJ4" s="151"/>
      <c r="NK4" s="151"/>
      <c r="NM4" s="179" t="s">
        <v>3002</v>
      </c>
      <c r="NN4" s="151"/>
      <c r="NO4" s="151"/>
      <c r="NP4" s="151"/>
      <c r="NR4" s="179" t="s">
        <v>3002</v>
      </c>
      <c r="NS4" s="151"/>
      <c r="NT4" s="151"/>
      <c r="NU4" s="151"/>
      <c r="NW4" s="179" t="s">
        <v>3002</v>
      </c>
      <c r="NX4" s="151"/>
      <c r="NY4" s="151"/>
      <c r="NZ4" s="151"/>
      <c r="OB4" s="179" t="s">
        <v>3002</v>
      </c>
      <c r="OC4" s="151"/>
      <c r="OD4" s="151"/>
      <c r="OE4" s="151"/>
      <c r="OG4" s="179" t="s">
        <v>3002</v>
      </c>
      <c r="OH4" s="151"/>
      <c r="OI4" s="151"/>
      <c r="OJ4" s="151"/>
      <c r="OL4" s="179" t="s">
        <v>3002</v>
      </c>
      <c r="OM4" s="151"/>
      <c r="ON4" s="151"/>
      <c r="OO4" s="151"/>
      <c r="OQ4" s="179" t="s">
        <v>3002</v>
      </c>
      <c r="OR4" s="151"/>
      <c r="OS4" s="151"/>
      <c r="OT4" s="151"/>
      <c r="OV4" s="179" t="s">
        <v>3002</v>
      </c>
      <c r="OW4" s="151"/>
      <c r="OX4" s="151"/>
      <c r="OY4" s="151"/>
      <c r="PA4" s="179" t="s">
        <v>3002</v>
      </c>
      <c r="PB4" s="151"/>
      <c r="PC4" s="151"/>
      <c r="PD4" s="151"/>
      <c r="PF4" s="179" t="s">
        <v>3002</v>
      </c>
      <c r="PG4" s="151"/>
      <c r="PH4" s="151"/>
      <c r="PI4" s="151"/>
      <c r="PK4" s="179" t="s">
        <v>3002</v>
      </c>
      <c r="PL4" s="151"/>
      <c r="PM4" s="151"/>
      <c r="PN4" s="151"/>
      <c r="PP4" s="179" t="s">
        <v>3002</v>
      </c>
      <c r="PQ4" s="151"/>
      <c r="PR4" s="151"/>
      <c r="PS4" s="151"/>
      <c r="PU4" s="179" t="s">
        <v>3002</v>
      </c>
      <c r="PV4" s="151"/>
      <c r="PW4" s="151"/>
      <c r="PX4" s="151"/>
      <c r="PZ4" s="179" t="s">
        <v>3002</v>
      </c>
      <c r="QA4" s="151"/>
      <c r="QB4" s="151"/>
      <c r="QC4" s="151"/>
      <c r="QE4" s="179" t="s">
        <v>3002</v>
      </c>
      <c r="QF4" s="151"/>
      <c r="QG4" s="151"/>
      <c r="QH4" s="151"/>
      <c r="QJ4" s="179" t="s">
        <v>3002</v>
      </c>
      <c r="QK4" s="151"/>
      <c r="QL4" s="151"/>
      <c r="QM4" s="151"/>
      <c r="QO4" s="179" t="s">
        <v>3002</v>
      </c>
      <c r="QP4" s="151"/>
      <c r="QQ4" s="151"/>
      <c r="QR4" s="151"/>
      <c r="QT4" s="179" t="s">
        <v>3002</v>
      </c>
      <c r="QU4" s="151"/>
      <c r="QV4" s="151"/>
      <c r="QW4" s="151"/>
      <c r="QY4" s="179" t="s">
        <v>3002</v>
      </c>
      <c r="QZ4" s="151"/>
      <c r="RA4" s="151"/>
      <c r="RB4" s="151"/>
      <c r="RD4" s="179" t="s">
        <v>3002</v>
      </c>
      <c r="RE4" s="151"/>
      <c r="RF4" s="151"/>
      <c r="RG4" s="151"/>
      <c r="RI4" s="179" t="s">
        <v>3002</v>
      </c>
      <c r="RJ4" s="151"/>
      <c r="RK4" s="151"/>
      <c r="RL4" s="151"/>
      <c r="RN4" s="179" t="s">
        <v>3002</v>
      </c>
      <c r="RO4" s="151"/>
      <c r="RP4" s="151"/>
      <c r="RQ4" s="151"/>
      <c r="RS4" s="179" t="s">
        <v>3002</v>
      </c>
      <c r="RT4" s="151"/>
      <c r="RU4" s="151"/>
      <c r="RV4" s="151"/>
      <c r="RX4" s="179" t="s">
        <v>3002</v>
      </c>
      <c r="RY4" s="151"/>
      <c r="RZ4" s="151"/>
      <c r="SA4" s="151"/>
      <c r="SC4" s="179" t="s">
        <v>3002</v>
      </c>
      <c r="SD4" s="151"/>
      <c r="SE4" s="151"/>
      <c r="SF4" s="151"/>
      <c r="SH4" s="179" t="s">
        <v>3002</v>
      </c>
      <c r="SI4" s="151"/>
      <c r="SJ4" s="151"/>
      <c r="SK4" s="151"/>
      <c r="SM4" s="179" t="s">
        <v>3002</v>
      </c>
      <c r="SN4" s="151"/>
      <c r="SO4" s="151"/>
      <c r="SP4" s="151"/>
      <c r="SR4" s="179" t="s">
        <v>3002</v>
      </c>
      <c r="SS4" s="151"/>
      <c r="ST4" s="151"/>
      <c r="SU4" s="151"/>
      <c r="SW4" s="179" t="s">
        <v>3002</v>
      </c>
      <c r="SX4" s="151"/>
      <c r="SY4" s="151"/>
      <c r="SZ4" s="151"/>
      <c r="TB4" s="179" t="s">
        <v>3002</v>
      </c>
      <c r="TC4" s="151"/>
      <c r="TD4" s="151"/>
      <c r="TE4" s="151"/>
      <c r="TG4" s="179" t="s">
        <v>3002</v>
      </c>
      <c r="TH4" s="151"/>
      <c r="TI4" s="151"/>
      <c r="TJ4" s="151"/>
      <c r="TL4" s="179" t="s">
        <v>3002</v>
      </c>
      <c r="TM4" s="151"/>
      <c r="TN4" s="151"/>
      <c r="TO4" s="151"/>
      <c r="TQ4" s="179" t="s">
        <v>3002</v>
      </c>
      <c r="TR4" s="151"/>
      <c r="TS4" s="151"/>
      <c r="TT4" s="151"/>
      <c r="TV4" s="179" t="s">
        <v>3002</v>
      </c>
      <c r="TW4" s="151"/>
      <c r="TX4" s="151"/>
      <c r="TY4" s="151"/>
      <c r="UA4" s="179" t="s">
        <v>3002</v>
      </c>
      <c r="UB4" s="151"/>
      <c r="UC4" s="151"/>
      <c r="UD4" s="151"/>
      <c r="UF4" s="179" t="s">
        <v>3002</v>
      </c>
      <c r="UG4" s="151"/>
      <c r="UH4" s="151"/>
      <c r="UI4" s="151"/>
      <c r="UK4" s="179" t="s">
        <v>3002</v>
      </c>
      <c r="UL4" s="151"/>
      <c r="UM4" s="151"/>
      <c r="UN4" s="151"/>
      <c r="UP4" s="179" t="s">
        <v>3002</v>
      </c>
      <c r="UQ4" s="151"/>
      <c r="UR4" s="151"/>
      <c r="US4" s="151"/>
      <c r="UU4" s="179" t="s">
        <v>3002</v>
      </c>
      <c r="UV4" s="151"/>
      <c r="UW4" s="151"/>
      <c r="UX4" s="151"/>
      <c r="UZ4" s="179" t="s">
        <v>3002</v>
      </c>
      <c r="VA4" s="151"/>
      <c r="VB4" s="151"/>
      <c r="VC4" s="151"/>
      <c r="VE4" s="179" t="s">
        <v>3002</v>
      </c>
      <c r="VF4" s="151"/>
      <c r="VG4" s="151"/>
      <c r="VH4" s="151"/>
      <c r="VJ4" s="179" t="s">
        <v>3002</v>
      </c>
      <c r="VK4" s="151"/>
      <c r="VL4" s="151"/>
      <c r="VM4" s="151"/>
      <c r="VO4" s="179" t="s">
        <v>3002</v>
      </c>
      <c r="VP4" s="151"/>
      <c r="VQ4" s="151"/>
      <c r="VR4" s="151"/>
      <c r="VT4" s="179" t="s">
        <v>3002</v>
      </c>
      <c r="VU4" s="151"/>
      <c r="VV4" s="151"/>
      <c r="VW4" s="151"/>
      <c r="VY4" s="179" t="s">
        <v>3002</v>
      </c>
      <c r="VZ4" s="151"/>
      <c r="WA4" s="151"/>
      <c r="WB4" s="151"/>
      <c r="WD4" s="179" t="s">
        <v>3002</v>
      </c>
      <c r="WE4" s="151"/>
      <c r="WF4" s="151"/>
      <c r="WG4" s="151"/>
      <c r="WI4" s="179" t="s">
        <v>3002</v>
      </c>
      <c r="WJ4" s="151"/>
      <c r="WK4" s="151"/>
      <c r="WL4" s="151"/>
    </row>
    <row r="5" spans="2:611" ht="14.25" customHeight="1">
      <c r="B5" s="61" t="s">
        <v>16</v>
      </c>
      <c r="C5" s="61" t="s">
        <v>27</v>
      </c>
      <c r="D5" s="61" t="s">
        <v>60</v>
      </c>
      <c r="E5" s="61" t="s">
        <v>3003</v>
      </c>
      <c r="G5" s="61" t="s">
        <v>16</v>
      </c>
      <c r="H5" s="61" t="s">
        <v>27</v>
      </c>
      <c r="I5" s="61" t="s">
        <v>60</v>
      </c>
      <c r="J5" s="61" t="s">
        <v>3003</v>
      </c>
      <c r="L5" s="61" t="s">
        <v>16</v>
      </c>
      <c r="M5" s="61" t="s">
        <v>27</v>
      </c>
      <c r="N5" s="61" t="s">
        <v>60</v>
      </c>
      <c r="O5" s="61" t="s">
        <v>3003</v>
      </c>
      <c r="Q5" s="61" t="s">
        <v>16</v>
      </c>
      <c r="R5" s="61" t="s">
        <v>27</v>
      </c>
      <c r="S5" s="61" t="s">
        <v>60</v>
      </c>
      <c r="T5" s="61" t="s">
        <v>3003</v>
      </c>
      <c r="V5" s="61" t="s">
        <v>16</v>
      </c>
      <c r="W5" s="61" t="s">
        <v>27</v>
      </c>
      <c r="X5" s="61" t="s">
        <v>60</v>
      </c>
      <c r="Y5" s="61" t="s">
        <v>3003</v>
      </c>
      <c r="AA5" s="61" t="s">
        <v>16</v>
      </c>
      <c r="AB5" s="61" t="s">
        <v>27</v>
      </c>
      <c r="AC5" s="61" t="s">
        <v>60</v>
      </c>
      <c r="AD5" s="61" t="s">
        <v>3003</v>
      </c>
      <c r="AF5" s="61" t="s">
        <v>16</v>
      </c>
      <c r="AG5" s="61" t="s">
        <v>27</v>
      </c>
      <c r="AH5" s="61" t="s">
        <v>60</v>
      </c>
      <c r="AI5" s="61" t="s">
        <v>3003</v>
      </c>
      <c r="AK5" s="61" t="s">
        <v>16</v>
      </c>
      <c r="AL5" s="61" t="s">
        <v>27</v>
      </c>
      <c r="AM5" s="61" t="s">
        <v>60</v>
      </c>
      <c r="AN5" s="61" t="s">
        <v>3003</v>
      </c>
      <c r="AP5" s="61" t="s">
        <v>16</v>
      </c>
      <c r="AQ5" s="61" t="s">
        <v>27</v>
      </c>
      <c r="AR5" s="61" t="s">
        <v>60</v>
      </c>
      <c r="AS5" s="61" t="s">
        <v>3003</v>
      </c>
      <c r="AU5" s="61" t="s">
        <v>16</v>
      </c>
      <c r="AV5" s="61" t="s">
        <v>27</v>
      </c>
      <c r="AW5" s="61" t="s">
        <v>60</v>
      </c>
      <c r="AX5" s="61" t="s">
        <v>3003</v>
      </c>
      <c r="AZ5" s="61" t="s">
        <v>16</v>
      </c>
      <c r="BA5" s="61" t="s">
        <v>27</v>
      </c>
      <c r="BB5" s="61" t="s">
        <v>60</v>
      </c>
      <c r="BC5" s="61" t="s">
        <v>3003</v>
      </c>
      <c r="BE5" s="61" t="s">
        <v>16</v>
      </c>
      <c r="BF5" s="61" t="s">
        <v>27</v>
      </c>
      <c r="BG5" s="61" t="s">
        <v>60</v>
      </c>
      <c r="BH5" s="61" t="s">
        <v>3003</v>
      </c>
      <c r="BJ5" s="61" t="s">
        <v>16</v>
      </c>
      <c r="BK5" s="61" t="s">
        <v>27</v>
      </c>
      <c r="BL5" s="61" t="s">
        <v>60</v>
      </c>
      <c r="BM5" s="61" t="s">
        <v>3003</v>
      </c>
      <c r="BO5" s="61" t="s">
        <v>16</v>
      </c>
      <c r="BP5" s="61" t="s">
        <v>27</v>
      </c>
      <c r="BQ5" s="61" t="s">
        <v>60</v>
      </c>
      <c r="BR5" s="61" t="s">
        <v>3003</v>
      </c>
      <c r="BT5" s="61" t="s">
        <v>16</v>
      </c>
      <c r="BU5" s="61" t="s">
        <v>27</v>
      </c>
      <c r="BV5" s="61" t="s">
        <v>60</v>
      </c>
      <c r="BW5" s="61" t="s">
        <v>3003</v>
      </c>
      <c r="BY5" s="61" t="s">
        <v>16</v>
      </c>
      <c r="BZ5" s="61" t="s">
        <v>27</v>
      </c>
      <c r="CA5" s="61" t="s">
        <v>60</v>
      </c>
      <c r="CB5" s="61" t="s">
        <v>3003</v>
      </c>
      <c r="CD5" s="61" t="s">
        <v>16</v>
      </c>
      <c r="CE5" s="61" t="s">
        <v>27</v>
      </c>
      <c r="CF5" s="61" t="s">
        <v>60</v>
      </c>
      <c r="CG5" s="61" t="s">
        <v>3003</v>
      </c>
      <c r="CI5" s="61" t="s">
        <v>16</v>
      </c>
      <c r="CJ5" s="61" t="s">
        <v>27</v>
      </c>
      <c r="CK5" s="61" t="s">
        <v>60</v>
      </c>
      <c r="CL5" s="61" t="s">
        <v>3003</v>
      </c>
      <c r="CN5" s="61" t="s">
        <v>16</v>
      </c>
      <c r="CO5" s="61" t="s">
        <v>27</v>
      </c>
      <c r="CP5" s="61" t="s">
        <v>60</v>
      </c>
      <c r="CQ5" s="61" t="s">
        <v>3003</v>
      </c>
      <c r="CS5" s="61" t="s">
        <v>16</v>
      </c>
      <c r="CT5" s="61" t="s">
        <v>27</v>
      </c>
      <c r="CU5" s="61" t="s">
        <v>60</v>
      </c>
      <c r="CV5" s="61" t="s">
        <v>3003</v>
      </c>
      <c r="CX5" s="61" t="s">
        <v>16</v>
      </c>
      <c r="CY5" s="61" t="s">
        <v>27</v>
      </c>
      <c r="CZ5" s="61" t="s">
        <v>60</v>
      </c>
      <c r="DA5" s="61" t="s">
        <v>3003</v>
      </c>
      <c r="DC5" s="61" t="s">
        <v>16</v>
      </c>
      <c r="DD5" s="61" t="s">
        <v>27</v>
      </c>
      <c r="DE5" s="61" t="s">
        <v>60</v>
      </c>
      <c r="DF5" s="61" t="s">
        <v>3003</v>
      </c>
      <c r="DH5" s="78" t="s">
        <v>16</v>
      </c>
      <c r="DI5" s="78" t="s">
        <v>27</v>
      </c>
      <c r="DJ5" s="78" t="s">
        <v>60</v>
      </c>
      <c r="DK5" s="78" t="s">
        <v>3003</v>
      </c>
      <c r="DM5" s="78" t="s">
        <v>16</v>
      </c>
      <c r="DN5" s="78" t="s">
        <v>27</v>
      </c>
      <c r="DO5" s="78" t="s">
        <v>60</v>
      </c>
      <c r="DP5" s="78" t="s">
        <v>3003</v>
      </c>
      <c r="DR5" s="78" t="s">
        <v>16</v>
      </c>
      <c r="DS5" s="78" t="s">
        <v>27</v>
      </c>
      <c r="DT5" s="78" t="s">
        <v>60</v>
      </c>
      <c r="DU5" s="78" t="s">
        <v>3003</v>
      </c>
      <c r="DW5" s="78" t="s">
        <v>16</v>
      </c>
      <c r="DX5" s="78" t="s">
        <v>27</v>
      </c>
      <c r="DY5" s="78" t="s">
        <v>60</v>
      </c>
      <c r="DZ5" s="78" t="s">
        <v>3003</v>
      </c>
      <c r="EB5" s="78" t="s">
        <v>16</v>
      </c>
      <c r="EC5" s="78" t="s">
        <v>27</v>
      </c>
      <c r="ED5" s="78" t="s">
        <v>60</v>
      </c>
      <c r="EE5" s="78" t="s">
        <v>3003</v>
      </c>
      <c r="EG5" s="78" t="s">
        <v>16</v>
      </c>
      <c r="EH5" s="78" t="s">
        <v>27</v>
      </c>
      <c r="EI5" s="78" t="s">
        <v>60</v>
      </c>
      <c r="EJ5" s="78" t="s">
        <v>3003</v>
      </c>
      <c r="EL5" s="78" t="s">
        <v>16</v>
      </c>
      <c r="EM5" s="78" t="s">
        <v>27</v>
      </c>
      <c r="EN5" s="78" t="s">
        <v>60</v>
      </c>
      <c r="EO5" s="78" t="s">
        <v>3003</v>
      </c>
      <c r="EQ5" s="78" t="s">
        <v>16</v>
      </c>
      <c r="ER5" s="78" t="s">
        <v>27</v>
      </c>
      <c r="ES5" s="78" t="s">
        <v>60</v>
      </c>
      <c r="ET5" s="78" t="s">
        <v>3003</v>
      </c>
      <c r="EV5" s="78" t="s">
        <v>16</v>
      </c>
      <c r="EW5" s="78" t="s">
        <v>27</v>
      </c>
      <c r="EX5" s="78" t="s">
        <v>60</v>
      </c>
      <c r="EY5" s="78" t="s">
        <v>3003</v>
      </c>
      <c r="FA5" s="78" t="s">
        <v>16</v>
      </c>
      <c r="FB5" s="78" t="s">
        <v>27</v>
      </c>
      <c r="FC5" s="78" t="s">
        <v>60</v>
      </c>
      <c r="FD5" s="78" t="s">
        <v>3003</v>
      </c>
      <c r="FF5" s="78" t="s">
        <v>16</v>
      </c>
      <c r="FG5" s="78" t="s">
        <v>27</v>
      </c>
      <c r="FH5" s="78" t="s">
        <v>60</v>
      </c>
      <c r="FI5" s="78" t="s">
        <v>3003</v>
      </c>
      <c r="FK5" s="78" t="s">
        <v>16</v>
      </c>
      <c r="FL5" s="78" t="s">
        <v>27</v>
      </c>
      <c r="FM5" s="78" t="s">
        <v>60</v>
      </c>
      <c r="FN5" s="78" t="s">
        <v>3003</v>
      </c>
      <c r="FP5" s="78" t="s">
        <v>16</v>
      </c>
      <c r="FQ5" s="78" t="s">
        <v>27</v>
      </c>
      <c r="FR5" s="78" t="s">
        <v>60</v>
      </c>
      <c r="FS5" s="78" t="s">
        <v>3003</v>
      </c>
      <c r="FU5" s="78" t="s">
        <v>16</v>
      </c>
      <c r="FV5" s="78" t="s">
        <v>27</v>
      </c>
      <c r="FW5" s="78" t="s">
        <v>60</v>
      </c>
      <c r="FX5" s="78" t="s">
        <v>3003</v>
      </c>
      <c r="FZ5" s="78" t="s">
        <v>16</v>
      </c>
      <c r="GA5" s="78" t="s">
        <v>27</v>
      </c>
      <c r="GB5" s="78" t="s">
        <v>60</v>
      </c>
      <c r="GC5" s="78" t="s">
        <v>3003</v>
      </c>
      <c r="GE5" s="78" t="s">
        <v>16</v>
      </c>
      <c r="GF5" s="78" t="s">
        <v>27</v>
      </c>
      <c r="GG5" s="78" t="s">
        <v>60</v>
      </c>
      <c r="GH5" s="78" t="s">
        <v>3003</v>
      </c>
      <c r="GJ5" s="78" t="s">
        <v>16</v>
      </c>
      <c r="GK5" s="78" t="s">
        <v>27</v>
      </c>
      <c r="GL5" s="78" t="s">
        <v>60</v>
      </c>
      <c r="GM5" s="78" t="s">
        <v>3003</v>
      </c>
      <c r="GO5" s="78" t="s">
        <v>16</v>
      </c>
      <c r="GP5" s="78" t="s">
        <v>27</v>
      </c>
      <c r="GQ5" s="78" t="s">
        <v>60</v>
      </c>
      <c r="GR5" s="78" t="s">
        <v>3003</v>
      </c>
      <c r="GT5" s="78" t="s">
        <v>16</v>
      </c>
      <c r="GU5" s="78" t="s">
        <v>27</v>
      </c>
      <c r="GV5" s="78" t="s">
        <v>60</v>
      </c>
      <c r="GW5" s="78" t="s">
        <v>3003</v>
      </c>
      <c r="GY5" s="78" t="s">
        <v>16</v>
      </c>
      <c r="GZ5" s="78" t="s">
        <v>27</v>
      </c>
      <c r="HA5" s="78" t="s">
        <v>60</v>
      </c>
      <c r="HB5" s="78" t="s">
        <v>3003</v>
      </c>
      <c r="HD5" s="78" t="s">
        <v>16</v>
      </c>
      <c r="HE5" s="78" t="s">
        <v>27</v>
      </c>
      <c r="HF5" s="78" t="s">
        <v>60</v>
      </c>
      <c r="HG5" s="78" t="s">
        <v>3003</v>
      </c>
      <c r="HI5" s="78" t="s">
        <v>16</v>
      </c>
      <c r="HJ5" s="78" t="s">
        <v>27</v>
      </c>
      <c r="HK5" s="78" t="s">
        <v>60</v>
      </c>
      <c r="HL5" s="78" t="s">
        <v>3003</v>
      </c>
      <c r="HN5" s="78" t="s">
        <v>16</v>
      </c>
      <c r="HO5" s="78" t="s">
        <v>27</v>
      </c>
      <c r="HP5" s="78" t="s">
        <v>60</v>
      </c>
      <c r="HQ5" s="78" t="s">
        <v>3003</v>
      </c>
      <c r="HS5" s="78" t="s">
        <v>16</v>
      </c>
      <c r="HT5" s="78" t="s">
        <v>27</v>
      </c>
      <c r="HU5" s="78" t="s">
        <v>60</v>
      </c>
      <c r="HV5" s="78" t="s">
        <v>3003</v>
      </c>
      <c r="HX5" s="78" t="s">
        <v>16</v>
      </c>
      <c r="HY5" s="78" t="s">
        <v>27</v>
      </c>
      <c r="HZ5" s="78" t="s">
        <v>60</v>
      </c>
      <c r="IA5" s="78" t="s">
        <v>3003</v>
      </c>
      <c r="IC5" s="78" t="s">
        <v>16</v>
      </c>
      <c r="ID5" s="78" t="s">
        <v>27</v>
      </c>
      <c r="IE5" s="78" t="s">
        <v>60</v>
      </c>
      <c r="IF5" s="78" t="s">
        <v>3003</v>
      </c>
      <c r="IH5" s="78" t="s">
        <v>16</v>
      </c>
      <c r="II5" s="78" t="s">
        <v>27</v>
      </c>
      <c r="IJ5" s="78" t="s">
        <v>60</v>
      </c>
      <c r="IK5" s="78" t="s">
        <v>3003</v>
      </c>
      <c r="IM5" s="78" t="s">
        <v>16</v>
      </c>
      <c r="IN5" s="78" t="s">
        <v>27</v>
      </c>
      <c r="IO5" s="78" t="s">
        <v>60</v>
      </c>
      <c r="IP5" s="78" t="s">
        <v>3003</v>
      </c>
      <c r="IR5" s="78" t="s">
        <v>16</v>
      </c>
      <c r="IS5" s="78" t="s">
        <v>27</v>
      </c>
      <c r="IT5" s="78" t="s">
        <v>60</v>
      </c>
      <c r="IU5" s="78" t="s">
        <v>3003</v>
      </c>
      <c r="IW5" s="78" t="s">
        <v>16</v>
      </c>
      <c r="IX5" s="78" t="s">
        <v>27</v>
      </c>
      <c r="IY5" s="78" t="s">
        <v>60</v>
      </c>
      <c r="IZ5" s="78" t="s">
        <v>3003</v>
      </c>
      <c r="JB5" s="78" t="s">
        <v>16</v>
      </c>
      <c r="JC5" s="78" t="s">
        <v>27</v>
      </c>
      <c r="JD5" s="78" t="s">
        <v>60</v>
      </c>
      <c r="JE5" s="78" t="s">
        <v>3003</v>
      </c>
      <c r="JG5" s="78" t="s">
        <v>16</v>
      </c>
      <c r="JH5" s="78" t="s">
        <v>27</v>
      </c>
      <c r="JI5" s="78" t="s">
        <v>60</v>
      </c>
      <c r="JJ5" s="78" t="s">
        <v>3003</v>
      </c>
      <c r="JL5" s="78" t="s">
        <v>16</v>
      </c>
      <c r="JM5" s="78" t="s">
        <v>27</v>
      </c>
      <c r="JN5" s="78" t="s">
        <v>60</v>
      </c>
      <c r="JO5" s="78" t="s">
        <v>3003</v>
      </c>
      <c r="JQ5" s="78" t="s">
        <v>16</v>
      </c>
      <c r="JR5" s="78" t="s">
        <v>27</v>
      </c>
      <c r="JS5" s="78" t="s">
        <v>60</v>
      </c>
      <c r="JT5" s="78" t="s">
        <v>3003</v>
      </c>
      <c r="JV5" s="78" t="s">
        <v>16</v>
      </c>
      <c r="JW5" s="78" t="s">
        <v>27</v>
      </c>
      <c r="JX5" s="78" t="s">
        <v>60</v>
      </c>
      <c r="JY5" s="78" t="s">
        <v>3003</v>
      </c>
      <c r="KA5" s="78" t="s">
        <v>16</v>
      </c>
      <c r="KB5" s="78" t="s">
        <v>27</v>
      </c>
      <c r="KC5" s="78" t="s">
        <v>60</v>
      </c>
      <c r="KD5" s="78" t="s">
        <v>3003</v>
      </c>
      <c r="KF5" s="78" t="s">
        <v>16</v>
      </c>
      <c r="KG5" s="78" t="s">
        <v>27</v>
      </c>
      <c r="KH5" s="78" t="s">
        <v>60</v>
      </c>
      <c r="KI5" s="78" t="s">
        <v>3003</v>
      </c>
      <c r="KK5" s="78" t="s">
        <v>16</v>
      </c>
      <c r="KL5" s="78" t="s">
        <v>27</v>
      </c>
      <c r="KM5" s="78" t="s">
        <v>60</v>
      </c>
      <c r="KN5" s="78" t="s">
        <v>3003</v>
      </c>
      <c r="KP5" s="78" t="s">
        <v>16</v>
      </c>
      <c r="KQ5" s="78" t="s">
        <v>27</v>
      </c>
      <c r="KR5" s="78" t="s">
        <v>60</v>
      </c>
      <c r="KS5" s="78" t="s">
        <v>3003</v>
      </c>
      <c r="KU5" s="78" t="s">
        <v>16</v>
      </c>
      <c r="KV5" s="78" t="s">
        <v>27</v>
      </c>
      <c r="KW5" s="78" t="s">
        <v>60</v>
      </c>
      <c r="KX5" s="78" t="s">
        <v>3003</v>
      </c>
      <c r="KZ5" s="78" t="s">
        <v>16</v>
      </c>
      <c r="LA5" s="78" t="s">
        <v>27</v>
      </c>
      <c r="LB5" s="78" t="s">
        <v>60</v>
      </c>
      <c r="LC5" s="78" t="s">
        <v>3003</v>
      </c>
      <c r="LE5" s="78" t="s">
        <v>16</v>
      </c>
      <c r="LF5" s="78" t="s">
        <v>27</v>
      </c>
      <c r="LG5" s="78" t="s">
        <v>60</v>
      </c>
      <c r="LH5" s="78" t="s">
        <v>3003</v>
      </c>
      <c r="LJ5" s="78" t="s">
        <v>16</v>
      </c>
      <c r="LK5" s="78" t="s">
        <v>27</v>
      </c>
      <c r="LL5" s="78" t="s">
        <v>60</v>
      </c>
      <c r="LM5" s="78" t="s">
        <v>3003</v>
      </c>
      <c r="LO5" s="78" t="s">
        <v>16</v>
      </c>
      <c r="LP5" s="78" t="s">
        <v>27</v>
      </c>
      <c r="LQ5" s="78" t="s">
        <v>60</v>
      </c>
      <c r="LR5" s="78" t="s">
        <v>3003</v>
      </c>
      <c r="LT5" s="78" t="s">
        <v>16</v>
      </c>
      <c r="LU5" s="78" t="s">
        <v>27</v>
      </c>
      <c r="LV5" s="78" t="s">
        <v>60</v>
      </c>
      <c r="LW5" s="78" t="s">
        <v>3003</v>
      </c>
      <c r="LY5" s="78" t="s">
        <v>16</v>
      </c>
      <c r="LZ5" s="78" t="s">
        <v>27</v>
      </c>
      <c r="MA5" s="78" t="s">
        <v>60</v>
      </c>
      <c r="MB5" s="78" t="s">
        <v>3003</v>
      </c>
      <c r="MD5" s="78" t="s">
        <v>16</v>
      </c>
      <c r="ME5" s="78" t="s">
        <v>27</v>
      </c>
      <c r="MF5" s="78" t="s">
        <v>60</v>
      </c>
      <c r="MG5" s="78" t="s">
        <v>3003</v>
      </c>
      <c r="MI5" s="78" t="s">
        <v>16</v>
      </c>
      <c r="MJ5" s="78" t="s">
        <v>27</v>
      </c>
      <c r="MK5" s="78" t="s">
        <v>60</v>
      </c>
      <c r="ML5" s="78" t="s">
        <v>3003</v>
      </c>
      <c r="MN5" s="78" t="s">
        <v>16</v>
      </c>
      <c r="MO5" s="78" t="s">
        <v>27</v>
      </c>
      <c r="MP5" s="78" t="s">
        <v>60</v>
      </c>
      <c r="MQ5" s="78" t="s">
        <v>3003</v>
      </c>
      <c r="MS5" s="78" t="s">
        <v>16</v>
      </c>
      <c r="MT5" s="78" t="s">
        <v>27</v>
      </c>
      <c r="MU5" s="78" t="s">
        <v>60</v>
      </c>
      <c r="MV5" s="78" t="s">
        <v>3003</v>
      </c>
      <c r="MX5" s="78" t="s">
        <v>16</v>
      </c>
      <c r="MY5" s="78" t="s">
        <v>27</v>
      </c>
      <c r="MZ5" s="78" t="s">
        <v>60</v>
      </c>
      <c r="NA5" s="78" t="s">
        <v>3003</v>
      </c>
      <c r="NC5" s="78" t="s">
        <v>16</v>
      </c>
      <c r="ND5" s="78" t="s">
        <v>27</v>
      </c>
      <c r="NE5" s="78" t="s">
        <v>60</v>
      </c>
      <c r="NF5" s="78" t="s">
        <v>3003</v>
      </c>
      <c r="NH5" s="78" t="s">
        <v>16</v>
      </c>
      <c r="NI5" s="78" t="s">
        <v>27</v>
      </c>
      <c r="NJ5" s="78" t="s">
        <v>60</v>
      </c>
      <c r="NK5" s="78" t="s">
        <v>3003</v>
      </c>
      <c r="NM5" s="78" t="s">
        <v>16</v>
      </c>
      <c r="NN5" s="78" t="s">
        <v>27</v>
      </c>
      <c r="NO5" s="78" t="s">
        <v>60</v>
      </c>
      <c r="NP5" s="78" t="s">
        <v>3003</v>
      </c>
      <c r="NR5" s="78" t="s">
        <v>16</v>
      </c>
      <c r="NS5" s="78" t="s">
        <v>27</v>
      </c>
      <c r="NT5" s="78" t="s">
        <v>60</v>
      </c>
      <c r="NU5" s="78" t="s">
        <v>3003</v>
      </c>
      <c r="NW5" s="78" t="s">
        <v>16</v>
      </c>
      <c r="NX5" s="78" t="s">
        <v>27</v>
      </c>
      <c r="NY5" s="78" t="s">
        <v>60</v>
      </c>
      <c r="NZ5" s="78" t="s">
        <v>3003</v>
      </c>
      <c r="OB5" s="78" t="s">
        <v>16</v>
      </c>
      <c r="OC5" s="78" t="s">
        <v>27</v>
      </c>
      <c r="OD5" s="78" t="s">
        <v>60</v>
      </c>
      <c r="OE5" s="78" t="s">
        <v>3003</v>
      </c>
      <c r="OG5" s="78" t="s">
        <v>16</v>
      </c>
      <c r="OH5" s="78" t="s">
        <v>27</v>
      </c>
      <c r="OI5" s="78" t="s">
        <v>60</v>
      </c>
      <c r="OJ5" s="78" t="s">
        <v>3003</v>
      </c>
      <c r="OL5" s="78" t="s">
        <v>16</v>
      </c>
      <c r="OM5" s="78" t="s">
        <v>27</v>
      </c>
      <c r="ON5" s="78" t="s">
        <v>60</v>
      </c>
      <c r="OO5" s="78" t="s">
        <v>3003</v>
      </c>
      <c r="OQ5" s="78" t="s">
        <v>16</v>
      </c>
      <c r="OR5" s="78" t="s">
        <v>27</v>
      </c>
      <c r="OS5" s="78" t="s">
        <v>60</v>
      </c>
      <c r="OT5" s="78" t="s">
        <v>3003</v>
      </c>
      <c r="OV5" s="78" t="s">
        <v>16</v>
      </c>
      <c r="OW5" s="78" t="s">
        <v>27</v>
      </c>
      <c r="OX5" s="78" t="s">
        <v>60</v>
      </c>
      <c r="OY5" s="78" t="s">
        <v>3003</v>
      </c>
      <c r="PA5" s="78" t="s">
        <v>16</v>
      </c>
      <c r="PB5" s="78" t="s">
        <v>27</v>
      </c>
      <c r="PC5" s="78" t="s">
        <v>60</v>
      </c>
      <c r="PD5" s="78" t="s">
        <v>3003</v>
      </c>
      <c r="PF5" s="78" t="s">
        <v>16</v>
      </c>
      <c r="PG5" s="78" t="s">
        <v>27</v>
      </c>
      <c r="PH5" s="78" t="s">
        <v>60</v>
      </c>
      <c r="PI5" s="78" t="s">
        <v>3003</v>
      </c>
      <c r="PK5" s="78" t="s">
        <v>16</v>
      </c>
      <c r="PL5" s="78" t="s">
        <v>27</v>
      </c>
      <c r="PM5" s="78" t="s">
        <v>60</v>
      </c>
      <c r="PN5" s="78" t="s">
        <v>3003</v>
      </c>
      <c r="PP5" s="78" t="s">
        <v>16</v>
      </c>
      <c r="PQ5" s="78" t="s">
        <v>27</v>
      </c>
      <c r="PR5" s="78" t="s">
        <v>60</v>
      </c>
      <c r="PS5" s="78" t="s">
        <v>3003</v>
      </c>
      <c r="PU5" s="78" t="s">
        <v>16</v>
      </c>
      <c r="PV5" s="78" t="s">
        <v>27</v>
      </c>
      <c r="PW5" s="78" t="s">
        <v>60</v>
      </c>
      <c r="PX5" s="78" t="s">
        <v>3003</v>
      </c>
      <c r="PZ5" s="78" t="s">
        <v>16</v>
      </c>
      <c r="QA5" s="78" t="s">
        <v>27</v>
      </c>
      <c r="QB5" s="78" t="s">
        <v>60</v>
      </c>
      <c r="QC5" s="78" t="s">
        <v>3003</v>
      </c>
      <c r="QE5" s="78" t="s">
        <v>16</v>
      </c>
      <c r="QF5" s="78" t="s">
        <v>27</v>
      </c>
      <c r="QG5" s="78" t="s">
        <v>60</v>
      </c>
      <c r="QH5" s="78" t="s">
        <v>3003</v>
      </c>
      <c r="QJ5" s="78" t="s">
        <v>16</v>
      </c>
      <c r="QK5" s="78" t="s">
        <v>27</v>
      </c>
      <c r="QL5" s="78" t="s">
        <v>60</v>
      </c>
      <c r="QM5" s="78" t="s">
        <v>3003</v>
      </c>
      <c r="QO5" s="78" t="s">
        <v>16</v>
      </c>
      <c r="QP5" s="78" t="s">
        <v>27</v>
      </c>
      <c r="QQ5" s="78" t="s">
        <v>60</v>
      </c>
      <c r="QR5" s="78" t="s">
        <v>3003</v>
      </c>
      <c r="QT5" s="78" t="s">
        <v>16</v>
      </c>
      <c r="QU5" s="78" t="s">
        <v>27</v>
      </c>
      <c r="QV5" s="78" t="s">
        <v>60</v>
      </c>
      <c r="QW5" s="78" t="s">
        <v>3003</v>
      </c>
      <c r="QY5" s="78" t="s">
        <v>16</v>
      </c>
      <c r="QZ5" s="78" t="s">
        <v>27</v>
      </c>
      <c r="RA5" s="78" t="s">
        <v>60</v>
      </c>
      <c r="RB5" s="78" t="s">
        <v>3003</v>
      </c>
      <c r="RD5" s="78" t="s">
        <v>16</v>
      </c>
      <c r="RE5" s="78" t="s">
        <v>27</v>
      </c>
      <c r="RF5" s="78" t="s">
        <v>60</v>
      </c>
      <c r="RG5" s="78" t="s">
        <v>3003</v>
      </c>
      <c r="RI5" s="78" t="s">
        <v>16</v>
      </c>
      <c r="RJ5" s="78" t="s">
        <v>27</v>
      </c>
      <c r="RK5" s="78" t="s">
        <v>60</v>
      </c>
      <c r="RL5" s="78" t="s">
        <v>3003</v>
      </c>
      <c r="RN5" s="78" t="s">
        <v>16</v>
      </c>
      <c r="RO5" s="78" t="s">
        <v>27</v>
      </c>
      <c r="RP5" s="78" t="s">
        <v>60</v>
      </c>
      <c r="RQ5" s="78" t="s">
        <v>3003</v>
      </c>
      <c r="RS5" s="78" t="s">
        <v>16</v>
      </c>
      <c r="RT5" s="78" t="s">
        <v>27</v>
      </c>
      <c r="RU5" s="78" t="s">
        <v>60</v>
      </c>
      <c r="RV5" s="78" t="s">
        <v>3003</v>
      </c>
      <c r="RX5" s="78" t="s">
        <v>16</v>
      </c>
      <c r="RY5" s="78" t="s">
        <v>27</v>
      </c>
      <c r="RZ5" s="78" t="s">
        <v>60</v>
      </c>
      <c r="SA5" s="78" t="s">
        <v>3003</v>
      </c>
      <c r="SC5" s="78" t="s">
        <v>16</v>
      </c>
      <c r="SD5" s="78" t="s">
        <v>27</v>
      </c>
      <c r="SE5" s="78" t="s">
        <v>60</v>
      </c>
      <c r="SF5" s="78" t="s">
        <v>3003</v>
      </c>
      <c r="SH5" s="78" t="s">
        <v>16</v>
      </c>
      <c r="SI5" s="78" t="s">
        <v>27</v>
      </c>
      <c r="SJ5" s="78" t="s">
        <v>60</v>
      </c>
      <c r="SK5" s="78" t="s">
        <v>3003</v>
      </c>
      <c r="SM5" s="78" t="s">
        <v>16</v>
      </c>
      <c r="SN5" s="78" t="s">
        <v>27</v>
      </c>
      <c r="SO5" s="78" t="s">
        <v>60</v>
      </c>
      <c r="SP5" s="78" t="s">
        <v>3003</v>
      </c>
      <c r="SR5" s="78" t="s">
        <v>16</v>
      </c>
      <c r="SS5" s="78" t="s">
        <v>27</v>
      </c>
      <c r="ST5" s="78" t="s">
        <v>60</v>
      </c>
      <c r="SU5" s="78" t="s">
        <v>3003</v>
      </c>
      <c r="SW5" s="78" t="s">
        <v>16</v>
      </c>
      <c r="SX5" s="78" t="s">
        <v>27</v>
      </c>
      <c r="SY5" s="78" t="s">
        <v>60</v>
      </c>
      <c r="SZ5" s="78" t="s">
        <v>3003</v>
      </c>
      <c r="TB5" s="78" t="s">
        <v>16</v>
      </c>
      <c r="TC5" s="78" t="s">
        <v>27</v>
      </c>
      <c r="TD5" s="78" t="s">
        <v>60</v>
      </c>
      <c r="TE5" s="78" t="s">
        <v>3003</v>
      </c>
      <c r="TG5" s="78" t="s">
        <v>16</v>
      </c>
      <c r="TH5" s="78" t="s">
        <v>27</v>
      </c>
      <c r="TI5" s="78" t="s">
        <v>60</v>
      </c>
      <c r="TJ5" s="78" t="s">
        <v>3003</v>
      </c>
      <c r="TL5" s="78" t="s">
        <v>16</v>
      </c>
      <c r="TM5" s="78" t="s">
        <v>27</v>
      </c>
      <c r="TN5" s="78" t="s">
        <v>60</v>
      </c>
      <c r="TO5" s="78" t="s">
        <v>3003</v>
      </c>
      <c r="TQ5" s="78" t="s">
        <v>16</v>
      </c>
      <c r="TR5" s="78" t="s">
        <v>27</v>
      </c>
      <c r="TS5" s="78" t="s">
        <v>60</v>
      </c>
      <c r="TT5" s="78" t="s">
        <v>3003</v>
      </c>
      <c r="TV5" s="78" t="s">
        <v>16</v>
      </c>
      <c r="TW5" s="78" t="s">
        <v>27</v>
      </c>
      <c r="TX5" s="78" t="s">
        <v>60</v>
      </c>
      <c r="TY5" s="78" t="s">
        <v>3003</v>
      </c>
      <c r="UA5" s="78" t="s">
        <v>16</v>
      </c>
      <c r="UB5" s="78" t="s">
        <v>27</v>
      </c>
      <c r="UC5" s="78" t="s">
        <v>60</v>
      </c>
      <c r="UD5" s="78" t="s">
        <v>3003</v>
      </c>
      <c r="UF5" s="78" t="s">
        <v>16</v>
      </c>
      <c r="UG5" s="78" t="s">
        <v>27</v>
      </c>
      <c r="UH5" s="78" t="s">
        <v>60</v>
      </c>
      <c r="UI5" s="78" t="s">
        <v>3003</v>
      </c>
      <c r="UK5" s="78" t="s">
        <v>16</v>
      </c>
      <c r="UL5" s="78" t="s">
        <v>27</v>
      </c>
      <c r="UM5" s="78" t="s">
        <v>60</v>
      </c>
      <c r="UN5" s="78" t="s">
        <v>3003</v>
      </c>
      <c r="UP5" s="78" t="s">
        <v>16</v>
      </c>
      <c r="UQ5" s="78" t="s">
        <v>27</v>
      </c>
      <c r="UR5" s="78" t="s">
        <v>60</v>
      </c>
      <c r="US5" s="78" t="s">
        <v>3003</v>
      </c>
      <c r="UU5" s="78" t="s">
        <v>16</v>
      </c>
      <c r="UV5" s="78" t="s">
        <v>27</v>
      </c>
      <c r="UW5" s="78" t="s">
        <v>60</v>
      </c>
      <c r="UX5" s="78" t="s">
        <v>3003</v>
      </c>
      <c r="UZ5" s="78" t="s">
        <v>16</v>
      </c>
      <c r="VA5" s="78" t="s">
        <v>27</v>
      </c>
      <c r="VB5" s="78" t="s">
        <v>60</v>
      </c>
      <c r="VC5" s="78" t="s">
        <v>3003</v>
      </c>
      <c r="VE5" s="78" t="s">
        <v>16</v>
      </c>
      <c r="VF5" s="78" t="s">
        <v>27</v>
      </c>
      <c r="VG5" s="78" t="s">
        <v>60</v>
      </c>
      <c r="VH5" s="78" t="s">
        <v>3003</v>
      </c>
      <c r="VJ5" s="78" t="s">
        <v>16</v>
      </c>
      <c r="VK5" s="78" t="s">
        <v>27</v>
      </c>
      <c r="VL5" s="78" t="s">
        <v>60</v>
      </c>
      <c r="VM5" s="78" t="s">
        <v>3003</v>
      </c>
      <c r="VO5" s="78" t="s">
        <v>16</v>
      </c>
      <c r="VP5" s="78" t="s">
        <v>27</v>
      </c>
      <c r="VQ5" s="78" t="s">
        <v>60</v>
      </c>
      <c r="VR5" s="78" t="s">
        <v>3003</v>
      </c>
      <c r="VT5" s="78" t="s">
        <v>16</v>
      </c>
      <c r="VU5" s="78" t="s">
        <v>27</v>
      </c>
      <c r="VV5" s="78" t="s">
        <v>60</v>
      </c>
      <c r="VW5" s="78" t="s">
        <v>3003</v>
      </c>
      <c r="VY5" s="78" t="s">
        <v>16</v>
      </c>
      <c r="VZ5" s="78" t="s">
        <v>27</v>
      </c>
      <c r="WA5" s="78" t="s">
        <v>60</v>
      </c>
      <c r="WB5" s="78" t="s">
        <v>3003</v>
      </c>
      <c r="WD5" s="78" t="s">
        <v>16</v>
      </c>
      <c r="WE5" s="78" t="s">
        <v>27</v>
      </c>
      <c r="WF5" s="78" t="s">
        <v>60</v>
      </c>
      <c r="WG5" s="78" t="s">
        <v>3003</v>
      </c>
      <c r="WI5" s="78" t="s">
        <v>16</v>
      </c>
      <c r="WJ5" s="78" t="s">
        <v>27</v>
      </c>
      <c r="WK5" s="78" t="s">
        <v>60</v>
      </c>
      <c r="WL5" s="78" t="s">
        <v>3003</v>
      </c>
    </row>
    <row r="6" spans="2:611" s="94" customFormat="1" ht="14.25" customHeight="1">
      <c r="B6" s="62" t="s">
        <v>3004</v>
      </c>
      <c r="C6" s="108">
        <v>1</v>
      </c>
      <c r="D6" s="108">
        <v>1.75</v>
      </c>
      <c r="E6" s="93"/>
      <c r="G6" s="62" t="s">
        <v>3004</v>
      </c>
      <c r="H6" s="114"/>
      <c r="I6" s="114"/>
      <c r="J6" s="93"/>
      <c r="L6" s="62" t="s">
        <v>3004</v>
      </c>
      <c r="M6" s="114">
        <v>1</v>
      </c>
      <c r="N6" s="114">
        <v>1.75</v>
      </c>
      <c r="O6" s="93"/>
      <c r="Q6" s="127" t="s">
        <v>3004</v>
      </c>
      <c r="R6" s="114">
        <v>1.6</v>
      </c>
      <c r="S6" s="114">
        <v>1.75</v>
      </c>
      <c r="T6" s="93"/>
      <c r="V6" s="62" t="s">
        <v>3004</v>
      </c>
      <c r="W6" s="114">
        <v>1</v>
      </c>
      <c r="X6" s="114">
        <v>1</v>
      </c>
      <c r="Y6" s="93"/>
      <c r="AA6" s="62" t="s">
        <v>3004</v>
      </c>
      <c r="AB6" s="114">
        <v>1.25</v>
      </c>
      <c r="AC6" s="114">
        <v>2</v>
      </c>
      <c r="AD6" s="93"/>
      <c r="AF6" s="62" t="s">
        <v>3004</v>
      </c>
      <c r="AG6" s="114">
        <v>1.6</v>
      </c>
      <c r="AH6" s="114">
        <v>2</v>
      </c>
      <c r="AI6" s="93"/>
      <c r="AK6" s="62" t="s">
        <v>3004</v>
      </c>
      <c r="AL6" s="114">
        <v>1.6</v>
      </c>
      <c r="AM6" s="114">
        <v>2</v>
      </c>
      <c r="AN6" s="93"/>
      <c r="AP6" s="62" t="s">
        <v>3004</v>
      </c>
      <c r="AQ6" s="114">
        <v>1.6</v>
      </c>
      <c r="AR6" s="114">
        <v>2</v>
      </c>
      <c r="AS6" s="93"/>
      <c r="AU6" s="62" t="s">
        <v>3004</v>
      </c>
      <c r="AV6" s="114">
        <v>1.6</v>
      </c>
      <c r="AW6" s="114">
        <v>2</v>
      </c>
      <c r="AX6" s="93"/>
      <c r="AZ6" s="62" t="s">
        <v>3004</v>
      </c>
      <c r="BA6" s="101"/>
      <c r="BB6" s="101"/>
      <c r="BC6" s="93"/>
      <c r="BE6" s="62" t="s">
        <v>3004</v>
      </c>
      <c r="BF6" s="114">
        <v>0</v>
      </c>
      <c r="BG6" s="114">
        <v>2</v>
      </c>
      <c r="BH6" s="93"/>
      <c r="BJ6" s="62" t="s">
        <v>3004</v>
      </c>
      <c r="BK6" s="114">
        <v>1.6</v>
      </c>
      <c r="BL6" s="114">
        <v>2</v>
      </c>
      <c r="BM6" s="93"/>
      <c r="BO6" s="62" t="s">
        <v>3004</v>
      </c>
      <c r="BP6" s="114">
        <v>1.6</v>
      </c>
      <c r="BQ6" s="114">
        <v>2</v>
      </c>
      <c r="BR6" s="93"/>
      <c r="BT6" s="62" t="s">
        <v>3004</v>
      </c>
      <c r="BU6" s="114">
        <v>1.6</v>
      </c>
      <c r="BV6" s="114">
        <v>2</v>
      </c>
      <c r="BW6" s="93"/>
      <c r="BY6" s="62" t="s">
        <v>3004</v>
      </c>
      <c r="BZ6" s="101">
        <v>0.3</v>
      </c>
      <c r="CA6" s="101">
        <v>0.35</v>
      </c>
      <c r="CB6" s="93"/>
      <c r="CD6" s="62" t="s">
        <v>3004</v>
      </c>
      <c r="CE6" s="101">
        <v>0.3</v>
      </c>
      <c r="CF6" s="101">
        <v>0.35</v>
      </c>
      <c r="CG6" s="93"/>
      <c r="CI6" s="62" t="s">
        <v>3004</v>
      </c>
      <c r="CJ6" s="101">
        <v>0.3</v>
      </c>
      <c r="CK6" s="101">
        <v>0.35</v>
      </c>
      <c r="CL6" s="93"/>
      <c r="CN6" s="62" t="s">
        <v>3004</v>
      </c>
      <c r="CO6" s="101">
        <v>0.3</v>
      </c>
      <c r="CP6" s="101">
        <v>0.35</v>
      </c>
      <c r="CQ6" s="93"/>
      <c r="CS6" s="62" t="s">
        <v>3004</v>
      </c>
      <c r="CT6" s="101">
        <v>0.3</v>
      </c>
      <c r="CU6" s="101">
        <v>0.35</v>
      </c>
      <c r="CV6" s="93"/>
      <c r="CX6" s="62" t="s">
        <v>3004</v>
      </c>
      <c r="CY6" s="101">
        <v>0.3</v>
      </c>
      <c r="CZ6" s="101">
        <v>0.35</v>
      </c>
      <c r="DA6" s="93"/>
      <c r="DC6" s="62" t="s">
        <v>3004</v>
      </c>
      <c r="DD6" s="101">
        <v>0.3</v>
      </c>
      <c r="DE6" s="101">
        <v>0.35</v>
      </c>
      <c r="DF6" s="93"/>
      <c r="DH6" s="95" t="s">
        <v>3004</v>
      </c>
      <c r="DI6" s="102">
        <v>0.3</v>
      </c>
      <c r="DJ6" s="102">
        <v>0.35</v>
      </c>
      <c r="DK6" s="97"/>
      <c r="DL6" s="99"/>
      <c r="DM6" s="95" t="s">
        <v>3004</v>
      </c>
      <c r="DN6" s="102">
        <v>0.3</v>
      </c>
      <c r="DO6" s="102">
        <v>0.35</v>
      </c>
      <c r="DP6" s="97"/>
      <c r="DQ6" s="99"/>
      <c r="DR6" s="95" t="s">
        <v>3004</v>
      </c>
      <c r="DS6" s="102">
        <v>0.3</v>
      </c>
      <c r="DT6" s="102">
        <v>0.35</v>
      </c>
      <c r="DU6" s="97"/>
      <c r="DV6" s="99"/>
      <c r="DW6" s="95" t="s">
        <v>3004</v>
      </c>
      <c r="DX6" s="102">
        <v>0.3</v>
      </c>
      <c r="DY6" s="102">
        <v>0.35</v>
      </c>
      <c r="DZ6" s="97"/>
      <c r="EA6" s="99"/>
      <c r="EB6" s="95" t="s">
        <v>3004</v>
      </c>
      <c r="EC6" s="102">
        <v>0.3</v>
      </c>
      <c r="ED6" s="102">
        <v>0.35</v>
      </c>
      <c r="EE6" s="97"/>
      <c r="EF6" s="99"/>
      <c r="EG6" s="95" t="s">
        <v>3004</v>
      </c>
      <c r="EH6" s="102">
        <v>0.3</v>
      </c>
      <c r="EI6" s="102">
        <v>0.35</v>
      </c>
      <c r="EJ6" s="97"/>
      <c r="EK6" s="99"/>
      <c r="EL6" s="95" t="s">
        <v>3004</v>
      </c>
      <c r="EM6" s="102">
        <v>0.3</v>
      </c>
      <c r="EN6" s="102">
        <v>0.35</v>
      </c>
      <c r="EO6" s="97"/>
      <c r="EP6" s="99"/>
      <c r="EQ6" s="95" t="s">
        <v>3004</v>
      </c>
      <c r="ER6" s="102">
        <v>0.3</v>
      </c>
      <c r="ES6" s="102">
        <v>0.35</v>
      </c>
      <c r="ET6" s="97"/>
      <c r="EU6" s="99"/>
      <c r="EV6" s="95" t="s">
        <v>3004</v>
      </c>
      <c r="EW6" s="102">
        <v>0.3</v>
      </c>
      <c r="EX6" s="102">
        <v>0.35</v>
      </c>
      <c r="EY6" s="97"/>
      <c r="EZ6" s="99"/>
      <c r="FA6" s="95" t="s">
        <v>3004</v>
      </c>
      <c r="FB6" s="102">
        <v>0.3</v>
      </c>
      <c r="FC6" s="102">
        <v>0.35</v>
      </c>
      <c r="FD6" s="97"/>
      <c r="FE6" s="99"/>
      <c r="FF6" s="95" t="s">
        <v>3004</v>
      </c>
      <c r="FG6" s="102">
        <v>0.3</v>
      </c>
      <c r="FH6" s="102">
        <v>0.35</v>
      </c>
      <c r="FI6" s="97"/>
      <c r="FJ6" s="99"/>
      <c r="FK6" s="95" t="s">
        <v>3004</v>
      </c>
      <c r="FL6" s="102">
        <v>0.3</v>
      </c>
      <c r="FM6" s="102">
        <v>0.35</v>
      </c>
      <c r="FN6" s="97"/>
      <c r="FO6" s="99"/>
      <c r="FP6" s="95" t="s">
        <v>3004</v>
      </c>
      <c r="FQ6" s="102">
        <v>0.3</v>
      </c>
      <c r="FR6" s="102">
        <v>0.35</v>
      </c>
      <c r="FS6" s="97"/>
      <c r="FT6" s="99"/>
      <c r="FU6" s="95" t="s">
        <v>3004</v>
      </c>
      <c r="FV6" s="102">
        <v>0.3</v>
      </c>
      <c r="FW6" s="102">
        <v>0.35</v>
      </c>
      <c r="FX6" s="97"/>
      <c r="FY6" s="99"/>
      <c r="FZ6" s="95" t="s">
        <v>3004</v>
      </c>
      <c r="GA6" s="102">
        <v>0.3</v>
      </c>
      <c r="GB6" s="102">
        <v>0.35</v>
      </c>
      <c r="GC6" s="97"/>
      <c r="GD6" s="99"/>
      <c r="GE6" s="95" t="s">
        <v>3004</v>
      </c>
      <c r="GF6" s="102">
        <v>0.3</v>
      </c>
      <c r="GG6" s="102">
        <v>0.35</v>
      </c>
      <c r="GH6" s="97"/>
      <c r="GI6" s="99"/>
      <c r="GJ6" s="95" t="s">
        <v>3004</v>
      </c>
      <c r="GK6" s="102">
        <v>0.3</v>
      </c>
      <c r="GL6" s="102">
        <v>0.35</v>
      </c>
      <c r="GM6" s="97"/>
      <c r="GN6" s="99"/>
      <c r="GO6" s="95" t="s">
        <v>3004</v>
      </c>
      <c r="GP6" s="102">
        <v>0.3</v>
      </c>
      <c r="GQ6" s="102">
        <v>0.35</v>
      </c>
      <c r="GR6" s="97"/>
      <c r="GS6" s="99"/>
      <c r="GT6" s="95" t="s">
        <v>3004</v>
      </c>
      <c r="GU6" s="102">
        <v>0.3</v>
      </c>
      <c r="GV6" s="102">
        <v>0.35</v>
      </c>
      <c r="GW6" s="97"/>
      <c r="GX6" s="99"/>
      <c r="GY6" s="95" t="s">
        <v>3004</v>
      </c>
      <c r="GZ6" s="102">
        <v>0.3</v>
      </c>
      <c r="HA6" s="102">
        <v>0.35</v>
      </c>
      <c r="HB6" s="97"/>
      <c r="HC6" s="99"/>
      <c r="HD6" s="95" t="s">
        <v>3004</v>
      </c>
      <c r="HE6" s="102">
        <v>0.3</v>
      </c>
      <c r="HF6" s="102">
        <v>0.35</v>
      </c>
      <c r="HG6" s="97"/>
      <c r="HH6" s="99"/>
      <c r="HI6" s="95" t="s">
        <v>3004</v>
      </c>
      <c r="HJ6" s="102">
        <v>0.3</v>
      </c>
      <c r="HK6" s="102">
        <v>0.35</v>
      </c>
      <c r="HL6" s="97"/>
      <c r="HM6" s="99"/>
      <c r="HN6" s="95" t="s">
        <v>3004</v>
      </c>
      <c r="HO6" s="102">
        <v>0.3</v>
      </c>
      <c r="HP6" s="102">
        <v>0.35</v>
      </c>
      <c r="HQ6" s="97"/>
      <c r="HR6" s="99"/>
      <c r="HS6" s="95" t="s">
        <v>3004</v>
      </c>
      <c r="HT6" s="102">
        <v>0.3</v>
      </c>
      <c r="HU6" s="102">
        <v>0.35</v>
      </c>
      <c r="HV6" s="97"/>
      <c r="HW6" s="99"/>
      <c r="HX6" s="95" t="s">
        <v>3004</v>
      </c>
      <c r="HY6" s="102">
        <v>0.3</v>
      </c>
      <c r="HZ6" s="102">
        <v>0.35</v>
      </c>
      <c r="IA6" s="97"/>
      <c r="IB6" s="99"/>
      <c r="IC6" s="95" t="s">
        <v>3004</v>
      </c>
      <c r="ID6" s="102">
        <v>0.3</v>
      </c>
      <c r="IE6" s="102">
        <v>0.35</v>
      </c>
      <c r="IF6" s="97"/>
      <c r="IG6" s="99"/>
      <c r="IH6" s="95" t="s">
        <v>3004</v>
      </c>
      <c r="II6" s="102">
        <v>0.3</v>
      </c>
      <c r="IJ6" s="102">
        <v>0.35</v>
      </c>
      <c r="IK6" s="97"/>
      <c r="IL6" s="99"/>
      <c r="IM6" s="95" t="s">
        <v>3004</v>
      </c>
      <c r="IN6" s="102">
        <v>0.3</v>
      </c>
      <c r="IO6" s="102">
        <v>0.35</v>
      </c>
      <c r="IP6" s="97"/>
      <c r="IQ6" s="99"/>
      <c r="IR6" s="95" t="s">
        <v>3004</v>
      </c>
      <c r="IS6" s="102">
        <v>0.3</v>
      </c>
      <c r="IT6" s="102">
        <v>0.35</v>
      </c>
      <c r="IU6" s="97"/>
      <c r="IV6" s="99"/>
      <c r="IW6" s="95" t="s">
        <v>3004</v>
      </c>
      <c r="IX6" s="102">
        <v>0.3</v>
      </c>
      <c r="IY6" s="102">
        <v>0.35</v>
      </c>
      <c r="IZ6" s="97"/>
      <c r="JA6" s="99"/>
      <c r="JB6" s="95" t="s">
        <v>3004</v>
      </c>
      <c r="JC6" s="102">
        <v>0.3</v>
      </c>
      <c r="JD6" s="102">
        <v>0.35</v>
      </c>
      <c r="JE6" s="97"/>
      <c r="JF6" s="99"/>
      <c r="JG6" s="95" t="s">
        <v>3004</v>
      </c>
      <c r="JH6" s="102">
        <v>0.3</v>
      </c>
      <c r="JI6" s="102">
        <v>0.35</v>
      </c>
      <c r="JJ6" s="97"/>
      <c r="JK6" s="99"/>
      <c r="JL6" s="95" t="s">
        <v>3004</v>
      </c>
      <c r="JM6" s="102">
        <v>0.3</v>
      </c>
      <c r="JN6" s="102">
        <v>0.35</v>
      </c>
      <c r="JO6" s="97"/>
      <c r="JP6" s="99"/>
      <c r="JQ6" s="95" t="s">
        <v>3004</v>
      </c>
      <c r="JR6" s="102">
        <v>0.3</v>
      </c>
      <c r="JS6" s="102">
        <v>0.35</v>
      </c>
      <c r="JT6" s="97"/>
      <c r="JU6" s="99"/>
      <c r="JV6" s="95" t="s">
        <v>3004</v>
      </c>
      <c r="JW6" s="102">
        <v>0.3</v>
      </c>
      <c r="JX6" s="102">
        <v>0.35</v>
      </c>
      <c r="JY6" s="97"/>
      <c r="JZ6" s="99"/>
      <c r="KA6" s="95" t="s">
        <v>3004</v>
      </c>
      <c r="KB6" s="102">
        <v>0.3</v>
      </c>
      <c r="KC6" s="102">
        <v>0.35</v>
      </c>
      <c r="KD6" s="97"/>
      <c r="KE6" s="99"/>
      <c r="KF6" s="95" t="s">
        <v>3004</v>
      </c>
      <c r="KG6" s="102">
        <v>0.3</v>
      </c>
      <c r="KH6" s="102">
        <v>0.35</v>
      </c>
      <c r="KI6" s="97"/>
      <c r="KJ6" s="99"/>
      <c r="KK6" s="95" t="s">
        <v>3004</v>
      </c>
      <c r="KL6" s="102">
        <v>0.3</v>
      </c>
      <c r="KM6" s="102">
        <v>0.35</v>
      </c>
      <c r="KN6" s="97"/>
      <c r="KO6" s="99"/>
      <c r="KP6" s="95" t="s">
        <v>3004</v>
      </c>
      <c r="KQ6" s="102">
        <v>0.3</v>
      </c>
      <c r="KR6" s="102">
        <v>0.35</v>
      </c>
      <c r="KS6" s="97"/>
      <c r="KT6" s="99"/>
      <c r="KU6" s="95" t="s">
        <v>3004</v>
      </c>
      <c r="KV6" s="102">
        <v>0.3</v>
      </c>
      <c r="KW6" s="102">
        <v>0.35</v>
      </c>
      <c r="KX6" s="97"/>
      <c r="KY6" s="99"/>
      <c r="KZ6" s="95" t="s">
        <v>3004</v>
      </c>
      <c r="LA6" s="102">
        <v>0.3</v>
      </c>
      <c r="LB6" s="102">
        <v>0.35</v>
      </c>
      <c r="LC6" s="97"/>
      <c r="LD6" s="99"/>
      <c r="LE6" s="95" t="s">
        <v>3004</v>
      </c>
      <c r="LF6" s="102">
        <v>0.3</v>
      </c>
      <c r="LG6" s="102">
        <v>0.35</v>
      </c>
      <c r="LH6" s="97"/>
      <c r="LI6" s="99"/>
      <c r="LJ6" s="95" t="s">
        <v>3004</v>
      </c>
      <c r="LK6" s="102">
        <v>0.3</v>
      </c>
      <c r="LL6" s="102">
        <v>0.35</v>
      </c>
      <c r="LM6" s="97"/>
      <c r="LN6" s="99"/>
      <c r="LO6" s="95" t="s">
        <v>3004</v>
      </c>
      <c r="LP6" s="102">
        <v>0.3</v>
      </c>
      <c r="LQ6" s="102">
        <v>0.35</v>
      </c>
      <c r="LR6" s="97"/>
      <c r="LS6" s="99"/>
      <c r="LT6" s="95" t="s">
        <v>3004</v>
      </c>
      <c r="LU6" s="102">
        <v>0.3</v>
      </c>
      <c r="LV6" s="102">
        <v>0.35</v>
      </c>
      <c r="LW6" s="97"/>
      <c r="LX6" s="99"/>
      <c r="LY6" s="95" t="s">
        <v>3004</v>
      </c>
      <c r="LZ6" s="102">
        <v>0.3</v>
      </c>
      <c r="MA6" s="102">
        <v>0.35</v>
      </c>
      <c r="MB6" s="97"/>
      <c r="MC6" s="99"/>
      <c r="MD6" s="95" t="s">
        <v>3004</v>
      </c>
      <c r="ME6" s="102">
        <v>0.3</v>
      </c>
      <c r="MF6" s="102">
        <v>0.35</v>
      </c>
      <c r="MG6" s="97"/>
      <c r="MH6" s="99"/>
      <c r="MI6" s="95" t="s">
        <v>3004</v>
      </c>
      <c r="MJ6" s="102">
        <v>0.3</v>
      </c>
      <c r="MK6" s="102">
        <v>0.35</v>
      </c>
      <c r="ML6" s="97"/>
      <c r="MM6" s="99"/>
      <c r="MN6" s="95" t="s">
        <v>3004</v>
      </c>
      <c r="MO6" s="102">
        <v>0.3</v>
      </c>
      <c r="MP6" s="102">
        <v>0.35</v>
      </c>
      <c r="MQ6" s="97"/>
      <c r="MR6" s="99"/>
      <c r="MS6" s="95" t="s">
        <v>3004</v>
      </c>
      <c r="MT6" s="102">
        <v>0.3</v>
      </c>
      <c r="MU6" s="102">
        <v>0.35</v>
      </c>
      <c r="MV6" s="97"/>
      <c r="MW6" s="99"/>
      <c r="MX6" s="95" t="s">
        <v>3004</v>
      </c>
      <c r="MY6" s="102">
        <v>0.3</v>
      </c>
      <c r="MZ6" s="102">
        <v>0.35</v>
      </c>
      <c r="NA6" s="97"/>
      <c r="NB6" s="99"/>
      <c r="NC6" s="95" t="s">
        <v>3004</v>
      </c>
      <c r="ND6" s="102">
        <v>0.3</v>
      </c>
      <c r="NE6" s="102">
        <v>0.35</v>
      </c>
      <c r="NF6" s="97"/>
      <c r="NG6" s="99"/>
      <c r="NH6" s="95" t="s">
        <v>3004</v>
      </c>
      <c r="NI6" s="102">
        <v>0.3</v>
      </c>
      <c r="NJ6" s="102">
        <v>0.35</v>
      </c>
      <c r="NK6" s="97"/>
      <c r="NL6" s="99"/>
      <c r="NM6" s="95" t="s">
        <v>3004</v>
      </c>
      <c r="NN6" s="102">
        <v>0.3</v>
      </c>
      <c r="NO6" s="102">
        <v>0.35</v>
      </c>
      <c r="NP6" s="97"/>
      <c r="NQ6" s="99"/>
      <c r="NR6" s="95" t="s">
        <v>3004</v>
      </c>
      <c r="NS6" s="102">
        <v>0.3</v>
      </c>
      <c r="NT6" s="102">
        <v>0.35</v>
      </c>
      <c r="NU6" s="97"/>
      <c r="NV6" s="99"/>
      <c r="NW6" s="95" t="s">
        <v>3004</v>
      </c>
      <c r="NX6" s="102">
        <v>0.3</v>
      </c>
      <c r="NY6" s="102">
        <v>0.35</v>
      </c>
      <c r="NZ6" s="97"/>
      <c r="OA6" s="99"/>
      <c r="OB6" s="95" t="s">
        <v>3004</v>
      </c>
      <c r="OC6" s="102">
        <v>0.3</v>
      </c>
      <c r="OD6" s="102">
        <v>0.35</v>
      </c>
      <c r="OE6" s="97"/>
      <c r="OF6" s="99"/>
      <c r="OG6" s="95" t="s">
        <v>3004</v>
      </c>
      <c r="OH6" s="102">
        <v>0.3</v>
      </c>
      <c r="OI6" s="102">
        <v>0.35</v>
      </c>
      <c r="OJ6" s="97"/>
      <c r="OK6" s="99"/>
      <c r="OL6" s="95" t="s">
        <v>3004</v>
      </c>
      <c r="OM6" s="102">
        <v>0.3</v>
      </c>
      <c r="ON6" s="102">
        <v>0.35</v>
      </c>
      <c r="OO6" s="97"/>
      <c r="OP6" s="99"/>
      <c r="OQ6" s="95" t="s">
        <v>3004</v>
      </c>
      <c r="OR6" s="102">
        <v>0.3</v>
      </c>
      <c r="OS6" s="102">
        <v>0.35</v>
      </c>
      <c r="OT6" s="97"/>
      <c r="OU6" s="99"/>
      <c r="OV6" s="95" t="s">
        <v>3004</v>
      </c>
      <c r="OW6" s="102">
        <v>0.3</v>
      </c>
      <c r="OX6" s="102">
        <v>0.35</v>
      </c>
      <c r="OY6" s="97"/>
      <c r="OZ6" s="99"/>
      <c r="PA6" s="95" t="s">
        <v>3004</v>
      </c>
      <c r="PB6" s="102">
        <v>0.3</v>
      </c>
      <c r="PC6" s="102">
        <v>0.35</v>
      </c>
      <c r="PD6" s="97"/>
      <c r="PE6" s="99"/>
      <c r="PF6" s="95" t="s">
        <v>3004</v>
      </c>
      <c r="PG6" s="102">
        <v>0.3</v>
      </c>
      <c r="PH6" s="102">
        <v>0.35</v>
      </c>
      <c r="PI6" s="97"/>
      <c r="PJ6" s="99"/>
      <c r="PK6" s="95" t="s">
        <v>3004</v>
      </c>
      <c r="PL6" s="102">
        <v>0.3</v>
      </c>
      <c r="PM6" s="102">
        <v>0.35</v>
      </c>
      <c r="PN6" s="97"/>
      <c r="PO6" s="99"/>
      <c r="PP6" s="95" t="s">
        <v>3004</v>
      </c>
      <c r="PQ6" s="102">
        <v>0.3</v>
      </c>
      <c r="PR6" s="102">
        <v>0.35</v>
      </c>
      <c r="PS6" s="97"/>
      <c r="PT6" s="99"/>
      <c r="PU6" s="95" t="s">
        <v>3004</v>
      </c>
      <c r="PV6" s="102">
        <v>0.3</v>
      </c>
      <c r="PW6" s="102">
        <v>0.35</v>
      </c>
      <c r="PX6" s="97"/>
      <c r="PY6" s="99"/>
      <c r="PZ6" s="95" t="s">
        <v>3004</v>
      </c>
      <c r="QA6" s="102">
        <v>0.3</v>
      </c>
      <c r="QB6" s="102">
        <v>0.35</v>
      </c>
      <c r="QC6" s="97"/>
      <c r="QD6" s="99"/>
      <c r="QE6" s="95" t="s">
        <v>3004</v>
      </c>
      <c r="QF6" s="102">
        <v>0.3</v>
      </c>
      <c r="QG6" s="102">
        <v>0.35</v>
      </c>
      <c r="QH6" s="97"/>
      <c r="QI6" s="99"/>
      <c r="QJ6" s="95" t="s">
        <v>3004</v>
      </c>
      <c r="QK6" s="102">
        <v>0.3</v>
      </c>
      <c r="QL6" s="102">
        <v>0.35</v>
      </c>
      <c r="QM6" s="97"/>
      <c r="QN6" s="99"/>
      <c r="QO6" s="95" t="s">
        <v>3004</v>
      </c>
      <c r="QP6" s="102">
        <v>0.3</v>
      </c>
      <c r="QQ6" s="102">
        <v>0.35</v>
      </c>
      <c r="QR6" s="97"/>
      <c r="QS6" s="99"/>
      <c r="QT6" s="95" t="s">
        <v>3004</v>
      </c>
      <c r="QU6" s="102">
        <v>0.3</v>
      </c>
      <c r="QV6" s="102">
        <v>0.35</v>
      </c>
      <c r="QW6" s="97"/>
      <c r="QX6" s="99"/>
      <c r="QY6" s="95" t="s">
        <v>3004</v>
      </c>
      <c r="QZ6" s="102">
        <v>0.3</v>
      </c>
      <c r="RA6" s="102">
        <v>0.35</v>
      </c>
      <c r="RB6" s="97"/>
      <c r="RC6" s="99"/>
      <c r="RD6" s="95" t="s">
        <v>3004</v>
      </c>
      <c r="RE6" s="102">
        <v>0.3</v>
      </c>
      <c r="RF6" s="102">
        <v>0.35</v>
      </c>
      <c r="RG6" s="97"/>
      <c r="RH6" s="99"/>
      <c r="RI6" s="95" t="s">
        <v>3004</v>
      </c>
      <c r="RJ6" s="102">
        <v>0.3</v>
      </c>
      <c r="RK6" s="102">
        <v>0.35</v>
      </c>
      <c r="RL6" s="97"/>
      <c r="RM6" s="99"/>
      <c r="RN6" s="95" t="s">
        <v>3004</v>
      </c>
      <c r="RO6" s="102">
        <v>0.3</v>
      </c>
      <c r="RP6" s="102">
        <v>0.35</v>
      </c>
      <c r="RQ6" s="97"/>
      <c r="RR6" s="99"/>
      <c r="RS6" s="95" t="s">
        <v>3004</v>
      </c>
      <c r="RT6" s="102">
        <v>0.3</v>
      </c>
      <c r="RU6" s="102">
        <v>0.35</v>
      </c>
      <c r="RV6" s="97"/>
      <c r="RW6" s="99"/>
      <c r="RX6" s="95" t="s">
        <v>3004</v>
      </c>
      <c r="RY6" s="102">
        <v>0.3</v>
      </c>
      <c r="RZ6" s="102">
        <v>0.35</v>
      </c>
      <c r="SA6" s="97"/>
      <c r="SB6" s="99"/>
      <c r="SC6" s="95" t="s">
        <v>3004</v>
      </c>
      <c r="SD6" s="102">
        <v>0.3</v>
      </c>
      <c r="SE6" s="102">
        <v>0.35</v>
      </c>
      <c r="SF6" s="97"/>
      <c r="SG6" s="99"/>
      <c r="SH6" s="95" t="s">
        <v>3004</v>
      </c>
      <c r="SI6" s="102">
        <v>0.3</v>
      </c>
      <c r="SJ6" s="102">
        <v>0.35</v>
      </c>
      <c r="SK6" s="97"/>
      <c r="SL6" s="99"/>
      <c r="SM6" s="95" t="s">
        <v>3004</v>
      </c>
      <c r="SN6" s="102">
        <v>0.3</v>
      </c>
      <c r="SO6" s="102">
        <v>0.35</v>
      </c>
      <c r="SP6" s="97"/>
      <c r="SQ6" s="99"/>
      <c r="SR6" s="95" t="s">
        <v>3004</v>
      </c>
      <c r="SS6" s="102">
        <v>0.3</v>
      </c>
      <c r="ST6" s="102">
        <v>0.35</v>
      </c>
      <c r="SU6" s="97"/>
      <c r="SV6" s="99"/>
      <c r="SW6" s="95" t="s">
        <v>3004</v>
      </c>
      <c r="SX6" s="102">
        <v>0.3</v>
      </c>
      <c r="SY6" s="102">
        <v>0.35</v>
      </c>
      <c r="SZ6" s="97"/>
      <c r="TA6" s="99"/>
      <c r="TB6" s="95" t="s">
        <v>3004</v>
      </c>
      <c r="TC6" s="102">
        <v>0.3</v>
      </c>
      <c r="TD6" s="102">
        <v>0.35</v>
      </c>
      <c r="TE6" s="97"/>
      <c r="TF6" s="99"/>
      <c r="TG6" s="95" t="s">
        <v>3004</v>
      </c>
      <c r="TH6" s="102">
        <v>0.3</v>
      </c>
      <c r="TI6" s="102">
        <v>0.35</v>
      </c>
      <c r="TJ6" s="97"/>
      <c r="TK6" s="99"/>
      <c r="TL6" s="95" t="s">
        <v>3004</v>
      </c>
      <c r="TM6" s="102">
        <v>0.3</v>
      </c>
      <c r="TN6" s="102">
        <v>0.35</v>
      </c>
      <c r="TO6" s="97"/>
      <c r="TP6" s="99"/>
      <c r="TQ6" s="95" t="s">
        <v>3004</v>
      </c>
      <c r="TR6" s="102">
        <v>0.3</v>
      </c>
      <c r="TS6" s="102">
        <v>0.35</v>
      </c>
      <c r="TT6" s="97"/>
      <c r="TU6" s="99"/>
      <c r="TV6" s="95" t="s">
        <v>3004</v>
      </c>
      <c r="TW6" s="102">
        <v>0.3</v>
      </c>
      <c r="TX6" s="102">
        <v>0.35</v>
      </c>
      <c r="TY6" s="97"/>
      <c r="TZ6" s="99"/>
      <c r="UA6" s="95" t="s">
        <v>3004</v>
      </c>
      <c r="UB6" s="102">
        <v>0.3</v>
      </c>
      <c r="UC6" s="102">
        <v>0.35</v>
      </c>
      <c r="UD6" s="97"/>
      <c r="UE6" s="99"/>
      <c r="UF6" s="95" t="s">
        <v>3004</v>
      </c>
      <c r="UG6" s="102">
        <v>0.3</v>
      </c>
      <c r="UH6" s="102">
        <v>0.35</v>
      </c>
      <c r="UI6" s="97"/>
      <c r="UJ6" s="99"/>
      <c r="UK6" s="95" t="s">
        <v>3004</v>
      </c>
      <c r="UL6" s="102">
        <v>0.3</v>
      </c>
      <c r="UM6" s="102">
        <v>0.35</v>
      </c>
      <c r="UN6" s="97"/>
      <c r="UO6" s="99"/>
      <c r="UP6" s="95" t="s">
        <v>3004</v>
      </c>
      <c r="UQ6" s="102">
        <v>0.3</v>
      </c>
      <c r="UR6" s="102">
        <v>0.35</v>
      </c>
      <c r="US6" s="97"/>
      <c r="UT6" s="99"/>
      <c r="UU6" s="95" t="s">
        <v>3004</v>
      </c>
      <c r="UV6" s="102">
        <v>0.3</v>
      </c>
      <c r="UW6" s="102">
        <v>0.35</v>
      </c>
      <c r="UX6" s="97"/>
      <c r="UY6" s="99"/>
      <c r="UZ6" s="95" t="s">
        <v>3004</v>
      </c>
      <c r="VA6" s="102">
        <v>0.3</v>
      </c>
      <c r="VB6" s="102">
        <v>0.35</v>
      </c>
      <c r="VC6" s="97"/>
      <c r="VD6" s="99"/>
      <c r="VE6" s="95" t="s">
        <v>3004</v>
      </c>
      <c r="VF6" s="102">
        <v>0.3</v>
      </c>
      <c r="VG6" s="102">
        <v>0.35</v>
      </c>
      <c r="VH6" s="97"/>
      <c r="VI6" s="99"/>
      <c r="VJ6" s="95" t="s">
        <v>3004</v>
      </c>
      <c r="VK6" s="102">
        <v>0.3</v>
      </c>
      <c r="VL6" s="102">
        <v>0.35</v>
      </c>
      <c r="VM6" s="97"/>
      <c r="VN6" s="99"/>
      <c r="VO6" s="95" t="s">
        <v>3004</v>
      </c>
      <c r="VP6" s="102">
        <v>0.3</v>
      </c>
      <c r="VQ6" s="102">
        <v>0.35</v>
      </c>
      <c r="VR6" s="97"/>
      <c r="VS6" s="99"/>
      <c r="VT6" s="95" t="s">
        <v>3004</v>
      </c>
      <c r="VU6" s="102">
        <v>0.3</v>
      </c>
      <c r="VV6" s="102">
        <v>0.35</v>
      </c>
      <c r="VW6" s="97"/>
      <c r="VX6" s="99"/>
      <c r="VY6" s="95" t="s">
        <v>3004</v>
      </c>
      <c r="VZ6" s="102">
        <v>0.3</v>
      </c>
      <c r="WA6" s="102">
        <v>0.35</v>
      </c>
      <c r="WB6" s="97"/>
      <c r="WC6" s="99"/>
      <c r="WD6" s="95" t="s">
        <v>3004</v>
      </c>
      <c r="WE6" s="102">
        <v>0.3</v>
      </c>
      <c r="WF6" s="102">
        <v>0.35</v>
      </c>
      <c r="WG6" s="97"/>
      <c r="WH6" s="99"/>
      <c r="WI6" s="95" t="s">
        <v>3004</v>
      </c>
      <c r="WJ6" s="102">
        <v>0.3</v>
      </c>
      <c r="WK6" s="102">
        <v>0.35</v>
      </c>
      <c r="WL6" s="97"/>
      <c r="WM6" s="99"/>
    </row>
    <row r="7" spans="2:611" s="94" customFormat="1" ht="14.25" customHeight="1">
      <c r="B7" s="62" t="s">
        <v>3005</v>
      </c>
      <c r="C7" s="108">
        <v>0.5</v>
      </c>
      <c r="D7" s="108">
        <v>0.75</v>
      </c>
      <c r="E7" s="93"/>
      <c r="G7" s="62" t="s">
        <v>3005</v>
      </c>
      <c r="H7" s="114"/>
      <c r="I7" s="114"/>
      <c r="J7" s="93"/>
      <c r="L7" s="62" t="s">
        <v>3005</v>
      </c>
      <c r="M7" s="114">
        <v>0.5</v>
      </c>
      <c r="N7" s="114">
        <v>0.75</v>
      </c>
      <c r="O7" s="93"/>
      <c r="Q7" s="127" t="s">
        <v>3005</v>
      </c>
      <c r="R7" s="114">
        <v>0.5</v>
      </c>
      <c r="S7" s="114">
        <v>0.75</v>
      </c>
      <c r="T7" s="93"/>
      <c r="V7" s="62" t="s">
        <v>3005</v>
      </c>
      <c r="W7" s="114">
        <v>0.5</v>
      </c>
      <c r="X7" s="114">
        <v>0.75</v>
      </c>
      <c r="Y7" s="93"/>
      <c r="AA7" s="62" t="s">
        <v>3005</v>
      </c>
      <c r="AB7" s="114">
        <v>0.75</v>
      </c>
      <c r="AC7" s="114">
        <v>1</v>
      </c>
      <c r="AD7" s="93"/>
      <c r="AF7" s="62" t="s">
        <v>3005</v>
      </c>
      <c r="AG7" s="114">
        <v>1</v>
      </c>
      <c r="AH7" s="114">
        <v>1.25</v>
      </c>
      <c r="AI7" s="93"/>
      <c r="AK7" s="62" t="s">
        <v>3005</v>
      </c>
      <c r="AL7" s="114">
        <v>1</v>
      </c>
      <c r="AM7" s="114">
        <v>1.25</v>
      </c>
      <c r="AN7" s="93"/>
      <c r="AP7" s="62" t="s">
        <v>3005</v>
      </c>
      <c r="AQ7" s="114">
        <v>1</v>
      </c>
      <c r="AR7" s="114">
        <v>1.25</v>
      </c>
      <c r="AS7" s="93"/>
      <c r="AU7" s="62" t="s">
        <v>3005</v>
      </c>
      <c r="AV7" s="114">
        <v>1</v>
      </c>
      <c r="AW7" s="114">
        <v>1.25</v>
      </c>
      <c r="AX7" s="93"/>
      <c r="AZ7" s="62" t="s">
        <v>3005</v>
      </c>
      <c r="BA7" s="101"/>
      <c r="BB7" s="101"/>
      <c r="BC7" s="93"/>
      <c r="BE7" s="62" t="s">
        <v>3005</v>
      </c>
      <c r="BF7" s="114">
        <v>0</v>
      </c>
      <c r="BG7" s="114">
        <v>1.25</v>
      </c>
      <c r="BH7" s="93"/>
      <c r="BJ7" s="62" t="s">
        <v>3005</v>
      </c>
      <c r="BK7" s="114">
        <v>1</v>
      </c>
      <c r="BL7" s="114">
        <v>1.25</v>
      </c>
      <c r="BM7" s="93"/>
      <c r="BO7" s="62" t="s">
        <v>3005</v>
      </c>
      <c r="BP7" s="114">
        <v>1</v>
      </c>
      <c r="BQ7" s="114">
        <v>1.25</v>
      </c>
      <c r="BR7" s="93"/>
      <c r="BT7" s="62" t="s">
        <v>3005</v>
      </c>
      <c r="BU7" s="114">
        <v>1</v>
      </c>
      <c r="BV7" s="114">
        <v>1.25</v>
      </c>
      <c r="BW7" s="93"/>
      <c r="BY7" s="62" t="s">
        <v>3005</v>
      </c>
      <c r="BZ7" s="101">
        <v>0.18</v>
      </c>
      <c r="CA7" s="101">
        <v>0.22</v>
      </c>
      <c r="CB7" s="93"/>
      <c r="CD7" s="62" t="s">
        <v>3005</v>
      </c>
      <c r="CE7" s="101">
        <v>0.18</v>
      </c>
      <c r="CF7" s="101">
        <v>0.22</v>
      </c>
      <c r="CG7" s="93"/>
      <c r="CI7" s="62" t="s">
        <v>3005</v>
      </c>
      <c r="CJ7" s="101">
        <v>0.18</v>
      </c>
      <c r="CK7" s="101">
        <v>0.22</v>
      </c>
      <c r="CL7" s="93"/>
      <c r="CN7" s="62" t="s">
        <v>3005</v>
      </c>
      <c r="CO7" s="101">
        <v>0.18</v>
      </c>
      <c r="CP7" s="101">
        <v>0.22</v>
      </c>
      <c r="CQ7" s="93"/>
      <c r="CS7" s="62" t="s">
        <v>3005</v>
      </c>
      <c r="CT7" s="101">
        <v>0.18</v>
      </c>
      <c r="CU7" s="101">
        <v>0.22</v>
      </c>
      <c r="CV7" s="93"/>
      <c r="CX7" s="62" t="s">
        <v>3005</v>
      </c>
      <c r="CY7" s="101">
        <v>0.18</v>
      </c>
      <c r="CZ7" s="101">
        <v>0.22</v>
      </c>
      <c r="DA7" s="93"/>
      <c r="DC7" s="62" t="s">
        <v>3005</v>
      </c>
      <c r="DD7" s="101">
        <v>0.18</v>
      </c>
      <c r="DE7" s="101">
        <v>0.22</v>
      </c>
      <c r="DF7" s="93"/>
      <c r="DH7" s="95" t="s">
        <v>3005</v>
      </c>
      <c r="DI7" s="102">
        <v>0.18</v>
      </c>
      <c r="DJ7" s="102">
        <v>0.22</v>
      </c>
      <c r="DK7" s="97"/>
      <c r="DL7" s="99"/>
      <c r="DM7" s="95" t="s">
        <v>3005</v>
      </c>
      <c r="DN7" s="102">
        <v>0.18</v>
      </c>
      <c r="DO7" s="102">
        <v>0.22</v>
      </c>
      <c r="DP7" s="97"/>
      <c r="DQ7" s="99"/>
      <c r="DR7" s="95" t="s">
        <v>3005</v>
      </c>
      <c r="DS7" s="102">
        <v>0.18</v>
      </c>
      <c r="DT7" s="102">
        <v>0.22</v>
      </c>
      <c r="DU7" s="97"/>
      <c r="DV7" s="99"/>
      <c r="DW7" s="95" t="s">
        <v>3005</v>
      </c>
      <c r="DX7" s="102">
        <v>0.18</v>
      </c>
      <c r="DY7" s="102">
        <v>0.22</v>
      </c>
      <c r="DZ7" s="97"/>
      <c r="EA7" s="99"/>
      <c r="EB7" s="95" t="s">
        <v>3005</v>
      </c>
      <c r="EC7" s="102">
        <v>0.18</v>
      </c>
      <c r="ED7" s="102">
        <v>0.22</v>
      </c>
      <c r="EE7" s="97"/>
      <c r="EF7" s="99"/>
      <c r="EG7" s="95" t="s">
        <v>3005</v>
      </c>
      <c r="EH7" s="102">
        <v>0.18</v>
      </c>
      <c r="EI7" s="102">
        <v>0.22</v>
      </c>
      <c r="EJ7" s="97"/>
      <c r="EK7" s="99"/>
      <c r="EL7" s="95" t="s">
        <v>3005</v>
      </c>
      <c r="EM7" s="102">
        <v>0.18</v>
      </c>
      <c r="EN7" s="102">
        <v>0.22</v>
      </c>
      <c r="EO7" s="97"/>
      <c r="EP7" s="99"/>
      <c r="EQ7" s="95" t="s">
        <v>3005</v>
      </c>
      <c r="ER7" s="102">
        <v>0.18</v>
      </c>
      <c r="ES7" s="102">
        <v>0.22</v>
      </c>
      <c r="ET7" s="97"/>
      <c r="EU7" s="99"/>
      <c r="EV7" s="95" t="s">
        <v>3005</v>
      </c>
      <c r="EW7" s="102">
        <v>0.18</v>
      </c>
      <c r="EX7" s="102">
        <v>0.22</v>
      </c>
      <c r="EY7" s="97"/>
      <c r="EZ7" s="99"/>
      <c r="FA7" s="95" t="s">
        <v>3005</v>
      </c>
      <c r="FB7" s="102">
        <v>0.18</v>
      </c>
      <c r="FC7" s="102">
        <v>0.22</v>
      </c>
      <c r="FD7" s="97"/>
      <c r="FE7" s="99"/>
      <c r="FF7" s="95" t="s">
        <v>3005</v>
      </c>
      <c r="FG7" s="102">
        <v>0.18</v>
      </c>
      <c r="FH7" s="102">
        <v>0.22</v>
      </c>
      <c r="FI7" s="97"/>
      <c r="FJ7" s="99"/>
      <c r="FK7" s="95" t="s">
        <v>3005</v>
      </c>
      <c r="FL7" s="102">
        <v>0.18</v>
      </c>
      <c r="FM7" s="102">
        <v>0.22</v>
      </c>
      <c r="FN7" s="97"/>
      <c r="FO7" s="99"/>
      <c r="FP7" s="95" t="s">
        <v>3005</v>
      </c>
      <c r="FQ7" s="102">
        <v>0.18</v>
      </c>
      <c r="FR7" s="102">
        <v>0.22</v>
      </c>
      <c r="FS7" s="97"/>
      <c r="FT7" s="99"/>
      <c r="FU7" s="95" t="s">
        <v>3005</v>
      </c>
      <c r="FV7" s="102">
        <v>0.18</v>
      </c>
      <c r="FW7" s="102">
        <v>0.22</v>
      </c>
      <c r="FX7" s="97"/>
      <c r="FY7" s="99"/>
      <c r="FZ7" s="95" t="s">
        <v>3005</v>
      </c>
      <c r="GA7" s="102">
        <v>0.18</v>
      </c>
      <c r="GB7" s="102">
        <v>0.22</v>
      </c>
      <c r="GC7" s="97"/>
      <c r="GD7" s="99"/>
      <c r="GE7" s="95" t="s">
        <v>3005</v>
      </c>
      <c r="GF7" s="102">
        <v>0.18</v>
      </c>
      <c r="GG7" s="102">
        <v>0.22</v>
      </c>
      <c r="GH7" s="97"/>
      <c r="GI7" s="99"/>
      <c r="GJ7" s="95" t="s">
        <v>3005</v>
      </c>
      <c r="GK7" s="102">
        <v>0.18</v>
      </c>
      <c r="GL7" s="102">
        <v>0.22</v>
      </c>
      <c r="GM7" s="97"/>
      <c r="GN7" s="99"/>
      <c r="GO7" s="95" t="s">
        <v>3005</v>
      </c>
      <c r="GP7" s="102">
        <v>0.18</v>
      </c>
      <c r="GQ7" s="102">
        <v>0.22</v>
      </c>
      <c r="GR7" s="97"/>
      <c r="GS7" s="99"/>
      <c r="GT7" s="95" t="s">
        <v>3005</v>
      </c>
      <c r="GU7" s="102">
        <v>0.18</v>
      </c>
      <c r="GV7" s="102">
        <v>0.22</v>
      </c>
      <c r="GW7" s="97"/>
      <c r="GX7" s="99"/>
      <c r="GY7" s="95" t="s">
        <v>3005</v>
      </c>
      <c r="GZ7" s="102">
        <v>0.18</v>
      </c>
      <c r="HA7" s="102">
        <v>0.22</v>
      </c>
      <c r="HB7" s="97"/>
      <c r="HC7" s="99"/>
      <c r="HD7" s="95" t="s">
        <v>3005</v>
      </c>
      <c r="HE7" s="102">
        <v>0.18</v>
      </c>
      <c r="HF7" s="102">
        <v>0.22</v>
      </c>
      <c r="HG7" s="97"/>
      <c r="HH7" s="99"/>
      <c r="HI7" s="95" t="s">
        <v>3005</v>
      </c>
      <c r="HJ7" s="102">
        <v>0.18</v>
      </c>
      <c r="HK7" s="102">
        <v>0.22</v>
      </c>
      <c r="HL7" s="97"/>
      <c r="HM7" s="99"/>
      <c r="HN7" s="95" t="s">
        <v>3005</v>
      </c>
      <c r="HO7" s="102">
        <v>0.18</v>
      </c>
      <c r="HP7" s="102">
        <v>0.22</v>
      </c>
      <c r="HQ7" s="97"/>
      <c r="HR7" s="99"/>
      <c r="HS7" s="95" t="s">
        <v>3005</v>
      </c>
      <c r="HT7" s="102">
        <v>0.18</v>
      </c>
      <c r="HU7" s="102">
        <v>0.22</v>
      </c>
      <c r="HV7" s="97"/>
      <c r="HW7" s="99"/>
      <c r="HX7" s="95" t="s">
        <v>3005</v>
      </c>
      <c r="HY7" s="102">
        <v>0.18</v>
      </c>
      <c r="HZ7" s="102">
        <v>0.22</v>
      </c>
      <c r="IA7" s="97"/>
      <c r="IB7" s="99"/>
      <c r="IC7" s="95" t="s">
        <v>3005</v>
      </c>
      <c r="ID7" s="102">
        <v>0.18</v>
      </c>
      <c r="IE7" s="102">
        <v>0.22</v>
      </c>
      <c r="IF7" s="97"/>
      <c r="IG7" s="99"/>
      <c r="IH7" s="95" t="s">
        <v>3005</v>
      </c>
      <c r="II7" s="102">
        <v>0.18</v>
      </c>
      <c r="IJ7" s="102">
        <v>0.22</v>
      </c>
      <c r="IK7" s="97"/>
      <c r="IL7" s="99"/>
      <c r="IM7" s="95" t="s">
        <v>3005</v>
      </c>
      <c r="IN7" s="102">
        <v>0.18</v>
      </c>
      <c r="IO7" s="102">
        <v>0.22</v>
      </c>
      <c r="IP7" s="97"/>
      <c r="IQ7" s="99"/>
      <c r="IR7" s="95" t="s">
        <v>3005</v>
      </c>
      <c r="IS7" s="102">
        <v>0.18</v>
      </c>
      <c r="IT7" s="102">
        <v>0.22</v>
      </c>
      <c r="IU7" s="97"/>
      <c r="IV7" s="99"/>
      <c r="IW7" s="95" t="s">
        <v>3005</v>
      </c>
      <c r="IX7" s="102">
        <v>0.18</v>
      </c>
      <c r="IY7" s="102">
        <v>0.22</v>
      </c>
      <c r="IZ7" s="97"/>
      <c r="JA7" s="99"/>
      <c r="JB7" s="95" t="s">
        <v>3005</v>
      </c>
      <c r="JC7" s="102">
        <v>0.18</v>
      </c>
      <c r="JD7" s="102">
        <v>0.22</v>
      </c>
      <c r="JE7" s="97"/>
      <c r="JF7" s="99"/>
      <c r="JG7" s="95" t="s">
        <v>3005</v>
      </c>
      <c r="JH7" s="102">
        <v>0.18</v>
      </c>
      <c r="JI7" s="102">
        <v>0.22</v>
      </c>
      <c r="JJ7" s="97"/>
      <c r="JK7" s="99"/>
      <c r="JL7" s="95" t="s">
        <v>3005</v>
      </c>
      <c r="JM7" s="102">
        <v>0.18</v>
      </c>
      <c r="JN7" s="102">
        <v>0.22</v>
      </c>
      <c r="JO7" s="97"/>
      <c r="JP7" s="99"/>
      <c r="JQ7" s="95" t="s">
        <v>3005</v>
      </c>
      <c r="JR7" s="102">
        <v>0.18</v>
      </c>
      <c r="JS7" s="102">
        <v>0.22</v>
      </c>
      <c r="JT7" s="97"/>
      <c r="JU7" s="99"/>
      <c r="JV7" s="95" t="s">
        <v>3005</v>
      </c>
      <c r="JW7" s="102">
        <v>0.18</v>
      </c>
      <c r="JX7" s="102">
        <v>0.22</v>
      </c>
      <c r="JY7" s="97"/>
      <c r="JZ7" s="99"/>
      <c r="KA7" s="95" t="s">
        <v>3005</v>
      </c>
      <c r="KB7" s="102">
        <v>0.18</v>
      </c>
      <c r="KC7" s="102">
        <v>0.22</v>
      </c>
      <c r="KD7" s="97"/>
      <c r="KE7" s="99"/>
      <c r="KF7" s="95" t="s">
        <v>3005</v>
      </c>
      <c r="KG7" s="102">
        <v>0.18</v>
      </c>
      <c r="KH7" s="102">
        <v>0.22</v>
      </c>
      <c r="KI7" s="97"/>
      <c r="KJ7" s="99"/>
      <c r="KK7" s="95" t="s">
        <v>3005</v>
      </c>
      <c r="KL7" s="102">
        <v>0.18</v>
      </c>
      <c r="KM7" s="102">
        <v>0.22</v>
      </c>
      <c r="KN7" s="97"/>
      <c r="KO7" s="99"/>
      <c r="KP7" s="95" t="s">
        <v>3005</v>
      </c>
      <c r="KQ7" s="102">
        <v>0.18</v>
      </c>
      <c r="KR7" s="102">
        <v>0.22</v>
      </c>
      <c r="KS7" s="97"/>
      <c r="KT7" s="99"/>
      <c r="KU7" s="95" t="s">
        <v>3005</v>
      </c>
      <c r="KV7" s="102">
        <v>0.18</v>
      </c>
      <c r="KW7" s="102">
        <v>0.22</v>
      </c>
      <c r="KX7" s="97"/>
      <c r="KY7" s="99"/>
      <c r="KZ7" s="95" t="s">
        <v>3005</v>
      </c>
      <c r="LA7" s="102">
        <v>0.18</v>
      </c>
      <c r="LB7" s="102">
        <v>0.22</v>
      </c>
      <c r="LC7" s="97"/>
      <c r="LD7" s="99"/>
      <c r="LE7" s="95" t="s">
        <v>3005</v>
      </c>
      <c r="LF7" s="102">
        <v>0.18</v>
      </c>
      <c r="LG7" s="102">
        <v>0.22</v>
      </c>
      <c r="LH7" s="97"/>
      <c r="LI7" s="99"/>
      <c r="LJ7" s="95" t="s">
        <v>3005</v>
      </c>
      <c r="LK7" s="102">
        <v>0.18</v>
      </c>
      <c r="LL7" s="102">
        <v>0.22</v>
      </c>
      <c r="LM7" s="97"/>
      <c r="LN7" s="99"/>
      <c r="LO7" s="95" t="s">
        <v>3005</v>
      </c>
      <c r="LP7" s="102">
        <v>0.18</v>
      </c>
      <c r="LQ7" s="102">
        <v>0.22</v>
      </c>
      <c r="LR7" s="97"/>
      <c r="LS7" s="99"/>
      <c r="LT7" s="95" t="s">
        <v>3005</v>
      </c>
      <c r="LU7" s="102">
        <v>0.18</v>
      </c>
      <c r="LV7" s="102">
        <v>0.22</v>
      </c>
      <c r="LW7" s="97"/>
      <c r="LX7" s="99"/>
      <c r="LY7" s="95" t="s">
        <v>3005</v>
      </c>
      <c r="LZ7" s="102">
        <v>0.18</v>
      </c>
      <c r="MA7" s="102">
        <v>0.22</v>
      </c>
      <c r="MB7" s="97"/>
      <c r="MC7" s="99"/>
      <c r="MD7" s="95" t="s">
        <v>3005</v>
      </c>
      <c r="ME7" s="102">
        <v>0.18</v>
      </c>
      <c r="MF7" s="102">
        <v>0.22</v>
      </c>
      <c r="MG7" s="97"/>
      <c r="MH7" s="99"/>
      <c r="MI7" s="95" t="s">
        <v>3005</v>
      </c>
      <c r="MJ7" s="102">
        <v>0.18</v>
      </c>
      <c r="MK7" s="102">
        <v>0.22</v>
      </c>
      <c r="ML7" s="97"/>
      <c r="MM7" s="99"/>
      <c r="MN7" s="95" t="s">
        <v>3005</v>
      </c>
      <c r="MO7" s="102">
        <v>0.18</v>
      </c>
      <c r="MP7" s="102">
        <v>0.22</v>
      </c>
      <c r="MQ7" s="97"/>
      <c r="MR7" s="99"/>
      <c r="MS7" s="95" t="s">
        <v>3005</v>
      </c>
      <c r="MT7" s="102">
        <v>0.18</v>
      </c>
      <c r="MU7" s="102">
        <v>0.22</v>
      </c>
      <c r="MV7" s="97"/>
      <c r="MW7" s="99"/>
      <c r="MX7" s="95" t="s">
        <v>3005</v>
      </c>
      <c r="MY7" s="102">
        <v>0.18</v>
      </c>
      <c r="MZ7" s="102">
        <v>0.22</v>
      </c>
      <c r="NA7" s="97"/>
      <c r="NB7" s="99"/>
      <c r="NC7" s="95" t="s">
        <v>3005</v>
      </c>
      <c r="ND7" s="102">
        <v>0.18</v>
      </c>
      <c r="NE7" s="102">
        <v>0.22</v>
      </c>
      <c r="NF7" s="97"/>
      <c r="NG7" s="99"/>
      <c r="NH7" s="95" t="s">
        <v>3005</v>
      </c>
      <c r="NI7" s="102">
        <v>0.18</v>
      </c>
      <c r="NJ7" s="102">
        <v>0.22</v>
      </c>
      <c r="NK7" s="97"/>
      <c r="NL7" s="99"/>
      <c r="NM7" s="95" t="s">
        <v>3005</v>
      </c>
      <c r="NN7" s="102">
        <v>0.18</v>
      </c>
      <c r="NO7" s="102">
        <v>0.22</v>
      </c>
      <c r="NP7" s="97"/>
      <c r="NQ7" s="99"/>
      <c r="NR7" s="95" t="s">
        <v>3005</v>
      </c>
      <c r="NS7" s="102">
        <v>0.18</v>
      </c>
      <c r="NT7" s="102">
        <v>0.22</v>
      </c>
      <c r="NU7" s="97"/>
      <c r="NV7" s="99"/>
      <c r="NW7" s="95" t="s">
        <v>3005</v>
      </c>
      <c r="NX7" s="102">
        <v>0.18</v>
      </c>
      <c r="NY7" s="102">
        <v>0.22</v>
      </c>
      <c r="NZ7" s="97"/>
      <c r="OA7" s="99"/>
      <c r="OB7" s="95" t="s">
        <v>3005</v>
      </c>
      <c r="OC7" s="102">
        <v>0.18</v>
      </c>
      <c r="OD7" s="102">
        <v>0.22</v>
      </c>
      <c r="OE7" s="97"/>
      <c r="OF7" s="99"/>
      <c r="OG7" s="95" t="s">
        <v>3005</v>
      </c>
      <c r="OH7" s="102">
        <v>0.18</v>
      </c>
      <c r="OI7" s="102">
        <v>0.22</v>
      </c>
      <c r="OJ7" s="97"/>
      <c r="OK7" s="99"/>
      <c r="OL7" s="95" t="s">
        <v>3005</v>
      </c>
      <c r="OM7" s="102">
        <v>0.18</v>
      </c>
      <c r="ON7" s="102">
        <v>0.22</v>
      </c>
      <c r="OO7" s="97"/>
      <c r="OP7" s="99"/>
      <c r="OQ7" s="95" t="s">
        <v>3005</v>
      </c>
      <c r="OR7" s="102">
        <v>0.18</v>
      </c>
      <c r="OS7" s="102">
        <v>0.22</v>
      </c>
      <c r="OT7" s="97"/>
      <c r="OU7" s="99"/>
      <c r="OV7" s="95" t="s">
        <v>3005</v>
      </c>
      <c r="OW7" s="102">
        <v>0.18</v>
      </c>
      <c r="OX7" s="102">
        <v>0.22</v>
      </c>
      <c r="OY7" s="97"/>
      <c r="OZ7" s="99"/>
      <c r="PA7" s="95" t="s">
        <v>3005</v>
      </c>
      <c r="PB7" s="102">
        <v>0.18</v>
      </c>
      <c r="PC7" s="102">
        <v>0.22</v>
      </c>
      <c r="PD7" s="97"/>
      <c r="PE7" s="99"/>
      <c r="PF7" s="95" t="s">
        <v>3005</v>
      </c>
      <c r="PG7" s="102">
        <v>0.18</v>
      </c>
      <c r="PH7" s="102">
        <v>0.22</v>
      </c>
      <c r="PI7" s="97"/>
      <c r="PJ7" s="99"/>
      <c r="PK7" s="95" t="s">
        <v>3005</v>
      </c>
      <c r="PL7" s="102">
        <v>0.18</v>
      </c>
      <c r="PM7" s="102">
        <v>0.22</v>
      </c>
      <c r="PN7" s="97"/>
      <c r="PO7" s="99"/>
      <c r="PP7" s="95" t="s">
        <v>3005</v>
      </c>
      <c r="PQ7" s="102">
        <v>0.18</v>
      </c>
      <c r="PR7" s="102">
        <v>0.22</v>
      </c>
      <c r="PS7" s="97"/>
      <c r="PT7" s="99"/>
      <c r="PU7" s="95" t="s">
        <v>3005</v>
      </c>
      <c r="PV7" s="102">
        <v>0.18</v>
      </c>
      <c r="PW7" s="102">
        <v>0.22</v>
      </c>
      <c r="PX7" s="97"/>
      <c r="PY7" s="99"/>
      <c r="PZ7" s="95" t="s">
        <v>3005</v>
      </c>
      <c r="QA7" s="102">
        <v>0.18</v>
      </c>
      <c r="QB7" s="102">
        <v>0.22</v>
      </c>
      <c r="QC7" s="97"/>
      <c r="QD7" s="99"/>
      <c r="QE7" s="95" t="s">
        <v>3005</v>
      </c>
      <c r="QF7" s="102">
        <v>0.18</v>
      </c>
      <c r="QG7" s="102">
        <v>0.22</v>
      </c>
      <c r="QH7" s="97"/>
      <c r="QI7" s="99"/>
      <c r="QJ7" s="95" t="s">
        <v>3005</v>
      </c>
      <c r="QK7" s="102">
        <v>0.18</v>
      </c>
      <c r="QL7" s="102">
        <v>0.22</v>
      </c>
      <c r="QM7" s="97"/>
      <c r="QN7" s="99"/>
      <c r="QO7" s="95" t="s">
        <v>3005</v>
      </c>
      <c r="QP7" s="102">
        <v>0.18</v>
      </c>
      <c r="QQ7" s="102">
        <v>0.22</v>
      </c>
      <c r="QR7" s="97"/>
      <c r="QS7" s="99"/>
      <c r="QT7" s="95" t="s">
        <v>3005</v>
      </c>
      <c r="QU7" s="102">
        <v>0.18</v>
      </c>
      <c r="QV7" s="102">
        <v>0.22</v>
      </c>
      <c r="QW7" s="97"/>
      <c r="QX7" s="99"/>
      <c r="QY7" s="95" t="s">
        <v>3005</v>
      </c>
      <c r="QZ7" s="102">
        <v>0.18</v>
      </c>
      <c r="RA7" s="102">
        <v>0.22</v>
      </c>
      <c r="RB7" s="97"/>
      <c r="RC7" s="99"/>
      <c r="RD7" s="95" t="s">
        <v>3005</v>
      </c>
      <c r="RE7" s="102">
        <v>0.18</v>
      </c>
      <c r="RF7" s="102">
        <v>0.22</v>
      </c>
      <c r="RG7" s="97"/>
      <c r="RH7" s="99"/>
      <c r="RI7" s="95" t="s">
        <v>3005</v>
      </c>
      <c r="RJ7" s="102">
        <v>0.18</v>
      </c>
      <c r="RK7" s="102">
        <v>0.22</v>
      </c>
      <c r="RL7" s="97"/>
      <c r="RM7" s="99"/>
      <c r="RN7" s="95" t="s">
        <v>3005</v>
      </c>
      <c r="RO7" s="102">
        <v>0.18</v>
      </c>
      <c r="RP7" s="102">
        <v>0.22</v>
      </c>
      <c r="RQ7" s="97"/>
      <c r="RR7" s="99"/>
      <c r="RS7" s="95" t="s">
        <v>3005</v>
      </c>
      <c r="RT7" s="102">
        <v>0.18</v>
      </c>
      <c r="RU7" s="102">
        <v>0.22</v>
      </c>
      <c r="RV7" s="97"/>
      <c r="RW7" s="99"/>
      <c r="RX7" s="95" t="s">
        <v>3005</v>
      </c>
      <c r="RY7" s="102">
        <v>0.18</v>
      </c>
      <c r="RZ7" s="102">
        <v>0.22</v>
      </c>
      <c r="SA7" s="97"/>
      <c r="SB7" s="99"/>
      <c r="SC7" s="95" t="s">
        <v>3005</v>
      </c>
      <c r="SD7" s="102">
        <v>0.18</v>
      </c>
      <c r="SE7" s="102">
        <v>0.22</v>
      </c>
      <c r="SF7" s="97"/>
      <c r="SG7" s="99"/>
      <c r="SH7" s="95" t="s">
        <v>3005</v>
      </c>
      <c r="SI7" s="102">
        <v>0.18</v>
      </c>
      <c r="SJ7" s="102">
        <v>0.22</v>
      </c>
      <c r="SK7" s="97"/>
      <c r="SL7" s="99"/>
      <c r="SM7" s="95" t="s">
        <v>3005</v>
      </c>
      <c r="SN7" s="102">
        <v>0.18</v>
      </c>
      <c r="SO7" s="102">
        <v>0.22</v>
      </c>
      <c r="SP7" s="97"/>
      <c r="SQ7" s="99"/>
      <c r="SR7" s="95" t="s">
        <v>3005</v>
      </c>
      <c r="SS7" s="102">
        <v>0.18</v>
      </c>
      <c r="ST7" s="102">
        <v>0.22</v>
      </c>
      <c r="SU7" s="97"/>
      <c r="SV7" s="99"/>
      <c r="SW7" s="95" t="s">
        <v>3005</v>
      </c>
      <c r="SX7" s="102">
        <v>0.18</v>
      </c>
      <c r="SY7" s="102">
        <v>0.22</v>
      </c>
      <c r="SZ7" s="97"/>
      <c r="TA7" s="99"/>
      <c r="TB7" s="95" t="s">
        <v>3005</v>
      </c>
      <c r="TC7" s="102">
        <v>0.18</v>
      </c>
      <c r="TD7" s="102">
        <v>0.22</v>
      </c>
      <c r="TE7" s="97"/>
      <c r="TF7" s="99"/>
      <c r="TG7" s="95" t="s">
        <v>3005</v>
      </c>
      <c r="TH7" s="102">
        <v>0.18</v>
      </c>
      <c r="TI7" s="102">
        <v>0.22</v>
      </c>
      <c r="TJ7" s="97"/>
      <c r="TK7" s="99"/>
      <c r="TL7" s="95" t="s">
        <v>3005</v>
      </c>
      <c r="TM7" s="102">
        <v>0.18</v>
      </c>
      <c r="TN7" s="102">
        <v>0.22</v>
      </c>
      <c r="TO7" s="97"/>
      <c r="TP7" s="99"/>
      <c r="TQ7" s="95" t="s">
        <v>3005</v>
      </c>
      <c r="TR7" s="102">
        <v>0.18</v>
      </c>
      <c r="TS7" s="102">
        <v>0.22</v>
      </c>
      <c r="TT7" s="97"/>
      <c r="TU7" s="99"/>
      <c r="TV7" s="95" t="s">
        <v>3005</v>
      </c>
      <c r="TW7" s="102">
        <v>0.18</v>
      </c>
      <c r="TX7" s="102">
        <v>0.22</v>
      </c>
      <c r="TY7" s="97"/>
      <c r="TZ7" s="99"/>
      <c r="UA7" s="95" t="s">
        <v>3005</v>
      </c>
      <c r="UB7" s="102">
        <v>0.18</v>
      </c>
      <c r="UC7" s="102">
        <v>0.22</v>
      </c>
      <c r="UD7" s="97"/>
      <c r="UE7" s="99"/>
      <c r="UF7" s="95" t="s">
        <v>3005</v>
      </c>
      <c r="UG7" s="102">
        <v>0.18</v>
      </c>
      <c r="UH7" s="102">
        <v>0.22</v>
      </c>
      <c r="UI7" s="97"/>
      <c r="UJ7" s="99"/>
      <c r="UK7" s="95" t="s">
        <v>3005</v>
      </c>
      <c r="UL7" s="102">
        <v>0.18</v>
      </c>
      <c r="UM7" s="102">
        <v>0.22</v>
      </c>
      <c r="UN7" s="97"/>
      <c r="UO7" s="99"/>
      <c r="UP7" s="95" t="s">
        <v>3005</v>
      </c>
      <c r="UQ7" s="102">
        <v>0.18</v>
      </c>
      <c r="UR7" s="102">
        <v>0.22</v>
      </c>
      <c r="US7" s="97"/>
      <c r="UT7" s="99"/>
      <c r="UU7" s="95" t="s">
        <v>3005</v>
      </c>
      <c r="UV7" s="102">
        <v>0.18</v>
      </c>
      <c r="UW7" s="102">
        <v>0.22</v>
      </c>
      <c r="UX7" s="97"/>
      <c r="UY7" s="99"/>
      <c r="UZ7" s="95" t="s">
        <v>3005</v>
      </c>
      <c r="VA7" s="102">
        <v>0.18</v>
      </c>
      <c r="VB7" s="102">
        <v>0.22</v>
      </c>
      <c r="VC7" s="97"/>
      <c r="VD7" s="99"/>
      <c r="VE7" s="95" t="s">
        <v>3005</v>
      </c>
      <c r="VF7" s="102">
        <v>0.18</v>
      </c>
      <c r="VG7" s="102">
        <v>0.22</v>
      </c>
      <c r="VH7" s="97"/>
      <c r="VI7" s="99"/>
      <c r="VJ7" s="95" t="s">
        <v>3005</v>
      </c>
      <c r="VK7" s="102">
        <v>0.18</v>
      </c>
      <c r="VL7" s="102">
        <v>0.22</v>
      </c>
      <c r="VM7" s="97"/>
      <c r="VN7" s="99"/>
      <c r="VO7" s="95" t="s">
        <v>3005</v>
      </c>
      <c r="VP7" s="102">
        <v>0.18</v>
      </c>
      <c r="VQ7" s="102">
        <v>0.22</v>
      </c>
      <c r="VR7" s="97"/>
      <c r="VS7" s="99"/>
      <c r="VT7" s="95" t="s">
        <v>3005</v>
      </c>
      <c r="VU7" s="102">
        <v>0.18</v>
      </c>
      <c r="VV7" s="102">
        <v>0.22</v>
      </c>
      <c r="VW7" s="97"/>
      <c r="VX7" s="99"/>
      <c r="VY7" s="95" t="s">
        <v>3005</v>
      </c>
      <c r="VZ7" s="102">
        <v>0.18</v>
      </c>
      <c r="WA7" s="102">
        <v>0.22</v>
      </c>
      <c r="WB7" s="97"/>
      <c r="WC7" s="99"/>
      <c r="WD7" s="95" t="s">
        <v>3005</v>
      </c>
      <c r="WE7" s="102">
        <v>0.18</v>
      </c>
      <c r="WF7" s="102">
        <v>0.22</v>
      </c>
      <c r="WG7" s="97"/>
      <c r="WH7" s="99"/>
      <c r="WI7" s="95" t="s">
        <v>3005</v>
      </c>
      <c r="WJ7" s="102">
        <v>0.18</v>
      </c>
      <c r="WK7" s="102">
        <v>0.22</v>
      </c>
      <c r="WL7" s="97"/>
      <c r="WM7" s="99"/>
    </row>
    <row r="8" spans="2:611" s="94" customFormat="1" ht="14.25" customHeight="1">
      <c r="B8" s="62" t="s">
        <v>3006</v>
      </c>
      <c r="C8" s="108">
        <v>0</v>
      </c>
      <c r="D8" s="108">
        <v>0</v>
      </c>
      <c r="E8" s="93"/>
      <c r="G8" s="62" t="s">
        <v>3006</v>
      </c>
      <c r="H8" s="114"/>
      <c r="I8" s="114"/>
      <c r="J8" s="93"/>
      <c r="L8" s="62" t="s">
        <v>3006</v>
      </c>
      <c r="M8" s="114">
        <v>0</v>
      </c>
      <c r="N8" s="114">
        <v>0</v>
      </c>
      <c r="O8" s="93"/>
      <c r="Q8" s="127" t="s">
        <v>3006</v>
      </c>
      <c r="R8" s="114">
        <v>0</v>
      </c>
      <c r="S8" s="114">
        <v>0</v>
      </c>
      <c r="T8" s="93"/>
      <c r="V8" s="62" t="s">
        <v>3006</v>
      </c>
      <c r="W8" s="114">
        <v>0</v>
      </c>
      <c r="X8" s="114">
        <v>0</v>
      </c>
      <c r="Y8" s="93"/>
      <c r="AA8" s="62" t="s">
        <v>3006</v>
      </c>
      <c r="AB8" s="114">
        <v>0</v>
      </c>
      <c r="AC8" s="114">
        <v>0</v>
      </c>
      <c r="AD8" s="93"/>
      <c r="AF8" s="62" t="s">
        <v>3006</v>
      </c>
      <c r="AG8" s="114">
        <v>0</v>
      </c>
      <c r="AH8" s="114">
        <v>0</v>
      </c>
      <c r="AI8" s="93"/>
      <c r="AK8" s="62" t="s">
        <v>3006</v>
      </c>
      <c r="AL8" s="114">
        <v>0</v>
      </c>
      <c r="AM8" s="114">
        <v>0</v>
      </c>
      <c r="AN8" s="93"/>
      <c r="AP8" s="62" t="s">
        <v>3006</v>
      </c>
      <c r="AQ8" s="114">
        <v>0</v>
      </c>
      <c r="AR8" s="114">
        <v>0</v>
      </c>
      <c r="AS8" s="93"/>
      <c r="AU8" s="62" t="s">
        <v>3006</v>
      </c>
      <c r="AV8" s="114">
        <v>0</v>
      </c>
      <c r="AW8" s="114">
        <v>0</v>
      </c>
      <c r="AX8" s="93"/>
      <c r="AZ8" s="62" t="s">
        <v>3006</v>
      </c>
      <c r="BA8" s="101"/>
      <c r="BB8" s="101"/>
      <c r="BC8" s="93"/>
      <c r="BE8" s="62" t="s">
        <v>3006</v>
      </c>
      <c r="BF8" s="114">
        <v>0</v>
      </c>
      <c r="BG8" s="114">
        <v>0</v>
      </c>
      <c r="BH8" s="93"/>
      <c r="BJ8" s="62" t="s">
        <v>3006</v>
      </c>
      <c r="BK8" s="114">
        <v>0</v>
      </c>
      <c r="BL8" s="114">
        <v>0</v>
      </c>
      <c r="BM8" s="93"/>
      <c r="BO8" s="62" t="s">
        <v>3006</v>
      </c>
      <c r="BP8" s="114">
        <v>0</v>
      </c>
      <c r="BQ8" s="114">
        <v>0</v>
      </c>
      <c r="BR8" s="93"/>
      <c r="BT8" s="62" t="s">
        <v>3006</v>
      </c>
      <c r="BU8" s="114">
        <v>0</v>
      </c>
      <c r="BV8" s="114">
        <v>0</v>
      </c>
      <c r="BW8" s="93"/>
      <c r="BY8" s="62" t="s">
        <v>3006</v>
      </c>
      <c r="BZ8" s="101">
        <v>0</v>
      </c>
      <c r="CA8" s="101">
        <v>0</v>
      </c>
      <c r="CB8" s="93"/>
      <c r="CD8" s="62" t="s">
        <v>3006</v>
      </c>
      <c r="CE8" s="101">
        <v>0</v>
      </c>
      <c r="CF8" s="101">
        <v>0</v>
      </c>
      <c r="CG8" s="93"/>
      <c r="CI8" s="62" t="s">
        <v>3006</v>
      </c>
      <c r="CJ8" s="101">
        <v>0</v>
      </c>
      <c r="CK8" s="101">
        <v>0</v>
      </c>
      <c r="CL8" s="93"/>
      <c r="CN8" s="62" t="s">
        <v>3006</v>
      </c>
      <c r="CO8" s="101">
        <v>0</v>
      </c>
      <c r="CP8" s="101">
        <v>0</v>
      </c>
      <c r="CQ8" s="93"/>
      <c r="CS8" s="62" t="s">
        <v>3006</v>
      </c>
      <c r="CT8" s="101">
        <v>0</v>
      </c>
      <c r="CU8" s="101">
        <v>0</v>
      </c>
      <c r="CV8" s="93"/>
      <c r="CX8" s="62" t="s">
        <v>3006</v>
      </c>
      <c r="CY8" s="101">
        <v>0</v>
      </c>
      <c r="CZ8" s="101">
        <v>0</v>
      </c>
      <c r="DA8" s="93"/>
      <c r="DC8" s="62" t="s">
        <v>3006</v>
      </c>
      <c r="DD8" s="101">
        <v>0</v>
      </c>
      <c r="DE8" s="101">
        <v>0</v>
      </c>
      <c r="DF8" s="93"/>
      <c r="DH8" s="95" t="s">
        <v>3006</v>
      </c>
      <c r="DI8" s="102">
        <v>0</v>
      </c>
      <c r="DJ8" s="102">
        <v>0</v>
      </c>
      <c r="DK8" s="97"/>
      <c r="DL8" s="99"/>
      <c r="DM8" s="95" t="s">
        <v>3006</v>
      </c>
      <c r="DN8" s="102">
        <v>0</v>
      </c>
      <c r="DO8" s="102">
        <v>0</v>
      </c>
      <c r="DP8" s="97"/>
      <c r="DQ8" s="99"/>
      <c r="DR8" s="95" t="s">
        <v>3006</v>
      </c>
      <c r="DS8" s="102">
        <v>0</v>
      </c>
      <c r="DT8" s="102">
        <v>0</v>
      </c>
      <c r="DU8" s="97"/>
      <c r="DV8" s="99"/>
      <c r="DW8" s="95" t="s">
        <v>3006</v>
      </c>
      <c r="DX8" s="102">
        <v>0</v>
      </c>
      <c r="DY8" s="102">
        <v>0</v>
      </c>
      <c r="DZ8" s="97"/>
      <c r="EA8" s="99"/>
      <c r="EB8" s="95" t="s">
        <v>3006</v>
      </c>
      <c r="EC8" s="102">
        <v>0</v>
      </c>
      <c r="ED8" s="102">
        <v>0</v>
      </c>
      <c r="EE8" s="97"/>
      <c r="EF8" s="99"/>
      <c r="EG8" s="95" t="s">
        <v>3006</v>
      </c>
      <c r="EH8" s="102">
        <v>0</v>
      </c>
      <c r="EI8" s="102">
        <v>0</v>
      </c>
      <c r="EJ8" s="97"/>
      <c r="EK8" s="99"/>
      <c r="EL8" s="95" t="s">
        <v>3006</v>
      </c>
      <c r="EM8" s="102">
        <v>0</v>
      </c>
      <c r="EN8" s="102">
        <v>0</v>
      </c>
      <c r="EO8" s="97"/>
      <c r="EP8" s="99"/>
      <c r="EQ8" s="95" t="s">
        <v>3006</v>
      </c>
      <c r="ER8" s="102">
        <v>0</v>
      </c>
      <c r="ES8" s="102">
        <v>0</v>
      </c>
      <c r="ET8" s="97"/>
      <c r="EU8" s="99"/>
      <c r="EV8" s="95" t="s">
        <v>3006</v>
      </c>
      <c r="EW8" s="102">
        <v>0</v>
      </c>
      <c r="EX8" s="102">
        <v>0</v>
      </c>
      <c r="EY8" s="97"/>
      <c r="EZ8" s="99"/>
      <c r="FA8" s="95" t="s">
        <v>3006</v>
      </c>
      <c r="FB8" s="102">
        <v>0</v>
      </c>
      <c r="FC8" s="102">
        <v>0</v>
      </c>
      <c r="FD8" s="97"/>
      <c r="FE8" s="99"/>
      <c r="FF8" s="95" t="s">
        <v>3006</v>
      </c>
      <c r="FG8" s="102">
        <v>0</v>
      </c>
      <c r="FH8" s="102">
        <v>0</v>
      </c>
      <c r="FI8" s="97"/>
      <c r="FJ8" s="99"/>
      <c r="FK8" s="95" t="s">
        <v>3006</v>
      </c>
      <c r="FL8" s="102">
        <v>0</v>
      </c>
      <c r="FM8" s="102">
        <v>0</v>
      </c>
      <c r="FN8" s="97"/>
      <c r="FO8" s="99"/>
      <c r="FP8" s="95" t="s">
        <v>3006</v>
      </c>
      <c r="FQ8" s="102">
        <v>0</v>
      </c>
      <c r="FR8" s="102">
        <v>0</v>
      </c>
      <c r="FS8" s="97"/>
      <c r="FT8" s="99"/>
      <c r="FU8" s="95" t="s">
        <v>3006</v>
      </c>
      <c r="FV8" s="102">
        <v>0</v>
      </c>
      <c r="FW8" s="102">
        <v>0</v>
      </c>
      <c r="FX8" s="97"/>
      <c r="FY8" s="99"/>
      <c r="FZ8" s="95" t="s">
        <v>3006</v>
      </c>
      <c r="GA8" s="102">
        <v>0</v>
      </c>
      <c r="GB8" s="102">
        <v>0</v>
      </c>
      <c r="GC8" s="97"/>
      <c r="GD8" s="99"/>
      <c r="GE8" s="95" t="s">
        <v>3006</v>
      </c>
      <c r="GF8" s="102">
        <v>0</v>
      </c>
      <c r="GG8" s="102">
        <v>0</v>
      </c>
      <c r="GH8" s="97"/>
      <c r="GI8" s="99"/>
      <c r="GJ8" s="95" t="s">
        <v>3006</v>
      </c>
      <c r="GK8" s="102">
        <v>0</v>
      </c>
      <c r="GL8" s="102">
        <v>0</v>
      </c>
      <c r="GM8" s="97"/>
      <c r="GN8" s="99"/>
      <c r="GO8" s="95" t="s">
        <v>3006</v>
      </c>
      <c r="GP8" s="102">
        <v>0</v>
      </c>
      <c r="GQ8" s="102">
        <v>0</v>
      </c>
      <c r="GR8" s="97"/>
      <c r="GS8" s="99"/>
      <c r="GT8" s="95" t="s">
        <v>3006</v>
      </c>
      <c r="GU8" s="102">
        <v>0</v>
      </c>
      <c r="GV8" s="102">
        <v>0</v>
      </c>
      <c r="GW8" s="97"/>
      <c r="GX8" s="99"/>
      <c r="GY8" s="95" t="s">
        <v>3006</v>
      </c>
      <c r="GZ8" s="102">
        <v>0</v>
      </c>
      <c r="HA8" s="102">
        <v>0</v>
      </c>
      <c r="HB8" s="97"/>
      <c r="HC8" s="99"/>
      <c r="HD8" s="95" t="s">
        <v>3006</v>
      </c>
      <c r="HE8" s="102">
        <v>0</v>
      </c>
      <c r="HF8" s="102">
        <v>0</v>
      </c>
      <c r="HG8" s="97"/>
      <c r="HH8" s="99"/>
      <c r="HI8" s="95" t="s">
        <v>3006</v>
      </c>
      <c r="HJ8" s="102">
        <v>0</v>
      </c>
      <c r="HK8" s="102">
        <v>0</v>
      </c>
      <c r="HL8" s="97"/>
      <c r="HM8" s="99"/>
      <c r="HN8" s="95" t="s">
        <v>3006</v>
      </c>
      <c r="HO8" s="102">
        <v>0</v>
      </c>
      <c r="HP8" s="102">
        <v>0</v>
      </c>
      <c r="HQ8" s="97"/>
      <c r="HR8" s="99"/>
      <c r="HS8" s="95" t="s">
        <v>3006</v>
      </c>
      <c r="HT8" s="102">
        <v>0</v>
      </c>
      <c r="HU8" s="102">
        <v>0</v>
      </c>
      <c r="HV8" s="97"/>
      <c r="HW8" s="99"/>
      <c r="HX8" s="95" t="s">
        <v>3006</v>
      </c>
      <c r="HY8" s="102">
        <v>0</v>
      </c>
      <c r="HZ8" s="102">
        <v>0</v>
      </c>
      <c r="IA8" s="97"/>
      <c r="IB8" s="99"/>
      <c r="IC8" s="95" t="s">
        <v>3006</v>
      </c>
      <c r="ID8" s="102">
        <v>0</v>
      </c>
      <c r="IE8" s="102">
        <v>0</v>
      </c>
      <c r="IF8" s="97"/>
      <c r="IG8" s="99"/>
      <c r="IH8" s="95" t="s">
        <v>3006</v>
      </c>
      <c r="II8" s="102">
        <v>0</v>
      </c>
      <c r="IJ8" s="102">
        <v>0</v>
      </c>
      <c r="IK8" s="97"/>
      <c r="IL8" s="99"/>
      <c r="IM8" s="95" t="s">
        <v>3006</v>
      </c>
      <c r="IN8" s="102">
        <v>0</v>
      </c>
      <c r="IO8" s="102">
        <v>0</v>
      </c>
      <c r="IP8" s="97"/>
      <c r="IQ8" s="99"/>
      <c r="IR8" s="95" t="s">
        <v>3006</v>
      </c>
      <c r="IS8" s="102">
        <v>0</v>
      </c>
      <c r="IT8" s="102">
        <v>0</v>
      </c>
      <c r="IU8" s="97"/>
      <c r="IV8" s="99"/>
      <c r="IW8" s="95" t="s">
        <v>3006</v>
      </c>
      <c r="IX8" s="102">
        <v>0</v>
      </c>
      <c r="IY8" s="102">
        <v>0</v>
      </c>
      <c r="IZ8" s="97"/>
      <c r="JA8" s="99"/>
      <c r="JB8" s="95" t="s">
        <v>3006</v>
      </c>
      <c r="JC8" s="102">
        <v>0</v>
      </c>
      <c r="JD8" s="102">
        <v>0</v>
      </c>
      <c r="JE8" s="97"/>
      <c r="JF8" s="99"/>
      <c r="JG8" s="95" t="s">
        <v>3006</v>
      </c>
      <c r="JH8" s="102">
        <v>0</v>
      </c>
      <c r="JI8" s="102">
        <v>0</v>
      </c>
      <c r="JJ8" s="97"/>
      <c r="JK8" s="99"/>
      <c r="JL8" s="95" t="s">
        <v>3006</v>
      </c>
      <c r="JM8" s="102">
        <v>0</v>
      </c>
      <c r="JN8" s="102">
        <v>0</v>
      </c>
      <c r="JO8" s="97"/>
      <c r="JP8" s="99"/>
      <c r="JQ8" s="95" t="s">
        <v>3006</v>
      </c>
      <c r="JR8" s="102">
        <v>0</v>
      </c>
      <c r="JS8" s="102">
        <v>0</v>
      </c>
      <c r="JT8" s="97"/>
      <c r="JU8" s="99"/>
      <c r="JV8" s="95" t="s">
        <v>3006</v>
      </c>
      <c r="JW8" s="102">
        <v>0</v>
      </c>
      <c r="JX8" s="102">
        <v>0</v>
      </c>
      <c r="JY8" s="97"/>
      <c r="JZ8" s="99"/>
      <c r="KA8" s="95" t="s">
        <v>3006</v>
      </c>
      <c r="KB8" s="102">
        <v>0</v>
      </c>
      <c r="KC8" s="102">
        <v>0</v>
      </c>
      <c r="KD8" s="97"/>
      <c r="KE8" s="99"/>
      <c r="KF8" s="95" t="s">
        <v>3006</v>
      </c>
      <c r="KG8" s="102">
        <v>0</v>
      </c>
      <c r="KH8" s="102">
        <v>0</v>
      </c>
      <c r="KI8" s="97"/>
      <c r="KJ8" s="99"/>
      <c r="KK8" s="95" t="s">
        <v>3006</v>
      </c>
      <c r="KL8" s="102">
        <v>0</v>
      </c>
      <c r="KM8" s="102">
        <v>0</v>
      </c>
      <c r="KN8" s="97"/>
      <c r="KO8" s="99"/>
      <c r="KP8" s="95" t="s">
        <v>3006</v>
      </c>
      <c r="KQ8" s="102">
        <v>0</v>
      </c>
      <c r="KR8" s="102">
        <v>0</v>
      </c>
      <c r="KS8" s="97"/>
      <c r="KT8" s="99"/>
      <c r="KU8" s="95" t="s">
        <v>3006</v>
      </c>
      <c r="KV8" s="102">
        <v>0</v>
      </c>
      <c r="KW8" s="102">
        <v>0</v>
      </c>
      <c r="KX8" s="97"/>
      <c r="KY8" s="99"/>
      <c r="KZ8" s="95" t="s">
        <v>3006</v>
      </c>
      <c r="LA8" s="102">
        <v>0</v>
      </c>
      <c r="LB8" s="102">
        <v>0</v>
      </c>
      <c r="LC8" s="97"/>
      <c r="LD8" s="99"/>
      <c r="LE8" s="95" t="s">
        <v>3006</v>
      </c>
      <c r="LF8" s="102">
        <v>0</v>
      </c>
      <c r="LG8" s="102">
        <v>0</v>
      </c>
      <c r="LH8" s="97"/>
      <c r="LI8" s="99"/>
      <c r="LJ8" s="95" t="s">
        <v>3006</v>
      </c>
      <c r="LK8" s="102">
        <v>0</v>
      </c>
      <c r="LL8" s="102">
        <v>0</v>
      </c>
      <c r="LM8" s="97"/>
      <c r="LN8" s="99"/>
      <c r="LO8" s="95" t="s">
        <v>3006</v>
      </c>
      <c r="LP8" s="102">
        <v>0</v>
      </c>
      <c r="LQ8" s="102">
        <v>0</v>
      </c>
      <c r="LR8" s="97"/>
      <c r="LS8" s="99"/>
      <c r="LT8" s="95" t="s">
        <v>3006</v>
      </c>
      <c r="LU8" s="102">
        <v>0</v>
      </c>
      <c r="LV8" s="102">
        <v>0</v>
      </c>
      <c r="LW8" s="97"/>
      <c r="LX8" s="99"/>
      <c r="LY8" s="95" t="s">
        <v>3006</v>
      </c>
      <c r="LZ8" s="102">
        <v>0</v>
      </c>
      <c r="MA8" s="102">
        <v>0</v>
      </c>
      <c r="MB8" s="97"/>
      <c r="MC8" s="99"/>
      <c r="MD8" s="95" t="s">
        <v>3006</v>
      </c>
      <c r="ME8" s="102">
        <v>0</v>
      </c>
      <c r="MF8" s="102">
        <v>0</v>
      </c>
      <c r="MG8" s="97"/>
      <c r="MH8" s="99"/>
      <c r="MI8" s="95" t="s">
        <v>3006</v>
      </c>
      <c r="MJ8" s="102">
        <v>0</v>
      </c>
      <c r="MK8" s="102">
        <v>0</v>
      </c>
      <c r="ML8" s="97"/>
      <c r="MM8" s="99"/>
      <c r="MN8" s="95" t="s">
        <v>3006</v>
      </c>
      <c r="MO8" s="102">
        <v>0</v>
      </c>
      <c r="MP8" s="102">
        <v>0</v>
      </c>
      <c r="MQ8" s="97"/>
      <c r="MR8" s="99"/>
      <c r="MS8" s="95" t="s">
        <v>3006</v>
      </c>
      <c r="MT8" s="102">
        <v>0</v>
      </c>
      <c r="MU8" s="102">
        <v>0</v>
      </c>
      <c r="MV8" s="97"/>
      <c r="MW8" s="99"/>
      <c r="MX8" s="95" t="s">
        <v>3006</v>
      </c>
      <c r="MY8" s="102">
        <v>0</v>
      </c>
      <c r="MZ8" s="102">
        <v>0</v>
      </c>
      <c r="NA8" s="97"/>
      <c r="NB8" s="99"/>
      <c r="NC8" s="95" t="s">
        <v>3006</v>
      </c>
      <c r="ND8" s="102">
        <v>0</v>
      </c>
      <c r="NE8" s="102">
        <v>0</v>
      </c>
      <c r="NF8" s="97"/>
      <c r="NG8" s="99"/>
      <c r="NH8" s="95" t="s">
        <v>3006</v>
      </c>
      <c r="NI8" s="102">
        <v>0</v>
      </c>
      <c r="NJ8" s="102">
        <v>0</v>
      </c>
      <c r="NK8" s="97"/>
      <c r="NL8" s="99"/>
      <c r="NM8" s="95" t="s">
        <v>3006</v>
      </c>
      <c r="NN8" s="102">
        <v>0</v>
      </c>
      <c r="NO8" s="102">
        <v>0</v>
      </c>
      <c r="NP8" s="97"/>
      <c r="NQ8" s="99"/>
      <c r="NR8" s="95" t="s">
        <v>3006</v>
      </c>
      <c r="NS8" s="102">
        <v>0</v>
      </c>
      <c r="NT8" s="102">
        <v>0</v>
      </c>
      <c r="NU8" s="97"/>
      <c r="NV8" s="99"/>
      <c r="NW8" s="95" t="s">
        <v>3006</v>
      </c>
      <c r="NX8" s="102">
        <v>0</v>
      </c>
      <c r="NY8" s="102">
        <v>0</v>
      </c>
      <c r="NZ8" s="97"/>
      <c r="OA8" s="99"/>
      <c r="OB8" s="95" t="s">
        <v>3006</v>
      </c>
      <c r="OC8" s="102">
        <v>0</v>
      </c>
      <c r="OD8" s="102">
        <v>0</v>
      </c>
      <c r="OE8" s="97"/>
      <c r="OF8" s="99"/>
      <c r="OG8" s="95" t="s">
        <v>3006</v>
      </c>
      <c r="OH8" s="102">
        <v>0</v>
      </c>
      <c r="OI8" s="102">
        <v>0</v>
      </c>
      <c r="OJ8" s="97"/>
      <c r="OK8" s="99"/>
      <c r="OL8" s="95" t="s">
        <v>3006</v>
      </c>
      <c r="OM8" s="102">
        <v>0</v>
      </c>
      <c r="ON8" s="102">
        <v>0</v>
      </c>
      <c r="OO8" s="97"/>
      <c r="OP8" s="99"/>
      <c r="OQ8" s="95" t="s">
        <v>3006</v>
      </c>
      <c r="OR8" s="102">
        <v>0</v>
      </c>
      <c r="OS8" s="102">
        <v>0</v>
      </c>
      <c r="OT8" s="97"/>
      <c r="OU8" s="99"/>
      <c r="OV8" s="95" t="s">
        <v>3006</v>
      </c>
      <c r="OW8" s="102">
        <v>0</v>
      </c>
      <c r="OX8" s="102">
        <v>0</v>
      </c>
      <c r="OY8" s="97"/>
      <c r="OZ8" s="99"/>
      <c r="PA8" s="95" t="s">
        <v>3006</v>
      </c>
      <c r="PB8" s="102">
        <v>0</v>
      </c>
      <c r="PC8" s="102">
        <v>0</v>
      </c>
      <c r="PD8" s="97"/>
      <c r="PE8" s="99"/>
      <c r="PF8" s="95" t="s">
        <v>3006</v>
      </c>
      <c r="PG8" s="102">
        <v>0</v>
      </c>
      <c r="PH8" s="102">
        <v>0</v>
      </c>
      <c r="PI8" s="97"/>
      <c r="PJ8" s="99"/>
      <c r="PK8" s="95" t="s">
        <v>3006</v>
      </c>
      <c r="PL8" s="102">
        <v>0</v>
      </c>
      <c r="PM8" s="102">
        <v>0</v>
      </c>
      <c r="PN8" s="97"/>
      <c r="PO8" s="99"/>
      <c r="PP8" s="95" t="s">
        <v>3006</v>
      </c>
      <c r="PQ8" s="102">
        <v>0</v>
      </c>
      <c r="PR8" s="102">
        <v>0</v>
      </c>
      <c r="PS8" s="97"/>
      <c r="PT8" s="99"/>
      <c r="PU8" s="95" t="s">
        <v>3006</v>
      </c>
      <c r="PV8" s="102">
        <v>0</v>
      </c>
      <c r="PW8" s="102">
        <v>0</v>
      </c>
      <c r="PX8" s="97"/>
      <c r="PY8" s="99"/>
      <c r="PZ8" s="95" t="s">
        <v>3006</v>
      </c>
      <c r="QA8" s="102">
        <v>0</v>
      </c>
      <c r="QB8" s="102">
        <v>0</v>
      </c>
      <c r="QC8" s="97"/>
      <c r="QD8" s="99"/>
      <c r="QE8" s="95" t="s">
        <v>3006</v>
      </c>
      <c r="QF8" s="102">
        <v>0</v>
      </c>
      <c r="QG8" s="102">
        <v>0</v>
      </c>
      <c r="QH8" s="97"/>
      <c r="QI8" s="99"/>
      <c r="QJ8" s="95" t="s">
        <v>3006</v>
      </c>
      <c r="QK8" s="102">
        <v>0</v>
      </c>
      <c r="QL8" s="102">
        <v>0</v>
      </c>
      <c r="QM8" s="97"/>
      <c r="QN8" s="99"/>
      <c r="QO8" s="95" t="s">
        <v>3006</v>
      </c>
      <c r="QP8" s="102">
        <v>0</v>
      </c>
      <c r="QQ8" s="102">
        <v>0</v>
      </c>
      <c r="QR8" s="97"/>
      <c r="QS8" s="99"/>
      <c r="QT8" s="95" t="s">
        <v>3006</v>
      </c>
      <c r="QU8" s="102">
        <v>0</v>
      </c>
      <c r="QV8" s="102">
        <v>0</v>
      </c>
      <c r="QW8" s="97"/>
      <c r="QX8" s="99"/>
      <c r="QY8" s="95" t="s">
        <v>3006</v>
      </c>
      <c r="QZ8" s="102">
        <v>0</v>
      </c>
      <c r="RA8" s="102">
        <v>0</v>
      </c>
      <c r="RB8" s="97"/>
      <c r="RC8" s="99"/>
      <c r="RD8" s="95" t="s">
        <v>3006</v>
      </c>
      <c r="RE8" s="102">
        <v>0</v>
      </c>
      <c r="RF8" s="102">
        <v>0</v>
      </c>
      <c r="RG8" s="97"/>
      <c r="RH8" s="99"/>
      <c r="RI8" s="95" t="s">
        <v>3006</v>
      </c>
      <c r="RJ8" s="102">
        <v>0</v>
      </c>
      <c r="RK8" s="102">
        <v>0</v>
      </c>
      <c r="RL8" s="97"/>
      <c r="RM8" s="99"/>
      <c r="RN8" s="95" t="s">
        <v>3006</v>
      </c>
      <c r="RO8" s="102">
        <v>0</v>
      </c>
      <c r="RP8" s="102">
        <v>0</v>
      </c>
      <c r="RQ8" s="97"/>
      <c r="RR8" s="99"/>
      <c r="RS8" s="95" t="s">
        <v>3006</v>
      </c>
      <c r="RT8" s="102">
        <v>0</v>
      </c>
      <c r="RU8" s="102">
        <v>0</v>
      </c>
      <c r="RV8" s="97"/>
      <c r="RW8" s="99"/>
      <c r="RX8" s="95" t="s">
        <v>3006</v>
      </c>
      <c r="RY8" s="102">
        <v>0</v>
      </c>
      <c r="RZ8" s="102">
        <v>0</v>
      </c>
      <c r="SA8" s="97"/>
      <c r="SB8" s="99"/>
      <c r="SC8" s="95" t="s">
        <v>3006</v>
      </c>
      <c r="SD8" s="102">
        <v>0</v>
      </c>
      <c r="SE8" s="102">
        <v>0</v>
      </c>
      <c r="SF8" s="97"/>
      <c r="SG8" s="99"/>
      <c r="SH8" s="95" t="s">
        <v>3006</v>
      </c>
      <c r="SI8" s="102">
        <v>0</v>
      </c>
      <c r="SJ8" s="102">
        <v>0</v>
      </c>
      <c r="SK8" s="97"/>
      <c r="SL8" s="99"/>
      <c r="SM8" s="95" t="s">
        <v>3006</v>
      </c>
      <c r="SN8" s="102">
        <v>0</v>
      </c>
      <c r="SO8" s="102">
        <v>0</v>
      </c>
      <c r="SP8" s="97"/>
      <c r="SQ8" s="99"/>
      <c r="SR8" s="95" t="s">
        <v>3006</v>
      </c>
      <c r="SS8" s="102">
        <v>0</v>
      </c>
      <c r="ST8" s="102">
        <v>0</v>
      </c>
      <c r="SU8" s="97"/>
      <c r="SV8" s="99"/>
      <c r="SW8" s="95" t="s">
        <v>3006</v>
      </c>
      <c r="SX8" s="102">
        <v>0</v>
      </c>
      <c r="SY8" s="102">
        <v>0</v>
      </c>
      <c r="SZ8" s="97"/>
      <c r="TA8" s="99"/>
      <c r="TB8" s="95" t="s">
        <v>3006</v>
      </c>
      <c r="TC8" s="102">
        <v>0</v>
      </c>
      <c r="TD8" s="102">
        <v>0</v>
      </c>
      <c r="TE8" s="97"/>
      <c r="TF8" s="99"/>
      <c r="TG8" s="95" t="s">
        <v>3006</v>
      </c>
      <c r="TH8" s="102">
        <v>0</v>
      </c>
      <c r="TI8" s="102">
        <v>0</v>
      </c>
      <c r="TJ8" s="97"/>
      <c r="TK8" s="99"/>
      <c r="TL8" s="95" t="s">
        <v>3006</v>
      </c>
      <c r="TM8" s="102">
        <v>0</v>
      </c>
      <c r="TN8" s="102">
        <v>0</v>
      </c>
      <c r="TO8" s="97"/>
      <c r="TP8" s="99"/>
      <c r="TQ8" s="95" t="s">
        <v>3006</v>
      </c>
      <c r="TR8" s="102">
        <v>0</v>
      </c>
      <c r="TS8" s="102">
        <v>0</v>
      </c>
      <c r="TT8" s="97"/>
      <c r="TU8" s="99"/>
      <c r="TV8" s="95" t="s">
        <v>3006</v>
      </c>
      <c r="TW8" s="102">
        <v>0</v>
      </c>
      <c r="TX8" s="102">
        <v>0</v>
      </c>
      <c r="TY8" s="97"/>
      <c r="TZ8" s="99"/>
      <c r="UA8" s="95" t="s">
        <v>3006</v>
      </c>
      <c r="UB8" s="102">
        <v>0</v>
      </c>
      <c r="UC8" s="102">
        <v>0</v>
      </c>
      <c r="UD8" s="97"/>
      <c r="UE8" s="99"/>
      <c r="UF8" s="95" t="s">
        <v>3006</v>
      </c>
      <c r="UG8" s="102">
        <v>0</v>
      </c>
      <c r="UH8" s="102">
        <v>0</v>
      </c>
      <c r="UI8" s="97"/>
      <c r="UJ8" s="99"/>
      <c r="UK8" s="95" t="s">
        <v>3006</v>
      </c>
      <c r="UL8" s="102">
        <v>0</v>
      </c>
      <c r="UM8" s="102">
        <v>0</v>
      </c>
      <c r="UN8" s="97"/>
      <c r="UO8" s="99"/>
      <c r="UP8" s="95" t="s">
        <v>3006</v>
      </c>
      <c r="UQ8" s="102">
        <v>0</v>
      </c>
      <c r="UR8" s="102">
        <v>0</v>
      </c>
      <c r="US8" s="97"/>
      <c r="UT8" s="99"/>
      <c r="UU8" s="95" t="s">
        <v>3006</v>
      </c>
      <c r="UV8" s="102">
        <v>0</v>
      </c>
      <c r="UW8" s="102">
        <v>0</v>
      </c>
      <c r="UX8" s="97"/>
      <c r="UY8" s="99"/>
      <c r="UZ8" s="95" t="s">
        <v>3006</v>
      </c>
      <c r="VA8" s="102">
        <v>0</v>
      </c>
      <c r="VB8" s="102">
        <v>0</v>
      </c>
      <c r="VC8" s="97"/>
      <c r="VD8" s="99"/>
      <c r="VE8" s="95" t="s">
        <v>3006</v>
      </c>
      <c r="VF8" s="102">
        <v>0</v>
      </c>
      <c r="VG8" s="102">
        <v>0</v>
      </c>
      <c r="VH8" s="97"/>
      <c r="VI8" s="99"/>
      <c r="VJ8" s="95" t="s">
        <v>3006</v>
      </c>
      <c r="VK8" s="102">
        <v>0</v>
      </c>
      <c r="VL8" s="102">
        <v>0</v>
      </c>
      <c r="VM8" s="97"/>
      <c r="VN8" s="99"/>
      <c r="VO8" s="95" t="s">
        <v>3006</v>
      </c>
      <c r="VP8" s="102">
        <v>0</v>
      </c>
      <c r="VQ8" s="102">
        <v>0</v>
      </c>
      <c r="VR8" s="97"/>
      <c r="VS8" s="99"/>
      <c r="VT8" s="95" t="s">
        <v>3006</v>
      </c>
      <c r="VU8" s="102">
        <v>0</v>
      </c>
      <c r="VV8" s="102">
        <v>0</v>
      </c>
      <c r="VW8" s="97"/>
      <c r="VX8" s="99"/>
      <c r="VY8" s="95" t="s">
        <v>3006</v>
      </c>
      <c r="VZ8" s="102">
        <v>0</v>
      </c>
      <c r="WA8" s="102">
        <v>0</v>
      </c>
      <c r="WB8" s="97"/>
      <c r="WC8" s="99"/>
      <c r="WD8" s="95" t="s">
        <v>3006</v>
      </c>
      <c r="WE8" s="102">
        <v>0</v>
      </c>
      <c r="WF8" s="102">
        <v>0</v>
      </c>
      <c r="WG8" s="97"/>
      <c r="WH8" s="99"/>
      <c r="WI8" s="95" t="s">
        <v>3006</v>
      </c>
      <c r="WJ8" s="102">
        <v>0</v>
      </c>
      <c r="WK8" s="102">
        <v>0</v>
      </c>
      <c r="WL8" s="97"/>
      <c r="WM8" s="99"/>
    </row>
    <row r="9" spans="2:611" s="94" customFormat="1" ht="14.25" customHeight="1">
      <c r="B9" s="62" t="s">
        <v>3007</v>
      </c>
      <c r="C9" s="108">
        <v>-0.05</v>
      </c>
      <c r="D9" s="108">
        <v>-0.2</v>
      </c>
      <c r="E9" s="93"/>
      <c r="G9" s="62" t="s">
        <v>3007</v>
      </c>
      <c r="H9" s="114"/>
      <c r="I9" s="114"/>
      <c r="J9" s="93"/>
      <c r="L9" s="62" t="s">
        <v>3007</v>
      </c>
      <c r="M9" s="114">
        <v>-0.2</v>
      </c>
      <c r="N9" s="114">
        <v>-0.2</v>
      </c>
      <c r="O9" s="93"/>
      <c r="Q9" s="127" t="s">
        <v>3007</v>
      </c>
      <c r="R9" s="114">
        <v>-0.2</v>
      </c>
      <c r="S9" s="114">
        <v>-0.2</v>
      </c>
      <c r="T9" s="93"/>
      <c r="V9" s="62" t="s">
        <v>3007</v>
      </c>
      <c r="W9" s="114">
        <v>-0.1</v>
      </c>
      <c r="X9" s="114">
        <v>-0.1</v>
      </c>
      <c r="Y9" s="93"/>
      <c r="AA9" s="62" t="s">
        <v>3007</v>
      </c>
      <c r="AB9" s="114">
        <v>-0.1</v>
      </c>
      <c r="AC9" s="114">
        <v>-0.1</v>
      </c>
      <c r="AD9" s="93"/>
      <c r="AF9" s="62" t="s">
        <v>3007</v>
      </c>
      <c r="AG9" s="114">
        <v>-0.1</v>
      </c>
      <c r="AH9" s="114">
        <v>-0.1</v>
      </c>
      <c r="AI9" s="93"/>
      <c r="AK9" s="62" t="s">
        <v>3007</v>
      </c>
      <c r="AL9" s="114">
        <v>-0.1</v>
      </c>
      <c r="AM9" s="114">
        <v>-0.1</v>
      </c>
      <c r="AN9" s="93"/>
      <c r="AP9" s="62" t="s">
        <v>3007</v>
      </c>
      <c r="AQ9" s="114">
        <v>-0.1</v>
      </c>
      <c r="AR9" s="114">
        <v>-0.1</v>
      </c>
      <c r="AS9" s="93"/>
      <c r="AU9" s="62" t="s">
        <v>3007</v>
      </c>
      <c r="AV9" s="114">
        <v>-0.1</v>
      </c>
      <c r="AW9" s="114">
        <v>-0.1</v>
      </c>
      <c r="AX9" s="93"/>
      <c r="AZ9" s="62" t="s">
        <v>3007</v>
      </c>
      <c r="BA9" s="101"/>
      <c r="BB9" s="101"/>
      <c r="BC9" s="93"/>
      <c r="BE9" s="62" t="s">
        <v>3007</v>
      </c>
      <c r="BF9" s="114">
        <v>0</v>
      </c>
      <c r="BG9" s="114">
        <v>-0.1</v>
      </c>
      <c r="BH9" s="93"/>
      <c r="BJ9" s="62" t="s">
        <v>3007</v>
      </c>
      <c r="BK9" s="114">
        <v>-0.1</v>
      </c>
      <c r="BL9" s="114">
        <v>-0.1</v>
      </c>
      <c r="BM9" s="93"/>
      <c r="BO9" s="62" t="s">
        <v>3007</v>
      </c>
      <c r="BP9" s="114">
        <v>-0.1</v>
      </c>
      <c r="BQ9" s="114">
        <v>-0.1</v>
      </c>
      <c r="BR9" s="93"/>
      <c r="BT9" s="62" t="s">
        <v>3007</v>
      </c>
      <c r="BU9" s="114">
        <v>-0.1</v>
      </c>
      <c r="BV9" s="114">
        <v>-0.1</v>
      </c>
      <c r="BW9" s="93"/>
      <c r="BY9" s="62" t="s">
        <v>3007</v>
      </c>
      <c r="BZ9" s="101">
        <v>-0.05</v>
      </c>
      <c r="CA9" s="101">
        <v>-0.05</v>
      </c>
      <c r="CB9" s="93"/>
      <c r="CD9" s="62" t="s">
        <v>3007</v>
      </c>
      <c r="CE9" s="101">
        <v>-0.05</v>
      </c>
      <c r="CF9" s="101">
        <v>-0.05</v>
      </c>
      <c r="CG9" s="93"/>
      <c r="CI9" s="62" t="s">
        <v>3007</v>
      </c>
      <c r="CJ9" s="101">
        <v>-0.05</v>
      </c>
      <c r="CK9" s="101">
        <v>-0.05</v>
      </c>
      <c r="CL9" s="93"/>
      <c r="CN9" s="62" t="s">
        <v>3007</v>
      </c>
      <c r="CO9" s="101">
        <v>-0.05</v>
      </c>
      <c r="CP9" s="101">
        <v>-0.05</v>
      </c>
      <c r="CQ9" s="93"/>
      <c r="CS9" s="62" t="s">
        <v>3007</v>
      </c>
      <c r="CT9" s="101">
        <v>-0.05</v>
      </c>
      <c r="CU9" s="101">
        <v>-0.05</v>
      </c>
      <c r="CV9" s="93"/>
      <c r="CX9" s="62" t="s">
        <v>3007</v>
      </c>
      <c r="CY9" s="101">
        <v>-0.05</v>
      </c>
      <c r="CZ9" s="101">
        <v>-0.05</v>
      </c>
      <c r="DA9" s="93"/>
      <c r="DC9" s="62" t="s">
        <v>3007</v>
      </c>
      <c r="DD9" s="101">
        <v>-0.05</v>
      </c>
      <c r="DE9" s="101">
        <v>-0.05</v>
      </c>
      <c r="DF9" s="93"/>
      <c r="DH9" s="95" t="s">
        <v>3007</v>
      </c>
      <c r="DI9" s="102">
        <v>-0.05</v>
      </c>
      <c r="DJ9" s="102">
        <v>-0.05</v>
      </c>
      <c r="DK9" s="97"/>
      <c r="DL9" s="99"/>
      <c r="DM9" s="95" t="s">
        <v>3007</v>
      </c>
      <c r="DN9" s="102">
        <v>-0.05</v>
      </c>
      <c r="DO9" s="102">
        <v>-0.05</v>
      </c>
      <c r="DP9" s="97"/>
      <c r="DQ9" s="99"/>
      <c r="DR9" s="95" t="s">
        <v>3007</v>
      </c>
      <c r="DS9" s="102">
        <v>-0.05</v>
      </c>
      <c r="DT9" s="102">
        <v>-0.05</v>
      </c>
      <c r="DU9" s="97"/>
      <c r="DV9" s="99"/>
      <c r="DW9" s="95" t="s">
        <v>3007</v>
      </c>
      <c r="DX9" s="102">
        <v>-0.05</v>
      </c>
      <c r="DY9" s="102">
        <v>-0.05</v>
      </c>
      <c r="DZ9" s="97"/>
      <c r="EA9" s="99"/>
      <c r="EB9" s="95" t="s">
        <v>3007</v>
      </c>
      <c r="EC9" s="102">
        <v>-0.05</v>
      </c>
      <c r="ED9" s="102">
        <v>-0.05</v>
      </c>
      <c r="EE9" s="97"/>
      <c r="EF9" s="99"/>
      <c r="EG9" s="95" t="s">
        <v>3007</v>
      </c>
      <c r="EH9" s="102">
        <v>-0.05</v>
      </c>
      <c r="EI9" s="102">
        <v>-0.05</v>
      </c>
      <c r="EJ9" s="97"/>
      <c r="EK9" s="99"/>
      <c r="EL9" s="95" t="s">
        <v>3007</v>
      </c>
      <c r="EM9" s="102">
        <v>-0.05</v>
      </c>
      <c r="EN9" s="102">
        <v>-0.05</v>
      </c>
      <c r="EO9" s="97"/>
      <c r="EP9" s="99"/>
      <c r="EQ9" s="95" t="s">
        <v>3007</v>
      </c>
      <c r="ER9" s="102">
        <v>-0.05</v>
      </c>
      <c r="ES9" s="102">
        <v>-0.05</v>
      </c>
      <c r="ET9" s="97"/>
      <c r="EU9" s="99"/>
      <c r="EV9" s="95" t="s">
        <v>3007</v>
      </c>
      <c r="EW9" s="102">
        <v>-0.05</v>
      </c>
      <c r="EX9" s="102">
        <v>-0.05</v>
      </c>
      <c r="EY9" s="97"/>
      <c r="EZ9" s="99"/>
      <c r="FA9" s="95" t="s">
        <v>3007</v>
      </c>
      <c r="FB9" s="102">
        <v>-0.05</v>
      </c>
      <c r="FC9" s="102">
        <v>-0.05</v>
      </c>
      <c r="FD9" s="97"/>
      <c r="FE9" s="99"/>
      <c r="FF9" s="95" t="s">
        <v>3007</v>
      </c>
      <c r="FG9" s="102">
        <v>-0.05</v>
      </c>
      <c r="FH9" s="102">
        <v>-0.05</v>
      </c>
      <c r="FI9" s="97"/>
      <c r="FJ9" s="99"/>
      <c r="FK9" s="95" t="s">
        <v>3007</v>
      </c>
      <c r="FL9" s="102">
        <v>-0.05</v>
      </c>
      <c r="FM9" s="102">
        <v>-0.05</v>
      </c>
      <c r="FN9" s="97"/>
      <c r="FO9" s="99"/>
      <c r="FP9" s="95" t="s">
        <v>3007</v>
      </c>
      <c r="FQ9" s="102">
        <v>-0.05</v>
      </c>
      <c r="FR9" s="102">
        <v>-0.05</v>
      </c>
      <c r="FS9" s="97"/>
      <c r="FT9" s="99"/>
      <c r="FU9" s="95" t="s">
        <v>3007</v>
      </c>
      <c r="FV9" s="102">
        <v>-0.05</v>
      </c>
      <c r="FW9" s="102">
        <v>-0.05</v>
      </c>
      <c r="FX9" s="97"/>
      <c r="FY9" s="99"/>
      <c r="FZ9" s="95" t="s">
        <v>3007</v>
      </c>
      <c r="GA9" s="102">
        <v>-0.05</v>
      </c>
      <c r="GB9" s="102">
        <v>-0.05</v>
      </c>
      <c r="GC9" s="97"/>
      <c r="GD9" s="99"/>
      <c r="GE9" s="95" t="s">
        <v>3007</v>
      </c>
      <c r="GF9" s="102">
        <v>-0.05</v>
      </c>
      <c r="GG9" s="102">
        <v>-0.05</v>
      </c>
      <c r="GH9" s="97"/>
      <c r="GI9" s="99"/>
      <c r="GJ9" s="95" t="s">
        <v>3007</v>
      </c>
      <c r="GK9" s="102">
        <v>-0.05</v>
      </c>
      <c r="GL9" s="102">
        <v>-0.05</v>
      </c>
      <c r="GM9" s="97"/>
      <c r="GN9" s="99"/>
      <c r="GO9" s="95" t="s">
        <v>3007</v>
      </c>
      <c r="GP9" s="102">
        <v>-0.05</v>
      </c>
      <c r="GQ9" s="102">
        <v>-0.05</v>
      </c>
      <c r="GR9" s="97"/>
      <c r="GS9" s="99"/>
      <c r="GT9" s="95" t="s">
        <v>3007</v>
      </c>
      <c r="GU9" s="102">
        <v>-0.05</v>
      </c>
      <c r="GV9" s="102">
        <v>-0.05</v>
      </c>
      <c r="GW9" s="97"/>
      <c r="GX9" s="99"/>
      <c r="GY9" s="95" t="s">
        <v>3007</v>
      </c>
      <c r="GZ9" s="102">
        <v>-0.05</v>
      </c>
      <c r="HA9" s="102">
        <v>-0.05</v>
      </c>
      <c r="HB9" s="97"/>
      <c r="HC9" s="99"/>
      <c r="HD9" s="95" t="s">
        <v>3007</v>
      </c>
      <c r="HE9" s="102">
        <v>-0.05</v>
      </c>
      <c r="HF9" s="102">
        <v>-0.05</v>
      </c>
      <c r="HG9" s="97"/>
      <c r="HH9" s="99"/>
      <c r="HI9" s="95" t="s">
        <v>3007</v>
      </c>
      <c r="HJ9" s="102">
        <v>-0.05</v>
      </c>
      <c r="HK9" s="102">
        <v>-0.05</v>
      </c>
      <c r="HL9" s="97"/>
      <c r="HM9" s="99"/>
      <c r="HN9" s="95" t="s">
        <v>3007</v>
      </c>
      <c r="HO9" s="102">
        <v>-0.05</v>
      </c>
      <c r="HP9" s="102">
        <v>-0.05</v>
      </c>
      <c r="HQ9" s="97"/>
      <c r="HR9" s="99"/>
      <c r="HS9" s="95" t="s">
        <v>3007</v>
      </c>
      <c r="HT9" s="102">
        <v>-0.05</v>
      </c>
      <c r="HU9" s="102">
        <v>-0.05</v>
      </c>
      <c r="HV9" s="97"/>
      <c r="HW9" s="99"/>
      <c r="HX9" s="95" t="s">
        <v>3007</v>
      </c>
      <c r="HY9" s="102">
        <v>-0.05</v>
      </c>
      <c r="HZ9" s="102">
        <v>-0.05</v>
      </c>
      <c r="IA9" s="97"/>
      <c r="IB9" s="99"/>
      <c r="IC9" s="95" t="s">
        <v>3007</v>
      </c>
      <c r="ID9" s="102">
        <v>-0.05</v>
      </c>
      <c r="IE9" s="102">
        <v>-0.05</v>
      </c>
      <c r="IF9" s="97"/>
      <c r="IG9" s="99"/>
      <c r="IH9" s="95" t="s">
        <v>3007</v>
      </c>
      <c r="II9" s="102">
        <v>-0.05</v>
      </c>
      <c r="IJ9" s="102">
        <v>-0.05</v>
      </c>
      <c r="IK9" s="97"/>
      <c r="IL9" s="99"/>
      <c r="IM9" s="95" t="s">
        <v>3007</v>
      </c>
      <c r="IN9" s="102">
        <v>-0.05</v>
      </c>
      <c r="IO9" s="102">
        <v>-0.05</v>
      </c>
      <c r="IP9" s="97"/>
      <c r="IQ9" s="99"/>
      <c r="IR9" s="95" t="s">
        <v>3007</v>
      </c>
      <c r="IS9" s="102">
        <v>-0.05</v>
      </c>
      <c r="IT9" s="102">
        <v>-0.05</v>
      </c>
      <c r="IU9" s="97"/>
      <c r="IV9" s="99"/>
      <c r="IW9" s="95" t="s">
        <v>3007</v>
      </c>
      <c r="IX9" s="102">
        <v>-0.05</v>
      </c>
      <c r="IY9" s="102">
        <v>-0.05</v>
      </c>
      <c r="IZ9" s="97"/>
      <c r="JA9" s="99"/>
      <c r="JB9" s="95" t="s">
        <v>3007</v>
      </c>
      <c r="JC9" s="102">
        <v>-0.05</v>
      </c>
      <c r="JD9" s="102">
        <v>-0.05</v>
      </c>
      <c r="JE9" s="97"/>
      <c r="JF9" s="99"/>
      <c r="JG9" s="95" t="s">
        <v>3007</v>
      </c>
      <c r="JH9" s="102">
        <v>-0.05</v>
      </c>
      <c r="JI9" s="102">
        <v>-0.05</v>
      </c>
      <c r="JJ9" s="97"/>
      <c r="JK9" s="99"/>
      <c r="JL9" s="95" t="s">
        <v>3007</v>
      </c>
      <c r="JM9" s="102">
        <v>-0.05</v>
      </c>
      <c r="JN9" s="102">
        <v>-0.05</v>
      </c>
      <c r="JO9" s="97"/>
      <c r="JP9" s="99"/>
      <c r="JQ9" s="95" t="s">
        <v>3007</v>
      </c>
      <c r="JR9" s="102">
        <v>-0.05</v>
      </c>
      <c r="JS9" s="102">
        <v>-0.05</v>
      </c>
      <c r="JT9" s="97"/>
      <c r="JU9" s="99"/>
      <c r="JV9" s="95" t="s">
        <v>3007</v>
      </c>
      <c r="JW9" s="102">
        <v>-0.05</v>
      </c>
      <c r="JX9" s="102">
        <v>-0.05</v>
      </c>
      <c r="JY9" s="97"/>
      <c r="JZ9" s="99"/>
      <c r="KA9" s="95" t="s">
        <v>3007</v>
      </c>
      <c r="KB9" s="102">
        <v>-0.05</v>
      </c>
      <c r="KC9" s="102">
        <v>-0.05</v>
      </c>
      <c r="KD9" s="97"/>
      <c r="KE9" s="99"/>
      <c r="KF9" s="95" t="s">
        <v>3007</v>
      </c>
      <c r="KG9" s="102">
        <v>-0.05</v>
      </c>
      <c r="KH9" s="102">
        <v>-0.05</v>
      </c>
      <c r="KI9" s="97"/>
      <c r="KJ9" s="99"/>
      <c r="KK9" s="95" t="s">
        <v>3007</v>
      </c>
      <c r="KL9" s="102">
        <v>-0.05</v>
      </c>
      <c r="KM9" s="102">
        <v>-0.05</v>
      </c>
      <c r="KN9" s="97"/>
      <c r="KO9" s="99"/>
      <c r="KP9" s="95" t="s">
        <v>3007</v>
      </c>
      <c r="KQ9" s="102">
        <v>-0.05</v>
      </c>
      <c r="KR9" s="102">
        <v>-0.05</v>
      </c>
      <c r="KS9" s="97"/>
      <c r="KT9" s="99"/>
      <c r="KU9" s="95" t="s">
        <v>3007</v>
      </c>
      <c r="KV9" s="102">
        <v>-0.05</v>
      </c>
      <c r="KW9" s="102">
        <v>-0.05</v>
      </c>
      <c r="KX9" s="97"/>
      <c r="KY9" s="99"/>
      <c r="KZ9" s="95" t="s">
        <v>3007</v>
      </c>
      <c r="LA9" s="102">
        <v>-0.05</v>
      </c>
      <c r="LB9" s="102">
        <v>-0.05</v>
      </c>
      <c r="LC9" s="97"/>
      <c r="LD9" s="99"/>
      <c r="LE9" s="95" t="s">
        <v>3007</v>
      </c>
      <c r="LF9" s="102">
        <v>-0.05</v>
      </c>
      <c r="LG9" s="102">
        <v>-0.05</v>
      </c>
      <c r="LH9" s="97"/>
      <c r="LI9" s="99"/>
      <c r="LJ9" s="95" t="s">
        <v>3007</v>
      </c>
      <c r="LK9" s="102">
        <v>-0.05</v>
      </c>
      <c r="LL9" s="102">
        <v>-0.05</v>
      </c>
      <c r="LM9" s="97"/>
      <c r="LN9" s="99"/>
      <c r="LO9" s="95" t="s">
        <v>3007</v>
      </c>
      <c r="LP9" s="102">
        <v>-0.05</v>
      </c>
      <c r="LQ9" s="102">
        <v>-0.05</v>
      </c>
      <c r="LR9" s="97"/>
      <c r="LS9" s="99"/>
      <c r="LT9" s="95" t="s">
        <v>3007</v>
      </c>
      <c r="LU9" s="102">
        <v>-0.05</v>
      </c>
      <c r="LV9" s="102">
        <v>-0.05</v>
      </c>
      <c r="LW9" s="97"/>
      <c r="LX9" s="99"/>
      <c r="LY9" s="95" t="s">
        <v>3007</v>
      </c>
      <c r="LZ9" s="102">
        <v>-0.05</v>
      </c>
      <c r="MA9" s="102">
        <v>-0.05</v>
      </c>
      <c r="MB9" s="97"/>
      <c r="MC9" s="99"/>
      <c r="MD9" s="95" t="s">
        <v>3007</v>
      </c>
      <c r="ME9" s="102">
        <v>-0.05</v>
      </c>
      <c r="MF9" s="102">
        <v>-0.05</v>
      </c>
      <c r="MG9" s="97"/>
      <c r="MH9" s="99"/>
      <c r="MI9" s="95" t="s">
        <v>3007</v>
      </c>
      <c r="MJ9" s="102">
        <v>-0.05</v>
      </c>
      <c r="MK9" s="102">
        <v>-0.05</v>
      </c>
      <c r="ML9" s="97"/>
      <c r="MM9" s="99"/>
      <c r="MN9" s="95" t="s">
        <v>3007</v>
      </c>
      <c r="MO9" s="102">
        <v>-0.05</v>
      </c>
      <c r="MP9" s="102">
        <v>-0.05</v>
      </c>
      <c r="MQ9" s="97"/>
      <c r="MR9" s="99"/>
      <c r="MS9" s="95" t="s">
        <v>3007</v>
      </c>
      <c r="MT9" s="102">
        <v>-0.05</v>
      </c>
      <c r="MU9" s="102">
        <v>-0.05</v>
      </c>
      <c r="MV9" s="97"/>
      <c r="MW9" s="99"/>
      <c r="MX9" s="95" t="s">
        <v>3007</v>
      </c>
      <c r="MY9" s="102">
        <v>-0.05</v>
      </c>
      <c r="MZ9" s="102">
        <v>-0.05</v>
      </c>
      <c r="NA9" s="97"/>
      <c r="NB9" s="99"/>
      <c r="NC9" s="95" t="s">
        <v>3007</v>
      </c>
      <c r="ND9" s="102">
        <v>-0.05</v>
      </c>
      <c r="NE9" s="102">
        <v>-0.05</v>
      </c>
      <c r="NF9" s="97"/>
      <c r="NG9" s="99"/>
      <c r="NH9" s="95" t="s">
        <v>3007</v>
      </c>
      <c r="NI9" s="102">
        <v>-0.05</v>
      </c>
      <c r="NJ9" s="102">
        <v>-0.05</v>
      </c>
      <c r="NK9" s="97"/>
      <c r="NL9" s="99"/>
      <c r="NM9" s="95" t="s">
        <v>3007</v>
      </c>
      <c r="NN9" s="102">
        <v>-0.05</v>
      </c>
      <c r="NO9" s="102">
        <v>-0.05</v>
      </c>
      <c r="NP9" s="97"/>
      <c r="NQ9" s="99"/>
      <c r="NR9" s="95" t="s">
        <v>3007</v>
      </c>
      <c r="NS9" s="102">
        <v>-0.05</v>
      </c>
      <c r="NT9" s="102">
        <v>-0.05</v>
      </c>
      <c r="NU9" s="97"/>
      <c r="NV9" s="99"/>
      <c r="NW9" s="95" t="s">
        <v>3007</v>
      </c>
      <c r="NX9" s="102">
        <v>-0.05</v>
      </c>
      <c r="NY9" s="102">
        <v>-0.05</v>
      </c>
      <c r="NZ9" s="97"/>
      <c r="OA9" s="99"/>
      <c r="OB9" s="95" t="s">
        <v>3007</v>
      </c>
      <c r="OC9" s="102">
        <v>-0.05</v>
      </c>
      <c r="OD9" s="102">
        <v>-0.05</v>
      </c>
      <c r="OE9" s="97"/>
      <c r="OF9" s="99"/>
      <c r="OG9" s="95" t="s">
        <v>3007</v>
      </c>
      <c r="OH9" s="102">
        <v>-0.05</v>
      </c>
      <c r="OI9" s="102">
        <v>-0.05</v>
      </c>
      <c r="OJ9" s="97"/>
      <c r="OK9" s="99"/>
      <c r="OL9" s="95" t="s">
        <v>3007</v>
      </c>
      <c r="OM9" s="102">
        <v>-0.05</v>
      </c>
      <c r="ON9" s="102">
        <v>-0.05</v>
      </c>
      <c r="OO9" s="97"/>
      <c r="OP9" s="99"/>
      <c r="OQ9" s="95" t="s">
        <v>3007</v>
      </c>
      <c r="OR9" s="102">
        <v>-0.05</v>
      </c>
      <c r="OS9" s="102">
        <v>-0.05</v>
      </c>
      <c r="OT9" s="97"/>
      <c r="OU9" s="99"/>
      <c r="OV9" s="95" t="s">
        <v>3007</v>
      </c>
      <c r="OW9" s="102">
        <v>-0.05</v>
      </c>
      <c r="OX9" s="102">
        <v>-0.05</v>
      </c>
      <c r="OY9" s="97"/>
      <c r="OZ9" s="99"/>
      <c r="PA9" s="95" t="s">
        <v>3007</v>
      </c>
      <c r="PB9" s="102">
        <v>-0.05</v>
      </c>
      <c r="PC9" s="102">
        <v>-0.05</v>
      </c>
      <c r="PD9" s="97"/>
      <c r="PE9" s="99"/>
      <c r="PF9" s="95" t="s">
        <v>3007</v>
      </c>
      <c r="PG9" s="102">
        <v>-0.05</v>
      </c>
      <c r="PH9" s="102">
        <v>-0.05</v>
      </c>
      <c r="PI9" s="97"/>
      <c r="PJ9" s="99"/>
      <c r="PK9" s="95" t="s">
        <v>3007</v>
      </c>
      <c r="PL9" s="102">
        <v>-0.05</v>
      </c>
      <c r="PM9" s="102">
        <v>-0.05</v>
      </c>
      <c r="PN9" s="97"/>
      <c r="PO9" s="99"/>
      <c r="PP9" s="95" t="s">
        <v>3007</v>
      </c>
      <c r="PQ9" s="102">
        <v>-0.05</v>
      </c>
      <c r="PR9" s="102">
        <v>-0.05</v>
      </c>
      <c r="PS9" s="97"/>
      <c r="PT9" s="99"/>
      <c r="PU9" s="95" t="s">
        <v>3007</v>
      </c>
      <c r="PV9" s="102">
        <v>-0.05</v>
      </c>
      <c r="PW9" s="102">
        <v>-0.05</v>
      </c>
      <c r="PX9" s="97"/>
      <c r="PY9" s="99"/>
      <c r="PZ9" s="95" t="s">
        <v>3007</v>
      </c>
      <c r="QA9" s="102">
        <v>-0.05</v>
      </c>
      <c r="QB9" s="102">
        <v>-0.05</v>
      </c>
      <c r="QC9" s="97"/>
      <c r="QD9" s="99"/>
      <c r="QE9" s="95" t="s">
        <v>3007</v>
      </c>
      <c r="QF9" s="102">
        <v>-0.05</v>
      </c>
      <c r="QG9" s="102">
        <v>-0.05</v>
      </c>
      <c r="QH9" s="97"/>
      <c r="QI9" s="99"/>
      <c r="QJ9" s="95" t="s">
        <v>3007</v>
      </c>
      <c r="QK9" s="102">
        <v>-0.05</v>
      </c>
      <c r="QL9" s="102">
        <v>-0.05</v>
      </c>
      <c r="QM9" s="97"/>
      <c r="QN9" s="99"/>
      <c r="QO9" s="95" t="s">
        <v>3007</v>
      </c>
      <c r="QP9" s="102">
        <v>-0.05</v>
      </c>
      <c r="QQ9" s="102">
        <v>-0.05</v>
      </c>
      <c r="QR9" s="97"/>
      <c r="QS9" s="99"/>
      <c r="QT9" s="95" t="s">
        <v>3007</v>
      </c>
      <c r="QU9" s="102">
        <v>-0.05</v>
      </c>
      <c r="QV9" s="102">
        <v>-0.05</v>
      </c>
      <c r="QW9" s="97"/>
      <c r="QX9" s="99"/>
      <c r="QY9" s="95" t="s">
        <v>3007</v>
      </c>
      <c r="QZ9" s="102">
        <v>-0.05</v>
      </c>
      <c r="RA9" s="102">
        <v>-0.05</v>
      </c>
      <c r="RB9" s="97"/>
      <c r="RC9" s="99"/>
      <c r="RD9" s="95" t="s">
        <v>3007</v>
      </c>
      <c r="RE9" s="102">
        <v>-0.05</v>
      </c>
      <c r="RF9" s="102">
        <v>-0.05</v>
      </c>
      <c r="RG9" s="97"/>
      <c r="RH9" s="99"/>
      <c r="RI9" s="95" t="s">
        <v>3007</v>
      </c>
      <c r="RJ9" s="102">
        <v>-0.05</v>
      </c>
      <c r="RK9" s="102">
        <v>-0.05</v>
      </c>
      <c r="RL9" s="97"/>
      <c r="RM9" s="99"/>
      <c r="RN9" s="95" t="s">
        <v>3007</v>
      </c>
      <c r="RO9" s="102">
        <v>-0.05</v>
      </c>
      <c r="RP9" s="102">
        <v>-0.05</v>
      </c>
      <c r="RQ9" s="97"/>
      <c r="RR9" s="99"/>
      <c r="RS9" s="95" t="s">
        <v>3007</v>
      </c>
      <c r="RT9" s="102">
        <v>-0.05</v>
      </c>
      <c r="RU9" s="102">
        <v>-0.05</v>
      </c>
      <c r="RV9" s="97"/>
      <c r="RW9" s="99"/>
      <c r="RX9" s="95" t="s">
        <v>3007</v>
      </c>
      <c r="RY9" s="102">
        <v>-0.05</v>
      </c>
      <c r="RZ9" s="102">
        <v>-0.05</v>
      </c>
      <c r="SA9" s="97"/>
      <c r="SB9" s="99"/>
      <c r="SC9" s="95" t="s">
        <v>3007</v>
      </c>
      <c r="SD9" s="102">
        <v>-0.05</v>
      </c>
      <c r="SE9" s="102">
        <v>-0.05</v>
      </c>
      <c r="SF9" s="97"/>
      <c r="SG9" s="99"/>
      <c r="SH9" s="95" t="s">
        <v>3007</v>
      </c>
      <c r="SI9" s="102">
        <v>-0.05</v>
      </c>
      <c r="SJ9" s="102">
        <v>-0.05</v>
      </c>
      <c r="SK9" s="97"/>
      <c r="SL9" s="99"/>
      <c r="SM9" s="95" t="s">
        <v>3007</v>
      </c>
      <c r="SN9" s="102">
        <v>-0.05</v>
      </c>
      <c r="SO9" s="102">
        <v>-0.05</v>
      </c>
      <c r="SP9" s="97"/>
      <c r="SQ9" s="99"/>
      <c r="SR9" s="95" t="s">
        <v>3007</v>
      </c>
      <c r="SS9" s="102">
        <v>-0.05</v>
      </c>
      <c r="ST9" s="102">
        <v>-0.05</v>
      </c>
      <c r="SU9" s="97"/>
      <c r="SV9" s="99"/>
      <c r="SW9" s="95" t="s">
        <v>3007</v>
      </c>
      <c r="SX9" s="102">
        <v>-0.05</v>
      </c>
      <c r="SY9" s="102">
        <v>-0.05</v>
      </c>
      <c r="SZ9" s="97"/>
      <c r="TA9" s="99"/>
      <c r="TB9" s="95" t="s">
        <v>3007</v>
      </c>
      <c r="TC9" s="102">
        <v>-0.05</v>
      </c>
      <c r="TD9" s="102">
        <v>-0.05</v>
      </c>
      <c r="TE9" s="97"/>
      <c r="TF9" s="99"/>
      <c r="TG9" s="95" t="s">
        <v>3007</v>
      </c>
      <c r="TH9" s="102">
        <v>-0.05</v>
      </c>
      <c r="TI9" s="102">
        <v>-0.05</v>
      </c>
      <c r="TJ9" s="97"/>
      <c r="TK9" s="99"/>
      <c r="TL9" s="95" t="s">
        <v>3007</v>
      </c>
      <c r="TM9" s="102">
        <v>-0.05</v>
      </c>
      <c r="TN9" s="102">
        <v>-0.05</v>
      </c>
      <c r="TO9" s="97"/>
      <c r="TP9" s="99"/>
      <c r="TQ9" s="95" t="s">
        <v>3007</v>
      </c>
      <c r="TR9" s="102">
        <v>-0.05</v>
      </c>
      <c r="TS9" s="102">
        <v>-0.05</v>
      </c>
      <c r="TT9" s="97"/>
      <c r="TU9" s="99"/>
      <c r="TV9" s="95" t="s">
        <v>3007</v>
      </c>
      <c r="TW9" s="102">
        <v>-0.05</v>
      </c>
      <c r="TX9" s="102">
        <v>-0.05</v>
      </c>
      <c r="TY9" s="97"/>
      <c r="TZ9" s="99"/>
      <c r="UA9" s="95" t="s">
        <v>3007</v>
      </c>
      <c r="UB9" s="102">
        <v>-0.05</v>
      </c>
      <c r="UC9" s="102">
        <v>-0.05</v>
      </c>
      <c r="UD9" s="97"/>
      <c r="UE9" s="99"/>
      <c r="UF9" s="95" t="s">
        <v>3007</v>
      </c>
      <c r="UG9" s="102">
        <v>-0.05</v>
      </c>
      <c r="UH9" s="102">
        <v>-0.05</v>
      </c>
      <c r="UI9" s="97"/>
      <c r="UJ9" s="99"/>
      <c r="UK9" s="95" t="s">
        <v>3007</v>
      </c>
      <c r="UL9" s="102">
        <v>-0.05</v>
      </c>
      <c r="UM9" s="102">
        <v>-0.05</v>
      </c>
      <c r="UN9" s="97"/>
      <c r="UO9" s="99"/>
      <c r="UP9" s="95" t="s">
        <v>3007</v>
      </c>
      <c r="UQ9" s="102">
        <v>-0.05</v>
      </c>
      <c r="UR9" s="102">
        <v>-0.05</v>
      </c>
      <c r="US9" s="97"/>
      <c r="UT9" s="99"/>
      <c r="UU9" s="95" t="s">
        <v>3007</v>
      </c>
      <c r="UV9" s="102">
        <v>-0.05</v>
      </c>
      <c r="UW9" s="102">
        <v>-0.05</v>
      </c>
      <c r="UX9" s="97"/>
      <c r="UY9" s="99"/>
      <c r="UZ9" s="95" t="s">
        <v>3007</v>
      </c>
      <c r="VA9" s="102">
        <v>-0.05</v>
      </c>
      <c r="VB9" s="102">
        <v>-0.05</v>
      </c>
      <c r="VC9" s="97"/>
      <c r="VD9" s="99"/>
      <c r="VE9" s="95" t="s">
        <v>3007</v>
      </c>
      <c r="VF9" s="102">
        <v>-0.05</v>
      </c>
      <c r="VG9" s="102">
        <v>-0.05</v>
      </c>
      <c r="VH9" s="97"/>
      <c r="VI9" s="99"/>
      <c r="VJ9" s="95" t="s">
        <v>3007</v>
      </c>
      <c r="VK9" s="102">
        <v>-0.05</v>
      </c>
      <c r="VL9" s="102">
        <v>-0.05</v>
      </c>
      <c r="VM9" s="97"/>
      <c r="VN9" s="99"/>
      <c r="VO9" s="95" t="s">
        <v>3007</v>
      </c>
      <c r="VP9" s="102">
        <v>-0.05</v>
      </c>
      <c r="VQ9" s="102">
        <v>-0.05</v>
      </c>
      <c r="VR9" s="97"/>
      <c r="VS9" s="99"/>
      <c r="VT9" s="95" t="s">
        <v>3007</v>
      </c>
      <c r="VU9" s="102">
        <v>-0.05</v>
      </c>
      <c r="VV9" s="102">
        <v>-0.05</v>
      </c>
      <c r="VW9" s="97"/>
      <c r="VX9" s="99"/>
      <c r="VY9" s="95" t="s">
        <v>3007</v>
      </c>
      <c r="VZ9" s="102">
        <v>-0.05</v>
      </c>
      <c r="WA9" s="102">
        <v>-0.05</v>
      </c>
      <c r="WB9" s="97"/>
      <c r="WC9" s="99"/>
      <c r="WD9" s="95" t="s">
        <v>3007</v>
      </c>
      <c r="WE9" s="102">
        <v>-0.05</v>
      </c>
      <c r="WF9" s="102">
        <v>-0.05</v>
      </c>
      <c r="WG9" s="97"/>
      <c r="WH9" s="99"/>
      <c r="WI9" s="95" t="s">
        <v>3007</v>
      </c>
      <c r="WJ9" s="102">
        <v>-0.05</v>
      </c>
      <c r="WK9" s="102">
        <v>-0.05</v>
      </c>
      <c r="WL9" s="97"/>
      <c r="WM9" s="99"/>
    </row>
    <row r="10" spans="2:611" s="94" customFormat="1" ht="14.25" customHeight="1">
      <c r="B10" s="62" t="s">
        <v>3008</v>
      </c>
      <c r="C10" s="108">
        <v>-0.1</v>
      </c>
      <c r="D10" s="108">
        <v>-0.25</v>
      </c>
      <c r="E10" s="93"/>
      <c r="G10" s="62" t="s">
        <v>3008</v>
      </c>
      <c r="H10" s="114"/>
      <c r="I10" s="114"/>
      <c r="J10" s="93"/>
      <c r="L10" s="62" t="s">
        <v>3008</v>
      </c>
      <c r="M10" s="114">
        <v>-0.2</v>
      </c>
      <c r="N10" s="114">
        <v>-0.2</v>
      </c>
      <c r="O10" s="93"/>
      <c r="Q10" s="127" t="s">
        <v>3008</v>
      </c>
      <c r="R10" s="114">
        <v>-0.2</v>
      </c>
      <c r="S10" s="114">
        <v>-0.2</v>
      </c>
      <c r="T10" s="93"/>
      <c r="V10" s="62" t="s">
        <v>3008</v>
      </c>
      <c r="W10" s="114">
        <v>-0.1</v>
      </c>
      <c r="X10" s="114">
        <v>-0.1</v>
      </c>
      <c r="Y10" s="93"/>
      <c r="AA10" s="62" t="s">
        <v>3008</v>
      </c>
      <c r="AB10" s="114">
        <v>-0.1</v>
      </c>
      <c r="AC10" s="114">
        <v>-0.1</v>
      </c>
      <c r="AD10" s="93"/>
      <c r="AF10" s="62" t="s">
        <v>3008</v>
      </c>
      <c r="AG10" s="114">
        <v>-0.1</v>
      </c>
      <c r="AH10" s="114">
        <v>-0.1</v>
      </c>
      <c r="AI10" s="93"/>
      <c r="AK10" s="62" t="s">
        <v>3008</v>
      </c>
      <c r="AL10" s="114">
        <v>-0.1</v>
      </c>
      <c r="AM10" s="114">
        <v>-0.1</v>
      </c>
      <c r="AN10" s="93"/>
      <c r="AP10" s="62" t="s">
        <v>3008</v>
      </c>
      <c r="AQ10" s="114">
        <v>-0.1</v>
      </c>
      <c r="AR10" s="114">
        <v>-0.1</v>
      </c>
      <c r="AS10" s="93"/>
      <c r="AU10" s="62" t="s">
        <v>3008</v>
      </c>
      <c r="AV10" s="114">
        <v>-0.1</v>
      </c>
      <c r="AW10" s="114">
        <v>-0.1</v>
      </c>
      <c r="AX10" s="93"/>
      <c r="AZ10" s="62" t="s">
        <v>3008</v>
      </c>
      <c r="BA10" s="101"/>
      <c r="BB10" s="101"/>
      <c r="BC10" s="93"/>
      <c r="BE10" s="62" t="s">
        <v>3008</v>
      </c>
      <c r="BF10" s="114">
        <v>0</v>
      </c>
      <c r="BG10" s="114">
        <v>-0.1</v>
      </c>
      <c r="BH10" s="93"/>
      <c r="BJ10" s="62" t="s">
        <v>3008</v>
      </c>
      <c r="BK10" s="114">
        <v>-0.1</v>
      </c>
      <c r="BL10" s="114">
        <v>-0.1</v>
      </c>
      <c r="BM10" s="93"/>
      <c r="BO10" s="62" t="s">
        <v>3008</v>
      </c>
      <c r="BP10" s="114">
        <v>-0.1</v>
      </c>
      <c r="BQ10" s="114">
        <v>-0.1</v>
      </c>
      <c r="BR10" s="93"/>
      <c r="BT10" s="62" t="s">
        <v>3008</v>
      </c>
      <c r="BU10" s="114">
        <v>-0.1</v>
      </c>
      <c r="BV10" s="114">
        <v>-0.1</v>
      </c>
      <c r="BW10" s="93"/>
      <c r="BY10" s="62" t="s">
        <v>3008</v>
      </c>
      <c r="BZ10" s="101">
        <v>-0.1</v>
      </c>
      <c r="CA10" s="101">
        <v>-0.1</v>
      </c>
      <c r="CB10" s="93"/>
      <c r="CD10" s="62" t="s">
        <v>3008</v>
      </c>
      <c r="CE10" s="101">
        <v>-0.1</v>
      </c>
      <c r="CF10" s="101">
        <v>-0.1</v>
      </c>
      <c r="CG10" s="93"/>
      <c r="CI10" s="62" t="s">
        <v>3008</v>
      </c>
      <c r="CJ10" s="101">
        <v>-0.1</v>
      </c>
      <c r="CK10" s="101">
        <v>-0.1</v>
      </c>
      <c r="CL10" s="93"/>
      <c r="CN10" s="62" t="s">
        <v>3008</v>
      </c>
      <c r="CO10" s="101">
        <v>-0.1</v>
      </c>
      <c r="CP10" s="101">
        <v>-0.1</v>
      </c>
      <c r="CQ10" s="93"/>
      <c r="CS10" s="62" t="s">
        <v>3008</v>
      </c>
      <c r="CT10" s="101">
        <v>-0.1</v>
      </c>
      <c r="CU10" s="101">
        <v>-0.1</v>
      </c>
      <c r="CV10" s="93"/>
      <c r="CX10" s="62" t="s">
        <v>3008</v>
      </c>
      <c r="CY10" s="101">
        <v>-0.1</v>
      </c>
      <c r="CZ10" s="101">
        <v>-0.1</v>
      </c>
      <c r="DA10" s="93"/>
      <c r="DC10" s="62" t="s">
        <v>3008</v>
      </c>
      <c r="DD10" s="101">
        <v>-0.1</v>
      </c>
      <c r="DE10" s="101">
        <v>-0.1</v>
      </c>
      <c r="DF10" s="93"/>
      <c r="DH10" s="95" t="s">
        <v>3008</v>
      </c>
      <c r="DI10" s="102">
        <v>-0.1</v>
      </c>
      <c r="DJ10" s="102">
        <v>-0.1</v>
      </c>
      <c r="DK10" s="97"/>
      <c r="DL10" s="99"/>
      <c r="DM10" s="95" t="s">
        <v>3008</v>
      </c>
      <c r="DN10" s="102">
        <v>-0.1</v>
      </c>
      <c r="DO10" s="102">
        <v>-0.1</v>
      </c>
      <c r="DP10" s="97"/>
      <c r="DQ10" s="99"/>
      <c r="DR10" s="95" t="s">
        <v>3008</v>
      </c>
      <c r="DS10" s="102">
        <v>-0.1</v>
      </c>
      <c r="DT10" s="102">
        <v>-0.1</v>
      </c>
      <c r="DU10" s="97"/>
      <c r="DV10" s="99"/>
      <c r="DW10" s="95" t="s">
        <v>3008</v>
      </c>
      <c r="DX10" s="102">
        <v>-0.1</v>
      </c>
      <c r="DY10" s="102">
        <v>-0.1</v>
      </c>
      <c r="DZ10" s="97"/>
      <c r="EA10" s="99"/>
      <c r="EB10" s="95" t="s">
        <v>3008</v>
      </c>
      <c r="EC10" s="102">
        <v>-0.1</v>
      </c>
      <c r="ED10" s="102">
        <v>-0.1</v>
      </c>
      <c r="EE10" s="97"/>
      <c r="EF10" s="99"/>
      <c r="EG10" s="95" t="s">
        <v>3008</v>
      </c>
      <c r="EH10" s="102">
        <v>-0.1</v>
      </c>
      <c r="EI10" s="102">
        <v>-0.1</v>
      </c>
      <c r="EJ10" s="97"/>
      <c r="EK10" s="99"/>
      <c r="EL10" s="95" t="s">
        <v>3008</v>
      </c>
      <c r="EM10" s="102">
        <v>-0.1</v>
      </c>
      <c r="EN10" s="102">
        <v>-0.1</v>
      </c>
      <c r="EO10" s="97"/>
      <c r="EP10" s="99"/>
      <c r="EQ10" s="95" t="s">
        <v>3008</v>
      </c>
      <c r="ER10" s="102">
        <v>-0.1</v>
      </c>
      <c r="ES10" s="102">
        <v>-0.1</v>
      </c>
      <c r="ET10" s="97"/>
      <c r="EU10" s="99"/>
      <c r="EV10" s="95" t="s">
        <v>3008</v>
      </c>
      <c r="EW10" s="102">
        <v>-0.1</v>
      </c>
      <c r="EX10" s="102">
        <v>-0.1</v>
      </c>
      <c r="EY10" s="97"/>
      <c r="EZ10" s="99"/>
      <c r="FA10" s="95" t="s">
        <v>3008</v>
      </c>
      <c r="FB10" s="102">
        <v>-0.1</v>
      </c>
      <c r="FC10" s="102">
        <v>-0.1</v>
      </c>
      <c r="FD10" s="97"/>
      <c r="FE10" s="99"/>
      <c r="FF10" s="95" t="s">
        <v>3008</v>
      </c>
      <c r="FG10" s="102">
        <v>-0.1</v>
      </c>
      <c r="FH10" s="102">
        <v>-0.1</v>
      </c>
      <c r="FI10" s="97"/>
      <c r="FJ10" s="99"/>
      <c r="FK10" s="95" t="s">
        <v>3008</v>
      </c>
      <c r="FL10" s="102">
        <v>-0.1</v>
      </c>
      <c r="FM10" s="102">
        <v>-0.1</v>
      </c>
      <c r="FN10" s="97"/>
      <c r="FO10" s="99"/>
      <c r="FP10" s="95" t="s">
        <v>3008</v>
      </c>
      <c r="FQ10" s="102">
        <v>-0.1</v>
      </c>
      <c r="FR10" s="102">
        <v>-0.1</v>
      </c>
      <c r="FS10" s="97"/>
      <c r="FT10" s="99"/>
      <c r="FU10" s="95" t="s">
        <v>3008</v>
      </c>
      <c r="FV10" s="102">
        <v>-0.1</v>
      </c>
      <c r="FW10" s="102">
        <v>-0.1</v>
      </c>
      <c r="FX10" s="97"/>
      <c r="FY10" s="99"/>
      <c r="FZ10" s="95" t="s">
        <v>3008</v>
      </c>
      <c r="GA10" s="102">
        <v>-0.1</v>
      </c>
      <c r="GB10" s="102">
        <v>-0.1</v>
      </c>
      <c r="GC10" s="97"/>
      <c r="GD10" s="99"/>
      <c r="GE10" s="95" t="s">
        <v>3008</v>
      </c>
      <c r="GF10" s="102">
        <v>-0.1</v>
      </c>
      <c r="GG10" s="102">
        <v>-0.1</v>
      </c>
      <c r="GH10" s="97"/>
      <c r="GI10" s="99"/>
      <c r="GJ10" s="95" t="s">
        <v>3008</v>
      </c>
      <c r="GK10" s="102">
        <v>-0.1</v>
      </c>
      <c r="GL10" s="102">
        <v>-0.1</v>
      </c>
      <c r="GM10" s="97"/>
      <c r="GN10" s="99"/>
      <c r="GO10" s="95" t="s">
        <v>3008</v>
      </c>
      <c r="GP10" s="102">
        <v>-0.1</v>
      </c>
      <c r="GQ10" s="102">
        <v>-0.1</v>
      </c>
      <c r="GR10" s="97"/>
      <c r="GS10" s="99"/>
      <c r="GT10" s="95" t="s">
        <v>3008</v>
      </c>
      <c r="GU10" s="102">
        <v>-0.1</v>
      </c>
      <c r="GV10" s="102">
        <v>-0.1</v>
      </c>
      <c r="GW10" s="97"/>
      <c r="GX10" s="99"/>
      <c r="GY10" s="95" t="s">
        <v>3008</v>
      </c>
      <c r="GZ10" s="102">
        <v>-0.1</v>
      </c>
      <c r="HA10" s="102">
        <v>-0.1</v>
      </c>
      <c r="HB10" s="97"/>
      <c r="HC10" s="99"/>
      <c r="HD10" s="95" t="s">
        <v>3008</v>
      </c>
      <c r="HE10" s="102">
        <v>-0.1</v>
      </c>
      <c r="HF10" s="102">
        <v>-0.1</v>
      </c>
      <c r="HG10" s="97"/>
      <c r="HH10" s="99"/>
      <c r="HI10" s="95" t="s">
        <v>3008</v>
      </c>
      <c r="HJ10" s="102">
        <v>-0.1</v>
      </c>
      <c r="HK10" s="102">
        <v>-0.1</v>
      </c>
      <c r="HL10" s="97"/>
      <c r="HM10" s="99"/>
      <c r="HN10" s="95" t="s">
        <v>3008</v>
      </c>
      <c r="HO10" s="102">
        <v>-0.1</v>
      </c>
      <c r="HP10" s="102">
        <v>-0.1</v>
      </c>
      <c r="HQ10" s="97"/>
      <c r="HR10" s="99"/>
      <c r="HS10" s="95" t="s">
        <v>3008</v>
      </c>
      <c r="HT10" s="102">
        <v>-0.1</v>
      </c>
      <c r="HU10" s="102">
        <v>-0.1</v>
      </c>
      <c r="HV10" s="97"/>
      <c r="HW10" s="99"/>
      <c r="HX10" s="95" t="s">
        <v>3008</v>
      </c>
      <c r="HY10" s="102">
        <v>-0.1</v>
      </c>
      <c r="HZ10" s="102">
        <v>-0.1</v>
      </c>
      <c r="IA10" s="97"/>
      <c r="IB10" s="99"/>
      <c r="IC10" s="95" t="s">
        <v>3008</v>
      </c>
      <c r="ID10" s="102">
        <v>-0.1</v>
      </c>
      <c r="IE10" s="102">
        <v>-0.1</v>
      </c>
      <c r="IF10" s="97"/>
      <c r="IG10" s="99"/>
      <c r="IH10" s="95" t="s">
        <v>3008</v>
      </c>
      <c r="II10" s="102">
        <v>-0.1</v>
      </c>
      <c r="IJ10" s="102">
        <v>-0.1</v>
      </c>
      <c r="IK10" s="97"/>
      <c r="IL10" s="99"/>
      <c r="IM10" s="95" t="s">
        <v>3008</v>
      </c>
      <c r="IN10" s="102">
        <v>-0.1</v>
      </c>
      <c r="IO10" s="102">
        <v>-0.1</v>
      </c>
      <c r="IP10" s="97"/>
      <c r="IQ10" s="99"/>
      <c r="IR10" s="95" t="s">
        <v>3008</v>
      </c>
      <c r="IS10" s="102">
        <v>-0.1</v>
      </c>
      <c r="IT10" s="102">
        <v>-0.1</v>
      </c>
      <c r="IU10" s="97"/>
      <c r="IV10" s="99"/>
      <c r="IW10" s="95" t="s">
        <v>3008</v>
      </c>
      <c r="IX10" s="102">
        <v>-0.1</v>
      </c>
      <c r="IY10" s="102">
        <v>-0.1</v>
      </c>
      <c r="IZ10" s="97"/>
      <c r="JA10" s="99"/>
      <c r="JB10" s="95" t="s">
        <v>3008</v>
      </c>
      <c r="JC10" s="102">
        <v>-0.1</v>
      </c>
      <c r="JD10" s="102">
        <v>-0.1</v>
      </c>
      <c r="JE10" s="97"/>
      <c r="JF10" s="99"/>
      <c r="JG10" s="95" t="s">
        <v>3008</v>
      </c>
      <c r="JH10" s="102">
        <v>-0.1</v>
      </c>
      <c r="JI10" s="102">
        <v>-0.1</v>
      </c>
      <c r="JJ10" s="97"/>
      <c r="JK10" s="99"/>
      <c r="JL10" s="95" t="s">
        <v>3008</v>
      </c>
      <c r="JM10" s="102">
        <v>-0.1</v>
      </c>
      <c r="JN10" s="102">
        <v>-0.1</v>
      </c>
      <c r="JO10" s="97"/>
      <c r="JP10" s="99"/>
      <c r="JQ10" s="95" t="s">
        <v>3008</v>
      </c>
      <c r="JR10" s="102">
        <v>-0.1</v>
      </c>
      <c r="JS10" s="102">
        <v>-0.1</v>
      </c>
      <c r="JT10" s="97"/>
      <c r="JU10" s="99"/>
      <c r="JV10" s="95" t="s">
        <v>3008</v>
      </c>
      <c r="JW10" s="102">
        <v>-0.1</v>
      </c>
      <c r="JX10" s="102">
        <v>-0.1</v>
      </c>
      <c r="JY10" s="97"/>
      <c r="JZ10" s="99"/>
      <c r="KA10" s="95" t="s">
        <v>3008</v>
      </c>
      <c r="KB10" s="102">
        <v>-0.1</v>
      </c>
      <c r="KC10" s="102">
        <v>-0.1</v>
      </c>
      <c r="KD10" s="97"/>
      <c r="KE10" s="99"/>
      <c r="KF10" s="95" t="s">
        <v>3008</v>
      </c>
      <c r="KG10" s="102">
        <v>-0.1</v>
      </c>
      <c r="KH10" s="102">
        <v>-0.1</v>
      </c>
      <c r="KI10" s="97"/>
      <c r="KJ10" s="99"/>
      <c r="KK10" s="95" t="s">
        <v>3008</v>
      </c>
      <c r="KL10" s="102">
        <v>-0.1</v>
      </c>
      <c r="KM10" s="102">
        <v>-0.1</v>
      </c>
      <c r="KN10" s="97"/>
      <c r="KO10" s="99"/>
      <c r="KP10" s="95" t="s">
        <v>3008</v>
      </c>
      <c r="KQ10" s="102">
        <v>-0.1</v>
      </c>
      <c r="KR10" s="102">
        <v>-0.1</v>
      </c>
      <c r="KS10" s="97"/>
      <c r="KT10" s="99"/>
      <c r="KU10" s="95" t="s">
        <v>3008</v>
      </c>
      <c r="KV10" s="102">
        <v>-0.1</v>
      </c>
      <c r="KW10" s="102">
        <v>-0.1</v>
      </c>
      <c r="KX10" s="97"/>
      <c r="KY10" s="99"/>
      <c r="KZ10" s="95" t="s">
        <v>3008</v>
      </c>
      <c r="LA10" s="102">
        <v>-0.1</v>
      </c>
      <c r="LB10" s="102">
        <v>-0.1</v>
      </c>
      <c r="LC10" s="97"/>
      <c r="LD10" s="99"/>
      <c r="LE10" s="95" t="s">
        <v>3008</v>
      </c>
      <c r="LF10" s="102">
        <v>-0.1</v>
      </c>
      <c r="LG10" s="102">
        <v>-0.1</v>
      </c>
      <c r="LH10" s="97"/>
      <c r="LI10" s="99"/>
      <c r="LJ10" s="95" t="s">
        <v>3008</v>
      </c>
      <c r="LK10" s="102">
        <v>-0.1</v>
      </c>
      <c r="LL10" s="102">
        <v>-0.1</v>
      </c>
      <c r="LM10" s="97"/>
      <c r="LN10" s="99"/>
      <c r="LO10" s="95" t="s">
        <v>3008</v>
      </c>
      <c r="LP10" s="102">
        <v>-0.1</v>
      </c>
      <c r="LQ10" s="102">
        <v>-0.1</v>
      </c>
      <c r="LR10" s="97"/>
      <c r="LS10" s="99"/>
      <c r="LT10" s="95" t="s">
        <v>3008</v>
      </c>
      <c r="LU10" s="102">
        <v>-0.1</v>
      </c>
      <c r="LV10" s="102">
        <v>-0.1</v>
      </c>
      <c r="LW10" s="97"/>
      <c r="LX10" s="99"/>
      <c r="LY10" s="95" t="s">
        <v>3008</v>
      </c>
      <c r="LZ10" s="102">
        <v>-0.1</v>
      </c>
      <c r="MA10" s="102">
        <v>-0.1</v>
      </c>
      <c r="MB10" s="97"/>
      <c r="MC10" s="99"/>
      <c r="MD10" s="95" t="s">
        <v>3008</v>
      </c>
      <c r="ME10" s="102">
        <v>-0.1</v>
      </c>
      <c r="MF10" s="102">
        <v>-0.1</v>
      </c>
      <c r="MG10" s="97"/>
      <c r="MH10" s="99"/>
      <c r="MI10" s="95" t="s">
        <v>3008</v>
      </c>
      <c r="MJ10" s="102">
        <v>-0.1</v>
      </c>
      <c r="MK10" s="102">
        <v>-0.1</v>
      </c>
      <c r="ML10" s="97"/>
      <c r="MM10" s="99"/>
      <c r="MN10" s="95" t="s">
        <v>3008</v>
      </c>
      <c r="MO10" s="102">
        <v>-0.1</v>
      </c>
      <c r="MP10" s="102">
        <v>-0.1</v>
      </c>
      <c r="MQ10" s="97"/>
      <c r="MR10" s="99"/>
      <c r="MS10" s="95" t="s">
        <v>3008</v>
      </c>
      <c r="MT10" s="102">
        <v>-0.1</v>
      </c>
      <c r="MU10" s="102">
        <v>-0.1</v>
      </c>
      <c r="MV10" s="97"/>
      <c r="MW10" s="99"/>
      <c r="MX10" s="95" t="s">
        <v>3008</v>
      </c>
      <c r="MY10" s="102">
        <v>-0.1</v>
      </c>
      <c r="MZ10" s="102">
        <v>-0.1</v>
      </c>
      <c r="NA10" s="97"/>
      <c r="NB10" s="99"/>
      <c r="NC10" s="95" t="s">
        <v>3008</v>
      </c>
      <c r="ND10" s="102">
        <v>-0.1</v>
      </c>
      <c r="NE10" s="102">
        <v>-0.1</v>
      </c>
      <c r="NF10" s="97"/>
      <c r="NG10" s="99"/>
      <c r="NH10" s="95" t="s">
        <v>3008</v>
      </c>
      <c r="NI10" s="102">
        <v>-0.1</v>
      </c>
      <c r="NJ10" s="102">
        <v>-0.1</v>
      </c>
      <c r="NK10" s="97"/>
      <c r="NL10" s="99"/>
      <c r="NM10" s="95" t="s">
        <v>3008</v>
      </c>
      <c r="NN10" s="102">
        <v>-0.1</v>
      </c>
      <c r="NO10" s="102">
        <v>-0.1</v>
      </c>
      <c r="NP10" s="97"/>
      <c r="NQ10" s="99"/>
      <c r="NR10" s="95" t="s">
        <v>3008</v>
      </c>
      <c r="NS10" s="102">
        <v>-0.1</v>
      </c>
      <c r="NT10" s="102">
        <v>-0.1</v>
      </c>
      <c r="NU10" s="97"/>
      <c r="NV10" s="99"/>
      <c r="NW10" s="95" t="s">
        <v>3008</v>
      </c>
      <c r="NX10" s="102">
        <v>-0.1</v>
      </c>
      <c r="NY10" s="102">
        <v>-0.1</v>
      </c>
      <c r="NZ10" s="97"/>
      <c r="OA10" s="99"/>
      <c r="OB10" s="95" t="s">
        <v>3008</v>
      </c>
      <c r="OC10" s="102">
        <v>-0.1</v>
      </c>
      <c r="OD10" s="102">
        <v>-0.1</v>
      </c>
      <c r="OE10" s="97"/>
      <c r="OF10" s="99"/>
      <c r="OG10" s="95" t="s">
        <v>3008</v>
      </c>
      <c r="OH10" s="102">
        <v>-0.1</v>
      </c>
      <c r="OI10" s="102">
        <v>-0.1</v>
      </c>
      <c r="OJ10" s="97"/>
      <c r="OK10" s="99"/>
      <c r="OL10" s="95" t="s">
        <v>3008</v>
      </c>
      <c r="OM10" s="102">
        <v>-0.1</v>
      </c>
      <c r="ON10" s="102">
        <v>-0.1</v>
      </c>
      <c r="OO10" s="97"/>
      <c r="OP10" s="99"/>
      <c r="OQ10" s="95" t="s">
        <v>3008</v>
      </c>
      <c r="OR10" s="102">
        <v>-0.1</v>
      </c>
      <c r="OS10" s="102">
        <v>-0.1</v>
      </c>
      <c r="OT10" s="97"/>
      <c r="OU10" s="99"/>
      <c r="OV10" s="95" t="s">
        <v>3008</v>
      </c>
      <c r="OW10" s="102">
        <v>-0.1</v>
      </c>
      <c r="OX10" s="102">
        <v>-0.1</v>
      </c>
      <c r="OY10" s="97"/>
      <c r="OZ10" s="99"/>
      <c r="PA10" s="95" t="s">
        <v>3008</v>
      </c>
      <c r="PB10" s="102">
        <v>-0.1</v>
      </c>
      <c r="PC10" s="102">
        <v>-0.1</v>
      </c>
      <c r="PD10" s="97"/>
      <c r="PE10" s="99"/>
      <c r="PF10" s="95" t="s">
        <v>3008</v>
      </c>
      <c r="PG10" s="102">
        <v>-0.1</v>
      </c>
      <c r="PH10" s="102">
        <v>-0.1</v>
      </c>
      <c r="PI10" s="97"/>
      <c r="PJ10" s="99"/>
      <c r="PK10" s="95" t="s">
        <v>3008</v>
      </c>
      <c r="PL10" s="102">
        <v>-0.1</v>
      </c>
      <c r="PM10" s="102">
        <v>-0.1</v>
      </c>
      <c r="PN10" s="97"/>
      <c r="PO10" s="99"/>
      <c r="PP10" s="95" t="s">
        <v>3008</v>
      </c>
      <c r="PQ10" s="102">
        <v>-0.1</v>
      </c>
      <c r="PR10" s="102">
        <v>-0.1</v>
      </c>
      <c r="PS10" s="97"/>
      <c r="PT10" s="99"/>
      <c r="PU10" s="95" t="s">
        <v>3008</v>
      </c>
      <c r="PV10" s="102">
        <v>-0.1</v>
      </c>
      <c r="PW10" s="102">
        <v>-0.1</v>
      </c>
      <c r="PX10" s="97"/>
      <c r="PY10" s="99"/>
      <c r="PZ10" s="95" t="s">
        <v>3008</v>
      </c>
      <c r="QA10" s="102">
        <v>-0.1</v>
      </c>
      <c r="QB10" s="102">
        <v>-0.1</v>
      </c>
      <c r="QC10" s="97"/>
      <c r="QD10" s="99"/>
      <c r="QE10" s="95" t="s">
        <v>3008</v>
      </c>
      <c r="QF10" s="102">
        <v>-0.1</v>
      </c>
      <c r="QG10" s="102">
        <v>-0.1</v>
      </c>
      <c r="QH10" s="97"/>
      <c r="QI10" s="99"/>
      <c r="QJ10" s="95" t="s">
        <v>3008</v>
      </c>
      <c r="QK10" s="102">
        <v>-0.1</v>
      </c>
      <c r="QL10" s="102">
        <v>-0.1</v>
      </c>
      <c r="QM10" s="97"/>
      <c r="QN10" s="99"/>
      <c r="QO10" s="95" t="s">
        <v>3008</v>
      </c>
      <c r="QP10" s="102">
        <v>-0.1</v>
      </c>
      <c r="QQ10" s="102">
        <v>-0.1</v>
      </c>
      <c r="QR10" s="97"/>
      <c r="QS10" s="99"/>
      <c r="QT10" s="95" t="s">
        <v>3008</v>
      </c>
      <c r="QU10" s="102">
        <v>-0.1</v>
      </c>
      <c r="QV10" s="102">
        <v>-0.1</v>
      </c>
      <c r="QW10" s="97"/>
      <c r="QX10" s="99"/>
      <c r="QY10" s="95" t="s">
        <v>3008</v>
      </c>
      <c r="QZ10" s="102">
        <v>-0.1</v>
      </c>
      <c r="RA10" s="102">
        <v>-0.1</v>
      </c>
      <c r="RB10" s="97"/>
      <c r="RC10" s="99"/>
      <c r="RD10" s="95" t="s">
        <v>3008</v>
      </c>
      <c r="RE10" s="102">
        <v>-0.1</v>
      </c>
      <c r="RF10" s="102">
        <v>-0.1</v>
      </c>
      <c r="RG10" s="97"/>
      <c r="RH10" s="99"/>
      <c r="RI10" s="95" t="s">
        <v>3008</v>
      </c>
      <c r="RJ10" s="102">
        <v>-0.1</v>
      </c>
      <c r="RK10" s="102">
        <v>-0.1</v>
      </c>
      <c r="RL10" s="97"/>
      <c r="RM10" s="99"/>
      <c r="RN10" s="95" t="s">
        <v>3008</v>
      </c>
      <c r="RO10" s="102">
        <v>-0.1</v>
      </c>
      <c r="RP10" s="102">
        <v>-0.1</v>
      </c>
      <c r="RQ10" s="97"/>
      <c r="RR10" s="99"/>
      <c r="RS10" s="95" t="s">
        <v>3008</v>
      </c>
      <c r="RT10" s="102">
        <v>-0.1</v>
      </c>
      <c r="RU10" s="102">
        <v>-0.1</v>
      </c>
      <c r="RV10" s="97"/>
      <c r="RW10" s="99"/>
      <c r="RX10" s="95" t="s">
        <v>3008</v>
      </c>
      <c r="RY10" s="102">
        <v>-0.1</v>
      </c>
      <c r="RZ10" s="102">
        <v>-0.1</v>
      </c>
      <c r="SA10" s="97"/>
      <c r="SB10" s="99"/>
      <c r="SC10" s="95" t="s">
        <v>3008</v>
      </c>
      <c r="SD10" s="102">
        <v>-0.1</v>
      </c>
      <c r="SE10" s="102">
        <v>-0.1</v>
      </c>
      <c r="SF10" s="97"/>
      <c r="SG10" s="99"/>
      <c r="SH10" s="95" t="s">
        <v>3008</v>
      </c>
      <c r="SI10" s="102">
        <v>-0.1</v>
      </c>
      <c r="SJ10" s="102">
        <v>-0.1</v>
      </c>
      <c r="SK10" s="97"/>
      <c r="SL10" s="99"/>
      <c r="SM10" s="95" t="s">
        <v>3008</v>
      </c>
      <c r="SN10" s="102">
        <v>-0.1</v>
      </c>
      <c r="SO10" s="102">
        <v>-0.1</v>
      </c>
      <c r="SP10" s="97"/>
      <c r="SQ10" s="99"/>
      <c r="SR10" s="95" t="s">
        <v>3008</v>
      </c>
      <c r="SS10" s="102">
        <v>-0.1</v>
      </c>
      <c r="ST10" s="102">
        <v>-0.1</v>
      </c>
      <c r="SU10" s="97"/>
      <c r="SV10" s="99"/>
      <c r="SW10" s="95" t="s">
        <v>3008</v>
      </c>
      <c r="SX10" s="102">
        <v>-0.1</v>
      </c>
      <c r="SY10" s="102">
        <v>-0.1</v>
      </c>
      <c r="SZ10" s="97"/>
      <c r="TA10" s="99"/>
      <c r="TB10" s="95" t="s">
        <v>3008</v>
      </c>
      <c r="TC10" s="102">
        <v>-0.1</v>
      </c>
      <c r="TD10" s="102">
        <v>-0.1</v>
      </c>
      <c r="TE10" s="97"/>
      <c r="TF10" s="99"/>
      <c r="TG10" s="95" t="s">
        <v>3008</v>
      </c>
      <c r="TH10" s="102">
        <v>-0.1</v>
      </c>
      <c r="TI10" s="102">
        <v>-0.1</v>
      </c>
      <c r="TJ10" s="97"/>
      <c r="TK10" s="99"/>
      <c r="TL10" s="95" t="s">
        <v>3008</v>
      </c>
      <c r="TM10" s="102">
        <v>-0.1</v>
      </c>
      <c r="TN10" s="102">
        <v>-0.1</v>
      </c>
      <c r="TO10" s="97"/>
      <c r="TP10" s="99"/>
      <c r="TQ10" s="95" t="s">
        <v>3008</v>
      </c>
      <c r="TR10" s="102">
        <v>-0.1</v>
      </c>
      <c r="TS10" s="102">
        <v>-0.1</v>
      </c>
      <c r="TT10" s="97"/>
      <c r="TU10" s="99"/>
      <c r="TV10" s="95" t="s">
        <v>3008</v>
      </c>
      <c r="TW10" s="102">
        <v>-0.1</v>
      </c>
      <c r="TX10" s="102">
        <v>-0.1</v>
      </c>
      <c r="TY10" s="97"/>
      <c r="TZ10" s="99"/>
      <c r="UA10" s="95" t="s">
        <v>3008</v>
      </c>
      <c r="UB10" s="102">
        <v>-0.1</v>
      </c>
      <c r="UC10" s="102">
        <v>-0.1</v>
      </c>
      <c r="UD10" s="97"/>
      <c r="UE10" s="99"/>
      <c r="UF10" s="95" t="s">
        <v>3008</v>
      </c>
      <c r="UG10" s="102">
        <v>-0.1</v>
      </c>
      <c r="UH10" s="102">
        <v>-0.1</v>
      </c>
      <c r="UI10" s="97"/>
      <c r="UJ10" s="99"/>
      <c r="UK10" s="95" t="s">
        <v>3008</v>
      </c>
      <c r="UL10" s="102">
        <v>-0.1</v>
      </c>
      <c r="UM10" s="102">
        <v>-0.1</v>
      </c>
      <c r="UN10" s="97"/>
      <c r="UO10" s="99"/>
      <c r="UP10" s="95" t="s">
        <v>3008</v>
      </c>
      <c r="UQ10" s="102">
        <v>-0.1</v>
      </c>
      <c r="UR10" s="102">
        <v>-0.1</v>
      </c>
      <c r="US10" s="97"/>
      <c r="UT10" s="99"/>
      <c r="UU10" s="95" t="s">
        <v>3008</v>
      </c>
      <c r="UV10" s="102">
        <v>-0.1</v>
      </c>
      <c r="UW10" s="102">
        <v>-0.1</v>
      </c>
      <c r="UX10" s="97"/>
      <c r="UY10" s="99"/>
      <c r="UZ10" s="95" t="s">
        <v>3008</v>
      </c>
      <c r="VA10" s="102">
        <v>-0.1</v>
      </c>
      <c r="VB10" s="102">
        <v>-0.1</v>
      </c>
      <c r="VC10" s="97"/>
      <c r="VD10" s="99"/>
      <c r="VE10" s="95" t="s">
        <v>3008</v>
      </c>
      <c r="VF10" s="102">
        <v>-0.1</v>
      </c>
      <c r="VG10" s="102">
        <v>-0.1</v>
      </c>
      <c r="VH10" s="97"/>
      <c r="VI10" s="99"/>
      <c r="VJ10" s="95" t="s">
        <v>3008</v>
      </c>
      <c r="VK10" s="102">
        <v>-0.1</v>
      </c>
      <c r="VL10" s="102">
        <v>-0.1</v>
      </c>
      <c r="VM10" s="97"/>
      <c r="VN10" s="99"/>
      <c r="VO10" s="95" t="s">
        <v>3008</v>
      </c>
      <c r="VP10" s="102">
        <v>-0.1</v>
      </c>
      <c r="VQ10" s="102">
        <v>-0.1</v>
      </c>
      <c r="VR10" s="97"/>
      <c r="VS10" s="99"/>
      <c r="VT10" s="95" t="s">
        <v>3008</v>
      </c>
      <c r="VU10" s="102">
        <v>-0.1</v>
      </c>
      <c r="VV10" s="102">
        <v>-0.1</v>
      </c>
      <c r="VW10" s="97"/>
      <c r="VX10" s="99"/>
      <c r="VY10" s="95" t="s">
        <v>3008</v>
      </c>
      <c r="VZ10" s="102">
        <v>-0.1</v>
      </c>
      <c r="WA10" s="102">
        <v>-0.1</v>
      </c>
      <c r="WB10" s="97"/>
      <c r="WC10" s="99"/>
      <c r="WD10" s="95" t="s">
        <v>3008</v>
      </c>
      <c r="WE10" s="102">
        <v>-0.1</v>
      </c>
      <c r="WF10" s="102">
        <v>-0.1</v>
      </c>
      <c r="WG10" s="97"/>
      <c r="WH10" s="99"/>
      <c r="WI10" s="95" t="s">
        <v>3008</v>
      </c>
      <c r="WJ10" s="102">
        <v>-0.1</v>
      </c>
      <c r="WK10" s="102">
        <v>-0.1</v>
      </c>
      <c r="WL10" s="97"/>
      <c r="WM10" s="99"/>
    </row>
    <row r="12" spans="2:611" ht="15.6" customHeight="1">
      <c r="B12" s="147" t="s">
        <v>3009</v>
      </c>
      <c r="C12" s="143"/>
      <c r="D12" s="143"/>
      <c r="E12" s="143"/>
      <c r="G12" s="181" t="s">
        <v>3009</v>
      </c>
      <c r="H12" s="182"/>
      <c r="I12" s="182"/>
      <c r="J12" s="182"/>
      <c r="L12" s="147" t="s">
        <v>3009</v>
      </c>
      <c r="M12" s="143"/>
      <c r="N12" s="143"/>
      <c r="O12" s="143"/>
      <c r="Q12" s="147" t="s">
        <v>3009</v>
      </c>
      <c r="R12" s="143"/>
      <c r="S12" s="143"/>
      <c r="T12" s="143"/>
      <c r="V12" s="147" t="s">
        <v>3009</v>
      </c>
      <c r="W12" s="143"/>
      <c r="X12" s="143"/>
      <c r="Y12" s="143"/>
      <c r="AA12" s="147" t="s">
        <v>3009</v>
      </c>
      <c r="AB12" s="143"/>
      <c r="AC12" s="143"/>
      <c r="AD12" s="143"/>
      <c r="AF12" s="147" t="s">
        <v>3009</v>
      </c>
      <c r="AG12" s="143"/>
      <c r="AH12" s="143"/>
      <c r="AI12" s="143"/>
      <c r="AK12" s="147" t="s">
        <v>3009</v>
      </c>
      <c r="AL12" s="143"/>
      <c r="AM12" s="143"/>
      <c r="AN12" s="143"/>
      <c r="AP12" s="147" t="s">
        <v>3009</v>
      </c>
      <c r="AQ12" s="143"/>
      <c r="AR12" s="143"/>
      <c r="AS12" s="143"/>
      <c r="AU12" s="147" t="s">
        <v>3009</v>
      </c>
      <c r="AV12" s="143"/>
      <c r="AW12" s="143"/>
      <c r="AX12" s="143"/>
      <c r="AZ12" s="147" t="s">
        <v>3009</v>
      </c>
      <c r="BA12" s="143"/>
      <c r="BB12" s="143"/>
      <c r="BC12" s="143"/>
      <c r="BE12" s="147" t="s">
        <v>3009</v>
      </c>
      <c r="BF12" s="143"/>
      <c r="BG12" s="143"/>
      <c r="BH12" s="143"/>
      <c r="BJ12" s="147" t="s">
        <v>3009</v>
      </c>
      <c r="BK12" s="143"/>
      <c r="BL12" s="143"/>
      <c r="BM12" s="143"/>
      <c r="BO12" s="147" t="s">
        <v>3009</v>
      </c>
      <c r="BP12" s="143"/>
      <c r="BQ12" s="143"/>
      <c r="BR12" s="143"/>
      <c r="BT12" s="147" t="s">
        <v>3009</v>
      </c>
      <c r="BU12" s="143"/>
      <c r="BV12" s="143"/>
      <c r="BW12" s="143"/>
      <c r="BY12" s="147" t="s">
        <v>3009</v>
      </c>
      <c r="BZ12" s="143"/>
      <c r="CA12" s="143"/>
      <c r="CB12" s="143"/>
      <c r="CD12" s="147" t="s">
        <v>3009</v>
      </c>
      <c r="CE12" s="143"/>
      <c r="CF12" s="143"/>
      <c r="CG12" s="143"/>
      <c r="CI12" s="147" t="s">
        <v>3009</v>
      </c>
      <c r="CJ12" s="143"/>
      <c r="CK12" s="143"/>
      <c r="CL12" s="143"/>
      <c r="CN12" s="147" t="s">
        <v>3009</v>
      </c>
      <c r="CO12" s="143"/>
      <c r="CP12" s="143"/>
      <c r="CQ12" s="143"/>
      <c r="CS12" s="147" t="s">
        <v>3009</v>
      </c>
      <c r="CT12" s="143"/>
      <c r="CU12" s="143"/>
      <c r="CV12" s="143"/>
      <c r="CX12" s="147" t="s">
        <v>3009</v>
      </c>
      <c r="CY12" s="143"/>
      <c r="CZ12" s="143"/>
      <c r="DA12" s="143"/>
      <c r="DC12" s="147" t="s">
        <v>3009</v>
      </c>
      <c r="DD12" s="143"/>
      <c r="DE12" s="143"/>
      <c r="DF12" s="143"/>
      <c r="DH12" s="179" t="s">
        <v>3009</v>
      </c>
      <c r="DI12" s="151"/>
      <c r="DJ12" s="151"/>
      <c r="DK12" s="151"/>
      <c r="DM12" s="179" t="s">
        <v>3009</v>
      </c>
      <c r="DN12" s="151"/>
      <c r="DO12" s="151"/>
      <c r="DP12" s="151"/>
      <c r="DR12" s="179" t="s">
        <v>3009</v>
      </c>
      <c r="DS12" s="151"/>
      <c r="DT12" s="151"/>
      <c r="DU12" s="151"/>
      <c r="DW12" s="179" t="s">
        <v>3009</v>
      </c>
      <c r="DX12" s="151"/>
      <c r="DY12" s="151"/>
      <c r="DZ12" s="151"/>
      <c r="EB12" s="179" t="s">
        <v>3009</v>
      </c>
      <c r="EC12" s="151"/>
      <c r="ED12" s="151"/>
      <c r="EE12" s="151"/>
      <c r="EG12" s="179" t="s">
        <v>3009</v>
      </c>
      <c r="EH12" s="151"/>
      <c r="EI12" s="151"/>
      <c r="EJ12" s="151"/>
      <c r="EL12" s="179" t="s">
        <v>3009</v>
      </c>
      <c r="EM12" s="151"/>
      <c r="EN12" s="151"/>
      <c r="EO12" s="151"/>
      <c r="EQ12" s="179" t="s">
        <v>3009</v>
      </c>
      <c r="ER12" s="151"/>
      <c r="ES12" s="151"/>
      <c r="ET12" s="151"/>
      <c r="EV12" s="179" t="s">
        <v>3009</v>
      </c>
      <c r="EW12" s="151"/>
      <c r="EX12" s="151"/>
      <c r="EY12" s="151"/>
      <c r="FA12" s="179" t="s">
        <v>3009</v>
      </c>
      <c r="FB12" s="151"/>
      <c r="FC12" s="151"/>
      <c r="FD12" s="151"/>
      <c r="FF12" s="179" t="s">
        <v>3009</v>
      </c>
      <c r="FG12" s="151"/>
      <c r="FH12" s="151"/>
      <c r="FI12" s="151"/>
      <c r="FK12" s="179" t="s">
        <v>3009</v>
      </c>
      <c r="FL12" s="151"/>
      <c r="FM12" s="151"/>
      <c r="FN12" s="151"/>
      <c r="FP12" s="179" t="s">
        <v>3009</v>
      </c>
      <c r="FQ12" s="151"/>
      <c r="FR12" s="151"/>
      <c r="FS12" s="151"/>
      <c r="FU12" s="179" t="s">
        <v>3009</v>
      </c>
      <c r="FV12" s="151"/>
      <c r="FW12" s="151"/>
      <c r="FX12" s="151"/>
      <c r="FZ12" s="179" t="s">
        <v>3009</v>
      </c>
      <c r="GA12" s="151"/>
      <c r="GB12" s="151"/>
      <c r="GC12" s="151"/>
      <c r="GE12" s="179" t="s">
        <v>3009</v>
      </c>
      <c r="GF12" s="151"/>
      <c r="GG12" s="151"/>
      <c r="GH12" s="151"/>
      <c r="GJ12" s="179" t="s">
        <v>3009</v>
      </c>
      <c r="GK12" s="151"/>
      <c r="GL12" s="151"/>
      <c r="GM12" s="151"/>
      <c r="GO12" s="179" t="s">
        <v>3009</v>
      </c>
      <c r="GP12" s="151"/>
      <c r="GQ12" s="151"/>
      <c r="GR12" s="151"/>
      <c r="GT12" s="179" t="s">
        <v>3009</v>
      </c>
      <c r="GU12" s="151"/>
      <c r="GV12" s="151"/>
      <c r="GW12" s="151"/>
      <c r="GY12" s="179" t="s">
        <v>3009</v>
      </c>
      <c r="GZ12" s="151"/>
      <c r="HA12" s="151"/>
      <c r="HB12" s="151"/>
      <c r="HD12" s="179" t="s">
        <v>3009</v>
      </c>
      <c r="HE12" s="151"/>
      <c r="HF12" s="151"/>
      <c r="HG12" s="151"/>
      <c r="HI12" s="179" t="s">
        <v>3009</v>
      </c>
      <c r="HJ12" s="151"/>
      <c r="HK12" s="151"/>
      <c r="HL12" s="151"/>
      <c r="HN12" s="179" t="s">
        <v>3009</v>
      </c>
      <c r="HO12" s="151"/>
      <c r="HP12" s="151"/>
      <c r="HQ12" s="151"/>
      <c r="HS12" s="179" t="s">
        <v>3009</v>
      </c>
      <c r="HT12" s="151"/>
      <c r="HU12" s="151"/>
      <c r="HV12" s="151"/>
      <c r="HX12" s="179" t="s">
        <v>3009</v>
      </c>
      <c r="HY12" s="151"/>
      <c r="HZ12" s="151"/>
      <c r="IA12" s="151"/>
      <c r="IC12" s="179" t="s">
        <v>3009</v>
      </c>
      <c r="ID12" s="151"/>
      <c r="IE12" s="151"/>
      <c r="IF12" s="151"/>
      <c r="IH12" s="179" t="s">
        <v>3009</v>
      </c>
      <c r="II12" s="151"/>
      <c r="IJ12" s="151"/>
      <c r="IK12" s="151"/>
      <c r="IM12" s="179" t="s">
        <v>3009</v>
      </c>
      <c r="IN12" s="151"/>
      <c r="IO12" s="151"/>
      <c r="IP12" s="151"/>
      <c r="IR12" s="179" t="s">
        <v>3009</v>
      </c>
      <c r="IS12" s="151"/>
      <c r="IT12" s="151"/>
      <c r="IU12" s="151"/>
      <c r="IW12" s="179" t="s">
        <v>3009</v>
      </c>
      <c r="IX12" s="151"/>
      <c r="IY12" s="151"/>
      <c r="IZ12" s="151"/>
      <c r="JB12" s="179" t="s">
        <v>3009</v>
      </c>
      <c r="JC12" s="151"/>
      <c r="JD12" s="151"/>
      <c r="JE12" s="151"/>
      <c r="JG12" s="179" t="s">
        <v>3009</v>
      </c>
      <c r="JH12" s="151"/>
      <c r="JI12" s="151"/>
      <c r="JJ12" s="151"/>
      <c r="JL12" s="179" t="s">
        <v>3009</v>
      </c>
      <c r="JM12" s="151"/>
      <c r="JN12" s="151"/>
      <c r="JO12" s="151"/>
      <c r="JQ12" s="179" t="s">
        <v>3009</v>
      </c>
      <c r="JR12" s="151"/>
      <c r="JS12" s="151"/>
      <c r="JT12" s="151"/>
      <c r="JV12" s="179" t="s">
        <v>3009</v>
      </c>
      <c r="JW12" s="151"/>
      <c r="JX12" s="151"/>
      <c r="JY12" s="151"/>
      <c r="KA12" s="179" t="s">
        <v>3009</v>
      </c>
      <c r="KB12" s="151"/>
      <c r="KC12" s="151"/>
      <c r="KD12" s="151"/>
      <c r="KF12" s="179" t="s">
        <v>3009</v>
      </c>
      <c r="KG12" s="151"/>
      <c r="KH12" s="151"/>
      <c r="KI12" s="151"/>
      <c r="KK12" s="179" t="s">
        <v>3009</v>
      </c>
      <c r="KL12" s="151"/>
      <c r="KM12" s="151"/>
      <c r="KN12" s="151"/>
      <c r="KP12" s="179" t="s">
        <v>3009</v>
      </c>
      <c r="KQ12" s="151"/>
      <c r="KR12" s="151"/>
      <c r="KS12" s="151"/>
      <c r="KU12" s="179" t="s">
        <v>3009</v>
      </c>
      <c r="KV12" s="151"/>
      <c r="KW12" s="151"/>
      <c r="KX12" s="151"/>
      <c r="KZ12" s="179" t="s">
        <v>3009</v>
      </c>
      <c r="LA12" s="151"/>
      <c r="LB12" s="151"/>
      <c r="LC12" s="151"/>
      <c r="LE12" s="179" t="s">
        <v>3009</v>
      </c>
      <c r="LF12" s="151"/>
      <c r="LG12" s="151"/>
      <c r="LH12" s="151"/>
      <c r="LJ12" s="179" t="s">
        <v>3009</v>
      </c>
      <c r="LK12" s="151"/>
      <c r="LL12" s="151"/>
      <c r="LM12" s="151"/>
      <c r="LO12" s="179" t="s">
        <v>3009</v>
      </c>
      <c r="LP12" s="151"/>
      <c r="LQ12" s="151"/>
      <c r="LR12" s="151"/>
      <c r="LT12" s="179" t="s">
        <v>3009</v>
      </c>
      <c r="LU12" s="151"/>
      <c r="LV12" s="151"/>
      <c r="LW12" s="151"/>
      <c r="LY12" s="179" t="s">
        <v>3009</v>
      </c>
      <c r="LZ12" s="151"/>
      <c r="MA12" s="151"/>
      <c r="MB12" s="151"/>
      <c r="MD12" s="179" t="s">
        <v>3009</v>
      </c>
      <c r="ME12" s="151"/>
      <c r="MF12" s="151"/>
      <c r="MG12" s="151"/>
      <c r="MI12" s="179" t="s">
        <v>3009</v>
      </c>
      <c r="MJ12" s="151"/>
      <c r="MK12" s="151"/>
      <c r="ML12" s="151"/>
      <c r="MN12" s="179" t="s">
        <v>3009</v>
      </c>
      <c r="MO12" s="151"/>
      <c r="MP12" s="151"/>
      <c r="MQ12" s="151"/>
      <c r="MS12" s="179" t="s">
        <v>3009</v>
      </c>
      <c r="MT12" s="151"/>
      <c r="MU12" s="151"/>
      <c r="MV12" s="151"/>
      <c r="MX12" s="179" t="s">
        <v>3009</v>
      </c>
      <c r="MY12" s="151"/>
      <c r="MZ12" s="151"/>
      <c r="NA12" s="151"/>
      <c r="NC12" s="179" t="s">
        <v>3009</v>
      </c>
      <c r="ND12" s="151"/>
      <c r="NE12" s="151"/>
      <c r="NF12" s="151"/>
      <c r="NH12" s="179" t="s">
        <v>3009</v>
      </c>
      <c r="NI12" s="151"/>
      <c r="NJ12" s="151"/>
      <c r="NK12" s="151"/>
      <c r="NM12" s="179" t="s">
        <v>3009</v>
      </c>
      <c r="NN12" s="151"/>
      <c r="NO12" s="151"/>
      <c r="NP12" s="151"/>
      <c r="NR12" s="179" t="s">
        <v>3009</v>
      </c>
      <c r="NS12" s="151"/>
      <c r="NT12" s="151"/>
      <c r="NU12" s="151"/>
      <c r="NW12" s="179" t="s">
        <v>3009</v>
      </c>
      <c r="NX12" s="151"/>
      <c r="NY12" s="151"/>
      <c r="NZ12" s="151"/>
      <c r="OB12" s="179" t="s">
        <v>3009</v>
      </c>
      <c r="OC12" s="151"/>
      <c r="OD12" s="151"/>
      <c r="OE12" s="151"/>
      <c r="OG12" s="179" t="s">
        <v>3009</v>
      </c>
      <c r="OH12" s="151"/>
      <c r="OI12" s="151"/>
      <c r="OJ12" s="151"/>
      <c r="OL12" s="179" t="s">
        <v>3009</v>
      </c>
      <c r="OM12" s="151"/>
      <c r="ON12" s="151"/>
      <c r="OO12" s="151"/>
      <c r="OQ12" s="179" t="s">
        <v>3009</v>
      </c>
      <c r="OR12" s="151"/>
      <c r="OS12" s="151"/>
      <c r="OT12" s="151"/>
      <c r="OV12" s="179" t="s">
        <v>3009</v>
      </c>
      <c r="OW12" s="151"/>
      <c r="OX12" s="151"/>
      <c r="OY12" s="151"/>
      <c r="PA12" s="179" t="s">
        <v>3009</v>
      </c>
      <c r="PB12" s="151"/>
      <c r="PC12" s="151"/>
      <c r="PD12" s="151"/>
      <c r="PF12" s="179" t="s">
        <v>3009</v>
      </c>
      <c r="PG12" s="151"/>
      <c r="PH12" s="151"/>
      <c r="PI12" s="151"/>
      <c r="PK12" s="179" t="s">
        <v>3009</v>
      </c>
      <c r="PL12" s="151"/>
      <c r="PM12" s="151"/>
      <c r="PN12" s="151"/>
      <c r="PP12" s="179" t="s">
        <v>3009</v>
      </c>
      <c r="PQ12" s="151"/>
      <c r="PR12" s="151"/>
      <c r="PS12" s="151"/>
      <c r="PU12" s="179" t="s">
        <v>3009</v>
      </c>
      <c r="PV12" s="151"/>
      <c r="PW12" s="151"/>
      <c r="PX12" s="151"/>
      <c r="PZ12" s="179" t="s">
        <v>3009</v>
      </c>
      <c r="QA12" s="151"/>
      <c r="QB12" s="151"/>
      <c r="QC12" s="151"/>
      <c r="QE12" s="179" t="s">
        <v>3009</v>
      </c>
      <c r="QF12" s="151"/>
      <c r="QG12" s="151"/>
      <c r="QH12" s="151"/>
      <c r="QJ12" s="179" t="s">
        <v>3009</v>
      </c>
      <c r="QK12" s="151"/>
      <c r="QL12" s="151"/>
      <c r="QM12" s="151"/>
      <c r="QO12" s="179" t="s">
        <v>3009</v>
      </c>
      <c r="QP12" s="151"/>
      <c r="QQ12" s="151"/>
      <c r="QR12" s="151"/>
      <c r="QT12" s="179" t="s">
        <v>3009</v>
      </c>
      <c r="QU12" s="151"/>
      <c r="QV12" s="151"/>
      <c r="QW12" s="151"/>
      <c r="QY12" s="179" t="s">
        <v>3009</v>
      </c>
      <c r="QZ12" s="151"/>
      <c r="RA12" s="151"/>
      <c r="RB12" s="151"/>
      <c r="RD12" s="179" t="s">
        <v>3009</v>
      </c>
      <c r="RE12" s="151"/>
      <c r="RF12" s="151"/>
      <c r="RG12" s="151"/>
      <c r="RI12" s="179" t="s">
        <v>3009</v>
      </c>
      <c r="RJ12" s="151"/>
      <c r="RK12" s="151"/>
      <c r="RL12" s="151"/>
      <c r="RN12" s="179" t="s">
        <v>3009</v>
      </c>
      <c r="RO12" s="151"/>
      <c r="RP12" s="151"/>
      <c r="RQ12" s="151"/>
      <c r="RS12" s="179" t="s">
        <v>3009</v>
      </c>
      <c r="RT12" s="151"/>
      <c r="RU12" s="151"/>
      <c r="RV12" s="151"/>
      <c r="RX12" s="179" t="s">
        <v>3009</v>
      </c>
      <c r="RY12" s="151"/>
      <c r="RZ12" s="151"/>
      <c r="SA12" s="151"/>
      <c r="SC12" s="179" t="s">
        <v>3009</v>
      </c>
      <c r="SD12" s="151"/>
      <c r="SE12" s="151"/>
      <c r="SF12" s="151"/>
      <c r="SH12" s="179" t="s">
        <v>3009</v>
      </c>
      <c r="SI12" s="151"/>
      <c r="SJ12" s="151"/>
      <c r="SK12" s="151"/>
      <c r="SM12" s="179" t="s">
        <v>3009</v>
      </c>
      <c r="SN12" s="151"/>
      <c r="SO12" s="151"/>
      <c r="SP12" s="151"/>
      <c r="SR12" s="179" t="s">
        <v>3009</v>
      </c>
      <c r="SS12" s="151"/>
      <c r="ST12" s="151"/>
      <c r="SU12" s="151"/>
      <c r="SW12" s="179" t="s">
        <v>3009</v>
      </c>
      <c r="SX12" s="151"/>
      <c r="SY12" s="151"/>
      <c r="SZ12" s="151"/>
      <c r="TB12" s="179" t="s">
        <v>3009</v>
      </c>
      <c r="TC12" s="151"/>
      <c r="TD12" s="151"/>
      <c r="TE12" s="151"/>
      <c r="TG12" s="179" t="s">
        <v>3009</v>
      </c>
      <c r="TH12" s="151"/>
      <c r="TI12" s="151"/>
      <c r="TJ12" s="151"/>
      <c r="TL12" s="179" t="s">
        <v>3009</v>
      </c>
      <c r="TM12" s="151"/>
      <c r="TN12" s="151"/>
      <c r="TO12" s="151"/>
      <c r="TQ12" s="179" t="s">
        <v>3009</v>
      </c>
      <c r="TR12" s="151"/>
      <c r="TS12" s="151"/>
      <c r="TT12" s="151"/>
      <c r="TV12" s="179" t="s">
        <v>3009</v>
      </c>
      <c r="TW12" s="151"/>
      <c r="TX12" s="151"/>
      <c r="TY12" s="151"/>
      <c r="UA12" s="179" t="s">
        <v>3009</v>
      </c>
      <c r="UB12" s="151"/>
      <c r="UC12" s="151"/>
      <c r="UD12" s="151"/>
      <c r="UF12" s="179" t="s">
        <v>3009</v>
      </c>
      <c r="UG12" s="151"/>
      <c r="UH12" s="151"/>
      <c r="UI12" s="151"/>
      <c r="UK12" s="179" t="s">
        <v>3009</v>
      </c>
      <c r="UL12" s="151"/>
      <c r="UM12" s="151"/>
      <c r="UN12" s="151"/>
      <c r="UP12" s="179" t="s">
        <v>3009</v>
      </c>
      <c r="UQ12" s="151"/>
      <c r="UR12" s="151"/>
      <c r="US12" s="151"/>
      <c r="UU12" s="179" t="s">
        <v>3009</v>
      </c>
      <c r="UV12" s="151"/>
      <c r="UW12" s="151"/>
      <c r="UX12" s="151"/>
      <c r="UZ12" s="179" t="s">
        <v>3009</v>
      </c>
      <c r="VA12" s="151"/>
      <c r="VB12" s="151"/>
      <c r="VC12" s="151"/>
      <c r="VE12" s="179" t="s">
        <v>3009</v>
      </c>
      <c r="VF12" s="151"/>
      <c r="VG12" s="151"/>
      <c r="VH12" s="151"/>
      <c r="VJ12" s="179" t="s">
        <v>3009</v>
      </c>
      <c r="VK12" s="151"/>
      <c r="VL12" s="151"/>
      <c r="VM12" s="151"/>
      <c r="VO12" s="179" t="s">
        <v>3009</v>
      </c>
      <c r="VP12" s="151"/>
      <c r="VQ12" s="151"/>
      <c r="VR12" s="151"/>
      <c r="VT12" s="179" t="s">
        <v>3009</v>
      </c>
      <c r="VU12" s="151"/>
      <c r="VV12" s="151"/>
      <c r="VW12" s="151"/>
      <c r="VY12" s="179" t="s">
        <v>3009</v>
      </c>
      <c r="VZ12" s="151"/>
      <c r="WA12" s="151"/>
      <c r="WB12" s="151"/>
      <c r="WD12" s="179" t="s">
        <v>3009</v>
      </c>
      <c r="WE12" s="151"/>
      <c r="WF12" s="151"/>
      <c r="WG12" s="151"/>
      <c r="WI12" s="179" t="s">
        <v>3009</v>
      </c>
      <c r="WJ12" s="151"/>
      <c r="WK12" s="151"/>
      <c r="WL12" s="151"/>
    </row>
    <row r="13" spans="2:611" ht="15.6" customHeight="1">
      <c r="B13" s="61" t="s">
        <v>16</v>
      </c>
      <c r="C13" s="61" t="s">
        <v>3010</v>
      </c>
      <c r="D13" s="61" t="s">
        <v>3011</v>
      </c>
      <c r="E13" s="61" t="s">
        <v>3003</v>
      </c>
      <c r="G13" s="61" t="s">
        <v>16</v>
      </c>
      <c r="H13" s="61" t="s">
        <v>3010</v>
      </c>
      <c r="I13" s="61" t="s">
        <v>3011</v>
      </c>
      <c r="J13" s="61" t="s">
        <v>3003</v>
      </c>
      <c r="L13" s="61" t="s">
        <v>16</v>
      </c>
      <c r="M13" s="61" t="s">
        <v>3010</v>
      </c>
      <c r="N13" s="61" t="s">
        <v>3011</v>
      </c>
      <c r="O13" s="61" t="s">
        <v>3003</v>
      </c>
      <c r="Q13" s="61" t="s">
        <v>16</v>
      </c>
      <c r="R13" s="61" t="s">
        <v>3010</v>
      </c>
      <c r="S13" s="61" t="s">
        <v>3011</v>
      </c>
      <c r="T13" s="61" t="s">
        <v>3003</v>
      </c>
      <c r="V13" s="61" t="s">
        <v>16</v>
      </c>
      <c r="W13" s="61" t="s">
        <v>3010</v>
      </c>
      <c r="X13" s="61" t="s">
        <v>3011</v>
      </c>
      <c r="Y13" s="61" t="s">
        <v>3003</v>
      </c>
      <c r="AA13" s="61" t="s">
        <v>16</v>
      </c>
      <c r="AB13" s="61" t="s">
        <v>3010</v>
      </c>
      <c r="AC13" s="61" t="s">
        <v>3011</v>
      </c>
      <c r="AD13" s="61" t="s">
        <v>3003</v>
      </c>
      <c r="AF13" s="61" t="s">
        <v>16</v>
      </c>
      <c r="AG13" s="61" t="s">
        <v>3010</v>
      </c>
      <c r="AH13" s="61" t="s">
        <v>3011</v>
      </c>
      <c r="AI13" s="61" t="s">
        <v>3003</v>
      </c>
      <c r="AK13" s="61" t="s">
        <v>16</v>
      </c>
      <c r="AL13" s="61" t="s">
        <v>3010</v>
      </c>
      <c r="AM13" s="61" t="s">
        <v>3011</v>
      </c>
      <c r="AN13" s="61" t="s">
        <v>3003</v>
      </c>
      <c r="AP13" s="61" t="s">
        <v>16</v>
      </c>
      <c r="AQ13" s="61" t="s">
        <v>3010</v>
      </c>
      <c r="AR13" s="61" t="s">
        <v>3011</v>
      </c>
      <c r="AS13" s="61" t="s">
        <v>3003</v>
      </c>
      <c r="AU13" s="61" t="s">
        <v>16</v>
      </c>
      <c r="AV13" s="61" t="s">
        <v>3010</v>
      </c>
      <c r="AW13" s="61" t="s">
        <v>3011</v>
      </c>
      <c r="AX13" s="61" t="s">
        <v>3003</v>
      </c>
      <c r="AZ13" s="61" t="s">
        <v>16</v>
      </c>
      <c r="BA13" s="61" t="s">
        <v>3010</v>
      </c>
      <c r="BB13" s="61" t="s">
        <v>3011</v>
      </c>
      <c r="BC13" s="61" t="s">
        <v>3003</v>
      </c>
      <c r="BE13" s="61" t="s">
        <v>16</v>
      </c>
      <c r="BF13" s="61" t="s">
        <v>3010</v>
      </c>
      <c r="BG13" s="61" t="s">
        <v>3011</v>
      </c>
      <c r="BH13" s="61" t="s">
        <v>3003</v>
      </c>
      <c r="BJ13" s="61" t="s">
        <v>16</v>
      </c>
      <c r="BK13" s="61" t="s">
        <v>3010</v>
      </c>
      <c r="BL13" s="61" t="s">
        <v>3011</v>
      </c>
      <c r="BM13" s="61" t="s">
        <v>3003</v>
      </c>
      <c r="BO13" s="61" t="s">
        <v>16</v>
      </c>
      <c r="BP13" s="61" t="s">
        <v>3010</v>
      </c>
      <c r="BQ13" s="61" t="s">
        <v>3011</v>
      </c>
      <c r="BR13" s="61" t="s">
        <v>3003</v>
      </c>
      <c r="BT13" s="61" t="s">
        <v>16</v>
      </c>
      <c r="BU13" s="61" t="s">
        <v>3010</v>
      </c>
      <c r="BV13" s="61" t="s">
        <v>3011</v>
      </c>
      <c r="BW13" s="61" t="s">
        <v>3003</v>
      </c>
      <c r="BY13" s="61" t="s">
        <v>16</v>
      </c>
      <c r="BZ13" s="61" t="s">
        <v>3010</v>
      </c>
      <c r="CA13" s="61" t="s">
        <v>3011</v>
      </c>
      <c r="CB13" s="61" t="s">
        <v>3003</v>
      </c>
      <c r="CD13" s="61" t="s">
        <v>16</v>
      </c>
      <c r="CE13" s="61" t="s">
        <v>3010</v>
      </c>
      <c r="CF13" s="61" t="s">
        <v>3011</v>
      </c>
      <c r="CG13" s="61" t="s">
        <v>3003</v>
      </c>
      <c r="CI13" s="61" t="s">
        <v>16</v>
      </c>
      <c r="CJ13" s="61" t="s">
        <v>3010</v>
      </c>
      <c r="CK13" s="61" t="s">
        <v>3011</v>
      </c>
      <c r="CL13" s="61" t="s">
        <v>3003</v>
      </c>
      <c r="CN13" s="61" t="s">
        <v>16</v>
      </c>
      <c r="CO13" s="61" t="s">
        <v>3010</v>
      </c>
      <c r="CP13" s="61" t="s">
        <v>3011</v>
      </c>
      <c r="CQ13" s="61" t="s">
        <v>3003</v>
      </c>
      <c r="CS13" s="61" t="s">
        <v>16</v>
      </c>
      <c r="CT13" s="61" t="s">
        <v>3010</v>
      </c>
      <c r="CU13" s="61" t="s">
        <v>3011</v>
      </c>
      <c r="CV13" s="61" t="s">
        <v>3003</v>
      </c>
      <c r="CX13" s="61" t="s">
        <v>16</v>
      </c>
      <c r="CY13" s="61" t="s">
        <v>3010</v>
      </c>
      <c r="CZ13" s="61" t="s">
        <v>3011</v>
      </c>
      <c r="DA13" s="61" t="s">
        <v>3003</v>
      </c>
      <c r="DC13" s="61" t="s">
        <v>16</v>
      </c>
      <c r="DD13" s="61" t="s">
        <v>3010</v>
      </c>
      <c r="DE13" s="61" t="s">
        <v>3011</v>
      </c>
      <c r="DF13" s="61" t="s">
        <v>3003</v>
      </c>
      <c r="DH13" s="78" t="s">
        <v>16</v>
      </c>
      <c r="DI13" s="78" t="s">
        <v>3010</v>
      </c>
      <c r="DJ13" s="78" t="s">
        <v>3011</v>
      </c>
      <c r="DK13" s="78" t="s">
        <v>3003</v>
      </c>
      <c r="DM13" s="78" t="s">
        <v>16</v>
      </c>
      <c r="DN13" s="78" t="s">
        <v>3010</v>
      </c>
      <c r="DO13" s="78" t="s">
        <v>3011</v>
      </c>
      <c r="DP13" s="78" t="s">
        <v>3003</v>
      </c>
      <c r="DR13" s="78" t="s">
        <v>16</v>
      </c>
      <c r="DS13" s="78" t="s">
        <v>3010</v>
      </c>
      <c r="DT13" s="78" t="s">
        <v>3011</v>
      </c>
      <c r="DU13" s="78" t="s">
        <v>3003</v>
      </c>
      <c r="DW13" s="78" t="s">
        <v>16</v>
      </c>
      <c r="DX13" s="78" t="s">
        <v>3010</v>
      </c>
      <c r="DY13" s="78" t="s">
        <v>3011</v>
      </c>
      <c r="DZ13" s="78" t="s">
        <v>3003</v>
      </c>
      <c r="EB13" s="78" t="s">
        <v>16</v>
      </c>
      <c r="EC13" s="78" t="s">
        <v>3010</v>
      </c>
      <c r="ED13" s="78" t="s">
        <v>3011</v>
      </c>
      <c r="EE13" s="78" t="s">
        <v>3003</v>
      </c>
      <c r="EG13" s="78" t="s">
        <v>16</v>
      </c>
      <c r="EH13" s="78" t="s">
        <v>3010</v>
      </c>
      <c r="EI13" s="78" t="s">
        <v>3011</v>
      </c>
      <c r="EJ13" s="78" t="s">
        <v>3003</v>
      </c>
      <c r="EL13" s="78" t="s">
        <v>16</v>
      </c>
      <c r="EM13" s="78" t="s">
        <v>3010</v>
      </c>
      <c r="EN13" s="78" t="s">
        <v>3011</v>
      </c>
      <c r="EO13" s="78" t="s">
        <v>3003</v>
      </c>
      <c r="EQ13" s="78" t="s">
        <v>16</v>
      </c>
      <c r="ER13" s="78" t="s">
        <v>3010</v>
      </c>
      <c r="ES13" s="78" t="s">
        <v>3011</v>
      </c>
      <c r="ET13" s="78" t="s">
        <v>3003</v>
      </c>
      <c r="EV13" s="78" t="s">
        <v>16</v>
      </c>
      <c r="EW13" s="78" t="s">
        <v>3010</v>
      </c>
      <c r="EX13" s="78" t="s">
        <v>3011</v>
      </c>
      <c r="EY13" s="78" t="s">
        <v>3003</v>
      </c>
      <c r="FA13" s="78" t="s">
        <v>16</v>
      </c>
      <c r="FB13" s="78" t="s">
        <v>3010</v>
      </c>
      <c r="FC13" s="78" t="s">
        <v>3011</v>
      </c>
      <c r="FD13" s="78" t="s">
        <v>3003</v>
      </c>
      <c r="FF13" s="78" t="s">
        <v>16</v>
      </c>
      <c r="FG13" s="78" t="s">
        <v>3010</v>
      </c>
      <c r="FH13" s="78" t="s">
        <v>3011</v>
      </c>
      <c r="FI13" s="78" t="s">
        <v>3003</v>
      </c>
      <c r="FK13" s="78" t="s">
        <v>16</v>
      </c>
      <c r="FL13" s="78" t="s">
        <v>3010</v>
      </c>
      <c r="FM13" s="78" t="s">
        <v>3011</v>
      </c>
      <c r="FN13" s="78" t="s">
        <v>3003</v>
      </c>
      <c r="FP13" s="78" t="s">
        <v>16</v>
      </c>
      <c r="FQ13" s="78" t="s">
        <v>3010</v>
      </c>
      <c r="FR13" s="78" t="s">
        <v>3011</v>
      </c>
      <c r="FS13" s="78" t="s">
        <v>3003</v>
      </c>
      <c r="FU13" s="78" t="s">
        <v>16</v>
      </c>
      <c r="FV13" s="78" t="s">
        <v>3010</v>
      </c>
      <c r="FW13" s="78" t="s">
        <v>3011</v>
      </c>
      <c r="FX13" s="78" t="s">
        <v>3003</v>
      </c>
      <c r="FZ13" s="78" t="s">
        <v>16</v>
      </c>
      <c r="GA13" s="78" t="s">
        <v>3010</v>
      </c>
      <c r="GB13" s="78" t="s">
        <v>3011</v>
      </c>
      <c r="GC13" s="78" t="s">
        <v>3003</v>
      </c>
      <c r="GE13" s="78" t="s">
        <v>16</v>
      </c>
      <c r="GF13" s="78" t="s">
        <v>3010</v>
      </c>
      <c r="GG13" s="78" t="s">
        <v>3011</v>
      </c>
      <c r="GH13" s="78" t="s">
        <v>3003</v>
      </c>
      <c r="GJ13" s="78" t="s">
        <v>16</v>
      </c>
      <c r="GK13" s="78" t="s">
        <v>3010</v>
      </c>
      <c r="GL13" s="78" t="s">
        <v>3011</v>
      </c>
      <c r="GM13" s="78" t="s">
        <v>3003</v>
      </c>
      <c r="GO13" s="78" t="s">
        <v>16</v>
      </c>
      <c r="GP13" s="78" t="s">
        <v>3010</v>
      </c>
      <c r="GQ13" s="78" t="s">
        <v>3011</v>
      </c>
      <c r="GR13" s="78" t="s">
        <v>3003</v>
      </c>
      <c r="GT13" s="78" t="s">
        <v>16</v>
      </c>
      <c r="GU13" s="78" t="s">
        <v>3010</v>
      </c>
      <c r="GV13" s="78" t="s">
        <v>3011</v>
      </c>
      <c r="GW13" s="78" t="s">
        <v>3003</v>
      </c>
      <c r="GY13" s="78" t="s">
        <v>16</v>
      </c>
      <c r="GZ13" s="78" t="s">
        <v>3010</v>
      </c>
      <c r="HA13" s="78" t="s">
        <v>3011</v>
      </c>
      <c r="HB13" s="78" t="s">
        <v>3003</v>
      </c>
      <c r="HD13" s="78" t="s">
        <v>16</v>
      </c>
      <c r="HE13" s="78" t="s">
        <v>3010</v>
      </c>
      <c r="HF13" s="78" t="s">
        <v>3011</v>
      </c>
      <c r="HG13" s="78" t="s">
        <v>3003</v>
      </c>
      <c r="HI13" s="78" t="s">
        <v>16</v>
      </c>
      <c r="HJ13" s="78" t="s">
        <v>3010</v>
      </c>
      <c r="HK13" s="78" t="s">
        <v>3011</v>
      </c>
      <c r="HL13" s="78" t="s">
        <v>3003</v>
      </c>
      <c r="HN13" s="78" t="s">
        <v>16</v>
      </c>
      <c r="HO13" s="78" t="s">
        <v>3010</v>
      </c>
      <c r="HP13" s="78" t="s">
        <v>3011</v>
      </c>
      <c r="HQ13" s="78" t="s">
        <v>3003</v>
      </c>
      <c r="HS13" s="78" t="s">
        <v>16</v>
      </c>
      <c r="HT13" s="78" t="s">
        <v>3010</v>
      </c>
      <c r="HU13" s="78" t="s">
        <v>3011</v>
      </c>
      <c r="HV13" s="78" t="s">
        <v>3003</v>
      </c>
      <c r="HX13" s="78" t="s">
        <v>16</v>
      </c>
      <c r="HY13" s="78" t="s">
        <v>3010</v>
      </c>
      <c r="HZ13" s="78" t="s">
        <v>3011</v>
      </c>
      <c r="IA13" s="78" t="s">
        <v>3003</v>
      </c>
      <c r="IC13" s="78" t="s">
        <v>16</v>
      </c>
      <c r="ID13" s="78" t="s">
        <v>3010</v>
      </c>
      <c r="IE13" s="78" t="s">
        <v>3011</v>
      </c>
      <c r="IF13" s="78" t="s">
        <v>3003</v>
      </c>
      <c r="IH13" s="78" t="s">
        <v>16</v>
      </c>
      <c r="II13" s="78" t="s">
        <v>3010</v>
      </c>
      <c r="IJ13" s="78" t="s">
        <v>3011</v>
      </c>
      <c r="IK13" s="78" t="s">
        <v>3003</v>
      </c>
      <c r="IM13" s="78" t="s">
        <v>16</v>
      </c>
      <c r="IN13" s="78" t="s">
        <v>3010</v>
      </c>
      <c r="IO13" s="78" t="s">
        <v>3011</v>
      </c>
      <c r="IP13" s="78" t="s">
        <v>3003</v>
      </c>
      <c r="IR13" s="78" t="s">
        <v>16</v>
      </c>
      <c r="IS13" s="78" t="s">
        <v>3010</v>
      </c>
      <c r="IT13" s="78" t="s">
        <v>3011</v>
      </c>
      <c r="IU13" s="78" t="s">
        <v>3003</v>
      </c>
      <c r="IW13" s="78" t="s">
        <v>16</v>
      </c>
      <c r="IX13" s="78" t="s">
        <v>3010</v>
      </c>
      <c r="IY13" s="78" t="s">
        <v>3011</v>
      </c>
      <c r="IZ13" s="78" t="s">
        <v>3003</v>
      </c>
      <c r="JB13" s="78" t="s">
        <v>16</v>
      </c>
      <c r="JC13" s="78" t="s">
        <v>3010</v>
      </c>
      <c r="JD13" s="78" t="s">
        <v>3011</v>
      </c>
      <c r="JE13" s="78" t="s">
        <v>3003</v>
      </c>
      <c r="JG13" s="78" t="s">
        <v>16</v>
      </c>
      <c r="JH13" s="78" t="s">
        <v>3010</v>
      </c>
      <c r="JI13" s="78" t="s">
        <v>3011</v>
      </c>
      <c r="JJ13" s="78" t="s">
        <v>3003</v>
      </c>
      <c r="JL13" s="78" t="s">
        <v>16</v>
      </c>
      <c r="JM13" s="78" t="s">
        <v>3010</v>
      </c>
      <c r="JN13" s="78" t="s">
        <v>3011</v>
      </c>
      <c r="JO13" s="78" t="s">
        <v>3003</v>
      </c>
      <c r="JQ13" s="78" t="s">
        <v>16</v>
      </c>
      <c r="JR13" s="78" t="s">
        <v>3010</v>
      </c>
      <c r="JS13" s="78" t="s">
        <v>3011</v>
      </c>
      <c r="JT13" s="78" t="s">
        <v>3003</v>
      </c>
      <c r="JV13" s="78" t="s">
        <v>16</v>
      </c>
      <c r="JW13" s="78" t="s">
        <v>3010</v>
      </c>
      <c r="JX13" s="78" t="s">
        <v>3011</v>
      </c>
      <c r="JY13" s="78" t="s">
        <v>3003</v>
      </c>
      <c r="KA13" s="78" t="s">
        <v>16</v>
      </c>
      <c r="KB13" s="78" t="s">
        <v>3010</v>
      </c>
      <c r="KC13" s="78" t="s">
        <v>3011</v>
      </c>
      <c r="KD13" s="78" t="s">
        <v>3003</v>
      </c>
      <c r="KF13" s="78" t="s">
        <v>16</v>
      </c>
      <c r="KG13" s="78" t="s">
        <v>3010</v>
      </c>
      <c r="KH13" s="78" t="s">
        <v>3011</v>
      </c>
      <c r="KI13" s="78" t="s">
        <v>3003</v>
      </c>
      <c r="KK13" s="78" t="s">
        <v>16</v>
      </c>
      <c r="KL13" s="78" t="s">
        <v>3010</v>
      </c>
      <c r="KM13" s="78" t="s">
        <v>3011</v>
      </c>
      <c r="KN13" s="78" t="s">
        <v>3003</v>
      </c>
      <c r="KP13" s="78" t="s">
        <v>16</v>
      </c>
      <c r="KQ13" s="78" t="s">
        <v>3010</v>
      </c>
      <c r="KR13" s="78" t="s">
        <v>3011</v>
      </c>
      <c r="KS13" s="78" t="s">
        <v>3003</v>
      </c>
      <c r="KU13" s="78" t="s">
        <v>16</v>
      </c>
      <c r="KV13" s="78" t="s">
        <v>3010</v>
      </c>
      <c r="KW13" s="78" t="s">
        <v>3011</v>
      </c>
      <c r="KX13" s="78" t="s">
        <v>3003</v>
      </c>
      <c r="KZ13" s="78" t="s">
        <v>16</v>
      </c>
      <c r="LA13" s="78" t="s">
        <v>3010</v>
      </c>
      <c r="LB13" s="78" t="s">
        <v>3011</v>
      </c>
      <c r="LC13" s="78" t="s">
        <v>3003</v>
      </c>
      <c r="LE13" s="78" t="s">
        <v>16</v>
      </c>
      <c r="LF13" s="78" t="s">
        <v>3010</v>
      </c>
      <c r="LG13" s="78" t="s">
        <v>3011</v>
      </c>
      <c r="LH13" s="78" t="s">
        <v>3003</v>
      </c>
      <c r="LJ13" s="78" t="s">
        <v>16</v>
      </c>
      <c r="LK13" s="78" t="s">
        <v>3010</v>
      </c>
      <c r="LL13" s="78" t="s">
        <v>3011</v>
      </c>
      <c r="LM13" s="78" t="s">
        <v>3003</v>
      </c>
      <c r="LO13" s="78" t="s">
        <v>16</v>
      </c>
      <c r="LP13" s="78" t="s">
        <v>3010</v>
      </c>
      <c r="LQ13" s="78" t="s">
        <v>3011</v>
      </c>
      <c r="LR13" s="78" t="s">
        <v>3003</v>
      </c>
      <c r="LT13" s="78" t="s">
        <v>16</v>
      </c>
      <c r="LU13" s="78" t="s">
        <v>3010</v>
      </c>
      <c r="LV13" s="78" t="s">
        <v>3011</v>
      </c>
      <c r="LW13" s="78" t="s">
        <v>3003</v>
      </c>
      <c r="LY13" s="78" t="s">
        <v>16</v>
      </c>
      <c r="LZ13" s="78" t="s">
        <v>3010</v>
      </c>
      <c r="MA13" s="78" t="s">
        <v>3011</v>
      </c>
      <c r="MB13" s="78" t="s">
        <v>3003</v>
      </c>
      <c r="MD13" s="78" t="s">
        <v>16</v>
      </c>
      <c r="ME13" s="78" t="s">
        <v>3010</v>
      </c>
      <c r="MF13" s="78" t="s">
        <v>3011</v>
      </c>
      <c r="MG13" s="78" t="s">
        <v>3003</v>
      </c>
      <c r="MI13" s="78" t="s">
        <v>16</v>
      </c>
      <c r="MJ13" s="78" t="s">
        <v>3010</v>
      </c>
      <c r="MK13" s="78" t="s">
        <v>3011</v>
      </c>
      <c r="ML13" s="78" t="s">
        <v>3003</v>
      </c>
      <c r="MN13" s="78" t="s">
        <v>16</v>
      </c>
      <c r="MO13" s="78" t="s">
        <v>3010</v>
      </c>
      <c r="MP13" s="78" t="s">
        <v>3011</v>
      </c>
      <c r="MQ13" s="78" t="s">
        <v>3003</v>
      </c>
      <c r="MS13" s="78" t="s">
        <v>16</v>
      </c>
      <c r="MT13" s="78" t="s">
        <v>3010</v>
      </c>
      <c r="MU13" s="78" t="s">
        <v>3011</v>
      </c>
      <c r="MV13" s="78" t="s">
        <v>3003</v>
      </c>
      <c r="MX13" s="78" t="s">
        <v>16</v>
      </c>
      <c r="MY13" s="78" t="s">
        <v>3010</v>
      </c>
      <c r="MZ13" s="78" t="s">
        <v>3011</v>
      </c>
      <c r="NA13" s="78" t="s">
        <v>3003</v>
      </c>
      <c r="NC13" s="78" t="s">
        <v>16</v>
      </c>
      <c r="ND13" s="78" t="s">
        <v>3010</v>
      </c>
      <c r="NE13" s="78" t="s">
        <v>3011</v>
      </c>
      <c r="NF13" s="78" t="s">
        <v>3003</v>
      </c>
      <c r="NH13" s="78" t="s">
        <v>16</v>
      </c>
      <c r="NI13" s="78" t="s">
        <v>3010</v>
      </c>
      <c r="NJ13" s="78" t="s">
        <v>3011</v>
      </c>
      <c r="NK13" s="78" t="s">
        <v>3003</v>
      </c>
      <c r="NM13" s="78" t="s">
        <v>16</v>
      </c>
      <c r="NN13" s="78" t="s">
        <v>3010</v>
      </c>
      <c r="NO13" s="78" t="s">
        <v>3011</v>
      </c>
      <c r="NP13" s="78" t="s">
        <v>3003</v>
      </c>
      <c r="NR13" s="78" t="s">
        <v>16</v>
      </c>
      <c r="NS13" s="78" t="s">
        <v>3010</v>
      </c>
      <c r="NT13" s="78" t="s">
        <v>3011</v>
      </c>
      <c r="NU13" s="78" t="s">
        <v>3003</v>
      </c>
      <c r="NW13" s="78" t="s">
        <v>16</v>
      </c>
      <c r="NX13" s="78" t="s">
        <v>3010</v>
      </c>
      <c r="NY13" s="78" t="s">
        <v>3011</v>
      </c>
      <c r="NZ13" s="78" t="s">
        <v>3003</v>
      </c>
      <c r="OB13" s="78" t="s">
        <v>16</v>
      </c>
      <c r="OC13" s="78" t="s">
        <v>3010</v>
      </c>
      <c r="OD13" s="78" t="s">
        <v>3011</v>
      </c>
      <c r="OE13" s="78" t="s">
        <v>3003</v>
      </c>
      <c r="OG13" s="78" t="s">
        <v>16</v>
      </c>
      <c r="OH13" s="78" t="s">
        <v>3010</v>
      </c>
      <c r="OI13" s="78" t="s">
        <v>3011</v>
      </c>
      <c r="OJ13" s="78" t="s">
        <v>3003</v>
      </c>
      <c r="OL13" s="78" t="s">
        <v>16</v>
      </c>
      <c r="OM13" s="78" t="s">
        <v>3010</v>
      </c>
      <c r="ON13" s="78" t="s">
        <v>3011</v>
      </c>
      <c r="OO13" s="78" t="s">
        <v>3003</v>
      </c>
      <c r="OQ13" s="78" t="s">
        <v>16</v>
      </c>
      <c r="OR13" s="78" t="s">
        <v>3010</v>
      </c>
      <c r="OS13" s="78" t="s">
        <v>3011</v>
      </c>
      <c r="OT13" s="78" t="s">
        <v>3003</v>
      </c>
      <c r="OV13" s="78" t="s">
        <v>16</v>
      </c>
      <c r="OW13" s="78" t="s">
        <v>3010</v>
      </c>
      <c r="OX13" s="78" t="s">
        <v>3011</v>
      </c>
      <c r="OY13" s="78" t="s">
        <v>3003</v>
      </c>
      <c r="PA13" s="78" t="s">
        <v>16</v>
      </c>
      <c r="PB13" s="78" t="s">
        <v>3010</v>
      </c>
      <c r="PC13" s="78" t="s">
        <v>3011</v>
      </c>
      <c r="PD13" s="78" t="s">
        <v>3003</v>
      </c>
      <c r="PF13" s="78" t="s">
        <v>16</v>
      </c>
      <c r="PG13" s="78" t="s">
        <v>3010</v>
      </c>
      <c r="PH13" s="78" t="s">
        <v>3011</v>
      </c>
      <c r="PI13" s="78" t="s">
        <v>3003</v>
      </c>
      <c r="PK13" s="78" t="s">
        <v>16</v>
      </c>
      <c r="PL13" s="78" t="s">
        <v>3010</v>
      </c>
      <c r="PM13" s="78" t="s">
        <v>3011</v>
      </c>
      <c r="PN13" s="78" t="s">
        <v>3003</v>
      </c>
      <c r="PP13" s="78" t="s">
        <v>16</v>
      </c>
      <c r="PQ13" s="78" t="s">
        <v>3010</v>
      </c>
      <c r="PR13" s="78" t="s">
        <v>3011</v>
      </c>
      <c r="PS13" s="78" t="s">
        <v>3003</v>
      </c>
      <c r="PU13" s="78" t="s">
        <v>16</v>
      </c>
      <c r="PV13" s="78" t="s">
        <v>3010</v>
      </c>
      <c r="PW13" s="78" t="s">
        <v>3011</v>
      </c>
      <c r="PX13" s="78" t="s">
        <v>3003</v>
      </c>
      <c r="PZ13" s="78" t="s">
        <v>16</v>
      </c>
      <c r="QA13" s="78" t="s">
        <v>3010</v>
      </c>
      <c r="QB13" s="78" t="s">
        <v>3011</v>
      </c>
      <c r="QC13" s="78" t="s">
        <v>3003</v>
      </c>
      <c r="QE13" s="78" t="s">
        <v>16</v>
      </c>
      <c r="QF13" s="78" t="s">
        <v>3010</v>
      </c>
      <c r="QG13" s="78" t="s">
        <v>3011</v>
      </c>
      <c r="QH13" s="78" t="s">
        <v>3003</v>
      </c>
      <c r="QJ13" s="78" t="s">
        <v>16</v>
      </c>
      <c r="QK13" s="78" t="s">
        <v>3010</v>
      </c>
      <c r="QL13" s="78" t="s">
        <v>3011</v>
      </c>
      <c r="QM13" s="78" t="s">
        <v>3003</v>
      </c>
      <c r="QO13" s="78" t="s">
        <v>16</v>
      </c>
      <c r="QP13" s="78" t="s">
        <v>3010</v>
      </c>
      <c r="QQ13" s="78" t="s">
        <v>3011</v>
      </c>
      <c r="QR13" s="78" t="s">
        <v>3003</v>
      </c>
      <c r="QT13" s="78" t="s">
        <v>16</v>
      </c>
      <c r="QU13" s="78" t="s">
        <v>3010</v>
      </c>
      <c r="QV13" s="78" t="s">
        <v>3011</v>
      </c>
      <c r="QW13" s="78" t="s">
        <v>3003</v>
      </c>
      <c r="QY13" s="78" t="s">
        <v>16</v>
      </c>
      <c r="QZ13" s="78" t="s">
        <v>3010</v>
      </c>
      <c r="RA13" s="78" t="s">
        <v>3011</v>
      </c>
      <c r="RB13" s="78" t="s">
        <v>3003</v>
      </c>
      <c r="RD13" s="78" t="s">
        <v>16</v>
      </c>
      <c r="RE13" s="78" t="s">
        <v>3010</v>
      </c>
      <c r="RF13" s="78" t="s">
        <v>3011</v>
      </c>
      <c r="RG13" s="78" t="s">
        <v>3003</v>
      </c>
      <c r="RI13" s="78" t="s">
        <v>16</v>
      </c>
      <c r="RJ13" s="78" t="s">
        <v>3010</v>
      </c>
      <c r="RK13" s="78" t="s">
        <v>3011</v>
      </c>
      <c r="RL13" s="78" t="s">
        <v>3003</v>
      </c>
      <c r="RN13" s="78" t="s">
        <v>16</v>
      </c>
      <c r="RO13" s="78" t="s">
        <v>3010</v>
      </c>
      <c r="RP13" s="78" t="s">
        <v>3011</v>
      </c>
      <c r="RQ13" s="78" t="s">
        <v>3003</v>
      </c>
      <c r="RS13" s="78" t="s">
        <v>16</v>
      </c>
      <c r="RT13" s="78" t="s">
        <v>3010</v>
      </c>
      <c r="RU13" s="78" t="s">
        <v>3011</v>
      </c>
      <c r="RV13" s="78" t="s">
        <v>3003</v>
      </c>
      <c r="RX13" s="78" t="s">
        <v>16</v>
      </c>
      <c r="RY13" s="78" t="s">
        <v>3010</v>
      </c>
      <c r="RZ13" s="78" t="s">
        <v>3011</v>
      </c>
      <c r="SA13" s="78" t="s">
        <v>3003</v>
      </c>
      <c r="SC13" s="78" t="s">
        <v>16</v>
      </c>
      <c r="SD13" s="78" t="s">
        <v>3010</v>
      </c>
      <c r="SE13" s="78" t="s">
        <v>3011</v>
      </c>
      <c r="SF13" s="78" t="s">
        <v>3003</v>
      </c>
      <c r="SH13" s="78" t="s">
        <v>16</v>
      </c>
      <c r="SI13" s="78" t="s">
        <v>3010</v>
      </c>
      <c r="SJ13" s="78" t="s">
        <v>3011</v>
      </c>
      <c r="SK13" s="78" t="s">
        <v>3003</v>
      </c>
      <c r="SM13" s="78" t="s">
        <v>16</v>
      </c>
      <c r="SN13" s="78" t="s">
        <v>3010</v>
      </c>
      <c r="SO13" s="78" t="s">
        <v>3011</v>
      </c>
      <c r="SP13" s="78" t="s">
        <v>3003</v>
      </c>
      <c r="SR13" s="78" t="s">
        <v>16</v>
      </c>
      <c r="SS13" s="78" t="s">
        <v>3010</v>
      </c>
      <c r="ST13" s="78" t="s">
        <v>3011</v>
      </c>
      <c r="SU13" s="78" t="s">
        <v>3003</v>
      </c>
      <c r="SW13" s="78" t="s">
        <v>16</v>
      </c>
      <c r="SX13" s="78" t="s">
        <v>3010</v>
      </c>
      <c r="SY13" s="78" t="s">
        <v>3011</v>
      </c>
      <c r="SZ13" s="78" t="s">
        <v>3003</v>
      </c>
      <c r="TB13" s="78" t="s">
        <v>16</v>
      </c>
      <c r="TC13" s="78" t="s">
        <v>3010</v>
      </c>
      <c r="TD13" s="78" t="s">
        <v>3011</v>
      </c>
      <c r="TE13" s="78" t="s">
        <v>3003</v>
      </c>
      <c r="TG13" s="78" t="s">
        <v>16</v>
      </c>
      <c r="TH13" s="78" t="s">
        <v>3010</v>
      </c>
      <c r="TI13" s="78" t="s">
        <v>3011</v>
      </c>
      <c r="TJ13" s="78" t="s">
        <v>3003</v>
      </c>
      <c r="TL13" s="78" t="s">
        <v>16</v>
      </c>
      <c r="TM13" s="78" t="s">
        <v>3010</v>
      </c>
      <c r="TN13" s="78" t="s">
        <v>3011</v>
      </c>
      <c r="TO13" s="78" t="s">
        <v>3003</v>
      </c>
      <c r="TQ13" s="78" t="s">
        <v>16</v>
      </c>
      <c r="TR13" s="78" t="s">
        <v>3010</v>
      </c>
      <c r="TS13" s="78" t="s">
        <v>3011</v>
      </c>
      <c r="TT13" s="78" t="s">
        <v>3003</v>
      </c>
      <c r="TV13" s="78" t="s">
        <v>16</v>
      </c>
      <c r="TW13" s="78" t="s">
        <v>3010</v>
      </c>
      <c r="TX13" s="78" t="s">
        <v>3011</v>
      </c>
      <c r="TY13" s="78" t="s">
        <v>3003</v>
      </c>
      <c r="UA13" s="78" t="s">
        <v>16</v>
      </c>
      <c r="UB13" s="78" t="s">
        <v>3010</v>
      </c>
      <c r="UC13" s="78" t="s">
        <v>3011</v>
      </c>
      <c r="UD13" s="78" t="s">
        <v>3003</v>
      </c>
      <c r="UF13" s="78" t="s">
        <v>16</v>
      </c>
      <c r="UG13" s="78" t="s">
        <v>3010</v>
      </c>
      <c r="UH13" s="78" t="s">
        <v>3011</v>
      </c>
      <c r="UI13" s="78" t="s">
        <v>3003</v>
      </c>
      <c r="UK13" s="78" t="s">
        <v>16</v>
      </c>
      <c r="UL13" s="78" t="s">
        <v>3010</v>
      </c>
      <c r="UM13" s="78" t="s">
        <v>3011</v>
      </c>
      <c r="UN13" s="78" t="s">
        <v>3003</v>
      </c>
      <c r="UP13" s="78" t="s">
        <v>16</v>
      </c>
      <c r="UQ13" s="78" t="s">
        <v>3010</v>
      </c>
      <c r="UR13" s="78" t="s">
        <v>3011</v>
      </c>
      <c r="US13" s="78" t="s">
        <v>3003</v>
      </c>
      <c r="UU13" s="78" t="s">
        <v>16</v>
      </c>
      <c r="UV13" s="78" t="s">
        <v>3010</v>
      </c>
      <c r="UW13" s="78" t="s">
        <v>3011</v>
      </c>
      <c r="UX13" s="78" t="s">
        <v>3003</v>
      </c>
      <c r="UZ13" s="78" t="s">
        <v>16</v>
      </c>
      <c r="VA13" s="78" t="s">
        <v>3010</v>
      </c>
      <c r="VB13" s="78" t="s">
        <v>3011</v>
      </c>
      <c r="VC13" s="78" t="s">
        <v>3003</v>
      </c>
      <c r="VE13" s="78" t="s">
        <v>16</v>
      </c>
      <c r="VF13" s="78" t="s">
        <v>3010</v>
      </c>
      <c r="VG13" s="78" t="s">
        <v>3011</v>
      </c>
      <c r="VH13" s="78" t="s">
        <v>3003</v>
      </c>
      <c r="VJ13" s="78" t="s">
        <v>16</v>
      </c>
      <c r="VK13" s="78" t="s">
        <v>3010</v>
      </c>
      <c r="VL13" s="78" t="s">
        <v>3011</v>
      </c>
      <c r="VM13" s="78" t="s">
        <v>3003</v>
      </c>
      <c r="VO13" s="78" t="s">
        <v>16</v>
      </c>
      <c r="VP13" s="78" t="s">
        <v>3010</v>
      </c>
      <c r="VQ13" s="78" t="s">
        <v>3011</v>
      </c>
      <c r="VR13" s="78" t="s">
        <v>3003</v>
      </c>
      <c r="VT13" s="78" t="s">
        <v>16</v>
      </c>
      <c r="VU13" s="78" t="s">
        <v>3010</v>
      </c>
      <c r="VV13" s="78" t="s">
        <v>3011</v>
      </c>
      <c r="VW13" s="78" t="s">
        <v>3003</v>
      </c>
      <c r="VY13" s="78" t="s">
        <v>16</v>
      </c>
      <c r="VZ13" s="78" t="s">
        <v>3010</v>
      </c>
      <c r="WA13" s="78" t="s">
        <v>3011</v>
      </c>
      <c r="WB13" s="78" t="s">
        <v>3003</v>
      </c>
      <c r="WD13" s="78" t="s">
        <v>16</v>
      </c>
      <c r="WE13" s="78" t="s">
        <v>3010</v>
      </c>
      <c r="WF13" s="78" t="s">
        <v>3011</v>
      </c>
      <c r="WG13" s="78" t="s">
        <v>3003</v>
      </c>
      <c r="WI13" s="78" t="s">
        <v>16</v>
      </c>
      <c r="WJ13" s="78" t="s">
        <v>3010</v>
      </c>
      <c r="WK13" s="78" t="s">
        <v>3011</v>
      </c>
      <c r="WL13" s="78" t="s">
        <v>3003</v>
      </c>
    </row>
    <row r="14" spans="2:611" s="94" customFormat="1" ht="14.25" customHeight="1">
      <c r="B14" s="62" t="s">
        <v>3012</v>
      </c>
      <c r="C14" s="108">
        <v>0.3</v>
      </c>
      <c r="D14" s="108">
        <v>-0.3</v>
      </c>
      <c r="E14" s="93"/>
      <c r="G14" s="62" t="s">
        <v>3012</v>
      </c>
      <c r="H14" s="114"/>
      <c r="I14" s="114"/>
      <c r="J14" s="93"/>
      <c r="L14" s="62" t="s">
        <v>3012</v>
      </c>
      <c r="M14" s="114">
        <v>0.4</v>
      </c>
      <c r="N14" s="114">
        <v>-0.3</v>
      </c>
      <c r="O14" s="93"/>
      <c r="Q14" s="62" t="s">
        <v>3012</v>
      </c>
      <c r="R14" s="114">
        <v>0.4</v>
      </c>
      <c r="S14" s="114">
        <v>-0.3</v>
      </c>
      <c r="T14" s="93"/>
      <c r="V14" s="62" t="s">
        <v>3012</v>
      </c>
      <c r="W14" s="114">
        <v>0.4</v>
      </c>
      <c r="X14" s="114">
        <v>-0.3</v>
      </c>
      <c r="Y14" s="93"/>
      <c r="AA14" s="62" t="s">
        <v>3012</v>
      </c>
      <c r="AB14" s="114">
        <v>0.4</v>
      </c>
      <c r="AC14" s="114">
        <v>-0.3</v>
      </c>
      <c r="AD14" s="93"/>
      <c r="AF14" s="62" t="s">
        <v>3012</v>
      </c>
      <c r="AG14" s="114">
        <v>0.4</v>
      </c>
      <c r="AH14" s="114">
        <v>-0.3</v>
      </c>
      <c r="AI14" s="93"/>
      <c r="AK14" s="62" t="s">
        <v>3012</v>
      </c>
      <c r="AL14" s="114">
        <v>0.4</v>
      </c>
      <c r="AM14" s="114">
        <v>-0.3</v>
      </c>
      <c r="AN14" s="93"/>
      <c r="AP14" s="62" t="s">
        <v>3012</v>
      </c>
      <c r="AQ14" s="114">
        <v>0.4</v>
      </c>
      <c r="AR14" s="114">
        <v>-0.3</v>
      </c>
      <c r="AS14" s="93"/>
      <c r="AU14" s="62" t="s">
        <v>3012</v>
      </c>
      <c r="AV14" s="114">
        <v>0.4</v>
      </c>
      <c r="AW14" s="114">
        <v>-0.3</v>
      </c>
      <c r="AX14" s="93"/>
      <c r="AZ14" s="62" t="s">
        <v>3012</v>
      </c>
      <c r="BA14" s="101"/>
      <c r="BB14" s="101"/>
      <c r="BC14" s="93"/>
      <c r="BE14" s="62" t="s">
        <v>3012</v>
      </c>
      <c r="BF14" s="114">
        <v>0.4</v>
      </c>
      <c r="BG14" s="114">
        <v>-0.3</v>
      </c>
      <c r="BH14" s="93"/>
      <c r="BJ14" s="62" t="s">
        <v>3012</v>
      </c>
      <c r="BK14" s="114">
        <v>0.4</v>
      </c>
      <c r="BL14" s="114">
        <v>-0.3</v>
      </c>
      <c r="BM14" s="93"/>
      <c r="BO14" s="62" t="s">
        <v>3012</v>
      </c>
      <c r="BP14" s="114">
        <v>0.4</v>
      </c>
      <c r="BQ14" s="114">
        <v>-0.3</v>
      </c>
      <c r="BR14" s="93"/>
      <c r="BT14" s="62" t="s">
        <v>3012</v>
      </c>
      <c r="BU14" s="114">
        <v>0.4</v>
      </c>
      <c r="BV14" s="114">
        <v>-0.3</v>
      </c>
      <c r="BW14" s="93"/>
      <c r="BY14" s="62" t="s">
        <v>3012</v>
      </c>
      <c r="BZ14" s="101">
        <v>0.2</v>
      </c>
      <c r="CA14" s="101">
        <v>-0.2</v>
      </c>
      <c r="CB14" s="93"/>
      <c r="CD14" s="62" t="s">
        <v>3012</v>
      </c>
      <c r="CE14" s="101">
        <v>0.2</v>
      </c>
      <c r="CF14" s="101">
        <v>-0.2</v>
      </c>
      <c r="CG14" s="93"/>
      <c r="CI14" s="62" t="s">
        <v>3012</v>
      </c>
      <c r="CJ14" s="101">
        <v>0.2</v>
      </c>
      <c r="CK14" s="101">
        <v>-0.2</v>
      </c>
      <c r="CL14" s="93"/>
      <c r="CN14" s="62" t="s">
        <v>3012</v>
      </c>
      <c r="CO14" s="101">
        <v>0.2</v>
      </c>
      <c r="CP14" s="101">
        <v>-0.2</v>
      </c>
      <c r="CQ14" s="93"/>
      <c r="CS14" s="62" t="s">
        <v>3012</v>
      </c>
      <c r="CT14" s="101">
        <v>0.2</v>
      </c>
      <c r="CU14" s="101">
        <v>-0.2</v>
      </c>
      <c r="CV14" s="93"/>
      <c r="CX14" s="62" t="s">
        <v>3012</v>
      </c>
      <c r="CY14" s="101">
        <v>0.2</v>
      </c>
      <c r="CZ14" s="101">
        <v>-0.2</v>
      </c>
      <c r="DA14" s="93"/>
      <c r="DC14" s="62" t="s">
        <v>3012</v>
      </c>
      <c r="DD14" s="101">
        <v>0.2</v>
      </c>
      <c r="DE14" s="101">
        <v>-0.2</v>
      </c>
      <c r="DF14" s="93"/>
      <c r="DH14" s="95" t="s">
        <v>3012</v>
      </c>
      <c r="DI14" s="102">
        <v>0.05</v>
      </c>
      <c r="DJ14" s="102">
        <v>-0.05</v>
      </c>
      <c r="DK14" s="97"/>
      <c r="DL14" s="99"/>
      <c r="DM14" s="95" t="s">
        <v>3012</v>
      </c>
      <c r="DN14" s="102">
        <v>0.05</v>
      </c>
      <c r="DO14" s="102">
        <v>-0.05</v>
      </c>
      <c r="DP14" s="97"/>
      <c r="DQ14" s="99"/>
      <c r="DR14" s="95" t="s">
        <v>3012</v>
      </c>
      <c r="DS14" s="102">
        <v>0.05</v>
      </c>
      <c r="DT14" s="102">
        <v>-0.05</v>
      </c>
      <c r="DU14" s="97"/>
      <c r="DV14" s="99"/>
      <c r="DW14" s="95" t="s">
        <v>3012</v>
      </c>
      <c r="DX14" s="102">
        <v>0.05</v>
      </c>
      <c r="DY14" s="102">
        <v>-0.05</v>
      </c>
      <c r="DZ14" s="97"/>
      <c r="EA14" s="99"/>
      <c r="EB14" s="95" t="s">
        <v>3012</v>
      </c>
      <c r="EC14" s="102">
        <v>0.05</v>
      </c>
      <c r="ED14" s="102">
        <v>-0.05</v>
      </c>
      <c r="EE14" s="97"/>
      <c r="EF14" s="99"/>
      <c r="EG14" s="95" t="s">
        <v>3012</v>
      </c>
      <c r="EH14" s="102">
        <v>0.05</v>
      </c>
      <c r="EI14" s="102">
        <v>-0.05</v>
      </c>
      <c r="EJ14" s="97"/>
      <c r="EK14" s="99"/>
      <c r="EL14" s="95" t="s">
        <v>3012</v>
      </c>
      <c r="EM14" s="102">
        <v>0.05</v>
      </c>
      <c r="EN14" s="102">
        <v>-0.05</v>
      </c>
      <c r="EO14" s="97"/>
      <c r="EP14" s="99"/>
      <c r="EQ14" s="95" t="s">
        <v>3012</v>
      </c>
      <c r="ER14" s="102">
        <v>0.05</v>
      </c>
      <c r="ES14" s="102">
        <v>-0.05</v>
      </c>
      <c r="ET14" s="97"/>
      <c r="EU14" s="99"/>
      <c r="EV14" s="95" t="s">
        <v>3012</v>
      </c>
      <c r="EW14" s="102">
        <v>0.05</v>
      </c>
      <c r="EX14" s="102">
        <v>-0.05</v>
      </c>
      <c r="EY14" s="97"/>
      <c r="EZ14" s="99"/>
      <c r="FA14" s="95" t="s">
        <v>3012</v>
      </c>
      <c r="FB14" s="102">
        <v>0.05</v>
      </c>
      <c r="FC14" s="102">
        <v>-0.05</v>
      </c>
      <c r="FD14" s="97"/>
      <c r="FE14" s="99"/>
      <c r="FF14" s="95" t="s">
        <v>3012</v>
      </c>
      <c r="FG14" s="102">
        <v>0.05</v>
      </c>
      <c r="FH14" s="102">
        <v>-0.05</v>
      </c>
      <c r="FI14" s="97"/>
      <c r="FJ14" s="99"/>
      <c r="FK14" s="95" t="s">
        <v>3012</v>
      </c>
      <c r="FL14" s="102">
        <v>0.05</v>
      </c>
      <c r="FM14" s="102">
        <v>-0.05</v>
      </c>
      <c r="FN14" s="97"/>
      <c r="FO14" s="99"/>
      <c r="FP14" s="95" t="s">
        <v>3012</v>
      </c>
      <c r="FQ14" s="102">
        <v>0.05</v>
      </c>
      <c r="FR14" s="102">
        <v>-0.05</v>
      </c>
      <c r="FS14" s="97"/>
      <c r="FT14" s="99"/>
      <c r="FU14" s="95" t="s">
        <v>3012</v>
      </c>
      <c r="FV14" s="102">
        <v>0.05</v>
      </c>
      <c r="FW14" s="102">
        <v>-0.05</v>
      </c>
      <c r="FX14" s="97"/>
      <c r="FY14" s="99"/>
      <c r="FZ14" s="95" t="s">
        <v>3012</v>
      </c>
      <c r="GA14" s="102">
        <v>0.05</v>
      </c>
      <c r="GB14" s="102">
        <v>-0.05</v>
      </c>
      <c r="GC14" s="97"/>
      <c r="GD14" s="99"/>
      <c r="GE14" s="95" t="s">
        <v>3012</v>
      </c>
      <c r="GF14" s="102">
        <v>0.05</v>
      </c>
      <c r="GG14" s="102">
        <v>-0.05</v>
      </c>
      <c r="GH14" s="97"/>
      <c r="GI14" s="99"/>
      <c r="GJ14" s="95" t="s">
        <v>3012</v>
      </c>
      <c r="GK14" s="102">
        <v>0.05</v>
      </c>
      <c r="GL14" s="102">
        <v>-0.05</v>
      </c>
      <c r="GM14" s="97"/>
      <c r="GN14" s="99"/>
      <c r="GO14" s="95" t="s">
        <v>3012</v>
      </c>
      <c r="GP14" s="102">
        <v>0.05</v>
      </c>
      <c r="GQ14" s="102">
        <v>-0.05</v>
      </c>
      <c r="GR14" s="97"/>
      <c r="GS14" s="99"/>
      <c r="GT14" s="95" t="s">
        <v>3012</v>
      </c>
      <c r="GU14" s="102">
        <v>0.05</v>
      </c>
      <c r="GV14" s="102">
        <v>-0.05</v>
      </c>
      <c r="GW14" s="97"/>
      <c r="GX14" s="99"/>
      <c r="GY14" s="95" t="s">
        <v>3012</v>
      </c>
      <c r="GZ14" s="102">
        <v>0.05</v>
      </c>
      <c r="HA14" s="102">
        <v>-0.05</v>
      </c>
      <c r="HB14" s="97"/>
      <c r="HC14" s="99"/>
      <c r="HD14" s="95" t="s">
        <v>3012</v>
      </c>
      <c r="HE14" s="102">
        <v>0.05</v>
      </c>
      <c r="HF14" s="102">
        <v>-0.05</v>
      </c>
      <c r="HG14" s="97"/>
      <c r="HH14" s="99"/>
      <c r="HI14" s="95" t="s">
        <v>3012</v>
      </c>
      <c r="HJ14" s="102">
        <v>0.05</v>
      </c>
      <c r="HK14" s="102">
        <v>-0.05</v>
      </c>
      <c r="HL14" s="97"/>
      <c r="HM14" s="99"/>
      <c r="HN14" s="95" t="s">
        <v>3012</v>
      </c>
      <c r="HO14" s="102">
        <v>0.05</v>
      </c>
      <c r="HP14" s="102">
        <v>-0.05</v>
      </c>
      <c r="HQ14" s="97"/>
      <c r="HR14" s="99"/>
      <c r="HS14" s="95" t="s">
        <v>3012</v>
      </c>
      <c r="HT14" s="102">
        <v>0.05</v>
      </c>
      <c r="HU14" s="102">
        <v>-0.05</v>
      </c>
      <c r="HV14" s="97"/>
      <c r="HW14" s="99"/>
      <c r="HX14" s="95" t="s">
        <v>3012</v>
      </c>
      <c r="HY14" s="102">
        <v>0.05</v>
      </c>
      <c r="HZ14" s="102">
        <v>-0.05</v>
      </c>
      <c r="IA14" s="97"/>
      <c r="IB14" s="99"/>
      <c r="IC14" s="95" t="s">
        <v>3012</v>
      </c>
      <c r="ID14" s="102">
        <v>0.05</v>
      </c>
      <c r="IE14" s="102">
        <v>-0.05</v>
      </c>
      <c r="IF14" s="97"/>
      <c r="IG14" s="99"/>
      <c r="IH14" s="95" t="s">
        <v>3012</v>
      </c>
      <c r="II14" s="102">
        <v>0.05</v>
      </c>
      <c r="IJ14" s="102">
        <v>-0.05</v>
      </c>
      <c r="IK14" s="97"/>
      <c r="IL14" s="99"/>
      <c r="IM14" s="95" t="s">
        <v>3012</v>
      </c>
      <c r="IN14" s="102">
        <v>0.05</v>
      </c>
      <c r="IO14" s="102">
        <v>-0.05</v>
      </c>
      <c r="IP14" s="97"/>
      <c r="IQ14" s="99"/>
      <c r="IR14" s="95" t="s">
        <v>3012</v>
      </c>
      <c r="IS14" s="102">
        <v>0.05</v>
      </c>
      <c r="IT14" s="102">
        <v>-0.05</v>
      </c>
      <c r="IU14" s="97"/>
      <c r="IV14" s="99"/>
      <c r="IW14" s="95" t="s">
        <v>3012</v>
      </c>
      <c r="IX14" s="102">
        <v>0.05</v>
      </c>
      <c r="IY14" s="102">
        <v>-0.05</v>
      </c>
      <c r="IZ14" s="97"/>
      <c r="JA14" s="99"/>
      <c r="JB14" s="95" t="s">
        <v>3012</v>
      </c>
      <c r="JC14" s="102">
        <v>0.05</v>
      </c>
      <c r="JD14" s="102">
        <v>-0.05</v>
      </c>
      <c r="JE14" s="97"/>
      <c r="JF14" s="99"/>
      <c r="JG14" s="95" t="s">
        <v>3012</v>
      </c>
      <c r="JH14" s="102">
        <v>0.05</v>
      </c>
      <c r="JI14" s="102">
        <v>-0.05</v>
      </c>
      <c r="JJ14" s="97"/>
      <c r="JK14" s="99"/>
      <c r="JL14" s="95" t="s">
        <v>3012</v>
      </c>
      <c r="JM14" s="102">
        <v>0.05</v>
      </c>
      <c r="JN14" s="102">
        <v>-0.05</v>
      </c>
      <c r="JO14" s="97"/>
      <c r="JP14" s="99"/>
      <c r="JQ14" s="95" t="s">
        <v>3012</v>
      </c>
      <c r="JR14" s="102">
        <v>0.05</v>
      </c>
      <c r="JS14" s="102">
        <v>-0.05</v>
      </c>
      <c r="JT14" s="97"/>
      <c r="JU14" s="99"/>
      <c r="JV14" s="95" t="s">
        <v>3012</v>
      </c>
      <c r="JW14" s="102">
        <v>0.05</v>
      </c>
      <c r="JX14" s="102">
        <v>-0.05</v>
      </c>
      <c r="JY14" s="97"/>
      <c r="JZ14" s="99"/>
      <c r="KA14" s="95" t="s">
        <v>3012</v>
      </c>
      <c r="KB14" s="102">
        <v>0.05</v>
      </c>
      <c r="KC14" s="102">
        <v>-0.05</v>
      </c>
      <c r="KD14" s="97"/>
      <c r="KE14" s="99"/>
      <c r="KF14" s="95" t="s">
        <v>3012</v>
      </c>
      <c r="KG14" s="102">
        <v>0.05</v>
      </c>
      <c r="KH14" s="102">
        <v>-0.05</v>
      </c>
      <c r="KI14" s="97"/>
      <c r="KJ14" s="99"/>
      <c r="KK14" s="95" t="s">
        <v>3012</v>
      </c>
      <c r="KL14" s="102">
        <v>0.05</v>
      </c>
      <c r="KM14" s="102">
        <v>-0.05</v>
      </c>
      <c r="KN14" s="97"/>
      <c r="KO14" s="99"/>
      <c r="KP14" s="95" t="s">
        <v>3012</v>
      </c>
      <c r="KQ14" s="102">
        <v>0.05</v>
      </c>
      <c r="KR14" s="102">
        <v>-0.05</v>
      </c>
      <c r="KS14" s="97"/>
      <c r="KT14" s="99"/>
      <c r="KU14" s="95" t="s">
        <v>3012</v>
      </c>
      <c r="KV14" s="102">
        <v>0.05</v>
      </c>
      <c r="KW14" s="102">
        <v>-0.05</v>
      </c>
      <c r="KX14" s="97"/>
      <c r="KY14" s="99"/>
      <c r="KZ14" s="95" t="s">
        <v>3012</v>
      </c>
      <c r="LA14" s="102">
        <v>0.05</v>
      </c>
      <c r="LB14" s="102">
        <v>-0.05</v>
      </c>
      <c r="LC14" s="97"/>
      <c r="LD14" s="99"/>
      <c r="LE14" s="95" t="s">
        <v>3012</v>
      </c>
      <c r="LF14" s="102">
        <v>0.05</v>
      </c>
      <c r="LG14" s="102">
        <v>-0.05</v>
      </c>
      <c r="LH14" s="97"/>
      <c r="LI14" s="99"/>
      <c r="LJ14" s="95" t="s">
        <v>3012</v>
      </c>
      <c r="LK14" s="102">
        <v>0.05</v>
      </c>
      <c r="LL14" s="102">
        <v>-0.05</v>
      </c>
      <c r="LM14" s="97"/>
      <c r="LN14" s="99"/>
      <c r="LO14" s="95" t="s">
        <v>3012</v>
      </c>
      <c r="LP14" s="102">
        <v>0.05</v>
      </c>
      <c r="LQ14" s="102">
        <v>-0.05</v>
      </c>
      <c r="LR14" s="97"/>
      <c r="LS14" s="99"/>
      <c r="LT14" s="95" t="s">
        <v>3012</v>
      </c>
      <c r="LU14" s="102">
        <v>0.05</v>
      </c>
      <c r="LV14" s="102">
        <v>-0.05</v>
      </c>
      <c r="LW14" s="97"/>
      <c r="LX14" s="99"/>
      <c r="LY14" s="95" t="s">
        <v>3012</v>
      </c>
      <c r="LZ14" s="102">
        <v>0.05</v>
      </c>
      <c r="MA14" s="102">
        <v>-0.05</v>
      </c>
      <c r="MB14" s="97"/>
      <c r="MC14" s="99"/>
      <c r="MD14" s="95" t="s">
        <v>3012</v>
      </c>
      <c r="ME14" s="102">
        <v>0.05</v>
      </c>
      <c r="MF14" s="102">
        <v>-0.05</v>
      </c>
      <c r="MG14" s="97"/>
      <c r="MH14" s="99"/>
      <c r="MI14" s="95" t="s">
        <v>3012</v>
      </c>
      <c r="MJ14" s="102">
        <v>0.05</v>
      </c>
      <c r="MK14" s="102">
        <v>-0.05</v>
      </c>
      <c r="ML14" s="97"/>
      <c r="MM14" s="99"/>
      <c r="MN14" s="95" t="s">
        <v>3012</v>
      </c>
      <c r="MO14" s="102">
        <v>0.05</v>
      </c>
      <c r="MP14" s="102">
        <v>-0.05</v>
      </c>
      <c r="MQ14" s="97"/>
      <c r="MR14" s="99"/>
      <c r="MS14" s="95" t="s">
        <v>3012</v>
      </c>
      <c r="MT14" s="102">
        <v>0.05</v>
      </c>
      <c r="MU14" s="102">
        <v>-0.05</v>
      </c>
      <c r="MV14" s="97"/>
      <c r="MW14" s="99"/>
      <c r="MX14" s="95" t="s">
        <v>3012</v>
      </c>
      <c r="MY14" s="102">
        <v>0.05</v>
      </c>
      <c r="MZ14" s="102">
        <v>-0.05</v>
      </c>
      <c r="NA14" s="97"/>
      <c r="NB14" s="99"/>
      <c r="NC14" s="95" t="s">
        <v>3012</v>
      </c>
      <c r="ND14" s="102">
        <v>0.05</v>
      </c>
      <c r="NE14" s="102">
        <v>-0.05</v>
      </c>
      <c r="NF14" s="97"/>
      <c r="NG14" s="99"/>
      <c r="NH14" s="95" t="s">
        <v>3012</v>
      </c>
      <c r="NI14" s="102">
        <v>0.05</v>
      </c>
      <c r="NJ14" s="102">
        <v>-0.05</v>
      </c>
      <c r="NK14" s="97"/>
      <c r="NL14" s="99"/>
      <c r="NM14" s="95" t="s">
        <v>3012</v>
      </c>
      <c r="NN14" s="102">
        <v>0.05</v>
      </c>
      <c r="NO14" s="102">
        <v>-0.05</v>
      </c>
      <c r="NP14" s="97"/>
      <c r="NQ14" s="99"/>
      <c r="NR14" s="95" t="s">
        <v>3012</v>
      </c>
      <c r="NS14" s="102">
        <v>0.05</v>
      </c>
      <c r="NT14" s="102">
        <v>-0.05</v>
      </c>
      <c r="NU14" s="97"/>
      <c r="NV14" s="99"/>
      <c r="NW14" s="95" t="s">
        <v>3012</v>
      </c>
      <c r="NX14" s="102">
        <v>0.05</v>
      </c>
      <c r="NY14" s="102">
        <v>-0.05</v>
      </c>
      <c r="NZ14" s="97"/>
      <c r="OA14" s="99"/>
      <c r="OB14" s="95" t="s">
        <v>3012</v>
      </c>
      <c r="OC14" s="102">
        <v>0.05</v>
      </c>
      <c r="OD14" s="102">
        <v>-0.05</v>
      </c>
      <c r="OE14" s="97"/>
      <c r="OF14" s="99"/>
      <c r="OG14" s="95" t="s">
        <v>3012</v>
      </c>
      <c r="OH14" s="102">
        <v>0.05</v>
      </c>
      <c r="OI14" s="102">
        <v>-0.05</v>
      </c>
      <c r="OJ14" s="97"/>
      <c r="OK14" s="99"/>
      <c r="OL14" s="95" t="s">
        <v>3012</v>
      </c>
      <c r="OM14" s="102">
        <v>0.05</v>
      </c>
      <c r="ON14" s="102">
        <v>-0.05</v>
      </c>
      <c r="OO14" s="97"/>
      <c r="OP14" s="99"/>
      <c r="OQ14" s="95" t="s">
        <v>3012</v>
      </c>
      <c r="OR14" s="102">
        <v>0.05</v>
      </c>
      <c r="OS14" s="102">
        <v>-0.05</v>
      </c>
      <c r="OT14" s="97"/>
      <c r="OU14" s="99"/>
      <c r="OV14" s="95" t="s">
        <v>3012</v>
      </c>
      <c r="OW14" s="102">
        <v>0.05</v>
      </c>
      <c r="OX14" s="102">
        <v>-0.05</v>
      </c>
      <c r="OY14" s="97"/>
      <c r="OZ14" s="99"/>
      <c r="PA14" s="95" t="s">
        <v>3012</v>
      </c>
      <c r="PB14" s="102">
        <v>0.05</v>
      </c>
      <c r="PC14" s="102">
        <v>-0.05</v>
      </c>
      <c r="PD14" s="97"/>
      <c r="PE14" s="99"/>
      <c r="PF14" s="95" t="s">
        <v>3012</v>
      </c>
      <c r="PG14" s="102">
        <v>0.05</v>
      </c>
      <c r="PH14" s="102">
        <v>-0.05</v>
      </c>
      <c r="PI14" s="97"/>
      <c r="PJ14" s="99"/>
      <c r="PK14" s="95" t="s">
        <v>3012</v>
      </c>
      <c r="PL14" s="102">
        <v>0.05</v>
      </c>
      <c r="PM14" s="102">
        <v>-0.05</v>
      </c>
      <c r="PN14" s="97"/>
      <c r="PO14" s="99"/>
      <c r="PP14" s="95" t="s">
        <v>3012</v>
      </c>
      <c r="PQ14" s="102">
        <v>0.05</v>
      </c>
      <c r="PR14" s="102">
        <v>-0.05</v>
      </c>
      <c r="PS14" s="97"/>
      <c r="PT14" s="99"/>
      <c r="PU14" s="95" t="s">
        <v>3012</v>
      </c>
      <c r="PV14" s="102">
        <v>0.05</v>
      </c>
      <c r="PW14" s="102">
        <v>-0.05</v>
      </c>
      <c r="PX14" s="97"/>
      <c r="PY14" s="99"/>
      <c r="PZ14" s="95" t="s">
        <v>3012</v>
      </c>
      <c r="QA14" s="102">
        <v>0.05</v>
      </c>
      <c r="QB14" s="102">
        <v>-0.05</v>
      </c>
      <c r="QC14" s="97"/>
      <c r="QD14" s="99"/>
      <c r="QE14" s="95" t="s">
        <v>3012</v>
      </c>
      <c r="QF14" s="102">
        <v>0.05</v>
      </c>
      <c r="QG14" s="102">
        <v>-0.05</v>
      </c>
      <c r="QH14" s="97"/>
      <c r="QI14" s="99"/>
      <c r="QJ14" s="95" t="s">
        <v>3012</v>
      </c>
      <c r="QK14" s="102">
        <v>0.05</v>
      </c>
      <c r="QL14" s="102">
        <v>-0.05</v>
      </c>
      <c r="QM14" s="97"/>
      <c r="QN14" s="99"/>
      <c r="QO14" s="95" t="s">
        <v>3012</v>
      </c>
      <c r="QP14" s="102">
        <v>0.05</v>
      </c>
      <c r="QQ14" s="102">
        <v>-0.05</v>
      </c>
      <c r="QR14" s="97"/>
      <c r="QS14" s="99"/>
      <c r="QT14" s="95" t="s">
        <v>3012</v>
      </c>
      <c r="QU14" s="102">
        <v>0.05</v>
      </c>
      <c r="QV14" s="102">
        <v>-0.05</v>
      </c>
      <c r="QW14" s="97"/>
      <c r="QX14" s="99"/>
      <c r="QY14" s="95" t="s">
        <v>3012</v>
      </c>
      <c r="QZ14" s="102">
        <v>0.05</v>
      </c>
      <c r="RA14" s="102">
        <v>-0.05</v>
      </c>
      <c r="RB14" s="97"/>
      <c r="RC14" s="99"/>
      <c r="RD14" s="95" t="s">
        <v>3012</v>
      </c>
      <c r="RE14" s="102">
        <v>0.05</v>
      </c>
      <c r="RF14" s="102">
        <v>-0.05</v>
      </c>
      <c r="RG14" s="97"/>
      <c r="RH14" s="99"/>
      <c r="RI14" s="95" t="s">
        <v>3012</v>
      </c>
      <c r="RJ14" s="102">
        <v>0.05</v>
      </c>
      <c r="RK14" s="102">
        <v>-0.05</v>
      </c>
      <c r="RL14" s="97"/>
      <c r="RM14" s="99"/>
      <c r="RN14" s="95" t="s">
        <v>3012</v>
      </c>
      <c r="RO14" s="102">
        <v>0.05</v>
      </c>
      <c r="RP14" s="102">
        <v>-0.05</v>
      </c>
      <c r="RQ14" s="97"/>
      <c r="RR14" s="99"/>
      <c r="RS14" s="95" t="s">
        <v>3012</v>
      </c>
      <c r="RT14" s="102">
        <v>0.05</v>
      </c>
      <c r="RU14" s="102">
        <v>-0.05</v>
      </c>
      <c r="RV14" s="97"/>
      <c r="RW14" s="99"/>
      <c r="RX14" s="95" t="s">
        <v>3012</v>
      </c>
      <c r="RY14" s="102">
        <v>0.05</v>
      </c>
      <c r="RZ14" s="102">
        <v>-0.05</v>
      </c>
      <c r="SA14" s="97"/>
      <c r="SB14" s="99"/>
      <c r="SC14" s="95" t="s">
        <v>3012</v>
      </c>
      <c r="SD14" s="102">
        <v>0.05</v>
      </c>
      <c r="SE14" s="102">
        <v>-0.05</v>
      </c>
      <c r="SF14" s="97"/>
      <c r="SG14" s="99"/>
      <c r="SH14" s="95" t="s">
        <v>3012</v>
      </c>
      <c r="SI14" s="102">
        <v>0.05</v>
      </c>
      <c r="SJ14" s="102">
        <v>-0.05</v>
      </c>
      <c r="SK14" s="97"/>
      <c r="SL14" s="99"/>
      <c r="SM14" s="95" t="s">
        <v>3012</v>
      </c>
      <c r="SN14" s="102">
        <v>0.05</v>
      </c>
      <c r="SO14" s="102">
        <v>-0.05</v>
      </c>
      <c r="SP14" s="97"/>
      <c r="SQ14" s="99"/>
      <c r="SR14" s="95" t="s">
        <v>3012</v>
      </c>
      <c r="SS14" s="102">
        <v>0.05</v>
      </c>
      <c r="ST14" s="102">
        <v>-0.05</v>
      </c>
      <c r="SU14" s="97"/>
      <c r="SV14" s="99"/>
      <c r="SW14" s="95" t="s">
        <v>3012</v>
      </c>
      <c r="SX14" s="102">
        <v>0.05</v>
      </c>
      <c r="SY14" s="102">
        <v>-0.05</v>
      </c>
      <c r="SZ14" s="97"/>
      <c r="TA14" s="99"/>
      <c r="TB14" s="95" t="s">
        <v>3012</v>
      </c>
      <c r="TC14" s="102">
        <v>0.05</v>
      </c>
      <c r="TD14" s="102">
        <v>-0.05</v>
      </c>
      <c r="TE14" s="97"/>
      <c r="TF14" s="99"/>
      <c r="TG14" s="95" t="s">
        <v>3012</v>
      </c>
      <c r="TH14" s="102">
        <v>0.05</v>
      </c>
      <c r="TI14" s="102">
        <v>-0.05</v>
      </c>
      <c r="TJ14" s="97"/>
      <c r="TK14" s="99"/>
      <c r="TL14" s="95" t="s">
        <v>3012</v>
      </c>
      <c r="TM14" s="102">
        <v>0.05</v>
      </c>
      <c r="TN14" s="102">
        <v>-0.05</v>
      </c>
      <c r="TO14" s="97"/>
      <c r="TP14" s="99"/>
      <c r="TQ14" s="95" t="s">
        <v>3012</v>
      </c>
      <c r="TR14" s="102">
        <v>0.05</v>
      </c>
      <c r="TS14" s="102">
        <v>-0.05</v>
      </c>
      <c r="TT14" s="97"/>
      <c r="TU14" s="99"/>
      <c r="TV14" s="95" t="s">
        <v>3012</v>
      </c>
      <c r="TW14" s="102">
        <v>0.05</v>
      </c>
      <c r="TX14" s="102">
        <v>-0.05</v>
      </c>
      <c r="TY14" s="97"/>
      <c r="TZ14" s="99"/>
      <c r="UA14" s="95" t="s">
        <v>3012</v>
      </c>
      <c r="UB14" s="102">
        <v>0.05</v>
      </c>
      <c r="UC14" s="102">
        <v>-0.05</v>
      </c>
      <c r="UD14" s="97"/>
      <c r="UE14" s="99"/>
      <c r="UF14" s="95" t="s">
        <v>3012</v>
      </c>
      <c r="UG14" s="102">
        <v>0.05</v>
      </c>
      <c r="UH14" s="102">
        <v>-0.05</v>
      </c>
      <c r="UI14" s="97"/>
      <c r="UJ14" s="99"/>
      <c r="UK14" s="95" t="s">
        <v>3012</v>
      </c>
      <c r="UL14" s="102">
        <v>0.05</v>
      </c>
      <c r="UM14" s="102">
        <v>-0.05</v>
      </c>
      <c r="UN14" s="97"/>
      <c r="UO14" s="99"/>
      <c r="UP14" s="95" t="s">
        <v>3012</v>
      </c>
      <c r="UQ14" s="102">
        <v>0.05</v>
      </c>
      <c r="UR14" s="102">
        <v>-0.05</v>
      </c>
      <c r="US14" s="97"/>
      <c r="UT14" s="99"/>
      <c r="UU14" s="95" t="s">
        <v>3012</v>
      </c>
      <c r="UV14" s="102">
        <v>0.05</v>
      </c>
      <c r="UW14" s="102">
        <v>-0.05</v>
      </c>
      <c r="UX14" s="97"/>
      <c r="UY14" s="99"/>
      <c r="UZ14" s="95" t="s">
        <v>3012</v>
      </c>
      <c r="VA14" s="102">
        <v>0.05</v>
      </c>
      <c r="VB14" s="102">
        <v>-0.05</v>
      </c>
      <c r="VC14" s="97"/>
      <c r="VD14" s="99"/>
      <c r="VE14" s="95" t="s">
        <v>3012</v>
      </c>
      <c r="VF14" s="102">
        <v>0.05</v>
      </c>
      <c r="VG14" s="102">
        <v>-0.05</v>
      </c>
      <c r="VH14" s="97"/>
      <c r="VI14" s="99"/>
      <c r="VJ14" s="95" t="s">
        <v>3012</v>
      </c>
      <c r="VK14" s="102">
        <v>0.05</v>
      </c>
      <c r="VL14" s="102">
        <v>-0.05</v>
      </c>
      <c r="VM14" s="97"/>
      <c r="VN14" s="99"/>
      <c r="VO14" s="95" t="s">
        <v>3012</v>
      </c>
      <c r="VP14" s="102">
        <v>0.05</v>
      </c>
      <c r="VQ14" s="102">
        <v>-0.05</v>
      </c>
      <c r="VR14" s="97"/>
      <c r="VS14" s="99"/>
      <c r="VT14" s="95" t="s">
        <v>3012</v>
      </c>
      <c r="VU14" s="102">
        <v>0.05</v>
      </c>
      <c r="VV14" s="102">
        <v>-0.05</v>
      </c>
      <c r="VW14" s="97"/>
      <c r="VX14" s="99"/>
      <c r="VY14" s="95" t="s">
        <v>3012</v>
      </c>
      <c r="VZ14" s="102">
        <v>0.05</v>
      </c>
      <c r="WA14" s="102">
        <v>-0.05</v>
      </c>
      <c r="WB14" s="97"/>
      <c r="WC14" s="99"/>
      <c r="WD14" s="95" t="s">
        <v>3012</v>
      </c>
      <c r="WE14" s="102">
        <v>0.05</v>
      </c>
      <c r="WF14" s="102">
        <v>-0.05</v>
      </c>
      <c r="WG14" s="97"/>
      <c r="WH14" s="99"/>
      <c r="WI14" s="95" t="s">
        <v>3012</v>
      </c>
      <c r="WJ14" s="102">
        <v>0.05</v>
      </c>
      <c r="WK14" s="102">
        <v>-0.05</v>
      </c>
      <c r="WL14" s="97"/>
      <c r="WM14" s="99"/>
    </row>
    <row r="15" spans="2:611" s="94" customFormat="1" ht="14.25" customHeight="1">
      <c r="B15" s="62" t="s">
        <v>3013</v>
      </c>
      <c r="C15" s="108">
        <v>0.2</v>
      </c>
      <c r="D15" s="108">
        <v>-0.2</v>
      </c>
      <c r="E15" s="93"/>
      <c r="G15" s="62" t="s">
        <v>3013</v>
      </c>
      <c r="H15" s="114"/>
      <c r="I15" s="114"/>
      <c r="J15" s="93"/>
      <c r="L15" s="62" t="s">
        <v>3013</v>
      </c>
      <c r="M15" s="114">
        <v>0.2</v>
      </c>
      <c r="N15" s="114">
        <v>-0.15</v>
      </c>
      <c r="O15" s="93"/>
      <c r="Q15" s="62" t="s">
        <v>3013</v>
      </c>
      <c r="R15" s="114">
        <v>0.2</v>
      </c>
      <c r="S15" s="114">
        <v>-0.15</v>
      </c>
      <c r="T15" s="93"/>
      <c r="V15" s="62" t="s">
        <v>3013</v>
      </c>
      <c r="W15" s="114">
        <v>0.2</v>
      </c>
      <c r="X15" s="114">
        <v>-0.15</v>
      </c>
      <c r="Y15" s="93"/>
      <c r="AA15" s="62" t="s">
        <v>3013</v>
      </c>
      <c r="AB15" s="114">
        <v>0.2</v>
      </c>
      <c r="AC15" s="114">
        <v>-0.15</v>
      </c>
      <c r="AD15" s="93"/>
      <c r="AF15" s="62" t="s">
        <v>3013</v>
      </c>
      <c r="AG15" s="114">
        <v>0.2</v>
      </c>
      <c r="AH15" s="114">
        <v>-0.15</v>
      </c>
      <c r="AI15" s="93"/>
      <c r="AK15" s="62" t="s">
        <v>3013</v>
      </c>
      <c r="AL15" s="114">
        <v>0.2</v>
      </c>
      <c r="AM15" s="114">
        <v>-0.15</v>
      </c>
      <c r="AN15" s="93"/>
      <c r="AP15" s="62" t="s">
        <v>3013</v>
      </c>
      <c r="AQ15" s="114">
        <v>0.2</v>
      </c>
      <c r="AR15" s="114">
        <v>-0.15</v>
      </c>
      <c r="AS15" s="93"/>
      <c r="AU15" s="62" t="s">
        <v>3013</v>
      </c>
      <c r="AV15" s="114">
        <v>0.2</v>
      </c>
      <c r="AW15" s="114">
        <v>-0.15</v>
      </c>
      <c r="AX15" s="93"/>
      <c r="AZ15" s="62" t="s">
        <v>3013</v>
      </c>
      <c r="BA15" s="101"/>
      <c r="BB15" s="101"/>
      <c r="BC15" s="93"/>
      <c r="BE15" s="62" t="s">
        <v>3013</v>
      </c>
      <c r="BF15" s="114">
        <v>0.2</v>
      </c>
      <c r="BG15" s="114">
        <v>-0.15</v>
      </c>
      <c r="BH15" s="93"/>
      <c r="BJ15" s="62" t="s">
        <v>3013</v>
      </c>
      <c r="BK15" s="114">
        <v>0.2</v>
      </c>
      <c r="BL15" s="114">
        <v>-0.15</v>
      </c>
      <c r="BM15" s="93"/>
      <c r="BO15" s="62" t="s">
        <v>3013</v>
      </c>
      <c r="BP15" s="114">
        <v>0.2</v>
      </c>
      <c r="BQ15" s="114">
        <v>-0.15</v>
      </c>
      <c r="BR15" s="93"/>
      <c r="BT15" s="62" t="s">
        <v>3013</v>
      </c>
      <c r="BU15" s="114">
        <v>0.2</v>
      </c>
      <c r="BV15" s="114">
        <v>-0.15</v>
      </c>
      <c r="BW15" s="93"/>
      <c r="BY15" s="62" t="s">
        <v>3013</v>
      </c>
      <c r="BZ15" s="101">
        <v>0.1</v>
      </c>
      <c r="CA15" s="101">
        <v>-0.1</v>
      </c>
      <c r="CB15" s="93"/>
      <c r="CD15" s="62" t="s">
        <v>3013</v>
      </c>
      <c r="CE15" s="101">
        <v>0.1</v>
      </c>
      <c r="CF15" s="101">
        <v>-0.1</v>
      </c>
      <c r="CG15" s="93"/>
      <c r="CI15" s="62" t="s">
        <v>3013</v>
      </c>
      <c r="CJ15" s="101">
        <v>0.1</v>
      </c>
      <c r="CK15" s="101">
        <v>-0.1</v>
      </c>
      <c r="CL15" s="93"/>
      <c r="CN15" s="62" t="s">
        <v>3013</v>
      </c>
      <c r="CO15" s="101">
        <v>0.1</v>
      </c>
      <c r="CP15" s="101">
        <v>-0.1</v>
      </c>
      <c r="CQ15" s="93"/>
      <c r="CS15" s="62" t="s">
        <v>3013</v>
      </c>
      <c r="CT15" s="101">
        <v>0.1</v>
      </c>
      <c r="CU15" s="101">
        <v>-0.1</v>
      </c>
      <c r="CV15" s="93"/>
      <c r="CX15" s="62" t="s">
        <v>3013</v>
      </c>
      <c r="CY15" s="101">
        <v>0.1</v>
      </c>
      <c r="CZ15" s="101">
        <v>-0.1</v>
      </c>
      <c r="DA15" s="93"/>
      <c r="DC15" s="62" t="s">
        <v>3013</v>
      </c>
      <c r="DD15" s="101">
        <v>0.1</v>
      </c>
      <c r="DE15" s="101">
        <v>-0.1</v>
      </c>
      <c r="DF15" s="93"/>
      <c r="DH15" s="95" t="s">
        <v>3013</v>
      </c>
      <c r="DI15" s="102">
        <v>0.05</v>
      </c>
      <c r="DJ15" s="102">
        <v>-0.05</v>
      </c>
      <c r="DK15" s="97"/>
      <c r="DL15" s="99"/>
      <c r="DM15" s="95" t="s">
        <v>3013</v>
      </c>
      <c r="DN15" s="102">
        <v>0.05</v>
      </c>
      <c r="DO15" s="102">
        <v>-0.05</v>
      </c>
      <c r="DP15" s="97"/>
      <c r="DQ15" s="99"/>
      <c r="DR15" s="95" t="s">
        <v>3013</v>
      </c>
      <c r="DS15" s="102">
        <v>0.05</v>
      </c>
      <c r="DT15" s="102">
        <v>-0.05</v>
      </c>
      <c r="DU15" s="97"/>
      <c r="DV15" s="99"/>
      <c r="DW15" s="95" t="s">
        <v>3013</v>
      </c>
      <c r="DX15" s="102">
        <v>0.05</v>
      </c>
      <c r="DY15" s="102">
        <v>-0.05</v>
      </c>
      <c r="DZ15" s="97"/>
      <c r="EA15" s="99"/>
      <c r="EB15" s="95" t="s">
        <v>3013</v>
      </c>
      <c r="EC15" s="102">
        <v>0.05</v>
      </c>
      <c r="ED15" s="102">
        <v>-0.05</v>
      </c>
      <c r="EE15" s="97"/>
      <c r="EF15" s="99"/>
      <c r="EG15" s="95" t="s">
        <v>3013</v>
      </c>
      <c r="EH15" s="102">
        <v>0.05</v>
      </c>
      <c r="EI15" s="102">
        <v>-0.05</v>
      </c>
      <c r="EJ15" s="97"/>
      <c r="EK15" s="99"/>
      <c r="EL15" s="95" t="s">
        <v>3013</v>
      </c>
      <c r="EM15" s="102">
        <v>0.05</v>
      </c>
      <c r="EN15" s="102">
        <v>-0.05</v>
      </c>
      <c r="EO15" s="97"/>
      <c r="EP15" s="99"/>
      <c r="EQ15" s="95" t="s">
        <v>3013</v>
      </c>
      <c r="ER15" s="102">
        <v>0.05</v>
      </c>
      <c r="ES15" s="102">
        <v>-0.05</v>
      </c>
      <c r="ET15" s="97"/>
      <c r="EU15" s="99"/>
      <c r="EV15" s="95" t="s">
        <v>3013</v>
      </c>
      <c r="EW15" s="102">
        <v>0.05</v>
      </c>
      <c r="EX15" s="102">
        <v>-0.05</v>
      </c>
      <c r="EY15" s="97"/>
      <c r="EZ15" s="99"/>
      <c r="FA15" s="95" t="s">
        <v>3013</v>
      </c>
      <c r="FB15" s="102">
        <v>0.05</v>
      </c>
      <c r="FC15" s="102">
        <v>-0.05</v>
      </c>
      <c r="FD15" s="97"/>
      <c r="FE15" s="99"/>
      <c r="FF15" s="95" t="s">
        <v>3013</v>
      </c>
      <c r="FG15" s="102">
        <v>0.05</v>
      </c>
      <c r="FH15" s="102">
        <v>-0.05</v>
      </c>
      <c r="FI15" s="97"/>
      <c r="FJ15" s="99"/>
      <c r="FK15" s="95" t="s">
        <v>3013</v>
      </c>
      <c r="FL15" s="102">
        <v>0.05</v>
      </c>
      <c r="FM15" s="102">
        <v>-0.05</v>
      </c>
      <c r="FN15" s="97"/>
      <c r="FO15" s="99"/>
      <c r="FP15" s="95" t="s">
        <v>3013</v>
      </c>
      <c r="FQ15" s="102">
        <v>0.05</v>
      </c>
      <c r="FR15" s="102">
        <v>-0.05</v>
      </c>
      <c r="FS15" s="97"/>
      <c r="FT15" s="99"/>
      <c r="FU15" s="95" t="s">
        <v>3013</v>
      </c>
      <c r="FV15" s="102">
        <v>0.05</v>
      </c>
      <c r="FW15" s="102">
        <v>-0.05</v>
      </c>
      <c r="FX15" s="97"/>
      <c r="FY15" s="99"/>
      <c r="FZ15" s="95" t="s">
        <v>3013</v>
      </c>
      <c r="GA15" s="102">
        <v>0.05</v>
      </c>
      <c r="GB15" s="102">
        <v>-0.05</v>
      </c>
      <c r="GC15" s="97"/>
      <c r="GD15" s="99"/>
      <c r="GE15" s="95" t="s">
        <v>3013</v>
      </c>
      <c r="GF15" s="102">
        <v>0.05</v>
      </c>
      <c r="GG15" s="102">
        <v>-0.05</v>
      </c>
      <c r="GH15" s="97"/>
      <c r="GI15" s="99"/>
      <c r="GJ15" s="95" t="s">
        <v>3013</v>
      </c>
      <c r="GK15" s="102">
        <v>0.05</v>
      </c>
      <c r="GL15" s="102">
        <v>-0.05</v>
      </c>
      <c r="GM15" s="97"/>
      <c r="GN15" s="99"/>
      <c r="GO15" s="95" t="s">
        <v>3013</v>
      </c>
      <c r="GP15" s="102">
        <v>0.05</v>
      </c>
      <c r="GQ15" s="102">
        <v>-0.05</v>
      </c>
      <c r="GR15" s="97"/>
      <c r="GS15" s="99"/>
      <c r="GT15" s="95" t="s">
        <v>3013</v>
      </c>
      <c r="GU15" s="102">
        <v>0.05</v>
      </c>
      <c r="GV15" s="102">
        <v>-0.05</v>
      </c>
      <c r="GW15" s="97"/>
      <c r="GX15" s="99"/>
      <c r="GY15" s="95" t="s">
        <v>3013</v>
      </c>
      <c r="GZ15" s="102">
        <v>0.05</v>
      </c>
      <c r="HA15" s="102">
        <v>-0.05</v>
      </c>
      <c r="HB15" s="97"/>
      <c r="HC15" s="99"/>
      <c r="HD15" s="95" t="s">
        <v>3013</v>
      </c>
      <c r="HE15" s="102">
        <v>0.05</v>
      </c>
      <c r="HF15" s="102">
        <v>-0.05</v>
      </c>
      <c r="HG15" s="97"/>
      <c r="HH15" s="99"/>
      <c r="HI15" s="95" t="s">
        <v>3013</v>
      </c>
      <c r="HJ15" s="102">
        <v>0.05</v>
      </c>
      <c r="HK15" s="102">
        <v>-0.05</v>
      </c>
      <c r="HL15" s="97"/>
      <c r="HM15" s="99"/>
      <c r="HN15" s="95" t="s">
        <v>3013</v>
      </c>
      <c r="HO15" s="102">
        <v>0.05</v>
      </c>
      <c r="HP15" s="102">
        <v>-0.05</v>
      </c>
      <c r="HQ15" s="97"/>
      <c r="HR15" s="99"/>
      <c r="HS15" s="95" t="s">
        <v>3013</v>
      </c>
      <c r="HT15" s="102">
        <v>0.05</v>
      </c>
      <c r="HU15" s="102">
        <v>-0.05</v>
      </c>
      <c r="HV15" s="97"/>
      <c r="HW15" s="99"/>
      <c r="HX15" s="95" t="s">
        <v>3013</v>
      </c>
      <c r="HY15" s="102">
        <v>0.05</v>
      </c>
      <c r="HZ15" s="102">
        <v>-0.05</v>
      </c>
      <c r="IA15" s="97"/>
      <c r="IB15" s="99"/>
      <c r="IC15" s="95" t="s">
        <v>3013</v>
      </c>
      <c r="ID15" s="102">
        <v>0.05</v>
      </c>
      <c r="IE15" s="102">
        <v>-0.05</v>
      </c>
      <c r="IF15" s="97"/>
      <c r="IG15" s="99"/>
      <c r="IH15" s="95" t="s">
        <v>3013</v>
      </c>
      <c r="II15" s="102">
        <v>0.05</v>
      </c>
      <c r="IJ15" s="102">
        <v>-0.05</v>
      </c>
      <c r="IK15" s="97"/>
      <c r="IL15" s="99"/>
      <c r="IM15" s="95" t="s">
        <v>3013</v>
      </c>
      <c r="IN15" s="102">
        <v>0.05</v>
      </c>
      <c r="IO15" s="102">
        <v>-0.05</v>
      </c>
      <c r="IP15" s="97"/>
      <c r="IQ15" s="99"/>
      <c r="IR15" s="95" t="s">
        <v>3013</v>
      </c>
      <c r="IS15" s="102">
        <v>0.05</v>
      </c>
      <c r="IT15" s="102">
        <v>-0.05</v>
      </c>
      <c r="IU15" s="97"/>
      <c r="IV15" s="99"/>
      <c r="IW15" s="95" t="s">
        <v>3013</v>
      </c>
      <c r="IX15" s="102">
        <v>0.05</v>
      </c>
      <c r="IY15" s="102">
        <v>-0.05</v>
      </c>
      <c r="IZ15" s="97"/>
      <c r="JA15" s="99"/>
      <c r="JB15" s="95" t="s">
        <v>3013</v>
      </c>
      <c r="JC15" s="102">
        <v>0.05</v>
      </c>
      <c r="JD15" s="102">
        <v>-0.05</v>
      </c>
      <c r="JE15" s="97"/>
      <c r="JF15" s="99"/>
      <c r="JG15" s="95" t="s">
        <v>3013</v>
      </c>
      <c r="JH15" s="102">
        <v>0.05</v>
      </c>
      <c r="JI15" s="102">
        <v>-0.05</v>
      </c>
      <c r="JJ15" s="97"/>
      <c r="JK15" s="99"/>
      <c r="JL15" s="95" t="s">
        <v>3013</v>
      </c>
      <c r="JM15" s="102">
        <v>0.05</v>
      </c>
      <c r="JN15" s="102">
        <v>-0.05</v>
      </c>
      <c r="JO15" s="97"/>
      <c r="JP15" s="99"/>
      <c r="JQ15" s="95" t="s">
        <v>3013</v>
      </c>
      <c r="JR15" s="102">
        <v>0.05</v>
      </c>
      <c r="JS15" s="102">
        <v>-0.05</v>
      </c>
      <c r="JT15" s="97"/>
      <c r="JU15" s="99"/>
      <c r="JV15" s="95" t="s">
        <v>3013</v>
      </c>
      <c r="JW15" s="102">
        <v>0.05</v>
      </c>
      <c r="JX15" s="102">
        <v>-0.05</v>
      </c>
      <c r="JY15" s="97"/>
      <c r="JZ15" s="99"/>
      <c r="KA15" s="95" t="s">
        <v>3013</v>
      </c>
      <c r="KB15" s="102">
        <v>0.05</v>
      </c>
      <c r="KC15" s="102">
        <v>-0.05</v>
      </c>
      <c r="KD15" s="97"/>
      <c r="KE15" s="99"/>
      <c r="KF15" s="95" t="s">
        <v>3013</v>
      </c>
      <c r="KG15" s="102">
        <v>0.05</v>
      </c>
      <c r="KH15" s="102">
        <v>-0.05</v>
      </c>
      <c r="KI15" s="97"/>
      <c r="KJ15" s="99"/>
      <c r="KK15" s="95" t="s">
        <v>3013</v>
      </c>
      <c r="KL15" s="102">
        <v>0.05</v>
      </c>
      <c r="KM15" s="102">
        <v>-0.05</v>
      </c>
      <c r="KN15" s="97"/>
      <c r="KO15" s="99"/>
      <c r="KP15" s="95" t="s">
        <v>3013</v>
      </c>
      <c r="KQ15" s="102">
        <v>0.05</v>
      </c>
      <c r="KR15" s="102">
        <v>-0.05</v>
      </c>
      <c r="KS15" s="97"/>
      <c r="KT15" s="99"/>
      <c r="KU15" s="95" t="s">
        <v>3013</v>
      </c>
      <c r="KV15" s="102">
        <v>0.05</v>
      </c>
      <c r="KW15" s="102">
        <v>-0.05</v>
      </c>
      <c r="KX15" s="97"/>
      <c r="KY15" s="99"/>
      <c r="KZ15" s="95" t="s">
        <v>3013</v>
      </c>
      <c r="LA15" s="102">
        <v>0.05</v>
      </c>
      <c r="LB15" s="102">
        <v>-0.05</v>
      </c>
      <c r="LC15" s="97"/>
      <c r="LD15" s="99"/>
      <c r="LE15" s="95" t="s">
        <v>3013</v>
      </c>
      <c r="LF15" s="102">
        <v>0.05</v>
      </c>
      <c r="LG15" s="102">
        <v>-0.05</v>
      </c>
      <c r="LH15" s="97"/>
      <c r="LI15" s="99"/>
      <c r="LJ15" s="95" t="s">
        <v>3013</v>
      </c>
      <c r="LK15" s="102">
        <v>0.05</v>
      </c>
      <c r="LL15" s="102">
        <v>-0.05</v>
      </c>
      <c r="LM15" s="97"/>
      <c r="LN15" s="99"/>
      <c r="LO15" s="95" t="s">
        <v>3013</v>
      </c>
      <c r="LP15" s="102">
        <v>0.05</v>
      </c>
      <c r="LQ15" s="102">
        <v>-0.05</v>
      </c>
      <c r="LR15" s="97"/>
      <c r="LS15" s="99"/>
      <c r="LT15" s="95" t="s">
        <v>3013</v>
      </c>
      <c r="LU15" s="102">
        <v>0.05</v>
      </c>
      <c r="LV15" s="102">
        <v>-0.05</v>
      </c>
      <c r="LW15" s="97"/>
      <c r="LX15" s="99"/>
      <c r="LY15" s="95" t="s">
        <v>3013</v>
      </c>
      <c r="LZ15" s="102">
        <v>0.05</v>
      </c>
      <c r="MA15" s="102">
        <v>-0.05</v>
      </c>
      <c r="MB15" s="97"/>
      <c r="MC15" s="99"/>
      <c r="MD15" s="95" t="s">
        <v>3013</v>
      </c>
      <c r="ME15" s="102">
        <v>0.05</v>
      </c>
      <c r="MF15" s="102">
        <v>-0.05</v>
      </c>
      <c r="MG15" s="97"/>
      <c r="MH15" s="99"/>
      <c r="MI15" s="95" t="s">
        <v>3013</v>
      </c>
      <c r="MJ15" s="102">
        <v>0.05</v>
      </c>
      <c r="MK15" s="102">
        <v>-0.05</v>
      </c>
      <c r="ML15" s="97"/>
      <c r="MM15" s="99"/>
      <c r="MN15" s="95" t="s">
        <v>3013</v>
      </c>
      <c r="MO15" s="102">
        <v>0.05</v>
      </c>
      <c r="MP15" s="102">
        <v>-0.05</v>
      </c>
      <c r="MQ15" s="97"/>
      <c r="MR15" s="99"/>
      <c r="MS15" s="95" t="s">
        <v>3013</v>
      </c>
      <c r="MT15" s="102">
        <v>0.05</v>
      </c>
      <c r="MU15" s="102">
        <v>-0.05</v>
      </c>
      <c r="MV15" s="97"/>
      <c r="MW15" s="99"/>
      <c r="MX15" s="95" t="s">
        <v>3013</v>
      </c>
      <c r="MY15" s="102">
        <v>0.05</v>
      </c>
      <c r="MZ15" s="102">
        <v>-0.05</v>
      </c>
      <c r="NA15" s="97"/>
      <c r="NB15" s="99"/>
      <c r="NC15" s="95" t="s">
        <v>3013</v>
      </c>
      <c r="ND15" s="102">
        <v>0.05</v>
      </c>
      <c r="NE15" s="102">
        <v>-0.05</v>
      </c>
      <c r="NF15" s="97"/>
      <c r="NG15" s="99"/>
      <c r="NH15" s="95" t="s">
        <v>3013</v>
      </c>
      <c r="NI15" s="102">
        <v>0.05</v>
      </c>
      <c r="NJ15" s="102">
        <v>-0.05</v>
      </c>
      <c r="NK15" s="97"/>
      <c r="NL15" s="99"/>
      <c r="NM15" s="95" t="s">
        <v>3013</v>
      </c>
      <c r="NN15" s="102">
        <v>0.05</v>
      </c>
      <c r="NO15" s="102">
        <v>-0.05</v>
      </c>
      <c r="NP15" s="97"/>
      <c r="NQ15" s="99"/>
      <c r="NR15" s="95" t="s">
        <v>3013</v>
      </c>
      <c r="NS15" s="102">
        <v>0.05</v>
      </c>
      <c r="NT15" s="102">
        <v>-0.05</v>
      </c>
      <c r="NU15" s="97"/>
      <c r="NV15" s="99"/>
      <c r="NW15" s="95" t="s">
        <v>3013</v>
      </c>
      <c r="NX15" s="102">
        <v>0.05</v>
      </c>
      <c r="NY15" s="102">
        <v>-0.05</v>
      </c>
      <c r="NZ15" s="97"/>
      <c r="OA15" s="99"/>
      <c r="OB15" s="95" t="s">
        <v>3013</v>
      </c>
      <c r="OC15" s="102">
        <v>0.05</v>
      </c>
      <c r="OD15" s="102">
        <v>-0.05</v>
      </c>
      <c r="OE15" s="97"/>
      <c r="OF15" s="99"/>
      <c r="OG15" s="95" t="s">
        <v>3013</v>
      </c>
      <c r="OH15" s="102">
        <v>0.05</v>
      </c>
      <c r="OI15" s="102">
        <v>-0.05</v>
      </c>
      <c r="OJ15" s="97"/>
      <c r="OK15" s="99"/>
      <c r="OL15" s="95" t="s">
        <v>3013</v>
      </c>
      <c r="OM15" s="102">
        <v>0.05</v>
      </c>
      <c r="ON15" s="102">
        <v>-0.05</v>
      </c>
      <c r="OO15" s="97"/>
      <c r="OP15" s="99"/>
      <c r="OQ15" s="95" t="s">
        <v>3013</v>
      </c>
      <c r="OR15" s="102">
        <v>0.05</v>
      </c>
      <c r="OS15" s="102">
        <v>-0.05</v>
      </c>
      <c r="OT15" s="97"/>
      <c r="OU15" s="99"/>
      <c r="OV15" s="95" t="s">
        <v>3013</v>
      </c>
      <c r="OW15" s="102">
        <v>0.05</v>
      </c>
      <c r="OX15" s="102">
        <v>-0.05</v>
      </c>
      <c r="OY15" s="97"/>
      <c r="OZ15" s="99"/>
      <c r="PA15" s="95" t="s">
        <v>3013</v>
      </c>
      <c r="PB15" s="102">
        <v>0.05</v>
      </c>
      <c r="PC15" s="102">
        <v>-0.05</v>
      </c>
      <c r="PD15" s="97"/>
      <c r="PE15" s="99"/>
      <c r="PF15" s="95" t="s">
        <v>3013</v>
      </c>
      <c r="PG15" s="102">
        <v>0.05</v>
      </c>
      <c r="PH15" s="102">
        <v>-0.05</v>
      </c>
      <c r="PI15" s="97"/>
      <c r="PJ15" s="99"/>
      <c r="PK15" s="95" t="s">
        <v>3013</v>
      </c>
      <c r="PL15" s="102">
        <v>0.05</v>
      </c>
      <c r="PM15" s="102">
        <v>-0.05</v>
      </c>
      <c r="PN15" s="97"/>
      <c r="PO15" s="99"/>
      <c r="PP15" s="95" t="s">
        <v>3013</v>
      </c>
      <c r="PQ15" s="102">
        <v>0.05</v>
      </c>
      <c r="PR15" s="102">
        <v>-0.05</v>
      </c>
      <c r="PS15" s="97"/>
      <c r="PT15" s="99"/>
      <c r="PU15" s="95" t="s">
        <v>3013</v>
      </c>
      <c r="PV15" s="102">
        <v>0.05</v>
      </c>
      <c r="PW15" s="102">
        <v>-0.05</v>
      </c>
      <c r="PX15" s="97"/>
      <c r="PY15" s="99"/>
      <c r="PZ15" s="95" t="s">
        <v>3013</v>
      </c>
      <c r="QA15" s="102">
        <v>0.05</v>
      </c>
      <c r="QB15" s="102">
        <v>-0.05</v>
      </c>
      <c r="QC15" s="97"/>
      <c r="QD15" s="99"/>
      <c r="QE15" s="95" t="s">
        <v>3013</v>
      </c>
      <c r="QF15" s="102">
        <v>0.05</v>
      </c>
      <c r="QG15" s="102">
        <v>-0.05</v>
      </c>
      <c r="QH15" s="97"/>
      <c r="QI15" s="99"/>
      <c r="QJ15" s="95" t="s">
        <v>3013</v>
      </c>
      <c r="QK15" s="102">
        <v>0.05</v>
      </c>
      <c r="QL15" s="102">
        <v>-0.05</v>
      </c>
      <c r="QM15" s="97"/>
      <c r="QN15" s="99"/>
      <c r="QO15" s="95" t="s">
        <v>3013</v>
      </c>
      <c r="QP15" s="102">
        <v>0.05</v>
      </c>
      <c r="QQ15" s="102">
        <v>-0.05</v>
      </c>
      <c r="QR15" s="97"/>
      <c r="QS15" s="99"/>
      <c r="QT15" s="95" t="s">
        <v>3013</v>
      </c>
      <c r="QU15" s="102">
        <v>0.05</v>
      </c>
      <c r="QV15" s="102">
        <v>-0.05</v>
      </c>
      <c r="QW15" s="97"/>
      <c r="QX15" s="99"/>
      <c r="QY15" s="95" t="s">
        <v>3013</v>
      </c>
      <c r="QZ15" s="102">
        <v>0.05</v>
      </c>
      <c r="RA15" s="102">
        <v>-0.05</v>
      </c>
      <c r="RB15" s="97"/>
      <c r="RC15" s="99"/>
      <c r="RD15" s="95" t="s">
        <v>3013</v>
      </c>
      <c r="RE15" s="102">
        <v>0.05</v>
      </c>
      <c r="RF15" s="102">
        <v>-0.05</v>
      </c>
      <c r="RG15" s="97"/>
      <c r="RH15" s="99"/>
      <c r="RI15" s="95" t="s">
        <v>3013</v>
      </c>
      <c r="RJ15" s="102">
        <v>0.05</v>
      </c>
      <c r="RK15" s="102">
        <v>-0.05</v>
      </c>
      <c r="RL15" s="97"/>
      <c r="RM15" s="99"/>
      <c r="RN15" s="95" t="s">
        <v>3013</v>
      </c>
      <c r="RO15" s="102">
        <v>0.05</v>
      </c>
      <c r="RP15" s="102">
        <v>-0.05</v>
      </c>
      <c r="RQ15" s="97"/>
      <c r="RR15" s="99"/>
      <c r="RS15" s="95" t="s">
        <v>3013</v>
      </c>
      <c r="RT15" s="102">
        <v>0.05</v>
      </c>
      <c r="RU15" s="102">
        <v>-0.05</v>
      </c>
      <c r="RV15" s="97"/>
      <c r="RW15" s="99"/>
      <c r="RX15" s="95" t="s">
        <v>3013</v>
      </c>
      <c r="RY15" s="102">
        <v>0.05</v>
      </c>
      <c r="RZ15" s="102">
        <v>-0.05</v>
      </c>
      <c r="SA15" s="97"/>
      <c r="SB15" s="99"/>
      <c r="SC15" s="95" t="s">
        <v>3013</v>
      </c>
      <c r="SD15" s="102">
        <v>0.05</v>
      </c>
      <c r="SE15" s="102">
        <v>-0.05</v>
      </c>
      <c r="SF15" s="97"/>
      <c r="SG15" s="99"/>
      <c r="SH15" s="95" t="s">
        <v>3013</v>
      </c>
      <c r="SI15" s="102">
        <v>0.05</v>
      </c>
      <c r="SJ15" s="102">
        <v>-0.05</v>
      </c>
      <c r="SK15" s="97"/>
      <c r="SL15" s="99"/>
      <c r="SM15" s="95" t="s">
        <v>3013</v>
      </c>
      <c r="SN15" s="102">
        <v>0.05</v>
      </c>
      <c r="SO15" s="102">
        <v>-0.05</v>
      </c>
      <c r="SP15" s="97"/>
      <c r="SQ15" s="99"/>
      <c r="SR15" s="95" t="s">
        <v>3013</v>
      </c>
      <c r="SS15" s="102">
        <v>0.05</v>
      </c>
      <c r="ST15" s="102">
        <v>-0.05</v>
      </c>
      <c r="SU15" s="97"/>
      <c r="SV15" s="99"/>
      <c r="SW15" s="95" t="s">
        <v>3013</v>
      </c>
      <c r="SX15" s="102">
        <v>0.05</v>
      </c>
      <c r="SY15" s="102">
        <v>-0.05</v>
      </c>
      <c r="SZ15" s="97"/>
      <c r="TA15" s="99"/>
      <c r="TB15" s="95" t="s">
        <v>3013</v>
      </c>
      <c r="TC15" s="102">
        <v>0.05</v>
      </c>
      <c r="TD15" s="102">
        <v>-0.05</v>
      </c>
      <c r="TE15" s="97"/>
      <c r="TF15" s="99"/>
      <c r="TG15" s="95" t="s">
        <v>3013</v>
      </c>
      <c r="TH15" s="102">
        <v>0.05</v>
      </c>
      <c r="TI15" s="102">
        <v>-0.05</v>
      </c>
      <c r="TJ15" s="97"/>
      <c r="TK15" s="99"/>
      <c r="TL15" s="95" t="s">
        <v>3013</v>
      </c>
      <c r="TM15" s="102">
        <v>0.05</v>
      </c>
      <c r="TN15" s="102">
        <v>-0.05</v>
      </c>
      <c r="TO15" s="97"/>
      <c r="TP15" s="99"/>
      <c r="TQ15" s="95" t="s">
        <v>3013</v>
      </c>
      <c r="TR15" s="102">
        <v>0.05</v>
      </c>
      <c r="TS15" s="102">
        <v>-0.05</v>
      </c>
      <c r="TT15" s="97"/>
      <c r="TU15" s="99"/>
      <c r="TV15" s="95" t="s">
        <v>3013</v>
      </c>
      <c r="TW15" s="102">
        <v>0.05</v>
      </c>
      <c r="TX15" s="102">
        <v>-0.05</v>
      </c>
      <c r="TY15" s="97"/>
      <c r="TZ15" s="99"/>
      <c r="UA15" s="95" t="s">
        <v>3013</v>
      </c>
      <c r="UB15" s="102">
        <v>0.05</v>
      </c>
      <c r="UC15" s="102">
        <v>-0.05</v>
      </c>
      <c r="UD15" s="97"/>
      <c r="UE15" s="99"/>
      <c r="UF15" s="95" t="s">
        <v>3013</v>
      </c>
      <c r="UG15" s="102">
        <v>0.05</v>
      </c>
      <c r="UH15" s="102">
        <v>-0.05</v>
      </c>
      <c r="UI15" s="97"/>
      <c r="UJ15" s="99"/>
      <c r="UK15" s="95" t="s">
        <v>3013</v>
      </c>
      <c r="UL15" s="102">
        <v>0.05</v>
      </c>
      <c r="UM15" s="102">
        <v>-0.05</v>
      </c>
      <c r="UN15" s="97"/>
      <c r="UO15" s="99"/>
      <c r="UP15" s="95" t="s">
        <v>3013</v>
      </c>
      <c r="UQ15" s="102">
        <v>0.05</v>
      </c>
      <c r="UR15" s="102">
        <v>-0.05</v>
      </c>
      <c r="US15" s="97"/>
      <c r="UT15" s="99"/>
      <c r="UU15" s="95" t="s">
        <v>3013</v>
      </c>
      <c r="UV15" s="102">
        <v>0.05</v>
      </c>
      <c r="UW15" s="102">
        <v>-0.05</v>
      </c>
      <c r="UX15" s="97"/>
      <c r="UY15" s="99"/>
      <c r="UZ15" s="95" t="s">
        <v>3013</v>
      </c>
      <c r="VA15" s="102">
        <v>0.05</v>
      </c>
      <c r="VB15" s="102">
        <v>-0.05</v>
      </c>
      <c r="VC15" s="97"/>
      <c r="VD15" s="99"/>
      <c r="VE15" s="95" t="s">
        <v>3013</v>
      </c>
      <c r="VF15" s="102">
        <v>0.05</v>
      </c>
      <c r="VG15" s="102">
        <v>-0.05</v>
      </c>
      <c r="VH15" s="97"/>
      <c r="VI15" s="99"/>
      <c r="VJ15" s="95" t="s">
        <v>3013</v>
      </c>
      <c r="VK15" s="102">
        <v>0.05</v>
      </c>
      <c r="VL15" s="102">
        <v>-0.05</v>
      </c>
      <c r="VM15" s="97"/>
      <c r="VN15" s="99"/>
      <c r="VO15" s="95" t="s">
        <v>3013</v>
      </c>
      <c r="VP15" s="102">
        <v>0.05</v>
      </c>
      <c r="VQ15" s="102">
        <v>-0.05</v>
      </c>
      <c r="VR15" s="97"/>
      <c r="VS15" s="99"/>
      <c r="VT15" s="95" t="s">
        <v>3013</v>
      </c>
      <c r="VU15" s="102">
        <v>0.05</v>
      </c>
      <c r="VV15" s="102">
        <v>-0.05</v>
      </c>
      <c r="VW15" s="97"/>
      <c r="VX15" s="99"/>
      <c r="VY15" s="95" t="s">
        <v>3013</v>
      </c>
      <c r="VZ15" s="102">
        <v>0.05</v>
      </c>
      <c r="WA15" s="102">
        <v>-0.05</v>
      </c>
      <c r="WB15" s="97"/>
      <c r="WC15" s="99"/>
      <c r="WD15" s="95" t="s">
        <v>3013</v>
      </c>
      <c r="WE15" s="102">
        <v>0.05</v>
      </c>
      <c r="WF15" s="102">
        <v>-0.05</v>
      </c>
      <c r="WG15" s="97"/>
      <c r="WH15" s="99"/>
      <c r="WI15" s="95" t="s">
        <v>3013</v>
      </c>
      <c r="WJ15" s="102">
        <v>0.05</v>
      </c>
      <c r="WK15" s="102">
        <v>-0.05</v>
      </c>
      <c r="WL15" s="97"/>
      <c r="WM15" s="99"/>
    </row>
    <row r="16" spans="2:611" s="94" customFormat="1" ht="14.25" customHeight="1">
      <c r="B16" s="62" t="s">
        <v>3014</v>
      </c>
      <c r="C16" s="108">
        <v>0.05</v>
      </c>
      <c r="D16" s="108">
        <v>-0.05</v>
      </c>
      <c r="E16" s="93"/>
      <c r="G16" s="62" t="s">
        <v>3014</v>
      </c>
      <c r="H16" s="114"/>
      <c r="I16" s="114"/>
      <c r="J16" s="93"/>
      <c r="L16" s="62" t="s">
        <v>3014</v>
      </c>
      <c r="M16" s="114">
        <v>7.0000000000000007E-2</v>
      </c>
      <c r="N16" s="114">
        <v>-7.0000000000000007E-2</v>
      </c>
      <c r="O16" s="93"/>
      <c r="Q16" s="62" t="s">
        <v>3014</v>
      </c>
      <c r="R16" s="114">
        <v>7.0000000000000007E-2</v>
      </c>
      <c r="S16" s="114">
        <v>-7.0000000000000007E-2</v>
      </c>
      <c r="T16" s="93"/>
      <c r="V16" s="62" t="s">
        <v>3014</v>
      </c>
      <c r="W16" s="114">
        <v>7.0000000000000007E-2</v>
      </c>
      <c r="X16" s="114">
        <v>-7.0000000000000007E-2</v>
      </c>
      <c r="Y16" s="93"/>
      <c r="AA16" s="62" t="s">
        <v>3014</v>
      </c>
      <c r="AB16" s="114">
        <v>7.0000000000000007E-2</v>
      </c>
      <c r="AC16" s="114">
        <v>-7.0000000000000007E-2</v>
      </c>
      <c r="AD16" s="93"/>
      <c r="AF16" s="62" t="s">
        <v>3014</v>
      </c>
      <c r="AG16" s="114">
        <v>0.1</v>
      </c>
      <c r="AH16" s="114">
        <v>-0.1</v>
      </c>
      <c r="AI16" s="93"/>
      <c r="AK16" s="62" t="s">
        <v>3014</v>
      </c>
      <c r="AL16" s="114">
        <v>0.1</v>
      </c>
      <c r="AM16" s="114">
        <v>-0.1</v>
      </c>
      <c r="AN16" s="93"/>
      <c r="AP16" s="62" t="s">
        <v>3014</v>
      </c>
      <c r="AQ16" s="114">
        <v>0.1</v>
      </c>
      <c r="AR16" s="114">
        <v>-0.1</v>
      </c>
      <c r="AS16" s="93"/>
      <c r="AU16" s="62" t="s">
        <v>3014</v>
      </c>
      <c r="AV16" s="114">
        <v>0.1</v>
      </c>
      <c r="AW16" s="114">
        <v>-0.1</v>
      </c>
      <c r="AX16" s="93"/>
      <c r="AZ16" s="62" t="s">
        <v>3014</v>
      </c>
      <c r="BA16" s="101"/>
      <c r="BB16" s="101"/>
      <c r="BC16" s="93"/>
      <c r="BE16" s="62" t="s">
        <v>3014</v>
      </c>
      <c r="BF16" s="114">
        <v>0.1</v>
      </c>
      <c r="BG16" s="114">
        <v>-0.1</v>
      </c>
      <c r="BH16" s="93"/>
      <c r="BJ16" s="62" t="s">
        <v>3014</v>
      </c>
      <c r="BK16" s="114">
        <v>0.1</v>
      </c>
      <c r="BL16" s="114">
        <v>-0.1</v>
      </c>
      <c r="BM16" s="93"/>
      <c r="BO16" s="62" t="s">
        <v>3014</v>
      </c>
      <c r="BP16" s="114">
        <v>0.1</v>
      </c>
      <c r="BQ16" s="114">
        <v>-0.1</v>
      </c>
      <c r="BR16" s="93"/>
      <c r="BT16" s="62" t="s">
        <v>3014</v>
      </c>
      <c r="BU16" s="114">
        <v>0.1</v>
      </c>
      <c r="BV16" s="114">
        <v>-0.1</v>
      </c>
      <c r="BW16" s="93"/>
      <c r="BY16" s="62" t="s">
        <v>3014</v>
      </c>
      <c r="BZ16" s="101">
        <v>0.05</v>
      </c>
      <c r="CA16" s="101">
        <v>-0.05</v>
      </c>
      <c r="CB16" s="93"/>
      <c r="CD16" s="62" t="s">
        <v>3014</v>
      </c>
      <c r="CE16" s="101">
        <v>0.05</v>
      </c>
      <c r="CF16" s="101">
        <v>-0.05</v>
      </c>
      <c r="CG16" s="93"/>
      <c r="CI16" s="62" t="s">
        <v>3014</v>
      </c>
      <c r="CJ16" s="101">
        <v>0.05</v>
      </c>
      <c r="CK16" s="101">
        <v>-0.05</v>
      </c>
      <c r="CL16" s="93"/>
      <c r="CN16" s="62" t="s">
        <v>3014</v>
      </c>
      <c r="CO16" s="101">
        <v>0.05</v>
      </c>
      <c r="CP16" s="101">
        <v>-0.05</v>
      </c>
      <c r="CQ16" s="93"/>
      <c r="CS16" s="62" t="s">
        <v>3014</v>
      </c>
      <c r="CT16" s="101">
        <v>0.05</v>
      </c>
      <c r="CU16" s="101">
        <v>-0.05</v>
      </c>
      <c r="CV16" s="93"/>
      <c r="CX16" s="62" t="s">
        <v>3014</v>
      </c>
      <c r="CY16" s="101">
        <v>0.05</v>
      </c>
      <c r="CZ16" s="101">
        <v>-0.05</v>
      </c>
      <c r="DA16" s="93"/>
      <c r="DC16" s="62" t="s">
        <v>3014</v>
      </c>
      <c r="DD16" s="101">
        <v>0.05</v>
      </c>
      <c r="DE16" s="101">
        <v>-0.05</v>
      </c>
      <c r="DF16" s="93"/>
      <c r="DH16" s="95" t="s">
        <v>3014</v>
      </c>
      <c r="DI16" s="102">
        <v>0.05</v>
      </c>
      <c r="DJ16" s="102">
        <v>-0.05</v>
      </c>
      <c r="DK16" s="97"/>
      <c r="DL16" s="99"/>
      <c r="DM16" s="95" t="s">
        <v>3014</v>
      </c>
      <c r="DN16" s="102">
        <v>0.05</v>
      </c>
      <c r="DO16" s="102">
        <v>-0.05</v>
      </c>
      <c r="DP16" s="97"/>
      <c r="DQ16" s="99"/>
      <c r="DR16" s="95" t="s">
        <v>3014</v>
      </c>
      <c r="DS16" s="102">
        <v>0.05</v>
      </c>
      <c r="DT16" s="102">
        <v>-0.05</v>
      </c>
      <c r="DU16" s="97"/>
      <c r="DV16" s="99"/>
      <c r="DW16" s="95" t="s">
        <v>3014</v>
      </c>
      <c r="DX16" s="102">
        <v>0.05</v>
      </c>
      <c r="DY16" s="102">
        <v>-0.05</v>
      </c>
      <c r="DZ16" s="97"/>
      <c r="EA16" s="99"/>
      <c r="EB16" s="95" t="s">
        <v>3014</v>
      </c>
      <c r="EC16" s="102">
        <v>0.05</v>
      </c>
      <c r="ED16" s="102">
        <v>-0.05</v>
      </c>
      <c r="EE16" s="97"/>
      <c r="EF16" s="99"/>
      <c r="EG16" s="95" t="s">
        <v>3014</v>
      </c>
      <c r="EH16" s="102">
        <v>0.05</v>
      </c>
      <c r="EI16" s="102">
        <v>-0.05</v>
      </c>
      <c r="EJ16" s="97"/>
      <c r="EK16" s="99"/>
      <c r="EL16" s="95" t="s">
        <v>3014</v>
      </c>
      <c r="EM16" s="102">
        <v>0.05</v>
      </c>
      <c r="EN16" s="102">
        <v>-0.05</v>
      </c>
      <c r="EO16" s="97"/>
      <c r="EP16" s="99"/>
      <c r="EQ16" s="95" t="s">
        <v>3014</v>
      </c>
      <c r="ER16" s="102">
        <v>0.05</v>
      </c>
      <c r="ES16" s="102">
        <v>-0.05</v>
      </c>
      <c r="ET16" s="97"/>
      <c r="EU16" s="99"/>
      <c r="EV16" s="95" t="s">
        <v>3014</v>
      </c>
      <c r="EW16" s="102">
        <v>0.05</v>
      </c>
      <c r="EX16" s="102">
        <v>-0.05</v>
      </c>
      <c r="EY16" s="97"/>
      <c r="EZ16" s="99"/>
      <c r="FA16" s="95" t="s">
        <v>3014</v>
      </c>
      <c r="FB16" s="102">
        <v>0.05</v>
      </c>
      <c r="FC16" s="102">
        <v>-0.05</v>
      </c>
      <c r="FD16" s="97"/>
      <c r="FE16" s="99"/>
      <c r="FF16" s="95" t="s">
        <v>3014</v>
      </c>
      <c r="FG16" s="102">
        <v>0.05</v>
      </c>
      <c r="FH16" s="102">
        <v>-0.05</v>
      </c>
      <c r="FI16" s="97"/>
      <c r="FJ16" s="99"/>
      <c r="FK16" s="95" t="s">
        <v>3014</v>
      </c>
      <c r="FL16" s="102">
        <v>0.05</v>
      </c>
      <c r="FM16" s="102">
        <v>-0.05</v>
      </c>
      <c r="FN16" s="97"/>
      <c r="FO16" s="99"/>
      <c r="FP16" s="95" t="s">
        <v>3014</v>
      </c>
      <c r="FQ16" s="102">
        <v>0.05</v>
      </c>
      <c r="FR16" s="102">
        <v>-0.05</v>
      </c>
      <c r="FS16" s="97"/>
      <c r="FT16" s="99"/>
      <c r="FU16" s="95" t="s">
        <v>3014</v>
      </c>
      <c r="FV16" s="102">
        <v>0.05</v>
      </c>
      <c r="FW16" s="102">
        <v>-0.05</v>
      </c>
      <c r="FX16" s="97"/>
      <c r="FY16" s="99"/>
      <c r="FZ16" s="95" t="s">
        <v>3014</v>
      </c>
      <c r="GA16" s="102">
        <v>0.05</v>
      </c>
      <c r="GB16" s="102">
        <v>-0.05</v>
      </c>
      <c r="GC16" s="97"/>
      <c r="GD16" s="99"/>
      <c r="GE16" s="95" t="s">
        <v>3014</v>
      </c>
      <c r="GF16" s="102">
        <v>0.05</v>
      </c>
      <c r="GG16" s="102">
        <v>-0.05</v>
      </c>
      <c r="GH16" s="97"/>
      <c r="GI16" s="99"/>
      <c r="GJ16" s="95" t="s">
        <v>3014</v>
      </c>
      <c r="GK16" s="102">
        <v>0.05</v>
      </c>
      <c r="GL16" s="102">
        <v>-0.05</v>
      </c>
      <c r="GM16" s="97"/>
      <c r="GN16" s="99"/>
      <c r="GO16" s="95" t="s">
        <v>3014</v>
      </c>
      <c r="GP16" s="102">
        <v>0.05</v>
      </c>
      <c r="GQ16" s="102">
        <v>-0.05</v>
      </c>
      <c r="GR16" s="97"/>
      <c r="GS16" s="99"/>
      <c r="GT16" s="95" t="s">
        <v>3014</v>
      </c>
      <c r="GU16" s="102">
        <v>0.05</v>
      </c>
      <c r="GV16" s="102">
        <v>-0.05</v>
      </c>
      <c r="GW16" s="97"/>
      <c r="GX16" s="99"/>
      <c r="GY16" s="95" t="s">
        <v>3014</v>
      </c>
      <c r="GZ16" s="102">
        <v>0.05</v>
      </c>
      <c r="HA16" s="102">
        <v>-0.05</v>
      </c>
      <c r="HB16" s="97"/>
      <c r="HC16" s="99"/>
      <c r="HD16" s="95" t="s">
        <v>3014</v>
      </c>
      <c r="HE16" s="102">
        <v>0.05</v>
      </c>
      <c r="HF16" s="102">
        <v>-0.05</v>
      </c>
      <c r="HG16" s="97"/>
      <c r="HH16" s="99"/>
      <c r="HI16" s="95" t="s">
        <v>3014</v>
      </c>
      <c r="HJ16" s="102">
        <v>0.05</v>
      </c>
      <c r="HK16" s="102">
        <v>-0.05</v>
      </c>
      <c r="HL16" s="97"/>
      <c r="HM16" s="99"/>
      <c r="HN16" s="95" t="s">
        <v>3014</v>
      </c>
      <c r="HO16" s="102">
        <v>0.05</v>
      </c>
      <c r="HP16" s="102">
        <v>-0.05</v>
      </c>
      <c r="HQ16" s="97"/>
      <c r="HR16" s="99"/>
      <c r="HS16" s="95" t="s">
        <v>3014</v>
      </c>
      <c r="HT16" s="102">
        <v>0.05</v>
      </c>
      <c r="HU16" s="102">
        <v>-0.05</v>
      </c>
      <c r="HV16" s="97"/>
      <c r="HW16" s="99"/>
      <c r="HX16" s="95" t="s">
        <v>3014</v>
      </c>
      <c r="HY16" s="102">
        <v>0.05</v>
      </c>
      <c r="HZ16" s="102">
        <v>-0.05</v>
      </c>
      <c r="IA16" s="97"/>
      <c r="IB16" s="99"/>
      <c r="IC16" s="95" t="s">
        <v>3014</v>
      </c>
      <c r="ID16" s="102">
        <v>0.05</v>
      </c>
      <c r="IE16" s="102">
        <v>-0.05</v>
      </c>
      <c r="IF16" s="97"/>
      <c r="IG16" s="99"/>
      <c r="IH16" s="95" t="s">
        <v>3014</v>
      </c>
      <c r="II16" s="102">
        <v>0.05</v>
      </c>
      <c r="IJ16" s="102">
        <v>-0.05</v>
      </c>
      <c r="IK16" s="97"/>
      <c r="IL16" s="99"/>
      <c r="IM16" s="95" t="s">
        <v>3014</v>
      </c>
      <c r="IN16" s="102">
        <v>0.05</v>
      </c>
      <c r="IO16" s="102">
        <v>-0.05</v>
      </c>
      <c r="IP16" s="97"/>
      <c r="IQ16" s="99"/>
      <c r="IR16" s="95" t="s">
        <v>3014</v>
      </c>
      <c r="IS16" s="102">
        <v>0.05</v>
      </c>
      <c r="IT16" s="102">
        <v>-0.05</v>
      </c>
      <c r="IU16" s="97"/>
      <c r="IV16" s="99"/>
      <c r="IW16" s="95" t="s">
        <v>3014</v>
      </c>
      <c r="IX16" s="102">
        <v>0.05</v>
      </c>
      <c r="IY16" s="102">
        <v>-0.05</v>
      </c>
      <c r="IZ16" s="97"/>
      <c r="JA16" s="99"/>
      <c r="JB16" s="95" t="s">
        <v>3014</v>
      </c>
      <c r="JC16" s="102">
        <v>0.05</v>
      </c>
      <c r="JD16" s="102">
        <v>-0.05</v>
      </c>
      <c r="JE16" s="97"/>
      <c r="JF16" s="99"/>
      <c r="JG16" s="95" t="s">
        <v>3014</v>
      </c>
      <c r="JH16" s="102">
        <v>0.05</v>
      </c>
      <c r="JI16" s="102">
        <v>-0.05</v>
      </c>
      <c r="JJ16" s="97"/>
      <c r="JK16" s="99"/>
      <c r="JL16" s="95" t="s">
        <v>3014</v>
      </c>
      <c r="JM16" s="102">
        <v>0.05</v>
      </c>
      <c r="JN16" s="102">
        <v>-0.05</v>
      </c>
      <c r="JO16" s="97"/>
      <c r="JP16" s="99"/>
      <c r="JQ16" s="95" t="s">
        <v>3014</v>
      </c>
      <c r="JR16" s="102">
        <v>0.05</v>
      </c>
      <c r="JS16" s="102">
        <v>-0.05</v>
      </c>
      <c r="JT16" s="97"/>
      <c r="JU16" s="99"/>
      <c r="JV16" s="95" t="s">
        <v>3014</v>
      </c>
      <c r="JW16" s="102">
        <v>0.05</v>
      </c>
      <c r="JX16" s="102">
        <v>-0.05</v>
      </c>
      <c r="JY16" s="97"/>
      <c r="JZ16" s="99"/>
      <c r="KA16" s="95" t="s">
        <v>3014</v>
      </c>
      <c r="KB16" s="102">
        <v>0.05</v>
      </c>
      <c r="KC16" s="102">
        <v>-0.05</v>
      </c>
      <c r="KD16" s="97"/>
      <c r="KE16" s="99"/>
      <c r="KF16" s="95" t="s">
        <v>3014</v>
      </c>
      <c r="KG16" s="102">
        <v>0.05</v>
      </c>
      <c r="KH16" s="102">
        <v>-0.05</v>
      </c>
      <c r="KI16" s="97"/>
      <c r="KJ16" s="99"/>
      <c r="KK16" s="95" t="s">
        <v>3014</v>
      </c>
      <c r="KL16" s="102">
        <v>0.05</v>
      </c>
      <c r="KM16" s="102">
        <v>-0.05</v>
      </c>
      <c r="KN16" s="97"/>
      <c r="KO16" s="99"/>
      <c r="KP16" s="95" t="s">
        <v>3014</v>
      </c>
      <c r="KQ16" s="102">
        <v>0.05</v>
      </c>
      <c r="KR16" s="102">
        <v>-0.05</v>
      </c>
      <c r="KS16" s="97"/>
      <c r="KT16" s="99"/>
      <c r="KU16" s="95" t="s">
        <v>3014</v>
      </c>
      <c r="KV16" s="102">
        <v>0.05</v>
      </c>
      <c r="KW16" s="102">
        <v>-0.05</v>
      </c>
      <c r="KX16" s="97"/>
      <c r="KY16" s="99"/>
      <c r="KZ16" s="95" t="s">
        <v>3014</v>
      </c>
      <c r="LA16" s="102">
        <v>0.05</v>
      </c>
      <c r="LB16" s="102">
        <v>-0.05</v>
      </c>
      <c r="LC16" s="97"/>
      <c r="LD16" s="99"/>
      <c r="LE16" s="95" t="s">
        <v>3014</v>
      </c>
      <c r="LF16" s="102">
        <v>0.05</v>
      </c>
      <c r="LG16" s="102">
        <v>-0.05</v>
      </c>
      <c r="LH16" s="97"/>
      <c r="LI16" s="99"/>
      <c r="LJ16" s="95" t="s">
        <v>3014</v>
      </c>
      <c r="LK16" s="102">
        <v>0.05</v>
      </c>
      <c r="LL16" s="102">
        <v>-0.05</v>
      </c>
      <c r="LM16" s="97"/>
      <c r="LN16" s="99"/>
      <c r="LO16" s="95" t="s">
        <v>3014</v>
      </c>
      <c r="LP16" s="102">
        <v>0.05</v>
      </c>
      <c r="LQ16" s="102">
        <v>-0.05</v>
      </c>
      <c r="LR16" s="97"/>
      <c r="LS16" s="99"/>
      <c r="LT16" s="95" t="s">
        <v>3014</v>
      </c>
      <c r="LU16" s="102">
        <v>0.05</v>
      </c>
      <c r="LV16" s="102">
        <v>-0.05</v>
      </c>
      <c r="LW16" s="97"/>
      <c r="LX16" s="99"/>
      <c r="LY16" s="95" t="s">
        <v>3014</v>
      </c>
      <c r="LZ16" s="102">
        <v>0.05</v>
      </c>
      <c r="MA16" s="102">
        <v>-0.05</v>
      </c>
      <c r="MB16" s="97"/>
      <c r="MC16" s="99"/>
      <c r="MD16" s="95" t="s">
        <v>3014</v>
      </c>
      <c r="ME16" s="102">
        <v>0.05</v>
      </c>
      <c r="MF16" s="102">
        <v>-0.05</v>
      </c>
      <c r="MG16" s="97"/>
      <c r="MH16" s="99"/>
      <c r="MI16" s="95" t="s">
        <v>3014</v>
      </c>
      <c r="MJ16" s="102">
        <v>0.05</v>
      </c>
      <c r="MK16" s="102">
        <v>-0.05</v>
      </c>
      <c r="ML16" s="97"/>
      <c r="MM16" s="99"/>
      <c r="MN16" s="95" t="s">
        <v>3014</v>
      </c>
      <c r="MO16" s="102">
        <v>0.05</v>
      </c>
      <c r="MP16" s="102">
        <v>-0.05</v>
      </c>
      <c r="MQ16" s="97"/>
      <c r="MR16" s="99"/>
      <c r="MS16" s="95" t="s">
        <v>3014</v>
      </c>
      <c r="MT16" s="102">
        <v>0.05</v>
      </c>
      <c r="MU16" s="102">
        <v>-0.05</v>
      </c>
      <c r="MV16" s="97"/>
      <c r="MW16" s="99"/>
      <c r="MX16" s="95" t="s">
        <v>3014</v>
      </c>
      <c r="MY16" s="102">
        <v>0.05</v>
      </c>
      <c r="MZ16" s="102">
        <v>-0.05</v>
      </c>
      <c r="NA16" s="97"/>
      <c r="NB16" s="99"/>
      <c r="NC16" s="95" t="s">
        <v>3014</v>
      </c>
      <c r="ND16" s="102">
        <v>0.05</v>
      </c>
      <c r="NE16" s="102">
        <v>-0.05</v>
      </c>
      <c r="NF16" s="97"/>
      <c r="NG16" s="99"/>
      <c r="NH16" s="95" t="s">
        <v>3014</v>
      </c>
      <c r="NI16" s="102">
        <v>0.05</v>
      </c>
      <c r="NJ16" s="102">
        <v>-0.05</v>
      </c>
      <c r="NK16" s="97"/>
      <c r="NL16" s="99"/>
      <c r="NM16" s="95" t="s">
        <v>3014</v>
      </c>
      <c r="NN16" s="102">
        <v>0.05</v>
      </c>
      <c r="NO16" s="102">
        <v>-0.05</v>
      </c>
      <c r="NP16" s="97"/>
      <c r="NQ16" s="99"/>
      <c r="NR16" s="95" t="s">
        <v>3014</v>
      </c>
      <c r="NS16" s="102">
        <v>0.05</v>
      </c>
      <c r="NT16" s="102">
        <v>-0.05</v>
      </c>
      <c r="NU16" s="97"/>
      <c r="NV16" s="99"/>
      <c r="NW16" s="95" t="s">
        <v>3014</v>
      </c>
      <c r="NX16" s="102">
        <v>0.05</v>
      </c>
      <c r="NY16" s="102">
        <v>-0.05</v>
      </c>
      <c r="NZ16" s="97"/>
      <c r="OA16" s="99"/>
      <c r="OB16" s="95" t="s">
        <v>3014</v>
      </c>
      <c r="OC16" s="102">
        <v>0.05</v>
      </c>
      <c r="OD16" s="102">
        <v>-0.05</v>
      </c>
      <c r="OE16" s="97"/>
      <c r="OF16" s="99"/>
      <c r="OG16" s="95" t="s">
        <v>3014</v>
      </c>
      <c r="OH16" s="102">
        <v>0.05</v>
      </c>
      <c r="OI16" s="102">
        <v>-0.05</v>
      </c>
      <c r="OJ16" s="97"/>
      <c r="OK16" s="99"/>
      <c r="OL16" s="95" t="s">
        <v>3014</v>
      </c>
      <c r="OM16" s="102">
        <v>0.05</v>
      </c>
      <c r="ON16" s="102">
        <v>-0.05</v>
      </c>
      <c r="OO16" s="97"/>
      <c r="OP16" s="99"/>
      <c r="OQ16" s="95" t="s">
        <v>3014</v>
      </c>
      <c r="OR16" s="102">
        <v>0.05</v>
      </c>
      <c r="OS16" s="102">
        <v>-0.05</v>
      </c>
      <c r="OT16" s="97"/>
      <c r="OU16" s="99"/>
      <c r="OV16" s="95" t="s">
        <v>3014</v>
      </c>
      <c r="OW16" s="102">
        <v>0.05</v>
      </c>
      <c r="OX16" s="102">
        <v>-0.05</v>
      </c>
      <c r="OY16" s="97"/>
      <c r="OZ16" s="99"/>
      <c r="PA16" s="95" t="s">
        <v>3014</v>
      </c>
      <c r="PB16" s="102">
        <v>0.05</v>
      </c>
      <c r="PC16" s="102">
        <v>-0.05</v>
      </c>
      <c r="PD16" s="97"/>
      <c r="PE16" s="99"/>
      <c r="PF16" s="95" t="s">
        <v>3014</v>
      </c>
      <c r="PG16" s="102">
        <v>0.05</v>
      </c>
      <c r="PH16" s="102">
        <v>-0.05</v>
      </c>
      <c r="PI16" s="97"/>
      <c r="PJ16" s="99"/>
      <c r="PK16" s="95" t="s">
        <v>3014</v>
      </c>
      <c r="PL16" s="102">
        <v>0.05</v>
      </c>
      <c r="PM16" s="102">
        <v>-0.05</v>
      </c>
      <c r="PN16" s="97"/>
      <c r="PO16" s="99"/>
      <c r="PP16" s="95" t="s">
        <v>3014</v>
      </c>
      <c r="PQ16" s="102">
        <v>0.05</v>
      </c>
      <c r="PR16" s="102">
        <v>-0.05</v>
      </c>
      <c r="PS16" s="97"/>
      <c r="PT16" s="99"/>
      <c r="PU16" s="95" t="s">
        <v>3014</v>
      </c>
      <c r="PV16" s="102">
        <v>0.05</v>
      </c>
      <c r="PW16" s="102">
        <v>-0.05</v>
      </c>
      <c r="PX16" s="97"/>
      <c r="PY16" s="99"/>
      <c r="PZ16" s="95" t="s">
        <v>3014</v>
      </c>
      <c r="QA16" s="102">
        <v>0.05</v>
      </c>
      <c r="QB16" s="102">
        <v>-0.05</v>
      </c>
      <c r="QC16" s="97"/>
      <c r="QD16" s="99"/>
      <c r="QE16" s="95" t="s">
        <v>3014</v>
      </c>
      <c r="QF16" s="102">
        <v>0.05</v>
      </c>
      <c r="QG16" s="102">
        <v>-0.05</v>
      </c>
      <c r="QH16" s="97"/>
      <c r="QI16" s="99"/>
      <c r="QJ16" s="95" t="s">
        <v>3014</v>
      </c>
      <c r="QK16" s="102">
        <v>0.05</v>
      </c>
      <c r="QL16" s="102">
        <v>-0.05</v>
      </c>
      <c r="QM16" s="97"/>
      <c r="QN16" s="99"/>
      <c r="QO16" s="95" t="s">
        <v>3014</v>
      </c>
      <c r="QP16" s="102">
        <v>0.05</v>
      </c>
      <c r="QQ16" s="102">
        <v>-0.05</v>
      </c>
      <c r="QR16" s="97"/>
      <c r="QS16" s="99"/>
      <c r="QT16" s="95" t="s">
        <v>3014</v>
      </c>
      <c r="QU16" s="102">
        <v>0.05</v>
      </c>
      <c r="QV16" s="102">
        <v>-0.05</v>
      </c>
      <c r="QW16" s="97"/>
      <c r="QX16" s="99"/>
      <c r="QY16" s="95" t="s">
        <v>3014</v>
      </c>
      <c r="QZ16" s="102">
        <v>0.05</v>
      </c>
      <c r="RA16" s="102">
        <v>-0.05</v>
      </c>
      <c r="RB16" s="97"/>
      <c r="RC16" s="99"/>
      <c r="RD16" s="95" t="s">
        <v>3014</v>
      </c>
      <c r="RE16" s="102">
        <v>0.05</v>
      </c>
      <c r="RF16" s="102">
        <v>-0.05</v>
      </c>
      <c r="RG16" s="97"/>
      <c r="RH16" s="99"/>
      <c r="RI16" s="95" t="s">
        <v>3014</v>
      </c>
      <c r="RJ16" s="102">
        <v>0.05</v>
      </c>
      <c r="RK16" s="102">
        <v>-0.05</v>
      </c>
      <c r="RL16" s="97"/>
      <c r="RM16" s="99"/>
      <c r="RN16" s="95" t="s">
        <v>3014</v>
      </c>
      <c r="RO16" s="102">
        <v>0.05</v>
      </c>
      <c r="RP16" s="102">
        <v>-0.05</v>
      </c>
      <c r="RQ16" s="97"/>
      <c r="RR16" s="99"/>
      <c r="RS16" s="95" t="s">
        <v>3014</v>
      </c>
      <c r="RT16" s="102">
        <v>0.05</v>
      </c>
      <c r="RU16" s="102">
        <v>-0.05</v>
      </c>
      <c r="RV16" s="97"/>
      <c r="RW16" s="99"/>
      <c r="RX16" s="95" t="s">
        <v>3014</v>
      </c>
      <c r="RY16" s="102">
        <v>0.05</v>
      </c>
      <c r="RZ16" s="102">
        <v>-0.05</v>
      </c>
      <c r="SA16" s="97"/>
      <c r="SB16" s="99"/>
      <c r="SC16" s="95" t="s">
        <v>3014</v>
      </c>
      <c r="SD16" s="102">
        <v>0.05</v>
      </c>
      <c r="SE16" s="102">
        <v>-0.05</v>
      </c>
      <c r="SF16" s="97"/>
      <c r="SG16" s="99"/>
      <c r="SH16" s="95" t="s">
        <v>3014</v>
      </c>
      <c r="SI16" s="102">
        <v>0.05</v>
      </c>
      <c r="SJ16" s="102">
        <v>-0.05</v>
      </c>
      <c r="SK16" s="97"/>
      <c r="SL16" s="99"/>
      <c r="SM16" s="95" t="s">
        <v>3014</v>
      </c>
      <c r="SN16" s="102">
        <v>0.05</v>
      </c>
      <c r="SO16" s="102">
        <v>-0.05</v>
      </c>
      <c r="SP16" s="97"/>
      <c r="SQ16" s="99"/>
      <c r="SR16" s="95" t="s">
        <v>3014</v>
      </c>
      <c r="SS16" s="102">
        <v>0.05</v>
      </c>
      <c r="ST16" s="102">
        <v>-0.05</v>
      </c>
      <c r="SU16" s="97"/>
      <c r="SV16" s="99"/>
      <c r="SW16" s="95" t="s">
        <v>3014</v>
      </c>
      <c r="SX16" s="102">
        <v>0.05</v>
      </c>
      <c r="SY16" s="102">
        <v>-0.05</v>
      </c>
      <c r="SZ16" s="97"/>
      <c r="TA16" s="99"/>
      <c r="TB16" s="95" t="s">
        <v>3014</v>
      </c>
      <c r="TC16" s="102">
        <v>0.05</v>
      </c>
      <c r="TD16" s="102">
        <v>-0.05</v>
      </c>
      <c r="TE16" s="97"/>
      <c r="TF16" s="99"/>
      <c r="TG16" s="95" t="s">
        <v>3014</v>
      </c>
      <c r="TH16" s="102">
        <v>0.05</v>
      </c>
      <c r="TI16" s="102">
        <v>-0.05</v>
      </c>
      <c r="TJ16" s="97"/>
      <c r="TK16" s="99"/>
      <c r="TL16" s="95" t="s">
        <v>3014</v>
      </c>
      <c r="TM16" s="102">
        <v>0.05</v>
      </c>
      <c r="TN16" s="102">
        <v>-0.05</v>
      </c>
      <c r="TO16" s="97"/>
      <c r="TP16" s="99"/>
      <c r="TQ16" s="95" t="s">
        <v>3014</v>
      </c>
      <c r="TR16" s="102">
        <v>0.05</v>
      </c>
      <c r="TS16" s="102">
        <v>-0.05</v>
      </c>
      <c r="TT16" s="97"/>
      <c r="TU16" s="99"/>
      <c r="TV16" s="95" t="s">
        <v>3014</v>
      </c>
      <c r="TW16" s="102">
        <v>0.05</v>
      </c>
      <c r="TX16" s="102">
        <v>-0.05</v>
      </c>
      <c r="TY16" s="97"/>
      <c r="TZ16" s="99"/>
      <c r="UA16" s="95" t="s">
        <v>3014</v>
      </c>
      <c r="UB16" s="102">
        <v>0.05</v>
      </c>
      <c r="UC16" s="102">
        <v>-0.05</v>
      </c>
      <c r="UD16" s="97"/>
      <c r="UE16" s="99"/>
      <c r="UF16" s="95" t="s">
        <v>3014</v>
      </c>
      <c r="UG16" s="102">
        <v>0.05</v>
      </c>
      <c r="UH16" s="102">
        <v>-0.05</v>
      </c>
      <c r="UI16" s="97"/>
      <c r="UJ16" s="99"/>
      <c r="UK16" s="95" t="s">
        <v>3014</v>
      </c>
      <c r="UL16" s="102">
        <v>0.05</v>
      </c>
      <c r="UM16" s="102">
        <v>-0.05</v>
      </c>
      <c r="UN16" s="97"/>
      <c r="UO16" s="99"/>
      <c r="UP16" s="95" t="s">
        <v>3014</v>
      </c>
      <c r="UQ16" s="102">
        <v>0.05</v>
      </c>
      <c r="UR16" s="102">
        <v>-0.05</v>
      </c>
      <c r="US16" s="97"/>
      <c r="UT16" s="99"/>
      <c r="UU16" s="95" t="s">
        <v>3014</v>
      </c>
      <c r="UV16" s="102">
        <v>0.05</v>
      </c>
      <c r="UW16" s="102">
        <v>-0.05</v>
      </c>
      <c r="UX16" s="97"/>
      <c r="UY16" s="99"/>
      <c r="UZ16" s="95" t="s">
        <v>3014</v>
      </c>
      <c r="VA16" s="102">
        <v>0.05</v>
      </c>
      <c r="VB16" s="102">
        <v>-0.05</v>
      </c>
      <c r="VC16" s="97"/>
      <c r="VD16" s="99"/>
      <c r="VE16" s="95" t="s">
        <v>3014</v>
      </c>
      <c r="VF16" s="102">
        <v>0.05</v>
      </c>
      <c r="VG16" s="102">
        <v>-0.05</v>
      </c>
      <c r="VH16" s="97"/>
      <c r="VI16" s="99"/>
      <c r="VJ16" s="95" t="s">
        <v>3014</v>
      </c>
      <c r="VK16" s="102">
        <v>0.05</v>
      </c>
      <c r="VL16" s="102">
        <v>-0.05</v>
      </c>
      <c r="VM16" s="97"/>
      <c r="VN16" s="99"/>
      <c r="VO16" s="95" t="s">
        <v>3014</v>
      </c>
      <c r="VP16" s="102">
        <v>0.05</v>
      </c>
      <c r="VQ16" s="102">
        <v>-0.05</v>
      </c>
      <c r="VR16" s="97"/>
      <c r="VS16" s="99"/>
      <c r="VT16" s="95" t="s">
        <v>3014</v>
      </c>
      <c r="VU16" s="102">
        <v>0.05</v>
      </c>
      <c r="VV16" s="102">
        <v>-0.05</v>
      </c>
      <c r="VW16" s="97"/>
      <c r="VX16" s="99"/>
      <c r="VY16" s="95" t="s">
        <v>3014</v>
      </c>
      <c r="VZ16" s="102">
        <v>0.05</v>
      </c>
      <c r="WA16" s="102">
        <v>-0.05</v>
      </c>
      <c r="WB16" s="97"/>
      <c r="WC16" s="99"/>
      <c r="WD16" s="95" t="s">
        <v>3014</v>
      </c>
      <c r="WE16" s="102">
        <v>0.05</v>
      </c>
      <c r="WF16" s="102">
        <v>-0.05</v>
      </c>
      <c r="WG16" s="97"/>
      <c r="WH16" s="99"/>
      <c r="WI16" s="95" t="s">
        <v>3014</v>
      </c>
      <c r="WJ16" s="102">
        <v>0.05</v>
      </c>
      <c r="WK16" s="102">
        <v>-0.05</v>
      </c>
      <c r="WL16" s="97"/>
      <c r="WM16" s="99"/>
    </row>
    <row r="17" spans="2:611" s="94" customFormat="1" ht="14.25" customHeight="1">
      <c r="B17" s="62" t="s">
        <v>3015</v>
      </c>
      <c r="C17" s="108">
        <v>0.05</v>
      </c>
      <c r="D17" s="108">
        <v>-0.05</v>
      </c>
      <c r="E17" s="93"/>
      <c r="G17" s="62" t="s">
        <v>3015</v>
      </c>
      <c r="H17" s="114"/>
      <c r="I17" s="114"/>
      <c r="J17" s="93"/>
      <c r="L17" s="62" t="s">
        <v>3015</v>
      </c>
      <c r="M17" s="114">
        <v>0.05</v>
      </c>
      <c r="N17" s="114">
        <v>-0.05</v>
      </c>
      <c r="O17" s="93"/>
      <c r="Q17" s="62" t="s">
        <v>3015</v>
      </c>
      <c r="R17" s="114">
        <v>0.05</v>
      </c>
      <c r="S17" s="114">
        <v>-0.05</v>
      </c>
      <c r="T17" s="93"/>
      <c r="V17" s="62" t="s">
        <v>3015</v>
      </c>
      <c r="W17" s="114">
        <v>0.05</v>
      </c>
      <c r="X17" s="114">
        <v>-0.05</v>
      </c>
      <c r="Y17" s="93"/>
      <c r="AA17" s="62" t="s">
        <v>3015</v>
      </c>
      <c r="AB17" s="114">
        <v>0.05</v>
      </c>
      <c r="AC17" s="114">
        <v>-0.05</v>
      </c>
      <c r="AD17" s="93"/>
      <c r="AF17" s="62" t="s">
        <v>3015</v>
      </c>
      <c r="AG17" s="114">
        <v>7.0000000000000007E-2</v>
      </c>
      <c r="AH17" s="114">
        <v>-7.0000000000000007E-2</v>
      </c>
      <c r="AI17" s="93"/>
      <c r="AK17" s="62" t="s">
        <v>3015</v>
      </c>
      <c r="AL17" s="114">
        <v>7.0000000000000007E-2</v>
      </c>
      <c r="AM17" s="114">
        <v>-7.0000000000000007E-2</v>
      </c>
      <c r="AN17" s="93"/>
      <c r="AP17" s="62" t="s">
        <v>3015</v>
      </c>
      <c r="AQ17" s="114">
        <v>7.0000000000000007E-2</v>
      </c>
      <c r="AR17" s="114">
        <v>-7.0000000000000007E-2</v>
      </c>
      <c r="AS17" s="93"/>
      <c r="AU17" s="62" t="s">
        <v>3015</v>
      </c>
      <c r="AV17" s="114">
        <v>7.0000000000000007E-2</v>
      </c>
      <c r="AW17" s="114">
        <v>-7.0000000000000007E-2</v>
      </c>
      <c r="AX17" s="93"/>
      <c r="AZ17" s="62" t="s">
        <v>3015</v>
      </c>
      <c r="BA17" s="101"/>
      <c r="BB17" s="101"/>
      <c r="BC17" s="93"/>
      <c r="BE17" s="62" t="s">
        <v>3015</v>
      </c>
      <c r="BF17" s="114">
        <v>7.0000000000000007E-2</v>
      </c>
      <c r="BG17" s="114">
        <v>-7.0000000000000007E-2</v>
      </c>
      <c r="BH17" s="93"/>
      <c r="BJ17" s="62" t="s">
        <v>3015</v>
      </c>
      <c r="BK17" s="114">
        <v>7.0000000000000007E-2</v>
      </c>
      <c r="BL17" s="114">
        <v>-7.0000000000000007E-2</v>
      </c>
      <c r="BM17" s="93"/>
      <c r="BO17" s="62" t="s">
        <v>3015</v>
      </c>
      <c r="BP17" s="114">
        <v>7.0000000000000007E-2</v>
      </c>
      <c r="BQ17" s="114">
        <v>-7.0000000000000007E-2</v>
      </c>
      <c r="BR17" s="93"/>
      <c r="BT17" s="62" t="s">
        <v>3015</v>
      </c>
      <c r="BU17" s="114">
        <v>7.0000000000000007E-2</v>
      </c>
      <c r="BV17" s="114">
        <v>-7.0000000000000007E-2</v>
      </c>
      <c r="BW17" s="93"/>
      <c r="BY17" s="62" t="s">
        <v>3015</v>
      </c>
      <c r="BZ17" s="101">
        <v>0.05</v>
      </c>
      <c r="CA17" s="101">
        <v>-0.05</v>
      </c>
      <c r="CB17" s="93"/>
      <c r="CD17" s="62" t="s">
        <v>3015</v>
      </c>
      <c r="CE17" s="101">
        <v>0.05</v>
      </c>
      <c r="CF17" s="101">
        <v>-0.05</v>
      </c>
      <c r="CG17" s="93"/>
      <c r="CI17" s="62" t="s">
        <v>3015</v>
      </c>
      <c r="CJ17" s="101">
        <v>0.05</v>
      </c>
      <c r="CK17" s="101">
        <v>-0.05</v>
      </c>
      <c r="CL17" s="93"/>
      <c r="CN17" s="62" t="s">
        <v>3015</v>
      </c>
      <c r="CO17" s="101">
        <v>0.05</v>
      </c>
      <c r="CP17" s="101">
        <v>-0.05</v>
      </c>
      <c r="CQ17" s="93"/>
      <c r="CS17" s="62" t="s">
        <v>3015</v>
      </c>
      <c r="CT17" s="101">
        <v>0.05</v>
      </c>
      <c r="CU17" s="101">
        <v>-0.05</v>
      </c>
      <c r="CV17" s="93"/>
      <c r="CX17" s="62" t="s">
        <v>3015</v>
      </c>
      <c r="CY17" s="101">
        <v>0.05</v>
      </c>
      <c r="CZ17" s="101">
        <v>-0.05</v>
      </c>
      <c r="DA17" s="93"/>
      <c r="DC17" s="62" t="s">
        <v>3015</v>
      </c>
      <c r="DD17" s="101">
        <v>0.05</v>
      </c>
      <c r="DE17" s="101">
        <v>-0.05</v>
      </c>
      <c r="DF17" s="93"/>
      <c r="DH17" s="95" t="s">
        <v>3015</v>
      </c>
      <c r="DI17" s="102">
        <v>0.05</v>
      </c>
      <c r="DJ17" s="102">
        <v>-0.05</v>
      </c>
      <c r="DK17" s="97"/>
      <c r="DL17" s="99"/>
      <c r="DM17" s="95" t="s">
        <v>3015</v>
      </c>
      <c r="DN17" s="102">
        <v>0.05</v>
      </c>
      <c r="DO17" s="102">
        <v>-0.05</v>
      </c>
      <c r="DP17" s="97"/>
      <c r="DQ17" s="99"/>
      <c r="DR17" s="95" t="s">
        <v>3015</v>
      </c>
      <c r="DS17" s="102">
        <v>0.05</v>
      </c>
      <c r="DT17" s="102">
        <v>-0.05</v>
      </c>
      <c r="DU17" s="97"/>
      <c r="DV17" s="99"/>
      <c r="DW17" s="95" t="s">
        <v>3015</v>
      </c>
      <c r="DX17" s="102">
        <v>0.05</v>
      </c>
      <c r="DY17" s="102">
        <v>-0.05</v>
      </c>
      <c r="DZ17" s="97"/>
      <c r="EA17" s="99"/>
      <c r="EB17" s="95" t="s">
        <v>3015</v>
      </c>
      <c r="EC17" s="102">
        <v>0.05</v>
      </c>
      <c r="ED17" s="102">
        <v>-0.05</v>
      </c>
      <c r="EE17" s="97"/>
      <c r="EF17" s="99"/>
      <c r="EG17" s="95" t="s">
        <v>3015</v>
      </c>
      <c r="EH17" s="102">
        <v>0.05</v>
      </c>
      <c r="EI17" s="102">
        <v>-0.05</v>
      </c>
      <c r="EJ17" s="97"/>
      <c r="EK17" s="99"/>
      <c r="EL17" s="95" t="s">
        <v>3015</v>
      </c>
      <c r="EM17" s="102">
        <v>0.05</v>
      </c>
      <c r="EN17" s="102">
        <v>-0.05</v>
      </c>
      <c r="EO17" s="97"/>
      <c r="EP17" s="99"/>
      <c r="EQ17" s="95" t="s">
        <v>3015</v>
      </c>
      <c r="ER17" s="102">
        <v>0.05</v>
      </c>
      <c r="ES17" s="102">
        <v>-0.05</v>
      </c>
      <c r="ET17" s="97"/>
      <c r="EU17" s="99"/>
      <c r="EV17" s="95" t="s">
        <v>3015</v>
      </c>
      <c r="EW17" s="102">
        <v>0.05</v>
      </c>
      <c r="EX17" s="102">
        <v>-0.05</v>
      </c>
      <c r="EY17" s="97"/>
      <c r="EZ17" s="99"/>
      <c r="FA17" s="95" t="s">
        <v>3015</v>
      </c>
      <c r="FB17" s="102">
        <v>0.05</v>
      </c>
      <c r="FC17" s="102">
        <v>-0.05</v>
      </c>
      <c r="FD17" s="97"/>
      <c r="FE17" s="99"/>
      <c r="FF17" s="95" t="s">
        <v>3015</v>
      </c>
      <c r="FG17" s="102">
        <v>0.05</v>
      </c>
      <c r="FH17" s="102">
        <v>-0.05</v>
      </c>
      <c r="FI17" s="97"/>
      <c r="FJ17" s="99"/>
      <c r="FK17" s="95" t="s">
        <v>3015</v>
      </c>
      <c r="FL17" s="102">
        <v>0.05</v>
      </c>
      <c r="FM17" s="102">
        <v>-0.05</v>
      </c>
      <c r="FN17" s="97"/>
      <c r="FO17" s="99"/>
      <c r="FP17" s="95" t="s">
        <v>3015</v>
      </c>
      <c r="FQ17" s="102">
        <v>0.05</v>
      </c>
      <c r="FR17" s="102">
        <v>-0.05</v>
      </c>
      <c r="FS17" s="97"/>
      <c r="FT17" s="99"/>
      <c r="FU17" s="95" t="s">
        <v>3015</v>
      </c>
      <c r="FV17" s="102">
        <v>0.05</v>
      </c>
      <c r="FW17" s="102">
        <v>-0.05</v>
      </c>
      <c r="FX17" s="97"/>
      <c r="FY17" s="99"/>
      <c r="FZ17" s="95" t="s">
        <v>3015</v>
      </c>
      <c r="GA17" s="102">
        <v>0.05</v>
      </c>
      <c r="GB17" s="102">
        <v>-0.05</v>
      </c>
      <c r="GC17" s="97"/>
      <c r="GD17" s="99"/>
      <c r="GE17" s="95" t="s">
        <v>3015</v>
      </c>
      <c r="GF17" s="102">
        <v>0.05</v>
      </c>
      <c r="GG17" s="102">
        <v>-0.05</v>
      </c>
      <c r="GH17" s="97"/>
      <c r="GI17" s="99"/>
      <c r="GJ17" s="95" t="s">
        <v>3015</v>
      </c>
      <c r="GK17" s="102">
        <v>0.05</v>
      </c>
      <c r="GL17" s="102">
        <v>-0.05</v>
      </c>
      <c r="GM17" s="97"/>
      <c r="GN17" s="99"/>
      <c r="GO17" s="95" t="s">
        <v>3015</v>
      </c>
      <c r="GP17" s="102">
        <v>0.05</v>
      </c>
      <c r="GQ17" s="102">
        <v>-0.05</v>
      </c>
      <c r="GR17" s="97"/>
      <c r="GS17" s="99"/>
      <c r="GT17" s="95" t="s">
        <v>3015</v>
      </c>
      <c r="GU17" s="102">
        <v>0.05</v>
      </c>
      <c r="GV17" s="102">
        <v>-0.05</v>
      </c>
      <c r="GW17" s="97"/>
      <c r="GX17" s="99"/>
      <c r="GY17" s="95" t="s">
        <v>3015</v>
      </c>
      <c r="GZ17" s="102">
        <v>0.05</v>
      </c>
      <c r="HA17" s="102">
        <v>-0.05</v>
      </c>
      <c r="HB17" s="97"/>
      <c r="HC17" s="99"/>
      <c r="HD17" s="95" t="s">
        <v>3015</v>
      </c>
      <c r="HE17" s="102">
        <v>0.05</v>
      </c>
      <c r="HF17" s="102">
        <v>-0.05</v>
      </c>
      <c r="HG17" s="97"/>
      <c r="HH17" s="99"/>
      <c r="HI17" s="95" t="s">
        <v>3015</v>
      </c>
      <c r="HJ17" s="102">
        <v>0.05</v>
      </c>
      <c r="HK17" s="102">
        <v>-0.05</v>
      </c>
      <c r="HL17" s="97"/>
      <c r="HM17" s="99"/>
      <c r="HN17" s="95" t="s">
        <v>3015</v>
      </c>
      <c r="HO17" s="102">
        <v>0.05</v>
      </c>
      <c r="HP17" s="102">
        <v>-0.05</v>
      </c>
      <c r="HQ17" s="97"/>
      <c r="HR17" s="99"/>
      <c r="HS17" s="95" t="s">
        <v>3015</v>
      </c>
      <c r="HT17" s="102">
        <v>0.05</v>
      </c>
      <c r="HU17" s="102">
        <v>-0.05</v>
      </c>
      <c r="HV17" s="97"/>
      <c r="HW17" s="99"/>
      <c r="HX17" s="95" t="s">
        <v>3015</v>
      </c>
      <c r="HY17" s="102">
        <v>0.05</v>
      </c>
      <c r="HZ17" s="102">
        <v>-0.05</v>
      </c>
      <c r="IA17" s="97"/>
      <c r="IB17" s="99"/>
      <c r="IC17" s="95" t="s">
        <v>3015</v>
      </c>
      <c r="ID17" s="102">
        <v>0.05</v>
      </c>
      <c r="IE17" s="102">
        <v>-0.05</v>
      </c>
      <c r="IF17" s="97"/>
      <c r="IG17" s="99"/>
      <c r="IH17" s="95" t="s">
        <v>3015</v>
      </c>
      <c r="II17" s="102">
        <v>0.05</v>
      </c>
      <c r="IJ17" s="102">
        <v>-0.05</v>
      </c>
      <c r="IK17" s="97"/>
      <c r="IL17" s="99"/>
      <c r="IM17" s="95" t="s">
        <v>3015</v>
      </c>
      <c r="IN17" s="102">
        <v>0.05</v>
      </c>
      <c r="IO17" s="102">
        <v>-0.05</v>
      </c>
      <c r="IP17" s="97"/>
      <c r="IQ17" s="99"/>
      <c r="IR17" s="95" t="s">
        <v>3015</v>
      </c>
      <c r="IS17" s="102">
        <v>0.05</v>
      </c>
      <c r="IT17" s="102">
        <v>-0.05</v>
      </c>
      <c r="IU17" s="97"/>
      <c r="IV17" s="99"/>
      <c r="IW17" s="95" t="s">
        <v>3015</v>
      </c>
      <c r="IX17" s="102">
        <v>0.05</v>
      </c>
      <c r="IY17" s="102">
        <v>-0.05</v>
      </c>
      <c r="IZ17" s="97"/>
      <c r="JA17" s="99"/>
      <c r="JB17" s="95" t="s">
        <v>3015</v>
      </c>
      <c r="JC17" s="102">
        <v>0.05</v>
      </c>
      <c r="JD17" s="102">
        <v>-0.05</v>
      </c>
      <c r="JE17" s="97"/>
      <c r="JF17" s="99"/>
      <c r="JG17" s="95" t="s">
        <v>3015</v>
      </c>
      <c r="JH17" s="102">
        <v>0.05</v>
      </c>
      <c r="JI17" s="102">
        <v>-0.05</v>
      </c>
      <c r="JJ17" s="97"/>
      <c r="JK17" s="99"/>
      <c r="JL17" s="95" t="s">
        <v>3015</v>
      </c>
      <c r="JM17" s="102">
        <v>0.05</v>
      </c>
      <c r="JN17" s="102">
        <v>-0.05</v>
      </c>
      <c r="JO17" s="97"/>
      <c r="JP17" s="99"/>
      <c r="JQ17" s="95" t="s">
        <v>3015</v>
      </c>
      <c r="JR17" s="102">
        <v>0.05</v>
      </c>
      <c r="JS17" s="102">
        <v>-0.05</v>
      </c>
      <c r="JT17" s="97"/>
      <c r="JU17" s="99"/>
      <c r="JV17" s="95" t="s">
        <v>3015</v>
      </c>
      <c r="JW17" s="102">
        <v>0.05</v>
      </c>
      <c r="JX17" s="102">
        <v>-0.05</v>
      </c>
      <c r="JY17" s="97"/>
      <c r="JZ17" s="99"/>
      <c r="KA17" s="95" t="s">
        <v>3015</v>
      </c>
      <c r="KB17" s="102">
        <v>0.05</v>
      </c>
      <c r="KC17" s="102">
        <v>-0.05</v>
      </c>
      <c r="KD17" s="97"/>
      <c r="KE17" s="99"/>
      <c r="KF17" s="95" t="s">
        <v>3015</v>
      </c>
      <c r="KG17" s="102">
        <v>0.05</v>
      </c>
      <c r="KH17" s="102">
        <v>-0.05</v>
      </c>
      <c r="KI17" s="97"/>
      <c r="KJ17" s="99"/>
      <c r="KK17" s="95" t="s">
        <v>3015</v>
      </c>
      <c r="KL17" s="102">
        <v>0.05</v>
      </c>
      <c r="KM17" s="102">
        <v>-0.05</v>
      </c>
      <c r="KN17" s="97"/>
      <c r="KO17" s="99"/>
      <c r="KP17" s="95" t="s">
        <v>3015</v>
      </c>
      <c r="KQ17" s="102">
        <v>0.05</v>
      </c>
      <c r="KR17" s="102">
        <v>-0.05</v>
      </c>
      <c r="KS17" s="97"/>
      <c r="KT17" s="99"/>
      <c r="KU17" s="95" t="s">
        <v>3015</v>
      </c>
      <c r="KV17" s="102">
        <v>0.05</v>
      </c>
      <c r="KW17" s="102">
        <v>-0.05</v>
      </c>
      <c r="KX17" s="97"/>
      <c r="KY17" s="99"/>
      <c r="KZ17" s="95" t="s">
        <v>3015</v>
      </c>
      <c r="LA17" s="102">
        <v>0.05</v>
      </c>
      <c r="LB17" s="102">
        <v>-0.05</v>
      </c>
      <c r="LC17" s="97"/>
      <c r="LD17" s="99"/>
      <c r="LE17" s="95" t="s">
        <v>3015</v>
      </c>
      <c r="LF17" s="102">
        <v>0.05</v>
      </c>
      <c r="LG17" s="102">
        <v>-0.05</v>
      </c>
      <c r="LH17" s="97"/>
      <c r="LI17" s="99"/>
      <c r="LJ17" s="95" t="s">
        <v>3015</v>
      </c>
      <c r="LK17" s="102">
        <v>0.05</v>
      </c>
      <c r="LL17" s="102">
        <v>-0.05</v>
      </c>
      <c r="LM17" s="97"/>
      <c r="LN17" s="99"/>
      <c r="LO17" s="95" t="s">
        <v>3015</v>
      </c>
      <c r="LP17" s="102">
        <v>0.05</v>
      </c>
      <c r="LQ17" s="102">
        <v>-0.05</v>
      </c>
      <c r="LR17" s="97"/>
      <c r="LS17" s="99"/>
      <c r="LT17" s="95" t="s">
        <v>3015</v>
      </c>
      <c r="LU17" s="102">
        <v>0.05</v>
      </c>
      <c r="LV17" s="102">
        <v>-0.05</v>
      </c>
      <c r="LW17" s="97"/>
      <c r="LX17" s="99"/>
      <c r="LY17" s="95" t="s">
        <v>3015</v>
      </c>
      <c r="LZ17" s="102">
        <v>0.05</v>
      </c>
      <c r="MA17" s="102">
        <v>-0.05</v>
      </c>
      <c r="MB17" s="97"/>
      <c r="MC17" s="99"/>
      <c r="MD17" s="95" t="s">
        <v>3015</v>
      </c>
      <c r="ME17" s="102">
        <v>0.05</v>
      </c>
      <c r="MF17" s="102">
        <v>-0.05</v>
      </c>
      <c r="MG17" s="97"/>
      <c r="MH17" s="99"/>
      <c r="MI17" s="95" t="s">
        <v>3015</v>
      </c>
      <c r="MJ17" s="102">
        <v>0.05</v>
      </c>
      <c r="MK17" s="102">
        <v>-0.05</v>
      </c>
      <c r="ML17" s="97"/>
      <c r="MM17" s="99"/>
      <c r="MN17" s="95" t="s">
        <v>3015</v>
      </c>
      <c r="MO17" s="102">
        <v>0.05</v>
      </c>
      <c r="MP17" s="102">
        <v>-0.05</v>
      </c>
      <c r="MQ17" s="97"/>
      <c r="MR17" s="99"/>
      <c r="MS17" s="95" t="s">
        <v>3015</v>
      </c>
      <c r="MT17" s="102">
        <v>0.05</v>
      </c>
      <c r="MU17" s="102">
        <v>-0.05</v>
      </c>
      <c r="MV17" s="97"/>
      <c r="MW17" s="99"/>
      <c r="MX17" s="95" t="s">
        <v>3015</v>
      </c>
      <c r="MY17" s="102">
        <v>0.05</v>
      </c>
      <c r="MZ17" s="102">
        <v>-0.05</v>
      </c>
      <c r="NA17" s="97"/>
      <c r="NB17" s="99"/>
      <c r="NC17" s="95" t="s">
        <v>3015</v>
      </c>
      <c r="ND17" s="102">
        <v>0.05</v>
      </c>
      <c r="NE17" s="102">
        <v>-0.05</v>
      </c>
      <c r="NF17" s="97"/>
      <c r="NG17" s="99"/>
      <c r="NH17" s="95" t="s">
        <v>3015</v>
      </c>
      <c r="NI17" s="102">
        <v>0.05</v>
      </c>
      <c r="NJ17" s="102">
        <v>-0.05</v>
      </c>
      <c r="NK17" s="97"/>
      <c r="NL17" s="99"/>
      <c r="NM17" s="95" t="s">
        <v>3015</v>
      </c>
      <c r="NN17" s="102">
        <v>0.05</v>
      </c>
      <c r="NO17" s="102">
        <v>-0.05</v>
      </c>
      <c r="NP17" s="97"/>
      <c r="NQ17" s="99"/>
      <c r="NR17" s="95" t="s">
        <v>3015</v>
      </c>
      <c r="NS17" s="102">
        <v>0.05</v>
      </c>
      <c r="NT17" s="102">
        <v>-0.05</v>
      </c>
      <c r="NU17" s="97"/>
      <c r="NV17" s="99"/>
      <c r="NW17" s="95" t="s">
        <v>3015</v>
      </c>
      <c r="NX17" s="102">
        <v>0.05</v>
      </c>
      <c r="NY17" s="102">
        <v>-0.05</v>
      </c>
      <c r="NZ17" s="97"/>
      <c r="OA17" s="99"/>
      <c r="OB17" s="95" t="s">
        <v>3015</v>
      </c>
      <c r="OC17" s="102">
        <v>0.05</v>
      </c>
      <c r="OD17" s="102">
        <v>-0.05</v>
      </c>
      <c r="OE17" s="97"/>
      <c r="OF17" s="99"/>
      <c r="OG17" s="95" t="s">
        <v>3015</v>
      </c>
      <c r="OH17" s="102">
        <v>0.05</v>
      </c>
      <c r="OI17" s="102">
        <v>-0.05</v>
      </c>
      <c r="OJ17" s="97"/>
      <c r="OK17" s="99"/>
      <c r="OL17" s="95" t="s">
        <v>3015</v>
      </c>
      <c r="OM17" s="102">
        <v>0.05</v>
      </c>
      <c r="ON17" s="102">
        <v>-0.05</v>
      </c>
      <c r="OO17" s="97"/>
      <c r="OP17" s="99"/>
      <c r="OQ17" s="95" t="s">
        <v>3015</v>
      </c>
      <c r="OR17" s="102">
        <v>0.05</v>
      </c>
      <c r="OS17" s="102">
        <v>-0.05</v>
      </c>
      <c r="OT17" s="97"/>
      <c r="OU17" s="99"/>
      <c r="OV17" s="95" t="s">
        <v>3015</v>
      </c>
      <c r="OW17" s="102">
        <v>0.05</v>
      </c>
      <c r="OX17" s="102">
        <v>-0.05</v>
      </c>
      <c r="OY17" s="97"/>
      <c r="OZ17" s="99"/>
      <c r="PA17" s="95" t="s">
        <v>3015</v>
      </c>
      <c r="PB17" s="102">
        <v>0.05</v>
      </c>
      <c r="PC17" s="102">
        <v>-0.05</v>
      </c>
      <c r="PD17" s="97"/>
      <c r="PE17" s="99"/>
      <c r="PF17" s="95" t="s">
        <v>3015</v>
      </c>
      <c r="PG17" s="102">
        <v>0.05</v>
      </c>
      <c r="PH17" s="102">
        <v>-0.05</v>
      </c>
      <c r="PI17" s="97"/>
      <c r="PJ17" s="99"/>
      <c r="PK17" s="95" t="s">
        <v>3015</v>
      </c>
      <c r="PL17" s="102">
        <v>0.05</v>
      </c>
      <c r="PM17" s="102">
        <v>-0.05</v>
      </c>
      <c r="PN17" s="97"/>
      <c r="PO17" s="99"/>
      <c r="PP17" s="95" t="s">
        <v>3015</v>
      </c>
      <c r="PQ17" s="102">
        <v>0.05</v>
      </c>
      <c r="PR17" s="102">
        <v>-0.05</v>
      </c>
      <c r="PS17" s="97"/>
      <c r="PT17" s="99"/>
      <c r="PU17" s="95" t="s">
        <v>3015</v>
      </c>
      <c r="PV17" s="102">
        <v>0.05</v>
      </c>
      <c r="PW17" s="102">
        <v>-0.05</v>
      </c>
      <c r="PX17" s="97"/>
      <c r="PY17" s="99"/>
      <c r="PZ17" s="95" t="s">
        <v>3015</v>
      </c>
      <c r="QA17" s="102">
        <v>0.05</v>
      </c>
      <c r="QB17" s="102">
        <v>-0.05</v>
      </c>
      <c r="QC17" s="97"/>
      <c r="QD17" s="99"/>
      <c r="QE17" s="95" t="s">
        <v>3015</v>
      </c>
      <c r="QF17" s="102">
        <v>0.05</v>
      </c>
      <c r="QG17" s="102">
        <v>-0.05</v>
      </c>
      <c r="QH17" s="97"/>
      <c r="QI17" s="99"/>
      <c r="QJ17" s="95" t="s">
        <v>3015</v>
      </c>
      <c r="QK17" s="102">
        <v>0.05</v>
      </c>
      <c r="QL17" s="102">
        <v>-0.05</v>
      </c>
      <c r="QM17" s="97"/>
      <c r="QN17" s="99"/>
      <c r="QO17" s="95" t="s">
        <v>3015</v>
      </c>
      <c r="QP17" s="102">
        <v>0.05</v>
      </c>
      <c r="QQ17" s="102">
        <v>-0.05</v>
      </c>
      <c r="QR17" s="97"/>
      <c r="QS17" s="99"/>
      <c r="QT17" s="95" t="s">
        <v>3015</v>
      </c>
      <c r="QU17" s="102">
        <v>0.05</v>
      </c>
      <c r="QV17" s="102">
        <v>-0.05</v>
      </c>
      <c r="QW17" s="97"/>
      <c r="QX17" s="99"/>
      <c r="QY17" s="95" t="s">
        <v>3015</v>
      </c>
      <c r="QZ17" s="102">
        <v>0.05</v>
      </c>
      <c r="RA17" s="102">
        <v>-0.05</v>
      </c>
      <c r="RB17" s="97"/>
      <c r="RC17" s="99"/>
      <c r="RD17" s="95" t="s">
        <v>3015</v>
      </c>
      <c r="RE17" s="102">
        <v>0.05</v>
      </c>
      <c r="RF17" s="102">
        <v>-0.05</v>
      </c>
      <c r="RG17" s="97"/>
      <c r="RH17" s="99"/>
      <c r="RI17" s="95" t="s">
        <v>3015</v>
      </c>
      <c r="RJ17" s="102">
        <v>0.05</v>
      </c>
      <c r="RK17" s="102">
        <v>-0.05</v>
      </c>
      <c r="RL17" s="97"/>
      <c r="RM17" s="99"/>
      <c r="RN17" s="95" t="s">
        <v>3015</v>
      </c>
      <c r="RO17" s="102">
        <v>0.05</v>
      </c>
      <c r="RP17" s="102">
        <v>-0.05</v>
      </c>
      <c r="RQ17" s="97"/>
      <c r="RR17" s="99"/>
      <c r="RS17" s="95" t="s">
        <v>3015</v>
      </c>
      <c r="RT17" s="102">
        <v>0.05</v>
      </c>
      <c r="RU17" s="102">
        <v>-0.05</v>
      </c>
      <c r="RV17" s="97"/>
      <c r="RW17" s="99"/>
      <c r="RX17" s="95" t="s">
        <v>3015</v>
      </c>
      <c r="RY17" s="102">
        <v>0.05</v>
      </c>
      <c r="RZ17" s="102">
        <v>-0.05</v>
      </c>
      <c r="SA17" s="97"/>
      <c r="SB17" s="99"/>
      <c r="SC17" s="95" t="s">
        <v>3015</v>
      </c>
      <c r="SD17" s="102">
        <v>0.05</v>
      </c>
      <c r="SE17" s="102">
        <v>-0.05</v>
      </c>
      <c r="SF17" s="97"/>
      <c r="SG17" s="99"/>
      <c r="SH17" s="95" t="s">
        <v>3015</v>
      </c>
      <c r="SI17" s="102">
        <v>0.05</v>
      </c>
      <c r="SJ17" s="102">
        <v>-0.05</v>
      </c>
      <c r="SK17" s="97"/>
      <c r="SL17" s="99"/>
      <c r="SM17" s="95" t="s">
        <v>3015</v>
      </c>
      <c r="SN17" s="102">
        <v>0.05</v>
      </c>
      <c r="SO17" s="102">
        <v>-0.05</v>
      </c>
      <c r="SP17" s="97"/>
      <c r="SQ17" s="99"/>
      <c r="SR17" s="95" t="s">
        <v>3015</v>
      </c>
      <c r="SS17" s="102">
        <v>0.05</v>
      </c>
      <c r="ST17" s="102">
        <v>-0.05</v>
      </c>
      <c r="SU17" s="97"/>
      <c r="SV17" s="99"/>
      <c r="SW17" s="95" t="s">
        <v>3015</v>
      </c>
      <c r="SX17" s="102">
        <v>0.05</v>
      </c>
      <c r="SY17" s="102">
        <v>-0.05</v>
      </c>
      <c r="SZ17" s="97"/>
      <c r="TA17" s="99"/>
      <c r="TB17" s="95" t="s">
        <v>3015</v>
      </c>
      <c r="TC17" s="102">
        <v>0.05</v>
      </c>
      <c r="TD17" s="102">
        <v>-0.05</v>
      </c>
      <c r="TE17" s="97"/>
      <c r="TF17" s="99"/>
      <c r="TG17" s="95" t="s">
        <v>3015</v>
      </c>
      <c r="TH17" s="102">
        <v>0.05</v>
      </c>
      <c r="TI17" s="102">
        <v>-0.05</v>
      </c>
      <c r="TJ17" s="97"/>
      <c r="TK17" s="99"/>
      <c r="TL17" s="95" t="s">
        <v>3015</v>
      </c>
      <c r="TM17" s="102">
        <v>0.05</v>
      </c>
      <c r="TN17" s="102">
        <v>-0.05</v>
      </c>
      <c r="TO17" s="97"/>
      <c r="TP17" s="99"/>
      <c r="TQ17" s="95" t="s">
        <v>3015</v>
      </c>
      <c r="TR17" s="102">
        <v>0.05</v>
      </c>
      <c r="TS17" s="102">
        <v>-0.05</v>
      </c>
      <c r="TT17" s="97"/>
      <c r="TU17" s="99"/>
      <c r="TV17" s="95" t="s">
        <v>3015</v>
      </c>
      <c r="TW17" s="102">
        <v>0.05</v>
      </c>
      <c r="TX17" s="102">
        <v>-0.05</v>
      </c>
      <c r="TY17" s="97"/>
      <c r="TZ17" s="99"/>
      <c r="UA17" s="95" t="s">
        <v>3015</v>
      </c>
      <c r="UB17" s="102">
        <v>0.05</v>
      </c>
      <c r="UC17" s="102">
        <v>-0.05</v>
      </c>
      <c r="UD17" s="97"/>
      <c r="UE17" s="99"/>
      <c r="UF17" s="95" t="s">
        <v>3015</v>
      </c>
      <c r="UG17" s="102">
        <v>0.05</v>
      </c>
      <c r="UH17" s="102">
        <v>-0.05</v>
      </c>
      <c r="UI17" s="97"/>
      <c r="UJ17" s="99"/>
      <c r="UK17" s="95" t="s">
        <v>3015</v>
      </c>
      <c r="UL17" s="102">
        <v>0.05</v>
      </c>
      <c r="UM17" s="102">
        <v>-0.05</v>
      </c>
      <c r="UN17" s="97"/>
      <c r="UO17" s="99"/>
      <c r="UP17" s="95" t="s">
        <v>3015</v>
      </c>
      <c r="UQ17" s="102">
        <v>0.05</v>
      </c>
      <c r="UR17" s="102">
        <v>-0.05</v>
      </c>
      <c r="US17" s="97"/>
      <c r="UT17" s="99"/>
      <c r="UU17" s="95" t="s">
        <v>3015</v>
      </c>
      <c r="UV17" s="102">
        <v>0.05</v>
      </c>
      <c r="UW17" s="102">
        <v>-0.05</v>
      </c>
      <c r="UX17" s="97"/>
      <c r="UY17" s="99"/>
      <c r="UZ17" s="95" t="s">
        <v>3015</v>
      </c>
      <c r="VA17" s="102">
        <v>0.05</v>
      </c>
      <c r="VB17" s="102">
        <v>-0.05</v>
      </c>
      <c r="VC17" s="97"/>
      <c r="VD17" s="99"/>
      <c r="VE17" s="95" t="s">
        <v>3015</v>
      </c>
      <c r="VF17" s="102">
        <v>0.05</v>
      </c>
      <c r="VG17" s="102">
        <v>-0.05</v>
      </c>
      <c r="VH17" s="97"/>
      <c r="VI17" s="99"/>
      <c r="VJ17" s="95" t="s">
        <v>3015</v>
      </c>
      <c r="VK17" s="102">
        <v>0.05</v>
      </c>
      <c r="VL17" s="102">
        <v>-0.05</v>
      </c>
      <c r="VM17" s="97"/>
      <c r="VN17" s="99"/>
      <c r="VO17" s="95" t="s">
        <v>3015</v>
      </c>
      <c r="VP17" s="102">
        <v>0.05</v>
      </c>
      <c r="VQ17" s="102">
        <v>-0.05</v>
      </c>
      <c r="VR17" s="97"/>
      <c r="VS17" s="99"/>
      <c r="VT17" s="95" t="s">
        <v>3015</v>
      </c>
      <c r="VU17" s="102">
        <v>0.05</v>
      </c>
      <c r="VV17" s="102">
        <v>-0.05</v>
      </c>
      <c r="VW17" s="97"/>
      <c r="VX17" s="99"/>
      <c r="VY17" s="95" t="s">
        <v>3015</v>
      </c>
      <c r="VZ17" s="102">
        <v>0.05</v>
      </c>
      <c r="WA17" s="102">
        <v>-0.05</v>
      </c>
      <c r="WB17" s="97"/>
      <c r="WC17" s="99"/>
      <c r="WD17" s="95" t="s">
        <v>3015</v>
      </c>
      <c r="WE17" s="102">
        <v>0.05</v>
      </c>
      <c r="WF17" s="102">
        <v>-0.05</v>
      </c>
      <c r="WG17" s="97"/>
      <c r="WH17" s="99"/>
      <c r="WI17" s="95" t="s">
        <v>3015</v>
      </c>
      <c r="WJ17" s="102">
        <v>0.05</v>
      </c>
      <c r="WK17" s="102">
        <v>-0.05</v>
      </c>
      <c r="WL17" s="97"/>
      <c r="WM17" s="99"/>
    </row>
    <row r="18" spans="2:611" s="94" customFormat="1" ht="14.25" customHeight="1">
      <c r="B18" s="62" t="s">
        <v>3016</v>
      </c>
      <c r="C18" s="108">
        <v>0.05</v>
      </c>
      <c r="D18" s="108">
        <v>-0.05</v>
      </c>
      <c r="E18" s="93"/>
      <c r="G18" s="62" t="s">
        <v>3016</v>
      </c>
      <c r="H18" s="114"/>
      <c r="I18" s="114"/>
      <c r="J18" s="93"/>
      <c r="L18" s="62" t="s">
        <v>3016</v>
      </c>
      <c r="M18" s="114">
        <v>0.05</v>
      </c>
      <c r="N18" s="114">
        <v>-0.05</v>
      </c>
      <c r="O18" s="93"/>
      <c r="Q18" s="62" t="s">
        <v>3016</v>
      </c>
      <c r="R18" s="114">
        <v>0.05</v>
      </c>
      <c r="S18" s="114">
        <v>-0.05</v>
      </c>
      <c r="T18" s="93"/>
      <c r="V18" s="62" t="s">
        <v>3016</v>
      </c>
      <c r="W18" s="114">
        <v>0.05</v>
      </c>
      <c r="X18" s="114">
        <v>-0.05</v>
      </c>
      <c r="Y18" s="93"/>
      <c r="AA18" s="62" t="s">
        <v>3016</v>
      </c>
      <c r="AB18" s="114">
        <v>0.05</v>
      </c>
      <c r="AC18" s="114">
        <v>-0.05</v>
      </c>
      <c r="AD18" s="93"/>
      <c r="AF18" s="62" t="s">
        <v>3016</v>
      </c>
      <c r="AG18" s="114">
        <v>7.0000000000000007E-2</v>
      </c>
      <c r="AH18" s="114">
        <v>-7.0000000000000007E-2</v>
      </c>
      <c r="AI18" s="93"/>
      <c r="AK18" s="62" t="s">
        <v>3016</v>
      </c>
      <c r="AL18" s="114">
        <v>7.0000000000000007E-2</v>
      </c>
      <c r="AM18" s="114">
        <v>-7.0000000000000007E-2</v>
      </c>
      <c r="AN18" s="93"/>
      <c r="AP18" s="62" t="s">
        <v>3016</v>
      </c>
      <c r="AQ18" s="114">
        <v>7.0000000000000007E-2</v>
      </c>
      <c r="AR18" s="114">
        <v>-7.0000000000000007E-2</v>
      </c>
      <c r="AS18" s="93"/>
      <c r="AU18" s="62" t="s">
        <v>3016</v>
      </c>
      <c r="AV18" s="114">
        <v>7.0000000000000007E-2</v>
      </c>
      <c r="AW18" s="114">
        <v>-7.0000000000000007E-2</v>
      </c>
      <c r="AX18" s="93"/>
      <c r="AZ18" s="62" t="s">
        <v>3016</v>
      </c>
      <c r="BA18" s="101"/>
      <c r="BB18" s="101"/>
      <c r="BC18" s="93"/>
      <c r="BE18" s="62" t="s">
        <v>3016</v>
      </c>
      <c r="BF18" s="114">
        <v>7.0000000000000007E-2</v>
      </c>
      <c r="BG18" s="114">
        <v>-7.0000000000000007E-2</v>
      </c>
      <c r="BH18" s="93"/>
      <c r="BJ18" s="62" t="s">
        <v>3016</v>
      </c>
      <c r="BK18" s="114">
        <v>7.0000000000000007E-2</v>
      </c>
      <c r="BL18" s="114">
        <v>-7.0000000000000007E-2</v>
      </c>
      <c r="BM18" s="93"/>
      <c r="BO18" s="62" t="s">
        <v>3016</v>
      </c>
      <c r="BP18" s="114">
        <v>7.0000000000000007E-2</v>
      </c>
      <c r="BQ18" s="114">
        <v>-7.0000000000000007E-2</v>
      </c>
      <c r="BR18" s="93"/>
      <c r="BT18" s="62" t="s">
        <v>3016</v>
      </c>
      <c r="BU18" s="114">
        <v>7.0000000000000007E-2</v>
      </c>
      <c r="BV18" s="114">
        <v>-7.0000000000000007E-2</v>
      </c>
      <c r="BW18" s="93"/>
      <c r="BY18" s="62" t="s">
        <v>3016</v>
      </c>
      <c r="BZ18" s="101">
        <v>0.05</v>
      </c>
      <c r="CA18" s="101">
        <v>-0.05</v>
      </c>
      <c r="CB18" s="93"/>
      <c r="CD18" s="62" t="s">
        <v>3016</v>
      </c>
      <c r="CE18" s="101">
        <v>0.05</v>
      </c>
      <c r="CF18" s="101">
        <v>-0.05</v>
      </c>
      <c r="CG18" s="93"/>
      <c r="CI18" s="62" t="s">
        <v>3016</v>
      </c>
      <c r="CJ18" s="101">
        <v>0.05</v>
      </c>
      <c r="CK18" s="101">
        <v>-0.05</v>
      </c>
      <c r="CL18" s="93"/>
      <c r="CN18" s="62" t="s">
        <v>3016</v>
      </c>
      <c r="CO18" s="101">
        <v>0.05</v>
      </c>
      <c r="CP18" s="101">
        <v>-0.05</v>
      </c>
      <c r="CQ18" s="93"/>
      <c r="CS18" s="62" t="s">
        <v>3016</v>
      </c>
      <c r="CT18" s="101">
        <v>0.05</v>
      </c>
      <c r="CU18" s="101">
        <v>-0.05</v>
      </c>
      <c r="CV18" s="93"/>
      <c r="CX18" s="62" t="s">
        <v>3016</v>
      </c>
      <c r="CY18" s="101">
        <v>0.05</v>
      </c>
      <c r="CZ18" s="101">
        <v>-0.05</v>
      </c>
      <c r="DA18" s="93"/>
      <c r="DC18" s="62" t="s">
        <v>3016</v>
      </c>
      <c r="DD18" s="101">
        <v>0.05</v>
      </c>
      <c r="DE18" s="101">
        <v>-0.05</v>
      </c>
      <c r="DF18" s="93"/>
      <c r="DH18" s="95" t="s">
        <v>3016</v>
      </c>
      <c r="DI18" s="102">
        <v>0.05</v>
      </c>
      <c r="DJ18" s="102">
        <v>-0.05</v>
      </c>
      <c r="DK18" s="97"/>
      <c r="DL18" s="99"/>
      <c r="DM18" s="95" t="s">
        <v>3016</v>
      </c>
      <c r="DN18" s="102">
        <v>0.05</v>
      </c>
      <c r="DO18" s="102">
        <v>-0.05</v>
      </c>
      <c r="DP18" s="97"/>
      <c r="DQ18" s="99"/>
      <c r="DR18" s="95" t="s">
        <v>3016</v>
      </c>
      <c r="DS18" s="102">
        <v>0.05</v>
      </c>
      <c r="DT18" s="102">
        <v>-0.05</v>
      </c>
      <c r="DU18" s="97"/>
      <c r="DV18" s="99"/>
      <c r="DW18" s="95" t="s">
        <v>3016</v>
      </c>
      <c r="DX18" s="102">
        <v>0.05</v>
      </c>
      <c r="DY18" s="102">
        <v>-0.05</v>
      </c>
      <c r="DZ18" s="97"/>
      <c r="EA18" s="99"/>
      <c r="EB18" s="95" t="s">
        <v>3016</v>
      </c>
      <c r="EC18" s="102">
        <v>0.05</v>
      </c>
      <c r="ED18" s="102">
        <v>-0.05</v>
      </c>
      <c r="EE18" s="97"/>
      <c r="EF18" s="99"/>
      <c r="EG18" s="95" t="s">
        <v>3016</v>
      </c>
      <c r="EH18" s="102">
        <v>0.05</v>
      </c>
      <c r="EI18" s="102">
        <v>-0.05</v>
      </c>
      <c r="EJ18" s="97"/>
      <c r="EK18" s="99"/>
      <c r="EL18" s="95" t="s">
        <v>3016</v>
      </c>
      <c r="EM18" s="102">
        <v>0.05</v>
      </c>
      <c r="EN18" s="102">
        <v>-0.05</v>
      </c>
      <c r="EO18" s="97"/>
      <c r="EP18" s="99"/>
      <c r="EQ18" s="95" t="s">
        <v>3016</v>
      </c>
      <c r="ER18" s="102">
        <v>0.05</v>
      </c>
      <c r="ES18" s="102">
        <v>-0.05</v>
      </c>
      <c r="ET18" s="97"/>
      <c r="EU18" s="99"/>
      <c r="EV18" s="95" t="s">
        <v>3016</v>
      </c>
      <c r="EW18" s="102">
        <v>0.05</v>
      </c>
      <c r="EX18" s="102">
        <v>-0.05</v>
      </c>
      <c r="EY18" s="97"/>
      <c r="EZ18" s="99"/>
      <c r="FA18" s="95" t="s">
        <v>3016</v>
      </c>
      <c r="FB18" s="102">
        <v>0.05</v>
      </c>
      <c r="FC18" s="102">
        <v>-0.05</v>
      </c>
      <c r="FD18" s="97"/>
      <c r="FE18" s="99"/>
      <c r="FF18" s="95" t="s">
        <v>3016</v>
      </c>
      <c r="FG18" s="102">
        <v>0.05</v>
      </c>
      <c r="FH18" s="102">
        <v>-0.05</v>
      </c>
      <c r="FI18" s="97"/>
      <c r="FJ18" s="99"/>
      <c r="FK18" s="95" t="s">
        <v>3016</v>
      </c>
      <c r="FL18" s="102">
        <v>0.05</v>
      </c>
      <c r="FM18" s="102">
        <v>-0.05</v>
      </c>
      <c r="FN18" s="97"/>
      <c r="FO18" s="99"/>
      <c r="FP18" s="95" t="s">
        <v>3016</v>
      </c>
      <c r="FQ18" s="102">
        <v>0.05</v>
      </c>
      <c r="FR18" s="102">
        <v>-0.05</v>
      </c>
      <c r="FS18" s="97"/>
      <c r="FT18" s="99"/>
      <c r="FU18" s="95" t="s">
        <v>3016</v>
      </c>
      <c r="FV18" s="102">
        <v>0.05</v>
      </c>
      <c r="FW18" s="102">
        <v>-0.05</v>
      </c>
      <c r="FX18" s="97"/>
      <c r="FY18" s="99"/>
      <c r="FZ18" s="95" t="s">
        <v>3016</v>
      </c>
      <c r="GA18" s="102">
        <v>0.05</v>
      </c>
      <c r="GB18" s="102">
        <v>-0.05</v>
      </c>
      <c r="GC18" s="97"/>
      <c r="GD18" s="99"/>
      <c r="GE18" s="95" t="s">
        <v>3016</v>
      </c>
      <c r="GF18" s="102">
        <v>0.05</v>
      </c>
      <c r="GG18" s="102">
        <v>-0.05</v>
      </c>
      <c r="GH18" s="97"/>
      <c r="GI18" s="99"/>
      <c r="GJ18" s="95" t="s">
        <v>3016</v>
      </c>
      <c r="GK18" s="102">
        <v>0.05</v>
      </c>
      <c r="GL18" s="102">
        <v>-0.05</v>
      </c>
      <c r="GM18" s="97"/>
      <c r="GN18" s="99"/>
      <c r="GO18" s="95" t="s">
        <v>3016</v>
      </c>
      <c r="GP18" s="102">
        <v>0.05</v>
      </c>
      <c r="GQ18" s="102">
        <v>-0.05</v>
      </c>
      <c r="GR18" s="97"/>
      <c r="GS18" s="99"/>
      <c r="GT18" s="95" t="s">
        <v>3016</v>
      </c>
      <c r="GU18" s="102">
        <v>0.05</v>
      </c>
      <c r="GV18" s="102">
        <v>-0.05</v>
      </c>
      <c r="GW18" s="97"/>
      <c r="GX18" s="99"/>
      <c r="GY18" s="95" t="s">
        <v>3016</v>
      </c>
      <c r="GZ18" s="102">
        <v>0.05</v>
      </c>
      <c r="HA18" s="102">
        <v>-0.05</v>
      </c>
      <c r="HB18" s="97"/>
      <c r="HC18" s="99"/>
      <c r="HD18" s="95" t="s">
        <v>3016</v>
      </c>
      <c r="HE18" s="102">
        <v>0.05</v>
      </c>
      <c r="HF18" s="102">
        <v>-0.05</v>
      </c>
      <c r="HG18" s="97"/>
      <c r="HH18" s="99"/>
      <c r="HI18" s="95" t="s">
        <v>3016</v>
      </c>
      <c r="HJ18" s="102">
        <v>0.05</v>
      </c>
      <c r="HK18" s="102">
        <v>-0.05</v>
      </c>
      <c r="HL18" s="97"/>
      <c r="HM18" s="99"/>
      <c r="HN18" s="95" t="s">
        <v>3016</v>
      </c>
      <c r="HO18" s="102">
        <v>0.05</v>
      </c>
      <c r="HP18" s="102">
        <v>-0.05</v>
      </c>
      <c r="HQ18" s="97"/>
      <c r="HR18" s="99"/>
      <c r="HS18" s="95" t="s">
        <v>3016</v>
      </c>
      <c r="HT18" s="102">
        <v>0.05</v>
      </c>
      <c r="HU18" s="102">
        <v>-0.05</v>
      </c>
      <c r="HV18" s="97"/>
      <c r="HW18" s="99"/>
      <c r="HX18" s="95" t="s">
        <v>3016</v>
      </c>
      <c r="HY18" s="102">
        <v>0.05</v>
      </c>
      <c r="HZ18" s="102">
        <v>-0.05</v>
      </c>
      <c r="IA18" s="97"/>
      <c r="IB18" s="99"/>
      <c r="IC18" s="95" t="s">
        <v>3016</v>
      </c>
      <c r="ID18" s="102">
        <v>0.05</v>
      </c>
      <c r="IE18" s="102">
        <v>-0.05</v>
      </c>
      <c r="IF18" s="97"/>
      <c r="IG18" s="99"/>
      <c r="IH18" s="95" t="s">
        <v>3016</v>
      </c>
      <c r="II18" s="102">
        <v>0.05</v>
      </c>
      <c r="IJ18" s="102">
        <v>-0.05</v>
      </c>
      <c r="IK18" s="97"/>
      <c r="IL18" s="99"/>
      <c r="IM18" s="95" t="s">
        <v>3016</v>
      </c>
      <c r="IN18" s="102">
        <v>0.05</v>
      </c>
      <c r="IO18" s="102">
        <v>-0.05</v>
      </c>
      <c r="IP18" s="97"/>
      <c r="IQ18" s="99"/>
      <c r="IR18" s="95" t="s">
        <v>3016</v>
      </c>
      <c r="IS18" s="102">
        <v>0.05</v>
      </c>
      <c r="IT18" s="102">
        <v>-0.05</v>
      </c>
      <c r="IU18" s="97"/>
      <c r="IV18" s="99"/>
      <c r="IW18" s="95" t="s">
        <v>3016</v>
      </c>
      <c r="IX18" s="102">
        <v>0.05</v>
      </c>
      <c r="IY18" s="102">
        <v>-0.05</v>
      </c>
      <c r="IZ18" s="97"/>
      <c r="JA18" s="99"/>
      <c r="JB18" s="95" t="s">
        <v>3016</v>
      </c>
      <c r="JC18" s="102">
        <v>0.05</v>
      </c>
      <c r="JD18" s="102">
        <v>-0.05</v>
      </c>
      <c r="JE18" s="97"/>
      <c r="JF18" s="99"/>
      <c r="JG18" s="95" t="s">
        <v>3016</v>
      </c>
      <c r="JH18" s="102">
        <v>0.05</v>
      </c>
      <c r="JI18" s="102">
        <v>-0.05</v>
      </c>
      <c r="JJ18" s="97"/>
      <c r="JK18" s="99"/>
      <c r="JL18" s="95" t="s">
        <v>3016</v>
      </c>
      <c r="JM18" s="102">
        <v>0.05</v>
      </c>
      <c r="JN18" s="102">
        <v>-0.05</v>
      </c>
      <c r="JO18" s="97"/>
      <c r="JP18" s="99"/>
      <c r="JQ18" s="95" t="s">
        <v>3016</v>
      </c>
      <c r="JR18" s="102">
        <v>0.05</v>
      </c>
      <c r="JS18" s="102">
        <v>-0.05</v>
      </c>
      <c r="JT18" s="97"/>
      <c r="JU18" s="99"/>
      <c r="JV18" s="95" t="s">
        <v>3016</v>
      </c>
      <c r="JW18" s="102">
        <v>0.05</v>
      </c>
      <c r="JX18" s="102">
        <v>-0.05</v>
      </c>
      <c r="JY18" s="97"/>
      <c r="JZ18" s="99"/>
      <c r="KA18" s="95" t="s">
        <v>3016</v>
      </c>
      <c r="KB18" s="102">
        <v>0.05</v>
      </c>
      <c r="KC18" s="102">
        <v>-0.05</v>
      </c>
      <c r="KD18" s="97"/>
      <c r="KE18" s="99"/>
      <c r="KF18" s="95" t="s">
        <v>3016</v>
      </c>
      <c r="KG18" s="102">
        <v>0.05</v>
      </c>
      <c r="KH18" s="102">
        <v>-0.05</v>
      </c>
      <c r="KI18" s="97"/>
      <c r="KJ18" s="99"/>
      <c r="KK18" s="95" t="s">
        <v>3016</v>
      </c>
      <c r="KL18" s="102">
        <v>0.05</v>
      </c>
      <c r="KM18" s="102">
        <v>-0.05</v>
      </c>
      <c r="KN18" s="97"/>
      <c r="KO18" s="99"/>
      <c r="KP18" s="95" t="s">
        <v>3016</v>
      </c>
      <c r="KQ18" s="102">
        <v>0.05</v>
      </c>
      <c r="KR18" s="102">
        <v>-0.05</v>
      </c>
      <c r="KS18" s="97"/>
      <c r="KT18" s="99"/>
      <c r="KU18" s="95" t="s">
        <v>3016</v>
      </c>
      <c r="KV18" s="102">
        <v>0.05</v>
      </c>
      <c r="KW18" s="102">
        <v>-0.05</v>
      </c>
      <c r="KX18" s="97"/>
      <c r="KY18" s="99"/>
      <c r="KZ18" s="95" t="s">
        <v>3016</v>
      </c>
      <c r="LA18" s="102">
        <v>0.05</v>
      </c>
      <c r="LB18" s="102">
        <v>-0.05</v>
      </c>
      <c r="LC18" s="97"/>
      <c r="LD18" s="99"/>
      <c r="LE18" s="95" t="s">
        <v>3016</v>
      </c>
      <c r="LF18" s="102">
        <v>0.05</v>
      </c>
      <c r="LG18" s="102">
        <v>-0.05</v>
      </c>
      <c r="LH18" s="97"/>
      <c r="LI18" s="99"/>
      <c r="LJ18" s="95" t="s">
        <v>3016</v>
      </c>
      <c r="LK18" s="102">
        <v>0.05</v>
      </c>
      <c r="LL18" s="102">
        <v>-0.05</v>
      </c>
      <c r="LM18" s="97"/>
      <c r="LN18" s="99"/>
      <c r="LO18" s="95" t="s">
        <v>3016</v>
      </c>
      <c r="LP18" s="102">
        <v>0.05</v>
      </c>
      <c r="LQ18" s="102">
        <v>-0.05</v>
      </c>
      <c r="LR18" s="97"/>
      <c r="LS18" s="99"/>
      <c r="LT18" s="95" t="s">
        <v>3016</v>
      </c>
      <c r="LU18" s="102">
        <v>0.05</v>
      </c>
      <c r="LV18" s="102">
        <v>-0.05</v>
      </c>
      <c r="LW18" s="97"/>
      <c r="LX18" s="99"/>
      <c r="LY18" s="95" t="s">
        <v>3016</v>
      </c>
      <c r="LZ18" s="102">
        <v>0.05</v>
      </c>
      <c r="MA18" s="102">
        <v>-0.05</v>
      </c>
      <c r="MB18" s="97"/>
      <c r="MC18" s="99"/>
      <c r="MD18" s="95" t="s">
        <v>3016</v>
      </c>
      <c r="ME18" s="102">
        <v>0.05</v>
      </c>
      <c r="MF18" s="102">
        <v>-0.05</v>
      </c>
      <c r="MG18" s="97"/>
      <c r="MH18" s="99"/>
      <c r="MI18" s="95" t="s">
        <v>3016</v>
      </c>
      <c r="MJ18" s="102">
        <v>0.05</v>
      </c>
      <c r="MK18" s="102">
        <v>-0.05</v>
      </c>
      <c r="ML18" s="97"/>
      <c r="MM18" s="99"/>
      <c r="MN18" s="95" t="s">
        <v>3016</v>
      </c>
      <c r="MO18" s="102">
        <v>0.05</v>
      </c>
      <c r="MP18" s="102">
        <v>-0.05</v>
      </c>
      <c r="MQ18" s="97"/>
      <c r="MR18" s="99"/>
      <c r="MS18" s="95" t="s">
        <v>3016</v>
      </c>
      <c r="MT18" s="102">
        <v>0.05</v>
      </c>
      <c r="MU18" s="102">
        <v>-0.05</v>
      </c>
      <c r="MV18" s="97"/>
      <c r="MW18" s="99"/>
      <c r="MX18" s="95" t="s">
        <v>3016</v>
      </c>
      <c r="MY18" s="102">
        <v>0.05</v>
      </c>
      <c r="MZ18" s="102">
        <v>-0.05</v>
      </c>
      <c r="NA18" s="97"/>
      <c r="NB18" s="99"/>
      <c r="NC18" s="95" t="s">
        <v>3016</v>
      </c>
      <c r="ND18" s="102">
        <v>0.05</v>
      </c>
      <c r="NE18" s="102">
        <v>-0.05</v>
      </c>
      <c r="NF18" s="97"/>
      <c r="NG18" s="99"/>
      <c r="NH18" s="95" t="s">
        <v>3016</v>
      </c>
      <c r="NI18" s="102">
        <v>0.05</v>
      </c>
      <c r="NJ18" s="102">
        <v>-0.05</v>
      </c>
      <c r="NK18" s="97"/>
      <c r="NL18" s="99"/>
      <c r="NM18" s="95" t="s">
        <v>3016</v>
      </c>
      <c r="NN18" s="102">
        <v>0.05</v>
      </c>
      <c r="NO18" s="102">
        <v>-0.05</v>
      </c>
      <c r="NP18" s="97"/>
      <c r="NQ18" s="99"/>
      <c r="NR18" s="95" t="s">
        <v>3016</v>
      </c>
      <c r="NS18" s="102">
        <v>0.05</v>
      </c>
      <c r="NT18" s="102">
        <v>-0.05</v>
      </c>
      <c r="NU18" s="97"/>
      <c r="NV18" s="99"/>
      <c r="NW18" s="95" t="s">
        <v>3016</v>
      </c>
      <c r="NX18" s="102">
        <v>0.05</v>
      </c>
      <c r="NY18" s="102">
        <v>-0.05</v>
      </c>
      <c r="NZ18" s="97"/>
      <c r="OA18" s="99"/>
      <c r="OB18" s="95" t="s">
        <v>3016</v>
      </c>
      <c r="OC18" s="102">
        <v>0.05</v>
      </c>
      <c r="OD18" s="102">
        <v>-0.05</v>
      </c>
      <c r="OE18" s="97"/>
      <c r="OF18" s="99"/>
      <c r="OG18" s="95" t="s">
        <v>3016</v>
      </c>
      <c r="OH18" s="102">
        <v>0.05</v>
      </c>
      <c r="OI18" s="102">
        <v>-0.05</v>
      </c>
      <c r="OJ18" s="97"/>
      <c r="OK18" s="99"/>
      <c r="OL18" s="95" t="s">
        <v>3016</v>
      </c>
      <c r="OM18" s="102">
        <v>0.05</v>
      </c>
      <c r="ON18" s="102">
        <v>-0.05</v>
      </c>
      <c r="OO18" s="97"/>
      <c r="OP18" s="99"/>
      <c r="OQ18" s="95" t="s">
        <v>3016</v>
      </c>
      <c r="OR18" s="102">
        <v>0.05</v>
      </c>
      <c r="OS18" s="102">
        <v>-0.05</v>
      </c>
      <c r="OT18" s="97"/>
      <c r="OU18" s="99"/>
      <c r="OV18" s="95" t="s">
        <v>3016</v>
      </c>
      <c r="OW18" s="102">
        <v>0.05</v>
      </c>
      <c r="OX18" s="102">
        <v>-0.05</v>
      </c>
      <c r="OY18" s="97"/>
      <c r="OZ18" s="99"/>
      <c r="PA18" s="95" t="s">
        <v>3016</v>
      </c>
      <c r="PB18" s="102">
        <v>0.05</v>
      </c>
      <c r="PC18" s="102">
        <v>-0.05</v>
      </c>
      <c r="PD18" s="97"/>
      <c r="PE18" s="99"/>
      <c r="PF18" s="95" t="s">
        <v>3016</v>
      </c>
      <c r="PG18" s="102">
        <v>0.05</v>
      </c>
      <c r="PH18" s="102">
        <v>-0.05</v>
      </c>
      <c r="PI18" s="97"/>
      <c r="PJ18" s="99"/>
      <c r="PK18" s="95" t="s">
        <v>3016</v>
      </c>
      <c r="PL18" s="102">
        <v>0.05</v>
      </c>
      <c r="PM18" s="102">
        <v>-0.05</v>
      </c>
      <c r="PN18" s="97"/>
      <c r="PO18" s="99"/>
      <c r="PP18" s="95" t="s">
        <v>3016</v>
      </c>
      <c r="PQ18" s="102">
        <v>0.05</v>
      </c>
      <c r="PR18" s="102">
        <v>-0.05</v>
      </c>
      <c r="PS18" s="97"/>
      <c r="PT18" s="99"/>
      <c r="PU18" s="95" t="s">
        <v>3016</v>
      </c>
      <c r="PV18" s="102">
        <v>0.05</v>
      </c>
      <c r="PW18" s="102">
        <v>-0.05</v>
      </c>
      <c r="PX18" s="97"/>
      <c r="PY18" s="99"/>
      <c r="PZ18" s="95" t="s">
        <v>3016</v>
      </c>
      <c r="QA18" s="102">
        <v>0.05</v>
      </c>
      <c r="QB18" s="102">
        <v>-0.05</v>
      </c>
      <c r="QC18" s="97"/>
      <c r="QD18" s="99"/>
      <c r="QE18" s="95" t="s">
        <v>3016</v>
      </c>
      <c r="QF18" s="102">
        <v>0.05</v>
      </c>
      <c r="QG18" s="102">
        <v>-0.05</v>
      </c>
      <c r="QH18" s="97"/>
      <c r="QI18" s="99"/>
      <c r="QJ18" s="95" t="s">
        <v>3016</v>
      </c>
      <c r="QK18" s="102">
        <v>0.05</v>
      </c>
      <c r="QL18" s="102">
        <v>-0.05</v>
      </c>
      <c r="QM18" s="97"/>
      <c r="QN18" s="99"/>
      <c r="QO18" s="95" t="s">
        <v>3016</v>
      </c>
      <c r="QP18" s="102">
        <v>0.05</v>
      </c>
      <c r="QQ18" s="102">
        <v>-0.05</v>
      </c>
      <c r="QR18" s="97"/>
      <c r="QS18" s="99"/>
      <c r="QT18" s="95" t="s">
        <v>3016</v>
      </c>
      <c r="QU18" s="102">
        <v>0.05</v>
      </c>
      <c r="QV18" s="102">
        <v>-0.05</v>
      </c>
      <c r="QW18" s="97"/>
      <c r="QX18" s="99"/>
      <c r="QY18" s="95" t="s">
        <v>3016</v>
      </c>
      <c r="QZ18" s="102">
        <v>0.05</v>
      </c>
      <c r="RA18" s="102">
        <v>-0.05</v>
      </c>
      <c r="RB18" s="97"/>
      <c r="RC18" s="99"/>
      <c r="RD18" s="95" t="s">
        <v>3016</v>
      </c>
      <c r="RE18" s="102">
        <v>0.05</v>
      </c>
      <c r="RF18" s="102">
        <v>-0.05</v>
      </c>
      <c r="RG18" s="97"/>
      <c r="RH18" s="99"/>
      <c r="RI18" s="95" t="s">
        <v>3016</v>
      </c>
      <c r="RJ18" s="102">
        <v>0.05</v>
      </c>
      <c r="RK18" s="102">
        <v>-0.05</v>
      </c>
      <c r="RL18" s="97"/>
      <c r="RM18" s="99"/>
      <c r="RN18" s="95" t="s">
        <v>3016</v>
      </c>
      <c r="RO18" s="102">
        <v>0.05</v>
      </c>
      <c r="RP18" s="102">
        <v>-0.05</v>
      </c>
      <c r="RQ18" s="97"/>
      <c r="RR18" s="99"/>
      <c r="RS18" s="95" t="s">
        <v>3016</v>
      </c>
      <c r="RT18" s="102">
        <v>0.05</v>
      </c>
      <c r="RU18" s="102">
        <v>-0.05</v>
      </c>
      <c r="RV18" s="97"/>
      <c r="RW18" s="99"/>
      <c r="RX18" s="95" t="s">
        <v>3016</v>
      </c>
      <c r="RY18" s="102">
        <v>0.05</v>
      </c>
      <c r="RZ18" s="102">
        <v>-0.05</v>
      </c>
      <c r="SA18" s="97"/>
      <c r="SB18" s="99"/>
      <c r="SC18" s="95" t="s">
        <v>3016</v>
      </c>
      <c r="SD18" s="102">
        <v>0.05</v>
      </c>
      <c r="SE18" s="102">
        <v>-0.05</v>
      </c>
      <c r="SF18" s="97"/>
      <c r="SG18" s="99"/>
      <c r="SH18" s="95" t="s">
        <v>3016</v>
      </c>
      <c r="SI18" s="102">
        <v>0.05</v>
      </c>
      <c r="SJ18" s="102">
        <v>-0.05</v>
      </c>
      <c r="SK18" s="97"/>
      <c r="SL18" s="99"/>
      <c r="SM18" s="95" t="s">
        <v>3016</v>
      </c>
      <c r="SN18" s="102">
        <v>0.05</v>
      </c>
      <c r="SO18" s="102">
        <v>-0.05</v>
      </c>
      <c r="SP18" s="97"/>
      <c r="SQ18" s="99"/>
      <c r="SR18" s="95" t="s">
        <v>3016</v>
      </c>
      <c r="SS18" s="102">
        <v>0.05</v>
      </c>
      <c r="ST18" s="102">
        <v>-0.05</v>
      </c>
      <c r="SU18" s="97"/>
      <c r="SV18" s="99"/>
      <c r="SW18" s="95" t="s">
        <v>3016</v>
      </c>
      <c r="SX18" s="102">
        <v>0.05</v>
      </c>
      <c r="SY18" s="102">
        <v>-0.05</v>
      </c>
      <c r="SZ18" s="97"/>
      <c r="TA18" s="99"/>
      <c r="TB18" s="95" t="s">
        <v>3016</v>
      </c>
      <c r="TC18" s="102">
        <v>0.05</v>
      </c>
      <c r="TD18" s="102">
        <v>-0.05</v>
      </c>
      <c r="TE18" s="97"/>
      <c r="TF18" s="99"/>
      <c r="TG18" s="95" t="s">
        <v>3016</v>
      </c>
      <c r="TH18" s="102">
        <v>0.05</v>
      </c>
      <c r="TI18" s="102">
        <v>-0.05</v>
      </c>
      <c r="TJ18" s="97"/>
      <c r="TK18" s="99"/>
      <c r="TL18" s="95" t="s">
        <v>3016</v>
      </c>
      <c r="TM18" s="102">
        <v>0.05</v>
      </c>
      <c r="TN18" s="102">
        <v>-0.05</v>
      </c>
      <c r="TO18" s="97"/>
      <c r="TP18" s="99"/>
      <c r="TQ18" s="95" t="s">
        <v>3016</v>
      </c>
      <c r="TR18" s="102">
        <v>0.05</v>
      </c>
      <c r="TS18" s="102">
        <v>-0.05</v>
      </c>
      <c r="TT18" s="97"/>
      <c r="TU18" s="99"/>
      <c r="TV18" s="95" t="s">
        <v>3016</v>
      </c>
      <c r="TW18" s="102">
        <v>0.05</v>
      </c>
      <c r="TX18" s="102">
        <v>-0.05</v>
      </c>
      <c r="TY18" s="97"/>
      <c r="TZ18" s="99"/>
      <c r="UA18" s="95" t="s">
        <v>3016</v>
      </c>
      <c r="UB18" s="102">
        <v>0.05</v>
      </c>
      <c r="UC18" s="102">
        <v>-0.05</v>
      </c>
      <c r="UD18" s="97"/>
      <c r="UE18" s="99"/>
      <c r="UF18" s="95" t="s">
        <v>3016</v>
      </c>
      <c r="UG18" s="102">
        <v>0.05</v>
      </c>
      <c r="UH18" s="102">
        <v>-0.05</v>
      </c>
      <c r="UI18" s="97"/>
      <c r="UJ18" s="99"/>
      <c r="UK18" s="95" t="s">
        <v>3016</v>
      </c>
      <c r="UL18" s="102">
        <v>0.05</v>
      </c>
      <c r="UM18" s="102">
        <v>-0.05</v>
      </c>
      <c r="UN18" s="97"/>
      <c r="UO18" s="99"/>
      <c r="UP18" s="95" t="s">
        <v>3016</v>
      </c>
      <c r="UQ18" s="102">
        <v>0.05</v>
      </c>
      <c r="UR18" s="102">
        <v>-0.05</v>
      </c>
      <c r="US18" s="97"/>
      <c r="UT18" s="99"/>
      <c r="UU18" s="95" t="s">
        <v>3016</v>
      </c>
      <c r="UV18" s="102">
        <v>0.05</v>
      </c>
      <c r="UW18" s="102">
        <v>-0.05</v>
      </c>
      <c r="UX18" s="97"/>
      <c r="UY18" s="99"/>
      <c r="UZ18" s="95" t="s">
        <v>3016</v>
      </c>
      <c r="VA18" s="102">
        <v>0.05</v>
      </c>
      <c r="VB18" s="102">
        <v>-0.05</v>
      </c>
      <c r="VC18" s="97"/>
      <c r="VD18" s="99"/>
      <c r="VE18" s="95" t="s">
        <v>3016</v>
      </c>
      <c r="VF18" s="102">
        <v>0.05</v>
      </c>
      <c r="VG18" s="102">
        <v>-0.05</v>
      </c>
      <c r="VH18" s="97"/>
      <c r="VI18" s="99"/>
      <c r="VJ18" s="95" t="s">
        <v>3016</v>
      </c>
      <c r="VK18" s="102">
        <v>0.05</v>
      </c>
      <c r="VL18" s="102">
        <v>-0.05</v>
      </c>
      <c r="VM18" s="97"/>
      <c r="VN18" s="99"/>
      <c r="VO18" s="95" t="s">
        <v>3016</v>
      </c>
      <c r="VP18" s="102">
        <v>0.05</v>
      </c>
      <c r="VQ18" s="102">
        <v>-0.05</v>
      </c>
      <c r="VR18" s="97"/>
      <c r="VS18" s="99"/>
      <c r="VT18" s="95" t="s">
        <v>3016</v>
      </c>
      <c r="VU18" s="102">
        <v>0.05</v>
      </c>
      <c r="VV18" s="102">
        <v>-0.05</v>
      </c>
      <c r="VW18" s="97"/>
      <c r="VX18" s="99"/>
      <c r="VY18" s="95" t="s">
        <v>3016</v>
      </c>
      <c r="VZ18" s="102">
        <v>0.05</v>
      </c>
      <c r="WA18" s="102">
        <v>-0.05</v>
      </c>
      <c r="WB18" s="97"/>
      <c r="WC18" s="99"/>
      <c r="WD18" s="95" t="s">
        <v>3016</v>
      </c>
      <c r="WE18" s="102">
        <v>0.05</v>
      </c>
      <c r="WF18" s="102">
        <v>-0.05</v>
      </c>
      <c r="WG18" s="97"/>
      <c r="WH18" s="99"/>
      <c r="WI18" s="95" t="s">
        <v>3016</v>
      </c>
      <c r="WJ18" s="102">
        <v>0.05</v>
      </c>
      <c r="WK18" s="102">
        <v>-0.05</v>
      </c>
      <c r="WL18" s="97"/>
      <c r="WM18" s="99"/>
    </row>
    <row r="20" spans="2:611" ht="15.6" customHeight="1">
      <c r="B20" s="180" t="s">
        <v>3017</v>
      </c>
      <c r="C20" s="143"/>
      <c r="D20" s="143"/>
      <c r="E20" s="143"/>
      <c r="G20" s="187" t="s">
        <v>3017</v>
      </c>
      <c r="H20" s="182"/>
      <c r="I20" s="182"/>
      <c r="J20" s="182"/>
      <c r="L20" s="180" t="s">
        <v>3017</v>
      </c>
      <c r="M20" s="143"/>
      <c r="N20" s="143"/>
      <c r="O20" s="143"/>
      <c r="Q20" s="180" t="s">
        <v>3017</v>
      </c>
      <c r="R20" s="143"/>
      <c r="S20" s="143"/>
      <c r="T20" s="143"/>
      <c r="V20" s="180" t="s">
        <v>3017</v>
      </c>
      <c r="W20" s="143"/>
      <c r="X20" s="143"/>
      <c r="Y20" s="143"/>
      <c r="AA20" s="180" t="s">
        <v>3017</v>
      </c>
      <c r="AB20" s="143"/>
      <c r="AC20" s="143"/>
      <c r="AD20" s="143"/>
      <c r="AF20" s="180" t="s">
        <v>3017</v>
      </c>
      <c r="AG20" s="143"/>
      <c r="AH20" s="143"/>
      <c r="AI20" s="143"/>
      <c r="AK20" s="180" t="s">
        <v>3017</v>
      </c>
      <c r="AL20" s="143"/>
      <c r="AM20" s="143"/>
      <c r="AN20" s="143"/>
      <c r="AP20" s="180" t="s">
        <v>3017</v>
      </c>
      <c r="AQ20" s="143"/>
      <c r="AR20" s="143"/>
      <c r="AS20" s="143"/>
      <c r="AU20" s="180" t="s">
        <v>3017</v>
      </c>
      <c r="AV20" s="143"/>
      <c r="AW20" s="143"/>
      <c r="AX20" s="143"/>
      <c r="AZ20" s="180" t="s">
        <v>3017</v>
      </c>
      <c r="BA20" s="143"/>
      <c r="BB20" s="143"/>
      <c r="BC20" s="143"/>
      <c r="BE20" s="180" t="s">
        <v>3017</v>
      </c>
      <c r="BF20" s="143"/>
      <c r="BG20" s="143"/>
      <c r="BH20" s="143"/>
      <c r="BJ20" s="180" t="s">
        <v>3017</v>
      </c>
      <c r="BK20" s="143"/>
      <c r="BL20" s="143"/>
      <c r="BM20" s="143"/>
      <c r="BO20" s="180" t="s">
        <v>3017</v>
      </c>
      <c r="BP20" s="143"/>
      <c r="BQ20" s="143"/>
      <c r="BR20" s="143"/>
      <c r="BT20" s="180" t="s">
        <v>3017</v>
      </c>
      <c r="BU20" s="143"/>
      <c r="BV20" s="143"/>
      <c r="BW20" s="143"/>
      <c r="BY20" s="180" t="s">
        <v>3017</v>
      </c>
      <c r="BZ20" s="143"/>
      <c r="CA20" s="143"/>
      <c r="CB20" s="143"/>
      <c r="CD20" s="180" t="s">
        <v>3017</v>
      </c>
      <c r="CE20" s="143"/>
      <c r="CF20" s="143"/>
      <c r="CG20" s="143"/>
      <c r="CI20" s="180" t="s">
        <v>3017</v>
      </c>
      <c r="CJ20" s="143"/>
      <c r="CK20" s="143"/>
      <c r="CL20" s="143"/>
      <c r="CN20" s="180" t="s">
        <v>3017</v>
      </c>
      <c r="CO20" s="143"/>
      <c r="CP20" s="143"/>
      <c r="CQ20" s="143"/>
      <c r="CS20" s="180" t="s">
        <v>3017</v>
      </c>
      <c r="CT20" s="143"/>
      <c r="CU20" s="143"/>
      <c r="CV20" s="143"/>
      <c r="CX20" s="180" t="s">
        <v>3017</v>
      </c>
      <c r="CY20" s="143"/>
      <c r="CZ20" s="143"/>
      <c r="DA20" s="143"/>
      <c r="DC20" s="180" t="s">
        <v>3017</v>
      </c>
      <c r="DD20" s="143"/>
      <c r="DE20" s="143"/>
      <c r="DF20" s="143"/>
      <c r="DH20" s="179" t="s">
        <v>3017</v>
      </c>
      <c r="DI20" s="151"/>
      <c r="DJ20" s="151"/>
      <c r="DK20" s="151"/>
      <c r="DM20" s="179" t="s">
        <v>3017</v>
      </c>
      <c r="DN20" s="151"/>
      <c r="DO20" s="151"/>
      <c r="DP20" s="151"/>
      <c r="DR20" s="179" t="s">
        <v>3017</v>
      </c>
      <c r="DS20" s="151"/>
      <c r="DT20" s="151"/>
      <c r="DU20" s="151"/>
      <c r="DW20" s="179" t="s">
        <v>3017</v>
      </c>
      <c r="DX20" s="151"/>
      <c r="DY20" s="151"/>
      <c r="DZ20" s="151"/>
      <c r="EB20" s="179" t="s">
        <v>3017</v>
      </c>
      <c r="EC20" s="151"/>
      <c r="ED20" s="151"/>
      <c r="EE20" s="151"/>
      <c r="EG20" s="179" t="s">
        <v>3017</v>
      </c>
      <c r="EH20" s="151"/>
      <c r="EI20" s="151"/>
      <c r="EJ20" s="151"/>
      <c r="EL20" s="179" t="s">
        <v>3017</v>
      </c>
      <c r="EM20" s="151"/>
      <c r="EN20" s="151"/>
      <c r="EO20" s="151"/>
      <c r="EQ20" s="179" t="s">
        <v>3017</v>
      </c>
      <c r="ER20" s="151"/>
      <c r="ES20" s="151"/>
      <c r="ET20" s="151"/>
      <c r="EV20" s="179" t="s">
        <v>3017</v>
      </c>
      <c r="EW20" s="151"/>
      <c r="EX20" s="151"/>
      <c r="EY20" s="151"/>
      <c r="FA20" s="179" t="s">
        <v>3017</v>
      </c>
      <c r="FB20" s="151"/>
      <c r="FC20" s="151"/>
      <c r="FD20" s="151"/>
      <c r="FF20" s="179" t="s">
        <v>3017</v>
      </c>
      <c r="FG20" s="151"/>
      <c r="FH20" s="151"/>
      <c r="FI20" s="151"/>
      <c r="FK20" s="179" t="s">
        <v>3017</v>
      </c>
      <c r="FL20" s="151"/>
      <c r="FM20" s="151"/>
      <c r="FN20" s="151"/>
      <c r="FP20" s="179" t="s">
        <v>3017</v>
      </c>
      <c r="FQ20" s="151"/>
      <c r="FR20" s="151"/>
      <c r="FS20" s="151"/>
      <c r="FU20" s="179" t="s">
        <v>3017</v>
      </c>
      <c r="FV20" s="151"/>
      <c r="FW20" s="151"/>
      <c r="FX20" s="151"/>
      <c r="FZ20" s="179" t="s">
        <v>3017</v>
      </c>
      <c r="GA20" s="151"/>
      <c r="GB20" s="151"/>
      <c r="GC20" s="151"/>
      <c r="GE20" s="179" t="s">
        <v>3017</v>
      </c>
      <c r="GF20" s="151"/>
      <c r="GG20" s="151"/>
      <c r="GH20" s="151"/>
      <c r="GJ20" s="179" t="s">
        <v>3017</v>
      </c>
      <c r="GK20" s="151"/>
      <c r="GL20" s="151"/>
      <c r="GM20" s="151"/>
      <c r="GO20" s="179" t="s">
        <v>3017</v>
      </c>
      <c r="GP20" s="151"/>
      <c r="GQ20" s="151"/>
      <c r="GR20" s="151"/>
      <c r="GT20" s="179" t="s">
        <v>3017</v>
      </c>
      <c r="GU20" s="151"/>
      <c r="GV20" s="151"/>
      <c r="GW20" s="151"/>
      <c r="GY20" s="179" t="s">
        <v>3017</v>
      </c>
      <c r="GZ20" s="151"/>
      <c r="HA20" s="151"/>
      <c r="HB20" s="151"/>
      <c r="HD20" s="179" t="s">
        <v>3017</v>
      </c>
      <c r="HE20" s="151"/>
      <c r="HF20" s="151"/>
      <c r="HG20" s="151"/>
      <c r="HI20" s="179" t="s">
        <v>3017</v>
      </c>
      <c r="HJ20" s="151"/>
      <c r="HK20" s="151"/>
      <c r="HL20" s="151"/>
      <c r="HN20" s="179" t="s">
        <v>3017</v>
      </c>
      <c r="HO20" s="151"/>
      <c r="HP20" s="151"/>
      <c r="HQ20" s="151"/>
      <c r="HS20" s="179" t="s">
        <v>3017</v>
      </c>
      <c r="HT20" s="151"/>
      <c r="HU20" s="151"/>
      <c r="HV20" s="151"/>
      <c r="HX20" s="179" t="s">
        <v>3017</v>
      </c>
      <c r="HY20" s="151"/>
      <c r="HZ20" s="151"/>
      <c r="IA20" s="151"/>
      <c r="IC20" s="179" t="s">
        <v>3017</v>
      </c>
      <c r="ID20" s="151"/>
      <c r="IE20" s="151"/>
      <c r="IF20" s="151"/>
      <c r="IH20" s="179" t="s">
        <v>3017</v>
      </c>
      <c r="II20" s="151"/>
      <c r="IJ20" s="151"/>
      <c r="IK20" s="151"/>
      <c r="IM20" s="179" t="s">
        <v>3017</v>
      </c>
      <c r="IN20" s="151"/>
      <c r="IO20" s="151"/>
      <c r="IP20" s="151"/>
      <c r="IR20" s="179" t="s">
        <v>3017</v>
      </c>
      <c r="IS20" s="151"/>
      <c r="IT20" s="151"/>
      <c r="IU20" s="151"/>
      <c r="IW20" s="179" t="s">
        <v>3017</v>
      </c>
      <c r="IX20" s="151"/>
      <c r="IY20" s="151"/>
      <c r="IZ20" s="151"/>
      <c r="JB20" s="179" t="s">
        <v>3017</v>
      </c>
      <c r="JC20" s="151"/>
      <c r="JD20" s="151"/>
      <c r="JE20" s="151"/>
      <c r="JG20" s="179" t="s">
        <v>3017</v>
      </c>
      <c r="JH20" s="151"/>
      <c r="JI20" s="151"/>
      <c r="JJ20" s="151"/>
      <c r="JL20" s="179" t="s">
        <v>3017</v>
      </c>
      <c r="JM20" s="151"/>
      <c r="JN20" s="151"/>
      <c r="JO20" s="151"/>
      <c r="JQ20" s="179" t="s">
        <v>3017</v>
      </c>
      <c r="JR20" s="151"/>
      <c r="JS20" s="151"/>
      <c r="JT20" s="151"/>
      <c r="JV20" s="179" t="s">
        <v>3017</v>
      </c>
      <c r="JW20" s="151"/>
      <c r="JX20" s="151"/>
      <c r="JY20" s="151"/>
      <c r="KA20" s="179" t="s">
        <v>3017</v>
      </c>
      <c r="KB20" s="151"/>
      <c r="KC20" s="151"/>
      <c r="KD20" s="151"/>
      <c r="KF20" s="179" t="s">
        <v>3017</v>
      </c>
      <c r="KG20" s="151"/>
      <c r="KH20" s="151"/>
      <c r="KI20" s="151"/>
      <c r="KK20" s="179" t="s">
        <v>3017</v>
      </c>
      <c r="KL20" s="151"/>
      <c r="KM20" s="151"/>
      <c r="KN20" s="151"/>
      <c r="KP20" s="179" t="s">
        <v>3017</v>
      </c>
      <c r="KQ20" s="151"/>
      <c r="KR20" s="151"/>
      <c r="KS20" s="151"/>
      <c r="KU20" s="179" t="s">
        <v>3017</v>
      </c>
      <c r="KV20" s="151"/>
      <c r="KW20" s="151"/>
      <c r="KX20" s="151"/>
      <c r="KZ20" s="179" t="s">
        <v>3017</v>
      </c>
      <c r="LA20" s="151"/>
      <c r="LB20" s="151"/>
      <c r="LC20" s="151"/>
      <c r="LE20" s="179" t="s">
        <v>3017</v>
      </c>
      <c r="LF20" s="151"/>
      <c r="LG20" s="151"/>
      <c r="LH20" s="151"/>
      <c r="LJ20" s="179" t="s">
        <v>3017</v>
      </c>
      <c r="LK20" s="151"/>
      <c r="LL20" s="151"/>
      <c r="LM20" s="151"/>
      <c r="LO20" s="179" t="s">
        <v>3017</v>
      </c>
      <c r="LP20" s="151"/>
      <c r="LQ20" s="151"/>
      <c r="LR20" s="151"/>
      <c r="LT20" s="179" t="s">
        <v>3017</v>
      </c>
      <c r="LU20" s="151"/>
      <c r="LV20" s="151"/>
      <c r="LW20" s="151"/>
      <c r="LY20" s="179" t="s">
        <v>3017</v>
      </c>
      <c r="LZ20" s="151"/>
      <c r="MA20" s="151"/>
      <c r="MB20" s="151"/>
      <c r="MD20" s="179" t="s">
        <v>3017</v>
      </c>
      <c r="ME20" s="151"/>
      <c r="MF20" s="151"/>
      <c r="MG20" s="151"/>
      <c r="MI20" s="179" t="s">
        <v>3017</v>
      </c>
      <c r="MJ20" s="151"/>
      <c r="MK20" s="151"/>
      <c r="ML20" s="151"/>
      <c r="MN20" s="179" t="s">
        <v>3017</v>
      </c>
      <c r="MO20" s="151"/>
      <c r="MP20" s="151"/>
      <c r="MQ20" s="151"/>
      <c r="MS20" s="179" t="s">
        <v>3017</v>
      </c>
      <c r="MT20" s="151"/>
      <c r="MU20" s="151"/>
      <c r="MV20" s="151"/>
      <c r="MX20" s="179" t="s">
        <v>3017</v>
      </c>
      <c r="MY20" s="151"/>
      <c r="MZ20" s="151"/>
      <c r="NA20" s="151"/>
      <c r="NC20" s="179" t="s">
        <v>3017</v>
      </c>
      <c r="ND20" s="151"/>
      <c r="NE20" s="151"/>
      <c r="NF20" s="151"/>
      <c r="NH20" s="179" t="s">
        <v>3017</v>
      </c>
      <c r="NI20" s="151"/>
      <c r="NJ20" s="151"/>
      <c r="NK20" s="151"/>
      <c r="NM20" s="179" t="s">
        <v>3017</v>
      </c>
      <c r="NN20" s="151"/>
      <c r="NO20" s="151"/>
      <c r="NP20" s="151"/>
      <c r="NR20" s="179" t="s">
        <v>3017</v>
      </c>
      <c r="NS20" s="151"/>
      <c r="NT20" s="151"/>
      <c r="NU20" s="151"/>
      <c r="NW20" s="179" t="s">
        <v>3017</v>
      </c>
      <c r="NX20" s="151"/>
      <c r="NY20" s="151"/>
      <c r="NZ20" s="151"/>
      <c r="OB20" s="179" t="s">
        <v>3017</v>
      </c>
      <c r="OC20" s="151"/>
      <c r="OD20" s="151"/>
      <c r="OE20" s="151"/>
      <c r="OG20" s="179" t="s">
        <v>3017</v>
      </c>
      <c r="OH20" s="151"/>
      <c r="OI20" s="151"/>
      <c r="OJ20" s="151"/>
      <c r="OL20" s="179" t="s">
        <v>3017</v>
      </c>
      <c r="OM20" s="151"/>
      <c r="ON20" s="151"/>
      <c r="OO20" s="151"/>
      <c r="OQ20" s="179" t="s">
        <v>3017</v>
      </c>
      <c r="OR20" s="151"/>
      <c r="OS20" s="151"/>
      <c r="OT20" s="151"/>
      <c r="OV20" s="179" t="s">
        <v>3017</v>
      </c>
      <c r="OW20" s="151"/>
      <c r="OX20" s="151"/>
      <c r="OY20" s="151"/>
      <c r="PA20" s="179" t="s">
        <v>3017</v>
      </c>
      <c r="PB20" s="151"/>
      <c r="PC20" s="151"/>
      <c r="PD20" s="151"/>
      <c r="PF20" s="179" t="s">
        <v>3017</v>
      </c>
      <c r="PG20" s="151"/>
      <c r="PH20" s="151"/>
      <c r="PI20" s="151"/>
      <c r="PK20" s="179" t="s">
        <v>3017</v>
      </c>
      <c r="PL20" s="151"/>
      <c r="PM20" s="151"/>
      <c r="PN20" s="151"/>
      <c r="PP20" s="179" t="s">
        <v>3017</v>
      </c>
      <c r="PQ20" s="151"/>
      <c r="PR20" s="151"/>
      <c r="PS20" s="151"/>
      <c r="PU20" s="179" t="s">
        <v>3017</v>
      </c>
      <c r="PV20" s="151"/>
      <c r="PW20" s="151"/>
      <c r="PX20" s="151"/>
      <c r="PZ20" s="179" t="s">
        <v>3017</v>
      </c>
      <c r="QA20" s="151"/>
      <c r="QB20" s="151"/>
      <c r="QC20" s="151"/>
      <c r="QE20" s="179" t="s">
        <v>3017</v>
      </c>
      <c r="QF20" s="151"/>
      <c r="QG20" s="151"/>
      <c r="QH20" s="151"/>
      <c r="QJ20" s="179" t="s">
        <v>3017</v>
      </c>
      <c r="QK20" s="151"/>
      <c r="QL20" s="151"/>
      <c r="QM20" s="151"/>
      <c r="QO20" s="179" t="s">
        <v>3017</v>
      </c>
      <c r="QP20" s="151"/>
      <c r="QQ20" s="151"/>
      <c r="QR20" s="151"/>
      <c r="QT20" s="179" t="s">
        <v>3017</v>
      </c>
      <c r="QU20" s="151"/>
      <c r="QV20" s="151"/>
      <c r="QW20" s="151"/>
      <c r="QY20" s="179" t="s">
        <v>3017</v>
      </c>
      <c r="QZ20" s="151"/>
      <c r="RA20" s="151"/>
      <c r="RB20" s="151"/>
      <c r="RD20" s="179" t="s">
        <v>3017</v>
      </c>
      <c r="RE20" s="151"/>
      <c r="RF20" s="151"/>
      <c r="RG20" s="151"/>
      <c r="RI20" s="179" t="s">
        <v>3017</v>
      </c>
      <c r="RJ20" s="151"/>
      <c r="RK20" s="151"/>
      <c r="RL20" s="151"/>
      <c r="RN20" s="179" t="s">
        <v>3017</v>
      </c>
      <c r="RO20" s="151"/>
      <c r="RP20" s="151"/>
      <c r="RQ20" s="151"/>
      <c r="RS20" s="179" t="s">
        <v>3017</v>
      </c>
      <c r="RT20" s="151"/>
      <c r="RU20" s="151"/>
      <c r="RV20" s="151"/>
      <c r="RX20" s="179" t="s">
        <v>3017</v>
      </c>
      <c r="RY20" s="151"/>
      <c r="RZ20" s="151"/>
      <c r="SA20" s="151"/>
      <c r="SC20" s="179" t="s">
        <v>3017</v>
      </c>
      <c r="SD20" s="151"/>
      <c r="SE20" s="151"/>
      <c r="SF20" s="151"/>
      <c r="SH20" s="179" t="s">
        <v>3017</v>
      </c>
      <c r="SI20" s="151"/>
      <c r="SJ20" s="151"/>
      <c r="SK20" s="151"/>
      <c r="SM20" s="179" t="s">
        <v>3017</v>
      </c>
      <c r="SN20" s="151"/>
      <c r="SO20" s="151"/>
      <c r="SP20" s="151"/>
      <c r="SR20" s="179" t="s">
        <v>3017</v>
      </c>
      <c r="SS20" s="151"/>
      <c r="ST20" s="151"/>
      <c r="SU20" s="151"/>
      <c r="SW20" s="179" t="s">
        <v>3017</v>
      </c>
      <c r="SX20" s="151"/>
      <c r="SY20" s="151"/>
      <c r="SZ20" s="151"/>
      <c r="TB20" s="179" t="s">
        <v>3017</v>
      </c>
      <c r="TC20" s="151"/>
      <c r="TD20" s="151"/>
      <c r="TE20" s="151"/>
      <c r="TG20" s="179" t="s">
        <v>3017</v>
      </c>
      <c r="TH20" s="151"/>
      <c r="TI20" s="151"/>
      <c r="TJ20" s="151"/>
      <c r="TL20" s="179" t="s">
        <v>3017</v>
      </c>
      <c r="TM20" s="151"/>
      <c r="TN20" s="151"/>
      <c r="TO20" s="151"/>
      <c r="TQ20" s="179" t="s">
        <v>3017</v>
      </c>
      <c r="TR20" s="151"/>
      <c r="TS20" s="151"/>
      <c r="TT20" s="151"/>
      <c r="TV20" s="179" t="s">
        <v>3017</v>
      </c>
      <c r="TW20" s="151"/>
      <c r="TX20" s="151"/>
      <c r="TY20" s="151"/>
      <c r="UA20" s="179" t="s">
        <v>3017</v>
      </c>
      <c r="UB20" s="151"/>
      <c r="UC20" s="151"/>
      <c r="UD20" s="151"/>
      <c r="UF20" s="179" t="s">
        <v>3017</v>
      </c>
      <c r="UG20" s="151"/>
      <c r="UH20" s="151"/>
      <c r="UI20" s="151"/>
      <c r="UK20" s="179" t="s">
        <v>3017</v>
      </c>
      <c r="UL20" s="151"/>
      <c r="UM20" s="151"/>
      <c r="UN20" s="151"/>
      <c r="UP20" s="179" t="s">
        <v>3017</v>
      </c>
      <c r="UQ20" s="151"/>
      <c r="UR20" s="151"/>
      <c r="US20" s="151"/>
      <c r="UU20" s="179" t="s">
        <v>3017</v>
      </c>
      <c r="UV20" s="151"/>
      <c r="UW20" s="151"/>
      <c r="UX20" s="151"/>
      <c r="UZ20" s="179" t="s">
        <v>3017</v>
      </c>
      <c r="VA20" s="151"/>
      <c r="VB20" s="151"/>
      <c r="VC20" s="151"/>
      <c r="VE20" s="179" t="s">
        <v>3017</v>
      </c>
      <c r="VF20" s="151"/>
      <c r="VG20" s="151"/>
      <c r="VH20" s="151"/>
      <c r="VJ20" s="179" t="s">
        <v>3017</v>
      </c>
      <c r="VK20" s="151"/>
      <c r="VL20" s="151"/>
      <c r="VM20" s="151"/>
      <c r="VO20" s="179" t="s">
        <v>3017</v>
      </c>
      <c r="VP20" s="151"/>
      <c r="VQ20" s="151"/>
      <c r="VR20" s="151"/>
      <c r="VT20" s="179" t="s">
        <v>3017</v>
      </c>
      <c r="VU20" s="151"/>
      <c r="VV20" s="151"/>
      <c r="VW20" s="151"/>
      <c r="VY20" s="179" t="s">
        <v>3017</v>
      </c>
      <c r="VZ20" s="151"/>
      <c r="WA20" s="151"/>
      <c r="WB20" s="151"/>
      <c r="WD20" s="179" t="s">
        <v>3017</v>
      </c>
      <c r="WE20" s="151"/>
      <c r="WF20" s="151"/>
      <c r="WG20" s="151"/>
      <c r="WI20" s="179" t="s">
        <v>3017</v>
      </c>
      <c r="WJ20" s="151"/>
      <c r="WK20" s="151"/>
      <c r="WL20" s="151"/>
    </row>
    <row r="21" spans="2:611" ht="14.25" customHeight="1">
      <c r="B21" s="61" t="s">
        <v>1869</v>
      </c>
      <c r="C21" s="61" t="s">
        <v>3018</v>
      </c>
      <c r="D21" s="44"/>
      <c r="E21" s="61" t="s">
        <v>13</v>
      </c>
      <c r="G21" s="61" t="s">
        <v>1869</v>
      </c>
      <c r="H21" s="61" t="s">
        <v>3018</v>
      </c>
      <c r="I21" s="44"/>
      <c r="J21" s="61" t="s">
        <v>13</v>
      </c>
      <c r="L21" s="61" t="s">
        <v>1869</v>
      </c>
      <c r="M21" s="61" t="s">
        <v>3018</v>
      </c>
      <c r="N21" s="44"/>
      <c r="O21" s="61" t="s">
        <v>13</v>
      </c>
      <c r="Q21" s="61" t="s">
        <v>1869</v>
      </c>
      <c r="R21" s="61" t="s">
        <v>3018</v>
      </c>
      <c r="S21" s="44"/>
      <c r="T21" s="61" t="s">
        <v>13</v>
      </c>
      <c r="V21" s="61" t="s">
        <v>1869</v>
      </c>
      <c r="W21" s="61" t="s">
        <v>3018</v>
      </c>
      <c r="X21" s="44"/>
      <c r="Y21" s="61" t="s">
        <v>13</v>
      </c>
      <c r="AA21" s="61" t="s">
        <v>1869</v>
      </c>
      <c r="AB21" s="61" t="s">
        <v>3018</v>
      </c>
      <c r="AC21" s="44"/>
      <c r="AD21" s="61" t="s">
        <v>13</v>
      </c>
      <c r="AF21" s="61" t="s">
        <v>1869</v>
      </c>
      <c r="AG21" s="61" t="s">
        <v>3018</v>
      </c>
      <c r="AH21" s="44"/>
      <c r="AI21" s="61" t="s">
        <v>13</v>
      </c>
      <c r="AK21" s="61" t="s">
        <v>1869</v>
      </c>
      <c r="AL21" s="61" t="s">
        <v>3018</v>
      </c>
      <c r="AM21" s="44"/>
      <c r="AN21" s="61" t="s">
        <v>13</v>
      </c>
      <c r="AP21" s="61" t="s">
        <v>1869</v>
      </c>
      <c r="AQ21" s="61" t="s">
        <v>3018</v>
      </c>
      <c r="AR21" s="44"/>
      <c r="AS21" s="61" t="s">
        <v>13</v>
      </c>
      <c r="AU21" s="61" t="s">
        <v>1869</v>
      </c>
      <c r="AV21" s="61" t="s">
        <v>3018</v>
      </c>
      <c r="AW21" s="44"/>
      <c r="AX21" s="61" t="s">
        <v>13</v>
      </c>
      <c r="AZ21" s="61" t="s">
        <v>1869</v>
      </c>
      <c r="BA21" s="61" t="s">
        <v>3018</v>
      </c>
      <c r="BB21" s="44"/>
      <c r="BC21" s="61" t="s">
        <v>13</v>
      </c>
      <c r="BE21" s="61" t="s">
        <v>1869</v>
      </c>
      <c r="BF21" s="61" t="s">
        <v>3018</v>
      </c>
      <c r="BG21" s="44"/>
      <c r="BH21" s="61" t="s">
        <v>13</v>
      </c>
      <c r="BJ21" s="61" t="s">
        <v>1869</v>
      </c>
      <c r="BK21" s="61" t="s">
        <v>3018</v>
      </c>
      <c r="BL21" s="44"/>
      <c r="BM21" s="61" t="s">
        <v>13</v>
      </c>
      <c r="BO21" s="61" t="s">
        <v>1869</v>
      </c>
      <c r="BP21" s="61" t="s">
        <v>3018</v>
      </c>
      <c r="BQ21" s="44"/>
      <c r="BR21" s="61" t="s">
        <v>13</v>
      </c>
      <c r="BT21" s="61" t="s">
        <v>1869</v>
      </c>
      <c r="BU21" s="61" t="s">
        <v>3018</v>
      </c>
      <c r="BV21" s="44"/>
      <c r="BW21" s="61" t="s">
        <v>13</v>
      </c>
      <c r="BY21" s="61" t="s">
        <v>1869</v>
      </c>
      <c r="BZ21" s="61" t="s">
        <v>3018</v>
      </c>
      <c r="CA21" s="44"/>
      <c r="CB21" s="61" t="s">
        <v>13</v>
      </c>
      <c r="CD21" s="61" t="s">
        <v>1869</v>
      </c>
      <c r="CE21" s="61" t="s">
        <v>3018</v>
      </c>
      <c r="CF21" s="44"/>
      <c r="CG21" s="61" t="s">
        <v>13</v>
      </c>
      <c r="CI21" s="61" t="s">
        <v>1869</v>
      </c>
      <c r="CJ21" s="61" t="s">
        <v>3018</v>
      </c>
      <c r="CK21" s="44"/>
      <c r="CL21" s="61" t="s">
        <v>13</v>
      </c>
      <c r="CN21" s="61" t="s">
        <v>1869</v>
      </c>
      <c r="CO21" s="61" t="s">
        <v>3018</v>
      </c>
      <c r="CP21" s="44"/>
      <c r="CQ21" s="61" t="s">
        <v>13</v>
      </c>
      <c r="CS21" s="61" t="s">
        <v>1869</v>
      </c>
      <c r="CT21" s="61" t="s">
        <v>3018</v>
      </c>
      <c r="CU21" s="44"/>
      <c r="CV21" s="61" t="s">
        <v>13</v>
      </c>
      <c r="CX21" s="61" t="s">
        <v>1869</v>
      </c>
      <c r="CY21" s="61" t="s">
        <v>3018</v>
      </c>
      <c r="CZ21" s="44"/>
      <c r="DA21" s="61" t="s">
        <v>13</v>
      </c>
      <c r="DC21" s="61" t="s">
        <v>1869</v>
      </c>
      <c r="DD21" s="61" t="s">
        <v>3018</v>
      </c>
      <c r="DE21" s="44"/>
      <c r="DF21" s="61" t="s">
        <v>13</v>
      </c>
      <c r="DH21" s="78" t="s">
        <v>1869</v>
      </c>
      <c r="DI21" s="78" t="s">
        <v>3018</v>
      </c>
      <c r="DJ21" s="78"/>
      <c r="DK21" s="78" t="s">
        <v>13</v>
      </c>
      <c r="DM21" s="78" t="s">
        <v>1869</v>
      </c>
      <c r="DN21" s="78" t="s">
        <v>3018</v>
      </c>
      <c r="DO21" s="78"/>
      <c r="DP21" s="78" t="s">
        <v>13</v>
      </c>
      <c r="DR21" s="78" t="s">
        <v>1869</v>
      </c>
      <c r="DS21" s="78" t="s">
        <v>3018</v>
      </c>
      <c r="DT21" s="78"/>
      <c r="DU21" s="78" t="s">
        <v>13</v>
      </c>
      <c r="DW21" s="78" t="s">
        <v>1869</v>
      </c>
      <c r="DX21" s="78" t="s">
        <v>3018</v>
      </c>
      <c r="DY21" s="78"/>
      <c r="DZ21" s="78" t="s">
        <v>13</v>
      </c>
      <c r="EB21" s="78" t="s">
        <v>1869</v>
      </c>
      <c r="EC21" s="78" t="s">
        <v>3018</v>
      </c>
      <c r="ED21" s="78"/>
      <c r="EE21" s="78" t="s">
        <v>13</v>
      </c>
      <c r="EG21" s="78" t="s">
        <v>1869</v>
      </c>
      <c r="EH21" s="78" t="s">
        <v>3018</v>
      </c>
      <c r="EI21" s="78"/>
      <c r="EJ21" s="78" t="s">
        <v>13</v>
      </c>
      <c r="EL21" s="78" t="s">
        <v>1869</v>
      </c>
      <c r="EM21" s="78" t="s">
        <v>3018</v>
      </c>
      <c r="EN21" s="78"/>
      <c r="EO21" s="78" t="s">
        <v>13</v>
      </c>
      <c r="EQ21" s="78" t="s">
        <v>1869</v>
      </c>
      <c r="ER21" s="78" t="s">
        <v>3018</v>
      </c>
      <c r="ES21" s="78"/>
      <c r="ET21" s="78" t="s">
        <v>13</v>
      </c>
      <c r="EV21" s="78" t="s">
        <v>1869</v>
      </c>
      <c r="EW21" s="78" t="s">
        <v>3018</v>
      </c>
      <c r="EX21" s="78"/>
      <c r="EY21" s="78" t="s">
        <v>13</v>
      </c>
      <c r="FA21" s="78" t="s">
        <v>1869</v>
      </c>
      <c r="FB21" s="78" t="s">
        <v>3018</v>
      </c>
      <c r="FC21" s="78"/>
      <c r="FD21" s="78" t="s">
        <v>13</v>
      </c>
      <c r="FF21" s="78" t="s">
        <v>1869</v>
      </c>
      <c r="FG21" s="78" t="s">
        <v>3018</v>
      </c>
      <c r="FH21" s="78"/>
      <c r="FI21" s="78" t="s">
        <v>13</v>
      </c>
      <c r="FK21" s="78" t="s">
        <v>1869</v>
      </c>
      <c r="FL21" s="78" t="s">
        <v>3018</v>
      </c>
      <c r="FM21" s="78"/>
      <c r="FN21" s="78" t="s">
        <v>13</v>
      </c>
      <c r="FP21" s="78" t="s">
        <v>1869</v>
      </c>
      <c r="FQ21" s="78" t="s">
        <v>3018</v>
      </c>
      <c r="FR21" s="78"/>
      <c r="FS21" s="78" t="s">
        <v>13</v>
      </c>
      <c r="FU21" s="78" t="s">
        <v>1869</v>
      </c>
      <c r="FV21" s="78" t="s">
        <v>3018</v>
      </c>
      <c r="FW21" s="78"/>
      <c r="FX21" s="78" t="s">
        <v>13</v>
      </c>
      <c r="FZ21" s="78" t="s">
        <v>1869</v>
      </c>
      <c r="GA21" s="78" t="s">
        <v>3018</v>
      </c>
      <c r="GB21" s="78"/>
      <c r="GC21" s="78" t="s">
        <v>13</v>
      </c>
      <c r="GE21" s="78" t="s">
        <v>1869</v>
      </c>
      <c r="GF21" s="78" t="s">
        <v>3018</v>
      </c>
      <c r="GG21" s="78"/>
      <c r="GH21" s="78" t="s">
        <v>13</v>
      </c>
      <c r="GJ21" s="78" t="s">
        <v>1869</v>
      </c>
      <c r="GK21" s="78" t="s">
        <v>3018</v>
      </c>
      <c r="GL21" s="78"/>
      <c r="GM21" s="78" t="s">
        <v>13</v>
      </c>
      <c r="GO21" s="78" t="s">
        <v>1869</v>
      </c>
      <c r="GP21" s="78" t="s">
        <v>3018</v>
      </c>
      <c r="GQ21" s="78"/>
      <c r="GR21" s="78" t="s">
        <v>13</v>
      </c>
      <c r="GT21" s="78" t="s">
        <v>1869</v>
      </c>
      <c r="GU21" s="78" t="s">
        <v>3018</v>
      </c>
      <c r="GV21" s="78"/>
      <c r="GW21" s="78" t="s">
        <v>13</v>
      </c>
      <c r="GY21" s="78" t="s">
        <v>1869</v>
      </c>
      <c r="GZ21" s="78" t="s">
        <v>3018</v>
      </c>
      <c r="HA21" s="78"/>
      <c r="HB21" s="78" t="s">
        <v>13</v>
      </c>
      <c r="HD21" s="78" t="s">
        <v>1869</v>
      </c>
      <c r="HE21" s="78" t="s">
        <v>3018</v>
      </c>
      <c r="HF21" s="78"/>
      <c r="HG21" s="78" t="s">
        <v>13</v>
      </c>
      <c r="HI21" s="78" t="s">
        <v>1869</v>
      </c>
      <c r="HJ21" s="78" t="s">
        <v>3018</v>
      </c>
      <c r="HK21" s="78"/>
      <c r="HL21" s="78" t="s">
        <v>13</v>
      </c>
      <c r="HN21" s="78" t="s">
        <v>1869</v>
      </c>
      <c r="HO21" s="78" t="s">
        <v>3018</v>
      </c>
      <c r="HP21" s="78"/>
      <c r="HQ21" s="78" t="s">
        <v>13</v>
      </c>
      <c r="HS21" s="78" t="s">
        <v>1869</v>
      </c>
      <c r="HT21" s="78" t="s">
        <v>3018</v>
      </c>
      <c r="HU21" s="78"/>
      <c r="HV21" s="78" t="s">
        <v>13</v>
      </c>
      <c r="HX21" s="78" t="s">
        <v>1869</v>
      </c>
      <c r="HY21" s="78" t="s">
        <v>3018</v>
      </c>
      <c r="HZ21" s="78"/>
      <c r="IA21" s="78" t="s">
        <v>13</v>
      </c>
      <c r="IC21" s="78" t="s">
        <v>1869</v>
      </c>
      <c r="ID21" s="78" t="s">
        <v>3018</v>
      </c>
      <c r="IE21" s="78"/>
      <c r="IF21" s="78" t="s">
        <v>13</v>
      </c>
      <c r="IH21" s="78" t="s">
        <v>1869</v>
      </c>
      <c r="II21" s="78" t="s">
        <v>3018</v>
      </c>
      <c r="IJ21" s="78"/>
      <c r="IK21" s="78" t="s">
        <v>13</v>
      </c>
      <c r="IM21" s="78" t="s">
        <v>1869</v>
      </c>
      <c r="IN21" s="78" t="s">
        <v>3018</v>
      </c>
      <c r="IO21" s="78"/>
      <c r="IP21" s="78" t="s">
        <v>13</v>
      </c>
      <c r="IR21" s="78" t="s">
        <v>1869</v>
      </c>
      <c r="IS21" s="78" t="s">
        <v>3018</v>
      </c>
      <c r="IT21" s="78"/>
      <c r="IU21" s="78" t="s">
        <v>13</v>
      </c>
      <c r="IW21" s="78" t="s">
        <v>1869</v>
      </c>
      <c r="IX21" s="78" t="s">
        <v>3018</v>
      </c>
      <c r="IY21" s="78"/>
      <c r="IZ21" s="78" t="s">
        <v>13</v>
      </c>
      <c r="JB21" s="78" t="s">
        <v>1869</v>
      </c>
      <c r="JC21" s="78" t="s">
        <v>3018</v>
      </c>
      <c r="JD21" s="78"/>
      <c r="JE21" s="78" t="s">
        <v>13</v>
      </c>
      <c r="JG21" s="78" t="s">
        <v>1869</v>
      </c>
      <c r="JH21" s="78" t="s">
        <v>3018</v>
      </c>
      <c r="JI21" s="78"/>
      <c r="JJ21" s="78" t="s">
        <v>13</v>
      </c>
      <c r="JL21" s="78" t="s">
        <v>1869</v>
      </c>
      <c r="JM21" s="78" t="s">
        <v>3018</v>
      </c>
      <c r="JN21" s="78"/>
      <c r="JO21" s="78" t="s">
        <v>13</v>
      </c>
      <c r="JQ21" s="78" t="s">
        <v>1869</v>
      </c>
      <c r="JR21" s="78" t="s">
        <v>3018</v>
      </c>
      <c r="JS21" s="78"/>
      <c r="JT21" s="78" t="s">
        <v>13</v>
      </c>
      <c r="JV21" s="78" t="s">
        <v>1869</v>
      </c>
      <c r="JW21" s="78" t="s">
        <v>3018</v>
      </c>
      <c r="JX21" s="78"/>
      <c r="JY21" s="78" t="s">
        <v>13</v>
      </c>
      <c r="KA21" s="78" t="s">
        <v>1869</v>
      </c>
      <c r="KB21" s="78" t="s">
        <v>3018</v>
      </c>
      <c r="KC21" s="78"/>
      <c r="KD21" s="78" t="s">
        <v>13</v>
      </c>
      <c r="KF21" s="78" t="s">
        <v>1869</v>
      </c>
      <c r="KG21" s="78" t="s">
        <v>3018</v>
      </c>
      <c r="KH21" s="78"/>
      <c r="KI21" s="78" t="s">
        <v>13</v>
      </c>
      <c r="KK21" s="78" t="s">
        <v>1869</v>
      </c>
      <c r="KL21" s="78" t="s">
        <v>3018</v>
      </c>
      <c r="KM21" s="78"/>
      <c r="KN21" s="78" t="s">
        <v>13</v>
      </c>
      <c r="KP21" s="78" t="s">
        <v>1869</v>
      </c>
      <c r="KQ21" s="78" t="s">
        <v>3018</v>
      </c>
      <c r="KR21" s="78"/>
      <c r="KS21" s="78" t="s">
        <v>13</v>
      </c>
      <c r="KU21" s="78" t="s">
        <v>1869</v>
      </c>
      <c r="KV21" s="78" t="s">
        <v>3018</v>
      </c>
      <c r="KW21" s="78"/>
      <c r="KX21" s="78" t="s">
        <v>13</v>
      </c>
      <c r="KZ21" s="78" t="s">
        <v>1869</v>
      </c>
      <c r="LA21" s="78" t="s">
        <v>3018</v>
      </c>
      <c r="LB21" s="78"/>
      <c r="LC21" s="78" t="s">
        <v>13</v>
      </c>
      <c r="LE21" s="78" t="s">
        <v>1869</v>
      </c>
      <c r="LF21" s="78" t="s">
        <v>3018</v>
      </c>
      <c r="LG21" s="78"/>
      <c r="LH21" s="78" t="s">
        <v>13</v>
      </c>
      <c r="LJ21" s="78" t="s">
        <v>1869</v>
      </c>
      <c r="LK21" s="78" t="s">
        <v>3018</v>
      </c>
      <c r="LL21" s="78"/>
      <c r="LM21" s="78" t="s">
        <v>13</v>
      </c>
      <c r="LO21" s="78" t="s">
        <v>1869</v>
      </c>
      <c r="LP21" s="78" t="s">
        <v>3018</v>
      </c>
      <c r="LQ21" s="78"/>
      <c r="LR21" s="78" t="s">
        <v>13</v>
      </c>
      <c r="LT21" s="78" t="s">
        <v>1869</v>
      </c>
      <c r="LU21" s="78" t="s">
        <v>3018</v>
      </c>
      <c r="LV21" s="78"/>
      <c r="LW21" s="78" t="s">
        <v>13</v>
      </c>
      <c r="LY21" s="78" t="s">
        <v>1869</v>
      </c>
      <c r="LZ21" s="78" t="s">
        <v>3018</v>
      </c>
      <c r="MA21" s="78"/>
      <c r="MB21" s="78" t="s">
        <v>13</v>
      </c>
      <c r="MD21" s="78" t="s">
        <v>1869</v>
      </c>
      <c r="ME21" s="78" t="s">
        <v>3018</v>
      </c>
      <c r="MF21" s="78"/>
      <c r="MG21" s="78" t="s">
        <v>13</v>
      </c>
      <c r="MI21" s="78" t="s">
        <v>1869</v>
      </c>
      <c r="MJ21" s="78" t="s">
        <v>3018</v>
      </c>
      <c r="MK21" s="78"/>
      <c r="ML21" s="78" t="s">
        <v>13</v>
      </c>
      <c r="MN21" s="78" t="s">
        <v>1869</v>
      </c>
      <c r="MO21" s="78" t="s">
        <v>3018</v>
      </c>
      <c r="MP21" s="78"/>
      <c r="MQ21" s="78" t="s">
        <v>13</v>
      </c>
      <c r="MS21" s="78" t="s">
        <v>1869</v>
      </c>
      <c r="MT21" s="78" t="s">
        <v>3018</v>
      </c>
      <c r="MU21" s="78"/>
      <c r="MV21" s="78" t="s">
        <v>13</v>
      </c>
      <c r="MX21" s="78" t="s">
        <v>1869</v>
      </c>
      <c r="MY21" s="78" t="s">
        <v>3018</v>
      </c>
      <c r="MZ21" s="78"/>
      <c r="NA21" s="78" t="s">
        <v>13</v>
      </c>
      <c r="NC21" s="78" t="s">
        <v>1869</v>
      </c>
      <c r="ND21" s="78" t="s">
        <v>3018</v>
      </c>
      <c r="NE21" s="78"/>
      <c r="NF21" s="78" t="s">
        <v>13</v>
      </c>
      <c r="NH21" s="78" t="s">
        <v>1869</v>
      </c>
      <c r="NI21" s="78" t="s">
        <v>3018</v>
      </c>
      <c r="NJ21" s="78"/>
      <c r="NK21" s="78" t="s">
        <v>13</v>
      </c>
      <c r="NM21" s="78" t="s">
        <v>1869</v>
      </c>
      <c r="NN21" s="78" t="s">
        <v>3018</v>
      </c>
      <c r="NO21" s="78"/>
      <c r="NP21" s="78" t="s">
        <v>13</v>
      </c>
      <c r="NR21" s="78" t="s">
        <v>1869</v>
      </c>
      <c r="NS21" s="78" t="s">
        <v>3018</v>
      </c>
      <c r="NT21" s="78"/>
      <c r="NU21" s="78" t="s">
        <v>13</v>
      </c>
      <c r="NW21" s="78" t="s">
        <v>1869</v>
      </c>
      <c r="NX21" s="78" t="s">
        <v>3018</v>
      </c>
      <c r="NY21" s="78"/>
      <c r="NZ21" s="78" t="s">
        <v>13</v>
      </c>
      <c r="OB21" s="78" t="s">
        <v>1869</v>
      </c>
      <c r="OC21" s="78" t="s">
        <v>3018</v>
      </c>
      <c r="OD21" s="78"/>
      <c r="OE21" s="78" t="s">
        <v>13</v>
      </c>
      <c r="OG21" s="78" t="s">
        <v>1869</v>
      </c>
      <c r="OH21" s="78" t="s">
        <v>3018</v>
      </c>
      <c r="OI21" s="78"/>
      <c r="OJ21" s="78" t="s">
        <v>13</v>
      </c>
      <c r="OL21" s="78" t="s">
        <v>1869</v>
      </c>
      <c r="OM21" s="78" t="s">
        <v>3018</v>
      </c>
      <c r="ON21" s="78"/>
      <c r="OO21" s="78" t="s">
        <v>13</v>
      </c>
      <c r="OQ21" s="78" t="s">
        <v>1869</v>
      </c>
      <c r="OR21" s="78" t="s">
        <v>3018</v>
      </c>
      <c r="OS21" s="78"/>
      <c r="OT21" s="78" t="s">
        <v>13</v>
      </c>
      <c r="OV21" s="78" t="s">
        <v>1869</v>
      </c>
      <c r="OW21" s="78" t="s">
        <v>3018</v>
      </c>
      <c r="OX21" s="78"/>
      <c r="OY21" s="78" t="s">
        <v>13</v>
      </c>
      <c r="PA21" s="78" t="s">
        <v>1869</v>
      </c>
      <c r="PB21" s="78" t="s">
        <v>3018</v>
      </c>
      <c r="PC21" s="78"/>
      <c r="PD21" s="78" t="s">
        <v>13</v>
      </c>
      <c r="PF21" s="78" t="s">
        <v>1869</v>
      </c>
      <c r="PG21" s="78" t="s">
        <v>3018</v>
      </c>
      <c r="PH21" s="78"/>
      <c r="PI21" s="78" t="s">
        <v>13</v>
      </c>
      <c r="PK21" s="78" t="s">
        <v>1869</v>
      </c>
      <c r="PL21" s="78" t="s">
        <v>3018</v>
      </c>
      <c r="PM21" s="78"/>
      <c r="PN21" s="78" t="s">
        <v>13</v>
      </c>
      <c r="PP21" s="78" t="s">
        <v>1869</v>
      </c>
      <c r="PQ21" s="78" t="s">
        <v>3018</v>
      </c>
      <c r="PR21" s="78"/>
      <c r="PS21" s="78" t="s">
        <v>13</v>
      </c>
      <c r="PU21" s="78" t="s">
        <v>1869</v>
      </c>
      <c r="PV21" s="78" t="s">
        <v>3018</v>
      </c>
      <c r="PW21" s="78"/>
      <c r="PX21" s="78" t="s">
        <v>13</v>
      </c>
      <c r="PZ21" s="78" t="s">
        <v>1869</v>
      </c>
      <c r="QA21" s="78" t="s">
        <v>3018</v>
      </c>
      <c r="QB21" s="78"/>
      <c r="QC21" s="78" t="s">
        <v>13</v>
      </c>
      <c r="QE21" s="78" t="s">
        <v>1869</v>
      </c>
      <c r="QF21" s="78" t="s">
        <v>3018</v>
      </c>
      <c r="QG21" s="78"/>
      <c r="QH21" s="78" t="s">
        <v>13</v>
      </c>
      <c r="QJ21" s="78" t="s">
        <v>1869</v>
      </c>
      <c r="QK21" s="78" t="s">
        <v>3018</v>
      </c>
      <c r="QL21" s="78"/>
      <c r="QM21" s="78" t="s">
        <v>13</v>
      </c>
      <c r="QO21" s="78" t="s">
        <v>1869</v>
      </c>
      <c r="QP21" s="78" t="s">
        <v>3018</v>
      </c>
      <c r="QQ21" s="78"/>
      <c r="QR21" s="78" t="s">
        <v>13</v>
      </c>
      <c r="QT21" s="78" t="s">
        <v>1869</v>
      </c>
      <c r="QU21" s="78" t="s">
        <v>3018</v>
      </c>
      <c r="QV21" s="78"/>
      <c r="QW21" s="78" t="s">
        <v>13</v>
      </c>
      <c r="QY21" s="78" t="s">
        <v>1869</v>
      </c>
      <c r="QZ21" s="78" t="s">
        <v>3018</v>
      </c>
      <c r="RA21" s="78"/>
      <c r="RB21" s="78" t="s">
        <v>13</v>
      </c>
      <c r="RD21" s="78" t="s">
        <v>1869</v>
      </c>
      <c r="RE21" s="78" t="s">
        <v>3018</v>
      </c>
      <c r="RF21" s="78"/>
      <c r="RG21" s="78" t="s">
        <v>13</v>
      </c>
      <c r="RI21" s="78" t="s">
        <v>1869</v>
      </c>
      <c r="RJ21" s="78" t="s">
        <v>3018</v>
      </c>
      <c r="RK21" s="78"/>
      <c r="RL21" s="78" t="s">
        <v>13</v>
      </c>
      <c r="RN21" s="78" t="s">
        <v>1869</v>
      </c>
      <c r="RO21" s="78" t="s">
        <v>3018</v>
      </c>
      <c r="RP21" s="78"/>
      <c r="RQ21" s="78" t="s">
        <v>13</v>
      </c>
      <c r="RS21" s="78" t="s">
        <v>1869</v>
      </c>
      <c r="RT21" s="78" t="s">
        <v>3018</v>
      </c>
      <c r="RU21" s="78"/>
      <c r="RV21" s="78" t="s">
        <v>13</v>
      </c>
      <c r="RX21" s="78" t="s">
        <v>1869</v>
      </c>
      <c r="RY21" s="78" t="s">
        <v>3018</v>
      </c>
      <c r="RZ21" s="78"/>
      <c r="SA21" s="78" t="s">
        <v>13</v>
      </c>
      <c r="SC21" s="78" t="s">
        <v>1869</v>
      </c>
      <c r="SD21" s="78" t="s">
        <v>3018</v>
      </c>
      <c r="SE21" s="78"/>
      <c r="SF21" s="78" t="s">
        <v>13</v>
      </c>
      <c r="SH21" s="78" t="s">
        <v>1869</v>
      </c>
      <c r="SI21" s="78" t="s">
        <v>3018</v>
      </c>
      <c r="SJ21" s="78"/>
      <c r="SK21" s="78" t="s">
        <v>13</v>
      </c>
      <c r="SM21" s="78" t="s">
        <v>1869</v>
      </c>
      <c r="SN21" s="78" t="s">
        <v>3018</v>
      </c>
      <c r="SO21" s="78"/>
      <c r="SP21" s="78" t="s">
        <v>13</v>
      </c>
      <c r="SR21" s="78" t="s">
        <v>1869</v>
      </c>
      <c r="SS21" s="78" t="s">
        <v>3018</v>
      </c>
      <c r="ST21" s="78"/>
      <c r="SU21" s="78" t="s">
        <v>13</v>
      </c>
      <c r="SW21" s="78" t="s">
        <v>1869</v>
      </c>
      <c r="SX21" s="78" t="s">
        <v>3018</v>
      </c>
      <c r="SY21" s="78"/>
      <c r="SZ21" s="78" t="s">
        <v>13</v>
      </c>
      <c r="TB21" s="78" t="s">
        <v>1869</v>
      </c>
      <c r="TC21" s="78" t="s">
        <v>3018</v>
      </c>
      <c r="TD21" s="78"/>
      <c r="TE21" s="78" t="s">
        <v>13</v>
      </c>
      <c r="TG21" s="78" t="s">
        <v>1869</v>
      </c>
      <c r="TH21" s="78" t="s">
        <v>3018</v>
      </c>
      <c r="TI21" s="78"/>
      <c r="TJ21" s="78" t="s">
        <v>13</v>
      </c>
      <c r="TL21" s="78" t="s">
        <v>1869</v>
      </c>
      <c r="TM21" s="78" t="s">
        <v>3018</v>
      </c>
      <c r="TN21" s="78"/>
      <c r="TO21" s="78" t="s">
        <v>13</v>
      </c>
      <c r="TQ21" s="78" t="s">
        <v>1869</v>
      </c>
      <c r="TR21" s="78" t="s">
        <v>3018</v>
      </c>
      <c r="TS21" s="78"/>
      <c r="TT21" s="78" t="s">
        <v>13</v>
      </c>
      <c r="TV21" s="78" t="s">
        <v>1869</v>
      </c>
      <c r="TW21" s="78" t="s">
        <v>3018</v>
      </c>
      <c r="TX21" s="78"/>
      <c r="TY21" s="78" t="s">
        <v>13</v>
      </c>
      <c r="UA21" s="78" t="s">
        <v>1869</v>
      </c>
      <c r="UB21" s="78" t="s">
        <v>3018</v>
      </c>
      <c r="UC21" s="78"/>
      <c r="UD21" s="78" t="s">
        <v>13</v>
      </c>
      <c r="UF21" s="78" t="s">
        <v>1869</v>
      </c>
      <c r="UG21" s="78" t="s">
        <v>3018</v>
      </c>
      <c r="UH21" s="78"/>
      <c r="UI21" s="78" t="s">
        <v>13</v>
      </c>
      <c r="UK21" s="78" t="s">
        <v>1869</v>
      </c>
      <c r="UL21" s="78" t="s">
        <v>3018</v>
      </c>
      <c r="UM21" s="78"/>
      <c r="UN21" s="78" t="s">
        <v>13</v>
      </c>
      <c r="UP21" s="78" t="s">
        <v>1869</v>
      </c>
      <c r="UQ21" s="78" t="s">
        <v>3018</v>
      </c>
      <c r="UR21" s="78"/>
      <c r="US21" s="78" t="s">
        <v>13</v>
      </c>
      <c r="UU21" s="78" t="s">
        <v>1869</v>
      </c>
      <c r="UV21" s="78" t="s">
        <v>3018</v>
      </c>
      <c r="UW21" s="78"/>
      <c r="UX21" s="78" t="s">
        <v>13</v>
      </c>
      <c r="UZ21" s="78" t="s">
        <v>1869</v>
      </c>
      <c r="VA21" s="78" t="s">
        <v>3018</v>
      </c>
      <c r="VB21" s="78"/>
      <c r="VC21" s="78" t="s">
        <v>13</v>
      </c>
      <c r="VE21" s="78" t="s">
        <v>1869</v>
      </c>
      <c r="VF21" s="78" t="s">
        <v>3018</v>
      </c>
      <c r="VG21" s="78"/>
      <c r="VH21" s="78" t="s">
        <v>13</v>
      </c>
      <c r="VJ21" s="78" t="s">
        <v>1869</v>
      </c>
      <c r="VK21" s="78" t="s">
        <v>3018</v>
      </c>
      <c r="VL21" s="78"/>
      <c r="VM21" s="78" t="s">
        <v>13</v>
      </c>
      <c r="VO21" s="78" t="s">
        <v>1869</v>
      </c>
      <c r="VP21" s="78" t="s">
        <v>3018</v>
      </c>
      <c r="VQ21" s="78"/>
      <c r="VR21" s="78" t="s">
        <v>13</v>
      </c>
      <c r="VT21" s="78" t="s">
        <v>1869</v>
      </c>
      <c r="VU21" s="78" t="s">
        <v>3018</v>
      </c>
      <c r="VV21" s="78"/>
      <c r="VW21" s="78" t="s">
        <v>13</v>
      </c>
      <c r="VY21" s="78" t="s">
        <v>1869</v>
      </c>
      <c r="VZ21" s="78" t="s">
        <v>3018</v>
      </c>
      <c r="WA21" s="78"/>
      <c r="WB21" s="78" t="s">
        <v>13</v>
      </c>
      <c r="WD21" s="78" t="s">
        <v>1869</v>
      </c>
      <c r="WE21" s="78" t="s">
        <v>3018</v>
      </c>
      <c r="WF21" s="78"/>
      <c r="WG21" s="78" t="s">
        <v>13</v>
      </c>
      <c r="WI21" s="78" t="s">
        <v>1869</v>
      </c>
      <c r="WJ21" s="78" t="s">
        <v>3018</v>
      </c>
      <c r="WK21" s="78"/>
      <c r="WL21" s="78" t="s">
        <v>13</v>
      </c>
    </row>
    <row r="22" spans="2:611" s="94" customFormat="1" ht="14.25" customHeight="1">
      <c r="B22" s="62" t="str">
        <f>B$2&amp;"인문1"</f>
        <v>서울일반인문1</v>
      </c>
      <c r="C22" s="106">
        <f>C23-C37</f>
        <v>1.02</v>
      </c>
      <c r="D22" s="93"/>
      <c r="E22" s="64" t="s">
        <v>27</v>
      </c>
      <c r="G22" s="62" t="str">
        <f>G$2&amp;"인문1"</f>
        <v>서울인문1</v>
      </c>
      <c r="H22" s="63"/>
      <c r="I22" s="93"/>
      <c r="J22" s="64" t="s">
        <v>27</v>
      </c>
      <c r="L22" s="62" t="str">
        <f>L$2&amp;"인문1"</f>
        <v>연세활동인문1</v>
      </c>
      <c r="M22" s="63">
        <f>M23-M37</f>
        <v>1.25</v>
      </c>
      <c r="N22" s="93"/>
      <c r="O22" s="64" t="s">
        <v>27</v>
      </c>
      <c r="Q22" s="62" t="str">
        <f>Q$2&amp;"인문1"</f>
        <v>연세국제인문1</v>
      </c>
      <c r="R22" s="63">
        <f>R23-R37</f>
        <v>1.3499999999999999</v>
      </c>
      <c r="S22" s="93"/>
      <c r="T22" s="64" t="s">
        <v>27</v>
      </c>
      <c r="V22" s="62" t="str">
        <f>V$2&amp;"인문1"</f>
        <v>고려학업인문1</v>
      </c>
      <c r="W22" s="63">
        <f>W23-W37</f>
        <v>1.4</v>
      </c>
      <c r="X22" s="93"/>
      <c r="Y22" s="64" t="s">
        <v>27</v>
      </c>
      <c r="AA22" s="62" t="str">
        <f>AA$2&amp;"인문1"</f>
        <v>고려계열인문1</v>
      </c>
      <c r="AB22" s="63">
        <f>AB23-AB37</f>
        <v>1.3499999999999999</v>
      </c>
      <c r="AC22" s="93"/>
      <c r="AD22" s="64" t="s">
        <v>27</v>
      </c>
      <c r="AF22" s="62" t="str">
        <f>AF$2&amp;"인문1"</f>
        <v>서강일반1인문1</v>
      </c>
      <c r="AG22" s="63">
        <f>AG23-AG37</f>
        <v>1.3499999999999999</v>
      </c>
      <c r="AH22" s="93"/>
      <c r="AI22" s="64" t="s">
        <v>27</v>
      </c>
      <c r="AK22" s="62" t="str">
        <f>AK$2&amp;"인문1"</f>
        <v>서강일반2인문1</v>
      </c>
      <c r="AL22" s="63">
        <f>AL23-AL37</f>
        <v>1.3499999999999999</v>
      </c>
      <c r="AM22" s="93"/>
      <c r="AN22" s="64" t="s">
        <v>27</v>
      </c>
      <c r="AP22" s="62" t="str">
        <f>AP$2&amp;"인문1"</f>
        <v>성균융합인문1</v>
      </c>
      <c r="AQ22" s="128">
        <f>AQ23-AQ37</f>
        <v>1.75</v>
      </c>
      <c r="AR22" s="93"/>
      <c r="AS22" s="64" t="s">
        <v>27</v>
      </c>
      <c r="AU22" s="62" t="str">
        <f>AU$2&amp;"인문1"</f>
        <v>성균탐구인문1</v>
      </c>
      <c r="AV22" s="128">
        <f>AV23-AV37</f>
        <v>1.5999999999999999</v>
      </c>
      <c r="AW22" s="93"/>
      <c r="AX22" s="64" t="s">
        <v>27</v>
      </c>
      <c r="AZ22" s="62" t="str">
        <f>AZ$2&amp;"인문1"</f>
        <v>성균성균인문1</v>
      </c>
      <c r="BA22" s="63"/>
      <c r="BB22" s="93"/>
      <c r="BC22" s="64" t="s">
        <v>27</v>
      </c>
      <c r="BE22" s="62" t="str">
        <f>BE$2&amp;"인문1"</f>
        <v>성균과학인문1</v>
      </c>
      <c r="BF22" s="63">
        <f>BF23-BF37</f>
        <v>1</v>
      </c>
      <c r="BG22" s="93"/>
      <c r="BH22" s="64" t="s">
        <v>27</v>
      </c>
      <c r="BJ22" s="62" t="str">
        <f>BJ$2&amp;"인문1"</f>
        <v>한양추천인문1</v>
      </c>
      <c r="BK22" s="128">
        <f>BK23-BK37</f>
        <v>1.65</v>
      </c>
      <c r="BL22" s="93"/>
      <c r="BM22" s="64" t="s">
        <v>27</v>
      </c>
      <c r="BO22" s="62" t="str">
        <f>BO$2&amp;"인문1"</f>
        <v>한양서류인문1</v>
      </c>
      <c r="BP22" s="128">
        <f>BP23-BP37</f>
        <v>1.5999999999999999</v>
      </c>
      <c r="BQ22" s="93"/>
      <c r="BR22" s="64" t="s">
        <v>27</v>
      </c>
      <c r="BT22" s="62" t="str">
        <f>BT$2&amp;"인문1"</f>
        <v>한양면접인문1</v>
      </c>
      <c r="BU22" s="128">
        <f>BU23-BU37</f>
        <v>1.5999999999999999</v>
      </c>
      <c r="BV22" s="93"/>
      <c r="BW22" s="64" t="s">
        <v>27</v>
      </c>
      <c r="BY22" s="62" t="str">
        <f>BY$2&amp;"인문1"</f>
        <v>시립종합인문1</v>
      </c>
      <c r="BZ22" s="63">
        <f>BZ23-BZ37</f>
        <v>2.23</v>
      </c>
      <c r="CA22" s="93"/>
      <c r="CB22" s="64" t="s">
        <v>27</v>
      </c>
      <c r="CD22" s="62" t="str">
        <f>CD$2&amp;"인문1"</f>
        <v>외대서류인문1</v>
      </c>
      <c r="CE22" s="63">
        <f>CE23-CE37</f>
        <v>2.38</v>
      </c>
      <c r="CF22" s="93"/>
      <c r="CG22" s="64" t="s">
        <v>27</v>
      </c>
      <c r="CI22" s="62" t="str">
        <f>CI$2&amp;"인문1"</f>
        <v>외대면접인문1</v>
      </c>
      <c r="CJ22" s="63">
        <f>CJ23-CJ37</f>
        <v>2.4300000000000002</v>
      </c>
      <c r="CK22" s="93"/>
      <c r="CL22" s="64" t="s">
        <v>27</v>
      </c>
      <c r="CN22" s="62" t="str">
        <f>CN$2&amp;"인문1"</f>
        <v>건국종합인문1</v>
      </c>
      <c r="CO22" s="63">
        <f>CO23-CO37</f>
        <v>2.5299999999999998</v>
      </c>
      <c r="CP22" s="93"/>
      <c r="CQ22" s="64" t="s">
        <v>27</v>
      </c>
      <c r="CS22" s="62" t="str">
        <f>CS$2&amp;"인문1"</f>
        <v>동국종합인문1</v>
      </c>
      <c r="CT22" s="63">
        <f>CT23-CT37</f>
        <v>2.63</v>
      </c>
      <c r="CU22" s="93"/>
      <c r="CV22" s="64" t="s">
        <v>27</v>
      </c>
      <c r="CX22" s="62" t="str">
        <f>CX$2&amp;"인문1"</f>
        <v>홍익종합인문1</v>
      </c>
      <c r="CY22" s="63">
        <f>CY23-CY37</f>
        <v>2.78</v>
      </c>
      <c r="CZ22" s="93"/>
      <c r="DA22" s="64" t="s">
        <v>27</v>
      </c>
      <c r="DC22" s="62" t="str">
        <f>DC$2&amp;"인문1"</f>
        <v>숙명종합인문1</v>
      </c>
      <c r="DD22" s="63">
        <f>DD23-DD37</f>
        <v>2.68</v>
      </c>
      <c r="DE22" s="93"/>
      <c r="DF22" s="64" t="s">
        <v>27</v>
      </c>
      <c r="DH22" s="95" t="str">
        <f>DH$2&amp;"인문1"</f>
        <v>기타1인문1</v>
      </c>
      <c r="DI22" s="96">
        <f>DI23-DI37</f>
        <v>-0.02</v>
      </c>
      <c r="DJ22" s="97"/>
      <c r="DK22" s="98" t="s">
        <v>27</v>
      </c>
      <c r="DL22" s="99"/>
      <c r="DM22" s="95" t="str">
        <f>DM$2&amp;"인문1"</f>
        <v>기타2인문1</v>
      </c>
      <c r="DN22" s="96">
        <f>DN23-DN37</f>
        <v>-0.02</v>
      </c>
      <c r="DO22" s="97"/>
      <c r="DP22" s="98" t="s">
        <v>27</v>
      </c>
      <c r="DQ22" s="99"/>
      <c r="DR22" s="95" t="str">
        <f>DR$2&amp;"인문1"</f>
        <v>기타3인문1</v>
      </c>
      <c r="DS22" s="96">
        <f>DS23-DS37</f>
        <v>-0.02</v>
      </c>
      <c r="DT22" s="97"/>
      <c r="DU22" s="98" t="s">
        <v>27</v>
      </c>
      <c r="DV22" s="99"/>
      <c r="DW22" s="95" t="str">
        <f>DW$2&amp;"인문1"</f>
        <v>기타4인문1</v>
      </c>
      <c r="DX22" s="96">
        <f>DX23-DX37</f>
        <v>-0.02</v>
      </c>
      <c r="DY22" s="97"/>
      <c r="DZ22" s="98" t="s">
        <v>27</v>
      </c>
      <c r="EA22" s="99"/>
      <c r="EB22" s="95" t="str">
        <f>EB$2&amp;"인문1"</f>
        <v>기타5인문1</v>
      </c>
      <c r="EC22" s="96">
        <f>EC23-EC37</f>
        <v>-0.02</v>
      </c>
      <c r="ED22" s="97"/>
      <c r="EE22" s="98" t="s">
        <v>27</v>
      </c>
      <c r="EF22" s="99"/>
      <c r="EG22" s="95" t="str">
        <f>EG$2&amp;"인문1"</f>
        <v>기타6인문1</v>
      </c>
      <c r="EH22" s="96">
        <f>EH23-EH37</f>
        <v>-0.02</v>
      </c>
      <c r="EI22" s="97"/>
      <c r="EJ22" s="98" t="s">
        <v>27</v>
      </c>
      <c r="EK22" s="99"/>
      <c r="EL22" s="95" t="str">
        <f>EL$2&amp;"인문1"</f>
        <v>기타7인문1</v>
      </c>
      <c r="EM22" s="96">
        <f>EM23-EM37</f>
        <v>-0.02</v>
      </c>
      <c r="EN22" s="97"/>
      <c r="EO22" s="98" t="s">
        <v>27</v>
      </c>
      <c r="EP22" s="99"/>
      <c r="EQ22" s="95" t="str">
        <f>EQ$2&amp;"인문1"</f>
        <v>기타8인문1</v>
      </c>
      <c r="ER22" s="96">
        <f>ER23-ER37</f>
        <v>-0.02</v>
      </c>
      <c r="ES22" s="97"/>
      <c r="ET22" s="98" t="s">
        <v>27</v>
      </c>
      <c r="EU22" s="99"/>
      <c r="EV22" s="95" t="str">
        <f>EV$2&amp;"인문1"</f>
        <v>기타9인문1</v>
      </c>
      <c r="EW22" s="96">
        <f>EW23-EW37</f>
        <v>-0.02</v>
      </c>
      <c r="EX22" s="97"/>
      <c r="EY22" s="98" t="s">
        <v>27</v>
      </c>
      <c r="EZ22" s="99"/>
      <c r="FA22" s="95" t="str">
        <f>FA$2&amp;"인문1"</f>
        <v>기타10인문1</v>
      </c>
      <c r="FB22" s="96">
        <f>FB23-FB37</f>
        <v>-0.02</v>
      </c>
      <c r="FC22" s="97"/>
      <c r="FD22" s="98" t="s">
        <v>27</v>
      </c>
      <c r="FE22" s="99"/>
      <c r="FF22" s="95" t="str">
        <f>FF$2&amp;"인문1"</f>
        <v>기타11인문1</v>
      </c>
      <c r="FG22" s="96">
        <f>FG23-FG37</f>
        <v>-0.02</v>
      </c>
      <c r="FH22" s="97"/>
      <c r="FI22" s="98" t="s">
        <v>27</v>
      </c>
      <c r="FJ22" s="99"/>
      <c r="FK22" s="95" t="str">
        <f>FK$2&amp;"인문1"</f>
        <v>기타12인문1</v>
      </c>
      <c r="FL22" s="96">
        <f>FL23-FL37</f>
        <v>-0.02</v>
      </c>
      <c r="FM22" s="97"/>
      <c r="FN22" s="98" t="s">
        <v>27</v>
      </c>
      <c r="FO22" s="99"/>
      <c r="FP22" s="95" t="str">
        <f>FP$2&amp;"인문1"</f>
        <v>기타13인문1</v>
      </c>
      <c r="FQ22" s="96">
        <f>FQ23-FQ37</f>
        <v>-0.02</v>
      </c>
      <c r="FR22" s="97"/>
      <c r="FS22" s="98" t="s">
        <v>27</v>
      </c>
      <c r="FT22" s="99"/>
      <c r="FU22" s="95" t="str">
        <f>FU$2&amp;"인문1"</f>
        <v>기타14인문1</v>
      </c>
      <c r="FV22" s="96">
        <f>FV23-FV37</f>
        <v>-0.02</v>
      </c>
      <c r="FW22" s="97"/>
      <c r="FX22" s="98" t="s">
        <v>27</v>
      </c>
      <c r="FY22" s="99"/>
      <c r="FZ22" s="95" t="str">
        <f>FZ$2&amp;"인문1"</f>
        <v>기타15인문1</v>
      </c>
      <c r="GA22" s="96">
        <f>GA23-GA37</f>
        <v>-0.02</v>
      </c>
      <c r="GB22" s="97"/>
      <c r="GC22" s="98" t="s">
        <v>27</v>
      </c>
      <c r="GD22" s="99"/>
      <c r="GE22" s="95" t="str">
        <f>GE$2&amp;"인문1"</f>
        <v>기타16인문1</v>
      </c>
      <c r="GF22" s="96">
        <f>GF23-GF37</f>
        <v>-0.02</v>
      </c>
      <c r="GG22" s="97"/>
      <c r="GH22" s="98" t="s">
        <v>27</v>
      </c>
      <c r="GI22" s="99"/>
      <c r="GJ22" s="95" t="str">
        <f>GJ$2&amp;"인문1"</f>
        <v>기타17인문1</v>
      </c>
      <c r="GK22" s="96">
        <f>GK23-GK37</f>
        <v>-0.02</v>
      </c>
      <c r="GL22" s="97"/>
      <c r="GM22" s="98" t="s">
        <v>27</v>
      </c>
      <c r="GN22" s="99"/>
      <c r="GO22" s="95" t="str">
        <f>GO$2&amp;"인문1"</f>
        <v>기타18인문1</v>
      </c>
      <c r="GP22" s="96">
        <f>GP23-GP37</f>
        <v>-0.02</v>
      </c>
      <c r="GQ22" s="97"/>
      <c r="GR22" s="98" t="s">
        <v>27</v>
      </c>
      <c r="GS22" s="99"/>
      <c r="GT22" s="95" t="str">
        <f>GT$2&amp;"인문1"</f>
        <v>기타19인문1</v>
      </c>
      <c r="GU22" s="96">
        <f>GU23-GU37</f>
        <v>-0.02</v>
      </c>
      <c r="GV22" s="97"/>
      <c r="GW22" s="98" t="s">
        <v>27</v>
      </c>
      <c r="GX22" s="99"/>
      <c r="GY22" s="95" t="str">
        <f>GY$2&amp;"인문1"</f>
        <v>기타20인문1</v>
      </c>
      <c r="GZ22" s="96">
        <f>GZ23-GZ37</f>
        <v>-0.02</v>
      </c>
      <c r="HA22" s="97"/>
      <c r="HB22" s="98" t="s">
        <v>27</v>
      </c>
      <c r="HC22" s="99"/>
      <c r="HD22" s="95" t="str">
        <f>HD$2&amp;"인문1"</f>
        <v>기타21인문1</v>
      </c>
      <c r="HE22" s="96">
        <f>HE23-HE37</f>
        <v>-0.02</v>
      </c>
      <c r="HF22" s="97"/>
      <c r="HG22" s="98" t="s">
        <v>27</v>
      </c>
      <c r="HH22" s="99"/>
      <c r="HI22" s="95" t="str">
        <f>HI$2&amp;"인문1"</f>
        <v>기타22인문1</v>
      </c>
      <c r="HJ22" s="96">
        <f>HJ23-HJ37</f>
        <v>-0.02</v>
      </c>
      <c r="HK22" s="97"/>
      <c r="HL22" s="98" t="s">
        <v>27</v>
      </c>
      <c r="HM22" s="99"/>
      <c r="HN22" s="95" t="str">
        <f>HN$2&amp;"인문1"</f>
        <v>기타23인문1</v>
      </c>
      <c r="HO22" s="96">
        <f>HO23-HO37</f>
        <v>-0.02</v>
      </c>
      <c r="HP22" s="97"/>
      <c r="HQ22" s="98" t="s">
        <v>27</v>
      </c>
      <c r="HR22" s="99"/>
      <c r="HS22" s="95" t="str">
        <f>HS$2&amp;"인문1"</f>
        <v>기타24인문1</v>
      </c>
      <c r="HT22" s="96">
        <f>HT23-HT37</f>
        <v>-0.02</v>
      </c>
      <c r="HU22" s="97"/>
      <c r="HV22" s="98" t="s">
        <v>27</v>
      </c>
      <c r="HW22" s="99"/>
      <c r="HX22" s="95" t="str">
        <f>HX$2&amp;"인문1"</f>
        <v>기타25인문1</v>
      </c>
      <c r="HY22" s="96">
        <f>HY23-HY37</f>
        <v>-0.02</v>
      </c>
      <c r="HZ22" s="97"/>
      <c r="IA22" s="98" t="s">
        <v>27</v>
      </c>
      <c r="IB22" s="99"/>
      <c r="IC22" s="95" t="str">
        <f>IC$2&amp;"인문1"</f>
        <v>기타26인문1</v>
      </c>
      <c r="ID22" s="96">
        <f>ID23-ID37</f>
        <v>-0.02</v>
      </c>
      <c r="IE22" s="97"/>
      <c r="IF22" s="98" t="s">
        <v>27</v>
      </c>
      <c r="IG22" s="99"/>
      <c r="IH22" s="95" t="str">
        <f>IH$2&amp;"인문1"</f>
        <v>기타27인문1</v>
      </c>
      <c r="II22" s="96">
        <f>II23-II37</f>
        <v>-0.02</v>
      </c>
      <c r="IJ22" s="97"/>
      <c r="IK22" s="98" t="s">
        <v>27</v>
      </c>
      <c r="IL22" s="99"/>
      <c r="IM22" s="95" t="str">
        <f>IM$2&amp;"인문1"</f>
        <v>기타28인문1</v>
      </c>
      <c r="IN22" s="96">
        <f>IN23-IN37</f>
        <v>-0.02</v>
      </c>
      <c r="IO22" s="97"/>
      <c r="IP22" s="98" t="s">
        <v>27</v>
      </c>
      <c r="IQ22" s="99"/>
      <c r="IR22" s="95" t="str">
        <f>IR$2&amp;"인문1"</f>
        <v>기타29인문1</v>
      </c>
      <c r="IS22" s="96">
        <f>IS23-IS37</f>
        <v>-0.02</v>
      </c>
      <c r="IT22" s="97"/>
      <c r="IU22" s="98" t="s">
        <v>27</v>
      </c>
      <c r="IV22" s="99"/>
      <c r="IW22" s="95" t="str">
        <f>IW$2&amp;"인문1"</f>
        <v>기타30인문1</v>
      </c>
      <c r="IX22" s="96">
        <f>IX23-IX37</f>
        <v>-0.02</v>
      </c>
      <c r="IY22" s="97"/>
      <c r="IZ22" s="98" t="s">
        <v>27</v>
      </c>
      <c r="JA22" s="99"/>
      <c r="JB22" s="95" t="str">
        <f>JB$2&amp;"인문1"</f>
        <v>기타31인문1</v>
      </c>
      <c r="JC22" s="96">
        <f>JC23-JC37</f>
        <v>-0.02</v>
      </c>
      <c r="JD22" s="97"/>
      <c r="JE22" s="98" t="s">
        <v>27</v>
      </c>
      <c r="JF22" s="99"/>
      <c r="JG22" s="95" t="str">
        <f>JG$2&amp;"인문1"</f>
        <v>기타32인문1</v>
      </c>
      <c r="JH22" s="96">
        <f>JH23-JH37</f>
        <v>-0.02</v>
      </c>
      <c r="JI22" s="97"/>
      <c r="JJ22" s="98" t="s">
        <v>27</v>
      </c>
      <c r="JK22" s="99"/>
      <c r="JL22" s="95" t="str">
        <f>JL$2&amp;"인문1"</f>
        <v>기타33인문1</v>
      </c>
      <c r="JM22" s="96">
        <f>JM23-JM37</f>
        <v>-0.02</v>
      </c>
      <c r="JN22" s="97"/>
      <c r="JO22" s="98" t="s">
        <v>27</v>
      </c>
      <c r="JP22" s="99"/>
      <c r="JQ22" s="95" t="str">
        <f>JQ$2&amp;"인문1"</f>
        <v>기타34인문1</v>
      </c>
      <c r="JR22" s="96">
        <f>JR23-JR37</f>
        <v>-0.02</v>
      </c>
      <c r="JS22" s="97"/>
      <c r="JT22" s="98" t="s">
        <v>27</v>
      </c>
      <c r="JU22" s="99"/>
      <c r="JV22" s="95" t="str">
        <f>JV$2&amp;"인문1"</f>
        <v>기타35인문1</v>
      </c>
      <c r="JW22" s="96">
        <f>JW23-JW37</f>
        <v>-0.02</v>
      </c>
      <c r="JX22" s="97"/>
      <c r="JY22" s="98" t="s">
        <v>27</v>
      </c>
      <c r="JZ22" s="99"/>
      <c r="KA22" s="95" t="str">
        <f>KA$2&amp;"인문1"</f>
        <v>기타36인문1</v>
      </c>
      <c r="KB22" s="96">
        <f>KB23-KB37</f>
        <v>-0.02</v>
      </c>
      <c r="KC22" s="97"/>
      <c r="KD22" s="98" t="s">
        <v>27</v>
      </c>
      <c r="KE22" s="99"/>
      <c r="KF22" s="95" t="str">
        <f>KF$2&amp;"인문1"</f>
        <v>기타37인문1</v>
      </c>
      <c r="KG22" s="96">
        <f>KG23-KG37</f>
        <v>-0.02</v>
      </c>
      <c r="KH22" s="97"/>
      <c r="KI22" s="98" t="s">
        <v>27</v>
      </c>
      <c r="KJ22" s="99"/>
      <c r="KK22" s="95" t="str">
        <f>KK$2&amp;"인문1"</f>
        <v>기타38인문1</v>
      </c>
      <c r="KL22" s="96">
        <f>KL23-KL37</f>
        <v>-0.02</v>
      </c>
      <c r="KM22" s="97"/>
      <c r="KN22" s="98" t="s">
        <v>27</v>
      </c>
      <c r="KO22" s="99"/>
      <c r="KP22" s="95" t="str">
        <f>KP$2&amp;"인문1"</f>
        <v>기타39인문1</v>
      </c>
      <c r="KQ22" s="96">
        <f>KQ23-KQ37</f>
        <v>-0.02</v>
      </c>
      <c r="KR22" s="97"/>
      <c r="KS22" s="98" t="s">
        <v>27</v>
      </c>
      <c r="KT22" s="99"/>
      <c r="KU22" s="95" t="str">
        <f>KU$2&amp;"인문1"</f>
        <v>기타40인문1</v>
      </c>
      <c r="KV22" s="96">
        <f>KV23-KV37</f>
        <v>-0.02</v>
      </c>
      <c r="KW22" s="97"/>
      <c r="KX22" s="98" t="s">
        <v>27</v>
      </c>
      <c r="KY22" s="99"/>
      <c r="KZ22" s="95" t="str">
        <f>KZ$2&amp;"인문1"</f>
        <v>기타41인문1</v>
      </c>
      <c r="LA22" s="96">
        <f>LA23-LA37</f>
        <v>-0.02</v>
      </c>
      <c r="LB22" s="97"/>
      <c r="LC22" s="98" t="s">
        <v>27</v>
      </c>
      <c r="LD22" s="99"/>
      <c r="LE22" s="95" t="str">
        <f>LE$2&amp;"인문1"</f>
        <v>기타42인문1</v>
      </c>
      <c r="LF22" s="96">
        <f>LF23-LF37</f>
        <v>-0.02</v>
      </c>
      <c r="LG22" s="97"/>
      <c r="LH22" s="98" t="s">
        <v>27</v>
      </c>
      <c r="LI22" s="99"/>
      <c r="LJ22" s="95" t="str">
        <f>LJ$2&amp;"인문1"</f>
        <v>기타43인문1</v>
      </c>
      <c r="LK22" s="96">
        <f>LK23-LK37</f>
        <v>-0.02</v>
      </c>
      <c r="LL22" s="97"/>
      <c r="LM22" s="98" t="s">
        <v>27</v>
      </c>
      <c r="LN22" s="99"/>
      <c r="LO22" s="95" t="str">
        <f>LO$2&amp;"인문1"</f>
        <v>기타44인문1</v>
      </c>
      <c r="LP22" s="96">
        <f>LP23-LP37</f>
        <v>-0.02</v>
      </c>
      <c r="LQ22" s="97"/>
      <c r="LR22" s="98" t="s">
        <v>27</v>
      </c>
      <c r="LS22" s="99"/>
      <c r="LT22" s="95" t="str">
        <f>LT$2&amp;"인문1"</f>
        <v>기타45인문1</v>
      </c>
      <c r="LU22" s="96">
        <f>LU23-LU37</f>
        <v>-0.02</v>
      </c>
      <c r="LV22" s="97"/>
      <c r="LW22" s="98" t="s">
        <v>27</v>
      </c>
      <c r="LX22" s="99"/>
      <c r="LY22" s="95" t="str">
        <f>LY$2&amp;"인문1"</f>
        <v>기타46인문1</v>
      </c>
      <c r="LZ22" s="96">
        <f>LZ23-LZ37</f>
        <v>-0.02</v>
      </c>
      <c r="MA22" s="97"/>
      <c r="MB22" s="98" t="s">
        <v>27</v>
      </c>
      <c r="MC22" s="99"/>
      <c r="MD22" s="95" t="str">
        <f>MD$2&amp;"인문1"</f>
        <v>기타47인문1</v>
      </c>
      <c r="ME22" s="96">
        <f>ME23-ME37</f>
        <v>-0.02</v>
      </c>
      <c r="MF22" s="97"/>
      <c r="MG22" s="98" t="s">
        <v>27</v>
      </c>
      <c r="MH22" s="99"/>
      <c r="MI22" s="95" t="str">
        <f>MI$2&amp;"인문1"</f>
        <v>기타48인문1</v>
      </c>
      <c r="MJ22" s="96">
        <f>MJ23-MJ37</f>
        <v>-0.02</v>
      </c>
      <c r="MK22" s="97"/>
      <c r="ML22" s="98" t="s">
        <v>27</v>
      </c>
      <c r="MM22" s="99"/>
      <c r="MN22" s="95" t="str">
        <f>MN$2&amp;"인문1"</f>
        <v>기타49인문1</v>
      </c>
      <c r="MO22" s="96">
        <f>MO23-MO37</f>
        <v>-0.02</v>
      </c>
      <c r="MP22" s="97"/>
      <c r="MQ22" s="98" t="s">
        <v>27</v>
      </c>
      <c r="MR22" s="99"/>
      <c r="MS22" s="95" t="str">
        <f>MS$2&amp;"인문1"</f>
        <v>기타50인문1</v>
      </c>
      <c r="MT22" s="96">
        <f>MT23-MT37</f>
        <v>-0.02</v>
      </c>
      <c r="MU22" s="97"/>
      <c r="MV22" s="98" t="s">
        <v>27</v>
      </c>
      <c r="MW22" s="99"/>
      <c r="MX22" s="95" t="str">
        <f>MX$2&amp;"인문1"</f>
        <v>기타51인문1</v>
      </c>
      <c r="MY22" s="96">
        <f>MY23-MY37</f>
        <v>-0.02</v>
      </c>
      <c r="MZ22" s="97"/>
      <c r="NA22" s="98" t="s">
        <v>27</v>
      </c>
      <c r="NB22" s="99"/>
      <c r="NC22" s="95" t="str">
        <f>NC$2&amp;"인문1"</f>
        <v>기타52인문1</v>
      </c>
      <c r="ND22" s="96">
        <f>ND23-ND37</f>
        <v>-0.02</v>
      </c>
      <c r="NE22" s="97"/>
      <c r="NF22" s="98" t="s">
        <v>27</v>
      </c>
      <c r="NG22" s="99"/>
      <c r="NH22" s="95" t="str">
        <f>NH$2&amp;"인문1"</f>
        <v>기타53인문1</v>
      </c>
      <c r="NI22" s="96">
        <f>NI23-NI37</f>
        <v>-0.02</v>
      </c>
      <c r="NJ22" s="97"/>
      <c r="NK22" s="98" t="s">
        <v>27</v>
      </c>
      <c r="NL22" s="99"/>
      <c r="NM22" s="95" t="str">
        <f>NM$2&amp;"인문1"</f>
        <v>기타54인문1</v>
      </c>
      <c r="NN22" s="96">
        <f>NN23-NN37</f>
        <v>-0.02</v>
      </c>
      <c r="NO22" s="97"/>
      <c r="NP22" s="98" t="s">
        <v>27</v>
      </c>
      <c r="NQ22" s="99"/>
      <c r="NR22" s="95" t="str">
        <f>NR$2&amp;"인문1"</f>
        <v>기타55인문1</v>
      </c>
      <c r="NS22" s="96">
        <f>NS23-NS37</f>
        <v>-0.02</v>
      </c>
      <c r="NT22" s="97"/>
      <c r="NU22" s="98" t="s">
        <v>27</v>
      </c>
      <c r="NV22" s="99"/>
      <c r="NW22" s="95" t="str">
        <f>NW$2&amp;"인문1"</f>
        <v>기타56인문1</v>
      </c>
      <c r="NX22" s="96">
        <f>NX23-NX37</f>
        <v>-0.02</v>
      </c>
      <c r="NY22" s="97"/>
      <c r="NZ22" s="98" t="s">
        <v>27</v>
      </c>
      <c r="OA22" s="99"/>
      <c r="OB22" s="95" t="str">
        <f>OB$2&amp;"인문1"</f>
        <v>기타57인문1</v>
      </c>
      <c r="OC22" s="96">
        <f>OC23-OC37</f>
        <v>-0.02</v>
      </c>
      <c r="OD22" s="97"/>
      <c r="OE22" s="98" t="s">
        <v>27</v>
      </c>
      <c r="OF22" s="99"/>
      <c r="OG22" s="95" t="str">
        <f>OG$2&amp;"인문1"</f>
        <v>기타58인문1</v>
      </c>
      <c r="OH22" s="96">
        <f>OH23-OH37</f>
        <v>-0.02</v>
      </c>
      <c r="OI22" s="97"/>
      <c r="OJ22" s="98" t="s">
        <v>27</v>
      </c>
      <c r="OK22" s="99"/>
      <c r="OL22" s="95" t="str">
        <f>OL$2&amp;"인문1"</f>
        <v>기타59인문1</v>
      </c>
      <c r="OM22" s="96">
        <f>OM23-OM37</f>
        <v>-0.02</v>
      </c>
      <c r="ON22" s="97"/>
      <c r="OO22" s="98" t="s">
        <v>27</v>
      </c>
      <c r="OP22" s="99"/>
      <c r="OQ22" s="95" t="str">
        <f>OQ$2&amp;"인문1"</f>
        <v>기타60인문1</v>
      </c>
      <c r="OR22" s="96">
        <f>OR23-OR37</f>
        <v>-0.02</v>
      </c>
      <c r="OS22" s="97"/>
      <c r="OT22" s="98" t="s">
        <v>27</v>
      </c>
      <c r="OU22" s="99"/>
      <c r="OV22" s="95" t="str">
        <f>OV$2&amp;"인문1"</f>
        <v>기타61인문1</v>
      </c>
      <c r="OW22" s="96">
        <f>OW23-OW37</f>
        <v>-0.02</v>
      </c>
      <c r="OX22" s="97"/>
      <c r="OY22" s="98" t="s">
        <v>27</v>
      </c>
      <c r="OZ22" s="99"/>
      <c r="PA22" s="95" t="str">
        <f>PA$2&amp;"인문1"</f>
        <v>기타62인문1</v>
      </c>
      <c r="PB22" s="96">
        <f>PB23-PB37</f>
        <v>-0.02</v>
      </c>
      <c r="PC22" s="97"/>
      <c r="PD22" s="98" t="s">
        <v>27</v>
      </c>
      <c r="PE22" s="99"/>
      <c r="PF22" s="95" t="str">
        <f>PF$2&amp;"인문1"</f>
        <v>기타63인문1</v>
      </c>
      <c r="PG22" s="96">
        <f>PG23-PG37</f>
        <v>-0.02</v>
      </c>
      <c r="PH22" s="97"/>
      <c r="PI22" s="98" t="s">
        <v>27</v>
      </c>
      <c r="PJ22" s="99"/>
      <c r="PK22" s="95" t="str">
        <f>PK$2&amp;"인문1"</f>
        <v>기타64인문1</v>
      </c>
      <c r="PL22" s="96">
        <f>PL23-PL37</f>
        <v>-0.02</v>
      </c>
      <c r="PM22" s="97"/>
      <c r="PN22" s="98" t="s">
        <v>27</v>
      </c>
      <c r="PO22" s="99"/>
      <c r="PP22" s="95" t="str">
        <f>PP$2&amp;"인문1"</f>
        <v>기타65인문1</v>
      </c>
      <c r="PQ22" s="96">
        <f>PQ23-PQ37</f>
        <v>-0.02</v>
      </c>
      <c r="PR22" s="97"/>
      <c r="PS22" s="98" t="s">
        <v>27</v>
      </c>
      <c r="PT22" s="99"/>
      <c r="PU22" s="95" t="str">
        <f>PU$2&amp;"인문1"</f>
        <v>기타66인문1</v>
      </c>
      <c r="PV22" s="96">
        <f>PV23-PV37</f>
        <v>-0.02</v>
      </c>
      <c r="PW22" s="97"/>
      <c r="PX22" s="98" t="s">
        <v>27</v>
      </c>
      <c r="PY22" s="99"/>
      <c r="PZ22" s="95" t="str">
        <f>PZ$2&amp;"인문1"</f>
        <v>기타67인문1</v>
      </c>
      <c r="QA22" s="96">
        <f>QA23-QA37</f>
        <v>-0.02</v>
      </c>
      <c r="QB22" s="97"/>
      <c r="QC22" s="98" t="s">
        <v>27</v>
      </c>
      <c r="QD22" s="99"/>
      <c r="QE22" s="95" t="str">
        <f>QE$2&amp;"인문1"</f>
        <v>기타68인문1</v>
      </c>
      <c r="QF22" s="96">
        <f>QF23-QF37</f>
        <v>-0.02</v>
      </c>
      <c r="QG22" s="97"/>
      <c r="QH22" s="98" t="s">
        <v>27</v>
      </c>
      <c r="QI22" s="99"/>
      <c r="QJ22" s="95" t="str">
        <f>QJ$2&amp;"인문1"</f>
        <v>기타69인문1</v>
      </c>
      <c r="QK22" s="96">
        <f>QK23-QK37</f>
        <v>-0.02</v>
      </c>
      <c r="QL22" s="97"/>
      <c r="QM22" s="98" t="s">
        <v>27</v>
      </c>
      <c r="QN22" s="99"/>
      <c r="QO22" s="95" t="str">
        <f>QO$2&amp;"인문1"</f>
        <v>기타70인문1</v>
      </c>
      <c r="QP22" s="96">
        <f>QP23-QP37</f>
        <v>-0.02</v>
      </c>
      <c r="QQ22" s="97"/>
      <c r="QR22" s="98" t="s">
        <v>27</v>
      </c>
      <c r="QS22" s="99"/>
      <c r="QT22" s="95" t="str">
        <f>QT$2&amp;"인문1"</f>
        <v>기타71인문1</v>
      </c>
      <c r="QU22" s="96">
        <f>QU23-QU37</f>
        <v>-0.02</v>
      </c>
      <c r="QV22" s="97"/>
      <c r="QW22" s="98" t="s">
        <v>27</v>
      </c>
      <c r="QX22" s="99"/>
      <c r="QY22" s="95" t="str">
        <f>QY$2&amp;"인문1"</f>
        <v>기타72인문1</v>
      </c>
      <c r="QZ22" s="96">
        <f>QZ23-QZ37</f>
        <v>-0.02</v>
      </c>
      <c r="RA22" s="97"/>
      <c r="RB22" s="98" t="s">
        <v>27</v>
      </c>
      <c r="RC22" s="99"/>
      <c r="RD22" s="95" t="str">
        <f>RD$2&amp;"인문1"</f>
        <v>기타73인문1</v>
      </c>
      <c r="RE22" s="96">
        <f>RE23-RE37</f>
        <v>-0.02</v>
      </c>
      <c r="RF22" s="97"/>
      <c r="RG22" s="98" t="s">
        <v>27</v>
      </c>
      <c r="RH22" s="99"/>
      <c r="RI22" s="95" t="str">
        <f>RI$2&amp;"인문1"</f>
        <v>기타74인문1</v>
      </c>
      <c r="RJ22" s="96">
        <f>RJ23-RJ37</f>
        <v>-0.02</v>
      </c>
      <c r="RK22" s="97"/>
      <c r="RL22" s="98" t="s">
        <v>27</v>
      </c>
      <c r="RM22" s="99"/>
      <c r="RN22" s="95" t="str">
        <f>RN$2&amp;"인문1"</f>
        <v>기타75인문1</v>
      </c>
      <c r="RO22" s="96">
        <f>RO23-RO37</f>
        <v>-0.02</v>
      </c>
      <c r="RP22" s="97"/>
      <c r="RQ22" s="98" t="s">
        <v>27</v>
      </c>
      <c r="RR22" s="99"/>
      <c r="RS22" s="95" t="str">
        <f>RS$2&amp;"인문1"</f>
        <v>기타76인문1</v>
      </c>
      <c r="RT22" s="96">
        <f>RT23-RT37</f>
        <v>-0.02</v>
      </c>
      <c r="RU22" s="97"/>
      <c r="RV22" s="98" t="s">
        <v>27</v>
      </c>
      <c r="RW22" s="99"/>
      <c r="RX22" s="95" t="str">
        <f>RX$2&amp;"인문1"</f>
        <v>기타77인문1</v>
      </c>
      <c r="RY22" s="96">
        <f>RY23-RY37</f>
        <v>-0.02</v>
      </c>
      <c r="RZ22" s="97"/>
      <c r="SA22" s="98" t="s">
        <v>27</v>
      </c>
      <c r="SB22" s="99"/>
      <c r="SC22" s="95" t="str">
        <f>SC$2&amp;"인문1"</f>
        <v>기타78인문1</v>
      </c>
      <c r="SD22" s="96">
        <f>SD23-SD37</f>
        <v>-0.02</v>
      </c>
      <c r="SE22" s="97"/>
      <c r="SF22" s="98" t="s">
        <v>27</v>
      </c>
      <c r="SG22" s="99"/>
      <c r="SH22" s="95" t="str">
        <f>SH$2&amp;"인문1"</f>
        <v>기타79인문1</v>
      </c>
      <c r="SI22" s="96">
        <f>SI23-SI37</f>
        <v>-0.02</v>
      </c>
      <c r="SJ22" s="97"/>
      <c r="SK22" s="98" t="s">
        <v>27</v>
      </c>
      <c r="SL22" s="99"/>
      <c r="SM22" s="95" t="str">
        <f>SM$2&amp;"인문1"</f>
        <v>기타80인문1</v>
      </c>
      <c r="SN22" s="96">
        <f>SN23-SN37</f>
        <v>-0.02</v>
      </c>
      <c r="SO22" s="97"/>
      <c r="SP22" s="98" t="s">
        <v>27</v>
      </c>
      <c r="SQ22" s="99"/>
      <c r="SR22" s="95" t="str">
        <f>SR$2&amp;"인문1"</f>
        <v>기타81인문1</v>
      </c>
      <c r="SS22" s="96">
        <f>SS23-SS37</f>
        <v>-0.02</v>
      </c>
      <c r="ST22" s="97"/>
      <c r="SU22" s="98" t="s">
        <v>27</v>
      </c>
      <c r="SV22" s="99"/>
      <c r="SW22" s="95" t="str">
        <f>SW$2&amp;"인문1"</f>
        <v>기타82인문1</v>
      </c>
      <c r="SX22" s="96">
        <f>SX23-SX37</f>
        <v>-0.02</v>
      </c>
      <c r="SY22" s="97"/>
      <c r="SZ22" s="98" t="s">
        <v>27</v>
      </c>
      <c r="TA22" s="99"/>
      <c r="TB22" s="95" t="str">
        <f>TB$2&amp;"인문1"</f>
        <v>기타83인문1</v>
      </c>
      <c r="TC22" s="96">
        <f>TC23-TC37</f>
        <v>-0.02</v>
      </c>
      <c r="TD22" s="97"/>
      <c r="TE22" s="98" t="s">
        <v>27</v>
      </c>
      <c r="TF22" s="99"/>
      <c r="TG22" s="95" t="str">
        <f>TG$2&amp;"인문1"</f>
        <v>기타84인문1</v>
      </c>
      <c r="TH22" s="96">
        <f>TH23-TH37</f>
        <v>-0.02</v>
      </c>
      <c r="TI22" s="97"/>
      <c r="TJ22" s="98" t="s">
        <v>27</v>
      </c>
      <c r="TK22" s="99"/>
      <c r="TL22" s="95" t="str">
        <f>TL$2&amp;"인문1"</f>
        <v>기타85인문1</v>
      </c>
      <c r="TM22" s="96">
        <f>TM23-TM37</f>
        <v>-0.02</v>
      </c>
      <c r="TN22" s="97"/>
      <c r="TO22" s="98" t="s">
        <v>27</v>
      </c>
      <c r="TP22" s="99"/>
      <c r="TQ22" s="95" t="str">
        <f>TQ$2&amp;"인문1"</f>
        <v>기타86인문1</v>
      </c>
      <c r="TR22" s="96">
        <f>TR23-TR37</f>
        <v>-0.02</v>
      </c>
      <c r="TS22" s="97"/>
      <c r="TT22" s="98" t="s">
        <v>27</v>
      </c>
      <c r="TU22" s="99"/>
      <c r="TV22" s="95" t="str">
        <f>TV$2&amp;"인문1"</f>
        <v>기타87인문1</v>
      </c>
      <c r="TW22" s="96">
        <f>TW23-TW37</f>
        <v>-0.02</v>
      </c>
      <c r="TX22" s="97"/>
      <c r="TY22" s="98" t="s">
        <v>27</v>
      </c>
      <c r="TZ22" s="99"/>
      <c r="UA22" s="95" t="str">
        <f>UA$2&amp;"인문1"</f>
        <v>기타88인문1</v>
      </c>
      <c r="UB22" s="96">
        <f>UB23-UB37</f>
        <v>-0.02</v>
      </c>
      <c r="UC22" s="97"/>
      <c r="UD22" s="98" t="s">
        <v>27</v>
      </c>
      <c r="UE22" s="99"/>
      <c r="UF22" s="95" t="str">
        <f>UF$2&amp;"인문1"</f>
        <v>기타89인문1</v>
      </c>
      <c r="UG22" s="96">
        <f>UG23-UG37</f>
        <v>-0.02</v>
      </c>
      <c r="UH22" s="97"/>
      <c r="UI22" s="98" t="s">
        <v>27</v>
      </c>
      <c r="UJ22" s="99"/>
      <c r="UK22" s="95" t="str">
        <f>UK$2&amp;"인문1"</f>
        <v>기타90인문1</v>
      </c>
      <c r="UL22" s="96">
        <f>UL23-UL37</f>
        <v>-0.02</v>
      </c>
      <c r="UM22" s="97"/>
      <c r="UN22" s="98" t="s">
        <v>27</v>
      </c>
      <c r="UO22" s="99"/>
      <c r="UP22" s="95" t="str">
        <f>UP$2&amp;"인문1"</f>
        <v>기타91인문1</v>
      </c>
      <c r="UQ22" s="96">
        <f>UQ23-UQ37</f>
        <v>-0.02</v>
      </c>
      <c r="UR22" s="97"/>
      <c r="US22" s="98" t="s">
        <v>27</v>
      </c>
      <c r="UT22" s="99"/>
      <c r="UU22" s="95" t="str">
        <f>UU$2&amp;"인문1"</f>
        <v>기타92인문1</v>
      </c>
      <c r="UV22" s="96">
        <f>UV23-UV37</f>
        <v>-0.02</v>
      </c>
      <c r="UW22" s="97"/>
      <c r="UX22" s="98" t="s">
        <v>27</v>
      </c>
      <c r="UY22" s="99"/>
      <c r="UZ22" s="95" t="str">
        <f>UZ$2&amp;"인문1"</f>
        <v>기타93인문1</v>
      </c>
      <c r="VA22" s="96">
        <f>VA23-VA37</f>
        <v>-0.02</v>
      </c>
      <c r="VB22" s="97"/>
      <c r="VC22" s="98" t="s">
        <v>27</v>
      </c>
      <c r="VD22" s="99"/>
      <c r="VE22" s="95" t="str">
        <f>VE$2&amp;"인문1"</f>
        <v>기타94인문1</v>
      </c>
      <c r="VF22" s="96">
        <f>VF23-VF37</f>
        <v>-0.02</v>
      </c>
      <c r="VG22" s="97"/>
      <c r="VH22" s="98" t="s">
        <v>27</v>
      </c>
      <c r="VI22" s="99"/>
      <c r="VJ22" s="95" t="str">
        <f>VJ$2&amp;"인문1"</f>
        <v>기타95인문1</v>
      </c>
      <c r="VK22" s="96">
        <f>VK23-VK37</f>
        <v>-0.02</v>
      </c>
      <c r="VL22" s="97"/>
      <c r="VM22" s="98" t="s">
        <v>27</v>
      </c>
      <c r="VN22" s="99"/>
      <c r="VO22" s="95" t="str">
        <f>VO$2&amp;"인문1"</f>
        <v>기타96인문1</v>
      </c>
      <c r="VP22" s="96">
        <f>VP23-VP37</f>
        <v>-0.02</v>
      </c>
      <c r="VQ22" s="97"/>
      <c r="VR22" s="98" t="s">
        <v>27</v>
      </c>
      <c r="VS22" s="99"/>
      <c r="VT22" s="95" t="str">
        <f>VT$2&amp;"인문1"</f>
        <v>기타97인문1</v>
      </c>
      <c r="VU22" s="96">
        <f>VU23-VU37</f>
        <v>-0.02</v>
      </c>
      <c r="VV22" s="97"/>
      <c r="VW22" s="98" t="s">
        <v>27</v>
      </c>
      <c r="VX22" s="99"/>
      <c r="VY22" s="95" t="str">
        <f>VY$2&amp;"인문1"</f>
        <v>기타98인문1</v>
      </c>
      <c r="VZ22" s="96">
        <f>VZ23-VZ37</f>
        <v>-0.02</v>
      </c>
      <c r="WA22" s="97"/>
      <c r="WB22" s="98" t="s">
        <v>27</v>
      </c>
      <c r="WC22" s="99"/>
      <c r="WD22" s="95" t="str">
        <f>WD$2&amp;"인문1"</f>
        <v>기타99인문1</v>
      </c>
      <c r="WE22" s="96">
        <f>WE23-WE37</f>
        <v>-0.02</v>
      </c>
      <c r="WF22" s="97"/>
      <c r="WG22" s="98" t="s">
        <v>27</v>
      </c>
      <c r="WH22" s="99"/>
      <c r="WI22" s="95" t="str">
        <f>WI$2&amp;"인문1"</f>
        <v>기타100인문1</v>
      </c>
      <c r="WJ22" s="96">
        <f>WJ23-WJ37</f>
        <v>-0.02</v>
      </c>
      <c r="WK22" s="97"/>
      <c r="WL22" s="98" t="s">
        <v>27</v>
      </c>
      <c r="WM22" s="99"/>
    </row>
    <row r="23" spans="2:611" s="94" customFormat="1" ht="14.25" customHeight="1">
      <c r="B23" s="62" t="str">
        <f>B$2&amp;"인문2"</f>
        <v>서울일반인문2</v>
      </c>
      <c r="C23" s="107">
        <v>1.07</v>
      </c>
      <c r="D23" s="93"/>
      <c r="E23" s="64" t="s">
        <v>27</v>
      </c>
      <c r="G23" s="62" t="str">
        <f>G$2&amp;"인문2"</f>
        <v>서울인문2</v>
      </c>
      <c r="H23" s="114"/>
      <c r="I23" s="93"/>
      <c r="J23" s="64" t="s">
        <v>27</v>
      </c>
      <c r="L23" s="62" t="str">
        <f>L$2&amp;"인문2"</f>
        <v>연세활동인문2</v>
      </c>
      <c r="M23" s="121">
        <v>1.3</v>
      </c>
      <c r="N23" s="93"/>
      <c r="O23" s="64" t="s">
        <v>27</v>
      </c>
      <c r="Q23" s="62" t="str">
        <f>Q$2&amp;"인문2"</f>
        <v>연세국제인문2</v>
      </c>
      <c r="R23" s="121">
        <v>1.4</v>
      </c>
      <c r="S23" s="93"/>
      <c r="T23" s="64" t="s">
        <v>27</v>
      </c>
      <c r="V23" s="62" t="str">
        <f>V$2&amp;"인문2"</f>
        <v>고려학업인문2</v>
      </c>
      <c r="W23" s="121">
        <v>1.45</v>
      </c>
      <c r="X23" s="93"/>
      <c r="Y23" s="64" t="s">
        <v>27</v>
      </c>
      <c r="AA23" s="62" t="str">
        <f>AA$2&amp;"인문2"</f>
        <v>고려계열인문2</v>
      </c>
      <c r="AB23" s="121">
        <v>1.4</v>
      </c>
      <c r="AC23" s="93"/>
      <c r="AD23" s="64" t="s">
        <v>27</v>
      </c>
      <c r="AF23" s="62" t="str">
        <f>AF$2&amp;"인문2"</f>
        <v>서강일반1인문2</v>
      </c>
      <c r="AG23" s="121">
        <v>1.4</v>
      </c>
      <c r="AH23" s="93"/>
      <c r="AI23" s="64" t="s">
        <v>27</v>
      </c>
      <c r="AK23" s="62" t="str">
        <f>AK$2&amp;"인문2"</f>
        <v>서강일반2인문2</v>
      </c>
      <c r="AL23" s="121">
        <v>1.4</v>
      </c>
      <c r="AM23" s="93"/>
      <c r="AN23" s="64" t="s">
        <v>27</v>
      </c>
      <c r="AP23" s="62" t="str">
        <f>AP$2&amp;"인문2"</f>
        <v>성균융합인문2</v>
      </c>
      <c r="AQ23" s="121">
        <v>1.8</v>
      </c>
      <c r="AR23" s="93"/>
      <c r="AS23" s="64" t="s">
        <v>27</v>
      </c>
      <c r="AU23" s="62" t="str">
        <f>AU$2&amp;"인문2"</f>
        <v>성균탐구인문2</v>
      </c>
      <c r="AV23" s="121">
        <v>1.65</v>
      </c>
      <c r="AW23" s="93"/>
      <c r="AX23" s="64" t="s">
        <v>27</v>
      </c>
      <c r="AZ23" s="62" t="str">
        <f>AZ$2&amp;"인문2"</f>
        <v>성균성균인문2</v>
      </c>
      <c r="BA23" s="101"/>
      <c r="BB23" s="93"/>
      <c r="BC23" s="64" t="s">
        <v>27</v>
      </c>
      <c r="BE23" s="62" t="str">
        <f>BE$2&amp;"인문2"</f>
        <v>성균과학인문2</v>
      </c>
      <c r="BF23" s="121">
        <v>1</v>
      </c>
      <c r="BG23" s="93"/>
      <c r="BH23" s="64" t="s">
        <v>27</v>
      </c>
      <c r="BJ23" s="62" t="str">
        <f>BJ$2&amp;"인문2"</f>
        <v>한양추천인문2</v>
      </c>
      <c r="BK23" s="121">
        <v>1.7</v>
      </c>
      <c r="BL23" s="93"/>
      <c r="BM23" s="64" t="s">
        <v>27</v>
      </c>
      <c r="BO23" s="62" t="str">
        <f>BO$2&amp;"인문2"</f>
        <v>한양서류인문2</v>
      </c>
      <c r="BP23" s="121">
        <v>1.65</v>
      </c>
      <c r="BQ23" s="93"/>
      <c r="BR23" s="64" t="s">
        <v>27</v>
      </c>
      <c r="BT23" s="62" t="str">
        <f>BT$2&amp;"인문2"</f>
        <v>한양면접인문2</v>
      </c>
      <c r="BU23" s="121">
        <v>1.65</v>
      </c>
      <c r="BV23" s="93"/>
      <c r="BW23" s="64" t="s">
        <v>27</v>
      </c>
      <c r="BY23" s="62" t="str">
        <f>BY$2&amp;"인문2"</f>
        <v>시립종합인문2</v>
      </c>
      <c r="BZ23" s="101">
        <v>2.25</v>
      </c>
      <c r="CA23" s="93"/>
      <c r="CB23" s="64" t="s">
        <v>27</v>
      </c>
      <c r="CD23" s="62" t="str">
        <f>CD$2&amp;"인문2"</f>
        <v>외대서류인문2</v>
      </c>
      <c r="CE23" s="101">
        <v>2.4</v>
      </c>
      <c r="CF23" s="93"/>
      <c r="CG23" s="64" t="s">
        <v>27</v>
      </c>
      <c r="CI23" s="62" t="str">
        <f>CI$2&amp;"인문2"</f>
        <v>외대면접인문2</v>
      </c>
      <c r="CJ23" s="101">
        <v>2.4500000000000002</v>
      </c>
      <c r="CK23" s="93"/>
      <c r="CL23" s="64" t="s">
        <v>27</v>
      </c>
      <c r="CN23" s="62" t="str">
        <f>CN$2&amp;"인문2"</f>
        <v>건국종합인문2</v>
      </c>
      <c r="CO23" s="101">
        <v>2.5499999999999998</v>
      </c>
      <c r="CP23" s="93"/>
      <c r="CQ23" s="64" t="s">
        <v>27</v>
      </c>
      <c r="CS23" s="62" t="str">
        <f>CS$2&amp;"인문2"</f>
        <v>동국종합인문2</v>
      </c>
      <c r="CT23" s="101">
        <v>2.65</v>
      </c>
      <c r="CU23" s="93"/>
      <c r="CV23" s="64" t="s">
        <v>27</v>
      </c>
      <c r="CX23" s="62" t="str">
        <f>CX$2&amp;"인문2"</f>
        <v>홍익종합인문2</v>
      </c>
      <c r="CY23" s="101">
        <v>2.8</v>
      </c>
      <c r="CZ23" s="93"/>
      <c r="DA23" s="64" t="s">
        <v>27</v>
      </c>
      <c r="DC23" s="62" t="str">
        <f>DC$2&amp;"인문2"</f>
        <v>숙명종합인문2</v>
      </c>
      <c r="DD23" s="101">
        <v>2.7</v>
      </c>
      <c r="DE23" s="93"/>
      <c r="DF23" s="64" t="s">
        <v>27</v>
      </c>
      <c r="DH23" s="95" t="str">
        <f>DH$2&amp;"인문2"</f>
        <v>기타1인문2</v>
      </c>
      <c r="DI23" s="102"/>
      <c r="DJ23" s="97"/>
      <c r="DK23" s="98" t="s">
        <v>27</v>
      </c>
      <c r="DL23" s="99"/>
      <c r="DM23" s="95" t="str">
        <f>DM$2&amp;"인문2"</f>
        <v>기타2인문2</v>
      </c>
      <c r="DN23" s="102"/>
      <c r="DO23" s="97"/>
      <c r="DP23" s="98" t="s">
        <v>27</v>
      </c>
      <c r="DQ23" s="99"/>
      <c r="DR23" s="95" t="str">
        <f>DR$2&amp;"인문2"</f>
        <v>기타3인문2</v>
      </c>
      <c r="DS23" s="102"/>
      <c r="DT23" s="97"/>
      <c r="DU23" s="98" t="s">
        <v>27</v>
      </c>
      <c r="DV23" s="99"/>
      <c r="DW23" s="95" t="str">
        <f>DW$2&amp;"인문2"</f>
        <v>기타4인문2</v>
      </c>
      <c r="DX23" s="102"/>
      <c r="DY23" s="97"/>
      <c r="DZ23" s="98" t="s">
        <v>27</v>
      </c>
      <c r="EA23" s="99"/>
      <c r="EB23" s="95" t="str">
        <f>EB$2&amp;"인문2"</f>
        <v>기타5인문2</v>
      </c>
      <c r="EC23" s="102"/>
      <c r="ED23" s="97"/>
      <c r="EE23" s="98" t="s">
        <v>27</v>
      </c>
      <c r="EF23" s="99"/>
      <c r="EG23" s="95" t="str">
        <f>EG$2&amp;"인문2"</f>
        <v>기타6인문2</v>
      </c>
      <c r="EH23" s="102"/>
      <c r="EI23" s="97"/>
      <c r="EJ23" s="98" t="s">
        <v>27</v>
      </c>
      <c r="EK23" s="99"/>
      <c r="EL23" s="95" t="str">
        <f>EL$2&amp;"인문2"</f>
        <v>기타7인문2</v>
      </c>
      <c r="EM23" s="102"/>
      <c r="EN23" s="97"/>
      <c r="EO23" s="98" t="s">
        <v>27</v>
      </c>
      <c r="EP23" s="99"/>
      <c r="EQ23" s="95" t="str">
        <f>EQ$2&amp;"인문2"</f>
        <v>기타8인문2</v>
      </c>
      <c r="ER23" s="102"/>
      <c r="ES23" s="97"/>
      <c r="ET23" s="98" t="s">
        <v>27</v>
      </c>
      <c r="EU23" s="99"/>
      <c r="EV23" s="95" t="str">
        <f>EV$2&amp;"인문2"</f>
        <v>기타9인문2</v>
      </c>
      <c r="EW23" s="102"/>
      <c r="EX23" s="97"/>
      <c r="EY23" s="98" t="s">
        <v>27</v>
      </c>
      <c r="EZ23" s="99"/>
      <c r="FA23" s="95" t="str">
        <f>FA$2&amp;"인문2"</f>
        <v>기타10인문2</v>
      </c>
      <c r="FB23" s="102"/>
      <c r="FC23" s="97"/>
      <c r="FD23" s="98" t="s">
        <v>27</v>
      </c>
      <c r="FE23" s="99"/>
      <c r="FF23" s="95" t="str">
        <f>FF$2&amp;"인문2"</f>
        <v>기타11인문2</v>
      </c>
      <c r="FG23" s="102"/>
      <c r="FH23" s="97"/>
      <c r="FI23" s="98" t="s">
        <v>27</v>
      </c>
      <c r="FJ23" s="99"/>
      <c r="FK23" s="95" t="str">
        <f>FK$2&amp;"인문2"</f>
        <v>기타12인문2</v>
      </c>
      <c r="FL23" s="102"/>
      <c r="FM23" s="97"/>
      <c r="FN23" s="98" t="s">
        <v>27</v>
      </c>
      <c r="FO23" s="99"/>
      <c r="FP23" s="95" t="str">
        <f>FP$2&amp;"인문2"</f>
        <v>기타13인문2</v>
      </c>
      <c r="FQ23" s="102"/>
      <c r="FR23" s="97"/>
      <c r="FS23" s="98" t="s">
        <v>27</v>
      </c>
      <c r="FT23" s="99"/>
      <c r="FU23" s="95" t="str">
        <f>FU$2&amp;"인문2"</f>
        <v>기타14인문2</v>
      </c>
      <c r="FV23" s="102"/>
      <c r="FW23" s="97"/>
      <c r="FX23" s="98" t="s">
        <v>27</v>
      </c>
      <c r="FY23" s="99"/>
      <c r="FZ23" s="95" t="str">
        <f>FZ$2&amp;"인문2"</f>
        <v>기타15인문2</v>
      </c>
      <c r="GA23" s="102"/>
      <c r="GB23" s="97"/>
      <c r="GC23" s="98" t="s">
        <v>27</v>
      </c>
      <c r="GD23" s="99"/>
      <c r="GE23" s="95" t="str">
        <f>GE$2&amp;"인문2"</f>
        <v>기타16인문2</v>
      </c>
      <c r="GF23" s="102"/>
      <c r="GG23" s="97"/>
      <c r="GH23" s="98" t="s">
        <v>27</v>
      </c>
      <c r="GI23" s="99"/>
      <c r="GJ23" s="95" t="str">
        <f>GJ$2&amp;"인문2"</f>
        <v>기타17인문2</v>
      </c>
      <c r="GK23" s="102"/>
      <c r="GL23" s="97"/>
      <c r="GM23" s="98" t="s">
        <v>27</v>
      </c>
      <c r="GN23" s="99"/>
      <c r="GO23" s="95" t="str">
        <f>GO$2&amp;"인문2"</f>
        <v>기타18인문2</v>
      </c>
      <c r="GP23" s="102"/>
      <c r="GQ23" s="97"/>
      <c r="GR23" s="98" t="s">
        <v>27</v>
      </c>
      <c r="GS23" s="99"/>
      <c r="GT23" s="95" t="str">
        <f>GT$2&amp;"인문2"</f>
        <v>기타19인문2</v>
      </c>
      <c r="GU23" s="102"/>
      <c r="GV23" s="97"/>
      <c r="GW23" s="98" t="s">
        <v>27</v>
      </c>
      <c r="GX23" s="99"/>
      <c r="GY23" s="95" t="str">
        <f>GY$2&amp;"인문2"</f>
        <v>기타20인문2</v>
      </c>
      <c r="GZ23" s="102"/>
      <c r="HA23" s="97"/>
      <c r="HB23" s="98" t="s">
        <v>27</v>
      </c>
      <c r="HC23" s="99"/>
      <c r="HD23" s="95" t="str">
        <f>HD$2&amp;"인문2"</f>
        <v>기타21인문2</v>
      </c>
      <c r="HE23" s="102"/>
      <c r="HF23" s="97"/>
      <c r="HG23" s="98" t="s">
        <v>27</v>
      </c>
      <c r="HH23" s="99"/>
      <c r="HI23" s="95" t="str">
        <f>HI$2&amp;"인문2"</f>
        <v>기타22인문2</v>
      </c>
      <c r="HJ23" s="102"/>
      <c r="HK23" s="97"/>
      <c r="HL23" s="98" t="s">
        <v>27</v>
      </c>
      <c r="HM23" s="99"/>
      <c r="HN23" s="95" t="str">
        <f>HN$2&amp;"인문2"</f>
        <v>기타23인문2</v>
      </c>
      <c r="HO23" s="102"/>
      <c r="HP23" s="97"/>
      <c r="HQ23" s="98" t="s">
        <v>27</v>
      </c>
      <c r="HR23" s="99"/>
      <c r="HS23" s="95" t="str">
        <f>HS$2&amp;"인문2"</f>
        <v>기타24인문2</v>
      </c>
      <c r="HT23" s="102"/>
      <c r="HU23" s="97"/>
      <c r="HV23" s="98" t="s">
        <v>27</v>
      </c>
      <c r="HW23" s="99"/>
      <c r="HX23" s="95" t="str">
        <f>HX$2&amp;"인문2"</f>
        <v>기타25인문2</v>
      </c>
      <c r="HY23" s="102"/>
      <c r="HZ23" s="97"/>
      <c r="IA23" s="98" t="s">
        <v>27</v>
      </c>
      <c r="IB23" s="99"/>
      <c r="IC23" s="95" t="str">
        <f>IC$2&amp;"인문2"</f>
        <v>기타26인문2</v>
      </c>
      <c r="ID23" s="102"/>
      <c r="IE23" s="97"/>
      <c r="IF23" s="98" t="s">
        <v>27</v>
      </c>
      <c r="IG23" s="99"/>
      <c r="IH23" s="95" t="str">
        <f>IH$2&amp;"인문2"</f>
        <v>기타27인문2</v>
      </c>
      <c r="II23" s="102"/>
      <c r="IJ23" s="97"/>
      <c r="IK23" s="98" t="s">
        <v>27</v>
      </c>
      <c r="IL23" s="99"/>
      <c r="IM23" s="95" t="str">
        <f>IM$2&amp;"인문2"</f>
        <v>기타28인문2</v>
      </c>
      <c r="IN23" s="102"/>
      <c r="IO23" s="97"/>
      <c r="IP23" s="98" t="s">
        <v>27</v>
      </c>
      <c r="IQ23" s="99"/>
      <c r="IR23" s="95" t="str">
        <f>IR$2&amp;"인문2"</f>
        <v>기타29인문2</v>
      </c>
      <c r="IS23" s="102"/>
      <c r="IT23" s="97"/>
      <c r="IU23" s="98" t="s">
        <v>27</v>
      </c>
      <c r="IV23" s="99"/>
      <c r="IW23" s="95" t="str">
        <f>IW$2&amp;"인문2"</f>
        <v>기타30인문2</v>
      </c>
      <c r="IX23" s="102"/>
      <c r="IY23" s="97"/>
      <c r="IZ23" s="98" t="s">
        <v>27</v>
      </c>
      <c r="JA23" s="99"/>
      <c r="JB23" s="95" t="str">
        <f>JB$2&amp;"인문2"</f>
        <v>기타31인문2</v>
      </c>
      <c r="JC23" s="102"/>
      <c r="JD23" s="97"/>
      <c r="JE23" s="98" t="s">
        <v>27</v>
      </c>
      <c r="JF23" s="99"/>
      <c r="JG23" s="95" t="str">
        <f>JG$2&amp;"인문2"</f>
        <v>기타32인문2</v>
      </c>
      <c r="JH23" s="102"/>
      <c r="JI23" s="97"/>
      <c r="JJ23" s="98" t="s">
        <v>27</v>
      </c>
      <c r="JK23" s="99"/>
      <c r="JL23" s="95" t="str">
        <f>JL$2&amp;"인문2"</f>
        <v>기타33인문2</v>
      </c>
      <c r="JM23" s="102"/>
      <c r="JN23" s="97"/>
      <c r="JO23" s="98" t="s">
        <v>27</v>
      </c>
      <c r="JP23" s="99"/>
      <c r="JQ23" s="95" t="str">
        <f>JQ$2&amp;"인문2"</f>
        <v>기타34인문2</v>
      </c>
      <c r="JR23" s="102"/>
      <c r="JS23" s="97"/>
      <c r="JT23" s="98" t="s">
        <v>27</v>
      </c>
      <c r="JU23" s="99"/>
      <c r="JV23" s="95" t="str">
        <f>JV$2&amp;"인문2"</f>
        <v>기타35인문2</v>
      </c>
      <c r="JW23" s="102"/>
      <c r="JX23" s="97"/>
      <c r="JY23" s="98" t="s">
        <v>27</v>
      </c>
      <c r="JZ23" s="99"/>
      <c r="KA23" s="95" t="str">
        <f>KA$2&amp;"인문2"</f>
        <v>기타36인문2</v>
      </c>
      <c r="KB23" s="102"/>
      <c r="KC23" s="97"/>
      <c r="KD23" s="98" t="s">
        <v>27</v>
      </c>
      <c r="KE23" s="99"/>
      <c r="KF23" s="95" t="str">
        <f>KF$2&amp;"인문2"</f>
        <v>기타37인문2</v>
      </c>
      <c r="KG23" s="102"/>
      <c r="KH23" s="97"/>
      <c r="KI23" s="98" t="s">
        <v>27</v>
      </c>
      <c r="KJ23" s="99"/>
      <c r="KK23" s="95" t="str">
        <f>KK$2&amp;"인문2"</f>
        <v>기타38인문2</v>
      </c>
      <c r="KL23" s="102"/>
      <c r="KM23" s="97"/>
      <c r="KN23" s="98" t="s">
        <v>27</v>
      </c>
      <c r="KO23" s="99"/>
      <c r="KP23" s="95" t="str">
        <f>KP$2&amp;"인문2"</f>
        <v>기타39인문2</v>
      </c>
      <c r="KQ23" s="102"/>
      <c r="KR23" s="97"/>
      <c r="KS23" s="98" t="s">
        <v>27</v>
      </c>
      <c r="KT23" s="99"/>
      <c r="KU23" s="95" t="str">
        <f>KU$2&amp;"인문2"</f>
        <v>기타40인문2</v>
      </c>
      <c r="KV23" s="102"/>
      <c r="KW23" s="97"/>
      <c r="KX23" s="98" t="s">
        <v>27</v>
      </c>
      <c r="KY23" s="99"/>
      <c r="KZ23" s="95" t="str">
        <f>KZ$2&amp;"인문2"</f>
        <v>기타41인문2</v>
      </c>
      <c r="LA23" s="102"/>
      <c r="LB23" s="97"/>
      <c r="LC23" s="98" t="s">
        <v>27</v>
      </c>
      <c r="LD23" s="99"/>
      <c r="LE23" s="95" t="str">
        <f>LE$2&amp;"인문2"</f>
        <v>기타42인문2</v>
      </c>
      <c r="LF23" s="102"/>
      <c r="LG23" s="97"/>
      <c r="LH23" s="98" t="s">
        <v>27</v>
      </c>
      <c r="LI23" s="99"/>
      <c r="LJ23" s="95" t="str">
        <f>LJ$2&amp;"인문2"</f>
        <v>기타43인문2</v>
      </c>
      <c r="LK23" s="102"/>
      <c r="LL23" s="97"/>
      <c r="LM23" s="98" t="s">
        <v>27</v>
      </c>
      <c r="LN23" s="99"/>
      <c r="LO23" s="95" t="str">
        <f>LO$2&amp;"인문2"</f>
        <v>기타44인문2</v>
      </c>
      <c r="LP23" s="102"/>
      <c r="LQ23" s="97"/>
      <c r="LR23" s="98" t="s">
        <v>27</v>
      </c>
      <c r="LS23" s="99"/>
      <c r="LT23" s="95" t="str">
        <f>LT$2&amp;"인문2"</f>
        <v>기타45인문2</v>
      </c>
      <c r="LU23" s="102"/>
      <c r="LV23" s="97"/>
      <c r="LW23" s="98" t="s">
        <v>27</v>
      </c>
      <c r="LX23" s="99"/>
      <c r="LY23" s="95" t="str">
        <f>LY$2&amp;"인문2"</f>
        <v>기타46인문2</v>
      </c>
      <c r="LZ23" s="102"/>
      <c r="MA23" s="97"/>
      <c r="MB23" s="98" t="s">
        <v>27</v>
      </c>
      <c r="MC23" s="99"/>
      <c r="MD23" s="95" t="str">
        <f>MD$2&amp;"인문2"</f>
        <v>기타47인문2</v>
      </c>
      <c r="ME23" s="102"/>
      <c r="MF23" s="97"/>
      <c r="MG23" s="98" t="s">
        <v>27</v>
      </c>
      <c r="MH23" s="99"/>
      <c r="MI23" s="95" t="str">
        <f>MI$2&amp;"인문2"</f>
        <v>기타48인문2</v>
      </c>
      <c r="MJ23" s="102"/>
      <c r="MK23" s="97"/>
      <c r="ML23" s="98" t="s">
        <v>27</v>
      </c>
      <c r="MM23" s="99"/>
      <c r="MN23" s="95" t="str">
        <f>MN$2&amp;"인문2"</f>
        <v>기타49인문2</v>
      </c>
      <c r="MO23" s="102"/>
      <c r="MP23" s="97"/>
      <c r="MQ23" s="98" t="s">
        <v>27</v>
      </c>
      <c r="MR23" s="99"/>
      <c r="MS23" s="95" t="str">
        <f>MS$2&amp;"인문2"</f>
        <v>기타50인문2</v>
      </c>
      <c r="MT23" s="102"/>
      <c r="MU23" s="97"/>
      <c r="MV23" s="98" t="s">
        <v>27</v>
      </c>
      <c r="MW23" s="99"/>
      <c r="MX23" s="95" t="str">
        <f>MX$2&amp;"인문2"</f>
        <v>기타51인문2</v>
      </c>
      <c r="MY23" s="102"/>
      <c r="MZ23" s="97"/>
      <c r="NA23" s="98" t="s">
        <v>27</v>
      </c>
      <c r="NB23" s="99"/>
      <c r="NC23" s="95" t="str">
        <f>NC$2&amp;"인문2"</f>
        <v>기타52인문2</v>
      </c>
      <c r="ND23" s="102"/>
      <c r="NE23" s="97"/>
      <c r="NF23" s="98" t="s">
        <v>27</v>
      </c>
      <c r="NG23" s="99"/>
      <c r="NH23" s="95" t="str">
        <f>NH$2&amp;"인문2"</f>
        <v>기타53인문2</v>
      </c>
      <c r="NI23" s="102"/>
      <c r="NJ23" s="97"/>
      <c r="NK23" s="98" t="s">
        <v>27</v>
      </c>
      <c r="NL23" s="99"/>
      <c r="NM23" s="95" t="str">
        <f>NM$2&amp;"인문2"</f>
        <v>기타54인문2</v>
      </c>
      <c r="NN23" s="102"/>
      <c r="NO23" s="97"/>
      <c r="NP23" s="98" t="s">
        <v>27</v>
      </c>
      <c r="NQ23" s="99"/>
      <c r="NR23" s="95" t="str">
        <f>NR$2&amp;"인문2"</f>
        <v>기타55인문2</v>
      </c>
      <c r="NS23" s="102"/>
      <c r="NT23" s="97"/>
      <c r="NU23" s="98" t="s">
        <v>27</v>
      </c>
      <c r="NV23" s="99"/>
      <c r="NW23" s="95" t="str">
        <f>NW$2&amp;"인문2"</f>
        <v>기타56인문2</v>
      </c>
      <c r="NX23" s="102"/>
      <c r="NY23" s="97"/>
      <c r="NZ23" s="98" t="s">
        <v>27</v>
      </c>
      <c r="OA23" s="99"/>
      <c r="OB23" s="95" t="str">
        <f>OB$2&amp;"인문2"</f>
        <v>기타57인문2</v>
      </c>
      <c r="OC23" s="102"/>
      <c r="OD23" s="97"/>
      <c r="OE23" s="98" t="s">
        <v>27</v>
      </c>
      <c r="OF23" s="99"/>
      <c r="OG23" s="95" t="str">
        <f>OG$2&amp;"인문2"</f>
        <v>기타58인문2</v>
      </c>
      <c r="OH23" s="102"/>
      <c r="OI23" s="97"/>
      <c r="OJ23" s="98" t="s">
        <v>27</v>
      </c>
      <c r="OK23" s="99"/>
      <c r="OL23" s="95" t="str">
        <f>OL$2&amp;"인문2"</f>
        <v>기타59인문2</v>
      </c>
      <c r="OM23" s="102"/>
      <c r="ON23" s="97"/>
      <c r="OO23" s="98" t="s">
        <v>27</v>
      </c>
      <c r="OP23" s="99"/>
      <c r="OQ23" s="95" t="str">
        <f>OQ$2&amp;"인문2"</f>
        <v>기타60인문2</v>
      </c>
      <c r="OR23" s="102"/>
      <c r="OS23" s="97"/>
      <c r="OT23" s="98" t="s">
        <v>27</v>
      </c>
      <c r="OU23" s="99"/>
      <c r="OV23" s="95" t="str">
        <f>OV$2&amp;"인문2"</f>
        <v>기타61인문2</v>
      </c>
      <c r="OW23" s="102"/>
      <c r="OX23" s="97"/>
      <c r="OY23" s="98" t="s">
        <v>27</v>
      </c>
      <c r="OZ23" s="99"/>
      <c r="PA23" s="95" t="str">
        <f>PA$2&amp;"인문2"</f>
        <v>기타62인문2</v>
      </c>
      <c r="PB23" s="102"/>
      <c r="PC23" s="97"/>
      <c r="PD23" s="98" t="s">
        <v>27</v>
      </c>
      <c r="PE23" s="99"/>
      <c r="PF23" s="95" t="str">
        <f>PF$2&amp;"인문2"</f>
        <v>기타63인문2</v>
      </c>
      <c r="PG23" s="102"/>
      <c r="PH23" s="97"/>
      <c r="PI23" s="98" t="s">
        <v>27</v>
      </c>
      <c r="PJ23" s="99"/>
      <c r="PK23" s="95" t="str">
        <f>PK$2&amp;"인문2"</f>
        <v>기타64인문2</v>
      </c>
      <c r="PL23" s="102"/>
      <c r="PM23" s="97"/>
      <c r="PN23" s="98" t="s">
        <v>27</v>
      </c>
      <c r="PO23" s="99"/>
      <c r="PP23" s="95" t="str">
        <f>PP$2&amp;"인문2"</f>
        <v>기타65인문2</v>
      </c>
      <c r="PQ23" s="102"/>
      <c r="PR23" s="97"/>
      <c r="PS23" s="98" t="s">
        <v>27</v>
      </c>
      <c r="PT23" s="99"/>
      <c r="PU23" s="95" t="str">
        <f>PU$2&amp;"인문2"</f>
        <v>기타66인문2</v>
      </c>
      <c r="PV23" s="102"/>
      <c r="PW23" s="97"/>
      <c r="PX23" s="98" t="s">
        <v>27</v>
      </c>
      <c r="PY23" s="99"/>
      <c r="PZ23" s="95" t="str">
        <f>PZ$2&amp;"인문2"</f>
        <v>기타67인문2</v>
      </c>
      <c r="QA23" s="102"/>
      <c r="QB23" s="97"/>
      <c r="QC23" s="98" t="s">
        <v>27</v>
      </c>
      <c r="QD23" s="99"/>
      <c r="QE23" s="95" t="str">
        <f>QE$2&amp;"인문2"</f>
        <v>기타68인문2</v>
      </c>
      <c r="QF23" s="102"/>
      <c r="QG23" s="97"/>
      <c r="QH23" s="98" t="s">
        <v>27</v>
      </c>
      <c r="QI23" s="99"/>
      <c r="QJ23" s="95" t="str">
        <f>QJ$2&amp;"인문2"</f>
        <v>기타69인문2</v>
      </c>
      <c r="QK23" s="102"/>
      <c r="QL23" s="97"/>
      <c r="QM23" s="98" t="s">
        <v>27</v>
      </c>
      <c r="QN23" s="99"/>
      <c r="QO23" s="95" t="str">
        <f>QO$2&amp;"인문2"</f>
        <v>기타70인문2</v>
      </c>
      <c r="QP23" s="102"/>
      <c r="QQ23" s="97"/>
      <c r="QR23" s="98" t="s">
        <v>27</v>
      </c>
      <c r="QS23" s="99"/>
      <c r="QT23" s="95" t="str">
        <f>QT$2&amp;"인문2"</f>
        <v>기타71인문2</v>
      </c>
      <c r="QU23" s="102"/>
      <c r="QV23" s="97"/>
      <c r="QW23" s="98" t="s">
        <v>27</v>
      </c>
      <c r="QX23" s="99"/>
      <c r="QY23" s="95" t="str">
        <f>QY$2&amp;"인문2"</f>
        <v>기타72인문2</v>
      </c>
      <c r="QZ23" s="102"/>
      <c r="RA23" s="97"/>
      <c r="RB23" s="98" t="s">
        <v>27</v>
      </c>
      <c r="RC23" s="99"/>
      <c r="RD23" s="95" t="str">
        <f>RD$2&amp;"인문2"</f>
        <v>기타73인문2</v>
      </c>
      <c r="RE23" s="102"/>
      <c r="RF23" s="97"/>
      <c r="RG23" s="98" t="s">
        <v>27</v>
      </c>
      <c r="RH23" s="99"/>
      <c r="RI23" s="95" t="str">
        <f>RI$2&amp;"인문2"</f>
        <v>기타74인문2</v>
      </c>
      <c r="RJ23" s="102"/>
      <c r="RK23" s="97"/>
      <c r="RL23" s="98" t="s">
        <v>27</v>
      </c>
      <c r="RM23" s="99"/>
      <c r="RN23" s="95" t="str">
        <f>RN$2&amp;"인문2"</f>
        <v>기타75인문2</v>
      </c>
      <c r="RO23" s="102"/>
      <c r="RP23" s="97"/>
      <c r="RQ23" s="98" t="s">
        <v>27</v>
      </c>
      <c r="RR23" s="99"/>
      <c r="RS23" s="95" t="str">
        <f>RS$2&amp;"인문2"</f>
        <v>기타76인문2</v>
      </c>
      <c r="RT23" s="102"/>
      <c r="RU23" s="97"/>
      <c r="RV23" s="98" t="s">
        <v>27</v>
      </c>
      <c r="RW23" s="99"/>
      <c r="RX23" s="95" t="str">
        <f>RX$2&amp;"인문2"</f>
        <v>기타77인문2</v>
      </c>
      <c r="RY23" s="102"/>
      <c r="RZ23" s="97"/>
      <c r="SA23" s="98" t="s">
        <v>27</v>
      </c>
      <c r="SB23" s="99"/>
      <c r="SC23" s="95" t="str">
        <f>SC$2&amp;"인문2"</f>
        <v>기타78인문2</v>
      </c>
      <c r="SD23" s="102"/>
      <c r="SE23" s="97"/>
      <c r="SF23" s="98" t="s">
        <v>27</v>
      </c>
      <c r="SG23" s="99"/>
      <c r="SH23" s="95" t="str">
        <f>SH$2&amp;"인문2"</f>
        <v>기타79인문2</v>
      </c>
      <c r="SI23" s="102"/>
      <c r="SJ23" s="97"/>
      <c r="SK23" s="98" t="s">
        <v>27</v>
      </c>
      <c r="SL23" s="99"/>
      <c r="SM23" s="95" t="str">
        <f>SM$2&amp;"인문2"</f>
        <v>기타80인문2</v>
      </c>
      <c r="SN23" s="102"/>
      <c r="SO23" s="97"/>
      <c r="SP23" s="98" t="s">
        <v>27</v>
      </c>
      <c r="SQ23" s="99"/>
      <c r="SR23" s="95" t="str">
        <f>SR$2&amp;"인문2"</f>
        <v>기타81인문2</v>
      </c>
      <c r="SS23" s="102"/>
      <c r="ST23" s="97"/>
      <c r="SU23" s="98" t="s">
        <v>27</v>
      </c>
      <c r="SV23" s="99"/>
      <c r="SW23" s="95" t="str">
        <f>SW$2&amp;"인문2"</f>
        <v>기타82인문2</v>
      </c>
      <c r="SX23" s="102"/>
      <c r="SY23" s="97"/>
      <c r="SZ23" s="98" t="s">
        <v>27</v>
      </c>
      <c r="TA23" s="99"/>
      <c r="TB23" s="95" t="str">
        <f>TB$2&amp;"인문2"</f>
        <v>기타83인문2</v>
      </c>
      <c r="TC23" s="102"/>
      <c r="TD23" s="97"/>
      <c r="TE23" s="98" t="s">
        <v>27</v>
      </c>
      <c r="TF23" s="99"/>
      <c r="TG23" s="95" t="str">
        <f>TG$2&amp;"인문2"</f>
        <v>기타84인문2</v>
      </c>
      <c r="TH23" s="102"/>
      <c r="TI23" s="97"/>
      <c r="TJ23" s="98" t="s">
        <v>27</v>
      </c>
      <c r="TK23" s="99"/>
      <c r="TL23" s="95" t="str">
        <f>TL$2&amp;"인문2"</f>
        <v>기타85인문2</v>
      </c>
      <c r="TM23" s="102"/>
      <c r="TN23" s="97"/>
      <c r="TO23" s="98" t="s">
        <v>27</v>
      </c>
      <c r="TP23" s="99"/>
      <c r="TQ23" s="95" t="str">
        <f>TQ$2&amp;"인문2"</f>
        <v>기타86인문2</v>
      </c>
      <c r="TR23" s="102"/>
      <c r="TS23" s="97"/>
      <c r="TT23" s="98" t="s">
        <v>27</v>
      </c>
      <c r="TU23" s="99"/>
      <c r="TV23" s="95" t="str">
        <f>TV$2&amp;"인문2"</f>
        <v>기타87인문2</v>
      </c>
      <c r="TW23" s="102"/>
      <c r="TX23" s="97"/>
      <c r="TY23" s="98" t="s">
        <v>27</v>
      </c>
      <c r="TZ23" s="99"/>
      <c r="UA23" s="95" t="str">
        <f>UA$2&amp;"인문2"</f>
        <v>기타88인문2</v>
      </c>
      <c r="UB23" s="102"/>
      <c r="UC23" s="97"/>
      <c r="UD23" s="98" t="s">
        <v>27</v>
      </c>
      <c r="UE23" s="99"/>
      <c r="UF23" s="95" t="str">
        <f>UF$2&amp;"인문2"</f>
        <v>기타89인문2</v>
      </c>
      <c r="UG23" s="102"/>
      <c r="UH23" s="97"/>
      <c r="UI23" s="98" t="s">
        <v>27</v>
      </c>
      <c r="UJ23" s="99"/>
      <c r="UK23" s="95" t="str">
        <f>UK$2&amp;"인문2"</f>
        <v>기타90인문2</v>
      </c>
      <c r="UL23" s="102"/>
      <c r="UM23" s="97"/>
      <c r="UN23" s="98" t="s">
        <v>27</v>
      </c>
      <c r="UO23" s="99"/>
      <c r="UP23" s="95" t="str">
        <f>UP$2&amp;"인문2"</f>
        <v>기타91인문2</v>
      </c>
      <c r="UQ23" s="102"/>
      <c r="UR23" s="97"/>
      <c r="US23" s="98" t="s">
        <v>27</v>
      </c>
      <c r="UT23" s="99"/>
      <c r="UU23" s="95" t="str">
        <f>UU$2&amp;"인문2"</f>
        <v>기타92인문2</v>
      </c>
      <c r="UV23" s="102"/>
      <c r="UW23" s="97"/>
      <c r="UX23" s="98" t="s">
        <v>27</v>
      </c>
      <c r="UY23" s="99"/>
      <c r="UZ23" s="95" t="str">
        <f>UZ$2&amp;"인문2"</f>
        <v>기타93인문2</v>
      </c>
      <c r="VA23" s="102"/>
      <c r="VB23" s="97"/>
      <c r="VC23" s="98" t="s">
        <v>27</v>
      </c>
      <c r="VD23" s="99"/>
      <c r="VE23" s="95" t="str">
        <f>VE$2&amp;"인문2"</f>
        <v>기타94인문2</v>
      </c>
      <c r="VF23" s="102"/>
      <c r="VG23" s="97"/>
      <c r="VH23" s="98" t="s">
        <v>27</v>
      </c>
      <c r="VI23" s="99"/>
      <c r="VJ23" s="95" t="str">
        <f>VJ$2&amp;"인문2"</f>
        <v>기타95인문2</v>
      </c>
      <c r="VK23" s="102"/>
      <c r="VL23" s="97"/>
      <c r="VM23" s="98" t="s">
        <v>27</v>
      </c>
      <c r="VN23" s="99"/>
      <c r="VO23" s="95" t="str">
        <f>VO$2&amp;"인문2"</f>
        <v>기타96인문2</v>
      </c>
      <c r="VP23" s="102"/>
      <c r="VQ23" s="97"/>
      <c r="VR23" s="98" t="s">
        <v>27</v>
      </c>
      <c r="VS23" s="99"/>
      <c r="VT23" s="95" t="str">
        <f>VT$2&amp;"인문2"</f>
        <v>기타97인문2</v>
      </c>
      <c r="VU23" s="102"/>
      <c r="VV23" s="97"/>
      <c r="VW23" s="98" t="s">
        <v>27</v>
      </c>
      <c r="VX23" s="99"/>
      <c r="VY23" s="95" t="str">
        <f>VY$2&amp;"인문2"</f>
        <v>기타98인문2</v>
      </c>
      <c r="VZ23" s="102"/>
      <c r="WA23" s="97"/>
      <c r="WB23" s="98" t="s">
        <v>27</v>
      </c>
      <c r="WC23" s="99"/>
      <c r="WD23" s="95" t="str">
        <f>WD$2&amp;"인문2"</f>
        <v>기타99인문2</v>
      </c>
      <c r="WE23" s="102"/>
      <c r="WF23" s="97"/>
      <c r="WG23" s="98" t="s">
        <v>27</v>
      </c>
      <c r="WH23" s="99"/>
      <c r="WI23" s="95" t="str">
        <f>WI$2&amp;"인문2"</f>
        <v>기타100인문2</v>
      </c>
      <c r="WJ23" s="102"/>
      <c r="WK23" s="97"/>
      <c r="WL23" s="98" t="s">
        <v>27</v>
      </c>
      <c r="WM23" s="99"/>
    </row>
    <row r="24" spans="2:611" s="94" customFormat="1" ht="14.25" customHeight="1">
      <c r="B24" s="62" t="str">
        <f>B$2&amp;"인문3"</f>
        <v>서울일반인문3</v>
      </c>
      <c r="C24" s="106">
        <f>C23+C37</f>
        <v>1.1200000000000001</v>
      </c>
      <c r="D24" s="93"/>
      <c r="E24" s="64" t="s">
        <v>27</v>
      </c>
      <c r="G24" s="62" t="str">
        <f>G$2&amp;"인문3"</f>
        <v>서울인문3</v>
      </c>
      <c r="H24" s="63"/>
      <c r="I24" s="93"/>
      <c r="J24" s="64" t="s">
        <v>27</v>
      </c>
      <c r="L24" s="62" t="str">
        <f>L$2&amp;"인문3"</f>
        <v>연세활동인문3</v>
      </c>
      <c r="M24" s="128">
        <f>M23+M37</f>
        <v>1.35</v>
      </c>
      <c r="N24" s="93"/>
      <c r="O24" s="64" t="s">
        <v>27</v>
      </c>
      <c r="Q24" s="62" t="str">
        <f>Q$2&amp;"인문3"</f>
        <v>연세국제인문3</v>
      </c>
      <c r="R24" s="128">
        <f>R23+R37</f>
        <v>1.45</v>
      </c>
      <c r="S24" s="93"/>
      <c r="T24" s="64" t="s">
        <v>27</v>
      </c>
      <c r="V24" s="62" t="str">
        <f>V$2&amp;"인문3"</f>
        <v>고려학업인문3</v>
      </c>
      <c r="W24" s="128">
        <f>W23+W37</f>
        <v>1.5</v>
      </c>
      <c r="X24" s="93"/>
      <c r="Y24" s="64" t="s">
        <v>27</v>
      </c>
      <c r="AA24" s="62" t="str">
        <f>AA$2&amp;"인문3"</f>
        <v>고려계열인문3</v>
      </c>
      <c r="AB24" s="128">
        <f>AB23+AB37</f>
        <v>1.45</v>
      </c>
      <c r="AC24" s="93"/>
      <c r="AD24" s="64" t="s">
        <v>27</v>
      </c>
      <c r="AF24" s="62" t="str">
        <f>AF$2&amp;"인문3"</f>
        <v>서강일반1인문3</v>
      </c>
      <c r="AG24" s="128">
        <f>AG23+AG37</f>
        <v>1.45</v>
      </c>
      <c r="AH24" s="93"/>
      <c r="AI24" s="64" t="s">
        <v>27</v>
      </c>
      <c r="AK24" s="62" t="str">
        <f>AK$2&amp;"인문3"</f>
        <v>서강일반2인문3</v>
      </c>
      <c r="AL24" s="128">
        <f>AL23+AL37</f>
        <v>1.45</v>
      </c>
      <c r="AM24" s="93"/>
      <c r="AN24" s="64" t="s">
        <v>27</v>
      </c>
      <c r="AP24" s="62" t="str">
        <f>AP$2&amp;"인문3"</f>
        <v>성균융합인문3</v>
      </c>
      <c r="AQ24" s="128">
        <f>AQ23+AQ37</f>
        <v>1.85</v>
      </c>
      <c r="AR24" s="93"/>
      <c r="AS24" s="64" t="s">
        <v>27</v>
      </c>
      <c r="AU24" s="62" t="str">
        <f>AU$2&amp;"인문3"</f>
        <v>성균탐구인문3</v>
      </c>
      <c r="AV24" s="128">
        <f>AV23+AV37</f>
        <v>1.7</v>
      </c>
      <c r="AW24" s="93"/>
      <c r="AX24" s="64" t="s">
        <v>27</v>
      </c>
      <c r="AZ24" s="62" t="str">
        <f>AZ$2&amp;"인문3"</f>
        <v>성균성균인문3</v>
      </c>
      <c r="BA24" s="63"/>
      <c r="BB24" s="93"/>
      <c r="BC24" s="64" t="s">
        <v>27</v>
      </c>
      <c r="BE24" s="62" t="str">
        <f>BE$2&amp;"인문3"</f>
        <v>성균과학인문3</v>
      </c>
      <c r="BF24" s="128">
        <f>BF23+BF37</f>
        <v>1</v>
      </c>
      <c r="BG24" s="93"/>
      <c r="BH24" s="64" t="s">
        <v>27</v>
      </c>
      <c r="BJ24" s="62" t="str">
        <f>BJ$2&amp;"인문3"</f>
        <v>한양추천인문3</v>
      </c>
      <c r="BK24" s="128">
        <f>BK23+BK37</f>
        <v>1.75</v>
      </c>
      <c r="BL24" s="93"/>
      <c r="BM24" s="64" t="s">
        <v>27</v>
      </c>
      <c r="BO24" s="62" t="str">
        <f>BO$2&amp;"인문3"</f>
        <v>한양서류인문3</v>
      </c>
      <c r="BP24" s="128">
        <f>BP23+BP37</f>
        <v>1.7</v>
      </c>
      <c r="BQ24" s="93"/>
      <c r="BR24" s="64" t="s">
        <v>27</v>
      </c>
      <c r="BT24" s="62" t="str">
        <f>BT$2&amp;"인문3"</f>
        <v>한양면접인문3</v>
      </c>
      <c r="BU24" s="128">
        <f>BU23+BU37</f>
        <v>1.7</v>
      </c>
      <c r="BV24" s="93"/>
      <c r="BW24" s="64" t="s">
        <v>27</v>
      </c>
      <c r="BY24" s="62" t="str">
        <f>BY$2&amp;"인문3"</f>
        <v>시립종합인문3</v>
      </c>
      <c r="BZ24" s="63">
        <f>BZ23+BZ37</f>
        <v>2.27</v>
      </c>
      <c r="CA24" s="93"/>
      <c r="CB24" s="64" t="s">
        <v>27</v>
      </c>
      <c r="CD24" s="62" t="str">
        <f>CD$2&amp;"인문3"</f>
        <v>외대서류인문3</v>
      </c>
      <c r="CE24" s="63">
        <f>CE23+CE37</f>
        <v>2.42</v>
      </c>
      <c r="CF24" s="93"/>
      <c r="CG24" s="64" t="s">
        <v>27</v>
      </c>
      <c r="CI24" s="62" t="str">
        <f>CI$2&amp;"인문3"</f>
        <v>외대면접인문3</v>
      </c>
      <c r="CJ24" s="63">
        <f>CJ23+CJ37</f>
        <v>2.4700000000000002</v>
      </c>
      <c r="CK24" s="93"/>
      <c r="CL24" s="64" t="s">
        <v>27</v>
      </c>
      <c r="CN24" s="62" t="str">
        <f>CN$2&amp;"인문3"</f>
        <v>건국종합인문3</v>
      </c>
      <c r="CO24" s="63">
        <f>CO23+CO37</f>
        <v>2.57</v>
      </c>
      <c r="CP24" s="93"/>
      <c r="CQ24" s="64" t="s">
        <v>27</v>
      </c>
      <c r="CS24" s="62" t="str">
        <f>CS$2&amp;"인문3"</f>
        <v>동국종합인문3</v>
      </c>
      <c r="CT24" s="63">
        <f>CT23+CT37</f>
        <v>2.67</v>
      </c>
      <c r="CU24" s="93"/>
      <c r="CV24" s="64" t="s">
        <v>27</v>
      </c>
      <c r="CX24" s="62" t="str">
        <f>CX$2&amp;"인문3"</f>
        <v>홍익종합인문3</v>
      </c>
      <c r="CY24" s="63">
        <f>CY23+CY37</f>
        <v>2.82</v>
      </c>
      <c r="CZ24" s="93"/>
      <c r="DA24" s="64" t="s">
        <v>27</v>
      </c>
      <c r="DC24" s="62" t="str">
        <f>DC$2&amp;"인문3"</f>
        <v>숙명종합인문3</v>
      </c>
      <c r="DD24" s="63">
        <f>DD23+DD37</f>
        <v>2.72</v>
      </c>
      <c r="DE24" s="93"/>
      <c r="DF24" s="64" t="s">
        <v>27</v>
      </c>
      <c r="DH24" s="95" t="str">
        <f>DH$2&amp;"인문3"</f>
        <v>기타1인문3</v>
      </c>
      <c r="DI24" s="96">
        <f>DI23+DI37</f>
        <v>0.02</v>
      </c>
      <c r="DJ24" s="97"/>
      <c r="DK24" s="98" t="s">
        <v>27</v>
      </c>
      <c r="DL24" s="99"/>
      <c r="DM24" s="95" t="str">
        <f>DM$2&amp;"인문3"</f>
        <v>기타2인문3</v>
      </c>
      <c r="DN24" s="96">
        <f>DN23+DN37</f>
        <v>0.02</v>
      </c>
      <c r="DO24" s="97"/>
      <c r="DP24" s="98" t="s">
        <v>27</v>
      </c>
      <c r="DQ24" s="99"/>
      <c r="DR24" s="95" t="str">
        <f>DR$2&amp;"인문3"</f>
        <v>기타3인문3</v>
      </c>
      <c r="DS24" s="96">
        <f>DS23+DS37</f>
        <v>0.02</v>
      </c>
      <c r="DT24" s="97"/>
      <c r="DU24" s="98" t="s">
        <v>27</v>
      </c>
      <c r="DV24" s="99"/>
      <c r="DW24" s="95" t="str">
        <f>DW$2&amp;"인문3"</f>
        <v>기타4인문3</v>
      </c>
      <c r="DX24" s="96">
        <f>DX23+DX37</f>
        <v>0.02</v>
      </c>
      <c r="DY24" s="97"/>
      <c r="DZ24" s="98" t="s">
        <v>27</v>
      </c>
      <c r="EA24" s="99"/>
      <c r="EB24" s="95" t="str">
        <f>EB$2&amp;"인문3"</f>
        <v>기타5인문3</v>
      </c>
      <c r="EC24" s="96">
        <f>EC23+EC37</f>
        <v>0.02</v>
      </c>
      <c r="ED24" s="97"/>
      <c r="EE24" s="98" t="s">
        <v>27</v>
      </c>
      <c r="EF24" s="99"/>
      <c r="EG24" s="95" t="str">
        <f>EG$2&amp;"인문3"</f>
        <v>기타6인문3</v>
      </c>
      <c r="EH24" s="96">
        <f>EH23+EH37</f>
        <v>0.02</v>
      </c>
      <c r="EI24" s="97"/>
      <c r="EJ24" s="98" t="s">
        <v>27</v>
      </c>
      <c r="EK24" s="99"/>
      <c r="EL24" s="95" t="str">
        <f>EL$2&amp;"인문3"</f>
        <v>기타7인문3</v>
      </c>
      <c r="EM24" s="96">
        <f>EM23+EM37</f>
        <v>0.02</v>
      </c>
      <c r="EN24" s="97"/>
      <c r="EO24" s="98" t="s">
        <v>27</v>
      </c>
      <c r="EP24" s="99"/>
      <c r="EQ24" s="95" t="str">
        <f>EQ$2&amp;"인문3"</f>
        <v>기타8인문3</v>
      </c>
      <c r="ER24" s="96">
        <f>ER23+ER37</f>
        <v>0.02</v>
      </c>
      <c r="ES24" s="97"/>
      <c r="ET24" s="98" t="s">
        <v>27</v>
      </c>
      <c r="EU24" s="99"/>
      <c r="EV24" s="95" t="str">
        <f>EV$2&amp;"인문3"</f>
        <v>기타9인문3</v>
      </c>
      <c r="EW24" s="96">
        <f>EW23+EW37</f>
        <v>0.02</v>
      </c>
      <c r="EX24" s="97"/>
      <c r="EY24" s="98" t="s">
        <v>27</v>
      </c>
      <c r="EZ24" s="99"/>
      <c r="FA24" s="95" t="str">
        <f>FA$2&amp;"인문3"</f>
        <v>기타10인문3</v>
      </c>
      <c r="FB24" s="96">
        <f>FB23+FB37</f>
        <v>0.02</v>
      </c>
      <c r="FC24" s="97"/>
      <c r="FD24" s="98" t="s">
        <v>27</v>
      </c>
      <c r="FE24" s="99"/>
      <c r="FF24" s="95" t="str">
        <f>FF$2&amp;"인문3"</f>
        <v>기타11인문3</v>
      </c>
      <c r="FG24" s="96">
        <f>FG23+FG37</f>
        <v>0.02</v>
      </c>
      <c r="FH24" s="97"/>
      <c r="FI24" s="98" t="s">
        <v>27</v>
      </c>
      <c r="FJ24" s="99"/>
      <c r="FK24" s="95" t="str">
        <f>FK$2&amp;"인문3"</f>
        <v>기타12인문3</v>
      </c>
      <c r="FL24" s="96">
        <f>FL23+FL37</f>
        <v>0.02</v>
      </c>
      <c r="FM24" s="97"/>
      <c r="FN24" s="98" t="s">
        <v>27</v>
      </c>
      <c r="FO24" s="99"/>
      <c r="FP24" s="95" t="str">
        <f>FP$2&amp;"인문3"</f>
        <v>기타13인문3</v>
      </c>
      <c r="FQ24" s="96">
        <f>FQ23+FQ37</f>
        <v>0.02</v>
      </c>
      <c r="FR24" s="97"/>
      <c r="FS24" s="98" t="s">
        <v>27</v>
      </c>
      <c r="FT24" s="99"/>
      <c r="FU24" s="95" t="str">
        <f>FU$2&amp;"인문3"</f>
        <v>기타14인문3</v>
      </c>
      <c r="FV24" s="96">
        <f>FV23+FV37</f>
        <v>0.02</v>
      </c>
      <c r="FW24" s="97"/>
      <c r="FX24" s="98" t="s">
        <v>27</v>
      </c>
      <c r="FY24" s="99"/>
      <c r="FZ24" s="95" t="str">
        <f>FZ$2&amp;"인문3"</f>
        <v>기타15인문3</v>
      </c>
      <c r="GA24" s="96">
        <f>GA23+GA37</f>
        <v>0.02</v>
      </c>
      <c r="GB24" s="97"/>
      <c r="GC24" s="98" t="s">
        <v>27</v>
      </c>
      <c r="GD24" s="99"/>
      <c r="GE24" s="95" t="str">
        <f>GE$2&amp;"인문3"</f>
        <v>기타16인문3</v>
      </c>
      <c r="GF24" s="96">
        <f>GF23+GF37</f>
        <v>0.02</v>
      </c>
      <c r="GG24" s="97"/>
      <c r="GH24" s="98" t="s">
        <v>27</v>
      </c>
      <c r="GI24" s="99"/>
      <c r="GJ24" s="95" t="str">
        <f>GJ$2&amp;"인문3"</f>
        <v>기타17인문3</v>
      </c>
      <c r="GK24" s="96">
        <f>GK23+GK37</f>
        <v>0.02</v>
      </c>
      <c r="GL24" s="97"/>
      <c r="GM24" s="98" t="s">
        <v>27</v>
      </c>
      <c r="GN24" s="99"/>
      <c r="GO24" s="95" t="str">
        <f>GO$2&amp;"인문3"</f>
        <v>기타18인문3</v>
      </c>
      <c r="GP24" s="96">
        <f>GP23+GP37</f>
        <v>0.02</v>
      </c>
      <c r="GQ24" s="97"/>
      <c r="GR24" s="98" t="s">
        <v>27</v>
      </c>
      <c r="GS24" s="99"/>
      <c r="GT24" s="95" t="str">
        <f>GT$2&amp;"인문3"</f>
        <v>기타19인문3</v>
      </c>
      <c r="GU24" s="96">
        <f>GU23+GU37</f>
        <v>0.02</v>
      </c>
      <c r="GV24" s="97"/>
      <c r="GW24" s="98" t="s">
        <v>27</v>
      </c>
      <c r="GX24" s="99"/>
      <c r="GY24" s="95" t="str">
        <f>GY$2&amp;"인문3"</f>
        <v>기타20인문3</v>
      </c>
      <c r="GZ24" s="96">
        <f>GZ23+GZ37</f>
        <v>0.02</v>
      </c>
      <c r="HA24" s="97"/>
      <c r="HB24" s="98" t="s">
        <v>27</v>
      </c>
      <c r="HC24" s="99"/>
      <c r="HD24" s="95" t="str">
        <f>HD$2&amp;"인문3"</f>
        <v>기타21인문3</v>
      </c>
      <c r="HE24" s="96">
        <f>HE23+HE37</f>
        <v>0.02</v>
      </c>
      <c r="HF24" s="97"/>
      <c r="HG24" s="98" t="s">
        <v>27</v>
      </c>
      <c r="HH24" s="99"/>
      <c r="HI24" s="95" t="str">
        <f>HI$2&amp;"인문3"</f>
        <v>기타22인문3</v>
      </c>
      <c r="HJ24" s="96">
        <f>HJ23+HJ37</f>
        <v>0.02</v>
      </c>
      <c r="HK24" s="97"/>
      <c r="HL24" s="98" t="s">
        <v>27</v>
      </c>
      <c r="HM24" s="99"/>
      <c r="HN24" s="95" t="str">
        <f>HN$2&amp;"인문3"</f>
        <v>기타23인문3</v>
      </c>
      <c r="HO24" s="96">
        <f>HO23+HO37</f>
        <v>0.02</v>
      </c>
      <c r="HP24" s="97"/>
      <c r="HQ24" s="98" t="s">
        <v>27</v>
      </c>
      <c r="HR24" s="99"/>
      <c r="HS24" s="95" t="str">
        <f>HS$2&amp;"인문3"</f>
        <v>기타24인문3</v>
      </c>
      <c r="HT24" s="96">
        <f>HT23+HT37</f>
        <v>0.02</v>
      </c>
      <c r="HU24" s="97"/>
      <c r="HV24" s="98" t="s">
        <v>27</v>
      </c>
      <c r="HW24" s="99"/>
      <c r="HX24" s="95" t="str">
        <f>HX$2&amp;"인문3"</f>
        <v>기타25인문3</v>
      </c>
      <c r="HY24" s="96">
        <f>HY23+HY37</f>
        <v>0.02</v>
      </c>
      <c r="HZ24" s="97"/>
      <c r="IA24" s="98" t="s">
        <v>27</v>
      </c>
      <c r="IB24" s="99"/>
      <c r="IC24" s="95" t="str">
        <f>IC$2&amp;"인문3"</f>
        <v>기타26인문3</v>
      </c>
      <c r="ID24" s="96">
        <f>ID23+ID37</f>
        <v>0.02</v>
      </c>
      <c r="IE24" s="97"/>
      <c r="IF24" s="98" t="s">
        <v>27</v>
      </c>
      <c r="IG24" s="99"/>
      <c r="IH24" s="95" t="str">
        <f>IH$2&amp;"인문3"</f>
        <v>기타27인문3</v>
      </c>
      <c r="II24" s="96">
        <f>II23+II37</f>
        <v>0.02</v>
      </c>
      <c r="IJ24" s="97"/>
      <c r="IK24" s="98" t="s">
        <v>27</v>
      </c>
      <c r="IL24" s="99"/>
      <c r="IM24" s="95" t="str">
        <f>IM$2&amp;"인문3"</f>
        <v>기타28인문3</v>
      </c>
      <c r="IN24" s="96">
        <f>IN23+IN37</f>
        <v>0.02</v>
      </c>
      <c r="IO24" s="97"/>
      <c r="IP24" s="98" t="s">
        <v>27</v>
      </c>
      <c r="IQ24" s="99"/>
      <c r="IR24" s="95" t="str">
        <f>IR$2&amp;"인문3"</f>
        <v>기타29인문3</v>
      </c>
      <c r="IS24" s="96">
        <f>IS23+IS37</f>
        <v>0.02</v>
      </c>
      <c r="IT24" s="97"/>
      <c r="IU24" s="98" t="s">
        <v>27</v>
      </c>
      <c r="IV24" s="99"/>
      <c r="IW24" s="95" t="str">
        <f>IW$2&amp;"인문3"</f>
        <v>기타30인문3</v>
      </c>
      <c r="IX24" s="96">
        <f>IX23+IX37</f>
        <v>0.02</v>
      </c>
      <c r="IY24" s="97"/>
      <c r="IZ24" s="98" t="s">
        <v>27</v>
      </c>
      <c r="JA24" s="99"/>
      <c r="JB24" s="95" t="str">
        <f>JB$2&amp;"인문3"</f>
        <v>기타31인문3</v>
      </c>
      <c r="JC24" s="96">
        <f>JC23+JC37</f>
        <v>0.02</v>
      </c>
      <c r="JD24" s="97"/>
      <c r="JE24" s="98" t="s">
        <v>27</v>
      </c>
      <c r="JF24" s="99"/>
      <c r="JG24" s="95" t="str">
        <f>JG$2&amp;"인문3"</f>
        <v>기타32인문3</v>
      </c>
      <c r="JH24" s="96">
        <f>JH23+JH37</f>
        <v>0.02</v>
      </c>
      <c r="JI24" s="97"/>
      <c r="JJ24" s="98" t="s">
        <v>27</v>
      </c>
      <c r="JK24" s="99"/>
      <c r="JL24" s="95" t="str">
        <f>JL$2&amp;"인문3"</f>
        <v>기타33인문3</v>
      </c>
      <c r="JM24" s="96">
        <f>JM23+JM37</f>
        <v>0.02</v>
      </c>
      <c r="JN24" s="97"/>
      <c r="JO24" s="98" t="s">
        <v>27</v>
      </c>
      <c r="JP24" s="99"/>
      <c r="JQ24" s="95" t="str">
        <f>JQ$2&amp;"인문3"</f>
        <v>기타34인문3</v>
      </c>
      <c r="JR24" s="96">
        <f>JR23+JR37</f>
        <v>0.02</v>
      </c>
      <c r="JS24" s="97"/>
      <c r="JT24" s="98" t="s">
        <v>27</v>
      </c>
      <c r="JU24" s="99"/>
      <c r="JV24" s="95" t="str">
        <f>JV$2&amp;"인문3"</f>
        <v>기타35인문3</v>
      </c>
      <c r="JW24" s="96">
        <f>JW23+JW37</f>
        <v>0.02</v>
      </c>
      <c r="JX24" s="97"/>
      <c r="JY24" s="98" t="s">
        <v>27</v>
      </c>
      <c r="JZ24" s="99"/>
      <c r="KA24" s="95" t="str">
        <f>KA$2&amp;"인문3"</f>
        <v>기타36인문3</v>
      </c>
      <c r="KB24" s="96">
        <f>KB23+KB37</f>
        <v>0.02</v>
      </c>
      <c r="KC24" s="97"/>
      <c r="KD24" s="98" t="s">
        <v>27</v>
      </c>
      <c r="KE24" s="99"/>
      <c r="KF24" s="95" t="str">
        <f>KF$2&amp;"인문3"</f>
        <v>기타37인문3</v>
      </c>
      <c r="KG24" s="96">
        <f>KG23+KG37</f>
        <v>0.02</v>
      </c>
      <c r="KH24" s="97"/>
      <c r="KI24" s="98" t="s">
        <v>27</v>
      </c>
      <c r="KJ24" s="99"/>
      <c r="KK24" s="95" t="str">
        <f>KK$2&amp;"인문3"</f>
        <v>기타38인문3</v>
      </c>
      <c r="KL24" s="96">
        <f>KL23+KL37</f>
        <v>0.02</v>
      </c>
      <c r="KM24" s="97"/>
      <c r="KN24" s="98" t="s">
        <v>27</v>
      </c>
      <c r="KO24" s="99"/>
      <c r="KP24" s="95" t="str">
        <f>KP$2&amp;"인문3"</f>
        <v>기타39인문3</v>
      </c>
      <c r="KQ24" s="96">
        <f>KQ23+KQ37</f>
        <v>0.02</v>
      </c>
      <c r="KR24" s="97"/>
      <c r="KS24" s="98" t="s">
        <v>27</v>
      </c>
      <c r="KT24" s="99"/>
      <c r="KU24" s="95" t="str">
        <f>KU$2&amp;"인문3"</f>
        <v>기타40인문3</v>
      </c>
      <c r="KV24" s="96">
        <f>KV23+KV37</f>
        <v>0.02</v>
      </c>
      <c r="KW24" s="97"/>
      <c r="KX24" s="98" t="s">
        <v>27</v>
      </c>
      <c r="KY24" s="99"/>
      <c r="KZ24" s="95" t="str">
        <f>KZ$2&amp;"인문3"</f>
        <v>기타41인문3</v>
      </c>
      <c r="LA24" s="96">
        <f>LA23+LA37</f>
        <v>0.02</v>
      </c>
      <c r="LB24" s="97"/>
      <c r="LC24" s="98" t="s">
        <v>27</v>
      </c>
      <c r="LD24" s="99"/>
      <c r="LE24" s="95" t="str">
        <f>LE$2&amp;"인문3"</f>
        <v>기타42인문3</v>
      </c>
      <c r="LF24" s="96">
        <f>LF23+LF37</f>
        <v>0.02</v>
      </c>
      <c r="LG24" s="97"/>
      <c r="LH24" s="98" t="s">
        <v>27</v>
      </c>
      <c r="LI24" s="99"/>
      <c r="LJ24" s="95" t="str">
        <f>LJ$2&amp;"인문3"</f>
        <v>기타43인문3</v>
      </c>
      <c r="LK24" s="96">
        <f>LK23+LK37</f>
        <v>0.02</v>
      </c>
      <c r="LL24" s="97"/>
      <c r="LM24" s="98" t="s">
        <v>27</v>
      </c>
      <c r="LN24" s="99"/>
      <c r="LO24" s="95" t="str">
        <f>LO$2&amp;"인문3"</f>
        <v>기타44인문3</v>
      </c>
      <c r="LP24" s="96">
        <f>LP23+LP37</f>
        <v>0.02</v>
      </c>
      <c r="LQ24" s="97"/>
      <c r="LR24" s="98" t="s">
        <v>27</v>
      </c>
      <c r="LS24" s="99"/>
      <c r="LT24" s="95" t="str">
        <f>LT$2&amp;"인문3"</f>
        <v>기타45인문3</v>
      </c>
      <c r="LU24" s="96">
        <f>LU23+LU37</f>
        <v>0.02</v>
      </c>
      <c r="LV24" s="97"/>
      <c r="LW24" s="98" t="s">
        <v>27</v>
      </c>
      <c r="LX24" s="99"/>
      <c r="LY24" s="95" t="str">
        <f>LY$2&amp;"인문3"</f>
        <v>기타46인문3</v>
      </c>
      <c r="LZ24" s="96">
        <f>LZ23+LZ37</f>
        <v>0.02</v>
      </c>
      <c r="MA24" s="97"/>
      <c r="MB24" s="98" t="s">
        <v>27</v>
      </c>
      <c r="MC24" s="99"/>
      <c r="MD24" s="95" t="str">
        <f>MD$2&amp;"인문3"</f>
        <v>기타47인문3</v>
      </c>
      <c r="ME24" s="96">
        <f>ME23+ME37</f>
        <v>0.02</v>
      </c>
      <c r="MF24" s="97"/>
      <c r="MG24" s="98" t="s">
        <v>27</v>
      </c>
      <c r="MH24" s="99"/>
      <c r="MI24" s="95" t="str">
        <f>MI$2&amp;"인문3"</f>
        <v>기타48인문3</v>
      </c>
      <c r="MJ24" s="96">
        <f>MJ23+MJ37</f>
        <v>0.02</v>
      </c>
      <c r="MK24" s="97"/>
      <c r="ML24" s="98" t="s">
        <v>27</v>
      </c>
      <c r="MM24" s="99"/>
      <c r="MN24" s="95" t="str">
        <f>MN$2&amp;"인문3"</f>
        <v>기타49인문3</v>
      </c>
      <c r="MO24" s="96">
        <f>MO23+MO37</f>
        <v>0.02</v>
      </c>
      <c r="MP24" s="97"/>
      <c r="MQ24" s="98" t="s">
        <v>27</v>
      </c>
      <c r="MR24" s="99"/>
      <c r="MS24" s="95" t="str">
        <f>MS$2&amp;"인문3"</f>
        <v>기타50인문3</v>
      </c>
      <c r="MT24" s="96">
        <f>MT23+MT37</f>
        <v>0.02</v>
      </c>
      <c r="MU24" s="97"/>
      <c r="MV24" s="98" t="s">
        <v>27</v>
      </c>
      <c r="MW24" s="99"/>
      <c r="MX24" s="95" t="str">
        <f>MX$2&amp;"인문3"</f>
        <v>기타51인문3</v>
      </c>
      <c r="MY24" s="96">
        <f>MY23+MY37</f>
        <v>0.02</v>
      </c>
      <c r="MZ24" s="97"/>
      <c r="NA24" s="98" t="s">
        <v>27</v>
      </c>
      <c r="NB24" s="99"/>
      <c r="NC24" s="95" t="str">
        <f>NC$2&amp;"인문3"</f>
        <v>기타52인문3</v>
      </c>
      <c r="ND24" s="96">
        <f>ND23+ND37</f>
        <v>0.02</v>
      </c>
      <c r="NE24" s="97"/>
      <c r="NF24" s="98" t="s">
        <v>27</v>
      </c>
      <c r="NG24" s="99"/>
      <c r="NH24" s="95" t="str">
        <f>NH$2&amp;"인문3"</f>
        <v>기타53인문3</v>
      </c>
      <c r="NI24" s="96">
        <f>NI23+NI37</f>
        <v>0.02</v>
      </c>
      <c r="NJ24" s="97"/>
      <c r="NK24" s="98" t="s">
        <v>27</v>
      </c>
      <c r="NL24" s="99"/>
      <c r="NM24" s="95" t="str">
        <f>NM$2&amp;"인문3"</f>
        <v>기타54인문3</v>
      </c>
      <c r="NN24" s="96">
        <f>NN23+NN37</f>
        <v>0.02</v>
      </c>
      <c r="NO24" s="97"/>
      <c r="NP24" s="98" t="s">
        <v>27</v>
      </c>
      <c r="NQ24" s="99"/>
      <c r="NR24" s="95" t="str">
        <f>NR$2&amp;"인문3"</f>
        <v>기타55인문3</v>
      </c>
      <c r="NS24" s="96">
        <f>NS23+NS37</f>
        <v>0.02</v>
      </c>
      <c r="NT24" s="97"/>
      <c r="NU24" s="98" t="s">
        <v>27</v>
      </c>
      <c r="NV24" s="99"/>
      <c r="NW24" s="95" t="str">
        <f>NW$2&amp;"인문3"</f>
        <v>기타56인문3</v>
      </c>
      <c r="NX24" s="96">
        <f>NX23+NX37</f>
        <v>0.02</v>
      </c>
      <c r="NY24" s="97"/>
      <c r="NZ24" s="98" t="s">
        <v>27</v>
      </c>
      <c r="OA24" s="99"/>
      <c r="OB24" s="95" t="str">
        <f>OB$2&amp;"인문3"</f>
        <v>기타57인문3</v>
      </c>
      <c r="OC24" s="96">
        <f>OC23+OC37</f>
        <v>0.02</v>
      </c>
      <c r="OD24" s="97"/>
      <c r="OE24" s="98" t="s">
        <v>27</v>
      </c>
      <c r="OF24" s="99"/>
      <c r="OG24" s="95" t="str">
        <f>OG$2&amp;"인문3"</f>
        <v>기타58인문3</v>
      </c>
      <c r="OH24" s="96">
        <f>OH23+OH37</f>
        <v>0.02</v>
      </c>
      <c r="OI24" s="97"/>
      <c r="OJ24" s="98" t="s">
        <v>27</v>
      </c>
      <c r="OK24" s="99"/>
      <c r="OL24" s="95" t="str">
        <f>OL$2&amp;"인문3"</f>
        <v>기타59인문3</v>
      </c>
      <c r="OM24" s="96">
        <f>OM23+OM37</f>
        <v>0.02</v>
      </c>
      <c r="ON24" s="97"/>
      <c r="OO24" s="98" t="s">
        <v>27</v>
      </c>
      <c r="OP24" s="99"/>
      <c r="OQ24" s="95" t="str">
        <f>OQ$2&amp;"인문3"</f>
        <v>기타60인문3</v>
      </c>
      <c r="OR24" s="96">
        <f>OR23+OR37</f>
        <v>0.02</v>
      </c>
      <c r="OS24" s="97"/>
      <c r="OT24" s="98" t="s">
        <v>27</v>
      </c>
      <c r="OU24" s="99"/>
      <c r="OV24" s="95" t="str">
        <f>OV$2&amp;"인문3"</f>
        <v>기타61인문3</v>
      </c>
      <c r="OW24" s="96">
        <f>OW23+OW37</f>
        <v>0.02</v>
      </c>
      <c r="OX24" s="97"/>
      <c r="OY24" s="98" t="s">
        <v>27</v>
      </c>
      <c r="OZ24" s="99"/>
      <c r="PA24" s="95" t="str">
        <f>PA$2&amp;"인문3"</f>
        <v>기타62인문3</v>
      </c>
      <c r="PB24" s="96">
        <f>PB23+PB37</f>
        <v>0.02</v>
      </c>
      <c r="PC24" s="97"/>
      <c r="PD24" s="98" t="s">
        <v>27</v>
      </c>
      <c r="PE24" s="99"/>
      <c r="PF24" s="95" t="str">
        <f>PF$2&amp;"인문3"</f>
        <v>기타63인문3</v>
      </c>
      <c r="PG24" s="96">
        <f>PG23+PG37</f>
        <v>0.02</v>
      </c>
      <c r="PH24" s="97"/>
      <c r="PI24" s="98" t="s">
        <v>27</v>
      </c>
      <c r="PJ24" s="99"/>
      <c r="PK24" s="95" t="str">
        <f>PK$2&amp;"인문3"</f>
        <v>기타64인문3</v>
      </c>
      <c r="PL24" s="96">
        <f>PL23+PL37</f>
        <v>0.02</v>
      </c>
      <c r="PM24" s="97"/>
      <c r="PN24" s="98" t="s">
        <v>27</v>
      </c>
      <c r="PO24" s="99"/>
      <c r="PP24" s="95" t="str">
        <f>PP$2&amp;"인문3"</f>
        <v>기타65인문3</v>
      </c>
      <c r="PQ24" s="96">
        <f>PQ23+PQ37</f>
        <v>0.02</v>
      </c>
      <c r="PR24" s="97"/>
      <c r="PS24" s="98" t="s">
        <v>27</v>
      </c>
      <c r="PT24" s="99"/>
      <c r="PU24" s="95" t="str">
        <f>PU$2&amp;"인문3"</f>
        <v>기타66인문3</v>
      </c>
      <c r="PV24" s="96">
        <f>PV23+PV37</f>
        <v>0.02</v>
      </c>
      <c r="PW24" s="97"/>
      <c r="PX24" s="98" t="s">
        <v>27</v>
      </c>
      <c r="PY24" s="99"/>
      <c r="PZ24" s="95" t="str">
        <f>PZ$2&amp;"인문3"</f>
        <v>기타67인문3</v>
      </c>
      <c r="QA24" s="96">
        <f>QA23+QA37</f>
        <v>0.02</v>
      </c>
      <c r="QB24" s="97"/>
      <c r="QC24" s="98" t="s">
        <v>27</v>
      </c>
      <c r="QD24" s="99"/>
      <c r="QE24" s="95" t="str">
        <f>QE$2&amp;"인문3"</f>
        <v>기타68인문3</v>
      </c>
      <c r="QF24" s="96">
        <f>QF23+QF37</f>
        <v>0.02</v>
      </c>
      <c r="QG24" s="97"/>
      <c r="QH24" s="98" t="s">
        <v>27</v>
      </c>
      <c r="QI24" s="99"/>
      <c r="QJ24" s="95" t="str">
        <f>QJ$2&amp;"인문3"</f>
        <v>기타69인문3</v>
      </c>
      <c r="QK24" s="96">
        <f>QK23+QK37</f>
        <v>0.02</v>
      </c>
      <c r="QL24" s="97"/>
      <c r="QM24" s="98" t="s">
        <v>27</v>
      </c>
      <c r="QN24" s="99"/>
      <c r="QO24" s="95" t="str">
        <f>QO$2&amp;"인문3"</f>
        <v>기타70인문3</v>
      </c>
      <c r="QP24" s="96">
        <f>QP23+QP37</f>
        <v>0.02</v>
      </c>
      <c r="QQ24" s="97"/>
      <c r="QR24" s="98" t="s">
        <v>27</v>
      </c>
      <c r="QS24" s="99"/>
      <c r="QT24" s="95" t="str">
        <f>QT$2&amp;"인문3"</f>
        <v>기타71인문3</v>
      </c>
      <c r="QU24" s="96">
        <f>QU23+QU37</f>
        <v>0.02</v>
      </c>
      <c r="QV24" s="97"/>
      <c r="QW24" s="98" t="s">
        <v>27</v>
      </c>
      <c r="QX24" s="99"/>
      <c r="QY24" s="95" t="str">
        <f>QY$2&amp;"인문3"</f>
        <v>기타72인문3</v>
      </c>
      <c r="QZ24" s="96">
        <f>QZ23+QZ37</f>
        <v>0.02</v>
      </c>
      <c r="RA24" s="97"/>
      <c r="RB24" s="98" t="s">
        <v>27</v>
      </c>
      <c r="RC24" s="99"/>
      <c r="RD24" s="95" t="str">
        <f>RD$2&amp;"인문3"</f>
        <v>기타73인문3</v>
      </c>
      <c r="RE24" s="96">
        <f>RE23+RE37</f>
        <v>0.02</v>
      </c>
      <c r="RF24" s="97"/>
      <c r="RG24" s="98" t="s">
        <v>27</v>
      </c>
      <c r="RH24" s="99"/>
      <c r="RI24" s="95" t="str">
        <f>RI$2&amp;"인문3"</f>
        <v>기타74인문3</v>
      </c>
      <c r="RJ24" s="96">
        <f>RJ23+RJ37</f>
        <v>0.02</v>
      </c>
      <c r="RK24" s="97"/>
      <c r="RL24" s="98" t="s">
        <v>27</v>
      </c>
      <c r="RM24" s="99"/>
      <c r="RN24" s="95" t="str">
        <f>RN$2&amp;"인문3"</f>
        <v>기타75인문3</v>
      </c>
      <c r="RO24" s="96">
        <f>RO23+RO37</f>
        <v>0.02</v>
      </c>
      <c r="RP24" s="97"/>
      <c r="RQ24" s="98" t="s">
        <v>27</v>
      </c>
      <c r="RR24" s="99"/>
      <c r="RS24" s="95" t="str">
        <f>RS$2&amp;"인문3"</f>
        <v>기타76인문3</v>
      </c>
      <c r="RT24" s="96">
        <f>RT23+RT37</f>
        <v>0.02</v>
      </c>
      <c r="RU24" s="97"/>
      <c r="RV24" s="98" t="s">
        <v>27</v>
      </c>
      <c r="RW24" s="99"/>
      <c r="RX24" s="95" t="str">
        <f>RX$2&amp;"인문3"</f>
        <v>기타77인문3</v>
      </c>
      <c r="RY24" s="96">
        <f>RY23+RY37</f>
        <v>0.02</v>
      </c>
      <c r="RZ24" s="97"/>
      <c r="SA24" s="98" t="s">
        <v>27</v>
      </c>
      <c r="SB24" s="99"/>
      <c r="SC24" s="95" t="str">
        <f>SC$2&amp;"인문3"</f>
        <v>기타78인문3</v>
      </c>
      <c r="SD24" s="96">
        <f>SD23+SD37</f>
        <v>0.02</v>
      </c>
      <c r="SE24" s="97"/>
      <c r="SF24" s="98" t="s">
        <v>27</v>
      </c>
      <c r="SG24" s="99"/>
      <c r="SH24" s="95" t="str">
        <f>SH$2&amp;"인문3"</f>
        <v>기타79인문3</v>
      </c>
      <c r="SI24" s="96">
        <f>SI23+SI37</f>
        <v>0.02</v>
      </c>
      <c r="SJ24" s="97"/>
      <c r="SK24" s="98" t="s">
        <v>27</v>
      </c>
      <c r="SL24" s="99"/>
      <c r="SM24" s="95" t="str">
        <f>SM$2&amp;"인문3"</f>
        <v>기타80인문3</v>
      </c>
      <c r="SN24" s="96">
        <f>SN23+SN37</f>
        <v>0.02</v>
      </c>
      <c r="SO24" s="97"/>
      <c r="SP24" s="98" t="s">
        <v>27</v>
      </c>
      <c r="SQ24" s="99"/>
      <c r="SR24" s="95" t="str">
        <f>SR$2&amp;"인문3"</f>
        <v>기타81인문3</v>
      </c>
      <c r="SS24" s="96">
        <f>SS23+SS37</f>
        <v>0.02</v>
      </c>
      <c r="ST24" s="97"/>
      <c r="SU24" s="98" t="s">
        <v>27</v>
      </c>
      <c r="SV24" s="99"/>
      <c r="SW24" s="95" t="str">
        <f>SW$2&amp;"인문3"</f>
        <v>기타82인문3</v>
      </c>
      <c r="SX24" s="96">
        <f>SX23+SX37</f>
        <v>0.02</v>
      </c>
      <c r="SY24" s="97"/>
      <c r="SZ24" s="98" t="s">
        <v>27</v>
      </c>
      <c r="TA24" s="99"/>
      <c r="TB24" s="95" t="str">
        <f>TB$2&amp;"인문3"</f>
        <v>기타83인문3</v>
      </c>
      <c r="TC24" s="96">
        <f>TC23+TC37</f>
        <v>0.02</v>
      </c>
      <c r="TD24" s="97"/>
      <c r="TE24" s="98" t="s">
        <v>27</v>
      </c>
      <c r="TF24" s="99"/>
      <c r="TG24" s="95" t="str">
        <f>TG$2&amp;"인문3"</f>
        <v>기타84인문3</v>
      </c>
      <c r="TH24" s="96">
        <f>TH23+TH37</f>
        <v>0.02</v>
      </c>
      <c r="TI24" s="97"/>
      <c r="TJ24" s="98" t="s">
        <v>27</v>
      </c>
      <c r="TK24" s="99"/>
      <c r="TL24" s="95" t="str">
        <f>TL$2&amp;"인문3"</f>
        <v>기타85인문3</v>
      </c>
      <c r="TM24" s="96">
        <f>TM23+TM37</f>
        <v>0.02</v>
      </c>
      <c r="TN24" s="97"/>
      <c r="TO24" s="98" t="s">
        <v>27</v>
      </c>
      <c r="TP24" s="99"/>
      <c r="TQ24" s="95" t="str">
        <f>TQ$2&amp;"인문3"</f>
        <v>기타86인문3</v>
      </c>
      <c r="TR24" s="96">
        <f>TR23+TR37</f>
        <v>0.02</v>
      </c>
      <c r="TS24" s="97"/>
      <c r="TT24" s="98" t="s">
        <v>27</v>
      </c>
      <c r="TU24" s="99"/>
      <c r="TV24" s="95" t="str">
        <f>TV$2&amp;"인문3"</f>
        <v>기타87인문3</v>
      </c>
      <c r="TW24" s="96">
        <f>TW23+TW37</f>
        <v>0.02</v>
      </c>
      <c r="TX24" s="97"/>
      <c r="TY24" s="98" t="s">
        <v>27</v>
      </c>
      <c r="TZ24" s="99"/>
      <c r="UA24" s="95" t="str">
        <f>UA$2&amp;"인문3"</f>
        <v>기타88인문3</v>
      </c>
      <c r="UB24" s="96">
        <f>UB23+UB37</f>
        <v>0.02</v>
      </c>
      <c r="UC24" s="97"/>
      <c r="UD24" s="98" t="s">
        <v>27</v>
      </c>
      <c r="UE24" s="99"/>
      <c r="UF24" s="95" t="str">
        <f>UF$2&amp;"인문3"</f>
        <v>기타89인문3</v>
      </c>
      <c r="UG24" s="96">
        <f>UG23+UG37</f>
        <v>0.02</v>
      </c>
      <c r="UH24" s="97"/>
      <c r="UI24" s="98" t="s">
        <v>27</v>
      </c>
      <c r="UJ24" s="99"/>
      <c r="UK24" s="95" t="str">
        <f>UK$2&amp;"인문3"</f>
        <v>기타90인문3</v>
      </c>
      <c r="UL24" s="96">
        <f>UL23+UL37</f>
        <v>0.02</v>
      </c>
      <c r="UM24" s="97"/>
      <c r="UN24" s="98" t="s">
        <v>27</v>
      </c>
      <c r="UO24" s="99"/>
      <c r="UP24" s="95" t="str">
        <f>UP$2&amp;"인문3"</f>
        <v>기타91인문3</v>
      </c>
      <c r="UQ24" s="96">
        <f>UQ23+UQ37</f>
        <v>0.02</v>
      </c>
      <c r="UR24" s="97"/>
      <c r="US24" s="98" t="s">
        <v>27</v>
      </c>
      <c r="UT24" s="99"/>
      <c r="UU24" s="95" t="str">
        <f>UU$2&amp;"인문3"</f>
        <v>기타92인문3</v>
      </c>
      <c r="UV24" s="96">
        <f>UV23+UV37</f>
        <v>0.02</v>
      </c>
      <c r="UW24" s="97"/>
      <c r="UX24" s="98" t="s">
        <v>27</v>
      </c>
      <c r="UY24" s="99"/>
      <c r="UZ24" s="95" t="str">
        <f>UZ$2&amp;"인문3"</f>
        <v>기타93인문3</v>
      </c>
      <c r="VA24" s="96">
        <f>VA23+VA37</f>
        <v>0.02</v>
      </c>
      <c r="VB24" s="97"/>
      <c r="VC24" s="98" t="s">
        <v>27</v>
      </c>
      <c r="VD24" s="99"/>
      <c r="VE24" s="95" t="str">
        <f>VE$2&amp;"인문3"</f>
        <v>기타94인문3</v>
      </c>
      <c r="VF24" s="96">
        <f>VF23+VF37</f>
        <v>0.02</v>
      </c>
      <c r="VG24" s="97"/>
      <c r="VH24" s="98" t="s">
        <v>27</v>
      </c>
      <c r="VI24" s="99"/>
      <c r="VJ24" s="95" t="str">
        <f>VJ$2&amp;"인문3"</f>
        <v>기타95인문3</v>
      </c>
      <c r="VK24" s="96">
        <f>VK23+VK37</f>
        <v>0.02</v>
      </c>
      <c r="VL24" s="97"/>
      <c r="VM24" s="98" t="s">
        <v>27</v>
      </c>
      <c r="VN24" s="99"/>
      <c r="VO24" s="95" t="str">
        <f>VO$2&amp;"인문3"</f>
        <v>기타96인문3</v>
      </c>
      <c r="VP24" s="96">
        <f>VP23+VP37</f>
        <v>0.02</v>
      </c>
      <c r="VQ24" s="97"/>
      <c r="VR24" s="98" t="s">
        <v>27</v>
      </c>
      <c r="VS24" s="99"/>
      <c r="VT24" s="95" t="str">
        <f>VT$2&amp;"인문3"</f>
        <v>기타97인문3</v>
      </c>
      <c r="VU24" s="96">
        <f>VU23+VU37</f>
        <v>0.02</v>
      </c>
      <c r="VV24" s="97"/>
      <c r="VW24" s="98" t="s">
        <v>27</v>
      </c>
      <c r="VX24" s="99"/>
      <c r="VY24" s="95" t="str">
        <f>VY$2&amp;"인문3"</f>
        <v>기타98인문3</v>
      </c>
      <c r="VZ24" s="96">
        <f>VZ23+VZ37</f>
        <v>0.02</v>
      </c>
      <c r="WA24" s="97"/>
      <c r="WB24" s="98" t="s">
        <v>27</v>
      </c>
      <c r="WC24" s="99"/>
      <c r="WD24" s="95" t="str">
        <f>WD$2&amp;"인문3"</f>
        <v>기타99인문3</v>
      </c>
      <c r="WE24" s="96">
        <f>WE23+WE37</f>
        <v>0.02</v>
      </c>
      <c r="WF24" s="97"/>
      <c r="WG24" s="98" t="s">
        <v>27</v>
      </c>
      <c r="WH24" s="99"/>
      <c r="WI24" s="95" t="str">
        <f>WI$2&amp;"인문3"</f>
        <v>기타100인문3</v>
      </c>
      <c r="WJ24" s="96">
        <f>WJ23+WJ37</f>
        <v>0.02</v>
      </c>
      <c r="WK24" s="97"/>
      <c r="WL24" s="98" t="s">
        <v>27</v>
      </c>
      <c r="WM24" s="99"/>
    </row>
    <row r="25" spans="2:611" s="94" customFormat="1" ht="14.25" customHeight="1">
      <c r="B25" s="62" t="str">
        <f>B$2&amp;"자연1"</f>
        <v>서울일반자연1</v>
      </c>
      <c r="C25" s="106">
        <f>C26-D37</f>
        <v>1.1499999999999999</v>
      </c>
      <c r="D25" s="93"/>
      <c r="E25" s="65" t="s">
        <v>60</v>
      </c>
      <c r="G25" s="62" t="str">
        <f>G$2&amp;"자연1"</f>
        <v>서울자연1</v>
      </c>
      <c r="H25" s="63"/>
      <c r="I25" s="93"/>
      <c r="J25" s="65" t="s">
        <v>60</v>
      </c>
      <c r="L25" s="62" t="str">
        <f>L$2&amp;"자연1"</f>
        <v>연세활동자연1</v>
      </c>
      <c r="M25" s="128">
        <f>M26-N37</f>
        <v>1.3499999999999999</v>
      </c>
      <c r="N25" s="93"/>
      <c r="O25" s="65" t="s">
        <v>60</v>
      </c>
      <c r="Q25" s="62" t="str">
        <f>Q$2&amp;"자연1"</f>
        <v>연세국제자연1</v>
      </c>
      <c r="R25" s="128">
        <f>R26-S37</f>
        <v>1.45</v>
      </c>
      <c r="S25" s="93"/>
      <c r="T25" s="65" t="s">
        <v>60</v>
      </c>
      <c r="V25" s="62" t="str">
        <f>V$2&amp;"자연1"</f>
        <v>고려학업자연1</v>
      </c>
      <c r="W25" s="128">
        <f>W26-X37</f>
        <v>1.5</v>
      </c>
      <c r="X25" s="93"/>
      <c r="Y25" s="65" t="s">
        <v>60</v>
      </c>
      <c r="AA25" s="62" t="str">
        <f>AA$2&amp;"자연1"</f>
        <v>고려계열자연1</v>
      </c>
      <c r="AB25" s="128">
        <f>AB26-AC37</f>
        <v>1.45</v>
      </c>
      <c r="AC25" s="93"/>
      <c r="AD25" s="65" t="s">
        <v>60</v>
      </c>
      <c r="AF25" s="62" t="str">
        <f>AF$2&amp;"자연1"</f>
        <v>서강일반1자연1</v>
      </c>
      <c r="AG25" s="128">
        <f>AG26-AH37</f>
        <v>1.45</v>
      </c>
      <c r="AH25" s="93"/>
      <c r="AI25" s="65" t="s">
        <v>60</v>
      </c>
      <c r="AK25" s="62" t="str">
        <f>AK$2&amp;"자연1"</f>
        <v>서강일반2자연1</v>
      </c>
      <c r="AL25" s="128">
        <f>AL26-AM37</f>
        <v>1.4</v>
      </c>
      <c r="AM25" s="93"/>
      <c r="AN25" s="65" t="s">
        <v>60</v>
      </c>
      <c r="AP25" s="62" t="str">
        <f>AP$2&amp;"자연1"</f>
        <v>성균융합자연1</v>
      </c>
      <c r="AQ25" s="128">
        <f>AQ26-AR37</f>
        <v>1.8</v>
      </c>
      <c r="AR25" s="93"/>
      <c r="AS25" s="65" t="s">
        <v>60</v>
      </c>
      <c r="AU25" s="62" t="str">
        <f>AU$2&amp;"자연1"</f>
        <v>성균탐구자연1</v>
      </c>
      <c r="AV25" s="128">
        <f>AV26-AW37</f>
        <v>1.65</v>
      </c>
      <c r="AW25" s="93"/>
      <c r="AX25" s="65" t="s">
        <v>60</v>
      </c>
      <c r="AZ25" s="62" t="str">
        <f>AZ$2&amp;"자연1"</f>
        <v>성균성균자연1</v>
      </c>
      <c r="BA25" s="63"/>
      <c r="BB25" s="93"/>
      <c r="BC25" s="65" t="s">
        <v>60</v>
      </c>
      <c r="BE25" s="62" t="str">
        <f>BE$2&amp;"자연1"</f>
        <v>성균과학자연1</v>
      </c>
      <c r="BF25" s="128">
        <f>BF26-BG37</f>
        <v>1.65</v>
      </c>
      <c r="BG25" s="93"/>
      <c r="BH25" s="65" t="s">
        <v>60</v>
      </c>
      <c r="BJ25" s="62" t="str">
        <f>BJ$2&amp;"자연1"</f>
        <v>한양추천자연1</v>
      </c>
      <c r="BK25" s="128">
        <f>BK26-BL37</f>
        <v>1.65</v>
      </c>
      <c r="BL25" s="93"/>
      <c r="BM25" s="65" t="s">
        <v>60</v>
      </c>
      <c r="BO25" s="62" t="str">
        <f>BO$2&amp;"자연1"</f>
        <v>한양서류자연1</v>
      </c>
      <c r="BP25" s="128">
        <f>BP26-BQ37</f>
        <v>1.5999999999999999</v>
      </c>
      <c r="BQ25" s="93"/>
      <c r="BR25" s="65" t="s">
        <v>60</v>
      </c>
      <c r="BT25" s="62" t="str">
        <f>BT$2&amp;"자연1"</f>
        <v>한양면접자연1</v>
      </c>
      <c r="BU25" s="128">
        <f>BU26-BV37</f>
        <v>1.5999999999999999</v>
      </c>
      <c r="BV25" s="93"/>
      <c r="BW25" s="65" t="s">
        <v>60</v>
      </c>
      <c r="BY25" s="62" t="str">
        <f>BY$2&amp;"자연1"</f>
        <v>시립종합자연1</v>
      </c>
      <c r="BZ25" s="63">
        <f>BZ26-CA37</f>
        <v>2.2000000000000002</v>
      </c>
      <c r="CA25" s="93"/>
      <c r="CB25" s="65" t="s">
        <v>60</v>
      </c>
      <c r="CD25" s="62" t="str">
        <f>CD$2&amp;"자연1"</f>
        <v>외대서류자연1</v>
      </c>
      <c r="CE25" s="63">
        <f>CE26-CF37</f>
        <v>2.35</v>
      </c>
      <c r="CF25" s="93"/>
      <c r="CG25" s="65" t="s">
        <v>60</v>
      </c>
      <c r="CI25" s="62" t="str">
        <f>CI$2&amp;"자연1"</f>
        <v>외대면접자연1</v>
      </c>
      <c r="CJ25" s="63">
        <f>CJ26-CK37</f>
        <v>2.4000000000000004</v>
      </c>
      <c r="CK25" s="93"/>
      <c r="CL25" s="65" t="s">
        <v>60</v>
      </c>
      <c r="CN25" s="62" t="str">
        <f>CN$2&amp;"자연1"</f>
        <v>건국종합자연1</v>
      </c>
      <c r="CO25" s="63">
        <f>CO26-CP37</f>
        <v>2.5</v>
      </c>
      <c r="CP25" s="93"/>
      <c r="CQ25" s="65" t="s">
        <v>60</v>
      </c>
      <c r="CS25" s="62" t="str">
        <f>CS$2&amp;"자연1"</f>
        <v>동국종합자연1</v>
      </c>
      <c r="CT25" s="63">
        <f>CT26-CU37</f>
        <v>2.6</v>
      </c>
      <c r="CU25" s="93"/>
      <c r="CV25" s="65" t="s">
        <v>60</v>
      </c>
      <c r="CX25" s="62" t="str">
        <f>CX$2&amp;"자연1"</f>
        <v>홍익종합자연1</v>
      </c>
      <c r="CY25" s="63">
        <f>CY26-CZ37</f>
        <v>2.75</v>
      </c>
      <c r="CZ25" s="93"/>
      <c r="DA25" s="65" t="s">
        <v>60</v>
      </c>
      <c r="DC25" s="62" t="str">
        <f>DC$2&amp;"자연1"</f>
        <v>숙명종합자연1</v>
      </c>
      <c r="DD25" s="63">
        <f>DD26-DE37</f>
        <v>2.6500000000000004</v>
      </c>
      <c r="DE25" s="93"/>
      <c r="DF25" s="65" t="s">
        <v>60</v>
      </c>
      <c r="DH25" s="95" t="str">
        <f>DH$2&amp;"자연1"</f>
        <v>기타1자연1</v>
      </c>
      <c r="DI25" s="96">
        <f>DI26-DJ37</f>
        <v>-0.05</v>
      </c>
      <c r="DJ25" s="97"/>
      <c r="DK25" s="103" t="s">
        <v>60</v>
      </c>
      <c r="DL25" s="99"/>
      <c r="DM25" s="95" t="str">
        <f>DM$2&amp;"자연1"</f>
        <v>기타2자연1</v>
      </c>
      <c r="DN25" s="96">
        <f>DN26-DO37</f>
        <v>-0.05</v>
      </c>
      <c r="DO25" s="97"/>
      <c r="DP25" s="103" t="s">
        <v>60</v>
      </c>
      <c r="DQ25" s="99"/>
      <c r="DR25" s="95" t="str">
        <f>DR$2&amp;"자연1"</f>
        <v>기타3자연1</v>
      </c>
      <c r="DS25" s="96">
        <f>DS26-DT37</f>
        <v>-0.05</v>
      </c>
      <c r="DT25" s="97"/>
      <c r="DU25" s="103" t="s">
        <v>60</v>
      </c>
      <c r="DV25" s="99"/>
      <c r="DW25" s="95" t="str">
        <f>DW$2&amp;"자연1"</f>
        <v>기타4자연1</v>
      </c>
      <c r="DX25" s="96">
        <f>DX26-DY37</f>
        <v>-0.05</v>
      </c>
      <c r="DY25" s="97"/>
      <c r="DZ25" s="103" t="s">
        <v>60</v>
      </c>
      <c r="EA25" s="99"/>
      <c r="EB25" s="95" t="str">
        <f>EB$2&amp;"자연1"</f>
        <v>기타5자연1</v>
      </c>
      <c r="EC25" s="96">
        <f>EC26-ED37</f>
        <v>-0.05</v>
      </c>
      <c r="ED25" s="97"/>
      <c r="EE25" s="103" t="s">
        <v>60</v>
      </c>
      <c r="EF25" s="99"/>
      <c r="EG25" s="95" t="str">
        <f>EG$2&amp;"자연1"</f>
        <v>기타6자연1</v>
      </c>
      <c r="EH25" s="96">
        <f>EH26-EI37</f>
        <v>-0.05</v>
      </c>
      <c r="EI25" s="97"/>
      <c r="EJ25" s="103" t="s">
        <v>60</v>
      </c>
      <c r="EK25" s="99"/>
      <c r="EL25" s="95" t="str">
        <f>EL$2&amp;"자연1"</f>
        <v>기타7자연1</v>
      </c>
      <c r="EM25" s="96">
        <f>EM26-EN37</f>
        <v>-0.05</v>
      </c>
      <c r="EN25" s="97"/>
      <c r="EO25" s="103" t="s">
        <v>60</v>
      </c>
      <c r="EP25" s="99"/>
      <c r="EQ25" s="95" t="str">
        <f>EQ$2&amp;"자연1"</f>
        <v>기타8자연1</v>
      </c>
      <c r="ER25" s="96">
        <f>ER26-ES37</f>
        <v>-0.05</v>
      </c>
      <c r="ES25" s="97"/>
      <c r="ET25" s="103" t="s">
        <v>60</v>
      </c>
      <c r="EU25" s="99"/>
      <c r="EV25" s="95" t="str">
        <f>EV$2&amp;"자연1"</f>
        <v>기타9자연1</v>
      </c>
      <c r="EW25" s="96">
        <f>EW26-EX37</f>
        <v>-0.05</v>
      </c>
      <c r="EX25" s="97"/>
      <c r="EY25" s="103" t="s">
        <v>60</v>
      </c>
      <c r="EZ25" s="99"/>
      <c r="FA25" s="95" t="str">
        <f>FA$2&amp;"자연1"</f>
        <v>기타10자연1</v>
      </c>
      <c r="FB25" s="96">
        <f>FB26-FC37</f>
        <v>-0.05</v>
      </c>
      <c r="FC25" s="97"/>
      <c r="FD25" s="103" t="s">
        <v>60</v>
      </c>
      <c r="FE25" s="99"/>
      <c r="FF25" s="95" t="str">
        <f>FF$2&amp;"자연1"</f>
        <v>기타11자연1</v>
      </c>
      <c r="FG25" s="96">
        <f>FG26-FH37</f>
        <v>-0.05</v>
      </c>
      <c r="FH25" s="97"/>
      <c r="FI25" s="103" t="s">
        <v>60</v>
      </c>
      <c r="FJ25" s="99"/>
      <c r="FK25" s="95" t="str">
        <f>FK$2&amp;"자연1"</f>
        <v>기타12자연1</v>
      </c>
      <c r="FL25" s="96">
        <f>FL26-FM37</f>
        <v>-0.05</v>
      </c>
      <c r="FM25" s="97"/>
      <c r="FN25" s="103" t="s">
        <v>60</v>
      </c>
      <c r="FO25" s="99"/>
      <c r="FP25" s="95" t="str">
        <f>FP$2&amp;"자연1"</f>
        <v>기타13자연1</v>
      </c>
      <c r="FQ25" s="96">
        <f>FQ26-FR37</f>
        <v>-0.05</v>
      </c>
      <c r="FR25" s="97"/>
      <c r="FS25" s="103" t="s">
        <v>60</v>
      </c>
      <c r="FT25" s="99"/>
      <c r="FU25" s="95" t="str">
        <f>FU$2&amp;"자연1"</f>
        <v>기타14자연1</v>
      </c>
      <c r="FV25" s="96">
        <f>FV26-FW37</f>
        <v>-0.05</v>
      </c>
      <c r="FW25" s="97"/>
      <c r="FX25" s="103" t="s">
        <v>60</v>
      </c>
      <c r="FY25" s="99"/>
      <c r="FZ25" s="95" t="str">
        <f>FZ$2&amp;"자연1"</f>
        <v>기타15자연1</v>
      </c>
      <c r="GA25" s="96">
        <f>GA26-GB37</f>
        <v>-0.05</v>
      </c>
      <c r="GB25" s="97"/>
      <c r="GC25" s="103" t="s">
        <v>60</v>
      </c>
      <c r="GD25" s="99"/>
      <c r="GE25" s="95" t="str">
        <f>GE$2&amp;"자연1"</f>
        <v>기타16자연1</v>
      </c>
      <c r="GF25" s="96">
        <f>GF26-GG37</f>
        <v>-0.05</v>
      </c>
      <c r="GG25" s="97"/>
      <c r="GH25" s="103" t="s">
        <v>60</v>
      </c>
      <c r="GI25" s="99"/>
      <c r="GJ25" s="95" t="str">
        <f>GJ$2&amp;"자연1"</f>
        <v>기타17자연1</v>
      </c>
      <c r="GK25" s="96">
        <f>GK26-GL37</f>
        <v>-0.05</v>
      </c>
      <c r="GL25" s="97"/>
      <c r="GM25" s="103" t="s">
        <v>60</v>
      </c>
      <c r="GN25" s="99"/>
      <c r="GO25" s="95" t="str">
        <f>GO$2&amp;"자연1"</f>
        <v>기타18자연1</v>
      </c>
      <c r="GP25" s="96">
        <f>GP26-GQ37</f>
        <v>-0.05</v>
      </c>
      <c r="GQ25" s="97"/>
      <c r="GR25" s="103" t="s">
        <v>60</v>
      </c>
      <c r="GS25" s="99"/>
      <c r="GT25" s="95" t="str">
        <f>GT$2&amp;"자연1"</f>
        <v>기타19자연1</v>
      </c>
      <c r="GU25" s="96">
        <f>GU26-GV37</f>
        <v>-0.05</v>
      </c>
      <c r="GV25" s="97"/>
      <c r="GW25" s="103" t="s">
        <v>60</v>
      </c>
      <c r="GX25" s="99"/>
      <c r="GY25" s="95" t="str">
        <f>GY$2&amp;"자연1"</f>
        <v>기타20자연1</v>
      </c>
      <c r="GZ25" s="96">
        <f>GZ26-HA37</f>
        <v>-0.05</v>
      </c>
      <c r="HA25" s="97"/>
      <c r="HB25" s="103" t="s">
        <v>60</v>
      </c>
      <c r="HC25" s="99"/>
      <c r="HD25" s="95" t="str">
        <f>HD$2&amp;"자연1"</f>
        <v>기타21자연1</v>
      </c>
      <c r="HE25" s="96">
        <f>HE26-HF37</f>
        <v>-0.05</v>
      </c>
      <c r="HF25" s="97"/>
      <c r="HG25" s="103" t="s">
        <v>60</v>
      </c>
      <c r="HH25" s="99"/>
      <c r="HI25" s="95" t="str">
        <f>HI$2&amp;"자연1"</f>
        <v>기타22자연1</v>
      </c>
      <c r="HJ25" s="96">
        <f>HJ26-HK37</f>
        <v>-0.05</v>
      </c>
      <c r="HK25" s="97"/>
      <c r="HL25" s="103" t="s">
        <v>60</v>
      </c>
      <c r="HM25" s="99"/>
      <c r="HN25" s="95" t="str">
        <f>HN$2&amp;"자연1"</f>
        <v>기타23자연1</v>
      </c>
      <c r="HO25" s="96">
        <f>HO26-HP37</f>
        <v>-0.05</v>
      </c>
      <c r="HP25" s="97"/>
      <c r="HQ25" s="103" t="s">
        <v>60</v>
      </c>
      <c r="HR25" s="99"/>
      <c r="HS25" s="95" t="str">
        <f>HS$2&amp;"자연1"</f>
        <v>기타24자연1</v>
      </c>
      <c r="HT25" s="96">
        <f>HT26-HU37</f>
        <v>-0.05</v>
      </c>
      <c r="HU25" s="97"/>
      <c r="HV25" s="103" t="s">
        <v>60</v>
      </c>
      <c r="HW25" s="99"/>
      <c r="HX25" s="95" t="str">
        <f>HX$2&amp;"자연1"</f>
        <v>기타25자연1</v>
      </c>
      <c r="HY25" s="96">
        <f>HY26-HZ37</f>
        <v>-0.05</v>
      </c>
      <c r="HZ25" s="97"/>
      <c r="IA25" s="103" t="s">
        <v>60</v>
      </c>
      <c r="IB25" s="99"/>
      <c r="IC25" s="95" t="str">
        <f>IC$2&amp;"자연1"</f>
        <v>기타26자연1</v>
      </c>
      <c r="ID25" s="96">
        <f>ID26-IE37</f>
        <v>-0.05</v>
      </c>
      <c r="IE25" s="97"/>
      <c r="IF25" s="103" t="s">
        <v>60</v>
      </c>
      <c r="IG25" s="99"/>
      <c r="IH25" s="95" t="str">
        <f>IH$2&amp;"자연1"</f>
        <v>기타27자연1</v>
      </c>
      <c r="II25" s="96">
        <f>II26-IJ37</f>
        <v>-0.05</v>
      </c>
      <c r="IJ25" s="97"/>
      <c r="IK25" s="103" t="s">
        <v>60</v>
      </c>
      <c r="IL25" s="99"/>
      <c r="IM25" s="95" t="str">
        <f>IM$2&amp;"자연1"</f>
        <v>기타28자연1</v>
      </c>
      <c r="IN25" s="96">
        <f>IN26-IO37</f>
        <v>-0.05</v>
      </c>
      <c r="IO25" s="97"/>
      <c r="IP25" s="103" t="s">
        <v>60</v>
      </c>
      <c r="IQ25" s="99"/>
      <c r="IR25" s="95" t="str">
        <f>IR$2&amp;"자연1"</f>
        <v>기타29자연1</v>
      </c>
      <c r="IS25" s="96">
        <f>IS26-IT37</f>
        <v>-0.05</v>
      </c>
      <c r="IT25" s="97"/>
      <c r="IU25" s="103" t="s">
        <v>60</v>
      </c>
      <c r="IV25" s="99"/>
      <c r="IW25" s="95" t="str">
        <f>IW$2&amp;"자연1"</f>
        <v>기타30자연1</v>
      </c>
      <c r="IX25" s="96">
        <f>IX26-IY37</f>
        <v>-0.05</v>
      </c>
      <c r="IY25" s="97"/>
      <c r="IZ25" s="103" t="s">
        <v>60</v>
      </c>
      <c r="JA25" s="99"/>
      <c r="JB25" s="95" t="str">
        <f>JB$2&amp;"자연1"</f>
        <v>기타31자연1</v>
      </c>
      <c r="JC25" s="96">
        <f>JC26-JD37</f>
        <v>-0.05</v>
      </c>
      <c r="JD25" s="97"/>
      <c r="JE25" s="103" t="s">
        <v>60</v>
      </c>
      <c r="JF25" s="99"/>
      <c r="JG25" s="95" t="str">
        <f>JG$2&amp;"자연1"</f>
        <v>기타32자연1</v>
      </c>
      <c r="JH25" s="96">
        <f>JH26-JI37</f>
        <v>-0.05</v>
      </c>
      <c r="JI25" s="97"/>
      <c r="JJ25" s="103" t="s">
        <v>60</v>
      </c>
      <c r="JK25" s="99"/>
      <c r="JL25" s="95" t="str">
        <f>JL$2&amp;"자연1"</f>
        <v>기타33자연1</v>
      </c>
      <c r="JM25" s="96">
        <f>JM26-JN37</f>
        <v>-0.05</v>
      </c>
      <c r="JN25" s="97"/>
      <c r="JO25" s="103" t="s">
        <v>60</v>
      </c>
      <c r="JP25" s="99"/>
      <c r="JQ25" s="95" t="str">
        <f>JQ$2&amp;"자연1"</f>
        <v>기타34자연1</v>
      </c>
      <c r="JR25" s="96">
        <f>JR26-JS37</f>
        <v>-0.05</v>
      </c>
      <c r="JS25" s="97"/>
      <c r="JT25" s="103" t="s">
        <v>60</v>
      </c>
      <c r="JU25" s="99"/>
      <c r="JV25" s="95" t="str">
        <f>JV$2&amp;"자연1"</f>
        <v>기타35자연1</v>
      </c>
      <c r="JW25" s="96">
        <f>JW26-JX37</f>
        <v>-0.05</v>
      </c>
      <c r="JX25" s="97"/>
      <c r="JY25" s="103" t="s">
        <v>60</v>
      </c>
      <c r="JZ25" s="99"/>
      <c r="KA25" s="95" t="str">
        <f>KA$2&amp;"자연1"</f>
        <v>기타36자연1</v>
      </c>
      <c r="KB25" s="96">
        <f>KB26-KC37</f>
        <v>-0.05</v>
      </c>
      <c r="KC25" s="97"/>
      <c r="KD25" s="103" t="s">
        <v>60</v>
      </c>
      <c r="KE25" s="99"/>
      <c r="KF25" s="95" t="str">
        <f>KF$2&amp;"자연1"</f>
        <v>기타37자연1</v>
      </c>
      <c r="KG25" s="96">
        <f>KG26-KH37</f>
        <v>-0.05</v>
      </c>
      <c r="KH25" s="97"/>
      <c r="KI25" s="103" t="s">
        <v>60</v>
      </c>
      <c r="KJ25" s="99"/>
      <c r="KK25" s="95" t="str">
        <f>KK$2&amp;"자연1"</f>
        <v>기타38자연1</v>
      </c>
      <c r="KL25" s="96">
        <f>KL26-KM37</f>
        <v>-0.05</v>
      </c>
      <c r="KM25" s="97"/>
      <c r="KN25" s="103" t="s">
        <v>60</v>
      </c>
      <c r="KO25" s="99"/>
      <c r="KP25" s="95" t="str">
        <f>KP$2&amp;"자연1"</f>
        <v>기타39자연1</v>
      </c>
      <c r="KQ25" s="96">
        <f>KQ26-KR37</f>
        <v>-0.05</v>
      </c>
      <c r="KR25" s="97"/>
      <c r="KS25" s="103" t="s">
        <v>60</v>
      </c>
      <c r="KT25" s="99"/>
      <c r="KU25" s="95" t="str">
        <f>KU$2&amp;"자연1"</f>
        <v>기타40자연1</v>
      </c>
      <c r="KV25" s="96">
        <f>KV26-KW37</f>
        <v>-0.05</v>
      </c>
      <c r="KW25" s="97"/>
      <c r="KX25" s="103" t="s">
        <v>60</v>
      </c>
      <c r="KY25" s="99"/>
      <c r="KZ25" s="95" t="str">
        <f>KZ$2&amp;"자연1"</f>
        <v>기타41자연1</v>
      </c>
      <c r="LA25" s="96">
        <f>LA26-LB37</f>
        <v>-0.05</v>
      </c>
      <c r="LB25" s="97"/>
      <c r="LC25" s="103" t="s">
        <v>60</v>
      </c>
      <c r="LD25" s="99"/>
      <c r="LE25" s="95" t="str">
        <f>LE$2&amp;"자연1"</f>
        <v>기타42자연1</v>
      </c>
      <c r="LF25" s="96">
        <f>LF26-LG37</f>
        <v>-0.05</v>
      </c>
      <c r="LG25" s="97"/>
      <c r="LH25" s="103" t="s">
        <v>60</v>
      </c>
      <c r="LI25" s="99"/>
      <c r="LJ25" s="95" t="str">
        <f>LJ$2&amp;"자연1"</f>
        <v>기타43자연1</v>
      </c>
      <c r="LK25" s="96">
        <f>LK26-LL37</f>
        <v>-0.05</v>
      </c>
      <c r="LL25" s="97"/>
      <c r="LM25" s="103" t="s">
        <v>60</v>
      </c>
      <c r="LN25" s="99"/>
      <c r="LO25" s="95" t="str">
        <f>LO$2&amp;"자연1"</f>
        <v>기타44자연1</v>
      </c>
      <c r="LP25" s="96">
        <f>LP26-LQ37</f>
        <v>-0.05</v>
      </c>
      <c r="LQ25" s="97"/>
      <c r="LR25" s="103" t="s">
        <v>60</v>
      </c>
      <c r="LS25" s="99"/>
      <c r="LT25" s="95" t="str">
        <f>LT$2&amp;"자연1"</f>
        <v>기타45자연1</v>
      </c>
      <c r="LU25" s="96">
        <f>LU26-LV37</f>
        <v>-0.05</v>
      </c>
      <c r="LV25" s="97"/>
      <c r="LW25" s="103" t="s">
        <v>60</v>
      </c>
      <c r="LX25" s="99"/>
      <c r="LY25" s="95" t="str">
        <f>LY$2&amp;"자연1"</f>
        <v>기타46자연1</v>
      </c>
      <c r="LZ25" s="96">
        <f>LZ26-MA37</f>
        <v>-0.05</v>
      </c>
      <c r="MA25" s="97"/>
      <c r="MB25" s="103" t="s">
        <v>60</v>
      </c>
      <c r="MC25" s="99"/>
      <c r="MD25" s="95" t="str">
        <f>MD$2&amp;"자연1"</f>
        <v>기타47자연1</v>
      </c>
      <c r="ME25" s="96">
        <f>ME26-MF37</f>
        <v>-0.05</v>
      </c>
      <c r="MF25" s="97"/>
      <c r="MG25" s="103" t="s">
        <v>60</v>
      </c>
      <c r="MH25" s="99"/>
      <c r="MI25" s="95" t="str">
        <f>MI$2&amp;"자연1"</f>
        <v>기타48자연1</v>
      </c>
      <c r="MJ25" s="96">
        <f>MJ26-MK37</f>
        <v>-0.05</v>
      </c>
      <c r="MK25" s="97"/>
      <c r="ML25" s="103" t="s">
        <v>60</v>
      </c>
      <c r="MM25" s="99"/>
      <c r="MN25" s="95" t="str">
        <f>MN$2&amp;"자연1"</f>
        <v>기타49자연1</v>
      </c>
      <c r="MO25" s="96">
        <f>MO26-MP37</f>
        <v>-0.05</v>
      </c>
      <c r="MP25" s="97"/>
      <c r="MQ25" s="103" t="s">
        <v>60</v>
      </c>
      <c r="MR25" s="99"/>
      <c r="MS25" s="95" t="str">
        <f>MS$2&amp;"자연1"</f>
        <v>기타50자연1</v>
      </c>
      <c r="MT25" s="96">
        <f>MT26-MU37</f>
        <v>-0.05</v>
      </c>
      <c r="MU25" s="97"/>
      <c r="MV25" s="103" t="s">
        <v>60</v>
      </c>
      <c r="MW25" s="99"/>
      <c r="MX25" s="95" t="str">
        <f>MX$2&amp;"자연1"</f>
        <v>기타51자연1</v>
      </c>
      <c r="MY25" s="96">
        <f>MY26-MZ37</f>
        <v>-0.05</v>
      </c>
      <c r="MZ25" s="97"/>
      <c r="NA25" s="103" t="s">
        <v>60</v>
      </c>
      <c r="NB25" s="99"/>
      <c r="NC25" s="95" t="str">
        <f>NC$2&amp;"자연1"</f>
        <v>기타52자연1</v>
      </c>
      <c r="ND25" s="96">
        <f>ND26-NE37</f>
        <v>-0.05</v>
      </c>
      <c r="NE25" s="97"/>
      <c r="NF25" s="103" t="s">
        <v>60</v>
      </c>
      <c r="NG25" s="99"/>
      <c r="NH25" s="95" t="str">
        <f>NH$2&amp;"자연1"</f>
        <v>기타53자연1</v>
      </c>
      <c r="NI25" s="96">
        <f>NI26-NJ37</f>
        <v>-0.05</v>
      </c>
      <c r="NJ25" s="97"/>
      <c r="NK25" s="103" t="s">
        <v>60</v>
      </c>
      <c r="NL25" s="99"/>
      <c r="NM25" s="95" t="str">
        <f>NM$2&amp;"자연1"</f>
        <v>기타54자연1</v>
      </c>
      <c r="NN25" s="96">
        <f>NN26-NO37</f>
        <v>-0.05</v>
      </c>
      <c r="NO25" s="97"/>
      <c r="NP25" s="103" t="s">
        <v>60</v>
      </c>
      <c r="NQ25" s="99"/>
      <c r="NR25" s="95" t="str">
        <f>NR$2&amp;"자연1"</f>
        <v>기타55자연1</v>
      </c>
      <c r="NS25" s="96">
        <f>NS26-NT37</f>
        <v>-0.05</v>
      </c>
      <c r="NT25" s="97"/>
      <c r="NU25" s="103" t="s">
        <v>60</v>
      </c>
      <c r="NV25" s="99"/>
      <c r="NW25" s="95" t="str">
        <f>NW$2&amp;"자연1"</f>
        <v>기타56자연1</v>
      </c>
      <c r="NX25" s="96">
        <f>NX26-NY37</f>
        <v>-0.05</v>
      </c>
      <c r="NY25" s="97"/>
      <c r="NZ25" s="103" t="s">
        <v>60</v>
      </c>
      <c r="OA25" s="99"/>
      <c r="OB25" s="95" t="str">
        <f>OB$2&amp;"자연1"</f>
        <v>기타57자연1</v>
      </c>
      <c r="OC25" s="96">
        <f>OC26-OD37</f>
        <v>-0.05</v>
      </c>
      <c r="OD25" s="97"/>
      <c r="OE25" s="103" t="s">
        <v>60</v>
      </c>
      <c r="OF25" s="99"/>
      <c r="OG25" s="95" t="str">
        <f>OG$2&amp;"자연1"</f>
        <v>기타58자연1</v>
      </c>
      <c r="OH25" s="96">
        <f>OH26-OI37</f>
        <v>-0.05</v>
      </c>
      <c r="OI25" s="97"/>
      <c r="OJ25" s="103" t="s">
        <v>60</v>
      </c>
      <c r="OK25" s="99"/>
      <c r="OL25" s="95" t="str">
        <f>OL$2&amp;"자연1"</f>
        <v>기타59자연1</v>
      </c>
      <c r="OM25" s="96">
        <f>OM26-ON37</f>
        <v>-0.05</v>
      </c>
      <c r="ON25" s="97"/>
      <c r="OO25" s="103" t="s">
        <v>60</v>
      </c>
      <c r="OP25" s="99"/>
      <c r="OQ25" s="95" t="str">
        <f>OQ$2&amp;"자연1"</f>
        <v>기타60자연1</v>
      </c>
      <c r="OR25" s="96">
        <f>OR26-OS37</f>
        <v>-0.05</v>
      </c>
      <c r="OS25" s="97"/>
      <c r="OT25" s="103" t="s">
        <v>60</v>
      </c>
      <c r="OU25" s="99"/>
      <c r="OV25" s="95" t="str">
        <f>OV$2&amp;"자연1"</f>
        <v>기타61자연1</v>
      </c>
      <c r="OW25" s="96">
        <f>OW26-OX37</f>
        <v>-0.05</v>
      </c>
      <c r="OX25" s="97"/>
      <c r="OY25" s="103" t="s">
        <v>60</v>
      </c>
      <c r="OZ25" s="99"/>
      <c r="PA25" s="95" t="str">
        <f>PA$2&amp;"자연1"</f>
        <v>기타62자연1</v>
      </c>
      <c r="PB25" s="96">
        <f>PB26-PC37</f>
        <v>-0.05</v>
      </c>
      <c r="PC25" s="97"/>
      <c r="PD25" s="103" t="s">
        <v>60</v>
      </c>
      <c r="PE25" s="99"/>
      <c r="PF25" s="95" t="str">
        <f>PF$2&amp;"자연1"</f>
        <v>기타63자연1</v>
      </c>
      <c r="PG25" s="96">
        <f>PG26-PH37</f>
        <v>-0.05</v>
      </c>
      <c r="PH25" s="97"/>
      <c r="PI25" s="103" t="s">
        <v>60</v>
      </c>
      <c r="PJ25" s="99"/>
      <c r="PK25" s="95" t="str">
        <f>PK$2&amp;"자연1"</f>
        <v>기타64자연1</v>
      </c>
      <c r="PL25" s="96">
        <f>PL26-PM37</f>
        <v>-0.05</v>
      </c>
      <c r="PM25" s="97"/>
      <c r="PN25" s="103" t="s">
        <v>60</v>
      </c>
      <c r="PO25" s="99"/>
      <c r="PP25" s="95" t="str">
        <f>PP$2&amp;"자연1"</f>
        <v>기타65자연1</v>
      </c>
      <c r="PQ25" s="96">
        <f>PQ26-PR37</f>
        <v>-0.05</v>
      </c>
      <c r="PR25" s="97"/>
      <c r="PS25" s="103" t="s">
        <v>60</v>
      </c>
      <c r="PT25" s="99"/>
      <c r="PU25" s="95" t="str">
        <f>PU$2&amp;"자연1"</f>
        <v>기타66자연1</v>
      </c>
      <c r="PV25" s="96">
        <f>PV26-PW37</f>
        <v>-0.05</v>
      </c>
      <c r="PW25" s="97"/>
      <c r="PX25" s="103" t="s">
        <v>60</v>
      </c>
      <c r="PY25" s="99"/>
      <c r="PZ25" s="95" t="str">
        <f>PZ$2&amp;"자연1"</f>
        <v>기타67자연1</v>
      </c>
      <c r="QA25" s="96">
        <f>QA26-QB37</f>
        <v>-0.05</v>
      </c>
      <c r="QB25" s="97"/>
      <c r="QC25" s="103" t="s">
        <v>60</v>
      </c>
      <c r="QD25" s="99"/>
      <c r="QE25" s="95" t="str">
        <f>QE$2&amp;"자연1"</f>
        <v>기타68자연1</v>
      </c>
      <c r="QF25" s="96">
        <f>QF26-QG37</f>
        <v>-0.05</v>
      </c>
      <c r="QG25" s="97"/>
      <c r="QH25" s="103" t="s">
        <v>60</v>
      </c>
      <c r="QI25" s="99"/>
      <c r="QJ25" s="95" t="str">
        <f>QJ$2&amp;"자연1"</f>
        <v>기타69자연1</v>
      </c>
      <c r="QK25" s="96">
        <f>QK26-QL37</f>
        <v>-0.05</v>
      </c>
      <c r="QL25" s="97"/>
      <c r="QM25" s="103" t="s">
        <v>60</v>
      </c>
      <c r="QN25" s="99"/>
      <c r="QO25" s="95" t="str">
        <f>QO$2&amp;"자연1"</f>
        <v>기타70자연1</v>
      </c>
      <c r="QP25" s="96">
        <f>QP26-QQ37</f>
        <v>-0.05</v>
      </c>
      <c r="QQ25" s="97"/>
      <c r="QR25" s="103" t="s">
        <v>60</v>
      </c>
      <c r="QS25" s="99"/>
      <c r="QT25" s="95" t="str">
        <f>QT$2&amp;"자연1"</f>
        <v>기타71자연1</v>
      </c>
      <c r="QU25" s="96">
        <f>QU26-QV37</f>
        <v>-0.05</v>
      </c>
      <c r="QV25" s="97"/>
      <c r="QW25" s="103" t="s">
        <v>60</v>
      </c>
      <c r="QX25" s="99"/>
      <c r="QY25" s="95" t="str">
        <f>QY$2&amp;"자연1"</f>
        <v>기타72자연1</v>
      </c>
      <c r="QZ25" s="96">
        <f>QZ26-RA37</f>
        <v>-0.05</v>
      </c>
      <c r="RA25" s="97"/>
      <c r="RB25" s="103" t="s">
        <v>60</v>
      </c>
      <c r="RC25" s="99"/>
      <c r="RD25" s="95" t="str">
        <f>RD$2&amp;"자연1"</f>
        <v>기타73자연1</v>
      </c>
      <c r="RE25" s="96">
        <f>RE26-RF37</f>
        <v>-0.05</v>
      </c>
      <c r="RF25" s="97"/>
      <c r="RG25" s="103" t="s">
        <v>60</v>
      </c>
      <c r="RH25" s="99"/>
      <c r="RI25" s="95" t="str">
        <f>RI$2&amp;"자연1"</f>
        <v>기타74자연1</v>
      </c>
      <c r="RJ25" s="96">
        <f>RJ26-RK37</f>
        <v>-0.05</v>
      </c>
      <c r="RK25" s="97"/>
      <c r="RL25" s="103" t="s">
        <v>60</v>
      </c>
      <c r="RM25" s="99"/>
      <c r="RN25" s="95" t="str">
        <f>RN$2&amp;"자연1"</f>
        <v>기타75자연1</v>
      </c>
      <c r="RO25" s="96">
        <f>RO26-RP37</f>
        <v>-0.05</v>
      </c>
      <c r="RP25" s="97"/>
      <c r="RQ25" s="103" t="s">
        <v>60</v>
      </c>
      <c r="RR25" s="99"/>
      <c r="RS25" s="95" t="str">
        <f>RS$2&amp;"자연1"</f>
        <v>기타76자연1</v>
      </c>
      <c r="RT25" s="96">
        <f>RT26-RU37</f>
        <v>-0.05</v>
      </c>
      <c r="RU25" s="97"/>
      <c r="RV25" s="103" t="s">
        <v>60</v>
      </c>
      <c r="RW25" s="99"/>
      <c r="RX25" s="95" t="str">
        <f>RX$2&amp;"자연1"</f>
        <v>기타77자연1</v>
      </c>
      <c r="RY25" s="96">
        <f>RY26-RZ37</f>
        <v>-0.05</v>
      </c>
      <c r="RZ25" s="97"/>
      <c r="SA25" s="103" t="s">
        <v>60</v>
      </c>
      <c r="SB25" s="99"/>
      <c r="SC25" s="95" t="str">
        <f>SC$2&amp;"자연1"</f>
        <v>기타78자연1</v>
      </c>
      <c r="SD25" s="96">
        <f>SD26-SE37</f>
        <v>-0.05</v>
      </c>
      <c r="SE25" s="97"/>
      <c r="SF25" s="103" t="s">
        <v>60</v>
      </c>
      <c r="SG25" s="99"/>
      <c r="SH25" s="95" t="str">
        <f>SH$2&amp;"자연1"</f>
        <v>기타79자연1</v>
      </c>
      <c r="SI25" s="96">
        <f>SI26-SJ37</f>
        <v>-0.05</v>
      </c>
      <c r="SJ25" s="97"/>
      <c r="SK25" s="103" t="s">
        <v>60</v>
      </c>
      <c r="SL25" s="99"/>
      <c r="SM25" s="95" t="str">
        <f>SM$2&amp;"자연1"</f>
        <v>기타80자연1</v>
      </c>
      <c r="SN25" s="96">
        <f>SN26-SO37</f>
        <v>-0.05</v>
      </c>
      <c r="SO25" s="97"/>
      <c r="SP25" s="103" t="s">
        <v>60</v>
      </c>
      <c r="SQ25" s="99"/>
      <c r="SR25" s="95" t="str">
        <f>SR$2&amp;"자연1"</f>
        <v>기타81자연1</v>
      </c>
      <c r="SS25" s="96">
        <f>SS26-ST37</f>
        <v>-0.05</v>
      </c>
      <c r="ST25" s="97"/>
      <c r="SU25" s="103" t="s">
        <v>60</v>
      </c>
      <c r="SV25" s="99"/>
      <c r="SW25" s="95" t="str">
        <f>SW$2&amp;"자연1"</f>
        <v>기타82자연1</v>
      </c>
      <c r="SX25" s="96">
        <f>SX26-SY37</f>
        <v>-0.05</v>
      </c>
      <c r="SY25" s="97"/>
      <c r="SZ25" s="103" t="s">
        <v>60</v>
      </c>
      <c r="TA25" s="99"/>
      <c r="TB25" s="95" t="str">
        <f>TB$2&amp;"자연1"</f>
        <v>기타83자연1</v>
      </c>
      <c r="TC25" s="96">
        <f>TC26-TD37</f>
        <v>-0.05</v>
      </c>
      <c r="TD25" s="97"/>
      <c r="TE25" s="103" t="s">
        <v>60</v>
      </c>
      <c r="TF25" s="99"/>
      <c r="TG25" s="95" t="str">
        <f>TG$2&amp;"자연1"</f>
        <v>기타84자연1</v>
      </c>
      <c r="TH25" s="96">
        <f>TH26-TI37</f>
        <v>-0.05</v>
      </c>
      <c r="TI25" s="97"/>
      <c r="TJ25" s="103" t="s">
        <v>60</v>
      </c>
      <c r="TK25" s="99"/>
      <c r="TL25" s="95" t="str">
        <f>TL$2&amp;"자연1"</f>
        <v>기타85자연1</v>
      </c>
      <c r="TM25" s="96">
        <f>TM26-TN37</f>
        <v>-0.05</v>
      </c>
      <c r="TN25" s="97"/>
      <c r="TO25" s="103" t="s">
        <v>60</v>
      </c>
      <c r="TP25" s="99"/>
      <c r="TQ25" s="95" t="str">
        <f>TQ$2&amp;"자연1"</f>
        <v>기타86자연1</v>
      </c>
      <c r="TR25" s="96">
        <f>TR26-TS37</f>
        <v>-0.05</v>
      </c>
      <c r="TS25" s="97"/>
      <c r="TT25" s="103" t="s">
        <v>60</v>
      </c>
      <c r="TU25" s="99"/>
      <c r="TV25" s="95" t="str">
        <f>TV$2&amp;"자연1"</f>
        <v>기타87자연1</v>
      </c>
      <c r="TW25" s="96">
        <f>TW26-TX37</f>
        <v>-0.05</v>
      </c>
      <c r="TX25" s="97"/>
      <c r="TY25" s="103" t="s">
        <v>60</v>
      </c>
      <c r="TZ25" s="99"/>
      <c r="UA25" s="95" t="str">
        <f>UA$2&amp;"자연1"</f>
        <v>기타88자연1</v>
      </c>
      <c r="UB25" s="96">
        <f>UB26-UC37</f>
        <v>-0.05</v>
      </c>
      <c r="UC25" s="97"/>
      <c r="UD25" s="103" t="s">
        <v>60</v>
      </c>
      <c r="UE25" s="99"/>
      <c r="UF25" s="95" t="str">
        <f>UF$2&amp;"자연1"</f>
        <v>기타89자연1</v>
      </c>
      <c r="UG25" s="96">
        <f>UG26-UH37</f>
        <v>-0.05</v>
      </c>
      <c r="UH25" s="97"/>
      <c r="UI25" s="103" t="s">
        <v>60</v>
      </c>
      <c r="UJ25" s="99"/>
      <c r="UK25" s="95" t="str">
        <f>UK$2&amp;"자연1"</f>
        <v>기타90자연1</v>
      </c>
      <c r="UL25" s="96">
        <f>UL26-UM37</f>
        <v>-0.05</v>
      </c>
      <c r="UM25" s="97"/>
      <c r="UN25" s="103" t="s">
        <v>60</v>
      </c>
      <c r="UO25" s="99"/>
      <c r="UP25" s="95" t="str">
        <f>UP$2&amp;"자연1"</f>
        <v>기타91자연1</v>
      </c>
      <c r="UQ25" s="96">
        <f>UQ26-UR37</f>
        <v>-0.05</v>
      </c>
      <c r="UR25" s="97"/>
      <c r="US25" s="103" t="s">
        <v>60</v>
      </c>
      <c r="UT25" s="99"/>
      <c r="UU25" s="95" t="str">
        <f>UU$2&amp;"자연1"</f>
        <v>기타92자연1</v>
      </c>
      <c r="UV25" s="96">
        <f>UV26-UW37</f>
        <v>-0.05</v>
      </c>
      <c r="UW25" s="97"/>
      <c r="UX25" s="103" t="s">
        <v>60</v>
      </c>
      <c r="UY25" s="99"/>
      <c r="UZ25" s="95" t="str">
        <f>UZ$2&amp;"자연1"</f>
        <v>기타93자연1</v>
      </c>
      <c r="VA25" s="96">
        <f>VA26-VB37</f>
        <v>-0.05</v>
      </c>
      <c r="VB25" s="97"/>
      <c r="VC25" s="103" t="s">
        <v>60</v>
      </c>
      <c r="VD25" s="99"/>
      <c r="VE25" s="95" t="str">
        <f>VE$2&amp;"자연1"</f>
        <v>기타94자연1</v>
      </c>
      <c r="VF25" s="96">
        <f>VF26-VG37</f>
        <v>-0.05</v>
      </c>
      <c r="VG25" s="97"/>
      <c r="VH25" s="103" t="s">
        <v>60</v>
      </c>
      <c r="VI25" s="99"/>
      <c r="VJ25" s="95" t="str">
        <f>VJ$2&amp;"자연1"</f>
        <v>기타95자연1</v>
      </c>
      <c r="VK25" s="96">
        <f>VK26-VL37</f>
        <v>-0.05</v>
      </c>
      <c r="VL25" s="97"/>
      <c r="VM25" s="103" t="s">
        <v>60</v>
      </c>
      <c r="VN25" s="99"/>
      <c r="VO25" s="95" t="str">
        <f>VO$2&amp;"자연1"</f>
        <v>기타96자연1</v>
      </c>
      <c r="VP25" s="96">
        <f>VP26-VQ37</f>
        <v>-0.05</v>
      </c>
      <c r="VQ25" s="97"/>
      <c r="VR25" s="103" t="s">
        <v>60</v>
      </c>
      <c r="VS25" s="99"/>
      <c r="VT25" s="95" t="str">
        <f>VT$2&amp;"자연1"</f>
        <v>기타97자연1</v>
      </c>
      <c r="VU25" s="96">
        <f>VU26-VV37</f>
        <v>-0.05</v>
      </c>
      <c r="VV25" s="97"/>
      <c r="VW25" s="103" t="s">
        <v>60</v>
      </c>
      <c r="VX25" s="99"/>
      <c r="VY25" s="95" t="str">
        <f>VY$2&amp;"자연1"</f>
        <v>기타98자연1</v>
      </c>
      <c r="VZ25" s="96">
        <f>VZ26-WA37</f>
        <v>-0.05</v>
      </c>
      <c r="WA25" s="97"/>
      <c r="WB25" s="103" t="s">
        <v>60</v>
      </c>
      <c r="WC25" s="99"/>
      <c r="WD25" s="95" t="str">
        <f>WD$2&amp;"자연1"</f>
        <v>기타99자연1</v>
      </c>
      <c r="WE25" s="96">
        <f>WE26-WF37</f>
        <v>-0.05</v>
      </c>
      <c r="WF25" s="97"/>
      <c r="WG25" s="103" t="s">
        <v>60</v>
      </c>
      <c r="WH25" s="99"/>
      <c r="WI25" s="95" t="str">
        <f>WI$2&amp;"자연1"</f>
        <v>기타100자연1</v>
      </c>
      <c r="WJ25" s="96">
        <f>WJ26-WK37</f>
        <v>-0.05</v>
      </c>
      <c r="WK25" s="97"/>
      <c r="WL25" s="103" t="s">
        <v>60</v>
      </c>
      <c r="WM25" s="99"/>
    </row>
    <row r="26" spans="2:611" s="94" customFormat="1" ht="14.25" customHeight="1">
      <c r="B26" s="62" t="str">
        <f>B$2&amp;"자연2"</f>
        <v>서울일반자연2</v>
      </c>
      <c r="C26" s="107">
        <v>1.2</v>
      </c>
      <c r="D26" s="93"/>
      <c r="E26" s="65" t="s">
        <v>60</v>
      </c>
      <c r="G26" s="62" t="str">
        <f>G$2&amp;"자연2"</f>
        <v>서울자연2</v>
      </c>
      <c r="H26" s="114"/>
      <c r="I26" s="93"/>
      <c r="J26" s="65" t="s">
        <v>60</v>
      </c>
      <c r="L26" s="62" t="str">
        <f>L$2&amp;"자연2"</f>
        <v>연세활동자연2</v>
      </c>
      <c r="M26" s="121">
        <v>1.4</v>
      </c>
      <c r="N26" s="93"/>
      <c r="O26" s="65" t="s">
        <v>60</v>
      </c>
      <c r="Q26" s="62" t="str">
        <f>Q$2&amp;"자연2"</f>
        <v>연세국제자연2</v>
      </c>
      <c r="R26" s="121">
        <v>1.5</v>
      </c>
      <c r="S26" s="93"/>
      <c r="T26" s="65" t="s">
        <v>60</v>
      </c>
      <c r="V26" s="62" t="str">
        <f>V$2&amp;"자연2"</f>
        <v>고려학업자연2</v>
      </c>
      <c r="W26" s="121">
        <v>1.55</v>
      </c>
      <c r="X26" s="93"/>
      <c r="Y26" s="65" t="s">
        <v>60</v>
      </c>
      <c r="AA26" s="62" t="str">
        <f>AA$2&amp;"자연2"</f>
        <v>고려계열자연2</v>
      </c>
      <c r="AB26" s="121">
        <v>1.5</v>
      </c>
      <c r="AC26" s="93"/>
      <c r="AD26" s="65" t="s">
        <v>60</v>
      </c>
      <c r="AF26" s="62" t="str">
        <f>AF$2&amp;"자연2"</f>
        <v>서강일반1자연2</v>
      </c>
      <c r="AG26" s="121">
        <v>1.5</v>
      </c>
      <c r="AH26" s="93"/>
      <c r="AI26" s="65" t="s">
        <v>60</v>
      </c>
      <c r="AK26" s="62" t="str">
        <f>AK$2&amp;"자연2"</f>
        <v>서강일반2자연2</v>
      </c>
      <c r="AL26" s="121">
        <v>1.45</v>
      </c>
      <c r="AM26" s="93"/>
      <c r="AN26" s="65" t="s">
        <v>60</v>
      </c>
      <c r="AP26" s="62" t="str">
        <f>AP$2&amp;"자연2"</f>
        <v>성균융합자연2</v>
      </c>
      <c r="AQ26" s="121">
        <v>1.85</v>
      </c>
      <c r="AR26" s="93"/>
      <c r="AS26" s="65" t="s">
        <v>60</v>
      </c>
      <c r="AU26" s="62" t="str">
        <f>AU$2&amp;"자연2"</f>
        <v>성균탐구자연2</v>
      </c>
      <c r="AV26" s="121">
        <v>1.7</v>
      </c>
      <c r="AW26" s="93"/>
      <c r="AX26" s="65" t="s">
        <v>60</v>
      </c>
      <c r="AZ26" s="62" t="str">
        <f>AZ$2&amp;"자연2"</f>
        <v>성균성균자연2</v>
      </c>
      <c r="BA26" s="101"/>
      <c r="BB26" s="93"/>
      <c r="BC26" s="65" t="s">
        <v>60</v>
      </c>
      <c r="BE26" s="62" t="str">
        <f>BE$2&amp;"자연2"</f>
        <v>성균과학자연2</v>
      </c>
      <c r="BF26" s="121">
        <v>1.7</v>
      </c>
      <c r="BG26" s="93"/>
      <c r="BH26" s="65" t="s">
        <v>60</v>
      </c>
      <c r="BJ26" s="62" t="str">
        <f>BJ$2&amp;"자연2"</f>
        <v>한양추천자연2</v>
      </c>
      <c r="BK26" s="121">
        <v>1.7</v>
      </c>
      <c r="BL26" s="93"/>
      <c r="BM26" s="65" t="s">
        <v>60</v>
      </c>
      <c r="BO26" s="62" t="str">
        <f>BO$2&amp;"자연2"</f>
        <v>한양서류자연2</v>
      </c>
      <c r="BP26" s="121">
        <v>1.65</v>
      </c>
      <c r="BQ26" s="93"/>
      <c r="BR26" s="65" t="s">
        <v>60</v>
      </c>
      <c r="BT26" s="62" t="str">
        <f>BT$2&amp;"자연2"</f>
        <v>한양면접자연2</v>
      </c>
      <c r="BU26" s="121">
        <v>1.65</v>
      </c>
      <c r="BV26" s="93"/>
      <c r="BW26" s="65" t="s">
        <v>60</v>
      </c>
      <c r="BY26" s="62" t="str">
        <f>BY$2&amp;"자연2"</f>
        <v>시립종합자연2</v>
      </c>
      <c r="BZ26" s="101">
        <v>2.25</v>
      </c>
      <c r="CA26" s="93"/>
      <c r="CB26" s="65" t="s">
        <v>60</v>
      </c>
      <c r="CD26" s="62" t="str">
        <f>CD$2&amp;"자연2"</f>
        <v>외대서류자연2</v>
      </c>
      <c r="CE26" s="101">
        <v>2.4</v>
      </c>
      <c r="CF26" s="93"/>
      <c r="CG26" s="65" t="s">
        <v>60</v>
      </c>
      <c r="CI26" s="62" t="str">
        <f>CI$2&amp;"자연2"</f>
        <v>외대면접자연2</v>
      </c>
      <c r="CJ26" s="101">
        <v>2.4500000000000002</v>
      </c>
      <c r="CK26" s="93"/>
      <c r="CL26" s="65" t="s">
        <v>60</v>
      </c>
      <c r="CN26" s="62" t="str">
        <f>CN$2&amp;"자연2"</f>
        <v>건국종합자연2</v>
      </c>
      <c r="CO26" s="101">
        <v>2.5499999999999998</v>
      </c>
      <c r="CP26" s="93"/>
      <c r="CQ26" s="65" t="s">
        <v>60</v>
      </c>
      <c r="CS26" s="62" t="str">
        <f>CS$2&amp;"자연2"</f>
        <v>동국종합자연2</v>
      </c>
      <c r="CT26" s="101">
        <v>2.65</v>
      </c>
      <c r="CU26" s="93"/>
      <c r="CV26" s="65" t="s">
        <v>60</v>
      </c>
      <c r="CX26" s="62" t="str">
        <f>CX$2&amp;"자연2"</f>
        <v>홍익종합자연2</v>
      </c>
      <c r="CY26" s="101">
        <v>2.8</v>
      </c>
      <c r="CZ26" s="93"/>
      <c r="DA26" s="65" t="s">
        <v>60</v>
      </c>
      <c r="DC26" s="62" t="str">
        <f>DC$2&amp;"자연2"</f>
        <v>숙명종합자연2</v>
      </c>
      <c r="DD26" s="101">
        <v>2.7</v>
      </c>
      <c r="DE26" s="93"/>
      <c r="DF26" s="65" t="s">
        <v>60</v>
      </c>
      <c r="DH26" s="95" t="str">
        <f>DH$2&amp;"자연2"</f>
        <v>기타1자연2</v>
      </c>
      <c r="DI26" s="102"/>
      <c r="DJ26" s="97"/>
      <c r="DK26" s="103" t="s">
        <v>60</v>
      </c>
      <c r="DL26" s="99"/>
      <c r="DM26" s="95" t="str">
        <f>DM$2&amp;"자연2"</f>
        <v>기타2자연2</v>
      </c>
      <c r="DN26" s="102"/>
      <c r="DO26" s="97"/>
      <c r="DP26" s="103" t="s">
        <v>60</v>
      </c>
      <c r="DQ26" s="99"/>
      <c r="DR26" s="95" t="str">
        <f>DR$2&amp;"자연2"</f>
        <v>기타3자연2</v>
      </c>
      <c r="DS26" s="102"/>
      <c r="DT26" s="97"/>
      <c r="DU26" s="103" t="s">
        <v>60</v>
      </c>
      <c r="DV26" s="99"/>
      <c r="DW26" s="95" t="str">
        <f>DW$2&amp;"자연2"</f>
        <v>기타4자연2</v>
      </c>
      <c r="DX26" s="102"/>
      <c r="DY26" s="97"/>
      <c r="DZ26" s="103" t="s">
        <v>60</v>
      </c>
      <c r="EA26" s="99"/>
      <c r="EB26" s="95" t="str">
        <f>EB$2&amp;"자연2"</f>
        <v>기타5자연2</v>
      </c>
      <c r="EC26" s="102"/>
      <c r="ED26" s="97"/>
      <c r="EE26" s="103" t="s">
        <v>60</v>
      </c>
      <c r="EF26" s="99"/>
      <c r="EG26" s="95" t="str">
        <f>EG$2&amp;"자연2"</f>
        <v>기타6자연2</v>
      </c>
      <c r="EH26" s="102"/>
      <c r="EI26" s="97"/>
      <c r="EJ26" s="103" t="s">
        <v>60</v>
      </c>
      <c r="EK26" s="99"/>
      <c r="EL26" s="95" t="str">
        <f>EL$2&amp;"자연2"</f>
        <v>기타7자연2</v>
      </c>
      <c r="EM26" s="102"/>
      <c r="EN26" s="97"/>
      <c r="EO26" s="103" t="s">
        <v>60</v>
      </c>
      <c r="EP26" s="99"/>
      <c r="EQ26" s="95" t="str">
        <f>EQ$2&amp;"자연2"</f>
        <v>기타8자연2</v>
      </c>
      <c r="ER26" s="102"/>
      <c r="ES26" s="97"/>
      <c r="ET26" s="103" t="s">
        <v>60</v>
      </c>
      <c r="EU26" s="99"/>
      <c r="EV26" s="95" t="str">
        <f>EV$2&amp;"자연2"</f>
        <v>기타9자연2</v>
      </c>
      <c r="EW26" s="102"/>
      <c r="EX26" s="97"/>
      <c r="EY26" s="103" t="s">
        <v>60</v>
      </c>
      <c r="EZ26" s="99"/>
      <c r="FA26" s="95" t="str">
        <f>FA$2&amp;"자연2"</f>
        <v>기타10자연2</v>
      </c>
      <c r="FB26" s="102"/>
      <c r="FC26" s="97"/>
      <c r="FD26" s="103" t="s">
        <v>60</v>
      </c>
      <c r="FE26" s="99"/>
      <c r="FF26" s="95" t="str">
        <f>FF$2&amp;"자연2"</f>
        <v>기타11자연2</v>
      </c>
      <c r="FG26" s="102"/>
      <c r="FH26" s="97"/>
      <c r="FI26" s="103" t="s">
        <v>60</v>
      </c>
      <c r="FJ26" s="99"/>
      <c r="FK26" s="95" t="str">
        <f>FK$2&amp;"자연2"</f>
        <v>기타12자연2</v>
      </c>
      <c r="FL26" s="102"/>
      <c r="FM26" s="97"/>
      <c r="FN26" s="103" t="s">
        <v>60</v>
      </c>
      <c r="FO26" s="99"/>
      <c r="FP26" s="95" t="str">
        <f>FP$2&amp;"자연2"</f>
        <v>기타13자연2</v>
      </c>
      <c r="FQ26" s="102"/>
      <c r="FR26" s="97"/>
      <c r="FS26" s="103" t="s">
        <v>60</v>
      </c>
      <c r="FT26" s="99"/>
      <c r="FU26" s="95" t="str">
        <f>FU$2&amp;"자연2"</f>
        <v>기타14자연2</v>
      </c>
      <c r="FV26" s="102"/>
      <c r="FW26" s="97"/>
      <c r="FX26" s="103" t="s">
        <v>60</v>
      </c>
      <c r="FY26" s="99"/>
      <c r="FZ26" s="95" t="str">
        <f>FZ$2&amp;"자연2"</f>
        <v>기타15자연2</v>
      </c>
      <c r="GA26" s="102"/>
      <c r="GB26" s="97"/>
      <c r="GC26" s="103" t="s">
        <v>60</v>
      </c>
      <c r="GD26" s="99"/>
      <c r="GE26" s="95" t="str">
        <f>GE$2&amp;"자연2"</f>
        <v>기타16자연2</v>
      </c>
      <c r="GF26" s="102"/>
      <c r="GG26" s="97"/>
      <c r="GH26" s="103" t="s">
        <v>60</v>
      </c>
      <c r="GI26" s="99"/>
      <c r="GJ26" s="95" t="str">
        <f>GJ$2&amp;"자연2"</f>
        <v>기타17자연2</v>
      </c>
      <c r="GK26" s="102"/>
      <c r="GL26" s="97"/>
      <c r="GM26" s="103" t="s">
        <v>60</v>
      </c>
      <c r="GN26" s="99"/>
      <c r="GO26" s="95" t="str">
        <f>GO$2&amp;"자연2"</f>
        <v>기타18자연2</v>
      </c>
      <c r="GP26" s="102"/>
      <c r="GQ26" s="97"/>
      <c r="GR26" s="103" t="s">
        <v>60</v>
      </c>
      <c r="GS26" s="99"/>
      <c r="GT26" s="95" t="str">
        <f>GT$2&amp;"자연2"</f>
        <v>기타19자연2</v>
      </c>
      <c r="GU26" s="102"/>
      <c r="GV26" s="97"/>
      <c r="GW26" s="103" t="s">
        <v>60</v>
      </c>
      <c r="GX26" s="99"/>
      <c r="GY26" s="95" t="str">
        <f>GY$2&amp;"자연2"</f>
        <v>기타20자연2</v>
      </c>
      <c r="GZ26" s="102"/>
      <c r="HA26" s="97"/>
      <c r="HB26" s="103" t="s">
        <v>60</v>
      </c>
      <c r="HC26" s="99"/>
      <c r="HD26" s="95" t="str">
        <f>HD$2&amp;"자연2"</f>
        <v>기타21자연2</v>
      </c>
      <c r="HE26" s="102"/>
      <c r="HF26" s="97"/>
      <c r="HG26" s="103" t="s">
        <v>60</v>
      </c>
      <c r="HH26" s="99"/>
      <c r="HI26" s="95" t="str">
        <f>HI$2&amp;"자연2"</f>
        <v>기타22자연2</v>
      </c>
      <c r="HJ26" s="102"/>
      <c r="HK26" s="97"/>
      <c r="HL26" s="103" t="s">
        <v>60</v>
      </c>
      <c r="HM26" s="99"/>
      <c r="HN26" s="95" t="str">
        <f>HN$2&amp;"자연2"</f>
        <v>기타23자연2</v>
      </c>
      <c r="HO26" s="102"/>
      <c r="HP26" s="97"/>
      <c r="HQ26" s="103" t="s">
        <v>60</v>
      </c>
      <c r="HR26" s="99"/>
      <c r="HS26" s="95" t="str">
        <f>HS$2&amp;"자연2"</f>
        <v>기타24자연2</v>
      </c>
      <c r="HT26" s="102"/>
      <c r="HU26" s="97"/>
      <c r="HV26" s="103" t="s">
        <v>60</v>
      </c>
      <c r="HW26" s="99"/>
      <c r="HX26" s="95" t="str">
        <f>HX$2&amp;"자연2"</f>
        <v>기타25자연2</v>
      </c>
      <c r="HY26" s="102"/>
      <c r="HZ26" s="97"/>
      <c r="IA26" s="103" t="s">
        <v>60</v>
      </c>
      <c r="IB26" s="99"/>
      <c r="IC26" s="95" t="str">
        <f>IC$2&amp;"자연2"</f>
        <v>기타26자연2</v>
      </c>
      <c r="ID26" s="102"/>
      <c r="IE26" s="97"/>
      <c r="IF26" s="103" t="s">
        <v>60</v>
      </c>
      <c r="IG26" s="99"/>
      <c r="IH26" s="95" t="str">
        <f>IH$2&amp;"자연2"</f>
        <v>기타27자연2</v>
      </c>
      <c r="II26" s="102"/>
      <c r="IJ26" s="97"/>
      <c r="IK26" s="103" t="s">
        <v>60</v>
      </c>
      <c r="IL26" s="99"/>
      <c r="IM26" s="95" t="str">
        <f>IM$2&amp;"자연2"</f>
        <v>기타28자연2</v>
      </c>
      <c r="IN26" s="102"/>
      <c r="IO26" s="97"/>
      <c r="IP26" s="103" t="s">
        <v>60</v>
      </c>
      <c r="IQ26" s="99"/>
      <c r="IR26" s="95" t="str">
        <f>IR$2&amp;"자연2"</f>
        <v>기타29자연2</v>
      </c>
      <c r="IS26" s="102"/>
      <c r="IT26" s="97"/>
      <c r="IU26" s="103" t="s">
        <v>60</v>
      </c>
      <c r="IV26" s="99"/>
      <c r="IW26" s="95" t="str">
        <f>IW$2&amp;"자연2"</f>
        <v>기타30자연2</v>
      </c>
      <c r="IX26" s="102"/>
      <c r="IY26" s="97"/>
      <c r="IZ26" s="103" t="s">
        <v>60</v>
      </c>
      <c r="JA26" s="99"/>
      <c r="JB26" s="95" t="str">
        <f>JB$2&amp;"자연2"</f>
        <v>기타31자연2</v>
      </c>
      <c r="JC26" s="102"/>
      <c r="JD26" s="97"/>
      <c r="JE26" s="103" t="s">
        <v>60</v>
      </c>
      <c r="JF26" s="99"/>
      <c r="JG26" s="95" t="str">
        <f>JG$2&amp;"자연2"</f>
        <v>기타32자연2</v>
      </c>
      <c r="JH26" s="102"/>
      <c r="JI26" s="97"/>
      <c r="JJ26" s="103" t="s">
        <v>60</v>
      </c>
      <c r="JK26" s="99"/>
      <c r="JL26" s="95" t="str">
        <f>JL$2&amp;"자연2"</f>
        <v>기타33자연2</v>
      </c>
      <c r="JM26" s="102"/>
      <c r="JN26" s="97"/>
      <c r="JO26" s="103" t="s">
        <v>60</v>
      </c>
      <c r="JP26" s="99"/>
      <c r="JQ26" s="95" t="str">
        <f>JQ$2&amp;"자연2"</f>
        <v>기타34자연2</v>
      </c>
      <c r="JR26" s="102"/>
      <c r="JS26" s="97"/>
      <c r="JT26" s="103" t="s">
        <v>60</v>
      </c>
      <c r="JU26" s="99"/>
      <c r="JV26" s="95" t="str">
        <f>JV$2&amp;"자연2"</f>
        <v>기타35자연2</v>
      </c>
      <c r="JW26" s="102"/>
      <c r="JX26" s="97"/>
      <c r="JY26" s="103" t="s">
        <v>60</v>
      </c>
      <c r="JZ26" s="99"/>
      <c r="KA26" s="95" t="str">
        <f>KA$2&amp;"자연2"</f>
        <v>기타36자연2</v>
      </c>
      <c r="KB26" s="102"/>
      <c r="KC26" s="97"/>
      <c r="KD26" s="103" t="s">
        <v>60</v>
      </c>
      <c r="KE26" s="99"/>
      <c r="KF26" s="95" t="str">
        <f>KF$2&amp;"자연2"</f>
        <v>기타37자연2</v>
      </c>
      <c r="KG26" s="102"/>
      <c r="KH26" s="97"/>
      <c r="KI26" s="103" t="s">
        <v>60</v>
      </c>
      <c r="KJ26" s="99"/>
      <c r="KK26" s="95" t="str">
        <f>KK$2&amp;"자연2"</f>
        <v>기타38자연2</v>
      </c>
      <c r="KL26" s="102"/>
      <c r="KM26" s="97"/>
      <c r="KN26" s="103" t="s">
        <v>60</v>
      </c>
      <c r="KO26" s="99"/>
      <c r="KP26" s="95" t="str">
        <f>KP$2&amp;"자연2"</f>
        <v>기타39자연2</v>
      </c>
      <c r="KQ26" s="102"/>
      <c r="KR26" s="97"/>
      <c r="KS26" s="103" t="s">
        <v>60</v>
      </c>
      <c r="KT26" s="99"/>
      <c r="KU26" s="95" t="str">
        <f>KU$2&amp;"자연2"</f>
        <v>기타40자연2</v>
      </c>
      <c r="KV26" s="102"/>
      <c r="KW26" s="97"/>
      <c r="KX26" s="103" t="s">
        <v>60</v>
      </c>
      <c r="KY26" s="99"/>
      <c r="KZ26" s="95" t="str">
        <f>KZ$2&amp;"자연2"</f>
        <v>기타41자연2</v>
      </c>
      <c r="LA26" s="102"/>
      <c r="LB26" s="97"/>
      <c r="LC26" s="103" t="s">
        <v>60</v>
      </c>
      <c r="LD26" s="99"/>
      <c r="LE26" s="95" t="str">
        <f>LE$2&amp;"자연2"</f>
        <v>기타42자연2</v>
      </c>
      <c r="LF26" s="102"/>
      <c r="LG26" s="97"/>
      <c r="LH26" s="103" t="s">
        <v>60</v>
      </c>
      <c r="LI26" s="99"/>
      <c r="LJ26" s="95" t="str">
        <f>LJ$2&amp;"자연2"</f>
        <v>기타43자연2</v>
      </c>
      <c r="LK26" s="102"/>
      <c r="LL26" s="97"/>
      <c r="LM26" s="103" t="s">
        <v>60</v>
      </c>
      <c r="LN26" s="99"/>
      <c r="LO26" s="95" t="str">
        <f>LO$2&amp;"자연2"</f>
        <v>기타44자연2</v>
      </c>
      <c r="LP26" s="102"/>
      <c r="LQ26" s="97"/>
      <c r="LR26" s="103" t="s">
        <v>60</v>
      </c>
      <c r="LS26" s="99"/>
      <c r="LT26" s="95" t="str">
        <f>LT$2&amp;"자연2"</f>
        <v>기타45자연2</v>
      </c>
      <c r="LU26" s="102"/>
      <c r="LV26" s="97"/>
      <c r="LW26" s="103" t="s">
        <v>60</v>
      </c>
      <c r="LX26" s="99"/>
      <c r="LY26" s="95" t="str">
        <f>LY$2&amp;"자연2"</f>
        <v>기타46자연2</v>
      </c>
      <c r="LZ26" s="102"/>
      <c r="MA26" s="97"/>
      <c r="MB26" s="103" t="s">
        <v>60</v>
      </c>
      <c r="MC26" s="99"/>
      <c r="MD26" s="95" t="str">
        <f>MD$2&amp;"자연2"</f>
        <v>기타47자연2</v>
      </c>
      <c r="ME26" s="102"/>
      <c r="MF26" s="97"/>
      <c r="MG26" s="103" t="s">
        <v>60</v>
      </c>
      <c r="MH26" s="99"/>
      <c r="MI26" s="95" t="str">
        <f>MI$2&amp;"자연2"</f>
        <v>기타48자연2</v>
      </c>
      <c r="MJ26" s="102"/>
      <c r="MK26" s="97"/>
      <c r="ML26" s="103" t="s">
        <v>60</v>
      </c>
      <c r="MM26" s="99"/>
      <c r="MN26" s="95" t="str">
        <f>MN$2&amp;"자연2"</f>
        <v>기타49자연2</v>
      </c>
      <c r="MO26" s="102"/>
      <c r="MP26" s="97"/>
      <c r="MQ26" s="103" t="s">
        <v>60</v>
      </c>
      <c r="MR26" s="99"/>
      <c r="MS26" s="95" t="str">
        <f>MS$2&amp;"자연2"</f>
        <v>기타50자연2</v>
      </c>
      <c r="MT26" s="102"/>
      <c r="MU26" s="97"/>
      <c r="MV26" s="103" t="s">
        <v>60</v>
      </c>
      <c r="MW26" s="99"/>
      <c r="MX26" s="95" t="str">
        <f>MX$2&amp;"자연2"</f>
        <v>기타51자연2</v>
      </c>
      <c r="MY26" s="102"/>
      <c r="MZ26" s="97"/>
      <c r="NA26" s="103" t="s">
        <v>60</v>
      </c>
      <c r="NB26" s="99"/>
      <c r="NC26" s="95" t="str">
        <f>NC$2&amp;"자연2"</f>
        <v>기타52자연2</v>
      </c>
      <c r="ND26" s="102"/>
      <c r="NE26" s="97"/>
      <c r="NF26" s="103" t="s">
        <v>60</v>
      </c>
      <c r="NG26" s="99"/>
      <c r="NH26" s="95" t="str">
        <f>NH$2&amp;"자연2"</f>
        <v>기타53자연2</v>
      </c>
      <c r="NI26" s="102"/>
      <c r="NJ26" s="97"/>
      <c r="NK26" s="103" t="s">
        <v>60</v>
      </c>
      <c r="NL26" s="99"/>
      <c r="NM26" s="95" t="str">
        <f>NM$2&amp;"자연2"</f>
        <v>기타54자연2</v>
      </c>
      <c r="NN26" s="102"/>
      <c r="NO26" s="97"/>
      <c r="NP26" s="103" t="s">
        <v>60</v>
      </c>
      <c r="NQ26" s="99"/>
      <c r="NR26" s="95" t="str">
        <f>NR$2&amp;"자연2"</f>
        <v>기타55자연2</v>
      </c>
      <c r="NS26" s="102"/>
      <c r="NT26" s="97"/>
      <c r="NU26" s="103" t="s">
        <v>60</v>
      </c>
      <c r="NV26" s="99"/>
      <c r="NW26" s="95" t="str">
        <f>NW$2&amp;"자연2"</f>
        <v>기타56자연2</v>
      </c>
      <c r="NX26" s="102"/>
      <c r="NY26" s="97"/>
      <c r="NZ26" s="103" t="s">
        <v>60</v>
      </c>
      <c r="OA26" s="99"/>
      <c r="OB26" s="95" t="str">
        <f>OB$2&amp;"자연2"</f>
        <v>기타57자연2</v>
      </c>
      <c r="OC26" s="102"/>
      <c r="OD26" s="97"/>
      <c r="OE26" s="103" t="s">
        <v>60</v>
      </c>
      <c r="OF26" s="99"/>
      <c r="OG26" s="95" t="str">
        <f>OG$2&amp;"자연2"</f>
        <v>기타58자연2</v>
      </c>
      <c r="OH26" s="102"/>
      <c r="OI26" s="97"/>
      <c r="OJ26" s="103" t="s">
        <v>60</v>
      </c>
      <c r="OK26" s="99"/>
      <c r="OL26" s="95" t="str">
        <f>OL$2&amp;"자연2"</f>
        <v>기타59자연2</v>
      </c>
      <c r="OM26" s="102"/>
      <c r="ON26" s="97"/>
      <c r="OO26" s="103" t="s">
        <v>60</v>
      </c>
      <c r="OP26" s="99"/>
      <c r="OQ26" s="95" t="str">
        <f>OQ$2&amp;"자연2"</f>
        <v>기타60자연2</v>
      </c>
      <c r="OR26" s="102"/>
      <c r="OS26" s="97"/>
      <c r="OT26" s="103" t="s">
        <v>60</v>
      </c>
      <c r="OU26" s="99"/>
      <c r="OV26" s="95" t="str">
        <f>OV$2&amp;"자연2"</f>
        <v>기타61자연2</v>
      </c>
      <c r="OW26" s="102"/>
      <c r="OX26" s="97"/>
      <c r="OY26" s="103" t="s">
        <v>60</v>
      </c>
      <c r="OZ26" s="99"/>
      <c r="PA26" s="95" t="str">
        <f>PA$2&amp;"자연2"</f>
        <v>기타62자연2</v>
      </c>
      <c r="PB26" s="102"/>
      <c r="PC26" s="97"/>
      <c r="PD26" s="103" t="s">
        <v>60</v>
      </c>
      <c r="PE26" s="99"/>
      <c r="PF26" s="95" t="str">
        <f>PF$2&amp;"자연2"</f>
        <v>기타63자연2</v>
      </c>
      <c r="PG26" s="102"/>
      <c r="PH26" s="97"/>
      <c r="PI26" s="103" t="s">
        <v>60</v>
      </c>
      <c r="PJ26" s="99"/>
      <c r="PK26" s="95" t="str">
        <f>PK$2&amp;"자연2"</f>
        <v>기타64자연2</v>
      </c>
      <c r="PL26" s="102"/>
      <c r="PM26" s="97"/>
      <c r="PN26" s="103" t="s">
        <v>60</v>
      </c>
      <c r="PO26" s="99"/>
      <c r="PP26" s="95" t="str">
        <f>PP$2&amp;"자연2"</f>
        <v>기타65자연2</v>
      </c>
      <c r="PQ26" s="102"/>
      <c r="PR26" s="97"/>
      <c r="PS26" s="103" t="s">
        <v>60</v>
      </c>
      <c r="PT26" s="99"/>
      <c r="PU26" s="95" t="str">
        <f>PU$2&amp;"자연2"</f>
        <v>기타66자연2</v>
      </c>
      <c r="PV26" s="102"/>
      <c r="PW26" s="97"/>
      <c r="PX26" s="103" t="s">
        <v>60</v>
      </c>
      <c r="PY26" s="99"/>
      <c r="PZ26" s="95" t="str">
        <f>PZ$2&amp;"자연2"</f>
        <v>기타67자연2</v>
      </c>
      <c r="QA26" s="102"/>
      <c r="QB26" s="97"/>
      <c r="QC26" s="103" t="s">
        <v>60</v>
      </c>
      <c r="QD26" s="99"/>
      <c r="QE26" s="95" t="str">
        <f>QE$2&amp;"자연2"</f>
        <v>기타68자연2</v>
      </c>
      <c r="QF26" s="102"/>
      <c r="QG26" s="97"/>
      <c r="QH26" s="103" t="s">
        <v>60</v>
      </c>
      <c r="QI26" s="99"/>
      <c r="QJ26" s="95" t="str">
        <f>QJ$2&amp;"자연2"</f>
        <v>기타69자연2</v>
      </c>
      <c r="QK26" s="102"/>
      <c r="QL26" s="97"/>
      <c r="QM26" s="103" t="s">
        <v>60</v>
      </c>
      <c r="QN26" s="99"/>
      <c r="QO26" s="95" t="str">
        <f>QO$2&amp;"자연2"</f>
        <v>기타70자연2</v>
      </c>
      <c r="QP26" s="102"/>
      <c r="QQ26" s="97"/>
      <c r="QR26" s="103" t="s">
        <v>60</v>
      </c>
      <c r="QS26" s="99"/>
      <c r="QT26" s="95" t="str">
        <f>QT$2&amp;"자연2"</f>
        <v>기타71자연2</v>
      </c>
      <c r="QU26" s="102"/>
      <c r="QV26" s="97"/>
      <c r="QW26" s="103" t="s">
        <v>60</v>
      </c>
      <c r="QX26" s="99"/>
      <c r="QY26" s="95" t="str">
        <f>QY$2&amp;"자연2"</f>
        <v>기타72자연2</v>
      </c>
      <c r="QZ26" s="102"/>
      <c r="RA26" s="97"/>
      <c r="RB26" s="103" t="s">
        <v>60</v>
      </c>
      <c r="RC26" s="99"/>
      <c r="RD26" s="95" t="str">
        <f>RD$2&amp;"자연2"</f>
        <v>기타73자연2</v>
      </c>
      <c r="RE26" s="102"/>
      <c r="RF26" s="97"/>
      <c r="RG26" s="103" t="s">
        <v>60</v>
      </c>
      <c r="RH26" s="99"/>
      <c r="RI26" s="95" t="str">
        <f>RI$2&amp;"자연2"</f>
        <v>기타74자연2</v>
      </c>
      <c r="RJ26" s="102"/>
      <c r="RK26" s="97"/>
      <c r="RL26" s="103" t="s">
        <v>60</v>
      </c>
      <c r="RM26" s="99"/>
      <c r="RN26" s="95" t="str">
        <f>RN$2&amp;"자연2"</f>
        <v>기타75자연2</v>
      </c>
      <c r="RO26" s="102"/>
      <c r="RP26" s="97"/>
      <c r="RQ26" s="103" t="s">
        <v>60</v>
      </c>
      <c r="RR26" s="99"/>
      <c r="RS26" s="95" t="str">
        <f>RS$2&amp;"자연2"</f>
        <v>기타76자연2</v>
      </c>
      <c r="RT26" s="102"/>
      <c r="RU26" s="97"/>
      <c r="RV26" s="103" t="s">
        <v>60</v>
      </c>
      <c r="RW26" s="99"/>
      <c r="RX26" s="95" t="str">
        <f>RX$2&amp;"자연2"</f>
        <v>기타77자연2</v>
      </c>
      <c r="RY26" s="102"/>
      <c r="RZ26" s="97"/>
      <c r="SA26" s="103" t="s">
        <v>60</v>
      </c>
      <c r="SB26" s="99"/>
      <c r="SC26" s="95" t="str">
        <f>SC$2&amp;"자연2"</f>
        <v>기타78자연2</v>
      </c>
      <c r="SD26" s="102"/>
      <c r="SE26" s="97"/>
      <c r="SF26" s="103" t="s">
        <v>60</v>
      </c>
      <c r="SG26" s="99"/>
      <c r="SH26" s="95" t="str">
        <f>SH$2&amp;"자연2"</f>
        <v>기타79자연2</v>
      </c>
      <c r="SI26" s="102"/>
      <c r="SJ26" s="97"/>
      <c r="SK26" s="103" t="s">
        <v>60</v>
      </c>
      <c r="SL26" s="99"/>
      <c r="SM26" s="95" t="str">
        <f>SM$2&amp;"자연2"</f>
        <v>기타80자연2</v>
      </c>
      <c r="SN26" s="102"/>
      <c r="SO26" s="97"/>
      <c r="SP26" s="103" t="s">
        <v>60</v>
      </c>
      <c r="SQ26" s="99"/>
      <c r="SR26" s="95" t="str">
        <f>SR$2&amp;"자연2"</f>
        <v>기타81자연2</v>
      </c>
      <c r="SS26" s="102"/>
      <c r="ST26" s="97"/>
      <c r="SU26" s="103" t="s">
        <v>60</v>
      </c>
      <c r="SV26" s="99"/>
      <c r="SW26" s="95" t="str">
        <f>SW$2&amp;"자연2"</f>
        <v>기타82자연2</v>
      </c>
      <c r="SX26" s="102"/>
      <c r="SY26" s="97"/>
      <c r="SZ26" s="103" t="s">
        <v>60</v>
      </c>
      <c r="TA26" s="99"/>
      <c r="TB26" s="95" t="str">
        <f>TB$2&amp;"자연2"</f>
        <v>기타83자연2</v>
      </c>
      <c r="TC26" s="102"/>
      <c r="TD26" s="97"/>
      <c r="TE26" s="103" t="s">
        <v>60</v>
      </c>
      <c r="TF26" s="99"/>
      <c r="TG26" s="95" t="str">
        <f>TG$2&amp;"자연2"</f>
        <v>기타84자연2</v>
      </c>
      <c r="TH26" s="102"/>
      <c r="TI26" s="97"/>
      <c r="TJ26" s="103" t="s">
        <v>60</v>
      </c>
      <c r="TK26" s="99"/>
      <c r="TL26" s="95" t="str">
        <f>TL$2&amp;"자연2"</f>
        <v>기타85자연2</v>
      </c>
      <c r="TM26" s="102"/>
      <c r="TN26" s="97"/>
      <c r="TO26" s="103" t="s">
        <v>60</v>
      </c>
      <c r="TP26" s="99"/>
      <c r="TQ26" s="95" t="str">
        <f>TQ$2&amp;"자연2"</f>
        <v>기타86자연2</v>
      </c>
      <c r="TR26" s="102"/>
      <c r="TS26" s="97"/>
      <c r="TT26" s="103" t="s">
        <v>60</v>
      </c>
      <c r="TU26" s="99"/>
      <c r="TV26" s="95" t="str">
        <f>TV$2&amp;"자연2"</f>
        <v>기타87자연2</v>
      </c>
      <c r="TW26" s="102"/>
      <c r="TX26" s="97"/>
      <c r="TY26" s="103" t="s">
        <v>60</v>
      </c>
      <c r="TZ26" s="99"/>
      <c r="UA26" s="95" t="str">
        <f>UA$2&amp;"자연2"</f>
        <v>기타88자연2</v>
      </c>
      <c r="UB26" s="102"/>
      <c r="UC26" s="97"/>
      <c r="UD26" s="103" t="s">
        <v>60</v>
      </c>
      <c r="UE26" s="99"/>
      <c r="UF26" s="95" t="str">
        <f>UF$2&amp;"자연2"</f>
        <v>기타89자연2</v>
      </c>
      <c r="UG26" s="102"/>
      <c r="UH26" s="97"/>
      <c r="UI26" s="103" t="s">
        <v>60</v>
      </c>
      <c r="UJ26" s="99"/>
      <c r="UK26" s="95" t="str">
        <f>UK$2&amp;"자연2"</f>
        <v>기타90자연2</v>
      </c>
      <c r="UL26" s="102"/>
      <c r="UM26" s="97"/>
      <c r="UN26" s="103" t="s">
        <v>60</v>
      </c>
      <c r="UO26" s="99"/>
      <c r="UP26" s="95" t="str">
        <f>UP$2&amp;"자연2"</f>
        <v>기타91자연2</v>
      </c>
      <c r="UQ26" s="102"/>
      <c r="UR26" s="97"/>
      <c r="US26" s="103" t="s">
        <v>60</v>
      </c>
      <c r="UT26" s="99"/>
      <c r="UU26" s="95" t="str">
        <f>UU$2&amp;"자연2"</f>
        <v>기타92자연2</v>
      </c>
      <c r="UV26" s="102"/>
      <c r="UW26" s="97"/>
      <c r="UX26" s="103" t="s">
        <v>60</v>
      </c>
      <c r="UY26" s="99"/>
      <c r="UZ26" s="95" t="str">
        <f>UZ$2&amp;"자연2"</f>
        <v>기타93자연2</v>
      </c>
      <c r="VA26" s="102"/>
      <c r="VB26" s="97"/>
      <c r="VC26" s="103" t="s">
        <v>60</v>
      </c>
      <c r="VD26" s="99"/>
      <c r="VE26" s="95" t="str">
        <f>VE$2&amp;"자연2"</f>
        <v>기타94자연2</v>
      </c>
      <c r="VF26" s="102"/>
      <c r="VG26" s="97"/>
      <c r="VH26" s="103" t="s">
        <v>60</v>
      </c>
      <c r="VI26" s="99"/>
      <c r="VJ26" s="95" t="str">
        <f>VJ$2&amp;"자연2"</f>
        <v>기타95자연2</v>
      </c>
      <c r="VK26" s="102"/>
      <c r="VL26" s="97"/>
      <c r="VM26" s="103" t="s">
        <v>60</v>
      </c>
      <c r="VN26" s="99"/>
      <c r="VO26" s="95" t="str">
        <f>VO$2&amp;"자연2"</f>
        <v>기타96자연2</v>
      </c>
      <c r="VP26" s="102"/>
      <c r="VQ26" s="97"/>
      <c r="VR26" s="103" t="s">
        <v>60</v>
      </c>
      <c r="VS26" s="99"/>
      <c r="VT26" s="95" t="str">
        <f>VT$2&amp;"자연2"</f>
        <v>기타97자연2</v>
      </c>
      <c r="VU26" s="102"/>
      <c r="VV26" s="97"/>
      <c r="VW26" s="103" t="s">
        <v>60</v>
      </c>
      <c r="VX26" s="99"/>
      <c r="VY26" s="95" t="str">
        <f>VY$2&amp;"자연2"</f>
        <v>기타98자연2</v>
      </c>
      <c r="VZ26" s="102"/>
      <c r="WA26" s="97"/>
      <c r="WB26" s="103" t="s">
        <v>60</v>
      </c>
      <c r="WC26" s="99"/>
      <c r="WD26" s="95" t="str">
        <f>WD$2&amp;"자연2"</f>
        <v>기타99자연2</v>
      </c>
      <c r="WE26" s="102"/>
      <c r="WF26" s="97"/>
      <c r="WG26" s="103" t="s">
        <v>60</v>
      </c>
      <c r="WH26" s="99"/>
      <c r="WI26" s="95" t="str">
        <f>WI$2&amp;"자연2"</f>
        <v>기타100자연2</v>
      </c>
      <c r="WJ26" s="102"/>
      <c r="WK26" s="97"/>
      <c r="WL26" s="103" t="s">
        <v>60</v>
      </c>
      <c r="WM26" s="99"/>
    </row>
    <row r="27" spans="2:611" s="94" customFormat="1" ht="14.25" customHeight="1">
      <c r="B27" s="62" t="str">
        <f>B$2&amp;"자연3"</f>
        <v>서울일반자연3</v>
      </c>
      <c r="C27" s="106">
        <f>C26+D37</f>
        <v>1.25</v>
      </c>
      <c r="D27" s="93"/>
      <c r="E27" s="65" t="s">
        <v>60</v>
      </c>
      <c r="G27" s="62" t="str">
        <f>G$2&amp;"자연3"</f>
        <v>서울자연3</v>
      </c>
      <c r="H27" s="63"/>
      <c r="I27" s="93"/>
      <c r="J27" s="65" t="s">
        <v>60</v>
      </c>
      <c r="L27" s="62" t="str">
        <f>L$2&amp;"자연3"</f>
        <v>연세활동자연3</v>
      </c>
      <c r="M27" s="128">
        <f>M26+N37</f>
        <v>1.45</v>
      </c>
      <c r="N27" s="93"/>
      <c r="O27" s="65" t="s">
        <v>60</v>
      </c>
      <c r="Q27" s="62" t="str">
        <f>Q$2&amp;"자연3"</f>
        <v>연세국제자연3</v>
      </c>
      <c r="R27" s="128">
        <f>R26+S37</f>
        <v>1.55</v>
      </c>
      <c r="S27" s="93"/>
      <c r="T27" s="65" t="s">
        <v>60</v>
      </c>
      <c r="V27" s="62" t="str">
        <f>V$2&amp;"자연3"</f>
        <v>고려학업자연3</v>
      </c>
      <c r="W27" s="128">
        <f>W26+X37</f>
        <v>1.6</v>
      </c>
      <c r="X27" s="93"/>
      <c r="Y27" s="65" t="s">
        <v>60</v>
      </c>
      <c r="AA27" s="62" t="str">
        <f>AA$2&amp;"자연3"</f>
        <v>고려계열자연3</v>
      </c>
      <c r="AB27" s="128">
        <f>AB26+AC37</f>
        <v>1.55</v>
      </c>
      <c r="AC27" s="93"/>
      <c r="AD27" s="65" t="s">
        <v>60</v>
      </c>
      <c r="AF27" s="62" t="str">
        <f>AF$2&amp;"자연3"</f>
        <v>서강일반1자연3</v>
      </c>
      <c r="AG27" s="128">
        <f>AG26+AH37</f>
        <v>1.55</v>
      </c>
      <c r="AH27" s="93"/>
      <c r="AI27" s="65" t="s">
        <v>60</v>
      </c>
      <c r="AK27" s="62" t="str">
        <f>AK$2&amp;"자연3"</f>
        <v>서강일반2자연3</v>
      </c>
      <c r="AL27" s="128">
        <f>AL26+AM37</f>
        <v>1.5</v>
      </c>
      <c r="AM27" s="93"/>
      <c r="AN27" s="65" t="s">
        <v>60</v>
      </c>
      <c r="AP27" s="62" t="str">
        <f>AP$2&amp;"자연3"</f>
        <v>성균융합자연3</v>
      </c>
      <c r="AQ27" s="128">
        <f>AQ26+AR37</f>
        <v>1.9000000000000001</v>
      </c>
      <c r="AR27" s="93"/>
      <c r="AS27" s="65" t="s">
        <v>60</v>
      </c>
      <c r="AU27" s="62" t="str">
        <f>AU$2&amp;"자연3"</f>
        <v>성균탐구자연3</v>
      </c>
      <c r="AV27" s="128">
        <f>AV26+AW37</f>
        <v>1.75</v>
      </c>
      <c r="AW27" s="93"/>
      <c r="AX27" s="65" t="s">
        <v>60</v>
      </c>
      <c r="AZ27" s="62" t="str">
        <f>AZ$2&amp;"자연3"</f>
        <v>성균성균자연3</v>
      </c>
      <c r="BA27" s="63"/>
      <c r="BB27" s="93"/>
      <c r="BC27" s="65" t="s">
        <v>60</v>
      </c>
      <c r="BE27" s="62" t="str">
        <f>BE$2&amp;"자연3"</f>
        <v>성균과학자연3</v>
      </c>
      <c r="BF27" s="63">
        <f>BF26+BG37</f>
        <v>1.75</v>
      </c>
      <c r="BG27" s="93"/>
      <c r="BH27" s="65" t="s">
        <v>60</v>
      </c>
      <c r="BJ27" s="62" t="str">
        <f>BJ$2&amp;"자연3"</f>
        <v>한양추천자연3</v>
      </c>
      <c r="BK27" s="128">
        <f>BK26+BL37</f>
        <v>1.75</v>
      </c>
      <c r="BL27" s="93"/>
      <c r="BM27" s="65" t="s">
        <v>60</v>
      </c>
      <c r="BO27" s="62" t="str">
        <f>BO$2&amp;"자연3"</f>
        <v>한양서류자연3</v>
      </c>
      <c r="BP27" s="128">
        <f>BP26+BQ37</f>
        <v>1.7</v>
      </c>
      <c r="BQ27" s="93"/>
      <c r="BR27" s="65" t="s">
        <v>60</v>
      </c>
      <c r="BT27" s="62" t="str">
        <f>BT$2&amp;"자연3"</f>
        <v>한양면접자연3</v>
      </c>
      <c r="BU27" s="128">
        <f>BU26+BV37</f>
        <v>1.7</v>
      </c>
      <c r="BV27" s="93"/>
      <c r="BW27" s="65" t="s">
        <v>60</v>
      </c>
      <c r="BY27" s="62" t="str">
        <f>BY$2&amp;"자연3"</f>
        <v>시립종합자연3</v>
      </c>
      <c r="BZ27" s="63">
        <f>BZ26+CA37</f>
        <v>2.2999999999999998</v>
      </c>
      <c r="CA27" s="93"/>
      <c r="CB27" s="65" t="s">
        <v>60</v>
      </c>
      <c r="CD27" s="62" t="str">
        <f>CD$2&amp;"자연3"</f>
        <v>외대서류자연3</v>
      </c>
      <c r="CE27" s="63">
        <f>CE26+CF37</f>
        <v>2.4499999999999997</v>
      </c>
      <c r="CF27" s="93"/>
      <c r="CG27" s="65" t="s">
        <v>60</v>
      </c>
      <c r="CI27" s="62" t="str">
        <f>CI$2&amp;"자연3"</f>
        <v>외대면접자연3</v>
      </c>
      <c r="CJ27" s="63">
        <f>CJ26+CK37</f>
        <v>2.5</v>
      </c>
      <c r="CK27" s="93"/>
      <c r="CL27" s="65" t="s">
        <v>60</v>
      </c>
      <c r="CN27" s="62" t="str">
        <f>CN$2&amp;"자연3"</f>
        <v>건국종합자연3</v>
      </c>
      <c r="CO27" s="63">
        <f>CO26+CP37</f>
        <v>2.5999999999999996</v>
      </c>
      <c r="CP27" s="93"/>
      <c r="CQ27" s="65" t="s">
        <v>60</v>
      </c>
      <c r="CS27" s="62" t="str">
        <f>CS$2&amp;"자연3"</f>
        <v>동국종합자연3</v>
      </c>
      <c r="CT27" s="63">
        <f>CT26+CU37</f>
        <v>2.6999999999999997</v>
      </c>
      <c r="CU27" s="93"/>
      <c r="CV27" s="65" t="s">
        <v>60</v>
      </c>
      <c r="CX27" s="62" t="str">
        <f>CX$2&amp;"자연3"</f>
        <v>홍익종합자연3</v>
      </c>
      <c r="CY27" s="63">
        <f>CY26+CZ37</f>
        <v>2.8499999999999996</v>
      </c>
      <c r="CZ27" s="93"/>
      <c r="DA27" s="65" t="s">
        <v>60</v>
      </c>
      <c r="DC27" s="62" t="str">
        <f>DC$2&amp;"자연3"</f>
        <v>숙명종합자연3</v>
      </c>
      <c r="DD27" s="63">
        <f>DD26+DE37</f>
        <v>2.75</v>
      </c>
      <c r="DE27" s="93"/>
      <c r="DF27" s="65" t="s">
        <v>60</v>
      </c>
      <c r="DH27" s="95" t="str">
        <f>DH$2&amp;"자연3"</f>
        <v>기타1자연3</v>
      </c>
      <c r="DI27" s="96">
        <f>DI26+DJ37</f>
        <v>0.05</v>
      </c>
      <c r="DJ27" s="97"/>
      <c r="DK27" s="103" t="s">
        <v>60</v>
      </c>
      <c r="DL27" s="99"/>
      <c r="DM27" s="95" t="str">
        <f>DM$2&amp;"자연3"</f>
        <v>기타2자연3</v>
      </c>
      <c r="DN27" s="96">
        <f>DN26+DO37</f>
        <v>0.05</v>
      </c>
      <c r="DO27" s="97"/>
      <c r="DP27" s="103" t="s">
        <v>60</v>
      </c>
      <c r="DQ27" s="99"/>
      <c r="DR27" s="95" t="str">
        <f>DR$2&amp;"자연3"</f>
        <v>기타3자연3</v>
      </c>
      <c r="DS27" s="96">
        <f>DS26+DT37</f>
        <v>0.05</v>
      </c>
      <c r="DT27" s="97"/>
      <c r="DU27" s="103" t="s">
        <v>60</v>
      </c>
      <c r="DV27" s="99"/>
      <c r="DW27" s="95" t="str">
        <f>DW$2&amp;"자연3"</f>
        <v>기타4자연3</v>
      </c>
      <c r="DX27" s="96">
        <f>DX26+DY37</f>
        <v>0.05</v>
      </c>
      <c r="DY27" s="97"/>
      <c r="DZ27" s="103" t="s">
        <v>60</v>
      </c>
      <c r="EA27" s="99"/>
      <c r="EB27" s="95" t="str">
        <f>EB$2&amp;"자연3"</f>
        <v>기타5자연3</v>
      </c>
      <c r="EC27" s="96">
        <f>EC26+ED37</f>
        <v>0.05</v>
      </c>
      <c r="ED27" s="97"/>
      <c r="EE27" s="103" t="s">
        <v>60</v>
      </c>
      <c r="EF27" s="99"/>
      <c r="EG27" s="95" t="str">
        <f>EG$2&amp;"자연3"</f>
        <v>기타6자연3</v>
      </c>
      <c r="EH27" s="96">
        <f>EH26+EI37</f>
        <v>0.05</v>
      </c>
      <c r="EI27" s="97"/>
      <c r="EJ27" s="103" t="s">
        <v>60</v>
      </c>
      <c r="EK27" s="99"/>
      <c r="EL27" s="95" t="str">
        <f>EL$2&amp;"자연3"</f>
        <v>기타7자연3</v>
      </c>
      <c r="EM27" s="96">
        <f>EM26+EN37</f>
        <v>0.05</v>
      </c>
      <c r="EN27" s="97"/>
      <c r="EO27" s="103" t="s">
        <v>60</v>
      </c>
      <c r="EP27" s="99"/>
      <c r="EQ27" s="95" t="str">
        <f>EQ$2&amp;"자연3"</f>
        <v>기타8자연3</v>
      </c>
      <c r="ER27" s="96">
        <f>ER26+ES37</f>
        <v>0.05</v>
      </c>
      <c r="ES27" s="97"/>
      <c r="ET27" s="103" t="s">
        <v>60</v>
      </c>
      <c r="EU27" s="99"/>
      <c r="EV27" s="95" t="str">
        <f>EV$2&amp;"자연3"</f>
        <v>기타9자연3</v>
      </c>
      <c r="EW27" s="96">
        <f>EW26+EX37</f>
        <v>0.05</v>
      </c>
      <c r="EX27" s="97"/>
      <c r="EY27" s="103" t="s">
        <v>60</v>
      </c>
      <c r="EZ27" s="99"/>
      <c r="FA27" s="95" t="str">
        <f>FA$2&amp;"자연3"</f>
        <v>기타10자연3</v>
      </c>
      <c r="FB27" s="96">
        <f>FB26+FC37</f>
        <v>0.05</v>
      </c>
      <c r="FC27" s="97"/>
      <c r="FD27" s="103" t="s">
        <v>60</v>
      </c>
      <c r="FE27" s="99"/>
      <c r="FF27" s="95" t="str">
        <f>FF$2&amp;"자연3"</f>
        <v>기타11자연3</v>
      </c>
      <c r="FG27" s="96">
        <f>FG26+FH37</f>
        <v>0.05</v>
      </c>
      <c r="FH27" s="97"/>
      <c r="FI27" s="103" t="s">
        <v>60</v>
      </c>
      <c r="FJ27" s="99"/>
      <c r="FK27" s="95" t="str">
        <f>FK$2&amp;"자연3"</f>
        <v>기타12자연3</v>
      </c>
      <c r="FL27" s="96">
        <f>FL26+FM37</f>
        <v>0.05</v>
      </c>
      <c r="FM27" s="97"/>
      <c r="FN27" s="103" t="s">
        <v>60</v>
      </c>
      <c r="FO27" s="99"/>
      <c r="FP27" s="95" t="str">
        <f>FP$2&amp;"자연3"</f>
        <v>기타13자연3</v>
      </c>
      <c r="FQ27" s="96">
        <f>FQ26+FR37</f>
        <v>0.05</v>
      </c>
      <c r="FR27" s="97"/>
      <c r="FS27" s="103" t="s">
        <v>60</v>
      </c>
      <c r="FT27" s="99"/>
      <c r="FU27" s="95" t="str">
        <f>FU$2&amp;"자연3"</f>
        <v>기타14자연3</v>
      </c>
      <c r="FV27" s="96">
        <f>FV26+FW37</f>
        <v>0.05</v>
      </c>
      <c r="FW27" s="97"/>
      <c r="FX27" s="103" t="s">
        <v>60</v>
      </c>
      <c r="FY27" s="99"/>
      <c r="FZ27" s="95" t="str">
        <f>FZ$2&amp;"자연3"</f>
        <v>기타15자연3</v>
      </c>
      <c r="GA27" s="96">
        <f>GA26+GB37</f>
        <v>0.05</v>
      </c>
      <c r="GB27" s="97"/>
      <c r="GC27" s="103" t="s">
        <v>60</v>
      </c>
      <c r="GD27" s="99"/>
      <c r="GE27" s="95" t="str">
        <f>GE$2&amp;"자연3"</f>
        <v>기타16자연3</v>
      </c>
      <c r="GF27" s="96">
        <f>GF26+GG37</f>
        <v>0.05</v>
      </c>
      <c r="GG27" s="97"/>
      <c r="GH27" s="103" t="s">
        <v>60</v>
      </c>
      <c r="GI27" s="99"/>
      <c r="GJ27" s="95" t="str">
        <f>GJ$2&amp;"자연3"</f>
        <v>기타17자연3</v>
      </c>
      <c r="GK27" s="96">
        <f>GK26+GL37</f>
        <v>0.05</v>
      </c>
      <c r="GL27" s="97"/>
      <c r="GM27" s="103" t="s">
        <v>60</v>
      </c>
      <c r="GN27" s="99"/>
      <c r="GO27" s="95" t="str">
        <f>GO$2&amp;"자연3"</f>
        <v>기타18자연3</v>
      </c>
      <c r="GP27" s="96">
        <f>GP26+GQ37</f>
        <v>0.05</v>
      </c>
      <c r="GQ27" s="97"/>
      <c r="GR27" s="103" t="s">
        <v>60</v>
      </c>
      <c r="GS27" s="99"/>
      <c r="GT27" s="95" t="str">
        <f>GT$2&amp;"자연3"</f>
        <v>기타19자연3</v>
      </c>
      <c r="GU27" s="96">
        <f>GU26+GV37</f>
        <v>0.05</v>
      </c>
      <c r="GV27" s="97"/>
      <c r="GW27" s="103" t="s">
        <v>60</v>
      </c>
      <c r="GX27" s="99"/>
      <c r="GY27" s="95" t="str">
        <f>GY$2&amp;"자연3"</f>
        <v>기타20자연3</v>
      </c>
      <c r="GZ27" s="96">
        <f>GZ26+HA37</f>
        <v>0.05</v>
      </c>
      <c r="HA27" s="97"/>
      <c r="HB27" s="103" t="s">
        <v>60</v>
      </c>
      <c r="HC27" s="99"/>
      <c r="HD27" s="95" t="str">
        <f>HD$2&amp;"자연3"</f>
        <v>기타21자연3</v>
      </c>
      <c r="HE27" s="96">
        <f>HE26+HF37</f>
        <v>0.05</v>
      </c>
      <c r="HF27" s="97"/>
      <c r="HG27" s="103" t="s">
        <v>60</v>
      </c>
      <c r="HH27" s="99"/>
      <c r="HI27" s="95" t="str">
        <f>HI$2&amp;"자연3"</f>
        <v>기타22자연3</v>
      </c>
      <c r="HJ27" s="96">
        <f>HJ26+HK37</f>
        <v>0.05</v>
      </c>
      <c r="HK27" s="97"/>
      <c r="HL27" s="103" t="s">
        <v>60</v>
      </c>
      <c r="HM27" s="99"/>
      <c r="HN27" s="95" t="str">
        <f>HN$2&amp;"자연3"</f>
        <v>기타23자연3</v>
      </c>
      <c r="HO27" s="96">
        <f>HO26+HP37</f>
        <v>0.05</v>
      </c>
      <c r="HP27" s="97"/>
      <c r="HQ27" s="103" t="s">
        <v>60</v>
      </c>
      <c r="HR27" s="99"/>
      <c r="HS27" s="95" t="str">
        <f>HS$2&amp;"자연3"</f>
        <v>기타24자연3</v>
      </c>
      <c r="HT27" s="96">
        <f>HT26+HU37</f>
        <v>0.05</v>
      </c>
      <c r="HU27" s="97"/>
      <c r="HV27" s="103" t="s">
        <v>60</v>
      </c>
      <c r="HW27" s="99"/>
      <c r="HX27" s="95" t="str">
        <f>HX$2&amp;"자연3"</f>
        <v>기타25자연3</v>
      </c>
      <c r="HY27" s="96">
        <f>HY26+HZ37</f>
        <v>0.05</v>
      </c>
      <c r="HZ27" s="97"/>
      <c r="IA27" s="103" t="s">
        <v>60</v>
      </c>
      <c r="IB27" s="99"/>
      <c r="IC27" s="95" t="str">
        <f>IC$2&amp;"자연3"</f>
        <v>기타26자연3</v>
      </c>
      <c r="ID27" s="96">
        <f>ID26+IE37</f>
        <v>0.05</v>
      </c>
      <c r="IE27" s="97"/>
      <c r="IF27" s="103" t="s">
        <v>60</v>
      </c>
      <c r="IG27" s="99"/>
      <c r="IH27" s="95" t="str">
        <f>IH$2&amp;"자연3"</f>
        <v>기타27자연3</v>
      </c>
      <c r="II27" s="96">
        <f>II26+IJ37</f>
        <v>0.05</v>
      </c>
      <c r="IJ27" s="97"/>
      <c r="IK27" s="103" t="s">
        <v>60</v>
      </c>
      <c r="IL27" s="99"/>
      <c r="IM27" s="95" t="str">
        <f>IM$2&amp;"자연3"</f>
        <v>기타28자연3</v>
      </c>
      <c r="IN27" s="96">
        <f>IN26+IO37</f>
        <v>0.05</v>
      </c>
      <c r="IO27" s="97"/>
      <c r="IP27" s="103" t="s">
        <v>60</v>
      </c>
      <c r="IQ27" s="99"/>
      <c r="IR27" s="95" t="str">
        <f>IR$2&amp;"자연3"</f>
        <v>기타29자연3</v>
      </c>
      <c r="IS27" s="96">
        <f>IS26+IT37</f>
        <v>0.05</v>
      </c>
      <c r="IT27" s="97"/>
      <c r="IU27" s="103" t="s">
        <v>60</v>
      </c>
      <c r="IV27" s="99"/>
      <c r="IW27" s="95" t="str">
        <f>IW$2&amp;"자연3"</f>
        <v>기타30자연3</v>
      </c>
      <c r="IX27" s="96">
        <f>IX26+IY37</f>
        <v>0.05</v>
      </c>
      <c r="IY27" s="97"/>
      <c r="IZ27" s="103" t="s">
        <v>60</v>
      </c>
      <c r="JA27" s="99"/>
      <c r="JB27" s="95" t="str">
        <f>JB$2&amp;"자연3"</f>
        <v>기타31자연3</v>
      </c>
      <c r="JC27" s="96">
        <f>JC26+JD37</f>
        <v>0.05</v>
      </c>
      <c r="JD27" s="97"/>
      <c r="JE27" s="103" t="s">
        <v>60</v>
      </c>
      <c r="JF27" s="99"/>
      <c r="JG27" s="95" t="str">
        <f>JG$2&amp;"자연3"</f>
        <v>기타32자연3</v>
      </c>
      <c r="JH27" s="96">
        <f>JH26+JI37</f>
        <v>0.05</v>
      </c>
      <c r="JI27" s="97"/>
      <c r="JJ27" s="103" t="s">
        <v>60</v>
      </c>
      <c r="JK27" s="99"/>
      <c r="JL27" s="95" t="str">
        <f>JL$2&amp;"자연3"</f>
        <v>기타33자연3</v>
      </c>
      <c r="JM27" s="96">
        <f>JM26+JN37</f>
        <v>0.05</v>
      </c>
      <c r="JN27" s="97"/>
      <c r="JO27" s="103" t="s">
        <v>60</v>
      </c>
      <c r="JP27" s="99"/>
      <c r="JQ27" s="95" t="str">
        <f>JQ$2&amp;"자연3"</f>
        <v>기타34자연3</v>
      </c>
      <c r="JR27" s="96">
        <f>JR26+JS37</f>
        <v>0.05</v>
      </c>
      <c r="JS27" s="97"/>
      <c r="JT27" s="103" t="s">
        <v>60</v>
      </c>
      <c r="JU27" s="99"/>
      <c r="JV27" s="95" t="str">
        <f>JV$2&amp;"자연3"</f>
        <v>기타35자연3</v>
      </c>
      <c r="JW27" s="96">
        <f>JW26+JX37</f>
        <v>0.05</v>
      </c>
      <c r="JX27" s="97"/>
      <c r="JY27" s="103" t="s">
        <v>60</v>
      </c>
      <c r="JZ27" s="99"/>
      <c r="KA27" s="95" t="str">
        <f>KA$2&amp;"자연3"</f>
        <v>기타36자연3</v>
      </c>
      <c r="KB27" s="96">
        <f>KB26+KC37</f>
        <v>0.05</v>
      </c>
      <c r="KC27" s="97"/>
      <c r="KD27" s="103" t="s">
        <v>60</v>
      </c>
      <c r="KE27" s="99"/>
      <c r="KF27" s="95" t="str">
        <f>KF$2&amp;"자연3"</f>
        <v>기타37자연3</v>
      </c>
      <c r="KG27" s="96">
        <f>KG26+KH37</f>
        <v>0.05</v>
      </c>
      <c r="KH27" s="97"/>
      <c r="KI27" s="103" t="s">
        <v>60</v>
      </c>
      <c r="KJ27" s="99"/>
      <c r="KK27" s="95" t="str">
        <f>KK$2&amp;"자연3"</f>
        <v>기타38자연3</v>
      </c>
      <c r="KL27" s="96">
        <f>KL26+KM37</f>
        <v>0.05</v>
      </c>
      <c r="KM27" s="97"/>
      <c r="KN27" s="103" t="s">
        <v>60</v>
      </c>
      <c r="KO27" s="99"/>
      <c r="KP27" s="95" t="str">
        <f>KP$2&amp;"자연3"</f>
        <v>기타39자연3</v>
      </c>
      <c r="KQ27" s="96">
        <f>KQ26+KR37</f>
        <v>0.05</v>
      </c>
      <c r="KR27" s="97"/>
      <c r="KS27" s="103" t="s">
        <v>60</v>
      </c>
      <c r="KT27" s="99"/>
      <c r="KU27" s="95" t="str">
        <f>KU$2&amp;"자연3"</f>
        <v>기타40자연3</v>
      </c>
      <c r="KV27" s="96">
        <f>KV26+KW37</f>
        <v>0.05</v>
      </c>
      <c r="KW27" s="97"/>
      <c r="KX27" s="103" t="s">
        <v>60</v>
      </c>
      <c r="KY27" s="99"/>
      <c r="KZ27" s="95" t="str">
        <f>KZ$2&amp;"자연3"</f>
        <v>기타41자연3</v>
      </c>
      <c r="LA27" s="96">
        <f>LA26+LB37</f>
        <v>0.05</v>
      </c>
      <c r="LB27" s="97"/>
      <c r="LC27" s="103" t="s">
        <v>60</v>
      </c>
      <c r="LD27" s="99"/>
      <c r="LE27" s="95" t="str">
        <f>LE$2&amp;"자연3"</f>
        <v>기타42자연3</v>
      </c>
      <c r="LF27" s="96">
        <f>LF26+LG37</f>
        <v>0.05</v>
      </c>
      <c r="LG27" s="97"/>
      <c r="LH27" s="103" t="s">
        <v>60</v>
      </c>
      <c r="LI27" s="99"/>
      <c r="LJ27" s="95" t="str">
        <f>LJ$2&amp;"자연3"</f>
        <v>기타43자연3</v>
      </c>
      <c r="LK27" s="96">
        <f>LK26+LL37</f>
        <v>0.05</v>
      </c>
      <c r="LL27" s="97"/>
      <c r="LM27" s="103" t="s">
        <v>60</v>
      </c>
      <c r="LN27" s="99"/>
      <c r="LO27" s="95" t="str">
        <f>LO$2&amp;"자연3"</f>
        <v>기타44자연3</v>
      </c>
      <c r="LP27" s="96">
        <f>LP26+LQ37</f>
        <v>0.05</v>
      </c>
      <c r="LQ27" s="97"/>
      <c r="LR27" s="103" t="s">
        <v>60</v>
      </c>
      <c r="LS27" s="99"/>
      <c r="LT27" s="95" t="str">
        <f>LT$2&amp;"자연3"</f>
        <v>기타45자연3</v>
      </c>
      <c r="LU27" s="96">
        <f>LU26+LV37</f>
        <v>0.05</v>
      </c>
      <c r="LV27" s="97"/>
      <c r="LW27" s="103" t="s">
        <v>60</v>
      </c>
      <c r="LX27" s="99"/>
      <c r="LY27" s="95" t="str">
        <f>LY$2&amp;"자연3"</f>
        <v>기타46자연3</v>
      </c>
      <c r="LZ27" s="96">
        <f>LZ26+MA37</f>
        <v>0.05</v>
      </c>
      <c r="MA27" s="97"/>
      <c r="MB27" s="103" t="s">
        <v>60</v>
      </c>
      <c r="MC27" s="99"/>
      <c r="MD27" s="95" t="str">
        <f>MD$2&amp;"자연3"</f>
        <v>기타47자연3</v>
      </c>
      <c r="ME27" s="96">
        <f>ME26+MF37</f>
        <v>0.05</v>
      </c>
      <c r="MF27" s="97"/>
      <c r="MG27" s="103" t="s">
        <v>60</v>
      </c>
      <c r="MH27" s="99"/>
      <c r="MI27" s="95" t="str">
        <f>MI$2&amp;"자연3"</f>
        <v>기타48자연3</v>
      </c>
      <c r="MJ27" s="96">
        <f>MJ26+MK37</f>
        <v>0.05</v>
      </c>
      <c r="MK27" s="97"/>
      <c r="ML27" s="103" t="s">
        <v>60</v>
      </c>
      <c r="MM27" s="99"/>
      <c r="MN27" s="95" t="str">
        <f>MN$2&amp;"자연3"</f>
        <v>기타49자연3</v>
      </c>
      <c r="MO27" s="96">
        <f>MO26+MP37</f>
        <v>0.05</v>
      </c>
      <c r="MP27" s="97"/>
      <c r="MQ27" s="103" t="s">
        <v>60</v>
      </c>
      <c r="MR27" s="99"/>
      <c r="MS27" s="95" t="str">
        <f>MS$2&amp;"자연3"</f>
        <v>기타50자연3</v>
      </c>
      <c r="MT27" s="96">
        <f>MT26+MU37</f>
        <v>0.05</v>
      </c>
      <c r="MU27" s="97"/>
      <c r="MV27" s="103" t="s">
        <v>60</v>
      </c>
      <c r="MW27" s="99"/>
      <c r="MX27" s="95" t="str">
        <f>MX$2&amp;"자연3"</f>
        <v>기타51자연3</v>
      </c>
      <c r="MY27" s="96">
        <f>MY26+MZ37</f>
        <v>0.05</v>
      </c>
      <c r="MZ27" s="97"/>
      <c r="NA27" s="103" t="s">
        <v>60</v>
      </c>
      <c r="NB27" s="99"/>
      <c r="NC27" s="95" t="str">
        <f>NC$2&amp;"자연3"</f>
        <v>기타52자연3</v>
      </c>
      <c r="ND27" s="96">
        <f>ND26+NE37</f>
        <v>0.05</v>
      </c>
      <c r="NE27" s="97"/>
      <c r="NF27" s="103" t="s">
        <v>60</v>
      </c>
      <c r="NG27" s="99"/>
      <c r="NH27" s="95" t="str">
        <f>NH$2&amp;"자연3"</f>
        <v>기타53자연3</v>
      </c>
      <c r="NI27" s="96">
        <f>NI26+NJ37</f>
        <v>0.05</v>
      </c>
      <c r="NJ27" s="97"/>
      <c r="NK27" s="103" t="s">
        <v>60</v>
      </c>
      <c r="NL27" s="99"/>
      <c r="NM27" s="95" t="str">
        <f>NM$2&amp;"자연3"</f>
        <v>기타54자연3</v>
      </c>
      <c r="NN27" s="96">
        <f>NN26+NO37</f>
        <v>0.05</v>
      </c>
      <c r="NO27" s="97"/>
      <c r="NP27" s="103" t="s">
        <v>60</v>
      </c>
      <c r="NQ27" s="99"/>
      <c r="NR27" s="95" t="str">
        <f>NR$2&amp;"자연3"</f>
        <v>기타55자연3</v>
      </c>
      <c r="NS27" s="96">
        <f>NS26+NT37</f>
        <v>0.05</v>
      </c>
      <c r="NT27" s="97"/>
      <c r="NU27" s="103" t="s">
        <v>60</v>
      </c>
      <c r="NV27" s="99"/>
      <c r="NW27" s="95" t="str">
        <f>NW$2&amp;"자연3"</f>
        <v>기타56자연3</v>
      </c>
      <c r="NX27" s="96">
        <f>NX26+NY37</f>
        <v>0.05</v>
      </c>
      <c r="NY27" s="97"/>
      <c r="NZ27" s="103" t="s">
        <v>60</v>
      </c>
      <c r="OA27" s="99"/>
      <c r="OB27" s="95" t="str">
        <f>OB$2&amp;"자연3"</f>
        <v>기타57자연3</v>
      </c>
      <c r="OC27" s="96">
        <f>OC26+OD37</f>
        <v>0.05</v>
      </c>
      <c r="OD27" s="97"/>
      <c r="OE27" s="103" t="s">
        <v>60</v>
      </c>
      <c r="OF27" s="99"/>
      <c r="OG27" s="95" t="str">
        <f>OG$2&amp;"자연3"</f>
        <v>기타58자연3</v>
      </c>
      <c r="OH27" s="96">
        <f>OH26+OI37</f>
        <v>0.05</v>
      </c>
      <c r="OI27" s="97"/>
      <c r="OJ27" s="103" t="s">
        <v>60</v>
      </c>
      <c r="OK27" s="99"/>
      <c r="OL27" s="95" t="str">
        <f>OL$2&amp;"자연3"</f>
        <v>기타59자연3</v>
      </c>
      <c r="OM27" s="96">
        <f>OM26+ON37</f>
        <v>0.05</v>
      </c>
      <c r="ON27" s="97"/>
      <c r="OO27" s="103" t="s">
        <v>60</v>
      </c>
      <c r="OP27" s="99"/>
      <c r="OQ27" s="95" t="str">
        <f>OQ$2&amp;"자연3"</f>
        <v>기타60자연3</v>
      </c>
      <c r="OR27" s="96">
        <f>OR26+OS37</f>
        <v>0.05</v>
      </c>
      <c r="OS27" s="97"/>
      <c r="OT27" s="103" t="s">
        <v>60</v>
      </c>
      <c r="OU27" s="99"/>
      <c r="OV27" s="95" t="str">
        <f>OV$2&amp;"자연3"</f>
        <v>기타61자연3</v>
      </c>
      <c r="OW27" s="96">
        <f>OW26+OX37</f>
        <v>0.05</v>
      </c>
      <c r="OX27" s="97"/>
      <c r="OY27" s="103" t="s">
        <v>60</v>
      </c>
      <c r="OZ27" s="99"/>
      <c r="PA27" s="95" t="str">
        <f>PA$2&amp;"자연3"</f>
        <v>기타62자연3</v>
      </c>
      <c r="PB27" s="96">
        <f>PB26+PC37</f>
        <v>0.05</v>
      </c>
      <c r="PC27" s="97"/>
      <c r="PD27" s="103" t="s">
        <v>60</v>
      </c>
      <c r="PE27" s="99"/>
      <c r="PF27" s="95" t="str">
        <f>PF$2&amp;"자연3"</f>
        <v>기타63자연3</v>
      </c>
      <c r="PG27" s="96">
        <f>PG26+PH37</f>
        <v>0.05</v>
      </c>
      <c r="PH27" s="97"/>
      <c r="PI27" s="103" t="s">
        <v>60</v>
      </c>
      <c r="PJ27" s="99"/>
      <c r="PK27" s="95" t="str">
        <f>PK$2&amp;"자연3"</f>
        <v>기타64자연3</v>
      </c>
      <c r="PL27" s="96">
        <f>PL26+PM37</f>
        <v>0.05</v>
      </c>
      <c r="PM27" s="97"/>
      <c r="PN27" s="103" t="s">
        <v>60</v>
      </c>
      <c r="PO27" s="99"/>
      <c r="PP27" s="95" t="str">
        <f>PP$2&amp;"자연3"</f>
        <v>기타65자연3</v>
      </c>
      <c r="PQ27" s="96">
        <f>PQ26+PR37</f>
        <v>0.05</v>
      </c>
      <c r="PR27" s="97"/>
      <c r="PS27" s="103" t="s">
        <v>60</v>
      </c>
      <c r="PT27" s="99"/>
      <c r="PU27" s="95" t="str">
        <f>PU$2&amp;"자연3"</f>
        <v>기타66자연3</v>
      </c>
      <c r="PV27" s="96">
        <f>PV26+PW37</f>
        <v>0.05</v>
      </c>
      <c r="PW27" s="97"/>
      <c r="PX27" s="103" t="s">
        <v>60</v>
      </c>
      <c r="PY27" s="99"/>
      <c r="PZ27" s="95" t="str">
        <f>PZ$2&amp;"자연3"</f>
        <v>기타67자연3</v>
      </c>
      <c r="QA27" s="96">
        <f>QA26+QB37</f>
        <v>0.05</v>
      </c>
      <c r="QB27" s="97"/>
      <c r="QC27" s="103" t="s">
        <v>60</v>
      </c>
      <c r="QD27" s="99"/>
      <c r="QE27" s="95" t="str">
        <f>QE$2&amp;"자연3"</f>
        <v>기타68자연3</v>
      </c>
      <c r="QF27" s="96">
        <f>QF26+QG37</f>
        <v>0.05</v>
      </c>
      <c r="QG27" s="97"/>
      <c r="QH27" s="103" t="s">
        <v>60</v>
      </c>
      <c r="QI27" s="99"/>
      <c r="QJ27" s="95" t="str">
        <f>QJ$2&amp;"자연3"</f>
        <v>기타69자연3</v>
      </c>
      <c r="QK27" s="96">
        <f>QK26+QL37</f>
        <v>0.05</v>
      </c>
      <c r="QL27" s="97"/>
      <c r="QM27" s="103" t="s">
        <v>60</v>
      </c>
      <c r="QN27" s="99"/>
      <c r="QO27" s="95" t="str">
        <f>QO$2&amp;"자연3"</f>
        <v>기타70자연3</v>
      </c>
      <c r="QP27" s="96">
        <f>QP26+QQ37</f>
        <v>0.05</v>
      </c>
      <c r="QQ27" s="97"/>
      <c r="QR27" s="103" t="s">
        <v>60</v>
      </c>
      <c r="QS27" s="99"/>
      <c r="QT27" s="95" t="str">
        <f>QT$2&amp;"자연3"</f>
        <v>기타71자연3</v>
      </c>
      <c r="QU27" s="96">
        <f>QU26+QV37</f>
        <v>0.05</v>
      </c>
      <c r="QV27" s="97"/>
      <c r="QW27" s="103" t="s">
        <v>60</v>
      </c>
      <c r="QX27" s="99"/>
      <c r="QY27" s="95" t="str">
        <f>QY$2&amp;"자연3"</f>
        <v>기타72자연3</v>
      </c>
      <c r="QZ27" s="96">
        <f>QZ26+RA37</f>
        <v>0.05</v>
      </c>
      <c r="RA27" s="97"/>
      <c r="RB27" s="103" t="s">
        <v>60</v>
      </c>
      <c r="RC27" s="99"/>
      <c r="RD27" s="95" t="str">
        <f>RD$2&amp;"자연3"</f>
        <v>기타73자연3</v>
      </c>
      <c r="RE27" s="96">
        <f>RE26+RF37</f>
        <v>0.05</v>
      </c>
      <c r="RF27" s="97"/>
      <c r="RG27" s="103" t="s">
        <v>60</v>
      </c>
      <c r="RH27" s="99"/>
      <c r="RI27" s="95" t="str">
        <f>RI$2&amp;"자연3"</f>
        <v>기타74자연3</v>
      </c>
      <c r="RJ27" s="96">
        <f>RJ26+RK37</f>
        <v>0.05</v>
      </c>
      <c r="RK27" s="97"/>
      <c r="RL27" s="103" t="s">
        <v>60</v>
      </c>
      <c r="RM27" s="99"/>
      <c r="RN27" s="95" t="str">
        <f>RN$2&amp;"자연3"</f>
        <v>기타75자연3</v>
      </c>
      <c r="RO27" s="96">
        <f>RO26+RP37</f>
        <v>0.05</v>
      </c>
      <c r="RP27" s="97"/>
      <c r="RQ27" s="103" t="s">
        <v>60</v>
      </c>
      <c r="RR27" s="99"/>
      <c r="RS27" s="95" t="str">
        <f>RS$2&amp;"자연3"</f>
        <v>기타76자연3</v>
      </c>
      <c r="RT27" s="96">
        <f>RT26+RU37</f>
        <v>0.05</v>
      </c>
      <c r="RU27" s="97"/>
      <c r="RV27" s="103" t="s">
        <v>60</v>
      </c>
      <c r="RW27" s="99"/>
      <c r="RX27" s="95" t="str">
        <f>RX$2&amp;"자연3"</f>
        <v>기타77자연3</v>
      </c>
      <c r="RY27" s="96">
        <f>RY26+RZ37</f>
        <v>0.05</v>
      </c>
      <c r="RZ27" s="97"/>
      <c r="SA27" s="103" t="s">
        <v>60</v>
      </c>
      <c r="SB27" s="99"/>
      <c r="SC27" s="95" t="str">
        <f>SC$2&amp;"자연3"</f>
        <v>기타78자연3</v>
      </c>
      <c r="SD27" s="96">
        <f>SD26+SE37</f>
        <v>0.05</v>
      </c>
      <c r="SE27" s="97"/>
      <c r="SF27" s="103" t="s">
        <v>60</v>
      </c>
      <c r="SG27" s="99"/>
      <c r="SH27" s="95" t="str">
        <f>SH$2&amp;"자연3"</f>
        <v>기타79자연3</v>
      </c>
      <c r="SI27" s="96">
        <f>SI26+SJ37</f>
        <v>0.05</v>
      </c>
      <c r="SJ27" s="97"/>
      <c r="SK27" s="103" t="s">
        <v>60</v>
      </c>
      <c r="SL27" s="99"/>
      <c r="SM27" s="95" t="str">
        <f>SM$2&amp;"자연3"</f>
        <v>기타80자연3</v>
      </c>
      <c r="SN27" s="96">
        <f>SN26+SO37</f>
        <v>0.05</v>
      </c>
      <c r="SO27" s="97"/>
      <c r="SP27" s="103" t="s">
        <v>60</v>
      </c>
      <c r="SQ27" s="99"/>
      <c r="SR27" s="95" t="str">
        <f>SR$2&amp;"자연3"</f>
        <v>기타81자연3</v>
      </c>
      <c r="SS27" s="96">
        <f>SS26+ST37</f>
        <v>0.05</v>
      </c>
      <c r="ST27" s="97"/>
      <c r="SU27" s="103" t="s">
        <v>60</v>
      </c>
      <c r="SV27" s="99"/>
      <c r="SW27" s="95" t="str">
        <f>SW$2&amp;"자연3"</f>
        <v>기타82자연3</v>
      </c>
      <c r="SX27" s="96">
        <f>SX26+SY37</f>
        <v>0.05</v>
      </c>
      <c r="SY27" s="97"/>
      <c r="SZ27" s="103" t="s">
        <v>60</v>
      </c>
      <c r="TA27" s="99"/>
      <c r="TB27" s="95" t="str">
        <f>TB$2&amp;"자연3"</f>
        <v>기타83자연3</v>
      </c>
      <c r="TC27" s="96">
        <f>TC26+TD37</f>
        <v>0.05</v>
      </c>
      <c r="TD27" s="97"/>
      <c r="TE27" s="103" t="s">
        <v>60</v>
      </c>
      <c r="TF27" s="99"/>
      <c r="TG27" s="95" t="str">
        <f>TG$2&amp;"자연3"</f>
        <v>기타84자연3</v>
      </c>
      <c r="TH27" s="96">
        <f>TH26+TI37</f>
        <v>0.05</v>
      </c>
      <c r="TI27" s="97"/>
      <c r="TJ27" s="103" t="s">
        <v>60</v>
      </c>
      <c r="TK27" s="99"/>
      <c r="TL27" s="95" t="str">
        <f>TL$2&amp;"자연3"</f>
        <v>기타85자연3</v>
      </c>
      <c r="TM27" s="96">
        <f>TM26+TN37</f>
        <v>0.05</v>
      </c>
      <c r="TN27" s="97"/>
      <c r="TO27" s="103" t="s">
        <v>60</v>
      </c>
      <c r="TP27" s="99"/>
      <c r="TQ27" s="95" t="str">
        <f>TQ$2&amp;"자연3"</f>
        <v>기타86자연3</v>
      </c>
      <c r="TR27" s="96">
        <f>TR26+TS37</f>
        <v>0.05</v>
      </c>
      <c r="TS27" s="97"/>
      <c r="TT27" s="103" t="s">
        <v>60</v>
      </c>
      <c r="TU27" s="99"/>
      <c r="TV27" s="95" t="str">
        <f>TV$2&amp;"자연3"</f>
        <v>기타87자연3</v>
      </c>
      <c r="TW27" s="96">
        <f>TW26+TX37</f>
        <v>0.05</v>
      </c>
      <c r="TX27" s="97"/>
      <c r="TY27" s="103" t="s">
        <v>60</v>
      </c>
      <c r="TZ27" s="99"/>
      <c r="UA27" s="95" t="str">
        <f>UA$2&amp;"자연3"</f>
        <v>기타88자연3</v>
      </c>
      <c r="UB27" s="96">
        <f>UB26+UC37</f>
        <v>0.05</v>
      </c>
      <c r="UC27" s="97"/>
      <c r="UD27" s="103" t="s">
        <v>60</v>
      </c>
      <c r="UE27" s="99"/>
      <c r="UF27" s="95" t="str">
        <f>UF$2&amp;"자연3"</f>
        <v>기타89자연3</v>
      </c>
      <c r="UG27" s="96">
        <f>UG26+UH37</f>
        <v>0.05</v>
      </c>
      <c r="UH27" s="97"/>
      <c r="UI27" s="103" t="s">
        <v>60</v>
      </c>
      <c r="UJ27" s="99"/>
      <c r="UK27" s="95" t="str">
        <f>UK$2&amp;"자연3"</f>
        <v>기타90자연3</v>
      </c>
      <c r="UL27" s="96">
        <f>UL26+UM37</f>
        <v>0.05</v>
      </c>
      <c r="UM27" s="97"/>
      <c r="UN27" s="103" t="s">
        <v>60</v>
      </c>
      <c r="UO27" s="99"/>
      <c r="UP27" s="95" t="str">
        <f>UP$2&amp;"자연3"</f>
        <v>기타91자연3</v>
      </c>
      <c r="UQ27" s="96">
        <f>UQ26+UR37</f>
        <v>0.05</v>
      </c>
      <c r="UR27" s="97"/>
      <c r="US27" s="103" t="s">
        <v>60</v>
      </c>
      <c r="UT27" s="99"/>
      <c r="UU27" s="95" t="str">
        <f>UU$2&amp;"자연3"</f>
        <v>기타92자연3</v>
      </c>
      <c r="UV27" s="96">
        <f>UV26+UW37</f>
        <v>0.05</v>
      </c>
      <c r="UW27" s="97"/>
      <c r="UX27" s="103" t="s">
        <v>60</v>
      </c>
      <c r="UY27" s="99"/>
      <c r="UZ27" s="95" t="str">
        <f>UZ$2&amp;"자연3"</f>
        <v>기타93자연3</v>
      </c>
      <c r="VA27" s="96">
        <f>VA26+VB37</f>
        <v>0.05</v>
      </c>
      <c r="VB27" s="97"/>
      <c r="VC27" s="103" t="s">
        <v>60</v>
      </c>
      <c r="VD27" s="99"/>
      <c r="VE27" s="95" t="str">
        <f>VE$2&amp;"자연3"</f>
        <v>기타94자연3</v>
      </c>
      <c r="VF27" s="96">
        <f>VF26+VG37</f>
        <v>0.05</v>
      </c>
      <c r="VG27" s="97"/>
      <c r="VH27" s="103" t="s">
        <v>60</v>
      </c>
      <c r="VI27" s="99"/>
      <c r="VJ27" s="95" t="str">
        <f>VJ$2&amp;"자연3"</f>
        <v>기타95자연3</v>
      </c>
      <c r="VK27" s="96">
        <f>VK26+VL37</f>
        <v>0.05</v>
      </c>
      <c r="VL27" s="97"/>
      <c r="VM27" s="103" t="s">
        <v>60</v>
      </c>
      <c r="VN27" s="99"/>
      <c r="VO27" s="95" t="str">
        <f>VO$2&amp;"자연3"</f>
        <v>기타96자연3</v>
      </c>
      <c r="VP27" s="96">
        <f>VP26+VQ37</f>
        <v>0.05</v>
      </c>
      <c r="VQ27" s="97"/>
      <c r="VR27" s="103" t="s">
        <v>60</v>
      </c>
      <c r="VS27" s="99"/>
      <c r="VT27" s="95" t="str">
        <f>VT$2&amp;"자연3"</f>
        <v>기타97자연3</v>
      </c>
      <c r="VU27" s="96">
        <f>VU26+VV37</f>
        <v>0.05</v>
      </c>
      <c r="VV27" s="97"/>
      <c r="VW27" s="103" t="s">
        <v>60</v>
      </c>
      <c r="VX27" s="99"/>
      <c r="VY27" s="95" t="str">
        <f>VY$2&amp;"자연3"</f>
        <v>기타98자연3</v>
      </c>
      <c r="VZ27" s="96">
        <f>VZ26+WA37</f>
        <v>0.05</v>
      </c>
      <c r="WA27" s="97"/>
      <c r="WB27" s="103" t="s">
        <v>60</v>
      </c>
      <c r="WC27" s="99"/>
      <c r="WD27" s="95" t="str">
        <f>WD$2&amp;"자연3"</f>
        <v>기타99자연3</v>
      </c>
      <c r="WE27" s="96">
        <f>WE26+WF37</f>
        <v>0.05</v>
      </c>
      <c r="WF27" s="97"/>
      <c r="WG27" s="103" t="s">
        <v>60</v>
      </c>
      <c r="WH27" s="99"/>
      <c r="WI27" s="95" t="str">
        <f>WI$2&amp;"자연3"</f>
        <v>기타100자연3</v>
      </c>
      <c r="WJ27" s="96">
        <f>WJ26+WK37</f>
        <v>0.05</v>
      </c>
      <c r="WK27" s="97"/>
      <c r="WL27" s="103" t="s">
        <v>60</v>
      </c>
      <c r="WM27" s="99"/>
    </row>
    <row r="28" spans="2:611" s="94" customFormat="1" ht="14.25" customHeight="1">
      <c r="B28" s="62" t="str">
        <f>B$2&amp;"사범"</f>
        <v>서울일반사범</v>
      </c>
      <c r="C28" s="107"/>
      <c r="D28" s="93"/>
      <c r="E28" s="64" t="s">
        <v>27</v>
      </c>
      <c r="G28" s="62" t="str">
        <f>G$2&amp;"사범"</f>
        <v>서울사범</v>
      </c>
      <c r="H28" s="100"/>
      <c r="I28" s="93"/>
      <c r="J28" s="64" t="s">
        <v>27</v>
      </c>
      <c r="L28" s="62" t="str">
        <f>L$2&amp;"사범"</f>
        <v>연세활동사범</v>
      </c>
      <c r="M28" s="121"/>
      <c r="N28" s="93"/>
      <c r="O28" s="64" t="s">
        <v>27</v>
      </c>
      <c r="Q28" s="62" t="str">
        <f>Q$2&amp;"사범"</f>
        <v>연세국제사범</v>
      </c>
      <c r="R28" s="121"/>
      <c r="S28" s="93"/>
      <c r="T28" s="64" t="s">
        <v>27</v>
      </c>
      <c r="V28" s="62" t="str">
        <f>V$2&amp;"사범"</f>
        <v>고려학업사범</v>
      </c>
      <c r="W28" s="101"/>
      <c r="X28" s="93"/>
      <c r="Y28" s="64" t="s">
        <v>27</v>
      </c>
      <c r="AA28" s="62" t="str">
        <f>AA$2&amp;"사범"</f>
        <v>고려계열사범</v>
      </c>
      <c r="AB28" s="101"/>
      <c r="AC28" s="93"/>
      <c r="AD28" s="64" t="s">
        <v>27</v>
      </c>
      <c r="AF28" s="62" t="str">
        <f>AF$2&amp;"사범"</f>
        <v>서강일반1사범</v>
      </c>
      <c r="AG28" s="101"/>
      <c r="AH28" s="93"/>
      <c r="AI28" s="64" t="s">
        <v>27</v>
      </c>
      <c r="AK28" s="62" t="str">
        <f>AK$2&amp;"사범"</f>
        <v>서강일반2사범</v>
      </c>
      <c r="AL28" s="101"/>
      <c r="AM28" s="93"/>
      <c r="AN28" s="64" t="s">
        <v>27</v>
      </c>
      <c r="AP28" s="62" t="str">
        <f>AP$2&amp;"사범"</f>
        <v>성균융합사범</v>
      </c>
      <c r="AQ28" s="101"/>
      <c r="AR28" s="93"/>
      <c r="AS28" s="64" t="s">
        <v>27</v>
      </c>
      <c r="AU28" s="62" t="str">
        <f>AU$2&amp;"사범"</f>
        <v>성균탐구사범</v>
      </c>
      <c r="AV28" s="101"/>
      <c r="AW28" s="93"/>
      <c r="AX28" s="64" t="s">
        <v>27</v>
      </c>
      <c r="AZ28" s="62" t="str">
        <f>AZ$2&amp;"사범"</f>
        <v>성균성균사범</v>
      </c>
      <c r="BA28" s="101"/>
      <c r="BB28" s="93"/>
      <c r="BC28" s="64" t="s">
        <v>27</v>
      </c>
      <c r="BE28" s="62" t="str">
        <f>BE$2&amp;"사범"</f>
        <v>성균과학사범</v>
      </c>
      <c r="BF28" s="101"/>
      <c r="BG28" s="93"/>
      <c r="BH28" s="64" t="s">
        <v>27</v>
      </c>
      <c r="BJ28" s="62" t="str">
        <f>BJ$2&amp;"사범"</f>
        <v>한양추천사범</v>
      </c>
      <c r="BK28" s="101"/>
      <c r="BL28" s="93"/>
      <c r="BM28" s="64" t="s">
        <v>27</v>
      </c>
      <c r="BO28" s="62" t="str">
        <f>BO$2&amp;"사범"</f>
        <v>한양서류사범</v>
      </c>
      <c r="BP28" s="101"/>
      <c r="BQ28" s="93"/>
      <c r="BR28" s="64" t="s">
        <v>27</v>
      </c>
      <c r="BT28" s="62" t="str">
        <f>BT$2&amp;"사범"</f>
        <v>한양면접사범</v>
      </c>
      <c r="BU28" s="101"/>
      <c r="BV28" s="93"/>
      <c r="BW28" s="64" t="s">
        <v>27</v>
      </c>
      <c r="BY28" s="62" t="str">
        <f>BY$2&amp;"사범"</f>
        <v>시립종합사범</v>
      </c>
      <c r="BZ28" s="101">
        <v>2.31</v>
      </c>
      <c r="CA28" s="93"/>
      <c r="CB28" s="64" t="s">
        <v>27</v>
      </c>
      <c r="CD28" s="62" t="str">
        <f>CD$2&amp;"사범"</f>
        <v>외대서류사범</v>
      </c>
      <c r="CE28" s="101">
        <v>2.46</v>
      </c>
      <c r="CF28" s="93"/>
      <c r="CG28" s="64" t="s">
        <v>27</v>
      </c>
      <c r="CI28" s="62" t="str">
        <f>CI$2&amp;"사범"</f>
        <v>외대면접사범</v>
      </c>
      <c r="CJ28" s="101">
        <v>2.5099999999999998</v>
      </c>
      <c r="CK28" s="93"/>
      <c r="CL28" s="64" t="s">
        <v>27</v>
      </c>
      <c r="CN28" s="62" t="str">
        <f>CN$2&amp;"사범"</f>
        <v>건국종합사범</v>
      </c>
      <c r="CO28" s="101">
        <v>2.61</v>
      </c>
      <c r="CP28" s="93"/>
      <c r="CQ28" s="64" t="s">
        <v>27</v>
      </c>
      <c r="CS28" s="62" t="str">
        <f>CS$2&amp;"사범"</f>
        <v>동국종합사범</v>
      </c>
      <c r="CT28" s="101">
        <v>2.71</v>
      </c>
      <c r="CU28" s="93"/>
      <c r="CV28" s="64" t="s">
        <v>27</v>
      </c>
      <c r="CX28" s="62" t="str">
        <f>CX$2&amp;"사범"</f>
        <v>홍익종합사범</v>
      </c>
      <c r="CY28" s="101">
        <v>2.86</v>
      </c>
      <c r="CZ28" s="93"/>
      <c r="DA28" s="64" t="s">
        <v>27</v>
      </c>
      <c r="DC28" s="62" t="str">
        <f>DC$2&amp;"사범"</f>
        <v>숙명종합사범</v>
      </c>
      <c r="DD28" s="101">
        <v>2.76</v>
      </c>
      <c r="DE28" s="93"/>
      <c r="DF28" s="64" t="s">
        <v>27</v>
      </c>
      <c r="DH28" s="95" t="str">
        <f>DH$2&amp;"사범"</f>
        <v>기타1사범</v>
      </c>
      <c r="DI28" s="102"/>
      <c r="DJ28" s="97"/>
      <c r="DK28" s="98" t="s">
        <v>27</v>
      </c>
      <c r="DL28" s="99"/>
      <c r="DM28" s="95" t="str">
        <f>DM$2&amp;"사범"</f>
        <v>기타2사범</v>
      </c>
      <c r="DN28" s="102"/>
      <c r="DO28" s="97"/>
      <c r="DP28" s="98" t="s">
        <v>27</v>
      </c>
      <c r="DQ28" s="99"/>
      <c r="DR28" s="95" t="str">
        <f>DR$2&amp;"사범"</f>
        <v>기타3사범</v>
      </c>
      <c r="DS28" s="102"/>
      <c r="DT28" s="97"/>
      <c r="DU28" s="98" t="s">
        <v>27</v>
      </c>
      <c r="DV28" s="99"/>
      <c r="DW28" s="95" t="str">
        <f>DW$2&amp;"사범"</f>
        <v>기타4사범</v>
      </c>
      <c r="DX28" s="102"/>
      <c r="DY28" s="97"/>
      <c r="DZ28" s="98" t="s">
        <v>27</v>
      </c>
      <c r="EA28" s="99"/>
      <c r="EB28" s="95" t="str">
        <f>EB$2&amp;"사범"</f>
        <v>기타5사범</v>
      </c>
      <c r="EC28" s="102"/>
      <c r="ED28" s="97"/>
      <c r="EE28" s="98" t="s">
        <v>27</v>
      </c>
      <c r="EF28" s="99"/>
      <c r="EG28" s="95" t="str">
        <f>EG$2&amp;"사범"</f>
        <v>기타6사범</v>
      </c>
      <c r="EH28" s="102"/>
      <c r="EI28" s="97"/>
      <c r="EJ28" s="98" t="s">
        <v>27</v>
      </c>
      <c r="EK28" s="99"/>
      <c r="EL28" s="95" t="str">
        <f>EL$2&amp;"사범"</f>
        <v>기타7사범</v>
      </c>
      <c r="EM28" s="102"/>
      <c r="EN28" s="97"/>
      <c r="EO28" s="98" t="s">
        <v>27</v>
      </c>
      <c r="EP28" s="99"/>
      <c r="EQ28" s="95" t="str">
        <f>EQ$2&amp;"사범"</f>
        <v>기타8사범</v>
      </c>
      <c r="ER28" s="102"/>
      <c r="ES28" s="97"/>
      <c r="ET28" s="98" t="s">
        <v>27</v>
      </c>
      <c r="EU28" s="99"/>
      <c r="EV28" s="95" t="str">
        <f>EV$2&amp;"사범"</f>
        <v>기타9사범</v>
      </c>
      <c r="EW28" s="102"/>
      <c r="EX28" s="97"/>
      <c r="EY28" s="98" t="s">
        <v>27</v>
      </c>
      <c r="EZ28" s="99"/>
      <c r="FA28" s="95" t="str">
        <f>FA$2&amp;"사범"</f>
        <v>기타10사범</v>
      </c>
      <c r="FB28" s="102"/>
      <c r="FC28" s="97"/>
      <c r="FD28" s="98" t="s">
        <v>27</v>
      </c>
      <c r="FE28" s="99"/>
      <c r="FF28" s="95" t="str">
        <f>FF$2&amp;"사범"</f>
        <v>기타11사범</v>
      </c>
      <c r="FG28" s="102"/>
      <c r="FH28" s="97"/>
      <c r="FI28" s="98" t="s">
        <v>27</v>
      </c>
      <c r="FJ28" s="99"/>
      <c r="FK28" s="95" t="str">
        <f>FK$2&amp;"사범"</f>
        <v>기타12사범</v>
      </c>
      <c r="FL28" s="102"/>
      <c r="FM28" s="97"/>
      <c r="FN28" s="98" t="s">
        <v>27</v>
      </c>
      <c r="FO28" s="99"/>
      <c r="FP28" s="95" t="str">
        <f>FP$2&amp;"사범"</f>
        <v>기타13사범</v>
      </c>
      <c r="FQ28" s="102"/>
      <c r="FR28" s="97"/>
      <c r="FS28" s="98" t="s">
        <v>27</v>
      </c>
      <c r="FT28" s="99"/>
      <c r="FU28" s="95" t="str">
        <f>FU$2&amp;"사범"</f>
        <v>기타14사범</v>
      </c>
      <c r="FV28" s="102"/>
      <c r="FW28" s="97"/>
      <c r="FX28" s="98" t="s">
        <v>27</v>
      </c>
      <c r="FY28" s="99"/>
      <c r="FZ28" s="95" t="str">
        <f>FZ$2&amp;"사범"</f>
        <v>기타15사범</v>
      </c>
      <c r="GA28" s="102"/>
      <c r="GB28" s="97"/>
      <c r="GC28" s="98" t="s">
        <v>27</v>
      </c>
      <c r="GD28" s="99"/>
      <c r="GE28" s="95" t="str">
        <f>GE$2&amp;"사범"</f>
        <v>기타16사범</v>
      </c>
      <c r="GF28" s="102"/>
      <c r="GG28" s="97"/>
      <c r="GH28" s="98" t="s">
        <v>27</v>
      </c>
      <c r="GI28" s="99"/>
      <c r="GJ28" s="95" t="str">
        <f>GJ$2&amp;"사범"</f>
        <v>기타17사범</v>
      </c>
      <c r="GK28" s="102"/>
      <c r="GL28" s="97"/>
      <c r="GM28" s="98" t="s">
        <v>27</v>
      </c>
      <c r="GN28" s="99"/>
      <c r="GO28" s="95" t="str">
        <f>GO$2&amp;"사범"</f>
        <v>기타18사범</v>
      </c>
      <c r="GP28" s="102"/>
      <c r="GQ28" s="97"/>
      <c r="GR28" s="98" t="s">
        <v>27</v>
      </c>
      <c r="GS28" s="99"/>
      <c r="GT28" s="95" t="str">
        <f>GT$2&amp;"사범"</f>
        <v>기타19사범</v>
      </c>
      <c r="GU28" s="102"/>
      <c r="GV28" s="97"/>
      <c r="GW28" s="98" t="s">
        <v>27</v>
      </c>
      <c r="GX28" s="99"/>
      <c r="GY28" s="95" t="str">
        <f>GY$2&amp;"사범"</f>
        <v>기타20사범</v>
      </c>
      <c r="GZ28" s="102"/>
      <c r="HA28" s="97"/>
      <c r="HB28" s="98" t="s">
        <v>27</v>
      </c>
      <c r="HC28" s="99"/>
      <c r="HD28" s="95" t="str">
        <f>HD$2&amp;"사범"</f>
        <v>기타21사범</v>
      </c>
      <c r="HE28" s="102"/>
      <c r="HF28" s="97"/>
      <c r="HG28" s="98" t="s">
        <v>27</v>
      </c>
      <c r="HH28" s="99"/>
      <c r="HI28" s="95" t="str">
        <f>HI$2&amp;"사범"</f>
        <v>기타22사범</v>
      </c>
      <c r="HJ28" s="102"/>
      <c r="HK28" s="97"/>
      <c r="HL28" s="98" t="s">
        <v>27</v>
      </c>
      <c r="HM28" s="99"/>
      <c r="HN28" s="95" t="str">
        <f>HN$2&amp;"사범"</f>
        <v>기타23사범</v>
      </c>
      <c r="HO28" s="102"/>
      <c r="HP28" s="97"/>
      <c r="HQ28" s="98" t="s">
        <v>27</v>
      </c>
      <c r="HR28" s="99"/>
      <c r="HS28" s="95" t="str">
        <f>HS$2&amp;"사범"</f>
        <v>기타24사범</v>
      </c>
      <c r="HT28" s="102"/>
      <c r="HU28" s="97"/>
      <c r="HV28" s="98" t="s">
        <v>27</v>
      </c>
      <c r="HW28" s="99"/>
      <c r="HX28" s="95" t="str">
        <f>HX$2&amp;"사범"</f>
        <v>기타25사범</v>
      </c>
      <c r="HY28" s="102"/>
      <c r="HZ28" s="97"/>
      <c r="IA28" s="98" t="s">
        <v>27</v>
      </c>
      <c r="IB28" s="99"/>
      <c r="IC28" s="95" t="str">
        <f>IC$2&amp;"사범"</f>
        <v>기타26사범</v>
      </c>
      <c r="ID28" s="102"/>
      <c r="IE28" s="97"/>
      <c r="IF28" s="98" t="s">
        <v>27</v>
      </c>
      <c r="IG28" s="99"/>
      <c r="IH28" s="95" t="str">
        <f>IH$2&amp;"사범"</f>
        <v>기타27사범</v>
      </c>
      <c r="II28" s="102"/>
      <c r="IJ28" s="97"/>
      <c r="IK28" s="98" t="s">
        <v>27</v>
      </c>
      <c r="IL28" s="99"/>
      <c r="IM28" s="95" t="str">
        <f>IM$2&amp;"사범"</f>
        <v>기타28사범</v>
      </c>
      <c r="IN28" s="102"/>
      <c r="IO28" s="97"/>
      <c r="IP28" s="98" t="s">
        <v>27</v>
      </c>
      <c r="IQ28" s="99"/>
      <c r="IR28" s="95" t="str">
        <f>IR$2&amp;"사범"</f>
        <v>기타29사범</v>
      </c>
      <c r="IS28" s="102"/>
      <c r="IT28" s="97"/>
      <c r="IU28" s="98" t="s">
        <v>27</v>
      </c>
      <c r="IV28" s="99"/>
      <c r="IW28" s="95" t="str">
        <f>IW$2&amp;"사범"</f>
        <v>기타30사범</v>
      </c>
      <c r="IX28" s="102"/>
      <c r="IY28" s="97"/>
      <c r="IZ28" s="98" t="s">
        <v>27</v>
      </c>
      <c r="JA28" s="99"/>
      <c r="JB28" s="95" t="str">
        <f>JB$2&amp;"사범"</f>
        <v>기타31사범</v>
      </c>
      <c r="JC28" s="102"/>
      <c r="JD28" s="97"/>
      <c r="JE28" s="98" t="s">
        <v>27</v>
      </c>
      <c r="JF28" s="99"/>
      <c r="JG28" s="95" t="str">
        <f>JG$2&amp;"사범"</f>
        <v>기타32사범</v>
      </c>
      <c r="JH28" s="102"/>
      <c r="JI28" s="97"/>
      <c r="JJ28" s="98" t="s">
        <v>27</v>
      </c>
      <c r="JK28" s="99"/>
      <c r="JL28" s="95" t="str">
        <f>JL$2&amp;"사범"</f>
        <v>기타33사범</v>
      </c>
      <c r="JM28" s="102"/>
      <c r="JN28" s="97"/>
      <c r="JO28" s="98" t="s">
        <v>27</v>
      </c>
      <c r="JP28" s="99"/>
      <c r="JQ28" s="95" t="str">
        <f>JQ$2&amp;"사범"</f>
        <v>기타34사범</v>
      </c>
      <c r="JR28" s="102"/>
      <c r="JS28" s="97"/>
      <c r="JT28" s="98" t="s">
        <v>27</v>
      </c>
      <c r="JU28" s="99"/>
      <c r="JV28" s="95" t="str">
        <f>JV$2&amp;"사범"</f>
        <v>기타35사범</v>
      </c>
      <c r="JW28" s="102"/>
      <c r="JX28" s="97"/>
      <c r="JY28" s="98" t="s">
        <v>27</v>
      </c>
      <c r="JZ28" s="99"/>
      <c r="KA28" s="95" t="str">
        <f>KA$2&amp;"사범"</f>
        <v>기타36사범</v>
      </c>
      <c r="KB28" s="102"/>
      <c r="KC28" s="97"/>
      <c r="KD28" s="98" t="s">
        <v>27</v>
      </c>
      <c r="KE28" s="99"/>
      <c r="KF28" s="95" t="str">
        <f>KF$2&amp;"사범"</f>
        <v>기타37사범</v>
      </c>
      <c r="KG28" s="102"/>
      <c r="KH28" s="97"/>
      <c r="KI28" s="98" t="s">
        <v>27</v>
      </c>
      <c r="KJ28" s="99"/>
      <c r="KK28" s="95" t="str">
        <f>KK$2&amp;"사범"</f>
        <v>기타38사범</v>
      </c>
      <c r="KL28" s="102"/>
      <c r="KM28" s="97"/>
      <c r="KN28" s="98" t="s">
        <v>27</v>
      </c>
      <c r="KO28" s="99"/>
      <c r="KP28" s="95" t="str">
        <f>KP$2&amp;"사범"</f>
        <v>기타39사범</v>
      </c>
      <c r="KQ28" s="102"/>
      <c r="KR28" s="97"/>
      <c r="KS28" s="98" t="s">
        <v>27</v>
      </c>
      <c r="KT28" s="99"/>
      <c r="KU28" s="95" t="str">
        <f>KU$2&amp;"사범"</f>
        <v>기타40사범</v>
      </c>
      <c r="KV28" s="102"/>
      <c r="KW28" s="97"/>
      <c r="KX28" s="98" t="s">
        <v>27</v>
      </c>
      <c r="KY28" s="99"/>
      <c r="KZ28" s="95" t="str">
        <f>KZ$2&amp;"사범"</f>
        <v>기타41사범</v>
      </c>
      <c r="LA28" s="102"/>
      <c r="LB28" s="97"/>
      <c r="LC28" s="98" t="s">
        <v>27</v>
      </c>
      <c r="LD28" s="99"/>
      <c r="LE28" s="95" t="str">
        <f>LE$2&amp;"사범"</f>
        <v>기타42사범</v>
      </c>
      <c r="LF28" s="102"/>
      <c r="LG28" s="97"/>
      <c r="LH28" s="98" t="s">
        <v>27</v>
      </c>
      <c r="LI28" s="99"/>
      <c r="LJ28" s="95" t="str">
        <f>LJ$2&amp;"사범"</f>
        <v>기타43사범</v>
      </c>
      <c r="LK28" s="102"/>
      <c r="LL28" s="97"/>
      <c r="LM28" s="98" t="s">
        <v>27</v>
      </c>
      <c r="LN28" s="99"/>
      <c r="LO28" s="95" t="str">
        <f>LO$2&amp;"사범"</f>
        <v>기타44사범</v>
      </c>
      <c r="LP28" s="102"/>
      <c r="LQ28" s="97"/>
      <c r="LR28" s="98" t="s">
        <v>27</v>
      </c>
      <c r="LS28" s="99"/>
      <c r="LT28" s="95" t="str">
        <f>LT$2&amp;"사범"</f>
        <v>기타45사범</v>
      </c>
      <c r="LU28" s="102"/>
      <c r="LV28" s="97"/>
      <c r="LW28" s="98" t="s">
        <v>27</v>
      </c>
      <c r="LX28" s="99"/>
      <c r="LY28" s="95" t="str">
        <f>LY$2&amp;"사범"</f>
        <v>기타46사범</v>
      </c>
      <c r="LZ28" s="102"/>
      <c r="MA28" s="97"/>
      <c r="MB28" s="98" t="s">
        <v>27</v>
      </c>
      <c r="MC28" s="99"/>
      <c r="MD28" s="95" t="str">
        <f>MD$2&amp;"사범"</f>
        <v>기타47사범</v>
      </c>
      <c r="ME28" s="102"/>
      <c r="MF28" s="97"/>
      <c r="MG28" s="98" t="s">
        <v>27</v>
      </c>
      <c r="MH28" s="99"/>
      <c r="MI28" s="95" t="str">
        <f>MI$2&amp;"사범"</f>
        <v>기타48사범</v>
      </c>
      <c r="MJ28" s="102"/>
      <c r="MK28" s="97"/>
      <c r="ML28" s="98" t="s">
        <v>27</v>
      </c>
      <c r="MM28" s="99"/>
      <c r="MN28" s="95" t="str">
        <f>MN$2&amp;"사범"</f>
        <v>기타49사범</v>
      </c>
      <c r="MO28" s="102"/>
      <c r="MP28" s="97"/>
      <c r="MQ28" s="98" t="s">
        <v>27</v>
      </c>
      <c r="MR28" s="99"/>
      <c r="MS28" s="95" t="str">
        <f>MS$2&amp;"사범"</f>
        <v>기타50사범</v>
      </c>
      <c r="MT28" s="102"/>
      <c r="MU28" s="97"/>
      <c r="MV28" s="98" t="s">
        <v>27</v>
      </c>
      <c r="MW28" s="99"/>
      <c r="MX28" s="95" t="str">
        <f>MX$2&amp;"사범"</f>
        <v>기타51사범</v>
      </c>
      <c r="MY28" s="102"/>
      <c r="MZ28" s="97"/>
      <c r="NA28" s="98" t="s">
        <v>27</v>
      </c>
      <c r="NB28" s="99"/>
      <c r="NC28" s="95" t="str">
        <f>NC$2&amp;"사범"</f>
        <v>기타52사범</v>
      </c>
      <c r="ND28" s="102"/>
      <c r="NE28" s="97"/>
      <c r="NF28" s="98" t="s">
        <v>27</v>
      </c>
      <c r="NG28" s="99"/>
      <c r="NH28" s="95" t="str">
        <f>NH$2&amp;"사범"</f>
        <v>기타53사범</v>
      </c>
      <c r="NI28" s="102"/>
      <c r="NJ28" s="97"/>
      <c r="NK28" s="98" t="s">
        <v>27</v>
      </c>
      <c r="NL28" s="99"/>
      <c r="NM28" s="95" t="str">
        <f>NM$2&amp;"사범"</f>
        <v>기타54사범</v>
      </c>
      <c r="NN28" s="102"/>
      <c r="NO28" s="97"/>
      <c r="NP28" s="98" t="s">
        <v>27</v>
      </c>
      <c r="NQ28" s="99"/>
      <c r="NR28" s="95" t="str">
        <f>NR$2&amp;"사범"</f>
        <v>기타55사범</v>
      </c>
      <c r="NS28" s="102"/>
      <c r="NT28" s="97"/>
      <c r="NU28" s="98" t="s">
        <v>27</v>
      </c>
      <c r="NV28" s="99"/>
      <c r="NW28" s="95" t="str">
        <f>NW$2&amp;"사범"</f>
        <v>기타56사범</v>
      </c>
      <c r="NX28" s="102"/>
      <c r="NY28" s="97"/>
      <c r="NZ28" s="98" t="s">
        <v>27</v>
      </c>
      <c r="OA28" s="99"/>
      <c r="OB28" s="95" t="str">
        <f>OB$2&amp;"사범"</f>
        <v>기타57사범</v>
      </c>
      <c r="OC28" s="102"/>
      <c r="OD28" s="97"/>
      <c r="OE28" s="98" t="s">
        <v>27</v>
      </c>
      <c r="OF28" s="99"/>
      <c r="OG28" s="95" t="str">
        <f>OG$2&amp;"사범"</f>
        <v>기타58사범</v>
      </c>
      <c r="OH28" s="102"/>
      <c r="OI28" s="97"/>
      <c r="OJ28" s="98" t="s">
        <v>27</v>
      </c>
      <c r="OK28" s="99"/>
      <c r="OL28" s="95" t="str">
        <f>OL$2&amp;"사범"</f>
        <v>기타59사범</v>
      </c>
      <c r="OM28" s="102"/>
      <c r="ON28" s="97"/>
      <c r="OO28" s="98" t="s">
        <v>27</v>
      </c>
      <c r="OP28" s="99"/>
      <c r="OQ28" s="95" t="str">
        <f>OQ$2&amp;"사범"</f>
        <v>기타60사범</v>
      </c>
      <c r="OR28" s="102"/>
      <c r="OS28" s="97"/>
      <c r="OT28" s="98" t="s">
        <v>27</v>
      </c>
      <c r="OU28" s="99"/>
      <c r="OV28" s="95" t="str">
        <f>OV$2&amp;"사범"</f>
        <v>기타61사범</v>
      </c>
      <c r="OW28" s="102"/>
      <c r="OX28" s="97"/>
      <c r="OY28" s="98" t="s">
        <v>27</v>
      </c>
      <c r="OZ28" s="99"/>
      <c r="PA28" s="95" t="str">
        <f>PA$2&amp;"사범"</f>
        <v>기타62사범</v>
      </c>
      <c r="PB28" s="102"/>
      <c r="PC28" s="97"/>
      <c r="PD28" s="98" t="s">
        <v>27</v>
      </c>
      <c r="PE28" s="99"/>
      <c r="PF28" s="95" t="str">
        <f>PF$2&amp;"사범"</f>
        <v>기타63사범</v>
      </c>
      <c r="PG28" s="102"/>
      <c r="PH28" s="97"/>
      <c r="PI28" s="98" t="s">
        <v>27</v>
      </c>
      <c r="PJ28" s="99"/>
      <c r="PK28" s="95" t="str">
        <f>PK$2&amp;"사범"</f>
        <v>기타64사범</v>
      </c>
      <c r="PL28" s="102"/>
      <c r="PM28" s="97"/>
      <c r="PN28" s="98" t="s">
        <v>27</v>
      </c>
      <c r="PO28" s="99"/>
      <c r="PP28" s="95" t="str">
        <f>PP$2&amp;"사범"</f>
        <v>기타65사범</v>
      </c>
      <c r="PQ28" s="102"/>
      <c r="PR28" s="97"/>
      <c r="PS28" s="98" t="s">
        <v>27</v>
      </c>
      <c r="PT28" s="99"/>
      <c r="PU28" s="95" t="str">
        <f>PU$2&amp;"사범"</f>
        <v>기타66사범</v>
      </c>
      <c r="PV28" s="102"/>
      <c r="PW28" s="97"/>
      <c r="PX28" s="98" t="s">
        <v>27</v>
      </c>
      <c r="PY28" s="99"/>
      <c r="PZ28" s="95" t="str">
        <f>PZ$2&amp;"사범"</f>
        <v>기타67사범</v>
      </c>
      <c r="QA28" s="102"/>
      <c r="QB28" s="97"/>
      <c r="QC28" s="98" t="s">
        <v>27</v>
      </c>
      <c r="QD28" s="99"/>
      <c r="QE28" s="95" t="str">
        <f>QE$2&amp;"사범"</f>
        <v>기타68사범</v>
      </c>
      <c r="QF28" s="102"/>
      <c r="QG28" s="97"/>
      <c r="QH28" s="98" t="s">
        <v>27</v>
      </c>
      <c r="QI28" s="99"/>
      <c r="QJ28" s="95" t="str">
        <f>QJ$2&amp;"사범"</f>
        <v>기타69사범</v>
      </c>
      <c r="QK28" s="102"/>
      <c r="QL28" s="97"/>
      <c r="QM28" s="98" t="s">
        <v>27</v>
      </c>
      <c r="QN28" s="99"/>
      <c r="QO28" s="95" t="str">
        <f>QO$2&amp;"사범"</f>
        <v>기타70사범</v>
      </c>
      <c r="QP28" s="102"/>
      <c r="QQ28" s="97"/>
      <c r="QR28" s="98" t="s">
        <v>27</v>
      </c>
      <c r="QS28" s="99"/>
      <c r="QT28" s="95" t="str">
        <f>QT$2&amp;"사범"</f>
        <v>기타71사범</v>
      </c>
      <c r="QU28" s="102"/>
      <c r="QV28" s="97"/>
      <c r="QW28" s="98" t="s">
        <v>27</v>
      </c>
      <c r="QX28" s="99"/>
      <c r="QY28" s="95" t="str">
        <f>QY$2&amp;"사범"</f>
        <v>기타72사범</v>
      </c>
      <c r="QZ28" s="102"/>
      <c r="RA28" s="97"/>
      <c r="RB28" s="98" t="s">
        <v>27</v>
      </c>
      <c r="RC28" s="99"/>
      <c r="RD28" s="95" t="str">
        <f>RD$2&amp;"사범"</f>
        <v>기타73사범</v>
      </c>
      <c r="RE28" s="102"/>
      <c r="RF28" s="97"/>
      <c r="RG28" s="98" t="s">
        <v>27</v>
      </c>
      <c r="RH28" s="99"/>
      <c r="RI28" s="95" t="str">
        <f>RI$2&amp;"사범"</f>
        <v>기타74사범</v>
      </c>
      <c r="RJ28" s="102"/>
      <c r="RK28" s="97"/>
      <c r="RL28" s="98" t="s">
        <v>27</v>
      </c>
      <c r="RM28" s="99"/>
      <c r="RN28" s="95" t="str">
        <f>RN$2&amp;"사범"</f>
        <v>기타75사범</v>
      </c>
      <c r="RO28" s="102"/>
      <c r="RP28" s="97"/>
      <c r="RQ28" s="98" t="s">
        <v>27</v>
      </c>
      <c r="RR28" s="99"/>
      <c r="RS28" s="95" t="str">
        <f>RS$2&amp;"사범"</f>
        <v>기타76사범</v>
      </c>
      <c r="RT28" s="102"/>
      <c r="RU28" s="97"/>
      <c r="RV28" s="98" t="s">
        <v>27</v>
      </c>
      <c r="RW28" s="99"/>
      <c r="RX28" s="95" t="str">
        <f>RX$2&amp;"사범"</f>
        <v>기타77사범</v>
      </c>
      <c r="RY28" s="102"/>
      <c r="RZ28" s="97"/>
      <c r="SA28" s="98" t="s">
        <v>27</v>
      </c>
      <c r="SB28" s="99"/>
      <c r="SC28" s="95" t="str">
        <f>SC$2&amp;"사범"</f>
        <v>기타78사범</v>
      </c>
      <c r="SD28" s="102"/>
      <c r="SE28" s="97"/>
      <c r="SF28" s="98" t="s">
        <v>27</v>
      </c>
      <c r="SG28" s="99"/>
      <c r="SH28" s="95" t="str">
        <f>SH$2&amp;"사범"</f>
        <v>기타79사범</v>
      </c>
      <c r="SI28" s="102"/>
      <c r="SJ28" s="97"/>
      <c r="SK28" s="98" t="s">
        <v>27</v>
      </c>
      <c r="SL28" s="99"/>
      <c r="SM28" s="95" t="str">
        <f>SM$2&amp;"사범"</f>
        <v>기타80사범</v>
      </c>
      <c r="SN28" s="102"/>
      <c r="SO28" s="97"/>
      <c r="SP28" s="98" t="s">
        <v>27</v>
      </c>
      <c r="SQ28" s="99"/>
      <c r="SR28" s="95" t="str">
        <f>SR$2&amp;"사범"</f>
        <v>기타81사범</v>
      </c>
      <c r="SS28" s="102"/>
      <c r="ST28" s="97"/>
      <c r="SU28" s="98" t="s">
        <v>27</v>
      </c>
      <c r="SV28" s="99"/>
      <c r="SW28" s="95" t="str">
        <f>SW$2&amp;"사범"</f>
        <v>기타82사범</v>
      </c>
      <c r="SX28" s="102"/>
      <c r="SY28" s="97"/>
      <c r="SZ28" s="98" t="s">
        <v>27</v>
      </c>
      <c r="TA28" s="99"/>
      <c r="TB28" s="95" t="str">
        <f>TB$2&amp;"사범"</f>
        <v>기타83사범</v>
      </c>
      <c r="TC28" s="102"/>
      <c r="TD28" s="97"/>
      <c r="TE28" s="98" t="s">
        <v>27</v>
      </c>
      <c r="TF28" s="99"/>
      <c r="TG28" s="95" t="str">
        <f>TG$2&amp;"사범"</f>
        <v>기타84사범</v>
      </c>
      <c r="TH28" s="102"/>
      <c r="TI28" s="97"/>
      <c r="TJ28" s="98" t="s">
        <v>27</v>
      </c>
      <c r="TK28" s="99"/>
      <c r="TL28" s="95" t="str">
        <f>TL$2&amp;"사범"</f>
        <v>기타85사범</v>
      </c>
      <c r="TM28" s="102"/>
      <c r="TN28" s="97"/>
      <c r="TO28" s="98" t="s">
        <v>27</v>
      </c>
      <c r="TP28" s="99"/>
      <c r="TQ28" s="95" t="str">
        <f>TQ$2&amp;"사범"</f>
        <v>기타86사범</v>
      </c>
      <c r="TR28" s="102"/>
      <c r="TS28" s="97"/>
      <c r="TT28" s="98" t="s">
        <v>27</v>
      </c>
      <c r="TU28" s="99"/>
      <c r="TV28" s="95" t="str">
        <f>TV$2&amp;"사범"</f>
        <v>기타87사범</v>
      </c>
      <c r="TW28" s="102"/>
      <c r="TX28" s="97"/>
      <c r="TY28" s="98" t="s">
        <v>27</v>
      </c>
      <c r="TZ28" s="99"/>
      <c r="UA28" s="95" t="str">
        <f>UA$2&amp;"사범"</f>
        <v>기타88사범</v>
      </c>
      <c r="UB28" s="102"/>
      <c r="UC28" s="97"/>
      <c r="UD28" s="98" t="s">
        <v>27</v>
      </c>
      <c r="UE28" s="99"/>
      <c r="UF28" s="95" t="str">
        <f>UF$2&amp;"사범"</f>
        <v>기타89사범</v>
      </c>
      <c r="UG28" s="102"/>
      <c r="UH28" s="97"/>
      <c r="UI28" s="98" t="s">
        <v>27</v>
      </c>
      <c r="UJ28" s="99"/>
      <c r="UK28" s="95" t="str">
        <f>UK$2&amp;"사범"</f>
        <v>기타90사범</v>
      </c>
      <c r="UL28" s="102"/>
      <c r="UM28" s="97"/>
      <c r="UN28" s="98" t="s">
        <v>27</v>
      </c>
      <c r="UO28" s="99"/>
      <c r="UP28" s="95" t="str">
        <f>UP$2&amp;"사범"</f>
        <v>기타91사범</v>
      </c>
      <c r="UQ28" s="102"/>
      <c r="UR28" s="97"/>
      <c r="US28" s="98" t="s">
        <v>27</v>
      </c>
      <c r="UT28" s="99"/>
      <c r="UU28" s="95" t="str">
        <f>UU$2&amp;"사범"</f>
        <v>기타92사범</v>
      </c>
      <c r="UV28" s="102"/>
      <c r="UW28" s="97"/>
      <c r="UX28" s="98" t="s">
        <v>27</v>
      </c>
      <c r="UY28" s="99"/>
      <c r="UZ28" s="95" t="str">
        <f>UZ$2&amp;"사범"</f>
        <v>기타93사범</v>
      </c>
      <c r="VA28" s="102"/>
      <c r="VB28" s="97"/>
      <c r="VC28" s="98" t="s">
        <v>27</v>
      </c>
      <c r="VD28" s="99"/>
      <c r="VE28" s="95" t="str">
        <f>VE$2&amp;"사범"</f>
        <v>기타94사범</v>
      </c>
      <c r="VF28" s="102"/>
      <c r="VG28" s="97"/>
      <c r="VH28" s="98" t="s">
        <v>27</v>
      </c>
      <c r="VI28" s="99"/>
      <c r="VJ28" s="95" t="str">
        <f>VJ$2&amp;"사범"</f>
        <v>기타95사범</v>
      </c>
      <c r="VK28" s="102"/>
      <c r="VL28" s="97"/>
      <c r="VM28" s="98" t="s">
        <v>27</v>
      </c>
      <c r="VN28" s="99"/>
      <c r="VO28" s="95" t="str">
        <f>VO$2&amp;"사범"</f>
        <v>기타96사범</v>
      </c>
      <c r="VP28" s="102"/>
      <c r="VQ28" s="97"/>
      <c r="VR28" s="98" t="s">
        <v>27</v>
      </c>
      <c r="VS28" s="99"/>
      <c r="VT28" s="95" t="str">
        <f>VT$2&amp;"사범"</f>
        <v>기타97사범</v>
      </c>
      <c r="VU28" s="102"/>
      <c r="VV28" s="97"/>
      <c r="VW28" s="98" t="s">
        <v>27</v>
      </c>
      <c r="VX28" s="99"/>
      <c r="VY28" s="95" t="str">
        <f>VY$2&amp;"사범"</f>
        <v>기타98사범</v>
      </c>
      <c r="VZ28" s="102"/>
      <c r="WA28" s="97"/>
      <c r="WB28" s="98" t="s">
        <v>27</v>
      </c>
      <c r="WC28" s="99"/>
      <c r="WD28" s="95" t="str">
        <f>WD$2&amp;"사범"</f>
        <v>기타99사범</v>
      </c>
      <c r="WE28" s="102"/>
      <c r="WF28" s="97"/>
      <c r="WG28" s="98" t="s">
        <v>27</v>
      </c>
      <c r="WH28" s="99"/>
      <c r="WI28" s="95" t="str">
        <f>WI$2&amp;"사범"</f>
        <v>기타100사범</v>
      </c>
      <c r="WJ28" s="102"/>
      <c r="WK28" s="97"/>
      <c r="WL28" s="98" t="s">
        <v>27</v>
      </c>
      <c r="WM28" s="99"/>
    </row>
    <row r="29" spans="2:611" s="94" customFormat="1" ht="14.25" customHeight="1">
      <c r="B29" s="62" t="str">
        <f>B$2&amp;"자전자연"</f>
        <v>서울일반자전자연</v>
      </c>
      <c r="C29" s="107"/>
      <c r="D29" s="93"/>
      <c r="E29" s="65" t="s">
        <v>60</v>
      </c>
      <c r="G29" s="62" t="str">
        <f>G$2&amp;"자전자연"</f>
        <v>서울자전자연</v>
      </c>
      <c r="H29" s="100"/>
      <c r="I29" s="93"/>
      <c r="J29" s="65" t="s">
        <v>60</v>
      </c>
      <c r="L29" s="62" t="str">
        <f>L$2&amp;"자전자연"</f>
        <v>연세활동자전자연</v>
      </c>
      <c r="M29" s="101"/>
      <c r="N29" s="93"/>
      <c r="O29" s="65" t="s">
        <v>60</v>
      </c>
      <c r="Q29" s="62" t="str">
        <f>Q$2&amp;"자전자연"</f>
        <v>연세국제자전자연</v>
      </c>
      <c r="R29" s="101"/>
      <c r="S29" s="93"/>
      <c r="T29" s="65" t="s">
        <v>60</v>
      </c>
      <c r="V29" s="62" t="str">
        <f>V$2&amp;"자전자연"</f>
        <v>고려학업자전자연</v>
      </c>
      <c r="W29" s="101"/>
      <c r="X29" s="93"/>
      <c r="Y29" s="65" t="s">
        <v>60</v>
      </c>
      <c r="AA29" s="62" t="str">
        <f>AA$2&amp;"자전자연"</f>
        <v>고려계열자전자연</v>
      </c>
      <c r="AB29" s="101"/>
      <c r="AC29" s="93"/>
      <c r="AD29" s="65" t="s">
        <v>60</v>
      </c>
      <c r="AF29" s="62" t="str">
        <f>AF$2&amp;"자전자연"</f>
        <v>서강일반1자전자연</v>
      </c>
      <c r="AG29" s="101"/>
      <c r="AH29" s="93"/>
      <c r="AI29" s="65" t="s">
        <v>60</v>
      </c>
      <c r="AK29" s="62" t="str">
        <f>AK$2&amp;"자전자연"</f>
        <v>서강일반2자전자연</v>
      </c>
      <c r="AL29" s="101"/>
      <c r="AM29" s="93"/>
      <c r="AN29" s="65" t="s">
        <v>60</v>
      </c>
      <c r="AP29" s="62" t="str">
        <f>AP$2&amp;"자전자연"</f>
        <v>성균융합자전자연</v>
      </c>
      <c r="AQ29" s="101"/>
      <c r="AR29" s="93"/>
      <c r="AS29" s="65" t="s">
        <v>60</v>
      </c>
      <c r="AU29" s="62" t="str">
        <f>AU$2&amp;"자전자연"</f>
        <v>성균탐구자전자연</v>
      </c>
      <c r="AV29" s="101"/>
      <c r="AW29" s="93"/>
      <c r="AX29" s="65" t="s">
        <v>60</v>
      </c>
      <c r="AZ29" s="62" t="str">
        <f>AZ$2&amp;"자전자연"</f>
        <v>성균성균자전자연</v>
      </c>
      <c r="BA29" s="101"/>
      <c r="BB29" s="93"/>
      <c r="BC29" s="65" t="s">
        <v>60</v>
      </c>
      <c r="BE29" s="62" t="str">
        <f>BE$2&amp;"자전자연"</f>
        <v>성균과학자전자연</v>
      </c>
      <c r="BF29" s="101"/>
      <c r="BG29" s="93"/>
      <c r="BH29" s="65" t="s">
        <v>60</v>
      </c>
      <c r="BJ29" s="62" t="str">
        <f>BJ$2&amp;"자전자연"</f>
        <v>한양추천자전자연</v>
      </c>
      <c r="BK29" s="101"/>
      <c r="BL29" s="93"/>
      <c r="BM29" s="65" t="s">
        <v>60</v>
      </c>
      <c r="BO29" s="62" t="str">
        <f>BO$2&amp;"자전자연"</f>
        <v>한양서류자전자연</v>
      </c>
      <c r="BP29" s="101"/>
      <c r="BQ29" s="93"/>
      <c r="BR29" s="65" t="s">
        <v>60</v>
      </c>
      <c r="BT29" s="62" t="str">
        <f>BT$2&amp;"자전자연"</f>
        <v>한양면접자전자연</v>
      </c>
      <c r="BU29" s="101"/>
      <c r="BV29" s="93"/>
      <c r="BW29" s="65" t="s">
        <v>60</v>
      </c>
      <c r="BY29" s="62" t="str">
        <f>BY$2&amp;"자전자연"</f>
        <v>시립종합자전자연</v>
      </c>
      <c r="BZ29" s="101">
        <v>2.2999999999999998</v>
      </c>
      <c r="CA29" s="93"/>
      <c r="CB29" s="65" t="s">
        <v>60</v>
      </c>
      <c r="CD29" s="62" t="str">
        <f>CD$2&amp;"자전자연"</f>
        <v>외대서류자전자연</v>
      </c>
      <c r="CE29" s="101">
        <v>2.4500000000000002</v>
      </c>
      <c r="CF29" s="93"/>
      <c r="CG29" s="65" t="s">
        <v>60</v>
      </c>
      <c r="CI29" s="62" t="str">
        <f>CI$2&amp;"자전자연"</f>
        <v>외대면접자전자연</v>
      </c>
      <c r="CJ29" s="101">
        <v>2.5</v>
      </c>
      <c r="CK29" s="93"/>
      <c r="CL29" s="65" t="s">
        <v>60</v>
      </c>
      <c r="CN29" s="62" t="str">
        <f>CN$2&amp;"자전자연"</f>
        <v>건국종합자전자연</v>
      </c>
      <c r="CO29" s="101">
        <v>2.6</v>
      </c>
      <c r="CP29" s="93"/>
      <c r="CQ29" s="65" t="s">
        <v>60</v>
      </c>
      <c r="CS29" s="62" t="str">
        <f>CS$2&amp;"자전자연"</f>
        <v>동국종합자전자연</v>
      </c>
      <c r="CT29" s="101">
        <v>2.7</v>
      </c>
      <c r="CU29" s="93"/>
      <c r="CV29" s="65" t="s">
        <v>60</v>
      </c>
      <c r="CX29" s="62" t="str">
        <f>CX$2&amp;"자전자연"</f>
        <v>홍익종합자전자연</v>
      </c>
      <c r="CY29" s="101">
        <v>2.85</v>
      </c>
      <c r="CZ29" s="93"/>
      <c r="DA29" s="65" t="s">
        <v>60</v>
      </c>
      <c r="DC29" s="62" t="str">
        <f>DC$2&amp;"자전자연"</f>
        <v>숙명종합자전자연</v>
      </c>
      <c r="DD29" s="101">
        <v>2.75</v>
      </c>
      <c r="DE29" s="93"/>
      <c r="DF29" s="65" t="s">
        <v>60</v>
      </c>
      <c r="DH29" s="95" t="str">
        <f>DH$2&amp;"자전자연"</f>
        <v>기타1자전자연</v>
      </c>
      <c r="DI29" s="102"/>
      <c r="DJ29" s="97"/>
      <c r="DK29" s="103" t="s">
        <v>60</v>
      </c>
      <c r="DL29" s="99"/>
      <c r="DM29" s="95" t="str">
        <f>DM$2&amp;"자전자연"</f>
        <v>기타2자전자연</v>
      </c>
      <c r="DN29" s="102"/>
      <c r="DO29" s="97"/>
      <c r="DP29" s="103" t="s">
        <v>60</v>
      </c>
      <c r="DQ29" s="99"/>
      <c r="DR29" s="95" t="str">
        <f>DR$2&amp;"자전자연"</f>
        <v>기타3자전자연</v>
      </c>
      <c r="DS29" s="102"/>
      <c r="DT29" s="97"/>
      <c r="DU29" s="103" t="s">
        <v>60</v>
      </c>
      <c r="DV29" s="99"/>
      <c r="DW29" s="95" t="str">
        <f>DW$2&amp;"자전자연"</f>
        <v>기타4자전자연</v>
      </c>
      <c r="DX29" s="102"/>
      <c r="DY29" s="97"/>
      <c r="DZ29" s="103" t="s">
        <v>60</v>
      </c>
      <c r="EA29" s="99"/>
      <c r="EB29" s="95" t="str">
        <f>EB$2&amp;"자전자연"</f>
        <v>기타5자전자연</v>
      </c>
      <c r="EC29" s="102"/>
      <c r="ED29" s="97"/>
      <c r="EE29" s="103" t="s">
        <v>60</v>
      </c>
      <c r="EF29" s="99"/>
      <c r="EG29" s="95" t="str">
        <f>EG$2&amp;"자전자연"</f>
        <v>기타6자전자연</v>
      </c>
      <c r="EH29" s="102"/>
      <c r="EI29" s="97"/>
      <c r="EJ29" s="103" t="s">
        <v>60</v>
      </c>
      <c r="EK29" s="99"/>
      <c r="EL29" s="95" t="str">
        <f>EL$2&amp;"자전자연"</f>
        <v>기타7자전자연</v>
      </c>
      <c r="EM29" s="102"/>
      <c r="EN29" s="97"/>
      <c r="EO29" s="103" t="s">
        <v>60</v>
      </c>
      <c r="EP29" s="99"/>
      <c r="EQ29" s="95" t="str">
        <f>EQ$2&amp;"자전자연"</f>
        <v>기타8자전자연</v>
      </c>
      <c r="ER29" s="102"/>
      <c r="ES29" s="97"/>
      <c r="ET29" s="103" t="s">
        <v>60</v>
      </c>
      <c r="EU29" s="99"/>
      <c r="EV29" s="95" t="str">
        <f>EV$2&amp;"자전자연"</f>
        <v>기타9자전자연</v>
      </c>
      <c r="EW29" s="102"/>
      <c r="EX29" s="97"/>
      <c r="EY29" s="103" t="s">
        <v>60</v>
      </c>
      <c r="EZ29" s="99"/>
      <c r="FA29" s="95" t="str">
        <f>FA$2&amp;"자전자연"</f>
        <v>기타10자전자연</v>
      </c>
      <c r="FB29" s="102"/>
      <c r="FC29" s="97"/>
      <c r="FD29" s="103" t="s">
        <v>60</v>
      </c>
      <c r="FE29" s="99"/>
      <c r="FF29" s="95" t="str">
        <f>FF$2&amp;"자전자연"</f>
        <v>기타11자전자연</v>
      </c>
      <c r="FG29" s="102"/>
      <c r="FH29" s="97"/>
      <c r="FI29" s="103" t="s">
        <v>60</v>
      </c>
      <c r="FJ29" s="99"/>
      <c r="FK29" s="95" t="str">
        <f>FK$2&amp;"자전자연"</f>
        <v>기타12자전자연</v>
      </c>
      <c r="FL29" s="102"/>
      <c r="FM29" s="97"/>
      <c r="FN29" s="103" t="s">
        <v>60</v>
      </c>
      <c r="FO29" s="99"/>
      <c r="FP29" s="95" t="str">
        <f>FP$2&amp;"자전자연"</f>
        <v>기타13자전자연</v>
      </c>
      <c r="FQ29" s="102"/>
      <c r="FR29" s="97"/>
      <c r="FS29" s="103" t="s">
        <v>60</v>
      </c>
      <c r="FT29" s="99"/>
      <c r="FU29" s="95" t="str">
        <f>FU$2&amp;"자전자연"</f>
        <v>기타14자전자연</v>
      </c>
      <c r="FV29" s="102"/>
      <c r="FW29" s="97"/>
      <c r="FX29" s="103" t="s">
        <v>60</v>
      </c>
      <c r="FY29" s="99"/>
      <c r="FZ29" s="95" t="str">
        <f>FZ$2&amp;"자전자연"</f>
        <v>기타15자전자연</v>
      </c>
      <c r="GA29" s="102"/>
      <c r="GB29" s="97"/>
      <c r="GC29" s="103" t="s">
        <v>60</v>
      </c>
      <c r="GD29" s="99"/>
      <c r="GE29" s="95" t="str">
        <f>GE$2&amp;"자전자연"</f>
        <v>기타16자전자연</v>
      </c>
      <c r="GF29" s="102"/>
      <c r="GG29" s="97"/>
      <c r="GH29" s="103" t="s">
        <v>60</v>
      </c>
      <c r="GI29" s="99"/>
      <c r="GJ29" s="95" t="str">
        <f>GJ$2&amp;"자전자연"</f>
        <v>기타17자전자연</v>
      </c>
      <c r="GK29" s="102"/>
      <c r="GL29" s="97"/>
      <c r="GM29" s="103" t="s">
        <v>60</v>
      </c>
      <c r="GN29" s="99"/>
      <c r="GO29" s="95" t="str">
        <f>GO$2&amp;"자전자연"</f>
        <v>기타18자전자연</v>
      </c>
      <c r="GP29" s="102"/>
      <c r="GQ29" s="97"/>
      <c r="GR29" s="103" t="s">
        <v>60</v>
      </c>
      <c r="GS29" s="99"/>
      <c r="GT29" s="95" t="str">
        <f>GT$2&amp;"자전자연"</f>
        <v>기타19자전자연</v>
      </c>
      <c r="GU29" s="102"/>
      <c r="GV29" s="97"/>
      <c r="GW29" s="103" t="s">
        <v>60</v>
      </c>
      <c r="GX29" s="99"/>
      <c r="GY29" s="95" t="str">
        <f>GY$2&amp;"자전자연"</f>
        <v>기타20자전자연</v>
      </c>
      <c r="GZ29" s="102"/>
      <c r="HA29" s="97"/>
      <c r="HB29" s="103" t="s">
        <v>60</v>
      </c>
      <c r="HC29" s="99"/>
      <c r="HD29" s="95" t="str">
        <f>HD$2&amp;"자전자연"</f>
        <v>기타21자전자연</v>
      </c>
      <c r="HE29" s="102"/>
      <c r="HF29" s="97"/>
      <c r="HG29" s="103" t="s">
        <v>60</v>
      </c>
      <c r="HH29" s="99"/>
      <c r="HI29" s="95" t="str">
        <f>HI$2&amp;"자전자연"</f>
        <v>기타22자전자연</v>
      </c>
      <c r="HJ29" s="102"/>
      <c r="HK29" s="97"/>
      <c r="HL29" s="103" t="s">
        <v>60</v>
      </c>
      <c r="HM29" s="99"/>
      <c r="HN29" s="95" t="str">
        <f>HN$2&amp;"자전자연"</f>
        <v>기타23자전자연</v>
      </c>
      <c r="HO29" s="102"/>
      <c r="HP29" s="97"/>
      <c r="HQ29" s="103" t="s">
        <v>60</v>
      </c>
      <c r="HR29" s="99"/>
      <c r="HS29" s="95" t="str">
        <f>HS$2&amp;"자전자연"</f>
        <v>기타24자전자연</v>
      </c>
      <c r="HT29" s="102"/>
      <c r="HU29" s="97"/>
      <c r="HV29" s="103" t="s">
        <v>60</v>
      </c>
      <c r="HW29" s="99"/>
      <c r="HX29" s="95" t="str">
        <f>HX$2&amp;"자전자연"</f>
        <v>기타25자전자연</v>
      </c>
      <c r="HY29" s="102"/>
      <c r="HZ29" s="97"/>
      <c r="IA29" s="103" t="s">
        <v>60</v>
      </c>
      <c r="IB29" s="99"/>
      <c r="IC29" s="95" t="str">
        <f>IC$2&amp;"자전자연"</f>
        <v>기타26자전자연</v>
      </c>
      <c r="ID29" s="102"/>
      <c r="IE29" s="97"/>
      <c r="IF29" s="103" t="s">
        <v>60</v>
      </c>
      <c r="IG29" s="99"/>
      <c r="IH29" s="95" t="str">
        <f>IH$2&amp;"자전자연"</f>
        <v>기타27자전자연</v>
      </c>
      <c r="II29" s="102"/>
      <c r="IJ29" s="97"/>
      <c r="IK29" s="103" t="s">
        <v>60</v>
      </c>
      <c r="IL29" s="99"/>
      <c r="IM29" s="95" t="str">
        <f>IM$2&amp;"자전자연"</f>
        <v>기타28자전자연</v>
      </c>
      <c r="IN29" s="102"/>
      <c r="IO29" s="97"/>
      <c r="IP29" s="103" t="s">
        <v>60</v>
      </c>
      <c r="IQ29" s="99"/>
      <c r="IR29" s="95" t="str">
        <f>IR$2&amp;"자전자연"</f>
        <v>기타29자전자연</v>
      </c>
      <c r="IS29" s="102"/>
      <c r="IT29" s="97"/>
      <c r="IU29" s="103" t="s">
        <v>60</v>
      </c>
      <c r="IV29" s="99"/>
      <c r="IW29" s="95" t="str">
        <f>IW$2&amp;"자전자연"</f>
        <v>기타30자전자연</v>
      </c>
      <c r="IX29" s="102"/>
      <c r="IY29" s="97"/>
      <c r="IZ29" s="103" t="s">
        <v>60</v>
      </c>
      <c r="JA29" s="99"/>
      <c r="JB29" s="95" t="str">
        <f>JB$2&amp;"자전자연"</f>
        <v>기타31자전자연</v>
      </c>
      <c r="JC29" s="102"/>
      <c r="JD29" s="97"/>
      <c r="JE29" s="103" t="s">
        <v>60</v>
      </c>
      <c r="JF29" s="99"/>
      <c r="JG29" s="95" t="str">
        <f>JG$2&amp;"자전자연"</f>
        <v>기타32자전자연</v>
      </c>
      <c r="JH29" s="102"/>
      <c r="JI29" s="97"/>
      <c r="JJ29" s="103" t="s">
        <v>60</v>
      </c>
      <c r="JK29" s="99"/>
      <c r="JL29" s="95" t="str">
        <f>JL$2&amp;"자전자연"</f>
        <v>기타33자전자연</v>
      </c>
      <c r="JM29" s="102"/>
      <c r="JN29" s="97"/>
      <c r="JO29" s="103" t="s">
        <v>60</v>
      </c>
      <c r="JP29" s="99"/>
      <c r="JQ29" s="95" t="str">
        <f>JQ$2&amp;"자전자연"</f>
        <v>기타34자전자연</v>
      </c>
      <c r="JR29" s="102"/>
      <c r="JS29" s="97"/>
      <c r="JT29" s="103" t="s">
        <v>60</v>
      </c>
      <c r="JU29" s="99"/>
      <c r="JV29" s="95" t="str">
        <f>JV$2&amp;"자전자연"</f>
        <v>기타35자전자연</v>
      </c>
      <c r="JW29" s="102"/>
      <c r="JX29" s="97"/>
      <c r="JY29" s="103" t="s">
        <v>60</v>
      </c>
      <c r="JZ29" s="99"/>
      <c r="KA29" s="95" t="str">
        <f>KA$2&amp;"자전자연"</f>
        <v>기타36자전자연</v>
      </c>
      <c r="KB29" s="102"/>
      <c r="KC29" s="97"/>
      <c r="KD29" s="103" t="s">
        <v>60</v>
      </c>
      <c r="KE29" s="99"/>
      <c r="KF29" s="95" t="str">
        <f>KF$2&amp;"자전자연"</f>
        <v>기타37자전자연</v>
      </c>
      <c r="KG29" s="102"/>
      <c r="KH29" s="97"/>
      <c r="KI29" s="103" t="s">
        <v>60</v>
      </c>
      <c r="KJ29" s="99"/>
      <c r="KK29" s="95" t="str">
        <f>KK$2&amp;"자전자연"</f>
        <v>기타38자전자연</v>
      </c>
      <c r="KL29" s="102"/>
      <c r="KM29" s="97"/>
      <c r="KN29" s="103" t="s">
        <v>60</v>
      </c>
      <c r="KO29" s="99"/>
      <c r="KP29" s="95" t="str">
        <f>KP$2&amp;"자전자연"</f>
        <v>기타39자전자연</v>
      </c>
      <c r="KQ29" s="102"/>
      <c r="KR29" s="97"/>
      <c r="KS29" s="103" t="s">
        <v>60</v>
      </c>
      <c r="KT29" s="99"/>
      <c r="KU29" s="95" t="str">
        <f>KU$2&amp;"자전자연"</f>
        <v>기타40자전자연</v>
      </c>
      <c r="KV29" s="102"/>
      <c r="KW29" s="97"/>
      <c r="KX29" s="103" t="s">
        <v>60</v>
      </c>
      <c r="KY29" s="99"/>
      <c r="KZ29" s="95" t="str">
        <f>KZ$2&amp;"자전자연"</f>
        <v>기타41자전자연</v>
      </c>
      <c r="LA29" s="102"/>
      <c r="LB29" s="97"/>
      <c r="LC29" s="103" t="s">
        <v>60</v>
      </c>
      <c r="LD29" s="99"/>
      <c r="LE29" s="95" t="str">
        <f>LE$2&amp;"자전자연"</f>
        <v>기타42자전자연</v>
      </c>
      <c r="LF29" s="102"/>
      <c r="LG29" s="97"/>
      <c r="LH29" s="103" t="s">
        <v>60</v>
      </c>
      <c r="LI29" s="99"/>
      <c r="LJ29" s="95" t="str">
        <f>LJ$2&amp;"자전자연"</f>
        <v>기타43자전자연</v>
      </c>
      <c r="LK29" s="102"/>
      <c r="LL29" s="97"/>
      <c r="LM29" s="103" t="s">
        <v>60</v>
      </c>
      <c r="LN29" s="99"/>
      <c r="LO29" s="95" t="str">
        <f>LO$2&amp;"자전자연"</f>
        <v>기타44자전자연</v>
      </c>
      <c r="LP29" s="102"/>
      <c r="LQ29" s="97"/>
      <c r="LR29" s="103" t="s">
        <v>60</v>
      </c>
      <c r="LS29" s="99"/>
      <c r="LT29" s="95" t="str">
        <f>LT$2&amp;"자전자연"</f>
        <v>기타45자전자연</v>
      </c>
      <c r="LU29" s="102"/>
      <c r="LV29" s="97"/>
      <c r="LW29" s="103" t="s">
        <v>60</v>
      </c>
      <c r="LX29" s="99"/>
      <c r="LY29" s="95" t="str">
        <f>LY$2&amp;"자전자연"</f>
        <v>기타46자전자연</v>
      </c>
      <c r="LZ29" s="102"/>
      <c r="MA29" s="97"/>
      <c r="MB29" s="103" t="s">
        <v>60</v>
      </c>
      <c r="MC29" s="99"/>
      <c r="MD29" s="95" t="str">
        <f>MD$2&amp;"자전자연"</f>
        <v>기타47자전자연</v>
      </c>
      <c r="ME29" s="102"/>
      <c r="MF29" s="97"/>
      <c r="MG29" s="103" t="s">
        <v>60</v>
      </c>
      <c r="MH29" s="99"/>
      <c r="MI29" s="95" t="str">
        <f>MI$2&amp;"자전자연"</f>
        <v>기타48자전자연</v>
      </c>
      <c r="MJ29" s="102"/>
      <c r="MK29" s="97"/>
      <c r="ML29" s="103" t="s">
        <v>60</v>
      </c>
      <c r="MM29" s="99"/>
      <c r="MN29" s="95" t="str">
        <f>MN$2&amp;"자전자연"</f>
        <v>기타49자전자연</v>
      </c>
      <c r="MO29" s="102"/>
      <c r="MP29" s="97"/>
      <c r="MQ29" s="103" t="s">
        <v>60</v>
      </c>
      <c r="MR29" s="99"/>
      <c r="MS29" s="95" t="str">
        <f>MS$2&amp;"자전자연"</f>
        <v>기타50자전자연</v>
      </c>
      <c r="MT29" s="102"/>
      <c r="MU29" s="97"/>
      <c r="MV29" s="103" t="s">
        <v>60</v>
      </c>
      <c r="MW29" s="99"/>
      <c r="MX29" s="95" t="str">
        <f>MX$2&amp;"자전자연"</f>
        <v>기타51자전자연</v>
      </c>
      <c r="MY29" s="102"/>
      <c r="MZ29" s="97"/>
      <c r="NA29" s="103" t="s">
        <v>60</v>
      </c>
      <c r="NB29" s="99"/>
      <c r="NC29" s="95" t="str">
        <f>NC$2&amp;"자전자연"</f>
        <v>기타52자전자연</v>
      </c>
      <c r="ND29" s="102"/>
      <c r="NE29" s="97"/>
      <c r="NF29" s="103" t="s">
        <v>60</v>
      </c>
      <c r="NG29" s="99"/>
      <c r="NH29" s="95" t="str">
        <f>NH$2&amp;"자전자연"</f>
        <v>기타53자전자연</v>
      </c>
      <c r="NI29" s="102"/>
      <c r="NJ29" s="97"/>
      <c r="NK29" s="103" t="s">
        <v>60</v>
      </c>
      <c r="NL29" s="99"/>
      <c r="NM29" s="95" t="str">
        <f>NM$2&amp;"자전자연"</f>
        <v>기타54자전자연</v>
      </c>
      <c r="NN29" s="102"/>
      <c r="NO29" s="97"/>
      <c r="NP29" s="103" t="s">
        <v>60</v>
      </c>
      <c r="NQ29" s="99"/>
      <c r="NR29" s="95" t="str">
        <f>NR$2&amp;"자전자연"</f>
        <v>기타55자전자연</v>
      </c>
      <c r="NS29" s="102"/>
      <c r="NT29" s="97"/>
      <c r="NU29" s="103" t="s">
        <v>60</v>
      </c>
      <c r="NV29" s="99"/>
      <c r="NW29" s="95" t="str">
        <f>NW$2&amp;"자전자연"</f>
        <v>기타56자전자연</v>
      </c>
      <c r="NX29" s="102"/>
      <c r="NY29" s="97"/>
      <c r="NZ29" s="103" t="s">
        <v>60</v>
      </c>
      <c r="OA29" s="99"/>
      <c r="OB29" s="95" t="str">
        <f>OB$2&amp;"자전자연"</f>
        <v>기타57자전자연</v>
      </c>
      <c r="OC29" s="102"/>
      <c r="OD29" s="97"/>
      <c r="OE29" s="103" t="s">
        <v>60</v>
      </c>
      <c r="OF29" s="99"/>
      <c r="OG29" s="95" t="str">
        <f>OG$2&amp;"자전자연"</f>
        <v>기타58자전자연</v>
      </c>
      <c r="OH29" s="102"/>
      <c r="OI29" s="97"/>
      <c r="OJ29" s="103" t="s">
        <v>60</v>
      </c>
      <c r="OK29" s="99"/>
      <c r="OL29" s="95" t="str">
        <f>OL$2&amp;"자전자연"</f>
        <v>기타59자전자연</v>
      </c>
      <c r="OM29" s="102"/>
      <c r="ON29" s="97"/>
      <c r="OO29" s="103" t="s">
        <v>60</v>
      </c>
      <c r="OP29" s="99"/>
      <c r="OQ29" s="95" t="str">
        <f>OQ$2&amp;"자전자연"</f>
        <v>기타60자전자연</v>
      </c>
      <c r="OR29" s="102"/>
      <c r="OS29" s="97"/>
      <c r="OT29" s="103" t="s">
        <v>60</v>
      </c>
      <c r="OU29" s="99"/>
      <c r="OV29" s="95" t="str">
        <f>OV$2&amp;"자전자연"</f>
        <v>기타61자전자연</v>
      </c>
      <c r="OW29" s="102"/>
      <c r="OX29" s="97"/>
      <c r="OY29" s="103" t="s">
        <v>60</v>
      </c>
      <c r="OZ29" s="99"/>
      <c r="PA29" s="95" t="str">
        <f>PA$2&amp;"자전자연"</f>
        <v>기타62자전자연</v>
      </c>
      <c r="PB29" s="102"/>
      <c r="PC29" s="97"/>
      <c r="PD29" s="103" t="s">
        <v>60</v>
      </c>
      <c r="PE29" s="99"/>
      <c r="PF29" s="95" t="str">
        <f>PF$2&amp;"자전자연"</f>
        <v>기타63자전자연</v>
      </c>
      <c r="PG29" s="102"/>
      <c r="PH29" s="97"/>
      <c r="PI29" s="103" t="s">
        <v>60</v>
      </c>
      <c r="PJ29" s="99"/>
      <c r="PK29" s="95" t="str">
        <f>PK$2&amp;"자전자연"</f>
        <v>기타64자전자연</v>
      </c>
      <c r="PL29" s="102"/>
      <c r="PM29" s="97"/>
      <c r="PN29" s="103" t="s">
        <v>60</v>
      </c>
      <c r="PO29" s="99"/>
      <c r="PP29" s="95" t="str">
        <f>PP$2&amp;"자전자연"</f>
        <v>기타65자전자연</v>
      </c>
      <c r="PQ29" s="102"/>
      <c r="PR29" s="97"/>
      <c r="PS29" s="103" t="s">
        <v>60</v>
      </c>
      <c r="PT29" s="99"/>
      <c r="PU29" s="95" t="str">
        <f>PU$2&amp;"자전자연"</f>
        <v>기타66자전자연</v>
      </c>
      <c r="PV29" s="102"/>
      <c r="PW29" s="97"/>
      <c r="PX29" s="103" t="s">
        <v>60</v>
      </c>
      <c r="PY29" s="99"/>
      <c r="PZ29" s="95" t="str">
        <f>PZ$2&amp;"자전자연"</f>
        <v>기타67자전자연</v>
      </c>
      <c r="QA29" s="102"/>
      <c r="QB29" s="97"/>
      <c r="QC29" s="103" t="s">
        <v>60</v>
      </c>
      <c r="QD29" s="99"/>
      <c r="QE29" s="95" t="str">
        <f>QE$2&amp;"자전자연"</f>
        <v>기타68자전자연</v>
      </c>
      <c r="QF29" s="102"/>
      <c r="QG29" s="97"/>
      <c r="QH29" s="103" t="s">
        <v>60</v>
      </c>
      <c r="QI29" s="99"/>
      <c r="QJ29" s="95" t="str">
        <f>QJ$2&amp;"자전자연"</f>
        <v>기타69자전자연</v>
      </c>
      <c r="QK29" s="102"/>
      <c r="QL29" s="97"/>
      <c r="QM29" s="103" t="s">
        <v>60</v>
      </c>
      <c r="QN29" s="99"/>
      <c r="QO29" s="95" t="str">
        <f>QO$2&amp;"자전자연"</f>
        <v>기타70자전자연</v>
      </c>
      <c r="QP29" s="102"/>
      <c r="QQ29" s="97"/>
      <c r="QR29" s="103" t="s">
        <v>60</v>
      </c>
      <c r="QS29" s="99"/>
      <c r="QT29" s="95" t="str">
        <f>QT$2&amp;"자전자연"</f>
        <v>기타71자전자연</v>
      </c>
      <c r="QU29" s="102"/>
      <c r="QV29" s="97"/>
      <c r="QW29" s="103" t="s">
        <v>60</v>
      </c>
      <c r="QX29" s="99"/>
      <c r="QY29" s="95" t="str">
        <f>QY$2&amp;"자전자연"</f>
        <v>기타72자전자연</v>
      </c>
      <c r="QZ29" s="102"/>
      <c r="RA29" s="97"/>
      <c r="RB29" s="103" t="s">
        <v>60</v>
      </c>
      <c r="RC29" s="99"/>
      <c r="RD29" s="95" t="str">
        <f>RD$2&amp;"자전자연"</f>
        <v>기타73자전자연</v>
      </c>
      <c r="RE29" s="102"/>
      <c r="RF29" s="97"/>
      <c r="RG29" s="103" t="s">
        <v>60</v>
      </c>
      <c r="RH29" s="99"/>
      <c r="RI29" s="95" t="str">
        <f>RI$2&amp;"자전자연"</f>
        <v>기타74자전자연</v>
      </c>
      <c r="RJ29" s="102"/>
      <c r="RK29" s="97"/>
      <c r="RL29" s="103" t="s">
        <v>60</v>
      </c>
      <c r="RM29" s="99"/>
      <c r="RN29" s="95" t="str">
        <f>RN$2&amp;"자전자연"</f>
        <v>기타75자전자연</v>
      </c>
      <c r="RO29" s="102"/>
      <c r="RP29" s="97"/>
      <c r="RQ29" s="103" t="s">
        <v>60</v>
      </c>
      <c r="RR29" s="99"/>
      <c r="RS29" s="95" t="str">
        <f>RS$2&amp;"자전자연"</f>
        <v>기타76자전자연</v>
      </c>
      <c r="RT29" s="102"/>
      <c r="RU29" s="97"/>
      <c r="RV29" s="103" t="s">
        <v>60</v>
      </c>
      <c r="RW29" s="99"/>
      <c r="RX29" s="95" t="str">
        <f>RX$2&amp;"자전자연"</f>
        <v>기타77자전자연</v>
      </c>
      <c r="RY29" s="102"/>
      <c r="RZ29" s="97"/>
      <c r="SA29" s="103" t="s">
        <v>60</v>
      </c>
      <c r="SB29" s="99"/>
      <c r="SC29" s="95" t="str">
        <f>SC$2&amp;"자전자연"</f>
        <v>기타78자전자연</v>
      </c>
      <c r="SD29" s="102"/>
      <c r="SE29" s="97"/>
      <c r="SF29" s="103" t="s">
        <v>60</v>
      </c>
      <c r="SG29" s="99"/>
      <c r="SH29" s="95" t="str">
        <f>SH$2&amp;"자전자연"</f>
        <v>기타79자전자연</v>
      </c>
      <c r="SI29" s="102"/>
      <c r="SJ29" s="97"/>
      <c r="SK29" s="103" t="s">
        <v>60</v>
      </c>
      <c r="SL29" s="99"/>
      <c r="SM29" s="95" t="str">
        <f>SM$2&amp;"자전자연"</f>
        <v>기타80자전자연</v>
      </c>
      <c r="SN29" s="102"/>
      <c r="SO29" s="97"/>
      <c r="SP29" s="103" t="s">
        <v>60</v>
      </c>
      <c r="SQ29" s="99"/>
      <c r="SR29" s="95" t="str">
        <f>SR$2&amp;"자전자연"</f>
        <v>기타81자전자연</v>
      </c>
      <c r="SS29" s="102"/>
      <c r="ST29" s="97"/>
      <c r="SU29" s="103" t="s">
        <v>60</v>
      </c>
      <c r="SV29" s="99"/>
      <c r="SW29" s="95" t="str">
        <f>SW$2&amp;"자전자연"</f>
        <v>기타82자전자연</v>
      </c>
      <c r="SX29" s="102"/>
      <c r="SY29" s="97"/>
      <c r="SZ29" s="103" t="s">
        <v>60</v>
      </c>
      <c r="TA29" s="99"/>
      <c r="TB29" s="95" t="str">
        <f>TB$2&amp;"자전자연"</f>
        <v>기타83자전자연</v>
      </c>
      <c r="TC29" s="102"/>
      <c r="TD29" s="97"/>
      <c r="TE29" s="103" t="s">
        <v>60</v>
      </c>
      <c r="TF29" s="99"/>
      <c r="TG29" s="95" t="str">
        <f>TG$2&amp;"자전자연"</f>
        <v>기타84자전자연</v>
      </c>
      <c r="TH29" s="102"/>
      <c r="TI29" s="97"/>
      <c r="TJ29" s="103" t="s">
        <v>60</v>
      </c>
      <c r="TK29" s="99"/>
      <c r="TL29" s="95" t="str">
        <f>TL$2&amp;"자전자연"</f>
        <v>기타85자전자연</v>
      </c>
      <c r="TM29" s="102"/>
      <c r="TN29" s="97"/>
      <c r="TO29" s="103" t="s">
        <v>60</v>
      </c>
      <c r="TP29" s="99"/>
      <c r="TQ29" s="95" t="str">
        <f>TQ$2&amp;"자전자연"</f>
        <v>기타86자전자연</v>
      </c>
      <c r="TR29" s="102"/>
      <c r="TS29" s="97"/>
      <c r="TT29" s="103" t="s">
        <v>60</v>
      </c>
      <c r="TU29" s="99"/>
      <c r="TV29" s="95" t="str">
        <f>TV$2&amp;"자전자연"</f>
        <v>기타87자전자연</v>
      </c>
      <c r="TW29" s="102"/>
      <c r="TX29" s="97"/>
      <c r="TY29" s="103" t="s">
        <v>60</v>
      </c>
      <c r="TZ29" s="99"/>
      <c r="UA29" s="95" t="str">
        <f>UA$2&amp;"자전자연"</f>
        <v>기타88자전자연</v>
      </c>
      <c r="UB29" s="102"/>
      <c r="UC29" s="97"/>
      <c r="UD29" s="103" t="s">
        <v>60</v>
      </c>
      <c r="UE29" s="99"/>
      <c r="UF29" s="95" t="str">
        <f>UF$2&amp;"자전자연"</f>
        <v>기타89자전자연</v>
      </c>
      <c r="UG29" s="102"/>
      <c r="UH29" s="97"/>
      <c r="UI29" s="103" t="s">
        <v>60</v>
      </c>
      <c r="UJ29" s="99"/>
      <c r="UK29" s="95" t="str">
        <f>UK$2&amp;"자전자연"</f>
        <v>기타90자전자연</v>
      </c>
      <c r="UL29" s="102"/>
      <c r="UM29" s="97"/>
      <c r="UN29" s="103" t="s">
        <v>60</v>
      </c>
      <c r="UO29" s="99"/>
      <c r="UP29" s="95" t="str">
        <f>UP$2&amp;"자전자연"</f>
        <v>기타91자전자연</v>
      </c>
      <c r="UQ29" s="102"/>
      <c r="UR29" s="97"/>
      <c r="US29" s="103" t="s">
        <v>60</v>
      </c>
      <c r="UT29" s="99"/>
      <c r="UU29" s="95" t="str">
        <f>UU$2&amp;"자전자연"</f>
        <v>기타92자전자연</v>
      </c>
      <c r="UV29" s="102"/>
      <c r="UW29" s="97"/>
      <c r="UX29" s="103" t="s">
        <v>60</v>
      </c>
      <c r="UY29" s="99"/>
      <c r="UZ29" s="95" t="str">
        <f>UZ$2&amp;"자전자연"</f>
        <v>기타93자전자연</v>
      </c>
      <c r="VA29" s="102"/>
      <c r="VB29" s="97"/>
      <c r="VC29" s="103" t="s">
        <v>60</v>
      </c>
      <c r="VD29" s="99"/>
      <c r="VE29" s="95" t="str">
        <f>VE$2&amp;"자전자연"</f>
        <v>기타94자전자연</v>
      </c>
      <c r="VF29" s="102"/>
      <c r="VG29" s="97"/>
      <c r="VH29" s="103" t="s">
        <v>60</v>
      </c>
      <c r="VI29" s="99"/>
      <c r="VJ29" s="95" t="str">
        <f>VJ$2&amp;"자전자연"</f>
        <v>기타95자전자연</v>
      </c>
      <c r="VK29" s="102"/>
      <c r="VL29" s="97"/>
      <c r="VM29" s="103" t="s">
        <v>60</v>
      </c>
      <c r="VN29" s="99"/>
      <c r="VO29" s="95" t="str">
        <f>VO$2&amp;"자전자연"</f>
        <v>기타96자전자연</v>
      </c>
      <c r="VP29" s="102"/>
      <c r="VQ29" s="97"/>
      <c r="VR29" s="103" t="s">
        <v>60</v>
      </c>
      <c r="VS29" s="99"/>
      <c r="VT29" s="95" t="str">
        <f>VT$2&amp;"자전자연"</f>
        <v>기타97자전자연</v>
      </c>
      <c r="VU29" s="102"/>
      <c r="VV29" s="97"/>
      <c r="VW29" s="103" t="s">
        <v>60</v>
      </c>
      <c r="VX29" s="99"/>
      <c r="VY29" s="95" t="str">
        <f>VY$2&amp;"자전자연"</f>
        <v>기타98자전자연</v>
      </c>
      <c r="VZ29" s="102"/>
      <c r="WA29" s="97"/>
      <c r="WB29" s="103" t="s">
        <v>60</v>
      </c>
      <c r="WC29" s="99"/>
      <c r="WD29" s="95" t="str">
        <f>WD$2&amp;"자전자연"</f>
        <v>기타99자전자연</v>
      </c>
      <c r="WE29" s="102"/>
      <c r="WF29" s="97"/>
      <c r="WG29" s="103" t="s">
        <v>60</v>
      </c>
      <c r="WH29" s="99"/>
      <c r="WI29" s="95" t="str">
        <f>WI$2&amp;"자전자연"</f>
        <v>기타100자전자연</v>
      </c>
      <c r="WJ29" s="102"/>
      <c r="WK29" s="97"/>
      <c r="WL29" s="103" t="s">
        <v>60</v>
      </c>
      <c r="WM29" s="99"/>
    </row>
    <row r="30" spans="2:611" s="94" customFormat="1" ht="14.25" customHeight="1">
      <c r="B30" s="62" t="str">
        <f>B$2&amp;"자전공통"</f>
        <v>서울일반자전공통</v>
      </c>
      <c r="C30" s="107"/>
      <c r="D30" s="93"/>
      <c r="E30" s="64" t="s">
        <v>27</v>
      </c>
      <c r="G30" s="62" t="str">
        <f>G$2&amp;"자전공통"</f>
        <v>서울자전공통</v>
      </c>
      <c r="H30" s="100"/>
      <c r="I30" s="93"/>
      <c r="J30" s="64" t="s">
        <v>27</v>
      </c>
      <c r="L30" s="62" t="str">
        <f>L$2&amp;"자전공통"</f>
        <v>연세활동자전공통</v>
      </c>
      <c r="M30" s="101"/>
      <c r="N30" s="93"/>
      <c r="O30" s="64" t="s">
        <v>27</v>
      </c>
      <c r="Q30" s="62" t="str">
        <f>Q$2&amp;"자전공통"</f>
        <v>연세국제자전공통</v>
      </c>
      <c r="R30" s="101"/>
      <c r="S30" s="93"/>
      <c r="T30" s="64" t="s">
        <v>27</v>
      </c>
      <c r="V30" s="62" t="str">
        <f>V$2&amp;"자전공통"</f>
        <v>고려학업자전공통</v>
      </c>
      <c r="W30" s="101"/>
      <c r="X30" s="93"/>
      <c r="Y30" s="64" t="s">
        <v>27</v>
      </c>
      <c r="AA30" s="62" t="str">
        <f>AA$2&amp;"자전공통"</f>
        <v>고려계열자전공통</v>
      </c>
      <c r="AB30" s="101"/>
      <c r="AC30" s="93"/>
      <c r="AD30" s="64" t="s">
        <v>27</v>
      </c>
      <c r="AF30" s="62" t="str">
        <f>AF$2&amp;"자전공통"</f>
        <v>서강일반1자전공통</v>
      </c>
      <c r="AG30" s="101"/>
      <c r="AH30" s="93"/>
      <c r="AI30" s="64" t="s">
        <v>27</v>
      </c>
      <c r="AK30" s="62" t="str">
        <f>AK$2&amp;"자전공통"</f>
        <v>서강일반2자전공통</v>
      </c>
      <c r="AL30" s="101"/>
      <c r="AM30" s="93"/>
      <c r="AN30" s="64" t="s">
        <v>27</v>
      </c>
      <c r="AP30" s="62" t="str">
        <f>AP$2&amp;"자전공통"</f>
        <v>성균융합자전공통</v>
      </c>
      <c r="AQ30" s="101"/>
      <c r="AR30" s="93"/>
      <c r="AS30" s="64" t="s">
        <v>27</v>
      </c>
      <c r="AU30" s="62" t="str">
        <f>AU$2&amp;"자전공통"</f>
        <v>성균탐구자전공통</v>
      </c>
      <c r="AV30" s="101"/>
      <c r="AW30" s="93"/>
      <c r="AX30" s="64" t="s">
        <v>27</v>
      </c>
      <c r="AZ30" s="62" t="str">
        <f>AZ$2&amp;"자전공통"</f>
        <v>성균성균자전공통</v>
      </c>
      <c r="BA30" s="101"/>
      <c r="BB30" s="93"/>
      <c r="BC30" s="64" t="s">
        <v>27</v>
      </c>
      <c r="BE30" s="62" t="str">
        <f>BE$2&amp;"자전공통"</f>
        <v>성균과학자전공통</v>
      </c>
      <c r="BF30" s="101"/>
      <c r="BG30" s="93"/>
      <c r="BH30" s="64" t="s">
        <v>27</v>
      </c>
      <c r="BJ30" s="62" t="str">
        <f>BJ$2&amp;"자전공통"</f>
        <v>한양추천자전공통</v>
      </c>
      <c r="BK30" s="101"/>
      <c r="BL30" s="93"/>
      <c r="BM30" s="64" t="s">
        <v>27</v>
      </c>
      <c r="BO30" s="62" t="str">
        <f>BO$2&amp;"자전공통"</f>
        <v>한양서류자전공통</v>
      </c>
      <c r="BP30" s="101"/>
      <c r="BQ30" s="93"/>
      <c r="BR30" s="64" t="s">
        <v>27</v>
      </c>
      <c r="BT30" s="62" t="str">
        <f>BT$2&amp;"자전공통"</f>
        <v>한양면접자전공통</v>
      </c>
      <c r="BU30" s="101"/>
      <c r="BV30" s="93"/>
      <c r="BW30" s="64" t="s">
        <v>27</v>
      </c>
      <c r="BY30" s="62" t="str">
        <f>BY$2&amp;"자전공통"</f>
        <v>시립종합자전공통</v>
      </c>
      <c r="BZ30" s="101">
        <v>2.2999999999999998</v>
      </c>
      <c r="CA30" s="93"/>
      <c r="CB30" s="64" t="s">
        <v>27</v>
      </c>
      <c r="CD30" s="62" t="str">
        <f>CD$2&amp;"자전공통"</f>
        <v>외대서류자전공통</v>
      </c>
      <c r="CE30" s="101">
        <v>2.4500000000000002</v>
      </c>
      <c r="CF30" s="93"/>
      <c r="CG30" s="64" t="s">
        <v>27</v>
      </c>
      <c r="CI30" s="62" t="str">
        <f>CI$2&amp;"자전공통"</f>
        <v>외대면접자전공통</v>
      </c>
      <c r="CJ30" s="101">
        <v>2.5</v>
      </c>
      <c r="CK30" s="93"/>
      <c r="CL30" s="64" t="s">
        <v>27</v>
      </c>
      <c r="CN30" s="62" t="str">
        <f>CN$2&amp;"자전공통"</f>
        <v>건국종합자전공통</v>
      </c>
      <c r="CO30" s="101">
        <v>2.6</v>
      </c>
      <c r="CP30" s="93"/>
      <c r="CQ30" s="64" t="s">
        <v>27</v>
      </c>
      <c r="CS30" s="62" t="str">
        <f>CS$2&amp;"자전공통"</f>
        <v>동국종합자전공통</v>
      </c>
      <c r="CT30" s="101">
        <v>2.7</v>
      </c>
      <c r="CU30" s="93"/>
      <c r="CV30" s="64" t="s">
        <v>27</v>
      </c>
      <c r="CX30" s="62" t="str">
        <f>CX$2&amp;"자전공통"</f>
        <v>홍익종합자전공통</v>
      </c>
      <c r="CY30" s="101">
        <v>2.85</v>
      </c>
      <c r="CZ30" s="93"/>
      <c r="DA30" s="64" t="s">
        <v>27</v>
      </c>
      <c r="DC30" s="62" t="str">
        <f>DC$2&amp;"자전공통"</f>
        <v>숙명종합자전공통</v>
      </c>
      <c r="DD30" s="101">
        <v>2.75</v>
      </c>
      <c r="DE30" s="93"/>
      <c r="DF30" s="64" t="s">
        <v>27</v>
      </c>
      <c r="DH30" s="95" t="str">
        <f>DH$2&amp;"자전공통"</f>
        <v>기타1자전공통</v>
      </c>
      <c r="DI30" s="102"/>
      <c r="DJ30" s="97"/>
      <c r="DK30" s="98" t="s">
        <v>27</v>
      </c>
      <c r="DL30" s="99"/>
      <c r="DM30" s="95" t="str">
        <f>DM$2&amp;"자전공통"</f>
        <v>기타2자전공통</v>
      </c>
      <c r="DN30" s="102"/>
      <c r="DO30" s="97"/>
      <c r="DP30" s="98" t="s">
        <v>27</v>
      </c>
      <c r="DQ30" s="99"/>
      <c r="DR30" s="95" t="str">
        <f>DR$2&amp;"자전공통"</f>
        <v>기타3자전공통</v>
      </c>
      <c r="DS30" s="102"/>
      <c r="DT30" s="97"/>
      <c r="DU30" s="98" t="s">
        <v>27</v>
      </c>
      <c r="DV30" s="99"/>
      <c r="DW30" s="95" t="str">
        <f>DW$2&amp;"자전공통"</f>
        <v>기타4자전공통</v>
      </c>
      <c r="DX30" s="102"/>
      <c r="DY30" s="97"/>
      <c r="DZ30" s="98" t="s">
        <v>27</v>
      </c>
      <c r="EA30" s="99"/>
      <c r="EB30" s="95" t="str">
        <f>EB$2&amp;"자전공통"</f>
        <v>기타5자전공통</v>
      </c>
      <c r="EC30" s="102"/>
      <c r="ED30" s="97"/>
      <c r="EE30" s="98" t="s">
        <v>27</v>
      </c>
      <c r="EF30" s="99"/>
      <c r="EG30" s="95" t="str">
        <f>EG$2&amp;"자전공통"</f>
        <v>기타6자전공통</v>
      </c>
      <c r="EH30" s="102"/>
      <c r="EI30" s="97"/>
      <c r="EJ30" s="98" t="s">
        <v>27</v>
      </c>
      <c r="EK30" s="99"/>
      <c r="EL30" s="95" t="str">
        <f>EL$2&amp;"자전공통"</f>
        <v>기타7자전공통</v>
      </c>
      <c r="EM30" s="102"/>
      <c r="EN30" s="97"/>
      <c r="EO30" s="98" t="s">
        <v>27</v>
      </c>
      <c r="EP30" s="99"/>
      <c r="EQ30" s="95" t="str">
        <f>EQ$2&amp;"자전공통"</f>
        <v>기타8자전공통</v>
      </c>
      <c r="ER30" s="102"/>
      <c r="ES30" s="97"/>
      <c r="ET30" s="98" t="s">
        <v>27</v>
      </c>
      <c r="EU30" s="99"/>
      <c r="EV30" s="95" t="str">
        <f>EV$2&amp;"자전공통"</f>
        <v>기타9자전공통</v>
      </c>
      <c r="EW30" s="102"/>
      <c r="EX30" s="97"/>
      <c r="EY30" s="98" t="s">
        <v>27</v>
      </c>
      <c r="EZ30" s="99"/>
      <c r="FA30" s="95" t="str">
        <f>FA$2&amp;"자전공통"</f>
        <v>기타10자전공통</v>
      </c>
      <c r="FB30" s="102"/>
      <c r="FC30" s="97"/>
      <c r="FD30" s="98" t="s">
        <v>27</v>
      </c>
      <c r="FE30" s="99"/>
      <c r="FF30" s="95" t="str">
        <f>FF$2&amp;"자전공통"</f>
        <v>기타11자전공통</v>
      </c>
      <c r="FG30" s="102"/>
      <c r="FH30" s="97"/>
      <c r="FI30" s="98" t="s">
        <v>27</v>
      </c>
      <c r="FJ30" s="99"/>
      <c r="FK30" s="95" t="str">
        <f>FK$2&amp;"자전공통"</f>
        <v>기타12자전공통</v>
      </c>
      <c r="FL30" s="102"/>
      <c r="FM30" s="97"/>
      <c r="FN30" s="98" t="s">
        <v>27</v>
      </c>
      <c r="FO30" s="99"/>
      <c r="FP30" s="95" t="str">
        <f>FP$2&amp;"자전공통"</f>
        <v>기타13자전공통</v>
      </c>
      <c r="FQ30" s="102"/>
      <c r="FR30" s="97"/>
      <c r="FS30" s="98" t="s">
        <v>27</v>
      </c>
      <c r="FT30" s="99"/>
      <c r="FU30" s="95" t="str">
        <f>FU$2&amp;"자전공통"</f>
        <v>기타14자전공통</v>
      </c>
      <c r="FV30" s="102"/>
      <c r="FW30" s="97"/>
      <c r="FX30" s="98" t="s">
        <v>27</v>
      </c>
      <c r="FY30" s="99"/>
      <c r="FZ30" s="95" t="str">
        <f>FZ$2&amp;"자전공통"</f>
        <v>기타15자전공통</v>
      </c>
      <c r="GA30" s="102"/>
      <c r="GB30" s="97"/>
      <c r="GC30" s="98" t="s">
        <v>27</v>
      </c>
      <c r="GD30" s="99"/>
      <c r="GE30" s="95" t="str">
        <f>GE$2&amp;"자전공통"</f>
        <v>기타16자전공통</v>
      </c>
      <c r="GF30" s="102"/>
      <c r="GG30" s="97"/>
      <c r="GH30" s="98" t="s">
        <v>27</v>
      </c>
      <c r="GI30" s="99"/>
      <c r="GJ30" s="95" t="str">
        <f>GJ$2&amp;"자전공통"</f>
        <v>기타17자전공통</v>
      </c>
      <c r="GK30" s="102"/>
      <c r="GL30" s="97"/>
      <c r="GM30" s="98" t="s">
        <v>27</v>
      </c>
      <c r="GN30" s="99"/>
      <c r="GO30" s="95" t="str">
        <f>GO$2&amp;"자전공통"</f>
        <v>기타18자전공통</v>
      </c>
      <c r="GP30" s="102"/>
      <c r="GQ30" s="97"/>
      <c r="GR30" s="98" t="s">
        <v>27</v>
      </c>
      <c r="GS30" s="99"/>
      <c r="GT30" s="95" t="str">
        <f>GT$2&amp;"자전공통"</f>
        <v>기타19자전공통</v>
      </c>
      <c r="GU30" s="102"/>
      <c r="GV30" s="97"/>
      <c r="GW30" s="98" t="s">
        <v>27</v>
      </c>
      <c r="GX30" s="99"/>
      <c r="GY30" s="95" t="str">
        <f>GY$2&amp;"자전공통"</f>
        <v>기타20자전공통</v>
      </c>
      <c r="GZ30" s="102"/>
      <c r="HA30" s="97"/>
      <c r="HB30" s="98" t="s">
        <v>27</v>
      </c>
      <c r="HC30" s="99"/>
      <c r="HD30" s="95" t="str">
        <f>HD$2&amp;"자전공통"</f>
        <v>기타21자전공통</v>
      </c>
      <c r="HE30" s="102"/>
      <c r="HF30" s="97"/>
      <c r="HG30" s="98" t="s">
        <v>27</v>
      </c>
      <c r="HH30" s="99"/>
      <c r="HI30" s="95" t="str">
        <f>HI$2&amp;"자전공통"</f>
        <v>기타22자전공통</v>
      </c>
      <c r="HJ30" s="102"/>
      <c r="HK30" s="97"/>
      <c r="HL30" s="98" t="s">
        <v>27</v>
      </c>
      <c r="HM30" s="99"/>
      <c r="HN30" s="95" t="str">
        <f>HN$2&amp;"자전공통"</f>
        <v>기타23자전공통</v>
      </c>
      <c r="HO30" s="102"/>
      <c r="HP30" s="97"/>
      <c r="HQ30" s="98" t="s">
        <v>27</v>
      </c>
      <c r="HR30" s="99"/>
      <c r="HS30" s="95" t="str">
        <f>HS$2&amp;"자전공통"</f>
        <v>기타24자전공통</v>
      </c>
      <c r="HT30" s="102"/>
      <c r="HU30" s="97"/>
      <c r="HV30" s="98" t="s">
        <v>27</v>
      </c>
      <c r="HW30" s="99"/>
      <c r="HX30" s="95" t="str">
        <f>HX$2&amp;"자전공통"</f>
        <v>기타25자전공통</v>
      </c>
      <c r="HY30" s="102"/>
      <c r="HZ30" s="97"/>
      <c r="IA30" s="98" t="s">
        <v>27</v>
      </c>
      <c r="IB30" s="99"/>
      <c r="IC30" s="95" t="str">
        <f>IC$2&amp;"자전공통"</f>
        <v>기타26자전공통</v>
      </c>
      <c r="ID30" s="102"/>
      <c r="IE30" s="97"/>
      <c r="IF30" s="98" t="s">
        <v>27</v>
      </c>
      <c r="IG30" s="99"/>
      <c r="IH30" s="95" t="str">
        <f>IH$2&amp;"자전공통"</f>
        <v>기타27자전공통</v>
      </c>
      <c r="II30" s="102"/>
      <c r="IJ30" s="97"/>
      <c r="IK30" s="98" t="s">
        <v>27</v>
      </c>
      <c r="IL30" s="99"/>
      <c r="IM30" s="95" t="str">
        <f>IM$2&amp;"자전공통"</f>
        <v>기타28자전공통</v>
      </c>
      <c r="IN30" s="102"/>
      <c r="IO30" s="97"/>
      <c r="IP30" s="98" t="s">
        <v>27</v>
      </c>
      <c r="IQ30" s="99"/>
      <c r="IR30" s="95" t="str">
        <f>IR$2&amp;"자전공통"</f>
        <v>기타29자전공통</v>
      </c>
      <c r="IS30" s="102"/>
      <c r="IT30" s="97"/>
      <c r="IU30" s="98" t="s">
        <v>27</v>
      </c>
      <c r="IV30" s="99"/>
      <c r="IW30" s="95" t="str">
        <f>IW$2&amp;"자전공통"</f>
        <v>기타30자전공통</v>
      </c>
      <c r="IX30" s="102"/>
      <c r="IY30" s="97"/>
      <c r="IZ30" s="98" t="s">
        <v>27</v>
      </c>
      <c r="JA30" s="99"/>
      <c r="JB30" s="95" t="str">
        <f>JB$2&amp;"자전공통"</f>
        <v>기타31자전공통</v>
      </c>
      <c r="JC30" s="102"/>
      <c r="JD30" s="97"/>
      <c r="JE30" s="98" t="s">
        <v>27</v>
      </c>
      <c r="JF30" s="99"/>
      <c r="JG30" s="95" t="str">
        <f>JG$2&amp;"자전공통"</f>
        <v>기타32자전공통</v>
      </c>
      <c r="JH30" s="102"/>
      <c r="JI30" s="97"/>
      <c r="JJ30" s="98" t="s">
        <v>27</v>
      </c>
      <c r="JK30" s="99"/>
      <c r="JL30" s="95" t="str">
        <f>JL$2&amp;"자전공통"</f>
        <v>기타33자전공통</v>
      </c>
      <c r="JM30" s="102"/>
      <c r="JN30" s="97"/>
      <c r="JO30" s="98" t="s">
        <v>27</v>
      </c>
      <c r="JP30" s="99"/>
      <c r="JQ30" s="95" t="str">
        <f>JQ$2&amp;"자전공통"</f>
        <v>기타34자전공통</v>
      </c>
      <c r="JR30" s="102"/>
      <c r="JS30" s="97"/>
      <c r="JT30" s="98" t="s">
        <v>27</v>
      </c>
      <c r="JU30" s="99"/>
      <c r="JV30" s="95" t="str">
        <f>JV$2&amp;"자전공통"</f>
        <v>기타35자전공통</v>
      </c>
      <c r="JW30" s="102"/>
      <c r="JX30" s="97"/>
      <c r="JY30" s="98" t="s">
        <v>27</v>
      </c>
      <c r="JZ30" s="99"/>
      <c r="KA30" s="95" t="str">
        <f>KA$2&amp;"자전공통"</f>
        <v>기타36자전공통</v>
      </c>
      <c r="KB30" s="102"/>
      <c r="KC30" s="97"/>
      <c r="KD30" s="98" t="s">
        <v>27</v>
      </c>
      <c r="KE30" s="99"/>
      <c r="KF30" s="95" t="str">
        <f>KF$2&amp;"자전공통"</f>
        <v>기타37자전공통</v>
      </c>
      <c r="KG30" s="102"/>
      <c r="KH30" s="97"/>
      <c r="KI30" s="98" t="s">
        <v>27</v>
      </c>
      <c r="KJ30" s="99"/>
      <c r="KK30" s="95" t="str">
        <f>KK$2&amp;"자전공통"</f>
        <v>기타38자전공통</v>
      </c>
      <c r="KL30" s="102"/>
      <c r="KM30" s="97"/>
      <c r="KN30" s="98" t="s">
        <v>27</v>
      </c>
      <c r="KO30" s="99"/>
      <c r="KP30" s="95" t="str">
        <f>KP$2&amp;"자전공통"</f>
        <v>기타39자전공통</v>
      </c>
      <c r="KQ30" s="102"/>
      <c r="KR30" s="97"/>
      <c r="KS30" s="98" t="s">
        <v>27</v>
      </c>
      <c r="KT30" s="99"/>
      <c r="KU30" s="95" t="str">
        <f>KU$2&amp;"자전공통"</f>
        <v>기타40자전공통</v>
      </c>
      <c r="KV30" s="102"/>
      <c r="KW30" s="97"/>
      <c r="KX30" s="98" t="s">
        <v>27</v>
      </c>
      <c r="KY30" s="99"/>
      <c r="KZ30" s="95" t="str">
        <f>KZ$2&amp;"자전공통"</f>
        <v>기타41자전공통</v>
      </c>
      <c r="LA30" s="102"/>
      <c r="LB30" s="97"/>
      <c r="LC30" s="98" t="s">
        <v>27</v>
      </c>
      <c r="LD30" s="99"/>
      <c r="LE30" s="95" t="str">
        <f>LE$2&amp;"자전공통"</f>
        <v>기타42자전공통</v>
      </c>
      <c r="LF30" s="102"/>
      <c r="LG30" s="97"/>
      <c r="LH30" s="98" t="s">
        <v>27</v>
      </c>
      <c r="LI30" s="99"/>
      <c r="LJ30" s="95" t="str">
        <f>LJ$2&amp;"자전공통"</f>
        <v>기타43자전공통</v>
      </c>
      <c r="LK30" s="102"/>
      <c r="LL30" s="97"/>
      <c r="LM30" s="98" t="s">
        <v>27</v>
      </c>
      <c r="LN30" s="99"/>
      <c r="LO30" s="95" t="str">
        <f>LO$2&amp;"자전공통"</f>
        <v>기타44자전공통</v>
      </c>
      <c r="LP30" s="102"/>
      <c r="LQ30" s="97"/>
      <c r="LR30" s="98" t="s">
        <v>27</v>
      </c>
      <c r="LS30" s="99"/>
      <c r="LT30" s="95" t="str">
        <f>LT$2&amp;"자전공통"</f>
        <v>기타45자전공통</v>
      </c>
      <c r="LU30" s="102"/>
      <c r="LV30" s="97"/>
      <c r="LW30" s="98" t="s">
        <v>27</v>
      </c>
      <c r="LX30" s="99"/>
      <c r="LY30" s="95" t="str">
        <f>LY$2&amp;"자전공통"</f>
        <v>기타46자전공통</v>
      </c>
      <c r="LZ30" s="102"/>
      <c r="MA30" s="97"/>
      <c r="MB30" s="98" t="s">
        <v>27</v>
      </c>
      <c r="MC30" s="99"/>
      <c r="MD30" s="95" t="str">
        <f>MD$2&amp;"자전공통"</f>
        <v>기타47자전공통</v>
      </c>
      <c r="ME30" s="102"/>
      <c r="MF30" s="97"/>
      <c r="MG30" s="98" t="s">
        <v>27</v>
      </c>
      <c r="MH30" s="99"/>
      <c r="MI30" s="95" t="str">
        <f>MI$2&amp;"자전공통"</f>
        <v>기타48자전공통</v>
      </c>
      <c r="MJ30" s="102"/>
      <c r="MK30" s="97"/>
      <c r="ML30" s="98" t="s">
        <v>27</v>
      </c>
      <c r="MM30" s="99"/>
      <c r="MN30" s="95" t="str">
        <f>MN$2&amp;"자전공통"</f>
        <v>기타49자전공통</v>
      </c>
      <c r="MO30" s="102"/>
      <c r="MP30" s="97"/>
      <c r="MQ30" s="98" t="s">
        <v>27</v>
      </c>
      <c r="MR30" s="99"/>
      <c r="MS30" s="95" t="str">
        <f>MS$2&amp;"자전공통"</f>
        <v>기타50자전공통</v>
      </c>
      <c r="MT30" s="102"/>
      <c r="MU30" s="97"/>
      <c r="MV30" s="98" t="s">
        <v>27</v>
      </c>
      <c r="MW30" s="99"/>
      <c r="MX30" s="95" t="str">
        <f>MX$2&amp;"자전공통"</f>
        <v>기타51자전공통</v>
      </c>
      <c r="MY30" s="102"/>
      <c r="MZ30" s="97"/>
      <c r="NA30" s="98" t="s">
        <v>27</v>
      </c>
      <c r="NB30" s="99"/>
      <c r="NC30" s="95" t="str">
        <f>NC$2&amp;"자전공통"</f>
        <v>기타52자전공통</v>
      </c>
      <c r="ND30" s="102"/>
      <c r="NE30" s="97"/>
      <c r="NF30" s="98" t="s">
        <v>27</v>
      </c>
      <c r="NG30" s="99"/>
      <c r="NH30" s="95" t="str">
        <f>NH$2&amp;"자전공통"</f>
        <v>기타53자전공통</v>
      </c>
      <c r="NI30" s="102"/>
      <c r="NJ30" s="97"/>
      <c r="NK30" s="98" t="s">
        <v>27</v>
      </c>
      <c r="NL30" s="99"/>
      <c r="NM30" s="95" t="str">
        <f>NM$2&amp;"자전공통"</f>
        <v>기타54자전공통</v>
      </c>
      <c r="NN30" s="102"/>
      <c r="NO30" s="97"/>
      <c r="NP30" s="98" t="s">
        <v>27</v>
      </c>
      <c r="NQ30" s="99"/>
      <c r="NR30" s="95" t="str">
        <f>NR$2&amp;"자전공통"</f>
        <v>기타55자전공통</v>
      </c>
      <c r="NS30" s="102"/>
      <c r="NT30" s="97"/>
      <c r="NU30" s="98" t="s">
        <v>27</v>
      </c>
      <c r="NV30" s="99"/>
      <c r="NW30" s="95" t="str">
        <f>NW$2&amp;"자전공통"</f>
        <v>기타56자전공통</v>
      </c>
      <c r="NX30" s="102"/>
      <c r="NY30" s="97"/>
      <c r="NZ30" s="98" t="s">
        <v>27</v>
      </c>
      <c r="OA30" s="99"/>
      <c r="OB30" s="95" t="str">
        <f>OB$2&amp;"자전공통"</f>
        <v>기타57자전공통</v>
      </c>
      <c r="OC30" s="102"/>
      <c r="OD30" s="97"/>
      <c r="OE30" s="98" t="s">
        <v>27</v>
      </c>
      <c r="OF30" s="99"/>
      <c r="OG30" s="95" t="str">
        <f>OG$2&amp;"자전공통"</f>
        <v>기타58자전공통</v>
      </c>
      <c r="OH30" s="102"/>
      <c r="OI30" s="97"/>
      <c r="OJ30" s="98" t="s">
        <v>27</v>
      </c>
      <c r="OK30" s="99"/>
      <c r="OL30" s="95" t="str">
        <f>OL$2&amp;"자전공통"</f>
        <v>기타59자전공통</v>
      </c>
      <c r="OM30" s="102"/>
      <c r="ON30" s="97"/>
      <c r="OO30" s="98" t="s">
        <v>27</v>
      </c>
      <c r="OP30" s="99"/>
      <c r="OQ30" s="95" t="str">
        <f>OQ$2&amp;"자전공통"</f>
        <v>기타60자전공통</v>
      </c>
      <c r="OR30" s="102"/>
      <c r="OS30" s="97"/>
      <c r="OT30" s="98" t="s">
        <v>27</v>
      </c>
      <c r="OU30" s="99"/>
      <c r="OV30" s="95" t="str">
        <f>OV$2&amp;"자전공통"</f>
        <v>기타61자전공통</v>
      </c>
      <c r="OW30" s="102"/>
      <c r="OX30" s="97"/>
      <c r="OY30" s="98" t="s">
        <v>27</v>
      </c>
      <c r="OZ30" s="99"/>
      <c r="PA30" s="95" t="str">
        <f>PA$2&amp;"자전공통"</f>
        <v>기타62자전공통</v>
      </c>
      <c r="PB30" s="102"/>
      <c r="PC30" s="97"/>
      <c r="PD30" s="98" t="s">
        <v>27</v>
      </c>
      <c r="PE30" s="99"/>
      <c r="PF30" s="95" t="str">
        <f>PF$2&amp;"자전공통"</f>
        <v>기타63자전공통</v>
      </c>
      <c r="PG30" s="102"/>
      <c r="PH30" s="97"/>
      <c r="PI30" s="98" t="s">
        <v>27</v>
      </c>
      <c r="PJ30" s="99"/>
      <c r="PK30" s="95" t="str">
        <f>PK$2&amp;"자전공통"</f>
        <v>기타64자전공통</v>
      </c>
      <c r="PL30" s="102"/>
      <c r="PM30" s="97"/>
      <c r="PN30" s="98" t="s">
        <v>27</v>
      </c>
      <c r="PO30" s="99"/>
      <c r="PP30" s="95" t="str">
        <f>PP$2&amp;"자전공통"</f>
        <v>기타65자전공통</v>
      </c>
      <c r="PQ30" s="102"/>
      <c r="PR30" s="97"/>
      <c r="PS30" s="98" t="s">
        <v>27</v>
      </c>
      <c r="PT30" s="99"/>
      <c r="PU30" s="95" t="str">
        <f>PU$2&amp;"자전공통"</f>
        <v>기타66자전공통</v>
      </c>
      <c r="PV30" s="102"/>
      <c r="PW30" s="97"/>
      <c r="PX30" s="98" t="s">
        <v>27</v>
      </c>
      <c r="PY30" s="99"/>
      <c r="PZ30" s="95" t="str">
        <f>PZ$2&amp;"자전공통"</f>
        <v>기타67자전공통</v>
      </c>
      <c r="QA30" s="102"/>
      <c r="QB30" s="97"/>
      <c r="QC30" s="98" t="s">
        <v>27</v>
      </c>
      <c r="QD30" s="99"/>
      <c r="QE30" s="95" t="str">
        <f>QE$2&amp;"자전공통"</f>
        <v>기타68자전공통</v>
      </c>
      <c r="QF30" s="102"/>
      <c r="QG30" s="97"/>
      <c r="QH30" s="98" t="s">
        <v>27</v>
      </c>
      <c r="QI30" s="99"/>
      <c r="QJ30" s="95" t="str">
        <f>QJ$2&amp;"자전공통"</f>
        <v>기타69자전공통</v>
      </c>
      <c r="QK30" s="102"/>
      <c r="QL30" s="97"/>
      <c r="QM30" s="98" t="s">
        <v>27</v>
      </c>
      <c r="QN30" s="99"/>
      <c r="QO30" s="95" t="str">
        <f>QO$2&amp;"자전공통"</f>
        <v>기타70자전공통</v>
      </c>
      <c r="QP30" s="102"/>
      <c r="QQ30" s="97"/>
      <c r="QR30" s="98" t="s">
        <v>27</v>
      </c>
      <c r="QS30" s="99"/>
      <c r="QT30" s="95" t="str">
        <f>QT$2&amp;"자전공통"</f>
        <v>기타71자전공통</v>
      </c>
      <c r="QU30" s="102"/>
      <c r="QV30" s="97"/>
      <c r="QW30" s="98" t="s">
        <v>27</v>
      </c>
      <c r="QX30" s="99"/>
      <c r="QY30" s="95" t="str">
        <f>QY$2&amp;"자전공통"</f>
        <v>기타72자전공통</v>
      </c>
      <c r="QZ30" s="102"/>
      <c r="RA30" s="97"/>
      <c r="RB30" s="98" t="s">
        <v>27</v>
      </c>
      <c r="RC30" s="99"/>
      <c r="RD30" s="95" t="str">
        <f>RD$2&amp;"자전공통"</f>
        <v>기타73자전공통</v>
      </c>
      <c r="RE30" s="102"/>
      <c r="RF30" s="97"/>
      <c r="RG30" s="98" t="s">
        <v>27</v>
      </c>
      <c r="RH30" s="99"/>
      <c r="RI30" s="95" t="str">
        <f>RI$2&amp;"자전공통"</f>
        <v>기타74자전공통</v>
      </c>
      <c r="RJ30" s="102"/>
      <c r="RK30" s="97"/>
      <c r="RL30" s="98" t="s">
        <v>27</v>
      </c>
      <c r="RM30" s="99"/>
      <c r="RN30" s="95" t="str">
        <f>RN$2&amp;"자전공통"</f>
        <v>기타75자전공통</v>
      </c>
      <c r="RO30" s="102"/>
      <c r="RP30" s="97"/>
      <c r="RQ30" s="98" t="s">
        <v>27</v>
      </c>
      <c r="RR30" s="99"/>
      <c r="RS30" s="95" t="str">
        <f>RS$2&amp;"자전공통"</f>
        <v>기타76자전공통</v>
      </c>
      <c r="RT30" s="102"/>
      <c r="RU30" s="97"/>
      <c r="RV30" s="98" t="s">
        <v>27</v>
      </c>
      <c r="RW30" s="99"/>
      <c r="RX30" s="95" t="str">
        <f>RX$2&amp;"자전공통"</f>
        <v>기타77자전공통</v>
      </c>
      <c r="RY30" s="102"/>
      <c r="RZ30" s="97"/>
      <c r="SA30" s="98" t="s">
        <v>27</v>
      </c>
      <c r="SB30" s="99"/>
      <c r="SC30" s="95" t="str">
        <f>SC$2&amp;"자전공통"</f>
        <v>기타78자전공통</v>
      </c>
      <c r="SD30" s="102"/>
      <c r="SE30" s="97"/>
      <c r="SF30" s="98" t="s">
        <v>27</v>
      </c>
      <c r="SG30" s="99"/>
      <c r="SH30" s="95" t="str">
        <f>SH$2&amp;"자전공통"</f>
        <v>기타79자전공통</v>
      </c>
      <c r="SI30" s="102"/>
      <c r="SJ30" s="97"/>
      <c r="SK30" s="98" t="s">
        <v>27</v>
      </c>
      <c r="SL30" s="99"/>
      <c r="SM30" s="95" t="str">
        <f>SM$2&amp;"자전공통"</f>
        <v>기타80자전공통</v>
      </c>
      <c r="SN30" s="102"/>
      <c r="SO30" s="97"/>
      <c r="SP30" s="98" t="s">
        <v>27</v>
      </c>
      <c r="SQ30" s="99"/>
      <c r="SR30" s="95" t="str">
        <f>SR$2&amp;"자전공통"</f>
        <v>기타81자전공통</v>
      </c>
      <c r="SS30" s="102"/>
      <c r="ST30" s="97"/>
      <c r="SU30" s="98" t="s">
        <v>27</v>
      </c>
      <c r="SV30" s="99"/>
      <c r="SW30" s="95" t="str">
        <f>SW$2&amp;"자전공통"</f>
        <v>기타82자전공통</v>
      </c>
      <c r="SX30" s="102"/>
      <c r="SY30" s="97"/>
      <c r="SZ30" s="98" t="s">
        <v>27</v>
      </c>
      <c r="TA30" s="99"/>
      <c r="TB30" s="95" t="str">
        <f>TB$2&amp;"자전공통"</f>
        <v>기타83자전공통</v>
      </c>
      <c r="TC30" s="102"/>
      <c r="TD30" s="97"/>
      <c r="TE30" s="98" t="s">
        <v>27</v>
      </c>
      <c r="TF30" s="99"/>
      <c r="TG30" s="95" t="str">
        <f>TG$2&amp;"자전공통"</f>
        <v>기타84자전공통</v>
      </c>
      <c r="TH30" s="102"/>
      <c r="TI30" s="97"/>
      <c r="TJ30" s="98" t="s">
        <v>27</v>
      </c>
      <c r="TK30" s="99"/>
      <c r="TL30" s="95" t="str">
        <f>TL$2&amp;"자전공통"</f>
        <v>기타85자전공통</v>
      </c>
      <c r="TM30" s="102"/>
      <c r="TN30" s="97"/>
      <c r="TO30" s="98" t="s">
        <v>27</v>
      </c>
      <c r="TP30" s="99"/>
      <c r="TQ30" s="95" t="str">
        <f>TQ$2&amp;"자전공통"</f>
        <v>기타86자전공통</v>
      </c>
      <c r="TR30" s="102"/>
      <c r="TS30" s="97"/>
      <c r="TT30" s="98" t="s">
        <v>27</v>
      </c>
      <c r="TU30" s="99"/>
      <c r="TV30" s="95" t="str">
        <f>TV$2&amp;"자전공통"</f>
        <v>기타87자전공통</v>
      </c>
      <c r="TW30" s="102"/>
      <c r="TX30" s="97"/>
      <c r="TY30" s="98" t="s">
        <v>27</v>
      </c>
      <c r="TZ30" s="99"/>
      <c r="UA30" s="95" t="str">
        <f>UA$2&amp;"자전공통"</f>
        <v>기타88자전공통</v>
      </c>
      <c r="UB30" s="102"/>
      <c r="UC30" s="97"/>
      <c r="UD30" s="98" t="s">
        <v>27</v>
      </c>
      <c r="UE30" s="99"/>
      <c r="UF30" s="95" t="str">
        <f>UF$2&amp;"자전공통"</f>
        <v>기타89자전공통</v>
      </c>
      <c r="UG30" s="102"/>
      <c r="UH30" s="97"/>
      <c r="UI30" s="98" t="s">
        <v>27</v>
      </c>
      <c r="UJ30" s="99"/>
      <c r="UK30" s="95" t="str">
        <f>UK$2&amp;"자전공통"</f>
        <v>기타90자전공통</v>
      </c>
      <c r="UL30" s="102"/>
      <c r="UM30" s="97"/>
      <c r="UN30" s="98" t="s">
        <v>27</v>
      </c>
      <c r="UO30" s="99"/>
      <c r="UP30" s="95" t="str">
        <f>UP$2&amp;"자전공통"</f>
        <v>기타91자전공통</v>
      </c>
      <c r="UQ30" s="102"/>
      <c r="UR30" s="97"/>
      <c r="US30" s="98" t="s">
        <v>27</v>
      </c>
      <c r="UT30" s="99"/>
      <c r="UU30" s="95" t="str">
        <f>UU$2&amp;"자전공통"</f>
        <v>기타92자전공통</v>
      </c>
      <c r="UV30" s="102"/>
      <c r="UW30" s="97"/>
      <c r="UX30" s="98" t="s">
        <v>27</v>
      </c>
      <c r="UY30" s="99"/>
      <c r="UZ30" s="95" t="str">
        <f>UZ$2&amp;"자전공통"</f>
        <v>기타93자전공통</v>
      </c>
      <c r="VA30" s="102"/>
      <c r="VB30" s="97"/>
      <c r="VC30" s="98" t="s">
        <v>27</v>
      </c>
      <c r="VD30" s="99"/>
      <c r="VE30" s="95" t="str">
        <f>VE$2&amp;"자전공통"</f>
        <v>기타94자전공통</v>
      </c>
      <c r="VF30" s="102"/>
      <c r="VG30" s="97"/>
      <c r="VH30" s="98" t="s">
        <v>27</v>
      </c>
      <c r="VI30" s="99"/>
      <c r="VJ30" s="95" t="str">
        <f>VJ$2&amp;"자전공통"</f>
        <v>기타95자전공통</v>
      </c>
      <c r="VK30" s="102"/>
      <c r="VL30" s="97"/>
      <c r="VM30" s="98" t="s">
        <v>27</v>
      </c>
      <c r="VN30" s="99"/>
      <c r="VO30" s="95" t="str">
        <f>VO$2&amp;"자전공통"</f>
        <v>기타96자전공통</v>
      </c>
      <c r="VP30" s="102"/>
      <c r="VQ30" s="97"/>
      <c r="VR30" s="98" t="s">
        <v>27</v>
      </c>
      <c r="VS30" s="99"/>
      <c r="VT30" s="95" t="str">
        <f>VT$2&amp;"자전공통"</f>
        <v>기타97자전공통</v>
      </c>
      <c r="VU30" s="102"/>
      <c r="VV30" s="97"/>
      <c r="VW30" s="98" t="s">
        <v>27</v>
      </c>
      <c r="VX30" s="99"/>
      <c r="VY30" s="95" t="str">
        <f>VY$2&amp;"자전공통"</f>
        <v>기타98자전공통</v>
      </c>
      <c r="VZ30" s="102"/>
      <c r="WA30" s="97"/>
      <c r="WB30" s="98" t="s">
        <v>27</v>
      </c>
      <c r="WC30" s="99"/>
      <c r="WD30" s="95" t="str">
        <f>WD$2&amp;"자전공통"</f>
        <v>기타99자전공통</v>
      </c>
      <c r="WE30" s="102"/>
      <c r="WF30" s="97"/>
      <c r="WG30" s="98" t="s">
        <v>27</v>
      </c>
      <c r="WH30" s="99"/>
      <c r="WI30" s="95" t="str">
        <f>WI$2&amp;"자전공통"</f>
        <v>기타100자전공통</v>
      </c>
      <c r="WJ30" s="102"/>
      <c r="WK30" s="97"/>
      <c r="WL30" s="98" t="s">
        <v>27</v>
      </c>
      <c r="WM30" s="99"/>
    </row>
    <row r="31" spans="2:611" s="94" customFormat="1" ht="14.25" customHeight="1">
      <c r="B31" s="62" t="str">
        <f>B$2&amp;"자전인문"</f>
        <v>서울일반자전인문</v>
      </c>
      <c r="C31" s="107"/>
      <c r="D31" s="93"/>
      <c r="E31" s="64" t="s">
        <v>27</v>
      </c>
      <c r="G31" s="62" t="str">
        <f>G$2&amp;"자전인문"</f>
        <v>서울자전인문</v>
      </c>
      <c r="H31" s="100"/>
      <c r="I31" s="93"/>
      <c r="J31" s="64" t="s">
        <v>27</v>
      </c>
      <c r="L31" s="62" t="str">
        <f>L$2&amp;"자전인문"</f>
        <v>연세활동자전인문</v>
      </c>
      <c r="M31" s="101"/>
      <c r="N31" s="93"/>
      <c r="O31" s="64" t="s">
        <v>27</v>
      </c>
      <c r="Q31" s="62" t="str">
        <f>Q$2&amp;"자전인문"</f>
        <v>연세국제자전인문</v>
      </c>
      <c r="R31" s="101"/>
      <c r="S31" s="93"/>
      <c r="T31" s="64" t="s">
        <v>27</v>
      </c>
      <c r="V31" s="62" t="str">
        <f>V$2&amp;"자전인문"</f>
        <v>고려학업자전인문</v>
      </c>
      <c r="W31" s="101"/>
      <c r="X31" s="93"/>
      <c r="Y31" s="64" t="s">
        <v>27</v>
      </c>
      <c r="AA31" s="62" t="str">
        <f>AA$2&amp;"자전인문"</f>
        <v>고려계열자전인문</v>
      </c>
      <c r="AB31" s="101"/>
      <c r="AC31" s="93"/>
      <c r="AD31" s="64" t="s">
        <v>27</v>
      </c>
      <c r="AF31" s="62" t="str">
        <f>AF$2&amp;"자전인문"</f>
        <v>서강일반1자전인문</v>
      </c>
      <c r="AG31" s="101"/>
      <c r="AH31" s="93"/>
      <c r="AI31" s="64" t="s">
        <v>27</v>
      </c>
      <c r="AK31" s="62" t="str">
        <f>AK$2&amp;"자전인문"</f>
        <v>서강일반2자전인문</v>
      </c>
      <c r="AL31" s="101"/>
      <c r="AM31" s="93"/>
      <c r="AN31" s="64" t="s">
        <v>27</v>
      </c>
      <c r="AP31" s="62" t="str">
        <f>AP$2&amp;"자전인문"</f>
        <v>성균융합자전인문</v>
      </c>
      <c r="AQ31" s="101"/>
      <c r="AR31" s="93"/>
      <c r="AS31" s="64" t="s">
        <v>27</v>
      </c>
      <c r="AU31" s="62" t="str">
        <f>AU$2&amp;"자전인문"</f>
        <v>성균탐구자전인문</v>
      </c>
      <c r="AV31" s="101"/>
      <c r="AW31" s="93"/>
      <c r="AX31" s="64" t="s">
        <v>27</v>
      </c>
      <c r="AZ31" s="62" t="str">
        <f>AZ$2&amp;"자전인문"</f>
        <v>성균성균자전인문</v>
      </c>
      <c r="BA31" s="101"/>
      <c r="BB31" s="93"/>
      <c r="BC31" s="64" t="s">
        <v>27</v>
      </c>
      <c r="BE31" s="62" t="str">
        <f>BE$2&amp;"자전인문"</f>
        <v>성균과학자전인문</v>
      </c>
      <c r="BF31" s="101"/>
      <c r="BG31" s="93"/>
      <c r="BH31" s="64" t="s">
        <v>27</v>
      </c>
      <c r="BJ31" s="62" t="str">
        <f>BJ$2&amp;"자전인문"</f>
        <v>한양추천자전인문</v>
      </c>
      <c r="BK31" s="101"/>
      <c r="BL31" s="93"/>
      <c r="BM31" s="64" t="s">
        <v>27</v>
      </c>
      <c r="BO31" s="62" t="str">
        <f>BO$2&amp;"자전인문"</f>
        <v>한양서류자전인문</v>
      </c>
      <c r="BP31" s="101"/>
      <c r="BQ31" s="93"/>
      <c r="BR31" s="64" t="s">
        <v>27</v>
      </c>
      <c r="BT31" s="62" t="str">
        <f>BT$2&amp;"자전인문"</f>
        <v>한양면접자전인문</v>
      </c>
      <c r="BU31" s="101"/>
      <c r="BV31" s="93"/>
      <c r="BW31" s="64" t="s">
        <v>27</v>
      </c>
      <c r="BY31" s="62" t="str">
        <f>BY$2&amp;"자전인문"</f>
        <v>시립종합자전인문</v>
      </c>
      <c r="BZ31" s="101">
        <v>2.2999999999999998</v>
      </c>
      <c r="CA31" s="93"/>
      <c r="CB31" s="64" t="s">
        <v>27</v>
      </c>
      <c r="CD31" s="62" t="str">
        <f>CD$2&amp;"자전인문"</f>
        <v>외대서류자전인문</v>
      </c>
      <c r="CE31" s="101">
        <v>2.4500000000000002</v>
      </c>
      <c r="CF31" s="93"/>
      <c r="CG31" s="64" t="s">
        <v>27</v>
      </c>
      <c r="CI31" s="62" t="str">
        <f>CI$2&amp;"자전인문"</f>
        <v>외대면접자전인문</v>
      </c>
      <c r="CJ31" s="101">
        <v>2.5</v>
      </c>
      <c r="CK31" s="93"/>
      <c r="CL31" s="64" t="s">
        <v>27</v>
      </c>
      <c r="CN31" s="62" t="str">
        <f>CN$2&amp;"자전인문"</f>
        <v>건국종합자전인문</v>
      </c>
      <c r="CO31" s="101">
        <v>2.6</v>
      </c>
      <c r="CP31" s="93"/>
      <c r="CQ31" s="64" t="s">
        <v>27</v>
      </c>
      <c r="CS31" s="62" t="str">
        <f>CS$2&amp;"자전인문"</f>
        <v>동국종합자전인문</v>
      </c>
      <c r="CT31" s="101">
        <v>2.7</v>
      </c>
      <c r="CU31" s="93"/>
      <c r="CV31" s="64" t="s">
        <v>27</v>
      </c>
      <c r="CX31" s="62" t="str">
        <f>CX$2&amp;"자전인문"</f>
        <v>홍익종합자전인문</v>
      </c>
      <c r="CY31" s="101">
        <v>2.85</v>
      </c>
      <c r="CZ31" s="93"/>
      <c r="DA31" s="64" t="s">
        <v>27</v>
      </c>
      <c r="DC31" s="62" t="str">
        <f>DC$2&amp;"자전인문"</f>
        <v>숙명종합자전인문</v>
      </c>
      <c r="DD31" s="101">
        <v>2.75</v>
      </c>
      <c r="DE31" s="93"/>
      <c r="DF31" s="64" t="s">
        <v>27</v>
      </c>
      <c r="DH31" s="95" t="str">
        <f>DH$2&amp;"자전인문"</f>
        <v>기타1자전인문</v>
      </c>
      <c r="DI31" s="102"/>
      <c r="DJ31" s="97"/>
      <c r="DK31" s="98" t="s">
        <v>27</v>
      </c>
      <c r="DL31" s="99"/>
      <c r="DM31" s="95" t="str">
        <f>DM$2&amp;"자전인문"</f>
        <v>기타2자전인문</v>
      </c>
      <c r="DN31" s="102"/>
      <c r="DO31" s="97"/>
      <c r="DP31" s="98" t="s">
        <v>27</v>
      </c>
      <c r="DQ31" s="99"/>
      <c r="DR31" s="95" t="str">
        <f>DR$2&amp;"자전인문"</f>
        <v>기타3자전인문</v>
      </c>
      <c r="DS31" s="102"/>
      <c r="DT31" s="97"/>
      <c r="DU31" s="98" t="s">
        <v>27</v>
      </c>
      <c r="DV31" s="99"/>
      <c r="DW31" s="95" t="str">
        <f>DW$2&amp;"자전인문"</f>
        <v>기타4자전인문</v>
      </c>
      <c r="DX31" s="102"/>
      <c r="DY31" s="97"/>
      <c r="DZ31" s="98" t="s">
        <v>27</v>
      </c>
      <c r="EA31" s="99"/>
      <c r="EB31" s="95" t="str">
        <f>EB$2&amp;"자전인문"</f>
        <v>기타5자전인문</v>
      </c>
      <c r="EC31" s="102"/>
      <c r="ED31" s="97"/>
      <c r="EE31" s="98" t="s">
        <v>27</v>
      </c>
      <c r="EF31" s="99"/>
      <c r="EG31" s="95" t="str">
        <f>EG$2&amp;"자전인문"</f>
        <v>기타6자전인문</v>
      </c>
      <c r="EH31" s="102"/>
      <c r="EI31" s="97"/>
      <c r="EJ31" s="98" t="s">
        <v>27</v>
      </c>
      <c r="EK31" s="99"/>
      <c r="EL31" s="95" t="str">
        <f>EL$2&amp;"자전인문"</f>
        <v>기타7자전인문</v>
      </c>
      <c r="EM31" s="102"/>
      <c r="EN31" s="97"/>
      <c r="EO31" s="98" t="s">
        <v>27</v>
      </c>
      <c r="EP31" s="99"/>
      <c r="EQ31" s="95" t="str">
        <f>EQ$2&amp;"자전인문"</f>
        <v>기타8자전인문</v>
      </c>
      <c r="ER31" s="102"/>
      <c r="ES31" s="97"/>
      <c r="ET31" s="98" t="s">
        <v>27</v>
      </c>
      <c r="EU31" s="99"/>
      <c r="EV31" s="95" t="str">
        <f>EV$2&amp;"자전인문"</f>
        <v>기타9자전인문</v>
      </c>
      <c r="EW31" s="102"/>
      <c r="EX31" s="97"/>
      <c r="EY31" s="98" t="s">
        <v>27</v>
      </c>
      <c r="EZ31" s="99"/>
      <c r="FA31" s="95" t="str">
        <f>FA$2&amp;"자전인문"</f>
        <v>기타10자전인문</v>
      </c>
      <c r="FB31" s="102"/>
      <c r="FC31" s="97"/>
      <c r="FD31" s="98" t="s">
        <v>27</v>
      </c>
      <c r="FE31" s="99"/>
      <c r="FF31" s="95" t="str">
        <f>FF$2&amp;"자전인문"</f>
        <v>기타11자전인문</v>
      </c>
      <c r="FG31" s="102"/>
      <c r="FH31" s="97"/>
      <c r="FI31" s="98" t="s">
        <v>27</v>
      </c>
      <c r="FJ31" s="99"/>
      <c r="FK31" s="95" t="str">
        <f>FK$2&amp;"자전인문"</f>
        <v>기타12자전인문</v>
      </c>
      <c r="FL31" s="102"/>
      <c r="FM31" s="97"/>
      <c r="FN31" s="98" t="s">
        <v>27</v>
      </c>
      <c r="FO31" s="99"/>
      <c r="FP31" s="95" t="str">
        <f>FP$2&amp;"자전인문"</f>
        <v>기타13자전인문</v>
      </c>
      <c r="FQ31" s="102"/>
      <c r="FR31" s="97"/>
      <c r="FS31" s="98" t="s">
        <v>27</v>
      </c>
      <c r="FT31" s="99"/>
      <c r="FU31" s="95" t="str">
        <f>FU$2&amp;"자전인문"</f>
        <v>기타14자전인문</v>
      </c>
      <c r="FV31" s="102"/>
      <c r="FW31" s="97"/>
      <c r="FX31" s="98" t="s">
        <v>27</v>
      </c>
      <c r="FY31" s="99"/>
      <c r="FZ31" s="95" t="str">
        <f>FZ$2&amp;"자전인문"</f>
        <v>기타15자전인문</v>
      </c>
      <c r="GA31" s="102"/>
      <c r="GB31" s="97"/>
      <c r="GC31" s="98" t="s">
        <v>27</v>
      </c>
      <c r="GD31" s="99"/>
      <c r="GE31" s="95" t="str">
        <f>GE$2&amp;"자전인문"</f>
        <v>기타16자전인문</v>
      </c>
      <c r="GF31" s="102"/>
      <c r="GG31" s="97"/>
      <c r="GH31" s="98" t="s">
        <v>27</v>
      </c>
      <c r="GI31" s="99"/>
      <c r="GJ31" s="95" t="str">
        <f>GJ$2&amp;"자전인문"</f>
        <v>기타17자전인문</v>
      </c>
      <c r="GK31" s="102"/>
      <c r="GL31" s="97"/>
      <c r="GM31" s="98" t="s">
        <v>27</v>
      </c>
      <c r="GN31" s="99"/>
      <c r="GO31" s="95" t="str">
        <f>GO$2&amp;"자전인문"</f>
        <v>기타18자전인문</v>
      </c>
      <c r="GP31" s="102"/>
      <c r="GQ31" s="97"/>
      <c r="GR31" s="98" t="s">
        <v>27</v>
      </c>
      <c r="GS31" s="99"/>
      <c r="GT31" s="95" t="str">
        <f>GT$2&amp;"자전인문"</f>
        <v>기타19자전인문</v>
      </c>
      <c r="GU31" s="102"/>
      <c r="GV31" s="97"/>
      <c r="GW31" s="98" t="s">
        <v>27</v>
      </c>
      <c r="GX31" s="99"/>
      <c r="GY31" s="95" t="str">
        <f>GY$2&amp;"자전인문"</f>
        <v>기타20자전인문</v>
      </c>
      <c r="GZ31" s="102"/>
      <c r="HA31" s="97"/>
      <c r="HB31" s="98" t="s">
        <v>27</v>
      </c>
      <c r="HC31" s="99"/>
      <c r="HD31" s="95" t="str">
        <f>HD$2&amp;"자전인문"</f>
        <v>기타21자전인문</v>
      </c>
      <c r="HE31" s="102"/>
      <c r="HF31" s="97"/>
      <c r="HG31" s="98" t="s">
        <v>27</v>
      </c>
      <c r="HH31" s="99"/>
      <c r="HI31" s="95" t="str">
        <f>HI$2&amp;"자전인문"</f>
        <v>기타22자전인문</v>
      </c>
      <c r="HJ31" s="102"/>
      <c r="HK31" s="97"/>
      <c r="HL31" s="98" t="s">
        <v>27</v>
      </c>
      <c r="HM31" s="99"/>
      <c r="HN31" s="95" t="str">
        <f>HN$2&amp;"자전인문"</f>
        <v>기타23자전인문</v>
      </c>
      <c r="HO31" s="102"/>
      <c r="HP31" s="97"/>
      <c r="HQ31" s="98" t="s">
        <v>27</v>
      </c>
      <c r="HR31" s="99"/>
      <c r="HS31" s="95" t="str">
        <f>HS$2&amp;"자전인문"</f>
        <v>기타24자전인문</v>
      </c>
      <c r="HT31" s="102"/>
      <c r="HU31" s="97"/>
      <c r="HV31" s="98" t="s">
        <v>27</v>
      </c>
      <c r="HW31" s="99"/>
      <c r="HX31" s="95" t="str">
        <f>HX$2&amp;"자전인문"</f>
        <v>기타25자전인문</v>
      </c>
      <c r="HY31" s="102"/>
      <c r="HZ31" s="97"/>
      <c r="IA31" s="98" t="s">
        <v>27</v>
      </c>
      <c r="IB31" s="99"/>
      <c r="IC31" s="95" t="str">
        <f>IC$2&amp;"자전인문"</f>
        <v>기타26자전인문</v>
      </c>
      <c r="ID31" s="102"/>
      <c r="IE31" s="97"/>
      <c r="IF31" s="98" t="s">
        <v>27</v>
      </c>
      <c r="IG31" s="99"/>
      <c r="IH31" s="95" t="str">
        <f>IH$2&amp;"자전인문"</f>
        <v>기타27자전인문</v>
      </c>
      <c r="II31" s="102"/>
      <c r="IJ31" s="97"/>
      <c r="IK31" s="98" t="s">
        <v>27</v>
      </c>
      <c r="IL31" s="99"/>
      <c r="IM31" s="95" t="str">
        <f>IM$2&amp;"자전인문"</f>
        <v>기타28자전인문</v>
      </c>
      <c r="IN31" s="102"/>
      <c r="IO31" s="97"/>
      <c r="IP31" s="98" t="s">
        <v>27</v>
      </c>
      <c r="IQ31" s="99"/>
      <c r="IR31" s="95" t="str">
        <f>IR$2&amp;"자전인문"</f>
        <v>기타29자전인문</v>
      </c>
      <c r="IS31" s="102"/>
      <c r="IT31" s="97"/>
      <c r="IU31" s="98" t="s">
        <v>27</v>
      </c>
      <c r="IV31" s="99"/>
      <c r="IW31" s="95" t="str">
        <f>IW$2&amp;"자전인문"</f>
        <v>기타30자전인문</v>
      </c>
      <c r="IX31" s="102"/>
      <c r="IY31" s="97"/>
      <c r="IZ31" s="98" t="s">
        <v>27</v>
      </c>
      <c r="JA31" s="99"/>
      <c r="JB31" s="95" t="str">
        <f>JB$2&amp;"자전인문"</f>
        <v>기타31자전인문</v>
      </c>
      <c r="JC31" s="102"/>
      <c r="JD31" s="97"/>
      <c r="JE31" s="98" t="s">
        <v>27</v>
      </c>
      <c r="JF31" s="99"/>
      <c r="JG31" s="95" t="str">
        <f>JG$2&amp;"자전인문"</f>
        <v>기타32자전인문</v>
      </c>
      <c r="JH31" s="102"/>
      <c r="JI31" s="97"/>
      <c r="JJ31" s="98" t="s">
        <v>27</v>
      </c>
      <c r="JK31" s="99"/>
      <c r="JL31" s="95" t="str">
        <f>JL$2&amp;"자전인문"</f>
        <v>기타33자전인문</v>
      </c>
      <c r="JM31" s="102"/>
      <c r="JN31" s="97"/>
      <c r="JO31" s="98" t="s">
        <v>27</v>
      </c>
      <c r="JP31" s="99"/>
      <c r="JQ31" s="95" t="str">
        <f>JQ$2&amp;"자전인문"</f>
        <v>기타34자전인문</v>
      </c>
      <c r="JR31" s="102"/>
      <c r="JS31" s="97"/>
      <c r="JT31" s="98" t="s">
        <v>27</v>
      </c>
      <c r="JU31" s="99"/>
      <c r="JV31" s="95" t="str">
        <f>JV$2&amp;"자전인문"</f>
        <v>기타35자전인문</v>
      </c>
      <c r="JW31" s="102"/>
      <c r="JX31" s="97"/>
      <c r="JY31" s="98" t="s">
        <v>27</v>
      </c>
      <c r="JZ31" s="99"/>
      <c r="KA31" s="95" t="str">
        <f>KA$2&amp;"자전인문"</f>
        <v>기타36자전인문</v>
      </c>
      <c r="KB31" s="102"/>
      <c r="KC31" s="97"/>
      <c r="KD31" s="98" t="s">
        <v>27</v>
      </c>
      <c r="KE31" s="99"/>
      <c r="KF31" s="95" t="str">
        <f>KF$2&amp;"자전인문"</f>
        <v>기타37자전인문</v>
      </c>
      <c r="KG31" s="102"/>
      <c r="KH31" s="97"/>
      <c r="KI31" s="98" t="s">
        <v>27</v>
      </c>
      <c r="KJ31" s="99"/>
      <c r="KK31" s="95" t="str">
        <f>KK$2&amp;"자전인문"</f>
        <v>기타38자전인문</v>
      </c>
      <c r="KL31" s="102"/>
      <c r="KM31" s="97"/>
      <c r="KN31" s="98" t="s">
        <v>27</v>
      </c>
      <c r="KO31" s="99"/>
      <c r="KP31" s="95" t="str">
        <f>KP$2&amp;"자전인문"</f>
        <v>기타39자전인문</v>
      </c>
      <c r="KQ31" s="102"/>
      <c r="KR31" s="97"/>
      <c r="KS31" s="98" t="s">
        <v>27</v>
      </c>
      <c r="KT31" s="99"/>
      <c r="KU31" s="95" t="str">
        <f>KU$2&amp;"자전인문"</f>
        <v>기타40자전인문</v>
      </c>
      <c r="KV31" s="102"/>
      <c r="KW31" s="97"/>
      <c r="KX31" s="98" t="s">
        <v>27</v>
      </c>
      <c r="KY31" s="99"/>
      <c r="KZ31" s="95" t="str">
        <f>KZ$2&amp;"자전인문"</f>
        <v>기타41자전인문</v>
      </c>
      <c r="LA31" s="102"/>
      <c r="LB31" s="97"/>
      <c r="LC31" s="98" t="s">
        <v>27</v>
      </c>
      <c r="LD31" s="99"/>
      <c r="LE31" s="95" t="str">
        <f>LE$2&amp;"자전인문"</f>
        <v>기타42자전인문</v>
      </c>
      <c r="LF31" s="102"/>
      <c r="LG31" s="97"/>
      <c r="LH31" s="98" t="s">
        <v>27</v>
      </c>
      <c r="LI31" s="99"/>
      <c r="LJ31" s="95" t="str">
        <f>LJ$2&amp;"자전인문"</f>
        <v>기타43자전인문</v>
      </c>
      <c r="LK31" s="102"/>
      <c r="LL31" s="97"/>
      <c r="LM31" s="98" t="s">
        <v>27</v>
      </c>
      <c r="LN31" s="99"/>
      <c r="LO31" s="95" t="str">
        <f>LO$2&amp;"자전인문"</f>
        <v>기타44자전인문</v>
      </c>
      <c r="LP31" s="102"/>
      <c r="LQ31" s="97"/>
      <c r="LR31" s="98" t="s">
        <v>27</v>
      </c>
      <c r="LS31" s="99"/>
      <c r="LT31" s="95" t="str">
        <f>LT$2&amp;"자전인문"</f>
        <v>기타45자전인문</v>
      </c>
      <c r="LU31" s="102"/>
      <c r="LV31" s="97"/>
      <c r="LW31" s="98" t="s">
        <v>27</v>
      </c>
      <c r="LX31" s="99"/>
      <c r="LY31" s="95" t="str">
        <f>LY$2&amp;"자전인문"</f>
        <v>기타46자전인문</v>
      </c>
      <c r="LZ31" s="102"/>
      <c r="MA31" s="97"/>
      <c r="MB31" s="98" t="s">
        <v>27</v>
      </c>
      <c r="MC31" s="99"/>
      <c r="MD31" s="95" t="str">
        <f>MD$2&amp;"자전인문"</f>
        <v>기타47자전인문</v>
      </c>
      <c r="ME31" s="102"/>
      <c r="MF31" s="97"/>
      <c r="MG31" s="98" t="s">
        <v>27</v>
      </c>
      <c r="MH31" s="99"/>
      <c r="MI31" s="95" t="str">
        <f>MI$2&amp;"자전인문"</f>
        <v>기타48자전인문</v>
      </c>
      <c r="MJ31" s="102"/>
      <c r="MK31" s="97"/>
      <c r="ML31" s="98" t="s">
        <v>27</v>
      </c>
      <c r="MM31" s="99"/>
      <c r="MN31" s="95" t="str">
        <f>MN$2&amp;"자전인문"</f>
        <v>기타49자전인문</v>
      </c>
      <c r="MO31" s="102"/>
      <c r="MP31" s="97"/>
      <c r="MQ31" s="98" t="s">
        <v>27</v>
      </c>
      <c r="MR31" s="99"/>
      <c r="MS31" s="95" t="str">
        <f>MS$2&amp;"자전인문"</f>
        <v>기타50자전인문</v>
      </c>
      <c r="MT31" s="102"/>
      <c r="MU31" s="97"/>
      <c r="MV31" s="98" t="s">
        <v>27</v>
      </c>
      <c r="MW31" s="99"/>
      <c r="MX31" s="95" t="str">
        <f>MX$2&amp;"자전인문"</f>
        <v>기타51자전인문</v>
      </c>
      <c r="MY31" s="102"/>
      <c r="MZ31" s="97"/>
      <c r="NA31" s="98" t="s">
        <v>27</v>
      </c>
      <c r="NB31" s="99"/>
      <c r="NC31" s="95" t="str">
        <f>NC$2&amp;"자전인문"</f>
        <v>기타52자전인문</v>
      </c>
      <c r="ND31" s="102"/>
      <c r="NE31" s="97"/>
      <c r="NF31" s="98" t="s">
        <v>27</v>
      </c>
      <c r="NG31" s="99"/>
      <c r="NH31" s="95" t="str">
        <f>NH$2&amp;"자전인문"</f>
        <v>기타53자전인문</v>
      </c>
      <c r="NI31" s="102"/>
      <c r="NJ31" s="97"/>
      <c r="NK31" s="98" t="s">
        <v>27</v>
      </c>
      <c r="NL31" s="99"/>
      <c r="NM31" s="95" t="str">
        <f>NM$2&amp;"자전인문"</f>
        <v>기타54자전인문</v>
      </c>
      <c r="NN31" s="102"/>
      <c r="NO31" s="97"/>
      <c r="NP31" s="98" t="s">
        <v>27</v>
      </c>
      <c r="NQ31" s="99"/>
      <c r="NR31" s="95" t="str">
        <f>NR$2&amp;"자전인문"</f>
        <v>기타55자전인문</v>
      </c>
      <c r="NS31" s="102"/>
      <c r="NT31" s="97"/>
      <c r="NU31" s="98" t="s">
        <v>27</v>
      </c>
      <c r="NV31" s="99"/>
      <c r="NW31" s="95" t="str">
        <f>NW$2&amp;"자전인문"</f>
        <v>기타56자전인문</v>
      </c>
      <c r="NX31" s="102"/>
      <c r="NY31" s="97"/>
      <c r="NZ31" s="98" t="s">
        <v>27</v>
      </c>
      <c r="OA31" s="99"/>
      <c r="OB31" s="95" t="str">
        <f>OB$2&amp;"자전인문"</f>
        <v>기타57자전인문</v>
      </c>
      <c r="OC31" s="102"/>
      <c r="OD31" s="97"/>
      <c r="OE31" s="98" t="s">
        <v>27</v>
      </c>
      <c r="OF31" s="99"/>
      <c r="OG31" s="95" t="str">
        <f>OG$2&amp;"자전인문"</f>
        <v>기타58자전인문</v>
      </c>
      <c r="OH31" s="102"/>
      <c r="OI31" s="97"/>
      <c r="OJ31" s="98" t="s">
        <v>27</v>
      </c>
      <c r="OK31" s="99"/>
      <c r="OL31" s="95" t="str">
        <f>OL$2&amp;"자전인문"</f>
        <v>기타59자전인문</v>
      </c>
      <c r="OM31" s="102"/>
      <c r="ON31" s="97"/>
      <c r="OO31" s="98" t="s">
        <v>27</v>
      </c>
      <c r="OP31" s="99"/>
      <c r="OQ31" s="95" t="str">
        <f>OQ$2&amp;"자전인문"</f>
        <v>기타60자전인문</v>
      </c>
      <c r="OR31" s="102"/>
      <c r="OS31" s="97"/>
      <c r="OT31" s="98" t="s">
        <v>27</v>
      </c>
      <c r="OU31" s="99"/>
      <c r="OV31" s="95" t="str">
        <f>OV$2&amp;"자전인문"</f>
        <v>기타61자전인문</v>
      </c>
      <c r="OW31" s="102"/>
      <c r="OX31" s="97"/>
      <c r="OY31" s="98" t="s">
        <v>27</v>
      </c>
      <c r="OZ31" s="99"/>
      <c r="PA31" s="95" t="str">
        <f>PA$2&amp;"자전인문"</f>
        <v>기타62자전인문</v>
      </c>
      <c r="PB31" s="102"/>
      <c r="PC31" s="97"/>
      <c r="PD31" s="98" t="s">
        <v>27</v>
      </c>
      <c r="PE31" s="99"/>
      <c r="PF31" s="95" t="str">
        <f>PF$2&amp;"자전인문"</f>
        <v>기타63자전인문</v>
      </c>
      <c r="PG31" s="102"/>
      <c r="PH31" s="97"/>
      <c r="PI31" s="98" t="s">
        <v>27</v>
      </c>
      <c r="PJ31" s="99"/>
      <c r="PK31" s="95" t="str">
        <f>PK$2&amp;"자전인문"</f>
        <v>기타64자전인문</v>
      </c>
      <c r="PL31" s="102"/>
      <c r="PM31" s="97"/>
      <c r="PN31" s="98" t="s">
        <v>27</v>
      </c>
      <c r="PO31" s="99"/>
      <c r="PP31" s="95" t="str">
        <f>PP$2&amp;"자전인문"</f>
        <v>기타65자전인문</v>
      </c>
      <c r="PQ31" s="102"/>
      <c r="PR31" s="97"/>
      <c r="PS31" s="98" t="s">
        <v>27</v>
      </c>
      <c r="PT31" s="99"/>
      <c r="PU31" s="95" t="str">
        <f>PU$2&amp;"자전인문"</f>
        <v>기타66자전인문</v>
      </c>
      <c r="PV31" s="102"/>
      <c r="PW31" s="97"/>
      <c r="PX31" s="98" t="s">
        <v>27</v>
      </c>
      <c r="PY31" s="99"/>
      <c r="PZ31" s="95" t="str">
        <f>PZ$2&amp;"자전인문"</f>
        <v>기타67자전인문</v>
      </c>
      <c r="QA31" s="102"/>
      <c r="QB31" s="97"/>
      <c r="QC31" s="98" t="s">
        <v>27</v>
      </c>
      <c r="QD31" s="99"/>
      <c r="QE31" s="95" t="str">
        <f>QE$2&amp;"자전인문"</f>
        <v>기타68자전인문</v>
      </c>
      <c r="QF31" s="102"/>
      <c r="QG31" s="97"/>
      <c r="QH31" s="98" t="s">
        <v>27</v>
      </c>
      <c r="QI31" s="99"/>
      <c r="QJ31" s="95" t="str">
        <f>QJ$2&amp;"자전인문"</f>
        <v>기타69자전인문</v>
      </c>
      <c r="QK31" s="102"/>
      <c r="QL31" s="97"/>
      <c r="QM31" s="98" t="s">
        <v>27</v>
      </c>
      <c r="QN31" s="99"/>
      <c r="QO31" s="95" t="str">
        <f>QO$2&amp;"자전인문"</f>
        <v>기타70자전인문</v>
      </c>
      <c r="QP31" s="102"/>
      <c r="QQ31" s="97"/>
      <c r="QR31" s="98" t="s">
        <v>27</v>
      </c>
      <c r="QS31" s="99"/>
      <c r="QT31" s="95" t="str">
        <f>QT$2&amp;"자전인문"</f>
        <v>기타71자전인문</v>
      </c>
      <c r="QU31" s="102"/>
      <c r="QV31" s="97"/>
      <c r="QW31" s="98" t="s">
        <v>27</v>
      </c>
      <c r="QX31" s="99"/>
      <c r="QY31" s="95" t="str">
        <f>QY$2&amp;"자전인문"</f>
        <v>기타72자전인문</v>
      </c>
      <c r="QZ31" s="102"/>
      <c r="RA31" s="97"/>
      <c r="RB31" s="98" t="s">
        <v>27</v>
      </c>
      <c r="RC31" s="99"/>
      <c r="RD31" s="95" t="str">
        <f>RD$2&amp;"자전인문"</f>
        <v>기타73자전인문</v>
      </c>
      <c r="RE31" s="102"/>
      <c r="RF31" s="97"/>
      <c r="RG31" s="98" t="s">
        <v>27</v>
      </c>
      <c r="RH31" s="99"/>
      <c r="RI31" s="95" t="str">
        <f>RI$2&amp;"자전인문"</f>
        <v>기타74자전인문</v>
      </c>
      <c r="RJ31" s="102"/>
      <c r="RK31" s="97"/>
      <c r="RL31" s="98" t="s">
        <v>27</v>
      </c>
      <c r="RM31" s="99"/>
      <c r="RN31" s="95" t="str">
        <f>RN$2&amp;"자전인문"</f>
        <v>기타75자전인문</v>
      </c>
      <c r="RO31" s="102"/>
      <c r="RP31" s="97"/>
      <c r="RQ31" s="98" t="s">
        <v>27</v>
      </c>
      <c r="RR31" s="99"/>
      <c r="RS31" s="95" t="str">
        <f>RS$2&amp;"자전인문"</f>
        <v>기타76자전인문</v>
      </c>
      <c r="RT31" s="102"/>
      <c r="RU31" s="97"/>
      <c r="RV31" s="98" t="s">
        <v>27</v>
      </c>
      <c r="RW31" s="99"/>
      <c r="RX31" s="95" t="str">
        <f>RX$2&amp;"자전인문"</f>
        <v>기타77자전인문</v>
      </c>
      <c r="RY31" s="102"/>
      <c r="RZ31" s="97"/>
      <c r="SA31" s="98" t="s">
        <v>27</v>
      </c>
      <c r="SB31" s="99"/>
      <c r="SC31" s="95" t="str">
        <f>SC$2&amp;"자전인문"</f>
        <v>기타78자전인문</v>
      </c>
      <c r="SD31" s="102"/>
      <c r="SE31" s="97"/>
      <c r="SF31" s="98" t="s">
        <v>27</v>
      </c>
      <c r="SG31" s="99"/>
      <c r="SH31" s="95" t="str">
        <f>SH$2&amp;"자전인문"</f>
        <v>기타79자전인문</v>
      </c>
      <c r="SI31" s="102"/>
      <c r="SJ31" s="97"/>
      <c r="SK31" s="98" t="s">
        <v>27</v>
      </c>
      <c r="SL31" s="99"/>
      <c r="SM31" s="95" t="str">
        <f>SM$2&amp;"자전인문"</f>
        <v>기타80자전인문</v>
      </c>
      <c r="SN31" s="102"/>
      <c r="SO31" s="97"/>
      <c r="SP31" s="98" t="s">
        <v>27</v>
      </c>
      <c r="SQ31" s="99"/>
      <c r="SR31" s="95" t="str">
        <f>SR$2&amp;"자전인문"</f>
        <v>기타81자전인문</v>
      </c>
      <c r="SS31" s="102"/>
      <c r="ST31" s="97"/>
      <c r="SU31" s="98" t="s">
        <v>27</v>
      </c>
      <c r="SV31" s="99"/>
      <c r="SW31" s="95" t="str">
        <f>SW$2&amp;"자전인문"</f>
        <v>기타82자전인문</v>
      </c>
      <c r="SX31" s="102"/>
      <c r="SY31" s="97"/>
      <c r="SZ31" s="98" t="s">
        <v>27</v>
      </c>
      <c r="TA31" s="99"/>
      <c r="TB31" s="95" t="str">
        <f>TB$2&amp;"자전인문"</f>
        <v>기타83자전인문</v>
      </c>
      <c r="TC31" s="102"/>
      <c r="TD31" s="97"/>
      <c r="TE31" s="98" t="s">
        <v>27</v>
      </c>
      <c r="TF31" s="99"/>
      <c r="TG31" s="95" t="str">
        <f>TG$2&amp;"자전인문"</f>
        <v>기타84자전인문</v>
      </c>
      <c r="TH31" s="102"/>
      <c r="TI31" s="97"/>
      <c r="TJ31" s="98" t="s">
        <v>27</v>
      </c>
      <c r="TK31" s="99"/>
      <c r="TL31" s="95" t="str">
        <f>TL$2&amp;"자전인문"</f>
        <v>기타85자전인문</v>
      </c>
      <c r="TM31" s="102"/>
      <c r="TN31" s="97"/>
      <c r="TO31" s="98" t="s">
        <v>27</v>
      </c>
      <c r="TP31" s="99"/>
      <c r="TQ31" s="95" t="str">
        <f>TQ$2&amp;"자전인문"</f>
        <v>기타86자전인문</v>
      </c>
      <c r="TR31" s="102"/>
      <c r="TS31" s="97"/>
      <c r="TT31" s="98" t="s">
        <v>27</v>
      </c>
      <c r="TU31" s="99"/>
      <c r="TV31" s="95" t="str">
        <f>TV$2&amp;"자전인문"</f>
        <v>기타87자전인문</v>
      </c>
      <c r="TW31" s="102"/>
      <c r="TX31" s="97"/>
      <c r="TY31" s="98" t="s">
        <v>27</v>
      </c>
      <c r="TZ31" s="99"/>
      <c r="UA31" s="95" t="str">
        <f>UA$2&amp;"자전인문"</f>
        <v>기타88자전인문</v>
      </c>
      <c r="UB31" s="102"/>
      <c r="UC31" s="97"/>
      <c r="UD31" s="98" t="s">
        <v>27</v>
      </c>
      <c r="UE31" s="99"/>
      <c r="UF31" s="95" t="str">
        <f>UF$2&amp;"자전인문"</f>
        <v>기타89자전인문</v>
      </c>
      <c r="UG31" s="102"/>
      <c r="UH31" s="97"/>
      <c r="UI31" s="98" t="s">
        <v>27</v>
      </c>
      <c r="UJ31" s="99"/>
      <c r="UK31" s="95" t="str">
        <f>UK$2&amp;"자전인문"</f>
        <v>기타90자전인문</v>
      </c>
      <c r="UL31" s="102"/>
      <c r="UM31" s="97"/>
      <c r="UN31" s="98" t="s">
        <v>27</v>
      </c>
      <c r="UO31" s="99"/>
      <c r="UP31" s="95" t="str">
        <f>UP$2&amp;"자전인문"</f>
        <v>기타91자전인문</v>
      </c>
      <c r="UQ31" s="102"/>
      <c r="UR31" s="97"/>
      <c r="US31" s="98" t="s">
        <v>27</v>
      </c>
      <c r="UT31" s="99"/>
      <c r="UU31" s="95" t="str">
        <f>UU$2&amp;"자전인문"</f>
        <v>기타92자전인문</v>
      </c>
      <c r="UV31" s="102"/>
      <c r="UW31" s="97"/>
      <c r="UX31" s="98" t="s">
        <v>27</v>
      </c>
      <c r="UY31" s="99"/>
      <c r="UZ31" s="95" t="str">
        <f>UZ$2&amp;"자전인문"</f>
        <v>기타93자전인문</v>
      </c>
      <c r="VA31" s="102"/>
      <c r="VB31" s="97"/>
      <c r="VC31" s="98" t="s">
        <v>27</v>
      </c>
      <c r="VD31" s="99"/>
      <c r="VE31" s="95" t="str">
        <f>VE$2&amp;"자전인문"</f>
        <v>기타94자전인문</v>
      </c>
      <c r="VF31" s="102"/>
      <c r="VG31" s="97"/>
      <c r="VH31" s="98" t="s">
        <v>27</v>
      </c>
      <c r="VI31" s="99"/>
      <c r="VJ31" s="95" t="str">
        <f>VJ$2&amp;"자전인문"</f>
        <v>기타95자전인문</v>
      </c>
      <c r="VK31" s="102"/>
      <c r="VL31" s="97"/>
      <c r="VM31" s="98" t="s">
        <v>27</v>
      </c>
      <c r="VN31" s="99"/>
      <c r="VO31" s="95" t="str">
        <f>VO$2&amp;"자전인문"</f>
        <v>기타96자전인문</v>
      </c>
      <c r="VP31" s="102"/>
      <c r="VQ31" s="97"/>
      <c r="VR31" s="98" t="s">
        <v>27</v>
      </c>
      <c r="VS31" s="99"/>
      <c r="VT31" s="95" t="str">
        <f>VT$2&amp;"자전인문"</f>
        <v>기타97자전인문</v>
      </c>
      <c r="VU31" s="102"/>
      <c r="VV31" s="97"/>
      <c r="VW31" s="98" t="s">
        <v>27</v>
      </c>
      <c r="VX31" s="99"/>
      <c r="VY31" s="95" t="str">
        <f>VY$2&amp;"자전인문"</f>
        <v>기타98자전인문</v>
      </c>
      <c r="VZ31" s="102"/>
      <c r="WA31" s="97"/>
      <c r="WB31" s="98" t="s">
        <v>27</v>
      </c>
      <c r="WC31" s="99"/>
      <c r="WD31" s="95" t="str">
        <f>WD$2&amp;"자전인문"</f>
        <v>기타99자전인문</v>
      </c>
      <c r="WE31" s="102"/>
      <c r="WF31" s="97"/>
      <c r="WG31" s="98" t="s">
        <v>27</v>
      </c>
      <c r="WH31" s="99"/>
      <c r="WI31" s="95" t="str">
        <f>WI$2&amp;"자전인문"</f>
        <v>기타100자전인문</v>
      </c>
      <c r="WJ31" s="102"/>
      <c r="WK31" s="97"/>
      <c r="WL31" s="98" t="s">
        <v>27</v>
      </c>
      <c r="WM31" s="99"/>
    </row>
    <row r="33" spans="2:610" ht="15.6" customHeight="1">
      <c r="B33" s="184" t="s">
        <v>3019</v>
      </c>
      <c r="C33" s="143"/>
      <c r="D33" s="143"/>
      <c r="E33" s="143"/>
      <c r="G33" s="188" t="s">
        <v>3019</v>
      </c>
      <c r="H33" s="182"/>
      <c r="I33" s="182"/>
      <c r="J33" s="182"/>
      <c r="L33" s="184" t="s">
        <v>3019</v>
      </c>
      <c r="M33" s="143"/>
      <c r="N33" s="143"/>
      <c r="O33" s="143"/>
      <c r="Q33" s="184" t="s">
        <v>3019</v>
      </c>
      <c r="R33" s="143"/>
      <c r="S33" s="143"/>
      <c r="T33" s="143"/>
      <c r="V33" s="184" t="s">
        <v>3019</v>
      </c>
      <c r="W33" s="143"/>
      <c r="X33" s="143"/>
      <c r="Y33" s="143"/>
      <c r="AA33" s="184" t="s">
        <v>3019</v>
      </c>
      <c r="AB33" s="143"/>
      <c r="AC33" s="143"/>
      <c r="AD33" s="143"/>
      <c r="AF33" s="184" t="s">
        <v>3019</v>
      </c>
      <c r="AG33" s="143"/>
      <c r="AH33" s="143"/>
      <c r="AI33" s="143"/>
      <c r="AK33" s="184" t="s">
        <v>3019</v>
      </c>
      <c r="AL33" s="143"/>
      <c r="AM33" s="143"/>
      <c r="AN33" s="143"/>
      <c r="AP33" s="184" t="s">
        <v>3019</v>
      </c>
      <c r="AQ33" s="143"/>
      <c r="AR33" s="143"/>
      <c r="AS33" s="143"/>
      <c r="AU33" s="184" t="s">
        <v>3019</v>
      </c>
      <c r="AV33" s="143"/>
      <c r="AW33" s="143"/>
      <c r="AX33" s="143"/>
      <c r="AZ33" s="184" t="s">
        <v>3019</v>
      </c>
      <c r="BA33" s="143"/>
      <c r="BB33" s="143"/>
      <c r="BC33" s="143"/>
      <c r="BE33" s="184" t="s">
        <v>3019</v>
      </c>
      <c r="BF33" s="143"/>
      <c r="BG33" s="143"/>
      <c r="BH33" s="143"/>
      <c r="BJ33" s="184" t="s">
        <v>3019</v>
      </c>
      <c r="BK33" s="143"/>
      <c r="BL33" s="143"/>
      <c r="BM33" s="143"/>
      <c r="BO33" s="184" t="s">
        <v>3019</v>
      </c>
      <c r="BP33" s="143"/>
      <c r="BQ33" s="143"/>
      <c r="BR33" s="143"/>
      <c r="BT33" s="184" t="s">
        <v>3019</v>
      </c>
      <c r="BU33" s="143"/>
      <c r="BV33" s="143"/>
      <c r="BW33" s="143"/>
      <c r="BY33" s="184" t="s">
        <v>3019</v>
      </c>
      <c r="BZ33" s="143"/>
      <c r="CA33" s="143"/>
      <c r="CB33" s="143"/>
      <c r="CD33" s="184" t="s">
        <v>3019</v>
      </c>
      <c r="CE33" s="143"/>
      <c r="CF33" s="143"/>
      <c r="CG33" s="143"/>
      <c r="CI33" s="184" t="s">
        <v>3019</v>
      </c>
      <c r="CJ33" s="143"/>
      <c r="CK33" s="143"/>
      <c r="CL33" s="143"/>
      <c r="CN33" s="184" t="s">
        <v>3019</v>
      </c>
      <c r="CO33" s="143"/>
      <c r="CP33" s="143"/>
      <c r="CQ33" s="143"/>
      <c r="CS33" s="184" t="s">
        <v>3019</v>
      </c>
      <c r="CT33" s="143"/>
      <c r="CU33" s="143"/>
      <c r="CV33" s="143"/>
      <c r="CX33" s="184" t="s">
        <v>3019</v>
      </c>
      <c r="CY33" s="143"/>
      <c r="CZ33" s="143"/>
      <c r="DA33" s="143"/>
      <c r="DC33" s="184" t="s">
        <v>3019</v>
      </c>
      <c r="DD33" s="143"/>
      <c r="DE33" s="143"/>
      <c r="DF33" s="143"/>
      <c r="DH33" s="179" t="s">
        <v>3019</v>
      </c>
      <c r="DI33" s="151"/>
      <c r="DJ33" s="151"/>
      <c r="DK33" s="151"/>
      <c r="DM33" s="179" t="s">
        <v>3019</v>
      </c>
      <c r="DN33" s="151"/>
      <c r="DO33" s="151"/>
      <c r="DP33" s="151"/>
      <c r="DR33" s="179" t="s">
        <v>3019</v>
      </c>
      <c r="DS33" s="151"/>
      <c r="DT33" s="151"/>
      <c r="DU33" s="151"/>
      <c r="DW33" s="179" t="s">
        <v>3019</v>
      </c>
      <c r="DX33" s="151"/>
      <c r="DY33" s="151"/>
      <c r="DZ33" s="151"/>
      <c r="EB33" s="179" t="s">
        <v>3019</v>
      </c>
      <c r="EC33" s="151"/>
      <c r="ED33" s="151"/>
      <c r="EE33" s="151"/>
      <c r="EG33" s="179" t="s">
        <v>3019</v>
      </c>
      <c r="EH33" s="151"/>
      <c r="EI33" s="151"/>
      <c r="EJ33" s="151"/>
      <c r="EL33" s="179" t="s">
        <v>3019</v>
      </c>
      <c r="EM33" s="151"/>
      <c r="EN33" s="151"/>
      <c r="EO33" s="151"/>
      <c r="EQ33" s="179" t="s">
        <v>3019</v>
      </c>
      <c r="ER33" s="151"/>
      <c r="ES33" s="151"/>
      <c r="ET33" s="151"/>
      <c r="EV33" s="179" t="s">
        <v>3019</v>
      </c>
      <c r="EW33" s="151"/>
      <c r="EX33" s="151"/>
      <c r="EY33" s="151"/>
      <c r="FA33" s="179" t="s">
        <v>3019</v>
      </c>
      <c r="FB33" s="151"/>
      <c r="FC33" s="151"/>
      <c r="FD33" s="151"/>
      <c r="FF33" s="179" t="s">
        <v>3019</v>
      </c>
      <c r="FG33" s="151"/>
      <c r="FH33" s="151"/>
      <c r="FI33" s="151"/>
      <c r="FK33" s="179" t="s">
        <v>3019</v>
      </c>
      <c r="FL33" s="151"/>
      <c r="FM33" s="151"/>
      <c r="FN33" s="151"/>
      <c r="FP33" s="179" t="s">
        <v>3019</v>
      </c>
      <c r="FQ33" s="151"/>
      <c r="FR33" s="151"/>
      <c r="FS33" s="151"/>
      <c r="FU33" s="179" t="s">
        <v>3019</v>
      </c>
      <c r="FV33" s="151"/>
      <c r="FW33" s="151"/>
      <c r="FX33" s="151"/>
      <c r="FZ33" s="179" t="s">
        <v>3019</v>
      </c>
      <c r="GA33" s="151"/>
      <c r="GB33" s="151"/>
      <c r="GC33" s="151"/>
      <c r="GE33" s="179" t="s">
        <v>3019</v>
      </c>
      <c r="GF33" s="151"/>
      <c r="GG33" s="151"/>
      <c r="GH33" s="151"/>
      <c r="GJ33" s="179" t="s">
        <v>3019</v>
      </c>
      <c r="GK33" s="151"/>
      <c r="GL33" s="151"/>
      <c r="GM33" s="151"/>
      <c r="GO33" s="179" t="s">
        <v>3019</v>
      </c>
      <c r="GP33" s="151"/>
      <c r="GQ33" s="151"/>
      <c r="GR33" s="151"/>
      <c r="GT33" s="179" t="s">
        <v>3019</v>
      </c>
      <c r="GU33" s="151"/>
      <c r="GV33" s="151"/>
      <c r="GW33" s="151"/>
      <c r="GY33" s="179" t="s">
        <v>3019</v>
      </c>
      <c r="GZ33" s="151"/>
      <c r="HA33" s="151"/>
      <c r="HB33" s="151"/>
      <c r="HD33" s="179" t="s">
        <v>3019</v>
      </c>
      <c r="HE33" s="151"/>
      <c r="HF33" s="151"/>
      <c r="HG33" s="151"/>
      <c r="HI33" s="179" t="s">
        <v>3019</v>
      </c>
      <c r="HJ33" s="151"/>
      <c r="HK33" s="151"/>
      <c r="HL33" s="151"/>
      <c r="HN33" s="179" t="s">
        <v>3019</v>
      </c>
      <c r="HO33" s="151"/>
      <c r="HP33" s="151"/>
      <c r="HQ33" s="151"/>
      <c r="HS33" s="179" t="s">
        <v>3019</v>
      </c>
      <c r="HT33" s="151"/>
      <c r="HU33" s="151"/>
      <c r="HV33" s="151"/>
      <c r="HX33" s="179" t="s">
        <v>3019</v>
      </c>
      <c r="HY33" s="151"/>
      <c r="HZ33" s="151"/>
      <c r="IA33" s="151"/>
      <c r="IC33" s="179" t="s">
        <v>3019</v>
      </c>
      <c r="ID33" s="151"/>
      <c r="IE33" s="151"/>
      <c r="IF33" s="151"/>
      <c r="IH33" s="179" t="s">
        <v>3019</v>
      </c>
      <c r="II33" s="151"/>
      <c r="IJ33" s="151"/>
      <c r="IK33" s="151"/>
      <c r="IM33" s="179" t="s">
        <v>3019</v>
      </c>
      <c r="IN33" s="151"/>
      <c r="IO33" s="151"/>
      <c r="IP33" s="151"/>
      <c r="IR33" s="179" t="s">
        <v>3019</v>
      </c>
      <c r="IS33" s="151"/>
      <c r="IT33" s="151"/>
      <c r="IU33" s="151"/>
      <c r="IW33" s="179" t="s">
        <v>3019</v>
      </c>
      <c r="IX33" s="151"/>
      <c r="IY33" s="151"/>
      <c r="IZ33" s="151"/>
      <c r="JB33" s="179" t="s">
        <v>3019</v>
      </c>
      <c r="JC33" s="151"/>
      <c r="JD33" s="151"/>
      <c r="JE33" s="151"/>
      <c r="JG33" s="179" t="s">
        <v>3019</v>
      </c>
      <c r="JH33" s="151"/>
      <c r="JI33" s="151"/>
      <c r="JJ33" s="151"/>
      <c r="JL33" s="179" t="s">
        <v>3019</v>
      </c>
      <c r="JM33" s="151"/>
      <c r="JN33" s="151"/>
      <c r="JO33" s="151"/>
      <c r="JQ33" s="179" t="s">
        <v>3019</v>
      </c>
      <c r="JR33" s="151"/>
      <c r="JS33" s="151"/>
      <c r="JT33" s="151"/>
      <c r="JV33" s="179" t="s">
        <v>3019</v>
      </c>
      <c r="JW33" s="151"/>
      <c r="JX33" s="151"/>
      <c r="JY33" s="151"/>
      <c r="KA33" s="179" t="s">
        <v>3019</v>
      </c>
      <c r="KB33" s="151"/>
      <c r="KC33" s="151"/>
      <c r="KD33" s="151"/>
      <c r="KF33" s="179" t="s">
        <v>3019</v>
      </c>
      <c r="KG33" s="151"/>
      <c r="KH33" s="151"/>
      <c r="KI33" s="151"/>
      <c r="KK33" s="179" t="s">
        <v>3019</v>
      </c>
      <c r="KL33" s="151"/>
      <c r="KM33" s="151"/>
      <c r="KN33" s="151"/>
      <c r="KP33" s="179" t="s">
        <v>3019</v>
      </c>
      <c r="KQ33" s="151"/>
      <c r="KR33" s="151"/>
      <c r="KS33" s="151"/>
      <c r="KU33" s="179" t="s">
        <v>3019</v>
      </c>
      <c r="KV33" s="151"/>
      <c r="KW33" s="151"/>
      <c r="KX33" s="151"/>
      <c r="KZ33" s="179" t="s">
        <v>3019</v>
      </c>
      <c r="LA33" s="151"/>
      <c r="LB33" s="151"/>
      <c r="LC33" s="151"/>
      <c r="LE33" s="179" t="s">
        <v>3019</v>
      </c>
      <c r="LF33" s="151"/>
      <c r="LG33" s="151"/>
      <c r="LH33" s="151"/>
      <c r="LJ33" s="179" t="s">
        <v>3019</v>
      </c>
      <c r="LK33" s="151"/>
      <c r="LL33" s="151"/>
      <c r="LM33" s="151"/>
      <c r="LO33" s="179" t="s">
        <v>3019</v>
      </c>
      <c r="LP33" s="151"/>
      <c r="LQ33" s="151"/>
      <c r="LR33" s="151"/>
      <c r="LT33" s="179" t="s">
        <v>3019</v>
      </c>
      <c r="LU33" s="151"/>
      <c r="LV33" s="151"/>
      <c r="LW33" s="151"/>
      <c r="LY33" s="179" t="s">
        <v>3019</v>
      </c>
      <c r="LZ33" s="151"/>
      <c r="MA33" s="151"/>
      <c r="MB33" s="151"/>
      <c r="MD33" s="179" t="s">
        <v>3019</v>
      </c>
      <c r="ME33" s="151"/>
      <c r="MF33" s="151"/>
      <c r="MG33" s="151"/>
      <c r="MI33" s="179" t="s">
        <v>3019</v>
      </c>
      <c r="MJ33" s="151"/>
      <c r="MK33" s="151"/>
      <c r="ML33" s="151"/>
      <c r="MN33" s="179" t="s">
        <v>3019</v>
      </c>
      <c r="MO33" s="151"/>
      <c r="MP33" s="151"/>
      <c r="MQ33" s="151"/>
      <c r="MS33" s="179" t="s">
        <v>3019</v>
      </c>
      <c r="MT33" s="151"/>
      <c r="MU33" s="151"/>
      <c r="MV33" s="151"/>
      <c r="MX33" s="179" t="s">
        <v>3019</v>
      </c>
      <c r="MY33" s="151"/>
      <c r="MZ33" s="151"/>
      <c r="NA33" s="151"/>
      <c r="NC33" s="179" t="s">
        <v>3019</v>
      </c>
      <c r="ND33" s="151"/>
      <c r="NE33" s="151"/>
      <c r="NF33" s="151"/>
      <c r="NH33" s="179" t="s">
        <v>3019</v>
      </c>
      <c r="NI33" s="151"/>
      <c r="NJ33" s="151"/>
      <c r="NK33" s="151"/>
      <c r="NM33" s="179" t="s">
        <v>3019</v>
      </c>
      <c r="NN33" s="151"/>
      <c r="NO33" s="151"/>
      <c r="NP33" s="151"/>
      <c r="NR33" s="179" t="s">
        <v>3019</v>
      </c>
      <c r="NS33" s="151"/>
      <c r="NT33" s="151"/>
      <c r="NU33" s="151"/>
      <c r="NW33" s="179" t="s">
        <v>3019</v>
      </c>
      <c r="NX33" s="151"/>
      <c r="NY33" s="151"/>
      <c r="NZ33" s="151"/>
      <c r="OB33" s="179" t="s">
        <v>3019</v>
      </c>
      <c r="OC33" s="151"/>
      <c r="OD33" s="151"/>
      <c r="OE33" s="151"/>
      <c r="OG33" s="179" t="s">
        <v>3019</v>
      </c>
      <c r="OH33" s="151"/>
      <c r="OI33" s="151"/>
      <c r="OJ33" s="151"/>
      <c r="OL33" s="179" t="s">
        <v>3019</v>
      </c>
      <c r="OM33" s="151"/>
      <c r="ON33" s="151"/>
      <c r="OO33" s="151"/>
      <c r="OQ33" s="179" t="s">
        <v>3019</v>
      </c>
      <c r="OR33" s="151"/>
      <c r="OS33" s="151"/>
      <c r="OT33" s="151"/>
      <c r="OV33" s="179" t="s">
        <v>3019</v>
      </c>
      <c r="OW33" s="151"/>
      <c r="OX33" s="151"/>
      <c r="OY33" s="151"/>
      <c r="PA33" s="179" t="s">
        <v>3019</v>
      </c>
      <c r="PB33" s="151"/>
      <c r="PC33" s="151"/>
      <c r="PD33" s="151"/>
      <c r="PF33" s="179" t="s">
        <v>3019</v>
      </c>
      <c r="PG33" s="151"/>
      <c r="PH33" s="151"/>
      <c r="PI33" s="151"/>
      <c r="PK33" s="179" t="s">
        <v>3019</v>
      </c>
      <c r="PL33" s="151"/>
      <c r="PM33" s="151"/>
      <c r="PN33" s="151"/>
      <c r="PP33" s="179" t="s">
        <v>3019</v>
      </c>
      <c r="PQ33" s="151"/>
      <c r="PR33" s="151"/>
      <c r="PS33" s="151"/>
      <c r="PU33" s="179" t="s">
        <v>3019</v>
      </c>
      <c r="PV33" s="151"/>
      <c r="PW33" s="151"/>
      <c r="PX33" s="151"/>
      <c r="PZ33" s="179" t="s">
        <v>3019</v>
      </c>
      <c r="QA33" s="151"/>
      <c r="QB33" s="151"/>
      <c r="QC33" s="151"/>
      <c r="QE33" s="179" t="s">
        <v>3019</v>
      </c>
      <c r="QF33" s="151"/>
      <c r="QG33" s="151"/>
      <c r="QH33" s="151"/>
      <c r="QJ33" s="179" t="s">
        <v>3019</v>
      </c>
      <c r="QK33" s="151"/>
      <c r="QL33" s="151"/>
      <c r="QM33" s="151"/>
      <c r="QO33" s="179" t="s">
        <v>3019</v>
      </c>
      <c r="QP33" s="151"/>
      <c r="QQ33" s="151"/>
      <c r="QR33" s="151"/>
      <c r="QT33" s="179" t="s">
        <v>3019</v>
      </c>
      <c r="QU33" s="151"/>
      <c r="QV33" s="151"/>
      <c r="QW33" s="151"/>
      <c r="QY33" s="179" t="s">
        <v>3019</v>
      </c>
      <c r="QZ33" s="151"/>
      <c r="RA33" s="151"/>
      <c r="RB33" s="151"/>
      <c r="RD33" s="179" t="s">
        <v>3019</v>
      </c>
      <c r="RE33" s="151"/>
      <c r="RF33" s="151"/>
      <c r="RG33" s="151"/>
      <c r="RI33" s="179" t="s">
        <v>3019</v>
      </c>
      <c r="RJ33" s="151"/>
      <c r="RK33" s="151"/>
      <c r="RL33" s="151"/>
      <c r="RN33" s="179" t="s">
        <v>3019</v>
      </c>
      <c r="RO33" s="151"/>
      <c r="RP33" s="151"/>
      <c r="RQ33" s="151"/>
      <c r="RS33" s="179" t="s">
        <v>3019</v>
      </c>
      <c r="RT33" s="151"/>
      <c r="RU33" s="151"/>
      <c r="RV33" s="151"/>
      <c r="RX33" s="179" t="s">
        <v>3019</v>
      </c>
      <c r="RY33" s="151"/>
      <c r="RZ33" s="151"/>
      <c r="SA33" s="151"/>
      <c r="SC33" s="179" t="s">
        <v>3019</v>
      </c>
      <c r="SD33" s="151"/>
      <c r="SE33" s="151"/>
      <c r="SF33" s="151"/>
      <c r="SH33" s="179" t="s">
        <v>3019</v>
      </c>
      <c r="SI33" s="151"/>
      <c r="SJ33" s="151"/>
      <c r="SK33" s="151"/>
      <c r="SM33" s="179" t="s">
        <v>3019</v>
      </c>
      <c r="SN33" s="151"/>
      <c r="SO33" s="151"/>
      <c r="SP33" s="151"/>
      <c r="SR33" s="179" t="s">
        <v>3019</v>
      </c>
      <c r="SS33" s="151"/>
      <c r="ST33" s="151"/>
      <c r="SU33" s="151"/>
      <c r="SW33" s="179" t="s">
        <v>3019</v>
      </c>
      <c r="SX33" s="151"/>
      <c r="SY33" s="151"/>
      <c r="SZ33" s="151"/>
      <c r="TB33" s="179" t="s">
        <v>3019</v>
      </c>
      <c r="TC33" s="151"/>
      <c r="TD33" s="151"/>
      <c r="TE33" s="151"/>
      <c r="TG33" s="179" t="s">
        <v>3019</v>
      </c>
      <c r="TH33" s="151"/>
      <c r="TI33" s="151"/>
      <c r="TJ33" s="151"/>
      <c r="TL33" s="179" t="s">
        <v>3019</v>
      </c>
      <c r="TM33" s="151"/>
      <c r="TN33" s="151"/>
      <c r="TO33" s="151"/>
      <c r="TQ33" s="179" t="s">
        <v>3019</v>
      </c>
      <c r="TR33" s="151"/>
      <c r="TS33" s="151"/>
      <c r="TT33" s="151"/>
      <c r="TV33" s="179" t="s">
        <v>3019</v>
      </c>
      <c r="TW33" s="151"/>
      <c r="TX33" s="151"/>
      <c r="TY33" s="151"/>
      <c r="UA33" s="179" t="s">
        <v>3019</v>
      </c>
      <c r="UB33" s="151"/>
      <c r="UC33" s="151"/>
      <c r="UD33" s="151"/>
      <c r="UF33" s="179" t="s">
        <v>3019</v>
      </c>
      <c r="UG33" s="151"/>
      <c r="UH33" s="151"/>
      <c r="UI33" s="151"/>
      <c r="UK33" s="179" t="s">
        <v>3019</v>
      </c>
      <c r="UL33" s="151"/>
      <c r="UM33" s="151"/>
      <c r="UN33" s="151"/>
      <c r="UP33" s="179" t="s">
        <v>3019</v>
      </c>
      <c r="UQ33" s="151"/>
      <c r="UR33" s="151"/>
      <c r="US33" s="151"/>
      <c r="UU33" s="179" t="s">
        <v>3019</v>
      </c>
      <c r="UV33" s="151"/>
      <c r="UW33" s="151"/>
      <c r="UX33" s="151"/>
      <c r="UZ33" s="179" t="s">
        <v>3019</v>
      </c>
      <c r="VA33" s="151"/>
      <c r="VB33" s="151"/>
      <c r="VC33" s="151"/>
      <c r="VE33" s="179" t="s">
        <v>3019</v>
      </c>
      <c r="VF33" s="151"/>
      <c r="VG33" s="151"/>
      <c r="VH33" s="151"/>
      <c r="VJ33" s="179" t="s">
        <v>3019</v>
      </c>
      <c r="VK33" s="151"/>
      <c r="VL33" s="151"/>
      <c r="VM33" s="151"/>
      <c r="VO33" s="179" t="s">
        <v>3019</v>
      </c>
      <c r="VP33" s="151"/>
      <c r="VQ33" s="151"/>
      <c r="VR33" s="151"/>
      <c r="VT33" s="179" t="s">
        <v>3019</v>
      </c>
      <c r="VU33" s="151"/>
      <c r="VV33" s="151"/>
      <c r="VW33" s="151"/>
      <c r="VY33" s="179" t="s">
        <v>3019</v>
      </c>
      <c r="VZ33" s="151"/>
      <c r="WA33" s="151"/>
      <c r="WB33" s="151"/>
      <c r="WD33" s="179" t="s">
        <v>3019</v>
      </c>
      <c r="WE33" s="151"/>
      <c r="WF33" s="151"/>
      <c r="WG33" s="151"/>
      <c r="WI33" s="179" t="s">
        <v>3019</v>
      </c>
      <c r="WJ33" s="151"/>
      <c r="WK33" s="151"/>
      <c r="WL33" s="151"/>
    </row>
    <row r="34" spans="2:610" ht="14.25" customHeight="1">
      <c r="B34" s="66" t="s">
        <v>16</v>
      </c>
      <c r="C34" s="66" t="s">
        <v>3020</v>
      </c>
      <c r="D34" s="66" t="s">
        <v>3021</v>
      </c>
      <c r="E34" s="66" t="s">
        <v>3003</v>
      </c>
      <c r="G34" s="66" t="s">
        <v>16</v>
      </c>
      <c r="H34" s="66" t="s">
        <v>3020</v>
      </c>
      <c r="I34" s="66" t="s">
        <v>3021</v>
      </c>
      <c r="J34" s="66" t="s">
        <v>3003</v>
      </c>
      <c r="L34" s="66" t="s">
        <v>16</v>
      </c>
      <c r="M34" s="66" t="s">
        <v>3020</v>
      </c>
      <c r="N34" s="66" t="s">
        <v>3021</v>
      </c>
      <c r="O34" s="66" t="s">
        <v>3003</v>
      </c>
      <c r="Q34" s="66" t="s">
        <v>16</v>
      </c>
      <c r="R34" s="66" t="s">
        <v>3020</v>
      </c>
      <c r="S34" s="66" t="s">
        <v>3021</v>
      </c>
      <c r="T34" s="66" t="s">
        <v>3003</v>
      </c>
      <c r="V34" s="66" t="s">
        <v>16</v>
      </c>
      <c r="W34" s="66" t="s">
        <v>3020</v>
      </c>
      <c r="X34" s="66" t="s">
        <v>3021</v>
      </c>
      <c r="Y34" s="66" t="s">
        <v>3003</v>
      </c>
      <c r="AA34" s="66" t="s">
        <v>16</v>
      </c>
      <c r="AB34" s="66" t="s">
        <v>3020</v>
      </c>
      <c r="AC34" s="66" t="s">
        <v>3021</v>
      </c>
      <c r="AD34" s="66" t="s">
        <v>3003</v>
      </c>
      <c r="AF34" s="66" t="s">
        <v>16</v>
      </c>
      <c r="AG34" s="66" t="s">
        <v>3020</v>
      </c>
      <c r="AH34" s="66" t="s">
        <v>3021</v>
      </c>
      <c r="AI34" s="66" t="s">
        <v>3003</v>
      </c>
      <c r="AK34" s="66" t="s">
        <v>16</v>
      </c>
      <c r="AL34" s="66" t="s">
        <v>3020</v>
      </c>
      <c r="AM34" s="66" t="s">
        <v>3021</v>
      </c>
      <c r="AN34" s="66" t="s">
        <v>3003</v>
      </c>
      <c r="AP34" s="66" t="s">
        <v>16</v>
      </c>
      <c r="AQ34" s="66" t="s">
        <v>3020</v>
      </c>
      <c r="AR34" s="66" t="s">
        <v>3021</v>
      </c>
      <c r="AS34" s="66" t="s">
        <v>3003</v>
      </c>
      <c r="AU34" s="66" t="s">
        <v>16</v>
      </c>
      <c r="AV34" s="66" t="s">
        <v>3020</v>
      </c>
      <c r="AW34" s="66" t="s">
        <v>3021</v>
      </c>
      <c r="AX34" s="66" t="s">
        <v>3003</v>
      </c>
      <c r="AZ34" s="66" t="s">
        <v>16</v>
      </c>
      <c r="BA34" s="66" t="s">
        <v>3020</v>
      </c>
      <c r="BB34" s="66" t="s">
        <v>3021</v>
      </c>
      <c r="BC34" s="66" t="s">
        <v>3003</v>
      </c>
      <c r="BE34" s="66" t="s">
        <v>16</v>
      </c>
      <c r="BF34" s="66" t="s">
        <v>3020</v>
      </c>
      <c r="BG34" s="66" t="s">
        <v>3021</v>
      </c>
      <c r="BH34" s="66" t="s">
        <v>3003</v>
      </c>
      <c r="BJ34" s="66" t="s">
        <v>16</v>
      </c>
      <c r="BK34" s="66" t="s">
        <v>3020</v>
      </c>
      <c r="BL34" s="66" t="s">
        <v>3021</v>
      </c>
      <c r="BM34" s="66" t="s">
        <v>3003</v>
      </c>
      <c r="BO34" s="66" t="s">
        <v>16</v>
      </c>
      <c r="BP34" s="66" t="s">
        <v>3020</v>
      </c>
      <c r="BQ34" s="66" t="s">
        <v>3021</v>
      </c>
      <c r="BR34" s="66" t="s">
        <v>3003</v>
      </c>
      <c r="BT34" s="66" t="s">
        <v>16</v>
      </c>
      <c r="BU34" s="66" t="s">
        <v>3020</v>
      </c>
      <c r="BV34" s="66" t="s">
        <v>3021</v>
      </c>
      <c r="BW34" s="66" t="s">
        <v>3003</v>
      </c>
      <c r="BY34" s="66" t="s">
        <v>16</v>
      </c>
      <c r="BZ34" s="66" t="s">
        <v>3020</v>
      </c>
      <c r="CA34" s="66" t="s">
        <v>3021</v>
      </c>
      <c r="CB34" s="66" t="s">
        <v>3003</v>
      </c>
      <c r="CD34" s="66" t="s">
        <v>16</v>
      </c>
      <c r="CE34" s="66" t="s">
        <v>3020</v>
      </c>
      <c r="CF34" s="66" t="s">
        <v>3021</v>
      </c>
      <c r="CG34" s="66" t="s">
        <v>3003</v>
      </c>
      <c r="CI34" s="66" t="s">
        <v>16</v>
      </c>
      <c r="CJ34" s="66" t="s">
        <v>3020</v>
      </c>
      <c r="CK34" s="66" t="s">
        <v>3021</v>
      </c>
      <c r="CL34" s="66" t="s">
        <v>3003</v>
      </c>
      <c r="CN34" s="66" t="s">
        <v>16</v>
      </c>
      <c r="CO34" s="66" t="s">
        <v>3020</v>
      </c>
      <c r="CP34" s="66" t="s">
        <v>3021</v>
      </c>
      <c r="CQ34" s="66" t="s">
        <v>3003</v>
      </c>
      <c r="CS34" s="66" t="s">
        <v>16</v>
      </c>
      <c r="CT34" s="66" t="s">
        <v>3020</v>
      </c>
      <c r="CU34" s="66" t="s">
        <v>3021</v>
      </c>
      <c r="CV34" s="66" t="s">
        <v>3003</v>
      </c>
      <c r="CX34" s="66" t="s">
        <v>16</v>
      </c>
      <c r="CY34" s="66" t="s">
        <v>3020</v>
      </c>
      <c r="CZ34" s="66" t="s">
        <v>3021</v>
      </c>
      <c r="DA34" s="66" t="s">
        <v>3003</v>
      </c>
      <c r="DC34" s="66" t="s">
        <v>16</v>
      </c>
      <c r="DD34" s="66" t="s">
        <v>3020</v>
      </c>
      <c r="DE34" s="66" t="s">
        <v>3021</v>
      </c>
      <c r="DF34" s="66" t="s">
        <v>3003</v>
      </c>
      <c r="DH34" s="78" t="s">
        <v>16</v>
      </c>
      <c r="DI34" s="78" t="s">
        <v>3020</v>
      </c>
      <c r="DJ34" s="78" t="s">
        <v>3021</v>
      </c>
      <c r="DK34" s="78" t="s">
        <v>3003</v>
      </c>
      <c r="DM34" s="78" t="s">
        <v>16</v>
      </c>
      <c r="DN34" s="78" t="s">
        <v>3020</v>
      </c>
      <c r="DO34" s="78" t="s">
        <v>3021</v>
      </c>
      <c r="DP34" s="78" t="s">
        <v>3003</v>
      </c>
      <c r="DR34" s="78" t="s">
        <v>16</v>
      </c>
      <c r="DS34" s="78" t="s">
        <v>3020</v>
      </c>
      <c r="DT34" s="78" t="s">
        <v>3021</v>
      </c>
      <c r="DU34" s="78" t="s">
        <v>3003</v>
      </c>
      <c r="DW34" s="78" t="s">
        <v>16</v>
      </c>
      <c r="DX34" s="78" t="s">
        <v>3020</v>
      </c>
      <c r="DY34" s="78" t="s">
        <v>3021</v>
      </c>
      <c r="DZ34" s="78" t="s">
        <v>3003</v>
      </c>
      <c r="EB34" s="78" t="s">
        <v>16</v>
      </c>
      <c r="EC34" s="78" t="s">
        <v>3020</v>
      </c>
      <c r="ED34" s="78" t="s">
        <v>3021</v>
      </c>
      <c r="EE34" s="78" t="s">
        <v>3003</v>
      </c>
      <c r="EG34" s="78" t="s">
        <v>16</v>
      </c>
      <c r="EH34" s="78" t="s">
        <v>3020</v>
      </c>
      <c r="EI34" s="78" t="s">
        <v>3021</v>
      </c>
      <c r="EJ34" s="78" t="s">
        <v>3003</v>
      </c>
      <c r="EL34" s="78" t="s">
        <v>16</v>
      </c>
      <c r="EM34" s="78" t="s">
        <v>3020</v>
      </c>
      <c r="EN34" s="78" t="s">
        <v>3021</v>
      </c>
      <c r="EO34" s="78" t="s">
        <v>3003</v>
      </c>
      <c r="EQ34" s="78" t="s">
        <v>16</v>
      </c>
      <c r="ER34" s="78" t="s">
        <v>3020</v>
      </c>
      <c r="ES34" s="78" t="s">
        <v>3021</v>
      </c>
      <c r="ET34" s="78" t="s">
        <v>3003</v>
      </c>
      <c r="EV34" s="78" t="s">
        <v>16</v>
      </c>
      <c r="EW34" s="78" t="s">
        <v>3020</v>
      </c>
      <c r="EX34" s="78" t="s">
        <v>3021</v>
      </c>
      <c r="EY34" s="78" t="s">
        <v>3003</v>
      </c>
      <c r="FA34" s="78" t="s">
        <v>16</v>
      </c>
      <c r="FB34" s="78" t="s">
        <v>3020</v>
      </c>
      <c r="FC34" s="78" t="s">
        <v>3021</v>
      </c>
      <c r="FD34" s="78" t="s">
        <v>3003</v>
      </c>
      <c r="FF34" s="78" t="s">
        <v>16</v>
      </c>
      <c r="FG34" s="78" t="s">
        <v>3020</v>
      </c>
      <c r="FH34" s="78" t="s">
        <v>3021</v>
      </c>
      <c r="FI34" s="78" t="s">
        <v>3003</v>
      </c>
      <c r="FK34" s="78" t="s">
        <v>16</v>
      </c>
      <c r="FL34" s="78" t="s">
        <v>3020</v>
      </c>
      <c r="FM34" s="78" t="s">
        <v>3021</v>
      </c>
      <c r="FN34" s="78" t="s">
        <v>3003</v>
      </c>
      <c r="FP34" s="78" t="s">
        <v>16</v>
      </c>
      <c r="FQ34" s="78" t="s">
        <v>3020</v>
      </c>
      <c r="FR34" s="78" t="s">
        <v>3021</v>
      </c>
      <c r="FS34" s="78" t="s">
        <v>3003</v>
      </c>
      <c r="FU34" s="78" t="s">
        <v>16</v>
      </c>
      <c r="FV34" s="78" t="s">
        <v>3020</v>
      </c>
      <c r="FW34" s="78" t="s">
        <v>3021</v>
      </c>
      <c r="FX34" s="78" t="s">
        <v>3003</v>
      </c>
      <c r="FZ34" s="78" t="s">
        <v>16</v>
      </c>
      <c r="GA34" s="78" t="s">
        <v>3020</v>
      </c>
      <c r="GB34" s="78" t="s">
        <v>3021</v>
      </c>
      <c r="GC34" s="78" t="s">
        <v>3003</v>
      </c>
      <c r="GE34" s="78" t="s">
        <v>16</v>
      </c>
      <c r="GF34" s="78" t="s">
        <v>3020</v>
      </c>
      <c r="GG34" s="78" t="s">
        <v>3021</v>
      </c>
      <c r="GH34" s="78" t="s">
        <v>3003</v>
      </c>
      <c r="GJ34" s="78" t="s">
        <v>16</v>
      </c>
      <c r="GK34" s="78" t="s">
        <v>3020</v>
      </c>
      <c r="GL34" s="78" t="s">
        <v>3021</v>
      </c>
      <c r="GM34" s="78" t="s">
        <v>3003</v>
      </c>
      <c r="GO34" s="78" t="s">
        <v>16</v>
      </c>
      <c r="GP34" s="78" t="s">
        <v>3020</v>
      </c>
      <c r="GQ34" s="78" t="s">
        <v>3021</v>
      </c>
      <c r="GR34" s="78" t="s">
        <v>3003</v>
      </c>
      <c r="GT34" s="78" t="s">
        <v>16</v>
      </c>
      <c r="GU34" s="78" t="s">
        <v>3020</v>
      </c>
      <c r="GV34" s="78" t="s">
        <v>3021</v>
      </c>
      <c r="GW34" s="78" t="s">
        <v>3003</v>
      </c>
      <c r="GY34" s="78" t="s">
        <v>16</v>
      </c>
      <c r="GZ34" s="78" t="s">
        <v>3020</v>
      </c>
      <c r="HA34" s="78" t="s">
        <v>3021</v>
      </c>
      <c r="HB34" s="78" t="s">
        <v>3003</v>
      </c>
      <c r="HD34" s="78" t="s">
        <v>16</v>
      </c>
      <c r="HE34" s="78" t="s">
        <v>3020</v>
      </c>
      <c r="HF34" s="78" t="s">
        <v>3021</v>
      </c>
      <c r="HG34" s="78" t="s">
        <v>3003</v>
      </c>
      <c r="HI34" s="78" t="s">
        <v>16</v>
      </c>
      <c r="HJ34" s="78" t="s">
        <v>3020</v>
      </c>
      <c r="HK34" s="78" t="s">
        <v>3021</v>
      </c>
      <c r="HL34" s="78" t="s">
        <v>3003</v>
      </c>
      <c r="HN34" s="78" t="s">
        <v>16</v>
      </c>
      <c r="HO34" s="78" t="s">
        <v>3020</v>
      </c>
      <c r="HP34" s="78" t="s">
        <v>3021</v>
      </c>
      <c r="HQ34" s="78" t="s">
        <v>3003</v>
      </c>
      <c r="HS34" s="78" t="s">
        <v>16</v>
      </c>
      <c r="HT34" s="78" t="s">
        <v>3020</v>
      </c>
      <c r="HU34" s="78" t="s">
        <v>3021</v>
      </c>
      <c r="HV34" s="78" t="s">
        <v>3003</v>
      </c>
      <c r="HX34" s="78" t="s">
        <v>16</v>
      </c>
      <c r="HY34" s="78" t="s">
        <v>3020</v>
      </c>
      <c r="HZ34" s="78" t="s">
        <v>3021</v>
      </c>
      <c r="IA34" s="78" t="s">
        <v>3003</v>
      </c>
      <c r="IC34" s="78" t="s">
        <v>16</v>
      </c>
      <c r="ID34" s="78" t="s">
        <v>3020</v>
      </c>
      <c r="IE34" s="78" t="s">
        <v>3021</v>
      </c>
      <c r="IF34" s="78" t="s">
        <v>3003</v>
      </c>
      <c r="IH34" s="78" t="s">
        <v>16</v>
      </c>
      <c r="II34" s="78" t="s">
        <v>3020</v>
      </c>
      <c r="IJ34" s="78" t="s">
        <v>3021</v>
      </c>
      <c r="IK34" s="78" t="s">
        <v>3003</v>
      </c>
      <c r="IM34" s="78" t="s">
        <v>16</v>
      </c>
      <c r="IN34" s="78" t="s">
        <v>3020</v>
      </c>
      <c r="IO34" s="78" t="s">
        <v>3021</v>
      </c>
      <c r="IP34" s="78" t="s">
        <v>3003</v>
      </c>
      <c r="IR34" s="78" t="s">
        <v>16</v>
      </c>
      <c r="IS34" s="78" t="s">
        <v>3020</v>
      </c>
      <c r="IT34" s="78" t="s">
        <v>3021</v>
      </c>
      <c r="IU34" s="78" t="s">
        <v>3003</v>
      </c>
      <c r="IW34" s="78" t="s">
        <v>16</v>
      </c>
      <c r="IX34" s="78" t="s">
        <v>3020</v>
      </c>
      <c r="IY34" s="78" t="s">
        <v>3021</v>
      </c>
      <c r="IZ34" s="78" t="s">
        <v>3003</v>
      </c>
      <c r="JB34" s="78" t="s">
        <v>16</v>
      </c>
      <c r="JC34" s="78" t="s">
        <v>3020</v>
      </c>
      <c r="JD34" s="78" t="s">
        <v>3021</v>
      </c>
      <c r="JE34" s="78" t="s">
        <v>3003</v>
      </c>
      <c r="JG34" s="78" t="s">
        <v>16</v>
      </c>
      <c r="JH34" s="78" t="s">
        <v>3020</v>
      </c>
      <c r="JI34" s="78" t="s">
        <v>3021</v>
      </c>
      <c r="JJ34" s="78" t="s">
        <v>3003</v>
      </c>
      <c r="JL34" s="78" t="s">
        <v>16</v>
      </c>
      <c r="JM34" s="78" t="s">
        <v>3020</v>
      </c>
      <c r="JN34" s="78" t="s">
        <v>3021</v>
      </c>
      <c r="JO34" s="78" t="s">
        <v>3003</v>
      </c>
      <c r="JQ34" s="78" t="s">
        <v>16</v>
      </c>
      <c r="JR34" s="78" t="s">
        <v>3020</v>
      </c>
      <c r="JS34" s="78" t="s">
        <v>3021</v>
      </c>
      <c r="JT34" s="78" t="s">
        <v>3003</v>
      </c>
      <c r="JV34" s="78" t="s">
        <v>16</v>
      </c>
      <c r="JW34" s="78" t="s">
        <v>3020</v>
      </c>
      <c r="JX34" s="78" t="s">
        <v>3021</v>
      </c>
      <c r="JY34" s="78" t="s">
        <v>3003</v>
      </c>
      <c r="KA34" s="78" t="s">
        <v>16</v>
      </c>
      <c r="KB34" s="78" t="s">
        <v>3020</v>
      </c>
      <c r="KC34" s="78" t="s">
        <v>3021</v>
      </c>
      <c r="KD34" s="78" t="s">
        <v>3003</v>
      </c>
      <c r="KF34" s="78" t="s">
        <v>16</v>
      </c>
      <c r="KG34" s="78" t="s">
        <v>3020</v>
      </c>
      <c r="KH34" s="78" t="s">
        <v>3021</v>
      </c>
      <c r="KI34" s="78" t="s">
        <v>3003</v>
      </c>
      <c r="KK34" s="78" t="s">
        <v>16</v>
      </c>
      <c r="KL34" s="78" t="s">
        <v>3020</v>
      </c>
      <c r="KM34" s="78" t="s">
        <v>3021</v>
      </c>
      <c r="KN34" s="78" t="s">
        <v>3003</v>
      </c>
      <c r="KP34" s="78" t="s">
        <v>16</v>
      </c>
      <c r="KQ34" s="78" t="s">
        <v>3020</v>
      </c>
      <c r="KR34" s="78" t="s">
        <v>3021</v>
      </c>
      <c r="KS34" s="78" t="s">
        <v>3003</v>
      </c>
      <c r="KU34" s="78" t="s">
        <v>16</v>
      </c>
      <c r="KV34" s="78" t="s">
        <v>3020</v>
      </c>
      <c r="KW34" s="78" t="s">
        <v>3021</v>
      </c>
      <c r="KX34" s="78" t="s">
        <v>3003</v>
      </c>
      <c r="KZ34" s="78" t="s">
        <v>16</v>
      </c>
      <c r="LA34" s="78" t="s">
        <v>3020</v>
      </c>
      <c r="LB34" s="78" t="s">
        <v>3021</v>
      </c>
      <c r="LC34" s="78" t="s">
        <v>3003</v>
      </c>
      <c r="LE34" s="78" t="s">
        <v>16</v>
      </c>
      <c r="LF34" s="78" t="s">
        <v>3020</v>
      </c>
      <c r="LG34" s="78" t="s">
        <v>3021</v>
      </c>
      <c r="LH34" s="78" t="s">
        <v>3003</v>
      </c>
      <c r="LJ34" s="78" t="s">
        <v>16</v>
      </c>
      <c r="LK34" s="78" t="s">
        <v>3020</v>
      </c>
      <c r="LL34" s="78" t="s">
        <v>3021</v>
      </c>
      <c r="LM34" s="78" t="s">
        <v>3003</v>
      </c>
      <c r="LO34" s="78" t="s">
        <v>16</v>
      </c>
      <c r="LP34" s="78" t="s">
        <v>3020</v>
      </c>
      <c r="LQ34" s="78" t="s">
        <v>3021</v>
      </c>
      <c r="LR34" s="78" t="s">
        <v>3003</v>
      </c>
      <c r="LT34" s="78" t="s">
        <v>16</v>
      </c>
      <c r="LU34" s="78" t="s">
        <v>3020</v>
      </c>
      <c r="LV34" s="78" t="s">
        <v>3021</v>
      </c>
      <c r="LW34" s="78" t="s">
        <v>3003</v>
      </c>
      <c r="LY34" s="78" t="s">
        <v>16</v>
      </c>
      <c r="LZ34" s="78" t="s">
        <v>3020</v>
      </c>
      <c r="MA34" s="78" t="s">
        <v>3021</v>
      </c>
      <c r="MB34" s="78" t="s">
        <v>3003</v>
      </c>
      <c r="MD34" s="78" t="s">
        <v>16</v>
      </c>
      <c r="ME34" s="78" t="s">
        <v>3020</v>
      </c>
      <c r="MF34" s="78" t="s">
        <v>3021</v>
      </c>
      <c r="MG34" s="78" t="s">
        <v>3003</v>
      </c>
      <c r="MI34" s="78" t="s">
        <v>16</v>
      </c>
      <c r="MJ34" s="78" t="s">
        <v>3020</v>
      </c>
      <c r="MK34" s="78" t="s">
        <v>3021</v>
      </c>
      <c r="ML34" s="78" t="s">
        <v>3003</v>
      </c>
      <c r="MN34" s="78" t="s">
        <v>16</v>
      </c>
      <c r="MO34" s="78" t="s">
        <v>3020</v>
      </c>
      <c r="MP34" s="78" t="s">
        <v>3021</v>
      </c>
      <c r="MQ34" s="78" t="s">
        <v>3003</v>
      </c>
      <c r="MS34" s="78" t="s">
        <v>16</v>
      </c>
      <c r="MT34" s="78" t="s">
        <v>3020</v>
      </c>
      <c r="MU34" s="78" t="s">
        <v>3021</v>
      </c>
      <c r="MV34" s="78" t="s">
        <v>3003</v>
      </c>
      <c r="MX34" s="78" t="s">
        <v>16</v>
      </c>
      <c r="MY34" s="78" t="s">
        <v>3020</v>
      </c>
      <c r="MZ34" s="78" t="s">
        <v>3021</v>
      </c>
      <c r="NA34" s="78" t="s">
        <v>3003</v>
      </c>
      <c r="NC34" s="78" t="s">
        <v>16</v>
      </c>
      <c r="ND34" s="78" t="s">
        <v>3020</v>
      </c>
      <c r="NE34" s="78" t="s">
        <v>3021</v>
      </c>
      <c r="NF34" s="78" t="s">
        <v>3003</v>
      </c>
      <c r="NH34" s="78" t="s">
        <v>16</v>
      </c>
      <c r="NI34" s="78" t="s">
        <v>3020</v>
      </c>
      <c r="NJ34" s="78" t="s">
        <v>3021</v>
      </c>
      <c r="NK34" s="78" t="s">
        <v>3003</v>
      </c>
      <c r="NM34" s="78" t="s">
        <v>16</v>
      </c>
      <c r="NN34" s="78" t="s">
        <v>3020</v>
      </c>
      <c r="NO34" s="78" t="s">
        <v>3021</v>
      </c>
      <c r="NP34" s="78" t="s">
        <v>3003</v>
      </c>
      <c r="NR34" s="78" t="s">
        <v>16</v>
      </c>
      <c r="NS34" s="78" t="s">
        <v>3020</v>
      </c>
      <c r="NT34" s="78" t="s">
        <v>3021</v>
      </c>
      <c r="NU34" s="78" t="s">
        <v>3003</v>
      </c>
      <c r="NW34" s="78" t="s">
        <v>16</v>
      </c>
      <c r="NX34" s="78" t="s">
        <v>3020</v>
      </c>
      <c r="NY34" s="78" t="s">
        <v>3021</v>
      </c>
      <c r="NZ34" s="78" t="s">
        <v>3003</v>
      </c>
      <c r="OB34" s="78" t="s">
        <v>16</v>
      </c>
      <c r="OC34" s="78" t="s">
        <v>3020</v>
      </c>
      <c r="OD34" s="78" t="s">
        <v>3021</v>
      </c>
      <c r="OE34" s="78" t="s">
        <v>3003</v>
      </c>
      <c r="OG34" s="78" t="s">
        <v>16</v>
      </c>
      <c r="OH34" s="78" t="s">
        <v>3020</v>
      </c>
      <c r="OI34" s="78" t="s">
        <v>3021</v>
      </c>
      <c r="OJ34" s="78" t="s">
        <v>3003</v>
      </c>
      <c r="OL34" s="78" t="s">
        <v>16</v>
      </c>
      <c r="OM34" s="78" t="s">
        <v>3020</v>
      </c>
      <c r="ON34" s="78" t="s">
        <v>3021</v>
      </c>
      <c r="OO34" s="78" t="s">
        <v>3003</v>
      </c>
      <c r="OQ34" s="78" t="s">
        <v>16</v>
      </c>
      <c r="OR34" s="78" t="s">
        <v>3020</v>
      </c>
      <c r="OS34" s="78" t="s">
        <v>3021</v>
      </c>
      <c r="OT34" s="78" t="s">
        <v>3003</v>
      </c>
      <c r="OV34" s="78" t="s">
        <v>16</v>
      </c>
      <c r="OW34" s="78" t="s">
        <v>3020</v>
      </c>
      <c r="OX34" s="78" t="s">
        <v>3021</v>
      </c>
      <c r="OY34" s="78" t="s">
        <v>3003</v>
      </c>
      <c r="PA34" s="78" t="s">
        <v>16</v>
      </c>
      <c r="PB34" s="78" t="s">
        <v>3020</v>
      </c>
      <c r="PC34" s="78" t="s">
        <v>3021</v>
      </c>
      <c r="PD34" s="78" t="s">
        <v>3003</v>
      </c>
      <c r="PF34" s="78" t="s">
        <v>16</v>
      </c>
      <c r="PG34" s="78" t="s">
        <v>3020</v>
      </c>
      <c r="PH34" s="78" t="s">
        <v>3021</v>
      </c>
      <c r="PI34" s="78" t="s">
        <v>3003</v>
      </c>
      <c r="PK34" s="78" t="s">
        <v>16</v>
      </c>
      <c r="PL34" s="78" t="s">
        <v>3020</v>
      </c>
      <c r="PM34" s="78" t="s">
        <v>3021</v>
      </c>
      <c r="PN34" s="78" t="s">
        <v>3003</v>
      </c>
      <c r="PP34" s="78" t="s">
        <v>16</v>
      </c>
      <c r="PQ34" s="78" t="s">
        <v>3020</v>
      </c>
      <c r="PR34" s="78" t="s">
        <v>3021</v>
      </c>
      <c r="PS34" s="78" t="s">
        <v>3003</v>
      </c>
      <c r="PU34" s="78" t="s">
        <v>16</v>
      </c>
      <c r="PV34" s="78" t="s">
        <v>3020</v>
      </c>
      <c r="PW34" s="78" t="s">
        <v>3021</v>
      </c>
      <c r="PX34" s="78" t="s">
        <v>3003</v>
      </c>
      <c r="PZ34" s="78" t="s">
        <v>16</v>
      </c>
      <c r="QA34" s="78" t="s">
        <v>3020</v>
      </c>
      <c r="QB34" s="78" t="s">
        <v>3021</v>
      </c>
      <c r="QC34" s="78" t="s">
        <v>3003</v>
      </c>
      <c r="QE34" s="78" t="s">
        <v>16</v>
      </c>
      <c r="QF34" s="78" t="s">
        <v>3020</v>
      </c>
      <c r="QG34" s="78" t="s">
        <v>3021</v>
      </c>
      <c r="QH34" s="78" t="s">
        <v>3003</v>
      </c>
      <c r="QJ34" s="78" t="s">
        <v>16</v>
      </c>
      <c r="QK34" s="78" t="s">
        <v>3020</v>
      </c>
      <c r="QL34" s="78" t="s">
        <v>3021</v>
      </c>
      <c r="QM34" s="78" t="s">
        <v>3003</v>
      </c>
      <c r="QO34" s="78" t="s">
        <v>16</v>
      </c>
      <c r="QP34" s="78" t="s">
        <v>3020</v>
      </c>
      <c r="QQ34" s="78" t="s">
        <v>3021</v>
      </c>
      <c r="QR34" s="78" t="s">
        <v>3003</v>
      </c>
      <c r="QT34" s="78" t="s">
        <v>16</v>
      </c>
      <c r="QU34" s="78" t="s">
        <v>3020</v>
      </c>
      <c r="QV34" s="78" t="s">
        <v>3021</v>
      </c>
      <c r="QW34" s="78" t="s">
        <v>3003</v>
      </c>
      <c r="QY34" s="78" t="s">
        <v>16</v>
      </c>
      <c r="QZ34" s="78" t="s">
        <v>3020</v>
      </c>
      <c r="RA34" s="78" t="s">
        <v>3021</v>
      </c>
      <c r="RB34" s="78" t="s">
        <v>3003</v>
      </c>
      <c r="RD34" s="78" t="s">
        <v>16</v>
      </c>
      <c r="RE34" s="78" t="s">
        <v>3020</v>
      </c>
      <c r="RF34" s="78" t="s">
        <v>3021</v>
      </c>
      <c r="RG34" s="78" t="s">
        <v>3003</v>
      </c>
      <c r="RI34" s="78" t="s">
        <v>16</v>
      </c>
      <c r="RJ34" s="78" t="s">
        <v>3020</v>
      </c>
      <c r="RK34" s="78" t="s">
        <v>3021</v>
      </c>
      <c r="RL34" s="78" t="s">
        <v>3003</v>
      </c>
      <c r="RN34" s="78" t="s">
        <v>16</v>
      </c>
      <c r="RO34" s="78" t="s">
        <v>3020</v>
      </c>
      <c r="RP34" s="78" t="s">
        <v>3021</v>
      </c>
      <c r="RQ34" s="78" t="s">
        <v>3003</v>
      </c>
      <c r="RS34" s="78" t="s">
        <v>16</v>
      </c>
      <c r="RT34" s="78" t="s">
        <v>3020</v>
      </c>
      <c r="RU34" s="78" t="s">
        <v>3021</v>
      </c>
      <c r="RV34" s="78" t="s">
        <v>3003</v>
      </c>
      <c r="RX34" s="78" t="s">
        <v>16</v>
      </c>
      <c r="RY34" s="78" t="s">
        <v>3020</v>
      </c>
      <c r="RZ34" s="78" t="s">
        <v>3021</v>
      </c>
      <c r="SA34" s="78" t="s">
        <v>3003</v>
      </c>
      <c r="SC34" s="78" t="s">
        <v>16</v>
      </c>
      <c r="SD34" s="78" t="s">
        <v>3020</v>
      </c>
      <c r="SE34" s="78" t="s">
        <v>3021</v>
      </c>
      <c r="SF34" s="78" t="s">
        <v>3003</v>
      </c>
      <c r="SH34" s="78" t="s">
        <v>16</v>
      </c>
      <c r="SI34" s="78" t="s">
        <v>3020</v>
      </c>
      <c r="SJ34" s="78" t="s">
        <v>3021</v>
      </c>
      <c r="SK34" s="78" t="s">
        <v>3003</v>
      </c>
      <c r="SM34" s="78" t="s">
        <v>16</v>
      </c>
      <c r="SN34" s="78" t="s">
        <v>3020</v>
      </c>
      <c r="SO34" s="78" t="s">
        <v>3021</v>
      </c>
      <c r="SP34" s="78" t="s">
        <v>3003</v>
      </c>
      <c r="SR34" s="78" t="s">
        <v>16</v>
      </c>
      <c r="SS34" s="78" t="s">
        <v>3020</v>
      </c>
      <c r="ST34" s="78" t="s">
        <v>3021</v>
      </c>
      <c r="SU34" s="78" t="s">
        <v>3003</v>
      </c>
      <c r="SW34" s="78" t="s">
        <v>16</v>
      </c>
      <c r="SX34" s="78" t="s">
        <v>3020</v>
      </c>
      <c r="SY34" s="78" t="s">
        <v>3021</v>
      </c>
      <c r="SZ34" s="78" t="s">
        <v>3003</v>
      </c>
      <c r="TB34" s="78" t="s">
        <v>16</v>
      </c>
      <c r="TC34" s="78" t="s">
        <v>3020</v>
      </c>
      <c r="TD34" s="78" t="s">
        <v>3021</v>
      </c>
      <c r="TE34" s="78" t="s">
        <v>3003</v>
      </c>
      <c r="TG34" s="78" t="s">
        <v>16</v>
      </c>
      <c r="TH34" s="78" t="s">
        <v>3020</v>
      </c>
      <c r="TI34" s="78" t="s">
        <v>3021</v>
      </c>
      <c r="TJ34" s="78" t="s">
        <v>3003</v>
      </c>
      <c r="TL34" s="78" t="s">
        <v>16</v>
      </c>
      <c r="TM34" s="78" t="s">
        <v>3020</v>
      </c>
      <c r="TN34" s="78" t="s">
        <v>3021</v>
      </c>
      <c r="TO34" s="78" t="s">
        <v>3003</v>
      </c>
      <c r="TQ34" s="78" t="s">
        <v>16</v>
      </c>
      <c r="TR34" s="78" t="s">
        <v>3020</v>
      </c>
      <c r="TS34" s="78" t="s">
        <v>3021</v>
      </c>
      <c r="TT34" s="78" t="s">
        <v>3003</v>
      </c>
      <c r="TV34" s="78" t="s">
        <v>16</v>
      </c>
      <c r="TW34" s="78" t="s">
        <v>3020</v>
      </c>
      <c r="TX34" s="78" t="s">
        <v>3021</v>
      </c>
      <c r="TY34" s="78" t="s">
        <v>3003</v>
      </c>
      <c r="UA34" s="78" t="s">
        <v>16</v>
      </c>
      <c r="UB34" s="78" t="s">
        <v>3020</v>
      </c>
      <c r="UC34" s="78" t="s">
        <v>3021</v>
      </c>
      <c r="UD34" s="78" t="s">
        <v>3003</v>
      </c>
      <c r="UF34" s="78" t="s">
        <v>16</v>
      </c>
      <c r="UG34" s="78" t="s">
        <v>3020</v>
      </c>
      <c r="UH34" s="78" t="s">
        <v>3021</v>
      </c>
      <c r="UI34" s="78" t="s">
        <v>3003</v>
      </c>
      <c r="UK34" s="78" t="s">
        <v>16</v>
      </c>
      <c r="UL34" s="78" t="s">
        <v>3020</v>
      </c>
      <c r="UM34" s="78" t="s">
        <v>3021</v>
      </c>
      <c r="UN34" s="78" t="s">
        <v>3003</v>
      </c>
      <c r="UP34" s="78" t="s">
        <v>16</v>
      </c>
      <c r="UQ34" s="78" t="s">
        <v>3020</v>
      </c>
      <c r="UR34" s="78" t="s">
        <v>3021</v>
      </c>
      <c r="US34" s="78" t="s">
        <v>3003</v>
      </c>
      <c r="UU34" s="78" t="s">
        <v>16</v>
      </c>
      <c r="UV34" s="78" t="s">
        <v>3020</v>
      </c>
      <c r="UW34" s="78" t="s">
        <v>3021</v>
      </c>
      <c r="UX34" s="78" t="s">
        <v>3003</v>
      </c>
      <c r="UZ34" s="78" t="s">
        <v>16</v>
      </c>
      <c r="VA34" s="78" t="s">
        <v>3020</v>
      </c>
      <c r="VB34" s="78" t="s">
        <v>3021</v>
      </c>
      <c r="VC34" s="78" t="s">
        <v>3003</v>
      </c>
      <c r="VE34" s="78" t="s">
        <v>16</v>
      </c>
      <c r="VF34" s="78" t="s">
        <v>3020</v>
      </c>
      <c r="VG34" s="78" t="s">
        <v>3021</v>
      </c>
      <c r="VH34" s="78" t="s">
        <v>3003</v>
      </c>
      <c r="VJ34" s="78" t="s">
        <v>16</v>
      </c>
      <c r="VK34" s="78" t="s">
        <v>3020</v>
      </c>
      <c r="VL34" s="78" t="s">
        <v>3021</v>
      </c>
      <c r="VM34" s="78" t="s">
        <v>3003</v>
      </c>
      <c r="VO34" s="78" t="s">
        <v>16</v>
      </c>
      <c r="VP34" s="78" t="s">
        <v>3020</v>
      </c>
      <c r="VQ34" s="78" t="s">
        <v>3021</v>
      </c>
      <c r="VR34" s="78" t="s">
        <v>3003</v>
      </c>
      <c r="VT34" s="78" t="s">
        <v>16</v>
      </c>
      <c r="VU34" s="78" t="s">
        <v>3020</v>
      </c>
      <c r="VV34" s="78" t="s">
        <v>3021</v>
      </c>
      <c r="VW34" s="78" t="s">
        <v>3003</v>
      </c>
      <c r="VY34" s="78" t="s">
        <v>16</v>
      </c>
      <c r="VZ34" s="78" t="s">
        <v>3020</v>
      </c>
      <c r="WA34" s="78" t="s">
        <v>3021</v>
      </c>
      <c r="WB34" s="78" t="s">
        <v>3003</v>
      </c>
      <c r="WD34" s="78" t="s">
        <v>16</v>
      </c>
      <c r="WE34" s="78" t="s">
        <v>3020</v>
      </c>
      <c r="WF34" s="78" t="s">
        <v>3021</v>
      </c>
      <c r="WG34" s="78" t="s">
        <v>3003</v>
      </c>
      <c r="WI34" s="78" t="s">
        <v>16</v>
      </c>
      <c r="WJ34" s="78" t="s">
        <v>3020</v>
      </c>
      <c r="WK34" s="78" t="s">
        <v>3021</v>
      </c>
      <c r="WL34" s="78" t="s">
        <v>3003</v>
      </c>
    </row>
    <row r="35" spans="2:610" ht="14.25" customHeight="1">
      <c r="B35" s="67" t="s">
        <v>3012</v>
      </c>
      <c r="C35" s="105">
        <v>0.1</v>
      </c>
      <c r="D35" s="105">
        <v>0.1</v>
      </c>
      <c r="E35" s="69" t="s">
        <v>3022</v>
      </c>
      <c r="G35" s="67" t="s">
        <v>3012</v>
      </c>
      <c r="H35" s="120">
        <v>0.05</v>
      </c>
      <c r="I35" s="120">
        <v>0.1</v>
      </c>
      <c r="J35" s="69" t="s">
        <v>3022</v>
      </c>
      <c r="L35" s="67" t="s">
        <v>3012</v>
      </c>
      <c r="M35" s="105">
        <v>0.1</v>
      </c>
      <c r="N35" s="105">
        <v>0.1</v>
      </c>
      <c r="O35" s="69" t="s">
        <v>3022</v>
      </c>
      <c r="Q35" s="67" t="s">
        <v>3012</v>
      </c>
      <c r="R35" s="105">
        <v>0.1</v>
      </c>
      <c r="S35" s="105">
        <v>0.1</v>
      </c>
      <c r="T35" s="69" t="s">
        <v>3022</v>
      </c>
      <c r="V35" s="67" t="s">
        <v>3012</v>
      </c>
      <c r="W35" s="105">
        <v>0.1</v>
      </c>
      <c r="X35" s="105">
        <v>0.1</v>
      </c>
      <c r="Y35" s="69" t="s">
        <v>3022</v>
      </c>
      <c r="AA35" s="67" t="s">
        <v>3012</v>
      </c>
      <c r="AB35" s="105">
        <v>0.1</v>
      </c>
      <c r="AC35" s="105">
        <v>0.1</v>
      </c>
      <c r="AD35" s="69" t="s">
        <v>3022</v>
      </c>
      <c r="AF35" s="67" t="s">
        <v>3012</v>
      </c>
      <c r="AG35" s="105">
        <v>0.15</v>
      </c>
      <c r="AH35" s="105">
        <v>0.15</v>
      </c>
      <c r="AI35" s="130" t="s">
        <v>3023</v>
      </c>
      <c r="AK35" s="67" t="s">
        <v>3012</v>
      </c>
      <c r="AL35" s="105">
        <v>0.15</v>
      </c>
      <c r="AM35" s="105">
        <v>0.15</v>
      </c>
      <c r="AN35" s="69" t="s">
        <v>3022</v>
      </c>
      <c r="AP35" s="67" t="s">
        <v>3012</v>
      </c>
      <c r="AQ35" s="105">
        <v>0.15</v>
      </c>
      <c r="AR35" s="105">
        <v>0.15</v>
      </c>
      <c r="AS35" s="69" t="s">
        <v>3022</v>
      </c>
      <c r="AU35" s="67" t="s">
        <v>3012</v>
      </c>
      <c r="AV35" s="105">
        <v>0.15</v>
      </c>
      <c r="AW35" s="105">
        <v>0.15</v>
      </c>
      <c r="AX35" s="69" t="s">
        <v>3022</v>
      </c>
      <c r="AZ35" s="67" t="s">
        <v>3012</v>
      </c>
      <c r="BA35" s="68"/>
      <c r="BB35" s="68"/>
      <c r="BC35" s="69" t="s">
        <v>3022</v>
      </c>
      <c r="BE35" s="67" t="s">
        <v>3012</v>
      </c>
      <c r="BF35" s="68">
        <v>0</v>
      </c>
      <c r="BG35" s="105">
        <v>0.15</v>
      </c>
      <c r="BH35" s="69" t="s">
        <v>3022</v>
      </c>
      <c r="BJ35" s="67" t="s">
        <v>3012</v>
      </c>
      <c r="BK35" s="105">
        <v>0.15</v>
      </c>
      <c r="BL35" s="105">
        <v>0.15</v>
      </c>
      <c r="BM35" s="69" t="s">
        <v>3022</v>
      </c>
      <c r="BO35" s="67" t="s">
        <v>3012</v>
      </c>
      <c r="BP35" s="105">
        <v>0.15</v>
      </c>
      <c r="BQ35" s="105">
        <v>0.15</v>
      </c>
      <c r="BR35" s="69" t="s">
        <v>3022</v>
      </c>
      <c r="BT35" s="67" t="s">
        <v>3012</v>
      </c>
      <c r="BU35" s="105">
        <v>0.15</v>
      </c>
      <c r="BV35" s="105">
        <v>0.15</v>
      </c>
      <c r="BW35" s="69" t="s">
        <v>3022</v>
      </c>
      <c r="BY35" s="67" t="s">
        <v>3012</v>
      </c>
      <c r="BZ35" s="68">
        <v>0.05</v>
      </c>
      <c r="CA35" s="68">
        <v>0.1</v>
      </c>
      <c r="CB35" s="69" t="s">
        <v>3022</v>
      </c>
      <c r="CD35" s="67" t="s">
        <v>3012</v>
      </c>
      <c r="CE35" s="68">
        <v>0.05</v>
      </c>
      <c r="CF35" s="68">
        <v>0.1</v>
      </c>
      <c r="CG35" s="69" t="s">
        <v>3022</v>
      </c>
      <c r="CI35" s="67" t="s">
        <v>3012</v>
      </c>
      <c r="CJ35" s="68">
        <v>0.05</v>
      </c>
      <c r="CK35" s="68">
        <v>0.1</v>
      </c>
      <c r="CL35" s="69" t="s">
        <v>3022</v>
      </c>
      <c r="CN35" s="67" t="s">
        <v>3012</v>
      </c>
      <c r="CO35" s="68">
        <v>0.05</v>
      </c>
      <c r="CP35" s="68">
        <v>0.1</v>
      </c>
      <c r="CQ35" s="69" t="s">
        <v>3022</v>
      </c>
      <c r="CS35" s="67" t="s">
        <v>3012</v>
      </c>
      <c r="CT35" s="68">
        <v>0.05</v>
      </c>
      <c r="CU35" s="68">
        <v>0.1</v>
      </c>
      <c r="CV35" s="69" t="s">
        <v>3022</v>
      </c>
      <c r="CX35" s="67" t="s">
        <v>3012</v>
      </c>
      <c r="CY35" s="68">
        <v>0.05</v>
      </c>
      <c r="CZ35" s="68">
        <v>0.1</v>
      </c>
      <c r="DA35" s="69" t="s">
        <v>3022</v>
      </c>
      <c r="DC35" s="67" t="s">
        <v>3012</v>
      </c>
      <c r="DD35" s="68">
        <v>0.05</v>
      </c>
      <c r="DE35" s="68">
        <v>0.1</v>
      </c>
      <c r="DF35" s="69" t="s">
        <v>3022</v>
      </c>
      <c r="DH35" s="90" t="s">
        <v>3012</v>
      </c>
      <c r="DI35" s="91">
        <v>0.05</v>
      </c>
      <c r="DJ35" s="91">
        <v>0.1</v>
      </c>
      <c r="DK35" s="92"/>
      <c r="DM35" s="90" t="s">
        <v>3012</v>
      </c>
      <c r="DN35" s="91">
        <v>0.05</v>
      </c>
      <c r="DO35" s="91">
        <v>0.1</v>
      </c>
      <c r="DP35" s="92"/>
      <c r="DR35" s="90" t="s">
        <v>3012</v>
      </c>
      <c r="DS35" s="91">
        <v>0.05</v>
      </c>
      <c r="DT35" s="91">
        <v>0.1</v>
      </c>
      <c r="DU35" s="92"/>
      <c r="DW35" s="90" t="s">
        <v>3012</v>
      </c>
      <c r="DX35" s="91">
        <v>0.05</v>
      </c>
      <c r="DY35" s="91">
        <v>0.1</v>
      </c>
      <c r="DZ35" s="92"/>
      <c r="EB35" s="90" t="s">
        <v>3012</v>
      </c>
      <c r="EC35" s="91">
        <v>0.05</v>
      </c>
      <c r="ED35" s="91">
        <v>0.1</v>
      </c>
      <c r="EE35" s="92"/>
      <c r="EG35" s="90" t="s">
        <v>3012</v>
      </c>
      <c r="EH35" s="91">
        <v>0.05</v>
      </c>
      <c r="EI35" s="91">
        <v>0.1</v>
      </c>
      <c r="EJ35" s="92"/>
      <c r="EL35" s="90" t="s">
        <v>3012</v>
      </c>
      <c r="EM35" s="91">
        <v>0.05</v>
      </c>
      <c r="EN35" s="91">
        <v>0.1</v>
      </c>
      <c r="EO35" s="92"/>
      <c r="EQ35" s="90" t="s">
        <v>3012</v>
      </c>
      <c r="ER35" s="91">
        <v>0.05</v>
      </c>
      <c r="ES35" s="91">
        <v>0.1</v>
      </c>
      <c r="ET35" s="92"/>
      <c r="EV35" s="90" t="s">
        <v>3012</v>
      </c>
      <c r="EW35" s="91">
        <v>0.05</v>
      </c>
      <c r="EX35" s="91">
        <v>0.1</v>
      </c>
      <c r="EY35" s="92"/>
      <c r="FA35" s="90" t="s">
        <v>3012</v>
      </c>
      <c r="FB35" s="91">
        <v>0.05</v>
      </c>
      <c r="FC35" s="91">
        <v>0.1</v>
      </c>
      <c r="FD35" s="92"/>
      <c r="FF35" s="90" t="s">
        <v>3012</v>
      </c>
      <c r="FG35" s="91">
        <v>0.05</v>
      </c>
      <c r="FH35" s="91">
        <v>0.1</v>
      </c>
      <c r="FI35" s="92"/>
      <c r="FK35" s="90" t="s">
        <v>3012</v>
      </c>
      <c r="FL35" s="91">
        <v>0.05</v>
      </c>
      <c r="FM35" s="91">
        <v>0.1</v>
      </c>
      <c r="FN35" s="92"/>
      <c r="FP35" s="90" t="s">
        <v>3012</v>
      </c>
      <c r="FQ35" s="91">
        <v>0.05</v>
      </c>
      <c r="FR35" s="91">
        <v>0.1</v>
      </c>
      <c r="FS35" s="92"/>
      <c r="FU35" s="90" t="s">
        <v>3012</v>
      </c>
      <c r="FV35" s="91">
        <v>0.05</v>
      </c>
      <c r="FW35" s="91">
        <v>0.1</v>
      </c>
      <c r="FX35" s="92"/>
      <c r="FZ35" s="90" t="s">
        <v>3012</v>
      </c>
      <c r="GA35" s="91">
        <v>0.05</v>
      </c>
      <c r="GB35" s="91">
        <v>0.1</v>
      </c>
      <c r="GC35" s="92"/>
      <c r="GE35" s="90" t="s">
        <v>3012</v>
      </c>
      <c r="GF35" s="91">
        <v>0.05</v>
      </c>
      <c r="GG35" s="91">
        <v>0.1</v>
      </c>
      <c r="GH35" s="92"/>
      <c r="GJ35" s="90" t="s">
        <v>3012</v>
      </c>
      <c r="GK35" s="91">
        <v>0.05</v>
      </c>
      <c r="GL35" s="91">
        <v>0.1</v>
      </c>
      <c r="GM35" s="92"/>
      <c r="GO35" s="90" t="s">
        <v>3012</v>
      </c>
      <c r="GP35" s="91">
        <v>0.05</v>
      </c>
      <c r="GQ35" s="91">
        <v>0.1</v>
      </c>
      <c r="GR35" s="92"/>
      <c r="GT35" s="90" t="s">
        <v>3012</v>
      </c>
      <c r="GU35" s="91">
        <v>0.05</v>
      </c>
      <c r="GV35" s="91">
        <v>0.1</v>
      </c>
      <c r="GW35" s="92"/>
      <c r="GY35" s="90" t="s">
        <v>3012</v>
      </c>
      <c r="GZ35" s="91">
        <v>0.05</v>
      </c>
      <c r="HA35" s="91">
        <v>0.1</v>
      </c>
      <c r="HB35" s="92"/>
      <c r="HD35" s="90" t="s">
        <v>3012</v>
      </c>
      <c r="HE35" s="91">
        <v>0.05</v>
      </c>
      <c r="HF35" s="91">
        <v>0.1</v>
      </c>
      <c r="HG35" s="92"/>
      <c r="HI35" s="90" t="s">
        <v>3012</v>
      </c>
      <c r="HJ35" s="91">
        <v>0.05</v>
      </c>
      <c r="HK35" s="91">
        <v>0.1</v>
      </c>
      <c r="HL35" s="92"/>
      <c r="HN35" s="90" t="s">
        <v>3012</v>
      </c>
      <c r="HO35" s="91">
        <v>0.05</v>
      </c>
      <c r="HP35" s="91">
        <v>0.1</v>
      </c>
      <c r="HQ35" s="92"/>
      <c r="HS35" s="90" t="s">
        <v>3012</v>
      </c>
      <c r="HT35" s="91">
        <v>0.05</v>
      </c>
      <c r="HU35" s="91">
        <v>0.1</v>
      </c>
      <c r="HV35" s="92"/>
      <c r="HX35" s="90" t="s">
        <v>3012</v>
      </c>
      <c r="HY35" s="91">
        <v>0.05</v>
      </c>
      <c r="HZ35" s="91">
        <v>0.1</v>
      </c>
      <c r="IA35" s="92"/>
      <c r="IC35" s="90" t="s">
        <v>3012</v>
      </c>
      <c r="ID35" s="91">
        <v>0.05</v>
      </c>
      <c r="IE35" s="91">
        <v>0.1</v>
      </c>
      <c r="IF35" s="92"/>
      <c r="IH35" s="90" t="s">
        <v>3012</v>
      </c>
      <c r="II35" s="91">
        <v>0.05</v>
      </c>
      <c r="IJ35" s="91">
        <v>0.1</v>
      </c>
      <c r="IK35" s="92"/>
      <c r="IM35" s="90" t="s">
        <v>3012</v>
      </c>
      <c r="IN35" s="91">
        <v>0.05</v>
      </c>
      <c r="IO35" s="91">
        <v>0.1</v>
      </c>
      <c r="IP35" s="92"/>
      <c r="IR35" s="90" t="s">
        <v>3012</v>
      </c>
      <c r="IS35" s="91">
        <v>0.05</v>
      </c>
      <c r="IT35" s="91">
        <v>0.1</v>
      </c>
      <c r="IU35" s="92"/>
      <c r="IW35" s="90" t="s">
        <v>3012</v>
      </c>
      <c r="IX35" s="91">
        <v>0.05</v>
      </c>
      <c r="IY35" s="91">
        <v>0.1</v>
      </c>
      <c r="IZ35" s="92"/>
      <c r="JB35" s="90" t="s">
        <v>3012</v>
      </c>
      <c r="JC35" s="91">
        <v>0.05</v>
      </c>
      <c r="JD35" s="91">
        <v>0.1</v>
      </c>
      <c r="JE35" s="92"/>
      <c r="JG35" s="90" t="s">
        <v>3012</v>
      </c>
      <c r="JH35" s="91">
        <v>0.05</v>
      </c>
      <c r="JI35" s="91">
        <v>0.1</v>
      </c>
      <c r="JJ35" s="92"/>
      <c r="JL35" s="90" t="s">
        <v>3012</v>
      </c>
      <c r="JM35" s="91">
        <v>0.05</v>
      </c>
      <c r="JN35" s="91">
        <v>0.1</v>
      </c>
      <c r="JO35" s="92"/>
      <c r="JQ35" s="90" t="s">
        <v>3012</v>
      </c>
      <c r="JR35" s="91">
        <v>0.05</v>
      </c>
      <c r="JS35" s="91">
        <v>0.1</v>
      </c>
      <c r="JT35" s="92"/>
      <c r="JV35" s="90" t="s">
        <v>3012</v>
      </c>
      <c r="JW35" s="91">
        <v>0.05</v>
      </c>
      <c r="JX35" s="91">
        <v>0.1</v>
      </c>
      <c r="JY35" s="92"/>
      <c r="KA35" s="90" t="s">
        <v>3012</v>
      </c>
      <c r="KB35" s="91">
        <v>0.05</v>
      </c>
      <c r="KC35" s="91">
        <v>0.1</v>
      </c>
      <c r="KD35" s="92"/>
      <c r="KF35" s="90" t="s">
        <v>3012</v>
      </c>
      <c r="KG35" s="91">
        <v>0.05</v>
      </c>
      <c r="KH35" s="91">
        <v>0.1</v>
      </c>
      <c r="KI35" s="92"/>
      <c r="KK35" s="90" t="s">
        <v>3012</v>
      </c>
      <c r="KL35" s="91">
        <v>0.05</v>
      </c>
      <c r="KM35" s="91">
        <v>0.1</v>
      </c>
      <c r="KN35" s="92"/>
      <c r="KP35" s="90" t="s">
        <v>3012</v>
      </c>
      <c r="KQ35" s="91">
        <v>0.05</v>
      </c>
      <c r="KR35" s="91">
        <v>0.1</v>
      </c>
      <c r="KS35" s="92"/>
      <c r="KU35" s="90" t="s">
        <v>3012</v>
      </c>
      <c r="KV35" s="91">
        <v>0.05</v>
      </c>
      <c r="KW35" s="91">
        <v>0.1</v>
      </c>
      <c r="KX35" s="92"/>
      <c r="KZ35" s="90" t="s">
        <v>3012</v>
      </c>
      <c r="LA35" s="91">
        <v>0.05</v>
      </c>
      <c r="LB35" s="91">
        <v>0.1</v>
      </c>
      <c r="LC35" s="92"/>
      <c r="LE35" s="90" t="s">
        <v>3012</v>
      </c>
      <c r="LF35" s="91">
        <v>0.05</v>
      </c>
      <c r="LG35" s="91">
        <v>0.1</v>
      </c>
      <c r="LH35" s="92"/>
      <c r="LJ35" s="90" t="s">
        <v>3012</v>
      </c>
      <c r="LK35" s="91">
        <v>0.05</v>
      </c>
      <c r="LL35" s="91">
        <v>0.1</v>
      </c>
      <c r="LM35" s="92"/>
      <c r="LO35" s="90" t="s">
        <v>3012</v>
      </c>
      <c r="LP35" s="91">
        <v>0.05</v>
      </c>
      <c r="LQ35" s="91">
        <v>0.1</v>
      </c>
      <c r="LR35" s="92"/>
      <c r="LT35" s="90" t="s">
        <v>3012</v>
      </c>
      <c r="LU35" s="91">
        <v>0.05</v>
      </c>
      <c r="LV35" s="91">
        <v>0.1</v>
      </c>
      <c r="LW35" s="92"/>
      <c r="LY35" s="90" t="s">
        <v>3012</v>
      </c>
      <c r="LZ35" s="91">
        <v>0.05</v>
      </c>
      <c r="MA35" s="91">
        <v>0.1</v>
      </c>
      <c r="MB35" s="92"/>
      <c r="MD35" s="90" t="s">
        <v>3012</v>
      </c>
      <c r="ME35" s="91">
        <v>0.05</v>
      </c>
      <c r="MF35" s="91">
        <v>0.1</v>
      </c>
      <c r="MG35" s="92"/>
      <c r="MI35" s="90" t="s">
        <v>3012</v>
      </c>
      <c r="MJ35" s="91">
        <v>0.05</v>
      </c>
      <c r="MK35" s="91">
        <v>0.1</v>
      </c>
      <c r="ML35" s="92"/>
      <c r="MN35" s="90" t="s">
        <v>3012</v>
      </c>
      <c r="MO35" s="91">
        <v>0.05</v>
      </c>
      <c r="MP35" s="91">
        <v>0.1</v>
      </c>
      <c r="MQ35" s="92"/>
      <c r="MS35" s="90" t="s">
        <v>3012</v>
      </c>
      <c r="MT35" s="91">
        <v>0.05</v>
      </c>
      <c r="MU35" s="91">
        <v>0.1</v>
      </c>
      <c r="MV35" s="92"/>
      <c r="MX35" s="90" t="s">
        <v>3012</v>
      </c>
      <c r="MY35" s="91">
        <v>0.05</v>
      </c>
      <c r="MZ35" s="91">
        <v>0.1</v>
      </c>
      <c r="NA35" s="92"/>
      <c r="NC35" s="90" t="s">
        <v>3012</v>
      </c>
      <c r="ND35" s="91">
        <v>0.05</v>
      </c>
      <c r="NE35" s="91">
        <v>0.1</v>
      </c>
      <c r="NF35" s="92"/>
      <c r="NH35" s="90" t="s">
        <v>3012</v>
      </c>
      <c r="NI35" s="91">
        <v>0.05</v>
      </c>
      <c r="NJ35" s="91">
        <v>0.1</v>
      </c>
      <c r="NK35" s="92"/>
      <c r="NM35" s="90" t="s">
        <v>3012</v>
      </c>
      <c r="NN35" s="91">
        <v>0.05</v>
      </c>
      <c r="NO35" s="91">
        <v>0.1</v>
      </c>
      <c r="NP35" s="92"/>
      <c r="NR35" s="90" t="s">
        <v>3012</v>
      </c>
      <c r="NS35" s="91">
        <v>0.05</v>
      </c>
      <c r="NT35" s="91">
        <v>0.1</v>
      </c>
      <c r="NU35" s="92"/>
      <c r="NW35" s="90" t="s">
        <v>3012</v>
      </c>
      <c r="NX35" s="91">
        <v>0.05</v>
      </c>
      <c r="NY35" s="91">
        <v>0.1</v>
      </c>
      <c r="NZ35" s="92"/>
      <c r="OB35" s="90" t="s">
        <v>3012</v>
      </c>
      <c r="OC35" s="91">
        <v>0.05</v>
      </c>
      <c r="OD35" s="91">
        <v>0.1</v>
      </c>
      <c r="OE35" s="92"/>
      <c r="OG35" s="90" t="s">
        <v>3012</v>
      </c>
      <c r="OH35" s="91">
        <v>0.05</v>
      </c>
      <c r="OI35" s="91">
        <v>0.1</v>
      </c>
      <c r="OJ35" s="92"/>
      <c r="OL35" s="90" t="s">
        <v>3012</v>
      </c>
      <c r="OM35" s="91">
        <v>0.05</v>
      </c>
      <c r="ON35" s="91">
        <v>0.1</v>
      </c>
      <c r="OO35" s="92"/>
      <c r="OQ35" s="90" t="s">
        <v>3012</v>
      </c>
      <c r="OR35" s="91">
        <v>0.05</v>
      </c>
      <c r="OS35" s="91">
        <v>0.1</v>
      </c>
      <c r="OT35" s="92"/>
      <c r="OV35" s="90" t="s">
        <v>3012</v>
      </c>
      <c r="OW35" s="91">
        <v>0.05</v>
      </c>
      <c r="OX35" s="91">
        <v>0.1</v>
      </c>
      <c r="OY35" s="92"/>
      <c r="PA35" s="90" t="s">
        <v>3012</v>
      </c>
      <c r="PB35" s="91">
        <v>0.05</v>
      </c>
      <c r="PC35" s="91">
        <v>0.1</v>
      </c>
      <c r="PD35" s="92"/>
      <c r="PF35" s="90" t="s">
        <v>3012</v>
      </c>
      <c r="PG35" s="91">
        <v>0.05</v>
      </c>
      <c r="PH35" s="91">
        <v>0.1</v>
      </c>
      <c r="PI35" s="92"/>
      <c r="PK35" s="90" t="s">
        <v>3012</v>
      </c>
      <c r="PL35" s="91">
        <v>0.05</v>
      </c>
      <c r="PM35" s="91">
        <v>0.1</v>
      </c>
      <c r="PN35" s="92"/>
      <c r="PP35" s="90" t="s">
        <v>3012</v>
      </c>
      <c r="PQ35" s="91">
        <v>0.05</v>
      </c>
      <c r="PR35" s="91">
        <v>0.1</v>
      </c>
      <c r="PS35" s="92"/>
      <c r="PU35" s="90" t="s">
        <v>3012</v>
      </c>
      <c r="PV35" s="91">
        <v>0.05</v>
      </c>
      <c r="PW35" s="91">
        <v>0.1</v>
      </c>
      <c r="PX35" s="92"/>
      <c r="PZ35" s="90" t="s">
        <v>3012</v>
      </c>
      <c r="QA35" s="91">
        <v>0.05</v>
      </c>
      <c r="QB35" s="91">
        <v>0.1</v>
      </c>
      <c r="QC35" s="92"/>
      <c r="QE35" s="90" t="s">
        <v>3012</v>
      </c>
      <c r="QF35" s="91">
        <v>0.05</v>
      </c>
      <c r="QG35" s="91">
        <v>0.1</v>
      </c>
      <c r="QH35" s="92"/>
      <c r="QJ35" s="90" t="s">
        <v>3012</v>
      </c>
      <c r="QK35" s="91">
        <v>0.05</v>
      </c>
      <c r="QL35" s="91">
        <v>0.1</v>
      </c>
      <c r="QM35" s="92"/>
      <c r="QO35" s="90" t="s">
        <v>3012</v>
      </c>
      <c r="QP35" s="91">
        <v>0.05</v>
      </c>
      <c r="QQ35" s="91">
        <v>0.1</v>
      </c>
      <c r="QR35" s="92"/>
      <c r="QT35" s="90" t="s">
        <v>3012</v>
      </c>
      <c r="QU35" s="91">
        <v>0.05</v>
      </c>
      <c r="QV35" s="91">
        <v>0.1</v>
      </c>
      <c r="QW35" s="92"/>
      <c r="QY35" s="90" t="s">
        <v>3012</v>
      </c>
      <c r="QZ35" s="91">
        <v>0.05</v>
      </c>
      <c r="RA35" s="91">
        <v>0.1</v>
      </c>
      <c r="RB35" s="92"/>
      <c r="RD35" s="90" t="s">
        <v>3012</v>
      </c>
      <c r="RE35" s="91">
        <v>0.05</v>
      </c>
      <c r="RF35" s="91">
        <v>0.1</v>
      </c>
      <c r="RG35" s="92"/>
      <c r="RI35" s="90" t="s">
        <v>3012</v>
      </c>
      <c r="RJ35" s="91">
        <v>0.05</v>
      </c>
      <c r="RK35" s="91">
        <v>0.1</v>
      </c>
      <c r="RL35" s="92"/>
      <c r="RN35" s="90" t="s">
        <v>3012</v>
      </c>
      <c r="RO35" s="91">
        <v>0.05</v>
      </c>
      <c r="RP35" s="91">
        <v>0.1</v>
      </c>
      <c r="RQ35" s="92"/>
      <c r="RS35" s="90" t="s">
        <v>3012</v>
      </c>
      <c r="RT35" s="91">
        <v>0.05</v>
      </c>
      <c r="RU35" s="91">
        <v>0.1</v>
      </c>
      <c r="RV35" s="92"/>
      <c r="RX35" s="90" t="s">
        <v>3012</v>
      </c>
      <c r="RY35" s="91">
        <v>0.05</v>
      </c>
      <c r="RZ35" s="91">
        <v>0.1</v>
      </c>
      <c r="SA35" s="92"/>
      <c r="SC35" s="90" t="s">
        <v>3012</v>
      </c>
      <c r="SD35" s="91">
        <v>0.05</v>
      </c>
      <c r="SE35" s="91">
        <v>0.1</v>
      </c>
      <c r="SF35" s="92"/>
      <c r="SH35" s="90" t="s">
        <v>3012</v>
      </c>
      <c r="SI35" s="91">
        <v>0.05</v>
      </c>
      <c r="SJ35" s="91">
        <v>0.1</v>
      </c>
      <c r="SK35" s="92"/>
      <c r="SM35" s="90" t="s">
        <v>3012</v>
      </c>
      <c r="SN35" s="91">
        <v>0.05</v>
      </c>
      <c r="SO35" s="91">
        <v>0.1</v>
      </c>
      <c r="SP35" s="92"/>
      <c r="SR35" s="90" t="s">
        <v>3012</v>
      </c>
      <c r="SS35" s="91">
        <v>0.05</v>
      </c>
      <c r="ST35" s="91">
        <v>0.1</v>
      </c>
      <c r="SU35" s="92"/>
      <c r="SW35" s="90" t="s">
        <v>3012</v>
      </c>
      <c r="SX35" s="91">
        <v>0.05</v>
      </c>
      <c r="SY35" s="91">
        <v>0.1</v>
      </c>
      <c r="SZ35" s="92"/>
      <c r="TB35" s="90" t="s">
        <v>3012</v>
      </c>
      <c r="TC35" s="91">
        <v>0.05</v>
      </c>
      <c r="TD35" s="91">
        <v>0.1</v>
      </c>
      <c r="TE35" s="92"/>
      <c r="TG35" s="90" t="s">
        <v>3012</v>
      </c>
      <c r="TH35" s="91">
        <v>0.05</v>
      </c>
      <c r="TI35" s="91">
        <v>0.1</v>
      </c>
      <c r="TJ35" s="92"/>
      <c r="TL35" s="90" t="s">
        <v>3012</v>
      </c>
      <c r="TM35" s="91">
        <v>0.05</v>
      </c>
      <c r="TN35" s="91">
        <v>0.1</v>
      </c>
      <c r="TO35" s="92"/>
      <c r="TQ35" s="90" t="s">
        <v>3012</v>
      </c>
      <c r="TR35" s="91">
        <v>0.05</v>
      </c>
      <c r="TS35" s="91">
        <v>0.1</v>
      </c>
      <c r="TT35" s="92"/>
      <c r="TV35" s="90" t="s">
        <v>3012</v>
      </c>
      <c r="TW35" s="91">
        <v>0.05</v>
      </c>
      <c r="TX35" s="91">
        <v>0.1</v>
      </c>
      <c r="TY35" s="92"/>
      <c r="UA35" s="90" t="s">
        <v>3012</v>
      </c>
      <c r="UB35" s="91">
        <v>0.05</v>
      </c>
      <c r="UC35" s="91">
        <v>0.1</v>
      </c>
      <c r="UD35" s="92"/>
      <c r="UF35" s="90" t="s">
        <v>3012</v>
      </c>
      <c r="UG35" s="91">
        <v>0.05</v>
      </c>
      <c r="UH35" s="91">
        <v>0.1</v>
      </c>
      <c r="UI35" s="92"/>
      <c r="UK35" s="90" t="s">
        <v>3012</v>
      </c>
      <c r="UL35" s="91">
        <v>0.05</v>
      </c>
      <c r="UM35" s="91">
        <v>0.1</v>
      </c>
      <c r="UN35" s="92"/>
      <c r="UP35" s="90" t="s">
        <v>3012</v>
      </c>
      <c r="UQ35" s="91">
        <v>0.05</v>
      </c>
      <c r="UR35" s="91">
        <v>0.1</v>
      </c>
      <c r="US35" s="92"/>
      <c r="UU35" s="90" t="s">
        <v>3012</v>
      </c>
      <c r="UV35" s="91">
        <v>0.05</v>
      </c>
      <c r="UW35" s="91">
        <v>0.1</v>
      </c>
      <c r="UX35" s="92"/>
      <c r="UZ35" s="90" t="s">
        <v>3012</v>
      </c>
      <c r="VA35" s="91">
        <v>0.05</v>
      </c>
      <c r="VB35" s="91">
        <v>0.1</v>
      </c>
      <c r="VC35" s="92"/>
      <c r="VE35" s="90" t="s">
        <v>3012</v>
      </c>
      <c r="VF35" s="91">
        <v>0.05</v>
      </c>
      <c r="VG35" s="91">
        <v>0.1</v>
      </c>
      <c r="VH35" s="92"/>
      <c r="VJ35" s="90" t="s">
        <v>3012</v>
      </c>
      <c r="VK35" s="91">
        <v>0.05</v>
      </c>
      <c r="VL35" s="91">
        <v>0.1</v>
      </c>
      <c r="VM35" s="92"/>
      <c r="VO35" s="90" t="s">
        <v>3012</v>
      </c>
      <c r="VP35" s="91">
        <v>0.05</v>
      </c>
      <c r="VQ35" s="91">
        <v>0.1</v>
      </c>
      <c r="VR35" s="92"/>
      <c r="VT35" s="90" t="s">
        <v>3012</v>
      </c>
      <c r="VU35" s="91">
        <v>0.05</v>
      </c>
      <c r="VV35" s="91">
        <v>0.1</v>
      </c>
      <c r="VW35" s="92"/>
      <c r="VY35" s="90" t="s">
        <v>3012</v>
      </c>
      <c r="VZ35" s="91">
        <v>0.05</v>
      </c>
      <c r="WA35" s="91">
        <v>0.1</v>
      </c>
      <c r="WB35" s="92"/>
      <c r="WD35" s="90" t="s">
        <v>3012</v>
      </c>
      <c r="WE35" s="91">
        <v>0.05</v>
      </c>
      <c r="WF35" s="91">
        <v>0.1</v>
      </c>
      <c r="WG35" s="92"/>
      <c r="WI35" s="90" t="s">
        <v>3012</v>
      </c>
      <c r="WJ35" s="91">
        <v>0.05</v>
      </c>
      <c r="WK35" s="91">
        <v>0.1</v>
      </c>
      <c r="WL35" s="92"/>
    </row>
    <row r="36" spans="2:610" ht="14.25" customHeight="1">
      <c r="B36" s="67" t="s">
        <v>3013</v>
      </c>
      <c r="C36" s="105">
        <v>7.0000000000000007E-2</v>
      </c>
      <c r="D36" s="105">
        <v>7.0000000000000007E-2</v>
      </c>
      <c r="G36" s="67" t="s">
        <v>3013</v>
      </c>
      <c r="H36" s="120">
        <v>0.03</v>
      </c>
      <c r="I36" s="120">
        <v>0.05</v>
      </c>
      <c r="L36" s="67" t="s">
        <v>3013</v>
      </c>
      <c r="M36" s="105">
        <v>7.0000000000000007E-2</v>
      </c>
      <c r="N36" s="105">
        <v>0.1</v>
      </c>
      <c r="Q36" s="67" t="s">
        <v>3013</v>
      </c>
      <c r="R36" s="105">
        <v>7.0000000000000007E-2</v>
      </c>
      <c r="S36" s="105">
        <v>0.1</v>
      </c>
      <c r="V36" s="67" t="s">
        <v>3013</v>
      </c>
      <c r="W36" s="105">
        <v>7.0000000000000007E-2</v>
      </c>
      <c r="X36" s="105">
        <v>0.1</v>
      </c>
      <c r="AA36" s="67" t="s">
        <v>3013</v>
      </c>
      <c r="AB36" s="105">
        <v>7.0000000000000007E-2</v>
      </c>
      <c r="AC36" s="105">
        <v>0.1</v>
      </c>
      <c r="AF36" s="67" t="s">
        <v>3013</v>
      </c>
      <c r="AG36" s="105">
        <v>0.1</v>
      </c>
      <c r="AH36" s="105">
        <v>0.12</v>
      </c>
      <c r="AK36" s="67" t="s">
        <v>3013</v>
      </c>
      <c r="AL36" s="105">
        <v>0.1</v>
      </c>
      <c r="AM36" s="105">
        <v>0.12</v>
      </c>
      <c r="AP36" s="67" t="s">
        <v>3013</v>
      </c>
      <c r="AQ36" s="105">
        <v>0.1</v>
      </c>
      <c r="AR36" s="105">
        <v>0.12</v>
      </c>
      <c r="AU36" s="67" t="s">
        <v>3013</v>
      </c>
      <c r="AV36" s="105">
        <v>0.1</v>
      </c>
      <c r="AW36" s="105">
        <v>0.12</v>
      </c>
      <c r="AZ36" s="67" t="s">
        <v>3013</v>
      </c>
      <c r="BA36" s="68"/>
      <c r="BB36" s="68"/>
      <c r="BE36" s="67" t="s">
        <v>3013</v>
      </c>
      <c r="BF36" s="68">
        <v>0</v>
      </c>
      <c r="BG36" s="105">
        <v>0.12</v>
      </c>
      <c r="BJ36" s="67" t="s">
        <v>3013</v>
      </c>
      <c r="BK36" s="105">
        <v>0.1</v>
      </c>
      <c r="BL36" s="105">
        <v>0.12</v>
      </c>
      <c r="BO36" s="67" t="s">
        <v>3013</v>
      </c>
      <c r="BP36" s="105">
        <v>0.1</v>
      </c>
      <c r="BQ36" s="105">
        <v>0.12</v>
      </c>
      <c r="BT36" s="67" t="s">
        <v>3013</v>
      </c>
      <c r="BU36" s="105">
        <v>0.1</v>
      </c>
      <c r="BV36" s="105">
        <v>0.12</v>
      </c>
      <c r="BY36" s="67" t="s">
        <v>3013</v>
      </c>
      <c r="BZ36" s="68">
        <v>0.03</v>
      </c>
      <c r="CA36" s="68">
        <v>0.05</v>
      </c>
      <c r="CD36" s="67" t="s">
        <v>3013</v>
      </c>
      <c r="CE36" s="68">
        <v>0.03</v>
      </c>
      <c r="CF36" s="68">
        <v>0.05</v>
      </c>
      <c r="CI36" s="67" t="s">
        <v>3013</v>
      </c>
      <c r="CJ36" s="68">
        <v>0.03</v>
      </c>
      <c r="CK36" s="68">
        <v>0.05</v>
      </c>
      <c r="CN36" s="67" t="s">
        <v>3013</v>
      </c>
      <c r="CO36" s="68">
        <v>0.03</v>
      </c>
      <c r="CP36" s="68">
        <v>0.05</v>
      </c>
      <c r="CS36" s="67" t="s">
        <v>3013</v>
      </c>
      <c r="CT36" s="68">
        <v>0.03</v>
      </c>
      <c r="CU36" s="68">
        <v>0.05</v>
      </c>
      <c r="CX36" s="67" t="s">
        <v>3013</v>
      </c>
      <c r="CY36" s="68">
        <v>0.03</v>
      </c>
      <c r="CZ36" s="68">
        <v>0.05</v>
      </c>
      <c r="DC36" s="67" t="s">
        <v>3013</v>
      </c>
      <c r="DD36" s="68">
        <v>0.03</v>
      </c>
      <c r="DE36" s="68">
        <v>0.05</v>
      </c>
      <c r="DH36" s="90" t="s">
        <v>3013</v>
      </c>
      <c r="DI36" s="91">
        <v>0.03</v>
      </c>
      <c r="DJ36" s="91">
        <v>0.05</v>
      </c>
      <c r="DK36" s="92"/>
      <c r="DM36" s="90" t="s">
        <v>3013</v>
      </c>
      <c r="DN36" s="91">
        <v>0.03</v>
      </c>
      <c r="DO36" s="91">
        <v>0.05</v>
      </c>
      <c r="DP36" s="92"/>
      <c r="DR36" s="90" t="s">
        <v>3013</v>
      </c>
      <c r="DS36" s="91">
        <v>0.03</v>
      </c>
      <c r="DT36" s="91">
        <v>0.05</v>
      </c>
      <c r="DU36" s="92"/>
      <c r="DW36" s="90" t="s">
        <v>3013</v>
      </c>
      <c r="DX36" s="91">
        <v>0.03</v>
      </c>
      <c r="DY36" s="91">
        <v>0.05</v>
      </c>
      <c r="DZ36" s="92"/>
      <c r="EB36" s="90" t="s">
        <v>3013</v>
      </c>
      <c r="EC36" s="91">
        <v>0.03</v>
      </c>
      <c r="ED36" s="91">
        <v>0.05</v>
      </c>
      <c r="EE36" s="92"/>
      <c r="EG36" s="90" t="s">
        <v>3013</v>
      </c>
      <c r="EH36" s="91">
        <v>0.03</v>
      </c>
      <c r="EI36" s="91">
        <v>0.05</v>
      </c>
      <c r="EJ36" s="92"/>
      <c r="EL36" s="90" t="s">
        <v>3013</v>
      </c>
      <c r="EM36" s="91">
        <v>0.03</v>
      </c>
      <c r="EN36" s="91">
        <v>0.05</v>
      </c>
      <c r="EO36" s="92"/>
      <c r="EQ36" s="90" t="s">
        <v>3013</v>
      </c>
      <c r="ER36" s="91">
        <v>0.03</v>
      </c>
      <c r="ES36" s="91">
        <v>0.05</v>
      </c>
      <c r="ET36" s="92"/>
      <c r="EV36" s="90" t="s">
        <v>3013</v>
      </c>
      <c r="EW36" s="91">
        <v>0.03</v>
      </c>
      <c r="EX36" s="91">
        <v>0.05</v>
      </c>
      <c r="EY36" s="92"/>
      <c r="FA36" s="90" t="s">
        <v>3013</v>
      </c>
      <c r="FB36" s="91">
        <v>0.03</v>
      </c>
      <c r="FC36" s="91">
        <v>0.05</v>
      </c>
      <c r="FD36" s="92"/>
      <c r="FF36" s="90" t="s">
        <v>3013</v>
      </c>
      <c r="FG36" s="91">
        <v>0.03</v>
      </c>
      <c r="FH36" s="91">
        <v>0.05</v>
      </c>
      <c r="FI36" s="92"/>
      <c r="FK36" s="90" t="s">
        <v>3013</v>
      </c>
      <c r="FL36" s="91">
        <v>0.03</v>
      </c>
      <c r="FM36" s="91">
        <v>0.05</v>
      </c>
      <c r="FN36" s="92"/>
      <c r="FP36" s="90" t="s">
        <v>3013</v>
      </c>
      <c r="FQ36" s="91">
        <v>0.03</v>
      </c>
      <c r="FR36" s="91">
        <v>0.05</v>
      </c>
      <c r="FS36" s="92"/>
      <c r="FU36" s="90" t="s">
        <v>3013</v>
      </c>
      <c r="FV36" s="91">
        <v>0.03</v>
      </c>
      <c r="FW36" s="91">
        <v>0.05</v>
      </c>
      <c r="FX36" s="92"/>
      <c r="FZ36" s="90" t="s">
        <v>3013</v>
      </c>
      <c r="GA36" s="91">
        <v>0.03</v>
      </c>
      <c r="GB36" s="91">
        <v>0.05</v>
      </c>
      <c r="GC36" s="92"/>
      <c r="GE36" s="90" t="s">
        <v>3013</v>
      </c>
      <c r="GF36" s="91">
        <v>0.03</v>
      </c>
      <c r="GG36" s="91">
        <v>0.05</v>
      </c>
      <c r="GH36" s="92"/>
      <c r="GJ36" s="90" t="s">
        <v>3013</v>
      </c>
      <c r="GK36" s="91">
        <v>0.03</v>
      </c>
      <c r="GL36" s="91">
        <v>0.05</v>
      </c>
      <c r="GM36" s="92"/>
      <c r="GO36" s="90" t="s">
        <v>3013</v>
      </c>
      <c r="GP36" s="91">
        <v>0.03</v>
      </c>
      <c r="GQ36" s="91">
        <v>0.05</v>
      </c>
      <c r="GR36" s="92"/>
      <c r="GT36" s="90" t="s">
        <v>3013</v>
      </c>
      <c r="GU36" s="91">
        <v>0.03</v>
      </c>
      <c r="GV36" s="91">
        <v>0.05</v>
      </c>
      <c r="GW36" s="92"/>
      <c r="GY36" s="90" t="s">
        <v>3013</v>
      </c>
      <c r="GZ36" s="91">
        <v>0.03</v>
      </c>
      <c r="HA36" s="91">
        <v>0.05</v>
      </c>
      <c r="HB36" s="92"/>
      <c r="HD36" s="90" t="s">
        <v>3013</v>
      </c>
      <c r="HE36" s="91">
        <v>0.03</v>
      </c>
      <c r="HF36" s="91">
        <v>0.05</v>
      </c>
      <c r="HG36" s="92"/>
      <c r="HI36" s="90" t="s">
        <v>3013</v>
      </c>
      <c r="HJ36" s="91">
        <v>0.03</v>
      </c>
      <c r="HK36" s="91">
        <v>0.05</v>
      </c>
      <c r="HL36" s="92"/>
      <c r="HN36" s="90" t="s">
        <v>3013</v>
      </c>
      <c r="HO36" s="91">
        <v>0.03</v>
      </c>
      <c r="HP36" s="91">
        <v>0.05</v>
      </c>
      <c r="HQ36" s="92"/>
      <c r="HS36" s="90" t="s">
        <v>3013</v>
      </c>
      <c r="HT36" s="91">
        <v>0.03</v>
      </c>
      <c r="HU36" s="91">
        <v>0.05</v>
      </c>
      <c r="HV36" s="92"/>
      <c r="HX36" s="90" t="s">
        <v>3013</v>
      </c>
      <c r="HY36" s="91">
        <v>0.03</v>
      </c>
      <c r="HZ36" s="91">
        <v>0.05</v>
      </c>
      <c r="IA36" s="92"/>
      <c r="IC36" s="90" t="s">
        <v>3013</v>
      </c>
      <c r="ID36" s="91">
        <v>0.03</v>
      </c>
      <c r="IE36" s="91">
        <v>0.05</v>
      </c>
      <c r="IF36" s="92"/>
      <c r="IH36" s="90" t="s">
        <v>3013</v>
      </c>
      <c r="II36" s="91">
        <v>0.03</v>
      </c>
      <c r="IJ36" s="91">
        <v>0.05</v>
      </c>
      <c r="IK36" s="92"/>
      <c r="IM36" s="90" t="s">
        <v>3013</v>
      </c>
      <c r="IN36" s="91">
        <v>0.03</v>
      </c>
      <c r="IO36" s="91">
        <v>0.05</v>
      </c>
      <c r="IP36" s="92"/>
      <c r="IR36" s="90" t="s">
        <v>3013</v>
      </c>
      <c r="IS36" s="91">
        <v>0.03</v>
      </c>
      <c r="IT36" s="91">
        <v>0.05</v>
      </c>
      <c r="IU36" s="92"/>
      <c r="IW36" s="90" t="s">
        <v>3013</v>
      </c>
      <c r="IX36" s="91">
        <v>0.03</v>
      </c>
      <c r="IY36" s="91">
        <v>0.05</v>
      </c>
      <c r="IZ36" s="92"/>
      <c r="JB36" s="90" t="s">
        <v>3013</v>
      </c>
      <c r="JC36" s="91">
        <v>0.03</v>
      </c>
      <c r="JD36" s="91">
        <v>0.05</v>
      </c>
      <c r="JE36" s="92"/>
      <c r="JG36" s="90" t="s">
        <v>3013</v>
      </c>
      <c r="JH36" s="91">
        <v>0.03</v>
      </c>
      <c r="JI36" s="91">
        <v>0.05</v>
      </c>
      <c r="JJ36" s="92"/>
      <c r="JL36" s="90" t="s">
        <v>3013</v>
      </c>
      <c r="JM36" s="91">
        <v>0.03</v>
      </c>
      <c r="JN36" s="91">
        <v>0.05</v>
      </c>
      <c r="JO36" s="92"/>
      <c r="JQ36" s="90" t="s">
        <v>3013</v>
      </c>
      <c r="JR36" s="91">
        <v>0.03</v>
      </c>
      <c r="JS36" s="91">
        <v>0.05</v>
      </c>
      <c r="JT36" s="92"/>
      <c r="JV36" s="90" t="s">
        <v>3013</v>
      </c>
      <c r="JW36" s="91">
        <v>0.03</v>
      </c>
      <c r="JX36" s="91">
        <v>0.05</v>
      </c>
      <c r="JY36" s="92"/>
      <c r="KA36" s="90" t="s">
        <v>3013</v>
      </c>
      <c r="KB36" s="91">
        <v>0.03</v>
      </c>
      <c r="KC36" s="91">
        <v>0.05</v>
      </c>
      <c r="KD36" s="92"/>
      <c r="KF36" s="90" t="s">
        <v>3013</v>
      </c>
      <c r="KG36" s="91">
        <v>0.03</v>
      </c>
      <c r="KH36" s="91">
        <v>0.05</v>
      </c>
      <c r="KI36" s="92"/>
      <c r="KK36" s="90" t="s">
        <v>3013</v>
      </c>
      <c r="KL36" s="91">
        <v>0.03</v>
      </c>
      <c r="KM36" s="91">
        <v>0.05</v>
      </c>
      <c r="KN36" s="92"/>
      <c r="KP36" s="90" t="s">
        <v>3013</v>
      </c>
      <c r="KQ36" s="91">
        <v>0.03</v>
      </c>
      <c r="KR36" s="91">
        <v>0.05</v>
      </c>
      <c r="KS36" s="92"/>
      <c r="KU36" s="90" t="s">
        <v>3013</v>
      </c>
      <c r="KV36" s="91">
        <v>0.03</v>
      </c>
      <c r="KW36" s="91">
        <v>0.05</v>
      </c>
      <c r="KX36" s="92"/>
      <c r="KZ36" s="90" t="s">
        <v>3013</v>
      </c>
      <c r="LA36" s="91">
        <v>0.03</v>
      </c>
      <c r="LB36" s="91">
        <v>0.05</v>
      </c>
      <c r="LC36" s="92"/>
      <c r="LE36" s="90" t="s">
        <v>3013</v>
      </c>
      <c r="LF36" s="91">
        <v>0.03</v>
      </c>
      <c r="LG36" s="91">
        <v>0.05</v>
      </c>
      <c r="LH36" s="92"/>
      <c r="LJ36" s="90" t="s">
        <v>3013</v>
      </c>
      <c r="LK36" s="91">
        <v>0.03</v>
      </c>
      <c r="LL36" s="91">
        <v>0.05</v>
      </c>
      <c r="LM36" s="92"/>
      <c r="LO36" s="90" t="s">
        <v>3013</v>
      </c>
      <c r="LP36" s="91">
        <v>0.03</v>
      </c>
      <c r="LQ36" s="91">
        <v>0.05</v>
      </c>
      <c r="LR36" s="92"/>
      <c r="LT36" s="90" t="s">
        <v>3013</v>
      </c>
      <c r="LU36" s="91">
        <v>0.03</v>
      </c>
      <c r="LV36" s="91">
        <v>0.05</v>
      </c>
      <c r="LW36" s="92"/>
      <c r="LY36" s="90" t="s">
        <v>3013</v>
      </c>
      <c r="LZ36" s="91">
        <v>0.03</v>
      </c>
      <c r="MA36" s="91">
        <v>0.05</v>
      </c>
      <c r="MB36" s="92"/>
      <c r="MD36" s="90" t="s">
        <v>3013</v>
      </c>
      <c r="ME36" s="91">
        <v>0.03</v>
      </c>
      <c r="MF36" s="91">
        <v>0.05</v>
      </c>
      <c r="MG36" s="92"/>
      <c r="MI36" s="90" t="s">
        <v>3013</v>
      </c>
      <c r="MJ36" s="91">
        <v>0.03</v>
      </c>
      <c r="MK36" s="91">
        <v>0.05</v>
      </c>
      <c r="ML36" s="92"/>
      <c r="MN36" s="90" t="s">
        <v>3013</v>
      </c>
      <c r="MO36" s="91">
        <v>0.03</v>
      </c>
      <c r="MP36" s="91">
        <v>0.05</v>
      </c>
      <c r="MQ36" s="92"/>
      <c r="MS36" s="90" t="s">
        <v>3013</v>
      </c>
      <c r="MT36" s="91">
        <v>0.03</v>
      </c>
      <c r="MU36" s="91">
        <v>0.05</v>
      </c>
      <c r="MV36" s="92"/>
      <c r="MX36" s="90" t="s">
        <v>3013</v>
      </c>
      <c r="MY36" s="91">
        <v>0.03</v>
      </c>
      <c r="MZ36" s="91">
        <v>0.05</v>
      </c>
      <c r="NA36" s="92"/>
      <c r="NC36" s="90" t="s">
        <v>3013</v>
      </c>
      <c r="ND36" s="91">
        <v>0.03</v>
      </c>
      <c r="NE36" s="91">
        <v>0.05</v>
      </c>
      <c r="NF36" s="92"/>
      <c r="NH36" s="90" t="s">
        <v>3013</v>
      </c>
      <c r="NI36" s="91">
        <v>0.03</v>
      </c>
      <c r="NJ36" s="91">
        <v>0.05</v>
      </c>
      <c r="NK36" s="92"/>
      <c r="NM36" s="90" t="s">
        <v>3013</v>
      </c>
      <c r="NN36" s="91">
        <v>0.03</v>
      </c>
      <c r="NO36" s="91">
        <v>0.05</v>
      </c>
      <c r="NP36" s="92"/>
      <c r="NR36" s="90" t="s">
        <v>3013</v>
      </c>
      <c r="NS36" s="91">
        <v>0.03</v>
      </c>
      <c r="NT36" s="91">
        <v>0.05</v>
      </c>
      <c r="NU36" s="92"/>
      <c r="NW36" s="90" t="s">
        <v>3013</v>
      </c>
      <c r="NX36" s="91">
        <v>0.03</v>
      </c>
      <c r="NY36" s="91">
        <v>0.05</v>
      </c>
      <c r="NZ36" s="92"/>
      <c r="OB36" s="90" t="s">
        <v>3013</v>
      </c>
      <c r="OC36" s="91">
        <v>0.03</v>
      </c>
      <c r="OD36" s="91">
        <v>0.05</v>
      </c>
      <c r="OE36" s="92"/>
      <c r="OG36" s="90" t="s">
        <v>3013</v>
      </c>
      <c r="OH36" s="91">
        <v>0.03</v>
      </c>
      <c r="OI36" s="91">
        <v>0.05</v>
      </c>
      <c r="OJ36" s="92"/>
      <c r="OL36" s="90" t="s">
        <v>3013</v>
      </c>
      <c r="OM36" s="91">
        <v>0.03</v>
      </c>
      <c r="ON36" s="91">
        <v>0.05</v>
      </c>
      <c r="OO36" s="92"/>
      <c r="OQ36" s="90" t="s">
        <v>3013</v>
      </c>
      <c r="OR36" s="91">
        <v>0.03</v>
      </c>
      <c r="OS36" s="91">
        <v>0.05</v>
      </c>
      <c r="OT36" s="92"/>
      <c r="OV36" s="90" t="s">
        <v>3013</v>
      </c>
      <c r="OW36" s="91">
        <v>0.03</v>
      </c>
      <c r="OX36" s="91">
        <v>0.05</v>
      </c>
      <c r="OY36" s="92"/>
      <c r="PA36" s="90" t="s">
        <v>3013</v>
      </c>
      <c r="PB36" s="91">
        <v>0.03</v>
      </c>
      <c r="PC36" s="91">
        <v>0.05</v>
      </c>
      <c r="PD36" s="92"/>
      <c r="PF36" s="90" t="s">
        <v>3013</v>
      </c>
      <c r="PG36" s="91">
        <v>0.03</v>
      </c>
      <c r="PH36" s="91">
        <v>0.05</v>
      </c>
      <c r="PI36" s="92"/>
      <c r="PK36" s="90" t="s">
        <v>3013</v>
      </c>
      <c r="PL36" s="91">
        <v>0.03</v>
      </c>
      <c r="PM36" s="91">
        <v>0.05</v>
      </c>
      <c r="PN36" s="92"/>
      <c r="PP36" s="90" t="s">
        <v>3013</v>
      </c>
      <c r="PQ36" s="91">
        <v>0.03</v>
      </c>
      <c r="PR36" s="91">
        <v>0.05</v>
      </c>
      <c r="PS36" s="92"/>
      <c r="PU36" s="90" t="s">
        <v>3013</v>
      </c>
      <c r="PV36" s="91">
        <v>0.03</v>
      </c>
      <c r="PW36" s="91">
        <v>0.05</v>
      </c>
      <c r="PX36" s="92"/>
      <c r="PZ36" s="90" t="s">
        <v>3013</v>
      </c>
      <c r="QA36" s="91">
        <v>0.03</v>
      </c>
      <c r="QB36" s="91">
        <v>0.05</v>
      </c>
      <c r="QC36" s="92"/>
      <c r="QE36" s="90" t="s">
        <v>3013</v>
      </c>
      <c r="QF36" s="91">
        <v>0.03</v>
      </c>
      <c r="QG36" s="91">
        <v>0.05</v>
      </c>
      <c r="QH36" s="92"/>
      <c r="QJ36" s="90" t="s">
        <v>3013</v>
      </c>
      <c r="QK36" s="91">
        <v>0.03</v>
      </c>
      <c r="QL36" s="91">
        <v>0.05</v>
      </c>
      <c r="QM36" s="92"/>
      <c r="QO36" s="90" t="s">
        <v>3013</v>
      </c>
      <c r="QP36" s="91">
        <v>0.03</v>
      </c>
      <c r="QQ36" s="91">
        <v>0.05</v>
      </c>
      <c r="QR36" s="92"/>
      <c r="QT36" s="90" t="s">
        <v>3013</v>
      </c>
      <c r="QU36" s="91">
        <v>0.03</v>
      </c>
      <c r="QV36" s="91">
        <v>0.05</v>
      </c>
      <c r="QW36" s="92"/>
      <c r="QY36" s="90" t="s">
        <v>3013</v>
      </c>
      <c r="QZ36" s="91">
        <v>0.03</v>
      </c>
      <c r="RA36" s="91">
        <v>0.05</v>
      </c>
      <c r="RB36" s="92"/>
      <c r="RD36" s="90" t="s">
        <v>3013</v>
      </c>
      <c r="RE36" s="91">
        <v>0.03</v>
      </c>
      <c r="RF36" s="91">
        <v>0.05</v>
      </c>
      <c r="RG36" s="92"/>
      <c r="RI36" s="90" t="s">
        <v>3013</v>
      </c>
      <c r="RJ36" s="91">
        <v>0.03</v>
      </c>
      <c r="RK36" s="91">
        <v>0.05</v>
      </c>
      <c r="RL36" s="92"/>
      <c r="RN36" s="90" t="s">
        <v>3013</v>
      </c>
      <c r="RO36" s="91">
        <v>0.03</v>
      </c>
      <c r="RP36" s="91">
        <v>0.05</v>
      </c>
      <c r="RQ36" s="92"/>
      <c r="RS36" s="90" t="s">
        <v>3013</v>
      </c>
      <c r="RT36" s="91">
        <v>0.03</v>
      </c>
      <c r="RU36" s="91">
        <v>0.05</v>
      </c>
      <c r="RV36" s="92"/>
      <c r="RX36" s="90" t="s">
        <v>3013</v>
      </c>
      <c r="RY36" s="91">
        <v>0.03</v>
      </c>
      <c r="RZ36" s="91">
        <v>0.05</v>
      </c>
      <c r="SA36" s="92"/>
      <c r="SC36" s="90" t="s">
        <v>3013</v>
      </c>
      <c r="SD36" s="91">
        <v>0.03</v>
      </c>
      <c r="SE36" s="91">
        <v>0.05</v>
      </c>
      <c r="SF36" s="92"/>
      <c r="SH36" s="90" t="s">
        <v>3013</v>
      </c>
      <c r="SI36" s="91">
        <v>0.03</v>
      </c>
      <c r="SJ36" s="91">
        <v>0.05</v>
      </c>
      <c r="SK36" s="92"/>
      <c r="SM36" s="90" t="s">
        <v>3013</v>
      </c>
      <c r="SN36" s="91">
        <v>0.03</v>
      </c>
      <c r="SO36" s="91">
        <v>0.05</v>
      </c>
      <c r="SP36" s="92"/>
      <c r="SR36" s="90" t="s">
        <v>3013</v>
      </c>
      <c r="SS36" s="91">
        <v>0.03</v>
      </c>
      <c r="ST36" s="91">
        <v>0.05</v>
      </c>
      <c r="SU36" s="92"/>
      <c r="SW36" s="90" t="s">
        <v>3013</v>
      </c>
      <c r="SX36" s="91">
        <v>0.03</v>
      </c>
      <c r="SY36" s="91">
        <v>0.05</v>
      </c>
      <c r="SZ36" s="92"/>
      <c r="TB36" s="90" t="s">
        <v>3013</v>
      </c>
      <c r="TC36" s="91">
        <v>0.03</v>
      </c>
      <c r="TD36" s="91">
        <v>0.05</v>
      </c>
      <c r="TE36" s="92"/>
      <c r="TG36" s="90" t="s">
        <v>3013</v>
      </c>
      <c r="TH36" s="91">
        <v>0.03</v>
      </c>
      <c r="TI36" s="91">
        <v>0.05</v>
      </c>
      <c r="TJ36" s="92"/>
      <c r="TL36" s="90" t="s">
        <v>3013</v>
      </c>
      <c r="TM36" s="91">
        <v>0.03</v>
      </c>
      <c r="TN36" s="91">
        <v>0.05</v>
      </c>
      <c r="TO36" s="92"/>
      <c r="TQ36" s="90" t="s">
        <v>3013</v>
      </c>
      <c r="TR36" s="91">
        <v>0.03</v>
      </c>
      <c r="TS36" s="91">
        <v>0.05</v>
      </c>
      <c r="TT36" s="92"/>
      <c r="TV36" s="90" t="s">
        <v>3013</v>
      </c>
      <c r="TW36" s="91">
        <v>0.03</v>
      </c>
      <c r="TX36" s="91">
        <v>0.05</v>
      </c>
      <c r="TY36" s="92"/>
      <c r="UA36" s="90" t="s">
        <v>3013</v>
      </c>
      <c r="UB36" s="91">
        <v>0.03</v>
      </c>
      <c r="UC36" s="91">
        <v>0.05</v>
      </c>
      <c r="UD36" s="92"/>
      <c r="UF36" s="90" t="s">
        <v>3013</v>
      </c>
      <c r="UG36" s="91">
        <v>0.03</v>
      </c>
      <c r="UH36" s="91">
        <v>0.05</v>
      </c>
      <c r="UI36" s="92"/>
      <c r="UK36" s="90" t="s">
        <v>3013</v>
      </c>
      <c r="UL36" s="91">
        <v>0.03</v>
      </c>
      <c r="UM36" s="91">
        <v>0.05</v>
      </c>
      <c r="UN36" s="92"/>
      <c r="UP36" s="90" t="s">
        <v>3013</v>
      </c>
      <c r="UQ36" s="91">
        <v>0.03</v>
      </c>
      <c r="UR36" s="91">
        <v>0.05</v>
      </c>
      <c r="US36" s="92"/>
      <c r="UU36" s="90" t="s">
        <v>3013</v>
      </c>
      <c r="UV36" s="91">
        <v>0.03</v>
      </c>
      <c r="UW36" s="91">
        <v>0.05</v>
      </c>
      <c r="UX36" s="92"/>
      <c r="UZ36" s="90" t="s">
        <v>3013</v>
      </c>
      <c r="VA36" s="91">
        <v>0.03</v>
      </c>
      <c r="VB36" s="91">
        <v>0.05</v>
      </c>
      <c r="VC36" s="92"/>
      <c r="VE36" s="90" t="s">
        <v>3013</v>
      </c>
      <c r="VF36" s="91">
        <v>0.03</v>
      </c>
      <c r="VG36" s="91">
        <v>0.05</v>
      </c>
      <c r="VH36" s="92"/>
      <c r="VJ36" s="90" t="s">
        <v>3013</v>
      </c>
      <c r="VK36" s="91">
        <v>0.03</v>
      </c>
      <c r="VL36" s="91">
        <v>0.05</v>
      </c>
      <c r="VM36" s="92"/>
      <c r="VO36" s="90" t="s">
        <v>3013</v>
      </c>
      <c r="VP36" s="91">
        <v>0.03</v>
      </c>
      <c r="VQ36" s="91">
        <v>0.05</v>
      </c>
      <c r="VR36" s="92"/>
      <c r="VT36" s="90" t="s">
        <v>3013</v>
      </c>
      <c r="VU36" s="91">
        <v>0.03</v>
      </c>
      <c r="VV36" s="91">
        <v>0.05</v>
      </c>
      <c r="VW36" s="92"/>
      <c r="VY36" s="90" t="s">
        <v>3013</v>
      </c>
      <c r="VZ36" s="91">
        <v>0.03</v>
      </c>
      <c r="WA36" s="91">
        <v>0.05</v>
      </c>
      <c r="WB36" s="92"/>
      <c r="WD36" s="90" t="s">
        <v>3013</v>
      </c>
      <c r="WE36" s="91">
        <v>0.03</v>
      </c>
      <c r="WF36" s="91">
        <v>0.05</v>
      </c>
      <c r="WG36" s="92"/>
      <c r="WI36" s="90" t="s">
        <v>3013</v>
      </c>
      <c r="WJ36" s="91">
        <v>0.03</v>
      </c>
      <c r="WK36" s="91">
        <v>0.05</v>
      </c>
      <c r="WL36" s="92"/>
    </row>
    <row r="37" spans="2:610" ht="14.25" customHeight="1">
      <c r="B37" s="67" t="s">
        <v>3014</v>
      </c>
      <c r="C37" s="105">
        <v>0.05</v>
      </c>
      <c r="D37" s="105">
        <v>0.05</v>
      </c>
      <c r="E37" s="70" t="s">
        <v>3024</v>
      </c>
      <c r="G37" s="67" t="s">
        <v>3014</v>
      </c>
      <c r="H37" s="120">
        <v>0.02</v>
      </c>
      <c r="I37" s="120">
        <v>0.05</v>
      </c>
      <c r="J37" s="70" t="s">
        <v>3024</v>
      </c>
      <c r="L37" s="67" t="s">
        <v>3014</v>
      </c>
      <c r="M37" s="120">
        <v>0.05</v>
      </c>
      <c r="N37" s="120">
        <v>0.05</v>
      </c>
      <c r="O37" s="70" t="s">
        <v>3024</v>
      </c>
      <c r="Q37" s="67" t="s">
        <v>3014</v>
      </c>
      <c r="R37" s="120">
        <v>0.05</v>
      </c>
      <c r="S37" s="120">
        <v>0.05</v>
      </c>
      <c r="T37" s="70" t="s">
        <v>3024</v>
      </c>
      <c r="V37" s="67" t="s">
        <v>3014</v>
      </c>
      <c r="W37" s="120">
        <v>0.05</v>
      </c>
      <c r="X37" s="120">
        <v>0.05</v>
      </c>
      <c r="Y37" s="70" t="s">
        <v>3024</v>
      </c>
      <c r="AA37" s="67" t="s">
        <v>3014</v>
      </c>
      <c r="AB37" s="120">
        <v>0.05</v>
      </c>
      <c r="AC37" s="120">
        <v>0.05</v>
      </c>
      <c r="AD37" s="70" t="s">
        <v>3024</v>
      </c>
      <c r="AF37" s="67" t="s">
        <v>3014</v>
      </c>
      <c r="AG37" s="120">
        <v>0.05</v>
      </c>
      <c r="AH37" s="120">
        <v>0.05</v>
      </c>
      <c r="AI37" s="70"/>
      <c r="AK37" s="67" t="s">
        <v>3014</v>
      </c>
      <c r="AL37" s="120">
        <v>0.05</v>
      </c>
      <c r="AM37" s="120">
        <v>0.05</v>
      </c>
      <c r="AN37" s="70" t="s">
        <v>3024</v>
      </c>
      <c r="AP37" s="67" t="s">
        <v>3014</v>
      </c>
      <c r="AQ37" s="120">
        <v>0.05</v>
      </c>
      <c r="AR37" s="120">
        <v>0.05</v>
      </c>
      <c r="AS37" s="70" t="s">
        <v>3024</v>
      </c>
      <c r="AU37" s="67" t="s">
        <v>3014</v>
      </c>
      <c r="AV37" s="120">
        <v>0.05</v>
      </c>
      <c r="AW37" s="120">
        <v>0.05</v>
      </c>
      <c r="AX37" s="70" t="s">
        <v>3024</v>
      </c>
      <c r="AZ37" s="67" t="s">
        <v>3014</v>
      </c>
      <c r="BA37" s="68"/>
      <c r="BB37" s="68"/>
      <c r="BC37" s="70" t="s">
        <v>3024</v>
      </c>
      <c r="BE37" s="67" t="s">
        <v>3014</v>
      </c>
      <c r="BF37" s="68">
        <v>0</v>
      </c>
      <c r="BG37" s="120">
        <v>0.05</v>
      </c>
      <c r="BH37" s="70" t="s">
        <v>3024</v>
      </c>
      <c r="BJ37" s="67" t="s">
        <v>3014</v>
      </c>
      <c r="BK37" s="120">
        <v>0.05</v>
      </c>
      <c r="BL37" s="120">
        <v>0.05</v>
      </c>
      <c r="BM37" s="70" t="s">
        <v>3024</v>
      </c>
      <c r="BO37" s="67" t="s">
        <v>3014</v>
      </c>
      <c r="BP37" s="120">
        <v>0.05</v>
      </c>
      <c r="BQ37" s="120">
        <v>0.05</v>
      </c>
      <c r="BR37" s="70" t="s">
        <v>3024</v>
      </c>
      <c r="BT37" s="67" t="s">
        <v>3014</v>
      </c>
      <c r="BU37" s="120">
        <v>0.05</v>
      </c>
      <c r="BV37" s="120">
        <v>0.05</v>
      </c>
      <c r="BW37" s="70" t="s">
        <v>3024</v>
      </c>
      <c r="BY37" s="67" t="s">
        <v>3014</v>
      </c>
      <c r="BZ37" s="68">
        <v>0.02</v>
      </c>
      <c r="CA37" s="68">
        <v>0.05</v>
      </c>
      <c r="CB37" s="70" t="s">
        <v>3024</v>
      </c>
      <c r="CD37" s="67" t="s">
        <v>3014</v>
      </c>
      <c r="CE37" s="68">
        <v>0.02</v>
      </c>
      <c r="CF37" s="68">
        <v>0.05</v>
      </c>
      <c r="CG37" s="70" t="s">
        <v>3024</v>
      </c>
      <c r="CI37" s="67" t="s">
        <v>3014</v>
      </c>
      <c r="CJ37" s="68">
        <v>0.02</v>
      </c>
      <c r="CK37" s="68">
        <v>0.05</v>
      </c>
      <c r="CL37" s="70" t="s">
        <v>3024</v>
      </c>
      <c r="CN37" s="67" t="s">
        <v>3014</v>
      </c>
      <c r="CO37" s="68">
        <v>0.02</v>
      </c>
      <c r="CP37" s="68">
        <v>0.05</v>
      </c>
      <c r="CQ37" s="70" t="s">
        <v>3024</v>
      </c>
      <c r="CS37" s="67" t="s">
        <v>3014</v>
      </c>
      <c r="CT37" s="68">
        <v>0.02</v>
      </c>
      <c r="CU37" s="68">
        <v>0.05</v>
      </c>
      <c r="CV37" s="70" t="s">
        <v>3024</v>
      </c>
      <c r="CX37" s="67" t="s">
        <v>3014</v>
      </c>
      <c r="CY37" s="68">
        <v>0.02</v>
      </c>
      <c r="CZ37" s="68">
        <v>0.05</v>
      </c>
      <c r="DA37" s="70" t="s">
        <v>3024</v>
      </c>
      <c r="DC37" s="67" t="s">
        <v>3014</v>
      </c>
      <c r="DD37" s="68">
        <v>0.02</v>
      </c>
      <c r="DE37" s="68">
        <v>0.05</v>
      </c>
      <c r="DF37" s="70" t="s">
        <v>3024</v>
      </c>
      <c r="DH37" s="90" t="s">
        <v>3014</v>
      </c>
      <c r="DI37" s="91">
        <v>0.02</v>
      </c>
      <c r="DJ37" s="91">
        <v>0.05</v>
      </c>
      <c r="DK37" s="92"/>
      <c r="DM37" s="90" t="s">
        <v>3014</v>
      </c>
      <c r="DN37" s="91">
        <v>0.02</v>
      </c>
      <c r="DO37" s="91">
        <v>0.05</v>
      </c>
      <c r="DP37" s="92"/>
      <c r="DR37" s="90" t="s">
        <v>3014</v>
      </c>
      <c r="DS37" s="91">
        <v>0.02</v>
      </c>
      <c r="DT37" s="91">
        <v>0.05</v>
      </c>
      <c r="DU37" s="92"/>
      <c r="DW37" s="90" t="s">
        <v>3014</v>
      </c>
      <c r="DX37" s="91">
        <v>0.02</v>
      </c>
      <c r="DY37" s="91">
        <v>0.05</v>
      </c>
      <c r="DZ37" s="92"/>
      <c r="EB37" s="90" t="s">
        <v>3014</v>
      </c>
      <c r="EC37" s="91">
        <v>0.02</v>
      </c>
      <c r="ED37" s="91">
        <v>0.05</v>
      </c>
      <c r="EE37" s="92"/>
      <c r="EG37" s="90" t="s">
        <v>3014</v>
      </c>
      <c r="EH37" s="91">
        <v>0.02</v>
      </c>
      <c r="EI37" s="91">
        <v>0.05</v>
      </c>
      <c r="EJ37" s="92"/>
      <c r="EL37" s="90" t="s">
        <v>3014</v>
      </c>
      <c r="EM37" s="91">
        <v>0.02</v>
      </c>
      <c r="EN37" s="91">
        <v>0.05</v>
      </c>
      <c r="EO37" s="92"/>
      <c r="EQ37" s="90" t="s">
        <v>3014</v>
      </c>
      <c r="ER37" s="91">
        <v>0.02</v>
      </c>
      <c r="ES37" s="91">
        <v>0.05</v>
      </c>
      <c r="ET37" s="92"/>
      <c r="EV37" s="90" t="s">
        <v>3014</v>
      </c>
      <c r="EW37" s="91">
        <v>0.02</v>
      </c>
      <c r="EX37" s="91">
        <v>0.05</v>
      </c>
      <c r="EY37" s="92"/>
      <c r="FA37" s="90" t="s">
        <v>3014</v>
      </c>
      <c r="FB37" s="91">
        <v>0.02</v>
      </c>
      <c r="FC37" s="91">
        <v>0.05</v>
      </c>
      <c r="FD37" s="92"/>
      <c r="FF37" s="90" t="s">
        <v>3014</v>
      </c>
      <c r="FG37" s="91">
        <v>0.02</v>
      </c>
      <c r="FH37" s="91">
        <v>0.05</v>
      </c>
      <c r="FI37" s="92"/>
      <c r="FK37" s="90" t="s">
        <v>3014</v>
      </c>
      <c r="FL37" s="91">
        <v>0.02</v>
      </c>
      <c r="FM37" s="91">
        <v>0.05</v>
      </c>
      <c r="FN37" s="92"/>
      <c r="FP37" s="90" t="s">
        <v>3014</v>
      </c>
      <c r="FQ37" s="91">
        <v>0.02</v>
      </c>
      <c r="FR37" s="91">
        <v>0.05</v>
      </c>
      <c r="FS37" s="92"/>
      <c r="FU37" s="90" t="s">
        <v>3014</v>
      </c>
      <c r="FV37" s="91">
        <v>0.02</v>
      </c>
      <c r="FW37" s="91">
        <v>0.05</v>
      </c>
      <c r="FX37" s="92"/>
      <c r="FZ37" s="90" t="s">
        <v>3014</v>
      </c>
      <c r="GA37" s="91">
        <v>0.02</v>
      </c>
      <c r="GB37" s="91">
        <v>0.05</v>
      </c>
      <c r="GC37" s="92"/>
      <c r="GE37" s="90" t="s">
        <v>3014</v>
      </c>
      <c r="GF37" s="91">
        <v>0.02</v>
      </c>
      <c r="GG37" s="91">
        <v>0.05</v>
      </c>
      <c r="GH37" s="92"/>
      <c r="GJ37" s="90" t="s">
        <v>3014</v>
      </c>
      <c r="GK37" s="91">
        <v>0.02</v>
      </c>
      <c r="GL37" s="91">
        <v>0.05</v>
      </c>
      <c r="GM37" s="92"/>
      <c r="GO37" s="90" t="s">
        <v>3014</v>
      </c>
      <c r="GP37" s="91">
        <v>0.02</v>
      </c>
      <c r="GQ37" s="91">
        <v>0.05</v>
      </c>
      <c r="GR37" s="92"/>
      <c r="GT37" s="90" t="s">
        <v>3014</v>
      </c>
      <c r="GU37" s="91">
        <v>0.02</v>
      </c>
      <c r="GV37" s="91">
        <v>0.05</v>
      </c>
      <c r="GW37" s="92"/>
      <c r="GY37" s="90" t="s">
        <v>3014</v>
      </c>
      <c r="GZ37" s="91">
        <v>0.02</v>
      </c>
      <c r="HA37" s="91">
        <v>0.05</v>
      </c>
      <c r="HB37" s="92"/>
      <c r="HD37" s="90" t="s">
        <v>3014</v>
      </c>
      <c r="HE37" s="91">
        <v>0.02</v>
      </c>
      <c r="HF37" s="91">
        <v>0.05</v>
      </c>
      <c r="HG37" s="92"/>
      <c r="HI37" s="90" t="s">
        <v>3014</v>
      </c>
      <c r="HJ37" s="91">
        <v>0.02</v>
      </c>
      <c r="HK37" s="91">
        <v>0.05</v>
      </c>
      <c r="HL37" s="92"/>
      <c r="HN37" s="90" t="s">
        <v>3014</v>
      </c>
      <c r="HO37" s="91">
        <v>0.02</v>
      </c>
      <c r="HP37" s="91">
        <v>0.05</v>
      </c>
      <c r="HQ37" s="92"/>
      <c r="HS37" s="90" t="s">
        <v>3014</v>
      </c>
      <c r="HT37" s="91">
        <v>0.02</v>
      </c>
      <c r="HU37" s="91">
        <v>0.05</v>
      </c>
      <c r="HV37" s="92"/>
      <c r="HX37" s="90" t="s">
        <v>3014</v>
      </c>
      <c r="HY37" s="91">
        <v>0.02</v>
      </c>
      <c r="HZ37" s="91">
        <v>0.05</v>
      </c>
      <c r="IA37" s="92"/>
      <c r="IC37" s="90" t="s">
        <v>3014</v>
      </c>
      <c r="ID37" s="91">
        <v>0.02</v>
      </c>
      <c r="IE37" s="91">
        <v>0.05</v>
      </c>
      <c r="IF37" s="92"/>
      <c r="IH37" s="90" t="s">
        <v>3014</v>
      </c>
      <c r="II37" s="91">
        <v>0.02</v>
      </c>
      <c r="IJ37" s="91">
        <v>0.05</v>
      </c>
      <c r="IK37" s="92"/>
      <c r="IM37" s="90" t="s">
        <v>3014</v>
      </c>
      <c r="IN37" s="91">
        <v>0.02</v>
      </c>
      <c r="IO37" s="91">
        <v>0.05</v>
      </c>
      <c r="IP37" s="92"/>
      <c r="IR37" s="90" t="s">
        <v>3014</v>
      </c>
      <c r="IS37" s="91">
        <v>0.02</v>
      </c>
      <c r="IT37" s="91">
        <v>0.05</v>
      </c>
      <c r="IU37" s="92"/>
      <c r="IW37" s="90" t="s">
        <v>3014</v>
      </c>
      <c r="IX37" s="91">
        <v>0.02</v>
      </c>
      <c r="IY37" s="91">
        <v>0.05</v>
      </c>
      <c r="IZ37" s="92"/>
      <c r="JB37" s="90" t="s">
        <v>3014</v>
      </c>
      <c r="JC37" s="91">
        <v>0.02</v>
      </c>
      <c r="JD37" s="91">
        <v>0.05</v>
      </c>
      <c r="JE37" s="92"/>
      <c r="JG37" s="90" t="s">
        <v>3014</v>
      </c>
      <c r="JH37" s="91">
        <v>0.02</v>
      </c>
      <c r="JI37" s="91">
        <v>0.05</v>
      </c>
      <c r="JJ37" s="92"/>
      <c r="JL37" s="90" t="s">
        <v>3014</v>
      </c>
      <c r="JM37" s="91">
        <v>0.02</v>
      </c>
      <c r="JN37" s="91">
        <v>0.05</v>
      </c>
      <c r="JO37" s="92"/>
      <c r="JQ37" s="90" t="s">
        <v>3014</v>
      </c>
      <c r="JR37" s="91">
        <v>0.02</v>
      </c>
      <c r="JS37" s="91">
        <v>0.05</v>
      </c>
      <c r="JT37" s="92"/>
      <c r="JV37" s="90" t="s">
        <v>3014</v>
      </c>
      <c r="JW37" s="91">
        <v>0.02</v>
      </c>
      <c r="JX37" s="91">
        <v>0.05</v>
      </c>
      <c r="JY37" s="92"/>
      <c r="KA37" s="90" t="s">
        <v>3014</v>
      </c>
      <c r="KB37" s="91">
        <v>0.02</v>
      </c>
      <c r="KC37" s="91">
        <v>0.05</v>
      </c>
      <c r="KD37" s="92"/>
      <c r="KF37" s="90" t="s">
        <v>3014</v>
      </c>
      <c r="KG37" s="91">
        <v>0.02</v>
      </c>
      <c r="KH37" s="91">
        <v>0.05</v>
      </c>
      <c r="KI37" s="92"/>
      <c r="KK37" s="90" t="s">
        <v>3014</v>
      </c>
      <c r="KL37" s="91">
        <v>0.02</v>
      </c>
      <c r="KM37" s="91">
        <v>0.05</v>
      </c>
      <c r="KN37" s="92"/>
      <c r="KP37" s="90" t="s">
        <v>3014</v>
      </c>
      <c r="KQ37" s="91">
        <v>0.02</v>
      </c>
      <c r="KR37" s="91">
        <v>0.05</v>
      </c>
      <c r="KS37" s="92"/>
      <c r="KU37" s="90" t="s">
        <v>3014</v>
      </c>
      <c r="KV37" s="91">
        <v>0.02</v>
      </c>
      <c r="KW37" s="91">
        <v>0.05</v>
      </c>
      <c r="KX37" s="92"/>
      <c r="KZ37" s="90" t="s">
        <v>3014</v>
      </c>
      <c r="LA37" s="91">
        <v>0.02</v>
      </c>
      <c r="LB37" s="91">
        <v>0.05</v>
      </c>
      <c r="LC37" s="92"/>
      <c r="LE37" s="90" t="s">
        <v>3014</v>
      </c>
      <c r="LF37" s="91">
        <v>0.02</v>
      </c>
      <c r="LG37" s="91">
        <v>0.05</v>
      </c>
      <c r="LH37" s="92"/>
      <c r="LJ37" s="90" t="s">
        <v>3014</v>
      </c>
      <c r="LK37" s="91">
        <v>0.02</v>
      </c>
      <c r="LL37" s="91">
        <v>0.05</v>
      </c>
      <c r="LM37" s="92"/>
      <c r="LO37" s="90" t="s">
        <v>3014</v>
      </c>
      <c r="LP37" s="91">
        <v>0.02</v>
      </c>
      <c r="LQ37" s="91">
        <v>0.05</v>
      </c>
      <c r="LR37" s="92"/>
      <c r="LT37" s="90" t="s">
        <v>3014</v>
      </c>
      <c r="LU37" s="91">
        <v>0.02</v>
      </c>
      <c r="LV37" s="91">
        <v>0.05</v>
      </c>
      <c r="LW37" s="92"/>
      <c r="LY37" s="90" t="s">
        <v>3014</v>
      </c>
      <c r="LZ37" s="91">
        <v>0.02</v>
      </c>
      <c r="MA37" s="91">
        <v>0.05</v>
      </c>
      <c r="MB37" s="92"/>
      <c r="MD37" s="90" t="s">
        <v>3014</v>
      </c>
      <c r="ME37" s="91">
        <v>0.02</v>
      </c>
      <c r="MF37" s="91">
        <v>0.05</v>
      </c>
      <c r="MG37" s="92"/>
      <c r="MI37" s="90" t="s">
        <v>3014</v>
      </c>
      <c r="MJ37" s="91">
        <v>0.02</v>
      </c>
      <c r="MK37" s="91">
        <v>0.05</v>
      </c>
      <c r="ML37" s="92"/>
      <c r="MN37" s="90" t="s">
        <v>3014</v>
      </c>
      <c r="MO37" s="91">
        <v>0.02</v>
      </c>
      <c r="MP37" s="91">
        <v>0.05</v>
      </c>
      <c r="MQ37" s="92"/>
      <c r="MS37" s="90" t="s">
        <v>3014</v>
      </c>
      <c r="MT37" s="91">
        <v>0.02</v>
      </c>
      <c r="MU37" s="91">
        <v>0.05</v>
      </c>
      <c r="MV37" s="92"/>
      <c r="MX37" s="90" t="s">
        <v>3014</v>
      </c>
      <c r="MY37" s="91">
        <v>0.02</v>
      </c>
      <c r="MZ37" s="91">
        <v>0.05</v>
      </c>
      <c r="NA37" s="92"/>
      <c r="NC37" s="90" t="s">
        <v>3014</v>
      </c>
      <c r="ND37" s="91">
        <v>0.02</v>
      </c>
      <c r="NE37" s="91">
        <v>0.05</v>
      </c>
      <c r="NF37" s="92"/>
      <c r="NH37" s="90" t="s">
        <v>3014</v>
      </c>
      <c r="NI37" s="91">
        <v>0.02</v>
      </c>
      <c r="NJ37" s="91">
        <v>0.05</v>
      </c>
      <c r="NK37" s="92"/>
      <c r="NM37" s="90" t="s">
        <v>3014</v>
      </c>
      <c r="NN37" s="91">
        <v>0.02</v>
      </c>
      <c r="NO37" s="91">
        <v>0.05</v>
      </c>
      <c r="NP37" s="92"/>
      <c r="NR37" s="90" t="s">
        <v>3014</v>
      </c>
      <c r="NS37" s="91">
        <v>0.02</v>
      </c>
      <c r="NT37" s="91">
        <v>0.05</v>
      </c>
      <c r="NU37" s="92"/>
      <c r="NW37" s="90" t="s">
        <v>3014</v>
      </c>
      <c r="NX37" s="91">
        <v>0.02</v>
      </c>
      <c r="NY37" s="91">
        <v>0.05</v>
      </c>
      <c r="NZ37" s="92"/>
      <c r="OB37" s="90" t="s">
        <v>3014</v>
      </c>
      <c r="OC37" s="91">
        <v>0.02</v>
      </c>
      <c r="OD37" s="91">
        <v>0.05</v>
      </c>
      <c r="OE37" s="92"/>
      <c r="OG37" s="90" t="s">
        <v>3014</v>
      </c>
      <c r="OH37" s="91">
        <v>0.02</v>
      </c>
      <c r="OI37" s="91">
        <v>0.05</v>
      </c>
      <c r="OJ37" s="92"/>
      <c r="OL37" s="90" t="s">
        <v>3014</v>
      </c>
      <c r="OM37" s="91">
        <v>0.02</v>
      </c>
      <c r="ON37" s="91">
        <v>0.05</v>
      </c>
      <c r="OO37" s="92"/>
      <c r="OQ37" s="90" t="s">
        <v>3014</v>
      </c>
      <c r="OR37" s="91">
        <v>0.02</v>
      </c>
      <c r="OS37" s="91">
        <v>0.05</v>
      </c>
      <c r="OT37" s="92"/>
      <c r="OV37" s="90" t="s">
        <v>3014</v>
      </c>
      <c r="OW37" s="91">
        <v>0.02</v>
      </c>
      <c r="OX37" s="91">
        <v>0.05</v>
      </c>
      <c r="OY37" s="92"/>
      <c r="PA37" s="90" t="s">
        <v>3014</v>
      </c>
      <c r="PB37" s="91">
        <v>0.02</v>
      </c>
      <c r="PC37" s="91">
        <v>0.05</v>
      </c>
      <c r="PD37" s="92"/>
      <c r="PF37" s="90" t="s">
        <v>3014</v>
      </c>
      <c r="PG37" s="91">
        <v>0.02</v>
      </c>
      <c r="PH37" s="91">
        <v>0.05</v>
      </c>
      <c r="PI37" s="92"/>
      <c r="PK37" s="90" t="s">
        <v>3014</v>
      </c>
      <c r="PL37" s="91">
        <v>0.02</v>
      </c>
      <c r="PM37" s="91">
        <v>0.05</v>
      </c>
      <c r="PN37" s="92"/>
      <c r="PP37" s="90" t="s">
        <v>3014</v>
      </c>
      <c r="PQ37" s="91">
        <v>0.02</v>
      </c>
      <c r="PR37" s="91">
        <v>0.05</v>
      </c>
      <c r="PS37" s="92"/>
      <c r="PU37" s="90" t="s">
        <v>3014</v>
      </c>
      <c r="PV37" s="91">
        <v>0.02</v>
      </c>
      <c r="PW37" s="91">
        <v>0.05</v>
      </c>
      <c r="PX37" s="92"/>
      <c r="PZ37" s="90" t="s">
        <v>3014</v>
      </c>
      <c r="QA37" s="91">
        <v>0.02</v>
      </c>
      <c r="QB37" s="91">
        <v>0.05</v>
      </c>
      <c r="QC37" s="92"/>
      <c r="QE37" s="90" t="s">
        <v>3014</v>
      </c>
      <c r="QF37" s="91">
        <v>0.02</v>
      </c>
      <c r="QG37" s="91">
        <v>0.05</v>
      </c>
      <c r="QH37" s="92"/>
      <c r="QJ37" s="90" t="s">
        <v>3014</v>
      </c>
      <c r="QK37" s="91">
        <v>0.02</v>
      </c>
      <c r="QL37" s="91">
        <v>0.05</v>
      </c>
      <c r="QM37" s="92"/>
      <c r="QO37" s="90" t="s">
        <v>3014</v>
      </c>
      <c r="QP37" s="91">
        <v>0.02</v>
      </c>
      <c r="QQ37" s="91">
        <v>0.05</v>
      </c>
      <c r="QR37" s="92"/>
      <c r="QT37" s="90" t="s">
        <v>3014</v>
      </c>
      <c r="QU37" s="91">
        <v>0.02</v>
      </c>
      <c r="QV37" s="91">
        <v>0.05</v>
      </c>
      <c r="QW37" s="92"/>
      <c r="QY37" s="90" t="s">
        <v>3014</v>
      </c>
      <c r="QZ37" s="91">
        <v>0.02</v>
      </c>
      <c r="RA37" s="91">
        <v>0.05</v>
      </c>
      <c r="RB37" s="92"/>
      <c r="RD37" s="90" t="s">
        <v>3014</v>
      </c>
      <c r="RE37" s="91">
        <v>0.02</v>
      </c>
      <c r="RF37" s="91">
        <v>0.05</v>
      </c>
      <c r="RG37" s="92"/>
      <c r="RI37" s="90" t="s">
        <v>3014</v>
      </c>
      <c r="RJ37" s="91">
        <v>0.02</v>
      </c>
      <c r="RK37" s="91">
        <v>0.05</v>
      </c>
      <c r="RL37" s="92"/>
      <c r="RN37" s="90" t="s">
        <v>3014</v>
      </c>
      <c r="RO37" s="91">
        <v>0.02</v>
      </c>
      <c r="RP37" s="91">
        <v>0.05</v>
      </c>
      <c r="RQ37" s="92"/>
      <c r="RS37" s="90" t="s">
        <v>3014</v>
      </c>
      <c r="RT37" s="91">
        <v>0.02</v>
      </c>
      <c r="RU37" s="91">
        <v>0.05</v>
      </c>
      <c r="RV37" s="92"/>
      <c r="RX37" s="90" t="s">
        <v>3014</v>
      </c>
      <c r="RY37" s="91">
        <v>0.02</v>
      </c>
      <c r="RZ37" s="91">
        <v>0.05</v>
      </c>
      <c r="SA37" s="92"/>
      <c r="SC37" s="90" t="s">
        <v>3014</v>
      </c>
      <c r="SD37" s="91">
        <v>0.02</v>
      </c>
      <c r="SE37" s="91">
        <v>0.05</v>
      </c>
      <c r="SF37" s="92"/>
      <c r="SH37" s="90" t="s">
        <v>3014</v>
      </c>
      <c r="SI37" s="91">
        <v>0.02</v>
      </c>
      <c r="SJ37" s="91">
        <v>0.05</v>
      </c>
      <c r="SK37" s="92"/>
      <c r="SM37" s="90" t="s">
        <v>3014</v>
      </c>
      <c r="SN37" s="91">
        <v>0.02</v>
      </c>
      <c r="SO37" s="91">
        <v>0.05</v>
      </c>
      <c r="SP37" s="92"/>
      <c r="SR37" s="90" t="s">
        <v>3014</v>
      </c>
      <c r="SS37" s="91">
        <v>0.02</v>
      </c>
      <c r="ST37" s="91">
        <v>0.05</v>
      </c>
      <c r="SU37" s="92"/>
      <c r="SW37" s="90" t="s">
        <v>3014</v>
      </c>
      <c r="SX37" s="91">
        <v>0.02</v>
      </c>
      <c r="SY37" s="91">
        <v>0.05</v>
      </c>
      <c r="SZ37" s="92"/>
      <c r="TB37" s="90" t="s">
        <v>3014</v>
      </c>
      <c r="TC37" s="91">
        <v>0.02</v>
      </c>
      <c r="TD37" s="91">
        <v>0.05</v>
      </c>
      <c r="TE37" s="92"/>
      <c r="TG37" s="90" t="s">
        <v>3014</v>
      </c>
      <c r="TH37" s="91">
        <v>0.02</v>
      </c>
      <c r="TI37" s="91">
        <v>0.05</v>
      </c>
      <c r="TJ37" s="92"/>
      <c r="TL37" s="90" t="s">
        <v>3014</v>
      </c>
      <c r="TM37" s="91">
        <v>0.02</v>
      </c>
      <c r="TN37" s="91">
        <v>0.05</v>
      </c>
      <c r="TO37" s="92"/>
      <c r="TQ37" s="90" t="s">
        <v>3014</v>
      </c>
      <c r="TR37" s="91">
        <v>0.02</v>
      </c>
      <c r="TS37" s="91">
        <v>0.05</v>
      </c>
      <c r="TT37" s="92"/>
      <c r="TV37" s="90" t="s">
        <v>3014</v>
      </c>
      <c r="TW37" s="91">
        <v>0.02</v>
      </c>
      <c r="TX37" s="91">
        <v>0.05</v>
      </c>
      <c r="TY37" s="92"/>
      <c r="UA37" s="90" t="s">
        <v>3014</v>
      </c>
      <c r="UB37" s="91">
        <v>0.02</v>
      </c>
      <c r="UC37" s="91">
        <v>0.05</v>
      </c>
      <c r="UD37" s="92"/>
      <c r="UF37" s="90" t="s">
        <v>3014</v>
      </c>
      <c r="UG37" s="91">
        <v>0.02</v>
      </c>
      <c r="UH37" s="91">
        <v>0.05</v>
      </c>
      <c r="UI37" s="92"/>
      <c r="UK37" s="90" t="s">
        <v>3014</v>
      </c>
      <c r="UL37" s="91">
        <v>0.02</v>
      </c>
      <c r="UM37" s="91">
        <v>0.05</v>
      </c>
      <c r="UN37" s="92"/>
      <c r="UP37" s="90" t="s">
        <v>3014</v>
      </c>
      <c r="UQ37" s="91">
        <v>0.02</v>
      </c>
      <c r="UR37" s="91">
        <v>0.05</v>
      </c>
      <c r="US37" s="92"/>
      <c r="UU37" s="90" t="s">
        <v>3014</v>
      </c>
      <c r="UV37" s="91">
        <v>0.02</v>
      </c>
      <c r="UW37" s="91">
        <v>0.05</v>
      </c>
      <c r="UX37" s="92"/>
      <c r="UZ37" s="90" t="s">
        <v>3014</v>
      </c>
      <c r="VA37" s="91">
        <v>0.02</v>
      </c>
      <c r="VB37" s="91">
        <v>0.05</v>
      </c>
      <c r="VC37" s="92"/>
      <c r="VE37" s="90" t="s">
        <v>3014</v>
      </c>
      <c r="VF37" s="91">
        <v>0.02</v>
      </c>
      <c r="VG37" s="91">
        <v>0.05</v>
      </c>
      <c r="VH37" s="92"/>
      <c r="VJ37" s="90" t="s">
        <v>3014</v>
      </c>
      <c r="VK37" s="91">
        <v>0.02</v>
      </c>
      <c r="VL37" s="91">
        <v>0.05</v>
      </c>
      <c r="VM37" s="92"/>
      <c r="VO37" s="90" t="s">
        <v>3014</v>
      </c>
      <c r="VP37" s="91">
        <v>0.02</v>
      </c>
      <c r="VQ37" s="91">
        <v>0.05</v>
      </c>
      <c r="VR37" s="92"/>
      <c r="VT37" s="90" t="s">
        <v>3014</v>
      </c>
      <c r="VU37" s="91">
        <v>0.02</v>
      </c>
      <c r="VV37" s="91">
        <v>0.05</v>
      </c>
      <c r="VW37" s="92"/>
      <c r="VY37" s="90" t="s">
        <v>3014</v>
      </c>
      <c r="VZ37" s="91">
        <v>0.02</v>
      </c>
      <c r="WA37" s="91">
        <v>0.05</v>
      </c>
      <c r="WB37" s="92"/>
      <c r="WD37" s="90" t="s">
        <v>3014</v>
      </c>
      <c r="WE37" s="91">
        <v>0.02</v>
      </c>
      <c r="WF37" s="91">
        <v>0.05</v>
      </c>
      <c r="WG37" s="92"/>
      <c r="WI37" s="90" t="s">
        <v>3014</v>
      </c>
      <c r="WJ37" s="91">
        <v>0.02</v>
      </c>
      <c r="WK37" s="91">
        <v>0.05</v>
      </c>
      <c r="WL37" s="92"/>
    </row>
    <row r="38" spans="2:610" ht="14.25" customHeight="1">
      <c r="B38" s="67" t="s">
        <v>3015</v>
      </c>
      <c r="C38" s="105">
        <v>0.05</v>
      </c>
      <c r="D38" s="105">
        <v>0.05</v>
      </c>
      <c r="G38" s="67" t="s">
        <v>3015</v>
      </c>
      <c r="H38" s="120">
        <v>0.02</v>
      </c>
      <c r="I38" s="120">
        <v>0.05</v>
      </c>
      <c r="L38" s="67" t="s">
        <v>3015</v>
      </c>
      <c r="M38" s="120">
        <v>0.05</v>
      </c>
      <c r="N38" s="120">
        <v>0.05</v>
      </c>
      <c r="Q38" s="67" t="s">
        <v>3015</v>
      </c>
      <c r="R38" s="120">
        <v>0.05</v>
      </c>
      <c r="S38" s="120">
        <v>0.05</v>
      </c>
      <c r="V38" s="67" t="s">
        <v>3015</v>
      </c>
      <c r="W38" s="120">
        <v>0.05</v>
      </c>
      <c r="X38" s="120">
        <v>0.05</v>
      </c>
      <c r="AA38" s="67" t="s">
        <v>3015</v>
      </c>
      <c r="AB38" s="120">
        <v>0.05</v>
      </c>
      <c r="AC38" s="120">
        <v>0.05</v>
      </c>
      <c r="AF38" s="67" t="s">
        <v>3015</v>
      </c>
      <c r="AG38" s="120">
        <v>0.05</v>
      </c>
      <c r="AH38" s="120">
        <v>0.05</v>
      </c>
      <c r="AK38" s="67" t="s">
        <v>3015</v>
      </c>
      <c r="AL38" s="120">
        <v>0.05</v>
      </c>
      <c r="AM38" s="120">
        <v>0.05</v>
      </c>
      <c r="AP38" s="67" t="s">
        <v>3015</v>
      </c>
      <c r="AQ38" s="120">
        <v>0.05</v>
      </c>
      <c r="AR38" s="120">
        <v>0.05</v>
      </c>
      <c r="AU38" s="67" t="s">
        <v>3015</v>
      </c>
      <c r="AV38" s="120">
        <v>0.05</v>
      </c>
      <c r="AW38" s="120">
        <v>0.05</v>
      </c>
      <c r="AZ38" s="67" t="s">
        <v>3015</v>
      </c>
      <c r="BA38" s="68"/>
      <c r="BB38" s="68"/>
      <c r="BE38" s="67" t="s">
        <v>3015</v>
      </c>
      <c r="BF38" s="68">
        <v>0</v>
      </c>
      <c r="BG38" s="120">
        <v>0.05</v>
      </c>
      <c r="BJ38" s="67" t="s">
        <v>3015</v>
      </c>
      <c r="BK38" s="120">
        <v>0.05</v>
      </c>
      <c r="BL38" s="120">
        <v>0.05</v>
      </c>
      <c r="BO38" s="67" t="s">
        <v>3015</v>
      </c>
      <c r="BP38" s="120">
        <v>0.05</v>
      </c>
      <c r="BQ38" s="120">
        <v>0.05</v>
      </c>
      <c r="BT38" s="67" t="s">
        <v>3015</v>
      </c>
      <c r="BU38" s="120">
        <v>0.05</v>
      </c>
      <c r="BV38" s="120">
        <v>0.05</v>
      </c>
      <c r="BY38" s="67" t="s">
        <v>3015</v>
      </c>
      <c r="BZ38" s="68">
        <v>0.02</v>
      </c>
      <c r="CA38" s="68">
        <v>0.05</v>
      </c>
      <c r="CD38" s="67" t="s">
        <v>3015</v>
      </c>
      <c r="CE38" s="68">
        <v>0.02</v>
      </c>
      <c r="CF38" s="68">
        <v>0.05</v>
      </c>
      <c r="CI38" s="67" t="s">
        <v>3015</v>
      </c>
      <c r="CJ38" s="68">
        <v>0.02</v>
      </c>
      <c r="CK38" s="68">
        <v>0.05</v>
      </c>
      <c r="CN38" s="67" t="s">
        <v>3015</v>
      </c>
      <c r="CO38" s="68">
        <v>0.02</v>
      </c>
      <c r="CP38" s="68">
        <v>0.05</v>
      </c>
      <c r="CS38" s="67" t="s">
        <v>3015</v>
      </c>
      <c r="CT38" s="68">
        <v>0.02</v>
      </c>
      <c r="CU38" s="68">
        <v>0.05</v>
      </c>
      <c r="CX38" s="67" t="s">
        <v>3015</v>
      </c>
      <c r="CY38" s="68">
        <v>0.02</v>
      </c>
      <c r="CZ38" s="68">
        <v>0.05</v>
      </c>
      <c r="DC38" s="67" t="s">
        <v>3015</v>
      </c>
      <c r="DD38" s="68">
        <v>0.02</v>
      </c>
      <c r="DE38" s="68">
        <v>0.05</v>
      </c>
      <c r="DH38" s="90" t="s">
        <v>3015</v>
      </c>
      <c r="DI38" s="91">
        <v>0.02</v>
      </c>
      <c r="DJ38" s="91">
        <v>0.05</v>
      </c>
      <c r="DK38" s="92"/>
      <c r="DM38" s="90" t="s">
        <v>3015</v>
      </c>
      <c r="DN38" s="91">
        <v>0.02</v>
      </c>
      <c r="DO38" s="91">
        <v>0.05</v>
      </c>
      <c r="DP38" s="92"/>
      <c r="DR38" s="90" t="s">
        <v>3015</v>
      </c>
      <c r="DS38" s="91">
        <v>0.02</v>
      </c>
      <c r="DT38" s="91">
        <v>0.05</v>
      </c>
      <c r="DU38" s="92"/>
      <c r="DW38" s="90" t="s">
        <v>3015</v>
      </c>
      <c r="DX38" s="91">
        <v>0.02</v>
      </c>
      <c r="DY38" s="91">
        <v>0.05</v>
      </c>
      <c r="DZ38" s="92"/>
      <c r="EB38" s="90" t="s">
        <v>3015</v>
      </c>
      <c r="EC38" s="91">
        <v>0.02</v>
      </c>
      <c r="ED38" s="91">
        <v>0.05</v>
      </c>
      <c r="EE38" s="92"/>
      <c r="EG38" s="90" t="s">
        <v>3015</v>
      </c>
      <c r="EH38" s="91">
        <v>0.02</v>
      </c>
      <c r="EI38" s="91">
        <v>0.05</v>
      </c>
      <c r="EJ38" s="92"/>
      <c r="EL38" s="90" t="s">
        <v>3015</v>
      </c>
      <c r="EM38" s="91">
        <v>0.02</v>
      </c>
      <c r="EN38" s="91">
        <v>0.05</v>
      </c>
      <c r="EO38" s="92"/>
      <c r="EQ38" s="90" t="s">
        <v>3015</v>
      </c>
      <c r="ER38" s="91">
        <v>0.02</v>
      </c>
      <c r="ES38" s="91">
        <v>0.05</v>
      </c>
      <c r="ET38" s="92"/>
      <c r="EV38" s="90" t="s">
        <v>3015</v>
      </c>
      <c r="EW38" s="91">
        <v>0.02</v>
      </c>
      <c r="EX38" s="91">
        <v>0.05</v>
      </c>
      <c r="EY38" s="92"/>
      <c r="FA38" s="90" t="s">
        <v>3015</v>
      </c>
      <c r="FB38" s="91">
        <v>0.02</v>
      </c>
      <c r="FC38" s="91">
        <v>0.05</v>
      </c>
      <c r="FD38" s="92"/>
      <c r="FF38" s="90" t="s">
        <v>3015</v>
      </c>
      <c r="FG38" s="91">
        <v>0.02</v>
      </c>
      <c r="FH38" s="91">
        <v>0.05</v>
      </c>
      <c r="FI38" s="92"/>
      <c r="FK38" s="90" t="s">
        <v>3015</v>
      </c>
      <c r="FL38" s="91">
        <v>0.02</v>
      </c>
      <c r="FM38" s="91">
        <v>0.05</v>
      </c>
      <c r="FN38" s="92"/>
      <c r="FP38" s="90" t="s">
        <v>3015</v>
      </c>
      <c r="FQ38" s="91">
        <v>0.02</v>
      </c>
      <c r="FR38" s="91">
        <v>0.05</v>
      </c>
      <c r="FS38" s="92"/>
      <c r="FU38" s="90" t="s">
        <v>3015</v>
      </c>
      <c r="FV38" s="91">
        <v>0.02</v>
      </c>
      <c r="FW38" s="91">
        <v>0.05</v>
      </c>
      <c r="FX38" s="92"/>
      <c r="FZ38" s="90" t="s">
        <v>3015</v>
      </c>
      <c r="GA38" s="91">
        <v>0.02</v>
      </c>
      <c r="GB38" s="91">
        <v>0.05</v>
      </c>
      <c r="GC38" s="92"/>
      <c r="GE38" s="90" t="s">
        <v>3015</v>
      </c>
      <c r="GF38" s="91">
        <v>0.02</v>
      </c>
      <c r="GG38" s="91">
        <v>0.05</v>
      </c>
      <c r="GH38" s="92"/>
      <c r="GJ38" s="90" t="s">
        <v>3015</v>
      </c>
      <c r="GK38" s="91">
        <v>0.02</v>
      </c>
      <c r="GL38" s="91">
        <v>0.05</v>
      </c>
      <c r="GM38" s="92"/>
      <c r="GO38" s="90" t="s">
        <v>3015</v>
      </c>
      <c r="GP38" s="91">
        <v>0.02</v>
      </c>
      <c r="GQ38" s="91">
        <v>0.05</v>
      </c>
      <c r="GR38" s="92"/>
      <c r="GT38" s="90" t="s">
        <v>3015</v>
      </c>
      <c r="GU38" s="91">
        <v>0.02</v>
      </c>
      <c r="GV38" s="91">
        <v>0.05</v>
      </c>
      <c r="GW38" s="92"/>
      <c r="GY38" s="90" t="s">
        <v>3015</v>
      </c>
      <c r="GZ38" s="91">
        <v>0.02</v>
      </c>
      <c r="HA38" s="91">
        <v>0.05</v>
      </c>
      <c r="HB38" s="92"/>
      <c r="HD38" s="90" t="s">
        <v>3015</v>
      </c>
      <c r="HE38" s="91">
        <v>0.02</v>
      </c>
      <c r="HF38" s="91">
        <v>0.05</v>
      </c>
      <c r="HG38" s="92"/>
      <c r="HI38" s="90" t="s">
        <v>3015</v>
      </c>
      <c r="HJ38" s="91">
        <v>0.02</v>
      </c>
      <c r="HK38" s="91">
        <v>0.05</v>
      </c>
      <c r="HL38" s="92"/>
      <c r="HN38" s="90" t="s">
        <v>3015</v>
      </c>
      <c r="HO38" s="91">
        <v>0.02</v>
      </c>
      <c r="HP38" s="91">
        <v>0.05</v>
      </c>
      <c r="HQ38" s="92"/>
      <c r="HS38" s="90" t="s">
        <v>3015</v>
      </c>
      <c r="HT38" s="91">
        <v>0.02</v>
      </c>
      <c r="HU38" s="91">
        <v>0.05</v>
      </c>
      <c r="HV38" s="92"/>
      <c r="HX38" s="90" t="s">
        <v>3015</v>
      </c>
      <c r="HY38" s="91">
        <v>0.02</v>
      </c>
      <c r="HZ38" s="91">
        <v>0.05</v>
      </c>
      <c r="IA38" s="92"/>
      <c r="IC38" s="90" t="s">
        <v>3015</v>
      </c>
      <c r="ID38" s="91">
        <v>0.02</v>
      </c>
      <c r="IE38" s="91">
        <v>0.05</v>
      </c>
      <c r="IF38" s="92"/>
      <c r="IH38" s="90" t="s">
        <v>3015</v>
      </c>
      <c r="II38" s="91">
        <v>0.02</v>
      </c>
      <c r="IJ38" s="91">
        <v>0.05</v>
      </c>
      <c r="IK38" s="92"/>
      <c r="IM38" s="90" t="s">
        <v>3015</v>
      </c>
      <c r="IN38" s="91">
        <v>0.02</v>
      </c>
      <c r="IO38" s="91">
        <v>0.05</v>
      </c>
      <c r="IP38" s="92"/>
      <c r="IR38" s="90" t="s">
        <v>3015</v>
      </c>
      <c r="IS38" s="91">
        <v>0.02</v>
      </c>
      <c r="IT38" s="91">
        <v>0.05</v>
      </c>
      <c r="IU38" s="92"/>
      <c r="IW38" s="90" t="s">
        <v>3015</v>
      </c>
      <c r="IX38" s="91">
        <v>0.02</v>
      </c>
      <c r="IY38" s="91">
        <v>0.05</v>
      </c>
      <c r="IZ38" s="92"/>
      <c r="JB38" s="90" t="s">
        <v>3015</v>
      </c>
      <c r="JC38" s="91">
        <v>0.02</v>
      </c>
      <c r="JD38" s="91">
        <v>0.05</v>
      </c>
      <c r="JE38" s="92"/>
      <c r="JG38" s="90" t="s">
        <v>3015</v>
      </c>
      <c r="JH38" s="91">
        <v>0.02</v>
      </c>
      <c r="JI38" s="91">
        <v>0.05</v>
      </c>
      <c r="JJ38" s="92"/>
      <c r="JL38" s="90" t="s">
        <v>3015</v>
      </c>
      <c r="JM38" s="91">
        <v>0.02</v>
      </c>
      <c r="JN38" s="91">
        <v>0.05</v>
      </c>
      <c r="JO38" s="92"/>
      <c r="JQ38" s="90" t="s">
        <v>3015</v>
      </c>
      <c r="JR38" s="91">
        <v>0.02</v>
      </c>
      <c r="JS38" s="91">
        <v>0.05</v>
      </c>
      <c r="JT38" s="92"/>
      <c r="JV38" s="90" t="s">
        <v>3015</v>
      </c>
      <c r="JW38" s="91">
        <v>0.02</v>
      </c>
      <c r="JX38" s="91">
        <v>0.05</v>
      </c>
      <c r="JY38" s="92"/>
      <c r="KA38" s="90" t="s">
        <v>3015</v>
      </c>
      <c r="KB38" s="91">
        <v>0.02</v>
      </c>
      <c r="KC38" s="91">
        <v>0.05</v>
      </c>
      <c r="KD38" s="92"/>
      <c r="KF38" s="90" t="s">
        <v>3015</v>
      </c>
      <c r="KG38" s="91">
        <v>0.02</v>
      </c>
      <c r="KH38" s="91">
        <v>0.05</v>
      </c>
      <c r="KI38" s="92"/>
      <c r="KK38" s="90" t="s">
        <v>3015</v>
      </c>
      <c r="KL38" s="91">
        <v>0.02</v>
      </c>
      <c r="KM38" s="91">
        <v>0.05</v>
      </c>
      <c r="KN38" s="92"/>
      <c r="KP38" s="90" t="s">
        <v>3015</v>
      </c>
      <c r="KQ38" s="91">
        <v>0.02</v>
      </c>
      <c r="KR38" s="91">
        <v>0.05</v>
      </c>
      <c r="KS38" s="92"/>
      <c r="KU38" s="90" t="s">
        <v>3015</v>
      </c>
      <c r="KV38" s="91">
        <v>0.02</v>
      </c>
      <c r="KW38" s="91">
        <v>0.05</v>
      </c>
      <c r="KX38" s="92"/>
      <c r="KZ38" s="90" t="s">
        <v>3015</v>
      </c>
      <c r="LA38" s="91">
        <v>0.02</v>
      </c>
      <c r="LB38" s="91">
        <v>0.05</v>
      </c>
      <c r="LC38" s="92"/>
      <c r="LE38" s="90" t="s">
        <v>3015</v>
      </c>
      <c r="LF38" s="91">
        <v>0.02</v>
      </c>
      <c r="LG38" s="91">
        <v>0.05</v>
      </c>
      <c r="LH38" s="92"/>
      <c r="LJ38" s="90" t="s">
        <v>3015</v>
      </c>
      <c r="LK38" s="91">
        <v>0.02</v>
      </c>
      <c r="LL38" s="91">
        <v>0.05</v>
      </c>
      <c r="LM38" s="92"/>
      <c r="LO38" s="90" t="s">
        <v>3015</v>
      </c>
      <c r="LP38" s="91">
        <v>0.02</v>
      </c>
      <c r="LQ38" s="91">
        <v>0.05</v>
      </c>
      <c r="LR38" s="92"/>
      <c r="LT38" s="90" t="s">
        <v>3015</v>
      </c>
      <c r="LU38" s="91">
        <v>0.02</v>
      </c>
      <c r="LV38" s="91">
        <v>0.05</v>
      </c>
      <c r="LW38" s="92"/>
      <c r="LY38" s="90" t="s">
        <v>3015</v>
      </c>
      <c r="LZ38" s="91">
        <v>0.02</v>
      </c>
      <c r="MA38" s="91">
        <v>0.05</v>
      </c>
      <c r="MB38" s="92"/>
      <c r="MD38" s="90" t="s">
        <v>3015</v>
      </c>
      <c r="ME38" s="91">
        <v>0.02</v>
      </c>
      <c r="MF38" s="91">
        <v>0.05</v>
      </c>
      <c r="MG38" s="92"/>
      <c r="MI38" s="90" t="s">
        <v>3015</v>
      </c>
      <c r="MJ38" s="91">
        <v>0.02</v>
      </c>
      <c r="MK38" s="91">
        <v>0.05</v>
      </c>
      <c r="ML38" s="92"/>
      <c r="MN38" s="90" t="s">
        <v>3015</v>
      </c>
      <c r="MO38" s="91">
        <v>0.02</v>
      </c>
      <c r="MP38" s="91">
        <v>0.05</v>
      </c>
      <c r="MQ38" s="92"/>
      <c r="MS38" s="90" t="s">
        <v>3015</v>
      </c>
      <c r="MT38" s="91">
        <v>0.02</v>
      </c>
      <c r="MU38" s="91">
        <v>0.05</v>
      </c>
      <c r="MV38" s="92"/>
      <c r="MX38" s="90" t="s">
        <v>3015</v>
      </c>
      <c r="MY38" s="91">
        <v>0.02</v>
      </c>
      <c r="MZ38" s="91">
        <v>0.05</v>
      </c>
      <c r="NA38" s="92"/>
      <c r="NC38" s="90" t="s">
        <v>3015</v>
      </c>
      <c r="ND38" s="91">
        <v>0.02</v>
      </c>
      <c r="NE38" s="91">
        <v>0.05</v>
      </c>
      <c r="NF38" s="92"/>
      <c r="NH38" s="90" t="s">
        <v>3015</v>
      </c>
      <c r="NI38" s="91">
        <v>0.02</v>
      </c>
      <c r="NJ38" s="91">
        <v>0.05</v>
      </c>
      <c r="NK38" s="92"/>
      <c r="NM38" s="90" t="s">
        <v>3015</v>
      </c>
      <c r="NN38" s="91">
        <v>0.02</v>
      </c>
      <c r="NO38" s="91">
        <v>0.05</v>
      </c>
      <c r="NP38" s="92"/>
      <c r="NR38" s="90" t="s">
        <v>3015</v>
      </c>
      <c r="NS38" s="91">
        <v>0.02</v>
      </c>
      <c r="NT38" s="91">
        <v>0.05</v>
      </c>
      <c r="NU38" s="92"/>
      <c r="NW38" s="90" t="s">
        <v>3015</v>
      </c>
      <c r="NX38" s="91">
        <v>0.02</v>
      </c>
      <c r="NY38" s="91">
        <v>0.05</v>
      </c>
      <c r="NZ38" s="92"/>
      <c r="OB38" s="90" t="s">
        <v>3015</v>
      </c>
      <c r="OC38" s="91">
        <v>0.02</v>
      </c>
      <c r="OD38" s="91">
        <v>0.05</v>
      </c>
      <c r="OE38" s="92"/>
      <c r="OG38" s="90" t="s">
        <v>3015</v>
      </c>
      <c r="OH38" s="91">
        <v>0.02</v>
      </c>
      <c r="OI38" s="91">
        <v>0.05</v>
      </c>
      <c r="OJ38" s="92"/>
      <c r="OL38" s="90" t="s">
        <v>3015</v>
      </c>
      <c r="OM38" s="91">
        <v>0.02</v>
      </c>
      <c r="ON38" s="91">
        <v>0.05</v>
      </c>
      <c r="OO38" s="92"/>
      <c r="OQ38" s="90" t="s">
        <v>3015</v>
      </c>
      <c r="OR38" s="91">
        <v>0.02</v>
      </c>
      <c r="OS38" s="91">
        <v>0.05</v>
      </c>
      <c r="OT38" s="92"/>
      <c r="OV38" s="90" t="s">
        <v>3015</v>
      </c>
      <c r="OW38" s="91">
        <v>0.02</v>
      </c>
      <c r="OX38" s="91">
        <v>0.05</v>
      </c>
      <c r="OY38" s="92"/>
      <c r="PA38" s="90" t="s">
        <v>3015</v>
      </c>
      <c r="PB38" s="91">
        <v>0.02</v>
      </c>
      <c r="PC38" s="91">
        <v>0.05</v>
      </c>
      <c r="PD38" s="92"/>
      <c r="PF38" s="90" t="s">
        <v>3015</v>
      </c>
      <c r="PG38" s="91">
        <v>0.02</v>
      </c>
      <c r="PH38" s="91">
        <v>0.05</v>
      </c>
      <c r="PI38" s="92"/>
      <c r="PK38" s="90" t="s">
        <v>3015</v>
      </c>
      <c r="PL38" s="91">
        <v>0.02</v>
      </c>
      <c r="PM38" s="91">
        <v>0.05</v>
      </c>
      <c r="PN38" s="92"/>
      <c r="PP38" s="90" t="s">
        <v>3015</v>
      </c>
      <c r="PQ38" s="91">
        <v>0.02</v>
      </c>
      <c r="PR38" s="91">
        <v>0.05</v>
      </c>
      <c r="PS38" s="92"/>
      <c r="PU38" s="90" t="s">
        <v>3015</v>
      </c>
      <c r="PV38" s="91">
        <v>0.02</v>
      </c>
      <c r="PW38" s="91">
        <v>0.05</v>
      </c>
      <c r="PX38" s="92"/>
      <c r="PZ38" s="90" t="s">
        <v>3015</v>
      </c>
      <c r="QA38" s="91">
        <v>0.02</v>
      </c>
      <c r="QB38" s="91">
        <v>0.05</v>
      </c>
      <c r="QC38" s="92"/>
      <c r="QE38" s="90" t="s">
        <v>3015</v>
      </c>
      <c r="QF38" s="91">
        <v>0.02</v>
      </c>
      <c r="QG38" s="91">
        <v>0.05</v>
      </c>
      <c r="QH38" s="92"/>
      <c r="QJ38" s="90" t="s">
        <v>3015</v>
      </c>
      <c r="QK38" s="91">
        <v>0.02</v>
      </c>
      <c r="QL38" s="91">
        <v>0.05</v>
      </c>
      <c r="QM38" s="92"/>
      <c r="QO38" s="90" t="s">
        <v>3015</v>
      </c>
      <c r="QP38" s="91">
        <v>0.02</v>
      </c>
      <c r="QQ38" s="91">
        <v>0.05</v>
      </c>
      <c r="QR38" s="92"/>
      <c r="QT38" s="90" t="s">
        <v>3015</v>
      </c>
      <c r="QU38" s="91">
        <v>0.02</v>
      </c>
      <c r="QV38" s="91">
        <v>0.05</v>
      </c>
      <c r="QW38" s="92"/>
      <c r="QY38" s="90" t="s">
        <v>3015</v>
      </c>
      <c r="QZ38" s="91">
        <v>0.02</v>
      </c>
      <c r="RA38" s="91">
        <v>0.05</v>
      </c>
      <c r="RB38" s="92"/>
      <c r="RD38" s="90" t="s">
        <v>3015</v>
      </c>
      <c r="RE38" s="91">
        <v>0.02</v>
      </c>
      <c r="RF38" s="91">
        <v>0.05</v>
      </c>
      <c r="RG38" s="92"/>
      <c r="RI38" s="90" t="s">
        <v>3015</v>
      </c>
      <c r="RJ38" s="91">
        <v>0.02</v>
      </c>
      <c r="RK38" s="91">
        <v>0.05</v>
      </c>
      <c r="RL38" s="92"/>
      <c r="RN38" s="90" t="s">
        <v>3015</v>
      </c>
      <c r="RO38" s="91">
        <v>0.02</v>
      </c>
      <c r="RP38" s="91">
        <v>0.05</v>
      </c>
      <c r="RQ38" s="92"/>
      <c r="RS38" s="90" t="s">
        <v>3015</v>
      </c>
      <c r="RT38" s="91">
        <v>0.02</v>
      </c>
      <c r="RU38" s="91">
        <v>0.05</v>
      </c>
      <c r="RV38" s="92"/>
      <c r="RX38" s="90" t="s">
        <v>3015</v>
      </c>
      <c r="RY38" s="91">
        <v>0.02</v>
      </c>
      <c r="RZ38" s="91">
        <v>0.05</v>
      </c>
      <c r="SA38" s="92"/>
      <c r="SC38" s="90" t="s">
        <v>3015</v>
      </c>
      <c r="SD38" s="91">
        <v>0.02</v>
      </c>
      <c r="SE38" s="91">
        <v>0.05</v>
      </c>
      <c r="SF38" s="92"/>
      <c r="SH38" s="90" t="s">
        <v>3015</v>
      </c>
      <c r="SI38" s="91">
        <v>0.02</v>
      </c>
      <c r="SJ38" s="91">
        <v>0.05</v>
      </c>
      <c r="SK38" s="92"/>
      <c r="SM38" s="90" t="s">
        <v>3015</v>
      </c>
      <c r="SN38" s="91">
        <v>0.02</v>
      </c>
      <c r="SO38" s="91">
        <v>0.05</v>
      </c>
      <c r="SP38" s="92"/>
      <c r="SR38" s="90" t="s">
        <v>3015</v>
      </c>
      <c r="SS38" s="91">
        <v>0.02</v>
      </c>
      <c r="ST38" s="91">
        <v>0.05</v>
      </c>
      <c r="SU38" s="92"/>
      <c r="SW38" s="90" t="s">
        <v>3015</v>
      </c>
      <c r="SX38" s="91">
        <v>0.02</v>
      </c>
      <c r="SY38" s="91">
        <v>0.05</v>
      </c>
      <c r="SZ38" s="92"/>
      <c r="TB38" s="90" t="s">
        <v>3015</v>
      </c>
      <c r="TC38" s="91">
        <v>0.02</v>
      </c>
      <c r="TD38" s="91">
        <v>0.05</v>
      </c>
      <c r="TE38" s="92"/>
      <c r="TG38" s="90" t="s">
        <v>3015</v>
      </c>
      <c r="TH38" s="91">
        <v>0.02</v>
      </c>
      <c r="TI38" s="91">
        <v>0.05</v>
      </c>
      <c r="TJ38" s="92"/>
      <c r="TL38" s="90" t="s">
        <v>3015</v>
      </c>
      <c r="TM38" s="91">
        <v>0.02</v>
      </c>
      <c r="TN38" s="91">
        <v>0.05</v>
      </c>
      <c r="TO38" s="92"/>
      <c r="TQ38" s="90" t="s">
        <v>3015</v>
      </c>
      <c r="TR38" s="91">
        <v>0.02</v>
      </c>
      <c r="TS38" s="91">
        <v>0.05</v>
      </c>
      <c r="TT38" s="92"/>
      <c r="TV38" s="90" t="s">
        <v>3015</v>
      </c>
      <c r="TW38" s="91">
        <v>0.02</v>
      </c>
      <c r="TX38" s="91">
        <v>0.05</v>
      </c>
      <c r="TY38" s="92"/>
      <c r="UA38" s="90" t="s">
        <v>3015</v>
      </c>
      <c r="UB38" s="91">
        <v>0.02</v>
      </c>
      <c r="UC38" s="91">
        <v>0.05</v>
      </c>
      <c r="UD38" s="92"/>
      <c r="UF38" s="90" t="s">
        <v>3015</v>
      </c>
      <c r="UG38" s="91">
        <v>0.02</v>
      </c>
      <c r="UH38" s="91">
        <v>0.05</v>
      </c>
      <c r="UI38" s="92"/>
      <c r="UK38" s="90" t="s">
        <v>3015</v>
      </c>
      <c r="UL38" s="91">
        <v>0.02</v>
      </c>
      <c r="UM38" s="91">
        <v>0.05</v>
      </c>
      <c r="UN38" s="92"/>
      <c r="UP38" s="90" t="s">
        <v>3015</v>
      </c>
      <c r="UQ38" s="91">
        <v>0.02</v>
      </c>
      <c r="UR38" s="91">
        <v>0.05</v>
      </c>
      <c r="US38" s="92"/>
      <c r="UU38" s="90" t="s">
        <v>3015</v>
      </c>
      <c r="UV38" s="91">
        <v>0.02</v>
      </c>
      <c r="UW38" s="91">
        <v>0.05</v>
      </c>
      <c r="UX38" s="92"/>
      <c r="UZ38" s="90" t="s">
        <v>3015</v>
      </c>
      <c r="VA38" s="91">
        <v>0.02</v>
      </c>
      <c r="VB38" s="91">
        <v>0.05</v>
      </c>
      <c r="VC38" s="92"/>
      <c r="VE38" s="90" t="s">
        <v>3015</v>
      </c>
      <c r="VF38" s="91">
        <v>0.02</v>
      </c>
      <c r="VG38" s="91">
        <v>0.05</v>
      </c>
      <c r="VH38" s="92"/>
      <c r="VJ38" s="90" t="s">
        <v>3015</v>
      </c>
      <c r="VK38" s="91">
        <v>0.02</v>
      </c>
      <c r="VL38" s="91">
        <v>0.05</v>
      </c>
      <c r="VM38" s="92"/>
      <c r="VO38" s="90" t="s">
        <v>3015</v>
      </c>
      <c r="VP38" s="91">
        <v>0.02</v>
      </c>
      <c r="VQ38" s="91">
        <v>0.05</v>
      </c>
      <c r="VR38" s="92"/>
      <c r="VT38" s="90" t="s">
        <v>3015</v>
      </c>
      <c r="VU38" s="91">
        <v>0.02</v>
      </c>
      <c r="VV38" s="91">
        <v>0.05</v>
      </c>
      <c r="VW38" s="92"/>
      <c r="VY38" s="90" t="s">
        <v>3015</v>
      </c>
      <c r="VZ38" s="91">
        <v>0.02</v>
      </c>
      <c r="WA38" s="91">
        <v>0.05</v>
      </c>
      <c r="WB38" s="92"/>
      <c r="WD38" s="90" t="s">
        <v>3015</v>
      </c>
      <c r="WE38" s="91">
        <v>0.02</v>
      </c>
      <c r="WF38" s="91">
        <v>0.05</v>
      </c>
      <c r="WG38" s="92"/>
      <c r="WI38" s="90" t="s">
        <v>3015</v>
      </c>
      <c r="WJ38" s="91">
        <v>0.02</v>
      </c>
      <c r="WK38" s="91">
        <v>0.05</v>
      </c>
      <c r="WL38" s="92"/>
    </row>
    <row r="39" spans="2:610" ht="14.25" customHeight="1">
      <c r="B39" s="67" t="s">
        <v>3016</v>
      </c>
      <c r="C39" s="105">
        <v>0.05</v>
      </c>
      <c r="D39" s="105">
        <v>0.05</v>
      </c>
      <c r="G39" s="67" t="s">
        <v>3016</v>
      </c>
      <c r="H39" s="120">
        <v>0.02</v>
      </c>
      <c r="I39" s="120">
        <v>0.05</v>
      </c>
      <c r="L39" s="67" t="s">
        <v>3016</v>
      </c>
      <c r="M39" s="120">
        <v>0.05</v>
      </c>
      <c r="N39" s="120">
        <v>0.05</v>
      </c>
      <c r="Q39" s="67" t="s">
        <v>3016</v>
      </c>
      <c r="R39" s="120">
        <v>0.05</v>
      </c>
      <c r="S39" s="120">
        <v>0.05</v>
      </c>
      <c r="V39" s="67" t="s">
        <v>3016</v>
      </c>
      <c r="W39" s="120">
        <v>0.05</v>
      </c>
      <c r="X39" s="120">
        <v>0.05</v>
      </c>
      <c r="AA39" s="67" t="s">
        <v>3016</v>
      </c>
      <c r="AB39" s="120">
        <v>0.05</v>
      </c>
      <c r="AC39" s="120">
        <v>0.05</v>
      </c>
      <c r="AF39" s="67" t="s">
        <v>3016</v>
      </c>
      <c r="AG39" s="120">
        <v>0.05</v>
      </c>
      <c r="AH39" s="120">
        <v>0.05</v>
      </c>
      <c r="AK39" s="67" t="s">
        <v>3016</v>
      </c>
      <c r="AL39" s="120">
        <v>0.05</v>
      </c>
      <c r="AM39" s="120">
        <v>0.05</v>
      </c>
      <c r="AP39" s="67" t="s">
        <v>3016</v>
      </c>
      <c r="AQ39" s="120">
        <v>0.05</v>
      </c>
      <c r="AR39" s="120">
        <v>0.05</v>
      </c>
      <c r="AU39" s="67" t="s">
        <v>3016</v>
      </c>
      <c r="AV39" s="120">
        <v>0.05</v>
      </c>
      <c r="AW39" s="120">
        <v>0.05</v>
      </c>
      <c r="AZ39" s="67" t="s">
        <v>3016</v>
      </c>
      <c r="BA39" s="68"/>
      <c r="BB39" s="68"/>
      <c r="BE39" s="67" t="s">
        <v>3016</v>
      </c>
      <c r="BF39" s="68">
        <v>0</v>
      </c>
      <c r="BG39" s="120">
        <v>0.05</v>
      </c>
      <c r="BJ39" s="67" t="s">
        <v>3016</v>
      </c>
      <c r="BK39" s="120">
        <v>0.05</v>
      </c>
      <c r="BL39" s="120">
        <v>0.05</v>
      </c>
      <c r="BO39" s="67" t="s">
        <v>3016</v>
      </c>
      <c r="BP39" s="120">
        <v>0.05</v>
      </c>
      <c r="BQ39" s="120">
        <v>0.05</v>
      </c>
      <c r="BT39" s="67" t="s">
        <v>3016</v>
      </c>
      <c r="BU39" s="120">
        <v>0.05</v>
      </c>
      <c r="BV39" s="120">
        <v>0.05</v>
      </c>
      <c r="BY39" s="67" t="s">
        <v>3016</v>
      </c>
      <c r="BZ39" s="68">
        <v>0.02</v>
      </c>
      <c r="CA39" s="68">
        <v>0.05</v>
      </c>
      <c r="CD39" s="67" t="s">
        <v>3016</v>
      </c>
      <c r="CE39" s="68">
        <v>0.02</v>
      </c>
      <c r="CF39" s="68">
        <v>0.05</v>
      </c>
      <c r="CI39" s="67" t="s">
        <v>3016</v>
      </c>
      <c r="CJ39" s="68">
        <v>0.02</v>
      </c>
      <c r="CK39" s="68">
        <v>0.05</v>
      </c>
      <c r="CN39" s="67" t="s">
        <v>3016</v>
      </c>
      <c r="CO39" s="68">
        <v>0.02</v>
      </c>
      <c r="CP39" s="68">
        <v>0.05</v>
      </c>
      <c r="CS39" s="67" t="s">
        <v>3016</v>
      </c>
      <c r="CT39" s="68">
        <v>0.02</v>
      </c>
      <c r="CU39" s="68">
        <v>0.05</v>
      </c>
      <c r="CX39" s="67" t="s">
        <v>3016</v>
      </c>
      <c r="CY39" s="68">
        <v>0.02</v>
      </c>
      <c r="CZ39" s="68">
        <v>0.05</v>
      </c>
      <c r="DC39" s="67" t="s">
        <v>3016</v>
      </c>
      <c r="DD39" s="68">
        <v>0.02</v>
      </c>
      <c r="DE39" s="68">
        <v>0.05</v>
      </c>
      <c r="DH39" s="90" t="s">
        <v>3016</v>
      </c>
      <c r="DI39" s="91">
        <v>0.02</v>
      </c>
      <c r="DJ39" s="91">
        <v>0.05</v>
      </c>
      <c r="DK39" s="92"/>
      <c r="DM39" s="90" t="s">
        <v>3016</v>
      </c>
      <c r="DN39" s="91">
        <v>0.02</v>
      </c>
      <c r="DO39" s="91">
        <v>0.05</v>
      </c>
      <c r="DP39" s="92"/>
      <c r="DR39" s="90" t="s">
        <v>3016</v>
      </c>
      <c r="DS39" s="91">
        <v>0.02</v>
      </c>
      <c r="DT39" s="91">
        <v>0.05</v>
      </c>
      <c r="DU39" s="92"/>
      <c r="DW39" s="90" t="s">
        <v>3016</v>
      </c>
      <c r="DX39" s="91">
        <v>0.02</v>
      </c>
      <c r="DY39" s="91">
        <v>0.05</v>
      </c>
      <c r="DZ39" s="92"/>
      <c r="EB39" s="90" t="s">
        <v>3016</v>
      </c>
      <c r="EC39" s="91">
        <v>0.02</v>
      </c>
      <c r="ED39" s="91">
        <v>0.05</v>
      </c>
      <c r="EE39" s="92"/>
      <c r="EG39" s="90" t="s">
        <v>3016</v>
      </c>
      <c r="EH39" s="91">
        <v>0.02</v>
      </c>
      <c r="EI39" s="91">
        <v>0.05</v>
      </c>
      <c r="EJ39" s="92"/>
      <c r="EL39" s="90" t="s">
        <v>3016</v>
      </c>
      <c r="EM39" s="91">
        <v>0.02</v>
      </c>
      <c r="EN39" s="91">
        <v>0.05</v>
      </c>
      <c r="EO39" s="92"/>
      <c r="EQ39" s="90" t="s">
        <v>3016</v>
      </c>
      <c r="ER39" s="91">
        <v>0.02</v>
      </c>
      <c r="ES39" s="91">
        <v>0.05</v>
      </c>
      <c r="ET39" s="92"/>
      <c r="EV39" s="90" t="s">
        <v>3016</v>
      </c>
      <c r="EW39" s="91">
        <v>0.02</v>
      </c>
      <c r="EX39" s="91">
        <v>0.05</v>
      </c>
      <c r="EY39" s="92"/>
      <c r="FA39" s="90" t="s">
        <v>3016</v>
      </c>
      <c r="FB39" s="91">
        <v>0.02</v>
      </c>
      <c r="FC39" s="91">
        <v>0.05</v>
      </c>
      <c r="FD39" s="92"/>
      <c r="FF39" s="90" t="s">
        <v>3016</v>
      </c>
      <c r="FG39" s="91">
        <v>0.02</v>
      </c>
      <c r="FH39" s="91">
        <v>0.05</v>
      </c>
      <c r="FI39" s="92"/>
      <c r="FK39" s="90" t="s">
        <v>3016</v>
      </c>
      <c r="FL39" s="91">
        <v>0.02</v>
      </c>
      <c r="FM39" s="91">
        <v>0.05</v>
      </c>
      <c r="FN39" s="92"/>
      <c r="FP39" s="90" t="s">
        <v>3016</v>
      </c>
      <c r="FQ39" s="91">
        <v>0.02</v>
      </c>
      <c r="FR39" s="91">
        <v>0.05</v>
      </c>
      <c r="FS39" s="92"/>
      <c r="FU39" s="90" t="s">
        <v>3016</v>
      </c>
      <c r="FV39" s="91">
        <v>0.02</v>
      </c>
      <c r="FW39" s="91">
        <v>0.05</v>
      </c>
      <c r="FX39" s="92"/>
      <c r="FZ39" s="90" t="s">
        <v>3016</v>
      </c>
      <c r="GA39" s="91">
        <v>0.02</v>
      </c>
      <c r="GB39" s="91">
        <v>0.05</v>
      </c>
      <c r="GC39" s="92"/>
      <c r="GE39" s="90" t="s">
        <v>3016</v>
      </c>
      <c r="GF39" s="91">
        <v>0.02</v>
      </c>
      <c r="GG39" s="91">
        <v>0.05</v>
      </c>
      <c r="GH39" s="92"/>
      <c r="GJ39" s="90" t="s">
        <v>3016</v>
      </c>
      <c r="GK39" s="91">
        <v>0.02</v>
      </c>
      <c r="GL39" s="91">
        <v>0.05</v>
      </c>
      <c r="GM39" s="92"/>
      <c r="GO39" s="90" t="s">
        <v>3016</v>
      </c>
      <c r="GP39" s="91">
        <v>0.02</v>
      </c>
      <c r="GQ39" s="91">
        <v>0.05</v>
      </c>
      <c r="GR39" s="92"/>
      <c r="GT39" s="90" t="s">
        <v>3016</v>
      </c>
      <c r="GU39" s="91">
        <v>0.02</v>
      </c>
      <c r="GV39" s="91">
        <v>0.05</v>
      </c>
      <c r="GW39" s="92"/>
      <c r="GY39" s="90" t="s">
        <v>3016</v>
      </c>
      <c r="GZ39" s="91">
        <v>0.02</v>
      </c>
      <c r="HA39" s="91">
        <v>0.05</v>
      </c>
      <c r="HB39" s="92"/>
      <c r="HD39" s="90" t="s">
        <v>3016</v>
      </c>
      <c r="HE39" s="91">
        <v>0.02</v>
      </c>
      <c r="HF39" s="91">
        <v>0.05</v>
      </c>
      <c r="HG39" s="92"/>
      <c r="HI39" s="90" t="s">
        <v>3016</v>
      </c>
      <c r="HJ39" s="91">
        <v>0.02</v>
      </c>
      <c r="HK39" s="91">
        <v>0.05</v>
      </c>
      <c r="HL39" s="92"/>
      <c r="HN39" s="90" t="s">
        <v>3016</v>
      </c>
      <c r="HO39" s="91">
        <v>0.02</v>
      </c>
      <c r="HP39" s="91">
        <v>0.05</v>
      </c>
      <c r="HQ39" s="92"/>
      <c r="HS39" s="90" t="s">
        <v>3016</v>
      </c>
      <c r="HT39" s="91">
        <v>0.02</v>
      </c>
      <c r="HU39" s="91">
        <v>0.05</v>
      </c>
      <c r="HV39" s="92"/>
      <c r="HX39" s="90" t="s">
        <v>3016</v>
      </c>
      <c r="HY39" s="91">
        <v>0.02</v>
      </c>
      <c r="HZ39" s="91">
        <v>0.05</v>
      </c>
      <c r="IA39" s="92"/>
      <c r="IC39" s="90" t="s">
        <v>3016</v>
      </c>
      <c r="ID39" s="91">
        <v>0.02</v>
      </c>
      <c r="IE39" s="91">
        <v>0.05</v>
      </c>
      <c r="IF39" s="92"/>
      <c r="IH39" s="90" t="s">
        <v>3016</v>
      </c>
      <c r="II39" s="91">
        <v>0.02</v>
      </c>
      <c r="IJ39" s="91">
        <v>0.05</v>
      </c>
      <c r="IK39" s="92"/>
      <c r="IM39" s="90" t="s">
        <v>3016</v>
      </c>
      <c r="IN39" s="91">
        <v>0.02</v>
      </c>
      <c r="IO39" s="91">
        <v>0.05</v>
      </c>
      <c r="IP39" s="92"/>
      <c r="IR39" s="90" t="s">
        <v>3016</v>
      </c>
      <c r="IS39" s="91">
        <v>0.02</v>
      </c>
      <c r="IT39" s="91">
        <v>0.05</v>
      </c>
      <c r="IU39" s="92"/>
      <c r="IW39" s="90" t="s">
        <v>3016</v>
      </c>
      <c r="IX39" s="91">
        <v>0.02</v>
      </c>
      <c r="IY39" s="91">
        <v>0.05</v>
      </c>
      <c r="IZ39" s="92"/>
      <c r="JB39" s="90" t="s">
        <v>3016</v>
      </c>
      <c r="JC39" s="91">
        <v>0.02</v>
      </c>
      <c r="JD39" s="91">
        <v>0.05</v>
      </c>
      <c r="JE39" s="92"/>
      <c r="JG39" s="90" t="s">
        <v>3016</v>
      </c>
      <c r="JH39" s="91">
        <v>0.02</v>
      </c>
      <c r="JI39" s="91">
        <v>0.05</v>
      </c>
      <c r="JJ39" s="92"/>
      <c r="JL39" s="90" t="s">
        <v>3016</v>
      </c>
      <c r="JM39" s="91">
        <v>0.02</v>
      </c>
      <c r="JN39" s="91">
        <v>0.05</v>
      </c>
      <c r="JO39" s="92"/>
      <c r="JQ39" s="90" t="s">
        <v>3016</v>
      </c>
      <c r="JR39" s="91">
        <v>0.02</v>
      </c>
      <c r="JS39" s="91">
        <v>0.05</v>
      </c>
      <c r="JT39" s="92"/>
      <c r="JV39" s="90" t="s">
        <v>3016</v>
      </c>
      <c r="JW39" s="91">
        <v>0.02</v>
      </c>
      <c r="JX39" s="91">
        <v>0.05</v>
      </c>
      <c r="JY39" s="92"/>
      <c r="KA39" s="90" t="s">
        <v>3016</v>
      </c>
      <c r="KB39" s="91">
        <v>0.02</v>
      </c>
      <c r="KC39" s="91">
        <v>0.05</v>
      </c>
      <c r="KD39" s="92"/>
      <c r="KF39" s="90" t="s">
        <v>3016</v>
      </c>
      <c r="KG39" s="91">
        <v>0.02</v>
      </c>
      <c r="KH39" s="91">
        <v>0.05</v>
      </c>
      <c r="KI39" s="92"/>
      <c r="KK39" s="90" t="s">
        <v>3016</v>
      </c>
      <c r="KL39" s="91">
        <v>0.02</v>
      </c>
      <c r="KM39" s="91">
        <v>0.05</v>
      </c>
      <c r="KN39" s="92"/>
      <c r="KP39" s="90" t="s">
        <v>3016</v>
      </c>
      <c r="KQ39" s="91">
        <v>0.02</v>
      </c>
      <c r="KR39" s="91">
        <v>0.05</v>
      </c>
      <c r="KS39" s="92"/>
      <c r="KU39" s="90" t="s">
        <v>3016</v>
      </c>
      <c r="KV39" s="91">
        <v>0.02</v>
      </c>
      <c r="KW39" s="91">
        <v>0.05</v>
      </c>
      <c r="KX39" s="92"/>
      <c r="KZ39" s="90" t="s">
        <v>3016</v>
      </c>
      <c r="LA39" s="91">
        <v>0.02</v>
      </c>
      <c r="LB39" s="91">
        <v>0.05</v>
      </c>
      <c r="LC39" s="92"/>
      <c r="LE39" s="90" t="s">
        <v>3016</v>
      </c>
      <c r="LF39" s="91">
        <v>0.02</v>
      </c>
      <c r="LG39" s="91">
        <v>0.05</v>
      </c>
      <c r="LH39" s="92"/>
      <c r="LJ39" s="90" t="s">
        <v>3016</v>
      </c>
      <c r="LK39" s="91">
        <v>0.02</v>
      </c>
      <c r="LL39" s="91">
        <v>0.05</v>
      </c>
      <c r="LM39" s="92"/>
      <c r="LO39" s="90" t="s">
        <v>3016</v>
      </c>
      <c r="LP39" s="91">
        <v>0.02</v>
      </c>
      <c r="LQ39" s="91">
        <v>0.05</v>
      </c>
      <c r="LR39" s="92"/>
      <c r="LT39" s="90" t="s">
        <v>3016</v>
      </c>
      <c r="LU39" s="91">
        <v>0.02</v>
      </c>
      <c r="LV39" s="91">
        <v>0.05</v>
      </c>
      <c r="LW39" s="92"/>
      <c r="LY39" s="90" t="s">
        <v>3016</v>
      </c>
      <c r="LZ39" s="91">
        <v>0.02</v>
      </c>
      <c r="MA39" s="91">
        <v>0.05</v>
      </c>
      <c r="MB39" s="92"/>
      <c r="MD39" s="90" t="s">
        <v>3016</v>
      </c>
      <c r="ME39" s="91">
        <v>0.02</v>
      </c>
      <c r="MF39" s="91">
        <v>0.05</v>
      </c>
      <c r="MG39" s="92"/>
      <c r="MI39" s="90" t="s">
        <v>3016</v>
      </c>
      <c r="MJ39" s="91">
        <v>0.02</v>
      </c>
      <c r="MK39" s="91">
        <v>0.05</v>
      </c>
      <c r="ML39" s="92"/>
      <c r="MN39" s="90" t="s">
        <v>3016</v>
      </c>
      <c r="MO39" s="91">
        <v>0.02</v>
      </c>
      <c r="MP39" s="91">
        <v>0.05</v>
      </c>
      <c r="MQ39" s="92"/>
      <c r="MS39" s="90" t="s">
        <v>3016</v>
      </c>
      <c r="MT39" s="91">
        <v>0.02</v>
      </c>
      <c r="MU39" s="91">
        <v>0.05</v>
      </c>
      <c r="MV39" s="92"/>
      <c r="MX39" s="90" t="s">
        <v>3016</v>
      </c>
      <c r="MY39" s="91">
        <v>0.02</v>
      </c>
      <c r="MZ39" s="91">
        <v>0.05</v>
      </c>
      <c r="NA39" s="92"/>
      <c r="NC39" s="90" t="s">
        <v>3016</v>
      </c>
      <c r="ND39" s="91">
        <v>0.02</v>
      </c>
      <c r="NE39" s="91">
        <v>0.05</v>
      </c>
      <c r="NF39" s="92"/>
      <c r="NH39" s="90" t="s">
        <v>3016</v>
      </c>
      <c r="NI39" s="91">
        <v>0.02</v>
      </c>
      <c r="NJ39" s="91">
        <v>0.05</v>
      </c>
      <c r="NK39" s="92"/>
      <c r="NM39" s="90" t="s">
        <v>3016</v>
      </c>
      <c r="NN39" s="91">
        <v>0.02</v>
      </c>
      <c r="NO39" s="91">
        <v>0.05</v>
      </c>
      <c r="NP39" s="92"/>
      <c r="NR39" s="90" t="s">
        <v>3016</v>
      </c>
      <c r="NS39" s="91">
        <v>0.02</v>
      </c>
      <c r="NT39" s="91">
        <v>0.05</v>
      </c>
      <c r="NU39" s="92"/>
      <c r="NW39" s="90" t="s">
        <v>3016</v>
      </c>
      <c r="NX39" s="91">
        <v>0.02</v>
      </c>
      <c r="NY39" s="91">
        <v>0.05</v>
      </c>
      <c r="NZ39" s="92"/>
      <c r="OB39" s="90" t="s">
        <v>3016</v>
      </c>
      <c r="OC39" s="91">
        <v>0.02</v>
      </c>
      <c r="OD39" s="91">
        <v>0.05</v>
      </c>
      <c r="OE39" s="92"/>
      <c r="OG39" s="90" t="s">
        <v>3016</v>
      </c>
      <c r="OH39" s="91">
        <v>0.02</v>
      </c>
      <c r="OI39" s="91">
        <v>0.05</v>
      </c>
      <c r="OJ39" s="92"/>
      <c r="OL39" s="90" t="s">
        <v>3016</v>
      </c>
      <c r="OM39" s="91">
        <v>0.02</v>
      </c>
      <c r="ON39" s="91">
        <v>0.05</v>
      </c>
      <c r="OO39" s="92"/>
      <c r="OQ39" s="90" t="s">
        <v>3016</v>
      </c>
      <c r="OR39" s="91">
        <v>0.02</v>
      </c>
      <c r="OS39" s="91">
        <v>0.05</v>
      </c>
      <c r="OT39" s="92"/>
      <c r="OV39" s="90" t="s">
        <v>3016</v>
      </c>
      <c r="OW39" s="91">
        <v>0.02</v>
      </c>
      <c r="OX39" s="91">
        <v>0.05</v>
      </c>
      <c r="OY39" s="92"/>
      <c r="PA39" s="90" t="s">
        <v>3016</v>
      </c>
      <c r="PB39" s="91">
        <v>0.02</v>
      </c>
      <c r="PC39" s="91">
        <v>0.05</v>
      </c>
      <c r="PD39" s="92"/>
      <c r="PF39" s="90" t="s">
        <v>3016</v>
      </c>
      <c r="PG39" s="91">
        <v>0.02</v>
      </c>
      <c r="PH39" s="91">
        <v>0.05</v>
      </c>
      <c r="PI39" s="92"/>
      <c r="PK39" s="90" t="s">
        <v>3016</v>
      </c>
      <c r="PL39" s="91">
        <v>0.02</v>
      </c>
      <c r="PM39" s="91">
        <v>0.05</v>
      </c>
      <c r="PN39" s="92"/>
      <c r="PP39" s="90" t="s">
        <v>3016</v>
      </c>
      <c r="PQ39" s="91">
        <v>0.02</v>
      </c>
      <c r="PR39" s="91">
        <v>0.05</v>
      </c>
      <c r="PS39" s="92"/>
      <c r="PU39" s="90" t="s">
        <v>3016</v>
      </c>
      <c r="PV39" s="91">
        <v>0.02</v>
      </c>
      <c r="PW39" s="91">
        <v>0.05</v>
      </c>
      <c r="PX39" s="92"/>
      <c r="PZ39" s="90" t="s">
        <v>3016</v>
      </c>
      <c r="QA39" s="91">
        <v>0.02</v>
      </c>
      <c r="QB39" s="91">
        <v>0.05</v>
      </c>
      <c r="QC39" s="92"/>
      <c r="QE39" s="90" t="s">
        <v>3016</v>
      </c>
      <c r="QF39" s="91">
        <v>0.02</v>
      </c>
      <c r="QG39" s="91">
        <v>0.05</v>
      </c>
      <c r="QH39" s="92"/>
      <c r="QJ39" s="90" t="s">
        <v>3016</v>
      </c>
      <c r="QK39" s="91">
        <v>0.02</v>
      </c>
      <c r="QL39" s="91">
        <v>0.05</v>
      </c>
      <c r="QM39" s="92"/>
      <c r="QO39" s="90" t="s">
        <v>3016</v>
      </c>
      <c r="QP39" s="91">
        <v>0.02</v>
      </c>
      <c r="QQ39" s="91">
        <v>0.05</v>
      </c>
      <c r="QR39" s="92"/>
      <c r="QT39" s="90" t="s">
        <v>3016</v>
      </c>
      <c r="QU39" s="91">
        <v>0.02</v>
      </c>
      <c r="QV39" s="91">
        <v>0.05</v>
      </c>
      <c r="QW39" s="92"/>
      <c r="QY39" s="90" t="s">
        <v>3016</v>
      </c>
      <c r="QZ39" s="91">
        <v>0.02</v>
      </c>
      <c r="RA39" s="91">
        <v>0.05</v>
      </c>
      <c r="RB39" s="92"/>
      <c r="RD39" s="90" t="s">
        <v>3016</v>
      </c>
      <c r="RE39" s="91">
        <v>0.02</v>
      </c>
      <c r="RF39" s="91">
        <v>0.05</v>
      </c>
      <c r="RG39" s="92"/>
      <c r="RI39" s="90" t="s">
        <v>3016</v>
      </c>
      <c r="RJ39" s="91">
        <v>0.02</v>
      </c>
      <c r="RK39" s="91">
        <v>0.05</v>
      </c>
      <c r="RL39" s="92"/>
      <c r="RN39" s="90" t="s">
        <v>3016</v>
      </c>
      <c r="RO39" s="91">
        <v>0.02</v>
      </c>
      <c r="RP39" s="91">
        <v>0.05</v>
      </c>
      <c r="RQ39" s="92"/>
      <c r="RS39" s="90" t="s">
        <v>3016</v>
      </c>
      <c r="RT39" s="91">
        <v>0.02</v>
      </c>
      <c r="RU39" s="91">
        <v>0.05</v>
      </c>
      <c r="RV39" s="92"/>
      <c r="RX39" s="90" t="s">
        <v>3016</v>
      </c>
      <c r="RY39" s="91">
        <v>0.02</v>
      </c>
      <c r="RZ39" s="91">
        <v>0.05</v>
      </c>
      <c r="SA39" s="92"/>
      <c r="SC39" s="90" t="s">
        <v>3016</v>
      </c>
      <c r="SD39" s="91">
        <v>0.02</v>
      </c>
      <c r="SE39" s="91">
        <v>0.05</v>
      </c>
      <c r="SF39" s="92"/>
      <c r="SH39" s="90" t="s">
        <v>3016</v>
      </c>
      <c r="SI39" s="91">
        <v>0.02</v>
      </c>
      <c r="SJ39" s="91">
        <v>0.05</v>
      </c>
      <c r="SK39" s="92"/>
      <c r="SM39" s="90" t="s">
        <v>3016</v>
      </c>
      <c r="SN39" s="91">
        <v>0.02</v>
      </c>
      <c r="SO39" s="91">
        <v>0.05</v>
      </c>
      <c r="SP39" s="92"/>
      <c r="SR39" s="90" t="s">
        <v>3016</v>
      </c>
      <c r="SS39" s="91">
        <v>0.02</v>
      </c>
      <c r="ST39" s="91">
        <v>0.05</v>
      </c>
      <c r="SU39" s="92"/>
      <c r="SW39" s="90" t="s">
        <v>3016</v>
      </c>
      <c r="SX39" s="91">
        <v>0.02</v>
      </c>
      <c r="SY39" s="91">
        <v>0.05</v>
      </c>
      <c r="SZ39" s="92"/>
      <c r="TB39" s="90" t="s">
        <v>3016</v>
      </c>
      <c r="TC39" s="91">
        <v>0.02</v>
      </c>
      <c r="TD39" s="91">
        <v>0.05</v>
      </c>
      <c r="TE39" s="92"/>
      <c r="TG39" s="90" t="s">
        <v>3016</v>
      </c>
      <c r="TH39" s="91">
        <v>0.02</v>
      </c>
      <c r="TI39" s="91">
        <v>0.05</v>
      </c>
      <c r="TJ39" s="92"/>
      <c r="TL39" s="90" t="s">
        <v>3016</v>
      </c>
      <c r="TM39" s="91">
        <v>0.02</v>
      </c>
      <c r="TN39" s="91">
        <v>0.05</v>
      </c>
      <c r="TO39" s="92"/>
      <c r="TQ39" s="90" t="s">
        <v>3016</v>
      </c>
      <c r="TR39" s="91">
        <v>0.02</v>
      </c>
      <c r="TS39" s="91">
        <v>0.05</v>
      </c>
      <c r="TT39" s="92"/>
      <c r="TV39" s="90" t="s">
        <v>3016</v>
      </c>
      <c r="TW39" s="91">
        <v>0.02</v>
      </c>
      <c r="TX39" s="91">
        <v>0.05</v>
      </c>
      <c r="TY39" s="92"/>
      <c r="UA39" s="90" t="s">
        <v>3016</v>
      </c>
      <c r="UB39" s="91">
        <v>0.02</v>
      </c>
      <c r="UC39" s="91">
        <v>0.05</v>
      </c>
      <c r="UD39" s="92"/>
      <c r="UF39" s="90" t="s">
        <v>3016</v>
      </c>
      <c r="UG39" s="91">
        <v>0.02</v>
      </c>
      <c r="UH39" s="91">
        <v>0.05</v>
      </c>
      <c r="UI39" s="92"/>
      <c r="UK39" s="90" t="s">
        <v>3016</v>
      </c>
      <c r="UL39" s="91">
        <v>0.02</v>
      </c>
      <c r="UM39" s="91">
        <v>0.05</v>
      </c>
      <c r="UN39" s="92"/>
      <c r="UP39" s="90" t="s">
        <v>3016</v>
      </c>
      <c r="UQ39" s="91">
        <v>0.02</v>
      </c>
      <c r="UR39" s="91">
        <v>0.05</v>
      </c>
      <c r="US39" s="92"/>
      <c r="UU39" s="90" t="s">
        <v>3016</v>
      </c>
      <c r="UV39" s="91">
        <v>0.02</v>
      </c>
      <c r="UW39" s="91">
        <v>0.05</v>
      </c>
      <c r="UX39" s="92"/>
      <c r="UZ39" s="90" t="s">
        <v>3016</v>
      </c>
      <c r="VA39" s="91">
        <v>0.02</v>
      </c>
      <c r="VB39" s="91">
        <v>0.05</v>
      </c>
      <c r="VC39" s="92"/>
      <c r="VE39" s="90" t="s">
        <v>3016</v>
      </c>
      <c r="VF39" s="91">
        <v>0.02</v>
      </c>
      <c r="VG39" s="91">
        <v>0.05</v>
      </c>
      <c r="VH39" s="92"/>
      <c r="VJ39" s="90" t="s">
        <v>3016</v>
      </c>
      <c r="VK39" s="91">
        <v>0.02</v>
      </c>
      <c r="VL39" s="91">
        <v>0.05</v>
      </c>
      <c r="VM39" s="92"/>
      <c r="VO39" s="90" t="s">
        <v>3016</v>
      </c>
      <c r="VP39" s="91">
        <v>0.02</v>
      </c>
      <c r="VQ39" s="91">
        <v>0.05</v>
      </c>
      <c r="VR39" s="92"/>
      <c r="VT39" s="90" t="s">
        <v>3016</v>
      </c>
      <c r="VU39" s="91">
        <v>0.02</v>
      </c>
      <c r="VV39" s="91">
        <v>0.05</v>
      </c>
      <c r="VW39" s="92"/>
      <c r="VY39" s="90" t="s">
        <v>3016</v>
      </c>
      <c r="VZ39" s="91">
        <v>0.02</v>
      </c>
      <c r="WA39" s="91">
        <v>0.05</v>
      </c>
      <c r="WB39" s="92"/>
      <c r="WD39" s="90" t="s">
        <v>3016</v>
      </c>
      <c r="WE39" s="91">
        <v>0.02</v>
      </c>
      <c r="WF39" s="91">
        <v>0.05</v>
      </c>
      <c r="WG39" s="92"/>
      <c r="WI39" s="90" t="s">
        <v>3016</v>
      </c>
      <c r="WJ39" s="91">
        <v>0.02</v>
      </c>
      <c r="WK39" s="91">
        <v>0.05</v>
      </c>
      <c r="WL39" s="92"/>
    </row>
    <row r="42" spans="2:610" ht="17.399999999999999" customHeight="1">
      <c r="B42" s="136" t="s">
        <v>3025</v>
      </c>
      <c r="BJ42" s="124" t="s">
        <v>3025</v>
      </c>
    </row>
    <row r="43" spans="2:610" ht="17.399999999999999" customHeight="1">
      <c r="B43" s="136" t="s">
        <v>3026</v>
      </c>
    </row>
    <row r="44" spans="2:610" ht="17.399999999999999" customHeight="1">
      <c r="B44" s="136" t="s">
        <v>3027</v>
      </c>
      <c r="C44" s="124" t="s">
        <v>3028</v>
      </c>
    </row>
    <row r="45" spans="2:610" ht="17.399999999999999" customHeight="1">
      <c r="B45" s="136" t="s">
        <v>3029</v>
      </c>
    </row>
    <row r="46" spans="2:610" ht="17.399999999999999" customHeight="1">
      <c r="B46" s="136" t="s">
        <v>3030</v>
      </c>
    </row>
    <row r="47" spans="2:610" ht="17.399999999999999" customHeight="1">
      <c r="B47" s="136" t="s">
        <v>3031</v>
      </c>
    </row>
    <row r="48" spans="2:610" ht="17.399999999999999" customHeight="1">
      <c r="B48" s="136" t="s">
        <v>3032</v>
      </c>
    </row>
    <row r="49" spans="2:2" ht="17.399999999999999" customHeight="1">
      <c r="B49" s="124" t="s">
        <v>3033</v>
      </c>
    </row>
    <row r="50" spans="2:2" ht="17.399999999999999" customHeight="1">
      <c r="B50" s="124"/>
    </row>
  </sheetData>
  <mergeCells count="611">
    <mergeCell ref="TV2:TY2"/>
    <mergeCell ref="HN33:HQ33"/>
    <mergeCell ref="HN20:HQ20"/>
    <mergeCell ref="WD2:WG2"/>
    <mergeCell ref="AP2:AS2"/>
    <mergeCell ref="VO33:VR33"/>
    <mergeCell ref="GJ12:GM12"/>
    <mergeCell ref="PU33:PX33"/>
    <mergeCell ref="PA12:PD12"/>
    <mergeCell ref="UA33:UD33"/>
    <mergeCell ref="LJ20:LM20"/>
    <mergeCell ref="VJ20:VM20"/>
    <mergeCell ref="HX4:IA4"/>
    <mergeCell ref="OL12:OO12"/>
    <mergeCell ref="IR12:IU12"/>
    <mergeCell ref="LT4:LW4"/>
    <mergeCell ref="IC2:IF2"/>
    <mergeCell ref="QT2:QW2"/>
    <mergeCell ref="RI20:RL20"/>
    <mergeCell ref="LT12:LW12"/>
    <mergeCell ref="SC12:SF12"/>
    <mergeCell ref="FZ33:GC33"/>
    <mergeCell ref="SW20:SZ20"/>
    <mergeCell ref="JB4:JE4"/>
    <mergeCell ref="FZ20:GC20"/>
    <mergeCell ref="DW33:DZ33"/>
    <mergeCell ref="KK2:KN2"/>
    <mergeCell ref="UP2:US2"/>
    <mergeCell ref="B2:E2"/>
    <mergeCell ref="HN12:HQ12"/>
    <mergeCell ref="Q20:T20"/>
    <mergeCell ref="BY2:CB2"/>
    <mergeCell ref="RS4:RV4"/>
    <mergeCell ref="EV4:EY4"/>
    <mergeCell ref="MD33:MG33"/>
    <mergeCell ref="MN33:MQ33"/>
    <mergeCell ref="AA4:AD4"/>
    <mergeCell ref="HS33:HV33"/>
    <mergeCell ref="BE12:BH12"/>
    <mergeCell ref="RS33:RV33"/>
    <mergeCell ref="JB20:JE20"/>
    <mergeCell ref="RS20:RV20"/>
    <mergeCell ref="EG4:EJ4"/>
    <mergeCell ref="Q33:T33"/>
    <mergeCell ref="DH12:DK12"/>
    <mergeCell ref="NH4:NK4"/>
    <mergeCell ref="BY33:CB33"/>
    <mergeCell ref="JB33:JE33"/>
    <mergeCell ref="CS2:CV2"/>
    <mergeCell ref="TG12:TJ12"/>
    <mergeCell ref="HD33:HG33"/>
    <mergeCell ref="G33:J33"/>
    <mergeCell ref="MD20:MG20"/>
    <mergeCell ref="CS4:CV4"/>
    <mergeCell ref="CI4:CL4"/>
    <mergeCell ref="IR4:IU4"/>
    <mergeCell ref="DR2:DU2"/>
    <mergeCell ref="NR2:NU2"/>
    <mergeCell ref="GO4:GR4"/>
    <mergeCell ref="IW2:IZ2"/>
    <mergeCell ref="JG2:JJ2"/>
    <mergeCell ref="CX20:DA20"/>
    <mergeCell ref="MX12:NA12"/>
    <mergeCell ref="AU33:AX33"/>
    <mergeCell ref="NC2:NF2"/>
    <mergeCell ref="KF4:KI4"/>
    <mergeCell ref="DW2:DZ2"/>
    <mergeCell ref="IH33:IK33"/>
    <mergeCell ref="G20:J20"/>
    <mergeCell ref="KZ4:LC4"/>
    <mergeCell ref="TL2:TO2"/>
    <mergeCell ref="MI2:ML2"/>
    <mergeCell ref="CI12:CL12"/>
    <mergeCell ref="PF4:PI4"/>
    <mergeCell ref="KZ33:LC33"/>
    <mergeCell ref="RN2:RQ2"/>
    <mergeCell ref="FF20:FI20"/>
    <mergeCell ref="Q12:T12"/>
    <mergeCell ref="AU20:AX20"/>
    <mergeCell ref="GT20:GW20"/>
    <mergeCell ref="EQ33:ET33"/>
    <mergeCell ref="DW12:DZ12"/>
    <mergeCell ref="NH33:NK33"/>
    <mergeCell ref="EQ20:ET20"/>
    <mergeCell ref="OQ20:OT20"/>
    <mergeCell ref="BE4:BH4"/>
    <mergeCell ref="TB2:TE2"/>
    <mergeCell ref="BY12:CB12"/>
    <mergeCell ref="FA4:FD4"/>
    <mergeCell ref="BJ2:BM2"/>
    <mergeCell ref="OB20:OE20"/>
    <mergeCell ref="HS2:HV2"/>
    <mergeCell ref="AA33:AD33"/>
    <mergeCell ref="AK33:AN33"/>
    <mergeCell ref="NH20:NK20"/>
    <mergeCell ref="DM4:DP4"/>
    <mergeCell ref="KP12:KS12"/>
    <mergeCell ref="SM20:SP20"/>
    <mergeCell ref="QJ33:QM33"/>
    <mergeCell ref="KA2:KD2"/>
    <mergeCell ref="QJ20:QM20"/>
    <mergeCell ref="MX4:NA4"/>
    <mergeCell ref="NR12:NU12"/>
    <mergeCell ref="BO33:BR33"/>
    <mergeCell ref="OG2:OJ2"/>
    <mergeCell ref="HX33:IA33"/>
    <mergeCell ref="IH20:IK20"/>
    <mergeCell ref="QJ2:QM2"/>
    <mergeCell ref="FP2:FS2"/>
    <mergeCell ref="LJ12:LM12"/>
    <mergeCell ref="RX2:SA2"/>
    <mergeCell ref="RN33:RQ33"/>
    <mergeCell ref="QT12:QW12"/>
    <mergeCell ref="OB4:OE4"/>
    <mergeCell ref="SH4:SK4"/>
    <mergeCell ref="AU12:AX12"/>
    <mergeCell ref="KF33:KI33"/>
    <mergeCell ref="AZ2:BC2"/>
    <mergeCell ref="BO20:BR20"/>
    <mergeCell ref="HX20:IA20"/>
    <mergeCell ref="RN12:RQ12"/>
    <mergeCell ref="FK33:FN33"/>
    <mergeCell ref="EQ12:ET12"/>
    <mergeCell ref="FU33:FX33"/>
    <mergeCell ref="BY4:CB4"/>
    <mergeCell ref="DC12:DF12"/>
    <mergeCell ref="KZ20:LC20"/>
    <mergeCell ref="OV33:OY33"/>
    <mergeCell ref="CN2:CQ2"/>
    <mergeCell ref="IH12:IK12"/>
    <mergeCell ref="GE12:GH12"/>
    <mergeCell ref="GJ2:GM2"/>
    <mergeCell ref="MD12:MG12"/>
    <mergeCell ref="MN12:MQ12"/>
    <mergeCell ref="BE33:BH33"/>
    <mergeCell ref="KP4:KS4"/>
    <mergeCell ref="VY33:WB33"/>
    <mergeCell ref="MS2:MV2"/>
    <mergeCell ref="GY2:HB2"/>
    <mergeCell ref="V4:Y4"/>
    <mergeCell ref="TQ20:TT20"/>
    <mergeCell ref="RD33:RG33"/>
    <mergeCell ref="QJ12:QM12"/>
    <mergeCell ref="LE2:LH2"/>
    <mergeCell ref="BY20:CB20"/>
    <mergeCell ref="NR4:NU4"/>
    <mergeCell ref="VJ33:VM33"/>
    <mergeCell ref="PP33:PS33"/>
    <mergeCell ref="OV12:OY12"/>
    <mergeCell ref="CS33:CV33"/>
    <mergeCell ref="PA2:PD2"/>
    <mergeCell ref="AA20:AD20"/>
    <mergeCell ref="KA12:KD12"/>
    <mergeCell ref="SR12:SU12"/>
    <mergeCell ref="UU20:UX20"/>
    <mergeCell ref="HI4:HL4"/>
    <mergeCell ref="PZ4:QC4"/>
    <mergeCell ref="LT33:LW33"/>
    <mergeCell ref="DC4:DF4"/>
    <mergeCell ref="LT20:LW20"/>
    <mergeCell ref="JQ33:JT33"/>
    <mergeCell ref="PZ33:QC33"/>
    <mergeCell ref="DH2:DK2"/>
    <mergeCell ref="TB4:TE4"/>
    <mergeCell ref="PZ20:QC20"/>
    <mergeCell ref="JQ2:JT2"/>
    <mergeCell ref="GE4:GH4"/>
    <mergeCell ref="GY12:HB12"/>
    <mergeCell ref="HN2:HQ2"/>
    <mergeCell ref="OB33:OE33"/>
    <mergeCell ref="NH12:NK12"/>
    <mergeCell ref="SR2:SU2"/>
    <mergeCell ref="LO4:LR4"/>
    <mergeCell ref="HI33:HL33"/>
    <mergeCell ref="SW12:SZ12"/>
    <mergeCell ref="VJ2:VM2"/>
    <mergeCell ref="VY20:WB20"/>
    <mergeCell ref="IM4:IP4"/>
    <mergeCell ref="RD4:RG4"/>
    <mergeCell ref="EG33:EJ33"/>
    <mergeCell ref="MX33:NA33"/>
    <mergeCell ref="EG20:EJ20"/>
    <mergeCell ref="KP20:KS20"/>
    <mergeCell ref="WI4:WL4"/>
    <mergeCell ref="GO33:GR33"/>
    <mergeCell ref="FU12:FX12"/>
    <mergeCell ref="GO20:GR20"/>
    <mergeCell ref="VT4:VW4"/>
    <mergeCell ref="QO20:QR20"/>
    <mergeCell ref="VO4:VR4"/>
    <mergeCell ref="WI12:WL12"/>
    <mergeCell ref="TQ33:TT33"/>
    <mergeCell ref="UA12:UD12"/>
    <mergeCell ref="UK4:UN4"/>
    <mergeCell ref="VT2:VW2"/>
    <mergeCell ref="UU33:UX33"/>
    <mergeCell ref="VO20:VR20"/>
    <mergeCell ref="WI33:WL33"/>
    <mergeCell ref="UA20:UD20"/>
    <mergeCell ref="WD20:WG20"/>
    <mergeCell ref="CS12:CV12"/>
    <mergeCell ref="CX2:DA2"/>
    <mergeCell ref="DM20:DP20"/>
    <mergeCell ref="SR4:SU4"/>
    <mergeCell ref="GO12:GR12"/>
    <mergeCell ref="IR20:IU20"/>
    <mergeCell ref="DW4:DZ4"/>
    <mergeCell ref="AF2:AI2"/>
    <mergeCell ref="MX20:NA20"/>
    <mergeCell ref="EL2:EO2"/>
    <mergeCell ref="PZ12:QC12"/>
    <mergeCell ref="KF12:KI12"/>
    <mergeCell ref="UF4:UI4"/>
    <mergeCell ref="QT20:QW20"/>
    <mergeCell ref="IC12:IF12"/>
    <mergeCell ref="FK12:FN12"/>
    <mergeCell ref="OB12:OE12"/>
    <mergeCell ref="FK4:FN4"/>
    <mergeCell ref="OL20:OO20"/>
    <mergeCell ref="AP4:AS4"/>
    <mergeCell ref="UK20:UN20"/>
    <mergeCell ref="RS2:RV2"/>
    <mergeCell ref="SH20:SK20"/>
    <mergeCell ref="VY12:WB12"/>
    <mergeCell ref="JV33:JY33"/>
    <mergeCell ref="JG4:JJ4"/>
    <mergeCell ref="RD12:RG12"/>
    <mergeCell ref="FA33:FD33"/>
    <mergeCell ref="EG12:EJ12"/>
    <mergeCell ref="FK20:FN20"/>
    <mergeCell ref="VJ12:VM12"/>
    <mergeCell ref="JG33:JJ33"/>
    <mergeCell ref="QT33:QW33"/>
    <mergeCell ref="SH33:SK33"/>
    <mergeCell ref="OV4:OY4"/>
    <mergeCell ref="PP12:PS12"/>
    <mergeCell ref="TV12:TY12"/>
    <mergeCell ref="UK12:UN12"/>
    <mergeCell ref="VY4:WB4"/>
    <mergeCell ref="WI20:WL20"/>
    <mergeCell ref="KU12:KX12"/>
    <mergeCell ref="UF33:UI33"/>
    <mergeCell ref="TL12:TO12"/>
    <mergeCell ref="KZ2:LC2"/>
    <mergeCell ref="NW2:NZ2"/>
    <mergeCell ref="IC4:IF4"/>
    <mergeCell ref="PK33:PN33"/>
    <mergeCell ref="QT4:QW4"/>
    <mergeCell ref="IW12:IZ12"/>
    <mergeCell ref="LY4:MB4"/>
    <mergeCell ref="QY2:RB2"/>
    <mergeCell ref="UZ20:VC20"/>
    <mergeCell ref="KK4:KN4"/>
    <mergeCell ref="SH12:SK12"/>
    <mergeCell ref="SM2:SP2"/>
    <mergeCell ref="TB20:TE20"/>
    <mergeCell ref="KA33:KD33"/>
    <mergeCell ref="NM4:NP4"/>
    <mergeCell ref="TL4:TO4"/>
    <mergeCell ref="TV4:TY4"/>
    <mergeCell ref="UP12:US12"/>
    <mergeCell ref="JV20:JY20"/>
    <mergeCell ref="RX4:SA4"/>
    <mergeCell ref="WD4:WG4"/>
    <mergeCell ref="AF4:AI4"/>
    <mergeCell ref="BO2:BR2"/>
    <mergeCell ref="LO2:LR2"/>
    <mergeCell ref="RX20:SA20"/>
    <mergeCell ref="EL4:EO4"/>
    <mergeCell ref="FF12:FI12"/>
    <mergeCell ref="PF12:PI12"/>
    <mergeCell ref="PK2:PN2"/>
    <mergeCell ref="CI20:CL20"/>
    <mergeCell ref="GE20:GH20"/>
    <mergeCell ref="DM12:DP12"/>
    <mergeCell ref="HS12:HV12"/>
    <mergeCell ref="UA2:UD2"/>
    <mergeCell ref="NR20:NU20"/>
    <mergeCell ref="CD12:CG12"/>
    <mergeCell ref="FA12:FD12"/>
    <mergeCell ref="FF2:FI2"/>
    <mergeCell ref="JG20:JJ20"/>
    <mergeCell ref="UZ4:VC4"/>
    <mergeCell ref="AF12:AI12"/>
    <mergeCell ref="JL2:JO2"/>
    <mergeCell ref="KU2:KX2"/>
    <mergeCell ref="OQ2:OT2"/>
    <mergeCell ref="B4:E4"/>
    <mergeCell ref="V12:Y12"/>
    <mergeCell ref="EB2:EE2"/>
    <mergeCell ref="IM33:IP33"/>
    <mergeCell ref="UU2:UX2"/>
    <mergeCell ref="VE2:VH2"/>
    <mergeCell ref="OV20:OY20"/>
    <mergeCell ref="MI33:ML33"/>
    <mergeCell ref="TG2:TJ2"/>
    <mergeCell ref="JG12:JJ12"/>
    <mergeCell ref="KA20:KD20"/>
    <mergeCell ref="CN33:CQ33"/>
    <mergeCell ref="GE33:GH33"/>
    <mergeCell ref="V2:Y2"/>
    <mergeCell ref="B12:E12"/>
    <mergeCell ref="V20:Y20"/>
    <mergeCell ref="NR33:NU33"/>
    <mergeCell ref="LO33:LR33"/>
    <mergeCell ref="RX33:SA33"/>
    <mergeCell ref="L4:O4"/>
    <mergeCell ref="PF33:PI33"/>
    <mergeCell ref="CI33:CL33"/>
    <mergeCell ref="PF20:PI20"/>
    <mergeCell ref="BT4:BW4"/>
    <mergeCell ref="VT20:VW20"/>
    <mergeCell ref="DC20:DF20"/>
    <mergeCell ref="NH2:NK2"/>
    <mergeCell ref="TB12:TE12"/>
    <mergeCell ref="GY33:HB33"/>
    <mergeCell ref="TQ2:TT2"/>
    <mergeCell ref="UF20:UI20"/>
    <mergeCell ref="HI20:HL20"/>
    <mergeCell ref="LE33:LH33"/>
    <mergeCell ref="OG4:OJ4"/>
    <mergeCell ref="MN20:MQ20"/>
    <mergeCell ref="UP4:US4"/>
    <mergeCell ref="JQ12:JT12"/>
    <mergeCell ref="TB33:TE33"/>
    <mergeCell ref="TL33:TO33"/>
    <mergeCell ref="GY4:HB4"/>
    <mergeCell ref="DW20:DZ20"/>
    <mergeCell ref="PP4:PS4"/>
    <mergeCell ref="IH2:IK2"/>
    <mergeCell ref="LE4:LH4"/>
    <mergeCell ref="LY12:MB12"/>
    <mergeCell ref="QE2:QH2"/>
    <mergeCell ref="DM33:DP33"/>
    <mergeCell ref="LY2:MB2"/>
    <mergeCell ref="VT12:VW12"/>
    <mergeCell ref="VY2:WB2"/>
    <mergeCell ref="AK2:AN2"/>
    <mergeCell ref="GY20:HB20"/>
    <mergeCell ref="PP20:PS20"/>
    <mergeCell ref="EV33:EY33"/>
    <mergeCell ref="EB12:EE12"/>
    <mergeCell ref="NM33:NP33"/>
    <mergeCell ref="BJ4:BM4"/>
    <mergeCell ref="HS4:HV4"/>
    <mergeCell ref="SR33:SU33"/>
    <mergeCell ref="HX2:IA2"/>
    <mergeCell ref="OG20:OJ20"/>
    <mergeCell ref="IM20:IP20"/>
    <mergeCell ref="QO2:QR2"/>
    <mergeCell ref="RD20:RG20"/>
    <mergeCell ref="DR4:DU4"/>
    <mergeCell ref="LO12:LR12"/>
    <mergeCell ref="UZ33:VC33"/>
    <mergeCell ref="RX12:SA12"/>
    <mergeCell ref="IW4:IZ4"/>
    <mergeCell ref="QO33:QR33"/>
    <mergeCell ref="NC4:NF4"/>
    <mergeCell ref="NW12:NZ12"/>
    <mergeCell ref="WD33:WG33"/>
    <mergeCell ref="AF33:AI33"/>
    <mergeCell ref="AP33:AS33"/>
    <mergeCell ref="MX2:NA2"/>
    <mergeCell ref="HD2:HG2"/>
    <mergeCell ref="NM20:NP20"/>
    <mergeCell ref="MI12:ML12"/>
    <mergeCell ref="KA4:KD4"/>
    <mergeCell ref="RI33:RL33"/>
    <mergeCell ref="QO12:QR12"/>
    <mergeCell ref="SR20:SU20"/>
    <mergeCell ref="FU20:FX20"/>
    <mergeCell ref="NW4:NZ4"/>
    <mergeCell ref="KF2:KI2"/>
    <mergeCell ref="BT33:BW33"/>
    <mergeCell ref="UF12:UI12"/>
    <mergeCell ref="IC33:IF33"/>
    <mergeCell ref="HI12:HL12"/>
    <mergeCell ref="RN4:RQ4"/>
    <mergeCell ref="SH2:SK2"/>
    <mergeCell ref="DH33:DK33"/>
    <mergeCell ref="DR20:DU20"/>
    <mergeCell ref="PK4:PN4"/>
    <mergeCell ref="VJ4:VM4"/>
    <mergeCell ref="B33:E33"/>
    <mergeCell ref="CD4:CG4"/>
    <mergeCell ref="CN4:CQ4"/>
    <mergeCell ref="JB12:JE12"/>
    <mergeCell ref="TV33:TY33"/>
    <mergeCell ref="LE20:LH20"/>
    <mergeCell ref="NM2:NP2"/>
    <mergeCell ref="TG4:TJ4"/>
    <mergeCell ref="GJ4:GM4"/>
    <mergeCell ref="HD12:HG12"/>
    <mergeCell ref="CD33:CG33"/>
    <mergeCell ref="IM12:IP12"/>
    <mergeCell ref="IR2:IU2"/>
    <mergeCell ref="JB2:JE2"/>
    <mergeCell ref="FU4:FX4"/>
    <mergeCell ref="MS12:MV12"/>
    <mergeCell ref="L20:O20"/>
    <mergeCell ref="AZ12:BC12"/>
    <mergeCell ref="EV2:EY2"/>
    <mergeCell ref="IW20:IZ20"/>
    <mergeCell ref="RN20:RQ20"/>
    <mergeCell ref="L33:O33"/>
    <mergeCell ref="SC2:SF2"/>
    <mergeCell ref="DC33:DF33"/>
    <mergeCell ref="L12:O12"/>
    <mergeCell ref="IW33:IZ33"/>
    <mergeCell ref="JL4:JO4"/>
    <mergeCell ref="SC4:SF4"/>
    <mergeCell ref="AP20:AS20"/>
    <mergeCell ref="MI4:ML4"/>
    <mergeCell ref="EL33:EO33"/>
    <mergeCell ref="UK2:UN2"/>
    <mergeCell ref="HN4:HQ4"/>
    <mergeCell ref="QE4:QH4"/>
    <mergeCell ref="AZ4:BC4"/>
    <mergeCell ref="LY33:MB33"/>
    <mergeCell ref="SW2:SZ2"/>
    <mergeCell ref="FZ2:GC2"/>
    <mergeCell ref="JQ20:JT20"/>
    <mergeCell ref="KK33:KN33"/>
    <mergeCell ref="BE2:BH2"/>
    <mergeCell ref="BT20:BW20"/>
    <mergeCell ref="IC20:IF20"/>
    <mergeCell ref="EV12:EY12"/>
    <mergeCell ref="LE12:LH12"/>
    <mergeCell ref="CN20:CQ20"/>
    <mergeCell ref="V33:Y33"/>
    <mergeCell ref="Q2:T2"/>
    <mergeCell ref="WD12:WG12"/>
    <mergeCell ref="AP12:AS12"/>
    <mergeCell ref="HD20:HG20"/>
    <mergeCell ref="BJ20:BM20"/>
    <mergeCell ref="RI12:RL12"/>
    <mergeCell ref="VO2:VR2"/>
    <mergeCell ref="EL12:EO12"/>
    <mergeCell ref="RI4:RL4"/>
    <mergeCell ref="NC33:NF33"/>
    <mergeCell ref="EL20:EO20"/>
    <mergeCell ref="MN4:MQ4"/>
    <mergeCell ref="KU20:KX20"/>
    <mergeCell ref="BT12:BW12"/>
    <mergeCell ref="OQ33:OT33"/>
    <mergeCell ref="CI2:CL2"/>
    <mergeCell ref="GT33:GW33"/>
    <mergeCell ref="FZ12:GC12"/>
    <mergeCell ref="GE2:GH2"/>
    <mergeCell ref="DH4:DK4"/>
    <mergeCell ref="KP33:KS33"/>
    <mergeCell ref="UP33:US33"/>
    <mergeCell ref="LY20:MB20"/>
    <mergeCell ref="MI20:ML20"/>
    <mergeCell ref="QE33:QH33"/>
    <mergeCell ref="VE33:VH33"/>
    <mergeCell ref="OQ12:OT12"/>
    <mergeCell ref="PK20:PN20"/>
    <mergeCell ref="FP4:FS4"/>
    <mergeCell ref="JV12:JY12"/>
    <mergeCell ref="UP20:US20"/>
    <mergeCell ref="B20:E20"/>
    <mergeCell ref="HD4:HG4"/>
    <mergeCell ref="SM33:SP33"/>
    <mergeCell ref="PU12:PX12"/>
    <mergeCell ref="QE20:QH20"/>
    <mergeCell ref="KK20:KN20"/>
    <mergeCell ref="NM12:NP12"/>
    <mergeCell ref="BJ33:BM33"/>
    <mergeCell ref="QO4:QR4"/>
    <mergeCell ref="KU4:KX4"/>
    <mergeCell ref="RS12:RV12"/>
    <mergeCell ref="TV20:TY20"/>
    <mergeCell ref="PA4:PD4"/>
    <mergeCell ref="KU33:KX33"/>
    <mergeCell ref="CD20:CG20"/>
    <mergeCell ref="FA20:FD20"/>
    <mergeCell ref="CX33:DA33"/>
    <mergeCell ref="UZ12:VC12"/>
    <mergeCell ref="WI2:WL2"/>
    <mergeCell ref="AU2:AX2"/>
    <mergeCell ref="HS20:HV20"/>
    <mergeCell ref="FF33:FI33"/>
    <mergeCell ref="FP33:FS33"/>
    <mergeCell ref="OG33:OJ33"/>
    <mergeCell ref="FP20:FS20"/>
    <mergeCell ref="G2:J2"/>
    <mergeCell ref="LO20:LR20"/>
    <mergeCell ref="VO12:VR12"/>
    <mergeCell ref="JL33:JO33"/>
    <mergeCell ref="DR33:DU33"/>
    <mergeCell ref="CX12:DA12"/>
    <mergeCell ref="DC2:DF2"/>
    <mergeCell ref="SW4:SZ4"/>
    <mergeCell ref="FZ4:GC4"/>
    <mergeCell ref="GT12:GW12"/>
    <mergeCell ref="EB4:EE4"/>
    <mergeCell ref="VT33:VW33"/>
    <mergeCell ref="MN2:MQ2"/>
    <mergeCell ref="GT2:GW2"/>
    <mergeCell ref="NC20:NF20"/>
    <mergeCell ref="VE4:VH4"/>
    <mergeCell ref="Q4:T4"/>
    <mergeCell ref="AF20:AI20"/>
    <mergeCell ref="IH4:IK4"/>
    <mergeCell ref="TG33:TJ33"/>
    <mergeCell ref="EB33:EE33"/>
    <mergeCell ref="MS33:MV33"/>
    <mergeCell ref="EB20:EE20"/>
    <mergeCell ref="PU4:PX4"/>
    <mergeCell ref="IM2:IP2"/>
    <mergeCell ref="RD2:RG2"/>
    <mergeCell ref="BJ12:BM12"/>
    <mergeCell ref="LJ4:LM4"/>
    <mergeCell ref="JQ4:JT4"/>
    <mergeCell ref="QY33:RB33"/>
    <mergeCell ref="QE12:QH12"/>
    <mergeCell ref="EQ2:ET2"/>
    <mergeCell ref="KK12:KN12"/>
    <mergeCell ref="KP2:KS2"/>
    <mergeCell ref="QY20:RB20"/>
    <mergeCell ref="MD2:MG2"/>
    <mergeCell ref="DM2:DP2"/>
    <mergeCell ref="JV2:JY2"/>
    <mergeCell ref="LJ2:LM2"/>
    <mergeCell ref="RI2:RL2"/>
    <mergeCell ref="PF2:PI2"/>
    <mergeCell ref="SC33:SF33"/>
    <mergeCell ref="FK2:FN2"/>
    <mergeCell ref="JL20:JO20"/>
    <mergeCell ref="LT2:LW2"/>
    <mergeCell ref="SC20:SF20"/>
    <mergeCell ref="OQ4:OT4"/>
    <mergeCell ref="PK12:PN12"/>
    <mergeCell ref="JV4:JY4"/>
    <mergeCell ref="MS4:MV4"/>
    <mergeCell ref="KZ12:LC12"/>
    <mergeCell ref="OV2:OY2"/>
    <mergeCell ref="PU2:PX2"/>
    <mergeCell ref="B1:G1"/>
    <mergeCell ref="GJ33:GM33"/>
    <mergeCell ref="FP12:FS12"/>
    <mergeCell ref="FU2:FX2"/>
    <mergeCell ref="AA2:AD2"/>
    <mergeCell ref="GJ20:GM20"/>
    <mergeCell ref="OL4:OO4"/>
    <mergeCell ref="MS20:MV20"/>
    <mergeCell ref="CX4:DA4"/>
    <mergeCell ref="DR12:DU12"/>
    <mergeCell ref="EG2:EJ2"/>
    <mergeCell ref="OL33:OO33"/>
    <mergeCell ref="G12:J12"/>
    <mergeCell ref="IR33:IU33"/>
    <mergeCell ref="HX12:IA12"/>
    <mergeCell ref="L2:O2"/>
    <mergeCell ref="FF4:FI4"/>
    <mergeCell ref="HI2:HL2"/>
    <mergeCell ref="NW33:NZ33"/>
    <mergeCell ref="NC12:NF12"/>
    <mergeCell ref="AZ33:BC33"/>
    <mergeCell ref="NW20:NZ20"/>
    <mergeCell ref="AK4:AN4"/>
    <mergeCell ref="AU4:AX4"/>
    <mergeCell ref="QY12:RB12"/>
    <mergeCell ref="OB2:OE2"/>
    <mergeCell ref="EV20:EY20"/>
    <mergeCell ref="QY4:RB4"/>
    <mergeCell ref="VE12:VH12"/>
    <mergeCell ref="CN12:CQ12"/>
    <mergeCell ref="AK20:AN20"/>
    <mergeCell ref="MD4:MG4"/>
    <mergeCell ref="DH20:DK20"/>
    <mergeCell ref="SM4:SP4"/>
    <mergeCell ref="VE20:VH20"/>
    <mergeCell ref="QJ4:QM4"/>
    <mergeCell ref="SM12:SP12"/>
    <mergeCell ref="TQ4:TT4"/>
    <mergeCell ref="UA4:UD4"/>
    <mergeCell ref="UU12:UX12"/>
    <mergeCell ref="PU20:PX20"/>
    <mergeCell ref="UF2:UI2"/>
    <mergeCell ref="TL20:TO20"/>
    <mergeCell ref="AK12:AN12"/>
    <mergeCell ref="BE20:BH20"/>
    <mergeCell ref="BO12:BR12"/>
    <mergeCell ref="BT2:BW2"/>
    <mergeCell ref="CD2:CG2"/>
    <mergeCell ref="LJ33:LM33"/>
    <mergeCell ref="CS20:CV20"/>
    <mergeCell ref="FA2:FD2"/>
    <mergeCell ref="UU4:UX4"/>
    <mergeCell ref="G4:J4"/>
    <mergeCell ref="AA12:AD12"/>
    <mergeCell ref="UZ2:VC2"/>
    <mergeCell ref="PA33:PD33"/>
    <mergeCell ref="OG12:OJ12"/>
    <mergeCell ref="OL2:OO2"/>
    <mergeCell ref="PA20:PD20"/>
    <mergeCell ref="BO4:BR4"/>
    <mergeCell ref="JL12:JO12"/>
    <mergeCell ref="SW33:SZ33"/>
    <mergeCell ref="GO2:GR2"/>
    <mergeCell ref="KF20:KI20"/>
    <mergeCell ref="TG20:TJ20"/>
    <mergeCell ref="GT4:GW4"/>
    <mergeCell ref="EQ4:ET4"/>
    <mergeCell ref="PP2:PS2"/>
    <mergeCell ref="PZ2:QC2"/>
    <mergeCell ref="AZ20:BC20"/>
    <mergeCell ref="UK33:UN33"/>
    <mergeCell ref="TQ12:TT12"/>
  </mergeCells>
  <phoneticPr fontId="4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1611"/>
  <sheetViews>
    <sheetView zoomScale="115" zoomScaleNormal="115" workbookViewId="0">
      <pane ySplit="1" topLeftCell="A47" activePane="bottomLeft" state="frozen"/>
      <selection pane="bottomLeft" activeCell="J80" activeCellId="3" sqref="J66 J63 J77 J80"/>
    </sheetView>
  </sheetViews>
  <sheetFormatPr defaultColWidth="8.6640625" defaultRowHeight="14.4"/>
  <cols>
    <col min="1" max="1" width="2" customWidth="1"/>
    <col min="2" max="2" width="18" customWidth="1"/>
    <col min="3" max="17" width="6.44140625" customWidth="1"/>
  </cols>
  <sheetData>
    <row r="1" spans="2:21" ht="20.25" customHeight="1">
      <c r="B1" s="150" t="s">
        <v>3034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</row>
    <row r="3" spans="2:21" ht="17.25" customHeight="1">
      <c r="B3" s="195" t="s">
        <v>3035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5"/>
      <c r="S3" s="125" t="s">
        <v>21</v>
      </c>
      <c r="T3" s="126" t="s">
        <v>1860</v>
      </c>
      <c r="U3" s="132" t="s">
        <v>1861</v>
      </c>
    </row>
    <row r="4" spans="2:21" ht="14.25" customHeight="1">
      <c r="B4" s="44"/>
      <c r="C4" s="160" t="s">
        <v>1862</v>
      </c>
      <c r="D4" s="154"/>
      <c r="E4" s="155"/>
      <c r="F4" s="158" t="s">
        <v>1863</v>
      </c>
      <c r="G4" s="154"/>
      <c r="H4" s="155"/>
      <c r="I4" s="166" t="s">
        <v>1864</v>
      </c>
      <c r="J4" s="154"/>
      <c r="K4" s="155"/>
      <c r="L4" s="165" t="s">
        <v>1865</v>
      </c>
      <c r="M4" s="154"/>
      <c r="N4" s="155"/>
      <c r="O4" s="153" t="s">
        <v>1866</v>
      </c>
      <c r="P4" s="154"/>
      <c r="Q4" s="155"/>
      <c r="S4" s="125" t="s">
        <v>20</v>
      </c>
      <c r="T4" s="126" t="s">
        <v>1867</v>
      </c>
      <c r="U4" s="133" t="s">
        <v>1868</v>
      </c>
    </row>
    <row r="5" spans="2:21" ht="14.25" customHeight="1">
      <c r="B5" s="16" t="s">
        <v>1869</v>
      </c>
      <c r="C5" s="45" t="s">
        <v>19</v>
      </c>
      <c r="D5" s="45" t="s">
        <v>20</v>
      </c>
      <c r="E5" s="45" t="s">
        <v>21</v>
      </c>
      <c r="F5" s="46" t="s">
        <v>19</v>
      </c>
      <c r="G5" s="46" t="s">
        <v>20</v>
      </c>
      <c r="H5" s="46" t="s">
        <v>21</v>
      </c>
      <c r="I5" s="47" t="s">
        <v>19</v>
      </c>
      <c r="J5" s="47" t="s">
        <v>20</v>
      </c>
      <c r="K5" s="47" t="s">
        <v>21</v>
      </c>
      <c r="L5" s="48" t="s">
        <v>19</v>
      </c>
      <c r="M5" s="48" t="s">
        <v>20</v>
      </c>
      <c r="N5" s="48" t="s">
        <v>21</v>
      </c>
      <c r="O5" s="49" t="s">
        <v>19</v>
      </c>
      <c r="P5" s="49" t="s">
        <v>20</v>
      </c>
      <c r="Q5" s="49" t="s">
        <v>21</v>
      </c>
      <c r="S5" s="125" t="s">
        <v>19</v>
      </c>
      <c r="T5" s="126" t="s">
        <v>1870</v>
      </c>
      <c r="U5" s="133" t="s">
        <v>1871</v>
      </c>
    </row>
    <row r="6" spans="2:21" ht="14.25" customHeight="1">
      <c r="B6" s="71" t="str">
        <f>B$3&amp;"인문1"</f>
        <v>서울지균인문1</v>
      </c>
      <c r="C6" s="51">
        <f>IF(D6="","",D6+교과보정값!C$14)</f>
        <v>1.4</v>
      </c>
      <c r="D6" s="51">
        <f>IFERROR(IF(INDEX(교과보정값!$C:$C,MATCH(SUBSTITUTE($B6,"인문1","인문2"),교과보정값!$B:$B,0))="","",INDEX(교과보정값!$C:$C,MATCH(SUBSTITUTE($B6,"인문1","인문2"),교과보정값!$B:$B,0))+교과보정값!C$6-교과보정값!C$35),"")</f>
        <v>1.3499999999999999</v>
      </c>
      <c r="E6" s="51">
        <f>IF(D6="","",D6+교과보정값!D$14)</f>
        <v>1.2999999999999998</v>
      </c>
      <c r="F6" s="52">
        <f>IF(G6="","",G6+교과보정값!C$15)</f>
        <v>1.32</v>
      </c>
      <c r="G6" s="52">
        <f>IFERROR(IF(INDEX(교과보정값!$C:$C,MATCH(SUBSTITUTE($B6,"인문1","인문2"),교과보정값!$B:$B,0))="","",INDEX(교과보정값!$C:$C,MATCH(SUBSTITUTE($B6,"인문1","인문2"),교과보정값!$B:$B,0))+교과보정값!C$7-교과보정값!C$36),"")</f>
        <v>1.27</v>
      </c>
      <c r="H6" s="52">
        <f>IF(G6="","",G6+교과보정값!D$15)</f>
        <v>1.22</v>
      </c>
      <c r="I6" s="53">
        <f>IF(J6="","",J6+교과보정값!C$16)</f>
        <v>1.2</v>
      </c>
      <c r="J6" s="53">
        <f>IFERROR(IF(INDEX(교과보정값!$C:$C,MATCH(SUBSTITUTE($B6,"인문1","인문2"),교과보정값!$B:$B,0))="","",INDEX(교과보정값!$C:$C,MATCH(SUBSTITUTE($B6,"인문1","인문2"),교과보정값!$B:$B,0))+교과보정값!C$8-교과보정값!C$37),"")</f>
        <v>1.1499999999999999</v>
      </c>
      <c r="K6" s="53">
        <f>IF(J6="","",J6+교과보정값!D$16)</f>
        <v>1.0999999999999999</v>
      </c>
      <c r="L6" s="54">
        <f>IF(M6="","",M6+교과보정값!C$17)</f>
        <v>1</v>
      </c>
      <c r="M6" s="54">
        <f>IFERROR(IF(INDEX(교과보정값!$C:$C,MATCH(SUBSTITUTE($B6,"인문1","인문2"),교과보정값!$B:$B,0))="","",INDEX(교과보정값!$C:$C,MATCH(SUBSTITUTE($B6,"인문1","인문2"),교과보정값!$B:$B,0))+교과보정값!C$9-교과보정값!C$38),"")</f>
        <v>0.95</v>
      </c>
      <c r="N6" s="54">
        <f>IF(M6="","",M6+교과보정값!D$17)</f>
        <v>0.89999999999999991</v>
      </c>
      <c r="O6" s="55">
        <f>IF(P6="","",P6+교과보정값!C$18)</f>
        <v>1</v>
      </c>
      <c r="P6" s="55">
        <f>IFERROR(IF(INDEX(교과보정값!$C:$C,MATCH(SUBSTITUTE($B6,"인문1","인문2"),교과보정값!$B:$B,0))="","",INDEX(교과보정값!$C:$C,MATCH(SUBSTITUTE($B6,"인문1","인문2"),교과보정값!$B:$B,0))+교과보정값!C$10-교과보정값!C$39),"")</f>
        <v>0.95</v>
      </c>
      <c r="Q6" s="55">
        <f>IF(P6="","",P6+교과보정값!D$18)</f>
        <v>0.89999999999999991</v>
      </c>
      <c r="S6" s="125" t="s">
        <v>1872</v>
      </c>
      <c r="T6" s="126" t="s">
        <v>1873</v>
      </c>
      <c r="U6" s="131" t="s">
        <v>1874</v>
      </c>
    </row>
    <row r="7" spans="2:21" ht="14.25" customHeight="1">
      <c r="B7" s="71" t="str">
        <f>B$3&amp;"인문2"</f>
        <v>서울지균인문2</v>
      </c>
      <c r="C7" s="51">
        <f>IF(D7="","",D7+교과보정값!C14)</f>
        <v>1.45</v>
      </c>
      <c r="D7" s="51">
        <f>IFERROR(IF(INDEX(교과보정값!$C:$C,MATCH($B7,교과보정값!$B:$B,0))="","",INDEX(교과보정값!$C:$C,MATCH($B7,교과보정값!$B:$B,0))+IF(INDEX(교과보정값!$E:$E,MATCH($B7,교과보정값!$B:$B,0))="인문",교과보정값!C6,교과보정값!D6)),"")</f>
        <v>1.4</v>
      </c>
      <c r="E7" s="51">
        <f>IF(D7="","",D7+교과보정값!D14)</f>
        <v>1.3499999999999999</v>
      </c>
      <c r="F7" s="52">
        <f>IF(G7="","",G7+교과보정값!C15)</f>
        <v>1.35</v>
      </c>
      <c r="G7" s="52">
        <f>IFERROR(IF(INDEX(교과보정값!$C:$C,MATCH($B7,교과보정값!$B:$B,0))="","",INDEX(교과보정값!$C:$C,MATCH($B7,교과보정값!$B:$B,0))+IF(INDEX(교과보정값!$E:$E,MATCH($B7,교과보정값!$B:$B,0))="인문",교과보정값!C7,교과보정값!D7)),"")</f>
        <v>1.3</v>
      </c>
      <c r="H7" s="52">
        <f>IF(G7="","",G7+교과보정값!D15)</f>
        <v>1.25</v>
      </c>
      <c r="I7" s="53">
        <f>IF(J7="","",J7+교과보정값!C16)</f>
        <v>1.25</v>
      </c>
      <c r="J7" s="53">
        <f>IFERROR(IF(INDEX(교과보정값!$C:$C,MATCH($B7,교과보정값!$B:$B,0))="","",INDEX(교과보정값!$C:$C,MATCH($B7,교과보정값!$B:$B,0))+IF(INDEX(교과보정값!$E:$E,MATCH($B7,교과보정값!$B:$B,0))="인문",교과보정값!C8,교과보정값!D8)),"")</f>
        <v>1.2</v>
      </c>
      <c r="K7" s="53">
        <f>IF(J7="","",J7+교과보정값!D16)</f>
        <v>1.1499999999999999</v>
      </c>
      <c r="L7" s="54">
        <f>IF(M7="","",M7+교과보정값!C17)</f>
        <v>1.05</v>
      </c>
      <c r="M7" s="54">
        <f>IFERROR(IF(INDEX(교과보정값!$C:$C,MATCH($B7,교과보정값!$B:$B,0))="","",INDEX(교과보정값!$C:$C,MATCH($B7,교과보정값!$B:$B,0))+IF(INDEX(교과보정값!$E:$E,MATCH($B7,교과보정값!$B:$B,0))="인문",교과보정값!C9,교과보정값!D9)),"")</f>
        <v>1</v>
      </c>
      <c r="N7" s="54">
        <f>IF(M7="","",M7+교과보정값!D17)</f>
        <v>0.95</v>
      </c>
      <c r="O7" s="55">
        <f>IF(P7="","",P7+교과보정값!C18)</f>
        <v>1.05</v>
      </c>
      <c r="P7" s="55">
        <f>IFERROR(IF(INDEX(교과보정값!$C:$C,MATCH($B7,교과보정값!$B:$B,0))="","",INDEX(교과보정값!$C:$C,MATCH($B7,교과보정값!$B:$B,0))+IF(INDEX(교과보정값!$E:$E,MATCH($B7,교과보정값!$B:$B,0))="인문",교과보정값!C10,교과보정값!D10)),"")</f>
        <v>1</v>
      </c>
      <c r="Q7" s="55">
        <f>IF(P7="","",P7+교과보정값!D18)</f>
        <v>0.95</v>
      </c>
    </row>
    <row r="8" spans="2:21" ht="14.25" customHeight="1">
      <c r="B8" s="71" t="str">
        <f>B$3&amp;"인문3"</f>
        <v>서울지균인문3</v>
      </c>
      <c r="C8" s="51">
        <f>IF(D8="","",D8+교과보정값!C$14)</f>
        <v>1.5</v>
      </c>
      <c r="D8" s="51">
        <f>IFERROR(IF(INDEX(교과보정값!$C:$C,MATCH(SUBSTITUTE($B8,"인문3","인문2"),교과보정값!$B:$B,0))="","",INDEX(교과보정값!$C:$C,MATCH(SUBSTITUTE($B8,"인문3","인문2"),교과보정값!$B:$B,0))+교과보정값!C$6+교과보정값!C$35),"")</f>
        <v>1.45</v>
      </c>
      <c r="E8" s="51">
        <f>IF(D8="","",D8+교과보정값!D$14)</f>
        <v>1.4</v>
      </c>
      <c r="F8" s="52">
        <f>IF(G8="","",G8+교과보정값!C$15)</f>
        <v>1.3800000000000001</v>
      </c>
      <c r="G8" s="52">
        <f>IFERROR(IF(INDEX(교과보정값!$C:$C,MATCH(SUBSTITUTE($B8,"인문3","인문2"),교과보정값!$B:$B,0))="","",INDEX(교과보정값!$C:$C,MATCH(SUBSTITUTE($B8,"인문3","인문2"),교과보정값!$B:$B,0))+교과보정값!C$7+교과보정값!C$36),"")</f>
        <v>1.33</v>
      </c>
      <c r="H8" s="52">
        <f>IF(G8="","",G8+교과보정값!D$15)</f>
        <v>1.28</v>
      </c>
      <c r="I8" s="53">
        <f>IF(J8="","",J8+교과보정값!C$16)</f>
        <v>1.3</v>
      </c>
      <c r="J8" s="53">
        <f>IFERROR(IF(INDEX(교과보정값!$C:$C,MATCH(SUBSTITUTE($B8,"인문3","인문2"),교과보정값!$B:$B,0))="","",INDEX(교과보정값!$C:$C,MATCH(SUBSTITUTE($B8,"인문3","인문2"),교과보정값!$B:$B,0))+교과보정값!C$8+교과보정값!C$37),"")</f>
        <v>1.25</v>
      </c>
      <c r="K8" s="53">
        <f>IF(J8="","",J8+교과보정값!D$16)</f>
        <v>1.2</v>
      </c>
      <c r="L8" s="54">
        <f>IF(M8="","",M8+교과보정값!C$17)</f>
        <v>1.1000000000000001</v>
      </c>
      <c r="M8" s="54">
        <f>IFERROR(IF(INDEX(교과보정값!$C:$C,MATCH(SUBSTITUTE($B8,"인문3","인문2"),교과보정값!$B:$B,0))="","",INDEX(교과보정값!$C:$C,MATCH(SUBSTITUTE($B8,"인문3","인문2"),교과보정값!$B:$B,0))+교과보정값!C$9+교과보정값!C$38),"")</f>
        <v>1.05</v>
      </c>
      <c r="N8" s="54">
        <f>IF(M8="","",M8+교과보정값!D$17)</f>
        <v>1</v>
      </c>
      <c r="O8" s="55">
        <f>IF(P8="","",P8+교과보정값!C$18)</f>
        <v>1.1000000000000001</v>
      </c>
      <c r="P8" s="55">
        <f>IFERROR(IF(INDEX(교과보정값!$C:$C,MATCH(SUBSTITUTE($B8,"인문3","인문2"),교과보정값!$B:$B,0))="","",INDEX(교과보정값!$C:$C,MATCH(SUBSTITUTE($B8,"인문3","인문2"),교과보정값!$B:$B,0))+교과보정값!C$10+교과보정값!C$39),"")</f>
        <v>1.05</v>
      </c>
      <c r="Q8" s="55">
        <f>IF(P8="","",P8+교과보정값!D$18)</f>
        <v>1</v>
      </c>
    </row>
    <row r="9" spans="2:21" ht="14.25" customHeight="1">
      <c r="B9" s="71" t="str">
        <f>B$3&amp;"자연1"</f>
        <v>서울지균자연1</v>
      </c>
      <c r="C9" s="51">
        <f>IF(D9="","",D9+교과보정값!C$14)</f>
        <v>1.45</v>
      </c>
      <c r="D9" s="51">
        <f>IFERROR(IF(INDEX(교과보정값!$C:$C,MATCH(SUBSTITUTE($B9,"자연1","자연2"),교과보정값!$B:$B,0))="","",INDEX(교과보정값!$C:$C,MATCH(SUBSTITUTE($B9,"자연1","자연2"),교과보정값!$B:$B,0))+교과보정값!D$6-교과보정값!D$35),"")</f>
        <v>1.4</v>
      </c>
      <c r="E9" s="51">
        <f>IF(D9="","",D9+교과보정값!D$14)</f>
        <v>1.3499999999999999</v>
      </c>
      <c r="F9" s="52">
        <f>IF(G9="","",G9+교과보정값!C$15)</f>
        <v>1.4000000000000001</v>
      </c>
      <c r="G9" s="52">
        <f>IFERROR(IF(INDEX(교과보정값!$C:$C,MATCH(SUBSTITUTE($B9,"자연1","자연2"),교과보정값!$B:$B,0))="","",INDEX(교과보정값!$C:$C,MATCH(SUBSTITUTE($B9,"자연1","자연2"),교과보정값!$B:$B,0))+교과보정값!D$7-교과보정값!D$36),"")</f>
        <v>1.35</v>
      </c>
      <c r="H9" s="52">
        <f>IF(G9="","",G9+교과보정값!D$15)</f>
        <v>1.3</v>
      </c>
      <c r="I9" s="53">
        <f>IF(J9="","",J9+교과보정값!C$16)</f>
        <v>1.3</v>
      </c>
      <c r="J9" s="53">
        <f>IFERROR(IF(INDEX(교과보정값!$C:$C,MATCH(SUBSTITUTE($B9,"자연1","자연2"),교과보정값!$B:$B,0))="","",INDEX(교과보정값!$C:$C,MATCH(SUBSTITUTE($B9,"자연1","자연2"),교과보정값!$B:$B,0))+교과보정값!D$8-교과보정값!D$37),"")</f>
        <v>1.25</v>
      </c>
      <c r="K9" s="53">
        <f>IF(J9="","",J9+교과보정값!D$16)</f>
        <v>1.2</v>
      </c>
      <c r="L9" s="54">
        <f>IF(M9="","",M9+교과보정값!C$17)</f>
        <v>1.1000000000000001</v>
      </c>
      <c r="M9" s="54">
        <f>IFERROR(IF(INDEX(교과보정값!$C:$C,MATCH(SUBSTITUTE($B9,"자연1","자연2"),교과보정값!$B:$B,0))="","",INDEX(교과보정값!$C:$C,MATCH(SUBSTITUTE($B9,"자연1","자연2"),교과보정값!$B:$B,0))+교과보정값!D$9-교과보정값!D$38),"")</f>
        <v>1.05</v>
      </c>
      <c r="N9" s="54">
        <f>IF(M9="","",M9+교과보정값!D$17)</f>
        <v>1</v>
      </c>
      <c r="O9" s="55">
        <f>IF(P9="","",P9+교과보정값!C$18)</f>
        <v>1.1000000000000001</v>
      </c>
      <c r="P9" s="55">
        <f>IFERROR(IF(INDEX(교과보정값!$C:$C,MATCH(SUBSTITUTE($B9,"자연1","자연2"),교과보정값!$B:$B,0))="","",INDEX(교과보정값!$C:$C,MATCH(SUBSTITUTE($B9,"자연1","자연2"),교과보정값!$B:$B,0))+교과보정값!D$10-교과보정값!D$39),"")</f>
        <v>1.05</v>
      </c>
      <c r="Q9" s="55">
        <f>IF(P9="","",P9+교과보정값!D$18)</f>
        <v>1</v>
      </c>
    </row>
    <row r="10" spans="2:21" ht="14.25" customHeight="1">
      <c r="B10" s="71" t="str">
        <f>B$3&amp;"자연2"</f>
        <v>서울지균자연2</v>
      </c>
      <c r="C10" s="51">
        <f>IF(D10="","",D10+교과보정값!C14)</f>
        <v>1.55</v>
      </c>
      <c r="D10" s="51">
        <f>IFERROR(IF(INDEX(교과보정값!$C:$C,MATCH($B10,교과보정값!$B:$B,0))="","",INDEX(교과보정값!$C:$C,MATCH($B10,교과보정값!$B:$B,0))+IF(INDEX(교과보정값!$E:$E,MATCH($B10,교과보정값!$B:$B,0))="인문",교과보정값!C6,교과보정값!D6)),"")</f>
        <v>1.5</v>
      </c>
      <c r="E10" s="51">
        <f>IF(D10="","",D10+교과보정값!D14)</f>
        <v>1.45</v>
      </c>
      <c r="F10" s="52">
        <f>IF(G10="","",G10+교과보정값!C15)</f>
        <v>1.4500000000000002</v>
      </c>
      <c r="G10" s="52">
        <f>IFERROR(IF(INDEX(교과보정값!$C:$C,MATCH($B10,교과보정값!$B:$B,0))="","",INDEX(교과보정값!$C:$C,MATCH($B10,교과보정값!$B:$B,0))+IF(INDEX(교과보정값!$E:$E,MATCH($B10,교과보정값!$B:$B,0))="인문",교과보정값!C7,교과보정값!D7)),"")</f>
        <v>1.4000000000000001</v>
      </c>
      <c r="H10" s="52">
        <f>IF(G10="","",G10+교과보정값!D15)</f>
        <v>1.35</v>
      </c>
      <c r="I10" s="53">
        <f>IF(J10="","",J10+교과보정값!C16)</f>
        <v>1.35</v>
      </c>
      <c r="J10" s="53">
        <f>IFERROR(IF(INDEX(교과보정값!$C:$C,MATCH($B10,교과보정값!$B:$B,0))="","",INDEX(교과보정값!$C:$C,MATCH($B10,교과보정값!$B:$B,0))+IF(INDEX(교과보정값!$E:$E,MATCH($B10,교과보정값!$B:$B,0))="인문",교과보정값!C8,교과보정값!D8)),"")</f>
        <v>1.3</v>
      </c>
      <c r="K10" s="53">
        <f>IF(J10="","",J10+교과보정값!D16)</f>
        <v>1.25</v>
      </c>
      <c r="L10" s="54">
        <f>IF(M10="","",M10+교과보정값!C17)</f>
        <v>1.1500000000000001</v>
      </c>
      <c r="M10" s="54">
        <f>IFERROR(IF(INDEX(교과보정값!$C:$C,MATCH($B10,교과보정값!$B:$B,0))="","",INDEX(교과보정값!$C:$C,MATCH($B10,교과보정값!$B:$B,0))+IF(INDEX(교과보정값!$E:$E,MATCH($B10,교과보정값!$B:$B,0))="인문",교과보정값!C9,교과보정값!D9)),"")</f>
        <v>1.1000000000000001</v>
      </c>
      <c r="N10" s="54">
        <f>IF(M10="","",M10+교과보정값!D17)</f>
        <v>1.05</v>
      </c>
      <c r="O10" s="55">
        <f>IF(P10="","",P10+교과보정값!C18)</f>
        <v>1.1500000000000001</v>
      </c>
      <c r="P10" s="55">
        <f>IFERROR(IF(INDEX(교과보정값!$C:$C,MATCH($B10,교과보정값!$B:$B,0))="","",INDEX(교과보정값!$C:$C,MATCH($B10,교과보정값!$B:$B,0))+IF(INDEX(교과보정값!$E:$E,MATCH($B10,교과보정값!$B:$B,0))="인문",교과보정값!C10,교과보정값!D10)),"")</f>
        <v>1.1000000000000001</v>
      </c>
      <c r="Q10" s="55">
        <f>IF(P10="","",P10+교과보정값!D18)</f>
        <v>1.05</v>
      </c>
    </row>
    <row r="11" spans="2:21" ht="14.25" customHeight="1">
      <c r="B11" s="71" t="str">
        <f>B$3&amp;"자연3"</f>
        <v>서울지균자연3</v>
      </c>
      <c r="C11" s="51">
        <f>IF(D11="","",D11+교과보정값!C$14)</f>
        <v>1.6500000000000001</v>
      </c>
      <c r="D11" s="51">
        <f>IFERROR(IF(INDEX(교과보정값!$C:$C,MATCH(SUBSTITUTE($B11,"자연3","자연2"),교과보정값!$B:$B,0))="","",INDEX(교과보정값!$C:$C,MATCH(SUBSTITUTE($B11,"자연3","자연2"),교과보정값!$B:$B,0))+교과보정값!D$6+교과보정값!D$35),"")</f>
        <v>1.6</v>
      </c>
      <c r="E11" s="51">
        <f>IF(D11="","",D11+교과보정값!D$14)</f>
        <v>1.55</v>
      </c>
      <c r="F11" s="52">
        <f>IF(G11="","",G11+교과보정값!C$15)</f>
        <v>1.5000000000000002</v>
      </c>
      <c r="G11" s="52">
        <f>IFERROR(IF(INDEX(교과보정값!$C:$C,MATCH(SUBSTITUTE($B11,"자연3","자연2"),교과보정값!$B:$B,0))="","",INDEX(교과보정값!$C:$C,MATCH(SUBSTITUTE($B11,"자연3","자연2"),교과보정값!$B:$B,0))+교과보정값!D$7+교과보정값!D$36),"")</f>
        <v>1.4500000000000002</v>
      </c>
      <c r="H11" s="52">
        <f>IF(G11="","",G11+교과보정값!D$15)</f>
        <v>1.4000000000000001</v>
      </c>
      <c r="I11" s="53">
        <f>IF(J11="","",J11+교과보정값!C$16)</f>
        <v>1.4000000000000001</v>
      </c>
      <c r="J11" s="53">
        <f>IFERROR(IF(INDEX(교과보정값!$C:$C,MATCH(SUBSTITUTE($B11,"자연3","자연2"),교과보정값!$B:$B,0))="","",INDEX(교과보정값!$C:$C,MATCH(SUBSTITUTE($B11,"자연3","자연2"),교과보정값!$B:$B,0))+교과보정값!D$8+교과보정값!D$37),"")</f>
        <v>1.35</v>
      </c>
      <c r="K11" s="53">
        <f>IF(J11="","",J11+교과보정값!D$16)</f>
        <v>1.3</v>
      </c>
      <c r="L11" s="54">
        <f>IF(M11="","",M11+교과보정값!C$17)</f>
        <v>1.2000000000000002</v>
      </c>
      <c r="M11" s="54">
        <f>IFERROR(IF(INDEX(교과보정값!$C:$C,MATCH(SUBSTITUTE($B11,"자연3","자연2"),교과보정값!$B:$B,0))="","",INDEX(교과보정값!$C:$C,MATCH(SUBSTITUTE($B11,"자연3","자연2"),교과보정값!$B:$B,0))+교과보정값!D$9+교과보정값!D$38),"")</f>
        <v>1.1500000000000001</v>
      </c>
      <c r="N11" s="54">
        <f>IF(M11="","",M11+교과보정값!D$17)</f>
        <v>1.1000000000000001</v>
      </c>
      <c r="O11" s="55">
        <f>IF(P11="","",P11+교과보정값!C$18)</f>
        <v>1.2000000000000002</v>
      </c>
      <c r="P11" s="55">
        <f>IFERROR(IF(INDEX(교과보정값!$C:$C,MATCH(SUBSTITUTE($B11,"자연3","자연2"),교과보정값!$B:$B,0))="","",INDEX(교과보정값!$C:$C,MATCH(SUBSTITUTE($B11,"자연3","자연2"),교과보정값!$B:$B,0))+교과보정값!D$10+교과보정값!D$39),"")</f>
        <v>1.1500000000000001</v>
      </c>
      <c r="Q11" s="55">
        <f>IF(P11="","",P11+교과보정값!D$18)</f>
        <v>1.1000000000000001</v>
      </c>
    </row>
    <row r="12" spans="2:21" ht="14.25" customHeight="1">
      <c r="B12" s="71" t="str">
        <f>B$3&amp;"사범"</f>
        <v>서울지균사범</v>
      </c>
      <c r="C12" s="56" t="str">
        <f>IF(D12="","",D12+교과보정값!C14)</f>
        <v/>
      </c>
      <c r="D12" s="56" t="str">
        <f>IFERROR(IF(INDEX(교과보정값!$C:$C,MATCH($B12,교과보정값!$B:$B,0))="","",INDEX(교과보정값!$C:$C,MATCH($B12,교과보정값!$B:$B,0))+IF(INDEX(교과보정값!$E:$E,MATCH($B12,교과보정값!$B:$B,0))="인문",교과보정값!C6,교과보정값!D6)),"")</f>
        <v/>
      </c>
      <c r="E12" s="56" t="str">
        <f>IF(D12="","",D12+교과보정값!D14)</f>
        <v/>
      </c>
      <c r="F12" s="57" t="str">
        <f>IF(G12="","",G12+교과보정값!C15)</f>
        <v/>
      </c>
      <c r="G12" s="57" t="str">
        <f>IFERROR(IF(INDEX(교과보정값!$C:$C,MATCH($B12,교과보정값!$B:$B,0))="","",INDEX(교과보정값!$C:$C,MATCH($B12,교과보정값!$B:$B,0))+IF(INDEX(교과보정값!$E:$E,MATCH($B12,교과보정값!$B:$B,0))="인문",교과보정값!C7,교과보정값!D7)),"")</f>
        <v/>
      </c>
      <c r="H12" s="57" t="str">
        <f>IF(G12="","",G12+교과보정값!D15)</f>
        <v/>
      </c>
      <c r="I12" s="58" t="str">
        <f>IF(J12="","",J12+교과보정값!C16)</f>
        <v/>
      </c>
      <c r="J12" s="58" t="str">
        <f>IFERROR(IF(INDEX(교과보정값!$C:$C,MATCH($B12,교과보정값!$B:$B,0))="","",INDEX(교과보정값!$C:$C,MATCH($B12,교과보정값!$B:$B,0))+IF(INDEX(교과보정값!$E:$E,MATCH($B12,교과보정값!$B:$B,0))="인문",교과보정값!C8,교과보정값!D8)),"")</f>
        <v/>
      </c>
      <c r="K12" s="58" t="str">
        <f>IF(J12="","",J12+교과보정값!D16)</f>
        <v/>
      </c>
      <c r="L12" s="59" t="str">
        <f>IF(M12="","",M12+교과보정값!C17)</f>
        <v/>
      </c>
      <c r="M12" s="59" t="str">
        <f>IFERROR(IF(INDEX(교과보정값!$C:$C,MATCH($B12,교과보정값!$B:$B,0))="","",INDEX(교과보정값!$C:$C,MATCH($B12,교과보정값!$B:$B,0))+IF(INDEX(교과보정값!$E:$E,MATCH($B12,교과보정값!$B:$B,0))="인문",교과보정값!C9,교과보정값!D9)),"")</f>
        <v/>
      </c>
      <c r="N12" s="59" t="str">
        <f>IF(M12="","",M12+교과보정값!D17)</f>
        <v/>
      </c>
      <c r="O12" s="60" t="str">
        <f>IF(P12="","",P12+교과보정값!C18)</f>
        <v/>
      </c>
      <c r="P12" s="60" t="str">
        <f>IFERROR(IF(INDEX(교과보정값!$C:$C,MATCH($B12,교과보정값!$B:$B,0))="","",INDEX(교과보정값!$C:$C,MATCH($B12,교과보정값!$B:$B,0))+IF(INDEX(교과보정값!$E:$E,MATCH($B12,교과보정값!$B:$B,0))="인문",교과보정값!C10,교과보정값!D10)),"")</f>
        <v/>
      </c>
      <c r="Q12" s="60" t="str">
        <f>IF(P12="","",P12+교과보정값!D18)</f>
        <v/>
      </c>
    </row>
    <row r="13" spans="2:21" ht="14.25" customHeight="1">
      <c r="B13" s="71" t="str">
        <f>B$3&amp;"자전자연"</f>
        <v>서울지균자전자연</v>
      </c>
      <c r="C13" s="56" t="str">
        <f>IF(D13="","",D13+교과보정값!C14)</f>
        <v/>
      </c>
      <c r="D13" s="56" t="str">
        <f>IFERROR(IF(INDEX(교과보정값!$C:$C,MATCH($B13,교과보정값!$B:$B,0))="","",INDEX(교과보정값!$C:$C,MATCH($B13,교과보정값!$B:$B,0))+IF(INDEX(교과보정값!$E:$E,MATCH($B13,교과보정값!$B:$B,0))="인문",교과보정값!C6,교과보정값!D6)),"")</f>
        <v/>
      </c>
      <c r="E13" s="56" t="str">
        <f>IF(D13="","",D13+교과보정값!D14)</f>
        <v/>
      </c>
      <c r="F13" s="57" t="str">
        <f>IF(G13="","",G13+교과보정값!C15)</f>
        <v/>
      </c>
      <c r="G13" s="57" t="str">
        <f>IFERROR(IF(INDEX(교과보정값!$C:$C,MATCH($B13,교과보정값!$B:$B,0))="","",INDEX(교과보정값!$C:$C,MATCH($B13,교과보정값!$B:$B,0))+IF(INDEX(교과보정값!$E:$E,MATCH($B13,교과보정값!$B:$B,0))="인문",교과보정값!C7,교과보정값!D7)),"")</f>
        <v/>
      </c>
      <c r="H13" s="57" t="str">
        <f>IF(G13="","",G13+교과보정값!D15)</f>
        <v/>
      </c>
      <c r="I13" s="58" t="str">
        <f>IF(J13="","",J13+교과보정값!C16)</f>
        <v/>
      </c>
      <c r="J13" s="58" t="str">
        <f>IFERROR(IF(INDEX(교과보정값!$C:$C,MATCH($B13,교과보정값!$B:$B,0))="","",INDEX(교과보정값!$C:$C,MATCH($B13,교과보정값!$B:$B,0))+IF(INDEX(교과보정값!$E:$E,MATCH($B13,교과보정값!$B:$B,0))="인문",교과보정값!C8,교과보정값!D8)),"")</f>
        <v/>
      </c>
      <c r="K13" s="58" t="str">
        <f>IF(J13="","",J13+교과보정값!D16)</f>
        <v/>
      </c>
      <c r="L13" s="59" t="str">
        <f>IF(M13="","",M13+교과보정값!C17)</f>
        <v/>
      </c>
      <c r="M13" s="59" t="str">
        <f>IFERROR(IF(INDEX(교과보정값!$C:$C,MATCH($B13,교과보정값!$B:$B,0))="","",INDEX(교과보정값!$C:$C,MATCH($B13,교과보정값!$B:$B,0))+IF(INDEX(교과보정값!$E:$E,MATCH($B13,교과보정값!$B:$B,0))="인문",교과보정값!C9,교과보정값!D9)),"")</f>
        <v/>
      </c>
      <c r="N13" s="59" t="str">
        <f>IF(M13="","",M13+교과보정값!D17)</f>
        <v/>
      </c>
      <c r="O13" s="60" t="str">
        <f>IF(P13="","",P13+교과보정값!C18)</f>
        <v/>
      </c>
      <c r="P13" s="60" t="str">
        <f>IFERROR(IF(INDEX(교과보정값!$C:$C,MATCH($B13,교과보정값!$B:$B,0))="","",INDEX(교과보정값!$C:$C,MATCH($B13,교과보정값!$B:$B,0))+IF(INDEX(교과보정값!$E:$E,MATCH($B13,교과보정값!$B:$B,0))="인문",교과보정값!C10,교과보정값!D10)),"")</f>
        <v/>
      </c>
      <c r="Q13" s="60" t="str">
        <f>IF(P13="","",P13+교과보정값!D18)</f>
        <v/>
      </c>
    </row>
    <row r="14" spans="2:21" ht="14.25" customHeight="1">
      <c r="B14" s="71" t="str">
        <f>B$3&amp;"자전공통"</f>
        <v>서울지균자전공통</v>
      </c>
      <c r="C14" s="56" t="str">
        <f>IF(D14="","",D14+교과보정값!C14)</f>
        <v/>
      </c>
      <c r="D14" s="56" t="str">
        <f>IFERROR(IF(INDEX(교과보정값!$C:$C,MATCH($B14,교과보정값!$B:$B,0))="","",INDEX(교과보정값!$C:$C,MATCH($B14,교과보정값!$B:$B,0))+IF(INDEX(교과보정값!$E:$E,MATCH($B14,교과보정값!$B:$B,0))="인문",교과보정값!C6,교과보정값!D6)),"")</f>
        <v/>
      </c>
      <c r="E14" s="56" t="str">
        <f>IF(D14="","",D14+교과보정값!D14)</f>
        <v/>
      </c>
      <c r="F14" s="57" t="str">
        <f>IF(G14="","",G14+교과보정값!C15)</f>
        <v/>
      </c>
      <c r="G14" s="57" t="str">
        <f>IFERROR(IF(INDEX(교과보정값!$C:$C,MATCH($B14,교과보정값!$B:$B,0))="","",INDEX(교과보정값!$C:$C,MATCH($B14,교과보정값!$B:$B,0))+IF(INDEX(교과보정값!$E:$E,MATCH($B14,교과보정값!$B:$B,0))="인문",교과보정값!C7,교과보정값!D7)),"")</f>
        <v/>
      </c>
      <c r="H14" s="57" t="str">
        <f>IF(G14="","",G14+교과보정값!D15)</f>
        <v/>
      </c>
      <c r="I14" s="58" t="str">
        <f>IF(J14="","",J14+교과보정값!C16)</f>
        <v/>
      </c>
      <c r="J14" s="58" t="str">
        <f>IFERROR(IF(INDEX(교과보정값!$C:$C,MATCH($B14,교과보정값!$B:$B,0))="","",INDEX(교과보정값!$C:$C,MATCH($B14,교과보정값!$B:$B,0))+IF(INDEX(교과보정값!$E:$E,MATCH($B14,교과보정값!$B:$B,0))="인문",교과보정값!C8,교과보정값!D8)),"")</f>
        <v/>
      </c>
      <c r="K14" s="58" t="str">
        <f>IF(J14="","",J14+교과보정값!D16)</f>
        <v/>
      </c>
      <c r="L14" s="59" t="str">
        <f>IF(M14="","",M14+교과보정값!C17)</f>
        <v/>
      </c>
      <c r="M14" s="59" t="str">
        <f>IFERROR(IF(INDEX(교과보정값!$C:$C,MATCH($B14,교과보정값!$B:$B,0))="","",INDEX(교과보정값!$C:$C,MATCH($B14,교과보정값!$B:$B,0))+IF(INDEX(교과보정값!$E:$E,MATCH($B14,교과보정값!$B:$B,0))="인문",교과보정값!C9,교과보정값!D9)),"")</f>
        <v/>
      </c>
      <c r="N14" s="59" t="str">
        <f>IF(M14="","",M14+교과보정값!D17)</f>
        <v/>
      </c>
      <c r="O14" s="60" t="str">
        <f>IF(P14="","",P14+교과보정값!C18)</f>
        <v/>
      </c>
      <c r="P14" s="60" t="str">
        <f>IFERROR(IF(INDEX(교과보정값!$C:$C,MATCH($B14,교과보정값!$B:$B,0))="","",INDEX(교과보정값!$C:$C,MATCH($B14,교과보정값!$B:$B,0))+IF(INDEX(교과보정값!$E:$E,MATCH($B14,교과보정값!$B:$B,0))="인문",교과보정값!C10,교과보정값!D10)),"")</f>
        <v/>
      </c>
      <c r="Q14" s="60" t="str">
        <f>IF(P14="","",P14+교과보정값!D18)</f>
        <v/>
      </c>
    </row>
    <row r="15" spans="2:21" ht="14.25" customHeight="1">
      <c r="B15" s="71" t="str">
        <f>B$3&amp;"자전인문"</f>
        <v>서울지균자전인문</v>
      </c>
      <c r="C15" s="56" t="str">
        <f>IF(D15="","",D15+교과보정값!C14)</f>
        <v/>
      </c>
      <c r="D15" s="56" t="str">
        <f>IFERROR(IF(INDEX(교과보정값!$C:$C,MATCH($B15,교과보정값!$B:$B,0))="","",INDEX(교과보정값!$C:$C,MATCH($B15,교과보정값!$B:$B,0))+IF(INDEX(교과보정값!$E:$E,MATCH($B15,교과보정값!$B:$B,0))="인문",교과보정값!C6,교과보정값!D6)),"")</f>
        <v/>
      </c>
      <c r="E15" s="56" t="str">
        <f>IF(D15="","",D15+교과보정값!D14)</f>
        <v/>
      </c>
      <c r="F15" s="57" t="str">
        <f>IF(G15="","",G15+교과보정값!C15)</f>
        <v/>
      </c>
      <c r="G15" s="57" t="str">
        <f>IFERROR(IF(INDEX(교과보정값!$C:$C,MATCH($B15,교과보정값!$B:$B,0))="","",INDEX(교과보정값!$C:$C,MATCH($B15,교과보정값!$B:$B,0))+IF(INDEX(교과보정값!$E:$E,MATCH($B15,교과보정값!$B:$B,0))="인문",교과보정값!C7,교과보정값!D7)),"")</f>
        <v/>
      </c>
      <c r="H15" s="57" t="str">
        <f>IF(G15="","",G15+교과보정값!D15)</f>
        <v/>
      </c>
      <c r="I15" s="58" t="str">
        <f>IF(J15="","",J15+교과보정값!C16)</f>
        <v/>
      </c>
      <c r="J15" s="58" t="str">
        <f>IFERROR(IF(INDEX(교과보정값!$C:$C,MATCH($B15,교과보정값!$B:$B,0))="","",INDEX(교과보정값!$C:$C,MATCH($B15,교과보정값!$B:$B,0))+IF(INDEX(교과보정값!$E:$E,MATCH($B15,교과보정값!$B:$B,0))="인문",교과보정값!C8,교과보정값!D8)),"")</f>
        <v/>
      </c>
      <c r="K15" s="58" t="str">
        <f>IF(J15="","",J15+교과보정값!D16)</f>
        <v/>
      </c>
      <c r="L15" s="59" t="str">
        <f>IF(M15="","",M15+교과보정값!C17)</f>
        <v/>
      </c>
      <c r="M15" s="59" t="str">
        <f>IFERROR(IF(INDEX(교과보정값!$C:$C,MATCH($B15,교과보정값!$B:$B,0))="","",INDEX(교과보정값!$C:$C,MATCH($B15,교과보정값!$B:$B,0))+IF(INDEX(교과보정값!$E:$E,MATCH($B15,교과보정값!$B:$B,0))="인문",교과보정값!C9,교과보정값!D9)),"")</f>
        <v/>
      </c>
      <c r="N15" s="59" t="str">
        <f>IF(M15="","",M15+교과보정값!D17)</f>
        <v/>
      </c>
      <c r="O15" s="60" t="str">
        <f>IF(P15="","",P15+교과보정값!C18)</f>
        <v/>
      </c>
      <c r="P15" s="60" t="str">
        <f>IFERROR(IF(INDEX(교과보정값!$C:$C,MATCH($B15,교과보정값!$B:$B,0))="","",INDEX(교과보정값!$C:$C,MATCH($B15,교과보정값!$B:$B,0))+IF(INDEX(교과보정값!$E:$E,MATCH($B15,교과보정값!$B:$B,0))="인문",교과보정값!C10,교과보정값!D10)),"")</f>
        <v/>
      </c>
      <c r="Q15" s="60" t="str">
        <f>IF(P15="","",P15+교과보정값!D18)</f>
        <v/>
      </c>
    </row>
    <row r="17" spans="2:17" ht="16.5" customHeight="1">
      <c r="B17" s="176" t="s">
        <v>3036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5"/>
    </row>
    <row r="18" spans="2:17" ht="14.25" customHeight="1">
      <c r="B18" s="44"/>
      <c r="C18" s="160" t="s">
        <v>1862</v>
      </c>
      <c r="D18" s="154"/>
      <c r="E18" s="155"/>
      <c r="F18" s="158" t="s">
        <v>1863</v>
      </c>
      <c r="G18" s="154"/>
      <c r="H18" s="155"/>
      <c r="I18" s="166" t="s">
        <v>1864</v>
      </c>
      <c r="J18" s="154"/>
      <c r="K18" s="155"/>
      <c r="L18" s="165" t="s">
        <v>1865</v>
      </c>
      <c r="M18" s="154"/>
      <c r="N18" s="155"/>
      <c r="O18" s="153" t="s">
        <v>1866</v>
      </c>
      <c r="P18" s="154"/>
      <c r="Q18" s="155"/>
    </row>
    <row r="19" spans="2:17" ht="14.25" customHeight="1">
      <c r="B19" s="16" t="s">
        <v>1869</v>
      </c>
      <c r="C19" s="45" t="s">
        <v>19</v>
      </c>
      <c r="D19" s="45" t="s">
        <v>20</v>
      </c>
      <c r="E19" s="45" t="s">
        <v>21</v>
      </c>
      <c r="F19" s="46" t="s">
        <v>19</v>
      </c>
      <c r="G19" s="46" t="s">
        <v>20</v>
      </c>
      <c r="H19" s="46" t="s">
        <v>21</v>
      </c>
      <c r="I19" s="47" t="s">
        <v>19</v>
      </c>
      <c r="J19" s="47" t="s">
        <v>20</v>
      </c>
      <c r="K19" s="47" t="s">
        <v>21</v>
      </c>
      <c r="L19" s="48" t="s">
        <v>19</v>
      </c>
      <c r="M19" s="48" t="s">
        <v>20</v>
      </c>
      <c r="N19" s="48" t="s">
        <v>21</v>
      </c>
      <c r="O19" s="49" t="s">
        <v>19</v>
      </c>
      <c r="P19" s="49" t="s">
        <v>20</v>
      </c>
      <c r="Q19" s="49" t="s">
        <v>21</v>
      </c>
    </row>
    <row r="20" spans="2:17" ht="14.25" customHeight="1">
      <c r="B20" s="71" t="str">
        <f>B$17&amp;"인문1"</f>
        <v>연세교과인문1</v>
      </c>
      <c r="C20" s="56">
        <f>IF(D20="","",D20+교과보정값!H$14)</f>
        <v>1.5</v>
      </c>
      <c r="D20" s="56">
        <f>IFERROR(IF(INDEX(교과보정값!$H:$H,MATCH(SUBSTITUTE($B20,"인문1","인문2"),교과보정값!$G:$G,0))="","",INDEX(교과보정값!$H:$H,MATCH(SUBSTITUTE($B20,"인문1","인문2"),교과보정값!$G:$G,0))+교과보정값!H$6-교과보정값!H$35),"")</f>
        <v>1.45</v>
      </c>
      <c r="E20" s="56">
        <f>IF(D20="","",D20+교과보정값!I$14)</f>
        <v>1.4</v>
      </c>
      <c r="F20" s="57">
        <f>IF(G20="","",G20+교과보정값!H$15)</f>
        <v>1.35</v>
      </c>
      <c r="G20" s="57">
        <f>IFERROR(IF(INDEX(교과보정값!$H:$H,MATCH(SUBSTITUTE($B20,"인문1","인문2"),교과보정값!$G:$G,0))="","",INDEX(교과보정값!$H:$H,MATCH(SUBSTITUTE($B20,"인문1","인문2"),교과보정값!$G:$G,0))+교과보정값!H$7-교과보정값!H$36),"")</f>
        <v>1.3</v>
      </c>
      <c r="H20" s="57">
        <f>IF(G20="","",G20+교과보정값!I$15)</f>
        <v>1.25</v>
      </c>
      <c r="I20" s="58">
        <f>IF(J20="","",J20+교과보정값!H$16)</f>
        <v>1.3</v>
      </c>
      <c r="J20" s="58">
        <f>IFERROR(IF(INDEX(교과보정값!$H:$H,MATCH(SUBSTITUTE($B20,"인문1","인문2"),교과보정값!$G:$G,0))="","",INDEX(교과보정값!$H:$H,MATCH(SUBSTITUTE($B20,"인문1","인문2"),교과보정값!$G:$G,0))+교과보정값!H$8-교과보정값!H$37),"")</f>
        <v>1.25</v>
      </c>
      <c r="K20" s="58">
        <f>IF(J20="","",J20+교과보정값!I$16)</f>
        <v>1.2</v>
      </c>
      <c r="L20" s="59">
        <f>IF(M20="","",M20+교과보정값!H$17)</f>
        <v>1.25</v>
      </c>
      <c r="M20" s="59">
        <f>IFERROR(IF(INDEX(교과보정값!$H:$H,MATCH(SUBSTITUTE($B20,"인문1","인문2"),교과보정값!$G:$G,0))="","",INDEX(교과보정값!$H:$H,MATCH(SUBSTITUTE($B20,"인문1","인문2"),교과보정값!$G:$G,0))+교과보정값!H$9-교과보정값!H$38),"")</f>
        <v>1.2</v>
      </c>
      <c r="N20" s="59">
        <f>IF(M20="","",M20+교과보정값!I$17)</f>
        <v>1.1499999999999999</v>
      </c>
      <c r="O20" s="60">
        <f>IF(P20="","",P20+교과보정값!H$18)</f>
        <v>1.25</v>
      </c>
      <c r="P20" s="60">
        <f>IFERROR(IF(INDEX(교과보정값!$H:$H,MATCH(SUBSTITUTE($B20,"인문1","인문2"),교과보정값!$G:$G,0))="","",INDEX(교과보정값!$H:$H,MATCH(SUBSTITUTE($B20,"인문1","인문2"),교과보정값!$G:$G,0))+교과보정값!H$10-교과보정값!H$39),"")</f>
        <v>1.2</v>
      </c>
      <c r="Q20" s="60">
        <f>IF(P20="","",P20+교과보정값!I$18)</f>
        <v>1.1499999999999999</v>
      </c>
    </row>
    <row r="21" spans="2:17" ht="14.25" customHeight="1">
      <c r="B21" s="71" t="str">
        <f>B$17&amp;"인문2"</f>
        <v>연세교과인문2</v>
      </c>
      <c r="C21" s="56">
        <f>IF(D21="","",D21+교과보정값!H14)</f>
        <v>1.55</v>
      </c>
      <c r="D21" s="56">
        <f>IFERROR(IF(INDEX(교과보정값!$H:$H,MATCH($B21,교과보정값!$G:$G,0))="","",INDEX(교과보정값!$H:$H,MATCH($B21,교과보정값!$G:$G,0))+IF(INDEX(교과보정값!$J:$J,MATCH($B21,교과보정값!$G:$G,0))="인문",교과보정값!H6,교과보정값!I6)),"")</f>
        <v>1.5</v>
      </c>
      <c r="E21" s="56">
        <f>IF(D21="","",D21+교과보정값!I14)</f>
        <v>1.45</v>
      </c>
      <c r="F21" s="57">
        <f>IF(G21="","",G21+교과보정값!H15)</f>
        <v>1.4000000000000001</v>
      </c>
      <c r="G21" s="57">
        <f>IFERROR(IF(INDEX(교과보정값!$H:$H,MATCH($B21,교과보정값!$G:$G,0))="","",INDEX(교과보정값!$H:$H,MATCH($B21,교과보정값!$G:$G,0))+IF(INDEX(교과보정값!$J:$J,MATCH($B21,교과보정값!$G:$G,0))="인문",교과보정값!H7,교과보정값!I7)),"")</f>
        <v>1.35</v>
      </c>
      <c r="H21" s="57">
        <f>IF(G21="","",G21+교과보정값!I15)</f>
        <v>1.3</v>
      </c>
      <c r="I21" s="58">
        <f>IF(J21="","",J21+교과보정값!H16)</f>
        <v>1.35</v>
      </c>
      <c r="J21" s="58">
        <f>IFERROR(IF(INDEX(교과보정값!$H:$H,MATCH($B21,교과보정값!$G:$G,0))="","",INDEX(교과보정값!$H:$H,MATCH($B21,교과보정값!$G:$G,0))+IF(INDEX(교과보정값!$J:$J,MATCH($B21,교과보정값!$G:$G,0))="인문",교과보정값!H8,교과보정값!I8)),"")</f>
        <v>1.3</v>
      </c>
      <c r="K21" s="58">
        <f>IF(J21="","",J21+교과보정값!I16)</f>
        <v>1.25</v>
      </c>
      <c r="L21" s="59">
        <f>IF(M21="","",M21+교과보정값!H17)</f>
        <v>1.3</v>
      </c>
      <c r="M21" s="59">
        <f>IFERROR(IF(INDEX(교과보정값!$H:$H,MATCH($B21,교과보정값!$G:$G,0))="","",INDEX(교과보정값!$H:$H,MATCH($B21,교과보정값!$G:$G,0))+IF(INDEX(교과보정값!$J:$J,MATCH($B21,교과보정값!$G:$G,0))="인문",교과보정값!H9,교과보정값!I9)),"")</f>
        <v>1.25</v>
      </c>
      <c r="N21" s="59">
        <f>IF(M21="","",M21+교과보정값!I17)</f>
        <v>1.2</v>
      </c>
      <c r="O21" s="60">
        <f>IF(P21="","",P21+교과보정값!H18)</f>
        <v>1.3</v>
      </c>
      <c r="P21" s="60">
        <f>IFERROR(IF(INDEX(교과보정값!$H:$H,MATCH($B21,교과보정값!$G:$G,0))="","",INDEX(교과보정값!$H:$H,MATCH($B21,교과보정값!$G:$G,0))+IF(INDEX(교과보정값!$J:$J,MATCH($B21,교과보정값!$G:$G,0))="인문",교과보정값!H10,교과보정값!I10)),"")</f>
        <v>1.25</v>
      </c>
      <c r="Q21" s="60">
        <f>IF(P21="","",P21+교과보정값!I18)</f>
        <v>1.2</v>
      </c>
    </row>
    <row r="22" spans="2:17" ht="14.25" customHeight="1">
      <c r="B22" s="71" t="str">
        <f>B$17&amp;"인문3"</f>
        <v>연세교과인문3</v>
      </c>
      <c r="C22" s="56">
        <f>IF(D22="","",D22+교과보정값!H$14)</f>
        <v>1.6</v>
      </c>
      <c r="D22" s="56">
        <f>IFERROR(IF(INDEX(교과보정값!$H:$H,MATCH(SUBSTITUTE($B22,"인문3","인문2"),교과보정값!$G:$G,0))="","",INDEX(교과보정값!$H:$H,MATCH(SUBSTITUTE($B22,"인문3","인문2"),교과보정값!$G:$G,0))+교과보정값!H$6+교과보정값!H$35),"")</f>
        <v>1.55</v>
      </c>
      <c r="E22" s="56">
        <f>IF(D22="","",D22+교과보정값!I$14)</f>
        <v>1.5</v>
      </c>
      <c r="F22" s="57">
        <f>IF(G22="","",G22+교과보정값!H$15)</f>
        <v>1.4500000000000002</v>
      </c>
      <c r="G22" s="57">
        <f>IFERROR(IF(INDEX(교과보정값!$H:$H,MATCH(SUBSTITUTE($B22,"인문3","인문2"),교과보정값!$G:$G,0))="","",INDEX(교과보정값!$H:$H,MATCH(SUBSTITUTE($B22,"인문3","인문2"),교과보정값!$G:$G,0))+교과보정값!H$7+교과보정값!H$36),"")</f>
        <v>1.4000000000000001</v>
      </c>
      <c r="H22" s="57">
        <f>IF(G22="","",G22+교과보정값!I$15)</f>
        <v>1.35</v>
      </c>
      <c r="I22" s="58">
        <f>IF(J22="","",J22+교과보정값!H$16)</f>
        <v>1.4000000000000001</v>
      </c>
      <c r="J22" s="58">
        <f>IFERROR(IF(INDEX(교과보정값!$H:$H,MATCH(SUBSTITUTE($B22,"인문3","인문2"),교과보정값!$G:$G,0))="","",INDEX(교과보정값!$H:$H,MATCH(SUBSTITUTE($B22,"인문3","인문2"),교과보정값!$G:$G,0))+교과보정값!H$8+교과보정값!H$37),"")</f>
        <v>1.35</v>
      </c>
      <c r="K22" s="58">
        <f>IF(J22="","",J22+교과보정값!I$16)</f>
        <v>1.3</v>
      </c>
      <c r="L22" s="59">
        <f>IF(M22="","",M22+교과보정값!H$17)</f>
        <v>1.35</v>
      </c>
      <c r="M22" s="59">
        <f>IFERROR(IF(INDEX(교과보정값!$H:$H,MATCH(SUBSTITUTE($B22,"인문3","인문2"),교과보정값!$G:$G,0))="","",INDEX(교과보정값!$H:$H,MATCH(SUBSTITUTE($B22,"인문3","인문2"),교과보정값!$G:$G,0))+교과보정값!H$9+교과보정값!H$38),"")</f>
        <v>1.3</v>
      </c>
      <c r="N22" s="59">
        <f>IF(M22="","",M22+교과보정값!I$17)</f>
        <v>1.25</v>
      </c>
      <c r="O22" s="60">
        <f>IF(P22="","",P22+교과보정값!H$18)</f>
        <v>1.35</v>
      </c>
      <c r="P22" s="60">
        <f>IFERROR(IF(INDEX(교과보정값!$H:$H,MATCH(SUBSTITUTE($B22,"인문3","인문2"),교과보정값!$G:$G,0))="","",INDEX(교과보정값!$H:$H,MATCH(SUBSTITUTE($B22,"인문3","인문2"),교과보정값!$G:$G,0))+교과보정값!H$10+교과보정값!H$39),"")</f>
        <v>1.3</v>
      </c>
      <c r="Q22" s="60">
        <f>IF(P22="","",P22+교과보정값!I$18)</f>
        <v>1.25</v>
      </c>
    </row>
    <row r="23" spans="2:17" ht="14.25" customHeight="1">
      <c r="B23" s="71" t="str">
        <f>B$17&amp;"자연1"</f>
        <v>연세교과자연1</v>
      </c>
      <c r="C23" s="56">
        <f>IF(D23="","",D23+교과보정값!H$14)</f>
        <v>1.5999999999999999</v>
      </c>
      <c r="D23" s="56">
        <f>IFERROR(IF(INDEX(교과보정값!$H:$H,MATCH(SUBSTITUTE($B23,"자연1","자연2"),교과보정값!$G:$G,0))="","",INDEX(교과보정값!$H:$H,MATCH(SUBSTITUTE($B23,"자연1","자연2"),교과보정값!$G:$G,0))+교과보정값!I$6-교과보정값!I$35),"")</f>
        <v>1.5499999999999998</v>
      </c>
      <c r="E23" s="56">
        <f>IF(D23="","",D23+교과보정값!I$14)</f>
        <v>1.4999999999999998</v>
      </c>
      <c r="F23" s="57">
        <f>IF(G23="","",G23+교과보정값!H$15)</f>
        <v>1.45</v>
      </c>
      <c r="G23" s="57">
        <f>IFERROR(IF(INDEX(교과보정값!$H:$H,MATCH(SUBSTITUTE($B23,"자연1","자연2"),교과보정값!$G:$G,0))="","",INDEX(교과보정값!$H:$H,MATCH(SUBSTITUTE($B23,"자연1","자연2"),교과보정값!$G:$G,0))+교과보정값!I$7-교과보정값!I$36),"")</f>
        <v>1.4</v>
      </c>
      <c r="H23" s="57">
        <f>IF(G23="","",G23+교과보정값!I$15)</f>
        <v>1.3499999999999999</v>
      </c>
      <c r="I23" s="58">
        <f>IF(J23="","",J23+교과보정값!H$16)</f>
        <v>1.4</v>
      </c>
      <c r="J23" s="58">
        <f>IFERROR(IF(INDEX(교과보정값!$H:$H,MATCH(SUBSTITUTE($B23,"자연1","자연2"),교과보정값!$G:$G,0))="","",INDEX(교과보정값!$H:$H,MATCH(SUBSTITUTE($B23,"자연1","자연2"),교과보정값!$G:$G,0))+교과보정값!I$8-교과보정값!I$37),"")</f>
        <v>1.3499999999999999</v>
      </c>
      <c r="K23" s="58">
        <f>IF(J23="","",J23+교과보정값!I$16)</f>
        <v>1.2999999999999998</v>
      </c>
      <c r="L23" s="59">
        <f>IF(M23="","",M23+교과보정값!H$17)</f>
        <v>1.3499999999999999</v>
      </c>
      <c r="M23" s="59">
        <f>IFERROR(IF(INDEX(교과보정값!$H:$H,MATCH(SUBSTITUTE($B23,"자연1","자연2"),교과보정값!$G:$G,0))="","",INDEX(교과보정값!$H:$H,MATCH(SUBSTITUTE($B23,"자연1","자연2"),교과보정값!$G:$G,0))+교과보정값!I$9-교과보정값!I$38),"")</f>
        <v>1.2999999999999998</v>
      </c>
      <c r="N23" s="59">
        <f>IF(M23="","",M23+교과보정값!I$17)</f>
        <v>1.2499999999999998</v>
      </c>
      <c r="O23" s="60">
        <f>IF(P23="","",P23+교과보정값!H$18)</f>
        <v>1.3499999999999999</v>
      </c>
      <c r="P23" s="60">
        <f>IFERROR(IF(INDEX(교과보정값!$H:$H,MATCH(SUBSTITUTE($B23,"자연1","자연2"),교과보정값!$G:$G,0))="","",INDEX(교과보정값!$H:$H,MATCH(SUBSTITUTE($B23,"자연1","자연2"),교과보정값!$G:$G,0))+교과보정값!I$10-교과보정값!I$39),"")</f>
        <v>1.2999999999999998</v>
      </c>
      <c r="Q23" s="60">
        <f>IF(P23="","",P23+교과보정값!I$18)</f>
        <v>1.2499999999999998</v>
      </c>
    </row>
    <row r="24" spans="2:17" ht="14.25" customHeight="1">
      <c r="B24" s="71" t="str">
        <f>B$17&amp;"자연2"</f>
        <v>연세교과자연2</v>
      </c>
      <c r="C24" s="56">
        <f>IF(D24="","",D24+교과보정값!H14)</f>
        <v>1.65</v>
      </c>
      <c r="D24" s="56">
        <f>IFERROR(IF(INDEX(교과보정값!$H:$H,MATCH($B24,교과보정값!$G:$G,0))="","",INDEX(교과보정값!$H:$H,MATCH($B24,교과보정값!$G:$G,0))+IF(INDEX(교과보정값!$J:$J,MATCH($B24,교과보정값!$G:$G,0))="인문",교과보정값!H6,교과보정값!I6)),"")</f>
        <v>1.5999999999999999</v>
      </c>
      <c r="E24" s="56">
        <f>IF(D24="","",D24+교과보정값!I14)</f>
        <v>1.5499999999999998</v>
      </c>
      <c r="F24" s="57">
        <f>IF(G24="","",G24+교과보정값!H15)</f>
        <v>1.5</v>
      </c>
      <c r="G24" s="57">
        <f>IFERROR(IF(INDEX(교과보정값!$H:$H,MATCH($B24,교과보정값!$G:$G,0))="","",INDEX(교과보정값!$H:$H,MATCH($B24,교과보정값!$G:$G,0))+IF(INDEX(교과보정값!$J:$J,MATCH($B24,교과보정값!$G:$G,0))="인문",교과보정값!H7,교과보정값!I7)),"")</f>
        <v>1.45</v>
      </c>
      <c r="H24" s="57">
        <f>IF(G24="","",G24+교과보정값!I15)</f>
        <v>1.4</v>
      </c>
      <c r="I24" s="58">
        <f>IF(J24="","",J24+교과보정값!H16)</f>
        <v>1.45</v>
      </c>
      <c r="J24" s="58">
        <f>IFERROR(IF(INDEX(교과보정값!$H:$H,MATCH($B24,교과보정값!$G:$G,0))="","",INDEX(교과보정값!$H:$H,MATCH($B24,교과보정값!$G:$G,0))+IF(INDEX(교과보정값!$J:$J,MATCH($B24,교과보정값!$G:$G,0))="인문",교과보정값!H8,교과보정값!I8)),"")</f>
        <v>1.4</v>
      </c>
      <c r="K24" s="58">
        <f>IF(J24="","",J24+교과보정값!I16)</f>
        <v>1.3499999999999999</v>
      </c>
      <c r="L24" s="59">
        <f>IF(M24="","",M24+교과보정값!H17)</f>
        <v>1.4</v>
      </c>
      <c r="M24" s="59">
        <f>IFERROR(IF(INDEX(교과보정값!$H:$H,MATCH($B24,교과보정값!$G:$G,0))="","",INDEX(교과보정값!$H:$H,MATCH($B24,교과보정값!$G:$G,0))+IF(INDEX(교과보정값!$J:$J,MATCH($B24,교과보정값!$G:$G,0))="인문",교과보정값!H9,교과보정값!I9)),"")</f>
        <v>1.3499999999999999</v>
      </c>
      <c r="N24" s="59">
        <f>IF(M24="","",M24+교과보정값!I17)</f>
        <v>1.2999999999999998</v>
      </c>
      <c r="O24" s="60">
        <f>IF(P24="","",P24+교과보정값!H18)</f>
        <v>1.4</v>
      </c>
      <c r="P24" s="60">
        <f>IFERROR(IF(INDEX(교과보정값!$H:$H,MATCH($B24,교과보정값!$G:$G,0))="","",INDEX(교과보정값!$H:$H,MATCH($B24,교과보정값!$G:$G,0))+IF(INDEX(교과보정값!$J:$J,MATCH($B24,교과보정값!$G:$G,0))="인문",교과보정값!H10,교과보정값!I10)),"")</f>
        <v>1.3499999999999999</v>
      </c>
      <c r="Q24" s="60">
        <f>IF(P24="","",P24+교과보정값!I18)</f>
        <v>1.2999999999999998</v>
      </c>
    </row>
    <row r="25" spans="2:17" ht="14.25" customHeight="1">
      <c r="B25" s="71" t="str">
        <f>B$17&amp;"자연3"</f>
        <v>연세교과자연3</v>
      </c>
      <c r="C25" s="56">
        <f>IF(D25="","",D25+교과보정값!H$14)</f>
        <v>1.7</v>
      </c>
      <c r="D25" s="56">
        <f>IFERROR(IF(INDEX(교과보정값!$H:$H,MATCH(SUBSTITUTE($B25,"자연3","자연2"),교과보정값!$G:$G,0))="","",INDEX(교과보정값!$H:$H,MATCH(SUBSTITUTE($B25,"자연3","자연2"),교과보정값!$G:$G,0))+교과보정값!I$6+교과보정값!I$35),"")</f>
        <v>1.65</v>
      </c>
      <c r="E25" s="56">
        <f>IF(D25="","",D25+교과보정값!I$14)</f>
        <v>1.5999999999999999</v>
      </c>
      <c r="F25" s="57">
        <f>IF(G25="","",G25+교과보정값!H$15)</f>
        <v>1.55</v>
      </c>
      <c r="G25" s="57">
        <f>IFERROR(IF(INDEX(교과보정값!$H:$H,MATCH(SUBSTITUTE($B25,"자연3","자연2"),교과보정값!$G:$G,0))="","",INDEX(교과보정값!$H:$H,MATCH(SUBSTITUTE($B25,"자연3","자연2"),교과보정값!$G:$G,0))+교과보정값!I$7+교과보정값!I$36),"")</f>
        <v>1.5</v>
      </c>
      <c r="H25" s="57">
        <f>IF(G25="","",G25+교과보정값!I$15)</f>
        <v>1.45</v>
      </c>
      <c r="I25" s="58">
        <f>IF(J25="","",J25+교과보정값!H$16)</f>
        <v>1.5</v>
      </c>
      <c r="J25" s="58">
        <f>IFERROR(IF(INDEX(교과보정값!$H:$H,MATCH(SUBSTITUTE($B25,"자연3","자연2"),교과보정값!$G:$G,0))="","",INDEX(교과보정값!$H:$H,MATCH(SUBSTITUTE($B25,"자연3","자연2"),교과보정값!$G:$G,0))+교과보정값!I$8+교과보정값!I$37),"")</f>
        <v>1.45</v>
      </c>
      <c r="K25" s="58">
        <f>IF(J25="","",J25+교과보정값!I$16)</f>
        <v>1.4</v>
      </c>
      <c r="L25" s="59">
        <f>IF(M25="","",M25+교과보정값!H$17)</f>
        <v>1.45</v>
      </c>
      <c r="M25" s="59">
        <f>IFERROR(IF(INDEX(교과보정값!$H:$H,MATCH(SUBSTITUTE($B25,"자연3","자연2"),교과보정값!$G:$G,0))="","",INDEX(교과보정값!$H:$H,MATCH(SUBSTITUTE($B25,"자연3","자연2"),교과보정값!$G:$G,0))+교과보정값!I$9+교과보정값!I$38),"")</f>
        <v>1.4</v>
      </c>
      <c r="N25" s="59">
        <f>IF(M25="","",M25+교과보정값!I$17)</f>
        <v>1.3499999999999999</v>
      </c>
      <c r="O25" s="60">
        <f>IF(P25="","",P25+교과보정값!H$18)</f>
        <v>1.45</v>
      </c>
      <c r="P25" s="60">
        <f>IFERROR(IF(INDEX(교과보정값!$H:$H,MATCH(SUBSTITUTE($B25,"자연3","자연2"),교과보정값!$G:$G,0))="","",INDEX(교과보정값!$H:$H,MATCH(SUBSTITUTE($B25,"자연3","자연2"),교과보정값!$G:$G,0))+교과보정값!I$10+교과보정값!I$39),"")</f>
        <v>1.4</v>
      </c>
      <c r="Q25" s="60">
        <f>IF(P25="","",P25+교과보정값!I$18)</f>
        <v>1.3499999999999999</v>
      </c>
    </row>
    <row r="26" spans="2:17" ht="14.25" customHeight="1">
      <c r="B26" s="71" t="str">
        <f>B$17&amp;"사범"</f>
        <v>연세교과사범</v>
      </c>
      <c r="C26" s="56"/>
      <c r="D26" s="56"/>
      <c r="E26" s="56"/>
      <c r="F26" s="57"/>
      <c r="G26" s="57"/>
      <c r="H26" s="57"/>
      <c r="I26" s="58"/>
      <c r="J26" s="58"/>
      <c r="K26" s="58"/>
      <c r="L26" s="59"/>
      <c r="M26" s="59"/>
      <c r="N26" s="59"/>
      <c r="O26" s="60"/>
      <c r="P26" s="60"/>
      <c r="Q26" s="60"/>
    </row>
    <row r="27" spans="2:17" ht="14.25" customHeight="1">
      <c r="B27" s="71" t="str">
        <f>B$17&amp;"자전자연"</f>
        <v>연세교과자전자연</v>
      </c>
      <c r="C27" s="56"/>
      <c r="D27" s="56"/>
      <c r="E27" s="56"/>
      <c r="F27" s="57"/>
      <c r="G27" s="57"/>
      <c r="H27" s="57"/>
      <c r="I27" s="58"/>
      <c r="J27" s="58"/>
      <c r="K27" s="58"/>
      <c r="L27" s="59"/>
      <c r="M27" s="59"/>
      <c r="N27" s="59"/>
      <c r="O27" s="60"/>
      <c r="P27" s="60"/>
      <c r="Q27" s="60"/>
    </row>
    <row r="28" spans="2:17" ht="14.25" customHeight="1">
      <c r="B28" s="71" t="str">
        <f>B$17&amp;"자전공통"</f>
        <v>연세교과자전공통</v>
      </c>
      <c r="C28" s="56"/>
      <c r="D28" s="56"/>
      <c r="E28" s="56"/>
      <c r="F28" s="57"/>
      <c r="G28" s="57"/>
      <c r="H28" s="57"/>
      <c r="I28" s="58"/>
      <c r="J28" s="58"/>
      <c r="K28" s="58"/>
      <c r="L28" s="59"/>
      <c r="M28" s="59"/>
      <c r="N28" s="59"/>
      <c r="O28" s="60"/>
      <c r="P28" s="60"/>
      <c r="Q28" s="60"/>
    </row>
    <row r="29" spans="2:17" ht="14.25" customHeight="1">
      <c r="B29" s="71" t="str">
        <f>B$17&amp;"자전인문"</f>
        <v>연세교과자전인문</v>
      </c>
      <c r="C29" s="56"/>
      <c r="D29" s="56"/>
      <c r="E29" s="56"/>
      <c r="F29" s="57"/>
      <c r="G29" s="57"/>
      <c r="H29" s="57"/>
      <c r="I29" s="58"/>
      <c r="J29" s="58"/>
      <c r="K29" s="58"/>
      <c r="L29" s="59"/>
      <c r="M29" s="59"/>
      <c r="N29" s="59"/>
      <c r="O29" s="60"/>
      <c r="P29" s="60"/>
      <c r="Q29" s="60"/>
    </row>
    <row r="31" spans="2:17" ht="17.25" customHeight="1">
      <c r="B31" s="172" t="s">
        <v>3037</v>
      </c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5"/>
    </row>
    <row r="32" spans="2:17" ht="14.25" customHeight="1">
      <c r="B32" s="44"/>
      <c r="C32" s="160" t="s">
        <v>1862</v>
      </c>
      <c r="D32" s="154"/>
      <c r="E32" s="155"/>
      <c r="F32" s="158" t="s">
        <v>1863</v>
      </c>
      <c r="G32" s="154"/>
      <c r="H32" s="155"/>
      <c r="I32" s="166" t="s">
        <v>1864</v>
      </c>
      <c r="J32" s="154"/>
      <c r="K32" s="155"/>
      <c r="L32" s="165" t="s">
        <v>1865</v>
      </c>
      <c r="M32" s="154"/>
      <c r="N32" s="155"/>
      <c r="O32" s="153" t="s">
        <v>1866</v>
      </c>
      <c r="P32" s="154"/>
      <c r="Q32" s="155"/>
    </row>
    <row r="33" spans="2:19" ht="14.25" customHeight="1">
      <c r="B33" s="16" t="s">
        <v>1869</v>
      </c>
      <c r="C33" s="45" t="s">
        <v>19</v>
      </c>
      <c r="D33" s="45" t="s">
        <v>20</v>
      </c>
      <c r="E33" s="45" t="s">
        <v>21</v>
      </c>
      <c r="F33" s="46" t="s">
        <v>19</v>
      </c>
      <c r="G33" s="46" t="s">
        <v>20</v>
      </c>
      <c r="H33" s="46" t="s">
        <v>21</v>
      </c>
      <c r="I33" s="47" t="s">
        <v>19</v>
      </c>
      <c r="J33" s="47" t="s">
        <v>20</v>
      </c>
      <c r="K33" s="47" t="s">
        <v>21</v>
      </c>
      <c r="L33" s="48" t="s">
        <v>19</v>
      </c>
      <c r="M33" s="48" t="s">
        <v>20</v>
      </c>
      <c r="N33" s="48" t="s">
        <v>21</v>
      </c>
      <c r="O33" s="49" t="s">
        <v>19</v>
      </c>
      <c r="P33" s="49" t="s">
        <v>20</v>
      </c>
      <c r="Q33" s="49" t="s">
        <v>21</v>
      </c>
    </row>
    <row r="34" spans="2:19" ht="14.25" customHeight="1">
      <c r="B34" s="71" t="str">
        <f>B$31&amp;"인문1"</f>
        <v>고려교과인문1</v>
      </c>
      <c r="C34" s="56">
        <f>IF(D34="","",D34+교과보정값!M$14)</f>
        <v>1.3</v>
      </c>
      <c r="D34" s="56">
        <f>IFERROR(IF(INDEX(교과보정값!$M:$M,MATCH(SUBSTITUTE($B34,"인문1","인문2"),교과보정값!$L:$L,0))="","",INDEX(교과보정값!$M:$M,MATCH(SUBSTITUTE($B34,"인문1","인문2"),교과보정값!$L:$L,0))+교과보정값!M$6-교과보정값!M$35),"")</f>
        <v>1.25</v>
      </c>
      <c r="E34" s="56">
        <f>IF(D34="","",D34+교과보정값!N$14)</f>
        <v>1.2</v>
      </c>
      <c r="F34" s="57">
        <f>IF(G34="","",G34+교과보정값!M$15)</f>
        <v>1.3</v>
      </c>
      <c r="G34" s="57">
        <f>IFERROR(IF(INDEX(교과보정값!$M:$M,MATCH(SUBSTITUTE($B34,"인문1","인문2"),교과보정값!$L:$L,0))="","",INDEX(교과보정값!$M:$M,MATCH(SUBSTITUTE($B34,"인문1","인문2"),교과보정값!$L:$L,0))+교과보정값!M$7-교과보정값!M$36),"")</f>
        <v>1.25</v>
      </c>
      <c r="H34" s="57">
        <f>IF(G34="","",G34+교과보정값!N$15)</f>
        <v>1.2</v>
      </c>
      <c r="I34" s="58">
        <f>IF(J34="","",J34+교과보정값!M$16)</f>
        <v>1.3</v>
      </c>
      <c r="J34" s="58">
        <f>IFERROR(IF(INDEX(교과보정값!$M:$M,MATCH(SUBSTITUTE($B34,"인문1","인문2"),교과보정값!$L:$L,0))="","",INDEX(교과보정값!$M:$M,MATCH(SUBSTITUTE($B34,"인문1","인문2"),교과보정값!$L:$L,0))+교과보정값!M$8-교과보정값!M$37),"")</f>
        <v>1.25</v>
      </c>
      <c r="K34" s="58">
        <f>IF(J34="","",J34+교과보정값!N$16)</f>
        <v>1.2</v>
      </c>
      <c r="L34" s="59">
        <f>IF(M34="","",M34+교과보정값!M$17)</f>
        <v>1.3</v>
      </c>
      <c r="M34" s="59">
        <f>IFERROR(IF(INDEX(교과보정값!$M:$M,MATCH(SUBSTITUTE($B34,"인문1","인문2"),교과보정값!$L:$L,0))="","",INDEX(교과보정값!$M:$M,MATCH(SUBSTITUTE($B34,"인문1","인문2"),교과보정값!$L:$L,0))+교과보정값!M$9-교과보정값!M$38),"")</f>
        <v>1.25</v>
      </c>
      <c r="N34" s="59">
        <f>IF(M34="","",M34+교과보정값!N$17)</f>
        <v>1.2</v>
      </c>
      <c r="O34" s="60">
        <f>IF(P34="","",P34+교과보정값!M$18)</f>
        <v>1.3</v>
      </c>
      <c r="P34" s="60">
        <f>IFERROR(IF(INDEX(교과보정값!$M:$M,MATCH(SUBSTITUTE($B34,"인문1","인문2"),교과보정값!$L:$L,0))="","",INDEX(교과보정값!$M:$M,MATCH(SUBSTITUTE($B34,"인문1","인문2"),교과보정값!$L:$L,0))+교과보정값!M$10-교과보정값!M$39),"")</f>
        <v>1.25</v>
      </c>
      <c r="Q34" s="60">
        <f>IF(P34="","",P34+교과보정값!N$18)</f>
        <v>1.2</v>
      </c>
    </row>
    <row r="35" spans="2:19" ht="14.25" customHeight="1">
      <c r="B35" s="71" t="str">
        <f>B$31&amp;"인문2"</f>
        <v>고려교과인문2</v>
      </c>
      <c r="C35" s="56">
        <f>IF(D35="","",D35+교과보정값!M14)</f>
        <v>1.35</v>
      </c>
      <c r="D35" s="56">
        <f>IFERROR(IF(INDEX(교과보정값!$M:$M,MATCH($B35,교과보정값!$L:$L,0))="","",INDEX(교과보정값!$M:$M,MATCH($B35,교과보정값!$L:$L,0))+IF(INDEX(교과보정값!$O:$O,MATCH($B35,교과보정값!$L:$L,0))="인문",교과보정값!M6,교과보정값!N6)),"")</f>
        <v>1.3</v>
      </c>
      <c r="E35" s="56">
        <f>IF(D35="","",D35+교과보정값!N14)</f>
        <v>1.25</v>
      </c>
      <c r="F35" s="57">
        <f>IF(G35="","",G35+교과보정값!M15)</f>
        <v>1.35</v>
      </c>
      <c r="G35" s="57">
        <f>IFERROR(IF(INDEX(교과보정값!$M:$M,MATCH($B35,교과보정값!$L:$L,0))="","",INDEX(교과보정값!$M:$M,MATCH($B35,교과보정값!$L:$L,0))+IF(INDEX(교과보정값!$O:$O,MATCH($B35,교과보정값!$L:$L,0))="인문",교과보정값!M7,교과보정값!N7)),"")</f>
        <v>1.3</v>
      </c>
      <c r="H35" s="57">
        <f>IF(G35="","",G35+교과보정값!N15)</f>
        <v>1.25</v>
      </c>
      <c r="I35" s="58">
        <f>IF(J35="","",J35+교과보정값!M16)</f>
        <v>1.35</v>
      </c>
      <c r="J35" s="58">
        <f>IFERROR(IF(INDEX(교과보정값!$M:$M,MATCH($B35,교과보정값!$L:$L,0))="","",INDEX(교과보정값!$M:$M,MATCH($B35,교과보정값!$L:$L,0))+IF(INDEX(교과보정값!$O:$O,MATCH($B35,교과보정값!$L:$L,0))="인문",교과보정값!M8,교과보정값!N8)),"")</f>
        <v>1.3</v>
      </c>
      <c r="K35" s="58">
        <f>IF(J35="","",J35+교과보정값!N16)</f>
        <v>1.25</v>
      </c>
      <c r="L35" s="59">
        <f>IF(M35="","",M35+교과보정값!M17)</f>
        <v>1.35</v>
      </c>
      <c r="M35" s="59">
        <f>IFERROR(IF(INDEX(교과보정값!$M:$M,MATCH($B35,교과보정값!$L:$L,0))="","",INDEX(교과보정값!$M:$M,MATCH($B35,교과보정값!$L:$L,0))+IF(INDEX(교과보정값!$O:$O,MATCH($B35,교과보정값!$L:$L,0))="인문",교과보정값!M9,교과보정값!N9)),"")</f>
        <v>1.3</v>
      </c>
      <c r="N35" s="59">
        <f>IF(M35="","",M35+교과보정값!N17)</f>
        <v>1.25</v>
      </c>
      <c r="O35" s="60">
        <f>IF(P35="","",P35+교과보정값!M18)</f>
        <v>1.35</v>
      </c>
      <c r="P35" s="60">
        <f>IFERROR(IF(INDEX(교과보정값!$M:$M,MATCH($B35,교과보정값!$L:$L,0))="","",INDEX(교과보정값!$M:$M,MATCH($B35,교과보정값!$L:$L,0))+IF(INDEX(교과보정값!$O:$O,MATCH($B35,교과보정값!$L:$L,0))="인문",교과보정값!M10,교과보정값!N10)),"")</f>
        <v>1.3</v>
      </c>
      <c r="Q35" s="60">
        <f>IF(P35="","",P35+교과보정값!N18)</f>
        <v>1.25</v>
      </c>
    </row>
    <row r="36" spans="2:19" ht="14.25" customHeight="1">
      <c r="B36" s="71" t="str">
        <f>B$31&amp;"인문3"</f>
        <v>고려교과인문3</v>
      </c>
      <c r="C36" s="56">
        <f>IF(D36="","",D36+교과보정값!M$14)</f>
        <v>1.4000000000000001</v>
      </c>
      <c r="D36" s="56">
        <f>IFERROR(IF(INDEX(교과보정값!$M:$M,MATCH(SUBSTITUTE($B36,"인문3","인문2"),교과보정값!$L:$L,0))="","",INDEX(교과보정값!$M:$M,MATCH(SUBSTITUTE($B36,"인문3","인문2"),교과보정값!$L:$L,0))+교과보정값!M$6+교과보정값!M$35),"")</f>
        <v>1.35</v>
      </c>
      <c r="E36" s="56">
        <f>IF(D36="","",D36+교과보정값!N$14)</f>
        <v>1.3</v>
      </c>
      <c r="F36" s="57">
        <f>IF(G36="","",G36+교과보정값!M$15)</f>
        <v>1.4000000000000001</v>
      </c>
      <c r="G36" s="57">
        <f>IFERROR(IF(INDEX(교과보정값!$M:$M,MATCH(SUBSTITUTE($B36,"인문3","인문2"),교과보정값!$L:$L,0))="","",INDEX(교과보정값!$M:$M,MATCH(SUBSTITUTE($B36,"인문3","인문2"),교과보정값!$L:$L,0))+교과보정값!M$7+교과보정값!M$36),"")</f>
        <v>1.35</v>
      </c>
      <c r="H36" s="57">
        <f>IF(G36="","",G36+교과보정값!N$15)</f>
        <v>1.3</v>
      </c>
      <c r="I36" s="58">
        <f>IF(J36="","",J36+교과보정값!M$16)</f>
        <v>1.4000000000000001</v>
      </c>
      <c r="J36" s="58">
        <f>IFERROR(IF(INDEX(교과보정값!$M:$M,MATCH(SUBSTITUTE($B36,"인문3","인문2"),교과보정값!$L:$L,0))="","",INDEX(교과보정값!$M:$M,MATCH(SUBSTITUTE($B36,"인문3","인문2"),교과보정값!$L:$L,0))+교과보정값!M$8+교과보정값!M$37),"")</f>
        <v>1.35</v>
      </c>
      <c r="K36" s="58">
        <f>IF(J36="","",J36+교과보정값!N$16)</f>
        <v>1.3</v>
      </c>
      <c r="L36" s="59">
        <f>IF(M36="","",M36+교과보정값!M$17)</f>
        <v>1.4000000000000001</v>
      </c>
      <c r="M36" s="59">
        <f>IFERROR(IF(INDEX(교과보정값!$M:$M,MATCH(SUBSTITUTE($B36,"인문3","인문2"),교과보정값!$L:$L,0))="","",INDEX(교과보정값!$M:$M,MATCH(SUBSTITUTE($B36,"인문3","인문2"),교과보정값!$L:$L,0))+교과보정값!M$9+교과보정값!M$38),"")</f>
        <v>1.35</v>
      </c>
      <c r="N36" s="59">
        <f>IF(M36="","",M36+교과보정값!N$17)</f>
        <v>1.3</v>
      </c>
      <c r="O36" s="60">
        <f>IF(P36="","",P36+교과보정값!M$18)</f>
        <v>1.4000000000000001</v>
      </c>
      <c r="P36" s="60">
        <f>IFERROR(IF(INDEX(교과보정값!$M:$M,MATCH(SUBSTITUTE($B36,"인문3","인문2"),교과보정값!$L:$L,0))="","",INDEX(교과보정값!$M:$M,MATCH(SUBSTITUTE($B36,"인문3","인문2"),교과보정값!$L:$L,0))+교과보정값!M$10+교과보정값!M$39),"")</f>
        <v>1.35</v>
      </c>
      <c r="Q36" s="60">
        <f>IF(P36="","",P36+교과보정값!N$18)</f>
        <v>1.3</v>
      </c>
    </row>
    <row r="37" spans="2:19" ht="14.25" customHeight="1">
      <c r="B37" s="71" t="str">
        <f>B$31&amp;"자연1"</f>
        <v>고려교과자연1</v>
      </c>
      <c r="C37" s="56">
        <f>IF(D37="","",D37+교과보정값!M$14)</f>
        <v>1.4</v>
      </c>
      <c r="D37" s="56">
        <f>IFERROR(IF(INDEX(교과보정값!$M:$M,MATCH(SUBSTITUTE($B37,"자연1","자연2"),교과보정값!$L:$L,0))="","",INDEX(교과보정값!$M:$M,MATCH(SUBSTITUTE($B37,"자연1","자연2"),교과보정값!$L:$L,0))+교과보정값!N$6-교과보정값!N$35),"")</f>
        <v>1.3499999999999999</v>
      </c>
      <c r="E37" s="56">
        <f>IF(D37="","",D37+교과보정값!N$14)</f>
        <v>1.2999999999999998</v>
      </c>
      <c r="F37" s="57">
        <f>IF(G37="","",G37+교과보정값!M$15)</f>
        <v>1.4</v>
      </c>
      <c r="G37" s="57">
        <f>IFERROR(IF(INDEX(교과보정값!$M:$M,MATCH(SUBSTITUTE($B37,"자연1","자연2"),교과보정값!$L:$L,0))="","",INDEX(교과보정값!$M:$M,MATCH(SUBSTITUTE($B37,"자연1","자연2"),교과보정값!$L:$L,0))+교과보정값!N$7-교과보정값!N$36),"")</f>
        <v>1.3499999999999999</v>
      </c>
      <c r="H37" s="57">
        <f>IF(G37="","",G37+교과보정값!N$15)</f>
        <v>1.2999999999999998</v>
      </c>
      <c r="I37" s="58">
        <f>IF(J37="","",J37+교과보정값!M$16)</f>
        <v>1.4</v>
      </c>
      <c r="J37" s="58">
        <f>IFERROR(IF(INDEX(교과보정값!$M:$M,MATCH(SUBSTITUTE($B37,"자연1","자연2"),교과보정값!$L:$L,0))="","",INDEX(교과보정값!$M:$M,MATCH(SUBSTITUTE($B37,"자연1","자연2"),교과보정값!$L:$L,0))+교과보정값!N$8-교과보정값!N$37),"")</f>
        <v>1.3499999999999999</v>
      </c>
      <c r="K37" s="58">
        <f>IF(J37="","",J37+교과보정값!N$16)</f>
        <v>1.2999999999999998</v>
      </c>
      <c r="L37" s="59">
        <f>IF(M37="","",M37+교과보정값!M$17)</f>
        <v>1.4</v>
      </c>
      <c r="M37" s="59">
        <f>IFERROR(IF(INDEX(교과보정값!$M:$M,MATCH(SUBSTITUTE($B37,"자연1","자연2"),교과보정값!$L:$L,0))="","",INDEX(교과보정값!$M:$M,MATCH(SUBSTITUTE($B37,"자연1","자연2"),교과보정값!$L:$L,0))+교과보정값!N$9-교과보정값!N$38),"")</f>
        <v>1.3499999999999999</v>
      </c>
      <c r="N37" s="59">
        <f>IF(M37="","",M37+교과보정값!N$17)</f>
        <v>1.2999999999999998</v>
      </c>
      <c r="O37" s="60">
        <f>IF(P37="","",P37+교과보정값!M$18)</f>
        <v>1.4</v>
      </c>
      <c r="P37" s="60">
        <f>IFERROR(IF(INDEX(교과보정값!$M:$M,MATCH(SUBSTITUTE($B37,"자연1","자연2"),교과보정값!$L:$L,0))="","",INDEX(교과보정값!$M:$M,MATCH(SUBSTITUTE($B37,"자연1","자연2"),교과보정값!$L:$L,0))+교과보정값!N$10-교과보정값!N$39),"")</f>
        <v>1.3499999999999999</v>
      </c>
      <c r="Q37" s="60">
        <f>IF(P37="","",P37+교과보정값!N$18)</f>
        <v>1.2999999999999998</v>
      </c>
    </row>
    <row r="38" spans="2:19" ht="14.25" customHeight="1">
      <c r="B38" s="71" t="str">
        <f>B$31&amp;"자연2"</f>
        <v>고려교과자연2</v>
      </c>
      <c r="C38" s="56">
        <f>IF(D38="","",D38+교과보정값!M14)</f>
        <v>1.45</v>
      </c>
      <c r="D38" s="56">
        <f>IFERROR(IF(INDEX(교과보정값!$M:$M,MATCH($B38,교과보정값!$L:$L,0))="","",INDEX(교과보정값!$M:$M,MATCH($B38,교과보정값!$L:$L,0))+IF(INDEX(교과보정값!$O:$O,MATCH($B38,교과보정값!$L:$L,0))="인문",교과보정값!M6,교과보정값!N6)),"")</f>
        <v>1.4</v>
      </c>
      <c r="E38" s="56">
        <f>IF(D38="","",D38+교과보정값!N14)</f>
        <v>1.3499999999999999</v>
      </c>
      <c r="F38" s="57">
        <f>IF(G38="","",G38+교과보정값!M15)</f>
        <v>1.45</v>
      </c>
      <c r="G38" s="57">
        <f>IFERROR(IF(INDEX(교과보정값!$M:$M,MATCH($B38,교과보정값!$L:$L,0))="","",INDEX(교과보정값!$M:$M,MATCH($B38,교과보정값!$L:$L,0))+IF(INDEX(교과보정값!$O:$O,MATCH($B38,교과보정값!$L:$L,0))="인문",교과보정값!M7,교과보정값!N7)),"")</f>
        <v>1.4</v>
      </c>
      <c r="H38" s="57">
        <f>IF(G38="","",G38+교과보정값!N15)</f>
        <v>1.3499999999999999</v>
      </c>
      <c r="I38" s="58">
        <f>IF(J38="","",J38+교과보정값!M16)</f>
        <v>1.45</v>
      </c>
      <c r="J38" s="58">
        <f>IFERROR(IF(INDEX(교과보정값!$M:$M,MATCH($B38,교과보정값!$L:$L,0))="","",INDEX(교과보정값!$M:$M,MATCH($B38,교과보정값!$L:$L,0))+IF(INDEX(교과보정값!$O:$O,MATCH($B38,교과보정값!$L:$L,0))="인문",교과보정값!M8,교과보정값!N8)),"")</f>
        <v>1.4</v>
      </c>
      <c r="K38" s="58">
        <f>IF(J38="","",J38+교과보정값!N16)</f>
        <v>1.3499999999999999</v>
      </c>
      <c r="L38" s="59">
        <f>IF(M38="","",M38+교과보정값!M17)</f>
        <v>1.45</v>
      </c>
      <c r="M38" s="59">
        <f>IFERROR(IF(INDEX(교과보정값!$M:$M,MATCH($B38,교과보정값!$L:$L,0))="","",INDEX(교과보정값!$M:$M,MATCH($B38,교과보정값!$L:$L,0))+IF(INDEX(교과보정값!$O:$O,MATCH($B38,교과보정값!$L:$L,0))="인문",교과보정값!M9,교과보정값!N9)),"")</f>
        <v>1.4</v>
      </c>
      <c r="N38" s="59">
        <f>IF(M38="","",M38+교과보정값!N17)</f>
        <v>1.3499999999999999</v>
      </c>
      <c r="O38" s="60">
        <f>IF(P38="","",P38+교과보정값!M18)</f>
        <v>1.45</v>
      </c>
      <c r="P38" s="60">
        <f>IFERROR(IF(INDEX(교과보정값!$M:$M,MATCH($B38,교과보정값!$L:$L,0))="","",INDEX(교과보정값!$M:$M,MATCH($B38,교과보정값!$L:$L,0))+IF(INDEX(교과보정값!$O:$O,MATCH($B38,교과보정값!$L:$L,0))="인문",교과보정값!M10,교과보정값!N10)),"")</f>
        <v>1.4</v>
      </c>
      <c r="Q38" s="60">
        <f>IF(P38="","",P38+교과보정값!N18)</f>
        <v>1.3499999999999999</v>
      </c>
    </row>
    <row r="39" spans="2:19" ht="14.25" customHeight="1">
      <c r="B39" s="71" t="str">
        <f>B$31&amp;"자연3"</f>
        <v>고려교과자연3</v>
      </c>
      <c r="C39" s="56">
        <f>IF(D39="","",D39+교과보정값!M$14)</f>
        <v>1.5</v>
      </c>
      <c r="D39" s="56">
        <f>IFERROR(IF(INDEX(교과보정값!$M:$M,MATCH(SUBSTITUTE($B39,"자연3","자연2"),교과보정값!$L:$L,0))="","",INDEX(교과보정값!$M:$M,MATCH(SUBSTITUTE($B39,"자연3","자연2"),교과보정값!$L:$L,0))+교과보정값!N$6+교과보정값!N$35),"")</f>
        <v>1.45</v>
      </c>
      <c r="E39" s="56">
        <f>IF(D39="","",D39+교과보정값!N$14)</f>
        <v>1.4</v>
      </c>
      <c r="F39" s="57">
        <f>IF(G39="","",G39+교과보정값!M$15)</f>
        <v>1.5</v>
      </c>
      <c r="G39" s="57">
        <f>IFERROR(IF(INDEX(교과보정값!$M:$M,MATCH(SUBSTITUTE($B39,"자연3","자연2"),교과보정값!$L:$L,0))="","",INDEX(교과보정값!$M:$M,MATCH(SUBSTITUTE($B39,"자연3","자연2"),교과보정값!$L:$L,0))+교과보정값!N$7+교과보정값!N$36),"")</f>
        <v>1.45</v>
      </c>
      <c r="H39" s="57">
        <f>IF(G39="","",G39+교과보정값!N$15)</f>
        <v>1.4</v>
      </c>
      <c r="I39" s="58">
        <f>IF(J39="","",J39+교과보정값!M$16)</f>
        <v>1.5</v>
      </c>
      <c r="J39" s="58">
        <f>IFERROR(IF(INDEX(교과보정값!$M:$M,MATCH(SUBSTITUTE($B39,"자연3","자연2"),교과보정값!$L:$L,0))="","",INDEX(교과보정값!$M:$M,MATCH(SUBSTITUTE($B39,"자연3","자연2"),교과보정값!$L:$L,0))+교과보정값!N$8+교과보정값!N$37),"")</f>
        <v>1.45</v>
      </c>
      <c r="K39" s="58">
        <f>IF(J39="","",J39+교과보정값!N$16)</f>
        <v>1.4</v>
      </c>
      <c r="L39" s="59">
        <f>IF(M39="","",M39+교과보정값!M$17)</f>
        <v>1.5</v>
      </c>
      <c r="M39" s="59">
        <f>IFERROR(IF(INDEX(교과보정값!$M:$M,MATCH(SUBSTITUTE($B39,"자연3","자연2"),교과보정값!$L:$L,0))="","",INDEX(교과보정값!$M:$M,MATCH(SUBSTITUTE($B39,"자연3","자연2"),교과보정값!$L:$L,0))+교과보정값!N$9+교과보정값!N$38),"")</f>
        <v>1.45</v>
      </c>
      <c r="N39" s="59">
        <f>IF(M39="","",M39+교과보정값!N$17)</f>
        <v>1.4</v>
      </c>
      <c r="O39" s="60">
        <f>IF(P39="","",P39+교과보정값!M$18)</f>
        <v>1.5</v>
      </c>
      <c r="P39" s="60">
        <f>IFERROR(IF(INDEX(교과보정값!$M:$M,MATCH(SUBSTITUTE($B39,"자연3","자연2"),교과보정값!$L:$L,0))="","",INDEX(교과보정값!$M:$M,MATCH(SUBSTITUTE($B39,"자연3","자연2"),교과보정값!$L:$L,0))+교과보정값!N$10+교과보정값!N$39),"")</f>
        <v>1.45</v>
      </c>
      <c r="Q39" s="60">
        <f>IF(P39="","",P39+교과보정값!N$18)</f>
        <v>1.4</v>
      </c>
    </row>
    <row r="40" spans="2:19" ht="14.25" customHeight="1">
      <c r="B40" s="71" t="str">
        <f>B$31&amp;"사범"</f>
        <v>고려교과사범</v>
      </c>
      <c r="C40" s="56"/>
      <c r="D40" s="56"/>
      <c r="E40" s="56"/>
      <c r="F40" s="57"/>
      <c r="G40" s="57"/>
      <c r="H40" s="57"/>
      <c r="I40" s="58"/>
      <c r="J40" s="58"/>
      <c r="K40" s="58"/>
      <c r="L40" s="59"/>
      <c r="M40" s="59"/>
      <c r="N40" s="59"/>
      <c r="O40" s="60"/>
      <c r="P40" s="60"/>
      <c r="Q40" s="60"/>
    </row>
    <row r="41" spans="2:19" ht="14.25" customHeight="1">
      <c r="B41" s="71" t="str">
        <f>B$31&amp;"자전자연"</f>
        <v>고려교과자전자연</v>
      </c>
      <c r="C41" s="56"/>
      <c r="D41" s="56"/>
      <c r="E41" s="56"/>
      <c r="F41" s="57"/>
      <c r="G41" s="57"/>
      <c r="H41" s="57"/>
      <c r="I41" s="58"/>
      <c r="J41" s="58"/>
      <c r="K41" s="58"/>
      <c r="L41" s="59"/>
      <c r="M41" s="59"/>
      <c r="N41" s="59"/>
      <c r="O41" s="60"/>
      <c r="P41" s="60"/>
      <c r="Q41" s="60"/>
    </row>
    <row r="42" spans="2:19" ht="14.25" customHeight="1">
      <c r="B42" s="71" t="str">
        <f>B$31&amp;"자전공통"</f>
        <v>고려교과자전공통</v>
      </c>
      <c r="C42" s="56"/>
      <c r="D42" s="56"/>
      <c r="E42" s="56"/>
      <c r="F42" s="57"/>
      <c r="G42" s="57"/>
      <c r="H42" s="57"/>
      <c r="I42" s="58"/>
      <c r="J42" s="58"/>
      <c r="K42" s="58"/>
      <c r="L42" s="59"/>
      <c r="M42" s="59"/>
      <c r="N42" s="59"/>
      <c r="O42" s="60"/>
      <c r="P42" s="60"/>
      <c r="Q42" s="60"/>
    </row>
    <row r="43" spans="2:19" ht="14.25" customHeight="1">
      <c r="B43" s="71" t="str">
        <f>B$31&amp;"자전인문"</f>
        <v>고려교과자전인문</v>
      </c>
      <c r="C43" s="56"/>
      <c r="D43" s="56"/>
      <c r="E43" s="56"/>
      <c r="F43" s="57"/>
      <c r="G43" s="57"/>
      <c r="H43" s="57"/>
      <c r="I43" s="58"/>
      <c r="J43" s="58"/>
      <c r="K43" s="58"/>
      <c r="L43" s="59"/>
      <c r="M43" s="59"/>
      <c r="N43" s="59"/>
      <c r="O43" s="60"/>
      <c r="P43" s="60"/>
      <c r="Q43" s="60"/>
    </row>
    <row r="45" spans="2:19" ht="14.25" customHeight="1">
      <c r="B45" s="197" t="s">
        <v>3038</v>
      </c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5"/>
    </row>
    <row r="46" spans="2:19" ht="14.25" customHeight="1">
      <c r="B46" s="44"/>
      <c r="C46" s="160" t="s">
        <v>1862</v>
      </c>
      <c r="D46" s="154"/>
      <c r="E46" s="155"/>
      <c r="F46" s="158" t="s">
        <v>1863</v>
      </c>
      <c r="G46" s="154"/>
      <c r="H46" s="155"/>
      <c r="I46" s="166" t="s">
        <v>1864</v>
      </c>
      <c r="J46" s="154"/>
      <c r="K46" s="155"/>
      <c r="L46" s="165" t="s">
        <v>1865</v>
      </c>
      <c r="M46" s="154"/>
      <c r="N46" s="155"/>
      <c r="O46" s="153" t="s">
        <v>1866</v>
      </c>
      <c r="P46" s="154"/>
      <c r="Q46" s="155"/>
    </row>
    <row r="47" spans="2:19" ht="14.25" customHeight="1">
      <c r="B47" s="16" t="s">
        <v>1869</v>
      </c>
      <c r="C47" s="45" t="s">
        <v>19</v>
      </c>
      <c r="D47" s="45" t="s">
        <v>20</v>
      </c>
      <c r="E47" s="45" t="s">
        <v>21</v>
      </c>
      <c r="F47" s="46" t="s">
        <v>19</v>
      </c>
      <c r="G47" s="46" t="s">
        <v>20</v>
      </c>
      <c r="H47" s="46" t="s">
        <v>21</v>
      </c>
      <c r="I47" s="47" t="s">
        <v>19</v>
      </c>
      <c r="J47" s="47" t="s">
        <v>20</v>
      </c>
      <c r="K47" s="47" t="s">
        <v>21</v>
      </c>
      <c r="L47" s="48" t="s">
        <v>19</v>
      </c>
      <c r="M47" s="48" t="s">
        <v>20</v>
      </c>
      <c r="N47" s="48" t="s">
        <v>21</v>
      </c>
      <c r="O47" s="49" t="s">
        <v>19</v>
      </c>
      <c r="P47" s="49" t="s">
        <v>20</v>
      </c>
      <c r="Q47" s="49" t="s">
        <v>21</v>
      </c>
      <c r="S47" s="135" t="s">
        <v>3039</v>
      </c>
    </row>
    <row r="48" spans="2:19" ht="14.25" customHeight="1">
      <c r="B48" s="71" t="str">
        <f>B$45&amp;"인문1"</f>
        <v>서강교과인문1</v>
      </c>
      <c r="C48" s="51">
        <f>IF(D48="","",D48+교과보정값!R$14)</f>
        <v>1.47</v>
      </c>
      <c r="D48" s="51">
        <f>IFERROR(IF(INDEX(교과보정값!$R:$R,MATCH(SUBSTITUTE($B48,"인문1","인문2"),교과보정값!$Q:$Q,0))="","",INDEX(교과보정값!$R:$R,MATCH(SUBSTITUTE($B48,"인문1","인문2"),교과보정값!$Q:$Q,0))+교과보정값!R$6-교과보정값!R$35),"")</f>
        <v>1.4</v>
      </c>
      <c r="E48" s="51">
        <f>IF(D48="","",D48+교과보정값!S$14)</f>
        <v>1.3299999999999998</v>
      </c>
      <c r="F48" s="52">
        <f>IF(G48="","",G48+교과보정값!R$15)</f>
        <v>1.47</v>
      </c>
      <c r="G48" s="52">
        <f>IFERROR(IF(INDEX(교과보정값!$R:$R,MATCH(SUBSTITUTE($B48,"인문1","인문2"),교과보정값!$Q:$Q,0))="","",INDEX(교과보정값!$R:$R,MATCH(SUBSTITUTE($B48,"인문1","인문2"),교과보정값!$Q:$Q,0))+교과보정값!R$7-교과보정값!R$36),"")</f>
        <v>1.4</v>
      </c>
      <c r="H48" s="52">
        <f>IF(G48="","",G48+교과보정값!S$15)</f>
        <v>1.3299999999999998</v>
      </c>
      <c r="I48" s="53">
        <f>IF(J48="","",J48+교과보정값!R$16)</f>
        <v>1.47</v>
      </c>
      <c r="J48" s="53">
        <f>IFERROR(IF(INDEX(교과보정값!$R:$R,MATCH(SUBSTITUTE($B48,"인문1","인문2"),교과보정값!$Q:$Q,0))="","",INDEX(교과보정값!$R:$R,MATCH(SUBSTITUTE($B48,"인문1","인문2"),교과보정값!$Q:$Q,0))+교과보정값!R$8-교과보정값!R$37),"")</f>
        <v>1.4</v>
      </c>
      <c r="K48" s="53">
        <f>IF(J48="","",J48+교과보정값!S$16)</f>
        <v>1.3299999999999998</v>
      </c>
      <c r="L48" s="54">
        <f>IF(M48="","",M48+교과보정값!R$17)</f>
        <v>1.47</v>
      </c>
      <c r="M48" s="54">
        <f>IFERROR(IF(INDEX(교과보정값!$R:$R,MATCH(SUBSTITUTE($B48,"인문1","인문2"),교과보정값!$Q:$Q,0))="","",INDEX(교과보정값!$R:$R,MATCH(SUBSTITUTE($B48,"인문1","인문2"),교과보정값!$Q:$Q,0))+교과보정값!R$9-교과보정값!R$38),"")</f>
        <v>1.4</v>
      </c>
      <c r="N48" s="54">
        <f>IF(M48="","",M48+교과보정값!S$17)</f>
        <v>1.3299999999999998</v>
      </c>
      <c r="O48" s="55">
        <f>IF(P48="","",P48+교과보정값!R$18)</f>
        <v>1.47</v>
      </c>
      <c r="P48" s="55">
        <f>IFERROR(IF(INDEX(교과보정값!$R:$R,MATCH(SUBSTITUTE($B48,"인문1","인문2"),교과보정값!$Q:$Q,0))="","",INDEX(교과보정값!$R:$R,MATCH(SUBSTITUTE($B48,"인문1","인문2"),교과보정값!$Q:$Q,0))+교과보정값!R$10-교과보정값!R$39),"")</f>
        <v>1.4</v>
      </c>
      <c r="Q48" s="55">
        <f>IF(P48="","",P48+교과보정값!S$18)</f>
        <v>1.3299999999999998</v>
      </c>
      <c r="S48" s="131" t="s">
        <v>3040</v>
      </c>
    </row>
    <row r="49" spans="2:20" ht="14.25" customHeight="1">
      <c r="B49" s="71" t="str">
        <f>B$45&amp;"인문2"</f>
        <v>서강교과인문2</v>
      </c>
      <c r="C49" s="51">
        <f>IF(D49="","",D49+교과보정값!R14)</f>
        <v>1.52</v>
      </c>
      <c r="D49" s="51">
        <f>IFERROR(IF(INDEX(교과보정값!$R:$R,MATCH($B49,교과보정값!$Q:$Q,0))="","",INDEX(교과보정값!$R:$R,MATCH($B49,교과보정값!$Q:$Q,0))+IF(INDEX(교과보정값!$T:$T,MATCH($B49,교과보정값!$Q:$Q,0))="인문",교과보정값!R6,교과보정값!S6)),"")</f>
        <v>1.45</v>
      </c>
      <c r="E49" s="51">
        <f>IF(D49="","",D49+교과보정값!S14)</f>
        <v>1.38</v>
      </c>
      <c r="F49" s="52">
        <f>IF(G49="","",G49+교과보정값!R15)</f>
        <v>1.52</v>
      </c>
      <c r="G49" s="52">
        <f>IFERROR(IF(INDEX(교과보정값!$R:$R,MATCH($B49,교과보정값!$Q:$Q,0))="","",INDEX(교과보정값!$R:$R,MATCH($B49,교과보정값!$Q:$Q,0))+IF(INDEX(교과보정값!$T:$T,MATCH($B49,교과보정값!$Q:$Q,0))="인문",교과보정값!R7,교과보정값!S7)),"")</f>
        <v>1.45</v>
      </c>
      <c r="H49" s="52">
        <f>IF(G49="","",G49+교과보정값!S15)</f>
        <v>1.38</v>
      </c>
      <c r="I49" s="53">
        <f>IF(J49="","",J49+교과보정값!R16)</f>
        <v>1.52</v>
      </c>
      <c r="J49" s="53">
        <f>IFERROR(IF(INDEX(교과보정값!$R:$R,MATCH($B49,교과보정값!$Q:$Q,0))="","",INDEX(교과보정값!$R:$R,MATCH($B49,교과보정값!$Q:$Q,0))+IF(INDEX(교과보정값!$T:$T,MATCH($B49,교과보정값!$Q:$Q,0))="인문",교과보정값!R8,교과보정값!S8)),"")</f>
        <v>1.45</v>
      </c>
      <c r="K49" s="53">
        <f>IF(J49="","",J49+교과보정값!S16)</f>
        <v>1.38</v>
      </c>
      <c r="L49" s="54">
        <f>IF(M49="","",M49+교과보정값!R17)</f>
        <v>1.52</v>
      </c>
      <c r="M49" s="54">
        <f>IFERROR(IF(INDEX(교과보정값!$R:$R,MATCH($B49,교과보정값!$Q:$Q,0))="","",INDEX(교과보정값!$R:$R,MATCH($B49,교과보정값!$Q:$Q,0))+IF(INDEX(교과보정값!$T:$T,MATCH($B49,교과보정값!$Q:$Q,0))="인문",교과보정값!R9,교과보정값!S9)),"")</f>
        <v>1.45</v>
      </c>
      <c r="N49" s="54">
        <f>IF(M49="","",M49+교과보정값!S17)</f>
        <v>1.38</v>
      </c>
      <c r="O49" s="55">
        <f>IF(P49="","",P49+교과보정값!R18)</f>
        <v>1.52</v>
      </c>
      <c r="P49" s="55">
        <f>IFERROR(IF(INDEX(교과보정값!$R:$R,MATCH($B49,교과보정값!$Q:$Q,0))="","",INDEX(교과보정값!$R:$R,MATCH($B49,교과보정값!$Q:$Q,0))+IF(INDEX(교과보정값!$T:$T,MATCH($B49,교과보정값!$Q:$Q,0))="인문",교과보정값!R10,교과보정값!S10)),"")</f>
        <v>1.45</v>
      </c>
      <c r="Q49" s="55">
        <f>IF(P49="","",P49+교과보정값!S18)</f>
        <v>1.38</v>
      </c>
      <c r="S49" s="131" t="s">
        <v>3041</v>
      </c>
    </row>
    <row r="50" spans="2:20" ht="14.25" customHeight="1">
      <c r="B50" s="71" t="str">
        <f>B$45&amp;"인문3"</f>
        <v>서강교과인문3</v>
      </c>
      <c r="C50" s="51">
        <f>IF(D50="","",D50+교과보정값!R$14)</f>
        <v>1.57</v>
      </c>
      <c r="D50" s="51">
        <f>IFERROR(IF(INDEX(교과보정값!$R:$R,MATCH(SUBSTITUTE($B50,"인문3","인문2"),교과보정값!$Q:$Q,0))="","",INDEX(교과보정값!$R:$R,MATCH(SUBSTITUTE($B50,"인문3","인문2"),교과보정값!$Q:$Q,0))+교과보정값!R$6+교과보정값!R$35),"")</f>
        <v>1.5</v>
      </c>
      <c r="E50" s="51">
        <f>IF(D50="","",D50+교과보정값!S$14)</f>
        <v>1.43</v>
      </c>
      <c r="F50" s="52">
        <f>IF(G50="","",G50+교과보정값!R$15)</f>
        <v>1.57</v>
      </c>
      <c r="G50" s="52">
        <f>IFERROR(IF(INDEX(교과보정값!$R:$R,MATCH(SUBSTITUTE($B50,"인문3","인문2"),교과보정값!$Q:$Q,0))="","",INDEX(교과보정값!$R:$R,MATCH(SUBSTITUTE($B50,"인문3","인문2"),교과보정값!$Q:$Q,0))+교과보정값!R$7+교과보정값!R$36),"")</f>
        <v>1.5</v>
      </c>
      <c r="H50" s="52">
        <f>IF(G50="","",G50+교과보정값!S$15)</f>
        <v>1.43</v>
      </c>
      <c r="I50" s="53">
        <f>IF(J50="","",J50+교과보정값!R$16)</f>
        <v>1.57</v>
      </c>
      <c r="J50" s="53">
        <f>IFERROR(IF(INDEX(교과보정값!$R:$R,MATCH(SUBSTITUTE($B50,"인문3","인문2"),교과보정값!$Q:$Q,0))="","",INDEX(교과보정값!$R:$R,MATCH(SUBSTITUTE($B50,"인문3","인문2"),교과보정값!$Q:$Q,0))+교과보정값!R$8+교과보정값!R$37),"")</f>
        <v>1.5</v>
      </c>
      <c r="K50" s="53">
        <f>IF(J50="","",J50+교과보정값!S$16)</f>
        <v>1.43</v>
      </c>
      <c r="L50" s="54">
        <f>IF(M50="","",M50+교과보정값!R$17)</f>
        <v>1.57</v>
      </c>
      <c r="M50" s="54">
        <f>IFERROR(IF(INDEX(교과보정값!$R:$R,MATCH(SUBSTITUTE($B50,"인문3","인문2"),교과보정값!$Q:$Q,0))="","",INDEX(교과보정값!$R:$R,MATCH(SUBSTITUTE($B50,"인문3","인문2"),교과보정값!$Q:$Q,0))+교과보정값!R$9+교과보정값!R$38),"")</f>
        <v>1.5</v>
      </c>
      <c r="N50" s="54">
        <f>IF(M50="","",M50+교과보정값!S$17)</f>
        <v>1.43</v>
      </c>
      <c r="O50" s="55">
        <f>IF(P50="","",P50+교과보정값!R$18)</f>
        <v>1.57</v>
      </c>
      <c r="P50" s="55">
        <f>IFERROR(IF(INDEX(교과보정값!$R:$R,MATCH(SUBSTITUTE($B50,"인문3","인문2"),교과보정값!$Q:$Q,0))="","",INDEX(교과보정값!$R:$R,MATCH(SUBSTITUTE($B50,"인문3","인문2"),교과보정값!$Q:$Q,0))+교과보정값!R$10+교과보정값!R$39),"")</f>
        <v>1.5</v>
      </c>
      <c r="Q50" s="55">
        <f>IF(P50="","",P50+교과보정값!S$18)</f>
        <v>1.43</v>
      </c>
    </row>
    <row r="51" spans="2:20" ht="14.25" customHeight="1">
      <c r="B51" s="71" t="str">
        <f>B$45&amp;"자연1"</f>
        <v>서강교과자연1</v>
      </c>
      <c r="C51" s="51">
        <f>IF(D51="","",D51+교과보정값!R$14)</f>
        <v>1.47</v>
      </c>
      <c r="D51" s="51">
        <f>IFERROR(IF(INDEX(교과보정값!$R:$R,MATCH(SUBSTITUTE($B51,"자연1","자연2"),교과보정값!$Q:$Q,0))="","",INDEX(교과보정값!$R:$R,MATCH(SUBSTITUTE($B51,"자연1","자연2"),교과보정값!$Q:$Q,0))+교과보정값!S$6-교과보정값!S$35),"")</f>
        <v>1.4</v>
      </c>
      <c r="E51" s="51">
        <f>IF(D51="","",D51+교과보정값!S$14)</f>
        <v>1.3299999999999998</v>
      </c>
      <c r="F51" s="52">
        <f>IF(G51="","",G51+교과보정값!R$15)</f>
        <v>1.47</v>
      </c>
      <c r="G51" s="52">
        <f>IFERROR(IF(INDEX(교과보정값!$R:$R,MATCH(SUBSTITUTE($B51,"자연1","자연2"),교과보정값!$Q:$Q,0))="","",INDEX(교과보정값!$R:$R,MATCH(SUBSTITUTE($B51,"자연1","자연2"),교과보정값!$Q:$Q,0))+교과보정값!S$7-교과보정값!S$36),"")</f>
        <v>1.4</v>
      </c>
      <c r="H51" s="52">
        <f>IF(G51="","",G51+교과보정값!S$15)</f>
        <v>1.3299999999999998</v>
      </c>
      <c r="I51" s="53">
        <f>IF(J51="","",J51+교과보정값!R$16)</f>
        <v>1.47</v>
      </c>
      <c r="J51" s="53">
        <f>IFERROR(IF(INDEX(교과보정값!$R:$R,MATCH(SUBSTITUTE($B51,"자연1","자연2"),교과보정값!$Q:$Q,0))="","",INDEX(교과보정값!$R:$R,MATCH(SUBSTITUTE($B51,"자연1","자연2"),교과보정값!$Q:$Q,0))+교과보정값!S$8-교과보정값!S$37),"")</f>
        <v>1.4</v>
      </c>
      <c r="K51" s="53">
        <f>IF(J51="","",J51+교과보정값!S$16)</f>
        <v>1.3299999999999998</v>
      </c>
      <c r="L51" s="54">
        <f>IF(M51="","",M51+교과보정값!R$17)</f>
        <v>1.47</v>
      </c>
      <c r="M51" s="54">
        <f>IFERROR(IF(INDEX(교과보정값!$R:$R,MATCH(SUBSTITUTE($B51,"자연1","자연2"),교과보정값!$Q:$Q,0))="","",INDEX(교과보정값!$R:$R,MATCH(SUBSTITUTE($B51,"자연1","자연2"),교과보정값!$Q:$Q,0))+교과보정값!S$9-교과보정값!S$38),"")</f>
        <v>1.4</v>
      </c>
      <c r="N51" s="54">
        <f>IF(M51="","",M51+교과보정값!S$17)</f>
        <v>1.3299999999999998</v>
      </c>
      <c r="O51" s="55">
        <f>IF(P51="","",P51+교과보정값!R$18)</f>
        <v>1.47</v>
      </c>
      <c r="P51" s="55">
        <f>IFERROR(IF(INDEX(교과보정값!$R:$R,MATCH(SUBSTITUTE($B51,"자연1","자연2"),교과보정값!$Q:$Q,0))="","",INDEX(교과보정값!$R:$R,MATCH(SUBSTITUTE($B51,"자연1","자연2"),교과보정값!$Q:$Q,0))+교과보정값!S$10-교과보정값!S$39),"")</f>
        <v>1.4</v>
      </c>
      <c r="Q51" s="55">
        <f>IF(P51="","",P51+교과보정값!S$18)</f>
        <v>1.3299999999999998</v>
      </c>
    </row>
    <row r="52" spans="2:20" ht="14.25" customHeight="1">
      <c r="B52" s="71" t="str">
        <f>B$45&amp;"자연2"</f>
        <v>서강교과자연2</v>
      </c>
      <c r="C52" s="51">
        <f>IF(D52="","",D52+교과보정값!R14)</f>
        <v>1.57</v>
      </c>
      <c r="D52" s="51">
        <f>IFERROR(IF(INDEX(교과보정값!$R:$R,MATCH($B52,교과보정값!$Q:$Q,0))="","",INDEX(교과보정값!$R:$R,MATCH($B52,교과보정값!$Q:$Q,0))+IF(INDEX(교과보정값!$T:$T,MATCH($B52,교과보정값!$Q:$Q,0))="인문",교과보정값!R6,교과보정값!S6)),"")</f>
        <v>1.5</v>
      </c>
      <c r="E52" s="51">
        <f>IF(D52="","",D52+교과보정값!S14)</f>
        <v>1.43</v>
      </c>
      <c r="F52" s="52">
        <f>IF(G52="","",G52+교과보정값!R15)</f>
        <v>1.57</v>
      </c>
      <c r="G52" s="52">
        <f>IFERROR(IF(INDEX(교과보정값!$R:$R,MATCH($B52,교과보정값!$Q:$Q,0))="","",INDEX(교과보정값!$R:$R,MATCH($B52,교과보정값!$Q:$Q,0))+IF(INDEX(교과보정값!$T:$T,MATCH($B52,교과보정값!$Q:$Q,0))="인문",교과보정값!R7,교과보정값!S7)),"")</f>
        <v>1.5</v>
      </c>
      <c r="H52" s="52">
        <f>IF(G52="","",G52+교과보정값!S15)</f>
        <v>1.43</v>
      </c>
      <c r="I52" s="53">
        <f>IF(J52="","",J52+교과보정값!R16)</f>
        <v>1.57</v>
      </c>
      <c r="J52" s="53">
        <f>IFERROR(IF(INDEX(교과보정값!$R:$R,MATCH($B52,교과보정값!$Q:$Q,0))="","",INDEX(교과보정값!$R:$R,MATCH($B52,교과보정값!$Q:$Q,0))+IF(INDEX(교과보정값!$T:$T,MATCH($B52,교과보정값!$Q:$Q,0))="인문",교과보정값!R8,교과보정값!S8)),"")</f>
        <v>1.5</v>
      </c>
      <c r="K52" s="53">
        <f>IF(J52="","",J52+교과보정값!S16)</f>
        <v>1.43</v>
      </c>
      <c r="L52" s="54">
        <f>IF(M52="","",M52+교과보정값!R17)</f>
        <v>1.57</v>
      </c>
      <c r="M52" s="54">
        <f>IFERROR(IF(INDEX(교과보정값!$R:$R,MATCH($B52,교과보정값!$Q:$Q,0))="","",INDEX(교과보정값!$R:$R,MATCH($B52,교과보정값!$Q:$Q,0))+IF(INDEX(교과보정값!$T:$T,MATCH($B52,교과보정값!$Q:$Q,0))="인문",교과보정값!R9,교과보정값!S9)),"")</f>
        <v>1.5</v>
      </c>
      <c r="N52" s="54">
        <f>IF(M52="","",M52+교과보정값!S17)</f>
        <v>1.43</v>
      </c>
      <c r="O52" s="55">
        <f>IF(P52="","",P52+교과보정값!R18)</f>
        <v>1.57</v>
      </c>
      <c r="P52" s="55">
        <f>IFERROR(IF(INDEX(교과보정값!$R:$R,MATCH($B52,교과보정값!$Q:$Q,0))="","",INDEX(교과보정값!$R:$R,MATCH($B52,교과보정값!$Q:$Q,0))+IF(INDEX(교과보정값!$T:$T,MATCH($B52,교과보정값!$Q:$Q,0))="인문",교과보정값!R10,교과보정값!S10)),"")</f>
        <v>1.5</v>
      </c>
      <c r="Q52" s="55">
        <f>IF(P52="","",P52+교과보정값!S18)</f>
        <v>1.43</v>
      </c>
    </row>
    <row r="53" spans="2:20" ht="14.25" customHeight="1">
      <c r="B53" s="71" t="str">
        <f>B$45&amp;"자연3"</f>
        <v>서강교과자연3</v>
      </c>
      <c r="C53" s="51">
        <f>IF(D53="","",D53+교과보정값!R$14)</f>
        <v>1.6700000000000002</v>
      </c>
      <c r="D53" s="51">
        <f>IFERROR(IF(INDEX(교과보정값!$R:$R,MATCH(SUBSTITUTE($B53,"자연3","자연2"),교과보정값!$Q:$Q,0))="","",INDEX(교과보정값!$R:$R,MATCH(SUBSTITUTE($B53,"자연3","자연2"),교과보정값!$Q:$Q,0))+교과보정값!S$6+교과보정값!S$35),"")</f>
        <v>1.6</v>
      </c>
      <c r="E53" s="51">
        <f>IF(D53="","",D53+교과보정값!S$14)</f>
        <v>1.53</v>
      </c>
      <c r="F53" s="52">
        <f>IF(G53="","",G53+교과보정값!R$15)</f>
        <v>1.6700000000000002</v>
      </c>
      <c r="G53" s="52">
        <f>IFERROR(IF(INDEX(교과보정값!$R:$R,MATCH(SUBSTITUTE($B53,"자연3","자연2"),교과보정값!$Q:$Q,0))="","",INDEX(교과보정값!$R:$R,MATCH(SUBSTITUTE($B53,"자연3","자연2"),교과보정값!$Q:$Q,0))+교과보정값!S$7+교과보정값!S$36),"")</f>
        <v>1.6</v>
      </c>
      <c r="H53" s="52">
        <f>IF(G53="","",G53+교과보정값!S$15)</f>
        <v>1.53</v>
      </c>
      <c r="I53" s="53">
        <f>IF(J53="","",J53+교과보정값!R$16)</f>
        <v>1.6700000000000002</v>
      </c>
      <c r="J53" s="53">
        <f>IFERROR(IF(INDEX(교과보정값!$R:$R,MATCH(SUBSTITUTE($B53,"자연3","자연2"),교과보정값!$Q:$Q,0))="","",INDEX(교과보정값!$R:$R,MATCH(SUBSTITUTE($B53,"자연3","자연2"),교과보정값!$Q:$Q,0))+교과보정값!S$8+교과보정값!S$37),"")</f>
        <v>1.6</v>
      </c>
      <c r="K53" s="53">
        <f>IF(J53="","",J53+교과보정값!S$16)</f>
        <v>1.53</v>
      </c>
      <c r="L53" s="54">
        <f>IF(M53="","",M53+교과보정값!R$17)</f>
        <v>1.6700000000000002</v>
      </c>
      <c r="M53" s="54">
        <f>IFERROR(IF(INDEX(교과보정값!$R:$R,MATCH(SUBSTITUTE($B53,"자연3","자연2"),교과보정값!$Q:$Q,0))="","",INDEX(교과보정값!$R:$R,MATCH(SUBSTITUTE($B53,"자연3","자연2"),교과보정값!$Q:$Q,0))+교과보정값!S$9+교과보정값!S$38),"")</f>
        <v>1.6</v>
      </c>
      <c r="N53" s="54">
        <f>IF(M53="","",M53+교과보정값!S$17)</f>
        <v>1.53</v>
      </c>
      <c r="O53" s="55">
        <f>IF(P53="","",P53+교과보정값!R$18)</f>
        <v>1.6700000000000002</v>
      </c>
      <c r="P53" s="55">
        <f>IFERROR(IF(INDEX(교과보정값!$R:$R,MATCH(SUBSTITUTE($B53,"자연3","자연2"),교과보정값!$Q:$Q,0))="","",INDEX(교과보정값!$R:$R,MATCH(SUBSTITUTE($B53,"자연3","자연2"),교과보정값!$Q:$Q,0))+교과보정값!S$10+교과보정값!S$39),"")</f>
        <v>1.6</v>
      </c>
      <c r="Q53" s="55">
        <f>IF(P53="","",P53+교과보정값!S$18)</f>
        <v>1.53</v>
      </c>
    </row>
    <row r="54" spans="2:20" ht="14.25" customHeight="1">
      <c r="B54" s="71" t="str">
        <f>B$45&amp;"사범"</f>
        <v>서강교과사범</v>
      </c>
      <c r="C54" s="56" t="str">
        <f>IF(D54="","",D54+교과보정값!R14)</f>
        <v/>
      </c>
      <c r="D54" s="56" t="str">
        <f>IFERROR(IF(INDEX(교과보정값!$R:$R,MATCH($B54,교과보정값!$Q:$Q,0))="","",INDEX(교과보정값!$R:$R,MATCH($B54,교과보정값!$Q:$Q,0))+IF(INDEX(교과보정값!$T:$T,MATCH($B54,교과보정값!$Q:$Q,0))="인문",교과보정값!R6,교과보정값!S6)),"")</f>
        <v/>
      </c>
      <c r="E54" s="56" t="str">
        <f>IF(D54="","",D54+교과보정값!S14)</f>
        <v/>
      </c>
      <c r="F54" s="57" t="str">
        <f>IF(G54="","",G54+교과보정값!R15)</f>
        <v/>
      </c>
      <c r="G54" s="57" t="str">
        <f>IFERROR(IF(INDEX(교과보정값!$R:$R,MATCH($B54,교과보정값!$Q:$Q,0))="","",INDEX(교과보정값!$R:$R,MATCH($B54,교과보정값!$Q:$Q,0))+IF(INDEX(교과보정값!$T:$T,MATCH($B54,교과보정값!$Q:$Q,0))="인문",교과보정값!R7,교과보정값!S7)),"")</f>
        <v/>
      </c>
      <c r="H54" s="57" t="str">
        <f>IF(G54="","",G54+교과보정값!S15)</f>
        <v/>
      </c>
      <c r="I54" s="58" t="str">
        <f>IF(J54="","",J54+교과보정값!R16)</f>
        <v/>
      </c>
      <c r="J54" s="58" t="str">
        <f>IFERROR(IF(INDEX(교과보정값!$R:$R,MATCH($B54,교과보정값!$Q:$Q,0))="","",INDEX(교과보정값!$R:$R,MATCH($B54,교과보정값!$Q:$Q,0))+IF(INDEX(교과보정값!$T:$T,MATCH($B54,교과보정값!$Q:$Q,0))="인문",교과보정값!R8,교과보정값!S8)),"")</f>
        <v/>
      </c>
      <c r="K54" s="58" t="str">
        <f>IF(J54="","",J54+교과보정값!S16)</f>
        <v/>
      </c>
      <c r="L54" s="59" t="str">
        <f>IF(M54="","",M54+교과보정값!R17)</f>
        <v/>
      </c>
      <c r="M54" s="59" t="str">
        <f>IFERROR(IF(INDEX(교과보정값!$R:$R,MATCH($B54,교과보정값!$Q:$Q,0))="","",INDEX(교과보정값!$R:$R,MATCH($B54,교과보정값!$Q:$Q,0))+IF(INDEX(교과보정값!$T:$T,MATCH($B54,교과보정값!$Q:$Q,0))="인문",교과보정값!R9,교과보정값!S9)),"")</f>
        <v/>
      </c>
      <c r="N54" s="59" t="str">
        <f>IF(M54="","",M54+교과보정값!S17)</f>
        <v/>
      </c>
      <c r="O54" s="60" t="str">
        <f>IF(P54="","",P54+교과보정값!R18)</f>
        <v/>
      </c>
      <c r="P54" s="60" t="str">
        <f>IFERROR(IF(INDEX(교과보정값!$R:$R,MATCH($B54,교과보정값!$Q:$Q,0))="","",INDEX(교과보정값!$R:$R,MATCH($B54,교과보정값!$Q:$Q,0))+IF(INDEX(교과보정값!$T:$T,MATCH($B54,교과보정값!$Q:$Q,0))="인문",교과보정값!R10,교과보정값!S10)),"")</f>
        <v/>
      </c>
      <c r="Q54" s="60" t="str">
        <f>IF(P54="","",P54+교과보정값!S18)</f>
        <v/>
      </c>
    </row>
    <row r="55" spans="2:20" ht="14.25" customHeight="1">
      <c r="B55" s="71" t="str">
        <f>B$45&amp;"자전자연"</f>
        <v>서강교과자전자연</v>
      </c>
      <c r="C55" s="56" t="str">
        <f>IF(D55="","",D55+교과보정값!R14)</f>
        <v/>
      </c>
      <c r="D55" s="56" t="str">
        <f>IFERROR(IF(INDEX(교과보정값!$R:$R,MATCH($B55,교과보정값!$Q:$Q,0))="","",INDEX(교과보정값!$R:$R,MATCH($B55,교과보정값!$Q:$Q,0))+IF(INDEX(교과보정값!$T:$T,MATCH($B55,교과보정값!$Q:$Q,0))="인문",교과보정값!R6,교과보정값!S6)),"")</f>
        <v/>
      </c>
      <c r="E55" s="56" t="str">
        <f>IF(D55="","",D55+교과보정값!S14)</f>
        <v/>
      </c>
      <c r="F55" s="57" t="str">
        <f>IF(G55="","",G55+교과보정값!R15)</f>
        <v/>
      </c>
      <c r="G55" s="57" t="str">
        <f>IFERROR(IF(INDEX(교과보정값!$R:$R,MATCH($B55,교과보정값!$Q:$Q,0))="","",INDEX(교과보정값!$R:$R,MATCH($B55,교과보정값!$Q:$Q,0))+IF(INDEX(교과보정값!$T:$T,MATCH($B55,교과보정값!$Q:$Q,0))="인문",교과보정값!R7,교과보정값!S7)),"")</f>
        <v/>
      </c>
      <c r="H55" s="57" t="str">
        <f>IF(G55="","",G55+교과보정값!S15)</f>
        <v/>
      </c>
      <c r="I55" s="58" t="str">
        <f>IF(J55="","",J55+교과보정값!R16)</f>
        <v/>
      </c>
      <c r="J55" s="58" t="str">
        <f>IFERROR(IF(INDEX(교과보정값!$R:$R,MATCH($B55,교과보정값!$Q:$Q,0))="","",INDEX(교과보정값!$R:$R,MATCH($B55,교과보정값!$Q:$Q,0))+IF(INDEX(교과보정값!$T:$T,MATCH($B55,교과보정값!$Q:$Q,0))="인문",교과보정값!R8,교과보정값!S8)),"")</f>
        <v/>
      </c>
      <c r="K55" s="58" t="str">
        <f>IF(J55="","",J55+교과보정값!S16)</f>
        <v/>
      </c>
      <c r="L55" s="59" t="str">
        <f>IF(M55="","",M55+교과보정값!R17)</f>
        <v/>
      </c>
      <c r="M55" s="59" t="str">
        <f>IFERROR(IF(INDEX(교과보정값!$R:$R,MATCH($B55,교과보정값!$Q:$Q,0))="","",INDEX(교과보정값!$R:$R,MATCH($B55,교과보정값!$Q:$Q,0))+IF(INDEX(교과보정값!$T:$T,MATCH($B55,교과보정값!$Q:$Q,0))="인문",교과보정값!R9,교과보정값!S9)),"")</f>
        <v/>
      </c>
      <c r="N55" s="59" t="str">
        <f>IF(M55="","",M55+교과보정값!S17)</f>
        <v/>
      </c>
      <c r="O55" s="60" t="str">
        <f>IF(P55="","",P55+교과보정값!R18)</f>
        <v/>
      </c>
      <c r="P55" s="60" t="str">
        <f>IFERROR(IF(INDEX(교과보정값!$R:$R,MATCH($B55,교과보정값!$Q:$Q,0))="","",INDEX(교과보정값!$R:$R,MATCH($B55,교과보정값!$Q:$Q,0))+IF(INDEX(교과보정값!$T:$T,MATCH($B55,교과보정값!$Q:$Q,0))="인문",교과보정값!R10,교과보정값!S10)),"")</f>
        <v/>
      </c>
      <c r="Q55" s="60" t="str">
        <f>IF(P55="","",P55+교과보정값!S18)</f>
        <v/>
      </c>
    </row>
    <row r="56" spans="2:20" ht="14.25" customHeight="1">
      <c r="B56" s="71" t="str">
        <f>B$45&amp;"자전공통"</f>
        <v>서강교과자전공통</v>
      </c>
      <c r="C56" s="56" t="str">
        <f>IF(D56="","",D56+교과보정값!R14)</f>
        <v/>
      </c>
      <c r="D56" s="56" t="str">
        <f>IFERROR(IF(INDEX(교과보정값!$R:$R,MATCH($B56,교과보정값!$Q:$Q,0))="","",INDEX(교과보정값!$R:$R,MATCH($B56,교과보정값!$Q:$Q,0))+IF(INDEX(교과보정값!$T:$T,MATCH($B56,교과보정값!$Q:$Q,0))="인문",교과보정값!R6,교과보정값!S6)),"")</f>
        <v/>
      </c>
      <c r="E56" s="56" t="str">
        <f>IF(D56="","",D56+교과보정값!S14)</f>
        <v/>
      </c>
      <c r="F56" s="57" t="str">
        <f>IF(G56="","",G56+교과보정값!R15)</f>
        <v/>
      </c>
      <c r="G56" s="57" t="str">
        <f>IFERROR(IF(INDEX(교과보정값!$R:$R,MATCH($B56,교과보정값!$Q:$Q,0))="","",INDEX(교과보정값!$R:$R,MATCH($B56,교과보정값!$Q:$Q,0))+IF(INDEX(교과보정값!$T:$T,MATCH($B56,교과보정값!$Q:$Q,0))="인문",교과보정값!R7,교과보정값!S7)),"")</f>
        <v/>
      </c>
      <c r="H56" s="57" t="str">
        <f>IF(G56="","",G56+교과보정값!S15)</f>
        <v/>
      </c>
      <c r="I56" s="58" t="str">
        <f>IF(J56="","",J56+교과보정값!R16)</f>
        <v/>
      </c>
      <c r="J56" s="58" t="str">
        <f>IFERROR(IF(INDEX(교과보정값!$R:$R,MATCH($B56,교과보정값!$Q:$Q,0))="","",INDEX(교과보정값!$R:$R,MATCH($B56,교과보정값!$Q:$Q,0))+IF(INDEX(교과보정값!$T:$T,MATCH($B56,교과보정값!$Q:$Q,0))="인문",교과보정값!R8,교과보정값!S8)),"")</f>
        <v/>
      </c>
      <c r="K56" s="58" t="str">
        <f>IF(J56="","",J56+교과보정값!S16)</f>
        <v/>
      </c>
      <c r="L56" s="59" t="str">
        <f>IF(M56="","",M56+교과보정값!R17)</f>
        <v/>
      </c>
      <c r="M56" s="59" t="str">
        <f>IFERROR(IF(INDEX(교과보정값!$R:$R,MATCH($B56,교과보정값!$Q:$Q,0))="","",INDEX(교과보정값!$R:$R,MATCH($B56,교과보정값!$Q:$Q,0))+IF(INDEX(교과보정값!$T:$T,MATCH($B56,교과보정값!$Q:$Q,0))="인문",교과보정값!R9,교과보정값!S9)),"")</f>
        <v/>
      </c>
      <c r="N56" s="59" t="str">
        <f>IF(M56="","",M56+교과보정값!S17)</f>
        <v/>
      </c>
      <c r="O56" s="60" t="str">
        <f>IF(P56="","",P56+교과보정값!R18)</f>
        <v/>
      </c>
      <c r="P56" s="60" t="str">
        <f>IFERROR(IF(INDEX(교과보정값!$R:$R,MATCH($B56,교과보정값!$Q:$Q,0))="","",INDEX(교과보정값!$R:$R,MATCH($B56,교과보정값!$Q:$Q,0))+IF(INDEX(교과보정값!$T:$T,MATCH($B56,교과보정값!$Q:$Q,0))="인문",교과보정값!R10,교과보정값!S10)),"")</f>
        <v/>
      </c>
      <c r="Q56" s="60" t="str">
        <f>IF(P56="","",P56+교과보정값!S18)</f>
        <v/>
      </c>
    </row>
    <row r="57" spans="2:20" ht="14.25" customHeight="1">
      <c r="B57" s="71" t="str">
        <f>B$45&amp;"자전인문"</f>
        <v>서강교과자전인문</v>
      </c>
      <c r="C57" s="56" t="str">
        <f>IF(D57="","",D57+교과보정값!R14)</f>
        <v/>
      </c>
      <c r="D57" s="56" t="str">
        <f>IFERROR(IF(INDEX(교과보정값!$R:$R,MATCH($B57,교과보정값!$Q:$Q,0))="","",INDEX(교과보정값!$R:$R,MATCH($B57,교과보정값!$Q:$Q,0))+IF(INDEX(교과보정값!$T:$T,MATCH($B57,교과보정값!$Q:$Q,0))="인문",교과보정값!R6,교과보정값!S6)),"")</f>
        <v/>
      </c>
      <c r="E57" s="56" t="str">
        <f>IF(D57="","",D57+교과보정값!S14)</f>
        <v/>
      </c>
      <c r="F57" s="57" t="str">
        <f>IF(G57="","",G57+교과보정값!R15)</f>
        <v/>
      </c>
      <c r="G57" s="57" t="str">
        <f>IFERROR(IF(INDEX(교과보정값!$R:$R,MATCH($B57,교과보정값!$Q:$Q,0))="","",INDEX(교과보정값!$R:$R,MATCH($B57,교과보정값!$Q:$Q,0))+IF(INDEX(교과보정값!$T:$T,MATCH($B57,교과보정값!$Q:$Q,0))="인문",교과보정값!R7,교과보정값!S7)),"")</f>
        <v/>
      </c>
      <c r="H57" s="57" t="str">
        <f>IF(G57="","",G57+교과보정값!S15)</f>
        <v/>
      </c>
      <c r="I57" s="58" t="str">
        <f>IF(J57="","",J57+교과보정값!R16)</f>
        <v/>
      </c>
      <c r="J57" s="58" t="str">
        <f>IFERROR(IF(INDEX(교과보정값!$R:$R,MATCH($B57,교과보정값!$Q:$Q,0))="","",INDEX(교과보정값!$R:$R,MATCH($B57,교과보정값!$Q:$Q,0))+IF(INDEX(교과보정값!$T:$T,MATCH($B57,교과보정값!$Q:$Q,0))="인문",교과보정값!R8,교과보정값!S8)),"")</f>
        <v/>
      </c>
      <c r="K57" s="58" t="str">
        <f>IF(J57="","",J57+교과보정값!S16)</f>
        <v/>
      </c>
      <c r="L57" s="59" t="str">
        <f>IF(M57="","",M57+교과보정값!R17)</f>
        <v/>
      </c>
      <c r="M57" s="59" t="str">
        <f>IFERROR(IF(INDEX(교과보정값!$R:$R,MATCH($B57,교과보정값!$Q:$Q,0))="","",INDEX(교과보정값!$R:$R,MATCH($B57,교과보정값!$Q:$Q,0))+IF(INDEX(교과보정값!$T:$T,MATCH($B57,교과보정값!$Q:$Q,0))="인문",교과보정값!R9,교과보정값!S9)),"")</f>
        <v/>
      </c>
      <c r="N57" s="59" t="str">
        <f>IF(M57="","",M57+교과보정값!S17)</f>
        <v/>
      </c>
      <c r="O57" s="60" t="str">
        <f>IF(P57="","",P57+교과보정값!R18)</f>
        <v/>
      </c>
      <c r="P57" s="60" t="str">
        <f>IFERROR(IF(INDEX(교과보정값!$R:$R,MATCH($B57,교과보정값!$Q:$Q,0))="","",INDEX(교과보정값!$R:$R,MATCH($B57,교과보정값!$Q:$Q,0))+IF(INDEX(교과보정값!$T:$T,MATCH($B57,교과보정값!$Q:$Q,0))="인문",교과보정값!R10,교과보정값!S10)),"")</f>
        <v/>
      </c>
      <c r="Q57" s="60" t="str">
        <f>IF(P57="","",P57+교과보정값!S18)</f>
        <v/>
      </c>
    </row>
    <row r="59" spans="2:20" ht="17.25" customHeight="1">
      <c r="B59" s="192" t="s">
        <v>3042</v>
      </c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5"/>
    </row>
    <row r="60" spans="2:20" ht="14.25" customHeight="1">
      <c r="B60" s="44"/>
      <c r="C60" s="160" t="s">
        <v>1862</v>
      </c>
      <c r="D60" s="154"/>
      <c r="E60" s="155"/>
      <c r="F60" s="158" t="s">
        <v>1863</v>
      </c>
      <c r="G60" s="154"/>
      <c r="H60" s="155"/>
      <c r="I60" s="166" t="s">
        <v>1864</v>
      </c>
      <c r="J60" s="154"/>
      <c r="K60" s="155"/>
      <c r="L60" s="165" t="s">
        <v>1865</v>
      </c>
      <c r="M60" s="154"/>
      <c r="N60" s="155"/>
      <c r="O60" s="153" t="s">
        <v>1866</v>
      </c>
      <c r="P60" s="154"/>
      <c r="Q60" s="155"/>
    </row>
    <row r="61" spans="2:20" ht="14.25" customHeight="1">
      <c r="B61" s="16" t="s">
        <v>1869</v>
      </c>
      <c r="C61" s="45" t="s">
        <v>19</v>
      </c>
      <c r="D61" s="45" t="s">
        <v>20</v>
      </c>
      <c r="E61" s="45" t="s">
        <v>21</v>
      </c>
      <c r="F61" s="46" t="s">
        <v>19</v>
      </c>
      <c r="G61" s="46" t="s">
        <v>20</v>
      </c>
      <c r="H61" s="46" t="s">
        <v>21</v>
      </c>
      <c r="I61" s="47" t="s">
        <v>19</v>
      </c>
      <c r="J61" s="47" t="s">
        <v>20</v>
      </c>
      <c r="K61" s="47" t="s">
        <v>21</v>
      </c>
      <c r="L61" s="48" t="s">
        <v>19</v>
      </c>
      <c r="M61" s="48" t="s">
        <v>20</v>
      </c>
      <c r="N61" s="48" t="s">
        <v>21</v>
      </c>
      <c r="O61" s="49" t="s">
        <v>19</v>
      </c>
      <c r="P61" s="49" t="s">
        <v>20</v>
      </c>
      <c r="Q61" s="49" t="s">
        <v>21</v>
      </c>
      <c r="S61" s="131" t="s">
        <v>3043</v>
      </c>
      <c r="T61" s="134" t="s">
        <v>3044</v>
      </c>
    </row>
    <row r="62" spans="2:20" ht="14.25" customHeight="1">
      <c r="B62" s="71" t="str">
        <f>B$59&amp;"인문1"</f>
        <v>성균교과인문1</v>
      </c>
      <c r="C62" s="56">
        <f>IF(D62="","",D62+교과보정값!W$14)</f>
        <v>1.67</v>
      </c>
      <c r="D62" s="56">
        <f>IFERROR(IF(INDEX(교과보정값!$W:$W,MATCH(SUBSTITUTE($B62,"인문1","인문2"),교과보정값!$V:$V,0))="","",INDEX(교과보정값!$W:$W,MATCH(SUBSTITUTE($B62,"인문1","인문2"),교과보정값!$V:$V,0))+교과보정값!W$6-교과보정값!W$35),"")</f>
        <v>1.5999999999999999</v>
      </c>
      <c r="E62" s="56">
        <f>IF(D62="","",D62+교과보정값!X$14)</f>
        <v>1.5299999999999998</v>
      </c>
      <c r="F62" s="57">
        <f>IF(G62="","",G62+교과보정값!W$15)</f>
        <v>1.57</v>
      </c>
      <c r="G62" s="57">
        <f>IFERROR(IF(INDEX(교과보정값!$W:$W,MATCH(SUBSTITUTE($B62,"인문1","인문2"),교과보정값!$V:$V,0))="","",INDEX(교과보정값!$W:$W,MATCH(SUBSTITUTE($B62,"인문1","인문2"),교과보정값!$V:$V,0))+교과보정값!W$7-교과보정값!W$36),"")</f>
        <v>1.5</v>
      </c>
      <c r="H62" s="57">
        <f>IF(G62="","",G62+교과보정값!X$15)</f>
        <v>1.43</v>
      </c>
      <c r="I62" s="58">
        <f>IF(J62="","",J62+교과보정값!W$16)</f>
        <v>1.47</v>
      </c>
      <c r="J62" s="58">
        <f>IFERROR(IF(INDEX(교과보정값!$W:$W,MATCH(SUBSTITUTE($B62,"인문1","인문2"),교과보정값!$V:$V,0))="","",INDEX(교과보정값!$W:$W,MATCH(SUBSTITUTE($B62,"인문1","인문2"),교과보정값!$V:$V,0))+교과보정값!W$8-교과보정값!W$37),"")</f>
        <v>1.4</v>
      </c>
      <c r="K62" s="58">
        <f>IF(J62="","",J62+교과보정값!X$16)</f>
        <v>1.3299999999999998</v>
      </c>
      <c r="L62" s="59">
        <f>IF(M62="","",M62+교과보정값!W$17)</f>
        <v>1.42</v>
      </c>
      <c r="M62" s="59">
        <f>IFERROR(IF(INDEX(교과보정값!$W:$W,MATCH(SUBSTITUTE($B62,"인문1","인문2"),교과보정값!$V:$V,0))="","",INDEX(교과보정값!$W:$W,MATCH(SUBSTITUTE($B62,"인문1","인문2"),교과보정값!$V:$V,0))+교과보정값!W$9-교과보정값!W$38),"")</f>
        <v>1.3499999999999999</v>
      </c>
      <c r="N62" s="59">
        <f>IF(M62="","",M62+교과보정값!X$17)</f>
        <v>1.2799999999999998</v>
      </c>
      <c r="O62" s="60">
        <f>IF(P62="","",P62+교과보정값!W$18)</f>
        <v>1.42</v>
      </c>
      <c r="P62" s="60">
        <f>IFERROR(IF(INDEX(교과보정값!$W:$W,MATCH(SUBSTITUTE($B62,"인문1","인문2"),교과보정값!$V:$V,0))="","",INDEX(교과보정값!$W:$W,MATCH(SUBSTITUTE($B62,"인문1","인문2"),교과보정값!$V:$V,0))+교과보정값!W$10-교과보정값!W$39),"")</f>
        <v>1.3499999999999999</v>
      </c>
      <c r="Q62" s="60">
        <f>IF(P62="","",P62+교과보정값!X$18)</f>
        <v>1.2799999999999998</v>
      </c>
      <c r="S62" s="131" t="s">
        <v>3045</v>
      </c>
    </row>
    <row r="63" spans="2:20" ht="14.25" customHeight="1">
      <c r="B63" s="71" t="str">
        <f>B$59&amp;"인문2"</f>
        <v>성균교과인문2</v>
      </c>
      <c r="C63" s="56">
        <f>IF(D63="","",D63+교과보정값!W14)</f>
        <v>1.72</v>
      </c>
      <c r="D63" s="56">
        <f>IFERROR(IF(INDEX(교과보정값!$W:$W,MATCH($B63,교과보정값!$V:$V,0))="","",INDEX(교과보정값!$W:$W,MATCH($B63,교과보정값!$V:$V,0))+IF(INDEX(교과보정값!$Y:$Y,MATCH($B63,교과보정값!$V:$V,0))="인문",교과보정값!W6,교과보정값!X6)),"")</f>
        <v>1.65</v>
      </c>
      <c r="E63" s="56">
        <f>IF(D63="","",D63+교과보정값!X14)</f>
        <v>1.5799999999999998</v>
      </c>
      <c r="F63" s="57">
        <f>IF(G63="","",G63+교과보정값!W15)</f>
        <v>1.62</v>
      </c>
      <c r="G63" s="57">
        <f>IFERROR(IF(INDEX(교과보정값!$W:$W,MATCH($B63,교과보정값!$V:$V,0))="","",INDEX(교과보정값!$W:$W,MATCH($B63,교과보정값!$V:$V,0))+IF(INDEX(교과보정값!$Y:$Y,MATCH($B63,교과보정값!$V:$V,0))="인문",교과보정값!W7,교과보정값!X7)),"")</f>
        <v>1.55</v>
      </c>
      <c r="H63" s="57">
        <f>IF(G63="","",G63+교과보정값!X15)</f>
        <v>1.48</v>
      </c>
      <c r="I63" s="58">
        <f>IF(J63="","",J63+교과보정값!W16)</f>
        <v>1.52</v>
      </c>
      <c r="J63" s="58">
        <f>IFERROR(IF(INDEX(교과보정값!$W:$W,MATCH($B63,교과보정값!$V:$V,0))="","",INDEX(교과보정값!$W:$W,MATCH($B63,교과보정값!$V:$V,0))+IF(INDEX(교과보정값!$Y:$Y,MATCH($B63,교과보정값!$V:$V,0))="인문",교과보정값!W8,교과보정값!X8)),"")</f>
        <v>1.45</v>
      </c>
      <c r="K63" s="58">
        <f>IF(J63="","",J63+교과보정값!X16)</f>
        <v>1.38</v>
      </c>
      <c r="L63" s="59">
        <f>IF(M63="","",M63+교과보정값!W17)</f>
        <v>1.47</v>
      </c>
      <c r="M63" s="59">
        <f>IFERROR(IF(INDEX(교과보정값!$W:$W,MATCH($B63,교과보정값!$V:$V,0))="","",INDEX(교과보정값!$W:$W,MATCH($B63,교과보정값!$V:$V,0))+IF(INDEX(교과보정값!$Y:$Y,MATCH($B63,교과보정값!$V:$V,0))="인문",교과보정값!W9,교과보정값!X9)),"")</f>
        <v>1.4</v>
      </c>
      <c r="N63" s="59">
        <f>IF(M63="","",M63+교과보정값!X17)</f>
        <v>1.3299999999999998</v>
      </c>
      <c r="O63" s="60">
        <f>IF(P63="","",P63+교과보정값!W18)</f>
        <v>1.47</v>
      </c>
      <c r="P63" s="60">
        <f>IFERROR(IF(INDEX(교과보정값!$W:$W,MATCH($B63,교과보정값!$V:$V,0))="","",INDEX(교과보정값!$W:$W,MATCH($B63,교과보정값!$V:$V,0))+IF(INDEX(교과보정값!$Y:$Y,MATCH($B63,교과보정값!$V:$V,0))="인문",교과보정값!W10,교과보정값!X10)),"")</f>
        <v>1.4</v>
      </c>
      <c r="Q63" s="60">
        <f>IF(P63="","",P63+교과보정값!X18)</f>
        <v>1.3299999999999998</v>
      </c>
      <c r="S63" s="131" t="s">
        <v>3046</v>
      </c>
    </row>
    <row r="64" spans="2:20" ht="14.25" customHeight="1">
      <c r="B64" s="71" t="str">
        <f>B$59&amp;"인문3"</f>
        <v>성균교과인문3</v>
      </c>
      <c r="C64" s="56">
        <f>IF(D64="","",D64+교과보정값!W$14)</f>
        <v>1.77</v>
      </c>
      <c r="D64" s="56">
        <f>IFERROR(IF(INDEX(교과보정값!$W:$W,MATCH(SUBSTITUTE($B64,"인문3","인문2"),교과보정값!$V:$V,0))="","",INDEX(교과보정값!$W:$W,MATCH(SUBSTITUTE($B64,"인문3","인문2"),교과보정값!$V:$V,0))+교과보정값!W$6+교과보정값!W$35),"")</f>
        <v>1.7</v>
      </c>
      <c r="E64" s="56">
        <f>IF(D64="","",D64+교과보정값!X$14)</f>
        <v>1.63</v>
      </c>
      <c r="F64" s="57">
        <f>IF(G64="","",G64+교과보정값!W$15)</f>
        <v>1.6700000000000002</v>
      </c>
      <c r="G64" s="57">
        <f>IFERROR(IF(INDEX(교과보정값!$W:$W,MATCH(SUBSTITUTE($B64,"인문3","인문2"),교과보정값!$V:$V,0))="","",INDEX(교과보정값!$W:$W,MATCH(SUBSTITUTE($B64,"인문3","인문2"),교과보정값!$V:$V,0))+교과보정값!W$7+교과보정값!W$36),"")</f>
        <v>1.6</v>
      </c>
      <c r="H64" s="57">
        <f>IF(G64="","",G64+교과보정값!X$15)</f>
        <v>1.53</v>
      </c>
      <c r="I64" s="58">
        <f>IF(J64="","",J64+교과보정값!W$16)</f>
        <v>1.57</v>
      </c>
      <c r="J64" s="58">
        <f>IFERROR(IF(INDEX(교과보정값!$W:$W,MATCH(SUBSTITUTE($B64,"인문3","인문2"),교과보정값!$V:$V,0))="","",INDEX(교과보정값!$W:$W,MATCH(SUBSTITUTE($B64,"인문3","인문2"),교과보정값!$V:$V,0))+교과보정값!W$8+교과보정값!W$37),"")</f>
        <v>1.5</v>
      </c>
      <c r="K64" s="58">
        <f>IF(J64="","",J64+교과보정값!X$16)</f>
        <v>1.43</v>
      </c>
      <c r="L64" s="59">
        <f>IF(M64="","",M64+교과보정값!W$17)</f>
        <v>1.52</v>
      </c>
      <c r="M64" s="59">
        <f>IFERROR(IF(INDEX(교과보정값!$W:$W,MATCH(SUBSTITUTE($B64,"인문3","인문2"),교과보정값!$V:$V,0))="","",INDEX(교과보정값!$W:$W,MATCH(SUBSTITUTE($B64,"인문3","인문2"),교과보정값!$V:$V,0))+교과보정값!W$9+교과보정값!W$38),"")</f>
        <v>1.45</v>
      </c>
      <c r="N64" s="59">
        <f>IF(M64="","",M64+교과보정값!X$17)</f>
        <v>1.38</v>
      </c>
      <c r="O64" s="60">
        <f>IF(P64="","",P64+교과보정값!W$18)</f>
        <v>1.52</v>
      </c>
      <c r="P64" s="60">
        <f>IFERROR(IF(INDEX(교과보정값!$W:$W,MATCH(SUBSTITUTE($B64,"인문3","인문2"),교과보정값!$V:$V,0))="","",INDEX(교과보정값!$W:$W,MATCH(SUBSTITUTE($B64,"인문3","인문2"),교과보정값!$V:$V,0))+교과보정값!W$10+교과보정값!W$39),"")</f>
        <v>1.45</v>
      </c>
      <c r="Q64" s="60">
        <f>IF(P64="","",P64+교과보정값!X$18)</f>
        <v>1.38</v>
      </c>
    </row>
    <row r="65" spans="2:17" ht="14.25" customHeight="1">
      <c r="B65" s="71" t="str">
        <f>B$59&amp;"자연1"</f>
        <v>성균교과자연1</v>
      </c>
      <c r="C65" s="56">
        <f>IF(D65="","",D65+교과보정값!W$14)</f>
        <v>1.67</v>
      </c>
      <c r="D65" s="56">
        <f>IFERROR(IF(INDEX(교과보정값!$W:$W,MATCH(SUBSTITUTE($B65,"자연1","자연2"),교과보정값!$V:$V,0))="","",INDEX(교과보정값!$W:$W,MATCH(SUBSTITUTE($B65,"자연1","자연2"),교과보정값!$V:$V,0))+교과보정값!X$6-교과보정값!X$35),"")</f>
        <v>1.5999999999999999</v>
      </c>
      <c r="E65" s="56">
        <f>IF(D65="","",D65+교과보정값!X$14)</f>
        <v>1.5299999999999998</v>
      </c>
      <c r="F65" s="57">
        <f>IF(G65="","",G65+교과보정값!W$15)</f>
        <v>1.57</v>
      </c>
      <c r="G65" s="57">
        <f>IFERROR(IF(INDEX(교과보정값!$W:$W,MATCH(SUBSTITUTE($B65,"자연1","자연2"),교과보정값!$V:$V,0))="","",INDEX(교과보정값!$W:$W,MATCH(SUBSTITUTE($B65,"자연1","자연2"),교과보정값!$V:$V,0))+교과보정값!X$7-교과보정값!X$36),"")</f>
        <v>1.5</v>
      </c>
      <c r="H65" s="57">
        <f>IF(G65="","",G65+교과보정값!X$15)</f>
        <v>1.43</v>
      </c>
      <c r="I65" s="58">
        <f>IF(J65="","",J65+교과보정값!W$16)</f>
        <v>1.47</v>
      </c>
      <c r="J65" s="58">
        <f>IFERROR(IF(INDEX(교과보정값!$W:$W,MATCH(SUBSTITUTE($B65,"자연1","자연2"),교과보정값!$V:$V,0))="","",INDEX(교과보정값!$W:$W,MATCH(SUBSTITUTE($B65,"자연1","자연2"),교과보정값!$V:$V,0))+교과보정값!X$8-교과보정값!X$37),"")</f>
        <v>1.4</v>
      </c>
      <c r="K65" s="58">
        <f>IF(J65="","",J65+교과보정값!X$16)</f>
        <v>1.3299999999999998</v>
      </c>
      <c r="L65" s="59">
        <f>IF(M65="","",M65+교과보정값!W$17)</f>
        <v>1.42</v>
      </c>
      <c r="M65" s="59">
        <f>IFERROR(IF(INDEX(교과보정값!$W:$W,MATCH(SUBSTITUTE($B65,"자연1","자연2"),교과보정값!$V:$V,0))="","",INDEX(교과보정값!$W:$W,MATCH(SUBSTITUTE($B65,"자연1","자연2"),교과보정값!$V:$V,0))+교과보정값!X$9-교과보정값!X$38),"")</f>
        <v>1.3499999999999999</v>
      </c>
      <c r="N65" s="59">
        <f>IF(M65="","",M65+교과보정값!X$17)</f>
        <v>1.2799999999999998</v>
      </c>
      <c r="O65" s="60">
        <f>IF(P65="","",P65+교과보정값!W$18)</f>
        <v>1.42</v>
      </c>
      <c r="P65" s="60">
        <f>IFERROR(IF(INDEX(교과보정값!$W:$W,MATCH(SUBSTITUTE($B65,"자연1","자연2"),교과보정값!$V:$V,0))="","",INDEX(교과보정값!$W:$W,MATCH(SUBSTITUTE($B65,"자연1","자연2"),교과보정값!$V:$V,0))+교과보정값!X$10-교과보정값!X$39),"")</f>
        <v>1.3499999999999999</v>
      </c>
      <c r="Q65" s="60">
        <f>IF(P65="","",P65+교과보정값!X$18)</f>
        <v>1.2799999999999998</v>
      </c>
    </row>
    <row r="66" spans="2:17" ht="14.25" customHeight="1">
      <c r="B66" s="71" t="str">
        <f>B$59&amp;"자연2"</f>
        <v>성균교과자연2</v>
      </c>
      <c r="C66" s="56">
        <f>IF(D66="","",D66+교과보정값!W14)</f>
        <v>1.77</v>
      </c>
      <c r="D66" s="56">
        <f>IFERROR(IF(INDEX(교과보정값!$W:$W,MATCH($B66,교과보정값!$V:$V,0))="","",INDEX(교과보정값!$W:$W,MATCH($B66,교과보정값!$V:$V,0))+IF(INDEX(교과보정값!$Y:$Y,MATCH($B66,교과보정값!$V:$V,0))="인문",교과보정값!W6,교과보정값!X6)),"")</f>
        <v>1.7</v>
      </c>
      <c r="E66" s="56">
        <f>IF(D66="","",D66+교과보정값!X14)</f>
        <v>1.63</v>
      </c>
      <c r="F66" s="57">
        <f>IF(G66="","",G66+교과보정값!W15)</f>
        <v>1.6700000000000002</v>
      </c>
      <c r="G66" s="57">
        <f>IFERROR(IF(INDEX(교과보정값!$W:$W,MATCH($B66,교과보정값!$V:$V,0))="","",INDEX(교과보정값!$W:$W,MATCH($B66,교과보정값!$V:$V,0))+IF(INDEX(교과보정값!$Y:$Y,MATCH($B66,교과보정값!$V:$V,0))="인문",교과보정값!W7,교과보정값!X7)),"")</f>
        <v>1.6</v>
      </c>
      <c r="H66" s="57">
        <f>IF(G66="","",G66+교과보정값!X15)</f>
        <v>1.53</v>
      </c>
      <c r="I66" s="58">
        <f>IF(J66="","",J66+교과보정값!W16)</f>
        <v>1.57</v>
      </c>
      <c r="J66" s="58">
        <f>IFERROR(IF(INDEX(교과보정값!$W:$W,MATCH($B66,교과보정값!$V:$V,0))="","",INDEX(교과보정값!$W:$W,MATCH($B66,교과보정값!$V:$V,0))+IF(INDEX(교과보정값!$Y:$Y,MATCH($B66,교과보정값!$V:$V,0))="인문",교과보정값!W8,교과보정값!X8)),"")</f>
        <v>1.5</v>
      </c>
      <c r="K66" s="58">
        <f>IF(J66="","",J66+교과보정값!X16)</f>
        <v>1.43</v>
      </c>
      <c r="L66" s="59">
        <f>IF(M66="","",M66+교과보정값!W17)</f>
        <v>1.52</v>
      </c>
      <c r="M66" s="59">
        <f>IFERROR(IF(INDEX(교과보정값!$W:$W,MATCH($B66,교과보정값!$V:$V,0))="","",INDEX(교과보정값!$W:$W,MATCH($B66,교과보정값!$V:$V,0))+IF(INDEX(교과보정값!$Y:$Y,MATCH($B66,교과보정값!$V:$V,0))="인문",교과보정값!W9,교과보정값!X9)),"")</f>
        <v>1.45</v>
      </c>
      <c r="N66" s="59">
        <f>IF(M66="","",M66+교과보정값!X17)</f>
        <v>1.38</v>
      </c>
      <c r="O66" s="60">
        <f>IF(P66="","",P66+교과보정값!W18)</f>
        <v>1.52</v>
      </c>
      <c r="P66" s="60">
        <f>IFERROR(IF(INDEX(교과보정값!$W:$W,MATCH($B66,교과보정값!$V:$V,0))="","",INDEX(교과보정값!$W:$W,MATCH($B66,교과보정값!$V:$V,0))+IF(INDEX(교과보정값!$Y:$Y,MATCH($B66,교과보정값!$V:$V,0))="인문",교과보정값!W10,교과보정값!X10)),"")</f>
        <v>1.45</v>
      </c>
      <c r="Q66" s="60">
        <f>IF(P66="","",P66+교과보정값!X18)</f>
        <v>1.38</v>
      </c>
    </row>
    <row r="67" spans="2:17" ht="14.25" customHeight="1">
      <c r="B67" s="71" t="str">
        <f>B$59&amp;"자연3"</f>
        <v>성균교과자연3</v>
      </c>
      <c r="C67" s="56">
        <f>IF(D67="","",D67+교과보정값!W$14)</f>
        <v>1.87</v>
      </c>
      <c r="D67" s="56">
        <f>IFERROR(IF(INDEX(교과보정값!$W:$W,MATCH(SUBSTITUTE($B67,"자연3","자연2"),교과보정값!$V:$V,0))="","",INDEX(교과보정값!$W:$W,MATCH(SUBSTITUTE($B67,"자연3","자연2"),교과보정값!$V:$V,0))+교과보정값!X$6+교과보정값!X$35),"")</f>
        <v>1.8</v>
      </c>
      <c r="E67" s="56">
        <f>IF(D67="","",D67+교과보정값!X$14)</f>
        <v>1.73</v>
      </c>
      <c r="F67" s="57">
        <f>IF(G67="","",G67+교과보정값!W$15)</f>
        <v>1.7700000000000002</v>
      </c>
      <c r="G67" s="57">
        <f>IFERROR(IF(INDEX(교과보정값!$W:$W,MATCH(SUBSTITUTE($B67,"자연3","자연2"),교과보정값!$V:$V,0))="","",INDEX(교과보정값!$W:$W,MATCH(SUBSTITUTE($B67,"자연3","자연2"),교과보정값!$V:$V,0))+교과보정값!X$7+교과보정값!X$36),"")</f>
        <v>1.7000000000000002</v>
      </c>
      <c r="H67" s="57">
        <f>IF(G67="","",G67+교과보정값!X$15)</f>
        <v>1.6300000000000001</v>
      </c>
      <c r="I67" s="58">
        <f>IF(J67="","",J67+교과보정값!W$16)</f>
        <v>1.6700000000000002</v>
      </c>
      <c r="J67" s="58">
        <f>IFERROR(IF(INDEX(교과보정값!$W:$W,MATCH(SUBSTITUTE($B67,"자연3","자연2"),교과보정값!$V:$V,0))="","",INDEX(교과보정값!$W:$W,MATCH(SUBSTITUTE($B67,"자연3","자연2"),교과보정값!$V:$V,0))+교과보정값!X$8+교과보정값!X$37),"")</f>
        <v>1.6</v>
      </c>
      <c r="K67" s="58">
        <f>IF(J67="","",J67+교과보정값!X$16)</f>
        <v>1.53</v>
      </c>
      <c r="L67" s="59">
        <f>IF(M67="","",M67+교과보정값!W$17)</f>
        <v>1.62</v>
      </c>
      <c r="M67" s="59">
        <f>IFERROR(IF(INDEX(교과보정값!$W:$W,MATCH(SUBSTITUTE($B67,"자연3","자연2"),교과보정값!$V:$V,0))="","",INDEX(교과보정값!$W:$W,MATCH(SUBSTITUTE($B67,"자연3","자연2"),교과보정값!$V:$V,0))+교과보정값!X$9+교과보정값!X$38),"")</f>
        <v>1.55</v>
      </c>
      <c r="N67" s="59">
        <f>IF(M67="","",M67+교과보정값!X$17)</f>
        <v>1.48</v>
      </c>
      <c r="O67" s="60">
        <f>IF(P67="","",P67+교과보정값!W$18)</f>
        <v>1.62</v>
      </c>
      <c r="P67" s="60">
        <f>IFERROR(IF(INDEX(교과보정값!$W:$W,MATCH(SUBSTITUTE($B67,"자연3","자연2"),교과보정값!$V:$V,0))="","",INDEX(교과보정값!$W:$W,MATCH(SUBSTITUTE($B67,"자연3","자연2"),교과보정값!$V:$V,0))+교과보정값!X$10+교과보정값!X$39),"")</f>
        <v>1.55</v>
      </c>
      <c r="Q67" s="60">
        <f>IF(P67="","",P67+교과보정값!X$18)</f>
        <v>1.48</v>
      </c>
    </row>
    <row r="68" spans="2:17" ht="14.25" customHeight="1">
      <c r="B68" s="71" t="str">
        <f>B$59&amp;"사범"</f>
        <v>성균교과사범</v>
      </c>
      <c r="C68" s="56"/>
      <c r="D68" s="56"/>
      <c r="E68" s="56"/>
      <c r="F68" s="57"/>
      <c r="G68" s="57"/>
      <c r="H68" s="57"/>
      <c r="I68" s="58"/>
      <c r="J68" s="58"/>
      <c r="K68" s="58"/>
      <c r="L68" s="59"/>
      <c r="M68" s="59"/>
      <c r="N68" s="59"/>
      <c r="O68" s="60"/>
      <c r="P68" s="60"/>
      <c r="Q68" s="60"/>
    </row>
    <row r="69" spans="2:17" ht="14.25" customHeight="1">
      <c r="B69" s="71" t="str">
        <f>B$59&amp;"자전자연"</f>
        <v>성균교과자전자연</v>
      </c>
      <c r="C69" s="56"/>
      <c r="D69" s="56"/>
      <c r="E69" s="56"/>
      <c r="F69" s="57"/>
      <c r="G69" s="57"/>
      <c r="H69" s="57"/>
      <c r="I69" s="58"/>
      <c r="J69" s="58"/>
      <c r="K69" s="58"/>
      <c r="L69" s="59"/>
      <c r="M69" s="59"/>
      <c r="N69" s="59"/>
      <c r="O69" s="60"/>
      <c r="P69" s="60"/>
      <c r="Q69" s="60"/>
    </row>
    <row r="70" spans="2:17" ht="14.25" customHeight="1">
      <c r="B70" s="71" t="str">
        <f>B$59&amp;"자전공통"</f>
        <v>성균교과자전공통</v>
      </c>
      <c r="C70" s="56"/>
      <c r="D70" s="56"/>
      <c r="E70" s="56"/>
      <c r="F70" s="57"/>
      <c r="G70" s="57"/>
      <c r="H70" s="57"/>
      <c r="I70" s="58"/>
      <c r="J70" s="58"/>
      <c r="K70" s="58"/>
      <c r="L70" s="59"/>
      <c r="M70" s="59"/>
      <c r="N70" s="59"/>
      <c r="O70" s="60"/>
      <c r="P70" s="60"/>
      <c r="Q70" s="60"/>
    </row>
    <row r="71" spans="2:17" ht="14.25" customHeight="1">
      <c r="B71" s="71" t="str">
        <f>B$59&amp;"자전인문"</f>
        <v>성균교과자전인문</v>
      </c>
      <c r="C71" s="56"/>
      <c r="D71" s="56"/>
      <c r="E71" s="56"/>
      <c r="F71" s="57"/>
      <c r="G71" s="57"/>
      <c r="H71" s="57"/>
      <c r="I71" s="58"/>
      <c r="J71" s="58"/>
      <c r="K71" s="58"/>
      <c r="L71" s="59"/>
      <c r="M71" s="59"/>
      <c r="N71" s="59"/>
      <c r="O71" s="60"/>
      <c r="P71" s="60"/>
      <c r="Q71" s="60"/>
    </row>
    <row r="73" spans="2:17" ht="17.25" customHeight="1">
      <c r="B73" s="193" t="s">
        <v>3047</v>
      </c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5"/>
    </row>
    <row r="74" spans="2:17" ht="14.25" customHeight="1">
      <c r="B74" s="44"/>
      <c r="C74" s="160" t="s">
        <v>1862</v>
      </c>
      <c r="D74" s="154"/>
      <c r="E74" s="155"/>
      <c r="F74" s="158" t="s">
        <v>1863</v>
      </c>
      <c r="G74" s="154"/>
      <c r="H74" s="155"/>
      <c r="I74" s="166" t="s">
        <v>1864</v>
      </c>
      <c r="J74" s="154"/>
      <c r="K74" s="155"/>
      <c r="L74" s="165" t="s">
        <v>1865</v>
      </c>
      <c r="M74" s="154"/>
      <c r="N74" s="155"/>
      <c r="O74" s="153" t="s">
        <v>1866</v>
      </c>
      <c r="P74" s="154"/>
      <c r="Q74" s="155"/>
    </row>
    <row r="75" spans="2:17" ht="14.25" customHeight="1">
      <c r="B75" s="16" t="s">
        <v>1869</v>
      </c>
      <c r="C75" s="45" t="s">
        <v>19</v>
      </c>
      <c r="D75" s="45" t="s">
        <v>20</v>
      </c>
      <c r="E75" s="45" t="s">
        <v>21</v>
      </c>
      <c r="F75" s="46" t="s">
        <v>19</v>
      </c>
      <c r="G75" s="46" t="s">
        <v>20</v>
      </c>
      <c r="H75" s="46" t="s">
        <v>21</v>
      </c>
      <c r="I75" s="47" t="s">
        <v>19</v>
      </c>
      <c r="J75" s="47" t="s">
        <v>20</v>
      </c>
      <c r="K75" s="47" t="s">
        <v>21</v>
      </c>
      <c r="L75" s="48" t="s">
        <v>19</v>
      </c>
      <c r="M75" s="48" t="s">
        <v>20</v>
      </c>
      <c r="N75" s="48" t="s">
        <v>21</v>
      </c>
      <c r="O75" s="49" t="s">
        <v>19</v>
      </c>
      <c r="P75" s="49" t="s">
        <v>20</v>
      </c>
      <c r="Q75" s="49" t="s">
        <v>21</v>
      </c>
    </row>
    <row r="76" spans="2:17" ht="14.25" customHeight="1">
      <c r="B76" s="71" t="str">
        <f>B$73&amp;"인문1"</f>
        <v>한양교과인문1</v>
      </c>
      <c r="C76" s="56">
        <f>IF(D76="","",D76+교과보정값!AB$14)</f>
        <v>1.47</v>
      </c>
      <c r="D76" s="56">
        <f>IFERROR(IF(INDEX(교과보정값!$AB:$AB,MATCH(SUBSTITUTE($B76,"인문1","인문2"),교과보정값!$AA:$AA,0))="","",INDEX(교과보정값!$AB:$AB,MATCH(SUBSTITUTE($B76,"인문1","인문2"),교과보정값!$AA:$AA,0))+교과보정값!AB$6-교과보정값!AB$35),"")</f>
        <v>1.4</v>
      </c>
      <c r="E76" s="56">
        <f>IF(D76="","",D76+교과보정값!AC$14)</f>
        <v>1.3299999999999998</v>
      </c>
      <c r="F76" s="57">
        <f>IF(G76="","",G76+교과보정값!AB$15)</f>
        <v>1.47</v>
      </c>
      <c r="G76" s="57">
        <f>IFERROR(IF(INDEX(교과보정값!$AB:$AB,MATCH(SUBSTITUTE($B76,"인문1","인문2"),교과보정값!$AA:$AA,0))="","",INDEX(교과보정값!$AB:$AB,MATCH(SUBSTITUTE($B76,"인문1","인문2"),교과보정값!$AA:$AA,0))+교과보정값!AB$7-교과보정값!AB$36),"")</f>
        <v>1.4</v>
      </c>
      <c r="H76" s="57">
        <f>IF(G76="","",G76+교과보정값!AC$15)</f>
        <v>1.3299999999999998</v>
      </c>
      <c r="I76" s="58">
        <f>IF(J76="","",J76+교과보정값!AB$16)</f>
        <v>1.47</v>
      </c>
      <c r="J76" s="58">
        <f>IFERROR(IF(INDEX(교과보정값!$AB:$AB,MATCH(SUBSTITUTE($B76,"인문1","인문2"),교과보정값!$AA:$AA,0))="","",INDEX(교과보정값!$AB:$AB,MATCH(SUBSTITUTE($B76,"인문1","인문2"),교과보정값!$AA:$AA,0))+교과보정값!AB$8-교과보정값!AB$37),"")</f>
        <v>1.4</v>
      </c>
      <c r="K76" s="58">
        <f>IF(J76="","",J76+교과보정값!AC$16)</f>
        <v>1.3299999999999998</v>
      </c>
      <c r="L76" s="59">
        <f>IF(M76="","",M76+교과보정값!AB$17)</f>
        <v>1.47</v>
      </c>
      <c r="M76" s="59">
        <f>IFERROR(IF(INDEX(교과보정값!$AB:$AB,MATCH(SUBSTITUTE($B76,"인문1","인문2"),교과보정값!$AA:$AA,0))="","",INDEX(교과보정값!$AB:$AB,MATCH(SUBSTITUTE($B76,"인문1","인문2"),교과보정값!$AA:$AA,0))+교과보정값!AB$9-교과보정값!AB$38),"")</f>
        <v>1.4</v>
      </c>
      <c r="N76" s="59">
        <f>IF(M76="","",M76+교과보정값!AC$17)</f>
        <v>1.3299999999999998</v>
      </c>
      <c r="O76" s="60">
        <f>IF(P76="","",P76+교과보정값!AB$18)</f>
        <v>1.47</v>
      </c>
      <c r="P76" s="60">
        <f>IFERROR(IF(INDEX(교과보정값!$AB:$AB,MATCH(SUBSTITUTE($B76,"인문1","인문2"),교과보정값!$AA:$AA,0))="","",INDEX(교과보정값!$AB:$AB,MATCH(SUBSTITUTE($B76,"인문1","인문2"),교과보정값!$AA:$AA,0))+교과보정값!AB$10-교과보정값!AB$39),"")</f>
        <v>1.4</v>
      </c>
      <c r="Q76" s="60">
        <f>IF(P76="","",P76+교과보정값!AC$18)</f>
        <v>1.3299999999999998</v>
      </c>
    </row>
    <row r="77" spans="2:17" ht="14.25" customHeight="1">
      <c r="B77" s="71" t="str">
        <f>B$73&amp;"인문2"</f>
        <v>한양교과인문2</v>
      </c>
      <c r="C77" s="56">
        <f>IF(D77="","",D77+교과보정값!AB14)</f>
        <v>1.52</v>
      </c>
      <c r="D77" s="56">
        <f>IFERROR(IF(INDEX(교과보정값!$AB:$AB,MATCH($B77,교과보정값!$AA:$AA,0))="","",INDEX(교과보정값!$AB:$AB,MATCH($B77,교과보정값!$AA:$AA,0))+IF(INDEX(교과보정값!$AD:$AD,MATCH($B77,교과보정값!$AA:$AA,0))="인문",교과보정값!AB6,교과보정값!AC6)),"")</f>
        <v>1.45</v>
      </c>
      <c r="E77" s="56">
        <f>IF(D77="","",D77+교과보정값!AC14)</f>
        <v>1.38</v>
      </c>
      <c r="F77" s="57">
        <f>IF(G77="","",G77+교과보정값!AB15)</f>
        <v>1.52</v>
      </c>
      <c r="G77" s="57">
        <f>IFERROR(IF(INDEX(교과보정값!$AB:$AB,MATCH($B77,교과보정값!$AA:$AA,0))="","",INDEX(교과보정값!$AB:$AB,MATCH($B77,교과보정값!$AA:$AA,0))+IF(INDEX(교과보정값!$AD:$AD,MATCH($B77,교과보정값!$AA:$AA,0))="인문",교과보정값!AB7,교과보정값!AC7)),"")</f>
        <v>1.45</v>
      </c>
      <c r="H77" s="57">
        <f>IF(G77="","",G77+교과보정값!AC15)</f>
        <v>1.38</v>
      </c>
      <c r="I77" s="58">
        <f>IF(J77="","",J77+교과보정값!AB16)</f>
        <v>1.52</v>
      </c>
      <c r="J77" s="58">
        <f>IFERROR(IF(INDEX(교과보정값!$AB:$AB,MATCH($B77,교과보정값!$AA:$AA,0))="","",INDEX(교과보정값!$AB:$AB,MATCH($B77,교과보정값!$AA:$AA,0))+IF(INDEX(교과보정값!$AD:$AD,MATCH($B77,교과보정값!$AA:$AA,0))="인문",교과보정값!AB8,교과보정값!AC8)),"")</f>
        <v>1.45</v>
      </c>
      <c r="K77" s="58">
        <f>IF(J77="","",J77+교과보정값!AC16)</f>
        <v>1.38</v>
      </c>
      <c r="L77" s="59">
        <f>IF(M77="","",M77+교과보정값!AB17)</f>
        <v>1.52</v>
      </c>
      <c r="M77" s="59">
        <f>IFERROR(IF(INDEX(교과보정값!$AB:$AB,MATCH($B77,교과보정값!$AA:$AA,0))="","",INDEX(교과보정값!$AB:$AB,MATCH($B77,교과보정값!$AA:$AA,0))+IF(INDEX(교과보정값!$AD:$AD,MATCH($B77,교과보정값!$AA:$AA,0))="인문",교과보정값!AB9,교과보정값!AC9)),"")</f>
        <v>1.45</v>
      </c>
      <c r="N77" s="59">
        <f>IF(M77="","",M77+교과보정값!AC17)</f>
        <v>1.38</v>
      </c>
      <c r="O77" s="60">
        <f>IF(P77="","",P77+교과보정값!AB18)</f>
        <v>1.52</v>
      </c>
      <c r="P77" s="60">
        <f>IFERROR(IF(INDEX(교과보정값!$AB:$AB,MATCH($B77,교과보정값!$AA:$AA,0))="","",INDEX(교과보정값!$AB:$AB,MATCH($B77,교과보정값!$AA:$AA,0))+IF(INDEX(교과보정값!$AD:$AD,MATCH($B77,교과보정값!$AA:$AA,0))="인문",교과보정값!AB10,교과보정값!AC10)),"")</f>
        <v>1.45</v>
      </c>
      <c r="Q77" s="60">
        <f>IF(P77="","",P77+교과보정값!AC18)</f>
        <v>1.38</v>
      </c>
    </row>
    <row r="78" spans="2:17" ht="14.25" customHeight="1">
      <c r="B78" s="71" t="str">
        <f>B$73&amp;"인문3"</f>
        <v>한양교과인문3</v>
      </c>
      <c r="C78" s="56">
        <f>IF(D78="","",D78+교과보정값!AB$14)</f>
        <v>1.57</v>
      </c>
      <c r="D78" s="56">
        <f>IFERROR(IF(INDEX(교과보정값!$AB:$AB,MATCH(SUBSTITUTE($B78,"인문3","인문2"),교과보정값!$AA:$AA,0))="","",INDEX(교과보정값!$AB:$AB,MATCH(SUBSTITUTE($B78,"인문3","인문2"),교과보정값!$AA:$AA,0))+교과보정값!AB$6+교과보정값!AB$35),"")</f>
        <v>1.5</v>
      </c>
      <c r="E78" s="56">
        <f>IF(D78="","",D78+교과보정값!AC$14)</f>
        <v>1.43</v>
      </c>
      <c r="F78" s="57">
        <f>IF(G78="","",G78+교과보정값!AB$15)</f>
        <v>1.57</v>
      </c>
      <c r="G78" s="57">
        <f>IFERROR(IF(INDEX(교과보정값!$AB:$AB,MATCH(SUBSTITUTE($B78,"인문3","인문2"),교과보정값!$AA:$AA,0))="","",INDEX(교과보정값!$AB:$AB,MATCH(SUBSTITUTE($B78,"인문3","인문2"),교과보정값!$AA:$AA,0))+교과보정값!AB$7+교과보정값!AB$36),"")</f>
        <v>1.5</v>
      </c>
      <c r="H78" s="57">
        <f>IF(G78="","",G78+교과보정값!AC$15)</f>
        <v>1.43</v>
      </c>
      <c r="I78" s="58">
        <f>IF(J78="","",J78+교과보정값!AB$16)</f>
        <v>1.57</v>
      </c>
      <c r="J78" s="58">
        <f>IFERROR(IF(INDEX(교과보정값!$AB:$AB,MATCH(SUBSTITUTE($B78,"인문3","인문2"),교과보정값!$AA:$AA,0))="","",INDEX(교과보정값!$AB:$AB,MATCH(SUBSTITUTE($B78,"인문3","인문2"),교과보정값!$AA:$AA,0))+교과보정값!AB$8+교과보정값!AB$37),"")</f>
        <v>1.5</v>
      </c>
      <c r="K78" s="58">
        <f>IF(J78="","",J78+교과보정값!AC$16)</f>
        <v>1.43</v>
      </c>
      <c r="L78" s="59">
        <f>IF(M78="","",M78+교과보정값!AB$17)</f>
        <v>1.57</v>
      </c>
      <c r="M78" s="59">
        <f>IFERROR(IF(INDEX(교과보정값!$AB:$AB,MATCH(SUBSTITUTE($B78,"인문3","인문2"),교과보정값!$AA:$AA,0))="","",INDEX(교과보정값!$AB:$AB,MATCH(SUBSTITUTE($B78,"인문3","인문2"),교과보정값!$AA:$AA,0))+교과보정값!AB$9+교과보정값!AB$38),"")</f>
        <v>1.5</v>
      </c>
      <c r="N78" s="59">
        <f>IF(M78="","",M78+교과보정값!AC$17)</f>
        <v>1.43</v>
      </c>
      <c r="O78" s="60">
        <f>IF(P78="","",P78+교과보정값!AB$18)</f>
        <v>1.57</v>
      </c>
      <c r="P78" s="60">
        <f>IFERROR(IF(INDEX(교과보정값!$AB:$AB,MATCH(SUBSTITUTE($B78,"인문3","인문2"),교과보정값!$AA:$AA,0))="","",INDEX(교과보정값!$AB:$AB,MATCH(SUBSTITUTE($B78,"인문3","인문2"),교과보정값!$AA:$AA,0))+교과보정값!AB$10+교과보정값!AB$39),"")</f>
        <v>1.5</v>
      </c>
      <c r="Q78" s="60">
        <f>IF(P78="","",P78+교과보정값!AC$18)</f>
        <v>1.43</v>
      </c>
    </row>
    <row r="79" spans="2:17" ht="14.25" customHeight="1">
      <c r="B79" s="71" t="str">
        <f>B$73&amp;"자연1"</f>
        <v>한양교과자연1</v>
      </c>
      <c r="C79" s="56">
        <f>IF(D79="","",D79+교과보정값!AB$14)</f>
        <v>1.42</v>
      </c>
      <c r="D79" s="56">
        <f>IFERROR(IF(INDEX(교과보정값!$AB:$AB,MATCH(SUBSTITUTE($B79,"자연1","자연2"),교과보정값!$AA:$AA,0))="","",INDEX(교과보정값!$AB:$AB,MATCH(SUBSTITUTE($B79,"자연1","자연2"),교과보정값!$AA:$AA,0))+교과보정값!AC$6-교과보정값!AC$35),"")</f>
        <v>1.3499999999999999</v>
      </c>
      <c r="E79" s="56">
        <f>IF(D79="","",D79+교과보정값!AC$14)</f>
        <v>1.2799999999999998</v>
      </c>
      <c r="F79" s="57">
        <f>IF(G79="","",G79+교과보정값!AB$15)</f>
        <v>1.42</v>
      </c>
      <c r="G79" s="57">
        <f>IFERROR(IF(INDEX(교과보정값!$AB:$AB,MATCH(SUBSTITUTE($B79,"자연1","자연2"),교과보정값!$AA:$AA,0))="","",INDEX(교과보정값!$AB:$AB,MATCH(SUBSTITUTE($B79,"자연1","자연2"),교과보정값!$AA:$AA,0))+교과보정값!AC$7-교과보정값!AC$36),"")</f>
        <v>1.3499999999999999</v>
      </c>
      <c r="H79" s="57">
        <f>IF(G79="","",G79+교과보정값!AC$15)</f>
        <v>1.2799999999999998</v>
      </c>
      <c r="I79" s="58">
        <f>IF(J79="","",J79+교과보정값!AB$16)</f>
        <v>1.42</v>
      </c>
      <c r="J79" s="58">
        <f>IFERROR(IF(INDEX(교과보정값!$AB:$AB,MATCH(SUBSTITUTE($B79,"자연1","자연2"),교과보정값!$AA:$AA,0))="","",INDEX(교과보정값!$AB:$AB,MATCH(SUBSTITUTE($B79,"자연1","자연2"),교과보정값!$AA:$AA,0))+교과보정값!AC$8-교과보정값!AC$37),"")</f>
        <v>1.3499999999999999</v>
      </c>
      <c r="K79" s="58">
        <f>IF(J79="","",J79+교과보정값!AC$16)</f>
        <v>1.2799999999999998</v>
      </c>
      <c r="L79" s="59">
        <f>IF(M79="","",M79+교과보정값!AB$17)</f>
        <v>1.42</v>
      </c>
      <c r="M79" s="59">
        <f>IFERROR(IF(INDEX(교과보정값!$AB:$AB,MATCH(SUBSTITUTE($B79,"자연1","자연2"),교과보정값!$AA:$AA,0))="","",INDEX(교과보정값!$AB:$AB,MATCH(SUBSTITUTE($B79,"자연1","자연2"),교과보정값!$AA:$AA,0))+교과보정값!AC$9-교과보정값!AC$38),"")</f>
        <v>1.3499999999999999</v>
      </c>
      <c r="N79" s="59">
        <f>IF(M79="","",M79+교과보정값!AC$17)</f>
        <v>1.2799999999999998</v>
      </c>
      <c r="O79" s="60">
        <f>IF(P79="","",P79+교과보정값!AB$18)</f>
        <v>1.42</v>
      </c>
      <c r="P79" s="60">
        <f>IFERROR(IF(INDEX(교과보정값!$AB:$AB,MATCH(SUBSTITUTE($B79,"자연1","자연2"),교과보정값!$AA:$AA,0))="","",INDEX(교과보정값!$AB:$AB,MATCH(SUBSTITUTE($B79,"자연1","자연2"),교과보정값!$AA:$AA,0))+교과보정값!AC$10-교과보정값!AC$39),"")</f>
        <v>1.3499999999999999</v>
      </c>
      <c r="Q79" s="60">
        <f>IF(P79="","",P79+교과보정값!AC$18)</f>
        <v>1.2799999999999998</v>
      </c>
    </row>
    <row r="80" spans="2:17" ht="14.25" customHeight="1">
      <c r="B80" s="71" t="str">
        <f>B$73&amp;"자연2"</f>
        <v>한양교과자연2</v>
      </c>
      <c r="C80" s="56">
        <f>IF(D80="","",D80+교과보정값!AB14)</f>
        <v>1.52</v>
      </c>
      <c r="D80" s="56">
        <f>IFERROR(IF(INDEX(교과보정값!$AB:$AB,MATCH($B80,교과보정값!$AA:$AA,0))="","",INDEX(교과보정값!$AB:$AB,MATCH($B80,교과보정값!$AA:$AA,0))+IF(INDEX(교과보정값!$AD:$AD,MATCH($B80,교과보정값!$AA:$AA,0))="인문",교과보정값!AB6,교과보정값!AC6)),"")</f>
        <v>1.45</v>
      </c>
      <c r="E80" s="56">
        <f>IF(D80="","",D80+교과보정값!AC14)</f>
        <v>1.38</v>
      </c>
      <c r="F80" s="57">
        <f>IF(G80="","",G80+교과보정값!AB15)</f>
        <v>1.52</v>
      </c>
      <c r="G80" s="57">
        <f>IFERROR(IF(INDEX(교과보정값!$AB:$AB,MATCH($B80,교과보정값!$AA:$AA,0))="","",INDEX(교과보정값!$AB:$AB,MATCH($B80,교과보정값!$AA:$AA,0))+IF(INDEX(교과보정값!$AD:$AD,MATCH($B80,교과보정값!$AA:$AA,0))="인문",교과보정값!AB7,교과보정값!AC7)),"")</f>
        <v>1.45</v>
      </c>
      <c r="H80" s="57">
        <f>IF(G80="","",G80+교과보정값!AC15)</f>
        <v>1.38</v>
      </c>
      <c r="I80" s="58">
        <f>IF(J80="","",J80+교과보정값!AB16)</f>
        <v>1.52</v>
      </c>
      <c r="J80" s="58">
        <f>IFERROR(IF(INDEX(교과보정값!$AB:$AB,MATCH($B80,교과보정값!$AA:$AA,0))="","",INDEX(교과보정값!$AB:$AB,MATCH($B80,교과보정값!$AA:$AA,0))+IF(INDEX(교과보정값!$AD:$AD,MATCH($B80,교과보정값!$AA:$AA,0))="인문",교과보정값!AB8,교과보정값!AC8)),"")</f>
        <v>1.45</v>
      </c>
      <c r="K80" s="58">
        <f>IF(J80="","",J80+교과보정값!AC16)</f>
        <v>1.38</v>
      </c>
      <c r="L80" s="59">
        <f>IF(M80="","",M80+교과보정값!AB17)</f>
        <v>1.52</v>
      </c>
      <c r="M80" s="59">
        <f>IFERROR(IF(INDEX(교과보정값!$AB:$AB,MATCH($B80,교과보정값!$AA:$AA,0))="","",INDEX(교과보정값!$AB:$AB,MATCH($B80,교과보정값!$AA:$AA,0))+IF(INDEX(교과보정값!$AD:$AD,MATCH($B80,교과보정값!$AA:$AA,0))="인문",교과보정값!AB9,교과보정값!AC9)),"")</f>
        <v>1.45</v>
      </c>
      <c r="N80" s="59">
        <f>IF(M80="","",M80+교과보정값!AC17)</f>
        <v>1.38</v>
      </c>
      <c r="O80" s="60">
        <f>IF(P80="","",P80+교과보정값!AB18)</f>
        <v>1.52</v>
      </c>
      <c r="P80" s="60">
        <f>IFERROR(IF(INDEX(교과보정값!$AB:$AB,MATCH($B80,교과보정값!$AA:$AA,0))="","",INDEX(교과보정값!$AB:$AB,MATCH($B80,교과보정값!$AA:$AA,0))+IF(INDEX(교과보정값!$AD:$AD,MATCH($B80,교과보정값!$AA:$AA,0))="인문",교과보정값!AB10,교과보정값!AC10)),"")</f>
        <v>1.45</v>
      </c>
      <c r="Q80" s="60">
        <f>IF(P80="","",P80+교과보정값!AC18)</f>
        <v>1.38</v>
      </c>
    </row>
    <row r="81" spans="2:17" ht="14.25" customHeight="1">
      <c r="B81" s="71" t="str">
        <f>B$73&amp;"자연3"</f>
        <v>한양교과자연3</v>
      </c>
      <c r="C81" s="56">
        <f>IF(D81="","",D81+교과보정값!AB$14)</f>
        <v>1.62</v>
      </c>
      <c r="D81" s="56">
        <f>IFERROR(IF(INDEX(교과보정값!$AB:$AB,MATCH(SUBSTITUTE($B81,"자연3","자연2"),교과보정값!$AA:$AA,0))="","",INDEX(교과보정값!$AB:$AB,MATCH(SUBSTITUTE($B81,"자연3","자연2"),교과보정값!$AA:$AA,0))+교과보정값!AC$6+교과보정값!AC$35),"")</f>
        <v>1.55</v>
      </c>
      <c r="E81" s="56">
        <f>IF(D81="","",D81+교과보정값!AC$14)</f>
        <v>1.48</v>
      </c>
      <c r="F81" s="57">
        <f>IF(G81="","",G81+교과보정값!AB$15)</f>
        <v>1.62</v>
      </c>
      <c r="G81" s="57">
        <f>IFERROR(IF(INDEX(교과보정값!$AB:$AB,MATCH(SUBSTITUTE($B81,"자연3","자연2"),교과보정값!$AA:$AA,0))="","",INDEX(교과보정값!$AB:$AB,MATCH(SUBSTITUTE($B81,"자연3","자연2"),교과보정값!$AA:$AA,0))+교과보정값!AC$7+교과보정값!AC$36),"")</f>
        <v>1.55</v>
      </c>
      <c r="H81" s="57">
        <f>IF(G81="","",G81+교과보정값!AC$15)</f>
        <v>1.48</v>
      </c>
      <c r="I81" s="58">
        <f>IF(J81="","",J81+교과보정값!AB$16)</f>
        <v>1.62</v>
      </c>
      <c r="J81" s="58">
        <f>IFERROR(IF(INDEX(교과보정값!$AB:$AB,MATCH(SUBSTITUTE($B81,"자연3","자연2"),교과보정값!$AA:$AA,0))="","",INDEX(교과보정값!$AB:$AB,MATCH(SUBSTITUTE($B81,"자연3","자연2"),교과보정값!$AA:$AA,0))+교과보정값!AC$8+교과보정값!AC$37),"")</f>
        <v>1.55</v>
      </c>
      <c r="K81" s="58">
        <f>IF(J81="","",J81+교과보정값!AC$16)</f>
        <v>1.48</v>
      </c>
      <c r="L81" s="59">
        <f>IF(M81="","",M81+교과보정값!AB$17)</f>
        <v>1.62</v>
      </c>
      <c r="M81" s="59">
        <f>IFERROR(IF(INDEX(교과보정값!$AB:$AB,MATCH(SUBSTITUTE($B81,"자연3","자연2"),교과보정값!$AA:$AA,0))="","",INDEX(교과보정값!$AB:$AB,MATCH(SUBSTITUTE($B81,"자연3","자연2"),교과보정값!$AA:$AA,0))+교과보정값!AC$9+교과보정값!AC$38),"")</f>
        <v>1.55</v>
      </c>
      <c r="N81" s="59">
        <f>IF(M81="","",M81+교과보정값!AC$17)</f>
        <v>1.48</v>
      </c>
      <c r="O81" s="60">
        <f>IF(P81="","",P81+교과보정값!AB$18)</f>
        <v>1.62</v>
      </c>
      <c r="P81" s="60">
        <f>IFERROR(IF(INDEX(교과보정값!$AB:$AB,MATCH(SUBSTITUTE($B81,"자연3","자연2"),교과보정값!$AA:$AA,0))="","",INDEX(교과보정값!$AB:$AB,MATCH(SUBSTITUTE($B81,"자연3","자연2"),교과보정값!$AA:$AA,0))+교과보정값!AC$10+교과보정값!AC$39),"")</f>
        <v>1.55</v>
      </c>
      <c r="Q81" s="60">
        <f>IF(P81="","",P81+교과보정값!AC$18)</f>
        <v>1.48</v>
      </c>
    </row>
    <row r="82" spans="2:17" ht="14.25" customHeight="1">
      <c r="B82" s="71" t="str">
        <f>B$73&amp;"사범"</f>
        <v>한양교과사범</v>
      </c>
      <c r="C82" s="56"/>
      <c r="D82" s="56"/>
      <c r="E82" s="56"/>
      <c r="F82" s="57"/>
      <c r="G82" s="57"/>
      <c r="H82" s="57"/>
      <c r="I82" s="58"/>
      <c r="J82" s="58"/>
      <c r="K82" s="58"/>
      <c r="L82" s="59"/>
      <c r="M82" s="59"/>
      <c r="N82" s="59"/>
      <c r="O82" s="60"/>
      <c r="P82" s="60"/>
      <c r="Q82" s="60"/>
    </row>
    <row r="83" spans="2:17" ht="14.25" customHeight="1">
      <c r="B83" s="71" t="str">
        <f>B$73&amp;"자전자연"</f>
        <v>한양교과자전자연</v>
      </c>
      <c r="C83" s="56"/>
      <c r="D83" s="56"/>
      <c r="E83" s="56"/>
      <c r="F83" s="57"/>
      <c r="G83" s="57"/>
      <c r="H83" s="57"/>
      <c r="I83" s="58"/>
      <c r="J83" s="58"/>
      <c r="K83" s="58"/>
      <c r="L83" s="59"/>
      <c r="M83" s="59"/>
      <c r="N83" s="59"/>
      <c r="O83" s="60"/>
      <c r="P83" s="60"/>
      <c r="Q83" s="60"/>
    </row>
    <row r="84" spans="2:17" ht="14.25" customHeight="1">
      <c r="B84" s="71" t="str">
        <f>B$73&amp;"자전공통"</f>
        <v>한양교과자전공통</v>
      </c>
      <c r="C84" s="56"/>
      <c r="D84" s="56"/>
      <c r="E84" s="56"/>
      <c r="F84" s="57"/>
      <c r="G84" s="57"/>
      <c r="H84" s="57"/>
      <c r="I84" s="58"/>
      <c r="J84" s="58"/>
      <c r="K84" s="58"/>
      <c r="L84" s="59"/>
      <c r="M84" s="59"/>
      <c r="N84" s="59"/>
      <c r="O84" s="60"/>
      <c r="P84" s="60"/>
      <c r="Q84" s="60"/>
    </row>
    <row r="85" spans="2:17" ht="14.25" customHeight="1">
      <c r="B85" s="71" t="str">
        <f>B$73&amp;"자전인문"</f>
        <v>한양교과자전인문</v>
      </c>
      <c r="C85" s="56"/>
      <c r="D85" s="56"/>
      <c r="E85" s="56"/>
      <c r="F85" s="57"/>
      <c r="G85" s="57"/>
      <c r="H85" s="57"/>
      <c r="I85" s="58"/>
      <c r="J85" s="58"/>
      <c r="K85" s="58"/>
      <c r="L85" s="59"/>
      <c r="M85" s="59"/>
      <c r="N85" s="59"/>
      <c r="O85" s="60"/>
      <c r="P85" s="60"/>
      <c r="Q85" s="60"/>
    </row>
    <row r="87" spans="2:17" ht="17.25" customHeight="1">
      <c r="B87" s="194" t="s">
        <v>3048</v>
      </c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5"/>
    </row>
    <row r="88" spans="2:17" ht="14.25" customHeight="1">
      <c r="B88" s="44"/>
      <c r="C88" s="160" t="s">
        <v>1862</v>
      </c>
      <c r="D88" s="154"/>
      <c r="E88" s="155"/>
      <c r="F88" s="158" t="s">
        <v>1863</v>
      </c>
      <c r="G88" s="154"/>
      <c r="H88" s="155"/>
      <c r="I88" s="166" t="s">
        <v>1864</v>
      </c>
      <c r="J88" s="154"/>
      <c r="K88" s="155"/>
      <c r="L88" s="165" t="s">
        <v>1865</v>
      </c>
      <c r="M88" s="154"/>
      <c r="N88" s="155"/>
      <c r="O88" s="153" t="s">
        <v>1866</v>
      </c>
      <c r="P88" s="154"/>
      <c r="Q88" s="155"/>
    </row>
    <row r="89" spans="2:17" ht="14.25" customHeight="1">
      <c r="B89" s="16" t="s">
        <v>1869</v>
      </c>
      <c r="C89" s="45" t="s">
        <v>19</v>
      </c>
      <c r="D89" s="45" t="s">
        <v>20</v>
      </c>
      <c r="E89" s="45" t="s">
        <v>21</v>
      </c>
      <c r="F89" s="46" t="s">
        <v>19</v>
      </c>
      <c r="G89" s="46" t="s">
        <v>20</v>
      </c>
      <c r="H89" s="46" t="s">
        <v>21</v>
      </c>
      <c r="I89" s="47" t="s">
        <v>19</v>
      </c>
      <c r="J89" s="47" t="s">
        <v>20</v>
      </c>
      <c r="K89" s="47" t="s">
        <v>21</v>
      </c>
      <c r="L89" s="48" t="s">
        <v>19</v>
      </c>
      <c r="M89" s="48" t="s">
        <v>20</v>
      </c>
      <c r="N89" s="48" t="s">
        <v>21</v>
      </c>
      <c r="O89" s="49" t="s">
        <v>19</v>
      </c>
      <c r="P89" s="49" t="s">
        <v>20</v>
      </c>
      <c r="Q89" s="49" t="s">
        <v>21</v>
      </c>
    </row>
    <row r="90" spans="2:17" ht="14.25" customHeight="1">
      <c r="B90" s="71" t="str">
        <f>B$87&amp;"인문1"</f>
        <v>이화교과인문1</v>
      </c>
      <c r="C90" s="56">
        <f>IF(D90="","",D90+교과보정값!AG$14)</f>
        <v>1.58</v>
      </c>
      <c r="D90" s="56">
        <f>IFERROR(IF(INDEX(교과보정값!$AG:$AG,MATCH(SUBSTITUTE($B90,"인문1","인문2"),교과보정값!$AF:$AF,0))="","",INDEX(교과보정값!$AG:$AG,MATCH(SUBSTITUTE($B90,"인문1","인문2"),교과보정값!$AF:$AF,0))+교과보정값!AG$6-교과보정값!AG$35),"")</f>
        <v>1.53</v>
      </c>
      <c r="E90" s="56">
        <f>IF(D90="","",D90+교과보정값!AH$14)</f>
        <v>1.48</v>
      </c>
      <c r="F90" s="57">
        <f>IF(G90="","",G90+교과보정값!AG$15)</f>
        <v>1.6</v>
      </c>
      <c r="G90" s="57">
        <f>IFERROR(IF(INDEX(교과보정값!$AG:$AG,MATCH(SUBSTITUTE($B90,"인문1","인문2"),교과보정값!$AF:$AF,0))="","",INDEX(교과보정값!$AG:$AG,MATCH(SUBSTITUTE($B90,"인문1","인문2"),교과보정값!$AF:$AF,0))+교과보정값!AG$7-교과보정값!AG$36),"")</f>
        <v>1.55</v>
      </c>
      <c r="H90" s="57">
        <f>IF(G90="","",G90+교과보정값!AH$15)</f>
        <v>1.5</v>
      </c>
      <c r="I90" s="58">
        <f>IF(J90="","",J90+교과보정값!AG$16)</f>
        <v>1.61</v>
      </c>
      <c r="J90" s="58">
        <f>IFERROR(IF(INDEX(교과보정값!$AG:$AG,MATCH(SUBSTITUTE($B90,"인문1","인문2"),교과보정값!$AF:$AF,0))="","",INDEX(교과보정값!$AG:$AG,MATCH(SUBSTITUTE($B90,"인문1","인문2"),교과보정값!$AF:$AF,0))+교과보정값!AG$8-교과보정값!AG$37),"")</f>
        <v>1.56</v>
      </c>
      <c r="K90" s="58">
        <f>IF(J90="","",J90+교과보정값!AH$16)</f>
        <v>1.51</v>
      </c>
      <c r="L90" s="59">
        <f>IF(M90="","",M90+교과보정값!AG$17)</f>
        <v>1.61</v>
      </c>
      <c r="M90" s="59">
        <f>IFERROR(IF(INDEX(교과보정값!$AG:$AG,MATCH(SUBSTITUTE($B90,"인문1","인문2"),교과보정값!$AF:$AF,0))="","",INDEX(교과보정값!$AG:$AG,MATCH(SUBSTITUTE($B90,"인문1","인문2"),교과보정값!$AF:$AF,0))+교과보정값!AG$9-교과보정값!AG$38),"")</f>
        <v>1.56</v>
      </c>
      <c r="N90" s="59">
        <f>IF(M90="","",M90+교과보정값!AH$17)</f>
        <v>1.51</v>
      </c>
      <c r="O90" s="60">
        <f>IF(P90="","",P90+교과보정값!AG$18)</f>
        <v>1.61</v>
      </c>
      <c r="P90" s="60">
        <f>IFERROR(IF(INDEX(교과보정값!$AG:$AG,MATCH(SUBSTITUTE($B90,"인문1","인문2"),교과보정값!$AF:$AF,0))="","",INDEX(교과보정값!$AG:$AG,MATCH(SUBSTITUTE($B90,"인문1","인문2"),교과보정값!$AF:$AF,0))+교과보정값!AG$10-교과보정값!AG$39),"")</f>
        <v>1.56</v>
      </c>
      <c r="Q90" s="60">
        <f>IF(P90="","",P90+교과보정값!AH$18)</f>
        <v>1.51</v>
      </c>
    </row>
    <row r="91" spans="2:17" ht="14.25" customHeight="1">
      <c r="B91" s="71" t="str">
        <f>B$87&amp;"인문2"</f>
        <v>이화교과인문2</v>
      </c>
      <c r="C91" s="56">
        <f>IF(D91="","",D91+교과보정값!AG14)</f>
        <v>1.6300000000000001</v>
      </c>
      <c r="D91" s="56">
        <f>IFERROR(IF(INDEX(교과보정값!$AG:$AG,MATCH($B91,교과보정값!$AF:$AF,0))="","",INDEX(교과보정값!$AG:$AG,MATCH($B91,교과보정값!$AF:$AF,0))+IF(INDEX(교과보정값!$AI:$AI,MATCH($B91,교과보정값!$AF:$AF,0))="인문",교과보정값!AG6,교과보정값!AH6)),"")</f>
        <v>1.58</v>
      </c>
      <c r="E91" s="56">
        <f>IF(D91="","",D91+교과보정값!AH14)</f>
        <v>1.53</v>
      </c>
      <c r="F91" s="57">
        <f>IF(G91="","",G91+교과보정값!AG15)</f>
        <v>1.6300000000000001</v>
      </c>
      <c r="G91" s="57">
        <f>IFERROR(IF(INDEX(교과보정값!$AG:$AG,MATCH($B91,교과보정값!$AF:$AF,0))="","",INDEX(교과보정값!$AG:$AG,MATCH($B91,교과보정값!$AF:$AF,0))+IF(INDEX(교과보정값!$AI:$AI,MATCH($B91,교과보정값!$AF:$AF,0))="인문",교과보정값!AG7,교과보정값!AH7)),"")</f>
        <v>1.58</v>
      </c>
      <c r="H91" s="57">
        <f>IF(G91="","",G91+교과보정값!AH15)</f>
        <v>1.53</v>
      </c>
      <c r="I91" s="58">
        <f>IF(J91="","",J91+교과보정값!AG16)</f>
        <v>1.6300000000000001</v>
      </c>
      <c r="J91" s="58">
        <f>IFERROR(IF(INDEX(교과보정값!$AG:$AG,MATCH($B91,교과보정값!$AF:$AF,0))="","",INDEX(교과보정값!$AG:$AG,MATCH($B91,교과보정값!$AF:$AF,0))+IF(INDEX(교과보정값!$AI:$AI,MATCH($B91,교과보정값!$AF:$AF,0))="인문",교과보정값!AG8,교과보정값!AH8)),"")</f>
        <v>1.58</v>
      </c>
      <c r="K91" s="58">
        <f>IF(J91="","",J91+교과보정값!AH16)</f>
        <v>1.53</v>
      </c>
      <c r="L91" s="59">
        <f>IF(M91="","",M91+교과보정값!AG17)</f>
        <v>1.6300000000000001</v>
      </c>
      <c r="M91" s="59">
        <f>IFERROR(IF(INDEX(교과보정값!$AG:$AG,MATCH($B91,교과보정값!$AF:$AF,0))="","",INDEX(교과보정값!$AG:$AG,MATCH($B91,교과보정값!$AF:$AF,0))+IF(INDEX(교과보정값!$AI:$AI,MATCH($B91,교과보정값!$AF:$AF,0))="인문",교과보정값!AG9,교과보정값!AH9)),"")</f>
        <v>1.58</v>
      </c>
      <c r="N91" s="59">
        <f>IF(M91="","",M91+교과보정값!AH17)</f>
        <v>1.53</v>
      </c>
      <c r="O91" s="60">
        <f>IF(P91="","",P91+교과보정값!AG18)</f>
        <v>1.6300000000000001</v>
      </c>
      <c r="P91" s="60">
        <f>IFERROR(IF(INDEX(교과보정값!$AG:$AG,MATCH($B91,교과보정값!$AF:$AF,0))="","",INDEX(교과보정값!$AG:$AG,MATCH($B91,교과보정값!$AF:$AF,0))+IF(INDEX(교과보정값!$AI:$AI,MATCH($B91,교과보정값!$AF:$AF,0))="인문",교과보정값!AG10,교과보정값!AH10)),"")</f>
        <v>1.58</v>
      </c>
      <c r="Q91" s="60">
        <f>IF(P91="","",P91+교과보정값!AH18)</f>
        <v>1.53</v>
      </c>
    </row>
    <row r="92" spans="2:17" ht="14.25" customHeight="1">
      <c r="B92" s="71" t="str">
        <f>B$87&amp;"인문3"</f>
        <v>이화교과인문3</v>
      </c>
      <c r="C92" s="56">
        <f>IF(D92="","",D92+교과보정값!AG$14)</f>
        <v>1.6800000000000002</v>
      </c>
      <c r="D92" s="56">
        <f>IFERROR(IF(INDEX(교과보정값!$AG:$AG,MATCH(SUBSTITUTE($B92,"인문3","인문2"),교과보정값!$AF:$AF,0))="","",INDEX(교과보정값!$AG:$AG,MATCH(SUBSTITUTE($B92,"인문3","인문2"),교과보정값!$AF:$AF,0))+교과보정값!AG$6+교과보정값!AG$35),"")</f>
        <v>1.6300000000000001</v>
      </c>
      <c r="E92" s="56">
        <f>IF(D92="","",D92+교과보정값!AH$14)</f>
        <v>1.58</v>
      </c>
      <c r="F92" s="57">
        <f>IF(G92="","",G92+교과보정값!AG$15)</f>
        <v>1.6600000000000001</v>
      </c>
      <c r="G92" s="57">
        <f>IFERROR(IF(INDEX(교과보정값!$AG:$AG,MATCH(SUBSTITUTE($B92,"인문3","인문2"),교과보정값!$AF:$AF,0))="","",INDEX(교과보정값!$AG:$AG,MATCH(SUBSTITUTE($B92,"인문3","인문2"),교과보정값!$AF:$AF,0))+교과보정값!AG$7+교과보정값!AG$36),"")</f>
        <v>1.61</v>
      </c>
      <c r="H92" s="57">
        <f>IF(G92="","",G92+교과보정값!AH$15)</f>
        <v>1.56</v>
      </c>
      <c r="I92" s="58">
        <f>IF(J92="","",J92+교과보정값!AG$16)</f>
        <v>1.6500000000000001</v>
      </c>
      <c r="J92" s="58">
        <f>IFERROR(IF(INDEX(교과보정값!$AG:$AG,MATCH(SUBSTITUTE($B92,"인문3","인문2"),교과보정값!$AF:$AF,0))="","",INDEX(교과보정값!$AG:$AG,MATCH(SUBSTITUTE($B92,"인문3","인문2"),교과보정값!$AF:$AF,0))+교과보정값!AG$8+교과보정값!AG$37),"")</f>
        <v>1.6</v>
      </c>
      <c r="K92" s="58">
        <f>IF(J92="","",J92+교과보정값!AH$16)</f>
        <v>1.55</v>
      </c>
      <c r="L92" s="59">
        <f>IF(M92="","",M92+교과보정값!AG$17)</f>
        <v>1.6500000000000001</v>
      </c>
      <c r="M92" s="59">
        <f>IFERROR(IF(INDEX(교과보정값!$AG:$AG,MATCH(SUBSTITUTE($B92,"인문3","인문2"),교과보정값!$AF:$AF,0))="","",INDEX(교과보정값!$AG:$AG,MATCH(SUBSTITUTE($B92,"인문3","인문2"),교과보정값!$AF:$AF,0))+교과보정값!AG$9+교과보정값!AG$38),"")</f>
        <v>1.6</v>
      </c>
      <c r="N92" s="59">
        <f>IF(M92="","",M92+교과보정값!AH$17)</f>
        <v>1.55</v>
      </c>
      <c r="O92" s="60">
        <f>IF(P92="","",P92+교과보정값!AG$18)</f>
        <v>1.6500000000000001</v>
      </c>
      <c r="P92" s="60">
        <f>IFERROR(IF(INDEX(교과보정값!$AG:$AG,MATCH(SUBSTITUTE($B92,"인문3","인문2"),교과보정값!$AF:$AF,0))="","",INDEX(교과보정값!$AG:$AG,MATCH(SUBSTITUTE($B92,"인문3","인문2"),교과보정값!$AF:$AF,0))+교과보정값!AG$10+교과보정값!AG$39),"")</f>
        <v>1.6</v>
      </c>
      <c r="Q92" s="60">
        <f>IF(P92="","",P92+교과보정값!AH$18)</f>
        <v>1.55</v>
      </c>
    </row>
    <row r="93" spans="2:17" ht="14.25" customHeight="1">
      <c r="B93" s="71" t="str">
        <f>B$87&amp;"자연1"</f>
        <v>이화교과자연1</v>
      </c>
      <c r="C93" s="56">
        <f>IF(D93="","",D93+교과보정값!AG$14)</f>
        <v>1.53</v>
      </c>
      <c r="D93" s="56">
        <f>IFERROR(IF(INDEX(교과보정값!$AG:$AG,MATCH(SUBSTITUTE($B93,"자연1","자연2"),교과보정값!$AF:$AF,0))="","",INDEX(교과보정값!$AG:$AG,MATCH(SUBSTITUTE($B93,"자연1","자연2"),교과보정값!$AF:$AF,0))+교과보정값!AH$6-교과보정값!AH$35),"")</f>
        <v>1.48</v>
      </c>
      <c r="E93" s="56">
        <f>IF(D93="","",D93+교과보정값!AH$14)</f>
        <v>1.43</v>
      </c>
      <c r="F93" s="57">
        <f>IF(G93="","",G93+교과보정값!AG$15)</f>
        <v>1.58</v>
      </c>
      <c r="G93" s="57">
        <f>IFERROR(IF(INDEX(교과보정값!$AG:$AG,MATCH(SUBSTITUTE($B93,"자연1","자연2"),교과보정값!$AF:$AF,0))="","",INDEX(교과보정값!$AG:$AG,MATCH(SUBSTITUTE($B93,"자연1","자연2"),교과보정값!$AF:$AF,0))+교과보정값!AH$7-교과보정값!AH$36),"")</f>
        <v>1.53</v>
      </c>
      <c r="H93" s="57">
        <f>IF(G93="","",G93+교과보정값!AH$15)</f>
        <v>1.48</v>
      </c>
      <c r="I93" s="58">
        <f>IF(J93="","",J93+교과보정값!AG$16)</f>
        <v>1.58</v>
      </c>
      <c r="J93" s="58">
        <f>IFERROR(IF(INDEX(교과보정값!$AG:$AG,MATCH(SUBSTITUTE($B93,"자연1","자연2"),교과보정값!$AF:$AF,0))="","",INDEX(교과보정값!$AG:$AG,MATCH(SUBSTITUTE($B93,"자연1","자연2"),교과보정값!$AF:$AF,0))+교과보정값!AH$8-교과보정값!AH$37),"")</f>
        <v>1.53</v>
      </c>
      <c r="K93" s="58">
        <f>IF(J93="","",J93+교과보정값!AH$16)</f>
        <v>1.48</v>
      </c>
      <c r="L93" s="59">
        <f>IF(M93="","",M93+교과보정값!AG$17)</f>
        <v>1.58</v>
      </c>
      <c r="M93" s="59">
        <f>IFERROR(IF(INDEX(교과보정값!$AG:$AG,MATCH(SUBSTITUTE($B93,"자연1","자연2"),교과보정값!$AF:$AF,0))="","",INDEX(교과보정값!$AG:$AG,MATCH(SUBSTITUTE($B93,"자연1","자연2"),교과보정값!$AF:$AF,0))+교과보정값!AH$9-교과보정값!AH$38),"")</f>
        <v>1.53</v>
      </c>
      <c r="N93" s="59">
        <f>IF(M93="","",M93+교과보정값!AH$17)</f>
        <v>1.48</v>
      </c>
      <c r="O93" s="60">
        <f>IF(P93="","",P93+교과보정값!AG$18)</f>
        <v>1.58</v>
      </c>
      <c r="P93" s="60">
        <f>IFERROR(IF(INDEX(교과보정값!$AG:$AG,MATCH(SUBSTITUTE($B93,"자연1","자연2"),교과보정값!$AF:$AF,0))="","",INDEX(교과보정값!$AG:$AG,MATCH(SUBSTITUTE($B93,"자연1","자연2"),교과보정값!$AF:$AF,0))+교과보정값!AH$10-교과보정값!AH$39),"")</f>
        <v>1.53</v>
      </c>
      <c r="Q93" s="60">
        <f>IF(P93="","",P93+교과보정값!AH$18)</f>
        <v>1.48</v>
      </c>
    </row>
    <row r="94" spans="2:17" ht="14.25" customHeight="1">
      <c r="B94" s="71" t="str">
        <f>B$87&amp;"자연2"</f>
        <v>이화교과자연2</v>
      </c>
      <c r="C94" s="56">
        <f>IF(D94="","",D94+교과보정값!AG14)</f>
        <v>1.6300000000000001</v>
      </c>
      <c r="D94" s="56">
        <f>IFERROR(IF(INDEX(교과보정값!$AG:$AG,MATCH($B94,교과보정값!$AF:$AF,0))="","",INDEX(교과보정값!$AG:$AG,MATCH($B94,교과보정값!$AF:$AF,0))+IF(INDEX(교과보정값!$AI:$AI,MATCH($B94,교과보정값!$AF:$AF,0))="인문",교과보정값!AG6,교과보정값!AH6)),"")</f>
        <v>1.58</v>
      </c>
      <c r="E94" s="56">
        <f>IF(D94="","",D94+교과보정값!AH14)</f>
        <v>1.53</v>
      </c>
      <c r="F94" s="57">
        <f>IF(G94="","",G94+교과보정값!AG15)</f>
        <v>1.6300000000000001</v>
      </c>
      <c r="G94" s="57">
        <f>IFERROR(IF(INDEX(교과보정값!$AG:$AG,MATCH($B94,교과보정값!$AF:$AF,0))="","",INDEX(교과보정값!$AG:$AG,MATCH($B94,교과보정값!$AF:$AF,0))+IF(INDEX(교과보정값!$AI:$AI,MATCH($B94,교과보정값!$AF:$AF,0))="인문",교과보정값!AG7,교과보정값!AH7)),"")</f>
        <v>1.58</v>
      </c>
      <c r="H94" s="57">
        <f>IF(G94="","",G94+교과보정값!AH15)</f>
        <v>1.53</v>
      </c>
      <c r="I94" s="58">
        <f>IF(J94="","",J94+교과보정값!AG16)</f>
        <v>1.6300000000000001</v>
      </c>
      <c r="J94" s="58">
        <f>IFERROR(IF(INDEX(교과보정값!$AG:$AG,MATCH($B94,교과보정값!$AF:$AF,0))="","",INDEX(교과보정값!$AG:$AG,MATCH($B94,교과보정값!$AF:$AF,0))+IF(INDEX(교과보정값!$AI:$AI,MATCH($B94,교과보정값!$AF:$AF,0))="인문",교과보정값!AG8,교과보정값!AH8)),"")</f>
        <v>1.58</v>
      </c>
      <c r="K94" s="58">
        <f>IF(J94="","",J94+교과보정값!AH16)</f>
        <v>1.53</v>
      </c>
      <c r="L94" s="59">
        <f>IF(M94="","",M94+교과보정값!AG17)</f>
        <v>1.6300000000000001</v>
      </c>
      <c r="M94" s="59">
        <f>IFERROR(IF(INDEX(교과보정값!$AG:$AG,MATCH($B94,교과보정값!$AF:$AF,0))="","",INDEX(교과보정값!$AG:$AG,MATCH($B94,교과보정값!$AF:$AF,0))+IF(INDEX(교과보정값!$AI:$AI,MATCH($B94,교과보정값!$AF:$AF,0))="인문",교과보정값!AG9,교과보정값!AH9)),"")</f>
        <v>1.58</v>
      </c>
      <c r="N94" s="59">
        <f>IF(M94="","",M94+교과보정값!AH17)</f>
        <v>1.53</v>
      </c>
      <c r="O94" s="60">
        <f>IF(P94="","",P94+교과보정값!AG18)</f>
        <v>1.6300000000000001</v>
      </c>
      <c r="P94" s="60">
        <f>IFERROR(IF(INDEX(교과보정값!$AG:$AG,MATCH($B94,교과보정값!$AF:$AF,0))="","",INDEX(교과보정값!$AG:$AG,MATCH($B94,교과보정값!$AF:$AF,0))+IF(INDEX(교과보정값!$AI:$AI,MATCH($B94,교과보정값!$AF:$AF,0))="인문",교과보정값!AG10,교과보정값!AH10)),"")</f>
        <v>1.58</v>
      </c>
      <c r="Q94" s="60">
        <f>IF(P94="","",P94+교과보정값!AH18)</f>
        <v>1.53</v>
      </c>
    </row>
    <row r="95" spans="2:17" ht="14.25" customHeight="1">
      <c r="B95" s="71" t="str">
        <f>B$87&amp;"자연3"</f>
        <v>이화교과자연3</v>
      </c>
      <c r="C95" s="56">
        <f>IF(D95="","",D95+교과보정값!AG$14)</f>
        <v>1.7300000000000002</v>
      </c>
      <c r="D95" s="56">
        <f>IFERROR(IF(INDEX(교과보정값!$AG:$AG,MATCH(SUBSTITUTE($B95,"자연3","자연2"),교과보정값!$AF:$AF,0))="","",INDEX(교과보정값!$AG:$AG,MATCH(SUBSTITUTE($B95,"자연3","자연2"),교과보정값!$AF:$AF,0))+교과보정값!AH$6+교과보정값!AH$35),"")</f>
        <v>1.6800000000000002</v>
      </c>
      <c r="E95" s="56">
        <f>IF(D95="","",D95+교과보정값!AH$14)</f>
        <v>1.6300000000000001</v>
      </c>
      <c r="F95" s="57">
        <f>IF(G95="","",G95+교과보정값!AG$15)</f>
        <v>1.6800000000000002</v>
      </c>
      <c r="G95" s="57">
        <f>IFERROR(IF(INDEX(교과보정값!$AG:$AG,MATCH(SUBSTITUTE($B95,"자연3","자연2"),교과보정값!$AF:$AF,0))="","",INDEX(교과보정값!$AG:$AG,MATCH(SUBSTITUTE($B95,"자연3","자연2"),교과보정값!$AF:$AF,0))+교과보정값!AH$7+교과보정값!AH$36),"")</f>
        <v>1.6300000000000001</v>
      </c>
      <c r="H95" s="57">
        <f>IF(G95="","",G95+교과보정값!AH$15)</f>
        <v>1.58</v>
      </c>
      <c r="I95" s="58">
        <f>IF(J95="","",J95+교과보정값!AG$16)</f>
        <v>1.6800000000000002</v>
      </c>
      <c r="J95" s="58">
        <f>IFERROR(IF(INDEX(교과보정값!$AG:$AG,MATCH(SUBSTITUTE($B95,"자연3","자연2"),교과보정값!$AF:$AF,0))="","",INDEX(교과보정값!$AG:$AG,MATCH(SUBSTITUTE($B95,"자연3","자연2"),교과보정값!$AF:$AF,0))+교과보정값!AH$8+교과보정값!AH$37),"")</f>
        <v>1.6300000000000001</v>
      </c>
      <c r="K95" s="58">
        <f>IF(J95="","",J95+교과보정값!AH$16)</f>
        <v>1.58</v>
      </c>
      <c r="L95" s="59">
        <f>IF(M95="","",M95+교과보정값!AG$17)</f>
        <v>1.6800000000000002</v>
      </c>
      <c r="M95" s="59">
        <f>IFERROR(IF(INDEX(교과보정값!$AG:$AG,MATCH(SUBSTITUTE($B95,"자연3","자연2"),교과보정값!$AF:$AF,0))="","",INDEX(교과보정값!$AG:$AG,MATCH(SUBSTITUTE($B95,"자연3","자연2"),교과보정값!$AF:$AF,0))+교과보정값!AH$9+교과보정값!AH$38),"")</f>
        <v>1.6300000000000001</v>
      </c>
      <c r="N95" s="59">
        <f>IF(M95="","",M95+교과보정값!AH$17)</f>
        <v>1.58</v>
      </c>
      <c r="O95" s="60">
        <f>IF(P95="","",P95+교과보정값!AG$18)</f>
        <v>1.6800000000000002</v>
      </c>
      <c r="P95" s="60">
        <f>IFERROR(IF(INDEX(교과보정값!$AG:$AG,MATCH(SUBSTITUTE($B95,"자연3","자연2"),교과보정값!$AF:$AF,0))="","",INDEX(교과보정값!$AG:$AG,MATCH(SUBSTITUTE($B95,"자연3","자연2"),교과보정값!$AF:$AF,0))+교과보정값!AH$10+교과보정값!AH$39),"")</f>
        <v>1.6300000000000001</v>
      </c>
      <c r="Q95" s="60">
        <f>IF(P95="","",P95+교과보정값!AH$18)</f>
        <v>1.58</v>
      </c>
    </row>
    <row r="96" spans="2:17" ht="14.25" customHeight="1">
      <c r="B96" s="71" t="str">
        <f>B$87&amp;"사범"</f>
        <v>이화교과사범</v>
      </c>
      <c r="C96" s="56">
        <f>IF(D96="","",D96+교과보정값!AG14)</f>
        <v>1.69</v>
      </c>
      <c r="D96" s="56">
        <f>IFERROR(IF(INDEX(교과보정값!$AG:$AG,MATCH($B96,교과보정값!$AF:$AF,0))="","",INDEX(교과보정값!$AG:$AG,MATCH($B96,교과보정값!$AF:$AF,0))+IF(INDEX(교과보정값!$AI:$AI,MATCH($B96,교과보정값!$AF:$AF,0))="인문",교과보정값!AG6,교과보정값!AH6)),"")</f>
        <v>1.64</v>
      </c>
      <c r="E96" s="56">
        <f>IF(D96="","",D96+교과보정값!AH14)</f>
        <v>1.5899999999999999</v>
      </c>
      <c r="F96" s="57">
        <f>IF(G96="","",G96+교과보정값!AG15)</f>
        <v>1.69</v>
      </c>
      <c r="G96" s="57">
        <f>IFERROR(IF(INDEX(교과보정값!$AG:$AG,MATCH($B96,교과보정값!$AF:$AF,0))="","",INDEX(교과보정값!$AG:$AG,MATCH($B96,교과보정값!$AF:$AF,0))+IF(INDEX(교과보정값!$AI:$AI,MATCH($B96,교과보정값!$AF:$AF,0))="인문",교과보정값!AG7,교과보정값!AH7)),"")</f>
        <v>1.64</v>
      </c>
      <c r="H96" s="57">
        <f>IF(G96="","",G96+교과보정값!AH15)</f>
        <v>1.5899999999999999</v>
      </c>
      <c r="I96" s="58">
        <f>IF(J96="","",J96+교과보정값!AG16)</f>
        <v>1.69</v>
      </c>
      <c r="J96" s="58">
        <f>IFERROR(IF(INDEX(교과보정값!$AG:$AG,MATCH($B96,교과보정값!$AF:$AF,0))="","",INDEX(교과보정값!$AG:$AG,MATCH($B96,교과보정값!$AF:$AF,0))+IF(INDEX(교과보정값!$AI:$AI,MATCH($B96,교과보정값!$AF:$AF,0))="인문",교과보정값!AG8,교과보정값!AH8)),"")</f>
        <v>1.64</v>
      </c>
      <c r="K96" s="58">
        <f>IF(J96="","",J96+교과보정값!AH16)</f>
        <v>1.5899999999999999</v>
      </c>
      <c r="L96" s="59">
        <f>IF(M96="","",M96+교과보정값!AG17)</f>
        <v>1.69</v>
      </c>
      <c r="M96" s="59">
        <f>IFERROR(IF(INDEX(교과보정값!$AG:$AG,MATCH($B96,교과보정값!$AF:$AF,0))="","",INDEX(교과보정값!$AG:$AG,MATCH($B96,교과보정값!$AF:$AF,0))+IF(INDEX(교과보정값!$AI:$AI,MATCH($B96,교과보정값!$AF:$AF,0))="인문",교과보정값!AG9,교과보정값!AH9)),"")</f>
        <v>1.64</v>
      </c>
      <c r="N96" s="59">
        <f>IF(M96="","",M96+교과보정값!AH17)</f>
        <v>1.5899999999999999</v>
      </c>
      <c r="O96" s="60">
        <f>IF(P96="","",P96+교과보정값!AG18)</f>
        <v>1.69</v>
      </c>
      <c r="P96" s="60">
        <f>IFERROR(IF(INDEX(교과보정값!$AG:$AG,MATCH($B96,교과보정값!$AF:$AF,0))="","",INDEX(교과보정값!$AG:$AG,MATCH($B96,교과보정값!$AF:$AF,0))+IF(INDEX(교과보정값!$AI:$AI,MATCH($B96,교과보정값!$AF:$AF,0))="인문",교과보정값!AG10,교과보정값!AH10)),"")</f>
        <v>1.64</v>
      </c>
      <c r="Q96" s="60">
        <f>IF(P96="","",P96+교과보정값!AH18)</f>
        <v>1.5899999999999999</v>
      </c>
    </row>
    <row r="97" spans="2:17" ht="14.25" customHeight="1">
      <c r="B97" s="71" t="str">
        <f>B$87&amp;"자전자연"</f>
        <v>이화교과자전자연</v>
      </c>
      <c r="C97" s="56">
        <f>IF(D97="","",D97+교과보정값!AG14)</f>
        <v>1.68</v>
      </c>
      <c r="D97" s="56">
        <f>IFERROR(IF(INDEX(교과보정값!$AG:$AG,MATCH($B97,교과보정값!$AF:$AF,0))="","",INDEX(교과보정값!$AG:$AG,MATCH($B97,교과보정값!$AF:$AF,0))+IF(INDEX(교과보정값!$AI:$AI,MATCH($B97,교과보정값!$AF:$AF,0))="인문",교과보정값!AG6,교과보정값!AH6)),"")</f>
        <v>1.63</v>
      </c>
      <c r="E97" s="56">
        <f>IF(D97="","",D97+교과보정값!AH14)</f>
        <v>1.5799999999999998</v>
      </c>
      <c r="F97" s="57">
        <f>IF(G97="","",G97+교과보정값!AG15)</f>
        <v>1.68</v>
      </c>
      <c r="G97" s="57">
        <f>IFERROR(IF(INDEX(교과보정값!$AG:$AG,MATCH($B97,교과보정값!$AF:$AF,0))="","",INDEX(교과보정값!$AG:$AG,MATCH($B97,교과보정값!$AF:$AF,0))+IF(INDEX(교과보정값!$AI:$AI,MATCH($B97,교과보정값!$AF:$AF,0))="인문",교과보정값!AG7,교과보정값!AH7)),"")</f>
        <v>1.63</v>
      </c>
      <c r="H97" s="57">
        <f>IF(G97="","",G97+교과보정값!AH15)</f>
        <v>1.5799999999999998</v>
      </c>
      <c r="I97" s="58">
        <f>IF(J97="","",J97+교과보정값!AG16)</f>
        <v>1.68</v>
      </c>
      <c r="J97" s="58">
        <f>IFERROR(IF(INDEX(교과보정값!$AG:$AG,MATCH($B97,교과보정값!$AF:$AF,0))="","",INDEX(교과보정값!$AG:$AG,MATCH($B97,교과보정값!$AF:$AF,0))+IF(INDEX(교과보정값!$AI:$AI,MATCH($B97,교과보정값!$AF:$AF,0))="인문",교과보정값!AG8,교과보정값!AH8)),"")</f>
        <v>1.63</v>
      </c>
      <c r="K97" s="58">
        <f>IF(J97="","",J97+교과보정값!AH16)</f>
        <v>1.5799999999999998</v>
      </c>
      <c r="L97" s="59">
        <f>IF(M97="","",M97+교과보정값!AG17)</f>
        <v>1.68</v>
      </c>
      <c r="M97" s="59">
        <f>IFERROR(IF(INDEX(교과보정값!$AG:$AG,MATCH($B97,교과보정값!$AF:$AF,0))="","",INDEX(교과보정값!$AG:$AG,MATCH($B97,교과보정값!$AF:$AF,0))+IF(INDEX(교과보정값!$AI:$AI,MATCH($B97,교과보정값!$AF:$AF,0))="인문",교과보정값!AG9,교과보정값!AH9)),"")</f>
        <v>1.63</v>
      </c>
      <c r="N97" s="59">
        <f>IF(M97="","",M97+교과보정값!AH17)</f>
        <v>1.5799999999999998</v>
      </c>
      <c r="O97" s="60">
        <f>IF(P97="","",P97+교과보정값!AG18)</f>
        <v>1.68</v>
      </c>
      <c r="P97" s="60">
        <f>IFERROR(IF(INDEX(교과보정값!$AG:$AG,MATCH($B97,교과보정값!$AF:$AF,0))="","",INDEX(교과보정값!$AG:$AG,MATCH($B97,교과보정값!$AF:$AF,0))+IF(INDEX(교과보정값!$AI:$AI,MATCH($B97,교과보정값!$AF:$AF,0))="인문",교과보정값!AG10,교과보정값!AH10)),"")</f>
        <v>1.63</v>
      </c>
      <c r="Q97" s="60">
        <f>IF(P97="","",P97+교과보정값!AH18)</f>
        <v>1.5799999999999998</v>
      </c>
    </row>
    <row r="98" spans="2:17" ht="14.25" customHeight="1">
      <c r="B98" s="71" t="str">
        <f>B$87&amp;"자전공통"</f>
        <v>이화교과자전공통</v>
      </c>
      <c r="C98" s="56">
        <f>IF(D98="","",D98+교과보정값!AG14)</f>
        <v>1.68</v>
      </c>
      <c r="D98" s="56">
        <f>IFERROR(IF(INDEX(교과보정값!$AG:$AG,MATCH($B98,교과보정값!$AF:$AF,0))="","",INDEX(교과보정값!$AG:$AG,MATCH($B98,교과보정값!$AF:$AF,0))+IF(INDEX(교과보정값!$AI:$AI,MATCH($B98,교과보정값!$AF:$AF,0))="인문",교과보정값!AG6,교과보정값!AH6)),"")</f>
        <v>1.63</v>
      </c>
      <c r="E98" s="56">
        <f>IF(D98="","",D98+교과보정값!AH14)</f>
        <v>1.5799999999999998</v>
      </c>
      <c r="F98" s="57">
        <f>IF(G98="","",G98+교과보정값!AG15)</f>
        <v>1.68</v>
      </c>
      <c r="G98" s="57">
        <f>IFERROR(IF(INDEX(교과보정값!$AG:$AG,MATCH($B98,교과보정값!$AF:$AF,0))="","",INDEX(교과보정값!$AG:$AG,MATCH($B98,교과보정값!$AF:$AF,0))+IF(INDEX(교과보정값!$AI:$AI,MATCH($B98,교과보정값!$AF:$AF,0))="인문",교과보정값!AG7,교과보정값!AH7)),"")</f>
        <v>1.63</v>
      </c>
      <c r="H98" s="57">
        <f>IF(G98="","",G98+교과보정값!AH15)</f>
        <v>1.5799999999999998</v>
      </c>
      <c r="I98" s="58">
        <f>IF(J98="","",J98+교과보정값!AG16)</f>
        <v>1.68</v>
      </c>
      <c r="J98" s="58">
        <f>IFERROR(IF(INDEX(교과보정값!$AG:$AG,MATCH($B98,교과보정값!$AF:$AF,0))="","",INDEX(교과보정값!$AG:$AG,MATCH($B98,교과보정값!$AF:$AF,0))+IF(INDEX(교과보정값!$AI:$AI,MATCH($B98,교과보정값!$AF:$AF,0))="인문",교과보정값!AG8,교과보정값!AH8)),"")</f>
        <v>1.63</v>
      </c>
      <c r="K98" s="58">
        <f>IF(J98="","",J98+교과보정값!AH16)</f>
        <v>1.5799999999999998</v>
      </c>
      <c r="L98" s="59">
        <f>IF(M98="","",M98+교과보정값!AG17)</f>
        <v>1.68</v>
      </c>
      <c r="M98" s="59">
        <f>IFERROR(IF(INDEX(교과보정값!$AG:$AG,MATCH($B98,교과보정값!$AF:$AF,0))="","",INDEX(교과보정값!$AG:$AG,MATCH($B98,교과보정값!$AF:$AF,0))+IF(INDEX(교과보정값!$AI:$AI,MATCH($B98,교과보정값!$AF:$AF,0))="인문",교과보정값!AG9,교과보정값!AH9)),"")</f>
        <v>1.63</v>
      </c>
      <c r="N98" s="59">
        <f>IF(M98="","",M98+교과보정값!AH17)</f>
        <v>1.5799999999999998</v>
      </c>
      <c r="O98" s="60">
        <f>IF(P98="","",P98+교과보정값!AG18)</f>
        <v>1.68</v>
      </c>
      <c r="P98" s="60">
        <f>IFERROR(IF(INDEX(교과보정값!$AG:$AG,MATCH($B98,교과보정값!$AF:$AF,0))="","",INDEX(교과보정값!$AG:$AG,MATCH($B98,교과보정값!$AF:$AF,0))+IF(INDEX(교과보정값!$AI:$AI,MATCH($B98,교과보정값!$AF:$AF,0))="인문",교과보정값!AG10,교과보정값!AH10)),"")</f>
        <v>1.63</v>
      </c>
      <c r="Q98" s="60">
        <f>IF(P98="","",P98+교과보정값!AH18)</f>
        <v>1.5799999999999998</v>
      </c>
    </row>
    <row r="99" spans="2:17" ht="14.25" customHeight="1">
      <c r="B99" s="71" t="str">
        <f>B$87&amp;"자전인문"</f>
        <v>이화교과자전인문</v>
      </c>
      <c r="C99" s="56">
        <f>IF(D99="","",D99+교과보정값!AG14)</f>
        <v>1.68</v>
      </c>
      <c r="D99" s="56">
        <f>IFERROR(IF(INDEX(교과보정값!$AG:$AG,MATCH($B99,교과보정값!$AF:$AF,0))="","",INDEX(교과보정값!$AG:$AG,MATCH($B99,교과보정값!$AF:$AF,0))+IF(INDEX(교과보정값!$AI:$AI,MATCH($B99,교과보정값!$AF:$AF,0))="인문",교과보정값!AG6,교과보정값!AH6)),"")</f>
        <v>1.63</v>
      </c>
      <c r="E99" s="56">
        <f>IF(D99="","",D99+교과보정값!AH14)</f>
        <v>1.5799999999999998</v>
      </c>
      <c r="F99" s="57">
        <f>IF(G99="","",G99+교과보정값!AG15)</f>
        <v>1.68</v>
      </c>
      <c r="G99" s="57">
        <f>IFERROR(IF(INDEX(교과보정값!$AG:$AG,MATCH($B99,교과보정값!$AF:$AF,0))="","",INDEX(교과보정값!$AG:$AG,MATCH($B99,교과보정값!$AF:$AF,0))+IF(INDEX(교과보정값!$AI:$AI,MATCH($B99,교과보정값!$AF:$AF,0))="인문",교과보정값!AG7,교과보정값!AH7)),"")</f>
        <v>1.63</v>
      </c>
      <c r="H99" s="57">
        <f>IF(G99="","",G99+교과보정값!AH15)</f>
        <v>1.5799999999999998</v>
      </c>
      <c r="I99" s="58">
        <f>IF(J99="","",J99+교과보정값!AG16)</f>
        <v>1.68</v>
      </c>
      <c r="J99" s="58">
        <f>IFERROR(IF(INDEX(교과보정값!$AG:$AG,MATCH($B99,교과보정값!$AF:$AF,0))="","",INDEX(교과보정값!$AG:$AG,MATCH($B99,교과보정값!$AF:$AF,0))+IF(INDEX(교과보정값!$AI:$AI,MATCH($B99,교과보정값!$AF:$AF,0))="인문",교과보정값!AG8,교과보정값!AH8)),"")</f>
        <v>1.63</v>
      </c>
      <c r="K99" s="58">
        <f>IF(J99="","",J99+교과보정값!AH16)</f>
        <v>1.5799999999999998</v>
      </c>
      <c r="L99" s="59">
        <f>IF(M99="","",M99+교과보정값!AG17)</f>
        <v>1.68</v>
      </c>
      <c r="M99" s="59">
        <f>IFERROR(IF(INDEX(교과보정값!$AG:$AG,MATCH($B99,교과보정값!$AF:$AF,0))="","",INDEX(교과보정값!$AG:$AG,MATCH($B99,교과보정값!$AF:$AF,0))+IF(INDEX(교과보정값!$AI:$AI,MATCH($B99,교과보정값!$AF:$AF,0))="인문",교과보정값!AG9,교과보정값!AH9)),"")</f>
        <v>1.63</v>
      </c>
      <c r="N99" s="59">
        <f>IF(M99="","",M99+교과보정값!AH17)</f>
        <v>1.5799999999999998</v>
      </c>
      <c r="O99" s="60">
        <f>IF(P99="","",P99+교과보정값!AG18)</f>
        <v>1.68</v>
      </c>
      <c r="P99" s="60">
        <f>IFERROR(IF(INDEX(교과보정값!$AG:$AG,MATCH($B99,교과보정값!$AF:$AF,0))="","",INDEX(교과보정값!$AG:$AG,MATCH($B99,교과보정값!$AF:$AF,0))+IF(INDEX(교과보정값!$AI:$AI,MATCH($B99,교과보정값!$AF:$AF,0))="인문",교과보정값!AG10,교과보정값!AH10)),"")</f>
        <v>1.63</v>
      </c>
      <c r="Q99" s="60">
        <f>IF(P99="","",P99+교과보정값!AH18)</f>
        <v>1.5799999999999998</v>
      </c>
    </row>
    <row r="101" spans="2:17" ht="14.25" customHeight="1">
      <c r="B101" s="198" t="s">
        <v>3049</v>
      </c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5"/>
    </row>
    <row r="102" spans="2:17" ht="14.25" customHeight="1">
      <c r="B102" s="44"/>
      <c r="C102" s="160" t="s">
        <v>1862</v>
      </c>
      <c r="D102" s="154"/>
      <c r="E102" s="155"/>
      <c r="F102" s="158" t="s">
        <v>1863</v>
      </c>
      <c r="G102" s="154"/>
      <c r="H102" s="155"/>
      <c r="I102" s="166" t="s">
        <v>1864</v>
      </c>
      <c r="J102" s="154"/>
      <c r="K102" s="155"/>
      <c r="L102" s="165" t="s">
        <v>1865</v>
      </c>
      <c r="M102" s="154"/>
      <c r="N102" s="155"/>
      <c r="O102" s="153" t="s">
        <v>1866</v>
      </c>
      <c r="P102" s="154"/>
      <c r="Q102" s="155"/>
    </row>
    <row r="103" spans="2:17" ht="14.25" customHeight="1">
      <c r="B103" s="16" t="s">
        <v>1869</v>
      </c>
      <c r="C103" s="45" t="s">
        <v>19</v>
      </c>
      <c r="D103" s="45" t="s">
        <v>20</v>
      </c>
      <c r="E103" s="45" t="s">
        <v>21</v>
      </c>
      <c r="F103" s="46" t="s">
        <v>19</v>
      </c>
      <c r="G103" s="46" t="s">
        <v>20</v>
      </c>
      <c r="H103" s="46" t="s">
        <v>21</v>
      </c>
      <c r="I103" s="47" t="s">
        <v>19</v>
      </c>
      <c r="J103" s="47" t="s">
        <v>20</v>
      </c>
      <c r="K103" s="47" t="s">
        <v>21</v>
      </c>
      <c r="L103" s="48" t="s">
        <v>19</v>
      </c>
      <c r="M103" s="48" t="s">
        <v>20</v>
      </c>
      <c r="N103" s="48" t="s">
        <v>21</v>
      </c>
      <c r="O103" s="49" t="s">
        <v>19</v>
      </c>
      <c r="P103" s="49" t="s">
        <v>20</v>
      </c>
      <c r="Q103" s="49" t="s">
        <v>21</v>
      </c>
    </row>
    <row r="104" spans="2:17" ht="14.25" customHeight="1">
      <c r="B104" s="71" t="str">
        <f>B$101&amp;"인문1"</f>
        <v>중앙교과인문1</v>
      </c>
      <c r="C104" s="56">
        <f>IF(D104="","",D104+교과보정값!AL$14)</f>
        <v>1.72</v>
      </c>
      <c r="D104" s="56">
        <f>IFERROR(IF(INDEX(교과보정값!$AL:$AL,MATCH(SUBSTITUTE($B104,"인문1","인문2"),교과보정값!$AK:$AK,0))="","",INDEX(교과보정값!$AL:$AL,MATCH(SUBSTITUTE($B104,"인문1","인문2"),교과보정값!$AK:$AK,0))+교과보정값!AL$6-교과보정값!AL$35),"")</f>
        <v>1.67</v>
      </c>
      <c r="E104" s="56">
        <f>IF(D104="","",D104+교과보정값!AM$14)</f>
        <v>1.6199999999999999</v>
      </c>
      <c r="F104" s="57">
        <f>IF(G104="","",G104+교과보정값!AL$15)</f>
        <v>1.74</v>
      </c>
      <c r="G104" s="57">
        <f>IFERROR(IF(INDEX(교과보정값!$AL:$AL,MATCH(SUBSTITUTE($B104,"인문1","인문2"),교과보정값!$AK:$AK,0))="","",INDEX(교과보정값!$AL:$AL,MATCH(SUBSTITUTE($B104,"인문1","인문2"),교과보정값!$AK:$AK,0))+교과보정값!AL$7-교과보정값!AL$36),"")</f>
        <v>1.69</v>
      </c>
      <c r="H104" s="57">
        <f>IF(G104="","",G104+교과보정값!AM$15)</f>
        <v>1.64</v>
      </c>
      <c r="I104" s="58">
        <f>IF(J104="","",J104+교과보정값!AL$16)</f>
        <v>1.75</v>
      </c>
      <c r="J104" s="58">
        <f>IFERROR(IF(INDEX(교과보정값!$AL:$AL,MATCH(SUBSTITUTE($B104,"인문1","인문2"),교과보정값!$AK:$AK,0))="","",INDEX(교과보정값!$AL:$AL,MATCH(SUBSTITUTE($B104,"인문1","인문2"),교과보정값!$AK:$AK,0))+교과보정값!AL$8-교과보정값!AL$37),"")</f>
        <v>1.7</v>
      </c>
      <c r="K104" s="58">
        <f>IF(J104="","",J104+교과보정값!AM$16)</f>
        <v>1.65</v>
      </c>
      <c r="L104" s="59">
        <f>IF(M104="","",M104+교과보정값!AL$17)</f>
        <v>1.75</v>
      </c>
      <c r="M104" s="59">
        <f>IFERROR(IF(INDEX(교과보정값!$AL:$AL,MATCH(SUBSTITUTE($B104,"인문1","인문2"),교과보정값!$AK:$AK,0))="","",INDEX(교과보정값!$AL:$AL,MATCH(SUBSTITUTE($B104,"인문1","인문2"),교과보정값!$AK:$AK,0))+교과보정값!AL$9-교과보정값!AL$38),"")</f>
        <v>1.7</v>
      </c>
      <c r="N104" s="59">
        <f>IF(M104="","",M104+교과보정값!AM$17)</f>
        <v>1.65</v>
      </c>
      <c r="O104" s="60">
        <f>IF(P104="","",P104+교과보정값!AL$18)</f>
        <v>1.75</v>
      </c>
      <c r="P104" s="60">
        <f>IFERROR(IF(INDEX(교과보정값!$AL:$AL,MATCH(SUBSTITUTE($B104,"인문1","인문2"),교과보정값!$AK:$AK,0))="","",INDEX(교과보정값!$AL:$AL,MATCH(SUBSTITUTE($B104,"인문1","인문2"),교과보정값!$AK:$AK,0))+교과보정값!AL$10-교과보정값!AL$39),"")</f>
        <v>1.7</v>
      </c>
      <c r="Q104" s="60">
        <f>IF(P104="","",P104+교과보정값!AM$18)</f>
        <v>1.65</v>
      </c>
    </row>
    <row r="105" spans="2:17" ht="14.25" customHeight="1">
      <c r="B105" s="71" t="str">
        <f>B$101&amp;"인문2"</f>
        <v>중앙교과인문2</v>
      </c>
      <c r="C105" s="56">
        <f>IF(D105="","",D105+교과보정값!AL14)</f>
        <v>1.77</v>
      </c>
      <c r="D105" s="56">
        <f>IFERROR(IF(INDEX(교과보정값!$AL:$AL,MATCH($B105,교과보정값!$AK:$AK,0))="","",INDEX(교과보정값!$AL:$AL,MATCH($B105,교과보정값!$AK:$AK,0))+IF(INDEX(교과보정값!$AN:$AN,MATCH($B105,교과보정값!$AK:$AK,0))="인문",교과보정값!AL6,교과보정값!AM6)),"")</f>
        <v>1.72</v>
      </c>
      <c r="E105" s="56">
        <f>IF(D105="","",D105+교과보정값!AM14)</f>
        <v>1.67</v>
      </c>
      <c r="F105" s="57">
        <f>IF(G105="","",G105+교과보정값!AL15)</f>
        <v>1.77</v>
      </c>
      <c r="G105" s="57">
        <f>IFERROR(IF(INDEX(교과보정값!$AL:$AL,MATCH($B105,교과보정값!$AK:$AK,0))="","",INDEX(교과보정값!$AL:$AL,MATCH($B105,교과보정값!$AK:$AK,0))+IF(INDEX(교과보정값!$AN:$AN,MATCH($B105,교과보정값!$AK:$AK,0))="인문",교과보정값!AL7,교과보정값!AM7)),"")</f>
        <v>1.72</v>
      </c>
      <c r="H105" s="57">
        <f>IF(G105="","",G105+교과보정값!AM15)</f>
        <v>1.67</v>
      </c>
      <c r="I105" s="58">
        <f>IF(J105="","",J105+교과보정값!AL16)</f>
        <v>1.77</v>
      </c>
      <c r="J105" s="58">
        <f>IFERROR(IF(INDEX(교과보정값!$AL:$AL,MATCH($B105,교과보정값!$AK:$AK,0))="","",INDEX(교과보정값!$AL:$AL,MATCH($B105,교과보정값!$AK:$AK,0))+IF(INDEX(교과보정값!$AN:$AN,MATCH($B105,교과보정값!$AK:$AK,0))="인문",교과보정값!AL8,교과보정값!AM8)),"")</f>
        <v>1.72</v>
      </c>
      <c r="K105" s="58">
        <f>IF(J105="","",J105+교과보정값!AM16)</f>
        <v>1.67</v>
      </c>
      <c r="L105" s="59">
        <f>IF(M105="","",M105+교과보정값!AL17)</f>
        <v>1.77</v>
      </c>
      <c r="M105" s="59">
        <f>IFERROR(IF(INDEX(교과보정값!$AL:$AL,MATCH($B105,교과보정값!$AK:$AK,0))="","",INDEX(교과보정값!$AL:$AL,MATCH($B105,교과보정값!$AK:$AK,0))+IF(INDEX(교과보정값!$AN:$AN,MATCH($B105,교과보정값!$AK:$AK,0))="인문",교과보정값!AL9,교과보정값!AM9)),"")</f>
        <v>1.72</v>
      </c>
      <c r="N105" s="59">
        <f>IF(M105="","",M105+교과보정값!AM17)</f>
        <v>1.67</v>
      </c>
      <c r="O105" s="60">
        <f>IF(P105="","",P105+교과보정값!AL18)</f>
        <v>1.77</v>
      </c>
      <c r="P105" s="60">
        <f>IFERROR(IF(INDEX(교과보정값!$AL:$AL,MATCH($B105,교과보정값!$AK:$AK,0))="","",INDEX(교과보정값!$AL:$AL,MATCH($B105,교과보정값!$AK:$AK,0))+IF(INDEX(교과보정값!$AN:$AN,MATCH($B105,교과보정값!$AK:$AK,0))="인문",교과보정값!AL10,교과보정값!AM10)),"")</f>
        <v>1.72</v>
      </c>
      <c r="Q105" s="60">
        <f>IF(P105="","",P105+교과보정값!AM18)</f>
        <v>1.67</v>
      </c>
    </row>
    <row r="106" spans="2:17" ht="14.25" customHeight="1">
      <c r="B106" s="71" t="str">
        <f>B$101&amp;"인문3"</f>
        <v>중앙교과인문3</v>
      </c>
      <c r="C106" s="56">
        <f>IF(D106="","",D106+교과보정값!AL$14)</f>
        <v>1.82</v>
      </c>
      <c r="D106" s="56">
        <f>IFERROR(IF(INDEX(교과보정값!$AL:$AL,MATCH(SUBSTITUTE($B106,"인문3","인문2"),교과보정값!$AK:$AK,0))="","",INDEX(교과보정값!$AL:$AL,MATCH(SUBSTITUTE($B106,"인문3","인문2"),교과보정값!$AK:$AK,0))+교과보정값!AL$6+교과보정값!AL$35),"")</f>
        <v>1.77</v>
      </c>
      <c r="E106" s="56">
        <f>IF(D106="","",D106+교과보정값!AM$14)</f>
        <v>1.72</v>
      </c>
      <c r="F106" s="57">
        <f>IF(G106="","",G106+교과보정값!AL$15)</f>
        <v>1.8</v>
      </c>
      <c r="G106" s="57">
        <f>IFERROR(IF(INDEX(교과보정값!$AL:$AL,MATCH(SUBSTITUTE($B106,"인문3","인문2"),교과보정값!$AK:$AK,0))="","",INDEX(교과보정값!$AL:$AL,MATCH(SUBSTITUTE($B106,"인문3","인문2"),교과보정값!$AK:$AK,0))+교과보정값!AL$7+교과보정값!AL$36),"")</f>
        <v>1.75</v>
      </c>
      <c r="H106" s="57">
        <f>IF(G106="","",G106+교과보정값!AM$15)</f>
        <v>1.7</v>
      </c>
      <c r="I106" s="58">
        <f>IF(J106="","",J106+교과보정값!AL$16)</f>
        <v>1.79</v>
      </c>
      <c r="J106" s="58">
        <f>IFERROR(IF(INDEX(교과보정값!$AL:$AL,MATCH(SUBSTITUTE($B106,"인문3","인문2"),교과보정값!$AK:$AK,0))="","",INDEX(교과보정값!$AL:$AL,MATCH(SUBSTITUTE($B106,"인문3","인문2"),교과보정값!$AK:$AK,0))+교과보정값!AL$8+교과보정값!AL$37),"")</f>
        <v>1.74</v>
      </c>
      <c r="K106" s="58">
        <f>IF(J106="","",J106+교과보정값!AM$16)</f>
        <v>1.69</v>
      </c>
      <c r="L106" s="59">
        <f>IF(M106="","",M106+교과보정값!AL$17)</f>
        <v>1.79</v>
      </c>
      <c r="M106" s="59">
        <f>IFERROR(IF(INDEX(교과보정값!$AL:$AL,MATCH(SUBSTITUTE($B106,"인문3","인문2"),교과보정값!$AK:$AK,0))="","",INDEX(교과보정값!$AL:$AL,MATCH(SUBSTITUTE($B106,"인문3","인문2"),교과보정값!$AK:$AK,0))+교과보정값!AL$9+교과보정값!AL$38),"")</f>
        <v>1.74</v>
      </c>
      <c r="N106" s="59">
        <f>IF(M106="","",M106+교과보정값!AM$17)</f>
        <v>1.69</v>
      </c>
      <c r="O106" s="60">
        <f>IF(P106="","",P106+교과보정값!AL$18)</f>
        <v>1.79</v>
      </c>
      <c r="P106" s="60">
        <f>IFERROR(IF(INDEX(교과보정값!$AL:$AL,MATCH(SUBSTITUTE($B106,"인문3","인문2"),교과보정값!$AK:$AK,0))="","",INDEX(교과보정값!$AL:$AL,MATCH(SUBSTITUTE($B106,"인문3","인문2"),교과보정값!$AK:$AK,0))+교과보정값!AL$10+교과보정값!AL$39),"")</f>
        <v>1.74</v>
      </c>
      <c r="Q106" s="60">
        <f>IF(P106="","",P106+교과보정값!AM$18)</f>
        <v>1.69</v>
      </c>
    </row>
    <row r="107" spans="2:17" ht="14.25" customHeight="1">
      <c r="B107" s="71" t="str">
        <f>B$101&amp;"자연1"</f>
        <v>중앙교과자연1</v>
      </c>
      <c r="C107" s="56">
        <f>IF(D107="","",D107+교과보정값!AL$14)</f>
        <v>1.67</v>
      </c>
      <c r="D107" s="56">
        <f>IFERROR(IF(INDEX(교과보정값!$AL:$AL,MATCH(SUBSTITUTE($B107,"자연1","자연2"),교과보정값!$AK:$AK,0))="","",INDEX(교과보정값!$AL:$AL,MATCH(SUBSTITUTE($B107,"자연1","자연2"),교과보정값!$AK:$AK,0))+교과보정값!AM$6-교과보정값!AM$35),"")</f>
        <v>1.6199999999999999</v>
      </c>
      <c r="E107" s="56">
        <f>IF(D107="","",D107+교과보정값!AM$14)</f>
        <v>1.5699999999999998</v>
      </c>
      <c r="F107" s="57">
        <f>IF(G107="","",G107+교과보정값!AL$15)</f>
        <v>1.72</v>
      </c>
      <c r="G107" s="57">
        <f>IFERROR(IF(INDEX(교과보정값!$AL:$AL,MATCH(SUBSTITUTE($B107,"자연1","자연2"),교과보정값!$AK:$AK,0))="","",INDEX(교과보정값!$AL:$AL,MATCH(SUBSTITUTE($B107,"자연1","자연2"),교과보정값!$AK:$AK,0))+교과보정값!AM$7-교과보정값!AM$36),"")</f>
        <v>1.67</v>
      </c>
      <c r="H107" s="57">
        <f>IF(G107="","",G107+교과보정값!AM$15)</f>
        <v>1.6199999999999999</v>
      </c>
      <c r="I107" s="58">
        <f>IF(J107="","",J107+교과보정값!AL$16)</f>
        <v>1.72</v>
      </c>
      <c r="J107" s="58">
        <f>IFERROR(IF(INDEX(교과보정값!$AL:$AL,MATCH(SUBSTITUTE($B107,"자연1","자연2"),교과보정값!$AK:$AK,0))="","",INDEX(교과보정값!$AL:$AL,MATCH(SUBSTITUTE($B107,"자연1","자연2"),교과보정값!$AK:$AK,0))+교과보정값!AM$8-교과보정값!AM$37),"")</f>
        <v>1.67</v>
      </c>
      <c r="K107" s="58">
        <f>IF(J107="","",J107+교과보정값!AM$16)</f>
        <v>1.6199999999999999</v>
      </c>
      <c r="L107" s="59">
        <f>IF(M107="","",M107+교과보정값!AL$17)</f>
        <v>1.72</v>
      </c>
      <c r="M107" s="59">
        <f>IFERROR(IF(INDEX(교과보정값!$AL:$AL,MATCH(SUBSTITUTE($B107,"자연1","자연2"),교과보정값!$AK:$AK,0))="","",INDEX(교과보정값!$AL:$AL,MATCH(SUBSTITUTE($B107,"자연1","자연2"),교과보정값!$AK:$AK,0))+교과보정값!AM$9-교과보정값!AM$38),"")</f>
        <v>1.67</v>
      </c>
      <c r="N107" s="59">
        <f>IF(M107="","",M107+교과보정값!AM$17)</f>
        <v>1.6199999999999999</v>
      </c>
      <c r="O107" s="60">
        <f>IF(P107="","",P107+교과보정값!AL$18)</f>
        <v>1.72</v>
      </c>
      <c r="P107" s="60">
        <f>IFERROR(IF(INDEX(교과보정값!$AL:$AL,MATCH(SUBSTITUTE($B107,"자연1","자연2"),교과보정값!$AK:$AK,0))="","",INDEX(교과보정값!$AL:$AL,MATCH(SUBSTITUTE($B107,"자연1","자연2"),교과보정값!$AK:$AK,0))+교과보정값!AM$10-교과보정값!AM$39),"")</f>
        <v>1.67</v>
      </c>
      <c r="Q107" s="60">
        <f>IF(P107="","",P107+교과보정값!AM$18)</f>
        <v>1.6199999999999999</v>
      </c>
    </row>
    <row r="108" spans="2:17" ht="14.25" customHeight="1">
      <c r="B108" s="71" t="str">
        <f>B$101&amp;"자연2"</f>
        <v>중앙교과자연2</v>
      </c>
      <c r="C108" s="56">
        <f>IF(D108="","",D108+교과보정값!AL14)</f>
        <v>1.77</v>
      </c>
      <c r="D108" s="56">
        <f>IFERROR(IF(INDEX(교과보정값!$AL:$AL,MATCH($B108,교과보정값!$AK:$AK,0))="","",INDEX(교과보정값!$AL:$AL,MATCH($B108,교과보정값!$AK:$AK,0))+IF(INDEX(교과보정값!$AN:$AN,MATCH($B108,교과보정값!$AK:$AK,0))="인문",교과보정값!AL6,교과보정값!AM6)),"")</f>
        <v>1.72</v>
      </c>
      <c r="E108" s="56">
        <f>IF(D108="","",D108+교과보정값!AM14)</f>
        <v>1.67</v>
      </c>
      <c r="F108" s="57">
        <f>IF(G108="","",G108+교과보정값!AL15)</f>
        <v>1.77</v>
      </c>
      <c r="G108" s="57">
        <f>IFERROR(IF(INDEX(교과보정값!$AL:$AL,MATCH($B108,교과보정값!$AK:$AK,0))="","",INDEX(교과보정값!$AL:$AL,MATCH($B108,교과보정값!$AK:$AK,0))+IF(INDEX(교과보정값!$AN:$AN,MATCH($B108,교과보정값!$AK:$AK,0))="인문",교과보정값!AL7,교과보정값!AM7)),"")</f>
        <v>1.72</v>
      </c>
      <c r="H108" s="57">
        <f>IF(G108="","",G108+교과보정값!AM15)</f>
        <v>1.67</v>
      </c>
      <c r="I108" s="58">
        <f>IF(J108="","",J108+교과보정값!AL16)</f>
        <v>1.77</v>
      </c>
      <c r="J108" s="58">
        <f>IFERROR(IF(INDEX(교과보정값!$AL:$AL,MATCH($B108,교과보정값!$AK:$AK,0))="","",INDEX(교과보정값!$AL:$AL,MATCH($B108,교과보정값!$AK:$AK,0))+IF(INDEX(교과보정값!$AN:$AN,MATCH($B108,교과보정값!$AK:$AK,0))="인문",교과보정값!AL8,교과보정값!AM8)),"")</f>
        <v>1.72</v>
      </c>
      <c r="K108" s="58">
        <f>IF(J108="","",J108+교과보정값!AM16)</f>
        <v>1.67</v>
      </c>
      <c r="L108" s="59">
        <f>IF(M108="","",M108+교과보정값!AL17)</f>
        <v>1.77</v>
      </c>
      <c r="M108" s="59">
        <f>IFERROR(IF(INDEX(교과보정값!$AL:$AL,MATCH($B108,교과보정값!$AK:$AK,0))="","",INDEX(교과보정값!$AL:$AL,MATCH($B108,교과보정값!$AK:$AK,0))+IF(INDEX(교과보정값!$AN:$AN,MATCH($B108,교과보정값!$AK:$AK,0))="인문",교과보정값!AL9,교과보정값!AM9)),"")</f>
        <v>1.72</v>
      </c>
      <c r="N108" s="59">
        <f>IF(M108="","",M108+교과보정값!AM17)</f>
        <v>1.67</v>
      </c>
      <c r="O108" s="60">
        <f>IF(P108="","",P108+교과보정값!AL18)</f>
        <v>1.77</v>
      </c>
      <c r="P108" s="60">
        <f>IFERROR(IF(INDEX(교과보정값!$AL:$AL,MATCH($B108,교과보정값!$AK:$AK,0))="","",INDEX(교과보정값!$AL:$AL,MATCH($B108,교과보정값!$AK:$AK,0))+IF(INDEX(교과보정값!$AN:$AN,MATCH($B108,교과보정값!$AK:$AK,0))="인문",교과보정값!AL10,교과보정값!AM10)),"")</f>
        <v>1.72</v>
      </c>
      <c r="Q108" s="60">
        <f>IF(P108="","",P108+교과보정값!AM18)</f>
        <v>1.67</v>
      </c>
    </row>
    <row r="109" spans="2:17" ht="14.25" customHeight="1">
      <c r="B109" s="71" t="str">
        <f>B$101&amp;"자연3"</f>
        <v>중앙교과자연3</v>
      </c>
      <c r="C109" s="56">
        <f>IF(D109="","",D109+교과보정값!AL$14)</f>
        <v>1.87</v>
      </c>
      <c r="D109" s="56">
        <f>IFERROR(IF(INDEX(교과보정값!$AL:$AL,MATCH(SUBSTITUTE($B109,"자연3","자연2"),교과보정값!$AK:$AK,0))="","",INDEX(교과보정값!$AL:$AL,MATCH(SUBSTITUTE($B109,"자연3","자연2"),교과보정값!$AK:$AK,0))+교과보정값!AM$6+교과보정값!AM$35),"")</f>
        <v>1.82</v>
      </c>
      <c r="E109" s="56">
        <f>IF(D109="","",D109+교과보정값!AM$14)</f>
        <v>1.77</v>
      </c>
      <c r="F109" s="57">
        <f>IF(G109="","",G109+교과보정값!AL$15)</f>
        <v>1.82</v>
      </c>
      <c r="G109" s="57">
        <f>IFERROR(IF(INDEX(교과보정값!$AL:$AL,MATCH(SUBSTITUTE($B109,"자연3","자연2"),교과보정값!$AK:$AK,0))="","",INDEX(교과보정값!$AL:$AL,MATCH(SUBSTITUTE($B109,"자연3","자연2"),교과보정값!$AK:$AK,0))+교과보정값!AM$7+교과보정값!AM$36),"")</f>
        <v>1.77</v>
      </c>
      <c r="H109" s="57">
        <f>IF(G109="","",G109+교과보정값!AM$15)</f>
        <v>1.72</v>
      </c>
      <c r="I109" s="58">
        <f>IF(J109="","",J109+교과보정값!AL$16)</f>
        <v>1.82</v>
      </c>
      <c r="J109" s="58">
        <f>IFERROR(IF(INDEX(교과보정값!$AL:$AL,MATCH(SUBSTITUTE($B109,"자연3","자연2"),교과보정값!$AK:$AK,0))="","",INDEX(교과보정값!$AL:$AL,MATCH(SUBSTITUTE($B109,"자연3","자연2"),교과보정값!$AK:$AK,0))+교과보정값!AM$8+교과보정값!AM$37),"")</f>
        <v>1.77</v>
      </c>
      <c r="K109" s="58">
        <f>IF(J109="","",J109+교과보정값!AM$16)</f>
        <v>1.72</v>
      </c>
      <c r="L109" s="59">
        <f>IF(M109="","",M109+교과보정값!AL$17)</f>
        <v>1.82</v>
      </c>
      <c r="M109" s="59">
        <f>IFERROR(IF(INDEX(교과보정값!$AL:$AL,MATCH(SUBSTITUTE($B109,"자연3","자연2"),교과보정값!$AK:$AK,0))="","",INDEX(교과보정값!$AL:$AL,MATCH(SUBSTITUTE($B109,"자연3","자연2"),교과보정값!$AK:$AK,0))+교과보정값!AM$9+교과보정값!AM$38),"")</f>
        <v>1.77</v>
      </c>
      <c r="N109" s="59">
        <f>IF(M109="","",M109+교과보정값!AM$17)</f>
        <v>1.72</v>
      </c>
      <c r="O109" s="60">
        <f>IF(P109="","",P109+교과보정값!AL$18)</f>
        <v>1.82</v>
      </c>
      <c r="P109" s="60">
        <f>IFERROR(IF(INDEX(교과보정값!$AL:$AL,MATCH(SUBSTITUTE($B109,"자연3","자연2"),교과보정값!$AK:$AK,0))="","",INDEX(교과보정값!$AL:$AL,MATCH(SUBSTITUTE($B109,"자연3","자연2"),교과보정값!$AK:$AK,0))+교과보정값!AM$10+교과보정값!AM$39),"")</f>
        <v>1.77</v>
      </c>
      <c r="Q109" s="60">
        <f>IF(P109="","",P109+교과보정값!AM$18)</f>
        <v>1.72</v>
      </c>
    </row>
    <row r="110" spans="2:17" ht="14.25" customHeight="1">
      <c r="B110" s="71" t="str">
        <f>B$101&amp;"사범"</f>
        <v>중앙교과사범</v>
      </c>
      <c r="C110" s="56">
        <f>IF(D110="","",D110+교과보정값!AL14)</f>
        <v>1.83</v>
      </c>
      <c r="D110" s="56">
        <f>IFERROR(IF(INDEX(교과보정값!$AL:$AL,MATCH($B110,교과보정값!$AK:$AK,0))="","",INDEX(교과보정값!$AL:$AL,MATCH($B110,교과보정값!$AK:$AK,0))+IF(INDEX(교과보정값!$AN:$AN,MATCH($B110,교과보정값!$AK:$AK,0))="인문",교과보정값!AL6,교과보정값!AM6)),"")</f>
        <v>1.78</v>
      </c>
      <c r="E110" s="56">
        <f>IF(D110="","",D110+교과보정값!AM14)</f>
        <v>1.73</v>
      </c>
      <c r="F110" s="57">
        <f>IF(G110="","",G110+교과보정값!AL15)</f>
        <v>1.83</v>
      </c>
      <c r="G110" s="57">
        <f>IFERROR(IF(INDEX(교과보정값!$AL:$AL,MATCH($B110,교과보정값!$AK:$AK,0))="","",INDEX(교과보정값!$AL:$AL,MATCH($B110,교과보정값!$AK:$AK,0))+IF(INDEX(교과보정값!$AN:$AN,MATCH($B110,교과보정값!$AK:$AK,0))="인문",교과보정값!AL7,교과보정값!AM7)),"")</f>
        <v>1.78</v>
      </c>
      <c r="H110" s="57">
        <f>IF(G110="","",G110+교과보정값!AM15)</f>
        <v>1.73</v>
      </c>
      <c r="I110" s="58">
        <f>IF(J110="","",J110+교과보정값!AL16)</f>
        <v>1.83</v>
      </c>
      <c r="J110" s="58">
        <f>IFERROR(IF(INDEX(교과보정값!$AL:$AL,MATCH($B110,교과보정값!$AK:$AK,0))="","",INDEX(교과보정값!$AL:$AL,MATCH($B110,교과보정값!$AK:$AK,0))+IF(INDEX(교과보정값!$AN:$AN,MATCH($B110,교과보정값!$AK:$AK,0))="인문",교과보정값!AL8,교과보정값!AM8)),"")</f>
        <v>1.78</v>
      </c>
      <c r="K110" s="58">
        <f>IF(J110="","",J110+교과보정값!AM16)</f>
        <v>1.73</v>
      </c>
      <c r="L110" s="59">
        <f>IF(M110="","",M110+교과보정값!AL17)</f>
        <v>1.83</v>
      </c>
      <c r="M110" s="59">
        <f>IFERROR(IF(INDEX(교과보정값!$AL:$AL,MATCH($B110,교과보정값!$AK:$AK,0))="","",INDEX(교과보정값!$AL:$AL,MATCH($B110,교과보정값!$AK:$AK,0))+IF(INDEX(교과보정값!$AN:$AN,MATCH($B110,교과보정값!$AK:$AK,0))="인문",교과보정값!AL9,교과보정값!AM9)),"")</f>
        <v>1.78</v>
      </c>
      <c r="N110" s="59">
        <f>IF(M110="","",M110+교과보정값!AM17)</f>
        <v>1.73</v>
      </c>
      <c r="O110" s="60">
        <f>IF(P110="","",P110+교과보정값!AL18)</f>
        <v>1.83</v>
      </c>
      <c r="P110" s="60">
        <f>IFERROR(IF(INDEX(교과보정값!$AL:$AL,MATCH($B110,교과보정값!$AK:$AK,0))="","",INDEX(교과보정값!$AL:$AL,MATCH($B110,교과보정값!$AK:$AK,0))+IF(INDEX(교과보정값!$AN:$AN,MATCH($B110,교과보정값!$AK:$AK,0))="인문",교과보정값!AL10,교과보정값!AM10)),"")</f>
        <v>1.78</v>
      </c>
      <c r="Q110" s="60">
        <f>IF(P110="","",P110+교과보정값!AM18)</f>
        <v>1.73</v>
      </c>
    </row>
    <row r="111" spans="2:17" ht="14.25" customHeight="1">
      <c r="B111" s="71" t="str">
        <f>B$101&amp;"자전자연"</f>
        <v>중앙교과자전자연</v>
      </c>
      <c r="C111" s="56">
        <f>IF(D111="","",D111+교과보정값!AL14)</f>
        <v>1.82</v>
      </c>
      <c r="D111" s="56">
        <f>IFERROR(IF(INDEX(교과보정값!$AL:$AL,MATCH($B111,교과보정값!$AK:$AK,0))="","",INDEX(교과보정값!$AL:$AL,MATCH($B111,교과보정값!$AK:$AK,0))+IF(INDEX(교과보정값!$AN:$AN,MATCH($B111,교과보정값!$AK:$AK,0))="인문",교과보정값!AL6,교과보정값!AM6)),"")</f>
        <v>1.77</v>
      </c>
      <c r="E111" s="56">
        <f>IF(D111="","",D111+교과보정값!AM14)</f>
        <v>1.72</v>
      </c>
      <c r="F111" s="57">
        <f>IF(G111="","",G111+교과보정값!AL15)</f>
        <v>1.82</v>
      </c>
      <c r="G111" s="57">
        <f>IFERROR(IF(INDEX(교과보정값!$AL:$AL,MATCH($B111,교과보정값!$AK:$AK,0))="","",INDEX(교과보정값!$AL:$AL,MATCH($B111,교과보정값!$AK:$AK,0))+IF(INDEX(교과보정값!$AN:$AN,MATCH($B111,교과보정값!$AK:$AK,0))="인문",교과보정값!AL7,교과보정값!AM7)),"")</f>
        <v>1.77</v>
      </c>
      <c r="H111" s="57">
        <f>IF(G111="","",G111+교과보정값!AM15)</f>
        <v>1.72</v>
      </c>
      <c r="I111" s="58">
        <f>IF(J111="","",J111+교과보정값!AL16)</f>
        <v>1.82</v>
      </c>
      <c r="J111" s="58">
        <f>IFERROR(IF(INDEX(교과보정값!$AL:$AL,MATCH($B111,교과보정값!$AK:$AK,0))="","",INDEX(교과보정값!$AL:$AL,MATCH($B111,교과보정값!$AK:$AK,0))+IF(INDEX(교과보정값!$AN:$AN,MATCH($B111,교과보정값!$AK:$AK,0))="인문",교과보정값!AL8,교과보정값!AM8)),"")</f>
        <v>1.77</v>
      </c>
      <c r="K111" s="58">
        <f>IF(J111="","",J111+교과보정값!AM16)</f>
        <v>1.72</v>
      </c>
      <c r="L111" s="59">
        <f>IF(M111="","",M111+교과보정값!AL17)</f>
        <v>1.82</v>
      </c>
      <c r="M111" s="59">
        <f>IFERROR(IF(INDEX(교과보정값!$AL:$AL,MATCH($B111,교과보정값!$AK:$AK,0))="","",INDEX(교과보정값!$AL:$AL,MATCH($B111,교과보정값!$AK:$AK,0))+IF(INDEX(교과보정값!$AN:$AN,MATCH($B111,교과보정값!$AK:$AK,0))="인문",교과보정값!AL9,교과보정값!AM9)),"")</f>
        <v>1.77</v>
      </c>
      <c r="N111" s="59">
        <f>IF(M111="","",M111+교과보정값!AM17)</f>
        <v>1.72</v>
      </c>
      <c r="O111" s="60">
        <f>IF(P111="","",P111+교과보정값!AL18)</f>
        <v>1.82</v>
      </c>
      <c r="P111" s="60">
        <f>IFERROR(IF(INDEX(교과보정값!$AL:$AL,MATCH($B111,교과보정값!$AK:$AK,0))="","",INDEX(교과보정값!$AL:$AL,MATCH($B111,교과보정값!$AK:$AK,0))+IF(INDEX(교과보정값!$AN:$AN,MATCH($B111,교과보정값!$AK:$AK,0))="인문",교과보정값!AL10,교과보정값!AM10)),"")</f>
        <v>1.77</v>
      </c>
      <c r="Q111" s="60">
        <f>IF(P111="","",P111+교과보정값!AM18)</f>
        <v>1.72</v>
      </c>
    </row>
    <row r="112" spans="2:17" ht="14.25" customHeight="1">
      <c r="B112" s="71" t="str">
        <f>B$101&amp;"자전공통"</f>
        <v>중앙교과자전공통</v>
      </c>
      <c r="C112" s="56">
        <f>IF(D112="","",D112+교과보정값!AL14)</f>
        <v>1.82</v>
      </c>
      <c r="D112" s="56">
        <f>IFERROR(IF(INDEX(교과보정값!$AL:$AL,MATCH($B112,교과보정값!$AK:$AK,0))="","",INDEX(교과보정값!$AL:$AL,MATCH($B112,교과보정값!$AK:$AK,0))+IF(INDEX(교과보정값!$AN:$AN,MATCH($B112,교과보정값!$AK:$AK,0))="인문",교과보정값!AL6,교과보정값!AM6)),"")</f>
        <v>1.77</v>
      </c>
      <c r="E112" s="56">
        <f>IF(D112="","",D112+교과보정값!AM14)</f>
        <v>1.72</v>
      </c>
      <c r="F112" s="57">
        <f>IF(G112="","",G112+교과보정값!AL15)</f>
        <v>1.82</v>
      </c>
      <c r="G112" s="57">
        <f>IFERROR(IF(INDEX(교과보정값!$AL:$AL,MATCH($B112,교과보정값!$AK:$AK,0))="","",INDEX(교과보정값!$AL:$AL,MATCH($B112,교과보정값!$AK:$AK,0))+IF(INDEX(교과보정값!$AN:$AN,MATCH($B112,교과보정값!$AK:$AK,0))="인문",교과보정값!AL7,교과보정값!AM7)),"")</f>
        <v>1.77</v>
      </c>
      <c r="H112" s="57">
        <f>IF(G112="","",G112+교과보정값!AM15)</f>
        <v>1.72</v>
      </c>
      <c r="I112" s="58">
        <f>IF(J112="","",J112+교과보정값!AL16)</f>
        <v>1.82</v>
      </c>
      <c r="J112" s="58">
        <f>IFERROR(IF(INDEX(교과보정값!$AL:$AL,MATCH($B112,교과보정값!$AK:$AK,0))="","",INDEX(교과보정값!$AL:$AL,MATCH($B112,교과보정값!$AK:$AK,0))+IF(INDEX(교과보정값!$AN:$AN,MATCH($B112,교과보정값!$AK:$AK,0))="인문",교과보정값!AL8,교과보정값!AM8)),"")</f>
        <v>1.77</v>
      </c>
      <c r="K112" s="58">
        <f>IF(J112="","",J112+교과보정값!AM16)</f>
        <v>1.72</v>
      </c>
      <c r="L112" s="59">
        <f>IF(M112="","",M112+교과보정값!AL17)</f>
        <v>1.82</v>
      </c>
      <c r="M112" s="59">
        <f>IFERROR(IF(INDEX(교과보정값!$AL:$AL,MATCH($B112,교과보정값!$AK:$AK,0))="","",INDEX(교과보정값!$AL:$AL,MATCH($B112,교과보정값!$AK:$AK,0))+IF(INDEX(교과보정값!$AN:$AN,MATCH($B112,교과보정값!$AK:$AK,0))="인문",교과보정값!AL9,교과보정값!AM9)),"")</f>
        <v>1.77</v>
      </c>
      <c r="N112" s="59">
        <f>IF(M112="","",M112+교과보정값!AM17)</f>
        <v>1.72</v>
      </c>
      <c r="O112" s="60">
        <f>IF(P112="","",P112+교과보정값!AL18)</f>
        <v>1.82</v>
      </c>
      <c r="P112" s="60">
        <f>IFERROR(IF(INDEX(교과보정값!$AL:$AL,MATCH($B112,교과보정값!$AK:$AK,0))="","",INDEX(교과보정값!$AL:$AL,MATCH($B112,교과보정값!$AK:$AK,0))+IF(INDEX(교과보정값!$AN:$AN,MATCH($B112,교과보정값!$AK:$AK,0))="인문",교과보정값!AL10,교과보정값!AM10)),"")</f>
        <v>1.77</v>
      </c>
      <c r="Q112" s="60">
        <f>IF(P112="","",P112+교과보정값!AM18)</f>
        <v>1.72</v>
      </c>
    </row>
    <row r="113" spans="2:17" ht="14.25" customHeight="1">
      <c r="B113" s="71" t="str">
        <f>B$101&amp;"자전인문"</f>
        <v>중앙교과자전인문</v>
      </c>
      <c r="C113" s="56">
        <f>IF(D113="","",D113+교과보정값!AL14)</f>
        <v>1.82</v>
      </c>
      <c r="D113" s="56">
        <f>IFERROR(IF(INDEX(교과보정값!$AL:$AL,MATCH($B113,교과보정값!$AK:$AK,0))="","",INDEX(교과보정값!$AL:$AL,MATCH($B113,교과보정값!$AK:$AK,0))+IF(INDEX(교과보정값!$AN:$AN,MATCH($B113,교과보정값!$AK:$AK,0))="인문",교과보정값!AL6,교과보정값!AM6)),"")</f>
        <v>1.77</v>
      </c>
      <c r="E113" s="56">
        <f>IF(D113="","",D113+교과보정값!AM14)</f>
        <v>1.72</v>
      </c>
      <c r="F113" s="57">
        <f>IF(G113="","",G113+교과보정값!AL15)</f>
        <v>1.82</v>
      </c>
      <c r="G113" s="57">
        <f>IFERROR(IF(INDEX(교과보정값!$AL:$AL,MATCH($B113,교과보정값!$AK:$AK,0))="","",INDEX(교과보정값!$AL:$AL,MATCH($B113,교과보정값!$AK:$AK,0))+IF(INDEX(교과보정값!$AN:$AN,MATCH($B113,교과보정값!$AK:$AK,0))="인문",교과보정값!AL7,교과보정값!AM7)),"")</f>
        <v>1.77</v>
      </c>
      <c r="H113" s="57">
        <f>IF(G113="","",G113+교과보정값!AM15)</f>
        <v>1.72</v>
      </c>
      <c r="I113" s="58">
        <f>IF(J113="","",J113+교과보정값!AL16)</f>
        <v>1.82</v>
      </c>
      <c r="J113" s="58">
        <f>IFERROR(IF(INDEX(교과보정값!$AL:$AL,MATCH($B113,교과보정값!$AK:$AK,0))="","",INDEX(교과보정값!$AL:$AL,MATCH($B113,교과보정값!$AK:$AK,0))+IF(INDEX(교과보정값!$AN:$AN,MATCH($B113,교과보정값!$AK:$AK,0))="인문",교과보정값!AL8,교과보정값!AM8)),"")</f>
        <v>1.77</v>
      </c>
      <c r="K113" s="58">
        <f>IF(J113="","",J113+교과보정값!AM16)</f>
        <v>1.72</v>
      </c>
      <c r="L113" s="59">
        <f>IF(M113="","",M113+교과보정값!AL17)</f>
        <v>1.82</v>
      </c>
      <c r="M113" s="59">
        <f>IFERROR(IF(INDEX(교과보정값!$AL:$AL,MATCH($B113,교과보정값!$AK:$AK,0))="","",INDEX(교과보정값!$AL:$AL,MATCH($B113,교과보정값!$AK:$AK,0))+IF(INDEX(교과보정값!$AN:$AN,MATCH($B113,교과보정값!$AK:$AK,0))="인문",교과보정값!AL9,교과보정값!AM9)),"")</f>
        <v>1.77</v>
      </c>
      <c r="N113" s="59">
        <f>IF(M113="","",M113+교과보정값!AM17)</f>
        <v>1.72</v>
      </c>
      <c r="O113" s="60">
        <f>IF(P113="","",P113+교과보정값!AL18)</f>
        <v>1.82</v>
      </c>
      <c r="P113" s="60">
        <f>IFERROR(IF(INDEX(교과보정값!$AL:$AL,MATCH($B113,교과보정값!$AK:$AK,0))="","",INDEX(교과보정값!$AL:$AL,MATCH($B113,교과보정값!$AK:$AK,0))+IF(INDEX(교과보정값!$AN:$AN,MATCH($B113,교과보정값!$AK:$AK,0))="인문",교과보정값!AL10,교과보정값!AM10)),"")</f>
        <v>1.77</v>
      </c>
      <c r="Q113" s="60">
        <f>IF(P113="","",P113+교과보정값!AM18)</f>
        <v>1.72</v>
      </c>
    </row>
    <row r="115" spans="2:17" ht="14.25" customHeight="1">
      <c r="B115" s="191" t="s">
        <v>3050</v>
      </c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5"/>
    </row>
    <row r="116" spans="2:17" ht="14.25" customHeight="1">
      <c r="B116" s="44"/>
      <c r="C116" s="160" t="s">
        <v>1862</v>
      </c>
      <c r="D116" s="154"/>
      <c r="E116" s="155"/>
      <c r="F116" s="158" t="s">
        <v>1863</v>
      </c>
      <c r="G116" s="154"/>
      <c r="H116" s="155"/>
      <c r="I116" s="166" t="s">
        <v>1864</v>
      </c>
      <c r="J116" s="154"/>
      <c r="K116" s="155"/>
      <c r="L116" s="165" t="s">
        <v>1865</v>
      </c>
      <c r="M116" s="154"/>
      <c r="N116" s="155"/>
      <c r="O116" s="153" t="s">
        <v>1866</v>
      </c>
      <c r="P116" s="154"/>
      <c r="Q116" s="155"/>
    </row>
    <row r="117" spans="2:17" ht="14.25" customHeight="1">
      <c r="B117" s="16" t="s">
        <v>1869</v>
      </c>
      <c r="C117" s="45" t="s">
        <v>19</v>
      </c>
      <c r="D117" s="45" t="s">
        <v>20</v>
      </c>
      <c r="E117" s="45" t="s">
        <v>21</v>
      </c>
      <c r="F117" s="46" t="s">
        <v>19</v>
      </c>
      <c r="G117" s="46" t="s">
        <v>20</v>
      </c>
      <c r="H117" s="46" t="s">
        <v>21</v>
      </c>
      <c r="I117" s="47" t="s">
        <v>19</v>
      </c>
      <c r="J117" s="47" t="s">
        <v>20</v>
      </c>
      <c r="K117" s="47" t="s">
        <v>21</v>
      </c>
      <c r="L117" s="48" t="s">
        <v>19</v>
      </c>
      <c r="M117" s="48" t="s">
        <v>20</v>
      </c>
      <c r="N117" s="48" t="s">
        <v>21</v>
      </c>
      <c r="O117" s="49" t="s">
        <v>19</v>
      </c>
      <c r="P117" s="49" t="s">
        <v>20</v>
      </c>
      <c r="Q117" s="49" t="s">
        <v>21</v>
      </c>
    </row>
    <row r="118" spans="2:17" ht="14.25" customHeight="1">
      <c r="B118" s="71" t="str">
        <f>B$115&amp;"인문1"</f>
        <v>경희교과인문1</v>
      </c>
      <c r="C118" s="56">
        <f>IF(D118="","",D118+교과보정값!AQ$14)</f>
        <v>1.75</v>
      </c>
      <c r="D118" s="56">
        <f>IFERROR(IF(INDEX(교과보정값!$AQ:$AQ,MATCH(SUBSTITUTE($B118,"인문1","인문2"),교과보정값!$AP:$AP,0))="","",INDEX(교과보정값!$AQ:$AQ,MATCH(SUBSTITUTE($B118,"인문1","인문2"),교과보정값!$AP:$AP,0))+교과보정값!AQ$6-교과보정값!AQ$35),"")</f>
        <v>1.7</v>
      </c>
      <c r="E118" s="56">
        <f>IF(D118="","",D118+교과보정값!AR$14)</f>
        <v>1.65</v>
      </c>
      <c r="F118" s="57">
        <f>IF(G118="","",G118+교과보정값!AQ$15)</f>
        <v>1.77</v>
      </c>
      <c r="G118" s="57">
        <f>IFERROR(IF(INDEX(교과보정값!$AQ:$AQ,MATCH(SUBSTITUTE($B118,"인문1","인문2"),교과보정값!$AP:$AP,0))="","",INDEX(교과보정값!$AQ:$AQ,MATCH(SUBSTITUTE($B118,"인문1","인문2"),교과보정값!$AP:$AP,0))+교과보정값!AQ$7-교과보정값!AQ$36),"")</f>
        <v>1.72</v>
      </c>
      <c r="H118" s="57">
        <f>IF(G118="","",G118+교과보정값!AR$15)</f>
        <v>1.67</v>
      </c>
      <c r="I118" s="58">
        <f>IF(J118="","",J118+교과보정값!AQ$16)</f>
        <v>1.78</v>
      </c>
      <c r="J118" s="58">
        <f>IFERROR(IF(INDEX(교과보정값!$AQ:$AQ,MATCH(SUBSTITUTE($B118,"인문1","인문2"),교과보정값!$AP:$AP,0))="","",INDEX(교과보정값!$AQ:$AQ,MATCH(SUBSTITUTE($B118,"인문1","인문2"),교과보정값!$AP:$AP,0))+교과보정값!AQ$8-교과보정값!AQ$37),"")</f>
        <v>1.73</v>
      </c>
      <c r="K118" s="58">
        <f>IF(J118="","",J118+교과보정값!AR$16)</f>
        <v>1.68</v>
      </c>
      <c r="L118" s="59">
        <f>IF(M118="","",M118+교과보정값!AQ$17)</f>
        <v>1.78</v>
      </c>
      <c r="M118" s="59">
        <f>IFERROR(IF(INDEX(교과보정값!$AQ:$AQ,MATCH(SUBSTITUTE($B118,"인문1","인문2"),교과보정값!$AP:$AP,0))="","",INDEX(교과보정값!$AQ:$AQ,MATCH(SUBSTITUTE($B118,"인문1","인문2"),교과보정값!$AP:$AP,0))+교과보정값!AQ$9-교과보정값!AQ$38),"")</f>
        <v>1.73</v>
      </c>
      <c r="N118" s="59">
        <f>IF(M118="","",M118+교과보정값!AR$17)</f>
        <v>1.68</v>
      </c>
      <c r="O118" s="60">
        <f>IF(P118="","",P118+교과보정값!AQ$18)</f>
        <v>1.78</v>
      </c>
      <c r="P118" s="60">
        <f>IFERROR(IF(INDEX(교과보정값!$AQ:$AQ,MATCH(SUBSTITUTE($B118,"인문1","인문2"),교과보정값!$AP:$AP,0))="","",INDEX(교과보정값!$AQ:$AQ,MATCH(SUBSTITUTE($B118,"인문1","인문2"),교과보정값!$AP:$AP,0))+교과보정값!AQ$10-교과보정값!AQ$39),"")</f>
        <v>1.73</v>
      </c>
      <c r="Q118" s="60">
        <f>IF(P118="","",P118+교과보정값!AR$18)</f>
        <v>1.68</v>
      </c>
    </row>
    <row r="119" spans="2:17" ht="14.25" customHeight="1">
      <c r="B119" s="71" t="str">
        <f>B$115&amp;"인문2"</f>
        <v>경희교과인문2</v>
      </c>
      <c r="C119" s="56">
        <f>IF(D119="","",D119+교과보정값!AQ14)</f>
        <v>1.8</v>
      </c>
      <c r="D119" s="56">
        <f>IFERROR(IF(INDEX(교과보정값!$AQ:$AQ,MATCH($B119,교과보정값!$AP:$AP,0))="","",INDEX(교과보정값!$AQ:$AQ,MATCH($B119,교과보정값!$AP:$AP,0))+IF(INDEX(교과보정값!$AS:$AS,MATCH($B119,교과보정값!$AP:$AP,0))="인문",교과보정값!AQ6,교과보정값!AR6)),"")</f>
        <v>1.75</v>
      </c>
      <c r="E119" s="56">
        <f>IF(D119="","",D119+교과보정값!AR14)</f>
        <v>1.7</v>
      </c>
      <c r="F119" s="57">
        <f>IF(G119="","",G119+교과보정값!AQ15)</f>
        <v>1.8</v>
      </c>
      <c r="G119" s="57">
        <f>IFERROR(IF(INDEX(교과보정값!$AQ:$AQ,MATCH($B119,교과보정값!$AP:$AP,0))="","",INDEX(교과보정값!$AQ:$AQ,MATCH($B119,교과보정값!$AP:$AP,0))+IF(INDEX(교과보정값!$AS:$AS,MATCH($B119,교과보정값!$AP:$AP,0))="인문",교과보정값!AQ7,교과보정값!AR7)),"")</f>
        <v>1.75</v>
      </c>
      <c r="H119" s="57">
        <f>IF(G119="","",G119+교과보정값!AR15)</f>
        <v>1.7</v>
      </c>
      <c r="I119" s="58">
        <f>IF(J119="","",J119+교과보정값!AQ16)</f>
        <v>1.8</v>
      </c>
      <c r="J119" s="58">
        <f>IFERROR(IF(INDEX(교과보정값!$AQ:$AQ,MATCH($B119,교과보정값!$AP:$AP,0))="","",INDEX(교과보정값!$AQ:$AQ,MATCH($B119,교과보정값!$AP:$AP,0))+IF(INDEX(교과보정값!$AS:$AS,MATCH($B119,교과보정값!$AP:$AP,0))="인문",교과보정값!AQ8,교과보정값!AR8)),"")</f>
        <v>1.75</v>
      </c>
      <c r="K119" s="58">
        <f>IF(J119="","",J119+교과보정값!AR16)</f>
        <v>1.7</v>
      </c>
      <c r="L119" s="59">
        <f>IF(M119="","",M119+교과보정값!AQ17)</f>
        <v>1.8</v>
      </c>
      <c r="M119" s="59">
        <f>IFERROR(IF(INDEX(교과보정값!$AQ:$AQ,MATCH($B119,교과보정값!$AP:$AP,0))="","",INDEX(교과보정값!$AQ:$AQ,MATCH($B119,교과보정값!$AP:$AP,0))+IF(INDEX(교과보정값!$AS:$AS,MATCH($B119,교과보정값!$AP:$AP,0))="인문",교과보정값!AQ9,교과보정값!AR9)),"")</f>
        <v>1.75</v>
      </c>
      <c r="N119" s="59">
        <f>IF(M119="","",M119+교과보정값!AR17)</f>
        <v>1.7</v>
      </c>
      <c r="O119" s="60">
        <f>IF(P119="","",P119+교과보정값!AQ18)</f>
        <v>1.8</v>
      </c>
      <c r="P119" s="60">
        <f>IFERROR(IF(INDEX(교과보정값!$AQ:$AQ,MATCH($B119,교과보정값!$AP:$AP,0))="","",INDEX(교과보정값!$AQ:$AQ,MATCH($B119,교과보정값!$AP:$AP,0))+IF(INDEX(교과보정값!$AS:$AS,MATCH($B119,교과보정값!$AP:$AP,0))="인문",교과보정값!AQ10,교과보정값!AR10)),"")</f>
        <v>1.75</v>
      </c>
      <c r="Q119" s="60">
        <f>IF(P119="","",P119+교과보정값!AR18)</f>
        <v>1.7</v>
      </c>
    </row>
    <row r="120" spans="2:17" ht="14.25" customHeight="1">
      <c r="B120" s="71" t="str">
        <f>B$115&amp;"인문3"</f>
        <v>경희교과인문3</v>
      </c>
      <c r="C120" s="56">
        <f>IF(D120="","",D120+교과보정값!AQ$14)</f>
        <v>1.85</v>
      </c>
      <c r="D120" s="56">
        <f>IFERROR(IF(INDEX(교과보정값!$AQ:$AQ,MATCH(SUBSTITUTE($B120,"인문3","인문2"),교과보정값!$AP:$AP,0))="","",INDEX(교과보정값!$AQ:$AQ,MATCH(SUBSTITUTE($B120,"인문3","인문2"),교과보정값!$AP:$AP,0))+교과보정값!AQ$6+교과보정값!AQ$35),"")</f>
        <v>1.8</v>
      </c>
      <c r="E120" s="56">
        <f>IF(D120="","",D120+교과보정값!AR$14)</f>
        <v>1.75</v>
      </c>
      <c r="F120" s="57">
        <f>IF(G120="","",G120+교과보정값!AQ$15)</f>
        <v>1.83</v>
      </c>
      <c r="G120" s="57">
        <f>IFERROR(IF(INDEX(교과보정값!$AQ:$AQ,MATCH(SUBSTITUTE($B120,"인문3","인문2"),교과보정값!$AP:$AP,0))="","",INDEX(교과보정값!$AQ:$AQ,MATCH(SUBSTITUTE($B120,"인문3","인문2"),교과보정값!$AP:$AP,0))+교과보정값!AQ$7+교과보정값!AQ$36),"")</f>
        <v>1.78</v>
      </c>
      <c r="H120" s="57">
        <f>IF(G120="","",G120+교과보정값!AR$15)</f>
        <v>1.73</v>
      </c>
      <c r="I120" s="58">
        <f>IF(J120="","",J120+교과보정값!AQ$16)</f>
        <v>1.82</v>
      </c>
      <c r="J120" s="58">
        <f>IFERROR(IF(INDEX(교과보정값!$AQ:$AQ,MATCH(SUBSTITUTE($B120,"인문3","인문2"),교과보정값!$AP:$AP,0))="","",INDEX(교과보정값!$AQ:$AQ,MATCH(SUBSTITUTE($B120,"인문3","인문2"),교과보정값!$AP:$AP,0))+교과보정값!AQ$8+교과보정값!AQ$37),"")</f>
        <v>1.77</v>
      </c>
      <c r="K120" s="58">
        <f>IF(J120="","",J120+교과보정값!AR$16)</f>
        <v>1.72</v>
      </c>
      <c r="L120" s="59">
        <f>IF(M120="","",M120+교과보정값!AQ$17)</f>
        <v>1.82</v>
      </c>
      <c r="M120" s="59">
        <f>IFERROR(IF(INDEX(교과보정값!$AQ:$AQ,MATCH(SUBSTITUTE($B120,"인문3","인문2"),교과보정값!$AP:$AP,0))="","",INDEX(교과보정값!$AQ:$AQ,MATCH(SUBSTITUTE($B120,"인문3","인문2"),교과보정값!$AP:$AP,0))+교과보정값!AQ$9+교과보정값!AQ$38),"")</f>
        <v>1.77</v>
      </c>
      <c r="N120" s="59">
        <f>IF(M120="","",M120+교과보정값!AR$17)</f>
        <v>1.72</v>
      </c>
      <c r="O120" s="60">
        <f>IF(P120="","",P120+교과보정값!AQ$18)</f>
        <v>1.82</v>
      </c>
      <c r="P120" s="60">
        <f>IFERROR(IF(INDEX(교과보정값!$AQ:$AQ,MATCH(SUBSTITUTE($B120,"인문3","인문2"),교과보정값!$AP:$AP,0))="","",INDEX(교과보정값!$AQ:$AQ,MATCH(SUBSTITUTE($B120,"인문3","인문2"),교과보정값!$AP:$AP,0))+교과보정값!AQ$10+교과보정값!AQ$39),"")</f>
        <v>1.77</v>
      </c>
      <c r="Q120" s="60">
        <f>IF(P120="","",P120+교과보정값!AR$18)</f>
        <v>1.72</v>
      </c>
    </row>
    <row r="121" spans="2:17" ht="14.25" customHeight="1">
      <c r="B121" s="71" t="str">
        <f>B$115&amp;"자연1"</f>
        <v>경희교과자연1</v>
      </c>
      <c r="C121" s="56">
        <f>IF(D121="","",D121+교과보정값!AQ$14)</f>
        <v>1.7</v>
      </c>
      <c r="D121" s="56">
        <f>IFERROR(IF(INDEX(교과보정값!$AQ:$AQ,MATCH(SUBSTITUTE($B121,"자연1","자연2"),교과보정값!$AP:$AP,0))="","",INDEX(교과보정값!$AQ:$AQ,MATCH(SUBSTITUTE($B121,"자연1","자연2"),교과보정값!$AP:$AP,0))+교과보정값!AR$6-교과보정값!AR$35),"")</f>
        <v>1.65</v>
      </c>
      <c r="E121" s="56">
        <f>IF(D121="","",D121+교과보정값!AR$14)</f>
        <v>1.5999999999999999</v>
      </c>
      <c r="F121" s="57">
        <f>IF(G121="","",G121+교과보정값!AQ$15)</f>
        <v>1.75</v>
      </c>
      <c r="G121" s="57">
        <f>IFERROR(IF(INDEX(교과보정값!$AQ:$AQ,MATCH(SUBSTITUTE($B121,"자연1","자연2"),교과보정값!$AP:$AP,0))="","",INDEX(교과보정값!$AQ:$AQ,MATCH(SUBSTITUTE($B121,"자연1","자연2"),교과보정값!$AP:$AP,0))+교과보정값!AR$7-교과보정값!AR$36),"")</f>
        <v>1.7</v>
      </c>
      <c r="H121" s="57">
        <f>IF(G121="","",G121+교과보정값!AR$15)</f>
        <v>1.65</v>
      </c>
      <c r="I121" s="58">
        <f>IF(J121="","",J121+교과보정값!AQ$16)</f>
        <v>1.75</v>
      </c>
      <c r="J121" s="58">
        <f>IFERROR(IF(INDEX(교과보정값!$AQ:$AQ,MATCH(SUBSTITUTE($B121,"자연1","자연2"),교과보정값!$AP:$AP,0))="","",INDEX(교과보정값!$AQ:$AQ,MATCH(SUBSTITUTE($B121,"자연1","자연2"),교과보정값!$AP:$AP,0))+교과보정값!AR$8-교과보정값!AR$37),"")</f>
        <v>1.7</v>
      </c>
      <c r="K121" s="58">
        <f>IF(J121="","",J121+교과보정값!AR$16)</f>
        <v>1.65</v>
      </c>
      <c r="L121" s="59">
        <f>IF(M121="","",M121+교과보정값!AQ$17)</f>
        <v>1.75</v>
      </c>
      <c r="M121" s="59">
        <f>IFERROR(IF(INDEX(교과보정값!$AQ:$AQ,MATCH(SUBSTITUTE($B121,"자연1","자연2"),교과보정값!$AP:$AP,0))="","",INDEX(교과보정값!$AQ:$AQ,MATCH(SUBSTITUTE($B121,"자연1","자연2"),교과보정값!$AP:$AP,0))+교과보정값!AR$9-교과보정값!AR$38),"")</f>
        <v>1.7</v>
      </c>
      <c r="N121" s="59">
        <f>IF(M121="","",M121+교과보정값!AR$17)</f>
        <v>1.65</v>
      </c>
      <c r="O121" s="60">
        <f>IF(P121="","",P121+교과보정값!AQ$18)</f>
        <v>1.75</v>
      </c>
      <c r="P121" s="60">
        <f>IFERROR(IF(INDEX(교과보정값!$AQ:$AQ,MATCH(SUBSTITUTE($B121,"자연1","자연2"),교과보정값!$AP:$AP,0))="","",INDEX(교과보정값!$AQ:$AQ,MATCH(SUBSTITUTE($B121,"자연1","자연2"),교과보정값!$AP:$AP,0))+교과보정값!AR$10-교과보정값!AR$39),"")</f>
        <v>1.7</v>
      </c>
      <c r="Q121" s="60">
        <f>IF(P121="","",P121+교과보정값!AR$18)</f>
        <v>1.65</v>
      </c>
    </row>
    <row r="122" spans="2:17" ht="14.25" customHeight="1">
      <c r="B122" s="71" t="str">
        <f>B$115&amp;"자연2"</f>
        <v>경희교과자연2</v>
      </c>
      <c r="C122" s="56">
        <f>IF(D122="","",D122+교과보정값!AQ14)</f>
        <v>1.8</v>
      </c>
      <c r="D122" s="56">
        <f>IFERROR(IF(INDEX(교과보정값!$AQ:$AQ,MATCH($B122,교과보정값!$AP:$AP,0))="","",INDEX(교과보정값!$AQ:$AQ,MATCH($B122,교과보정값!$AP:$AP,0))+IF(INDEX(교과보정값!$AS:$AS,MATCH($B122,교과보정값!$AP:$AP,0))="인문",교과보정값!AQ6,교과보정값!AR6)),"")</f>
        <v>1.75</v>
      </c>
      <c r="E122" s="56">
        <f>IF(D122="","",D122+교과보정값!AR14)</f>
        <v>1.7</v>
      </c>
      <c r="F122" s="57">
        <f>IF(G122="","",G122+교과보정값!AQ15)</f>
        <v>1.8</v>
      </c>
      <c r="G122" s="57">
        <f>IFERROR(IF(INDEX(교과보정값!$AQ:$AQ,MATCH($B122,교과보정값!$AP:$AP,0))="","",INDEX(교과보정값!$AQ:$AQ,MATCH($B122,교과보정값!$AP:$AP,0))+IF(INDEX(교과보정값!$AS:$AS,MATCH($B122,교과보정값!$AP:$AP,0))="인문",교과보정값!AQ7,교과보정값!AR7)),"")</f>
        <v>1.75</v>
      </c>
      <c r="H122" s="57">
        <f>IF(G122="","",G122+교과보정값!AR15)</f>
        <v>1.7</v>
      </c>
      <c r="I122" s="58">
        <f>IF(J122="","",J122+교과보정값!AQ16)</f>
        <v>1.8</v>
      </c>
      <c r="J122" s="58">
        <f>IFERROR(IF(INDEX(교과보정값!$AQ:$AQ,MATCH($B122,교과보정값!$AP:$AP,0))="","",INDEX(교과보정값!$AQ:$AQ,MATCH($B122,교과보정값!$AP:$AP,0))+IF(INDEX(교과보정값!$AS:$AS,MATCH($B122,교과보정값!$AP:$AP,0))="인문",교과보정값!AQ8,교과보정값!AR8)),"")</f>
        <v>1.75</v>
      </c>
      <c r="K122" s="58">
        <f>IF(J122="","",J122+교과보정값!AR16)</f>
        <v>1.7</v>
      </c>
      <c r="L122" s="59">
        <f>IF(M122="","",M122+교과보정값!AQ17)</f>
        <v>1.8</v>
      </c>
      <c r="M122" s="59">
        <f>IFERROR(IF(INDEX(교과보정값!$AQ:$AQ,MATCH($B122,교과보정값!$AP:$AP,0))="","",INDEX(교과보정값!$AQ:$AQ,MATCH($B122,교과보정값!$AP:$AP,0))+IF(INDEX(교과보정값!$AS:$AS,MATCH($B122,교과보정값!$AP:$AP,0))="인문",교과보정값!AQ9,교과보정값!AR9)),"")</f>
        <v>1.75</v>
      </c>
      <c r="N122" s="59">
        <f>IF(M122="","",M122+교과보정값!AR17)</f>
        <v>1.7</v>
      </c>
      <c r="O122" s="60">
        <f>IF(P122="","",P122+교과보정값!AQ18)</f>
        <v>1.8</v>
      </c>
      <c r="P122" s="60">
        <f>IFERROR(IF(INDEX(교과보정값!$AQ:$AQ,MATCH($B122,교과보정값!$AP:$AP,0))="","",INDEX(교과보정값!$AQ:$AQ,MATCH($B122,교과보정값!$AP:$AP,0))+IF(INDEX(교과보정값!$AS:$AS,MATCH($B122,교과보정값!$AP:$AP,0))="인문",교과보정값!AQ10,교과보정값!AR10)),"")</f>
        <v>1.75</v>
      </c>
      <c r="Q122" s="60">
        <f>IF(P122="","",P122+교과보정값!AR18)</f>
        <v>1.7</v>
      </c>
    </row>
    <row r="123" spans="2:17" ht="14.25" customHeight="1">
      <c r="B123" s="71" t="str">
        <f>B$115&amp;"자연3"</f>
        <v>경희교과자연3</v>
      </c>
      <c r="C123" s="56">
        <f>IF(D123="","",D123+교과보정값!AQ$14)</f>
        <v>1.9000000000000001</v>
      </c>
      <c r="D123" s="56">
        <f>IFERROR(IF(INDEX(교과보정값!$AQ:$AQ,MATCH(SUBSTITUTE($B123,"자연3","자연2"),교과보정값!$AP:$AP,0))="","",INDEX(교과보정값!$AQ:$AQ,MATCH(SUBSTITUTE($B123,"자연3","자연2"),교과보정값!$AP:$AP,0))+교과보정값!AR$6+교과보정값!AR$35),"")</f>
        <v>1.85</v>
      </c>
      <c r="E123" s="56">
        <f>IF(D123="","",D123+교과보정값!AR$14)</f>
        <v>1.8</v>
      </c>
      <c r="F123" s="57">
        <f>IF(G123="","",G123+교과보정값!AQ$15)</f>
        <v>1.85</v>
      </c>
      <c r="G123" s="57">
        <f>IFERROR(IF(INDEX(교과보정값!$AQ:$AQ,MATCH(SUBSTITUTE($B123,"자연3","자연2"),교과보정값!$AP:$AP,0))="","",INDEX(교과보정값!$AQ:$AQ,MATCH(SUBSTITUTE($B123,"자연3","자연2"),교과보정값!$AP:$AP,0))+교과보정값!AR$7+교과보정값!AR$36),"")</f>
        <v>1.8</v>
      </c>
      <c r="H123" s="57">
        <f>IF(G123="","",G123+교과보정값!AR$15)</f>
        <v>1.75</v>
      </c>
      <c r="I123" s="58">
        <f>IF(J123="","",J123+교과보정값!AQ$16)</f>
        <v>1.85</v>
      </c>
      <c r="J123" s="58">
        <f>IFERROR(IF(INDEX(교과보정값!$AQ:$AQ,MATCH(SUBSTITUTE($B123,"자연3","자연2"),교과보정값!$AP:$AP,0))="","",INDEX(교과보정값!$AQ:$AQ,MATCH(SUBSTITUTE($B123,"자연3","자연2"),교과보정값!$AP:$AP,0))+교과보정값!AR$8+교과보정값!AR$37),"")</f>
        <v>1.8</v>
      </c>
      <c r="K123" s="58">
        <f>IF(J123="","",J123+교과보정값!AR$16)</f>
        <v>1.75</v>
      </c>
      <c r="L123" s="59">
        <f>IF(M123="","",M123+교과보정값!AQ$17)</f>
        <v>1.85</v>
      </c>
      <c r="M123" s="59">
        <f>IFERROR(IF(INDEX(교과보정값!$AQ:$AQ,MATCH(SUBSTITUTE($B123,"자연3","자연2"),교과보정값!$AP:$AP,0))="","",INDEX(교과보정값!$AQ:$AQ,MATCH(SUBSTITUTE($B123,"자연3","자연2"),교과보정값!$AP:$AP,0))+교과보정값!AR$9+교과보정값!AR$38),"")</f>
        <v>1.8</v>
      </c>
      <c r="N123" s="59">
        <f>IF(M123="","",M123+교과보정값!AR$17)</f>
        <v>1.75</v>
      </c>
      <c r="O123" s="60">
        <f>IF(P123="","",P123+교과보정값!AQ$18)</f>
        <v>1.85</v>
      </c>
      <c r="P123" s="60">
        <f>IFERROR(IF(INDEX(교과보정값!$AQ:$AQ,MATCH(SUBSTITUTE($B123,"자연3","자연2"),교과보정값!$AP:$AP,0))="","",INDEX(교과보정값!$AQ:$AQ,MATCH(SUBSTITUTE($B123,"자연3","자연2"),교과보정값!$AP:$AP,0))+교과보정값!AR$10+교과보정값!AR$39),"")</f>
        <v>1.8</v>
      </c>
      <c r="Q123" s="60">
        <f>IF(P123="","",P123+교과보정값!AR$18)</f>
        <v>1.75</v>
      </c>
    </row>
    <row r="124" spans="2:17" ht="14.25" customHeight="1">
      <c r="B124" s="71" t="str">
        <f>B$115&amp;"사범"</f>
        <v>경희교과사범</v>
      </c>
      <c r="C124" s="56">
        <f>IF(D124="","",D124+교과보정값!AQ14)</f>
        <v>1.86</v>
      </c>
      <c r="D124" s="56">
        <f>IFERROR(IF(INDEX(교과보정값!$AQ:$AQ,MATCH($B124,교과보정값!$AP:$AP,0))="","",INDEX(교과보정값!$AQ:$AQ,MATCH($B124,교과보정값!$AP:$AP,0))+IF(INDEX(교과보정값!$AS:$AS,MATCH($B124,교과보정값!$AP:$AP,0))="인문",교과보정값!AQ6,교과보정값!AR6)),"")</f>
        <v>1.81</v>
      </c>
      <c r="E124" s="56">
        <f>IF(D124="","",D124+교과보정값!AR14)</f>
        <v>1.76</v>
      </c>
      <c r="F124" s="57">
        <f>IF(G124="","",G124+교과보정값!AQ15)</f>
        <v>1.86</v>
      </c>
      <c r="G124" s="57">
        <f>IFERROR(IF(INDEX(교과보정값!$AQ:$AQ,MATCH($B124,교과보정값!$AP:$AP,0))="","",INDEX(교과보정값!$AQ:$AQ,MATCH($B124,교과보정값!$AP:$AP,0))+IF(INDEX(교과보정값!$AS:$AS,MATCH($B124,교과보정값!$AP:$AP,0))="인문",교과보정값!AQ7,교과보정값!AR7)),"")</f>
        <v>1.81</v>
      </c>
      <c r="H124" s="57">
        <f>IF(G124="","",G124+교과보정값!AR15)</f>
        <v>1.76</v>
      </c>
      <c r="I124" s="58">
        <f>IF(J124="","",J124+교과보정값!AQ16)</f>
        <v>1.86</v>
      </c>
      <c r="J124" s="58">
        <f>IFERROR(IF(INDEX(교과보정값!$AQ:$AQ,MATCH($B124,교과보정값!$AP:$AP,0))="","",INDEX(교과보정값!$AQ:$AQ,MATCH($B124,교과보정값!$AP:$AP,0))+IF(INDEX(교과보정값!$AS:$AS,MATCH($B124,교과보정값!$AP:$AP,0))="인문",교과보정값!AQ8,교과보정값!AR8)),"")</f>
        <v>1.81</v>
      </c>
      <c r="K124" s="58">
        <f>IF(J124="","",J124+교과보정값!AR16)</f>
        <v>1.76</v>
      </c>
      <c r="L124" s="59">
        <f>IF(M124="","",M124+교과보정값!AQ17)</f>
        <v>1.86</v>
      </c>
      <c r="M124" s="59">
        <f>IFERROR(IF(INDEX(교과보정값!$AQ:$AQ,MATCH($B124,교과보정값!$AP:$AP,0))="","",INDEX(교과보정값!$AQ:$AQ,MATCH($B124,교과보정값!$AP:$AP,0))+IF(INDEX(교과보정값!$AS:$AS,MATCH($B124,교과보정값!$AP:$AP,0))="인문",교과보정값!AQ9,교과보정값!AR9)),"")</f>
        <v>1.81</v>
      </c>
      <c r="N124" s="59">
        <f>IF(M124="","",M124+교과보정값!AR17)</f>
        <v>1.76</v>
      </c>
      <c r="O124" s="60">
        <f>IF(P124="","",P124+교과보정값!AQ18)</f>
        <v>1.86</v>
      </c>
      <c r="P124" s="60">
        <f>IFERROR(IF(INDEX(교과보정값!$AQ:$AQ,MATCH($B124,교과보정값!$AP:$AP,0))="","",INDEX(교과보정값!$AQ:$AQ,MATCH($B124,교과보정값!$AP:$AP,0))+IF(INDEX(교과보정값!$AS:$AS,MATCH($B124,교과보정값!$AP:$AP,0))="인문",교과보정값!AQ10,교과보정값!AR10)),"")</f>
        <v>1.81</v>
      </c>
      <c r="Q124" s="60">
        <f>IF(P124="","",P124+교과보정값!AR18)</f>
        <v>1.76</v>
      </c>
    </row>
    <row r="125" spans="2:17" ht="14.25" customHeight="1">
      <c r="B125" s="71" t="str">
        <f>B$115&amp;"자전자연"</f>
        <v>경희교과자전자연</v>
      </c>
      <c r="C125" s="56">
        <f>IF(D125="","",D125+교과보정값!AQ14)</f>
        <v>1.85</v>
      </c>
      <c r="D125" s="56">
        <f>IFERROR(IF(INDEX(교과보정값!$AQ:$AQ,MATCH($B125,교과보정값!$AP:$AP,0))="","",INDEX(교과보정값!$AQ:$AQ,MATCH($B125,교과보정값!$AP:$AP,0))+IF(INDEX(교과보정값!$AS:$AS,MATCH($B125,교과보정값!$AP:$AP,0))="인문",교과보정값!AQ6,교과보정값!AR6)),"")</f>
        <v>1.8</v>
      </c>
      <c r="E125" s="56">
        <f>IF(D125="","",D125+교과보정값!AR14)</f>
        <v>1.75</v>
      </c>
      <c r="F125" s="57">
        <f>IF(G125="","",G125+교과보정값!AQ15)</f>
        <v>1.85</v>
      </c>
      <c r="G125" s="57">
        <f>IFERROR(IF(INDEX(교과보정값!$AQ:$AQ,MATCH($B125,교과보정값!$AP:$AP,0))="","",INDEX(교과보정값!$AQ:$AQ,MATCH($B125,교과보정값!$AP:$AP,0))+IF(INDEX(교과보정값!$AS:$AS,MATCH($B125,교과보정값!$AP:$AP,0))="인문",교과보정값!AQ7,교과보정값!AR7)),"")</f>
        <v>1.8</v>
      </c>
      <c r="H125" s="57">
        <f>IF(G125="","",G125+교과보정값!AR15)</f>
        <v>1.75</v>
      </c>
      <c r="I125" s="58">
        <f>IF(J125="","",J125+교과보정값!AQ16)</f>
        <v>1.85</v>
      </c>
      <c r="J125" s="58">
        <f>IFERROR(IF(INDEX(교과보정값!$AQ:$AQ,MATCH($B125,교과보정값!$AP:$AP,0))="","",INDEX(교과보정값!$AQ:$AQ,MATCH($B125,교과보정값!$AP:$AP,0))+IF(INDEX(교과보정값!$AS:$AS,MATCH($B125,교과보정값!$AP:$AP,0))="인문",교과보정값!AQ8,교과보정값!AR8)),"")</f>
        <v>1.8</v>
      </c>
      <c r="K125" s="58">
        <f>IF(J125="","",J125+교과보정값!AR16)</f>
        <v>1.75</v>
      </c>
      <c r="L125" s="59">
        <f>IF(M125="","",M125+교과보정값!AQ17)</f>
        <v>1.85</v>
      </c>
      <c r="M125" s="59">
        <f>IFERROR(IF(INDEX(교과보정값!$AQ:$AQ,MATCH($B125,교과보정값!$AP:$AP,0))="","",INDEX(교과보정값!$AQ:$AQ,MATCH($B125,교과보정값!$AP:$AP,0))+IF(INDEX(교과보정값!$AS:$AS,MATCH($B125,교과보정값!$AP:$AP,0))="인문",교과보정값!AQ9,교과보정값!AR9)),"")</f>
        <v>1.8</v>
      </c>
      <c r="N125" s="59">
        <f>IF(M125="","",M125+교과보정값!AR17)</f>
        <v>1.75</v>
      </c>
      <c r="O125" s="60">
        <f>IF(P125="","",P125+교과보정값!AQ18)</f>
        <v>1.85</v>
      </c>
      <c r="P125" s="60">
        <f>IFERROR(IF(INDEX(교과보정값!$AQ:$AQ,MATCH($B125,교과보정값!$AP:$AP,0))="","",INDEX(교과보정값!$AQ:$AQ,MATCH($B125,교과보정값!$AP:$AP,0))+IF(INDEX(교과보정값!$AS:$AS,MATCH($B125,교과보정값!$AP:$AP,0))="인문",교과보정값!AQ10,교과보정값!AR10)),"")</f>
        <v>1.8</v>
      </c>
      <c r="Q125" s="60">
        <f>IF(P125="","",P125+교과보정값!AR18)</f>
        <v>1.75</v>
      </c>
    </row>
    <row r="126" spans="2:17" ht="14.25" customHeight="1">
      <c r="B126" s="71" t="str">
        <f>B$115&amp;"자전공통"</f>
        <v>경희교과자전공통</v>
      </c>
      <c r="C126" s="56">
        <f>IF(D126="","",D126+교과보정값!AQ14)</f>
        <v>1.85</v>
      </c>
      <c r="D126" s="56">
        <f>IFERROR(IF(INDEX(교과보정값!$AQ:$AQ,MATCH($B126,교과보정값!$AP:$AP,0))="","",INDEX(교과보정값!$AQ:$AQ,MATCH($B126,교과보정값!$AP:$AP,0))+IF(INDEX(교과보정값!$AS:$AS,MATCH($B126,교과보정값!$AP:$AP,0))="인문",교과보정값!AQ6,교과보정값!AR6)),"")</f>
        <v>1.8</v>
      </c>
      <c r="E126" s="56">
        <f>IF(D126="","",D126+교과보정값!AR14)</f>
        <v>1.75</v>
      </c>
      <c r="F126" s="57">
        <f>IF(G126="","",G126+교과보정값!AQ15)</f>
        <v>1.85</v>
      </c>
      <c r="G126" s="57">
        <f>IFERROR(IF(INDEX(교과보정값!$AQ:$AQ,MATCH($B126,교과보정값!$AP:$AP,0))="","",INDEX(교과보정값!$AQ:$AQ,MATCH($B126,교과보정값!$AP:$AP,0))+IF(INDEX(교과보정값!$AS:$AS,MATCH($B126,교과보정값!$AP:$AP,0))="인문",교과보정값!AQ7,교과보정값!AR7)),"")</f>
        <v>1.8</v>
      </c>
      <c r="H126" s="57">
        <f>IF(G126="","",G126+교과보정값!AR15)</f>
        <v>1.75</v>
      </c>
      <c r="I126" s="58">
        <f>IF(J126="","",J126+교과보정값!AQ16)</f>
        <v>1.85</v>
      </c>
      <c r="J126" s="58">
        <f>IFERROR(IF(INDEX(교과보정값!$AQ:$AQ,MATCH($B126,교과보정값!$AP:$AP,0))="","",INDEX(교과보정값!$AQ:$AQ,MATCH($B126,교과보정값!$AP:$AP,0))+IF(INDEX(교과보정값!$AS:$AS,MATCH($B126,교과보정값!$AP:$AP,0))="인문",교과보정값!AQ8,교과보정값!AR8)),"")</f>
        <v>1.8</v>
      </c>
      <c r="K126" s="58">
        <f>IF(J126="","",J126+교과보정값!AR16)</f>
        <v>1.75</v>
      </c>
      <c r="L126" s="59">
        <f>IF(M126="","",M126+교과보정값!AQ17)</f>
        <v>1.85</v>
      </c>
      <c r="M126" s="59">
        <f>IFERROR(IF(INDEX(교과보정값!$AQ:$AQ,MATCH($B126,교과보정값!$AP:$AP,0))="","",INDEX(교과보정값!$AQ:$AQ,MATCH($B126,교과보정값!$AP:$AP,0))+IF(INDEX(교과보정값!$AS:$AS,MATCH($B126,교과보정값!$AP:$AP,0))="인문",교과보정값!AQ9,교과보정값!AR9)),"")</f>
        <v>1.8</v>
      </c>
      <c r="N126" s="59">
        <f>IF(M126="","",M126+교과보정값!AR17)</f>
        <v>1.75</v>
      </c>
      <c r="O126" s="60">
        <f>IF(P126="","",P126+교과보정값!AQ18)</f>
        <v>1.85</v>
      </c>
      <c r="P126" s="60">
        <f>IFERROR(IF(INDEX(교과보정값!$AQ:$AQ,MATCH($B126,교과보정값!$AP:$AP,0))="","",INDEX(교과보정값!$AQ:$AQ,MATCH($B126,교과보정값!$AP:$AP,0))+IF(INDEX(교과보정값!$AS:$AS,MATCH($B126,교과보정값!$AP:$AP,0))="인문",교과보정값!AQ10,교과보정값!AR10)),"")</f>
        <v>1.8</v>
      </c>
      <c r="Q126" s="60">
        <f>IF(P126="","",P126+교과보정값!AR18)</f>
        <v>1.75</v>
      </c>
    </row>
    <row r="127" spans="2:17" ht="14.25" customHeight="1">
      <c r="B127" s="71" t="str">
        <f>B$115&amp;"자전인문"</f>
        <v>경희교과자전인문</v>
      </c>
      <c r="C127" s="56">
        <f>IF(D127="","",D127+교과보정값!AQ14)</f>
        <v>1.85</v>
      </c>
      <c r="D127" s="56">
        <f>IFERROR(IF(INDEX(교과보정값!$AQ:$AQ,MATCH($B127,교과보정값!$AP:$AP,0))="","",INDEX(교과보정값!$AQ:$AQ,MATCH($B127,교과보정값!$AP:$AP,0))+IF(INDEX(교과보정값!$AS:$AS,MATCH($B127,교과보정값!$AP:$AP,0))="인문",교과보정값!AQ6,교과보정값!AR6)),"")</f>
        <v>1.8</v>
      </c>
      <c r="E127" s="56">
        <f>IF(D127="","",D127+교과보정값!AR14)</f>
        <v>1.75</v>
      </c>
      <c r="F127" s="57">
        <f>IF(G127="","",G127+교과보정값!AQ15)</f>
        <v>1.85</v>
      </c>
      <c r="G127" s="57">
        <f>IFERROR(IF(INDEX(교과보정값!$AQ:$AQ,MATCH($B127,교과보정값!$AP:$AP,0))="","",INDEX(교과보정값!$AQ:$AQ,MATCH($B127,교과보정값!$AP:$AP,0))+IF(INDEX(교과보정값!$AS:$AS,MATCH($B127,교과보정값!$AP:$AP,0))="인문",교과보정값!AQ7,교과보정값!AR7)),"")</f>
        <v>1.8</v>
      </c>
      <c r="H127" s="57">
        <f>IF(G127="","",G127+교과보정값!AR15)</f>
        <v>1.75</v>
      </c>
      <c r="I127" s="58">
        <f>IF(J127="","",J127+교과보정값!AQ16)</f>
        <v>1.85</v>
      </c>
      <c r="J127" s="58">
        <f>IFERROR(IF(INDEX(교과보정값!$AQ:$AQ,MATCH($B127,교과보정값!$AP:$AP,0))="","",INDEX(교과보정값!$AQ:$AQ,MATCH($B127,교과보정값!$AP:$AP,0))+IF(INDEX(교과보정값!$AS:$AS,MATCH($B127,교과보정값!$AP:$AP,0))="인문",교과보정값!AQ8,교과보정값!AR8)),"")</f>
        <v>1.8</v>
      </c>
      <c r="K127" s="58">
        <f>IF(J127="","",J127+교과보정값!AR16)</f>
        <v>1.75</v>
      </c>
      <c r="L127" s="59">
        <f>IF(M127="","",M127+교과보정값!AQ17)</f>
        <v>1.85</v>
      </c>
      <c r="M127" s="59">
        <f>IFERROR(IF(INDEX(교과보정값!$AQ:$AQ,MATCH($B127,교과보정값!$AP:$AP,0))="","",INDEX(교과보정값!$AQ:$AQ,MATCH($B127,교과보정값!$AP:$AP,0))+IF(INDEX(교과보정값!$AS:$AS,MATCH($B127,교과보정값!$AP:$AP,0))="인문",교과보정값!AQ9,교과보정값!AR9)),"")</f>
        <v>1.8</v>
      </c>
      <c r="N127" s="59">
        <f>IF(M127="","",M127+교과보정값!AR17)</f>
        <v>1.75</v>
      </c>
      <c r="O127" s="60">
        <f>IF(P127="","",P127+교과보정값!AQ18)</f>
        <v>1.85</v>
      </c>
      <c r="P127" s="60">
        <f>IFERROR(IF(INDEX(교과보정값!$AQ:$AQ,MATCH($B127,교과보정값!$AP:$AP,0))="","",INDEX(교과보정값!$AQ:$AQ,MATCH($B127,교과보정값!$AP:$AP,0))+IF(INDEX(교과보정값!$AS:$AS,MATCH($B127,교과보정값!$AP:$AP,0))="인문",교과보정값!AQ10,교과보정값!AR10)),"")</f>
        <v>1.8</v>
      </c>
      <c r="Q127" s="60">
        <f>IF(P127="","",P127+교과보정값!AR18)</f>
        <v>1.75</v>
      </c>
    </row>
    <row r="129" spans="2:17" ht="14.25" customHeight="1">
      <c r="B129" s="189" t="s">
        <v>3051</v>
      </c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5"/>
    </row>
    <row r="130" spans="2:17" ht="14.25" customHeight="1">
      <c r="B130" s="44"/>
      <c r="C130" s="160" t="s">
        <v>1862</v>
      </c>
      <c r="D130" s="154"/>
      <c r="E130" s="155"/>
      <c r="F130" s="158" t="s">
        <v>1863</v>
      </c>
      <c r="G130" s="154"/>
      <c r="H130" s="155"/>
      <c r="I130" s="166" t="s">
        <v>1864</v>
      </c>
      <c r="J130" s="154"/>
      <c r="K130" s="155"/>
      <c r="L130" s="165" t="s">
        <v>1865</v>
      </c>
      <c r="M130" s="154"/>
      <c r="N130" s="155"/>
      <c r="O130" s="153" t="s">
        <v>1866</v>
      </c>
      <c r="P130" s="154"/>
      <c r="Q130" s="155"/>
    </row>
    <row r="131" spans="2:17" ht="14.25" customHeight="1">
      <c r="B131" s="16" t="s">
        <v>1869</v>
      </c>
      <c r="C131" s="45" t="s">
        <v>19</v>
      </c>
      <c r="D131" s="45" t="s">
        <v>20</v>
      </c>
      <c r="E131" s="45" t="s">
        <v>21</v>
      </c>
      <c r="F131" s="46" t="s">
        <v>19</v>
      </c>
      <c r="G131" s="46" t="s">
        <v>20</v>
      </c>
      <c r="H131" s="46" t="s">
        <v>21</v>
      </c>
      <c r="I131" s="47" t="s">
        <v>19</v>
      </c>
      <c r="J131" s="47" t="s">
        <v>20</v>
      </c>
      <c r="K131" s="47" t="s">
        <v>21</v>
      </c>
      <c r="L131" s="48" t="s">
        <v>19</v>
      </c>
      <c r="M131" s="48" t="s">
        <v>20</v>
      </c>
      <c r="N131" s="48" t="s">
        <v>21</v>
      </c>
      <c r="O131" s="49" t="s">
        <v>19</v>
      </c>
      <c r="P131" s="49" t="s">
        <v>20</v>
      </c>
      <c r="Q131" s="49" t="s">
        <v>21</v>
      </c>
    </row>
    <row r="132" spans="2:17" ht="14.25" customHeight="1">
      <c r="B132" s="71" t="str">
        <f>B$129&amp;"인문1"</f>
        <v>시립교과인문1</v>
      </c>
      <c r="C132" s="56">
        <f>IF(D132="","",D132+교과보정값!AV$14)</f>
        <v>1.78</v>
      </c>
      <c r="D132" s="56">
        <f>IFERROR(IF(INDEX(교과보정값!$AV:$AV,MATCH(SUBSTITUTE($B132,"인문1","인문2"),교과보정값!$AU:$AU,0))="","",INDEX(교과보정값!$AV:$AV,MATCH(SUBSTITUTE($B132,"인문1","인문2"),교과보정값!$AU:$AU,0))+교과보정값!AV$6-교과보정값!AV$35),"")</f>
        <v>1.73</v>
      </c>
      <c r="E132" s="56">
        <f>IF(D132="","",D132+교과보정값!AW$14)</f>
        <v>1.68</v>
      </c>
      <c r="F132" s="57">
        <f>IF(G132="","",G132+교과보정값!AV$15)</f>
        <v>1.8</v>
      </c>
      <c r="G132" s="57">
        <f>IFERROR(IF(INDEX(교과보정값!$AV:$AV,MATCH(SUBSTITUTE($B132,"인문1","인문2"),교과보정값!$AU:$AU,0))="","",INDEX(교과보정값!$AV:$AV,MATCH(SUBSTITUTE($B132,"인문1","인문2"),교과보정값!$AU:$AU,0))+교과보정값!AV$7-교과보정값!AV$36),"")</f>
        <v>1.75</v>
      </c>
      <c r="H132" s="57">
        <f>IF(G132="","",G132+교과보정값!AW$15)</f>
        <v>1.7</v>
      </c>
      <c r="I132" s="58">
        <f>IF(J132="","",J132+교과보정값!AV$16)</f>
        <v>1.81</v>
      </c>
      <c r="J132" s="58">
        <f>IFERROR(IF(INDEX(교과보정값!$AV:$AV,MATCH(SUBSTITUTE($B132,"인문1","인문2"),교과보정값!$AU:$AU,0))="","",INDEX(교과보정값!$AV:$AV,MATCH(SUBSTITUTE($B132,"인문1","인문2"),교과보정값!$AU:$AU,0))+교과보정값!AV$8-교과보정값!AV$37),"")</f>
        <v>1.76</v>
      </c>
      <c r="K132" s="58">
        <f>IF(J132="","",J132+교과보정값!AW$16)</f>
        <v>1.71</v>
      </c>
      <c r="L132" s="59">
        <f>IF(M132="","",M132+교과보정값!AV$17)</f>
        <v>1.81</v>
      </c>
      <c r="M132" s="59">
        <f>IFERROR(IF(INDEX(교과보정값!$AV:$AV,MATCH(SUBSTITUTE($B132,"인문1","인문2"),교과보정값!$AU:$AU,0))="","",INDEX(교과보정값!$AV:$AV,MATCH(SUBSTITUTE($B132,"인문1","인문2"),교과보정값!$AU:$AU,0))+교과보정값!AV$9-교과보정값!AV$38),"")</f>
        <v>1.76</v>
      </c>
      <c r="N132" s="59">
        <f>IF(M132="","",M132+교과보정값!AW$17)</f>
        <v>1.71</v>
      </c>
      <c r="O132" s="60">
        <f>IF(P132="","",P132+교과보정값!AV$18)</f>
        <v>1.81</v>
      </c>
      <c r="P132" s="60">
        <f>IFERROR(IF(INDEX(교과보정값!$AV:$AV,MATCH(SUBSTITUTE($B132,"인문1","인문2"),교과보정값!$AU:$AU,0))="","",INDEX(교과보정값!$AV:$AV,MATCH(SUBSTITUTE($B132,"인문1","인문2"),교과보정값!$AU:$AU,0))+교과보정값!AV$10-교과보정값!AV$39),"")</f>
        <v>1.76</v>
      </c>
      <c r="Q132" s="60">
        <f>IF(P132="","",P132+교과보정값!AW$18)</f>
        <v>1.71</v>
      </c>
    </row>
    <row r="133" spans="2:17" ht="14.25" customHeight="1">
      <c r="B133" s="71" t="str">
        <f>B$129&amp;"인문2"</f>
        <v>시립교과인문2</v>
      </c>
      <c r="C133" s="56">
        <f>IF(D133="","",D133+교과보정값!AV14)</f>
        <v>1.83</v>
      </c>
      <c r="D133" s="56">
        <f>IFERROR(IF(INDEX(교과보정값!$AV:$AV,MATCH($B133,교과보정값!$AU:$AU,0))="","",INDEX(교과보정값!$AV:$AV,MATCH($B133,교과보정값!$AU:$AU,0))+IF(INDEX(교과보정값!$AX:$AX,MATCH($B133,교과보정값!$AU:$AU,0))="인문",교과보정값!AV6,교과보정값!AW6)),"")</f>
        <v>1.78</v>
      </c>
      <c r="E133" s="56">
        <f>IF(D133="","",D133+교과보정값!AW14)</f>
        <v>1.73</v>
      </c>
      <c r="F133" s="57">
        <f>IF(G133="","",G133+교과보정값!AV15)</f>
        <v>1.83</v>
      </c>
      <c r="G133" s="57">
        <f>IFERROR(IF(INDEX(교과보정값!$AV:$AV,MATCH($B133,교과보정값!$AU:$AU,0))="","",INDEX(교과보정값!$AV:$AV,MATCH($B133,교과보정값!$AU:$AU,0))+IF(INDEX(교과보정값!$AX:$AX,MATCH($B133,교과보정값!$AU:$AU,0))="인문",교과보정값!AV7,교과보정값!AW7)),"")</f>
        <v>1.78</v>
      </c>
      <c r="H133" s="57">
        <f>IF(G133="","",G133+교과보정값!AW15)</f>
        <v>1.73</v>
      </c>
      <c r="I133" s="58">
        <f>IF(J133="","",J133+교과보정값!AV16)</f>
        <v>1.83</v>
      </c>
      <c r="J133" s="58">
        <f>IFERROR(IF(INDEX(교과보정값!$AV:$AV,MATCH($B133,교과보정값!$AU:$AU,0))="","",INDEX(교과보정값!$AV:$AV,MATCH($B133,교과보정값!$AU:$AU,0))+IF(INDEX(교과보정값!$AX:$AX,MATCH($B133,교과보정값!$AU:$AU,0))="인문",교과보정값!AV8,교과보정값!AW8)),"")</f>
        <v>1.78</v>
      </c>
      <c r="K133" s="58">
        <f>IF(J133="","",J133+교과보정값!AW16)</f>
        <v>1.73</v>
      </c>
      <c r="L133" s="59">
        <f>IF(M133="","",M133+교과보정값!AV17)</f>
        <v>1.83</v>
      </c>
      <c r="M133" s="59">
        <f>IFERROR(IF(INDEX(교과보정값!$AV:$AV,MATCH($B133,교과보정값!$AU:$AU,0))="","",INDEX(교과보정값!$AV:$AV,MATCH($B133,교과보정값!$AU:$AU,0))+IF(INDEX(교과보정값!$AX:$AX,MATCH($B133,교과보정값!$AU:$AU,0))="인문",교과보정값!AV9,교과보정값!AW9)),"")</f>
        <v>1.78</v>
      </c>
      <c r="N133" s="59">
        <f>IF(M133="","",M133+교과보정값!AW17)</f>
        <v>1.73</v>
      </c>
      <c r="O133" s="60">
        <f>IF(P133="","",P133+교과보정값!AV18)</f>
        <v>1.83</v>
      </c>
      <c r="P133" s="60">
        <f>IFERROR(IF(INDEX(교과보정값!$AV:$AV,MATCH($B133,교과보정값!$AU:$AU,0))="","",INDEX(교과보정값!$AV:$AV,MATCH($B133,교과보정값!$AU:$AU,0))+IF(INDEX(교과보정값!$AX:$AX,MATCH($B133,교과보정값!$AU:$AU,0))="인문",교과보정값!AV10,교과보정값!AW10)),"")</f>
        <v>1.78</v>
      </c>
      <c r="Q133" s="60">
        <f>IF(P133="","",P133+교과보정값!AW18)</f>
        <v>1.73</v>
      </c>
    </row>
    <row r="134" spans="2:17" ht="14.25" customHeight="1">
      <c r="B134" s="71" t="str">
        <f>B$129&amp;"인문3"</f>
        <v>시립교과인문3</v>
      </c>
      <c r="C134" s="56">
        <f>IF(D134="","",D134+교과보정값!AV$14)</f>
        <v>1.8800000000000001</v>
      </c>
      <c r="D134" s="56">
        <f>IFERROR(IF(INDEX(교과보정값!$AV:$AV,MATCH(SUBSTITUTE($B134,"인문3","인문2"),교과보정값!$AU:$AU,0))="","",INDEX(교과보정값!$AV:$AV,MATCH(SUBSTITUTE($B134,"인문3","인문2"),교과보정값!$AU:$AU,0))+교과보정값!AV$6+교과보정값!AV$35),"")</f>
        <v>1.83</v>
      </c>
      <c r="E134" s="56">
        <f>IF(D134="","",D134+교과보정값!AW$14)</f>
        <v>1.78</v>
      </c>
      <c r="F134" s="57">
        <f>IF(G134="","",G134+교과보정값!AV$15)</f>
        <v>1.86</v>
      </c>
      <c r="G134" s="57">
        <f>IFERROR(IF(INDEX(교과보정값!$AV:$AV,MATCH(SUBSTITUTE($B134,"인문3","인문2"),교과보정값!$AU:$AU,0))="","",INDEX(교과보정값!$AV:$AV,MATCH(SUBSTITUTE($B134,"인문3","인문2"),교과보정값!$AU:$AU,0))+교과보정값!AV$7+교과보정값!AV$36),"")</f>
        <v>1.81</v>
      </c>
      <c r="H134" s="57">
        <f>IF(G134="","",G134+교과보정값!AW$15)</f>
        <v>1.76</v>
      </c>
      <c r="I134" s="58">
        <f>IF(J134="","",J134+교과보정값!AV$16)</f>
        <v>1.85</v>
      </c>
      <c r="J134" s="58">
        <f>IFERROR(IF(INDEX(교과보정값!$AV:$AV,MATCH(SUBSTITUTE($B134,"인문3","인문2"),교과보정값!$AU:$AU,0))="","",INDEX(교과보정값!$AV:$AV,MATCH(SUBSTITUTE($B134,"인문3","인문2"),교과보정값!$AU:$AU,0))+교과보정값!AV$8+교과보정값!AV$37),"")</f>
        <v>1.8</v>
      </c>
      <c r="K134" s="58">
        <f>IF(J134="","",J134+교과보정값!AW$16)</f>
        <v>1.75</v>
      </c>
      <c r="L134" s="59">
        <f>IF(M134="","",M134+교과보정값!AV$17)</f>
        <v>1.85</v>
      </c>
      <c r="M134" s="59">
        <f>IFERROR(IF(INDEX(교과보정값!$AV:$AV,MATCH(SUBSTITUTE($B134,"인문3","인문2"),교과보정값!$AU:$AU,0))="","",INDEX(교과보정값!$AV:$AV,MATCH(SUBSTITUTE($B134,"인문3","인문2"),교과보정값!$AU:$AU,0))+교과보정값!AV$9+교과보정값!AV$38),"")</f>
        <v>1.8</v>
      </c>
      <c r="N134" s="59">
        <f>IF(M134="","",M134+교과보정값!AW$17)</f>
        <v>1.75</v>
      </c>
      <c r="O134" s="60">
        <f>IF(P134="","",P134+교과보정값!AV$18)</f>
        <v>1.85</v>
      </c>
      <c r="P134" s="60">
        <f>IFERROR(IF(INDEX(교과보정값!$AV:$AV,MATCH(SUBSTITUTE($B134,"인문3","인문2"),교과보정값!$AU:$AU,0))="","",INDEX(교과보정값!$AV:$AV,MATCH(SUBSTITUTE($B134,"인문3","인문2"),교과보정값!$AU:$AU,0))+교과보정값!AV$10+교과보정값!AV$39),"")</f>
        <v>1.8</v>
      </c>
      <c r="Q134" s="60">
        <f>IF(P134="","",P134+교과보정값!AW$18)</f>
        <v>1.75</v>
      </c>
    </row>
    <row r="135" spans="2:17" ht="14.25" customHeight="1">
      <c r="B135" s="71" t="str">
        <f>B$129&amp;"자연1"</f>
        <v>시립교과자연1</v>
      </c>
      <c r="C135" s="56">
        <f>IF(D135="","",D135+교과보정값!AV$14)</f>
        <v>1.73</v>
      </c>
      <c r="D135" s="56">
        <f>IFERROR(IF(INDEX(교과보정값!$AV:$AV,MATCH(SUBSTITUTE($B135,"자연1","자연2"),교과보정값!$AU:$AU,0))="","",INDEX(교과보정값!$AV:$AV,MATCH(SUBSTITUTE($B135,"자연1","자연2"),교과보정값!$AU:$AU,0))+교과보정값!AW$6-교과보정값!AW$35),"")</f>
        <v>1.68</v>
      </c>
      <c r="E135" s="56">
        <f>IF(D135="","",D135+교과보정값!AW$14)</f>
        <v>1.63</v>
      </c>
      <c r="F135" s="57">
        <f>IF(G135="","",G135+교과보정값!AV$15)</f>
        <v>1.78</v>
      </c>
      <c r="G135" s="57">
        <f>IFERROR(IF(INDEX(교과보정값!$AV:$AV,MATCH(SUBSTITUTE($B135,"자연1","자연2"),교과보정값!$AU:$AU,0))="","",INDEX(교과보정값!$AV:$AV,MATCH(SUBSTITUTE($B135,"자연1","자연2"),교과보정값!$AU:$AU,0))+교과보정값!AW$7-교과보정값!AW$36),"")</f>
        <v>1.73</v>
      </c>
      <c r="H135" s="57">
        <f>IF(G135="","",G135+교과보정값!AW$15)</f>
        <v>1.68</v>
      </c>
      <c r="I135" s="58">
        <f>IF(J135="","",J135+교과보정값!AV$16)</f>
        <v>1.78</v>
      </c>
      <c r="J135" s="58">
        <f>IFERROR(IF(INDEX(교과보정값!$AV:$AV,MATCH(SUBSTITUTE($B135,"자연1","자연2"),교과보정값!$AU:$AU,0))="","",INDEX(교과보정값!$AV:$AV,MATCH(SUBSTITUTE($B135,"자연1","자연2"),교과보정값!$AU:$AU,0))+교과보정값!AW$8-교과보정값!AW$37),"")</f>
        <v>1.73</v>
      </c>
      <c r="K135" s="58">
        <f>IF(J135="","",J135+교과보정값!AW$16)</f>
        <v>1.68</v>
      </c>
      <c r="L135" s="59">
        <f>IF(M135="","",M135+교과보정값!AV$17)</f>
        <v>1.78</v>
      </c>
      <c r="M135" s="59">
        <f>IFERROR(IF(INDEX(교과보정값!$AV:$AV,MATCH(SUBSTITUTE($B135,"자연1","자연2"),교과보정값!$AU:$AU,0))="","",INDEX(교과보정값!$AV:$AV,MATCH(SUBSTITUTE($B135,"자연1","자연2"),교과보정값!$AU:$AU,0))+교과보정값!AW$9-교과보정값!AW$38),"")</f>
        <v>1.73</v>
      </c>
      <c r="N135" s="59">
        <f>IF(M135="","",M135+교과보정값!AW$17)</f>
        <v>1.68</v>
      </c>
      <c r="O135" s="60">
        <f>IF(P135="","",P135+교과보정값!AV$18)</f>
        <v>1.78</v>
      </c>
      <c r="P135" s="60">
        <f>IFERROR(IF(INDEX(교과보정값!$AV:$AV,MATCH(SUBSTITUTE($B135,"자연1","자연2"),교과보정값!$AU:$AU,0))="","",INDEX(교과보정값!$AV:$AV,MATCH(SUBSTITUTE($B135,"자연1","자연2"),교과보정값!$AU:$AU,0))+교과보정값!AW$10-교과보정값!AW$39),"")</f>
        <v>1.73</v>
      </c>
      <c r="Q135" s="60">
        <f>IF(P135="","",P135+교과보정값!AW$18)</f>
        <v>1.68</v>
      </c>
    </row>
    <row r="136" spans="2:17" ht="14.25" customHeight="1">
      <c r="B136" s="71" t="str">
        <f>B$129&amp;"자연2"</f>
        <v>시립교과자연2</v>
      </c>
      <c r="C136" s="56">
        <f>IF(D136="","",D136+교과보정값!AV14)</f>
        <v>1.83</v>
      </c>
      <c r="D136" s="56">
        <f>IFERROR(IF(INDEX(교과보정값!$AV:$AV,MATCH($B136,교과보정값!$AU:$AU,0))="","",INDEX(교과보정값!$AV:$AV,MATCH($B136,교과보정값!$AU:$AU,0))+IF(INDEX(교과보정값!$AX:$AX,MATCH($B136,교과보정값!$AU:$AU,0))="인문",교과보정값!AV6,교과보정값!AW6)),"")</f>
        <v>1.78</v>
      </c>
      <c r="E136" s="56">
        <f>IF(D136="","",D136+교과보정값!AW14)</f>
        <v>1.73</v>
      </c>
      <c r="F136" s="57">
        <f>IF(G136="","",G136+교과보정값!AV15)</f>
        <v>1.83</v>
      </c>
      <c r="G136" s="57">
        <f>IFERROR(IF(INDEX(교과보정값!$AV:$AV,MATCH($B136,교과보정값!$AU:$AU,0))="","",INDEX(교과보정값!$AV:$AV,MATCH($B136,교과보정값!$AU:$AU,0))+IF(INDEX(교과보정값!$AX:$AX,MATCH($B136,교과보정값!$AU:$AU,0))="인문",교과보정값!AV7,교과보정값!AW7)),"")</f>
        <v>1.78</v>
      </c>
      <c r="H136" s="57">
        <f>IF(G136="","",G136+교과보정값!AW15)</f>
        <v>1.73</v>
      </c>
      <c r="I136" s="58">
        <f>IF(J136="","",J136+교과보정값!AV16)</f>
        <v>1.83</v>
      </c>
      <c r="J136" s="58">
        <f>IFERROR(IF(INDEX(교과보정값!$AV:$AV,MATCH($B136,교과보정값!$AU:$AU,0))="","",INDEX(교과보정값!$AV:$AV,MATCH($B136,교과보정값!$AU:$AU,0))+IF(INDEX(교과보정값!$AX:$AX,MATCH($B136,교과보정값!$AU:$AU,0))="인문",교과보정값!AV8,교과보정값!AW8)),"")</f>
        <v>1.78</v>
      </c>
      <c r="K136" s="58">
        <f>IF(J136="","",J136+교과보정값!AW16)</f>
        <v>1.73</v>
      </c>
      <c r="L136" s="59">
        <f>IF(M136="","",M136+교과보정값!AV17)</f>
        <v>1.83</v>
      </c>
      <c r="M136" s="59">
        <f>IFERROR(IF(INDEX(교과보정값!$AV:$AV,MATCH($B136,교과보정값!$AU:$AU,0))="","",INDEX(교과보정값!$AV:$AV,MATCH($B136,교과보정값!$AU:$AU,0))+IF(INDEX(교과보정값!$AX:$AX,MATCH($B136,교과보정값!$AU:$AU,0))="인문",교과보정값!AV9,교과보정값!AW9)),"")</f>
        <v>1.78</v>
      </c>
      <c r="N136" s="59">
        <f>IF(M136="","",M136+교과보정값!AW17)</f>
        <v>1.73</v>
      </c>
      <c r="O136" s="60">
        <f>IF(P136="","",P136+교과보정값!AV18)</f>
        <v>1.83</v>
      </c>
      <c r="P136" s="60">
        <f>IFERROR(IF(INDEX(교과보정값!$AV:$AV,MATCH($B136,교과보정값!$AU:$AU,0))="","",INDEX(교과보정값!$AV:$AV,MATCH($B136,교과보정값!$AU:$AU,0))+IF(INDEX(교과보정값!$AX:$AX,MATCH($B136,교과보정값!$AU:$AU,0))="인문",교과보정값!AV10,교과보정값!AW10)),"")</f>
        <v>1.78</v>
      </c>
      <c r="Q136" s="60">
        <f>IF(P136="","",P136+교과보정값!AW18)</f>
        <v>1.73</v>
      </c>
    </row>
    <row r="137" spans="2:17" ht="14.25" customHeight="1">
      <c r="B137" s="71" t="str">
        <f>B$129&amp;"자연3"</f>
        <v>시립교과자연3</v>
      </c>
      <c r="C137" s="56">
        <f>IF(D137="","",D137+교과보정값!AV$14)</f>
        <v>1.9300000000000002</v>
      </c>
      <c r="D137" s="56">
        <f>IFERROR(IF(INDEX(교과보정값!$AV:$AV,MATCH(SUBSTITUTE($B137,"자연3","자연2"),교과보정값!$AU:$AU,0))="","",INDEX(교과보정값!$AV:$AV,MATCH(SUBSTITUTE($B137,"자연3","자연2"),교과보정값!$AU:$AU,0))+교과보정값!AW$6+교과보정값!AW$35),"")</f>
        <v>1.8800000000000001</v>
      </c>
      <c r="E137" s="56">
        <f>IF(D137="","",D137+교과보정값!AW$14)</f>
        <v>1.83</v>
      </c>
      <c r="F137" s="57">
        <f>IF(G137="","",G137+교과보정값!AV$15)</f>
        <v>1.8800000000000001</v>
      </c>
      <c r="G137" s="57">
        <f>IFERROR(IF(INDEX(교과보정값!$AV:$AV,MATCH(SUBSTITUTE($B137,"자연3","자연2"),교과보정값!$AU:$AU,0))="","",INDEX(교과보정값!$AV:$AV,MATCH(SUBSTITUTE($B137,"자연3","자연2"),교과보정값!$AU:$AU,0))+교과보정값!AW$7+교과보정값!AW$36),"")</f>
        <v>1.83</v>
      </c>
      <c r="H137" s="57">
        <f>IF(G137="","",G137+교과보정값!AW$15)</f>
        <v>1.78</v>
      </c>
      <c r="I137" s="58">
        <f>IF(J137="","",J137+교과보정값!AV$16)</f>
        <v>1.8800000000000001</v>
      </c>
      <c r="J137" s="58">
        <f>IFERROR(IF(INDEX(교과보정값!$AV:$AV,MATCH(SUBSTITUTE($B137,"자연3","자연2"),교과보정값!$AU:$AU,0))="","",INDEX(교과보정값!$AV:$AV,MATCH(SUBSTITUTE($B137,"자연3","자연2"),교과보정값!$AU:$AU,0))+교과보정값!AW$8+교과보정값!AW$37),"")</f>
        <v>1.83</v>
      </c>
      <c r="K137" s="58">
        <f>IF(J137="","",J137+교과보정값!AW$16)</f>
        <v>1.78</v>
      </c>
      <c r="L137" s="59">
        <f>IF(M137="","",M137+교과보정값!AV$17)</f>
        <v>1.8800000000000001</v>
      </c>
      <c r="M137" s="59">
        <f>IFERROR(IF(INDEX(교과보정값!$AV:$AV,MATCH(SUBSTITUTE($B137,"자연3","자연2"),교과보정값!$AU:$AU,0))="","",INDEX(교과보정값!$AV:$AV,MATCH(SUBSTITUTE($B137,"자연3","자연2"),교과보정값!$AU:$AU,0))+교과보정값!AW$9+교과보정값!AW$38),"")</f>
        <v>1.83</v>
      </c>
      <c r="N137" s="59">
        <f>IF(M137="","",M137+교과보정값!AW$17)</f>
        <v>1.78</v>
      </c>
      <c r="O137" s="60">
        <f>IF(P137="","",P137+교과보정값!AV$18)</f>
        <v>1.8800000000000001</v>
      </c>
      <c r="P137" s="60">
        <f>IFERROR(IF(INDEX(교과보정값!$AV:$AV,MATCH(SUBSTITUTE($B137,"자연3","자연2"),교과보정값!$AU:$AU,0))="","",INDEX(교과보정값!$AV:$AV,MATCH(SUBSTITUTE($B137,"자연3","자연2"),교과보정값!$AU:$AU,0))+교과보정값!AW$10+교과보정값!AW$39),"")</f>
        <v>1.83</v>
      </c>
      <c r="Q137" s="60">
        <f>IF(P137="","",P137+교과보정값!AW$18)</f>
        <v>1.78</v>
      </c>
    </row>
    <row r="138" spans="2:17" ht="14.25" customHeight="1">
      <c r="B138" s="71" t="str">
        <f>B$129&amp;"사범"</f>
        <v>시립교과사범</v>
      </c>
      <c r="C138" s="56">
        <f>IF(D138="","",D138+교과보정값!AV14)</f>
        <v>1.8900000000000001</v>
      </c>
      <c r="D138" s="56">
        <f>IFERROR(IF(INDEX(교과보정값!$AV:$AV,MATCH($B138,교과보정값!$AU:$AU,0))="","",INDEX(교과보정값!$AV:$AV,MATCH($B138,교과보정값!$AU:$AU,0))+IF(INDEX(교과보정값!$AX:$AX,MATCH($B138,교과보정값!$AU:$AU,0))="인문",교과보정값!AV6,교과보정값!AW6)),"")</f>
        <v>1.84</v>
      </c>
      <c r="E138" s="56">
        <f>IF(D138="","",D138+교과보정값!AW14)</f>
        <v>1.79</v>
      </c>
      <c r="F138" s="57">
        <f>IF(G138="","",G138+교과보정값!AV15)</f>
        <v>1.8900000000000001</v>
      </c>
      <c r="G138" s="57">
        <f>IFERROR(IF(INDEX(교과보정값!$AV:$AV,MATCH($B138,교과보정값!$AU:$AU,0))="","",INDEX(교과보정값!$AV:$AV,MATCH($B138,교과보정값!$AU:$AU,0))+IF(INDEX(교과보정값!$AX:$AX,MATCH($B138,교과보정값!$AU:$AU,0))="인문",교과보정값!AV7,교과보정값!AW7)),"")</f>
        <v>1.84</v>
      </c>
      <c r="H138" s="57">
        <f>IF(G138="","",G138+교과보정값!AW15)</f>
        <v>1.79</v>
      </c>
      <c r="I138" s="58">
        <f>IF(J138="","",J138+교과보정값!AV16)</f>
        <v>1.8900000000000001</v>
      </c>
      <c r="J138" s="58">
        <f>IFERROR(IF(INDEX(교과보정값!$AV:$AV,MATCH($B138,교과보정값!$AU:$AU,0))="","",INDEX(교과보정값!$AV:$AV,MATCH($B138,교과보정값!$AU:$AU,0))+IF(INDEX(교과보정값!$AX:$AX,MATCH($B138,교과보정값!$AU:$AU,0))="인문",교과보정값!AV8,교과보정값!AW8)),"")</f>
        <v>1.84</v>
      </c>
      <c r="K138" s="58">
        <f>IF(J138="","",J138+교과보정값!AW16)</f>
        <v>1.79</v>
      </c>
      <c r="L138" s="59">
        <f>IF(M138="","",M138+교과보정값!AV17)</f>
        <v>1.8900000000000001</v>
      </c>
      <c r="M138" s="59">
        <f>IFERROR(IF(INDEX(교과보정값!$AV:$AV,MATCH($B138,교과보정값!$AU:$AU,0))="","",INDEX(교과보정값!$AV:$AV,MATCH($B138,교과보정값!$AU:$AU,0))+IF(INDEX(교과보정값!$AX:$AX,MATCH($B138,교과보정값!$AU:$AU,0))="인문",교과보정값!AV9,교과보정값!AW9)),"")</f>
        <v>1.84</v>
      </c>
      <c r="N138" s="59">
        <f>IF(M138="","",M138+교과보정값!AW17)</f>
        <v>1.79</v>
      </c>
      <c r="O138" s="60">
        <f>IF(P138="","",P138+교과보정값!AV18)</f>
        <v>1.8900000000000001</v>
      </c>
      <c r="P138" s="60">
        <f>IFERROR(IF(INDEX(교과보정값!$AV:$AV,MATCH($B138,교과보정값!$AU:$AU,0))="","",INDEX(교과보정값!$AV:$AV,MATCH($B138,교과보정값!$AU:$AU,0))+IF(INDEX(교과보정값!$AX:$AX,MATCH($B138,교과보정값!$AU:$AU,0))="인문",교과보정값!AV10,교과보정값!AW10)),"")</f>
        <v>1.84</v>
      </c>
      <c r="Q138" s="60">
        <f>IF(P138="","",P138+교과보정값!AW18)</f>
        <v>1.79</v>
      </c>
    </row>
    <row r="139" spans="2:17" ht="14.25" customHeight="1">
      <c r="B139" s="71" t="str">
        <f>B$129&amp;"자전자연"</f>
        <v>시립교과자전자연</v>
      </c>
      <c r="C139" s="56">
        <f>IF(D139="","",D139+교과보정값!AV14)</f>
        <v>1.8800000000000001</v>
      </c>
      <c r="D139" s="56">
        <f>IFERROR(IF(INDEX(교과보정값!$AV:$AV,MATCH($B139,교과보정값!$AU:$AU,0))="","",INDEX(교과보정값!$AV:$AV,MATCH($B139,교과보정값!$AU:$AU,0))+IF(INDEX(교과보정값!$AX:$AX,MATCH($B139,교과보정값!$AU:$AU,0))="인문",교과보정값!AV6,교과보정값!AW6)),"")</f>
        <v>1.83</v>
      </c>
      <c r="E139" s="56">
        <f>IF(D139="","",D139+교과보정값!AW14)</f>
        <v>1.78</v>
      </c>
      <c r="F139" s="57">
        <f>IF(G139="","",G139+교과보정값!AV15)</f>
        <v>1.8800000000000001</v>
      </c>
      <c r="G139" s="57">
        <f>IFERROR(IF(INDEX(교과보정값!$AV:$AV,MATCH($B139,교과보정값!$AU:$AU,0))="","",INDEX(교과보정값!$AV:$AV,MATCH($B139,교과보정값!$AU:$AU,0))+IF(INDEX(교과보정값!$AX:$AX,MATCH($B139,교과보정값!$AU:$AU,0))="인문",교과보정값!AV7,교과보정값!AW7)),"")</f>
        <v>1.83</v>
      </c>
      <c r="H139" s="57">
        <f>IF(G139="","",G139+교과보정값!AW15)</f>
        <v>1.78</v>
      </c>
      <c r="I139" s="58">
        <f>IF(J139="","",J139+교과보정값!AV16)</f>
        <v>1.8800000000000001</v>
      </c>
      <c r="J139" s="58">
        <f>IFERROR(IF(INDEX(교과보정값!$AV:$AV,MATCH($B139,교과보정값!$AU:$AU,0))="","",INDEX(교과보정값!$AV:$AV,MATCH($B139,교과보정값!$AU:$AU,0))+IF(INDEX(교과보정값!$AX:$AX,MATCH($B139,교과보정값!$AU:$AU,0))="인문",교과보정값!AV8,교과보정값!AW8)),"")</f>
        <v>1.83</v>
      </c>
      <c r="K139" s="58">
        <f>IF(J139="","",J139+교과보정값!AW16)</f>
        <v>1.78</v>
      </c>
      <c r="L139" s="59">
        <f>IF(M139="","",M139+교과보정값!AV17)</f>
        <v>1.8800000000000001</v>
      </c>
      <c r="M139" s="59">
        <f>IFERROR(IF(INDEX(교과보정값!$AV:$AV,MATCH($B139,교과보정값!$AU:$AU,0))="","",INDEX(교과보정값!$AV:$AV,MATCH($B139,교과보정값!$AU:$AU,0))+IF(INDEX(교과보정값!$AX:$AX,MATCH($B139,교과보정값!$AU:$AU,0))="인문",교과보정값!AV9,교과보정값!AW9)),"")</f>
        <v>1.83</v>
      </c>
      <c r="N139" s="59">
        <f>IF(M139="","",M139+교과보정값!AW17)</f>
        <v>1.78</v>
      </c>
      <c r="O139" s="60">
        <f>IF(P139="","",P139+교과보정값!AV18)</f>
        <v>1.8800000000000001</v>
      </c>
      <c r="P139" s="60">
        <f>IFERROR(IF(INDEX(교과보정값!$AV:$AV,MATCH($B139,교과보정값!$AU:$AU,0))="","",INDEX(교과보정값!$AV:$AV,MATCH($B139,교과보정값!$AU:$AU,0))+IF(INDEX(교과보정값!$AX:$AX,MATCH($B139,교과보정값!$AU:$AU,0))="인문",교과보정값!AV10,교과보정값!AW10)),"")</f>
        <v>1.83</v>
      </c>
      <c r="Q139" s="60">
        <f>IF(P139="","",P139+교과보정값!AW18)</f>
        <v>1.78</v>
      </c>
    </row>
    <row r="140" spans="2:17" ht="14.25" customHeight="1">
      <c r="B140" s="71" t="str">
        <f>B$129&amp;"자전공통"</f>
        <v>시립교과자전공통</v>
      </c>
      <c r="C140" s="56">
        <f>IF(D140="","",D140+교과보정값!AV14)</f>
        <v>1.8800000000000001</v>
      </c>
      <c r="D140" s="56">
        <f>IFERROR(IF(INDEX(교과보정값!$AV:$AV,MATCH($B140,교과보정값!$AU:$AU,0))="","",INDEX(교과보정값!$AV:$AV,MATCH($B140,교과보정값!$AU:$AU,0))+IF(INDEX(교과보정값!$AX:$AX,MATCH($B140,교과보정값!$AU:$AU,0))="인문",교과보정값!AV6,교과보정값!AW6)),"")</f>
        <v>1.83</v>
      </c>
      <c r="E140" s="56">
        <f>IF(D140="","",D140+교과보정값!AW14)</f>
        <v>1.78</v>
      </c>
      <c r="F140" s="57">
        <f>IF(G140="","",G140+교과보정값!AV15)</f>
        <v>1.8800000000000001</v>
      </c>
      <c r="G140" s="57">
        <f>IFERROR(IF(INDEX(교과보정값!$AV:$AV,MATCH($B140,교과보정값!$AU:$AU,0))="","",INDEX(교과보정값!$AV:$AV,MATCH($B140,교과보정값!$AU:$AU,0))+IF(INDEX(교과보정값!$AX:$AX,MATCH($B140,교과보정값!$AU:$AU,0))="인문",교과보정값!AV7,교과보정값!AW7)),"")</f>
        <v>1.83</v>
      </c>
      <c r="H140" s="57">
        <f>IF(G140="","",G140+교과보정값!AW15)</f>
        <v>1.78</v>
      </c>
      <c r="I140" s="58">
        <f>IF(J140="","",J140+교과보정값!AV16)</f>
        <v>1.8800000000000001</v>
      </c>
      <c r="J140" s="58">
        <f>IFERROR(IF(INDEX(교과보정값!$AV:$AV,MATCH($B140,교과보정값!$AU:$AU,0))="","",INDEX(교과보정값!$AV:$AV,MATCH($B140,교과보정값!$AU:$AU,0))+IF(INDEX(교과보정값!$AX:$AX,MATCH($B140,교과보정값!$AU:$AU,0))="인문",교과보정값!AV8,교과보정값!AW8)),"")</f>
        <v>1.83</v>
      </c>
      <c r="K140" s="58">
        <f>IF(J140="","",J140+교과보정값!AW16)</f>
        <v>1.78</v>
      </c>
      <c r="L140" s="59">
        <f>IF(M140="","",M140+교과보정값!AV17)</f>
        <v>1.8800000000000001</v>
      </c>
      <c r="M140" s="59">
        <f>IFERROR(IF(INDEX(교과보정값!$AV:$AV,MATCH($B140,교과보정값!$AU:$AU,0))="","",INDEX(교과보정값!$AV:$AV,MATCH($B140,교과보정값!$AU:$AU,0))+IF(INDEX(교과보정값!$AX:$AX,MATCH($B140,교과보정값!$AU:$AU,0))="인문",교과보정값!AV9,교과보정값!AW9)),"")</f>
        <v>1.83</v>
      </c>
      <c r="N140" s="59">
        <f>IF(M140="","",M140+교과보정값!AW17)</f>
        <v>1.78</v>
      </c>
      <c r="O140" s="60">
        <f>IF(P140="","",P140+교과보정값!AV18)</f>
        <v>1.8800000000000001</v>
      </c>
      <c r="P140" s="60">
        <f>IFERROR(IF(INDEX(교과보정값!$AV:$AV,MATCH($B140,교과보정값!$AU:$AU,0))="","",INDEX(교과보정값!$AV:$AV,MATCH($B140,교과보정값!$AU:$AU,0))+IF(INDEX(교과보정값!$AX:$AX,MATCH($B140,교과보정값!$AU:$AU,0))="인문",교과보정값!AV10,교과보정값!AW10)),"")</f>
        <v>1.83</v>
      </c>
      <c r="Q140" s="60">
        <f>IF(P140="","",P140+교과보정값!AW18)</f>
        <v>1.78</v>
      </c>
    </row>
    <row r="141" spans="2:17" ht="14.25" customHeight="1">
      <c r="B141" s="71" t="str">
        <f>B$129&amp;"자전인문"</f>
        <v>시립교과자전인문</v>
      </c>
      <c r="C141" s="56">
        <f>IF(D141="","",D141+교과보정값!AV14)</f>
        <v>1.8800000000000001</v>
      </c>
      <c r="D141" s="56">
        <f>IFERROR(IF(INDEX(교과보정값!$AV:$AV,MATCH($B141,교과보정값!$AU:$AU,0))="","",INDEX(교과보정값!$AV:$AV,MATCH($B141,교과보정값!$AU:$AU,0))+IF(INDEX(교과보정값!$AX:$AX,MATCH($B141,교과보정값!$AU:$AU,0))="인문",교과보정값!AV6,교과보정값!AW6)),"")</f>
        <v>1.83</v>
      </c>
      <c r="E141" s="56">
        <f>IF(D141="","",D141+교과보정값!AW14)</f>
        <v>1.78</v>
      </c>
      <c r="F141" s="57">
        <f>IF(G141="","",G141+교과보정값!AV15)</f>
        <v>1.8800000000000001</v>
      </c>
      <c r="G141" s="57">
        <f>IFERROR(IF(INDEX(교과보정값!$AV:$AV,MATCH($B141,교과보정값!$AU:$AU,0))="","",INDEX(교과보정값!$AV:$AV,MATCH($B141,교과보정값!$AU:$AU,0))+IF(INDEX(교과보정값!$AX:$AX,MATCH($B141,교과보정값!$AU:$AU,0))="인문",교과보정값!AV7,교과보정값!AW7)),"")</f>
        <v>1.83</v>
      </c>
      <c r="H141" s="57">
        <f>IF(G141="","",G141+교과보정값!AW15)</f>
        <v>1.78</v>
      </c>
      <c r="I141" s="58">
        <f>IF(J141="","",J141+교과보정값!AV16)</f>
        <v>1.8800000000000001</v>
      </c>
      <c r="J141" s="58">
        <f>IFERROR(IF(INDEX(교과보정값!$AV:$AV,MATCH($B141,교과보정값!$AU:$AU,0))="","",INDEX(교과보정값!$AV:$AV,MATCH($B141,교과보정값!$AU:$AU,0))+IF(INDEX(교과보정값!$AX:$AX,MATCH($B141,교과보정값!$AU:$AU,0))="인문",교과보정값!AV8,교과보정값!AW8)),"")</f>
        <v>1.83</v>
      </c>
      <c r="K141" s="58">
        <f>IF(J141="","",J141+교과보정값!AW16)</f>
        <v>1.78</v>
      </c>
      <c r="L141" s="59">
        <f>IF(M141="","",M141+교과보정값!AV17)</f>
        <v>1.8800000000000001</v>
      </c>
      <c r="M141" s="59">
        <f>IFERROR(IF(INDEX(교과보정값!$AV:$AV,MATCH($B141,교과보정값!$AU:$AU,0))="","",INDEX(교과보정값!$AV:$AV,MATCH($B141,교과보정값!$AU:$AU,0))+IF(INDEX(교과보정값!$AX:$AX,MATCH($B141,교과보정값!$AU:$AU,0))="인문",교과보정값!AV9,교과보정값!AW9)),"")</f>
        <v>1.83</v>
      </c>
      <c r="N141" s="59">
        <f>IF(M141="","",M141+교과보정값!AW17)</f>
        <v>1.78</v>
      </c>
      <c r="O141" s="60">
        <f>IF(P141="","",P141+교과보정값!AV18)</f>
        <v>1.8800000000000001</v>
      </c>
      <c r="P141" s="60">
        <f>IFERROR(IF(INDEX(교과보정값!$AV:$AV,MATCH($B141,교과보정값!$AU:$AU,0))="","",INDEX(교과보정값!$AV:$AV,MATCH($B141,교과보정값!$AU:$AU,0))+IF(INDEX(교과보정값!$AX:$AX,MATCH($B141,교과보정값!$AU:$AU,0))="인문",교과보정값!AV10,교과보정값!AW10)),"")</f>
        <v>1.83</v>
      </c>
      <c r="Q141" s="60">
        <f>IF(P141="","",P141+교과보정값!AW18)</f>
        <v>1.78</v>
      </c>
    </row>
    <row r="143" spans="2:17" ht="14.25" customHeight="1">
      <c r="B143" s="196" t="s">
        <v>3052</v>
      </c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5"/>
    </row>
    <row r="144" spans="2:17" ht="14.25" customHeight="1">
      <c r="B144" s="44"/>
      <c r="C144" s="160" t="s">
        <v>1862</v>
      </c>
      <c r="D144" s="154"/>
      <c r="E144" s="155"/>
      <c r="F144" s="158" t="s">
        <v>1863</v>
      </c>
      <c r="G144" s="154"/>
      <c r="H144" s="155"/>
      <c r="I144" s="166" t="s">
        <v>1864</v>
      </c>
      <c r="J144" s="154"/>
      <c r="K144" s="155"/>
      <c r="L144" s="165" t="s">
        <v>1865</v>
      </c>
      <c r="M144" s="154"/>
      <c r="N144" s="155"/>
      <c r="O144" s="153" t="s">
        <v>1866</v>
      </c>
      <c r="P144" s="154"/>
      <c r="Q144" s="155"/>
    </row>
    <row r="145" spans="2:17" ht="14.25" customHeight="1">
      <c r="B145" s="16" t="s">
        <v>1869</v>
      </c>
      <c r="C145" s="45" t="s">
        <v>19</v>
      </c>
      <c r="D145" s="45" t="s">
        <v>20</v>
      </c>
      <c r="E145" s="45" t="s">
        <v>21</v>
      </c>
      <c r="F145" s="46" t="s">
        <v>19</v>
      </c>
      <c r="G145" s="46" t="s">
        <v>20</v>
      </c>
      <c r="H145" s="46" t="s">
        <v>21</v>
      </c>
      <c r="I145" s="47" t="s">
        <v>19</v>
      </c>
      <c r="J145" s="47" t="s">
        <v>20</v>
      </c>
      <c r="K145" s="47" t="s">
        <v>21</v>
      </c>
      <c r="L145" s="48" t="s">
        <v>19</v>
      </c>
      <c r="M145" s="48" t="s">
        <v>20</v>
      </c>
      <c r="N145" s="48" t="s">
        <v>21</v>
      </c>
      <c r="O145" s="49" t="s">
        <v>19</v>
      </c>
      <c r="P145" s="49" t="s">
        <v>20</v>
      </c>
      <c r="Q145" s="49" t="s">
        <v>21</v>
      </c>
    </row>
    <row r="146" spans="2:17" ht="14.25" customHeight="1">
      <c r="B146" s="71" t="str">
        <f>B$143&amp;"인문1"</f>
        <v>외대교과인문1</v>
      </c>
      <c r="C146" s="56">
        <f>IF(D146="","",D146+교과보정값!BA$14)</f>
        <v>1.82</v>
      </c>
      <c r="D146" s="56">
        <f>IFERROR(IF(INDEX(교과보정값!$BA:$BA,MATCH(SUBSTITUTE($B146,"인문1","인문2"),교과보정값!$AZ:$AZ,0))="","",INDEX(교과보정값!$BA:$BA,MATCH(SUBSTITUTE($B146,"인문1","인문2"),교과보정값!$AZ:$AZ,0))+교과보정값!BA$6-교과보정값!BA$35),"")</f>
        <v>1.77</v>
      </c>
      <c r="E146" s="56">
        <f>IF(D146="","",D146+교과보정값!BB$14)</f>
        <v>1.72</v>
      </c>
      <c r="F146" s="57">
        <f>IF(G146="","",G146+교과보정값!BA$15)</f>
        <v>1.84</v>
      </c>
      <c r="G146" s="57">
        <f>IFERROR(IF(INDEX(교과보정값!$BA:$BA,MATCH(SUBSTITUTE($B146,"인문1","인문2"),교과보정값!$AZ:$AZ,0))="","",INDEX(교과보정값!$BA:$BA,MATCH(SUBSTITUTE($B146,"인문1","인문2"),교과보정값!$AZ:$AZ,0))+교과보정값!BA$7-교과보정값!BA$36),"")</f>
        <v>1.79</v>
      </c>
      <c r="H146" s="57">
        <f>IF(G146="","",G146+교과보정값!BB$15)</f>
        <v>1.74</v>
      </c>
      <c r="I146" s="58">
        <f>IF(J146="","",J146+교과보정값!BA$16)</f>
        <v>1.85</v>
      </c>
      <c r="J146" s="58">
        <f>IFERROR(IF(INDEX(교과보정값!$BA:$BA,MATCH(SUBSTITUTE($B146,"인문1","인문2"),교과보정값!$AZ:$AZ,0))="","",INDEX(교과보정값!$BA:$BA,MATCH(SUBSTITUTE($B146,"인문1","인문2"),교과보정값!$AZ:$AZ,0))+교과보정값!BA$8-교과보정값!BA$37),"")</f>
        <v>1.8</v>
      </c>
      <c r="K146" s="58">
        <f>IF(J146="","",J146+교과보정값!BB$16)</f>
        <v>1.75</v>
      </c>
      <c r="L146" s="59">
        <f>IF(M146="","",M146+교과보정값!BA$17)</f>
        <v>1.85</v>
      </c>
      <c r="M146" s="59">
        <f>IFERROR(IF(INDEX(교과보정값!$BA:$BA,MATCH(SUBSTITUTE($B146,"인문1","인문2"),교과보정값!$AZ:$AZ,0))="","",INDEX(교과보정값!$BA:$BA,MATCH(SUBSTITUTE($B146,"인문1","인문2"),교과보정값!$AZ:$AZ,0))+교과보정값!BA$9-교과보정값!BA$38),"")</f>
        <v>1.8</v>
      </c>
      <c r="N146" s="59">
        <f>IF(M146="","",M146+교과보정값!BB$17)</f>
        <v>1.75</v>
      </c>
      <c r="O146" s="60">
        <f>IF(P146="","",P146+교과보정값!BA$18)</f>
        <v>1.85</v>
      </c>
      <c r="P146" s="60">
        <f>IFERROR(IF(INDEX(교과보정값!$BA:$BA,MATCH(SUBSTITUTE($B146,"인문1","인문2"),교과보정값!$AZ:$AZ,0))="","",INDEX(교과보정값!$BA:$BA,MATCH(SUBSTITUTE($B146,"인문1","인문2"),교과보정값!$AZ:$AZ,0))+교과보정값!BA$10-교과보정값!BA$39),"")</f>
        <v>1.8</v>
      </c>
      <c r="Q146" s="60">
        <f>IF(P146="","",P146+교과보정값!BB$18)</f>
        <v>1.75</v>
      </c>
    </row>
    <row r="147" spans="2:17" ht="14.25" customHeight="1">
      <c r="B147" s="71" t="str">
        <f>B$143&amp;"인문2"</f>
        <v>외대교과인문2</v>
      </c>
      <c r="C147" s="56">
        <f>IF(D147="","",D147+교과보정값!BA14)</f>
        <v>1.87</v>
      </c>
      <c r="D147" s="56">
        <f>IFERROR(IF(INDEX(교과보정값!$BA:$BA,MATCH($B147,교과보정값!$AZ:$AZ,0))="","",INDEX(교과보정값!$BA:$BA,MATCH($B147,교과보정값!$AZ:$AZ,0))+IF(INDEX(교과보정값!$BC:$BC,MATCH($B147,교과보정값!$AZ:$AZ,0))="인문",교과보정값!BA6,교과보정값!BB6)),"")</f>
        <v>1.82</v>
      </c>
      <c r="E147" s="56">
        <f>IF(D147="","",D147+교과보정값!BB14)</f>
        <v>1.77</v>
      </c>
      <c r="F147" s="57">
        <f>IF(G147="","",G147+교과보정값!BA15)</f>
        <v>1.87</v>
      </c>
      <c r="G147" s="57">
        <f>IFERROR(IF(INDEX(교과보정값!$BA:$BA,MATCH($B147,교과보정값!$AZ:$AZ,0))="","",INDEX(교과보정값!$BA:$BA,MATCH($B147,교과보정값!$AZ:$AZ,0))+IF(INDEX(교과보정값!$BC:$BC,MATCH($B147,교과보정값!$AZ:$AZ,0))="인문",교과보정값!BA7,교과보정값!BB7)),"")</f>
        <v>1.82</v>
      </c>
      <c r="H147" s="57">
        <f>IF(G147="","",G147+교과보정값!BB15)</f>
        <v>1.77</v>
      </c>
      <c r="I147" s="58">
        <f>IF(J147="","",J147+교과보정값!BA16)</f>
        <v>1.87</v>
      </c>
      <c r="J147" s="58">
        <f>IFERROR(IF(INDEX(교과보정값!$BA:$BA,MATCH($B147,교과보정값!$AZ:$AZ,0))="","",INDEX(교과보정값!$BA:$BA,MATCH($B147,교과보정값!$AZ:$AZ,0))+IF(INDEX(교과보정값!$BC:$BC,MATCH($B147,교과보정값!$AZ:$AZ,0))="인문",교과보정값!BA8,교과보정값!BB8)),"")</f>
        <v>1.82</v>
      </c>
      <c r="K147" s="58">
        <f>IF(J147="","",J147+교과보정값!BB16)</f>
        <v>1.77</v>
      </c>
      <c r="L147" s="59">
        <f>IF(M147="","",M147+교과보정값!BA17)</f>
        <v>1.87</v>
      </c>
      <c r="M147" s="59">
        <f>IFERROR(IF(INDEX(교과보정값!$BA:$BA,MATCH($B147,교과보정값!$AZ:$AZ,0))="","",INDEX(교과보정값!$BA:$BA,MATCH($B147,교과보정값!$AZ:$AZ,0))+IF(INDEX(교과보정값!$BC:$BC,MATCH($B147,교과보정값!$AZ:$AZ,0))="인문",교과보정값!BA9,교과보정값!BB9)),"")</f>
        <v>1.82</v>
      </c>
      <c r="N147" s="59">
        <f>IF(M147="","",M147+교과보정값!BB17)</f>
        <v>1.77</v>
      </c>
      <c r="O147" s="60">
        <f>IF(P147="","",P147+교과보정값!BA18)</f>
        <v>1.87</v>
      </c>
      <c r="P147" s="60">
        <f>IFERROR(IF(INDEX(교과보정값!$BA:$BA,MATCH($B147,교과보정값!$AZ:$AZ,0))="","",INDEX(교과보정값!$BA:$BA,MATCH($B147,교과보정값!$AZ:$AZ,0))+IF(INDEX(교과보정값!$BC:$BC,MATCH($B147,교과보정값!$AZ:$AZ,0))="인문",교과보정값!BA10,교과보정값!BB10)),"")</f>
        <v>1.82</v>
      </c>
      <c r="Q147" s="60">
        <f>IF(P147="","",P147+교과보정값!BB18)</f>
        <v>1.77</v>
      </c>
    </row>
    <row r="148" spans="2:17" ht="14.25" customHeight="1">
      <c r="B148" s="71" t="str">
        <f>B$143&amp;"인문3"</f>
        <v>외대교과인문3</v>
      </c>
      <c r="C148" s="56">
        <f>IF(D148="","",D148+교과보정값!BA$14)</f>
        <v>1.9200000000000002</v>
      </c>
      <c r="D148" s="56">
        <f>IFERROR(IF(INDEX(교과보정값!$BA:$BA,MATCH(SUBSTITUTE($B148,"인문3","인문2"),교과보정값!$AZ:$AZ,0))="","",INDEX(교과보정값!$BA:$BA,MATCH(SUBSTITUTE($B148,"인문3","인문2"),교과보정값!$AZ:$AZ,0))+교과보정값!BA$6+교과보정값!BA$35),"")</f>
        <v>1.87</v>
      </c>
      <c r="E148" s="56">
        <f>IF(D148="","",D148+교과보정값!BB$14)</f>
        <v>1.82</v>
      </c>
      <c r="F148" s="57">
        <f>IF(G148="","",G148+교과보정값!BA$15)</f>
        <v>1.9000000000000001</v>
      </c>
      <c r="G148" s="57">
        <f>IFERROR(IF(INDEX(교과보정값!$BA:$BA,MATCH(SUBSTITUTE($B148,"인문3","인문2"),교과보정값!$AZ:$AZ,0))="","",INDEX(교과보정값!$BA:$BA,MATCH(SUBSTITUTE($B148,"인문3","인문2"),교과보정값!$AZ:$AZ,0))+교과보정값!BA$7+교과보정값!BA$36),"")</f>
        <v>1.85</v>
      </c>
      <c r="H148" s="57">
        <f>IF(G148="","",G148+교과보정값!BB$15)</f>
        <v>1.8</v>
      </c>
      <c r="I148" s="58">
        <f>IF(J148="","",J148+교과보정값!BA$16)</f>
        <v>1.8900000000000001</v>
      </c>
      <c r="J148" s="58">
        <f>IFERROR(IF(INDEX(교과보정값!$BA:$BA,MATCH(SUBSTITUTE($B148,"인문3","인문2"),교과보정값!$AZ:$AZ,0))="","",INDEX(교과보정값!$BA:$BA,MATCH(SUBSTITUTE($B148,"인문3","인문2"),교과보정값!$AZ:$AZ,0))+교과보정값!BA$8+교과보정값!BA$37),"")</f>
        <v>1.84</v>
      </c>
      <c r="K148" s="58">
        <f>IF(J148="","",J148+교과보정값!BB$16)</f>
        <v>1.79</v>
      </c>
      <c r="L148" s="59">
        <f>IF(M148="","",M148+교과보정값!BA$17)</f>
        <v>1.8900000000000001</v>
      </c>
      <c r="M148" s="59">
        <f>IFERROR(IF(INDEX(교과보정값!$BA:$BA,MATCH(SUBSTITUTE($B148,"인문3","인문2"),교과보정값!$AZ:$AZ,0))="","",INDEX(교과보정값!$BA:$BA,MATCH(SUBSTITUTE($B148,"인문3","인문2"),교과보정값!$AZ:$AZ,0))+교과보정값!BA$9+교과보정값!BA$38),"")</f>
        <v>1.84</v>
      </c>
      <c r="N148" s="59">
        <f>IF(M148="","",M148+교과보정값!BB$17)</f>
        <v>1.79</v>
      </c>
      <c r="O148" s="60">
        <f>IF(P148="","",P148+교과보정값!BA$18)</f>
        <v>1.8900000000000001</v>
      </c>
      <c r="P148" s="60">
        <f>IFERROR(IF(INDEX(교과보정값!$BA:$BA,MATCH(SUBSTITUTE($B148,"인문3","인문2"),교과보정값!$AZ:$AZ,0))="","",INDEX(교과보정값!$BA:$BA,MATCH(SUBSTITUTE($B148,"인문3","인문2"),교과보정값!$AZ:$AZ,0))+교과보정값!BA$10+교과보정값!BA$39),"")</f>
        <v>1.84</v>
      </c>
      <c r="Q148" s="60">
        <f>IF(P148="","",P148+교과보정값!BB$18)</f>
        <v>1.79</v>
      </c>
    </row>
    <row r="149" spans="2:17" ht="14.25" customHeight="1">
      <c r="B149" s="71" t="str">
        <f>B$143&amp;"자연1"</f>
        <v>외대교과자연1</v>
      </c>
      <c r="C149" s="56">
        <f>IF(D149="","",D149+교과보정값!BA$14)</f>
        <v>1.77</v>
      </c>
      <c r="D149" s="56">
        <f>IFERROR(IF(INDEX(교과보정값!$BA:$BA,MATCH(SUBSTITUTE($B149,"자연1","자연2"),교과보정값!$AZ:$AZ,0))="","",INDEX(교과보정값!$BA:$BA,MATCH(SUBSTITUTE($B149,"자연1","자연2"),교과보정값!$AZ:$AZ,0))+교과보정값!BB$6-교과보정값!BB$35),"")</f>
        <v>1.72</v>
      </c>
      <c r="E149" s="56">
        <f>IF(D149="","",D149+교과보정값!BB$14)</f>
        <v>1.67</v>
      </c>
      <c r="F149" s="57">
        <f>IF(G149="","",G149+교과보정값!BA$15)</f>
        <v>1.82</v>
      </c>
      <c r="G149" s="57">
        <f>IFERROR(IF(INDEX(교과보정값!$BA:$BA,MATCH(SUBSTITUTE($B149,"자연1","자연2"),교과보정값!$AZ:$AZ,0))="","",INDEX(교과보정값!$BA:$BA,MATCH(SUBSTITUTE($B149,"자연1","자연2"),교과보정값!$AZ:$AZ,0))+교과보정값!BB$7-교과보정값!BB$36),"")</f>
        <v>1.77</v>
      </c>
      <c r="H149" s="57">
        <f>IF(G149="","",G149+교과보정값!BB$15)</f>
        <v>1.72</v>
      </c>
      <c r="I149" s="58">
        <f>IF(J149="","",J149+교과보정값!BA$16)</f>
        <v>1.82</v>
      </c>
      <c r="J149" s="58">
        <f>IFERROR(IF(INDEX(교과보정값!$BA:$BA,MATCH(SUBSTITUTE($B149,"자연1","자연2"),교과보정값!$AZ:$AZ,0))="","",INDEX(교과보정값!$BA:$BA,MATCH(SUBSTITUTE($B149,"자연1","자연2"),교과보정값!$AZ:$AZ,0))+교과보정값!BB$8-교과보정값!BB$37),"")</f>
        <v>1.77</v>
      </c>
      <c r="K149" s="58">
        <f>IF(J149="","",J149+교과보정값!BB$16)</f>
        <v>1.72</v>
      </c>
      <c r="L149" s="59">
        <f>IF(M149="","",M149+교과보정값!BA$17)</f>
        <v>1.82</v>
      </c>
      <c r="M149" s="59">
        <f>IFERROR(IF(INDEX(교과보정값!$BA:$BA,MATCH(SUBSTITUTE($B149,"자연1","자연2"),교과보정값!$AZ:$AZ,0))="","",INDEX(교과보정값!$BA:$BA,MATCH(SUBSTITUTE($B149,"자연1","자연2"),교과보정값!$AZ:$AZ,0))+교과보정값!BB$9-교과보정값!BB$38),"")</f>
        <v>1.77</v>
      </c>
      <c r="N149" s="59">
        <f>IF(M149="","",M149+교과보정값!BB$17)</f>
        <v>1.72</v>
      </c>
      <c r="O149" s="60">
        <f>IF(P149="","",P149+교과보정값!BA$18)</f>
        <v>1.82</v>
      </c>
      <c r="P149" s="60">
        <f>IFERROR(IF(INDEX(교과보정값!$BA:$BA,MATCH(SUBSTITUTE($B149,"자연1","자연2"),교과보정값!$AZ:$AZ,0))="","",INDEX(교과보정값!$BA:$BA,MATCH(SUBSTITUTE($B149,"자연1","자연2"),교과보정값!$AZ:$AZ,0))+교과보정값!BB$10-교과보정값!BB$39),"")</f>
        <v>1.77</v>
      </c>
      <c r="Q149" s="60">
        <f>IF(P149="","",P149+교과보정값!BB$18)</f>
        <v>1.72</v>
      </c>
    </row>
    <row r="150" spans="2:17" ht="14.25" customHeight="1">
      <c r="B150" s="71" t="str">
        <f>B$143&amp;"자연2"</f>
        <v>외대교과자연2</v>
      </c>
      <c r="C150" s="56">
        <f>IF(D150="","",D150+교과보정값!BA14)</f>
        <v>1.87</v>
      </c>
      <c r="D150" s="56">
        <f>IFERROR(IF(INDEX(교과보정값!$BA:$BA,MATCH($B150,교과보정값!$AZ:$AZ,0))="","",INDEX(교과보정값!$BA:$BA,MATCH($B150,교과보정값!$AZ:$AZ,0))+IF(INDEX(교과보정값!$BC:$BC,MATCH($B150,교과보정값!$AZ:$AZ,0))="인문",교과보정값!BA6,교과보정값!BB6)),"")</f>
        <v>1.82</v>
      </c>
      <c r="E150" s="56">
        <f>IF(D150="","",D150+교과보정값!BB14)</f>
        <v>1.77</v>
      </c>
      <c r="F150" s="57">
        <f>IF(G150="","",G150+교과보정값!BA15)</f>
        <v>1.87</v>
      </c>
      <c r="G150" s="57">
        <f>IFERROR(IF(INDEX(교과보정값!$BA:$BA,MATCH($B150,교과보정값!$AZ:$AZ,0))="","",INDEX(교과보정값!$BA:$BA,MATCH($B150,교과보정값!$AZ:$AZ,0))+IF(INDEX(교과보정값!$BC:$BC,MATCH($B150,교과보정값!$AZ:$AZ,0))="인문",교과보정값!BA7,교과보정값!BB7)),"")</f>
        <v>1.82</v>
      </c>
      <c r="H150" s="57">
        <f>IF(G150="","",G150+교과보정값!BB15)</f>
        <v>1.77</v>
      </c>
      <c r="I150" s="58">
        <f>IF(J150="","",J150+교과보정값!BA16)</f>
        <v>1.87</v>
      </c>
      <c r="J150" s="58">
        <f>IFERROR(IF(INDEX(교과보정값!$BA:$BA,MATCH($B150,교과보정값!$AZ:$AZ,0))="","",INDEX(교과보정값!$BA:$BA,MATCH($B150,교과보정값!$AZ:$AZ,0))+IF(INDEX(교과보정값!$BC:$BC,MATCH($B150,교과보정값!$AZ:$AZ,0))="인문",교과보정값!BA8,교과보정값!BB8)),"")</f>
        <v>1.82</v>
      </c>
      <c r="K150" s="58">
        <f>IF(J150="","",J150+교과보정값!BB16)</f>
        <v>1.77</v>
      </c>
      <c r="L150" s="59">
        <f>IF(M150="","",M150+교과보정값!BA17)</f>
        <v>1.87</v>
      </c>
      <c r="M150" s="59">
        <f>IFERROR(IF(INDEX(교과보정값!$BA:$BA,MATCH($B150,교과보정값!$AZ:$AZ,0))="","",INDEX(교과보정값!$BA:$BA,MATCH($B150,교과보정값!$AZ:$AZ,0))+IF(INDEX(교과보정값!$BC:$BC,MATCH($B150,교과보정값!$AZ:$AZ,0))="인문",교과보정값!BA9,교과보정값!BB9)),"")</f>
        <v>1.82</v>
      </c>
      <c r="N150" s="59">
        <f>IF(M150="","",M150+교과보정값!BB17)</f>
        <v>1.77</v>
      </c>
      <c r="O150" s="60">
        <f>IF(P150="","",P150+교과보정값!BA18)</f>
        <v>1.87</v>
      </c>
      <c r="P150" s="60">
        <f>IFERROR(IF(INDEX(교과보정값!$BA:$BA,MATCH($B150,교과보정값!$AZ:$AZ,0))="","",INDEX(교과보정값!$BA:$BA,MATCH($B150,교과보정값!$AZ:$AZ,0))+IF(INDEX(교과보정값!$BC:$BC,MATCH($B150,교과보정값!$AZ:$AZ,0))="인문",교과보정값!BA10,교과보정값!BB10)),"")</f>
        <v>1.82</v>
      </c>
      <c r="Q150" s="60">
        <f>IF(P150="","",P150+교과보정값!BB18)</f>
        <v>1.77</v>
      </c>
    </row>
    <row r="151" spans="2:17" ht="14.25" customHeight="1">
      <c r="B151" s="71" t="str">
        <f>B$143&amp;"자연3"</f>
        <v>외대교과자연3</v>
      </c>
      <c r="C151" s="56">
        <f>IF(D151="","",D151+교과보정값!BA$14)</f>
        <v>1.9700000000000002</v>
      </c>
      <c r="D151" s="56">
        <f>IFERROR(IF(INDEX(교과보정값!$BA:$BA,MATCH(SUBSTITUTE($B151,"자연3","자연2"),교과보정값!$AZ:$AZ,0))="","",INDEX(교과보정값!$BA:$BA,MATCH(SUBSTITUTE($B151,"자연3","자연2"),교과보정값!$AZ:$AZ,0))+교과보정값!BB$6+교과보정값!BB$35),"")</f>
        <v>1.9200000000000002</v>
      </c>
      <c r="E151" s="56">
        <f>IF(D151="","",D151+교과보정값!BB$14)</f>
        <v>1.87</v>
      </c>
      <c r="F151" s="57">
        <f>IF(G151="","",G151+교과보정값!BA$15)</f>
        <v>1.9200000000000002</v>
      </c>
      <c r="G151" s="57">
        <f>IFERROR(IF(INDEX(교과보정값!$BA:$BA,MATCH(SUBSTITUTE($B151,"자연3","자연2"),교과보정값!$AZ:$AZ,0))="","",INDEX(교과보정값!$BA:$BA,MATCH(SUBSTITUTE($B151,"자연3","자연2"),교과보정값!$AZ:$AZ,0))+교과보정값!BB$7+교과보정값!BB$36),"")</f>
        <v>1.87</v>
      </c>
      <c r="H151" s="57">
        <f>IF(G151="","",G151+교과보정값!BB$15)</f>
        <v>1.82</v>
      </c>
      <c r="I151" s="58">
        <f>IF(J151="","",J151+교과보정값!BA$16)</f>
        <v>1.9200000000000002</v>
      </c>
      <c r="J151" s="58">
        <f>IFERROR(IF(INDEX(교과보정값!$BA:$BA,MATCH(SUBSTITUTE($B151,"자연3","자연2"),교과보정값!$AZ:$AZ,0))="","",INDEX(교과보정값!$BA:$BA,MATCH(SUBSTITUTE($B151,"자연3","자연2"),교과보정값!$AZ:$AZ,0))+교과보정값!BB$8+교과보정값!BB$37),"")</f>
        <v>1.87</v>
      </c>
      <c r="K151" s="58">
        <f>IF(J151="","",J151+교과보정값!BB$16)</f>
        <v>1.82</v>
      </c>
      <c r="L151" s="59">
        <f>IF(M151="","",M151+교과보정값!BA$17)</f>
        <v>1.9200000000000002</v>
      </c>
      <c r="M151" s="59">
        <f>IFERROR(IF(INDEX(교과보정값!$BA:$BA,MATCH(SUBSTITUTE($B151,"자연3","자연2"),교과보정값!$AZ:$AZ,0))="","",INDEX(교과보정값!$BA:$BA,MATCH(SUBSTITUTE($B151,"자연3","자연2"),교과보정값!$AZ:$AZ,0))+교과보정값!BB$9+교과보정값!BB$38),"")</f>
        <v>1.87</v>
      </c>
      <c r="N151" s="59">
        <f>IF(M151="","",M151+교과보정값!BB$17)</f>
        <v>1.82</v>
      </c>
      <c r="O151" s="60">
        <f>IF(P151="","",P151+교과보정값!BA$18)</f>
        <v>1.9200000000000002</v>
      </c>
      <c r="P151" s="60">
        <f>IFERROR(IF(INDEX(교과보정값!$BA:$BA,MATCH(SUBSTITUTE($B151,"자연3","자연2"),교과보정값!$AZ:$AZ,0))="","",INDEX(교과보정값!$BA:$BA,MATCH(SUBSTITUTE($B151,"자연3","자연2"),교과보정값!$AZ:$AZ,0))+교과보정값!BB$10+교과보정값!BB$39),"")</f>
        <v>1.87</v>
      </c>
      <c r="Q151" s="60">
        <f>IF(P151="","",P151+교과보정값!BB$18)</f>
        <v>1.82</v>
      </c>
    </row>
    <row r="152" spans="2:17" ht="14.25" customHeight="1">
      <c r="B152" s="71" t="str">
        <f>B$143&amp;"사범"</f>
        <v>외대교과사범</v>
      </c>
      <c r="C152" s="56">
        <f>IF(D152="","",D152+교과보정값!BA14)</f>
        <v>1.93</v>
      </c>
      <c r="D152" s="56">
        <f>IFERROR(IF(INDEX(교과보정값!$BA:$BA,MATCH($B152,교과보정값!$AZ:$AZ,0))="","",INDEX(교과보정값!$BA:$BA,MATCH($B152,교과보정값!$AZ:$AZ,0))+IF(INDEX(교과보정값!$BC:$BC,MATCH($B152,교과보정값!$AZ:$AZ,0))="인문",교과보정값!BA6,교과보정값!BB6)),"")</f>
        <v>1.88</v>
      </c>
      <c r="E152" s="56">
        <f>IF(D152="","",D152+교과보정값!BB14)</f>
        <v>1.8299999999999998</v>
      </c>
      <c r="F152" s="57">
        <f>IF(G152="","",G152+교과보정값!BA15)</f>
        <v>1.93</v>
      </c>
      <c r="G152" s="57">
        <f>IFERROR(IF(INDEX(교과보정값!$BA:$BA,MATCH($B152,교과보정값!$AZ:$AZ,0))="","",INDEX(교과보정값!$BA:$BA,MATCH($B152,교과보정값!$AZ:$AZ,0))+IF(INDEX(교과보정값!$BC:$BC,MATCH($B152,교과보정값!$AZ:$AZ,0))="인문",교과보정값!BA7,교과보정값!BB7)),"")</f>
        <v>1.88</v>
      </c>
      <c r="H152" s="57">
        <f>IF(G152="","",G152+교과보정값!BB15)</f>
        <v>1.8299999999999998</v>
      </c>
      <c r="I152" s="58">
        <f>IF(J152="","",J152+교과보정값!BA16)</f>
        <v>1.93</v>
      </c>
      <c r="J152" s="58">
        <f>IFERROR(IF(INDEX(교과보정값!$BA:$BA,MATCH($B152,교과보정값!$AZ:$AZ,0))="","",INDEX(교과보정값!$BA:$BA,MATCH($B152,교과보정값!$AZ:$AZ,0))+IF(INDEX(교과보정값!$BC:$BC,MATCH($B152,교과보정값!$AZ:$AZ,0))="인문",교과보정값!BA8,교과보정값!BB8)),"")</f>
        <v>1.88</v>
      </c>
      <c r="K152" s="58">
        <f>IF(J152="","",J152+교과보정값!BB16)</f>
        <v>1.8299999999999998</v>
      </c>
      <c r="L152" s="59">
        <f>IF(M152="","",M152+교과보정값!BA17)</f>
        <v>1.93</v>
      </c>
      <c r="M152" s="59">
        <f>IFERROR(IF(INDEX(교과보정값!$BA:$BA,MATCH($B152,교과보정값!$AZ:$AZ,0))="","",INDEX(교과보정값!$BA:$BA,MATCH($B152,교과보정값!$AZ:$AZ,0))+IF(INDEX(교과보정값!$BC:$BC,MATCH($B152,교과보정값!$AZ:$AZ,0))="인문",교과보정값!BA9,교과보정값!BB9)),"")</f>
        <v>1.88</v>
      </c>
      <c r="N152" s="59">
        <f>IF(M152="","",M152+교과보정값!BB17)</f>
        <v>1.8299999999999998</v>
      </c>
      <c r="O152" s="60">
        <f>IF(P152="","",P152+교과보정값!BA18)</f>
        <v>1.93</v>
      </c>
      <c r="P152" s="60">
        <f>IFERROR(IF(INDEX(교과보정값!$BA:$BA,MATCH($B152,교과보정값!$AZ:$AZ,0))="","",INDEX(교과보정값!$BA:$BA,MATCH($B152,교과보정값!$AZ:$AZ,0))+IF(INDEX(교과보정값!$BC:$BC,MATCH($B152,교과보정값!$AZ:$AZ,0))="인문",교과보정값!BA10,교과보정값!BB10)),"")</f>
        <v>1.88</v>
      </c>
      <c r="Q152" s="60">
        <f>IF(P152="","",P152+교과보정값!BB18)</f>
        <v>1.8299999999999998</v>
      </c>
    </row>
    <row r="153" spans="2:17" ht="14.25" customHeight="1">
      <c r="B153" s="71" t="str">
        <f>B$143&amp;"자전자연"</f>
        <v>외대교과자전자연</v>
      </c>
      <c r="C153" s="56">
        <f>IF(D153="","",D153+교과보정값!BA14)</f>
        <v>1.9200000000000002</v>
      </c>
      <c r="D153" s="56">
        <f>IFERROR(IF(INDEX(교과보정값!$BA:$BA,MATCH($B153,교과보정값!$AZ:$AZ,0))="","",INDEX(교과보정값!$BA:$BA,MATCH($B153,교과보정값!$AZ:$AZ,0))+IF(INDEX(교과보정값!$BC:$BC,MATCH($B153,교과보정값!$AZ:$AZ,0))="인문",교과보정값!BA6,교과보정값!BB6)),"")</f>
        <v>1.87</v>
      </c>
      <c r="E153" s="56">
        <f>IF(D153="","",D153+교과보정값!BB14)</f>
        <v>1.82</v>
      </c>
      <c r="F153" s="57">
        <f>IF(G153="","",G153+교과보정값!BA15)</f>
        <v>1.9200000000000002</v>
      </c>
      <c r="G153" s="57">
        <f>IFERROR(IF(INDEX(교과보정값!$BA:$BA,MATCH($B153,교과보정값!$AZ:$AZ,0))="","",INDEX(교과보정값!$BA:$BA,MATCH($B153,교과보정값!$AZ:$AZ,0))+IF(INDEX(교과보정값!$BC:$BC,MATCH($B153,교과보정값!$AZ:$AZ,0))="인문",교과보정값!BA7,교과보정값!BB7)),"")</f>
        <v>1.87</v>
      </c>
      <c r="H153" s="57">
        <f>IF(G153="","",G153+교과보정값!BB15)</f>
        <v>1.82</v>
      </c>
      <c r="I153" s="58">
        <f>IF(J153="","",J153+교과보정값!BA16)</f>
        <v>1.9200000000000002</v>
      </c>
      <c r="J153" s="58">
        <f>IFERROR(IF(INDEX(교과보정값!$BA:$BA,MATCH($B153,교과보정값!$AZ:$AZ,0))="","",INDEX(교과보정값!$BA:$BA,MATCH($B153,교과보정값!$AZ:$AZ,0))+IF(INDEX(교과보정값!$BC:$BC,MATCH($B153,교과보정값!$AZ:$AZ,0))="인문",교과보정값!BA8,교과보정값!BB8)),"")</f>
        <v>1.87</v>
      </c>
      <c r="K153" s="58">
        <f>IF(J153="","",J153+교과보정값!BB16)</f>
        <v>1.82</v>
      </c>
      <c r="L153" s="59">
        <f>IF(M153="","",M153+교과보정값!BA17)</f>
        <v>1.9200000000000002</v>
      </c>
      <c r="M153" s="59">
        <f>IFERROR(IF(INDEX(교과보정값!$BA:$BA,MATCH($B153,교과보정값!$AZ:$AZ,0))="","",INDEX(교과보정값!$BA:$BA,MATCH($B153,교과보정값!$AZ:$AZ,0))+IF(INDEX(교과보정값!$BC:$BC,MATCH($B153,교과보정값!$AZ:$AZ,0))="인문",교과보정값!BA9,교과보정값!BB9)),"")</f>
        <v>1.87</v>
      </c>
      <c r="N153" s="59">
        <f>IF(M153="","",M153+교과보정값!BB17)</f>
        <v>1.82</v>
      </c>
      <c r="O153" s="60">
        <f>IF(P153="","",P153+교과보정값!BA18)</f>
        <v>1.9200000000000002</v>
      </c>
      <c r="P153" s="60">
        <f>IFERROR(IF(INDEX(교과보정값!$BA:$BA,MATCH($B153,교과보정값!$AZ:$AZ,0))="","",INDEX(교과보정값!$BA:$BA,MATCH($B153,교과보정값!$AZ:$AZ,0))+IF(INDEX(교과보정값!$BC:$BC,MATCH($B153,교과보정값!$AZ:$AZ,0))="인문",교과보정값!BA10,교과보정값!BB10)),"")</f>
        <v>1.87</v>
      </c>
      <c r="Q153" s="60">
        <f>IF(P153="","",P153+교과보정값!BB18)</f>
        <v>1.82</v>
      </c>
    </row>
    <row r="154" spans="2:17" ht="14.25" customHeight="1">
      <c r="B154" s="71" t="str">
        <f>B$143&amp;"자전공통"</f>
        <v>외대교과자전공통</v>
      </c>
      <c r="C154" s="56">
        <f>IF(D154="","",D154+교과보정값!BA14)</f>
        <v>1.9200000000000002</v>
      </c>
      <c r="D154" s="56">
        <f>IFERROR(IF(INDEX(교과보정값!$BA:$BA,MATCH($B154,교과보정값!$AZ:$AZ,0))="","",INDEX(교과보정값!$BA:$BA,MATCH($B154,교과보정값!$AZ:$AZ,0))+IF(INDEX(교과보정값!$BC:$BC,MATCH($B154,교과보정값!$AZ:$AZ,0))="인문",교과보정값!BA6,교과보정값!BB6)),"")</f>
        <v>1.87</v>
      </c>
      <c r="E154" s="56">
        <f>IF(D154="","",D154+교과보정값!BB14)</f>
        <v>1.82</v>
      </c>
      <c r="F154" s="57">
        <f>IF(G154="","",G154+교과보정값!BA15)</f>
        <v>1.9200000000000002</v>
      </c>
      <c r="G154" s="57">
        <f>IFERROR(IF(INDEX(교과보정값!$BA:$BA,MATCH($B154,교과보정값!$AZ:$AZ,0))="","",INDEX(교과보정값!$BA:$BA,MATCH($B154,교과보정값!$AZ:$AZ,0))+IF(INDEX(교과보정값!$BC:$BC,MATCH($B154,교과보정값!$AZ:$AZ,0))="인문",교과보정값!BA7,교과보정값!BB7)),"")</f>
        <v>1.87</v>
      </c>
      <c r="H154" s="57">
        <f>IF(G154="","",G154+교과보정값!BB15)</f>
        <v>1.82</v>
      </c>
      <c r="I154" s="58">
        <f>IF(J154="","",J154+교과보정값!BA16)</f>
        <v>1.9200000000000002</v>
      </c>
      <c r="J154" s="58">
        <f>IFERROR(IF(INDEX(교과보정값!$BA:$BA,MATCH($B154,교과보정값!$AZ:$AZ,0))="","",INDEX(교과보정값!$BA:$BA,MATCH($B154,교과보정값!$AZ:$AZ,0))+IF(INDEX(교과보정값!$BC:$BC,MATCH($B154,교과보정값!$AZ:$AZ,0))="인문",교과보정값!BA8,교과보정값!BB8)),"")</f>
        <v>1.87</v>
      </c>
      <c r="K154" s="58">
        <f>IF(J154="","",J154+교과보정값!BB16)</f>
        <v>1.82</v>
      </c>
      <c r="L154" s="59">
        <f>IF(M154="","",M154+교과보정값!BA17)</f>
        <v>1.9200000000000002</v>
      </c>
      <c r="M154" s="59">
        <f>IFERROR(IF(INDEX(교과보정값!$BA:$BA,MATCH($B154,교과보정값!$AZ:$AZ,0))="","",INDEX(교과보정값!$BA:$BA,MATCH($B154,교과보정값!$AZ:$AZ,0))+IF(INDEX(교과보정값!$BC:$BC,MATCH($B154,교과보정값!$AZ:$AZ,0))="인문",교과보정값!BA9,교과보정값!BB9)),"")</f>
        <v>1.87</v>
      </c>
      <c r="N154" s="59">
        <f>IF(M154="","",M154+교과보정값!BB17)</f>
        <v>1.82</v>
      </c>
      <c r="O154" s="60">
        <f>IF(P154="","",P154+교과보정값!BA18)</f>
        <v>1.9200000000000002</v>
      </c>
      <c r="P154" s="60">
        <f>IFERROR(IF(INDEX(교과보정값!$BA:$BA,MATCH($B154,교과보정값!$AZ:$AZ,0))="","",INDEX(교과보정값!$BA:$BA,MATCH($B154,교과보정값!$AZ:$AZ,0))+IF(INDEX(교과보정값!$BC:$BC,MATCH($B154,교과보정값!$AZ:$AZ,0))="인문",교과보정값!BA10,교과보정값!BB10)),"")</f>
        <v>1.87</v>
      </c>
      <c r="Q154" s="60">
        <f>IF(P154="","",P154+교과보정값!BB18)</f>
        <v>1.82</v>
      </c>
    </row>
    <row r="155" spans="2:17" ht="14.25" customHeight="1">
      <c r="B155" s="71" t="str">
        <f>B$143&amp;"자전인문"</f>
        <v>외대교과자전인문</v>
      </c>
      <c r="C155" s="56">
        <f>IF(D155="","",D155+교과보정값!BA14)</f>
        <v>1.9200000000000002</v>
      </c>
      <c r="D155" s="56">
        <f>IFERROR(IF(INDEX(교과보정값!$BA:$BA,MATCH($B155,교과보정값!$AZ:$AZ,0))="","",INDEX(교과보정값!$BA:$BA,MATCH($B155,교과보정값!$AZ:$AZ,0))+IF(INDEX(교과보정값!$BC:$BC,MATCH($B155,교과보정값!$AZ:$AZ,0))="인문",교과보정값!BA6,교과보정값!BB6)),"")</f>
        <v>1.87</v>
      </c>
      <c r="E155" s="56">
        <f>IF(D155="","",D155+교과보정값!BB14)</f>
        <v>1.82</v>
      </c>
      <c r="F155" s="57">
        <f>IF(G155="","",G155+교과보정값!BA15)</f>
        <v>1.9200000000000002</v>
      </c>
      <c r="G155" s="57">
        <f>IFERROR(IF(INDEX(교과보정값!$BA:$BA,MATCH($B155,교과보정값!$AZ:$AZ,0))="","",INDEX(교과보정값!$BA:$BA,MATCH($B155,교과보정값!$AZ:$AZ,0))+IF(INDEX(교과보정값!$BC:$BC,MATCH($B155,교과보정값!$AZ:$AZ,0))="인문",교과보정값!BA7,교과보정값!BB7)),"")</f>
        <v>1.87</v>
      </c>
      <c r="H155" s="57">
        <f>IF(G155="","",G155+교과보정값!BB15)</f>
        <v>1.82</v>
      </c>
      <c r="I155" s="58">
        <f>IF(J155="","",J155+교과보정값!BA16)</f>
        <v>1.9200000000000002</v>
      </c>
      <c r="J155" s="58">
        <f>IFERROR(IF(INDEX(교과보정값!$BA:$BA,MATCH($B155,교과보정값!$AZ:$AZ,0))="","",INDEX(교과보정값!$BA:$BA,MATCH($B155,교과보정값!$AZ:$AZ,0))+IF(INDEX(교과보정값!$BC:$BC,MATCH($B155,교과보정값!$AZ:$AZ,0))="인문",교과보정값!BA8,교과보정값!BB8)),"")</f>
        <v>1.87</v>
      </c>
      <c r="K155" s="58">
        <f>IF(J155="","",J155+교과보정값!BB16)</f>
        <v>1.82</v>
      </c>
      <c r="L155" s="59">
        <f>IF(M155="","",M155+교과보정값!BA17)</f>
        <v>1.9200000000000002</v>
      </c>
      <c r="M155" s="59">
        <f>IFERROR(IF(INDEX(교과보정값!$BA:$BA,MATCH($B155,교과보정값!$AZ:$AZ,0))="","",INDEX(교과보정값!$BA:$BA,MATCH($B155,교과보정값!$AZ:$AZ,0))+IF(INDEX(교과보정값!$BC:$BC,MATCH($B155,교과보정값!$AZ:$AZ,0))="인문",교과보정값!BA9,교과보정값!BB9)),"")</f>
        <v>1.87</v>
      </c>
      <c r="N155" s="59">
        <f>IF(M155="","",M155+교과보정값!BB17)</f>
        <v>1.82</v>
      </c>
      <c r="O155" s="60">
        <f>IF(P155="","",P155+교과보정값!BA18)</f>
        <v>1.9200000000000002</v>
      </c>
      <c r="P155" s="60">
        <f>IFERROR(IF(INDEX(교과보정값!$BA:$BA,MATCH($B155,교과보정값!$AZ:$AZ,0))="","",INDEX(교과보정값!$BA:$BA,MATCH($B155,교과보정값!$AZ:$AZ,0))+IF(INDEX(교과보정값!$BC:$BC,MATCH($B155,교과보정값!$AZ:$AZ,0))="인문",교과보정값!BA10,교과보정값!BB10)),"")</f>
        <v>1.87</v>
      </c>
      <c r="Q155" s="60">
        <f>IF(P155="","",P155+교과보정값!BB18)</f>
        <v>1.82</v>
      </c>
    </row>
    <row r="157" spans="2:17" ht="14.25" customHeight="1">
      <c r="B157" s="190" t="s">
        <v>3053</v>
      </c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5"/>
    </row>
    <row r="158" spans="2:17" ht="14.25" customHeight="1">
      <c r="B158" s="44"/>
      <c r="C158" s="160" t="s">
        <v>1862</v>
      </c>
      <c r="D158" s="154"/>
      <c r="E158" s="155"/>
      <c r="F158" s="158" t="s">
        <v>1863</v>
      </c>
      <c r="G158" s="154"/>
      <c r="H158" s="155"/>
      <c r="I158" s="166" t="s">
        <v>1864</v>
      </c>
      <c r="J158" s="154"/>
      <c r="K158" s="155"/>
      <c r="L158" s="165" t="s">
        <v>1865</v>
      </c>
      <c r="M158" s="154"/>
      <c r="N158" s="155"/>
      <c r="O158" s="153" t="s">
        <v>1866</v>
      </c>
      <c r="P158" s="154"/>
      <c r="Q158" s="155"/>
    </row>
    <row r="159" spans="2:17" ht="14.25" customHeight="1">
      <c r="B159" s="16" t="s">
        <v>1869</v>
      </c>
      <c r="C159" s="45" t="s">
        <v>19</v>
      </c>
      <c r="D159" s="45" t="s">
        <v>20</v>
      </c>
      <c r="E159" s="45" t="s">
        <v>21</v>
      </c>
      <c r="F159" s="46" t="s">
        <v>19</v>
      </c>
      <c r="G159" s="46" t="s">
        <v>20</v>
      </c>
      <c r="H159" s="46" t="s">
        <v>21</v>
      </c>
      <c r="I159" s="47" t="s">
        <v>19</v>
      </c>
      <c r="J159" s="47" t="s">
        <v>20</v>
      </c>
      <c r="K159" s="47" t="s">
        <v>21</v>
      </c>
      <c r="L159" s="48" t="s">
        <v>19</v>
      </c>
      <c r="M159" s="48" t="s">
        <v>20</v>
      </c>
      <c r="N159" s="48" t="s">
        <v>21</v>
      </c>
      <c r="O159" s="49" t="s">
        <v>19</v>
      </c>
      <c r="P159" s="49" t="s">
        <v>20</v>
      </c>
      <c r="Q159" s="49" t="s">
        <v>21</v>
      </c>
    </row>
    <row r="160" spans="2:17" ht="14.25" customHeight="1">
      <c r="B160" s="71" t="str">
        <f>B$157&amp;"인문1"</f>
        <v>건국교과인문1</v>
      </c>
      <c r="C160" s="56">
        <f>IF(D160="","",D160+교과보정값!BF$14)</f>
        <v>1.88</v>
      </c>
      <c r="D160" s="56">
        <f>IFERROR(IF(INDEX(교과보정값!$BF:$BF,MATCH(SUBSTITUTE($B160,"인문1","인문2"),교과보정값!$BE:$BE,0))="","",INDEX(교과보정값!$BF:$BF,MATCH(SUBSTITUTE($B160,"인문1","인문2"),교과보정값!$BE:$BE,0))+교과보정값!BF$6-교과보정값!BF$35),"")</f>
        <v>1.8299999999999998</v>
      </c>
      <c r="E160" s="56">
        <f>IF(D160="","",D160+교과보정값!BG$14)</f>
        <v>1.7799999999999998</v>
      </c>
      <c r="F160" s="57">
        <f>IF(G160="","",G160+교과보정값!BF$15)</f>
        <v>1.9</v>
      </c>
      <c r="G160" s="57">
        <f>IFERROR(IF(INDEX(교과보정값!$BF:$BF,MATCH(SUBSTITUTE($B160,"인문1","인문2"),교과보정값!$BE:$BE,0))="","",INDEX(교과보정값!$BF:$BF,MATCH(SUBSTITUTE($B160,"인문1","인문2"),교과보정값!$BE:$BE,0))+교과보정값!BF$7-교과보정값!BF$36),"")</f>
        <v>1.8499999999999999</v>
      </c>
      <c r="H160" s="57">
        <f>IF(G160="","",G160+교과보정값!BG$15)</f>
        <v>1.7999999999999998</v>
      </c>
      <c r="I160" s="58">
        <f>IF(J160="","",J160+교과보정값!BF$16)</f>
        <v>1.91</v>
      </c>
      <c r="J160" s="58">
        <f>IFERROR(IF(INDEX(교과보정값!$BF:$BF,MATCH(SUBSTITUTE($B160,"인문1","인문2"),교과보정값!$BE:$BE,0))="","",INDEX(교과보정값!$BF:$BF,MATCH(SUBSTITUTE($B160,"인문1","인문2"),교과보정값!$BE:$BE,0))+교과보정값!BF$8-교과보정값!BF$37),"")</f>
        <v>1.8599999999999999</v>
      </c>
      <c r="K160" s="58">
        <f>IF(J160="","",J160+교과보정값!BG$16)</f>
        <v>1.8099999999999998</v>
      </c>
      <c r="L160" s="59">
        <f>IF(M160="","",M160+교과보정값!BF$17)</f>
        <v>1.91</v>
      </c>
      <c r="M160" s="59">
        <f>IFERROR(IF(INDEX(교과보정값!$BF:$BF,MATCH(SUBSTITUTE($B160,"인문1","인문2"),교과보정값!$BE:$BE,0))="","",INDEX(교과보정값!$BF:$BF,MATCH(SUBSTITUTE($B160,"인문1","인문2"),교과보정값!$BE:$BE,0))+교과보정값!BF$9-교과보정값!BF$38),"")</f>
        <v>1.8599999999999999</v>
      </c>
      <c r="N160" s="59">
        <f>IF(M160="","",M160+교과보정값!BG$17)</f>
        <v>1.8099999999999998</v>
      </c>
      <c r="O160" s="60">
        <f>IF(P160="","",P160+교과보정값!BF$18)</f>
        <v>1.91</v>
      </c>
      <c r="P160" s="60">
        <f>IFERROR(IF(INDEX(교과보정값!$BF:$BF,MATCH(SUBSTITUTE($B160,"인문1","인문2"),교과보정값!$BE:$BE,0))="","",INDEX(교과보정값!$BF:$BF,MATCH(SUBSTITUTE($B160,"인문1","인문2"),교과보정값!$BE:$BE,0))+교과보정값!BF$10-교과보정값!BF$39),"")</f>
        <v>1.8599999999999999</v>
      </c>
      <c r="Q160" s="60">
        <f>IF(P160="","",P160+교과보정값!BG$18)</f>
        <v>1.8099999999999998</v>
      </c>
    </row>
    <row r="161" spans="2:17" ht="14.25" customHeight="1">
      <c r="B161" s="71" t="str">
        <f>B$157&amp;"인문2"</f>
        <v>건국교과인문2</v>
      </c>
      <c r="C161" s="56">
        <f>IF(D161="","",D161+교과보정값!BF14)</f>
        <v>1.93</v>
      </c>
      <c r="D161" s="56">
        <f>IFERROR(IF(INDEX(교과보정값!$BF:$BF,MATCH($B161,교과보정값!$BE:$BE,0))="","",INDEX(교과보정값!$BF:$BF,MATCH($B161,교과보정값!$BE:$BE,0))+IF(INDEX(교과보정값!$BH:$BH,MATCH($B161,교과보정값!$BE:$BE,0))="인문",교과보정값!BF6,교과보정값!BG6)),"")</f>
        <v>1.88</v>
      </c>
      <c r="E161" s="56">
        <f>IF(D161="","",D161+교과보정값!BG14)</f>
        <v>1.8299999999999998</v>
      </c>
      <c r="F161" s="57">
        <f>IF(G161="","",G161+교과보정값!BF15)</f>
        <v>1.93</v>
      </c>
      <c r="G161" s="57">
        <f>IFERROR(IF(INDEX(교과보정값!$BF:$BF,MATCH($B161,교과보정값!$BE:$BE,0))="","",INDEX(교과보정값!$BF:$BF,MATCH($B161,교과보정값!$BE:$BE,0))+IF(INDEX(교과보정값!$BH:$BH,MATCH($B161,교과보정값!$BE:$BE,0))="인문",교과보정값!BF7,교과보정값!BG7)),"")</f>
        <v>1.88</v>
      </c>
      <c r="H161" s="57">
        <f>IF(G161="","",G161+교과보정값!BG15)</f>
        <v>1.8299999999999998</v>
      </c>
      <c r="I161" s="58">
        <f>IF(J161="","",J161+교과보정값!BF16)</f>
        <v>1.93</v>
      </c>
      <c r="J161" s="58">
        <f>IFERROR(IF(INDEX(교과보정값!$BF:$BF,MATCH($B161,교과보정값!$BE:$BE,0))="","",INDEX(교과보정값!$BF:$BF,MATCH($B161,교과보정값!$BE:$BE,0))+IF(INDEX(교과보정값!$BH:$BH,MATCH($B161,교과보정값!$BE:$BE,0))="인문",교과보정값!BF8,교과보정값!BG8)),"")</f>
        <v>1.88</v>
      </c>
      <c r="K161" s="58">
        <f>IF(J161="","",J161+교과보정값!BG16)</f>
        <v>1.8299999999999998</v>
      </c>
      <c r="L161" s="59">
        <f>IF(M161="","",M161+교과보정값!BF17)</f>
        <v>1.93</v>
      </c>
      <c r="M161" s="59">
        <f>IFERROR(IF(INDEX(교과보정값!$BF:$BF,MATCH($B161,교과보정값!$BE:$BE,0))="","",INDEX(교과보정값!$BF:$BF,MATCH($B161,교과보정값!$BE:$BE,0))+IF(INDEX(교과보정값!$BH:$BH,MATCH($B161,교과보정값!$BE:$BE,0))="인문",교과보정값!BF9,교과보정값!BG9)),"")</f>
        <v>1.88</v>
      </c>
      <c r="N161" s="59">
        <f>IF(M161="","",M161+교과보정값!BG17)</f>
        <v>1.8299999999999998</v>
      </c>
      <c r="O161" s="60">
        <f>IF(P161="","",P161+교과보정값!BF18)</f>
        <v>1.93</v>
      </c>
      <c r="P161" s="60">
        <f>IFERROR(IF(INDEX(교과보정값!$BF:$BF,MATCH($B161,교과보정값!$BE:$BE,0))="","",INDEX(교과보정값!$BF:$BF,MATCH($B161,교과보정값!$BE:$BE,0))+IF(INDEX(교과보정값!$BH:$BH,MATCH($B161,교과보정값!$BE:$BE,0))="인문",교과보정값!BF10,교과보정값!BG10)),"")</f>
        <v>1.88</v>
      </c>
      <c r="Q161" s="60">
        <f>IF(P161="","",P161+교과보정값!BG18)</f>
        <v>1.8299999999999998</v>
      </c>
    </row>
    <row r="162" spans="2:17" ht="14.25" customHeight="1">
      <c r="B162" s="71" t="str">
        <f>B$157&amp;"인문3"</f>
        <v>건국교과인문3</v>
      </c>
      <c r="C162" s="56">
        <f>IF(D162="","",D162+교과보정값!BF$14)</f>
        <v>1.98</v>
      </c>
      <c r="D162" s="56">
        <f>IFERROR(IF(INDEX(교과보정값!$BF:$BF,MATCH(SUBSTITUTE($B162,"인문3","인문2"),교과보정값!$BE:$BE,0))="","",INDEX(교과보정값!$BF:$BF,MATCH(SUBSTITUTE($B162,"인문3","인문2"),교과보정값!$BE:$BE,0))+교과보정값!BF$6+교과보정값!BF$35),"")</f>
        <v>1.93</v>
      </c>
      <c r="E162" s="56">
        <f>IF(D162="","",D162+교과보정값!BG$14)</f>
        <v>1.88</v>
      </c>
      <c r="F162" s="57">
        <f>IF(G162="","",G162+교과보정값!BF$15)</f>
        <v>1.96</v>
      </c>
      <c r="G162" s="57">
        <f>IFERROR(IF(INDEX(교과보정값!$BF:$BF,MATCH(SUBSTITUTE($B162,"인문3","인문2"),교과보정값!$BE:$BE,0))="","",INDEX(교과보정값!$BF:$BF,MATCH(SUBSTITUTE($B162,"인문3","인문2"),교과보정값!$BE:$BE,0))+교과보정값!BF$7+교과보정값!BF$36),"")</f>
        <v>1.91</v>
      </c>
      <c r="H162" s="57">
        <f>IF(G162="","",G162+교과보정값!BG$15)</f>
        <v>1.8599999999999999</v>
      </c>
      <c r="I162" s="58">
        <f>IF(J162="","",J162+교과보정값!BF$16)</f>
        <v>1.95</v>
      </c>
      <c r="J162" s="58">
        <f>IFERROR(IF(INDEX(교과보정값!$BF:$BF,MATCH(SUBSTITUTE($B162,"인문3","인문2"),교과보정값!$BE:$BE,0))="","",INDEX(교과보정값!$BF:$BF,MATCH(SUBSTITUTE($B162,"인문3","인문2"),교과보정값!$BE:$BE,0))+교과보정값!BF$8+교과보정값!BF$37),"")</f>
        <v>1.9</v>
      </c>
      <c r="K162" s="58">
        <f>IF(J162="","",J162+교과보정값!BG$16)</f>
        <v>1.8499999999999999</v>
      </c>
      <c r="L162" s="59">
        <f>IF(M162="","",M162+교과보정값!BF$17)</f>
        <v>1.95</v>
      </c>
      <c r="M162" s="59">
        <f>IFERROR(IF(INDEX(교과보정값!$BF:$BF,MATCH(SUBSTITUTE($B162,"인문3","인문2"),교과보정값!$BE:$BE,0))="","",INDEX(교과보정값!$BF:$BF,MATCH(SUBSTITUTE($B162,"인문3","인문2"),교과보정값!$BE:$BE,0))+교과보정값!BF$9+교과보정값!BF$38),"")</f>
        <v>1.9</v>
      </c>
      <c r="N162" s="59">
        <f>IF(M162="","",M162+교과보정값!BG$17)</f>
        <v>1.8499999999999999</v>
      </c>
      <c r="O162" s="60">
        <f>IF(P162="","",P162+교과보정값!BF$18)</f>
        <v>1.95</v>
      </c>
      <c r="P162" s="60">
        <f>IFERROR(IF(INDEX(교과보정값!$BF:$BF,MATCH(SUBSTITUTE($B162,"인문3","인문2"),교과보정값!$BE:$BE,0))="","",INDEX(교과보정값!$BF:$BF,MATCH(SUBSTITUTE($B162,"인문3","인문2"),교과보정값!$BE:$BE,0))+교과보정값!BF$10+교과보정값!BF$39),"")</f>
        <v>1.9</v>
      </c>
      <c r="Q162" s="60">
        <f>IF(P162="","",P162+교과보정값!BG$18)</f>
        <v>1.8499999999999999</v>
      </c>
    </row>
    <row r="163" spans="2:17" ht="14.25" customHeight="1">
      <c r="B163" s="71" t="str">
        <f>B$157&amp;"자연1"</f>
        <v>건국교과자연1</v>
      </c>
      <c r="C163" s="56">
        <f>IF(D163="","",D163+교과보정값!BF$14)</f>
        <v>1.8299999999999998</v>
      </c>
      <c r="D163" s="56">
        <f>IFERROR(IF(INDEX(교과보정값!$BF:$BF,MATCH(SUBSTITUTE($B163,"자연1","자연2"),교과보정값!$BE:$BE,0))="","",INDEX(교과보정값!$BF:$BF,MATCH(SUBSTITUTE($B163,"자연1","자연2"),교과보정값!$BE:$BE,0))+교과보정값!BG$6-교과보정값!BG$35),"")</f>
        <v>1.7799999999999998</v>
      </c>
      <c r="E163" s="56">
        <f>IF(D163="","",D163+교과보정값!BG$14)</f>
        <v>1.7299999999999998</v>
      </c>
      <c r="F163" s="57">
        <f>IF(G163="","",G163+교과보정값!BF$15)</f>
        <v>1.88</v>
      </c>
      <c r="G163" s="57">
        <f>IFERROR(IF(INDEX(교과보정값!$BF:$BF,MATCH(SUBSTITUTE($B163,"자연1","자연2"),교과보정값!$BE:$BE,0))="","",INDEX(교과보정값!$BF:$BF,MATCH(SUBSTITUTE($B163,"자연1","자연2"),교과보정값!$BE:$BE,0))+교과보정값!BG$7-교과보정값!BG$36),"")</f>
        <v>1.8299999999999998</v>
      </c>
      <c r="H163" s="57">
        <f>IF(G163="","",G163+교과보정값!BG$15)</f>
        <v>1.7799999999999998</v>
      </c>
      <c r="I163" s="58">
        <f>IF(J163="","",J163+교과보정값!BF$16)</f>
        <v>1.88</v>
      </c>
      <c r="J163" s="58">
        <f>IFERROR(IF(INDEX(교과보정값!$BF:$BF,MATCH(SUBSTITUTE($B163,"자연1","자연2"),교과보정값!$BE:$BE,0))="","",INDEX(교과보정값!$BF:$BF,MATCH(SUBSTITUTE($B163,"자연1","자연2"),교과보정값!$BE:$BE,0))+교과보정값!BG$8-교과보정값!BG$37),"")</f>
        <v>1.8299999999999998</v>
      </c>
      <c r="K163" s="58">
        <f>IF(J163="","",J163+교과보정값!BG$16)</f>
        <v>1.7799999999999998</v>
      </c>
      <c r="L163" s="59">
        <f>IF(M163="","",M163+교과보정값!BF$17)</f>
        <v>1.88</v>
      </c>
      <c r="M163" s="59">
        <f>IFERROR(IF(INDEX(교과보정값!$BF:$BF,MATCH(SUBSTITUTE($B163,"자연1","자연2"),교과보정값!$BE:$BE,0))="","",INDEX(교과보정값!$BF:$BF,MATCH(SUBSTITUTE($B163,"자연1","자연2"),교과보정값!$BE:$BE,0))+교과보정값!BG$9-교과보정값!BG$38),"")</f>
        <v>1.8299999999999998</v>
      </c>
      <c r="N163" s="59">
        <f>IF(M163="","",M163+교과보정값!BG$17)</f>
        <v>1.7799999999999998</v>
      </c>
      <c r="O163" s="60">
        <f>IF(P163="","",P163+교과보정값!BF$18)</f>
        <v>1.88</v>
      </c>
      <c r="P163" s="60">
        <f>IFERROR(IF(INDEX(교과보정값!$BF:$BF,MATCH(SUBSTITUTE($B163,"자연1","자연2"),교과보정값!$BE:$BE,0))="","",INDEX(교과보정값!$BF:$BF,MATCH(SUBSTITUTE($B163,"자연1","자연2"),교과보정값!$BE:$BE,0))+교과보정값!BG$10-교과보정값!BG$39),"")</f>
        <v>1.8299999999999998</v>
      </c>
      <c r="Q163" s="60">
        <f>IF(P163="","",P163+교과보정값!BG$18)</f>
        <v>1.7799999999999998</v>
      </c>
    </row>
    <row r="164" spans="2:17" ht="14.25" customHeight="1">
      <c r="B164" s="71" t="str">
        <f>B$157&amp;"자연2"</f>
        <v>건국교과자연2</v>
      </c>
      <c r="C164" s="56">
        <f>IF(D164="","",D164+교과보정값!BF14)</f>
        <v>1.93</v>
      </c>
      <c r="D164" s="56">
        <f>IFERROR(IF(INDEX(교과보정값!$BF:$BF,MATCH($B164,교과보정값!$BE:$BE,0))="","",INDEX(교과보정값!$BF:$BF,MATCH($B164,교과보정값!$BE:$BE,0))+IF(INDEX(교과보정값!$BH:$BH,MATCH($B164,교과보정값!$BE:$BE,0))="인문",교과보정값!BF6,교과보정값!BG6)),"")</f>
        <v>1.88</v>
      </c>
      <c r="E164" s="56">
        <f>IF(D164="","",D164+교과보정값!BG14)</f>
        <v>1.8299999999999998</v>
      </c>
      <c r="F164" s="57">
        <f>IF(G164="","",G164+교과보정값!BF15)</f>
        <v>1.93</v>
      </c>
      <c r="G164" s="57">
        <f>IFERROR(IF(INDEX(교과보정값!$BF:$BF,MATCH($B164,교과보정값!$BE:$BE,0))="","",INDEX(교과보정값!$BF:$BF,MATCH($B164,교과보정값!$BE:$BE,0))+IF(INDEX(교과보정값!$BH:$BH,MATCH($B164,교과보정값!$BE:$BE,0))="인문",교과보정값!BF7,교과보정값!BG7)),"")</f>
        <v>1.88</v>
      </c>
      <c r="H164" s="57">
        <f>IF(G164="","",G164+교과보정값!BG15)</f>
        <v>1.8299999999999998</v>
      </c>
      <c r="I164" s="58">
        <f>IF(J164="","",J164+교과보정값!BF16)</f>
        <v>1.93</v>
      </c>
      <c r="J164" s="58">
        <f>IFERROR(IF(INDEX(교과보정값!$BF:$BF,MATCH($B164,교과보정값!$BE:$BE,0))="","",INDEX(교과보정값!$BF:$BF,MATCH($B164,교과보정값!$BE:$BE,0))+IF(INDEX(교과보정값!$BH:$BH,MATCH($B164,교과보정값!$BE:$BE,0))="인문",교과보정값!BF8,교과보정값!BG8)),"")</f>
        <v>1.88</v>
      </c>
      <c r="K164" s="58">
        <f>IF(J164="","",J164+교과보정값!BG16)</f>
        <v>1.8299999999999998</v>
      </c>
      <c r="L164" s="59">
        <f>IF(M164="","",M164+교과보정값!BF17)</f>
        <v>1.93</v>
      </c>
      <c r="M164" s="59">
        <f>IFERROR(IF(INDEX(교과보정값!$BF:$BF,MATCH($B164,교과보정값!$BE:$BE,0))="","",INDEX(교과보정값!$BF:$BF,MATCH($B164,교과보정값!$BE:$BE,0))+IF(INDEX(교과보정값!$BH:$BH,MATCH($B164,교과보정값!$BE:$BE,0))="인문",교과보정값!BF9,교과보정값!BG9)),"")</f>
        <v>1.88</v>
      </c>
      <c r="N164" s="59">
        <f>IF(M164="","",M164+교과보정값!BG17)</f>
        <v>1.8299999999999998</v>
      </c>
      <c r="O164" s="60">
        <f>IF(P164="","",P164+교과보정값!BF18)</f>
        <v>1.93</v>
      </c>
      <c r="P164" s="60">
        <f>IFERROR(IF(INDEX(교과보정값!$BF:$BF,MATCH($B164,교과보정값!$BE:$BE,0))="","",INDEX(교과보정값!$BF:$BF,MATCH($B164,교과보정값!$BE:$BE,0))+IF(INDEX(교과보정값!$BH:$BH,MATCH($B164,교과보정값!$BE:$BE,0))="인문",교과보정값!BF10,교과보정값!BG10)),"")</f>
        <v>1.88</v>
      </c>
      <c r="Q164" s="60">
        <f>IF(P164="","",P164+교과보정값!BG18)</f>
        <v>1.8299999999999998</v>
      </c>
    </row>
    <row r="165" spans="2:17" ht="14.25" customHeight="1">
      <c r="B165" s="71" t="str">
        <f>B$157&amp;"자연3"</f>
        <v>건국교과자연3</v>
      </c>
      <c r="C165" s="56">
        <f>IF(D165="","",D165+교과보정값!BF$14)</f>
        <v>2.0299999999999998</v>
      </c>
      <c r="D165" s="56">
        <f>IFERROR(IF(INDEX(교과보정값!$BF:$BF,MATCH(SUBSTITUTE($B165,"자연3","자연2"),교과보정값!$BE:$BE,0))="","",INDEX(교과보정값!$BF:$BF,MATCH(SUBSTITUTE($B165,"자연3","자연2"),교과보정값!$BE:$BE,0))+교과보정값!BG$6+교과보정값!BG$35),"")</f>
        <v>1.98</v>
      </c>
      <c r="E165" s="56">
        <f>IF(D165="","",D165+교과보정값!BG$14)</f>
        <v>1.93</v>
      </c>
      <c r="F165" s="57">
        <f>IF(G165="","",G165+교과보정값!BF$15)</f>
        <v>1.98</v>
      </c>
      <c r="G165" s="57">
        <f>IFERROR(IF(INDEX(교과보정값!$BF:$BF,MATCH(SUBSTITUTE($B165,"자연3","자연2"),교과보정값!$BE:$BE,0))="","",INDEX(교과보정값!$BF:$BF,MATCH(SUBSTITUTE($B165,"자연3","자연2"),교과보정값!$BE:$BE,0))+교과보정값!BG$7+교과보정값!BG$36),"")</f>
        <v>1.93</v>
      </c>
      <c r="H165" s="57">
        <f>IF(G165="","",G165+교과보정값!BG$15)</f>
        <v>1.88</v>
      </c>
      <c r="I165" s="58">
        <f>IF(J165="","",J165+교과보정값!BF$16)</f>
        <v>1.98</v>
      </c>
      <c r="J165" s="58">
        <f>IFERROR(IF(INDEX(교과보정값!$BF:$BF,MATCH(SUBSTITUTE($B165,"자연3","자연2"),교과보정값!$BE:$BE,0))="","",INDEX(교과보정값!$BF:$BF,MATCH(SUBSTITUTE($B165,"자연3","자연2"),교과보정값!$BE:$BE,0))+교과보정값!BG$8+교과보정값!BG$37),"")</f>
        <v>1.93</v>
      </c>
      <c r="K165" s="58">
        <f>IF(J165="","",J165+교과보정값!BG$16)</f>
        <v>1.88</v>
      </c>
      <c r="L165" s="59">
        <f>IF(M165="","",M165+교과보정값!BF$17)</f>
        <v>1.98</v>
      </c>
      <c r="M165" s="59">
        <f>IFERROR(IF(INDEX(교과보정값!$BF:$BF,MATCH(SUBSTITUTE($B165,"자연3","자연2"),교과보정값!$BE:$BE,0))="","",INDEX(교과보정값!$BF:$BF,MATCH(SUBSTITUTE($B165,"자연3","자연2"),교과보정값!$BE:$BE,0))+교과보정값!BG$9+교과보정값!BG$38),"")</f>
        <v>1.93</v>
      </c>
      <c r="N165" s="59">
        <f>IF(M165="","",M165+교과보정값!BG$17)</f>
        <v>1.88</v>
      </c>
      <c r="O165" s="60">
        <f>IF(P165="","",P165+교과보정값!BF$18)</f>
        <v>1.98</v>
      </c>
      <c r="P165" s="60">
        <f>IFERROR(IF(INDEX(교과보정값!$BF:$BF,MATCH(SUBSTITUTE($B165,"자연3","자연2"),교과보정값!$BE:$BE,0))="","",INDEX(교과보정값!$BF:$BF,MATCH(SUBSTITUTE($B165,"자연3","자연2"),교과보정값!$BE:$BE,0))+교과보정값!BG$10+교과보정값!BG$39),"")</f>
        <v>1.93</v>
      </c>
      <c r="Q165" s="60">
        <f>IF(P165="","",P165+교과보정값!BG$18)</f>
        <v>1.88</v>
      </c>
    </row>
    <row r="166" spans="2:17" ht="14.25" customHeight="1">
      <c r="B166" s="71" t="str">
        <f>B$157&amp;"사범"</f>
        <v>건국교과사범</v>
      </c>
      <c r="C166" s="56">
        <f>IF(D166="","",D166+교과보정값!BF14)</f>
        <v>1.99</v>
      </c>
      <c r="D166" s="56">
        <f>IFERROR(IF(INDEX(교과보정값!$BF:$BF,MATCH($B166,교과보정값!$BE:$BE,0))="","",INDEX(교과보정값!$BF:$BF,MATCH($B166,교과보정값!$BE:$BE,0))+IF(INDEX(교과보정값!$BH:$BH,MATCH($B166,교과보정값!$BE:$BE,0))="인문",교과보정값!BF6,교과보정값!BG6)),"")</f>
        <v>1.94</v>
      </c>
      <c r="E166" s="56">
        <f>IF(D166="","",D166+교과보정값!BG14)</f>
        <v>1.89</v>
      </c>
      <c r="F166" s="57">
        <f>IF(G166="","",G166+교과보정값!BF15)</f>
        <v>1.99</v>
      </c>
      <c r="G166" s="57">
        <f>IFERROR(IF(INDEX(교과보정값!$BF:$BF,MATCH($B166,교과보정값!$BE:$BE,0))="","",INDEX(교과보정값!$BF:$BF,MATCH($B166,교과보정값!$BE:$BE,0))+IF(INDEX(교과보정값!$BH:$BH,MATCH($B166,교과보정값!$BE:$BE,0))="인문",교과보정값!BF7,교과보정값!BG7)),"")</f>
        <v>1.94</v>
      </c>
      <c r="H166" s="57">
        <f>IF(G166="","",G166+교과보정값!BG15)</f>
        <v>1.89</v>
      </c>
      <c r="I166" s="58">
        <f>IF(J166="","",J166+교과보정값!BF16)</f>
        <v>1.99</v>
      </c>
      <c r="J166" s="58">
        <f>IFERROR(IF(INDEX(교과보정값!$BF:$BF,MATCH($B166,교과보정값!$BE:$BE,0))="","",INDEX(교과보정값!$BF:$BF,MATCH($B166,교과보정값!$BE:$BE,0))+IF(INDEX(교과보정값!$BH:$BH,MATCH($B166,교과보정값!$BE:$BE,0))="인문",교과보정값!BF8,교과보정값!BG8)),"")</f>
        <v>1.94</v>
      </c>
      <c r="K166" s="58">
        <f>IF(J166="","",J166+교과보정값!BG16)</f>
        <v>1.89</v>
      </c>
      <c r="L166" s="59">
        <f>IF(M166="","",M166+교과보정값!BF17)</f>
        <v>1.99</v>
      </c>
      <c r="M166" s="59">
        <f>IFERROR(IF(INDEX(교과보정값!$BF:$BF,MATCH($B166,교과보정값!$BE:$BE,0))="","",INDEX(교과보정값!$BF:$BF,MATCH($B166,교과보정값!$BE:$BE,0))+IF(INDEX(교과보정값!$BH:$BH,MATCH($B166,교과보정값!$BE:$BE,0))="인문",교과보정값!BF9,교과보정값!BG9)),"")</f>
        <v>1.94</v>
      </c>
      <c r="N166" s="59">
        <f>IF(M166="","",M166+교과보정값!BG17)</f>
        <v>1.89</v>
      </c>
      <c r="O166" s="60">
        <f>IF(P166="","",P166+교과보정값!BF18)</f>
        <v>1.99</v>
      </c>
      <c r="P166" s="60">
        <f>IFERROR(IF(INDEX(교과보정값!$BF:$BF,MATCH($B166,교과보정값!$BE:$BE,0))="","",INDEX(교과보정값!$BF:$BF,MATCH($B166,교과보정값!$BE:$BE,0))+IF(INDEX(교과보정값!$BH:$BH,MATCH($B166,교과보정값!$BE:$BE,0))="인문",교과보정값!BF10,교과보정값!BG10)),"")</f>
        <v>1.94</v>
      </c>
      <c r="Q166" s="60">
        <f>IF(P166="","",P166+교과보정값!BG18)</f>
        <v>1.89</v>
      </c>
    </row>
    <row r="167" spans="2:17" ht="14.25" customHeight="1">
      <c r="B167" s="71" t="str">
        <f>B$157&amp;"자전자연"</f>
        <v>건국교과자전자연</v>
      </c>
      <c r="C167" s="56">
        <f>IF(D167="","",D167+교과보정값!BF14)</f>
        <v>1.98</v>
      </c>
      <c r="D167" s="56">
        <f>IFERROR(IF(INDEX(교과보정값!$BF:$BF,MATCH($B167,교과보정값!$BE:$BE,0))="","",INDEX(교과보정값!$BF:$BF,MATCH($B167,교과보정값!$BE:$BE,0))+IF(INDEX(교과보정값!$BH:$BH,MATCH($B167,교과보정값!$BE:$BE,0))="인문",교과보정값!BF6,교과보정값!BG6)),"")</f>
        <v>1.93</v>
      </c>
      <c r="E167" s="56">
        <f>IF(D167="","",D167+교과보정값!BG14)</f>
        <v>1.88</v>
      </c>
      <c r="F167" s="57">
        <f>IF(G167="","",G167+교과보정값!BF15)</f>
        <v>1.98</v>
      </c>
      <c r="G167" s="57">
        <f>IFERROR(IF(INDEX(교과보정값!$BF:$BF,MATCH($B167,교과보정값!$BE:$BE,0))="","",INDEX(교과보정값!$BF:$BF,MATCH($B167,교과보정값!$BE:$BE,0))+IF(INDEX(교과보정값!$BH:$BH,MATCH($B167,교과보정값!$BE:$BE,0))="인문",교과보정값!BF7,교과보정값!BG7)),"")</f>
        <v>1.93</v>
      </c>
      <c r="H167" s="57">
        <f>IF(G167="","",G167+교과보정값!BG15)</f>
        <v>1.88</v>
      </c>
      <c r="I167" s="58">
        <f>IF(J167="","",J167+교과보정값!BF16)</f>
        <v>1.98</v>
      </c>
      <c r="J167" s="58">
        <f>IFERROR(IF(INDEX(교과보정값!$BF:$BF,MATCH($B167,교과보정값!$BE:$BE,0))="","",INDEX(교과보정값!$BF:$BF,MATCH($B167,교과보정값!$BE:$BE,0))+IF(INDEX(교과보정값!$BH:$BH,MATCH($B167,교과보정값!$BE:$BE,0))="인문",교과보정값!BF8,교과보정값!BG8)),"")</f>
        <v>1.93</v>
      </c>
      <c r="K167" s="58">
        <f>IF(J167="","",J167+교과보정값!BG16)</f>
        <v>1.88</v>
      </c>
      <c r="L167" s="59">
        <f>IF(M167="","",M167+교과보정값!BF17)</f>
        <v>1.98</v>
      </c>
      <c r="M167" s="59">
        <f>IFERROR(IF(INDEX(교과보정값!$BF:$BF,MATCH($B167,교과보정값!$BE:$BE,0))="","",INDEX(교과보정값!$BF:$BF,MATCH($B167,교과보정값!$BE:$BE,0))+IF(INDEX(교과보정값!$BH:$BH,MATCH($B167,교과보정값!$BE:$BE,0))="인문",교과보정값!BF9,교과보정값!BG9)),"")</f>
        <v>1.93</v>
      </c>
      <c r="N167" s="59">
        <f>IF(M167="","",M167+교과보정값!BG17)</f>
        <v>1.88</v>
      </c>
      <c r="O167" s="60">
        <f>IF(P167="","",P167+교과보정값!BF18)</f>
        <v>1.98</v>
      </c>
      <c r="P167" s="60">
        <f>IFERROR(IF(INDEX(교과보정값!$BF:$BF,MATCH($B167,교과보정값!$BE:$BE,0))="","",INDEX(교과보정값!$BF:$BF,MATCH($B167,교과보정값!$BE:$BE,0))+IF(INDEX(교과보정값!$BH:$BH,MATCH($B167,교과보정값!$BE:$BE,0))="인문",교과보정값!BF10,교과보정값!BG10)),"")</f>
        <v>1.93</v>
      </c>
      <c r="Q167" s="60">
        <f>IF(P167="","",P167+교과보정값!BG18)</f>
        <v>1.88</v>
      </c>
    </row>
    <row r="168" spans="2:17" ht="14.25" customHeight="1">
      <c r="B168" s="71" t="str">
        <f>B$157&amp;"자전공통"</f>
        <v>건국교과자전공통</v>
      </c>
      <c r="C168" s="56">
        <f>IF(D168="","",D168+교과보정값!BF14)</f>
        <v>1.98</v>
      </c>
      <c r="D168" s="56">
        <f>IFERROR(IF(INDEX(교과보정값!$BF:$BF,MATCH($B168,교과보정값!$BE:$BE,0))="","",INDEX(교과보정값!$BF:$BF,MATCH($B168,교과보정값!$BE:$BE,0))+IF(INDEX(교과보정값!$BH:$BH,MATCH($B168,교과보정값!$BE:$BE,0))="인문",교과보정값!BF6,교과보정값!BG6)),"")</f>
        <v>1.93</v>
      </c>
      <c r="E168" s="56">
        <f>IF(D168="","",D168+교과보정값!BG14)</f>
        <v>1.88</v>
      </c>
      <c r="F168" s="57">
        <f>IF(G168="","",G168+교과보정값!BF15)</f>
        <v>1.98</v>
      </c>
      <c r="G168" s="57">
        <f>IFERROR(IF(INDEX(교과보정값!$BF:$BF,MATCH($B168,교과보정값!$BE:$BE,0))="","",INDEX(교과보정값!$BF:$BF,MATCH($B168,교과보정값!$BE:$BE,0))+IF(INDEX(교과보정값!$BH:$BH,MATCH($B168,교과보정값!$BE:$BE,0))="인문",교과보정값!BF7,교과보정값!BG7)),"")</f>
        <v>1.93</v>
      </c>
      <c r="H168" s="57">
        <f>IF(G168="","",G168+교과보정값!BG15)</f>
        <v>1.88</v>
      </c>
      <c r="I168" s="58">
        <f>IF(J168="","",J168+교과보정값!BF16)</f>
        <v>1.98</v>
      </c>
      <c r="J168" s="58">
        <f>IFERROR(IF(INDEX(교과보정값!$BF:$BF,MATCH($B168,교과보정값!$BE:$BE,0))="","",INDEX(교과보정값!$BF:$BF,MATCH($B168,교과보정값!$BE:$BE,0))+IF(INDEX(교과보정값!$BH:$BH,MATCH($B168,교과보정값!$BE:$BE,0))="인문",교과보정값!BF8,교과보정값!BG8)),"")</f>
        <v>1.93</v>
      </c>
      <c r="K168" s="58">
        <f>IF(J168="","",J168+교과보정값!BG16)</f>
        <v>1.88</v>
      </c>
      <c r="L168" s="59">
        <f>IF(M168="","",M168+교과보정값!BF17)</f>
        <v>1.98</v>
      </c>
      <c r="M168" s="59">
        <f>IFERROR(IF(INDEX(교과보정값!$BF:$BF,MATCH($B168,교과보정값!$BE:$BE,0))="","",INDEX(교과보정값!$BF:$BF,MATCH($B168,교과보정값!$BE:$BE,0))+IF(INDEX(교과보정값!$BH:$BH,MATCH($B168,교과보정값!$BE:$BE,0))="인문",교과보정값!BF9,교과보정값!BG9)),"")</f>
        <v>1.93</v>
      </c>
      <c r="N168" s="59">
        <f>IF(M168="","",M168+교과보정값!BG17)</f>
        <v>1.88</v>
      </c>
      <c r="O168" s="60">
        <f>IF(P168="","",P168+교과보정값!BF18)</f>
        <v>1.98</v>
      </c>
      <c r="P168" s="60">
        <f>IFERROR(IF(INDEX(교과보정값!$BF:$BF,MATCH($B168,교과보정값!$BE:$BE,0))="","",INDEX(교과보정값!$BF:$BF,MATCH($B168,교과보정값!$BE:$BE,0))+IF(INDEX(교과보정값!$BH:$BH,MATCH($B168,교과보정값!$BE:$BE,0))="인문",교과보정값!BF10,교과보정값!BG10)),"")</f>
        <v>1.93</v>
      </c>
      <c r="Q168" s="60">
        <f>IF(P168="","",P168+교과보정값!BG18)</f>
        <v>1.88</v>
      </c>
    </row>
    <row r="169" spans="2:17" ht="14.25" customHeight="1">
      <c r="B169" s="71" t="str">
        <f>B$157&amp;"자전인문"</f>
        <v>건국교과자전인문</v>
      </c>
      <c r="C169" s="56">
        <f>IF(D169="","",D169+교과보정값!BF14)</f>
        <v>1.98</v>
      </c>
      <c r="D169" s="56">
        <f>IFERROR(IF(INDEX(교과보정값!$BF:$BF,MATCH($B169,교과보정값!$BE:$BE,0))="","",INDEX(교과보정값!$BF:$BF,MATCH($B169,교과보정값!$BE:$BE,0))+IF(INDEX(교과보정값!$BH:$BH,MATCH($B169,교과보정값!$BE:$BE,0))="인문",교과보정값!BF6,교과보정값!BG6)),"")</f>
        <v>1.93</v>
      </c>
      <c r="E169" s="56">
        <f>IF(D169="","",D169+교과보정값!BG14)</f>
        <v>1.88</v>
      </c>
      <c r="F169" s="57">
        <f>IF(G169="","",G169+교과보정값!BF15)</f>
        <v>1.98</v>
      </c>
      <c r="G169" s="57">
        <f>IFERROR(IF(INDEX(교과보정값!$BF:$BF,MATCH($B169,교과보정값!$BE:$BE,0))="","",INDEX(교과보정값!$BF:$BF,MATCH($B169,교과보정값!$BE:$BE,0))+IF(INDEX(교과보정값!$BH:$BH,MATCH($B169,교과보정값!$BE:$BE,0))="인문",교과보정값!BF7,교과보정값!BG7)),"")</f>
        <v>1.93</v>
      </c>
      <c r="H169" s="57">
        <f>IF(G169="","",G169+교과보정값!BG15)</f>
        <v>1.88</v>
      </c>
      <c r="I169" s="58">
        <f>IF(J169="","",J169+교과보정값!BF16)</f>
        <v>1.98</v>
      </c>
      <c r="J169" s="58">
        <f>IFERROR(IF(INDEX(교과보정값!$BF:$BF,MATCH($B169,교과보정값!$BE:$BE,0))="","",INDEX(교과보정값!$BF:$BF,MATCH($B169,교과보정값!$BE:$BE,0))+IF(INDEX(교과보정값!$BH:$BH,MATCH($B169,교과보정값!$BE:$BE,0))="인문",교과보정값!BF8,교과보정값!BG8)),"")</f>
        <v>1.93</v>
      </c>
      <c r="K169" s="58">
        <f>IF(J169="","",J169+교과보정값!BG16)</f>
        <v>1.88</v>
      </c>
      <c r="L169" s="59">
        <f>IF(M169="","",M169+교과보정값!BF17)</f>
        <v>1.98</v>
      </c>
      <c r="M169" s="59">
        <f>IFERROR(IF(INDEX(교과보정값!$BF:$BF,MATCH($B169,교과보정값!$BE:$BE,0))="","",INDEX(교과보정값!$BF:$BF,MATCH($B169,교과보정값!$BE:$BE,0))+IF(INDEX(교과보정값!$BH:$BH,MATCH($B169,교과보정값!$BE:$BE,0))="인문",교과보정값!BF9,교과보정값!BG9)),"")</f>
        <v>1.93</v>
      </c>
      <c r="N169" s="59">
        <f>IF(M169="","",M169+교과보정값!BG17)</f>
        <v>1.88</v>
      </c>
      <c r="O169" s="60">
        <f>IF(P169="","",P169+교과보정값!BF18)</f>
        <v>1.98</v>
      </c>
      <c r="P169" s="60">
        <f>IFERROR(IF(INDEX(교과보정값!$BF:$BF,MATCH($B169,교과보정값!$BE:$BE,0))="","",INDEX(교과보정값!$BF:$BF,MATCH($B169,교과보정값!$BE:$BE,0))+IF(INDEX(교과보정값!$BH:$BH,MATCH($B169,교과보정값!$BE:$BE,0))="인문",교과보정값!BF10,교과보정값!BG10)),"")</f>
        <v>1.93</v>
      </c>
      <c r="Q169" s="60">
        <f>IF(P169="","",P169+교과보정값!BG18)</f>
        <v>1.88</v>
      </c>
    </row>
    <row r="171" spans="2:17" ht="14.25" customHeight="1">
      <c r="B171" s="200" t="s">
        <v>3054</v>
      </c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5"/>
    </row>
    <row r="172" spans="2:17" ht="14.25" customHeight="1">
      <c r="B172" s="44"/>
      <c r="C172" s="160" t="s">
        <v>1862</v>
      </c>
      <c r="D172" s="154"/>
      <c r="E172" s="155"/>
      <c r="F172" s="158" t="s">
        <v>1863</v>
      </c>
      <c r="G172" s="154"/>
      <c r="H172" s="155"/>
      <c r="I172" s="166" t="s">
        <v>1864</v>
      </c>
      <c r="J172" s="154"/>
      <c r="K172" s="155"/>
      <c r="L172" s="165" t="s">
        <v>1865</v>
      </c>
      <c r="M172" s="154"/>
      <c r="N172" s="155"/>
      <c r="O172" s="153" t="s">
        <v>1866</v>
      </c>
      <c r="P172" s="154"/>
      <c r="Q172" s="155"/>
    </row>
    <row r="173" spans="2:17" ht="14.25" customHeight="1">
      <c r="B173" s="16" t="s">
        <v>1869</v>
      </c>
      <c r="C173" s="45" t="s">
        <v>19</v>
      </c>
      <c r="D173" s="45" t="s">
        <v>20</v>
      </c>
      <c r="E173" s="45" t="s">
        <v>21</v>
      </c>
      <c r="F173" s="46" t="s">
        <v>19</v>
      </c>
      <c r="G173" s="46" t="s">
        <v>20</v>
      </c>
      <c r="H173" s="46" t="s">
        <v>21</v>
      </c>
      <c r="I173" s="47" t="s">
        <v>19</v>
      </c>
      <c r="J173" s="47" t="s">
        <v>20</v>
      </c>
      <c r="K173" s="47" t="s">
        <v>21</v>
      </c>
      <c r="L173" s="48" t="s">
        <v>19</v>
      </c>
      <c r="M173" s="48" t="s">
        <v>20</v>
      </c>
      <c r="N173" s="48" t="s">
        <v>21</v>
      </c>
      <c r="O173" s="49" t="s">
        <v>19</v>
      </c>
      <c r="P173" s="49" t="s">
        <v>20</v>
      </c>
      <c r="Q173" s="49" t="s">
        <v>21</v>
      </c>
    </row>
    <row r="174" spans="2:17" ht="14.25" customHeight="1">
      <c r="B174" s="71" t="str">
        <f>B$171&amp;"인문1"</f>
        <v>동국교과인문1</v>
      </c>
      <c r="C174" s="56">
        <f>IF(D174="","",D174+교과보정값!BK$14)</f>
        <v>1.95</v>
      </c>
      <c r="D174" s="56">
        <f>IFERROR(IF(INDEX(교과보정값!$BK:$BK,MATCH(SUBSTITUTE($B174,"인문1","인문2"),교과보정값!$BJ:$BJ,0))="","",INDEX(교과보정값!$BK:$BK,MATCH(SUBSTITUTE($B174,"인문1","인문2"),교과보정값!$BJ:$BJ,0))+교과보정값!BK$6-교과보정값!BK$35),"")</f>
        <v>1.9</v>
      </c>
      <c r="E174" s="56">
        <f>IF(D174="","",D174+교과보정값!BL$14)</f>
        <v>1.8499999999999999</v>
      </c>
      <c r="F174" s="57">
        <f>IF(G174="","",G174+교과보정값!BK$15)</f>
        <v>1.97</v>
      </c>
      <c r="G174" s="57">
        <f>IFERROR(IF(INDEX(교과보정값!$BK:$BK,MATCH(SUBSTITUTE($B174,"인문1","인문2"),교과보정값!$BJ:$BJ,0))="","",INDEX(교과보정값!$BK:$BK,MATCH(SUBSTITUTE($B174,"인문1","인문2"),교과보정값!$BJ:$BJ,0))+교과보정값!BK$7-교과보정값!BK$36),"")</f>
        <v>1.92</v>
      </c>
      <c r="H174" s="57">
        <f>IF(G174="","",G174+교과보정값!BL$15)</f>
        <v>1.8699999999999999</v>
      </c>
      <c r="I174" s="58">
        <f>IF(J174="","",J174+교과보정값!BK$16)</f>
        <v>1.98</v>
      </c>
      <c r="J174" s="58">
        <f>IFERROR(IF(INDEX(교과보정값!$BK:$BK,MATCH(SUBSTITUTE($B174,"인문1","인문2"),교과보정값!$BJ:$BJ,0))="","",INDEX(교과보정값!$BK:$BK,MATCH(SUBSTITUTE($B174,"인문1","인문2"),교과보정값!$BJ:$BJ,0))+교과보정값!BK$8-교과보정값!BK$37),"")</f>
        <v>1.93</v>
      </c>
      <c r="K174" s="58">
        <f>IF(J174="","",J174+교과보정값!BL$16)</f>
        <v>1.88</v>
      </c>
      <c r="L174" s="59">
        <f>IF(M174="","",M174+교과보정값!BK$17)</f>
        <v>1.98</v>
      </c>
      <c r="M174" s="59">
        <f>IFERROR(IF(INDEX(교과보정값!$BK:$BK,MATCH(SUBSTITUTE($B174,"인문1","인문2"),교과보정값!$BJ:$BJ,0))="","",INDEX(교과보정값!$BK:$BK,MATCH(SUBSTITUTE($B174,"인문1","인문2"),교과보정값!$BJ:$BJ,0))+교과보정값!BK$9-교과보정값!BK$38),"")</f>
        <v>1.93</v>
      </c>
      <c r="N174" s="59">
        <f>IF(M174="","",M174+교과보정값!BL$17)</f>
        <v>1.88</v>
      </c>
      <c r="O174" s="60">
        <f>IF(P174="","",P174+교과보정값!BK$18)</f>
        <v>1.98</v>
      </c>
      <c r="P174" s="60">
        <f>IFERROR(IF(INDEX(교과보정값!$BK:$BK,MATCH(SUBSTITUTE($B174,"인문1","인문2"),교과보정값!$BJ:$BJ,0))="","",INDEX(교과보정값!$BK:$BK,MATCH(SUBSTITUTE($B174,"인문1","인문2"),교과보정값!$BJ:$BJ,0))+교과보정값!BK$10-교과보정값!BK$39),"")</f>
        <v>1.93</v>
      </c>
      <c r="Q174" s="60">
        <f>IF(P174="","",P174+교과보정값!BL$18)</f>
        <v>1.88</v>
      </c>
    </row>
    <row r="175" spans="2:17" ht="14.25" customHeight="1">
      <c r="B175" s="71" t="str">
        <f>B$171&amp;"인문2"</f>
        <v>동국교과인문2</v>
      </c>
      <c r="C175" s="56">
        <f>IF(D175="","",D175+교과보정값!BK14)</f>
        <v>2</v>
      </c>
      <c r="D175" s="56">
        <f>IFERROR(IF(INDEX(교과보정값!$BK:$BK,MATCH($B175,교과보정값!$BJ:$BJ,0))="","",INDEX(교과보정값!$BK:$BK,MATCH($B175,교과보정값!$BJ:$BJ,0))+IF(INDEX(교과보정값!$BM:$BM,MATCH($B175,교과보정값!$BJ:$BJ,0))="인문",교과보정값!BK6,교과보정값!BL6)),"")</f>
        <v>1.95</v>
      </c>
      <c r="E175" s="56">
        <f>IF(D175="","",D175+교과보정값!BL14)</f>
        <v>1.9</v>
      </c>
      <c r="F175" s="57">
        <f>IF(G175="","",G175+교과보정값!BK15)</f>
        <v>2</v>
      </c>
      <c r="G175" s="57">
        <f>IFERROR(IF(INDEX(교과보정값!$BK:$BK,MATCH($B175,교과보정값!$BJ:$BJ,0))="","",INDEX(교과보정값!$BK:$BK,MATCH($B175,교과보정값!$BJ:$BJ,0))+IF(INDEX(교과보정값!$BM:$BM,MATCH($B175,교과보정값!$BJ:$BJ,0))="인문",교과보정값!BK7,교과보정값!BL7)),"")</f>
        <v>1.95</v>
      </c>
      <c r="H175" s="57">
        <f>IF(G175="","",G175+교과보정값!BL15)</f>
        <v>1.9</v>
      </c>
      <c r="I175" s="58">
        <f>IF(J175="","",J175+교과보정값!BK16)</f>
        <v>2</v>
      </c>
      <c r="J175" s="58">
        <f>IFERROR(IF(INDEX(교과보정값!$BK:$BK,MATCH($B175,교과보정값!$BJ:$BJ,0))="","",INDEX(교과보정값!$BK:$BK,MATCH($B175,교과보정값!$BJ:$BJ,0))+IF(INDEX(교과보정값!$BM:$BM,MATCH($B175,교과보정값!$BJ:$BJ,0))="인문",교과보정값!BK8,교과보정값!BL8)),"")</f>
        <v>1.95</v>
      </c>
      <c r="K175" s="58">
        <f>IF(J175="","",J175+교과보정값!BL16)</f>
        <v>1.9</v>
      </c>
      <c r="L175" s="59">
        <f>IF(M175="","",M175+교과보정값!BK17)</f>
        <v>2</v>
      </c>
      <c r="M175" s="59">
        <f>IFERROR(IF(INDEX(교과보정값!$BK:$BK,MATCH($B175,교과보정값!$BJ:$BJ,0))="","",INDEX(교과보정값!$BK:$BK,MATCH($B175,교과보정값!$BJ:$BJ,0))+IF(INDEX(교과보정값!$BM:$BM,MATCH($B175,교과보정값!$BJ:$BJ,0))="인문",교과보정값!BK9,교과보정값!BL9)),"")</f>
        <v>1.95</v>
      </c>
      <c r="N175" s="59">
        <f>IF(M175="","",M175+교과보정값!BL17)</f>
        <v>1.9</v>
      </c>
      <c r="O175" s="60">
        <f>IF(P175="","",P175+교과보정값!BK18)</f>
        <v>2</v>
      </c>
      <c r="P175" s="60">
        <f>IFERROR(IF(INDEX(교과보정값!$BK:$BK,MATCH($B175,교과보정값!$BJ:$BJ,0))="","",INDEX(교과보정값!$BK:$BK,MATCH($B175,교과보정값!$BJ:$BJ,0))+IF(INDEX(교과보정값!$BM:$BM,MATCH($B175,교과보정값!$BJ:$BJ,0))="인문",교과보정값!BK10,교과보정값!BL10)),"")</f>
        <v>1.95</v>
      </c>
      <c r="Q175" s="60">
        <f>IF(P175="","",P175+교과보정값!BL18)</f>
        <v>1.9</v>
      </c>
    </row>
    <row r="176" spans="2:17" ht="14.25" customHeight="1">
      <c r="B176" s="71" t="str">
        <f>B$171&amp;"인문3"</f>
        <v>동국교과인문3</v>
      </c>
      <c r="C176" s="56">
        <f>IF(D176="","",D176+교과보정값!BK$14)</f>
        <v>2.0499999999999998</v>
      </c>
      <c r="D176" s="56">
        <f>IFERROR(IF(INDEX(교과보정값!$BK:$BK,MATCH(SUBSTITUTE($B176,"인문3","인문2"),교과보정값!$BJ:$BJ,0))="","",INDEX(교과보정값!$BK:$BK,MATCH(SUBSTITUTE($B176,"인문3","인문2"),교과보정값!$BJ:$BJ,0))+교과보정값!BK$6+교과보정값!BK$35),"")</f>
        <v>2</v>
      </c>
      <c r="E176" s="56">
        <f>IF(D176="","",D176+교과보정값!BL$14)</f>
        <v>1.95</v>
      </c>
      <c r="F176" s="57">
        <f>IF(G176="","",G176+교과보정값!BK$15)</f>
        <v>2.0299999999999998</v>
      </c>
      <c r="G176" s="57">
        <f>IFERROR(IF(INDEX(교과보정값!$BK:$BK,MATCH(SUBSTITUTE($B176,"인문3","인문2"),교과보정값!$BJ:$BJ,0))="","",INDEX(교과보정값!$BK:$BK,MATCH(SUBSTITUTE($B176,"인문3","인문2"),교과보정값!$BJ:$BJ,0))+교과보정값!BK$7+교과보정값!BK$36),"")</f>
        <v>1.98</v>
      </c>
      <c r="H176" s="57">
        <f>IF(G176="","",G176+교과보정값!BL$15)</f>
        <v>1.93</v>
      </c>
      <c r="I176" s="58">
        <f>IF(J176="","",J176+교과보정값!BK$16)</f>
        <v>2.02</v>
      </c>
      <c r="J176" s="58">
        <f>IFERROR(IF(INDEX(교과보정값!$BK:$BK,MATCH(SUBSTITUTE($B176,"인문3","인문2"),교과보정값!$BJ:$BJ,0))="","",INDEX(교과보정값!$BK:$BK,MATCH(SUBSTITUTE($B176,"인문3","인문2"),교과보정값!$BJ:$BJ,0))+교과보정값!BK$8+교과보정값!BK$37),"")</f>
        <v>1.97</v>
      </c>
      <c r="K176" s="58">
        <f>IF(J176="","",J176+교과보정값!BL$16)</f>
        <v>1.92</v>
      </c>
      <c r="L176" s="59">
        <f>IF(M176="","",M176+교과보정값!BK$17)</f>
        <v>2.02</v>
      </c>
      <c r="M176" s="59">
        <f>IFERROR(IF(INDEX(교과보정값!$BK:$BK,MATCH(SUBSTITUTE($B176,"인문3","인문2"),교과보정값!$BJ:$BJ,0))="","",INDEX(교과보정값!$BK:$BK,MATCH(SUBSTITUTE($B176,"인문3","인문2"),교과보정값!$BJ:$BJ,0))+교과보정값!BK$9+교과보정값!BK$38),"")</f>
        <v>1.97</v>
      </c>
      <c r="N176" s="59">
        <f>IF(M176="","",M176+교과보정값!BL$17)</f>
        <v>1.92</v>
      </c>
      <c r="O176" s="60">
        <f>IF(P176="","",P176+교과보정값!BK$18)</f>
        <v>2.02</v>
      </c>
      <c r="P176" s="60">
        <f>IFERROR(IF(INDEX(교과보정값!$BK:$BK,MATCH(SUBSTITUTE($B176,"인문3","인문2"),교과보정값!$BJ:$BJ,0))="","",INDEX(교과보정값!$BK:$BK,MATCH(SUBSTITUTE($B176,"인문3","인문2"),교과보정값!$BJ:$BJ,0))+교과보정값!BK$10+교과보정값!BK$39),"")</f>
        <v>1.97</v>
      </c>
      <c r="Q176" s="60">
        <f>IF(P176="","",P176+교과보정값!BL$18)</f>
        <v>1.92</v>
      </c>
    </row>
    <row r="177" spans="2:17" ht="14.25" customHeight="1">
      <c r="B177" s="71" t="str">
        <f>B$171&amp;"자연1"</f>
        <v>동국교과자연1</v>
      </c>
      <c r="C177" s="56">
        <f>IF(D177="","",D177+교과보정값!BK$14)</f>
        <v>1.9</v>
      </c>
      <c r="D177" s="56">
        <f>IFERROR(IF(INDEX(교과보정값!$BK:$BK,MATCH(SUBSTITUTE($B177,"자연1","자연2"),교과보정값!$BJ:$BJ,0))="","",INDEX(교과보정값!$BK:$BK,MATCH(SUBSTITUTE($B177,"자연1","자연2"),교과보정값!$BJ:$BJ,0))+교과보정값!BL$6-교과보정값!BL$35),"")</f>
        <v>1.8499999999999999</v>
      </c>
      <c r="E177" s="56">
        <f>IF(D177="","",D177+교과보정값!BL$14)</f>
        <v>1.7999999999999998</v>
      </c>
      <c r="F177" s="57">
        <f>IF(G177="","",G177+교과보정값!BK$15)</f>
        <v>1.95</v>
      </c>
      <c r="G177" s="57">
        <f>IFERROR(IF(INDEX(교과보정값!$BK:$BK,MATCH(SUBSTITUTE($B177,"자연1","자연2"),교과보정값!$BJ:$BJ,0))="","",INDEX(교과보정값!$BK:$BK,MATCH(SUBSTITUTE($B177,"자연1","자연2"),교과보정값!$BJ:$BJ,0))+교과보정값!BL$7-교과보정값!BL$36),"")</f>
        <v>1.9</v>
      </c>
      <c r="H177" s="57">
        <f>IF(G177="","",G177+교과보정값!BL$15)</f>
        <v>1.8499999999999999</v>
      </c>
      <c r="I177" s="58">
        <f>IF(J177="","",J177+교과보정값!BK$16)</f>
        <v>1.95</v>
      </c>
      <c r="J177" s="58">
        <f>IFERROR(IF(INDEX(교과보정값!$BK:$BK,MATCH(SUBSTITUTE($B177,"자연1","자연2"),교과보정값!$BJ:$BJ,0))="","",INDEX(교과보정값!$BK:$BK,MATCH(SUBSTITUTE($B177,"자연1","자연2"),교과보정값!$BJ:$BJ,0))+교과보정값!BL$8-교과보정값!BL$37),"")</f>
        <v>1.9</v>
      </c>
      <c r="K177" s="58">
        <f>IF(J177="","",J177+교과보정값!BL$16)</f>
        <v>1.8499999999999999</v>
      </c>
      <c r="L177" s="59">
        <f>IF(M177="","",M177+교과보정값!BK$17)</f>
        <v>1.95</v>
      </c>
      <c r="M177" s="59">
        <f>IFERROR(IF(INDEX(교과보정값!$BK:$BK,MATCH(SUBSTITUTE($B177,"자연1","자연2"),교과보정값!$BJ:$BJ,0))="","",INDEX(교과보정값!$BK:$BK,MATCH(SUBSTITUTE($B177,"자연1","자연2"),교과보정값!$BJ:$BJ,0))+교과보정값!BL$9-교과보정값!BL$38),"")</f>
        <v>1.9</v>
      </c>
      <c r="N177" s="59">
        <f>IF(M177="","",M177+교과보정값!BL$17)</f>
        <v>1.8499999999999999</v>
      </c>
      <c r="O177" s="60">
        <f>IF(P177="","",P177+교과보정값!BK$18)</f>
        <v>1.95</v>
      </c>
      <c r="P177" s="60">
        <f>IFERROR(IF(INDEX(교과보정값!$BK:$BK,MATCH(SUBSTITUTE($B177,"자연1","자연2"),교과보정값!$BJ:$BJ,0))="","",INDEX(교과보정값!$BK:$BK,MATCH(SUBSTITUTE($B177,"자연1","자연2"),교과보정값!$BJ:$BJ,0))+교과보정값!BL$10-교과보정값!BL$39),"")</f>
        <v>1.9</v>
      </c>
      <c r="Q177" s="60">
        <f>IF(P177="","",P177+교과보정값!BL$18)</f>
        <v>1.8499999999999999</v>
      </c>
    </row>
    <row r="178" spans="2:17" ht="14.25" customHeight="1">
      <c r="B178" s="71" t="str">
        <f>B$171&amp;"자연2"</f>
        <v>동국교과자연2</v>
      </c>
      <c r="C178" s="56">
        <f>IF(D178="","",D178+교과보정값!BK14)</f>
        <v>2</v>
      </c>
      <c r="D178" s="56">
        <f>IFERROR(IF(INDEX(교과보정값!$BK:$BK,MATCH($B178,교과보정값!$BJ:$BJ,0))="","",INDEX(교과보정값!$BK:$BK,MATCH($B178,교과보정값!$BJ:$BJ,0))+IF(INDEX(교과보정값!$BM:$BM,MATCH($B178,교과보정값!$BJ:$BJ,0))="인문",교과보정값!BK6,교과보정값!BL6)),"")</f>
        <v>1.95</v>
      </c>
      <c r="E178" s="56">
        <f>IF(D178="","",D178+교과보정값!BL14)</f>
        <v>1.9</v>
      </c>
      <c r="F178" s="57">
        <f>IF(G178="","",G178+교과보정값!BK15)</f>
        <v>2</v>
      </c>
      <c r="G178" s="57">
        <f>IFERROR(IF(INDEX(교과보정값!$BK:$BK,MATCH($B178,교과보정값!$BJ:$BJ,0))="","",INDEX(교과보정값!$BK:$BK,MATCH($B178,교과보정값!$BJ:$BJ,0))+IF(INDEX(교과보정값!$BM:$BM,MATCH($B178,교과보정값!$BJ:$BJ,0))="인문",교과보정값!BK7,교과보정값!BL7)),"")</f>
        <v>1.95</v>
      </c>
      <c r="H178" s="57">
        <f>IF(G178="","",G178+교과보정값!BL15)</f>
        <v>1.9</v>
      </c>
      <c r="I178" s="58">
        <f>IF(J178="","",J178+교과보정값!BK16)</f>
        <v>2</v>
      </c>
      <c r="J178" s="58">
        <f>IFERROR(IF(INDEX(교과보정값!$BK:$BK,MATCH($B178,교과보정값!$BJ:$BJ,0))="","",INDEX(교과보정값!$BK:$BK,MATCH($B178,교과보정값!$BJ:$BJ,0))+IF(INDEX(교과보정값!$BM:$BM,MATCH($B178,교과보정값!$BJ:$BJ,0))="인문",교과보정값!BK8,교과보정값!BL8)),"")</f>
        <v>1.95</v>
      </c>
      <c r="K178" s="58">
        <f>IF(J178="","",J178+교과보정값!BL16)</f>
        <v>1.9</v>
      </c>
      <c r="L178" s="59">
        <f>IF(M178="","",M178+교과보정값!BK17)</f>
        <v>2</v>
      </c>
      <c r="M178" s="59">
        <f>IFERROR(IF(INDEX(교과보정값!$BK:$BK,MATCH($B178,교과보정값!$BJ:$BJ,0))="","",INDEX(교과보정값!$BK:$BK,MATCH($B178,교과보정값!$BJ:$BJ,0))+IF(INDEX(교과보정값!$BM:$BM,MATCH($B178,교과보정값!$BJ:$BJ,0))="인문",교과보정값!BK9,교과보정값!BL9)),"")</f>
        <v>1.95</v>
      </c>
      <c r="N178" s="59">
        <f>IF(M178="","",M178+교과보정값!BL17)</f>
        <v>1.9</v>
      </c>
      <c r="O178" s="60">
        <f>IF(P178="","",P178+교과보정값!BK18)</f>
        <v>2</v>
      </c>
      <c r="P178" s="60">
        <f>IFERROR(IF(INDEX(교과보정값!$BK:$BK,MATCH($B178,교과보정값!$BJ:$BJ,0))="","",INDEX(교과보정값!$BK:$BK,MATCH($B178,교과보정값!$BJ:$BJ,0))+IF(INDEX(교과보정값!$BM:$BM,MATCH($B178,교과보정값!$BJ:$BJ,0))="인문",교과보정값!BK10,교과보정값!BL10)),"")</f>
        <v>1.95</v>
      </c>
      <c r="Q178" s="60">
        <f>IF(P178="","",P178+교과보정값!BL18)</f>
        <v>1.9</v>
      </c>
    </row>
    <row r="179" spans="2:17" ht="14.25" customHeight="1">
      <c r="B179" s="71" t="str">
        <f>B$171&amp;"자연3"</f>
        <v>동국교과자연3</v>
      </c>
      <c r="C179" s="56">
        <f>IF(D179="","",D179+교과보정값!BK$14)</f>
        <v>2.0999999999999996</v>
      </c>
      <c r="D179" s="56">
        <f>IFERROR(IF(INDEX(교과보정값!$BK:$BK,MATCH(SUBSTITUTE($B179,"자연3","자연2"),교과보정값!$BJ:$BJ,0))="","",INDEX(교과보정값!$BK:$BK,MATCH(SUBSTITUTE($B179,"자연3","자연2"),교과보정값!$BJ:$BJ,0))+교과보정값!BL$6+교과보정값!BL$35),"")</f>
        <v>2.0499999999999998</v>
      </c>
      <c r="E179" s="56">
        <f>IF(D179="","",D179+교과보정값!BL$14)</f>
        <v>1.9999999999999998</v>
      </c>
      <c r="F179" s="57">
        <f>IF(G179="","",G179+교과보정값!BK$15)</f>
        <v>2.0499999999999998</v>
      </c>
      <c r="G179" s="57">
        <f>IFERROR(IF(INDEX(교과보정값!$BK:$BK,MATCH(SUBSTITUTE($B179,"자연3","자연2"),교과보정값!$BJ:$BJ,0))="","",INDEX(교과보정값!$BK:$BK,MATCH(SUBSTITUTE($B179,"자연3","자연2"),교과보정값!$BJ:$BJ,0))+교과보정값!BL$7+교과보정값!BL$36),"")</f>
        <v>2</v>
      </c>
      <c r="H179" s="57">
        <f>IF(G179="","",G179+교과보정값!BL$15)</f>
        <v>1.95</v>
      </c>
      <c r="I179" s="58">
        <f>IF(J179="","",J179+교과보정값!BK$16)</f>
        <v>2.0499999999999998</v>
      </c>
      <c r="J179" s="58">
        <f>IFERROR(IF(INDEX(교과보정값!$BK:$BK,MATCH(SUBSTITUTE($B179,"자연3","자연2"),교과보정값!$BJ:$BJ,0))="","",INDEX(교과보정값!$BK:$BK,MATCH(SUBSTITUTE($B179,"자연3","자연2"),교과보정값!$BJ:$BJ,0))+교과보정값!BL$8+교과보정값!BL$37),"")</f>
        <v>2</v>
      </c>
      <c r="K179" s="58">
        <f>IF(J179="","",J179+교과보정값!BL$16)</f>
        <v>1.95</v>
      </c>
      <c r="L179" s="59">
        <f>IF(M179="","",M179+교과보정값!BK$17)</f>
        <v>2.0499999999999998</v>
      </c>
      <c r="M179" s="59">
        <f>IFERROR(IF(INDEX(교과보정값!$BK:$BK,MATCH(SUBSTITUTE($B179,"자연3","자연2"),교과보정값!$BJ:$BJ,0))="","",INDEX(교과보정값!$BK:$BK,MATCH(SUBSTITUTE($B179,"자연3","자연2"),교과보정값!$BJ:$BJ,0))+교과보정값!BL$9+교과보정값!BL$38),"")</f>
        <v>2</v>
      </c>
      <c r="N179" s="59">
        <f>IF(M179="","",M179+교과보정값!BL$17)</f>
        <v>1.95</v>
      </c>
      <c r="O179" s="60">
        <f>IF(P179="","",P179+교과보정값!BK$18)</f>
        <v>2.0499999999999998</v>
      </c>
      <c r="P179" s="60">
        <f>IFERROR(IF(INDEX(교과보정값!$BK:$BK,MATCH(SUBSTITUTE($B179,"자연3","자연2"),교과보정값!$BJ:$BJ,0))="","",INDEX(교과보정값!$BK:$BK,MATCH(SUBSTITUTE($B179,"자연3","자연2"),교과보정값!$BJ:$BJ,0))+교과보정값!BL$10+교과보정값!BL$39),"")</f>
        <v>2</v>
      </c>
      <c r="Q179" s="60">
        <f>IF(P179="","",P179+교과보정값!BL$18)</f>
        <v>1.95</v>
      </c>
    </row>
    <row r="180" spans="2:17" ht="14.25" customHeight="1">
      <c r="B180" s="71" t="str">
        <f>B$171&amp;"사범"</f>
        <v>동국교과사범</v>
      </c>
      <c r="C180" s="56">
        <f>IF(D180="","",D180+교과보정값!BK14)</f>
        <v>2.0599999999999996</v>
      </c>
      <c r="D180" s="56">
        <f>IFERROR(IF(INDEX(교과보정값!$BK:$BK,MATCH($B180,교과보정값!$BJ:$BJ,0))="","",INDEX(교과보정값!$BK:$BK,MATCH($B180,교과보정값!$BJ:$BJ,0))+IF(INDEX(교과보정값!$BM:$BM,MATCH($B180,교과보정값!$BJ:$BJ,0))="인문",교과보정값!BK6,교과보정값!BL6)),"")</f>
        <v>2.0099999999999998</v>
      </c>
      <c r="E180" s="56">
        <f>IF(D180="","",D180+교과보정값!BL14)</f>
        <v>1.9599999999999997</v>
      </c>
      <c r="F180" s="57">
        <f>IF(G180="","",G180+교과보정값!BK15)</f>
        <v>2.0599999999999996</v>
      </c>
      <c r="G180" s="57">
        <f>IFERROR(IF(INDEX(교과보정값!$BK:$BK,MATCH($B180,교과보정값!$BJ:$BJ,0))="","",INDEX(교과보정값!$BK:$BK,MATCH($B180,교과보정값!$BJ:$BJ,0))+IF(INDEX(교과보정값!$BM:$BM,MATCH($B180,교과보정값!$BJ:$BJ,0))="인문",교과보정값!BK7,교과보정값!BL7)),"")</f>
        <v>2.0099999999999998</v>
      </c>
      <c r="H180" s="57">
        <f>IF(G180="","",G180+교과보정값!BL15)</f>
        <v>1.9599999999999997</v>
      </c>
      <c r="I180" s="58">
        <f>IF(J180="","",J180+교과보정값!BK16)</f>
        <v>2.0599999999999996</v>
      </c>
      <c r="J180" s="58">
        <f>IFERROR(IF(INDEX(교과보정값!$BK:$BK,MATCH($B180,교과보정값!$BJ:$BJ,0))="","",INDEX(교과보정값!$BK:$BK,MATCH($B180,교과보정값!$BJ:$BJ,0))+IF(INDEX(교과보정값!$BM:$BM,MATCH($B180,교과보정값!$BJ:$BJ,0))="인문",교과보정값!BK8,교과보정값!BL8)),"")</f>
        <v>2.0099999999999998</v>
      </c>
      <c r="K180" s="58">
        <f>IF(J180="","",J180+교과보정값!BL16)</f>
        <v>1.9599999999999997</v>
      </c>
      <c r="L180" s="59">
        <f>IF(M180="","",M180+교과보정값!BK17)</f>
        <v>2.0599999999999996</v>
      </c>
      <c r="M180" s="59">
        <f>IFERROR(IF(INDEX(교과보정값!$BK:$BK,MATCH($B180,교과보정값!$BJ:$BJ,0))="","",INDEX(교과보정값!$BK:$BK,MATCH($B180,교과보정값!$BJ:$BJ,0))+IF(INDEX(교과보정값!$BM:$BM,MATCH($B180,교과보정값!$BJ:$BJ,0))="인문",교과보정값!BK9,교과보정값!BL9)),"")</f>
        <v>2.0099999999999998</v>
      </c>
      <c r="N180" s="59">
        <f>IF(M180="","",M180+교과보정값!BL17)</f>
        <v>1.9599999999999997</v>
      </c>
      <c r="O180" s="60">
        <f>IF(P180="","",P180+교과보정값!BK18)</f>
        <v>2.0599999999999996</v>
      </c>
      <c r="P180" s="60">
        <f>IFERROR(IF(INDEX(교과보정값!$BK:$BK,MATCH($B180,교과보정값!$BJ:$BJ,0))="","",INDEX(교과보정값!$BK:$BK,MATCH($B180,교과보정값!$BJ:$BJ,0))+IF(INDEX(교과보정값!$BM:$BM,MATCH($B180,교과보정값!$BJ:$BJ,0))="인문",교과보정값!BK10,교과보정값!BL10)),"")</f>
        <v>2.0099999999999998</v>
      </c>
      <c r="Q180" s="60">
        <f>IF(P180="","",P180+교과보정값!BL18)</f>
        <v>1.9599999999999997</v>
      </c>
    </row>
    <row r="181" spans="2:17" ht="14.25" customHeight="1">
      <c r="B181" s="71" t="str">
        <f>B$171&amp;"자전자연"</f>
        <v>동국교과자전자연</v>
      </c>
      <c r="C181" s="56">
        <f>IF(D181="","",D181+교과보정값!BK14)</f>
        <v>2.0499999999999998</v>
      </c>
      <c r="D181" s="56">
        <f>IFERROR(IF(INDEX(교과보정값!$BK:$BK,MATCH($B181,교과보정값!$BJ:$BJ,0))="","",INDEX(교과보정값!$BK:$BK,MATCH($B181,교과보정값!$BJ:$BJ,0))+IF(INDEX(교과보정값!$BM:$BM,MATCH($B181,교과보정값!$BJ:$BJ,0))="인문",교과보정값!BK6,교과보정값!BL6)),"")</f>
        <v>2</v>
      </c>
      <c r="E181" s="56">
        <f>IF(D181="","",D181+교과보정값!BL14)</f>
        <v>1.95</v>
      </c>
      <c r="F181" s="57">
        <f>IF(G181="","",G181+교과보정값!BK15)</f>
        <v>2.0499999999999998</v>
      </c>
      <c r="G181" s="57">
        <f>IFERROR(IF(INDEX(교과보정값!$BK:$BK,MATCH($B181,교과보정값!$BJ:$BJ,0))="","",INDEX(교과보정값!$BK:$BK,MATCH($B181,교과보정값!$BJ:$BJ,0))+IF(INDEX(교과보정값!$BM:$BM,MATCH($B181,교과보정값!$BJ:$BJ,0))="인문",교과보정값!BK7,교과보정값!BL7)),"")</f>
        <v>2</v>
      </c>
      <c r="H181" s="57">
        <f>IF(G181="","",G181+교과보정값!BL15)</f>
        <v>1.95</v>
      </c>
      <c r="I181" s="58">
        <f>IF(J181="","",J181+교과보정값!BK16)</f>
        <v>2.0499999999999998</v>
      </c>
      <c r="J181" s="58">
        <f>IFERROR(IF(INDEX(교과보정값!$BK:$BK,MATCH($B181,교과보정값!$BJ:$BJ,0))="","",INDEX(교과보정값!$BK:$BK,MATCH($B181,교과보정값!$BJ:$BJ,0))+IF(INDEX(교과보정값!$BM:$BM,MATCH($B181,교과보정값!$BJ:$BJ,0))="인문",교과보정값!BK8,교과보정값!BL8)),"")</f>
        <v>2</v>
      </c>
      <c r="K181" s="58">
        <f>IF(J181="","",J181+교과보정값!BL16)</f>
        <v>1.95</v>
      </c>
      <c r="L181" s="59">
        <f>IF(M181="","",M181+교과보정값!BK17)</f>
        <v>2.0499999999999998</v>
      </c>
      <c r="M181" s="59">
        <f>IFERROR(IF(INDEX(교과보정값!$BK:$BK,MATCH($B181,교과보정값!$BJ:$BJ,0))="","",INDEX(교과보정값!$BK:$BK,MATCH($B181,교과보정값!$BJ:$BJ,0))+IF(INDEX(교과보정값!$BM:$BM,MATCH($B181,교과보정값!$BJ:$BJ,0))="인문",교과보정값!BK9,교과보정값!BL9)),"")</f>
        <v>2</v>
      </c>
      <c r="N181" s="59">
        <f>IF(M181="","",M181+교과보정값!BL17)</f>
        <v>1.95</v>
      </c>
      <c r="O181" s="60">
        <f>IF(P181="","",P181+교과보정값!BK18)</f>
        <v>2.0499999999999998</v>
      </c>
      <c r="P181" s="60">
        <f>IFERROR(IF(INDEX(교과보정값!$BK:$BK,MATCH($B181,교과보정값!$BJ:$BJ,0))="","",INDEX(교과보정값!$BK:$BK,MATCH($B181,교과보정값!$BJ:$BJ,0))+IF(INDEX(교과보정값!$BM:$BM,MATCH($B181,교과보정값!$BJ:$BJ,0))="인문",교과보정값!BK10,교과보정값!BL10)),"")</f>
        <v>2</v>
      </c>
      <c r="Q181" s="60">
        <f>IF(P181="","",P181+교과보정값!BL18)</f>
        <v>1.95</v>
      </c>
    </row>
    <row r="182" spans="2:17" ht="14.25" customHeight="1">
      <c r="B182" s="71" t="str">
        <f>B$171&amp;"자전공통"</f>
        <v>동국교과자전공통</v>
      </c>
      <c r="C182" s="56">
        <f>IF(D182="","",D182+교과보정값!BK14)</f>
        <v>2.0499999999999998</v>
      </c>
      <c r="D182" s="56">
        <f>IFERROR(IF(INDEX(교과보정값!$BK:$BK,MATCH($B182,교과보정값!$BJ:$BJ,0))="","",INDEX(교과보정값!$BK:$BK,MATCH($B182,교과보정값!$BJ:$BJ,0))+IF(INDEX(교과보정값!$BM:$BM,MATCH($B182,교과보정값!$BJ:$BJ,0))="인문",교과보정값!BK6,교과보정값!BL6)),"")</f>
        <v>2</v>
      </c>
      <c r="E182" s="56">
        <f>IF(D182="","",D182+교과보정값!BL14)</f>
        <v>1.95</v>
      </c>
      <c r="F182" s="57">
        <f>IF(G182="","",G182+교과보정값!BK15)</f>
        <v>2.0499999999999998</v>
      </c>
      <c r="G182" s="57">
        <f>IFERROR(IF(INDEX(교과보정값!$BK:$BK,MATCH($B182,교과보정값!$BJ:$BJ,0))="","",INDEX(교과보정값!$BK:$BK,MATCH($B182,교과보정값!$BJ:$BJ,0))+IF(INDEX(교과보정값!$BM:$BM,MATCH($B182,교과보정값!$BJ:$BJ,0))="인문",교과보정값!BK7,교과보정값!BL7)),"")</f>
        <v>2</v>
      </c>
      <c r="H182" s="57">
        <f>IF(G182="","",G182+교과보정값!BL15)</f>
        <v>1.95</v>
      </c>
      <c r="I182" s="58">
        <f>IF(J182="","",J182+교과보정값!BK16)</f>
        <v>2.0499999999999998</v>
      </c>
      <c r="J182" s="58">
        <f>IFERROR(IF(INDEX(교과보정값!$BK:$BK,MATCH($B182,교과보정값!$BJ:$BJ,0))="","",INDEX(교과보정값!$BK:$BK,MATCH($B182,교과보정값!$BJ:$BJ,0))+IF(INDEX(교과보정값!$BM:$BM,MATCH($B182,교과보정값!$BJ:$BJ,0))="인문",교과보정값!BK8,교과보정값!BL8)),"")</f>
        <v>2</v>
      </c>
      <c r="K182" s="58">
        <f>IF(J182="","",J182+교과보정값!BL16)</f>
        <v>1.95</v>
      </c>
      <c r="L182" s="59">
        <f>IF(M182="","",M182+교과보정값!BK17)</f>
        <v>2.0499999999999998</v>
      </c>
      <c r="M182" s="59">
        <f>IFERROR(IF(INDEX(교과보정값!$BK:$BK,MATCH($B182,교과보정값!$BJ:$BJ,0))="","",INDEX(교과보정값!$BK:$BK,MATCH($B182,교과보정값!$BJ:$BJ,0))+IF(INDEX(교과보정값!$BM:$BM,MATCH($B182,교과보정값!$BJ:$BJ,0))="인문",교과보정값!BK9,교과보정값!BL9)),"")</f>
        <v>2</v>
      </c>
      <c r="N182" s="59">
        <f>IF(M182="","",M182+교과보정값!BL17)</f>
        <v>1.95</v>
      </c>
      <c r="O182" s="60">
        <f>IF(P182="","",P182+교과보정값!BK18)</f>
        <v>2.0499999999999998</v>
      </c>
      <c r="P182" s="60">
        <f>IFERROR(IF(INDEX(교과보정값!$BK:$BK,MATCH($B182,교과보정값!$BJ:$BJ,0))="","",INDEX(교과보정값!$BK:$BK,MATCH($B182,교과보정값!$BJ:$BJ,0))+IF(INDEX(교과보정값!$BM:$BM,MATCH($B182,교과보정값!$BJ:$BJ,0))="인문",교과보정값!BK10,교과보정값!BL10)),"")</f>
        <v>2</v>
      </c>
      <c r="Q182" s="60">
        <f>IF(P182="","",P182+교과보정값!BL18)</f>
        <v>1.95</v>
      </c>
    </row>
    <row r="183" spans="2:17" ht="14.25" customHeight="1">
      <c r="B183" s="71" t="str">
        <f>B$171&amp;"자전인문"</f>
        <v>동국교과자전인문</v>
      </c>
      <c r="C183" s="56">
        <f>IF(D183="","",D183+교과보정값!BK14)</f>
        <v>2.0499999999999998</v>
      </c>
      <c r="D183" s="56">
        <f>IFERROR(IF(INDEX(교과보정값!$BK:$BK,MATCH($B183,교과보정값!$BJ:$BJ,0))="","",INDEX(교과보정값!$BK:$BK,MATCH($B183,교과보정값!$BJ:$BJ,0))+IF(INDEX(교과보정값!$BM:$BM,MATCH($B183,교과보정값!$BJ:$BJ,0))="인문",교과보정값!BK6,교과보정값!BL6)),"")</f>
        <v>2</v>
      </c>
      <c r="E183" s="56">
        <f>IF(D183="","",D183+교과보정값!BL14)</f>
        <v>1.95</v>
      </c>
      <c r="F183" s="57">
        <f>IF(G183="","",G183+교과보정값!BK15)</f>
        <v>2.0499999999999998</v>
      </c>
      <c r="G183" s="57">
        <f>IFERROR(IF(INDEX(교과보정값!$BK:$BK,MATCH($B183,교과보정값!$BJ:$BJ,0))="","",INDEX(교과보정값!$BK:$BK,MATCH($B183,교과보정값!$BJ:$BJ,0))+IF(INDEX(교과보정값!$BM:$BM,MATCH($B183,교과보정값!$BJ:$BJ,0))="인문",교과보정값!BK7,교과보정값!BL7)),"")</f>
        <v>2</v>
      </c>
      <c r="H183" s="57">
        <f>IF(G183="","",G183+교과보정값!BL15)</f>
        <v>1.95</v>
      </c>
      <c r="I183" s="58">
        <f>IF(J183="","",J183+교과보정값!BK16)</f>
        <v>2.0499999999999998</v>
      </c>
      <c r="J183" s="58">
        <f>IFERROR(IF(INDEX(교과보정값!$BK:$BK,MATCH($B183,교과보정값!$BJ:$BJ,0))="","",INDEX(교과보정값!$BK:$BK,MATCH($B183,교과보정값!$BJ:$BJ,0))+IF(INDEX(교과보정값!$BM:$BM,MATCH($B183,교과보정값!$BJ:$BJ,0))="인문",교과보정값!BK8,교과보정값!BL8)),"")</f>
        <v>2</v>
      </c>
      <c r="K183" s="58">
        <f>IF(J183="","",J183+교과보정값!BL16)</f>
        <v>1.95</v>
      </c>
      <c r="L183" s="59">
        <f>IF(M183="","",M183+교과보정값!BK17)</f>
        <v>2.0499999999999998</v>
      </c>
      <c r="M183" s="59">
        <f>IFERROR(IF(INDEX(교과보정값!$BK:$BK,MATCH($B183,교과보정값!$BJ:$BJ,0))="","",INDEX(교과보정값!$BK:$BK,MATCH($B183,교과보정값!$BJ:$BJ,0))+IF(INDEX(교과보정값!$BM:$BM,MATCH($B183,교과보정값!$BJ:$BJ,0))="인문",교과보정값!BK9,교과보정값!BL9)),"")</f>
        <v>2</v>
      </c>
      <c r="N183" s="59">
        <f>IF(M183="","",M183+교과보정값!BL17)</f>
        <v>1.95</v>
      </c>
      <c r="O183" s="60">
        <f>IF(P183="","",P183+교과보정값!BK18)</f>
        <v>2.0499999999999998</v>
      </c>
      <c r="P183" s="60">
        <f>IFERROR(IF(INDEX(교과보정값!$BK:$BK,MATCH($B183,교과보정값!$BJ:$BJ,0))="","",INDEX(교과보정값!$BK:$BK,MATCH($B183,교과보정값!$BJ:$BJ,0))+IF(INDEX(교과보정값!$BM:$BM,MATCH($B183,교과보정값!$BJ:$BJ,0))="인문",교과보정값!BK10,교과보정값!BL10)),"")</f>
        <v>2</v>
      </c>
      <c r="Q183" s="60">
        <f>IF(P183="","",P183+교과보정값!BL18)</f>
        <v>1.95</v>
      </c>
    </row>
    <row r="185" spans="2:17" ht="14.25" customHeight="1">
      <c r="B185" s="199" t="s">
        <v>3055</v>
      </c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5"/>
    </row>
    <row r="186" spans="2:17" ht="14.25" customHeight="1">
      <c r="B186" s="44"/>
      <c r="C186" s="160" t="s">
        <v>1862</v>
      </c>
      <c r="D186" s="154"/>
      <c r="E186" s="155"/>
      <c r="F186" s="158" t="s">
        <v>1863</v>
      </c>
      <c r="G186" s="154"/>
      <c r="H186" s="155"/>
      <c r="I186" s="166" t="s">
        <v>1864</v>
      </c>
      <c r="J186" s="154"/>
      <c r="K186" s="155"/>
      <c r="L186" s="165" t="s">
        <v>1865</v>
      </c>
      <c r="M186" s="154"/>
      <c r="N186" s="155"/>
      <c r="O186" s="153" t="s">
        <v>1866</v>
      </c>
      <c r="P186" s="154"/>
      <c r="Q186" s="155"/>
    </row>
    <row r="187" spans="2:17" ht="14.25" customHeight="1">
      <c r="B187" s="16" t="s">
        <v>1869</v>
      </c>
      <c r="C187" s="45" t="s">
        <v>19</v>
      </c>
      <c r="D187" s="45" t="s">
        <v>20</v>
      </c>
      <c r="E187" s="45" t="s">
        <v>21</v>
      </c>
      <c r="F187" s="46" t="s">
        <v>19</v>
      </c>
      <c r="G187" s="46" t="s">
        <v>20</v>
      </c>
      <c r="H187" s="46" t="s">
        <v>21</v>
      </c>
      <c r="I187" s="47" t="s">
        <v>19</v>
      </c>
      <c r="J187" s="47" t="s">
        <v>20</v>
      </c>
      <c r="K187" s="47" t="s">
        <v>21</v>
      </c>
      <c r="L187" s="48" t="s">
        <v>19</v>
      </c>
      <c r="M187" s="48" t="s">
        <v>20</v>
      </c>
      <c r="N187" s="48" t="s">
        <v>21</v>
      </c>
      <c r="O187" s="49" t="s">
        <v>19</v>
      </c>
      <c r="P187" s="49" t="s">
        <v>20</v>
      </c>
      <c r="Q187" s="49" t="s">
        <v>21</v>
      </c>
    </row>
    <row r="188" spans="2:17" ht="14.25" customHeight="1">
      <c r="B188" s="71" t="str">
        <f>B$185&amp;"인문1"</f>
        <v>홍익교과인문1</v>
      </c>
      <c r="C188" s="56">
        <f>IF(D188="","",D188+교과보정값!BP$14)</f>
        <v>2</v>
      </c>
      <c r="D188" s="56">
        <f>IFERROR(IF(INDEX(교과보정값!$BP:$BP,MATCH(SUBSTITUTE($B188,"인문1","인문2"),교과보정값!$BO:$BO,0))="","",INDEX(교과보정값!$BP:$BP,MATCH(SUBSTITUTE($B188,"인문1","인문2"),교과보정값!$BO:$BO,0))+교과보정값!BP$6-교과보정값!BP$35),"")</f>
        <v>1.95</v>
      </c>
      <c r="E188" s="56">
        <f>IF(D188="","",D188+교과보정값!BQ$14)</f>
        <v>1.9</v>
      </c>
      <c r="F188" s="57">
        <f>IF(G188="","",G188+교과보정값!BP$15)</f>
        <v>2.02</v>
      </c>
      <c r="G188" s="57">
        <f>IFERROR(IF(INDEX(교과보정값!$BP:$BP,MATCH(SUBSTITUTE($B188,"인문1","인문2"),교과보정값!$BO:$BO,0))="","",INDEX(교과보정값!$BP:$BP,MATCH(SUBSTITUTE($B188,"인문1","인문2"),교과보정값!$BO:$BO,0))+교과보정값!BP$7-교과보정값!BP$36),"")</f>
        <v>1.97</v>
      </c>
      <c r="H188" s="57">
        <f>IF(G188="","",G188+교과보정값!BQ$15)</f>
        <v>1.92</v>
      </c>
      <c r="I188" s="58">
        <f>IF(J188="","",J188+교과보정값!BP$16)</f>
        <v>2.0299999999999998</v>
      </c>
      <c r="J188" s="58">
        <f>IFERROR(IF(INDEX(교과보정값!$BP:$BP,MATCH(SUBSTITUTE($B188,"인문1","인문2"),교과보정값!$BO:$BO,0))="","",INDEX(교과보정값!$BP:$BP,MATCH(SUBSTITUTE($B188,"인문1","인문2"),교과보정값!$BO:$BO,0))+교과보정값!BP$8-교과보정값!BP$37),"")</f>
        <v>1.98</v>
      </c>
      <c r="K188" s="58">
        <f>IF(J188="","",J188+교과보정값!BQ$16)</f>
        <v>1.93</v>
      </c>
      <c r="L188" s="59">
        <f>IF(M188="","",M188+교과보정값!BP$17)</f>
        <v>2.0299999999999998</v>
      </c>
      <c r="M188" s="59">
        <f>IFERROR(IF(INDEX(교과보정값!$BP:$BP,MATCH(SUBSTITUTE($B188,"인문1","인문2"),교과보정값!$BO:$BO,0))="","",INDEX(교과보정값!$BP:$BP,MATCH(SUBSTITUTE($B188,"인문1","인문2"),교과보정값!$BO:$BO,0))+교과보정값!BP$9-교과보정값!BP$38),"")</f>
        <v>1.98</v>
      </c>
      <c r="N188" s="59">
        <f>IF(M188="","",M188+교과보정값!BQ$17)</f>
        <v>1.93</v>
      </c>
      <c r="O188" s="60">
        <f>IF(P188="","",P188+교과보정값!BP$18)</f>
        <v>2.0299999999999998</v>
      </c>
      <c r="P188" s="60">
        <f>IFERROR(IF(INDEX(교과보정값!$BP:$BP,MATCH(SUBSTITUTE($B188,"인문1","인문2"),교과보정값!$BO:$BO,0))="","",INDEX(교과보정값!$BP:$BP,MATCH(SUBSTITUTE($B188,"인문1","인문2"),교과보정값!$BO:$BO,0))+교과보정값!BP$10-교과보정값!BP$39),"")</f>
        <v>1.98</v>
      </c>
      <c r="Q188" s="60">
        <f>IF(P188="","",P188+교과보정값!BQ$18)</f>
        <v>1.93</v>
      </c>
    </row>
    <row r="189" spans="2:17" ht="14.25" customHeight="1">
      <c r="B189" s="71" t="str">
        <f>B$185&amp;"인문2"</f>
        <v>홍익교과인문2</v>
      </c>
      <c r="C189" s="56">
        <f>IF(D189="","",D189+교과보정값!BP14)</f>
        <v>2.0499999999999998</v>
      </c>
      <c r="D189" s="56">
        <f>IFERROR(IF(INDEX(교과보정값!$BP:$BP,MATCH($B189,교과보정값!$BO:$BO,0))="","",INDEX(교과보정값!$BP:$BP,MATCH($B189,교과보정값!$BO:$BO,0))+IF(INDEX(교과보정값!$BR:$BR,MATCH($B189,교과보정값!$BO:$BO,0))="인문",교과보정값!BP6,교과보정값!BQ6)),"")</f>
        <v>2</v>
      </c>
      <c r="E189" s="56">
        <f>IF(D189="","",D189+교과보정값!BQ14)</f>
        <v>1.95</v>
      </c>
      <c r="F189" s="57">
        <f>IF(G189="","",G189+교과보정값!BP15)</f>
        <v>2.0499999999999998</v>
      </c>
      <c r="G189" s="57">
        <f>IFERROR(IF(INDEX(교과보정값!$BP:$BP,MATCH($B189,교과보정값!$BO:$BO,0))="","",INDEX(교과보정값!$BP:$BP,MATCH($B189,교과보정값!$BO:$BO,0))+IF(INDEX(교과보정값!$BR:$BR,MATCH($B189,교과보정값!$BO:$BO,0))="인문",교과보정값!BP7,교과보정값!BQ7)),"")</f>
        <v>2</v>
      </c>
      <c r="H189" s="57">
        <f>IF(G189="","",G189+교과보정값!BQ15)</f>
        <v>1.95</v>
      </c>
      <c r="I189" s="58">
        <f>IF(J189="","",J189+교과보정값!BP16)</f>
        <v>2.0499999999999998</v>
      </c>
      <c r="J189" s="58">
        <f>IFERROR(IF(INDEX(교과보정값!$BP:$BP,MATCH($B189,교과보정값!$BO:$BO,0))="","",INDEX(교과보정값!$BP:$BP,MATCH($B189,교과보정값!$BO:$BO,0))+IF(INDEX(교과보정값!$BR:$BR,MATCH($B189,교과보정값!$BO:$BO,0))="인문",교과보정값!BP8,교과보정값!BQ8)),"")</f>
        <v>2</v>
      </c>
      <c r="K189" s="58">
        <f>IF(J189="","",J189+교과보정값!BQ16)</f>
        <v>1.95</v>
      </c>
      <c r="L189" s="59">
        <f>IF(M189="","",M189+교과보정값!BP17)</f>
        <v>2.0499999999999998</v>
      </c>
      <c r="M189" s="59">
        <f>IFERROR(IF(INDEX(교과보정값!$BP:$BP,MATCH($B189,교과보정값!$BO:$BO,0))="","",INDEX(교과보정값!$BP:$BP,MATCH($B189,교과보정값!$BO:$BO,0))+IF(INDEX(교과보정값!$BR:$BR,MATCH($B189,교과보정값!$BO:$BO,0))="인문",교과보정값!BP9,교과보정값!BQ9)),"")</f>
        <v>2</v>
      </c>
      <c r="N189" s="59">
        <f>IF(M189="","",M189+교과보정값!BQ17)</f>
        <v>1.95</v>
      </c>
      <c r="O189" s="60">
        <f>IF(P189="","",P189+교과보정값!BP18)</f>
        <v>2.0499999999999998</v>
      </c>
      <c r="P189" s="60">
        <f>IFERROR(IF(INDEX(교과보정값!$BP:$BP,MATCH($B189,교과보정값!$BO:$BO,0))="","",INDEX(교과보정값!$BP:$BP,MATCH($B189,교과보정값!$BO:$BO,0))+IF(INDEX(교과보정값!$BR:$BR,MATCH($B189,교과보정값!$BO:$BO,0))="인문",교과보정값!BP10,교과보정값!BQ10)),"")</f>
        <v>2</v>
      </c>
      <c r="Q189" s="60">
        <f>IF(P189="","",P189+교과보정값!BQ18)</f>
        <v>1.95</v>
      </c>
    </row>
    <row r="190" spans="2:17" ht="14.25" customHeight="1">
      <c r="B190" s="71" t="str">
        <f>B$185&amp;"인문3"</f>
        <v>홍익교과인문3</v>
      </c>
      <c r="C190" s="56">
        <f>IF(D190="","",D190+교과보정값!BP$14)</f>
        <v>2.0999999999999996</v>
      </c>
      <c r="D190" s="56">
        <f>IFERROR(IF(INDEX(교과보정값!$BP:$BP,MATCH(SUBSTITUTE($B190,"인문3","인문2"),교과보정값!$BO:$BO,0))="","",INDEX(교과보정값!$BP:$BP,MATCH(SUBSTITUTE($B190,"인문3","인문2"),교과보정값!$BO:$BO,0))+교과보정값!BP$6+교과보정값!BP$35),"")</f>
        <v>2.0499999999999998</v>
      </c>
      <c r="E190" s="56">
        <f>IF(D190="","",D190+교과보정값!BQ$14)</f>
        <v>1.9999999999999998</v>
      </c>
      <c r="F190" s="57">
        <f>IF(G190="","",G190+교과보정값!BP$15)</f>
        <v>2.0799999999999996</v>
      </c>
      <c r="G190" s="57">
        <f>IFERROR(IF(INDEX(교과보정값!$BP:$BP,MATCH(SUBSTITUTE($B190,"인문3","인문2"),교과보정값!$BO:$BO,0))="","",INDEX(교과보정값!$BP:$BP,MATCH(SUBSTITUTE($B190,"인문3","인문2"),교과보정값!$BO:$BO,0))+교과보정값!BP$7+교과보정값!BP$36),"")</f>
        <v>2.0299999999999998</v>
      </c>
      <c r="H190" s="57">
        <f>IF(G190="","",G190+교과보정값!BQ$15)</f>
        <v>1.9799999999999998</v>
      </c>
      <c r="I190" s="58">
        <f>IF(J190="","",J190+교과보정값!BP$16)</f>
        <v>2.0699999999999998</v>
      </c>
      <c r="J190" s="58">
        <f>IFERROR(IF(INDEX(교과보정값!$BP:$BP,MATCH(SUBSTITUTE($B190,"인문3","인문2"),교과보정값!$BO:$BO,0))="","",INDEX(교과보정값!$BP:$BP,MATCH(SUBSTITUTE($B190,"인문3","인문2"),교과보정값!$BO:$BO,0))+교과보정값!BP$8+교과보정값!BP$37),"")</f>
        <v>2.02</v>
      </c>
      <c r="K190" s="58">
        <f>IF(J190="","",J190+교과보정값!BQ$16)</f>
        <v>1.97</v>
      </c>
      <c r="L190" s="59">
        <f>IF(M190="","",M190+교과보정값!BP$17)</f>
        <v>2.0699999999999998</v>
      </c>
      <c r="M190" s="59">
        <f>IFERROR(IF(INDEX(교과보정값!$BP:$BP,MATCH(SUBSTITUTE($B190,"인문3","인문2"),교과보정값!$BO:$BO,0))="","",INDEX(교과보정값!$BP:$BP,MATCH(SUBSTITUTE($B190,"인문3","인문2"),교과보정값!$BO:$BO,0))+교과보정값!BP$9+교과보정값!BP$38),"")</f>
        <v>2.02</v>
      </c>
      <c r="N190" s="59">
        <f>IF(M190="","",M190+교과보정값!BQ$17)</f>
        <v>1.97</v>
      </c>
      <c r="O190" s="60">
        <f>IF(P190="","",P190+교과보정값!BP$18)</f>
        <v>2.0699999999999998</v>
      </c>
      <c r="P190" s="60">
        <f>IFERROR(IF(INDEX(교과보정값!$BP:$BP,MATCH(SUBSTITUTE($B190,"인문3","인문2"),교과보정값!$BO:$BO,0))="","",INDEX(교과보정값!$BP:$BP,MATCH(SUBSTITUTE($B190,"인문3","인문2"),교과보정값!$BO:$BO,0))+교과보정값!BP$10+교과보정값!BP$39),"")</f>
        <v>2.02</v>
      </c>
      <c r="Q190" s="60">
        <f>IF(P190="","",P190+교과보정값!BQ$18)</f>
        <v>1.97</v>
      </c>
    </row>
    <row r="191" spans="2:17" ht="14.25" customHeight="1">
      <c r="B191" s="71" t="str">
        <f>B$185&amp;"자연1"</f>
        <v>홍익교과자연1</v>
      </c>
      <c r="C191" s="56">
        <f>IF(D191="","",D191+교과보정값!BP$14)</f>
        <v>1.95</v>
      </c>
      <c r="D191" s="56">
        <f>IFERROR(IF(INDEX(교과보정값!$BP:$BP,MATCH(SUBSTITUTE($B191,"자연1","자연2"),교과보정값!$BO:$BO,0))="","",INDEX(교과보정값!$BP:$BP,MATCH(SUBSTITUTE($B191,"자연1","자연2"),교과보정값!$BO:$BO,0))+교과보정값!BQ$6-교과보정값!BQ$35),"")</f>
        <v>1.9</v>
      </c>
      <c r="E191" s="56">
        <f>IF(D191="","",D191+교과보정값!BQ$14)</f>
        <v>1.8499999999999999</v>
      </c>
      <c r="F191" s="57">
        <f>IF(G191="","",G191+교과보정값!BP$15)</f>
        <v>2</v>
      </c>
      <c r="G191" s="57">
        <f>IFERROR(IF(INDEX(교과보정값!$BP:$BP,MATCH(SUBSTITUTE($B191,"자연1","자연2"),교과보정값!$BO:$BO,0))="","",INDEX(교과보정값!$BP:$BP,MATCH(SUBSTITUTE($B191,"자연1","자연2"),교과보정값!$BO:$BO,0))+교과보정값!BQ$7-교과보정값!BQ$36),"")</f>
        <v>1.95</v>
      </c>
      <c r="H191" s="57">
        <f>IF(G191="","",G191+교과보정값!BQ$15)</f>
        <v>1.9</v>
      </c>
      <c r="I191" s="58">
        <f>IF(J191="","",J191+교과보정값!BP$16)</f>
        <v>2</v>
      </c>
      <c r="J191" s="58">
        <f>IFERROR(IF(INDEX(교과보정값!$BP:$BP,MATCH(SUBSTITUTE($B191,"자연1","자연2"),교과보정값!$BO:$BO,0))="","",INDEX(교과보정값!$BP:$BP,MATCH(SUBSTITUTE($B191,"자연1","자연2"),교과보정값!$BO:$BO,0))+교과보정값!BQ$8-교과보정값!BQ$37),"")</f>
        <v>1.95</v>
      </c>
      <c r="K191" s="58">
        <f>IF(J191="","",J191+교과보정값!BQ$16)</f>
        <v>1.9</v>
      </c>
      <c r="L191" s="59">
        <f>IF(M191="","",M191+교과보정값!BP$17)</f>
        <v>2</v>
      </c>
      <c r="M191" s="59">
        <f>IFERROR(IF(INDEX(교과보정값!$BP:$BP,MATCH(SUBSTITUTE($B191,"자연1","자연2"),교과보정값!$BO:$BO,0))="","",INDEX(교과보정값!$BP:$BP,MATCH(SUBSTITUTE($B191,"자연1","자연2"),교과보정값!$BO:$BO,0))+교과보정값!BQ$9-교과보정값!BQ$38),"")</f>
        <v>1.95</v>
      </c>
      <c r="N191" s="59">
        <f>IF(M191="","",M191+교과보정값!BQ$17)</f>
        <v>1.9</v>
      </c>
      <c r="O191" s="60">
        <f>IF(P191="","",P191+교과보정값!BP$18)</f>
        <v>2</v>
      </c>
      <c r="P191" s="60">
        <f>IFERROR(IF(INDEX(교과보정값!$BP:$BP,MATCH(SUBSTITUTE($B191,"자연1","자연2"),교과보정값!$BO:$BO,0))="","",INDEX(교과보정값!$BP:$BP,MATCH(SUBSTITUTE($B191,"자연1","자연2"),교과보정값!$BO:$BO,0))+교과보정값!BQ$10-교과보정값!BQ$39),"")</f>
        <v>1.95</v>
      </c>
      <c r="Q191" s="60">
        <f>IF(P191="","",P191+교과보정값!BQ$18)</f>
        <v>1.9</v>
      </c>
    </row>
    <row r="192" spans="2:17" ht="14.25" customHeight="1">
      <c r="B192" s="71" t="str">
        <f>B$185&amp;"자연2"</f>
        <v>홍익교과자연2</v>
      </c>
      <c r="C192" s="56">
        <f>IF(D192="","",D192+교과보정값!BP14)</f>
        <v>2.0499999999999998</v>
      </c>
      <c r="D192" s="56">
        <f>IFERROR(IF(INDEX(교과보정값!$BP:$BP,MATCH($B192,교과보정값!$BO:$BO,0))="","",INDEX(교과보정값!$BP:$BP,MATCH($B192,교과보정값!$BO:$BO,0))+IF(INDEX(교과보정값!$BR:$BR,MATCH($B192,교과보정값!$BO:$BO,0))="인문",교과보정값!BP6,교과보정값!BQ6)),"")</f>
        <v>2</v>
      </c>
      <c r="E192" s="56">
        <f>IF(D192="","",D192+교과보정값!BQ14)</f>
        <v>1.95</v>
      </c>
      <c r="F192" s="57">
        <f>IF(G192="","",G192+교과보정값!BP15)</f>
        <v>2.0499999999999998</v>
      </c>
      <c r="G192" s="57">
        <f>IFERROR(IF(INDEX(교과보정값!$BP:$BP,MATCH($B192,교과보정값!$BO:$BO,0))="","",INDEX(교과보정값!$BP:$BP,MATCH($B192,교과보정값!$BO:$BO,0))+IF(INDEX(교과보정값!$BR:$BR,MATCH($B192,교과보정값!$BO:$BO,0))="인문",교과보정값!BP7,교과보정값!BQ7)),"")</f>
        <v>2</v>
      </c>
      <c r="H192" s="57">
        <f>IF(G192="","",G192+교과보정값!BQ15)</f>
        <v>1.95</v>
      </c>
      <c r="I192" s="58">
        <f>IF(J192="","",J192+교과보정값!BP16)</f>
        <v>2.0499999999999998</v>
      </c>
      <c r="J192" s="58">
        <f>IFERROR(IF(INDEX(교과보정값!$BP:$BP,MATCH($B192,교과보정값!$BO:$BO,0))="","",INDEX(교과보정값!$BP:$BP,MATCH($B192,교과보정값!$BO:$BO,0))+IF(INDEX(교과보정값!$BR:$BR,MATCH($B192,교과보정값!$BO:$BO,0))="인문",교과보정값!BP8,교과보정값!BQ8)),"")</f>
        <v>2</v>
      </c>
      <c r="K192" s="58">
        <f>IF(J192="","",J192+교과보정값!BQ16)</f>
        <v>1.95</v>
      </c>
      <c r="L192" s="59">
        <f>IF(M192="","",M192+교과보정값!BP17)</f>
        <v>2.0499999999999998</v>
      </c>
      <c r="M192" s="59">
        <f>IFERROR(IF(INDEX(교과보정값!$BP:$BP,MATCH($B192,교과보정값!$BO:$BO,0))="","",INDEX(교과보정값!$BP:$BP,MATCH($B192,교과보정값!$BO:$BO,0))+IF(INDEX(교과보정값!$BR:$BR,MATCH($B192,교과보정값!$BO:$BO,0))="인문",교과보정값!BP9,교과보정값!BQ9)),"")</f>
        <v>2</v>
      </c>
      <c r="N192" s="59">
        <f>IF(M192="","",M192+교과보정값!BQ17)</f>
        <v>1.95</v>
      </c>
      <c r="O192" s="60">
        <f>IF(P192="","",P192+교과보정값!BP18)</f>
        <v>2.0499999999999998</v>
      </c>
      <c r="P192" s="60">
        <f>IFERROR(IF(INDEX(교과보정값!$BP:$BP,MATCH($B192,교과보정값!$BO:$BO,0))="","",INDEX(교과보정값!$BP:$BP,MATCH($B192,교과보정값!$BO:$BO,0))+IF(INDEX(교과보정값!$BR:$BR,MATCH($B192,교과보정값!$BO:$BO,0))="인문",교과보정값!BP10,교과보정값!BQ10)),"")</f>
        <v>2</v>
      </c>
      <c r="Q192" s="60">
        <f>IF(P192="","",P192+교과보정값!BQ18)</f>
        <v>1.95</v>
      </c>
    </row>
    <row r="193" spans="2:17" ht="14.25" customHeight="1">
      <c r="B193" s="71" t="str">
        <f>B$185&amp;"자연3"</f>
        <v>홍익교과자연3</v>
      </c>
      <c r="C193" s="56">
        <f>IF(D193="","",D193+교과보정값!BP$14)</f>
        <v>2.15</v>
      </c>
      <c r="D193" s="56">
        <f>IFERROR(IF(INDEX(교과보정값!$BP:$BP,MATCH(SUBSTITUTE($B193,"자연3","자연2"),교과보정값!$BO:$BO,0))="","",INDEX(교과보정값!$BP:$BP,MATCH(SUBSTITUTE($B193,"자연3","자연2"),교과보정값!$BO:$BO,0))+교과보정값!BQ$6+교과보정값!BQ$35),"")</f>
        <v>2.1</v>
      </c>
      <c r="E193" s="56">
        <f>IF(D193="","",D193+교과보정값!BQ$14)</f>
        <v>2.0500000000000003</v>
      </c>
      <c r="F193" s="57">
        <f>IF(G193="","",G193+교과보정값!BP$15)</f>
        <v>2.0999999999999996</v>
      </c>
      <c r="G193" s="57">
        <f>IFERROR(IF(INDEX(교과보정값!$BP:$BP,MATCH(SUBSTITUTE($B193,"자연3","자연2"),교과보정값!$BO:$BO,0))="","",INDEX(교과보정값!$BP:$BP,MATCH(SUBSTITUTE($B193,"자연3","자연2"),교과보정값!$BO:$BO,0))+교과보정값!BQ$7+교과보정값!BQ$36),"")</f>
        <v>2.0499999999999998</v>
      </c>
      <c r="H193" s="57">
        <f>IF(G193="","",G193+교과보정값!BQ$15)</f>
        <v>1.9999999999999998</v>
      </c>
      <c r="I193" s="58">
        <f>IF(J193="","",J193+교과보정값!BP$16)</f>
        <v>2.0999999999999996</v>
      </c>
      <c r="J193" s="58">
        <f>IFERROR(IF(INDEX(교과보정값!$BP:$BP,MATCH(SUBSTITUTE($B193,"자연3","자연2"),교과보정값!$BO:$BO,0))="","",INDEX(교과보정값!$BP:$BP,MATCH(SUBSTITUTE($B193,"자연3","자연2"),교과보정값!$BO:$BO,0))+교과보정값!BQ$8+교과보정값!BQ$37),"")</f>
        <v>2.0499999999999998</v>
      </c>
      <c r="K193" s="58">
        <f>IF(J193="","",J193+교과보정값!BQ$16)</f>
        <v>1.9999999999999998</v>
      </c>
      <c r="L193" s="59">
        <f>IF(M193="","",M193+교과보정값!BP$17)</f>
        <v>2.0999999999999996</v>
      </c>
      <c r="M193" s="59">
        <f>IFERROR(IF(INDEX(교과보정값!$BP:$BP,MATCH(SUBSTITUTE($B193,"자연3","자연2"),교과보정값!$BO:$BO,0))="","",INDEX(교과보정값!$BP:$BP,MATCH(SUBSTITUTE($B193,"자연3","자연2"),교과보정값!$BO:$BO,0))+교과보정값!BQ$9+교과보정값!BQ$38),"")</f>
        <v>2.0499999999999998</v>
      </c>
      <c r="N193" s="59">
        <f>IF(M193="","",M193+교과보정값!BQ$17)</f>
        <v>1.9999999999999998</v>
      </c>
      <c r="O193" s="60">
        <f>IF(P193="","",P193+교과보정값!BP$18)</f>
        <v>2.0999999999999996</v>
      </c>
      <c r="P193" s="60">
        <f>IFERROR(IF(INDEX(교과보정값!$BP:$BP,MATCH(SUBSTITUTE($B193,"자연3","자연2"),교과보정값!$BO:$BO,0))="","",INDEX(교과보정값!$BP:$BP,MATCH(SUBSTITUTE($B193,"자연3","자연2"),교과보정값!$BO:$BO,0))+교과보정값!BQ$10+교과보정값!BQ$39),"")</f>
        <v>2.0499999999999998</v>
      </c>
      <c r="Q193" s="60">
        <f>IF(P193="","",P193+교과보정값!BQ$18)</f>
        <v>1.9999999999999998</v>
      </c>
    </row>
    <row r="194" spans="2:17" ht="14.25" customHeight="1">
      <c r="B194" s="71" t="str">
        <f>B$185&amp;"사범"</f>
        <v>홍익교과사범</v>
      </c>
      <c r="C194" s="56">
        <f>IF(D194="","",D194+교과보정값!BP14)</f>
        <v>2.11</v>
      </c>
      <c r="D194" s="56">
        <f>IFERROR(IF(INDEX(교과보정값!$BP:$BP,MATCH($B194,교과보정값!$BO:$BO,0))="","",INDEX(교과보정값!$BP:$BP,MATCH($B194,교과보정값!$BO:$BO,0))+IF(INDEX(교과보정값!$BR:$BR,MATCH($B194,교과보정값!$BO:$BO,0))="인문",교과보정값!BP6,교과보정값!BQ6)),"")</f>
        <v>2.06</v>
      </c>
      <c r="E194" s="56">
        <f>IF(D194="","",D194+교과보정값!BQ14)</f>
        <v>2.0100000000000002</v>
      </c>
      <c r="F194" s="57">
        <f>IF(G194="","",G194+교과보정값!BP15)</f>
        <v>2.11</v>
      </c>
      <c r="G194" s="57">
        <f>IFERROR(IF(INDEX(교과보정값!$BP:$BP,MATCH($B194,교과보정값!$BO:$BO,0))="","",INDEX(교과보정값!$BP:$BP,MATCH($B194,교과보정값!$BO:$BO,0))+IF(INDEX(교과보정값!$BR:$BR,MATCH($B194,교과보정값!$BO:$BO,0))="인문",교과보정값!BP7,교과보정값!BQ7)),"")</f>
        <v>2.06</v>
      </c>
      <c r="H194" s="57">
        <f>IF(G194="","",G194+교과보정값!BQ15)</f>
        <v>2.0100000000000002</v>
      </c>
      <c r="I194" s="58">
        <f>IF(J194="","",J194+교과보정값!BP16)</f>
        <v>2.11</v>
      </c>
      <c r="J194" s="58">
        <f>IFERROR(IF(INDEX(교과보정값!$BP:$BP,MATCH($B194,교과보정값!$BO:$BO,0))="","",INDEX(교과보정값!$BP:$BP,MATCH($B194,교과보정값!$BO:$BO,0))+IF(INDEX(교과보정값!$BR:$BR,MATCH($B194,교과보정값!$BO:$BO,0))="인문",교과보정값!BP8,교과보정값!BQ8)),"")</f>
        <v>2.06</v>
      </c>
      <c r="K194" s="58">
        <f>IF(J194="","",J194+교과보정값!BQ16)</f>
        <v>2.0100000000000002</v>
      </c>
      <c r="L194" s="59">
        <f>IF(M194="","",M194+교과보정값!BP17)</f>
        <v>2.11</v>
      </c>
      <c r="M194" s="59">
        <f>IFERROR(IF(INDEX(교과보정값!$BP:$BP,MATCH($B194,교과보정값!$BO:$BO,0))="","",INDEX(교과보정값!$BP:$BP,MATCH($B194,교과보정값!$BO:$BO,0))+IF(INDEX(교과보정값!$BR:$BR,MATCH($B194,교과보정값!$BO:$BO,0))="인문",교과보정값!BP9,교과보정값!BQ9)),"")</f>
        <v>2.06</v>
      </c>
      <c r="N194" s="59">
        <f>IF(M194="","",M194+교과보정값!BQ17)</f>
        <v>2.0100000000000002</v>
      </c>
      <c r="O194" s="60">
        <f>IF(P194="","",P194+교과보정값!BP18)</f>
        <v>2.11</v>
      </c>
      <c r="P194" s="60">
        <f>IFERROR(IF(INDEX(교과보정값!$BP:$BP,MATCH($B194,교과보정값!$BO:$BO,0))="","",INDEX(교과보정값!$BP:$BP,MATCH($B194,교과보정값!$BO:$BO,0))+IF(INDEX(교과보정값!$BR:$BR,MATCH($B194,교과보정값!$BO:$BO,0))="인문",교과보정값!BP10,교과보정값!BQ10)),"")</f>
        <v>2.06</v>
      </c>
      <c r="Q194" s="60">
        <f>IF(P194="","",P194+교과보정값!BQ18)</f>
        <v>2.0100000000000002</v>
      </c>
    </row>
    <row r="195" spans="2:17" ht="14.25" customHeight="1">
      <c r="B195" s="71" t="str">
        <f>B$185&amp;"자전자연"</f>
        <v>홍익교과자전자연</v>
      </c>
      <c r="C195" s="56">
        <f>IF(D195="","",D195+교과보정값!BP14)</f>
        <v>2.0999999999999996</v>
      </c>
      <c r="D195" s="56">
        <f>IFERROR(IF(INDEX(교과보정값!$BP:$BP,MATCH($B195,교과보정값!$BO:$BO,0))="","",INDEX(교과보정값!$BP:$BP,MATCH($B195,교과보정값!$BO:$BO,0))+IF(INDEX(교과보정값!$BR:$BR,MATCH($B195,교과보정값!$BO:$BO,0))="인문",교과보정값!BP6,교과보정값!BQ6)),"")</f>
        <v>2.0499999999999998</v>
      </c>
      <c r="E195" s="56">
        <f>IF(D195="","",D195+교과보정값!BQ14)</f>
        <v>1.9999999999999998</v>
      </c>
      <c r="F195" s="57">
        <f>IF(G195="","",G195+교과보정값!BP15)</f>
        <v>2.0999999999999996</v>
      </c>
      <c r="G195" s="57">
        <f>IFERROR(IF(INDEX(교과보정값!$BP:$BP,MATCH($B195,교과보정값!$BO:$BO,0))="","",INDEX(교과보정값!$BP:$BP,MATCH($B195,교과보정값!$BO:$BO,0))+IF(INDEX(교과보정값!$BR:$BR,MATCH($B195,교과보정값!$BO:$BO,0))="인문",교과보정값!BP7,교과보정값!BQ7)),"")</f>
        <v>2.0499999999999998</v>
      </c>
      <c r="H195" s="57">
        <f>IF(G195="","",G195+교과보정값!BQ15)</f>
        <v>1.9999999999999998</v>
      </c>
      <c r="I195" s="58">
        <f>IF(J195="","",J195+교과보정값!BP16)</f>
        <v>2.0999999999999996</v>
      </c>
      <c r="J195" s="58">
        <f>IFERROR(IF(INDEX(교과보정값!$BP:$BP,MATCH($B195,교과보정값!$BO:$BO,0))="","",INDEX(교과보정값!$BP:$BP,MATCH($B195,교과보정값!$BO:$BO,0))+IF(INDEX(교과보정값!$BR:$BR,MATCH($B195,교과보정값!$BO:$BO,0))="인문",교과보정값!BP8,교과보정값!BQ8)),"")</f>
        <v>2.0499999999999998</v>
      </c>
      <c r="K195" s="58">
        <f>IF(J195="","",J195+교과보정값!BQ16)</f>
        <v>1.9999999999999998</v>
      </c>
      <c r="L195" s="59">
        <f>IF(M195="","",M195+교과보정값!BP17)</f>
        <v>2.0999999999999996</v>
      </c>
      <c r="M195" s="59">
        <f>IFERROR(IF(INDEX(교과보정값!$BP:$BP,MATCH($B195,교과보정값!$BO:$BO,0))="","",INDEX(교과보정값!$BP:$BP,MATCH($B195,교과보정값!$BO:$BO,0))+IF(INDEX(교과보정값!$BR:$BR,MATCH($B195,교과보정값!$BO:$BO,0))="인문",교과보정값!BP9,교과보정값!BQ9)),"")</f>
        <v>2.0499999999999998</v>
      </c>
      <c r="N195" s="59">
        <f>IF(M195="","",M195+교과보정값!BQ17)</f>
        <v>1.9999999999999998</v>
      </c>
      <c r="O195" s="60">
        <f>IF(P195="","",P195+교과보정값!BP18)</f>
        <v>2.0999999999999996</v>
      </c>
      <c r="P195" s="60">
        <f>IFERROR(IF(INDEX(교과보정값!$BP:$BP,MATCH($B195,교과보정값!$BO:$BO,0))="","",INDEX(교과보정값!$BP:$BP,MATCH($B195,교과보정값!$BO:$BO,0))+IF(INDEX(교과보정값!$BR:$BR,MATCH($B195,교과보정값!$BO:$BO,0))="인문",교과보정값!BP10,교과보정값!BQ10)),"")</f>
        <v>2.0499999999999998</v>
      </c>
      <c r="Q195" s="60">
        <f>IF(P195="","",P195+교과보정값!BQ18)</f>
        <v>1.9999999999999998</v>
      </c>
    </row>
    <row r="196" spans="2:17" ht="14.25" customHeight="1">
      <c r="B196" s="71" t="str">
        <f>B$185&amp;"자전공통"</f>
        <v>홍익교과자전공통</v>
      </c>
      <c r="C196" s="56">
        <f>IF(D196="","",D196+교과보정값!BP14)</f>
        <v>2.0999999999999996</v>
      </c>
      <c r="D196" s="56">
        <f>IFERROR(IF(INDEX(교과보정값!$BP:$BP,MATCH($B196,교과보정값!$BO:$BO,0))="","",INDEX(교과보정값!$BP:$BP,MATCH($B196,교과보정값!$BO:$BO,0))+IF(INDEX(교과보정값!$BR:$BR,MATCH($B196,교과보정값!$BO:$BO,0))="인문",교과보정값!BP6,교과보정값!BQ6)),"")</f>
        <v>2.0499999999999998</v>
      </c>
      <c r="E196" s="56">
        <f>IF(D196="","",D196+교과보정값!BQ14)</f>
        <v>1.9999999999999998</v>
      </c>
      <c r="F196" s="57">
        <f>IF(G196="","",G196+교과보정값!BP15)</f>
        <v>2.0999999999999996</v>
      </c>
      <c r="G196" s="57">
        <f>IFERROR(IF(INDEX(교과보정값!$BP:$BP,MATCH($B196,교과보정값!$BO:$BO,0))="","",INDEX(교과보정값!$BP:$BP,MATCH($B196,교과보정값!$BO:$BO,0))+IF(INDEX(교과보정값!$BR:$BR,MATCH($B196,교과보정값!$BO:$BO,0))="인문",교과보정값!BP7,교과보정값!BQ7)),"")</f>
        <v>2.0499999999999998</v>
      </c>
      <c r="H196" s="57">
        <f>IF(G196="","",G196+교과보정값!BQ15)</f>
        <v>1.9999999999999998</v>
      </c>
      <c r="I196" s="58">
        <f>IF(J196="","",J196+교과보정값!BP16)</f>
        <v>2.0999999999999996</v>
      </c>
      <c r="J196" s="58">
        <f>IFERROR(IF(INDEX(교과보정값!$BP:$BP,MATCH($B196,교과보정값!$BO:$BO,0))="","",INDEX(교과보정값!$BP:$BP,MATCH($B196,교과보정값!$BO:$BO,0))+IF(INDEX(교과보정값!$BR:$BR,MATCH($B196,교과보정값!$BO:$BO,0))="인문",교과보정값!BP8,교과보정값!BQ8)),"")</f>
        <v>2.0499999999999998</v>
      </c>
      <c r="K196" s="58">
        <f>IF(J196="","",J196+교과보정값!BQ16)</f>
        <v>1.9999999999999998</v>
      </c>
      <c r="L196" s="59">
        <f>IF(M196="","",M196+교과보정값!BP17)</f>
        <v>2.0999999999999996</v>
      </c>
      <c r="M196" s="59">
        <f>IFERROR(IF(INDEX(교과보정값!$BP:$BP,MATCH($B196,교과보정값!$BO:$BO,0))="","",INDEX(교과보정값!$BP:$BP,MATCH($B196,교과보정값!$BO:$BO,0))+IF(INDEX(교과보정값!$BR:$BR,MATCH($B196,교과보정값!$BO:$BO,0))="인문",교과보정값!BP9,교과보정값!BQ9)),"")</f>
        <v>2.0499999999999998</v>
      </c>
      <c r="N196" s="59">
        <f>IF(M196="","",M196+교과보정값!BQ17)</f>
        <v>1.9999999999999998</v>
      </c>
      <c r="O196" s="60">
        <f>IF(P196="","",P196+교과보정값!BP18)</f>
        <v>2.0999999999999996</v>
      </c>
      <c r="P196" s="60">
        <f>IFERROR(IF(INDEX(교과보정값!$BP:$BP,MATCH($B196,교과보정값!$BO:$BO,0))="","",INDEX(교과보정값!$BP:$BP,MATCH($B196,교과보정값!$BO:$BO,0))+IF(INDEX(교과보정값!$BR:$BR,MATCH($B196,교과보정값!$BO:$BO,0))="인문",교과보정값!BP10,교과보정값!BQ10)),"")</f>
        <v>2.0499999999999998</v>
      </c>
      <c r="Q196" s="60">
        <f>IF(P196="","",P196+교과보정값!BQ18)</f>
        <v>1.9999999999999998</v>
      </c>
    </row>
    <row r="197" spans="2:17" ht="14.25" customHeight="1">
      <c r="B197" s="71" t="str">
        <f>B$185&amp;"자전인문"</f>
        <v>홍익교과자전인문</v>
      </c>
      <c r="C197" s="56">
        <f>IF(D197="","",D197+교과보정값!BP14)</f>
        <v>2.0999999999999996</v>
      </c>
      <c r="D197" s="56">
        <f>IFERROR(IF(INDEX(교과보정값!$BP:$BP,MATCH($B197,교과보정값!$BO:$BO,0))="","",INDEX(교과보정값!$BP:$BP,MATCH($B197,교과보정값!$BO:$BO,0))+IF(INDEX(교과보정값!$BR:$BR,MATCH($B197,교과보정값!$BO:$BO,0))="인문",교과보정값!BP6,교과보정값!BQ6)),"")</f>
        <v>2.0499999999999998</v>
      </c>
      <c r="E197" s="56">
        <f>IF(D197="","",D197+교과보정값!BQ14)</f>
        <v>1.9999999999999998</v>
      </c>
      <c r="F197" s="57">
        <f>IF(G197="","",G197+교과보정값!BP15)</f>
        <v>2.0999999999999996</v>
      </c>
      <c r="G197" s="57">
        <f>IFERROR(IF(INDEX(교과보정값!$BP:$BP,MATCH($B197,교과보정값!$BO:$BO,0))="","",INDEX(교과보정값!$BP:$BP,MATCH($B197,교과보정값!$BO:$BO,0))+IF(INDEX(교과보정값!$BR:$BR,MATCH($B197,교과보정값!$BO:$BO,0))="인문",교과보정값!BP7,교과보정값!BQ7)),"")</f>
        <v>2.0499999999999998</v>
      </c>
      <c r="H197" s="57">
        <f>IF(G197="","",G197+교과보정값!BQ15)</f>
        <v>1.9999999999999998</v>
      </c>
      <c r="I197" s="58">
        <f>IF(J197="","",J197+교과보정값!BP16)</f>
        <v>2.0999999999999996</v>
      </c>
      <c r="J197" s="58">
        <f>IFERROR(IF(INDEX(교과보정값!$BP:$BP,MATCH($B197,교과보정값!$BO:$BO,0))="","",INDEX(교과보정값!$BP:$BP,MATCH($B197,교과보정값!$BO:$BO,0))+IF(INDEX(교과보정값!$BR:$BR,MATCH($B197,교과보정값!$BO:$BO,0))="인문",교과보정값!BP8,교과보정값!BQ8)),"")</f>
        <v>2.0499999999999998</v>
      </c>
      <c r="K197" s="58">
        <f>IF(J197="","",J197+교과보정값!BQ16)</f>
        <v>1.9999999999999998</v>
      </c>
      <c r="L197" s="59">
        <f>IF(M197="","",M197+교과보정값!BP17)</f>
        <v>2.0999999999999996</v>
      </c>
      <c r="M197" s="59">
        <f>IFERROR(IF(INDEX(교과보정값!$BP:$BP,MATCH($B197,교과보정값!$BO:$BO,0))="","",INDEX(교과보정값!$BP:$BP,MATCH($B197,교과보정값!$BO:$BO,0))+IF(INDEX(교과보정값!$BR:$BR,MATCH($B197,교과보정값!$BO:$BO,0))="인문",교과보정값!BP9,교과보정값!BQ9)),"")</f>
        <v>2.0499999999999998</v>
      </c>
      <c r="N197" s="59">
        <f>IF(M197="","",M197+교과보정값!BQ17)</f>
        <v>1.9999999999999998</v>
      </c>
      <c r="O197" s="60">
        <f>IF(P197="","",P197+교과보정값!BP18)</f>
        <v>2.0999999999999996</v>
      </c>
      <c r="P197" s="60">
        <f>IFERROR(IF(INDEX(교과보정값!$BP:$BP,MATCH($B197,교과보정값!$BO:$BO,0))="","",INDEX(교과보정값!$BP:$BP,MATCH($B197,교과보정값!$BO:$BO,0))+IF(INDEX(교과보정값!$BR:$BR,MATCH($B197,교과보정값!$BO:$BO,0))="인문",교과보정값!BP10,교과보정값!BQ10)),"")</f>
        <v>2.0499999999999998</v>
      </c>
      <c r="Q197" s="60">
        <f>IF(P197="","",P197+교과보정값!BQ18)</f>
        <v>1.9999999999999998</v>
      </c>
    </row>
    <row r="199" spans="2:17" ht="14.25" customHeight="1">
      <c r="B199" s="201" t="s">
        <v>3056</v>
      </c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5"/>
    </row>
    <row r="200" spans="2:17" ht="14.25" customHeight="1">
      <c r="B200" s="44"/>
      <c r="C200" s="160" t="s">
        <v>1862</v>
      </c>
      <c r="D200" s="154"/>
      <c r="E200" s="155"/>
      <c r="F200" s="158" t="s">
        <v>1863</v>
      </c>
      <c r="G200" s="154"/>
      <c r="H200" s="155"/>
      <c r="I200" s="166" t="s">
        <v>1864</v>
      </c>
      <c r="J200" s="154"/>
      <c r="K200" s="155"/>
      <c r="L200" s="165" t="s">
        <v>1865</v>
      </c>
      <c r="M200" s="154"/>
      <c r="N200" s="155"/>
      <c r="O200" s="153" t="s">
        <v>1866</v>
      </c>
      <c r="P200" s="154"/>
      <c r="Q200" s="155"/>
    </row>
    <row r="201" spans="2:17" ht="14.25" customHeight="1">
      <c r="B201" s="16" t="s">
        <v>1869</v>
      </c>
      <c r="C201" s="45" t="s">
        <v>19</v>
      </c>
      <c r="D201" s="45" t="s">
        <v>20</v>
      </c>
      <c r="E201" s="45" t="s">
        <v>21</v>
      </c>
      <c r="F201" s="46" t="s">
        <v>19</v>
      </c>
      <c r="G201" s="46" t="s">
        <v>20</v>
      </c>
      <c r="H201" s="46" t="s">
        <v>21</v>
      </c>
      <c r="I201" s="47" t="s">
        <v>19</v>
      </c>
      <c r="J201" s="47" t="s">
        <v>20</v>
      </c>
      <c r="K201" s="47" t="s">
        <v>21</v>
      </c>
      <c r="L201" s="48" t="s">
        <v>19</v>
      </c>
      <c r="M201" s="48" t="s">
        <v>20</v>
      </c>
      <c r="N201" s="48" t="s">
        <v>21</v>
      </c>
      <c r="O201" s="49" t="s">
        <v>19</v>
      </c>
      <c r="P201" s="49" t="s">
        <v>20</v>
      </c>
      <c r="Q201" s="49" t="s">
        <v>21</v>
      </c>
    </row>
    <row r="202" spans="2:17" ht="14.25" customHeight="1">
      <c r="B202" s="71" t="str">
        <f>B$199&amp;"인문1"</f>
        <v>숙명교과인문1</v>
      </c>
      <c r="C202" s="56">
        <f>IF(D202="","",D202+교과보정값!BU$14)</f>
        <v>1.98</v>
      </c>
      <c r="D202" s="56">
        <f>IFERROR(IF(INDEX(교과보정값!$BU:$BU,MATCH(SUBSTITUTE($B202,"인문1","인문2"),교과보정값!$BT:$BT,0))="","",INDEX(교과보정값!$BU:$BU,MATCH(SUBSTITUTE($B202,"인문1","인문2"),교과보정값!$BT:$BT,0))+교과보정값!BU$6-교과보정값!BU$35),"")</f>
        <v>1.93</v>
      </c>
      <c r="E202" s="56">
        <f>IF(D202="","",D202+교과보정값!BV$14)</f>
        <v>1.88</v>
      </c>
      <c r="F202" s="57">
        <f>IF(G202="","",G202+교과보정값!BU$15)</f>
        <v>2</v>
      </c>
      <c r="G202" s="57">
        <f>IFERROR(IF(INDEX(교과보정값!$BU:$BU,MATCH(SUBSTITUTE($B202,"인문1","인문2"),교과보정값!$BT:$BT,0))="","",INDEX(교과보정값!$BU:$BU,MATCH(SUBSTITUTE($B202,"인문1","인문2"),교과보정값!$BT:$BT,0))+교과보정값!BU$7-교과보정값!BU$36),"")</f>
        <v>1.95</v>
      </c>
      <c r="H202" s="57">
        <f>IF(G202="","",G202+교과보정값!BV$15)</f>
        <v>1.9</v>
      </c>
      <c r="I202" s="58">
        <f>IF(J202="","",J202+교과보정값!BU$16)</f>
        <v>2.0099999999999998</v>
      </c>
      <c r="J202" s="58">
        <f>IFERROR(IF(INDEX(교과보정값!$BU:$BU,MATCH(SUBSTITUTE($B202,"인문1","인문2"),교과보정값!$BT:$BT,0))="","",INDEX(교과보정값!$BU:$BU,MATCH(SUBSTITUTE($B202,"인문1","인문2"),교과보정값!$BT:$BT,0))+교과보정값!BU$8-교과보정값!BU$37),"")</f>
        <v>1.96</v>
      </c>
      <c r="K202" s="58">
        <f>IF(J202="","",J202+교과보정값!BV$16)</f>
        <v>1.91</v>
      </c>
      <c r="L202" s="59">
        <f>IF(M202="","",M202+교과보정값!BU$17)</f>
        <v>2.0099999999999998</v>
      </c>
      <c r="M202" s="59">
        <f>IFERROR(IF(INDEX(교과보정값!$BU:$BU,MATCH(SUBSTITUTE($B202,"인문1","인문2"),교과보정값!$BT:$BT,0))="","",INDEX(교과보정값!$BU:$BU,MATCH(SUBSTITUTE($B202,"인문1","인문2"),교과보정값!$BT:$BT,0))+교과보정값!BU$9-교과보정값!BU$38),"")</f>
        <v>1.96</v>
      </c>
      <c r="N202" s="59">
        <f>IF(M202="","",M202+교과보정값!BV$17)</f>
        <v>1.91</v>
      </c>
      <c r="O202" s="60">
        <f>IF(P202="","",P202+교과보정값!BU$18)</f>
        <v>2.0099999999999998</v>
      </c>
      <c r="P202" s="60">
        <f>IFERROR(IF(INDEX(교과보정값!$BU:$BU,MATCH(SUBSTITUTE($B202,"인문1","인문2"),교과보정값!$BT:$BT,0))="","",INDEX(교과보정값!$BU:$BU,MATCH(SUBSTITUTE($B202,"인문1","인문2"),교과보정값!$BT:$BT,0))+교과보정값!BU$10-교과보정값!BU$39),"")</f>
        <v>1.96</v>
      </c>
      <c r="Q202" s="60">
        <f>IF(P202="","",P202+교과보정값!BV$18)</f>
        <v>1.91</v>
      </c>
    </row>
    <row r="203" spans="2:17" ht="14.25" customHeight="1">
      <c r="B203" s="71" t="str">
        <f>B$199&amp;"인문2"</f>
        <v>숙명교과인문2</v>
      </c>
      <c r="C203" s="56">
        <f>IF(D203="","",D203+교과보정값!BU14)</f>
        <v>2.0299999999999998</v>
      </c>
      <c r="D203" s="56">
        <f>IFERROR(IF(INDEX(교과보정값!$BU:$BU,MATCH($B203,교과보정값!$BT:$BT,0))="","",INDEX(교과보정값!$BU:$BU,MATCH($B203,교과보정값!$BT:$BT,0))+IF(INDEX(교과보정값!$BW:$BW,MATCH($B203,교과보정값!$BT:$BT,0))="인문",교과보정값!BU6,교과보정값!BV6)),"")</f>
        <v>1.98</v>
      </c>
      <c r="E203" s="56">
        <f>IF(D203="","",D203+교과보정값!BV14)</f>
        <v>1.93</v>
      </c>
      <c r="F203" s="57">
        <f>IF(G203="","",G203+교과보정값!BU15)</f>
        <v>2.0299999999999998</v>
      </c>
      <c r="G203" s="57">
        <f>IFERROR(IF(INDEX(교과보정값!$BU:$BU,MATCH($B203,교과보정값!$BT:$BT,0))="","",INDEX(교과보정값!$BU:$BU,MATCH($B203,교과보정값!$BT:$BT,0))+IF(INDEX(교과보정값!$BW:$BW,MATCH($B203,교과보정값!$BT:$BT,0))="인문",교과보정값!BU7,교과보정값!BV7)),"")</f>
        <v>1.98</v>
      </c>
      <c r="H203" s="57">
        <f>IF(G203="","",G203+교과보정값!BV15)</f>
        <v>1.93</v>
      </c>
      <c r="I203" s="58">
        <f>IF(J203="","",J203+교과보정값!BU16)</f>
        <v>2.0299999999999998</v>
      </c>
      <c r="J203" s="58">
        <f>IFERROR(IF(INDEX(교과보정값!$BU:$BU,MATCH($B203,교과보정값!$BT:$BT,0))="","",INDEX(교과보정값!$BU:$BU,MATCH($B203,교과보정값!$BT:$BT,0))+IF(INDEX(교과보정값!$BW:$BW,MATCH($B203,교과보정값!$BT:$BT,0))="인문",교과보정값!BU8,교과보정값!BV8)),"")</f>
        <v>1.98</v>
      </c>
      <c r="K203" s="58">
        <f>IF(J203="","",J203+교과보정값!BV16)</f>
        <v>1.93</v>
      </c>
      <c r="L203" s="59">
        <f>IF(M203="","",M203+교과보정값!BU17)</f>
        <v>2.0299999999999998</v>
      </c>
      <c r="M203" s="59">
        <f>IFERROR(IF(INDEX(교과보정값!$BU:$BU,MATCH($B203,교과보정값!$BT:$BT,0))="","",INDEX(교과보정값!$BU:$BU,MATCH($B203,교과보정값!$BT:$BT,0))+IF(INDEX(교과보정값!$BW:$BW,MATCH($B203,교과보정값!$BT:$BT,0))="인문",교과보정값!BU9,교과보정값!BV9)),"")</f>
        <v>1.98</v>
      </c>
      <c r="N203" s="59">
        <f>IF(M203="","",M203+교과보정값!BV17)</f>
        <v>1.93</v>
      </c>
      <c r="O203" s="60">
        <f>IF(P203="","",P203+교과보정값!BU18)</f>
        <v>2.0299999999999998</v>
      </c>
      <c r="P203" s="60">
        <f>IFERROR(IF(INDEX(교과보정값!$BU:$BU,MATCH($B203,교과보정값!$BT:$BT,0))="","",INDEX(교과보정값!$BU:$BU,MATCH($B203,교과보정값!$BT:$BT,0))+IF(INDEX(교과보정값!$BW:$BW,MATCH($B203,교과보정값!$BT:$BT,0))="인문",교과보정값!BU10,교과보정값!BV10)),"")</f>
        <v>1.98</v>
      </c>
      <c r="Q203" s="60">
        <f>IF(P203="","",P203+교과보정값!BV18)</f>
        <v>1.93</v>
      </c>
    </row>
    <row r="204" spans="2:17" ht="14.25" customHeight="1">
      <c r="B204" s="71" t="str">
        <f>B$199&amp;"인문3"</f>
        <v>숙명교과인문3</v>
      </c>
      <c r="C204" s="56">
        <f>IF(D204="","",D204+교과보정값!BU$14)</f>
        <v>2.0799999999999996</v>
      </c>
      <c r="D204" s="56">
        <f>IFERROR(IF(INDEX(교과보정값!$BU:$BU,MATCH(SUBSTITUTE($B204,"인문3","인문2"),교과보정값!$BT:$BT,0))="","",INDEX(교과보정값!$BU:$BU,MATCH(SUBSTITUTE($B204,"인문3","인문2"),교과보정값!$BT:$BT,0))+교과보정값!BU$6+교과보정값!BU$35),"")</f>
        <v>2.0299999999999998</v>
      </c>
      <c r="E204" s="56">
        <f>IF(D204="","",D204+교과보정값!BV$14)</f>
        <v>1.9799999999999998</v>
      </c>
      <c r="F204" s="57">
        <f>IF(G204="","",G204+교과보정값!BU$15)</f>
        <v>2.0599999999999996</v>
      </c>
      <c r="G204" s="57">
        <f>IFERROR(IF(INDEX(교과보정값!$BU:$BU,MATCH(SUBSTITUTE($B204,"인문3","인문2"),교과보정값!$BT:$BT,0))="","",INDEX(교과보정값!$BU:$BU,MATCH(SUBSTITUTE($B204,"인문3","인문2"),교과보정값!$BT:$BT,0))+교과보정값!BU$7+교과보정값!BU$36),"")</f>
        <v>2.0099999999999998</v>
      </c>
      <c r="H204" s="57">
        <f>IF(G204="","",G204+교과보정값!BV$15)</f>
        <v>1.9599999999999997</v>
      </c>
      <c r="I204" s="58">
        <f>IF(J204="","",J204+교과보정값!BU$16)</f>
        <v>2.0499999999999998</v>
      </c>
      <c r="J204" s="58">
        <f>IFERROR(IF(INDEX(교과보정값!$BU:$BU,MATCH(SUBSTITUTE($B204,"인문3","인문2"),교과보정값!$BT:$BT,0))="","",INDEX(교과보정값!$BU:$BU,MATCH(SUBSTITUTE($B204,"인문3","인문2"),교과보정값!$BT:$BT,0))+교과보정값!BU$8+교과보정값!BU$37),"")</f>
        <v>2</v>
      </c>
      <c r="K204" s="58">
        <f>IF(J204="","",J204+교과보정값!BV$16)</f>
        <v>1.95</v>
      </c>
      <c r="L204" s="59">
        <f>IF(M204="","",M204+교과보정값!BU$17)</f>
        <v>2.0499999999999998</v>
      </c>
      <c r="M204" s="59">
        <f>IFERROR(IF(INDEX(교과보정값!$BU:$BU,MATCH(SUBSTITUTE($B204,"인문3","인문2"),교과보정값!$BT:$BT,0))="","",INDEX(교과보정값!$BU:$BU,MATCH(SUBSTITUTE($B204,"인문3","인문2"),교과보정값!$BT:$BT,0))+교과보정값!BU$9+교과보정값!BU$38),"")</f>
        <v>2</v>
      </c>
      <c r="N204" s="59">
        <f>IF(M204="","",M204+교과보정값!BV$17)</f>
        <v>1.95</v>
      </c>
      <c r="O204" s="60">
        <f>IF(P204="","",P204+교과보정값!BU$18)</f>
        <v>2.0499999999999998</v>
      </c>
      <c r="P204" s="60">
        <f>IFERROR(IF(INDEX(교과보정값!$BU:$BU,MATCH(SUBSTITUTE($B204,"인문3","인문2"),교과보정값!$BT:$BT,0))="","",INDEX(교과보정값!$BU:$BU,MATCH(SUBSTITUTE($B204,"인문3","인문2"),교과보정값!$BT:$BT,0))+교과보정값!BU$10+교과보정값!BU$39),"")</f>
        <v>2</v>
      </c>
      <c r="Q204" s="60">
        <f>IF(P204="","",P204+교과보정값!BV$18)</f>
        <v>1.95</v>
      </c>
    </row>
    <row r="205" spans="2:17" ht="14.25" customHeight="1">
      <c r="B205" s="71" t="str">
        <f>B$199&amp;"자연1"</f>
        <v>숙명교과자연1</v>
      </c>
      <c r="C205" s="56">
        <f>IF(D205="","",D205+교과보정값!BU$14)</f>
        <v>1.93</v>
      </c>
      <c r="D205" s="56">
        <f>IFERROR(IF(INDEX(교과보정값!$BU:$BU,MATCH(SUBSTITUTE($B205,"자연1","자연2"),교과보정값!$BT:$BT,0))="","",INDEX(교과보정값!$BU:$BU,MATCH(SUBSTITUTE($B205,"자연1","자연2"),교과보정값!$BT:$BT,0))+교과보정값!BV$6-교과보정값!BV$35),"")</f>
        <v>1.88</v>
      </c>
      <c r="E205" s="56">
        <f>IF(D205="","",D205+교과보정값!BV$14)</f>
        <v>1.8299999999999998</v>
      </c>
      <c r="F205" s="57">
        <f>IF(G205="","",G205+교과보정값!BU$15)</f>
        <v>1.98</v>
      </c>
      <c r="G205" s="57">
        <f>IFERROR(IF(INDEX(교과보정값!$BU:$BU,MATCH(SUBSTITUTE($B205,"자연1","자연2"),교과보정값!$BT:$BT,0))="","",INDEX(교과보정값!$BU:$BU,MATCH(SUBSTITUTE($B205,"자연1","자연2"),교과보정값!$BT:$BT,0))+교과보정값!BV$7-교과보정값!BV$36),"")</f>
        <v>1.93</v>
      </c>
      <c r="H205" s="57">
        <f>IF(G205="","",G205+교과보정값!BV$15)</f>
        <v>1.88</v>
      </c>
      <c r="I205" s="58">
        <f>IF(J205="","",J205+교과보정값!BU$16)</f>
        <v>1.98</v>
      </c>
      <c r="J205" s="58">
        <f>IFERROR(IF(INDEX(교과보정값!$BU:$BU,MATCH(SUBSTITUTE($B205,"자연1","자연2"),교과보정값!$BT:$BT,0))="","",INDEX(교과보정값!$BU:$BU,MATCH(SUBSTITUTE($B205,"자연1","자연2"),교과보정값!$BT:$BT,0))+교과보정값!BV$8-교과보정값!BV$37),"")</f>
        <v>1.93</v>
      </c>
      <c r="K205" s="58">
        <f>IF(J205="","",J205+교과보정값!BV$16)</f>
        <v>1.88</v>
      </c>
      <c r="L205" s="59">
        <f>IF(M205="","",M205+교과보정값!BU$17)</f>
        <v>1.98</v>
      </c>
      <c r="M205" s="59">
        <f>IFERROR(IF(INDEX(교과보정값!$BU:$BU,MATCH(SUBSTITUTE($B205,"자연1","자연2"),교과보정값!$BT:$BT,0))="","",INDEX(교과보정값!$BU:$BU,MATCH(SUBSTITUTE($B205,"자연1","자연2"),교과보정값!$BT:$BT,0))+교과보정값!BV$9-교과보정값!BV$38),"")</f>
        <v>1.93</v>
      </c>
      <c r="N205" s="59">
        <f>IF(M205="","",M205+교과보정값!BV$17)</f>
        <v>1.88</v>
      </c>
      <c r="O205" s="60">
        <f>IF(P205="","",P205+교과보정값!BU$18)</f>
        <v>1.98</v>
      </c>
      <c r="P205" s="60">
        <f>IFERROR(IF(INDEX(교과보정값!$BU:$BU,MATCH(SUBSTITUTE($B205,"자연1","자연2"),교과보정값!$BT:$BT,0))="","",INDEX(교과보정값!$BU:$BU,MATCH(SUBSTITUTE($B205,"자연1","자연2"),교과보정값!$BT:$BT,0))+교과보정값!BV$10-교과보정값!BV$39),"")</f>
        <v>1.93</v>
      </c>
      <c r="Q205" s="60">
        <f>IF(P205="","",P205+교과보정값!BV$18)</f>
        <v>1.88</v>
      </c>
    </row>
    <row r="206" spans="2:17" ht="14.25" customHeight="1">
      <c r="B206" s="71" t="str">
        <f>B$199&amp;"자연2"</f>
        <v>숙명교과자연2</v>
      </c>
      <c r="C206" s="56">
        <f>IF(D206="","",D206+교과보정값!BU14)</f>
        <v>2.0299999999999998</v>
      </c>
      <c r="D206" s="56">
        <f>IFERROR(IF(INDEX(교과보정값!$BU:$BU,MATCH($B206,교과보정값!$BT:$BT,0))="","",INDEX(교과보정값!$BU:$BU,MATCH($B206,교과보정값!$BT:$BT,0))+IF(INDEX(교과보정값!$BW:$BW,MATCH($B206,교과보정값!$BT:$BT,0))="인문",교과보정값!BU6,교과보정값!BV6)),"")</f>
        <v>1.98</v>
      </c>
      <c r="E206" s="56">
        <f>IF(D206="","",D206+교과보정값!BV14)</f>
        <v>1.93</v>
      </c>
      <c r="F206" s="57">
        <f>IF(G206="","",G206+교과보정값!BU15)</f>
        <v>2.0299999999999998</v>
      </c>
      <c r="G206" s="57">
        <f>IFERROR(IF(INDEX(교과보정값!$BU:$BU,MATCH($B206,교과보정값!$BT:$BT,0))="","",INDEX(교과보정값!$BU:$BU,MATCH($B206,교과보정값!$BT:$BT,0))+IF(INDEX(교과보정값!$BW:$BW,MATCH($B206,교과보정값!$BT:$BT,0))="인문",교과보정값!BU7,교과보정값!BV7)),"")</f>
        <v>1.98</v>
      </c>
      <c r="H206" s="57">
        <f>IF(G206="","",G206+교과보정값!BV15)</f>
        <v>1.93</v>
      </c>
      <c r="I206" s="58">
        <f>IF(J206="","",J206+교과보정값!BU16)</f>
        <v>2.0299999999999998</v>
      </c>
      <c r="J206" s="58">
        <f>IFERROR(IF(INDEX(교과보정값!$BU:$BU,MATCH($B206,교과보정값!$BT:$BT,0))="","",INDEX(교과보정값!$BU:$BU,MATCH($B206,교과보정값!$BT:$BT,0))+IF(INDEX(교과보정값!$BW:$BW,MATCH($B206,교과보정값!$BT:$BT,0))="인문",교과보정값!BU8,교과보정값!BV8)),"")</f>
        <v>1.98</v>
      </c>
      <c r="K206" s="58">
        <f>IF(J206="","",J206+교과보정값!BV16)</f>
        <v>1.93</v>
      </c>
      <c r="L206" s="59">
        <f>IF(M206="","",M206+교과보정값!BU17)</f>
        <v>2.0299999999999998</v>
      </c>
      <c r="M206" s="59">
        <f>IFERROR(IF(INDEX(교과보정값!$BU:$BU,MATCH($B206,교과보정값!$BT:$BT,0))="","",INDEX(교과보정값!$BU:$BU,MATCH($B206,교과보정값!$BT:$BT,0))+IF(INDEX(교과보정값!$BW:$BW,MATCH($B206,교과보정값!$BT:$BT,0))="인문",교과보정값!BU9,교과보정값!BV9)),"")</f>
        <v>1.98</v>
      </c>
      <c r="N206" s="59">
        <f>IF(M206="","",M206+교과보정값!BV17)</f>
        <v>1.93</v>
      </c>
      <c r="O206" s="60">
        <f>IF(P206="","",P206+교과보정값!BU18)</f>
        <v>2.0299999999999998</v>
      </c>
      <c r="P206" s="60">
        <f>IFERROR(IF(INDEX(교과보정값!$BU:$BU,MATCH($B206,교과보정값!$BT:$BT,0))="","",INDEX(교과보정값!$BU:$BU,MATCH($B206,교과보정값!$BT:$BT,0))+IF(INDEX(교과보정값!$BW:$BW,MATCH($B206,교과보정값!$BT:$BT,0))="인문",교과보정값!BU10,교과보정값!BV10)),"")</f>
        <v>1.98</v>
      </c>
      <c r="Q206" s="60">
        <f>IF(P206="","",P206+교과보정값!BV18)</f>
        <v>1.93</v>
      </c>
    </row>
    <row r="207" spans="2:17" ht="14.25" customHeight="1">
      <c r="B207" s="71" t="str">
        <f>B$199&amp;"자연3"</f>
        <v>숙명교과자연3</v>
      </c>
      <c r="C207" s="56">
        <f>IF(D207="","",D207+교과보정값!BU$14)</f>
        <v>2.13</v>
      </c>
      <c r="D207" s="56">
        <f>IFERROR(IF(INDEX(교과보정값!$BU:$BU,MATCH(SUBSTITUTE($B207,"자연3","자연2"),교과보정값!$BT:$BT,0))="","",INDEX(교과보정값!$BU:$BU,MATCH(SUBSTITUTE($B207,"자연3","자연2"),교과보정값!$BT:$BT,0))+교과보정값!BV$6+교과보정값!BV$35),"")</f>
        <v>2.08</v>
      </c>
      <c r="E207" s="56">
        <f>IF(D207="","",D207+교과보정값!BV$14)</f>
        <v>2.0300000000000002</v>
      </c>
      <c r="F207" s="57">
        <f>IF(G207="","",G207+교과보정값!BU$15)</f>
        <v>2.0799999999999996</v>
      </c>
      <c r="G207" s="57">
        <f>IFERROR(IF(INDEX(교과보정값!$BU:$BU,MATCH(SUBSTITUTE($B207,"자연3","자연2"),교과보정값!$BT:$BT,0))="","",INDEX(교과보정값!$BU:$BU,MATCH(SUBSTITUTE($B207,"자연3","자연2"),교과보정값!$BT:$BT,0))+교과보정값!BV$7+교과보정값!BV$36),"")</f>
        <v>2.0299999999999998</v>
      </c>
      <c r="H207" s="57">
        <f>IF(G207="","",G207+교과보정값!BV$15)</f>
        <v>1.9799999999999998</v>
      </c>
      <c r="I207" s="58">
        <f>IF(J207="","",J207+교과보정값!BU$16)</f>
        <v>2.0799999999999996</v>
      </c>
      <c r="J207" s="58">
        <f>IFERROR(IF(INDEX(교과보정값!$BU:$BU,MATCH(SUBSTITUTE($B207,"자연3","자연2"),교과보정값!$BT:$BT,0))="","",INDEX(교과보정값!$BU:$BU,MATCH(SUBSTITUTE($B207,"자연3","자연2"),교과보정값!$BT:$BT,0))+교과보정값!BV$8+교과보정값!BV$37),"")</f>
        <v>2.0299999999999998</v>
      </c>
      <c r="K207" s="58">
        <f>IF(J207="","",J207+교과보정값!BV$16)</f>
        <v>1.9799999999999998</v>
      </c>
      <c r="L207" s="59">
        <f>IF(M207="","",M207+교과보정값!BU$17)</f>
        <v>2.0799999999999996</v>
      </c>
      <c r="M207" s="59">
        <f>IFERROR(IF(INDEX(교과보정값!$BU:$BU,MATCH(SUBSTITUTE($B207,"자연3","자연2"),교과보정값!$BT:$BT,0))="","",INDEX(교과보정값!$BU:$BU,MATCH(SUBSTITUTE($B207,"자연3","자연2"),교과보정값!$BT:$BT,0))+교과보정값!BV$9+교과보정값!BV$38),"")</f>
        <v>2.0299999999999998</v>
      </c>
      <c r="N207" s="59">
        <f>IF(M207="","",M207+교과보정값!BV$17)</f>
        <v>1.9799999999999998</v>
      </c>
      <c r="O207" s="60">
        <f>IF(P207="","",P207+교과보정값!BU$18)</f>
        <v>2.0799999999999996</v>
      </c>
      <c r="P207" s="60">
        <f>IFERROR(IF(INDEX(교과보정값!$BU:$BU,MATCH(SUBSTITUTE($B207,"자연3","자연2"),교과보정값!$BT:$BT,0))="","",INDEX(교과보정값!$BU:$BU,MATCH(SUBSTITUTE($B207,"자연3","자연2"),교과보정값!$BT:$BT,0))+교과보정값!BV$10+교과보정값!BV$39),"")</f>
        <v>2.0299999999999998</v>
      </c>
      <c r="Q207" s="60">
        <f>IF(P207="","",P207+교과보정값!BV$18)</f>
        <v>1.9799999999999998</v>
      </c>
    </row>
    <row r="208" spans="2:17" ht="14.25" customHeight="1">
      <c r="B208" s="71" t="str">
        <f>B$199&amp;"사범"</f>
        <v>숙명교과사범</v>
      </c>
      <c r="C208" s="56">
        <f>IF(D208="","",D208+교과보정값!BU14)</f>
        <v>2.09</v>
      </c>
      <c r="D208" s="56">
        <f>IFERROR(IF(INDEX(교과보정값!$BU:$BU,MATCH($B208,교과보정값!$BT:$BT,0))="","",INDEX(교과보정값!$BU:$BU,MATCH($B208,교과보정값!$BT:$BT,0))+IF(INDEX(교과보정값!$BW:$BW,MATCH($B208,교과보정값!$BT:$BT,0))="인문",교과보정값!BU6,교과보정값!BV6)),"")</f>
        <v>2.04</v>
      </c>
      <c r="E208" s="56">
        <f>IF(D208="","",D208+교과보정값!BV14)</f>
        <v>1.99</v>
      </c>
      <c r="F208" s="57">
        <f>IF(G208="","",G208+교과보정값!BU15)</f>
        <v>2.09</v>
      </c>
      <c r="G208" s="57">
        <f>IFERROR(IF(INDEX(교과보정값!$BU:$BU,MATCH($B208,교과보정값!$BT:$BT,0))="","",INDEX(교과보정값!$BU:$BU,MATCH($B208,교과보정값!$BT:$BT,0))+IF(INDEX(교과보정값!$BW:$BW,MATCH($B208,교과보정값!$BT:$BT,0))="인문",교과보정값!BU7,교과보정값!BV7)),"")</f>
        <v>2.04</v>
      </c>
      <c r="H208" s="57">
        <f>IF(G208="","",G208+교과보정값!BV15)</f>
        <v>1.99</v>
      </c>
      <c r="I208" s="58">
        <f>IF(J208="","",J208+교과보정값!BU16)</f>
        <v>2.09</v>
      </c>
      <c r="J208" s="58">
        <f>IFERROR(IF(INDEX(교과보정값!$BU:$BU,MATCH($B208,교과보정값!$BT:$BT,0))="","",INDEX(교과보정값!$BU:$BU,MATCH($B208,교과보정값!$BT:$BT,0))+IF(INDEX(교과보정값!$BW:$BW,MATCH($B208,교과보정값!$BT:$BT,0))="인문",교과보정값!BU8,교과보정값!BV8)),"")</f>
        <v>2.04</v>
      </c>
      <c r="K208" s="58">
        <f>IF(J208="","",J208+교과보정값!BV16)</f>
        <v>1.99</v>
      </c>
      <c r="L208" s="59">
        <f>IF(M208="","",M208+교과보정값!BU17)</f>
        <v>2.09</v>
      </c>
      <c r="M208" s="59">
        <f>IFERROR(IF(INDEX(교과보정값!$BU:$BU,MATCH($B208,교과보정값!$BT:$BT,0))="","",INDEX(교과보정값!$BU:$BU,MATCH($B208,교과보정값!$BT:$BT,0))+IF(INDEX(교과보정값!$BW:$BW,MATCH($B208,교과보정값!$BT:$BT,0))="인문",교과보정값!BU9,교과보정값!BV9)),"")</f>
        <v>2.04</v>
      </c>
      <c r="N208" s="59">
        <f>IF(M208="","",M208+교과보정값!BV17)</f>
        <v>1.99</v>
      </c>
      <c r="O208" s="60">
        <f>IF(P208="","",P208+교과보정값!BU18)</f>
        <v>2.09</v>
      </c>
      <c r="P208" s="60">
        <f>IFERROR(IF(INDEX(교과보정값!$BU:$BU,MATCH($B208,교과보정값!$BT:$BT,0))="","",INDEX(교과보정값!$BU:$BU,MATCH($B208,교과보정값!$BT:$BT,0))+IF(INDEX(교과보정값!$BW:$BW,MATCH($B208,교과보정값!$BT:$BT,0))="인문",교과보정값!BU10,교과보정값!BV10)),"")</f>
        <v>2.04</v>
      </c>
      <c r="Q208" s="60">
        <f>IF(P208="","",P208+교과보정값!BV18)</f>
        <v>1.99</v>
      </c>
    </row>
    <row r="209" spans="2:17" ht="14.25" customHeight="1">
      <c r="B209" s="71" t="str">
        <f>B$199&amp;"자전자연"</f>
        <v>숙명교과자전자연</v>
      </c>
      <c r="C209" s="56">
        <f>IF(D209="","",D209+교과보정값!BU14)</f>
        <v>2.0799999999999996</v>
      </c>
      <c r="D209" s="56">
        <f>IFERROR(IF(INDEX(교과보정값!$BU:$BU,MATCH($B209,교과보정값!$BT:$BT,0))="","",INDEX(교과보정값!$BU:$BU,MATCH($B209,교과보정값!$BT:$BT,0))+IF(INDEX(교과보정값!$BW:$BW,MATCH($B209,교과보정값!$BT:$BT,0))="인문",교과보정값!BU6,교과보정값!BV6)),"")</f>
        <v>2.0299999999999998</v>
      </c>
      <c r="E209" s="56">
        <f>IF(D209="","",D209+교과보정값!BV14)</f>
        <v>1.9799999999999998</v>
      </c>
      <c r="F209" s="57">
        <f>IF(G209="","",G209+교과보정값!BU15)</f>
        <v>2.0799999999999996</v>
      </c>
      <c r="G209" s="57">
        <f>IFERROR(IF(INDEX(교과보정값!$BU:$BU,MATCH($B209,교과보정값!$BT:$BT,0))="","",INDEX(교과보정값!$BU:$BU,MATCH($B209,교과보정값!$BT:$BT,0))+IF(INDEX(교과보정값!$BW:$BW,MATCH($B209,교과보정값!$BT:$BT,0))="인문",교과보정값!BU7,교과보정값!BV7)),"")</f>
        <v>2.0299999999999998</v>
      </c>
      <c r="H209" s="57">
        <f>IF(G209="","",G209+교과보정값!BV15)</f>
        <v>1.9799999999999998</v>
      </c>
      <c r="I209" s="58">
        <f>IF(J209="","",J209+교과보정값!BU16)</f>
        <v>2.0799999999999996</v>
      </c>
      <c r="J209" s="58">
        <f>IFERROR(IF(INDEX(교과보정값!$BU:$BU,MATCH($B209,교과보정값!$BT:$BT,0))="","",INDEX(교과보정값!$BU:$BU,MATCH($B209,교과보정값!$BT:$BT,0))+IF(INDEX(교과보정값!$BW:$BW,MATCH($B209,교과보정값!$BT:$BT,0))="인문",교과보정값!BU8,교과보정값!BV8)),"")</f>
        <v>2.0299999999999998</v>
      </c>
      <c r="K209" s="58">
        <f>IF(J209="","",J209+교과보정값!BV16)</f>
        <v>1.9799999999999998</v>
      </c>
      <c r="L209" s="59">
        <f>IF(M209="","",M209+교과보정값!BU17)</f>
        <v>2.0799999999999996</v>
      </c>
      <c r="M209" s="59">
        <f>IFERROR(IF(INDEX(교과보정값!$BU:$BU,MATCH($B209,교과보정값!$BT:$BT,0))="","",INDEX(교과보정값!$BU:$BU,MATCH($B209,교과보정값!$BT:$BT,0))+IF(INDEX(교과보정값!$BW:$BW,MATCH($B209,교과보정값!$BT:$BT,0))="인문",교과보정값!BU9,교과보정값!BV9)),"")</f>
        <v>2.0299999999999998</v>
      </c>
      <c r="N209" s="59">
        <f>IF(M209="","",M209+교과보정값!BV17)</f>
        <v>1.9799999999999998</v>
      </c>
      <c r="O209" s="60">
        <f>IF(P209="","",P209+교과보정값!BU18)</f>
        <v>2.0799999999999996</v>
      </c>
      <c r="P209" s="60">
        <f>IFERROR(IF(INDEX(교과보정값!$BU:$BU,MATCH($B209,교과보정값!$BT:$BT,0))="","",INDEX(교과보정값!$BU:$BU,MATCH($B209,교과보정값!$BT:$BT,0))+IF(INDEX(교과보정값!$BW:$BW,MATCH($B209,교과보정값!$BT:$BT,0))="인문",교과보정값!BU10,교과보정값!BV10)),"")</f>
        <v>2.0299999999999998</v>
      </c>
      <c r="Q209" s="60">
        <f>IF(P209="","",P209+교과보정값!BV18)</f>
        <v>1.9799999999999998</v>
      </c>
    </row>
    <row r="210" spans="2:17" ht="14.25" customHeight="1">
      <c r="B210" s="71" t="str">
        <f>B$199&amp;"자전공통"</f>
        <v>숙명교과자전공통</v>
      </c>
      <c r="C210" s="56">
        <f>IF(D210="","",D210+교과보정값!BU14)</f>
        <v>2.0799999999999996</v>
      </c>
      <c r="D210" s="56">
        <f>IFERROR(IF(INDEX(교과보정값!$BU:$BU,MATCH($B210,교과보정값!$BT:$BT,0))="","",INDEX(교과보정값!$BU:$BU,MATCH($B210,교과보정값!$BT:$BT,0))+IF(INDEX(교과보정값!$BW:$BW,MATCH($B210,교과보정값!$BT:$BT,0))="인문",교과보정값!BU6,교과보정값!BV6)),"")</f>
        <v>2.0299999999999998</v>
      </c>
      <c r="E210" s="56">
        <f>IF(D210="","",D210+교과보정값!BV14)</f>
        <v>1.9799999999999998</v>
      </c>
      <c r="F210" s="57">
        <f>IF(G210="","",G210+교과보정값!BU15)</f>
        <v>2.0799999999999996</v>
      </c>
      <c r="G210" s="57">
        <f>IFERROR(IF(INDEX(교과보정값!$BU:$BU,MATCH($B210,교과보정값!$BT:$BT,0))="","",INDEX(교과보정값!$BU:$BU,MATCH($B210,교과보정값!$BT:$BT,0))+IF(INDEX(교과보정값!$BW:$BW,MATCH($B210,교과보정값!$BT:$BT,0))="인문",교과보정값!BU7,교과보정값!BV7)),"")</f>
        <v>2.0299999999999998</v>
      </c>
      <c r="H210" s="57">
        <f>IF(G210="","",G210+교과보정값!BV15)</f>
        <v>1.9799999999999998</v>
      </c>
      <c r="I210" s="58">
        <f>IF(J210="","",J210+교과보정값!BU16)</f>
        <v>2.0799999999999996</v>
      </c>
      <c r="J210" s="58">
        <f>IFERROR(IF(INDEX(교과보정값!$BU:$BU,MATCH($B210,교과보정값!$BT:$BT,0))="","",INDEX(교과보정값!$BU:$BU,MATCH($B210,교과보정값!$BT:$BT,0))+IF(INDEX(교과보정값!$BW:$BW,MATCH($B210,교과보정값!$BT:$BT,0))="인문",교과보정값!BU8,교과보정값!BV8)),"")</f>
        <v>2.0299999999999998</v>
      </c>
      <c r="K210" s="58">
        <f>IF(J210="","",J210+교과보정값!BV16)</f>
        <v>1.9799999999999998</v>
      </c>
      <c r="L210" s="59">
        <f>IF(M210="","",M210+교과보정값!BU17)</f>
        <v>2.0799999999999996</v>
      </c>
      <c r="M210" s="59">
        <f>IFERROR(IF(INDEX(교과보정값!$BU:$BU,MATCH($B210,교과보정값!$BT:$BT,0))="","",INDEX(교과보정값!$BU:$BU,MATCH($B210,교과보정값!$BT:$BT,0))+IF(INDEX(교과보정값!$BW:$BW,MATCH($B210,교과보정값!$BT:$BT,0))="인문",교과보정값!BU9,교과보정값!BV9)),"")</f>
        <v>2.0299999999999998</v>
      </c>
      <c r="N210" s="59">
        <f>IF(M210="","",M210+교과보정값!BV17)</f>
        <v>1.9799999999999998</v>
      </c>
      <c r="O210" s="60">
        <f>IF(P210="","",P210+교과보정값!BU18)</f>
        <v>2.0799999999999996</v>
      </c>
      <c r="P210" s="60">
        <f>IFERROR(IF(INDEX(교과보정값!$BU:$BU,MATCH($B210,교과보정값!$BT:$BT,0))="","",INDEX(교과보정값!$BU:$BU,MATCH($B210,교과보정값!$BT:$BT,0))+IF(INDEX(교과보정값!$BW:$BW,MATCH($B210,교과보정값!$BT:$BT,0))="인문",교과보정값!BU10,교과보정값!BV10)),"")</f>
        <v>2.0299999999999998</v>
      </c>
      <c r="Q210" s="60">
        <f>IF(P210="","",P210+교과보정값!BV18)</f>
        <v>1.9799999999999998</v>
      </c>
    </row>
    <row r="211" spans="2:17" ht="14.25" customHeight="1">
      <c r="B211" s="71" t="str">
        <f>B$199&amp;"자전인문"</f>
        <v>숙명교과자전인문</v>
      </c>
      <c r="C211" s="56">
        <f>IF(D211="","",D211+교과보정값!BU14)</f>
        <v>2.0799999999999996</v>
      </c>
      <c r="D211" s="56">
        <f>IFERROR(IF(INDEX(교과보정값!$BU:$BU,MATCH($B211,교과보정값!$BT:$BT,0))="","",INDEX(교과보정값!$BU:$BU,MATCH($B211,교과보정값!$BT:$BT,0))+IF(INDEX(교과보정값!$BW:$BW,MATCH($B211,교과보정값!$BT:$BT,0))="인문",교과보정값!BU6,교과보정값!BV6)),"")</f>
        <v>2.0299999999999998</v>
      </c>
      <c r="E211" s="56">
        <f>IF(D211="","",D211+교과보정값!BV14)</f>
        <v>1.9799999999999998</v>
      </c>
      <c r="F211" s="57">
        <f>IF(G211="","",G211+교과보정값!BU15)</f>
        <v>2.0799999999999996</v>
      </c>
      <c r="G211" s="57">
        <f>IFERROR(IF(INDEX(교과보정값!$BU:$BU,MATCH($B211,교과보정값!$BT:$BT,0))="","",INDEX(교과보정값!$BU:$BU,MATCH($B211,교과보정값!$BT:$BT,0))+IF(INDEX(교과보정값!$BW:$BW,MATCH($B211,교과보정값!$BT:$BT,0))="인문",교과보정값!BU7,교과보정값!BV7)),"")</f>
        <v>2.0299999999999998</v>
      </c>
      <c r="H211" s="57">
        <f>IF(G211="","",G211+교과보정값!BV15)</f>
        <v>1.9799999999999998</v>
      </c>
      <c r="I211" s="58">
        <f>IF(J211="","",J211+교과보정값!BU16)</f>
        <v>2.0799999999999996</v>
      </c>
      <c r="J211" s="58">
        <f>IFERROR(IF(INDEX(교과보정값!$BU:$BU,MATCH($B211,교과보정값!$BT:$BT,0))="","",INDEX(교과보정값!$BU:$BU,MATCH($B211,교과보정값!$BT:$BT,0))+IF(INDEX(교과보정값!$BW:$BW,MATCH($B211,교과보정값!$BT:$BT,0))="인문",교과보정값!BU8,교과보정값!BV8)),"")</f>
        <v>2.0299999999999998</v>
      </c>
      <c r="K211" s="58">
        <f>IF(J211="","",J211+교과보정값!BV16)</f>
        <v>1.9799999999999998</v>
      </c>
      <c r="L211" s="59">
        <f>IF(M211="","",M211+교과보정값!BU17)</f>
        <v>2.0799999999999996</v>
      </c>
      <c r="M211" s="59">
        <f>IFERROR(IF(INDEX(교과보정값!$BU:$BU,MATCH($B211,교과보정값!$BT:$BT,0))="","",INDEX(교과보정값!$BU:$BU,MATCH($B211,교과보정값!$BT:$BT,0))+IF(INDEX(교과보정값!$BW:$BW,MATCH($B211,교과보정값!$BT:$BT,0))="인문",교과보정값!BU9,교과보정값!BV9)),"")</f>
        <v>2.0299999999999998</v>
      </c>
      <c r="N211" s="59">
        <f>IF(M211="","",M211+교과보정값!BV17)</f>
        <v>1.9799999999999998</v>
      </c>
      <c r="O211" s="60">
        <f>IF(P211="","",P211+교과보정값!BU18)</f>
        <v>2.0799999999999996</v>
      </c>
      <c r="P211" s="60">
        <f>IFERROR(IF(INDEX(교과보정값!$BU:$BU,MATCH($B211,교과보정값!$BT:$BT,0))="","",INDEX(교과보정값!$BU:$BU,MATCH($B211,교과보정값!$BT:$BT,0))+IF(INDEX(교과보정값!$BW:$BW,MATCH($B211,교과보정값!$BT:$BT,0))="인문",교과보정값!BU10,교과보정값!BV10)),"")</f>
        <v>2.0299999999999998</v>
      </c>
      <c r="Q211" s="60">
        <f>IF(P211="","",P211+교과보정값!BV18)</f>
        <v>1.9799999999999998</v>
      </c>
    </row>
    <row r="213" spans="2:17">
      <c r="B213" s="159" t="s">
        <v>1901</v>
      </c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5"/>
    </row>
    <row r="214" spans="2:17">
      <c r="B214" s="78"/>
      <c r="C214" s="163" t="s">
        <v>1862</v>
      </c>
      <c r="D214" s="154"/>
      <c r="E214" s="155"/>
      <c r="F214" s="161" t="s">
        <v>1863</v>
      </c>
      <c r="G214" s="154"/>
      <c r="H214" s="155"/>
      <c r="I214" s="162" t="s">
        <v>1864</v>
      </c>
      <c r="J214" s="154"/>
      <c r="K214" s="155"/>
      <c r="L214" s="156" t="s">
        <v>1865</v>
      </c>
      <c r="M214" s="154"/>
      <c r="N214" s="155"/>
      <c r="O214" s="157" t="s">
        <v>1866</v>
      </c>
      <c r="P214" s="154"/>
      <c r="Q214" s="155"/>
    </row>
    <row r="215" spans="2:17">
      <c r="B215" s="78" t="s">
        <v>1869</v>
      </c>
      <c r="C215" s="79" t="s">
        <v>19</v>
      </c>
      <c r="D215" s="79" t="s">
        <v>20</v>
      </c>
      <c r="E215" s="79" t="s">
        <v>21</v>
      </c>
      <c r="F215" s="80" t="s">
        <v>19</v>
      </c>
      <c r="G215" s="80" t="s">
        <v>20</v>
      </c>
      <c r="H215" s="80" t="s">
        <v>21</v>
      </c>
      <c r="I215" s="81" t="s">
        <v>19</v>
      </c>
      <c r="J215" s="81" t="s">
        <v>20</v>
      </c>
      <c r="K215" s="81" t="s">
        <v>21</v>
      </c>
      <c r="L215" s="82" t="s">
        <v>19</v>
      </c>
      <c r="M215" s="82" t="s">
        <v>20</v>
      </c>
      <c r="N215" s="82" t="s">
        <v>21</v>
      </c>
      <c r="O215" s="83" t="s">
        <v>19</v>
      </c>
      <c r="P215" s="83" t="s">
        <v>20</v>
      </c>
      <c r="Q215" s="83" t="s">
        <v>21</v>
      </c>
    </row>
    <row r="216" spans="2:17">
      <c r="B216" s="84" t="s">
        <v>1902</v>
      </c>
      <c r="C216" s="85">
        <f>IF(D216="","",D216+교과보정값!BZ$14)</f>
        <v>3.0000000000000002E-2</v>
      </c>
      <c r="D216" s="85">
        <f>IFERROR(IF(INDEX(교과보정값!$BZ:$BZ,MATCH($B216,교과보정값!$BY:$BY,0))="","",INDEX(교과보정값!$BZ:$BZ,MATCH($B216,교과보정값!$BY:$BY,0))+IF(INDEX(교과보정값!$CB:$CB,MATCH($B216,교과보정값!$BY:$BY,0))="인문",교과보정값!BZ$6,교과보정값!CA$6)),"")</f>
        <v>-0.02</v>
      </c>
      <c r="E216" s="85">
        <f>IF(D216="","",D216+교과보정값!CA$14)</f>
        <v>-7.0000000000000007E-2</v>
      </c>
      <c r="F216" s="86">
        <f>IF(G216="","",G216+교과보정값!BZ$15)</f>
        <v>3.0000000000000002E-2</v>
      </c>
      <c r="G216" s="86">
        <f>IFERROR(IF(INDEX(교과보정값!$BZ:$BZ,MATCH($B216,교과보정값!$BY:$BY,0))="","",INDEX(교과보정값!$BZ:$BZ,MATCH($B216,교과보정값!$BY:$BY,0))+IF(INDEX(교과보정값!$CB:$CB,MATCH($B216,교과보정값!$BY:$BY,0))="인문",교과보정값!BZ$7,교과보정값!CA$7)),"")</f>
        <v>-0.02</v>
      </c>
      <c r="H216" s="86">
        <f>IF(G216="","",G216+교과보정값!CA$15)</f>
        <v>-7.0000000000000007E-2</v>
      </c>
      <c r="I216" s="87">
        <f>IF(J216="","",J216+교과보정값!BZ$16)</f>
        <v>3.0000000000000002E-2</v>
      </c>
      <c r="J216" s="87">
        <f>IFERROR(IF(INDEX(교과보정값!$BZ:$BZ,MATCH($B216,교과보정값!$BY:$BY,0))="","",INDEX(교과보정값!$BZ:$BZ,MATCH($B216,교과보정값!$BY:$BY,0))+IF(INDEX(교과보정값!$CB:$CB,MATCH($B216,교과보정값!$BY:$BY,0))="인문",교과보정값!BZ$8,교과보정값!CA$8)),"")</f>
        <v>-0.02</v>
      </c>
      <c r="K216" s="87">
        <f>IF(J216="","",J216+교과보정값!CA$16)</f>
        <v>-7.0000000000000007E-2</v>
      </c>
      <c r="L216" s="88">
        <f>IF(M216="","",M216+교과보정값!BZ$17)</f>
        <v>3.0000000000000002E-2</v>
      </c>
      <c r="M216" s="88">
        <f>IFERROR(IF(INDEX(교과보정값!$BZ:$BZ,MATCH($B216,교과보정값!$BY:$BY,0))="","",INDEX(교과보정값!$BZ:$BZ,MATCH($B216,교과보정값!$BY:$BY,0))+IF(INDEX(교과보정값!$CB:$CB,MATCH($B216,교과보정값!$BY:$BY,0))="인문",교과보정값!BZ$9,교과보정값!CA$9)),"")</f>
        <v>-0.02</v>
      </c>
      <c r="N216" s="88">
        <f>IF(M216="","",M216+교과보정값!CA$17)</f>
        <v>-7.0000000000000007E-2</v>
      </c>
      <c r="O216" s="89">
        <f>IF(P216="","",P216+교과보정값!BZ$18)</f>
        <v>3.0000000000000002E-2</v>
      </c>
      <c r="P216" s="89">
        <f>IFERROR(IF(INDEX(교과보정값!$BZ:$BZ,MATCH($B216,교과보정값!$BY:$BY,0))="","",INDEX(교과보정값!$BZ:$BZ,MATCH($B216,교과보정값!$BY:$BY,0))+IF(INDEX(교과보정값!$CB:$CB,MATCH($B216,교과보정값!$BY:$BY,0))="인문",교과보정값!BZ$10,교과보정값!CA$10)),"")</f>
        <v>-0.02</v>
      </c>
      <c r="Q216" s="89">
        <f>IF(P216="","",P216+교과보정값!CA$18)</f>
        <v>-7.0000000000000007E-2</v>
      </c>
    </row>
    <row r="217" spans="2:17">
      <c r="B217" s="84" t="s">
        <v>1903</v>
      </c>
      <c r="C217" s="85" t="str">
        <f>IF(D217="","",D217+교과보정값!BZ$14)</f>
        <v/>
      </c>
      <c r="D217" s="85" t="str">
        <f>IFERROR(IF(INDEX(교과보정값!$BZ:$BZ,MATCH($B217,교과보정값!$BY:$BY,0))="","",INDEX(교과보정값!$BZ:$BZ,MATCH($B217,교과보정값!$BY:$BY,0))+IF(INDEX(교과보정값!$CB:$CB,MATCH($B217,교과보정값!$BY:$BY,0))="인문",교과보정값!BZ$6,교과보정값!CA$6)),"")</f>
        <v/>
      </c>
      <c r="E217" s="85" t="str">
        <f>IF(D217="","",D217+교과보정값!CA$14)</f>
        <v/>
      </c>
      <c r="F217" s="86" t="str">
        <f>IF(G217="","",G217+교과보정값!BZ$15)</f>
        <v/>
      </c>
      <c r="G217" s="86" t="str">
        <f>IFERROR(IF(INDEX(교과보정값!$BZ:$BZ,MATCH($B217,교과보정값!$BY:$BY,0))="","",INDEX(교과보정값!$BZ:$BZ,MATCH($B217,교과보정값!$BY:$BY,0))+IF(INDEX(교과보정값!$CB:$CB,MATCH($B217,교과보정값!$BY:$BY,0))="인문",교과보정값!BZ$7,교과보정값!CA$7)),"")</f>
        <v/>
      </c>
      <c r="H217" s="86" t="str">
        <f>IF(G217="","",G217+교과보정값!CA$15)</f>
        <v/>
      </c>
      <c r="I217" s="87" t="str">
        <f>IF(J217="","",J217+교과보정값!BZ$16)</f>
        <v/>
      </c>
      <c r="J217" s="87" t="str">
        <f>IFERROR(IF(INDEX(교과보정값!$BZ:$BZ,MATCH($B217,교과보정값!$BY:$BY,0))="","",INDEX(교과보정값!$BZ:$BZ,MATCH($B217,교과보정값!$BY:$BY,0))+IF(INDEX(교과보정값!$CB:$CB,MATCH($B217,교과보정값!$BY:$BY,0))="인문",교과보정값!BZ$8,교과보정값!CA$8)),"")</f>
        <v/>
      </c>
      <c r="K217" s="87" t="str">
        <f>IF(J217="","",J217+교과보정값!CA$16)</f>
        <v/>
      </c>
      <c r="L217" s="88" t="str">
        <f>IF(M217="","",M217+교과보정값!BZ$17)</f>
        <v/>
      </c>
      <c r="M217" s="88" t="str">
        <f>IFERROR(IF(INDEX(교과보정값!$BZ:$BZ,MATCH($B217,교과보정값!$BY:$BY,0))="","",INDEX(교과보정값!$BZ:$BZ,MATCH($B217,교과보정값!$BY:$BY,0))+IF(INDEX(교과보정값!$CB:$CB,MATCH($B217,교과보정값!$BY:$BY,0))="인문",교과보정값!BZ$9,교과보정값!CA$9)),"")</f>
        <v/>
      </c>
      <c r="N217" s="88" t="str">
        <f>IF(M217="","",M217+교과보정값!CA$17)</f>
        <v/>
      </c>
      <c r="O217" s="89" t="str">
        <f>IF(P217="","",P217+교과보정값!BZ$18)</f>
        <v/>
      </c>
      <c r="P217" s="89" t="str">
        <f>IFERROR(IF(INDEX(교과보정값!$BZ:$BZ,MATCH($B217,교과보정값!$BY:$BY,0))="","",INDEX(교과보정값!$BZ:$BZ,MATCH($B217,교과보정값!$BY:$BY,0))+IF(INDEX(교과보정값!$CB:$CB,MATCH($B217,교과보정값!$BY:$BY,0))="인문",교과보정값!BZ$10,교과보정값!CA$10)),"")</f>
        <v/>
      </c>
      <c r="Q217" s="89" t="str">
        <f>IF(P217="","",P217+교과보정값!CA$18)</f>
        <v/>
      </c>
    </row>
    <row r="218" spans="2:17">
      <c r="B218" s="84" t="s">
        <v>1904</v>
      </c>
      <c r="C218" s="85">
        <f>IF(D218="","",D218+교과보정값!BZ$14)</f>
        <v>7.0000000000000007E-2</v>
      </c>
      <c r="D218" s="85">
        <f>IFERROR(IF(INDEX(교과보정값!$BZ:$BZ,MATCH($B218,교과보정값!$BY:$BY,0))="","",INDEX(교과보정값!$BZ:$BZ,MATCH($B218,교과보정값!$BY:$BY,0))+IF(INDEX(교과보정값!$CB:$CB,MATCH($B218,교과보정값!$BY:$BY,0))="인문",교과보정값!BZ$6,교과보정값!CA$6)),"")</f>
        <v>0.02</v>
      </c>
      <c r="E218" s="85">
        <f>IF(D218="","",D218+교과보정값!CA$14)</f>
        <v>-3.0000000000000002E-2</v>
      </c>
      <c r="F218" s="86">
        <f>IF(G218="","",G218+교과보정값!BZ$15)</f>
        <v>7.0000000000000007E-2</v>
      </c>
      <c r="G218" s="86">
        <f>IFERROR(IF(INDEX(교과보정값!$BZ:$BZ,MATCH($B218,교과보정값!$BY:$BY,0))="","",INDEX(교과보정값!$BZ:$BZ,MATCH($B218,교과보정값!$BY:$BY,0))+IF(INDEX(교과보정값!$CB:$CB,MATCH($B218,교과보정값!$BY:$BY,0))="인문",교과보정값!BZ$7,교과보정값!CA$7)),"")</f>
        <v>0.02</v>
      </c>
      <c r="H218" s="86">
        <f>IF(G218="","",G218+교과보정값!CA$15)</f>
        <v>-3.0000000000000002E-2</v>
      </c>
      <c r="I218" s="87">
        <f>IF(J218="","",J218+교과보정값!BZ$16)</f>
        <v>7.0000000000000007E-2</v>
      </c>
      <c r="J218" s="87">
        <f>IFERROR(IF(INDEX(교과보정값!$BZ:$BZ,MATCH($B218,교과보정값!$BY:$BY,0))="","",INDEX(교과보정값!$BZ:$BZ,MATCH($B218,교과보정값!$BY:$BY,0))+IF(INDEX(교과보정값!$CB:$CB,MATCH($B218,교과보정값!$BY:$BY,0))="인문",교과보정값!BZ$8,교과보정값!CA$8)),"")</f>
        <v>0.02</v>
      </c>
      <c r="K218" s="87">
        <f>IF(J218="","",J218+교과보정값!CA$16)</f>
        <v>-3.0000000000000002E-2</v>
      </c>
      <c r="L218" s="88">
        <f>IF(M218="","",M218+교과보정값!BZ$17)</f>
        <v>7.0000000000000007E-2</v>
      </c>
      <c r="M218" s="88">
        <f>IFERROR(IF(INDEX(교과보정값!$BZ:$BZ,MATCH($B218,교과보정값!$BY:$BY,0))="","",INDEX(교과보정값!$BZ:$BZ,MATCH($B218,교과보정값!$BY:$BY,0))+IF(INDEX(교과보정값!$CB:$CB,MATCH($B218,교과보정값!$BY:$BY,0))="인문",교과보정값!BZ$9,교과보정값!CA$9)),"")</f>
        <v>0.02</v>
      </c>
      <c r="N218" s="88">
        <f>IF(M218="","",M218+교과보정값!CA$17)</f>
        <v>-3.0000000000000002E-2</v>
      </c>
      <c r="O218" s="89">
        <f>IF(P218="","",P218+교과보정값!BZ$18)</f>
        <v>7.0000000000000007E-2</v>
      </c>
      <c r="P218" s="89">
        <f>IFERROR(IF(INDEX(교과보정값!$BZ:$BZ,MATCH($B218,교과보정값!$BY:$BY,0))="","",INDEX(교과보정값!$BZ:$BZ,MATCH($B218,교과보정값!$BY:$BY,0))+IF(INDEX(교과보정값!$CB:$CB,MATCH($B218,교과보정값!$BY:$BY,0))="인문",교과보정값!BZ$10,교과보정값!CA$10)),"")</f>
        <v>0.02</v>
      </c>
      <c r="Q218" s="89">
        <f>IF(P218="","",P218+교과보정값!CA$18)</f>
        <v>-3.0000000000000002E-2</v>
      </c>
    </row>
    <row r="219" spans="2:17">
      <c r="B219" s="84" t="s">
        <v>1905</v>
      </c>
      <c r="C219" s="85">
        <f>IF(D219="","",D219+교과보정값!BZ$14)</f>
        <v>0</v>
      </c>
      <c r="D219" s="85">
        <f>IFERROR(IF(INDEX(교과보정값!$BZ:$BZ,MATCH($B219,교과보정값!$BY:$BY,0))="","",INDEX(교과보정값!$BZ:$BZ,MATCH($B219,교과보정값!$BY:$BY,0))+IF(INDEX(교과보정값!$CB:$CB,MATCH($B219,교과보정값!$BY:$BY,0))="인문",교과보정값!BZ$6,교과보정값!CA$6)),"")</f>
        <v>-0.05</v>
      </c>
      <c r="E219" s="85">
        <f>IF(D219="","",D219+교과보정값!CA$14)</f>
        <v>-0.1</v>
      </c>
      <c r="F219" s="86">
        <f>IF(G219="","",G219+교과보정값!BZ$15)</f>
        <v>0</v>
      </c>
      <c r="G219" s="86">
        <f>IFERROR(IF(INDEX(교과보정값!$BZ:$BZ,MATCH($B219,교과보정값!$BY:$BY,0))="","",INDEX(교과보정값!$BZ:$BZ,MATCH($B219,교과보정값!$BY:$BY,0))+IF(INDEX(교과보정값!$CB:$CB,MATCH($B219,교과보정값!$BY:$BY,0))="인문",교과보정값!BZ$7,교과보정값!CA$7)),"")</f>
        <v>-0.05</v>
      </c>
      <c r="H219" s="86">
        <f>IF(G219="","",G219+교과보정값!CA$15)</f>
        <v>-0.1</v>
      </c>
      <c r="I219" s="87">
        <f>IF(J219="","",J219+교과보정값!BZ$16)</f>
        <v>0</v>
      </c>
      <c r="J219" s="87">
        <f>IFERROR(IF(INDEX(교과보정값!$BZ:$BZ,MATCH($B219,교과보정값!$BY:$BY,0))="","",INDEX(교과보정값!$BZ:$BZ,MATCH($B219,교과보정값!$BY:$BY,0))+IF(INDEX(교과보정값!$CB:$CB,MATCH($B219,교과보정값!$BY:$BY,0))="인문",교과보정값!BZ$8,교과보정값!CA$8)),"")</f>
        <v>-0.05</v>
      </c>
      <c r="K219" s="87">
        <f>IF(J219="","",J219+교과보정값!CA$16)</f>
        <v>-0.1</v>
      </c>
      <c r="L219" s="88">
        <f>IF(M219="","",M219+교과보정값!BZ$17)</f>
        <v>0</v>
      </c>
      <c r="M219" s="88">
        <f>IFERROR(IF(INDEX(교과보정값!$BZ:$BZ,MATCH($B219,교과보정값!$BY:$BY,0))="","",INDEX(교과보정값!$BZ:$BZ,MATCH($B219,교과보정값!$BY:$BY,0))+IF(INDEX(교과보정값!$CB:$CB,MATCH($B219,교과보정값!$BY:$BY,0))="인문",교과보정값!BZ$9,교과보정값!CA$9)),"")</f>
        <v>-0.05</v>
      </c>
      <c r="N219" s="88">
        <f>IF(M219="","",M219+교과보정값!CA$17)</f>
        <v>-0.1</v>
      </c>
      <c r="O219" s="89">
        <f>IF(P219="","",P219+교과보정값!BZ$18)</f>
        <v>0</v>
      </c>
      <c r="P219" s="89">
        <f>IFERROR(IF(INDEX(교과보정값!$BZ:$BZ,MATCH($B219,교과보정값!$BY:$BY,0))="","",INDEX(교과보정값!$BZ:$BZ,MATCH($B219,교과보정값!$BY:$BY,0))+IF(INDEX(교과보정값!$CB:$CB,MATCH($B219,교과보정값!$BY:$BY,0))="인문",교과보정값!BZ$10,교과보정값!CA$10)),"")</f>
        <v>-0.05</v>
      </c>
      <c r="Q219" s="89">
        <f>IF(P219="","",P219+교과보정값!CA$18)</f>
        <v>-0.1</v>
      </c>
    </row>
    <row r="220" spans="2:17">
      <c r="B220" s="84" t="s">
        <v>1906</v>
      </c>
      <c r="C220" s="85" t="str">
        <f>IF(D220="","",D220+교과보정값!BZ$14)</f>
        <v/>
      </c>
      <c r="D220" s="85" t="str">
        <f>IFERROR(IF(INDEX(교과보정값!$BZ:$BZ,MATCH($B220,교과보정값!$BY:$BY,0))="","",INDEX(교과보정값!$BZ:$BZ,MATCH($B220,교과보정값!$BY:$BY,0))+IF(INDEX(교과보정값!$CB:$CB,MATCH($B220,교과보정값!$BY:$BY,0))="인문",교과보정값!BZ$6,교과보정값!CA$6)),"")</f>
        <v/>
      </c>
      <c r="E220" s="85" t="str">
        <f>IF(D220="","",D220+교과보정값!CA$14)</f>
        <v/>
      </c>
      <c r="F220" s="86" t="str">
        <f>IF(G220="","",G220+교과보정값!BZ$15)</f>
        <v/>
      </c>
      <c r="G220" s="86" t="str">
        <f>IFERROR(IF(INDEX(교과보정값!$BZ:$BZ,MATCH($B220,교과보정값!$BY:$BY,0))="","",INDEX(교과보정값!$BZ:$BZ,MATCH($B220,교과보정값!$BY:$BY,0))+IF(INDEX(교과보정값!$CB:$CB,MATCH($B220,교과보정값!$BY:$BY,0))="인문",교과보정값!BZ$7,교과보정값!CA$7)),"")</f>
        <v/>
      </c>
      <c r="H220" s="86" t="str">
        <f>IF(G220="","",G220+교과보정값!CA$15)</f>
        <v/>
      </c>
      <c r="I220" s="87" t="str">
        <f>IF(J220="","",J220+교과보정값!BZ$16)</f>
        <v/>
      </c>
      <c r="J220" s="87" t="str">
        <f>IFERROR(IF(INDEX(교과보정값!$BZ:$BZ,MATCH($B220,교과보정값!$BY:$BY,0))="","",INDEX(교과보정값!$BZ:$BZ,MATCH($B220,교과보정값!$BY:$BY,0))+IF(INDEX(교과보정값!$CB:$CB,MATCH($B220,교과보정값!$BY:$BY,0))="인문",교과보정값!BZ$8,교과보정값!CA$8)),"")</f>
        <v/>
      </c>
      <c r="K220" s="87" t="str">
        <f>IF(J220="","",J220+교과보정값!CA$16)</f>
        <v/>
      </c>
      <c r="L220" s="88" t="str">
        <f>IF(M220="","",M220+교과보정값!BZ$17)</f>
        <v/>
      </c>
      <c r="M220" s="88" t="str">
        <f>IFERROR(IF(INDEX(교과보정값!$BZ:$BZ,MATCH($B220,교과보정값!$BY:$BY,0))="","",INDEX(교과보정값!$BZ:$BZ,MATCH($B220,교과보정값!$BY:$BY,0))+IF(INDEX(교과보정값!$CB:$CB,MATCH($B220,교과보정값!$BY:$BY,0))="인문",교과보정값!BZ$9,교과보정값!CA$9)),"")</f>
        <v/>
      </c>
      <c r="N220" s="88" t="str">
        <f>IF(M220="","",M220+교과보정값!CA$17)</f>
        <v/>
      </c>
      <c r="O220" s="89" t="str">
        <f>IF(P220="","",P220+교과보정값!BZ$18)</f>
        <v/>
      </c>
      <c r="P220" s="89" t="str">
        <f>IFERROR(IF(INDEX(교과보정값!$BZ:$BZ,MATCH($B220,교과보정값!$BY:$BY,0))="","",INDEX(교과보정값!$BZ:$BZ,MATCH($B220,교과보정값!$BY:$BY,0))+IF(INDEX(교과보정값!$CB:$CB,MATCH($B220,교과보정값!$BY:$BY,0))="인문",교과보정값!BZ$10,교과보정값!CA$10)),"")</f>
        <v/>
      </c>
      <c r="Q220" s="89" t="str">
        <f>IF(P220="","",P220+교과보정값!CA$18)</f>
        <v/>
      </c>
    </row>
    <row r="221" spans="2:17">
      <c r="B221" s="84" t="s">
        <v>1907</v>
      </c>
      <c r="C221" s="85">
        <f>IF(D221="","",D221+교과보정값!BZ$14)</f>
        <v>0.1</v>
      </c>
      <c r="D221" s="85">
        <f>IFERROR(IF(INDEX(교과보정값!$BZ:$BZ,MATCH($B221,교과보정값!$BY:$BY,0))="","",INDEX(교과보정값!$BZ:$BZ,MATCH($B221,교과보정값!$BY:$BY,0))+IF(INDEX(교과보정값!$CB:$CB,MATCH($B221,교과보정값!$BY:$BY,0))="인문",교과보정값!BZ$6,교과보정값!CA$6)),"")</f>
        <v>0.05</v>
      </c>
      <c r="E221" s="85">
        <f>IF(D221="","",D221+교과보정값!CA$14)</f>
        <v>0</v>
      </c>
      <c r="F221" s="86">
        <f>IF(G221="","",G221+교과보정값!BZ$15)</f>
        <v>0.1</v>
      </c>
      <c r="G221" s="86">
        <f>IFERROR(IF(INDEX(교과보정값!$BZ:$BZ,MATCH($B221,교과보정값!$BY:$BY,0))="","",INDEX(교과보정값!$BZ:$BZ,MATCH($B221,교과보정값!$BY:$BY,0))+IF(INDEX(교과보정값!$CB:$CB,MATCH($B221,교과보정값!$BY:$BY,0))="인문",교과보정값!BZ$7,교과보정값!CA$7)),"")</f>
        <v>0.05</v>
      </c>
      <c r="H221" s="86">
        <f>IF(G221="","",G221+교과보정값!CA$15)</f>
        <v>0</v>
      </c>
      <c r="I221" s="87">
        <f>IF(J221="","",J221+교과보정값!BZ$16)</f>
        <v>0.1</v>
      </c>
      <c r="J221" s="87">
        <f>IFERROR(IF(INDEX(교과보정값!$BZ:$BZ,MATCH($B221,교과보정값!$BY:$BY,0))="","",INDEX(교과보정값!$BZ:$BZ,MATCH($B221,교과보정값!$BY:$BY,0))+IF(INDEX(교과보정값!$CB:$CB,MATCH($B221,교과보정값!$BY:$BY,0))="인문",교과보정값!BZ$8,교과보정값!CA$8)),"")</f>
        <v>0.05</v>
      </c>
      <c r="K221" s="87">
        <f>IF(J221="","",J221+교과보정값!CA$16)</f>
        <v>0</v>
      </c>
      <c r="L221" s="88">
        <f>IF(M221="","",M221+교과보정값!BZ$17)</f>
        <v>0.1</v>
      </c>
      <c r="M221" s="88">
        <f>IFERROR(IF(INDEX(교과보정값!$BZ:$BZ,MATCH($B221,교과보정값!$BY:$BY,0))="","",INDEX(교과보정값!$BZ:$BZ,MATCH($B221,교과보정값!$BY:$BY,0))+IF(INDEX(교과보정값!$CB:$CB,MATCH($B221,교과보정값!$BY:$BY,0))="인문",교과보정값!BZ$9,교과보정값!CA$9)),"")</f>
        <v>0.05</v>
      </c>
      <c r="N221" s="88">
        <f>IF(M221="","",M221+교과보정값!CA$17)</f>
        <v>0</v>
      </c>
      <c r="O221" s="89">
        <f>IF(P221="","",P221+교과보정값!BZ$18)</f>
        <v>0.1</v>
      </c>
      <c r="P221" s="89">
        <f>IFERROR(IF(INDEX(교과보정값!$BZ:$BZ,MATCH($B221,교과보정값!$BY:$BY,0))="","",INDEX(교과보정값!$BZ:$BZ,MATCH($B221,교과보정값!$BY:$BY,0))+IF(INDEX(교과보정값!$CB:$CB,MATCH($B221,교과보정값!$BY:$BY,0))="인문",교과보정값!BZ$10,교과보정값!CA$10)),"")</f>
        <v>0.05</v>
      </c>
      <c r="Q221" s="89">
        <f>IF(P221="","",P221+교과보정값!CA$18)</f>
        <v>0</v>
      </c>
    </row>
    <row r="222" spans="2:17">
      <c r="B222" s="84" t="s">
        <v>1908</v>
      </c>
      <c r="C222" s="85" t="str">
        <f>IF(D222="","",D222+교과보정값!BZ$14)</f>
        <v/>
      </c>
      <c r="D222" s="85" t="str">
        <f>IFERROR(IF(INDEX(교과보정값!$BZ:$BZ,MATCH($B222,교과보정값!$BY:$BY,0))="","",INDEX(교과보정값!$BZ:$BZ,MATCH($B222,교과보정값!$BY:$BY,0))+IF(INDEX(교과보정값!$CB:$CB,MATCH($B222,교과보정값!$BY:$BY,0))="인문",교과보정값!BZ$6,교과보정값!CA$6)),"")</f>
        <v/>
      </c>
      <c r="E222" s="85" t="str">
        <f>IF(D222="","",D222+교과보정값!CA$14)</f>
        <v/>
      </c>
      <c r="F222" s="86" t="str">
        <f>IF(G222="","",G222+교과보정값!BZ$15)</f>
        <v/>
      </c>
      <c r="G222" s="86" t="str">
        <f>IFERROR(IF(INDEX(교과보정값!$BZ:$BZ,MATCH($B222,교과보정값!$BY:$BY,0))="","",INDEX(교과보정값!$BZ:$BZ,MATCH($B222,교과보정값!$BY:$BY,0))+IF(INDEX(교과보정값!$CB:$CB,MATCH($B222,교과보정값!$BY:$BY,0))="인문",교과보정값!BZ$7,교과보정값!CA$7)),"")</f>
        <v/>
      </c>
      <c r="H222" s="86" t="str">
        <f>IF(G222="","",G222+교과보정값!CA$15)</f>
        <v/>
      </c>
      <c r="I222" s="87" t="str">
        <f>IF(J222="","",J222+교과보정값!BZ$16)</f>
        <v/>
      </c>
      <c r="J222" s="87" t="str">
        <f>IFERROR(IF(INDEX(교과보정값!$BZ:$BZ,MATCH($B222,교과보정값!$BY:$BY,0))="","",INDEX(교과보정값!$BZ:$BZ,MATCH($B222,교과보정값!$BY:$BY,0))+IF(INDEX(교과보정값!$CB:$CB,MATCH($B222,교과보정값!$BY:$BY,0))="인문",교과보정값!BZ$8,교과보정값!CA$8)),"")</f>
        <v/>
      </c>
      <c r="K222" s="87" t="str">
        <f>IF(J222="","",J222+교과보정값!CA$16)</f>
        <v/>
      </c>
      <c r="L222" s="88" t="str">
        <f>IF(M222="","",M222+교과보정값!BZ$17)</f>
        <v/>
      </c>
      <c r="M222" s="88" t="str">
        <f>IFERROR(IF(INDEX(교과보정값!$BZ:$BZ,MATCH($B222,교과보정값!$BY:$BY,0))="","",INDEX(교과보정값!$BZ:$BZ,MATCH($B222,교과보정값!$BY:$BY,0))+IF(INDEX(교과보정값!$CB:$CB,MATCH($B222,교과보정값!$BY:$BY,0))="인문",교과보정값!BZ$9,교과보정값!CA$9)),"")</f>
        <v/>
      </c>
      <c r="N222" s="88" t="str">
        <f>IF(M222="","",M222+교과보정값!CA$17)</f>
        <v/>
      </c>
      <c r="O222" s="89" t="str">
        <f>IF(P222="","",P222+교과보정값!BZ$18)</f>
        <v/>
      </c>
      <c r="P222" s="89" t="str">
        <f>IFERROR(IF(INDEX(교과보정값!$BZ:$BZ,MATCH($B222,교과보정값!$BY:$BY,0))="","",INDEX(교과보정값!$BZ:$BZ,MATCH($B222,교과보정값!$BY:$BY,0))+IF(INDEX(교과보정값!$CB:$CB,MATCH($B222,교과보정값!$BY:$BY,0))="인문",교과보정값!BZ$10,교과보정값!CA$10)),"")</f>
        <v/>
      </c>
      <c r="Q222" s="89" t="str">
        <f>IF(P222="","",P222+교과보정값!CA$18)</f>
        <v/>
      </c>
    </row>
    <row r="223" spans="2:17">
      <c r="B223" s="84" t="s">
        <v>1909</v>
      </c>
      <c r="C223" s="85" t="str">
        <f>IF(D223="","",D223+교과보정값!BZ$14)</f>
        <v/>
      </c>
      <c r="D223" s="85" t="str">
        <f>IFERROR(IF(INDEX(교과보정값!$BZ:$BZ,MATCH($B223,교과보정값!$BY:$BY,0))="","",INDEX(교과보정값!$BZ:$BZ,MATCH($B223,교과보정값!$BY:$BY,0))+IF(INDEX(교과보정값!$CB:$CB,MATCH($B223,교과보정값!$BY:$BY,0))="인문",교과보정값!BZ$6,교과보정값!CA$6)),"")</f>
        <v/>
      </c>
      <c r="E223" s="85" t="str">
        <f>IF(D223="","",D223+교과보정값!CA$14)</f>
        <v/>
      </c>
      <c r="F223" s="86" t="str">
        <f>IF(G223="","",G223+교과보정값!BZ$15)</f>
        <v/>
      </c>
      <c r="G223" s="86" t="str">
        <f>IFERROR(IF(INDEX(교과보정값!$BZ:$BZ,MATCH($B223,교과보정값!$BY:$BY,0))="","",INDEX(교과보정값!$BZ:$BZ,MATCH($B223,교과보정값!$BY:$BY,0))+IF(INDEX(교과보정값!$CB:$CB,MATCH($B223,교과보정값!$BY:$BY,0))="인문",교과보정값!BZ$7,교과보정값!CA$7)),"")</f>
        <v/>
      </c>
      <c r="H223" s="86" t="str">
        <f>IF(G223="","",G223+교과보정값!CA$15)</f>
        <v/>
      </c>
      <c r="I223" s="87" t="str">
        <f>IF(J223="","",J223+교과보정값!BZ$16)</f>
        <v/>
      </c>
      <c r="J223" s="87" t="str">
        <f>IFERROR(IF(INDEX(교과보정값!$BZ:$BZ,MATCH($B223,교과보정값!$BY:$BY,0))="","",INDEX(교과보정값!$BZ:$BZ,MATCH($B223,교과보정값!$BY:$BY,0))+IF(INDEX(교과보정값!$CB:$CB,MATCH($B223,교과보정값!$BY:$BY,0))="인문",교과보정값!BZ$8,교과보정값!CA$8)),"")</f>
        <v/>
      </c>
      <c r="K223" s="87" t="str">
        <f>IF(J223="","",J223+교과보정값!CA$16)</f>
        <v/>
      </c>
      <c r="L223" s="88" t="str">
        <f>IF(M223="","",M223+교과보정값!BZ$17)</f>
        <v/>
      </c>
      <c r="M223" s="88" t="str">
        <f>IFERROR(IF(INDEX(교과보정값!$BZ:$BZ,MATCH($B223,교과보정값!$BY:$BY,0))="","",INDEX(교과보정값!$BZ:$BZ,MATCH($B223,교과보정값!$BY:$BY,0))+IF(INDEX(교과보정값!$CB:$CB,MATCH($B223,교과보정값!$BY:$BY,0))="인문",교과보정값!BZ$9,교과보정값!CA$9)),"")</f>
        <v/>
      </c>
      <c r="N223" s="88" t="str">
        <f>IF(M223="","",M223+교과보정값!CA$17)</f>
        <v/>
      </c>
      <c r="O223" s="89" t="str">
        <f>IF(P223="","",P223+교과보정값!BZ$18)</f>
        <v/>
      </c>
      <c r="P223" s="89" t="str">
        <f>IFERROR(IF(INDEX(교과보정값!$BZ:$BZ,MATCH($B223,교과보정값!$BY:$BY,0))="","",INDEX(교과보정값!$BZ:$BZ,MATCH($B223,교과보정값!$BY:$BY,0))+IF(INDEX(교과보정값!$CB:$CB,MATCH($B223,교과보정값!$BY:$BY,0))="인문",교과보정값!BZ$10,교과보정값!CA$10)),"")</f>
        <v/>
      </c>
      <c r="Q223" s="89" t="str">
        <f>IF(P223="","",P223+교과보정값!CA$18)</f>
        <v/>
      </c>
    </row>
    <row r="224" spans="2:17">
      <c r="B224" s="84" t="s">
        <v>1910</v>
      </c>
      <c r="C224" s="85" t="str">
        <f>IF(D224="","",D224+교과보정값!BZ$14)</f>
        <v/>
      </c>
      <c r="D224" s="85" t="str">
        <f>IFERROR(IF(INDEX(교과보정값!$BZ:$BZ,MATCH($B224,교과보정값!$BY:$BY,0))="","",INDEX(교과보정값!$BZ:$BZ,MATCH($B224,교과보정값!$BY:$BY,0))+IF(INDEX(교과보정값!$CB:$CB,MATCH($B224,교과보정값!$BY:$BY,0))="인문",교과보정값!BZ$6,교과보정값!CA$6)),"")</f>
        <v/>
      </c>
      <c r="E224" s="85" t="str">
        <f>IF(D224="","",D224+교과보정값!CA$14)</f>
        <v/>
      </c>
      <c r="F224" s="86" t="str">
        <f>IF(G224="","",G224+교과보정값!BZ$15)</f>
        <v/>
      </c>
      <c r="G224" s="86" t="str">
        <f>IFERROR(IF(INDEX(교과보정값!$BZ:$BZ,MATCH($B224,교과보정값!$BY:$BY,0))="","",INDEX(교과보정값!$BZ:$BZ,MATCH($B224,교과보정값!$BY:$BY,0))+IF(INDEX(교과보정값!$CB:$CB,MATCH($B224,교과보정값!$BY:$BY,0))="인문",교과보정값!BZ$7,교과보정값!CA$7)),"")</f>
        <v/>
      </c>
      <c r="H224" s="86" t="str">
        <f>IF(G224="","",G224+교과보정값!CA$15)</f>
        <v/>
      </c>
      <c r="I224" s="87" t="str">
        <f>IF(J224="","",J224+교과보정값!BZ$16)</f>
        <v/>
      </c>
      <c r="J224" s="87" t="str">
        <f>IFERROR(IF(INDEX(교과보정값!$BZ:$BZ,MATCH($B224,교과보정값!$BY:$BY,0))="","",INDEX(교과보정값!$BZ:$BZ,MATCH($B224,교과보정값!$BY:$BY,0))+IF(INDEX(교과보정값!$CB:$CB,MATCH($B224,교과보정값!$BY:$BY,0))="인문",교과보정값!BZ$8,교과보정값!CA$8)),"")</f>
        <v/>
      </c>
      <c r="K224" s="87" t="str">
        <f>IF(J224="","",J224+교과보정값!CA$16)</f>
        <v/>
      </c>
      <c r="L224" s="88" t="str">
        <f>IF(M224="","",M224+교과보정값!BZ$17)</f>
        <v/>
      </c>
      <c r="M224" s="88" t="str">
        <f>IFERROR(IF(INDEX(교과보정값!$BZ:$BZ,MATCH($B224,교과보정값!$BY:$BY,0))="","",INDEX(교과보정값!$BZ:$BZ,MATCH($B224,교과보정값!$BY:$BY,0))+IF(INDEX(교과보정값!$CB:$CB,MATCH($B224,교과보정값!$BY:$BY,0))="인문",교과보정값!BZ$9,교과보정값!CA$9)),"")</f>
        <v/>
      </c>
      <c r="N224" s="88" t="str">
        <f>IF(M224="","",M224+교과보정값!CA$17)</f>
        <v/>
      </c>
      <c r="O224" s="89" t="str">
        <f>IF(P224="","",P224+교과보정값!BZ$18)</f>
        <v/>
      </c>
      <c r="P224" s="89" t="str">
        <f>IFERROR(IF(INDEX(교과보정값!$BZ:$BZ,MATCH($B224,교과보정값!$BY:$BY,0))="","",INDEX(교과보정값!$BZ:$BZ,MATCH($B224,교과보정값!$BY:$BY,0))+IF(INDEX(교과보정값!$CB:$CB,MATCH($B224,교과보정값!$BY:$BY,0))="인문",교과보정값!BZ$10,교과보정값!CA$10)),"")</f>
        <v/>
      </c>
      <c r="Q224" s="89" t="str">
        <f>IF(P224="","",P224+교과보정값!CA$18)</f>
        <v/>
      </c>
    </row>
    <row r="225" spans="2:17">
      <c r="B225" s="84" t="s">
        <v>1911</v>
      </c>
      <c r="C225" s="85" t="str">
        <f>IF(D225="","",D225+교과보정값!BZ$14)</f>
        <v/>
      </c>
      <c r="D225" s="85" t="str">
        <f>IFERROR(IF(INDEX(교과보정값!$BZ:$BZ,MATCH($B225,교과보정값!$BY:$BY,0))="","",INDEX(교과보정값!$BZ:$BZ,MATCH($B225,교과보정값!$BY:$BY,0))+IF(INDEX(교과보정값!$CB:$CB,MATCH($B225,교과보정값!$BY:$BY,0))="인문",교과보정값!BZ$6,교과보정값!CA$6)),"")</f>
        <v/>
      </c>
      <c r="E225" s="85" t="str">
        <f>IF(D225="","",D225+교과보정값!CA$14)</f>
        <v/>
      </c>
      <c r="F225" s="86" t="str">
        <f>IF(G225="","",G225+교과보정값!BZ$15)</f>
        <v/>
      </c>
      <c r="G225" s="86" t="str">
        <f>IFERROR(IF(INDEX(교과보정값!$BZ:$BZ,MATCH($B225,교과보정값!$BY:$BY,0))="","",INDEX(교과보정값!$BZ:$BZ,MATCH($B225,교과보정값!$BY:$BY,0))+IF(INDEX(교과보정값!$CB:$CB,MATCH($B225,교과보정값!$BY:$BY,0))="인문",교과보정값!BZ$7,교과보정값!CA$7)),"")</f>
        <v/>
      </c>
      <c r="H225" s="86" t="str">
        <f>IF(G225="","",G225+교과보정값!CA$15)</f>
        <v/>
      </c>
      <c r="I225" s="87" t="str">
        <f>IF(J225="","",J225+교과보정값!BZ$16)</f>
        <v/>
      </c>
      <c r="J225" s="87" t="str">
        <f>IFERROR(IF(INDEX(교과보정값!$BZ:$BZ,MATCH($B225,교과보정값!$BY:$BY,0))="","",INDEX(교과보정값!$BZ:$BZ,MATCH($B225,교과보정값!$BY:$BY,0))+IF(INDEX(교과보정값!$CB:$CB,MATCH($B225,교과보정값!$BY:$BY,0))="인문",교과보정값!BZ$8,교과보정값!CA$8)),"")</f>
        <v/>
      </c>
      <c r="K225" s="87" t="str">
        <f>IF(J225="","",J225+교과보정값!CA$16)</f>
        <v/>
      </c>
      <c r="L225" s="88" t="str">
        <f>IF(M225="","",M225+교과보정값!BZ$17)</f>
        <v/>
      </c>
      <c r="M225" s="88" t="str">
        <f>IFERROR(IF(INDEX(교과보정값!$BZ:$BZ,MATCH($B225,교과보정값!$BY:$BY,0))="","",INDEX(교과보정값!$BZ:$BZ,MATCH($B225,교과보정값!$BY:$BY,0))+IF(INDEX(교과보정값!$CB:$CB,MATCH($B225,교과보정값!$BY:$BY,0))="인문",교과보정값!BZ$9,교과보정값!CA$9)),"")</f>
        <v/>
      </c>
      <c r="N225" s="88" t="str">
        <f>IF(M225="","",M225+교과보정값!CA$17)</f>
        <v/>
      </c>
      <c r="O225" s="89" t="str">
        <f>IF(P225="","",P225+교과보정값!BZ$18)</f>
        <v/>
      </c>
      <c r="P225" s="89" t="str">
        <f>IFERROR(IF(INDEX(교과보정값!$BZ:$BZ,MATCH($B225,교과보정값!$BY:$BY,0))="","",INDEX(교과보정값!$BZ:$BZ,MATCH($B225,교과보정값!$BY:$BY,0))+IF(INDEX(교과보정값!$CB:$CB,MATCH($B225,교과보정값!$BY:$BY,0))="인문",교과보정값!BZ$10,교과보정값!CA$10)),"")</f>
        <v/>
      </c>
      <c r="Q225" s="89" t="str">
        <f>IF(P225="","",P225+교과보정값!CA$18)</f>
        <v/>
      </c>
    </row>
    <row r="227" spans="2:17">
      <c r="B227" s="159" t="s">
        <v>1912</v>
      </c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5"/>
    </row>
    <row r="228" spans="2:17">
      <c r="B228" s="78"/>
      <c r="C228" s="163" t="s">
        <v>1862</v>
      </c>
      <c r="D228" s="154"/>
      <c r="E228" s="155"/>
      <c r="F228" s="161" t="s">
        <v>1863</v>
      </c>
      <c r="G228" s="154"/>
      <c r="H228" s="155"/>
      <c r="I228" s="162" t="s">
        <v>1864</v>
      </c>
      <c r="J228" s="154"/>
      <c r="K228" s="155"/>
      <c r="L228" s="156" t="s">
        <v>1865</v>
      </c>
      <c r="M228" s="154"/>
      <c r="N228" s="155"/>
      <c r="O228" s="157" t="s">
        <v>1866</v>
      </c>
      <c r="P228" s="154"/>
      <c r="Q228" s="155"/>
    </row>
    <row r="229" spans="2:17">
      <c r="B229" s="78" t="s">
        <v>1869</v>
      </c>
      <c r="C229" s="79" t="s">
        <v>19</v>
      </c>
      <c r="D229" s="79" t="s">
        <v>20</v>
      </c>
      <c r="E229" s="79" t="s">
        <v>21</v>
      </c>
      <c r="F229" s="80" t="s">
        <v>19</v>
      </c>
      <c r="G229" s="80" t="s">
        <v>20</v>
      </c>
      <c r="H229" s="80" t="s">
        <v>21</v>
      </c>
      <c r="I229" s="81" t="s">
        <v>19</v>
      </c>
      <c r="J229" s="81" t="s">
        <v>20</v>
      </c>
      <c r="K229" s="81" t="s">
        <v>21</v>
      </c>
      <c r="L229" s="82" t="s">
        <v>19</v>
      </c>
      <c r="M229" s="82" t="s">
        <v>20</v>
      </c>
      <c r="N229" s="82" t="s">
        <v>21</v>
      </c>
      <c r="O229" s="83" t="s">
        <v>19</v>
      </c>
      <c r="P229" s="83" t="s">
        <v>20</v>
      </c>
      <c r="Q229" s="83" t="s">
        <v>21</v>
      </c>
    </row>
    <row r="230" spans="2:17">
      <c r="B230" s="84" t="s">
        <v>1913</v>
      </c>
      <c r="C230" s="85">
        <f>IF(D230="","",D230+교과보정값!CE$14)</f>
        <v>3.0000000000000002E-2</v>
      </c>
      <c r="D230" s="85">
        <f>IFERROR(IF(INDEX(교과보정값!$CE:$CE,MATCH($B230,교과보정값!$CD:$CD,0))="","",INDEX(교과보정값!$CE:$CE,MATCH($B230,교과보정값!$CD:$CD,0))+IF(INDEX(교과보정값!$CG:$CG,MATCH($B230,교과보정값!$CD:$CD,0))="인문",교과보정값!CE$6,교과보정값!CF$6)),"")</f>
        <v>-0.02</v>
      </c>
      <c r="E230" s="85">
        <f>IF(D230="","",D230+교과보정값!CF$14)</f>
        <v>-7.0000000000000007E-2</v>
      </c>
      <c r="F230" s="86">
        <f>IF(G230="","",G230+교과보정값!CE$15)</f>
        <v>3.0000000000000002E-2</v>
      </c>
      <c r="G230" s="86">
        <f>IFERROR(IF(INDEX(교과보정값!$CE:$CE,MATCH($B230,교과보정값!$CD:$CD,0))="","",INDEX(교과보정값!$CE:$CE,MATCH($B230,교과보정값!$CD:$CD,0))+IF(INDEX(교과보정값!$CG:$CG,MATCH($B230,교과보정값!$CD:$CD,0))="인문",교과보정값!CE$7,교과보정값!CF$7)),"")</f>
        <v>-0.02</v>
      </c>
      <c r="H230" s="86">
        <f>IF(G230="","",G230+교과보정값!CF$15)</f>
        <v>-7.0000000000000007E-2</v>
      </c>
      <c r="I230" s="87">
        <f>IF(J230="","",J230+교과보정값!CE$16)</f>
        <v>3.0000000000000002E-2</v>
      </c>
      <c r="J230" s="87">
        <f>IFERROR(IF(INDEX(교과보정값!$CE:$CE,MATCH($B230,교과보정값!$CD:$CD,0))="","",INDEX(교과보정값!$CE:$CE,MATCH($B230,교과보정값!$CD:$CD,0))+IF(INDEX(교과보정값!$CG:$CG,MATCH($B230,교과보정값!$CD:$CD,0))="인문",교과보정값!CE$8,교과보정값!CF$8)),"")</f>
        <v>-0.02</v>
      </c>
      <c r="K230" s="87">
        <f>IF(J230="","",J230+교과보정값!CF$16)</f>
        <v>-7.0000000000000007E-2</v>
      </c>
      <c r="L230" s="88">
        <f>IF(M230="","",M230+교과보정값!CE$17)</f>
        <v>3.0000000000000002E-2</v>
      </c>
      <c r="M230" s="88">
        <f>IFERROR(IF(INDEX(교과보정값!$CE:$CE,MATCH($B230,교과보정값!$CD:$CD,0))="","",INDEX(교과보정값!$CE:$CE,MATCH($B230,교과보정값!$CD:$CD,0))+IF(INDEX(교과보정값!$CG:$CG,MATCH($B230,교과보정값!$CD:$CD,0))="인문",교과보정값!CE$9,교과보정값!CF$9)),"")</f>
        <v>-0.02</v>
      </c>
      <c r="N230" s="88">
        <f>IF(M230="","",M230+교과보정값!CF$17)</f>
        <v>-7.0000000000000007E-2</v>
      </c>
      <c r="O230" s="89">
        <f>IF(P230="","",P230+교과보정값!CE$18)</f>
        <v>3.0000000000000002E-2</v>
      </c>
      <c r="P230" s="89">
        <f>IFERROR(IF(INDEX(교과보정값!$CE:$CE,MATCH($B230,교과보정값!$CD:$CD,0))="","",INDEX(교과보정값!$CE:$CE,MATCH($B230,교과보정값!$CD:$CD,0))+IF(INDEX(교과보정값!$CG:$CG,MATCH($B230,교과보정값!$CD:$CD,0))="인문",교과보정값!CE$10,교과보정값!CF$10)),"")</f>
        <v>-0.02</v>
      </c>
      <c r="Q230" s="89">
        <f>IF(P230="","",P230+교과보정값!CF$18)</f>
        <v>-7.0000000000000007E-2</v>
      </c>
    </row>
    <row r="231" spans="2:17">
      <c r="B231" s="84" t="s">
        <v>1914</v>
      </c>
      <c r="C231" s="85" t="str">
        <f>IF(D231="","",D231+교과보정값!CE$14)</f>
        <v/>
      </c>
      <c r="D231" s="85" t="str">
        <f>IFERROR(IF(INDEX(교과보정값!$CE:$CE,MATCH($B231,교과보정값!$CD:$CD,0))="","",INDEX(교과보정값!$CE:$CE,MATCH($B231,교과보정값!$CD:$CD,0))+IF(INDEX(교과보정값!$CG:$CG,MATCH($B231,교과보정값!$CD:$CD,0))="인문",교과보정값!CE$6,교과보정값!CF$6)),"")</f>
        <v/>
      </c>
      <c r="E231" s="85" t="str">
        <f>IF(D231="","",D231+교과보정값!CF$14)</f>
        <v/>
      </c>
      <c r="F231" s="86" t="str">
        <f>IF(G231="","",G231+교과보정값!CE$15)</f>
        <v/>
      </c>
      <c r="G231" s="86" t="str">
        <f>IFERROR(IF(INDEX(교과보정값!$CE:$CE,MATCH($B231,교과보정값!$CD:$CD,0))="","",INDEX(교과보정값!$CE:$CE,MATCH($B231,교과보정값!$CD:$CD,0))+IF(INDEX(교과보정값!$CG:$CG,MATCH($B231,교과보정값!$CD:$CD,0))="인문",교과보정값!CE$7,교과보정값!CF$7)),"")</f>
        <v/>
      </c>
      <c r="H231" s="86" t="str">
        <f>IF(G231="","",G231+교과보정값!CF$15)</f>
        <v/>
      </c>
      <c r="I231" s="87" t="str">
        <f>IF(J231="","",J231+교과보정값!CE$16)</f>
        <v/>
      </c>
      <c r="J231" s="87" t="str">
        <f>IFERROR(IF(INDEX(교과보정값!$CE:$CE,MATCH($B231,교과보정값!$CD:$CD,0))="","",INDEX(교과보정값!$CE:$CE,MATCH($B231,교과보정값!$CD:$CD,0))+IF(INDEX(교과보정값!$CG:$CG,MATCH($B231,교과보정값!$CD:$CD,0))="인문",교과보정값!CE$8,교과보정값!CF$8)),"")</f>
        <v/>
      </c>
      <c r="K231" s="87" t="str">
        <f>IF(J231="","",J231+교과보정값!CF$16)</f>
        <v/>
      </c>
      <c r="L231" s="88" t="str">
        <f>IF(M231="","",M231+교과보정값!CE$17)</f>
        <v/>
      </c>
      <c r="M231" s="88" t="str">
        <f>IFERROR(IF(INDEX(교과보정값!$CE:$CE,MATCH($B231,교과보정값!$CD:$CD,0))="","",INDEX(교과보정값!$CE:$CE,MATCH($B231,교과보정값!$CD:$CD,0))+IF(INDEX(교과보정값!$CG:$CG,MATCH($B231,교과보정값!$CD:$CD,0))="인문",교과보정값!CE$9,교과보정값!CF$9)),"")</f>
        <v/>
      </c>
      <c r="N231" s="88" t="str">
        <f>IF(M231="","",M231+교과보정값!CF$17)</f>
        <v/>
      </c>
      <c r="O231" s="89" t="str">
        <f>IF(P231="","",P231+교과보정값!CE$18)</f>
        <v/>
      </c>
      <c r="P231" s="89" t="str">
        <f>IFERROR(IF(INDEX(교과보정값!$CE:$CE,MATCH($B231,교과보정값!$CD:$CD,0))="","",INDEX(교과보정값!$CE:$CE,MATCH($B231,교과보정값!$CD:$CD,0))+IF(INDEX(교과보정값!$CG:$CG,MATCH($B231,교과보정값!$CD:$CD,0))="인문",교과보정값!CE$10,교과보정값!CF$10)),"")</f>
        <v/>
      </c>
      <c r="Q231" s="89" t="str">
        <f>IF(P231="","",P231+교과보정값!CF$18)</f>
        <v/>
      </c>
    </row>
    <row r="232" spans="2:17">
      <c r="B232" s="84" t="s">
        <v>1915</v>
      </c>
      <c r="C232" s="85">
        <f>IF(D232="","",D232+교과보정값!CE$14)</f>
        <v>7.0000000000000007E-2</v>
      </c>
      <c r="D232" s="85">
        <f>IFERROR(IF(INDEX(교과보정값!$CE:$CE,MATCH($B232,교과보정값!$CD:$CD,0))="","",INDEX(교과보정값!$CE:$CE,MATCH($B232,교과보정값!$CD:$CD,0))+IF(INDEX(교과보정값!$CG:$CG,MATCH($B232,교과보정값!$CD:$CD,0))="인문",교과보정값!CE$6,교과보정값!CF$6)),"")</f>
        <v>0.02</v>
      </c>
      <c r="E232" s="85">
        <f>IF(D232="","",D232+교과보정값!CF$14)</f>
        <v>-3.0000000000000002E-2</v>
      </c>
      <c r="F232" s="86">
        <f>IF(G232="","",G232+교과보정값!CE$15)</f>
        <v>7.0000000000000007E-2</v>
      </c>
      <c r="G232" s="86">
        <f>IFERROR(IF(INDEX(교과보정값!$CE:$CE,MATCH($B232,교과보정값!$CD:$CD,0))="","",INDEX(교과보정값!$CE:$CE,MATCH($B232,교과보정값!$CD:$CD,0))+IF(INDEX(교과보정값!$CG:$CG,MATCH($B232,교과보정값!$CD:$CD,0))="인문",교과보정값!CE$7,교과보정값!CF$7)),"")</f>
        <v>0.02</v>
      </c>
      <c r="H232" s="86">
        <f>IF(G232="","",G232+교과보정값!CF$15)</f>
        <v>-3.0000000000000002E-2</v>
      </c>
      <c r="I232" s="87">
        <f>IF(J232="","",J232+교과보정값!CE$16)</f>
        <v>7.0000000000000007E-2</v>
      </c>
      <c r="J232" s="87">
        <f>IFERROR(IF(INDEX(교과보정값!$CE:$CE,MATCH($B232,교과보정값!$CD:$CD,0))="","",INDEX(교과보정값!$CE:$CE,MATCH($B232,교과보정값!$CD:$CD,0))+IF(INDEX(교과보정값!$CG:$CG,MATCH($B232,교과보정값!$CD:$CD,0))="인문",교과보정값!CE$8,교과보정값!CF$8)),"")</f>
        <v>0.02</v>
      </c>
      <c r="K232" s="87">
        <f>IF(J232="","",J232+교과보정값!CF$16)</f>
        <v>-3.0000000000000002E-2</v>
      </c>
      <c r="L232" s="88">
        <f>IF(M232="","",M232+교과보정값!CE$17)</f>
        <v>7.0000000000000007E-2</v>
      </c>
      <c r="M232" s="88">
        <f>IFERROR(IF(INDEX(교과보정값!$CE:$CE,MATCH($B232,교과보정값!$CD:$CD,0))="","",INDEX(교과보정값!$CE:$CE,MATCH($B232,교과보정값!$CD:$CD,0))+IF(INDEX(교과보정값!$CG:$CG,MATCH($B232,교과보정값!$CD:$CD,0))="인문",교과보정값!CE$9,교과보정값!CF$9)),"")</f>
        <v>0.02</v>
      </c>
      <c r="N232" s="88">
        <f>IF(M232="","",M232+교과보정값!CF$17)</f>
        <v>-3.0000000000000002E-2</v>
      </c>
      <c r="O232" s="89">
        <f>IF(P232="","",P232+교과보정값!CE$18)</f>
        <v>7.0000000000000007E-2</v>
      </c>
      <c r="P232" s="89">
        <f>IFERROR(IF(INDEX(교과보정값!$CE:$CE,MATCH($B232,교과보정값!$CD:$CD,0))="","",INDEX(교과보정값!$CE:$CE,MATCH($B232,교과보정값!$CD:$CD,0))+IF(INDEX(교과보정값!$CG:$CG,MATCH($B232,교과보정값!$CD:$CD,0))="인문",교과보정값!CE$10,교과보정값!CF$10)),"")</f>
        <v>0.02</v>
      </c>
      <c r="Q232" s="89">
        <f>IF(P232="","",P232+교과보정값!CF$18)</f>
        <v>-3.0000000000000002E-2</v>
      </c>
    </row>
    <row r="233" spans="2:17">
      <c r="B233" s="84" t="s">
        <v>1916</v>
      </c>
      <c r="C233" s="85">
        <f>IF(D233="","",D233+교과보정값!CE$14)</f>
        <v>0</v>
      </c>
      <c r="D233" s="85">
        <f>IFERROR(IF(INDEX(교과보정값!$CE:$CE,MATCH($B233,교과보정값!$CD:$CD,0))="","",INDEX(교과보정값!$CE:$CE,MATCH($B233,교과보정값!$CD:$CD,0))+IF(INDEX(교과보정값!$CG:$CG,MATCH($B233,교과보정값!$CD:$CD,0))="인문",교과보정값!CE$6,교과보정값!CF$6)),"")</f>
        <v>-0.05</v>
      </c>
      <c r="E233" s="85">
        <f>IF(D233="","",D233+교과보정값!CF$14)</f>
        <v>-0.1</v>
      </c>
      <c r="F233" s="86">
        <f>IF(G233="","",G233+교과보정값!CE$15)</f>
        <v>0</v>
      </c>
      <c r="G233" s="86">
        <f>IFERROR(IF(INDEX(교과보정값!$CE:$CE,MATCH($B233,교과보정값!$CD:$CD,0))="","",INDEX(교과보정값!$CE:$CE,MATCH($B233,교과보정값!$CD:$CD,0))+IF(INDEX(교과보정값!$CG:$CG,MATCH($B233,교과보정값!$CD:$CD,0))="인문",교과보정값!CE$7,교과보정값!CF$7)),"")</f>
        <v>-0.05</v>
      </c>
      <c r="H233" s="86">
        <f>IF(G233="","",G233+교과보정값!CF$15)</f>
        <v>-0.1</v>
      </c>
      <c r="I233" s="87">
        <f>IF(J233="","",J233+교과보정값!CE$16)</f>
        <v>0</v>
      </c>
      <c r="J233" s="87">
        <f>IFERROR(IF(INDEX(교과보정값!$CE:$CE,MATCH($B233,교과보정값!$CD:$CD,0))="","",INDEX(교과보정값!$CE:$CE,MATCH($B233,교과보정값!$CD:$CD,0))+IF(INDEX(교과보정값!$CG:$CG,MATCH($B233,교과보정값!$CD:$CD,0))="인문",교과보정값!CE$8,교과보정값!CF$8)),"")</f>
        <v>-0.05</v>
      </c>
      <c r="K233" s="87">
        <f>IF(J233="","",J233+교과보정값!CF$16)</f>
        <v>-0.1</v>
      </c>
      <c r="L233" s="88">
        <f>IF(M233="","",M233+교과보정값!CE$17)</f>
        <v>0</v>
      </c>
      <c r="M233" s="88">
        <f>IFERROR(IF(INDEX(교과보정값!$CE:$CE,MATCH($B233,교과보정값!$CD:$CD,0))="","",INDEX(교과보정값!$CE:$CE,MATCH($B233,교과보정값!$CD:$CD,0))+IF(INDEX(교과보정값!$CG:$CG,MATCH($B233,교과보정값!$CD:$CD,0))="인문",교과보정값!CE$9,교과보정값!CF$9)),"")</f>
        <v>-0.05</v>
      </c>
      <c r="N233" s="88">
        <f>IF(M233="","",M233+교과보정값!CF$17)</f>
        <v>-0.1</v>
      </c>
      <c r="O233" s="89">
        <f>IF(P233="","",P233+교과보정값!CE$18)</f>
        <v>0</v>
      </c>
      <c r="P233" s="89">
        <f>IFERROR(IF(INDEX(교과보정값!$CE:$CE,MATCH($B233,교과보정값!$CD:$CD,0))="","",INDEX(교과보정값!$CE:$CE,MATCH($B233,교과보정값!$CD:$CD,0))+IF(INDEX(교과보정값!$CG:$CG,MATCH($B233,교과보정값!$CD:$CD,0))="인문",교과보정값!CE$10,교과보정값!CF$10)),"")</f>
        <v>-0.05</v>
      </c>
      <c r="Q233" s="89">
        <f>IF(P233="","",P233+교과보정값!CF$18)</f>
        <v>-0.1</v>
      </c>
    </row>
    <row r="234" spans="2:17">
      <c r="B234" s="84" t="s">
        <v>1917</v>
      </c>
      <c r="C234" s="85" t="str">
        <f>IF(D234="","",D234+교과보정값!CE$14)</f>
        <v/>
      </c>
      <c r="D234" s="85" t="str">
        <f>IFERROR(IF(INDEX(교과보정값!$CE:$CE,MATCH($B234,교과보정값!$CD:$CD,0))="","",INDEX(교과보정값!$CE:$CE,MATCH($B234,교과보정값!$CD:$CD,0))+IF(INDEX(교과보정값!$CG:$CG,MATCH($B234,교과보정값!$CD:$CD,0))="인문",교과보정값!CE$6,교과보정값!CF$6)),"")</f>
        <v/>
      </c>
      <c r="E234" s="85" t="str">
        <f>IF(D234="","",D234+교과보정값!CF$14)</f>
        <v/>
      </c>
      <c r="F234" s="86" t="str">
        <f>IF(G234="","",G234+교과보정값!CE$15)</f>
        <v/>
      </c>
      <c r="G234" s="86" t="str">
        <f>IFERROR(IF(INDEX(교과보정값!$CE:$CE,MATCH($B234,교과보정값!$CD:$CD,0))="","",INDEX(교과보정값!$CE:$CE,MATCH($B234,교과보정값!$CD:$CD,0))+IF(INDEX(교과보정값!$CG:$CG,MATCH($B234,교과보정값!$CD:$CD,0))="인문",교과보정값!CE$7,교과보정값!CF$7)),"")</f>
        <v/>
      </c>
      <c r="H234" s="86" t="str">
        <f>IF(G234="","",G234+교과보정값!CF$15)</f>
        <v/>
      </c>
      <c r="I234" s="87" t="str">
        <f>IF(J234="","",J234+교과보정값!CE$16)</f>
        <v/>
      </c>
      <c r="J234" s="87" t="str">
        <f>IFERROR(IF(INDEX(교과보정값!$CE:$CE,MATCH($B234,교과보정값!$CD:$CD,0))="","",INDEX(교과보정값!$CE:$CE,MATCH($B234,교과보정값!$CD:$CD,0))+IF(INDEX(교과보정값!$CG:$CG,MATCH($B234,교과보정값!$CD:$CD,0))="인문",교과보정값!CE$8,교과보정값!CF$8)),"")</f>
        <v/>
      </c>
      <c r="K234" s="87" t="str">
        <f>IF(J234="","",J234+교과보정값!CF$16)</f>
        <v/>
      </c>
      <c r="L234" s="88" t="str">
        <f>IF(M234="","",M234+교과보정값!CE$17)</f>
        <v/>
      </c>
      <c r="M234" s="88" t="str">
        <f>IFERROR(IF(INDEX(교과보정값!$CE:$CE,MATCH($B234,교과보정값!$CD:$CD,0))="","",INDEX(교과보정값!$CE:$CE,MATCH($B234,교과보정값!$CD:$CD,0))+IF(INDEX(교과보정값!$CG:$CG,MATCH($B234,교과보정값!$CD:$CD,0))="인문",교과보정값!CE$9,교과보정값!CF$9)),"")</f>
        <v/>
      </c>
      <c r="N234" s="88" t="str">
        <f>IF(M234="","",M234+교과보정값!CF$17)</f>
        <v/>
      </c>
      <c r="O234" s="89" t="str">
        <f>IF(P234="","",P234+교과보정값!CE$18)</f>
        <v/>
      </c>
      <c r="P234" s="89" t="str">
        <f>IFERROR(IF(INDEX(교과보정값!$CE:$CE,MATCH($B234,교과보정값!$CD:$CD,0))="","",INDEX(교과보정값!$CE:$CE,MATCH($B234,교과보정값!$CD:$CD,0))+IF(INDEX(교과보정값!$CG:$CG,MATCH($B234,교과보정값!$CD:$CD,0))="인문",교과보정값!CE$10,교과보정값!CF$10)),"")</f>
        <v/>
      </c>
      <c r="Q234" s="89" t="str">
        <f>IF(P234="","",P234+교과보정값!CF$18)</f>
        <v/>
      </c>
    </row>
    <row r="235" spans="2:17">
      <c r="B235" s="84" t="s">
        <v>1918</v>
      </c>
      <c r="C235" s="85">
        <f>IF(D235="","",D235+교과보정값!CE$14)</f>
        <v>0.1</v>
      </c>
      <c r="D235" s="85">
        <f>IFERROR(IF(INDEX(교과보정값!$CE:$CE,MATCH($B235,교과보정값!$CD:$CD,0))="","",INDEX(교과보정값!$CE:$CE,MATCH($B235,교과보정값!$CD:$CD,0))+IF(INDEX(교과보정값!$CG:$CG,MATCH($B235,교과보정값!$CD:$CD,0))="인문",교과보정값!CE$6,교과보정값!CF$6)),"")</f>
        <v>0.05</v>
      </c>
      <c r="E235" s="85">
        <f>IF(D235="","",D235+교과보정값!CF$14)</f>
        <v>0</v>
      </c>
      <c r="F235" s="86">
        <f>IF(G235="","",G235+교과보정값!CE$15)</f>
        <v>0.1</v>
      </c>
      <c r="G235" s="86">
        <f>IFERROR(IF(INDEX(교과보정값!$CE:$CE,MATCH($B235,교과보정값!$CD:$CD,0))="","",INDEX(교과보정값!$CE:$CE,MATCH($B235,교과보정값!$CD:$CD,0))+IF(INDEX(교과보정값!$CG:$CG,MATCH($B235,교과보정값!$CD:$CD,0))="인문",교과보정값!CE$7,교과보정값!CF$7)),"")</f>
        <v>0.05</v>
      </c>
      <c r="H235" s="86">
        <f>IF(G235="","",G235+교과보정값!CF$15)</f>
        <v>0</v>
      </c>
      <c r="I235" s="87">
        <f>IF(J235="","",J235+교과보정값!CE$16)</f>
        <v>0.1</v>
      </c>
      <c r="J235" s="87">
        <f>IFERROR(IF(INDEX(교과보정값!$CE:$CE,MATCH($B235,교과보정값!$CD:$CD,0))="","",INDEX(교과보정값!$CE:$CE,MATCH($B235,교과보정값!$CD:$CD,0))+IF(INDEX(교과보정값!$CG:$CG,MATCH($B235,교과보정값!$CD:$CD,0))="인문",교과보정값!CE$8,교과보정값!CF$8)),"")</f>
        <v>0.05</v>
      </c>
      <c r="K235" s="87">
        <f>IF(J235="","",J235+교과보정값!CF$16)</f>
        <v>0</v>
      </c>
      <c r="L235" s="88">
        <f>IF(M235="","",M235+교과보정값!CE$17)</f>
        <v>0.1</v>
      </c>
      <c r="M235" s="88">
        <f>IFERROR(IF(INDEX(교과보정값!$CE:$CE,MATCH($B235,교과보정값!$CD:$CD,0))="","",INDEX(교과보정값!$CE:$CE,MATCH($B235,교과보정값!$CD:$CD,0))+IF(INDEX(교과보정값!$CG:$CG,MATCH($B235,교과보정값!$CD:$CD,0))="인문",교과보정값!CE$9,교과보정값!CF$9)),"")</f>
        <v>0.05</v>
      </c>
      <c r="N235" s="88">
        <f>IF(M235="","",M235+교과보정값!CF$17)</f>
        <v>0</v>
      </c>
      <c r="O235" s="89">
        <f>IF(P235="","",P235+교과보정값!CE$18)</f>
        <v>0.1</v>
      </c>
      <c r="P235" s="89">
        <f>IFERROR(IF(INDEX(교과보정값!$CE:$CE,MATCH($B235,교과보정값!$CD:$CD,0))="","",INDEX(교과보정값!$CE:$CE,MATCH($B235,교과보정값!$CD:$CD,0))+IF(INDEX(교과보정값!$CG:$CG,MATCH($B235,교과보정값!$CD:$CD,0))="인문",교과보정값!CE$10,교과보정값!CF$10)),"")</f>
        <v>0.05</v>
      </c>
      <c r="Q235" s="89">
        <f>IF(P235="","",P235+교과보정값!CF$18)</f>
        <v>0</v>
      </c>
    </row>
    <row r="236" spans="2:17">
      <c r="B236" s="84" t="s">
        <v>1919</v>
      </c>
      <c r="C236" s="85" t="str">
        <f>IF(D236="","",D236+교과보정값!CE$14)</f>
        <v/>
      </c>
      <c r="D236" s="85" t="str">
        <f>IFERROR(IF(INDEX(교과보정값!$CE:$CE,MATCH($B236,교과보정값!$CD:$CD,0))="","",INDEX(교과보정값!$CE:$CE,MATCH($B236,교과보정값!$CD:$CD,0))+IF(INDEX(교과보정값!$CG:$CG,MATCH($B236,교과보정값!$CD:$CD,0))="인문",교과보정값!CE$6,교과보정값!CF$6)),"")</f>
        <v/>
      </c>
      <c r="E236" s="85" t="str">
        <f>IF(D236="","",D236+교과보정값!CF$14)</f>
        <v/>
      </c>
      <c r="F236" s="86" t="str">
        <f>IF(G236="","",G236+교과보정값!CE$15)</f>
        <v/>
      </c>
      <c r="G236" s="86" t="str">
        <f>IFERROR(IF(INDEX(교과보정값!$CE:$CE,MATCH($B236,교과보정값!$CD:$CD,0))="","",INDEX(교과보정값!$CE:$CE,MATCH($B236,교과보정값!$CD:$CD,0))+IF(INDEX(교과보정값!$CG:$CG,MATCH($B236,교과보정값!$CD:$CD,0))="인문",교과보정값!CE$7,교과보정값!CF$7)),"")</f>
        <v/>
      </c>
      <c r="H236" s="86" t="str">
        <f>IF(G236="","",G236+교과보정값!CF$15)</f>
        <v/>
      </c>
      <c r="I236" s="87" t="str">
        <f>IF(J236="","",J236+교과보정값!CE$16)</f>
        <v/>
      </c>
      <c r="J236" s="87" t="str">
        <f>IFERROR(IF(INDEX(교과보정값!$CE:$CE,MATCH($B236,교과보정값!$CD:$CD,0))="","",INDEX(교과보정값!$CE:$CE,MATCH($B236,교과보정값!$CD:$CD,0))+IF(INDEX(교과보정값!$CG:$CG,MATCH($B236,교과보정값!$CD:$CD,0))="인문",교과보정값!CE$8,교과보정값!CF$8)),"")</f>
        <v/>
      </c>
      <c r="K236" s="87" t="str">
        <f>IF(J236="","",J236+교과보정값!CF$16)</f>
        <v/>
      </c>
      <c r="L236" s="88" t="str">
        <f>IF(M236="","",M236+교과보정값!CE$17)</f>
        <v/>
      </c>
      <c r="M236" s="88" t="str">
        <f>IFERROR(IF(INDEX(교과보정값!$CE:$CE,MATCH($B236,교과보정값!$CD:$CD,0))="","",INDEX(교과보정값!$CE:$CE,MATCH($B236,교과보정값!$CD:$CD,0))+IF(INDEX(교과보정값!$CG:$CG,MATCH($B236,교과보정값!$CD:$CD,0))="인문",교과보정값!CE$9,교과보정값!CF$9)),"")</f>
        <v/>
      </c>
      <c r="N236" s="88" t="str">
        <f>IF(M236="","",M236+교과보정값!CF$17)</f>
        <v/>
      </c>
      <c r="O236" s="89" t="str">
        <f>IF(P236="","",P236+교과보정값!CE$18)</f>
        <v/>
      </c>
      <c r="P236" s="89" t="str">
        <f>IFERROR(IF(INDEX(교과보정값!$CE:$CE,MATCH($B236,교과보정값!$CD:$CD,0))="","",INDEX(교과보정값!$CE:$CE,MATCH($B236,교과보정값!$CD:$CD,0))+IF(INDEX(교과보정값!$CG:$CG,MATCH($B236,교과보정값!$CD:$CD,0))="인문",교과보정값!CE$10,교과보정값!CF$10)),"")</f>
        <v/>
      </c>
      <c r="Q236" s="89" t="str">
        <f>IF(P236="","",P236+교과보정값!CF$18)</f>
        <v/>
      </c>
    </row>
    <row r="237" spans="2:17">
      <c r="B237" s="84" t="s">
        <v>1920</v>
      </c>
      <c r="C237" s="85" t="str">
        <f>IF(D237="","",D237+교과보정값!CE$14)</f>
        <v/>
      </c>
      <c r="D237" s="85" t="str">
        <f>IFERROR(IF(INDEX(교과보정값!$CE:$CE,MATCH($B237,교과보정값!$CD:$CD,0))="","",INDEX(교과보정값!$CE:$CE,MATCH($B237,교과보정값!$CD:$CD,0))+IF(INDEX(교과보정값!$CG:$CG,MATCH($B237,교과보정값!$CD:$CD,0))="인문",교과보정값!CE$6,교과보정값!CF$6)),"")</f>
        <v/>
      </c>
      <c r="E237" s="85" t="str">
        <f>IF(D237="","",D237+교과보정값!CF$14)</f>
        <v/>
      </c>
      <c r="F237" s="86" t="str">
        <f>IF(G237="","",G237+교과보정값!CE$15)</f>
        <v/>
      </c>
      <c r="G237" s="86" t="str">
        <f>IFERROR(IF(INDEX(교과보정값!$CE:$CE,MATCH($B237,교과보정값!$CD:$CD,0))="","",INDEX(교과보정값!$CE:$CE,MATCH($B237,교과보정값!$CD:$CD,0))+IF(INDEX(교과보정값!$CG:$CG,MATCH($B237,교과보정값!$CD:$CD,0))="인문",교과보정값!CE$7,교과보정값!CF$7)),"")</f>
        <v/>
      </c>
      <c r="H237" s="86" t="str">
        <f>IF(G237="","",G237+교과보정값!CF$15)</f>
        <v/>
      </c>
      <c r="I237" s="87" t="str">
        <f>IF(J237="","",J237+교과보정값!CE$16)</f>
        <v/>
      </c>
      <c r="J237" s="87" t="str">
        <f>IFERROR(IF(INDEX(교과보정값!$CE:$CE,MATCH($B237,교과보정값!$CD:$CD,0))="","",INDEX(교과보정값!$CE:$CE,MATCH($B237,교과보정값!$CD:$CD,0))+IF(INDEX(교과보정값!$CG:$CG,MATCH($B237,교과보정값!$CD:$CD,0))="인문",교과보정값!CE$8,교과보정값!CF$8)),"")</f>
        <v/>
      </c>
      <c r="K237" s="87" t="str">
        <f>IF(J237="","",J237+교과보정값!CF$16)</f>
        <v/>
      </c>
      <c r="L237" s="88" t="str">
        <f>IF(M237="","",M237+교과보정값!CE$17)</f>
        <v/>
      </c>
      <c r="M237" s="88" t="str">
        <f>IFERROR(IF(INDEX(교과보정값!$CE:$CE,MATCH($B237,교과보정값!$CD:$CD,0))="","",INDEX(교과보정값!$CE:$CE,MATCH($B237,교과보정값!$CD:$CD,0))+IF(INDEX(교과보정값!$CG:$CG,MATCH($B237,교과보정값!$CD:$CD,0))="인문",교과보정값!CE$9,교과보정값!CF$9)),"")</f>
        <v/>
      </c>
      <c r="N237" s="88" t="str">
        <f>IF(M237="","",M237+교과보정값!CF$17)</f>
        <v/>
      </c>
      <c r="O237" s="89" t="str">
        <f>IF(P237="","",P237+교과보정값!CE$18)</f>
        <v/>
      </c>
      <c r="P237" s="89" t="str">
        <f>IFERROR(IF(INDEX(교과보정값!$CE:$CE,MATCH($B237,교과보정값!$CD:$CD,0))="","",INDEX(교과보정값!$CE:$CE,MATCH($B237,교과보정값!$CD:$CD,0))+IF(INDEX(교과보정값!$CG:$CG,MATCH($B237,교과보정값!$CD:$CD,0))="인문",교과보정값!CE$10,교과보정값!CF$10)),"")</f>
        <v/>
      </c>
      <c r="Q237" s="89" t="str">
        <f>IF(P237="","",P237+교과보정값!CF$18)</f>
        <v/>
      </c>
    </row>
    <row r="238" spans="2:17">
      <c r="B238" s="84" t="s">
        <v>1921</v>
      </c>
      <c r="C238" s="85" t="str">
        <f>IF(D238="","",D238+교과보정값!CE$14)</f>
        <v/>
      </c>
      <c r="D238" s="85" t="str">
        <f>IFERROR(IF(INDEX(교과보정값!$CE:$CE,MATCH($B238,교과보정값!$CD:$CD,0))="","",INDEX(교과보정값!$CE:$CE,MATCH($B238,교과보정값!$CD:$CD,0))+IF(INDEX(교과보정값!$CG:$CG,MATCH($B238,교과보정값!$CD:$CD,0))="인문",교과보정값!CE$6,교과보정값!CF$6)),"")</f>
        <v/>
      </c>
      <c r="E238" s="85" t="str">
        <f>IF(D238="","",D238+교과보정값!CF$14)</f>
        <v/>
      </c>
      <c r="F238" s="86" t="str">
        <f>IF(G238="","",G238+교과보정값!CE$15)</f>
        <v/>
      </c>
      <c r="G238" s="86" t="str">
        <f>IFERROR(IF(INDEX(교과보정값!$CE:$CE,MATCH($B238,교과보정값!$CD:$CD,0))="","",INDEX(교과보정값!$CE:$CE,MATCH($B238,교과보정값!$CD:$CD,0))+IF(INDEX(교과보정값!$CG:$CG,MATCH($B238,교과보정값!$CD:$CD,0))="인문",교과보정값!CE$7,교과보정값!CF$7)),"")</f>
        <v/>
      </c>
      <c r="H238" s="86" t="str">
        <f>IF(G238="","",G238+교과보정값!CF$15)</f>
        <v/>
      </c>
      <c r="I238" s="87" t="str">
        <f>IF(J238="","",J238+교과보정값!CE$16)</f>
        <v/>
      </c>
      <c r="J238" s="87" t="str">
        <f>IFERROR(IF(INDEX(교과보정값!$CE:$CE,MATCH($B238,교과보정값!$CD:$CD,0))="","",INDEX(교과보정값!$CE:$CE,MATCH($B238,교과보정값!$CD:$CD,0))+IF(INDEX(교과보정값!$CG:$CG,MATCH($B238,교과보정값!$CD:$CD,0))="인문",교과보정값!CE$8,교과보정값!CF$8)),"")</f>
        <v/>
      </c>
      <c r="K238" s="87" t="str">
        <f>IF(J238="","",J238+교과보정값!CF$16)</f>
        <v/>
      </c>
      <c r="L238" s="88" t="str">
        <f>IF(M238="","",M238+교과보정값!CE$17)</f>
        <v/>
      </c>
      <c r="M238" s="88" t="str">
        <f>IFERROR(IF(INDEX(교과보정값!$CE:$CE,MATCH($B238,교과보정값!$CD:$CD,0))="","",INDEX(교과보정값!$CE:$CE,MATCH($B238,교과보정값!$CD:$CD,0))+IF(INDEX(교과보정값!$CG:$CG,MATCH($B238,교과보정값!$CD:$CD,0))="인문",교과보정값!CE$9,교과보정값!CF$9)),"")</f>
        <v/>
      </c>
      <c r="N238" s="88" t="str">
        <f>IF(M238="","",M238+교과보정값!CF$17)</f>
        <v/>
      </c>
      <c r="O238" s="89" t="str">
        <f>IF(P238="","",P238+교과보정값!CE$18)</f>
        <v/>
      </c>
      <c r="P238" s="89" t="str">
        <f>IFERROR(IF(INDEX(교과보정값!$CE:$CE,MATCH($B238,교과보정값!$CD:$CD,0))="","",INDEX(교과보정값!$CE:$CE,MATCH($B238,교과보정값!$CD:$CD,0))+IF(INDEX(교과보정값!$CG:$CG,MATCH($B238,교과보정값!$CD:$CD,0))="인문",교과보정값!CE$10,교과보정값!CF$10)),"")</f>
        <v/>
      </c>
      <c r="Q238" s="89" t="str">
        <f>IF(P238="","",P238+교과보정값!CF$18)</f>
        <v/>
      </c>
    </row>
    <row r="239" spans="2:17">
      <c r="B239" s="84" t="s">
        <v>1922</v>
      </c>
      <c r="C239" s="85" t="str">
        <f>IF(D239="","",D239+교과보정값!CE$14)</f>
        <v/>
      </c>
      <c r="D239" s="85" t="str">
        <f>IFERROR(IF(INDEX(교과보정값!$CE:$CE,MATCH($B239,교과보정값!$CD:$CD,0))="","",INDEX(교과보정값!$CE:$CE,MATCH($B239,교과보정값!$CD:$CD,0))+IF(INDEX(교과보정값!$CG:$CG,MATCH($B239,교과보정값!$CD:$CD,0))="인문",교과보정값!CE$6,교과보정값!CF$6)),"")</f>
        <v/>
      </c>
      <c r="E239" s="85" t="str">
        <f>IF(D239="","",D239+교과보정값!CF$14)</f>
        <v/>
      </c>
      <c r="F239" s="86" t="str">
        <f>IF(G239="","",G239+교과보정값!CE$15)</f>
        <v/>
      </c>
      <c r="G239" s="86" t="str">
        <f>IFERROR(IF(INDEX(교과보정값!$CE:$CE,MATCH($B239,교과보정값!$CD:$CD,0))="","",INDEX(교과보정값!$CE:$CE,MATCH($B239,교과보정값!$CD:$CD,0))+IF(INDEX(교과보정값!$CG:$CG,MATCH($B239,교과보정값!$CD:$CD,0))="인문",교과보정값!CE$7,교과보정값!CF$7)),"")</f>
        <v/>
      </c>
      <c r="H239" s="86" t="str">
        <f>IF(G239="","",G239+교과보정값!CF$15)</f>
        <v/>
      </c>
      <c r="I239" s="87" t="str">
        <f>IF(J239="","",J239+교과보정값!CE$16)</f>
        <v/>
      </c>
      <c r="J239" s="87" t="str">
        <f>IFERROR(IF(INDEX(교과보정값!$CE:$CE,MATCH($B239,교과보정값!$CD:$CD,0))="","",INDEX(교과보정값!$CE:$CE,MATCH($B239,교과보정값!$CD:$CD,0))+IF(INDEX(교과보정값!$CG:$CG,MATCH($B239,교과보정값!$CD:$CD,0))="인문",교과보정값!CE$8,교과보정값!CF$8)),"")</f>
        <v/>
      </c>
      <c r="K239" s="87" t="str">
        <f>IF(J239="","",J239+교과보정값!CF$16)</f>
        <v/>
      </c>
      <c r="L239" s="88" t="str">
        <f>IF(M239="","",M239+교과보정값!CE$17)</f>
        <v/>
      </c>
      <c r="M239" s="88" t="str">
        <f>IFERROR(IF(INDEX(교과보정값!$CE:$CE,MATCH($B239,교과보정값!$CD:$CD,0))="","",INDEX(교과보정값!$CE:$CE,MATCH($B239,교과보정값!$CD:$CD,0))+IF(INDEX(교과보정값!$CG:$CG,MATCH($B239,교과보정값!$CD:$CD,0))="인문",교과보정값!CE$9,교과보정값!CF$9)),"")</f>
        <v/>
      </c>
      <c r="N239" s="88" t="str">
        <f>IF(M239="","",M239+교과보정값!CF$17)</f>
        <v/>
      </c>
      <c r="O239" s="89" t="str">
        <f>IF(P239="","",P239+교과보정값!CE$18)</f>
        <v/>
      </c>
      <c r="P239" s="89" t="str">
        <f>IFERROR(IF(INDEX(교과보정값!$CE:$CE,MATCH($B239,교과보정값!$CD:$CD,0))="","",INDEX(교과보정값!$CE:$CE,MATCH($B239,교과보정값!$CD:$CD,0))+IF(INDEX(교과보정값!$CG:$CG,MATCH($B239,교과보정값!$CD:$CD,0))="인문",교과보정값!CE$10,교과보정값!CF$10)),"")</f>
        <v/>
      </c>
      <c r="Q239" s="89" t="str">
        <f>IF(P239="","",P239+교과보정값!CF$18)</f>
        <v/>
      </c>
    </row>
    <row r="241" spans="2:17">
      <c r="B241" s="159" t="s">
        <v>1923</v>
      </c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5"/>
    </row>
    <row r="242" spans="2:17">
      <c r="B242" s="78"/>
      <c r="C242" s="163" t="s">
        <v>1862</v>
      </c>
      <c r="D242" s="154"/>
      <c r="E242" s="155"/>
      <c r="F242" s="161" t="s">
        <v>1863</v>
      </c>
      <c r="G242" s="154"/>
      <c r="H242" s="155"/>
      <c r="I242" s="162" t="s">
        <v>1864</v>
      </c>
      <c r="J242" s="154"/>
      <c r="K242" s="155"/>
      <c r="L242" s="156" t="s">
        <v>1865</v>
      </c>
      <c r="M242" s="154"/>
      <c r="N242" s="155"/>
      <c r="O242" s="157" t="s">
        <v>1866</v>
      </c>
      <c r="P242" s="154"/>
      <c r="Q242" s="155"/>
    </row>
    <row r="243" spans="2:17">
      <c r="B243" s="78" t="s">
        <v>1869</v>
      </c>
      <c r="C243" s="79" t="s">
        <v>19</v>
      </c>
      <c r="D243" s="79" t="s">
        <v>20</v>
      </c>
      <c r="E243" s="79" t="s">
        <v>21</v>
      </c>
      <c r="F243" s="80" t="s">
        <v>19</v>
      </c>
      <c r="G243" s="80" t="s">
        <v>20</v>
      </c>
      <c r="H243" s="80" t="s">
        <v>21</v>
      </c>
      <c r="I243" s="81" t="s">
        <v>19</v>
      </c>
      <c r="J243" s="81" t="s">
        <v>20</v>
      </c>
      <c r="K243" s="81" t="s">
        <v>21</v>
      </c>
      <c r="L243" s="82" t="s">
        <v>19</v>
      </c>
      <c r="M243" s="82" t="s">
        <v>20</v>
      </c>
      <c r="N243" s="82" t="s">
        <v>21</v>
      </c>
      <c r="O243" s="83" t="s">
        <v>19</v>
      </c>
      <c r="P243" s="83" t="s">
        <v>20</v>
      </c>
      <c r="Q243" s="83" t="s">
        <v>21</v>
      </c>
    </row>
    <row r="244" spans="2:17">
      <c r="B244" s="84" t="s">
        <v>1924</v>
      </c>
      <c r="C244" s="85">
        <f>IF(D244="","",D244+교과보정값!CJ$14)</f>
        <v>3.0000000000000002E-2</v>
      </c>
      <c r="D244" s="85">
        <f>IFERROR(IF(INDEX(교과보정값!$CJ:$CJ,MATCH($B244,교과보정값!$CI:$CI,0))="","",INDEX(교과보정값!$CJ:$CJ,MATCH($B244,교과보정값!$CI:$CI,0))+IF(INDEX(교과보정값!$CL:$CL,MATCH($B244,교과보정값!$CI:$CI,0))="인문",교과보정값!CJ$6,교과보정값!CK$6)),"")</f>
        <v>-0.02</v>
      </c>
      <c r="E244" s="85">
        <f>IF(D244="","",D244+교과보정값!CK$14)</f>
        <v>-7.0000000000000007E-2</v>
      </c>
      <c r="F244" s="86">
        <f>IF(G244="","",G244+교과보정값!CJ$15)</f>
        <v>3.0000000000000002E-2</v>
      </c>
      <c r="G244" s="86">
        <f>IFERROR(IF(INDEX(교과보정값!$CJ:$CJ,MATCH($B244,교과보정값!$CI:$CI,0))="","",INDEX(교과보정값!$CJ:$CJ,MATCH($B244,교과보정값!$CI:$CI,0))+IF(INDEX(교과보정값!$CL:$CL,MATCH($B244,교과보정값!$CI:$CI,0))="인문",교과보정값!CJ$7,교과보정값!CK$7)),"")</f>
        <v>-0.02</v>
      </c>
      <c r="H244" s="86">
        <f>IF(G244="","",G244+교과보정값!CK$15)</f>
        <v>-7.0000000000000007E-2</v>
      </c>
      <c r="I244" s="87">
        <f>IF(J244="","",J244+교과보정값!CJ$16)</f>
        <v>3.0000000000000002E-2</v>
      </c>
      <c r="J244" s="87">
        <f>IFERROR(IF(INDEX(교과보정값!$CJ:$CJ,MATCH($B244,교과보정값!$CI:$CI,0))="","",INDEX(교과보정값!$CJ:$CJ,MATCH($B244,교과보정값!$CI:$CI,0))+IF(INDEX(교과보정값!$CL:$CL,MATCH($B244,교과보정값!$CI:$CI,0))="인문",교과보정값!CJ$8,교과보정값!CK$8)),"")</f>
        <v>-0.02</v>
      </c>
      <c r="K244" s="87">
        <f>IF(J244="","",J244+교과보정값!CK$16)</f>
        <v>-7.0000000000000007E-2</v>
      </c>
      <c r="L244" s="88">
        <f>IF(M244="","",M244+교과보정값!CJ$17)</f>
        <v>3.0000000000000002E-2</v>
      </c>
      <c r="M244" s="88">
        <f>IFERROR(IF(INDEX(교과보정값!$CJ:$CJ,MATCH($B244,교과보정값!$CI:$CI,0))="","",INDEX(교과보정값!$CJ:$CJ,MATCH($B244,교과보정값!$CI:$CI,0))+IF(INDEX(교과보정값!$CL:$CL,MATCH($B244,교과보정값!$CI:$CI,0))="인문",교과보정값!CJ$9,교과보정값!CK$9)),"")</f>
        <v>-0.02</v>
      </c>
      <c r="N244" s="88">
        <f>IF(M244="","",M244+교과보정값!CK$17)</f>
        <v>-7.0000000000000007E-2</v>
      </c>
      <c r="O244" s="89">
        <f>IF(P244="","",P244+교과보정값!CJ$18)</f>
        <v>3.0000000000000002E-2</v>
      </c>
      <c r="P244" s="89">
        <f>IFERROR(IF(INDEX(교과보정값!$CJ:$CJ,MATCH($B244,교과보정값!$CI:$CI,0))="","",INDEX(교과보정값!$CJ:$CJ,MATCH($B244,교과보정값!$CI:$CI,0))+IF(INDEX(교과보정값!$CL:$CL,MATCH($B244,교과보정값!$CI:$CI,0))="인문",교과보정값!CJ$10,교과보정값!CK$10)),"")</f>
        <v>-0.02</v>
      </c>
      <c r="Q244" s="89">
        <f>IF(P244="","",P244+교과보정값!CK$18)</f>
        <v>-7.0000000000000007E-2</v>
      </c>
    </row>
    <row r="245" spans="2:17">
      <c r="B245" s="84" t="s">
        <v>1925</v>
      </c>
      <c r="C245" s="85" t="str">
        <f>IF(D245="","",D245+교과보정값!CJ$14)</f>
        <v/>
      </c>
      <c r="D245" s="85" t="str">
        <f>IFERROR(IF(INDEX(교과보정값!$CJ:$CJ,MATCH($B245,교과보정값!$CI:$CI,0))="","",INDEX(교과보정값!$CJ:$CJ,MATCH($B245,교과보정값!$CI:$CI,0))+IF(INDEX(교과보정값!$CL:$CL,MATCH($B245,교과보정값!$CI:$CI,0))="인문",교과보정값!CJ$6,교과보정값!CK$6)),"")</f>
        <v/>
      </c>
      <c r="E245" s="85" t="str">
        <f>IF(D245="","",D245+교과보정값!CK$14)</f>
        <v/>
      </c>
      <c r="F245" s="86" t="str">
        <f>IF(G245="","",G245+교과보정값!CJ$15)</f>
        <v/>
      </c>
      <c r="G245" s="86" t="str">
        <f>IFERROR(IF(INDEX(교과보정값!$CJ:$CJ,MATCH($B245,교과보정값!$CI:$CI,0))="","",INDEX(교과보정값!$CJ:$CJ,MATCH($B245,교과보정값!$CI:$CI,0))+IF(INDEX(교과보정값!$CL:$CL,MATCH($B245,교과보정값!$CI:$CI,0))="인문",교과보정값!CJ$7,교과보정값!CK$7)),"")</f>
        <v/>
      </c>
      <c r="H245" s="86" t="str">
        <f>IF(G245="","",G245+교과보정값!CK$15)</f>
        <v/>
      </c>
      <c r="I245" s="87" t="str">
        <f>IF(J245="","",J245+교과보정값!CJ$16)</f>
        <v/>
      </c>
      <c r="J245" s="87" t="str">
        <f>IFERROR(IF(INDEX(교과보정값!$CJ:$CJ,MATCH($B245,교과보정값!$CI:$CI,0))="","",INDEX(교과보정값!$CJ:$CJ,MATCH($B245,교과보정값!$CI:$CI,0))+IF(INDEX(교과보정값!$CL:$CL,MATCH($B245,교과보정값!$CI:$CI,0))="인문",교과보정값!CJ$8,교과보정값!CK$8)),"")</f>
        <v/>
      </c>
      <c r="K245" s="87" t="str">
        <f>IF(J245="","",J245+교과보정값!CK$16)</f>
        <v/>
      </c>
      <c r="L245" s="88" t="str">
        <f>IF(M245="","",M245+교과보정값!CJ$17)</f>
        <v/>
      </c>
      <c r="M245" s="88" t="str">
        <f>IFERROR(IF(INDEX(교과보정값!$CJ:$CJ,MATCH($B245,교과보정값!$CI:$CI,0))="","",INDEX(교과보정값!$CJ:$CJ,MATCH($B245,교과보정값!$CI:$CI,0))+IF(INDEX(교과보정값!$CL:$CL,MATCH($B245,교과보정값!$CI:$CI,0))="인문",교과보정값!CJ$9,교과보정값!CK$9)),"")</f>
        <v/>
      </c>
      <c r="N245" s="88" t="str">
        <f>IF(M245="","",M245+교과보정값!CK$17)</f>
        <v/>
      </c>
      <c r="O245" s="89" t="str">
        <f>IF(P245="","",P245+교과보정값!CJ$18)</f>
        <v/>
      </c>
      <c r="P245" s="89" t="str">
        <f>IFERROR(IF(INDEX(교과보정값!$CJ:$CJ,MATCH($B245,교과보정값!$CI:$CI,0))="","",INDEX(교과보정값!$CJ:$CJ,MATCH($B245,교과보정값!$CI:$CI,0))+IF(INDEX(교과보정값!$CL:$CL,MATCH($B245,교과보정값!$CI:$CI,0))="인문",교과보정값!CJ$10,교과보정값!CK$10)),"")</f>
        <v/>
      </c>
      <c r="Q245" s="89" t="str">
        <f>IF(P245="","",P245+교과보정값!CK$18)</f>
        <v/>
      </c>
    </row>
    <row r="246" spans="2:17">
      <c r="B246" s="84" t="s">
        <v>1926</v>
      </c>
      <c r="C246" s="85">
        <f>IF(D246="","",D246+교과보정값!CJ$14)</f>
        <v>7.0000000000000007E-2</v>
      </c>
      <c r="D246" s="85">
        <f>IFERROR(IF(INDEX(교과보정값!$CJ:$CJ,MATCH($B246,교과보정값!$CI:$CI,0))="","",INDEX(교과보정값!$CJ:$CJ,MATCH($B246,교과보정값!$CI:$CI,0))+IF(INDEX(교과보정값!$CL:$CL,MATCH($B246,교과보정값!$CI:$CI,0))="인문",교과보정값!CJ$6,교과보정값!CK$6)),"")</f>
        <v>0.02</v>
      </c>
      <c r="E246" s="85">
        <f>IF(D246="","",D246+교과보정값!CK$14)</f>
        <v>-3.0000000000000002E-2</v>
      </c>
      <c r="F246" s="86">
        <f>IF(G246="","",G246+교과보정값!CJ$15)</f>
        <v>7.0000000000000007E-2</v>
      </c>
      <c r="G246" s="86">
        <f>IFERROR(IF(INDEX(교과보정값!$CJ:$CJ,MATCH($B246,교과보정값!$CI:$CI,0))="","",INDEX(교과보정값!$CJ:$CJ,MATCH($B246,교과보정값!$CI:$CI,0))+IF(INDEX(교과보정값!$CL:$CL,MATCH($B246,교과보정값!$CI:$CI,0))="인문",교과보정값!CJ$7,교과보정값!CK$7)),"")</f>
        <v>0.02</v>
      </c>
      <c r="H246" s="86">
        <f>IF(G246="","",G246+교과보정값!CK$15)</f>
        <v>-3.0000000000000002E-2</v>
      </c>
      <c r="I246" s="87">
        <f>IF(J246="","",J246+교과보정값!CJ$16)</f>
        <v>7.0000000000000007E-2</v>
      </c>
      <c r="J246" s="87">
        <f>IFERROR(IF(INDEX(교과보정값!$CJ:$CJ,MATCH($B246,교과보정값!$CI:$CI,0))="","",INDEX(교과보정값!$CJ:$CJ,MATCH($B246,교과보정값!$CI:$CI,0))+IF(INDEX(교과보정값!$CL:$CL,MATCH($B246,교과보정값!$CI:$CI,0))="인문",교과보정값!CJ$8,교과보정값!CK$8)),"")</f>
        <v>0.02</v>
      </c>
      <c r="K246" s="87">
        <f>IF(J246="","",J246+교과보정값!CK$16)</f>
        <v>-3.0000000000000002E-2</v>
      </c>
      <c r="L246" s="88">
        <f>IF(M246="","",M246+교과보정값!CJ$17)</f>
        <v>7.0000000000000007E-2</v>
      </c>
      <c r="M246" s="88">
        <f>IFERROR(IF(INDEX(교과보정값!$CJ:$CJ,MATCH($B246,교과보정값!$CI:$CI,0))="","",INDEX(교과보정값!$CJ:$CJ,MATCH($B246,교과보정값!$CI:$CI,0))+IF(INDEX(교과보정값!$CL:$CL,MATCH($B246,교과보정값!$CI:$CI,0))="인문",교과보정값!CJ$9,교과보정값!CK$9)),"")</f>
        <v>0.02</v>
      </c>
      <c r="N246" s="88">
        <f>IF(M246="","",M246+교과보정값!CK$17)</f>
        <v>-3.0000000000000002E-2</v>
      </c>
      <c r="O246" s="89">
        <f>IF(P246="","",P246+교과보정값!CJ$18)</f>
        <v>7.0000000000000007E-2</v>
      </c>
      <c r="P246" s="89">
        <f>IFERROR(IF(INDEX(교과보정값!$CJ:$CJ,MATCH($B246,교과보정값!$CI:$CI,0))="","",INDEX(교과보정값!$CJ:$CJ,MATCH($B246,교과보정값!$CI:$CI,0))+IF(INDEX(교과보정값!$CL:$CL,MATCH($B246,교과보정값!$CI:$CI,0))="인문",교과보정값!CJ$10,교과보정값!CK$10)),"")</f>
        <v>0.02</v>
      </c>
      <c r="Q246" s="89">
        <f>IF(P246="","",P246+교과보정값!CK$18)</f>
        <v>-3.0000000000000002E-2</v>
      </c>
    </row>
    <row r="247" spans="2:17">
      <c r="B247" s="84" t="s">
        <v>1927</v>
      </c>
      <c r="C247" s="85">
        <f>IF(D247="","",D247+교과보정값!CJ$14)</f>
        <v>0</v>
      </c>
      <c r="D247" s="85">
        <f>IFERROR(IF(INDEX(교과보정값!$CJ:$CJ,MATCH($B247,교과보정값!$CI:$CI,0))="","",INDEX(교과보정값!$CJ:$CJ,MATCH($B247,교과보정값!$CI:$CI,0))+IF(INDEX(교과보정값!$CL:$CL,MATCH($B247,교과보정값!$CI:$CI,0))="인문",교과보정값!CJ$6,교과보정값!CK$6)),"")</f>
        <v>-0.05</v>
      </c>
      <c r="E247" s="85">
        <f>IF(D247="","",D247+교과보정값!CK$14)</f>
        <v>-0.1</v>
      </c>
      <c r="F247" s="86">
        <f>IF(G247="","",G247+교과보정값!CJ$15)</f>
        <v>0</v>
      </c>
      <c r="G247" s="86">
        <f>IFERROR(IF(INDEX(교과보정값!$CJ:$CJ,MATCH($B247,교과보정값!$CI:$CI,0))="","",INDEX(교과보정값!$CJ:$CJ,MATCH($B247,교과보정값!$CI:$CI,0))+IF(INDEX(교과보정값!$CL:$CL,MATCH($B247,교과보정값!$CI:$CI,0))="인문",교과보정값!CJ$7,교과보정값!CK$7)),"")</f>
        <v>-0.05</v>
      </c>
      <c r="H247" s="86">
        <f>IF(G247="","",G247+교과보정값!CK$15)</f>
        <v>-0.1</v>
      </c>
      <c r="I247" s="87">
        <f>IF(J247="","",J247+교과보정값!CJ$16)</f>
        <v>0</v>
      </c>
      <c r="J247" s="87">
        <f>IFERROR(IF(INDEX(교과보정값!$CJ:$CJ,MATCH($B247,교과보정값!$CI:$CI,0))="","",INDEX(교과보정값!$CJ:$CJ,MATCH($B247,교과보정값!$CI:$CI,0))+IF(INDEX(교과보정값!$CL:$CL,MATCH($B247,교과보정값!$CI:$CI,0))="인문",교과보정값!CJ$8,교과보정값!CK$8)),"")</f>
        <v>-0.05</v>
      </c>
      <c r="K247" s="87">
        <f>IF(J247="","",J247+교과보정값!CK$16)</f>
        <v>-0.1</v>
      </c>
      <c r="L247" s="88">
        <f>IF(M247="","",M247+교과보정값!CJ$17)</f>
        <v>0</v>
      </c>
      <c r="M247" s="88">
        <f>IFERROR(IF(INDEX(교과보정값!$CJ:$CJ,MATCH($B247,교과보정값!$CI:$CI,0))="","",INDEX(교과보정값!$CJ:$CJ,MATCH($B247,교과보정값!$CI:$CI,0))+IF(INDEX(교과보정값!$CL:$CL,MATCH($B247,교과보정값!$CI:$CI,0))="인문",교과보정값!CJ$9,교과보정값!CK$9)),"")</f>
        <v>-0.05</v>
      </c>
      <c r="N247" s="88">
        <f>IF(M247="","",M247+교과보정값!CK$17)</f>
        <v>-0.1</v>
      </c>
      <c r="O247" s="89">
        <f>IF(P247="","",P247+교과보정값!CJ$18)</f>
        <v>0</v>
      </c>
      <c r="P247" s="89">
        <f>IFERROR(IF(INDEX(교과보정값!$CJ:$CJ,MATCH($B247,교과보정값!$CI:$CI,0))="","",INDEX(교과보정값!$CJ:$CJ,MATCH($B247,교과보정값!$CI:$CI,0))+IF(INDEX(교과보정값!$CL:$CL,MATCH($B247,교과보정값!$CI:$CI,0))="인문",교과보정값!CJ$10,교과보정값!CK$10)),"")</f>
        <v>-0.05</v>
      </c>
      <c r="Q247" s="89">
        <f>IF(P247="","",P247+교과보정값!CK$18)</f>
        <v>-0.1</v>
      </c>
    </row>
    <row r="248" spans="2:17">
      <c r="B248" s="84" t="s">
        <v>1928</v>
      </c>
      <c r="C248" s="85" t="str">
        <f>IF(D248="","",D248+교과보정값!CJ$14)</f>
        <v/>
      </c>
      <c r="D248" s="85" t="str">
        <f>IFERROR(IF(INDEX(교과보정값!$CJ:$CJ,MATCH($B248,교과보정값!$CI:$CI,0))="","",INDEX(교과보정값!$CJ:$CJ,MATCH($B248,교과보정값!$CI:$CI,0))+IF(INDEX(교과보정값!$CL:$CL,MATCH($B248,교과보정값!$CI:$CI,0))="인문",교과보정값!CJ$6,교과보정값!CK$6)),"")</f>
        <v/>
      </c>
      <c r="E248" s="85" t="str">
        <f>IF(D248="","",D248+교과보정값!CK$14)</f>
        <v/>
      </c>
      <c r="F248" s="86" t="str">
        <f>IF(G248="","",G248+교과보정값!CJ$15)</f>
        <v/>
      </c>
      <c r="G248" s="86" t="str">
        <f>IFERROR(IF(INDEX(교과보정값!$CJ:$CJ,MATCH($B248,교과보정값!$CI:$CI,0))="","",INDEX(교과보정값!$CJ:$CJ,MATCH($B248,교과보정값!$CI:$CI,0))+IF(INDEX(교과보정값!$CL:$CL,MATCH($B248,교과보정값!$CI:$CI,0))="인문",교과보정값!CJ$7,교과보정값!CK$7)),"")</f>
        <v/>
      </c>
      <c r="H248" s="86" t="str">
        <f>IF(G248="","",G248+교과보정값!CK$15)</f>
        <v/>
      </c>
      <c r="I248" s="87" t="str">
        <f>IF(J248="","",J248+교과보정값!CJ$16)</f>
        <v/>
      </c>
      <c r="J248" s="87" t="str">
        <f>IFERROR(IF(INDEX(교과보정값!$CJ:$CJ,MATCH($B248,교과보정값!$CI:$CI,0))="","",INDEX(교과보정값!$CJ:$CJ,MATCH($B248,교과보정값!$CI:$CI,0))+IF(INDEX(교과보정값!$CL:$CL,MATCH($B248,교과보정값!$CI:$CI,0))="인문",교과보정값!CJ$8,교과보정값!CK$8)),"")</f>
        <v/>
      </c>
      <c r="K248" s="87" t="str">
        <f>IF(J248="","",J248+교과보정값!CK$16)</f>
        <v/>
      </c>
      <c r="L248" s="88" t="str">
        <f>IF(M248="","",M248+교과보정값!CJ$17)</f>
        <v/>
      </c>
      <c r="M248" s="88" t="str">
        <f>IFERROR(IF(INDEX(교과보정값!$CJ:$CJ,MATCH($B248,교과보정값!$CI:$CI,0))="","",INDEX(교과보정값!$CJ:$CJ,MATCH($B248,교과보정값!$CI:$CI,0))+IF(INDEX(교과보정값!$CL:$CL,MATCH($B248,교과보정값!$CI:$CI,0))="인문",교과보정값!CJ$9,교과보정값!CK$9)),"")</f>
        <v/>
      </c>
      <c r="N248" s="88" t="str">
        <f>IF(M248="","",M248+교과보정값!CK$17)</f>
        <v/>
      </c>
      <c r="O248" s="89" t="str">
        <f>IF(P248="","",P248+교과보정값!CJ$18)</f>
        <v/>
      </c>
      <c r="P248" s="89" t="str">
        <f>IFERROR(IF(INDEX(교과보정값!$CJ:$CJ,MATCH($B248,교과보정값!$CI:$CI,0))="","",INDEX(교과보정값!$CJ:$CJ,MATCH($B248,교과보정값!$CI:$CI,0))+IF(INDEX(교과보정값!$CL:$CL,MATCH($B248,교과보정값!$CI:$CI,0))="인문",교과보정값!CJ$10,교과보정값!CK$10)),"")</f>
        <v/>
      </c>
      <c r="Q248" s="89" t="str">
        <f>IF(P248="","",P248+교과보정값!CK$18)</f>
        <v/>
      </c>
    </row>
    <row r="249" spans="2:17">
      <c r="B249" s="84" t="s">
        <v>1929</v>
      </c>
      <c r="C249" s="85">
        <f>IF(D249="","",D249+교과보정값!CJ$14)</f>
        <v>0.1</v>
      </c>
      <c r="D249" s="85">
        <f>IFERROR(IF(INDEX(교과보정값!$CJ:$CJ,MATCH($B249,교과보정값!$CI:$CI,0))="","",INDEX(교과보정값!$CJ:$CJ,MATCH($B249,교과보정값!$CI:$CI,0))+IF(INDEX(교과보정값!$CL:$CL,MATCH($B249,교과보정값!$CI:$CI,0))="인문",교과보정값!CJ$6,교과보정값!CK$6)),"")</f>
        <v>0.05</v>
      </c>
      <c r="E249" s="85">
        <f>IF(D249="","",D249+교과보정값!CK$14)</f>
        <v>0</v>
      </c>
      <c r="F249" s="86">
        <f>IF(G249="","",G249+교과보정값!CJ$15)</f>
        <v>0.1</v>
      </c>
      <c r="G249" s="86">
        <f>IFERROR(IF(INDEX(교과보정값!$CJ:$CJ,MATCH($B249,교과보정값!$CI:$CI,0))="","",INDEX(교과보정값!$CJ:$CJ,MATCH($B249,교과보정값!$CI:$CI,0))+IF(INDEX(교과보정값!$CL:$CL,MATCH($B249,교과보정값!$CI:$CI,0))="인문",교과보정값!CJ$7,교과보정값!CK$7)),"")</f>
        <v>0.05</v>
      </c>
      <c r="H249" s="86">
        <f>IF(G249="","",G249+교과보정값!CK$15)</f>
        <v>0</v>
      </c>
      <c r="I249" s="87">
        <f>IF(J249="","",J249+교과보정값!CJ$16)</f>
        <v>0.1</v>
      </c>
      <c r="J249" s="87">
        <f>IFERROR(IF(INDEX(교과보정값!$CJ:$CJ,MATCH($B249,교과보정값!$CI:$CI,0))="","",INDEX(교과보정값!$CJ:$CJ,MATCH($B249,교과보정값!$CI:$CI,0))+IF(INDEX(교과보정값!$CL:$CL,MATCH($B249,교과보정값!$CI:$CI,0))="인문",교과보정값!CJ$8,교과보정값!CK$8)),"")</f>
        <v>0.05</v>
      </c>
      <c r="K249" s="87">
        <f>IF(J249="","",J249+교과보정값!CK$16)</f>
        <v>0</v>
      </c>
      <c r="L249" s="88">
        <f>IF(M249="","",M249+교과보정값!CJ$17)</f>
        <v>0.1</v>
      </c>
      <c r="M249" s="88">
        <f>IFERROR(IF(INDEX(교과보정값!$CJ:$CJ,MATCH($B249,교과보정값!$CI:$CI,0))="","",INDEX(교과보정값!$CJ:$CJ,MATCH($B249,교과보정값!$CI:$CI,0))+IF(INDEX(교과보정값!$CL:$CL,MATCH($B249,교과보정값!$CI:$CI,0))="인문",교과보정값!CJ$9,교과보정값!CK$9)),"")</f>
        <v>0.05</v>
      </c>
      <c r="N249" s="88">
        <f>IF(M249="","",M249+교과보정값!CK$17)</f>
        <v>0</v>
      </c>
      <c r="O249" s="89">
        <f>IF(P249="","",P249+교과보정값!CJ$18)</f>
        <v>0.1</v>
      </c>
      <c r="P249" s="89">
        <f>IFERROR(IF(INDEX(교과보정값!$CJ:$CJ,MATCH($B249,교과보정값!$CI:$CI,0))="","",INDEX(교과보정값!$CJ:$CJ,MATCH($B249,교과보정값!$CI:$CI,0))+IF(INDEX(교과보정값!$CL:$CL,MATCH($B249,교과보정값!$CI:$CI,0))="인문",교과보정값!CJ$10,교과보정값!CK$10)),"")</f>
        <v>0.05</v>
      </c>
      <c r="Q249" s="89">
        <f>IF(P249="","",P249+교과보정값!CK$18)</f>
        <v>0</v>
      </c>
    </row>
    <row r="250" spans="2:17">
      <c r="B250" s="84" t="s">
        <v>1930</v>
      </c>
      <c r="C250" s="85" t="str">
        <f>IF(D250="","",D250+교과보정값!CJ$14)</f>
        <v/>
      </c>
      <c r="D250" s="85" t="str">
        <f>IFERROR(IF(INDEX(교과보정값!$CJ:$CJ,MATCH($B250,교과보정값!$CI:$CI,0))="","",INDEX(교과보정값!$CJ:$CJ,MATCH($B250,교과보정값!$CI:$CI,0))+IF(INDEX(교과보정값!$CL:$CL,MATCH($B250,교과보정값!$CI:$CI,0))="인문",교과보정값!CJ$6,교과보정값!CK$6)),"")</f>
        <v/>
      </c>
      <c r="E250" s="85" t="str">
        <f>IF(D250="","",D250+교과보정값!CK$14)</f>
        <v/>
      </c>
      <c r="F250" s="86" t="str">
        <f>IF(G250="","",G250+교과보정값!CJ$15)</f>
        <v/>
      </c>
      <c r="G250" s="86" t="str">
        <f>IFERROR(IF(INDEX(교과보정값!$CJ:$CJ,MATCH($B250,교과보정값!$CI:$CI,0))="","",INDEX(교과보정값!$CJ:$CJ,MATCH($B250,교과보정값!$CI:$CI,0))+IF(INDEX(교과보정값!$CL:$CL,MATCH($B250,교과보정값!$CI:$CI,0))="인문",교과보정값!CJ$7,교과보정값!CK$7)),"")</f>
        <v/>
      </c>
      <c r="H250" s="86" t="str">
        <f>IF(G250="","",G250+교과보정값!CK$15)</f>
        <v/>
      </c>
      <c r="I250" s="87" t="str">
        <f>IF(J250="","",J250+교과보정값!CJ$16)</f>
        <v/>
      </c>
      <c r="J250" s="87" t="str">
        <f>IFERROR(IF(INDEX(교과보정값!$CJ:$CJ,MATCH($B250,교과보정값!$CI:$CI,0))="","",INDEX(교과보정값!$CJ:$CJ,MATCH($B250,교과보정값!$CI:$CI,0))+IF(INDEX(교과보정값!$CL:$CL,MATCH($B250,교과보정값!$CI:$CI,0))="인문",교과보정값!CJ$8,교과보정값!CK$8)),"")</f>
        <v/>
      </c>
      <c r="K250" s="87" t="str">
        <f>IF(J250="","",J250+교과보정값!CK$16)</f>
        <v/>
      </c>
      <c r="L250" s="88" t="str">
        <f>IF(M250="","",M250+교과보정값!CJ$17)</f>
        <v/>
      </c>
      <c r="M250" s="88" t="str">
        <f>IFERROR(IF(INDEX(교과보정값!$CJ:$CJ,MATCH($B250,교과보정값!$CI:$CI,0))="","",INDEX(교과보정값!$CJ:$CJ,MATCH($B250,교과보정값!$CI:$CI,0))+IF(INDEX(교과보정값!$CL:$CL,MATCH($B250,교과보정값!$CI:$CI,0))="인문",교과보정값!CJ$9,교과보정값!CK$9)),"")</f>
        <v/>
      </c>
      <c r="N250" s="88" t="str">
        <f>IF(M250="","",M250+교과보정값!CK$17)</f>
        <v/>
      </c>
      <c r="O250" s="89" t="str">
        <f>IF(P250="","",P250+교과보정값!CJ$18)</f>
        <v/>
      </c>
      <c r="P250" s="89" t="str">
        <f>IFERROR(IF(INDEX(교과보정값!$CJ:$CJ,MATCH($B250,교과보정값!$CI:$CI,0))="","",INDEX(교과보정값!$CJ:$CJ,MATCH($B250,교과보정값!$CI:$CI,0))+IF(INDEX(교과보정값!$CL:$CL,MATCH($B250,교과보정값!$CI:$CI,0))="인문",교과보정값!CJ$10,교과보정값!CK$10)),"")</f>
        <v/>
      </c>
      <c r="Q250" s="89" t="str">
        <f>IF(P250="","",P250+교과보정값!CK$18)</f>
        <v/>
      </c>
    </row>
    <row r="251" spans="2:17">
      <c r="B251" s="84" t="s">
        <v>1931</v>
      </c>
      <c r="C251" s="85" t="str">
        <f>IF(D251="","",D251+교과보정값!CJ$14)</f>
        <v/>
      </c>
      <c r="D251" s="85" t="str">
        <f>IFERROR(IF(INDEX(교과보정값!$CJ:$CJ,MATCH($B251,교과보정값!$CI:$CI,0))="","",INDEX(교과보정값!$CJ:$CJ,MATCH($B251,교과보정값!$CI:$CI,0))+IF(INDEX(교과보정값!$CL:$CL,MATCH($B251,교과보정값!$CI:$CI,0))="인문",교과보정값!CJ$6,교과보정값!CK$6)),"")</f>
        <v/>
      </c>
      <c r="E251" s="85" t="str">
        <f>IF(D251="","",D251+교과보정값!CK$14)</f>
        <v/>
      </c>
      <c r="F251" s="86" t="str">
        <f>IF(G251="","",G251+교과보정값!CJ$15)</f>
        <v/>
      </c>
      <c r="G251" s="86" t="str">
        <f>IFERROR(IF(INDEX(교과보정값!$CJ:$CJ,MATCH($B251,교과보정값!$CI:$CI,0))="","",INDEX(교과보정값!$CJ:$CJ,MATCH($B251,교과보정값!$CI:$CI,0))+IF(INDEX(교과보정값!$CL:$CL,MATCH($B251,교과보정값!$CI:$CI,0))="인문",교과보정값!CJ$7,교과보정값!CK$7)),"")</f>
        <v/>
      </c>
      <c r="H251" s="86" t="str">
        <f>IF(G251="","",G251+교과보정값!CK$15)</f>
        <v/>
      </c>
      <c r="I251" s="87" t="str">
        <f>IF(J251="","",J251+교과보정값!CJ$16)</f>
        <v/>
      </c>
      <c r="J251" s="87" t="str">
        <f>IFERROR(IF(INDEX(교과보정값!$CJ:$CJ,MATCH($B251,교과보정값!$CI:$CI,0))="","",INDEX(교과보정값!$CJ:$CJ,MATCH($B251,교과보정값!$CI:$CI,0))+IF(INDEX(교과보정값!$CL:$CL,MATCH($B251,교과보정값!$CI:$CI,0))="인문",교과보정값!CJ$8,교과보정값!CK$8)),"")</f>
        <v/>
      </c>
      <c r="K251" s="87" t="str">
        <f>IF(J251="","",J251+교과보정값!CK$16)</f>
        <v/>
      </c>
      <c r="L251" s="88" t="str">
        <f>IF(M251="","",M251+교과보정값!CJ$17)</f>
        <v/>
      </c>
      <c r="M251" s="88" t="str">
        <f>IFERROR(IF(INDEX(교과보정값!$CJ:$CJ,MATCH($B251,교과보정값!$CI:$CI,0))="","",INDEX(교과보정값!$CJ:$CJ,MATCH($B251,교과보정값!$CI:$CI,0))+IF(INDEX(교과보정값!$CL:$CL,MATCH($B251,교과보정값!$CI:$CI,0))="인문",교과보정값!CJ$9,교과보정값!CK$9)),"")</f>
        <v/>
      </c>
      <c r="N251" s="88" t="str">
        <f>IF(M251="","",M251+교과보정값!CK$17)</f>
        <v/>
      </c>
      <c r="O251" s="89" t="str">
        <f>IF(P251="","",P251+교과보정값!CJ$18)</f>
        <v/>
      </c>
      <c r="P251" s="89" t="str">
        <f>IFERROR(IF(INDEX(교과보정값!$CJ:$CJ,MATCH($B251,교과보정값!$CI:$CI,0))="","",INDEX(교과보정값!$CJ:$CJ,MATCH($B251,교과보정값!$CI:$CI,0))+IF(INDEX(교과보정값!$CL:$CL,MATCH($B251,교과보정값!$CI:$CI,0))="인문",교과보정값!CJ$10,교과보정값!CK$10)),"")</f>
        <v/>
      </c>
      <c r="Q251" s="89" t="str">
        <f>IF(P251="","",P251+교과보정값!CK$18)</f>
        <v/>
      </c>
    </row>
    <row r="252" spans="2:17">
      <c r="B252" s="84" t="s">
        <v>1932</v>
      </c>
      <c r="C252" s="85" t="str">
        <f>IF(D252="","",D252+교과보정값!CJ$14)</f>
        <v/>
      </c>
      <c r="D252" s="85" t="str">
        <f>IFERROR(IF(INDEX(교과보정값!$CJ:$CJ,MATCH($B252,교과보정값!$CI:$CI,0))="","",INDEX(교과보정값!$CJ:$CJ,MATCH($B252,교과보정값!$CI:$CI,0))+IF(INDEX(교과보정값!$CL:$CL,MATCH($B252,교과보정값!$CI:$CI,0))="인문",교과보정값!CJ$6,교과보정값!CK$6)),"")</f>
        <v/>
      </c>
      <c r="E252" s="85" t="str">
        <f>IF(D252="","",D252+교과보정값!CK$14)</f>
        <v/>
      </c>
      <c r="F252" s="86" t="str">
        <f>IF(G252="","",G252+교과보정값!CJ$15)</f>
        <v/>
      </c>
      <c r="G252" s="86" t="str">
        <f>IFERROR(IF(INDEX(교과보정값!$CJ:$CJ,MATCH($B252,교과보정값!$CI:$CI,0))="","",INDEX(교과보정값!$CJ:$CJ,MATCH($B252,교과보정값!$CI:$CI,0))+IF(INDEX(교과보정값!$CL:$CL,MATCH($B252,교과보정값!$CI:$CI,0))="인문",교과보정값!CJ$7,교과보정값!CK$7)),"")</f>
        <v/>
      </c>
      <c r="H252" s="86" t="str">
        <f>IF(G252="","",G252+교과보정값!CK$15)</f>
        <v/>
      </c>
      <c r="I252" s="87" t="str">
        <f>IF(J252="","",J252+교과보정값!CJ$16)</f>
        <v/>
      </c>
      <c r="J252" s="87" t="str">
        <f>IFERROR(IF(INDEX(교과보정값!$CJ:$CJ,MATCH($B252,교과보정값!$CI:$CI,0))="","",INDEX(교과보정값!$CJ:$CJ,MATCH($B252,교과보정값!$CI:$CI,0))+IF(INDEX(교과보정값!$CL:$CL,MATCH($B252,교과보정값!$CI:$CI,0))="인문",교과보정값!CJ$8,교과보정값!CK$8)),"")</f>
        <v/>
      </c>
      <c r="K252" s="87" t="str">
        <f>IF(J252="","",J252+교과보정값!CK$16)</f>
        <v/>
      </c>
      <c r="L252" s="88" t="str">
        <f>IF(M252="","",M252+교과보정값!CJ$17)</f>
        <v/>
      </c>
      <c r="M252" s="88" t="str">
        <f>IFERROR(IF(INDEX(교과보정값!$CJ:$CJ,MATCH($B252,교과보정값!$CI:$CI,0))="","",INDEX(교과보정값!$CJ:$CJ,MATCH($B252,교과보정값!$CI:$CI,0))+IF(INDEX(교과보정값!$CL:$CL,MATCH($B252,교과보정값!$CI:$CI,0))="인문",교과보정값!CJ$9,교과보정값!CK$9)),"")</f>
        <v/>
      </c>
      <c r="N252" s="88" t="str">
        <f>IF(M252="","",M252+교과보정값!CK$17)</f>
        <v/>
      </c>
      <c r="O252" s="89" t="str">
        <f>IF(P252="","",P252+교과보정값!CJ$18)</f>
        <v/>
      </c>
      <c r="P252" s="89" t="str">
        <f>IFERROR(IF(INDEX(교과보정값!$CJ:$CJ,MATCH($B252,교과보정값!$CI:$CI,0))="","",INDEX(교과보정값!$CJ:$CJ,MATCH($B252,교과보정값!$CI:$CI,0))+IF(INDEX(교과보정값!$CL:$CL,MATCH($B252,교과보정값!$CI:$CI,0))="인문",교과보정값!CJ$10,교과보정값!CK$10)),"")</f>
        <v/>
      </c>
      <c r="Q252" s="89" t="str">
        <f>IF(P252="","",P252+교과보정값!CK$18)</f>
        <v/>
      </c>
    </row>
    <row r="253" spans="2:17">
      <c r="B253" s="84" t="s">
        <v>1933</v>
      </c>
      <c r="C253" s="85" t="str">
        <f>IF(D253="","",D253+교과보정값!CJ$14)</f>
        <v/>
      </c>
      <c r="D253" s="85" t="str">
        <f>IFERROR(IF(INDEX(교과보정값!$CJ:$CJ,MATCH($B253,교과보정값!$CI:$CI,0))="","",INDEX(교과보정값!$CJ:$CJ,MATCH($B253,교과보정값!$CI:$CI,0))+IF(INDEX(교과보정값!$CL:$CL,MATCH($B253,교과보정값!$CI:$CI,0))="인문",교과보정값!CJ$6,교과보정값!CK$6)),"")</f>
        <v/>
      </c>
      <c r="E253" s="85" t="str">
        <f>IF(D253="","",D253+교과보정값!CK$14)</f>
        <v/>
      </c>
      <c r="F253" s="86" t="str">
        <f>IF(G253="","",G253+교과보정값!CJ$15)</f>
        <v/>
      </c>
      <c r="G253" s="86" t="str">
        <f>IFERROR(IF(INDEX(교과보정값!$CJ:$CJ,MATCH($B253,교과보정값!$CI:$CI,0))="","",INDEX(교과보정값!$CJ:$CJ,MATCH($B253,교과보정값!$CI:$CI,0))+IF(INDEX(교과보정값!$CL:$CL,MATCH($B253,교과보정값!$CI:$CI,0))="인문",교과보정값!CJ$7,교과보정값!CK$7)),"")</f>
        <v/>
      </c>
      <c r="H253" s="86" t="str">
        <f>IF(G253="","",G253+교과보정값!CK$15)</f>
        <v/>
      </c>
      <c r="I253" s="87" t="str">
        <f>IF(J253="","",J253+교과보정값!CJ$16)</f>
        <v/>
      </c>
      <c r="J253" s="87" t="str">
        <f>IFERROR(IF(INDEX(교과보정값!$CJ:$CJ,MATCH($B253,교과보정값!$CI:$CI,0))="","",INDEX(교과보정값!$CJ:$CJ,MATCH($B253,교과보정값!$CI:$CI,0))+IF(INDEX(교과보정값!$CL:$CL,MATCH($B253,교과보정값!$CI:$CI,0))="인문",교과보정값!CJ$8,교과보정값!CK$8)),"")</f>
        <v/>
      </c>
      <c r="K253" s="87" t="str">
        <f>IF(J253="","",J253+교과보정값!CK$16)</f>
        <v/>
      </c>
      <c r="L253" s="88" t="str">
        <f>IF(M253="","",M253+교과보정값!CJ$17)</f>
        <v/>
      </c>
      <c r="M253" s="88" t="str">
        <f>IFERROR(IF(INDEX(교과보정값!$CJ:$CJ,MATCH($B253,교과보정값!$CI:$CI,0))="","",INDEX(교과보정값!$CJ:$CJ,MATCH($B253,교과보정값!$CI:$CI,0))+IF(INDEX(교과보정값!$CL:$CL,MATCH($B253,교과보정값!$CI:$CI,0))="인문",교과보정값!CJ$9,교과보정값!CK$9)),"")</f>
        <v/>
      </c>
      <c r="N253" s="88" t="str">
        <f>IF(M253="","",M253+교과보정값!CK$17)</f>
        <v/>
      </c>
      <c r="O253" s="89" t="str">
        <f>IF(P253="","",P253+교과보정값!CJ$18)</f>
        <v/>
      </c>
      <c r="P253" s="89" t="str">
        <f>IFERROR(IF(INDEX(교과보정값!$CJ:$CJ,MATCH($B253,교과보정값!$CI:$CI,0))="","",INDEX(교과보정값!$CJ:$CJ,MATCH($B253,교과보정값!$CI:$CI,0))+IF(INDEX(교과보정값!$CL:$CL,MATCH($B253,교과보정값!$CI:$CI,0))="인문",교과보정값!CJ$10,교과보정값!CK$10)),"")</f>
        <v/>
      </c>
      <c r="Q253" s="89" t="str">
        <f>IF(P253="","",P253+교과보정값!CK$18)</f>
        <v/>
      </c>
    </row>
    <row r="255" spans="2:17">
      <c r="B255" s="159" t="s">
        <v>1934</v>
      </c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5"/>
    </row>
    <row r="256" spans="2:17">
      <c r="B256" s="78"/>
      <c r="C256" s="163" t="s">
        <v>1862</v>
      </c>
      <c r="D256" s="154"/>
      <c r="E256" s="155"/>
      <c r="F256" s="161" t="s">
        <v>1863</v>
      </c>
      <c r="G256" s="154"/>
      <c r="H256" s="155"/>
      <c r="I256" s="162" t="s">
        <v>1864</v>
      </c>
      <c r="J256" s="154"/>
      <c r="K256" s="155"/>
      <c r="L256" s="156" t="s">
        <v>1865</v>
      </c>
      <c r="M256" s="154"/>
      <c r="N256" s="155"/>
      <c r="O256" s="157" t="s">
        <v>1866</v>
      </c>
      <c r="P256" s="154"/>
      <c r="Q256" s="155"/>
    </row>
    <row r="257" spans="2:17">
      <c r="B257" s="78" t="s">
        <v>1869</v>
      </c>
      <c r="C257" s="79" t="s">
        <v>19</v>
      </c>
      <c r="D257" s="79" t="s">
        <v>20</v>
      </c>
      <c r="E257" s="79" t="s">
        <v>21</v>
      </c>
      <c r="F257" s="80" t="s">
        <v>19</v>
      </c>
      <c r="G257" s="80" t="s">
        <v>20</v>
      </c>
      <c r="H257" s="80" t="s">
        <v>21</v>
      </c>
      <c r="I257" s="81" t="s">
        <v>19</v>
      </c>
      <c r="J257" s="81" t="s">
        <v>20</v>
      </c>
      <c r="K257" s="81" t="s">
        <v>21</v>
      </c>
      <c r="L257" s="82" t="s">
        <v>19</v>
      </c>
      <c r="M257" s="82" t="s">
        <v>20</v>
      </c>
      <c r="N257" s="82" t="s">
        <v>21</v>
      </c>
      <c r="O257" s="83" t="s">
        <v>19</v>
      </c>
      <c r="P257" s="83" t="s">
        <v>20</v>
      </c>
      <c r="Q257" s="83" t="s">
        <v>21</v>
      </c>
    </row>
    <row r="258" spans="2:17">
      <c r="B258" s="84" t="s">
        <v>1935</v>
      </c>
      <c r="C258" s="85">
        <f>IF(D258="","",D258+교과보정값!CO$14)</f>
        <v>3.0000000000000002E-2</v>
      </c>
      <c r="D258" s="85">
        <f>IFERROR(IF(INDEX(교과보정값!$CO:$CO,MATCH($B258,교과보정값!$CN:$CN,0))="","",INDEX(교과보정값!$CO:$CO,MATCH($B258,교과보정값!$CN:$CN,0))+IF(INDEX(교과보정값!$CQ:$CQ,MATCH($B258,교과보정값!$CN:$CN,0))="인문",교과보정값!CO$6,교과보정값!CP$6)),"")</f>
        <v>-0.02</v>
      </c>
      <c r="E258" s="85">
        <f>IF(D258="","",D258+교과보정값!CP$14)</f>
        <v>-7.0000000000000007E-2</v>
      </c>
      <c r="F258" s="86">
        <f>IF(G258="","",G258+교과보정값!CO$15)</f>
        <v>3.0000000000000002E-2</v>
      </c>
      <c r="G258" s="86">
        <f>IFERROR(IF(INDEX(교과보정값!$CO:$CO,MATCH($B258,교과보정값!$CN:$CN,0))="","",INDEX(교과보정값!$CO:$CO,MATCH($B258,교과보정값!$CN:$CN,0))+IF(INDEX(교과보정값!$CQ:$CQ,MATCH($B258,교과보정값!$CN:$CN,0))="인문",교과보정값!CO$7,교과보정값!CP$7)),"")</f>
        <v>-0.02</v>
      </c>
      <c r="H258" s="86">
        <f>IF(G258="","",G258+교과보정값!CP$15)</f>
        <v>-7.0000000000000007E-2</v>
      </c>
      <c r="I258" s="87">
        <f>IF(J258="","",J258+교과보정값!CO$16)</f>
        <v>3.0000000000000002E-2</v>
      </c>
      <c r="J258" s="87">
        <f>IFERROR(IF(INDEX(교과보정값!$CO:$CO,MATCH($B258,교과보정값!$CN:$CN,0))="","",INDEX(교과보정값!$CO:$CO,MATCH($B258,교과보정값!$CN:$CN,0))+IF(INDEX(교과보정값!$CQ:$CQ,MATCH($B258,교과보정값!$CN:$CN,0))="인문",교과보정값!CO$8,교과보정값!CP$8)),"")</f>
        <v>-0.02</v>
      </c>
      <c r="K258" s="87">
        <f>IF(J258="","",J258+교과보정값!CP$16)</f>
        <v>-7.0000000000000007E-2</v>
      </c>
      <c r="L258" s="88">
        <f>IF(M258="","",M258+교과보정값!CO$17)</f>
        <v>3.0000000000000002E-2</v>
      </c>
      <c r="M258" s="88">
        <f>IFERROR(IF(INDEX(교과보정값!$CO:$CO,MATCH($B258,교과보정값!$CN:$CN,0))="","",INDEX(교과보정값!$CO:$CO,MATCH($B258,교과보정값!$CN:$CN,0))+IF(INDEX(교과보정값!$CQ:$CQ,MATCH($B258,교과보정값!$CN:$CN,0))="인문",교과보정값!CO$9,교과보정값!CP$9)),"")</f>
        <v>-0.02</v>
      </c>
      <c r="N258" s="88">
        <f>IF(M258="","",M258+교과보정값!CP$17)</f>
        <v>-7.0000000000000007E-2</v>
      </c>
      <c r="O258" s="89">
        <f>IF(P258="","",P258+교과보정값!CO$18)</f>
        <v>3.0000000000000002E-2</v>
      </c>
      <c r="P258" s="89">
        <f>IFERROR(IF(INDEX(교과보정값!$CO:$CO,MATCH($B258,교과보정값!$CN:$CN,0))="","",INDEX(교과보정값!$CO:$CO,MATCH($B258,교과보정값!$CN:$CN,0))+IF(INDEX(교과보정값!$CQ:$CQ,MATCH($B258,교과보정값!$CN:$CN,0))="인문",교과보정값!CO$10,교과보정값!CP$10)),"")</f>
        <v>-0.02</v>
      </c>
      <c r="Q258" s="89">
        <f>IF(P258="","",P258+교과보정값!CP$18)</f>
        <v>-7.0000000000000007E-2</v>
      </c>
    </row>
    <row r="259" spans="2:17">
      <c r="B259" s="84" t="s">
        <v>1936</v>
      </c>
      <c r="C259" s="85" t="str">
        <f>IF(D259="","",D259+교과보정값!CO$14)</f>
        <v/>
      </c>
      <c r="D259" s="85" t="str">
        <f>IFERROR(IF(INDEX(교과보정값!$CO:$CO,MATCH($B259,교과보정값!$CN:$CN,0))="","",INDEX(교과보정값!$CO:$CO,MATCH($B259,교과보정값!$CN:$CN,0))+IF(INDEX(교과보정값!$CQ:$CQ,MATCH($B259,교과보정값!$CN:$CN,0))="인문",교과보정값!CO$6,교과보정값!CP$6)),"")</f>
        <v/>
      </c>
      <c r="E259" s="85" t="str">
        <f>IF(D259="","",D259+교과보정값!CP$14)</f>
        <v/>
      </c>
      <c r="F259" s="86" t="str">
        <f>IF(G259="","",G259+교과보정값!CO$15)</f>
        <v/>
      </c>
      <c r="G259" s="86" t="str">
        <f>IFERROR(IF(INDEX(교과보정값!$CO:$CO,MATCH($B259,교과보정값!$CN:$CN,0))="","",INDEX(교과보정값!$CO:$CO,MATCH($B259,교과보정값!$CN:$CN,0))+IF(INDEX(교과보정값!$CQ:$CQ,MATCH($B259,교과보정값!$CN:$CN,0))="인문",교과보정값!CO$7,교과보정값!CP$7)),"")</f>
        <v/>
      </c>
      <c r="H259" s="86" t="str">
        <f>IF(G259="","",G259+교과보정값!CP$15)</f>
        <v/>
      </c>
      <c r="I259" s="87" t="str">
        <f>IF(J259="","",J259+교과보정값!CO$16)</f>
        <v/>
      </c>
      <c r="J259" s="87" t="str">
        <f>IFERROR(IF(INDEX(교과보정값!$CO:$CO,MATCH($B259,교과보정값!$CN:$CN,0))="","",INDEX(교과보정값!$CO:$CO,MATCH($B259,교과보정값!$CN:$CN,0))+IF(INDEX(교과보정값!$CQ:$CQ,MATCH($B259,교과보정값!$CN:$CN,0))="인문",교과보정값!CO$8,교과보정값!CP$8)),"")</f>
        <v/>
      </c>
      <c r="K259" s="87" t="str">
        <f>IF(J259="","",J259+교과보정값!CP$16)</f>
        <v/>
      </c>
      <c r="L259" s="88" t="str">
        <f>IF(M259="","",M259+교과보정값!CO$17)</f>
        <v/>
      </c>
      <c r="M259" s="88" t="str">
        <f>IFERROR(IF(INDEX(교과보정값!$CO:$CO,MATCH($B259,교과보정값!$CN:$CN,0))="","",INDEX(교과보정값!$CO:$CO,MATCH($B259,교과보정값!$CN:$CN,0))+IF(INDEX(교과보정값!$CQ:$CQ,MATCH($B259,교과보정값!$CN:$CN,0))="인문",교과보정값!CO$9,교과보정값!CP$9)),"")</f>
        <v/>
      </c>
      <c r="N259" s="88" t="str">
        <f>IF(M259="","",M259+교과보정값!CP$17)</f>
        <v/>
      </c>
      <c r="O259" s="89" t="str">
        <f>IF(P259="","",P259+교과보정값!CO$18)</f>
        <v/>
      </c>
      <c r="P259" s="89" t="str">
        <f>IFERROR(IF(INDEX(교과보정값!$CO:$CO,MATCH($B259,교과보정값!$CN:$CN,0))="","",INDEX(교과보정값!$CO:$CO,MATCH($B259,교과보정값!$CN:$CN,0))+IF(INDEX(교과보정값!$CQ:$CQ,MATCH($B259,교과보정값!$CN:$CN,0))="인문",교과보정값!CO$10,교과보정값!CP$10)),"")</f>
        <v/>
      </c>
      <c r="Q259" s="89" t="str">
        <f>IF(P259="","",P259+교과보정값!CP$18)</f>
        <v/>
      </c>
    </row>
    <row r="260" spans="2:17">
      <c r="B260" s="84" t="s">
        <v>1937</v>
      </c>
      <c r="C260" s="85">
        <f>IF(D260="","",D260+교과보정값!CO$14)</f>
        <v>7.0000000000000007E-2</v>
      </c>
      <c r="D260" s="85">
        <f>IFERROR(IF(INDEX(교과보정값!$CO:$CO,MATCH($B260,교과보정값!$CN:$CN,0))="","",INDEX(교과보정값!$CO:$CO,MATCH($B260,교과보정값!$CN:$CN,0))+IF(INDEX(교과보정값!$CQ:$CQ,MATCH($B260,교과보정값!$CN:$CN,0))="인문",교과보정값!CO$6,교과보정값!CP$6)),"")</f>
        <v>0.02</v>
      </c>
      <c r="E260" s="85">
        <f>IF(D260="","",D260+교과보정값!CP$14)</f>
        <v>-3.0000000000000002E-2</v>
      </c>
      <c r="F260" s="86">
        <f>IF(G260="","",G260+교과보정값!CO$15)</f>
        <v>7.0000000000000007E-2</v>
      </c>
      <c r="G260" s="86">
        <f>IFERROR(IF(INDEX(교과보정값!$CO:$CO,MATCH($B260,교과보정값!$CN:$CN,0))="","",INDEX(교과보정값!$CO:$CO,MATCH($B260,교과보정값!$CN:$CN,0))+IF(INDEX(교과보정값!$CQ:$CQ,MATCH($B260,교과보정값!$CN:$CN,0))="인문",교과보정값!CO$7,교과보정값!CP$7)),"")</f>
        <v>0.02</v>
      </c>
      <c r="H260" s="86">
        <f>IF(G260="","",G260+교과보정값!CP$15)</f>
        <v>-3.0000000000000002E-2</v>
      </c>
      <c r="I260" s="87">
        <f>IF(J260="","",J260+교과보정값!CO$16)</f>
        <v>7.0000000000000007E-2</v>
      </c>
      <c r="J260" s="87">
        <f>IFERROR(IF(INDEX(교과보정값!$CO:$CO,MATCH($B260,교과보정값!$CN:$CN,0))="","",INDEX(교과보정값!$CO:$CO,MATCH($B260,교과보정값!$CN:$CN,0))+IF(INDEX(교과보정값!$CQ:$CQ,MATCH($B260,교과보정값!$CN:$CN,0))="인문",교과보정값!CO$8,교과보정값!CP$8)),"")</f>
        <v>0.02</v>
      </c>
      <c r="K260" s="87">
        <f>IF(J260="","",J260+교과보정값!CP$16)</f>
        <v>-3.0000000000000002E-2</v>
      </c>
      <c r="L260" s="88">
        <f>IF(M260="","",M260+교과보정값!CO$17)</f>
        <v>7.0000000000000007E-2</v>
      </c>
      <c r="M260" s="88">
        <f>IFERROR(IF(INDEX(교과보정값!$CO:$CO,MATCH($B260,교과보정값!$CN:$CN,0))="","",INDEX(교과보정값!$CO:$CO,MATCH($B260,교과보정값!$CN:$CN,0))+IF(INDEX(교과보정값!$CQ:$CQ,MATCH($B260,교과보정값!$CN:$CN,0))="인문",교과보정값!CO$9,교과보정값!CP$9)),"")</f>
        <v>0.02</v>
      </c>
      <c r="N260" s="88">
        <f>IF(M260="","",M260+교과보정값!CP$17)</f>
        <v>-3.0000000000000002E-2</v>
      </c>
      <c r="O260" s="89">
        <f>IF(P260="","",P260+교과보정값!CO$18)</f>
        <v>7.0000000000000007E-2</v>
      </c>
      <c r="P260" s="89">
        <f>IFERROR(IF(INDEX(교과보정값!$CO:$CO,MATCH($B260,교과보정값!$CN:$CN,0))="","",INDEX(교과보정값!$CO:$CO,MATCH($B260,교과보정값!$CN:$CN,0))+IF(INDEX(교과보정값!$CQ:$CQ,MATCH($B260,교과보정값!$CN:$CN,0))="인문",교과보정값!CO$10,교과보정값!CP$10)),"")</f>
        <v>0.02</v>
      </c>
      <c r="Q260" s="89">
        <f>IF(P260="","",P260+교과보정값!CP$18)</f>
        <v>-3.0000000000000002E-2</v>
      </c>
    </row>
    <row r="261" spans="2:17">
      <c r="B261" s="84" t="s">
        <v>1938</v>
      </c>
      <c r="C261" s="85">
        <f>IF(D261="","",D261+교과보정값!CO$14)</f>
        <v>0</v>
      </c>
      <c r="D261" s="85">
        <f>IFERROR(IF(INDEX(교과보정값!$CO:$CO,MATCH($B261,교과보정값!$CN:$CN,0))="","",INDEX(교과보정값!$CO:$CO,MATCH($B261,교과보정값!$CN:$CN,0))+IF(INDEX(교과보정값!$CQ:$CQ,MATCH($B261,교과보정값!$CN:$CN,0))="인문",교과보정값!CO$6,교과보정값!CP$6)),"")</f>
        <v>-0.05</v>
      </c>
      <c r="E261" s="85">
        <f>IF(D261="","",D261+교과보정값!CP$14)</f>
        <v>-0.1</v>
      </c>
      <c r="F261" s="86">
        <f>IF(G261="","",G261+교과보정값!CO$15)</f>
        <v>0</v>
      </c>
      <c r="G261" s="86">
        <f>IFERROR(IF(INDEX(교과보정값!$CO:$CO,MATCH($B261,교과보정값!$CN:$CN,0))="","",INDEX(교과보정값!$CO:$CO,MATCH($B261,교과보정값!$CN:$CN,0))+IF(INDEX(교과보정값!$CQ:$CQ,MATCH($B261,교과보정값!$CN:$CN,0))="인문",교과보정값!CO$7,교과보정값!CP$7)),"")</f>
        <v>-0.05</v>
      </c>
      <c r="H261" s="86">
        <f>IF(G261="","",G261+교과보정값!CP$15)</f>
        <v>-0.1</v>
      </c>
      <c r="I261" s="87">
        <f>IF(J261="","",J261+교과보정값!CO$16)</f>
        <v>0</v>
      </c>
      <c r="J261" s="87">
        <f>IFERROR(IF(INDEX(교과보정값!$CO:$CO,MATCH($B261,교과보정값!$CN:$CN,0))="","",INDEX(교과보정값!$CO:$CO,MATCH($B261,교과보정값!$CN:$CN,0))+IF(INDEX(교과보정값!$CQ:$CQ,MATCH($B261,교과보정값!$CN:$CN,0))="인문",교과보정값!CO$8,교과보정값!CP$8)),"")</f>
        <v>-0.05</v>
      </c>
      <c r="K261" s="87">
        <f>IF(J261="","",J261+교과보정값!CP$16)</f>
        <v>-0.1</v>
      </c>
      <c r="L261" s="88">
        <f>IF(M261="","",M261+교과보정값!CO$17)</f>
        <v>0</v>
      </c>
      <c r="M261" s="88">
        <f>IFERROR(IF(INDEX(교과보정값!$CO:$CO,MATCH($B261,교과보정값!$CN:$CN,0))="","",INDEX(교과보정값!$CO:$CO,MATCH($B261,교과보정값!$CN:$CN,0))+IF(INDEX(교과보정값!$CQ:$CQ,MATCH($B261,교과보정값!$CN:$CN,0))="인문",교과보정값!CO$9,교과보정값!CP$9)),"")</f>
        <v>-0.05</v>
      </c>
      <c r="N261" s="88">
        <f>IF(M261="","",M261+교과보정값!CP$17)</f>
        <v>-0.1</v>
      </c>
      <c r="O261" s="89">
        <f>IF(P261="","",P261+교과보정값!CO$18)</f>
        <v>0</v>
      </c>
      <c r="P261" s="89">
        <f>IFERROR(IF(INDEX(교과보정값!$CO:$CO,MATCH($B261,교과보정값!$CN:$CN,0))="","",INDEX(교과보정값!$CO:$CO,MATCH($B261,교과보정값!$CN:$CN,0))+IF(INDEX(교과보정값!$CQ:$CQ,MATCH($B261,교과보정값!$CN:$CN,0))="인문",교과보정값!CO$10,교과보정값!CP$10)),"")</f>
        <v>-0.05</v>
      </c>
      <c r="Q261" s="89">
        <f>IF(P261="","",P261+교과보정값!CP$18)</f>
        <v>-0.1</v>
      </c>
    </row>
    <row r="262" spans="2:17">
      <c r="B262" s="84" t="s">
        <v>1939</v>
      </c>
      <c r="C262" s="85" t="str">
        <f>IF(D262="","",D262+교과보정값!CO$14)</f>
        <v/>
      </c>
      <c r="D262" s="85" t="str">
        <f>IFERROR(IF(INDEX(교과보정값!$CO:$CO,MATCH($B262,교과보정값!$CN:$CN,0))="","",INDEX(교과보정값!$CO:$CO,MATCH($B262,교과보정값!$CN:$CN,0))+IF(INDEX(교과보정값!$CQ:$CQ,MATCH($B262,교과보정값!$CN:$CN,0))="인문",교과보정값!CO$6,교과보정값!CP$6)),"")</f>
        <v/>
      </c>
      <c r="E262" s="85" t="str">
        <f>IF(D262="","",D262+교과보정값!CP$14)</f>
        <v/>
      </c>
      <c r="F262" s="86" t="str">
        <f>IF(G262="","",G262+교과보정값!CO$15)</f>
        <v/>
      </c>
      <c r="G262" s="86" t="str">
        <f>IFERROR(IF(INDEX(교과보정값!$CO:$CO,MATCH($B262,교과보정값!$CN:$CN,0))="","",INDEX(교과보정값!$CO:$CO,MATCH($B262,교과보정값!$CN:$CN,0))+IF(INDEX(교과보정값!$CQ:$CQ,MATCH($B262,교과보정값!$CN:$CN,0))="인문",교과보정값!CO$7,교과보정값!CP$7)),"")</f>
        <v/>
      </c>
      <c r="H262" s="86" t="str">
        <f>IF(G262="","",G262+교과보정값!CP$15)</f>
        <v/>
      </c>
      <c r="I262" s="87" t="str">
        <f>IF(J262="","",J262+교과보정값!CO$16)</f>
        <v/>
      </c>
      <c r="J262" s="87" t="str">
        <f>IFERROR(IF(INDEX(교과보정값!$CO:$CO,MATCH($B262,교과보정값!$CN:$CN,0))="","",INDEX(교과보정값!$CO:$CO,MATCH($B262,교과보정값!$CN:$CN,0))+IF(INDEX(교과보정값!$CQ:$CQ,MATCH($B262,교과보정값!$CN:$CN,0))="인문",교과보정값!CO$8,교과보정값!CP$8)),"")</f>
        <v/>
      </c>
      <c r="K262" s="87" t="str">
        <f>IF(J262="","",J262+교과보정값!CP$16)</f>
        <v/>
      </c>
      <c r="L262" s="88" t="str">
        <f>IF(M262="","",M262+교과보정값!CO$17)</f>
        <v/>
      </c>
      <c r="M262" s="88" t="str">
        <f>IFERROR(IF(INDEX(교과보정값!$CO:$CO,MATCH($B262,교과보정값!$CN:$CN,0))="","",INDEX(교과보정값!$CO:$CO,MATCH($B262,교과보정값!$CN:$CN,0))+IF(INDEX(교과보정값!$CQ:$CQ,MATCH($B262,교과보정값!$CN:$CN,0))="인문",교과보정값!CO$9,교과보정값!CP$9)),"")</f>
        <v/>
      </c>
      <c r="N262" s="88" t="str">
        <f>IF(M262="","",M262+교과보정값!CP$17)</f>
        <v/>
      </c>
      <c r="O262" s="89" t="str">
        <f>IF(P262="","",P262+교과보정값!CO$18)</f>
        <v/>
      </c>
      <c r="P262" s="89" t="str">
        <f>IFERROR(IF(INDEX(교과보정값!$CO:$CO,MATCH($B262,교과보정값!$CN:$CN,0))="","",INDEX(교과보정값!$CO:$CO,MATCH($B262,교과보정값!$CN:$CN,0))+IF(INDEX(교과보정값!$CQ:$CQ,MATCH($B262,교과보정값!$CN:$CN,0))="인문",교과보정값!CO$10,교과보정값!CP$10)),"")</f>
        <v/>
      </c>
      <c r="Q262" s="89" t="str">
        <f>IF(P262="","",P262+교과보정값!CP$18)</f>
        <v/>
      </c>
    </row>
    <row r="263" spans="2:17">
      <c r="B263" s="84" t="s">
        <v>1940</v>
      </c>
      <c r="C263" s="85">
        <f>IF(D263="","",D263+교과보정값!CO$14)</f>
        <v>0.1</v>
      </c>
      <c r="D263" s="85">
        <f>IFERROR(IF(INDEX(교과보정값!$CO:$CO,MATCH($B263,교과보정값!$CN:$CN,0))="","",INDEX(교과보정값!$CO:$CO,MATCH($B263,교과보정값!$CN:$CN,0))+IF(INDEX(교과보정값!$CQ:$CQ,MATCH($B263,교과보정값!$CN:$CN,0))="인문",교과보정값!CO$6,교과보정값!CP$6)),"")</f>
        <v>0.05</v>
      </c>
      <c r="E263" s="85">
        <f>IF(D263="","",D263+교과보정값!CP$14)</f>
        <v>0</v>
      </c>
      <c r="F263" s="86">
        <f>IF(G263="","",G263+교과보정값!CO$15)</f>
        <v>0.1</v>
      </c>
      <c r="G263" s="86">
        <f>IFERROR(IF(INDEX(교과보정값!$CO:$CO,MATCH($B263,교과보정값!$CN:$CN,0))="","",INDEX(교과보정값!$CO:$CO,MATCH($B263,교과보정값!$CN:$CN,0))+IF(INDEX(교과보정값!$CQ:$CQ,MATCH($B263,교과보정값!$CN:$CN,0))="인문",교과보정값!CO$7,교과보정값!CP$7)),"")</f>
        <v>0.05</v>
      </c>
      <c r="H263" s="86">
        <f>IF(G263="","",G263+교과보정값!CP$15)</f>
        <v>0</v>
      </c>
      <c r="I263" s="87">
        <f>IF(J263="","",J263+교과보정값!CO$16)</f>
        <v>0.1</v>
      </c>
      <c r="J263" s="87">
        <f>IFERROR(IF(INDEX(교과보정값!$CO:$CO,MATCH($B263,교과보정값!$CN:$CN,0))="","",INDEX(교과보정값!$CO:$CO,MATCH($B263,교과보정값!$CN:$CN,0))+IF(INDEX(교과보정값!$CQ:$CQ,MATCH($B263,교과보정값!$CN:$CN,0))="인문",교과보정값!CO$8,교과보정값!CP$8)),"")</f>
        <v>0.05</v>
      </c>
      <c r="K263" s="87">
        <f>IF(J263="","",J263+교과보정값!CP$16)</f>
        <v>0</v>
      </c>
      <c r="L263" s="88">
        <f>IF(M263="","",M263+교과보정값!CO$17)</f>
        <v>0.1</v>
      </c>
      <c r="M263" s="88">
        <f>IFERROR(IF(INDEX(교과보정값!$CO:$CO,MATCH($B263,교과보정값!$CN:$CN,0))="","",INDEX(교과보정값!$CO:$CO,MATCH($B263,교과보정값!$CN:$CN,0))+IF(INDEX(교과보정값!$CQ:$CQ,MATCH($B263,교과보정값!$CN:$CN,0))="인문",교과보정값!CO$9,교과보정값!CP$9)),"")</f>
        <v>0.05</v>
      </c>
      <c r="N263" s="88">
        <f>IF(M263="","",M263+교과보정값!CP$17)</f>
        <v>0</v>
      </c>
      <c r="O263" s="89">
        <f>IF(P263="","",P263+교과보정값!CO$18)</f>
        <v>0.1</v>
      </c>
      <c r="P263" s="89">
        <f>IFERROR(IF(INDEX(교과보정값!$CO:$CO,MATCH($B263,교과보정값!$CN:$CN,0))="","",INDEX(교과보정값!$CO:$CO,MATCH($B263,교과보정값!$CN:$CN,0))+IF(INDEX(교과보정값!$CQ:$CQ,MATCH($B263,교과보정값!$CN:$CN,0))="인문",교과보정값!CO$10,교과보정값!CP$10)),"")</f>
        <v>0.05</v>
      </c>
      <c r="Q263" s="89">
        <f>IF(P263="","",P263+교과보정값!CP$18)</f>
        <v>0</v>
      </c>
    </row>
    <row r="264" spans="2:17">
      <c r="B264" s="84" t="s">
        <v>1941</v>
      </c>
      <c r="C264" s="85" t="str">
        <f>IF(D264="","",D264+교과보정값!CO$14)</f>
        <v/>
      </c>
      <c r="D264" s="85" t="str">
        <f>IFERROR(IF(INDEX(교과보정값!$CO:$CO,MATCH($B264,교과보정값!$CN:$CN,0))="","",INDEX(교과보정값!$CO:$CO,MATCH($B264,교과보정값!$CN:$CN,0))+IF(INDEX(교과보정값!$CQ:$CQ,MATCH($B264,교과보정값!$CN:$CN,0))="인문",교과보정값!CO$6,교과보정값!CP$6)),"")</f>
        <v/>
      </c>
      <c r="E264" s="85" t="str">
        <f>IF(D264="","",D264+교과보정값!CP$14)</f>
        <v/>
      </c>
      <c r="F264" s="86" t="str">
        <f>IF(G264="","",G264+교과보정값!CO$15)</f>
        <v/>
      </c>
      <c r="G264" s="86" t="str">
        <f>IFERROR(IF(INDEX(교과보정값!$CO:$CO,MATCH($B264,교과보정값!$CN:$CN,0))="","",INDEX(교과보정값!$CO:$CO,MATCH($B264,교과보정값!$CN:$CN,0))+IF(INDEX(교과보정값!$CQ:$CQ,MATCH($B264,교과보정값!$CN:$CN,0))="인문",교과보정값!CO$7,교과보정값!CP$7)),"")</f>
        <v/>
      </c>
      <c r="H264" s="86" t="str">
        <f>IF(G264="","",G264+교과보정값!CP$15)</f>
        <v/>
      </c>
      <c r="I264" s="87" t="str">
        <f>IF(J264="","",J264+교과보정값!CO$16)</f>
        <v/>
      </c>
      <c r="J264" s="87" t="str">
        <f>IFERROR(IF(INDEX(교과보정값!$CO:$CO,MATCH($B264,교과보정값!$CN:$CN,0))="","",INDEX(교과보정값!$CO:$CO,MATCH($B264,교과보정값!$CN:$CN,0))+IF(INDEX(교과보정값!$CQ:$CQ,MATCH($B264,교과보정값!$CN:$CN,0))="인문",교과보정값!CO$8,교과보정값!CP$8)),"")</f>
        <v/>
      </c>
      <c r="K264" s="87" t="str">
        <f>IF(J264="","",J264+교과보정값!CP$16)</f>
        <v/>
      </c>
      <c r="L264" s="88" t="str">
        <f>IF(M264="","",M264+교과보정값!CO$17)</f>
        <v/>
      </c>
      <c r="M264" s="88" t="str">
        <f>IFERROR(IF(INDEX(교과보정값!$CO:$CO,MATCH($B264,교과보정값!$CN:$CN,0))="","",INDEX(교과보정값!$CO:$CO,MATCH($B264,교과보정값!$CN:$CN,0))+IF(INDEX(교과보정값!$CQ:$CQ,MATCH($B264,교과보정값!$CN:$CN,0))="인문",교과보정값!CO$9,교과보정값!CP$9)),"")</f>
        <v/>
      </c>
      <c r="N264" s="88" t="str">
        <f>IF(M264="","",M264+교과보정값!CP$17)</f>
        <v/>
      </c>
      <c r="O264" s="89" t="str">
        <f>IF(P264="","",P264+교과보정값!CO$18)</f>
        <v/>
      </c>
      <c r="P264" s="89" t="str">
        <f>IFERROR(IF(INDEX(교과보정값!$CO:$CO,MATCH($B264,교과보정값!$CN:$CN,0))="","",INDEX(교과보정값!$CO:$CO,MATCH($B264,교과보정값!$CN:$CN,0))+IF(INDEX(교과보정값!$CQ:$CQ,MATCH($B264,교과보정값!$CN:$CN,0))="인문",교과보정값!CO$10,교과보정값!CP$10)),"")</f>
        <v/>
      </c>
      <c r="Q264" s="89" t="str">
        <f>IF(P264="","",P264+교과보정값!CP$18)</f>
        <v/>
      </c>
    </row>
    <row r="265" spans="2:17">
      <c r="B265" s="84" t="s">
        <v>1942</v>
      </c>
      <c r="C265" s="85" t="str">
        <f>IF(D265="","",D265+교과보정값!CO$14)</f>
        <v/>
      </c>
      <c r="D265" s="85" t="str">
        <f>IFERROR(IF(INDEX(교과보정값!$CO:$CO,MATCH($B265,교과보정값!$CN:$CN,0))="","",INDEX(교과보정값!$CO:$CO,MATCH($B265,교과보정값!$CN:$CN,0))+IF(INDEX(교과보정값!$CQ:$CQ,MATCH($B265,교과보정값!$CN:$CN,0))="인문",교과보정값!CO$6,교과보정값!CP$6)),"")</f>
        <v/>
      </c>
      <c r="E265" s="85" t="str">
        <f>IF(D265="","",D265+교과보정값!CP$14)</f>
        <v/>
      </c>
      <c r="F265" s="86" t="str">
        <f>IF(G265="","",G265+교과보정값!CO$15)</f>
        <v/>
      </c>
      <c r="G265" s="86" t="str">
        <f>IFERROR(IF(INDEX(교과보정값!$CO:$CO,MATCH($B265,교과보정값!$CN:$CN,0))="","",INDEX(교과보정값!$CO:$CO,MATCH($B265,교과보정값!$CN:$CN,0))+IF(INDEX(교과보정값!$CQ:$CQ,MATCH($B265,교과보정값!$CN:$CN,0))="인문",교과보정값!CO$7,교과보정값!CP$7)),"")</f>
        <v/>
      </c>
      <c r="H265" s="86" t="str">
        <f>IF(G265="","",G265+교과보정값!CP$15)</f>
        <v/>
      </c>
      <c r="I265" s="87" t="str">
        <f>IF(J265="","",J265+교과보정값!CO$16)</f>
        <v/>
      </c>
      <c r="J265" s="87" t="str">
        <f>IFERROR(IF(INDEX(교과보정값!$CO:$CO,MATCH($B265,교과보정값!$CN:$CN,0))="","",INDEX(교과보정값!$CO:$CO,MATCH($B265,교과보정값!$CN:$CN,0))+IF(INDEX(교과보정값!$CQ:$CQ,MATCH($B265,교과보정값!$CN:$CN,0))="인문",교과보정값!CO$8,교과보정값!CP$8)),"")</f>
        <v/>
      </c>
      <c r="K265" s="87" t="str">
        <f>IF(J265="","",J265+교과보정값!CP$16)</f>
        <v/>
      </c>
      <c r="L265" s="88" t="str">
        <f>IF(M265="","",M265+교과보정값!CO$17)</f>
        <v/>
      </c>
      <c r="M265" s="88" t="str">
        <f>IFERROR(IF(INDEX(교과보정값!$CO:$CO,MATCH($B265,교과보정값!$CN:$CN,0))="","",INDEX(교과보정값!$CO:$CO,MATCH($B265,교과보정값!$CN:$CN,0))+IF(INDEX(교과보정값!$CQ:$CQ,MATCH($B265,교과보정값!$CN:$CN,0))="인문",교과보정값!CO$9,교과보정값!CP$9)),"")</f>
        <v/>
      </c>
      <c r="N265" s="88" t="str">
        <f>IF(M265="","",M265+교과보정값!CP$17)</f>
        <v/>
      </c>
      <c r="O265" s="89" t="str">
        <f>IF(P265="","",P265+교과보정값!CO$18)</f>
        <v/>
      </c>
      <c r="P265" s="89" t="str">
        <f>IFERROR(IF(INDEX(교과보정값!$CO:$CO,MATCH($B265,교과보정값!$CN:$CN,0))="","",INDEX(교과보정값!$CO:$CO,MATCH($B265,교과보정값!$CN:$CN,0))+IF(INDEX(교과보정값!$CQ:$CQ,MATCH($B265,교과보정값!$CN:$CN,0))="인문",교과보정값!CO$10,교과보정값!CP$10)),"")</f>
        <v/>
      </c>
      <c r="Q265" s="89" t="str">
        <f>IF(P265="","",P265+교과보정값!CP$18)</f>
        <v/>
      </c>
    </row>
    <row r="266" spans="2:17">
      <c r="B266" s="84" t="s">
        <v>1943</v>
      </c>
      <c r="C266" s="85" t="str">
        <f>IF(D266="","",D266+교과보정값!CO$14)</f>
        <v/>
      </c>
      <c r="D266" s="85" t="str">
        <f>IFERROR(IF(INDEX(교과보정값!$CO:$CO,MATCH($B266,교과보정값!$CN:$CN,0))="","",INDEX(교과보정값!$CO:$CO,MATCH($B266,교과보정값!$CN:$CN,0))+IF(INDEX(교과보정값!$CQ:$CQ,MATCH($B266,교과보정값!$CN:$CN,0))="인문",교과보정값!CO$6,교과보정값!CP$6)),"")</f>
        <v/>
      </c>
      <c r="E266" s="85" t="str">
        <f>IF(D266="","",D266+교과보정값!CP$14)</f>
        <v/>
      </c>
      <c r="F266" s="86" t="str">
        <f>IF(G266="","",G266+교과보정값!CO$15)</f>
        <v/>
      </c>
      <c r="G266" s="86" t="str">
        <f>IFERROR(IF(INDEX(교과보정값!$CO:$CO,MATCH($B266,교과보정값!$CN:$CN,0))="","",INDEX(교과보정값!$CO:$CO,MATCH($B266,교과보정값!$CN:$CN,0))+IF(INDEX(교과보정값!$CQ:$CQ,MATCH($B266,교과보정값!$CN:$CN,0))="인문",교과보정값!CO$7,교과보정값!CP$7)),"")</f>
        <v/>
      </c>
      <c r="H266" s="86" t="str">
        <f>IF(G266="","",G266+교과보정값!CP$15)</f>
        <v/>
      </c>
      <c r="I266" s="87" t="str">
        <f>IF(J266="","",J266+교과보정값!CO$16)</f>
        <v/>
      </c>
      <c r="J266" s="87" t="str">
        <f>IFERROR(IF(INDEX(교과보정값!$CO:$CO,MATCH($B266,교과보정값!$CN:$CN,0))="","",INDEX(교과보정값!$CO:$CO,MATCH($B266,교과보정값!$CN:$CN,0))+IF(INDEX(교과보정값!$CQ:$CQ,MATCH($B266,교과보정값!$CN:$CN,0))="인문",교과보정값!CO$8,교과보정값!CP$8)),"")</f>
        <v/>
      </c>
      <c r="K266" s="87" t="str">
        <f>IF(J266="","",J266+교과보정값!CP$16)</f>
        <v/>
      </c>
      <c r="L266" s="88" t="str">
        <f>IF(M266="","",M266+교과보정값!CO$17)</f>
        <v/>
      </c>
      <c r="M266" s="88" t="str">
        <f>IFERROR(IF(INDEX(교과보정값!$CO:$CO,MATCH($B266,교과보정값!$CN:$CN,0))="","",INDEX(교과보정값!$CO:$CO,MATCH($B266,교과보정값!$CN:$CN,0))+IF(INDEX(교과보정값!$CQ:$CQ,MATCH($B266,교과보정값!$CN:$CN,0))="인문",교과보정값!CO$9,교과보정값!CP$9)),"")</f>
        <v/>
      </c>
      <c r="N266" s="88" t="str">
        <f>IF(M266="","",M266+교과보정값!CP$17)</f>
        <v/>
      </c>
      <c r="O266" s="89" t="str">
        <f>IF(P266="","",P266+교과보정값!CO$18)</f>
        <v/>
      </c>
      <c r="P266" s="89" t="str">
        <f>IFERROR(IF(INDEX(교과보정값!$CO:$CO,MATCH($B266,교과보정값!$CN:$CN,0))="","",INDEX(교과보정값!$CO:$CO,MATCH($B266,교과보정값!$CN:$CN,0))+IF(INDEX(교과보정값!$CQ:$CQ,MATCH($B266,교과보정값!$CN:$CN,0))="인문",교과보정값!CO$10,교과보정값!CP$10)),"")</f>
        <v/>
      </c>
      <c r="Q266" s="89" t="str">
        <f>IF(P266="","",P266+교과보정값!CP$18)</f>
        <v/>
      </c>
    </row>
    <row r="267" spans="2:17">
      <c r="B267" s="84" t="s">
        <v>1944</v>
      </c>
      <c r="C267" s="85" t="str">
        <f>IF(D267="","",D267+교과보정값!CO$14)</f>
        <v/>
      </c>
      <c r="D267" s="85" t="str">
        <f>IFERROR(IF(INDEX(교과보정값!$CO:$CO,MATCH($B267,교과보정값!$CN:$CN,0))="","",INDEX(교과보정값!$CO:$CO,MATCH($B267,교과보정값!$CN:$CN,0))+IF(INDEX(교과보정값!$CQ:$CQ,MATCH($B267,교과보정값!$CN:$CN,0))="인문",교과보정값!CO$6,교과보정값!CP$6)),"")</f>
        <v/>
      </c>
      <c r="E267" s="85" t="str">
        <f>IF(D267="","",D267+교과보정값!CP$14)</f>
        <v/>
      </c>
      <c r="F267" s="86" t="str">
        <f>IF(G267="","",G267+교과보정값!CO$15)</f>
        <v/>
      </c>
      <c r="G267" s="86" t="str">
        <f>IFERROR(IF(INDEX(교과보정값!$CO:$CO,MATCH($B267,교과보정값!$CN:$CN,0))="","",INDEX(교과보정값!$CO:$CO,MATCH($B267,교과보정값!$CN:$CN,0))+IF(INDEX(교과보정값!$CQ:$CQ,MATCH($B267,교과보정값!$CN:$CN,0))="인문",교과보정값!CO$7,교과보정값!CP$7)),"")</f>
        <v/>
      </c>
      <c r="H267" s="86" t="str">
        <f>IF(G267="","",G267+교과보정값!CP$15)</f>
        <v/>
      </c>
      <c r="I267" s="87" t="str">
        <f>IF(J267="","",J267+교과보정값!CO$16)</f>
        <v/>
      </c>
      <c r="J267" s="87" t="str">
        <f>IFERROR(IF(INDEX(교과보정값!$CO:$CO,MATCH($B267,교과보정값!$CN:$CN,0))="","",INDEX(교과보정값!$CO:$CO,MATCH($B267,교과보정값!$CN:$CN,0))+IF(INDEX(교과보정값!$CQ:$CQ,MATCH($B267,교과보정값!$CN:$CN,0))="인문",교과보정값!CO$8,교과보정값!CP$8)),"")</f>
        <v/>
      </c>
      <c r="K267" s="87" t="str">
        <f>IF(J267="","",J267+교과보정값!CP$16)</f>
        <v/>
      </c>
      <c r="L267" s="88" t="str">
        <f>IF(M267="","",M267+교과보정값!CO$17)</f>
        <v/>
      </c>
      <c r="M267" s="88" t="str">
        <f>IFERROR(IF(INDEX(교과보정값!$CO:$CO,MATCH($B267,교과보정값!$CN:$CN,0))="","",INDEX(교과보정값!$CO:$CO,MATCH($B267,교과보정값!$CN:$CN,0))+IF(INDEX(교과보정값!$CQ:$CQ,MATCH($B267,교과보정값!$CN:$CN,0))="인문",교과보정값!CO$9,교과보정값!CP$9)),"")</f>
        <v/>
      </c>
      <c r="N267" s="88" t="str">
        <f>IF(M267="","",M267+교과보정값!CP$17)</f>
        <v/>
      </c>
      <c r="O267" s="89" t="str">
        <f>IF(P267="","",P267+교과보정값!CO$18)</f>
        <v/>
      </c>
      <c r="P267" s="89" t="str">
        <f>IFERROR(IF(INDEX(교과보정값!$CO:$CO,MATCH($B267,교과보정값!$CN:$CN,0))="","",INDEX(교과보정값!$CO:$CO,MATCH($B267,교과보정값!$CN:$CN,0))+IF(INDEX(교과보정값!$CQ:$CQ,MATCH($B267,교과보정값!$CN:$CN,0))="인문",교과보정값!CO$10,교과보정값!CP$10)),"")</f>
        <v/>
      </c>
      <c r="Q267" s="89" t="str">
        <f>IF(P267="","",P267+교과보정값!CP$18)</f>
        <v/>
      </c>
    </row>
    <row r="269" spans="2:17">
      <c r="B269" s="159" t="s">
        <v>1945</v>
      </c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5"/>
    </row>
    <row r="270" spans="2:17">
      <c r="B270" s="78"/>
      <c r="C270" s="163" t="s">
        <v>1862</v>
      </c>
      <c r="D270" s="154"/>
      <c r="E270" s="155"/>
      <c r="F270" s="161" t="s">
        <v>1863</v>
      </c>
      <c r="G270" s="154"/>
      <c r="H270" s="155"/>
      <c r="I270" s="162" t="s">
        <v>1864</v>
      </c>
      <c r="J270" s="154"/>
      <c r="K270" s="155"/>
      <c r="L270" s="156" t="s">
        <v>1865</v>
      </c>
      <c r="M270" s="154"/>
      <c r="N270" s="155"/>
      <c r="O270" s="157" t="s">
        <v>1866</v>
      </c>
      <c r="P270" s="154"/>
      <c r="Q270" s="155"/>
    </row>
    <row r="271" spans="2:17">
      <c r="B271" s="78" t="s">
        <v>1869</v>
      </c>
      <c r="C271" s="79" t="s">
        <v>19</v>
      </c>
      <c r="D271" s="79" t="s">
        <v>20</v>
      </c>
      <c r="E271" s="79" t="s">
        <v>21</v>
      </c>
      <c r="F271" s="80" t="s">
        <v>19</v>
      </c>
      <c r="G271" s="80" t="s">
        <v>20</v>
      </c>
      <c r="H271" s="80" t="s">
        <v>21</v>
      </c>
      <c r="I271" s="81" t="s">
        <v>19</v>
      </c>
      <c r="J271" s="81" t="s">
        <v>20</v>
      </c>
      <c r="K271" s="81" t="s">
        <v>21</v>
      </c>
      <c r="L271" s="82" t="s">
        <v>19</v>
      </c>
      <c r="M271" s="82" t="s">
        <v>20</v>
      </c>
      <c r="N271" s="82" t="s">
        <v>21</v>
      </c>
      <c r="O271" s="83" t="s">
        <v>19</v>
      </c>
      <c r="P271" s="83" t="s">
        <v>20</v>
      </c>
      <c r="Q271" s="83" t="s">
        <v>21</v>
      </c>
    </row>
    <row r="272" spans="2:17">
      <c r="B272" s="84" t="s">
        <v>1946</v>
      </c>
      <c r="C272" s="85">
        <f>IF(D272="","",D272+교과보정값!CT$14)</f>
        <v>3.0000000000000002E-2</v>
      </c>
      <c r="D272" s="85">
        <f>IFERROR(IF(INDEX(교과보정값!$CT:$CT,MATCH($B272,교과보정값!$CS:$CS,0))="","",INDEX(교과보정값!$CT:$CT,MATCH($B272,교과보정값!$CS:$CS,0))+IF(INDEX(교과보정값!$CV:$CV,MATCH($B272,교과보정값!$CS:$CS,0))="인문",교과보정값!CT$6,교과보정값!CU$6)),"")</f>
        <v>-0.02</v>
      </c>
      <c r="E272" s="85">
        <f>IF(D272="","",D272+교과보정값!CU$14)</f>
        <v>-7.0000000000000007E-2</v>
      </c>
      <c r="F272" s="86">
        <f>IF(G272="","",G272+교과보정값!CT$15)</f>
        <v>3.0000000000000002E-2</v>
      </c>
      <c r="G272" s="86">
        <f>IFERROR(IF(INDEX(교과보정값!$CT:$CT,MATCH($B272,교과보정값!$CS:$CS,0))="","",INDEX(교과보정값!$CT:$CT,MATCH($B272,교과보정값!$CS:$CS,0))+IF(INDEX(교과보정값!$CV:$CV,MATCH($B272,교과보정값!$CS:$CS,0))="인문",교과보정값!CT$7,교과보정값!CU$7)),"")</f>
        <v>-0.02</v>
      </c>
      <c r="H272" s="86">
        <f>IF(G272="","",G272+교과보정값!CU$15)</f>
        <v>-7.0000000000000007E-2</v>
      </c>
      <c r="I272" s="87">
        <f>IF(J272="","",J272+교과보정값!CT$16)</f>
        <v>3.0000000000000002E-2</v>
      </c>
      <c r="J272" s="87">
        <f>IFERROR(IF(INDEX(교과보정값!$CT:$CT,MATCH($B272,교과보정값!$CS:$CS,0))="","",INDEX(교과보정값!$CT:$CT,MATCH($B272,교과보정값!$CS:$CS,0))+IF(INDEX(교과보정값!$CV:$CV,MATCH($B272,교과보정값!$CS:$CS,0))="인문",교과보정값!CT$8,교과보정값!CU$8)),"")</f>
        <v>-0.02</v>
      </c>
      <c r="K272" s="87">
        <f>IF(J272="","",J272+교과보정값!CU$16)</f>
        <v>-7.0000000000000007E-2</v>
      </c>
      <c r="L272" s="88">
        <f>IF(M272="","",M272+교과보정값!CT$17)</f>
        <v>3.0000000000000002E-2</v>
      </c>
      <c r="M272" s="88">
        <f>IFERROR(IF(INDEX(교과보정값!$CT:$CT,MATCH($B272,교과보정값!$CS:$CS,0))="","",INDEX(교과보정값!$CT:$CT,MATCH($B272,교과보정값!$CS:$CS,0))+IF(INDEX(교과보정값!$CV:$CV,MATCH($B272,교과보정값!$CS:$CS,0))="인문",교과보정값!CT$9,교과보정값!CU$9)),"")</f>
        <v>-0.02</v>
      </c>
      <c r="N272" s="88">
        <f>IF(M272="","",M272+교과보정값!CU$17)</f>
        <v>-7.0000000000000007E-2</v>
      </c>
      <c r="O272" s="89">
        <f>IF(P272="","",P272+교과보정값!CT$18)</f>
        <v>3.0000000000000002E-2</v>
      </c>
      <c r="P272" s="89">
        <f>IFERROR(IF(INDEX(교과보정값!$CT:$CT,MATCH($B272,교과보정값!$CS:$CS,0))="","",INDEX(교과보정값!$CT:$CT,MATCH($B272,교과보정값!$CS:$CS,0))+IF(INDEX(교과보정값!$CV:$CV,MATCH($B272,교과보정값!$CS:$CS,0))="인문",교과보정값!CT$10,교과보정값!CU$10)),"")</f>
        <v>-0.02</v>
      </c>
      <c r="Q272" s="89">
        <f>IF(P272="","",P272+교과보정값!CU$18)</f>
        <v>-7.0000000000000007E-2</v>
      </c>
    </row>
    <row r="273" spans="2:17">
      <c r="B273" s="84" t="s">
        <v>1947</v>
      </c>
      <c r="C273" s="85" t="str">
        <f>IF(D273="","",D273+교과보정값!CT$14)</f>
        <v/>
      </c>
      <c r="D273" s="85" t="str">
        <f>IFERROR(IF(INDEX(교과보정값!$CT:$CT,MATCH($B273,교과보정값!$CS:$CS,0))="","",INDEX(교과보정값!$CT:$CT,MATCH($B273,교과보정값!$CS:$CS,0))+IF(INDEX(교과보정값!$CV:$CV,MATCH($B273,교과보정값!$CS:$CS,0))="인문",교과보정값!CT$6,교과보정값!CU$6)),"")</f>
        <v/>
      </c>
      <c r="E273" s="85" t="str">
        <f>IF(D273="","",D273+교과보정값!CU$14)</f>
        <v/>
      </c>
      <c r="F273" s="86" t="str">
        <f>IF(G273="","",G273+교과보정값!CT$15)</f>
        <v/>
      </c>
      <c r="G273" s="86" t="str">
        <f>IFERROR(IF(INDEX(교과보정값!$CT:$CT,MATCH($B273,교과보정값!$CS:$CS,0))="","",INDEX(교과보정값!$CT:$CT,MATCH($B273,교과보정값!$CS:$CS,0))+IF(INDEX(교과보정값!$CV:$CV,MATCH($B273,교과보정값!$CS:$CS,0))="인문",교과보정값!CT$7,교과보정값!CU$7)),"")</f>
        <v/>
      </c>
      <c r="H273" s="86" t="str">
        <f>IF(G273="","",G273+교과보정값!CU$15)</f>
        <v/>
      </c>
      <c r="I273" s="87" t="str">
        <f>IF(J273="","",J273+교과보정값!CT$16)</f>
        <v/>
      </c>
      <c r="J273" s="87" t="str">
        <f>IFERROR(IF(INDEX(교과보정값!$CT:$CT,MATCH($B273,교과보정값!$CS:$CS,0))="","",INDEX(교과보정값!$CT:$CT,MATCH($B273,교과보정값!$CS:$CS,0))+IF(INDEX(교과보정값!$CV:$CV,MATCH($B273,교과보정값!$CS:$CS,0))="인문",교과보정값!CT$8,교과보정값!CU$8)),"")</f>
        <v/>
      </c>
      <c r="K273" s="87" t="str">
        <f>IF(J273="","",J273+교과보정값!CU$16)</f>
        <v/>
      </c>
      <c r="L273" s="88" t="str">
        <f>IF(M273="","",M273+교과보정값!CT$17)</f>
        <v/>
      </c>
      <c r="M273" s="88" t="str">
        <f>IFERROR(IF(INDEX(교과보정값!$CT:$CT,MATCH($B273,교과보정값!$CS:$CS,0))="","",INDEX(교과보정값!$CT:$CT,MATCH($B273,교과보정값!$CS:$CS,0))+IF(INDEX(교과보정값!$CV:$CV,MATCH($B273,교과보정값!$CS:$CS,0))="인문",교과보정값!CT$9,교과보정값!CU$9)),"")</f>
        <v/>
      </c>
      <c r="N273" s="88" t="str">
        <f>IF(M273="","",M273+교과보정값!CU$17)</f>
        <v/>
      </c>
      <c r="O273" s="89" t="str">
        <f>IF(P273="","",P273+교과보정값!CT$18)</f>
        <v/>
      </c>
      <c r="P273" s="89" t="str">
        <f>IFERROR(IF(INDEX(교과보정값!$CT:$CT,MATCH($B273,교과보정값!$CS:$CS,0))="","",INDEX(교과보정값!$CT:$CT,MATCH($B273,교과보정값!$CS:$CS,0))+IF(INDEX(교과보정값!$CV:$CV,MATCH($B273,교과보정값!$CS:$CS,0))="인문",교과보정값!CT$10,교과보정값!CU$10)),"")</f>
        <v/>
      </c>
      <c r="Q273" s="89" t="str">
        <f>IF(P273="","",P273+교과보정값!CU$18)</f>
        <v/>
      </c>
    </row>
    <row r="274" spans="2:17">
      <c r="B274" s="84" t="s">
        <v>1948</v>
      </c>
      <c r="C274" s="85">
        <f>IF(D274="","",D274+교과보정값!CT$14)</f>
        <v>7.0000000000000007E-2</v>
      </c>
      <c r="D274" s="85">
        <f>IFERROR(IF(INDEX(교과보정값!$CT:$CT,MATCH($B274,교과보정값!$CS:$CS,0))="","",INDEX(교과보정값!$CT:$CT,MATCH($B274,교과보정값!$CS:$CS,0))+IF(INDEX(교과보정값!$CV:$CV,MATCH($B274,교과보정값!$CS:$CS,0))="인문",교과보정값!CT$6,교과보정값!CU$6)),"")</f>
        <v>0.02</v>
      </c>
      <c r="E274" s="85">
        <f>IF(D274="","",D274+교과보정값!CU$14)</f>
        <v>-3.0000000000000002E-2</v>
      </c>
      <c r="F274" s="86">
        <f>IF(G274="","",G274+교과보정값!CT$15)</f>
        <v>7.0000000000000007E-2</v>
      </c>
      <c r="G274" s="86">
        <f>IFERROR(IF(INDEX(교과보정값!$CT:$CT,MATCH($B274,교과보정값!$CS:$CS,0))="","",INDEX(교과보정값!$CT:$CT,MATCH($B274,교과보정값!$CS:$CS,0))+IF(INDEX(교과보정값!$CV:$CV,MATCH($B274,교과보정값!$CS:$CS,0))="인문",교과보정값!CT$7,교과보정값!CU$7)),"")</f>
        <v>0.02</v>
      </c>
      <c r="H274" s="86">
        <f>IF(G274="","",G274+교과보정값!CU$15)</f>
        <v>-3.0000000000000002E-2</v>
      </c>
      <c r="I274" s="87">
        <f>IF(J274="","",J274+교과보정값!CT$16)</f>
        <v>7.0000000000000007E-2</v>
      </c>
      <c r="J274" s="87">
        <f>IFERROR(IF(INDEX(교과보정값!$CT:$CT,MATCH($B274,교과보정값!$CS:$CS,0))="","",INDEX(교과보정값!$CT:$CT,MATCH($B274,교과보정값!$CS:$CS,0))+IF(INDEX(교과보정값!$CV:$CV,MATCH($B274,교과보정값!$CS:$CS,0))="인문",교과보정값!CT$8,교과보정값!CU$8)),"")</f>
        <v>0.02</v>
      </c>
      <c r="K274" s="87">
        <f>IF(J274="","",J274+교과보정값!CU$16)</f>
        <v>-3.0000000000000002E-2</v>
      </c>
      <c r="L274" s="88">
        <f>IF(M274="","",M274+교과보정값!CT$17)</f>
        <v>7.0000000000000007E-2</v>
      </c>
      <c r="M274" s="88">
        <f>IFERROR(IF(INDEX(교과보정값!$CT:$CT,MATCH($B274,교과보정값!$CS:$CS,0))="","",INDEX(교과보정값!$CT:$CT,MATCH($B274,교과보정값!$CS:$CS,0))+IF(INDEX(교과보정값!$CV:$CV,MATCH($B274,교과보정값!$CS:$CS,0))="인문",교과보정값!CT$9,교과보정값!CU$9)),"")</f>
        <v>0.02</v>
      </c>
      <c r="N274" s="88">
        <f>IF(M274="","",M274+교과보정값!CU$17)</f>
        <v>-3.0000000000000002E-2</v>
      </c>
      <c r="O274" s="89">
        <f>IF(P274="","",P274+교과보정값!CT$18)</f>
        <v>7.0000000000000007E-2</v>
      </c>
      <c r="P274" s="89">
        <f>IFERROR(IF(INDEX(교과보정값!$CT:$CT,MATCH($B274,교과보정값!$CS:$CS,0))="","",INDEX(교과보정값!$CT:$CT,MATCH($B274,교과보정값!$CS:$CS,0))+IF(INDEX(교과보정값!$CV:$CV,MATCH($B274,교과보정값!$CS:$CS,0))="인문",교과보정값!CT$10,교과보정값!CU$10)),"")</f>
        <v>0.02</v>
      </c>
      <c r="Q274" s="89">
        <f>IF(P274="","",P274+교과보정값!CU$18)</f>
        <v>-3.0000000000000002E-2</v>
      </c>
    </row>
    <row r="275" spans="2:17">
      <c r="B275" s="84" t="s">
        <v>1949</v>
      </c>
      <c r="C275" s="85">
        <f>IF(D275="","",D275+교과보정값!CT$14)</f>
        <v>0</v>
      </c>
      <c r="D275" s="85">
        <f>IFERROR(IF(INDEX(교과보정값!$CT:$CT,MATCH($B275,교과보정값!$CS:$CS,0))="","",INDEX(교과보정값!$CT:$CT,MATCH($B275,교과보정값!$CS:$CS,0))+IF(INDEX(교과보정값!$CV:$CV,MATCH($B275,교과보정값!$CS:$CS,0))="인문",교과보정값!CT$6,교과보정값!CU$6)),"")</f>
        <v>-0.05</v>
      </c>
      <c r="E275" s="85">
        <f>IF(D275="","",D275+교과보정값!CU$14)</f>
        <v>-0.1</v>
      </c>
      <c r="F275" s="86">
        <f>IF(G275="","",G275+교과보정값!CT$15)</f>
        <v>0</v>
      </c>
      <c r="G275" s="86">
        <f>IFERROR(IF(INDEX(교과보정값!$CT:$CT,MATCH($B275,교과보정값!$CS:$CS,0))="","",INDEX(교과보정값!$CT:$CT,MATCH($B275,교과보정값!$CS:$CS,0))+IF(INDEX(교과보정값!$CV:$CV,MATCH($B275,교과보정값!$CS:$CS,0))="인문",교과보정값!CT$7,교과보정값!CU$7)),"")</f>
        <v>-0.05</v>
      </c>
      <c r="H275" s="86">
        <f>IF(G275="","",G275+교과보정값!CU$15)</f>
        <v>-0.1</v>
      </c>
      <c r="I275" s="87">
        <f>IF(J275="","",J275+교과보정값!CT$16)</f>
        <v>0</v>
      </c>
      <c r="J275" s="87">
        <f>IFERROR(IF(INDEX(교과보정값!$CT:$CT,MATCH($B275,교과보정값!$CS:$CS,0))="","",INDEX(교과보정값!$CT:$CT,MATCH($B275,교과보정값!$CS:$CS,0))+IF(INDEX(교과보정값!$CV:$CV,MATCH($B275,교과보정값!$CS:$CS,0))="인문",교과보정값!CT$8,교과보정값!CU$8)),"")</f>
        <v>-0.05</v>
      </c>
      <c r="K275" s="87">
        <f>IF(J275="","",J275+교과보정값!CU$16)</f>
        <v>-0.1</v>
      </c>
      <c r="L275" s="88">
        <f>IF(M275="","",M275+교과보정값!CT$17)</f>
        <v>0</v>
      </c>
      <c r="M275" s="88">
        <f>IFERROR(IF(INDEX(교과보정값!$CT:$CT,MATCH($B275,교과보정값!$CS:$CS,0))="","",INDEX(교과보정값!$CT:$CT,MATCH($B275,교과보정값!$CS:$CS,0))+IF(INDEX(교과보정값!$CV:$CV,MATCH($B275,교과보정값!$CS:$CS,0))="인문",교과보정값!CT$9,교과보정값!CU$9)),"")</f>
        <v>-0.05</v>
      </c>
      <c r="N275" s="88">
        <f>IF(M275="","",M275+교과보정값!CU$17)</f>
        <v>-0.1</v>
      </c>
      <c r="O275" s="89">
        <f>IF(P275="","",P275+교과보정값!CT$18)</f>
        <v>0</v>
      </c>
      <c r="P275" s="89">
        <f>IFERROR(IF(INDEX(교과보정값!$CT:$CT,MATCH($B275,교과보정값!$CS:$CS,0))="","",INDEX(교과보정값!$CT:$CT,MATCH($B275,교과보정값!$CS:$CS,0))+IF(INDEX(교과보정값!$CV:$CV,MATCH($B275,교과보정값!$CS:$CS,0))="인문",교과보정값!CT$10,교과보정값!CU$10)),"")</f>
        <v>-0.05</v>
      </c>
      <c r="Q275" s="89">
        <f>IF(P275="","",P275+교과보정값!CU$18)</f>
        <v>-0.1</v>
      </c>
    </row>
    <row r="276" spans="2:17">
      <c r="B276" s="84" t="s">
        <v>1950</v>
      </c>
      <c r="C276" s="85" t="str">
        <f>IF(D276="","",D276+교과보정값!CT$14)</f>
        <v/>
      </c>
      <c r="D276" s="85" t="str">
        <f>IFERROR(IF(INDEX(교과보정값!$CT:$CT,MATCH($B276,교과보정값!$CS:$CS,0))="","",INDEX(교과보정값!$CT:$CT,MATCH($B276,교과보정값!$CS:$CS,0))+IF(INDEX(교과보정값!$CV:$CV,MATCH($B276,교과보정값!$CS:$CS,0))="인문",교과보정값!CT$6,교과보정값!CU$6)),"")</f>
        <v/>
      </c>
      <c r="E276" s="85" t="str">
        <f>IF(D276="","",D276+교과보정값!CU$14)</f>
        <v/>
      </c>
      <c r="F276" s="86" t="str">
        <f>IF(G276="","",G276+교과보정값!CT$15)</f>
        <v/>
      </c>
      <c r="G276" s="86" t="str">
        <f>IFERROR(IF(INDEX(교과보정값!$CT:$CT,MATCH($B276,교과보정값!$CS:$CS,0))="","",INDEX(교과보정값!$CT:$CT,MATCH($B276,교과보정값!$CS:$CS,0))+IF(INDEX(교과보정값!$CV:$CV,MATCH($B276,교과보정값!$CS:$CS,0))="인문",교과보정값!CT$7,교과보정값!CU$7)),"")</f>
        <v/>
      </c>
      <c r="H276" s="86" t="str">
        <f>IF(G276="","",G276+교과보정값!CU$15)</f>
        <v/>
      </c>
      <c r="I276" s="87" t="str">
        <f>IF(J276="","",J276+교과보정값!CT$16)</f>
        <v/>
      </c>
      <c r="J276" s="87" t="str">
        <f>IFERROR(IF(INDEX(교과보정값!$CT:$CT,MATCH($B276,교과보정값!$CS:$CS,0))="","",INDEX(교과보정값!$CT:$CT,MATCH($B276,교과보정값!$CS:$CS,0))+IF(INDEX(교과보정값!$CV:$CV,MATCH($B276,교과보정값!$CS:$CS,0))="인문",교과보정값!CT$8,교과보정값!CU$8)),"")</f>
        <v/>
      </c>
      <c r="K276" s="87" t="str">
        <f>IF(J276="","",J276+교과보정값!CU$16)</f>
        <v/>
      </c>
      <c r="L276" s="88" t="str">
        <f>IF(M276="","",M276+교과보정값!CT$17)</f>
        <v/>
      </c>
      <c r="M276" s="88" t="str">
        <f>IFERROR(IF(INDEX(교과보정값!$CT:$CT,MATCH($B276,교과보정값!$CS:$CS,0))="","",INDEX(교과보정값!$CT:$CT,MATCH($B276,교과보정값!$CS:$CS,0))+IF(INDEX(교과보정값!$CV:$CV,MATCH($B276,교과보정값!$CS:$CS,0))="인문",교과보정값!CT$9,교과보정값!CU$9)),"")</f>
        <v/>
      </c>
      <c r="N276" s="88" t="str">
        <f>IF(M276="","",M276+교과보정값!CU$17)</f>
        <v/>
      </c>
      <c r="O276" s="89" t="str">
        <f>IF(P276="","",P276+교과보정값!CT$18)</f>
        <v/>
      </c>
      <c r="P276" s="89" t="str">
        <f>IFERROR(IF(INDEX(교과보정값!$CT:$CT,MATCH($B276,교과보정값!$CS:$CS,0))="","",INDEX(교과보정값!$CT:$CT,MATCH($B276,교과보정값!$CS:$CS,0))+IF(INDEX(교과보정값!$CV:$CV,MATCH($B276,교과보정값!$CS:$CS,0))="인문",교과보정값!CT$10,교과보정값!CU$10)),"")</f>
        <v/>
      </c>
      <c r="Q276" s="89" t="str">
        <f>IF(P276="","",P276+교과보정값!CU$18)</f>
        <v/>
      </c>
    </row>
    <row r="277" spans="2:17">
      <c r="B277" s="84" t="s">
        <v>1951</v>
      </c>
      <c r="C277" s="85">
        <f>IF(D277="","",D277+교과보정값!CT$14)</f>
        <v>0.1</v>
      </c>
      <c r="D277" s="85">
        <f>IFERROR(IF(INDEX(교과보정값!$CT:$CT,MATCH($B277,교과보정값!$CS:$CS,0))="","",INDEX(교과보정값!$CT:$CT,MATCH($B277,교과보정값!$CS:$CS,0))+IF(INDEX(교과보정값!$CV:$CV,MATCH($B277,교과보정값!$CS:$CS,0))="인문",교과보정값!CT$6,교과보정값!CU$6)),"")</f>
        <v>0.05</v>
      </c>
      <c r="E277" s="85">
        <f>IF(D277="","",D277+교과보정값!CU$14)</f>
        <v>0</v>
      </c>
      <c r="F277" s="86">
        <f>IF(G277="","",G277+교과보정값!CT$15)</f>
        <v>0.1</v>
      </c>
      <c r="G277" s="86">
        <f>IFERROR(IF(INDEX(교과보정값!$CT:$CT,MATCH($B277,교과보정값!$CS:$CS,0))="","",INDEX(교과보정값!$CT:$CT,MATCH($B277,교과보정값!$CS:$CS,0))+IF(INDEX(교과보정값!$CV:$CV,MATCH($B277,교과보정값!$CS:$CS,0))="인문",교과보정값!CT$7,교과보정값!CU$7)),"")</f>
        <v>0.05</v>
      </c>
      <c r="H277" s="86">
        <f>IF(G277="","",G277+교과보정값!CU$15)</f>
        <v>0</v>
      </c>
      <c r="I277" s="87">
        <f>IF(J277="","",J277+교과보정값!CT$16)</f>
        <v>0.1</v>
      </c>
      <c r="J277" s="87">
        <f>IFERROR(IF(INDEX(교과보정값!$CT:$CT,MATCH($B277,교과보정값!$CS:$CS,0))="","",INDEX(교과보정값!$CT:$CT,MATCH($B277,교과보정값!$CS:$CS,0))+IF(INDEX(교과보정값!$CV:$CV,MATCH($B277,교과보정값!$CS:$CS,0))="인문",교과보정값!CT$8,교과보정값!CU$8)),"")</f>
        <v>0.05</v>
      </c>
      <c r="K277" s="87">
        <f>IF(J277="","",J277+교과보정값!CU$16)</f>
        <v>0</v>
      </c>
      <c r="L277" s="88">
        <f>IF(M277="","",M277+교과보정값!CT$17)</f>
        <v>0.1</v>
      </c>
      <c r="M277" s="88">
        <f>IFERROR(IF(INDEX(교과보정값!$CT:$CT,MATCH($B277,교과보정값!$CS:$CS,0))="","",INDEX(교과보정값!$CT:$CT,MATCH($B277,교과보정값!$CS:$CS,0))+IF(INDEX(교과보정값!$CV:$CV,MATCH($B277,교과보정값!$CS:$CS,0))="인문",교과보정값!CT$9,교과보정값!CU$9)),"")</f>
        <v>0.05</v>
      </c>
      <c r="N277" s="88">
        <f>IF(M277="","",M277+교과보정값!CU$17)</f>
        <v>0</v>
      </c>
      <c r="O277" s="89">
        <f>IF(P277="","",P277+교과보정값!CT$18)</f>
        <v>0.1</v>
      </c>
      <c r="P277" s="89">
        <f>IFERROR(IF(INDEX(교과보정값!$CT:$CT,MATCH($B277,교과보정값!$CS:$CS,0))="","",INDEX(교과보정값!$CT:$CT,MATCH($B277,교과보정값!$CS:$CS,0))+IF(INDEX(교과보정값!$CV:$CV,MATCH($B277,교과보정값!$CS:$CS,0))="인문",교과보정값!CT$10,교과보정값!CU$10)),"")</f>
        <v>0.05</v>
      </c>
      <c r="Q277" s="89">
        <f>IF(P277="","",P277+교과보정값!CU$18)</f>
        <v>0</v>
      </c>
    </row>
    <row r="278" spans="2:17">
      <c r="B278" s="84" t="s">
        <v>1952</v>
      </c>
      <c r="C278" s="85" t="str">
        <f>IF(D278="","",D278+교과보정값!CT$14)</f>
        <v/>
      </c>
      <c r="D278" s="85" t="str">
        <f>IFERROR(IF(INDEX(교과보정값!$CT:$CT,MATCH($B278,교과보정값!$CS:$CS,0))="","",INDEX(교과보정값!$CT:$CT,MATCH($B278,교과보정값!$CS:$CS,0))+IF(INDEX(교과보정값!$CV:$CV,MATCH($B278,교과보정값!$CS:$CS,0))="인문",교과보정값!CT$6,교과보정값!CU$6)),"")</f>
        <v/>
      </c>
      <c r="E278" s="85" t="str">
        <f>IF(D278="","",D278+교과보정값!CU$14)</f>
        <v/>
      </c>
      <c r="F278" s="86" t="str">
        <f>IF(G278="","",G278+교과보정값!CT$15)</f>
        <v/>
      </c>
      <c r="G278" s="86" t="str">
        <f>IFERROR(IF(INDEX(교과보정값!$CT:$CT,MATCH($B278,교과보정값!$CS:$CS,0))="","",INDEX(교과보정값!$CT:$CT,MATCH($B278,교과보정값!$CS:$CS,0))+IF(INDEX(교과보정값!$CV:$CV,MATCH($B278,교과보정값!$CS:$CS,0))="인문",교과보정값!CT$7,교과보정값!CU$7)),"")</f>
        <v/>
      </c>
      <c r="H278" s="86" t="str">
        <f>IF(G278="","",G278+교과보정값!CU$15)</f>
        <v/>
      </c>
      <c r="I278" s="87" t="str">
        <f>IF(J278="","",J278+교과보정값!CT$16)</f>
        <v/>
      </c>
      <c r="J278" s="87" t="str">
        <f>IFERROR(IF(INDEX(교과보정값!$CT:$CT,MATCH($B278,교과보정값!$CS:$CS,0))="","",INDEX(교과보정값!$CT:$CT,MATCH($B278,교과보정값!$CS:$CS,0))+IF(INDEX(교과보정값!$CV:$CV,MATCH($B278,교과보정값!$CS:$CS,0))="인문",교과보정값!CT$8,교과보정값!CU$8)),"")</f>
        <v/>
      </c>
      <c r="K278" s="87" t="str">
        <f>IF(J278="","",J278+교과보정값!CU$16)</f>
        <v/>
      </c>
      <c r="L278" s="88" t="str">
        <f>IF(M278="","",M278+교과보정값!CT$17)</f>
        <v/>
      </c>
      <c r="M278" s="88" t="str">
        <f>IFERROR(IF(INDEX(교과보정값!$CT:$CT,MATCH($B278,교과보정값!$CS:$CS,0))="","",INDEX(교과보정값!$CT:$CT,MATCH($B278,교과보정값!$CS:$CS,0))+IF(INDEX(교과보정값!$CV:$CV,MATCH($B278,교과보정값!$CS:$CS,0))="인문",교과보정값!CT$9,교과보정값!CU$9)),"")</f>
        <v/>
      </c>
      <c r="N278" s="88" t="str">
        <f>IF(M278="","",M278+교과보정값!CU$17)</f>
        <v/>
      </c>
      <c r="O278" s="89" t="str">
        <f>IF(P278="","",P278+교과보정값!CT$18)</f>
        <v/>
      </c>
      <c r="P278" s="89" t="str">
        <f>IFERROR(IF(INDEX(교과보정값!$CT:$CT,MATCH($B278,교과보정값!$CS:$CS,0))="","",INDEX(교과보정값!$CT:$CT,MATCH($B278,교과보정값!$CS:$CS,0))+IF(INDEX(교과보정값!$CV:$CV,MATCH($B278,교과보정값!$CS:$CS,0))="인문",교과보정값!CT$10,교과보정값!CU$10)),"")</f>
        <v/>
      </c>
      <c r="Q278" s="89" t="str">
        <f>IF(P278="","",P278+교과보정값!CU$18)</f>
        <v/>
      </c>
    </row>
    <row r="279" spans="2:17">
      <c r="B279" s="84" t="s">
        <v>1953</v>
      </c>
      <c r="C279" s="85" t="str">
        <f>IF(D279="","",D279+교과보정값!CT$14)</f>
        <v/>
      </c>
      <c r="D279" s="85" t="str">
        <f>IFERROR(IF(INDEX(교과보정값!$CT:$CT,MATCH($B279,교과보정값!$CS:$CS,0))="","",INDEX(교과보정값!$CT:$CT,MATCH($B279,교과보정값!$CS:$CS,0))+IF(INDEX(교과보정값!$CV:$CV,MATCH($B279,교과보정값!$CS:$CS,0))="인문",교과보정값!CT$6,교과보정값!CU$6)),"")</f>
        <v/>
      </c>
      <c r="E279" s="85" t="str">
        <f>IF(D279="","",D279+교과보정값!CU$14)</f>
        <v/>
      </c>
      <c r="F279" s="86" t="str">
        <f>IF(G279="","",G279+교과보정값!CT$15)</f>
        <v/>
      </c>
      <c r="G279" s="86" t="str">
        <f>IFERROR(IF(INDEX(교과보정값!$CT:$CT,MATCH($B279,교과보정값!$CS:$CS,0))="","",INDEX(교과보정값!$CT:$CT,MATCH($B279,교과보정값!$CS:$CS,0))+IF(INDEX(교과보정값!$CV:$CV,MATCH($B279,교과보정값!$CS:$CS,0))="인문",교과보정값!CT$7,교과보정값!CU$7)),"")</f>
        <v/>
      </c>
      <c r="H279" s="86" t="str">
        <f>IF(G279="","",G279+교과보정값!CU$15)</f>
        <v/>
      </c>
      <c r="I279" s="87" t="str">
        <f>IF(J279="","",J279+교과보정값!CT$16)</f>
        <v/>
      </c>
      <c r="J279" s="87" t="str">
        <f>IFERROR(IF(INDEX(교과보정값!$CT:$CT,MATCH($B279,교과보정값!$CS:$CS,0))="","",INDEX(교과보정값!$CT:$CT,MATCH($B279,교과보정값!$CS:$CS,0))+IF(INDEX(교과보정값!$CV:$CV,MATCH($B279,교과보정값!$CS:$CS,0))="인문",교과보정값!CT$8,교과보정값!CU$8)),"")</f>
        <v/>
      </c>
      <c r="K279" s="87" t="str">
        <f>IF(J279="","",J279+교과보정값!CU$16)</f>
        <v/>
      </c>
      <c r="L279" s="88" t="str">
        <f>IF(M279="","",M279+교과보정값!CT$17)</f>
        <v/>
      </c>
      <c r="M279" s="88" t="str">
        <f>IFERROR(IF(INDEX(교과보정값!$CT:$CT,MATCH($B279,교과보정값!$CS:$CS,0))="","",INDEX(교과보정값!$CT:$CT,MATCH($B279,교과보정값!$CS:$CS,0))+IF(INDEX(교과보정값!$CV:$CV,MATCH($B279,교과보정값!$CS:$CS,0))="인문",교과보정값!CT$9,교과보정값!CU$9)),"")</f>
        <v/>
      </c>
      <c r="N279" s="88" t="str">
        <f>IF(M279="","",M279+교과보정값!CU$17)</f>
        <v/>
      </c>
      <c r="O279" s="89" t="str">
        <f>IF(P279="","",P279+교과보정값!CT$18)</f>
        <v/>
      </c>
      <c r="P279" s="89" t="str">
        <f>IFERROR(IF(INDEX(교과보정값!$CT:$CT,MATCH($B279,교과보정값!$CS:$CS,0))="","",INDEX(교과보정값!$CT:$CT,MATCH($B279,교과보정값!$CS:$CS,0))+IF(INDEX(교과보정값!$CV:$CV,MATCH($B279,교과보정값!$CS:$CS,0))="인문",교과보정값!CT$10,교과보정값!CU$10)),"")</f>
        <v/>
      </c>
      <c r="Q279" s="89" t="str">
        <f>IF(P279="","",P279+교과보정값!CU$18)</f>
        <v/>
      </c>
    </row>
    <row r="280" spans="2:17">
      <c r="B280" s="84" t="s">
        <v>1954</v>
      </c>
      <c r="C280" s="85" t="str">
        <f>IF(D280="","",D280+교과보정값!CT$14)</f>
        <v/>
      </c>
      <c r="D280" s="85" t="str">
        <f>IFERROR(IF(INDEX(교과보정값!$CT:$CT,MATCH($B280,교과보정값!$CS:$CS,0))="","",INDEX(교과보정값!$CT:$CT,MATCH($B280,교과보정값!$CS:$CS,0))+IF(INDEX(교과보정값!$CV:$CV,MATCH($B280,교과보정값!$CS:$CS,0))="인문",교과보정값!CT$6,교과보정값!CU$6)),"")</f>
        <v/>
      </c>
      <c r="E280" s="85" t="str">
        <f>IF(D280="","",D280+교과보정값!CU$14)</f>
        <v/>
      </c>
      <c r="F280" s="86" t="str">
        <f>IF(G280="","",G280+교과보정값!CT$15)</f>
        <v/>
      </c>
      <c r="G280" s="86" t="str">
        <f>IFERROR(IF(INDEX(교과보정값!$CT:$CT,MATCH($B280,교과보정값!$CS:$CS,0))="","",INDEX(교과보정값!$CT:$CT,MATCH($B280,교과보정값!$CS:$CS,0))+IF(INDEX(교과보정값!$CV:$CV,MATCH($B280,교과보정값!$CS:$CS,0))="인문",교과보정값!CT$7,교과보정값!CU$7)),"")</f>
        <v/>
      </c>
      <c r="H280" s="86" t="str">
        <f>IF(G280="","",G280+교과보정값!CU$15)</f>
        <v/>
      </c>
      <c r="I280" s="87" t="str">
        <f>IF(J280="","",J280+교과보정값!CT$16)</f>
        <v/>
      </c>
      <c r="J280" s="87" t="str">
        <f>IFERROR(IF(INDEX(교과보정값!$CT:$CT,MATCH($B280,교과보정값!$CS:$CS,0))="","",INDEX(교과보정값!$CT:$CT,MATCH($B280,교과보정값!$CS:$CS,0))+IF(INDEX(교과보정값!$CV:$CV,MATCH($B280,교과보정값!$CS:$CS,0))="인문",교과보정값!CT$8,교과보정값!CU$8)),"")</f>
        <v/>
      </c>
      <c r="K280" s="87" t="str">
        <f>IF(J280="","",J280+교과보정값!CU$16)</f>
        <v/>
      </c>
      <c r="L280" s="88" t="str">
        <f>IF(M280="","",M280+교과보정값!CT$17)</f>
        <v/>
      </c>
      <c r="M280" s="88" t="str">
        <f>IFERROR(IF(INDEX(교과보정값!$CT:$CT,MATCH($B280,교과보정값!$CS:$CS,0))="","",INDEX(교과보정값!$CT:$CT,MATCH($B280,교과보정값!$CS:$CS,0))+IF(INDEX(교과보정값!$CV:$CV,MATCH($B280,교과보정값!$CS:$CS,0))="인문",교과보정값!CT$9,교과보정값!CU$9)),"")</f>
        <v/>
      </c>
      <c r="N280" s="88" t="str">
        <f>IF(M280="","",M280+교과보정값!CU$17)</f>
        <v/>
      </c>
      <c r="O280" s="89" t="str">
        <f>IF(P280="","",P280+교과보정값!CT$18)</f>
        <v/>
      </c>
      <c r="P280" s="89" t="str">
        <f>IFERROR(IF(INDEX(교과보정값!$CT:$CT,MATCH($B280,교과보정값!$CS:$CS,0))="","",INDEX(교과보정값!$CT:$CT,MATCH($B280,교과보정값!$CS:$CS,0))+IF(INDEX(교과보정값!$CV:$CV,MATCH($B280,교과보정값!$CS:$CS,0))="인문",교과보정값!CT$10,교과보정값!CU$10)),"")</f>
        <v/>
      </c>
      <c r="Q280" s="89" t="str">
        <f>IF(P280="","",P280+교과보정값!CU$18)</f>
        <v/>
      </c>
    </row>
    <row r="281" spans="2:17">
      <c r="B281" s="84" t="s">
        <v>1955</v>
      </c>
      <c r="C281" s="85" t="str">
        <f>IF(D281="","",D281+교과보정값!CT$14)</f>
        <v/>
      </c>
      <c r="D281" s="85" t="str">
        <f>IFERROR(IF(INDEX(교과보정값!$CT:$CT,MATCH($B281,교과보정값!$CS:$CS,0))="","",INDEX(교과보정값!$CT:$CT,MATCH($B281,교과보정값!$CS:$CS,0))+IF(INDEX(교과보정값!$CV:$CV,MATCH($B281,교과보정값!$CS:$CS,0))="인문",교과보정값!CT$6,교과보정값!CU$6)),"")</f>
        <v/>
      </c>
      <c r="E281" s="85" t="str">
        <f>IF(D281="","",D281+교과보정값!CU$14)</f>
        <v/>
      </c>
      <c r="F281" s="86" t="str">
        <f>IF(G281="","",G281+교과보정값!CT$15)</f>
        <v/>
      </c>
      <c r="G281" s="86" t="str">
        <f>IFERROR(IF(INDEX(교과보정값!$CT:$CT,MATCH($B281,교과보정값!$CS:$CS,0))="","",INDEX(교과보정값!$CT:$CT,MATCH($B281,교과보정값!$CS:$CS,0))+IF(INDEX(교과보정값!$CV:$CV,MATCH($B281,교과보정값!$CS:$CS,0))="인문",교과보정값!CT$7,교과보정값!CU$7)),"")</f>
        <v/>
      </c>
      <c r="H281" s="86" t="str">
        <f>IF(G281="","",G281+교과보정값!CU$15)</f>
        <v/>
      </c>
      <c r="I281" s="87" t="str">
        <f>IF(J281="","",J281+교과보정값!CT$16)</f>
        <v/>
      </c>
      <c r="J281" s="87" t="str">
        <f>IFERROR(IF(INDEX(교과보정값!$CT:$CT,MATCH($B281,교과보정값!$CS:$CS,0))="","",INDEX(교과보정값!$CT:$CT,MATCH($B281,교과보정값!$CS:$CS,0))+IF(INDEX(교과보정값!$CV:$CV,MATCH($B281,교과보정값!$CS:$CS,0))="인문",교과보정값!CT$8,교과보정값!CU$8)),"")</f>
        <v/>
      </c>
      <c r="K281" s="87" t="str">
        <f>IF(J281="","",J281+교과보정값!CU$16)</f>
        <v/>
      </c>
      <c r="L281" s="88" t="str">
        <f>IF(M281="","",M281+교과보정값!CT$17)</f>
        <v/>
      </c>
      <c r="M281" s="88" t="str">
        <f>IFERROR(IF(INDEX(교과보정값!$CT:$CT,MATCH($B281,교과보정값!$CS:$CS,0))="","",INDEX(교과보정값!$CT:$CT,MATCH($B281,교과보정값!$CS:$CS,0))+IF(INDEX(교과보정값!$CV:$CV,MATCH($B281,교과보정값!$CS:$CS,0))="인문",교과보정값!CT$9,교과보정값!CU$9)),"")</f>
        <v/>
      </c>
      <c r="N281" s="88" t="str">
        <f>IF(M281="","",M281+교과보정값!CU$17)</f>
        <v/>
      </c>
      <c r="O281" s="89" t="str">
        <f>IF(P281="","",P281+교과보정값!CT$18)</f>
        <v/>
      </c>
      <c r="P281" s="89" t="str">
        <f>IFERROR(IF(INDEX(교과보정값!$CT:$CT,MATCH($B281,교과보정값!$CS:$CS,0))="","",INDEX(교과보정값!$CT:$CT,MATCH($B281,교과보정값!$CS:$CS,0))+IF(INDEX(교과보정값!$CV:$CV,MATCH($B281,교과보정값!$CS:$CS,0))="인문",교과보정값!CT$10,교과보정값!CU$10)),"")</f>
        <v/>
      </c>
      <c r="Q281" s="89" t="str">
        <f>IF(P281="","",P281+교과보정값!CU$18)</f>
        <v/>
      </c>
    </row>
    <row r="283" spans="2:17">
      <c r="B283" s="159" t="s">
        <v>1956</v>
      </c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5"/>
    </row>
    <row r="284" spans="2:17">
      <c r="B284" s="78"/>
      <c r="C284" s="163" t="s">
        <v>1862</v>
      </c>
      <c r="D284" s="154"/>
      <c r="E284" s="155"/>
      <c r="F284" s="161" t="s">
        <v>1863</v>
      </c>
      <c r="G284" s="154"/>
      <c r="H284" s="155"/>
      <c r="I284" s="162" t="s">
        <v>1864</v>
      </c>
      <c r="J284" s="154"/>
      <c r="K284" s="155"/>
      <c r="L284" s="156" t="s">
        <v>1865</v>
      </c>
      <c r="M284" s="154"/>
      <c r="N284" s="155"/>
      <c r="O284" s="157" t="s">
        <v>1866</v>
      </c>
      <c r="P284" s="154"/>
      <c r="Q284" s="155"/>
    </row>
    <row r="285" spans="2:17">
      <c r="B285" s="78" t="s">
        <v>1869</v>
      </c>
      <c r="C285" s="79" t="s">
        <v>19</v>
      </c>
      <c r="D285" s="79" t="s">
        <v>20</v>
      </c>
      <c r="E285" s="79" t="s">
        <v>21</v>
      </c>
      <c r="F285" s="80" t="s">
        <v>19</v>
      </c>
      <c r="G285" s="80" t="s">
        <v>20</v>
      </c>
      <c r="H285" s="80" t="s">
        <v>21</v>
      </c>
      <c r="I285" s="81" t="s">
        <v>19</v>
      </c>
      <c r="J285" s="81" t="s">
        <v>20</v>
      </c>
      <c r="K285" s="81" t="s">
        <v>21</v>
      </c>
      <c r="L285" s="82" t="s">
        <v>19</v>
      </c>
      <c r="M285" s="82" t="s">
        <v>20</v>
      </c>
      <c r="N285" s="82" t="s">
        <v>21</v>
      </c>
      <c r="O285" s="83" t="s">
        <v>19</v>
      </c>
      <c r="P285" s="83" t="s">
        <v>20</v>
      </c>
      <c r="Q285" s="83" t="s">
        <v>21</v>
      </c>
    </row>
    <row r="286" spans="2:17">
      <c r="B286" s="84" t="s">
        <v>1957</v>
      </c>
      <c r="C286" s="85">
        <f>IF(D286="","",D286+교과보정값!CY$14)</f>
        <v>3.0000000000000002E-2</v>
      </c>
      <c r="D286" s="85">
        <f>IFERROR(IF(INDEX(교과보정값!$CY:$CY,MATCH($B286,교과보정값!$CX:$CX,0))="","",INDEX(교과보정값!$CY:$CY,MATCH($B286,교과보정값!$CX:$CX,0))+IF(INDEX(교과보정값!$DA:$DA,MATCH($B286,교과보정값!$CX:$CX,0))="인문",교과보정값!CY$6,교과보정값!CZ$6)),"")</f>
        <v>-0.02</v>
      </c>
      <c r="E286" s="85">
        <f>IF(D286="","",D286+교과보정값!CZ$14)</f>
        <v>-7.0000000000000007E-2</v>
      </c>
      <c r="F286" s="86">
        <f>IF(G286="","",G286+교과보정값!CY$15)</f>
        <v>3.0000000000000002E-2</v>
      </c>
      <c r="G286" s="86">
        <f>IFERROR(IF(INDEX(교과보정값!$CY:$CY,MATCH($B286,교과보정값!$CX:$CX,0))="","",INDEX(교과보정값!$CY:$CY,MATCH($B286,교과보정값!$CX:$CX,0))+IF(INDEX(교과보정값!$DA:$DA,MATCH($B286,교과보정값!$CX:$CX,0))="인문",교과보정값!CY$7,교과보정값!CZ$7)),"")</f>
        <v>-0.02</v>
      </c>
      <c r="H286" s="86">
        <f>IF(G286="","",G286+교과보정값!CZ$15)</f>
        <v>-7.0000000000000007E-2</v>
      </c>
      <c r="I286" s="87">
        <f>IF(J286="","",J286+교과보정값!CY$16)</f>
        <v>3.0000000000000002E-2</v>
      </c>
      <c r="J286" s="87">
        <f>IFERROR(IF(INDEX(교과보정값!$CY:$CY,MATCH($B286,교과보정값!$CX:$CX,0))="","",INDEX(교과보정값!$CY:$CY,MATCH($B286,교과보정값!$CX:$CX,0))+IF(INDEX(교과보정값!$DA:$DA,MATCH($B286,교과보정값!$CX:$CX,0))="인문",교과보정값!CY$8,교과보정값!CZ$8)),"")</f>
        <v>-0.02</v>
      </c>
      <c r="K286" s="87">
        <f>IF(J286="","",J286+교과보정값!CZ$16)</f>
        <v>-7.0000000000000007E-2</v>
      </c>
      <c r="L286" s="88">
        <f>IF(M286="","",M286+교과보정값!CY$17)</f>
        <v>3.0000000000000002E-2</v>
      </c>
      <c r="M286" s="88">
        <f>IFERROR(IF(INDEX(교과보정값!$CY:$CY,MATCH($B286,교과보정값!$CX:$CX,0))="","",INDEX(교과보정값!$CY:$CY,MATCH($B286,교과보정값!$CX:$CX,0))+IF(INDEX(교과보정값!$DA:$DA,MATCH($B286,교과보정값!$CX:$CX,0))="인문",교과보정값!CY$9,교과보정값!CZ$9)),"")</f>
        <v>-0.02</v>
      </c>
      <c r="N286" s="88">
        <f>IF(M286="","",M286+교과보정값!CZ$17)</f>
        <v>-7.0000000000000007E-2</v>
      </c>
      <c r="O286" s="89">
        <f>IF(P286="","",P286+교과보정값!CY$18)</f>
        <v>3.0000000000000002E-2</v>
      </c>
      <c r="P286" s="89">
        <f>IFERROR(IF(INDEX(교과보정값!$CY:$CY,MATCH($B286,교과보정값!$CX:$CX,0))="","",INDEX(교과보정값!$CY:$CY,MATCH($B286,교과보정값!$CX:$CX,0))+IF(INDEX(교과보정값!$DA:$DA,MATCH($B286,교과보정값!$CX:$CX,0))="인문",교과보정값!CY$10,교과보정값!CZ$10)),"")</f>
        <v>-0.02</v>
      </c>
      <c r="Q286" s="89">
        <f>IF(P286="","",P286+교과보정값!CZ$18)</f>
        <v>-7.0000000000000007E-2</v>
      </c>
    </row>
    <row r="287" spans="2:17">
      <c r="B287" s="84" t="s">
        <v>1958</v>
      </c>
      <c r="C287" s="85" t="str">
        <f>IF(D287="","",D287+교과보정값!CY$14)</f>
        <v/>
      </c>
      <c r="D287" s="85" t="str">
        <f>IFERROR(IF(INDEX(교과보정값!$CY:$CY,MATCH($B287,교과보정값!$CX:$CX,0))="","",INDEX(교과보정값!$CY:$CY,MATCH($B287,교과보정값!$CX:$CX,0))+IF(INDEX(교과보정값!$DA:$DA,MATCH($B287,교과보정값!$CX:$CX,0))="인문",교과보정값!CY$6,교과보정값!CZ$6)),"")</f>
        <v/>
      </c>
      <c r="E287" s="85" t="str">
        <f>IF(D287="","",D287+교과보정값!CZ$14)</f>
        <v/>
      </c>
      <c r="F287" s="86" t="str">
        <f>IF(G287="","",G287+교과보정값!CY$15)</f>
        <v/>
      </c>
      <c r="G287" s="86" t="str">
        <f>IFERROR(IF(INDEX(교과보정값!$CY:$CY,MATCH($B287,교과보정값!$CX:$CX,0))="","",INDEX(교과보정값!$CY:$CY,MATCH($B287,교과보정값!$CX:$CX,0))+IF(INDEX(교과보정값!$DA:$DA,MATCH($B287,교과보정값!$CX:$CX,0))="인문",교과보정값!CY$7,교과보정값!CZ$7)),"")</f>
        <v/>
      </c>
      <c r="H287" s="86" t="str">
        <f>IF(G287="","",G287+교과보정값!CZ$15)</f>
        <v/>
      </c>
      <c r="I287" s="87" t="str">
        <f>IF(J287="","",J287+교과보정값!CY$16)</f>
        <v/>
      </c>
      <c r="J287" s="87" t="str">
        <f>IFERROR(IF(INDEX(교과보정값!$CY:$CY,MATCH($B287,교과보정값!$CX:$CX,0))="","",INDEX(교과보정값!$CY:$CY,MATCH($B287,교과보정값!$CX:$CX,0))+IF(INDEX(교과보정값!$DA:$DA,MATCH($B287,교과보정값!$CX:$CX,0))="인문",교과보정값!CY$8,교과보정값!CZ$8)),"")</f>
        <v/>
      </c>
      <c r="K287" s="87" t="str">
        <f>IF(J287="","",J287+교과보정값!CZ$16)</f>
        <v/>
      </c>
      <c r="L287" s="88" t="str">
        <f>IF(M287="","",M287+교과보정값!CY$17)</f>
        <v/>
      </c>
      <c r="M287" s="88" t="str">
        <f>IFERROR(IF(INDEX(교과보정값!$CY:$CY,MATCH($B287,교과보정값!$CX:$CX,0))="","",INDEX(교과보정값!$CY:$CY,MATCH($B287,교과보정값!$CX:$CX,0))+IF(INDEX(교과보정값!$DA:$DA,MATCH($B287,교과보정값!$CX:$CX,0))="인문",교과보정값!CY$9,교과보정값!CZ$9)),"")</f>
        <v/>
      </c>
      <c r="N287" s="88" t="str">
        <f>IF(M287="","",M287+교과보정값!CZ$17)</f>
        <v/>
      </c>
      <c r="O287" s="89" t="str">
        <f>IF(P287="","",P287+교과보정값!CY$18)</f>
        <v/>
      </c>
      <c r="P287" s="89" t="str">
        <f>IFERROR(IF(INDEX(교과보정값!$CY:$CY,MATCH($B287,교과보정값!$CX:$CX,0))="","",INDEX(교과보정값!$CY:$CY,MATCH($B287,교과보정값!$CX:$CX,0))+IF(INDEX(교과보정값!$DA:$DA,MATCH($B287,교과보정값!$CX:$CX,0))="인문",교과보정값!CY$10,교과보정값!CZ$10)),"")</f>
        <v/>
      </c>
      <c r="Q287" s="89" t="str">
        <f>IF(P287="","",P287+교과보정값!CZ$18)</f>
        <v/>
      </c>
    </row>
    <row r="288" spans="2:17">
      <c r="B288" s="84" t="s">
        <v>1959</v>
      </c>
      <c r="C288" s="85">
        <f>IF(D288="","",D288+교과보정값!CY$14)</f>
        <v>7.0000000000000007E-2</v>
      </c>
      <c r="D288" s="85">
        <f>IFERROR(IF(INDEX(교과보정값!$CY:$CY,MATCH($B288,교과보정값!$CX:$CX,0))="","",INDEX(교과보정값!$CY:$CY,MATCH($B288,교과보정값!$CX:$CX,0))+IF(INDEX(교과보정값!$DA:$DA,MATCH($B288,교과보정값!$CX:$CX,0))="인문",교과보정값!CY$6,교과보정값!CZ$6)),"")</f>
        <v>0.02</v>
      </c>
      <c r="E288" s="85">
        <f>IF(D288="","",D288+교과보정값!CZ$14)</f>
        <v>-3.0000000000000002E-2</v>
      </c>
      <c r="F288" s="86">
        <f>IF(G288="","",G288+교과보정값!CY$15)</f>
        <v>7.0000000000000007E-2</v>
      </c>
      <c r="G288" s="86">
        <f>IFERROR(IF(INDEX(교과보정값!$CY:$CY,MATCH($B288,교과보정값!$CX:$CX,0))="","",INDEX(교과보정값!$CY:$CY,MATCH($B288,교과보정값!$CX:$CX,0))+IF(INDEX(교과보정값!$DA:$DA,MATCH($B288,교과보정값!$CX:$CX,0))="인문",교과보정값!CY$7,교과보정값!CZ$7)),"")</f>
        <v>0.02</v>
      </c>
      <c r="H288" s="86">
        <f>IF(G288="","",G288+교과보정값!CZ$15)</f>
        <v>-3.0000000000000002E-2</v>
      </c>
      <c r="I288" s="87">
        <f>IF(J288="","",J288+교과보정값!CY$16)</f>
        <v>7.0000000000000007E-2</v>
      </c>
      <c r="J288" s="87">
        <f>IFERROR(IF(INDEX(교과보정값!$CY:$CY,MATCH($B288,교과보정값!$CX:$CX,0))="","",INDEX(교과보정값!$CY:$CY,MATCH($B288,교과보정값!$CX:$CX,0))+IF(INDEX(교과보정값!$DA:$DA,MATCH($B288,교과보정값!$CX:$CX,0))="인문",교과보정값!CY$8,교과보정값!CZ$8)),"")</f>
        <v>0.02</v>
      </c>
      <c r="K288" s="87">
        <f>IF(J288="","",J288+교과보정값!CZ$16)</f>
        <v>-3.0000000000000002E-2</v>
      </c>
      <c r="L288" s="88">
        <f>IF(M288="","",M288+교과보정값!CY$17)</f>
        <v>7.0000000000000007E-2</v>
      </c>
      <c r="M288" s="88">
        <f>IFERROR(IF(INDEX(교과보정값!$CY:$CY,MATCH($B288,교과보정값!$CX:$CX,0))="","",INDEX(교과보정값!$CY:$CY,MATCH($B288,교과보정값!$CX:$CX,0))+IF(INDEX(교과보정값!$DA:$DA,MATCH($B288,교과보정값!$CX:$CX,0))="인문",교과보정값!CY$9,교과보정값!CZ$9)),"")</f>
        <v>0.02</v>
      </c>
      <c r="N288" s="88">
        <f>IF(M288="","",M288+교과보정값!CZ$17)</f>
        <v>-3.0000000000000002E-2</v>
      </c>
      <c r="O288" s="89">
        <f>IF(P288="","",P288+교과보정값!CY$18)</f>
        <v>7.0000000000000007E-2</v>
      </c>
      <c r="P288" s="89">
        <f>IFERROR(IF(INDEX(교과보정값!$CY:$CY,MATCH($B288,교과보정값!$CX:$CX,0))="","",INDEX(교과보정값!$CY:$CY,MATCH($B288,교과보정값!$CX:$CX,0))+IF(INDEX(교과보정값!$DA:$DA,MATCH($B288,교과보정값!$CX:$CX,0))="인문",교과보정값!CY$10,교과보정값!CZ$10)),"")</f>
        <v>0.02</v>
      </c>
      <c r="Q288" s="89">
        <f>IF(P288="","",P288+교과보정값!CZ$18)</f>
        <v>-3.0000000000000002E-2</v>
      </c>
    </row>
    <row r="289" spans="2:17">
      <c r="B289" s="84" t="s">
        <v>1960</v>
      </c>
      <c r="C289" s="85">
        <f>IF(D289="","",D289+교과보정값!CY$14)</f>
        <v>0</v>
      </c>
      <c r="D289" s="85">
        <f>IFERROR(IF(INDEX(교과보정값!$CY:$CY,MATCH($B289,교과보정값!$CX:$CX,0))="","",INDEX(교과보정값!$CY:$CY,MATCH($B289,교과보정값!$CX:$CX,0))+IF(INDEX(교과보정값!$DA:$DA,MATCH($B289,교과보정값!$CX:$CX,0))="인문",교과보정값!CY$6,교과보정값!CZ$6)),"")</f>
        <v>-0.05</v>
      </c>
      <c r="E289" s="85">
        <f>IF(D289="","",D289+교과보정값!CZ$14)</f>
        <v>-0.1</v>
      </c>
      <c r="F289" s="86">
        <f>IF(G289="","",G289+교과보정값!CY$15)</f>
        <v>0</v>
      </c>
      <c r="G289" s="86">
        <f>IFERROR(IF(INDEX(교과보정값!$CY:$CY,MATCH($B289,교과보정값!$CX:$CX,0))="","",INDEX(교과보정값!$CY:$CY,MATCH($B289,교과보정값!$CX:$CX,0))+IF(INDEX(교과보정값!$DA:$DA,MATCH($B289,교과보정값!$CX:$CX,0))="인문",교과보정값!CY$7,교과보정값!CZ$7)),"")</f>
        <v>-0.05</v>
      </c>
      <c r="H289" s="86">
        <f>IF(G289="","",G289+교과보정값!CZ$15)</f>
        <v>-0.1</v>
      </c>
      <c r="I289" s="87">
        <f>IF(J289="","",J289+교과보정값!CY$16)</f>
        <v>0</v>
      </c>
      <c r="J289" s="87">
        <f>IFERROR(IF(INDEX(교과보정값!$CY:$CY,MATCH($B289,교과보정값!$CX:$CX,0))="","",INDEX(교과보정값!$CY:$CY,MATCH($B289,교과보정값!$CX:$CX,0))+IF(INDEX(교과보정값!$DA:$DA,MATCH($B289,교과보정값!$CX:$CX,0))="인문",교과보정값!CY$8,교과보정값!CZ$8)),"")</f>
        <v>-0.05</v>
      </c>
      <c r="K289" s="87">
        <f>IF(J289="","",J289+교과보정값!CZ$16)</f>
        <v>-0.1</v>
      </c>
      <c r="L289" s="88">
        <f>IF(M289="","",M289+교과보정값!CY$17)</f>
        <v>0</v>
      </c>
      <c r="M289" s="88">
        <f>IFERROR(IF(INDEX(교과보정값!$CY:$CY,MATCH($B289,교과보정값!$CX:$CX,0))="","",INDEX(교과보정값!$CY:$CY,MATCH($B289,교과보정값!$CX:$CX,0))+IF(INDEX(교과보정값!$DA:$DA,MATCH($B289,교과보정값!$CX:$CX,0))="인문",교과보정값!CY$9,교과보정값!CZ$9)),"")</f>
        <v>-0.05</v>
      </c>
      <c r="N289" s="88">
        <f>IF(M289="","",M289+교과보정값!CZ$17)</f>
        <v>-0.1</v>
      </c>
      <c r="O289" s="89">
        <f>IF(P289="","",P289+교과보정값!CY$18)</f>
        <v>0</v>
      </c>
      <c r="P289" s="89">
        <f>IFERROR(IF(INDEX(교과보정값!$CY:$CY,MATCH($B289,교과보정값!$CX:$CX,0))="","",INDEX(교과보정값!$CY:$CY,MATCH($B289,교과보정값!$CX:$CX,0))+IF(INDEX(교과보정값!$DA:$DA,MATCH($B289,교과보정값!$CX:$CX,0))="인문",교과보정값!CY$10,교과보정값!CZ$10)),"")</f>
        <v>-0.05</v>
      </c>
      <c r="Q289" s="89">
        <f>IF(P289="","",P289+교과보정값!CZ$18)</f>
        <v>-0.1</v>
      </c>
    </row>
    <row r="290" spans="2:17">
      <c r="B290" s="84" t="s">
        <v>1961</v>
      </c>
      <c r="C290" s="85" t="str">
        <f>IF(D290="","",D290+교과보정값!CY$14)</f>
        <v/>
      </c>
      <c r="D290" s="85" t="str">
        <f>IFERROR(IF(INDEX(교과보정값!$CY:$CY,MATCH($B290,교과보정값!$CX:$CX,0))="","",INDEX(교과보정값!$CY:$CY,MATCH($B290,교과보정값!$CX:$CX,0))+IF(INDEX(교과보정값!$DA:$DA,MATCH($B290,교과보정값!$CX:$CX,0))="인문",교과보정값!CY$6,교과보정값!CZ$6)),"")</f>
        <v/>
      </c>
      <c r="E290" s="85" t="str">
        <f>IF(D290="","",D290+교과보정값!CZ$14)</f>
        <v/>
      </c>
      <c r="F290" s="86" t="str">
        <f>IF(G290="","",G290+교과보정값!CY$15)</f>
        <v/>
      </c>
      <c r="G290" s="86" t="str">
        <f>IFERROR(IF(INDEX(교과보정값!$CY:$CY,MATCH($B290,교과보정값!$CX:$CX,0))="","",INDEX(교과보정값!$CY:$CY,MATCH($B290,교과보정값!$CX:$CX,0))+IF(INDEX(교과보정값!$DA:$DA,MATCH($B290,교과보정값!$CX:$CX,0))="인문",교과보정값!CY$7,교과보정값!CZ$7)),"")</f>
        <v/>
      </c>
      <c r="H290" s="86" t="str">
        <f>IF(G290="","",G290+교과보정값!CZ$15)</f>
        <v/>
      </c>
      <c r="I290" s="87" t="str">
        <f>IF(J290="","",J290+교과보정값!CY$16)</f>
        <v/>
      </c>
      <c r="J290" s="87" t="str">
        <f>IFERROR(IF(INDEX(교과보정값!$CY:$CY,MATCH($B290,교과보정값!$CX:$CX,0))="","",INDEX(교과보정값!$CY:$CY,MATCH($B290,교과보정값!$CX:$CX,0))+IF(INDEX(교과보정값!$DA:$DA,MATCH($B290,교과보정값!$CX:$CX,0))="인문",교과보정값!CY$8,교과보정값!CZ$8)),"")</f>
        <v/>
      </c>
      <c r="K290" s="87" t="str">
        <f>IF(J290="","",J290+교과보정값!CZ$16)</f>
        <v/>
      </c>
      <c r="L290" s="88" t="str">
        <f>IF(M290="","",M290+교과보정값!CY$17)</f>
        <v/>
      </c>
      <c r="M290" s="88" t="str">
        <f>IFERROR(IF(INDEX(교과보정값!$CY:$CY,MATCH($B290,교과보정값!$CX:$CX,0))="","",INDEX(교과보정값!$CY:$CY,MATCH($B290,교과보정값!$CX:$CX,0))+IF(INDEX(교과보정값!$DA:$DA,MATCH($B290,교과보정값!$CX:$CX,0))="인문",교과보정값!CY$9,교과보정값!CZ$9)),"")</f>
        <v/>
      </c>
      <c r="N290" s="88" t="str">
        <f>IF(M290="","",M290+교과보정값!CZ$17)</f>
        <v/>
      </c>
      <c r="O290" s="89" t="str">
        <f>IF(P290="","",P290+교과보정값!CY$18)</f>
        <v/>
      </c>
      <c r="P290" s="89" t="str">
        <f>IFERROR(IF(INDEX(교과보정값!$CY:$CY,MATCH($B290,교과보정값!$CX:$CX,0))="","",INDEX(교과보정값!$CY:$CY,MATCH($B290,교과보정값!$CX:$CX,0))+IF(INDEX(교과보정값!$DA:$DA,MATCH($B290,교과보정값!$CX:$CX,0))="인문",교과보정값!CY$10,교과보정값!CZ$10)),"")</f>
        <v/>
      </c>
      <c r="Q290" s="89" t="str">
        <f>IF(P290="","",P290+교과보정값!CZ$18)</f>
        <v/>
      </c>
    </row>
    <row r="291" spans="2:17">
      <c r="B291" s="84" t="s">
        <v>1962</v>
      </c>
      <c r="C291" s="85">
        <f>IF(D291="","",D291+교과보정값!CY$14)</f>
        <v>0.1</v>
      </c>
      <c r="D291" s="85">
        <f>IFERROR(IF(INDEX(교과보정값!$CY:$CY,MATCH($B291,교과보정값!$CX:$CX,0))="","",INDEX(교과보정값!$CY:$CY,MATCH($B291,교과보정값!$CX:$CX,0))+IF(INDEX(교과보정값!$DA:$DA,MATCH($B291,교과보정값!$CX:$CX,0))="인문",교과보정값!CY$6,교과보정값!CZ$6)),"")</f>
        <v>0.05</v>
      </c>
      <c r="E291" s="85">
        <f>IF(D291="","",D291+교과보정값!CZ$14)</f>
        <v>0</v>
      </c>
      <c r="F291" s="86">
        <f>IF(G291="","",G291+교과보정값!CY$15)</f>
        <v>0.1</v>
      </c>
      <c r="G291" s="86">
        <f>IFERROR(IF(INDEX(교과보정값!$CY:$CY,MATCH($B291,교과보정값!$CX:$CX,0))="","",INDEX(교과보정값!$CY:$CY,MATCH($B291,교과보정값!$CX:$CX,0))+IF(INDEX(교과보정값!$DA:$DA,MATCH($B291,교과보정값!$CX:$CX,0))="인문",교과보정값!CY$7,교과보정값!CZ$7)),"")</f>
        <v>0.05</v>
      </c>
      <c r="H291" s="86">
        <f>IF(G291="","",G291+교과보정값!CZ$15)</f>
        <v>0</v>
      </c>
      <c r="I291" s="87">
        <f>IF(J291="","",J291+교과보정값!CY$16)</f>
        <v>0.1</v>
      </c>
      <c r="J291" s="87">
        <f>IFERROR(IF(INDEX(교과보정값!$CY:$CY,MATCH($B291,교과보정값!$CX:$CX,0))="","",INDEX(교과보정값!$CY:$CY,MATCH($B291,교과보정값!$CX:$CX,0))+IF(INDEX(교과보정값!$DA:$DA,MATCH($B291,교과보정값!$CX:$CX,0))="인문",교과보정값!CY$8,교과보정값!CZ$8)),"")</f>
        <v>0.05</v>
      </c>
      <c r="K291" s="87">
        <f>IF(J291="","",J291+교과보정값!CZ$16)</f>
        <v>0</v>
      </c>
      <c r="L291" s="88">
        <f>IF(M291="","",M291+교과보정값!CY$17)</f>
        <v>0.1</v>
      </c>
      <c r="M291" s="88">
        <f>IFERROR(IF(INDEX(교과보정값!$CY:$CY,MATCH($B291,교과보정값!$CX:$CX,0))="","",INDEX(교과보정값!$CY:$CY,MATCH($B291,교과보정값!$CX:$CX,0))+IF(INDEX(교과보정값!$DA:$DA,MATCH($B291,교과보정값!$CX:$CX,0))="인문",교과보정값!CY$9,교과보정값!CZ$9)),"")</f>
        <v>0.05</v>
      </c>
      <c r="N291" s="88">
        <f>IF(M291="","",M291+교과보정값!CZ$17)</f>
        <v>0</v>
      </c>
      <c r="O291" s="89">
        <f>IF(P291="","",P291+교과보정값!CY$18)</f>
        <v>0.1</v>
      </c>
      <c r="P291" s="89">
        <f>IFERROR(IF(INDEX(교과보정값!$CY:$CY,MATCH($B291,교과보정값!$CX:$CX,0))="","",INDEX(교과보정값!$CY:$CY,MATCH($B291,교과보정값!$CX:$CX,0))+IF(INDEX(교과보정값!$DA:$DA,MATCH($B291,교과보정값!$CX:$CX,0))="인문",교과보정값!CY$10,교과보정값!CZ$10)),"")</f>
        <v>0.05</v>
      </c>
      <c r="Q291" s="89">
        <f>IF(P291="","",P291+교과보정값!CZ$18)</f>
        <v>0</v>
      </c>
    </row>
    <row r="292" spans="2:17">
      <c r="B292" s="84" t="s">
        <v>1963</v>
      </c>
      <c r="C292" s="85" t="str">
        <f>IF(D292="","",D292+교과보정값!CY$14)</f>
        <v/>
      </c>
      <c r="D292" s="85" t="str">
        <f>IFERROR(IF(INDEX(교과보정값!$CY:$CY,MATCH($B292,교과보정값!$CX:$CX,0))="","",INDEX(교과보정값!$CY:$CY,MATCH($B292,교과보정값!$CX:$CX,0))+IF(INDEX(교과보정값!$DA:$DA,MATCH($B292,교과보정값!$CX:$CX,0))="인문",교과보정값!CY$6,교과보정값!CZ$6)),"")</f>
        <v/>
      </c>
      <c r="E292" s="85" t="str">
        <f>IF(D292="","",D292+교과보정값!CZ$14)</f>
        <v/>
      </c>
      <c r="F292" s="86" t="str">
        <f>IF(G292="","",G292+교과보정값!CY$15)</f>
        <v/>
      </c>
      <c r="G292" s="86" t="str">
        <f>IFERROR(IF(INDEX(교과보정값!$CY:$CY,MATCH($B292,교과보정값!$CX:$CX,0))="","",INDEX(교과보정값!$CY:$CY,MATCH($B292,교과보정값!$CX:$CX,0))+IF(INDEX(교과보정값!$DA:$DA,MATCH($B292,교과보정값!$CX:$CX,0))="인문",교과보정값!CY$7,교과보정값!CZ$7)),"")</f>
        <v/>
      </c>
      <c r="H292" s="86" t="str">
        <f>IF(G292="","",G292+교과보정값!CZ$15)</f>
        <v/>
      </c>
      <c r="I292" s="87" t="str">
        <f>IF(J292="","",J292+교과보정값!CY$16)</f>
        <v/>
      </c>
      <c r="J292" s="87" t="str">
        <f>IFERROR(IF(INDEX(교과보정값!$CY:$CY,MATCH($B292,교과보정값!$CX:$CX,0))="","",INDEX(교과보정값!$CY:$CY,MATCH($B292,교과보정값!$CX:$CX,0))+IF(INDEX(교과보정값!$DA:$DA,MATCH($B292,교과보정값!$CX:$CX,0))="인문",교과보정값!CY$8,교과보정값!CZ$8)),"")</f>
        <v/>
      </c>
      <c r="K292" s="87" t="str">
        <f>IF(J292="","",J292+교과보정값!CZ$16)</f>
        <v/>
      </c>
      <c r="L292" s="88" t="str">
        <f>IF(M292="","",M292+교과보정값!CY$17)</f>
        <v/>
      </c>
      <c r="M292" s="88" t="str">
        <f>IFERROR(IF(INDEX(교과보정값!$CY:$CY,MATCH($B292,교과보정값!$CX:$CX,0))="","",INDEX(교과보정값!$CY:$CY,MATCH($B292,교과보정값!$CX:$CX,0))+IF(INDEX(교과보정값!$DA:$DA,MATCH($B292,교과보정값!$CX:$CX,0))="인문",교과보정값!CY$9,교과보정값!CZ$9)),"")</f>
        <v/>
      </c>
      <c r="N292" s="88" t="str">
        <f>IF(M292="","",M292+교과보정값!CZ$17)</f>
        <v/>
      </c>
      <c r="O292" s="89" t="str">
        <f>IF(P292="","",P292+교과보정값!CY$18)</f>
        <v/>
      </c>
      <c r="P292" s="89" t="str">
        <f>IFERROR(IF(INDEX(교과보정값!$CY:$CY,MATCH($B292,교과보정값!$CX:$CX,0))="","",INDEX(교과보정값!$CY:$CY,MATCH($B292,교과보정값!$CX:$CX,0))+IF(INDEX(교과보정값!$DA:$DA,MATCH($B292,교과보정값!$CX:$CX,0))="인문",교과보정값!CY$10,교과보정값!CZ$10)),"")</f>
        <v/>
      </c>
      <c r="Q292" s="89" t="str">
        <f>IF(P292="","",P292+교과보정값!CZ$18)</f>
        <v/>
      </c>
    </row>
    <row r="293" spans="2:17">
      <c r="B293" s="84" t="s">
        <v>1964</v>
      </c>
      <c r="C293" s="85" t="str">
        <f>IF(D293="","",D293+교과보정값!CY$14)</f>
        <v/>
      </c>
      <c r="D293" s="85" t="str">
        <f>IFERROR(IF(INDEX(교과보정값!$CY:$CY,MATCH($B293,교과보정값!$CX:$CX,0))="","",INDEX(교과보정값!$CY:$CY,MATCH($B293,교과보정값!$CX:$CX,0))+IF(INDEX(교과보정값!$DA:$DA,MATCH($B293,교과보정값!$CX:$CX,0))="인문",교과보정값!CY$6,교과보정값!CZ$6)),"")</f>
        <v/>
      </c>
      <c r="E293" s="85" t="str">
        <f>IF(D293="","",D293+교과보정값!CZ$14)</f>
        <v/>
      </c>
      <c r="F293" s="86" t="str">
        <f>IF(G293="","",G293+교과보정값!CY$15)</f>
        <v/>
      </c>
      <c r="G293" s="86" t="str">
        <f>IFERROR(IF(INDEX(교과보정값!$CY:$CY,MATCH($B293,교과보정값!$CX:$CX,0))="","",INDEX(교과보정값!$CY:$CY,MATCH($B293,교과보정값!$CX:$CX,0))+IF(INDEX(교과보정값!$DA:$DA,MATCH($B293,교과보정값!$CX:$CX,0))="인문",교과보정값!CY$7,교과보정값!CZ$7)),"")</f>
        <v/>
      </c>
      <c r="H293" s="86" t="str">
        <f>IF(G293="","",G293+교과보정값!CZ$15)</f>
        <v/>
      </c>
      <c r="I293" s="87" t="str">
        <f>IF(J293="","",J293+교과보정값!CY$16)</f>
        <v/>
      </c>
      <c r="J293" s="87" t="str">
        <f>IFERROR(IF(INDEX(교과보정값!$CY:$CY,MATCH($B293,교과보정값!$CX:$CX,0))="","",INDEX(교과보정값!$CY:$CY,MATCH($B293,교과보정값!$CX:$CX,0))+IF(INDEX(교과보정값!$DA:$DA,MATCH($B293,교과보정값!$CX:$CX,0))="인문",교과보정값!CY$8,교과보정값!CZ$8)),"")</f>
        <v/>
      </c>
      <c r="K293" s="87" t="str">
        <f>IF(J293="","",J293+교과보정값!CZ$16)</f>
        <v/>
      </c>
      <c r="L293" s="88" t="str">
        <f>IF(M293="","",M293+교과보정값!CY$17)</f>
        <v/>
      </c>
      <c r="M293" s="88" t="str">
        <f>IFERROR(IF(INDEX(교과보정값!$CY:$CY,MATCH($B293,교과보정값!$CX:$CX,0))="","",INDEX(교과보정값!$CY:$CY,MATCH($B293,교과보정값!$CX:$CX,0))+IF(INDEX(교과보정값!$DA:$DA,MATCH($B293,교과보정값!$CX:$CX,0))="인문",교과보정값!CY$9,교과보정값!CZ$9)),"")</f>
        <v/>
      </c>
      <c r="N293" s="88" t="str">
        <f>IF(M293="","",M293+교과보정값!CZ$17)</f>
        <v/>
      </c>
      <c r="O293" s="89" t="str">
        <f>IF(P293="","",P293+교과보정값!CY$18)</f>
        <v/>
      </c>
      <c r="P293" s="89" t="str">
        <f>IFERROR(IF(INDEX(교과보정값!$CY:$CY,MATCH($B293,교과보정값!$CX:$CX,0))="","",INDEX(교과보정값!$CY:$CY,MATCH($B293,교과보정값!$CX:$CX,0))+IF(INDEX(교과보정값!$DA:$DA,MATCH($B293,교과보정값!$CX:$CX,0))="인문",교과보정값!CY$10,교과보정값!CZ$10)),"")</f>
        <v/>
      </c>
      <c r="Q293" s="89" t="str">
        <f>IF(P293="","",P293+교과보정값!CZ$18)</f>
        <v/>
      </c>
    </row>
    <row r="294" spans="2:17">
      <c r="B294" s="84" t="s">
        <v>1965</v>
      </c>
      <c r="C294" s="85" t="str">
        <f>IF(D294="","",D294+교과보정값!CY$14)</f>
        <v/>
      </c>
      <c r="D294" s="85" t="str">
        <f>IFERROR(IF(INDEX(교과보정값!$CY:$CY,MATCH($B294,교과보정값!$CX:$CX,0))="","",INDEX(교과보정값!$CY:$CY,MATCH($B294,교과보정값!$CX:$CX,0))+IF(INDEX(교과보정값!$DA:$DA,MATCH($B294,교과보정값!$CX:$CX,0))="인문",교과보정값!CY$6,교과보정값!CZ$6)),"")</f>
        <v/>
      </c>
      <c r="E294" s="85" t="str">
        <f>IF(D294="","",D294+교과보정값!CZ$14)</f>
        <v/>
      </c>
      <c r="F294" s="86" t="str">
        <f>IF(G294="","",G294+교과보정값!CY$15)</f>
        <v/>
      </c>
      <c r="G294" s="86" t="str">
        <f>IFERROR(IF(INDEX(교과보정값!$CY:$CY,MATCH($B294,교과보정값!$CX:$CX,0))="","",INDEX(교과보정값!$CY:$CY,MATCH($B294,교과보정값!$CX:$CX,0))+IF(INDEX(교과보정값!$DA:$DA,MATCH($B294,교과보정값!$CX:$CX,0))="인문",교과보정값!CY$7,교과보정값!CZ$7)),"")</f>
        <v/>
      </c>
      <c r="H294" s="86" t="str">
        <f>IF(G294="","",G294+교과보정값!CZ$15)</f>
        <v/>
      </c>
      <c r="I294" s="87" t="str">
        <f>IF(J294="","",J294+교과보정값!CY$16)</f>
        <v/>
      </c>
      <c r="J294" s="87" t="str">
        <f>IFERROR(IF(INDEX(교과보정값!$CY:$CY,MATCH($B294,교과보정값!$CX:$CX,0))="","",INDEX(교과보정값!$CY:$CY,MATCH($B294,교과보정값!$CX:$CX,0))+IF(INDEX(교과보정값!$DA:$DA,MATCH($B294,교과보정값!$CX:$CX,0))="인문",교과보정값!CY$8,교과보정값!CZ$8)),"")</f>
        <v/>
      </c>
      <c r="K294" s="87" t="str">
        <f>IF(J294="","",J294+교과보정값!CZ$16)</f>
        <v/>
      </c>
      <c r="L294" s="88" t="str">
        <f>IF(M294="","",M294+교과보정값!CY$17)</f>
        <v/>
      </c>
      <c r="M294" s="88" t="str">
        <f>IFERROR(IF(INDEX(교과보정값!$CY:$CY,MATCH($B294,교과보정값!$CX:$CX,0))="","",INDEX(교과보정값!$CY:$CY,MATCH($B294,교과보정값!$CX:$CX,0))+IF(INDEX(교과보정값!$DA:$DA,MATCH($B294,교과보정값!$CX:$CX,0))="인문",교과보정값!CY$9,교과보정값!CZ$9)),"")</f>
        <v/>
      </c>
      <c r="N294" s="88" t="str">
        <f>IF(M294="","",M294+교과보정값!CZ$17)</f>
        <v/>
      </c>
      <c r="O294" s="89" t="str">
        <f>IF(P294="","",P294+교과보정값!CY$18)</f>
        <v/>
      </c>
      <c r="P294" s="89" t="str">
        <f>IFERROR(IF(INDEX(교과보정값!$CY:$CY,MATCH($B294,교과보정값!$CX:$CX,0))="","",INDEX(교과보정값!$CY:$CY,MATCH($B294,교과보정값!$CX:$CX,0))+IF(INDEX(교과보정값!$DA:$DA,MATCH($B294,교과보정값!$CX:$CX,0))="인문",교과보정값!CY$10,교과보정값!CZ$10)),"")</f>
        <v/>
      </c>
      <c r="Q294" s="89" t="str">
        <f>IF(P294="","",P294+교과보정값!CZ$18)</f>
        <v/>
      </c>
    </row>
    <row r="295" spans="2:17">
      <c r="B295" s="84" t="s">
        <v>1966</v>
      </c>
      <c r="C295" s="85" t="str">
        <f>IF(D295="","",D295+교과보정값!CY$14)</f>
        <v/>
      </c>
      <c r="D295" s="85" t="str">
        <f>IFERROR(IF(INDEX(교과보정값!$CY:$CY,MATCH($B295,교과보정값!$CX:$CX,0))="","",INDEX(교과보정값!$CY:$CY,MATCH($B295,교과보정값!$CX:$CX,0))+IF(INDEX(교과보정값!$DA:$DA,MATCH($B295,교과보정값!$CX:$CX,0))="인문",교과보정값!CY$6,교과보정값!CZ$6)),"")</f>
        <v/>
      </c>
      <c r="E295" s="85" t="str">
        <f>IF(D295="","",D295+교과보정값!CZ$14)</f>
        <v/>
      </c>
      <c r="F295" s="86" t="str">
        <f>IF(G295="","",G295+교과보정값!CY$15)</f>
        <v/>
      </c>
      <c r="G295" s="86" t="str">
        <f>IFERROR(IF(INDEX(교과보정값!$CY:$CY,MATCH($B295,교과보정값!$CX:$CX,0))="","",INDEX(교과보정값!$CY:$CY,MATCH($B295,교과보정값!$CX:$CX,0))+IF(INDEX(교과보정값!$DA:$DA,MATCH($B295,교과보정값!$CX:$CX,0))="인문",교과보정값!CY$7,교과보정값!CZ$7)),"")</f>
        <v/>
      </c>
      <c r="H295" s="86" t="str">
        <f>IF(G295="","",G295+교과보정값!CZ$15)</f>
        <v/>
      </c>
      <c r="I295" s="87" t="str">
        <f>IF(J295="","",J295+교과보정값!CY$16)</f>
        <v/>
      </c>
      <c r="J295" s="87" t="str">
        <f>IFERROR(IF(INDEX(교과보정값!$CY:$CY,MATCH($B295,교과보정값!$CX:$CX,0))="","",INDEX(교과보정값!$CY:$CY,MATCH($B295,교과보정값!$CX:$CX,0))+IF(INDEX(교과보정값!$DA:$DA,MATCH($B295,교과보정값!$CX:$CX,0))="인문",교과보정값!CY$8,교과보정값!CZ$8)),"")</f>
        <v/>
      </c>
      <c r="K295" s="87" t="str">
        <f>IF(J295="","",J295+교과보정값!CZ$16)</f>
        <v/>
      </c>
      <c r="L295" s="88" t="str">
        <f>IF(M295="","",M295+교과보정값!CY$17)</f>
        <v/>
      </c>
      <c r="M295" s="88" t="str">
        <f>IFERROR(IF(INDEX(교과보정값!$CY:$CY,MATCH($B295,교과보정값!$CX:$CX,0))="","",INDEX(교과보정값!$CY:$CY,MATCH($B295,교과보정값!$CX:$CX,0))+IF(INDEX(교과보정값!$DA:$DA,MATCH($B295,교과보정값!$CX:$CX,0))="인문",교과보정값!CY$9,교과보정값!CZ$9)),"")</f>
        <v/>
      </c>
      <c r="N295" s="88" t="str">
        <f>IF(M295="","",M295+교과보정값!CZ$17)</f>
        <v/>
      </c>
      <c r="O295" s="89" t="str">
        <f>IF(P295="","",P295+교과보정값!CY$18)</f>
        <v/>
      </c>
      <c r="P295" s="89" t="str">
        <f>IFERROR(IF(INDEX(교과보정값!$CY:$CY,MATCH($B295,교과보정값!$CX:$CX,0))="","",INDEX(교과보정값!$CY:$CY,MATCH($B295,교과보정값!$CX:$CX,0))+IF(INDEX(교과보정값!$DA:$DA,MATCH($B295,교과보정값!$CX:$CX,0))="인문",교과보정값!CY$10,교과보정값!CZ$10)),"")</f>
        <v/>
      </c>
      <c r="Q295" s="89" t="str">
        <f>IF(P295="","",P295+교과보정값!CZ$18)</f>
        <v/>
      </c>
    </row>
    <row r="297" spans="2:17">
      <c r="B297" s="159" t="s">
        <v>1967</v>
      </c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5"/>
    </row>
    <row r="298" spans="2:17">
      <c r="B298" s="78"/>
      <c r="C298" s="163" t="s">
        <v>1862</v>
      </c>
      <c r="D298" s="154"/>
      <c r="E298" s="155"/>
      <c r="F298" s="161" t="s">
        <v>1863</v>
      </c>
      <c r="G298" s="154"/>
      <c r="H298" s="155"/>
      <c r="I298" s="162" t="s">
        <v>1864</v>
      </c>
      <c r="J298" s="154"/>
      <c r="K298" s="155"/>
      <c r="L298" s="156" t="s">
        <v>1865</v>
      </c>
      <c r="M298" s="154"/>
      <c r="N298" s="155"/>
      <c r="O298" s="157" t="s">
        <v>1866</v>
      </c>
      <c r="P298" s="154"/>
      <c r="Q298" s="155"/>
    </row>
    <row r="299" spans="2:17">
      <c r="B299" s="78" t="s">
        <v>1869</v>
      </c>
      <c r="C299" s="79" t="s">
        <v>19</v>
      </c>
      <c r="D299" s="79" t="s">
        <v>20</v>
      </c>
      <c r="E299" s="79" t="s">
        <v>21</v>
      </c>
      <c r="F299" s="80" t="s">
        <v>19</v>
      </c>
      <c r="G299" s="80" t="s">
        <v>20</v>
      </c>
      <c r="H299" s="80" t="s">
        <v>21</v>
      </c>
      <c r="I299" s="81" t="s">
        <v>19</v>
      </c>
      <c r="J299" s="81" t="s">
        <v>20</v>
      </c>
      <c r="K299" s="81" t="s">
        <v>21</v>
      </c>
      <c r="L299" s="82" t="s">
        <v>19</v>
      </c>
      <c r="M299" s="82" t="s">
        <v>20</v>
      </c>
      <c r="N299" s="82" t="s">
        <v>21</v>
      </c>
      <c r="O299" s="83" t="s">
        <v>19</v>
      </c>
      <c r="P299" s="83" t="s">
        <v>20</v>
      </c>
      <c r="Q299" s="83" t="s">
        <v>21</v>
      </c>
    </row>
    <row r="300" spans="2:17">
      <c r="B300" s="84" t="s">
        <v>1968</v>
      </c>
      <c r="C300" s="85">
        <f>IF(D300="","",D300+교과보정값!DD$14)</f>
        <v>3.0000000000000002E-2</v>
      </c>
      <c r="D300" s="85">
        <f>IFERROR(IF(INDEX(교과보정값!$DD:$DD,MATCH($B300,교과보정값!$DC:$DC,0))="","",INDEX(교과보정값!$DD:$DD,MATCH($B300,교과보정값!$DC:$DC,0))+IF(INDEX(교과보정값!$DF:$DF,MATCH($B300,교과보정값!$DC:$DC,0))="인문",교과보정값!DD$6,교과보정값!DE$6)),"")</f>
        <v>-0.02</v>
      </c>
      <c r="E300" s="85">
        <f>IF(D300="","",D300+교과보정값!DE$14)</f>
        <v>-7.0000000000000007E-2</v>
      </c>
      <c r="F300" s="86">
        <f>IF(G300="","",G300+교과보정값!DD$15)</f>
        <v>3.0000000000000002E-2</v>
      </c>
      <c r="G300" s="86">
        <f>IFERROR(IF(INDEX(교과보정값!$DD:$DD,MATCH($B300,교과보정값!$DC:$DC,0))="","",INDEX(교과보정값!$DD:$DD,MATCH($B300,교과보정값!$DC:$DC,0))+IF(INDEX(교과보정값!$DF:$DF,MATCH($B300,교과보정값!$DC:$DC,0))="인문",교과보정값!DD$7,교과보정값!DE$7)),"")</f>
        <v>-0.02</v>
      </c>
      <c r="H300" s="86">
        <f>IF(G300="","",G300+교과보정값!DE$15)</f>
        <v>-7.0000000000000007E-2</v>
      </c>
      <c r="I300" s="87">
        <f>IF(J300="","",J300+교과보정값!DD$16)</f>
        <v>3.0000000000000002E-2</v>
      </c>
      <c r="J300" s="87">
        <f>IFERROR(IF(INDEX(교과보정값!$DD:$DD,MATCH($B300,교과보정값!$DC:$DC,0))="","",INDEX(교과보정값!$DD:$DD,MATCH($B300,교과보정값!$DC:$DC,0))+IF(INDEX(교과보정값!$DF:$DF,MATCH($B300,교과보정값!$DC:$DC,0))="인문",교과보정값!DD$8,교과보정값!DE$8)),"")</f>
        <v>-0.02</v>
      </c>
      <c r="K300" s="87">
        <f>IF(J300="","",J300+교과보정값!DE$16)</f>
        <v>-7.0000000000000007E-2</v>
      </c>
      <c r="L300" s="88">
        <f>IF(M300="","",M300+교과보정값!DD$17)</f>
        <v>3.0000000000000002E-2</v>
      </c>
      <c r="M300" s="88">
        <f>IFERROR(IF(INDEX(교과보정값!$DD:$DD,MATCH($B300,교과보정값!$DC:$DC,0))="","",INDEX(교과보정값!$DD:$DD,MATCH($B300,교과보정값!$DC:$DC,0))+IF(INDEX(교과보정값!$DF:$DF,MATCH($B300,교과보정값!$DC:$DC,0))="인문",교과보정값!DD$9,교과보정값!DE$9)),"")</f>
        <v>-0.02</v>
      </c>
      <c r="N300" s="88">
        <f>IF(M300="","",M300+교과보정값!DE$17)</f>
        <v>-7.0000000000000007E-2</v>
      </c>
      <c r="O300" s="89">
        <f>IF(P300="","",P300+교과보정값!DD$18)</f>
        <v>3.0000000000000002E-2</v>
      </c>
      <c r="P300" s="89">
        <f>IFERROR(IF(INDEX(교과보정값!$DD:$DD,MATCH($B300,교과보정값!$DC:$DC,0))="","",INDEX(교과보정값!$DD:$DD,MATCH($B300,교과보정값!$DC:$DC,0))+IF(INDEX(교과보정값!$DF:$DF,MATCH($B300,교과보정값!$DC:$DC,0))="인문",교과보정값!DD$10,교과보정값!DE$10)),"")</f>
        <v>-0.02</v>
      </c>
      <c r="Q300" s="89">
        <f>IF(P300="","",P300+교과보정값!DE$18)</f>
        <v>-7.0000000000000007E-2</v>
      </c>
    </row>
    <row r="301" spans="2:17">
      <c r="B301" s="84" t="s">
        <v>1969</v>
      </c>
      <c r="C301" s="85" t="str">
        <f>IF(D301="","",D301+교과보정값!DD$14)</f>
        <v/>
      </c>
      <c r="D301" s="85" t="str">
        <f>IFERROR(IF(INDEX(교과보정값!$DD:$DD,MATCH($B301,교과보정값!$DC:$DC,0))="","",INDEX(교과보정값!$DD:$DD,MATCH($B301,교과보정값!$DC:$DC,0))+IF(INDEX(교과보정값!$DF:$DF,MATCH($B301,교과보정값!$DC:$DC,0))="인문",교과보정값!DD$6,교과보정값!DE$6)),"")</f>
        <v/>
      </c>
      <c r="E301" s="85" t="str">
        <f>IF(D301="","",D301+교과보정값!DE$14)</f>
        <v/>
      </c>
      <c r="F301" s="86" t="str">
        <f>IF(G301="","",G301+교과보정값!DD$15)</f>
        <v/>
      </c>
      <c r="G301" s="86" t="str">
        <f>IFERROR(IF(INDEX(교과보정값!$DD:$DD,MATCH($B301,교과보정값!$DC:$DC,0))="","",INDEX(교과보정값!$DD:$DD,MATCH($B301,교과보정값!$DC:$DC,0))+IF(INDEX(교과보정값!$DF:$DF,MATCH($B301,교과보정값!$DC:$DC,0))="인문",교과보정값!DD$7,교과보정값!DE$7)),"")</f>
        <v/>
      </c>
      <c r="H301" s="86" t="str">
        <f>IF(G301="","",G301+교과보정값!DE$15)</f>
        <v/>
      </c>
      <c r="I301" s="87" t="str">
        <f>IF(J301="","",J301+교과보정값!DD$16)</f>
        <v/>
      </c>
      <c r="J301" s="87" t="str">
        <f>IFERROR(IF(INDEX(교과보정값!$DD:$DD,MATCH($B301,교과보정값!$DC:$DC,0))="","",INDEX(교과보정값!$DD:$DD,MATCH($B301,교과보정값!$DC:$DC,0))+IF(INDEX(교과보정값!$DF:$DF,MATCH($B301,교과보정값!$DC:$DC,0))="인문",교과보정값!DD$8,교과보정값!DE$8)),"")</f>
        <v/>
      </c>
      <c r="K301" s="87" t="str">
        <f>IF(J301="","",J301+교과보정값!DE$16)</f>
        <v/>
      </c>
      <c r="L301" s="88" t="str">
        <f>IF(M301="","",M301+교과보정값!DD$17)</f>
        <v/>
      </c>
      <c r="M301" s="88" t="str">
        <f>IFERROR(IF(INDEX(교과보정값!$DD:$DD,MATCH($B301,교과보정값!$DC:$DC,0))="","",INDEX(교과보정값!$DD:$DD,MATCH($B301,교과보정값!$DC:$DC,0))+IF(INDEX(교과보정값!$DF:$DF,MATCH($B301,교과보정값!$DC:$DC,0))="인문",교과보정값!DD$9,교과보정값!DE$9)),"")</f>
        <v/>
      </c>
      <c r="N301" s="88" t="str">
        <f>IF(M301="","",M301+교과보정값!DE$17)</f>
        <v/>
      </c>
      <c r="O301" s="89" t="str">
        <f>IF(P301="","",P301+교과보정값!DD$18)</f>
        <v/>
      </c>
      <c r="P301" s="89" t="str">
        <f>IFERROR(IF(INDEX(교과보정값!$DD:$DD,MATCH($B301,교과보정값!$DC:$DC,0))="","",INDEX(교과보정값!$DD:$DD,MATCH($B301,교과보정값!$DC:$DC,0))+IF(INDEX(교과보정값!$DF:$DF,MATCH($B301,교과보정값!$DC:$DC,0))="인문",교과보정값!DD$10,교과보정값!DE$10)),"")</f>
        <v/>
      </c>
      <c r="Q301" s="89" t="str">
        <f>IF(P301="","",P301+교과보정값!DE$18)</f>
        <v/>
      </c>
    </row>
    <row r="302" spans="2:17">
      <c r="B302" s="84" t="s">
        <v>1970</v>
      </c>
      <c r="C302" s="85">
        <f>IF(D302="","",D302+교과보정값!DD$14)</f>
        <v>7.0000000000000007E-2</v>
      </c>
      <c r="D302" s="85">
        <f>IFERROR(IF(INDEX(교과보정값!$DD:$DD,MATCH($B302,교과보정값!$DC:$DC,0))="","",INDEX(교과보정값!$DD:$DD,MATCH($B302,교과보정값!$DC:$DC,0))+IF(INDEX(교과보정값!$DF:$DF,MATCH($B302,교과보정값!$DC:$DC,0))="인문",교과보정값!DD$6,교과보정값!DE$6)),"")</f>
        <v>0.02</v>
      </c>
      <c r="E302" s="85">
        <f>IF(D302="","",D302+교과보정값!DE$14)</f>
        <v>-3.0000000000000002E-2</v>
      </c>
      <c r="F302" s="86">
        <f>IF(G302="","",G302+교과보정값!DD$15)</f>
        <v>7.0000000000000007E-2</v>
      </c>
      <c r="G302" s="86">
        <f>IFERROR(IF(INDEX(교과보정값!$DD:$DD,MATCH($B302,교과보정값!$DC:$DC,0))="","",INDEX(교과보정값!$DD:$DD,MATCH($B302,교과보정값!$DC:$DC,0))+IF(INDEX(교과보정값!$DF:$DF,MATCH($B302,교과보정값!$DC:$DC,0))="인문",교과보정값!DD$7,교과보정값!DE$7)),"")</f>
        <v>0.02</v>
      </c>
      <c r="H302" s="86">
        <f>IF(G302="","",G302+교과보정값!DE$15)</f>
        <v>-3.0000000000000002E-2</v>
      </c>
      <c r="I302" s="87">
        <f>IF(J302="","",J302+교과보정값!DD$16)</f>
        <v>7.0000000000000007E-2</v>
      </c>
      <c r="J302" s="87">
        <f>IFERROR(IF(INDEX(교과보정값!$DD:$DD,MATCH($B302,교과보정값!$DC:$DC,0))="","",INDEX(교과보정값!$DD:$DD,MATCH($B302,교과보정값!$DC:$DC,0))+IF(INDEX(교과보정값!$DF:$DF,MATCH($B302,교과보정값!$DC:$DC,0))="인문",교과보정값!DD$8,교과보정값!DE$8)),"")</f>
        <v>0.02</v>
      </c>
      <c r="K302" s="87">
        <f>IF(J302="","",J302+교과보정값!DE$16)</f>
        <v>-3.0000000000000002E-2</v>
      </c>
      <c r="L302" s="88">
        <f>IF(M302="","",M302+교과보정값!DD$17)</f>
        <v>7.0000000000000007E-2</v>
      </c>
      <c r="M302" s="88">
        <f>IFERROR(IF(INDEX(교과보정값!$DD:$DD,MATCH($B302,교과보정값!$DC:$DC,0))="","",INDEX(교과보정값!$DD:$DD,MATCH($B302,교과보정값!$DC:$DC,0))+IF(INDEX(교과보정값!$DF:$DF,MATCH($B302,교과보정값!$DC:$DC,0))="인문",교과보정값!DD$9,교과보정값!DE$9)),"")</f>
        <v>0.02</v>
      </c>
      <c r="N302" s="88">
        <f>IF(M302="","",M302+교과보정값!DE$17)</f>
        <v>-3.0000000000000002E-2</v>
      </c>
      <c r="O302" s="89">
        <f>IF(P302="","",P302+교과보정값!DD$18)</f>
        <v>7.0000000000000007E-2</v>
      </c>
      <c r="P302" s="89">
        <f>IFERROR(IF(INDEX(교과보정값!$DD:$DD,MATCH($B302,교과보정값!$DC:$DC,0))="","",INDEX(교과보정값!$DD:$DD,MATCH($B302,교과보정값!$DC:$DC,0))+IF(INDEX(교과보정값!$DF:$DF,MATCH($B302,교과보정값!$DC:$DC,0))="인문",교과보정값!DD$10,교과보정값!DE$10)),"")</f>
        <v>0.02</v>
      </c>
      <c r="Q302" s="89">
        <f>IF(P302="","",P302+교과보정값!DE$18)</f>
        <v>-3.0000000000000002E-2</v>
      </c>
    </row>
    <row r="303" spans="2:17">
      <c r="B303" s="84" t="s">
        <v>1971</v>
      </c>
      <c r="C303" s="85">
        <f>IF(D303="","",D303+교과보정값!DD$14)</f>
        <v>0</v>
      </c>
      <c r="D303" s="85">
        <f>IFERROR(IF(INDEX(교과보정값!$DD:$DD,MATCH($B303,교과보정값!$DC:$DC,0))="","",INDEX(교과보정값!$DD:$DD,MATCH($B303,교과보정값!$DC:$DC,0))+IF(INDEX(교과보정값!$DF:$DF,MATCH($B303,교과보정값!$DC:$DC,0))="인문",교과보정값!DD$6,교과보정값!DE$6)),"")</f>
        <v>-0.05</v>
      </c>
      <c r="E303" s="85">
        <f>IF(D303="","",D303+교과보정값!DE$14)</f>
        <v>-0.1</v>
      </c>
      <c r="F303" s="86">
        <f>IF(G303="","",G303+교과보정값!DD$15)</f>
        <v>0</v>
      </c>
      <c r="G303" s="86">
        <f>IFERROR(IF(INDEX(교과보정값!$DD:$DD,MATCH($B303,교과보정값!$DC:$DC,0))="","",INDEX(교과보정값!$DD:$DD,MATCH($B303,교과보정값!$DC:$DC,0))+IF(INDEX(교과보정값!$DF:$DF,MATCH($B303,교과보정값!$DC:$DC,0))="인문",교과보정값!DD$7,교과보정값!DE$7)),"")</f>
        <v>-0.05</v>
      </c>
      <c r="H303" s="86">
        <f>IF(G303="","",G303+교과보정값!DE$15)</f>
        <v>-0.1</v>
      </c>
      <c r="I303" s="87">
        <f>IF(J303="","",J303+교과보정값!DD$16)</f>
        <v>0</v>
      </c>
      <c r="J303" s="87">
        <f>IFERROR(IF(INDEX(교과보정값!$DD:$DD,MATCH($B303,교과보정값!$DC:$DC,0))="","",INDEX(교과보정값!$DD:$DD,MATCH($B303,교과보정값!$DC:$DC,0))+IF(INDEX(교과보정값!$DF:$DF,MATCH($B303,교과보정값!$DC:$DC,0))="인문",교과보정값!DD$8,교과보정값!DE$8)),"")</f>
        <v>-0.05</v>
      </c>
      <c r="K303" s="87">
        <f>IF(J303="","",J303+교과보정값!DE$16)</f>
        <v>-0.1</v>
      </c>
      <c r="L303" s="88">
        <f>IF(M303="","",M303+교과보정값!DD$17)</f>
        <v>0</v>
      </c>
      <c r="M303" s="88">
        <f>IFERROR(IF(INDEX(교과보정값!$DD:$DD,MATCH($B303,교과보정값!$DC:$DC,0))="","",INDEX(교과보정값!$DD:$DD,MATCH($B303,교과보정값!$DC:$DC,0))+IF(INDEX(교과보정값!$DF:$DF,MATCH($B303,교과보정값!$DC:$DC,0))="인문",교과보정값!DD$9,교과보정값!DE$9)),"")</f>
        <v>-0.05</v>
      </c>
      <c r="N303" s="88">
        <f>IF(M303="","",M303+교과보정값!DE$17)</f>
        <v>-0.1</v>
      </c>
      <c r="O303" s="89">
        <f>IF(P303="","",P303+교과보정값!DD$18)</f>
        <v>0</v>
      </c>
      <c r="P303" s="89">
        <f>IFERROR(IF(INDEX(교과보정값!$DD:$DD,MATCH($B303,교과보정값!$DC:$DC,0))="","",INDEX(교과보정값!$DD:$DD,MATCH($B303,교과보정값!$DC:$DC,0))+IF(INDEX(교과보정값!$DF:$DF,MATCH($B303,교과보정값!$DC:$DC,0))="인문",교과보정값!DD$10,교과보정값!DE$10)),"")</f>
        <v>-0.05</v>
      </c>
      <c r="Q303" s="89">
        <f>IF(P303="","",P303+교과보정값!DE$18)</f>
        <v>-0.1</v>
      </c>
    </row>
    <row r="304" spans="2:17">
      <c r="B304" s="84" t="s">
        <v>1972</v>
      </c>
      <c r="C304" s="85" t="str">
        <f>IF(D304="","",D304+교과보정값!DD$14)</f>
        <v/>
      </c>
      <c r="D304" s="85" t="str">
        <f>IFERROR(IF(INDEX(교과보정값!$DD:$DD,MATCH($B304,교과보정값!$DC:$DC,0))="","",INDEX(교과보정값!$DD:$DD,MATCH($B304,교과보정값!$DC:$DC,0))+IF(INDEX(교과보정값!$DF:$DF,MATCH($B304,교과보정값!$DC:$DC,0))="인문",교과보정값!DD$6,교과보정값!DE$6)),"")</f>
        <v/>
      </c>
      <c r="E304" s="85" t="str">
        <f>IF(D304="","",D304+교과보정값!DE$14)</f>
        <v/>
      </c>
      <c r="F304" s="86" t="str">
        <f>IF(G304="","",G304+교과보정값!DD$15)</f>
        <v/>
      </c>
      <c r="G304" s="86" t="str">
        <f>IFERROR(IF(INDEX(교과보정값!$DD:$DD,MATCH($B304,교과보정값!$DC:$DC,0))="","",INDEX(교과보정값!$DD:$DD,MATCH($B304,교과보정값!$DC:$DC,0))+IF(INDEX(교과보정값!$DF:$DF,MATCH($B304,교과보정값!$DC:$DC,0))="인문",교과보정값!DD$7,교과보정값!DE$7)),"")</f>
        <v/>
      </c>
      <c r="H304" s="86" t="str">
        <f>IF(G304="","",G304+교과보정값!DE$15)</f>
        <v/>
      </c>
      <c r="I304" s="87" t="str">
        <f>IF(J304="","",J304+교과보정값!DD$16)</f>
        <v/>
      </c>
      <c r="J304" s="87" t="str">
        <f>IFERROR(IF(INDEX(교과보정값!$DD:$DD,MATCH($B304,교과보정값!$DC:$DC,0))="","",INDEX(교과보정값!$DD:$DD,MATCH($B304,교과보정값!$DC:$DC,0))+IF(INDEX(교과보정값!$DF:$DF,MATCH($B304,교과보정값!$DC:$DC,0))="인문",교과보정값!DD$8,교과보정값!DE$8)),"")</f>
        <v/>
      </c>
      <c r="K304" s="87" t="str">
        <f>IF(J304="","",J304+교과보정값!DE$16)</f>
        <v/>
      </c>
      <c r="L304" s="88" t="str">
        <f>IF(M304="","",M304+교과보정값!DD$17)</f>
        <v/>
      </c>
      <c r="M304" s="88" t="str">
        <f>IFERROR(IF(INDEX(교과보정값!$DD:$DD,MATCH($B304,교과보정값!$DC:$DC,0))="","",INDEX(교과보정값!$DD:$DD,MATCH($B304,교과보정값!$DC:$DC,0))+IF(INDEX(교과보정값!$DF:$DF,MATCH($B304,교과보정값!$DC:$DC,0))="인문",교과보정값!DD$9,교과보정값!DE$9)),"")</f>
        <v/>
      </c>
      <c r="N304" s="88" t="str">
        <f>IF(M304="","",M304+교과보정값!DE$17)</f>
        <v/>
      </c>
      <c r="O304" s="89" t="str">
        <f>IF(P304="","",P304+교과보정값!DD$18)</f>
        <v/>
      </c>
      <c r="P304" s="89" t="str">
        <f>IFERROR(IF(INDEX(교과보정값!$DD:$DD,MATCH($B304,교과보정값!$DC:$DC,0))="","",INDEX(교과보정값!$DD:$DD,MATCH($B304,교과보정값!$DC:$DC,0))+IF(INDEX(교과보정값!$DF:$DF,MATCH($B304,교과보정값!$DC:$DC,0))="인문",교과보정값!DD$10,교과보정값!DE$10)),"")</f>
        <v/>
      </c>
      <c r="Q304" s="89" t="str">
        <f>IF(P304="","",P304+교과보정값!DE$18)</f>
        <v/>
      </c>
    </row>
    <row r="305" spans="2:17">
      <c r="B305" s="84" t="s">
        <v>1973</v>
      </c>
      <c r="C305" s="85">
        <f>IF(D305="","",D305+교과보정값!DD$14)</f>
        <v>0.1</v>
      </c>
      <c r="D305" s="85">
        <f>IFERROR(IF(INDEX(교과보정값!$DD:$DD,MATCH($B305,교과보정값!$DC:$DC,0))="","",INDEX(교과보정값!$DD:$DD,MATCH($B305,교과보정값!$DC:$DC,0))+IF(INDEX(교과보정값!$DF:$DF,MATCH($B305,교과보정값!$DC:$DC,0))="인문",교과보정값!DD$6,교과보정값!DE$6)),"")</f>
        <v>0.05</v>
      </c>
      <c r="E305" s="85">
        <f>IF(D305="","",D305+교과보정값!DE$14)</f>
        <v>0</v>
      </c>
      <c r="F305" s="86">
        <f>IF(G305="","",G305+교과보정값!DD$15)</f>
        <v>0.1</v>
      </c>
      <c r="G305" s="86">
        <f>IFERROR(IF(INDEX(교과보정값!$DD:$DD,MATCH($B305,교과보정값!$DC:$DC,0))="","",INDEX(교과보정값!$DD:$DD,MATCH($B305,교과보정값!$DC:$DC,0))+IF(INDEX(교과보정값!$DF:$DF,MATCH($B305,교과보정값!$DC:$DC,0))="인문",교과보정값!DD$7,교과보정값!DE$7)),"")</f>
        <v>0.05</v>
      </c>
      <c r="H305" s="86">
        <f>IF(G305="","",G305+교과보정값!DE$15)</f>
        <v>0</v>
      </c>
      <c r="I305" s="87">
        <f>IF(J305="","",J305+교과보정값!DD$16)</f>
        <v>0.1</v>
      </c>
      <c r="J305" s="87">
        <f>IFERROR(IF(INDEX(교과보정값!$DD:$DD,MATCH($B305,교과보정값!$DC:$DC,0))="","",INDEX(교과보정값!$DD:$DD,MATCH($B305,교과보정값!$DC:$DC,0))+IF(INDEX(교과보정값!$DF:$DF,MATCH($B305,교과보정값!$DC:$DC,0))="인문",교과보정값!DD$8,교과보정값!DE$8)),"")</f>
        <v>0.05</v>
      </c>
      <c r="K305" s="87">
        <f>IF(J305="","",J305+교과보정값!DE$16)</f>
        <v>0</v>
      </c>
      <c r="L305" s="88">
        <f>IF(M305="","",M305+교과보정값!DD$17)</f>
        <v>0.1</v>
      </c>
      <c r="M305" s="88">
        <f>IFERROR(IF(INDEX(교과보정값!$DD:$DD,MATCH($B305,교과보정값!$DC:$DC,0))="","",INDEX(교과보정값!$DD:$DD,MATCH($B305,교과보정값!$DC:$DC,0))+IF(INDEX(교과보정값!$DF:$DF,MATCH($B305,교과보정값!$DC:$DC,0))="인문",교과보정값!DD$9,교과보정값!DE$9)),"")</f>
        <v>0.05</v>
      </c>
      <c r="N305" s="88">
        <f>IF(M305="","",M305+교과보정값!DE$17)</f>
        <v>0</v>
      </c>
      <c r="O305" s="89">
        <f>IF(P305="","",P305+교과보정값!DD$18)</f>
        <v>0.1</v>
      </c>
      <c r="P305" s="89">
        <f>IFERROR(IF(INDEX(교과보정값!$DD:$DD,MATCH($B305,교과보정값!$DC:$DC,0))="","",INDEX(교과보정값!$DD:$DD,MATCH($B305,교과보정값!$DC:$DC,0))+IF(INDEX(교과보정값!$DF:$DF,MATCH($B305,교과보정값!$DC:$DC,0))="인문",교과보정값!DD$10,교과보정값!DE$10)),"")</f>
        <v>0.05</v>
      </c>
      <c r="Q305" s="89">
        <f>IF(P305="","",P305+교과보정값!DE$18)</f>
        <v>0</v>
      </c>
    </row>
    <row r="306" spans="2:17">
      <c r="B306" s="84" t="s">
        <v>1974</v>
      </c>
      <c r="C306" s="85" t="str">
        <f>IF(D306="","",D306+교과보정값!DD$14)</f>
        <v/>
      </c>
      <c r="D306" s="85" t="str">
        <f>IFERROR(IF(INDEX(교과보정값!$DD:$DD,MATCH($B306,교과보정값!$DC:$DC,0))="","",INDEX(교과보정값!$DD:$DD,MATCH($B306,교과보정값!$DC:$DC,0))+IF(INDEX(교과보정값!$DF:$DF,MATCH($B306,교과보정값!$DC:$DC,0))="인문",교과보정값!DD$6,교과보정값!DE$6)),"")</f>
        <v/>
      </c>
      <c r="E306" s="85" t="str">
        <f>IF(D306="","",D306+교과보정값!DE$14)</f>
        <v/>
      </c>
      <c r="F306" s="86" t="str">
        <f>IF(G306="","",G306+교과보정값!DD$15)</f>
        <v/>
      </c>
      <c r="G306" s="86" t="str">
        <f>IFERROR(IF(INDEX(교과보정값!$DD:$DD,MATCH($B306,교과보정값!$DC:$DC,0))="","",INDEX(교과보정값!$DD:$DD,MATCH($B306,교과보정값!$DC:$DC,0))+IF(INDEX(교과보정값!$DF:$DF,MATCH($B306,교과보정값!$DC:$DC,0))="인문",교과보정값!DD$7,교과보정값!DE$7)),"")</f>
        <v/>
      </c>
      <c r="H306" s="86" t="str">
        <f>IF(G306="","",G306+교과보정값!DE$15)</f>
        <v/>
      </c>
      <c r="I306" s="87" t="str">
        <f>IF(J306="","",J306+교과보정값!DD$16)</f>
        <v/>
      </c>
      <c r="J306" s="87" t="str">
        <f>IFERROR(IF(INDEX(교과보정값!$DD:$DD,MATCH($B306,교과보정값!$DC:$DC,0))="","",INDEX(교과보정값!$DD:$DD,MATCH($B306,교과보정값!$DC:$DC,0))+IF(INDEX(교과보정값!$DF:$DF,MATCH($B306,교과보정값!$DC:$DC,0))="인문",교과보정값!DD$8,교과보정값!DE$8)),"")</f>
        <v/>
      </c>
      <c r="K306" s="87" t="str">
        <f>IF(J306="","",J306+교과보정값!DE$16)</f>
        <v/>
      </c>
      <c r="L306" s="88" t="str">
        <f>IF(M306="","",M306+교과보정값!DD$17)</f>
        <v/>
      </c>
      <c r="M306" s="88" t="str">
        <f>IFERROR(IF(INDEX(교과보정값!$DD:$DD,MATCH($B306,교과보정값!$DC:$DC,0))="","",INDEX(교과보정값!$DD:$DD,MATCH($B306,교과보정값!$DC:$DC,0))+IF(INDEX(교과보정값!$DF:$DF,MATCH($B306,교과보정값!$DC:$DC,0))="인문",교과보정값!DD$9,교과보정값!DE$9)),"")</f>
        <v/>
      </c>
      <c r="N306" s="88" t="str">
        <f>IF(M306="","",M306+교과보정값!DE$17)</f>
        <v/>
      </c>
      <c r="O306" s="89" t="str">
        <f>IF(P306="","",P306+교과보정값!DD$18)</f>
        <v/>
      </c>
      <c r="P306" s="89" t="str">
        <f>IFERROR(IF(INDEX(교과보정값!$DD:$DD,MATCH($B306,교과보정값!$DC:$DC,0))="","",INDEX(교과보정값!$DD:$DD,MATCH($B306,교과보정값!$DC:$DC,0))+IF(INDEX(교과보정값!$DF:$DF,MATCH($B306,교과보정값!$DC:$DC,0))="인문",교과보정값!DD$10,교과보정값!DE$10)),"")</f>
        <v/>
      </c>
      <c r="Q306" s="89" t="str">
        <f>IF(P306="","",P306+교과보정값!DE$18)</f>
        <v/>
      </c>
    </row>
    <row r="307" spans="2:17">
      <c r="B307" s="84" t="s">
        <v>1975</v>
      </c>
      <c r="C307" s="85" t="str">
        <f>IF(D307="","",D307+교과보정값!DD$14)</f>
        <v/>
      </c>
      <c r="D307" s="85" t="str">
        <f>IFERROR(IF(INDEX(교과보정값!$DD:$DD,MATCH($B307,교과보정값!$DC:$DC,0))="","",INDEX(교과보정값!$DD:$DD,MATCH($B307,교과보정값!$DC:$DC,0))+IF(INDEX(교과보정값!$DF:$DF,MATCH($B307,교과보정값!$DC:$DC,0))="인문",교과보정값!DD$6,교과보정값!DE$6)),"")</f>
        <v/>
      </c>
      <c r="E307" s="85" t="str">
        <f>IF(D307="","",D307+교과보정값!DE$14)</f>
        <v/>
      </c>
      <c r="F307" s="86" t="str">
        <f>IF(G307="","",G307+교과보정값!DD$15)</f>
        <v/>
      </c>
      <c r="G307" s="86" t="str">
        <f>IFERROR(IF(INDEX(교과보정값!$DD:$DD,MATCH($B307,교과보정값!$DC:$DC,0))="","",INDEX(교과보정값!$DD:$DD,MATCH($B307,교과보정값!$DC:$DC,0))+IF(INDEX(교과보정값!$DF:$DF,MATCH($B307,교과보정값!$DC:$DC,0))="인문",교과보정값!DD$7,교과보정값!DE$7)),"")</f>
        <v/>
      </c>
      <c r="H307" s="86" t="str">
        <f>IF(G307="","",G307+교과보정값!DE$15)</f>
        <v/>
      </c>
      <c r="I307" s="87" t="str">
        <f>IF(J307="","",J307+교과보정값!DD$16)</f>
        <v/>
      </c>
      <c r="J307" s="87" t="str">
        <f>IFERROR(IF(INDEX(교과보정값!$DD:$DD,MATCH($B307,교과보정값!$DC:$DC,0))="","",INDEX(교과보정값!$DD:$DD,MATCH($B307,교과보정값!$DC:$DC,0))+IF(INDEX(교과보정값!$DF:$DF,MATCH($B307,교과보정값!$DC:$DC,0))="인문",교과보정값!DD$8,교과보정값!DE$8)),"")</f>
        <v/>
      </c>
      <c r="K307" s="87" t="str">
        <f>IF(J307="","",J307+교과보정값!DE$16)</f>
        <v/>
      </c>
      <c r="L307" s="88" t="str">
        <f>IF(M307="","",M307+교과보정값!DD$17)</f>
        <v/>
      </c>
      <c r="M307" s="88" t="str">
        <f>IFERROR(IF(INDEX(교과보정값!$DD:$DD,MATCH($B307,교과보정값!$DC:$DC,0))="","",INDEX(교과보정값!$DD:$DD,MATCH($B307,교과보정값!$DC:$DC,0))+IF(INDEX(교과보정값!$DF:$DF,MATCH($B307,교과보정값!$DC:$DC,0))="인문",교과보정값!DD$9,교과보정값!DE$9)),"")</f>
        <v/>
      </c>
      <c r="N307" s="88" t="str">
        <f>IF(M307="","",M307+교과보정값!DE$17)</f>
        <v/>
      </c>
      <c r="O307" s="89" t="str">
        <f>IF(P307="","",P307+교과보정값!DD$18)</f>
        <v/>
      </c>
      <c r="P307" s="89" t="str">
        <f>IFERROR(IF(INDEX(교과보정값!$DD:$DD,MATCH($B307,교과보정값!$DC:$DC,0))="","",INDEX(교과보정값!$DD:$DD,MATCH($B307,교과보정값!$DC:$DC,0))+IF(INDEX(교과보정값!$DF:$DF,MATCH($B307,교과보정값!$DC:$DC,0))="인문",교과보정값!DD$10,교과보정값!DE$10)),"")</f>
        <v/>
      </c>
      <c r="Q307" s="89" t="str">
        <f>IF(P307="","",P307+교과보정값!DE$18)</f>
        <v/>
      </c>
    </row>
    <row r="308" spans="2:17">
      <c r="B308" s="84" t="s">
        <v>1976</v>
      </c>
      <c r="C308" s="85" t="str">
        <f>IF(D308="","",D308+교과보정값!DD$14)</f>
        <v/>
      </c>
      <c r="D308" s="85" t="str">
        <f>IFERROR(IF(INDEX(교과보정값!$DD:$DD,MATCH($B308,교과보정값!$DC:$DC,0))="","",INDEX(교과보정값!$DD:$DD,MATCH($B308,교과보정값!$DC:$DC,0))+IF(INDEX(교과보정값!$DF:$DF,MATCH($B308,교과보정값!$DC:$DC,0))="인문",교과보정값!DD$6,교과보정값!DE$6)),"")</f>
        <v/>
      </c>
      <c r="E308" s="85" t="str">
        <f>IF(D308="","",D308+교과보정값!DE$14)</f>
        <v/>
      </c>
      <c r="F308" s="86" t="str">
        <f>IF(G308="","",G308+교과보정값!DD$15)</f>
        <v/>
      </c>
      <c r="G308" s="86" t="str">
        <f>IFERROR(IF(INDEX(교과보정값!$DD:$DD,MATCH($B308,교과보정값!$DC:$DC,0))="","",INDEX(교과보정값!$DD:$DD,MATCH($B308,교과보정값!$DC:$DC,0))+IF(INDEX(교과보정값!$DF:$DF,MATCH($B308,교과보정값!$DC:$DC,0))="인문",교과보정값!DD$7,교과보정값!DE$7)),"")</f>
        <v/>
      </c>
      <c r="H308" s="86" t="str">
        <f>IF(G308="","",G308+교과보정값!DE$15)</f>
        <v/>
      </c>
      <c r="I308" s="87" t="str">
        <f>IF(J308="","",J308+교과보정값!DD$16)</f>
        <v/>
      </c>
      <c r="J308" s="87" t="str">
        <f>IFERROR(IF(INDEX(교과보정값!$DD:$DD,MATCH($B308,교과보정값!$DC:$DC,0))="","",INDEX(교과보정값!$DD:$DD,MATCH($B308,교과보정값!$DC:$DC,0))+IF(INDEX(교과보정값!$DF:$DF,MATCH($B308,교과보정값!$DC:$DC,0))="인문",교과보정값!DD$8,교과보정값!DE$8)),"")</f>
        <v/>
      </c>
      <c r="K308" s="87" t="str">
        <f>IF(J308="","",J308+교과보정값!DE$16)</f>
        <v/>
      </c>
      <c r="L308" s="88" t="str">
        <f>IF(M308="","",M308+교과보정값!DD$17)</f>
        <v/>
      </c>
      <c r="M308" s="88" t="str">
        <f>IFERROR(IF(INDEX(교과보정값!$DD:$DD,MATCH($B308,교과보정값!$DC:$DC,0))="","",INDEX(교과보정값!$DD:$DD,MATCH($B308,교과보정값!$DC:$DC,0))+IF(INDEX(교과보정값!$DF:$DF,MATCH($B308,교과보정값!$DC:$DC,0))="인문",교과보정값!DD$9,교과보정값!DE$9)),"")</f>
        <v/>
      </c>
      <c r="N308" s="88" t="str">
        <f>IF(M308="","",M308+교과보정값!DE$17)</f>
        <v/>
      </c>
      <c r="O308" s="89" t="str">
        <f>IF(P308="","",P308+교과보정값!DD$18)</f>
        <v/>
      </c>
      <c r="P308" s="89" t="str">
        <f>IFERROR(IF(INDEX(교과보정값!$DD:$DD,MATCH($B308,교과보정값!$DC:$DC,0))="","",INDEX(교과보정값!$DD:$DD,MATCH($B308,교과보정값!$DC:$DC,0))+IF(INDEX(교과보정값!$DF:$DF,MATCH($B308,교과보정값!$DC:$DC,0))="인문",교과보정값!DD$10,교과보정값!DE$10)),"")</f>
        <v/>
      </c>
      <c r="Q308" s="89" t="str">
        <f>IF(P308="","",P308+교과보정값!DE$18)</f>
        <v/>
      </c>
    </row>
    <row r="309" spans="2:17">
      <c r="B309" s="84" t="s">
        <v>1977</v>
      </c>
      <c r="C309" s="85" t="str">
        <f>IF(D309="","",D309+교과보정값!DD$14)</f>
        <v/>
      </c>
      <c r="D309" s="85" t="str">
        <f>IFERROR(IF(INDEX(교과보정값!$DD:$DD,MATCH($B309,교과보정값!$DC:$DC,0))="","",INDEX(교과보정값!$DD:$DD,MATCH($B309,교과보정값!$DC:$DC,0))+IF(INDEX(교과보정값!$DF:$DF,MATCH($B309,교과보정값!$DC:$DC,0))="인문",교과보정값!DD$6,교과보정값!DE$6)),"")</f>
        <v/>
      </c>
      <c r="E309" s="85" t="str">
        <f>IF(D309="","",D309+교과보정값!DE$14)</f>
        <v/>
      </c>
      <c r="F309" s="86" t="str">
        <f>IF(G309="","",G309+교과보정값!DD$15)</f>
        <v/>
      </c>
      <c r="G309" s="86" t="str">
        <f>IFERROR(IF(INDEX(교과보정값!$DD:$DD,MATCH($B309,교과보정값!$DC:$DC,0))="","",INDEX(교과보정값!$DD:$DD,MATCH($B309,교과보정값!$DC:$DC,0))+IF(INDEX(교과보정값!$DF:$DF,MATCH($B309,교과보정값!$DC:$DC,0))="인문",교과보정값!DD$7,교과보정값!DE$7)),"")</f>
        <v/>
      </c>
      <c r="H309" s="86" t="str">
        <f>IF(G309="","",G309+교과보정값!DE$15)</f>
        <v/>
      </c>
      <c r="I309" s="87" t="str">
        <f>IF(J309="","",J309+교과보정값!DD$16)</f>
        <v/>
      </c>
      <c r="J309" s="87" t="str">
        <f>IFERROR(IF(INDEX(교과보정값!$DD:$DD,MATCH($B309,교과보정값!$DC:$DC,0))="","",INDEX(교과보정값!$DD:$DD,MATCH($B309,교과보정값!$DC:$DC,0))+IF(INDEX(교과보정값!$DF:$DF,MATCH($B309,교과보정값!$DC:$DC,0))="인문",교과보정값!DD$8,교과보정값!DE$8)),"")</f>
        <v/>
      </c>
      <c r="K309" s="87" t="str">
        <f>IF(J309="","",J309+교과보정값!DE$16)</f>
        <v/>
      </c>
      <c r="L309" s="88" t="str">
        <f>IF(M309="","",M309+교과보정값!DD$17)</f>
        <v/>
      </c>
      <c r="M309" s="88" t="str">
        <f>IFERROR(IF(INDEX(교과보정값!$DD:$DD,MATCH($B309,교과보정값!$DC:$DC,0))="","",INDEX(교과보정값!$DD:$DD,MATCH($B309,교과보정값!$DC:$DC,0))+IF(INDEX(교과보정값!$DF:$DF,MATCH($B309,교과보정값!$DC:$DC,0))="인문",교과보정값!DD$9,교과보정값!DE$9)),"")</f>
        <v/>
      </c>
      <c r="N309" s="88" t="str">
        <f>IF(M309="","",M309+교과보정값!DE$17)</f>
        <v/>
      </c>
      <c r="O309" s="89" t="str">
        <f>IF(P309="","",P309+교과보정값!DD$18)</f>
        <v/>
      </c>
      <c r="P309" s="89" t="str">
        <f>IFERROR(IF(INDEX(교과보정값!$DD:$DD,MATCH($B309,교과보정값!$DC:$DC,0))="","",INDEX(교과보정값!$DD:$DD,MATCH($B309,교과보정값!$DC:$DC,0))+IF(INDEX(교과보정값!$DF:$DF,MATCH($B309,교과보정값!$DC:$DC,0))="인문",교과보정값!DD$10,교과보정값!DE$10)),"")</f>
        <v/>
      </c>
      <c r="Q309" s="89" t="str">
        <f>IF(P309="","",P309+교과보정값!DE$18)</f>
        <v/>
      </c>
    </row>
    <row r="311" spans="2:17">
      <c r="B311" s="159" t="s">
        <v>1978</v>
      </c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5"/>
    </row>
    <row r="312" spans="2:17">
      <c r="B312" s="78"/>
      <c r="C312" s="163" t="s">
        <v>1862</v>
      </c>
      <c r="D312" s="154"/>
      <c r="E312" s="155"/>
      <c r="F312" s="161" t="s">
        <v>1863</v>
      </c>
      <c r="G312" s="154"/>
      <c r="H312" s="155"/>
      <c r="I312" s="162" t="s">
        <v>1864</v>
      </c>
      <c r="J312" s="154"/>
      <c r="K312" s="155"/>
      <c r="L312" s="156" t="s">
        <v>1865</v>
      </c>
      <c r="M312" s="154"/>
      <c r="N312" s="155"/>
      <c r="O312" s="157" t="s">
        <v>1866</v>
      </c>
      <c r="P312" s="154"/>
      <c r="Q312" s="155"/>
    </row>
    <row r="313" spans="2:17">
      <c r="B313" s="78" t="s">
        <v>1869</v>
      </c>
      <c r="C313" s="79" t="s">
        <v>19</v>
      </c>
      <c r="D313" s="79" t="s">
        <v>20</v>
      </c>
      <c r="E313" s="79" t="s">
        <v>21</v>
      </c>
      <c r="F313" s="80" t="s">
        <v>19</v>
      </c>
      <c r="G313" s="80" t="s">
        <v>20</v>
      </c>
      <c r="H313" s="80" t="s">
        <v>21</v>
      </c>
      <c r="I313" s="81" t="s">
        <v>19</v>
      </c>
      <c r="J313" s="81" t="s">
        <v>20</v>
      </c>
      <c r="K313" s="81" t="s">
        <v>21</v>
      </c>
      <c r="L313" s="82" t="s">
        <v>19</v>
      </c>
      <c r="M313" s="82" t="s">
        <v>20</v>
      </c>
      <c r="N313" s="82" t="s">
        <v>21</v>
      </c>
      <c r="O313" s="83" t="s">
        <v>19</v>
      </c>
      <c r="P313" s="83" t="s">
        <v>20</v>
      </c>
      <c r="Q313" s="83" t="s">
        <v>21</v>
      </c>
    </row>
    <row r="314" spans="2:17">
      <c r="B314" s="84" t="s">
        <v>1979</v>
      </c>
      <c r="C314" s="85">
        <f>IF(D314="","",D314+교과보정값!DI$14)</f>
        <v>3.0000000000000002E-2</v>
      </c>
      <c r="D314" s="85">
        <f>IFERROR(IF(INDEX(교과보정값!$DI:$DI,MATCH($B314,교과보정값!$DH:$DH,0))="","",INDEX(교과보정값!$DI:$DI,MATCH($B314,교과보정값!$DH:$DH,0))+IF(INDEX(교과보정값!$DK:$DK,MATCH($B314,교과보정값!$DH:$DH,0))="인문",교과보정값!DI$6,교과보정값!DJ$6)),"")</f>
        <v>-0.02</v>
      </c>
      <c r="E314" s="85">
        <f>IF(D314="","",D314+교과보정값!DJ$14)</f>
        <v>-7.0000000000000007E-2</v>
      </c>
      <c r="F314" s="86">
        <f>IF(G314="","",G314+교과보정값!DI$15)</f>
        <v>3.0000000000000002E-2</v>
      </c>
      <c r="G314" s="86">
        <f>IFERROR(IF(INDEX(교과보정값!$DI:$DI,MATCH($B314,교과보정값!$DH:$DH,0))="","",INDEX(교과보정값!$DI:$DI,MATCH($B314,교과보정값!$DH:$DH,0))+IF(INDEX(교과보정값!$DK:$DK,MATCH($B314,교과보정값!$DH:$DH,0))="인문",교과보정값!DI$7,교과보정값!DJ$7)),"")</f>
        <v>-0.02</v>
      </c>
      <c r="H314" s="86">
        <f>IF(G314="","",G314+교과보정값!DJ$15)</f>
        <v>-7.0000000000000007E-2</v>
      </c>
      <c r="I314" s="87">
        <f>IF(J314="","",J314+교과보정값!DI$16)</f>
        <v>3.0000000000000002E-2</v>
      </c>
      <c r="J314" s="87">
        <f>IFERROR(IF(INDEX(교과보정값!$DI:$DI,MATCH($B314,교과보정값!$DH:$DH,0))="","",INDEX(교과보정값!$DI:$DI,MATCH($B314,교과보정값!$DH:$DH,0))+IF(INDEX(교과보정값!$DK:$DK,MATCH($B314,교과보정값!$DH:$DH,0))="인문",교과보정값!DI$8,교과보정값!DJ$8)),"")</f>
        <v>-0.02</v>
      </c>
      <c r="K314" s="87">
        <f>IF(J314="","",J314+교과보정값!DJ$16)</f>
        <v>-7.0000000000000007E-2</v>
      </c>
      <c r="L314" s="88">
        <f>IF(M314="","",M314+교과보정값!DI$17)</f>
        <v>3.0000000000000002E-2</v>
      </c>
      <c r="M314" s="88">
        <f>IFERROR(IF(INDEX(교과보정값!$DI:$DI,MATCH($B314,교과보정값!$DH:$DH,0))="","",INDEX(교과보정값!$DI:$DI,MATCH($B314,교과보정값!$DH:$DH,0))+IF(INDEX(교과보정값!$DK:$DK,MATCH($B314,교과보정값!$DH:$DH,0))="인문",교과보정값!DI$9,교과보정값!DJ$9)),"")</f>
        <v>-0.02</v>
      </c>
      <c r="N314" s="88">
        <f>IF(M314="","",M314+교과보정값!DJ$17)</f>
        <v>-7.0000000000000007E-2</v>
      </c>
      <c r="O314" s="89">
        <f>IF(P314="","",P314+교과보정값!DI$18)</f>
        <v>3.0000000000000002E-2</v>
      </c>
      <c r="P314" s="89">
        <f>IFERROR(IF(INDEX(교과보정값!$DI:$DI,MATCH($B314,교과보정값!$DH:$DH,0))="","",INDEX(교과보정값!$DI:$DI,MATCH($B314,교과보정값!$DH:$DH,0))+IF(INDEX(교과보정값!$DK:$DK,MATCH($B314,교과보정값!$DH:$DH,0))="인문",교과보정값!DI$10,교과보정값!DJ$10)),"")</f>
        <v>-0.02</v>
      </c>
      <c r="Q314" s="89">
        <f>IF(P314="","",P314+교과보정값!DJ$18)</f>
        <v>-7.0000000000000007E-2</v>
      </c>
    </row>
    <row r="315" spans="2:17">
      <c r="B315" s="84" t="s">
        <v>1980</v>
      </c>
      <c r="C315" s="85" t="str">
        <f>IF(D315="","",D315+교과보정값!DI$14)</f>
        <v/>
      </c>
      <c r="D315" s="85" t="str">
        <f>IFERROR(IF(INDEX(교과보정값!$DI:$DI,MATCH($B315,교과보정값!$DH:$DH,0))="","",INDEX(교과보정값!$DI:$DI,MATCH($B315,교과보정값!$DH:$DH,0))+IF(INDEX(교과보정값!$DK:$DK,MATCH($B315,교과보정값!$DH:$DH,0))="인문",교과보정값!DI$6,교과보정값!DJ$6)),"")</f>
        <v/>
      </c>
      <c r="E315" s="85" t="str">
        <f>IF(D315="","",D315+교과보정값!DJ$14)</f>
        <v/>
      </c>
      <c r="F315" s="86" t="str">
        <f>IF(G315="","",G315+교과보정값!DI$15)</f>
        <v/>
      </c>
      <c r="G315" s="86" t="str">
        <f>IFERROR(IF(INDEX(교과보정값!$DI:$DI,MATCH($B315,교과보정값!$DH:$DH,0))="","",INDEX(교과보정값!$DI:$DI,MATCH($B315,교과보정값!$DH:$DH,0))+IF(INDEX(교과보정값!$DK:$DK,MATCH($B315,교과보정값!$DH:$DH,0))="인문",교과보정값!DI$7,교과보정값!DJ$7)),"")</f>
        <v/>
      </c>
      <c r="H315" s="86" t="str">
        <f>IF(G315="","",G315+교과보정값!DJ$15)</f>
        <v/>
      </c>
      <c r="I315" s="87" t="str">
        <f>IF(J315="","",J315+교과보정값!DI$16)</f>
        <v/>
      </c>
      <c r="J315" s="87" t="str">
        <f>IFERROR(IF(INDEX(교과보정값!$DI:$DI,MATCH($B315,교과보정값!$DH:$DH,0))="","",INDEX(교과보정값!$DI:$DI,MATCH($B315,교과보정값!$DH:$DH,0))+IF(INDEX(교과보정값!$DK:$DK,MATCH($B315,교과보정값!$DH:$DH,0))="인문",교과보정값!DI$8,교과보정값!DJ$8)),"")</f>
        <v/>
      </c>
      <c r="K315" s="87" t="str">
        <f>IF(J315="","",J315+교과보정값!DJ$16)</f>
        <v/>
      </c>
      <c r="L315" s="88" t="str">
        <f>IF(M315="","",M315+교과보정값!DI$17)</f>
        <v/>
      </c>
      <c r="M315" s="88" t="str">
        <f>IFERROR(IF(INDEX(교과보정값!$DI:$DI,MATCH($B315,교과보정값!$DH:$DH,0))="","",INDEX(교과보정값!$DI:$DI,MATCH($B315,교과보정값!$DH:$DH,0))+IF(INDEX(교과보정값!$DK:$DK,MATCH($B315,교과보정값!$DH:$DH,0))="인문",교과보정값!DI$9,교과보정값!DJ$9)),"")</f>
        <v/>
      </c>
      <c r="N315" s="88" t="str">
        <f>IF(M315="","",M315+교과보정값!DJ$17)</f>
        <v/>
      </c>
      <c r="O315" s="89" t="str">
        <f>IF(P315="","",P315+교과보정값!DI$18)</f>
        <v/>
      </c>
      <c r="P315" s="89" t="str">
        <f>IFERROR(IF(INDEX(교과보정값!$DI:$DI,MATCH($B315,교과보정값!$DH:$DH,0))="","",INDEX(교과보정값!$DI:$DI,MATCH($B315,교과보정값!$DH:$DH,0))+IF(INDEX(교과보정값!$DK:$DK,MATCH($B315,교과보정값!$DH:$DH,0))="인문",교과보정값!DI$10,교과보정값!DJ$10)),"")</f>
        <v/>
      </c>
      <c r="Q315" s="89" t="str">
        <f>IF(P315="","",P315+교과보정값!DJ$18)</f>
        <v/>
      </c>
    </row>
    <row r="316" spans="2:17">
      <c r="B316" s="84" t="s">
        <v>1981</v>
      </c>
      <c r="C316" s="85">
        <f>IF(D316="","",D316+교과보정값!DI$14)</f>
        <v>7.0000000000000007E-2</v>
      </c>
      <c r="D316" s="85">
        <f>IFERROR(IF(INDEX(교과보정값!$DI:$DI,MATCH($B316,교과보정값!$DH:$DH,0))="","",INDEX(교과보정값!$DI:$DI,MATCH($B316,교과보정값!$DH:$DH,0))+IF(INDEX(교과보정값!$DK:$DK,MATCH($B316,교과보정값!$DH:$DH,0))="인문",교과보정값!DI$6,교과보정값!DJ$6)),"")</f>
        <v>0.02</v>
      </c>
      <c r="E316" s="85">
        <f>IF(D316="","",D316+교과보정값!DJ$14)</f>
        <v>-3.0000000000000002E-2</v>
      </c>
      <c r="F316" s="86">
        <f>IF(G316="","",G316+교과보정값!DI$15)</f>
        <v>7.0000000000000007E-2</v>
      </c>
      <c r="G316" s="86">
        <f>IFERROR(IF(INDEX(교과보정값!$DI:$DI,MATCH($B316,교과보정값!$DH:$DH,0))="","",INDEX(교과보정값!$DI:$DI,MATCH($B316,교과보정값!$DH:$DH,0))+IF(INDEX(교과보정값!$DK:$DK,MATCH($B316,교과보정값!$DH:$DH,0))="인문",교과보정값!DI$7,교과보정값!DJ$7)),"")</f>
        <v>0.02</v>
      </c>
      <c r="H316" s="86">
        <f>IF(G316="","",G316+교과보정값!DJ$15)</f>
        <v>-3.0000000000000002E-2</v>
      </c>
      <c r="I316" s="87">
        <f>IF(J316="","",J316+교과보정값!DI$16)</f>
        <v>7.0000000000000007E-2</v>
      </c>
      <c r="J316" s="87">
        <f>IFERROR(IF(INDEX(교과보정값!$DI:$DI,MATCH($B316,교과보정값!$DH:$DH,0))="","",INDEX(교과보정값!$DI:$DI,MATCH($B316,교과보정값!$DH:$DH,0))+IF(INDEX(교과보정값!$DK:$DK,MATCH($B316,교과보정값!$DH:$DH,0))="인문",교과보정값!DI$8,교과보정값!DJ$8)),"")</f>
        <v>0.02</v>
      </c>
      <c r="K316" s="87">
        <f>IF(J316="","",J316+교과보정값!DJ$16)</f>
        <v>-3.0000000000000002E-2</v>
      </c>
      <c r="L316" s="88">
        <f>IF(M316="","",M316+교과보정값!DI$17)</f>
        <v>7.0000000000000007E-2</v>
      </c>
      <c r="M316" s="88">
        <f>IFERROR(IF(INDEX(교과보정값!$DI:$DI,MATCH($B316,교과보정값!$DH:$DH,0))="","",INDEX(교과보정값!$DI:$DI,MATCH($B316,교과보정값!$DH:$DH,0))+IF(INDEX(교과보정값!$DK:$DK,MATCH($B316,교과보정값!$DH:$DH,0))="인문",교과보정값!DI$9,교과보정값!DJ$9)),"")</f>
        <v>0.02</v>
      </c>
      <c r="N316" s="88">
        <f>IF(M316="","",M316+교과보정값!DJ$17)</f>
        <v>-3.0000000000000002E-2</v>
      </c>
      <c r="O316" s="89">
        <f>IF(P316="","",P316+교과보정값!DI$18)</f>
        <v>7.0000000000000007E-2</v>
      </c>
      <c r="P316" s="89">
        <f>IFERROR(IF(INDEX(교과보정값!$DI:$DI,MATCH($B316,교과보정값!$DH:$DH,0))="","",INDEX(교과보정값!$DI:$DI,MATCH($B316,교과보정값!$DH:$DH,0))+IF(INDEX(교과보정값!$DK:$DK,MATCH($B316,교과보정값!$DH:$DH,0))="인문",교과보정값!DI$10,교과보정값!DJ$10)),"")</f>
        <v>0.02</v>
      </c>
      <c r="Q316" s="89">
        <f>IF(P316="","",P316+교과보정값!DJ$18)</f>
        <v>-3.0000000000000002E-2</v>
      </c>
    </row>
    <row r="317" spans="2:17">
      <c r="B317" s="84" t="s">
        <v>1982</v>
      </c>
      <c r="C317" s="85">
        <f>IF(D317="","",D317+교과보정값!DI$14)</f>
        <v>0</v>
      </c>
      <c r="D317" s="85">
        <f>IFERROR(IF(INDEX(교과보정값!$DI:$DI,MATCH($B317,교과보정값!$DH:$DH,0))="","",INDEX(교과보정값!$DI:$DI,MATCH($B317,교과보정값!$DH:$DH,0))+IF(INDEX(교과보정값!$DK:$DK,MATCH($B317,교과보정값!$DH:$DH,0))="인문",교과보정값!DI$6,교과보정값!DJ$6)),"")</f>
        <v>-0.05</v>
      </c>
      <c r="E317" s="85">
        <f>IF(D317="","",D317+교과보정값!DJ$14)</f>
        <v>-0.1</v>
      </c>
      <c r="F317" s="86">
        <f>IF(G317="","",G317+교과보정값!DI$15)</f>
        <v>0</v>
      </c>
      <c r="G317" s="86">
        <f>IFERROR(IF(INDEX(교과보정값!$DI:$DI,MATCH($B317,교과보정값!$DH:$DH,0))="","",INDEX(교과보정값!$DI:$DI,MATCH($B317,교과보정값!$DH:$DH,0))+IF(INDEX(교과보정값!$DK:$DK,MATCH($B317,교과보정값!$DH:$DH,0))="인문",교과보정값!DI$7,교과보정값!DJ$7)),"")</f>
        <v>-0.05</v>
      </c>
      <c r="H317" s="86">
        <f>IF(G317="","",G317+교과보정값!DJ$15)</f>
        <v>-0.1</v>
      </c>
      <c r="I317" s="87">
        <f>IF(J317="","",J317+교과보정값!DI$16)</f>
        <v>0</v>
      </c>
      <c r="J317" s="87">
        <f>IFERROR(IF(INDEX(교과보정값!$DI:$DI,MATCH($B317,교과보정값!$DH:$DH,0))="","",INDEX(교과보정값!$DI:$DI,MATCH($B317,교과보정값!$DH:$DH,0))+IF(INDEX(교과보정값!$DK:$DK,MATCH($B317,교과보정값!$DH:$DH,0))="인문",교과보정값!DI$8,교과보정값!DJ$8)),"")</f>
        <v>-0.05</v>
      </c>
      <c r="K317" s="87">
        <f>IF(J317="","",J317+교과보정값!DJ$16)</f>
        <v>-0.1</v>
      </c>
      <c r="L317" s="88">
        <f>IF(M317="","",M317+교과보정값!DI$17)</f>
        <v>0</v>
      </c>
      <c r="M317" s="88">
        <f>IFERROR(IF(INDEX(교과보정값!$DI:$DI,MATCH($B317,교과보정값!$DH:$DH,0))="","",INDEX(교과보정값!$DI:$DI,MATCH($B317,교과보정값!$DH:$DH,0))+IF(INDEX(교과보정값!$DK:$DK,MATCH($B317,교과보정값!$DH:$DH,0))="인문",교과보정값!DI$9,교과보정값!DJ$9)),"")</f>
        <v>-0.05</v>
      </c>
      <c r="N317" s="88">
        <f>IF(M317="","",M317+교과보정값!DJ$17)</f>
        <v>-0.1</v>
      </c>
      <c r="O317" s="89">
        <f>IF(P317="","",P317+교과보정값!DI$18)</f>
        <v>0</v>
      </c>
      <c r="P317" s="89">
        <f>IFERROR(IF(INDEX(교과보정값!$DI:$DI,MATCH($B317,교과보정값!$DH:$DH,0))="","",INDEX(교과보정값!$DI:$DI,MATCH($B317,교과보정값!$DH:$DH,0))+IF(INDEX(교과보정값!$DK:$DK,MATCH($B317,교과보정값!$DH:$DH,0))="인문",교과보정값!DI$10,교과보정값!DJ$10)),"")</f>
        <v>-0.05</v>
      </c>
      <c r="Q317" s="89">
        <f>IF(P317="","",P317+교과보정값!DJ$18)</f>
        <v>-0.1</v>
      </c>
    </row>
    <row r="318" spans="2:17">
      <c r="B318" s="84" t="s">
        <v>1983</v>
      </c>
      <c r="C318" s="85" t="str">
        <f>IF(D318="","",D318+교과보정값!DI$14)</f>
        <v/>
      </c>
      <c r="D318" s="85" t="str">
        <f>IFERROR(IF(INDEX(교과보정값!$DI:$DI,MATCH($B318,교과보정값!$DH:$DH,0))="","",INDEX(교과보정값!$DI:$DI,MATCH($B318,교과보정값!$DH:$DH,0))+IF(INDEX(교과보정값!$DK:$DK,MATCH($B318,교과보정값!$DH:$DH,0))="인문",교과보정값!DI$6,교과보정값!DJ$6)),"")</f>
        <v/>
      </c>
      <c r="E318" s="85" t="str">
        <f>IF(D318="","",D318+교과보정값!DJ$14)</f>
        <v/>
      </c>
      <c r="F318" s="86" t="str">
        <f>IF(G318="","",G318+교과보정값!DI$15)</f>
        <v/>
      </c>
      <c r="G318" s="86" t="str">
        <f>IFERROR(IF(INDEX(교과보정값!$DI:$DI,MATCH($B318,교과보정값!$DH:$DH,0))="","",INDEX(교과보정값!$DI:$DI,MATCH($B318,교과보정값!$DH:$DH,0))+IF(INDEX(교과보정값!$DK:$DK,MATCH($B318,교과보정값!$DH:$DH,0))="인문",교과보정값!DI$7,교과보정값!DJ$7)),"")</f>
        <v/>
      </c>
      <c r="H318" s="86" t="str">
        <f>IF(G318="","",G318+교과보정값!DJ$15)</f>
        <v/>
      </c>
      <c r="I318" s="87" t="str">
        <f>IF(J318="","",J318+교과보정값!DI$16)</f>
        <v/>
      </c>
      <c r="J318" s="87" t="str">
        <f>IFERROR(IF(INDEX(교과보정값!$DI:$DI,MATCH($B318,교과보정값!$DH:$DH,0))="","",INDEX(교과보정값!$DI:$DI,MATCH($B318,교과보정값!$DH:$DH,0))+IF(INDEX(교과보정값!$DK:$DK,MATCH($B318,교과보정값!$DH:$DH,0))="인문",교과보정값!DI$8,교과보정값!DJ$8)),"")</f>
        <v/>
      </c>
      <c r="K318" s="87" t="str">
        <f>IF(J318="","",J318+교과보정값!DJ$16)</f>
        <v/>
      </c>
      <c r="L318" s="88" t="str">
        <f>IF(M318="","",M318+교과보정값!DI$17)</f>
        <v/>
      </c>
      <c r="M318" s="88" t="str">
        <f>IFERROR(IF(INDEX(교과보정값!$DI:$DI,MATCH($B318,교과보정값!$DH:$DH,0))="","",INDEX(교과보정값!$DI:$DI,MATCH($B318,교과보정값!$DH:$DH,0))+IF(INDEX(교과보정값!$DK:$DK,MATCH($B318,교과보정값!$DH:$DH,0))="인문",교과보정값!DI$9,교과보정값!DJ$9)),"")</f>
        <v/>
      </c>
      <c r="N318" s="88" t="str">
        <f>IF(M318="","",M318+교과보정값!DJ$17)</f>
        <v/>
      </c>
      <c r="O318" s="89" t="str">
        <f>IF(P318="","",P318+교과보정값!DI$18)</f>
        <v/>
      </c>
      <c r="P318" s="89" t="str">
        <f>IFERROR(IF(INDEX(교과보정값!$DI:$DI,MATCH($B318,교과보정값!$DH:$DH,0))="","",INDEX(교과보정값!$DI:$DI,MATCH($B318,교과보정값!$DH:$DH,0))+IF(INDEX(교과보정값!$DK:$DK,MATCH($B318,교과보정값!$DH:$DH,0))="인문",교과보정값!DI$10,교과보정값!DJ$10)),"")</f>
        <v/>
      </c>
      <c r="Q318" s="89" t="str">
        <f>IF(P318="","",P318+교과보정값!DJ$18)</f>
        <v/>
      </c>
    </row>
    <row r="319" spans="2:17">
      <c r="B319" s="84" t="s">
        <v>1984</v>
      </c>
      <c r="C319" s="85">
        <f>IF(D319="","",D319+교과보정값!DI$14)</f>
        <v>0.1</v>
      </c>
      <c r="D319" s="85">
        <f>IFERROR(IF(INDEX(교과보정값!$DI:$DI,MATCH($B319,교과보정값!$DH:$DH,0))="","",INDEX(교과보정값!$DI:$DI,MATCH($B319,교과보정값!$DH:$DH,0))+IF(INDEX(교과보정값!$DK:$DK,MATCH($B319,교과보정값!$DH:$DH,0))="인문",교과보정값!DI$6,교과보정값!DJ$6)),"")</f>
        <v>0.05</v>
      </c>
      <c r="E319" s="85">
        <f>IF(D319="","",D319+교과보정값!DJ$14)</f>
        <v>0</v>
      </c>
      <c r="F319" s="86">
        <f>IF(G319="","",G319+교과보정값!DI$15)</f>
        <v>0.1</v>
      </c>
      <c r="G319" s="86">
        <f>IFERROR(IF(INDEX(교과보정값!$DI:$DI,MATCH($B319,교과보정값!$DH:$DH,0))="","",INDEX(교과보정값!$DI:$DI,MATCH($B319,교과보정값!$DH:$DH,0))+IF(INDEX(교과보정값!$DK:$DK,MATCH($B319,교과보정값!$DH:$DH,0))="인문",교과보정값!DI$7,교과보정값!DJ$7)),"")</f>
        <v>0.05</v>
      </c>
      <c r="H319" s="86">
        <f>IF(G319="","",G319+교과보정값!DJ$15)</f>
        <v>0</v>
      </c>
      <c r="I319" s="87">
        <f>IF(J319="","",J319+교과보정값!DI$16)</f>
        <v>0.1</v>
      </c>
      <c r="J319" s="87">
        <f>IFERROR(IF(INDEX(교과보정값!$DI:$DI,MATCH($B319,교과보정값!$DH:$DH,0))="","",INDEX(교과보정값!$DI:$DI,MATCH($B319,교과보정값!$DH:$DH,0))+IF(INDEX(교과보정값!$DK:$DK,MATCH($B319,교과보정값!$DH:$DH,0))="인문",교과보정값!DI$8,교과보정값!DJ$8)),"")</f>
        <v>0.05</v>
      </c>
      <c r="K319" s="87">
        <f>IF(J319="","",J319+교과보정값!DJ$16)</f>
        <v>0</v>
      </c>
      <c r="L319" s="88">
        <f>IF(M319="","",M319+교과보정값!DI$17)</f>
        <v>0.1</v>
      </c>
      <c r="M319" s="88">
        <f>IFERROR(IF(INDEX(교과보정값!$DI:$DI,MATCH($B319,교과보정값!$DH:$DH,0))="","",INDEX(교과보정값!$DI:$DI,MATCH($B319,교과보정값!$DH:$DH,0))+IF(INDEX(교과보정값!$DK:$DK,MATCH($B319,교과보정값!$DH:$DH,0))="인문",교과보정값!DI$9,교과보정값!DJ$9)),"")</f>
        <v>0.05</v>
      </c>
      <c r="N319" s="88">
        <f>IF(M319="","",M319+교과보정값!DJ$17)</f>
        <v>0</v>
      </c>
      <c r="O319" s="89">
        <f>IF(P319="","",P319+교과보정값!DI$18)</f>
        <v>0.1</v>
      </c>
      <c r="P319" s="89">
        <f>IFERROR(IF(INDEX(교과보정값!$DI:$DI,MATCH($B319,교과보정값!$DH:$DH,0))="","",INDEX(교과보정값!$DI:$DI,MATCH($B319,교과보정값!$DH:$DH,0))+IF(INDEX(교과보정값!$DK:$DK,MATCH($B319,교과보정값!$DH:$DH,0))="인문",교과보정값!DI$10,교과보정값!DJ$10)),"")</f>
        <v>0.05</v>
      </c>
      <c r="Q319" s="89">
        <f>IF(P319="","",P319+교과보정값!DJ$18)</f>
        <v>0</v>
      </c>
    </row>
    <row r="320" spans="2:17">
      <c r="B320" s="84" t="s">
        <v>1985</v>
      </c>
      <c r="C320" s="85" t="str">
        <f>IF(D320="","",D320+교과보정값!DI$14)</f>
        <v/>
      </c>
      <c r="D320" s="85" t="str">
        <f>IFERROR(IF(INDEX(교과보정값!$DI:$DI,MATCH($B320,교과보정값!$DH:$DH,0))="","",INDEX(교과보정값!$DI:$DI,MATCH($B320,교과보정값!$DH:$DH,0))+IF(INDEX(교과보정값!$DK:$DK,MATCH($B320,교과보정값!$DH:$DH,0))="인문",교과보정값!DI$6,교과보정값!DJ$6)),"")</f>
        <v/>
      </c>
      <c r="E320" s="85" t="str">
        <f>IF(D320="","",D320+교과보정값!DJ$14)</f>
        <v/>
      </c>
      <c r="F320" s="86" t="str">
        <f>IF(G320="","",G320+교과보정값!DI$15)</f>
        <v/>
      </c>
      <c r="G320" s="86" t="str">
        <f>IFERROR(IF(INDEX(교과보정값!$DI:$DI,MATCH($B320,교과보정값!$DH:$DH,0))="","",INDEX(교과보정값!$DI:$DI,MATCH($B320,교과보정값!$DH:$DH,0))+IF(INDEX(교과보정값!$DK:$DK,MATCH($B320,교과보정값!$DH:$DH,0))="인문",교과보정값!DI$7,교과보정값!DJ$7)),"")</f>
        <v/>
      </c>
      <c r="H320" s="86" t="str">
        <f>IF(G320="","",G320+교과보정값!DJ$15)</f>
        <v/>
      </c>
      <c r="I320" s="87" t="str">
        <f>IF(J320="","",J320+교과보정값!DI$16)</f>
        <v/>
      </c>
      <c r="J320" s="87" t="str">
        <f>IFERROR(IF(INDEX(교과보정값!$DI:$DI,MATCH($B320,교과보정값!$DH:$DH,0))="","",INDEX(교과보정값!$DI:$DI,MATCH($B320,교과보정값!$DH:$DH,0))+IF(INDEX(교과보정값!$DK:$DK,MATCH($B320,교과보정값!$DH:$DH,0))="인문",교과보정값!DI$8,교과보정값!DJ$8)),"")</f>
        <v/>
      </c>
      <c r="K320" s="87" t="str">
        <f>IF(J320="","",J320+교과보정값!DJ$16)</f>
        <v/>
      </c>
      <c r="L320" s="88" t="str">
        <f>IF(M320="","",M320+교과보정값!DI$17)</f>
        <v/>
      </c>
      <c r="M320" s="88" t="str">
        <f>IFERROR(IF(INDEX(교과보정값!$DI:$DI,MATCH($B320,교과보정값!$DH:$DH,0))="","",INDEX(교과보정값!$DI:$DI,MATCH($B320,교과보정값!$DH:$DH,0))+IF(INDEX(교과보정값!$DK:$DK,MATCH($B320,교과보정값!$DH:$DH,0))="인문",교과보정값!DI$9,교과보정값!DJ$9)),"")</f>
        <v/>
      </c>
      <c r="N320" s="88" t="str">
        <f>IF(M320="","",M320+교과보정값!DJ$17)</f>
        <v/>
      </c>
      <c r="O320" s="89" t="str">
        <f>IF(P320="","",P320+교과보정값!DI$18)</f>
        <v/>
      </c>
      <c r="P320" s="89" t="str">
        <f>IFERROR(IF(INDEX(교과보정값!$DI:$DI,MATCH($B320,교과보정값!$DH:$DH,0))="","",INDEX(교과보정값!$DI:$DI,MATCH($B320,교과보정값!$DH:$DH,0))+IF(INDEX(교과보정값!$DK:$DK,MATCH($B320,교과보정값!$DH:$DH,0))="인문",교과보정값!DI$10,교과보정값!DJ$10)),"")</f>
        <v/>
      </c>
      <c r="Q320" s="89" t="str">
        <f>IF(P320="","",P320+교과보정값!DJ$18)</f>
        <v/>
      </c>
    </row>
    <row r="321" spans="2:17">
      <c r="B321" s="84" t="s">
        <v>1986</v>
      </c>
      <c r="C321" s="85" t="str">
        <f>IF(D321="","",D321+교과보정값!DI$14)</f>
        <v/>
      </c>
      <c r="D321" s="85" t="str">
        <f>IFERROR(IF(INDEX(교과보정값!$DI:$DI,MATCH($B321,교과보정값!$DH:$DH,0))="","",INDEX(교과보정값!$DI:$DI,MATCH($B321,교과보정값!$DH:$DH,0))+IF(INDEX(교과보정값!$DK:$DK,MATCH($B321,교과보정값!$DH:$DH,0))="인문",교과보정값!DI$6,교과보정값!DJ$6)),"")</f>
        <v/>
      </c>
      <c r="E321" s="85" t="str">
        <f>IF(D321="","",D321+교과보정값!DJ$14)</f>
        <v/>
      </c>
      <c r="F321" s="86" t="str">
        <f>IF(G321="","",G321+교과보정값!DI$15)</f>
        <v/>
      </c>
      <c r="G321" s="86" t="str">
        <f>IFERROR(IF(INDEX(교과보정값!$DI:$DI,MATCH($B321,교과보정값!$DH:$DH,0))="","",INDEX(교과보정값!$DI:$DI,MATCH($B321,교과보정값!$DH:$DH,0))+IF(INDEX(교과보정값!$DK:$DK,MATCH($B321,교과보정값!$DH:$DH,0))="인문",교과보정값!DI$7,교과보정값!DJ$7)),"")</f>
        <v/>
      </c>
      <c r="H321" s="86" t="str">
        <f>IF(G321="","",G321+교과보정값!DJ$15)</f>
        <v/>
      </c>
      <c r="I321" s="87" t="str">
        <f>IF(J321="","",J321+교과보정값!DI$16)</f>
        <v/>
      </c>
      <c r="J321" s="87" t="str">
        <f>IFERROR(IF(INDEX(교과보정값!$DI:$DI,MATCH($B321,교과보정값!$DH:$DH,0))="","",INDEX(교과보정값!$DI:$DI,MATCH($B321,교과보정값!$DH:$DH,0))+IF(INDEX(교과보정값!$DK:$DK,MATCH($B321,교과보정값!$DH:$DH,0))="인문",교과보정값!DI$8,교과보정값!DJ$8)),"")</f>
        <v/>
      </c>
      <c r="K321" s="87" t="str">
        <f>IF(J321="","",J321+교과보정값!DJ$16)</f>
        <v/>
      </c>
      <c r="L321" s="88" t="str">
        <f>IF(M321="","",M321+교과보정값!DI$17)</f>
        <v/>
      </c>
      <c r="M321" s="88" t="str">
        <f>IFERROR(IF(INDEX(교과보정값!$DI:$DI,MATCH($B321,교과보정값!$DH:$DH,0))="","",INDEX(교과보정값!$DI:$DI,MATCH($B321,교과보정값!$DH:$DH,0))+IF(INDEX(교과보정값!$DK:$DK,MATCH($B321,교과보정값!$DH:$DH,0))="인문",교과보정값!DI$9,교과보정값!DJ$9)),"")</f>
        <v/>
      </c>
      <c r="N321" s="88" t="str">
        <f>IF(M321="","",M321+교과보정값!DJ$17)</f>
        <v/>
      </c>
      <c r="O321" s="89" t="str">
        <f>IF(P321="","",P321+교과보정값!DI$18)</f>
        <v/>
      </c>
      <c r="P321" s="89" t="str">
        <f>IFERROR(IF(INDEX(교과보정값!$DI:$DI,MATCH($B321,교과보정값!$DH:$DH,0))="","",INDEX(교과보정값!$DI:$DI,MATCH($B321,교과보정값!$DH:$DH,0))+IF(INDEX(교과보정값!$DK:$DK,MATCH($B321,교과보정값!$DH:$DH,0))="인문",교과보정값!DI$10,교과보정값!DJ$10)),"")</f>
        <v/>
      </c>
      <c r="Q321" s="89" t="str">
        <f>IF(P321="","",P321+교과보정값!DJ$18)</f>
        <v/>
      </c>
    </row>
    <row r="322" spans="2:17">
      <c r="B322" s="84" t="s">
        <v>1987</v>
      </c>
      <c r="C322" s="85" t="str">
        <f>IF(D322="","",D322+교과보정값!DI$14)</f>
        <v/>
      </c>
      <c r="D322" s="85" t="str">
        <f>IFERROR(IF(INDEX(교과보정값!$DI:$DI,MATCH($B322,교과보정값!$DH:$DH,0))="","",INDEX(교과보정값!$DI:$DI,MATCH($B322,교과보정값!$DH:$DH,0))+IF(INDEX(교과보정값!$DK:$DK,MATCH($B322,교과보정값!$DH:$DH,0))="인문",교과보정값!DI$6,교과보정값!DJ$6)),"")</f>
        <v/>
      </c>
      <c r="E322" s="85" t="str">
        <f>IF(D322="","",D322+교과보정값!DJ$14)</f>
        <v/>
      </c>
      <c r="F322" s="86" t="str">
        <f>IF(G322="","",G322+교과보정값!DI$15)</f>
        <v/>
      </c>
      <c r="G322" s="86" t="str">
        <f>IFERROR(IF(INDEX(교과보정값!$DI:$DI,MATCH($B322,교과보정값!$DH:$DH,0))="","",INDEX(교과보정값!$DI:$DI,MATCH($B322,교과보정값!$DH:$DH,0))+IF(INDEX(교과보정값!$DK:$DK,MATCH($B322,교과보정값!$DH:$DH,0))="인문",교과보정값!DI$7,교과보정값!DJ$7)),"")</f>
        <v/>
      </c>
      <c r="H322" s="86" t="str">
        <f>IF(G322="","",G322+교과보정값!DJ$15)</f>
        <v/>
      </c>
      <c r="I322" s="87" t="str">
        <f>IF(J322="","",J322+교과보정값!DI$16)</f>
        <v/>
      </c>
      <c r="J322" s="87" t="str">
        <f>IFERROR(IF(INDEX(교과보정값!$DI:$DI,MATCH($B322,교과보정값!$DH:$DH,0))="","",INDEX(교과보정값!$DI:$DI,MATCH($B322,교과보정값!$DH:$DH,0))+IF(INDEX(교과보정값!$DK:$DK,MATCH($B322,교과보정값!$DH:$DH,0))="인문",교과보정값!DI$8,교과보정값!DJ$8)),"")</f>
        <v/>
      </c>
      <c r="K322" s="87" t="str">
        <f>IF(J322="","",J322+교과보정값!DJ$16)</f>
        <v/>
      </c>
      <c r="L322" s="88" t="str">
        <f>IF(M322="","",M322+교과보정값!DI$17)</f>
        <v/>
      </c>
      <c r="M322" s="88" t="str">
        <f>IFERROR(IF(INDEX(교과보정값!$DI:$DI,MATCH($B322,교과보정값!$DH:$DH,0))="","",INDEX(교과보정값!$DI:$DI,MATCH($B322,교과보정값!$DH:$DH,0))+IF(INDEX(교과보정값!$DK:$DK,MATCH($B322,교과보정값!$DH:$DH,0))="인문",교과보정값!DI$9,교과보정값!DJ$9)),"")</f>
        <v/>
      </c>
      <c r="N322" s="88" t="str">
        <f>IF(M322="","",M322+교과보정값!DJ$17)</f>
        <v/>
      </c>
      <c r="O322" s="89" t="str">
        <f>IF(P322="","",P322+교과보정값!DI$18)</f>
        <v/>
      </c>
      <c r="P322" s="89" t="str">
        <f>IFERROR(IF(INDEX(교과보정값!$DI:$DI,MATCH($B322,교과보정값!$DH:$DH,0))="","",INDEX(교과보정값!$DI:$DI,MATCH($B322,교과보정값!$DH:$DH,0))+IF(INDEX(교과보정값!$DK:$DK,MATCH($B322,교과보정값!$DH:$DH,0))="인문",교과보정값!DI$10,교과보정값!DJ$10)),"")</f>
        <v/>
      </c>
      <c r="Q322" s="89" t="str">
        <f>IF(P322="","",P322+교과보정값!DJ$18)</f>
        <v/>
      </c>
    </row>
    <row r="323" spans="2:17">
      <c r="B323" s="84" t="s">
        <v>1988</v>
      </c>
      <c r="C323" s="85" t="str">
        <f>IF(D323="","",D323+교과보정값!DI$14)</f>
        <v/>
      </c>
      <c r="D323" s="85" t="str">
        <f>IFERROR(IF(INDEX(교과보정값!$DI:$DI,MATCH($B323,교과보정값!$DH:$DH,0))="","",INDEX(교과보정값!$DI:$DI,MATCH($B323,교과보정값!$DH:$DH,0))+IF(INDEX(교과보정값!$DK:$DK,MATCH($B323,교과보정값!$DH:$DH,0))="인문",교과보정값!DI$6,교과보정값!DJ$6)),"")</f>
        <v/>
      </c>
      <c r="E323" s="85" t="str">
        <f>IF(D323="","",D323+교과보정값!DJ$14)</f>
        <v/>
      </c>
      <c r="F323" s="86" t="str">
        <f>IF(G323="","",G323+교과보정값!DI$15)</f>
        <v/>
      </c>
      <c r="G323" s="86" t="str">
        <f>IFERROR(IF(INDEX(교과보정값!$DI:$DI,MATCH($B323,교과보정값!$DH:$DH,0))="","",INDEX(교과보정값!$DI:$DI,MATCH($B323,교과보정값!$DH:$DH,0))+IF(INDEX(교과보정값!$DK:$DK,MATCH($B323,교과보정값!$DH:$DH,0))="인문",교과보정값!DI$7,교과보정값!DJ$7)),"")</f>
        <v/>
      </c>
      <c r="H323" s="86" t="str">
        <f>IF(G323="","",G323+교과보정값!DJ$15)</f>
        <v/>
      </c>
      <c r="I323" s="87" t="str">
        <f>IF(J323="","",J323+교과보정값!DI$16)</f>
        <v/>
      </c>
      <c r="J323" s="87" t="str">
        <f>IFERROR(IF(INDEX(교과보정값!$DI:$DI,MATCH($B323,교과보정값!$DH:$DH,0))="","",INDEX(교과보정값!$DI:$DI,MATCH($B323,교과보정값!$DH:$DH,0))+IF(INDEX(교과보정값!$DK:$DK,MATCH($B323,교과보정값!$DH:$DH,0))="인문",교과보정값!DI$8,교과보정값!DJ$8)),"")</f>
        <v/>
      </c>
      <c r="K323" s="87" t="str">
        <f>IF(J323="","",J323+교과보정값!DJ$16)</f>
        <v/>
      </c>
      <c r="L323" s="88" t="str">
        <f>IF(M323="","",M323+교과보정값!DI$17)</f>
        <v/>
      </c>
      <c r="M323" s="88" t="str">
        <f>IFERROR(IF(INDEX(교과보정값!$DI:$DI,MATCH($B323,교과보정값!$DH:$DH,0))="","",INDEX(교과보정값!$DI:$DI,MATCH($B323,교과보정값!$DH:$DH,0))+IF(INDEX(교과보정값!$DK:$DK,MATCH($B323,교과보정값!$DH:$DH,0))="인문",교과보정값!DI$9,교과보정값!DJ$9)),"")</f>
        <v/>
      </c>
      <c r="N323" s="88" t="str">
        <f>IF(M323="","",M323+교과보정값!DJ$17)</f>
        <v/>
      </c>
      <c r="O323" s="89" t="str">
        <f>IF(P323="","",P323+교과보정값!DI$18)</f>
        <v/>
      </c>
      <c r="P323" s="89" t="str">
        <f>IFERROR(IF(INDEX(교과보정값!$DI:$DI,MATCH($B323,교과보정값!$DH:$DH,0))="","",INDEX(교과보정값!$DI:$DI,MATCH($B323,교과보정값!$DH:$DH,0))+IF(INDEX(교과보정값!$DK:$DK,MATCH($B323,교과보정값!$DH:$DH,0))="인문",교과보정값!DI$10,교과보정값!DJ$10)),"")</f>
        <v/>
      </c>
      <c r="Q323" s="89" t="str">
        <f>IF(P323="","",P323+교과보정값!DJ$18)</f>
        <v/>
      </c>
    </row>
    <row r="325" spans="2:17">
      <c r="B325" s="159" t="s">
        <v>1989</v>
      </c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5"/>
    </row>
    <row r="326" spans="2:17">
      <c r="B326" s="78"/>
      <c r="C326" s="163" t="s">
        <v>1862</v>
      </c>
      <c r="D326" s="154"/>
      <c r="E326" s="155"/>
      <c r="F326" s="161" t="s">
        <v>1863</v>
      </c>
      <c r="G326" s="154"/>
      <c r="H326" s="155"/>
      <c r="I326" s="162" t="s">
        <v>1864</v>
      </c>
      <c r="J326" s="154"/>
      <c r="K326" s="155"/>
      <c r="L326" s="156" t="s">
        <v>1865</v>
      </c>
      <c r="M326" s="154"/>
      <c r="N326" s="155"/>
      <c r="O326" s="157" t="s">
        <v>1866</v>
      </c>
      <c r="P326" s="154"/>
      <c r="Q326" s="155"/>
    </row>
    <row r="327" spans="2:17">
      <c r="B327" s="78" t="s">
        <v>1869</v>
      </c>
      <c r="C327" s="79" t="s">
        <v>19</v>
      </c>
      <c r="D327" s="79" t="s">
        <v>20</v>
      </c>
      <c r="E327" s="79" t="s">
        <v>21</v>
      </c>
      <c r="F327" s="80" t="s">
        <v>19</v>
      </c>
      <c r="G327" s="80" t="s">
        <v>20</v>
      </c>
      <c r="H327" s="80" t="s">
        <v>21</v>
      </c>
      <c r="I327" s="81" t="s">
        <v>19</v>
      </c>
      <c r="J327" s="81" t="s">
        <v>20</v>
      </c>
      <c r="K327" s="81" t="s">
        <v>21</v>
      </c>
      <c r="L327" s="82" t="s">
        <v>19</v>
      </c>
      <c r="M327" s="82" t="s">
        <v>20</v>
      </c>
      <c r="N327" s="82" t="s">
        <v>21</v>
      </c>
      <c r="O327" s="83" t="s">
        <v>19</v>
      </c>
      <c r="P327" s="83" t="s">
        <v>20</v>
      </c>
      <c r="Q327" s="83" t="s">
        <v>21</v>
      </c>
    </row>
    <row r="328" spans="2:17">
      <c r="B328" s="84" t="s">
        <v>1990</v>
      </c>
      <c r="C328" s="85">
        <f>IF(D328="","",D328+교과보정값!DN$14)</f>
        <v>3.0000000000000002E-2</v>
      </c>
      <c r="D328" s="85">
        <f>IFERROR(IF(INDEX(교과보정값!$DN:$DN,MATCH($B328,교과보정값!$DM:$DM,0))="","",INDEX(교과보정값!$DN:$DN,MATCH($B328,교과보정값!$DM:$DM,0))+IF(INDEX(교과보정값!$DP:$DP,MATCH($B328,교과보정값!$DM:$DM,0))="인문",교과보정값!DN$6,교과보정값!DO$6)),"")</f>
        <v>-0.02</v>
      </c>
      <c r="E328" s="85">
        <f>IF(D328="","",D328+교과보정값!DO$14)</f>
        <v>-7.0000000000000007E-2</v>
      </c>
      <c r="F328" s="86">
        <f>IF(G328="","",G328+교과보정값!DN$15)</f>
        <v>3.0000000000000002E-2</v>
      </c>
      <c r="G328" s="86">
        <f>IFERROR(IF(INDEX(교과보정값!$DN:$DN,MATCH($B328,교과보정값!$DM:$DM,0))="","",INDEX(교과보정값!$DN:$DN,MATCH($B328,교과보정값!$DM:$DM,0))+IF(INDEX(교과보정값!$DP:$DP,MATCH($B328,교과보정값!$DM:$DM,0))="인문",교과보정값!DN$7,교과보정값!DO$7)),"")</f>
        <v>-0.02</v>
      </c>
      <c r="H328" s="86">
        <f>IF(G328="","",G328+교과보정값!DO$15)</f>
        <v>-7.0000000000000007E-2</v>
      </c>
      <c r="I328" s="87">
        <f>IF(J328="","",J328+교과보정값!DN$16)</f>
        <v>3.0000000000000002E-2</v>
      </c>
      <c r="J328" s="87">
        <f>IFERROR(IF(INDEX(교과보정값!$DN:$DN,MATCH($B328,교과보정값!$DM:$DM,0))="","",INDEX(교과보정값!$DN:$DN,MATCH($B328,교과보정값!$DM:$DM,0))+IF(INDEX(교과보정값!$DP:$DP,MATCH($B328,교과보정값!$DM:$DM,0))="인문",교과보정값!DN$8,교과보정값!DO$8)),"")</f>
        <v>-0.02</v>
      </c>
      <c r="K328" s="87">
        <f>IF(J328="","",J328+교과보정값!DO$16)</f>
        <v>-7.0000000000000007E-2</v>
      </c>
      <c r="L328" s="88">
        <f>IF(M328="","",M328+교과보정값!DN$17)</f>
        <v>3.0000000000000002E-2</v>
      </c>
      <c r="M328" s="88">
        <f>IFERROR(IF(INDEX(교과보정값!$DN:$DN,MATCH($B328,교과보정값!$DM:$DM,0))="","",INDEX(교과보정값!$DN:$DN,MATCH($B328,교과보정값!$DM:$DM,0))+IF(INDEX(교과보정값!$DP:$DP,MATCH($B328,교과보정값!$DM:$DM,0))="인문",교과보정값!DN$9,교과보정값!DO$9)),"")</f>
        <v>-0.02</v>
      </c>
      <c r="N328" s="88">
        <f>IF(M328="","",M328+교과보정값!DO$17)</f>
        <v>-7.0000000000000007E-2</v>
      </c>
      <c r="O328" s="89">
        <f>IF(P328="","",P328+교과보정값!DN$18)</f>
        <v>3.0000000000000002E-2</v>
      </c>
      <c r="P328" s="89">
        <f>IFERROR(IF(INDEX(교과보정값!$DN:$DN,MATCH($B328,교과보정값!$DM:$DM,0))="","",INDEX(교과보정값!$DN:$DN,MATCH($B328,교과보정값!$DM:$DM,0))+IF(INDEX(교과보정값!$DP:$DP,MATCH($B328,교과보정값!$DM:$DM,0))="인문",교과보정값!DN$10,교과보정값!DO$10)),"")</f>
        <v>-0.02</v>
      </c>
      <c r="Q328" s="89">
        <f>IF(P328="","",P328+교과보정값!DO$18)</f>
        <v>-7.0000000000000007E-2</v>
      </c>
    </row>
    <row r="329" spans="2:17">
      <c r="B329" s="84" t="s">
        <v>1991</v>
      </c>
      <c r="C329" s="85" t="str">
        <f>IF(D329="","",D329+교과보정값!DN$14)</f>
        <v/>
      </c>
      <c r="D329" s="85" t="str">
        <f>IFERROR(IF(INDEX(교과보정값!$DN:$DN,MATCH($B329,교과보정값!$DM:$DM,0))="","",INDEX(교과보정값!$DN:$DN,MATCH($B329,교과보정값!$DM:$DM,0))+IF(INDEX(교과보정값!$DP:$DP,MATCH($B329,교과보정값!$DM:$DM,0))="인문",교과보정값!DN$6,교과보정값!DO$6)),"")</f>
        <v/>
      </c>
      <c r="E329" s="85" t="str">
        <f>IF(D329="","",D329+교과보정값!DO$14)</f>
        <v/>
      </c>
      <c r="F329" s="86" t="str">
        <f>IF(G329="","",G329+교과보정값!DN$15)</f>
        <v/>
      </c>
      <c r="G329" s="86" t="str">
        <f>IFERROR(IF(INDEX(교과보정값!$DN:$DN,MATCH($B329,교과보정값!$DM:$DM,0))="","",INDEX(교과보정값!$DN:$DN,MATCH($B329,교과보정값!$DM:$DM,0))+IF(INDEX(교과보정값!$DP:$DP,MATCH($B329,교과보정값!$DM:$DM,0))="인문",교과보정값!DN$7,교과보정값!DO$7)),"")</f>
        <v/>
      </c>
      <c r="H329" s="86" t="str">
        <f>IF(G329="","",G329+교과보정값!DO$15)</f>
        <v/>
      </c>
      <c r="I329" s="87" t="str">
        <f>IF(J329="","",J329+교과보정값!DN$16)</f>
        <v/>
      </c>
      <c r="J329" s="87" t="str">
        <f>IFERROR(IF(INDEX(교과보정값!$DN:$DN,MATCH($B329,교과보정값!$DM:$DM,0))="","",INDEX(교과보정값!$DN:$DN,MATCH($B329,교과보정값!$DM:$DM,0))+IF(INDEX(교과보정값!$DP:$DP,MATCH($B329,교과보정값!$DM:$DM,0))="인문",교과보정값!DN$8,교과보정값!DO$8)),"")</f>
        <v/>
      </c>
      <c r="K329" s="87" t="str">
        <f>IF(J329="","",J329+교과보정값!DO$16)</f>
        <v/>
      </c>
      <c r="L329" s="88" t="str">
        <f>IF(M329="","",M329+교과보정값!DN$17)</f>
        <v/>
      </c>
      <c r="M329" s="88" t="str">
        <f>IFERROR(IF(INDEX(교과보정값!$DN:$DN,MATCH($B329,교과보정값!$DM:$DM,0))="","",INDEX(교과보정값!$DN:$DN,MATCH($B329,교과보정값!$DM:$DM,0))+IF(INDEX(교과보정값!$DP:$DP,MATCH($B329,교과보정값!$DM:$DM,0))="인문",교과보정값!DN$9,교과보정값!DO$9)),"")</f>
        <v/>
      </c>
      <c r="N329" s="88" t="str">
        <f>IF(M329="","",M329+교과보정값!DO$17)</f>
        <v/>
      </c>
      <c r="O329" s="89" t="str">
        <f>IF(P329="","",P329+교과보정값!DN$18)</f>
        <v/>
      </c>
      <c r="P329" s="89" t="str">
        <f>IFERROR(IF(INDEX(교과보정값!$DN:$DN,MATCH($B329,교과보정값!$DM:$DM,0))="","",INDEX(교과보정값!$DN:$DN,MATCH($B329,교과보정값!$DM:$DM,0))+IF(INDEX(교과보정값!$DP:$DP,MATCH($B329,교과보정값!$DM:$DM,0))="인문",교과보정값!DN$10,교과보정값!DO$10)),"")</f>
        <v/>
      </c>
      <c r="Q329" s="89" t="str">
        <f>IF(P329="","",P329+교과보정값!DO$18)</f>
        <v/>
      </c>
    </row>
    <row r="330" spans="2:17">
      <c r="B330" s="84" t="s">
        <v>1992</v>
      </c>
      <c r="C330" s="85">
        <f>IF(D330="","",D330+교과보정값!DN$14)</f>
        <v>7.0000000000000007E-2</v>
      </c>
      <c r="D330" s="85">
        <f>IFERROR(IF(INDEX(교과보정값!$DN:$DN,MATCH($B330,교과보정값!$DM:$DM,0))="","",INDEX(교과보정값!$DN:$DN,MATCH($B330,교과보정값!$DM:$DM,0))+IF(INDEX(교과보정값!$DP:$DP,MATCH($B330,교과보정값!$DM:$DM,0))="인문",교과보정값!DN$6,교과보정값!DO$6)),"")</f>
        <v>0.02</v>
      </c>
      <c r="E330" s="85">
        <f>IF(D330="","",D330+교과보정값!DO$14)</f>
        <v>-3.0000000000000002E-2</v>
      </c>
      <c r="F330" s="86">
        <f>IF(G330="","",G330+교과보정값!DN$15)</f>
        <v>7.0000000000000007E-2</v>
      </c>
      <c r="G330" s="86">
        <f>IFERROR(IF(INDEX(교과보정값!$DN:$DN,MATCH($B330,교과보정값!$DM:$DM,0))="","",INDEX(교과보정값!$DN:$DN,MATCH($B330,교과보정값!$DM:$DM,0))+IF(INDEX(교과보정값!$DP:$DP,MATCH($B330,교과보정값!$DM:$DM,0))="인문",교과보정값!DN$7,교과보정값!DO$7)),"")</f>
        <v>0.02</v>
      </c>
      <c r="H330" s="86">
        <f>IF(G330="","",G330+교과보정값!DO$15)</f>
        <v>-3.0000000000000002E-2</v>
      </c>
      <c r="I330" s="87">
        <f>IF(J330="","",J330+교과보정값!DN$16)</f>
        <v>7.0000000000000007E-2</v>
      </c>
      <c r="J330" s="87">
        <f>IFERROR(IF(INDEX(교과보정값!$DN:$DN,MATCH($B330,교과보정값!$DM:$DM,0))="","",INDEX(교과보정값!$DN:$DN,MATCH($B330,교과보정값!$DM:$DM,0))+IF(INDEX(교과보정값!$DP:$DP,MATCH($B330,교과보정값!$DM:$DM,0))="인문",교과보정값!DN$8,교과보정값!DO$8)),"")</f>
        <v>0.02</v>
      </c>
      <c r="K330" s="87">
        <f>IF(J330="","",J330+교과보정값!DO$16)</f>
        <v>-3.0000000000000002E-2</v>
      </c>
      <c r="L330" s="88">
        <f>IF(M330="","",M330+교과보정값!DN$17)</f>
        <v>7.0000000000000007E-2</v>
      </c>
      <c r="M330" s="88">
        <f>IFERROR(IF(INDEX(교과보정값!$DN:$DN,MATCH($B330,교과보정값!$DM:$DM,0))="","",INDEX(교과보정값!$DN:$DN,MATCH($B330,교과보정값!$DM:$DM,0))+IF(INDEX(교과보정값!$DP:$DP,MATCH($B330,교과보정값!$DM:$DM,0))="인문",교과보정값!DN$9,교과보정값!DO$9)),"")</f>
        <v>0.02</v>
      </c>
      <c r="N330" s="88">
        <f>IF(M330="","",M330+교과보정값!DO$17)</f>
        <v>-3.0000000000000002E-2</v>
      </c>
      <c r="O330" s="89">
        <f>IF(P330="","",P330+교과보정값!DN$18)</f>
        <v>7.0000000000000007E-2</v>
      </c>
      <c r="P330" s="89">
        <f>IFERROR(IF(INDEX(교과보정값!$DN:$DN,MATCH($B330,교과보정값!$DM:$DM,0))="","",INDEX(교과보정값!$DN:$DN,MATCH($B330,교과보정값!$DM:$DM,0))+IF(INDEX(교과보정값!$DP:$DP,MATCH($B330,교과보정값!$DM:$DM,0))="인문",교과보정값!DN$10,교과보정값!DO$10)),"")</f>
        <v>0.02</v>
      </c>
      <c r="Q330" s="89">
        <f>IF(P330="","",P330+교과보정값!DO$18)</f>
        <v>-3.0000000000000002E-2</v>
      </c>
    </row>
    <row r="331" spans="2:17">
      <c r="B331" s="84" t="s">
        <v>1993</v>
      </c>
      <c r="C331" s="85">
        <f>IF(D331="","",D331+교과보정값!DN$14)</f>
        <v>0</v>
      </c>
      <c r="D331" s="85">
        <f>IFERROR(IF(INDEX(교과보정값!$DN:$DN,MATCH($B331,교과보정값!$DM:$DM,0))="","",INDEX(교과보정값!$DN:$DN,MATCH($B331,교과보정값!$DM:$DM,0))+IF(INDEX(교과보정값!$DP:$DP,MATCH($B331,교과보정값!$DM:$DM,0))="인문",교과보정값!DN$6,교과보정값!DO$6)),"")</f>
        <v>-0.05</v>
      </c>
      <c r="E331" s="85">
        <f>IF(D331="","",D331+교과보정값!DO$14)</f>
        <v>-0.1</v>
      </c>
      <c r="F331" s="86">
        <f>IF(G331="","",G331+교과보정값!DN$15)</f>
        <v>0</v>
      </c>
      <c r="G331" s="86">
        <f>IFERROR(IF(INDEX(교과보정값!$DN:$DN,MATCH($B331,교과보정값!$DM:$DM,0))="","",INDEX(교과보정값!$DN:$DN,MATCH($B331,교과보정값!$DM:$DM,0))+IF(INDEX(교과보정값!$DP:$DP,MATCH($B331,교과보정값!$DM:$DM,0))="인문",교과보정값!DN$7,교과보정값!DO$7)),"")</f>
        <v>-0.05</v>
      </c>
      <c r="H331" s="86">
        <f>IF(G331="","",G331+교과보정값!DO$15)</f>
        <v>-0.1</v>
      </c>
      <c r="I331" s="87">
        <f>IF(J331="","",J331+교과보정값!DN$16)</f>
        <v>0</v>
      </c>
      <c r="J331" s="87">
        <f>IFERROR(IF(INDEX(교과보정값!$DN:$DN,MATCH($B331,교과보정값!$DM:$DM,0))="","",INDEX(교과보정값!$DN:$DN,MATCH($B331,교과보정값!$DM:$DM,0))+IF(INDEX(교과보정값!$DP:$DP,MATCH($B331,교과보정값!$DM:$DM,0))="인문",교과보정값!DN$8,교과보정값!DO$8)),"")</f>
        <v>-0.05</v>
      </c>
      <c r="K331" s="87">
        <f>IF(J331="","",J331+교과보정값!DO$16)</f>
        <v>-0.1</v>
      </c>
      <c r="L331" s="88">
        <f>IF(M331="","",M331+교과보정값!DN$17)</f>
        <v>0</v>
      </c>
      <c r="M331" s="88">
        <f>IFERROR(IF(INDEX(교과보정값!$DN:$DN,MATCH($B331,교과보정값!$DM:$DM,0))="","",INDEX(교과보정값!$DN:$DN,MATCH($B331,교과보정값!$DM:$DM,0))+IF(INDEX(교과보정값!$DP:$DP,MATCH($B331,교과보정값!$DM:$DM,0))="인문",교과보정값!DN$9,교과보정값!DO$9)),"")</f>
        <v>-0.05</v>
      </c>
      <c r="N331" s="88">
        <f>IF(M331="","",M331+교과보정값!DO$17)</f>
        <v>-0.1</v>
      </c>
      <c r="O331" s="89">
        <f>IF(P331="","",P331+교과보정값!DN$18)</f>
        <v>0</v>
      </c>
      <c r="P331" s="89">
        <f>IFERROR(IF(INDEX(교과보정값!$DN:$DN,MATCH($B331,교과보정값!$DM:$DM,0))="","",INDEX(교과보정값!$DN:$DN,MATCH($B331,교과보정값!$DM:$DM,0))+IF(INDEX(교과보정값!$DP:$DP,MATCH($B331,교과보정값!$DM:$DM,0))="인문",교과보정값!DN$10,교과보정값!DO$10)),"")</f>
        <v>-0.05</v>
      </c>
      <c r="Q331" s="89">
        <f>IF(P331="","",P331+교과보정값!DO$18)</f>
        <v>-0.1</v>
      </c>
    </row>
    <row r="332" spans="2:17">
      <c r="B332" s="84" t="s">
        <v>1994</v>
      </c>
      <c r="C332" s="85" t="str">
        <f>IF(D332="","",D332+교과보정값!DN$14)</f>
        <v/>
      </c>
      <c r="D332" s="85" t="str">
        <f>IFERROR(IF(INDEX(교과보정값!$DN:$DN,MATCH($B332,교과보정값!$DM:$DM,0))="","",INDEX(교과보정값!$DN:$DN,MATCH($B332,교과보정값!$DM:$DM,0))+IF(INDEX(교과보정값!$DP:$DP,MATCH($B332,교과보정값!$DM:$DM,0))="인문",교과보정값!DN$6,교과보정값!DO$6)),"")</f>
        <v/>
      </c>
      <c r="E332" s="85" t="str">
        <f>IF(D332="","",D332+교과보정값!DO$14)</f>
        <v/>
      </c>
      <c r="F332" s="86" t="str">
        <f>IF(G332="","",G332+교과보정값!DN$15)</f>
        <v/>
      </c>
      <c r="G332" s="86" t="str">
        <f>IFERROR(IF(INDEX(교과보정값!$DN:$DN,MATCH($B332,교과보정값!$DM:$DM,0))="","",INDEX(교과보정값!$DN:$DN,MATCH($B332,교과보정값!$DM:$DM,0))+IF(INDEX(교과보정값!$DP:$DP,MATCH($B332,교과보정값!$DM:$DM,0))="인문",교과보정값!DN$7,교과보정값!DO$7)),"")</f>
        <v/>
      </c>
      <c r="H332" s="86" t="str">
        <f>IF(G332="","",G332+교과보정값!DO$15)</f>
        <v/>
      </c>
      <c r="I332" s="87" t="str">
        <f>IF(J332="","",J332+교과보정값!DN$16)</f>
        <v/>
      </c>
      <c r="J332" s="87" t="str">
        <f>IFERROR(IF(INDEX(교과보정값!$DN:$DN,MATCH($B332,교과보정값!$DM:$DM,0))="","",INDEX(교과보정값!$DN:$DN,MATCH($B332,교과보정값!$DM:$DM,0))+IF(INDEX(교과보정값!$DP:$DP,MATCH($B332,교과보정값!$DM:$DM,0))="인문",교과보정값!DN$8,교과보정값!DO$8)),"")</f>
        <v/>
      </c>
      <c r="K332" s="87" t="str">
        <f>IF(J332="","",J332+교과보정값!DO$16)</f>
        <v/>
      </c>
      <c r="L332" s="88" t="str">
        <f>IF(M332="","",M332+교과보정값!DN$17)</f>
        <v/>
      </c>
      <c r="M332" s="88" t="str">
        <f>IFERROR(IF(INDEX(교과보정값!$DN:$DN,MATCH($B332,교과보정값!$DM:$DM,0))="","",INDEX(교과보정값!$DN:$DN,MATCH($B332,교과보정값!$DM:$DM,0))+IF(INDEX(교과보정값!$DP:$DP,MATCH($B332,교과보정값!$DM:$DM,0))="인문",교과보정값!DN$9,교과보정값!DO$9)),"")</f>
        <v/>
      </c>
      <c r="N332" s="88" t="str">
        <f>IF(M332="","",M332+교과보정값!DO$17)</f>
        <v/>
      </c>
      <c r="O332" s="89" t="str">
        <f>IF(P332="","",P332+교과보정값!DN$18)</f>
        <v/>
      </c>
      <c r="P332" s="89" t="str">
        <f>IFERROR(IF(INDEX(교과보정값!$DN:$DN,MATCH($B332,교과보정값!$DM:$DM,0))="","",INDEX(교과보정값!$DN:$DN,MATCH($B332,교과보정값!$DM:$DM,0))+IF(INDEX(교과보정값!$DP:$DP,MATCH($B332,교과보정값!$DM:$DM,0))="인문",교과보정값!DN$10,교과보정값!DO$10)),"")</f>
        <v/>
      </c>
      <c r="Q332" s="89" t="str">
        <f>IF(P332="","",P332+교과보정값!DO$18)</f>
        <v/>
      </c>
    </row>
    <row r="333" spans="2:17">
      <c r="B333" s="84" t="s">
        <v>1995</v>
      </c>
      <c r="C333" s="85">
        <f>IF(D333="","",D333+교과보정값!DN$14)</f>
        <v>0.1</v>
      </c>
      <c r="D333" s="85">
        <f>IFERROR(IF(INDEX(교과보정값!$DN:$DN,MATCH($B333,교과보정값!$DM:$DM,0))="","",INDEX(교과보정값!$DN:$DN,MATCH($B333,교과보정값!$DM:$DM,0))+IF(INDEX(교과보정값!$DP:$DP,MATCH($B333,교과보정값!$DM:$DM,0))="인문",교과보정값!DN$6,교과보정값!DO$6)),"")</f>
        <v>0.05</v>
      </c>
      <c r="E333" s="85">
        <f>IF(D333="","",D333+교과보정값!DO$14)</f>
        <v>0</v>
      </c>
      <c r="F333" s="86">
        <f>IF(G333="","",G333+교과보정값!DN$15)</f>
        <v>0.1</v>
      </c>
      <c r="G333" s="86">
        <f>IFERROR(IF(INDEX(교과보정값!$DN:$DN,MATCH($B333,교과보정값!$DM:$DM,0))="","",INDEX(교과보정값!$DN:$DN,MATCH($B333,교과보정값!$DM:$DM,0))+IF(INDEX(교과보정값!$DP:$DP,MATCH($B333,교과보정값!$DM:$DM,0))="인문",교과보정값!DN$7,교과보정값!DO$7)),"")</f>
        <v>0.05</v>
      </c>
      <c r="H333" s="86">
        <f>IF(G333="","",G333+교과보정값!DO$15)</f>
        <v>0</v>
      </c>
      <c r="I333" s="87">
        <f>IF(J333="","",J333+교과보정값!DN$16)</f>
        <v>0.1</v>
      </c>
      <c r="J333" s="87">
        <f>IFERROR(IF(INDEX(교과보정값!$DN:$DN,MATCH($B333,교과보정값!$DM:$DM,0))="","",INDEX(교과보정값!$DN:$DN,MATCH($B333,교과보정값!$DM:$DM,0))+IF(INDEX(교과보정값!$DP:$DP,MATCH($B333,교과보정값!$DM:$DM,0))="인문",교과보정값!DN$8,교과보정값!DO$8)),"")</f>
        <v>0.05</v>
      </c>
      <c r="K333" s="87">
        <f>IF(J333="","",J333+교과보정값!DO$16)</f>
        <v>0</v>
      </c>
      <c r="L333" s="88">
        <f>IF(M333="","",M333+교과보정값!DN$17)</f>
        <v>0.1</v>
      </c>
      <c r="M333" s="88">
        <f>IFERROR(IF(INDEX(교과보정값!$DN:$DN,MATCH($B333,교과보정값!$DM:$DM,0))="","",INDEX(교과보정값!$DN:$DN,MATCH($B333,교과보정값!$DM:$DM,0))+IF(INDEX(교과보정값!$DP:$DP,MATCH($B333,교과보정값!$DM:$DM,0))="인문",교과보정값!DN$9,교과보정값!DO$9)),"")</f>
        <v>0.05</v>
      </c>
      <c r="N333" s="88">
        <f>IF(M333="","",M333+교과보정값!DO$17)</f>
        <v>0</v>
      </c>
      <c r="O333" s="89">
        <f>IF(P333="","",P333+교과보정값!DN$18)</f>
        <v>0.1</v>
      </c>
      <c r="P333" s="89">
        <f>IFERROR(IF(INDEX(교과보정값!$DN:$DN,MATCH($B333,교과보정값!$DM:$DM,0))="","",INDEX(교과보정값!$DN:$DN,MATCH($B333,교과보정값!$DM:$DM,0))+IF(INDEX(교과보정값!$DP:$DP,MATCH($B333,교과보정값!$DM:$DM,0))="인문",교과보정값!DN$10,교과보정값!DO$10)),"")</f>
        <v>0.05</v>
      </c>
      <c r="Q333" s="89">
        <f>IF(P333="","",P333+교과보정값!DO$18)</f>
        <v>0</v>
      </c>
    </row>
    <row r="334" spans="2:17">
      <c r="B334" s="84" t="s">
        <v>1996</v>
      </c>
      <c r="C334" s="85" t="str">
        <f>IF(D334="","",D334+교과보정값!DN$14)</f>
        <v/>
      </c>
      <c r="D334" s="85" t="str">
        <f>IFERROR(IF(INDEX(교과보정값!$DN:$DN,MATCH($B334,교과보정값!$DM:$DM,0))="","",INDEX(교과보정값!$DN:$DN,MATCH($B334,교과보정값!$DM:$DM,0))+IF(INDEX(교과보정값!$DP:$DP,MATCH($B334,교과보정값!$DM:$DM,0))="인문",교과보정값!DN$6,교과보정값!DO$6)),"")</f>
        <v/>
      </c>
      <c r="E334" s="85" t="str">
        <f>IF(D334="","",D334+교과보정값!DO$14)</f>
        <v/>
      </c>
      <c r="F334" s="86" t="str">
        <f>IF(G334="","",G334+교과보정값!DN$15)</f>
        <v/>
      </c>
      <c r="G334" s="86" t="str">
        <f>IFERROR(IF(INDEX(교과보정값!$DN:$DN,MATCH($B334,교과보정값!$DM:$DM,0))="","",INDEX(교과보정값!$DN:$DN,MATCH($B334,교과보정값!$DM:$DM,0))+IF(INDEX(교과보정값!$DP:$DP,MATCH($B334,교과보정값!$DM:$DM,0))="인문",교과보정값!DN$7,교과보정값!DO$7)),"")</f>
        <v/>
      </c>
      <c r="H334" s="86" t="str">
        <f>IF(G334="","",G334+교과보정값!DO$15)</f>
        <v/>
      </c>
      <c r="I334" s="87" t="str">
        <f>IF(J334="","",J334+교과보정값!DN$16)</f>
        <v/>
      </c>
      <c r="J334" s="87" t="str">
        <f>IFERROR(IF(INDEX(교과보정값!$DN:$DN,MATCH($B334,교과보정값!$DM:$DM,0))="","",INDEX(교과보정값!$DN:$DN,MATCH($B334,교과보정값!$DM:$DM,0))+IF(INDEX(교과보정값!$DP:$DP,MATCH($B334,교과보정값!$DM:$DM,0))="인문",교과보정값!DN$8,교과보정값!DO$8)),"")</f>
        <v/>
      </c>
      <c r="K334" s="87" t="str">
        <f>IF(J334="","",J334+교과보정값!DO$16)</f>
        <v/>
      </c>
      <c r="L334" s="88" t="str">
        <f>IF(M334="","",M334+교과보정값!DN$17)</f>
        <v/>
      </c>
      <c r="M334" s="88" t="str">
        <f>IFERROR(IF(INDEX(교과보정값!$DN:$DN,MATCH($B334,교과보정값!$DM:$DM,0))="","",INDEX(교과보정값!$DN:$DN,MATCH($B334,교과보정값!$DM:$DM,0))+IF(INDEX(교과보정값!$DP:$DP,MATCH($B334,교과보정값!$DM:$DM,0))="인문",교과보정값!DN$9,교과보정값!DO$9)),"")</f>
        <v/>
      </c>
      <c r="N334" s="88" t="str">
        <f>IF(M334="","",M334+교과보정값!DO$17)</f>
        <v/>
      </c>
      <c r="O334" s="89" t="str">
        <f>IF(P334="","",P334+교과보정값!DN$18)</f>
        <v/>
      </c>
      <c r="P334" s="89" t="str">
        <f>IFERROR(IF(INDEX(교과보정값!$DN:$DN,MATCH($B334,교과보정값!$DM:$DM,0))="","",INDEX(교과보정값!$DN:$DN,MATCH($B334,교과보정값!$DM:$DM,0))+IF(INDEX(교과보정값!$DP:$DP,MATCH($B334,교과보정값!$DM:$DM,0))="인문",교과보정값!DN$10,교과보정값!DO$10)),"")</f>
        <v/>
      </c>
      <c r="Q334" s="89" t="str">
        <f>IF(P334="","",P334+교과보정값!DO$18)</f>
        <v/>
      </c>
    </row>
    <row r="335" spans="2:17">
      <c r="B335" s="84" t="s">
        <v>1997</v>
      </c>
      <c r="C335" s="85" t="str">
        <f>IF(D335="","",D335+교과보정값!DN$14)</f>
        <v/>
      </c>
      <c r="D335" s="85" t="str">
        <f>IFERROR(IF(INDEX(교과보정값!$DN:$DN,MATCH($B335,교과보정값!$DM:$DM,0))="","",INDEX(교과보정값!$DN:$DN,MATCH($B335,교과보정값!$DM:$DM,0))+IF(INDEX(교과보정값!$DP:$DP,MATCH($B335,교과보정값!$DM:$DM,0))="인문",교과보정값!DN$6,교과보정값!DO$6)),"")</f>
        <v/>
      </c>
      <c r="E335" s="85" t="str">
        <f>IF(D335="","",D335+교과보정값!DO$14)</f>
        <v/>
      </c>
      <c r="F335" s="86" t="str">
        <f>IF(G335="","",G335+교과보정값!DN$15)</f>
        <v/>
      </c>
      <c r="G335" s="86" t="str">
        <f>IFERROR(IF(INDEX(교과보정값!$DN:$DN,MATCH($B335,교과보정값!$DM:$DM,0))="","",INDEX(교과보정값!$DN:$DN,MATCH($B335,교과보정값!$DM:$DM,0))+IF(INDEX(교과보정값!$DP:$DP,MATCH($B335,교과보정값!$DM:$DM,0))="인문",교과보정값!DN$7,교과보정값!DO$7)),"")</f>
        <v/>
      </c>
      <c r="H335" s="86" t="str">
        <f>IF(G335="","",G335+교과보정값!DO$15)</f>
        <v/>
      </c>
      <c r="I335" s="87" t="str">
        <f>IF(J335="","",J335+교과보정값!DN$16)</f>
        <v/>
      </c>
      <c r="J335" s="87" t="str">
        <f>IFERROR(IF(INDEX(교과보정값!$DN:$DN,MATCH($B335,교과보정값!$DM:$DM,0))="","",INDEX(교과보정값!$DN:$DN,MATCH($B335,교과보정값!$DM:$DM,0))+IF(INDEX(교과보정값!$DP:$DP,MATCH($B335,교과보정값!$DM:$DM,0))="인문",교과보정값!DN$8,교과보정값!DO$8)),"")</f>
        <v/>
      </c>
      <c r="K335" s="87" t="str">
        <f>IF(J335="","",J335+교과보정값!DO$16)</f>
        <v/>
      </c>
      <c r="L335" s="88" t="str">
        <f>IF(M335="","",M335+교과보정값!DN$17)</f>
        <v/>
      </c>
      <c r="M335" s="88" t="str">
        <f>IFERROR(IF(INDEX(교과보정값!$DN:$DN,MATCH($B335,교과보정값!$DM:$DM,0))="","",INDEX(교과보정값!$DN:$DN,MATCH($B335,교과보정값!$DM:$DM,0))+IF(INDEX(교과보정값!$DP:$DP,MATCH($B335,교과보정값!$DM:$DM,0))="인문",교과보정값!DN$9,교과보정값!DO$9)),"")</f>
        <v/>
      </c>
      <c r="N335" s="88" t="str">
        <f>IF(M335="","",M335+교과보정값!DO$17)</f>
        <v/>
      </c>
      <c r="O335" s="89" t="str">
        <f>IF(P335="","",P335+교과보정값!DN$18)</f>
        <v/>
      </c>
      <c r="P335" s="89" t="str">
        <f>IFERROR(IF(INDEX(교과보정값!$DN:$DN,MATCH($B335,교과보정값!$DM:$DM,0))="","",INDEX(교과보정값!$DN:$DN,MATCH($B335,교과보정값!$DM:$DM,0))+IF(INDEX(교과보정값!$DP:$DP,MATCH($B335,교과보정값!$DM:$DM,0))="인문",교과보정값!DN$10,교과보정값!DO$10)),"")</f>
        <v/>
      </c>
      <c r="Q335" s="89" t="str">
        <f>IF(P335="","",P335+교과보정값!DO$18)</f>
        <v/>
      </c>
    </row>
    <row r="336" spans="2:17">
      <c r="B336" s="84" t="s">
        <v>1998</v>
      </c>
      <c r="C336" s="85" t="str">
        <f>IF(D336="","",D336+교과보정값!DN$14)</f>
        <v/>
      </c>
      <c r="D336" s="85" t="str">
        <f>IFERROR(IF(INDEX(교과보정값!$DN:$DN,MATCH($B336,교과보정값!$DM:$DM,0))="","",INDEX(교과보정값!$DN:$DN,MATCH($B336,교과보정값!$DM:$DM,0))+IF(INDEX(교과보정값!$DP:$DP,MATCH($B336,교과보정값!$DM:$DM,0))="인문",교과보정값!DN$6,교과보정값!DO$6)),"")</f>
        <v/>
      </c>
      <c r="E336" s="85" t="str">
        <f>IF(D336="","",D336+교과보정값!DO$14)</f>
        <v/>
      </c>
      <c r="F336" s="86" t="str">
        <f>IF(G336="","",G336+교과보정값!DN$15)</f>
        <v/>
      </c>
      <c r="G336" s="86" t="str">
        <f>IFERROR(IF(INDEX(교과보정값!$DN:$DN,MATCH($B336,교과보정값!$DM:$DM,0))="","",INDEX(교과보정값!$DN:$DN,MATCH($B336,교과보정값!$DM:$DM,0))+IF(INDEX(교과보정값!$DP:$DP,MATCH($B336,교과보정값!$DM:$DM,0))="인문",교과보정값!DN$7,교과보정값!DO$7)),"")</f>
        <v/>
      </c>
      <c r="H336" s="86" t="str">
        <f>IF(G336="","",G336+교과보정값!DO$15)</f>
        <v/>
      </c>
      <c r="I336" s="87" t="str">
        <f>IF(J336="","",J336+교과보정값!DN$16)</f>
        <v/>
      </c>
      <c r="J336" s="87" t="str">
        <f>IFERROR(IF(INDEX(교과보정값!$DN:$DN,MATCH($B336,교과보정값!$DM:$DM,0))="","",INDEX(교과보정값!$DN:$DN,MATCH($B336,교과보정값!$DM:$DM,0))+IF(INDEX(교과보정값!$DP:$DP,MATCH($B336,교과보정값!$DM:$DM,0))="인문",교과보정값!DN$8,교과보정값!DO$8)),"")</f>
        <v/>
      </c>
      <c r="K336" s="87" t="str">
        <f>IF(J336="","",J336+교과보정값!DO$16)</f>
        <v/>
      </c>
      <c r="L336" s="88" t="str">
        <f>IF(M336="","",M336+교과보정값!DN$17)</f>
        <v/>
      </c>
      <c r="M336" s="88" t="str">
        <f>IFERROR(IF(INDEX(교과보정값!$DN:$DN,MATCH($B336,교과보정값!$DM:$DM,0))="","",INDEX(교과보정값!$DN:$DN,MATCH($B336,교과보정값!$DM:$DM,0))+IF(INDEX(교과보정값!$DP:$DP,MATCH($B336,교과보정값!$DM:$DM,0))="인문",교과보정값!DN$9,교과보정값!DO$9)),"")</f>
        <v/>
      </c>
      <c r="N336" s="88" t="str">
        <f>IF(M336="","",M336+교과보정값!DO$17)</f>
        <v/>
      </c>
      <c r="O336" s="89" t="str">
        <f>IF(P336="","",P336+교과보정값!DN$18)</f>
        <v/>
      </c>
      <c r="P336" s="89" t="str">
        <f>IFERROR(IF(INDEX(교과보정값!$DN:$DN,MATCH($B336,교과보정값!$DM:$DM,0))="","",INDEX(교과보정값!$DN:$DN,MATCH($B336,교과보정값!$DM:$DM,0))+IF(INDEX(교과보정값!$DP:$DP,MATCH($B336,교과보정값!$DM:$DM,0))="인문",교과보정값!DN$10,교과보정값!DO$10)),"")</f>
        <v/>
      </c>
      <c r="Q336" s="89" t="str">
        <f>IF(P336="","",P336+교과보정값!DO$18)</f>
        <v/>
      </c>
    </row>
    <row r="337" spans="2:17">
      <c r="B337" s="84" t="s">
        <v>1999</v>
      </c>
      <c r="C337" s="85" t="str">
        <f>IF(D337="","",D337+교과보정값!DN$14)</f>
        <v/>
      </c>
      <c r="D337" s="85" t="str">
        <f>IFERROR(IF(INDEX(교과보정값!$DN:$DN,MATCH($B337,교과보정값!$DM:$DM,0))="","",INDEX(교과보정값!$DN:$DN,MATCH($B337,교과보정값!$DM:$DM,0))+IF(INDEX(교과보정값!$DP:$DP,MATCH($B337,교과보정값!$DM:$DM,0))="인문",교과보정값!DN$6,교과보정값!DO$6)),"")</f>
        <v/>
      </c>
      <c r="E337" s="85" t="str">
        <f>IF(D337="","",D337+교과보정값!DO$14)</f>
        <v/>
      </c>
      <c r="F337" s="86" t="str">
        <f>IF(G337="","",G337+교과보정값!DN$15)</f>
        <v/>
      </c>
      <c r="G337" s="86" t="str">
        <f>IFERROR(IF(INDEX(교과보정값!$DN:$DN,MATCH($B337,교과보정값!$DM:$DM,0))="","",INDEX(교과보정값!$DN:$DN,MATCH($B337,교과보정값!$DM:$DM,0))+IF(INDEX(교과보정값!$DP:$DP,MATCH($B337,교과보정값!$DM:$DM,0))="인문",교과보정값!DN$7,교과보정값!DO$7)),"")</f>
        <v/>
      </c>
      <c r="H337" s="86" t="str">
        <f>IF(G337="","",G337+교과보정값!DO$15)</f>
        <v/>
      </c>
      <c r="I337" s="87" t="str">
        <f>IF(J337="","",J337+교과보정값!DN$16)</f>
        <v/>
      </c>
      <c r="J337" s="87" t="str">
        <f>IFERROR(IF(INDEX(교과보정값!$DN:$DN,MATCH($B337,교과보정값!$DM:$DM,0))="","",INDEX(교과보정값!$DN:$DN,MATCH($B337,교과보정값!$DM:$DM,0))+IF(INDEX(교과보정값!$DP:$DP,MATCH($B337,교과보정값!$DM:$DM,0))="인문",교과보정값!DN$8,교과보정값!DO$8)),"")</f>
        <v/>
      </c>
      <c r="K337" s="87" t="str">
        <f>IF(J337="","",J337+교과보정값!DO$16)</f>
        <v/>
      </c>
      <c r="L337" s="88" t="str">
        <f>IF(M337="","",M337+교과보정값!DN$17)</f>
        <v/>
      </c>
      <c r="M337" s="88" t="str">
        <f>IFERROR(IF(INDEX(교과보정값!$DN:$DN,MATCH($B337,교과보정값!$DM:$DM,0))="","",INDEX(교과보정값!$DN:$DN,MATCH($B337,교과보정값!$DM:$DM,0))+IF(INDEX(교과보정값!$DP:$DP,MATCH($B337,교과보정값!$DM:$DM,0))="인문",교과보정값!DN$9,교과보정값!DO$9)),"")</f>
        <v/>
      </c>
      <c r="N337" s="88" t="str">
        <f>IF(M337="","",M337+교과보정값!DO$17)</f>
        <v/>
      </c>
      <c r="O337" s="89" t="str">
        <f>IF(P337="","",P337+교과보정값!DN$18)</f>
        <v/>
      </c>
      <c r="P337" s="89" t="str">
        <f>IFERROR(IF(INDEX(교과보정값!$DN:$DN,MATCH($B337,교과보정값!$DM:$DM,0))="","",INDEX(교과보정값!$DN:$DN,MATCH($B337,교과보정값!$DM:$DM,0))+IF(INDEX(교과보정값!$DP:$DP,MATCH($B337,교과보정값!$DM:$DM,0))="인문",교과보정값!DN$10,교과보정값!DO$10)),"")</f>
        <v/>
      </c>
      <c r="Q337" s="89" t="str">
        <f>IF(P337="","",P337+교과보정값!DO$18)</f>
        <v/>
      </c>
    </row>
    <row r="339" spans="2:17">
      <c r="B339" s="159" t="s">
        <v>2000</v>
      </c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5"/>
    </row>
    <row r="340" spans="2:17">
      <c r="B340" s="78"/>
      <c r="C340" s="163" t="s">
        <v>1862</v>
      </c>
      <c r="D340" s="154"/>
      <c r="E340" s="155"/>
      <c r="F340" s="161" t="s">
        <v>1863</v>
      </c>
      <c r="G340" s="154"/>
      <c r="H340" s="155"/>
      <c r="I340" s="162" t="s">
        <v>1864</v>
      </c>
      <c r="J340" s="154"/>
      <c r="K340" s="155"/>
      <c r="L340" s="156" t="s">
        <v>1865</v>
      </c>
      <c r="M340" s="154"/>
      <c r="N340" s="155"/>
      <c r="O340" s="157" t="s">
        <v>1866</v>
      </c>
      <c r="P340" s="154"/>
      <c r="Q340" s="155"/>
    </row>
    <row r="341" spans="2:17">
      <c r="B341" s="78" t="s">
        <v>1869</v>
      </c>
      <c r="C341" s="79" t="s">
        <v>19</v>
      </c>
      <c r="D341" s="79" t="s">
        <v>20</v>
      </c>
      <c r="E341" s="79" t="s">
        <v>21</v>
      </c>
      <c r="F341" s="80" t="s">
        <v>19</v>
      </c>
      <c r="G341" s="80" t="s">
        <v>20</v>
      </c>
      <c r="H341" s="80" t="s">
        <v>21</v>
      </c>
      <c r="I341" s="81" t="s">
        <v>19</v>
      </c>
      <c r="J341" s="81" t="s">
        <v>20</v>
      </c>
      <c r="K341" s="81" t="s">
        <v>21</v>
      </c>
      <c r="L341" s="82" t="s">
        <v>19</v>
      </c>
      <c r="M341" s="82" t="s">
        <v>20</v>
      </c>
      <c r="N341" s="82" t="s">
        <v>21</v>
      </c>
      <c r="O341" s="83" t="s">
        <v>19</v>
      </c>
      <c r="P341" s="83" t="s">
        <v>20</v>
      </c>
      <c r="Q341" s="83" t="s">
        <v>21</v>
      </c>
    </row>
    <row r="342" spans="2:17">
      <c r="B342" s="84" t="s">
        <v>2001</v>
      </c>
      <c r="C342" s="85">
        <f>IF(D342="","",D342+교과보정값!DS$14)</f>
        <v>3.0000000000000002E-2</v>
      </c>
      <c r="D342" s="85">
        <f>IFERROR(IF(INDEX(교과보정값!$DS:$DS,MATCH($B342,교과보정값!$DR:$DR,0))="","",INDEX(교과보정값!$DS:$DS,MATCH($B342,교과보정값!$DR:$DR,0))+IF(INDEX(교과보정값!$DU:$DU,MATCH($B342,교과보정값!$DR:$DR,0))="인문",교과보정값!DS$6,교과보정값!DT$6)),"")</f>
        <v>-0.02</v>
      </c>
      <c r="E342" s="85">
        <f>IF(D342="","",D342+교과보정값!DT$14)</f>
        <v>-7.0000000000000007E-2</v>
      </c>
      <c r="F342" s="86">
        <f>IF(G342="","",G342+교과보정값!DS$15)</f>
        <v>3.0000000000000002E-2</v>
      </c>
      <c r="G342" s="86">
        <f>IFERROR(IF(INDEX(교과보정값!$DS:$DS,MATCH($B342,교과보정값!$DR:$DR,0))="","",INDEX(교과보정값!$DS:$DS,MATCH($B342,교과보정값!$DR:$DR,0))+IF(INDEX(교과보정값!$DU:$DU,MATCH($B342,교과보정값!$DR:$DR,0))="인문",교과보정값!DS$7,교과보정값!DT$7)),"")</f>
        <v>-0.02</v>
      </c>
      <c r="H342" s="86">
        <f>IF(G342="","",G342+교과보정값!DT$15)</f>
        <v>-7.0000000000000007E-2</v>
      </c>
      <c r="I342" s="87">
        <f>IF(J342="","",J342+교과보정값!DS$16)</f>
        <v>3.0000000000000002E-2</v>
      </c>
      <c r="J342" s="87">
        <f>IFERROR(IF(INDEX(교과보정값!$DS:$DS,MATCH($B342,교과보정값!$DR:$DR,0))="","",INDEX(교과보정값!$DS:$DS,MATCH($B342,교과보정값!$DR:$DR,0))+IF(INDEX(교과보정값!$DU:$DU,MATCH($B342,교과보정값!$DR:$DR,0))="인문",교과보정값!DS$8,교과보정값!DT$8)),"")</f>
        <v>-0.02</v>
      </c>
      <c r="K342" s="87">
        <f>IF(J342="","",J342+교과보정값!DT$16)</f>
        <v>-7.0000000000000007E-2</v>
      </c>
      <c r="L342" s="88">
        <f>IF(M342="","",M342+교과보정값!DS$17)</f>
        <v>3.0000000000000002E-2</v>
      </c>
      <c r="M342" s="88">
        <f>IFERROR(IF(INDEX(교과보정값!$DS:$DS,MATCH($B342,교과보정값!$DR:$DR,0))="","",INDEX(교과보정값!$DS:$DS,MATCH($B342,교과보정값!$DR:$DR,0))+IF(INDEX(교과보정값!$DU:$DU,MATCH($B342,교과보정값!$DR:$DR,0))="인문",교과보정값!DS$9,교과보정값!DT$9)),"")</f>
        <v>-0.02</v>
      </c>
      <c r="N342" s="88">
        <f>IF(M342="","",M342+교과보정값!DT$17)</f>
        <v>-7.0000000000000007E-2</v>
      </c>
      <c r="O342" s="89">
        <f>IF(P342="","",P342+교과보정값!DS$18)</f>
        <v>3.0000000000000002E-2</v>
      </c>
      <c r="P342" s="89">
        <f>IFERROR(IF(INDEX(교과보정값!$DS:$DS,MATCH($B342,교과보정값!$DR:$DR,0))="","",INDEX(교과보정값!$DS:$DS,MATCH($B342,교과보정값!$DR:$DR,0))+IF(INDEX(교과보정값!$DU:$DU,MATCH($B342,교과보정값!$DR:$DR,0))="인문",교과보정값!DS$10,교과보정값!DT$10)),"")</f>
        <v>-0.02</v>
      </c>
      <c r="Q342" s="89">
        <f>IF(P342="","",P342+교과보정값!DT$18)</f>
        <v>-7.0000000000000007E-2</v>
      </c>
    </row>
    <row r="343" spans="2:17">
      <c r="B343" s="84" t="s">
        <v>2002</v>
      </c>
      <c r="C343" s="85" t="str">
        <f>IF(D343="","",D343+교과보정값!DS$14)</f>
        <v/>
      </c>
      <c r="D343" s="85" t="str">
        <f>IFERROR(IF(INDEX(교과보정값!$DS:$DS,MATCH($B343,교과보정값!$DR:$DR,0))="","",INDEX(교과보정값!$DS:$DS,MATCH($B343,교과보정값!$DR:$DR,0))+IF(INDEX(교과보정값!$DU:$DU,MATCH($B343,교과보정값!$DR:$DR,0))="인문",교과보정값!DS$6,교과보정값!DT$6)),"")</f>
        <v/>
      </c>
      <c r="E343" s="85" t="str">
        <f>IF(D343="","",D343+교과보정값!DT$14)</f>
        <v/>
      </c>
      <c r="F343" s="86" t="str">
        <f>IF(G343="","",G343+교과보정값!DS$15)</f>
        <v/>
      </c>
      <c r="G343" s="86" t="str">
        <f>IFERROR(IF(INDEX(교과보정값!$DS:$DS,MATCH($B343,교과보정값!$DR:$DR,0))="","",INDEX(교과보정값!$DS:$DS,MATCH($B343,교과보정값!$DR:$DR,0))+IF(INDEX(교과보정값!$DU:$DU,MATCH($B343,교과보정값!$DR:$DR,0))="인문",교과보정값!DS$7,교과보정값!DT$7)),"")</f>
        <v/>
      </c>
      <c r="H343" s="86" t="str">
        <f>IF(G343="","",G343+교과보정값!DT$15)</f>
        <v/>
      </c>
      <c r="I343" s="87" t="str">
        <f>IF(J343="","",J343+교과보정값!DS$16)</f>
        <v/>
      </c>
      <c r="J343" s="87" t="str">
        <f>IFERROR(IF(INDEX(교과보정값!$DS:$DS,MATCH($B343,교과보정값!$DR:$DR,0))="","",INDEX(교과보정값!$DS:$DS,MATCH($B343,교과보정값!$DR:$DR,0))+IF(INDEX(교과보정값!$DU:$DU,MATCH($B343,교과보정값!$DR:$DR,0))="인문",교과보정값!DS$8,교과보정값!DT$8)),"")</f>
        <v/>
      </c>
      <c r="K343" s="87" t="str">
        <f>IF(J343="","",J343+교과보정값!DT$16)</f>
        <v/>
      </c>
      <c r="L343" s="88" t="str">
        <f>IF(M343="","",M343+교과보정값!DS$17)</f>
        <v/>
      </c>
      <c r="M343" s="88" t="str">
        <f>IFERROR(IF(INDEX(교과보정값!$DS:$DS,MATCH($B343,교과보정값!$DR:$DR,0))="","",INDEX(교과보정값!$DS:$DS,MATCH($B343,교과보정값!$DR:$DR,0))+IF(INDEX(교과보정값!$DU:$DU,MATCH($B343,교과보정값!$DR:$DR,0))="인문",교과보정값!DS$9,교과보정값!DT$9)),"")</f>
        <v/>
      </c>
      <c r="N343" s="88" t="str">
        <f>IF(M343="","",M343+교과보정값!DT$17)</f>
        <v/>
      </c>
      <c r="O343" s="89" t="str">
        <f>IF(P343="","",P343+교과보정값!DS$18)</f>
        <v/>
      </c>
      <c r="P343" s="89" t="str">
        <f>IFERROR(IF(INDEX(교과보정값!$DS:$DS,MATCH($B343,교과보정값!$DR:$DR,0))="","",INDEX(교과보정값!$DS:$DS,MATCH($B343,교과보정값!$DR:$DR,0))+IF(INDEX(교과보정값!$DU:$DU,MATCH($B343,교과보정값!$DR:$DR,0))="인문",교과보정값!DS$10,교과보정값!DT$10)),"")</f>
        <v/>
      </c>
      <c r="Q343" s="89" t="str">
        <f>IF(P343="","",P343+교과보정값!DT$18)</f>
        <v/>
      </c>
    </row>
    <row r="344" spans="2:17">
      <c r="B344" s="84" t="s">
        <v>2003</v>
      </c>
      <c r="C344" s="85">
        <f>IF(D344="","",D344+교과보정값!DS$14)</f>
        <v>7.0000000000000007E-2</v>
      </c>
      <c r="D344" s="85">
        <f>IFERROR(IF(INDEX(교과보정값!$DS:$DS,MATCH($B344,교과보정값!$DR:$DR,0))="","",INDEX(교과보정값!$DS:$DS,MATCH($B344,교과보정값!$DR:$DR,0))+IF(INDEX(교과보정값!$DU:$DU,MATCH($B344,교과보정값!$DR:$DR,0))="인문",교과보정값!DS$6,교과보정값!DT$6)),"")</f>
        <v>0.02</v>
      </c>
      <c r="E344" s="85">
        <f>IF(D344="","",D344+교과보정값!DT$14)</f>
        <v>-3.0000000000000002E-2</v>
      </c>
      <c r="F344" s="86">
        <f>IF(G344="","",G344+교과보정값!DS$15)</f>
        <v>7.0000000000000007E-2</v>
      </c>
      <c r="G344" s="86">
        <f>IFERROR(IF(INDEX(교과보정값!$DS:$DS,MATCH($B344,교과보정값!$DR:$DR,0))="","",INDEX(교과보정값!$DS:$DS,MATCH($B344,교과보정값!$DR:$DR,0))+IF(INDEX(교과보정값!$DU:$DU,MATCH($B344,교과보정값!$DR:$DR,0))="인문",교과보정값!DS$7,교과보정값!DT$7)),"")</f>
        <v>0.02</v>
      </c>
      <c r="H344" s="86">
        <f>IF(G344="","",G344+교과보정값!DT$15)</f>
        <v>-3.0000000000000002E-2</v>
      </c>
      <c r="I344" s="87">
        <f>IF(J344="","",J344+교과보정값!DS$16)</f>
        <v>7.0000000000000007E-2</v>
      </c>
      <c r="J344" s="87">
        <f>IFERROR(IF(INDEX(교과보정값!$DS:$DS,MATCH($B344,교과보정값!$DR:$DR,0))="","",INDEX(교과보정값!$DS:$DS,MATCH($B344,교과보정값!$DR:$DR,0))+IF(INDEX(교과보정값!$DU:$DU,MATCH($B344,교과보정값!$DR:$DR,0))="인문",교과보정값!DS$8,교과보정값!DT$8)),"")</f>
        <v>0.02</v>
      </c>
      <c r="K344" s="87">
        <f>IF(J344="","",J344+교과보정값!DT$16)</f>
        <v>-3.0000000000000002E-2</v>
      </c>
      <c r="L344" s="88">
        <f>IF(M344="","",M344+교과보정값!DS$17)</f>
        <v>7.0000000000000007E-2</v>
      </c>
      <c r="M344" s="88">
        <f>IFERROR(IF(INDEX(교과보정값!$DS:$DS,MATCH($B344,교과보정값!$DR:$DR,0))="","",INDEX(교과보정값!$DS:$DS,MATCH($B344,교과보정값!$DR:$DR,0))+IF(INDEX(교과보정값!$DU:$DU,MATCH($B344,교과보정값!$DR:$DR,0))="인문",교과보정값!DS$9,교과보정값!DT$9)),"")</f>
        <v>0.02</v>
      </c>
      <c r="N344" s="88">
        <f>IF(M344="","",M344+교과보정값!DT$17)</f>
        <v>-3.0000000000000002E-2</v>
      </c>
      <c r="O344" s="89">
        <f>IF(P344="","",P344+교과보정값!DS$18)</f>
        <v>7.0000000000000007E-2</v>
      </c>
      <c r="P344" s="89">
        <f>IFERROR(IF(INDEX(교과보정값!$DS:$DS,MATCH($B344,교과보정값!$DR:$DR,0))="","",INDEX(교과보정값!$DS:$DS,MATCH($B344,교과보정값!$DR:$DR,0))+IF(INDEX(교과보정값!$DU:$DU,MATCH($B344,교과보정값!$DR:$DR,0))="인문",교과보정값!DS$10,교과보정값!DT$10)),"")</f>
        <v>0.02</v>
      </c>
      <c r="Q344" s="89">
        <f>IF(P344="","",P344+교과보정값!DT$18)</f>
        <v>-3.0000000000000002E-2</v>
      </c>
    </row>
    <row r="345" spans="2:17">
      <c r="B345" s="84" t="s">
        <v>2004</v>
      </c>
      <c r="C345" s="85">
        <f>IF(D345="","",D345+교과보정값!DS$14)</f>
        <v>0</v>
      </c>
      <c r="D345" s="85">
        <f>IFERROR(IF(INDEX(교과보정값!$DS:$DS,MATCH($B345,교과보정값!$DR:$DR,0))="","",INDEX(교과보정값!$DS:$DS,MATCH($B345,교과보정값!$DR:$DR,0))+IF(INDEX(교과보정값!$DU:$DU,MATCH($B345,교과보정값!$DR:$DR,0))="인문",교과보정값!DS$6,교과보정값!DT$6)),"")</f>
        <v>-0.05</v>
      </c>
      <c r="E345" s="85">
        <f>IF(D345="","",D345+교과보정값!DT$14)</f>
        <v>-0.1</v>
      </c>
      <c r="F345" s="86">
        <f>IF(G345="","",G345+교과보정값!DS$15)</f>
        <v>0</v>
      </c>
      <c r="G345" s="86">
        <f>IFERROR(IF(INDEX(교과보정값!$DS:$DS,MATCH($B345,교과보정값!$DR:$DR,0))="","",INDEX(교과보정값!$DS:$DS,MATCH($B345,교과보정값!$DR:$DR,0))+IF(INDEX(교과보정값!$DU:$DU,MATCH($B345,교과보정값!$DR:$DR,0))="인문",교과보정값!DS$7,교과보정값!DT$7)),"")</f>
        <v>-0.05</v>
      </c>
      <c r="H345" s="86">
        <f>IF(G345="","",G345+교과보정값!DT$15)</f>
        <v>-0.1</v>
      </c>
      <c r="I345" s="87">
        <f>IF(J345="","",J345+교과보정값!DS$16)</f>
        <v>0</v>
      </c>
      <c r="J345" s="87">
        <f>IFERROR(IF(INDEX(교과보정값!$DS:$DS,MATCH($B345,교과보정값!$DR:$DR,0))="","",INDEX(교과보정값!$DS:$DS,MATCH($B345,교과보정값!$DR:$DR,0))+IF(INDEX(교과보정값!$DU:$DU,MATCH($B345,교과보정값!$DR:$DR,0))="인문",교과보정값!DS$8,교과보정값!DT$8)),"")</f>
        <v>-0.05</v>
      </c>
      <c r="K345" s="87">
        <f>IF(J345="","",J345+교과보정값!DT$16)</f>
        <v>-0.1</v>
      </c>
      <c r="L345" s="88">
        <f>IF(M345="","",M345+교과보정값!DS$17)</f>
        <v>0</v>
      </c>
      <c r="M345" s="88">
        <f>IFERROR(IF(INDEX(교과보정값!$DS:$DS,MATCH($B345,교과보정값!$DR:$DR,0))="","",INDEX(교과보정값!$DS:$DS,MATCH($B345,교과보정값!$DR:$DR,0))+IF(INDEX(교과보정값!$DU:$DU,MATCH($B345,교과보정값!$DR:$DR,0))="인문",교과보정값!DS$9,교과보정값!DT$9)),"")</f>
        <v>-0.05</v>
      </c>
      <c r="N345" s="88">
        <f>IF(M345="","",M345+교과보정값!DT$17)</f>
        <v>-0.1</v>
      </c>
      <c r="O345" s="89">
        <f>IF(P345="","",P345+교과보정값!DS$18)</f>
        <v>0</v>
      </c>
      <c r="P345" s="89">
        <f>IFERROR(IF(INDEX(교과보정값!$DS:$DS,MATCH($B345,교과보정값!$DR:$DR,0))="","",INDEX(교과보정값!$DS:$DS,MATCH($B345,교과보정값!$DR:$DR,0))+IF(INDEX(교과보정값!$DU:$DU,MATCH($B345,교과보정값!$DR:$DR,0))="인문",교과보정값!DS$10,교과보정값!DT$10)),"")</f>
        <v>-0.05</v>
      </c>
      <c r="Q345" s="89">
        <f>IF(P345="","",P345+교과보정값!DT$18)</f>
        <v>-0.1</v>
      </c>
    </row>
    <row r="346" spans="2:17">
      <c r="B346" s="84" t="s">
        <v>2005</v>
      </c>
      <c r="C346" s="85" t="str">
        <f>IF(D346="","",D346+교과보정값!DS$14)</f>
        <v/>
      </c>
      <c r="D346" s="85" t="str">
        <f>IFERROR(IF(INDEX(교과보정값!$DS:$DS,MATCH($B346,교과보정값!$DR:$DR,0))="","",INDEX(교과보정값!$DS:$DS,MATCH($B346,교과보정값!$DR:$DR,0))+IF(INDEX(교과보정값!$DU:$DU,MATCH($B346,교과보정값!$DR:$DR,0))="인문",교과보정값!DS$6,교과보정값!DT$6)),"")</f>
        <v/>
      </c>
      <c r="E346" s="85" t="str">
        <f>IF(D346="","",D346+교과보정값!DT$14)</f>
        <v/>
      </c>
      <c r="F346" s="86" t="str">
        <f>IF(G346="","",G346+교과보정값!DS$15)</f>
        <v/>
      </c>
      <c r="G346" s="86" t="str">
        <f>IFERROR(IF(INDEX(교과보정값!$DS:$DS,MATCH($B346,교과보정값!$DR:$DR,0))="","",INDEX(교과보정값!$DS:$DS,MATCH($B346,교과보정값!$DR:$DR,0))+IF(INDEX(교과보정값!$DU:$DU,MATCH($B346,교과보정값!$DR:$DR,0))="인문",교과보정값!DS$7,교과보정값!DT$7)),"")</f>
        <v/>
      </c>
      <c r="H346" s="86" t="str">
        <f>IF(G346="","",G346+교과보정값!DT$15)</f>
        <v/>
      </c>
      <c r="I346" s="87" t="str">
        <f>IF(J346="","",J346+교과보정값!DS$16)</f>
        <v/>
      </c>
      <c r="J346" s="87" t="str">
        <f>IFERROR(IF(INDEX(교과보정값!$DS:$DS,MATCH($B346,교과보정값!$DR:$DR,0))="","",INDEX(교과보정값!$DS:$DS,MATCH($B346,교과보정값!$DR:$DR,0))+IF(INDEX(교과보정값!$DU:$DU,MATCH($B346,교과보정값!$DR:$DR,0))="인문",교과보정값!DS$8,교과보정값!DT$8)),"")</f>
        <v/>
      </c>
      <c r="K346" s="87" t="str">
        <f>IF(J346="","",J346+교과보정값!DT$16)</f>
        <v/>
      </c>
      <c r="L346" s="88" t="str">
        <f>IF(M346="","",M346+교과보정값!DS$17)</f>
        <v/>
      </c>
      <c r="M346" s="88" t="str">
        <f>IFERROR(IF(INDEX(교과보정값!$DS:$DS,MATCH($B346,교과보정값!$DR:$DR,0))="","",INDEX(교과보정값!$DS:$DS,MATCH($B346,교과보정값!$DR:$DR,0))+IF(INDEX(교과보정값!$DU:$DU,MATCH($B346,교과보정값!$DR:$DR,0))="인문",교과보정값!DS$9,교과보정값!DT$9)),"")</f>
        <v/>
      </c>
      <c r="N346" s="88" t="str">
        <f>IF(M346="","",M346+교과보정값!DT$17)</f>
        <v/>
      </c>
      <c r="O346" s="89" t="str">
        <f>IF(P346="","",P346+교과보정값!DS$18)</f>
        <v/>
      </c>
      <c r="P346" s="89" t="str">
        <f>IFERROR(IF(INDEX(교과보정값!$DS:$DS,MATCH($B346,교과보정값!$DR:$DR,0))="","",INDEX(교과보정값!$DS:$DS,MATCH($B346,교과보정값!$DR:$DR,0))+IF(INDEX(교과보정값!$DU:$DU,MATCH($B346,교과보정값!$DR:$DR,0))="인문",교과보정값!DS$10,교과보정값!DT$10)),"")</f>
        <v/>
      </c>
      <c r="Q346" s="89" t="str">
        <f>IF(P346="","",P346+교과보정값!DT$18)</f>
        <v/>
      </c>
    </row>
    <row r="347" spans="2:17">
      <c r="B347" s="84" t="s">
        <v>2006</v>
      </c>
      <c r="C347" s="85">
        <f>IF(D347="","",D347+교과보정값!DS$14)</f>
        <v>0.1</v>
      </c>
      <c r="D347" s="85">
        <f>IFERROR(IF(INDEX(교과보정값!$DS:$DS,MATCH($B347,교과보정값!$DR:$DR,0))="","",INDEX(교과보정값!$DS:$DS,MATCH($B347,교과보정값!$DR:$DR,0))+IF(INDEX(교과보정값!$DU:$DU,MATCH($B347,교과보정값!$DR:$DR,0))="인문",교과보정값!DS$6,교과보정값!DT$6)),"")</f>
        <v>0.05</v>
      </c>
      <c r="E347" s="85">
        <f>IF(D347="","",D347+교과보정값!DT$14)</f>
        <v>0</v>
      </c>
      <c r="F347" s="86">
        <f>IF(G347="","",G347+교과보정값!DS$15)</f>
        <v>0.1</v>
      </c>
      <c r="G347" s="86">
        <f>IFERROR(IF(INDEX(교과보정값!$DS:$DS,MATCH($B347,교과보정값!$DR:$DR,0))="","",INDEX(교과보정값!$DS:$DS,MATCH($B347,교과보정값!$DR:$DR,0))+IF(INDEX(교과보정값!$DU:$DU,MATCH($B347,교과보정값!$DR:$DR,0))="인문",교과보정값!DS$7,교과보정값!DT$7)),"")</f>
        <v>0.05</v>
      </c>
      <c r="H347" s="86">
        <f>IF(G347="","",G347+교과보정값!DT$15)</f>
        <v>0</v>
      </c>
      <c r="I347" s="87">
        <f>IF(J347="","",J347+교과보정값!DS$16)</f>
        <v>0.1</v>
      </c>
      <c r="J347" s="87">
        <f>IFERROR(IF(INDEX(교과보정값!$DS:$DS,MATCH($B347,교과보정값!$DR:$DR,0))="","",INDEX(교과보정값!$DS:$DS,MATCH($B347,교과보정값!$DR:$DR,0))+IF(INDEX(교과보정값!$DU:$DU,MATCH($B347,교과보정값!$DR:$DR,0))="인문",교과보정값!DS$8,교과보정값!DT$8)),"")</f>
        <v>0.05</v>
      </c>
      <c r="K347" s="87">
        <f>IF(J347="","",J347+교과보정값!DT$16)</f>
        <v>0</v>
      </c>
      <c r="L347" s="88">
        <f>IF(M347="","",M347+교과보정값!DS$17)</f>
        <v>0.1</v>
      </c>
      <c r="M347" s="88">
        <f>IFERROR(IF(INDEX(교과보정값!$DS:$DS,MATCH($B347,교과보정값!$DR:$DR,0))="","",INDEX(교과보정값!$DS:$DS,MATCH($B347,교과보정값!$DR:$DR,0))+IF(INDEX(교과보정값!$DU:$DU,MATCH($B347,교과보정값!$DR:$DR,0))="인문",교과보정값!DS$9,교과보정값!DT$9)),"")</f>
        <v>0.05</v>
      </c>
      <c r="N347" s="88">
        <f>IF(M347="","",M347+교과보정값!DT$17)</f>
        <v>0</v>
      </c>
      <c r="O347" s="89">
        <f>IF(P347="","",P347+교과보정값!DS$18)</f>
        <v>0.1</v>
      </c>
      <c r="P347" s="89">
        <f>IFERROR(IF(INDEX(교과보정값!$DS:$DS,MATCH($B347,교과보정값!$DR:$DR,0))="","",INDEX(교과보정값!$DS:$DS,MATCH($B347,교과보정값!$DR:$DR,0))+IF(INDEX(교과보정값!$DU:$DU,MATCH($B347,교과보정값!$DR:$DR,0))="인문",교과보정값!DS$10,교과보정값!DT$10)),"")</f>
        <v>0.05</v>
      </c>
      <c r="Q347" s="89">
        <f>IF(P347="","",P347+교과보정값!DT$18)</f>
        <v>0</v>
      </c>
    </row>
    <row r="348" spans="2:17">
      <c r="B348" s="84" t="s">
        <v>2007</v>
      </c>
      <c r="C348" s="85" t="str">
        <f>IF(D348="","",D348+교과보정값!DS$14)</f>
        <v/>
      </c>
      <c r="D348" s="85" t="str">
        <f>IFERROR(IF(INDEX(교과보정값!$DS:$DS,MATCH($B348,교과보정값!$DR:$DR,0))="","",INDEX(교과보정값!$DS:$DS,MATCH($B348,교과보정값!$DR:$DR,0))+IF(INDEX(교과보정값!$DU:$DU,MATCH($B348,교과보정값!$DR:$DR,0))="인문",교과보정값!DS$6,교과보정값!DT$6)),"")</f>
        <v/>
      </c>
      <c r="E348" s="85" t="str">
        <f>IF(D348="","",D348+교과보정값!DT$14)</f>
        <v/>
      </c>
      <c r="F348" s="86" t="str">
        <f>IF(G348="","",G348+교과보정값!DS$15)</f>
        <v/>
      </c>
      <c r="G348" s="86" t="str">
        <f>IFERROR(IF(INDEX(교과보정값!$DS:$DS,MATCH($B348,교과보정값!$DR:$DR,0))="","",INDEX(교과보정값!$DS:$DS,MATCH($B348,교과보정값!$DR:$DR,0))+IF(INDEX(교과보정값!$DU:$DU,MATCH($B348,교과보정값!$DR:$DR,0))="인문",교과보정값!DS$7,교과보정값!DT$7)),"")</f>
        <v/>
      </c>
      <c r="H348" s="86" t="str">
        <f>IF(G348="","",G348+교과보정값!DT$15)</f>
        <v/>
      </c>
      <c r="I348" s="87" t="str">
        <f>IF(J348="","",J348+교과보정값!DS$16)</f>
        <v/>
      </c>
      <c r="J348" s="87" t="str">
        <f>IFERROR(IF(INDEX(교과보정값!$DS:$DS,MATCH($B348,교과보정값!$DR:$DR,0))="","",INDEX(교과보정값!$DS:$DS,MATCH($B348,교과보정값!$DR:$DR,0))+IF(INDEX(교과보정값!$DU:$DU,MATCH($B348,교과보정값!$DR:$DR,0))="인문",교과보정값!DS$8,교과보정값!DT$8)),"")</f>
        <v/>
      </c>
      <c r="K348" s="87" t="str">
        <f>IF(J348="","",J348+교과보정값!DT$16)</f>
        <v/>
      </c>
      <c r="L348" s="88" t="str">
        <f>IF(M348="","",M348+교과보정값!DS$17)</f>
        <v/>
      </c>
      <c r="M348" s="88" t="str">
        <f>IFERROR(IF(INDEX(교과보정값!$DS:$DS,MATCH($B348,교과보정값!$DR:$DR,0))="","",INDEX(교과보정값!$DS:$DS,MATCH($B348,교과보정값!$DR:$DR,0))+IF(INDEX(교과보정값!$DU:$DU,MATCH($B348,교과보정값!$DR:$DR,0))="인문",교과보정값!DS$9,교과보정값!DT$9)),"")</f>
        <v/>
      </c>
      <c r="N348" s="88" t="str">
        <f>IF(M348="","",M348+교과보정값!DT$17)</f>
        <v/>
      </c>
      <c r="O348" s="89" t="str">
        <f>IF(P348="","",P348+교과보정값!DS$18)</f>
        <v/>
      </c>
      <c r="P348" s="89" t="str">
        <f>IFERROR(IF(INDEX(교과보정값!$DS:$DS,MATCH($B348,교과보정값!$DR:$DR,0))="","",INDEX(교과보정값!$DS:$DS,MATCH($B348,교과보정값!$DR:$DR,0))+IF(INDEX(교과보정값!$DU:$DU,MATCH($B348,교과보정값!$DR:$DR,0))="인문",교과보정값!DS$10,교과보정값!DT$10)),"")</f>
        <v/>
      </c>
      <c r="Q348" s="89" t="str">
        <f>IF(P348="","",P348+교과보정값!DT$18)</f>
        <v/>
      </c>
    </row>
    <row r="349" spans="2:17">
      <c r="B349" s="84" t="s">
        <v>2008</v>
      </c>
      <c r="C349" s="85" t="str">
        <f>IF(D349="","",D349+교과보정값!DS$14)</f>
        <v/>
      </c>
      <c r="D349" s="85" t="str">
        <f>IFERROR(IF(INDEX(교과보정값!$DS:$DS,MATCH($B349,교과보정값!$DR:$DR,0))="","",INDEX(교과보정값!$DS:$DS,MATCH($B349,교과보정값!$DR:$DR,0))+IF(INDEX(교과보정값!$DU:$DU,MATCH($B349,교과보정값!$DR:$DR,0))="인문",교과보정값!DS$6,교과보정값!DT$6)),"")</f>
        <v/>
      </c>
      <c r="E349" s="85" t="str">
        <f>IF(D349="","",D349+교과보정값!DT$14)</f>
        <v/>
      </c>
      <c r="F349" s="86" t="str">
        <f>IF(G349="","",G349+교과보정값!DS$15)</f>
        <v/>
      </c>
      <c r="G349" s="86" t="str">
        <f>IFERROR(IF(INDEX(교과보정값!$DS:$DS,MATCH($B349,교과보정값!$DR:$DR,0))="","",INDEX(교과보정값!$DS:$DS,MATCH($B349,교과보정값!$DR:$DR,0))+IF(INDEX(교과보정값!$DU:$DU,MATCH($B349,교과보정값!$DR:$DR,0))="인문",교과보정값!DS$7,교과보정값!DT$7)),"")</f>
        <v/>
      </c>
      <c r="H349" s="86" t="str">
        <f>IF(G349="","",G349+교과보정값!DT$15)</f>
        <v/>
      </c>
      <c r="I349" s="87" t="str">
        <f>IF(J349="","",J349+교과보정값!DS$16)</f>
        <v/>
      </c>
      <c r="J349" s="87" t="str">
        <f>IFERROR(IF(INDEX(교과보정값!$DS:$DS,MATCH($B349,교과보정값!$DR:$DR,0))="","",INDEX(교과보정값!$DS:$DS,MATCH($B349,교과보정값!$DR:$DR,0))+IF(INDEX(교과보정값!$DU:$DU,MATCH($B349,교과보정값!$DR:$DR,0))="인문",교과보정값!DS$8,교과보정값!DT$8)),"")</f>
        <v/>
      </c>
      <c r="K349" s="87" t="str">
        <f>IF(J349="","",J349+교과보정값!DT$16)</f>
        <v/>
      </c>
      <c r="L349" s="88" t="str">
        <f>IF(M349="","",M349+교과보정값!DS$17)</f>
        <v/>
      </c>
      <c r="M349" s="88" t="str">
        <f>IFERROR(IF(INDEX(교과보정값!$DS:$DS,MATCH($B349,교과보정값!$DR:$DR,0))="","",INDEX(교과보정값!$DS:$DS,MATCH($B349,교과보정값!$DR:$DR,0))+IF(INDEX(교과보정값!$DU:$DU,MATCH($B349,교과보정값!$DR:$DR,0))="인문",교과보정값!DS$9,교과보정값!DT$9)),"")</f>
        <v/>
      </c>
      <c r="N349" s="88" t="str">
        <f>IF(M349="","",M349+교과보정값!DT$17)</f>
        <v/>
      </c>
      <c r="O349" s="89" t="str">
        <f>IF(P349="","",P349+교과보정값!DS$18)</f>
        <v/>
      </c>
      <c r="P349" s="89" t="str">
        <f>IFERROR(IF(INDEX(교과보정값!$DS:$DS,MATCH($B349,교과보정값!$DR:$DR,0))="","",INDEX(교과보정값!$DS:$DS,MATCH($B349,교과보정값!$DR:$DR,0))+IF(INDEX(교과보정값!$DU:$DU,MATCH($B349,교과보정값!$DR:$DR,0))="인문",교과보정값!DS$10,교과보정값!DT$10)),"")</f>
        <v/>
      </c>
      <c r="Q349" s="89" t="str">
        <f>IF(P349="","",P349+교과보정값!DT$18)</f>
        <v/>
      </c>
    </row>
    <row r="350" spans="2:17">
      <c r="B350" s="84" t="s">
        <v>2009</v>
      </c>
      <c r="C350" s="85" t="str">
        <f>IF(D350="","",D350+교과보정값!DS$14)</f>
        <v/>
      </c>
      <c r="D350" s="85" t="str">
        <f>IFERROR(IF(INDEX(교과보정값!$DS:$DS,MATCH($B350,교과보정값!$DR:$DR,0))="","",INDEX(교과보정값!$DS:$DS,MATCH($B350,교과보정값!$DR:$DR,0))+IF(INDEX(교과보정값!$DU:$DU,MATCH($B350,교과보정값!$DR:$DR,0))="인문",교과보정값!DS$6,교과보정값!DT$6)),"")</f>
        <v/>
      </c>
      <c r="E350" s="85" t="str">
        <f>IF(D350="","",D350+교과보정값!DT$14)</f>
        <v/>
      </c>
      <c r="F350" s="86" t="str">
        <f>IF(G350="","",G350+교과보정값!DS$15)</f>
        <v/>
      </c>
      <c r="G350" s="86" t="str">
        <f>IFERROR(IF(INDEX(교과보정값!$DS:$DS,MATCH($B350,교과보정값!$DR:$DR,0))="","",INDEX(교과보정값!$DS:$DS,MATCH($B350,교과보정값!$DR:$DR,0))+IF(INDEX(교과보정값!$DU:$DU,MATCH($B350,교과보정값!$DR:$DR,0))="인문",교과보정값!DS$7,교과보정값!DT$7)),"")</f>
        <v/>
      </c>
      <c r="H350" s="86" t="str">
        <f>IF(G350="","",G350+교과보정값!DT$15)</f>
        <v/>
      </c>
      <c r="I350" s="87" t="str">
        <f>IF(J350="","",J350+교과보정값!DS$16)</f>
        <v/>
      </c>
      <c r="J350" s="87" t="str">
        <f>IFERROR(IF(INDEX(교과보정값!$DS:$DS,MATCH($B350,교과보정값!$DR:$DR,0))="","",INDEX(교과보정값!$DS:$DS,MATCH($B350,교과보정값!$DR:$DR,0))+IF(INDEX(교과보정값!$DU:$DU,MATCH($B350,교과보정값!$DR:$DR,0))="인문",교과보정값!DS$8,교과보정값!DT$8)),"")</f>
        <v/>
      </c>
      <c r="K350" s="87" t="str">
        <f>IF(J350="","",J350+교과보정값!DT$16)</f>
        <v/>
      </c>
      <c r="L350" s="88" t="str">
        <f>IF(M350="","",M350+교과보정값!DS$17)</f>
        <v/>
      </c>
      <c r="M350" s="88" t="str">
        <f>IFERROR(IF(INDEX(교과보정값!$DS:$DS,MATCH($B350,교과보정값!$DR:$DR,0))="","",INDEX(교과보정값!$DS:$DS,MATCH($B350,교과보정값!$DR:$DR,0))+IF(INDEX(교과보정값!$DU:$DU,MATCH($B350,교과보정값!$DR:$DR,0))="인문",교과보정값!DS$9,교과보정값!DT$9)),"")</f>
        <v/>
      </c>
      <c r="N350" s="88" t="str">
        <f>IF(M350="","",M350+교과보정값!DT$17)</f>
        <v/>
      </c>
      <c r="O350" s="89" t="str">
        <f>IF(P350="","",P350+교과보정값!DS$18)</f>
        <v/>
      </c>
      <c r="P350" s="89" t="str">
        <f>IFERROR(IF(INDEX(교과보정값!$DS:$DS,MATCH($B350,교과보정값!$DR:$DR,0))="","",INDEX(교과보정값!$DS:$DS,MATCH($B350,교과보정값!$DR:$DR,0))+IF(INDEX(교과보정값!$DU:$DU,MATCH($B350,교과보정값!$DR:$DR,0))="인문",교과보정값!DS$10,교과보정값!DT$10)),"")</f>
        <v/>
      </c>
      <c r="Q350" s="89" t="str">
        <f>IF(P350="","",P350+교과보정값!DT$18)</f>
        <v/>
      </c>
    </row>
    <row r="351" spans="2:17">
      <c r="B351" s="84" t="s">
        <v>2010</v>
      </c>
      <c r="C351" s="85" t="str">
        <f>IF(D351="","",D351+교과보정값!DS$14)</f>
        <v/>
      </c>
      <c r="D351" s="85" t="str">
        <f>IFERROR(IF(INDEX(교과보정값!$DS:$DS,MATCH($B351,교과보정값!$DR:$DR,0))="","",INDEX(교과보정값!$DS:$DS,MATCH($B351,교과보정값!$DR:$DR,0))+IF(INDEX(교과보정값!$DU:$DU,MATCH($B351,교과보정값!$DR:$DR,0))="인문",교과보정값!DS$6,교과보정값!DT$6)),"")</f>
        <v/>
      </c>
      <c r="E351" s="85" t="str">
        <f>IF(D351="","",D351+교과보정값!DT$14)</f>
        <v/>
      </c>
      <c r="F351" s="86" t="str">
        <f>IF(G351="","",G351+교과보정값!DS$15)</f>
        <v/>
      </c>
      <c r="G351" s="86" t="str">
        <f>IFERROR(IF(INDEX(교과보정값!$DS:$DS,MATCH($B351,교과보정값!$DR:$DR,0))="","",INDEX(교과보정값!$DS:$DS,MATCH($B351,교과보정값!$DR:$DR,0))+IF(INDEX(교과보정값!$DU:$DU,MATCH($B351,교과보정값!$DR:$DR,0))="인문",교과보정값!DS$7,교과보정값!DT$7)),"")</f>
        <v/>
      </c>
      <c r="H351" s="86" t="str">
        <f>IF(G351="","",G351+교과보정값!DT$15)</f>
        <v/>
      </c>
      <c r="I351" s="87" t="str">
        <f>IF(J351="","",J351+교과보정값!DS$16)</f>
        <v/>
      </c>
      <c r="J351" s="87" t="str">
        <f>IFERROR(IF(INDEX(교과보정값!$DS:$DS,MATCH($B351,교과보정값!$DR:$DR,0))="","",INDEX(교과보정값!$DS:$DS,MATCH($B351,교과보정값!$DR:$DR,0))+IF(INDEX(교과보정값!$DU:$DU,MATCH($B351,교과보정값!$DR:$DR,0))="인문",교과보정값!DS$8,교과보정값!DT$8)),"")</f>
        <v/>
      </c>
      <c r="K351" s="87" t="str">
        <f>IF(J351="","",J351+교과보정값!DT$16)</f>
        <v/>
      </c>
      <c r="L351" s="88" t="str">
        <f>IF(M351="","",M351+교과보정값!DS$17)</f>
        <v/>
      </c>
      <c r="M351" s="88" t="str">
        <f>IFERROR(IF(INDEX(교과보정값!$DS:$DS,MATCH($B351,교과보정값!$DR:$DR,0))="","",INDEX(교과보정값!$DS:$DS,MATCH($B351,교과보정값!$DR:$DR,0))+IF(INDEX(교과보정값!$DU:$DU,MATCH($B351,교과보정값!$DR:$DR,0))="인문",교과보정값!DS$9,교과보정값!DT$9)),"")</f>
        <v/>
      </c>
      <c r="N351" s="88" t="str">
        <f>IF(M351="","",M351+교과보정값!DT$17)</f>
        <v/>
      </c>
      <c r="O351" s="89" t="str">
        <f>IF(P351="","",P351+교과보정값!DS$18)</f>
        <v/>
      </c>
      <c r="P351" s="89" t="str">
        <f>IFERROR(IF(INDEX(교과보정값!$DS:$DS,MATCH($B351,교과보정값!$DR:$DR,0))="","",INDEX(교과보정값!$DS:$DS,MATCH($B351,교과보정값!$DR:$DR,0))+IF(INDEX(교과보정값!$DU:$DU,MATCH($B351,교과보정값!$DR:$DR,0))="인문",교과보정값!DS$10,교과보정값!DT$10)),"")</f>
        <v/>
      </c>
      <c r="Q351" s="89" t="str">
        <f>IF(P351="","",P351+교과보정값!DT$18)</f>
        <v/>
      </c>
    </row>
    <row r="353" spans="2:17">
      <c r="B353" s="159" t="s">
        <v>2011</v>
      </c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5"/>
    </row>
    <row r="354" spans="2:17">
      <c r="B354" s="78"/>
      <c r="C354" s="163" t="s">
        <v>1862</v>
      </c>
      <c r="D354" s="154"/>
      <c r="E354" s="155"/>
      <c r="F354" s="161" t="s">
        <v>1863</v>
      </c>
      <c r="G354" s="154"/>
      <c r="H354" s="155"/>
      <c r="I354" s="162" t="s">
        <v>1864</v>
      </c>
      <c r="J354" s="154"/>
      <c r="K354" s="155"/>
      <c r="L354" s="156" t="s">
        <v>1865</v>
      </c>
      <c r="M354" s="154"/>
      <c r="N354" s="155"/>
      <c r="O354" s="157" t="s">
        <v>1866</v>
      </c>
      <c r="P354" s="154"/>
      <c r="Q354" s="155"/>
    </row>
    <row r="355" spans="2:17">
      <c r="B355" s="78" t="s">
        <v>1869</v>
      </c>
      <c r="C355" s="79" t="s">
        <v>19</v>
      </c>
      <c r="D355" s="79" t="s">
        <v>20</v>
      </c>
      <c r="E355" s="79" t="s">
        <v>21</v>
      </c>
      <c r="F355" s="80" t="s">
        <v>19</v>
      </c>
      <c r="G355" s="80" t="s">
        <v>20</v>
      </c>
      <c r="H355" s="80" t="s">
        <v>21</v>
      </c>
      <c r="I355" s="81" t="s">
        <v>19</v>
      </c>
      <c r="J355" s="81" t="s">
        <v>20</v>
      </c>
      <c r="K355" s="81" t="s">
        <v>21</v>
      </c>
      <c r="L355" s="82" t="s">
        <v>19</v>
      </c>
      <c r="M355" s="82" t="s">
        <v>20</v>
      </c>
      <c r="N355" s="82" t="s">
        <v>21</v>
      </c>
      <c r="O355" s="83" t="s">
        <v>19</v>
      </c>
      <c r="P355" s="83" t="s">
        <v>20</v>
      </c>
      <c r="Q355" s="83" t="s">
        <v>21</v>
      </c>
    </row>
    <row r="356" spans="2:17">
      <c r="B356" s="84" t="s">
        <v>2012</v>
      </c>
      <c r="C356" s="85">
        <f>IF(D356="","",D356+교과보정값!DX$14)</f>
        <v>3.0000000000000002E-2</v>
      </c>
      <c r="D356" s="85">
        <f>IFERROR(IF(INDEX(교과보정값!$DX:$DX,MATCH($B356,교과보정값!$DW:$DW,0))="","",INDEX(교과보정값!$DX:$DX,MATCH($B356,교과보정값!$DW:$DW,0))+IF(INDEX(교과보정값!$DZ:$DZ,MATCH($B356,교과보정값!$DW:$DW,0))="인문",교과보정값!DX$6,교과보정값!DY$6)),"")</f>
        <v>-0.02</v>
      </c>
      <c r="E356" s="85">
        <f>IF(D356="","",D356+교과보정값!DY$14)</f>
        <v>-7.0000000000000007E-2</v>
      </c>
      <c r="F356" s="86">
        <f>IF(G356="","",G356+교과보정값!DX$15)</f>
        <v>3.0000000000000002E-2</v>
      </c>
      <c r="G356" s="86">
        <f>IFERROR(IF(INDEX(교과보정값!$DX:$DX,MATCH($B356,교과보정값!$DW:$DW,0))="","",INDEX(교과보정값!$DX:$DX,MATCH($B356,교과보정값!$DW:$DW,0))+IF(INDEX(교과보정값!$DZ:$DZ,MATCH($B356,교과보정값!$DW:$DW,0))="인문",교과보정값!DX$7,교과보정값!DY$7)),"")</f>
        <v>-0.02</v>
      </c>
      <c r="H356" s="86">
        <f>IF(G356="","",G356+교과보정값!DY$15)</f>
        <v>-7.0000000000000007E-2</v>
      </c>
      <c r="I356" s="87">
        <f>IF(J356="","",J356+교과보정값!DX$16)</f>
        <v>3.0000000000000002E-2</v>
      </c>
      <c r="J356" s="87">
        <f>IFERROR(IF(INDEX(교과보정값!$DX:$DX,MATCH($B356,교과보정값!$DW:$DW,0))="","",INDEX(교과보정값!$DX:$DX,MATCH($B356,교과보정값!$DW:$DW,0))+IF(INDEX(교과보정값!$DZ:$DZ,MATCH($B356,교과보정값!$DW:$DW,0))="인문",교과보정값!DX$8,교과보정값!DY$8)),"")</f>
        <v>-0.02</v>
      </c>
      <c r="K356" s="87">
        <f>IF(J356="","",J356+교과보정값!DY$16)</f>
        <v>-7.0000000000000007E-2</v>
      </c>
      <c r="L356" s="88">
        <f>IF(M356="","",M356+교과보정값!DX$17)</f>
        <v>3.0000000000000002E-2</v>
      </c>
      <c r="M356" s="88">
        <f>IFERROR(IF(INDEX(교과보정값!$DX:$DX,MATCH($B356,교과보정값!$DW:$DW,0))="","",INDEX(교과보정값!$DX:$DX,MATCH($B356,교과보정값!$DW:$DW,0))+IF(INDEX(교과보정값!$DZ:$DZ,MATCH($B356,교과보정값!$DW:$DW,0))="인문",교과보정값!DX$9,교과보정값!DY$9)),"")</f>
        <v>-0.02</v>
      </c>
      <c r="N356" s="88">
        <f>IF(M356="","",M356+교과보정값!DY$17)</f>
        <v>-7.0000000000000007E-2</v>
      </c>
      <c r="O356" s="89">
        <f>IF(P356="","",P356+교과보정값!DX$18)</f>
        <v>3.0000000000000002E-2</v>
      </c>
      <c r="P356" s="89">
        <f>IFERROR(IF(INDEX(교과보정값!$DX:$DX,MATCH($B356,교과보정값!$DW:$DW,0))="","",INDEX(교과보정값!$DX:$DX,MATCH($B356,교과보정값!$DW:$DW,0))+IF(INDEX(교과보정값!$DZ:$DZ,MATCH($B356,교과보정값!$DW:$DW,0))="인문",교과보정값!DX$10,교과보정값!DY$10)),"")</f>
        <v>-0.02</v>
      </c>
      <c r="Q356" s="89">
        <f>IF(P356="","",P356+교과보정값!DY$18)</f>
        <v>-7.0000000000000007E-2</v>
      </c>
    </row>
    <row r="357" spans="2:17">
      <c r="B357" s="84" t="s">
        <v>2013</v>
      </c>
      <c r="C357" s="85" t="str">
        <f>IF(D357="","",D357+교과보정값!DX$14)</f>
        <v/>
      </c>
      <c r="D357" s="85" t="str">
        <f>IFERROR(IF(INDEX(교과보정값!$DX:$DX,MATCH($B357,교과보정값!$DW:$DW,0))="","",INDEX(교과보정값!$DX:$DX,MATCH($B357,교과보정값!$DW:$DW,0))+IF(INDEX(교과보정값!$DZ:$DZ,MATCH($B357,교과보정값!$DW:$DW,0))="인문",교과보정값!DX$6,교과보정값!DY$6)),"")</f>
        <v/>
      </c>
      <c r="E357" s="85" t="str">
        <f>IF(D357="","",D357+교과보정값!DY$14)</f>
        <v/>
      </c>
      <c r="F357" s="86" t="str">
        <f>IF(G357="","",G357+교과보정값!DX$15)</f>
        <v/>
      </c>
      <c r="G357" s="86" t="str">
        <f>IFERROR(IF(INDEX(교과보정값!$DX:$DX,MATCH($B357,교과보정값!$DW:$DW,0))="","",INDEX(교과보정값!$DX:$DX,MATCH($B357,교과보정값!$DW:$DW,0))+IF(INDEX(교과보정값!$DZ:$DZ,MATCH($B357,교과보정값!$DW:$DW,0))="인문",교과보정값!DX$7,교과보정값!DY$7)),"")</f>
        <v/>
      </c>
      <c r="H357" s="86" t="str">
        <f>IF(G357="","",G357+교과보정값!DY$15)</f>
        <v/>
      </c>
      <c r="I357" s="87" t="str">
        <f>IF(J357="","",J357+교과보정값!DX$16)</f>
        <v/>
      </c>
      <c r="J357" s="87" t="str">
        <f>IFERROR(IF(INDEX(교과보정값!$DX:$DX,MATCH($B357,교과보정값!$DW:$DW,0))="","",INDEX(교과보정값!$DX:$DX,MATCH($B357,교과보정값!$DW:$DW,0))+IF(INDEX(교과보정값!$DZ:$DZ,MATCH($B357,교과보정값!$DW:$DW,0))="인문",교과보정값!DX$8,교과보정값!DY$8)),"")</f>
        <v/>
      </c>
      <c r="K357" s="87" t="str">
        <f>IF(J357="","",J357+교과보정값!DY$16)</f>
        <v/>
      </c>
      <c r="L357" s="88" t="str">
        <f>IF(M357="","",M357+교과보정값!DX$17)</f>
        <v/>
      </c>
      <c r="M357" s="88" t="str">
        <f>IFERROR(IF(INDEX(교과보정값!$DX:$DX,MATCH($B357,교과보정값!$DW:$DW,0))="","",INDEX(교과보정값!$DX:$DX,MATCH($B357,교과보정값!$DW:$DW,0))+IF(INDEX(교과보정값!$DZ:$DZ,MATCH($B357,교과보정값!$DW:$DW,0))="인문",교과보정값!DX$9,교과보정값!DY$9)),"")</f>
        <v/>
      </c>
      <c r="N357" s="88" t="str">
        <f>IF(M357="","",M357+교과보정값!DY$17)</f>
        <v/>
      </c>
      <c r="O357" s="89" t="str">
        <f>IF(P357="","",P357+교과보정값!DX$18)</f>
        <v/>
      </c>
      <c r="P357" s="89" t="str">
        <f>IFERROR(IF(INDEX(교과보정값!$DX:$DX,MATCH($B357,교과보정값!$DW:$DW,0))="","",INDEX(교과보정값!$DX:$DX,MATCH($B357,교과보정값!$DW:$DW,0))+IF(INDEX(교과보정값!$DZ:$DZ,MATCH($B357,교과보정값!$DW:$DW,0))="인문",교과보정값!DX$10,교과보정값!DY$10)),"")</f>
        <v/>
      </c>
      <c r="Q357" s="89" t="str">
        <f>IF(P357="","",P357+교과보정값!DY$18)</f>
        <v/>
      </c>
    </row>
    <row r="358" spans="2:17">
      <c r="B358" s="84" t="s">
        <v>2014</v>
      </c>
      <c r="C358" s="85">
        <f>IF(D358="","",D358+교과보정값!DX$14)</f>
        <v>7.0000000000000007E-2</v>
      </c>
      <c r="D358" s="85">
        <f>IFERROR(IF(INDEX(교과보정값!$DX:$DX,MATCH($B358,교과보정값!$DW:$DW,0))="","",INDEX(교과보정값!$DX:$DX,MATCH($B358,교과보정값!$DW:$DW,0))+IF(INDEX(교과보정값!$DZ:$DZ,MATCH($B358,교과보정값!$DW:$DW,0))="인문",교과보정값!DX$6,교과보정값!DY$6)),"")</f>
        <v>0.02</v>
      </c>
      <c r="E358" s="85">
        <f>IF(D358="","",D358+교과보정값!DY$14)</f>
        <v>-3.0000000000000002E-2</v>
      </c>
      <c r="F358" s="86">
        <f>IF(G358="","",G358+교과보정값!DX$15)</f>
        <v>7.0000000000000007E-2</v>
      </c>
      <c r="G358" s="86">
        <f>IFERROR(IF(INDEX(교과보정값!$DX:$DX,MATCH($B358,교과보정값!$DW:$DW,0))="","",INDEX(교과보정값!$DX:$DX,MATCH($B358,교과보정값!$DW:$DW,0))+IF(INDEX(교과보정값!$DZ:$DZ,MATCH($B358,교과보정값!$DW:$DW,0))="인문",교과보정값!DX$7,교과보정값!DY$7)),"")</f>
        <v>0.02</v>
      </c>
      <c r="H358" s="86">
        <f>IF(G358="","",G358+교과보정값!DY$15)</f>
        <v>-3.0000000000000002E-2</v>
      </c>
      <c r="I358" s="87">
        <f>IF(J358="","",J358+교과보정값!DX$16)</f>
        <v>7.0000000000000007E-2</v>
      </c>
      <c r="J358" s="87">
        <f>IFERROR(IF(INDEX(교과보정값!$DX:$DX,MATCH($B358,교과보정값!$DW:$DW,0))="","",INDEX(교과보정값!$DX:$DX,MATCH($B358,교과보정값!$DW:$DW,0))+IF(INDEX(교과보정값!$DZ:$DZ,MATCH($B358,교과보정값!$DW:$DW,0))="인문",교과보정값!DX$8,교과보정값!DY$8)),"")</f>
        <v>0.02</v>
      </c>
      <c r="K358" s="87">
        <f>IF(J358="","",J358+교과보정값!DY$16)</f>
        <v>-3.0000000000000002E-2</v>
      </c>
      <c r="L358" s="88">
        <f>IF(M358="","",M358+교과보정값!DX$17)</f>
        <v>7.0000000000000007E-2</v>
      </c>
      <c r="M358" s="88">
        <f>IFERROR(IF(INDEX(교과보정값!$DX:$DX,MATCH($B358,교과보정값!$DW:$DW,0))="","",INDEX(교과보정값!$DX:$DX,MATCH($B358,교과보정값!$DW:$DW,0))+IF(INDEX(교과보정값!$DZ:$DZ,MATCH($B358,교과보정값!$DW:$DW,0))="인문",교과보정값!DX$9,교과보정값!DY$9)),"")</f>
        <v>0.02</v>
      </c>
      <c r="N358" s="88">
        <f>IF(M358="","",M358+교과보정값!DY$17)</f>
        <v>-3.0000000000000002E-2</v>
      </c>
      <c r="O358" s="89">
        <f>IF(P358="","",P358+교과보정값!DX$18)</f>
        <v>7.0000000000000007E-2</v>
      </c>
      <c r="P358" s="89">
        <f>IFERROR(IF(INDEX(교과보정값!$DX:$DX,MATCH($B358,교과보정값!$DW:$DW,0))="","",INDEX(교과보정값!$DX:$DX,MATCH($B358,교과보정값!$DW:$DW,0))+IF(INDEX(교과보정값!$DZ:$DZ,MATCH($B358,교과보정값!$DW:$DW,0))="인문",교과보정값!DX$10,교과보정값!DY$10)),"")</f>
        <v>0.02</v>
      </c>
      <c r="Q358" s="89">
        <f>IF(P358="","",P358+교과보정값!DY$18)</f>
        <v>-3.0000000000000002E-2</v>
      </c>
    </row>
    <row r="359" spans="2:17">
      <c r="B359" s="84" t="s">
        <v>2015</v>
      </c>
      <c r="C359" s="85">
        <f>IF(D359="","",D359+교과보정값!DX$14)</f>
        <v>0</v>
      </c>
      <c r="D359" s="85">
        <f>IFERROR(IF(INDEX(교과보정값!$DX:$DX,MATCH($B359,교과보정값!$DW:$DW,0))="","",INDEX(교과보정값!$DX:$DX,MATCH($B359,교과보정값!$DW:$DW,0))+IF(INDEX(교과보정값!$DZ:$DZ,MATCH($B359,교과보정값!$DW:$DW,0))="인문",교과보정값!DX$6,교과보정값!DY$6)),"")</f>
        <v>-0.05</v>
      </c>
      <c r="E359" s="85">
        <f>IF(D359="","",D359+교과보정값!DY$14)</f>
        <v>-0.1</v>
      </c>
      <c r="F359" s="86">
        <f>IF(G359="","",G359+교과보정값!DX$15)</f>
        <v>0</v>
      </c>
      <c r="G359" s="86">
        <f>IFERROR(IF(INDEX(교과보정값!$DX:$DX,MATCH($B359,교과보정값!$DW:$DW,0))="","",INDEX(교과보정값!$DX:$DX,MATCH($B359,교과보정값!$DW:$DW,0))+IF(INDEX(교과보정값!$DZ:$DZ,MATCH($B359,교과보정값!$DW:$DW,0))="인문",교과보정값!DX$7,교과보정값!DY$7)),"")</f>
        <v>-0.05</v>
      </c>
      <c r="H359" s="86">
        <f>IF(G359="","",G359+교과보정값!DY$15)</f>
        <v>-0.1</v>
      </c>
      <c r="I359" s="87">
        <f>IF(J359="","",J359+교과보정값!DX$16)</f>
        <v>0</v>
      </c>
      <c r="J359" s="87">
        <f>IFERROR(IF(INDEX(교과보정값!$DX:$DX,MATCH($B359,교과보정값!$DW:$DW,0))="","",INDEX(교과보정값!$DX:$DX,MATCH($B359,교과보정값!$DW:$DW,0))+IF(INDEX(교과보정값!$DZ:$DZ,MATCH($B359,교과보정값!$DW:$DW,0))="인문",교과보정값!DX$8,교과보정값!DY$8)),"")</f>
        <v>-0.05</v>
      </c>
      <c r="K359" s="87">
        <f>IF(J359="","",J359+교과보정값!DY$16)</f>
        <v>-0.1</v>
      </c>
      <c r="L359" s="88">
        <f>IF(M359="","",M359+교과보정값!DX$17)</f>
        <v>0</v>
      </c>
      <c r="M359" s="88">
        <f>IFERROR(IF(INDEX(교과보정값!$DX:$DX,MATCH($B359,교과보정값!$DW:$DW,0))="","",INDEX(교과보정값!$DX:$DX,MATCH($B359,교과보정값!$DW:$DW,0))+IF(INDEX(교과보정값!$DZ:$DZ,MATCH($B359,교과보정값!$DW:$DW,0))="인문",교과보정값!DX$9,교과보정값!DY$9)),"")</f>
        <v>-0.05</v>
      </c>
      <c r="N359" s="88">
        <f>IF(M359="","",M359+교과보정값!DY$17)</f>
        <v>-0.1</v>
      </c>
      <c r="O359" s="89">
        <f>IF(P359="","",P359+교과보정값!DX$18)</f>
        <v>0</v>
      </c>
      <c r="P359" s="89">
        <f>IFERROR(IF(INDEX(교과보정값!$DX:$DX,MATCH($B359,교과보정값!$DW:$DW,0))="","",INDEX(교과보정값!$DX:$DX,MATCH($B359,교과보정값!$DW:$DW,0))+IF(INDEX(교과보정값!$DZ:$DZ,MATCH($B359,교과보정값!$DW:$DW,0))="인문",교과보정값!DX$10,교과보정값!DY$10)),"")</f>
        <v>-0.05</v>
      </c>
      <c r="Q359" s="89">
        <f>IF(P359="","",P359+교과보정값!DY$18)</f>
        <v>-0.1</v>
      </c>
    </row>
    <row r="360" spans="2:17">
      <c r="B360" s="84" t="s">
        <v>2016</v>
      </c>
      <c r="C360" s="85" t="str">
        <f>IF(D360="","",D360+교과보정값!DX$14)</f>
        <v/>
      </c>
      <c r="D360" s="85" t="str">
        <f>IFERROR(IF(INDEX(교과보정값!$DX:$DX,MATCH($B360,교과보정값!$DW:$DW,0))="","",INDEX(교과보정값!$DX:$DX,MATCH($B360,교과보정값!$DW:$DW,0))+IF(INDEX(교과보정값!$DZ:$DZ,MATCH($B360,교과보정값!$DW:$DW,0))="인문",교과보정값!DX$6,교과보정값!DY$6)),"")</f>
        <v/>
      </c>
      <c r="E360" s="85" t="str">
        <f>IF(D360="","",D360+교과보정값!DY$14)</f>
        <v/>
      </c>
      <c r="F360" s="86" t="str">
        <f>IF(G360="","",G360+교과보정값!DX$15)</f>
        <v/>
      </c>
      <c r="G360" s="86" t="str">
        <f>IFERROR(IF(INDEX(교과보정값!$DX:$DX,MATCH($B360,교과보정값!$DW:$DW,0))="","",INDEX(교과보정값!$DX:$DX,MATCH($B360,교과보정값!$DW:$DW,0))+IF(INDEX(교과보정값!$DZ:$DZ,MATCH($B360,교과보정값!$DW:$DW,0))="인문",교과보정값!DX$7,교과보정값!DY$7)),"")</f>
        <v/>
      </c>
      <c r="H360" s="86" t="str">
        <f>IF(G360="","",G360+교과보정값!DY$15)</f>
        <v/>
      </c>
      <c r="I360" s="87" t="str">
        <f>IF(J360="","",J360+교과보정값!DX$16)</f>
        <v/>
      </c>
      <c r="J360" s="87" t="str">
        <f>IFERROR(IF(INDEX(교과보정값!$DX:$DX,MATCH($B360,교과보정값!$DW:$DW,0))="","",INDEX(교과보정값!$DX:$DX,MATCH($B360,교과보정값!$DW:$DW,0))+IF(INDEX(교과보정값!$DZ:$DZ,MATCH($B360,교과보정값!$DW:$DW,0))="인문",교과보정값!DX$8,교과보정값!DY$8)),"")</f>
        <v/>
      </c>
      <c r="K360" s="87" t="str">
        <f>IF(J360="","",J360+교과보정값!DY$16)</f>
        <v/>
      </c>
      <c r="L360" s="88" t="str">
        <f>IF(M360="","",M360+교과보정값!DX$17)</f>
        <v/>
      </c>
      <c r="M360" s="88" t="str">
        <f>IFERROR(IF(INDEX(교과보정값!$DX:$DX,MATCH($B360,교과보정값!$DW:$DW,0))="","",INDEX(교과보정값!$DX:$DX,MATCH($B360,교과보정값!$DW:$DW,0))+IF(INDEX(교과보정값!$DZ:$DZ,MATCH($B360,교과보정값!$DW:$DW,0))="인문",교과보정값!DX$9,교과보정값!DY$9)),"")</f>
        <v/>
      </c>
      <c r="N360" s="88" t="str">
        <f>IF(M360="","",M360+교과보정값!DY$17)</f>
        <v/>
      </c>
      <c r="O360" s="89" t="str">
        <f>IF(P360="","",P360+교과보정값!DX$18)</f>
        <v/>
      </c>
      <c r="P360" s="89" t="str">
        <f>IFERROR(IF(INDEX(교과보정값!$DX:$DX,MATCH($B360,교과보정값!$DW:$DW,0))="","",INDEX(교과보정값!$DX:$DX,MATCH($B360,교과보정값!$DW:$DW,0))+IF(INDEX(교과보정값!$DZ:$DZ,MATCH($B360,교과보정값!$DW:$DW,0))="인문",교과보정값!DX$10,교과보정값!DY$10)),"")</f>
        <v/>
      </c>
      <c r="Q360" s="89" t="str">
        <f>IF(P360="","",P360+교과보정값!DY$18)</f>
        <v/>
      </c>
    </row>
    <row r="361" spans="2:17">
      <c r="B361" s="84" t="s">
        <v>2017</v>
      </c>
      <c r="C361" s="85">
        <f>IF(D361="","",D361+교과보정값!DX$14)</f>
        <v>0.1</v>
      </c>
      <c r="D361" s="85">
        <f>IFERROR(IF(INDEX(교과보정값!$DX:$DX,MATCH($B361,교과보정값!$DW:$DW,0))="","",INDEX(교과보정값!$DX:$DX,MATCH($B361,교과보정값!$DW:$DW,0))+IF(INDEX(교과보정값!$DZ:$DZ,MATCH($B361,교과보정값!$DW:$DW,0))="인문",교과보정값!DX$6,교과보정값!DY$6)),"")</f>
        <v>0.05</v>
      </c>
      <c r="E361" s="85">
        <f>IF(D361="","",D361+교과보정값!DY$14)</f>
        <v>0</v>
      </c>
      <c r="F361" s="86">
        <f>IF(G361="","",G361+교과보정값!DX$15)</f>
        <v>0.1</v>
      </c>
      <c r="G361" s="86">
        <f>IFERROR(IF(INDEX(교과보정값!$DX:$DX,MATCH($B361,교과보정값!$DW:$DW,0))="","",INDEX(교과보정값!$DX:$DX,MATCH($B361,교과보정값!$DW:$DW,0))+IF(INDEX(교과보정값!$DZ:$DZ,MATCH($B361,교과보정값!$DW:$DW,0))="인문",교과보정값!DX$7,교과보정값!DY$7)),"")</f>
        <v>0.05</v>
      </c>
      <c r="H361" s="86">
        <f>IF(G361="","",G361+교과보정값!DY$15)</f>
        <v>0</v>
      </c>
      <c r="I361" s="87">
        <f>IF(J361="","",J361+교과보정값!DX$16)</f>
        <v>0.1</v>
      </c>
      <c r="J361" s="87">
        <f>IFERROR(IF(INDEX(교과보정값!$DX:$DX,MATCH($B361,교과보정값!$DW:$DW,0))="","",INDEX(교과보정값!$DX:$DX,MATCH($B361,교과보정값!$DW:$DW,0))+IF(INDEX(교과보정값!$DZ:$DZ,MATCH($B361,교과보정값!$DW:$DW,0))="인문",교과보정값!DX$8,교과보정값!DY$8)),"")</f>
        <v>0.05</v>
      </c>
      <c r="K361" s="87">
        <f>IF(J361="","",J361+교과보정값!DY$16)</f>
        <v>0</v>
      </c>
      <c r="L361" s="88">
        <f>IF(M361="","",M361+교과보정값!DX$17)</f>
        <v>0.1</v>
      </c>
      <c r="M361" s="88">
        <f>IFERROR(IF(INDEX(교과보정값!$DX:$DX,MATCH($B361,교과보정값!$DW:$DW,0))="","",INDEX(교과보정값!$DX:$DX,MATCH($B361,교과보정값!$DW:$DW,0))+IF(INDEX(교과보정값!$DZ:$DZ,MATCH($B361,교과보정값!$DW:$DW,0))="인문",교과보정값!DX$9,교과보정값!DY$9)),"")</f>
        <v>0.05</v>
      </c>
      <c r="N361" s="88">
        <f>IF(M361="","",M361+교과보정값!DY$17)</f>
        <v>0</v>
      </c>
      <c r="O361" s="89">
        <f>IF(P361="","",P361+교과보정값!DX$18)</f>
        <v>0.1</v>
      </c>
      <c r="P361" s="89">
        <f>IFERROR(IF(INDEX(교과보정값!$DX:$DX,MATCH($B361,교과보정값!$DW:$DW,0))="","",INDEX(교과보정값!$DX:$DX,MATCH($B361,교과보정값!$DW:$DW,0))+IF(INDEX(교과보정값!$DZ:$DZ,MATCH($B361,교과보정값!$DW:$DW,0))="인문",교과보정값!DX$10,교과보정값!DY$10)),"")</f>
        <v>0.05</v>
      </c>
      <c r="Q361" s="89">
        <f>IF(P361="","",P361+교과보정값!DY$18)</f>
        <v>0</v>
      </c>
    </row>
    <row r="362" spans="2:17">
      <c r="B362" s="84" t="s">
        <v>2018</v>
      </c>
      <c r="C362" s="85" t="str">
        <f>IF(D362="","",D362+교과보정값!DX$14)</f>
        <v/>
      </c>
      <c r="D362" s="85" t="str">
        <f>IFERROR(IF(INDEX(교과보정값!$DX:$DX,MATCH($B362,교과보정값!$DW:$DW,0))="","",INDEX(교과보정값!$DX:$DX,MATCH($B362,교과보정값!$DW:$DW,0))+IF(INDEX(교과보정값!$DZ:$DZ,MATCH($B362,교과보정값!$DW:$DW,0))="인문",교과보정값!DX$6,교과보정값!DY$6)),"")</f>
        <v/>
      </c>
      <c r="E362" s="85" t="str">
        <f>IF(D362="","",D362+교과보정값!DY$14)</f>
        <v/>
      </c>
      <c r="F362" s="86" t="str">
        <f>IF(G362="","",G362+교과보정값!DX$15)</f>
        <v/>
      </c>
      <c r="G362" s="86" t="str">
        <f>IFERROR(IF(INDEX(교과보정값!$DX:$DX,MATCH($B362,교과보정값!$DW:$DW,0))="","",INDEX(교과보정값!$DX:$DX,MATCH($B362,교과보정값!$DW:$DW,0))+IF(INDEX(교과보정값!$DZ:$DZ,MATCH($B362,교과보정값!$DW:$DW,0))="인문",교과보정값!DX$7,교과보정값!DY$7)),"")</f>
        <v/>
      </c>
      <c r="H362" s="86" t="str">
        <f>IF(G362="","",G362+교과보정값!DY$15)</f>
        <v/>
      </c>
      <c r="I362" s="87" t="str">
        <f>IF(J362="","",J362+교과보정값!DX$16)</f>
        <v/>
      </c>
      <c r="J362" s="87" t="str">
        <f>IFERROR(IF(INDEX(교과보정값!$DX:$DX,MATCH($B362,교과보정값!$DW:$DW,0))="","",INDEX(교과보정값!$DX:$DX,MATCH($B362,교과보정값!$DW:$DW,0))+IF(INDEX(교과보정값!$DZ:$DZ,MATCH($B362,교과보정값!$DW:$DW,0))="인문",교과보정값!DX$8,교과보정값!DY$8)),"")</f>
        <v/>
      </c>
      <c r="K362" s="87" t="str">
        <f>IF(J362="","",J362+교과보정값!DY$16)</f>
        <v/>
      </c>
      <c r="L362" s="88" t="str">
        <f>IF(M362="","",M362+교과보정값!DX$17)</f>
        <v/>
      </c>
      <c r="M362" s="88" t="str">
        <f>IFERROR(IF(INDEX(교과보정값!$DX:$DX,MATCH($B362,교과보정값!$DW:$DW,0))="","",INDEX(교과보정값!$DX:$DX,MATCH($B362,교과보정값!$DW:$DW,0))+IF(INDEX(교과보정값!$DZ:$DZ,MATCH($B362,교과보정값!$DW:$DW,0))="인문",교과보정값!DX$9,교과보정값!DY$9)),"")</f>
        <v/>
      </c>
      <c r="N362" s="88" t="str">
        <f>IF(M362="","",M362+교과보정값!DY$17)</f>
        <v/>
      </c>
      <c r="O362" s="89" t="str">
        <f>IF(P362="","",P362+교과보정값!DX$18)</f>
        <v/>
      </c>
      <c r="P362" s="89" t="str">
        <f>IFERROR(IF(INDEX(교과보정값!$DX:$DX,MATCH($B362,교과보정값!$DW:$DW,0))="","",INDEX(교과보정값!$DX:$DX,MATCH($B362,교과보정값!$DW:$DW,0))+IF(INDEX(교과보정값!$DZ:$DZ,MATCH($B362,교과보정값!$DW:$DW,0))="인문",교과보정값!DX$10,교과보정값!DY$10)),"")</f>
        <v/>
      </c>
      <c r="Q362" s="89" t="str">
        <f>IF(P362="","",P362+교과보정값!DY$18)</f>
        <v/>
      </c>
    </row>
    <row r="363" spans="2:17">
      <c r="B363" s="84" t="s">
        <v>2019</v>
      </c>
      <c r="C363" s="85" t="str">
        <f>IF(D363="","",D363+교과보정값!DX$14)</f>
        <v/>
      </c>
      <c r="D363" s="85" t="str">
        <f>IFERROR(IF(INDEX(교과보정값!$DX:$DX,MATCH($B363,교과보정값!$DW:$DW,0))="","",INDEX(교과보정값!$DX:$DX,MATCH($B363,교과보정값!$DW:$DW,0))+IF(INDEX(교과보정값!$DZ:$DZ,MATCH($B363,교과보정값!$DW:$DW,0))="인문",교과보정값!DX$6,교과보정값!DY$6)),"")</f>
        <v/>
      </c>
      <c r="E363" s="85" t="str">
        <f>IF(D363="","",D363+교과보정값!DY$14)</f>
        <v/>
      </c>
      <c r="F363" s="86" t="str">
        <f>IF(G363="","",G363+교과보정값!DX$15)</f>
        <v/>
      </c>
      <c r="G363" s="86" t="str">
        <f>IFERROR(IF(INDEX(교과보정값!$DX:$DX,MATCH($B363,교과보정값!$DW:$DW,0))="","",INDEX(교과보정값!$DX:$DX,MATCH($B363,교과보정값!$DW:$DW,0))+IF(INDEX(교과보정값!$DZ:$DZ,MATCH($B363,교과보정값!$DW:$DW,0))="인문",교과보정값!DX$7,교과보정값!DY$7)),"")</f>
        <v/>
      </c>
      <c r="H363" s="86" t="str">
        <f>IF(G363="","",G363+교과보정값!DY$15)</f>
        <v/>
      </c>
      <c r="I363" s="87" t="str">
        <f>IF(J363="","",J363+교과보정값!DX$16)</f>
        <v/>
      </c>
      <c r="J363" s="87" t="str">
        <f>IFERROR(IF(INDEX(교과보정값!$DX:$DX,MATCH($B363,교과보정값!$DW:$DW,0))="","",INDEX(교과보정값!$DX:$DX,MATCH($B363,교과보정값!$DW:$DW,0))+IF(INDEX(교과보정값!$DZ:$DZ,MATCH($B363,교과보정값!$DW:$DW,0))="인문",교과보정값!DX$8,교과보정값!DY$8)),"")</f>
        <v/>
      </c>
      <c r="K363" s="87" t="str">
        <f>IF(J363="","",J363+교과보정값!DY$16)</f>
        <v/>
      </c>
      <c r="L363" s="88" t="str">
        <f>IF(M363="","",M363+교과보정값!DX$17)</f>
        <v/>
      </c>
      <c r="M363" s="88" t="str">
        <f>IFERROR(IF(INDEX(교과보정값!$DX:$DX,MATCH($B363,교과보정값!$DW:$DW,0))="","",INDEX(교과보정값!$DX:$DX,MATCH($B363,교과보정값!$DW:$DW,0))+IF(INDEX(교과보정값!$DZ:$DZ,MATCH($B363,교과보정값!$DW:$DW,0))="인문",교과보정값!DX$9,교과보정값!DY$9)),"")</f>
        <v/>
      </c>
      <c r="N363" s="88" t="str">
        <f>IF(M363="","",M363+교과보정값!DY$17)</f>
        <v/>
      </c>
      <c r="O363" s="89" t="str">
        <f>IF(P363="","",P363+교과보정값!DX$18)</f>
        <v/>
      </c>
      <c r="P363" s="89" t="str">
        <f>IFERROR(IF(INDEX(교과보정값!$DX:$DX,MATCH($B363,교과보정값!$DW:$DW,0))="","",INDEX(교과보정값!$DX:$DX,MATCH($B363,교과보정값!$DW:$DW,0))+IF(INDEX(교과보정값!$DZ:$DZ,MATCH($B363,교과보정값!$DW:$DW,0))="인문",교과보정값!DX$10,교과보정값!DY$10)),"")</f>
        <v/>
      </c>
      <c r="Q363" s="89" t="str">
        <f>IF(P363="","",P363+교과보정값!DY$18)</f>
        <v/>
      </c>
    </row>
    <row r="364" spans="2:17">
      <c r="B364" s="84" t="s">
        <v>2020</v>
      </c>
      <c r="C364" s="85" t="str">
        <f>IF(D364="","",D364+교과보정값!DX$14)</f>
        <v/>
      </c>
      <c r="D364" s="85" t="str">
        <f>IFERROR(IF(INDEX(교과보정값!$DX:$DX,MATCH($B364,교과보정값!$DW:$DW,0))="","",INDEX(교과보정값!$DX:$DX,MATCH($B364,교과보정값!$DW:$DW,0))+IF(INDEX(교과보정값!$DZ:$DZ,MATCH($B364,교과보정값!$DW:$DW,0))="인문",교과보정값!DX$6,교과보정값!DY$6)),"")</f>
        <v/>
      </c>
      <c r="E364" s="85" t="str">
        <f>IF(D364="","",D364+교과보정값!DY$14)</f>
        <v/>
      </c>
      <c r="F364" s="86" t="str">
        <f>IF(G364="","",G364+교과보정값!DX$15)</f>
        <v/>
      </c>
      <c r="G364" s="86" t="str">
        <f>IFERROR(IF(INDEX(교과보정값!$DX:$DX,MATCH($B364,교과보정값!$DW:$DW,0))="","",INDEX(교과보정값!$DX:$DX,MATCH($B364,교과보정값!$DW:$DW,0))+IF(INDEX(교과보정값!$DZ:$DZ,MATCH($B364,교과보정값!$DW:$DW,0))="인문",교과보정값!DX$7,교과보정값!DY$7)),"")</f>
        <v/>
      </c>
      <c r="H364" s="86" t="str">
        <f>IF(G364="","",G364+교과보정값!DY$15)</f>
        <v/>
      </c>
      <c r="I364" s="87" t="str">
        <f>IF(J364="","",J364+교과보정값!DX$16)</f>
        <v/>
      </c>
      <c r="J364" s="87" t="str">
        <f>IFERROR(IF(INDEX(교과보정값!$DX:$DX,MATCH($B364,교과보정값!$DW:$DW,0))="","",INDEX(교과보정값!$DX:$DX,MATCH($B364,교과보정값!$DW:$DW,0))+IF(INDEX(교과보정값!$DZ:$DZ,MATCH($B364,교과보정값!$DW:$DW,0))="인문",교과보정값!DX$8,교과보정값!DY$8)),"")</f>
        <v/>
      </c>
      <c r="K364" s="87" t="str">
        <f>IF(J364="","",J364+교과보정값!DY$16)</f>
        <v/>
      </c>
      <c r="L364" s="88" t="str">
        <f>IF(M364="","",M364+교과보정값!DX$17)</f>
        <v/>
      </c>
      <c r="M364" s="88" t="str">
        <f>IFERROR(IF(INDEX(교과보정값!$DX:$DX,MATCH($B364,교과보정값!$DW:$DW,0))="","",INDEX(교과보정값!$DX:$DX,MATCH($B364,교과보정값!$DW:$DW,0))+IF(INDEX(교과보정값!$DZ:$DZ,MATCH($B364,교과보정값!$DW:$DW,0))="인문",교과보정값!DX$9,교과보정값!DY$9)),"")</f>
        <v/>
      </c>
      <c r="N364" s="88" t="str">
        <f>IF(M364="","",M364+교과보정값!DY$17)</f>
        <v/>
      </c>
      <c r="O364" s="89" t="str">
        <f>IF(P364="","",P364+교과보정값!DX$18)</f>
        <v/>
      </c>
      <c r="P364" s="89" t="str">
        <f>IFERROR(IF(INDEX(교과보정값!$DX:$DX,MATCH($B364,교과보정값!$DW:$DW,0))="","",INDEX(교과보정값!$DX:$DX,MATCH($B364,교과보정값!$DW:$DW,0))+IF(INDEX(교과보정값!$DZ:$DZ,MATCH($B364,교과보정값!$DW:$DW,0))="인문",교과보정값!DX$10,교과보정값!DY$10)),"")</f>
        <v/>
      </c>
      <c r="Q364" s="89" t="str">
        <f>IF(P364="","",P364+교과보정값!DY$18)</f>
        <v/>
      </c>
    </row>
    <row r="365" spans="2:17">
      <c r="B365" s="84" t="s">
        <v>2021</v>
      </c>
      <c r="C365" s="85" t="str">
        <f>IF(D365="","",D365+교과보정값!DX$14)</f>
        <v/>
      </c>
      <c r="D365" s="85" t="str">
        <f>IFERROR(IF(INDEX(교과보정값!$DX:$DX,MATCH($B365,교과보정값!$DW:$DW,0))="","",INDEX(교과보정값!$DX:$DX,MATCH($B365,교과보정값!$DW:$DW,0))+IF(INDEX(교과보정값!$DZ:$DZ,MATCH($B365,교과보정값!$DW:$DW,0))="인문",교과보정값!DX$6,교과보정값!DY$6)),"")</f>
        <v/>
      </c>
      <c r="E365" s="85" t="str">
        <f>IF(D365="","",D365+교과보정값!DY$14)</f>
        <v/>
      </c>
      <c r="F365" s="86" t="str">
        <f>IF(G365="","",G365+교과보정값!DX$15)</f>
        <v/>
      </c>
      <c r="G365" s="86" t="str">
        <f>IFERROR(IF(INDEX(교과보정값!$DX:$DX,MATCH($B365,교과보정값!$DW:$DW,0))="","",INDEX(교과보정값!$DX:$DX,MATCH($B365,교과보정값!$DW:$DW,0))+IF(INDEX(교과보정값!$DZ:$DZ,MATCH($B365,교과보정값!$DW:$DW,0))="인문",교과보정값!DX$7,교과보정값!DY$7)),"")</f>
        <v/>
      </c>
      <c r="H365" s="86" t="str">
        <f>IF(G365="","",G365+교과보정값!DY$15)</f>
        <v/>
      </c>
      <c r="I365" s="87" t="str">
        <f>IF(J365="","",J365+교과보정값!DX$16)</f>
        <v/>
      </c>
      <c r="J365" s="87" t="str">
        <f>IFERROR(IF(INDEX(교과보정값!$DX:$DX,MATCH($B365,교과보정값!$DW:$DW,0))="","",INDEX(교과보정값!$DX:$DX,MATCH($B365,교과보정값!$DW:$DW,0))+IF(INDEX(교과보정값!$DZ:$DZ,MATCH($B365,교과보정값!$DW:$DW,0))="인문",교과보정값!DX$8,교과보정값!DY$8)),"")</f>
        <v/>
      </c>
      <c r="K365" s="87" t="str">
        <f>IF(J365="","",J365+교과보정값!DY$16)</f>
        <v/>
      </c>
      <c r="L365" s="88" t="str">
        <f>IF(M365="","",M365+교과보정값!DX$17)</f>
        <v/>
      </c>
      <c r="M365" s="88" t="str">
        <f>IFERROR(IF(INDEX(교과보정값!$DX:$DX,MATCH($B365,교과보정값!$DW:$DW,0))="","",INDEX(교과보정값!$DX:$DX,MATCH($B365,교과보정값!$DW:$DW,0))+IF(INDEX(교과보정값!$DZ:$DZ,MATCH($B365,교과보정값!$DW:$DW,0))="인문",교과보정값!DX$9,교과보정값!DY$9)),"")</f>
        <v/>
      </c>
      <c r="N365" s="88" t="str">
        <f>IF(M365="","",M365+교과보정값!DY$17)</f>
        <v/>
      </c>
      <c r="O365" s="89" t="str">
        <f>IF(P365="","",P365+교과보정값!DX$18)</f>
        <v/>
      </c>
      <c r="P365" s="89" t="str">
        <f>IFERROR(IF(INDEX(교과보정값!$DX:$DX,MATCH($B365,교과보정값!$DW:$DW,0))="","",INDEX(교과보정값!$DX:$DX,MATCH($B365,교과보정값!$DW:$DW,0))+IF(INDEX(교과보정값!$DZ:$DZ,MATCH($B365,교과보정값!$DW:$DW,0))="인문",교과보정값!DX$10,교과보정값!DY$10)),"")</f>
        <v/>
      </c>
      <c r="Q365" s="89" t="str">
        <f>IF(P365="","",P365+교과보정값!DY$18)</f>
        <v/>
      </c>
    </row>
    <row r="367" spans="2:17">
      <c r="B367" s="159" t="s">
        <v>2022</v>
      </c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5"/>
    </row>
    <row r="368" spans="2:17">
      <c r="B368" s="78"/>
      <c r="C368" s="163" t="s">
        <v>1862</v>
      </c>
      <c r="D368" s="154"/>
      <c r="E368" s="155"/>
      <c r="F368" s="161" t="s">
        <v>1863</v>
      </c>
      <c r="G368" s="154"/>
      <c r="H368" s="155"/>
      <c r="I368" s="162" t="s">
        <v>1864</v>
      </c>
      <c r="J368" s="154"/>
      <c r="K368" s="155"/>
      <c r="L368" s="156" t="s">
        <v>1865</v>
      </c>
      <c r="M368" s="154"/>
      <c r="N368" s="155"/>
      <c r="O368" s="157" t="s">
        <v>1866</v>
      </c>
      <c r="P368" s="154"/>
      <c r="Q368" s="155"/>
    </row>
    <row r="369" spans="2:17">
      <c r="B369" s="78" t="s">
        <v>1869</v>
      </c>
      <c r="C369" s="79" t="s">
        <v>19</v>
      </c>
      <c r="D369" s="79" t="s">
        <v>20</v>
      </c>
      <c r="E369" s="79" t="s">
        <v>21</v>
      </c>
      <c r="F369" s="80" t="s">
        <v>19</v>
      </c>
      <c r="G369" s="80" t="s">
        <v>20</v>
      </c>
      <c r="H369" s="80" t="s">
        <v>21</v>
      </c>
      <c r="I369" s="81" t="s">
        <v>19</v>
      </c>
      <c r="J369" s="81" t="s">
        <v>20</v>
      </c>
      <c r="K369" s="81" t="s">
        <v>21</v>
      </c>
      <c r="L369" s="82" t="s">
        <v>19</v>
      </c>
      <c r="M369" s="82" t="s">
        <v>20</v>
      </c>
      <c r="N369" s="82" t="s">
        <v>21</v>
      </c>
      <c r="O369" s="83" t="s">
        <v>19</v>
      </c>
      <c r="P369" s="83" t="s">
        <v>20</v>
      </c>
      <c r="Q369" s="83" t="s">
        <v>21</v>
      </c>
    </row>
    <row r="370" spans="2:17">
      <c r="B370" s="84" t="s">
        <v>2023</v>
      </c>
      <c r="C370" s="85">
        <f>IF(D370="","",D370+교과보정값!EC$14)</f>
        <v>3.0000000000000002E-2</v>
      </c>
      <c r="D370" s="85">
        <f>IFERROR(IF(INDEX(교과보정값!$EC:$EC,MATCH($B370,교과보정값!$EB:$EB,0))="","",INDEX(교과보정값!$EC:$EC,MATCH($B370,교과보정값!$EB:$EB,0))+IF(INDEX(교과보정값!$EE:$EE,MATCH($B370,교과보정값!$EB:$EB,0))="인문",교과보정값!EC$6,교과보정값!ED$6)),"")</f>
        <v>-0.02</v>
      </c>
      <c r="E370" s="85">
        <f>IF(D370="","",D370+교과보정값!ED$14)</f>
        <v>-7.0000000000000007E-2</v>
      </c>
      <c r="F370" s="86">
        <f>IF(G370="","",G370+교과보정값!EC$15)</f>
        <v>3.0000000000000002E-2</v>
      </c>
      <c r="G370" s="86">
        <f>IFERROR(IF(INDEX(교과보정값!$EC:$EC,MATCH($B370,교과보정값!$EB:$EB,0))="","",INDEX(교과보정값!$EC:$EC,MATCH($B370,교과보정값!$EB:$EB,0))+IF(INDEX(교과보정값!$EE:$EE,MATCH($B370,교과보정값!$EB:$EB,0))="인문",교과보정값!EC$7,교과보정값!ED$7)),"")</f>
        <v>-0.02</v>
      </c>
      <c r="H370" s="86">
        <f>IF(G370="","",G370+교과보정값!ED$15)</f>
        <v>-7.0000000000000007E-2</v>
      </c>
      <c r="I370" s="87">
        <f>IF(J370="","",J370+교과보정값!EC$16)</f>
        <v>3.0000000000000002E-2</v>
      </c>
      <c r="J370" s="87">
        <f>IFERROR(IF(INDEX(교과보정값!$EC:$EC,MATCH($B370,교과보정값!$EB:$EB,0))="","",INDEX(교과보정값!$EC:$EC,MATCH($B370,교과보정값!$EB:$EB,0))+IF(INDEX(교과보정값!$EE:$EE,MATCH($B370,교과보정값!$EB:$EB,0))="인문",교과보정값!EC$8,교과보정값!ED$8)),"")</f>
        <v>-0.02</v>
      </c>
      <c r="K370" s="87">
        <f>IF(J370="","",J370+교과보정값!ED$16)</f>
        <v>-7.0000000000000007E-2</v>
      </c>
      <c r="L370" s="88">
        <f>IF(M370="","",M370+교과보정값!EC$17)</f>
        <v>3.0000000000000002E-2</v>
      </c>
      <c r="M370" s="88">
        <f>IFERROR(IF(INDEX(교과보정값!$EC:$EC,MATCH($B370,교과보정값!$EB:$EB,0))="","",INDEX(교과보정값!$EC:$EC,MATCH($B370,교과보정값!$EB:$EB,0))+IF(INDEX(교과보정값!$EE:$EE,MATCH($B370,교과보정값!$EB:$EB,0))="인문",교과보정값!EC$9,교과보정값!ED$9)),"")</f>
        <v>-0.02</v>
      </c>
      <c r="N370" s="88">
        <f>IF(M370="","",M370+교과보정값!ED$17)</f>
        <v>-7.0000000000000007E-2</v>
      </c>
      <c r="O370" s="89">
        <f>IF(P370="","",P370+교과보정값!EC$18)</f>
        <v>3.0000000000000002E-2</v>
      </c>
      <c r="P370" s="89">
        <f>IFERROR(IF(INDEX(교과보정값!$EC:$EC,MATCH($B370,교과보정값!$EB:$EB,0))="","",INDEX(교과보정값!$EC:$EC,MATCH($B370,교과보정값!$EB:$EB,0))+IF(INDEX(교과보정값!$EE:$EE,MATCH($B370,교과보정값!$EB:$EB,0))="인문",교과보정값!EC$10,교과보정값!ED$10)),"")</f>
        <v>-0.02</v>
      </c>
      <c r="Q370" s="89">
        <f>IF(P370="","",P370+교과보정값!ED$18)</f>
        <v>-7.0000000000000007E-2</v>
      </c>
    </row>
    <row r="371" spans="2:17">
      <c r="B371" s="84" t="s">
        <v>2024</v>
      </c>
      <c r="C371" s="85" t="str">
        <f>IF(D371="","",D371+교과보정값!EC$14)</f>
        <v/>
      </c>
      <c r="D371" s="85" t="str">
        <f>IFERROR(IF(INDEX(교과보정값!$EC:$EC,MATCH($B371,교과보정값!$EB:$EB,0))="","",INDEX(교과보정값!$EC:$EC,MATCH($B371,교과보정값!$EB:$EB,0))+IF(INDEX(교과보정값!$EE:$EE,MATCH($B371,교과보정값!$EB:$EB,0))="인문",교과보정값!EC$6,교과보정값!ED$6)),"")</f>
        <v/>
      </c>
      <c r="E371" s="85" t="str">
        <f>IF(D371="","",D371+교과보정값!ED$14)</f>
        <v/>
      </c>
      <c r="F371" s="86" t="str">
        <f>IF(G371="","",G371+교과보정값!EC$15)</f>
        <v/>
      </c>
      <c r="G371" s="86" t="str">
        <f>IFERROR(IF(INDEX(교과보정값!$EC:$EC,MATCH($B371,교과보정값!$EB:$EB,0))="","",INDEX(교과보정값!$EC:$EC,MATCH($B371,교과보정값!$EB:$EB,0))+IF(INDEX(교과보정값!$EE:$EE,MATCH($B371,교과보정값!$EB:$EB,0))="인문",교과보정값!EC$7,교과보정값!ED$7)),"")</f>
        <v/>
      </c>
      <c r="H371" s="86" t="str">
        <f>IF(G371="","",G371+교과보정값!ED$15)</f>
        <v/>
      </c>
      <c r="I371" s="87" t="str">
        <f>IF(J371="","",J371+교과보정값!EC$16)</f>
        <v/>
      </c>
      <c r="J371" s="87" t="str">
        <f>IFERROR(IF(INDEX(교과보정값!$EC:$EC,MATCH($B371,교과보정값!$EB:$EB,0))="","",INDEX(교과보정값!$EC:$EC,MATCH($B371,교과보정값!$EB:$EB,0))+IF(INDEX(교과보정값!$EE:$EE,MATCH($B371,교과보정값!$EB:$EB,0))="인문",교과보정값!EC$8,교과보정값!ED$8)),"")</f>
        <v/>
      </c>
      <c r="K371" s="87" t="str">
        <f>IF(J371="","",J371+교과보정값!ED$16)</f>
        <v/>
      </c>
      <c r="L371" s="88" t="str">
        <f>IF(M371="","",M371+교과보정값!EC$17)</f>
        <v/>
      </c>
      <c r="M371" s="88" t="str">
        <f>IFERROR(IF(INDEX(교과보정값!$EC:$EC,MATCH($B371,교과보정값!$EB:$EB,0))="","",INDEX(교과보정값!$EC:$EC,MATCH($B371,교과보정값!$EB:$EB,0))+IF(INDEX(교과보정값!$EE:$EE,MATCH($B371,교과보정값!$EB:$EB,0))="인문",교과보정값!EC$9,교과보정값!ED$9)),"")</f>
        <v/>
      </c>
      <c r="N371" s="88" t="str">
        <f>IF(M371="","",M371+교과보정값!ED$17)</f>
        <v/>
      </c>
      <c r="O371" s="89" t="str">
        <f>IF(P371="","",P371+교과보정값!EC$18)</f>
        <v/>
      </c>
      <c r="P371" s="89" t="str">
        <f>IFERROR(IF(INDEX(교과보정값!$EC:$EC,MATCH($B371,교과보정값!$EB:$EB,0))="","",INDEX(교과보정값!$EC:$EC,MATCH($B371,교과보정값!$EB:$EB,0))+IF(INDEX(교과보정값!$EE:$EE,MATCH($B371,교과보정값!$EB:$EB,0))="인문",교과보정값!EC$10,교과보정값!ED$10)),"")</f>
        <v/>
      </c>
      <c r="Q371" s="89" t="str">
        <f>IF(P371="","",P371+교과보정값!ED$18)</f>
        <v/>
      </c>
    </row>
    <row r="372" spans="2:17">
      <c r="B372" s="84" t="s">
        <v>2025</v>
      </c>
      <c r="C372" s="85">
        <f>IF(D372="","",D372+교과보정값!EC$14)</f>
        <v>7.0000000000000007E-2</v>
      </c>
      <c r="D372" s="85">
        <f>IFERROR(IF(INDEX(교과보정값!$EC:$EC,MATCH($B372,교과보정값!$EB:$EB,0))="","",INDEX(교과보정값!$EC:$EC,MATCH($B372,교과보정값!$EB:$EB,0))+IF(INDEX(교과보정값!$EE:$EE,MATCH($B372,교과보정값!$EB:$EB,0))="인문",교과보정값!EC$6,교과보정값!ED$6)),"")</f>
        <v>0.02</v>
      </c>
      <c r="E372" s="85">
        <f>IF(D372="","",D372+교과보정값!ED$14)</f>
        <v>-3.0000000000000002E-2</v>
      </c>
      <c r="F372" s="86">
        <f>IF(G372="","",G372+교과보정값!EC$15)</f>
        <v>7.0000000000000007E-2</v>
      </c>
      <c r="G372" s="86">
        <f>IFERROR(IF(INDEX(교과보정값!$EC:$EC,MATCH($B372,교과보정값!$EB:$EB,0))="","",INDEX(교과보정값!$EC:$EC,MATCH($B372,교과보정값!$EB:$EB,0))+IF(INDEX(교과보정값!$EE:$EE,MATCH($B372,교과보정값!$EB:$EB,0))="인문",교과보정값!EC$7,교과보정값!ED$7)),"")</f>
        <v>0.02</v>
      </c>
      <c r="H372" s="86">
        <f>IF(G372="","",G372+교과보정값!ED$15)</f>
        <v>-3.0000000000000002E-2</v>
      </c>
      <c r="I372" s="87">
        <f>IF(J372="","",J372+교과보정값!EC$16)</f>
        <v>7.0000000000000007E-2</v>
      </c>
      <c r="J372" s="87">
        <f>IFERROR(IF(INDEX(교과보정값!$EC:$EC,MATCH($B372,교과보정값!$EB:$EB,0))="","",INDEX(교과보정값!$EC:$EC,MATCH($B372,교과보정값!$EB:$EB,0))+IF(INDEX(교과보정값!$EE:$EE,MATCH($B372,교과보정값!$EB:$EB,0))="인문",교과보정값!EC$8,교과보정값!ED$8)),"")</f>
        <v>0.02</v>
      </c>
      <c r="K372" s="87">
        <f>IF(J372="","",J372+교과보정값!ED$16)</f>
        <v>-3.0000000000000002E-2</v>
      </c>
      <c r="L372" s="88">
        <f>IF(M372="","",M372+교과보정값!EC$17)</f>
        <v>7.0000000000000007E-2</v>
      </c>
      <c r="M372" s="88">
        <f>IFERROR(IF(INDEX(교과보정값!$EC:$EC,MATCH($B372,교과보정값!$EB:$EB,0))="","",INDEX(교과보정값!$EC:$EC,MATCH($B372,교과보정값!$EB:$EB,0))+IF(INDEX(교과보정값!$EE:$EE,MATCH($B372,교과보정값!$EB:$EB,0))="인문",교과보정값!EC$9,교과보정값!ED$9)),"")</f>
        <v>0.02</v>
      </c>
      <c r="N372" s="88">
        <f>IF(M372="","",M372+교과보정값!ED$17)</f>
        <v>-3.0000000000000002E-2</v>
      </c>
      <c r="O372" s="89">
        <f>IF(P372="","",P372+교과보정값!EC$18)</f>
        <v>7.0000000000000007E-2</v>
      </c>
      <c r="P372" s="89">
        <f>IFERROR(IF(INDEX(교과보정값!$EC:$EC,MATCH($B372,교과보정값!$EB:$EB,0))="","",INDEX(교과보정값!$EC:$EC,MATCH($B372,교과보정값!$EB:$EB,0))+IF(INDEX(교과보정값!$EE:$EE,MATCH($B372,교과보정값!$EB:$EB,0))="인문",교과보정값!EC$10,교과보정값!ED$10)),"")</f>
        <v>0.02</v>
      </c>
      <c r="Q372" s="89">
        <f>IF(P372="","",P372+교과보정값!ED$18)</f>
        <v>-3.0000000000000002E-2</v>
      </c>
    </row>
    <row r="373" spans="2:17">
      <c r="B373" s="84" t="s">
        <v>2026</v>
      </c>
      <c r="C373" s="85">
        <f>IF(D373="","",D373+교과보정값!EC$14)</f>
        <v>0</v>
      </c>
      <c r="D373" s="85">
        <f>IFERROR(IF(INDEX(교과보정값!$EC:$EC,MATCH($B373,교과보정값!$EB:$EB,0))="","",INDEX(교과보정값!$EC:$EC,MATCH($B373,교과보정값!$EB:$EB,0))+IF(INDEX(교과보정값!$EE:$EE,MATCH($B373,교과보정값!$EB:$EB,0))="인문",교과보정값!EC$6,교과보정값!ED$6)),"")</f>
        <v>-0.05</v>
      </c>
      <c r="E373" s="85">
        <f>IF(D373="","",D373+교과보정값!ED$14)</f>
        <v>-0.1</v>
      </c>
      <c r="F373" s="86">
        <f>IF(G373="","",G373+교과보정값!EC$15)</f>
        <v>0</v>
      </c>
      <c r="G373" s="86">
        <f>IFERROR(IF(INDEX(교과보정값!$EC:$EC,MATCH($B373,교과보정값!$EB:$EB,0))="","",INDEX(교과보정값!$EC:$EC,MATCH($B373,교과보정값!$EB:$EB,0))+IF(INDEX(교과보정값!$EE:$EE,MATCH($B373,교과보정값!$EB:$EB,0))="인문",교과보정값!EC$7,교과보정값!ED$7)),"")</f>
        <v>-0.05</v>
      </c>
      <c r="H373" s="86">
        <f>IF(G373="","",G373+교과보정값!ED$15)</f>
        <v>-0.1</v>
      </c>
      <c r="I373" s="87">
        <f>IF(J373="","",J373+교과보정값!EC$16)</f>
        <v>0</v>
      </c>
      <c r="J373" s="87">
        <f>IFERROR(IF(INDEX(교과보정값!$EC:$EC,MATCH($B373,교과보정값!$EB:$EB,0))="","",INDEX(교과보정값!$EC:$EC,MATCH($B373,교과보정값!$EB:$EB,0))+IF(INDEX(교과보정값!$EE:$EE,MATCH($B373,교과보정값!$EB:$EB,0))="인문",교과보정값!EC$8,교과보정값!ED$8)),"")</f>
        <v>-0.05</v>
      </c>
      <c r="K373" s="87">
        <f>IF(J373="","",J373+교과보정값!ED$16)</f>
        <v>-0.1</v>
      </c>
      <c r="L373" s="88">
        <f>IF(M373="","",M373+교과보정값!EC$17)</f>
        <v>0</v>
      </c>
      <c r="M373" s="88">
        <f>IFERROR(IF(INDEX(교과보정값!$EC:$EC,MATCH($B373,교과보정값!$EB:$EB,0))="","",INDEX(교과보정값!$EC:$EC,MATCH($B373,교과보정값!$EB:$EB,0))+IF(INDEX(교과보정값!$EE:$EE,MATCH($B373,교과보정값!$EB:$EB,0))="인문",교과보정값!EC$9,교과보정값!ED$9)),"")</f>
        <v>-0.05</v>
      </c>
      <c r="N373" s="88">
        <f>IF(M373="","",M373+교과보정값!ED$17)</f>
        <v>-0.1</v>
      </c>
      <c r="O373" s="89">
        <f>IF(P373="","",P373+교과보정값!EC$18)</f>
        <v>0</v>
      </c>
      <c r="P373" s="89">
        <f>IFERROR(IF(INDEX(교과보정값!$EC:$EC,MATCH($B373,교과보정값!$EB:$EB,0))="","",INDEX(교과보정값!$EC:$EC,MATCH($B373,교과보정값!$EB:$EB,0))+IF(INDEX(교과보정값!$EE:$EE,MATCH($B373,교과보정값!$EB:$EB,0))="인문",교과보정값!EC$10,교과보정값!ED$10)),"")</f>
        <v>-0.05</v>
      </c>
      <c r="Q373" s="89">
        <f>IF(P373="","",P373+교과보정값!ED$18)</f>
        <v>-0.1</v>
      </c>
    </row>
    <row r="374" spans="2:17">
      <c r="B374" s="84" t="s">
        <v>2027</v>
      </c>
      <c r="C374" s="85" t="str">
        <f>IF(D374="","",D374+교과보정값!EC$14)</f>
        <v/>
      </c>
      <c r="D374" s="85" t="str">
        <f>IFERROR(IF(INDEX(교과보정값!$EC:$EC,MATCH($B374,교과보정값!$EB:$EB,0))="","",INDEX(교과보정값!$EC:$EC,MATCH($B374,교과보정값!$EB:$EB,0))+IF(INDEX(교과보정값!$EE:$EE,MATCH($B374,교과보정값!$EB:$EB,0))="인문",교과보정값!EC$6,교과보정값!ED$6)),"")</f>
        <v/>
      </c>
      <c r="E374" s="85" t="str">
        <f>IF(D374="","",D374+교과보정값!ED$14)</f>
        <v/>
      </c>
      <c r="F374" s="86" t="str">
        <f>IF(G374="","",G374+교과보정값!EC$15)</f>
        <v/>
      </c>
      <c r="G374" s="86" t="str">
        <f>IFERROR(IF(INDEX(교과보정값!$EC:$EC,MATCH($B374,교과보정값!$EB:$EB,0))="","",INDEX(교과보정값!$EC:$EC,MATCH($B374,교과보정값!$EB:$EB,0))+IF(INDEX(교과보정값!$EE:$EE,MATCH($B374,교과보정값!$EB:$EB,0))="인문",교과보정값!EC$7,교과보정값!ED$7)),"")</f>
        <v/>
      </c>
      <c r="H374" s="86" t="str">
        <f>IF(G374="","",G374+교과보정값!ED$15)</f>
        <v/>
      </c>
      <c r="I374" s="87" t="str">
        <f>IF(J374="","",J374+교과보정값!EC$16)</f>
        <v/>
      </c>
      <c r="J374" s="87" t="str">
        <f>IFERROR(IF(INDEX(교과보정값!$EC:$EC,MATCH($B374,교과보정값!$EB:$EB,0))="","",INDEX(교과보정값!$EC:$EC,MATCH($B374,교과보정값!$EB:$EB,0))+IF(INDEX(교과보정값!$EE:$EE,MATCH($B374,교과보정값!$EB:$EB,0))="인문",교과보정값!EC$8,교과보정값!ED$8)),"")</f>
        <v/>
      </c>
      <c r="K374" s="87" t="str">
        <f>IF(J374="","",J374+교과보정값!ED$16)</f>
        <v/>
      </c>
      <c r="L374" s="88" t="str">
        <f>IF(M374="","",M374+교과보정값!EC$17)</f>
        <v/>
      </c>
      <c r="M374" s="88" t="str">
        <f>IFERROR(IF(INDEX(교과보정값!$EC:$EC,MATCH($B374,교과보정값!$EB:$EB,0))="","",INDEX(교과보정값!$EC:$EC,MATCH($B374,교과보정값!$EB:$EB,0))+IF(INDEX(교과보정값!$EE:$EE,MATCH($B374,교과보정값!$EB:$EB,0))="인문",교과보정값!EC$9,교과보정값!ED$9)),"")</f>
        <v/>
      </c>
      <c r="N374" s="88" t="str">
        <f>IF(M374="","",M374+교과보정값!ED$17)</f>
        <v/>
      </c>
      <c r="O374" s="89" t="str">
        <f>IF(P374="","",P374+교과보정값!EC$18)</f>
        <v/>
      </c>
      <c r="P374" s="89" t="str">
        <f>IFERROR(IF(INDEX(교과보정값!$EC:$EC,MATCH($B374,교과보정값!$EB:$EB,0))="","",INDEX(교과보정값!$EC:$EC,MATCH($B374,교과보정값!$EB:$EB,0))+IF(INDEX(교과보정값!$EE:$EE,MATCH($B374,교과보정값!$EB:$EB,0))="인문",교과보정값!EC$10,교과보정값!ED$10)),"")</f>
        <v/>
      </c>
      <c r="Q374" s="89" t="str">
        <f>IF(P374="","",P374+교과보정값!ED$18)</f>
        <v/>
      </c>
    </row>
    <row r="375" spans="2:17">
      <c r="B375" s="84" t="s">
        <v>2028</v>
      </c>
      <c r="C375" s="85">
        <f>IF(D375="","",D375+교과보정값!EC$14)</f>
        <v>0.1</v>
      </c>
      <c r="D375" s="85">
        <f>IFERROR(IF(INDEX(교과보정값!$EC:$EC,MATCH($B375,교과보정값!$EB:$EB,0))="","",INDEX(교과보정값!$EC:$EC,MATCH($B375,교과보정값!$EB:$EB,0))+IF(INDEX(교과보정값!$EE:$EE,MATCH($B375,교과보정값!$EB:$EB,0))="인문",교과보정값!EC$6,교과보정값!ED$6)),"")</f>
        <v>0.05</v>
      </c>
      <c r="E375" s="85">
        <f>IF(D375="","",D375+교과보정값!ED$14)</f>
        <v>0</v>
      </c>
      <c r="F375" s="86">
        <f>IF(G375="","",G375+교과보정값!EC$15)</f>
        <v>0.1</v>
      </c>
      <c r="G375" s="86">
        <f>IFERROR(IF(INDEX(교과보정값!$EC:$EC,MATCH($B375,교과보정값!$EB:$EB,0))="","",INDEX(교과보정값!$EC:$EC,MATCH($B375,교과보정값!$EB:$EB,0))+IF(INDEX(교과보정값!$EE:$EE,MATCH($B375,교과보정값!$EB:$EB,0))="인문",교과보정값!EC$7,교과보정값!ED$7)),"")</f>
        <v>0.05</v>
      </c>
      <c r="H375" s="86">
        <f>IF(G375="","",G375+교과보정값!ED$15)</f>
        <v>0</v>
      </c>
      <c r="I375" s="87">
        <f>IF(J375="","",J375+교과보정값!EC$16)</f>
        <v>0.1</v>
      </c>
      <c r="J375" s="87">
        <f>IFERROR(IF(INDEX(교과보정값!$EC:$EC,MATCH($B375,교과보정값!$EB:$EB,0))="","",INDEX(교과보정값!$EC:$EC,MATCH($B375,교과보정값!$EB:$EB,0))+IF(INDEX(교과보정값!$EE:$EE,MATCH($B375,교과보정값!$EB:$EB,0))="인문",교과보정값!EC$8,교과보정값!ED$8)),"")</f>
        <v>0.05</v>
      </c>
      <c r="K375" s="87">
        <f>IF(J375="","",J375+교과보정값!ED$16)</f>
        <v>0</v>
      </c>
      <c r="L375" s="88">
        <f>IF(M375="","",M375+교과보정값!EC$17)</f>
        <v>0.1</v>
      </c>
      <c r="M375" s="88">
        <f>IFERROR(IF(INDEX(교과보정값!$EC:$EC,MATCH($B375,교과보정값!$EB:$EB,0))="","",INDEX(교과보정값!$EC:$EC,MATCH($B375,교과보정값!$EB:$EB,0))+IF(INDEX(교과보정값!$EE:$EE,MATCH($B375,교과보정값!$EB:$EB,0))="인문",교과보정값!EC$9,교과보정값!ED$9)),"")</f>
        <v>0.05</v>
      </c>
      <c r="N375" s="88">
        <f>IF(M375="","",M375+교과보정값!ED$17)</f>
        <v>0</v>
      </c>
      <c r="O375" s="89">
        <f>IF(P375="","",P375+교과보정값!EC$18)</f>
        <v>0.1</v>
      </c>
      <c r="P375" s="89">
        <f>IFERROR(IF(INDEX(교과보정값!$EC:$EC,MATCH($B375,교과보정값!$EB:$EB,0))="","",INDEX(교과보정값!$EC:$EC,MATCH($B375,교과보정값!$EB:$EB,0))+IF(INDEX(교과보정값!$EE:$EE,MATCH($B375,교과보정값!$EB:$EB,0))="인문",교과보정값!EC$10,교과보정값!ED$10)),"")</f>
        <v>0.05</v>
      </c>
      <c r="Q375" s="89">
        <f>IF(P375="","",P375+교과보정값!ED$18)</f>
        <v>0</v>
      </c>
    </row>
    <row r="376" spans="2:17">
      <c r="B376" s="84" t="s">
        <v>2029</v>
      </c>
      <c r="C376" s="85" t="str">
        <f>IF(D376="","",D376+교과보정값!EC$14)</f>
        <v/>
      </c>
      <c r="D376" s="85" t="str">
        <f>IFERROR(IF(INDEX(교과보정값!$EC:$EC,MATCH($B376,교과보정값!$EB:$EB,0))="","",INDEX(교과보정값!$EC:$EC,MATCH($B376,교과보정값!$EB:$EB,0))+IF(INDEX(교과보정값!$EE:$EE,MATCH($B376,교과보정값!$EB:$EB,0))="인문",교과보정값!EC$6,교과보정값!ED$6)),"")</f>
        <v/>
      </c>
      <c r="E376" s="85" t="str">
        <f>IF(D376="","",D376+교과보정값!ED$14)</f>
        <v/>
      </c>
      <c r="F376" s="86" t="str">
        <f>IF(G376="","",G376+교과보정값!EC$15)</f>
        <v/>
      </c>
      <c r="G376" s="86" t="str">
        <f>IFERROR(IF(INDEX(교과보정값!$EC:$EC,MATCH($B376,교과보정값!$EB:$EB,0))="","",INDEX(교과보정값!$EC:$EC,MATCH($B376,교과보정값!$EB:$EB,0))+IF(INDEX(교과보정값!$EE:$EE,MATCH($B376,교과보정값!$EB:$EB,0))="인문",교과보정값!EC$7,교과보정값!ED$7)),"")</f>
        <v/>
      </c>
      <c r="H376" s="86" t="str">
        <f>IF(G376="","",G376+교과보정값!ED$15)</f>
        <v/>
      </c>
      <c r="I376" s="87" t="str">
        <f>IF(J376="","",J376+교과보정값!EC$16)</f>
        <v/>
      </c>
      <c r="J376" s="87" t="str">
        <f>IFERROR(IF(INDEX(교과보정값!$EC:$EC,MATCH($B376,교과보정값!$EB:$EB,0))="","",INDEX(교과보정값!$EC:$EC,MATCH($B376,교과보정값!$EB:$EB,0))+IF(INDEX(교과보정값!$EE:$EE,MATCH($B376,교과보정값!$EB:$EB,0))="인문",교과보정값!EC$8,교과보정값!ED$8)),"")</f>
        <v/>
      </c>
      <c r="K376" s="87" t="str">
        <f>IF(J376="","",J376+교과보정값!ED$16)</f>
        <v/>
      </c>
      <c r="L376" s="88" t="str">
        <f>IF(M376="","",M376+교과보정값!EC$17)</f>
        <v/>
      </c>
      <c r="M376" s="88" t="str">
        <f>IFERROR(IF(INDEX(교과보정값!$EC:$EC,MATCH($B376,교과보정값!$EB:$EB,0))="","",INDEX(교과보정값!$EC:$EC,MATCH($B376,교과보정값!$EB:$EB,0))+IF(INDEX(교과보정값!$EE:$EE,MATCH($B376,교과보정값!$EB:$EB,0))="인문",교과보정값!EC$9,교과보정값!ED$9)),"")</f>
        <v/>
      </c>
      <c r="N376" s="88" t="str">
        <f>IF(M376="","",M376+교과보정값!ED$17)</f>
        <v/>
      </c>
      <c r="O376" s="89" t="str">
        <f>IF(P376="","",P376+교과보정값!EC$18)</f>
        <v/>
      </c>
      <c r="P376" s="89" t="str">
        <f>IFERROR(IF(INDEX(교과보정값!$EC:$EC,MATCH($B376,교과보정값!$EB:$EB,0))="","",INDEX(교과보정값!$EC:$EC,MATCH($B376,교과보정값!$EB:$EB,0))+IF(INDEX(교과보정값!$EE:$EE,MATCH($B376,교과보정값!$EB:$EB,0))="인문",교과보정값!EC$10,교과보정값!ED$10)),"")</f>
        <v/>
      </c>
      <c r="Q376" s="89" t="str">
        <f>IF(P376="","",P376+교과보정값!ED$18)</f>
        <v/>
      </c>
    </row>
    <row r="377" spans="2:17">
      <c r="B377" s="84" t="s">
        <v>2030</v>
      </c>
      <c r="C377" s="85" t="str">
        <f>IF(D377="","",D377+교과보정값!EC$14)</f>
        <v/>
      </c>
      <c r="D377" s="85" t="str">
        <f>IFERROR(IF(INDEX(교과보정값!$EC:$EC,MATCH($B377,교과보정값!$EB:$EB,0))="","",INDEX(교과보정값!$EC:$EC,MATCH($B377,교과보정값!$EB:$EB,0))+IF(INDEX(교과보정값!$EE:$EE,MATCH($B377,교과보정값!$EB:$EB,0))="인문",교과보정값!EC$6,교과보정값!ED$6)),"")</f>
        <v/>
      </c>
      <c r="E377" s="85" t="str">
        <f>IF(D377="","",D377+교과보정값!ED$14)</f>
        <v/>
      </c>
      <c r="F377" s="86" t="str">
        <f>IF(G377="","",G377+교과보정값!EC$15)</f>
        <v/>
      </c>
      <c r="G377" s="86" t="str">
        <f>IFERROR(IF(INDEX(교과보정값!$EC:$EC,MATCH($B377,교과보정값!$EB:$EB,0))="","",INDEX(교과보정값!$EC:$EC,MATCH($B377,교과보정값!$EB:$EB,0))+IF(INDEX(교과보정값!$EE:$EE,MATCH($B377,교과보정값!$EB:$EB,0))="인문",교과보정값!EC$7,교과보정값!ED$7)),"")</f>
        <v/>
      </c>
      <c r="H377" s="86" t="str">
        <f>IF(G377="","",G377+교과보정값!ED$15)</f>
        <v/>
      </c>
      <c r="I377" s="87" t="str">
        <f>IF(J377="","",J377+교과보정값!EC$16)</f>
        <v/>
      </c>
      <c r="J377" s="87" t="str">
        <f>IFERROR(IF(INDEX(교과보정값!$EC:$EC,MATCH($B377,교과보정값!$EB:$EB,0))="","",INDEX(교과보정값!$EC:$EC,MATCH($B377,교과보정값!$EB:$EB,0))+IF(INDEX(교과보정값!$EE:$EE,MATCH($B377,교과보정값!$EB:$EB,0))="인문",교과보정값!EC$8,교과보정값!ED$8)),"")</f>
        <v/>
      </c>
      <c r="K377" s="87" t="str">
        <f>IF(J377="","",J377+교과보정값!ED$16)</f>
        <v/>
      </c>
      <c r="L377" s="88" t="str">
        <f>IF(M377="","",M377+교과보정값!EC$17)</f>
        <v/>
      </c>
      <c r="M377" s="88" t="str">
        <f>IFERROR(IF(INDEX(교과보정값!$EC:$EC,MATCH($B377,교과보정값!$EB:$EB,0))="","",INDEX(교과보정값!$EC:$EC,MATCH($B377,교과보정값!$EB:$EB,0))+IF(INDEX(교과보정값!$EE:$EE,MATCH($B377,교과보정값!$EB:$EB,0))="인문",교과보정값!EC$9,교과보정값!ED$9)),"")</f>
        <v/>
      </c>
      <c r="N377" s="88" t="str">
        <f>IF(M377="","",M377+교과보정값!ED$17)</f>
        <v/>
      </c>
      <c r="O377" s="89" t="str">
        <f>IF(P377="","",P377+교과보정값!EC$18)</f>
        <v/>
      </c>
      <c r="P377" s="89" t="str">
        <f>IFERROR(IF(INDEX(교과보정값!$EC:$EC,MATCH($B377,교과보정값!$EB:$EB,0))="","",INDEX(교과보정값!$EC:$EC,MATCH($B377,교과보정값!$EB:$EB,0))+IF(INDEX(교과보정값!$EE:$EE,MATCH($B377,교과보정값!$EB:$EB,0))="인문",교과보정값!EC$10,교과보정값!ED$10)),"")</f>
        <v/>
      </c>
      <c r="Q377" s="89" t="str">
        <f>IF(P377="","",P377+교과보정값!ED$18)</f>
        <v/>
      </c>
    </row>
    <row r="378" spans="2:17">
      <c r="B378" s="84" t="s">
        <v>2031</v>
      </c>
      <c r="C378" s="85" t="str">
        <f>IF(D378="","",D378+교과보정값!EC$14)</f>
        <v/>
      </c>
      <c r="D378" s="85" t="str">
        <f>IFERROR(IF(INDEX(교과보정값!$EC:$EC,MATCH($B378,교과보정값!$EB:$EB,0))="","",INDEX(교과보정값!$EC:$EC,MATCH($B378,교과보정값!$EB:$EB,0))+IF(INDEX(교과보정값!$EE:$EE,MATCH($B378,교과보정값!$EB:$EB,0))="인문",교과보정값!EC$6,교과보정값!ED$6)),"")</f>
        <v/>
      </c>
      <c r="E378" s="85" t="str">
        <f>IF(D378="","",D378+교과보정값!ED$14)</f>
        <v/>
      </c>
      <c r="F378" s="86" t="str">
        <f>IF(G378="","",G378+교과보정값!EC$15)</f>
        <v/>
      </c>
      <c r="G378" s="86" t="str">
        <f>IFERROR(IF(INDEX(교과보정값!$EC:$EC,MATCH($B378,교과보정값!$EB:$EB,0))="","",INDEX(교과보정값!$EC:$EC,MATCH($B378,교과보정값!$EB:$EB,0))+IF(INDEX(교과보정값!$EE:$EE,MATCH($B378,교과보정값!$EB:$EB,0))="인문",교과보정값!EC$7,교과보정값!ED$7)),"")</f>
        <v/>
      </c>
      <c r="H378" s="86" t="str">
        <f>IF(G378="","",G378+교과보정값!ED$15)</f>
        <v/>
      </c>
      <c r="I378" s="87" t="str">
        <f>IF(J378="","",J378+교과보정값!EC$16)</f>
        <v/>
      </c>
      <c r="J378" s="87" t="str">
        <f>IFERROR(IF(INDEX(교과보정값!$EC:$EC,MATCH($B378,교과보정값!$EB:$EB,0))="","",INDEX(교과보정값!$EC:$EC,MATCH($B378,교과보정값!$EB:$EB,0))+IF(INDEX(교과보정값!$EE:$EE,MATCH($B378,교과보정값!$EB:$EB,0))="인문",교과보정값!EC$8,교과보정값!ED$8)),"")</f>
        <v/>
      </c>
      <c r="K378" s="87" t="str">
        <f>IF(J378="","",J378+교과보정값!ED$16)</f>
        <v/>
      </c>
      <c r="L378" s="88" t="str">
        <f>IF(M378="","",M378+교과보정값!EC$17)</f>
        <v/>
      </c>
      <c r="M378" s="88" t="str">
        <f>IFERROR(IF(INDEX(교과보정값!$EC:$EC,MATCH($B378,교과보정값!$EB:$EB,0))="","",INDEX(교과보정값!$EC:$EC,MATCH($B378,교과보정값!$EB:$EB,0))+IF(INDEX(교과보정값!$EE:$EE,MATCH($B378,교과보정값!$EB:$EB,0))="인문",교과보정값!EC$9,교과보정값!ED$9)),"")</f>
        <v/>
      </c>
      <c r="N378" s="88" t="str">
        <f>IF(M378="","",M378+교과보정값!ED$17)</f>
        <v/>
      </c>
      <c r="O378" s="89" t="str">
        <f>IF(P378="","",P378+교과보정값!EC$18)</f>
        <v/>
      </c>
      <c r="P378" s="89" t="str">
        <f>IFERROR(IF(INDEX(교과보정값!$EC:$EC,MATCH($B378,교과보정값!$EB:$EB,0))="","",INDEX(교과보정값!$EC:$EC,MATCH($B378,교과보정값!$EB:$EB,0))+IF(INDEX(교과보정값!$EE:$EE,MATCH($B378,교과보정값!$EB:$EB,0))="인문",교과보정값!EC$10,교과보정값!ED$10)),"")</f>
        <v/>
      </c>
      <c r="Q378" s="89" t="str">
        <f>IF(P378="","",P378+교과보정값!ED$18)</f>
        <v/>
      </c>
    </row>
    <row r="379" spans="2:17">
      <c r="B379" s="84" t="s">
        <v>2032</v>
      </c>
      <c r="C379" s="85" t="str">
        <f>IF(D379="","",D379+교과보정값!EC$14)</f>
        <v/>
      </c>
      <c r="D379" s="85" t="str">
        <f>IFERROR(IF(INDEX(교과보정값!$EC:$EC,MATCH($B379,교과보정값!$EB:$EB,0))="","",INDEX(교과보정값!$EC:$EC,MATCH($B379,교과보정값!$EB:$EB,0))+IF(INDEX(교과보정값!$EE:$EE,MATCH($B379,교과보정값!$EB:$EB,0))="인문",교과보정값!EC$6,교과보정값!ED$6)),"")</f>
        <v/>
      </c>
      <c r="E379" s="85" t="str">
        <f>IF(D379="","",D379+교과보정값!ED$14)</f>
        <v/>
      </c>
      <c r="F379" s="86" t="str">
        <f>IF(G379="","",G379+교과보정값!EC$15)</f>
        <v/>
      </c>
      <c r="G379" s="86" t="str">
        <f>IFERROR(IF(INDEX(교과보정값!$EC:$EC,MATCH($B379,교과보정값!$EB:$EB,0))="","",INDEX(교과보정값!$EC:$EC,MATCH($B379,교과보정값!$EB:$EB,0))+IF(INDEX(교과보정값!$EE:$EE,MATCH($B379,교과보정값!$EB:$EB,0))="인문",교과보정값!EC$7,교과보정값!ED$7)),"")</f>
        <v/>
      </c>
      <c r="H379" s="86" t="str">
        <f>IF(G379="","",G379+교과보정값!ED$15)</f>
        <v/>
      </c>
      <c r="I379" s="87" t="str">
        <f>IF(J379="","",J379+교과보정값!EC$16)</f>
        <v/>
      </c>
      <c r="J379" s="87" t="str">
        <f>IFERROR(IF(INDEX(교과보정값!$EC:$EC,MATCH($B379,교과보정값!$EB:$EB,0))="","",INDEX(교과보정값!$EC:$EC,MATCH($B379,교과보정값!$EB:$EB,0))+IF(INDEX(교과보정값!$EE:$EE,MATCH($B379,교과보정값!$EB:$EB,0))="인문",교과보정값!EC$8,교과보정값!ED$8)),"")</f>
        <v/>
      </c>
      <c r="K379" s="87" t="str">
        <f>IF(J379="","",J379+교과보정값!ED$16)</f>
        <v/>
      </c>
      <c r="L379" s="88" t="str">
        <f>IF(M379="","",M379+교과보정값!EC$17)</f>
        <v/>
      </c>
      <c r="M379" s="88" t="str">
        <f>IFERROR(IF(INDEX(교과보정값!$EC:$EC,MATCH($B379,교과보정값!$EB:$EB,0))="","",INDEX(교과보정값!$EC:$EC,MATCH($B379,교과보정값!$EB:$EB,0))+IF(INDEX(교과보정값!$EE:$EE,MATCH($B379,교과보정값!$EB:$EB,0))="인문",교과보정값!EC$9,교과보정값!ED$9)),"")</f>
        <v/>
      </c>
      <c r="N379" s="88" t="str">
        <f>IF(M379="","",M379+교과보정값!ED$17)</f>
        <v/>
      </c>
      <c r="O379" s="89" t="str">
        <f>IF(P379="","",P379+교과보정값!EC$18)</f>
        <v/>
      </c>
      <c r="P379" s="89" t="str">
        <f>IFERROR(IF(INDEX(교과보정값!$EC:$EC,MATCH($B379,교과보정값!$EB:$EB,0))="","",INDEX(교과보정값!$EC:$EC,MATCH($B379,교과보정값!$EB:$EB,0))+IF(INDEX(교과보정값!$EE:$EE,MATCH($B379,교과보정값!$EB:$EB,0))="인문",교과보정값!EC$10,교과보정값!ED$10)),"")</f>
        <v/>
      </c>
      <c r="Q379" s="89" t="str">
        <f>IF(P379="","",P379+교과보정값!ED$18)</f>
        <v/>
      </c>
    </row>
    <row r="381" spans="2:17">
      <c r="B381" s="159" t="s">
        <v>2033</v>
      </c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5"/>
    </row>
    <row r="382" spans="2:17">
      <c r="B382" s="78"/>
      <c r="C382" s="163" t="s">
        <v>1862</v>
      </c>
      <c r="D382" s="154"/>
      <c r="E382" s="155"/>
      <c r="F382" s="161" t="s">
        <v>1863</v>
      </c>
      <c r="G382" s="154"/>
      <c r="H382" s="155"/>
      <c r="I382" s="162" t="s">
        <v>1864</v>
      </c>
      <c r="J382" s="154"/>
      <c r="K382" s="155"/>
      <c r="L382" s="156" t="s">
        <v>1865</v>
      </c>
      <c r="M382" s="154"/>
      <c r="N382" s="155"/>
      <c r="O382" s="157" t="s">
        <v>1866</v>
      </c>
      <c r="P382" s="154"/>
      <c r="Q382" s="155"/>
    </row>
    <row r="383" spans="2:17">
      <c r="B383" s="78" t="s">
        <v>1869</v>
      </c>
      <c r="C383" s="79" t="s">
        <v>19</v>
      </c>
      <c r="D383" s="79" t="s">
        <v>20</v>
      </c>
      <c r="E383" s="79" t="s">
        <v>21</v>
      </c>
      <c r="F383" s="80" t="s">
        <v>19</v>
      </c>
      <c r="G383" s="80" t="s">
        <v>20</v>
      </c>
      <c r="H383" s="80" t="s">
        <v>21</v>
      </c>
      <c r="I383" s="81" t="s">
        <v>19</v>
      </c>
      <c r="J383" s="81" t="s">
        <v>20</v>
      </c>
      <c r="K383" s="81" t="s">
        <v>21</v>
      </c>
      <c r="L383" s="82" t="s">
        <v>19</v>
      </c>
      <c r="M383" s="82" t="s">
        <v>20</v>
      </c>
      <c r="N383" s="82" t="s">
        <v>21</v>
      </c>
      <c r="O383" s="83" t="s">
        <v>19</v>
      </c>
      <c r="P383" s="83" t="s">
        <v>20</v>
      </c>
      <c r="Q383" s="83" t="s">
        <v>21</v>
      </c>
    </row>
    <row r="384" spans="2:17">
      <c r="B384" s="84" t="s">
        <v>2034</v>
      </c>
      <c r="C384" s="85">
        <f>IF(D384="","",D384+교과보정값!EH$14)</f>
        <v>3.0000000000000002E-2</v>
      </c>
      <c r="D384" s="85">
        <f>IFERROR(IF(INDEX(교과보정값!$EH:$EH,MATCH($B384,교과보정값!$EG:$EG,0))="","",INDEX(교과보정값!$EH:$EH,MATCH($B384,교과보정값!$EG:$EG,0))+IF(INDEX(교과보정값!$EJ:$EJ,MATCH($B384,교과보정값!$EG:$EG,0))="인문",교과보정값!EH$6,교과보정값!EI$6)),"")</f>
        <v>-0.02</v>
      </c>
      <c r="E384" s="85">
        <f>IF(D384="","",D384+교과보정값!EI$14)</f>
        <v>-7.0000000000000007E-2</v>
      </c>
      <c r="F384" s="86">
        <f>IF(G384="","",G384+교과보정값!EH$15)</f>
        <v>3.0000000000000002E-2</v>
      </c>
      <c r="G384" s="86">
        <f>IFERROR(IF(INDEX(교과보정값!$EH:$EH,MATCH($B384,교과보정값!$EG:$EG,0))="","",INDEX(교과보정값!$EH:$EH,MATCH($B384,교과보정값!$EG:$EG,0))+IF(INDEX(교과보정값!$EJ:$EJ,MATCH($B384,교과보정값!$EG:$EG,0))="인문",교과보정값!EH$7,교과보정값!EI$7)),"")</f>
        <v>-0.02</v>
      </c>
      <c r="H384" s="86">
        <f>IF(G384="","",G384+교과보정값!EI$15)</f>
        <v>-7.0000000000000007E-2</v>
      </c>
      <c r="I384" s="87">
        <f>IF(J384="","",J384+교과보정값!EH$16)</f>
        <v>3.0000000000000002E-2</v>
      </c>
      <c r="J384" s="87">
        <f>IFERROR(IF(INDEX(교과보정값!$EH:$EH,MATCH($B384,교과보정값!$EG:$EG,0))="","",INDEX(교과보정값!$EH:$EH,MATCH($B384,교과보정값!$EG:$EG,0))+IF(INDEX(교과보정값!$EJ:$EJ,MATCH($B384,교과보정값!$EG:$EG,0))="인문",교과보정값!EH$8,교과보정값!EI$8)),"")</f>
        <v>-0.02</v>
      </c>
      <c r="K384" s="87">
        <f>IF(J384="","",J384+교과보정값!EI$16)</f>
        <v>-7.0000000000000007E-2</v>
      </c>
      <c r="L384" s="88">
        <f>IF(M384="","",M384+교과보정값!EH$17)</f>
        <v>3.0000000000000002E-2</v>
      </c>
      <c r="M384" s="88">
        <f>IFERROR(IF(INDEX(교과보정값!$EH:$EH,MATCH($B384,교과보정값!$EG:$EG,0))="","",INDEX(교과보정값!$EH:$EH,MATCH($B384,교과보정값!$EG:$EG,0))+IF(INDEX(교과보정값!$EJ:$EJ,MATCH($B384,교과보정값!$EG:$EG,0))="인문",교과보정값!EH$9,교과보정값!EI$9)),"")</f>
        <v>-0.02</v>
      </c>
      <c r="N384" s="88">
        <f>IF(M384="","",M384+교과보정값!EI$17)</f>
        <v>-7.0000000000000007E-2</v>
      </c>
      <c r="O384" s="89">
        <f>IF(P384="","",P384+교과보정값!EH$18)</f>
        <v>3.0000000000000002E-2</v>
      </c>
      <c r="P384" s="89">
        <f>IFERROR(IF(INDEX(교과보정값!$EH:$EH,MATCH($B384,교과보정값!$EG:$EG,0))="","",INDEX(교과보정값!$EH:$EH,MATCH($B384,교과보정값!$EG:$EG,0))+IF(INDEX(교과보정값!$EJ:$EJ,MATCH($B384,교과보정값!$EG:$EG,0))="인문",교과보정값!EH$10,교과보정값!EI$10)),"")</f>
        <v>-0.02</v>
      </c>
      <c r="Q384" s="89">
        <f>IF(P384="","",P384+교과보정값!EI$18)</f>
        <v>-7.0000000000000007E-2</v>
      </c>
    </row>
    <row r="385" spans="2:17">
      <c r="B385" s="84" t="s">
        <v>2035</v>
      </c>
      <c r="C385" s="85" t="str">
        <f>IF(D385="","",D385+교과보정값!EH$14)</f>
        <v/>
      </c>
      <c r="D385" s="85" t="str">
        <f>IFERROR(IF(INDEX(교과보정값!$EH:$EH,MATCH($B385,교과보정값!$EG:$EG,0))="","",INDEX(교과보정값!$EH:$EH,MATCH($B385,교과보정값!$EG:$EG,0))+IF(INDEX(교과보정값!$EJ:$EJ,MATCH($B385,교과보정값!$EG:$EG,0))="인문",교과보정값!EH$6,교과보정값!EI$6)),"")</f>
        <v/>
      </c>
      <c r="E385" s="85" t="str">
        <f>IF(D385="","",D385+교과보정값!EI$14)</f>
        <v/>
      </c>
      <c r="F385" s="86" t="str">
        <f>IF(G385="","",G385+교과보정값!EH$15)</f>
        <v/>
      </c>
      <c r="G385" s="86" t="str">
        <f>IFERROR(IF(INDEX(교과보정값!$EH:$EH,MATCH($B385,교과보정값!$EG:$EG,0))="","",INDEX(교과보정값!$EH:$EH,MATCH($B385,교과보정값!$EG:$EG,0))+IF(INDEX(교과보정값!$EJ:$EJ,MATCH($B385,교과보정값!$EG:$EG,0))="인문",교과보정값!EH$7,교과보정값!EI$7)),"")</f>
        <v/>
      </c>
      <c r="H385" s="86" t="str">
        <f>IF(G385="","",G385+교과보정값!EI$15)</f>
        <v/>
      </c>
      <c r="I385" s="87" t="str">
        <f>IF(J385="","",J385+교과보정값!EH$16)</f>
        <v/>
      </c>
      <c r="J385" s="87" t="str">
        <f>IFERROR(IF(INDEX(교과보정값!$EH:$EH,MATCH($B385,교과보정값!$EG:$EG,0))="","",INDEX(교과보정값!$EH:$EH,MATCH($B385,교과보정값!$EG:$EG,0))+IF(INDEX(교과보정값!$EJ:$EJ,MATCH($B385,교과보정값!$EG:$EG,0))="인문",교과보정값!EH$8,교과보정값!EI$8)),"")</f>
        <v/>
      </c>
      <c r="K385" s="87" t="str">
        <f>IF(J385="","",J385+교과보정값!EI$16)</f>
        <v/>
      </c>
      <c r="L385" s="88" t="str">
        <f>IF(M385="","",M385+교과보정값!EH$17)</f>
        <v/>
      </c>
      <c r="M385" s="88" t="str">
        <f>IFERROR(IF(INDEX(교과보정값!$EH:$EH,MATCH($B385,교과보정값!$EG:$EG,0))="","",INDEX(교과보정값!$EH:$EH,MATCH($B385,교과보정값!$EG:$EG,0))+IF(INDEX(교과보정값!$EJ:$EJ,MATCH($B385,교과보정값!$EG:$EG,0))="인문",교과보정값!EH$9,교과보정값!EI$9)),"")</f>
        <v/>
      </c>
      <c r="N385" s="88" t="str">
        <f>IF(M385="","",M385+교과보정값!EI$17)</f>
        <v/>
      </c>
      <c r="O385" s="89" t="str">
        <f>IF(P385="","",P385+교과보정값!EH$18)</f>
        <v/>
      </c>
      <c r="P385" s="89" t="str">
        <f>IFERROR(IF(INDEX(교과보정값!$EH:$EH,MATCH($B385,교과보정값!$EG:$EG,0))="","",INDEX(교과보정값!$EH:$EH,MATCH($B385,교과보정값!$EG:$EG,0))+IF(INDEX(교과보정값!$EJ:$EJ,MATCH($B385,교과보정값!$EG:$EG,0))="인문",교과보정값!EH$10,교과보정값!EI$10)),"")</f>
        <v/>
      </c>
      <c r="Q385" s="89" t="str">
        <f>IF(P385="","",P385+교과보정값!EI$18)</f>
        <v/>
      </c>
    </row>
    <row r="386" spans="2:17">
      <c r="B386" s="84" t="s">
        <v>2036</v>
      </c>
      <c r="C386" s="85">
        <f>IF(D386="","",D386+교과보정값!EH$14)</f>
        <v>7.0000000000000007E-2</v>
      </c>
      <c r="D386" s="85">
        <f>IFERROR(IF(INDEX(교과보정값!$EH:$EH,MATCH($B386,교과보정값!$EG:$EG,0))="","",INDEX(교과보정값!$EH:$EH,MATCH($B386,교과보정값!$EG:$EG,0))+IF(INDEX(교과보정값!$EJ:$EJ,MATCH($B386,교과보정값!$EG:$EG,0))="인문",교과보정값!EH$6,교과보정값!EI$6)),"")</f>
        <v>0.02</v>
      </c>
      <c r="E386" s="85">
        <f>IF(D386="","",D386+교과보정값!EI$14)</f>
        <v>-3.0000000000000002E-2</v>
      </c>
      <c r="F386" s="86">
        <f>IF(G386="","",G386+교과보정값!EH$15)</f>
        <v>7.0000000000000007E-2</v>
      </c>
      <c r="G386" s="86">
        <f>IFERROR(IF(INDEX(교과보정값!$EH:$EH,MATCH($B386,교과보정값!$EG:$EG,0))="","",INDEX(교과보정값!$EH:$EH,MATCH($B386,교과보정값!$EG:$EG,0))+IF(INDEX(교과보정값!$EJ:$EJ,MATCH($B386,교과보정값!$EG:$EG,0))="인문",교과보정값!EH$7,교과보정값!EI$7)),"")</f>
        <v>0.02</v>
      </c>
      <c r="H386" s="86">
        <f>IF(G386="","",G386+교과보정값!EI$15)</f>
        <v>-3.0000000000000002E-2</v>
      </c>
      <c r="I386" s="87">
        <f>IF(J386="","",J386+교과보정값!EH$16)</f>
        <v>7.0000000000000007E-2</v>
      </c>
      <c r="J386" s="87">
        <f>IFERROR(IF(INDEX(교과보정값!$EH:$EH,MATCH($B386,교과보정값!$EG:$EG,0))="","",INDEX(교과보정값!$EH:$EH,MATCH($B386,교과보정값!$EG:$EG,0))+IF(INDEX(교과보정값!$EJ:$EJ,MATCH($B386,교과보정값!$EG:$EG,0))="인문",교과보정값!EH$8,교과보정값!EI$8)),"")</f>
        <v>0.02</v>
      </c>
      <c r="K386" s="87">
        <f>IF(J386="","",J386+교과보정값!EI$16)</f>
        <v>-3.0000000000000002E-2</v>
      </c>
      <c r="L386" s="88">
        <f>IF(M386="","",M386+교과보정값!EH$17)</f>
        <v>7.0000000000000007E-2</v>
      </c>
      <c r="M386" s="88">
        <f>IFERROR(IF(INDEX(교과보정값!$EH:$EH,MATCH($B386,교과보정값!$EG:$EG,0))="","",INDEX(교과보정값!$EH:$EH,MATCH($B386,교과보정값!$EG:$EG,0))+IF(INDEX(교과보정값!$EJ:$EJ,MATCH($B386,교과보정값!$EG:$EG,0))="인문",교과보정값!EH$9,교과보정값!EI$9)),"")</f>
        <v>0.02</v>
      </c>
      <c r="N386" s="88">
        <f>IF(M386="","",M386+교과보정값!EI$17)</f>
        <v>-3.0000000000000002E-2</v>
      </c>
      <c r="O386" s="89">
        <f>IF(P386="","",P386+교과보정값!EH$18)</f>
        <v>7.0000000000000007E-2</v>
      </c>
      <c r="P386" s="89">
        <f>IFERROR(IF(INDEX(교과보정값!$EH:$EH,MATCH($B386,교과보정값!$EG:$EG,0))="","",INDEX(교과보정값!$EH:$EH,MATCH($B386,교과보정값!$EG:$EG,0))+IF(INDEX(교과보정값!$EJ:$EJ,MATCH($B386,교과보정값!$EG:$EG,0))="인문",교과보정값!EH$10,교과보정값!EI$10)),"")</f>
        <v>0.02</v>
      </c>
      <c r="Q386" s="89">
        <f>IF(P386="","",P386+교과보정값!EI$18)</f>
        <v>-3.0000000000000002E-2</v>
      </c>
    </row>
    <row r="387" spans="2:17">
      <c r="B387" s="84" t="s">
        <v>2037</v>
      </c>
      <c r="C387" s="85">
        <f>IF(D387="","",D387+교과보정값!EH$14)</f>
        <v>0</v>
      </c>
      <c r="D387" s="85">
        <f>IFERROR(IF(INDEX(교과보정값!$EH:$EH,MATCH($B387,교과보정값!$EG:$EG,0))="","",INDEX(교과보정값!$EH:$EH,MATCH($B387,교과보정값!$EG:$EG,0))+IF(INDEX(교과보정값!$EJ:$EJ,MATCH($B387,교과보정값!$EG:$EG,0))="인문",교과보정값!EH$6,교과보정값!EI$6)),"")</f>
        <v>-0.05</v>
      </c>
      <c r="E387" s="85">
        <f>IF(D387="","",D387+교과보정값!EI$14)</f>
        <v>-0.1</v>
      </c>
      <c r="F387" s="86">
        <f>IF(G387="","",G387+교과보정값!EH$15)</f>
        <v>0</v>
      </c>
      <c r="G387" s="86">
        <f>IFERROR(IF(INDEX(교과보정값!$EH:$EH,MATCH($B387,교과보정값!$EG:$EG,0))="","",INDEX(교과보정값!$EH:$EH,MATCH($B387,교과보정값!$EG:$EG,0))+IF(INDEX(교과보정값!$EJ:$EJ,MATCH($B387,교과보정값!$EG:$EG,0))="인문",교과보정값!EH$7,교과보정값!EI$7)),"")</f>
        <v>-0.05</v>
      </c>
      <c r="H387" s="86">
        <f>IF(G387="","",G387+교과보정값!EI$15)</f>
        <v>-0.1</v>
      </c>
      <c r="I387" s="87">
        <f>IF(J387="","",J387+교과보정값!EH$16)</f>
        <v>0</v>
      </c>
      <c r="J387" s="87">
        <f>IFERROR(IF(INDEX(교과보정값!$EH:$EH,MATCH($B387,교과보정값!$EG:$EG,0))="","",INDEX(교과보정값!$EH:$EH,MATCH($B387,교과보정값!$EG:$EG,0))+IF(INDEX(교과보정값!$EJ:$EJ,MATCH($B387,교과보정값!$EG:$EG,0))="인문",교과보정값!EH$8,교과보정값!EI$8)),"")</f>
        <v>-0.05</v>
      </c>
      <c r="K387" s="87">
        <f>IF(J387="","",J387+교과보정값!EI$16)</f>
        <v>-0.1</v>
      </c>
      <c r="L387" s="88">
        <f>IF(M387="","",M387+교과보정값!EH$17)</f>
        <v>0</v>
      </c>
      <c r="M387" s="88">
        <f>IFERROR(IF(INDEX(교과보정값!$EH:$EH,MATCH($B387,교과보정값!$EG:$EG,0))="","",INDEX(교과보정값!$EH:$EH,MATCH($B387,교과보정값!$EG:$EG,0))+IF(INDEX(교과보정값!$EJ:$EJ,MATCH($B387,교과보정값!$EG:$EG,0))="인문",교과보정값!EH$9,교과보정값!EI$9)),"")</f>
        <v>-0.05</v>
      </c>
      <c r="N387" s="88">
        <f>IF(M387="","",M387+교과보정값!EI$17)</f>
        <v>-0.1</v>
      </c>
      <c r="O387" s="89">
        <f>IF(P387="","",P387+교과보정값!EH$18)</f>
        <v>0</v>
      </c>
      <c r="P387" s="89">
        <f>IFERROR(IF(INDEX(교과보정값!$EH:$EH,MATCH($B387,교과보정값!$EG:$EG,0))="","",INDEX(교과보정값!$EH:$EH,MATCH($B387,교과보정값!$EG:$EG,0))+IF(INDEX(교과보정값!$EJ:$EJ,MATCH($B387,교과보정값!$EG:$EG,0))="인문",교과보정값!EH$10,교과보정값!EI$10)),"")</f>
        <v>-0.05</v>
      </c>
      <c r="Q387" s="89">
        <f>IF(P387="","",P387+교과보정값!EI$18)</f>
        <v>-0.1</v>
      </c>
    </row>
    <row r="388" spans="2:17">
      <c r="B388" s="84" t="s">
        <v>2038</v>
      </c>
      <c r="C388" s="85" t="str">
        <f>IF(D388="","",D388+교과보정값!EH$14)</f>
        <v/>
      </c>
      <c r="D388" s="85" t="str">
        <f>IFERROR(IF(INDEX(교과보정값!$EH:$EH,MATCH($B388,교과보정값!$EG:$EG,0))="","",INDEX(교과보정값!$EH:$EH,MATCH($B388,교과보정값!$EG:$EG,0))+IF(INDEX(교과보정값!$EJ:$EJ,MATCH($B388,교과보정값!$EG:$EG,0))="인문",교과보정값!EH$6,교과보정값!EI$6)),"")</f>
        <v/>
      </c>
      <c r="E388" s="85" t="str">
        <f>IF(D388="","",D388+교과보정값!EI$14)</f>
        <v/>
      </c>
      <c r="F388" s="86" t="str">
        <f>IF(G388="","",G388+교과보정값!EH$15)</f>
        <v/>
      </c>
      <c r="G388" s="86" t="str">
        <f>IFERROR(IF(INDEX(교과보정값!$EH:$EH,MATCH($B388,교과보정값!$EG:$EG,0))="","",INDEX(교과보정값!$EH:$EH,MATCH($B388,교과보정값!$EG:$EG,0))+IF(INDEX(교과보정값!$EJ:$EJ,MATCH($B388,교과보정값!$EG:$EG,0))="인문",교과보정값!EH$7,교과보정값!EI$7)),"")</f>
        <v/>
      </c>
      <c r="H388" s="86" t="str">
        <f>IF(G388="","",G388+교과보정값!EI$15)</f>
        <v/>
      </c>
      <c r="I388" s="87" t="str">
        <f>IF(J388="","",J388+교과보정값!EH$16)</f>
        <v/>
      </c>
      <c r="J388" s="87" t="str">
        <f>IFERROR(IF(INDEX(교과보정값!$EH:$EH,MATCH($B388,교과보정값!$EG:$EG,0))="","",INDEX(교과보정값!$EH:$EH,MATCH($B388,교과보정값!$EG:$EG,0))+IF(INDEX(교과보정값!$EJ:$EJ,MATCH($B388,교과보정값!$EG:$EG,0))="인문",교과보정값!EH$8,교과보정값!EI$8)),"")</f>
        <v/>
      </c>
      <c r="K388" s="87" t="str">
        <f>IF(J388="","",J388+교과보정값!EI$16)</f>
        <v/>
      </c>
      <c r="L388" s="88" t="str">
        <f>IF(M388="","",M388+교과보정값!EH$17)</f>
        <v/>
      </c>
      <c r="M388" s="88" t="str">
        <f>IFERROR(IF(INDEX(교과보정값!$EH:$EH,MATCH($B388,교과보정값!$EG:$EG,0))="","",INDEX(교과보정값!$EH:$EH,MATCH($B388,교과보정값!$EG:$EG,0))+IF(INDEX(교과보정값!$EJ:$EJ,MATCH($B388,교과보정값!$EG:$EG,0))="인문",교과보정값!EH$9,교과보정값!EI$9)),"")</f>
        <v/>
      </c>
      <c r="N388" s="88" t="str">
        <f>IF(M388="","",M388+교과보정값!EI$17)</f>
        <v/>
      </c>
      <c r="O388" s="89" t="str">
        <f>IF(P388="","",P388+교과보정값!EH$18)</f>
        <v/>
      </c>
      <c r="P388" s="89" t="str">
        <f>IFERROR(IF(INDEX(교과보정값!$EH:$EH,MATCH($B388,교과보정값!$EG:$EG,0))="","",INDEX(교과보정값!$EH:$EH,MATCH($B388,교과보정값!$EG:$EG,0))+IF(INDEX(교과보정값!$EJ:$EJ,MATCH($B388,교과보정값!$EG:$EG,0))="인문",교과보정값!EH$10,교과보정값!EI$10)),"")</f>
        <v/>
      </c>
      <c r="Q388" s="89" t="str">
        <f>IF(P388="","",P388+교과보정값!EI$18)</f>
        <v/>
      </c>
    </row>
    <row r="389" spans="2:17">
      <c r="B389" s="84" t="s">
        <v>2039</v>
      </c>
      <c r="C389" s="85">
        <f>IF(D389="","",D389+교과보정값!EH$14)</f>
        <v>0.1</v>
      </c>
      <c r="D389" s="85">
        <f>IFERROR(IF(INDEX(교과보정값!$EH:$EH,MATCH($B389,교과보정값!$EG:$EG,0))="","",INDEX(교과보정값!$EH:$EH,MATCH($B389,교과보정값!$EG:$EG,0))+IF(INDEX(교과보정값!$EJ:$EJ,MATCH($B389,교과보정값!$EG:$EG,0))="인문",교과보정값!EH$6,교과보정값!EI$6)),"")</f>
        <v>0.05</v>
      </c>
      <c r="E389" s="85">
        <f>IF(D389="","",D389+교과보정값!EI$14)</f>
        <v>0</v>
      </c>
      <c r="F389" s="86">
        <f>IF(G389="","",G389+교과보정값!EH$15)</f>
        <v>0.1</v>
      </c>
      <c r="G389" s="86">
        <f>IFERROR(IF(INDEX(교과보정값!$EH:$EH,MATCH($B389,교과보정값!$EG:$EG,0))="","",INDEX(교과보정값!$EH:$EH,MATCH($B389,교과보정값!$EG:$EG,0))+IF(INDEX(교과보정값!$EJ:$EJ,MATCH($B389,교과보정값!$EG:$EG,0))="인문",교과보정값!EH$7,교과보정값!EI$7)),"")</f>
        <v>0.05</v>
      </c>
      <c r="H389" s="86">
        <f>IF(G389="","",G389+교과보정값!EI$15)</f>
        <v>0</v>
      </c>
      <c r="I389" s="87">
        <f>IF(J389="","",J389+교과보정값!EH$16)</f>
        <v>0.1</v>
      </c>
      <c r="J389" s="87">
        <f>IFERROR(IF(INDEX(교과보정값!$EH:$EH,MATCH($B389,교과보정값!$EG:$EG,0))="","",INDEX(교과보정값!$EH:$EH,MATCH($B389,교과보정값!$EG:$EG,0))+IF(INDEX(교과보정값!$EJ:$EJ,MATCH($B389,교과보정값!$EG:$EG,0))="인문",교과보정값!EH$8,교과보정값!EI$8)),"")</f>
        <v>0.05</v>
      </c>
      <c r="K389" s="87">
        <f>IF(J389="","",J389+교과보정값!EI$16)</f>
        <v>0</v>
      </c>
      <c r="L389" s="88">
        <f>IF(M389="","",M389+교과보정값!EH$17)</f>
        <v>0.1</v>
      </c>
      <c r="M389" s="88">
        <f>IFERROR(IF(INDEX(교과보정값!$EH:$EH,MATCH($B389,교과보정값!$EG:$EG,0))="","",INDEX(교과보정값!$EH:$EH,MATCH($B389,교과보정값!$EG:$EG,0))+IF(INDEX(교과보정값!$EJ:$EJ,MATCH($B389,교과보정값!$EG:$EG,0))="인문",교과보정값!EH$9,교과보정값!EI$9)),"")</f>
        <v>0.05</v>
      </c>
      <c r="N389" s="88">
        <f>IF(M389="","",M389+교과보정값!EI$17)</f>
        <v>0</v>
      </c>
      <c r="O389" s="89">
        <f>IF(P389="","",P389+교과보정값!EH$18)</f>
        <v>0.1</v>
      </c>
      <c r="P389" s="89">
        <f>IFERROR(IF(INDEX(교과보정값!$EH:$EH,MATCH($B389,교과보정값!$EG:$EG,0))="","",INDEX(교과보정값!$EH:$EH,MATCH($B389,교과보정값!$EG:$EG,0))+IF(INDEX(교과보정값!$EJ:$EJ,MATCH($B389,교과보정값!$EG:$EG,0))="인문",교과보정값!EH$10,교과보정값!EI$10)),"")</f>
        <v>0.05</v>
      </c>
      <c r="Q389" s="89">
        <f>IF(P389="","",P389+교과보정값!EI$18)</f>
        <v>0</v>
      </c>
    </row>
    <row r="390" spans="2:17">
      <c r="B390" s="84" t="s">
        <v>2040</v>
      </c>
      <c r="C390" s="85" t="str">
        <f>IF(D390="","",D390+교과보정값!EH$14)</f>
        <v/>
      </c>
      <c r="D390" s="85" t="str">
        <f>IFERROR(IF(INDEX(교과보정값!$EH:$EH,MATCH($B390,교과보정값!$EG:$EG,0))="","",INDEX(교과보정값!$EH:$EH,MATCH($B390,교과보정값!$EG:$EG,0))+IF(INDEX(교과보정값!$EJ:$EJ,MATCH($B390,교과보정값!$EG:$EG,0))="인문",교과보정값!EH$6,교과보정값!EI$6)),"")</f>
        <v/>
      </c>
      <c r="E390" s="85" t="str">
        <f>IF(D390="","",D390+교과보정값!EI$14)</f>
        <v/>
      </c>
      <c r="F390" s="86" t="str">
        <f>IF(G390="","",G390+교과보정값!EH$15)</f>
        <v/>
      </c>
      <c r="G390" s="86" t="str">
        <f>IFERROR(IF(INDEX(교과보정값!$EH:$EH,MATCH($B390,교과보정값!$EG:$EG,0))="","",INDEX(교과보정값!$EH:$EH,MATCH($B390,교과보정값!$EG:$EG,0))+IF(INDEX(교과보정값!$EJ:$EJ,MATCH($B390,교과보정값!$EG:$EG,0))="인문",교과보정값!EH$7,교과보정값!EI$7)),"")</f>
        <v/>
      </c>
      <c r="H390" s="86" t="str">
        <f>IF(G390="","",G390+교과보정값!EI$15)</f>
        <v/>
      </c>
      <c r="I390" s="87" t="str">
        <f>IF(J390="","",J390+교과보정값!EH$16)</f>
        <v/>
      </c>
      <c r="J390" s="87" t="str">
        <f>IFERROR(IF(INDEX(교과보정값!$EH:$EH,MATCH($B390,교과보정값!$EG:$EG,0))="","",INDEX(교과보정값!$EH:$EH,MATCH($B390,교과보정값!$EG:$EG,0))+IF(INDEX(교과보정값!$EJ:$EJ,MATCH($B390,교과보정값!$EG:$EG,0))="인문",교과보정값!EH$8,교과보정값!EI$8)),"")</f>
        <v/>
      </c>
      <c r="K390" s="87" t="str">
        <f>IF(J390="","",J390+교과보정값!EI$16)</f>
        <v/>
      </c>
      <c r="L390" s="88" t="str">
        <f>IF(M390="","",M390+교과보정값!EH$17)</f>
        <v/>
      </c>
      <c r="M390" s="88" t="str">
        <f>IFERROR(IF(INDEX(교과보정값!$EH:$EH,MATCH($B390,교과보정값!$EG:$EG,0))="","",INDEX(교과보정값!$EH:$EH,MATCH($B390,교과보정값!$EG:$EG,0))+IF(INDEX(교과보정값!$EJ:$EJ,MATCH($B390,교과보정값!$EG:$EG,0))="인문",교과보정값!EH$9,교과보정값!EI$9)),"")</f>
        <v/>
      </c>
      <c r="N390" s="88" t="str">
        <f>IF(M390="","",M390+교과보정값!EI$17)</f>
        <v/>
      </c>
      <c r="O390" s="89" t="str">
        <f>IF(P390="","",P390+교과보정값!EH$18)</f>
        <v/>
      </c>
      <c r="P390" s="89" t="str">
        <f>IFERROR(IF(INDEX(교과보정값!$EH:$EH,MATCH($B390,교과보정값!$EG:$EG,0))="","",INDEX(교과보정값!$EH:$EH,MATCH($B390,교과보정값!$EG:$EG,0))+IF(INDEX(교과보정값!$EJ:$EJ,MATCH($B390,교과보정값!$EG:$EG,0))="인문",교과보정값!EH$10,교과보정값!EI$10)),"")</f>
        <v/>
      </c>
      <c r="Q390" s="89" t="str">
        <f>IF(P390="","",P390+교과보정값!EI$18)</f>
        <v/>
      </c>
    </row>
    <row r="391" spans="2:17">
      <c r="B391" s="84" t="s">
        <v>2041</v>
      </c>
      <c r="C391" s="85" t="str">
        <f>IF(D391="","",D391+교과보정값!EH$14)</f>
        <v/>
      </c>
      <c r="D391" s="85" t="str">
        <f>IFERROR(IF(INDEX(교과보정값!$EH:$EH,MATCH($B391,교과보정값!$EG:$EG,0))="","",INDEX(교과보정값!$EH:$EH,MATCH($B391,교과보정값!$EG:$EG,0))+IF(INDEX(교과보정값!$EJ:$EJ,MATCH($B391,교과보정값!$EG:$EG,0))="인문",교과보정값!EH$6,교과보정값!EI$6)),"")</f>
        <v/>
      </c>
      <c r="E391" s="85" t="str">
        <f>IF(D391="","",D391+교과보정값!EI$14)</f>
        <v/>
      </c>
      <c r="F391" s="86" t="str">
        <f>IF(G391="","",G391+교과보정값!EH$15)</f>
        <v/>
      </c>
      <c r="G391" s="86" t="str">
        <f>IFERROR(IF(INDEX(교과보정값!$EH:$EH,MATCH($B391,교과보정값!$EG:$EG,0))="","",INDEX(교과보정값!$EH:$EH,MATCH($B391,교과보정값!$EG:$EG,0))+IF(INDEX(교과보정값!$EJ:$EJ,MATCH($B391,교과보정값!$EG:$EG,0))="인문",교과보정값!EH$7,교과보정값!EI$7)),"")</f>
        <v/>
      </c>
      <c r="H391" s="86" t="str">
        <f>IF(G391="","",G391+교과보정값!EI$15)</f>
        <v/>
      </c>
      <c r="I391" s="87" t="str">
        <f>IF(J391="","",J391+교과보정값!EH$16)</f>
        <v/>
      </c>
      <c r="J391" s="87" t="str">
        <f>IFERROR(IF(INDEX(교과보정값!$EH:$EH,MATCH($B391,교과보정값!$EG:$EG,0))="","",INDEX(교과보정값!$EH:$EH,MATCH($B391,교과보정값!$EG:$EG,0))+IF(INDEX(교과보정값!$EJ:$EJ,MATCH($B391,교과보정값!$EG:$EG,0))="인문",교과보정값!EH$8,교과보정값!EI$8)),"")</f>
        <v/>
      </c>
      <c r="K391" s="87" t="str">
        <f>IF(J391="","",J391+교과보정값!EI$16)</f>
        <v/>
      </c>
      <c r="L391" s="88" t="str">
        <f>IF(M391="","",M391+교과보정값!EH$17)</f>
        <v/>
      </c>
      <c r="M391" s="88" t="str">
        <f>IFERROR(IF(INDEX(교과보정값!$EH:$EH,MATCH($B391,교과보정값!$EG:$EG,0))="","",INDEX(교과보정값!$EH:$EH,MATCH($B391,교과보정값!$EG:$EG,0))+IF(INDEX(교과보정값!$EJ:$EJ,MATCH($B391,교과보정값!$EG:$EG,0))="인문",교과보정값!EH$9,교과보정값!EI$9)),"")</f>
        <v/>
      </c>
      <c r="N391" s="88" t="str">
        <f>IF(M391="","",M391+교과보정값!EI$17)</f>
        <v/>
      </c>
      <c r="O391" s="89" t="str">
        <f>IF(P391="","",P391+교과보정값!EH$18)</f>
        <v/>
      </c>
      <c r="P391" s="89" t="str">
        <f>IFERROR(IF(INDEX(교과보정값!$EH:$EH,MATCH($B391,교과보정값!$EG:$EG,0))="","",INDEX(교과보정값!$EH:$EH,MATCH($B391,교과보정값!$EG:$EG,0))+IF(INDEX(교과보정값!$EJ:$EJ,MATCH($B391,교과보정값!$EG:$EG,0))="인문",교과보정값!EH$10,교과보정값!EI$10)),"")</f>
        <v/>
      </c>
      <c r="Q391" s="89" t="str">
        <f>IF(P391="","",P391+교과보정값!EI$18)</f>
        <v/>
      </c>
    </row>
    <row r="392" spans="2:17">
      <c r="B392" s="84" t="s">
        <v>2042</v>
      </c>
      <c r="C392" s="85" t="str">
        <f>IF(D392="","",D392+교과보정값!EH$14)</f>
        <v/>
      </c>
      <c r="D392" s="85" t="str">
        <f>IFERROR(IF(INDEX(교과보정값!$EH:$EH,MATCH($B392,교과보정값!$EG:$EG,0))="","",INDEX(교과보정값!$EH:$EH,MATCH($B392,교과보정값!$EG:$EG,0))+IF(INDEX(교과보정값!$EJ:$EJ,MATCH($B392,교과보정값!$EG:$EG,0))="인문",교과보정값!EH$6,교과보정값!EI$6)),"")</f>
        <v/>
      </c>
      <c r="E392" s="85" t="str">
        <f>IF(D392="","",D392+교과보정값!EI$14)</f>
        <v/>
      </c>
      <c r="F392" s="86" t="str">
        <f>IF(G392="","",G392+교과보정값!EH$15)</f>
        <v/>
      </c>
      <c r="G392" s="86" t="str">
        <f>IFERROR(IF(INDEX(교과보정값!$EH:$EH,MATCH($B392,교과보정값!$EG:$EG,0))="","",INDEX(교과보정값!$EH:$EH,MATCH($B392,교과보정값!$EG:$EG,0))+IF(INDEX(교과보정값!$EJ:$EJ,MATCH($B392,교과보정값!$EG:$EG,0))="인문",교과보정값!EH$7,교과보정값!EI$7)),"")</f>
        <v/>
      </c>
      <c r="H392" s="86" t="str">
        <f>IF(G392="","",G392+교과보정값!EI$15)</f>
        <v/>
      </c>
      <c r="I392" s="87" t="str">
        <f>IF(J392="","",J392+교과보정값!EH$16)</f>
        <v/>
      </c>
      <c r="J392" s="87" t="str">
        <f>IFERROR(IF(INDEX(교과보정값!$EH:$EH,MATCH($B392,교과보정값!$EG:$EG,0))="","",INDEX(교과보정값!$EH:$EH,MATCH($B392,교과보정값!$EG:$EG,0))+IF(INDEX(교과보정값!$EJ:$EJ,MATCH($B392,교과보정값!$EG:$EG,0))="인문",교과보정값!EH$8,교과보정값!EI$8)),"")</f>
        <v/>
      </c>
      <c r="K392" s="87" t="str">
        <f>IF(J392="","",J392+교과보정값!EI$16)</f>
        <v/>
      </c>
      <c r="L392" s="88" t="str">
        <f>IF(M392="","",M392+교과보정값!EH$17)</f>
        <v/>
      </c>
      <c r="M392" s="88" t="str">
        <f>IFERROR(IF(INDEX(교과보정값!$EH:$EH,MATCH($B392,교과보정값!$EG:$EG,0))="","",INDEX(교과보정값!$EH:$EH,MATCH($B392,교과보정값!$EG:$EG,0))+IF(INDEX(교과보정값!$EJ:$EJ,MATCH($B392,교과보정값!$EG:$EG,0))="인문",교과보정값!EH$9,교과보정값!EI$9)),"")</f>
        <v/>
      </c>
      <c r="N392" s="88" t="str">
        <f>IF(M392="","",M392+교과보정값!EI$17)</f>
        <v/>
      </c>
      <c r="O392" s="89" t="str">
        <f>IF(P392="","",P392+교과보정값!EH$18)</f>
        <v/>
      </c>
      <c r="P392" s="89" t="str">
        <f>IFERROR(IF(INDEX(교과보정값!$EH:$EH,MATCH($B392,교과보정값!$EG:$EG,0))="","",INDEX(교과보정값!$EH:$EH,MATCH($B392,교과보정값!$EG:$EG,0))+IF(INDEX(교과보정값!$EJ:$EJ,MATCH($B392,교과보정값!$EG:$EG,0))="인문",교과보정값!EH$10,교과보정값!EI$10)),"")</f>
        <v/>
      </c>
      <c r="Q392" s="89" t="str">
        <f>IF(P392="","",P392+교과보정값!EI$18)</f>
        <v/>
      </c>
    </row>
    <row r="393" spans="2:17">
      <c r="B393" s="84" t="s">
        <v>2043</v>
      </c>
      <c r="C393" s="85" t="str">
        <f>IF(D393="","",D393+교과보정값!EH$14)</f>
        <v/>
      </c>
      <c r="D393" s="85" t="str">
        <f>IFERROR(IF(INDEX(교과보정값!$EH:$EH,MATCH($B393,교과보정값!$EG:$EG,0))="","",INDEX(교과보정값!$EH:$EH,MATCH($B393,교과보정값!$EG:$EG,0))+IF(INDEX(교과보정값!$EJ:$EJ,MATCH($B393,교과보정값!$EG:$EG,0))="인문",교과보정값!EH$6,교과보정값!EI$6)),"")</f>
        <v/>
      </c>
      <c r="E393" s="85" t="str">
        <f>IF(D393="","",D393+교과보정값!EI$14)</f>
        <v/>
      </c>
      <c r="F393" s="86" t="str">
        <f>IF(G393="","",G393+교과보정값!EH$15)</f>
        <v/>
      </c>
      <c r="G393" s="86" t="str">
        <f>IFERROR(IF(INDEX(교과보정값!$EH:$EH,MATCH($B393,교과보정값!$EG:$EG,0))="","",INDEX(교과보정값!$EH:$EH,MATCH($B393,교과보정값!$EG:$EG,0))+IF(INDEX(교과보정값!$EJ:$EJ,MATCH($B393,교과보정값!$EG:$EG,0))="인문",교과보정값!EH$7,교과보정값!EI$7)),"")</f>
        <v/>
      </c>
      <c r="H393" s="86" t="str">
        <f>IF(G393="","",G393+교과보정값!EI$15)</f>
        <v/>
      </c>
      <c r="I393" s="87" t="str">
        <f>IF(J393="","",J393+교과보정값!EH$16)</f>
        <v/>
      </c>
      <c r="J393" s="87" t="str">
        <f>IFERROR(IF(INDEX(교과보정값!$EH:$EH,MATCH($B393,교과보정값!$EG:$EG,0))="","",INDEX(교과보정값!$EH:$EH,MATCH($B393,교과보정값!$EG:$EG,0))+IF(INDEX(교과보정값!$EJ:$EJ,MATCH($B393,교과보정값!$EG:$EG,0))="인문",교과보정값!EH$8,교과보정값!EI$8)),"")</f>
        <v/>
      </c>
      <c r="K393" s="87" t="str">
        <f>IF(J393="","",J393+교과보정값!EI$16)</f>
        <v/>
      </c>
      <c r="L393" s="88" t="str">
        <f>IF(M393="","",M393+교과보정값!EH$17)</f>
        <v/>
      </c>
      <c r="M393" s="88" t="str">
        <f>IFERROR(IF(INDEX(교과보정값!$EH:$EH,MATCH($B393,교과보정값!$EG:$EG,0))="","",INDEX(교과보정값!$EH:$EH,MATCH($B393,교과보정값!$EG:$EG,0))+IF(INDEX(교과보정값!$EJ:$EJ,MATCH($B393,교과보정값!$EG:$EG,0))="인문",교과보정값!EH$9,교과보정값!EI$9)),"")</f>
        <v/>
      </c>
      <c r="N393" s="88" t="str">
        <f>IF(M393="","",M393+교과보정값!EI$17)</f>
        <v/>
      </c>
      <c r="O393" s="89" t="str">
        <f>IF(P393="","",P393+교과보정값!EH$18)</f>
        <v/>
      </c>
      <c r="P393" s="89" t="str">
        <f>IFERROR(IF(INDEX(교과보정값!$EH:$EH,MATCH($B393,교과보정값!$EG:$EG,0))="","",INDEX(교과보정값!$EH:$EH,MATCH($B393,교과보정값!$EG:$EG,0))+IF(INDEX(교과보정값!$EJ:$EJ,MATCH($B393,교과보정값!$EG:$EG,0))="인문",교과보정값!EH$10,교과보정값!EI$10)),"")</f>
        <v/>
      </c>
      <c r="Q393" s="89" t="str">
        <f>IF(P393="","",P393+교과보정값!EI$18)</f>
        <v/>
      </c>
    </row>
    <row r="395" spans="2:17">
      <c r="B395" s="159" t="s">
        <v>2044</v>
      </c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5"/>
    </row>
    <row r="396" spans="2:17">
      <c r="B396" s="78"/>
      <c r="C396" s="163" t="s">
        <v>1862</v>
      </c>
      <c r="D396" s="154"/>
      <c r="E396" s="155"/>
      <c r="F396" s="161" t="s">
        <v>1863</v>
      </c>
      <c r="G396" s="154"/>
      <c r="H396" s="155"/>
      <c r="I396" s="162" t="s">
        <v>1864</v>
      </c>
      <c r="J396" s="154"/>
      <c r="K396" s="155"/>
      <c r="L396" s="156" t="s">
        <v>1865</v>
      </c>
      <c r="M396" s="154"/>
      <c r="N396" s="155"/>
      <c r="O396" s="157" t="s">
        <v>1866</v>
      </c>
      <c r="P396" s="154"/>
      <c r="Q396" s="155"/>
    </row>
    <row r="397" spans="2:17">
      <c r="B397" s="78" t="s">
        <v>1869</v>
      </c>
      <c r="C397" s="79" t="s">
        <v>19</v>
      </c>
      <c r="D397" s="79" t="s">
        <v>20</v>
      </c>
      <c r="E397" s="79" t="s">
        <v>21</v>
      </c>
      <c r="F397" s="80" t="s">
        <v>19</v>
      </c>
      <c r="G397" s="80" t="s">
        <v>20</v>
      </c>
      <c r="H397" s="80" t="s">
        <v>21</v>
      </c>
      <c r="I397" s="81" t="s">
        <v>19</v>
      </c>
      <c r="J397" s="81" t="s">
        <v>20</v>
      </c>
      <c r="K397" s="81" t="s">
        <v>21</v>
      </c>
      <c r="L397" s="82" t="s">
        <v>19</v>
      </c>
      <c r="M397" s="82" t="s">
        <v>20</v>
      </c>
      <c r="N397" s="82" t="s">
        <v>21</v>
      </c>
      <c r="O397" s="83" t="s">
        <v>19</v>
      </c>
      <c r="P397" s="83" t="s">
        <v>20</v>
      </c>
      <c r="Q397" s="83" t="s">
        <v>21</v>
      </c>
    </row>
    <row r="398" spans="2:17">
      <c r="B398" s="84" t="s">
        <v>2045</v>
      </c>
      <c r="C398" s="85">
        <f>IF(D398="","",D398+교과보정값!EM$14)</f>
        <v>3.0000000000000002E-2</v>
      </c>
      <c r="D398" s="85">
        <f>IFERROR(IF(INDEX(교과보정값!$EM:$EM,MATCH($B398,교과보정값!$EL:$EL,0))="","",INDEX(교과보정값!$EM:$EM,MATCH($B398,교과보정값!$EL:$EL,0))+IF(INDEX(교과보정값!$EO:$EO,MATCH($B398,교과보정값!$EL:$EL,0))="인문",교과보정값!EM$6,교과보정값!EN$6)),"")</f>
        <v>-0.02</v>
      </c>
      <c r="E398" s="85">
        <f>IF(D398="","",D398+교과보정값!EN$14)</f>
        <v>-7.0000000000000007E-2</v>
      </c>
      <c r="F398" s="86">
        <f>IF(G398="","",G398+교과보정값!EM$15)</f>
        <v>3.0000000000000002E-2</v>
      </c>
      <c r="G398" s="86">
        <f>IFERROR(IF(INDEX(교과보정값!$EM:$EM,MATCH($B398,교과보정값!$EL:$EL,0))="","",INDEX(교과보정값!$EM:$EM,MATCH($B398,교과보정값!$EL:$EL,0))+IF(INDEX(교과보정값!$EO:$EO,MATCH($B398,교과보정값!$EL:$EL,0))="인문",교과보정값!EM$7,교과보정값!EN$7)),"")</f>
        <v>-0.02</v>
      </c>
      <c r="H398" s="86">
        <f>IF(G398="","",G398+교과보정값!EN$15)</f>
        <v>-7.0000000000000007E-2</v>
      </c>
      <c r="I398" s="87">
        <f>IF(J398="","",J398+교과보정값!EM$16)</f>
        <v>3.0000000000000002E-2</v>
      </c>
      <c r="J398" s="87">
        <f>IFERROR(IF(INDEX(교과보정값!$EM:$EM,MATCH($B398,교과보정값!$EL:$EL,0))="","",INDEX(교과보정값!$EM:$EM,MATCH($B398,교과보정값!$EL:$EL,0))+IF(INDEX(교과보정값!$EO:$EO,MATCH($B398,교과보정값!$EL:$EL,0))="인문",교과보정값!EM$8,교과보정값!EN$8)),"")</f>
        <v>-0.02</v>
      </c>
      <c r="K398" s="87">
        <f>IF(J398="","",J398+교과보정값!EN$16)</f>
        <v>-7.0000000000000007E-2</v>
      </c>
      <c r="L398" s="88">
        <f>IF(M398="","",M398+교과보정값!EM$17)</f>
        <v>3.0000000000000002E-2</v>
      </c>
      <c r="M398" s="88">
        <f>IFERROR(IF(INDEX(교과보정값!$EM:$EM,MATCH($B398,교과보정값!$EL:$EL,0))="","",INDEX(교과보정값!$EM:$EM,MATCH($B398,교과보정값!$EL:$EL,0))+IF(INDEX(교과보정값!$EO:$EO,MATCH($B398,교과보정값!$EL:$EL,0))="인문",교과보정값!EM$9,교과보정값!EN$9)),"")</f>
        <v>-0.02</v>
      </c>
      <c r="N398" s="88">
        <f>IF(M398="","",M398+교과보정값!EN$17)</f>
        <v>-7.0000000000000007E-2</v>
      </c>
      <c r="O398" s="89">
        <f>IF(P398="","",P398+교과보정값!EM$18)</f>
        <v>3.0000000000000002E-2</v>
      </c>
      <c r="P398" s="89">
        <f>IFERROR(IF(INDEX(교과보정값!$EM:$EM,MATCH($B398,교과보정값!$EL:$EL,0))="","",INDEX(교과보정값!$EM:$EM,MATCH($B398,교과보정값!$EL:$EL,0))+IF(INDEX(교과보정값!$EO:$EO,MATCH($B398,교과보정값!$EL:$EL,0))="인문",교과보정값!EM$10,교과보정값!EN$10)),"")</f>
        <v>-0.02</v>
      </c>
      <c r="Q398" s="89">
        <f>IF(P398="","",P398+교과보정값!EN$18)</f>
        <v>-7.0000000000000007E-2</v>
      </c>
    </row>
    <row r="399" spans="2:17">
      <c r="B399" s="84" t="s">
        <v>2046</v>
      </c>
      <c r="C399" s="85" t="str">
        <f>IF(D399="","",D399+교과보정값!EM$14)</f>
        <v/>
      </c>
      <c r="D399" s="85" t="str">
        <f>IFERROR(IF(INDEX(교과보정값!$EM:$EM,MATCH($B399,교과보정값!$EL:$EL,0))="","",INDEX(교과보정값!$EM:$EM,MATCH($B399,교과보정값!$EL:$EL,0))+IF(INDEX(교과보정값!$EO:$EO,MATCH($B399,교과보정값!$EL:$EL,0))="인문",교과보정값!EM$6,교과보정값!EN$6)),"")</f>
        <v/>
      </c>
      <c r="E399" s="85" t="str">
        <f>IF(D399="","",D399+교과보정값!EN$14)</f>
        <v/>
      </c>
      <c r="F399" s="86" t="str">
        <f>IF(G399="","",G399+교과보정값!EM$15)</f>
        <v/>
      </c>
      <c r="G399" s="86" t="str">
        <f>IFERROR(IF(INDEX(교과보정값!$EM:$EM,MATCH($B399,교과보정값!$EL:$EL,0))="","",INDEX(교과보정값!$EM:$EM,MATCH($B399,교과보정값!$EL:$EL,0))+IF(INDEX(교과보정값!$EO:$EO,MATCH($B399,교과보정값!$EL:$EL,0))="인문",교과보정값!EM$7,교과보정값!EN$7)),"")</f>
        <v/>
      </c>
      <c r="H399" s="86" t="str">
        <f>IF(G399="","",G399+교과보정값!EN$15)</f>
        <v/>
      </c>
      <c r="I399" s="87" t="str">
        <f>IF(J399="","",J399+교과보정값!EM$16)</f>
        <v/>
      </c>
      <c r="J399" s="87" t="str">
        <f>IFERROR(IF(INDEX(교과보정값!$EM:$EM,MATCH($B399,교과보정값!$EL:$EL,0))="","",INDEX(교과보정값!$EM:$EM,MATCH($B399,교과보정값!$EL:$EL,0))+IF(INDEX(교과보정값!$EO:$EO,MATCH($B399,교과보정값!$EL:$EL,0))="인문",교과보정값!EM$8,교과보정값!EN$8)),"")</f>
        <v/>
      </c>
      <c r="K399" s="87" t="str">
        <f>IF(J399="","",J399+교과보정값!EN$16)</f>
        <v/>
      </c>
      <c r="L399" s="88" t="str">
        <f>IF(M399="","",M399+교과보정값!EM$17)</f>
        <v/>
      </c>
      <c r="M399" s="88" t="str">
        <f>IFERROR(IF(INDEX(교과보정값!$EM:$EM,MATCH($B399,교과보정값!$EL:$EL,0))="","",INDEX(교과보정값!$EM:$EM,MATCH($B399,교과보정값!$EL:$EL,0))+IF(INDEX(교과보정값!$EO:$EO,MATCH($B399,교과보정값!$EL:$EL,0))="인문",교과보정값!EM$9,교과보정값!EN$9)),"")</f>
        <v/>
      </c>
      <c r="N399" s="88" t="str">
        <f>IF(M399="","",M399+교과보정값!EN$17)</f>
        <v/>
      </c>
      <c r="O399" s="89" t="str">
        <f>IF(P399="","",P399+교과보정값!EM$18)</f>
        <v/>
      </c>
      <c r="P399" s="89" t="str">
        <f>IFERROR(IF(INDEX(교과보정값!$EM:$EM,MATCH($B399,교과보정값!$EL:$EL,0))="","",INDEX(교과보정값!$EM:$EM,MATCH($B399,교과보정값!$EL:$EL,0))+IF(INDEX(교과보정값!$EO:$EO,MATCH($B399,교과보정값!$EL:$EL,0))="인문",교과보정값!EM$10,교과보정값!EN$10)),"")</f>
        <v/>
      </c>
      <c r="Q399" s="89" t="str">
        <f>IF(P399="","",P399+교과보정값!EN$18)</f>
        <v/>
      </c>
    </row>
    <row r="400" spans="2:17">
      <c r="B400" s="84" t="s">
        <v>2047</v>
      </c>
      <c r="C400" s="85">
        <f>IF(D400="","",D400+교과보정값!EM$14)</f>
        <v>7.0000000000000007E-2</v>
      </c>
      <c r="D400" s="85">
        <f>IFERROR(IF(INDEX(교과보정값!$EM:$EM,MATCH($B400,교과보정값!$EL:$EL,0))="","",INDEX(교과보정값!$EM:$EM,MATCH($B400,교과보정값!$EL:$EL,0))+IF(INDEX(교과보정값!$EO:$EO,MATCH($B400,교과보정값!$EL:$EL,0))="인문",교과보정값!EM$6,교과보정값!EN$6)),"")</f>
        <v>0.02</v>
      </c>
      <c r="E400" s="85">
        <f>IF(D400="","",D400+교과보정값!EN$14)</f>
        <v>-3.0000000000000002E-2</v>
      </c>
      <c r="F400" s="86">
        <f>IF(G400="","",G400+교과보정값!EM$15)</f>
        <v>7.0000000000000007E-2</v>
      </c>
      <c r="G400" s="86">
        <f>IFERROR(IF(INDEX(교과보정값!$EM:$EM,MATCH($B400,교과보정값!$EL:$EL,0))="","",INDEX(교과보정값!$EM:$EM,MATCH($B400,교과보정값!$EL:$EL,0))+IF(INDEX(교과보정값!$EO:$EO,MATCH($B400,교과보정값!$EL:$EL,0))="인문",교과보정값!EM$7,교과보정값!EN$7)),"")</f>
        <v>0.02</v>
      </c>
      <c r="H400" s="86">
        <f>IF(G400="","",G400+교과보정값!EN$15)</f>
        <v>-3.0000000000000002E-2</v>
      </c>
      <c r="I400" s="87">
        <f>IF(J400="","",J400+교과보정값!EM$16)</f>
        <v>7.0000000000000007E-2</v>
      </c>
      <c r="J400" s="87">
        <f>IFERROR(IF(INDEX(교과보정값!$EM:$EM,MATCH($B400,교과보정값!$EL:$EL,0))="","",INDEX(교과보정값!$EM:$EM,MATCH($B400,교과보정값!$EL:$EL,0))+IF(INDEX(교과보정값!$EO:$EO,MATCH($B400,교과보정값!$EL:$EL,0))="인문",교과보정값!EM$8,교과보정값!EN$8)),"")</f>
        <v>0.02</v>
      </c>
      <c r="K400" s="87">
        <f>IF(J400="","",J400+교과보정값!EN$16)</f>
        <v>-3.0000000000000002E-2</v>
      </c>
      <c r="L400" s="88">
        <f>IF(M400="","",M400+교과보정값!EM$17)</f>
        <v>7.0000000000000007E-2</v>
      </c>
      <c r="M400" s="88">
        <f>IFERROR(IF(INDEX(교과보정값!$EM:$EM,MATCH($B400,교과보정값!$EL:$EL,0))="","",INDEX(교과보정값!$EM:$EM,MATCH($B400,교과보정값!$EL:$EL,0))+IF(INDEX(교과보정값!$EO:$EO,MATCH($B400,교과보정값!$EL:$EL,0))="인문",교과보정값!EM$9,교과보정값!EN$9)),"")</f>
        <v>0.02</v>
      </c>
      <c r="N400" s="88">
        <f>IF(M400="","",M400+교과보정값!EN$17)</f>
        <v>-3.0000000000000002E-2</v>
      </c>
      <c r="O400" s="89">
        <f>IF(P400="","",P400+교과보정값!EM$18)</f>
        <v>7.0000000000000007E-2</v>
      </c>
      <c r="P400" s="89">
        <f>IFERROR(IF(INDEX(교과보정값!$EM:$EM,MATCH($B400,교과보정값!$EL:$EL,0))="","",INDEX(교과보정값!$EM:$EM,MATCH($B400,교과보정값!$EL:$EL,0))+IF(INDEX(교과보정값!$EO:$EO,MATCH($B400,교과보정값!$EL:$EL,0))="인문",교과보정값!EM$10,교과보정값!EN$10)),"")</f>
        <v>0.02</v>
      </c>
      <c r="Q400" s="89">
        <f>IF(P400="","",P400+교과보정값!EN$18)</f>
        <v>-3.0000000000000002E-2</v>
      </c>
    </row>
    <row r="401" spans="2:17">
      <c r="B401" s="84" t="s">
        <v>2048</v>
      </c>
      <c r="C401" s="85">
        <f>IF(D401="","",D401+교과보정값!EM$14)</f>
        <v>0</v>
      </c>
      <c r="D401" s="85">
        <f>IFERROR(IF(INDEX(교과보정값!$EM:$EM,MATCH($B401,교과보정값!$EL:$EL,0))="","",INDEX(교과보정값!$EM:$EM,MATCH($B401,교과보정값!$EL:$EL,0))+IF(INDEX(교과보정값!$EO:$EO,MATCH($B401,교과보정값!$EL:$EL,0))="인문",교과보정값!EM$6,교과보정값!EN$6)),"")</f>
        <v>-0.05</v>
      </c>
      <c r="E401" s="85">
        <f>IF(D401="","",D401+교과보정값!EN$14)</f>
        <v>-0.1</v>
      </c>
      <c r="F401" s="86">
        <f>IF(G401="","",G401+교과보정값!EM$15)</f>
        <v>0</v>
      </c>
      <c r="G401" s="86">
        <f>IFERROR(IF(INDEX(교과보정값!$EM:$EM,MATCH($B401,교과보정값!$EL:$EL,0))="","",INDEX(교과보정값!$EM:$EM,MATCH($B401,교과보정값!$EL:$EL,0))+IF(INDEX(교과보정값!$EO:$EO,MATCH($B401,교과보정값!$EL:$EL,0))="인문",교과보정값!EM$7,교과보정값!EN$7)),"")</f>
        <v>-0.05</v>
      </c>
      <c r="H401" s="86">
        <f>IF(G401="","",G401+교과보정값!EN$15)</f>
        <v>-0.1</v>
      </c>
      <c r="I401" s="87">
        <f>IF(J401="","",J401+교과보정값!EM$16)</f>
        <v>0</v>
      </c>
      <c r="J401" s="87">
        <f>IFERROR(IF(INDEX(교과보정값!$EM:$EM,MATCH($B401,교과보정값!$EL:$EL,0))="","",INDEX(교과보정값!$EM:$EM,MATCH($B401,교과보정값!$EL:$EL,0))+IF(INDEX(교과보정값!$EO:$EO,MATCH($B401,교과보정값!$EL:$EL,0))="인문",교과보정값!EM$8,교과보정값!EN$8)),"")</f>
        <v>-0.05</v>
      </c>
      <c r="K401" s="87">
        <f>IF(J401="","",J401+교과보정값!EN$16)</f>
        <v>-0.1</v>
      </c>
      <c r="L401" s="88">
        <f>IF(M401="","",M401+교과보정값!EM$17)</f>
        <v>0</v>
      </c>
      <c r="M401" s="88">
        <f>IFERROR(IF(INDEX(교과보정값!$EM:$EM,MATCH($B401,교과보정값!$EL:$EL,0))="","",INDEX(교과보정값!$EM:$EM,MATCH($B401,교과보정값!$EL:$EL,0))+IF(INDEX(교과보정값!$EO:$EO,MATCH($B401,교과보정값!$EL:$EL,0))="인문",교과보정값!EM$9,교과보정값!EN$9)),"")</f>
        <v>-0.05</v>
      </c>
      <c r="N401" s="88">
        <f>IF(M401="","",M401+교과보정값!EN$17)</f>
        <v>-0.1</v>
      </c>
      <c r="O401" s="89">
        <f>IF(P401="","",P401+교과보정값!EM$18)</f>
        <v>0</v>
      </c>
      <c r="P401" s="89">
        <f>IFERROR(IF(INDEX(교과보정값!$EM:$EM,MATCH($B401,교과보정값!$EL:$EL,0))="","",INDEX(교과보정값!$EM:$EM,MATCH($B401,교과보정값!$EL:$EL,0))+IF(INDEX(교과보정값!$EO:$EO,MATCH($B401,교과보정값!$EL:$EL,0))="인문",교과보정값!EM$10,교과보정값!EN$10)),"")</f>
        <v>-0.05</v>
      </c>
      <c r="Q401" s="89">
        <f>IF(P401="","",P401+교과보정값!EN$18)</f>
        <v>-0.1</v>
      </c>
    </row>
    <row r="402" spans="2:17">
      <c r="B402" s="84" t="s">
        <v>2049</v>
      </c>
      <c r="C402" s="85" t="str">
        <f>IF(D402="","",D402+교과보정값!EM$14)</f>
        <v/>
      </c>
      <c r="D402" s="85" t="str">
        <f>IFERROR(IF(INDEX(교과보정값!$EM:$EM,MATCH($B402,교과보정값!$EL:$EL,0))="","",INDEX(교과보정값!$EM:$EM,MATCH($B402,교과보정값!$EL:$EL,0))+IF(INDEX(교과보정값!$EO:$EO,MATCH($B402,교과보정값!$EL:$EL,0))="인문",교과보정값!EM$6,교과보정값!EN$6)),"")</f>
        <v/>
      </c>
      <c r="E402" s="85" t="str">
        <f>IF(D402="","",D402+교과보정값!EN$14)</f>
        <v/>
      </c>
      <c r="F402" s="86" t="str">
        <f>IF(G402="","",G402+교과보정값!EM$15)</f>
        <v/>
      </c>
      <c r="G402" s="86" t="str">
        <f>IFERROR(IF(INDEX(교과보정값!$EM:$EM,MATCH($B402,교과보정값!$EL:$EL,0))="","",INDEX(교과보정값!$EM:$EM,MATCH($B402,교과보정값!$EL:$EL,0))+IF(INDEX(교과보정값!$EO:$EO,MATCH($B402,교과보정값!$EL:$EL,0))="인문",교과보정값!EM$7,교과보정값!EN$7)),"")</f>
        <v/>
      </c>
      <c r="H402" s="86" t="str">
        <f>IF(G402="","",G402+교과보정값!EN$15)</f>
        <v/>
      </c>
      <c r="I402" s="87" t="str">
        <f>IF(J402="","",J402+교과보정값!EM$16)</f>
        <v/>
      </c>
      <c r="J402" s="87" t="str">
        <f>IFERROR(IF(INDEX(교과보정값!$EM:$EM,MATCH($B402,교과보정값!$EL:$EL,0))="","",INDEX(교과보정값!$EM:$EM,MATCH($B402,교과보정값!$EL:$EL,0))+IF(INDEX(교과보정값!$EO:$EO,MATCH($B402,교과보정값!$EL:$EL,0))="인문",교과보정값!EM$8,교과보정값!EN$8)),"")</f>
        <v/>
      </c>
      <c r="K402" s="87" t="str">
        <f>IF(J402="","",J402+교과보정값!EN$16)</f>
        <v/>
      </c>
      <c r="L402" s="88" t="str">
        <f>IF(M402="","",M402+교과보정값!EM$17)</f>
        <v/>
      </c>
      <c r="M402" s="88" t="str">
        <f>IFERROR(IF(INDEX(교과보정값!$EM:$EM,MATCH($B402,교과보정값!$EL:$EL,0))="","",INDEX(교과보정값!$EM:$EM,MATCH($B402,교과보정값!$EL:$EL,0))+IF(INDEX(교과보정값!$EO:$EO,MATCH($B402,교과보정값!$EL:$EL,0))="인문",교과보정값!EM$9,교과보정값!EN$9)),"")</f>
        <v/>
      </c>
      <c r="N402" s="88" t="str">
        <f>IF(M402="","",M402+교과보정값!EN$17)</f>
        <v/>
      </c>
      <c r="O402" s="89" t="str">
        <f>IF(P402="","",P402+교과보정값!EM$18)</f>
        <v/>
      </c>
      <c r="P402" s="89" t="str">
        <f>IFERROR(IF(INDEX(교과보정값!$EM:$EM,MATCH($B402,교과보정값!$EL:$EL,0))="","",INDEX(교과보정값!$EM:$EM,MATCH($B402,교과보정값!$EL:$EL,0))+IF(INDEX(교과보정값!$EO:$EO,MATCH($B402,교과보정값!$EL:$EL,0))="인문",교과보정값!EM$10,교과보정값!EN$10)),"")</f>
        <v/>
      </c>
      <c r="Q402" s="89" t="str">
        <f>IF(P402="","",P402+교과보정값!EN$18)</f>
        <v/>
      </c>
    </row>
    <row r="403" spans="2:17">
      <c r="B403" s="84" t="s">
        <v>2050</v>
      </c>
      <c r="C403" s="85">
        <f>IF(D403="","",D403+교과보정값!EM$14)</f>
        <v>0.1</v>
      </c>
      <c r="D403" s="85">
        <f>IFERROR(IF(INDEX(교과보정값!$EM:$EM,MATCH($B403,교과보정값!$EL:$EL,0))="","",INDEX(교과보정값!$EM:$EM,MATCH($B403,교과보정값!$EL:$EL,0))+IF(INDEX(교과보정값!$EO:$EO,MATCH($B403,교과보정값!$EL:$EL,0))="인문",교과보정값!EM$6,교과보정값!EN$6)),"")</f>
        <v>0.05</v>
      </c>
      <c r="E403" s="85">
        <f>IF(D403="","",D403+교과보정값!EN$14)</f>
        <v>0</v>
      </c>
      <c r="F403" s="86">
        <f>IF(G403="","",G403+교과보정값!EM$15)</f>
        <v>0.1</v>
      </c>
      <c r="G403" s="86">
        <f>IFERROR(IF(INDEX(교과보정값!$EM:$EM,MATCH($B403,교과보정값!$EL:$EL,0))="","",INDEX(교과보정값!$EM:$EM,MATCH($B403,교과보정값!$EL:$EL,0))+IF(INDEX(교과보정값!$EO:$EO,MATCH($B403,교과보정값!$EL:$EL,0))="인문",교과보정값!EM$7,교과보정값!EN$7)),"")</f>
        <v>0.05</v>
      </c>
      <c r="H403" s="86">
        <f>IF(G403="","",G403+교과보정값!EN$15)</f>
        <v>0</v>
      </c>
      <c r="I403" s="87">
        <f>IF(J403="","",J403+교과보정값!EM$16)</f>
        <v>0.1</v>
      </c>
      <c r="J403" s="87">
        <f>IFERROR(IF(INDEX(교과보정값!$EM:$EM,MATCH($B403,교과보정값!$EL:$EL,0))="","",INDEX(교과보정값!$EM:$EM,MATCH($B403,교과보정값!$EL:$EL,0))+IF(INDEX(교과보정값!$EO:$EO,MATCH($B403,교과보정값!$EL:$EL,0))="인문",교과보정값!EM$8,교과보정값!EN$8)),"")</f>
        <v>0.05</v>
      </c>
      <c r="K403" s="87">
        <f>IF(J403="","",J403+교과보정값!EN$16)</f>
        <v>0</v>
      </c>
      <c r="L403" s="88">
        <f>IF(M403="","",M403+교과보정값!EM$17)</f>
        <v>0.1</v>
      </c>
      <c r="M403" s="88">
        <f>IFERROR(IF(INDEX(교과보정값!$EM:$EM,MATCH($B403,교과보정값!$EL:$EL,0))="","",INDEX(교과보정값!$EM:$EM,MATCH($B403,교과보정값!$EL:$EL,0))+IF(INDEX(교과보정값!$EO:$EO,MATCH($B403,교과보정값!$EL:$EL,0))="인문",교과보정값!EM$9,교과보정값!EN$9)),"")</f>
        <v>0.05</v>
      </c>
      <c r="N403" s="88">
        <f>IF(M403="","",M403+교과보정값!EN$17)</f>
        <v>0</v>
      </c>
      <c r="O403" s="89">
        <f>IF(P403="","",P403+교과보정값!EM$18)</f>
        <v>0.1</v>
      </c>
      <c r="P403" s="89">
        <f>IFERROR(IF(INDEX(교과보정값!$EM:$EM,MATCH($B403,교과보정값!$EL:$EL,0))="","",INDEX(교과보정값!$EM:$EM,MATCH($B403,교과보정값!$EL:$EL,0))+IF(INDEX(교과보정값!$EO:$EO,MATCH($B403,교과보정값!$EL:$EL,0))="인문",교과보정값!EM$10,교과보정값!EN$10)),"")</f>
        <v>0.05</v>
      </c>
      <c r="Q403" s="89">
        <f>IF(P403="","",P403+교과보정값!EN$18)</f>
        <v>0</v>
      </c>
    </row>
    <row r="404" spans="2:17">
      <c r="B404" s="84" t="s">
        <v>2051</v>
      </c>
      <c r="C404" s="85" t="str">
        <f>IF(D404="","",D404+교과보정값!EM$14)</f>
        <v/>
      </c>
      <c r="D404" s="85" t="str">
        <f>IFERROR(IF(INDEX(교과보정값!$EM:$EM,MATCH($B404,교과보정값!$EL:$EL,0))="","",INDEX(교과보정값!$EM:$EM,MATCH($B404,교과보정값!$EL:$EL,0))+IF(INDEX(교과보정값!$EO:$EO,MATCH($B404,교과보정값!$EL:$EL,0))="인문",교과보정값!EM$6,교과보정값!EN$6)),"")</f>
        <v/>
      </c>
      <c r="E404" s="85" t="str">
        <f>IF(D404="","",D404+교과보정값!EN$14)</f>
        <v/>
      </c>
      <c r="F404" s="86" t="str">
        <f>IF(G404="","",G404+교과보정값!EM$15)</f>
        <v/>
      </c>
      <c r="G404" s="86" t="str">
        <f>IFERROR(IF(INDEX(교과보정값!$EM:$EM,MATCH($B404,교과보정값!$EL:$EL,0))="","",INDEX(교과보정값!$EM:$EM,MATCH($B404,교과보정값!$EL:$EL,0))+IF(INDEX(교과보정값!$EO:$EO,MATCH($B404,교과보정값!$EL:$EL,0))="인문",교과보정값!EM$7,교과보정값!EN$7)),"")</f>
        <v/>
      </c>
      <c r="H404" s="86" t="str">
        <f>IF(G404="","",G404+교과보정값!EN$15)</f>
        <v/>
      </c>
      <c r="I404" s="87" t="str">
        <f>IF(J404="","",J404+교과보정값!EM$16)</f>
        <v/>
      </c>
      <c r="J404" s="87" t="str">
        <f>IFERROR(IF(INDEX(교과보정값!$EM:$EM,MATCH($B404,교과보정값!$EL:$EL,0))="","",INDEX(교과보정값!$EM:$EM,MATCH($B404,교과보정값!$EL:$EL,0))+IF(INDEX(교과보정값!$EO:$EO,MATCH($B404,교과보정값!$EL:$EL,0))="인문",교과보정값!EM$8,교과보정값!EN$8)),"")</f>
        <v/>
      </c>
      <c r="K404" s="87" t="str">
        <f>IF(J404="","",J404+교과보정값!EN$16)</f>
        <v/>
      </c>
      <c r="L404" s="88" t="str">
        <f>IF(M404="","",M404+교과보정값!EM$17)</f>
        <v/>
      </c>
      <c r="M404" s="88" t="str">
        <f>IFERROR(IF(INDEX(교과보정값!$EM:$EM,MATCH($B404,교과보정값!$EL:$EL,0))="","",INDEX(교과보정값!$EM:$EM,MATCH($B404,교과보정값!$EL:$EL,0))+IF(INDEX(교과보정값!$EO:$EO,MATCH($B404,교과보정값!$EL:$EL,0))="인문",교과보정값!EM$9,교과보정값!EN$9)),"")</f>
        <v/>
      </c>
      <c r="N404" s="88" t="str">
        <f>IF(M404="","",M404+교과보정값!EN$17)</f>
        <v/>
      </c>
      <c r="O404" s="89" t="str">
        <f>IF(P404="","",P404+교과보정값!EM$18)</f>
        <v/>
      </c>
      <c r="P404" s="89" t="str">
        <f>IFERROR(IF(INDEX(교과보정값!$EM:$EM,MATCH($B404,교과보정값!$EL:$EL,0))="","",INDEX(교과보정값!$EM:$EM,MATCH($B404,교과보정값!$EL:$EL,0))+IF(INDEX(교과보정값!$EO:$EO,MATCH($B404,교과보정값!$EL:$EL,0))="인문",교과보정값!EM$10,교과보정값!EN$10)),"")</f>
        <v/>
      </c>
      <c r="Q404" s="89" t="str">
        <f>IF(P404="","",P404+교과보정값!EN$18)</f>
        <v/>
      </c>
    </row>
    <row r="405" spans="2:17">
      <c r="B405" s="84" t="s">
        <v>2052</v>
      </c>
      <c r="C405" s="85" t="str">
        <f>IF(D405="","",D405+교과보정값!EM$14)</f>
        <v/>
      </c>
      <c r="D405" s="85" t="str">
        <f>IFERROR(IF(INDEX(교과보정값!$EM:$EM,MATCH($B405,교과보정값!$EL:$EL,0))="","",INDEX(교과보정값!$EM:$EM,MATCH($B405,교과보정값!$EL:$EL,0))+IF(INDEX(교과보정값!$EO:$EO,MATCH($B405,교과보정값!$EL:$EL,0))="인문",교과보정값!EM$6,교과보정값!EN$6)),"")</f>
        <v/>
      </c>
      <c r="E405" s="85" t="str">
        <f>IF(D405="","",D405+교과보정값!EN$14)</f>
        <v/>
      </c>
      <c r="F405" s="86" t="str">
        <f>IF(G405="","",G405+교과보정값!EM$15)</f>
        <v/>
      </c>
      <c r="G405" s="86" t="str">
        <f>IFERROR(IF(INDEX(교과보정값!$EM:$EM,MATCH($B405,교과보정값!$EL:$EL,0))="","",INDEX(교과보정값!$EM:$EM,MATCH($B405,교과보정값!$EL:$EL,0))+IF(INDEX(교과보정값!$EO:$EO,MATCH($B405,교과보정값!$EL:$EL,0))="인문",교과보정값!EM$7,교과보정값!EN$7)),"")</f>
        <v/>
      </c>
      <c r="H405" s="86" t="str">
        <f>IF(G405="","",G405+교과보정값!EN$15)</f>
        <v/>
      </c>
      <c r="I405" s="87" t="str">
        <f>IF(J405="","",J405+교과보정값!EM$16)</f>
        <v/>
      </c>
      <c r="J405" s="87" t="str">
        <f>IFERROR(IF(INDEX(교과보정값!$EM:$EM,MATCH($B405,교과보정값!$EL:$EL,0))="","",INDEX(교과보정값!$EM:$EM,MATCH($B405,교과보정값!$EL:$EL,0))+IF(INDEX(교과보정값!$EO:$EO,MATCH($B405,교과보정값!$EL:$EL,0))="인문",교과보정값!EM$8,교과보정값!EN$8)),"")</f>
        <v/>
      </c>
      <c r="K405" s="87" t="str">
        <f>IF(J405="","",J405+교과보정값!EN$16)</f>
        <v/>
      </c>
      <c r="L405" s="88" t="str">
        <f>IF(M405="","",M405+교과보정값!EM$17)</f>
        <v/>
      </c>
      <c r="M405" s="88" t="str">
        <f>IFERROR(IF(INDEX(교과보정값!$EM:$EM,MATCH($B405,교과보정값!$EL:$EL,0))="","",INDEX(교과보정값!$EM:$EM,MATCH($B405,교과보정값!$EL:$EL,0))+IF(INDEX(교과보정값!$EO:$EO,MATCH($B405,교과보정값!$EL:$EL,0))="인문",교과보정값!EM$9,교과보정값!EN$9)),"")</f>
        <v/>
      </c>
      <c r="N405" s="88" t="str">
        <f>IF(M405="","",M405+교과보정값!EN$17)</f>
        <v/>
      </c>
      <c r="O405" s="89" t="str">
        <f>IF(P405="","",P405+교과보정값!EM$18)</f>
        <v/>
      </c>
      <c r="P405" s="89" t="str">
        <f>IFERROR(IF(INDEX(교과보정값!$EM:$EM,MATCH($B405,교과보정값!$EL:$EL,0))="","",INDEX(교과보정값!$EM:$EM,MATCH($B405,교과보정값!$EL:$EL,0))+IF(INDEX(교과보정값!$EO:$EO,MATCH($B405,교과보정값!$EL:$EL,0))="인문",교과보정값!EM$10,교과보정값!EN$10)),"")</f>
        <v/>
      </c>
      <c r="Q405" s="89" t="str">
        <f>IF(P405="","",P405+교과보정값!EN$18)</f>
        <v/>
      </c>
    </row>
    <row r="406" spans="2:17">
      <c r="B406" s="84" t="s">
        <v>2053</v>
      </c>
      <c r="C406" s="85" t="str">
        <f>IF(D406="","",D406+교과보정값!EM$14)</f>
        <v/>
      </c>
      <c r="D406" s="85" t="str">
        <f>IFERROR(IF(INDEX(교과보정값!$EM:$EM,MATCH($B406,교과보정값!$EL:$EL,0))="","",INDEX(교과보정값!$EM:$EM,MATCH($B406,교과보정값!$EL:$EL,0))+IF(INDEX(교과보정값!$EO:$EO,MATCH($B406,교과보정값!$EL:$EL,0))="인문",교과보정값!EM$6,교과보정값!EN$6)),"")</f>
        <v/>
      </c>
      <c r="E406" s="85" t="str">
        <f>IF(D406="","",D406+교과보정값!EN$14)</f>
        <v/>
      </c>
      <c r="F406" s="86" t="str">
        <f>IF(G406="","",G406+교과보정값!EM$15)</f>
        <v/>
      </c>
      <c r="G406" s="86" t="str">
        <f>IFERROR(IF(INDEX(교과보정값!$EM:$EM,MATCH($B406,교과보정값!$EL:$EL,0))="","",INDEX(교과보정값!$EM:$EM,MATCH($B406,교과보정값!$EL:$EL,0))+IF(INDEX(교과보정값!$EO:$EO,MATCH($B406,교과보정값!$EL:$EL,0))="인문",교과보정값!EM$7,교과보정값!EN$7)),"")</f>
        <v/>
      </c>
      <c r="H406" s="86" t="str">
        <f>IF(G406="","",G406+교과보정값!EN$15)</f>
        <v/>
      </c>
      <c r="I406" s="87" t="str">
        <f>IF(J406="","",J406+교과보정값!EM$16)</f>
        <v/>
      </c>
      <c r="J406" s="87" t="str">
        <f>IFERROR(IF(INDEX(교과보정값!$EM:$EM,MATCH($B406,교과보정값!$EL:$EL,0))="","",INDEX(교과보정값!$EM:$EM,MATCH($B406,교과보정값!$EL:$EL,0))+IF(INDEX(교과보정값!$EO:$EO,MATCH($B406,교과보정값!$EL:$EL,0))="인문",교과보정값!EM$8,교과보정값!EN$8)),"")</f>
        <v/>
      </c>
      <c r="K406" s="87" t="str">
        <f>IF(J406="","",J406+교과보정값!EN$16)</f>
        <v/>
      </c>
      <c r="L406" s="88" t="str">
        <f>IF(M406="","",M406+교과보정값!EM$17)</f>
        <v/>
      </c>
      <c r="M406" s="88" t="str">
        <f>IFERROR(IF(INDEX(교과보정값!$EM:$EM,MATCH($B406,교과보정값!$EL:$EL,0))="","",INDEX(교과보정값!$EM:$EM,MATCH($B406,교과보정값!$EL:$EL,0))+IF(INDEX(교과보정값!$EO:$EO,MATCH($B406,교과보정값!$EL:$EL,0))="인문",교과보정값!EM$9,교과보정값!EN$9)),"")</f>
        <v/>
      </c>
      <c r="N406" s="88" t="str">
        <f>IF(M406="","",M406+교과보정값!EN$17)</f>
        <v/>
      </c>
      <c r="O406" s="89" t="str">
        <f>IF(P406="","",P406+교과보정값!EM$18)</f>
        <v/>
      </c>
      <c r="P406" s="89" t="str">
        <f>IFERROR(IF(INDEX(교과보정값!$EM:$EM,MATCH($B406,교과보정값!$EL:$EL,0))="","",INDEX(교과보정값!$EM:$EM,MATCH($B406,교과보정값!$EL:$EL,0))+IF(INDEX(교과보정값!$EO:$EO,MATCH($B406,교과보정값!$EL:$EL,0))="인문",교과보정값!EM$10,교과보정값!EN$10)),"")</f>
        <v/>
      </c>
      <c r="Q406" s="89" t="str">
        <f>IF(P406="","",P406+교과보정값!EN$18)</f>
        <v/>
      </c>
    </row>
    <row r="407" spans="2:17">
      <c r="B407" s="84" t="s">
        <v>2054</v>
      </c>
      <c r="C407" s="85" t="str">
        <f>IF(D407="","",D407+교과보정값!EM$14)</f>
        <v/>
      </c>
      <c r="D407" s="85" t="str">
        <f>IFERROR(IF(INDEX(교과보정값!$EM:$EM,MATCH($B407,교과보정값!$EL:$EL,0))="","",INDEX(교과보정값!$EM:$EM,MATCH($B407,교과보정값!$EL:$EL,0))+IF(INDEX(교과보정값!$EO:$EO,MATCH($B407,교과보정값!$EL:$EL,0))="인문",교과보정값!EM$6,교과보정값!EN$6)),"")</f>
        <v/>
      </c>
      <c r="E407" s="85" t="str">
        <f>IF(D407="","",D407+교과보정값!EN$14)</f>
        <v/>
      </c>
      <c r="F407" s="86" t="str">
        <f>IF(G407="","",G407+교과보정값!EM$15)</f>
        <v/>
      </c>
      <c r="G407" s="86" t="str">
        <f>IFERROR(IF(INDEX(교과보정값!$EM:$EM,MATCH($B407,교과보정값!$EL:$EL,0))="","",INDEX(교과보정값!$EM:$EM,MATCH($B407,교과보정값!$EL:$EL,0))+IF(INDEX(교과보정값!$EO:$EO,MATCH($B407,교과보정값!$EL:$EL,0))="인문",교과보정값!EM$7,교과보정값!EN$7)),"")</f>
        <v/>
      </c>
      <c r="H407" s="86" t="str">
        <f>IF(G407="","",G407+교과보정값!EN$15)</f>
        <v/>
      </c>
      <c r="I407" s="87" t="str">
        <f>IF(J407="","",J407+교과보정값!EM$16)</f>
        <v/>
      </c>
      <c r="J407" s="87" t="str">
        <f>IFERROR(IF(INDEX(교과보정값!$EM:$EM,MATCH($B407,교과보정값!$EL:$EL,0))="","",INDEX(교과보정값!$EM:$EM,MATCH($B407,교과보정값!$EL:$EL,0))+IF(INDEX(교과보정값!$EO:$EO,MATCH($B407,교과보정값!$EL:$EL,0))="인문",교과보정값!EM$8,교과보정값!EN$8)),"")</f>
        <v/>
      </c>
      <c r="K407" s="87" t="str">
        <f>IF(J407="","",J407+교과보정값!EN$16)</f>
        <v/>
      </c>
      <c r="L407" s="88" t="str">
        <f>IF(M407="","",M407+교과보정값!EM$17)</f>
        <v/>
      </c>
      <c r="M407" s="88" t="str">
        <f>IFERROR(IF(INDEX(교과보정값!$EM:$EM,MATCH($B407,교과보정값!$EL:$EL,0))="","",INDEX(교과보정값!$EM:$EM,MATCH($B407,교과보정값!$EL:$EL,0))+IF(INDEX(교과보정값!$EO:$EO,MATCH($B407,교과보정값!$EL:$EL,0))="인문",교과보정값!EM$9,교과보정값!EN$9)),"")</f>
        <v/>
      </c>
      <c r="N407" s="88" t="str">
        <f>IF(M407="","",M407+교과보정값!EN$17)</f>
        <v/>
      </c>
      <c r="O407" s="89" t="str">
        <f>IF(P407="","",P407+교과보정값!EM$18)</f>
        <v/>
      </c>
      <c r="P407" s="89" t="str">
        <f>IFERROR(IF(INDEX(교과보정값!$EM:$EM,MATCH($B407,교과보정값!$EL:$EL,0))="","",INDEX(교과보정값!$EM:$EM,MATCH($B407,교과보정값!$EL:$EL,0))+IF(INDEX(교과보정값!$EO:$EO,MATCH($B407,교과보정값!$EL:$EL,0))="인문",교과보정값!EM$10,교과보정값!EN$10)),"")</f>
        <v/>
      </c>
      <c r="Q407" s="89" t="str">
        <f>IF(P407="","",P407+교과보정값!EN$18)</f>
        <v/>
      </c>
    </row>
    <row r="409" spans="2:17">
      <c r="B409" s="159" t="s">
        <v>2055</v>
      </c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5"/>
    </row>
    <row r="410" spans="2:17">
      <c r="B410" s="78"/>
      <c r="C410" s="163" t="s">
        <v>1862</v>
      </c>
      <c r="D410" s="154"/>
      <c r="E410" s="155"/>
      <c r="F410" s="161" t="s">
        <v>1863</v>
      </c>
      <c r="G410" s="154"/>
      <c r="H410" s="155"/>
      <c r="I410" s="162" t="s">
        <v>1864</v>
      </c>
      <c r="J410" s="154"/>
      <c r="K410" s="155"/>
      <c r="L410" s="156" t="s">
        <v>1865</v>
      </c>
      <c r="M410" s="154"/>
      <c r="N410" s="155"/>
      <c r="O410" s="157" t="s">
        <v>1866</v>
      </c>
      <c r="P410" s="154"/>
      <c r="Q410" s="155"/>
    </row>
    <row r="411" spans="2:17">
      <c r="B411" s="78" t="s">
        <v>1869</v>
      </c>
      <c r="C411" s="79" t="s">
        <v>19</v>
      </c>
      <c r="D411" s="79" t="s">
        <v>20</v>
      </c>
      <c r="E411" s="79" t="s">
        <v>21</v>
      </c>
      <c r="F411" s="80" t="s">
        <v>19</v>
      </c>
      <c r="G411" s="80" t="s">
        <v>20</v>
      </c>
      <c r="H411" s="80" t="s">
        <v>21</v>
      </c>
      <c r="I411" s="81" t="s">
        <v>19</v>
      </c>
      <c r="J411" s="81" t="s">
        <v>20</v>
      </c>
      <c r="K411" s="81" t="s">
        <v>21</v>
      </c>
      <c r="L411" s="82" t="s">
        <v>19</v>
      </c>
      <c r="M411" s="82" t="s">
        <v>20</v>
      </c>
      <c r="N411" s="82" t="s">
        <v>21</v>
      </c>
      <c r="O411" s="83" t="s">
        <v>19</v>
      </c>
      <c r="P411" s="83" t="s">
        <v>20</v>
      </c>
      <c r="Q411" s="83" t="s">
        <v>21</v>
      </c>
    </row>
    <row r="412" spans="2:17">
      <c r="B412" s="84" t="s">
        <v>2056</v>
      </c>
      <c r="C412" s="85">
        <f>IF(D412="","",D412+교과보정값!ER$14)</f>
        <v>3.0000000000000002E-2</v>
      </c>
      <c r="D412" s="85">
        <f>IFERROR(IF(INDEX(교과보정값!$ER:$ER,MATCH($B412,교과보정값!$EQ:$EQ,0))="","",INDEX(교과보정값!$ER:$ER,MATCH($B412,교과보정값!$EQ:$EQ,0))+IF(INDEX(교과보정값!$ET:$ET,MATCH($B412,교과보정값!$EQ:$EQ,0))="인문",교과보정값!ER$6,교과보정값!ES$6)),"")</f>
        <v>-0.02</v>
      </c>
      <c r="E412" s="85">
        <f>IF(D412="","",D412+교과보정값!ES$14)</f>
        <v>-7.0000000000000007E-2</v>
      </c>
      <c r="F412" s="86">
        <f>IF(G412="","",G412+교과보정값!ER$15)</f>
        <v>3.0000000000000002E-2</v>
      </c>
      <c r="G412" s="86">
        <f>IFERROR(IF(INDEX(교과보정값!$ER:$ER,MATCH($B412,교과보정값!$EQ:$EQ,0))="","",INDEX(교과보정값!$ER:$ER,MATCH($B412,교과보정값!$EQ:$EQ,0))+IF(INDEX(교과보정값!$ET:$ET,MATCH($B412,교과보정값!$EQ:$EQ,0))="인문",교과보정값!ER$7,교과보정값!ES$7)),"")</f>
        <v>-0.02</v>
      </c>
      <c r="H412" s="86">
        <f>IF(G412="","",G412+교과보정값!ES$15)</f>
        <v>-7.0000000000000007E-2</v>
      </c>
      <c r="I412" s="87">
        <f>IF(J412="","",J412+교과보정값!ER$16)</f>
        <v>3.0000000000000002E-2</v>
      </c>
      <c r="J412" s="87">
        <f>IFERROR(IF(INDEX(교과보정값!$ER:$ER,MATCH($B412,교과보정값!$EQ:$EQ,0))="","",INDEX(교과보정값!$ER:$ER,MATCH($B412,교과보정값!$EQ:$EQ,0))+IF(INDEX(교과보정값!$ET:$ET,MATCH($B412,교과보정값!$EQ:$EQ,0))="인문",교과보정값!ER$8,교과보정값!ES$8)),"")</f>
        <v>-0.02</v>
      </c>
      <c r="K412" s="87">
        <f>IF(J412="","",J412+교과보정값!ES$16)</f>
        <v>-7.0000000000000007E-2</v>
      </c>
      <c r="L412" s="88">
        <f>IF(M412="","",M412+교과보정값!ER$17)</f>
        <v>3.0000000000000002E-2</v>
      </c>
      <c r="M412" s="88">
        <f>IFERROR(IF(INDEX(교과보정값!$ER:$ER,MATCH($B412,교과보정값!$EQ:$EQ,0))="","",INDEX(교과보정값!$ER:$ER,MATCH($B412,교과보정값!$EQ:$EQ,0))+IF(INDEX(교과보정값!$ET:$ET,MATCH($B412,교과보정값!$EQ:$EQ,0))="인문",교과보정값!ER$9,교과보정값!ES$9)),"")</f>
        <v>-0.02</v>
      </c>
      <c r="N412" s="88">
        <f>IF(M412="","",M412+교과보정값!ES$17)</f>
        <v>-7.0000000000000007E-2</v>
      </c>
      <c r="O412" s="89">
        <f>IF(P412="","",P412+교과보정값!ER$18)</f>
        <v>3.0000000000000002E-2</v>
      </c>
      <c r="P412" s="89">
        <f>IFERROR(IF(INDEX(교과보정값!$ER:$ER,MATCH($B412,교과보정값!$EQ:$EQ,0))="","",INDEX(교과보정값!$ER:$ER,MATCH($B412,교과보정값!$EQ:$EQ,0))+IF(INDEX(교과보정값!$ET:$ET,MATCH($B412,교과보정값!$EQ:$EQ,0))="인문",교과보정값!ER$10,교과보정값!ES$10)),"")</f>
        <v>-0.02</v>
      </c>
      <c r="Q412" s="89">
        <f>IF(P412="","",P412+교과보정값!ES$18)</f>
        <v>-7.0000000000000007E-2</v>
      </c>
    </row>
    <row r="413" spans="2:17">
      <c r="B413" s="84" t="s">
        <v>2057</v>
      </c>
      <c r="C413" s="85" t="str">
        <f>IF(D413="","",D413+교과보정값!ER$14)</f>
        <v/>
      </c>
      <c r="D413" s="85" t="str">
        <f>IFERROR(IF(INDEX(교과보정값!$ER:$ER,MATCH($B413,교과보정값!$EQ:$EQ,0))="","",INDEX(교과보정값!$ER:$ER,MATCH($B413,교과보정값!$EQ:$EQ,0))+IF(INDEX(교과보정값!$ET:$ET,MATCH($B413,교과보정값!$EQ:$EQ,0))="인문",교과보정값!ER$6,교과보정값!ES$6)),"")</f>
        <v/>
      </c>
      <c r="E413" s="85" t="str">
        <f>IF(D413="","",D413+교과보정값!ES$14)</f>
        <v/>
      </c>
      <c r="F413" s="86" t="str">
        <f>IF(G413="","",G413+교과보정값!ER$15)</f>
        <v/>
      </c>
      <c r="G413" s="86" t="str">
        <f>IFERROR(IF(INDEX(교과보정값!$ER:$ER,MATCH($B413,교과보정값!$EQ:$EQ,0))="","",INDEX(교과보정값!$ER:$ER,MATCH($B413,교과보정값!$EQ:$EQ,0))+IF(INDEX(교과보정값!$ET:$ET,MATCH($B413,교과보정값!$EQ:$EQ,0))="인문",교과보정값!ER$7,교과보정값!ES$7)),"")</f>
        <v/>
      </c>
      <c r="H413" s="86" t="str">
        <f>IF(G413="","",G413+교과보정값!ES$15)</f>
        <v/>
      </c>
      <c r="I413" s="87" t="str">
        <f>IF(J413="","",J413+교과보정값!ER$16)</f>
        <v/>
      </c>
      <c r="J413" s="87" t="str">
        <f>IFERROR(IF(INDEX(교과보정값!$ER:$ER,MATCH($B413,교과보정값!$EQ:$EQ,0))="","",INDEX(교과보정값!$ER:$ER,MATCH($B413,교과보정값!$EQ:$EQ,0))+IF(INDEX(교과보정값!$ET:$ET,MATCH($B413,교과보정값!$EQ:$EQ,0))="인문",교과보정값!ER$8,교과보정값!ES$8)),"")</f>
        <v/>
      </c>
      <c r="K413" s="87" t="str">
        <f>IF(J413="","",J413+교과보정값!ES$16)</f>
        <v/>
      </c>
      <c r="L413" s="88" t="str">
        <f>IF(M413="","",M413+교과보정값!ER$17)</f>
        <v/>
      </c>
      <c r="M413" s="88" t="str">
        <f>IFERROR(IF(INDEX(교과보정값!$ER:$ER,MATCH($B413,교과보정값!$EQ:$EQ,0))="","",INDEX(교과보정값!$ER:$ER,MATCH($B413,교과보정값!$EQ:$EQ,0))+IF(INDEX(교과보정값!$ET:$ET,MATCH($B413,교과보정값!$EQ:$EQ,0))="인문",교과보정값!ER$9,교과보정값!ES$9)),"")</f>
        <v/>
      </c>
      <c r="N413" s="88" t="str">
        <f>IF(M413="","",M413+교과보정값!ES$17)</f>
        <v/>
      </c>
      <c r="O413" s="89" t="str">
        <f>IF(P413="","",P413+교과보정값!ER$18)</f>
        <v/>
      </c>
      <c r="P413" s="89" t="str">
        <f>IFERROR(IF(INDEX(교과보정값!$ER:$ER,MATCH($B413,교과보정값!$EQ:$EQ,0))="","",INDEX(교과보정값!$ER:$ER,MATCH($B413,교과보정값!$EQ:$EQ,0))+IF(INDEX(교과보정값!$ET:$ET,MATCH($B413,교과보정값!$EQ:$EQ,0))="인문",교과보정값!ER$10,교과보정값!ES$10)),"")</f>
        <v/>
      </c>
      <c r="Q413" s="89" t="str">
        <f>IF(P413="","",P413+교과보정값!ES$18)</f>
        <v/>
      </c>
    </row>
    <row r="414" spans="2:17">
      <c r="B414" s="84" t="s">
        <v>2058</v>
      </c>
      <c r="C414" s="85">
        <f>IF(D414="","",D414+교과보정값!ER$14)</f>
        <v>7.0000000000000007E-2</v>
      </c>
      <c r="D414" s="85">
        <f>IFERROR(IF(INDEX(교과보정값!$ER:$ER,MATCH($B414,교과보정값!$EQ:$EQ,0))="","",INDEX(교과보정값!$ER:$ER,MATCH($B414,교과보정값!$EQ:$EQ,0))+IF(INDEX(교과보정값!$ET:$ET,MATCH($B414,교과보정값!$EQ:$EQ,0))="인문",교과보정값!ER$6,교과보정값!ES$6)),"")</f>
        <v>0.02</v>
      </c>
      <c r="E414" s="85">
        <f>IF(D414="","",D414+교과보정값!ES$14)</f>
        <v>-3.0000000000000002E-2</v>
      </c>
      <c r="F414" s="86">
        <f>IF(G414="","",G414+교과보정값!ER$15)</f>
        <v>7.0000000000000007E-2</v>
      </c>
      <c r="G414" s="86">
        <f>IFERROR(IF(INDEX(교과보정값!$ER:$ER,MATCH($B414,교과보정값!$EQ:$EQ,0))="","",INDEX(교과보정값!$ER:$ER,MATCH($B414,교과보정값!$EQ:$EQ,0))+IF(INDEX(교과보정값!$ET:$ET,MATCH($B414,교과보정값!$EQ:$EQ,0))="인문",교과보정값!ER$7,교과보정값!ES$7)),"")</f>
        <v>0.02</v>
      </c>
      <c r="H414" s="86">
        <f>IF(G414="","",G414+교과보정값!ES$15)</f>
        <v>-3.0000000000000002E-2</v>
      </c>
      <c r="I414" s="87">
        <f>IF(J414="","",J414+교과보정값!ER$16)</f>
        <v>7.0000000000000007E-2</v>
      </c>
      <c r="J414" s="87">
        <f>IFERROR(IF(INDEX(교과보정값!$ER:$ER,MATCH($B414,교과보정값!$EQ:$EQ,0))="","",INDEX(교과보정값!$ER:$ER,MATCH($B414,교과보정값!$EQ:$EQ,0))+IF(INDEX(교과보정값!$ET:$ET,MATCH($B414,교과보정값!$EQ:$EQ,0))="인문",교과보정값!ER$8,교과보정값!ES$8)),"")</f>
        <v>0.02</v>
      </c>
      <c r="K414" s="87">
        <f>IF(J414="","",J414+교과보정값!ES$16)</f>
        <v>-3.0000000000000002E-2</v>
      </c>
      <c r="L414" s="88">
        <f>IF(M414="","",M414+교과보정값!ER$17)</f>
        <v>7.0000000000000007E-2</v>
      </c>
      <c r="M414" s="88">
        <f>IFERROR(IF(INDEX(교과보정값!$ER:$ER,MATCH($B414,교과보정값!$EQ:$EQ,0))="","",INDEX(교과보정값!$ER:$ER,MATCH($B414,교과보정값!$EQ:$EQ,0))+IF(INDEX(교과보정값!$ET:$ET,MATCH($B414,교과보정값!$EQ:$EQ,0))="인문",교과보정값!ER$9,교과보정값!ES$9)),"")</f>
        <v>0.02</v>
      </c>
      <c r="N414" s="88">
        <f>IF(M414="","",M414+교과보정값!ES$17)</f>
        <v>-3.0000000000000002E-2</v>
      </c>
      <c r="O414" s="89">
        <f>IF(P414="","",P414+교과보정값!ER$18)</f>
        <v>7.0000000000000007E-2</v>
      </c>
      <c r="P414" s="89">
        <f>IFERROR(IF(INDEX(교과보정값!$ER:$ER,MATCH($B414,교과보정값!$EQ:$EQ,0))="","",INDEX(교과보정값!$ER:$ER,MATCH($B414,교과보정값!$EQ:$EQ,0))+IF(INDEX(교과보정값!$ET:$ET,MATCH($B414,교과보정값!$EQ:$EQ,0))="인문",교과보정값!ER$10,교과보정값!ES$10)),"")</f>
        <v>0.02</v>
      </c>
      <c r="Q414" s="89">
        <f>IF(P414="","",P414+교과보정값!ES$18)</f>
        <v>-3.0000000000000002E-2</v>
      </c>
    </row>
    <row r="415" spans="2:17">
      <c r="B415" s="84" t="s">
        <v>2059</v>
      </c>
      <c r="C415" s="85">
        <f>IF(D415="","",D415+교과보정값!ER$14)</f>
        <v>0</v>
      </c>
      <c r="D415" s="85">
        <f>IFERROR(IF(INDEX(교과보정값!$ER:$ER,MATCH($B415,교과보정값!$EQ:$EQ,0))="","",INDEX(교과보정값!$ER:$ER,MATCH($B415,교과보정값!$EQ:$EQ,0))+IF(INDEX(교과보정값!$ET:$ET,MATCH($B415,교과보정값!$EQ:$EQ,0))="인문",교과보정값!ER$6,교과보정값!ES$6)),"")</f>
        <v>-0.05</v>
      </c>
      <c r="E415" s="85">
        <f>IF(D415="","",D415+교과보정값!ES$14)</f>
        <v>-0.1</v>
      </c>
      <c r="F415" s="86">
        <f>IF(G415="","",G415+교과보정값!ER$15)</f>
        <v>0</v>
      </c>
      <c r="G415" s="86">
        <f>IFERROR(IF(INDEX(교과보정값!$ER:$ER,MATCH($B415,교과보정값!$EQ:$EQ,0))="","",INDEX(교과보정값!$ER:$ER,MATCH($B415,교과보정값!$EQ:$EQ,0))+IF(INDEX(교과보정값!$ET:$ET,MATCH($B415,교과보정값!$EQ:$EQ,0))="인문",교과보정값!ER$7,교과보정값!ES$7)),"")</f>
        <v>-0.05</v>
      </c>
      <c r="H415" s="86">
        <f>IF(G415="","",G415+교과보정값!ES$15)</f>
        <v>-0.1</v>
      </c>
      <c r="I415" s="87">
        <f>IF(J415="","",J415+교과보정값!ER$16)</f>
        <v>0</v>
      </c>
      <c r="J415" s="87">
        <f>IFERROR(IF(INDEX(교과보정값!$ER:$ER,MATCH($B415,교과보정값!$EQ:$EQ,0))="","",INDEX(교과보정값!$ER:$ER,MATCH($B415,교과보정값!$EQ:$EQ,0))+IF(INDEX(교과보정값!$ET:$ET,MATCH($B415,교과보정값!$EQ:$EQ,0))="인문",교과보정값!ER$8,교과보정값!ES$8)),"")</f>
        <v>-0.05</v>
      </c>
      <c r="K415" s="87">
        <f>IF(J415="","",J415+교과보정값!ES$16)</f>
        <v>-0.1</v>
      </c>
      <c r="L415" s="88">
        <f>IF(M415="","",M415+교과보정값!ER$17)</f>
        <v>0</v>
      </c>
      <c r="M415" s="88">
        <f>IFERROR(IF(INDEX(교과보정값!$ER:$ER,MATCH($B415,교과보정값!$EQ:$EQ,0))="","",INDEX(교과보정값!$ER:$ER,MATCH($B415,교과보정값!$EQ:$EQ,0))+IF(INDEX(교과보정값!$ET:$ET,MATCH($B415,교과보정값!$EQ:$EQ,0))="인문",교과보정값!ER$9,교과보정값!ES$9)),"")</f>
        <v>-0.05</v>
      </c>
      <c r="N415" s="88">
        <f>IF(M415="","",M415+교과보정값!ES$17)</f>
        <v>-0.1</v>
      </c>
      <c r="O415" s="89">
        <f>IF(P415="","",P415+교과보정값!ER$18)</f>
        <v>0</v>
      </c>
      <c r="P415" s="89">
        <f>IFERROR(IF(INDEX(교과보정값!$ER:$ER,MATCH($B415,교과보정값!$EQ:$EQ,0))="","",INDEX(교과보정값!$ER:$ER,MATCH($B415,교과보정값!$EQ:$EQ,0))+IF(INDEX(교과보정값!$ET:$ET,MATCH($B415,교과보정값!$EQ:$EQ,0))="인문",교과보정값!ER$10,교과보정값!ES$10)),"")</f>
        <v>-0.05</v>
      </c>
      <c r="Q415" s="89">
        <f>IF(P415="","",P415+교과보정값!ES$18)</f>
        <v>-0.1</v>
      </c>
    </row>
    <row r="416" spans="2:17">
      <c r="B416" s="84" t="s">
        <v>2060</v>
      </c>
      <c r="C416" s="85" t="str">
        <f>IF(D416="","",D416+교과보정값!ER$14)</f>
        <v/>
      </c>
      <c r="D416" s="85" t="str">
        <f>IFERROR(IF(INDEX(교과보정값!$ER:$ER,MATCH($B416,교과보정값!$EQ:$EQ,0))="","",INDEX(교과보정값!$ER:$ER,MATCH($B416,교과보정값!$EQ:$EQ,0))+IF(INDEX(교과보정값!$ET:$ET,MATCH($B416,교과보정값!$EQ:$EQ,0))="인문",교과보정값!ER$6,교과보정값!ES$6)),"")</f>
        <v/>
      </c>
      <c r="E416" s="85" t="str">
        <f>IF(D416="","",D416+교과보정값!ES$14)</f>
        <v/>
      </c>
      <c r="F416" s="86" t="str">
        <f>IF(G416="","",G416+교과보정값!ER$15)</f>
        <v/>
      </c>
      <c r="G416" s="86" t="str">
        <f>IFERROR(IF(INDEX(교과보정값!$ER:$ER,MATCH($B416,교과보정값!$EQ:$EQ,0))="","",INDEX(교과보정값!$ER:$ER,MATCH($B416,교과보정값!$EQ:$EQ,0))+IF(INDEX(교과보정값!$ET:$ET,MATCH($B416,교과보정값!$EQ:$EQ,0))="인문",교과보정값!ER$7,교과보정값!ES$7)),"")</f>
        <v/>
      </c>
      <c r="H416" s="86" t="str">
        <f>IF(G416="","",G416+교과보정값!ES$15)</f>
        <v/>
      </c>
      <c r="I416" s="87" t="str">
        <f>IF(J416="","",J416+교과보정값!ER$16)</f>
        <v/>
      </c>
      <c r="J416" s="87" t="str">
        <f>IFERROR(IF(INDEX(교과보정값!$ER:$ER,MATCH($B416,교과보정값!$EQ:$EQ,0))="","",INDEX(교과보정값!$ER:$ER,MATCH($B416,교과보정값!$EQ:$EQ,0))+IF(INDEX(교과보정값!$ET:$ET,MATCH($B416,교과보정값!$EQ:$EQ,0))="인문",교과보정값!ER$8,교과보정값!ES$8)),"")</f>
        <v/>
      </c>
      <c r="K416" s="87" t="str">
        <f>IF(J416="","",J416+교과보정값!ES$16)</f>
        <v/>
      </c>
      <c r="L416" s="88" t="str">
        <f>IF(M416="","",M416+교과보정값!ER$17)</f>
        <v/>
      </c>
      <c r="M416" s="88" t="str">
        <f>IFERROR(IF(INDEX(교과보정값!$ER:$ER,MATCH($B416,교과보정값!$EQ:$EQ,0))="","",INDEX(교과보정값!$ER:$ER,MATCH($B416,교과보정값!$EQ:$EQ,0))+IF(INDEX(교과보정값!$ET:$ET,MATCH($B416,교과보정값!$EQ:$EQ,0))="인문",교과보정값!ER$9,교과보정값!ES$9)),"")</f>
        <v/>
      </c>
      <c r="N416" s="88" t="str">
        <f>IF(M416="","",M416+교과보정값!ES$17)</f>
        <v/>
      </c>
      <c r="O416" s="89" t="str">
        <f>IF(P416="","",P416+교과보정값!ER$18)</f>
        <v/>
      </c>
      <c r="P416" s="89" t="str">
        <f>IFERROR(IF(INDEX(교과보정값!$ER:$ER,MATCH($B416,교과보정값!$EQ:$EQ,0))="","",INDEX(교과보정값!$ER:$ER,MATCH($B416,교과보정값!$EQ:$EQ,0))+IF(INDEX(교과보정값!$ET:$ET,MATCH($B416,교과보정값!$EQ:$EQ,0))="인문",교과보정값!ER$10,교과보정값!ES$10)),"")</f>
        <v/>
      </c>
      <c r="Q416" s="89" t="str">
        <f>IF(P416="","",P416+교과보정값!ES$18)</f>
        <v/>
      </c>
    </row>
    <row r="417" spans="2:17">
      <c r="B417" s="84" t="s">
        <v>2061</v>
      </c>
      <c r="C417" s="85">
        <f>IF(D417="","",D417+교과보정값!ER$14)</f>
        <v>0.1</v>
      </c>
      <c r="D417" s="85">
        <f>IFERROR(IF(INDEX(교과보정값!$ER:$ER,MATCH($B417,교과보정값!$EQ:$EQ,0))="","",INDEX(교과보정값!$ER:$ER,MATCH($B417,교과보정값!$EQ:$EQ,0))+IF(INDEX(교과보정값!$ET:$ET,MATCH($B417,교과보정값!$EQ:$EQ,0))="인문",교과보정값!ER$6,교과보정값!ES$6)),"")</f>
        <v>0.05</v>
      </c>
      <c r="E417" s="85">
        <f>IF(D417="","",D417+교과보정값!ES$14)</f>
        <v>0</v>
      </c>
      <c r="F417" s="86">
        <f>IF(G417="","",G417+교과보정값!ER$15)</f>
        <v>0.1</v>
      </c>
      <c r="G417" s="86">
        <f>IFERROR(IF(INDEX(교과보정값!$ER:$ER,MATCH($B417,교과보정값!$EQ:$EQ,0))="","",INDEX(교과보정값!$ER:$ER,MATCH($B417,교과보정값!$EQ:$EQ,0))+IF(INDEX(교과보정값!$ET:$ET,MATCH($B417,교과보정값!$EQ:$EQ,0))="인문",교과보정값!ER$7,교과보정값!ES$7)),"")</f>
        <v>0.05</v>
      </c>
      <c r="H417" s="86">
        <f>IF(G417="","",G417+교과보정값!ES$15)</f>
        <v>0</v>
      </c>
      <c r="I417" s="87">
        <f>IF(J417="","",J417+교과보정값!ER$16)</f>
        <v>0.1</v>
      </c>
      <c r="J417" s="87">
        <f>IFERROR(IF(INDEX(교과보정값!$ER:$ER,MATCH($B417,교과보정값!$EQ:$EQ,0))="","",INDEX(교과보정값!$ER:$ER,MATCH($B417,교과보정값!$EQ:$EQ,0))+IF(INDEX(교과보정값!$ET:$ET,MATCH($B417,교과보정값!$EQ:$EQ,0))="인문",교과보정값!ER$8,교과보정값!ES$8)),"")</f>
        <v>0.05</v>
      </c>
      <c r="K417" s="87">
        <f>IF(J417="","",J417+교과보정값!ES$16)</f>
        <v>0</v>
      </c>
      <c r="L417" s="88">
        <f>IF(M417="","",M417+교과보정값!ER$17)</f>
        <v>0.1</v>
      </c>
      <c r="M417" s="88">
        <f>IFERROR(IF(INDEX(교과보정값!$ER:$ER,MATCH($B417,교과보정값!$EQ:$EQ,0))="","",INDEX(교과보정값!$ER:$ER,MATCH($B417,교과보정값!$EQ:$EQ,0))+IF(INDEX(교과보정값!$ET:$ET,MATCH($B417,교과보정값!$EQ:$EQ,0))="인문",교과보정값!ER$9,교과보정값!ES$9)),"")</f>
        <v>0.05</v>
      </c>
      <c r="N417" s="88">
        <f>IF(M417="","",M417+교과보정값!ES$17)</f>
        <v>0</v>
      </c>
      <c r="O417" s="89">
        <f>IF(P417="","",P417+교과보정값!ER$18)</f>
        <v>0.1</v>
      </c>
      <c r="P417" s="89">
        <f>IFERROR(IF(INDEX(교과보정값!$ER:$ER,MATCH($B417,교과보정값!$EQ:$EQ,0))="","",INDEX(교과보정값!$ER:$ER,MATCH($B417,교과보정값!$EQ:$EQ,0))+IF(INDEX(교과보정값!$ET:$ET,MATCH($B417,교과보정값!$EQ:$EQ,0))="인문",교과보정값!ER$10,교과보정값!ES$10)),"")</f>
        <v>0.05</v>
      </c>
      <c r="Q417" s="89">
        <f>IF(P417="","",P417+교과보정값!ES$18)</f>
        <v>0</v>
      </c>
    </row>
    <row r="418" spans="2:17">
      <c r="B418" s="84" t="s">
        <v>2062</v>
      </c>
      <c r="C418" s="85" t="str">
        <f>IF(D418="","",D418+교과보정값!ER$14)</f>
        <v/>
      </c>
      <c r="D418" s="85" t="str">
        <f>IFERROR(IF(INDEX(교과보정값!$ER:$ER,MATCH($B418,교과보정값!$EQ:$EQ,0))="","",INDEX(교과보정값!$ER:$ER,MATCH($B418,교과보정값!$EQ:$EQ,0))+IF(INDEX(교과보정값!$ET:$ET,MATCH($B418,교과보정값!$EQ:$EQ,0))="인문",교과보정값!ER$6,교과보정값!ES$6)),"")</f>
        <v/>
      </c>
      <c r="E418" s="85" t="str">
        <f>IF(D418="","",D418+교과보정값!ES$14)</f>
        <v/>
      </c>
      <c r="F418" s="86" t="str">
        <f>IF(G418="","",G418+교과보정값!ER$15)</f>
        <v/>
      </c>
      <c r="G418" s="86" t="str">
        <f>IFERROR(IF(INDEX(교과보정값!$ER:$ER,MATCH($B418,교과보정값!$EQ:$EQ,0))="","",INDEX(교과보정값!$ER:$ER,MATCH($B418,교과보정값!$EQ:$EQ,0))+IF(INDEX(교과보정값!$ET:$ET,MATCH($B418,교과보정값!$EQ:$EQ,0))="인문",교과보정값!ER$7,교과보정값!ES$7)),"")</f>
        <v/>
      </c>
      <c r="H418" s="86" t="str">
        <f>IF(G418="","",G418+교과보정값!ES$15)</f>
        <v/>
      </c>
      <c r="I418" s="87" t="str">
        <f>IF(J418="","",J418+교과보정값!ER$16)</f>
        <v/>
      </c>
      <c r="J418" s="87" t="str">
        <f>IFERROR(IF(INDEX(교과보정값!$ER:$ER,MATCH($B418,교과보정값!$EQ:$EQ,0))="","",INDEX(교과보정값!$ER:$ER,MATCH($B418,교과보정값!$EQ:$EQ,0))+IF(INDEX(교과보정값!$ET:$ET,MATCH($B418,교과보정값!$EQ:$EQ,0))="인문",교과보정값!ER$8,교과보정값!ES$8)),"")</f>
        <v/>
      </c>
      <c r="K418" s="87" t="str">
        <f>IF(J418="","",J418+교과보정값!ES$16)</f>
        <v/>
      </c>
      <c r="L418" s="88" t="str">
        <f>IF(M418="","",M418+교과보정값!ER$17)</f>
        <v/>
      </c>
      <c r="M418" s="88" t="str">
        <f>IFERROR(IF(INDEX(교과보정값!$ER:$ER,MATCH($B418,교과보정값!$EQ:$EQ,0))="","",INDEX(교과보정값!$ER:$ER,MATCH($B418,교과보정값!$EQ:$EQ,0))+IF(INDEX(교과보정값!$ET:$ET,MATCH($B418,교과보정값!$EQ:$EQ,0))="인문",교과보정값!ER$9,교과보정값!ES$9)),"")</f>
        <v/>
      </c>
      <c r="N418" s="88" t="str">
        <f>IF(M418="","",M418+교과보정값!ES$17)</f>
        <v/>
      </c>
      <c r="O418" s="89" t="str">
        <f>IF(P418="","",P418+교과보정값!ER$18)</f>
        <v/>
      </c>
      <c r="P418" s="89" t="str">
        <f>IFERROR(IF(INDEX(교과보정값!$ER:$ER,MATCH($B418,교과보정값!$EQ:$EQ,0))="","",INDEX(교과보정값!$ER:$ER,MATCH($B418,교과보정값!$EQ:$EQ,0))+IF(INDEX(교과보정값!$ET:$ET,MATCH($B418,교과보정값!$EQ:$EQ,0))="인문",교과보정값!ER$10,교과보정값!ES$10)),"")</f>
        <v/>
      </c>
      <c r="Q418" s="89" t="str">
        <f>IF(P418="","",P418+교과보정값!ES$18)</f>
        <v/>
      </c>
    </row>
    <row r="419" spans="2:17">
      <c r="B419" s="84" t="s">
        <v>2063</v>
      </c>
      <c r="C419" s="85" t="str">
        <f>IF(D419="","",D419+교과보정값!ER$14)</f>
        <v/>
      </c>
      <c r="D419" s="85" t="str">
        <f>IFERROR(IF(INDEX(교과보정값!$ER:$ER,MATCH($B419,교과보정값!$EQ:$EQ,0))="","",INDEX(교과보정값!$ER:$ER,MATCH($B419,교과보정값!$EQ:$EQ,0))+IF(INDEX(교과보정값!$ET:$ET,MATCH($B419,교과보정값!$EQ:$EQ,0))="인문",교과보정값!ER$6,교과보정값!ES$6)),"")</f>
        <v/>
      </c>
      <c r="E419" s="85" t="str">
        <f>IF(D419="","",D419+교과보정값!ES$14)</f>
        <v/>
      </c>
      <c r="F419" s="86" t="str">
        <f>IF(G419="","",G419+교과보정값!ER$15)</f>
        <v/>
      </c>
      <c r="G419" s="86" t="str">
        <f>IFERROR(IF(INDEX(교과보정값!$ER:$ER,MATCH($B419,교과보정값!$EQ:$EQ,0))="","",INDEX(교과보정값!$ER:$ER,MATCH($B419,교과보정값!$EQ:$EQ,0))+IF(INDEX(교과보정값!$ET:$ET,MATCH($B419,교과보정값!$EQ:$EQ,0))="인문",교과보정값!ER$7,교과보정값!ES$7)),"")</f>
        <v/>
      </c>
      <c r="H419" s="86" t="str">
        <f>IF(G419="","",G419+교과보정값!ES$15)</f>
        <v/>
      </c>
      <c r="I419" s="87" t="str">
        <f>IF(J419="","",J419+교과보정값!ER$16)</f>
        <v/>
      </c>
      <c r="J419" s="87" t="str">
        <f>IFERROR(IF(INDEX(교과보정값!$ER:$ER,MATCH($B419,교과보정값!$EQ:$EQ,0))="","",INDEX(교과보정값!$ER:$ER,MATCH($B419,교과보정값!$EQ:$EQ,0))+IF(INDEX(교과보정값!$ET:$ET,MATCH($B419,교과보정값!$EQ:$EQ,0))="인문",교과보정값!ER$8,교과보정값!ES$8)),"")</f>
        <v/>
      </c>
      <c r="K419" s="87" t="str">
        <f>IF(J419="","",J419+교과보정값!ES$16)</f>
        <v/>
      </c>
      <c r="L419" s="88" t="str">
        <f>IF(M419="","",M419+교과보정값!ER$17)</f>
        <v/>
      </c>
      <c r="M419" s="88" t="str">
        <f>IFERROR(IF(INDEX(교과보정값!$ER:$ER,MATCH($B419,교과보정값!$EQ:$EQ,0))="","",INDEX(교과보정값!$ER:$ER,MATCH($B419,교과보정값!$EQ:$EQ,0))+IF(INDEX(교과보정값!$ET:$ET,MATCH($B419,교과보정값!$EQ:$EQ,0))="인문",교과보정값!ER$9,교과보정값!ES$9)),"")</f>
        <v/>
      </c>
      <c r="N419" s="88" t="str">
        <f>IF(M419="","",M419+교과보정값!ES$17)</f>
        <v/>
      </c>
      <c r="O419" s="89" t="str">
        <f>IF(P419="","",P419+교과보정값!ER$18)</f>
        <v/>
      </c>
      <c r="P419" s="89" t="str">
        <f>IFERROR(IF(INDEX(교과보정값!$ER:$ER,MATCH($B419,교과보정값!$EQ:$EQ,0))="","",INDEX(교과보정값!$ER:$ER,MATCH($B419,교과보정값!$EQ:$EQ,0))+IF(INDEX(교과보정값!$ET:$ET,MATCH($B419,교과보정값!$EQ:$EQ,0))="인문",교과보정값!ER$10,교과보정값!ES$10)),"")</f>
        <v/>
      </c>
      <c r="Q419" s="89" t="str">
        <f>IF(P419="","",P419+교과보정값!ES$18)</f>
        <v/>
      </c>
    </row>
    <row r="420" spans="2:17">
      <c r="B420" s="84" t="s">
        <v>2064</v>
      </c>
      <c r="C420" s="85" t="str">
        <f>IF(D420="","",D420+교과보정값!ER$14)</f>
        <v/>
      </c>
      <c r="D420" s="85" t="str">
        <f>IFERROR(IF(INDEX(교과보정값!$ER:$ER,MATCH($B420,교과보정값!$EQ:$EQ,0))="","",INDEX(교과보정값!$ER:$ER,MATCH($B420,교과보정값!$EQ:$EQ,0))+IF(INDEX(교과보정값!$ET:$ET,MATCH($B420,교과보정값!$EQ:$EQ,0))="인문",교과보정값!ER$6,교과보정값!ES$6)),"")</f>
        <v/>
      </c>
      <c r="E420" s="85" t="str">
        <f>IF(D420="","",D420+교과보정값!ES$14)</f>
        <v/>
      </c>
      <c r="F420" s="86" t="str">
        <f>IF(G420="","",G420+교과보정값!ER$15)</f>
        <v/>
      </c>
      <c r="G420" s="86" t="str">
        <f>IFERROR(IF(INDEX(교과보정값!$ER:$ER,MATCH($B420,교과보정값!$EQ:$EQ,0))="","",INDEX(교과보정값!$ER:$ER,MATCH($B420,교과보정값!$EQ:$EQ,0))+IF(INDEX(교과보정값!$ET:$ET,MATCH($B420,교과보정값!$EQ:$EQ,0))="인문",교과보정값!ER$7,교과보정값!ES$7)),"")</f>
        <v/>
      </c>
      <c r="H420" s="86" t="str">
        <f>IF(G420="","",G420+교과보정값!ES$15)</f>
        <v/>
      </c>
      <c r="I420" s="87" t="str">
        <f>IF(J420="","",J420+교과보정값!ER$16)</f>
        <v/>
      </c>
      <c r="J420" s="87" t="str">
        <f>IFERROR(IF(INDEX(교과보정값!$ER:$ER,MATCH($B420,교과보정값!$EQ:$EQ,0))="","",INDEX(교과보정값!$ER:$ER,MATCH($B420,교과보정값!$EQ:$EQ,0))+IF(INDEX(교과보정값!$ET:$ET,MATCH($B420,교과보정값!$EQ:$EQ,0))="인문",교과보정값!ER$8,교과보정값!ES$8)),"")</f>
        <v/>
      </c>
      <c r="K420" s="87" t="str">
        <f>IF(J420="","",J420+교과보정값!ES$16)</f>
        <v/>
      </c>
      <c r="L420" s="88" t="str">
        <f>IF(M420="","",M420+교과보정값!ER$17)</f>
        <v/>
      </c>
      <c r="M420" s="88" t="str">
        <f>IFERROR(IF(INDEX(교과보정값!$ER:$ER,MATCH($B420,교과보정값!$EQ:$EQ,0))="","",INDEX(교과보정값!$ER:$ER,MATCH($B420,교과보정값!$EQ:$EQ,0))+IF(INDEX(교과보정값!$ET:$ET,MATCH($B420,교과보정값!$EQ:$EQ,0))="인문",교과보정값!ER$9,교과보정값!ES$9)),"")</f>
        <v/>
      </c>
      <c r="N420" s="88" t="str">
        <f>IF(M420="","",M420+교과보정값!ES$17)</f>
        <v/>
      </c>
      <c r="O420" s="89" t="str">
        <f>IF(P420="","",P420+교과보정값!ER$18)</f>
        <v/>
      </c>
      <c r="P420" s="89" t="str">
        <f>IFERROR(IF(INDEX(교과보정값!$ER:$ER,MATCH($B420,교과보정값!$EQ:$EQ,0))="","",INDEX(교과보정값!$ER:$ER,MATCH($B420,교과보정값!$EQ:$EQ,0))+IF(INDEX(교과보정값!$ET:$ET,MATCH($B420,교과보정값!$EQ:$EQ,0))="인문",교과보정값!ER$10,교과보정값!ES$10)),"")</f>
        <v/>
      </c>
      <c r="Q420" s="89" t="str">
        <f>IF(P420="","",P420+교과보정값!ES$18)</f>
        <v/>
      </c>
    </row>
    <row r="421" spans="2:17">
      <c r="B421" s="84" t="s">
        <v>2065</v>
      </c>
      <c r="C421" s="85" t="str">
        <f>IF(D421="","",D421+교과보정값!ER$14)</f>
        <v/>
      </c>
      <c r="D421" s="85" t="str">
        <f>IFERROR(IF(INDEX(교과보정값!$ER:$ER,MATCH($B421,교과보정값!$EQ:$EQ,0))="","",INDEX(교과보정값!$ER:$ER,MATCH($B421,교과보정값!$EQ:$EQ,0))+IF(INDEX(교과보정값!$ET:$ET,MATCH($B421,교과보정값!$EQ:$EQ,0))="인문",교과보정값!ER$6,교과보정값!ES$6)),"")</f>
        <v/>
      </c>
      <c r="E421" s="85" t="str">
        <f>IF(D421="","",D421+교과보정값!ES$14)</f>
        <v/>
      </c>
      <c r="F421" s="86" t="str">
        <f>IF(G421="","",G421+교과보정값!ER$15)</f>
        <v/>
      </c>
      <c r="G421" s="86" t="str">
        <f>IFERROR(IF(INDEX(교과보정값!$ER:$ER,MATCH($B421,교과보정값!$EQ:$EQ,0))="","",INDEX(교과보정값!$ER:$ER,MATCH($B421,교과보정값!$EQ:$EQ,0))+IF(INDEX(교과보정값!$ET:$ET,MATCH($B421,교과보정값!$EQ:$EQ,0))="인문",교과보정값!ER$7,교과보정값!ES$7)),"")</f>
        <v/>
      </c>
      <c r="H421" s="86" t="str">
        <f>IF(G421="","",G421+교과보정값!ES$15)</f>
        <v/>
      </c>
      <c r="I421" s="87" t="str">
        <f>IF(J421="","",J421+교과보정값!ER$16)</f>
        <v/>
      </c>
      <c r="J421" s="87" t="str">
        <f>IFERROR(IF(INDEX(교과보정값!$ER:$ER,MATCH($B421,교과보정값!$EQ:$EQ,0))="","",INDEX(교과보정값!$ER:$ER,MATCH($B421,교과보정값!$EQ:$EQ,0))+IF(INDEX(교과보정값!$ET:$ET,MATCH($B421,교과보정값!$EQ:$EQ,0))="인문",교과보정값!ER$8,교과보정값!ES$8)),"")</f>
        <v/>
      </c>
      <c r="K421" s="87" t="str">
        <f>IF(J421="","",J421+교과보정값!ES$16)</f>
        <v/>
      </c>
      <c r="L421" s="88" t="str">
        <f>IF(M421="","",M421+교과보정값!ER$17)</f>
        <v/>
      </c>
      <c r="M421" s="88" t="str">
        <f>IFERROR(IF(INDEX(교과보정값!$ER:$ER,MATCH($B421,교과보정값!$EQ:$EQ,0))="","",INDEX(교과보정값!$ER:$ER,MATCH($B421,교과보정값!$EQ:$EQ,0))+IF(INDEX(교과보정값!$ET:$ET,MATCH($B421,교과보정값!$EQ:$EQ,0))="인문",교과보정값!ER$9,교과보정값!ES$9)),"")</f>
        <v/>
      </c>
      <c r="N421" s="88" t="str">
        <f>IF(M421="","",M421+교과보정값!ES$17)</f>
        <v/>
      </c>
      <c r="O421" s="89" t="str">
        <f>IF(P421="","",P421+교과보정값!ER$18)</f>
        <v/>
      </c>
      <c r="P421" s="89" t="str">
        <f>IFERROR(IF(INDEX(교과보정값!$ER:$ER,MATCH($B421,교과보정값!$EQ:$EQ,0))="","",INDEX(교과보정값!$ER:$ER,MATCH($B421,교과보정값!$EQ:$EQ,0))+IF(INDEX(교과보정값!$ET:$ET,MATCH($B421,교과보정값!$EQ:$EQ,0))="인문",교과보정값!ER$10,교과보정값!ES$10)),"")</f>
        <v/>
      </c>
      <c r="Q421" s="89" t="str">
        <f>IF(P421="","",P421+교과보정값!ES$18)</f>
        <v/>
      </c>
    </row>
    <row r="423" spans="2:17">
      <c r="B423" s="159" t="s">
        <v>2066</v>
      </c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5"/>
    </row>
    <row r="424" spans="2:17">
      <c r="B424" s="78"/>
      <c r="C424" s="163" t="s">
        <v>1862</v>
      </c>
      <c r="D424" s="154"/>
      <c r="E424" s="155"/>
      <c r="F424" s="161" t="s">
        <v>1863</v>
      </c>
      <c r="G424" s="154"/>
      <c r="H424" s="155"/>
      <c r="I424" s="162" t="s">
        <v>1864</v>
      </c>
      <c r="J424" s="154"/>
      <c r="K424" s="155"/>
      <c r="L424" s="156" t="s">
        <v>1865</v>
      </c>
      <c r="M424" s="154"/>
      <c r="N424" s="155"/>
      <c r="O424" s="157" t="s">
        <v>1866</v>
      </c>
      <c r="P424" s="154"/>
      <c r="Q424" s="155"/>
    </row>
    <row r="425" spans="2:17">
      <c r="B425" s="78" t="s">
        <v>1869</v>
      </c>
      <c r="C425" s="79" t="s">
        <v>19</v>
      </c>
      <c r="D425" s="79" t="s">
        <v>20</v>
      </c>
      <c r="E425" s="79" t="s">
        <v>21</v>
      </c>
      <c r="F425" s="80" t="s">
        <v>19</v>
      </c>
      <c r="G425" s="80" t="s">
        <v>20</v>
      </c>
      <c r="H425" s="80" t="s">
        <v>21</v>
      </c>
      <c r="I425" s="81" t="s">
        <v>19</v>
      </c>
      <c r="J425" s="81" t="s">
        <v>20</v>
      </c>
      <c r="K425" s="81" t="s">
        <v>21</v>
      </c>
      <c r="L425" s="82" t="s">
        <v>19</v>
      </c>
      <c r="M425" s="82" t="s">
        <v>20</v>
      </c>
      <c r="N425" s="82" t="s">
        <v>21</v>
      </c>
      <c r="O425" s="83" t="s">
        <v>19</v>
      </c>
      <c r="P425" s="83" t="s">
        <v>20</v>
      </c>
      <c r="Q425" s="83" t="s">
        <v>21</v>
      </c>
    </row>
    <row r="426" spans="2:17">
      <c r="B426" s="84" t="s">
        <v>2067</v>
      </c>
      <c r="C426" s="85">
        <f>IF(D426="","",D426+교과보정값!EW$14)</f>
        <v>3.0000000000000002E-2</v>
      </c>
      <c r="D426" s="85">
        <f>IFERROR(IF(INDEX(교과보정값!$EW:$EW,MATCH($B426,교과보정값!$EV:$EV,0))="","",INDEX(교과보정값!$EW:$EW,MATCH($B426,교과보정값!$EV:$EV,0))+IF(INDEX(교과보정값!$EY:$EY,MATCH($B426,교과보정값!$EV:$EV,0))="인문",교과보정값!EW$6,교과보정값!EX$6)),"")</f>
        <v>-0.02</v>
      </c>
      <c r="E426" s="85">
        <f>IF(D426="","",D426+교과보정값!EX$14)</f>
        <v>-7.0000000000000007E-2</v>
      </c>
      <c r="F426" s="86">
        <f>IF(G426="","",G426+교과보정값!EW$15)</f>
        <v>3.0000000000000002E-2</v>
      </c>
      <c r="G426" s="86">
        <f>IFERROR(IF(INDEX(교과보정값!$EW:$EW,MATCH($B426,교과보정값!$EV:$EV,0))="","",INDEX(교과보정값!$EW:$EW,MATCH($B426,교과보정값!$EV:$EV,0))+IF(INDEX(교과보정값!$EY:$EY,MATCH($B426,교과보정값!$EV:$EV,0))="인문",교과보정값!EW$7,교과보정값!EX$7)),"")</f>
        <v>-0.02</v>
      </c>
      <c r="H426" s="86">
        <f>IF(G426="","",G426+교과보정값!EX$15)</f>
        <v>-7.0000000000000007E-2</v>
      </c>
      <c r="I426" s="87">
        <f>IF(J426="","",J426+교과보정값!EW$16)</f>
        <v>3.0000000000000002E-2</v>
      </c>
      <c r="J426" s="87">
        <f>IFERROR(IF(INDEX(교과보정값!$EW:$EW,MATCH($B426,교과보정값!$EV:$EV,0))="","",INDEX(교과보정값!$EW:$EW,MATCH($B426,교과보정값!$EV:$EV,0))+IF(INDEX(교과보정값!$EY:$EY,MATCH($B426,교과보정값!$EV:$EV,0))="인문",교과보정값!EW$8,교과보정값!EX$8)),"")</f>
        <v>-0.02</v>
      </c>
      <c r="K426" s="87">
        <f>IF(J426="","",J426+교과보정값!EX$16)</f>
        <v>-7.0000000000000007E-2</v>
      </c>
      <c r="L426" s="88">
        <f>IF(M426="","",M426+교과보정값!EW$17)</f>
        <v>3.0000000000000002E-2</v>
      </c>
      <c r="M426" s="88">
        <f>IFERROR(IF(INDEX(교과보정값!$EW:$EW,MATCH($B426,교과보정값!$EV:$EV,0))="","",INDEX(교과보정값!$EW:$EW,MATCH($B426,교과보정값!$EV:$EV,0))+IF(INDEX(교과보정값!$EY:$EY,MATCH($B426,교과보정값!$EV:$EV,0))="인문",교과보정값!EW$9,교과보정값!EX$9)),"")</f>
        <v>-0.02</v>
      </c>
      <c r="N426" s="88">
        <f>IF(M426="","",M426+교과보정값!EX$17)</f>
        <v>-7.0000000000000007E-2</v>
      </c>
      <c r="O426" s="89">
        <f>IF(P426="","",P426+교과보정값!EW$18)</f>
        <v>3.0000000000000002E-2</v>
      </c>
      <c r="P426" s="89">
        <f>IFERROR(IF(INDEX(교과보정값!$EW:$EW,MATCH($B426,교과보정값!$EV:$EV,0))="","",INDEX(교과보정값!$EW:$EW,MATCH($B426,교과보정값!$EV:$EV,0))+IF(INDEX(교과보정값!$EY:$EY,MATCH($B426,교과보정값!$EV:$EV,0))="인문",교과보정값!EW$10,교과보정값!EX$10)),"")</f>
        <v>-0.02</v>
      </c>
      <c r="Q426" s="89">
        <f>IF(P426="","",P426+교과보정값!EX$18)</f>
        <v>-7.0000000000000007E-2</v>
      </c>
    </row>
    <row r="427" spans="2:17">
      <c r="B427" s="84" t="s">
        <v>2068</v>
      </c>
      <c r="C427" s="85" t="str">
        <f>IF(D427="","",D427+교과보정값!EW$14)</f>
        <v/>
      </c>
      <c r="D427" s="85" t="str">
        <f>IFERROR(IF(INDEX(교과보정값!$EW:$EW,MATCH($B427,교과보정값!$EV:$EV,0))="","",INDEX(교과보정값!$EW:$EW,MATCH($B427,교과보정값!$EV:$EV,0))+IF(INDEX(교과보정값!$EY:$EY,MATCH($B427,교과보정값!$EV:$EV,0))="인문",교과보정값!EW$6,교과보정값!EX$6)),"")</f>
        <v/>
      </c>
      <c r="E427" s="85" t="str">
        <f>IF(D427="","",D427+교과보정값!EX$14)</f>
        <v/>
      </c>
      <c r="F427" s="86" t="str">
        <f>IF(G427="","",G427+교과보정값!EW$15)</f>
        <v/>
      </c>
      <c r="G427" s="86" t="str">
        <f>IFERROR(IF(INDEX(교과보정값!$EW:$EW,MATCH($B427,교과보정값!$EV:$EV,0))="","",INDEX(교과보정값!$EW:$EW,MATCH($B427,교과보정값!$EV:$EV,0))+IF(INDEX(교과보정값!$EY:$EY,MATCH($B427,교과보정값!$EV:$EV,0))="인문",교과보정값!EW$7,교과보정값!EX$7)),"")</f>
        <v/>
      </c>
      <c r="H427" s="86" t="str">
        <f>IF(G427="","",G427+교과보정값!EX$15)</f>
        <v/>
      </c>
      <c r="I427" s="87" t="str">
        <f>IF(J427="","",J427+교과보정값!EW$16)</f>
        <v/>
      </c>
      <c r="J427" s="87" t="str">
        <f>IFERROR(IF(INDEX(교과보정값!$EW:$EW,MATCH($B427,교과보정값!$EV:$EV,0))="","",INDEX(교과보정값!$EW:$EW,MATCH($B427,교과보정값!$EV:$EV,0))+IF(INDEX(교과보정값!$EY:$EY,MATCH($B427,교과보정값!$EV:$EV,0))="인문",교과보정값!EW$8,교과보정값!EX$8)),"")</f>
        <v/>
      </c>
      <c r="K427" s="87" t="str">
        <f>IF(J427="","",J427+교과보정값!EX$16)</f>
        <v/>
      </c>
      <c r="L427" s="88" t="str">
        <f>IF(M427="","",M427+교과보정값!EW$17)</f>
        <v/>
      </c>
      <c r="M427" s="88" t="str">
        <f>IFERROR(IF(INDEX(교과보정값!$EW:$EW,MATCH($B427,교과보정값!$EV:$EV,0))="","",INDEX(교과보정값!$EW:$EW,MATCH($B427,교과보정값!$EV:$EV,0))+IF(INDEX(교과보정값!$EY:$EY,MATCH($B427,교과보정값!$EV:$EV,0))="인문",교과보정값!EW$9,교과보정값!EX$9)),"")</f>
        <v/>
      </c>
      <c r="N427" s="88" t="str">
        <f>IF(M427="","",M427+교과보정값!EX$17)</f>
        <v/>
      </c>
      <c r="O427" s="89" t="str">
        <f>IF(P427="","",P427+교과보정값!EW$18)</f>
        <v/>
      </c>
      <c r="P427" s="89" t="str">
        <f>IFERROR(IF(INDEX(교과보정값!$EW:$EW,MATCH($B427,교과보정값!$EV:$EV,0))="","",INDEX(교과보정값!$EW:$EW,MATCH($B427,교과보정값!$EV:$EV,0))+IF(INDEX(교과보정값!$EY:$EY,MATCH($B427,교과보정값!$EV:$EV,0))="인문",교과보정값!EW$10,교과보정값!EX$10)),"")</f>
        <v/>
      </c>
      <c r="Q427" s="89" t="str">
        <f>IF(P427="","",P427+교과보정값!EX$18)</f>
        <v/>
      </c>
    </row>
    <row r="428" spans="2:17">
      <c r="B428" s="84" t="s">
        <v>2069</v>
      </c>
      <c r="C428" s="85">
        <f>IF(D428="","",D428+교과보정값!EW$14)</f>
        <v>7.0000000000000007E-2</v>
      </c>
      <c r="D428" s="85">
        <f>IFERROR(IF(INDEX(교과보정값!$EW:$EW,MATCH($B428,교과보정값!$EV:$EV,0))="","",INDEX(교과보정값!$EW:$EW,MATCH($B428,교과보정값!$EV:$EV,0))+IF(INDEX(교과보정값!$EY:$EY,MATCH($B428,교과보정값!$EV:$EV,0))="인문",교과보정값!EW$6,교과보정값!EX$6)),"")</f>
        <v>0.02</v>
      </c>
      <c r="E428" s="85">
        <f>IF(D428="","",D428+교과보정값!EX$14)</f>
        <v>-3.0000000000000002E-2</v>
      </c>
      <c r="F428" s="86">
        <f>IF(G428="","",G428+교과보정값!EW$15)</f>
        <v>7.0000000000000007E-2</v>
      </c>
      <c r="G428" s="86">
        <f>IFERROR(IF(INDEX(교과보정값!$EW:$EW,MATCH($B428,교과보정값!$EV:$EV,0))="","",INDEX(교과보정값!$EW:$EW,MATCH($B428,교과보정값!$EV:$EV,0))+IF(INDEX(교과보정값!$EY:$EY,MATCH($B428,교과보정값!$EV:$EV,0))="인문",교과보정값!EW$7,교과보정값!EX$7)),"")</f>
        <v>0.02</v>
      </c>
      <c r="H428" s="86">
        <f>IF(G428="","",G428+교과보정값!EX$15)</f>
        <v>-3.0000000000000002E-2</v>
      </c>
      <c r="I428" s="87">
        <f>IF(J428="","",J428+교과보정값!EW$16)</f>
        <v>7.0000000000000007E-2</v>
      </c>
      <c r="J428" s="87">
        <f>IFERROR(IF(INDEX(교과보정값!$EW:$EW,MATCH($B428,교과보정값!$EV:$EV,0))="","",INDEX(교과보정값!$EW:$EW,MATCH($B428,교과보정값!$EV:$EV,0))+IF(INDEX(교과보정값!$EY:$EY,MATCH($B428,교과보정값!$EV:$EV,0))="인문",교과보정값!EW$8,교과보정값!EX$8)),"")</f>
        <v>0.02</v>
      </c>
      <c r="K428" s="87">
        <f>IF(J428="","",J428+교과보정값!EX$16)</f>
        <v>-3.0000000000000002E-2</v>
      </c>
      <c r="L428" s="88">
        <f>IF(M428="","",M428+교과보정값!EW$17)</f>
        <v>7.0000000000000007E-2</v>
      </c>
      <c r="M428" s="88">
        <f>IFERROR(IF(INDEX(교과보정값!$EW:$EW,MATCH($B428,교과보정값!$EV:$EV,0))="","",INDEX(교과보정값!$EW:$EW,MATCH($B428,교과보정값!$EV:$EV,0))+IF(INDEX(교과보정값!$EY:$EY,MATCH($B428,교과보정값!$EV:$EV,0))="인문",교과보정값!EW$9,교과보정값!EX$9)),"")</f>
        <v>0.02</v>
      </c>
      <c r="N428" s="88">
        <f>IF(M428="","",M428+교과보정값!EX$17)</f>
        <v>-3.0000000000000002E-2</v>
      </c>
      <c r="O428" s="89">
        <f>IF(P428="","",P428+교과보정값!EW$18)</f>
        <v>7.0000000000000007E-2</v>
      </c>
      <c r="P428" s="89">
        <f>IFERROR(IF(INDEX(교과보정값!$EW:$EW,MATCH($B428,교과보정값!$EV:$EV,0))="","",INDEX(교과보정값!$EW:$EW,MATCH($B428,교과보정값!$EV:$EV,0))+IF(INDEX(교과보정값!$EY:$EY,MATCH($B428,교과보정값!$EV:$EV,0))="인문",교과보정값!EW$10,교과보정값!EX$10)),"")</f>
        <v>0.02</v>
      </c>
      <c r="Q428" s="89">
        <f>IF(P428="","",P428+교과보정값!EX$18)</f>
        <v>-3.0000000000000002E-2</v>
      </c>
    </row>
    <row r="429" spans="2:17">
      <c r="B429" s="84" t="s">
        <v>2070</v>
      </c>
      <c r="C429" s="85">
        <f>IF(D429="","",D429+교과보정값!EW$14)</f>
        <v>0</v>
      </c>
      <c r="D429" s="85">
        <f>IFERROR(IF(INDEX(교과보정값!$EW:$EW,MATCH($B429,교과보정값!$EV:$EV,0))="","",INDEX(교과보정값!$EW:$EW,MATCH($B429,교과보정값!$EV:$EV,0))+IF(INDEX(교과보정값!$EY:$EY,MATCH($B429,교과보정값!$EV:$EV,0))="인문",교과보정값!EW$6,교과보정값!EX$6)),"")</f>
        <v>-0.05</v>
      </c>
      <c r="E429" s="85">
        <f>IF(D429="","",D429+교과보정값!EX$14)</f>
        <v>-0.1</v>
      </c>
      <c r="F429" s="86">
        <f>IF(G429="","",G429+교과보정값!EW$15)</f>
        <v>0</v>
      </c>
      <c r="G429" s="86">
        <f>IFERROR(IF(INDEX(교과보정값!$EW:$EW,MATCH($B429,교과보정값!$EV:$EV,0))="","",INDEX(교과보정값!$EW:$EW,MATCH($B429,교과보정값!$EV:$EV,0))+IF(INDEX(교과보정값!$EY:$EY,MATCH($B429,교과보정값!$EV:$EV,0))="인문",교과보정값!EW$7,교과보정값!EX$7)),"")</f>
        <v>-0.05</v>
      </c>
      <c r="H429" s="86">
        <f>IF(G429="","",G429+교과보정값!EX$15)</f>
        <v>-0.1</v>
      </c>
      <c r="I429" s="87">
        <f>IF(J429="","",J429+교과보정값!EW$16)</f>
        <v>0</v>
      </c>
      <c r="J429" s="87">
        <f>IFERROR(IF(INDEX(교과보정값!$EW:$EW,MATCH($B429,교과보정값!$EV:$EV,0))="","",INDEX(교과보정값!$EW:$EW,MATCH($B429,교과보정값!$EV:$EV,0))+IF(INDEX(교과보정값!$EY:$EY,MATCH($B429,교과보정값!$EV:$EV,0))="인문",교과보정값!EW$8,교과보정값!EX$8)),"")</f>
        <v>-0.05</v>
      </c>
      <c r="K429" s="87">
        <f>IF(J429="","",J429+교과보정값!EX$16)</f>
        <v>-0.1</v>
      </c>
      <c r="L429" s="88">
        <f>IF(M429="","",M429+교과보정값!EW$17)</f>
        <v>0</v>
      </c>
      <c r="M429" s="88">
        <f>IFERROR(IF(INDEX(교과보정값!$EW:$EW,MATCH($B429,교과보정값!$EV:$EV,0))="","",INDEX(교과보정값!$EW:$EW,MATCH($B429,교과보정값!$EV:$EV,0))+IF(INDEX(교과보정값!$EY:$EY,MATCH($B429,교과보정값!$EV:$EV,0))="인문",교과보정값!EW$9,교과보정값!EX$9)),"")</f>
        <v>-0.05</v>
      </c>
      <c r="N429" s="88">
        <f>IF(M429="","",M429+교과보정값!EX$17)</f>
        <v>-0.1</v>
      </c>
      <c r="O429" s="89">
        <f>IF(P429="","",P429+교과보정값!EW$18)</f>
        <v>0</v>
      </c>
      <c r="P429" s="89">
        <f>IFERROR(IF(INDEX(교과보정값!$EW:$EW,MATCH($B429,교과보정값!$EV:$EV,0))="","",INDEX(교과보정값!$EW:$EW,MATCH($B429,교과보정값!$EV:$EV,0))+IF(INDEX(교과보정값!$EY:$EY,MATCH($B429,교과보정값!$EV:$EV,0))="인문",교과보정값!EW$10,교과보정값!EX$10)),"")</f>
        <v>-0.05</v>
      </c>
      <c r="Q429" s="89">
        <f>IF(P429="","",P429+교과보정값!EX$18)</f>
        <v>-0.1</v>
      </c>
    </row>
    <row r="430" spans="2:17">
      <c r="B430" s="84" t="s">
        <v>2071</v>
      </c>
      <c r="C430" s="85" t="str">
        <f>IF(D430="","",D430+교과보정값!EW$14)</f>
        <v/>
      </c>
      <c r="D430" s="85" t="str">
        <f>IFERROR(IF(INDEX(교과보정값!$EW:$EW,MATCH($B430,교과보정값!$EV:$EV,0))="","",INDEX(교과보정값!$EW:$EW,MATCH($B430,교과보정값!$EV:$EV,0))+IF(INDEX(교과보정값!$EY:$EY,MATCH($B430,교과보정값!$EV:$EV,0))="인문",교과보정값!EW$6,교과보정값!EX$6)),"")</f>
        <v/>
      </c>
      <c r="E430" s="85" t="str">
        <f>IF(D430="","",D430+교과보정값!EX$14)</f>
        <v/>
      </c>
      <c r="F430" s="86" t="str">
        <f>IF(G430="","",G430+교과보정값!EW$15)</f>
        <v/>
      </c>
      <c r="G430" s="86" t="str">
        <f>IFERROR(IF(INDEX(교과보정값!$EW:$EW,MATCH($B430,교과보정값!$EV:$EV,0))="","",INDEX(교과보정값!$EW:$EW,MATCH($B430,교과보정값!$EV:$EV,0))+IF(INDEX(교과보정값!$EY:$EY,MATCH($B430,교과보정값!$EV:$EV,0))="인문",교과보정값!EW$7,교과보정값!EX$7)),"")</f>
        <v/>
      </c>
      <c r="H430" s="86" t="str">
        <f>IF(G430="","",G430+교과보정값!EX$15)</f>
        <v/>
      </c>
      <c r="I430" s="87" t="str">
        <f>IF(J430="","",J430+교과보정값!EW$16)</f>
        <v/>
      </c>
      <c r="J430" s="87" t="str">
        <f>IFERROR(IF(INDEX(교과보정값!$EW:$EW,MATCH($B430,교과보정값!$EV:$EV,0))="","",INDEX(교과보정값!$EW:$EW,MATCH($B430,교과보정값!$EV:$EV,0))+IF(INDEX(교과보정값!$EY:$EY,MATCH($B430,교과보정값!$EV:$EV,0))="인문",교과보정값!EW$8,교과보정값!EX$8)),"")</f>
        <v/>
      </c>
      <c r="K430" s="87" t="str">
        <f>IF(J430="","",J430+교과보정값!EX$16)</f>
        <v/>
      </c>
      <c r="L430" s="88" t="str">
        <f>IF(M430="","",M430+교과보정값!EW$17)</f>
        <v/>
      </c>
      <c r="M430" s="88" t="str">
        <f>IFERROR(IF(INDEX(교과보정값!$EW:$EW,MATCH($B430,교과보정값!$EV:$EV,0))="","",INDEX(교과보정값!$EW:$EW,MATCH($B430,교과보정값!$EV:$EV,0))+IF(INDEX(교과보정값!$EY:$EY,MATCH($B430,교과보정값!$EV:$EV,0))="인문",교과보정값!EW$9,교과보정값!EX$9)),"")</f>
        <v/>
      </c>
      <c r="N430" s="88" t="str">
        <f>IF(M430="","",M430+교과보정값!EX$17)</f>
        <v/>
      </c>
      <c r="O430" s="89" t="str">
        <f>IF(P430="","",P430+교과보정값!EW$18)</f>
        <v/>
      </c>
      <c r="P430" s="89" t="str">
        <f>IFERROR(IF(INDEX(교과보정값!$EW:$EW,MATCH($B430,교과보정값!$EV:$EV,0))="","",INDEX(교과보정값!$EW:$EW,MATCH($B430,교과보정값!$EV:$EV,0))+IF(INDEX(교과보정값!$EY:$EY,MATCH($B430,교과보정값!$EV:$EV,0))="인문",교과보정값!EW$10,교과보정값!EX$10)),"")</f>
        <v/>
      </c>
      <c r="Q430" s="89" t="str">
        <f>IF(P430="","",P430+교과보정값!EX$18)</f>
        <v/>
      </c>
    </row>
    <row r="431" spans="2:17">
      <c r="B431" s="84" t="s">
        <v>2072</v>
      </c>
      <c r="C431" s="85">
        <f>IF(D431="","",D431+교과보정값!EW$14)</f>
        <v>0.1</v>
      </c>
      <c r="D431" s="85">
        <f>IFERROR(IF(INDEX(교과보정값!$EW:$EW,MATCH($B431,교과보정값!$EV:$EV,0))="","",INDEX(교과보정값!$EW:$EW,MATCH($B431,교과보정값!$EV:$EV,0))+IF(INDEX(교과보정값!$EY:$EY,MATCH($B431,교과보정값!$EV:$EV,0))="인문",교과보정값!EW$6,교과보정값!EX$6)),"")</f>
        <v>0.05</v>
      </c>
      <c r="E431" s="85">
        <f>IF(D431="","",D431+교과보정값!EX$14)</f>
        <v>0</v>
      </c>
      <c r="F431" s="86">
        <f>IF(G431="","",G431+교과보정값!EW$15)</f>
        <v>0.1</v>
      </c>
      <c r="G431" s="86">
        <f>IFERROR(IF(INDEX(교과보정값!$EW:$EW,MATCH($B431,교과보정값!$EV:$EV,0))="","",INDEX(교과보정값!$EW:$EW,MATCH($B431,교과보정값!$EV:$EV,0))+IF(INDEX(교과보정값!$EY:$EY,MATCH($B431,교과보정값!$EV:$EV,0))="인문",교과보정값!EW$7,교과보정값!EX$7)),"")</f>
        <v>0.05</v>
      </c>
      <c r="H431" s="86">
        <f>IF(G431="","",G431+교과보정값!EX$15)</f>
        <v>0</v>
      </c>
      <c r="I431" s="87">
        <f>IF(J431="","",J431+교과보정값!EW$16)</f>
        <v>0.1</v>
      </c>
      <c r="J431" s="87">
        <f>IFERROR(IF(INDEX(교과보정값!$EW:$EW,MATCH($B431,교과보정값!$EV:$EV,0))="","",INDEX(교과보정값!$EW:$EW,MATCH($B431,교과보정값!$EV:$EV,0))+IF(INDEX(교과보정값!$EY:$EY,MATCH($B431,교과보정값!$EV:$EV,0))="인문",교과보정값!EW$8,교과보정값!EX$8)),"")</f>
        <v>0.05</v>
      </c>
      <c r="K431" s="87">
        <f>IF(J431="","",J431+교과보정값!EX$16)</f>
        <v>0</v>
      </c>
      <c r="L431" s="88">
        <f>IF(M431="","",M431+교과보정값!EW$17)</f>
        <v>0.1</v>
      </c>
      <c r="M431" s="88">
        <f>IFERROR(IF(INDEX(교과보정값!$EW:$EW,MATCH($B431,교과보정값!$EV:$EV,0))="","",INDEX(교과보정값!$EW:$EW,MATCH($B431,교과보정값!$EV:$EV,0))+IF(INDEX(교과보정값!$EY:$EY,MATCH($B431,교과보정값!$EV:$EV,0))="인문",교과보정값!EW$9,교과보정값!EX$9)),"")</f>
        <v>0.05</v>
      </c>
      <c r="N431" s="88">
        <f>IF(M431="","",M431+교과보정값!EX$17)</f>
        <v>0</v>
      </c>
      <c r="O431" s="89">
        <f>IF(P431="","",P431+교과보정값!EW$18)</f>
        <v>0.1</v>
      </c>
      <c r="P431" s="89">
        <f>IFERROR(IF(INDEX(교과보정값!$EW:$EW,MATCH($B431,교과보정값!$EV:$EV,0))="","",INDEX(교과보정값!$EW:$EW,MATCH($B431,교과보정값!$EV:$EV,0))+IF(INDEX(교과보정값!$EY:$EY,MATCH($B431,교과보정값!$EV:$EV,0))="인문",교과보정값!EW$10,교과보정값!EX$10)),"")</f>
        <v>0.05</v>
      </c>
      <c r="Q431" s="89">
        <f>IF(P431="","",P431+교과보정값!EX$18)</f>
        <v>0</v>
      </c>
    </row>
    <row r="432" spans="2:17">
      <c r="B432" s="84" t="s">
        <v>2073</v>
      </c>
      <c r="C432" s="85" t="str">
        <f>IF(D432="","",D432+교과보정값!EW$14)</f>
        <v/>
      </c>
      <c r="D432" s="85" t="str">
        <f>IFERROR(IF(INDEX(교과보정값!$EW:$EW,MATCH($B432,교과보정값!$EV:$EV,0))="","",INDEX(교과보정값!$EW:$EW,MATCH($B432,교과보정값!$EV:$EV,0))+IF(INDEX(교과보정값!$EY:$EY,MATCH($B432,교과보정값!$EV:$EV,0))="인문",교과보정값!EW$6,교과보정값!EX$6)),"")</f>
        <v/>
      </c>
      <c r="E432" s="85" t="str">
        <f>IF(D432="","",D432+교과보정값!EX$14)</f>
        <v/>
      </c>
      <c r="F432" s="86" t="str">
        <f>IF(G432="","",G432+교과보정값!EW$15)</f>
        <v/>
      </c>
      <c r="G432" s="86" t="str">
        <f>IFERROR(IF(INDEX(교과보정값!$EW:$EW,MATCH($B432,교과보정값!$EV:$EV,0))="","",INDEX(교과보정값!$EW:$EW,MATCH($B432,교과보정값!$EV:$EV,0))+IF(INDEX(교과보정값!$EY:$EY,MATCH($B432,교과보정값!$EV:$EV,0))="인문",교과보정값!EW$7,교과보정값!EX$7)),"")</f>
        <v/>
      </c>
      <c r="H432" s="86" t="str">
        <f>IF(G432="","",G432+교과보정값!EX$15)</f>
        <v/>
      </c>
      <c r="I432" s="87" t="str">
        <f>IF(J432="","",J432+교과보정값!EW$16)</f>
        <v/>
      </c>
      <c r="J432" s="87" t="str">
        <f>IFERROR(IF(INDEX(교과보정값!$EW:$EW,MATCH($B432,교과보정값!$EV:$EV,0))="","",INDEX(교과보정값!$EW:$EW,MATCH($B432,교과보정값!$EV:$EV,0))+IF(INDEX(교과보정값!$EY:$EY,MATCH($B432,교과보정값!$EV:$EV,0))="인문",교과보정값!EW$8,교과보정값!EX$8)),"")</f>
        <v/>
      </c>
      <c r="K432" s="87" t="str">
        <f>IF(J432="","",J432+교과보정값!EX$16)</f>
        <v/>
      </c>
      <c r="L432" s="88" t="str">
        <f>IF(M432="","",M432+교과보정값!EW$17)</f>
        <v/>
      </c>
      <c r="M432" s="88" t="str">
        <f>IFERROR(IF(INDEX(교과보정값!$EW:$EW,MATCH($B432,교과보정값!$EV:$EV,0))="","",INDEX(교과보정값!$EW:$EW,MATCH($B432,교과보정값!$EV:$EV,0))+IF(INDEX(교과보정값!$EY:$EY,MATCH($B432,교과보정값!$EV:$EV,0))="인문",교과보정값!EW$9,교과보정값!EX$9)),"")</f>
        <v/>
      </c>
      <c r="N432" s="88" t="str">
        <f>IF(M432="","",M432+교과보정값!EX$17)</f>
        <v/>
      </c>
      <c r="O432" s="89" t="str">
        <f>IF(P432="","",P432+교과보정값!EW$18)</f>
        <v/>
      </c>
      <c r="P432" s="89" t="str">
        <f>IFERROR(IF(INDEX(교과보정값!$EW:$EW,MATCH($B432,교과보정값!$EV:$EV,0))="","",INDEX(교과보정값!$EW:$EW,MATCH($B432,교과보정값!$EV:$EV,0))+IF(INDEX(교과보정값!$EY:$EY,MATCH($B432,교과보정값!$EV:$EV,0))="인문",교과보정값!EW$10,교과보정값!EX$10)),"")</f>
        <v/>
      </c>
      <c r="Q432" s="89" t="str">
        <f>IF(P432="","",P432+교과보정값!EX$18)</f>
        <v/>
      </c>
    </row>
    <row r="433" spans="2:17">
      <c r="B433" s="84" t="s">
        <v>2074</v>
      </c>
      <c r="C433" s="85" t="str">
        <f>IF(D433="","",D433+교과보정값!EW$14)</f>
        <v/>
      </c>
      <c r="D433" s="85" t="str">
        <f>IFERROR(IF(INDEX(교과보정값!$EW:$EW,MATCH($B433,교과보정값!$EV:$EV,0))="","",INDEX(교과보정값!$EW:$EW,MATCH($B433,교과보정값!$EV:$EV,0))+IF(INDEX(교과보정값!$EY:$EY,MATCH($B433,교과보정값!$EV:$EV,0))="인문",교과보정값!EW$6,교과보정값!EX$6)),"")</f>
        <v/>
      </c>
      <c r="E433" s="85" t="str">
        <f>IF(D433="","",D433+교과보정값!EX$14)</f>
        <v/>
      </c>
      <c r="F433" s="86" t="str">
        <f>IF(G433="","",G433+교과보정값!EW$15)</f>
        <v/>
      </c>
      <c r="G433" s="86" t="str">
        <f>IFERROR(IF(INDEX(교과보정값!$EW:$EW,MATCH($B433,교과보정값!$EV:$EV,0))="","",INDEX(교과보정값!$EW:$EW,MATCH($B433,교과보정값!$EV:$EV,0))+IF(INDEX(교과보정값!$EY:$EY,MATCH($B433,교과보정값!$EV:$EV,0))="인문",교과보정값!EW$7,교과보정값!EX$7)),"")</f>
        <v/>
      </c>
      <c r="H433" s="86" t="str">
        <f>IF(G433="","",G433+교과보정값!EX$15)</f>
        <v/>
      </c>
      <c r="I433" s="87" t="str">
        <f>IF(J433="","",J433+교과보정값!EW$16)</f>
        <v/>
      </c>
      <c r="J433" s="87" t="str">
        <f>IFERROR(IF(INDEX(교과보정값!$EW:$EW,MATCH($B433,교과보정값!$EV:$EV,0))="","",INDEX(교과보정값!$EW:$EW,MATCH($B433,교과보정값!$EV:$EV,0))+IF(INDEX(교과보정값!$EY:$EY,MATCH($B433,교과보정값!$EV:$EV,0))="인문",교과보정값!EW$8,교과보정값!EX$8)),"")</f>
        <v/>
      </c>
      <c r="K433" s="87" t="str">
        <f>IF(J433="","",J433+교과보정값!EX$16)</f>
        <v/>
      </c>
      <c r="L433" s="88" t="str">
        <f>IF(M433="","",M433+교과보정값!EW$17)</f>
        <v/>
      </c>
      <c r="M433" s="88" t="str">
        <f>IFERROR(IF(INDEX(교과보정값!$EW:$EW,MATCH($B433,교과보정값!$EV:$EV,0))="","",INDEX(교과보정값!$EW:$EW,MATCH($B433,교과보정값!$EV:$EV,0))+IF(INDEX(교과보정값!$EY:$EY,MATCH($B433,교과보정값!$EV:$EV,0))="인문",교과보정값!EW$9,교과보정값!EX$9)),"")</f>
        <v/>
      </c>
      <c r="N433" s="88" t="str">
        <f>IF(M433="","",M433+교과보정값!EX$17)</f>
        <v/>
      </c>
      <c r="O433" s="89" t="str">
        <f>IF(P433="","",P433+교과보정값!EW$18)</f>
        <v/>
      </c>
      <c r="P433" s="89" t="str">
        <f>IFERROR(IF(INDEX(교과보정값!$EW:$EW,MATCH($B433,교과보정값!$EV:$EV,0))="","",INDEX(교과보정값!$EW:$EW,MATCH($B433,교과보정값!$EV:$EV,0))+IF(INDEX(교과보정값!$EY:$EY,MATCH($B433,교과보정값!$EV:$EV,0))="인문",교과보정값!EW$10,교과보정값!EX$10)),"")</f>
        <v/>
      </c>
      <c r="Q433" s="89" t="str">
        <f>IF(P433="","",P433+교과보정값!EX$18)</f>
        <v/>
      </c>
    </row>
    <row r="434" spans="2:17">
      <c r="B434" s="84" t="s">
        <v>2075</v>
      </c>
      <c r="C434" s="85" t="str">
        <f>IF(D434="","",D434+교과보정값!EW$14)</f>
        <v/>
      </c>
      <c r="D434" s="85" t="str">
        <f>IFERROR(IF(INDEX(교과보정값!$EW:$EW,MATCH($B434,교과보정값!$EV:$EV,0))="","",INDEX(교과보정값!$EW:$EW,MATCH($B434,교과보정값!$EV:$EV,0))+IF(INDEX(교과보정값!$EY:$EY,MATCH($B434,교과보정값!$EV:$EV,0))="인문",교과보정값!EW$6,교과보정값!EX$6)),"")</f>
        <v/>
      </c>
      <c r="E434" s="85" t="str">
        <f>IF(D434="","",D434+교과보정값!EX$14)</f>
        <v/>
      </c>
      <c r="F434" s="86" t="str">
        <f>IF(G434="","",G434+교과보정값!EW$15)</f>
        <v/>
      </c>
      <c r="G434" s="86" t="str">
        <f>IFERROR(IF(INDEX(교과보정값!$EW:$EW,MATCH($B434,교과보정값!$EV:$EV,0))="","",INDEX(교과보정값!$EW:$EW,MATCH($B434,교과보정값!$EV:$EV,0))+IF(INDEX(교과보정값!$EY:$EY,MATCH($B434,교과보정값!$EV:$EV,0))="인문",교과보정값!EW$7,교과보정값!EX$7)),"")</f>
        <v/>
      </c>
      <c r="H434" s="86" t="str">
        <f>IF(G434="","",G434+교과보정값!EX$15)</f>
        <v/>
      </c>
      <c r="I434" s="87" t="str">
        <f>IF(J434="","",J434+교과보정값!EW$16)</f>
        <v/>
      </c>
      <c r="J434" s="87" t="str">
        <f>IFERROR(IF(INDEX(교과보정값!$EW:$EW,MATCH($B434,교과보정값!$EV:$EV,0))="","",INDEX(교과보정값!$EW:$EW,MATCH($B434,교과보정값!$EV:$EV,0))+IF(INDEX(교과보정값!$EY:$EY,MATCH($B434,교과보정값!$EV:$EV,0))="인문",교과보정값!EW$8,교과보정값!EX$8)),"")</f>
        <v/>
      </c>
      <c r="K434" s="87" t="str">
        <f>IF(J434="","",J434+교과보정값!EX$16)</f>
        <v/>
      </c>
      <c r="L434" s="88" t="str">
        <f>IF(M434="","",M434+교과보정값!EW$17)</f>
        <v/>
      </c>
      <c r="M434" s="88" t="str">
        <f>IFERROR(IF(INDEX(교과보정값!$EW:$EW,MATCH($B434,교과보정값!$EV:$EV,0))="","",INDEX(교과보정값!$EW:$EW,MATCH($B434,교과보정값!$EV:$EV,0))+IF(INDEX(교과보정값!$EY:$EY,MATCH($B434,교과보정값!$EV:$EV,0))="인문",교과보정값!EW$9,교과보정값!EX$9)),"")</f>
        <v/>
      </c>
      <c r="N434" s="88" t="str">
        <f>IF(M434="","",M434+교과보정값!EX$17)</f>
        <v/>
      </c>
      <c r="O434" s="89" t="str">
        <f>IF(P434="","",P434+교과보정값!EW$18)</f>
        <v/>
      </c>
      <c r="P434" s="89" t="str">
        <f>IFERROR(IF(INDEX(교과보정값!$EW:$EW,MATCH($B434,교과보정값!$EV:$EV,0))="","",INDEX(교과보정값!$EW:$EW,MATCH($B434,교과보정값!$EV:$EV,0))+IF(INDEX(교과보정값!$EY:$EY,MATCH($B434,교과보정값!$EV:$EV,0))="인문",교과보정값!EW$10,교과보정값!EX$10)),"")</f>
        <v/>
      </c>
      <c r="Q434" s="89" t="str">
        <f>IF(P434="","",P434+교과보정값!EX$18)</f>
        <v/>
      </c>
    </row>
    <row r="435" spans="2:17">
      <c r="B435" s="84" t="s">
        <v>2076</v>
      </c>
      <c r="C435" s="85" t="str">
        <f>IF(D435="","",D435+교과보정값!EW$14)</f>
        <v/>
      </c>
      <c r="D435" s="85" t="str">
        <f>IFERROR(IF(INDEX(교과보정값!$EW:$EW,MATCH($B435,교과보정값!$EV:$EV,0))="","",INDEX(교과보정값!$EW:$EW,MATCH($B435,교과보정값!$EV:$EV,0))+IF(INDEX(교과보정값!$EY:$EY,MATCH($B435,교과보정값!$EV:$EV,0))="인문",교과보정값!EW$6,교과보정값!EX$6)),"")</f>
        <v/>
      </c>
      <c r="E435" s="85" t="str">
        <f>IF(D435="","",D435+교과보정값!EX$14)</f>
        <v/>
      </c>
      <c r="F435" s="86" t="str">
        <f>IF(G435="","",G435+교과보정값!EW$15)</f>
        <v/>
      </c>
      <c r="G435" s="86" t="str">
        <f>IFERROR(IF(INDEX(교과보정값!$EW:$EW,MATCH($B435,교과보정값!$EV:$EV,0))="","",INDEX(교과보정값!$EW:$EW,MATCH($B435,교과보정값!$EV:$EV,0))+IF(INDEX(교과보정값!$EY:$EY,MATCH($B435,교과보정값!$EV:$EV,0))="인문",교과보정값!EW$7,교과보정값!EX$7)),"")</f>
        <v/>
      </c>
      <c r="H435" s="86" t="str">
        <f>IF(G435="","",G435+교과보정값!EX$15)</f>
        <v/>
      </c>
      <c r="I435" s="87" t="str">
        <f>IF(J435="","",J435+교과보정값!EW$16)</f>
        <v/>
      </c>
      <c r="J435" s="87" t="str">
        <f>IFERROR(IF(INDEX(교과보정값!$EW:$EW,MATCH($B435,교과보정값!$EV:$EV,0))="","",INDEX(교과보정값!$EW:$EW,MATCH($B435,교과보정값!$EV:$EV,0))+IF(INDEX(교과보정값!$EY:$EY,MATCH($B435,교과보정값!$EV:$EV,0))="인문",교과보정값!EW$8,교과보정값!EX$8)),"")</f>
        <v/>
      </c>
      <c r="K435" s="87" t="str">
        <f>IF(J435="","",J435+교과보정값!EX$16)</f>
        <v/>
      </c>
      <c r="L435" s="88" t="str">
        <f>IF(M435="","",M435+교과보정값!EW$17)</f>
        <v/>
      </c>
      <c r="M435" s="88" t="str">
        <f>IFERROR(IF(INDEX(교과보정값!$EW:$EW,MATCH($B435,교과보정값!$EV:$EV,0))="","",INDEX(교과보정값!$EW:$EW,MATCH($B435,교과보정값!$EV:$EV,0))+IF(INDEX(교과보정값!$EY:$EY,MATCH($B435,교과보정값!$EV:$EV,0))="인문",교과보정값!EW$9,교과보정값!EX$9)),"")</f>
        <v/>
      </c>
      <c r="N435" s="88" t="str">
        <f>IF(M435="","",M435+교과보정값!EX$17)</f>
        <v/>
      </c>
      <c r="O435" s="89" t="str">
        <f>IF(P435="","",P435+교과보정값!EW$18)</f>
        <v/>
      </c>
      <c r="P435" s="89" t="str">
        <f>IFERROR(IF(INDEX(교과보정값!$EW:$EW,MATCH($B435,교과보정값!$EV:$EV,0))="","",INDEX(교과보정값!$EW:$EW,MATCH($B435,교과보정값!$EV:$EV,0))+IF(INDEX(교과보정값!$EY:$EY,MATCH($B435,교과보정값!$EV:$EV,0))="인문",교과보정값!EW$10,교과보정값!EX$10)),"")</f>
        <v/>
      </c>
      <c r="Q435" s="89" t="str">
        <f>IF(P435="","",P435+교과보정값!EX$18)</f>
        <v/>
      </c>
    </row>
    <row r="437" spans="2:17">
      <c r="B437" s="159" t="s">
        <v>2077</v>
      </c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5"/>
    </row>
    <row r="438" spans="2:17">
      <c r="B438" s="78"/>
      <c r="C438" s="163" t="s">
        <v>1862</v>
      </c>
      <c r="D438" s="154"/>
      <c r="E438" s="155"/>
      <c r="F438" s="161" t="s">
        <v>1863</v>
      </c>
      <c r="G438" s="154"/>
      <c r="H438" s="155"/>
      <c r="I438" s="162" t="s">
        <v>1864</v>
      </c>
      <c r="J438" s="154"/>
      <c r="K438" s="155"/>
      <c r="L438" s="156" t="s">
        <v>1865</v>
      </c>
      <c r="M438" s="154"/>
      <c r="N438" s="155"/>
      <c r="O438" s="157" t="s">
        <v>1866</v>
      </c>
      <c r="P438" s="154"/>
      <c r="Q438" s="155"/>
    </row>
    <row r="439" spans="2:17">
      <c r="B439" s="78" t="s">
        <v>1869</v>
      </c>
      <c r="C439" s="79" t="s">
        <v>19</v>
      </c>
      <c r="D439" s="79" t="s">
        <v>20</v>
      </c>
      <c r="E439" s="79" t="s">
        <v>21</v>
      </c>
      <c r="F439" s="80" t="s">
        <v>19</v>
      </c>
      <c r="G439" s="80" t="s">
        <v>20</v>
      </c>
      <c r="H439" s="80" t="s">
        <v>21</v>
      </c>
      <c r="I439" s="81" t="s">
        <v>19</v>
      </c>
      <c r="J439" s="81" t="s">
        <v>20</v>
      </c>
      <c r="K439" s="81" t="s">
        <v>21</v>
      </c>
      <c r="L439" s="82" t="s">
        <v>19</v>
      </c>
      <c r="M439" s="82" t="s">
        <v>20</v>
      </c>
      <c r="N439" s="82" t="s">
        <v>21</v>
      </c>
      <c r="O439" s="83" t="s">
        <v>19</v>
      </c>
      <c r="P439" s="83" t="s">
        <v>20</v>
      </c>
      <c r="Q439" s="83" t="s">
        <v>21</v>
      </c>
    </row>
    <row r="440" spans="2:17">
      <c r="B440" s="84" t="s">
        <v>2078</v>
      </c>
      <c r="C440" s="85">
        <f>IF(D440="","",D440+교과보정값!FB$14)</f>
        <v>3.0000000000000002E-2</v>
      </c>
      <c r="D440" s="85">
        <f>IFERROR(IF(INDEX(교과보정값!$FB:$FB,MATCH($B440,교과보정값!$FA:$FA,0))="","",INDEX(교과보정값!$FB:$FB,MATCH($B440,교과보정값!$FA:$FA,0))+IF(INDEX(교과보정값!$FD:$FD,MATCH($B440,교과보정값!$FA:$FA,0))="인문",교과보정값!FB$6,교과보정값!FC$6)),"")</f>
        <v>-0.02</v>
      </c>
      <c r="E440" s="85">
        <f>IF(D440="","",D440+교과보정값!FC$14)</f>
        <v>-7.0000000000000007E-2</v>
      </c>
      <c r="F440" s="86">
        <f>IF(G440="","",G440+교과보정값!FB$15)</f>
        <v>3.0000000000000002E-2</v>
      </c>
      <c r="G440" s="86">
        <f>IFERROR(IF(INDEX(교과보정값!$FB:$FB,MATCH($B440,교과보정값!$FA:$FA,0))="","",INDEX(교과보정값!$FB:$FB,MATCH($B440,교과보정값!$FA:$FA,0))+IF(INDEX(교과보정값!$FD:$FD,MATCH($B440,교과보정값!$FA:$FA,0))="인문",교과보정값!FB$7,교과보정값!FC$7)),"")</f>
        <v>-0.02</v>
      </c>
      <c r="H440" s="86">
        <f>IF(G440="","",G440+교과보정값!FC$15)</f>
        <v>-7.0000000000000007E-2</v>
      </c>
      <c r="I440" s="87">
        <f>IF(J440="","",J440+교과보정값!FB$16)</f>
        <v>3.0000000000000002E-2</v>
      </c>
      <c r="J440" s="87">
        <f>IFERROR(IF(INDEX(교과보정값!$FB:$FB,MATCH($B440,교과보정값!$FA:$FA,0))="","",INDEX(교과보정값!$FB:$FB,MATCH($B440,교과보정값!$FA:$FA,0))+IF(INDEX(교과보정값!$FD:$FD,MATCH($B440,교과보정값!$FA:$FA,0))="인문",교과보정값!FB$8,교과보정값!FC$8)),"")</f>
        <v>-0.02</v>
      </c>
      <c r="K440" s="87">
        <f>IF(J440="","",J440+교과보정값!FC$16)</f>
        <v>-7.0000000000000007E-2</v>
      </c>
      <c r="L440" s="88">
        <f>IF(M440="","",M440+교과보정값!FB$17)</f>
        <v>3.0000000000000002E-2</v>
      </c>
      <c r="M440" s="88">
        <f>IFERROR(IF(INDEX(교과보정값!$FB:$FB,MATCH($B440,교과보정값!$FA:$FA,0))="","",INDEX(교과보정값!$FB:$FB,MATCH($B440,교과보정값!$FA:$FA,0))+IF(INDEX(교과보정값!$FD:$FD,MATCH($B440,교과보정값!$FA:$FA,0))="인문",교과보정값!FB$9,교과보정값!FC$9)),"")</f>
        <v>-0.02</v>
      </c>
      <c r="N440" s="88">
        <f>IF(M440="","",M440+교과보정값!FC$17)</f>
        <v>-7.0000000000000007E-2</v>
      </c>
      <c r="O440" s="89">
        <f>IF(P440="","",P440+교과보정값!FB$18)</f>
        <v>3.0000000000000002E-2</v>
      </c>
      <c r="P440" s="89">
        <f>IFERROR(IF(INDEX(교과보정값!$FB:$FB,MATCH($B440,교과보정값!$FA:$FA,0))="","",INDEX(교과보정값!$FB:$FB,MATCH($B440,교과보정값!$FA:$FA,0))+IF(INDEX(교과보정값!$FD:$FD,MATCH($B440,교과보정값!$FA:$FA,0))="인문",교과보정값!FB$10,교과보정값!FC$10)),"")</f>
        <v>-0.02</v>
      </c>
      <c r="Q440" s="89">
        <f>IF(P440="","",P440+교과보정값!FC$18)</f>
        <v>-7.0000000000000007E-2</v>
      </c>
    </row>
    <row r="441" spans="2:17">
      <c r="B441" s="84" t="s">
        <v>2079</v>
      </c>
      <c r="C441" s="85" t="str">
        <f>IF(D441="","",D441+교과보정값!FB$14)</f>
        <v/>
      </c>
      <c r="D441" s="85" t="str">
        <f>IFERROR(IF(INDEX(교과보정값!$FB:$FB,MATCH($B441,교과보정값!$FA:$FA,0))="","",INDEX(교과보정값!$FB:$FB,MATCH($B441,교과보정값!$FA:$FA,0))+IF(INDEX(교과보정값!$FD:$FD,MATCH($B441,교과보정값!$FA:$FA,0))="인문",교과보정값!FB$6,교과보정값!FC$6)),"")</f>
        <v/>
      </c>
      <c r="E441" s="85" t="str">
        <f>IF(D441="","",D441+교과보정값!FC$14)</f>
        <v/>
      </c>
      <c r="F441" s="86" t="str">
        <f>IF(G441="","",G441+교과보정값!FB$15)</f>
        <v/>
      </c>
      <c r="G441" s="86" t="str">
        <f>IFERROR(IF(INDEX(교과보정값!$FB:$FB,MATCH($B441,교과보정값!$FA:$FA,0))="","",INDEX(교과보정값!$FB:$FB,MATCH($B441,교과보정값!$FA:$FA,0))+IF(INDEX(교과보정값!$FD:$FD,MATCH($B441,교과보정값!$FA:$FA,0))="인문",교과보정값!FB$7,교과보정값!FC$7)),"")</f>
        <v/>
      </c>
      <c r="H441" s="86" t="str">
        <f>IF(G441="","",G441+교과보정값!FC$15)</f>
        <v/>
      </c>
      <c r="I441" s="87" t="str">
        <f>IF(J441="","",J441+교과보정값!FB$16)</f>
        <v/>
      </c>
      <c r="J441" s="87" t="str">
        <f>IFERROR(IF(INDEX(교과보정값!$FB:$FB,MATCH($B441,교과보정값!$FA:$FA,0))="","",INDEX(교과보정값!$FB:$FB,MATCH($B441,교과보정값!$FA:$FA,0))+IF(INDEX(교과보정값!$FD:$FD,MATCH($B441,교과보정값!$FA:$FA,0))="인문",교과보정값!FB$8,교과보정값!FC$8)),"")</f>
        <v/>
      </c>
      <c r="K441" s="87" t="str">
        <f>IF(J441="","",J441+교과보정값!FC$16)</f>
        <v/>
      </c>
      <c r="L441" s="88" t="str">
        <f>IF(M441="","",M441+교과보정값!FB$17)</f>
        <v/>
      </c>
      <c r="M441" s="88" t="str">
        <f>IFERROR(IF(INDEX(교과보정값!$FB:$FB,MATCH($B441,교과보정값!$FA:$FA,0))="","",INDEX(교과보정값!$FB:$FB,MATCH($B441,교과보정값!$FA:$FA,0))+IF(INDEX(교과보정값!$FD:$FD,MATCH($B441,교과보정값!$FA:$FA,0))="인문",교과보정값!FB$9,교과보정값!FC$9)),"")</f>
        <v/>
      </c>
      <c r="N441" s="88" t="str">
        <f>IF(M441="","",M441+교과보정값!FC$17)</f>
        <v/>
      </c>
      <c r="O441" s="89" t="str">
        <f>IF(P441="","",P441+교과보정값!FB$18)</f>
        <v/>
      </c>
      <c r="P441" s="89" t="str">
        <f>IFERROR(IF(INDEX(교과보정값!$FB:$FB,MATCH($B441,교과보정값!$FA:$FA,0))="","",INDEX(교과보정값!$FB:$FB,MATCH($B441,교과보정값!$FA:$FA,0))+IF(INDEX(교과보정값!$FD:$FD,MATCH($B441,교과보정값!$FA:$FA,0))="인문",교과보정값!FB$10,교과보정값!FC$10)),"")</f>
        <v/>
      </c>
      <c r="Q441" s="89" t="str">
        <f>IF(P441="","",P441+교과보정값!FC$18)</f>
        <v/>
      </c>
    </row>
    <row r="442" spans="2:17">
      <c r="B442" s="84" t="s">
        <v>2080</v>
      </c>
      <c r="C442" s="85">
        <f>IF(D442="","",D442+교과보정값!FB$14)</f>
        <v>7.0000000000000007E-2</v>
      </c>
      <c r="D442" s="85">
        <f>IFERROR(IF(INDEX(교과보정값!$FB:$FB,MATCH($B442,교과보정값!$FA:$FA,0))="","",INDEX(교과보정값!$FB:$FB,MATCH($B442,교과보정값!$FA:$FA,0))+IF(INDEX(교과보정값!$FD:$FD,MATCH($B442,교과보정값!$FA:$FA,0))="인문",교과보정값!FB$6,교과보정값!FC$6)),"")</f>
        <v>0.02</v>
      </c>
      <c r="E442" s="85">
        <f>IF(D442="","",D442+교과보정값!FC$14)</f>
        <v>-3.0000000000000002E-2</v>
      </c>
      <c r="F442" s="86">
        <f>IF(G442="","",G442+교과보정값!FB$15)</f>
        <v>7.0000000000000007E-2</v>
      </c>
      <c r="G442" s="86">
        <f>IFERROR(IF(INDEX(교과보정값!$FB:$FB,MATCH($B442,교과보정값!$FA:$FA,0))="","",INDEX(교과보정값!$FB:$FB,MATCH($B442,교과보정값!$FA:$FA,0))+IF(INDEX(교과보정값!$FD:$FD,MATCH($B442,교과보정값!$FA:$FA,0))="인문",교과보정값!FB$7,교과보정값!FC$7)),"")</f>
        <v>0.02</v>
      </c>
      <c r="H442" s="86">
        <f>IF(G442="","",G442+교과보정값!FC$15)</f>
        <v>-3.0000000000000002E-2</v>
      </c>
      <c r="I442" s="87">
        <f>IF(J442="","",J442+교과보정값!FB$16)</f>
        <v>7.0000000000000007E-2</v>
      </c>
      <c r="J442" s="87">
        <f>IFERROR(IF(INDEX(교과보정값!$FB:$FB,MATCH($B442,교과보정값!$FA:$FA,0))="","",INDEX(교과보정값!$FB:$FB,MATCH($B442,교과보정값!$FA:$FA,0))+IF(INDEX(교과보정값!$FD:$FD,MATCH($B442,교과보정값!$FA:$FA,0))="인문",교과보정값!FB$8,교과보정값!FC$8)),"")</f>
        <v>0.02</v>
      </c>
      <c r="K442" s="87">
        <f>IF(J442="","",J442+교과보정값!FC$16)</f>
        <v>-3.0000000000000002E-2</v>
      </c>
      <c r="L442" s="88">
        <f>IF(M442="","",M442+교과보정값!FB$17)</f>
        <v>7.0000000000000007E-2</v>
      </c>
      <c r="M442" s="88">
        <f>IFERROR(IF(INDEX(교과보정값!$FB:$FB,MATCH($B442,교과보정값!$FA:$FA,0))="","",INDEX(교과보정값!$FB:$FB,MATCH($B442,교과보정값!$FA:$FA,0))+IF(INDEX(교과보정값!$FD:$FD,MATCH($B442,교과보정값!$FA:$FA,0))="인문",교과보정값!FB$9,교과보정값!FC$9)),"")</f>
        <v>0.02</v>
      </c>
      <c r="N442" s="88">
        <f>IF(M442="","",M442+교과보정값!FC$17)</f>
        <v>-3.0000000000000002E-2</v>
      </c>
      <c r="O442" s="89">
        <f>IF(P442="","",P442+교과보정값!FB$18)</f>
        <v>7.0000000000000007E-2</v>
      </c>
      <c r="P442" s="89">
        <f>IFERROR(IF(INDEX(교과보정값!$FB:$FB,MATCH($B442,교과보정값!$FA:$FA,0))="","",INDEX(교과보정값!$FB:$FB,MATCH($B442,교과보정값!$FA:$FA,0))+IF(INDEX(교과보정값!$FD:$FD,MATCH($B442,교과보정값!$FA:$FA,0))="인문",교과보정값!FB$10,교과보정값!FC$10)),"")</f>
        <v>0.02</v>
      </c>
      <c r="Q442" s="89">
        <f>IF(P442="","",P442+교과보정값!FC$18)</f>
        <v>-3.0000000000000002E-2</v>
      </c>
    </row>
    <row r="443" spans="2:17">
      <c r="B443" s="84" t="s">
        <v>2081</v>
      </c>
      <c r="C443" s="85">
        <f>IF(D443="","",D443+교과보정값!FB$14)</f>
        <v>0</v>
      </c>
      <c r="D443" s="85">
        <f>IFERROR(IF(INDEX(교과보정값!$FB:$FB,MATCH($B443,교과보정값!$FA:$FA,0))="","",INDEX(교과보정값!$FB:$FB,MATCH($B443,교과보정값!$FA:$FA,0))+IF(INDEX(교과보정값!$FD:$FD,MATCH($B443,교과보정값!$FA:$FA,0))="인문",교과보정값!FB$6,교과보정값!FC$6)),"")</f>
        <v>-0.05</v>
      </c>
      <c r="E443" s="85">
        <f>IF(D443="","",D443+교과보정값!FC$14)</f>
        <v>-0.1</v>
      </c>
      <c r="F443" s="86">
        <f>IF(G443="","",G443+교과보정값!FB$15)</f>
        <v>0</v>
      </c>
      <c r="G443" s="86">
        <f>IFERROR(IF(INDEX(교과보정값!$FB:$FB,MATCH($B443,교과보정값!$FA:$FA,0))="","",INDEX(교과보정값!$FB:$FB,MATCH($B443,교과보정값!$FA:$FA,0))+IF(INDEX(교과보정값!$FD:$FD,MATCH($B443,교과보정값!$FA:$FA,0))="인문",교과보정값!FB$7,교과보정값!FC$7)),"")</f>
        <v>-0.05</v>
      </c>
      <c r="H443" s="86">
        <f>IF(G443="","",G443+교과보정값!FC$15)</f>
        <v>-0.1</v>
      </c>
      <c r="I443" s="87">
        <f>IF(J443="","",J443+교과보정값!FB$16)</f>
        <v>0</v>
      </c>
      <c r="J443" s="87">
        <f>IFERROR(IF(INDEX(교과보정값!$FB:$FB,MATCH($B443,교과보정값!$FA:$FA,0))="","",INDEX(교과보정값!$FB:$FB,MATCH($B443,교과보정값!$FA:$FA,0))+IF(INDEX(교과보정값!$FD:$FD,MATCH($B443,교과보정값!$FA:$FA,0))="인문",교과보정값!FB$8,교과보정값!FC$8)),"")</f>
        <v>-0.05</v>
      </c>
      <c r="K443" s="87">
        <f>IF(J443="","",J443+교과보정값!FC$16)</f>
        <v>-0.1</v>
      </c>
      <c r="L443" s="88">
        <f>IF(M443="","",M443+교과보정값!FB$17)</f>
        <v>0</v>
      </c>
      <c r="M443" s="88">
        <f>IFERROR(IF(INDEX(교과보정값!$FB:$FB,MATCH($B443,교과보정값!$FA:$FA,0))="","",INDEX(교과보정값!$FB:$FB,MATCH($B443,교과보정값!$FA:$FA,0))+IF(INDEX(교과보정값!$FD:$FD,MATCH($B443,교과보정값!$FA:$FA,0))="인문",교과보정값!FB$9,교과보정값!FC$9)),"")</f>
        <v>-0.05</v>
      </c>
      <c r="N443" s="88">
        <f>IF(M443="","",M443+교과보정값!FC$17)</f>
        <v>-0.1</v>
      </c>
      <c r="O443" s="89">
        <f>IF(P443="","",P443+교과보정값!FB$18)</f>
        <v>0</v>
      </c>
      <c r="P443" s="89">
        <f>IFERROR(IF(INDEX(교과보정값!$FB:$FB,MATCH($B443,교과보정값!$FA:$FA,0))="","",INDEX(교과보정값!$FB:$FB,MATCH($B443,교과보정값!$FA:$FA,0))+IF(INDEX(교과보정값!$FD:$FD,MATCH($B443,교과보정값!$FA:$FA,0))="인문",교과보정값!FB$10,교과보정값!FC$10)),"")</f>
        <v>-0.05</v>
      </c>
      <c r="Q443" s="89">
        <f>IF(P443="","",P443+교과보정값!FC$18)</f>
        <v>-0.1</v>
      </c>
    </row>
    <row r="444" spans="2:17">
      <c r="B444" s="84" t="s">
        <v>2082</v>
      </c>
      <c r="C444" s="85" t="str">
        <f>IF(D444="","",D444+교과보정값!FB$14)</f>
        <v/>
      </c>
      <c r="D444" s="85" t="str">
        <f>IFERROR(IF(INDEX(교과보정값!$FB:$FB,MATCH($B444,교과보정값!$FA:$FA,0))="","",INDEX(교과보정값!$FB:$FB,MATCH($B444,교과보정값!$FA:$FA,0))+IF(INDEX(교과보정값!$FD:$FD,MATCH($B444,교과보정값!$FA:$FA,0))="인문",교과보정값!FB$6,교과보정값!FC$6)),"")</f>
        <v/>
      </c>
      <c r="E444" s="85" t="str">
        <f>IF(D444="","",D444+교과보정값!FC$14)</f>
        <v/>
      </c>
      <c r="F444" s="86" t="str">
        <f>IF(G444="","",G444+교과보정값!FB$15)</f>
        <v/>
      </c>
      <c r="G444" s="86" t="str">
        <f>IFERROR(IF(INDEX(교과보정값!$FB:$FB,MATCH($B444,교과보정값!$FA:$FA,0))="","",INDEX(교과보정값!$FB:$FB,MATCH($B444,교과보정값!$FA:$FA,0))+IF(INDEX(교과보정값!$FD:$FD,MATCH($B444,교과보정값!$FA:$FA,0))="인문",교과보정값!FB$7,교과보정값!FC$7)),"")</f>
        <v/>
      </c>
      <c r="H444" s="86" t="str">
        <f>IF(G444="","",G444+교과보정값!FC$15)</f>
        <v/>
      </c>
      <c r="I444" s="87" t="str">
        <f>IF(J444="","",J444+교과보정값!FB$16)</f>
        <v/>
      </c>
      <c r="J444" s="87" t="str">
        <f>IFERROR(IF(INDEX(교과보정값!$FB:$FB,MATCH($B444,교과보정값!$FA:$FA,0))="","",INDEX(교과보정값!$FB:$FB,MATCH($B444,교과보정값!$FA:$FA,0))+IF(INDEX(교과보정값!$FD:$FD,MATCH($B444,교과보정값!$FA:$FA,0))="인문",교과보정값!FB$8,교과보정값!FC$8)),"")</f>
        <v/>
      </c>
      <c r="K444" s="87" t="str">
        <f>IF(J444="","",J444+교과보정값!FC$16)</f>
        <v/>
      </c>
      <c r="L444" s="88" t="str">
        <f>IF(M444="","",M444+교과보정값!FB$17)</f>
        <v/>
      </c>
      <c r="M444" s="88" t="str">
        <f>IFERROR(IF(INDEX(교과보정값!$FB:$FB,MATCH($B444,교과보정값!$FA:$FA,0))="","",INDEX(교과보정값!$FB:$FB,MATCH($B444,교과보정값!$FA:$FA,0))+IF(INDEX(교과보정값!$FD:$FD,MATCH($B444,교과보정값!$FA:$FA,0))="인문",교과보정값!FB$9,교과보정값!FC$9)),"")</f>
        <v/>
      </c>
      <c r="N444" s="88" t="str">
        <f>IF(M444="","",M444+교과보정값!FC$17)</f>
        <v/>
      </c>
      <c r="O444" s="89" t="str">
        <f>IF(P444="","",P444+교과보정값!FB$18)</f>
        <v/>
      </c>
      <c r="P444" s="89" t="str">
        <f>IFERROR(IF(INDEX(교과보정값!$FB:$FB,MATCH($B444,교과보정값!$FA:$FA,0))="","",INDEX(교과보정값!$FB:$FB,MATCH($B444,교과보정값!$FA:$FA,0))+IF(INDEX(교과보정값!$FD:$FD,MATCH($B444,교과보정값!$FA:$FA,0))="인문",교과보정값!FB$10,교과보정값!FC$10)),"")</f>
        <v/>
      </c>
      <c r="Q444" s="89" t="str">
        <f>IF(P444="","",P444+교과보정값!FC$18)</f>
        <v/>
      </c>
    </row>
    <row r="445" spans="2:17">
      <c r="B445" s="84" t="s">
        <v>2083</v>
      </c>
      <c r="C445" s="85">
        <f>IF(D445="","",D445+교과보정값!FB$14)</f>
        <v>0.1</v>
      </c>
      <c r="D445" s="85">
        <f>IFERROR(IF(INDEX(교과보정값!$FB:$FB,MATCH($B445,교과보정값!$FA:$FA,0))="","",INDEX(교과보정값!$FB:$FB,MATCH($B445,교과보정값!$FA:$FA,0))+IF(INDEX(교과보정값!$FD:$FD,MATCH($B445,교과보정값!$FA:$FA,0))="인문",교과보정값!FB$6,교과보정값!FC$6)),"")</f>
        <v>0.05</v>
      </c>
      <c r="E445" s="85">
        <f>IF(D445="","",D445+교과보정값!FC$14)</f>
        <v>0</v>
      </c>
      <c r="F445" s="86">
        <f>IF(G445="","",G445+교과보정값!FB$15)</f>
        <v>0.1</v>
      </c>
      <c r="G445" s="86">
        <f>IFERROR(IF(INDEX(교과보정값!$FB:$FB,MATCH($B445,교과보정값!$FA:$FA,0))="","",INDEX(교과보정값!$FB:$FB,MATCH($B445,교과보정값!$FA:$FA,0))+IF(INDEX(교과보정값!$FD:$FD,MATCH($B445,교과보정값!$FA:$FA,0))="인문",교과보정값!FB$7,교과보정값!FC$7)),"")</f>
        <v>0.05</v>
      </c>
      <c r="H445" s="86">
        <f>IF(G445="","",G445+교과보정값!FC$15)</f>
        <v>0</v>
      </c>
      <c r="I445" s="87">
        <f>IF(J445="","",J445+교과보정값!FB$16)</f>
        <v>0.1</v>
      </c>
      <c r="J445" s="87">
        <f>IFERROR(IF(INDEX(교과보정값!$FB:$FB,MATCH($B445,교과보정값!$FA:$FA,0))="","",INDEX(교과보정값!$FB:$FB,MATCH($B445,교과보정값!$FA:$FA,0))+IF(INDEX(교과보정값!$FD:$FD,MATCH($B445,교과보정값!$FA:$FA,0))="인문",교과보정값!FB$8,교과보정값!FC$8)),"")</f>
        <v>0.05</v>
      </c>
      <c r="K445" s="87">
        <f>IF(J445="","",J445+교과보정값!FC$16)</f>
        <v>0</v>
      </c>
      <c r="L445" s="88">
        <f>IF(M445="","",M445+교과보정값!FB$17)</f>
        <v>0.1</v>
      </c>
      <c r="M445" s="88">
        <f>IFERROR(IF(INDEX(교과보정값!$FB:$FB,MATCH($B445,교과보정값!$FA:$FA,0))="","",INDEX(교과보정값!$FB:$FB,MATCH($B445,교과보정값!$FA:$FA,0))+IF(INDEX(교과보정값!$FD:$FD,MATCH($B445,교과보정값!$FA:$FA,0))="인문",교과보정값!FB$9,교과보정값!FC$9)),"")</f>
        <v>0.05</v>
      </c>
      <c r="N445" s="88">
        <f>IF(M445="","",M445+교과보정값!FC$17)</f>
        <v>0</v>
      </c>
      <c r="O445" s="89">
        <f>IF(P445="","",P445+교과보정값!FB$18)</f>
        <v>0.1</v>
      </c>
      <c r="P445" s="89">
        <f>IFERROR(IF(INDEX(교과보정값!$FB:$FB,MATCH($B445,교과보정값!$FA:$FA,0))="","",INDEX(교과보정값!$FB:$FB,MATCH($B445,교과보정값!$FA:$FA,0))+IF(INDEX(교과보정값!$FD:$FD,MATCH($B445,교과보정값!$FA:$FA,0))="인문",교과보정값!FB$10,교과보정값!FC$10)),"")</f>
        <v>0.05</v>
      </c>
      <c r="Q445" s="89">
        <f>IF(P445="","",P445+교과보정값!FC$18)</f>
        <v>0</v>
      </c>
    </row>
    <row r="446" spans="2:17">
      <c r="B446" s="84" t="s">
        <v>2084</v>
      </c>
      <c r="C446" s="85" t="str">
        <f>IF(D446="","",D446+교과보정값!FB$14)</f>
        <v/>
      </c>
      <c r="D446" s="85" t="str">
        <f>IFERROR(IF(INDEX(교과보정값!$FB:$FB,MATCH($B446,교과보정값!$FA:$FA,0))="","",INDEX(교과보정값!$FB:$FB,MATCH($B446,교과보정값!$FA:$FA,0))+IF(INDEX(교과보정값!$FD:$FD,MATCH($B446,교과보정값!$FA:$FA,0))="인문",교과보정값!FB$6,교과보정값!FC$6)),"")</f>
        <v/>
      </c>
      <c r="E446" s="85" t="str">
        <f>IF(D446="","",D446+교과보정값!FC$14)</f>
        <v/>
      </c>
      <c r="F446" s="86" t="str">
        <f>IF(G446="","",G446+교과보정값!FB$15)</f>
        <v/>
      </c>
      <c r="G446" s="86" t="str">
        <f>IFERROR(IF(INDEX(교과보정값!$FB:$FB,MATCH($B446,교과보정값!$FA:$FA,0))="","",INDEX(교과보정값!$FB:$FB,MATCH($B446,교과보정값!$FA:$FA,0))+IF(INDEX(교과보정값!$FD:$FD,MATCH($B446,교과보정값!$FA:$FA,0))="인문",교과보정값!FB$7,교과보정값!FC$7)),"")</f>
        <v/>
      </c>
      <c r="H446" s="86" t="str">
        <f>IF(G446="","",G446+교과보정값!FC$15)</f>
        <v/>
      </c>
      <c r="I446" s="87" t="str">
        <f>IF(J446="","",J446+교과보정값!FB$16)</f>
        <v/>
      </c>
      <c r="J446" s="87" t="str">
        <f>IFERROR(IF(INDEX(교과보정값!$FB:$FB,MATCH($B446,교과보정값!$FA:$FA,0))="","",INDEX(교과보정값!$FB:$FB,MATCH($B446,교과보정값!$FA:$FA,0))+IF(INDEX(교과보정값!$FD:$FD,MATCH($B446,교과보정값!$FA:$FA,0))="인문",교과보정값!FB$8,교과보정값!FC$8)),"")</f>
        <v/>
      </c>
      <c r="K446" s="87" t="str">
        <f>IF(J446="","",J446+교과보정값!FC$16)</f>
        <v/>
      </c>
      <c r="L446" s="88" t="str">
        <f>IF(M446="","",M446+교과보정값!FB$17)</f>
        <v/>
      </c>
      <c r="M446" s="88" t="str">
        <f>IFERROR(IF(INDEX(교과보정값!$FB:$FB,MATCH($B446,교과보정값!$FA:$FA,0))="","",INDEX(교과보정값!$FB:$FB,MATCH($B446,교과보정값!$FA:$FA,0))+IF(INDEX(교과보정값!$FD:$FD,MATCH($B446,교과보정값!$FA:$FA,0))="인문",교과보정값!FB$9,교과보정값!FC$9)),"")</f>
        <v/>
      </c>
      <c r="N446" s="88" t="str">
        <f>IF(M446="","",M446+교과보정값!FC$17)</f>
        <v/>
      </c>
      <c r="O446" s="89" t="str">
        <f>IF(P446="","",P446+교과보정값!FB$18)</f>
        <v/>
      </c>
      <c r="P446" s="89" t="str">
        <f>IFERROR(IF(INDEX(교과보정값!$FB:$FB,MATCH($B446,교과보정값!$FA:$FA,0))="","",INDEX(교과보정값!$FB:$FB,MATCH($B446,교과보정값!$FA:$FA,0))+IF(INDEX(교과보정값!$FD:$FD,MATCH($B446,교과보정값!$FA:$FA,0))="인문",교과보정값!FB$10,교과보정값!FC$10)),"")</f>
        <v/>
      </c>
      <c r="Q446" s="89" t="str">
        <f>IF(P446="","",P446+교과보정값!FC$18)</f>
        <v/>
      </c>
    </row>
    <row r="447" spans="2:17">
      <c r="B447" s="84" t="s">
        <v>2085</v>
      </c>
      <c r="C447" s="85" t="str">
        <f>IF(D447="","",D447+교과보정값!FB$14)</f>
        <v/>
      </c>
      <c r="D447" s="85" t="str">
        <f>IFERROR(IF(INDEX(교과보정값!$FB:$FB,MATCH($B447,교과보정값!$FA:$FA,0))="","",INDEX(교과보정값!$FB:$FB,MATCH($B447,교과보정값!$FA:$FA,0))+IF(INDEX(교과보정값!$FD:$FD,MATCH($B447,교과보정값!$FA:$FA,0))="인문",교과보정값!FB$6,교과보정값!FC$6)),"")</f>
        <v/>
      </c>
      <c r="E447" s="85" t="str">
        <f>IF(D447="","",D447+교과보정값!FC$14)</f>
        <v/>
      </c>
      <c r="F447" s="86" t="str">
        <f>IF(G447="","",G447+교과보정값!FB$15)</f>
        <v/>
      </c>
      <c r="G447" s="86" t="str">
        <f>IFERROR(IF(INDEX(교과보정값!$FB:$FB,MATCH($B447,교과보정값!$FA:$FA,0))="","",INDEX(교과보정값!$FB:$FB,MATCH($B447,교과보정값!$FA:$FA,0))+IF(INDEX(교과보정값!$FD:$FD,MATCH($B447,교과보정값!$FA:$FA,0))="인문",교과보정값!FB$7,교과보정값!FC$7)),"")</f>
        <v/>
      </c>
      <c r="H447" s="86" t="str">
        <f>IF(G447="","",G447+교과보정값!FC$15)</f>
        <v/>
      </c>
      <c r="I447" s="87" t="str">
        <f>IF(J447="","",J447+교과보정값!FB$16)</f>
        <v/>
      </c>
      <c r="J447" s="87" t="str">
        <f>IFERROR(IF(INDEX(교과보정값!$FB:$FB,MATCH($B447,교과보정값!$FA:$FA,0))="","",INDEX(교과보정값!$FB:$FB,MATCH($B447,교과보정값!$FA:$FA,0))+IF(INDEX(교과보정값!$FD:$FD,MATCH($B447,교과보정값!$FA:$FA,0))="인문",교과보정값!FB$8,교과보정값!FC$8)),"")</f>
        <v/>
      </c>
      <c r="K447" s="87" t="str">
        <f>IF(J447="","",J447+교과보정값!FC$16)</f>
        <v/>
      </c>
      <c r="L447" s="88" t="str">
        <f>IF(M447="","",M447+교과보정값!FB$17)</f>
        <v/>
      </c>
      <c r="M447" s="88" t="str">
        <f>IFERROR(IF(INDEX(교과보정값!$FB:$FB,MATCH($B447,교과보정값!$FA:$FA,0))="","",INDEX(교과보정값!$FB:$FB,MATCH($B447,교과보정값!$FA:$FA,0))+IF(INDEX(교과보정값!$FD:$FD,MATCH($B447,교과보정값!$FA:$FA,0))="인문",교과보정값!FB$9,교과보정값!FC$9)),"")</f>
        <v/>
      </c>
      <c r="N447" s="88" t="str">
        <f>IF(M447="","",M447+교과보정값!FC$17)</f>
        <v/>
      </c>
      <c r="O447" s="89" t="str">
        <f>IF(P447="","",P447+교과보정값!FB$18)</f>
        <v/>
      </c>
      <c r="P447" s="89" t="str">
        <f>IFERROR(IF(INDEX(교과보정값!$FB:$FB,MATCH($B447,교과보정값!$FA:$FA,0))="","",INDEX(교과보정값!$FB:$FB,MATCH($B447,교과보정값!$FA:$FA,0))+IF(INDEX(교과보정값!$FD:$FD,MATCH($B447,교과보정값!$FA:$FA,0))="인문",교과보정값!FB$10,교과보정값!FC$10)),"")</f>
        <v/>
      </c>
      <c r="Q447" s="89" t="str">
        <f>IF(P447="","",P447+교과보정값!FC$18)</f>
        <v/>
      </c>
    </row>
    <row r="448" spans="2:17">
      <c r="B448" s="84" t="s">
        <v>2086</v>
      </c>
      <c r="C448" s="85" t="str">
        <f>IF(D448="","",D448+교과보정값!FB$14)</f>
        <v/>
      </c>
      <c r="D448" s="85" t="str">
        <f>IFERROR(IF(INDEX(교과보정값!$FB:$FB,MATCH($B448,교과보정값!$FA:$FA,0))="","",INDEX(교과보정값!$FB:$FB,MATCH($B448,교과보정값!$FA:$FA,0))+IF(INDEX(교과보정값!$FD:$FD,MATCH($B448,교과보정값!$FA:$FA,0))="인문",교과보정값!FB$6,교과보정값!FC$6)),"")</f>
        <v/>
      </c>
      <c r="E448" s="85" t="str">
        <f>IF(D448="","",D448+교과보정값!FC$14)</f>
        <v/>
      </c>
      <c r="F448" s="86" t="str">
        <f>IF(G448="","",G448+교과보정값!FB$15)</f>
        <v/>
      </c>
      <c r="G448" s="86" t="str">
        <f>IFERROR(IF(INDEX(교과보정값!$FB:$FB,MATCH($B448,교과보정값!$FA:$FA,0))="","",INDEX(교과보정값!$FB:$FB,MATCH($B448,교과보정값!$FA:$FA,0))+IF(INDEX(교과보정값!$FD:$FD,MATCH($B448,교과보정값!$FA:$FA,0))="인문",교과보정값!FB$7,교과보정값!FC$7)),"")</f>
        <v/>
      </c>
      <c r="H448" s="86" t="str">
        <f>IF(G448="","",G448+교과보정값!FC$15)</f>
        <v/>
      </c>
      <c r="I448" s="87" t="str">
        <f>IF(J448="","",J448+교과보정값!FB$16)</f>
        <v/>
      </c>
      <c r="J448" s="87" t="str">
        <f>IFERROR(IF(INDEX(교과보정값!$FB:$FB,MATCH($B448,교과보정값!$FA:$FA,0))="","",INDEX(교과보정값!$FB:$FB,MATCH($B448,교과보정값!$FA:$FA,0))+IF(INDEX(교과보정값!$FD:$FD,MATCH($B448,교과보정값!$FA:$FA,0))="인문",교과보정값!FB$8,교과보정값!FC$8)),"")</f>
        <v/>
      </c>
      <c r="K448" s="87" t="str">
        <f>IF(J448="","",J448+교과보정값!FC$16)</f>
        <v/>
      </c>
      <c r="L448" s="88" t="str">
        <f>IF(M448="","",M448+교과보정값!FB$17)</f>
        <v/>
      </c>
      <c r="M448" s="88" t="str">
        <f>IFERROR(IF(INDEX(교과보정값!$FB:$FB,MATCH($B448,교과보정값!$FA:$FA,0))="","",INDEX(교과보정값!$FB:$FB,MATCH($B448,교과보정값!$FA:$FA,0))+IF(INDEX(교과보정값!$FD:$FD,MATCH($B448,교과보정값!$FA:$FA,0))="인문",교과보정값!FB$9,교과보정값!FC$9)),"")</f>
        <v/>
      </c>
      <c r="N448" s="88" t="str">
        <f>IF(M448="","",M448+교과보정값!FC$17)</f>
        <v/>
      </c>
      <c r="O448" s="89" t="str">
        <f>IF(P448="","",P448+교과보정값!FB$18)</f>
        <v/>
      </c>
      <c r="P448" s="89" t="str">
        <f>IFERROR(IF(INDEX(교과보정값!$FB:$FB,MATCH($B448,교과보정값!$FA:$FA,0))="","",INDEX(교과보정값!$FB:$FB,MATCH($B448,교과보정값!$FA:$FA,0))+IF(INDEX(교과보정값!$FD:$FD,MATCH($B448,교과보정값!$FA:$FA,0))="인문",교과보정값!FB$10,교과보정값!FC$10)),"")</f>
        <v/>
      </c>
      <c r="Q448" s="89" t="str">
        <f>IF(P448="","",P448+교과보정값!FC$18)</f>
        <v/>
      </c>
    </row>
    <row r="449" spans="2:17">
      <c r="B449" s="84" t="s">
        <v>2087</v>
      </c>
      <c r="C449" s="85" t="str">
        <f>IF(D449="","",D449+교과보정값!FB$14)</f>
        <v/>
      </c>
      <c r="D449" s="85" t="str">
        <f>IFERROR(IF(INDEX(교과보정값!$FB:$FB,MATCH($B449,교과보정값!$FA:$FA,0))="","",INDEX(교과보정값!$FB:$FB,MATCH($B449,교과보정값!$FA:$FA,0))+IF(INDEX(교과보정값!$FD:$FD,MATCH($B449,교과보정값!$FA:$FA,0))="인문",교과보정값!FB$6,교과보정값!FC$6)),"")</f>
        <v/>
      </c>
      <c r="E449" s="85" t="str">
        <f>IF(D449="","",D449+교과보정값!FC$14)</f>
        <v/>
      </c>
      <c r="F449" s="86" t="str">
        <f>IF(G449="","",G449+교과보정값!FB$15)</f>
        <v/>
      </c>
      <c r="G449" s="86" t="str">
        <f>IFERROR(IF(INDEX(교과보정값!$FB:$FB,MATCH($B449,교과보정값!$FA:$FA,0))="","",INDEX(교과보정값!$FB:$FB,MATCH($B449,교과보정값!$FA:$FA,0))+IF(INDEX(교과보정값!$FD:$FD,MATCH($B449,교과보정값!$FA:$FA,0))="인문",교과보정값!FB$7,교과보정값!FC$7)),"")</f>
        <v/>
      </c>
      <c r="H449" s="86" t="str">
        <f>IF(G449="","",G449+교과보정값!FC$15)</f>
        <v/>
      </c>
      <c r="I449" s="87" t="str">
        <f>IF(J449="","",J449+교과보정값!FB$16)</f>
        <v/>
      </c>
      <c r="J449" s="87" t="str">
        <f>IFERROR(IF(INDEX(교과보정값!$FB:$FB,MATCH($B449,교과보정값!$FA:$FA,0))="","",INDEX(교과보정값!$FB:$FB,MATCH($B449,교과보정값!$FA:$FA,0))+IF(INDEX(교과보정값!$FD:$FD,MATCH($B449,교과보정값!$FA:$FA,0))="인문",교과보정값!FB$8,교과보정값!FC$8)),"")</f>
        <v/>
      </c>
      <c r="K449" s="87" t="str">
        <f>IF(J449="","",J449+교과보정값!FC$16)</f>
        <v/>
      </c>
      <c r="L449" s="88" t="str">
        <f>IF(M449="","",M449+교과보정값!FB$17)</f>
        <v/>
      </c>
      <c r="M449" s="88" t="str">
        <f>IFERROR(IF(INDEX(교과보정값!$FB:$FB,MATCH($B449,교과보정값!$FA:$FA,0))="","",INDEX(교과보정값!$FB:$FB,MATCH($B449,교과보정값!$FA:$FA,0))+IF(INDEX(교과보정값!$FD:$FD,MATCH($B449,교과보정값!$FA:$FA,0))="인문",교과보정값!FB$9,교과보정값!FC$9)),"")</f>
        <v/>
      </c>
      <c r="N449" s="88" t="str">
        <f>IF(M449="","",M449+교과보정값!FC$17)</f>
        <v/>
      </c>
      <c r="O449" s="89" t="str">
        <f>IF(P449="","",P449+교과보정값!FB$18)</f>
        <v/>
      </c>
      <c r="P449" s="89" t="str">
        <f>IFERROR(IF(INDEX(교과보정값!$FB:$FB,MATCH($B449,교과보정값!$FA:$FA,0))="","",INDEX(교과보정값!$FB:$FB,MATCH($B449,교과보정값!$FA:$FA,0))+IF(INDEX(교과보정값!$FD:$FD,MATCH($B449,교과보정값!$FA:$FA,0))="인문",교과보정값!FB$10,교과보정값!FC$10)),"")</f>
        <v/>
      </c>
      <c r="Q449" s="89" t="str">
        <f>IF(P449="","",P449+교과보정값!FC$18)</f>
        <v/>
      </c>
    </row>
    <row r="451" spans="2:17">
      <c r="B451" s="159" t="s">
        <v>2088</v>
      </c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5"/>
    </row>
    <row r="452" spans="2:17">
      <c r="B452" s="78"/>
      <c r="C452" s="163" t="s">
        <v>1862</v>
      </c>
      <c r="D452" s="154"/>
      <c r="E452" s="155"/>
      <c r="F452" s="161" t="s">
        <v>1863</v>
      </c>
      <c r="G452" s="154"/>
      <c r="H452" s="155"/>
      <c r="I452" s="162" t="s">
        <v>1864</v>
      </c>
      <c r="J452" s="154"/>
      <c r="K452" s="155"/>
      <c r="L452" s="156" t="s">
        <v>1865</v>
      </c>
      <c r="M452" s="154"/>
      <c r="N452" s="155"/>
      <c r="O452" s="157" t="s">
        <v>1866</v>
      </c>
      <c r="P452" s="154"/>
      <c r="Q452" s="155"/>
    </row>
    <row r="453" spans="2:17">
      <c r="B453" s="78" t="s">
        <v>1869</v>
      </c>
      <c r="C453" s="79" t="s">
        <v>19</v>
      </c>
      <c r="D453" s="79" t="s">
        <v>20</v>
      </c>
      <c r="E453" s="79" t="s">
        <v>21</v>
      </c>
      <c r="F453" s="80" t="s">
        <v>19</v>
      </c>
      <c r="G453" s="80" t="s">
        <v>20</v>
      </c>
      <c r="H453" s="80" t="s">
        <v>21</v>
      </c>
      <c r="I453" s="81" t="s">
        <v>19</v>
      </c>
      <c r="J453" s="81" t="s">
        <v>20</v>
      </c>
      <c r="K453" s="81" t="s">
        <v>21</v>
      </c>
      <c r="L453" s="82" t="s">
        <v>19</v>
      </c>
      <c r="M453" s="82" t="s">
        <v>20</v>
      </c>
      <c r="N453" s="82" t="s">
        <v>21</v>
      </c>
      <c r="O453" s="83" t="s">
        <v>19</v>
      </c>
      <c r="P453" s="83" t="s">
        <v>20</v>
      </c>
      <c r="Q453" s="83" t="s">
        <v>21</v>
      </c>
    </row>
    <row r="454" spans="2:17">
      <c r="B454" s="84" t="s">
        <v>2089</v>
      </c>
      <c r="C454" s="85">
        <f>IF(D454="","",D454+교과보정값!FG$14)</f>
        <v>3.0000000000000002E-2</v>
      </c>
      <c r="D454" s="85">
        <f>IFERROR(IF(INDEX(교과보정값!$FG:$FG,MATCH($B454,교과보정값!$FF:$FF,0))="","",INDEX(교과보정값!$FG:$FG,MATCH($B454,교과보정값!$FF:$FF,0))+IF(INDEX(교과보정값!$FI:$FI,MATCH($B454,교과보정값!$FF:$FF,0))="인문",교과보정값!FG$6,교과보정값!FH$6)),"")</f>
        <v>-0.02</v>
      </c>
      <c r="E454" s="85">
        <f>IF(D454="","",D454+교과보정값!FH$14)</f>
        <v>-7.0000000000000007E-2</v>
      </c>
      <c r="F454" s="86">
        <f>IF(G454="","",G454+교과보정값!FG$15)</f>
        <v>3.0000000000000002E-2</v>
      </c>
      <c r="G454" s="86">
        <f>IFERROR(IF(INDEX(교과보정값!$FG:$FG,MATCH($B454,교과보정값!$FF:$FF,0))="","",INDEX(교과보정값!$FG:$FG,MATCH($B454,교과보정값!$FF:$FF,0))+IF(INDEX(교과보정값!$FI:$FI,MATCH($B454,교과보정값!$FF:$FF,0))="인문",교과보정값!FG$7,교과보정값!FH$7)),"")</f>
        <v>-0.02</v>
      </c>
      <c r="H454" s="86">
        <f>IF(G454="","",G454+교과보정값!FH$15)</f>
        <v>-7.0000000000000007E-2</v>
      </c>
      <c r="I454" s="87">
        <f>IF(J454="","",J454+교과보정값!FG$16)</f>
        <v>3.0000000000000002E-2</v>
      </c>
      <c r="J454" s="87">
        <f>IFERROR(IF(INDEX(교과보정값!$FG:$FG,MATCH($B454,교과보정값!$FF:$FF,0))="","",INDEX(교과보정값!$FG:$FG,MATCH($B454,교과보정값!$FF:$FF,0))+IF(INDEX(교과보정값!$FI:$FI,MATCH($B454,교과보정값!$FF:$FF,0))="인문",교과보정값!FG$8,교과보정값!FH$8)),"")</f>
        <v>-0.02</v>
      </c>
      <c r="K454" s="87">
        <f>IF(J454="","",J454+교과보정값!FH$16)</f>
        <v>-7.0000000000000007E-2</v>
      </c>
      <c r="L454" s="88">
        <f>IF(M454="","",M454+교과보정값!FG$17)</f>
        <v>3.0000000000000002E-2</v>
      </c>
      <c r="M454" s="88">
        <f>IFERROR(IF(INDEX(교과보정값!$FG:$FG,MATCH($B454,교과보정값!$FF:$FF,0))="","",INDEX(교과보정값!$FG:$FG,MATCH($B454,교과보정값!$FF:$FF,0))+IF(INDEX(교과보정값!$FI:$FI,MATCH($B454,교과보정값!$FF:$FF,0))="인문",교과보정값!FG$9,교과보정값!FH$9)),"")</f>
        <v>-0.02</v>
      </c>
      <c r="N454" s="88">
        <f>IF(M454="","",M454+교과보정값!FH$17)</f>
        <v>-7.0000000000000007E-2</v>
      </c>
      <c r="O454" s="89">
        <f>IF(P454="","",P454+교과보정값!FG$18)</f>
        <v>3.0000000000000002E-2</v>
      </c>
      <c r="P454" s="89">
        <f>IFERROR(IF(INDEX(교과보정값!$FG:$FG,MATCH($B454,교과보정값!$FF:$FF,0))="","",INDEX(교과보정값!$FG:$FG,MATCH($B454,교과보정값!$FF:$FF,0))+IF(INDEX(교과보정값!$FI:$FI,MATCH($B454,교과보정값!$FF:$FF,0))="인문",교과보정값!FG$10,교과보정값!FH$10)),"")</f>
        <v>-0.02</v>
      </c>
      <c r="Q454" s="89">
        <f>IF(P454="","",P454+교과보정값!FH$18)</f>
        <v>-7.0000000000000007E-2</v>
      </c>
    </row>
    <row r="455" spans="2:17">
      <c r="B455" s="84" t="s">
        <v>2090</v>
      </c>
      <c r="C455" s="85" t="str">
        <f>IF(D455="","",D455+교과보정값!FG$14)</f>
        <v/>
      </c>
      <c r="D455" s="85" t="str">
        <f>IFERROR(IF(INDEX(교과보정값!$FG:$FG,MATCH($B455,교과보정값!$FF:$FF,0))="","",INDEX(교과보정값!$FG:$FG,MATCH($B455,교과보정값!$FF:$FF,0))+IF(INDEX(교과보정값!$FI:$FI,MATCH($B455,교과보정값!$FF:$FF,0))="인문",교과보정값!FG$6,교과보정값!FH$6)),"")</f>
        <v/>
      </c>
      <c r="E455" s="85" t="str">
        <f>IF(D455="","",D455+교과보정값!FH$14)</f>
        <v/>
      </c>
      <c r="F455" s="86" t="str">
        <f>IF(G455="","",G455+교과보정값!FG$15)</f>
        <v/>
      </c>
      <c r="G455" s="86" t="str">
        <f>IFERROR(IF(INDEX(교과보정값!$FG:$FG,MATCH($B455,교과보정값!$FF:$FF,0))="","",INDEX(교과보정값!$FG:$FG,MATCH($B455,교과보정값!$FF:$FF,0))+IF(INDEX(교과보정값!$FI:$FI,MATCH($B455,교과보정값!$FF:$FF,0))="인문",교과보정값!FG$7,교과보정값!FH$7)),"")</f>
        <v/>
      </c>
      <c r="H455" s="86" t="str">
        <f>IF(G455="","",G455+교과보정값!FH$15)</f>
        <v/>
      </c>
      <c r="I455" s="87" t="str">
        <f>IF(J455="","",J455+교과보정값!FG$16)</f>
        <v/>
      </c>
      <c r="J455" s="87" t="str">
        <f>IFERROR(IF(INDEX(교과보정값!$FG:$FG,MATCH($B455,교과보정값!$FF:$FF,0))="","",INDEX(교과보정값!$FG:$FG,MATCH($B455,교과보정값!$FF:$FF,0))+IF(INDEX(교과보정값!$FI:$FI,MATCH($B455,교과보정값!$FF:$FF,0))="인문",교과보정값!FG$8,교과보정값!FH$8)),"")</f>
        <v/>
      </c>
      <c r="K455" s="87" t="str">
        <f>IF(J455="","",J455+교과보정값!FH$16)</f>
        <v/>
      </c>
      <c r="L455" s="88" t="str">
        <f>IF(M455="","",M455+교과보정값!FG$17)</f>
        <v/>
      </c>
      <c r="M455" s="88" t="str">
        <f>IFERROR(IF(INDEX(교과보정값!$FG:$FG,MATCH($B455,교과보정값!$FF:$FF,0))="","",INDEX(교과보정값!$FG:$FG,MATCH($B455,교과보정값!$FF:$FF,0))+IF(INDEX(교과보정값!$FI:$FI,MATCH($B455,교과보정값!$FF:$FF,0))="인문",교과보정값!FG$9,교과보정값!FH$9)),"")</f>
        <v/>
      </c>
      <c r="N455" s="88" t="str">
        <f>IF(M455="","",M455+교과보정값!FH$17)</f>
        <v/>
      </c>
      <c r="O455" s="89" t="str">
        <f>IF(P455="","",P455+교과보정값!FG$18)</f>
        <v/>
      </c>
      <c r="P455" s="89" t="str">
        <f>IFERROR(IF(INDEX(교과보정값!$FG:$FG,MATCH($B455,교과보정값!$FF:$FF,0))="","",INDEX(교과보정값!$FG:$FG,MATCH($B455,교과보정값!$FF:$FF,0))+IF(INDEX(교과보정값!$FI:$FI,MATCH($B455,교과보정값!$FF:$FF,0))="인문",교과보정값!FG$10,교과보정값!FH$10)),"")</f>
        <v/>
      </c>
      <c r="Q455" s="89" t="str">
        <f>IF(P455="","",P455+교과보정값!FH$18)</f>
        <v/>
      </c>
    </row>
    <row r="456" spans="2:17">
      <c r="B456" s="84" t="s">
        <v>2091</v>
      </c>
      <c r="C456" s="85">
        <f>IF(D456="","",D456+교과보정값!FG$14)</f>
        <v>7.0000000000000007E-2</v>
      </c>
      <c r="D456" s="85">
        <f>IFERROR(IF(INDEX(교과보정값!$FG:$FG,MATCH($B456,교과보정값!$FF:$FF,0))="","",INDEX(교과보정값!$FG:$FG,MATCH($B456,교과보정값!$FF:$FF,0))+IF(INDEX(교과보정값!$FI:$FI,MATCH($B456,교과보정값!$FF:$FF,0))="인문",교과보정값!FG$6,교과보정값!FH$6)),"")</f>
        <v>0.02</v>
      </c>
      <c r="E456" s="85">
        <f>IF(D456="","",D456+교과보정값!FH$14)</f>
        <v>-3.0000000000000002E-2</v>
      </c>
      <c r="F456" s="86">
        <f>IF(G456="","",G456+교과보정값!FG$15)</f>
        <v>7.0000000000000007E-2</v>
      </c>
      <c r="G456" s="86">
        <f>IFERROR(IF(INDEX(교과보정값!$FG:$FG,MATCH($B456,교과보정값!$FF:$FF,0))="","",INDEX(교과보정값!$FG:$FG,MATCH($B456,교과보정값!$FF:$FF,0))+IF(INDEX(교과보정값!$FI:$FI,MATCH($B456,교과보정값!$FF:$FF,0))="인문",교과보정값!FG$7,교과보정값!FH$7)),"")</f>
        <v>0.02</v>
      </c>
      <c r="H456" s="86">
        <f>IF(G456="","",G456+교과보정값!FH$15)</f>
        <v>-3.0000000000000002E-2</v>
      </c>
      <c r="I456" s="87">
        <f>IF(J456="","",J456+교과보정값!FG$16)</f>
        <v>7.0000000000000007E-2</v>
      </c>
      <c r="J456" s="87">
        <f>IFERROR(IF(INDEX(교과보정값!$FG:$FG,MATCH($B456,교과보정값!$FF:$FF,0))="","",INDEX(교과보정값!$FG:$FG,MATCH($B456,교과보정값!$FF:$FF,0))+IF(INDEX(교과보정값!$FI:$FI,MATCH($B456,교과보정값!$FF:$FF,0))="인문",교과보정값!FG$8,교과보정값!FH$8)),"")</f>
        <v>0.02</v>
      </c>
      <c r="K456" s="87">
        <f>IF(J456="","",J456+교과보정값!FH$16)</f>
        <v>-3.0000000000000002E-2</v>
      </c>
      <c r="L456" s="88">
        <f>IF(M456="","",M456+교과보정값!FG$17)</f>
        <v>7.0000000000000007E-2</v>
      </c>
      <c r="M456" s="88">
        <f>IFERROR(IF(INDEX(교과보정값!$FG:$FG,MATCH($B456,교과보정값!$FF:$FF,0))="","",INDEX(교과보정값!$FG:$FG,MATCH($B456,교과보정값!$FF:$FF,0))+IF(INDEX(교과보정값!$FI:$FI,MATCH($B456,교과보정값!$FF:$FF,0))="인문",교과보정값!FG$9,교과보정값!FH$9)),"")</f>
        <v>0.02</v>
      </c>
      <c r="N456" s="88">
        <f>IF(M456="","",M456+교과보정값!FH$17)</f>
        <v>-3.0000000000000002E-2</v>
      </c>
      <c r="O456" s="89">
        <f>IF(P456="","",P456+교과보정값!FG$18)</f>
        <v>7.0000000000000007E-2</v>
      </c>
      <c r="P456" s="89">
        <f>IFERROR(IF(INDEX(교과보정값!$FG:$FG,MATCH($B456,교과보정값!$FF:$FF,0))="","",INDEX(교과보정값!$FG:$FG,MATCH($B456,교과보정값!$FF:$FF,0))+IF(INDEX(교과보정값!$FI:$FI,MATCH($B456,교과보정값!$FF:$FF,0))="인문",교과보정값!FG$10,교과보정값!FH$10)),"")</f>
        <v>0.02</v>
      </c>
      <c r="Q456" s="89">
        <f>IF(P456="","",P456+교과보정값!FH$18)</f>
        <v>-3.0000000000000002E-2</v>
      </c>
    </row>
    <row r="457" spans="2:17">
      <c r="B457" s="84" t="s">
        <v>2092</v>
      </c>
      <c r="C457" s="85">
        <f>IF(D457="","",D457+교과보정값!FG$14)</f>
        <v>0</v>
      </c>
      <c r="D457" s="85">
        <f>IFERROR(IF(INDEX(교과보정값!$FG:$FG,MATCH($B457,교과보정값!$FF:$FF,0))="","",INDEX(교과보정값!$FG:$FG,MATCH($B457,교과보정값!$FF:$FF,0))+IF(INDEX(교과보정값!$FI:$FI,MATCH($B457,교과보정값!$FF:$FF,0))="인문",교과보정값!FG$6,교과보정값!FH$6)),"")</f>
        <v>-0.05</v>
      </c>
      <c r="E457" s="85">
        <f>IF(D457="","",D457+교과보정값!FH$14)</f>
        <v>-0.1</v>
      </c>
      <c r="F457" s="86">
        <f>IF(G457="","",G457+교과보정값!FG$15)</f>
        <v>0</v>
      </c>
      <c r="G457" s="86">
        <f>IFERROR(IF(INDEX(교과보정값!$FG:$FG,MATCH($B457,교과보정값!$FF:$FF,0))="","",INDEX(교과보정값!$FG:$FG,MATCH($B457,교과보정값!$FF:$FF,0))+IF(INDEX(교과보정값!$FI:$FI,MATCH($B457,교과보정값!$FF:$FF,0))="인문",교과보정값!FG$7,교과보정값!FH$7)),"")</f>
        <v>-0.05</v>
      </c>
      <c r="H457" s="86">
        <f>IF(G457="","",G457+교과보정값!FH$15)</f>
        <v>-0.1</v>
      </c>
      <c r="I457" s="87">
        <f>IF(J457="","",J457+교과보정값!FG$16)</f>
        <v>0</v>
      </c>
      <c r="J457" s="87">
        <f>IFERROR(IF(INDEX(교과보정값!$FG:$FG,MATCH($B457,교과보정값!$FF:$FF,0))="","",INDEX(교과보정값!$FG:$FG,MATCH($B457,교과보정값!$FF:$FF,0))+IF(INDEX(교과보정값!$FI:$FI,MATCH($B457,교과보정값!$FF:$FF,0))="인문",교과보정값!FG$8,교과보정값!FH$8)),"")</f>
        <v>-0.05</v>
      </c>
      <c r="K457" s="87">
        <f>IF(J457="","",J457+교과보정값!FH$16)</f>
        <v>-0.1</v>
      </c>
      <c r="L457" s="88">
        <f>IF(M457="","",M457+교과보정값!FG$17)</f>
        <v>0</v>
      </c>
      <c r="M457" s="88">
        <f>IFERROR(IF(INDEX(교과보정값!$FG:$FG,MATCH($B457,교과보정값!$FF:$FF,0))="","",INDEX(교과보정값!$FG:$FG,MATCH($B457,교과보정값!$FF:$FF,0))+IF(INDEX(교과보정값!$FI:$FI,MATCH($B457,교과보정값!$FF:$FF,0))="인문",교과보정값!FG$9,교과보정값!FH$9)),"")</f>
        <v>-0.05</v>
      </c>
      <c r="N457" s="88">
        <f>IF(M457="","",M457+교과보정값!FH$17)</f>
        <v>-0.1</v>
      </c>
      <c r="O457" s="89">
        <f>IF(P457="","",P457+교과보정값!FG$18)</f>
        <v>0</v>
      </c>
      <c r="P457" s="89">
        <f>IFERROR(IF(INDEX(교과보정값!$FG:$FG,MATCH($B457,교과보정값!$FF:$FF,0))="","",INDEX(교과보정값!$FG:$FG,MATCH($B457,교과보정값!$FF:$FF,0))+IF(INDEX(교과보정값!$FI:$FI,MATCH($B457,교과보정값!$FF:$FF,0))="인문",교과보정값!FG$10,교과보정값!FH$10)),"")</f>
        <v>-0.05</v>
      </c>
      <c r="Q457" s="89">
        <f>IF(P457="","",P457+교과보정값!FH$18)</f>
        <v>-0.1</v>
      </c>
    </row>
    <row r="458" spans="2:17">
      <c r="B458" s="84" t="s">
        <v>2093</v>
      </c>
      <c r="C458" s="85" t="str">
        <f>IF(D458="","",D458+교과보정값!FG$14)</f>
        <v/>
      </c>
      <c r="D458" s="85" t="str">
        <f>IFERROR(IF(INDEX(교과보정값!$FG:$FG,MATCH($B458,교과보정값!$FF:$FF,0))="","",INDEX(교과보정값!$FG:$FG,MATCH($B458,교과보정값!$FF:$FF,0))+IF(INDEX(교과보정값!$FI:$FI,MATCH($B458,교과보정값!$FF:$FF,0))="인문",교과보정값!FG$6,교과보정값!FH$6)),"")</f>
        <v/>
      </c>
      <c r="E458" s="85" t="str">
        <f>IF(D458="","",D458+교과보정값!FH$14)</f>
        <v/>
      </c>
      <c r="F458" s="86" t="str">
        <f>IF(G458="","",G458+교과보정값!FG$15)</f>
        <v/>
      </c>
      <c r="G458" s="86" t="str">
        <f>IFERROR(IF(INDEX(교과보정값!$FG:$FG,MATCH($B458,교과보정값!$FF:$FF,0))="","",INDEX(교과보정값!$FG:$FG,MATCH($B458,교과보정값!$FF:$FF,0))+IF(INDEX(교과보정값!$FI:$FI,MATCH($B458,교과보정값!$FF:$FF,0))="인문",교과보정값!FG$7,교과보정값!FH$7)),"")</f>
        <v/>
      </c>
      <c r="H458" s="86" t="str">
        <f>IF(G458="","",G458+교과보정값!FH$15)</f>
        <v/>
      </c>
      <c r="I458" s="87" t="str">
        <f>IF(J458="","",J458+교과보정값!FG$16)</f>
        <v/>
      </c>
      <c r="J458" s="87" t="str">
        <f>IFERROR(IF(INDEX(교과보정값!$FG:$FG,MATCH($B458,교과보정값!$FF:$FF,0))="","",INDEX(교과보정값!$FG:$FG,MATCH($B458,교과보정값!$FF:$FF,0))+IF(INDEX(교과보정값!$FI:$FI,MATCH($B458,교과보정값!$FF:$FF,0))="인문",교과보정값!FG$8,교과보정값!FH$8)),"")</f>
        <v/>
      </c>
      <c r="K458" s="87" t="str">
        <f>IF(J458="","",J458+교과보정값!FH$16)</f>
        <v/>
      </c>
      <c r="L458" s="88" t="str">
        <f>IF(M458="","",M458+교과보정값!FG$17)</f>
        <v/>
      </c>
      <c r="M458" s="88" t="str">
        <f>IFERROR(IF(INDEX(교과보정값!$FG:$FG,MATCH($B458,교과보정값!$FF:$FF,0))="","",INDEX(교과보정값!$FG:$FG,MATCH($B458,교과보정값!$FF:$FF,0))+IF(INDEX(교과보정값!$FI:$FI,MATCH($B458,교과보정값!$FF:$FF,0))="인문",교과보정값!FG$9,교과보정값!FH$9)),"")</f>
        <v/>
      </c>
      <c r="N458" s="88" t="str">
        <f>IF(M458="","",M458+교과보정값!FH$17)</f>
        <v/>
      </c>
      <c r="O458" s="89" t="str">
        <f>IF(P458="","",P458+교과보정값!FG$18)</f>
        <v/>
      </c>
      <c r="P458" s="89" t="str">
        <f>IFERROR(IF(INDEX(교과보정값!$FG:$FG,MATCH($B458,교과보정값!$FF:$FF,0))="","",INDEX(교과보정값!$FG:$FG,MATCH($B458,교과보정값!$FF:$FF,0))+IF(INDEX(교과보정값!$FI:$FI,MATCH($B458,교과보정값!$FF:$FF,0))="인문",교과보정값!FG$10,교과보정값!FH$10)),"")</f>
        <v/>
      </c>
      <c r="Q458" s="89" t="str">
        <f>IF(P458="","",P458+교과보정값!FH$18)</f>
        <v/>
      </c>
    </row>
    <row r="459" spans="2:17">
      <c r="B459" s="84" t="s">
        <v>2094</v>
      </c>
      <c r="C459" s="85">
        <f>IF(D459="","",D459+교과보정값!FG$14)</f>
        <v>0.1</v>
      </c>
      <c r="D459" s="85">
        <f>IFERROR(IF(INDEX(교과보정값!$FG:$FG,MATCH($B459,교과보정값!$FF:$FF,0))="","",INDEX(교과보정값!$FG:$FG,MATCH($B459,교과보정값!$FF:$FF,0))+IF(INDEX(교과보정값!$FI:$FI,MATCH($B459,교과보정값!$FF:$FF,0))="인문",교과보정값!FG$6,교과보정값!FH$6)),"")</f>
        <v>0.05</v>
      </c>
      <c r="E459" s="85">
        <f>IF(D459="","",D459+교과보정값!FH$14)</f>
        <v>0</v>
      </c>
      <c r="F459" s="86">
        <f>IF(G459="","",G459+교과보정값!FG$15)</f>
        <v>0.1</v>
      </c>
      <c r="G459" s="86">
        <f>IFERROR(IF(INDEX(교과보정값!$FG:$FG,MATCH($B459,교과보정값!$FF:$FF,0))="","",INDEX(교과보정값!$FG:$FG,MATCH($B459,교과보정값!$FF:$FF,0))+IF(INDEX(교과보정값!$FI:$FI,MATCH($B459,교과보정값!$FF:$FF,0))="인문",교과보정값!FG$7,교과보정값!FH$7)),"")</f>
        <v>0.05</v>
      </c>
      <c r="H459" s="86">
        <f>IF(G459="","",G459+교과보정값!FH$15)</f>
        <v>0</v>
      </c>
      <c r="I459" s="87">
        <f>IF(J459="","",J459+교과보정값!FG$16)</f>
        <v>0.1</v>
      </c>
      <c r="J459" s="87">
        <f>IFERROR(IF(INDEX(교과보정값!$FG:$FG,MATCH($B459,교과보정값!$FF:$FF,0))="","",INDEX(교과보정값!$FG:$FG,MATCH($B459,교과보정값!$FF:$FF,0))+IF(INDEX(교과보정값!$FI:$FI,MATCH($B459,교과보정값!$FF:$FF,0))="인문",교과보정값!FG$8,교과보정값!FH$8)),"")</f>
        <v>0.05</v>
      </c>
      <c r="K459" s="87">
        <f>IF(J459="","",J459+교과보정값!FH$16)</f>
        <v>0</v>
      </c>
      <c r="L459" s="88">
        <f>IF(M459="","",M459+교과보정값!FG$17)</f>
        <v>0.1</v>
      </c>
      <c r="M459" s="88">
        <f>IFERROR(IF(INDEX(교과보정값!$FG:$FG,MATCH($B459,교과보정값!$FF:$FF,0))="","",INDEX(교과보정값!$FG:$FG,MATCH($B459,교과보정값!$FF:$FF,0))+IF(INDEX(교과보정값!$FI:$FI,MATCH($B459,교과보정값!$FF:$FF,0))="인문",교과보정값!FG$9,교과보정값!FH$9)),"")</f>
        <v>0.05</v>
      </c>
      <c r="N459" s="88">
        <f>IF(M459="","",M459+교과보정값!FH$17)</f>
        <v>0</v>
      </c>
      <c r="O459" s="89">
        <f>IF(P459="","",P459+교과보정값!FG$18)</f>
        <v>0.1</v>
      </c>
      <c r="P459" s="89">
        <f>IFERROR(IF(INDEX(교과보정값!$FG:$FG,MATCH($B459,교과보정값!$FF:$FF,0))="","",INDEX(교과보정값!$FG:$FG,MATCH($B459,교과보정값!$FF:$FF,0))+IF(INDEX(교과보정값!$FI:$FI,MATCH($B459,교과보정값!$FF:$FF,0))="인문",교과보정값!FG$10,교과보정값!FH$10)),"")</f>
        <v>0.05</v>
      </c>
      <c r="Q459" s="89">
        <f>IF(P459="","",P459+교과보정값!FH$18)</f>
        <v>0</v>
      </c>
    </row>
    <row r="460" spans="2:17">
      <c r="B460" s="84" t="s">
        <v>2095</v>
      </c>
      <c r="C460" s="85" t="str">
        <f>IF(D460="","",D460+교과보정값!FG$14)</f>
        <v/>
      </c>
      <c r="D460" s="85" t="str">
        <f>IFERROR(IF(INDEX(교과보정값!$FG:$FG,MATCH($B460,교과보정값!$FF:$FF,0))="","",INDEX(교과보정값!$FG:$FG,MATCH($B460,교과보정값!$FF:$FF,0))+IF(INDEX(교과보정값!$FI:$FI,MATCH($B460,교과보정값!$FF:$FF,0))="인문",교과보정값!FG$6,교과보정값!FH$6)),"")</f>
        <v/>
      </c>
      <c r="E460" s="85" t="str">
        <f>IF(D460="","",D460+교과보정값!FH$14)</f>
        <v/>
      </c>
      <c r="F460" s="86" t="str">
        <f>IF(G460="","",G460+교과보정값!FG$15)</f>
        <v/>
      </c>
      <c r="G460" s="86" t="str">
        <f>IFERROR(IF(INDEX(교과보정값!$FG:$FG,MATCH($B460,교과보정값!$FF:$FF,0))="","",INDEX(교과보정값!$FG:$FG,MATCH($B460,교과보정값!$FF:$FF,0))+IF(INDEX(교과보정값!$FI:$FI,MATCH($B460,교과보정값!$FF:$FF,0))="인문",교과보정값!FG$7,교과보정값!FH$7)),"")</f>
        <v/>
      </c>
      <c r="H460" s="86" t="str">
        <f>IF(G460="","",G460+교과보정값!FH$15)</f>
        <v/>
      </c>
      <c r="I460" s="87" t="str">
        <f>IF(J460="","",J460+교과보정값!FG$16)</f>
        <v/>
      </c>
      <c r="J460" s="87" t="str">
        <f>IFERROR(IF(INDEX(교과보정값!$FG:$FG,MATCH($B460,교과보정값!$FF:$FF,0))="","",INDEX(교과보정값!$FG:$FG,MATCH($B460,교과보정값!$FF:$FF,0))+IF(INDEX(교과보정값!$FI:$FI,MATCH($B460,교과보정값!$FF:$FF,0))="인문",교과보정값!FG$8,교과보정값!FH$8)),"")</f>
        <v/>
      </c>
      <c r="K460" s="87" t="str">
        <f>IF(J460="","",J460+교과보정값!FH$16)</f>
        <v/>
      </c>
      <c r="L460" s="88" t="str">
        <f>IF(M460="","",M460+교과보정값!FG$17)</f>
        <v/>
      </c>
      <c r="M460" s="88" t="str">
        <f>IFERROR(IF(INDEX(교과보정값!$FG:$FG,MATCH($B460,교과보정값!$FF:$FF,0))="","",INDEX(교과보정값!$FG:$FG,MATCH($B460,교과보정값!$FF:$FF,0))+IF(INDEX(교과보정값!$FI:$FI,MATCH($B460,교과보정값!$FF:$FF,0))="인문",교과보정값!FG$9,교과보정값!FH$9)),"")</f>
        <v/>
      </c>
      <c r="N460" s="88" t="str">
        <f>IF(M460="","",M460+교과보정값!FH$17)</f>
        <v/>
      </c>
      <c r="O460" s="89" t="str">
        <f>IF(P460="","",P460+교과보정값!FG$18)</f>
        <v/>
      </c>
      <c r="P460" s="89" t="str">
        <f>IFERROR(IF(INDEX(교과보정값!$FG:$FG,MATCH($B460,교과보정값!$FF:$FF,0))="","",INDEX(교과보정값!$FG:$FG,MATCH($B460,교과보정값!$FF:$FF,0))+IF(INDEX(교과보정값!$FI:$FI,MATCH($B460,교과보정값!$FF:$FF,0))="인문",교과보정값!FG$10,교과보정값!FH$10)),"")</f>
        <v/>
      </c>
      <c r="Q460" s="89" t="str">
        <f>IF(P460="","",P460+교과보정값!FH$18)</f>
        <v/>
      </c>
    </row>
    <row r="461" spans="2:17">
      <c r="B461" s="84" t="s">
        <v>2096</v>
      </c>
      <c r="C461" s="85" t="str">
        <f>IF(D461="","",D461+교과보정값!FG$14)</f>
        <v/>
      </c>
      <c r="D461" s="85" t="str">
        <f>IFERROR(IF(INDEX(교과보정값!$FG:$FG,MATCH($B461,교과보정값!$FF:$FF,0))="","",INDEX(교과보정값!$FG:$FG,MATCH($B461,교과보정값!$FF:$FF,0))+IF(INDEX(교과보정값!$FI:$FI,MATCH($B461,교과보정값!$FF:$FF,0))="인문",교과보정값!FG$6,교과보정값!FH$6)),"")</f>
        <v/>
      </c>
      <c r="E461" s="85" t="str">
        <f>IF(D461="","",D461+교과보정값!FH$14)</f>
        <v/>
      </c>
      <c r="F461" s="86" t="str">
        <f>IF(G461="","",G461+교과보정값!FG$15)</f>
        <v/>
      </c>
      <c r="G461" s="86" t="str">
        <f>IFERROR(IF(INDEX(교과보정값!$FG:$FG,MATCH($B461,교과보정값!$FF:$FF,0))="","",INDEX(교과보정값!$FG:$FG,MATCH($B461,교과보정값!$FF:$FF,0))+IF(INDEX(교과보정값!$FI:$FI,MATCH($B461,교과보정값!$FF:$FF,0))="인문",교과보정값!FG$7,교과보정값!FH$7)),"")</f>
        <v/>
      </c>
      <c r="H461" s="86" t="str">
        <f>IF(G461="","",G461+교과보정값!FH$15)</f>
        <v/>
      </c>
      <c r="I461" s="87" t="str">
        <f>IF(J461="","",J461+교과보정값!FG$16)</f>
        <v/>
      </c>
      <c r="J461" s="87" t="str">
        <f>IFERROR(IF(INDEX(교과보정값!$FG:$FG,MATCH($B461,교과보정값!$FF:$FF,0))="","",INDEX(교과보정값!$FG:$FG,MATCH($B461,교과보정값!$FF:$FF,0))+IF(INDEX(교과보정값!$FI:$FI,MATCH($B461,교과보정값!$FF:$FF,0))="인문",교과보정값!FG$8,교과보정값!FH$8)),"")</f>
        <v/>
      </c>
      <c r="K461" s="87" t="str">
        <f>IF(J461="","",J461+교과보정값!FH$16)</f>
        <v/>
      </c>
      <c r="L461" s="88" t="str">
        <f>IF(M461="","",M461+교과보정값!FG$17)</f>
        <v/>
      </c>
      <c r="M461" s="88" t="str">
        <f>IFERROR(IF(INDEX(교과보정값!$FG:$FG,MATCH($B461,교과보정값!$FF:$FF,0))="","",INDEX(교과보정값!$FG:$FG,MATCH($B461,교과보정값!$FF:$FF,0))+IF(INDEX(교과보정값!$FI:$FI,MATCH($B461,교과보정값!$FF:$FF,0))="인문",교과보정값!FG$9,교과보정값!FH$9)),"")</f>
        <v/>
      </c>
      <c r="N461" s="88" t="str">
        <f>IF(M461="","",M461+교과보정값!FH$17)</f>
        <v/>
      </c>
      <c r="O461" s="89" t="str">
        <f>IF(P461="","",P461+교과보정값!FG$18)</f>
        <v/>
      </c>
      <c r="P461" s="89" t="str">
        <f>IFERROR(IF(INDEX(교과보정값!$FG:$FG,MATCH($B461,교과보정값!$FF:$FF,0))="","",INDEX(교과보정값!$FG:$FG,MATCH($B461,교과보정값!$FF:$FF,0))+IF(INDEX(교과보정값!$FI:$FI,MATCH($B461,교과보정값!$FF:$FF,0))="인문",교과보정값!FG$10,교과보정값!FH$10)),"")</f>
        <v/>
      </c>
      <c r="Q461" s="89" t="str">
        <f>IF(P461="","",P461+교과보정값!FH$18)</f>
        <v/>
      </c>
    </row>
    <row r="462" spans="2:17">
      <c r="B462" s="84" t="s">
        <v>2097</v>
      </c>
      <c r="C462" s="85" t="str">
        <f>IF(D462="","",D462+교과보정값!FG$14)</f>
        <v/>
      </c>
      <c r="D462" s="85" t="str">
        <f>IFERROR(IF(INDEX(교과보정값!$FG:$FG,MATCH($B462,교과보정값!$FF:$FF,0))="","",INDEX(교과보정값!$FG:$FG,MATCH($B462,교과보정값!$FF:$FF,0))+IF(INDEX(교과보정값!$FI:$FI,MATCH($B462,교과보정값!$FF:$FF,0))="인문",교과보정값!FG$6,교과보정값!FH$6)),"")</f>
        <v/>
      </c>
      <c r="E462" s="85" t="str">
        <f>IF(D462="","",D462+교과보정값!FH$14)</f>
        <v/>
      </c>
      <c r="F462" s="86" t="str">
        <f>IF(G462="","",G462+교과보정값!FG$15)</f>
        <v/>
      </c>
      <c r="G462" s="86" t="str">
        <f>IFERROR(IF(INDEX(교과보정값!$FG:$FG,MATCH($B462,교과보정값!$FF:$FF,0))="","",INDEX(교과보정값!$FG:$FG,MATCH($B462,교과보정값!$FF:$FF,0))+IF(INDEX(교과보정값!$FI:$FI,MATCH($B462,교과보정값!$FF:$FF,0))="인문",교과보정값!FG$7,교과보정값!FH$7)),"")</f>
        <v/>
      </c>
      <c r="H462" s="86" t="str">
        <f>IF(G462="","",G462+교과보정값!FH$15)</f>
        <v/>
      </c>
      <c r="I462" s="87" t="str">
        <f>IF(J462="","",J462+교과보정값!FG$16)</f>
        <v/>
      </c>
      <c r="J462" s="87" t="str">
        <f>IFERROR(IF(INDEX(교과보정값!$FG:$FG,MATCH($B462,교과보정값!$FF:$FF,0))="","",INDEX(교과보정값!$FG:$FG,MATCH($B462,교과보정값!$FF:$FF,0))+IF(INDEX(교과보정값!$FI:$FI,MATCH($B462,교과보정값!$FF:$FF,0))="인문",교과보정값!FG$8,교과보정값!FH$8)),"")</f>
        <v/>
      </c>
      <c r="K462" s="87" t="str">
        <f>IF(J462="","",J462+교과보정값!FH$16)</f>
        <v/>
      </c>
      <c r="L462" s="88" t="str">
        <f>IF(M462="","",M462+교과보정값!FG$17)</f>
        <v/>
      </c>
      <c r="M462" s="88" t="str">
        <f>IFERROR(IF(INDEX(교과보정값!$FG:$FG,MATCH($B462,교과보정값!$FF:$FF,0))="","",INDEX(교과보정값!$FG:$FG,MATCH($B462,교과보정값!$FF:$FF,0))+IF(INDEX(교과보정값!$FI:$FI,MATCH($B462,교과보정값!$FF:$FF,0))="인문",교과보정값!FG$9,교과보정값!FH$9)),"")</f>
        <v/>
      </c>
      <c r="N462" s="88" t="str">
        <f>IF(M462="","",M462+교과보정값!FH$17)</f>
        <v/>
      </c>
      <c r="O462" s="89" t="str">
        <f>IF(P462="","",P462+교과보정값!FG$18)</f>
        <v/>
      </c>
      <c r="P462" s="89" t="str">
        <f>IFERROR(IF(INDEX(교과보정값!$FG:$FG,MATCH($B462,교과보정값!$FF:$FF,0))="","",INDEX(교과보정값!$FG:$FG,MATCH($B462,교과보정값!$FF:$FF,0))+IF(INDEX(교과보정값!$FI:$FI,MATCH($B462,교과보정값!$FF:$FF,0))="인문",교과보정값!FG$10,교과보정값!FH$10)),"")</f>
        <v/>
      </c>
      <c r="Q462" s="89" t="str">
        <f>IF(P462="","",P462+교과보정값!FH$18)</f>
        <v/>
      </c>
    </row>
    <row r="463" spans="2:17">
      <c r="B463" s="84" t="s">
        <v>2098</v>
      </c>
      <c r="C463" s="85" t="str">
        <f>IF(D463="","",D463+교과보정값!FG$14)</f>
        <v/>
      </c>
      <c r="D463" s="85" t="str">
        <f>IFERROR(IF(INDEX(교과보정값!$FG:$FG,MATCH($B463,교과보정값!$FF:$FF,0))="","",INDEX(교과보정값!$FG:$FG,MATCH($B463,교과보정값!$FF:$FF,0))+IF(INDEX(교과보정값!$FI:$FI,MATCH($B463,교과보정값!$FF:$FF,0))="인문",교과보정값!FG$6,교과보정값!FH$6)),"")</f>
        <v/>
      </c>
      <c r="E463" s="85" t="str">
        <f>IF(D463="","",D463+교과보정값!FH$14)</f>
        <v/>
      </c>
      <c r="F463" s="86" t="str">
        <f>IF(G463="","",G463+교과보정값!FG$15)</f>
        <v/>
      </c>
      <c r="G463" s="86" t="str">
        <f>IFERROR(IF(INDEX(교과보정값!$FG:$FG,MATCH($B463,교과보정값!$FF:$FF,0))="","",INDEX(교과보정값!$FG:$FG,MATCH($B463,교과보정값!$FF:$FF,0))+IF(INDEX(교과보정값!$FI:$FI,MATCH($B463,교과보정값!$FF:$FF,0))="인문",교과보정값!FG$7,교과보정값!FH$7)),"")</f>
        <v/>
      </c>
      <c r="H463" s="86" t="str">
        <f>IF(G463="","",G463+교과보정값!FH$15)</f>
        <v/>
      </c>
      <c r="I463" s="87" t="str">
        <f>IF(J463="","",J463+교과보정값!FG$16)</f>
        <v/>
      </c>
      <c r="J463" s="87" t="str">
        <f>IFERROR(IF(INDEX(교과보정값!$FG:$FG,MATCH($B463,교과보정값!$FF:$FF,0))="","",INDEX(교과보정값!$FG:$FG,MATCH($B463,교과보정값!$FF:$FF,0))+IF(INDEX(교과보정값!$FI:$FI,MATCH($B463,교과보정값!$FF:$FF,0))="인문",교과보정값!FG$8,교과보정값!FH$8)),"")</f>
        <v/>
      </c>
      <c r="K463" s="87" t="str">
        <f>IF(J463="","",J463+교과보정값!FH$16)</f>
        <v/>
      </c>
      <c r="L463" s="88" t="str">
        <f>IF(M463="","",M463+교과보정값!FG$17)</f>
        <v/>
      </c>
      <c r="M463" s="88" t="str">
        <f>IFERROR(IF(INDEX(교과보정값!$FG:$FG,MATCH($B463,교과보정값!$FF:$FF,0))="","",INDEX(교과보정값!$FG:$FG,MATCH($B463,교과보정값!$FF:$FF,0))+IF(INDEX(교과보정값!$FI:$FI,MATCH($B463,교과보정값!$FF:$FF,0))="인문",교과보정값!FG$9,교과보정값!FH$9)),"")</f>
        <v/>
      </c>
      <c r="N463" s="88" t="str">
        <f>IF(M463="","",M463+교과보정값!FH$17)</f>
        <v/>
      </c>
      <c r="O463" s="89" t="str">
        <f>IF(P463="","",P463+교과보정값!FG$18)</f>
        <v/>
      </c>
      <c r="P463" s="89" t="str">
        <f>IFERROR(IF(INDEX(교과보정값!$FG:$FG,MATCH($B463,교과보정값!$FF:$FF,0))="","",INDEX(교과보정값!$FG:$FG,MATCH($B463,교과보정값!$FF:$FF,0))+IF(INDEX(교과보정값!$FI:$FI,MATCH($B463,교과보정값!$FF:$FF,0))="인문",교과보정값!FG$10,교과보정값!FH$10)),"")</f>
        <v/>
      </c>
      <c r="Q463" s="89" t="str">
        <f>IF(P463="","",P463+교과보정값!FH$18)</f>
        <v/>
      </c>
    </row>
    <row r="465" spans="2:17">
      <c r="B465" s="159" t="s">
        <v>2099</v>
      </c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5"/>
    </row>
    <row r="466" spans="2:17">
      <c r="B466" s="78"/>
      <c r="C466" s="163" t="s">
        <v>1862</v>
      </c>
      <c r="D466" s="154"/>
      <c r="E466" s="155"/>
      <c r="F466" s="161" t="s">
        <v>1863</v>
      </c>
      <c r="G466" s="154"/>
      <c r="H466" s="155"/>
      <c r="I466" s="162" t="s">
        <v>1864</v>
      </c>
      <c r="J466" s="154"/>
      <c r="K466" s="155"/>
      <c r="L466" s="156" t="s">
        <v>1865</v>
      </c>
      <c r="M466" s="154"/>
      <c r="N466" s="155"/>
      <c r="O466" s="157" t="s">
        <v>1866</v>
      </c>
      <c r="P466" s="154"/>
      <c r="Q466" s="155"/>
    </row>
    <row r="467" spans="2:17">
      <c r="B467" s="78" t="s">
        <v>1869</v>
      </c>
      <c r="C467" s="79" t="s">
        <v>19</v>
      </c>
      <c r="D467" s="79" t="s">
        <v>20</v>
      </c>
      <c r="E467" s="79" t="s">
        <v>21</v>
      </c>
      <c r="F467" s="80" t="s">
        <v>19</v>
      </c>
      <c r="G467" s="80" t="s">
        <v>20</v>
      </c>
      <c r="H467" s="80" t="s">
        <v>21</v>
      </c>
      <c r="I467" s="81" t="s">
        <v>19</v>
      </c>
      <c r="J467" s="81" t="s">
        <v>20</v>
      </c>
      <c r="K467" s="81" t="s">
        <v>21</v>
      </c>
      <c r="L467" s="82" t="s">
        <v>19</v>
      </c>
      <c r="M467" s="82" t="s">
        <v>20</v>
      </c>
      <c r="N467" s="82" t="s">
        <v>21</v>
      </c>
      <c r="O467" s="83" t="s">
        <v>19</v>
      </c>
      <c r="P467" s="83" t="s">
        <v>20</v>
      </c>
      <c r="Q467" s="83" t="s">
        <v>21</v>
      </c>
    </row>
    <row r="468" spans="2:17">
      <c r="B468" s="84" t="s">
        <v>2100</v>
      </c>
      <c r="C468" s="85">
        <f>IF(D468="","",D468+교과보정값!FL$14)</f>
        <v>3.0000000000000002E-2</v>
      </c>
      <c r="D468" s="85">
        <f>IFERROR(IF(INDEX(교과보정값!$FL:$FL,MATCH($B468,교과보정값!$FK:$FK,0))="","",INDEX(교과보정값!$FL:$FL,MATCH($B468,교과보정값!$FK:$FK,0))+IF(INDEX(교과보정값!$FN:$FN,MATCH($B468,교과보정값!$FK:$FK,0))="인문",교과보정값!FL$6,교과보정값!FM$6)),"")</f>
        <v>-0.02</v>
      </c>
      <c r="E468" s="85">
        <f>IF(D468="","",D468+교과보정값!FM$14)</f>
        <v>-7.0000000000000007E-2</v>
      </c>
      <c r="F468" s="86">
        <f>IF(G468="","",G468+교과보정값!FL$15)</f>
        <v>3.0000000000000002E-2</v>
      </c>
      <c r="G468" s="86">
        <f>IFERROR(IF(INDEX(교과보정값!$FL:$FL,MATCH($B468,교과보정값!$FK:$FK,0))="","",INDEX(교과보정값!$FL:$FL,MATCH($B468,교과보정값!$FK:$FK,0))+IF(INDEX(교과보정값!$FN:$FN,MATCH($B468,교과보정값!$FK:$FK,0))="인문",교과보정값!FL$7,교과보정값!FM$7)),"")</f>
        <v>-0.02</v>
      </c>
      <c r="H468" s="86">
        <f>IF(G468="","",G468+교과보정값!FM$15)</f>
        <v>-7.0000000000000007E-2</v>
      </c>
      <c r="I468" s="87">
        <f>IF(J468="","",J468+교과보정값!FL$16)</f>
        <v>3.0000000000000002E-2</v>
      </c>
      <c r="J468" s="87">
        <f>IFERROR(IF(INDEX(교과보정값!$FL:$FL,MATCH($B468,교과보정값!$FK:$FK,0))="","",INDEX(교과보정값!$FL:$FL,MATCH($B468,교과보정값!$FK:$FK,0))+IF(INDEX(교과보정값!$FN:$FN,MATCH($B468,교과보정값!$FK:$FK,0))="인문",교과보정값!FL$8,교과보정값!FM$8)),"")</f>
        <v>-0.02</v>
      </c>
      <c r="K468" s="87">
        <f>IF(J468="","",J468+교과보정값!FM$16)</f>
        <v>-7.0000000000000007E-2</v>
      </c>
      <c r="L468" s="88">
        <f>IF(M468="","",M468+교과보정값!FL$17)</f>
        <v>3.0000000000000002E-2</v>
      </c>
      <c r="M468" s="88">
        <f>IFERROR(IF(INDEX(교과보정값!$FL:$FL,MATCH($B468,교과보정값!$FK:$FK,0))="","",INDEX(교과보정값!$FL:$FL,MATCH($B468,교과보정값!$FK:$FK,0))+IF(INDEX(교과보정값!$FN:$FN,MATCH($B468,교과보정값!$FK:$FK,0))="인문",교과보정값!FL$9,교과보정값!FM$9)),"")</f>
        <v>-0.02</v>
      </c>
      <c r="N468" s="88">
        <f>IF(M468="","",M468+교과보정값!FM$17)</f>
        <v>-7.0000000000000007E-2</v>
      </c>
      <c r="O468" s="89">
        <f>IF(P468="","",P468+교과보정값!FL$18)</f>
        <v>3.0000000000000002E-2</v>
      </c>
      <c r="P468" s="89">
        <f>IFERROR(IF(INDEX(교과보정값!$FL:$FL,MATCH($B468,교과보정값!$FK:$FK,0))="","",INDEX(교과보정값!$FL:$FL,MATCH($B468,교과보정값!$FK:$FK,0))+IF(INDEX(교과보정값!$FN:$FN,MATCH($B468,교과보정값!$FK:$FK,0))="인문",교과보정값!FL$10,교과보정값!FM$10)),"")</f>
        <v>-0.02</v>
      </c>
      <c r="Q468" s="89">
        <f>IF(P468="","",P468+교과보정값!FM$18)</f>
        <v>-7.0000000000000007E-2</v>
      </c>
    </row>
    <row r="469" spans="2:17">
      <c r="B469" s="84" t="s">
        <v>2101</v>
      </c>
      <c r="C469" s="85" t="str">
        <f>IF(D469="","",D469+교과보정값!FL$14)</f>
        <v/>
      </c>
      <c r="D469" s="85" t="str">
        <f>IFERROR(IF(INDEX(교과보정값!$FL:$FL,MATCH($B469,교과보정값!$FK:$FK,0))="","",INDEX(교과보정값!$FL:$FL,MATCH($B469,교과보정값!$FK:$FK,0))+IF(INDEX(교과보정값!$FN:$FN,MATCH($B469,교과보정값!$FK:$FK,0))="인문",교과보정값!FL$6,교과보정값!FM$6)),"")</f>
        <v/>
      </c>
      <c r="E469" s="85" t="str">
        <f>IF(D469="","",D469+교과보정값!FM$14)</f>
        <v/>
      </c>
      <c r="F469" s="86" t="str">
        <f>IF(G469="","",G469+교과보정값!FL$15)</f>
        <v/>
      </c>
      <c r="G469" s="86" t="str">
        <f>IFERROR(IF(INDEX(교과보정값!$FL:$FL,MATCH($B469,교과보정값!$FK:$FK,0))="","",INDEX(교과보정값!$FL:$FL,MATCH($B469,교과보정값!$FK:$FK,0))+IF(INDEX(교과보정값!$FN:$FN,MATCH($B469,교과보정값!$FK:$FK,0))="인문",교과보정값!FL$7,교과보정값!FM$7)),"")</f>
        <v/>
      </c>
      <c r="H469" s="86" t="str">
        <f>IF(G469="","",G469+교과보정값!FM$15)</f>
        <v/>
      </c>
      <c r="I469" s="87" t="str">
        <f>IF(J469="","",J469+교과보정값!FL$16)</f>
        <v/>
      </c>
      <c r="J469" s="87" t="str">
        <f>IFERROR(IF(INDEX(교과보정값!$FL:$FL,MATCH($B469,교과보정값!$FK:$FK,0))="","",INDEX(교과보정값!$FL:$FL,MATCH($B469,교과보정값!$FK:$FK,0))+IF(INDEX(교과보정값!$FN:$FN,MATCH($B469,교과보정값!$FK:$FK,0))="인문",교과보정값!FL$8,교과보정값!FM$8)),"")</f>
        <v/>
      </c>
      <c r="K469" s="87" t="str">
        <f>IF(J469="","",J469+교과보정값!FM$16)</f>
        <v/>
      </c>
      <c r="L469" s="88" t="str">
        <f>IF(M469="","",M469+교과보정값!FL$17)</f>
        <v/>
      </c>
      <c r="M469" s="88" t="str">
        <f>IFERROR(IF(INDEX(교과보정값!$FL:$FL,MATCH($B469,교과보정값!$FK:$FK,0))="","",INDEX(교과보정값!$FL:$FL,MATCH($B469,교과보정값!$FK:$FK,0))+IF(INDEX(교과보정값!$FN:$FN,MATCH($B469,교과보정값!$FK:$FK,0))="인문",교과보정값!FL$9,교과보정값!FM$9)),"")</f>
        <v/>
      </c>
      <c r="N469" s="88" t="str">
        <f>IF(M469="","",M469+교과보정값!FM$17)</f>
        <v/>
      </c>
      <c r="O469" s="89" t="str">
        <f>IF(P469="","",P469+교과보정값!FL$18)</f>
        <v/>
      </c>
      <c r="P469" s="89" t="str">
        <f>IFERROR(IF(INDEX(교과보정값!$FL:$FL,MATCH($B469,교과보정값!$FK:$FK,0))="","",INDEX(교과보정값!$FL:$FL,MATCH($B469,교과보정값!$FK:$FK,0))+IF(INDEX(교과보정값!$FN:$FN,MATCH($B469,교과보정값!$FK:$FK,0))="인문",교과보정값!FL$10,교과보정값!FM$10)),"")</f>
        <v/>
      </c>
      <c r="Q469" s="89" t="str">
        <f>IF(P469="","",P469+교과보정값!FM$18)</f>
        <v/>
      </c>
    </row>
    <row r="470" spans="2:17">
      <c r="B470" s="84" t="s">
        <v>2102</v>
      </c>
      <c r="C470" s="85">
        <f>IF(D470="","",D470+교과보정값!FL$14)</f>
        <v>7.0000000000000007E-2</v>
      </c>
      <c r="D470" s="85">
        <f>IFERROR(IF(INDEX(교과보정값!$FL:$FL,MATCH($B470,교과보정값!$FK:$FK,0))="","",INDEX(교과보정값!$FL:$FL,MATCH($B470,교과보정값!$FK:$FK,0))+IF(INDEX(교과보정값!$FN:$FN,MATCH($B470,교과보정값!$FK:$FK,0))="인문",교과보정값!FL$6,교과보정값!FM$6)),"")</f>
        <v>0.02</v>
      </c>
      <c r="E470" s="85">
        <f>IF(D470="","",D470+교과보정값!FM$14)</f>
        <v>-3.0000000000000002E-2</v>
      </c>
      <c r="F470" s="86">
        <f>IF(G470="","",G470+교과보정값!FL$15)</f>
        <v>7.0000000000000007E-2</v>
      </c>
      <c r="G470" s="86">
        <f>IFERROR(IF(INDEX(교과보정값!$FL:$FL,MATCH($B470,교과보정값!$FK:$FK,0))="","",INDEX(교과보정값!$FL:$FL,MATCH($B470,교과보정값!$FK:$FK,0))+IF(INDEX(교과보정값!$FN:$FN,MATCH($B470,교과보정값!$FK:$FK,0))="인문",교과보정값!FL$7,교과보정값!FM$7)),"")</f>
        <v>0.02</v>
      </c>
      <c r="H470" s="86">
        <f>IF(G470="","",G470+교과보정값!FM$15)</f>
        <v>-3.0000000000000002E-2</v>
      </c>
      <c r="I470" s="87">
        <f>IF(J470="","",J470+교과보정값!FL$16)</f>
        <v>7.0000000000000007E-2</v>
      </c>
      <c r="J470" s="87">
        <f>IFERROR(IF(INDEX(교과보정값!$FL:$FL,MATCH($B470,교과보정값!$FK:$FK,0))="","",INDEX(교과보정값!$FL:$FL,MATCH($B470,교과보정값!$FK:$FK,0))+IF(INDEX(교과보정값!$FN:$FN,MATCH($B470,교과보정값!$FK:$FK,0))="인문",교과보정값!FL$8,교과보정값!FM$8)),"")</f>
        <v>0.02</v>
      </c>
      <c r="K470" s="87">
        <f>IF(J470="","",J470+교과보정값!FM$16)</f>
        <v>-3.0000000000000002E-2</v>
      </c>
      <c r="L470" s="88">
        <f>IF(M470="","",M470+교과보정값!FL$17)</f>
        <v>7.0000000000000007E-2</v>
      </c>
      <c r="M470" s="88">
        <f>IFERROR(IF(INDEX(교과보정값!$FL:$FL,MATCH($B470,교과보정값!$FK:$FK,0))="","",INDEX(교과보정값!$FL:$FL,MATCH($B470,교과보정값!$FK:$FK,0))+IF(INDEX(교과보정값!$FN:$FN,MATCH($B470,교과보정값!$FK:$FK,0))="인문",교과보정값!FL$9,교과보정값!FM$9)),"")</f>
        <v>0.02</v>
      </c>
      <c r="N470" s="88">
        <f>IF(M470="","",M470+교과보정값!FM$17)</f>
        <v>-3.0000000000000002E-2</v>
      </c>
      <c r="O470" s="89">
        <f>IF(P470="","",P470+교과보정값!FL$18)</f>
        <v>7.0000000000000007E-2</v>
      </c>
      <c r="P470" s="89">
        <f>IFERROR(IF(INDEX(교과보정값!$FL:$FL,MATCH($B470,교과보정값!$FK:$FK,0))="","",INDEX(교과보정값!$FL:$FL,MATCH($B470,교과보정값!$FK:$FK,0))+IF(INDEX(교과보정값!$FN:$FN,MATCH($B470,교과보정값!$FK:$FK,0))="인문",교과보정값!FL$10,교과보정값!FM$10)),"")</f>
        <v>0.02</v>
      </c>
      <c r="Q470" s="89">
        <f>IF(P470="","",P470+교과보정값!FM$18)</f>
        <v>-3.0000000000000002E-2</v>
      </c>
    </row>
    <row r="471" spans="2:17">
      <c r="B471" s="84" t="s">
        <v>2103</v>
      </c>
      <c r="C471" s="85">
        <f>IF(D471="","",D471+교과보정값!FL$14)</f>
        <v>0</v>
      </c>
      <c r="D471" s="85">
        <f>IFERROR(IF(INDEX(교과보정값!$FL:$FL,MATCH($B471,교과보정값!$FK:$FK,0))="","",INDEX(교과보정값!$FL:$FL,MATCH($B471,교과보정값!$FK:$FK,0))+IF(INDEX(교과보정값!$FN:$FN,MATCH($B471,교과보정값!$FK:$FK,0))="인문",교과보정값!FL$6,교과보정값!FM$6)),"")</f>
        <v>-0.05</v>
      </c>
      <c r="E471" s="85">
        <f>IF(D471="","",D471+교과보정값!FM$14)</f>
        <v>-0.1</v>
      </c>
      <c r="F471" s="86">
        <f>IF(G471="","",G471+교과보정값!FL$15)</f>
        <v>0</v>
      </c>
      <c r="G471" s="86">
        <f>IFERROR(IF(INDEX(교과보정값!$FL:$FL,MATCH($B471,교과보정값!$FK:$FK,0))="","",INDEX(교과보정값!$FL:$FL,MATCH($B471,교과보정값!$FK:$FK,0))+IF(INDEX(교과보정값!$FN:$FN,MATCH($B471,교과보정값!$FK:$FK,0))="인문",교과보정값!FL$7,교과보정값!FM$7)),"")</f>
        <v>-0.05</v>
      </c>
      <c r="H471" s="86">
        <f>IF(G471="","",G471+교과보정값!FM$15)</f>
        <v>-0.1</v>
      </c>
      <c r="I471" s="87">
        <f>IF(J471="","",J471+교과보정값!FL$16)</f>
        <v>0</v>
      </c>
      <c r="J471" s="87">
        <f>IFERROR(IF(INDEX(교과보정값!$FL:$FL,MATCH($B471,교과보정값!$FK:$FK,0))="","",INDEX(교과보정값!$FL:$FL,MATCH($B471,교과보정값!$FK:$FK,0))+IF(INDEX(교과보정값!$FN:$FN,MATCH($B471,교과보정값!$FK:$FK,0))="인문",교과보정값!FL$8,교과보정값!FM$8)),"")</f>
        <v>-0.05</v>
      </c>
      <c r="K471" s="87">
        <f>IF(J471="","",J471+교과보정값!FM$16)</f>
        <v>-0.1</v>
      </c>
      <c r="L471" s="88">
        <f>IF(M471="","",M471+교과보정값!FL$17)</f>
        <v>0</v>
      </c>
      <c r="M471" s="88">
        <f>IFERROR(IF(INDEX(교과보정값!$FL:$FL,MATCH($B471,교과보정값!$FK:$FK,0))="","",INDEX(교과보정값!$FL:$FL,MATCH($B471,교과보정값!$FK:$FK,0))+IF(INDEX(교과보정값!$FN:$FN,MATCH($B471,교과보정값!$FK:$FK,0))="인문",교과보정값!FL$9,교과보정값!FM$9)),"")</f>
        <v>-0.05</v>
      </c>
      <c r="N471" s="88">
        <f>IF(M471="","",M471+교과보정값!FM$17)</f>
        <v>-0.1</v>
      </c>
      <c r="O471" s="89">
        <f>IF(P471="","",P471+교과보정값!FL$18)</f>
        <v>0</v>
      </c>
      <c r="P471" s="89">
        <f>IFERROR(IF(INDEX(교과보정값!$FL:$FL,MATCH($B471,교과보정값!$FK:$FK,0))="","",INDEX(교과보정값!$FL:$FL,MATCH($B471,교과보정값!$FK:$FK,0))+IF(INDEX(교과보정값!$FN:$FN,MATCH($B471,교과보정값!$FK:$FK,0))="인문",교과보정값!FL$10,교과보정값!FM$10)),"")</f>
        <v>-0.05</v>
      </c>
      <c r="Q471" s="89">
        <f>IF(P471="","",P471+교과보정값!FM$18)</f>
        <v>-0.1</v>
      </c>
    </row>
    <row r="472" spans="2:17">
      <c r="B472" s="84" t="s">
        <v>2104</v>
      </c>
      <c r="C472" s="85" t="str">
        <f>IF(D472="","",D472+교과보정값!FL$14)</f>
        <v/>
      </c>
      <c r="D472" s="85" t="str">
        <f>IFERROR(IF(INDEX(교과보정값!$FL:$FL,MATCH($B472,교과보정값!$FK:$FK,0))="","",INDEX(교과보정값!$FL:$FL,MATCH($B472,교과보정값!$FK:$FK,0))+IF(INDEX(교과보정값!$FN:$FN,MATCH($B472,교과보정값!$FK:$FK,0))="인문",교과보정값!FL$6,교과보정값!FM$6)),"")</f>
        <v/>
      </c>
      <c r="E472" s="85" t="str">
        <f>IF(D472="","",D472+교과보정값!FM$14)</f>
        <v/>
      </c>
      <c r="F472" s="86" t="str">
        <f>IF(G472="","",G472+교과보정값!FL$15)</f>
        <v/>
      </c>
      <c r="G472" s="86" t="str">
        <f>IFERROR(IF(INDEX(교과보정값!$FL:$FL,MATCH($B472,교과보정값!$FK:$FK,0))="","",INDEX(교과보정값!$FL:$FL,MATCH($B472,교과보정값!$FK:$FK,0))+IF(INDEX(교과보정값!$FN:$FN,MATCH($B472,교과보정값!$FK:$FK,0))="인문",교과보정값!FL$7,교과보정값!FM$7)),"")</f>
        <v/>
      </c>
      <c r="H472" s="86" t="str">
        <f>IF(G472="","",G472+교과보정값!FM$15)</f>
        <v/>
      </c>
      <c r="I472" s="87" t="str">
        <f>IF(J472="","",J472+교과보정값!FL$16)</f>
        <v/>
      </c>
      <c r="J472" s="87" t="str">
        <f>IFERROR(IF(INDEX(교과보정값!$FL:$FL,MATCH($B472,교과보정값!$FK:$FK,0))="","",INDEX(교과보정값!$FL:$FL,MATCH($B472,교과보정값!$FK:$FK,0))+IF(INDEX(교과보정값!$FN:$FN,MATCH($B472,교과보정값!$FK:$FK,0))="인문",교과보정값!FL$8,교과보정값!FM$8)),"")</f>
        <v/>
      </c>
      <c r="K472" s="87" t="str">
        <f>IF(J472="","",J472+교과보정값!FM$16)</f>
        <v/>
      </c>
      <c r="L472" s="88" t="str">
        <f>IF(M472="","",M472+교과보정값!FL$17)</f>
        <v/>
      </c>
      <c r="M472" s="88" t="str">
        <f>IFERROR(IF(INDEX(교과보정값!$FL:$FL,MATCH($B472,교과보정값!$FK:$FK,0))="","",INDEX(교과보정값!$FL:$FL,MATCH($B472,교과보정값!$FK:$FK,0))+IF(INDEX(교과보정값!$FN:$FN,MATCH($B472,교과보정값!$FK:$FK,0))="인문",교과보정값!FL$9,교과보정값!FM$9)),"")</f>
        <v/>
      </c>
      <c r="N472" s="88" t="str">
        <f>IF(M472="","",M472+교과보정값!FM$17)</f>
        <v/>
      </c>
      <c r="O472" s="89" t="str">
        <f>IF(P472="","",P472+교과보정값!FL$18)</f>
        <v/>
      </c>
      <c r="P472" s="89" t="str">
        <f>IFERROR(IF(INDEX(교과보정값!$FL:$FL,MATCH($B472,교과보정값!$FK:$FK,0))="","",INDEX(교과보정값!$FL:$FL,MATCH($B472,교과보정값!$FK:$FK,0))+IF(INDEX(교과보정값!$FN:$FN,MATCH($B472,교과보정값!$FK:$FK,0))="인문",교과보정값!FL$10,교과보정값!FM$10)),"")</f>
        <v/>
      </c>
      <c r="Q472" s="89" t="str">
        <f>IF(P472="","",P472+교과보정값!FM$18)</f>
        <v/>
      </c>
    </row>
    <row r="473" spans="2:17">
      <c r="B473" s="84" t="s">
        <v>2105</v>
      </c>
      <c r="C473" s="85">
        <f>IF(D473="","",D473+교과보정값!FL$14)</f>
        <v>0.1</v>
      </c>
      <c r="D473" s="85">
        <f>IFERROR(IF(INDEX(교과보정값!$FL:$FL,MATCH($B473,교과보정값!$FK:$FK,0))="","",INDEX(교과보정값!$FL:$FL,MATCH($B473,교과보정값!$FK:$FK,0))+IF(INDEX(교과보정값!$FN:$FN,MATCH($B473,교과보정값!$FK:$FK,0))="인문",교과보정값!FL$6,교과보정값!FM$6)),"")</f>
        <v>0.05</v>
      </c>
      <c r="E473" s="85">
        <f>IF(D473="","",D473+교과보정값!FM$14)</f>
        <v>0</v>
      </c>
      <c r="F473" s="86">
        <f>IF(G473="","",G473+교과보정값!FL$15)</f>
        <v>0.1</v>
      </c>
      <c r="G473" s="86">
        <f>IFERROR(IF(INDEX(교과보정값!$FL:$FL,MATCH($B473,교과보정값!$FK:$FK,0))="","",INDEX(교과보정값!$FL:$FL,MATCH($B473,교과보정값!$FK:$FK,0))+IF(INDEX(교과보정값!$FN:$FN,MATCH($B473,교과보정값!$FK:$FK,0))="인문",교과보정값!FL$7,교과보정값!FM$7)),"")</f>
        <v>0.05</v>
      </c>
      <c r="H473" s="86">
        <f>IF(G473="","",G473+교과보정값!FM$15)</f>
        <v>0</v>
      </c>
      <c r="I473" s="87">
        <f>IF(J473="","",J473+교과보정값!FL$16)</f>
        <v>0.1</v>
      </c>
      <c r="J473" s="87">
        <f>IFERROR(IF(INDEX(교과보정값!$FL:$FL,MATCH($B473,교과보정값!$FK:$FK,0))="","",INDEX(교과보정값!$FL:$FL,MATCH($B473,교과보정값!$FK:$FK,0))+IF(INDEX(교과보정값!$FN:$FN,MATCH($B473,교과보정값!$FK:$FK,0))="인문",교과보정값!FL$8,교과보정값!FM$8)),"")</f>
        <v>0.05</v>
      </c>
      <c r="K473" s="87">
        <f>IF(J473="","",J473+교과보정값!FM$16)</f>
        <v>0</v>
      </c>
      <c r="L473" s="88">
        <f>IF(M473="","",M473+교과보정값!FL$17)</f>
        <v>0.1</v>
      </c>
      <c r="M473" s="88">
        <f>IFERROR(IF(INDEX(교과보정값!$FL:$FL,MATCH($B473,교과보정값!$FK:$FK,0))="","",INDEX(교과보정값!$FL:$FL,MATCH($B473,교과보정값!$FK:$FK,0))+IF(INDEX(교과보정값!$FN:$FN,MATCH($B473,교과보정값!$FK:$FK,0))="인문",교과보정값!FL$9,교과보정값!FM$9)),"")</f>
        <v>0.05</v>
      </c>
      <c r="N473" s="88">
        <f>IF(M473="","",M473+교과보정값!FM$17)</f>
        <v>0</v>
      </c>
      <c r="O473" s="89">
        <f>IF(P473="","",P473+교과보정값!FL$18)</f>
        <v>0.1</v>
      </c>
      <c r="P473" s="89">
        <f>IFERROR(IF(INDEX(교과보정값!$FL:$FL,MATCH($B473,교과보정값!$FK:$FK,0))="","",INDEX(교과보정값!$FL:$FL,MATCH($B473,교과보정값!$FK:$FK,0))+IF(INDEX(교과보정값!$FN:$FN,MATCH($B473,교과보정값!$FK:$FK,0))="인문",교과보정값!FL$10,교과보정값!FM$10)),"")</f>
        <v>0.05</v>
      </c>
      <c r="Q473" s="89">
        <f>IF(P473="","",P473+교과보정값!FM$18)</f>
        <v>0</v>
      </c>
    </row>
    <row r="474" spans="2:17">
      <c r="B474" s="84" t="s">
        <v>2106</v>
      </c>
      <c r="C474" s="85" t="str">
        <f>IF(D474="","",D474+교과보정값!FL$14)</f>
        <v/>
      </c>
      <c r="D474" s="85" t="str">
        <f>IFERROR(IF(INDEX(교과보정값!$FL:$FL,MATCH($B474,교과보정값!$FK:$FK,0))="","",INDEX(교과보정값!$FL:$FL,MATCH($B474,교과보정값!$FK:$FK,0))+IF(INDEX(교과보정값!$FN:$FN,MATCH($B474,교과보정값!$FK:$FK,0))="인문",교과보정값!FL$6,교과보정값!FM$6)),"")</f>
        <v/>
      </c>
      <c r="E474" s="85" t="str">
        <f>IF(D474="","",D474+교과보정값!FM$14)</f>
        <v/>
      </c>
      <c r="F474" s="86" t="str">
        <f>IF(G474="","",G474+교과보정값!FL$15)</f>
        <v/>
      </c>
      <c r="G474" s="86" t="str">
        <f>IFERROR(IF(INDEX(교과보정값!$FL:$FL,MATCH($B474,교과보정값!$FK:$FK,0))="","",INDEX(교과보정값!$FL:$FL,MATCH($B474,교과보정값!$FK:$FK,0))+IF(INDEX(교과보정값!$FN:$FN,MATCH($B474,교과보정값!$FK:$FK,0))="인문",교과보정값!FL$7,교과보정값!FM$7)),"")</f>
        <v/>
      </c>
      <c r="H474" s="86" t="str">
        <f>IF(G474="","",G474+교과보정값!FM$15)</f>
        <v/>
      </c>
      <c r="I474" s="87" t="str">
        <f>IF(J474="","",J474+교과보정값!FL$16)</f>
        <v/>
      </c>
      <c r="J474" s="87" t="str">
        <f>IFERROR(IF(INDEX(교과보정값!$FL:$FL,MATCH($B474,교과보정값!$FK:$FK,0))="","",INDEX(교과보정값!$FL:$FL,MATCH($B474,교과보정값!$FK:$FK,0))+IF(INDEX(교과보정값!$FN:$FN,MATCH($B474,교과보정값!$FK:$FK,0))="인문",교과보정값!FL$8,교과보정값!FM$8)),"")</f>
        <v/>
      </c>
      <c r="K474" s="87" t="str">
        <f>IF(J474="","",J474+교과보정값!FM$16)</f>
        <v/>
      </c>
      <c r="L474" s="88" t="str">
        <f>IF(M474="","",M474+교과보정값!FL$17)</f>
        <v/>
      </c>
      <c r="M474" s="88" t="str">
        <f>IFERROR(IF(INDEX(교과보정값!$FL:$FL,MATCH($B474,교과보정값!$FK:$FK,0))="","",INDEX(교과보정값!$FL:$FL,MATCH($B474,교과보정값!$FK:$FK,0))+IF(INDEX(교과보정값!$FN:$FN,MATCH($B474,교과보정값!$FK:$FK,0))="인문",교과보정값!FL$9,교과보정값!FM$9)),"")</f>
        <v/>
      </c>
      <c r="N474" s="88" t="str">
        <f>IF(M474="","",M474+교과보정값!FM$17)</f>
        <v/>
      </c>
      <c r="O474" s="89" t="str">
        <f>IF(P474="","",P474+교과보정값!FL$18)</f>
        <v/>
      </c>
      <c r="P474" s="89" t="str">
        <f>IFERROR(IF(INDEX(교과보정값!$FL:$FL,MATCH($B474,교과보정값!$FK:$FK,0))="","",INDEX(교과보정값!$FL:$FL,MATCH($B474,교과보정값!$FK:$FK,0))+IF(INDEX(교과보정값!$FN:$FN,MATCH($B474,교과보정값!$FK:$FK,0))="인문",교과보정값!FL$10,교과보정값!FM$10)),"")</f>
        <v/>
      </c>
      <c r="Q474" s="89" t="str">
        <f>IF(P474="","",P474+교과보정값!FM$18)</f>
        <v/>
      </c>
    </row>
    <row r="475" spans="2:17">
      <c r="B475" s="84" t="s">
        <v>2107</v>
      </c>
      <c r="C475" s="85" t="str">
        <f>IF(D475="","",D475+교과보정값!FL$14)</f>
        <v/>
      </c>
      <c r="D475" s="85" t="str">
        <f>IFERROR(IF(INDEX(교과보정값!$FL:$FL,MATCH($B475,교과보정값!$FK:$FK,0))="","",INDEX(교과보정값!$FL:$FL,MATCH($B475,교과보정값!$FK:$FK,0))+IF(INDEX(교과보정값!$FN:$FN,MATCH($B475,교과보정값!$FK:$FK,0))="인문",교과보정값!FL$6,교과보정값!FM$6)),"")</f>
        <v/>
      </c>
      <c r="E475" s="85" t="str">
        <f>IF(D475="","",D475+교과보정값!FM$14)</f>
        <v/>
      </c>
      <c r="F475" s="86" t="str">
        <f>IF(G475="","",G475+교과보정값!FL$15)</f>
        <v/>
      </c>
      <c r="G475" s="86" t="str">
        <f>IFERROR(IF(INDEX(교과보정값!$FL:$FL,MATCH($B475,교과보정값!$FK:$FK,0))="","",INDEX(교과보정값!$FL:$FL,MATCH($B475,교과보정값!$FK:$FK,0))+IF(INDEX(교과보정값!$FN:$FN,MATCH($B475,교과보정값!$FK:$FK,0))="인문",교과보정값!FL$7,교과보정값!FM$7)),"")</f>
        <v/>
      </c>
      <c r="H475" s="86" t="str">
        <f>IF(G475="","",G475+교과보정값!FM$15)</f>
        <v/>
      </c>
      <c r="I475" s="87" t="str">
        <f>IF(J475="","",J475+교과보정값!FL$16)</f>
        <v/>
      </c>
      <c r="J475" s="87" t="str">
        <f>IFERROR(IF(INDEX(교과보정값!$FL:$FL,MATCH($B475,교과보정값!$FK:$FK,0))="","",INDEX(교과보정값!$FL:$FL,MATCH($B475,교과보정값!$FK:$FK,0))+IF(INDEX(교과보정값!$FN:$FN,MATCH($B475,교과보정값!$FK:$FK,0))="인문",교과보정값!FL$8,교과보정값!FM$8)),"")</f>
        <v/>
      </c>
      <c r="K475" s="87" t="str">
        <f>IF(J475="","",J475+교과보정값!FM$16)</f>
        <v/>
      </c>
      <c r="L475" s="88" t="str">
        <f>IF(M475="","",M475+교과보정값!FL$17)</f>
        <v/>
      </c>
      <c r="M475" s="88" t="str">
        <f>IFERROR(IF(INDEX(교과보정값!$FL:$FL,MATCH($B475,교과보정값!$FK:$FK,0))="","",INDEX(교과보정값!$FL:$FL,MATCH($B475,교과보정값!$FK:$FK,0))+IF(INDEX(교과보정값!$FN:$FN,MATCH($B475,교과보정값!$FK:$FK,0))="인문",교과보정값!FL$9,교과보정값!FM$9)),"")</f>
        <v/>
      </c>
      <c r="N475" s="88" t="str">
        <f>IF(M475="","",M475+교과보정값!FM$17)</f>
        <v/>
      </c>
      <c r="O475" s="89" t="str">
        <f>IF(P475="","",P475+교과보정값!FL$18)</f>
        <v/>
      </c>
      <c r="P475" s="89" t="str">
        <f>IFERROR(IF(INDEX(교과보정값!$FL:$FL,MATCH($B475,교과보정값!$FK:$FK,0))="","",INDEX(교과보정값!$FL:$FL,MATCH($B475,교과보정값!$FK:$FK,0))+IF(INDEX(교과보정값!$FN:$FN,MATCH($B475,교과보정값!$FK:$FK,0))="인문",교과보정값!FL$10,교과보정값!FM$10)),"")</f>
        <v/>
      </c>
      <c r="Q475" s="89" t="str">
        <f>IF(P475="","",P475+교과보정값!FM$18)</f>
        <v/>
      </c>
    </row>
    <row r="476" spans="2:17">
      <c r="B476" s="84" t="s">
        <v>2108</v>
      </c>
      <c r="C476" s="85" t="str">
        <f>IF(D476="","",D476+교과보정값!FL$14)</f>
        <v/>
      </c>
      <c r="D476" s="85" t="str">
        <f>IFERROR(IF(INDEX(교과보정값!$FL:$FL,MATCH($B476,교과보정값!$FK:$FK,0))="","",INDEX(교과보정값!$FL:$FL,MATCH($B476,교과보정값!$FK:$FK,0))+IF(INDEX(교과보정값!$FN:$FN,MATCH($B476,교과보정값!$FK:$FK,0))="인문",교과보정값!FL$6,교과보정값!FM$6)),"")</f>
        <v/>
      </c>
      <c r="E476" s="85" t="str">
        <f>IF(D476="","",D476+교과보정값!FM$14)</f>
        <v/>
      </c>
      <c r="F476" s="86" t="str">
        <f>IF(G476="","",G476+교과보정값!FL$15)</f>
        <v/>
      </c>
      <c r="G476" s="86" t="str">
        <f>IFERROR(IF(INDEX(교과보정값!$FL:$FL,MATCH($B476,교과보정값!$FK:$FK,0))="","",INDEX(교과보정값!$FL:$FL,MATCH($B476,교과보정값!$FK:$FK,0))+IF(INDEX(교과보정값!$FN:$FN,MATCH($B476,교과보정값!$FK:$FK,0))="인문",교과보정값!FL$7,교과보정값!FM$7)),"")</f>
        <v/>
      </c>
      <c r="H476" s="86" t="str">
        <f>IF(G476="","",G476+교과보정값!FM$15)</f>
        <v/>
      </c>
      <c r="I476" s="87" t="str">
        <f>IF(J476="","",J476+교과보정값!FL$16)</f>
        <v/>
      </c>
      <c r="J476" s="87" t="str">
        <f>IFERROR(IF(INDEX(교과보정값!$FL:$FL,MATCH($B476,교과보정값!$FK:$FK,0))="","",INDEX(교과보정값!$FL:$FL,MATCH($B476,교과보정값!$FK:$FK,0))+IF(INDEX(교과보정값!$FN:$FN,MATCH($B476,교과보정값!$FK:$FK,0))="인문",교과보정값!FL$8,교과보정값!FM$8)),"")</f>
        <v/>
      </c>
      <c r="K476" s="87" t="str">
        <f>IF(J476="","",J476+교과보정값!FM$16)</f>
        <v/>
      </c>
      <c r="L476" s="88" t="str">
        <f>IF(M476="","",M476+교과보정값!FL$17)</f>
        <v/>
      </c>
      <c r="M476" s="88" t="str">
        <f>IFERROR(IF(INDEX(교과보정값!$FL:$FL,MATCH($B476,교과보정값!$FK:$FK,0))="","",INDEX(교과보정값!$FL:$FL,MATCH($B476,교과보정값!$FK:$FK,0))+IF(INDEX(교과보정값!$FN:$FN,MATCH($B476,교과보정값!$FK:$FK,0))="인문",교과보정값!FL$9,교과보정값!FM$9)),"")</f>
        <v/>
      </c>
      <c r="N476" s="88" t="str">
        <f>IF(M476="","",M476+교과보정값!FM$17)</f>
        <v/>
      </c>
      <c r="O476" s="89" t="str">
        <f>IF(P476="","",P476+교과보정값!FL$18)</f>
        <v/>
      </c>
      <c r="P476" s="89" t="str">
        <f>IFERROR(IF(INDEX(교과보정값!$FL:$FL,MATCH($B476,교과보정값!$FK:$FK,0))="","",INDEX(교과보정값!$FL:$FL,MATCH($B476,교과보정값!$FK:$FK,0))+IF(INDEX(교과보정값!$FN:$FN,MATCH($B476,교과보정값!$FK:$FK,0))="인문",교과보정값!FL$10,교과보정값!FM$10)),"")</f>
        <v/>
      </c>
      <c r="Q476" s="89" t="str">
        <f>IF(P476="","",P476+교과보정값!FM$18)</f>
        <v/>
      </c>
    </row>
    <row r="477" spans="2:17">
      <c r="B477" s="84" t="s">
        <v>2109</v>
      </c>
      <c r="C477" s="85" t="str">
        <f>IF(D477="","",D477+교과보정값!FL$14)</f>
        <v/>
      </c>
      <c r="D477" s="85" t="str">
        <f>IFERROR(IF(INDEX(교과보정값!$FL:$FL,MATCH($B477,교과보정값!$FK:$FK,0))="","",INDEX(교과보정값!$FL:$FL,MATCH($B477,교과보정값!$FK:$FK,0))+IF(INDEX(교과보정값!$FN:$FN,MATCH($B477,교과보정값!$FK:$FK,0))="인문",교과보정값!FL$6,교과보정값!FM$6)),"")</f>
        <v/>
      </c>
      <c r="E477" s="85" t="str">
        <f>IF(D477="","",D477+교과보정값!FM$14)</f>
        <v/>
      </c>
      <c r="F477" s="86" t="str">
        <f>IF(G477="","",G477+교과보정값!FL$15)</f>
        <v/>
      </c>
      <c r="G477" s="86" t="str">
        <f>IFERROR(IF(INDEX(교과보정값!$FL:$FL,MATCH($B477,교과보정값!$FK:$FK,0))="","",INDEX(교과보정값!$FL:$FL,MATCH($B477,교과보정값!$FK:$FK,0))+IF(INDEX(교과보정값!$FN:$FN,MATCH($B477,교과보정값!$FK:$FK,0))="인문",교과보정값!FL$7,교과보정값!FM$7)),"")</f>
        <v/>
      </c>
      <c r="H477" s="86" t="str">
        <f>IF(G477="","",G477+교과보정값!FM$15)</f>
        <v/>
      </c>
      <c r="I477" s="87" t="str">
        <f>IF(J477="","",J477+교과보정값!FL$16)</f>
        <v/>
      </c>
      <c r="J477" s="87" t="str">
        <f>IFERROR(IF(INDEX(교과보정값!$FL:$FL,MATCH($B477,교과보정값!$FK:$FK,0))="","",INDEX(교과보정값!$FL:$FL,MATCH($B477,교과보정값!$FK:$FK,0))+IF(INDEX(교과보정값!$FN:$FN,MATCH($B477,교과보정값!$FK:$FK,0))="인문",교과보정값!FL$8,교과보정값!FM$8)),"")</f>
        <v/>
      </c>
      <c r="K477" s="87" t="str">
        <f>IF(J477="","",J477+교과보정값!FM$16)</f>
        <v/>
      </c>
      <c r="L477" s="88" t="str">
        <f>IF(M477="","",M477+교과보정값!FL$17)</f>
        <v/>
      </c>
      <c r="M477" s="88" t="str">
        <f>IFERROR(IF(INDEX(교과보정값!$FL:$FL,MATCH($B477,교과보정값!$FK:$FK,0))="","",INDEX(교과보정값!$FL:$FL,MATCH($B477,교과보정값!$FK:$FK,0))+IF(INDEX(교과보정값!$FN:$FN,MATCH($B477,교과보정값!$FK:$FK,0))="인문",교과보정값!FL$9,교과보정값!FM$9)),"")</f>
        <v/>
      </c>
      <c r="N477" s="88" t="str">
        <f>IF(M477="","",M477+교과보정값!FM$17)</f>
        <v/>
      </c>
      <c r="O477" s="89" t="str">
        <f>IF(P477="","",P477+교과보정값!FL$18)</f>
        <v/>
      </c>
      <c r="P477" s="89" t="str">
        <f>IFERROR(IF(INDEX(교과보정값!$FL:$FL,MATCH($B477,교과보정값!$FK:$FK,0))="","",INDEX(교과보정값!$FL:$FL,MATCH($B477,교과보정값!$FK:$FK,0))+IF(INDEX(교과보정값!$FN:$FN,MATCH($B477,교과보정값!$FK:$FK,0))="인문",교과보정값!FL$10,교과보정값!FM$10)),"")</f>
        <v/>
      </c>
      <c r="Q477" s="89" t="str">
        <f>IF(P477="","",P477+교과보정값!FM$18)</f>
        <v/>
      </c>
    </row>
    <row r="479" spans="2:17">
      <c r="B479" s="159" t="s">
        <v>2110</v>
      </c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5"/>
    </row>
    <row r="480" spans="2:17">
      <c r="B480" s="78"/>
      <c r="C480" s="163" t="s">
        <v>1862</v>
      </c>
      <c r="D480" s="154"/>
      <c r="E480" s="155"/>
      <c r="F480" s="161" t="s">
        <v>1863</v>
      </c>
      <c r="G480" s="154"/>
      <c r="H480" s="155"/>
      <c r="I480" s="162" t="s">
        <v>1864</v>
      </c>
      <c r="J480" s="154"/>
      <c r="K480" s="155"/>
      <c r="L480" s="156" t="s">
        <v>1865</v>
      </c>
      <c r="M480" s="154"/>
      <c r="N480" s="155"/>
      <c r="O480" s="157" t="s">
        <v>1866</v>
      </c>
      <c r="P480" s="154"/>
      <c r="Q480" s="155"/>
    </row>
    <row r="481" spans="2:17">
      <c r="B481" s="78" t="s">
        <v>1869</v>
      </c>
      <c r="C481" s="79" t="s">
        <v>19</v>
      </c>
      <c r="D481" s="79" t="s">
        <v>20</v>
      </c>
      <c r="E481" s="79" t="s">
        <v>21</v>
      </c>
      <c r="F481" s="80" t="s">
        <v>19</v>
      </c>
      <c r="G481" s="80" t="s">
        <v>20</v>
      </c>
      <c r="H481" s="80" t="s">
        <v>21</v>
      </c>
      <c r="I481" s="81" t="s">
        <v>19</v>
      </c>
      <c r="J481" s="81" t="s">
        <v>20</v>
      </c>
      <c r="K481" s="81" t="s">
        <v>21</v>
      </c>
      <c r="L481" s="82" t="s">
        <v>19</v>
      </c>
      <c r="M481" s="82" t="s">
        <v>20</v>
      </c>
      <c r="N481" s="82" t="s">
        <v>21</v>
      </c>
      <c r="O481" s="83" t="s">
        <v>19</v>
      </c>
      <c r="P481" s="83" t="s">
        <v>20</v>
      </c>
      <c r="Q481" s="83" t="s">
        <v>21</v>
      </c>
    </row>
    <row r="482" spans="2:17">
      <c r="B482" s="84" t="s">
        <v>2111</v>
      </c>
      <c r="C482" s="85">
        <f>IF(D482="","",D482+교과보정값!FQ$14)</f>
        <v>3.0000000000000002E-2</v>
      </c>
      <c r="D482" s="85">
        <f>IFERROR(IF(INDEX(교과보정값!$FQ:$FQ,MATCH($B482,교과보정값!$FP:$FP,0))="","",INDEX(교과보정값!$FQ:$FQ,MATCH($B482,교과보정값!$FP:$FP,0))+IF(INDEX(교과보정값!$FS:$FS,MATCH($B482,교과보정값!$FP:$FP,0))="인문",교과보정값!FQ$6,교과보정값!FR$6)),"")</f>
        <v>-0.02</v>
      </c>
      <c r="E482" s="85">
        <f>IF(D482="","",D482+교과보정값!FR$14)</f>
        <v>-7.0000000000000007E-2</v>
      </c>
      <c r="F482" s="86">
        <f>IF(G482="","",G482+교과보정값!FQ$15)</f>
        <v>3.0000000000000002E-2</v>
      </c>
      <c r="G482" s="86">
        <f>IFERROR(IF(INDEX(교과보정값!$FQ:$FQ,MATCH($B482,교과보정값!$FP:$FP,0))="","",INDEX(교과보정값!$FQ:$FQ,MATCH($B482,교과보정값!$FP:$FP,0))+IF(INDEX(교과보정값!$FS:$FS,MATCH($B482,교과보정값!$FP:$FP,0))="인문",교과보정값!FQ$7,교과보정값!FR$7)),"")</f>
        <v>-0.02</v>
      </c>
      <c r="H482" s="86">
        <f>IF(G482="","",G482+교과보정값!FR$15)</f>
        <v>-7.0000000000000007E-2</v>
      </c>
      <c r="I482" s="87">
        <f>IF(J482="","",J482+교과보정값!FQ$16)</f>
        <v>3.0000000000000002E-2</v>
      </c>
      <c r="J482" s="87">
        <f>IFERROR(IF(INDEX(교과보정값!$FQ:$FQ,MATCH($B482,교과보정값!$FP:$FP,0))="","",INDEX(교과보정값!$FQ:$FQ,MATCH($B482,교과보정값!$FP:$FP,0))+IF(INDEX(교과보정값!$FS:$FS,MATCH($B482,교과보정값!$FP:$FP,0))="인문",교과보정값!FQ$8,교과보정값!FR$8)),"")</f>
        <v>-0.02</v>
      </c>
      <c r="K482" s="87">
        <f>IF(J482="","",J482+교과보정값!FR$16)</f>
        <v>-7.0000000000000007E-2</v>
      </c>
      <c r="L482" s="88">
        <f>IF(M482="","",M482+교과보정값!FQ$17)</f>
        <v>3.0000000000000002E-2</v>
      </c>
      <c r="M482" s="88">
        <f>IFERROR(IF(INDEX(교과보정값!$FQ:$FQ,MATCH($B482,교과보정값!$FP:$FP,0))="","",INDEX(교과보정값!$FQ:$FQ,MATCH($B482,교과보정값!$FP:$FP,0))+IF(INDEX(교과보정값!$FS:$FS,MATCH($B482,교과보정값!$FP:$FP,0))="인문",교과보정값!FQ$9,교과보정값!FR$9)),"")</f>
        <v>-0.02</v>
      </c>
      <c r="N482" s="88">
        <f>IF(M482="","",M482+교과보정값!FR$17)</f>
        <v>-7.0000000000000007E-2</v>
      </c>
      <c r="O482" s="89">
        <f>IF(P482="","",P482+교과보정값!FQ$18)</f>
        <v>3.0000000000000002E-2</v>
      </c>
      <c r="P482" s="89">
        <f>IFERROR(IF(INDEX(교과보정값!$FQ:$FQ,MATCH($B482,교과보정값!$FP:$FP,0))="","",INDEX(교과보정값!$FQ:$FQ,MATCH($B482,교과보정값!$FP:$FP,0))+IF(INDEX(교과보정값!$FS:$FS,MATCH($B482,교과보정값!$FP:$FP,0))="인문",교과보정값!FQ$10,교과보정값!FR$10)),"")</f>
        <v>-0.02</v>
      </c>
      <c r="Q482" s="89">
        <f>IF(P482="","",P482+교과보정값!FR$18)</f>
        <v>-7.0000000000000007E-2</v>
      </c>
    </row>
    <row r="483" spans="2:17">
      <c r="B483" s="84" t="s">
        <v>2112</v>
      </c>
      <c r="C483" s="85" t="str">
        <f>IF(D483="","",D483+교과보정값!FQ$14)</f>
        <v/>
      </c>
      <c r="D483" s="85" t="str">
        <f>IFERROR(IF(INDEX(교과보정값!$FQ:$FQ,MATCH($B483,교과보정값!$FP:$FP,0))="","",INDEX(교과보정값!$FQ:$FQ,MATCH($B483,교과보정값!$FP:$FP,0))+IF(INDEX(교과보정값!$FS:$FS,MATCH($B483,교과보정값!$FP:$FP,0))="인문",교과보정값!FQ$6,교과보정값!FR$6)),"")</f>
        <v/>
      </c>
      <c r="E483" s="85" t="str">
        <f>IF(D483="","",D483+교과보정값!FR$14)</f>
        <v/>
      </c>
      <c r="F483" s="86" t="str">
        <f>IF(G483="","",G483+교과보정값!FQ$15)</f>
        <v/>
      </c>
      <c r="G483" s="86" t="str">
        <f>IFERROR(IF(INDEX(교과보정값!$FQ:$FQ,MATCH($B483,교과보정값!$FP:$FP,0))="","",INDEX(교과보정값!$FQ:$FQ,MATCH($B483,교과보정값!$FP:$FP,0))+IF(INDEX(교과보정값!$FS:$FS,MATCH($B483,교과보정값!$FP:$FP,0))="인문",교과보정값!FQ$7,교과보정값!FR$7)),"")</f>
        <v/>
      </c>
      <c r="H483" s="86" t="str">
        <f>IF(G483="","",G483+교과보정값!FR$15)</f>
        <v/>
      </c>
      <c r="I483" s="87" t="str">
        <f>IF(J483="","",J483+교과보정값!FQ$16)</f>
        <v/>
      </c>
      <c r="J483" s="87" t="str">
        <f>IFERROR(IF(INDEX(교과보정값!$FQ:$FQ,MATCH($B483,교과보정값!$FP:$FP,0))="","",INDEX(교과보정값!$FQ:$FQ,MATCH($B483,교과보정값!$FP:$FP,0))+IF(INDEX(교과보정값!$FS:$FS,MATCH($B483,교과보정값!$FP:$FP,0))="인문",교과보정값!FQ$8,교과보정값!FR$8)),"")</f>
        <v/>
      </c>
      <c r="K483" s="87" t="str">
        <f>IF(J483="","",J483+교과보정값!FR$16)</f>
        <v/>
      </c>
      <c r="L483" s="88" t="str">
        <f>IF(M483="","",M483+교과보정값!FQ$17)</f>
        <v/>
      </c>
      <c r="M483" s="88" t="str">
        <f>IFERROR(IF(INDEX(교과보정값!$FQ:$FQ,MATCH($B483,교과보정값!$FP:$FP,0))="","",INDEX(교과보정값!$FQ:$FQ,MATCH($B483,교과보정값!$FP:$FP,0))+IF(INDEX(교과보정값!$FS:$FS,MATCH($B483,교과보정값!$FP:$FP,0))="인문",교과보정값!FQ$9,교과보정값!FR$9)),"")</f>
        <v/>
      </c>
      <c r="N483" s="88" t="str">
        <f>IF(M483="","",M483+교과보정값!FR$17)</f>
        <v/>
      </c>
      <c r="O483" s="89" t="str">
        <f>IF(P483="","",P483+교과보정값!FQ$18)</f>
        <v/>
      </c>
      <c r="P483" s="89" t="str">
        <f>IFERROR(IF(INDEX(교과보정값!$FQ:$FQ,MATCH($B483,교과보정값!$FP:$FP,0))="","",INDEX(교과보정값!$FQ:$FQ,MATCH($B483,교과보정값!$FP:$FP,0))+IF(INDEX(교과보정값!$FS:$FS,MATCH($B483,교과보정값!$FP:$FP,0))="인문",교과보정값!FQ$10,교과보정값!FR$10)),"")</f>
        <v/>
      </c>
      <c r="Q483" s="89" t="str">
        <f>IF(P483="","",P483+교과보정값!FR$18)</f>
        <v/>
      </c>
    </row>
    <row r="484" spans="2:17">
      <c r="B484" s="84" t="s">
        <v>2113</v>
      </c>
      <c r="C484" s="85">
        <f>IF(D484="","",D484+교과보정값!FQ$14)</f>
        <v>7.0000000000000007E-2</v>
      </c>
      <c r="D484" s="85">
        <f>IFERROR(IF(INDEX(교과보정값!$FQ:$FQ,MATCH($B484,교과보정값!$FP:$FP,0))="","",INDEX(교과보정값!$FQ:$FQ,MATCH($B484,교과보정값!$FP:$FP,0))+IF(INDEX(교과보정값!$FS:$FS,MATCH($B484,교과보정값!$FP:$FP,0))="인문",교과보정값!FQ$6,교과보정값!FR$6)),"")</f>
        <v>0.02</v>
      </c>
      <c r="E484" s="85">
        <f>IF(D484="","",D484+교과보정값!FR$14)</f>
        <v>-3.0000000000000002E-2</v>
      </c>
      <c r="F484" s="86">
        <f>IF(G484="","",G484+교과보정값!FQ$15)</f>
        <v>7.0000000000000007E-2</v>
      </c>
      <c r="G484" s="86">
        <f>IFERROR(IF(INDEX(교과보정값!$FQ:$FQ,MATCH($B484,교과보정값!$FP:$FP,0))="","",INDEX(교과보정값!$FQ:$FQ,MATCH($B484,교과보정값!$FP:$FP,0))+IF(INDEX(교과보정값!$FS:$FS,MATCH($B484,교과보정값!$FP:$FP,0))="인문",교과보정값!FQ$7,교과보정값!FR$7)),"")</f>
        <v>0.02</v>
      </c>
      <c r="H484" s="86">
        <f>IF(G484="","",G484+교과보정값!FR$15)</f>
        <v>-3.0000000000000002E-2</v>
      </c>
      <c r="I484" s="87">
        <f>IF(J484="","",J484+교과보정값!FQ$16)</f>
        <v>7.0000000000000007E-2</v>
      </c>
      <c r="J484" s="87">
        <f>IFERROR(IF(INDEX(교과보정값!$FQ:$FQ,MATCH($B484,교과보정값!$FP:$FP,0))="","",INDEX(교과보정값!$FQ:$FQ,MATCH($B484,교과보정값!$FP:$FP,0))+IF(INDEX(교과보정값!$FS:$FS,MATCH($B484,교과보정값!$FP:$FP,0))="인문",교과보정값!FQ$8,교과보정값!FR$8)),"")</f>
        <v>0.02</v>
      </c>
      <c r="K484" s="87">
        <f>IF(J484="","",J484+교과보정값!FR$16)</f>
        <v>-3.0000000000000002E-2</v>
      </c>
      <c r="L484" s="88">
        <f>IF(M484="","",M484+교과보정값!FQ$17)</f>
        <v>7.0000000000000007E-2</v>
      </c>
      <c r="M484" s="88">
        <f>IFERROR(IF(INDEX(교과보정값!$FQ:$FQ,MATCH($B484,교과보정값!$FP:$FP,0))="","",INDEX(교과보정값!$FQ:$FQ,MATCH($B484,교과보정값!$FP:$FP,0))+IF(INDEX(교과보정값!$FS:$FS,MATCH($B484,교과보정값!$FP:$FP,0))="인문",교과보정값!FQ$9,교과보정값!FR$9)),"")</f>
        <v>0.02</v>
      </c>
      <c r="N484" s="88">
        <f>IF(M484="","",M484+교과보정값!FR$17)</f>
        <v>-3.0000000000000002E-2</v>
      </c>
      <c r="O484" s="89">
        <f>IF(P484="","",P484+교과보정값!FQ$18)</f>
        <v>7.0000000000000007E-2</v>
      </c>
      <c r="P484" s="89">
        <f>IFERROR(IF(INDEX(교과보정값!$FQ:$FQ,MATCH($B484,교과보정값!$FP:$FP,0))="","",INDEX(교과보정값!$FQ:$FQ,MATCH($B484,교과보정값!$FP:$FP,0))+IF(INDEX(교과보정값!$FS:$FS,MATCH($B484,교과보정값!$FP:$FP,0))="인문",교과보정값!FQ$10,교과보정값!FR$10)),"")</f>
        <v>0.02</v>
      </c>
      <c r="Q484" s="89">
        <f>IF(P484="","",P484+교과보정값!FR$18)</f>
        <v>-3.0000000000000002E-2</v>
      </c>
    </row>
    <row r="485" spans="2:17">
      <c r="B485" s="84" t="s">
        <v>2114</v>
      </c>
      <c r="C485" s="85">
        <f>IF(D485="","",D485+교과보정값!FQ$14)</f>
        <v>0</v>
      </c>
      <c r="D485" s="85">
        <f>IFERROR(IF(INDEX(교과보정값!$FQ:$FQ,MATCH($B485,교과보정값!$FP:$FP,0))="","",INDEX(교과보정값!$FQ:$FQ,MATCH($B485,교과보정값!$FP:$FP,0))+IF(INDEX(교과보정값!$FS:$FS,MATCH($B485,교과보정값!$FP:$FP,0))="인문",교과보정값!FQ$6,교과보정값!FR$6)),"")</f>
        <v>-0.05</v>
      </c>
      <c r="E485" s="85">
        <f>IF(D485="","",D485+교과보정값!FR$14)</f>
        <v>-0.1</v>
      </c>
      <c r="F485" s="86">
        <f>IF(G485="","",G485+교과보정값!FQ$15)</f>
        <v>0</v>
      </c>
      <c r="G485" s="86">
        <f>IFERROR(IF(INDEX(교과보정값!$FQ:$FQ,MATCH($B485,교과보정값!$FP:$FP,0))="","",INDEX(교과보정값!$FQ:$FQ,MATCH($B485,교과보정값!$FP:$FP,0))+IF(INDEX(교과보정값!$FS:$FS,MATCH($B485,교과보정값!$FP:$FP,0))="인문",교과보정값!FQ$7,교과보정값!FR$7)),"")</f>
        <v>-0.05</v>
      </c>
      <c r="H485" s="86">
        <f>IF(G485="","",G485+교과보정값!FR$15)</f>
        <v>-0.1</v>
      </c>
      <c r="I485" s="87">
        <f>IF(J485="","",J485+교과보정값!FQ$16)</f>
        <v>0</v>
      </c>
      <c r="J485" s="87">
        <f>IFERROR(IF(INDEX(교과보정값!$FQ:$FQ,MATCH($B485,교과보정값!$FP:$FP,0))="","",INDEX(교과보정값!$FQ:$FQ,MATCH($B485,교과보정값!$FP:$FP,0))+IF(INDEX(교과보정값!$FS:$FS,MATCH($B485,교과보정값!$FP:$FP,0))="인문",교과보정값!FQ$8,교과보정값!FR$8)),"")</f>
        <v>-0.05</v>
      </c>
      <c r="K485" s="87">
        <f>IF(J485="","",J485+교과보정값!FR$16)</f>
        <v>-0.1</v>
      </c>
      <c r="L485" s="88">
        <f>IF(M485="","",M485+교과보정값!FQ$17)</f>
        <v>0</v>
      </c>
      <c r="M485" s="88">
        <f>IFERROR(IF(INDEX(교과보정값!$FQ:$FQ,MATCH($B485,교과보정값!$FP:$FP,0))="","",INDEX(교과보정값!$FQ:$FQ,MATCH($B485,교과보정값!$FP:$FP,0))+IF(INDEX(교과보정값!$FS:$FS,MATCH($B485,교과보정값!$FP:$FP,0))="인문",교과보정값!FQ$9,교과보정값!FR$9)),"")</f>
        <v>-0.05</v>
      </c>
      <c r="N485" s="88">
        <f>IF(M485="","",M485+교과보정값!FR$17)</f>
        <v>-0.1</v>
      </c>
      <c r="O485" s="89">
        <f>IF(P485="","",P485+교과보정값!FQ$18)</f>
        <v>0</v>
      </c>
      <c r="P485" s="89">
        <f>IFERROR(IF(INDEX(교과보정값!$FQ:$FQ,MATCH($B485,교과보정값!$FP:$FP,0))="","",INDEX(교과보정값!$FQ:$FQ,MATCH($B485,교과보정값!$FP:$FP,0))+IF(INDEX(교과보정값!$FS:$FS,MATCH($B485,교과보정값!$FP:$FP,0))="인문",교과보정값!FQ$10,교과보정값!FR$10)),"")</f>
        <v>-0.05</v>
      </c>
      <c r="Q485" s="89">
        <f>IF(P485="","",P485+교과보정값!FR$18)</f>
        <v>-0.1</v>
      </c>
    </row>
    <row r="486" spans="2:17">
      <c r="B486" s="84" t="s">
        <v>2115</v>
      </c>
      <c r="C486" s="85" t="str">
        <f>IF(D486="","",D486+교과보정값!FQ$14)</f>
        <v/>
      </c>
      <c r="D486" s="85" t="str">
        <f>IFERROR(IF(INDEX(교과보정값!$FQ:$FQ,MATCH($B486,교과보정값!$FP:$FP,0))="","",INDEX(교과보정값!$FQ:$FQ,MATCH($B486,교과보정값!$FP:$FP,0))+IF(INDEX(교과보정값!$FS:$FS,MATCH($B486,교과보정값!$FP:$FP,0))="인문",교과보정값!FQ$6,교과보정값!FR$6)),"")</f>
        <v/>
      </c>
      <c r="E486" s="85" t="str">
        <f>IF(D486="","",D486+교과보정값!FR$14)</f>
        <v/>
      </c>
      <c r="F486" s="86" t="str">
        <f>IF(G486="","",G486+교과보정값!FQ$15)</f>
        <v/>
      </c>
      <c r="G486" s="86" t="str">
        <f>IFERROR(IF(INDEX(교과보정값!$FQ:$FQ,MATCH($B486,교과보정값!$FP:$FP,0))="","",INDEX(교과보정값!$FQ:$FQ,MATCH($B486,교과보정값!$FP:$FP,0))+IF(INDEX(교과보정값!$FS:$FS,MATCH($B486,교과보정값!$FP:$FP,0))="인문",교과보정값!FQ$7,교과보정값!FR$7)),"")</f>
        <v/>
      </c>
      <c r="H486" s="86" t="str">
        <f>IF(G486="","",G486+교과보정값!FR$15)</f>
        <v/>
      </c>
      <c r="I486" s="87" t="str">
        <f>IF(J486="","",J486+교과보정값!FQ$16)</f>
        <v/>
      </c>
      <c r="J486" s="87" t="str">
        <f>IFERROR(IF(INDEX(교과보정값!$FQ:$FQ,MATCH($B486,교과보정값!$FP:$FP,0))="","",INDEX(교과보정값!$FQ:$FQ,MATCH($B486,교과보정값!$FP:$FP,0))+IF(INDEX(교과보정값!$FS:$FS,MATCH($B486,교과보정값!$FP:$FP,0))="인문",교과보정값!FQ$8,교과보정값!FR$8)),"")</f>
        <v/>
      </c>
      <c r="K486" s="87" t="str">
        <f>IF(J486="","",J486+교과보정값!FR$16)</f>
        <v/>
      </c>
      <c r="L486" s="88" t="str">
        <f>IF(M486="","",M486+교과보정값!FQ$17)</f>
        <v/>
      </c>
      <c r="M486" s="88" t="str">
        <f>IFERROR(IF(INDEX(교과보정값!$FQ:$FQ,MATCH($B486,교과보정값!$FP:$FP,0))="","",INDEX(교과보정값!$FQ:$FQ,MATCH($B486,교과보정값!$FP:$FP,0))+IF(INDEX(교과보정값!$FS:$FS,MATCH($B486,교과보정값!$FP:$FP,0))="인문",교과보정값!FQ$9,교과보정값!FR$9)),"")</f>
        <v/>
      </c>
      <c r="N486" s="88" t="str">
        <f>IF(M486="","",M486+교과보정값!FR$17)</f>
        <v/>
      </c>
      <c r="O486" s="89" t="str">
        <f>IF(P486="","",P486+교과보정값!FQ$18)</f>
        <v/>
      </c>
      <c r="P486" s="89" t="str">
        <f>IFERROR(IF(INDEX(교과보정값!$FQ:$FQ,MATCH($B486,교과보정값!$FP:$FP,0))="","",INDEX(교과보정값!$FQ:$FQ,MATCH($B486,교과보정값!$FP:$FP,0))+IF(INDEX(교과보정값!$FS:$FS,MATCH($B486,교과보정값!$FP:$FP,0))="인문",교과보정값!FQ$10,교과보정값!FR$10)),"")</f>
        <v/>
      </c>
      <c r="Q486" s="89" t="str">
        <f>IF(P486="","",P486+교과보정값!FR$18)</f>
        <v/>
      </c>
    </row>
    <row r="487" spans="2:17">
      <c r="B487" s="84" t="s">
        <v>2116</v>
      </c>
      <c r="C487" s="85">
        <f>IF(D487="","",D487+교과보정값!FQ$14)</f>
        <v>0.1</v>
      </c>
      <c r="D487" s="85">
        <f>IFERROR(IF(INDEX(교과보정값!$FQ:$FQ,MATCH($B487,교과보정값!$FP:$FP,0))="","",INDEX(교과보정값!$FQ:$FQ,MATCH($B487,교과보정값!$FP:$FP,0))+IF(INDEX(교과보정값!$FS:$FS,MATCH($B487,교과보정값!$FP:$FP,0))="인문",교과보정값!FQ$6,교과보정값!FR$6)),"")</f>
        <v>0.05</v>
      </c>
      <c r="E487" s="85">
        <f>IF(D487="","",D487+교과보정값!FR$14)</f>
        <v>0</v>
      </c>
      <c r="F487" s="86">
        <f>IF(G487="","",G487+교과보정값!FQ$15)</f>
        <v>0.1</v>
      </c>
      <c r="G487" s="86">
        <f>IFERROR(IF(INDEX(교과보정값!$FQ:$FQ,MATCH($B487,교과보정값!$FP:$FP,0))="","",INDEX(교과보정값!$FQ:$FQ,MATCH($B487,교과보정값!$FP:$FP,0))+IF(INDEX(교과보정값!$FS:$FS,MATCH($B487,교과보정값!$FP:$FP,0))="인문",교과보정값!FQ$7,교과보정값!FR$7)),"")</f>
        <v>0.05</v>
      </c>
      <c r="H487" s="86">
        <f>IF(G487="","",G487+교과보정값!FR$15)</f>
        <v>0</v>
      </c>
      <c r="I487" s="87">
        <f>IF(J487="","",J487+교과보정값!FQ$16)</f>
        <v>0.1</v>
      </c>
      <c r="J487" s="87">
        <f>IFERROR(IF(INDEX(교과보정값!$FQ:$FQ,MATCH($B487,교과보정값!$FP:$FP,0))="","",INDEX(교과보정값!$FQ:$FQ,MATCH($B487,교과보정값!$FP:$FP,0))+IF(INDEX(교과보정값!$FS:$FS,MATCH($B487,교과보정값!$FP:$FP,0))="인문",교과보정값!FQ$8,교과보정값!FR$8)),"")</f>
        <v>0.05</v>
      </c>
      <c r="K487" s="87">
        <f>IF(J487="","",J487+교과보정값!FR$16)</f>
        <v>0</v>
      </c>
      <c r="L487" s="88">
        <f>IF(M487="","",M487+교과보정값!FQ$17)</f>
        <v>0.1</v>
      </c>
      <c r="M487" s="88">
        <f>IFERROR(IF(INDEX(교과보정값!$FQ:$FQ,MATCH($B487,교과보정값!$FP:$FP,0))="","",INDEX(교과보정값!$FQ:$FQ,MATCH($B487,교과보정값!$FP:$FP,0))+IF(INDEX(교과보정값!$FS:$FS,MATCH($B487,교과보정값!$FP:$FP,0))="인문",교과보정값!FQ$9,교과보정값!FR$9)),"")</f>
        <v>0.05</v>
      </c>
      <c r="N487" s="88">
        <f>IF(M487="","",M487+교과보정값!FR$17)</f>
        <v>0</v>
      </c>
      <c r="O487" s="89">
        <f>IF(P487="","",P487+교과보정값!FQ$18)</f>
        <v>0.1</v>
      </c>
      <c r="P487" s="89">
        <f>IFERROR(IF(INDEX(교과보정값!$FQ:$FQ,MATCH($B487,교과보정값!$FP:$FP,0))="","",INDEX(교과보정값!$FQ:$FQ,MATCH($B487,교과보정값!$FP:$FP,0))+IF(INDEX(교과보정값!$FS:$FS,MATCH($B487,교과보정값!$FP:$FP,0))="인문",교과보정값!FQ$10,교과보정값!FR$10)),"")</f>
        <v>0.05</v>
      </c>
      <c r="Q487" s="89">
        <f>IF(P487="","",P487+교과보정값!FR$18)</f>
        <v>0</v>
      </c>
    </row>
    <row r="488" spans="2:17">
      <c r="B488" s="84" t="s">
        <v>2117</v>
      </c>
      <c r="C488" s="85" t="str">
        <f>IF(D488="","",D488+교과보정값!FQ$14)</f>
        <v/>
      </c>
      <c r="D488" s="85" t="str">
        <f>IFERROR(IF(INDEX(교과보정값!$FQ:$FQ,MATCH($B488,교과보정값!$FP:$FP,0))="","",INDEX(교과보정값!$FQ:$FQ,MATCH($B488,교과보정값!$FP:$FP,0))+IF(INDEX(교과보정값!$FS:$FS,MATCH($B488,교과보정값!$FP:$FP,0))="인문",교과보정값!FQ$6,교과보정값!FR$6)),"")</f>
        <v/>
      </c>
      <c r="E488" s="85" t="str">
        <f>IF(D488="","",D488+교과보정값!FR$14)</f>
        <v/>
      </c>
      <c r="F488" s="86" t="str">
        <f>IF(G488="","",G488+교과보정값!FQ$15)</f>
        <v/>
      </c>
      <c r="G488" s="86" t="str">
        <f>IFERROR(IF(INDEX(교과보정값!$FQ:$FQ,MATCH($B488,교과보정값!$FP:$FP,0))="","",INDEX(교과보정값!$FQ:$FQ,MATCH($B488,교과보정값!$FP:$FP,0))+IF(INDEX(교과보정값!$FS:$FS,MATCH($B488,교과보정값!$FP:$FP,0))="인문",교과보정값!FQ$7,교과보정값!FR$7)),"")</f>
        <v/>
      </c>
      <c r="H488" s="86" t="str">
        <f>IF(G488="","",G488+교과보정값!FR$15)</f>
        <v/>
      </c>
      <c r="I488" s="87" t="str">
        <f>IF(J488="","",J488+교과보정값!FQ$16)</f>
        <v/>
      </c>
      <c r="J488" s="87" t="str">
        <f>IFERROR(IF(INDEX(교과보정값!$FQ:$FQ,MATCH($B488,교과보정값!$FP:$FP,0))="","",INDEX(교과보정값!$FQ:$FQ,MATCH($B488,교과보정값!$FP:$FP,0))+IF(INDEX(교과보정값!$FS:$FS,MATCH($B488,교과보정값!$FP:$FP,0))="인문",교과보정값!FQ$8,교과보정값!FR$8)),"")</f>
        <v/>
      </c>
      <c r="K488" s="87" t="str">
        <f>IF(J488="","",J488+교과보정값!FR$16)</f>
        <v/>
      </c>
      <c r="L488" s="88" t="str">
        <f>IF(M488="","",M488+교과보정값!FQ$17)</f>
        <v/>
      </c>
      <c r="M488" s="88" t="str">
        <f>IFERROR(IF(INDEX(교과보정값!$FQ:$FQ,MATCH($B488,교과보정값!$FP:$FP,0))="","",INDEX(교과보정값!$FQ:$FQ,MATCH($B488,교과보정값!$FP:$FP,0))+IF(INDEX(교과보정값!$FS:$FS,MATCH($B488,교과보정값!$FP:$FP,0))="인문",교과보정값!FQ$9,교과보정값!FR$9)),"")</f>
        <v/>
      </c>
      <c r="N488" s="88" t="str">
        <f>IF(M488="","",M488+교과보정값!FR$17)</f>
        <v/>
      </c>
      <c r="O488" s="89" t="str">
        <f>IF(P488="","",P488+교과보정값!FQ$18)</f>
        <v/>
      </c>
      <c r="P488" s="89" t="str">
        <f>IFERROR(IF(INDEX(교과보정값!$FQ:$FQ,MATCH($B488,교과보정값!$FP:$FP,0))="","",INDEX(교과보정값!$FQ:$FQ,MATCH($B488,교과보정값!$FP:$FP,0))+IF(INDEX(교과보정값!$FS:$FS,MATCH($B488,교과보정값!$FP:$FP,0))="인문",교과보정값!FQ$10,교과보정값!FR$10)),"")</f>
        <v/>
      </c>
      <c r="Q488" s="89" t="str">
        <f>IF(P488="","",P488+교과보정값!FR$18)</f>
        <v/>
      </c>
    </row>
    <row r="489" spans="2:17">
      <c r="B489" s="84" t="s">
        <v>2118</v>
      </c>
      <c r="C489" s="85" t="str">
        <f>IF(D489="","",D489+교과보정값!FQ$14)</f>
        <v/>
      </c>
      <c r="D489" s="85" t="str">
        <f>IFERROR(IF(INDEX(교과보정값!$FQ:$FQ,MATCH($B489,교과보정값!$FP:$FP,0))="","",INDEX(교과보정값!$FQ:$FQ,MATCH($B489,교과보정값!$FP:$FP,0))+IF(INDEX(교과보정값!$FS:$FS,MATCH($B489,교과보정값!$FP:$FP,0))="인문",교과보정값!FQ$6,교과보정값!FR$6)),"")</f>
        <v/>
      </c>
      <c r="E489" s="85" t="str">
        <f>IF(D489="","",D489+교과보정값!FR$14)</f>
        <v/>
      </c>
      <c r="F489" s="86" t="str">
        <f>IF(G489="","",G489+교과보정값!FQ$15)</f>
        <v/>
      </c>
      <c r="G489" s="86" t="str">
        <f>IFERROR(IF(INDEX(교과보정값!$FQ:$FQ,MATCH($B489,교과보정값!$FP:$FP,0))="","",INDEX(교과보정값!$FQ:$FQ,MATCH($B489,교과보정값!$FP:$FP,0))+IF(INDEX(교과보정값!$FS:$FS,MATCH($B489,교과보정값!$FP:$FP,0))="인문",교과보정값!FQ$7,교과보정값!FR$7)),"")</f>
        <v/>
      </c>
      <c r="H489" s="86" t="str">
        <f>IF(G489="","",G489+교과보정값!FR$15)</f>
        <v/>
      </c>
      <c r="I489" s="87" t="str">
        <f>IF(J489="","",J489+교과보정값!FQ$16)</f>
        <v/>
      </c>
      <c r="J489" s="87" t="str">
        <f>IFERROR(IF(INDEX(교과보정값!$FQ:$FQ,MATCH($B489,교과보정값!$FP:$FP,0))="","",INDEX(교과보정값!$FQ:$FQ,MATCH($B489,교과보정값!$FP:$FP,0))+IF(INDEX(교과보정값!$FS:$FS,MATCH($B489,교과보정값!$FP:$FP,0))="인문",교과보정값!FQ$8,교과보정값!FR$8)),"")</f>
        <v/>
      </c>
      <c r="K489" s="87" t="str">
        <f>IF(J489="","",J489+교과보정값!FR$16)</f>
        <v/>
      </c>
      <c r="L489" s="88" t="str">
        <f>IF(M489="","",M489+교과보정값!FQ$17)</f>
        <v/>
      </c>
      <c r="M489" s="88" t="str">
        <f>IFERROR(IF(INDEX(교과보정값!$FQ:$FQ,MATCH($B489,교과보정값!$FP:$FP,0))="","",INDEX(교과보정값!$FQ:$FQ,MATCH($B489,교과보정값!$FP:$FP,0))+IF(INDEX(교과보정값!$FS:$FS,MATCH($B489,교과보정값!$FP:$FP,0))="인문",교과보정값!FQ$9,교과보정값!FR$9)),"")</f>
        <v/>
      </c>
      <c r="N489" s="88" t="str">
        <f>IF(M489="","",M489+교과보정값!FR$17)</f>
        <v/>
      </c>
      <c r="O489" s="89" t="str">
        <f>IF(P489="","",P489+교과보정값!FQ$18)</f>
        <v/>
      </c>
      <c r="P489" s="89" t="str">
        <f>IFERROR(IF(INDEX(교과보정값!$FQ:$FQ,MATCH($B489,교과보정값!$FP:$FP,0))="","",INDEX(교과보정값!$FQ:$FQ,MATCH($B489,교과보정값!$FP:$FP,0))+IF(INDEX(교과보정값!$FS:$FS,MATCH($B489,교과보정값!$FP:$FP,0))="인문",교과보정값!FQ$10,교과보정값!FR$10)),"")</f>
        <v/>
      </c>
      <c r="Q489" s="89" t="str">
        <f>IF(P489="","",P489+교과보정값!FR$18)</f>
        <v/>
      </c>
    </row>
    <row r="490" spans="2:17">
      <c r="B490" s="84" t="s">
        <v>2119</v>
      </c>
      <c r="C490" s="85" t="str">
        <f>IF(D490="","",D490+교과보정값!FQ$14)</f>
        <v/>
      </c>
      <c r="D490" s="85" t="str">
        <f>IFERROR(IF(INDEX(교과보정값!$FQ:$FQ,MATCH($B490,교과보정값!$FP:$FP,0))="","",INDEX(교과보정값!$FQ:$FQ,MATCH($B490,교과보정값!$FP:$FP,0))+IF(INDEX(교과보정값!$FS:$FS,MATCH($B490,교과보정값!$FP:$FP,0))="인문",교과보정값!FQ$6,교과보정값!FR$6)),"")</f>
        <v/>
      </c>
      <c r="E490" s="85" t="str">
        <f>IF(D490="","",D490+교과보정값!FR$14)</f>
        <v/>
      </c>
      <c r="F490" s="86" t="str">
        <f>IF(G490="","",G490+교과보정값!FQ$15)</f>
        <v/>
      </c>
      <c r="G490" s="86" t="str">
        <f>IFERROR(IF(INDEX(교과보정값!$FQ:$FQ,MATCH($B490,교과보정값!$FP:$FP,0))="","",INDEX(교과보정값!$FQ:$FQ,MATCH($B490,교과보정값!$FP:$FP,0))+IF(INDEX(교과보정값!$FS:$FS,MATCH($B490,교과보정값!$FP:$FP,0))="인문",교과보정값!FQ$7,교과보정값!FR$7)),"")</f>
        <v/>
      </c>
      <c r="H490" s="86" t="str">
        <f>IF(G490="","",G490+교과보정값!FR$15)</f>
        <v/>
      </c>
      <c r="I490" s="87" t="str">
        <f>IF(J490="","",J490+교과보정값!FQ$16)</f>
        <v/>
      </c>
      <c r="J490" s="87" t="str">
        <f>IFERROR(IF(INDEX(교과보정값!$FQ:$FQ,MATCH($B490,교과보정값!$FP:$FP,0))="","",INDEX(교과보정값!$FQ:$FQ,MATCH($B490,교과보정값!$FP:$FP,0))+IF(INDEX(교과보정값!$FS:$FS,MATCH($B490,교과보정값!$FP:$FP,0))="인문",교과보정값!FQ$8,교과보정값!FR$8)),"")</f>
        <v/>
      </c>
      <c r="K490" s="87" t="str">
        <f>IF(J490="","",J490+교과보정값!FR$16)</f>
        <v/>
      </c>
      <c r="L490" s="88" t="str">
        <f>IF(M490="","",M490+교과보정값!FQ$17)</f>
        <v/>
      </c>
      <c r="M490" s="88" t="str">
        <f>IFERROR(IF(INDEX(교과보정값!$FQ:$FQ,MATCH($B490,교과보정값!$FP:$FP,0))="","",INDEX(교과보정값!$FQ:$FQ,MATCH($B490,교과보정값!$FP:$FP,0))+IF(INDEX(교과보정값!$FS:$FS,MATCH($B490,교과보정값!$FP:$FP,0))="인문",교과보정값!FQ$9,교과보정값!FR$9)),"")</f>
        <v/>
      </c>
      <c r="N490" s="88" t="str">
        <f>IF(M490="","",M490+교과보정값!FR$17)</f>
        <v/>
      </c>
      <c r="O490" s="89" t="str">
        <f>IF(P490="","",P490+교과보정값!FQ$18)</f>
        <v/>
      </c>
      <c r="P490" s="89" t="str">
        <f>IFERROR(IF(INDEX(교과보정값!$FQ:$FQ,MATCH($B490,교과보정값!$FP:$FP,0))="","",INDEX(교과보정값!$FQ:$FQ,MATCH($B490,교과보정값!$FP:$FP,0))+IF(INDEX(교과보정값!$FS:$FS,MATCH($B490,교과보정값!$FP:$FP,0))="인문",교과보정값!FQ$10,교과보정값!FR$10)),"")</f>
        <v/>
      </c>
      <c r="Q490" s="89" t="str">
        <f>IF(P490="","",P490+교과보정값!FR$18)</f>
        <v/>
      </c>
    </row>
    <row r="491" spans="2:17">
      <c r="B491" s="84" t="s">
        <v>2120</v>
      </c>
      <c r="C491" s="85" t="str">
        <f>IF(D491="","",D491+교과보정값!FQ$14)</f>
        <v/>
      </c>
      <c r="D491" s="85" t="str">
        <f>IFERROR(IF(INDEX(교과보정값!$FQ:$FQ,MATCH($B491,교과보정값!$FP:$FP,0))="","",INDEX(교과보정값!$FQ:$FQ,MATCH($B491,교과보정값!$FP:$FP,0))+IF(INDEX(교과보정값!$FS:$FS,MATCH($B491,교과보정값!$FP:$FP,0))="인문",교과보정값!FQ$6,교과보정값!FR$6)),"")</f>
        <v/>
      </c>
      <c r="E491" s="85" t="str">
        <f>IF(D491="","",D491+교과보정값!FR$14)</f>
        <v/>
      </c>
      <c r="F491" s="86" t="str">
        <f>IF(G491="","",G491+교과보정값!FQ$15)</f>
        <v/>
      </c>
      <c r="G491" s="86" t="str">
        <f>IFERROR(IF(INDEX(교과보정값!$FQ:$FQ,MATCH($B491,교과보정값!$FP:$FP,0))="","",INDEX(교과보정값!$FQ:$FQ,MATCH($B491,교과보정값!$FP:$FP,0))+IF(INDEX(교과보정값!$FS:$FS,MATCH($B491,교과보정값!$FP:$FP,0))="인문",교과보정값!FQ$7,교과보정값!FR$7)),"")</f>
        <v/>
      </c>
      <c r="H491" s="86" t="str">
        <f>IF(G491="","",G491+교과보정값!FR$15)</f>
        <v/>
      </c>
      <c r="I491" s="87" t="str">
        <f>IF(J491="","",J491+교과보정값!FQ$16)</f>
        <v/>
      </c>
      <c r="J491" s="87" t="str">
        <f>IFERROR(IF(INDEX(교과보정값!$FQ:$FQ,MATCH($B491,교과보정값!$FP:$FP,0))="","",INDEX(교과보정값!$FQ:$FQ,MATCH($B491,교과보정값!$FP:$FP,0))+IF(INDEX(교과보정값!$FS:$FS,MATCH($B491,교과보정값!$FP:$FP,0))="인문",교과보정값!FQ$8,교과보정값!FR$8)),"")</f>
        <v/>
      </c>
      <c r="K491" s="87" t="str">
        <f>IF(J491="","",J491+교과보정값!FR$16)</f>
        <v/>
      </c>
      <c r="L491" s="88" t="str">
        <f>IF(M491="","",M491+교과보정값!FQ$17)</f>
        <v/>
      </c>
      <c r="M491" s="88" t="str">
        <f>IFERROR(IF(INDEX(교과보정값!$FQ:$FQ,MATCH($B491,교과보정값!$FP:$FP,0))="","",INDEX(교과보정값!$FQ:$FQ,MATCH($B491,교과보정값!$FP:$FP,0))+IF(INDEX(교과보정값!$FS:$FS,MATCH($B491,교과보정값!$FP:$FP,0))="인문",교과보정값!FQ$9,교과보정값!FR$9)),"")</f>
        <v/>
      </c>
      <c r="N491" s="88" t="str">
        <f>IF(M491="","",M491+교과보정값!FR$17)</f>
        <v/>
      </c>
      <c r="O491" s="89" t="str">
        <f>IF(P491="","",P491+교과보정값!FQ$18)</f>
        <v/>
      </c>
      <c r="P491" s="89" t="str">
        <f>IFERROR(IF(INDEX(교과보정값!$FQ:$FQ,MATCH($B491,교과보정값!$FP:$FP,0))="","",INDEX(교과보정값!$FQ:$FQ,MATCH($B491,교과보정값!$FP:$FP,0))+IF(INDEX(교과보정값!$FS:$FS,MATCH($B491,교과보정값!$FP:$FP,0))="인문",교과보정값!FQ$10,교과보정값!FR$10)),"")</f>
        <v/>
      </c>
      <c r="Q491" s="89" t="str">
        <f>IF(P491="","",P491+교과보정값!FR$18)</f>
        <v/>
      </c>
    </row>
    <row r="493" spans="2:17">
      <c r="B493" s="159" t="s">
        <v>2121</v>
      </c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5"/>
    </row>
    <row r="494" spans="2:17">
      <c r="B494" s="78"/>
      <c r="C494" s="163" t="s">
        <v>1862</v>
      </c>
      <c r="D494" s="154"/>
      <c r="E494" s="155"/>
      <c r="F494" s="161" t="s">
        <v>1863</v>
      </c>
      <c r="G494" s="154"/>
      <c r="H494" s="155"/>
      <c r="I494" s="162" t="s">
        <v>1864</v>
      </c>
      <c r="J494" s="154"/>
      <c r="K494" s="155"/>
      <c r="L494" s="156" t="s">
        <v>1865</v>
      </c>
      <c r="M494" s="154"/>
      <c r="N494" s="155"/>
      <c r="O494" s="157" t="s">
        <v>1866</v>
      </c>
      <c r="P494" s="154"/>
      <c r="Q494" s="155"/>
    </row>
    <row r="495" spans="2:17">
      <c r="B495" s="78" t="s">
        <v>1869</v>
      </c>
      <c r="C495" s="79" t="s">
        <v>19</v>
      </c>
      <c r="D495" s="79" t="s">
        <v>20</v>
      </c>
      <c r="E495" s="79" t="s">
        <v>21</v>
      </c>
      <c r="F495" s="80" t="s">
        <v>19</v>
      </c>
      <c r="G495" s="80" t="s">
        <v>20</v>
      </c>
      <c r="H495" s="80" t="s">
        <v>21</v>
      </c>
      <c r="I495" s="81" t="s">
        <v>19</v>
      </c>
      <c r="J495" s="81" t="s">
        <v>20</v>
      </c>
      <c r="K495" s="81" t="s">
        <v>21</v>
      </c>
      <c r="L495" s="82" t="s">
        <v>19</v>
      </c>
      <c r="M495" s="82" t="s">
        <v>20</v>
      </c>
      <c r="N495" s="82" t="s">
        <v>21</v>
      </c>
      <c r="O495" s="83" t="s">
        <v>19</v>
      </c>
      <c r="P495" s="83" t="s">
        <v>20</v>
      </c>
      <c r="Q495" s="83" t="s">
        <v>21</v>
      </c>
    </row>
    <row r="496" spans="2:17">
      <c r="B496" s="84" t="s">
        <v>2122</v>
      </c>
      <c r="C496" s="85">
        <f>IF(D496="","",D496+교과보정값!FV$14)</f>
        <v>3.0000000000000002E-2</v>
      </c>
      <c r="D496" s="85">
        <f>IFERROR(IF(INDEX(교과보정값!$FV:$FV,MATCH($B496,교과보정값!$FU:$FU,0))="","",INDEX(교과보정값!$FV:$FV,MATCH($B496,교과보정값!$FU:$FU,0))+IF(INDEX(교과보정값!$FX:$FX,MATCH($B496,교과보정값!$FU:$FU,0))="인문",교과보정값!FV$6,교과보정값!FW$6)),"")</f>
        <v>-0.02</v>
      </c>
      <c r="E496" s="85">
        <f>IF(D496="","",D496+교과보정값!FW$14)</f>
        <v>-7.0000000000000007E-2</v>
      </c>
      <c r="F496" s="86">
        <f>IF(G496="","",G496+교과보정값!FV$15)</f>
        <v>3.0000000000000002E-2</v>
      </c>
      <c r="G496" s="86">
        <f>IFERROR(IF(INDEX(교과보정값!$FV:$FV,MATCH($B496,교과보정값!$FU:$FU,0))="","",INDEX(교과보정값!$FV:$FV,MATCH($B496,교과보정값!$FU:$FU,0))+IF(INDEX(교과보정값!$FX:$FX,MATCH($B496,교과보정값!$FU:$FU,0))="인문",교과보정값!FV$7,교과보정값!FW$7)),"")</f>
        <v>-0.02</v>
      </c>
      <c r="H496" s="86">
        <f>IF(G496="","",G496+교과보정값!FW$15)</f>
        <v>-7.0000000000000007E-2</v>
      </c>
      <c r="I496" s="87">
        <f>IF(J496="","",J496+교과보정값!FV$16)</f>
        <v>3.0000000000000002E-2</v>
      </c>
      <c r="J496" s="87">
        <f>IFERROR(IF(INDEX(교과보정값!$FV:$FV,MATCH($B496,교과보정값!$FU:$FU,0))="","",INDEX(교과보정값!$FV:$FV,MATCH($B496,교과보정값!$FU:$FU,0))+IF(INDEX(교과보정값!$FX:$FX,MATCH($B496,교과보정값!$FU:$FU,0))="인문",교과보정값!FV$8,교과보정값!FW$8)),"")</f>
        <v>-0.02</v>
      </c>
      <c r="K496" s="87">
        <f>IF(J496="","",J496+교과보정값!FW$16)</f>
        <v>-7.0000000000000007E-2</v>
      </c>
      <c r="L496" s="88">
        <f>IF(M496="","",M496+교과보정값!FV$17)</f>
        <v>3.0000000000000002E-2</v>
      </c>
      <c r="M496" s="88">
        <f>IFERROR(IF(INDEX(교과보정값!$FV:$FV,MATCH($B496,교과보정값!$FU:$FU,0))="","",INDEX(교과보정값!$FV:$FV,MATCH($B496,교과보정값!$FU:$FU,0))+IF(INDEX(교과보정값!$FX:$FX,MATCH($B496,교과보정값!$FU:$FU,0))="인문",교과보정값!FV$9,교과보정값!FW$9)),"")</f>
        <v>-0.02</v>
      </c>
      <c r="N496" s="88">
        <f>IF(M496="","",M496+교과보정값!FW$17)</f>
        <v>-7.0000000000000007E-2</v>
      </c>
      <c r="O496" s="89">
        <f>IF(P496="","",P496+교과보정값!FV$18)</f>
        <v>3.0000000000000002E-2</v>
      </c>
      <c r="P496" s="89">
        <f>IFERROR(IF(INDEX(교과보정값!$FV:$FV,MATCH($B496,교과보정값!$FU:$FU,0))="","",INDEX(교과보정값!$FV:$FV,MATCH($B496,교과보정값!$FU:$FU,0))+IF(INDEX(교과보정값!$FX:$FX,MATCH($B496,교과보정값!$FU:$FU,0))="인문",교과보정값!FV$10,교과보정값!FW$10)),"")</f>
        <v>-0.02</v>
      </c>
      <c r="Q496" s="89">
        <f>IF(P496="","",P496+교과보정값!FW$18)</f>
        <v>-7.0000000000000007E-2</v>
      </c>
    </row>
    <row r="497" spans="2:17">
      <c r="B497" s="84" t="s">
        <v>2123</v>
      </c>
      <c r="C497" s="85" t="str">
        <f>IF(D497="","",D497+교과보정값!FV$14)</f>
        <v/>
      </c>
      <c r="D497" s="85" t="str">
        <f>IFERROR(IF(INDEX(교과보정값!$FV:$FV,MATCH($B497,교과보정값!$FU:$FU,0))="","",INDEX(교과보정값!$FV:$FV,MATCH($B497,교과보정값!$FU:$FU,0))+IF(INDEX(교과보정값!$FX:$FX,MATCH($B497,교과보정값!$FU:$FU,0))="인문",교과보정값!FV$6,교과보정값!FW$6)),"")</f>
        <v/>
      </c>
      <c r="E497" s="85" t="str">
        <f>IF(D497="","",D497+교과보정값!FW$14)</f>
        <v/>
      </c>
      <c r="F497" s="86" t="str">
        <f>IF(G497="","",G497+교과보정값!FV$15)</f>
        <v/>
      </c>
      <c r="G497" s="86" t="str">
        <f>IFERROR(IF(INDEX(교과보정값!$FV:$FV,MATCH($B497,교과보정값!$FU:$FU,0))="","",INDEX(교과보정값!$FV:$FV,MATCH($B497,교과보정값!$FU:$FU,0))+IF(INDEX(교과보정값!$FX:$FX,MATCH($B497,교과보정값!$FU:$FU,0))="인문",교과보정값!FV$7,교과보정값!FW$7)),"")</f>
        <v/>
      </c>
      <c r="H497" s="86" t="str">
        <f>IF(G497="","",G497+교과보정값!FW$15)</f>
        <v/>
      </c>
      <c r="I497" s="87" t="str">
        <f>IF(J497="","",J497+교과보정값!FV$16)</f>
        <v/>
      </c>
      <c r="J497" s="87" t="str">
        <f>IFERROR(IF(INDEX(교과보정값!$FV:$FV,MATCH($B497,교과보정값!$FU:$FU,0))="","",INDEX(교과보정값!$FV:$FV,MATCH($B497,교과보정값!$FU:$FU,0))+IF(INDEX(교과보정값!$FX:$FX,MATCH($B497,교과보정값!$FU:$FU,0))="인문",교과보정값!FV$8,교과보정값!FW$8)),"")</f>
        <v/>
      </c>
      <c r="K497" s="87" t="str">
        <f>IF(J497="","",J497+교과보정값!FW$16)</f>
        <v/>
      </c>
      <c r="L497" s="88" t="str">
        <f>IF(M497="","",M497+교과보정값!FV$17)</f>
        <v/>
      </c>
      <c r="M497" s="88" t="str">
        <f>IFERROR(IF(INDEX(교과보정값!$FV:$FV,MATCH($B497,교과보정값!$FU:$FU,0))="","",INDEX(교과보정값!$FV:$FV,MATCH($B497,교과보정값!$FU:$FU,0))+IF(INDEX(교과보정값!$FX:$FX,MATCH($B497,교과보정값!$FU:$FU,0))="인문",교과보정값!FV$9,교과보정값!FW$9)),"")</f>
        <v/>
      </c>
      <c r="N497" s="88" t="str">
        <f>IF(M497="","",M497+교과보정값!FW$17)</f>
        <v/>
      </c>
      <c r="O497" s="89" t="str">
        <f>IF(P497="","",P497+교과보정값!FV$18)</f>
        <v/>
      </c>
      <c r="P497" s="89" t="str">
        <f>IFERROR(IF(INDEX(교과보정값!$FV:$FV,MATCH($B497,교과보정값!$FU:$FU,0))="","",INDEX(교과보정값!$FV:$FV,MATCH($B497,교과보정값!$FU:$FU,0))+IF(INDEX(교과보정값!$FX:$FX,MATCH($B497,교과보정값!$FU:$FU,0))="인문",교과보정값!FV$10,교과보정값!FW$10)),"")</f>
        <v/>
      </c>
      <c r="Q497" s="89" t="str">
        <f>IF(P497="","",P497+교과보정값!FW$18)</f>
        <v/>
      </c>
    </row>
    <row r="498" spans="2:17">
      <c r="B498" s="84" t="s">
        <v>2124</v>
      </c>
      <c r="C498" s="85">
        <f>IF(D498="","",D498+교과보정값!FV$14)</f>
        <v>7.0000000000000007E-2</v>
      </c>
      <c r="D498" s="85">
        <f>IFERROR(IF(INDEX(교과보정값!$FV:$FV,MATCH($B498,교과보정값!$FU:$FU,0))="","",INDEX(교과보정값!$FV:$FV,MATCH($B498,교과보정값!$FU:$FU,0))+IF(INDEX(교과보정값!$FX:$FX,MATCH($B498,교과보정값!$FU:$FU,0))="인문",교과보정값!FV$6,교과보정값!FW$6)),"")</f>
        <v>0.02</v>
      </c>
      <c r="E498" s="85">
        <f>IF(D498="","",D498+교과보정값!FW$14)</f>
        <v>-3.0000000000000002E-2</v>
      </c>
      <c r="F498" s="86">
        <f>IF(G498="","",G498+교과보정값!FV$15)</f>
        <v>7.0000000000000007E-2</v>
      </c>
      <c r="G498" s="86">
        <f>IFERROR(IF(INDEX(교과보정값!$FV:$FV,MATCH($B498,교과보정값!$FU:$FU,0))="","",INDEX(교과보정값!$FV:$FV,MATCH($B498,교과보정값!$FU:$FU,0))+IF(INDEX(교과보정값!$FX:$FX,MATCH($B498,교과보정값!$FU:$FU,0))="인문",교과보정값!FV$7,교과보정값!FW$7)),"")</f>
        <v>0.02</v>
      </c>
      <c r="H498" s="86">
        <f>IF(G498="","",G498+교과보정값!FW$15)</f>
        <v>-3.0000000000000002E-2</v>
      </c>
      <c r="I498" s="87">
        <f>IF(J498="","",J498+교과보정값!FV$16)</f>
        <v>7.0000000000000007E-2</v>
      </c>
      <c r="J498" s="87">
        <f>IFERROR(IF(INDEX(교과보정값!$FV:$FV,MATCH($B498,교과보정값!$FU:$FU,0))="","",INDEX(교과보정값!$FV:$FV,MATCH($B498,교과보정값!$FU:$FU,0))+IF(INDEX(교과보정값!$FX:$FX,MATCH($B498,교과보정값!$FU:$FU,0))="인문",교과보정값!FV$8,교과보정값!FW$8)),"")</f>
        <v>0.02</v>
      </c>
      <c r="K498" s="87">
        <f>IF(J498="","",J498+교과보정값!FW$16)</f>
        <v>-3.0000000000000002E-2</v>
      </c>
      <c r="L498" s="88">
        <f>IF(M498="","",M498+교과보정값!FV$17)</f>
        <v>7.0000000000000007E-2</v>
      </c>
      <c r="M498" s="88">
        <f>IFERROR(IF(INDEX(교과보정값!$FV:$FV,MATCH($B498,교과보정값!$FU:$FU,0))="","",INDEX(교과보정값!$FV:$FV,MATCH($B498,교과보정값!$FU:$FU,0))+IF(INDEX(교과보정값!$FX:$FX,MATCH($B498,교과보정값!$FU:$FU,0))="인문",교과보정값!FV$9,교과보정값!FW$9)),"")</f>
        <v>0.02</v>
      </c>
      <c r="N498" s="88">
        <f>IF(M498="","",M498+교과보정값!FW$17)</f>
        <v>-3.0000000000000002E-2</v>
      </c>
      <c r="O498" s="89">
        <f>IF(P498="","",P498+교과보정값!FV$18)</f>
        <v>7.0000000000000007E-2</v>
      </c>
      <c r="P498" s="89">
        <f>IFERROR(IF(INDEX(교과보정값!$FV:$FV,MATCH($B498,교과보정값!$FU:$FU,0))="","",INDEX(교과보정값!$FV:$FV,MATCH($B498,교과보정값!$FU:$FU,0))+IF(INDEX(교과보정값!$FX:$FX,MATCH($B498,교과보정값!$FU:$FU,0))="인문",교과보정값!FV$10,교과보정값!FW$10)),"")</f>
        <v>0.02</v>
      </c>
      <c r="Q498" s="89">
        <f>IF(P498="","",P498+교과보정값!FW$18)</f>
        <v>-3.0000000000000002E-2</v>
      </c>
    </row>
    <row r="499" spans="2:17">
      <c r="B499" s="84" t="s">
        <v>2125</v>
      </c>
      <c r="C499" s="85">
        <f>IF(D499="","",D499+교과보정값!FV$14)</f>
        <v>0</v>
      </c>
      <c r="D499" s="85">
        <f>IFERROR(IF(INDEX(교과보정값!$FV:$FV,MATCH($B499,교과보정값!$FU:$FU,0))="","",INDEX(교과보정값!$FV:$FV,MATCH($B499,교과보정값!$FU:$FU,0))+IF(INDEX(교과보정값!$FX:$FX,MATCH($B499,교과보정값!$FU:$FU,0))="인문",교과보정값!FV$6,교과보정값!FW$6)),"")</f>
        <v>-0.05</v>
      </c>
      <c r="E499" s="85">
        <f>IF(D499="","",D499+교과보정값!FW$14)</f>
        <v>-0.1</v>
      </c>
      <c r="F499" s="86">
        <f>IF(G499="","",G499+교과보정값!FV$15)</f>
        <v>0</v>
      </c>
      <c r="G499" s="86">
        <f>IFERROR(IF(INDEX(교과보정값!$FV:$FV,MATCH($B499,교과보정값!$FU:$FU,0))="","",INDEX(교과보정값!$FV:$FV,MATCH($B499,교과보정값!$FU:$FU,0))+IF(INDEX(교과보정값!$FX:$FX,MATCH($B499,교과보정값!$FU:$FU,0))="인문",교과보정값!FV$7,교과보정값!FW$7)),"")</f>
        <v>-0.05</v>
      </c>
      <c r="H499" s="86">
        <f>IF(G499="","",G499+교과보정값!FW$15)</f>
        <v>-0.1</v>
      </c>
      <c r="I499" s="87">
        <f>IF(J499="","",J499+교과보정값!FV$16)</f>
        <v>0</v>
      </c>
      <c r="J499" s="87">
        <f>IFERROR(IF(INDEX(교과보정값!$FV:$FV,MATCH($B499,교과보정값!$FU:$FU,0))="","",INDEX(교과보정값!$FV:$FV,MATCH($B499,교과보정값!$FU:$FU,0))+IF(INDEX(교과보정값!$FX:$FX,MATCH($B499,교과보정값!$FU:$FU,0))="인문",교과보정값!FV$8,교과보정값!FW$8)),"")</f>
        <v>-0.05</v>
      </c>
      <c r="K499" s="87">
        <f>IF(J499="","",J499+교과보정값!FW$16)</f>
        <v>-0.1</v>
      </c>
      <c r="L499" s="88">
        <f>IF(M499="","",M499+교과보정값!FV$17)</f>
        <v>0</v>
      </c>
      <c r="M499" s="88">
        <f>IFERROR(IF(INDEX(교과보정값!$FV:$FV,MATCH($B499,교과보정값!$FU:$FU,0))="","",INDEX(교과보정값!$FV:$FV,MATCH($B499,교과보정값!$FU:$FU,0))+IF(INDEX(교과보정값!$FX:$FX,MATCH($B499,교과보정값!$FU:$FU,0))="인문",교과보정값!FV$9,교과보정값!FW$9)),"")</f>
        <v>-0.05</v>
      </c>
      <c r="N499" s="88">
        <f>IF(M499="","",M499+교과보정값!FW$17)</f>
        <v>-0.1</v>
      </c>
      <c r="O499" s="89">
        <f>IF(P499="","",P499+교과보정값!FV$18)</f>
        <v>0</v>
      </c>
      <c r="P499" s="89">
        <f>IFERROR(IF(INDEX(교과보정값!$FV:$FV,MATCH($B499,교과보정값!$FU:$FU,0))="","",INDEX(교과보정값!$FV:$FV,MATCH($B499,교과보정값!$FU:$FU,0))+IF(INDEX(교과보정값!$FX:$FX,MATCH($B499,교과보정값!$FU:$FU,0))="인문",교과보정값!FV$10,교과보정값!FW$10)),"")</f>
        <v>-0.05</v>
      </c>
      <c r="Q499" s="89">
        <f>IF(P499="","",P499+교과보정값!FW$18)</f>
        <v>-0.1</v>
      </c>
    </row>
    <row r="500" spans="2:17">
      <c r="B500" s="84" t="s">
        <v>2126</v>
      </c>
      <c r="C500" s="85" t="str">
        <f>IF(D500="","",D500+교과보정값!FV$14)</f>
        <v/>
      </c>
      <c r="D500" s="85" t="str">
        <f>IFERROR(IF(INDEX(교과보정값!$FV:$FV,MATCH($B500,교과보정값!$FU:$FU,0))="","",INDEX(교과보정값!$FV:$FV,MATCH($B500,교과보정값!$FU:$FU,0))+IF(INDEX(교과보정값!$FX:$FX,MATCH($B500,교과보정값!$FU:$FU,0))="인문",교과보정값!FV$6,교과보정값!FW$6)),"")</f>
        <v/>
      </c>
      <c r="E500" s="85" t="str">
        <f>IF(D500="","",D500+교과보정값!FW$14)</f>
        <v/>
      </c>
      <c r="F500" s="86" t="str">
        <f>IF(G500="","",G500+교과보정값!FV$15)</f>
        <v/>
      </c>
      <c r="G500" s="86" t="str">
        <f>IFERROR(IF(INDEX(교과보정값!$FV:$FV,MATCH($B500,교과보정값!$FU:$FU,0))="","",INDEX(교과보정값!$FV:$FV,MATCH($B500,교과보정값!$FU:$FU,0))+IF(INDEX(교과보정값!$FX:$FX,MATCH($B500,교과보정값!$FU:$FU,0))="인문",교과보정값!FV$7,교과보정값!FW$7)),"")</f>
        <v/>
      </c>
      <c r="H500" s="86" t="str">
        <f>IF(G500="","",G500+교과보정값!FW$15)</f>
        <v/>
      </c>
      <c r="I500" s="87" t="str">
        <f>IF(J500="","",J500+교과보정값!FV$16)</f>
        <v/>
      </c>
      <c r="J500" s="87" t="str">
        <f>IFERROR(IF(INDEX(교과보정값!$FV:$FV,MATCH($B500,교과보정값!$FU:$FU,0))="","",INDEX(교과보정값!$FV:$FV,MATCH($B500,교과보정값!$FU:$FU,0))+IF(INDEX(교과보정값!$FX:$FX,MATCH($B500,교과보정값!$FU:$FU,0))="인문",교과보정값!FV$8,교과보정값!FW$8)),"")</f>
        <v/>
      </c>
      <c r="K500" s="87" t="str">
        <f>IF(J500="","",J500+교과보정값!FW$16)</f>
        <v/>
      </c>
      <c r="L500" s="88" t="str">
        <f>IF(M500="","",M500+교과보정값!FV$17)</f>
        <v/>
      </c>
      <c r="M500" s="88" t="str">
        <f>IFERROR(IF(INDEX(교과보정값!$FV:$FV,MATCH($B500,교과보정값!$FU:$FU,0))="","",INDEX(교과보정값!$FV:$FV,MATCH($B500,교과보정값!$FU:$FU,0))+IF(INDEX(교과보정값!$FX:$FX,MATCH($B500,교과보정값!$FU:$FU,0))="인문",교과보정값!FV$9,교과보정값!FW$9)),"")</f>
        <v/>
      </c>
      <c r="N500" s="88" t="str">
        <f>IF(M500="","",M500+교과보정값!FW$17)</f>
        <v/>
      </c>
      <c r="O500" s="89" t="str">
        <f>IF(P500="","",P500+교과보정값!FV$18)</f>
        <v/>
      </c>
      <c r="P500" s="89" t="str">
        <f>IFERROR(IF(INDEX(교과보정값!$FV:$FV,MATCH($B500,교과보정값!$FU:$FU,0))="","",INDEX(교과보정값!$FV:$FV,MATCH($B500,교과보정값!$FU:$FU,0))+IF(INDEX(교과보정값!$FX:$FX,MATCH($B500,교과보정값!$FU:$FU,0))="인문",교과보정값!FV$10,교과보정값!FW$10)),"")</f>
        <v/>
      </c>
      <c r="Q500" s="89" t="str">
        <f>IF(P500="","",P500+교과보정값!FW$18)</f>
        <v/>
      </c>
    </row>
    <row r="501" spans="2:17">
      <c r="B501" s="84" t="s">
        <v>2127</v>
      </c>
      <c r="C501" s="85">
        <f>IF(D501="","",D501+교과보정값!FV$14)</f>
        <v>0.1</v>
      </c>
      <c r="D501" s="85">
        <f>IFERROR(IF(INDEX(교과보정값!$FV:$FV,MATCH($B501,교과보정값!$FU:$FU,0))="","",INDEX(교과보정값!$FV:$FV,MATCH($B501,교과보정값!$FU:$FU,0))+IF(INDEX(교과보정값!$FX:$FX,MATCH($B501,교과보정값!$FU:$FU,0))="인문",교과보정값!FV$6,교과보정값!FW$6)),"")</f>
        <v>0.05</v>
      </c>
      <c r="E501" s="85">
        <f>IF(D501="","",D501+교과보정값!FW$14)</f>
        <v>0</v>
      </c>
      <c r="F501" s="86">
        <f>IF(G501="","",G501+교과보정값!FV$15)</f>
        <v>0.1</v>
      </c>
      <c r="G501" s="86">
        <f>IFERROR(IF(INDEX(교과보정값!$FV:$FV,MATCH($B501,교과보정값!$FU:$FU,0))="","",INDEX(교과보정값!$FV:$FV,MATCH($B501,교과보정값!$FU:$FU,0))+IF(INDEX(교과보정값!$FX:$FX,MATCH($B501,교과보정값!$FU:$FU,0))="인문",교과보정값!FV$7,교과보정값!FW$7)),"")</f>
        <v>0.05</v>
      </c>
      <c r="H501" s="86">
        <f>IF(G501="","",G501+교과보정값!FW$15)</f>
        <v>0</v>
      </c>
      <c r="I501" s="87">
        <f>IF(J501="","",J501+교과보정값!FV$16)</f>
        <v>0.1</v>
      </c>
      <c r="J501" s="87">
        <f>IFERROR(IF(INDEX(교과보정값!$FV:$FV,MATCH($B501,교과보정값!$FU:$FU,0))="","",INDEX(교과보정값!$FV:$FV,MATCH($B501,교과보정값!$FU:$FU,0))+IF(INDEX(교과보정값!$FX:$FX,MATCH($B501,교과보정값!$FU:$FU,0))="인문",교과보정값!FV$8,교과보정값!FW$8)),"")</f>
        <v>0.05</v>
      </c>
      <c r="K501" s="87">
        <f>IF(J501="","",J501+교과보정값!FW$16)</f>
        <v>0</v>
      </c>
      <c r="L501" s="88">
        <f>IF(M501="","",M501+교과보정값!FV$17)</f>
        <v>0.1</v>
      </c>
      <c r="M501" s="88">
        <f>IFERROR(IF(INDEX(교과보정값!$FV:$FV,MATCH($B501,교과보정값!$FU:$FU,0))="","",INDEX(교과보정값!$FV:$FV,MATCH($B501,교과보정값!$FU:$FU,0))+IF(INDEX(교과보정값!$FX:$FX,MATCH($B501,교과보정값!$FU:$FU,0))="인문",교과보정값!FV$9,교과보정값!FW$9)),"")</f>
        <v>0.05</v>
      </c>
      <c r="N501" s="88">
        <f>IF(M501="","",M501+교과보정값!FW$17)</f>
        <v>0</v>
      </c>
      <c r="O501" s="89">
        <f>IF(P501="","",P501+교과보정값!FV$18)</f>
        <v>0.1</v>
      </c>
      <c r="P501" s="89">
        <f>IFERROR(IF(INDEX(교과보정값!$FV:$FV,MATCH($B501,교과보정값!$FU:$FU,0))="","",INDEX(교과보정값!$FV:$FV,MATCH($B501,교과보정값!$FU:$FU,0))+IF(INDEX(교과보정값!$FX:$FX,MATCH($B501,교과보정값!$FU:$FU,0))="인문",교과보정값!FV$10,교과보정값!FW$10)),"")</f>
        <v>0.05</v>
      </c>
      <c r="Q501" s="89">
        <f>IF(P501="","",P501+교과보정값!FW$18)</f>
        <v>0</v>
      </c>
    </row>
    <row r="502" spans="2:17">
      <c r="B502" s="84" t="s">
        <v>2128</v>
      </c>
      <c r="C502" s="85" t="str">
        <f>IF(D502="","",D502+교과보정값!FV$14)</f>
        <v/>
      </c>
      <c r="D502" s="85" t="str">
        <f>IFERROR(IF(INDEX(교과보정값!$FV:$FV,MATCH($B502,교과보정값!$FU:$FU,0))="","",INDEX(교과보정값!$FV:$FV,MATCH($B502,교과보정값!$FU:$FU,0))+IF(INDEX(교과보정값!$FX:$FX,MATCH($B502,교과보정값!$FU:$FU,0))="인문",교과보정값!FV$6,교과보정값!FW$6)),"")</f>
        <v/>
      </c>
      <c r="E502" s="85" t="str">
        <f>IF(D502="","",D502+교과보정값!FW$14)</f>
        <v/>
      </c>
      <c r="F502" s="86" t="str">
        <f>IF(G502="","",G502+교과보정값!FV$15)</f>
        <v/>
      </c>
      <c r="G502" s="86" t="str">
        <f>IFERROR(IF(INDEX(교과보정값!$FV:$FV,MATCH($B502,교과보정값!$FU:$FU,0))="","",INDEX(교과보정값!$FV:$FV,MATCH($B502,교과보정값!$FU:$FU,0))+IF(INDEX(교과보정값!$FX:$FX,MATCH($B502,교과보정값!$FU:$FU,0))="인문",교과보정값!FV$7,교과보정값!FW$7)),"")</f>
        <v/>
      </c>
      <c r="H502" s="86" t="str">
        <f>IF(G502="","",G502+교과보정값!FW$15)</f>
        <v/>
      </c>
      <c r="I502" s="87" t="str">
        <f>IF(J502="","",J502+교과보정값!FV$16)</f>
        <v/>
      </c>
      <c r="J502" s="87" t="str">
        <f>IFERROR(IF(INDEX(교과보정값!$FV:$FV,MATCH($B502,교과보정값!$FU:$FU,0))="","",INDEX(교과보정값!$FV:$FV,MATCH($B502,교과보정값!$FU:$FU,0))+IF(INDEX(교과보정값!$FX:$FX,MATCH($B502,교과보정값!$FU:$FU,0))="인문",교과보정값!FV$8,교과보정값!FW$8)),"")</f>
        <v/>
      </c>
      <c r="K502" s="87" t="str">
        <f>IF(J502="","",J502+교과보정값!FW$16)</f>
        <v/>
      </c>
      <c r="L502" s="88" t="str">
        <f>IF(M502="","",M502+교과보정값!FV$17)</f>
        <v/>
      </c>
      <c r="M502" s="88" t="str">
        <f>IFERROR(IF(INDEX(교과보정값!$FV:$FV,MATCH($B502,교과보정값!$FU:$FU,0))="","",INDEX(교과보정값!$FV:$FV,MATCH($B502,교과보정값!$FU:$FU,0))+IF(INDEX(교과보정값!$FX:$FX,MATCH($B502,교과보정값!$FU:$FU,0))="인문",교과보정값!FV$9,교과보정값!FW$9)),"")</f>
        <v/>
      </c>
      <c r="N502" s="88" t="str">
        <f>IF(M502="","",M502+교과보정값!FW$17)</f>
        <v/>
      </c>
      <c r="O502" s="89" t="str">
        <f>IF(P502="","",P502+교과보정값!FV$18)</f>
        <v/>
      </c>
      <c r="P502" s="89" t="str">
        <f>IFERROR(IF(INDEX(교과보정값!$FV:$FV,MATCH($B502,교과보정값!$FU:$FU,0))="","",INDEX(교과보정값!$FV:$FV,MATCH($B502,교과보정값!$FU:$FU,0))+IF(INDEX(교과보정값!$FX:$FX,MATCH($B502,교과보정값!$FU:$FU,0))="인문",교과보정값!FV$10,교과보정값!FW$10)),"")</f>
        <v/>
      </c>
      <c r="Q502" s="89" t="str">
        <f>IF(P502="","",P502+교과보정값!FW$18)</f>
        <v/>
      </c>
    </row>
    <row r="503" spans="2:17">
      <c r="B503" s="84" t="s">
        <v>2129</v>
      </c>
      <c r="C503" s="85" t="str">
        <f>IF(D503="","",D503+교과보정값!FV$14)</f>
        <v/>
      </c>
      <c r="D503" s="85" t="str">
        <f>IFERROR(IF(INDEX(교과보정값!$FV:$FV,MATCH($B503,교과보정값!$FU:$FU,0))="","",INDEX(교과보정값!$FV:$FV,MATCH($B503,교과보정값!$FU:$FU,0))+IF(INDEX(교과보정값!$FX:$FX,MATCH($B503,교과보정값!$FU:$FU,0))="인문",교과보정값!FV$6,교과보정값!FW$6)),"")</f>
        <v/>
      </c>
      <c r="E503" s="85" t="str">
        <f>IF(D503="","",D503+교과보정값!FW$14)</f>
        <v/>
      </c>
      <c r="F503" s="86" t="str">
        <f>IF(G503="","",G503+교과보정값!FV$15)</f>
        <v/>
      </c>
      <c r="G503" s="86" t="str">
        <f>IFERROR(IF(INDEX(교과보정값!$FV:$FV,MATCH($B503,교과보정값!$FU:$FU,0))="","",INDEX(교과보정값!$FV:$FV,MATCH($B503,교과보정값!$FU:$FU,0))+IF(INDEX(교과보정값!$FX:$FX,MATCH($B503,교과보정값!$FU:$FU,0))="인문",교과보정값!FV$7,교과보정값!FW$7)),"")</f>
        <v/>
      </c>
      <c r="H503" s="86" t="str">
        <f>IF(G503="","",G503+교과보정값!FW$15)</f>
        <v/>
      </c>
      <c r="I503" s="87" t="str">
        <f>IF(J503="","",J503+교과보정값!FV$16)</f>
        <v/>
      </c>
      <c r="J503" s="87" t="str">
        <f>IFERROR(IF(INDEX(교과보정값!$FV:$FV,MATCH($B503,교과보정값!$FU:$FU,0))="","",INDEX(교과보정값!$FV:$FV,MATCH($B503,교과보정값!$FU:$FU,0))+IF(INDEX(교과보정값!$FX:$FX,MATCH($B503,교과보정값!$FU:$FU,0))="인문",교과보정값!FV$8,교과보정값!FW$8)),"")</f>
        <v/>
      </c>
      <c r="K503" s="87" t="str">
        <f>IF(J503="","",J503+교과보정값!FW$16)</f>
        <v/>
      </c>
      <c r="L503" s="88" t="str">
        <f>IF(M503="","",M503+교과보정값!FV$17)</f>
        <v/>
      </c>
      <c r="M503" s="88" t="str">
        <f>IFERROR(IF(INDEX(교과보정값!$FV:$FV,MATCH($B503,교과보정값!$FU:$FU,0))="","",INDEX(교과보정값!$FV:$FV,MATCH($B503,교과보정값!$FU:$FU,0))+IF(INDEX(교과보정값!$FX:$FX,MATCH($B503,교과보정값!$FU:$FU,0))="인문",교과보정값!FV$9,교과보정값!FW$9)),"")</f>
        <v/>
      </c>
      <c r="N503" s="88" t="str">
        <f>IF(M503="","",M503+교과보정값!FW$17)</f>
        <v/>
      </c>
      <c r="O503" s="89" t="str">
        <f>IF(P503="","",P503+교과보정값!FV$18)</f>
        <v/>
      </c>
      <c r="P503" s="89" t="str">
        <f>IFERROR(IF(INDEX(교과보정값!$FV:$FV,MATCH($B503,교과보정값!$FU:$FU,0))="","",INDEX(교과보정값!$FV:$FV,MATCH($B503,교과보정값!$FU:$FU,0))+IF(INDEX(교과보정값!$FX:$FX,MATCH($B503,교과보정값!$FU:$FU,0))="인문",교과보정값!FV$10,교과보정값!FW$10)),"")</f>
        <v/>
      </c>
      <c r="Q503" s="89" t="str">
        <f>IF(P503="","",P503+교과보정값!FW$18)</f>
        <v/>
      </c>
    </row>
    <row r="504" spans="2:17">
      <c r="B504" s="84" t="s">
        <v>2130</v>
      </c>
      <c r="C504" s="85" t="str">
        <f>IF(D504="","",D504+교과보정값!FV$14)</f>
        <v/>
      </c>
      <c r="D504" s="85" t="str">
        <f>IFERROR(IF(INDEX(교과보정값!$FV:$FV,MATCH($B504,교과보정값!$FU:$FU,0))="","",INDEX(교과보정값!$FV:$FV,MATCH($B504,교과보정값!$FU:$FU,0))+IF(INDEX(교과보정값!$FX:$FX,MATCH($B504,교과보정값!$FU:$FU,0))="인문",교과보정값!FV$6,교과보정값!FW$6)),"")</f>
        <v/>
      </c>
      <c r="E504" s="85" t="str">
        <f>IF(D504="","",D504+교과보정값!FW$14)</f>
        <v/>
      </c>
      <c r="F504" s="86" t="str">
        <f>IF(G504="","",G504+교과보정값!FV$15)</f>
        <v/>
      </c>
      <c r="G504" s="86" t="str">
        <f>IFERROR(IF(INDEX(교과보정값!$FV:$FV,MATCH($B504,교과보정값!$FU:$FU,0))="","",INDEX(교과보정값!$FV:$FV,MATCH($B504,교과보정값!$FU:$FU,0))+IF(INDEX(교과보정값!$FX:$FX,MATCH($B504,교과보정값!$FU:$FU,0))="인문",교과보정값!FV$7,교과보정값!FW$7)),"")</f>
        <v/>
      </c>
      <c r="H504" s="86" t="str">
        <f>IF(G504="","",G504+교과보정값!FW$15)</f>
        <v/>
      </c>
      <c r="I504" s="87" t="str">
        <f>IF(J504="","",J504+교과보정값!FV$16)</f>
        <v/>
      </c>
      <c r="J504" s="87" t="str">
        <f>IFERROR(IF(INDEX(교과보정값!$FV:$FV,MATCH($B504,교과보정값!$FU:$FU,0))="","",INDEX(교과보정값!$FV:$FV,MATCH($B504,교과보정값!$FU:$FU,0))+IF(INDEX(교과보정값!$FX:$FX,MATCH($B504,교과보정값!$FU:$FU,0))="인문",교과보정값!FV$8,교과보정값!FW$8)),"")</f>
        <v/>
      </c>
      <c r="K504" s="87" t="str">
        <f>IF(J504="","",J504+교과보정값!FW$16)</f>
        <v/>
      </c>
      <c r="L504" s="88" t="str">
        <f>IF(M504="","",M504+교과보정값!FV$17)</f>
        <v/>
      </c>
      <c r="M504" s="88" t="str">
        <f>IFERROR(IF(INDEX(교과보정값!$FV:$FV,MATCH($B504,교과보정값!$FU:$FU,0))="","",INDEX(교과보정값!$FV:$FV,MATCH($B504,교과보정값!$FU:$FU,0))+IF(INDEX(교과보정값!$FX:$FX,MATCH($B504,교과보정값!$FU:$FU,0))="인문",교과보정값!FV$9,교과보정값!FW$9)),"")</f>
        <v/>
      </c>
      <c r="N504" s="88" t="str">
        <f>IF(M504="","",M504+교과보정값!FW$17)</f>
        <v/>
      </c>
      <c r="O504" s="89" t="str">
        <f>IF(P504="","",P504+교과보정값!FV$18)</f>
        <v/>
      </c>
      <c r="P504" s="89" t="str">
        <f>IFERROR(IF(INDEX(교과보정값!$FV:$FV,MATCH($B504,교과보정값!$FU:$FU,0))="","",INDEX(교과보정값!$FV:$FV,MATCH($B504,교과보정값!$FU:$FU,0))+IF(INDEX(교과보정값!$FX:$FX,MATCH($B504,교과보정값!$FU:$FU,0))="인문",교과보정값!FV$10,교과보정값!FW$10)),"")</f>
        <v/>
      </c>
      <c r="Q504" s="89" t="str">
        <f>IF(P504="","",P504+교과보정값!FW$18)</f>
        <v/>
      </c>
    </row>
    <row r="505" spans="2:17">
      <c r="B505" s="84" t="s">
        <v>2131</v>
      </c>
      <c r="C505" s="85" t="str">
        <f>IF(D505="","",D505+교과보정값!FV$14)</f>
        <v/>
      </c>
      <c r="D505" s="85" t="str">
        <f>IFERROR(IF(INDEX(교과보정값!$FV:$FV,MATCH($B505,교과보정값!$FU:$FU,0))="","",INDEX(교과보정값!$FV:$FV,MATCH($B505,교과보정값!$FU:$FU,0))+IF(INDEX(교과보정값!$FX:$FX,MATCH($B505,교과보정값!$FU:$FU,0))="인문",교과보정값!FV$6,교과보정값!FW$6)),"")</f>
        <v/>
      </c>
      <c r="E505" s="85" t="str">
        <f>IF(D505="","",D505+교과보정값!FW$14)</f>
        <v/>
      </c>
      <c r="F505" s="86" t="str">
        <f>IF(G505="","",G505+교과보정값!FV$15)</f>
        <v/>
      </c>
      <c r="G505" s="86" t="str">
        <f>IFERROR(IF(INDEX(교과보정값!$FV:$FV,MATCH($B505,교과보정값!$FU:$FU,0))="","",INDEX(교과보정값!$FV:$FV,MATCH($B505,교과보정값!$FU:$FU,0))+IF(INDEX(교과보정값!$FX:$FX,MATCH($B505,교과보정값!$FU:$FU,0))="인문",교과보정값!FV$7,교과보정값!FW$7)),"")</f>
        <v/>
      </c>
      <c r="H505" s="86" t="str">
        <f>IF(G505="","",G505+교과보정값!FW$15)</f>
        <v/>
      </c>
      <c r="I505" s="87" t="str">
        <f>IF(J505="","",J505+교과보정값!FV$16)</f>
        <v/>
      </c>
      <c r="J505" s="87" t="str">
        <f>IFERROR(IF(INDEX(교과보정값!$FV:$FV,MATCH($B505,교과보정값!$FU:$FU,0))="","",INDEX(교과보정값!$FV:$FV,MATCH($B505,교과보정값!$FU:$FU,0))+IF(INDEX(교과보정값!$FX:$FX,MATCH($B505,교과보정값!$FU:$FU,0))="인문",교과보정값!FV$8,교과보정값!FW$8)),"")</f>
        <v/>
      </c>
      <c r="K505" s="87" t="str">
        <f>IF(J505="","",J505+교과보정값!FW$16)</f>
        <v/>
      </c>
      <c r="L505" s="88" t="str">
        <f>IF(M505="","",M505+교과보정값!FV$17)</f>
        <v/>
      </c>
      <c r="M505" s="88" t="str">
        <f>IFERROR(IF(INDEX(교과보정값!$FV:$FV,MATCH($B505,교과보정값!$FU:$FU,0))="","",INDEX(교과보정값!$FV:$FV,MATCH($B505,교과보정값!$FU:$FU,0))+IF(INDEX(교과보정값!$FX:$FX,MATCH($B505,교과보정값!$FU:$FU,0))="인문",교과보정값!FV$9,교과보정값!FW$9)),"")</f>
        <v/>
      </c>
      <c r="N505" s="88" t="str">
        <f>IF(M505="","",M505+교과보정값!FW$17)</f>
        <v/>
      </c>
      <c r="O505" s="89" t="str">
        <f>IF(P505="","",P505+교과보정값!FV$18)</f>
        <v/>
      </c>
      <c r="P505" s="89" t="str">
        <f>IFERROR(IF(INDEX(교과보정값!$FV:$FV,MATCH($B505,교과보정값!$FU:$FU,0))="","",INDEX(교과보정값!$FV:$FV,MATCH($B505,교과보정값!$FU:$FU,0))+IF(INDEX(교과보정값!$FX:$FX,MATCH($B505,교과보정값!$FU:$FU,0))="인문",교과보정값!FV$10,교과보정값!FW$10)),"")</f>
        <v/>
      </c>
      <c r="Q505" s="89" t="str">
        <f>IF(P505="","",P505+교과보정값!FW$18)</f>
        <v/>
      </c>
    </row>
    <row r="507" spans="2:17">
      <c r="B507" s="159" t="s">
        <v>2132</v>
      </c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5"/>
    </row>
    <row r="508" spans="2:17">
      <c r="B508" s="78"/>
      <c r="C508" s="163" t="s">
        <v>1862</v>
      </c>
      <c r="D508" s="154"/>
      <c r="E508" s="155"/>
      <c r="F508" s="161" t="s">
        <v>1863</v>
      </c>
      <c r="G508" s="154"/>
      <c r="H508" s="155"/>
      <c r="I508" s="162" t="s">
        <v>1864</v>
      </c>
      <c r="J508" s="154"/>
      <c r="K508" s="155"/>
      <c r="L508" s="156" t="s">
        <v>1865</v>
      </c>
      <c r="M508" s="154"/>
      <c r="N508" s="155"/>
      <c r="O508" s="157" t="s">
        <v>1866</v>
      </c>
      <c r="P508" s="154"/>
      <c r="Q508" s="155"/>
    </row>
    <row r="509" spans="2:17">
      <c r="B509" s="78" t="s">
        <v>1869</v>
      </c>
      <c r="C509" s="79" t="s">
        <v>19</v>
      </c>
      <c r="D509" s="79" t="s">
        <v>20</v>
      </c>
      <c r="E509" s="79" t="s">
        <v>21</v>
      </c>
      <c r="F509" s="80" t="s">
        <v>19</v>
      </c>
      <c r="G509" s="80" t="s">
        <v>20</v>
      </c>
      <c r="H509" s="80" t="s">
        <v>21</v>
      </c>
      <c r="I509" s="81" t="s">
        <v>19</v>
      </c>
      <c r="J509" s="81" t="s">
        <v>20</v>
      </c>
      <c r="K509" s="81" t="s">
        <v>21</v>
      </c>
      <c r="L509" s="82" t="s">
        <v>19</v>
      </c>
      <c r="M509" s="82" t="s">
        <v>20</v>
      </c>
      <c r="N509" s="82" t="s">
        <v>21</v>
      </c>
      <c r="O509" s="83" t="s">
        <v>19</v>
      </c>
      <c r="P509" s="83" t="s">
        <v>20</v>
      </c>
      <c r="Q509" s="83" t="s">
        <v>21</v>
      </c>
    </row>
    <row r="510" spans="2:17">
      <c r="B510" s="84" t="s">
        <v>2133</v>
      </c>
      <c r="C510" s="85">
        <f>IF(D510="","",D510+교과보정값!GA$14)</f>
        <v>3.0000000000000002E-2</v>
      </c>
      <c r="D510" s="85">
        <f>IFERROR(IF(INDEX(교과보정값!$GA:$GA,MATCH($B510,교과보정값!$FZ:$FZ,0))="","",INDEX(교과보정값!$GA:$GA,MATCH($B510,교과보정값!$FZ:$FZ,0))+IF(INDEX(교과보정값!$GC:$GC,MATCH($B510,교과보정값!$FZ:$FZ,0))="인문",교과보정값!GA$6,교과보정값!GB$6)),"")</f>
        <v>-0.02</v>
      </c>
      <c r="E510" s="85">
        <f>IF(D510="","",D510+교과보정값!GB$14)</f>
        <v>-7.0000000000000007E-2</v>
      </c>
      <c r="F510" s="86">
        <f>IF(G510="","",G510+교과보정값!GA$15)</f>
        <v>3.0000000000000002E-2</v>
      </c>
      <c r="G510" s="86">
        <f>IFERROR(IF(INDEX(교과보정값!$GA:$GA,MATCH($B510,교과보정값!$FZ:$FZ,0))="","",INDEX(교과보정값!$GA:$GA,MATCH($B510,교과보정값!$FZ:$FZ,0))+IF(INDEX(교과보정값!$GC:$GC,MATCH($B510,교과보정값!$FZ:$FZ,0))="인문",교과보정값!GA$7,교과보정값!GB$7)),"")</f>
        <v>-0.02</v>
      </c>
      <c r="H510" s="86">
        <f>IF(G510="","",G510+교과보정값!GB$15)</f>
        <v>-7.0000000000000007E-2</v>
      </c>
      <c r="I510" s="87">
        <f>IF(J510="","",J510+교과보정값!GA$16)</f>
        <v>3.0000000000000002E-2</v>
      </c>
      <c r="J510" s="87">
        <f>IFERROR(IF(INDEX(교과보정값!$GA:$GA,MATCH($B510,교과보정값!$FZ:$FZ,0))="","",INDEX(교과보정값!$GA:$GA,MATCH($B510,교과보정값!$FZ:$FZ,0))+IF(INDEX(교과보정값!$GC:$GC,MATCH($B510,교과보정값!$FZ:$FZ,0))="인문",교과보정값!GA$8,교과보정값!GB$8)),"")</f>
        <v>-0.02</v>
      </c>
      <c r="K510" s="87">
        <f>IF(J510="","",J510+교과보정값!GB$16)</f>
        <v>-7.0000000000000007E-2</v>
      </c>
      <c r="L510" s="88">
        <f>IF(M510="","",M510+교과보정값!GA$17)</f>
        <v>3.0000000000000002E-2</v>
      </c>
      <c r="M510" s="88">
        <f>IFERROR(IF(INDEX(교과보정값!$GA:$GA,MATCH($B510,교과보정값!$FZ:$FZ,0))="","",INDEX(교과보정값!$GA:$GA,MATCH($B510,교과보정값!$FZ:$FZ,0))+IF(INDEX(교과보정값!$GC:$GC,MATCH($B510,교과보정값!$FZ:$FZ,0))="인문",교과보정값!GA$9,교과보정값!GB$9)),"")</f>
        <v>-0.02</v>
      </c>
      <c r="N510" s="88">
        <f>IF(M510="","",M510+교과보정값!GB$17)</f>
        <v>-7.0000000000000007E-2</v>
      </c>
      <c r="O510" s="89">
        <f>IF(P510="","",P510+교과보정값!GA$18)</f>
        <v>3.0000000000000002E-2</v>
      </c>
      <c r="P510" s="89">
        <f>IFERROR(IF(INDEX(교과보정값!$GA:$GA,MATCH($B510,교과보정값!$FZ:$FZ,0))="","",INDEX(교과보정값!$GA:$GA,MATCH($B510,교과보정값!$FZ:$FZ,0))+IF(INDEX(교과보정값!$GC:$GC,MATCH($B510,교과보정값!$FZ:$FZ,0))="인문",교과보정값!GA$10,교과보정값!GB$10)),"")</f>
        <v>-0.02</v>
      </c>
      <c r="Q510" s="89">
        <f>IF(P510="","",P510+교과보정값!GB$18)</f>
        <v>-7.0000000000000007E-2</v>
      </c>
    </row>
    <row r="511" spans="2:17">
      <c r="B511" s="84" t="s">
        <v>2134</v>
      </c>
      <c r="C511" s="85" t="str">
        <f>IF(D511="","",D511+교과보정값!GA$14)</f>
        <v/>
      </c>
      <c r="D511" s="85" t="str">
        <f>IFERROR(IF(INDEX(교과보정값!$GA:$GA,MATCH($B511,교과보정값!$FZ:$FZ,0))="","",INDEX(교과보정값!$GA:$GA,MATCH($B511,교과보정값!$FZ:$FZ,0))+IF(INDEX(교과보정값!$GC:$GC,MATCH($B511,교과보정값!$FZ:$FZ,0))="인문",교과보정값!GA$6,교과보정값!GB$6)),"")</f>
        <v/>
      </c>
      <c r="E511" s="85" t="str">
        <f>IF(D511="","",D511+교과보정값!GB$14)</f>
        <v/>
      </c>
      <c r="F511" s="86" t="str">
        <f>IF(G511="","",G511+교과보정값!GA$15)</f>
        <v/>
      </c>
      <c r="G511" s="86" t="str">
        <f>IFERROR(IF(INDEX(교과보정값!$GA:$GA,MATCH($B511,교과보정값!$FZ:$FZ,0))="","",INDEX(교과보정값!$GA:$GA,MATCH($B511,교과보정값!$FZ:$FZ,0))+IF(INDEX(교과보정값!$GC:$GC,MATCH($B511,교과보정값!$FZ:$FZ,0))="인문",교과보정값!GA$7,교과보정값!GB$7)),"")</f>
        <v/>
      </c>
      <c r="H511" s="86" t="str">
        <f>IF(G511="","",G511+교과보정값!GB$15)</f>
        <v/>
      </c>
      <c r="I511" s="87" t="str">
        <f>IF(J511="","",J511+교과보정값!GA$16)</f>
        <v/>
      </c>
      <c r="J511" s="87" t="str">
        <f>IFERROR(IF(INDEX(교과보정값!$GA:$GA,MATCH($B511,교과보정값!$FZ:$FZ,0))="","",INDEX(교과보정값!$GA:$GA,MATCH($B511,교과보정값!$FZ:$FZ,0))+IF(INDEX(교과보정값!$GC:$GC,MATCH($B511,교과보정값!$FZ:$FZ,0))="인문",교과보정값!GA$8,교과보정값!GB$8)),"")</f>
        <v/>
      </c>
      <c r="K511" s="87" t="str">
        <f>IF(J511="","",J511+교과보정값!GB$16)</f>
        <v/>
      </c>
      <c r="L511" s="88" t="str">
        <f>IF(M511="","",M511+교과보정값!GA$17)</f>
        <v/>
      </c>
      <c r="M511" s="88" t="str">
        <f>IFERROR(IF(INDEX(교과보정값!$GA:$GA,MATCH($B511,교과보정값!$FZ:$FZ,0))="","",INDEX(교과보정값!$GA:$GA,MATCH($B511,교과보정값!$FZ:$FZ,0))+IF(INDEX(교과보정값!$GC:$GC,MATCH($B511,교과보정값!$FZ:$FZ,0))="인문",교과보정값!GA$9,교과보정값!GB$9)),"")</f>
        <v/>
      </c>
      <c r="N511" s="88" t="str">
        <f>IF(M511="","",M511+교과보정값!GB$17)</f>
        <v/>
      </c>
      <c r="O511" s="89" t="str">
        <f>IF(P511="","",P511+교과보정값!GA$18)</f>
        <v/>
      </c>
      <c r="P511" s="89" t="str">
        <f>IFERROR(IF(INDEX(교과보정값!$GA:$GA,MATCH($B511,교과보정값!$FZ:$FZ,0))="","",INDEX(교과보정값!$GA:$GA,MATCH($B511,교과보정값!$FZ:$FZ,0))+IF(INDEX(교과보정값!$GC:$GC,MATCH($B511,교과보정값!$FZ:$FZ,0))="인문",교과보정값!GA$10,교과보정값!GB$10)),"")</f>
        <v/>
      </c>
      <c r="Q511" s="89" t="str">
        <f>IF(P511="","",P511+교과보정값!GB$18)</f>
        <v/>
      </c>
    </row>
    <row r="512" spans="2:17">
      <c r="B512" s="84" t="s">
        <v>2135</v>
      </c>
      <c r="C512" s="85">
        <f>IF(D512="","",D512+교과보정값!GA$14)</f>
        <v>7.0000000000000007E-2</v>
      </c>
      <c r="D512" s="85">
        <f>IFERROR(IF(INDEX(교과보정값!$GA:$GA,MATCH($B512,교과보정값!$FZ:$FZ,0))="","",INDEX(교과보정값!$GA:$GA,MATCH($B512,교과보정값!$FZ:$FZ,0))+IF(INDEX(교과보정값!$GC:$GC,MATCH($B512,교과보정값!$FZ:$FZ,0))="인문",교과보정값!GA$6,교과보정값!GB$6)),"")</f>
        <v>0.02</v>
      </c>
      <c r="E512" s="85">
        <f>IF(D512="","",D512+교과보정값!GB$14)</f>
        <v>-3.0000000000000002E-2</v>
      </c>
      <c r="F512" s="86">
        <f>IF(G512="","",G512+교과보정값!GA$15)</f>
        <v>7.0000000000000007E-2</v>
      </c>
      <c r="G512" s="86">
        <f>IFERROR(IF(INDEX(교과보정값!$GA:$GA,MATCH($B512,교과보정값!$FZ:$FZ,0))="","",INDEX(교과보정값!$GA:$GA,MATCH($B512,교과보정값!$FZ:$FZ,0))+IF(INDEX(교과보정값!$GC:$GC,MATCH($B512,교과보정값!$FZ:$FZ,0))="인문",교과보정값!GA$7,교과보정값!GB$7)),"")</f>
        <v>0.02</v>
      </c>
      <c r="H512" s="86">
        <f>IF(G512="","",G512+교과보정값!GB$15)</f>
        <v>-3.0000000000000002E-2</v>
      </c>
      <c r="I512" s="87">
        <f>IF(J512="","",J512+교과보정값!GA$16)</f>
        <v>7.0000000000000007E-2</v>
      </c>
      <c r="J512" s="87">
        <f>IFERROR(IF(INDEX(교과보정값!$GA:$GA,MATCH($B512,교과보정값!$FZ:$FZ,0))="","",INDEX(교과보정값!$GA:$GA,MATCH($B512,교과보정값!$FZ:$FZ,0))+IF(INDEX(교과보정값!$GC:$GC,MATCH($B512,교과보정값!$FZ:$FZ,0))="인문",교과보정값!GA$8,교과보정값!GB$8)),"")</f>
        <v>0.02</v>
      </c>
      <c r="K512" s="87">
        <f>IF(J512="","",J512+교과보정값!GB$16)</f>
        <v>-3.0000000000000002E-2</v>
      </c>
      <c r="L512" s="88">
        <f>IF(M512="","",M512+교과보정값!GA$17)</f>
        <v>7.0000000000000007E-2</v>
      </c>
      <c r="M512" s="88">
        <f>IFERROR(IF(INDEX(교과보정값!$GA:$GA,MATCH($B512,교과보정값!$FZ:$FZ,0))="","",INDEX(교과보정값!$GA:$GA,MATCH($B512,교과보정값!$FZ:$FZ,0))+IF(INDEX(교과보정값!$GC:$GC,MATCH($B512,교과보정값!$FZ:$FZ,0))="인문",교과보정값!GA$9,교과보정값!GB$9)),"")</f>
        <v>0.02</v>
      </c>
      <c r="N512" s="88">
        <f>IF(M512="","",M512+교과보정값!GB$17)</f>
        <v>-3.0000000000000002E-2</v>
      </c>
      <c r="O512" s="89">
        <f>IF(P512="","",P512+교과보정값!GA$18)</f>
        <v>7.0000000000000007E-2</v>
      </c>
      <c r="P512" s="89">
        <f>IFERROR(IF(INDEX(교과보정값!$GA:$GA,MATCH($B512,교과보정값!$FZ:$FZ,0))="","",INDEX(교과보정값!$GA:$GA,MATCH($B512,교과보정값!$FZ:$FZ,0))+IF(INDEX(교과보정값!$GC:$GC,MATCH($B512,교과보정값!$FZ:$FZ,0))="인문",교과보정값!GA$10,교과보정값!GB$10)),"")</f>
        <v>0.02</v>
      </c>
      <c r="Q512" s="89">
        <f>IF(P512="","",P512+교과보정값!GB$18)</f>
        <v>-3.0000000000000002E-2</v>
      </c>
    </row>
    <row r="513" spans="2:17">
      <c r="B513" s="84" t="s">
        <v>2136</v>
      </c>
      <c r="C513" s="85">
        <f>IF(D513="","",D513+교과보정값!GA$14)</f>
        <v>0</v>
      </c>
      <c r="D513" s="85">
        <f>IFERROR(IF(INDEX(교과보정값!$GA:$GA,MATCH($B513,교과보정값!$FZ:$FZ,0))="","",INDEX(교과보정값!$GA:$GA,MATCH($B513,교과보정값!$FZ:$FZ,0))+IF(INDEX(교과보정값!$GC:$GC,MATCH($B513,교과보정값!$FZ:$FZ,0))="인문",교과보정값!GA$6,교과보정값!GB$6)),"")</f>
        <v>-0.05</v>
      </c>
      <c r="E513" s="85">
        <f>IF(D513="","",D513+교과보정값!GB$14)</f>
        <v>-0.1</v>
      </c>
      <c r="F513" s="86">
        <f>IF(G513="","",G513+교과보정값!GA$15)</f>
        <v>0</v>
      </c>
      <c r="G513" s="86">
        <f>IFERROR(IF(INDEX(교과보정값!$GA:$GA,MATCH($B513,교과보정값!$FZ:$FZ,0))="","",INDEX(교과보정값!$GA:$GA,MATCH($B513,교과보정값!$FZ:$FZ,0))+IF(INDEX(교과보정값!$GC:$GC,MATCH($B513,교과보정값!$FZ:$FZ,0))="인문",교과보정값!GA$7,교과보정값!GB$7)),"")</f>
        <v>-0.05</v>
      </c>
      <c r="H513" s="86">
        <f>IF(G513="","",G513+교과보정값!GB$15)</f>
        <v>-0.1</v>
      </c>
      <c r="I513" s="87">
        <f>IF(J513="","",J513+교과보정값!GA$16)</f>
        <v>0</v>
      </c>
      <c r="J513" s="87">
        <f>IFERROR(IF(INDEX(교과보정값!$GA:$GA,MATCH($B513,교과보정값!$FZ:$FZ,0))="","",INDEX(교과보정값!$GA:$GA,MATCH($B513,교과보정값!$FZ:$FZ,0))+IF(INDEX(교과보정값!$GC:$GC,MATCH($B513,교과보정값!$FZ:$FZ,0))="인문",교과보정값!GA$8,교과보정값!GB$8)),"")</f>
        <v>-0.05</v>
      </c>
      <c r="K513" s="87">
        <f>IF(J513="","",J513+교과보정값!GB$16)</f>
        <v>-0.1</v>
      </c>
      <c r="L513" s="88">
        <f>IF(M513="","",M513+교과보정값!GA$17)</f>
        <v>0</v>
      </c>
      <c r="M513" s="88">
        <f>IFERROR(IF(INDEX(교과보정값!$GA:$GA,MATCH($B513,교과보정값!$FZ:$FZ,0))="","",INDEX(교과보정값!$GA:$GA,MATCH($B513,교과보정값!$FZ:$FZ,0))+IF(INDEX(교과보정값!$GC:$GC,MATCH($B513,교과보정값!$FZ:$FZ,0))="인문",교과보정값!GA$9,교과보정값!GB$9)),"")</f>
        <v>-0.05</v>
      </c>
      <c r="N513" s="88">
        <f>IF(M513="","",M513+교과보정값!GB$17)</f>
        <v>-0.1</v>
      </c>
      <c r="O513" s="89">
        <f>IF(P513="","",P513+교과보정값!GA$18)</f>
        <v>0</v>
      </c>
      <c r="P513" s="89">
        <f>IFERROR(IF(INDEX(교과보정값!$GA:$GA,MATCH($B513,교과보정값!$FZ:$FZ,0))="","",INDEX(교과보정값!$GA:$GA,MATCH($B513,교과보정값!$FZ:$FZ,0))+IF(INDEX(교과보정값!$GC:$GC,MATCH($B513,교과보정값!$FZ:$FZ,0))="인문",교과보정값!GA$10,교과보정값!GB$10)),"")</f>
        <v>-0.05</v>
      </c>
      <c r="Q513" s="89">
        <f>IF(P513="","",P513+교과보정값!GB$18)</f>
        <v>-0.1</v>
      </c>
    </row>
    <row r="514" spans="2:17">
      <c r="B514" s="84" t="s">
        <v>2137</v>
      </c>
      <c r="C514" s="85" t="str">
        <f>IF(D514="","",D514+교과보정값!GA$14)</f>
        <v/>
      </c>
      <c r="D514" s="85" t="str">
        <f>IFERROR(IF(INDEX(교과보정값!$GA:$GA,MATCH($B514,교과보정값!$FZ:$FZ,0))="","",INDEX(교과보정값!$GA:$GA,MATCH($B514,교과보정값!$FZ:$FZ,0))+IF(INDEX(교과보정값!$GC:$GC,MATCH($B514,교과보정값!$FZ:$FZ,0))="인문",교과보정값!GA$6,교과보정값!GB$6)),"")</f>
        <v/>
      </c>
      <c r="E514" s="85" t="str">
        <f>IF(D514="","",D514+교과보정값!GB$14)</f>
        <v/>
      </c>
      <c r="F514" s="86" t="str">
        <f>IF(G514="","",G514+교과보정값!GA$15)</f>
        <v/>
      </c>
      <c r="G514" s="86" t="str">
        <f>IFERROR(IF(INDEX(교과보정값!$GA:$GA,MATCH($B514,교과보정값!$FZ:$FZ,0))="","",INDEX(교과보정값!$GA:$GA,MATCH($B514,교과보정값!$FZ:$FZ,0))+IF(INDEX(교과보정값!$GC:$GC,MATCH($B514,교과보정값!$FZ:$FZ,0))="인문",교과보정값!GA$7,교과보정값!GB$7)),"")</f>
        <v/>
      </c>
      <c r="H514" s="86" t="str">
        <f>IF(G514="","",G514+교과보정값!GB$15)</f>
        <v/>
      </c>
      <c r="I514" s="87" t="str">
        <f>IF(J514="","",J514+교과보정값!GA$16)</f>
        <v/>
      </c>
      <c r="J514" s="87" t="str">
        <f>IFERROR(IF(INDEX(교과보정값!$GA:$GA,MATCH($B514,교과보정값!$FZ:$FZ,0))="","",INDEX(교과보정값!$GA:$GA,MATCH($B514,교과보정값!$FZ:$FZ,0))+IF(INDEX(교과보정값!$GC:$GC,MATCH($B514,교과보정값!$FZ:$FZ,0))="인문",교과보정값!GA$8,교과보정값!GB$8)),"")</f>
        <v/>
      </c>
      <c r="K514" s="87" t="str">
        <f>IF(J514="","",J514+교과보정값!GB$16)</f>
        <v/>
      </c>
      <c r="L514" s="88" t="str">
        <f>IF(M514="","",M514+교과보정값!GA$17)</f>
        <v/>
      </c>
      <c r="M514" s="88" t="str">
        <f>IFERROR(IF(INDEX(교과보정값!$GA:$GA,MATCH($B514,교과보정값!$FZ:$FZ,0))="","",INDEX(교과보정값!$GA:$GA,MATCH($B514,교과보정값!$FZ:$FZ,0))+IF(INDEX(교과보정값!$GC:$GC,MATCH($B514,교과보정값!$FZ:$FZ,0))="인문",교과보정값!GA$9,교과보정값!GB$9)),"")</f>
        <v/>
      </c>
      <c r="N514" s="88" t="str">
        <f>IF(M514="","",M514+교과보정값!GB$17)</f>
        <v/>
      </c>
      <c r="O514" s="89" t="str">
        <f>IF(P514="","",P514+교과보정값!GA$18)</f>
        <v/>
      </c>
      <c r="P514" s="89" t="str">
        <f>IFERROR(IF(INDEX(교과보정값!$GA:$GA,MATCH($B514,교과보정값!$FZ:$FZ,0))="","",INDEX(교과보정값!$GA:$GA,MATCH($B514,교과보정값!$FZ:$FZ,0))+IF(INDEX(교과보정값!$GC:$GC,MATCH($B514,교과보정값!$FZ:$FZ,0))="인문",교과보정값!GA$10,교과보정값!GB$10)),"")</f>
        <v/>
      </c>
      <c r="Q514" s="89" t="str">
        <f>IF(P514="","",P514+교과보정값!GB$18)</f>
        <v/>
      </c>
    </row>
    <row r="515" spans="2:17">
      <c r="B515" s="84" t="s">
        <v>2138</v>
      </c>
      <c r="C515" s="85">
        <f>IF(D515="","",D515+교과보정값!GA$14)</f>
        <v>0.1</v>
      </c>
      <c r="D515" s="85">
        <f>IFERROR(IF(INDEX(교과보정값!$GA:$GA,MATCH($B515,교과보정값!$FZ:$FZ,0))="","",INDEX(교과보정값!$GA:$GA,MATCH($B515,교과보정값!$FZ:$FZ,0))+IF(INDEX(교과보정값!$GC:$GC,MATCH($B515,교과보정값!$FZ:$FZ,0))="인문",교과보정값!GA$6,교과보정값!GB$6)),"")</f>
        <v>0.05</v>
      </c>
      <c r="E515" s="85">
        <f>IF(D515="","",D515+교과보정값!GB$14)</f>
        <v>0</v>
      </c>
      <c r="F515" s="86">
        <f>IF(G515="","",G515+교과보정값!GA$15)</f>
        <v>0.1</v>
      </c>
      <c r="G515" s="86">
        <f>IFERROR(IF(INDEX(교과보정값!$GA:$GA,MATCH($B515,교과보정값!$FZ:$FZ,0))="","",INDEX(교과보정값!$GA:$GA,MATCH($B515,교과보정값!$FZ:$FZ,0))+IF(INDEX(교과보정값!$GC:$GC,MATCH($B515,교과보정값!$FZ:$FZ,0))="인문",교과보정값!GA$7,교과보정값!GB$7)),"")</f>
        <v>0.05</v>
      </c>
      <c r="H515" s="86">
        <f>IF(G515="","",G515+교과보정값!GB$15)</f>
        <v>0</v>
      </c>
      <c r="I515" s="87">
        <f>IF(J515="","",J515+교과보정값!GA$16)</f>
        <v>0.1</v>
      </c>
      <c r="J515" s="87">
        <f>IFERROR(IF(INDEX(교과보정값!$GA:$GA,MATCH($B515,교과보정값!$FZ:$FZ,0))="","",INDEX(교과보정값!$GA:$GA,MATCH($B515,교과보정값!$FZ:$FZ,0))+IF(INDEX(교과보정값!$GC:$GC,MATCH($B515,교과보정값!$FZ:$FZ,0))="인문",교과보정값!GA$8,교과보정값!GB$8)),"")</f>
        <v>0.05</v>
      </c>
      <c r="K515" s="87">
        <f>IF(J515="","",J515+교과보정값!GB$16)</f>
        <v>0</v>
      </c>
      <c r="L515" s="88">
        <f>IF(M515="","",M515+교과보정값!GA$17)</f>
        <v>0.1</v>
      </c>
      <c r="M515" s="88">
        <f>IFERROR(IF(INDEX(교과보정값!$GA:$GA,MATCH($B515,교과보정값!$FZ:$FZ,0))="","",INDEX(교과보정값!$GA:$GA,MATCH($B515,교과보정값!$FZ:$FZ,0))+IF(INDEX(교과보정값!$GC:$GC,MATCH($B515,교과보정값!$FZ:$FZ,0))="인문",교과보정값!GA$9,교과보정값!GB$9)),"")</f>
        <v>0.05</v>
      </c>
      <c r="N515" s="88">
        <f>IF(M515="","",M515+교과보정값!GB$17)</f>
        <v>0</v>
      </c>
      <c r="O515" s="89">
        <f>IF(P515="","",P515+교과보정값!GA$18)</f>
        <v>0.1</v>
      </c>
      <c r="P515" s="89">
        <f>IFERROR(IF(INDEX(교과보정값!$GA:$GA,MATCH($B515,교과보정값!$FZ:$FZ,0))="","",INDEX(교과보정값!$GA:$GA,MATCH($B515,교과보정값!$FZ:$FZ,0))+IF(INDEX(교과보정값!$GC:$GC,MATCH($B515,교과보정값!$FZ:$FZ,0))="인문",교과보정값!GA$10,교과보정값!GB$10)),"")</f>
        <v>0.05</v>
      </c>
      <c r="Q515" s="89">
        <f>IF(P515="","",P515+교과보정값!GB$18)</f>
        <v>0</v>
      </c>
    </row>
    <row r="516" spans="2:17">
      <c r="B516" s="84" t="s">
        <v>2139</v>
      </c>
      <c r="C516" s="85" t="str">
        <f>IF(D516="","",D516+교과보정값!GA$14)</f>
        <v/>
      </c>
      <c r="D516" s="85" t="str">
        <f>IFERROR(IF(INDEX(교과보정값!$GA:$GA,MATCH($B516,교과보정값!$FZ:$FZ,0))="","",INDEX(교과보정값!$GA:$GA,MATCH($B516,교과보정값!$FZ:$FZ,0))+IF(INDEX(교과보정값!$GC:$GC,MATCH($B516,교과보정값!$FZ:$FZ,0))="인문",교과보정값!GA$6,교과보정값!GB$6)),"")</f>
        <v/>
      </c>
      <c r="E516" s="85" t="str">
        <f>IF(D516="","",D516+교과보정값!GB$14)</f>
        <v/>
      </c>
      <c r="F516" s="86" t="str">
        <f>IF(G516="","",G516+교과보정값!GA$15)</f>
        <v/>
      </c>
      <c r="G516" s="86" t="str">
        <f>IFERROR(IF(INDEX(교과보정값!$GA:$GA,MATCH($B516,교과보정값!$FZ:$FZ,0))="","",INDEX(교과보정값!$GA:$GA,MATCH($B516,교과보정값!$FZ:$FZ,0))+IF(INDEX(교과보정값!$GC:$GC,MATCH($B516,교과보정값!$FZ:$FZ,0))="인문",교과보정값!GA$7,교과보정값!GB$7)),"")</f>
        <v/>
      </c>
      <c r="H516" s="86" t="str">
        <f>IF(G516="","",G516+교과보정값!GB$15)</f>
        <v/>
      </c>
      <c r="I516" s="87" t="str">
        <f>IF(J516="","",J516+교과보정값!GA$16)</f>
        <v/>
      </c>
      <c r="J516" s="87" t="str">
        <f>IFERROR(IF(INDEX(교과보정값!$GA:$GA,MATCH($B516,교과보정값!$FZ:$FZ,0))="","",INDEX(교과보정값!$GA:$GA,MATCH($B516,교과보정값!$FZ:$FZ,0))+IF(INDEX(교과보정값!$GC:$GC,MATCH($B516,교과보정값!$FZ:$FZ,0))="인문",교과보정값!GA$8,교과보정값!GB$8)),"")</f>
        <v/>
      </c>
      <c r="K516" s="87" t="str">
        <f>IF(J516="","",J516+교과보정값!GB$16)</f>
        <v/>
      </c>
      <c r="L516" s="88" t="str">
        <f>IF(M516="","",M516+교과보정값!GA$17)</f>
        <v/>
      </c>
      <c r="M516" s="88" t="str">
        <f>IFERROR(IF(INDEX(교과보정값!$GA:$GA,MATCH($B516,교과보정값!$FZ:$FZ,0))="","",INDEX(교과보정값!$GA:$GA,MATCH($B516,교과보정값!$FZ:$FZ,0))+IF(INDEX(교과보정값!$GC:$GC,MATCH($B516,교과보정값!$FZ:$FZ,0))="인문",교과보정값!GA$9,교과보정값!GB$9)),"")</f>
        <v/>
      </c>
      <c r="N516" s="88" t="str">
        <f>IF(M516="","",M516+교과보정값!GB$17)</f>
        <v/>
      </c>
      <c r="O516" s="89" t="str">
        <f>IF(P516="","",P516+교과보정값!GA$18)</f>
        <v/>
      </c>
      <c r="P516" s="89" t="str">
        <f>IFERROR(IF(INDEX(교과보정값!$GA:$GA,MATCH($B516,교과보정값!$FZ:$FZ,0))="","",INDEX(교과보정값!$GA:$GA,MATCH($B516,교과보정값!$FZ:$FZ,0))+IF(INDEX(교과보정값!$GC:$GC,MATCH($B516,교과보정값!$FZ:$FZ,0))="인문",교과보정값!GA$10,교과보정값!GB$10)),"")</f>
        <v/>
      </c>
      <c r="Q516" s="89" t="str">
        <f>IF(P516="","",P516+교과보정값!GB$18)</f>
        <v/>
      </c>
    </row>
    <row r="517" spans="2:17">
      <c r="B517" s="84" t="s">
        <v>2140</v>
      </c>
      <c r="C517" s="85" t="str">
        <f>IF(D517="","",D517+교과보정값!GA$14)</f>
        <v/>
      </c>
      <c r="D517" s="85" t="str">
        <f>IFERROR(IF(INDEX(교과보정값!$GA:$GA,MATCH($B517,교과보정값!$FZ:$FZ,0))="","",INDEX(교과보정값!$GA:$GA,MATCH($B517,교과보정값!$FZ:$FZ,0))+IF(INDEX(교과보정값!$GC:$GC,MATCH($B517,교과보정값!$FZ:$FZ,0))="인문",교과보정값!GA$6,교과보정값!GB$6)),"")</f>
        <v/>
      </c>
      <c r="E517" s="85" t="str">
        <f>IF(D517="","",D517+교과보정값!GB$14)</f>
        <v/>
      </c>
      <c r="F517" s="86" t="str">
        <f>IF(G517="","",G517+교과보정값!GA$15)</f>
        <v/>
      </c>
      <c r="G517" s="86" t="str">
        <f>IFERROR(IF(INDEX(교과보정값!$GA:$GA,MATCH($B517,교과보정값!$FZ:$FZ,0))="","",INDEX(교과보정값!$GA:$GA,MATCH($B517,교과보정값!$FZ:$FZ,0))+IF(INDEX(교과보정값!$GC:$GC,MATCH($B517,교과보정값!$FZ:$FZ,0))="인문",교과보정값!GA$7,교과보정값!GB$7)),"")</f>
        <v/>
      </c>
      <c r="H517" s="86" t="str">
        <f>IF(G517="","",G517+교과보정값!GB$15)</f>
        <v/>
      </c>
      <c r="I517" s="87" t="str">
        <f>IF(J517="","",J517+교과보정값!GA$16)</f>
        <v/>
      </c>
      <c r="J517" s="87" t="str">
        <f>IFERROR(IF(INDEX(교과보정값!$GA:$GA,MATCH($B517,교과보정값!$FZ:$FZ,0))="","",INDEX(교과보정값!$GA:$GA,MATCH($B517,교과보정값!$FZ:$FZ,0))+IF(INDEX(교과보정값!$GC:$GC,MATCH($B517,교과보정값!$FZ:$FZ,0))="인문",교과보정값!GA$8,교과보정값!GB$8)),"")</f>
        <v/>
      </c>
      <c r="K517" s="87" t="str">
        <f>IF(J517="","",J517+교과보정값!GB$16)</f>
        <v/>
      </c>
      <c r="L517" s="88" t="str">
        <f>IF(M517="","",M517+교과보정값!GA$17)</f>
        <v/>
      </c>
      <c r="M517" s="88" t="str">
        <f>IFERROR(IF(INDEX(교과보정값!$GA:$GA,MATCH($B517,교과보정값!$FZ:$FZ,0))="","",INDEX(교과보정값!$GA:$GA,MATCH($B517,교과보정값!$FZ:$FZ,0))+IF(INDEX(교과보정값!$GC:$GC,MATCH($B517,교과보정값!$FZ:$FZ,0))="인문",교과보정값!GA$9,교과보정값!GB$9)),"")</f>
        <v/>
      </c>
      <c r="N517" s="88" t="str">
        <f>IF(M517="","",M517+교과보정값!GB$17)</f>
        <v/>
      </c>
      <c r="O517" s="89" t="str">
        <f>IF(P517="","",P517+교과보정값!GA$18)</f>
        <v/>
      </c>
      <c r="P517" s="89" t="str">
        <f>IFERROR(IF(INDEX(교과보정값!$GA:$GA,MATCH($B517,교과보정값!$FZ:$FZ,0))="","",INDEX(교과보정값!$GA:$GA,MATCH($B517,교과보정값!$FZ:$FZ,0))+IF(INDEX(교과보정값!$GC:$GC,MATCH($B517,교과보정값!$FZ:$FZ,0))="인문",교과보정값!GA$10,교과보정값!GB$10)),"")</f>
        <v/>
      </c>
      <c r="Q517" s="89" t="str">
        <f>IF(P517="","",P517+교과보정값!GB$18)</f>
        <v/>
      </c>
    </row>
    <row r="518" spans="2:17">
      <c r="B518" s="84" t="s">
        <v>2141</v>
      </c>
      <c r="C518" s="85" t="str">
        <f>IF(D518="","",D518+교과보정값!GA$14)</f>
        <v/>
      </c>
      <c r="D518" s="85" t="str">
        <f>IFERROR(IF(INDEX(교과보정값!$GA:$GA,MATCH($B518,교과보정값!$FZ:$FZ,0))="","",INDEX(교과보정값!$GA:$GA,MATCH($B518,교과보정값!$FZ:$FZ,0))+IF(INDEX(교과보정값!$GC:$GC,MATCH($B518,교과보정값!$FZ:$FZ,0))="인문",교과보정값!GA$6,교과보정값!GB$6)),"")</f>
        <v/>
      </c>
      <c r="E518" s="85" t="str">
        <f>IF(D518="","",D518+교과보정값!GB$14)</f>
        <v/>
      </c>
      <c r="F518" s="86" t="str">
        <f>IF(G518="","",G518+교과보정값!GA$15)</f>
        <v/>
      </c>
      <c r="G518" s="86" t="str">
        <f>IFERROR(IF(INDEX(교과보정값!$GA:$GA,MATCH($B518,교과보정값!$FZ:$FZ,0))="","",INDEX(교과보정값!$GA:$GA,MATCH($B518,교과보정값!$FZ:$FZ,0))+IF(INDEX(교과보정값!$GC:$GC,MATCH($B518,교과보정값!$FZ:$FZ,0))="인문",교과보정값!GA$7,교과보정값!GB$7)),"")</f>
        <v/>
      </c>
      <c r="H518" s="86" t="str">
        <f>IF(G518="","",G518+교과보정값!GB$15)</f>
        <v/>
      </c>
      <c r="I518" s="87" t="str">
        <f>IF(J518="","",J518+교과보정값!GA$16)</f>
        <v/>
      </c>
      <c r="J518" s="87" t="str">
        <f>IFERROR(IF(INDEX(교과보정값!$GA:$GA,MATCH($B518,교과보정값!$FZ:$FZ,0))="","",INDEX(교과보정값!$GA:$GA,MATCH($B518,교과보정값!$FZ:$FZ,0))+IF(INDEX(교과보정값!$GC:$GC,MATCH($B518,교과보정값!$FZ:$FZ,0))="인문",교과보정값!GA$8,교과보정값!GB$8)),"")</f>
        <v/>
      </c>
      <c r="K518" s="87" t="str">
        <f>IF(J518="","",J518+교과보정값!GB$16)</f>
        <v/>
      </c>
      <c r="L518" s="88" t="str">
        <f>IF(M518="","",M518+교과보정값!GA$17)</f>
        <v/>
      </c>
      <c r="M518" s="88" t="str">
        <f>IFERROR(IF(INDEX(교과보정값!$GA:$GA,MATCH($B518,교과보정값!$FZ:$FZ,0))="","",INDEX(교과보정값!$GA:$GA,MATCH($B518,교과보정값!$FZ:$FZ,0))+IF(INDEX(교과보정값!$GC:$GC,MATCH($B518,교과보정값!$FZ:$FZ,0))="인문",교과보정값!GA$9,교과보정값!GB$9)),"")</f>
        <v/>
      </c>
      <c r="N518" s="88" t="str">
        <f>IF(M518="","",M518+교과보정값!GB$17)</f>
        <v/>
      </c>
      <c r="O518" s="89" t="str">
        <f>IF(P518="","",P518+교과보정값!GA$18)</f>
        <v/>
      </c>
      <c r="P518" s="89" t="str">
        <f>IFERROR(IF(INDEX(교과보정값!$GA:$GA,MATCH($B518,교과보정값!$FZ:$FZ,0))="","",INDEX(교과보정값!$GA:$GA,MATCH($B518,교과보정값!$FZ:$FZ,0))+IF(INDEX(교과보정값!$GC:$GC,MATCH($B518,교과보정값!$FZ:$FZ,0))="인문",교과보정값!GA$10,교과보정값!GB$10)),"")</f>
        <v/>
      </c>
      <c r="Q518" s="89" t="str">
        <f>IF(P518="","",P518+교과보정값!GB$18)</f>
        <v/>
      </c>
    </row>
    <row r="519" spans="2:17">
      <c r="B519" s="84" t="s">
        <v>2142</v>
      </c>
      <c r="C519" s="85" t="str">
        <f>IF(D519="","",D519+교과보정값!GA$14)</f>
        <v/>
      </c>
      <c r="D519" s="85" t="str">
        <f>IFERROR(IF(INDEX(교과보정값!$GA:$GA,MATCH($B519,교과보정값!$FZ:$FZ,0))="","",INDEX(교과보정값!$GA:$GA,MATCH($B519,교과보정값!$FZ:$FZ,0))+IF(INDEX(교과보정값!$GC:$GC,MATCH($B519,교과보정값!$FZ:$FZ,0))="인문",교과보정값!GA$6,교과보정값!GB$6)),"")</f>
        <v/>
      </c>
      <c r="E519" s="85" t="str">
        <f>IF(D519="","",D519+교과보정값!GB$14)</f>
        <v/>
      </c>
      <c r="F519" s="86" t="str">
        <f>IF(G519="","",G519+교과보정값!GA$15)</f>
        <v/>
      </c>
      <c r="G519" s="86" t="str">
        <f>IFERROR(IF(INDEX(교과보정값!$GA:$GA,MATCH($B519,교과보정값!$FZ:$FZ,0))="","",INDEX(교과보정값!$GA:$GA,MATCH($B519,교과보정값!$FZ:$FZ,0))+IF(INDEX(교과보정값!$GC:$GC,MATCH($B519,교과보정값!$FZ:$FZ,0))="인문",교과보정값!GA$7,교과보정값!GB$7)),"")</f>
        <v/>
      </c>
      <c r="H519" s="86" t="str">
        <f>IF(G519="","",G519+교과보정값!GB$15)</f>
        <v/>
      </c>
      <c r="I519" s="87" t="str">
        <f>IF(J519="","",J519+교과보정값!GA$16)</f>
        <v/>
      </c>
      <c r="J519" s="87" t="str">
        <f>IFERROR(IF(INDEX(교과보정값!$GA:$GA,MATCH($B519,교과보정값!$FZ:$FZ,0))="","",INDEX(교과보정값!$GA:$GA,MATCH($B519,교과보정값!$FZ:$FZ,0))+IF(INDEX(교과보정값!$GC:$GC,MATCH($B519,교과보정값!$FZ:$FZ,0))="인문",교과보정값!GA$8,교과보정값!GB$8)),"")</f>
        <v/>
      </c>
      <c r="K519" s="87" t="str">
        <f>IF(J519="","",J519+교과보정값!GB$16)</f>
        <v/>
      </c>
      <c r="L519" s="88" t="str">
        <f>IF(M519="","",M519+교과보정값!GA$17)</f>
        <v/>
      </c>
      <c r="M519" s="88" t="str">
        <f>IFERROR(IF(INDEX(교과보정값!$GA:$GA,MATCH($B519,교과보정값!$FZ:$FZ,0))="","",INDEX(교과보정값!$GA:$GA,MATCH($B519,교과보정값!$FZ:$FZ,0))+IF(INDEX(교과보정값!$GC:$GC,MATCH($B519,교과보정값!$FZ:$FZ,0))="인문",교과보정값!GA$9,교과보정값!GB$9)),"")</f>
        <v/>
      </c>
      <c r="N519" s="88" t="str">
        <f>IF(M519="","",M519+교과보정값!GB$17)</f>
        <v/>
      </c>
      <c r="O519" s="89" t="str">
        <f>IF(P519="","",P519+교과보정값!GA$18)</f>
        <v/>
      </c>
      <c r="P519" s="89" t="str">
        <f>IFERROR(IF(INDEX(교과보정값!$GA:$GA,MATCH($B519,교과보정값!$FZ:$FZ,0))="","",INDEX(교과보정값!$GA:$GA,MATCH($B519,교과보정값!$FZ:$FZ,0))+IF(INDEX(교과보정값!$GC:$GC,MATCH($B519,교과보정값!$FZ:$FZ,0))="인문",교과보정값!GA$10,교과보정값!GB$10)),"")</f>
        <v/>
      </c>
      <c r="Q519" s="89" t="str">
        <f>IF(P519="","",P519+교과보정값!GB$18)</f>
        <v/>
      </c>
    </row>
    <row r="521" spans="2:17">
      <c r="B521" s="159" t="s">
        <v>2143</v>
      </c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5"/>
    </row>
    <row r="522" spans="2:17">
      <c r="B522" s="78"/>
      <c r="C522" s="163" t="s">
        <v>1862</v>
      </c>
      <c r="D522" s="154"/>
      <c r="E522" s="155"/>
      <c r="F522" s="161" t="s">
        <v>1863</v>
      </c>
      <c r="G522" s="154"/>
      <c r="H522" s="155"/>
      <c r="I522" s="162" t="s">
        <v>1864</v>
      </c>
      <c r="J522" s="154"/>
      <c r="K522" s="155"/>
      <c r="L522" s="156" t="s">
        <v>1865</v>
      </c>
      <c r="M522" s="154"/>
      <c r="N522" s="155"/>
      <c r="O522" s="157" t="s">
        <v>1866</v>
      </c>
      <c r="P522" s="154"/>
      <c r="Q522" s="155"/>
    </row>
    <row r="523" spans="2:17">
      <c r="B523" s="78" t="s">
        <v>1869</v>
      </c>
      <c r="C523" s="79" t="s">
        <v>19</v>
      </c>
      <c r="D523" s="79" t="s">
        <v>20</v>
      </c>
      <c r="E523" s="79" t="s">
        <v>21</v>
      </c>
      <c r="F523" s="80" t="s">
        <v>19</v>
      </c>
      <c r="G523" s="80" t="s">
        <v>20</v>
      </c>
      <c r="H523" s="80" t="s">
        <v>21</v>
      </c>
      <c r="I523" s="81" t="s">
        <v>19</v>
      </c>
      <c r="J523" s="81" t="s">
        <v>20</v>
      </c>
      <c r="K523" s="81" t="s">
        <v>21</v>
      </c>
      <c r="L523" s="82" t="s">
        <v>19</v>
      </c>
      <c r="M523" s="82" t="s">
        <v>20</v>
      </c>
      <c r="N523" s="82" t="s">
        <v>21</v>
      </c>
      <c r="O523" s="83" t="s">
        <v>19</v>
      </c>
      <c r="P523" s="83" t="s">
        <v>20</v>
      </c>
      <c r="Q523" s="83" t="s">
        <v>21</v>
      </c>
    </row>
    <row r="524" spans="2:17">
      <c r="B524" s="84" t="s">
        <v>2144</v>
      </c>
      <c r="C524" s="85">
        <f>IF(D524="","",D524+교과보정값!GF$14)</f>
        <v>3.0000000000000002E-2</v>
      </c>
      <c r="D524" s="85">
        <f>IFERROR(IF(INDEX(교과보정값!$GF:$GF,MATCH($B524,교과보정값!$GE:$GE,0))="","",INDEX(교과보정값!$GF:$GF,MATCH($B524,교과보정값!$GE:$GE,0))+IF(INDEX(교과보정값!$GH:$GH,MATCH($B524,교과보정값!$GE:$GE,0))="인문",교과보정값!GF$6,교과보정값!GG$6)),"")</f>
        <v>-0.02</v>
      </c>
      <c r="E524" s="85">
        <f>IF(D524="","",D524+교과보정값!GG$14)</f>
        <v>-7.0000000000000007E-2</v>
      </c>
      <c r="F524" s="86">
        <f>IF(G524="","",G524+교과보정값!GF$15)</f>
        <v>3.0000000000000002E-2</v>
      </c>
      <c r="G524" s="86">
        <f>IFERROR(IF(INDEX(교과보정값!$GF:$GF,MATCH($B524,교과보정값!$GE:$GE,0))="","",INDEX(교과보정값!$GF:$GF,MATCH($B524,교과보정값!$GE:$GE,0))+IF(INDEX(교과보정값!$GH:$GH,MATCH($B524,교과보정값!$GE:$GE,0))="인문",교과보정값!GF$7,교과보정값!GG$7)),"")</f>
        <v>-0.02</v>
      </c>
      <c r="H524" s="86">
        <f>IF(G524="","",G524+교과보정값!GG$15)</f>
        <v>-7.0000000000000007E-2</v>
      </c>
      <c r="I524" s="87">
        <f>IF(J524="","",J524+교과보정값!GF$16)</f>
        <v>3.0000000000000002E-2</v>
      </c>
      <c r="J524" s="87">
        <f>IFERROR(IF(INDEX(교과보정값!$GF:$GF,MATCH($B524,교과보정값!$GE:$GE,0))="","",INDEX(교과보정값!$GF:$GF,MATCH($B524,교과보정값!$GE:$GE,0))+IF(INDEX(교과보정값!$GH:$GH,MATCH($B524,교과보정값!$GE:$GE,0))="인문",교과보정값!GF$8,교과보정값!GG$8)),"")</f>
        <v>-0.02</v>
      </c>
      <c r="K524" s="87">
        <f>IF(J524="","",J524+교과보정값!GG$16)</f>
        <v>-7.0000000000000007E-2</v>
      </c>
      <c r="L524" s="88">
        <f>IF(M524="","",M524+교과보정값!GF$17)</f>
        <v>3.0000000000000002E-2</v>
      </c>
      <c r="M524" s="88">
        <f>IFERROR(IF(INDEX(교과보정값!$GF:$GF,MATCH($B524,교과보정값!$GE:$GE,0))="","",INDEX(교과보정값!$GF:$GF,MATCH($B524,교과보정값!$GE:$GE,0))+IF(INDEX(교과보정값!$GH:$GH,MATCH($B524,교과보정값!$GE:$GE,0))="인문",교과보정값!GF$9,교과보정값!GG$9)),"")</f>
        <v>-0.02</v>
      </c>
      <c r="N524" s="88">
        <f>IF(M524="","",M524+교과보정값!GG$17)</f>
        <v>-7.0000000000000007E-2</v>
      </c>
      <c r="O524" s="89">
        <f>IF(P524="","",P524+교과보정값!GF$18)</f>
        <v>3.0000000000000002E-2</v>
      </c>
      <c r="P524" s="89">
        <f>IFERROR(IF(INDEX(교과보정값!$GF:$GF,MATCH($B524,교과보정값!$GE:$GE,0))="","",INDEX(교과보정값!$GF:$GF,MATCH($B524,교과보정값!$GE:$GE,0))+IF(INDEX(교과보정값!$GH:$GH,MATCH($B524,교과보정값!$GE:$GE,0))="인문",교과보정값!GF$10,교과보정값!GG$10)),"")</f>
        <v>-0.02</v>
      </c>
      <c r="Q524" s="89">
        <f>IF(P524="","",P524+교과보정값!GG$18)</f>
        <v>-7.0000000000000007E-2</v>
      </c>
    </row>
    <row r="525" spans="2:17">
      <c r="B525" s="84" t="s">
        <v>2145</v>
      </c>
      <c r="C525" s="85" t="str">
        <f>IF(D525="","",D525+교과보정값!GF$14)</f>
        <v/>
      </c>
      <c r="D525" s="85" t="str">
        <f>IFERROR(IF(INDEX(교과보정값!$GF:$GF,MATCH($B525,교과보정값!$GE:$GE,0))="","",INDEX(교과보정값!$GF:$GF,MATCH($B525,교과보정값!$GE:$GE,0))+IF(INDEX(교과보정값!$GH:$GH,MATCH($B525,교과보정값!$GE:$GE,0))="인문",교과보정값!GF$6,교과보정값!GG$6)),"")</f>
        <v/>
      </c>
      <c r="E525" s="85" t="str">
        <f>IF(D525="","",D525+교과보정값!GG$14)</f>
        <v/>
      </c>
      <c r="F525" s="86" t="str">
        <f>IF(G525="","",G525+교과보정값!GF$15)</f>
        <v/>
      </c>
      <c r="G525" s="86" t="str">
        <f>IFERROR(IF(INDEX(교과보정값!$GF:$GF,MATCH($B525,교과보정값!$GE:$GE,0))="","",INDEX(교과보정값!$GF:$GF,MATCH($B525,교과보정값!$GE:$GE,0))+IF(INDEX(교과보정값!$GH:$GH,MATCH($B525,교과보정값!$GE:$GE,0))="인문",교과보정값!GF$7,교과보정값!GG$7)),"")</f>
        <v/>
      </c>
      <c r="H525" s="86" t="str">
        <f>IF(G525="","",G525+교과보정값!GG$15)</f>
        <v/>
      </c>
      <c r="I525" s="87" t="str">
        <f>IF(J525="","",J525+교과보정값!GF$16)</f>
        <v/>
      </c>
      <c r="J525" s="87" t="str">
        <f>IFERROR(IF(INDEX(교과보정값!$GF:$GF,MATCH($B525,교과보정값!$GE:$GE,0))="","",INDEX(교과보정값!$GF:$GF,MATCH($B525,교과보정값!$GE:$GE,0))+IF(INDEX(교과보정값!$GH:$GH,MATCH($B525,교과보정값!$GE:$GE,0))="인문",교과보정값!GF$8,교과보정값!GG$8)),"")</f>
        <v/>
      </c>
      <c r="K525" s="87" t="str">
        <f>IF(J525="","",J525+교과보정값!GG$16)</f>
        <v/>
      </c>
      <c r="L525" s="88" t="str">
        <f>IF(M525="","",M525+교과보정값!GF$17)</f>
        <v/>
      </c>
      <c r="M525" s="88" t="str">
        <f>IFERROR(IF(INDEX(교과보정값!$GF:$GF,MATCH($B525,교과보정값!$GE:$GE,0))="","",INDEX(교과보정값!$GF:$GF,MATCH($B525,교과보정값!$GE:$GE,0))+IF(INDEX(교과보정값!$GH:$GH,MATCH($B525,교과보정값!$GE:$GE,0))="인문",교과보정값!GF$9,교과보정값!GG$9)),"")</f>
        <v/>
      </c>
      <c r="N525" s="88" t="str">
        <f>IF(M525="","",M525+교과보정값!GG$17)</f>
        <v/>
      </c>
      <c r="O525" s="89" t="str">
        <f>IF(P525="","",P525+교과보정값!GF$18)</f>
        <v/>
      </c>
      <c r="P525" s="89" t="str">
        <f>IFERROR(IF(INDEX(교과보정값!$GF:$GF,MATCH($B525,교과보정값!$GE:$GE,0))="","",INDEX(교과보정값!$GF:$GF,MATCH($B525,교과보정값!$GE:$GE,0))+IF(INDEX(교과보정값!$GH:$GH,MATCH($B525,교과보정값!$GE:$GE,0))="인문",교과보정값!GF$10,교과보정값!GG$10)),"")</f>
        <v/>
      </c>
      <c r="Q525" s="89" t="str">
        <f>IF(P525="","",P525+교과보정값!GG$18)</f>
        <v/>
      </c>
    </row>
    <row r="526" spans="2:17">
      <c r="B526" s="84" t="s">
        <v>2146</v>
      </c>
      <c r="C526" s="85">
        <f>IF(D526="","",D526+교과보정값!GF$14)</f>
        <v>7.0000000000000007E-2</v>
      </c>
      <c r="D526" s="85">
        <f>IFERROR(IF(INDEX(교과보정값!$GF:$GF,MATCH($B526,교과보정값!$GE:$GE,0))="","",INDEX(교과보정값!$GF:$GF,MATCH($B526,교과보정값!$GE:$GE,0))+IF(INDEX(교과보정값!$GH:$GH,MATCH($B526,교과보정값!$GE:$GE,0))="인문",교과보정값!GF$6,교과보정값!GG$6)),"")</f>
        <v>0.02</v>
      </c>
      <c r="E526" s="85">
        <f>IF(D526="","",D526+교과보정값!GG$14)</f>
        <v>-3.0000000000000002E-2</v>
      </c>
      <c r="F526" s="86">
        <f>IF(G526="","",G526+교과보정값!GF$15)</f>
        <v>7.0000000000000007E-2</v>
      </c>
      <c r="G526" s="86">
        <f>IFERROR(IF(INDEX(교과보정값!$GF:$GF,MATCH($B526,교과보정값!$GE:$GE,0))="","",INDEX(교과보정값!$GF:$GF,MATCH($B526,교과보정값!$GE:$GE,0))+IF(INDEX(교과보정값!$GH:$GH,MATCH($B526,교과보정값!$GE:$GE,0))="인문",교과보정값!GF$7,교과보정값!GG$7)),"")</f>
        <v>0.02</v>
      </c>
      <c r="H526" s="86">
        <f>IF(G526="","",G526+교과보정값!GG$15)</f>
        <v>-3.0000000000000002E-2</v>
      </c>
      <c r="I526" s="87">
        <f>IF(J526="","",J526+교과보정값!GF$16)</f>
        <v>7.0000000000000007E-2</v>
      </c>
      <c r="J526" s="87">
        <f>IFERROR(IF(INDEX(교과보정값!$GF:$GF,MATCH($B526,교과보정값!$GE:$GE,0))="","",INDEX(교과보정값!$GF:$GF,MATCH($B526,교과보정값!$GE:$GE,0))+IF(INDEX(교과보정값!$GH:$GH,MATCH($B526,교과보정값!$GE:$GE,0))="인문",교과보정값!GF$8,교과보정값!GG$8)),"")</f>
        <v>0.02</v>
      </c>
      <c r="K526" s="87">
        <f>IF(J526="","",J526+교과보정값!GG$16)</f>
        <v>-3.0000000000000002E-2</v>
      </c>
      <c r="L526" s="88">
        <f>IF(M526="","",M526+교과보정값!GF$17)</f>
        <v>7.0000000000000007E-2</v>
      </c>
      <c r="M526" s="88">
        <f>IFERROR(IF(INDEX(교과보정값!$GF:$GF,MATCH($B526,교과보정값!$GE:$GE,0))="","",INDEX(교과보정값!$GF:$GF,MATCH($B526,교과보정값!$GE:$GE,0))+IF(INDEX(교과보정값!$GH:$GH,MATCH($B526,교과보정값!$GE:$GE,0))="인문",교과보정값!GF$9,교과보정값!GG$9)),"")</f>
        <v>0.02</v>
      </c>
      <c r="N526" s="88">
        <f>IF(M526="","",M526+교과보정값!GG$17)</f>
        <v>-3.0000000000000002E-2</v>
      </c>
      <c r="O526" s="89">
        <f>IF(P526="","",P526+교과보정값!GF$18)</f>
        <v>7.0000000000000007E-2</v>
      </c>
      <c r="P526" s="89">
        <f>IFERROR(IF(INDEX(교과보정값!$GF:$GF,MATCH($B526,교과보정값!$GE:$GE,0))="","",INDEX(교과보정값!$GF:$GF,MATCH($B526,교과보정값!$GE:$GE,0))+IF(INDEX(교과보정값!$GH:$GH,MATCH($B526,교과보정값!$GE:$GE,0))="인문",교과보정값!GF$10,교과보정값!GG$10)),"")</f>
        <v>0.02</v>
      </c>
      <c r="Q526" s="89">
        <f>IF(P526="","",P526+교과보정값!GG$18)</f>
        <v>-3.0000000000000002E-2</v>
      </c>
    </row>
    <row r="527" spans="2:17">
      <c r="B527" s="84" t="s">
        <v>2147</v>
      </c>
      <c r="C527" s="85">
        <f>IF(D527="","",D527+교과보정값!GF$14)</f>
        <v>0</v>
      </c>
      <c r="D527" s="85">
        <f>IFERROR(IF(INDEX(교과보정값!$GF:$GF,MATCH($B527,교과보정값!$GE:$GE,0))="","",INDEX(교과보정값!$GF:$GF,MATCH($B527,교과보정값!$GE:$GE,0))+IF(INDEX(교과보정값!$GH:$GH,MATCH($B527,교과보정값!$GE:$GE,0))="인문",교과보정값!GF$6,교과보정값!GG$6)),"")</f>
        <v>-0.05</v>
      </c>
      <c r="E527" s="85">
        <f>IF(D527="","",D527+교과보정값!GG$14)</f>
        <v>-0.1</v>
      </c>
      <c r="F527" s="86">
        <f>IF(G527="","",G527+교과보정값!GF$15)</f>
        <v>0</v>
      </c>
      <c r="G527" s="86">
        <f>IFERROR(IF(INDEX(교과보정값!$GF:$GF,MATCH($B527,교과보정값!$GE:$GE,0))="","",INDEX(교과보정값!$GF:$GF,MATCH($B527,교과보정값!$GE:$GE,0))+IF(INDEX(교과보정값!$GH:$GH,MATCH($B527,교과보정값!$GE:$GE,0))="인문",교과보정값!GF$7,교과보정값!GG$7)),"")</f>
        <v>-0.05</v>
      </c>
      <c r="H527" s="86">
        <f>IF(G527="","",G527+교과보정값!GG$15)</f>
        <v>-0.1</v>
      </c>
      <c r="I527" s="87">
        <f>IF(J527="","",J527+교과보정값!GF$16)</f>
        <v>0</v>
      </c>
      <c r="J527" s="87">
        <f>IFERROR(IF(INDEX(교과보정값!$GF:$GF,MATCH($B527,교과보정값!$GE:$GE,0))="","",INDEX(교과보정값!$GF:$GF,MATCH($B527,교과보정값!$GE:$GE,0))+IF(INDEX(교과보정값!$GH:$GH,MATCH($B527,교과보정값!$GE:$GE,0))="인문",교과보정값!GF$8,교과보정값!GG$8)),"")</f>
        <v>-0.05</v>
      </c>
      <c r="K527" s="87">
        <f>IF(J527="","",J527+교과보정값!GG$16)</f>
        <v>-0.1</v>
      </c>
      <c r="L527" s="88">
        <f>IF(M527="","",M527+교과보정값!GF$17)</f>
        <v>0</v>
      </c>
      <c r="M527" s="88">
        <f>IFERROR(IF(INDEX(교과보정값!$GF:$GF,MATCH($B527,교과보정값!$GE:$GE,0))="","",INDEX(교과보정값!$GF:$GF,MATCH($B527,교과보정값!$GE:$GE,0))+IF(INDEX(교과보정값!$GH:$GH,MATCH($B527,교과보정값!$GE:$GE,0))="인문",교과보정값!GF$9,교과보정값!GG$9)),"")</f>
        <v>-0.05</v>
      </c>
      <c r="N527" s="88">
        <f>IF(M527="","",M527+교과보정값!GG$17)</f>
        <v>-0.1</v>
      </c>
      <c r="O527" s="89">
        <f>IF(P527="","",P527+교과보정값!GF$18)</f>
        <v>0</v>
      </c>
      <c r="P527" s="89">
        <f>IFERROR(IF(INDEX(교과보정값!$GF:$GF,MATCH($B527,교과보정값!$GE:$GE,0))="","",INDEX(교과보정값!$GF:$GF,MATCH($B527,교과보정값!$GE:$GE,0))+IF(INDEX(교과보정값!$GH:$GH,MATCH($B527,교과보정값!$GE:$GE,0))="인문",교과보정값!GF$10,교과보정값!GG$10)),"")</f>
        <v>-0.05</v>
      </c>
      <c r="Q527" s="89">
        <f>IF(P527="","",P527+교과보정값!GG$18)</f>
        <v>-0.1</v>
      </c>
    </row>
    <row r="528" spans="2:17">
      <c r="B528" s="84" t="s">
        <v>2148</v>
      </c>
      <c r="C528" s="85" t="str">
        <f>IF(D528="","",D528+교과보정값!GF$14)</f>
        <v/>
      </c>
      <c r="D528" s="85" t="str">
        <f>IFERROR(IF(INDEX(교과보정값!$GF:$GF,MATCH($B528,교과보정값!$GE:$GE,0))="","",INDEX(교과보정값!$GF:$GF,MATCH($B528,교과보정값!$GE:$GE,0))+IF(INDEX(교과보정값!$GH:$GH,MATCH($B528,교과보정값!$GE:$GE,0))="인문",교과보정값!GF$6,교과보정값!GG$6)),"")</f>
        <v/>
      </c>
      <c r="E528" s="85" t="str">
        <f>IF(D528="","",D528+교과보정값!GG$14)</f>
        <v/>
      </c>
      <c r="F528" s="86" t="str">
        <f>IF(G528="","",G528+교과보정값!GF$15)</f>
        <v/>
      </c>
      <c r="G528" s="86" t="str">
        <f>IFERROR(IF(INDEX(교과보정값!$GF:$GF,MATCH($B528,교과보정값!$GE:$GE,0))="","",INDEX(교과보정값!$GF:$GF,MATCH($B528,교과보정값!$GE:$GE,0))+IF(INDEX(교과보정값!$GH:$GH,MATCH($B528,교과보정값!$GE:$GE,0))="인문",교과보정값!GF$7,교과보정값!GG$7)),"")</f>
        <v/>
      </c>
      <c r="H528" s="86" t="str">
        <f>IF(G528="","",G528+교과보정값!GG$15)</f>
        <v/>
      </c>
      <c r="I528" s="87" t="str">
        <f>IF(J528="","",J528+교과보정값!GF$16)</f>
        <v/>
      </c>
      <c r="J528" s="87" t="str">
        <f>IFERROR(IF(INDEX(교과보정값!$GF:$GF,MATCH($B528,교과보정값!$GE:$GE,0))="","",INDEX(교과보정값!$GF:$GF,MATCH($B528,교과보정값!$GE:$GE,0))+IF(INDEX(교과보정값!$GH:$GH,MATCH($B528,교과보정값!$GE:$GE,0))="인문",교과보정값!GF$8,교과보정값!GG$8)),"")</f>
        <v/>
      </c>
      <c r="K528" s="87" t="str">
        <f>IF(J528="","",J528+교과보정값!GG$16)</f>
        <v/>
      </c>
      <c r="L528" s="88" t="str">
        <f>IF(M528="","",M528+교과보정값!GF$17)</f>
        <v/>
      </c>
      <c r="M528" s="88" t="str">
        <f>IFERROR(IF(INDEX(교과보정값!$GF:$GF,MATCH($B528,교과보정값!$GE:$GE,0))="","",INDEX(교과보정값!$GF:$GF,MATCH($B528,교과보정값!$GE:$GE,0))+IF(INDEX(교과보정값!$GH:$GH,MATCH($B528,교과보정값!$GE:$GE,0))="인문",교과보정값!GF$9,교과보정값!GG$9)),"")</f>
        <v/>
      </c>
      <c r="N528" s="88" t="str">
        <f>IF(M528="","",M528+교과보정값!GG$17)</f>
        <v/>
      </c>
      <c r="O528" s="89" t="str">
        <f>IF(P528="","",P528+교과보정값!GF$18)</f>
        <v/>
      </c>
      <c r="P528" s="89" t="str">
        <f>IFERROR(IF(INDEX(교과보정값!$GF:$GF,MATCH($B528,교과보정값!$GE:$GE,0))="","",INDEX(교과보정값!$GF:$GF,MATCH($B528,교과보정값!$GE:$GE,0))+IF(INDEX(교과보정값!$GH:$GH,MATCH($B528,교과보정값!$GE:$GE,0))="인문",교과보정값!GF$10,교과보정값!GG$10)),"")</f>
        <v/>
      </c>
      <c r="Q528" s="89" t="str">
        <f>IF(P528="","",P528+교과보정값!GG$18)</f>
        <v/>
      </c>
    </row>
    <row r="529" spans="2:17">
      <c r="B529" s="84" t="s">
        <v>2149</v>
      </c>
      <c r="C529" s="85">
        <f>IF(D529="","",D529+교과보정값!GF$14)</f>
        <v>0.1</v>
      </c>
      <c r="D529" s="85">
        <f>IFERROR(IF(INDEX(교과보정값!$GF:$GF,MATCH($B529,교과보정값!$GE:$GE,0))="","",INDEX(교과보정값!$GF:$GF,MATCH($B529,교과보정값!$GE:$GE,0))+IF(INDEX(교과보정값!$GH:$GH,MATCH($B529,교과보정값!$GE:$GE,0))="인문",교과보정값!GF$6,교과보정값!GG$6)),"")</f>
        <v>0.05</v>
      </c>
      <c r="E529" s="85">
        <f>IF(D529="","",D529+교과보정값!GG$14)</f>
        <v>0</v>
      </c>
      <c r="F529" s="86">
        <f>IF(G529="","",G529+교과보정값!GF$15)</f>
        <v>0.1</v>
      </c>
      <c r="G529" s="86">
        <f>IFERROR(IF(INDEX(교과보정값!$GF:$GF,MATCH($B529,교과보정값!$GE:$GE,0))="","",INDEX(교과보정값!$GF:$GF,MATCH($B529,교과보정값!$GE:$GE,0))+IF(INDEX(교과보정값!$GH:$GH,MATCH($B529,교과보정값!$GE:$GE,0))="인문",교과보정값!GF$7,교과보정값!GG$7)),"")</f>
        <v>0.05</v>
      </c>
      <c r="H529" s="86">
        <f>IF(G529="","",G529+교과보정값!GG$15)</f>
        <v>0</v>
      </c>
      <c r="I529" s="87">
        <f>IF(J529="","",J529+교과보정값!GF$16)</f>
        <v>0.1</v>
      </c>
      <c r="J529" s="87">
        <f>IFERROR(IF(INDEX(교과보정값!$GF:$GF,MATCH($B529,교과보정값!$GE:$GE,0))="","",INDEX(교과보정값!$GF:$GF,MATCH($B529,교과보정값!$GE:$GE,0))+IF(INDEX(교과보정값!$GH:$GH,MATCH($B529,교과보정값!$GE:$GE,0))="인문",교과보정값!GF$8,교과보정값!GG$8)),"")</f>
        <v>0.05</v>
      </c>
      <c r="K529" s="87">
        <f>IF(J529="","",J529+교과보정값!GG$16)</f>
        <v>0</v>
      </c>
      <c r="L529" s="88">
        <f>IF(M529="","",M529+교과보정값!GF$17)</f>
        <v>0.1</v>
      </c>
      <c r="M529" s="88">
        <f>IFERROR(IF(INDEX(교과보정값!$GF:$GF,MATCH($B529,교과보정값!$GE:$GE,0))="","",INDEX(교과보정값!$GF:$GF,MATCH($B529,교과보정값!$GE:$GE,0))+IF(INDEX(교과보정값!$GH:$GH,MATCH($B529,교과보정값!$GE:$GE,0))="인문",교과보정값!GF$9,교과보정값!GG$9)),"")</f>
        <v>0.05</v>
      </c>
      <c r="N529" s="88">
        <f>IF(M529="","",M529+교과보정값!GG$17)</f>
        <v>0</v>
      </c>
      <c r="O529" s="89">
        <f>IF(P529="","",P529+교과보정값!GF$18)</f>
        <v>0.1</v>
      </c>
      <c r="P529" s="89">
        <f>IFERROR(IF(INDEX(교과보정값!$GF:$GF,MATCH($B529,교과보정값!$GE:$GE,0))="","",INDEX(교과보정값!$GF:$GF,MATCH($B529,교과보정값!$GE:$GE,0))+IF(INDEX(교과보정값!$GH:$GH,MATCH($B529,교과보정값!$GE:$GE,0))="인문",교과보정값!GF$10,교과보정값!GG$10)),"")</f>
        <v>0.05</v>
      </c>
      <c r="Q529" s="89">
        <f>IF(P529="","",P529+교과보정값!GG$18)</f>
        <v>0</v>
      </c>
    </row>
    <row r="530" spans="2:17">
      <c r="B530" s="84" t="s">
        <v>2150</v>
      </c>
      <c r="C530" s="85" t="str">
        <f>IF(D530="","",D530+교과보정값!GF$14)</f>
        <v/>
      </c>
      <c r="D530" s="85" t="str">
        <f>IFERROR(IF(INDEX(교과보정값!$GF:$GF,MATCH($B530,교과보정값!$GE:$GE,0))="","",INDEX(교과보정값!$GF:$GF,MATCH($B530,교과보정값!$GE:$GE,0))+IF(INDEX(교과보정값!$GH:$GH,MATCH($B530,교과보정값!$GE:$GE,0))="인문",교과보정값!GF$6,교과보정값!GG$6)),"")</f>
        <v/>
      </c>
      <c r="E530" s="85" t="str">
        <f>IF(D530="","",D530+교과보정값!GG$14)</f>
        <v/>
      </c>
      <c r="F530" s="86" t="str">
        <f>IF(G530="","",G530+교과보정값!GF$15)</f>
        <v/>
      </c>
      <c r="G530" s="86" t="str">
        <f>IFERROR(IF(INDEX(교과보정값!$GF:$GF,MATCH($B530,교과보정값!$GE:$GE,0))="","",INDEX(교과보정값!$GF:$GF,MATCH($B530,교과보정값!$GE:$GE,0))+IF(INDEX(교과보정값!$GH:$GH,MATCH($B530,교과보정값!$GE:$GE,0))="인문",교과보정값!GF$7,교과보정값!GG$7)),"")</f>
        <v/>
      </c>
      <c r="H530" s="86" t="str">
        <f>IF(G530="","",G530+교과보정값!GG$15)</f>
        <v/>
      </c>
      <c r="I530" s="87" t="str">
        <f>IF(J530="","",J530+교과보정값!GF$16)</f>
        <v/>
      </c>
      <c r="J530" s="87" t="str">
        <f>IFERROR(IF(INDEX(교과보정값!$GF:$GF,MATCH($B530,교과보정값!$GE:$GE,0))="","",INDEX(교과보정값!$GF:$GF,MATCH($B530,교과보정값!$GE:$GE,0))+IF(INDEX(교과보정값!$GH:$GH,MATCH($B530,교과보정값!$GE:$GE,0))="인문",교과보정값!GF$8,교과보정값!GG$8)),"")</f>
        <v/>
      </c>
      <c r="K530" s="87" t="str">
        <f>IF(J530="","",J530+교과보정값!GG$16)</f>
        <v/>
      </c>
      <c r="L530" s="88" t="str">
        <f>IF(M530="","",M530+교과보정값!GF$17)</f>
        <v/>
      </c>
      <c r="M530" s="88" t="str">
        <f>IFERROR(IF(INDEX(교과보정값!$GF:$GF,MATCH($B530,교과보정값!$GE:$GE,0))="","",INDEX(교과보정값!$GF:$GF,MATCH($B530,교과보정값!$GE:$GE,0))+IF(INDEX(교과보정값!$GH:$GH,MATCH($B530,교과보정값!$GE:$GE,0))="인문",교과보정값!GF$9,교과보정값!GG$9)),"")</f>
        <v/>
      </c>
      <c r="N530" s="88" t="str">
        <f>IF(M530="","",M530+교과보정값!GG$17)</f>
        <v/>
      </c>
      <c r="O530" s="89" t="str">
        <f>IF(P530="","",P530+교과보정값!GF$18)</f>
        <v/>
      </c>
      <c r="P530" s="89" t="str">
        <f>IFERROR(IF(INDEX(교과보정값!$GF:$GF,MATCH($B530,교과보정값!$GE:$GE,0))="","",INDEX(교과보정값!$GF:$GF,MATCH($B530,교과보정값!$GE:$GE,0))+IF(INDEX(교과보정값!$GH:$GH,MATCH($B530,교과보정값!$GE:$GE,0))="인문",교과보정값!GF$10,교과보정값!GG$10)),"")</f>
        <v/>
      </c>
      <c r="Q530" s="89" t="str">
        <f>IF(P530="","",P530+교과보정값!GG$18)</f>
        <v/>
      </c>
    </row>
    <row r="531" spans="2:17">
      <c r="B531" s="84" t="s">
        <v>2151</v>
      </c>
      <c r="C531" s="85" t="str">
        <f>IF(D531="","",D531+교과보정값!GF$14)</f>
        <v/>
      </c>
      <c r="D531" s="85" t="str">
        <f>IFERROR(IF(INDEX(교과보정값!$GF:$GF,MATCH($B531,교과보정값!$GE:$GE,0))="","",INDEX(교과보정값!$GF:$GF,MATCH($B531,교과보정값!$GE:$GE,0))+IF(INDEX(교과보정값!$GH:$GH,MATCH($B531,교과보정값!$GE:$GE,0))="인문",교과보정값!GF$6,교과보정값!GG$6)),"")</f>
        <v/>
      </c>
      <c r="E531" s="85" t="str">
        <f>IF(D531="","",D531+교과보정값!GG$14)</f>
        <v/>
      </c>
      <c r="F531" s="86" t="str">
        <f>IF(G531="","",G531+교과보정값!GF$15)</f>
        <v/>
      </c>
      <c r="G531" s="86" t="str">
        <f>IFERROR(IF(INDEX(교과보정값!$GF:$GF,MATCH($B531,교과보정값!$GE:$GE,0))="","",INDEX(교과보정값!$GF:$GF,MATCH($B531,교과보정값!$GE:$GE,0))+IF(INDEX(교과보정값!$GH:$GH,MATCH($B531,교과보정값!$GE:$GE,0))="인문",교과보정값!GF$7,교과보정값!GG$7)),"")</f>
        <v/>
      </c>
      <c r="H531" s="86" t="str">
        <f>IF(G531="","",G531+교과보정값!GG$15)</f>
        <v/>
      </c>
      <c r="I531" s="87" t="str">
        <f>IF(J531="","",J531+교과보정값!GF$16)</f>
        <v/>
      </c>
      <c r="J531" s="87" t="str">
        <f>IFERROR(IF(INDEX(교과보정값!$GF:$GF,MATCH($B531,교과보정값!$GE:$GE,0))="","",INDEX(교과보정값!$GF:$GF,MATCH($B531,교과보정값!$GE:$GE,0))+IF(INDEX(교과보정값!$GH:$GH,MATCH($B531,교과보정값!$GE:$GE,0))="인문",교과보정값!GF$8,교과보정값!GG$8)),"")</f>
        <v/>
      </c>
      <c r="K531" s="87" t="str">
        <f>IF(J531="","",J531+교과보정값!GG$16)</f>
        <v/>
      </c>
      <c r="L531" s="88" t="str">
        <f>IF(M531="","",M531+교과보정값!GF$17)</f>
        <v/>
      </c>
      <c r="M531" s="88" t="str">
        <f>IFERROR(IF(INDEX(교과보정값!$GF:$GF,MATCH($B531,교과보정값!$GE:$GE,0))="","",INDEX(교과보정값!$GF:$GF,MATCH($B531,교과보정값!$GE:$GE,0))+IF(INDEX(교과보정값!$GH:$GH,MATCH($B531,교과보정값!$GE:$GE,0))="인문",교과보정값!GF$9,교과보정값!GG$9)),"")</f>
        <v/>
      </c>
      <c r="N531" s="88" t="str">
        <f>IF(M531="","",M531+교과보정값!GG$17)</f>
        <v/>
      </c>
      <c r="O531" s="89" t="str">
        <f>IF(P531="","",P531+교과보정값!GF$18)</f>
        <v/>
      </c>
      <c r="P531" s="89" t="str">
        <f>IFERROR(IF(INDEX(교과보정값!$GF:$GF,MATCH($B531,교과보정값!$GE:$GE,0))="","",INDEX(교과보정값!$GF:$GF,MATCH($B531,교과보정값!$GE:$GE,0))+IF(INDEX(교과보정값!$GH:$GH,MATCH($B531,교과보정값!$GE:$GE,0))="인문",교과보정값!GF$10,교과보정값!GG$10)),"")</f>
        <v/>
      </c>
      <c r="Q531" s="89" t="str">
        <f>IF(P531="","",P531+교과보정값!GG$18)</f>
        <v/>
      </c>
    </row>
    <row r="532" spans="2:17">
      <c r="B532" s="84" t="s">
        <v>2152</v>
      </c>
      <c r="C532" s="85" t="str">
        <f>IF(D532="","",D532+교과보정값!GF$14)</f>
        <v/>
      </c>
      <c r="D532" s="85" t="str">
        <f>IFERROR(IF(INDEX(교과보정값!$GF:$GF,MATCH($B532,교과보정값!$GE:$GE,0))="","",INDEX(교과보정값!$GF:$GF,MATCH($B532,교과보정값!$GE:$GE,0))+IF(INDEX(교과보정값!$GH:$GH,MATCH($B532,교과보정값!$GE:$GE,0))="인문",교과보정값!GF$6,교과보정값!GG$6)),"")</f>
        <v/>
      </c>
      <c r="E532" s="85" t="str">
        <f>IF(D532="","",D532+교과보정값!GG$14)</f>
        <v/>
      </c>
      <c r="F532" s="86" t="str">
        <f>IF(G532="","",G532+교과보정값!GF$15)</f>
        <v/>
      </c>
      <c r="G532" s="86" t="str">
        <f>IFERROR(IF(INDEX(교과보정값!$GF:$GF,MATCH($B532,교과보정값!$GE:$GE,0))="","",INDEX(교과보정값!$GF:$GF,MATCH($B532,교과보정값!$GE:$GE,0))+IF(INDEX(교과보정값!$GH:$GH,MATCH($B532,교과보정값!$GE:$GE,0))="인문",교과보정값!GF$7,교과보정값!GG$7)),"")</f>
        <v/>
      </c>
      <c r="H532" s="86" t="str">
        <f>IF(G532="","",G532+교과보정값!GG$15)</f>
        <v/>
      </c>
      <c r="I532" s="87" t="str">
        <f>IF(J532="","",J532+교과보정값!GF$16)</f>
        <v/>
      </c>
      <c r="J532" s="87" t="str">
        <f>IFERROR(IF(INDEX(교과보정값!$GF:$GF,MATCH($B532,교과보정값!$GE:$GE,0))="","",INDEX(교과보정값!$GF:$GF,MATCH($B532,교과보정값!$GE:$GE,0))+IF(INDEX(교과보정값!$GH:$GH,MATCH($B532,교과보정값!$GE:$GE,0))="인문",교과보정값!GF$8,교과보정값!GG$8)),"")</f>
        <v/>
      </c>
      <c r="K532" s="87" t="str">
        <f>IF(J532="","",J532+교과보정값!GG$16)</f>
        <v/>
      </c>
      <c r="L532" s="88" t="str">
        <f>IF(M532="","",M532+교과보정값!GF$17)</f>
        <v/>
      </c>
      <c r="M532" s="88" t="str">
        <f>IFERROR(IF(INDEX(교과보정값!$GF:$GF,MATCH($B532,교과보정값!$GE:$GE,0))="","",INDEX(교과보정값!$GF:$GF,MATCH($B532,교과보정값!$GE:$GE,0))+IF(INDEX(교과보정값!$GH:$GH,MATCH($B532,교과보정값!$GE:$GE,0))="인문",교과보정값!GF$9,교과보정값!GG$9)),"")</f>
        <v/>
      </c>
      <c r="N532" s="88" t="str">
        <f>IF(M532="","",M532+교과보정값!GG$17)</f>
        <v/>
      </c>
      <c r="O532" s="89" t="str">
        <f>IF(P532="","",P532+교과보정값!GF$18)</f>
        <v/>
      </c>
      <c r="P532" s="89" t="str">
        <f>IFERROR(IF(INDEX(교과보정값!$GF:$GF,MATCH($B532,교과보정값!$GE:$GE,0))="","",INDEX(교과보정값!$GF:$GF,MATCH($B532,교과보정값!$GE:$GE,0))+IF(INDEX(교과보정값!$GH:$GH,MATCH($B532,교과보정값!$GE:$GE,0))="인문",교과보정값!GF$10,교과보정값!GG$10)),"")</f>
        <v/>
      </c>
      <c r="Q532" s="89" t="str">
        <f>IF(P532="","",P532+교과보정값!GG$18)</f>
        <v/>
      </c>
    </row>
    <row r="533" spans="2:17">
      <c r="B533" s="84" t="s">
        <v>2153</v>
      </c>
      <c r="C533" s="85" t="str">
        <f>IF(D533="","",D533+교과보정값!GF$14)</f>
        <v/>
      </c>
      <c r="D533" s="85" t="str">
        <f>IFERROR(IF(INDEX(교과보정값!$GF:$GF,MATCH($B533,교과보정값!$GE:$GE,0))="","",INDEX(교과보정값!$GF:$GF,MATCH($B533,교과보정값!$GE:$GE,0))+IF(INDEX(교과보정값!$GH:$GH,MATCH($B533,교과보정값!$GE:$GE,0))="인문",교과보정값!GF$6,교과보정값!GG$6)),"")</f>
        <v/>
      </c>
      <c r="E533" s="85" t="str">
        <f>IF(D533="","",D533+교과보정값!GG$14)</f>
        <v/>
      </c>
      <c r="F533" s="86" t="str">
        <f>IF(G533="","",G533+교과보정값!GF$15)</f>
        <v/>
      </c>
      <c r="G533" s="86" t="str">
        <f>IFERROR(IF(INDEX(교과보정값!$GF:$GF,MATCH($B533,교과보정값!$GE:$GE,0))="","",INDEX(교과보정값!$GF:$GF,MATCH($B533,교과보정값!$GE:$GE,0))+IF(INDEX(교과보정값!$GH:$GH,MATCH($B533,교과보정값!$GE:$GE,0))="인문",교과보정값!GF$7,교과보정값!GG$7)),"")</f>
        <v/>
      </c>
      <c r="H533" s="86" t="str">
        <f>IF(G533="","",G533+교과보정값!GG$15)</f>
        <v/>
      </c>
      <c r="I533" s="87" t="str">
        <f>IF(J533="","",J533+교과보정값!GF$16)</f>
        <v/>
      </c>
      <c r="J533" s="87" t="str">
        <f>IFERROR(IF(INDEX(교과보정값!$GF:$GF,MATCH($B533,교과보정값!$GE:$GE,0))="","",INDEX(교과보정값!$GF:$GF,MATCH($B533,교과보정값!$GE:$GE,0))+IF(INDEX(교과보정값!$GH:$GH,MATCH($B533,교과보정값!$GE:$GE,0))="인문",교과보정값!GF$8,교과보정값!GG$8)),"")</f>
        <v/>
      </c>
      <c r="K533" s="87" t="str">
        <f>IF(J533="","",J533+교과보정값!GG$16)</f>
        <v/>
      </c>
      <c r="L533" s="88" t="str">
        <f>IF(M533="","",M533+교과보정값!GF$17)</f>
        <v/>
      </c>
      <c r="M533" s="88" t="str">
        <f>IFERROR(IF(INDEX(교과보정값!$GF:$GF,MATCH($B533,교과보정값!$GE:$GE,0))="","",INDEX(교과보정값!$GF:$GF,MATCH($B533,교과보정값!$GE:$GE,0))+IF(INDEX(교과보정값!$GH:$GH,MATCH($B533,교과보정값!$GE:$GE,0))="인문",교과보정값!GF$9,교과보정값!GG$9)),"")</f>
        <v/>
      </c>
      <c r="N533" s="88" t="str">
        <f>IF(M533="","",M533+교과보정값!GG$17)</f>
        <v/>
      </c>
      <c r="O533" s="89" t="str">
        <f>IF(P533="","",P533+교과보정값!GF$18)</f>
        <v/>
      </c>
      <c r="P533" s="89" t="str">
        <f>IFERROR(IF(INDEX(교과보정값!$GF:$GF,MATCH($B533,교과보정값!$GE:$GE,0))="","",INDEX(교과보정값!$GF:$GF,MATCH($B533,교과보정값!$GE:$GE,0))+IF(INDEX(교과보정값!$GH:$GH,MATCH($B533,교과보정값!$GE:$GE,0))="인문",교과보정값!GF$10,교과보정값!GG$10)),"")</f>
        <v/>
      </c>
      <c r="Q533" s="89" t="str">
        <f>IF(P533="","",P533+교과보정값!GG$18)</f>
        <v/>
      </c>
    </row>
    <row r="535" spans="2:17">
      <c r="B535" s="159" t="s">
        <v>2154</v>
      </c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5"/>
    </row>
    <row r="536" spans="2:17">
      <c r="B536" s="78"/>
      <c r="C536" s="163" t="s">
        <v>1862</v>
      </c>
      <c r="D536" s="154"/>
      <c r="E536" s="155"/>
      <c r="F536" s="161" t="s">
        <v>1863</v>
      </c>
      <c r="G536" s="154"/>
      <c r="H536" s="155"/>
      <c r="I536" s="162" t="s">
        <v>1864</v>
      </c>
      <c r="J536" s="154"/>
      <c r="K536" s="155"/>
      <c r="L536" s="156" t="s">
        <v>1865</v>
      </c>
      <c r="M536" s="154"/>
      <c r="N536" s="155"/>
      <c r="O536" s="157" t="s">
        <v>1866</v>
      </c>
      <c r="P536" s="154"/>
      <c r="Q536" s="155"/>
    </row>
    <row r="537" spans="2:17">
      <c r="B537" s="78" t="s">
        <v>1869</v>
      </c>
      <c r="C537" s="79" t="s">
        <v>19</v>
      </c>
      <c r="D537" s="79" t="s">
        <v>20</v>
      </c>
      <c r="E537" s="79" t="s">
        <v>21</v>
      </c>
      <c r="F537" s="80" t="s">
        <v>19</v>
      </c>
      <c r="G537" s="80" t="s">
        <v>20</v>
      </c>
      <c r="H537" s="80" t="s">
        <v>21</v>
      </c>
      <c r="I537" s="81" t="s">
        <v>19</v>
      </c>
      <c r="J537" s="81" t="s">
        <v>20</v>
      </c>
      <c r="K537" s="81" t="s">
        <v>21</v>
      </c>
      <c r="L537" s="82" t="s">
        <v>19</v>
      </c>
      <c r="M537" s="82" t="s">
        <v>20</v>
      </c>
      <c r="N537" s="82" t="s">
        <v>21</v>
      </c>
      <c r="O537" s="83" t="s">
        <v>19</v>
      </c>
      <c r="P537" s="83" t="s">
        <v>20</v>
      </c>
      <c r="Q537" s="83" t="s">
        <v>21</v>
      </c>
    </row>
    <row r="538" spans="2:17">
      <c r="B538" s="84" t="s">
        <v>2155</v>
      </c>
      <c r="C538" s="85">
        <f>IF(D538="","",D538+교과보정값!GK$14)</f>
        <v>3.0000000000000002E-2</v>
      </c>
      <c r="D538" s="85">
        <f>IFERROR(IF(INDEX(교과보정값!$GK:$GK,MATCH($B538,교과보정값!$GJ:$GJ,0))="","",INDEX(교과보정값!$GK:$GK,MATCH($B538,교과보정값!$GJ:$GJ,0))+IF(INDEX(교과보정값!$GM:$GM,MATCH($B538,교과보정값!$GJ:$GJ,0))="인문",교과보정값!GK$6,교과보정값!GL$6)),"")</f>
        <v>-0.02</v>
      </c>
      <c r="E538" s="85">
        <f>IF(D538="","",D538+교과보정값!GL$14)</f>
        <v>-7.0000000000000007E-2</v>
      </c>
      <c r="F538" s="86">
        <f>IF(G538="","",G538+교과보정값!GK$15)</f>
        <v>3.0000000000000002E-2</v>
      </c>
      <c r="G538" s="86">
        <f>IFERROR(IF(INDEX(교과보정값!$GK:$GK,MATCH($B538,교과보정값!$GJ:$GJ,0))="","",INDEX(교과보정값!$GK:$GK,MATCH($B538,교과보정값!$GJ:$GJ,0))+IF(INDEX(교과보정값!$GM:$GM,MATCH($B538,교과보정값!$GJ:$GJ,0))="인문",교과보정값!GK$7,교과보정값!GL$7)),"")</f>
        <v>-0.02</v>
      </c>
      <c r="H538" s="86">
        <f>IF(G538="","",G538+교과보정값!GL$15)</f>
        <v>-7.0000000000000007E-2</v>
      </c>
      <c r="I538" s="87">
        <f>IF(J538="","",J538+교과보정값!GK$16)</f>
        <v>3.0000000000000002E-2</v>
      </c>
      <c r="J538" s="87">
        <f>IFERROR(IF(INDEX(교과보정값!$GK:$GK,MATCH($B538,교과보정값!$GJ:$GJ,0))="","",INDEX(교과보정값!$GK:$GK,MATCH($B538,교과보정값!$GJ:$GJ,0))+IF(INDEX(교과보정값!$GM:$GM,MATCH($B538,교과보정값!$GJ:$GJ,0))="인문",교과보정값!GK$8,교과보정값!GL$8)),"")</f>
        <v>-0.02</v>
      </c>
      <c r="K538" s="87">
        <f>IF(J538="","",J538+교과보정값!GL$16)</f>
        <v>-7.0000000000000007E-2</v>
      </c>
      <c r="L538" s="88">
        <f>IF(M538="","",M538+교과보정값!GK$17)</f>
        <v>3.0000000000000002E-2</v>
      </c>
      <c r="M538" s="88">
        <f>IFERROR(IF(INDEX(교과보정값!$GK:$GK,MATCH($B538,교과보정값!$GJ:$GJ,0))="","",INDEX(교과보정값!$GK:$GK,MATCH($B538,교과보정값!$GJ:$GJ,0))+IF(INDEX(교과보정값!$GM:$GM,MATCH($B538,교과보정값!$GJ:$GJ,0))="인문",교과보정값!GK$9,교과보정값!GL$9)),"")</f>
        <v>-0.02</v>
      </c>
      <c r="N538" s="88">
        <f>IF(M538="","",M538+교과보정값!GL$17)</f>
        <v>-7.0000000000000007E-2</v>
      </c>
      <c r="O538" s="89">
        <f>IF(P538="","",P538+교과보정값!GK$18)</f>
        <v>3.0000000000000002E-2</v>
      </c>
      <c r="P538" s="89">
        <f>IFERROR(IF(INDEX(교과보정값!$GK:$GK,MATCH($B538,교과보정값!$GJ:$GJ,0))="","",INDEX(교과보정값!$GK:$GK,MATCH($B538,교과보정값!$GJ:$GJ,0))+IF(INDEX(교과보정값!$GM:$GM,MATCH($B538,교과보정값!$GJ:$GJ,0))="인문",교과보정값!GK$10,교과보정값!GL$10)),"")</f>
        <v>-0.02</v>
      </c>
      <c r="Q538" s="89">
        <f>IF(P538="","",P538+교과보정값!GL$18)</f>
        <v>-7.0000000000000007E-2</v>
      </c>
    </row>
    <row r="539" spans="2:17">
      <c r="B539" s="84" t="s">
        <v>2156</v>
      </c>
      <c r="C539" s="85" t="str">
        <f>IF(D539="","",D539+교과보정값!GK$14)</f>
        <v/>
      </c>
      <c r="D539" s="85" t="str">
        <f>IFERROR(IF(INDEX(교과보정값!$GK:$GK,MATCH($B539,교과보정값!$GJ:$GJ,0))="","",INDEX(교과보정값!$GK:$GK,MATCH($B539,교과보정값!$GJ:$GJ,0))+IF(INDEX(교과보정값!$GM:$GM,MATCH($B539,교과보정값!$GJ:$GJ,0))="인문",교과보정값!GK$6,교과보정값!GL$6)),"")</f>
        <v/>
      </c>
      <c r="E539" s="85" t="str">
        <f>IF(D539="","",D539+교과보정값!GL$14)</f>
        <v/>
      </c>
      <c r="F539" s="86" t="str">
        <f>IF(G539="","",G539+교과보정값!GK$15)</f>
        <v/>
      </c>
      <c r="G539" s="86" t="str">
        <f>IFERROR(IF(INDEX(교과보정값!$GK:$GK,MATCH($B539,교과보정값!$GJ:$GJ,0))="","",INDEX(교과보정값!$GK:$GK,MATCH($B539,교과보정값!$GJ:$GJ,0))+IF(INDEX(교과보정값!$GM:$GM,MATCH($B539,교과보정값!$GJ:$GJ,0))="인문",교과보정값!GK$7,교과보정값!GL$7)),"")</f>
        <v/>
      </c>
      <c r="H539" s="86" t="str">
        <f>IF(G539="","",G539+교과보정값!GL$15)</f>
        <v/>
      </c>
      <c r="I539" s="87" t="str">
        <f>IF(J539="","",J539+교과보정값!GK$16)</f>
        <v/>
      </c>
      <c r="J539" s="87" t="str">
        <f>IFERROR(IF(INDEX(교과보정값!$GK:$GK,MATCH($B539,교과보정값!$GJ:$GJ,0))="","",INDEX(교과보정값!$GK:$GK,MATCH($B539,교과보정값!$GJ:$GJ,0))+IF(INDEX(교과보정값!$GM:$GM,MATCH($B539,교과보정값!$GJ:$GJ,0))="인문",교과보정값!GK$8,교과보정값!GL$8)),"")</f>
        <v/>
      </c>
      <c r="K539" s="87" t="str">
        <f>IF(J539="","",J539+교과보정값!GL$16)</f>
        <v/>
      </c>
      <c r="L539" s="88" t="str">
        <f>IF(M539="","",M539+교과보정값!GK$17)</f>
        <v/>
      </c>
      <c r="M539" s="88" t="str">
        <f>IFERROR(IF(INDEX(교과보정값!$GK:$GK,MATCH($B539,교과보정값!$GJ:$GJ,0))="","",INDEX(교과보정값!$GK:$GK,MATCH($B539,교과보정값!$GJ:$GJ,0))+IF(INDEX(교과보정값!$GM:$GM,MATCH($B539,교과보정값!$GJ:$GJ,0))="인문",교과보정값!GK$9,교과보정값!GL$9)),"")</f>
        <v/>
      </c>
      <c r="N539" s="88" t="str">
        <f>IF(M539="","",M539+교과보정값!GL$17)</f>
        <v/>
      </c>
      <c r="O539" s="89" t="str">
        <f>IF(P539="","",P539+교과보정값!GK$18)</f>
        <v/>
      </c>
      <c r="P539" s="89" t="str">
        <f>IFERROR(IF(INDEX(교과보정값!$GK:$GK,MATCH($B539,교과보정값!$GJ:$GJ,0))="","",INDEX(교과보정값!$GK:$GK,MATCH($B539,교과보정값!$GJ:$GJ,0))+IF(INDEX(교과보정값!$GM:$GM,MATCH($B539,교과보정값!$GJ:$GJ,0))="인문",교과보정값!GK$10,교과보정값!GL$10)),"")</f>
        <v/>
      </c>
      <c r="Q539" s="89" t="str">
        <f>IF(P539="","",P539+교과보정값!GL$18)</f>
        <v/>
      </c>
    </row>
    <row r="540" spans="2:17">
      <c r="B540" s="84" t="s">
        <v>2157</v>
      </c>
      <c r="C540" s="85">
        <f>IF(D540="","",D540+교과보정값!GK$14)</f>
        <v>7.0000000000000007E-2</v>
      </c>
      <c r="D540" s="85">
        <f>IFERROR(IF(INDEX(교과보정값!$GK:$GK,MATCH($B540,교과보정값!$GJ:$GJ,0))="","",INDEX(교과보정값!$GK:$GK,MATCH($B540,교과보정값!$GJ:$GJ,0))+IF(INDEX(교과보정값!$GM:$GM,MATCH($B540,교과보정값!$GJ:$GJ,0))="인문",교과보정값!GK$6,교과보정값!GL$6)),"")</f>
        <v>0.02</v>
      </c>
      <c r="E540" s="85">
        <f>IF(D540="","",D540+교과보정값!GL$14)</f>
        <v>-3.0000000000000002E-2</v>
      </c>
      <c r="F540" s="86">
        <f>IF(G540="","",G540+교과보정값!GK$15)</f>
        <v>7.0000000000000007E-2</v>
      </c>
      <c r="G540" s="86">
        <f>IFERROR(IF(INDEX(교과보정값!$GK:$GK,MATCH($B540,교과보정값!$GJ:$GJ,0))="","",INDEX(교과보정값!$GK:$GK,MATCH($B540,교과보정값!$GJ:$GJ,0))+IF(INDEX(교과보정값!$GM:$GM,MATCH($B540,교과보정값!$GJ:$GJ,0))="인문",교과보정값!GK$7,교과보정값!GL$7)),"")</f>
        <v>0.02</v>
      </c>
      <c r="H540" s="86">
        <f>IF(G540="","",G540+교과보정값!GL$15)</f>
        <v>-3.0000000000000002E-2</v>
      </c>
      <c r="I540" s="87">
        <f>IF(J540="","",J540+교과보정값!GK$16)</f>
        <v>7.0000000000000007E-2</v>
      </c>
      <c r="J540" s="87">
        <f>IFERROR(IF(INDEX(교과보정값!$GK:$GK,MATCH($B540,교과보정값!$GJ:$GJ,0))="","",INDEX(교과보정값!$GK:$GK,MATCH($B540,교과보정값!$GJ:$GJ,0))+IF(INDEX(교과보정값!$GM:$GM,MATCH($B540,교과보정값!$GJ:$GJ,0))="인문",교과보정값!GK$8,교과보정값!GL$8)),"")</f>
        <v>0.02</v>
      </c>
      <c r="K540" s="87">
        <f>IF(J540="","",J540+교과보정값!GL$16)</f>
        <v>-3.0000000000000002E-2</v>
      </c>
      <c r="L540" s="88">
        <f>IF(M540="","",M540+교과보정값!GK$17)</f>
        <v>7.0000000000000007E-2</v>
      </c>
      <c r="M540" s="88">
        <f>IFERROR(IF(INDEX(교과보정값!$GK:$GK,MATCH($B540,교과보정값!$GJ:$GJ,0))="","",INDEX(교과보정값!$GK:$GK,MATCH($B540,교과보정값!$GJ:$GJ,0))+IF(INDEX(교과보정값!$GM:$GM,MATCH($B540,교과보정값!$GJ:$GJ,0))="인문",교과보정값!GK$9,교과보정값!GL$9)),"")</f>
        <v>0.02</v>
      </c>
      <c r="N540" s="88">
        <f>IF(M540="","",M540+교과보정값!GL$17)</f>
        <v>-3.0000000000000002E-2</v>
      </c>
      <c r="O540" s="89">
        <f>IF(P540="","",P540+교과보정값!GK$18)</f>
        <v>7.0000000000000007E-2</v>
      </c>
      <c r="P540" s="89">
        <f>IFERROR(IF(INDEX(교과보정값!$GK:$GK,MATCH($B540,교과보정값!$GJ:$GJ,0))="","",INDEX(교과보정값!$GK:$GK,MATCH($B540,교과보정값!$GJ:$GJ,0))+IF(INDEX(교과보정값!$GM:$GM,MATCH($B540,교과보정값!$GJ:$GJ,0))="인문",교과보정값!GK$10,교과보정값!GL$10)),"")</f>
        <v>0.02</v>
      </c>
      <c r="Q540" s="89">
        <f>IF(P540="","",P540+교과보정값!GL$18)</f>
        <v>-3.0000000000000002E-2</v>
      </c>
    </row>
    <row r="541" spans="2:17">
      <c r="B541" s="84" t="s">
        <v>2158</v>
      </c>
      <c r="C541" s="85">
        <f>IF(D541="","",D541+교과보정값!GK$14)</f>
        <v>0</v>
      </c>
      <c r="D541" s="85">
        <f>IFERROR(IF(INDEX(교과보정값!$GK:$GK,MATCH($B541,교과보정값!$GJ:$GJ,0))="","",INDEX(교과보정값!$GK:$GK,MATCH($B541,교과보정값!$GJ:$GJ,0))+IF(INDEX(교과보정값!$GM:$GM,MATCH($B541,교과보정값!$GJ:$GJ,0))="인문",교과보정값!GK$6,교과보정값!GL$6)),"")</f>
        <v>-0.05</v>
      </c>
      <c r="E541" s="85">
        <f>IF(D541="","",D541+교과보정값!GL$14)</f>
        <v>-0.1</v>
      </c>
      <c r="F541" s="86">
        <f>IF(G541="","",G541+교과보정값!GK$15)</f>
        <v>0</v>
      </c>
      <c r="G541" s="86">
        <f>IFERROR(IF(INDEX(교과보정값!$GK:$GK,MATCH($B541,교과보정값!$GJ:$GJ,0))="","",INDEX(교과보정값!$GK:$GK,MATCH($B541,교과보정값!$GJ:$GJ,0))+IF(INDEX(교과보정값!$GM:$GM,MATCH($B541,교과보정값!$GJ:$GJ,0))="인문",교과보정값!GK$7,교과보정값!GL$7)),"")</f>
        <v>-0.05</v>
      </c>
      <c r="H541" s="86">
        <f>IF(G541="","",G541+교과보정값!GL$15)</f>
        <v>-0.1</v>
      </c>
      <c r="I541" s="87">
        <f>IF(J541="","",J541+교과보정값!GK$16)</f>
        <v>0</v>
      </c>
      <c r="J541" s="87">
        <f>IFERROR(IF(INDEX(교과보정값!$GK:$GK,MATCH($B541,교과보정값!$GJ:$GJ,0))="","",INDEX(교과보정값!$GK:$GK,MATCH($B541,교과보정값!$GJ:$GJ,0))+IF(INDEX(교과보정값!$GM:$GM,MATCH($B541,교과보정값!$GJ:$GJ,0))="인문",교과보정값!GK$8,교과보정값!GL$8)),"")</f>
        <v>-0.05</v>
      </c>
      <c r="K541" s="87">
        <f>IF(J541="","",J541+교과보정값!GL$16)</f>
        <v>-0.1</v>
      </c>
      <c r="L541" s="88">
        <f>IF(M541="","",M541+교과보정값!GK$17)</f>
        <v>0</v>
      </c>
      <c r="M541" s="88">
        <f>IFERROR(IF(INDEX(교과보정값!$GK:$GK,MATCH($B541,교과보정값!$GJ:$GJ,0))="","",INDEX(교과보정값!$GK:$GK,MATCH($B541,교과보정값!$GJ:$GJ,0))+IF(INDEX(교과보정값!$GM:$GM,MATCH($B541,교과보정값!$GJ:$GJ,0))="인문",교과보정값!GK$9,교과보정값!GL$9)),"")</f>
        <v>-0.05</v>
      </c>
      <c r="N541" s="88">
        <f>IF(M541="","",M541+교과보정값!GL$17)</f>
        <v>-0.1</v>
      </c>
      <c r="O541" s="89">
        <f>IF(P541="","",P541+교과보정값!GK$18)</f>
        <v>0</v>
      </c>
      <c r="P541" s="89">
        <f>IFERROR(IF(INDEX(교과보정값!$GK:$GK,MATCH($B541,교과보정값!$GJ:$GJ,0))="","",INDEX(교과보정값!$GK:$GK,MATCH($B541,교과보정값!$GJ:$GJ,0))+IF(INDEX(교과보정값!$GM:$GM,MATCH($B541,교과보정값!$GJ:$GJ,0))="인문",교과보정값!GK$10,교과보정값!GL$10)),"")</f>
        <v>-0.05</v>
      </c>
      <c r="Q541" s="89">
        <f>IF(P541="","",P541+교과보정값!GL$18)</f>
        <v>-0.1</v>
      </c>
    </row>
    <row r="542" spans="2:17">
      <c r="B542" s="84" t="s">
        <v>2159</v>
      </c>
      <c r="C542" s="85" t="str">
        <f>IF(D542="","",D542+교과보정값!GK$14)</f>
        <v/>
      </c>
      <c r="D542" s="85" t="str">
        <f>IFERROR(IF(INDEX(교과보정값!$GK:$GK,MATCH($B542,교과보정값!$GJ:$GJ,0))="","",INDEX(교과보정값!$GK:$GK,MATCH($B542,교과보정값!$GJ:$GJ,0))+IF(INDEX(교과보정값!$GM:$GM,MATCH($B542,교과보정값!$GJ:$GJ,0))="인문",교과보정값!GK$6,교과보정값!GL$6)),"")</f>
        <v/>
      </c>
      <c r="E542" s="85" t="str">
        <f>IF(D542="","",D542+교과보정값!GL$14)</f>
        <v/>
      </c>
      <c r="F542" s="86" t="str">
        <f>IF(G542="","",G542+교과보정값!GK$15)</f>
        <v/>
      </c>
      <c r="G542" s="86" t="str">
        <f>IFERROR(IF(INDEX(교과보정값!$GK:$GK,MATCH($B542,교과보정값!$GJ:$GJ,0))="","",INDEX(교과보정값!$GK:$GK,MATCH($B542,교과보정값!$GJ:$GJ,0))+IF(INDEX(교과보정값!$GM:$GM,MATCH($B542,교과보정값!$GJ:$GJ,0))="인문",교과보정값!GK$7,교과보정값!GL$7)),"")</f>
        <v/>
      </c>
      <c r="H542" s="86" t="str">
        <f>IF(G542="","",G542+교과보정값!GL$15)</f>
        <v/>
      </c>
      <c r="I542" s="87" t="str">
        <f>IF(J542="","",J542+교과보정값!GK$16)</f>
        <v/>
      </c>
      <c r="J542" s="87" t="str">
        <f>IFERROR(IF(INDEX(교과보정값!$GK:$GK,MATCH($B542,교과보정값!$GJ:$GJ,0))="","",INDEX(교과보정값!$GK:$GK,MATCH($B542,교과보정값!$GJ:$GJ,0))+IF(INDEX(교과보정값!$GM:$GM,MATCH($B542,교과보정값!$GJ:$GJ,0))="인문",교과보정값!GK$8,교과보정값!GL$8)),"")</f>
        <v/>
      </c>
      <c r="K542" s="87" t="str">
        <f>IF(J542="","",J542+교과보정값!GL$16)</f>
        <v/>
      </c>
      <c r="L542" s="88" t="str">
        <f>IF(M542="","",M542+교과보정값!GK$17)</f>
        <v/>
      </c>
      <c r="M542" s="88" t="str">
        <f>IFERROR(IF(INDEX(교과보정값!$GK:$GK,MATCH($B542,교과보정값!$GJ:$GJ,0))="","",INDEX(교과보정값!$GK:$GK,MATCH($B542,교과보정값!$GJ:$GJ,0))+IF(INDEX(교과보정값!$GM:$GM,MATCH($B542,교과보정값!$GJ:$GJ,0))="인문",교과보정값!GK$9,교과보정값!GL$9)),"")</f>
        <v/>
      </c>
      <c r="N542" s="88" t="str">
        <f>IF(M542="","",M542+교과보정값!GL$17)</f>
        <v/>
      </c>
      <c r="O542" s="89" t="str">
        <f>IF(P542="","",P542+교과보정값!GK$18)</f>
        <v/>
      </c>
      <c r="P542" s="89" t="str">
        <f>IFERROR(IF(INDEX(교과보정값!$GK:$GK,MATCH($B542,교과보정값!$GJ:$GJ,0))="","",INDEX(교과보정값!$GK:$GK,MATCH($B542,교과보정값!$GJ:$GJ,0))+IF(INDEX(교과보정값!$GM:$GM,MATCH($B542,교과보정값!$GJ:$GJ,0))="인문",교과보정값!GK$10,교과보정값!GL$10)),"")</f>
        <v/>
      </c>
      <c r="Q542" s="89" t="str">
        <f>IF(P542="","",P542+교과보정값!GL$18)</f>
        <v/>
      </c>
    </row>
    <row r="543" spans="2:17">
      <c r="B543" s="84" t="s">
        <v>2160</v>
      </c>
      <c r="C543" s="85">
        <f>IF(D543="","",D543+교과보정값!GK$14)</f>
        <v>0.1</v>
      </c>
      <c r="D543" s="85">
        <f>IFERROR(IF(INDEX(교과보정값!$GK:$GK,MATCH($B543,교과보정값!$GJ:$GJ,0))="","",INDEX(교과보정값!$GK:$GK,MATCH($B543,교과보정값!$GJ:$GJ,0))+IF(INDEX(교과보정값!$GM:$GM,MATCH($B543,교과보정값!$GJ:$GJ,0))="인문",교과보정값!GK$6,교과보정값!GL$6)),"")</f>
        <v>0.05</v>
      </c>
      <c r="E543" s="85">
        <f>IF(D543="","",D543+교과보정값!GL$14)</f>
        <v>0</v>
      </c>
      <c r="F543" s="86">
        <f>IF(G543="","",G543+교과보정값!GK$15)</f>
        <v>0.1</v>
      </c>
      <c r="G543" s="86">
        <f>IFERROR(IF(INDEX(교과보정값!$GK:$GK,MATCH($B543,교과보정값!$GJ:$GJ,0))="","",INDEX(교과보정값!$GK:$GK,MATCH($B543,교과보정값!$GJ:$GJ,0))+IF(INDEX(교과보정값!$GM:$GM,MATCH($B543,교과보정값!$GJ:$GJ,0))="인문",교과보정값!GK$7,교과보정값!GL$7)),"")</f>
        <v>0.05</v>
      </c>
      <c r="H543" s="86">
        <f>IF(G543="","",G543+교과보정값!GL$15)</f>
        <v>0</v>
      </c>
      <c r="I543" s="87">
        <f>IF(J543="","",J543+교과보정값!GK$16)</f>
        <v>0.1</v>
      </c>
      <c r="J543" s="87">
        <f>IFERROR(IF(INDEX(교과보정값!$GK:$GK,MATCH($B543,교과보정값!$GJ:$GJ,0))="","",INDEX(교과보정값!$GK:$GK,MATCH($B543,교과보정값!$GJ:$GJ,0))+IF(INDEX(교과보정값!$GM:$GM,MATCH($B543,교과보정값!$GJ:$GJ,0))="인문",교과보정값!GK$8,교과보정값!GL$8)),"")</f>
        <v>0.05</v>
      </c>
      <c r="K543" s="87">
        <f>IF(J543="","",J543+교과보정값!GL$16)</f>
        <v>0</v>
      </c>
      <c r="L543" s="88">
        <f>IF(M543="","",M543+교과보정값!GK$17)</f>
        <v>0.1</v>
      </c>
      <c r="M543" s="88">
        <f>IFERROR(IF(INDEX(교과보정값!$GK:$GK,MATCH($B543,교과보정값!$GJ:$GJ,0))="","",INDEX(교과보정값!$GK:$GK,MATCH($B543,교과보정값!$GJ:$GJ,0))+IF(INDEX(교과보정값!$GM:$GM,MATCH($B543,교과보정값!$GJ:$GJ,0))="인문",교과보정값!GK$9,교과보정값!GL$9)),"")</f>
        <v>0.05</v>
      </c>
      <c r="N543" s="88">
        <f>IF(M543="","",M543+교과보정값!GL$17)</f>
        <v>0</v>
      </c>
      <c r="O543" s="89">
        <f>IF(P543="","",P543+교과보정값!GK$18)</f>
        <v>0.1</v>
      </c>
      <c r="P543" s="89">
        <f>IFERROR(IF(INDEX(교과보정값!$GK:$GK,MATCH($B543,교과보정값!$GJ:$GJ,0))="","",INDEX(교과보정값!$GK:$GK,MATCH($B543,교과보정값!$GJ:$GJ,0))+IF(INDEX(교과보정값!$GM:$GM,MATCH($B543,교과보정값!$GJ:$GJ,0))="인문",교과보정값!GK$10,교과보정값!GL$10)),"")</f>
        <v>0.05</v>
      </c>
      <c r="Q543" s="89">
        <f>IF(P543="","",P543+교과보정값!GL$18)</f>
        <v>0</v>
      </c>
    </row>
    <row r="544" spans="2:17">
      <c r="B544" s="84" t="s">
        <v>2161</v>
      </c>
      <c r="C544" s="85" t="str">
        <f>IF(D544="","",D544+교과보정값!GK$14)</f>
        <v/>
      </c>
      <c r="D544" s="85" t="str">
        <f>IFERROR(IF(INDEX(교과보정값!$GK:$GK,MATCH($B544,교과보정값!$GJ:$GJ,0))="","",INDEX(교과보정값!$GK:$GK,MATCH($B544,교과보정값!$GJ:$GJ,0))+IF(INDEX(교과보정값!$GM:$GM,MATCH($B544,교과보정값!$GJ:$GJ,0))="인문",교과보정값!GK$6,교과보정값!GL$6)),"")</f>
        <v/>
      </c>
      <c r="E544" s="85" t="str">
        <f>IF(D544="","",D544+교과보정값!GL$14)</f>
        <v/>
      </c>
      <c r="F544" s="86" t="str">
        <f>IF(G544="","",G544+교과보정값!GK$15)</f>
        <v/>
      </c>
      <c r="G544" s="86" t="str">
        <f>IFERROR(IF(INDEX(교과보정값!$GK:$GK,MATCH($B544,교과보정값!$GJ:$GJ,0))="","",INDEX(교과보정값!$GK:$GK,MATCH($B544,교과보정값!$GJ:$GJ,0))+IF(INDEX(교과보정값!$GM:$GM,MATCH($B544,교과보정값!$GJ:$GJ,0))="인문",교과보정값!GK$7,교과보정값!GL$7)),"")</f>
        <v/>
      </c>
      <c r="H544" s="86" t="str">
        <f>IF(G544="","",G544+교과보정값!GL$15)</f>
        <v/>
      </c>
      <c r="I544" s="87" t="str">
        <f>IF(J544="","",J544+교과보정값!GK$16)</f>
        <v/>
      </c>
      <c r="J544" s="87" t="str">
        <f>IFERROR(IF(INDEX(교과보정값!$GK:$GK,MATCH($B544,교과보정값!$GJ:$GJ,0))="","",INDEX(교과보정값!$GK:$GK,MATCH($B544,교과보정값!$GJ:$GJ,0))+IF(INDEX(교과보정값!$GM:$GM,MATCH($B544,교과보정값!$GJ:$GJ,0))="인문",교과보정값!GK$8,교과보정값!GL$8)),"")</f>
        <v/>
      </c>
      <c r="K544" s="87" t="str">
        <f>IF(J544="","",J544+교과보정값!GL$16)</f>
        <v/>
      </c>
      <c r="L544" s="88" t="str">
        <f>IF(M544="","",M544+교과보정값!GK$17)</f>
        <v/>
      </c>
      <c r="M544" s="88" t="str">
        <f>IFERROR(IF(INDEX(교과보정값!$GK:$GK,MATCH($B544,교과보정값!$GJ:$GJ,0))="","",INDEX(교과보정값!$GK:$GK,MATCH($B544,교과보정값!$GJ:$GJ,0))+IF(INDEX(교과보정값!$GM:$GM,MATCH($B544,교과보정값!$GJ:$GJ,0))="인문",교과보정값!GK$9,교과보정값!GL$9)),"")</f>
        <v/>
      </c>
      <c r="N544" s="88" t="str">
        <f>IF(M544="","",M544+교과보정값!GL$17)</f>
        <v/>
      </c>
      <c r="O544" s="89" t="str">
        <f>IF(P544="","",P544+교과보정값!GK$18)</f>
        <v/>
      </c>
      <c r="P544" s="89" t="str">
        <f>IFERROR(IF(INDEX(교과보정값!$GK:$GK,MATCH($B544,교과보정값!$GJ:$GJ,0))="","",INDEX(교과보정값!$GK:$GK,MATCH($B544,교과보정값!$GJ:$GJ,0))+IF(INDEX(교과보정값!$GM:$GM,MATCH($B544,교과보정값!$GJ:$GJ,0))="인문",교과보정값!GK$10,교과보정값!GL$10)),"")</f>
        <v/>
      </c>
      <c r="Q544" s="89" t="str">
        <f>IF(P544="","",P544+교과보정값!GL$18)</f>
        <v/>
      </c>
    </row>
    <row r="545" spans="2:17">
      <c r="B545" s="84" t="s">
        <v>2162</v>
      </c>
      <c r="C545" s="85" t="str">
        <f>IF(D545="","",D545+교과보정값!GK$14)</f>
        <v/>
      </c>
      <c r="D545" s="85" t="str">
        <f>IFERROR(IF(INDEX(교과보정값!$GK:$GK,MATCH($B545,교과보정값!$GJ:$GJ,0))="","",INDEX(교과보정값!$GK:$GK,MATCH($B545,교과보정값!$GJ:$GJ,0))+IF(INDEX(교과보정값!$GM:$GM,MATCH($B545,교과보정값!$GJ:$GJ,0))="인문",교과보정값!GK$6,교과보정값!GL$6)),"")</f>
        <v/>
      </c>
      <c r="E545" s="85" t="str">
        <f>IF(D545="","",D545+교과보정값!GL$14)</f>
        <v/>
      </c>
      <c r="F545" s="86" t="str">
        <f>IF(G545="","",G545+교과보정값!GK$15)</f>
        <v/>
      </c>
      <c r="G545" s="86" t="str">
        <f>IFERROR(IF(INDEX(교과보정값!$GK:$GK,MATCH($B545,교과보정값!$GJ:$GJ,0))="","",INDEX(교과보정값!$GK:$GK,MATCH($B545,교과보정값!$GJ:$GJ,0))+IF(INDEX(교과보정값!$GM:$GM,MATCH($B545,교과보정값!$GJ:$GJ,0))="인문",교과보정값!GK$7,교과보정값!GL$7)),"")</f>
        <v/>
      </c>
      <c r="H545" s="86" t="str">
        <f>IF(G545="","",G545+교과보정값!GL$15)</f>
        <v/>
      </c>
      <c r="I545" s="87" t="str">
        <f>IF(J545="","",J545+교과보정값!GK$16)</f>
        <v/>
      </c>
      <c r="J545" s="87" t="str">
        <f>IFERROR(IF(INDEX(교과보정값!$GK:$GK,MATCH($B545,교과보정값!$GJ:$GJ,0))="","",INDEX(교과보정값!$GK:$GK,MATCH($B545,교과보정값!$GJ:$GJ,0))+IF(INDEX(교과보정값!$GM:$GM,MATCH($B545,교과보정값!$GJ:$GJ,0))="인문",교과보정값!GK$8,교과보정값!GL$8)),"")</f>
        <v/>
      </c>
      <c r="K545" s="87" t="str">
        <f>IF(J545="","",J545+교과보정값!GL$16)</f>
        <v/>
      </c>
      <c r="L545" s="88" t="str">
        <f>IF(M545="","",M545+교과보정값!GK$17)</f>
        <v/>
      </c>
      <c r="M545" s="88" t="str">
        <f>IFERROR(IF(INDEX(교과보정값!$GK:$GK,MATCH($B545,교과보정값!$GJ:$GJ,0))="","",INDEX(교과보정값!$GK:$GK,MATCH($B545,교과보정값!$GJ:$GJ,0))+IF(INDEX(교과보정값!$GM:$GM,MATCH($B545,교과보정값!$GJ:$GJ,0))="인문",교과보정값!GK$9,교과보정값!GL$9)),"")</f>
        <v/>
      </c>
      <c r="N545" s="88" t="str">
        <f>IF(M545="","",M545+교과보정값!GL$17)</f>
        <v/>
      </c>
      <c r="O545" s="89" t="str">
        <f>IF(P545="","",P545+교과보정값!GK$18)</f>
        <v/>
      </c>
      <c r="P545" s="89" t="str">
        <f>IFERROR(IF(INDEX(교과보정값!$GK:$GK,MATCH($B545,교과보정값!$GJ:$GJ,0))="","",INDEX(교과보정값!$GK:$GK,MATCH($B545,교과보정값!$GJ:$GJ,0))+IF(INDEX(교과보정값!$GM:$GM,MATCH($B545,교과보정값!$GJ:$GJ,0))="인문",교과보정값!GK$10,교과보정값!GL$10)),"")</f>
        <v/>
      </c>
      <c r="Q545" s="89" t="str">
        <f>IF(P545="","",P545+교과보정값!GL$18)</f>
        <v/>
      </c>
    </row>
    <row r="546" spans="2:17">
      <c r="B546" s="84" t="s">
        <v>2163</v>
      </c>
      <c r="C546" s="85" t="str">
        <f>IF(D546="","",D546+교과보정값!GK$14)</f>
        <v/>
      </c>
      <c r="D546" s="85" t="str">
        <f>IFERROR(IF(INDEX(교과보정값!$GK:$GK,MATCH($B546,교과보정값!$GJ:$GJ,0))="","",INDEX(교과보정값!$GK:$GK,MATCH($B546,교과보정값!$GJ:$GJ,0))+IF(INDEX(교과보정값!$GM:$GM,MATCH($B546,교과보정값!$GJ:$GJ,0))="인문",교과보정값!GK$6,교과보정값!GL$6)),"")</f>
        <v/>
      </c>
      <c r="E546" s="85" t="str">
        <f>IF(D546="","",D546+교과보정값!GL$14)</f>
        <v/>
      </c>
      <c r="F546" s="86" t="str">
        <f>IF(G546="","",G546+교과보정값!GK$15)</f>
        <v/>
      </c>
      <c r="G546" s="86" t="str">
        <f>IFERROR(IF(INDEX(교과보정값!$GK:$GK,MATCH($B546,교과보정값!$GJ:$GJ,0))="","",INDEX(교과보정값!$GK:$GK,MATCH($B546,교과보정값!$GJ:$GJ,0))+IF(INDEX(교과보정값!$GM:$GM,MATCH($B546,교과보정값!$GJ:$GJ,0))="인문",교과보정값!GK$7,교과보정값!GL$7)),"")</f>
        <v/>
      </c>
      <c r="H546" s="86" t="str">
        <f>IF(G546="","",G546+교과보정값!GL$15)</f>
        <v/>
      </c>
      <c r="I546" s="87" t="str">
        <f>IF(J546="","",J546+교과보정값!GK$16)</f>
        <v/>
      </c>
      <c r="J546" s="87" t="str">
        <f>IFERROR(IF(INDEX(교과보정값!$GK:$GK,MATCH($B546,교과보정값!$GJ:$GJ,0))="","",INDEX(교과보정값!$GK:$GK,MATCH($B546,교과보정값!$GJ:$GJ,0))+IF(INDEX(교과보정값!$GM:$GM,MATCH($B546,교과보정값!$GJ:$GJ,0))="인문",교과보정값!GK$8,교과보정값!GL$8)),"")</f>
        <v/>
      </c>
      <c r="K546" s="87" t="str">
        <f>IF(J546="","",J546+교과보정값!GL$16)</f>
        <v/>
      </c>
      <c r="L546" s="88" t="str">
        <f>IF(M546="","",M546+교과보정값!GK$17)</f>
        <v/>
      </c>
      <c r="M546" s="88" t="str">
        <f>IFERROR(IF(INDEX(교과보정값!$GK:$GK,MATCH($B546,교과보정값!$GJ:$GJ,0))="","",INDEX(교과보정값!$GK:$GK,MATCH($B546,교과보정값!$GJ:$GJ,0))+IF(INDEX(교과보정값!$GM:$GM,MATCH($B546,교과보정값!$GJ:$GJ,0))="인문",교과보정값!GK$9,교과보정값!GL$9)),"")</f>
        <v/>
      </c>
      <c r="N546" s="88" t="str">
        <f>IF(M546="","",M546+교과보정값!GL$17)</f>
        <v/>
      </c>
      <c r="O546" s="89" t="str">
        <f>IF(P546="","",P546+교과보정값!GK$18)</f>
        <v/>
      </c>
      <c r="P546" s="89" t="str">
        <f>IFERROR(IF(INDEX(교과보정값!$GK:$GK,MATCH($B546,교과보정값!$GJ:$GJ,0))="","",INDEX(교과보정값!$GK:$GK,MATCH($B546,교과보정값!$GJ:$GJ,0))+IF(INDEX(교과보정값!$GM:$GM,MATCH($B546,교과보정값!$GJ:$GJ,0))="인문",교과보정값!GK$10,교과보정값!GL$10)),"")</f>
        <v/>
      </c>
      <c r="Q546" s="89" t="str">
        <f>IF(P546="","",P546+교과보정값!GL$18)</f>
        <v/>
      </c>
    </row>
    <row r="547" spans="2:17">
      <c r="B547" s="84" t="s">
        <v>2164</v>
      </c>
      <c r="C547" s="85" t="str">
        <f>IF(D547="","",D547+교과보정값!GK$14)</f>
        <v/>
      </c>
      <c r="D547" s="85" t="str">
        <f>IFERROR(IF(INDEX(교과보정값!$GK:$GK,MATCH($B547,교과보정값!$GJ:$GJ,0))="","",INDEX(교과보정값!$GK:$GK,MATCH($B547,교과보정값!$GJ:$GJ,0))+IF(INDEX(교과보정값!$GM:$GM,MATCH($B547,교과보정값!$GJ:$GJ,0))="인문",교과보정값!GK$6,교과보정값!GL$6)),"")</f>
        <v/>
      </c>
      <c r="E547" s="85" t="str">
        <f>IF(D547="","",D547+교과보정값!GL$14)</f>
        <v/>
      </c>
      <c r="F547" s="86" t="str">
        <f>IF(G547="","",G547+교과보정값!GK$15)</f>
        <v/>
      </c>
      <c r="G547" s="86" t="str">
        <f>IFERROR(IF(INDEX(교과보정값!$GK:$GK,MATCH($B547,교과보정값!$GJ:$GJ,0))="","",INDEX(교과보정값!$GK:$GK,MATCH($B547,교과보정값!$GJ:$GJ,0))+IF(INDEX(교과보정값!$GM:$GM,MATCH($B547,교과보정값!$GJ:$GJ,0))="인문",교과보정값!GK$7,교과보정값!GL$7)),"")</f>
        <v/>
      </c>
      <c r="H547" s="86" t="str">
        <f>IF(G547="","",G547+교과보정값!GL$15)</f>
        <v/>
      </c>
      <c r="I547" s="87" t="str">
        <f>IF(J547="","",J547+교과보정값!GK$16)</f>
        <v/>
      </c>
      <c r="J547" s="87" t="str">
        <f>IFERROR(IF(INDEX(교과보정값!$GK:$GK,MATCH($B547,교과보정값!$GJ:$GJ,0))="","",INDEX(교과보정값!$GK:$GK,MATCH($B547,교과보정값!$GJ:$GJ,0))+IF(INDEX(교과보정값!$GM:$GM,MATCH($B547,교과보정값!$GJ:$GJ,0))="인문",교과보정값!GK$8,교과보정값!GL$8)),"")</f>
        <v/>
      </c>
      <c r="K547" s="87" t="str">
        <f>IF(J547="","",J547+교과보정값!GL$16)</f>
        <v/>
      </c>
      <c r="L547" s="88" t="str">
        <f>IF(M547="","",M547+교과보정값!GK$17)</f>
        <v/>
      </c>
      <c r="M547" s="88" t="str">
        <f>IFERROR(IF(INDEX(교과보정값!$GK:$GK,MATCH($B547,교과보정값!$GJ:$GJ,0))="","",INDEX(교과보정값!$GK:$GK,MATCH($B547,교과보정값!$GJ:$GJ,0))+IF(INDEX(교과보정값!$GM:$GM,MATCH($B547,교과보정값!$GJ:$GJ,0))="인문",교과보정값!GK$9,교과보정값!GL$9)),"")</f>
        <v/>
      </c>
      <c r="N547" s="88" t="str">
        <f>IF(M547="","",M547+교과보정값!GL$17)</f>
        <v/>
      </c>
      <c r="O547" s="89" t="str">
        <f>IF(P547="","",P547+교과보정값!GK$18)</f>
        <v/>
      </c>
      <c r="P547" s="89" t="str">
        <f>IFERROR(IF(INDEX(교과보정값!$GK:$GK,MATCH($B547,교과보정값!$GJ:$GJ,0))="","",INDEX(교과보정값!$GK:$GK,MATCH($B547,교과보정값!$GJ:$GJ,0))+IF(INDEX(교과보정값!$GM:$GM,MATCH($B547,교과보정값!$GJ:$GJ,0))="인문",교과보정값!GK$10,교과보정값!GL$10)),"")</f>
        <v/>
      </c>
      <c r="Q547" s="89" t="str">
        <f>IF(P547="","",P547+교과보정값!GL$18)</f>
        <v/>
      </c>
    </row>
    <row r="549" spans="2:17">
      <c r="B549" s="159" t="s">
        <v>2165</v>
      </c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5"/>
    </row>
    <row r="550" spans="2:17">
      <c r="B550" s="78"/>
      <c r="C550" s="163" t="s">
        <v>1862</v>
      </c>
      <c r="D550" s="154"/>
      <c r="E550" s="155"/>
      <c r="F550" s="161" t="s">
        <v>1863</v>
      </c>
      <c r="G550" s="154"/>
      <c r="H550" s="155"/>
      <c r="I550" s="162" t="s">
        <v>1864</v>
      </c>
      <c r="J550" s="154"/>
      <c r="K550" s="155"/>
      <c r="L550" s="156" t="s">
        <v>1865</v>
      </c>
      <c r="M550" s="154"/>
      <c r="N550" s="155"/>
      <c r="O550" s="157" t="s">
        <v>1866</v>
      </c>
      <c r="P550" s="154"/>
      <c r="Q550" s="155"/>
    </row>
    <row r="551" spans="2:17">
      <c r="B551" s="78" t="s">
        <v>1869</v>
      </c>
      <c r="C551" s="79" t="s">
        <v>19</v>
      </c>
      <c r="D551" s="79" t="s">
        <v>20</v>
      </c>
      <c r="E551" s="79" t="s">
        <v>21</v>
      </c>
      <c r="F551" s="80" t="s">
        <v>19</v>
      </c>
      <c r="G551" s="80" t="s">
        <v>20</v>
      </c>
      <c r="H551" s="80" t="s">
        <v>21</v>
      </c>
      <c r="I551" s="81" t="s">
        <v>19</v>
      </c>
      <c r="J551" s="81" t="s">
        <v>20</v>
      </c>
      <c r="K551" s="81" t="s">
        <v>21</v>
      </c>
      <c r="L551" s="82" t="s">
        <v>19</v>
      </c>
      <c r="M551" s="82" t="s">
        <v>20</v>
      </c>
      <c r="N551" s="82" t="s">
        <v>21</v>
      </c>
      <c r="O551" s="83" t="s">
        <v>19</v>
      </c>
      <c r="P551" s="83" t="s">
        <v>20</v>
      </c>
      <c r="Q551" s="83" t="s">
        <v>21</v>
      </c>
    </row>
    <row r="552" spans="2:17">
      <c r="B552" s="84" t="s">
        <v>2166</v>
      </c>
      <c r="C552" s="85">
        <f>IF(D552="","",D552+교과보정값!GP$14)</f>
        <v>3.0000000000000002E-2</v>
      </c>
      <c r="D552" s="85">
        <f>IFERROR(IF(INDEX(교과보정값!$GP:$GP,MATCH($B552,교과보정값!$GO:$GO,0))="","",INDEX(교과보정값!$GP:$GP,MATCH($B552,교과보정값!$GO:$GO,0))+IF(INDEX(교과보정값!$GR:$GR,MATCH($B552,교과보정값!$GO:$GO,0))="인문",교과보정값!GP$6,교과보정값!GQ$6)),"")</f>
        <v>-0.02</v>
      </c>
      <c r="E552" s="85">
        <f>IF(D552="","",D552+교과보정값!GQ$14)</f>
        <v>-7.0000000000000007E-2</v>
      </c>
      <c r="F552" s="86">
        <f>IF(G552="","",G552+교과보정값!GP$15)</f>
        <v>3.0000000000000002E-2</v>
      </c>
      <c r="G552" s="86">
        <f>IFERROR(IF(INDEX(교과보정값!$GP:$GP,MATCH($B552,교과보정값!$GO:$GO,0))="","",INDEX(교과보정값!$GP:$GP,MATCH($B552,교과보정값!$GO:$GO,0))+IF(INDEX(교과보정값!$GR:$GR,MATCH($B552,교과보정값!$GO:$GO,0))="인문",교과보정값!GP$7,교과보정값!GQ$7)),"")</f>
        <v>-0.02</v>
      </c>
      <c r="H552" s="86">
        <f>IF(G552="","",G552+교과보정값!GQ$15)</f>
        <v>-7.0000000000000007E-2</v>
      </c>
      <c r="I552" s="87">
        <f>IF(J552="","",J552+교과보정값!GP$16)</f>
        <v>3.0000000000000002E-2</v>
      </c>
      <c r="J552" s="87">
        <f>IFERROR(IF(INDEX(교과보정값!$GP:$GP,MATCH($B552,교과보정값!$GO:$GO,0))="","",INDEX(교과보정값!$GP:$GP,MATCH($B552,교과보정값!$GO:$GO,0))+IF(INDEX(교과보정값!$GR:$GR,MATCH($B552,교과보정값!$GO:$GO,0))="인문",교과보정값!GP$8,교과보정값!GQ$8)),"")</f>
        <v>-0.02</v>
      </c>
      <c r="K552" s="87">
        <f>IF(J552="","",J552+교과보정값!GQ$16)</f>
        <v>-7.0000000000000007E-2</v>
      </c>
      <c r="L552" s="88">
        <f>IF(M552="","",M552+교과보정값!GP$17)</f>
        <v>3.0000000000000002E-2</v>
      </c>
      <c r="M552" s="88">
        <f>IFERROR(IF(INDEX(교과보정값!$GP:$GP,MATCH($B552,교과보정값!$GO:$GO,0))="","",INDEX(교과보정값!$GP:$GP,MATCH($B552,교과보정값!$GO:$GO,0))+IF(INDEX(교과보정값!$GR:$GR,MATCH($B552,교과보정값!$GO:$GO,0))="인문",교과보정값!GP$9,교과보정값!GQ$9)),"")</f>
        <v>-0.02</v>
      </c>
      <c r="N552" s="88">
        <f>IF(M552="","",M552+교과보정값!GQ$17)</f>
        <v>-7.0000000000000007E-2</v>
      </c>
      <c r="O552" s="89">
        <f>IF(P552="","",P552+교과보정값!GP$18)</f>
        <v>3.0000000000000002E-2</v>
      </c>
      <c r="P552" s="89">
        <f>IFERROR(IF(INDEX(교과보정값!$GP:$GP,MATCH($B552,교과보정값!$GO:$GO,0))="","",INDEX(교과보정값!$GP:$GP,MATCH($B552,교과보정값!$GO:$GO,0))+IF(INDEX(교과보정값!$GR:$GR,MATCH($B552,교과보정값!$GO:$GO,0))="인문",교과보정값!GP$10,교과보정값!GQ$10)),"")</f>
        <v>-0.02</v>
      </c>
      <c r="Q552" s="89">
        <f>IF(P552="","",P552+교과보정값!GQ$18)</f>
        <v>-7.0000000000000007E-2</v>
      </c>
    </row>
    <row r="553" spans="2:17">
      <c r="B553" s="84" t="s">
        <v>2167</v>
      </c>
      <c r="C553" s="85" t="str">
        <f>IF(D553="","",D553+교과보정값!GP$14)</f>
        <v/>
      </c>
      <c r="D553" s="85" t="str">
        <f>IFERROR(IF(INDEX(교과보정값!$GP:$GP,MATCH($B553,교과보정값!$GO:$GO,0))="","",INDEX(교과보정값!$GP:$GP,MATCH($B553,교과보정값!$GO:$GO,0))+IF(INDEX(교과보정값!$GR:$GR,MATCH($B553,교과보정값!$GO:$GO,0))="인문",교과보정값!GP$6,교과보정값!GQ$6)),"")</f>
        <v/>
      </c>
      <c r="E553" s="85" t="str">
        <f>IF(D553="","",D553+교과보정값!GQ$14)</f>
        <v/>
      </c>
      <c r="F553" s="86" t="str">
        <f>IF(G553="","",G553+교과보정값!GP$15)</f>
        <v/>
      </c>
      <c r="G553" s="86" t="str">
        <f>IFERROR(IF(INDEX(교과보정값!$GP:$GP,MATCH($B553,교과보정값!$GO:$GO,0))="","",INDEX(교과보정값!$GP:$GP,MATCH($B553,교과보정값!$GO:$GO,0))+IF(INDEX(교과보정값!$GR:$GR,MATCH($B553,교과보정값!$GO:$GO,0))="인문",교과보정값!GP$7,교과보정값!GQ$7)),"")</f>
        <v/>
      </c>
      <c r="H553" s="86" t="str">
        <f>IF(G553="","",G553+교과보정값!GQ$15)</f>
        <v/>
      </c>
      <c r="I553" s="87" t="str">
        <f>IF(J553="","",J553+교과보정값!GP$16)</f>
        <v/>
      </c>
      <c r="J553" s="87" t="str">
        <f>IFERROR(IF(INDEX(교과보정값!$GP:$GP,MATCH($B553,교과보정값!$GO:$GO,0))="","",INDEX(교과보정값!$GP:$GP,MATCH($B553,교과보정값!$GO:$GO,0))+IF(INDEX(교과보정값!$GR:$GR,MATCH($B553,교과보정값!$GO:$GO,0))="인문",교과보정값!GP$8,교과보정값!GQ$8)),"")</f>
        <v/>
      </c>
      <c r="K553" s="87" t="str">
        <f>IF(J553="","",J553+교과보정값!GQ$16)</f>
        <v/>
      </c>
      <c r="L553" s="88" t="str">
        <f>IF(M553="","",M553+교과보정값!GP$17)</f>
        <v/>
      </c>
      <c r="M553" s="88" t="str">
        <f>IFERROR(IF(INDEX(교과보정값!$GP:$GP,MATCH($B553,교과보정값!$GO:$GO,0))="","",INDEX(교과보정값!$GP:$GP,MATCH($B553,교과보정값!$GO:$GO,0))+IF(INDEX(교과보정값!$GR:$GR,MATCH($B553,교과보정값!$GO:$GO,0))="인문",교과보정값!GP$9,교과보정값!GQ$9)),"")</f>
        <v/>
      </c>
      <c r="N553" s="88" t="str">
        <f>IF(M553="","",M553+교과보정값!GQ$17)</f>
        <v/>
      </c>
      <c r="O553" s="89" t="str">
        <f>IF(P553="","",P553+교과보정값!GP$18)</f>
        <v/>
      </c>
      <c r="P553" s="89" t="str">
        <f>IFERROR(IF(INDEX(교과보정값!$GP:$GP,MATCH($B553,교과보정값!$GO:$GO,0))="","",INDEX(교과보정값!$GP:$GP,MATCH($B553,교과보정값!$GO:$GO,0))+IF(INDEX(교과보정값!$GR:$GR,MATCH($B553,교과보정값!$GO:$GO,0))="인문",교과보정값!GP$10,교과보정값!GQ$10)),"")</f>
        <v/>
      </c>
      <c r="Q553" s="89" t="str">
        <f>IF(P553="","",P553+교과보정값!GQ$18)</f>
        <v/>
      </c>
    </row>
    <row r="554" spans="2:17">
      <c r="B554" s="84" t="s">
        <v>2168</v>
      </c>
      <c r="C554" s="85">
        <f>IF(D554="","",D554+교과보정값!GP$14)</f>
        <v>7.0000000000000007E-2</v>
      </c>
      <c r="D554" s="85">
        <f>IFERROR(IF(INDEX(교과보정값!$GP:$GP,MATCH($B554,교과보정값!$GO:$GO,0))="","",INDEX(교과보정값!$GP:$GP,MATCH($B554,교과보정값!$GO:$GO,0))+IF(INDEX(교과보정값!$GR:$GR,MATCH($B554,교과보정값!$GO:$GO,0))="인문",교과보정값!GP$6,교과보정값!GQ$6)),"")</f>
        <v>0.02</v>
      </c>
      <c r="E554" s="85">
        <f>IF(D554="","",D554+교과보정값!GQ$14)</f>
        <v>-3.0000000000000002E-2</v>
      </c>
      <c r="F554" s="86">
        <f>IF(G554="","",G554+교과보정값!GP$15)</f>
        <v>7.0000000000000007E-2</v>
      </c>
      <c r="G554" s="86">
        <f>IFERROR(IF(INDEX(교과보정값!$GP:$GP,MATCH($B554,교과보정값!$GO:$GO,0))="","",INDEX(교과보정값!$GP:$GP,MATCH($B554,교과보정값!$GO:$GO,0))+IF(INDEX(교과보정값!$GR:$GR,MATCH($B554,교과보정값!$GO:$GO,0))="인문",교과보정값!GP$7,교과보정값!GQ$7)),"")</f>
        <v>0.02</v>
      </c>
      <c r="H554" s="86">
        <f>IF(G554="","",G554+교과보정값!GQ$15)</f>
        <v>-3.0000000000000002E-2</v>
      </c>
      <c r="I554" s="87">
        <f>IF(J554="","",J554+교과보정값!GP$16)</f>
        <v>7.0000000000000007E-2</v>
      </c>
      <c r="J554" s="87">
        <f>IFERROR(IF(INDEX(교과보정값!$GP:$GP,MATCH($B554,교과보정값!$GO:$GO,0))="","",INDEX(교과보정값!$GP:$GP,MATCH($B554,교과보정값!$GO:$GO,0))+IF(INDEX(교과보정값!$GR:$GR,MATCH($B554,교과보정값!$GO:$GO,0))="인문",교과보정값!GP$8,교과보정값!GQ$8)),"")</f>
        <v>0.02</v>
      </c>
      <c r="K554" s="87">
        <f>IF(J554="","",J554+교과보정값!GQ$16)</f>
        <v>-3.0000000000000002E-2</v>
      </c>
      <c r="L554" s="88">
        <f>IF(M554="","",M554+교과보정값!GP$17)</f>
        <v>7.0000000000000007E-2</v>
      </c>
      <c r="M554" s="88">
        <f>IFERROR(IF(INDEX(교과보정값!$GP:$GP,MATCH($B554,교과보정값!$GO:$GO,0))="","",INDEX(교과보정값!$GP:$GP,MATCH($B554,교과보정값!$GO:$GO,0))+IF(INDEX(교과보정값!$GR:$GR,MATCH($B554,교과보정값!$GO:$GO,0))="인문",교과보정값!GP$9,교과보정값!GQ$9)),"")</f>
        <v>0.02</v>
      </c>
      <c r="N554" s="88">
        <f>IF(M554="","",M554+교과보정값!GQ$17)</f>
        <v>-3.0000000000000002E-2</v>
      </c>
      <c r="O554" s="89">
        <f>IF(P554="","",P554+교과보정값!GP$18)</f>
        <v>7.0000000000000007E-2</v>
      </c>
      <c r="P554" s="89">
        <f>IFERROR(IF(INDEX(교과보정값!$GP:$GP,MATCH($B554,교과보정값!$GO:$GO,0))="","",INDEX(교과보정값!$GP:$GP,MATCH($B554,교과보정값!$GO:$GO,0))+IF(INDEX(교과보정값!$GR:$GR,MATCH($B554,교과보정값!$GO:$GO,0))="인문",교과보정값!GP$10,교과보정값!GQ$10)),"")</f>
        <v>0.02</v>
      </c>
      <c r="Q554" s="89">
        <f>IF(P554="","",P554+교과보정값!GQ$18)</f>
        <v>-3.0000000000000002E-2</v>
      </c>
    </row>
    <row r="555" spans="2:17">
      <c r="B555" s="84" t="s">
        <v>2169</v>
      </c>
      <c r="C555" s="85">
        <f>IF(D555="","",D555+교과보정값!GP$14)</f>
        <v>0</v>
      </c>
      <c r="D555" s="85">
        <f>IFERROR(IF(INDEX(교과보정값!$GP:$GP,MATCH($B555,교과보정값!$GO:$GO,0))="","",INDEX(교과보정값!$GP:$GP,MATCH($B555,교과보정값!$GO:$GO,0))+IF(INDEX(교과보정값!$GR:$GR,MATCH($B555,교과보정값!$GO:$GO,0))="인문",교과보정값!GP$6,교과보정값!GQ$6)),"")</f>
        <v>-0.05</v>
      </c>
      <c r="E555" s="85">
        <f>IF(D555="","",D555+교과보정값!GQ$14)</f>
        <v>-0.1</v>
      </c>
      <c r="F555" s="86">
        <f>IF(G555="","",G555+교과보정값!GP$15)</f>
        <v>0</v>
      </c>
      <c r="G555" s="86">
        <f>IFERROR(IF(INDEX(교과보정값!$GP:$GP,MATCH($B555,교과보정값!$GO:$GO,0))="","",INDEX(교과보정값!$GP:$GP,MATCH($B555,교과보정값!$GO:$GO,0))+IF(INDEX(교과보정값!$GR:$GR,MATCH($B555,교과보정값!$GO:$GO,0))="인문",교과보정값!GP$7,교과보정값!GQ$7)),"")</f>
        <v>-0.05</v>
      </c>
      <c r="H555" s="86">
        <f>IF(G555="","",G555+교과보정값!GQ$15)</f>
        <v>-0.1</v>
      </c>
      <c r="I555" s="87">
        <f>IF(J555="","",J555+교과보정값!GP$16)</f>
        <v>0</v>
      </c>
      <c r="J555" s="87">
        <f>IFERROR(IF(INDEX(교과보정값!$GP:$GP,MATCH($B555,교과보정값!$GO:$GO,0))="","",INDEX(교과보정값!$GP:$GP,MATCH($B555,교과보정값!$GO:$GO,0))+IF(INDEX(교과보정값!$GR:$GR,MATCH($B555,교과보정값!$GO:$GO,0))="인문",교과보정값!GP$8,교과보정값!GQ$8)),"")</f>
        <v>-0.05</v>
      </c>
      <c r="K555" s="87">
        <f>IF(J555="","",J555+교과보정값!GQ$16)</f>
        <v>-0.1</v>
      </c>
      <c r="L555" s="88">
        <f>IF(M555="","",M555+교과보정값!GP$17)</f>
        <v>0</v>
      </c>
      <c r="M555" s="88">
        <f>IFERROR(IF(INDEX(교과보정값!$GP:$GP,MATCH($B555,교과보정값!$GO:$GO,0))="","",INDEX(교과보정값!$GP:$GP,MATCH($B555,교과보정값!$GO:$GO,0))+IF(INDEX(교과보정값!$GR:$GR,MATCH($B555,교과보정값!$GO:$GO,0))="인문",교과보정값!GP$9,교과보정값!GQ$9)),"")</f>
        <v>-0.05</v>
      </c>
      <c r="N555" s="88">
        <f>IF(M555="","",M555+교과보정값!GQ$17)</f>
        <v>-0.1</v>
      </c>
      <c r="O555" s="89">
        <f>IF(P555="","",P555+교과보정값!GP$18)</f>
        <v>0</v>
      </c>
      <c r="P555" s="89">
        <f>IFERROR(IF(INDEX(교과보정값!$GP:$GP,MATCH($B555,교과보정값!$GO:$GO,0))="","",INDEX(교과보정값!$GP:$GP,MATCH($B555,교과보정값!$GO:$GO,0))+IF(INDEX(교과보정값!$GR:$GR,MATCH($B555,교과보정값!$GO:$GO,0))="인문",교과보정값!GP$10,교과보정값!GQ$10)),"")</f>
        <v>-0.05</v>
      </c>
      <c r="Q555" s="89">
        <f>IF(P555="","",P555+교과보정값!GQ$18)</f>
        <v>-0.1</v>
      </c>
    </row>
    <row r="556" spans="2:17">
      <c r="B556" s="84" t="s">
        <v>2170</v>
      </c>
      <c r="C556" s="85" t="str">
        <f>IF(D556="","",D556+교과보정값!GP$14)</f>
        <v/>
      </c>
      <c r="D556" s="85" t="str">
        <f>IFERROR(IF(INDEX(교과보정값!$GP:$GP,MATCH($B556,교과보정값!$GO:$GO,0))="","",INDEX(교과보정값!$GP:$GP,MATCH($B556,교과보정값!$GO:$GO,0))+IF(INDEX(교과보정값!$GR:$GR,MATCH($B556,교과보정값!$GO:$GO,0))="인문",교과보정값!GP$6,교과보정값!GQ$6)),"")</f>
        <v/>
      </c>
      <c r="E556" s="85" t="str">
        <f>IF(D556="","",D556+교과보정값!GQ$14)</f>
        <v/>
      </c>
      <c r="F556" s="86" t="str">
        <f>IF(G556="","",G556+교과보정값!GP$15)</f>
        <v/>
      </c>
      <c r="G556" s="86" t="str">
        <f>IFERROR(IF(INDEX(교과보정값!$GP:$GP,MATCH($B556,교과보정값!$GO:$GO,0))="","",INDEX(교과보정값!$GP:$GP,MATCH($B556,교과보정값!$GO:$GO,0))+IF(INDEX(교과보정값!$GR:$GR,MATCH($B556,교과보정값!$GO:$GO,0))="인문",교과보정값!GP$7,교과보정값!GQ$7)),"")</f>
        <v/>
      </c>
      <c r="H556" s="86" t="str">
        <f>IF(G556="","",G556+교과보정값!GQ$15)</f>
        <v/>
      </c>
      <c r="I556" s="87" t="str">
        <f>IF(J556="","",J556+교과보정값!GP$16)</f>
        <v/>
      </c>
      <c r="J556" s="87" t="str">
        <f>IFERROR(IF(INDEX(교과보정값!$GP:$GP,MATCH($B556,교과보정값!$GO:$GO,0))="","",INDEX(교과보정값!$GP:$GP,MATCH($B556,교과보정값!$GO:$GO,0))+IF(INDEX(교과보정값!$GR:$GR,MATCH($B556,교과보정값!$GO:$GO,0))="인문",교과보정값!GP$8,교과보정값!GQ$8)),"")</f>
        <v/>
      </c>
      <c r="K556" s="87" t="str">
        <f>IF(J556="","",J556+교과보정값!GQ$16)</f>
        <v/>
      </c>
      <c r="L556" s="88" t="str">
        <f>IF(M556="","",M556+교과보정값!GP$17)</f>
        <v/>
      </c>
      <c r="M556" s="88" t="str">
        <f>IFERROR(IF(INDEX(교과보정값!$GP:$GP,MATCH($B556,교과보정값!$GO:$GO,0))="","",INDEX(교과보정값!$GP:$GP,MATCH($B556,교과보정값!$GO:$GO,0))+IF(INDEX(교과보정값!$GR:$GR,MATCH($B556,교과보정값!$GO:$GO,0))="인문",교과보정값!GP$9,교과보정값!GQ$9)),"")</f>
        <v/>
      </c>
      <c r="N556" s="88" t="str">
        <f>IF(M556="","",M556+교과보정값!GQ$17)</f>
        <v/>
      </c>
      <c r="O556" s="89" t="str">
        <f>IF(P556="","",P556+교과보정값!GP$18)</f>
        <v/>
      </c>
      <c r="P556" s="89" t="str">
        <f>IFERROR(IF(INDEX(교과보정값!$GP:$GP,MATCH($B556,교과보정값!$GO:$GO,0))="","",INDEX(교과보정값!$GP:$GP,MATCH($B556,교과보정값!$GO:$GO,0))+IF(INDEX(교과보정값!$GR:$GR,MATCH($B556,교과보정값!$GO:$GO,0))="인문",교과보정값!GP$10,교과보정값!GQ$10)),"")</f>
        <v/>
      </c>
      <c r="Q556" s="89" t="str">
        <f>IF(P556="","",P556+교과보정값!GQ$18)</f>
        <v/>
      </c>
    </row>
    <row r="557" spans="2:17">
      <c r="B557" s="84" t="s">
        <v>2171</v>
      </c>
      <c r="C557" s="85">
        <f>IF(D557="","",D557+교과보정값!GP$14)</f>
        <v>0.1</v>
      </c>
      <c r="D557" s="85">
        <f>IFERROR(IF(INDEX(교과보정값!$GP:$GP,MATCH($B557,교과보정값!$GO:$GO,0))="","",INDEX(교과보정값!$GP:$GP,MATCH($B557,교과보정값!$GO:$GO,0))+IF(INDEX(교과보정값!$GR:$GR,MATCH($B557,교과보정값!$GO:$GO,0))="인문",교과보정값!GP$6,교과보정값!GQ$6)),"")</f>
        <v>0.05</v>
      </c>
      <c r="E557" s="85">
        <f>IF(D557="","",D557+교과보정값!GQ$14)</f>
        <v>0</v>
      </c>
      <c r="F557" s="86">
        <f>IF(G557="","",G557+교과보정값!GP$15)</f>
        <v>0.1</v>
      </c>
      <c r="G557" s="86">
        <f>IFERROR(IF(INDEX(교과보정값!$GP:$GP,MATCH($B557,교과보정값!$GO:$GO,0))="","",INDEX(교과보정값!$GP:$GP,MATCH($B557,교과보정값!$GO:$GO,0))+IF(INDEX(교과보정값!$GR:$GR,MATCH($B557,교과보정값!$GO:$GO,0))="인문",교과보정값!GP$7,교과보정값!GQ$7)),"")</f>
        <v>0.05</v>
      </c>
      <c r="H557" s="86">
        <f>IF(G557="","",G557+교과보정값!GQ$15)</f>
        <v>0</v>
      </c>
      <c r="I557" s="87">
        <f>IF(J557="","",J557+교과보정값!GP$16)</f>
        <v>0.1</v>
      </c>
      <c r="J557" s="87">
        <f>IFERROR(IF(INDEX(교과보정값!$GP:$GP,MATCH($B557,교과보정값!$GO:$GO,0))="","",INDEX(교과보정값!$GP:$GP,MATCH($B557,교과보정값!$GO:$GO,0))+IF(INDEX(교과보정값!$GR:$GR,MATCH($B557,교과보정값!$GO:$GO,0))="인문",교과보정값!GP$8,교과보정값!GQ$8)),"")</f>
        <v>0.05</v>
      </c>
      <c r="K557" s="87">
        <f>IF(J557="","",J557+교과보정값!GQ$16)</f>
        <v>0</v>
      </c>
      <c r="L557" s="88">
        <f>IF(M557="","",M557+교과보정값!GP$17)</f>
        <v>0.1</v>
      </c>
      <c r="M557" s="88">
        <f>IFERROR(IF(INDEX(교과보정값!$GP:$GP,MATCH($B557,교과보정값!$GO:$GO,0))="","",INDEX(교과보정값!$GP:$GP,MATCH($B557,교과보정값!$GO:$GO,0))+IF(INDEX(교과보정값!$GR:$GR,MATCH($B557,교과보정값!$GO:$GO,0))="인문",교과보정값!GP$9,교과보정값!GQ$9)),"")</f>
        <v>0.05</v>
      </c>
      <c r="N557" s="88">
        <f>IF(M557="","",M557+교과보정값!GQ$17)</f>
        <v>0</v>
      </c>
      <c r="O557" s="89">
        <f>IF(P557="","",P557+교과보정값!GP$18)</f>
        <v>0.1</v>
      </c>
      <c r="P557" s="89">
        <f>IFERROR(IF(INDEX(교과보정값!$GP:$GP,MATCH($B557,교과보정값!$GO:$GO,0))="","",INDEX(교과보정값!$GP:$GP,MATCH($B557,교과보정값!$GO:$GO,0))+IF(INDEX(교과보정값!$GR:$GR,MATCH($B557,교과보정값!$GO:$GO,0))="인문",교과보정값!GP$10,교과보정값!GQ$10)),"")</f>
        <v>0.05</v>
      </c>
      <c r="Q557" s="89">
        <f>IF(P557="","",P557+교과보정값!GQ$18)</f>
        <v>0</v>
      </c>
    </row>
    <row r="558" spans="2:17">
      <c r="B558" s="84" t="s">
        <v>2172</v>
      </c>
      <c r="C558" s="85" t="str">
        <f>IF(D558="","",D558+교과보정값!GP$14)</f>
        <v/>
      </c>
      <c r="D558" s="85" t="str">
        <f>IFERROR(IF(INDEX(교과보정값!$GP:$GP,MATCH($B558,교과보정값!$GO:$GO,0))="","",INDEX(교과보정값!$GP:$GP,MATCH($B558,교과보정값!$GO:$GO,0))+IF(INDEX(교과보정값!$GR:$GR,MATCH($B558,교과보정값!$GO:$GO,0))="인문",교과보정값!GP$6,교과보정값!GQ$6)),"")</f>
        <v/>
      </c>
      <c r="E558" s="85" t="str">
        <f>IF(D558="","",D558+교과보정값!GQ$14)</f>
        <v/>
      </c>
      <c r="F558" s="86" t="str">
        <f>IF(G558="","",G558+교과보정값!GP$15)</f>
        <v/>
      </c>
      <c r="G558" s="86" t="str">
        <f>IFERROR(IF(INDEX(교과보정값!$GP:$GP,MATCH($B558,교과보정값!$GO:$GO,0))="","",INDEX(교과보정값!$GP:$GP,MATCH($B558,교과보정값!$GO:$GO,0))+IF(INDEX(교과보정값!$GR:$GR,MATCH($B558,교과보정값!$GO:$GO,0))="인문",교과보정값!GP$7,교과보정값!GQ$7)),"")</f>
        <v/>
      </c>
      <c r="H558" s="86" t="str">
        <f>IF(G558="","",G558+교과보정값!GQ$15)</f>
        <v/>
      </c>
      <c r="I558" s="87" t="str">
        <f>IF(J558="","",J558+교과보정값!GP$16)</f>
        <v/>
      </c>
      <c r="J558" s="87" t="str">
        <f>IFERROR(IF(INDEX(교과보정값!$GP:$GP,MATCH($B558,교과보정값!$GO:$GO,0))="","",INDEX(교과보정값!$GP:$GP,MATCH($B558,교과보정값!$GO:$GO,0))+IF(INDEX(교과보정값!$GR:$GR,MATCH($B558,교과보정값!$GO:$GO,0))="인문",교과보정값!GP$8,교과보정값!GQ$8)),"")</f>
        <v/>
      </c>
      <c r="K558" s="87" t="str">
        <f>IF(J558="","",J558+교과보정값!GQ$16)</f>
        <v/>
      </c>
      <c r="L558" s="88" t="str">
        <f>IF(M558="","",M558+교과보정값!GP$17)</f>
        <v/>
      </c>
      <c r="M558" s="88" t="str">
        <f>IFERROR(IF(INDEX(교과보정값!$GP:$GP,MATCH($B558,교과보정값!$GO:$GO,0))="","",INDEX(교과보정값!$GP:$GP,MATCH($B558,교과보정값!$GO:$GO,0))+IF(INDEX(교과보정값!$GR:$GR,MATCH($B558,교과보정값!$GO:$GO,0))="인문",교과보정값!GP$9,교과보정값!GQ$9)),"")</f>
        <v/>
      </c>
      <c r="N558" s="88" t="str">
        <f>IF(M558="","",M558+교과보정값!GQ$17)</f>
        <v/>
      </c>
      <c r="O558" s="89" t="str">
        <f>IF(P558="","",P558+교과보정값!GP$18)</f>
        <v/>
      </c>
      <c r="P558" s="89" t="str">
        <f>IFERROR(IF(INDEX(교과보정값!$GP:$GP,MATCH($B558,교과보정값!$GO:$GO,0))="","",INDEX(교과보정값!$GP:$GP,MATCH($B558,교과보정값!$GO:$GO,0))+IF(INDEX(교과보정값!$GR:$GR,MATCH($B558,교과보정값!$GO:$GO,0))="인문",교과보정값!GP$10,교과보정값!GQ$10)),"")</f>
        <v/>
      </c>
      <c r="Q558" s="89" t="str">
        <f>IF(P558="","",P558+교과보정값!GQ$18)</f>
        <v/>
      </c>
    </row>
    <row r="559" spans="2:17">
      <c r="B559" s="84" t="s">
        <v>2173</v>
      </c>
      <c r="C559" s="85" t="str">
        <f>IF(D559="","",D559+교과보정값!GP$14)</f>
        <v/>
      </c>
      <c r="D559" s="85" t="str">
        <f>IFERROR(IF(INDEX(교과보정값!$GP:$GP,MATCH($B559,교과보정값!$GO:$GO,0))="","",INDEX(교과보정값!$GP:$GP,MATCH($B559,교과보정값!$GO:$GO,0))+IF(INDEX(교과보정값!$GR:$GR,MATCH($B559,교과보정값!$GO:$GO,0))="인문",교과보정값!GP$6,교과보정값!GQ$6)),"")</f>
        <v/>
      </c>
      <c r="E559" s="85" t="str">
        <f>IF(D559="","",D559+교과보정값!GQ$14)</f>
        <v/>
      </c>
      <c r="F559" s="86" t="str">
        <f>IF(G559="","",G559+교과보정값!GP$15)</f>
        <v/>
      </c>
      <c r="G559" s="86" t="str">
        <f>IFERROR(IF(INDEX(교과보정값!$GP:$GP,MATCH($B559,교과보정값!$GO:$GO,0))="","",INDEX(교과보정값!$GP:$GP,MATCH($B559,교과보정값!$GO:$GO,0))+IF(INDEX(교과보정값!$GR:$GR,MATCH($B559,교과보정값!$GO:$GO,0))="인문",교과보정값!GP$7,교과보정값!GQ$7)),"")</f>
        <v/>
      </c>
      <c r="H559" s="86" t="str">
        <f>IF(G559="","",G559+교과보정값!GQ$15)</f>
        <v/>
      </c>
      <c r="I559" s="87" t="str">
        <f>IF(J559="","",J559+교과보정값!GP$16)</f>
        <v/>
      </c>
      <c r="J559" s="87" t="str">
        <f>IFERROR(IF(INDEX(교과보정값!$GP:$GP,MATCH($B559,교과보정값!$GO:$GO,0))="","",INDEX(교과보정값!$GP:$GP,MATCH($B559,교과보정값!$GO:$GO,0))+IF(INDEX(교과보정값!$GR:$GR,MATCH($B559,교과보정값!$GO:$GO,0))="인문",교과보정값!GP$8,교과보정값!GQ$8)),"")</f>
        <v/>
      </c>
      <c r="K559" s="87" t="str">
        <f>IF(J559="","",J559+교과보정값!GQ$16)</f>
        <v/>
      </c>
      <c r="L559" s="88" t="str">
        <f>IF(M559="","",M559+교과보정값!GP$17)</f>
        <v/>
      </c>
      <c r="M559" s="88" t="str">
        <f>IFERROR(IF(INDEX(교과보정값!$GP:$GP,MATCH($B559,교과보정값!$GO:$GO,0))="","",INDEX(교과보정값!$GP:$GP,MATCH($B559,교과보정값!$GO:$GO,0))+IF(INDEX(교과보정값!$GR:$GR,MATCH($B559,교과보정값!$GO:$GO,0))="인문",교과보정값!GP$9,교과보정값!GQ$9)),"")</f>
        <v/>
      </c>
      <c r="N559" s="88" t="str">
        <f>IF(M559="","",M559+교과보정값!GQ$17)</f>
        <v/>
      </c>
      <c r="O559" s="89" t="str">
        <f>IF(P559="","",P559+교과보정값!GP$18)</f>
        <v/>
      </c>
      <c r="P559" s="89" t="str">
        <f>IFERROR(IF(INDEX(교과보정값!$GP:$GP,MATCH($B559,교과보정값!$GO:$GO,0))="","",INDEX(교과보정값!$GP:$GP,MATCH($B559,교과보정값!$GO:$GO,0))+IF(INDEX(교과보정값!$GR:$GR,MATCH($B559,교과보정값!$GO:$GO,0))="인문",교과보정값!GP$10,교과보정값!GQ$10)),"")</f>
        <v/>
      </c>
      <c r="Q559" s="89" t="str">
        <f>IF(P559="","",P559+교과보정값!GQ$18)</f>
        <v/>
      </c>
    </row>
    <row r="560" spans="2:17">
      <c r="B560" s="84" t="s">
        <v>2174</v>
      </c>
      <c r="C560" s="85" t="str">
        <f>IF(D560="","",D560+교과보정값!GP$14)</f>
        <v/>
      </c>
      <c r="D560" s="85" t="str">
        <f>IFERROR(IF(INDEX(교과보정값!$GP:$GP,MATCH($B560,교과보정값!$GO:$GO,0))="","",INDEX(교과보정값!$GP:$GP,MATCH($B560,교과보정값!$GO:$GO,0))+IF(INDEX(교과보정값!$GR:$GR,MATCH($B560,교과보정값!$GO:$GO,0))="인문",교과보정값!GP$6,교과보정값!GQ$6)),"")</f>
        <v/>
      </c>
      <c r="E560" s="85" t="str">
        <f>IF(D560="","",D560+교과보정값!GQ$14)</f>
        <v/>
      </c>
      <c r="F560" s="86" t="str">
        <f>IF(G560="","",G560+교과보정값!GP$15)</f>
        <v/>
      </c>
      <c r="G560" s="86" t="str">
        <f>IFERROR(IF(INDEX(교과보정값!$GP:$GP,MATCH($B560,교과보정값!$GO:$GO,0))="","",INDEX(교과보정값!$GP:$GP,MATCH($B560,교과보정값!$GO:$GO,0))+IF(INDEX(교과보정값!$GR:$GR,MATCH($B560,교과보정값!$GO:$GO,0))="인문",교과보정값!GP$7,교과보정값!GQ$7)),"")</f>
        <v/>
      </c>
      <c r="H560" s="86" t="str">
        <f>IF(G560="","",G560+교과보정값!GQ$15)</f>
        <v/>
      </c>
      <c r="I560" s="87" t="str">
        <f>IF(J560="","",J560+교과보정값!GP$16)</f>
        <v/>
      </c>
      <c r="J560" s="87" t="str">
        <f>IFERROR(IF(INDEX(교과보정값!$GP:$GP,MATCH($B560,교과보정값!$GO:$GO,0))="","",INDEX(교과보정값!$GP:$GP,MATCH($B560,교과보정값!$GO:$GO,0))+IF(INDEX(교과보정값!$GR:$GR,MATCH($B560,교과보정값!$GO:$GO,0))="인문",교과보정값!GP$8,교과보정값!GQ$8)),"")</f>
        <v/>
      </c>
      <c r="K560" s="87" t="str">
        <f>IF(J560="","",J560+교과보정값!GQ$16)</f>
        <v/>
      </c>
      <c r="L560" s="88" t="str">
        <f>IF(M560="","",M560+교과보정값!GP$17)</f>
        <v/>
      </c>
      <c r="M560" s="88" t="str">
        <f>IFERROR(IF(INDEX(교과보정값!$GP:$GP,MATCH($B560,교과보정값!$GO:$GO,0))="","",INDEX(교과보정값!$GP:$GP,MATCH($B560,교과보정값!$GO:$GO,0))+IF(INDEX(교과보정값!$GR:$GR,MATCH($B560,교과보정값!$GO:$GO,0))="인문",교과보정값!GP$9,교과보정값!GQ$9)),"")</f>
        <v/>
      </c>
      <c r="N560" s="88" t="str">
        <f>IF(M560="","",M560+교과보정값!GQ$17)</f>
        <v/>
      </c>
      <c r="O560" s="89" t="str">
        <f>IF(P560="","",P560+교과보정값!GP$18)</f>
        <v/>
      </c>
      <c r="P560" s="89" t="str">
        <f>IFERROR(IF(INDEX(교과보정값!$GP:$GP,MATCH($B560,교과보정값!$GO:$GO,0))="","",INDEX(교과보정값!$GP:$GP,MATCH($B560,교과보정값!$GO:$GO,0))+IF(INDEX(교과보정값!$GR:$GR,MATCH($B560,교과보정값!$GO:$GO,0))="인문",교과보정값!GP$10,교과보정값!GQ$10)),"")</f>
        <v/>
      </c>
      <c r="Q560" s="89" t="str">
        <f>IF(P560="","",P560+교과보정값!GQ$18)</f>
        <v/>
      </c>
    </row>
    <row r="561" spans="2:17">
      <c r="B561" s="84" t="s">
        <v>2175</v>
      </c>
      <c r="C561" s="85" t="str">
        <f>IF(D561="","",D561+교과보정값!GP$14)</f>
        <v/>
      </c>
      <c r="D561" s="85" t="str">
        <f>IFERROR(IF(INDEX(교과보정값!$GP:$GP,MATCH($B561,교과보정값!$GO:$GO,0))="","",INDEX(교과보정값!$GP:$GP,MATCH($B561,교과보정값!$GO:$GO,0))+IF(INDEX(교과보정값!$GR:$GR,MATCH($B561,교과보정값!$GO:$GO,0))="인문",교과보정값!GP$6,교과보정값!GQ$6)),"")</f>
        <v/>
      </c>
      <c r="E561" s="85" t="str">
        <f>IF(D561="","",D561+교과보정값!GQ$14)</f>
        <v/>
      </c>
      <c r="F561" s="86" t="str">
        <f>IF(G561="","",G561+교과보정값!GP$15)</f>
        <v/>
      </c>
      <c r="G561" s="86" t="str">
        <f>IFERROR(IF(INDEX(교과보정값!$GP:$GP,MATCH($B561,교과보정값!$GO:$GO,0))="","",INDEX(교과보정값!$GP:$GP,MATCH($B561,교과보정값!$GO:$GO,0))+IF(INDEX(교과보정값!$GR:$GR,MATCH($B561,교과보정값!$GO:$GO,0))="인문",교과보정값!GP$7,교과보정값!GQ$7)),"")</f>
        <v/>
      </c>
      <c r="H561" s="86" t="str">
        <f>IF(G561="","",G561+교과보정값!GQ$15)</f>
        <v/>
      </c>
      <c r="I561" s="87" t="str">
        <f>IF(J561="","",J561+교과보정값!GP$16)</f>
        <v/>
      </c>
      <c r="J561" s="87" t="str">
        <f>IFERROR(IF(INDEX(교과보정값!$GP:$GP,MATCH($B561,교과보정값!$GO:$GO,0))="","",INDEX(교과보정값!$GP:$GP,MATCH($B561,교과보정값!$GO:$GO,0))+IF(INDEX(교과보정값!$GR:$GR,MATCH($B561,교과보정값!$GO:$GO,0))="인문",교과보정값!GP$8,교과보정값!GQ$8)),"")</f>
        <v/>
      </c>
      <c r="K561" s="87" t="str">
        <f>IF(J561="","",J561+교과보정값!GQ$16)</f>
        <v/>
      </c>
      <c r="L561" s="88" t="str">
        <f>IF(M561="","",M561+교과보정값!GP$17)</f>
        <v/>
      </c>
      <c r="M561" s="88" t="str">
        <f>IFERROR(IF(INDEX(교과보정값!$GP:$GP,MATCH($B561,교과보정값!$GO:$GO,0))="","",INDEX(교과보정값!$GP:$GP,MATCH($B561,교과보정값!$GO:$GO,0))+IF(INDEX(교과보정값!$GR:$GR,MATCH($B561,교과보정값!$GO:$GO,0))="인문",교과보정값!GP$9,교과보정값!GQ$9)),"")</f>
        <v/>
      </c>
      <c r="N561" s="88" t="str">
        <f>IF(M561="","",M561+교과보정값!GQ$17)</f>
        <v/>
      </c>
      <c r="O561" s="89" t="str">
        <f>IF(P561="","",P561+교과보정값!GP$18)</f>
        <v/>
      </c>
      <c r="P561" s="89" t="str">
        <f>IFERROR(IF(INDEX(교과보정값!$GP:$GP,MATCH($B561,교과보정값!$GO:$GO,0))="","",INDEX(교과보정값!$GP:$GP,MATCH($B561,교과보정값!$GO:$GO,0))+IF(INDEX(교과보정값!$GR:$GR,MATCH($B561,교과보정값!$GO:$GO,0))="인문",교과보정값!GP$10,교과보정값!GQ$10)),"")</f>
        <v/>
      </c>
      <c r="Q561" s="89" t="str">
        <f>IF(P561="","",P561+교과보정값!GQ$18)</f>
        <v/>
      </c>
    </row>
    <row r="563" spans="2:17">
      <c r="B563" s="159" t="s">
        <v>2176</v>
      </c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5"/>
    </row>
    <row r="564" spans="2:17">
      <c r="B564" s="78"/>
      <c r="C564" s="163" t="s">
        <v>1862</v>
      </c>
      <c r="D564" s="154"/>
      <c r="E564" s="155"/>
      <c r="F564" s="161" t="s">
        <v>1863</v>
      </c>
      <c r="G564" s="154"/>
      <c r="H564" s="155"/>
      <c r="I564" s="162" t="s">
        <v>1864</v>
      </c>
      <c r="J564" s="154"/>
      <c r="K564" s="155"/>
      <c r="L564" s="156" t="s">
        <v>1865</v>
      </c>
      <c r="M564" s="154"/>
      <c r="N564" s="155"/>
      <c r="O564" s="157" t="s">
        <v>1866</v>
      </c>
      <c r="P564" s="154"/>
      <c r="Q564" s="155"/>
    </row>
    <row r="565" spans="2:17">
      <c r="B565" s="78" t="s">
        <v>1869</v>
      </c>
      <c r="C565" s="79" t="s">
        <v>19</v>
      </c>
      <c r="D565" s="79" t="s">
        <v>20</v>
      </c>
      <c r="E565" s="79" t="s">
        <v>21</v>
      </c>
      <c r="F565" s="80" t="s">
        <v>19</v>
      </c>
      <c r="G565" s="80" t="s">
        <v>20</v>
      </c>
      <c r="H565" s="80" t="s">
        <v>21</v>
      </c>
      <c r="I565" s="81" t="s">
        <v>19</v>
      </c>
      <c r="J565" s="81" t="s">
        <v>20</v>
      </c>
      <c r="K565" s="81" t="s">
        <v>21</v>
      </c>
      <c r="L565" s="82" t="s">
        <v>19</v>
      </c>
      <c r="M565" s="82" t="s">
        <v>20</v>
      </c>
      <c r="N565" s="82" t="s">
        <v>21</v>
      </c>
      <c r="O565" s="83" t="s">
        <v>19</v>
      </c>
      <c r="P565" s="83" t="s">
        <v>20</v>
      </c>
      <c r="Q565" s="83" t="s">
        <v>21</v>
      </c>
    </row>
    <row r="566" spans="2:17">
      <c r="B566" s="84" t="s">
        <v>2177</v>
      </c>
      <c r="C566" s="85">
        <f>IF(D566="","",D566+교과보정값!GU$14)</f>
        <v>3.0000000000000002E-2</v>
      </c>
      <c r="D566" s="85">
        <f>IFERROR(IF(INDEX(교과보정값!$GU:$GU,MATCH($B566,교과보정값!$GT:$GT,0))="","",INDEX(교과보정값!$GU:$GU,MATCH($B566,교과보정값!$GT:$GT,0))+IF(INDEX(교과보정값!$GW:$GW,MATCH($B566,교과보정값!$GT:$GT,0))="인문",교과보정값!GU$6,교과보정값!GV$6)),"")</f>
        <v>-0.02</v>
      </c>
      <c r="E566" s="85">
        <f>IF(D566="","",D566+교과보정값!GV$14)</f>
        <v>-7.0000000000000007E-2</v>
      </c>
      <c r="F566" s="86">
        <f>IF(G566="","",G566+교과보정값!GU$15)</f>
        <v>3.0000000000000002E-2</v>
      </c>
      <c r="G566" s="86">
        <f>IFERROR(IF(INDEX(교과보정값!$GU:$GU,MATCH($B566,교과보정값!$GT:$GT,0))="","",INDEX(교과보정값!$GU:$GU,MATCH($B566,교과보정값!$GT:$GT,0))+IF(INDEX(교과보정값!$GW:$GW,MATCH($B566,교과보정값!$GT:$GT,0))="인문",교과보정값!GU$7,교과보정값!GV$7)),"")</f>
        <v>-0.02</v>
      </c>
      <c r="H566" s="86">
        <f>IF(G566="","",G566+교과보정값!GV$15)</f>
        <v>-7.0000000000000007E-2</v>
      </c>
      <c r="I566" s="87">
        <f>IF(J566="","",J566+교과보정값!GU$16)</f>
        <v>3.0000000000000002E-2</v>
      </c>
      <c r="J566" s="87">
        <f>IFERROR(IF(INDEX(교과보정값!$GU:$GU,MATCH($B566,교과보정값!$GT:$GT,0))="","",INDEX(교과보정값!$GU:$GU,MATCH($B566,교과보정값!$GT:$GT,0))+IF(INDEX(교과보정값!$GW:$GW,MATCH($B566,교과보정값!$GT:$GT,0))="인문",교과보정값!GU$8,교과보정값!GV$8)),"")</f>
        <v>-0.02</v>
      </c>
      <c r="K566" s="87">
        <f>IF(J566="","",J566+교과보정값!GV$16)</f>
        <v>-7.0000000000000007E-2</v>
      </c>
      <c r="L566" s="88">
        <f>IF(M566="","",M566+교과보정값!GU$17)</f>
        <v>3.0000000000000002E-2</v>
      </c>
      <c r="M566" s="88">
        <f>IFERROR(IF(INDEX(교과보정값!$GU:$GU,MATCH($B566,교과보정값!$GT:$GT,0))="","",INDEX(교과보정값!$GU:$GU,MATCH($B566,교과보정값!$GT:$GT,0))+IF(INDEX(교과보정값!$GW:$GW,MATCH($B566,교과보정값!$GT:$GT,0))="인문",교과보정값!GU$9,교과보정값!GV$9)),"")</f>
        <v>-0.02</v>
      </c>
      <c r="N566" s="88">
        <f>IF(M566="","",M566+교과보정값!GV$17)</f>
        <v>-7.0000000000000007E-2</v>
      </c>
      <c r="O566" s="89">
        <f>IF(P566="","",P566+교과보정값!GU$18)</f>
        <v>3.0000000000000002E-2</v>
      </c>
      <c r="P566" s="89">
        <f>IFERROR(IF(INDEX(교과보정값!$GU:$GU,MATCH($B566,교과보정값!$GT:$GT,0))="","",INDEX(교과보정값!$GU:$GU,MATCH($B566,교과보정값!$GT:$GT,0))+IF(INDEX(교과보정값!$GW:$GW,MATCH($B566,교과보정값!$GT:$GT,0))="인문",교과보정값!GU$10,교과보정값!GV$10)),"")</f>
        <v>-0.02</v>
      </c>
      <c r="Q566" s="89">
        <f>IF(P566="","",P566+교과보정값!GV$18)</f>
        <v>-7.0000000000000007E-2</v>
      </c>
    </row>
    <row r="567" spans="2:17">
      <c r="B567" s="84" t="s">
        <v>2178</v>
      </c>
      <c r="C567" s="85" t="str">
        <f>IF(D567="","",D567+교과보정값!GU$14)</f>
        <v/>
      </c>
      <c r="D567" s="85" t="str">
        <f>IFERROR(IF(INDEX(교과보정값!$GU:$GU,MATCH($B567,교과보정값!$GT:$GT,0))="","",INDEX(교과보정값!$GU:$GU,MATCH($B567,교과보정값!$GT:$GT,0))+IF(INDEX(교과보정값!$GW:$GW,MATCH($B567,교과보정값!$GT:$GT,0))="인문",교과보정값!GU$6,교과보정값!GV$6)),"")</f>
        <v/>
      </c>
      <c r="E567" s="85" t="str">
        <f>IF(D567="","",D567+교과보정값!GV$14)</f>
        <v/>
      </c>
      <c r="F567" s="86" t="str">
        <f>IF(G567="","",G567+교과보정값!GU$15)</f>
        <v/>
      </c>
      <c r="G567" s="86" t="str">
        <f>IFERROR(IF(INDEX(교과보정값!$GU:$GU,MATCH($B567,교과보정값!$GT:$GT,0))="","",INDEX(교과보정값!$GU:$GU,MATCH($B567,교과보정값!$GT:$GT,0))+IF(INDEX(교과보정값!$GW:$GW,MATCH($B567,교과보정값!$GT:$GT,0))="인문",교과보정값!GU$7,교과보정값!GV$7)),"")</f>
        <v/>
      </c>
      <c r="H567" s="86" t="str">
        <f>IF(G567="","",G567+교과보정값!GV$15)</f>
        <v/>
      </c>
      <c r="I567" s="87" t="str">
        <f>IF(J567="","",J567+교과보정값!GU$16)</f>
        <v/>
      </c>
      <c r="J567" s="87" t="str">
        <f>IFERROR(IF(INDEX(교과보정값!$GU:$GU,MATCH($B567,교과보정값!$GT:$GT,0))="","",INDEX(교과보정값!$GU:$GU,MATCH($B567,교과보정값!$GT:$GT,0))+IF(INDEX(교과보정값!$GW:$GW,MATCH($B567,교과보정값!$GT:$GT,0))="인문",교과보정값!GU$8,교과보정값!GV$8)),"")</f>
        <v/>
      </c>
      <c r="K567" s="87" t="str">
        <f>IF(J567="","",J567+교과보정값!GV$16)</f>
        <v/>
      </c>
      <c r="L567" s="88" t="str">
        <f>IF(M567="","",M567+교과보정값!GU$17)</f>
        <v/>
      </c>
      <c r="M567" s="88" t="str">
        <f>IFERROR(IF(INDEX(교과보정값!$GU:$GU,MATCH($B567,교과보정값!$GT:$GT,0))="","",INDEX(교과보정값!$GU:$GU,MATCH($B567,교과보정값!$GT:$GT,0))+IF(INDEX(교과보정값!$GW:$GW,MATCH($B567,교과보정값!$GT:$GT,0))="인문",교과보정값!GU$9,교과보정값!GV$9)),"")</f>
        <v/>
      </c>
      <c r="N567" s="88" t="str">
        <f>IF(M567="","",M567+교과보정값!GV$17)</f>
        <v/>
      </c>
      <c r="O567" s="89" t="str">
        <f>IF(P567="","",P567+교과보정값!GU$18)</f>
        <v/>
      </c>
      <c r="P567" s="89" t="str">
        <f>IFERROR(IF(INDEX(교과보정값!$GU:$GU,MATCH($B567,교과보정값!$GT:$GT,0))="","",INDEX(교과보정값!$GU:$GU,MATCH($B567,교과보정값!$GT:$GT,0))+IF(INDEX(교과보정값!$GW:$GW,MATCH($B567,교과보정값!$GT:$GT,0))="인문",교과보정값!GU$10,교과보정값!GV$10)),"")</f>
        <v/>
      </c>
      <c r="Q567" s="89" t="str">
        <f>IF(P567="","",P567+교과보정값!GV$18)</f>
        <v/>
      </c>
    </row>
    <row r="568" spans="2:17">
      <c r="B568" s="84" t="s">
        <v>2179</v>
      </c>
      <c r="C568" s="85">
        <f>IF(D568="","",D568+교과보정값!GU$14)</f>
        <v>7.0000000000000007E-2</v>
      </c>
      <c r="D568" s="85">
        <f>IFERROR(IF(INDEX(교과보정값!$GU:$GU,MATCH($B568,교과보정값!$GT:$GT,0))="","",INDEX(교과보정값!$GU:$GU,MATCH($B568,교과보정값!$GT:$GT,0))+IF(INDEX(교과보정값!$GW:$GW,MATCH($B568,교과보정값!$GT:$GT,0))="인문",교과보정값!GU$6,교과보정값!GV$6)),"")</f>
        <v>0.02</v>
      </c>
      <c r="E568" s="85">
        <f>IF(D568="","",D568+교과보정값!GV$14)</f>
        <v>-3.0000000000000002E-2</v>
      </c>
      <c r="F568" s="86">
        <f>IF(G568="","",G568+교과보정값!GU$15)</f>
        <v>7.0000000000000007E-2</v>
      </c>
      <c r="G568" s="86">
        <f>IFERROR(IF(INDEX(교과보정값!$GU:$GU,MATCH($B568,교과보정값!$GT:$GT,0))="","",INDEX(교과보정값!$GU:$GU,MATCH($B568,교과보정값!$GT:$GT,0))+IF(INDEX(교과보정값!$GW:$GW,MATCH($B568,교과보정값!$GT:$GT,0))="인문",교과보정값!GU$7,교과보정값!GV$7)),"")</f>
        <v>0.02</v>
      </c>
      <c r="H568" s="86">
        <f>IF(G568="","",G568+교과보정값!GV$15)</f>
        <v>-3.0000000000000002E-2</v>
      </c>
      <c r="I568" s="87">
        <f>IF(J568="","",J568+교과보정값!GU$16)</f>
        <v>7.0000000000000007E-2</v>
      </c>
      <c r="J568" s="87">
        <f>IFERROR(IF(INDEX(교과보정값!$GU:$GU,MATCH($B568,교과보정값!$GT:$GT,0))="","",INDEX(교과보정값!$GU:$GU,MATCH($B568,교과보정값!$GT:$GT,0))+IF(INDEX(교과보정값!$GW:$GW,MATCH($B568,교과보정값!$GT:$GT,0))="인문",교과보정값!GU$8,교과보정값!GV$8)),"")</f>
        <v>0.02</v>
      </c>
      <c r="K568" s="87">
        <f>IF(J568="","",J568+교과보정값!GV$16)</f>
        <v>-3.0000000000000002E-2</v>
      </c>
      <c r="L568" s="88">
        <f>IF(M568="","",M568+교과보정값!GU$17)</f>
        <v>7.0000000000000007E-2</v>
      </c>
      <c r="M568" s="88">
        <f>IFERROR(IF(INDEX(교과보정값!$GU:$GU,MATCH($B568,교과보정값!$GT:$GT,0))="","",INDEX(교과보정값!$GU:$GU,MATCH($B568,교과보정값!$GT:$GT,0))+IF(INDEX(교과보정값!$GW:$GW,MATCH($B568,교과보정값!$GT:$GT,0))="인문",교과보정값!GU$9,교과보정값!GV$9)),"")</f>
        <v>0.02</v>
      </c>
      <c r="N568" s="88">
        <f>IF(M568="","",M568+교과보정값!GV$17)</f>
        <v>-3.0000000000000002E-2</v>
      </c>
      <c r="O568" s="89">
        <f>IF(P568="","",P568+교과보정값!GU$18)</f>
        <v>7.0000000000000007E-2</v>
      </c>
      <c r="P568" s="89">
        <f>IFERROR(IF(INDEX(교과보정값!$GU:$GU,MATCH($B568,교과보정값!$GT:$GT,0))="","",INDEX(교과보정값!$GU:$GU,MATCH($B568,교과보정값!$GT:$GT,0))+IF(INDEX(교과보정값!$GW:$GW,MATCH($B568,교과보정값!$GT:$GT,0))="인문",교과보정값!GU$10,교과보정값!GV$10)),"")</f>
        <v>0.02</v>
      </c>
      <c r="Q568" s="89">
        <f>IF(P568="","",P568+교과보정값!GV$18)</f>
        <v>-3.0000000000000002E-2</v>
      </c>
    </row>
    <row r="569" spans="2:17">
      <c r="B569" s="84" t="s">
        <v>2180</v>
      </c>
      <c r="C569" s="85">
        <f>IF(D569="","",D569+교과보정값!GU$14)</f>
        <v>0</v>
      </c>
      <c r="D569" s="85">
        <f>IFERROR(IF(INDEX(교과보정값!$GU:$GU,MATCH($B569,교과보정값!$GT:$GT,0))="","",INDEX(교과보정값!$GU:$GU,MATCH($B569,교과보정값!$GT:$GT,0))+IF(INDEX(교과보정값!$GW:$GW,MATCH($B569,교과보정값!$GT:$GT,0))="인문",교과보정값!GU$6,교과보정값!GV$6)),"")</f>
        <v>-0.05</v>
      </c>
      <c r="E569" s="85">
        <f>IF(D569="","",D569+교과보정값!GV$14)</f>
        <v>-0.1</v>
      </c>
      <c r="F569" s="86">
        <f>IF(G569="","",G569+교과보정값!GU$15)</f>
        <v>0</v>
      </c>
      <c r="G569" s="86">
        <f>IFERROR(IF(INDEX(교과보정값!$GU:$GU,MATCH($B569,교과보정값!$GT:$GT,0))="","",INDEX(교과보정값!$GU:$GU,MATCH($B569,교과보정값!$GT:$GT,0))+IF(INDEX(교과보정값!$GW:$GW,MATCH($B569,교과보정값!$GT:$GT,0))="인문",교과보정값!GU$7,교과보정값!GV$7)),"")</f>
        <v>-0.05</v>
      </c>
      <c r="H569" s="86">
        <f>IF(G569="","",G569+교과보정값!GV$15)</f>
        <v>-0.1</v>
      </c>
      <c r="I569" s="87">
        <f>IF(J569="","",J569+교과보정값!GU$16)</f>
        <v>0</v>
      </c>
      <c r="J569" s="87">
        <f>IFERROR(IF(INDEX(교과보정값!$GU:$GU,MATCH($B569,교과보정값!$GT:$GT,0))="","",INDEX(교과보정값!$GU:$GU,MATCH($B569,교과보정값!$GT:$GT,0))+IF(INDEX(교과보정값!$GW:$GW,MATCH($B569,교과보정값!$GT:$GT,0))="인문",교과보정값!GU$8,교과보정값!GV$8)),"")</f>
        <v>-0.05</v>
      </c>
      <c r="K569" s="87">
        <f>IF(J569="","",J569+교과보정값!GV$16)</f>
        <v>-0.1</v>
      </c>
      <c r="L569" s="88">
        <f>IF(M569="","",M569+교과보정값!GU$17)</f>
        <v>0</v>
      </c>
      <c r="M569" s="88">
        <f>IFERROR(IF(INDEX(교과보정값!$GU:$GU,MATCH($B569,교과보정값!$GT:$GT,0))="","",INDEX(교과보정값!$GU:$GU,MATCH($B569,교과보정값!$GT:$GT,0))+IF(INDEX(교과보정값!$GW:$GW,MATCH($B569,교과보정값!$GT:$GT,0))="인문",교과보정값!GU$9,교과보정값!GV$9)),"")</f>
        <v>-0.05</v>
      </c>
      <c r="N569" s="88">
        <f>IF(M569="","",M569+교과보정값!GV$17)</f>
        <v>-0.1</v>
      </c>
      <c r="O569" s="89">
        <f>IF(P569="","",P569+교과보정값!GU$18)</f>
        <v>0</v>
      </c>
      <c r="P569" s="89">
        <f>IFERROR(IF(INDEX(교과보정값!$GU:$GU,MATCH($B569,교과보정값!$GT:$GT,0))="","",INDEX(교과보정값!$GU:$GU,MATCH($B569,교과보정값!$GT:$GT,0))+IF(INDEX(교과보정값!$GW:$GW,MATCH($B569,교과보정값!$GT:$GT,0))="인문",교과보정값!GU$10,교과보정값!GV$10)),"")</f>
        <v>-0.05</v>
      </c>
      <c r="Q569" s="89">
        <f>IF(P569="","",P569+교과보정값!GV$18)</f>
        <v>-0.1</v>
      </c>
    </row>
    <row r="570" spans="2:17">
      <c r="B570" s="84" t="s">
        <v>2181</v>
      </c>
      <c r="C570" s="85" t="str">
        <f>IF(D570="","",D570+교과보정값!GU$14)</f>
        <v/>
      </c>
      <c r="D570" s="85" t="str">
        <f>IFERROR(IF(INDEX(교과보정값!$GU:$GU,MATCH($B570,교과보정값!$GT:$GT,0))="","",INDEX(교과보정값!$GU:$GU,MATCH($B570,교과보정값!$GT:$GT,0))+IF(INDEX(교과보정값!$GW:$GW,MATCH($B570,교과보정값!$GT:$GT,0))="인문",교과보정값!GU$6,교과보정값!GV$6)),"")</f>
        <v/>
      </c>
      <c r="E570" s="85" t="str">
        <f>IF(D570="","",D570+교과보정값!GV$14)</f>
        <v/>
      </c>
      <c r="F570" s="86" t="str">
        <f>IF(G570="","",G570+교과보정값!GU$15)</f>
        <v/>
      </c>
      <c r="G570" s="86" t="str">
        <f>IFERROR(IF(INDEX(교과보정값!$GU:$GU,MATCH($B570,교과보정값!$GT:$GT,0))="","",INDEX(교과보정값!$GU:$GU,MATCH($B570,교과보정값!$GT:$GT,0))+IF(INDEX(교과보정값!$GW:$GW,MATCH($B570,교과보정값!$GT:$GT,0))="인문",교과보정값!GU$7,교과보정값!GV$7)),"")</f>
        <v/>
      </c>
      <c r="H570" s="86" t="str">
        <f>IF(G570="","",G570+교과보정값!GV$15)</f>
        <v/>
      </c>
      <c r="I570" s="87" t="str">
        <f>IF(J570="","",J570+교과보정값!GU$16)</f>
        <v/>
      </c>
      <c r="J570" s="87" t="str">
        <f>IFERROR(IF(INDEX(교과보정값!$GU:$GU,MATCH($B570,교과보정값!$GT:$GT,0))="","",INDEX(교과보정값!$GU:$GU,MATCH($B570,교과보정값!$GT:$GT,0))+IF(INDEX(교과보정값!$GW:$GW,MATCH($B570,교과보정값!$GT:$GT,0))="인문",교과보정값!GU$8,교과보정값!GV$8)),"")</f>
        <v/>
      </c>
      <c r="K570" s="87" t="str">
        <f>IF(J570="","",J570+교과보정값!GV$16)</f>
        <v/>
      </c>
      <c r="L570" s="88" t="str">
        <f>IF(M570="","",M570+교과보정값!GU$17)</f>
        <v/>
      </c>
      <c r="M570" s="88" t="str">
        <f>IFERROR(IF(INDEX(교과보정값!$GU:$GU,MATCH($B570,교과보정값!$GT:$GT,0))="","",INDEX(교과보정값!$GU:$GU,MATCH($B570,교과보정값!$GT:$GT,0))+IF(INDEX(교과보정값!$GW:$GW,MATCH($B570,교과보정값!$GT:$GT,0))="인문",교과보정값!GU$9,교과보정값!GV$9)),"")</f>
        <v/>
      </c>
      <c r="N570" s="88" t="str">
        <f>IF(M570="","",M570+교과보정값!GV$17)</f>
        <v/>
      </c>
      <c r="O570" s="89" t="str">
        <f>IF(P570="","",P570+교과보정값!GU$18)</f>
        <v/>
      </c>
      <c r="P570" s="89" t="str">
        <f>IFERROR(IF(INDEX(교과보정값!$GU:$GU,MATCH($B570,교과보정값!$GT:$GT,0))="","",INDEX(교과보정값!$GU:$GU,MATCH($B570,교과보정값!$GT:$GT,0))+IF(INDEX(교과보정값!$GW:$GW,MATCH($B570,교과보정값!$GT:$GT,0))="인문",교과보정값!GU$10,교과보정값!GV$10)),"")</f>
        <v/>
      </c>
      <c r="Q570" s="89" t="str">
        <f>IF(P570="","",P570+교과보정값!GV$18)</f>
        <v/>
      </c>
    </row>
    <row r="571" spans="2:17">
      <c r="B571" s="84" t="s">
        <v>2182</v>
      </c>
      <c r="C571" s="85">
        <f>IF(D571="","",D571+교과보정값!GU$14)</f>
        <v>0.1</v>
      </c>
      <c r="D571" s="85">
        <f>IFERROR(IF(INDEX(교과보정값!$GU:$GU,MATCH($B571,교과보정값!$GT:$GT,0))="","",INDEX(교과보정값!$GU:$GU,MATCH($B571,교과보정값!$GT:$GT,0))+IF(INDEX(교과보정값!$GW:$GW,MATCH($B571,교과보정값!$GT:$GT,0))="인문",교과보정값!GU$6,교과보정값!GV$6)),"")</f>
        <v>0.05</v>
      </c>
      <c r="E571" s="85">
        <f>IF(D571="","",D571+교과보정값!GV$14)</f>
        <v>0</v>
      </c>
      <c r="F571" s="86">
        <f>IF(G571="","",G571+교과보정값!GU$15)</f>
        <v>0.1</v>
      </c>
      <c r="G571" s="86">
        <f>IFERROR(IF(INDEX(교과보정값!$GU:$GU,MATCH($B571,교과보정값!$GT:$GT,0))="","",INDEX(교과보정값!$GU:$GU,MATCH($B571,교과보정값!$GT:$GT,0))+IF(INDEX(교과보정값!$GW:$GW,MATCH($B571,교과보정값!$GT:$GT,0))="인문",교과보정값!GU$7,교과보정값!GV$7)),"")</f>
        <v>0.05</v>
      </c>
      <c r="H571" s="86">
        <f>IF(G571="","",G571+교과보정값!GV$15)</f>
        <v>0</v>
      </c>
      <c r="I571" s="87">
        <f>IF(J571="","",J571+교과보정값!GU$16)</f>
        <v>0.1</v>
      </c>
      <c r="J571" s="87">
        <f>IFERROR(IF(INDEX(교과보정값!$GU:$GU,MATCH($B571,교과보정값!$GT:$GT,0))="","",INDEX(교과보정값!$GU:$GU,MATCH($B571,교과보정값!$GT:$GT,0))+IF(INDEX(교과보정값!$GW:$GW,MATCH($B571,교과보정값!$GT:$GT,0))="인문",교과보정값!GU$8,교과보정값!GV$8)),"")</f>
        <v>0.05</v>
      </c>
      <c r="K571" s="87">
        <f>IF(J571="","",J571+교과보정값!GV$16)</f>
        <v>0</v>
      </c>
      <c r="L571" s="88">
        <f>IF(M571="","",M571+교과보정값!GU$17)</f>
        <v>0.1</v>
      </c>
      <c r="M571" s="88">
        <f>IFERROR(IF(INDEX(교과보정값!$GU:$GU,MATCH($B571,교과보정값!$GT:$GT,0))="","",INDEX(교과보정값!$GU:$GU,MATCH($B571,교과보정값!$GT:$GT,0))+IF(INDEX(교과보정값!$GW:$GW,MATCH($B571,교과보정값!$GT:$GT,0))="인문",교과보정값!GU$9,교과보정값!GV$9)),"")</f>
        <v>0.05</v>
      </c>
      <c r="N571" s="88">
        <f>IF(M571="","",M571+교과보정값!GV$17)</f>
        <v>0</v>
      </c>
      <c r="O571" s="89">
        <f>IF(P571="","",P571+교과보정값!GU$18)</f>
        <v>0.1</v>
      </c>
      <c r="P571" s="89">
        <f>IFERROR(IF(INDEX(교과보정값!$GU:$GU,MATCH($B571,교과보정값!$GT:$GT,0))="","",INDEX(교과보정값!$GU:$GU,MATCH($B571,교과보정값!$GT:$GT,0))+IF(INDEX(교과보정값!$GW:$GW,MATCH($B571,교과보정값!$GT:$GT,0))="인문",교과보정값!GU$10,교과보정값!GV$10)),"")</f>
        <v>0.05</v>
      </c>
      <c r="Q571" s="89">
        <f>IF(P571="","",P571+교과보정값!GV$18)</f>
        <v>0</v>
      </c>
    </row>
    <row r="572" spans="2:17">
      <c r="B572" s="84" t="s">
        <v>2183</v>
      </c>
      <c r="C572" s="85" t="str">
        <f>IF(D572="","",D572+교과보정값!GU$14)</f>
        <v/>
      </c>
      <c r="D572" s="85" t="str">
        <f>IFERROR(IF(INDEX(교과보정값!$GU:$GU,MATCH($B572,교과보정값!$GT:$GT,0))="","",INDEX(교과보정값!$GU:$GU,MATCH($B572,교과보정값!$GT:$GT,0))+IF(INDEX(교과보정값!$GW:$GW,MATCH($B572,교과보정값!$GT:$GT,0))="인문",교과보정값!GU$6,교과보정값!GV$6)),"")</f>
        <v/>
      </c>
      <c r="E572" s="85" t="str">
        <f>IF(D572="","",D572+교과보정값!GV$14)</f>
        <v/>
      </c>
      <c r="F572" s="86" t="str">
        <f>IF(G572="","",G572+교과보정값!GU$15)</f>
        <v/>
      </c>
      <c r="G572" s="86" t="str">
        <f>IFERROR(IF(INDEX(교과보정값!$GU:$GU,MATCH($B572,교과보정값!$GT:$GT,0))="","",INDEX(교과보정값!$GU:$GU,MATCH($B572,교과보정값!$GT:$GT,0))+IF(INDEX(교과보정값!$GW:$GW,MATCH($B572,교과보정값!$GT:$GT,0))="인문",교과보정값!GU$7,교과보정값!GV$7)),"")</f>
        <v/>
      </c>
      <c r="H572" s="86" t="str">
        <f>IF(G572="","",G572+교과보정값!GV$15)</f>
        <v/>
      </c>
      <c r="I572" s="87" t="str">
        <f>IF(J572="","",J572+교과보정값!GU$16)</f>
        <v/>
      </c>
      <c r="J572" s="87" t="str">
        <f>IFERROR(IF(INDEX(교과보정값!$GU:$GU,MATCH($B572,교과보정값!$GT:$GT,0))="","",INDEX(교과보정값!$GU:$GU,MATCH($B572,교과보정값!$GT:$GT,0))+IF(INDEX(교과보정값!$GW:$GW,MATCH($B572,교과보정값!$GT:$GT,0))="인문",교과보정값!GU$8,교과보정값!GV$8)),"")</f>
        <v/>
      </c>
      <c r="K572" s="87" t="str">
        <f>IF(J572="","",J572+교과보정값!GV$16)</f>
        <v/>
      </c>
      <c r="L572" s="88" t="str">
        <f>IF(M572="","",M572+교과보정값!GU$17)</f>
        <v/>
      </c>
      <c r="M572" s="88" t="str">
        <f>IFERROR(IF(INDEX(교과보정값!$GU:$GU,MATCH($B572,교과보정값!$GT:$GT,0))="","",INDEX(교과보정값!$GU:$GU,MATCH($B572,교과보정값!$GT:$GT,0))+IF(INDEX(교과보정값!$GW:$GW,MATCH($B572,교과보정값!$GT:$GT,0))="인문",교과보정값!GU$9,교과보정값!GV$9)),"")</f>
        <v/>
      </c>
      <c r="N572" s="88" t="str">
        <f>IF(M572="","",M572+교과보정값!GV$17)</f>
        <v/>
      </c>
      <c r="O572" s="89" t="str">
        <f>IF(P572="","",P572+교과보정값!GU$18)</f>
        <v/>
      </c>
      <c r="P572" s="89" t="str">
        <f>IFERROR(IF(INDEX(교과보정값!$GU:$GU,MATCH($B572,교과보정값!$GT:$GT,0))="","",INDEX(교과보정값!$GU:$GU,MATCH($B572,교과보정값!$GT:$GT,0))+IF(INDEX(교과보정값!$GW:$GW,MATCH($B572,교과보정값!$GT:$GT,0))="인문",교과보정값!GU$10,교과보정값!GV$10)),"")</f>
        <v/>
      </c>
      <c r="Q572" s="89" t="str">
        <f>IF(P572="","",P572+교과보정값!GV$18)</f>
        <v/>
      </c>
    </row>
    <row r="573" spans="2:17">
      <c r="B573" s="84" t="s">
        <v>2184</v>
      </c>
      <c r="C573" s="85" t="str">
        <f>IF(D573="","",D573+교과보정값!GU$14)</f>
        <v/>
      </c>
      <c r="D573" s="85" t="str">
        <f>IFERROR(IF(INDEX(교과보정값!$GU:$GU,MATCH($B573,교과보정값!$GT:$GT,0))="","",INDEX(교과보정값!$GU:$GU,MATCH($B573,교과보정값!$GT:$GT,0))+IF(INDEX(교과보정값!$GW:$GW,MATCH($B573,교과보정값!$GT:$GT,0))="인문",교과보정값!GU$6,교과보정값!GV$6)),"")</f>
        <v/>
      </c>
      <c r="E573" s="85" t="str">
        <f>IF(D573="","",D573+교과보정값!GV$14)</f>
        <v/>
      </c>
      <c r="F573" s="86" t="str">
        <f>IF(G573="","",G573+교과보정값!GU$15)</f>
        <v/>
      </c>
      <c r="G573" s="86" t="str">
        <f>IFERROR(IF(INDEX(교과보정값!$GU:$GU,MATCH($B573,교과보정값!$GT:$GT,0))="","",INDEX(교과보정값!$GU:$GU,MATCH($B573,교과보정값!$GT:$GT,0))+IF(INDEX(교과보정값!$GW:$GW,MATCH($B573,교과보정값!$GT:$GT,0))="인문",교과보정값!GU$7,교과보정값!GV$7)),"")</f>
        <v/>
      </c>
      <c r="H573" s="86" t="str">
        <f>IF(G573="","",G573+교과보정값!GV$15)</f>
        <v/>
      </c>
      <c r="I573" s="87" t="str">
        <f>IF(J573="","",J573+교과보정값!GU$16)</f>
        <v/>
      </c>
      <c r="J573" s="87" t="str">
        <f>IFERROR(IF(INDEX(교과보정값!$GU:$GU,MATCH($B573,교과보정값!$GT:$GT,0))="","",INDEX(교과보정값!$GU:$GU,MATCH($B573,교과보정값!$GT:$GT,0))+IF(INDEX(교과보정값!$GW:$GW,MATCH($B573,교과보정값!$GT:$GT,0))="인문",교과보정값!GU$8,교과보정값!GV$8)),"")</f>
        <v/>
      </c>
      <c r="K573" s="87" t="str">
        <f>IF(J573="","",J573+교과보정값!GV$16)</f>
        <v/>
      </c>
      <c r="L573" s="88" t="str">
        <f>IF(M573="","",M573+교과보정값!GU$17)</f>
        <v/>
      </c>
      <c r="M573" s="88" t="str">
        <f>IFERROR(IF(INDEX(교과보정값!$GU:$GU,MATCH($B573,교과보정값!$GT:$GT,0))="","",INDEX(교과보정값!$GU:$GU,MATCH($B573,교과보정값!$GT:$GT,0))+IF(INDEX(교과보정값!$GW:$GW,MATCH($B573,교과보정값!$GT:$GT,0))="인문",교과보정값!GU$9,교과보정값!GV$9)),"")</f>
        <v/>
      </c>
      <c r="N573" s="88" t="str">
        <f>IF(M573="","",M573+교과보정값!GV$17)</f>
        <v/>
      </c>
      <c r="O573" s="89" t="str">
        <f>IF(P573="","",P573+교과보정값!GU$18)</f>
        <v/>
      </c>
      <c r="P573" s="89" t="str">
        <f>IFERROR(IF(INDEX(교과보정값!$GU:$GU,MATCH($B573,교과보정값!$GT:$GT,0))="","",INDEX(교과보정값!$GU:$GU,MATCH($B573,교과보정값!$GT:$GT,0))+IF(INDEX(교과보정값!$GW:$GW,MATCH($B573,교과보정값!$GT:$GT,0))="인문",교과보정값!GU$10,교과보정값!GV$10)),"")</f>
        <v/>
      </c>
      <c r="Q573" s="89" t="str">
        <f>IF(P573="","",P573+교과보정값!GV$18)</f>
        <v/>
      </c>
    </row>
    <row r="574" spans="2:17">
      <c r="B574" s="84" t="s">
        <v>2185</v>
      </c>
      <c r="C574" s="85" t="str">
        <f>IF(D574="","",D574+교과보정값!GU$14)</f>
        <v/>
      </c>
      <c r="D574" s="85" t="str">
        <f>IFERROR(IF(INDEX(교과보정값!$GU:$GU,MATCH($B574,교과보정값!$GT:$GT,0))="","",INDEX(교과보정값!$GU:$GU,MATCH($B574,교과보정값!$GT:$GT,0))+IF(INDEX(교과보정값!$GW:$GW,MATCH($B574,교과보정값!$GT:$GT,0))="인문",교과보정값!GU$6,교과보정값!GV$6)),"")</f>
        <v/>
      </c>
      <c r="E574" s="85" t="str">
        <f>IF(D574="","",D574+교과보정값!GV$14)</f>
        <v/>
      </c>
      <c r="F574" s="86" t="str">
        <f>IF(G574="","",G574+교과보정값!GU$15)</f>
        <v/>
      </c>
      <c r="G574" s="86" t="str">
        <f>IFERROR(IF(INDEX(교과보정값!$GU:$GU,MATCH($B574,교과보정값!$GT:$GT,0))="","",INDEX(교과보정값!$GU:$GU,MATCH($B574,교과보정값!$GT:$GT,0))+IF(INDEX(교과보정값!$GW:$GW,MATCH($B574,교과보정값!$GT:$GT,0))="인문",교과보정값!GU$7,교과보정값!GV$7)),"")</f>
        <v/>
      </c>
      <c r="H574" s="86" t="str">
        <f>IF(G574="","",G574+교과보정값!GV$15)</f>
        <v/>
      </c>
      <c r="I574" s="87" t="str">
        <f>IF(J574="","",J574+교과보정값!GU$16)</f>
        <v/>
      </c>
      <c r="J574" s="87" t="str">
        <f>IFERROR(IF(INDEX(교과보정값!$GU:$GU,MATCH($B574,교과보정값!$GT:$GT,0))="","",INDEX(교과보정값!$GU:$GU,MATCH($B574,교과보정값!$GT:$GT,0))+IF(INDEX(교과보정값!$GW:$GW,MATCH($B574,교과보정값!$GT:$GT,0))="인문",교과보정값!GU$8,교과보정값!GV$8)),"")</f>
        <v/>
      </c>
      <c r="K574" s="87" t="str">
        <f>IF(J574="","",J574+교과보정값!GV$16)</f>
        <v/>
      </c>
      <c r="L574" s="88" t="str">
        <f>IF(M574="","",M574+교과보정값!GU$17)</f>
        <v/>
      </c>
      <c r="M574" s="88" t="str">
        <f>IFERROR(IF(INDEX(교과보정값!$GU:$GU,MATCH($B574,교과보정값!$GT:$GT,0))="","",INDEX(교과보정값!$GU:$GU,MATCH($B574,교과보정값!$GT:$GT,0))+IF(INDEX(교과보정값!$GW:$GW,MATCH($B574,교과보정값!$GT:$GT,0))="인문",교과보정값!GU$9,교과보정값!GV$9)),"")</f>
        <v/>
      </c>
      <c r="N574" s="88" t="str">
        <f>IF(M574="","",M574+교과보정값!GV$17)</f>
        <v/>
      </c>
      <c r="O574" s="89" t="str">
        <f>IF(P574="","",P574+교과보정값!GU$18)</f>
        <v/>
      </c>
      <c r="P574" s="89" t="str">
        <f>IFERROR(IF(INDEX(교과보정값!$GU:$GU,MATCH($B574,교과보정값!$GT:$GT,0))="","",INDEX(교과보정값!$GU:$GU,MATCH($B574,교과보정값!$GT:$GT,0))+IF(INDEX(교과보정값!$GW:$GW,MATCH($B574,교과보정값!$GT:$GT,0))="인문",교과보정값!GU$10,교과보정값!GV$10)),"")</f>
        <v/>
      </c>
      <c r="Q574" s="89" t="str">
        <f>IF(P574="","",P574+교과보정값!GV$18)</f>
        <v/>
      </c>
    </row>
    <row r="575" spans="2:17">
      <c r="B575" s="84" t="s">
        <v>2186</v>
      </c>
      <c r="C575" s="85" t="str">
        <f>IF(D575="","",D575+교과보정값!GU$14)</f>
        <v/>
      </c>
      <c r="D575" s="85" t="str">
        <f>IFERROR(IF(INDEX(교과보정값!$GU:$GU,MATCH($B575,교과보정값!$GT:$GT,0))="","",INDEX(교과보정값!$GU:$GU,MATCH($B575,교과보정값!$GT:$GT,0))+IF(INDEX(교과보정값!$GW:$GW,MATCH($B575,교과보정값!$GT:$GT,0))="인문",교과보정값!GU$6,교과보정값!GV$6)),"")</f>
        <v/>
      </c>
      <c r="E575" s="85" t="str">
        <f>IF(D575="","",D575+교과보정값!GV$14)</f>
        <v/>
      </c>
      <c r="F575" s="86" t="str">
        <f>IF(G575="","",G575+교과보정값!GU$15)</f>
        <v/>
      </c>
      <c r="G575" s="86" t="str">
        <f>IFERROR(IF(INDEX(교과보정값!$GU:$GU,MATCH($B575,교과보정값!$GT:$GT,0))="","",INDEX(교과보정값!$GU:$GU,MATCH($B575,교과보정값!$GT:$GT,0))+IF(INDEX(교과보정값!$GW:$GW,MATCH($B575,교과보정값!$GT:$GT,0))="인문",교과보정값!GU$7,교과보정값!GV$7)),"")</f>
        <v/>
      </c>
      <c r="H575" s="86" t="str">
        <f>IF(G575="","",G575+교과보정값!GV$15)</f>
        <v/>
      </c>
      <c r="I575" s="87" t="str">
        <f>IF(J575="","",J575+교과보정값!GU$16)</f>
        <v/>
      </c>
      <c r="J575" s="87" t="str">
        <f>IFERROR(IF(INDEX(교과보정값!$GU:$GU,MATCH($B575,교과보정값!$GT:$GT,0))="","",INDEX(교과보정값!$GU:$GU,MATCH($B575,교과보정값!$GT:$GT,0))+IF(INDEX(교과보정값!$GW:$GW,MATCH($B575,교과보정값!$GT:$GT,0))="인문",교과보정값!GU$8,교과보정값!GV$8)),"")</f>
        <v/>
      </c>
      <c r="K575" s="87" t="str">
        <f>IF(J575="","",J575+교과보정값!GV$16)</f>
        <v/>
      </c>
      <c r="L575" s="88" t="str">
        <f>IF(M575="","",M575+교과보정값!GU$17)</f>
        <v/>
      </c>
      <c r="M575" s="88" t="str">
        <f>IFERROR(IF(INDEX(교과보정값!$GU:$GU,MATCH($B575,교과보정값!$GT:$GT,0))="","",INDEX(교과보정값!$GU:$GU,MATCH($B575,교과보정값!$GT:$GT,0))+IF(INDEX(교과보정값!$GW:$GW,MATCH($B575,교과보정값!$GT:$GT,0))="인문",교과보정값!GU$9,교과보정값!GV$9)),"")</f>
        <v/>
      </c>
      <c r="N575" s="88" t="str">
        <f>IF(M575="","",M575+교과보정값!GV$17)</f>
        <v/>
      </c>
      <c r="O575" s="89" t="str">
        <f>IF(P575="","",P575+교과보정값!GU$18)</f>
        <v/>
      </c>
      <c r="P575" s="89" t="str">
        <f>IFERROR(IF(INDEX(교과보정값!$GU:$GU,MATCH($B575,교과보정값!$GT:$GT,0))="","",INDEX(교과보정값!$GU:$GU,MATCH($B575,교과보정값!$GT:$GT,0))+IF(INDEX(교과보정값!$GW:$GW,MATCH($B575,교과보정값!$GT:$GT,0))="인문",교과보정값!GU$10,교과보정값!GV$10)),"")</f>
        <v/>
      </c>
      <c r="Q575" s="89" t="str">
        <f>IF(P575="","",P575+교과보정값!GV$18)</f>
        <v/>
      </c>
    </row>
    <row r="577" spans="2:17">
      <c r="B577" s="159" t="s">
        <v>2187</v>
      </c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5"/>
    </row>
    <row r="578" spans="2:17">
      <c r="B578" s="78"/>
      <c r="C578" s="163" t="s">
        <v>1862</v>
      </c>
      <c r="D578" s="154"/>
      <c r="E578" s="155"/>
      <c r="F578" s="161" t="s">
        <v>1863</v>
      </c>
      <c r="G578" s="154"/>
      <c r="H578" s="155"/>
      <c r="I578" s="162" t="s">
        <v>1864</v>
      </c>
      <c r="J578" s="154"/>
      <c r="K578" s="155"/>
      <c r="L578" s="156" t="s">
        <v>1865</v>
      </c>
      <c r="M578" s="154"/>
      <c r="N578" s="155"/>
      <c r="O578" s="157" t="s">
        <v>1866</v>
      </c>
      <c r="P578" s="154"/>
      <c r="Q578" s="155"/>
    </row>
    <row r="579" spans="2:17">
      <c r="B579" s="78" t="s">
        <v>1869</v>
      </c>
      <c r="C579" s="79" t="s">
        <v>19</v>
      </c>
      <c r="D579" s="79" t="s">
        <v>20</v>
      </c>
      <c r="E579" s="79" t="s">
        <v>21</v>
      </c>
      <c r="F579" s="80" t="s">
        <v>19</v>
      </c>
      <c r="G579" s="80" t="s">
        <v>20</v>
      </c>
      <c r="H579" s="80" t="s">
        <v>21</v>
      </c>
      <c r="I579" s="81" t="s">
        <v>19</v>
      </c>
      <c r="J579" s="81" t="s">
        <v>20</v>
      </c>
      <c r="K579" s="81" t="s">
        <v>21</v>
      </c>
      <c r="L579" s="82" t="s">
        <v>19</v>
      </c>
      <c r="M579" s="82" t="s">
        <v>20</v>
      </c>
      <c r="N579" s="82" t="s">
        <v>21</v>
      </c>
      <c r="O579" s="83" t="s">
        <v>19</v>
      </c>
      <c r="P579" s="83" t="s">
        <v>20</v>
      </c>
      <c r="Q579" s="83" t="s">
        <v>21</v>
      </c>
    </row>
    <row r="580" spans="2:17">
      <c r="B580" s="84" t="s">
        <v>2188</v>
      </c>
      <c r="C580" s="85">
        <f>IF(D580="","",D580+교과보정값!GZ$14)</f>
        <v>3.0000000000000002E-2</v>
      </c>
      <c r="D580" s="85">
        <f>IFERROR(IF(INDEX(교과보정값!$GZ:$GZ,MATCH($B580,교과보정값!$GY:$GY,0))="","",INDEX(교과보정값!$GZ:$GZ,MATCH($B580,교과보정값!$GY:$GY,0))+IF(INDEX(교과보정값!$HB:$HB,MATCH($B580,교과보정값!$GY:$GY,0))="인문",교과보정값!GZ$6,교과보정값!HA$6)),"")</f>
        <v>-0.02</v>
      </c>
      <c r="E580" s="85">
        <f>IF(D580="","",D580+교과보정값!HA$14)</f>
        <v>-7.0000000000000007E-2</v>
      </c>
      <c r="F580" s="86">
        <f>IF(G580="","",G580+교과보정값!GZ$15)</f>
        <v>3.0000000000000002E-2</v>
      </c>
      <c r="G580" s="86">
        <f>IFERROR(IF(INDEX(교과보정값!$GZ:$GZ,MATCH($B580,교과보정값!$GY:$GY,0))="","",INDEX(교과보정값!$GZ:$GZ,MATCH($B580,교과보정값!$GY:$GY,0))+IF(INDEX(교과보정값!$HB:$HB,MATCH($B580,교과보정값!$GY:$GY,0))="인문",교과보정값!GZ$7,교과보정값!HA$7)),"")</f>
        <v>-0.02</v>
      </c>
      <c r="H580" s="86">
        <f>IF(G580="","",G580+교과보정값!HA$15)</f>
        <v>-7.0000000000000007E-2</v>
      </c>
      <c r="I580" s="87">
        <f>IF(J580="","",J580+교과보정값!GZ$16)</f>
        <v>3.0000000000000002E-2</v>
      </c>
      <c r="J580" s="87">
        <f>IFERROR(IF(INDEX(교과보정값!$GZ:$GZ,MATCH($B580,교과보정값!$GY:$GY,0))="","",INDEX(교과보정값!$GZ:$GZ,MATCH($B580,교과보정값!$GY:$GY,0))+IF(INDEX(교과보정값!$HB:$HB,MATCH($B580,교과보정값!$GY:$GY,0))="인문",교과보정값!GZ$8,교과보정값!HA$8)),"")</f>
        <v>-0.02</v>
      </c>
      <c r="K580" s="87">
        <f>IF(J580="","",J580+교과보정값!HA$16)</f>
        <v>-7.0000000000000007E-2</v>
      </c>
      <c r="L580" s="88">
        <f>IF(M580="","",M580+교과보정값!GZ$17)</f>
        <v>3.0000000000000002E-2</v>
      </c>
      <c r="M580" s="88">
        <f>IFERROR(IF(INDEX(교과보정값!$GZ:$GZ,MATCH($B580,교과보정값!$GY:$GY,0))="","",INDEX(교과보정값!$GZ:$GZ,MATCH($B580,교과보정값!$GY:$GY,0))+IF(INDEX(교과보정값!$HB:$HB,MATCH($B580,교과보정값!$GY:$GY,0))="인문",교과보정값!GZ$9,교과보정값!HA$9)),"")</f>
        <v>-0.02</v>
      </c>
      <c r="N580" s="88">
        <f>IF(M580="","",M580+교과보정값!HA$17)</f>
        <v>-7.0000000000000007E-2</v>
      </c>
      <c r="O580" s="89">
        <f>IF(P580="","",P580+교과보정값!GZ$18)</f>
        <v>3.0000000000000002E-2</v>
      </c>
      <c r="P580" s="89">
        <f>IFERROR(IF(INDEX(교과보정값!$GZ:$GZ,MATCH($B580,교과보정값!$GY:$GY,0))="","",INDEX(교과보정값!$GZ:$GZ,MATCH($B580,교과보정값!$GY:$GY,0))+IF(INDEX(교과보정값!$HB:$HB,MATCH($B580,교과보정값!$GY:$GY,0))="인문",교과보정값!GZ$10,교과보정값!HA$10)),"")</f>
        <v>-0.02</v>
      </c>
      <c r="Q580" s="89">
        <f>IF(P580="","",P580+교과보정값!HA$18)</f>
        <v>-7.0000000000000007E-2</v>
      </c>
    </row>
    <row r="581" spans="2:17">
      <c r="B581" s="84" t="s">
        <v>2189</v>
      </c>
      <c r="C581" s="85" t="str">
        <f>IF(D581="","",D581+교과보정값!GZ$14)</f>
        <v/>
      </c>
      <c r="D581" s="85" t="str">
        <f>IFERROR(IF(INDEX(교과보정값!$GZ:$GZ,MATCH($B581,교과보정값!$GY:$GY,0))="","",INDEX(교과보정값!$GZ:$GZ,MATCH($B581,교과보정값!$GY:$GY,0))+IF(INDEX(교과보정값!$HB:$HB,MATCH($B581,교과보정값!$GY:$GY,0))="인문",교과보정값!GZ$6,교과보정값!HA$6)),"")</f>
        <v/>
      </c>
      <c r="E581" s="85" t="str">
        <f>IF(D581="","",D581+교과보정값!HA$14)</f>
        <v/>
      </c>
      <c r="F581" s="86" t="str">
        <f>IF(G581="","",G581+교과보정값!GZ$15)</f>
        <v/>
      </c>
      <c r="G581" s="86" t="str">
        <f>IFERROR(IF(INDEX(교과보정값!$GZ:$GZ,MATCH($B581,교과보정값!$GY:$GY,0))="","",INDEX(교과보정값!$GZ:$GZ,MATCH($B581,교과보정값!$GY:$GY,0))+IF(INDEX(교과보정값!$HB:$HB,MATCH($B581,교과보정값!$GY:$GY,0))="인문",교과보정값!GZ$7,교과보정값!HA$7)),"")</f>
        <v/>
      </c>
      <c r="H581" s="86" t="str">
        <f>IF(G581="","",G581+교과보정값!HA$15)</f>
        <v/>
      </c>
      <c r="I581" s="87" t="str">
        <f>IF(J581="","",J581+교과보정값!GZ$16)</f>
        <v/>
      </c>
      <c r="J581" s="87" t="str">
        <f>IFERROR(IF(INDEX(교과보정값!$GZ:$GZ,MATCH($B581,교과보정값!$GY:$GY,0))="","",INDEX(교과보정값!$GZ:$GZ,MATCH($B581,교과보정값!$GY:$GY,0))+IF(INDEX(교과보정값!$HB:$HB,MATCH($B581,교과보정값!$GY:$GY,0))="인문",교과보정값!GZ$8,교과보정값!HA$8)),"")</f>
        <v/>
      </c>
      <c r="K581" s="87" t="str">
        <f>IF(J581="","",J581+교과보정값!HA$16)</f>
        <v/>
      </c>
      <c r="L581" s="88" t="str">
        <f>IF(M581="","",M581+교과보정값!GZ$17)</f>
        <v/>
      </c>
      <c r="M581" s="88" t="str">
        <f>IFERROR(IF(INDEX(교과보정값!$GZ:$GZ,MATCH($B581,교과보정값!$GY:$GY,0))="","",INDEX(교과보정값!$GZ:$GZ,MATCH($B581,교과보정값!$GY:$GY,0))+IF(INDEX(교과보정값!$HB:$HB,MATCH($B581,교과보정값!$GY:$GY,0))="인문",교과보정값!GZ$9,교과보정값!HA$9)),"")</f>
        <v/>
      </c>
      <c r="N581" s="88" t="str">
        <f>IF(M581="","",M581+교과보정값!HA$17)</f>
        <v/>
      </c>
      <c r="O581" s="89" t="str">
        <f>IF(P581="","",P581+교과보정값!GZ$18)</f>
        <v/>
      </c>
      <c r="P581" s="89" t="str">
        <f>IFERROR(IF(INDEX(교과보정값!$GZ:$GZ,MATCH($B581,교과보정값!$GY:$GY,0))="","",INDEX(교과보정값!$GZ:$GZ,MATCH($B581,교과보정값!$GY:$GY,0))+IF(INDEX(교과보정값!$HB:$HB,MATCH($B581,교과보정값!$GY:$GY,0))="인문",교과보정값!GZ$10,교과보정값!HA$10)),"")</f>
        <v/>
      </c>
      <c r="Q581" s="89" t="str">
        <f>IF(P581="","",P581+교과보정값!HA$18)</f>
        <v/>
      </c>
    </row>
    <row r="582" spans="2:17">
      <c r="B582" s="84" t="s">
        <v>2190</v>
      </c>
      <c r="C582" s="85">
        <f>IF(D582="","",D582+교과보정값!GZ$14)</f>
        <v>7.0000000000000007E-2</v>
      </c>
      <c r="D582" s="85">
        <f>IFERROR(IF(INDEX(교과보정값!$GZ:$GZ,MATCH($B582,교과보정값!$GY:$GY,0))="","",INDEX(교과보정값!$GZ:$GZ,MATCH($B582,교과보정값!$GY:$GY,0))+IF(INDEX(교과보정값!$HB:$HB,MATCH($B582,교과보정값!$GY:$GY,0))="인문",교과보정값!GZ$6,교과보정값!HA$6)),"")</f>
        <v>0.02</v>
      </c>
      <c r="E582" s="85">
        <f>IF(D582="","",D582+교과보정값!HA$14)</f>
        <v>-3.0000000000000002E-2</v>
      </c>
      <c r="F582" s="86">
        <f>IF(G582="","",G582+교과보정값!GZ$15)</f>
        <v>7.0000000000000007E-2</v>
      </c>
      <c r="G582" s="86">
        <f>IFERROR(IF(INDEX(교과보정값!$GZ:$GZ,MATCH($B582,교과보정값!$GY:$GY,0))="","",INDEX(교과보정값!$GZ:$GZ,MATCH($B582,교과보정값!$GY:$GY,0))+IF(INDEX(교과보정값!$HB:$HB,MATCH($B582,교과보정값!$GY:$GY,0))="인문",교과보정값!GZ$7,교과보정값!HA$7)),"")</f>
        <v>0.02</v>
      </c>
      <c r="H582" s="86">
        <f>IF(G582="","",G582+교과보정값!HA$15)</f>
        <v>-3.0000000000000002E-2</v>
      </c>
      <c r="I582" s="87">
        <f>IF(J582="","",J582+교과보정값!GZ$16)</f>
        <v>7.0000000000000007E-2</v>
      </c>
      <c r="J582" s="87">
        <f>IFERROR(IF(INDEX(교과보정값!$GZ:$GZ,MATCH($B582,교과보정값!$GY:$GY,0))="","",INDEX(교과보정값!$GZ:$GZ,MATCH($B582,교과보정값!$GY:$GY,0))+IF(INDEX(교과보정값!$HB:$HB,MATCH($B582,교과보정값!$GY:$GY,0))="인문",교과보정값!GZ$8,교과보정값!HA$8)),"")</f>
        <v>0.02</v>
      </c>
      <c r="K582" s="87">
        <f>IF(J582="","",J582+교과보정값!HA$16)</f>
        <v>-3.0000000000000002E-2</v>
      </c>
      <c r="L582" s="88">
        <f>IF(M582="","",M582+교과보정값!GZ$17)</f>
        <v>7.0000000000000007E-2</v>
      </c>
      <c r="M582" s="88">
        <f>IFERROR(IF(INDEX(교과보정값!$GZ:$GZ,MATCH($B582,교과보정값!$GY:$GY,0))="","",INDEX(교과보정값!$GZ:$GZ,MATCH($B582,교과보정값!$GY:$GY,0))+IF(INDEX(교과보정값!$HB:$HB,MATCH($B582,교과보정값!$GY:$GY,0))="인문",교과보정값!GZ$9,교과보정값!HA$9)),"")</f>
        <v>0.02</v>
      </c>
      <c r="N582" s="88">
        <f>IF(M582="","",M582+교과보정값!HA$17)</f>
        <v>-3.0000000000000002E-2</v>
      </c>
      <c r="O582" s="89">
        <f>IF(P582="","",P582+교과보정값!GZ$18)</f>
        <v>7.0000000000000007E-2</v>
      </c>
      <c r="P582" s="89">
        <f>IFERROR(IF(INDEX(교과보정값!$GZ:$GZ,MATCH($B582,교과보정값!$GY:$GY,0))="","",INDEX(교과보정값!$GZ:$GZ,MATCH($B582,교과보정값!$GY:$GY,0))+IF(INDEX(교과보정값!$HB:$HB,MATCH($B582,교과보정값!$GY:$GY,0))="인문",교과보정값!GZ$10,교과보정값!HA$10)),"")</f>
        <v>0.02</v>
      </c>
      <c r="Q582" s="89">
        <f>IF(P582="","",P582+교과보정값!HA$18)</f>
        <v>-3.0000000000000002E-2</v>
      </c>
    </row>
    <row r="583" spans="2:17">
      <c r="B583" s="84" t="s">
        <v>2191</v>
      </c>
      <c r="C583" s="85">
        <f>IF(D583="","",D583+교과보정값!GZ$14)</f>
        <v>0</v>
      </c>
      <c r="D583" s="85">
        <f>IFERROR(IF(INDEX(교과보정값!$GZ:$GZ,MATCH($B583,교과보정값!$GY:$GY,0))="","",INDEX(교과보정값!$GZ:$GZ,MATCH($B583,교과보정값!$GY:$GY,0))+IF(INDEX(교과보정값!$HB:$HB,MATCH($B583,교과보정값!$GY:$GY,0))="인문",교과보정값!GZ$6,교과보정값!HA$6)),"")</f>
        <v>-0.05</v>
      </c>
      <c r="E583" s="85">
        <f>IF(D583="","",D583+교과보정값!HA$14)</f>
        <v>-0.1</v>
      </c>
      <c r="F583" s="86">
        <f>IF(G583="","",G583+교과보정값!GZ$15)</f>
        <v>0</v>
      </c>
      <c r="G583" s="86">
        <f>IFERROR(IF(INDEX(교과보정값!$GZ:$GZ,MATCH($B583,교과보정값!$GY:$GY,0))="","",INDEX(교과보정값!$GZ:$GZ,MATCH($B583,교과보정값!$GY:$GY,0))+IF(INDEX(교과보정값!$HB:$HB,MATCH($B583,교과보정값!$GY:$GY,0))="인문",교과보정값!GZ$7,교과보정값!HA$7)),"")</f>
        <v>-0.05</v>
      </c>
      <c r="H583" s="86">
        <f>IF(G583="","",G583+교과보정값!HA$15)</f>
        <v>-0.1</v>
      </c>
      <c r="I583" s="87">
        <f>IF(J583="","",J583+교과보정값!GZ$16)</f>
        <v>0</v>
      </c>
      <c r="J583" s="87">
        <f>IFERROR(IF(INDEX(교과보정값!$GZ:$GZ,MATCH($B583,교과보정값!$GY:$GY,0))="","",INDEX(교과보정값!$GZ:$GZ,MATCH($B583,교과보정값!$GY:$GY,0))+IF(INDEX(교과보정값!$HB:$HB,MATCH($B583,교과보정값!$GY:$GY,0))="인문",교과보정값!GZ$8,교과보정값!HA$8)),"")</f>
        <v>-0.05</v>
      </c>
      <c r="K583" s="87">
        <f>IF(J583="","",J583+교과보정값!HA$16)</f>
        <v>-0.1</v>
      </c>
      <c r="L583" s="88">
        <f>IF(M583="","",M583+교과보정값!GZ$17)</f>
        <v>0</v>
      </c>
      <c r="M583" s="88">
        <f>IFERROR(IF(INDEX(교과보정값!$GZ:$GZ,MATCH($B583,교과보정값!$GY:$GY,0))="","",INDEX(교과보정값!$GZ:$GZ,MATCH($B583,교과보정값!$GY:$GY,0))+IF(INDEX(교과보정값!$HB:$HB,MATCH($B583,교과보정값!$GY:$GY,0))="인문",교과보정값!GZ$9,교과보정값!HA$9)),"")</f>
        <v>-0.05</v>
      </c>
      <c r="N583" s="88">
        <f>IF(M583="","",M583+교과보정값!HA$17)</f>
        <v>-0.1</v>
      </c>
      <c r="O583" s="89">
        <f>IF(P583="","",P583+교과보정값!GZ$18)</f>
        <v>0</v>
      </c>
      <c r="P583" s="89">
        <f>IFERROR(IF(INDEX(교과보정값!$GZ:$GZ,MATCH($B583,교과보정값!$GY:$GY,0))="","",INDEX(교과보정값!$GZ:$GZ,MATCH($B583,교과보정값!$GY:$GY,0))+IF(INDEX(교과보정값!$HB:$HB,MATCH($B583,교과보정값!$GY:$GY,0))="인문",교과보정값!GZ$10,교과보정값!HA$10)),"")</f>
        <v>-0.05</v>
      </c>
      <c r="Q583" s="89">
        <f>IF(P583="","",P583+교과보정값!HA$18)</f>
        <v>-0.1</v>
      </c>
    </row>
    <row r="584" spans="2:17">
      <c r="B584" s="84" t="s">
        <v>2192</v>
      </c>
      <c r="C584" s="85" t="str">
        <f>IF(D584="","",D584+교과보정값!GZ$14)</f>
        <v/>
      </c>
      <c r="D584" s="85" t="str">
        <f>IFERROR(IF(INDEX(교과보정값!$GZ:$GZ,MATCH($B584,교과보정값!$GY:$GY,0))="","",INDEX(교과보정값!$GZ:$GZ,MATCH($B584,교과보정값!$GY:$GY,0))+IF(INDEX(교과보정값!$HB:$HB,MATCH($B584,교과보정값!$GY:$GY,0))="인문",교과보정값!GZ$6,교과보정값!HA$6)),"")</f>
        <v/>
      </c>
      <c r="E584" s="85" t="str">
        <f>IF(D584="","",D584+교과보정값!HA$14)</f>
        <v/>
      </c>
      <c r="F584" s="86" t="str">
        <f>IF(G584="","",G584+교과보정값!GZ$15)</f>
        <v/>
      </c>
      <c r="G584" s="86" t="str">
        <f>IFERROR(IF(INDEX(교과보정값!$GZ:$GZ,MATCH($B584,교과보정값!$GY:$GY,0))="","",INDEX(교과보정값!$GZ:$GZ,MATCH($B584,교과보정값!$GY:$GY,0))+IF(INDEX(교과보정값!$HB:$HB,MATCH($B584,교과보정값!$GY:$GY,0))="인문",교과보정값!GZ$7,교과보정값!HA$7)),"")</f>
        <v/>
      </c>
      <c r="H584" s="86" t="str">
        <f>IF(G584="","",G584+교과보정값!HA$15)</f>
        <v/>
      </c>
      <c r="I584" s="87" t="str">
        <f>IF(J584="","",J584+교과보정값!GZ$16)</f>
        <v/>
      </c>
      <c r="J584" s="87" t="str">
        <f>IFERROR(IF(INDEX(교과보정값!$GZ:$GZ,MATCH($B584,교과보정값!$GY:$GY,0))="","",INDEX(교과보정값!$GZ:$GZ,MATCH($B584,교과보정값!$GY:$GY,0))+IF(INDEX(교과보정값!$HB:$HB,MATCH($B584,교과보정값!$GY:$GY,0))="인문",교과보정값!GZ$8,교과보정값!HA$8)),"")</f>
        <v/>
      </c>
      <c r="K584" s="87" t="str">
        <f>IF(J584="","",J584+교과보정값!HA$16)</f>
        <v/>
      </c>
      <c r="L584" s="88" t="str">
        <f>IF(M584="","",M584+교과보정값!GZ$17)</f>
        <v/>
      </c>
      <c r="M584" s="88" t="str">
        <f>IFERROR(IF(INDEX(교과보정값!$GZ:$GZ,MATCH($B584,교과보정값!$GY:$GY,0))="","",INDEX(교과보정값!$GZ:$GZ,MATCH($B584,교과보정값!$GY:$GY,0))+IF(INDEX(교과보정값!$HB:$HB,MATCH($B584,교과보정값!$GY:$GY,0))="인문",교과보정값!GZ$9,교과보정값!HA$9)),"")</f>
        <v/>
      </c>
      <c r="N584" s="88" t="str">
        <f>IF(M584="","",M584+교과보정값!HA$17)</f>
        <v/>
      </c>
      <c r="O584" s="89" t="str">
        <f>IF(P584="","",P584+교과보정값!GZ$18)</f>
        <v/>
      </c>
      <c r="P584" s="89" t="str">
        <f>IFERROR(IF(INDEX(교과보정값!$GZ:$GZ,MATCH($B584,교과보정값!$GY:$GY,0))="","",INDEX(교과보정값!$GZ:$GZ,MATCH($B584,교과보정값!$GY:$GY,0))+IF(INDEX(교과보정값!$HB:$HB,MATCH($B584,교과보정값!$GY:$GY,0))="인문",교과보정값!GZ$10,교과보정값!HA$10)),"")</f>
        <v/>
      </c>
      <c r="Q584" s="89" t="str">
        <f>IF(P584="","",P584+교과보정값!HA$18)</f>
        <v/>
      </c>
    </row>
    <row r="585" spans="2:17">
      <c r="B585" s="84" t="s">
        <v>2193</v>
      </c>
      <c r="C585" s="85">
        <f>IF(D585="","",D585+교과보정값!GZ$14)</f>
        <v>0.1</v>
      </c>
      <c r="D585" s="85">
        <f>IFERROR(IF(INDEX(교과보정값!$GZ:$GZ,MATCH($B585,교과보정값!$GY:$GY,0))="","",INDEX(교과보정값!$GZ:$GZ,MATCH($B585,교과보정값!$GY:$GY,0))+IF(INDEX(교과보정값!$HB:$HB,MATCH($B585,교과보정값!$GY:$GY,0))="인문",교과보정값!GZ$6,교과보정값!HA$6)),"")</f>
        <v>0.05</v>
      </c>
      <c r="E585" s="85">
        <f>IF(D585="","",D585+교과보정값!HA$14)</f>
        <v>0</v>
      </c>
      <c r="F585" s="86">
        <f>IF(G585="","",G585+교과보정값!GZ$15)</f>
        <v>0.1</v>
      </c>
      <c r="G585" s="86">
        <f>IFERROR(IF(INDEX(교과보정값!$GZ:$GZ,MATCH($B585,교과보정값!$GY:$GY,0))="","",INDEX(교과보정값!$GZ:$GZ,MATCH($B585,교과보정값!$GY:$GY,0))+IF(INDEX(교과보정값!$HB:$HB,MATCH($B585,교과보정값!$GY:$GY,0))="인문",교과보정값!GZ$7,교과보정값!HA$7)),"")</f>
        <v>0.05</v>
      </c>
      <c r="H585" s="86">
        <f>IF(G585="","",G585+교과보정값!HA$15)</f>
        <v>0</v>
      </c>
      <c r="I585" s="87">
        <f>IF(J585="","",J585+교과보정값!GZ$16)</f>
        <v>0.1</v>
      </c>
      <c r="J585" s="87">
        <f>IFERROR(IF(INDEX(교과보정값!$GZ:$GZ,MATCH($B585,교과보정값!$GY:$GY,0))="","",INDEX(교과보정값!$GZ:$GZ,MATCH($B585,교과보정값!$GY:$GY,0))+IF(INDEX(교과보정값!$HB:$HB,MATCH($B585,교과보정값!$GY:$GY,0))="인문",교과보정값!GZ$8,교과보정값!HA$8)),"")</f>
        <v>0.05</v>
      </c>
      <c r="K585" s="87">
        <f>IF(J585="","",J585+교과보정값!HA$16)</f>
        <v>0</v>
      </c>
      <c r="L585" s="88">
        <f>IF(M585="","",M585+교과보정값!GZ$17)</f>
        <v>0.1</v>
      </c>
      <c r="M585" s="88">
        <f>IFERROR(IF(INDEX(교과보정값!$GZ:$GZ,MATCH($B585,교과보정값!$GY:$GY,0))="","",INDEX(교과보정값!$GZ:$GZ,MATCH($B585,교과보정값!$GY:$GY,0))+IF(INDEX(교과보정값!$HB:$HB,MATCH($B585,교과보정값!$GY:$GY,0))="인문",교과보정값!GZ$9,교과보정값!HA$9)),"")</f>
        <v>0.05</v>
      </c>
      <c r="N585" s="88">
        <f>IF(M585="","",M585+교과보정값!HA$17)</f>
        <v>0</v>
      </c>
      <c r="O585" s="89">
        <f>IF(P585="","",P585+교과보정값!GZ$18)</f>
        <v>0.1</v>
      </c>
      <c r="P585" s="89">
        <f>IFERROR(IF(INDEX(교과보정값!$GZ:$GZ,MATCH($B585,교과보정값!$GY:$GY,0))="","",INDEX(교과보정값!$GZ:$GZ,MATCH($B585,교과보정값!$GY:$GY,0))+IF(INDEX(교과보정값!$HB:$HB,MATCH($B585,교과보정값!$GY:$GY,0))="인문",교과보정값!GZ$10,교과보정값!HA$10)),"")</f>
        <v>0.05</v>
      </c>
      <c r="Q585" s="89">
        <f>IF(P585="","",P585+교과보정값!HA$18)</f>
        <v>0</v>
      </c>
    </row>
    <row r="586" spans="2:17">
      <c r="B586" s="84" t="s">
        <v>2194</v>
      </c>
      <c r="C586" s="85" t="str">
        <f>IF(D586="","",D586+교과보정값!GZ$14)</f>
        <v/>
      </c>
      <c r="D586" s="85" t="str">
        <f>IFERROR(IF(INDEX(교과보정값!$GZ:$GZ,MATCH($B586,교과보정값!$GY:$GY,0))="","",INDEX(교과보정값!$GZ:$GZ,MATCH($B586,교과보정값!$GY:$GY,0))+IF(INDEX(교과보정값!$HB:$HB,MATCH($B586,교과보정값!$GY:$GY,0))="인문",교과보정값!GZ$6,교과보정값!HA$6)),"")</f>
        <v/>
      </c>
      <c r="E586" s="85" t="str">
        <f>IF(D586="","",D586+교과보정값!HA$14)</f>
        <v/>
      </c>
      <c r="F586" s="86" t="str">
        <f>IF(G586="","",G586+교과보정값!GZ$15)</f>
        <v/>
      </c>
      <c r="G586" s="86" t="str">
        <f>IFERROR(IF(INDEX(교과보정값!$GZ:$GZ,MATCH($B586,교과보정값!$GY:$GY,0))="","",INDEX(교과보정값!$GZ:$GZ,MATCH($B586,교과보정값!$GY:$GY,0))+IF(INDEX(교과보정값!$HB:$HB,MATCH($B586,교과보정값!$GY:$GY,0))="인문",교과보정값!GZ$7,교과보정값!HA$7)),"")</f>
        <v/>
      </c>
      <c r="H586" s="86" t="str">
        <f>IF(G586="","",G586+교과보정값!HA$15)</f>
        <v/>
      </c>
      <c r="I586" s="87" t="str">
        <f>IF(J586="","",J586+교과보정값!GZ$16)</f>
        <v/>
      </c>
      <c r="J586" s="87" t="str">
        <f>IFERROR(IF(INDEX(교과보정값!$GZ:$GZ,MATCH($B586,교과보정값!$GY:$GY,0))="","",INDEX(교과보정값!$GZ:$GZ,MATCH($B586,교과보정값!$GY:$GY,0))+IF(INDEX(교과보정값!$HB:$HB,MATCH($B586,교과보정값!$GY:$GY,0))="인문",교과보정값!GZ$8,교과보정값!HA$8)),"")</f>
        <v/>
      </c>
      <c r="K586" s="87" t="str">
        <f>IF(J586="","",J586+교과보정값!HA$16)</f>
        <v/>
      </c>
      <c r="L586" s="88" t="str">
        <f>IF(M586="","",M586+교과보정값!GZ$17)</f>
        <v/>
      </c>
      <c r="M586" s="88" t="str">
        <f>IFERROR(IF(INDEX(교과보정값!$GZ:$GZ,MATCH($B586,교과보정값!$GY:$GY,0))="","",INDEX(교과보정값!$GZ:$GZ,MATCH($B586,교과보정값!$GY:$GY,0))+IF(INDEX(교과보정값!$HB:$HB,MATCH($B586,교과보정값!$GY:$GY,0))="인문",교과보정값!GZ$9,교과보정값!HA$9)),"")</f>
        <v/>
      </c>
      <c r="N586" s="88" t="str">
        <f>IF(M586="","",M586+교과보정값!HA$17)</f>
        <v/>
      </c>
      <c r="O586" s="89" t="str">
        <f>IF(P586="","",P586+교과보정값!GZ$18)</f>
        <v/>
      </c>
      <c r="P586" s="89" t="str">
        <f>IFERROR(IF(INDEX(교과보정값!$GZ:$GZ,MATCH($B586,교과보정값!$GY:$GY,0))="","",INDEX(교과보정값!$GZ:$GZ,MATCH($B586,교과보정값!$GY:$GY,0))+IF(INDEX(교과보정값!$HB:$HB,MATCH($B586,교과보정값!$GY:$GY,0))="인문",교과보정값!GZ$10,교과보정값!HA$10)),"")</f>
        <v/>
      </c>
      <c r="Q586" s="89" t="str">
        <f>IF(P586="","",P586+교과보정값!HA$18)</f>
        <v/>
      </c>
    </row>
    <row r="587" spans="2:17">
      <c r="B587" s="84" t="s">
        <v>2195</v>
      </c>
      <c r="C587" s="85" t="str">
        <f>IF(D587="","",D587+교과보정값!GZ$14)</f>
        <v/>
      </c>
      <c r="D587" s="85" t="str">
        <f>IFERROR(IF(INDEX(교과보정값!$GZ:$GZ,MATCH($B587,교과보정값!$GY:$GY,0))="","",INDEX(교과보정값!$GZ:$GZ,MATCH($B587,교과보정값!$GY:$GY,0))+IF(INDEX(교과보정값!$HB:$HB,MATCH($B587,교과보정값!$GY:$GY,0))="인문",교과보정값!GZ$6,교과보정값!HA$6)),"")</f>
        <v/>
      </c>
      <c r="E587" s="85" t="str">
        <f>IF(D587="","",D587+교과보정값!HA$14)</f>
        <v/>
      </c>
      <c r="F587" s="86" t="str">
        <f>IF(G587="","",G587+교과보정값!GZ$15)</f>
        <v/>
      </c>
      <c r="G587" s="86" t="str">
        <f>IFERROR(IF(INDEX(교과보정값!$GZ:$GZ,MATCH($B587,교과보정값!$GY:$GY,0))="","",INDEX(교과보정값!$GZ:$GZ,MATCH($B587,교과보정값!$GY:$GY,0))+IF(INDEX(교과보정값!$HB:$HB,MATCH($B587,교과보정값!$GY:$GY,0))="인문",교과보정값!GZ$7,교과보정값!HA$7)),"")</f>
        <v/>
      </c>
      <c r="H587" s="86" t="str">
        <f>IF(G587="","",G587+교과보정값!HA$15)</f>
        <v/>
      </c>
      <c r="I587" s="87" t="str">
        <f>IF(J587="","",J587+교과보정값!GZ$16)</f>
        <v/>
      </c>
      <c r="J587" s="87" t="str">
        <f>IFERROR(IF(INDEX(교과보정값!$GZ:$GZ,MATCH($B587,교과보정값!$GY:$GY,0))="","",INDEX(교과보정값!$GZ:$GZ,MATCH($B587,교과보정값!$GY:$GY,0))+IF(INDEX(교과보정값!$HB:$HB,MATCH($B587,교과보정값!$GY:$GY,0))="인문",교과보정값!GZ$8,교과보정값!HA$8)),"")</f>
        <v/>
      </c>
      <c r="K587" s="87" t="str">
        <f>IF(J587="","",J587+교과보정값!HA$16)</f>
        <v/>
      </c>
      <c r="L587" s="88" t="str">
        <f>IF(M587="","",M587+교과보정값!GZ$17)</f>
        <v/>
      </c>
      <c r="M587" s="88" t="str">
        <f>IFERROR(IF(INDEX(교과보정값!$GZ:$GZ,MATCH($B587,교과보정값!$GY:$GY,0))="","",INDEX(교과보정값!$GZ:$GZ,MATCH($B587,교과보정값!$GY:$GY,0))+IF(INDEX(교과보정값!$HB:$HB,MATCH($B587,교과보정값!$GY:$GY,0))="인문",교과보정값!GZ$9,교과보정값!HA$9)),"")</f>
        <v/>
      </c>
      <c r="N587" s="88" t="str">
        <f>IF(M587="","",M587+교과보정값!HA$17)</f>
        <v/>
      </c>
      <c r="O587" s="89" t="str">
        <f>IF(P587="","",P587+교과보정값!GZ$18)</f>
        <v/>
      </c>
      <c r="P587" s="89" t="str">
        <f>IFERROR(IF(INDEX(교과보정값!$GZ:$GZ,MATCH($B587,교과보정값!$GY:$GY,0))="","",INDEX(교과보정값!$GZ:$GZ,MATCH($B587,교과보정값!$GY:$GY,0))+IF(INDEX(교과보정값!$HB:$HB,MATCH($B587,교과보정값!$GY:$GY,0))="인문",교과보정값!GZ$10,교과보정값!HA$10)),"")</f>
        <v/>
      </c>
      <c r="Q587" s="89" t="str">
        <f>IF(P587="","",P587+교과보정값!HA$18)</f>
        <v/>
      </c>
    </row>
    <row r="588" spans="2:17">
      <c r="B588" s="84" t="s">
        <v>2196</v>
      </c>
      <c r="C588" s="85" t="str">
        <f>IF(D588="","",D588+교과보정값!GZ$14)</f>
        <v/>
      </c>
      <c r="D588" s="85" t="str">
        <f>IFERROR(IF(INDEX(교과보정값!$GZ:$GZ,MATCH($B588,교과보정값!$GY:$GY,0))="","",INDEX(교과보정값!$GZ:$GZ,MATCH($B588,교과보정값!$GY:$GY,0))+IF(INDEX(교과보정값!$HB:$HB,MATCH($B588,교과보정값!$GY:$GY,0))="인문",교과보정값!GZ$6,교과보정값!HA$6)),"")</f>
        <v/>
      </c>
      <c r="E588" s="85" t="str">
        <f>IF(D588="","",D588+교과보정값!HA$14)</f>
        <v/>
      </c>
      <c r="F588" s="86" t="str">
        <f>IF(G588="","",G588+교과보정값!GZ$15)</f>
        <v/>
      </c>
      <c r="G588" s="86" t="str">
        <f>IFERROR(IF(INDEX(교과보정값!$GZ:$GZ,MATCH($B588,교과보정값!$GY:$GY,0))="","",INDEX(교과보정값!$GZ:$GZ,MATCH($B588,교과보정값!$GY:$GY,0))+IF(INDEX(교과보정값!$HB:$HB,MATCH($B588,교과보정값!$GY:$GY,0))="인문",교과보정값!GZ$7,교과보정값!HA$7)),"")</f>
        <v/>
      </c>
      <c r="H588" s="86" t="str">
        <f>IF(G588="","",G588+교과보정값!HA$15)</f>
        <v/>
      </c>
      <c r="I588" s="87" t="str">
        <f>IF(J588="","",J588+교과보정값!GZ$16)</f>
        <v/>
      </c>
      <c r="J588" s="87" t="str">
        <f>IFERROR(IF(INDEX(교과보정값!$GZ:$GZ,MATCH($B588,교과보정값!$GY:$GY,0))="","",INDEX(교과보정값!$GZ:$GZ,MATCH($B588,교과보정값!$GY:$GY,0))+IF(INDEX(교과보정값!$HB:$HB,MATCH($B588,교과보정값!$GY:$GY,0))="인문",교과보정값!GZ$8,교과보정값!HA$8)),"")</f>
        <v/>
      </c>
      <c r="K588" s="87" t="str">
        <f>IF(J588="","",J588+교과보정값!HA$16)</f>
        <v/>
      </c>
      <c r="L588" s="88" t="str">
        <f>IF(M588="","",M588+교과보정값!GZ$17)</f>
        <v/>
      </c>
      <c r="M588" s="88" t="str">
        <f>IFERROR(IF(INDEX(교과보정값!$GZ:$GZ,MATCH($B588,교과보정값!$GY:$GY,0))="","",INDEX(교과보정값!$GZ:$GZ,MATCH($B588,교과보정값!$GY:$GY,0))+IF(INDEX(교과보정값!$HB:$HB,MATCH($B588,교과보정값!$GY:$GY,0))="인문",교과보정값!GZ$9,교과보정값!HA$9)),"")</f>
        <v/>
      </c>
      <c r="N588" s="88" t="str">
        <f>IF(M588="","",M588+교과보정값!HA$17)</f>
        <v/>
      </c>
      <c r="O588" s="89" t="str">
        <f>IF(P588="","",P588+교과보정값!GZ$18)</f>
        <v/>
      </c>
      <c r="P588" s="89" t="str">
        <f>IFERROR(IF(INDEX(교과보정값!$GZ:$GZ,MATCH($B588,교과보정값!$GY:$GY,0))="","",INDEX(교과보정값!$GZ:$GZ,MATCH($B588,교과보정값!$GY:$GY,0))+IF(INDEX(교과보정값!$HB:$HB,MATCH($B588,교과보정값!$GY:$GY,0))="인문",교과보정값!GZ$10,교과보정값!HA$10)),"")</f>
        <v/>
      </c>
      <c r="Q588" s="89" t="str">
        <f>IF(P588="","",P588+교과보정값!HA$18)</f>
        <v/>
      </c>
    </row>
    <row r="589" spans="2:17">
      <c r="B589" s="84" t="s">
        <v>2197</v>
      </c>
      <c r="C589" s="85" t="str">
        <f>IF(D589="","",D589+교과보정값!GZ$14)</f>
        <v/>
      </c>
      <c r="D589" s="85" t="str">
        <f>IFERROR(IF(INDEX(교과보정값!$GZ:$GZ,MATCH($B589,교과보정값!$GY:$GY,0))="","",INDEX(교과보정값!$GZ:$GZ,MATCH($B589,교과보정값!$GY:$GY,0))+IF(INDEX(교과보정값!$HB:$HB,MATCH($B589,교과보정값!$GY:$GY,0))="인문",교과보정값!GZ$6,교과보정값!HA$6)),"")</f>
        <v/>
      </c>
      <c r="E589" s="85" t="str">
        <f>IF(D589="","",D589+교과보정값!HA$14)</f>
        <v/>
      </c>
      <c r="F589" s="86" t="str">
        <f>IF(G589="","",G589+교과보정값!GZ$15)</f>
        <v/>
      </c>
      <c r="G589" s="86" t="str">
        <f>IFERROR(IF(INDEX(교과보정값!$GZ:$GZ,MATCH($B589,교과보정값!$GY:$GY,0))="","",INDEX(교과보정값!$GZ:$GZ,MATCH($B589,교과보정값!$GY:$GY,0))+IF(INDEX(교과보정값!$HB:$HB,MATCH($B589,교과보정값!$GY:$GY,0))="인문",교과보정값!GZ$7,교과보정값!HA$7)),"")</f>
        <v/>
      </c>
      <c r="H589" s="86" t="str">
        <f>IF(G589="","",G589+교과보정값!HA$15)</f>
        <v/>
      </c>
      <c r="I589" s="87" t="str">
        <f>IF(J589="","",J589+교과보정값!GZ$16)</f>
        <v/>
      </c>
      <c r="J589" s="87" t="str">
        <f>IFERROR(IF(INDEX(교과보정값!$GZ:$GZ,MATCH($B589,교과보정값!$GY:$GY,0))="","",INDEX(교과보정값!$GZ:$GZ,MATCH($B589,교과보정값!$GY:$GY,0))+IF(INDEX(교과보정값!$HB:$HB,MATCH($B589,교과보정값!$GY:$GY,0))="인문",교과보정값!GZ$8,교과보정값!HA$8)),"")</f>
        <v/>
      </c>
      <c r="K589" s="87" t="str">
        <f>IF(J589="","",J589+교과보정값!HA$16)</f>
        <v/>
      </c>
      <c r="L589" s="88" t="str">
        <f>IF(M589="","",M589+교과보정값!GZ$17)</f>
        <v/>
      </c>
      <c r="M589" s="88" t="str">
        <f>IFERROR(IF(INDEX(교과보정값!$GZ:$GZ,MATCH($B589,교과보정값!$GY:$GY,0))="","",INDEX(교과보정값!$GZ:$GZ,MATCH($B589,교과보정값!$GY:$GY,0))+IF(INDEX(교과보정값!$HB:$HB,MATCH($B589,교과보정값!$GY:$GY,0))="인문",교과보정값!GZ$9,교과보정값!HA$9)),"")</f>
        <v/>
      </c>
      <c r="N589" s="88" t="str">
        <f>IF(M589="","",M589+교과보정값!HA$17)</f>
        <v/>
      </c>
      <c r="O589" s="89" t="str">
        <f>IF(P589="","",P589+교과보정값!GZ$18)</f>
        <v/>
      </c>
      <c r="P589" s="89" t="str">
        <f>IFERROR(IF(INDEX(교과보정값!$GZ:$GZ,MATCH($B589,교과보정값!$GY:$GY,0))="","",INDEX(교과보정값!$GZ:$GZ,MATCH($B589,교과보정값!$GY:$GY,0))+IF(INDEX(교과보정값!$HB:$HB,MATCH($B589,교과보정값!$GY:$GY,0))="인문",교과보정값!GZ$10,교과보정값!HA$10)),"")</f>
        <v/>
      </c>
      <c r="Q589" s="89" t="str">
        <f>IF(P589="","",P589+교과보정값!HA$18)</f>
        <v/>
      </c>
    </row>
    <row r="591" spans="2:17">
      <c r="B591" s="159" t="s">
        <v>2198</v>
      </c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5"/>
    </row>
    <row r="592" spans="2:17">
      <c r="B592" s="78"/>
      <c r="C592" s="163" t="s">
        <v>1862</v>
      </c>
      <c r="D592" s="154"/>
      <c r="E592" s="155"/>
      <c r="F592" s="161" t="s">
        <v>1863</v>
      </c>
      <c r="G592" s="154"/>
      <c r="H592" s="155"/>
      <c r="I592" s="162" t="s">
        <v>1864</v>
      </c>
      <c r="J592" s="154"/>
      <c r="K592" s="155"/>
      <c r="L592" s="156" t="s">
        <v>1865</v>
      </c>
      <c r="M592" s="154"/>
      <c r="N592" s="155"/>
      <c r="O592" s="157" t="s">
        <v>1866</v>
      </c>
      <c r="P592" s="154"/>
      <c r="Q592" s="155"/>
    </row>
    <row r="593" spans="2:17">
      <c r="B593" s="78" t="s">
        <v>1869</v>
      </c>
      <c r="C593" s="79" t="s">
        <v>19</v>
      </c>
      <c r="D593" s="79" t="s">
        <v>20</v>
      </c>
      <c r="E593" s="79" t="s">
        <v>21</v>
      </c>
      <c r="F593" s="80" t="s">
        <v>19</v>
      </c>
      <c r="G593" s="80" t="s">
        <v>20</v>
      </c>
      <c r="H593" s="80" t="s">
        <v>21</v>
      </c>
      <c r="I593" s="81" t="s">
        <v>19</v>
      </c>
      <c r="J593" s="81" t="s">
        <v>20</v>
      </c>
      <c r="K593" s="81" t="s">
        <v>21</v>
      </c>
      <c r="L593" s="82" t="s">
        <v>19</v>
      </c>
      <c r="M593" s="82" t="s">
        <v>20</v>
      </c>
      <c r="N593" s="82" t="s">
        <v>21</v>
      </c>
      <c r="O593" s="83" t="s">
        <v>19</v>
      </c>
      <c r="P593" s="83" t="s">
        <v>20</v>
      </c>
      <c r="Q593" s="83" t="s">
        <v>21</v>
      </c>
    </row>
    <row r="594" spans="2:17">
      <c r="B594" s="84" t="s">
        <v>2199</v>
      </c>
      <c r="C594" s="85">
        <f>IF(D594="","",D594+교과보정값!HE$14)</f>
        <v>3.0000000000000002E-2</v>
      </c>
      <c r="D594" s="85">
        <f>IFERROR(IF(INDEX(교과보정값!$HE:$HE,MATCH($B594,교과보정값!$HD:$HD,0))="","",INDEX(교과보정값!$HE:$HE,MATCH($B594,교과보정값!$HD:$HD,0))+IF(INDEX(교과보정값!$HG:$HG,MATCH($B594,교과보정값!$HD:$HD,0))="인문",교과보정값!HE$6,교과보정값!HF$6)),"")</f>
        <v>-0.02</v>
      </c>
      <c r="E594" s="85">
        <f>IF(D594="","",D594+교과보정값!HF$14)</f>
        <v>-7.0000000000000007E-2</v>
      </c>
      <c r="F594" s="86">
        <f>IF(G594="","",G594+교과보정값!HE$15)</f>
        <v>3.0000000000000002E-2</v>
      </c>
      <c r="G594" s="86">
        <f>IFERROR(IF(INDEX(교과보정값!$HE:$HE,MATCH($B594,교과보정값!$HD:$HD,0))="","",INDEX(교과보정값!$HE:$HE,MATCH($B594,교과보정값!$HD:$HD,0))+IF(INDEX(교과보정값!$HG:$HG,MATCH($B594,교과보정값!$HD:$HD,0))="인문",교과보정값!HE$7,교과보정값!HF$7)),"")</f>
        <v>-0.02</v>
      </c>
      <c r="H594" s="86">
        <f>IF(G594="","",G594+교과보정값!HF$15)</f>
        <v>-7.0000000000000007E-2</v>
      </c>
      <c r="I594" s="87">
        <f>IF(J594="","",J594+교과보정값!HE$16)</f>
        <v>3.0000000000000002E-2</v>
      </c>
      <c r="J594" s="87">
        <f>IFERROR(IF(INDEX(교과보정값!$HE:$HE,MATCH($B594,교과보정값!$HD:$HD,0))="","",INDEX(교과보정값!$HE:$HE,MATCH($B594,교과보정값!$HD:$HD,0))+IF(INDEX(교과보정값!$HG:$HG,MATCH($B594,교과보정값!$HD:$HD,0))="인문",교과보정값!HE$8,교과보정값!HF$8)),"")</f>
        <v>-0.02</v>
      </c>
      <c r="K594" s="87">
        <f>IF(J594="","",J594+교과보정값!HF$16)</f>
        <v>-7.0000000000000007E-2</v>
      </c>
      <c r="L594" s="88">
        <f>IF(M594="","",M594+교과보정값!HE$17)</f>
        <v>3.0000000000000002E-2</v>
      </c>
      <c r="M594" s="88">
        <f>IFERROR(IF(INDEX(교과보정값!$HE:$HE,MATCH($B594,교과보정값!$HD:$HD,0))="","",INDEX(교과보정값!$HE:$HE,MATCH($B594,교과보정값!$HD:$HD,0))+IF(INDEX(교과보정값!$HG:$HG,MATCH($B594,교과보정값!$HD:$HD,0))="인문",교과보정값!HE$9,교과보정값!HF$9)),"")</f>
        <v>-0.02</v>
      </c>
      <c r="N594" s="88">
        <f>IF(M594="","",M594+교과보정값!HF$17)</f>
        <v>-7.0000000000000007E-2</v>
      </c>
      <c r="O594" s="89">
        <f>IF(P594="","",P594+교과보정값!HE$18)</f>
        <v>3.0000000000000002E-2</v>
      </c>
      <c r="P594" s="89">
        <f>IFERROR(IF(INDEX(교과보정값!$HE:$HE,MATCH($B594,교과보정값!$HD:$HD,0))="","",INDEX(교과보정값!$HE:$HE,MATCH($B594,교과보정값!$HD:$HD,0))+IF(INDEX(교과보정값!$HG:$HG,MATCH($B594,교과보정값!$HD:$HD,0))="인문",교과보정값!HE$10,교과보정값!HF$10)),"")</f>
        <v>-0.02</v>
      </c>
      <c r="Q594" s="89">
        <f>IF(P594="","",P594+교과보정값!HF$18)</f>
        <v>-7.0000000000000007E-2</v>
      </c>
    </row>
    <row r="595" spans="2:17">
      <c r="B595" s="84" t="s">
        <v>2200</v>
      </c>
      <c r="C595" s="85" t="str">
        <f>IF(D595="","",D595+교과보정값!HE$14)</f>
        <v/>
      </c>
      <c r="D595" s="85" t="str">
        <f>IFERROR(IF(INDEX(교과보정값!$HE:$HE,MATCH($B595,교과보정값!$HD:$HD,0))="","",INDEX(교과보정값!$HE:$HE,MATCH($B595,교과보정값!$HD:$HD,0))+IF(INDEX(교과보정값!$HG:$HG,MATCH($B595,교과보정값!$HD:$HD,0))="인문",교과보정값!HE$6,교과보정값!HF$6)),"")</f>
        <v/>
      </c>
      <c r="E595" s="85" t="str">
        <f>IF(D595="","",D595+교과보정값!HF$14)</f>
        <v/>
      </c>
      <c r="F595" s="86" t="str">
        <f>IF(G595="","",G595+교과보정값!HE$15)</f>
        <v/>
      </c>
      <c r="G595" s="86" t="str">
        <f>IFERROR(IF(INDEX(교과보정값!$HE:$HE,MATCH($B595,교과보정값!$HD:$HD,0))="","",INDEX(교과보정값!$HE:$HE,MATCH($B595,교과보정값!$HD:$HD,0))+IF(INDEX(교과보정값!$HG:$HG,MATCH($B595,교과보정값!$HD:$HD,0))="인문",교과보정값!HE$7,교과보정값!HF$7)),"")</f>
        <v/>
      </c>
      <c r="H595" s="86" t="str">
        <f>IF(G595="","",G595+교과보정값!HF$15)</f>
        <v/>
      </c>
      <c r="I595" s="87" t="str">
        <f>IF(J595="","",J595+교과보정값!HE$16)</f>
        <v/>
      </c>
      <c r="J595" s="87" t="str">
        <f>IFERROR(IF(INDEX(교과보정값!$HE:$HE,MATCH($B595,교과보정값!$HD:$HD,0))="","",INDEX(교과보정값!$HE:$HE,MATCH($B595,교과보정값!$HD:$HD,0))+IF(INDEX(교과보정값!$HG:$HG,MATCH($B595,교과보정값!$HD:$HD,0))="인문",교과보정값!HE$8,교과보정값!HF$8)),"")</f>
        <v/>
      </c>
      <c r="K595" s="87" t="str">
        <f>IF(J595="","",J595+교과보정값!HF$16)</f>
        <v/>
      </c>
      <c r="L595" s="88" t="str">
        <f>IF(M595="","",M595+교과보정값!HE$17)</f>
        <v/>
      </c>
      <c r="M595" s="88" t="str">
        <f>IFERROR(IF(INDEX(교과보정값!$HE:$HE,MATCH($B595,교과보정값!$HD:$HD,0))="","",INDEX(교과보정값!$HE:$HE,MATCH($B595,교과보정값!$HD:$HD,0))+IF(INDEX(교과보정값!$HG:$HG,MATCH($B595,교과보정값!$HD:$HD,0))="인문",교과보정값!HE$9,교과보정값!HF$9)),"")</f>
        <v/>
      </c>
      <c r="N595" s="88" t="str">
        <f>IF(M595="","",M595+교과보정값!HF$17)</f>
        <v/>
      </c>
      <c r="O595" s="89" t="str">
        <f>IF(P595="","",P595+교과보정값!HE$18)</f>
        <v/>
      </c>
      <c r="P595" s="89" t="str">
        <f>IFERROR(IF(INDEX(교과보정값!$HE:$HE,MATCH($B595,교과보정값!$HD:$HD,0))="","",INDEX(교과보정값!$HE:$HE,MATCH($B595,교과보정값!$HD:$HD,0))+IF(INDEX(교과보정값!$HG:$HG,MATCH($B595,교과보정값!$HD:$HD,0))="인문",교과보정값!HE$10,교과보정값!HF$10)),"")</f>
        <v/>
      </c>
      <c r="Q595" s="89" t="str">
        <f>IF(P595="","",P595+교과보정값!HF$18)</f>
        <v/>
      </c>
    </row>
    <row r="596" spans="2:17">
      <c r="B596" s="84" t="s">
        <v>2201</v>
      </c>
      <c r="C596" s="85">
        <f>IF(D596="","",D596+교과보정값!HE$14)</f>
        <v>7.0000000000000007E-2</v>
      </c>
      <c r="D596" s="85">
        <f>IFERROR(IF(INDEX(교과보정값!$HE:$HE,MATCH($B596,교과보정값!$HD:$HD,0))="","",INDEX(교과보정값!$HE:$HE,MATCH($B596,교과보정값!$HD:$HD,0))+IF(INDEX(교과보정값!$HG:$HG,MATCH($B596,교과보정값!$HD:$HD,0))="인문",교과보정값!HE$6,교과보정값!HF$6)),"")</f>
        <v>0.02</v>
      </c>
      <c r="E596" s="85">
        <f>IF(D596="","",D596+교과보정값!HF$14)</f>
        <v>-3.0000000000000002E-2</v>
      </c>
      <c r="F596" s="86">
        <f>IF(G596="","",G596+교과보정값!HE$15)</f>
        <v>7.0000000000000007E-2</v>
      </c>
      <c r="G596" s="86">
        <f>IFERROR(IF(INDEX(교과보정값!$HE:$HE,MATCH($B596,교과보정값!$HD:$HD,0))="","",INDEX(교과보정값!$HE:$HE,MATCH($B596,교과보정값!$HD:$HD,0))+IF(INDEX(교과보정값!$HG:$HG,MATCH($B596,교과보정값!$HD:$HD,0))="인문",교과보정값!HE$7,교과보정값!HF$7)),"")</f>
        <v>0.02</v>
      </c>
      <c r="H596" s="86">
        <f>IF(G596="","",G596+교과보정값!HF$15)</f>
        <v>-3.0000000000000002E-2</v>
      </c>
      <c r="I596" s="87">
        <f>IF(J596="","",J596+교과보정값!HE$16)</f>
        <v>7.0000000000000007E-2</v>
      </c>
      <c r="J596" s="87">
        <f>IFERROR(IF(INDEX(교과보정값!$HE:$HE,MATCH($B596,교과보정값!$HD:$HD,0))="","",INDEX(교과보정값!$HE:$HE,MATCH($B596,교과보정값!$HD:$HD,0))+IF(INDEX(교과보정값!$HG:$HG,MATCH($B596,교과보정값!$HD:$HD,0))="인문",교과보정값!HE$8,교과보정값!HF$8)),"")</f>
        <v>0.02</v>
      </c>
      <c r="K596" s="87">
        <f>IF(J596="","",J596+교과보정값!HF$16)</f>
        <v>-3.0000000000000002E-2</v>
      </c>
      <c r="L596" s="88">
        <f>IF(M596="","",M596+교과보정값!HE$17)</f>
        <v>7.0000000000000007E-2</v>
      </c>
      <c r="M596" s="88">
        <f>IFERROR(IF(INDEX(교과보정값!$HE:$HE,MATCH($B596,교과보정값!$HD:$HD,0))="","",INDEX(교과보정값!$HE:$HE,MATCH($B596,교과보정값!$HD:$HD,0))+IF(INDEX(교과보정값!$HG:$HG,MATCH($B596,교과보정값!$HD:$HD,0))="인문",교과보정값!HE$9,교과보정값!HF$9)),"")</f>
        <v>0.02</v>
      </c>
      <c r="N596" s="88">
        <f>IF(M596="","",M596+교과보정값!HF$17)</f>
        <v>-3.0000000000000002E-2</v>
      </c>
      <c r="O596" s="89">
        <f>IF(P596="","",P596+교과보정값!HE$18)</f>
        <v>7.0000000000000007E-2</v>
      </c>
      <c r="P596" s="89">
        <f>IFERROR(IF(INDEX(교과보정값!$HE:$HE,MATCH($B596,교과보정값!$HD:$HD,0))="","",INDEX(교과보정값!$HE:$HE,MATCH($B596,교과보정값!$HD:$HD,0))+IF(INDEX(교과보정값!$HG:$HG,MATCH($B596,교과보정값!$HD:$HD,0))="인문",교과보정값!HE$10,교과보정값!HF$10)),"")</f>
        <v>0.02</v>
      </c>
      <c r="Q596" s="89">
        <f>IF(P596="","",P596+교과보정값!HF$18)</f>
        <v>-3.0000000000000002E-2</v>
      </c>
    </row>
    <row r="597" spans="2:17">
      <c r="B597" s="84" t="s">
        <v>2202</v>
      </c>
      <c r="C597" s="85">
        <f>IF(D597="","",D597+교과보정값!HE$14)</f>
        <v>0</v>
      </c>
      <c r="D597" s="85">
        <f>IFERROR(IF(INDEX(교과보정값!$HE:$HE,MATCH($B597,교과보정값!$HD:$HD,0))="","",INDEX(교과보정값!$HE:$HE,MATCH($B597,교과보정값!$HD:$HD,0))+IF(INDEX(교과보정값!$HG:$HG,MATCH($B597,교과보정값!$HD:$HD,0))="인문",교과보정값!HE$6,교과보정값!HF$6)),"")</f>
        <v>-0.05</v>
      </c>
      <c r="E597" s="85">
        <f>IF(D597="","",D597+교과보정값!HF$14)</f>
        <v>-0.1</v>
      </c>
      <c r="F597" s="86">
        <f>IF(G597="","",G597+교과보정값!HE$15)</f>
        <v>0</v>
      </c>
      <c r="G597" s="86">
        <f>IFERROR(IF(INDEX(교과보정값!$HE:$HE,MATCH($B597,교과보정값!$HD:$HD,0))="","",INDEX(교과보정값!$HE:$HE,MATCH($B597,교과보정값!$HD:$HD,0))+IF(INDEX(교과보정값!$HG:$HG,MATCH($B597,교과보정값!$HD:$HD,0))="인문",교과보정값!HE$7,교과보정값!HF$7)),"")</f>
        <v>-0.05</v>
      </c>
      <c r="H597" s="86">
        <f>IF(G597="","",G597+교과보정값!HF$15)</f>
        <v>-0.1</v>
      </c>
      <c r="I597" s="87">
        <f>IF(J597="","",J597+교과보정값!HE$16)</f>
        <v>0</v>
      </c>
      <c r="J597" s="87">
        <f>IFERROR(IF(INDEX(교과보정값!$HE:$HE,MATCH($B597,교과보정값!$HD:$HD,0))="","",INDEX(교과보정값!$HE:$HE,MATCH($B597,교과보정값!$HD:$HD,0))+IF(INDEX(교과보정값!$HG:$HG,MATCH($B597,교과보정값!$HD:$HD,0))="인문",교과보정값!HE$8,교과보정값!HF$8)),"")</f>
        <v>-0.05</v>
      </c>
      <c r="K597" s="87">
        <f>IF(J597="","",J597+교과보정값!HF$16)</f>
        <v>-0.1</v>
      </c>
      <c r="L597" s="88">
        <f>IF(M597="","",M597+교과보정값!HE$17)</f>
        <v>0</v>
      </c>
      <c r="M597" s="88">
        <f>IFERROR(IF(INDEX(교과보정값!$HE:$HE,MATCH($B597,교과보정값!$HD:$HD,0))="","",INDEX(교과보정값!$HE:$HE,MATCH($B597,교과보정값!$HD:$HD,0))+IF(INDEX(교과보정값!$HG:$HG,MATCH($B597,교과보정값!$HD:$HD,0))="인문",교과보정값!HE$9,교과보정값!HF$9)),"")</f>
        <v>-0.05</v>
      </c>
      <c r="N597" s="88">
        <f>IF(M597="","",M597+교과보정값!HF$17)</f>
        <v>-0.1</v>
      </c>
      <c r="O597" s="89">
        <f>IF(P597="","",P597+교과보정값!HE$18)</f>
        <v>0</v>
      </c>
      <c r="P597" s="89">
        <f>IFERROR(IF(INDEX(교과보정값!$HE:$HE,MATCH($B597,교과보정값!$HD:$HD,0))="","",INDEX(교과보정값!$HE:$HE,MATCH($B597,교과보정값!$HD:$HD,0))+IF(INDEX(교과보정값!$HG:$HG,MATCH($B597,교과보정값!$HD:$HD,0))="인문",교과보정값!HE$10,교과보정값!HF$10)),"")</f>
        <v>-0.05</v>
      </c>
      <c r="Q597" s="89">
        <f>IF(P597="","",P597+교과보정값!HF$18)</f>
        <v>-0.1</v>
      </c>
    </row>
    <row r="598" spans="2:17">
      <c r="B598" s="84" t="s">
        <v>2203</v>
      </c>
      <c r="C598" s="85" t="str">
        <f>IF(D598="","",D598+교과보정값!HE$14)</f>
        <v/>
      </c>
      <c r="D598" s="85" t="str">
        <f>IFERROR(IF(INDEX(교과보정값!$HE:$HE,MATCH($B598,교과보정값!$HD:$HD,0))="","",INDEX(교과보정값!$HE:$HE,MATCH($B598,교과보정값!$HD:$HD,0))+IF(INDEX(교과보정값!$HG:$HG,MATCH($B598,교과보정값!$HD:$HD,0))="인문",교과보정값!HE$6,교과보정값!HF$6)),"")</f>
        <v/>
      </c>
      <c r="E598" s="85" t="str">
        <f>IF(D598="","",D598+교과보정값!HF$14)</f>
        <v/>
      </c>
      <c r="F598" s="86" t="str">
        <f>IF(G598="","",G598+교과보정값!HE$15)</f>
        <v/>
      </c>
      <c r="G598" s="86" t="str">
        <f>IFERROR(IF(INDEX(교과보정값!$HE:$HE,MATCH($B598,교과보정값!$HD:$HD,0))="","",INDEX(교과보정값!$HE:$HE,MATCH($B598,교과보정값!$HD:$HD,0))+IF(INDEX(교과보정값!$HG:$HG,MATCH($B598,교과보정값!$HD:$HD,0))="인문",교과보정값!HE$7,교과보정값!HF$7)),"")</f>
        <v/>
      </c>
      <c r="H598" s="86" t="str">
        <f>IF(G598="","",G598+교과보정값!HF$15)</f>
        <v/>
      </c>
      <c r="I598" s="87" t="str">
        <f>IF(J598="","",J598+교과보정값!HE$16)</f>
        <v/>
      </c>
      <c r="J598" s="87" t="str">
        <f>IFERROR(IF(INDEX(교과보정값!$HE:$HE,MATCH($B598,교과보정값!$HD:$HD,0))="","",INDEX(교과보정값!$HE:$HE,MATCH($B598,교과보정값!$HD:$HD,0))+IF(INDEX(교과보정값!$HG:$HG,MATCH($B598,교과보정값!$HD:$HD,0))="인문",교과보정값!HE$8,교과보정값!HF$8)),"")</f>
        <v/>
      </c>
      <c r="K598" s="87" t="str">
        <f>IF(J598="","",J598+교과보정값!HF$16)</f>
        <v/>
      </c>
      <c r="L598" s="88" t="str">
        <f>IF(M598="","",M598+교과보정값!HE$17)</f>
        <v/>
      </c>
      <c r="M598" s="88" t="str">
        <f>IFERROR(IF(INDEX(교과보정값!$HE:$HE,MATCH($B598,교과보정값!$HD:$HD,0))="","",INDEX(교과보정값!$HE:$HE,MATCH($B598,교과보정값!$HD:$HD,0))+IF(INDEX(교과보정값!$HG:$HG,MATCH($B598,교과보정값!$HD:$HD,0))="인문",교과보정값!HE$9,교과보정값!HF$9)),"")</f>
        <v/>
      </c>
      <c r="N598" s="88" t="str">
        <f>IF(M598="","",M598+교과보정값!HF$17)</f>
        <v/>
      </c>
      <c r="O598" s="89" t="str">
        <f>IF(P598="","",P598+교과보정값!HE$18)</f>
        <v/>
      </c>
      <c r="P598" s="89" t="str">
        <f>IFERROR(IF(INDEX(교과보정값!$HE:$HE,MATCH($B598,교과보정값!$HD:$HD,0))="","",INDEX(교과보정값!$HE:$HE,MATCH($B598,교과보정값!$HD:$HD,0))+IF(INDEX(교과보정값!$HG:$HG,MATCH($B598,교과보정값!$HD:$HD,0))="인문",교과보정값!HE$10,교과보정값!HF$10)),"")</f>
        <v/>
      </c>
      <c r="Q598" s="89" t="str">
        <f>IF(P598="","",P598+교과보정값!HF$18)</f>
        <v/>
      </c>
    </row>
    <row r="599" spans="2:17">
      <c r="B599" s="84" t="s">
        <v>2204</v>
      </c>
      <c r="C599" s="85">
        <f>IF(D599="","",D599+교과보정값!HE$14)</f>
        <v>0.1</v>
      </c>
      <c r="D599" s="85">
        <f>IFERROR(IF(INDEX(교과보정값!$HE:$HE,MATCH($B599,교과보정값!$HD:$HD,0))="","",INDEX(교과보정값!$HE:$HE,MATCH($B599,교과보정값!$HD:$HD,0))+IF(INDEX(교과보정값!$HG:$HG,MATCH($B599,교과보정값!$HD:$HD,0))="인문",교과보정값!HE$6,교과보정값!HF$6)),"")</f>
        <v>0.05</v>
      </c>
      <c r="E599" s="85">
        <f>IF(D599="","",D599+교과보정값!HF$14)</f>
        <v>0</v>
      </c>
      <c r="F599" s="86">
        <f>IF(G599="","",G599+교과보정값!HE$15)</f>
        <v>0.1</v>
      </c>
      <c r="G599" s="86">
        <f>IFERROR(IF(INDEX(교과보정값!$HE:$HE,MATCH($B599,교과보정값!$HD:$HD,0))="","",INDEX(교과보정값!$HE:$HE,MATCH($B599,교과보정값!$HD:$HD,0))+IF(INDEX(교과보정값!$HG:$HG,MATCH($B599,교과보정값!$HD:$HD,0))="인문",교과보정값!HE$7,교과보정값!HF$7)),"")</f>
        <v>0.05</v>
      </c>
      <c r="H599" s="86">
        <f>IF(G599="","",G599+교과보정값!HF$15)</f>
        <v>0</v>
      </c>
      <c r="I599" s="87">
        <f>IF(J599="","",J599+교과보정값!HE$16)</f>
        <v>0.1</v>
      </c>
      <c r="J599" s="87">
        <f>IFERROR(IF(INDEX(교과보정값!$HE:$HE,MATCH($B599,교과보정값!$HD:$HD,0))="","",INDEX(교과보정값!$HE:$HE,MATCH($B599,교과보정값!$HD:$HD,0))+IF(INDEX(교과보정값!$HG:$HG,MATCH($B599,교과보정값!$HD:$HD,0))="인문",교과보정값!HE$8,교과보정값!HF$8)),"")</f>
        <v>0.05</v>
      </c>
      <c r="K599" s="87">
        <f>IF(J599="","",J599+교과보정값!HF$16)</f>
        <v>0</v>
      </c>
      <c r="L599" s="88">
        <f>IF(M599="","",M599+교과보정값!HE$17)</f>
        <v>0.1</v>
      </c>
      <c r="M599" s="88">
        <f>IFERROR(IF(INDEX(교과보정값!$HE:$HE,MATCH($B599,교과보정값!$HD:$HD,0))="","",INDEX(교과보정값!$HE:$HE,MATCH($B599,교과보정값!$HD:$HD,0))+IF(INDEX(교과보정값!$HG:$HG,MATCH($B599,교과보정값!$HD:$HD,0))="인문",교과보정값!HE$9,교과보정값!HF$9)),"")</f>
        <v>0.05</v>
      </c>
      <c r="N599" s="88">
        <f>IF(M599="","",M599+교과보정값!HF$17)</f>
        <v>0</v>
      </c>
      <c r="O599" s="89">
        <f>IF(P599="","",P599+교과보정값!HE$18)</f>
        <v>0.1</v>
      </c>
      <c r="P599" s="89">
        <f>IFERROR(IF(INDEX(교과보정값!$HE:$HE,MATCH($B599,교과보정값!$HD:$HD,0))="","",INDEX(교과보정값!$HE:$HE,MATCH($B599,교과보정값!$HD:$HD,0))+IF(INDEX(교과보정값!$HG:$HG,MATCH($B599,교과보정값!$HD:$HD,0))="인문",교과보정값!HE$10,교과보정값!HF$10)),"")</f>
        <v>0.05</v>
      </c>
      <c r="Q599" s="89">
        <f>IF(P599="","",P599+교과보정값!HF$18)</f>
        <v>0</v>
      </c>
    </row>
    <row r="600" spans="2:17">
      <c r="B600" s="84" t="s">
        <v>2205</v>
      </c>
      <c r="C600" s="85" t="str">
        <f>IF(D600="","",D600+교과보정값!HE$14)</f>
        <v/>
      </c>
      <c r="D600" s="85" t="str">
        <f>IFERROR(IF(INDEX(교과보정값!$HE:$HE,MATCH($B600,교과보정값!$HD:$HD,0))="","",INDEX(교과보정값!$HE:$HE,MATCH($B600,교과보정값!$HD:$HD,0))+IF(INDEX(교과보정값!$HG:$HG,MATCH($B600,교과보정값!$HD:$HD,0))="인문",교과보정값!HE$6,교과보정값!HF$6)),"")</f>
        <v/>
      </c>
      <c r="E600" s="85" t="str">
        <f>IF(D600="","",D600+교과보정값!HF$14)</f>
        <v/>
      </c>
      <c r="F600" s="86" t="str">
        <f>IF(G600="","",G600+교과보정값!HE$15)</f>
        <v/>
      </c>
      <c r="G600" s="86" t="str">
        <f>IFERROR(IF(INDEX(교과보정값!$HE:$HE,MATCH($B600,교과보정값!$HD:$HD,0))="","",INDEX(교과보정값!$HE:$HE,MATCH($B600,교과보정값!$HD:$HD,0))+IF(INDEX(교과보정값!$HG:$HG,MATCH($B600,교과보정값!$HD:$HD,0))="인문",교과보정값!HE$7,교과보정값!HF$7)),"")</f>
        <v/>
      </c>
      <c r="H600" s="86" t="str">
        <f>IF(G600="","",G600+교과보정값!HF$15)</f>
        <v/>
      </c>
      <c r="I600" s="87" t="str">
        <f>IF(J600="","",J600+교과보정값!HE$16)</f>
        <v/>
      </c>
      <c r="J600" s="87" t="str">
        <f>IFERROR(IF(INDEX(교과보정값!$HE:$HE,MATCH($B600,교과보정값!$HD:$HD,0))="","",INDEX(교과보정값!$HE:$HE,MATCH($B600,교과보정값!$HD:$HD,0))+IF(INDEX(교과보정값!$HG:$HG,MATCH($B600,교과보정값!$HD:$HD,0))="인문",교과보정값!HE$8,교과보정값!HF$8)),"")</f>
        <v/>
      </c>
      <c r="K600" s="87" t="str">
        <f>IF(J600="","",J600+교과보정값!HF$16)</f>
        <v/>
      </c>
      <c r="L600" s="88" t="str">
        <f>IF(M600="","",M600+교과보정값!HE$17)</f>
        <v/>
      </c>
      <c r="M600" s="88" t="str">
        <f>IFERROR(IF(INDEX(교과보정값!$HE:$HE,MATCH($B600,교과보정값!$HD:$HD,0))="","",INDEX(교과보정값!$HE:$HE,MATCH($B600,교과보정값!$HD:$HD,0))+IF(INDEX(교과보정값!$HG:$HG,MATCH($B600,교과보정값!$HD:$HD,0))="인문",교과보정값!HE$9,교과보정값!HF$9)),"")</f>
        <v/>
      </c>
      <c r="N600" s="88" t="str">
        <f>IF(M600="","",M600+교과보정값!HF$17)</f>
        <v/>
      </c>
      <c r="O600" s="89" t="str">
        <f>IF(P600="","",P600+교과보정값!HE$18)</f>
        <v/>
      </c>
      <c r="P600" s="89" t="str">
        <f>IFERROR(IF(INDEX(교과보정값!$HE:$HE,MATCH($B600,교과보정값!$HD:$HD,0))="","",INDEX(교과보정값!$HE:$HE,MATCH($B600,교과보정값!$HD:$HD,0))+IF(INDEX(교과보정값!$HG:$HG,MATCH($B600,교과보정값!$HD:$HD,0))="인문",교과보정값!HE$10,교과보정값!HF$10)),"")</f>
        <v/>
      </c>
      <c r="Q600" s="89" t="str">
        <f>IF(P600="","",P600+교과보정값!HF$18)</f>
        <v/>
      </c>
    </row>
    <row r="601" spans="2:17">
      <c r="B601" s="84" t="s">
        <v>2206</v>
      </c>
      <c r="C601" s="85" t="str">
        <f>IF(D601="","",D601+교과보정값!HE$14)</f>
        <v/>
      </c>
      <c r="D601" s="85" t="str">
        <f>IFERROR(IF(INDEX(교과보정값!$HE:$HE,MATCH($B601,교과보정값!$HD:$HD,0))="","",INDEX(교과보정값!$HE:$HE,MATCH($B601,교과보정값!$HD:$HD,0))+IF(INDEX(교과보정값!$HG:$HG,MATCH($B601,교과보정값!$HD:$HD,0))="인문",교과보정값!HE$6,교과보정값!HF$6)),"")</f>
        <v/>
      </c>
      <c r="E601" s="85" t="str">
        <f>IF(D601="","",D601+교과보정값!HF$14)</f>
        <v/>
      </c>
      <c r="F601" s="86" t="str">
        <f>IF(G601="","",G601+교과보정값!HE$15)</f>
        <v/>
      </c>
      <c r="G601" s="86" t="str">
        <f>IFERROR(IF(INDEX(교과보정값!$HE:$HE,MATCH($B601,교과보정값!$HD:$HD,0))="","",INDEX(교과보정값!$HE:$HE,MATCH($B601,교과보정값!$HD:$HD,0))+IF(INDEX(교과보정값!$HG:$HG,MATCH($B601,교과보정값!$HD:$HD,0))="인문",교과보정값!HE$7,교과보정값!HF$7)),"")</f>
        <v/>
      </c>
      <c r="H601" s="86" t="str">
        <f>IF(G601="","",G601+교과보정값!HF$15)</f>
        <v/>
      </c>
      <c r="I601" s="87" t="str">
        <f>IF(J601="","",J601+교과보정값!HE$16)</f>
        <v/>
      </c>
      <c r="J601" s="87" t="str">
        <f>IFERROR(IF(INDEX(교과보정값!$HE:$HE,MATCH($B601,교과보정값!$HD:$HD,0))="","",INDEX(교과보정값!$HE:$HE,MATCH($B601,교과보정값!$HD:$HD,0))+IF(INDEX(교과보정값!$HG:$HG,MATCH($B601,교과보정값!$HD:$HD,0))="인문",교과보정값!HE$8,교과보정값!HF$8)),"")</f>
        <v/>
      </c>
      <c r="K601" s="87" t="str">
        <f>IF(J601="","",J601+교과보정값!HF$16)</f>
        <v/>
      </c>
      <c r="L601" s="88" t="str">
        <f>IF(M601="","",M601+교과보정값!HE$17)</f>
        <v/>
      </c>
      <c r="M601" s="88" t="str">
        <f>IFERROR(IF(INDEX(교과보정값!$HE:$HE,MATCH($B601,교과보정값!$HD:$HD,0))="","",INDEX(교과보정값!$HE:$HE,MATCH($B601,교과보정값!$HD:$HD,0))+IF(INDEX(교과보정값!$HG:$HG,MATCH($B601,교과보정값!$HD:$HD,0))="인문",교과보정값!HE$9,교과보정값!HF$9)),"")</f>
        <v/>
      </c>
      <c r="N601" s="88" t="str">
        <f>IF(M601="","",M601+교과보정값!HF$17)</f>
        <v/>
      </c>
      <c r="O601" s="89" t="str">
        <f>IF(P601="","",P601+교과보정값!HE$18)</f>
        <v/>
      </c>
      <c r="P601" s="89" t="str">
        <f>IFERROR(IF(INDEX(교과보정값!$HE:$HE,MATCH($B601,교과보정값!$HD:$HD,0))="","",INDEX(교과보정값!$HE:$HE,MATCH($B601,교과보정값!$HD:$HD,0))+IF(INDEX(교과보정값!$HG:$HG,MATCH($B601,교과보정값!$HD:$HD,0))="인문",교과보정값!HE$10,교과보정값!HF$10)),"")</f>
        <v/>
      </c>
      <c r="Q601" s="89" t="str">
        <f>IF(P601="","",P601+교과보정값!HF$18)</f>
        <v/>
      </c>
    </row>
    <row r="602" spans="2:17">
      <c r="B602" s="84" t="s">
        <v>2207</v>
      </c>
      <c r="C602" s="85" t="str">
        <f>IF(D602="","",D602+교과보정값!HE$14)</f>
        <v/>
      </c>
      <c r="D602" s="85" t="str">
        <f>IFERROR(IF(INDEX(교과보정값!$HE:$HE,MATCH($B602,교과보정값!$HD:$HD,0))="","",INDEX(교과보정값!$HE:$HE,MATCH($B602,교과보정값!$HD:$HD,0))+IF(INDEX(교과보정값!$HG:$HG,MATCH($B602,교과보정값!$HD:$HD,0))="인문",교과보정값!HE$6,교과보정값!HF$6)),"")</f>
        <v/>
      </c>
      <c r="E602" s="85" t="str">
        <f>IF(D602="","",D602+교과보정값!HF$14)</f>
        <v/>
      </c>
      <c r="F602" s="86" t="str">
        <f>IF(G602="","",G602+교과보정값!HE$15)</f>
        <v/>
      </c>
      <c r="G602" s="86" t="str">
        <f>IFERROR(IF(INDEX(교과보정값!$HE:$HE,MATCH($B602,교과보정값!$HD:$HD,0))="","",INDEX(교과보정값!$HE:$HE,MATCH($B602,교과보정값!$HD:$HD,0))+IF(INDEX(교과보정값!$HG:$HG,MATCH($B602,교과보정값!$HD:$HD,0))="인문",교과보정값!HE$7,교과보정값!HF$7)),"")</f>
        <v/>
      </c>
      <c r="H602" s="86" t="str">
        <f>IF(G602="","",G602+교과보정값!HF$15)</f>
        <v/>
      </c>
      <c r="I602" s="87" t="str">
        <f>IF(J602="","",J602+교과보정값!HE$16)</f>
        <v/>
      </c>
      <c r="J602" s="87" t="str">
        <f>IFERROR(IF(INDEX(교과보정값!$HE:$HE,MATCH($B602,교과보정값!$HD:$HD,0))="","",INDEX(교과보정값!$HE:$HE,MATCH($B602,교과보정값!$HD:$HD,0))+IF(INDEX(교과보정값!$HG:$HG,MATCH($B602,교과보정값!$HD:$HD,0))="인문",교과보정값!HE$8,교과보정값!HF$8)),"")</f>
        <v/>
      </c>
      <c r="K602" s="87" t="str">
        <f>IF(J602="","",J602+교과보정값!HF$16)</f>
        <v/>
      </c>
      <c r="L602" s="88" t="str">
        <f>IF(M602="","",M602+교과보정값!HE$17)</f>
        <v/>
      </c>
      <c r="M602" s="88" t="str">
        <f>IFERROR(IF(INDEX(교과보정값!$HE:$HE,MATCH($B602,교과보정값!$HD:$HD,0))="","",INDEX(교과보정값!$HE:$HE,MATCH($B602,교과보정값!$HD:$HD,0))+IF(INDEX(교과보정값!$HG:$HG,MATCH($B602,교과보정값!$HD:$HD,0))="인문",교과보정값!HE$9,교과보정값!HF$9)),"")</f>
        <v/>
      </c>
      <c r="N602" s="88" t="str">
        <f>IF(M602="","",M602+교과보정값!HF$17)</f>
        <v/>
      </c>
      <c r="O602" s="89" t="str">
        <f>IF(P602="","",P602+교과보정값!HE$18)</f>
        <v/>
      </c>
      <c r="P602" s="89" t="str">
        <f>IFERROR(IF(INDEX(교과보정값!$HE:$HE,MATCH($B602,교과보정값!$HD:$HD,0))="","",INDEX(교과보정값!$HE:$HE,MATCH($B602,교과보정값!$HD:$HD,0))+IF(INDEX(교과보정값!$HG:$HG,MATCH($B602,교과보정값!$HD:$HD,0))="인문",교과보정값!HE$10,교과보정값!HF$10)),"")</f>
        <v/>
      </c>
      <c r="Q602" s="89" t="str">
        <f>IF(P602="","",P602+교과보정값!HF$18)</f>
        <v/>
      </c>
    </row>
    <row r="603" spans="2:17">
      <c r="B603" s="84" t="s">
        <v>2208</v>
      </c>
      <c r="C603" s="85" t="str">
        <f>IF(D603="","",D603+교과보정값!HE$14)</f>
        <v/>
      </c>
      <c r="D603" s="85" t="str">
        <f>IFERROR(IF(INDEX(교과보정값!$HE:$HE,MATCH($B603,교과보정값!$HD:$HD,0))="","",INDEX(교과보정값!$HE:$HE,MATCH($B603,교과보정값!$HD:$HD,0))+IF(INDEX(교과보정값!$HG:$HG,MATCH($B603,교과보정값!$HD:$HD,0))="인문",교과보정값!HE$6,교과보정값!HF$6)),"")</f>
        <v/>
      </c>
      <c r="E603" s="85" t="str">
        <f>IF(D603="","",D603+교과보정값!HF$14)</f>
        <v/>
      </c>
      <c r="F603" s="86" t="str">
        <f>IF(G603="","",G603+교과보정값!HE$15)</f>
        <v/>
      </c>
      <c r="G603" s="86" t="str">
        <f>IFERROR(IF(INDEX(교과보정값!$HE:$HE,MATCH($B603,교과보정값!$HD:$HD,0))="","",INDEX(교과보정값!$HE:$HE,MATCH($B603,교과보정값!$HD:$HD,0))+IF(INDEX(교과보정값!$HG:$HG,MATCH($B603,교과보정값!$HD:$HD,0))="인문",교과보정값!HE$7,교과보정값!HF$7)),"")</f>
        <v/>
      </c>
      <c r="H603" s="86" t="str">
        <f>IF(G603="","",G603+교과보정값!HF$15)</f>
        <v/>
      </c>
      <c r="I603" s="87" t="str">
        <f>IF(J603="","",J603+교과보정값!HE$16)</f>
        <v/>
      </c>
      <c r="J603" s="87" t="str">
        <f>IFERROR(IF(INDEX(교과보정값!$HE:$HE,MATCH($B603,교과보정값!$HD:$HD,0))="","",INDEX(교과보정값!$HE:$HE,MATCH($B603,교과보정값!$HD:$HD,0))+IF(INDEX(교과보정값!$HG:$HG,MATCH($B603,교과보정값!$HD:$HD,0))="인문",교과보정값!HE$8,교과보정값!HF$8)),"")</f>
        <v/>
      </c>
      <c r="K603" s="87" t="str">
        <f>IF(J603="","",J603+교과보정값!HF$16)</f>
        <v/>
      </c>
      <c r="L603" s="88" t="str">
        <f>IF(M603="","",M603+교과보정값!HE$17)</f>
        <v/>
      </c>
      <c r="M603" s="88" t="str">
        <f>IFERROR(IF(INDEX(교과보정값!$HE:$HE,MATCH($B603,교과보정값!$HD:$HD,0))="","",INDEX(교과보정값!$HE:$HE,MATCH($B603,교과보정값!$HD:$HD,0))+IF(INDEX(교과보정값!$HG:$HG,MATCH($B603,교과보정값!$HD:$HD,0))="인문",교과보정값!HE$9,교과보정값!HF$9)),"")</f>
        <v/>
      </c>
      <c r="N603" s="88" t="str">
        <f>IF(M603="","",M603+교과보정값!HF$17)</f>
        <v/>
      </c>
      <c r="O603" s="89" t="str">
        <f>IF(P603="","",P603+교과보정값!HE$18)</f>
        <v/>
      </c>
      <c r="P603" s="89" t="str">
        <f>IFERROR(IF(INDEX(교과보정값!$HE:$HE,MATCH($B603,교과보정값!$HD:$HD,0))="","",INDEX(교과보정값!$HE:$HE,MATCH($B603,교과보정값!$HD:$HD,0))+IF(INDEX(교과보정값!$HG:$HG,MATCH($B603,교과보정값!$HD:$HD,0))="인문",교과보정값!HE$10,교과보정값!HF$10)),"")</f>
        <v/>
      </c>
      <c r="Q603" s="89" t="str">
        <f>IF(P603="","",P603+교과보정값!HF$18)</f>
        <v/>
      </c>
    </row>
    <row r="605" spans="2:17">
      <c r="B605" s="159" t="s">
        <v>2209</v>
      </c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5"/>
    </row>
    <row r="606" spans="2:17">
      <c r="B606" s="78"/>
      <c r="C606" s="163" t="s">
        <v>1862</v>
      </c>
      <c r="D606" s="154"/>
      <c r="E606" s="155"/>
      <c r="F606" s="161" t="s">
        <v>1863</v>
      </c>
      <c r="G606" s="154"/>
      <c r="H606" s="155"/>
      <c r="I606" s="162" t="s">
        <v>1864</v>
      </c>
      <c r="J606" s="154"/>
      <c r="K606" s="155"/>
      <c r="L606" s="156" t="s">
        <v>1865</v>
      </c>
      <c r="M606" s="154"/>
      <c r="N606" s="155"/>
      <c r="O606" s="157" t="s">
        <v>1866</v>
      </c>
      <c r="P606" s="154"/>
      <c r="Q606" s="155"/>
    </row>
    <row r="607" spans="2:17">
      <c r="B607" s="78" t="s">
        <v>1869</v>
      </c>
      <c r="C607" s="79" t="s">
        <v>19</v>
      </c>
      <c r="D607" s="79" t="s">
        <v>20</v>
      </c>
      <c r="E607" s="79" t="s">
        <v>21</v>
      </c>
      <c r="F607" s="80" t="s">
        <v>19</v>
      </c>
      <c r="G607" s="80" t="s">
        <v>20</v>
      </c>
      <c r="H607" s="80" t="s">
        <v>21</v>
      </c>
      <c r="I607" s="81" t="s">
        <v>19</v>
      </c>
      <c r="J607" s="81" t="s">
        <v>20</v>
      </c>
      <c r="K607" s="81" t="s">
        <v>21</v>
      </c>
      <c r="L607" s="82" t="s">
        <v>19</v>
      </c>
      <c r="M607" s="82" t="s">
        <v>20</v>
      </c>
      <c r="N607" s="82" t="s">
        <v>21</v>
      </c>
      <c r="O607" s="83" t="s">
        <v>19</v>
      </c>
      <c r="P607" s="83" t="s">
        <v>20</v>
      </c>
      <c r="Q607" s="83" t="s">
        <v>21</v>
      </c>
    </row>
    <row r="608" spans="2:17">
      <c r="B608" s="84" t="s">
        <v>2210</v>
      </c>
      <c r="C608" s="85">
        <f>IF(D608="","",D608+교과보정값!HJ$14)</f>
        <v>3.0000000000000002E-2</v>
      </c>
      <c r="D608" s="85">
        <f>IFERROR(IF(INDEX(교과보정값!$HJ:$HJ,MATCH($B608,교과보정값!$HI:$HI,0))="","",INDEX(교과보정값!$HJ:$HJ,MATCH($B608,교과보정값!$HI:$HI,0))+IF(INDEX(교과보정값!$HL:$HL,MATCH($B608,교과보정값!$HI:$HI,0))="인문",교과보정값!HJ$6,교과보정값!HK$6)),"")</f>
        <v>-0.02</v>
      </c>
      <c r="E608" s="85">
        <f>IF(D608="","",D608+교과보정값!HK$14)</f>
        <v>-7.0000000000000007E-2</v>
      </c>
      <c r="F608" s="86">
        <f>IF(G608="","",G608+교과보정값!HJ$15)</f>
        <v>3.0000000000000002E-2</v>
      </c>
      <c r="G608" s="86">
        <f>IFERROR(IF(INDEX(교과보정값!$HJ:$HJ,MATCH($B608,교과보정값!$HI:$HI,0))="","",INDEX(교과보정값!$HJ:$HJ,MATCH($B608,교과보정값!$HI:$HI,0))+IF(INDEX(교과보정값!$HL:$HL,MATCH($B608,교과보정값!$HI:$HI,0))="인문",교과보정값!HJ$7,교과보정값!HK$7)),"")</f>
        <v>-0.02</v>
      </c>
      <c r="H608" s="86">
        <f>IF(G608="","",G608+교과보정값!HK$15)</f>
        <v>-7.0000000000000007E-2</v>
      </c>
      <c r="I608" s="87">
        <f>IF(J608="","",J608+교과보정값!HJ$16)</f>
        <v>3.0000000000000002E-2</v>
      </c>
      <c r="J608" s="87">
        <f>IFERROR(IF(INDEX(교과보정값!$HJ:$HJ,MATCH($B608,교과보정값!$HI:$HI,0))="","",INDEX(교과보정값!$HJ:$HJ,MATCH($B608,교과보정값!$HI:$HI,0))+IF(INDEX(교과보정값!$HL:$HL,MATCH($B608,교과보정값!$HI:$HI,0))="인문",교과보정값!HJ$8,교과보정값!HK$8)),"")</f>
        <v>-0.02</v>
      </c>
      <c r="K608" s="87">
        <f>IF(J608="","",J608+교과보정값!HK$16)</f>
        <v>-7.0000000000000007E-2</v>
      </c>
      <c r="L608" s="88">
        <f>IF(M608="","",M608+교과보정값!HJ$17)</f>
        <v>3.0000000000000002E-2</v>
      </c>
      <c r="M608" s="88">
        <f>IFERROR(IF(INDEX(교과보정값!$HJ:$HJ,MATCH($B608,교과보정값!$HI:$HI,0))="","",INDEX(교과보정값!$HJ:$HJ,MATCH($B608,교과보정값!$HI:$HI,0))+IF(INDEX(교과보정값!$HL:$HL,MATCH($B608,교과보정값!$HI:$HI,0))="인문",교과보정값!HJ$9,교과보정값!HK$9)),"")</f>
        <v>-0.02</v>
      </c>
      <c r="N608" s="88">
        <f>IF(M608="","",M608+교과보정값!HK$17)</f>
        <v>-7.0000000000000007E-2</v>
      </c>
      <c r="O608" s="89">
        <f>IF(P608="","",P608+교과보정값!HJ$18)</f>
        <v>3.0000000000000002E-2</v>
      </c>
      <c r="P608" s="89">
        <f>IFERROR(IF(INDEX(교과보정값!$HJ:$HJ,MATCH($B608,교과보정값!$HI:$HI,0))="","",INDEX(교과보정값!$HJ:$HJ,MATCH($B608,교과보정값!$HI:$HI,0))+IF(INDEX(교과보정값!$HL:$HL,MATCH($B608,교과보정값!$HI:$HI,0))="인문",교과보정값!HJ$10,교과보정값!HK$10)),"")</f>
        <v>-0.02</v>
      </c>
      <c r="Q608" s="89">
        <f>IF(P608="","",P608+교과보정값!HK$18)</f>
        <v>-7.0000000000000007E-2</v>
      </c>
    </row>
    <row r="609" spans="2:17">
      <c r="B609" s="84" t="s">
        <v>2211</v>
      </c>
      <c r="C609" s="85" t="str">
        <f>IF(D609="","",D609+교과보정값!HJ$14)</f>
        <v/>
      </c>
      <c r="D609" s="85" t="str">
        <f>IFERROR(IF(INDEX(교과보정값!$HJ:$HJ,MATCH($B609,교과보정값!$HI:$HI,0))="","",INDEX(교과보정값!$HJ:$HJ,MATCH($B609,교과보정값!$HI:$HI,0))+IF(INDEX(교과보정값!$HL:$HL,MATCH($B609,교과보정값!$HI:$HI,0))="인문",교과보정값!HJ$6,교과보정값!HK$6)),"")</f>
        <v/>
      </c>
      <c r="E609" s="85" t="str">
        <f>IF(D609="","",D609+교과보정값!HK$14)</f>
        <v/>
      </c>
      <c r="F609" s="86" t="str">
        <f>IF(G609="","",G609+교과보정값!HJ$15)</f>
        <v/>
      </c>
      <c r="G609" s="86" t="str">
        <f>IFERROR(IF(INDEX(교과보정값!$HJ:$HJ,MATCH($B609,교과보정값!$HI:$HI,0))="","",INDEX(교과보정값!$HJ:$HJ,MATCH($B609,교과보정값!$HI:$HI,0))+IF(INDEX(교과보정값!$HL:$HL,MATCH($B609,교과보정값!$HI:$HI,0))="인문",교과보정값!HJ$7,교과보정값!HK$7)),"")</f>
        <v/>
      </c>
      <c r="H609" s="86" t="str">
        <f>IF(G609="","",G609+교과보정값!HK$15)</f>
        <v/>
      </c>
      <c r="I609" s="87" t="str">
        <f>IF(J609="","",J609+교과보정값!HJ$16)</f>
        <v/>
      </c>
      <c r="J609" s="87" t="str">
        <f>IFERROR(IF(INDEX(교과보정값!$HJ:$HJ,MATCH($B609,교과보정값!$HI:$HI,0))="","",INDEX(교과보정값!$HJ:$HJ,MATCH($B609,교과보정값!$HI:$HI,0))+IF(INDEX(교과보정값!$HL:$HL,MATCH($B609,교과보정값!$HI:$HI,0))="인문",교과보정값!HJ$8,교과보정값!HK$8)),"")</f>
        <v/>
      </c>
      <c r="K609" s="87" t="str">
        <f>IF(J609="","",J609+교과보정값!HK$16)</f>
        <v/>
      </c>
      <c r="L609" s="88" t="str">
        <f>IF(M609="","",M609+교과보정값!HJ$17)</f>
        <v/>
      </c>
      <c r="M609" s="88" t="str">
        <f>IFERROR(IF(INDEX(교과보정값!$HJ:$HJ,MATCH($B609,교과보정값!$HI:$HI,0))="","",INDEX(교과보정값!$HJ:$HJ,MATCH($B609,교과보정값!$HI:$HI,0))+IF(INDEX(교과보정값!$HL:$HL,MATCH($B609,교과보정값!$HI:$HI,0))="인문",교과보정값!HJ$9,교과보정값!HK$9)),"")</f>
        <v/>
      </c>
      <c r="N609" s="88" t="str">
        <f>IF(M609="","",M609+교과보정값!HK$17)</f>
        <v/>
      </c>
      <c r="O609" s="89" t="str">
        <f>IF(P609="","",P609+교과보정값!HJ$18)</f>
        <v/>
      </c>
      <c r="P609" s="89" t="str">
        <f>IFERROR(IF(INDEX(교과보정값!$HJ:$HJ,MATCH($B609,교과보정값!$HI:$HI,0))="","",INDEX(교과보정값!$HJ:$HJ,MATCH($B609,교과보정값!$HI:$HI,0))+IF(INDEX(교과보정값!$HL:$HL,MATCH($B609,교과보정값!$HI:$HI,0))="인문",교과보정값!HJ$10,교과보정값!HK$10)),"")</f>
        <v/>
      </c>
      <c r="Q609" s="89" t="str">
        <f>IF(P609="","",P609+교과보정값!HK$18)</f>
        <v/>
      </c>
    </row>
    <row r="610" spans="2:17">
      <c r="B610" s="84" t="s">
        <v>2212</v>
      </c>
      <c r="C610" s="85">
        <f>IF(D610="","",D610+교과보정값!HJ$14)</f>
        <v>7.0000000000000007E-2</v>
      </c>
      <c r="D610" s="85">
        <f>IFERROR(IF(INDEX(교과보정값!$HJ:$HJ,MATCH($B610,교과보정값!$HI:$HI,0))="","",INDEX(교과보정값!$HJ:$HJ,MATCH($B610,교과보정값!$HI:$HI,0))+IF(INDEX(교과보정값!$HL:$HL,MATCH($B610,교과보정값!$HI:$HI,0))="인문",교과보정값!HJ$6,교과보정값!HK$6)),"")</f>
        <v>0.02</v>
      </c>
      <c r="E610" s="85">
        <f>IF(D610="","",D610+교과보정값!HK$14)</f>
        <v>-3.0000000000000002E-2</v>
      </c>
      <c r="F610" s="86">
        <f>IF(G610="","",G610+교과보정값!HJ$15)</f>
        <v>7.0000000000000007E-2</v>
      </c>
      <c r="G610" s="86">
        <f>IFERROR(IF(INDEX(교과보정값!$HJ:$HJ,MATCH($B610,교과보정값!$HI:$HI,0))="","",INDEX(교과보정값!$HJ:$HJ,MATCH($B610,교과보정값!$HI:$HI,0))+IF(INDEX(교과보정값!$HL:$HL,MATCH($B610,교과보정값!$HI:$HI,0))="인문",교과보정값!HJ$7,교과보정값!HK$7)),"")</f>
        <v>0.02</v>
      </c>
      <c r="H610" s="86">
        <f>IF(G610="","",G610+교과보정값!HK$15)</f>
        <v>-3.0000000000000002E-2</v>
      </c>
      <c r="I610" s="87">
        <f>IF(J610="","",J610+교과보정값!HJ$16)</f>
        <v>7.0000000000000007E-2</v>
      </c>
      <c r="J610" s="87">
        <f>IFERROR(IF(INDEX(교과보정값!$HJ:$HJ,MATCH($B610,교과보정값!$HI:$HI,0))="","",INDEX(교과보정값!$HJ:$HJ,MATCH($B610,교과보정값!$HI:$HI,0))+IF(INDEX(교과보정값!$HL:$HL,MATCH($B610,교과보정값!$HI:$HI,0))="인문",교과보정값!HJ$8,교과보정값!HK$8)),"")</f>
        <v>0.02</v>
      </c>
      <c r="K610" s="87">
        <f>IF(J610="","",J610+교과보정값!HK$16)</f>
        <v>-3.0000000000000002E-2</v>
      </c>
      <c r="L610" s="88">
        <f>IF(M610="","",M610+교과보정값!HJ$17)</f>
        <v>7.0000000000000007E-2</v>
      </c>
      <c r="M610" s="88">
        <f>IFERROR(IF(INDEX(교과보정값!$HJ:$HJ,MATCH($B610,교과보정값!$HI:$HI,0))="","",INDEX(교과보정값!$HJ:$HJ,MATCH($B610,교과보정값!$HI:$HI,0))+IF(INDEX(교과보정값!$HL:$HL,MATCH($B610,교과보정값!$HI:$HI,0))="인문",교과보정값!HJ$9,교과보정값!HK$9)),"")</f>
        <v>0.02</v>
      </c>
      <c r="N610" s="88">
        <f>IF(M610="","",M610+교과보정값!HK$17)</f>
        <v>-3.0000000000000002E-2</v>
      </c>
      <c r="O610" s="89">
        <f>IF(P610="","",P610+교과보정값!HJ$18)</f>
        <v>7.0000000000000007E-2</v>
      </c>
      <c r="P610" s="89">
        <f>IFERROR(IF(INDEX(교과보정값!$HJ:$HJ,MATCH($B610,교과보정값!$HI:$HI,0))="","",INDEX(교과보정값!$HJ:$HJ,MATCH($B610,교과보정값!$HI:$HI,0))+IF(INDEX(교과보정값!$HL:$HL,MATCH($B610,교과보정값!$HI:$HI,0))="인문",교과보정값!HJ$10,교과보정값!HK$10)),"")</f>
        <v>0.02</v>
      </c>
      <c r="Q610" s="89">
        <f>IF(P610="","",P610+교과보정값!HK$18)</f>
        <v>-3.0000000000000002E-2</v>
      </c>
    </row>
    <row r="611" spans="2:17">
      <c r="B611" s="84" t="s">
        <v>2213</v>
      </c>
      <c r="C611" s="85">
        <f>IF(D611="","",D611+교과보정값!HJ$14)</f>
        <v>0</v>
      </c>
      <c r="D611" s="85">
        <f>IFERROR(IF(INDEX(교과보정값!$HJ:$HJ,MATCH($B611,교과보정값!$HI:$HI,0))="","",INDEX(교과보정값!$HJ:$HJ,MATCH($B611,교과보정값!$HI:$HI,0))+IF(INDEX(교과보정값!$HL:$HL,MATCH($B611,교과보정값!$HI:$HI,0))="인문",교과보정값!HJ$6,교과보정값!HK$6)),"")</f>
        <v>-0.05</v>
      </c>
      <c r="E611" s="85">
        <f>IF(D611="","",D611+교과보정값!HK$14)</f>
        <v>-0.1</v>
      </c>
      <c r="F611" s="86">
        <f>IF(G611="","",G611+교과보정값!HJ$15)</f>
        <v>0</v>
      </c>
      <c r="G611" s="86">
        <f>IFERROR(IF(INDEX(교과보정값!$HJ:$HJ,MATCH($B611,교과보정값!$HI:$HI,0))="","",INDEX(교과보정값!$HJ:$HJ,MATCH($B611,교과보정값!$HI:$HI,0))+IF(INDEX(교과보정값!$HL:$HL,MATCH($B611,교과보정값!$HI:$HI,0))="인문",교과보정값!HJ$7,교과보정값!HK$7)),"")</f>
        <v>-0.05</v>
      </c>
      <c r="H611" s="86">
        <f>IF(G611="","",G611+교과보정값!HK$15)</f>
        <v>-0.1</v>
      </c>
      <c r="I611" s="87">
        <f>IF(J611="","",J611+교과보정값!HJ$16)</f>
        <v>0</v>
      </c>
      <c r="J611" s="87">
        <f>IFERROR(IF(INDEX(교과보정값!$HJ:$HJ,MATCH($B611,교과보정값!$HI:$HI,0))="","",INDEX(교과보정값!$HJ:$HJ,MATCH($B611,교과보정값!$HI:$HI,0))+IF(INDEX(교과보정값!$HL:$HL,MATCH($B611,교과보정값!$HI:$HI,0))="인문",교과보정값!HJ$8,교과보정값!HK$8)),"")</f>
        <v>-0.05</v>
      </c>
      <c r="K611" s="87">
        <f>IF(J611="","",J611+교과보정값!HK$16)</f>
        <v>-0.1</v>
      </c>
      <c r="L611" s="88">
        <f>IF(M611="","",M611+교과보정값!HJ$17)</f>
        <v>0</v>
      </c>
      <c r="M611" s="88">
        <f>IFERROR(IF(INDEX(교과보정값!$HJ:$HJ,MATCH($B611,교과보정값!$HI:$HI,0))="","",INDEX(교과보정값!$HJ:$HJ,MATCH($B611,교과보정값!$HI:$HI,0))+IF(INDEX(교과보정값!$HL:$HL,MATCH($B611,교과보정값!$HI:$HI,0))="인문",교과보정값!HJ$9,교과보정값!HK$9)),"")</f>
        <v>-0.05</v>
      </c>
      <c r="N611" s="88">
        <f>IF(M611="","",M611+교과보정값!HK$17)</f>
        <v>-0.1</v>
      </c>
      <c r="O611" s="89">
        <f>IF(P611="","",P611+교과보정값!HJ$18)</f>
        <v>0</v>
      </c>
      <c r="P611" s="89">
        <f>IFERROR(IF(INDEX(교과보정값!$HJ:$HJ,MATCH($B611,교과보정값!$HI:$HI,0))="","",INDEX(교과보정값!$HJ:$HJ,MATCH($B611,교과보정값!$HI:$HI,0))+IF(INDEX(교과보정값!$HL:$HL,MATCH($B611,교과보정값!$HI:$HI,0))="인문",교과보정값!HJ$10,교과보정값!HK$10)),"")</f>
        <v>-0.05</v>
      </c>
      <c r="Q611" s="89">
        <f>IF(P611="","",P611+교과보정값!HK$18)</f>
        <v>-0.1</v>
      </c>
    </row>
    <row r="612" spans="2:17">
      <c r="B612" s="84" t="s">
        <v>2214</v>
      </c>
      <c r="C612" s="85" t="str">
        <f>IF(D612="","",D612+교과보정값!HJ$14)</f>
        <v/>
      </c>
      <c r="D612" s="85" t="str">
        <f>IFERROR(IF(INDEX(교과보정값!$HJ:$HJ,MATCH($B612,교과보정값!$HI:$HI,0))="","",INDEX(교과보정값!$HJ:$HJ,MATCH($B612,교과보정값!$HI:$HI,0))+IF(INDEX(교과보정값!$HL:$HL,MATCH($B612,교과보정값!$HI:$HI,0))="인문",교과보정값!HJ$6,교과보정값!HK$6)),"")</f>
        <v/>
      </c>
      <c r="E612" s="85" t="str">
        <f>IF(D612="","",D612+교과보정값!HK$14)</f>
        <v/>
      </c>
      <c r="F612" s="86" t="str">
        <f>IF(G612="","",G612+교과보정값!HJ$15)</f>
        <v/>
      </c>
      <c r="G612" s="86" t="str">
        <f>IFERROR(IF(INDEX(교과보정값!$HJ:$HJ,MATCH($B612,교과보정값!$HI:$HI,0))="","",INDEX(교과보정값!$HJ:$HJ,MATCH($B612,교과보정값!$HI:$HI,0))+IF(INDEX(교과보정값!$HL:$HL,MATCH($B612,교과보정값!$HI:$HI,0))="인문",교과보정값!HJ$7,교과보정값!HK$7)),"")</f>
        <v/>
      </c>
      <c r="H612" s="86" t="str">
        <f>IF(G612="","",G612+교과보정값!HK$15)</f>
        <v/>
      </c>
      <c r="I612" s="87" t="str">
        <f>IF(J612="","",J612+교과보정값!HJ$16)</f>
        <v/>
      </c>
      <c r="J612" s="87" t="str">
        <f>IFERROR(IF(INDEX(교과보정값!$HJ:$HJ,MATCH($B612,교과보정값!$HI:$HI,0))="","",INDEX(교과보정값!$HJ:$HJ,MATCH($B612,교과보정값!$HI:$HI,0))+IF(INDEX(교과보정값!$HL:$HL,MATCH($B612,교과보정값!$HI:$HI,0))="인문",교과보정값!HJ$8,교과보정값!HK$8)),"")</f>
        <v/>
      </c>
      <c r="K612" s="87" t="str">
        <f>IF(J612="","",J612+교과보정값!HK$16)</f>
        <v/>
      </c>
      <c r="L612" s="88" t="str">
        <f>IF(M612="","",M612+교과보정값!HJ$17)</f>
        <v/>
      </c>
      <c r="M612" s="88" t="str">
        <f>IFERROR(IF(INDEX(교과보정값!$HJ:$HJ,MATCH($B612,교과보정값!$HI:$HI,0))="","",INDEX(교과보정값!$HJ:$HJ,MATCH($B612,교과보정값!$HI:$HI,0))+IF(INDEX(교과보정값!$HL:$HL,MATCH($B612,교과보정값!$HI:$HI,0))="인문",교과보정값!HJ$9,교과보정값!HK$9)),"")</f>
        <v/>
      </c>
      <c r="N612" s="88" t="str">
        <f>IF(M612="","",M612+교과보정값!HK$17)</f>
        <v/>
      </c>
      <c r="O612" s="89" t="str">
        <f>IF(P612="","",P612+교과보정값!HJ$18)</f>
        <v/>
      </c>
      <c r="P612" s="89" t="str">
        <f>IFERROR(IF(INDEX(교과보정값!$HJ:$HJ,MATCH($B612,교과보정값!$HI:$HI,0))="","",INDEX(교과보정값!$HJ:$HJ,MATCH($B612,교과보정값!$HI:$HI,0))+IF(INDEX(교과보정값!$HL:$HL,MATCH($B612,교과보정값!$HI:$HI,0))="인문",교과보정값!HJ$10,교과보정값!HK$10)),"")</f>
        <v/>
      </c>
      <c r="Q612" s="89" t="str">
        <f>IF(P612="","",P612+교과보정값!HK$18)</f>
        <v/>
      </c>
    </row>
    <row r="613" spans="2:17">
      <c r="B613" s="84" t="s">
        <v>2215</v>
      </c>
      <c r="C613" s="85">
        <f>IF(D613="","",D613+교과보정값!HJ$14)</f>
        <v>0.1</v>
      </c>
      <c r="D613" s="85">
        <f>IFERROR(IF(INDEX(교과보정값!$HJ:$HJ,MATCH($B613,교과보정값!$HI:$HI,0))="","",INDEX(교과보정값!$HJ:$HJ,MATCH($B613,교과보정값!$HI:$HI,0))+IF(INDEX(교과보정값!$HL:$HL,MATCH($B613,교과보정값!$HI:$HI,0))="인문",교과보정값!HJ$6,교과보정값!HK$6)),"")</f>
        <v>0.05</v>
      </c>
      <c r="E613" s="85">
        <f>IF(D613="","",D613+교과보정값!HK$14)</f>
        <v>0</v>
      </c>
      <c r="F613" s="86">
        <f>IF(G613="","",G613+교과보정값!HJ$15)</f>
        <v>0.1</v>
      </c>
      <c r="G613" s="86">
        <f>IFERROR(IF(INDEX(교과보정값!$HJ:$HJ,MATCH($B613,교과보정값!$HI:$HI,0))="","",INDEX(교과보정값!$HJ:$HJ,MATCH($B613,교과보정값!$HI:$HI,0))+IF(INDEX(교과보정값!$HL:$HL,MATCH($B613,교과보정값!$HI:$HI,0))="인문",교과보정값!HJ$7,교과보정값!HK$7)),"")</f>
        <v>0.05</v>
      </c>
      <c r="H613" s="86">
        <f>IF(G613="","",G613+교과보정값!HK$15)</f>
        <v>0</v>
      </c>
      <c r="I613" s="87">
        <f>IF(J613="","",J613+교과보정값!HJ$16)</f>
        <v>0.1</v>
      </c>
      <c r="J613" s="87">
        <f>IFERROR(IF(INDEX(교과보정값!$HJ:$HJ,MATCH($B613,교과보정값!$HI:$HI,0))="","",INDEX(교과보정값!$HJ:$HJ,MATCH($B613,교과보정값!$HI:$HI,0))+IF(INDEX(교과보정값!$HL:$HL,MATCH($B613,교과보정값!$HI:$HI,0))="인문",교과보정값!HJ$8,교과보정값!HK$8)),"")</f>
        <v>0.05</v>
      </c>
      <c r="K613" s="87">
        <f>IF(J613="","",J613+교과보정값!HK$16)</f>
        <v>0</v>
      </c>
      <c r="L613" s="88">
        <f>IF(M613="","",M613+교과보정값!HJ$17)</f>
        <v>0.1</v>
      </c>
      <c r="M613" s="88">
        <f>IFERROR(IF(INDEX(교과보정값!$HJ:$HJ,MATCH($B613,교과보정값!$HI:$HI,0))="","",INDEX(교과보정값!$HJ:$HJ,MATCH($B613,교과보정값!$HI:$HI,0))+IF(INDEX(교과보정값!$HL:$HL,MATCH($B613,교과보정값!$HI:$HI,0))="인문",교과보정값!HJ$9,교과보정값!HK$9)),"")</f>
        <v>0.05</v>
      </c>
      <c r="N613" s="88">
        <f>IF(M613="","",M613+교과보정값!HK$17)</f>
        <v>0</v>
      </c>
      <c r="O613" s="89">
        <f>IF(P613="","",P613+교과보정값!HJ$18)</f>
        <v>0.1</v>
      </c>
      <c r="P613" s="89">
        <f>IFERROR(IF(INDEX(교과보정값!$HJ:$HJ,MATCH($B613,교과보정값!$HI:$HI,0))="","",INDEX(교과보정값!$HJ:$HJ,MATCH($B613,교과보정값!$HI:$HI,0))+IF(INDEX(교과보정값!$HL:$HL,MATCH($B613,교과보정값!$HI:$HI,0))="인문",교과보정값!HJ$10,교과보정값!HK$10)),"")</f>
        <v>0.05</v>
      </c>
      <c r="Q613" s="89">
        <f>IF(P613="","",P613+교과보정값!HK$18)</f>
        <v>0</v>
      </c>
    </row>
    <row r="614" spans="2:17">
      <c r="B614" s="84" t="s">
        <v>2216</v>
      </c>
      <c r="C614" s="85" t="str">
        <f>IF(D614="","",D614+교과보정값!HJ$14)</f>
        <v/>
      </c>
      <c r="D614" s="85" t="str">
        <f>IFERROR(IF(INDEX(교과보정값!$HJ:$HJ,MATCH($B614,교과보정값!$HI:$HI,0))="","",INDEX(교과보정값!$HJ:$HJ,MATCH($B614,교과보정값!$HI:$HI,0))+IF(INDEX(교과보정값!$HL:$HL,MATCH($B614,교과보정값!$HI:$HI,0))="인문",교과보정값!HJ$6,교과보정값!HK$6)),"")</f>
        <v/>
      </c>
      <c r="E614" s="85" t="str">
        <f>IF(D614="","",D614+교과보정값!HK$14)</f>
        <v/>
      </c>
      <c r="F614" s="86" t="str">
        <f>IF(G614="","",G614+교과보정값!HJ$15)</f>
        <v/>
      </c>
      <c r="G614" s="86" t="str">
        <f>IFERROR(IF(INDEX(교과보정값!$HJ:$HJ,MATCH($B614,교과보정값!$HI:$HI,0))="","",INDEX(교과보정값!$HJ:$HJ,MATCH($B614,교과보정값!$HI:$HI,0))+IF(INDEX(교과보정값!$HL:$HL,MATCH($B614,교과보정값!$HI:$HI,0))="인문",교과보정값!HJ$7,교과보정값!HK$7)),"")</f>
        <v/>
      </c>
      <c r="H614" s="86" t="str">
        <f>IF(G614="","",G614+교과보정값!HK$15)</f>
        <v/>
      </c>
      <c r="I614" s="87" t="str">
        <f>IF(J614="","",J614+교과보정값!HJ$16)</f>
        <v/>
      </c>
      <c r="J614" s="87" t="str">
        <f>IFERROR(IF(INDEX(교과보정값!$HJ:$HJ,MATCH($B614,교과보정값!$HI:$HI,0))="","",INDEX(교과보정값!$HJ:$HJ,MATCH($B614,교과보정값!$HI:$HI,0))+IF(INDEX(교과보정값!$HL:$HL,MATCH($B614,교과보정값!$HI:$HI,0))="인문",교과보정값!HJ$8,교과보정값!HK$8)),"")</f>
        <v/>
      </c>
      <c r="K614" s="87" t="str">
        <f>IF(J614="","",J614+교과보정값!HK$16)</f>
        <v/>
      </c>
      <c r="L614" s="88" t="str">
        <f>IF(M614="","",M614+교과보정값!HJ$17)</f>
        <v/>
      </c>
      <c r="M614" s="88" t="str">
        <f>IFERROR(IF(INDEX(교과보정값!$HJ:$HJ,MATCH($B614,교과보정값!$HI:$HI,0))="","",INDEX(교과보정값!$HJ:$HJ,MATCH($B614,교과보정값!$HI:$HI,0))+IF(INDEX(교과보정값!$HL:$HL,MATCH($B614,교과보정값!$HI:$HI,0))="인문",교과보정값!HJ$9,교과보정값!HK$9)),"")</f>
        <v/>
      </c>
      <c r="N614" s="88" t="str">
        <f>IF(M614="","",M614+교과보정값!HK$17)</f>
        <v/>
      </c>
      <c r="O614" s="89" t="str">
        <f>IF(P614="","",P614+교과보정값!HJ$18)</f>
        <v/>
      </c>
      <c r="P614" s="89" t="str">
        <f>IFERROR(IF(INDEX(교과보정값!$HJ:$HJ,MATCH($B614,교과보정값!$HI:$HI,0))="","",INDEX(교과보정값!$HJ:$HJ,MATCH($B614,교과보정값!$HI:$HI,0))+IF(INDEX(교과보정값!$HL:$HL,MATCH($B614,교과보정값!$HI:$HI,0))="인문",교과보정값!HJ$10,교과보정값!HK$10)),"")</f>
        <v/>
      </c>
      <c r="Q614" s="89" t="str">
        <f>IF(P614="","",P614+교과보정값!HK$18)</f>
        <v/>
      </c>
    </row>
    <row r="615" spans="2:17">
      <c r="B615" s="84" t="s">
        <v>2217</v>
      </c>
      <c r="C615" s="85" t="str">
        <f>IF(D615="","",D615+교과보정값!HJ$14)</f>
        <v/>
      </c>
      <c r="D615" s="85" t="str">
        <f>IFERROR(IF(INDEX(교과보정값!$HJ:$HJ,MATCH($B615,교과보정값!$HI:$HI,0))="","",INDEX(교과보정값!$HJ:$HJ,MATCH($B615,교과보정값!$HI:$HI,0))+IF(INDEX(교과보정값!$HL:$HL,MATCH($B615,교과보정값!$HI:$HI,0))="인문",교과보정값!HJ$6,교과보정값!HK$6)),"")</f>
        <v/>
      </c>
      <c r="E615" s="85" t="str">
        <f>IF(D615="","",D615+교과보정값!HK$14)</f>
        <v/>
      </c>
      <c r="F615" s="86" t="str">
        <f>IF(G615="","",G615+교과보정값!HJ$15)</f>
        <v/>
      </c>
      <c r="G615" s="86" t="str">
        <f>IFERROR(IF(INDEX(교과보정값!$HJ:$HJ,MATCH($B615,교과보정값!$HI:$HI,0))="","",INDEX(교과보정값!$HJ:$HJ,MATCH($B615,교과보정값!$HI:$HI,0))+IF(INDEX(교과보정값!$HL:$HL,MATCH($B615,교과보정값!$HI:$HI,0))="인문",교과보정값!HJ$7,교과보정값!HK$7)),"")</f>
        <v/>
      </c>
      <c r="H615" s="86" t="str">
        <f>IF(G615="","",G615+교과보정값!HK$15)</f>
        <v/>
      </c>
      <c r="I615" s="87" t="str">
        <f>IF(J615="","",J615+교과보정값!HJ$16)</f>
        <v/>
      </c>
      <c r="J615" s="87" t="str">
        <f>IFERROR(IF(INDEX(교과보정값!$HJ:$HJ,MATCH($B615,교과보정값!$HI:$HI,0))="","",INDEX(교과보정값!$HJ:$HJ,MATCH($B615,교과보정값!$HI:$HI,0))+IF(INDEX(교과보정값!$HL:$HL,MATCH($B615,교과보정값!$HI:$HI,0))="인문",교과보정값!HJ$8,교과보정값!HK$8)),"")</f>
        <v/>
      </c>
      <c r="K615" s="87" t="str">
        <f>IF(J615="","",J615+교과보정값!HK$16)</f>
        <v/>
      </c>
      <c r="L615" s="88" t="str">
        <f>IF(M615="","",M615+교과보정값!HJ$17)</f>
        <v/>
      </c>
      <c r="M615" s="88" t="str">
        <f>IFERROR(IF(INDEX(교과보정값!$HJ:$HJ,MATCH($B615,교과보정값!$HI:$HI,0))="","",INDEX(교과보정값!$HJ:$HJ,MATCH($B615,교과보정값!$HI:$HI,0))+IF(INDEX(교과보정값!$HL:$HL,MATCH($B615,교과보정값!$HI:$HI,0))="인문",교과보정값!HJ$9,교과보정값!HK$9)),"")</f>
        <v/>
      </c>
      <c r="N615" s="88" t="str">
        <f>IF(M615="","",M615+교과보정값!HK$17)</f>
        <v/>
      </c>
      <c r="O615" s="89" t="str">
        <f>IF(P615="","",P615+교과보정값!HJ$18)</f>
        <v/>
      </c>
      <c r="P615" s="89" t="str">
        <f>IFERROR(IF(INDEX(교과보정값!$HJ:$HJ,MATCH($B615,교과보정값!$HI:$HI,0))="","",INDEX(교과보정값!$HJ:$HJ,MATCH($B615,교과보정값!$HI:$HI,0))+IF(INDEX(교과보정값!$HL:$HL,MATCH($B615,교과보정값!$HI:$HI,0))="인문",교과보정값!HJ$10,교과보정값!HK$10)),"")</f>
        <v/>
      </c>
      <c r="Q615" s="89" t="str">
        <f>IF(P615="","",P615+교과보정값!HK$18)</f>
        <v/>
      </c>
    </row>
    <row r="616" spans="2:17">
      <c r="B616" s="84" t="s">
        <v>2218</v>
      </c>
      <c r="C616" s="85" t="str">
        <f>IF(D616="","",D616+교과보정값!HJ$14)</f>
        <v/>
      </c>
      <c r="D616" s="85" t="str">
        <f>IFERROR(IF(INDEX(교과보정값!$HJ:$HJ,MATCH($B616,교과보정값!$HI:$HI,0))="","",INDEX(교과보정값!$HJ:$HJ,MATCH($B616,교과보정값!$HI:$HI,0))+IF(INDEX(교과보정값!$HL:$HL,MATCH($B616,교과보정값!$HI:$HI,0))="인문",교과보정값!HJ$6,교과보정값!HK$6)),"")</f>
        <v/>
      </c>
      <c r="E616" s="85" t="str">
        <f>IF(D616="","",D616+교과보정값!HK$14)</f>
        <v/>
      </c>
      <c r="F616" s="86" t="str">
        <f>IF(G616="","",G616+교과보정값!HJ$15)</f>
        <v/>
      </c>
      <c r="G616" s="86" t="str">
        <f>IFERROR(IF(INDEX(교과보정값!$HJ:$HJ,MATCH($B616,교과보정값!$HI:$HI,0))="","",INDEX(교과보정값!$HJ:$HJ,MATCH($B616,교과보정값!$HI:$HI,0))+IF(INDEX(교과보정값!$HL:$HL,MATCH($B616,교과보정값!$HI:$HI,0))="인문",교과보정값!HJ$7,교과보정값!HK$7)),"")</f>
        <v/>
      </c>
      <c r="H616" s="86" t="str">
        <f>IF(G616="","",G616+교과보정값!HK$15)</f>
        <v/>
      </c>
      <c r="I616" s="87" t="str">
        <f>IF(J616="","",J616+교과보정값!HJ$16)</f>
        <v/>
      </c>
      <c r="J616" s="87" t="str">
        <f>IFERROR(IF(INDEX(교과보정값!$HJ:$HJ,MATCH($B616,교과보정값!$HI:$HI,0))="","",INDEX(교과보정값!$HJ:$HJ,MATCH($B616,교과보정값!$HI:$HI,0))+IF(INDEX(교과보정값!$HL:$HL,MATCH($B616,교과보정값!$HI:$HI,0))="인문",교과보정값!HJ$8,교과보정값!HK$8)),"")</f>
        <v/>
      </c>
      <c r="K616" s="87" t="str">
        <f>IF(J616="","",J616+교과보정값!HK$16)</f>
        <v/>
      </c>
      <c r="L616" s="88" t="str">
        <f>IF(M616="","",M616+교과보정값!HJ$17)</f>
        <v/>
      </c>
      <c r="M616" s="88" t="str">
        <f>IFERROR(IF(INDEX(교과보정값!$HJ:$HJ,MATCH($B616,교과보정값!$HI:$HI,0))="","",INDEX(교과보정값!$HJ:$HJ,MATCH($B616,교과보정값!$HI:$HI,0))+IF(INDEX(교과보정값!$HL:$HL,MATCH($B616,교과보정값!$HI:$HI,0))="인문",교과보정값!HJ$9,교과보정값!HK$9)),"")</f>
        <v/>
      </c>
      <c r="N616" s="88" t="str">
        <f>IF(M616="","",M616+교과보정값!HK$17)</f>
        <v/>
      </c>
      <c r="O616" s="89" t="str">
        <f>IF(P616="","",P616+교과보정값!HJ$18)</f>
        <v/>
      </c>
      <c r="P616" s="89" t="str">
        <f>IFERROR(IF(INDEX(교과보정값!$HJ:$HJ,MATCH($B616,교과보정값!$HI:$HI,0))="","",INDEX(교과보정값!$HJ:$HJ,MATCH($B616,교과보정값!$HI:$HI,0))+IF(INDEX(교과보정값!$HL:$HL,MATCH($B616,교과보정값!$HI:$HI,0))="인문",교과보정값!HJ$10,교과보정값!HK$10)),"")</f>
        <v/>
      </c>
      <c r="Q616" s="89" t="str">
        <f>IF(P616="","",P616+교과보정값!HK$18)</f>
        <v/>
      </c>
    </row>
    <row r="617" spans="2:17">
      <c r="B617" s="84" t="s">
        <v>2219</v>
      </c>
      <c r="C617" s="85" t="str">
        <f>IF(D617="","",D617+교과보정값!HJ$14)</f>
        <v/>
      </c>
      <c r="D617" s="85" t="str">
        <f>IFERROR(IF(INDEX(교과보정값!$HJ:$HJ,MATCH($B617,교과보정값!$HI:$HI,0))="","",INDEX(교과보정값!$HJ:$HJ,MATCH($B617,교과보정값!$HI:$HI,0))+IF(INDEX(교과보정값!$HL:$HL,MATCH($B617,교과보정값!$HI:$HI,0))="인문",교과보정값!HJ$6,교과보정값!HK$6)),"")</f>
        <v/>
      </c>
      <c r="E617" s="85" t="str">
        <f>IF(D617="","",D617+교과보정값!HK$14)</f>
        <v/>
      </c>
      <c r="F617" s="86" t="str">
        <f>IF(G617="","",G617+교과보정값!HJ$15)</f>
        <v/>
      </c>
      <c r="G617" s="86" t="str">
        <f>IFERROR(IF(INDEX(교과보정값!$HJ:$HJ,MATCH($B617,교과보정값!$HI:$HI,0))="","",INDEX(교과보정값!$HJ:$HJ,MATCH($B617,교과보정값!$HI:$HI,0))+IF(INDEX(교과보정값!$HL:$HL,MATCH($B617,교과보정값!$HI:$HI,0))="인문",교과보정값!HJ$7,교과보정값!HK$7)),"")</f>
        <v/>
      </c>
      <c r="H617" s="86" t="str">
        <f>IF(G617="","",G617+교과보정값!HK$15)</f>
        <v/>
      </c>
      <c r="I617" s="87" t="str">
        <f>IF(J617="","",J617+교과보정값!HJ$16)</f>
        <v/>
      </c>
      <c r="J617" s="87" t="str">
        <f>IFERROR(IF(INDEX(교과보정값!$HJ:$HJ,MATCH($B617,교과보정값!$HI:$HI,0))="","",INDEX(교과보정값!$HJ:$HJ,MATCH($B617,교과보정값!$HI:$HI,0))+IF(INDEX(교과보정값!$HL:$HL,MATCH($B617,교과보정값!$HI:$HI,0))="인문",교과보정값!HJ$8,교과보정값!HK$8)),"")</f>
        <v/>
      </c>
      <c r="K617" s="87" t="str">
        <f>IF(J617="","",J617+교과보정값!HK$16)</f>
        <v/>
      </c>
      <c r="L617" s="88" t="str">
        <f>IF(M617="","",M617+교과보정값!HJ$17)</f>
        <v/>
      </c>
      <c r="M617" s="88" t="str">
        <f>IFERROR(IF(INDEX(교과보정값!$HJ:$HJ,MATCH($B617,교과보정값!$HI:$HI,0))="","",INDEX(교과보정값!$HJ:$HJ,MATCH($B617,교과보정값!$HI:$HI,0))+IF(INDEX(교과보정값!$HL:$HL,MATCH($B617,교과보정값!$HI:$HI,0))="인문",교과보정값!HJ$9,교과보정값!HK$9)),"")</f>
        <v/>
      </c>
      <c r="N617" s="88" t="str">
        <f>IF(M617="","",M617+교과보정값!HK$17)</f>
        <v/>
      </c>
      <c r="O617" s="89" t="str">
        <f>IF(P617="","",P617+교과보정값!HJ$18)</f>
        <v/>
      </c>
      <c r="P617" s="89" t="str">
        <f>IFERROR(IF(INDEX(교과보정값!$HJ:$HJ,MATCH($B617,교과보정값!$HI:$HI,0))="","",INDEX(교과보정값!$HJ:$HJ,MATCH($B617,교과보정값!$HI:$HI,0))+IF(INDEX(교과보정값!$HL:$HL,MATCH($B617,교과보정값!$HI:$HI,0))="인문",교과보정값!HJ$10,교과보정값!HK$10)),"")</f>
        <v/>
      </c>
      <c r="Q617" s="89" t="str">
        <f>IF(P617="","",P617+교과보정값!HK$18)</f>
        <v/>
      </c>
    </row>
    <row r="619" spans="2:17">
      <c r="B619" s="159" t="s">
        <v>2220</v>
      </c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5"/>
    </row>
    <row r="620" spans="2:17">
      <c r="B620" s="78"/>
      <c r="C620" s="163" t="s">
        <v>1862</v>
      </c>
      <c r="D620" s="154"/>
      <c r="E620" s="155"/>
      <c r="F620" s="161" t="s">
        <v>1863</v>
      </c>
      <c r="G620" s="154"/>
      <c r="H620" s="155"/>
      <c r="I620" s="162" t="s">
        <v>1864</v>
      </c>
      <c r="J620" s="154"/>
      <c r="K620" s="155"/>
      <c r="L620" s="156" t="s">
        <v>1865</v>
      </c>
      <c r="M620" s="154"/>
      <c r="N620" s="155"/>
      <c r="O620" s="157" t="s">
        <v>1866</v>
      </c>
      <c r="P620" s="154"/>
      <c r="Q620" s="155"/>
    </row>
    <row r="621" spans="2:17">
      <c r="B621" s="78" t="s">
        <v>1869</v>
      </c>
      <c r="C621" s="79" t="s">
        <v>19</v>
      </c>
      <c r="D621" s="79" t="s">
        <v>20</v>
      </c>
      <c r="E621" s="79" t="s">
        <v>21</v>
      </c>
      <c r="F621" s="80" t="s">
        <v>19</v>
      </c>
      <c r="G621" s="80" t="s">
        <v>20</v>
      </c>
      <c r="H621" s="80" t="s">
        <v>21</v>
      </c>
      <c r="I621" s="81" t="s">
        <v>19</v>
      </c>
      <c r="J621" s="81" t="s">
        <v>20</v>
      </c>
      <c r="K621" s="81" t="s">
        <v>21</v>
      </c>
      <c r="L621" s="82" t="s">
        <v>19</v>
      </c>
      <c r="M621" s="82" t="s">
        <v>20</v>
      </c>
      <c r="N621" s="82" t="s">
        <v>21</v>
      </c>
      <c r="O621" s="83" t="s">
        <v>19</v>
      </c>
      <c r="P621" s="83" t="s">
        <v>20</v>
      </c>
      <c r="Q621" s="83" t="s">
        <v>21</v>
      </c>
    </row>
    <row r="622" spans="2:17">
      <c r="B622" s="84" t="s">
        <v>2221</v>
      </c>
      <c r="C622" s="85">
        <f>IF(D622="","",D622+교과보정값!HO$14)</f>
        <v>3.0000000000000002E-2</v>
      </c>
      <c r="D622" s="85">
        <f>IFERROR(IF(INDEX(교과보정값!$HO:$HO,MATCH($B622,교과보정값!$HN:$HN,0))="","",INDEX(교과보정값!$HO:$HO,MATCH($B622,교과보정값!$HN:$HN,0))+IF(INDEX(교과보정값!$HQ:$HQ,MATCH($B622,교과보정값!$HN:$HN,0))="인문",교과보정값!HO$6,교과보정값!HP$6)),"")</f>
        <v>-0.02</v>
      </c>
      <c r="E622" s="85">
        <f>IF(D622="","",D622+교과보정값!HP$14)</f>
        <v>-7.0000000000000007E-2</v>
      </c>
      <c r="F622" s="86">
        <f>IF(G622="","",G622+교과보정값!HO$15)</f>
        <v>3.0000000000000002E-2</v>
      </c>
      <c r="G622" s="86">
        <f>IFERROR(IF(INDEX(교과보정값!$HO:$HO,MATCH($B622,교과보정값!$HN:$HN,0))="","",INDEX(교과보정값!$HO:$HO,MATCH($B622,교과보정값!$HN:$HN,0))+IF(INDEX(교과보정값!$HQ:$HQ,MATCH($B622,교과보정값!$HN:$HN,0))="인문",교과보정값!HO$7,교과보정값!HP$7)),"")</f>
        <v>-0.02</v>
      </c>
      <c r="H622" s="86">
        <f>IF(G622="","",G622+교과보정값!HP$15)</f>
        <v>-7.0000000000000007E-2</v>
      </c>
      <c r="I622" s="87">
        <f>IF(J622="","",J622+교과보정값!HO$16)</f>
        <v>3.0000000000000002E-2</v>
      </c>
      <c r="J622" s="87">
        <f>IFERROR(IF(INDEX(교과보정값!$HO:$HO,MATCH($B622,교과보정값!$HN:$HN,0))="","",INDEX(교과보정값!$HO:$HO,MATCH($B622,교과보정값!$HN:$HN,0))+IF(INDEX(교과보정값!$HQ:$HQ,MATCH($B622,교과보정값!$HN:$HN,0))="인문",교과보정값!HO$8,교과보정값!HP$8)),"")</f>
        <v>-0.02</v>
      </c>
      <c r="K622" s="87">
        <f>IF(J622="","",J622+교과보정값!HP$16)</f>
        <v>-7.0000000000000007E-2</v>
      </c>
      <c r="L622" s="88">
        <f>IF(M622="","",M622+교과보정값!HO$17)</f>
        <v>3.0000000000000002E-2</v>
      </c>
      <c r="M622" s="88">
        <f>IFERROR(IF(INDEX(교과보정값!$HO:$HO,MATCH($B622,교과보정값!$HN:$HN,0))="","",INDEX(교과보정값!$HO:$HO,MATCH($B622,교과보정값!$HN:$HN,0))+IF(INDEX(교과보정값!$HQ:$HQ,MATCH($B622,교과보정값!$HN:$HN,0))="인문",교과보정값!HO$9,교과보정값!HP$9)),"")</f>
        <v>-0.02</v>
      </c>
      <c r="N622" s="88">
        <f>IF(M622="","",M622+교과보정값!HP$17)</f>
        <v>-7.0000000000000007E-2</v>
      </c>
      <c r="O622" s="89">
        <f>IF(P622="","",P622+교과보정값!HO$18)</f>
        <v>3.0000000000000002E-2</v>
      </c>
      <c r="P622" s="89">
        <f>IFERROR(IF(INDEX(교과보정값!$HO:$HO,MATCH($B622,교과보정값!$HN:$HN,0))="","",INDEX(교과보정값!$HO:$HO,MATCH($B622,교과보정값!$HN:$HN,0))+IF(INDEX(교과보정값!$HQ:$HQ,MATCH($B622,교과보정값!$HN:$HN,0))="인문",교과보정값!HO$10,교과보정값!HP$10)),"")</f>
        <v>-0.02</v>
      </c>
      <c r="Q622" s="89">
        <f>IF(P622="","",P622+교과보정값!HP$18)</f>
        <v>-7.0000000000000007E-2</v>
      </c>
    </row>
    <row r="623" spans="2:17">
      <c r="B623" s="84" t="s">
        <v>2222</v>
      </c>
      <c r="C623" s="85" t="str">
        <f>IF(D623="","",D623+교과보정값!HO$14)</f>
        <v/>
      </c>
      <c r="D623" s="85" t="str">
        <f>IFERROR(IF(INDEX(교과보정값!$HO:$HO,MATCH($B623,교과보정값!$HN:$HN,0))="","",INDEX(교과보정값!$HO:$HO,MATCH($B623,교과보정값!$HN:$HN,0))+IF(INDEX(교과보정값!$HQ:$HQ,MATCH($B623,교과보정값!$HN:$HN,0))="인문",교과보정값!HO$6,교과보정값!HP$6)),"")</f>
        <v/>
      </c>
      <c r="E623" s="85" t="str">
        <f>IF(D623="","",D623+교과보정값!HP$14)</f>
        <v/>
      </c>
      <c r="F623" s="86" t="str">
        <f>IF(G623="","",G623+교과보정값!HO$15)</f>
        <v/>
      </c>
      <c r="G623" s="86" t="str">
        <f>IFERROR(IF(INDEX(교과보정값!$HO:$HO,MATCH($B623,교과보정값!$HN:$HN,0))="","",INDEX(교과보정값!$HO:$HO,MATCH($B623,교과보정값!$HN:$HN,0))+IF(INDEX(교과보정값!$HQ:$HQ,MATCH($B623,교과보정값!$HN:$HN,0))="인문",교과보정값!HO$7,교과보정값!HP$7)),"")</f>
        <v/>
      </c>
      <c r="H623" s="86" t="str">
        <f>IF(G623="","",G623+교과보정값!HP$15)</f>
        <v/>
      </c>
      <c r="I623" s="87" t="str">
        <f>IF(J623="","",J623+교과보정값!HO$16)</f>
        <v/>
      </c>
      <c r="J623" s="87" t="str">
        <f>IFERROR(IF(INDEX(교과보정값!$HO:$HO,MATCH($B623,교과보정값!$HN:$HN,0))="","",INDEX(교과보정값!$HO:$HO,MATCH($B623,교과보정값!$HN:$HN,0))+IF(INDEX(교과보정값!$HQ:$HQ,MATCH($B623,교과보정값!$HN:$HN,0))="인문",교과보정값!HO$8,교과보정값!HP$8)),"")</f>
        <v/>
      </c>
      <c r="K623" s="87" t="str">
        <f>IF(J623="","",J623+교과보정값!HP$16)</f>
        <v/>
      </c>
      <c r="L623" s="88" t="str">
        <f>IF(M623="","",M623+교과보정값!HO$17)</f>
        <v/>
      </c>
      <c r="M623" s="88" t="str">
        <f>IFERROR(IF(INDEX(교과보정값!$HO:$HO,MATCH($B623,교과보정값!$HN:$HN,0))="","",INDEX(교과보정값!$HO:$HO,MATCH($B623,교과보정값!$HN:$HN,0))+IF(INDEX(교과보정값!$HQ:$HQ,MATCH($B623,교과보정값!$HN:$HN,0))="인문",교과보정값!HO$9,교과보정값!HP$9)),"")</f>
        <v/>
      </c>
      <c r="N623" s="88" t="str">
        <f>IF(M623="","",M623+교과보정값!HP$17)</f>
        <v/>
      </c>
      <c r="O623" s="89" t="str">
        <f>IF(P623="","",P623+교과보정값!HO$18)</f>
        <v/>
      </c>
      <c r="P623" s="89" t="str">
        <f>IFERROR(IF(INDEX(교과보정값!$HO:$HO,MATCH($B623,교과보정값!$HN:$HN,0))="","",INDEX(교과보정값!$HO:$HO,MATCH($B623,교과보정값!$HN:$HN,0))+IF(INDEX(교과보정값!$HQ:$HQ,MATCH($B623,교과보정값!$HN:$HN,0))="인문",교과보정값!HO$10,교과보정값!HP$10)),"")</f>
        <v/>
      </c>
      <c r="Q623" s="89" t="str">
        <f>IF(P623="","",P623+교과보정값!HP$18)</f>
        <v/>
      </c>
    </row>
    <row r="624" spans="2:17">
      <c r="B624" s="84" t="s">
        <v>2223</v>
      </c>
      <c r="C624" s="85">
        <f>IF(D624="","",D624+교과보정값!HO$14)</f>
        <v>7.0000000000000007E-2</v>
      </c>
      <c r="D624" s="85">
        <f>IFERROR(IF(INDEX(교과보정값!$HO:$HO,MATCH($B624,교과보정값!$HN:$HN,0))="","",INDEX(교과보정값!$HO:$HO,MATCH($B624,교과보정값!$HN:$HN,0))+IF(INDEX(교과보정값!$HQ:$HQ,MATCH($B624,교과보정값!$HN:$HN,0))="인문",교과보정값!HO$6,교과보정값!HP$6)),"")</f>
        <v>0.02</v>
      </c>
      <c r="E624" s="85">
        <f>IF(D624="","",D624+교과보정값!HP$14)</f>
        <v>-3.0000000000000002E-2</v>
      </c>
      <c r="F624" s="86">
        <f>IF(G624="","",G624+교과보정값!HO$15)</f>
        <v>7.0000000000000007E-2</v>
      </c>
      <c r="G624" s="86">
        <f>IFERROR(IF(INDEX(교과보정값!$HO:$HO,MATCH($B624,교과보정값!$HN:$HN,0))="","",INDEX(교과보정값!$HO:$HO,MATCH($B624,교과보정값!$HN:$HN,0))+IF(INDEX(교과보정값!$HQ:$HQ,MATCH($B624,교과보정값!$HN:$HN,0))="인문",교과보정값!HO$7,교과보정값!HP$7)),"")</f>
        <v>0.02</v>
      </c>
      <c r="H624" s="86">
        <f>IF(G624="","",G624+교과보정값!HP$15)</f>
        <v>-3.0000000000000002E-2</v>
      </c>
      <c r="I624" s="87">
        <f>IF(J624="","",J624+교과보정값!HO$16)</f>
        <v>7.0000000000000007E-2</v>
      </c>
      <c r="J624" s="87">
        <f>IFERROR(IF(INDEX(교과보정값!$HO:$HO,MATCH($B624,교과보정값!$HN:$HN,0))="","",INDEX(교과보정값!$HO:$HO,MATCH($B624,교과보정값!$HN:$HN,0))+IF(INDEX(교과보정값!$HQ:$HQ,MATCH($B624,교과보정값!$HN:$HN,0))="인문",교과보정값!HO$8,교과보정값!HP$8)),"")</f>
        <v>0.02</v>
      </c>
      <c r="K624" s="87">
        <f>IF(J624="","",J624+교과보정값!HP$16)</f>
        <v>-3.0000000000000002E-2</v>
      </c>
      <c r="L624" s="88">
        <f>IF(M624="","",M624+교과보정값!HO$17)</f>
        <v>7.0000000000000007E-2</v>
      </c>
      <c r="M624" s="88">
        <f>IFERROR(IF(INDEX(교과보정값!$HO:$HO,MATCH($B624,교과보정값!$HN:$HN,0))="","",INDEX(교과보정값!$HO:$HO,MATCH($B624,교과보정값!$HN:$HN,0))+IF(INDEX(교과보정값!$HQ:$HQ,MATCH($B624,교과보정값!$HN:$HN,0))="인문",교과보정값!HO$9,교과보정값!HP$9)),"")</f>
        <v>0.02</v>
      </c>
      <c r="N624" s="88">
        <f>IF(M624="","",M624+교과보정값!HP$17)</f>
        <v>-3.0000000000000002E-2</v>
      </c>
      <c r="O624" s="89">
        <f>IF(P624="","",P624+교과보정값!HO$18)</f>
        <v>7.0000000000000007E-2</v>
      </c>
      <c r="P624" s="89">
        <f>IFERROR(IF(INDEX(교과보정값!$HO:$HO,MATCH($B624,교과보정값!$HN:$HN,0))="","",INDEX(교과보정값!$HO:$HO,MATCH($B624,교과보정값!$HN:$HN,0))+IF(INDEX(교과보정값!$HQ:$HQ,MATCH($B624,교과보정값!$HN:$HN,0))="인문",교과보정값!HO$10,교과보정값!HP$10)),"")</f>
        <v>0.02</v>
      </c>
      <c r="Q624" s="89">
        <f>IF(P624="","",P624+교과보정값!HP$18)</f>
        <v>-3.0000000000000002E-2</v>
      </c>
    </row>
    <row r="625" spans="2:17">
      <c r="B625" s="84" t="s">
        <v>2224</v>
      </c>
      <c r="C625" s="85">
        <f>IF(D625="","",D625+교과보정값!HO$14)</f>
        <v>0</v>
      </c>
      <c r="D625" s="85">
        <f>IFERROR(IF(INDEX(교과보정값!$HO:$HO,MATCH($B625,교과보정값!$HN:$HN,0))="","",INDEX(교과보정값!$HO:$HO,MATCH($B625,교과보정값!$HN:$HN,0))+IF(INDEX(교과보정값!$HQ:$HQ,MATCH($B625,교과보정값!$HN:$HN,0))="인문",교과보정값!HO$6,교과보정값!HP$6)),"")</f>
        <v>-0.05</v>
      </c>
      <c r="E625" s="85">
        <f>IF(D625="","",D625+교과보정값!HP$14)</f>
        <v>-0.1</v>
      </c>
      <c r="F625" s="86">
        <f>IF(G625="","",G625+교과보정값!HO$15)</f>
        <v>0</v>
      </c>
      <c r="G625" s="86">
        <f>IFERROR(IF(INDEX(교과보정값!$HO:$HO,MATCH($B625,교과보정값!$HN:$HN,0))="","",INDEX(교과보정값!$HO:$HO,MATCH($B625,교과보정값!$HN:$HN,0))+IF(INDEX(교과보정값!$HQ:$HQ,MATCH($B625,교과보정값!$HN:$HN,0))="인문",교과보정값!HO$7,교과보정값!HP$7)),"")</f>
        <v>-0.05</v>
      </c>
      <c r="H625" s="86">
        <f>IF(G625="","",G625+교과보정값!HP$15)</f>
        <v>-0.1</v>
      </c>
      <c r="I625" s="87">
        <f>IF(J625="","",J625+교과보정값!HO$16)</f>
        <v>0</v>
      </c>
      <c r="J625" s="87">
        <f>IFERROR(IF(INDEX(교과보정값!$HO:$HO,MATCH($B625,교과보정값!$HN:$HN,0))="","",INDEX(교과보정값!$HO:$HO,MATCH($B625,교과보정값!$HN:$HN,0))+IF(INDEX(교과보정값!$HQ:$HQ,MATCH($B625,교과보정값!$HN:$HN,0))="인문",교과보정값!HO$8,교과보정값!HP$8)),"")</f>
        <v>-0.05</v>
      </c>
      <c r="K625" s="87">
        <f>IF(J625="","",J625+교과보정값!HP$16)</f>
        <v>-0.1</v>
      </c>
      <c r="L625" s="88">
        <f>IF(M625="","",M625+교과보정값!HO$17)</f>
        <v>0</v>
      </c>
      <c r="M625" s="88">
        <f>IFERROR(IF(INDEX(교과보정값!$HO:$HO,MATCH($B625,교과보정값!$HN:$HN,0))="","",INDEX(교과보정값!$HO:$HO,MATCH($B625,교과보정값!$HN:$HN,0))+IF(INDEX(교과보정값!$HQ:$HQ,MATCH($B625,교과보정값!$HN:$HN,0))="인문",교과보정값!HO$9,교과보정값!HP$9)),"")</f>
        <v>-0.05</v>
      </c>
      <c r="N625" s="88">
        <f>IF(M625="","",M625+교과보정값!HP$17)</f>
        <v>-0.1</v>
      </c>
      <c r="O625" s="89">
        <f>IF(P625="","",P625+교과보정값!HO$18)</f>
        <v>0</v>
      </c>
      <c r="P625" s="89">
        <f>IFERROR(IF(INDEX(교과보정값!$HO:$HO,MATCH($B625,교과보정값!$HN:$HN,0))="","",INDEX(교과보정값!$HO:$HO,MATCH($B625,교과보정값!$HN:$HN,0))+IF(INDEX(교과보정값!$HQ:$HQ,MATCH($B625,교과보정값!$HN:$HN,0))="인문",교과보정값!HO$10,교과보정값!HP$10)),"")</f>
        <v>-0.05</v>
      </c>
      <c r="Q625" s="89">
        <f>IF(P625="","",P625+교과보정값!HP$18)</f>
        <v>-0.1</v>
      </c>
    </row>
    <row r="626" spans="2:17">
      <c r="B626" s="84" t="s">
        <v>2225</v>
      </c>
      <c r="C626" s="85" t="str">
        <f>IF(D626="","",D626+교과보정값!HO$14)</f>
        <v/>
      </c>
      <c r="D626" s="85" t="str">
        <f>IFERROR(IF(INDEX(교과보정값!$HO:$HO,MATCH($B626,교과보정값!$HN:$HN,0))="","",INDEX(교과보정값!$HO:$HO,MATCH($B626,교과보정값!$HN:$HN,0))+IF(INDEX(교과보정값!$HQ:$HQ,MATCH($B626,교과보정값!$HN:$HN,0))="인문",교과보정값!HO$6,교과보정값!HP$6)),"")</f>
        <v/>
      </c>
      <c r="E626" s="85" t="str">
        <f>IF(D626="","",D626+교과보정값!HP$14)</f>
        <v/>
      </c>
      <c r="F626" s="86" t="str">
        <f>IF(G626="","",G626+교과보정값!HO$15)</f>
        <v/>
      </c>
      <c r="G626" s="86" t="str">
        <f>IFERROR(IF(INDEX(교과보정값!$HO:$HO,MATCH($B626,교과보정값!$HN:$HN,0))="","",INDEX(교과보정값!$HO:$HO,MATCH($B626,교과보정값!$HN:$HN,0))+IF(INDEX(교과보정값!$HQ:$HQ,MATCH($B626,교과보정값!$HN:$HN,0))="인문",교과보정값!HO$7,교과보정값!HP$7)),"")</f>
        <v/>
      </c>
      <c r="H626" s="86" t="str">
        <f>IF(G626="","",G626+교과보정값!HP$15)</f>
        <v/>
      </c>
      <c r="I626" s="87" t="str">
        <f>IF(J626="","",J626+교과보정값!HO$16)</f>
        <v/>
      </c>
      <c r="J626" s="87" t="str">
        <f>IFERROR(IF(INDEX(교과보정값!$HO:$HO,MATCH($B626,교과보정값!$HN:$HN,0))="","",INDEX(교과보정값!$HO:$HO,MATCH($B626,교과보정값!$HN:$HN,0))+IF(INDEX(교과보정값!$HQ:$HQ,MATCH($B626,교과보정값!$HN:$HN,0))="인문",교과보정값!HO$8,교과보정값!HP$8)),"")</f>
        <v/>
      </c>
      <c r="K626" s="87" t="str">
        <f>IF(J626="","",J626+교과보정값!HP$16)</f>
        <v/>
      </c>
      <c r="L626" s="88" t="str">
        <f>IF(M626="","",M626+교과보정값!HO$17)</f>
        <v/>
      </c>
      <c r="M626" s="88" t="str">
        <f>IFERROR(IF(INDEX(교과보정값!$HO:$HO,MATCH($B626,교과보정값!$HN:$HN,0))="","",INDEX(교과보정값!$HO:$HO,MATCH($B626,교과보정값!$HN:$HN,0))+IF(INDEX(교과보정값!$HQ:$HQ,MATCH($B626,교과보정값!$HN:$HN,0))="인문",교과보정값!HO$9,교과보정값!HP$9)),"")</f>
        <v/>
      </c>
      <c r="N626" s="88" t="str">
        <f>IF(M626="","",M626+교과보정값!HP$17)</f>
        <v/>
      </c>
      <c r="O626" s="89" t="str">
        <f>IF(P626="","",P626+교과보정값!HO$18)</f>
        <v/>
      </c>
      <c r="P626" s="89" t="str">
        <f>IFERROR(IF(INDEX(교과보정값!$HO:$HO,MATCH($B626,교과보정값!$HN:$HN,0))="","",INDEX(교과보정값!$HO:$HO,MATCH($B626,교과보정값!$HN:$HN,0))+IF(INDEX(교과보정값!$HQ:$HQ,MATCH($B626,교과보정값!$HN:$HN,0))="인문",교과보정값!HO$10,교과보정값!HP$10)),"")</f>
        <v/>
      </c>
      <c r="Q626" s="89" t="str">
        <f>IF(P626="","",P626+교과보정값!HP$18)</f>
        <v/>
      </c>
    </row>
    <row r="627" spans="2:17">
      <c r="B627" s="84" t="s">
        <v>2226</v>
      </c>
      <c r="C627" s="85">
        <f>IF(D627="","",D627+교과보정값!HO$14)</f>
        <v>0.1</v>
      </c>
      <c r="D627" s="85">
        <f>IFERROR(IF(INDEX(교과보정값!$HO:$HO,MATCH($B627,교과보정값!$HN:$HN,0))="","",INDEX(교과보정값!$HO:$HO,MATCH($B627,교과보정값!$HN:$HN,0))+IF(INDEX(교과보정값!$HQ:$HQ,MATCH($B627,교과보정값!$HN:$HN,0))="인문",교과보정값!HO$6,교과보정값!HP$6)),"")</f>
        <v>0.05</v>
      </c>
      <c r="E627" s="85">
        <f>IF(D627="","",D627+교과보정값!HP$14)</f>
        <v>0</v>
      </c>
      <c r="F627" s="86">
        <f>IF(G627="","",G627+교과보정값!HO$15)</f>
        <v>0.1</v>
      </c>
      <c r="G627" s="86">
        <f>IFERROR(IF(INDEX(교과보정값!$HO:$HO,MATCH($B627,교과보정값!$HN:$HN,0))="","",INDEX(교과보정값!$HO:$HO,MATCH($B627,교과보정값!$HN:$HN,0))+IF(INDEX(교과보정값!$HQ:$HQ,MATCH($B627,교과보정값!$HN:$HN,0))="인문",교과보정값!HO$7,교과보정값!HP$7)),"")</f>
        <v>0.05</v>
      </c>
      <c r="H627" s="86">
        <f>IF(G627="","",G627+교과보정값!HP$15)</f>
        <v>0</v>
      </c>
      <c r="I627" s="87">
        <f>IF(J627="","",J627+교과보정값!HO$16)</f>
        <v>0.1</v>
      </c>
      <c r="J627" s="87">
        <f>IFERROR(IF(INDEX(교과보정값!$HO:$HO,MATCH($B627,교과보정값!$HN:$HN,0))="","",INDEX(교과보정값!$HO:$HO,MATCH($B627,교과보정값!$HN:$HN,0))+IF(INDEX(교과보정값!$HQ:$HQ,MATCH($B627,교과보정값!$HN:$HN,0))="인문",교과보정값!HO$8,교과보정값!HP$8)),"")</f>
        <v>0.05</v>
      </c>
      <c r="K627" s="87">
        <f>IF(J627="","",J627+교과보정값!HP$16)</f>
        <v>0</v>
      </c>
      <c r="L627" s="88">
        <f>IF(M627="","",M627+교과보정값!HO$17)</f>
        <v>0.1</v>
      </c>
      <c r="M627" s="88">
        <f>IFERROR(IF(INDEX(교과보정값!$HO:$HO,MATCH($B627,교과보정값!$HN:$HN,0))="","",INDEX(교과보정값!$HO:$HO,MATCH($B627,교과보정값!$HN:$HN,0))+IF(INDEX(교과보정값!$HQ:$HQ,MATCH($B627,교과보정값!$HN:$HN,0))="인문",교과보정값!HO$9,교과보정값!HP$9)),"")</f>
        <v>0.05</v>
      </c>
      <c r="N627" s="88">
        <f>IF(M627="","",M627+교과보정값!HP$17)</f>
        <v>0</v>
      </c>
      <c r="O627" s="89">
        <f>IF(P627="","",P627+교과보정값!HO$18)</f>
        <v>0.1</v>
      </c>
      <c r="P627" s="89">
        <f>IFERROR(IF(INDEX(교과보정값!$HO:$HO,MATCH($B627,교과보정값!$HN:$HN,0))="","",INDEX(교과보정값!$HO:$HO,MATCH($B627,교과보정값!$HN:$HN,0))+IF(INDEX(교과보정값!$HQ:$HQ,MATCH($B627,교과보정값!$HN:$HN,0))="인문",교과보정값!HO$10,교과보정값!HP$10)),"")</f>
        <v>0.05</v>
      </c>
      <c r="Q627" s="89">
        <f>IF(P627="","",P627+교과보정값!HP$18)</f>
        <v>0</v>
      </c>
    </row>
    <row r="628" spans="2:17">
      <c r="B628" s="84" t="s">
        <v>2227</v>
      </c>
      <c r="C628" s="85" t="str">
        <f>IF(D628="","",D628+교과보정값!HO$14)</f>
        <v/>
      </c>
      <c r="D628" s="85" t="str">
        <f>IFERROR(IF(INDEX(교과보정값!$HO:$HO,MATCH($B628,교과보정값!$HN:$HN,0))="","",INDEX(교과보정값!$HO:$HO,MATCH($B628,교과보정값!$HN:$HN,0))+IF(INDEX(교과보정값!$HQ:$HQ,MATCH($B628,교과보정값!$HN:$HN,0))="인문",교과보정값!HO$6,교과보정값!HP$6)),"")</f>
        <v/>
      </c>
      <c r="E628" s="85" t="str">
        <f>IF(D628="","",D628+교과보정값!HP$14)</f>
        <v/>
      </c>
      <c r="F628" s="86" t="str">
        <f>IF(G628="","",G628+교과보정값!HO$15)</f>
        <v/>
      </c>
      <c r="G628" s="86" t="str">
        <f>IFERROR(IF(INDEX(교과보정값!$HO:$HO,MATCH($B628,교과보정값!$HN:$HN,0))="","",INDEX(교과보정값!$HO:$HO,MATCH($B628,교과보정값!$HN:$HN,0))+IF(INDEX(교과보정값!$HQ:$HQ,MATCH($B628,교과보정값!$HN:$HN,0))="인문",교과보정값!HO$7,교과보정값!HP$7)),"")</f>
        <v/>
      </c>
      <c r="H628" s="86" t="str">
        <f>IF(G628="","",G628+교과보정값!HP$15)</f>
        <v/>
      </c>
      <c r="I628" s="87" t="str">
        <f>IF(J628="","",J628+교과보정값!HO$16)</f>
        <v/>
      </c>
      <c r="J628" s="87" t="str">
        <f>IFERROR(IF(INDEX(교과보정값!$HO:$HO,MATCH($B628,교과보정값!$HN:$HN,0))="","",INDEX(교과보정값!$HO:$HO,MATCH($B628,교과보정값!$HN:$HN,0))+IF(INDEX(교과보정값!$HQ:$HQ,MATCH($B628,교과보정값!$HN:$HN,0))="인문",교과보정값!HO$8,교과보정값!HP$8)),"")</f>
        <v/>
      </c>
      <c r="K628" s="87" t="str">
        <f>IF(J628="","",J628+교과보정값!HP$16)</f>
        <v/>
      </c>
      <c r="L628" s="88" t="str">
        <f>IF(M628="","",M628+교과보정값!HO$17)</f>
        <v/>
      </c>
      <c r="M628" s="88" t="str">
        <f>IFERROR(IF(INDEX(교과보정값!$HO:$HO,MATCH($B628,교과보정값!$HN:$HN,0))="","",INDEX(교과보정값!$HO:$HO,MATCH($B628,교과보정값!$HN:$HN,0))+IF(INDEX(교과보정값!$HQ:$HQ,MATCH($B628,교과보정값!$HN:$HN,0))="인문",교과보정값!HO$9,교과보정값!HP$9)),"")</f>
        <v/>
      </c>
      <c r="N628" s="88" t="str">
        <f>IF(M628="","",M628+교과보정값!HP$17)</f>
        <v/>
      </c>
      <c r="O628" s="89" t="str">
        <f>IF(P628="","",P628+교과보정값!HO$18)</f>
        <v/>
      </c>
      <c r="P628" s="89" t="str">
        <f>IFERROR(IF(INDEX(교과보정값!$HO:$HO,MATCH($B628,교과보정값!$HN:$HN,0))="","",INDEX(교과보정값!$HO:$HO,MATCH($B628,교과보정값!$HN:$HN,0))+IF(INDEX(교과보정값!$HQ:$HQ,MATCH($B628,교과보정값!$HN:$HN,0))="인문",교과보정값!HO$10,교과보정값!HP$10)),"")</f>
        <v/>
      </c>
      <c r="Q628" s="89" t="str">
        <f>IF(P628="","",P628+교과보정값!HP$18)</f>
        <v/>
      </c>
    </row>
    <row r="629" spans="2:17">
      <c r="B629" s="84" t="s">
        <v>2228</v>
      </c>
      <c r="C629" s="85" t="str">
        <f>IF(D629="","",D629+교과보정값!HO$14)</f>
        <v/>
      </c>
      <c r="D629" s="85" t="str">
        <f>IFERROR(IF(INDEX(교과보정값!$HO:$HO,MATCH($B629,교과보정값!$HN:$HN,0))="","",INDEX(교과보정값!$HO:$HO,MATCH($B629,교과보정값!$HN:$HN,0))+IF(INDEX(교과보정값!$HQ:$HQ,MATCH($B629,교과보정값!$HN:$HN,0))="인문",교과보정값!HO$6,교과보정값!HP$6)),"")</f>
        <v/>
      </c>
      <c r="E629" s="85" t="str">
        <f>IF(D629="","",D629+교과보정값!HP$14)</f>
        <v/>
      </c>
      <c r="F629" s="86" t="str">
        <f>IF(G629="","",G629+교과보정값!HO$15)</f>
        <v/>
      </c>
      <c r="G629" s="86" t="str">
        <f>IFERROR(IF(INDEX(교과보정값!$HO:$HO,MATCH($B629,교과보정값!$HN:$HN,0))="","",INDEX(교과보정값!$HO:$HO,MATCH($B629,교과보정값!$HN:$HN,0))+IF(INDEX(교과보정값!$HQ:$HQ,MATCH($B629,교과보정값!$HN:$HN,0))="인문",교과보정값!HO$7,교과보정값!HP$7)),"")</f>
        <v/>
      </c>
      <c r="H629" s="86" t="str">
        <f>IF(G629="","",G629+교과보정값!HP$15)</f>
        <v/>
      </c>
      <c r="I629" s="87" t="str">
        <f>IF(J629="","",J629+교과보정값!HO$16)</f>
        <v/>
      </c>
      <c r="J629" s="87" t="str">
        <f>IFERROR(IF(INDEX(교과보정값!$HO:$HO,MATCH($B629,교과보정값!$HN:$HN,0))="","",INDEX(교과보정값!$HO:$HO,MATCH($B629,교과보정값!$HN:$HN,0))+IF(INDEX(교과보정값!$HQ:$HQ,MATCH($B629,교과보정값!$HN:$HN,0))="인문",교과보정값!HO$8,교과보정값!HP$8)),"")</f>
        <v/>
      </c>
      <c r="K629" s="87" t="str">
        <f>IF(J629="","",J629+교과보정값!HP$16)</f>
        <v/>
      </c>
      <c r="L629" s="88" t="str">
        <f>IF(M629="","",M629+교과보정값!HO$17)</f>
        <v/>
      </c>
      <c r="M629" s="88" t="str">
        <f>IFERROR(IF(INDEX(교과보정값!$HO:$HO,MATCH($B629,교과보정값!$HN:$HN,0))="","",INDEX(교과보정값!$HO:$HO,MATCH($B629,교과보정값!$HN:$HN,0))+IF(INDEX(교과보정값!$HQ:$HQ,MATCH($B629,교과보정값!$HN:$HN,0))="인문",교과보정값!HO$9,교과보정값!HP$9)),"")</f>
        <v/>
      </c>
      <c r="N629" s="88" t="str">
        <f>IF(M629="","",M629+교과보정값!HP$17)</f>
        <v/>
      </c>
      <c r="O629" s="89" t="str">
        <f>IF(P629="","",P629+교과보정값!HO$18)</f>
        <v/>
      </c>
      <c r="P629" s="89" t="str">
        <f>IFERROR(IF(INDEX(교과보정값!$HO:$HO,MATCH($B629,교과보정값!$HN:$HN,0))="","",INDEX(교과보정값!$HO:$HO,MATCH($B629,교과보정값!$HN:$HN,0))+IF(INDEX(교과보정값!$HQ:$HQ,MATCH($B629,교과보정값!$HN:$HN,0))="인문",교과보정값!HO$10,교과보정값!HP$10)),"")</f>
        <v/>
      </c>
      <c r="Q629" s="89" t="str">
        <f>IF(P629="","",P629+교과보정값!HP$18)</f>
        <v/>
      </c>
    </row>
    <row r="630" spans="2:17">
      <c r="B630" s="84" t="s">
        <v>2229</v>
      </c>
      <c r="C630" s="85" t="str">
        <f>IF(D630="","",D630+교과보정값!HO$14)</f>
        <v/>
      </c>
      <c r="D630" s="85" t="str">
        <f>IFERROR(IF(INDEX(교과보정값!$HO:$HO,MATCH($B630,교과보정값!$HN:$HN,0))="","",INDEX(교과보정값!$HO:$HO,MATCH($B630,교과보정값!$HN:$HN,0))+IF(INDEX(교과보정값!$HQ:$HQ,MATCH($B630,교과보정값!$HN:$HN,0))="인문",교과보정값!HO$6,교과보정값!HP$6)),"")</f>
        <v/>
      </c>
      <c r="E630" s="85" t="str">
        <f>IF(D630="","",D630+교과보정값!HP$14)</f>
        <v/>
      </c>
      <c r="F630" s="86" t="str">
        <f>IF(G630="","",G630+교과보정값!HO$15)</f>
        <v/>
      </c>
      <c r="G630" s="86" t="str">
        <f>IFERROR(IF(INDEX(교과보정값!$HO:$HO,MATCH($B630,교과보정값!$HN:$HN,0))="","",INDEX(교과보정값!$HO:$HO,MATCH($B630,교과보정값!$HN:$HN,0))+IF(INDEX(교과보정값!$HQ:$HQ,MATCH($B630,교과보정값!$HN:$HN,0))="인문",교과보정값!HO$7,교과보정값!HP$7)),"")</f>
        <v/>
      </c>
      <c r="H630" s="86" t="str">
        <f>IF(G630="","",G630+교과보정값!HP$15)</f>
        <v/>
      </c>
      <c r="I630" s="87" t="str">
        <f>IF(J630="","",J630+교과보정값!HO$16)</f>
        <v/>
      </c>
      <c r="J630" s="87" t="str">
        <f>IFERROR(IF(INDEX(교과보정값!$HO:$HO,MATCH($B630,교과보정값!$HN:$HN,0))="","",INDEX(교과보정값!$HO:$HO,MATCH($B630,교과보정값!$HN:$HN,0))+IF(INDEX(교과보정값!$HQ:$HQ,MATCH($B630,교과보정값!$HN:$HN,0))="인문",교과보정값!HO$8,교과보정값!HP$8)),"")</f>
        <v/>
      </c>
      <c r="K630" s="87" t="str">
        <f>IF(J630="","",J630+교과보정값!HP$16)</f>
        <v/>
      </c>
      <c r="L630" s="88" t="str">
        <f>IF(M630="","",M630+교과보정값!HO$17)</f>
        <v/>
      </c>
      <c r="M630" s="88" t="str">
        <f>IFERROR(IF(INDEX(교과보정값!$HO:$HO,MATCH($B630,교과보정값!$HN:$HN,0))="","",INDEX(교과보정값!$HO:$HO,MATCH($B630,교과보정값!$HN:$HN,0))+IF(INDEX(교과보정값!$HQ:$HQ,MATCH($B630,교과보정값!$HN:$HN,0))="인문",교과보정값!HO$9,교과보정값!HP$9)),"")</f>
        <v/>
      </c>
      <c r="N630" s="88" t="str">
        <f>IF(M630="","",M630+교과보정값!HP$17)</f>
        <v/>
      </c>
      <c r="O630" s="89" t="str">
        <f>IF(P630="","",P630+교과보정값!HO$18)</f>
        <v/>
      </c>
      <c r="P630" s="89" t="str">
        <f>IFERROR(IF(INDEX(교과보정값!$HO:$HO,MATCH($B630,교과보정값!$HN:$HN,0))="","",INDEX(교과보정값!$HO:$HO,MATCH($B630,교과보정값!$HN:$HN,0))+IF(INDEX(교과보정값!$HQ:$HQ,MATCH($B630,교과보정값!$HN:$HN,0))="인문",교과보정값!HO$10,교과보정값!HP$10)),"")</f>
        <v/>
      </c>
      <c r="Q630" s="89" t="str">
        <f>IF(P630="","",P630+교과보정값!HP$18)</f>
        <v/>
      </c>
    </row>
    <row r="631" spans="2:17">
      <c r="B631" s="84" t="s">
        <v>2230</v>
      </c>
      <c r="C631" s="85" t="str">
        <f>IF(D631="","",D631+교과보정값!HO$14)</f>
        <v/>
      </c>
      <c r="D631" s="85" t="str">
        <f>IFERROR(IF(INDEX(교과보정값!$HO:$HO,MATCH($B631,교과보정값!$HN:$HN,0))="","",INDEX(교과보정값!$HO:$HO,MATCH($B631,교과보정값!$HN:$HN,0))+IF(INDEX(교과보정값!$HQ:$HQ,MATCH($B631,교과보정값!$HN:$HN,0))="인문",교과보정값!HO$6,교과보정값!HP$6)),"")</f>
        <v/>
      </c>
      <c r="E631" s="85" t="str">
        <f>IF(D631="","",D631+교과보정값!HP$14)</f>
        <v/>
      </c>
      <c r="F631" s="86" t="str">
        <f>IF(G631="","",G631+교과보정값!HO$15)</f>
        <v/>
      </c>
      <c r="G631" s="86" t="str">
        <f>IFERROR(IF(INDEX(교과보정값!$HO:$HO,MATCH($B631,교과보정값!$HN:$HN,0))="","",INDEX(교과보정값!$HO:$HO,MATCH($B631,교과보정값!$HN:$HN,0))+IF(INDEX(교과보정값!$HQ:$HQ,MATCH($B631,교과보정값!$HN:$HN,0))="인문",교과보정값!HO$7,교과보정값!HP$7)),"")</f>
        <v/>
      </c>
      <c r="H631" s="86" t="str">
        <f>IF(G631="","",G631+교과보정값!HP$15)</f>
        <v/>
      </c>
      <c r="I631" s="87" t="str">
        <f>IF(J631="","",J631+교과보정값!HO$16)</f>
        <v/>
      </c>
      <c r="J631" s="87" t="str">
        <f>IFERROR(IF(INDEX(교과보정값!$HO:$HO,MATCH($B631,교과보정값!$HN:$HN,0))="","",INDEX(교과보정값!$HO:$HO,MATCH($B631,교과보정값!$HN:$HN,0))+IF(INDEX(교과보정값!$HQ:$HQ,MATCH($B631,교과보정값!$HN:$HN,0))="인문",교과보정값!HO$8,교과보정값!HP$8)),"")</f>
        <v/>
      </c>
      <c r="K631" s="87" t="str">
        <f>IF(J631="","",J631+교과보정값!HP$16)</f>
        <v/>
      </c>
      <c r="L631" s="88" t="str">
        <f>IF(M631="","",M631+교과보정값!HO$17)</f>
        <v/>
      </c>
      <c r="M631" s="88" t="str">
        <f>IFERROR(IF(INDEX(교과보정값!$HO:$HO,MATCH($B631,교과보정값!$HN:$HN,0))="","",INDEX(교과보정값!$HO:$HO,MATCH($B631,교과보정값!$HN:$HN,0))+IF(INDEX(교과보정값!$HQ:$HQ,MATCH($B631,교과보정값!$HN:$HN,0))="인문",교과보정값!HO$9,교과보정값!HP$9)),"")</f>
        <v/>
      </c>
      <c r="N631" s="88" t="str">
        <f>IF(M631="","",M631+교과보정값!HP$17)</f>
        <v/>
      </c>
      <c r="O631" s="89" t="str">
        <f>IF(P631="","",P631+교과보정값!HO$18)</f>
        <v/>
      </c>
      <c r="P631" s="89" t="str">
        <f>IFERROR(IF(INDEX(교과보정값!$HO:$HO,MATCH($B631,교과보정값!$HN:$HN,0))="","",INDEX(교과보정값!$HO:$HO,MATCH($B631,교과보정값!$HN:$HN,0))+IF(INDEX(교과보정값!$HQ:$HQ,MATCH($B631,교과보정값!$HN:$HN,0))="인문",교과보정값!HO$10,교과보정값!HP$10)),"")</f>
        <v/>
      </c>
      <c r="Q631" s="89" t="str">
        <f>IF(P631="","",P631+교과보정값!HP$18)</f>
        <v/>
      </c>
    </row>
    <row r="633" spans="2:17">
      <c r="B633" s="159" t="s">
        <v>2231</v>
      </c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5"/>
    </row>
    <row r="634" spans="2:17">
      <c r="B634" s="78"/>
      <c r="C634" s="163" t="s">
        <v>1862</v>
      </c>
      <c r="D634" s="154"/>
      <c r="E634" s="155"/>
      <c r="F634" s="161" t="s">
        <v>1863</v>
      </c>
      <c r="G634" s="154"/>
      <c r="H634" s="155"/>
      <c r="I634" s="162" t="s">
        <v>1864</v>
      </c>
      <c r="J634" s="154"/>
      <c r="K634" s="155"/>
      <c r="L634" s="156" t="s">
        <v>1865</v>
      </c>
      <c r="M634" s="154"/>
      <c r="N634" s="155"/>
      <c r="O634" s="157" t="s">
        <v>1866</v>
      </c>
      <c r="P634" s="154"/>
      <c r="Q634" s="155"/>
    </row>
    <row r="635" spans="2:17">
      <c r="B635" s="78" t="s">
        <v>1869</v>
      </c>
      <c r="C635" s="79" t="s">
        <v>19</v>
      </c>
      <c r="D635" s="79" t="s">
        <v>20</v>
      </c>
      <c r="E635" s="79" t="s">
        <v>21</v>
      </c>
      <c r="F635" s="80" t="s">
        <v>19</v>
      </c>
      <c r="G635" s="80" t="s">
        <v>20</v>
      </c>
      <c r="H635" s="80" t="s">
        <v>21</v>
      </c>
      <c r="I635" s="81" t="s">
        <v>19</v>
      </c>
      <c r="J635" s="81" t="s">
        <v>20</v>
      </c>
      <c r="K635" s="81" t="s">
        <v>21</v>
      </c>
      <c r="L635" s="82" t="s">
        <v>19</v>
      </c>
      <c r="M635" s="82" t="s">
        <v>20</v>
      </c>
      <c r="N635" s="82" t="s">
        <v>21</v>
      </c>
      <c r="O635" s="83" t="s">
        <v>19</v>
      </c>
      <c r="P635" s="83" t="s">
        <v>20</v>
      </c>
      <c r="Q635" s="83" t="s">
        <v>21</v>
      </c>
    </row>
    <row r="636" spans="2:17">
      <c r="B636" s="84" t="s">
        <v>2232</v>
      </c>
      <c r="C636" s="85">
        <f>IF(D636="","",D636+교과보정값!HT$14)</f>
        <v>3.0000000000000002E-2</v>
      </c>
      <c r="D636" s="85">
        <f>IFERROR(IF(INDEX(교과보정값!$HT:$HT,MATCH($B636,교과보정값!$HS:$HS,0))="","",INDEX(교과보정값!$HT:$HT,MATCH($B636,교과보정값!$HS:$HS,0))+IF(INDEX(교과보정값!$HV:$HV,MATCH($B636,교과보정값!$HS:$HS,0))="인문",교과보정값!HT$6,교과보정값!HU$6)),"")</f>
        <v>-0.02</v>
      </c>
      <c r="E636" s="85">
        <f>IF(D636="","",D636+교과보정값!HU$14)</f>
        <v>-7.0000000000000007E-2</v>
      </c>
      <c r="F636" s="86">
        <f>IF(G636="","",G636+교과보정값!HT$15)</f>
        <v>3.0000000000000002E-2</v>
      </c>
      <c r="G636" s="86">
        <f>IFERROR(IF(INDEX(교과보정값!$HT:$HT,MATCH($B636,교과보정값!$HS:$HS,0))="","",INDEX(교과보정값!$HT:$HT,MATCH($B636,교과보정값!$HS:$HS,0))+IF(INDEX(교과보정값!$HV:$HV,MATCH($B636,교과보정값!$HS:$HS,0))="인문",교과보정값!HT$7,교과보정값!HU$7)),"")</f>
        <v>-0.02</v>
      </c>
      <c r="H636" s="86">
        <f>IF(G636="","",G636+교과보정값!HU$15)</f>
        <v>-7.0000000000000007E-2</v>
      </c>
      <c r="I636" s="87">
        <f>IF(J636="","",J636+교과보정값!HT$16)</f>
        <v>3.0000000000000002E-2</v>
      </c>
      <c r="J636" s="87">
        <f>IFERROR(IF(INDEX(교과보정값!$HT:$HT,MATCH($B636,교과보정값!$HS:$HS,0))="","",INDEX(교과보정값!$HT:$HT,MATCH($B636,교과보정값!$HS:$HS,0))+IF(INDEX(교과보정값!$HV:$HV,MATCH($B636,교과보정값!$HS:$HS,0))="인문",교과보정값!HT$8,교과보정값!HU$8)),"")</f>
        <v>-0.02</v>
      </c>
      <c r="K636" s="87">
        <f>IF(J636="","",J636+교과보정값!HU$16)</f>
        <v>-7.0000000000000007E-2</v>
      </c>
      <c r="L636" s="88">
        <f>IF(M636="","",M636+교과보정값!HT$17)</f>
        <v>3.0000000000000002E-2</v>
      </c>
      <c r="M636" s="88">
        <f>IFERROR(IF(INDEX(교과보정값!$HT:$HT,MATCH($B636,교과보정값!$HS:$HS,0))="","",INDEX(교과보정값!$HT:$HT,MATCH($B636,교과보정값!$HS:$HS,0))+IF(INDEX(교과보정값!$HV:$HV,MATCH($B636,교과보정값!$HS:$HS,0))="인문",교과보정값!HT$9,교과보정값!HU$9)),"")</f>
        <v>-0.02</v>
      </c>
      <c r="N636" s="88">
        <f>IF(M636="","",M636+교과보정값!HU$17)</f>
        <v>-7.0000000000000007E-2</v>
      </c>
      <c r="O636" s="89">
        <f>IF(P636="","",P636+교과보정값!HT$18)</f>
        <v>3.0000000000000002E-2</v>
      </c>
      <c r="P636" s="89">
        <f>IFERROR(IF(INDEX(교과보정값!$HT:$HT,MATCH($B636,교과보정값!$HS:$HS,0))="","",INDEX(교과보정값!$HT:$HT,MATCH($B636,교과보정값!$HS:$HS,0))+IF(INDEX(교과보정값!$HV:$HV,MATCH($B636,교과보정값!$HS:$HS,0))="인문",교과보정값!HT$10,교과보정값!HU$10)),"")</f>
        <v>-0.02</v>
      </c>
      <c r="Q636" s="89">
        <f>IF(P636="","",P636+교과보정값!HU$18)</f>
        <v>-7.0000000000000007E-2</v>
      </c>
    </row>
    <row r="637" spans="2:17">
      <c r="B637" s="84" t="s">
        <v>2233</v>
      </c>
      <c r="C637" s="85" t="str">
        <f>IF(D637="","",D637+교과보정값!HT$14)</f>
        <v/>
      </c>
      <c r="D637" s="85" t="str">
        <f>IFERROR(IF(INDEX(교과보정값!$HT:$HT,MATCH($B637,교과보정값!$HS:$HS,0))="","",INDEX(교과보정값!$HT:$HT,MATCH($B637,교과보정값!$HS:$HS,0))+IF(INDEX(교과보정값!$HV:$HV,MATCH($B637,교과보정값!$HS:$HS,0))="인문",교과보정값!HT$6,교과보정값!HU$6)),"")</f>
        <v/>
      </c>
      <c r="E637" s="85" t="str">
        <f>IF(D637="","",D637+교과보정값!HU$14)</f>
        <v/>
      </c>
      <c r="F637" s="86" t="str">
        <f>IF(G637="","",G637+교과보정값!HT$15)</f>
        <v/>
      </c>
      <c r="G637" s="86" t="str">
        <f>IFERROR(IF(INDEX(교과보정값!$HT:$HT,MATCH($B637,교과보정값!$HS:$HS,0))="","",INDEX(교과보정값!$HT:$HT,MATCH($B637,교과보정값!$HS:$HS,0))+IF(INDEX(교과보정값!$HV:$HV,MATCH($B637,교과보정값!$HS:$HS,0))="인문",교과보정값!HT$7,교과보정값!HU$7)),"")</f>
        <v/>
      </c>
      <c r="H637" s="86" t="str">
        <f>IF(G637="","",G637+교과보정값!HU$15)</f>
        <v/>
      </c>
      <c r="I637" s="87" t="str">
        <f>IF(J637="","",J637+교과보정값!HT$16)</f>
        <v/>
      </c>
      <c r="J637" s="87" t="str">
        <f>IFERROR(IF(INDEX(교과보정값!$HT:$HT,MATCH($B637,교과보정값!$HS:$HS,0))="","",INDEX(교과보정값!$HT:$HT,MATCH($B637,교과보정값!$HS:$HS,0))+IF(INDEX(교과보정값!$HV:$HV,MATCH($B637,교과보정값!$HS:$HS,0))="인문",교과보정값!HT$8,교과보정값!HU$8)),"")</f>
        <v/>
      </c>
      <c r="K637" s="87" t="str">
        <f>IF(J637="","",J637+교과보정값!HU$16)</f>
        <v/>
      </c>
      <c r="L637" s="88" t="str">
        <f>IF(M637="","",M637+교과보정값!HT$17)</f>
        <v/>
      </c>
      <c r="M637" s="88" t="str">
        <f>IFERROR(IF(INDEX(교과보정값!$HT:$HT,MATCH($B637,교과보정값!$HS:$HS,0))="","",INDEX(교과보정값!$HT:$HT,MATCH($B637,교과보정값!$HS:$HS,0))+IF(INDEX(교과보정값!$HV:$HV,MATCH($B637,교과보정값!$HS:$HS,0))="인문",교과보정값!HT$9,교과보정값!HU$9)),"")</f>
        <v/>
      </c>
      <c r="N637" s="88" t="str">
        <f>IF(M637="","",M637+교과보정값!HU$17)</f>
        <v/>
      </c>
      <c r="O637" s="89" t="str">
        <f>IF(P637="","",P637+교과보정값!HT$18)</f>
        <v/>
      </c>
      <c r="P637" s="89" t="str">
        <f>IFERROR(IF(INDEX(교과보정값!$HT:$HT,MATCH($B637,교과보정값!$HS:$HS,0))="","",INDEX(교과보정값!$HT:$HT,MATCH($B637,교과보정값!$HS:$HS,0))+IF(INDEX(교과보정값!$HV:$HV,MATCH($B637,교과보정값!$HS:$HS,0))="인문",교과보정값!HT$10,교과보정값!HU$10)),"")</f>
        <v/>
      </c>
      <c r="Q637" s="89" t="str">
        <f>IF(P637="","",P637+교과보정값!HU$18)</f>
        <v/>
      </c>
    </row>
    <row r="638" spans="2:17">
      <c r="B638" s="84" t="s">
        <v>2234</v>
      </c>
      <c r="C638" s="85">
        <f>IF(D638="","",D638+교과보정값!HT$14)</f>
        <v>7.0000000000000007E-2</v>
      </c>
      <c r="D638" s="85">
        <f>IFERROR(IF(INDEX(교과보정값!$HT:$HT,MATCH($B638,교과보정값!$HS:$HS,0))="","",INDEX(교과보정값!$HT:$HT,MATCH($B638,교과보정값!$HS:$HS,0))+IF(INDEX(교과보정값!$HV:$HV,MATCH($B638,교과보정값!$HS:$HS,0))="인문",교과보정값!HT$6,교과보정값!HU$6)),"")</f>
        <v>0.02</v>
      </c>
      <c r="E638" s="85">
        <f>IF(D638="","",D638+교과보정값!HU$14)</f>
        <v>-3.0000000000000002E-2</v>
      </c>
      <c r="F638" s="86">
        <f>IF(G638="","",G638+교과보정값!HT$15)</f>
        <v>7.0000000000000007E-2</v>
      </c>
      <c r="G638" s="86">
        <f>IFERROR(IF(INDEX(교과보정값!$HT:$HT,MATCH($B638,교과보정값!$HS:$HS,0))="","",INDEX(교과보정값!$HT:$HT,MATCH($B638,교과보정값!$HS:$HS,0))+IF(INDEX(교과보정값!$HV:$HV,MATCH($B638,교과보정값!$HS:$HS,0))="인문",교과보정값!HT$7,교과보정값!HU$7)),"")</f>
        <v>0.02</v>
      </c>
      <c r="H638" s="86">
        <f>IF(G638="","",G638+교과보정값!HU$15)</f>
        <v>-3.0000000000000002E-2</v>
      </c>
      <c r="I638" s="87">
        <f>IF(J638="","",J638+교과보정값!HT$16)</f>
        <v>7.0000000000000007E-2</v>
      </c>
      <c r="J638" s="87">
        <f>IFERROR(IF(INDEX(교과보정값!$HT:$HT,MATCH($B638,교과보정값!$HS:$HS,0))="","",INDEX(교과보정값!$HT:$HT,MATCH($B638,교과보정값!$HS:$HS,0))+IF(INDEX(교과보정값!$HV:$HV,MATCH($B638,교과보정값!$HS:$HS,0))="인문",교과보정값!HT$8,교과보정값!HU$8)),"")</f>
        <v>0.02</v>
      </c>
      <c r="K638" s="87">
        <f>IF(J638="","",J638+교과보정값!HU$16)</f>
        <v>-3.0000000000000002E-2</v>
      </c>
      <c r="L638" s="88">
        <f>IF(M638="","",M638+교과보정값!HT$17)</f>
        <v>7.0000000000000007E-2</v>
      </c>
      <c r="M638" s="88">
        <f>IFERROR(IF(INDEX(교과보정값!$HT:$HT,MATCH($B638,교과보정값!$HS:$HS,0))="","",INDEX(교과보정값!$HT:$HT,MATCH($B638,교과보정값!$HS:$HS,0))+IF(INDEX(교과보정값!$HV:$HV,MATCH($B638,교과보정값!$HS:$HS,0))="인문",교과보정값!HT$9,교과보정값!HU$9)),"")</f>
        <v>0.02</v>
      </c>
      <c r="N638" s="88">
        <f>IF(M638="","",M638+교과보정값!HU$17)</f>
        <v>-3.0000000000000002E-2</v>
      </c>
      <c r="O638" s="89">
        <f>IF(P638="","",P638+교과보정값!HT$18)</f>
        <v>7.0000000000000007E-2</v>
      </c>
      <c r="P638" s="89">
        <f>IFERROR(IF(INDEX(교과보정값!$HT:$HT,MATCH($B638,교과보정값!$HS:$HS,0))="","",INDEX(교과보정값!$HT:$HT,MATCH($B638,교과보정값!$HS:$HS,0))+IF(INDEX(교과보정값!$HV:$HV,MATCH($B638,교과보정값!$HS:$HS,0))="인문",교과보정값!HT$10,교과보정값!HU$10)),"")</f>
        <v>0.02</v>
      </c>
      <c r="Q638" s="89">
        <f>IF(P638="","",P638+교과보정값!HU$18)</f>
        <v>-3.0000000000000002E-2</v>
      </c>
    </row>
    <row r="639" spans="2:17">
      <c r="B639" s="84" t="s">
        <v>2235</v>
      </c>
      <c r="C639" s="85">
        <f>IF(D639="","",D639+교과보정값!HT$14)</f>
        <v>0</v>
      </c>
      <c r="D639" s="85">
        <f>IFERROR(IF(INDEX(교과보정값!$HT:$HT,MATCH($B639,교과보정값!$HS:$HS,0))="","",INDEX(교과보정값!$HT:$HT,MATCH($B639,교과보정값!$HS:$HS,0))+IF(INDEX(교과보정값!$HV:$HV,MATCH($B639,교과보정값!$HS:$HS,0))="인문",교과보정값!HT$6,교과보정값!HU$6)),"")</f>
        <v>-0.05</v>
      </c>
      <c r="E639" s="85">
        <f>IF(D639="","",D639+교과보정값!HU$14)</f>
        <v>-0.1</v>
      </c>
      <c r="F639" s="86">
        <f>IF(G639="","",G639+교과보정값!HT$15)</f>
        <v>0</v>
      </c>
      <c r="G639" s="86">
        <f>IFERROR(IF(INDEX(교과보정값!$HT:$HT,MATCH($B639,교과보정값!$HS:$HS,0))="","",INDEX(교과보정값!$HT:$HT,MATCH($B639,교과보정값!$HS:$HS,0))+IF(INDEX(교과보정값!$HV:$HV,MATCH($B639,교과보정값!$HS:$HS,0))="인문",교과보정값!HT$7,교과보정값!HU$7)),"")</f>
        <v>-0.05</v>
      </c>
      <c r="H639" s="86">
        <f>IF(G639="","",G639+교과보정값!HU$15)</f>
        <v>-0.1</v>
      </c>
      <c r="I639" s="87">
        <f>IF(J639="","",J639+교과보정값!HT$16)</f>
        <v>0</v>
      </c>
      <c r="J639" s="87">
        <f>IFERROR(IF(INDEX(교과보정값!$HT:$HT,MATCH($B639,교과보정값!$HS:$HS,0))="","",INDEX(교과보정값!$HT:$HT,MATCH($B639,교과보정값!$HS:$HS,0))+IF(INDEX(교과보정값!$HV:$HV,MATCH($B639,교과보정값!$HS:$HS,0))="인문",교과보정값!HT$8,교과보정값!HU$8)),"")</f>
        <v>-0.05</v>
      </c>
      <c r="K639" s="87">
        <f>IF(J639="","",J639+교과보정값!HU$16)</f>
        <v>-0.1</v>
      </c>
      <c r="L639" s="88">
        <f>IF(M639="","",M639+교과보정값!HT$17)</f>
        <v>0</v>
      </c>
      <c r="M639" s="88">
        <f>IFERROR(IF(INDEX(교과보정값!$HT:$HT,MATCH($B639,교과보정값!$HS:$HS,0))="","",INDEX(교과보정값!$HT:$HT,MATCH($B639,교과보정값!$HS:$HS,0))+IF(INDEX(교과보정값!$HV:$HV,MATCH($B639,교과보정값!$HS:$HS,0))="인문",교과보정값!HT$9,교과보정값!HU$9)),"")</f>
        <v>-0.05</v>
      </c>
      <c r="N639" s="88">
        <f>IF(M639="","",M639+교과보정값!HU$17)</f>
        <v>-0.1</v>
      </c>
      <c r="O639" s="89">
        <f>IF(P639="","",P639+교과보정값!HT$18)</f>
        <v>0</v>
      </c>
      <c r="P639" s="89">
        <f>IFERROR(IF(INDEX(교과보정값!$HT:$HT,MATCH($B639,교과보정값!$HS:$HS,0))="","",INDEX(교과보정값!$HT:$HT,MATCH($B639,교과보정값!$HS:$HS,0))+IF(INDEX(교과보정값!$HV:$HV,MATCH($B639,교과보정값!$HS:$HS,0))="인문",교과보정값!HT$10,교과보정값!HU$10)),"")</f>
        <v>-0.05</v>
      </c>
      <c r="Q639" s="89">
        <f>IF(P639="","",P639+교과보정값!HU$18)</f>
        <v>-0.1</v>
      </c>
    </row>
    <row r="640" spans="2:17">
      <c r="B640" s="84" t="s">
        <v>2236</v>
      </c>
      <c r="C640" s="85" t="str">
        <f>IF(D640="","",D640+교과보정값!HT$14)</f>
        <v/>
      </c>
      <c r="D640" s="85" t="str">
        <f>IFERROR(IF(INDEX(교과보정값!$HT:$HT,MATCH($B640,교과보정값!$HS:$HS,0))="","",INDEX(교과보정값!$HT:$HT,MATCH($B640,교과보정값!$HS:$HS,0))+IF(INDEX(교과보정값!$HV:$HV,MATCH($B640,교과보정값!$HS:$HS,0))="인문",교과보정값!HT$6,교과보정값!HU$6)),"")</f>
        <v/>
      </c>
      <c r="E640" s="85" t="str">
        <f>IF(D640="","",D640+교과보정값!HU$14)</f>
        <v/>
      </c>
      <c r="F640" s="86" t="str">
        <f>IF(G640="","",G640+교과보정값!HT$15)</f>
        <v/>
      </c>
      <c r="G640" s="86" t="str">
        <f>IFERROR(IF(INDEX(교과보정값!$HT:$HT,MATCH($B640,교과보정값!$HS:$HS,0))="","",INDEX(교과보정값!$HT:$HT,MATCH($B640,교과보정값!$HS:$HS,0))+IF(INDEX(교과보정값!$HV:$HV,MATCH($B640,교과보정값!$HS:$HS,0))="인문",교과보정값!HT$7,교과보정값!HU$7)),"")</f>
        <v/>
      </c>
      <c r="H640" s="86" t="str">
        <f>IF(G640="","",G640+교과보정값!HU$15)</f>
        <v/>
      </c>
      <c r="I640" s="87" t="str">
        <f>IF(J640="","",J640+교과보정값!HT$16)</f>
        <v/>
      </c>
      <c r="J640" s="87" t="str">
        <f>IFERROR(IF(INDEX(교과보정값!$HT:$HT,MATCH($B640,교과보정값!$HS:$HS,0))="","",INDEX(교과보정값!$HT:$HT,MATCH($B640,교과보정값!$HS:$HS,0))+IF(INDEX(교과보정값!$HV:$HV,MATCH($B640,교과보정값!$HS:$HS,0))="인문",교과보정값!HT$8,교과보정값!HU$8)),"")</f>
        <v/>
      </c>
      <c r="K640" s="87" t="str">
        <f>IF(J640="","",J640+교과보정값!HU$16)</f>
        <v/>
      </c>
      <c r="L640" s="88" t="str">
        <f>IF(M640="","",M640+교과보정값!HT$17)</f>
        <v/>
      </c>
      <c r="M640" s="88" t="str">
        <f>IFERROR(IF(INDEX(교과보정값!$HT:$HT,MATCH($B640,교과보정값!$HS:$HS,0))="","",INDEX(교과보정값!$HT:$HT,MATCH($B640,교과보정값!$HS:$HS,0))+IF(INDEX(교과보정값!$HV:$HV,MATCH($B640,교과보정값!$HS:$HS,0))="인문",교과보정값!HT$9,교과보정값!HU$9)),"")</f>
        <v/>
      </c>
      <c r="N640" s="88" t="str">
        <f>IF(M640="","",M640+교과보정값!HU$17)</f>
        <v/>
      </c>
      <c r="O640" s="89" t="str">
        <f>IF(P640="","",P640+교과보정값!HT$18)</f>
        <v/>
      </c>
      <c r="P640" s="89" t="str">
        <f>IFERROR(IF(INDEX(교과보정값!$HT:$HT,MATCH($B640,교과보정값!$HS:$HS,0))="","",INDEX(교과보정값!$HT:$HT,MATCH($B640,교과보정값!$HS:$HS,0))+IF(INDEX(교과보정값!$HV:$HV,MATCH($B640,교과보정값!$HS:$HS,0))="인문",교과보정값!HT$10,교과보정값!HU$10)),"")</f>
        <v/>
      </c>
      <c r="Q640" s="89" t="str">
        <f>IF(P640="","",P640+교과보정값!HU$18)</f>
        <v/>
      </c>
    </row>
    <row r="641" spans="2:17">
      <c r="B641" s="84" t="s">
        <v>2237</v>
      </c>
      <c r="C641" s="85">
        <f>IF(D641="","",D641+교과보정값!HT$14)</f>
        <v>0.1</v>
      </c>
      <c r="D641" s="85">
        <f>IFERROR(IF(INDEX(교과보정값!$HT:$HT,MATCH($B641,교과보정값!$HS:$HS,0))="","",INDEX(교과보정값!$HT:$HT,MATCH($B641,교과보정값!$HS:$HS,0))+IF(INDEX(교과보정값!$HV:$HV,MATCH($B641,교과보정값!$HS:$HS,0))="인문",교과보정값!HT$6,교과보정값!HU$6)),"")</f>
        <v>0.05</v>
      </c>
      <c r="E641" s="85">
        <f>IF(D641="","",D641+교과보정값!HU$14)</f>
        <v>0</v>
      </c>
      <c r="F641" s="86">
        <f>IF(G641="","",G641+교과보정값!HT$15)</f>
        <v>0.1</v>
      </c>
      <c r="G641" s="86">
        <f>IFERROR(IF(INDEX(교과보정값!$HT:$HT,MATCH($B641,교과보정값!$HS:$HS,0))="","",INDEX(교과보정값!$HT:$HT,MATCH($B641,교과보정값!$HS:$HS,0))+IF(INDEX(교과보정값!$HV:$HV,MATCH($B641,교과보정값!$HS:$HS,0))="인문",교과보정값!HT$7,교과보정값!HU$7)),"")</f>
        <v>0.05</v>
      </c>
      <c r="H641" s="86">
        <f>IF(G641="","",G641+교과보정값!HU$15)</f>
        <v>0</v>
      </c>
      <c r="I641" s="87">
        <f>IF(J641="","",J641+교과보정값!HT$16)</f>
        <v>0.1</v>
      </c>
      <c r="J641" s="87">
        <f>IFERROR(IF(INDEX(교과보정값!$HT:$HT,MATCH($B641,교과보정값!$HS:$HS,0))="","",INDEX(교과보정값!$HT:$HT,MATCH($B641,교과보정값!$HS:$HS,0))+IF(INDEX(교과보정값!$HV:$HV,MATCH($B641,교과보정값!$HS:$HS,0))="인문",교과보정값!HT$8,교과보정값!HU$8)),"")</f>
        <v>0.05</v>
      </c>
      <c r="K641" s="87">
        <f>IF(J641="","",J641+교과보정값!HU$16)</f>
        <v>0</v>
      </c>
      <c r="L641" s="88">
        <f>IF(M641="","",M641+교과보정값!HT$17)</f>
        <v>0.1</v>
      </c>
      <c r="M641" s="88">
        <f>IFERROR(IF(INDEX(교과보정값!$HT:$HT,MATCH($B641,교과보정값!$HS:$HS,0))="","",INDEX(교과보정값!$HT:$HT,MATCH($B641,교과보정값!$HS:$HS,0))+IF(INDEX(교과보정값!$HV:$HV,MATCH($B641,교과보정값!$HS:$HS,0))="인문",교과보정값!HT$9,교과보정값!HU$9)),"")</f>
        <v>0.05</v>
      </c>
      <c r="N641" s="88">
        <f>IF(M641="","",M641+교과보정값!HU$17)</f>
        <v>0</v>
      </c>
      <c r="O641" s="89">
        <f>IF(P641="","",P641+교과보정값!HT$18)</f>
        <v>0.1</v>
      </c>
      <c r="P641" s="89">
        <f>IFERROR(IF(INDEX(교과보정값!$HT:$HT,MATCH($B641,교과보정값!$HS:$HS,0))="","",INDEX(교과보정값!$HT:$HT,MATCH($B641,교과보정값!$HS:$HS,0))+IF(INDEX(교과보정값!$HV:$HV,MATCH($B641,교과보정값!$HS:$HS,0))="인문",교과보정값!HT$10,교과보정값!HU$10)),"")</f>
        <v>0.05</v>
      </c>
      <c r="Q641" s="89">
        <f>IF(P641="","",P641+교과보정값!HU$18)</f>
        <v>0</v>
      </c>
    </row>
    <row r="642" spans="2:17">
      <c r="B642" s="84" t="s">
        <v>2238</v>
      </c>
      <c r="C642" s="85" t="str">
        <f>IF(D642="","",D642+교과보정값!HT$14)</f>
        <v/>
      </c>
      <c r="D642" s="85" t="str">
        <f>IFERROR(IF(INDEX(교과보정값!$HT:$HT,MATCH($B642,교과보정값!$HS:$HS,0))="","",INDEX(교과보정값!$HT:$HT,MATCH($B642,교과보정값!$HS:$HS,0))+IF(INDEX(교과보정값!$HV:$HV,MATCH($B642,교과보정값!$HS:$HS,0))="인문",교과보정값!HT$6,교과보정값!HU$6)),"")</f>
        <v/>
      </c>
      <c r="E642" s="85" t="str">
        <f>IF(D642="","",D642+교과보정값!HU$14)</f>
        <v/>
      </c>
      <c r="F642" s="86" t="str">
        <f>IF(G642="","",G642+교과보정값!HT$15)</f>
        <v/>
      </c>
      <c r="G642" s="86" t="str">
        <f>IFERROR(IF(INDEX(교과보정값!$HT:$HT,MATCH($B642,교과보정값!$HS:$HS,0))="","",INDEX(교과보정값!$HT:$HT,MATCH($B642,교과보정값!$HS:$HS,0))+IF(INDEX(교과보정값!$HV:$HV,MATCH($B642,교과보정값!$HS:$HS,0))="인문",교과보정값!HT$7,교과보정값!HU$7)),"")</f>
        <v/>
      </c>
      <c r="H642" s="86" t="str">
        <f>IF(G642="","",G642+교과보정값!HU$15)</f>
        <v/>
      </c>
      <c r="I642" s="87" t="str">
        <f>IF(J642="","",J642+교과보정값!HT$16)</f>
        <v/>
      </c>
      <c r="J642" s="87" t="str">
        <f>IFERROR(IF(INDEX(교과보정값!$HT:$HT,MATCH($B642,교과보정값!$HS:$HS,0))="","",INDEX(교과보정값!$HT:$HT,MATCH($B642,교과보정값!$HS:$HS,0))+IF(INDEX(교과보정값!$HV:$HV,MATCH($B642,교과보정값!$HS:$HS,0))="인문",교과보정값!HT$8,교과보정값!HU$8)),"")</f>
        <v/>
      </c>
      <c r="K642" s="87" t="str">
        <f>IF(J642="","",J642+교과보정값!HU$16)</f>
        <v/>
      </c>
      <c r="L642" s="88" t="str">
        <f>IF(M642="","",M642+교과보정값!HT$17)</f>
        <v/>
      </c>
      <c r="M642" s="88" t="str">
        <f>IFERROR(IF(INDEX(교과보정값!$HT:$HT,MATCH($B642,교과보정값!$HS:$HS,0))="","",INDEX(교과보정값!$HT:$HT,MATCH($B642,교과보정값!$HS:$HS,0))+IF(INDEX(교과보정값!$HV:$HV,MATCH($B642,교과보정값!$HS:$HS,0))="인문",교과보정값!HT$9,교과보정값!HU$9)),"")</f>
        <v/>
      </c>
      <c r="N642" s="88" t="str">
        <f>IF(M642="","",M642+교과보정값!HU$17)</f>
        <v/>
      </c>
      <c r="O642" s="89" t="str">
        <f>IF(P642="","",P642+교과보정값!HT$18)</f>
        <v/>
      </c>
      <c r="P642" s="89" t="str">
        <f>IFERROR(IF(INDEX(교과보정값!$HT:$HT,MATCH($B642,교과보정값!$HS:$HS,0))="","",INDEX(교과보정값!$HT:$HT,MATCH($B642,교과보정값!$HS:$HS,0))+IF(INDEX(교과보정값!$HV:$HV,MATCH($B642,교과보정값!$HS:$HS,0))="인문",교과보정값!HT$10,교과보정값!HU$10)),"")</f>
        <v/>
      </c>
      <c r="Q642" s="89" t="str">
        <f>IF(P642="","",P642+교과보정값!HU$18)</f>
        <v/>
      </c>
    </row>
    <row r="643" spans="2:17">
      <c r="B643" s="84" t="s">
        <v>2239</v>
      </c>
      <c r="C643" s="85" t="str">
        <f>IF(D643="","",D643+교과보정값!HT$14)</f>
        <v/>
      </c>
      <c r="D643" s="85" t="str">
        <f>IFERROR(IF(INDEX(교과보정값!$HT:$HT,MATCH($B643,교과보정값!$HS:$HS,0))="","",INDEX(교과보정값!$HT:$HT,MATCH($B643,교과보정값!$HS:$HS,0))+IF(INDEX(교과보정값!$HV:$HV,MATCH($B643,교과보정값!$HS:$HS,0))="인문",교과보정값!HT$6,교과보정값!HU$6)),"")</f>
        <v/>
      </c>
      <c r="E643" s="85" t="str">
        <f>IF(D643="","",D643+교과보정값!HU$14)</f>
        <v/>
      </c>
      <c r="F643" s="86" t="str">
        <f>IF(G643="","",G643+교과보정값!HT$15)</f>
        <v/>
      </c>
      <c r="G643" s="86" t="str">
        <f>IFERROR(IF(INDEX(교과보정값!$HT:$HT,MATCH($B643,교과보정값!$HS:$HS,0))="","",INDEX(교과보정값!$HT:$HT,MATCH($B643,교과보정값!$HS:$HS,0))+IF(INDEX(교과보정값!$HV:$HV,MATCH($B643,교과보정값!$HS:$HS,0))="인문",교과보정값!HT$7,교과보정값!HU$7)),"")</f>
        <v/>
      </c>
      <c r="H643" s="86" t="str">
        <f>IF(G643="","",G643+교과보정값!HU$15)</f>
        <v/>
      </c>
      <c r="I643" s="87" t="str">
        <f>IF(J643="","",J643+교과보정값!HT$16)</f>
        <v/>
      </c>
      <c r="J643" s="87" t="str">
        <f>IFERROR(IF(INDEX(교과보정값!$HT:$HT,MATCH($B643,교과보정값!$HS:$HS,0))="","",INDEX(교과보정값!$HT:$HT,MATCH($B643,교과보정값!$HS:$HS,0))+IF(INDEX(교과보정값!$HV:$HV,MATCH($B643,교과보정값!$HS:$HS,0))="인문",교과보정값!HT$8,교과보정값!HU$8)),"")</f>
        <v/>
      </c>
      <c r="K643" s="87" t="str">
        <f>IF(J643="","",J643+교과보정값!HU$16)</f>
        <v/>
      </c>
      <c r="L643" s="88" t="str">
        <f>IF(M643="","",M643+교과보정값!HT$17)</f>
        <v/>
      </c>
      <c r="M643" s="88" t="str">
        <f>IFERROR(IF(INDEX(교과보정값!$HT:$HT,MATCH($B643,교과보정값!$HS:$HS,0))="","",INDEX(교과보정값!$HT:$HT,MATCH($B643,교과보정값!$HS:$HS,0))+IF(INDEX(교과보정값!$HV:$HV,MATCH($B643,교과보정값!$HS:$HS,0))="인문",교과보정값!HT$9,교과보정값!HU$9)),"")</f>
        <v/>
      </c>
      <c r="N643" s="88" t="str">
        <f>IF(M643="","",M643+교과보정값!HU$17)</f>
        <v/>
      </c>
      <c r="O643" s="89" t="str">
        <f>IF(P643="","",P643+교과보정값!HT$18)</f>
        <v/>
      </c>
      <c r="P643" s="89" t="str">
        <f>IFERROR(IF(INDEX(교과보정값!$HT:$HT,MATCH($B643,교과보정값!$HS:$HS,0))="","",INDEX(교과보정값!$HT:$HT,MATCH($B643,교과보정값!$HS:$HS,0))+IF(INDEX(교과보정값!$HV:$HV,MATCH($B643,교과보정값!$HS:$HS,0))="인문",교과보정값!HT$10,교과보정값!HU$10)),"")</f>
        <v/>
      </c>
      <c r="Q643" s="89" t="str">
        <f>IF(P643="","",P643+교과보정값!HU$18)</f>
        <v/>
      </c>
    </row>
    <row r="644" spans="2:17">
      <c r="B644" s="84" t="s">
        <v>2240</v>
      </c>
      <c r="C644" s="85" t="str">
        <f>IF(D644="","",D644+교과보정값!HT$14)</f>
        <v/>
      </c>
      <c r="D644" s="85" t="str">
        <f>IFERROR(IF(INDEX(교과보정값!$HT:$HT,MATCH($B644,교과보정값!$HS:$HS,0))="","",INDEX(교과보정값!$HT:$HT,MATCH($B644,교과보정값!$HS:$HS,0))+IF(INDEX(교과보정값!$HV:$HV,MATCH($B644,교과보정값!$HS:$HS,0))="인문",교과보정값!HT$6,교과보정값!HU$6)),"")</f>
        <v/>
      </c>
      <c r="E644" s="85" t="str">
        <f>IF(D644="","",D644+교과보정값!HU$14)</f>
        <v/>
      </c>
      <c r="F644" s="86" t="str">
        <f>IF(G644="","",G644+교과보정값!HT$15)</f>
        <v/>
      </c>
      <c r="G644" s="86" t="str">
        <f>IFERROR(IF(INDEX(교과보정값!$HT:$HT,MATCH($B644,교과보정값!$HS:$HS,0))="","",INDEX(교과보정값!$HT:$HT,MATCH($B644,교과보정값!$HS:$HS,0))+IF(INDEX(교과보정값!$HV:$HV,MATCH($B644,교과보정값!$HS:$HS,0))="인문",교과보정값!HT$7,교과보정값!HU$7)),"")</f>
        <v/>
      </c>
      <c r="H644" s="86" t="str">
        <f>IF(G644="","",G644+교과보정값!HU$15)</f>
        <v/>
      </c>
      <c r="I644" s="87" t="str">
        <f>IF(J644="","",J644+교과보정값!HT$16)</f>
        <v/>
      </c>
      <c r="J644" s="87" t="str">
        <f>IFERROR(IF(INDEX(교과보정값!$HT:$HT,MATCH($B644,교과보정값!$HS:$HS,0))="","",INDEX(교과보정값!$HT:$HT,MATCH($B644,교과보정값!$HS:$HS,0))+IF(INDEX(교과보정값!$HV:$HV,MATCH($B644,교과보정값!$HS:$HS,0))="인문",교과보정값!HT$8,교과보정값!HU$8)),"")</f>
        <v/>
      </c>
      <c r="K644" s="87" t="str">
        <f>IF(J644="","",J644+교과보정값!HU$16)</f>
        <v/>
      </c>
      <c r="L644" s="88" t="str">
        <f>IF(M644="","",M644+교과보정값!HT$17)</f>
        <v/>
      </c>
      <c r="M644" s="88" t="str">
        <f>IFERROR(IF(INDEX(교과보정값!$HT:$HT,MATCH($B644,교과보정값!$HS:$HS,0))="","",INDEX(교과보정값!$HT:$HT,MATCH($B644,교과보정값!$HS:$HS,0))+IF(INDEX(교과보정값!$HV:$HV,MATCH($B644,교과보정값!$HS:$HS,0))="인문",교과보정값!HT$9,교과보정값!HU$9)),"")</f>
        <v/>
      </c>
      <c r="N644" s="88" t="str">
        <f>IF(M644="","",M644+교과보정값!HU$17)</f>
        <v/>
      </c>
      <c r="O644" s="89" t="str">
        <f>IF(P644="","",P644+교과보정값!HT$18)</f>
        <v/>
      </c>
      <c r="P644" s="89" t="str">
        <f>IFERROR(IF(INDEX(교과보정값!$HT:$HT,MATCH($B644,교과보정값!$HS:$HS,0))="","",INDEX(교과보정값!$HT:$HT,MATCH($B644,교과보정값!$HS:$HS,0))+IF(INDEX(교과보정값!$HV:$HV,MATCH($B644,교과보정값!$HS:$HS,0))="인문",교과보정값!HT$10,교과보정값!HU$10)),"")</f>
        <v/>
      </c>
      <c r="Q644" s="89" t="str">
        <f>IF(P644="","",P644+교과보정값!HU$18)</f>
        <v/>
      </c>
    </row>
    <row r="645" spans="2:17">
      <c r="B645" s="84" t="s">
        <v>2241</v>
      </c>
      <c r="C645" s="85" t="str">
        <f>IF(D645="","",D645+교과보정값!HT$14)</f>
        <v/>
      </c>
      <c r="D645" s="85" t="str">
        <f>IFERROR(IF(INDEX(교과보정값!$HT:$HT,MATCH($B645,교과보정값!$HS:$HS,0))="","",INDEX(교과보정값!$HT:$HT,MATCH($B645,교과보정값!$HS:$HS,0))+IF(INDEX(교과보정값!$HV:$HV,MATCH($B645,교과보정값!$HS:$HS,0))="인문",교과보정값!HT$6,교과보정값!HU$6)),"")</f>
        <v/>
      </c>
      <c r="E645" s="85" t="str">
        <f>IF(D645="","",D645+교과보정값!HU$14)</f>
        <v/>
      </c>
      <c r="F645" s="86" t="str">
        <f>IF(G645="","",G645+교과보정값!HT$15)</f>
        <v/>
      </c>
      <c r="G645" s="86" t="str">
        <f>IFERROR(IF(INDEX(교과보정값!$HT:$HT,MATCH($B645,교과보정값!$HS:$HS,0))="","",INDEX(교과보정값!$HT:$HT,MATCH($B645,교과보정값!$HS:$HS,0))+IF(INDEX(교과보정값!$HV:$HV,MATCH($B645,교과보정값!$HS:$HS,0))="인문",교과보정값!HT$7,교과보정값!HU$7)),"")</f>
        <v/>
      </c>
      <c r="H645" s="86" t="str">
        <f>IF(G645="","",G645+교과보정값!HU$15)</f>
        <v/>
      </c>
      <c r="I645" s="87" t="str">
        <f>IF(J645="","",J645+교과보정값!HT$16)</f>
        <v/>
      </c>
      <c r="J645" s="87" t="str">
        <f>IFERROR(IF(INDEX(교과보정값!$HT:$HT,MATCH($B645,교과보정값!$HS:$HS,0))="","",INDEX(교과보정값!$HT:$HT,MATCH($B645,교과보정값!$HS:$HS,0))+IF(INDEX(교과보정값!$HV:$HV,MATCH($B645,교과보정값!$HS:$HS,0))="인문",교과보정값!HT$8,교과보정값!HU$8)),"")</f>
        <v/>
      </c>
      <c r="K645" s="87" t="str">
        <f>IF(J645="","",J645+교과보정값!HU$16)</f>
        <v/>
      </c>
      <c r="L645" s="88" t="str">
        <f>IF(M645="","",M645+교과보정값!HT$17)</f>
        <v/>
      </c>
      <c r="M645" s="88" t="str">
        <f>IFERROR(IF(INDEX(교과보정값!$HT:$HT,MATCH($B645,교과보정값!$HS:$HS,0))="","",INDEX(교과보정값!$HT:$HT,MATCH($B645,교과보정값!$HS:$HS,0))+IF(INDEX(교과보정값!$HV:$HV,MATCH($B645,교과보정값!$HS:$HS,0))="인문",교과보정값!HT$9,교과보정값!HU$9)),"")</f>
        <v/>
      </c>
      <c r="N645" s="88" t="str">
        <f>IF(M645="","",M645+교과보정값!HU$17)</f>
        <v/>
      </c>
      <c r="O645" s="89" t="str">
        <f>IF(P645="","",P645+교과보정값!HT$18)</f>
        <v/>
      </c>
      <c r="P645" s="89" t="str">
        <f>IFERROR(IF(INDEX(교과보정값!$HT:$HT,MATCH($B645,교과보정값!$HS:$HS,0))="","",INDEX(교과보정값!$HT:$HT,MATCH($B645,교과보정값!$HS:$HS,0))+IF(INDEX(교과보정값!$HV:$HV,MATCH($B645,교과보정값!$HS:$HS,0))="인문",교과보정값!HT$10,교과보정값!HU$10)),"")</f>
        <v/>
      </c>
      <c r="Q645" s="89" t="str">
        <f>IF(P645="","",P645+교과보정값!HU$18)</f>
        <v/>
      </c>
    </row>
    <row r="647" spans="2:17">
      <c r="B647" s="159" t="s">
        <v>2242</v>
      </c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5"/>
    </row>
    <row r="648" spans="2:17">
      <c r="B648" s="78"/>
      <c r="C648" s="163" t="s">
        <v>1862</v>
      </c>
      <c r="D648" s="154"/>
      <c r="E648" s="155"/>
      <c r="F648" s="161" t="s">
        <v>1863</v>
      </c>
      <c r="G648" s="154"/>
      <c r="H648" s="155"/>
      <c r="I648" s="162" t="s">
        <v>1864</v>
      </c>
      <c r="J648" s="154"/>
      <c r="K648" s="155"/>
      <c r="L648" s="156" t="s">
        <v>1865</v>
      </c>
      <c r="M648" s="154"/>
      <c r="N648" s="155"/>
      <c r="O648" s="157" t="s">
        <v>1866</v>
      </c>
      <c r="P648" s="154"/>
      <c r="Q648" s="155"/>
    </row>
    <row r="649" spans="2:17">
      <c r="B649" s="78" t="s">
        <v>1869</v>
      </c>
      <c r="C649" s="79" t="s">
        <v>19</v>
      </c>
      <c r="D649" s="79" t="s">
        <v>20</v>
      </c>
      <c r="E649" s="79" t="s">
        <v>21</v>
      </c>
      <c r="F649" s="80" t="s">
        <v>19</v>
      </c>
      <c r="G649" s="80" t="s">
        <v>20</v>
      </c>
      <c r="H649" s="80" t="s">
        <v>21</v>
      </c>
      <c r="I649" s="81" t="s">
        <v>19</v>
      </c>
      <c r="J649" s="81" t="s">
        <v>20</v>
      </c>
      <c r="K649" s="81" t="s">
        <v>21</v>
      </c>
      <c r="L649" s="82" t="s">
        <v>19</v>
      </c>
      <c r="M649" s="82" t="s">
        <v>20</v>
      </c>
      <c r="N649" s="82" t="s">
        <v>21</v>
      </c>
      <c r="O649" s="83" t="s">
        <v>19</v>
      </c>
      <c r="P649" s="83" t="s">
        <v>20</v>
      </c>
      <c r="Q649" s="83" t="s">
        <v>21</v>
      </c>
    </row>
    <row r="650" spans="2:17">
      <c r="B650" s="84" t="s">
        <v>2243</v>
      </c>
      <c r="C650" s="85">
        <f>IF(D650="","",D650+교과보정값!HY$14)</f>
        <v>3.0000000000000002E-2</v>
      </c>
      <c r="D650" s="85">
        <f>IFERROR(IF(INDEX(교과보정값!$HY:$HY,MATCH($B650,교과보정값!$HX:$HX,0))="","",INDEX(교과보정값!$HY:$HY,MATCH($B650,교과보정값!$HX:$HX,0))+IF(INDEX(교과보정값!$IA:$IA,MATCH($B650,교과보정값!$HX:$HX,0))="인문",교과보정값!HY$6,교과보정값!HZ$6)),"")</f>
        <v>-0.02</v>
      </c>
      <c r="E650" s="85">
        <f>IF(D650="","",D650+교과보정값!HZ$14)</f>
        <v>-7.0000000000000007E-2</v>
      </c>
      <c r="F650" s="86">
        <f>IF(G650="","",G650+교과보정값!HY$15)</f>
        <v>3.0000000000000002E-2</v>
      </c>
      <c r="G650" s="86">
        <f>IFERROR(IF(INDEX(교과보정값!$HY:$HY,MATCH($B650,교과보정값!$HX:$HX,0))="","",INDEX(교과보정값!$HY:$HY,MATCH($B650,교과보정값!$HX:$HX,0))+IF(INDEX(교과보정값!$IA:$IA,MATCH($B650,교과보정값!$HX:$HX,0))="인문",교과보정값!HY$7,교과보정값!HZ$7)),"")</f>
        <v>-0.02</v>
      </c>
      <c r="H650" s="86">
        <f>IF(G650="","",G650+교과보정값!HZ$15)</f>
        <v>-7.0000000000000007E-2</v>
      </c>
      <c r="I650" s="87">
        <f>IF(J650="","",J650+교과보정값!HY$16)</f>
        <v>3.0000000000000002E-2</v>
      </c>
      <c r="J650" s="87">
        <f>IFERROR(IF(INDEX(교과보정값!$HY:$HY,MATCH($B650,교과보정값!$HX:$HX,0))="","",INDEX(교과보정값!$HY:$HY,MATCH($B650,교과보정값!$HX:$HX,0))+IF(INDEX(교과보정값!$IA:$IA,MATCH($B650,교과보정값!$HX:$HX,0))="인문",교과보정값!HY$8,교과보정값!HZ$8)),"")</f>
        <v>-0.02</v>
      </c>
      <c r="K650" s="87">
        <f>IF(J650="","",J650+교과보정값!HZ$16)</f>
        <v>-7.0000000000000007E-2</v>
      </c>
      <c r="L650" s="88">
        <f>IF(M650="","",M650+교과보정값!HY$17)</f>
        <v>3.0000000000000002E-2</v>
      </c>
      <c r="M650" s="88">
        <f>IFERROR(IF(INDEX(교과보정값!$HY:$HY,MATCH($B650,교과보정값!$HX:$HX,0))="","",INDEX(교과보정값!$HY:$HY,MATCH($B650,교과보정값!$HX:$HX,0))+IF(INDEX(교과보정값!$IA:$IA,MATCH($B650,교과보정값!$HX:$HX,0))="인문",교과보정값!HY$9,교과보정값!HZ$9)),"")</f>
        <v>-0.02</v>
      </c>
      <c r="N650" s="88">
        <f>IF(M650="","",M650+교과보정값!HZ$17)</f>
        <v>-7.0000000000000007E-2</v>
      </c>
      <c r="O650" s="89">
        <f>IF(P650="","",P650+교과보정값!HY$18)</f>
        <v>3.0000000000000002E-2</v>
      </c>
      <c r="P650" s="89">
        <f>IFERROR(IF(INDEX(교과보정값!$HY:$HY,MATCH($B650,교과보정값!$HX:$HX,0))="","",INDEX(교과보정값!$HY:$HY,MATCH($B650,교과보정값!$HX:$HX,0))+IF(INDEX(교과보정값!$IA:$IA,MATCH($B650,교과보정값!$HX:$HX,0))="인문",교과보정값!HY$10,교과보정값!HZ$10)),"")</f>
        <v>-0.02</v>
      </c>
      <c r="Q650" s="89">
        <f>IF(P650="","",P650+교과보정값!HZ$18)</f>
        <v>-7.0000000000000007E-2</v>
      </c>
    </row>
    <row r="651" spans="2:17">
      <c r="B651" s="84" t="s">
        <v>2244</v>
      </c>
      <c r="C651" s="85" t="str">
        <f>IF(D651="","",D651+교과보정값!HY$14)</f>
        <v/>
      </c>
      <c r="D651" s="85" t="str">
        <f>IFERROR(IF(INDEX(교과보정값!$HY:$HY,MATCH($B651,교과보정값!$HX:$HX,0))="","",INDEX(교과보정값!$HY:$HY,MATCH($B651,교과보정값!$HX:$HX,0))+IF(INDEX(교과보정값!$IA:$IA,MATCH($B651,교과보정값!$HX:$HX,0))="인문",교과보정값!HY$6,교과보정값!HZ$6)),"")</f>
        <v/>
      </c>
      <c r="E651" s="85" t="str">
        <f>IF(D651="","",D651+교과보정값!HZ$14)</f>
        <v/>
      </c>
      <c r="F651" s="86" t="str">
        <f>IF(G651="","",G651+교과보정값!HY$15)</f>
        <v/>
      </c>
      <c r="G651" s="86" t="str">
        <f>IFERROR(IF(INDEX(교과보정값!$HY:$HY,MATCH($B651,교과보정값!$HX:$HX,0))="","",INDEX(교과보정값!$HY:$HY,MATCH($B651,교과보정값!$HX:$HX,0))+IF(INDEX(교과보정값!$IA:$IA,MATCH($B651,교과보정값!$HX:$HX,0))="인문",교과보정값!HY$7,교과보정값!HZ$7)),"")</f>
        <v/>
      </c>
      <c r="H651" s="86" t="str">
        <f>IF(G651="","",G651+교과보정값!HZ$15)</f>
        <v/>
      </c>
      <c r="I651" s="87" t="str">
        <f>IF(J651="","",J651+교과보정값!HY$16)</f>
        <v/>
      </c>
      <c r="J651" s="87" t="str">
        <f>IFERROR(IF(INDEX(교과보정값!$HY:$HY,MATCH($B651,교과보정값!$HX:$HX,0))="","",INDEX(교과보정값!$HY:$HY,MATCH($B651,교과보정값!$HX:$HX,0))+IF(INDEX(교과보정값!$IA:$IA,MATCH($B651,교과보정값!$HX:$HX,0))="인문",교과보정값!HY$8,교과보정값!HZ$8)),"")</f>
        <v/>
      </c>
      <c r="K651" s="87" t="str">
        <f>IF(J651="","",J651+교과보정값!HZ$16)</f>
        <v/>
      </c>
      <c r="L651" s="88" t="str">
        <f>IF(M651="","",M651+교과보정값!HY$17)</f>
        <v/>
      </c>
      <c r="M651" s="88" t="str">
        <f>IFERROR(IF(INDEX(교과보정값!$HY:$HY,MATCH($B651,교과보정값!$HX:$HX,0))="","",INDEX(교과보정값!$HY:$HY,MATCH($B651,교과보정값!$HX:$HX,0))+IF(INDEX(교과보정값!$IA:$IA,MATCH($B651,교과보정값!$HX:$HX,0))="인문",교과보정값!HY$9,교과보정값!HZ$9)),"")</f>
        <v/>
      </c>
      <c r="N651" s="88" t="str">
        <f>IF(M651="","",M651+교과보정값!HZ$17)</f>
        <v/>
      </c>
      <c r="O651" s="89" t="str">
        <f>IF(P651="","",P651+교과보정값!HY$18)</f>
        <v/>
      </c>
      <c r="P651" s="89" t="str">
        <f>IFERROR(IF(INDEX(교과보정값!$HY:$HY,MATCH($B651,교과보정값!$HX:$HX,0))="","",INDEX(교과보정값!$HY:$HY,MATCH($B651,교과보정값!$HX:$HX,0))+IF(INDEX(교과보정값!$IA:$IA,MATCH($B651,교과보정값!$HX:$HX,0))="인문",교과보정값!HY$10,교과보정값!HZ$10)),"")</f>
        <v/>
      </c>
      <c r="Q651" s="89" t="str">
        <f>IF(P651="","",P651+교과보정값!HZ$18)</f>
        <v/>
      </c>
    </row>
    <row r="652" spans="2:17">
      <c r="B652" s="84" t="s">
        <v>2245</v>
      </c>
      <c r="C652" s="85">
        <f>IF(D652="","",D652+교과보정값!HY$14)</f>
        <v>7.0000000000000007E-2</v>
      </c>
      <c r="D652" s="85">
        <f>IFERROR(IF(INDEX(교과보정값!$HY:$HY,MATCH($B652,교과보정값!$HX:$HX,0))="","",INDEX(교과보정값!$HY:$HY,MATCH($B652,교과보정값!$HX:$HX,0))+IF(INDEX(교과보정값!$IA:$IA,MATCH($B652,교과보정값!$HX:$HX,0))="인문",교과보정값!HY$6,교과보정값!HZ$6)),"")</f>
        <v>0.02</v>
      </c>
      <c r="E652" s="85">
        <f>IF(D652="","",D652+교과보정값!HZ$14)</f>
        <v>-3.0000000000000002E-2</v>
      </c>
      <c r="F652" s="86">
        <f>IF(G652="","",G652+교과보정값!HY$15)</f>
        <v>7.0000000000000007E-2</v>
      </c>
      <c r="G652" s="86">
        <f>IFERROR(IF(INDEX(교과보정값!$HY:$HY,MATCH($B652,교과보정값!$HX:$HX,0))="","",INDEX(교과보정값!$HY:$HY,MATCH($B652,교과보정값!$HX:$HX,0))+IF(INDEX(교과보정값!$IA:$IA,MATCH($B652,교과보정값!$HX:$HX,0))="인문",교과보정값!HY$7,교과보정값!HZ$7)),"")</f>
        <v>0.02</v>
      </c>
      <c r="H652" s="86">
        <f>IF(G652="","",G652+교과보정값!HZ$15)</f>
        <v>-3.0000000000000002E-2</v>
      </c>
      <c r="I652" s="87">
        <f>IF(J652="","",J652+교과보정값!HY$16)</f>
        <v>7.0000000000000007E-2</v>
      </c>
      <c r="J652" s="87">
        <f>IFERROR(IF(INDEX(교과보정값!$HY:$HY,MATCH($B652,교과보정값!$HX:$HX,0))="","",INDEX(교과보정값!$HY:$HY,MATCH($B652,교과보정값!$HX:$HX,0))+IF(INDEX(교과보정값!$IA:$IA,MATCH($B652,교과보정값!$HX:$HX,0))="인문",교과보정값!HY$8,교과보정값!HZ$8)),"")</f>
        <v>0.02</v>
      </c>
      <c r="K652" s="87">
        <f>IF(J652="","",J652+교과보정값!HZ$16)</f>
        <v>-3.0000000000000002E-2</v>
      </c>
      <c r="L652" s="88">
        <f>IF(M652="","",M652+교과보정값!HY$17)</f>
        <v>7.0000000000000007E-2</v>
      </c>
      <c r="M652" s="88">
        <f>IFERROR(IF(INDEX(교과보정값!$HY:$HY,MATCH($B652,교과보정값!$HX:$HX,0))="","",INDEX(교과보정값!$HY:$HY,MATCH($B652,교과보정값!$HX:$HX,0))+IF(INDEX(교과보정값!$IA:$IA,MATCH($B652,교과보정값!$HX:$HX,0))="인문",교과보정값!HY$9,교과보정값!HZ$9)),"")</f>
        <v>0.02</v>
      </c>
      <c r="N652" s="88">
        <f>IF(M652="","",M652+교과보정값!HZ$17)</f>
        <v>-3.0000000000000002E-2</v>
      </c>
      <c r="O652" s="89">
        <f>IF(P652="","",P652+교과보정값!HY$18)</f>
        <v>7.0000000000000007E-2</v>
      </c>
      <c r="P652" s="89">
        <f>IFERROR(IF(INDEX(교과보정값!$HY:$HY,MATCH($B652,교과보정값!$HX:$HX,0))="","",INDEX(교과보정값!$HY:$HY,MATCH($B652,교과보정값!$HX:$HX,0))+IF(INDEX(교과보정값!$IA:$IA,MATCH($B652,교과보정값!$HX:$HX,0))="인문",교과보정값!HY$10,교과보정값!HZ$10)),"")</f>
        <v>0.02</v>
      </c>
      <c r="Q652" s="89">
        <f>IF(P652="","",P652+교과보정값!HZ$18)</f>
        <v>-3.0000000000000002E-2</v>
      </c>
    </row>
    <row r="653" spans="2:17">
      <c r="B653" s="84" t="s">
        <v>2246</v>
      </c>
      <c r="C653" s="85">
        <f>IF(D653="","",D653+교과보정값!HY$14)</f>
        <v>0</v>
      </c>
      <c r="D653" s="85">
        <f>IFERROR(IF(INDEX(교과보정값!$HY:$HY,MATCH($B653,교과보정값!$HX:$HX,0))="","",INDEX(교과보정값!$HY:$HY,MATCH($B653,교과보정값!$HX:$HX,0))+IF(INDEX(교과보정값!$IA:$IA,MATCH($B653,교과보정값!$HX:$HX,0))="인문",교과보정값!HY$6,교과보정값!HZ$6)),"")</f>
        <v>-0.05</v>
      </c>
      <c r="E653" s="85">
        <f>IF(D653="","",D653+교과보정값!HZ$14)</f>
        <v>-0.1</v>
      </c>
      <c r="F653" s="86">
        <f>IF(G653="","",G653+교과보정값!HY$15)</f>
        <v>0</v>
      </c>
      <c r="G653" s="86">
        <f>IFERROR(IF(INDEX(교과보정값!$HY:$HY,MATCH($B653,교과보정값!$HX:$HX,0))="","",INDEX(교과보정값!$HY:$HY,MATCH($B653,교과보정값!$HX:$HX,0))+IF(INDEX(교과보정값!$IA:$IA,MATCH($B653,교과보정값!$HX:$HX,0))="인문",교과보정값!HY$7,교과보정값!HZ$7)),"")</f>
        <v>-0.05</v>
      </c>
      <c r="H653" s="86">
        <f>IF(G653="","",G653+교과보정값!HZ$15)</f>
        <v>-0.1</v>
      </c>
      <c r="I653" s="87">
        <f>IF(J653="","",J653+교과보정값!HY$16)</f>
        <v>0</v>
      </c>
      <c r="J653" s="87">
        <f>IFERROR(IF(INDEX(교과보정값!$HY:$HY,MATCH($B653,교과보정값!$HX:$HX,0))="","",INDEX(교과보정값!$HY:$HY,MATCH($B653,교과보정값!$HX:$HX,0))+IF(INDEX(교과보정값!$IA:$IA,MATCH($B653,교과보정값!$HX:$HX,0))="인문",교과보정값!HY$8,교과보정값!HZ$8)),"")</f>
        <v>-0.05</v>
      </c>
      <c r="K653" s="87">
        <f>IF(J653="","",J653+교과보정값!HZ$16)</f>
        <v>-0.1</v>
      </c>
      <c r="L653" s="88">
        <f>IF(M653="","",M653+교과보정값!HY$17)</f>
        <v>0</v>
      </c>
      <c r="M653" s="88">
        <f>IFERROR(IF(INDEX(교과보정값!$HY:$HY,MATCH($B653,교과보정값!$HX:$HX,0))="","",INDEX(교과보정값!$HY:$HY,MATCH($B653,교과보정값!$HX:$HX,0))+IF(INDEX(교과보정값!$IA:$IA,MATCH($B653,교과보정값!$HX:$HX,0))="인문",교과보정값!HY$9,교과보정값!HZ$9)),"")</f>
        <v>-0.05</v>
      </c>
      <c r="N653" s="88">
        <f>IF(M653="","",M653+교과보정값!HZ$17)</f>
        <v>-0.1</v>
      </c>
      <c r="O653" s="89">
        <f>IF(P653="","",P653+교과보정값!HY$18)</f>
        <v>0</v>
      </c>
      <c r="P653" s="89">
        <f>IFERROR(IF(INDEX(교과보정값!$HY:$HY,MATCH($B653,교과보정값!$HX:$HX,0))="","",INDEX(교과보정값!$HY:$HY,MATCH($B653,교과보정값!$HX:$HX,0))+IF(INDEX(교과보정값!$IA:$IA,MATCH($B653,교과보정값!$HX:$HX,0))="인문",교과보정값!HY$10,교과보정값!HZ$10)),"")</f>
        <v>-0.05</v>
      </c>
      <c r="Q653" s="89">
        <f>IF(P653="","",P653+교과보정값!HZ$18)</f>
        <v>-0.1</v>
      </c>
    </row>
    <row r="654" spans="2:17">
      <c r="B654" s="84" t="s">
        <v>2247</v>
      </c>
      <c r="C654" s="85" t="str">
        <f>IF(D654="","",D654+교과보정값!HY$14)</f>
        <v/>
      </c>
      <c r="D654" s="85" t="str">
        <f>IFERROR(IF(INDEX(교과보정값!$HY:$HY,MATCH($B654,교과보정값!$HX:$HX,0))="","",INDEX(교과보정값!$HY:$HY,MATCH($B654,교과보정값!$HX:$HX,0))+IF(INDEX(교과보정값!$IA:$IA,MATCH($B654,교과보정값!$HX:$HX,0))="인문",교과보정값!HY$6,교과보정값!HZ$6)),"")</f>
        <v/>
      </c>
      <c r="E654" s="85" t="str">
        <f>IF(D654="","",D654+교과보정값!HZ$14)</f>
        <v/>
      </c>
      <c r="F654" s="86" t="str">
        <f>IF(G654="","",G654+교과보정값!HY$15)</f>
        <v/>
      </c>
      <c r="G654" s="86" t="str">
        <f>IFERROR(IF(INDEX(교과보정값!$HY:$HY,MATCH($B654,교과보정값!$HX:$HX,0))="","",INDEX(교과보정값!$HY:$HY,MATCH($B654,교과보정값!$HX:$HX,0))+IF(INDEX(교과보정값!$IA:$IA,MATCH($B654,교과보정값!$HX:$HX,0))="인문",교과보정값!HY$7,교과보정값!HZ$7)),"")</f>
        <v/>
      </c>
      <c r="H654" s="86" t="str">
        <f>IF(G654="","",G654+교과보정값!HZ$15)</f>
        <v/>
      </c>
      <c r="I654" s="87" t="str">
        <f>IF(J654="","",J654+교과보정값!HY$16)</f>
        <v/>
      </c>
      <c r="J654" s="87" t="str">
        <f>IFERROR(IF(INDEX(교과보정값!$HY:$HY,MATCH($B654,교과보정값!$HX:$HX,0))="","",INDEX(교과보정값!$HY:$HY,MATCH($B654,교과보정값!$HX:$HX,0))+IF(INDEX(교과보정값!$IA:$IA,MATCH($B654,교과보정값!$HX:$HX,0))="인문",교과보정값!HY$8,교과보정값!HZ$8)),"")</f>
        <v/>
      </c>
      <c r="K654" s="87" t="str">
        <f>IF(J654="","",J654+교과보정값!HZ$16)</f>
        <v/>
      </c>
      <c r="L654" s="88" t="str">
        <f>IF(M654="","",M654+교과보정값!HY$17)</f>
        <v/>
      </c>
      <c r="M654" s="88" t="str">
        <f>IFERROR(IF(INDEX(교과보정값!$HY:$HY,MATCH($B654,교과보정값!$HX:$HX,0))="","",INDEX(교과보정값!$HY:$HY,MATCH($B654,교과보정값!$HX:$HX,0))+IF(INDEX(교과보정값!$IA:$IA,MATCH($B654,교과보정값!$HX:$HX,0))="인문",교과보정값!HY$9,교과보정값!HZ$9)),"")</f>
        <v/>
      </c>
      <c r="N654" s="88" t="str">
        <f>IF(M654="","",M654+교과보정값!HZ$17)</f>
        <v/>
      </c>
      <c r="O654" s="89" t="str">
        <f>IF(P654="","",P654+교과보정값!HY$18)</f>
        <v/>
      </c>
      <c r="P654" s="89" t="str">
        <f>IFERROR(IF(INDEX(교과보정값!$HY:$HY,MATCH($B654,교과보정값!$HX:$HX,0))="","",INDEX(교과보정값!$HY:$HY,MATCH($B654,교과보정값!$HX:$HX,0))+IF(INDEX(교과보정값!$IA:$IA,MATCH($B654,교과보정값!$HX:$HX,0))="인문",교과보정값!HY$10,교과보정값!HZ$10)),"")</f>
        <v/>
      </c>
      <c r="Q654" s="89" t="str">
        <f>IF(P654="","",P654+교과보정값!HZ$18)</f>
        <v/>
      </c>
    </row>
    <row r="655" spans="2:17">
      <c r="B655" s="84" t="s">
        <v>2248</v>
      </c>
      <c r="C655" s="85">
        <f>IF(D655="","",D655+교과보정값!HY$14)</f>
        <v>0.1</v>
      </c>
      <c r="D655" s="85">
        <f>IFERROR(IF(INDEX(교과보정값!$HY:$HY,MATCH($B655,교과보정값!$HX:$HX,0))="","",INDEX(교과보정값!$HY:$HY,MATCH($B655,교과보정값!$HX:$HX,0))+IF(INDEX(교과보정값!$IA:$IA,MATCH($B655,교과보정값!$HX:$HX,0))="인문",교과보정값!HY$6,교과보정값!HZ$6)),"")</f>
        <v>0.05</v>
      </c>
      <c r="E655" s="85">
        <f>IF(D655="","",D655+교과보정값!HZ$14)</f>
        <v>0</v>
      </c>
      <c r="F655" s="86">
        <f>IF(G655="","",G655+교과보정값!HY$15)</f>
        <v>0.1</v>
      </c>
      <c r="G655" s="86">
        <f>IFERROR(IF(INDEX(교과보정값!$HY:$HY,MATCH($B655,교과보정값!$HX:$HX,0))="","",INDEX(교과보정값!$HY:$HY,MATCH($B655,교과보정값!$HX:$HX,0))+IF(INDEX(교과보정값!$IA:$IA,MATCH($B655,교과보정값!$HX:$HX,0))="인문",교과보정값!HY$7,교과보정값!HZ$7)),"")</f>
        <v>0.05</v>
      </c>
      <c r="H655" s="86">
        <f>IF(G655="","",G655+교과보정값!HZ$15)</f>
        <v>0</v>
      </c>
      <c r="I655" s="87">
        <f>IF(J655="","",J655+교과보정값!HY$16)</f>
        <v>0.1</v>
      </c>
      <c r="J655" s="87">
        <f>IFERROR(IF(INDEX(교과보정값!$HY:$HY,MATCH($B655,교과보정값!$HX:$HX,0))="","",INDEX(교과보정값!$HY:$HY,MATCH($B655,교과보정값!$HX:$HX,0))+IF(INDEX(교과보정값!$IA:$IA,MATCH($B655,교과보정값!$HX:$HX,0))="인문",교과보정값!HY$8,교과보정값!HZ$8)),"")</f>
        <v>0.05</v>
      </c>
      <c r="K655" s="87">
        <f>IF(J655="","",J655+교과보정값!HZ$16)</f>
        <v>0</v>
      </c>
      <c r="L655" s="88">
        <f>IF(M655="","",M655+교과보정값!HY$17)</f>
        <v>0.1</v>
      </c>
      <c r="M655" s="88">
        <f>IFERROR(IF(INDEX(교과보정값!$HY:$HY,MATCH($B655,교과보정값!$HX:$HX,0))="","",INDEX(교과보정값!$HY:$HY,MATCH($B655,교과보정값!$HX:$HX,0))+IF(INDEX(교과보정값!$IA:$IA,MATCH($B655,교과보정값!$HX:$HX,0))="인문",교과보정값!HY$9,교과보정값!HZ$9)),"")</f>
        <v>0.05</v>
      </c>
      <c r="N655" s="88">
        <f>IF(M655="","",M655+교과보정값!HZ$17)</f>
        <v>0</v>
      </c>
      <c r="O655" s="89">
        <f>IF(P655="","",P655+교과보정값!HY$18)</f>
        <v>0.1</v>
      </c>
      <c r="P655" s="89">
        <f>IFERROR(IF(INDEX(교과보정값!$HY:$HY,MATCH($B655,교과보정값!$HX:$HX,0))="","",INDEX(교과보정값!$HY:$HY,MATCH($B655,교과보정값!$HX:$HX,0))+IF(INDEX(교과보정값!$IA:$IA,MATCH($B655,교과보정값!$HX:$HX,0))="인문",교과보정값!HY$10,교과보정값!HZ$10)),"")</f>
        <v>0.05</v>
      </c>
      <c r="Q655" s="89">
        <f>IF(P655="","",P655+교과보정값!HZ$18)</f>
        <v>0</v>
      </c>
    </row>
    <row r="656" spans="2:17">
      <c r="B656" s="84" t="s">
        <v>2249</v>
      </c>
      <c r="C656" s="85" t="str">
        <f>IF(D656="","",D656+교과보정값!HY$14)</f>
        <v/>
      </c>
      <c r="D656" s="85" t="str">
        <f>IFERROR(IF(INDEX(교과보정값!$HY:$HY,MATCH($B656,교과보정값!$HX:$HX,0))="","",INDEX(교과보정값!$HY:$HY,MATCH($B656,교과보정값!$HX:$HX,0))+IF(INDEX(교과보정값!$IA:$IA,MATCH($B656,교과보정값!$HX:$HX,0))="인문",교과보정값!HY$6,교과보정값!HZ$6)),"")</f>
        <v/>
      </c>
      <c r="E656" s="85" t="str">
        <f>IF(D656="","",D656+교과보정값!HZ$14)</f>
        <v/>
      </c>
      <c r="F656" s="86" t="str">
        <f>IF(G656="","",G656+교과보정값!HY$15)</f>
        <v/>
      </c>
      <c r="G656" s="86" t="str">
        <f>IFERROR(IF(INDEX(교과보정값!$HY:$HY,MATCH($B656,교과보정값!$HX:$HX,0))="","",INDEX(교과보정값!$HY:$HY,MATCH($B656,교과보정값!$HX:$HX,0))+IF(INDEX(교과보정값!$IA:$IA,MATCH($B656,교과보정값!$HX:$HX,0))="인문",교과보정값!HY$7,교과보정값!HZ$7)),"")</f>
        <v/>
      </c>
      <c r="H656" s="86" t="str">
        <f>IF(G656="","",G656+교과보정값!HZ$15)</f>
        <v/>
      </c>
      <c r="I656" s="87" t="str">
        <f>IF(J656="","",J656+교과보정값!HY$16)</f>
        <v/>
      </c>
      <c r="J656" s="87" t="str">
        <f>IFERROR(IF(INDEX(교과보정값!$HY:$HY,MATCH($B656,교과보정값!$HX:$HX,0))="","",INDEX(교과보정값!$HY:$HY,MATCH($B656,교과보정값!$HX:$HX,0))+IF(INDEX(교과보정값!$IA:$IA,MATCH($B656,교과보정값!$HX:$HX,0))="인문",교과보정값!HY$8,교과보정값!HZ$8)),"")</f>
        <v/>
      </c>
      <c r="K656" s="87" t="str">
        <f>IF(J656="","",J656+교과보정값!HZ$16)</f>
        <v/>
      </c>
      <c r="L656" s="88" t="str">
        <f>IF(M656="","",M656+교과보정값!HY$17)</f>
        <v/>
      </c>
      <c r="M656" s="88" t="str">
        <f>IFERROR(IF(INDEX(교과보정값!$HY:$HY,MATCH($B656,교과보정값!$HX:$HX,0))="","",INDEX(교과보정값!$HY:$HY,MATCH($B656,교과보정값!$HX:$HX,0))+IF(INDEX(교과보정값!$IA:$IA,MATCH($B656,교과보정값!$HX:$HX,0))="인문",교과보정값!HY$9,교과보정값!HZ$9)),"")</f>
        <v/>
      </c>
      <c r="N656" s="88" t="str">
        <f>IF(M656="","",M656+교과보정값!HZ$17)</f>
        <v/>
      </c>
      <c r="O656" s="89" t="str">
        <f>IF(P656="","",P656+교과보정값!HY$18)</f>
        <v/>
      </c>
      <c r="P656" s="89" t="str">
        <f>IFERROR(IF(INDEX(교과보정값!$HY:$HY,MATCH($B656,교과보정값!$HX:$HX,0))="","",INDEX(교과보정값!$HY:$HY,MATCH($B656,교과보정값!$HX:$HX,0))+IF(INDEX(교과보정값!$IA:$IA,MATCH($B656,교과보정값!$HX:$HX,0))="인문",교과보정값!HY$10,교과보정값!HZ$10)),"")</f>
        <v/>
      </c>
      <c r="Q656" s="89" t="str">
        <f>IF(P656="","",P656+교과보정값!HZ$18)</f>
        <v/>
      </c>
    </row>
    <row r="657" spans="2:17">
      <c r="B657" s="84" t="s">
        <v>2250</v>
      </c>
      <c r="C657" s="85" t="str">
        <f>IF(D657="","",D657+교과보정값!HY$14)</f>
        <v/>
      </c>
      <c r="D657" s="85" t="str">
        <f>IFERROR(IF(INDEX(교과보정값!$HY:$HY,MATCH($B657,교과보정값!$HX:$HX,0))="","",INDEX(교과보정값!$HY:$HY,MATCH($B657,교과보정값!$HX:$HX,0))+IF(INDEX(교과보정값!$IA:$IA,MATCH($B657,교과보정값!$HX:$HX,0))="인문",교과보정값!HY$6,교과보정값!HZ$6)),"")</f>
        <v/>
      </c>
      <c r="E657" s="85" t="str">
        <f>IF(D657="","",D657+교과보정값!HZ$14)</f>
        <v/>
      </c>
      <c r="F657" s="86" t="str">
        <f>IF(G657="","",G657+교과보정값!HY$15)</f>
        <v/>
      </c>
      <c r="G657" s="86" t="str">
        <f>IFERROR(IF(INDEX(교과보정값!$HY:$HY,MATCH($B657,교과보정값!$HX:$HX,0))="","",INDEX(교과보정값!$HY:$HY,MATCH($B657,교과보정값!$HX:$HX,0))+IF(INDEX(교과보정값!$IA:$IA,MATCH($B657,교과보정값!$HX:$HX,0))="인문",교과보정값!HY$7,교과보정값!HZ$7)),"")</f>
        <v/>
      </c>
      <c r="H657" s="86" t="str">
        <f>IF(G657="","",G657+교과보정값!HZ$15)</f>
        <v/>
      </c>
      <c r="I657" s="87" t="str">
        <f>IF(J657="","",J657+교과보정값!HY$16)</f>
        <v/>
      </c>
      <c r="J657" s="87" t="str">
        <f>IFERROR(IF(INDEX(교과보정값!$HY:$HY,MATCH($B657,교과보정값!$HX:$HX,0))="","",INDEX(교과보정값!$HY:$HY,MATCH($B657,교과보정값!$HX:$HX,0))+IF(INDEX(교과보정값!$IA:$IA,MATCH($B657,교과보정값!$HX:$HX,0))="인문",교과보정값!HY$8,교과보정값!HZ$8)),"")</f>
        <v/>
      </c>
      <c r="K657" s="87" t="str">
        <f>IF(J657="","",J657+교과보정값!HZ$16)</f>
        <v/>
      </c>
      <c r="L657" s="88" t="str">
        <f>IF(M657="","",M657+교과보정값!HY$17)</f>
        <v/>
      </c>
      <c r="M657" s="88" t="str">
        <f>IFERROR(IF(INDEX(교과보정값!$HY:$HY,MATCH($B657,교과보정값!$HX:$HX,0))="","",INDEX(교과보정값!$HY:$HY,MATCH($B657,교과보정값!$HX:$HX,0))+IF(INDEX(교과보정값!$IA:$IA,MATCH($B657,교과보정값!$HX:$HX,0))="인문",교과보정값!HY$9,교과보정값!HZ$9)),"")</f>
        <v/>
      </c>
      <c r="N657" s="88" t="str">
        <f>IF(M657="","",M657+교과보정값!HZ$17)</f>
        <v/>
      </c>
      <c r="O657" s="89" t="str">
        <f>IF(P657="","",P657+교과보정값!HY$18)</f>
        <v/>
      </c>
      <c r="P657" s="89" t="str">
        <f>IFERROR(IF(INDEX(교과보정값!$HY:$HY,MATCH($B657,교과보정값!$HX:$HX,0))="","",INDEX(교과보정값!$HY:$HY,MATCH($B657,교과보정값!$HX:$HX,0))+IF(INDEX(교과보정값!$IA:$IA,MATCH($B657,교과보정값!$HX:$HX,0))="인문",교과보정값!HY$10,교과보정값!HZ$10)),"")</f>
        <v/>
      </c>
      <c r="Q657" s="89" t="str">
        <f>IF(P657="","",P657+교과보정값!HZ$18)</f>
        <v/>
      </c>
    </row>
    <row r="658" spans="2:17">
      <c r="B658" s="84" t="s">
        <v>2251</v>
      </c>
      <c r="C658" s="85" t="str">
        <f>IF(D658="","",D658+교과보정값!HY$14)</f>
        <v/>
      </c>
      <c r="D658" s="85" t="str">
        <f>IFERROR(IF(INDEX(교과보정값!$HY:$HY,MATCH($B658,교과보정값!$HX:$HX,0))="","",INDEX(교과보정값!$HY:$HY,MATCH($B658,교과보정값!$HX:$HX,0))+IF(INDEX(교과보정값!$IA:$IA,MATCH($B658,교과보정값!$HX:$HX,0))="인문",교과보정값!HY$6,교과보정값!HZ$6)),"")</f>
        <v/>
      </c>
      <c r="E658" s="85" t="str">
        <f>IF(D658="","",D658+교과보정값!HZ$14)</f>
        <v/>
      </c>
      <c r="F658" s="86" t="str">
        <f>IF(G658="","",G658+교과보정값!HY$15)</f>
        <v/>
      </c>
      <c r="G658" s="86" t="str">
        <f>IFERROR(IF(INDEX(교과보정값!$HY:$HY,MATCH($B658,교과보정값!$HX:$HX,0))="","",INDEX(교과보정값!$HY:$HY,MATCH($B658,교과보정값!$HX:$HX,0))+IF(INDEX(교과보정값!$IA:$IA,MATCH($B658,교과보정값!$HX:$HX,0))="인문",교과보정값!HY$7,교과보정값!HZ$7)),"")</f>
        <v/>
      </c>
      <c r="H658" s="86" t="str">
        <f>IF(G658="","",G658+교과보정값!HZ$15)</f>
        <v/>
      </c>
      <c r="I658" s="87" t="str">
        <f>IF(J658="","",J658+교과보정값!HY$16)</f>
        <v/>
      </c>
      <c r="J658" s="87" t="str">
        <f>IFERROR(IF(INDEX(교과보정값!$HY:$HY,MATCH($B658,교과보정값!$HX:$HX,0))="","",INDEX(교과보정값!$HY:$HY,MATCH($B658,교과보정값!$HX:$HX,0))+IF(INDEX(교과보정값!$IA:$IA,MATCH($B658,교과보정값!$HX:$HX,0))="인문",교과보정값!HY$8,교과보정값!HZ$8)),"")</f>
        <v/>
      </c>
      <c r="K658" s="87" t="str">
        <f>IF(J658="","",J658+교과보정값!HZ$16)</f>
        <v/>
      </c>
      <c r="L658" s="88" t="str">
        <f>IF(M658="","",M658+교과보정값!HY$17)</f>
        <v/>
      </c>
      <c r="M658" s="88" t="str">
        <f>IFERROR(IF(INDEX(교과보정값!$HY:$HY,MATCH($B658,교과보정값!$HX:$HX,0))="","",INDEX(교과보정값!$HY:$HY,MATCH($B658,교과보정값!$HX:$HX,0))+IF(INDEX(교과보정값!$IA:$IA,MATCH($B658,교과보정값!$HX:$HX,0))="인문",교과보정값!HY$9,교과보정값!HZ$9)),"")</f>
        <v/>
      </c>
      <c r="N658" s="88" t="str">
        <f>IF(M658="","",M658+교과보정값!HZ$17)</f>
        <v/>
      </c>
      <c r="O658" s="89" t="str">
        <f>IF(P658="","",P658+교과보정값!HY$18)</f>
        <v/>
      </c>
      <c r="P658" s="89" t="str">
        <f>IFERROR(IF(INDEX(교과보정값!$HY:$HY,MATCH($B658,교과보정값!$HX:$HX,0))="","",INDEX(교과보정값!$HY:$HY,MATCH($B658,교과보정값!$HX:$HX,0))+IF(INDEX(교과보정값!$IA:$IA,MATCH($B658,교과보정값!$HX:$HX,0))="인문",교과보정값!HY$10,교과보정값!HZ$10)),"")</f>
        <v/>
      </c>
      <c r="Q658" s="89" t="str">
        <f>IF(P658="","",P658+교과보정값!HZ$18)</f>
        <v/>
      </c>
    </row>
    <row r="659" spans="2:17">
      <c r="B659" s="84" t="s">
        <v>2252</v>
      </c>
      <c r="C659" s="85" t="str">
        <f>IF(D659="","",D659+교과보정값!HY$14)</f>
        <v/>
      </c>
      <c r="D659" s="85" t="str">
        <f>IFERROR(IF(INDEX(교과보정값!$HY:$HY,MATCH($B659,교과보정값!$HX:$HX,0))="","",INDEX(교과보정값!$HY:$HY,MATCH($B659,교과보정값!$HX:$HX,0))+IF(INDEX(교과보정값!$IA:$IA,MATCH($B659,교과보정값!$HX:$HX,0))="인문",교과보정값!HY$6,교과보정값!HZ$6)),"")</f>
        <v/>
      </c>
      <c r="E659" s="85" t="str">
        <f>IF(D659="","",D659+교과보정값!HZ$14)</f>
        <v/>
      </c>
      <c r="F659" s="86" t="str">
        <f>IF(G659="","",G659+교과보정값!HY$15)</f>
        <v/>
      </c>
      <c r="G659" s="86" t="str">
        <f>IFERROR(IF(INDEX(교과보정값!$HY:$HY,MATCH($B659,교과보정값!$HX:$HX,0))="","",INDEX(교과보정값!$HY:$HY,MATCH($B659,교과보정값!$HX:$HX,0))+IF(INDEX(교과보정값!$IA:$IA,MATCH($B659,교과보정값!$HX:$HX,0))="인문",교과보정값!HY$7,교과보정값!HZ$7)),"")</f>
        <v/>
      </c>
      <c r="H659" s="86" t="str">
        <f>IF(G659="","",G659+교과보정값!HZ$15)</f>
        <v/>
      </c>
      <c r="I659" s="87" t="str">
        <f>IF(J659="","",J659+교과보정값!HY$16)</f>
        <v/>
      </c>
      <c r="J659" s="87" t="str">
        <f>IFERROR(IF(INDEX(교과보정값!$HY:$HY,MATCH($B659,교과보정값!$HX:$HX,0))="","",INDEX(교과보정값!$HY:$HY,MATCH($B659,교과보정값!$HX:$HX,0))+IF(INDEX(교과보정값!$IA:$IA,MATCH($B659,교과보정값!$HX:$HX,0))="인문",교과보정값!HY$8,교과보정값!HZ$8)),"")</f>
        <v/>
      </c>
      <c r="K659" s="87" t="str">
        <f>IF(J659="","",J659+교과보정값!HZ$16)</f>
        <v/>
      </c>
      <c r="L659" s="88" t="str">
        <f>IF(M659="","",M659+교과보정값!HY$17)</f>
        <v/>
      </c>
      <c r="M659" s="88" t="str">
        <f>IFERROR(IF(INDEX(교과보정값!$HY:$HY,MATCH($B659,교과보정값!$HX:$HX,0))="","",INDEX(교과보정값!$HY:$HY,MATCH($B659,교과보정값!$HX:$HX,0))+IF(INDEX(교과보정값!$IA:$IA,MATCH($B659,교과보정값!$HX:$HX,0))="인문",교과보정값!HY$9,교과보정값!HZ$9)),"")</f>
        <v/>
      </c>
      <c r="N659" s="88" t="str">
        <f>IF(M659="","",M659+교과보정값!HZ$17)</f>
        <v/>
      </c>
      <c r="O659" s="89" t="str">
        <f>IF(P659="","",P659+교과보정값!HY$18)</f>
        <v/>
      </c>
      <c r="P659" s="89" t="str">
        <f>IFERROR(IF(INDEX(교과보정값!$HY:$HY,MATCH($B659,교과보정값!$HX:$HX,0))="","",INDEX(교과보정값!$HY:$HY,MATCH($B659,교과보정값!$HX:$HX,0))+IF(INDEX(교과보정값!$IA:$IA,MATCH($B659,교과보정값!$HX:$HX,0))="인문",교과보정값!HY$10,교과보정값!HZ$10)),"")</f>
        <v/>
      </c>
      <c r="Q659" s="89" t="str">
        <f>IF(P659="","",P659+교과보정값!HZ$18)</f>
        <v/>
      </c>
    </row>
    <row r="661" spans="2:17">
      <c r="B661" s="159" t="s">
        <v>2253</v>
      </c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5"/>
    </row>
    <row r="662" spans="2:17">
      <c r="B662" s="78"/>
      <c r="C662" s="163" t="s">
        <v>1862</v>
      </c>
      <c r="D662" s="154"/>
      <c r="E662" s="155"/>
      <c r="F662" s="161" t="s">
        <v>1863</v>
      </c>
      <c r="G662" s="154"/>
      <c r="H662" s="155"/>
      <c r="I662" s="162" t="s">
        <v>1864</v>
      </c>
      <c r="J662" s="154"/>
      <c r="K662" s="155"/>
      <c r="L662" s="156" t="s">
        <v>1865</v>
      </c>
      <c r="M662" s="154"/>
      <c r="N662" s="155"/>
      <c r="O662" s="157" t="s">
        <v>1866</v>
      </c>
      <c r="P662" s="154"/>
      <c r="Q662" s="155"/>
    </row>
    <row r="663" spans="2:17">
      <c r="B663" s="78" t="s">
        <v>1869</v>
      </c>
      <c r="C663" s="79" t="s">
        <v>19</v>
      </c>
      <c r="D663" s="79" t="s">
        <v>20</v>
      </c>
      <c r="E663" s="79" t="s">
        <v>21</v>
      </c>
      <c r="F663" s="80" t="s">
        <v>19</v>
      </c>
      <c r="G663" s="80" t="s">
        <v>20</v>
      </c>
      <c r="H663" s="80" t="s">
        <v>21</v>
      </c>
      <c r="I663" s="81" t="s">
        <v>19</v>
      </c>
      <c r="J663" s="81" t="s">
        <v>20</v>
      </c>
      <c r="K663" s="81" t="s">
        <v>21</v>
      </c>
      <c r="L663" s="82" t="s">
        <v>19</v>
      </c>
      <c r="M663" s="82" t="s">
        <v>20</v>
      </c>
      <c r="N663" s="82" t="s">
        <v>21</v>
      </c>
      <c r="O663" s="83" t="s">
        <v>19</v>
      </c>
      <c r="P663" s="83" t="s">
        <v>20</v>
      </c>
      <c r="Q663" s="83" t="s">
        <v>21</v>
      </c>
    </row>
    <row r="664" spans="2:17">
      <c r="B664" s="84" t="s">
        <v>2254</v>
      </c>
      <c r="C664" s="85">
        <f>IF(D664="","",D664+교과보정값!ID$14)</f>
        <v>3.0000000000000002E-2</v>
      </c>
      <c r="D664" s="85">
        <f>IFERROR(IF(INDEX(교과보정값!$ID:$ID,MATCH($B664,교과보정값!$IC:$IC,0))="","",INDEX(교과보정값!$ID:$ID,MATCH($B664,교과보정값!$IC:$IC,0))+IF(INDEX(교과보정값!$IF:$IF,MATCH($B664,교과보정값!$IC:$IC,0))="인문",교과보정값!ID$6,교과보정값!IE$6)),"")</f>
        <v>-0.02</v>
      </c>
      <c r="E664" s="85">
        <f>IF(D664="","",D664+교과보정값!IE$14)</f>
        <v>-7.0000000000000007E-2</v>
      </c>
      <c r="F664" s="86">
        <f>IF(G664="","",G664+교과보정값!ID$15)</f>
        <v>3.0000000000000002E-2</v>
      </c>
      <c r="G664" s="86">
        <f>IFERROR(IF(INDEX(교과보정값!$ID:$ID,MATCH($B664,교과보정값!$IC:$IC,0))="","",INDEX(교과보정값!$ID:$ID,MATCH($B664,교과보정값!$IC:$IC,0))+IF(INDEX(교과보정값!$IF:$IF,MATCH($B664,교과보정값!$IC:$IC,0))="인문",교과보정값!ID$7,교과보정값!IE$7)),"")</f>
        <v>-0.02</v>
      </c>
      <c r="H664" s="86">
        <f>IF(G664="","",G664+교과보정값!IE$15)</f>
        <v>-7.0000000000000007E-2</v>
      </c>
      <c r="I664" s="87">
        <f>IF(J664="","",J664+교과보정값!ID$16)</f>
        <v>3.0000000000000002E-2</v>
      </c>
      <c r="J664" s="87">
        <f>IFERROR(IF(INDEX(교과보정값!$ID:$ID,MATCH($B664,교과보정값!$IC:$IC,0))="","",INDEX(교과보정값!$ID:$ID,MATCH($B664,교과보정값!$IC:$IC,0))+IF(INDEX(교과보정값!$IF:$IF,MATCH($B664,교과보정값!$IC:$IC,0))="인문",교과보정값!ID$8,교과보정값!IE$8)),"")</f>
        <v>-0.02</v>
      </c>
      <c r="K664" s="87">
        <f>IF(J664="","",J664+교과보정값!IE$16)</f>
        <v>-7.0000000000000007E-2</v>
      </c>
      <c r="L664" s="88">
        <f>IF(M664="","",M664+교과보정값!ID$17)</f>
        <v>3.0000000000000002E-2</v>
      </c>
      <c r="M664" s="88">
        <f>IFERROR(IF(INDEX(교과보정값!$ID:$ID,MATCH($B664,교과보정값!$IC:$IC,0))="","",INDEX(교과보정값!$ID:$ID,MATCH($B664,교과보정값!$IC:$IC,0))+IF(INDEX(교과보정값!$IF:$IF,MATCH($B664,교과보정값!$IC:$IC,0))="인문",교과보정값!ID$9,교과보정값!IE$9)),"")</f>
        <v>-0.02</v>
      </c>
      <c r="N664" s="88">
        <f>IF(M664="","",M664+교과보정값!IE$17)</f>
        <v>-7.0000000000000007E-2</v>
      </c>
      <c r="O664" s="89">
        <f>IF(P664="","",P664+교과보정값!ID$18)</f>
        <v>3.0000000000000002E-2</v>
      </c>
      <c r="P664" s="89">
        <f>IFERROR(IF(INDEX(교과보정값!$ID:$ID,MATCH($B664,교과보정값!$IC:$IC,0))="","",INDEX(교과보정값!$ID:$ID,MATCH($B664,교과보정값!$IC:$IC,0))+IF(INDEX(교과보정값!$IF:$IF,MATCH($B664,교과보정값!$IC:$IC,0))="인문",교과보정값!ID$10,교과보정값!IE$10)),"")</f>
        <v>-0.02</v>
      </c>
      <c r="Q664" s="89">
        <f>IF(P664="","",P664+교과보정값!IE$18)</f>
        <v>-7.0000000000000007E-2</v>
      </c>
    </row>
    <row r="665" spans="2:17">
      <c r="B665" s="84" t="s">
        <v>2255</v>
      </c>
      <c r="C665" s="85" t="str">
        <f>IF(D665="","",D665+교과보정값!ID$14)</f>
        <v/>
      </c>
      <c r="D665" s="85" t="str">
        <f>IFERROR(IF(INDEX(교과보정값!$ID:$ID,MATCH($B665,교과보정값!$IC:$IC,0))="","",INDEX(교과보정값!$ID:$ID,MATCH($B665,교과보정값!$IC:$IC,0))+IF(INDEX(교과보정값!$IF:$IF,MATCH($B665,교과보정값!$IC:$IC,0))="인문",교과보정값!ID$6,교과보정값!IE$6)),"")</f>
        <v/>
      </c>
      <c r="E665" s="85" t="str">
        <f>IF(D665="","",D665+교과보정값!IE$14)</f>
        <v/>
      </c>
      <c r="F665" s="86" t="str">
        <f>IF(G665="","",G665+교과보정값!ID$15)</f>
        <v/>
      </c>
      <c r="G665" s="86" t="str">
        <f>IFERROR(IF(INDEX(교과보정값!$ID:$ID,MATCH($B665,교과보정값!$IC:$IC,0))="","",INDEX(교과보정값!$ID:$ID,MATCH($B665,교과보정값!$IC:$IC,0))+IF(INDEX(교과보정값!$IF:$IF,MATCH($B665,교과보정값!$IC:$IC,0))="인문",교과보정값!ID$7,교과보정값!IE$7)),"")</f>
        <v/>
      </c>
      <c r="H665" s="86" t="str">
        <f>IF(G665="","",G665+교과보정값!IE$15)</f>
        <v/>
      </c>
      <c r="I665" s="87" t="str">
        <f>IF(J665="","",J665+교과보정값!ID$16)</f>
        <v/>
      </c>
      <c r="J665" s="87" t="str">
        <f>IFERROR(IF(INDEX(교과보정값!$ID:$ID,MATCH($B665,교과보정값!$IC:$IC,0))="","",INDEX(교과보정값!$ID:$ID,MATCH($B665,교과보정값!$IC:$IC,0))+IF(INDEX(교과보정값!$IF:$IF,MATCH($B665,교과보정값!$IC:$IC,0))="인문",교과보정값!ID$8,교과보정값!IE$8)),"")</f>
        <v/>
      </c>
      <c r="K665" s="87" t="str">
        <f>IF(J665="","",J665+교과보정값!IE$16)</f>
        <v/>
      </c>
      <c r="L665" s="88" t="str">
        <f>IF(M665="","",M665+교과보정값!ID$17)</f>
        <v/>
      </c>
      <c r="M665" s="88" t="str">
        <f>IFERROR(IF(INDEX(교과보정값!$ID:$ID,MATCH($B665,교과보정값!$IC:$IC,0))="","",INDEX(교과보정값!$ID:$ID,MATCH($B665,교과보정값!$IC:$IC,0))+IF(INDEX(교과보정값!$IF:$IF,MATCH($B665,교과보정값!$IC:$IC,0))="인문",교과보정값!ID$9,교과보정값!IE$9)),"")</f>
        <v/>
      </c>
      <c r="N665" s="88" t="str">
        <f>IF(M665="","",M665+교과보정값!IE$17)</f>
        <v/>
      </c>
      <c r="O665" s="89" t="str">
        <f>IF(P665="","",P665+교과보정값!ID$18)</f>
        <v/>
      </c>
      <c r="P665" s="89" t="str">
        <f>IFERROR(IF(INDEX(교과보정값!$ID:$ID,MATCH($B665,교과보정값!$IC:$IC,0))="","",INDEX(교과보정값!$ID:$ID,MATCH($B665,교과보정값!$IC:$IC,0))+IF(INDEX(교과보정값!$IF:$IF,MATCH($B665,교과보정값!$IC:$IC,0))="인문",교과보정값!ID$10,교과보정값!IE$10)),"")</f>
        <v/>
      </c>
      <c r="Q665" s="89" t="str">
        <f>IF(P665="","",P665+교과보정값!IE$18)</f>
        <v/>
      </c>
    </row>
    <row r="666" spans="2:17">
      <c r="B666" s="84" t="s">
        <v>2256</v>
      </c>
      <c r="C666" s="85">
        <f>IF(D666="","",D666+교과보정값!ID$14)</f>
        <v>7.0000000000000007E-2</v>
      </c>
      <c r="D666" s="85">
        <f>IFERROR(IF(INDEX(교과보정값!$ID:$ID,MATCH($B666,교과보정값!$IC:$IC,0))="","",INDEX(교과보정값!$ID:$ID,MATCH($B666,교과보정값!$IC:$IC,0))+IF(INDEX(교과보정값!$IF:$IF,MATCH($B666,교과보정값!$IC:$IC,0))="인문",교과보정값!ID$6,교과보정값!IE$6)),"")</f>
        <v>0.02</v>
      </c>
      <c r="E666" s="85">
        <f>IF(D666="","",D666+교과보정값!IE$14)</f>
        <v>-3.0000000000000002E-2</v>
      </c>
      <c r="F666" s="86">
        <f>IF(G666="","",G666+교과보정값!ID$15)</f>
        <v>7.0000000000000007E-2</v>
      </c>
      <c r="G666" s="86">
        <f>IFERROR(IF(INDEX(교과보정값!$ID:$ID,MATCH($B666,교과보정값!$IC:$IC,0))="","",INDEX(교과보정값!$ID:$ID,MATCH($B666,교과보정값!$IC:$IC,0))+IF(INDEX(교과보정값!$IF:$IF,MATCH($B666,교과보정값!$IC:$IC,0))="인문",교과보정값!ID$7,교과보정값!IE$7)),"")</f>
        <v>0.02</v>
      </c>
      <c r="H666" s="86">
        <f>IF(G666="","",G666+교과보정값!IE$15)</f>
        <v>-3.0000000000000002E-2</v>
      </c>
      <c r="I666" s="87">
        <f>IF(J666="","",J666+교과보정값!ID$16)</f>
        <v>7.0000000000000007E-2</v>
      </c>
      <c r="J666" s="87">
        <f>IFERROR(IF(INDEX(교과보정값!$ID:$ID,MATCH($B666,교과보정값!$IC:$IC,0))="","",INDEX(교과보정값!$ID:$ID,MATCH($B666,교과보정값!$IC:$IC,0))+IF(INDEX(교과보정값!$IF:$IF,MATCH($B666,교과보정값!$IC:$IC,0))="인문",교과보정값!ID$8,교과보정값!IE$8)),"")</f>
        <v>0.02</v>
      </c>
      <c r="K666" s="87">
        <f>IF(J666="","",J666+교과보정값!IE$16)</f>
        <v>-3.0000000000000002E-2</v>
      </c>
      <c r="L666" s="88">
        <f>IF(M666="","",M666+교과보정값!ID$17)</f>
        <v>7.0000000000000007E-2</v>
      </c>
      <c r="M666" s="88">
        <f>IFERROR(IF(INDEX(교과보정값!$ID:$ID,MATCH($B666,교과보정값!$IC:$IC,0))="","",INDEX(교과보정값!$ID:$ID,MATCH($B666,교과보정값!$IC:$IC,0))+IF(INDEX(교과보정값!$IF:$IF,MATCH($B666,교과보정값!$IC:$IC,0))="인문",교과보정값!ID$9,교과보정값!IE$9)),"")</f>
        <v>0.02</v>
      </c>
      <c r="N666" s="88">
        <f>IF(M666="","",M666+교과보정값!IE$17)</f>
        <v>-3.0000000000000002E-2</v>
      </c>
      <c r="O666" s="89">
        <f>IF(P666="","",P666+교과보정값!ID$18)</f>
        <v>7.0000000000000007E-2</v>
      </c>
      <c r="P666" s="89">
        <f>IFERROR(IF(INDEX(교과보정값!$ID:$ID,MATCH($B666,교과보정값!$IC:$IC,0))="","",INDEX(교과보정값!$ID:$ID,MATCH($B666,교과보정값!$IC:$IC,0))+IF(INDEX(교과보정값!$IF:$IF,MATCH($B666,교과보정값!$IC:$IC,0))="인문",교과보정값!ID$10,교과보정값!IE$10)),"")</f>
        <v>0.02</v>
      </c>
      <c r="Q666" s="89">
        <f>IF(P666="","",P666+교과보정값!IE$18)</f>
        <v>-3.0000000000000002E-2</v>
      </c>
    </row>
    <row r="667" spans="2:17">
      <c r="B667" s="84" t="s">
        <v>2257</v>
      </c>
      <c r="C667" s="85">
        <f>IF(D667="","",D667+교과보정값!ID$14)</f>
        <v>0</v>
      </c>
      <c r="D667" s="85">
        <f>IFERROR(IF(INDEX(교과보정값!$ID:$ID,MATCH($B667,교과보정값!$IC:$IC,0))="","",INDEX(교과보정값!$ID:$ID,MATCH($B667,교과보정값!$IC:$IC,0))+IF(INDEX(교과보정값!$IF:$IF,MATCH($B667,교과보정값!$IC:$IC,0))="인문",교과보정값!ID$6,교과보정값!IE$6)),"")</f>
        <v>-0.05</v>
      </c>
      <c r="E667" s="85">
        <f>IF(D667="","",D667+교과보정값!IE$14)</f>
        <v>-0.1</v>
      </c>
      <c r="F667" s="86">
        <f>IF(G667="","",G667+교과보정값!ID$15)</f>
        <v>0</v>
      </c>
      <c r="G667" s="86">
        <f>IFERROR(IF(INDEX(교과보정값!$ID:$ID,MATCH($B667,교과보정값!$IC:$IC,0))="","",INDEX(교과보정값!$ID:$ID,MATCH($B667,교과보정값!$IC:$IC,0))+IF(INDEX(교과보정값!$IF:$IF,MATCH($B667,교과보정값!$IC:$IC,0))="인문",교과보정값!ID$7,교과보정값!IE$7)),"")</f>
        <v>-0.05</v>
      </c>
      <c r="H667" s="86">
        <f>IF(G667="","",G667+교과보정값!IE$15)</f>
        <v>-0.1</v>
      </c>
      <c r="I667" s="87">
        <f>IF(J667="","",J667+교과보정값!ID$16)</f>
        <v>0</v>
      </c>
      <c r="J667" s="87">
        <f>IFERROR(IF(INDEX(교과보정값!$ID:$ID,MATCH($B667,교과보정값!$IC:$IC,0))="","",INDEX(교과보정값!$ID:$ID,MATCH($B667,교과보정값!$IC:$IC,0))+IF(INDEX(교과보정값!$IF:$IF,MATCH($B667,교과보정값!$IC:$IC,0))="인문",교과보정값!ID$8,교과보정값!IE$8)),"")</f>
        <v>-0.05</v>
      </c>
      <c r="K667" s="87">
        <f>IF(J667="","",J667+교과보정값!IE$16)</f>
        <v>-0.1</v>
      </c>
      <c r="L667" s="88">
        <f>IF(M667="","",M667+교과보정값!ID$17)</f>
        <v>0</v>
      </c>
      <c r="M667" s="88">
        <f>IFERROR(IF(INDEX(교과보정값!$ID:$ID,MATCH($B667,교과보정값!$IC:$IC,0))="","",INDEX(교과보정값!$ID:$ID,MATCH($B667,교과보정값!$IC:$IC,0))+IF(INDEX(교과보정값!$IF:$IF,MATCH($B667,교과보정값!$IC:$IC,0))="인문",교과보정값!ID$9,교과보정값!IE$9)),"")</f>
        <v>-0.05</v>
      </c>
      <c r="N667" s="88">
        <f>IF(M667="","",M667+교과보정값!IE$17)</f>
        <v>-0.1</v>
      </c>
      <c r="O667" s="89">
        <f>IF(P667="","",P667+교과보정값!ID$18)</f>
        <v>0</v>
      </c>
      <c r="P667" s="89">
        <f>IFERROR(IF(INDEX(교과보정값!$ID:$ID,MATCH($B667,교과보정값!$IC:$IC,0))="","",INDEX(교과보정값!$ID:$ID,MATCH($B667,교과보정값!$IC:$IC,0))+IF(INDEX(교과보정값!$IF:$IF,MATCH($B667,교과보정값!$IC:$IC,0))="인문",교과보정값!ID$10,교과보정값!IE$10)),"")</f>
        <v>-0.05</v>
      </c>
      <c r="Q667" s="89">
        <f>IF(P667="","",P667+교과보정값!IE$18)</f>
        <v>-0.1</v>
      </c>
    </row>
    <row r="668" spans="2:17">
      <c r="B668" s="84" t="s">
        <v>2258</v>
      </c>
      <c r="C668" s="85" t="str">
        <f>IF(D668="","",D668+교과보정값!ID$14)</f>
        <v/>
      </c>
      <c r="D668" s="85" t="str">
        <f>IFERROR(IF(INDEX(교과보정값!$ID:$ID,MATCH($B668,교과보정값!$IC:$IC,0))="","",INDEX(교과보정값!$ID:$ID,MATCH($B668,교과보정값!$IC:$IC,0))+IF(INDEX(교과보정값!$IF:$IF,MATCH($B668,교과보정값!$IC:$IC,0))="인문",교과보정값!ID$6,교과보정값!IE$6)),"")</f>
        <v/>
      </c>
      <c r="E668" s="85" t="str">
        <f>IF(D668="","",D668+교과보정값!IE$14)</f>
        <v/>
      </c>
      <c r="F668" s="86" t="str">
        <f>IF(G668="","",G668+교과보정값!ID$15)</f>
        <v/>
      </c>
      <c r="G668" s="86" t="str">
        <f>IFERROR(IF(INDEX(교과보정값!$ID:$ID,MATCH($B668,교과보정값!$IC:$IC,0))="","",INDEX(교과보정값!$ID:$ID,MATCH($B668,교과보정값!$IC:$IC,0))+IF(INDEX(교과보정값!$IF:$IF,MATCH($B668,교과보정값!$IC:$IC,0))="인문",교과보정값!ID$7,교과보정값!IE$7)),"")</f>
        <v/>
      </c>
      <c r="H668" s="86" t="str">
        <f>IF(G668="","",G668+교과보정값!IE$15)</f>
        <v/>
      </c>
      <c r="I668" s="87" t="str">
        <f>IF(J668="","",J668+교과보정값!ID$16)</f>
        <v/>
      </c>
      <c r="J668" s="87" t="str">
        <f>IFERROR(IF(INDEX(교과보정값!$ID:$ID,MATCH($B668,교과보정값!$IC:$IC,0))="","",INDEX(교과보정값!$ID:$ID,MATCH($B668,교과보정값!$IC:$IC,0))+IF(INDEX(교과보정값!$IF:$IF,MATCH($B668,교과보정값!$IC:$IC,0))="인문",교과보정값!ID$8,교과보정값!IE$8)),"")</f>
        <v/>
      </c>
      <c r="K668" s="87" t="str">
        <f>IF(J668="","",J668+교과보정값!IE$16)</f>
        <v/>
      </c>
      <c r="L668" s="88" t="str">
        <f>IF(M668="","",M668+교과보정값!ID$17)</f>
        <v/>
      </c>
      <c r="M668" s="88" t="str">
        <f>IFERROR(IF(INDEX(교과보정값!$ID:$ID,MATCH($B668,교과보정값!$IC:$IC,0))="","",INDEX(교과보정값!$ID:$ID,MATCH($B668,교과보정값!$IC:$IC,0))+IF(INDEX(교과보정값!$IF:$IF,MATCH($B668,교과보정값!$IC:$IC,0))="인문",교과보정값!ID$9,교과보정값!IE$9)),"")</f>
        <v/>
      </c>
      <c r="N668" s="88" t="str">
        <f>IF(M668="","",M668+교과보정값!IE$17)</f>
        <v/>
      </c>
      <c r="O668" s="89" t="str">
        <f>IF(P668="","",P668+교과보정값!ID$18)</f>
        <v/>
      </c>
      <c r="P668" s="89" t="str">
        <f>IFERROR(IF(INDEX(교과보정값!$ID:$ID,MATCH($B668,교과보정값!$IC:$IC,0))="","",INDEX(교과보정값!$ID:$ID,MATCH($B668,교과보정값!$IC:$IC,0))+IF(INDEX(교과보정값!$IF:$IF,MATCH($B668,교과보정값!$IC:$IC,0))="인문",교과보정값!ID$10,교과보정값!IE$10)),"")</f>
        <v/>
      </c>
      <c r="Q668" s="89" t="str">
        <f>IF(P668="","",P668+교과보정값!IE$18)</f>
        <v/>
      </c>
    </row>
    <row r="669" spans="2:17">
      <c r="B669" s="84" t="s">
        <v>2259</v>
      </c>
      <c r="C669" s="85">
        <f>IF(D669="","",D669+교과보정값!ID$14)</f>
        <v>0.1</v>
      </c>
      <c r="D669" s="85">
        <f>IFERROR(IF(INDEX(교과보정값!$ID:$ID,MATCH($B669,교과보정값!$IC:$IC,0))="","",INDEX(교과보정값!$ID:$ID,MATCH($B669,교과보정값!$IC:$IC,0))+IF(INDEX(교과보정값!$IF:$IF,MATCH($B669,교과보정값!$IC:$IC,0))="인문",교과보정값!ID$6,교과보정값!IE$6)),"")</f>
        <v>0.05</v>
      </c>
      <c r="E669" s="85">
        <f>IF(D669="","",D669+교과보정값!IE$14)</f>
        <v>0</v>
      </c>
      <c r="F669" s="86">
        <f>IF(G669="","",G669+교과보정값!ID$15)</f>
        <v>0.1</v>
      </c>
      <c r="G669" s="86">
        <f>IFERROR(IF(INDEX(교과보정값!$ID:$ID,MATCH($B669,교과보정값!$IC:$IC,0))="","",INDEX(교과보정값!$ID:$ID,MATCH($B669,교과보정값!$IC:$IC,0))+IF(INDEX(교과보정값!$IF:$IF,MATCH($B669,교과보정값!$IC:$IC,0))="인문",교과보정값!ID$7,교과보정값!IE$7)),"")</f>
        <v>0.05</v>
      </c>
      <c r="H669" s="86">
        <f>IF(G669="","",G669+교과보정값!IE$15)</f>
        <v>0</v>
      </c>
      <c r="I669" s="87">
        <f>IF(J669="","",J669+교과보정값!ID$16)</f>
        <v>0.1</v>
      </c>
      <c r="J669" s="87">
        <f>IFERROR(IF(INDEX(교과보정값!$ID:$ID,MATCH($B669,교과보정값!$IC:$IC,0))="","",INDEX(교과보정값!$ID:$ID,MATCH($B669,교과보정값!$IC:$IC,0))+IF(INDEX(교과보정값!$IF:$IF,MATCH($B669,교과보정값!$IC:$IC,0))="인문",교과보정값!ID$8,교과보정값!IE$8)),"")</f>
        <v>0.05</v>
      </c>
      <c r="K669" s="87">
        <f>IF(J669="","",J669+교과보정값!IE$16)</f>
        <v>0</v>
      </c>
      <c r="L669" s="88">
        <f>IF(M669="","",M669+교과보정값!ID$17)</f>
        <v>0.1</v>
      </c>
      <c r="M669" s="88">
        <f>IFERROR(IF(INDEX(교과보정값!$ID:$ID,MATCH($B669,교과보정값!$IC:$IC,0))="","",INDEX(교과보정값!$ID:$ID,MATCH($B669,교과보정값!$IC:$IC,0))+IF(INDEX(교과보정값!$IF:$IF,MATCH($B669,교과보정값!$IC:$IC,0))="인문",교과보정값!ID$9,교과보정값!IE$9)),"")</f>
        <v>0.05</v>
      </c>
      <c r="N669" s="88">
        <f>IF(M669="","",M669+교과보정값!IE$17)</f>
        <v>0</v>
      </c>
      <c r="O669" s="89">
        <f>IF(P669="","",P669+교과보정값!ID$18)</f>
        <v>0.1</v>
      </c>
      <c r="P669" s="89">
        <f>IFERROR(IF(INDEX(교과보정값!$ID:$ID,MATCH($B669,교과보정값!$IC:$IC,0))="","",INDEX(교과보정값!$ID:$ID,MATCH($B669,교과보정값!$IC:$IC,0))+IF(INDEX(교과보정값!$IF:$IF,MATCH($B669,교과보정값!$IC:$IC,0))="인문",교과보정값!ID$10,교과보정값!IE$10)),"")</f>
        <v>0.05</v>
      </c>
      <c r="Q669" s="89">
        <f>IF(P669="","",P669+교과보정값!IE$18)</f>
        <v>0</v>
      </c>
    </row>
    <row r="670" spans="2:17">
      <c r="B670" s="84" t="s">
        <v>2260</v>
      </c>
      <c r="C670" s="85" t="str">
        <f>IF(D670="","",D670+교과보정값!ID$14)</f>
        <v/>
      </c>
      <c r="D670" s="85" t="str">
        <f>IFERROR(IF(INDEX(교과보정값!$ID:$ID,MATCH($B670,교과보정값!$IC:$IC,0))="","",INDEX(교과보정값!$ID:$ID,MATCH($B670,교과보정값!$IC:$IC,0))+IF(INDEX(교과보정값!$IF:$IF,MATCH($B670,교과보정값!$IC:$IC,0))="인문",교과보정값!ID$6,교과보정값!IE$6)),"")</f>
        <v/>
      </c>
      <c r="E670" s="85" t="str">
        <f>IF(D670="","",D670+교과보정값!IE$14)</f>
        <v/>
      </c>
      <c r="F670" s="86" t="str">
        <f>IF(G670="","",G670+교과보정값!ID$15)</f>
        <v/>
      </c>
      <c r="G670" s="86" t="str">
        <f>IFERROR(IF(INDEX(교과보정값!$ID:$ID,MATCH($B670,교과보정값!$IC:$IC,0))="","",INDEX(교과보정값!$ID:$ID,MATCH($B670,교과보정값!$IC:$IC,0))+IF(INDEX(교과보정값!$IF:$IF,MATCH($B670,교과보정값!$IC:$IC,0))="인문",교과보정값!ID$7,교과보정값!IE$7)),"")</f>
        <v/>
      </c>
      <c r="H670" s="86" t="str">
        <f>IF(G670="","",G670+교과보정값!IE$15)</f>
        <v/>
      </c>
      <c r="I670" s="87" t="str">
        <f>IF(J670="","",J670+교과보정값!ID$16)</f>
        <v/>
      </c>
      <c r="J670" s="87" t="str">
        <f>IFERROR(IF(INDEX(교과보정값!$ID:$ID,MATCH($B670,교과보정값!$IC:$IC,0))="","",INDEX(교과보정값!$ID:$ID,MATCH($B670,교과보정값!$IC:$IC,0))+IF(INDEX(교과보정값!$IF:$IF,MATCH($B670,교과보정값!$IC:$IC,0))="인문",교과보정값!ID$8,교과보정값!IE$8)),"")</f>
        <v/>
      </c>
      <c r="K670" s="87" t="str">
        <f>IF(J670="","",J670+교과보정값!IE$16)</f>
        <v/>
      </c>
      <c r="L670" s="88" t="str">
        <f>IF(M670="","",M670+교과보정값!ID$17)</f>
        <v/>
      </c>
      <c r="M670" s="88" t="str">
        <f>IFERROR(IF(INDEX(교과보정값!$ID:$ID,MATCH($B670,교과보정값!$IC:$IC,0))="","",INDEX(교과보정값!$ID:$ID,MATCH($B670,교과보정값!$IC:$IC,0))+IF(INDEX(교과보정값!$IF:$IF,MATCH($B670,교과보정값!$IC:$IC,0))="인문",교과보정값!ID$9,교과보정값!IE$9)),"")</f>
        <v/>
      </c>
      <c r="N670" s="88" t="str">
        <f>IF(M670="","",M670+교과보정값!IE$17)</f>
        <v/>
      </c>
      <c r="O670" s="89" t="str">
        <f>IF(P670="","",P670+교과보정값!ID$18)</f>
        <v/>
      </c>
      <c r="P670" s="89" t="str">
        <f>IFERROR(IF(INDEX(교과보정값!$ID:$ID,MATCH($B670,교과보정값!$IC:$IC,0))="","",INDEX(교과보정값!$ID:$ID,MATCH($B670,교과보정값!$IC:$IC,0))+IF(INDEX(교과보정값!$IF:$IF,MATCH($B670,교과보정값!$IC:$IC,0))="인문",교과보정값!ID$10,교과보정값!IE$10)),"")</f>
        <v/>
      </c>
      <c r="Q670" s="89" t="str">
        <f>IF(P670="","",P670+교과보정값!IE$18)</f>
        <v/>
      </c>
    </row>
    <row r="671" spans="2:17">
      <c r="B671" s="84" t="s">
        <v>2261</v>
      </c>
      <c r="C671" s="85" t="str">
        <f>IF(D671="","",D671+교과보정값!ID$14)</f>
        <v/>
      </c>
      <c r="D671" s="85" t="str">
        <f>IFERROR(IF(INDEX(교과보정값!$ID:$ID,MATCH($B671,교과보정값!$IC:$IC,0))="","",INDEX(교과보정값!$ID:$ID,MATCH($B671,교과보정값!$IC:$IC,0))+IF(INDEX(교과보정값!$IF:$IF,MATCH($B671,교과보정값!$IC:$IC,0))="인문",교과보정값!ID$6,교과보정값!IE$6)),"")</f>
        <v/>
      </c>
      <c r="E671" s="85" t="str">
        <f>IF(D671="","",D671+교과보정값!IE$14)</f>
        <v/>
      </c>
      <c r="F671" s="86" t="str">
        <f>IF(G671="","",G671+교과보정값!ID$15)</f>
        <v/>
      </c>
      <c r="G671" s="86" t="str">
        <f>IFERROR(IF(INDEX(교과보정값!$ID:$ID,MATCH($B671,교과보정값!$IC:$IC,0))="","",INDEX(교과보정값!$ID:$ID,MATCH($B671,교과보정값!$IC:$IC,0))+IF(INDEX(교과보정값!$IF:$IF,MATCH($B671,교과보정값!$IC:$IC,0))="인문",교과보정값!ID$7,교과보정값!IE$7)),"")</f>
        <v/>
      </c>
      <c r="H671" s="86" t="str">
        <f>IF(G671="","",G671+교과보정값!IE$15)</f>
        <v/>
      </c>
      <c r="I671" s="87" t="str">
        <f>IF(J671="","",J671+교과보정값!ID$16)</f>
        <v/>
      </c>
      <c r="J671" s="87" t="str">
        <f>IFERROR(IF(INDEX(교과보정값!$ID:$ID,MATCH($B671,교과보정값!$IC:$IC,0))="","",INDEX(교과보정값!$ID:$ID,MATCH($B671,교과보정값!$IC:$IC,0))+IF(INDEX(교과보정값!$IF:$IF,MATCH($B671,교과보정값!$IC:$IC,0))="인문",교과보정값!ID$8,교과보정값!IE$8)),"")</f>
        <v/>
      </c>
      <c r="K671" s="87" t="str">
        <f>IF(J671="","",J671+교과보정값!IE$16)</f>
        <v/>
      </c>
      <c r="L671" s="88" t="str">
        <f>IF(M671="","",M671+교과보정값!ID$17)</f>
        <v/>
      </c>
      <c r="M671" s="88" t="str">
        <f>IFERROR(IF(INDEX(교과보정값!$ID:$ID,MATCH($B671,교과보정값!$IC:$IC,0))="","",INDEX(교과보정값!$ID:$ID,MATCH($B671,교과보정값!$IC:$IC,0))+IF(INDEX(교과보정값!$IF:$IF,MATCH($B671,교과보정값!$IC:$IC,0))="인문",교과보정값!ID$9,교과보정값!IE$9)),"")</f>
        <v/>
      </c>
      <c r="N671" s="88" t="str">
        <f>IF(M671="","",M671+교과보정값!IE$17)</f>
        <v/>
      </c>
      <c r="O671" s="89" t="str">
        <f>IF(P671="","",P671+교과보정값!ID$18)</f>
        <v/>
      </c>
      <c r="P671" s="89" t="str">
        <f>IFERROR(IF(INDEX(교과보정값!$ID:$ID,MATCH($B671,교과보정값!$IC:$IC,0))="","",INDEX(교과보정값!$ID:$ID,MATCH($B671,교과보정값!$IC:$IC,0))+IF(INDEX(교과보정값!$IF:$IF,MATCH($B671,교과보정값!$IC:$IC,0))="인문",교과보정값!ID$10,교과보정값!IE$10)),"")</f>
        <v/>
      </c>
      <c r="Q671" s="89" t="str">
        <f>IF(P671="","",P671+교과보정값!IE$18)</f>
        <v/>
      </c>
    </row>
    <row r="672" spans="2:17">
      <c r="B672" s="84" t="s">
        <v>2262</v>
      </c>
      <c r="C672" s="85" t="str">
        <f>IF(D672="","",D672+교과보정값!ID$14)</f>
        <v/>
      </c>
      <c r="D672" s="85" t="str">
        <f>IFERROR(IF(INDEX(교과보정값!$ID:$ID,MATCH($B672,교과보정값!$IC:$IC,0))="","",INDEX(교과보정값!$ID:$ID,MATCH($B672,교과보정값!$IC:$IC,0))+IF(INDEX(교과보정값!$IF:$IF,MATCH($B672,교과보정값!$IC:$IC,0))="인문",교과보정값!ID$6,교과보정값!IE$6)),"")</f>
        <v/>
      </c>
      <c r="E672" s="85" t="str">
        <f>IF(D672="","",D672+교과보정값!IE$14)</f>
        <v/>
      </c>
      <c r="F672" s="86" t="str">
        <f>IF(G672="","",G672+교과보정값!ID$15)</f>
        <v/>
      </c>
      <c r="G672" s="86" t="str">
        <f>IFERROR(IF(INDEX(교과보정값!$ID:$ID,MATCH($B672,교과보정값!$IC:$IC,0))="","",INDEX(교과보정값!$ID:$ID,MATCH($B672,교과보정값!$IC:$IC,0))+IF(INDEX(교과보정값!$IF:$IF,MATCH($B672,교과보정값!$IC:$IC,0))="인문",교과보정값!ID$7,교과보정값!IE$7)),"")</f>
        <v/>
      </c>
      <c r="H672" s="86" t="str">
        <f>IF(G672="","",G672+교과보정값!IE$15)</f>
        <v/>
      </c>
      <c r="I672" s="87" t="str">
        <f>IF(J672="","",J672+교과보정값!ID$16)</f>
        <v/>
      </c>
      <c r="J672" s="87" t="str">
        <f>IFERROR(IF(INDEX(교과보정값!$ID:$ID,MATCH($B672,교과보정값!$IC:$IC,0))="","",INDEX(교과보정값!$ID:$ID,MATCH($B672,교과보정값!$IC:$IC,0))+IF(INDEX(교과보정값!$IF:$IF,MATCH($B672,교과보정값!$IC:$IC,0))="인문",교과보정값!ID$8,교과보정값!IE$8)),"")</f>
        <v/>
      </c>
      <c r="K672" s="87" t="str">
        <f>IF(J672="","",J672+교과보정값!IE$16)</f>
        <v/>
      </c>
      <c r="L672" s="88" t="str">
        <f>IF(M672="","",M672+교과보정값!ID$17)</f>
        <v/>
      </c>
      <c r="M672" s="88" t="str">
        <f>IFERROR(IF(INDEX(교과보정값!$ID:$ID,MATCH($B672,교과보정값!$IC:$IC,0))="","",INDEX(교과보정값!$ID:$ID,MATCH($B672,교과보정값!$IC:$IC,0))+IF(INDEX(교과보정값!$IF:$IF,MATCH($B672,교과보정값!$IC:$IC,0))="인문",교과보정값!ID$9,교과보정값!IE$9)),"")</f>
        <v/>
      </c>
      <c r="N672" s="88" t="str">
        <f>IF(M672="","",M672+교과보정값!IE$17)</f>
        <v/>
      </c>
      <c r="O672" s="89" t="str">
        <f>IF(P672="","",P672+교과보정값!ID$18)</f>
        <v/>
      </c>
      <c r="P672" s="89" t="str">
        <f>IFERROR(IF(INDEX(교과보정값!$ID:$ID,MATCH($B672,교과보정값!$IC:$IC,0))="","",INDEX(교과보정값!$ID:$ID,MATCH($B672,교과보정값!$IC:$IC,0))+IF(INDEX(교과보정값!$IF:$IF,MATCH($B672,교과보정값!$IC:$IC,0))="인문",교과보정값!ID$10,교과보정값!IE$10)),"")</f>
        <v/>
      </c>
      <c r="Q672" s="89" t="str">
        <f>IF(P672="","",P672+교과보정값!IE$18)</f>
        <v/>
      </c>
    </row>
    <row r="673" spans="2:17">
      <c r="B673" s="84" t="s">
        <v>2263</v>
      </c>
      <c r="C673" s="85" t="str">
        <f>IF(D673="","",D673+교과보정값!ID$14)</f>
        <v/>
      </c>
      <c r="D673" s="85" t="str">
        <f>IFERROR(IF(INDEX(교과보정값!$ID:$ID,MATCH($B673,교과보정값!$IC:$IC,0))="","",INDEX(교과보정값!$ID:$ID,MATCH($B673,교과보정값!$IC:$IC,0))+IF(INDEX(교과보정값!$IF:$IF,MATCH($B673,교과보정값!$IC:$IC,0))="인문",교과보정값!ID$6,교과보정값!IE$6)),"")</f>
        <v/>
      </c>
      <c r="E673" s="85" t="str">
        <f>IF(D673="","",D673+교과보정값!IE$14)</f>
        <v/>
      </c>
      <c r="F673" s="86" t="str">
        <f>IF(G673="","",G673+교과보정값!ID$15)</f>
        <v/>
      </c>
      <c r="G673" s="86" t="str">
        <f>IFERROR(IF(INDEX(교과보정값!$ID:$ID,MATCH($B673,교과보정값!$IC:$IC,0))="","",INDEX(교과보정값!$ID:$ID,MATCH($B673,교과보정값!$IC:$IC,0))+IF(INDEX(교과보정값!$IF:$IF,MATCH($B673,교과보정값!$IC:$IC,0))="인문",교과보정값!ID$7,교과보정값!IE$7)),"")</f>
        <v/>
      </c>
      <c r="H673" s="86" t="str">
        <f>IF(G673="","",G673+교과보정값!IE$15)</f>
        <v/>
      </c>
      <c r="I673" s="87" t="str">
        <f>IF(J673="","",J673+교과보정값!ID$16)</f>
        <v/>
      </c>
      <c r="J673" s="87" t="str">
        <f>IFERROR(IF(INDEX(교과보정값!$ID:$ID,MATCH($B673,교과보정값!$IC:$IC,0))="","",INDEX(교과보정값!$ID:$ID,MATCH($B673,교과보정값!$IC:$IC,0))+IF(INDEX(교과보정값!$IF:$IF,MATCH($B673,교과보정값!$IC:$IC,0))="인문",교과보정값!ID$8,교과보정값!IE$8)),"")</f>
        <v/>
      </c>
      <c r="K673" s="87" t="str">
        <f>IF(J673="","",J673+교과보정값!IE$16)</f>
        <v/>
      </c>
      <c r="L673" s="88" t="str">
        <f>IF(M673="","",M673+교과보정값!ID$17)</f>
        <v/>
      </c>
      <c r="M673" s="88" t="str">
        <f>IFERROR(IF(INDEX(교과보정값!$ID:$ID,MATCH($B673,교과보정값!$IC:$IC,0))="","",INDEX(교과보정값!$ID:$ID,MATCH($B673,교과보정값!$IC:$IC,0))+IF(INDEX(교과보정값!$IF:$IF,MATCH($B673,교과보정값!$IC:$IC,0))="인문",교과보정값!ID$9,교과보정값!IE$9)),"")</f>
        <v/>
      </c>
      <c r="N673" s="88" t="str">
        <f>IF(M673="","",M673+교과보정값!IE$17)</f>
        <v/>
      </c>
      <c r="O673" s="89" t="str">
        <f>IF(P673="","",P673+교과보정값!ID$18)</f>
        <v/>
      </c>
      <c r="P673" s="89" t="str">
        <f>IFERROR(IF(INDEX(교과보정값!$ID:$ID,MATCH($B673,교과보정값!$IC:$IC,0))="","",INDEX(교과보정값!$ID:$ID,MATCH($B673,교과보정값!$IC:$IC,0))+IF(INDEX(교과보정값!$IF:$IF,MATCH($B673,교과보정값!$IC:$IC,0))="인문",교과보정값!ID$10,교과보정값!IE$10)),"")</f>
        <v/>
      </c>
      <c r="Q673" s="89" t="str">
        <f>IF(P673="","",P673+교과보정값!IE$18)</f>
        <v/>
      </c>
    </row>
    <row r="675" spans="2:17">
      <c r="B675" s="159" t="s">
        <v>2264</v>
      </c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5"/>
    </row>
    <row r="676" spans="2:17">
      <c r="B676" s="78"/>
      <c r="C676" s="163" t="s">
        <v>1862</v>
      </c>
      <c r="D676" s="154"/>
      <c r="E676" s="155"/>
      <c r="F676" s="161" t="s">
        <v>1863</v>
      </c>
      <c r="G676" s="154"/>
      <c r="H676" s="155"/>
      <c r="I676" s="162" t="s">
        <v>1864</v>
      </c>
      <c r="J676" s="154"/>
      <c r="K676" s="155"/>
      <c r="L676" s="156" t="s">
        <v>1865</v>
      </c>
      <c r="M676" s="154"/>
      <c r="N676" s="155"/>
      <c r="O676" s="157" t="s">
        <v>1866</v>
      </c>
      <c r="P676" s="154"/>
      <c r="Q676" s="155"/>
    </row>
    <row r="677" spans="2:17">
      <c r="B677" s="78" t="s">
        <v>1869</v>
      </c>
      <c r="C677" s="79" t="s">
        <v>19</v>
      </c>
      <c r="D677" s="79" t="s">
        <v>20</v>
      </c>
      <c r="E677" s="79" t="s">
        <v>21</v>
      </c>
      <c r="F677" s="80" t="s">
        <v>19</v>
      </c>
      <c r="G677" s="80" t="s">
        <v>20</v>
      </c>
      <c r="H677" s="80" t="s">
        <v>21</v>
      </c>
      <c r="I677" s="81" t="s">
        <v>19</v>
      </c>
      <c r="J677" s="81" t="s">
        <v>20</v>
      </c>
      <c r="K677" s="81" t="s">
        <v>21</v>
      </c>
      <c r="L677" s="82" t="s">
        <v>19</v>
      </c>
      <c r="M677" s="82" t="s">
        <v>20</v>
      </c>
      <c r="N677" s="82" t="s">
        <v>21</v>
      </c>
      <c r="O677" s="83" t="s">
        <v>19</v>
      </c>
      <c r="P677" s="83" t="s">
        <v>20</v>
      </c>
      <c r="Q677" s="83" t="s">
        <v>21</v>
      </c>
    </row>
    <row r="678" spans="2:17">
      <c r="B678" s="84" t="s">
        <v>2265</v>
      </c>
      <c r="C678" s="85">
        <f>IF(D678="","",D678+교과보정값!II$14)</f>
        <v>3.0000000000000002E-2</v>
      </c>
      <c r="D678" s="85">
        <f>IFERROR(IF(INDEX(교과보정값!$II:$II,MATCH($B678,교과보정값!$IH:$IH,0))="","",INDEX(교과보정값!$II:$II,MATCH($B678,교과보정값!$IH:$IH,0))+IF(INDEX(교과보정값!$IK:$IK,MATCH($B678,교과보정값!$IH:$IH,0))="인문",교과보정값!II$6,교과보정값!IJ$6)),"")</f>
        <v>-0.02</v>
      </c>
      <c r="E678" s="85">
        <f>IF(D678="","",D678+교과보정값!IJ$14)</f>
        <v>-7.0000000000000007E-2</v>
      </c>
      <c r="F678" s="86">
        <f>IF(G678="","",G678+교과보정값!II$15)</f>
        <v>3.0000000000000002E-2</v>
      </c>
      <c r="G678" s="86">
        <f>IFERROR(IF(INDEX(교과보정값!$II:$II,MATCH($B678,교과보정값!$IH:$IH,0))="","",INDEX(교과보정값!$II:$II,MATCH($B678,교과보정값!$IH:$IH,0))+IF(INDEX(교과보정값!$IK:$IK,MATCH($B678,교과보정값!$IH:$IH,0))="인문",교과보정값!II$7,교과보정값!IJ$7)),"")</f>
        <v>-0.02</v>
      </c>
      <c r="H678" s="86">
        <f>IF(G678="","",G678+교과보정값!IJ$15)</f>
        <v>-7.0000000000000007E-2</v>
      </c>
      <c r="I678" s="87">
        <f>IF(J678="","",J678+교과보정값!II$16)</f>
        <v>3.0000000000000002E-2</v>
      </c>
      <c r="J678" s="87">
        <f>IFERROR(IF(INDEX(교과보정값!$II:$II,MATCH($B678,교과보정값!$IH:$IH,0))="","",INDEX(교과보정값!$II:$II,MATCH($B678,교과보정값!$IH:$IH,0))+IF(INDEX(교과보정값!$IK:$IK,MATCH($B678,교과보정값!$IH:$IH,0))="인문",교과보정값!II$8,교과보정값!IJ$8)),"")</f>
        <v>-0.02</v>
      </c>
      <c r="K678" s="87">
        <f>IF(J678="","",J678+교과보정값!IJ$16)</f>
        <v>-7.0000000000000007E-2</v>
      </c>
      <c r="L678" s="88">
        <f>IF(M678="","",M678+교과보정값!II$17)</f>
        <v>3.0000000000000002E-2</v>
      </c>
      <c r="M678" s="88">
        <f>IFERROR(IF(INDEX(교과보정값!$II:$II,MATCH($B678,교과보정값!$IH:$IH,0))="","",INDEX(교과보정값!$II:$II,MATCH($B678,교과보정값!$IH:$IH,0))+IF(INDEX(교과보정값!$IK:$IK,MATCH($B678,교과보정값!$IH:$IH,0))="인문",교과보정값!II$9,교과보정값!IJ$9)),"")</f>
        <v>-0.02</v>
      </c>
      <c r="N678" s="88">
        <f>IF(M678="","",M678+교과보정값!IJ$17)</f>
        <v>-7.0000000000000007E-2</v>
      </c>
      <c r="O678" s="89">
        <f>IF(P678="","",P678+교과보정값!II$18)</f>
        <v>3.0000000000000002E-2</v>
      </c>
      <c r="P678" s="89">
        <f>IFERROR(IF(INDEX(교과보정값!$II:$II,MATCH($B678,교과보정값!$IH:$IH,0))="","",INDEX(교과보정값!$II:$II,MATCH($B678,교과보정값!$IH:$IH,0))+IF(INDEX(교과보정값!$IK:$IK,MATCH($B678,교과보정값!$IH:$IH,0))="인문",교과보정값!II$10,교과보정값!IJ$10)),"")</f>
        <v>-0.02</v>
      </c>
      <c r="Q678" s="89">
        <f>IF(P678="","",P678+교과보정값!IJ$18)</f>
        <v>-7.0000000000000007E-2</v>
      </c>
    </row>
    <row r="679" spans="2:17">
      <c r="B679" s="84" t="s">
        <v>2266</v>
      </c>
      <c r="C679" s="85" t="str">
        <f>IF(D679="","",D679+교과보정값!II$14)</f>
        <v/>
      </c>
      <c r="D679" s="85" t="str">
        <f>IFERROR(IF(INDEX(교과보정값!$II:$II,MATCH($B679,교과보정값!$IH:$IH,0))="","",INDEX(교과보정값!$II:$II,MATCH($B679,교과보정값!$IH:$IH,0))+IF(INDEX(교과보정값!$IK:$IK,MATCH($B679,교과보정값!$IH:$IH,0))="인문",교과보정값!II$6,교과보정값!IJ$6)),"")</f>
        <v/>
      </c>
      <c r="E679" s="85" t="str">
        <f>IF(D679="","",D679+교과보정값!IJ$14)</f>
        <v/>
      </c>
      <c r="F679" s="86" t="str">
        <f>IF(G679="","",G679+교과보정값!II$15)</f>
        <v/>
      </c>
      <c r="G679" s="86" t="str">
        <f>IFERROR(IF(INDEX(교과보정값!$II:$II,MATCH($B679,교과보정값!$IH:$IH,0))="","",INDEX(교과보정값!$II:$II,MATCH($B679,교과보정값!$IH:$IH,0))+IF(INDEX(교과보정값!$IK:$IK,MATCH($B679,교과보정값!$IH:$IH,0))="인문",교과보정값!II$7,교과보정값!IJ$7)),"")</f>
        <v/>
      </c>
      <c r="H679" s="86" t="str">
        <f>IF(G679="","",G679+교과보정값!IJ$15)</f>
        <v/>
      </c>
      <c r="I679" s="87" t="str">
        <f>IF(J679="","",J679+교과보정값!II$16)</f>
        <v/>
      </c>
      <c r="J679" s="87" t="str">
        <f>IFERROR(IF(INDEX(교과보정값!$II:$II,MATCH($B679,교과보정값!$IH:$IH,0))="","",INDEX(교과보정값!$II:$II,MATCH($B679,교과보정값!$IH:$IH,0))+IF(INDEX(교과보정값!$IK:$IK,MATCH($B679,교과보정값!$IH:$IH,0))="인문",교과보정값!II$8,교과보정값!IJ$8)),"")</f>
        <v/>
      </c>
      <c r="K679" s="87" t="str">
        <f>IF(J679="","",J679+교과보정값!IJ$16)</f>
        <v/>
      </c>
      <c r="L679" s="88" t="str">
        <f>IF(M679="","",M679+교과보정값!II$17)</f>
        <v/>
      </c>
      <c r="M679" s="88" t="str">
        <f>IFERROR(IF(INDEX(교과보정값!$II:$II,MATCH($B679,교과보정값!$IH:$IH,0))="","",INDEX(교과보정값!$II:$II,MATCH($B679,교과보정값!$IH:$IH,0))+IF(INDEX(교과보정값!$IK:$IK,MATCH($B679,교과보정값!$IH:$IH,0))="인문",교과보정값!II$9,교과보정값!IJ$9)),"")</f>
        <v/>
      </c>
      <c r="N679" s="88" t="str">
        <f>IF(M679="","",M679+교과보정값!IJ$17)</f>
        <v/>
      </c>
      <c r="O679" s="89" t="str">
        <f>IF(P679="","",P679+교과보정값!II$18)</f>
        <v/>
      </c>
      <c r="P679" s="89" t="str">
        <f>IFERROR(IF(INDEX(교과보정값!$II:$II,MATCH($B679,교과보정값!$IH:$IH,0))="","",INDEX(교과보정값!$II:$II,MATCH($B679,교과보정값!$IH:$IH,0))+IF(INDEX(교과보정값!$IK:$IK,MATCH($B679,교과보정값!$IH:$IH,0))="인문",교과보정값!II$10,교과보정값!IJ$10)),"")</f>
        <v/>
      </c>
      <c r="Q679" s="89" t="str">
        <f>IF(P679="","",P679+교과보정값!IJ$18)</f>
        <v/>
      </c>
    </row>
    <row r="680" spans="2:17">
      <c r="B680" s="84" t="s">
        <v>2267</v>
      </c>
      <c r="C680" s="85">
        <f>IF(D680="","",D680+교과보정값!II$14)</f>
        <v>7.0000000000000007E-2</v>
      </c>
      <c r="D680" s="85">
        <f>IFERROR(IF(INDEX(교과보정값!$II:$II,MATCH($B680,교과보정값!$IH:$IH,0))="","",INDEX(교과보정값!$II:$II,MATCH($B680,교과보정값!$IH:$IH,0))+IF(INDEX(교과보정값!$IK:$IK,MATCH($B680,교과보정값!$IH:$IH,0))="인문",교과보정값!II$6,교과보정값!IJ$6)),"")</f>
        <v>0.02</v>
      </c>
      <c r="E680" s="85">
        <f>IF(D680="","",D680+교과보정값!IJ$14)</f>
        <v>-3.0000000000000002E-2</v>
      </c>
      <c r="F680" s="86">
        <f>IF(G680="","",G680+교과보정값!II$15)</f>
        <v>7.0000000000000007E-2</v>
      </c>
      <c r="G680" s="86">
        <f>IFERROR(IF(INDEX(교과보정값!$II:$II,MATCH($B680,교과보정값!$IH:$IH,0))="","",INDEX(교과보정값!$II:$II,MATCH($B680,교과보정값!$IH:$IH,0))+IF(INDEX(교과보정값!$IK:$IK,MATCH($B680,교과보정값!$IH:$IH,0))="인문",교과보정값!II$7,교과보정값!IJ$7)),"")</f>
        <v>0.02</v>
      </c>
      <c r="H680" s="86">
        <f>IF(G680="","",G680+교과보정값!IJ$15)</f>
        <v>-3.0000000000000002E-2</v>
      </c>
      <c r="I680" s="87">
        <f>IF(J680="","",J680+교과보정값!II$16)</f>
        <v>7.0000000000000007E-2</v>
      </c>
      <c r="J680" s="87">
        <f>IFERROR(IF(INDEX(교과보정값!$II:$II,MATCH($B680,교과보정값!$IH:$IH,0))="","",INDEX(교과보정값!$II:$II,MATCH($B680,교과보정값!$IH:$IH,0))+IF(INDEX(교과보정값!$IK:$IK,MATCH($B680,교과보정값!$IH:$IH,0))="인문",교과보정값!II$8,교과보정값!IJ$8)),"")</f>
        <v>0.02</v>
      </c>
      <c r="K680" s="87">
        <f>IF(J680="","",J680+교과보정값!IJ$16)</f>
        <v>-3.0000000000000002E-2</v>
      </c>
      <c r="L680" s="88">
        <f>IF(M680="","",M680+교과보정값!II$17)</f>
        <v>7.0000000000000007E-2</v>
      </c>
      <c r="M680" s="88">
        <f>IFERROR(IF(INDEX(교과보정값!$II:$II,MATCH($B680,교과보정값!$IH:$IH,0))="","",INDEX(교과보정값!$II:$II,MATCH($B680,교과보정값!$IH:$IH,0))+IF(INDEX(교과보정값!$IK:$IK,MATCH($B680,교과보정값!$IH:$IH,0))="인문",교과보정값!II$9,교과보정값!IJ$9)),"")</f>
        <v>0.02</v>
      </c>
      <c r="N680" s="88">
        <f>IF(M680="","",M680+교과보정값!IJ$17)</f>
        <v>-3.0000000000000002E-2</v>
      </c>
      <c r="O680" s="89">
        <f>IF(P680="","",P680+교과보정값!II$18)</f>
        <v>7.0000000000000007E-2</v>
      </c>
      <c r="P680" s="89">
        <f>IFERROR(IF(INDEX(교과보정값!$II:$II,MATCH($B680,교과보정값!$IH:$IH,0))="","",INDEX(교과보정값!$II:$II,MATCH($B680,교과보정값!$IH:$IH,0))+IF(INDEX(교과보정값!$IK:$IK,MATCH($B680,교과보정값!$IH:$IH,0))="인문",교과보정값!II$10,교과보정값!IJ$10)),"")</f>
        <v>0.02</v>
      </c>
      <c r="Q680" s="89">
        <f>IF(P680="","",P680+교과보정값!IJ$18)</f>
        <v>-3.0000000000000002E-2</v>
      </c>
    </row>
    <row r="681" spans="2:17">
      <c r="B681" s="84" t="s">
        <v>2268</v>
      </c>
      <c r="C681" s="85">
        <f>IF(D681="","",D681+교과보정값!II$14)</f>
        <v>0</v>
      </c>
      <c r="D681" s="85">
        <f>IFERROR(IF(INDEX(교과보정값!$II:$II,MATCH($B681,교과보정값!$IH:$IH,0))="","",INDEX(교과보정값!$II:$II,MATCH($B681,교과보정값!$IH:$IH,0))+IF(INDEX(교과보정값!$IK:$IK,MATCH($B681,교과보정값!$IH:$IH,0))="인문",교과보정값!II$6,교과보정값!IJ$6)),"")</f>
        <v>-0.05</v>
      </c>
      <c r="E681" s="85">
        <f>IF(D681="","",D681+교과보정값!IJ$14)</f>
        <v>-0.1</v>
      </c>
      <c r="F681" s="86">
        <f>IF(G681="","",G681+교과보정값!II$15)</f>
        <v>0</v>
      </c>
      <c r="G681" s="86">
        <f>IFERROR(IF(INDEX(교과보정값!$II:$II,MATCH($B681,교과보정값!$IH:$IH,0))="","",INDEX(교과보정값!$II:$II,MATCH($B681,교과보정값!$IH:$IH,0))+IF(INDEX(교과보정값!$IK:$IK,MATCH($B681,교과보정값!$IH:$IH,0))="인문",교과보정값!II$7,교과보정값!IJ$7)),"")</f>
        <v>-0.05</v>
      </c>
      <c r="H681" s="86">
        <f>IF(G681="","",G681+교과보정값!IJ$15)</f>
        <v>-0.1</v>
      </c>
      <c r="I681" s="87">
        <f>IF(J681="","",J681+교과보정값!II$16)</f>
        <v>0</v>
      </c>
      <c r="J681" s="87">
        <f>IFERROR(IF(INDEX(교과보정값!$II:$II,MATCH($B681,교과보정값!$IH:$IH,0))="","",INDEX(교과보정값!$II:$II,MATCH($B681,교과보정값!$IH:$IH,0))+IF(INDEX(교과보정값!$IK:$IK,MATCH($B681,교과보정값!$IH:$IH,0))="인문",교과보정값!II$8,교과보정값!IJ$8)),"")</f>
        <v>-0.05</v>
      </c>
      <c r="K681" s="87">
        <f>IF(J681="","",J681+교과보정값!IJ$16)</f>
        <v>-0.1</v>
      </c>
      <c r="L681" s="88">
        <f>IF(M681="","",M681+교과보정값!II$17)</f>
        <v>0</v>
      </c>
      <c r="M681" s="88">
        <f>IFERROR(IF(INDEX(교과보정값!$II:$II,MATCH($B681,교과보정값!$IH:$IH,0))="","",INDEX(교과보정값!$II:$II,MATCH($B681,교과보정값!$IH:$IH,0))+IF(INDEX(교과보정값!$IK:$IK,MATCH($B681,교과보정값!$IH:$IH,0))="인문",교과보정값!II$9,교과보정값!IJ$9)),"")</f>
        <v>-0.05</v>
      </c>
      <c r="N681" s="88">
        <f>IF(M681="","",M681+교과보정값!IJ$17)</f>
        <v>-0.1</v>
      </c>
      <c r="O681" s="89">
        <f>IF(P681="","",P681+교과보정값!II$18)</f>
        <v>0</v>
      </c>
      <c r="P681" s="89">
        <f>IFERROR(IF(INDEX(교과보정값!$II:$II,MATCH($B681,교과보정값!$IH:$IH,0))="","",INDEX(교과보정값!$II:$II,MATCH($B681,교과보정값!$IH:$IH,0))+IF(INDEX(교과보정값!$IK:$IK,MATCH($B681,교과보정값!$IH:$IH,0))="인문",교과보정값!II$10,교과보정값!IJ$10)),"")</f>
        <v>-0.05</v>
      </c>
      <c r="Q681" s="89">
        <f>IF(P681="","",P681+교과보정값!IJ$18)</f>
        <v>-0.1</v>
      </c>
    </row>
    <row r="682" spans="2:17">
      <c r="B682" s="84" t="s">
        <v>2269</v>
      </c>
      <c r="C682" s="85" t="str">
        <f>IF(D682="","",D682+교과보정값!II$14)</f>
        <v/>
      </c>
      <c r="D682" s="85" t="str">
        <f>IFERROR(IF(INDEX(교과보정값!$II:$II,MATCH($B682,교과보정값!$IH:$IH,0))="","",INDEX(교과보정값!$II:$II,MATCH($B682,교과보정값!$IH:$IH,0))+IF(INDEX(교과보정값!$IK:$IK,MATCH($B682,교과보정값!$IH:$IH,0))="인문",교과보정값!II$6,교과보정값!IJ$6)),"")</f>
        <v/>
      </c>
      <c r="E682" s="85" t="str">
        <f>IF(D682="","",D682+교과보정값!IJ$14)</f>
        <v/>
      </c>
      <c r="F682" s="86" t="str">
        <f>IF(G682="","",G682+교과보정값!II$15)</f>
        <v/>
      </c>
      <c r="G682" s="86" t="str">
        <f>IFERROR(IF(INDEX(교과보정값!$II:$II,MATCH($B682,교과보정값!$IH:$IH,0))="","",INDEX(교과보정값!$II:$II,MATCH($B682,교과보정값!$IH:$IH,0))+IF(INDEX(교과보정값!$IK:$IK,MATCH($B682,교과보정값!$IH:$IH,0))="인문",교과보정값!II$7,교과보정값!IJ$7)),"")</f>
        <v/>
      </c>
      <c r="H682" s="86" t="str">
        <f>IF(G682="","",G682+교과보정값!IJ$15)</f>
        <v/>
      </c>
      <c r="I682" s="87" t="str">
        <f>IF(J682="","",J682+교과보정값!II$16)</f>
        <v/>
      </c>
      <c r="J682" s="87" t="str">
        <f>IFERROR(IF(INDEX(교과보정값!$II:$II,MATCH($B682,교과보정값!$IH:$IH,0))="","",INDEX(교과보정값!$II:$II,MATCH($B682,교과보정값!$IH:$IH,0))+IF(INDEX(교과보정값!$IK:$IK,MATCH($B682,교과보정값!$IH:$IH,0))="인문",교과보정값!II$8,교과보정값!IJ$8)),"")</f>
        <v/>
      </c>
      <c r="K682" s="87" t="str">
        <f>IF(J682="","",J682+교과보정값!IJ$16)</f>
        <v/>
      </c>
      <c r="L682" s="88" t="str">
        <f>IF(M682="","",M682+교과보정값!II$17)</f>
        <v/>
      </c>
      <c r="M682" s="88" t="str">
        <f>IFERROR(IF(INDEX(교과보정값!$II:$II,MATCH($B682,교과보정값!$IH:$IH,0))="","",INDEX(교과보정값!$II:$II,MATCH($B682,교과보정값!$IH:$IH,0))+IF(INDEX(교과보정값!$IK:$IK,MATCH($B682,교과보정값!$IH:$IH,0))="인문",교과보정값!II$9,교과보정값!IJ$9)),"")</f>
        <v/>
      </c>
      <c r="N682" s="88" t="str">
        <f>IF(M682="","",M682+교과보정값!IJ$17)</f>
        <v/>
      </c>
      <c r="O682" s="89" t="str">
        <f>IF(P682="","",P682+교과보정값!II$18)</f>
        <v/>
      </c>
      <c r="P682" s="89" t="str">
        <f>IFERROR(IF(INDEX(교과보정값!$II:$II,MATCH($B682,교과보정값!$IH:$IH,0))="","",INDEX(교과보정값!$II:$II,MATCH($B682,교과보정값!$IH:$IH,0))+IF(INDEX(교과보정값!$IK:$IK,MATCH($B682,교과보정값!$IH:$IH,0))="인문",교과보정값!II$10,교과보정값!IJ$10)),"")</f>
        <v/>
      </c>
      <c r="Q682" s="89" t="str">
        <f>IF(P682="","",P682+교과보정값!IJ$18)</f>
        <v/>
      </c>
    </row>
    <row r="683" spans="2:17">
      <c r="B683" s="84" t="s">
        <v>2270</v>
      </c>
      <c r="C683" s="85">
        <f>IF(D683="","",D683+교과보정값!II$14)</f>
        <v>0.1</v>
      </c>
      <c r="D683" s="85">
        <f>IFERROR(IF(INDEX(교과보정값!$II:$II,MATCH($B683,교과보정값!$IH:$IH,0))="","",INDEX(교과보정값!$II:$II,MATCH($B683,교과보정값!$IH:$IH,0))+IF(INDEX(교과보정값!$IK:$IK,MATCH($B683,교과보정값!$IH:$IH,0))="인문",교과보정값!II$6,교과보정값!IJ$6)),"")</f>
        <v>0.05</v>
      </c>
      <c r="E683" s="85">
        <f>IF(D683="","",D683+교과보정값!IJ$14)</f>
        <v>0</v>
      </c>
      <c r="F683" s="86">
        <f>IF(G683="","",G683+교과보정값!II$15)</f>
        <v>0.1</v>
      </c>
      <c r="G683" s="86">
        <f>IFERROR(IF(INDEX(교과보정값!$II:$II,MATCH($B683,교과보정값!$IH:$IH,0))="","",INDEX(교과보정값!$II:$II,MATCH($B683,교과보정값!$IH:$IH,0))+IF(INDEX(교과보정값!$IK:$IK,MATCH($B683,교과보정값!$IH:$IH,0))="인문",교과보정값!II$7,교과보정값!IJ$7)),"")</f>
        <v>0.05</v>
      </c>
      <c r="H683" s="86">
        <f>IF(G683="","",G683+교과보정값!IJ$15)</f>
        <v>0</v>
      </c>
      <c r="I683" s="87">
        <f>IF(J683="","",J683+교과보정값!II$16)</f>
        <v>0.1</v>
      </c>
      <c r="J683" s="87">
        <f>IFERROR(IF(INDEX(교과보정값!$II:$II,MATCH($B683,교과보정값!$IH:$IH,0))="","",INDEX(교과보정값!$II:$II,MATCH($B683,교과보정값!$IH:$IH,0))+IF(INDEX(교과보정값!$IK:$IK,MATCH($B683,교과보정값!$IH:$IH,0))="인문",교과보정값!II$8,교과보정값!IJ$8)),"")</f>
        <v>0.05</v>
      </c>
      <c r="K683" s="87">
        <f>IF(J683="","",J683+교과보정값!IJ$16)</f>
        <v>0</v>
      </c>
      <c r="L683" s="88">
        <f>IF(M683="","",M683+교과보정값!II$17)</f>
        <v>0.1</v>
      </c>
      <c r="M683" s="88">
        <f>IFERROR(IF(INDEX(교과보정값!$II:$II,MATCH($B683,교과보정값!$IH:$IH,0))="","",INDEX(교과보정값!$II:$II,MATCH($B683,교과보정값!$IH:$IH,0))+IF(INDEX(교과보정값!$IK:$IK,MATCH($B683,교과보정값!$IH:$IH,0))="인문",교과보정값!II$9,교과보정값!IJ$9)),"")</f>
        <v>0.05</v>
      </c>
      <c r="N683" s="88">
        <f>IF(M683="","",M683+교과보정값!IJ$17)</f>
        <v>0</v>
      </c>
      <c r="O683" s="89">
        <f>IF(P683="","",P683+교과보정값!II$18)</f>
        <v>0.1</v>
      </c>
      <c r="P683" s="89">
        <f>IFERROR(IF(INDEX(교과보정값!$II:$II,MATCH($B683,교과보정값!$IH:$IH,0))="","",INDEX(교과보정값!$II:$II,MATCH($B683,교과보정값!$IH:$IH,0))+IF(INDEX(교과보정값!$IK:$IK,MATCH($B683,교과보정값!$IH:$IH,0))="인문",교과보정값!II$10,교과보정값!IJ$10)),"")</f>
        <v>0.05</v>
      </c>
      <c r="Q683" s="89">
        <f>IF(P683="","",P683+교과보정값!IJ$18)</f>
        <v>0</v>
      </c>
    </row>
    <row r="684" spans="2:17">
      <c r="B684" s="84" t="s">
        <v>2271</v>
      </c>
      <c r="C684" s="85" t="str">
        <f>IF(D684="","",D684+교과보정값!II$14)</f>
        <v/>
      </c>
      <c r="D684" s="85" t="str">
        <f>IFERROR(IF(INDEX(교과보정값!$II:$II,MATCH($B684,교과보정값!$IH:$IH,0))="","",INDEX(교과보정값!$II:$II,MATCH($B684,교과보정값!$IH:$IH,0))+IF(INDEX(교과보정값!$IK:$IK,MATCH($B684,교과보정값!$IH:$IH,0))="인문",교과보정값!II$6,교과보정값!IJ$6)),"")</f>
        <v/>
      </c>
      <c r="E684" s="85" t="str">
        <f>IF(D684="","",D684+교과보정값!IJ$14)</f>
        <v/>
      </c>
      <c r="F684" s="86" t="str">
        <f>IF(G684="","",G684+교과보정값!II$15)</f>
        <v/>
      </c>
      <c r="G684" s="86" t="str">
        <f>IFERROR(IF(INDEX(교과보정값!$II:$II,MATCH($B684,교과보정값!$IH:$IH,0))="","",INDEX(교과보정값!$II:$II,MATCH($B684,교과보정값!$IH:$IH,0))+IF(INDEX(교과보정값!$IK:$IK,MATCH($B684,교과보정값!$IH:$IH,0))="인문",교과보정값!II$7,교과보정값!IJ$7)),"")</f>
        <v/>
      </c>
      <c r="H684" s="86" t="str">
        <f>IF(G684="","",G684+교과보정값!IJ$15)</f>
        <v/>
      </c>
      <c r="I684" s="87" t="str">
        <f>IF(J684="","",J684+교과보정값!II$16)</f>
        <v/>
      </c>
      <c r="J684" s="87" t="str">
        <f>IFERROR(IF(INDEX(교과보정값!$II:$II,MATCH($B684,교과보정값!$IH:$IH,0))="","",INDEX(교과보정값!$II:$II,MATCH($B684,교과보정값!$IH:$IH,0))+IF(INDEX(교과보정값!$IK:$IK,MATCH($B684,교과보정값!$IH:$IH,0))="인문",교과보정값!II$8,교과보정값!IJ$8)),"")</f>
        <v/>
      </c>
      <c r="K684" s="87" t="str">
        <f>IF(J684="","",J684+교과보정값!IJ$16)</f>
        <v/>
      </c>
      <c r="L684" s="88" t="str">
        <f>IF(M684="","",M684+교과보정값!II$17)</f>
        <v/>
      </c>
      <c r="M684" s="88" t="str">
        <f>IFERROR(IF(INDEX(교과보정값!$II:$II,MATCH($B684,교과보정값!$IH:$IH,0))="","",INDEX(교과보정값!$II:$II,MATCH($B684,교과보정값!$IH:$IH,0))+IF(INDEX(교과보정값!$IK:$IK,MATCH($B684,교과보정값!$IH:$IH,0))="인문",교과보정값!II$9,교과보정값!IJ$9)),"")</f>
        <v/>
      </c>
      <c r="N684" s="88" t="str">
        <f>IF(M684="","",M684+교과보정값!IJ$17)</f>
        <v/>
      </c>
      <c r="O684" s="89" t="str">
        <f>IF(P684="","",P684+교과보정값!II$18)</f>
        <v/>
      </c>
      <c r="P684" s="89" t="str">
        <f>IFERROR(IF(INDEX(교과보정값!$II:$II,MATCH($B684,교과보정값!$IH:$IH,0))="","",INDEX(교과보정값!$II:$II,MATCH($B684,교과보정값!$IH:$IH,0))+IF(INDEX(교과보정값!$IK:$IK,MATCH($B684,교과보정값!$IH:$IH,0))="인문",교과보정값!II$10,교과보정값!IJ$10)),"")</f>
        <v/>
      </c>
      <c r="Q684" s="89" t="str">
        <f>IF(P684="","",P684+교과보정값!IJ$18)</f>
        <v/>
      </c>
    </row>
    <row r="685" spans="2:17">
      <c r="B685" s="84" t="s">
        <v>2272</v>
      </c>
      <c r="C685" s="85" t="str">
        <f>IF(D685="","",D685+교과보정값!II$14)</f>
        <v/>
      </c>
      <c r="D685" s="85" t="str">
        <f>IFERROR(IF(INDEX(교과보정값!$II:$II,MATCH($B685,교과보정값!$IH:$IH,0))="","",INDEX(교과보정값!$II:$II,MATCH($B685,교과보정값!$IH:$IH,0))+IF(INDEX(교과보정값!$IK:$IK,MATCH($B685,교과보정값!$IH:$IH,0))="인문",교과보정값!II$6,교과보정값!IJ$6)),"")</f>
        <v/>
      </c>
      <c r="E685" s="85" t="str">
        <f>IF(D685="","",D685+교과보정값!IJ$14)</f>
        <v/>
      </c>
      <c r="F685" s="86" t="str">
        <f>IF(G685="","",G685+교과보정값!II$15)</f>
        <v/>
      </c>
      <c r="G685" s="86" t="str">
        <f>IFERROR(IF(INDEX(교과보정값!$II:$II,MATCH($B685,교과보정값!$IH:$IH,0))="","",INDEX(교과보정값!$II:$II,MATCH($B685,교과보정값!$IH:$IH,0))+IF(INDEX(교과보정값!$IK:$IK,MATCH($B685,교과보정값!$IH:$IH,0))="인문",교과보정값!II$7,교과보정값!IJ$7)),"")</f>
        <v/>
      </c>
      <c r="H685" s="86" t="str">
        <f>IF(G685="","",G685+교과보정값!IJ$15)</f>
        <v/>
      </c>
      <c r="I685" s="87" t="str">
        <f>IF(J685="","",J685+교과보정값!II$16)</f>
        <v/>
      </c>
      <c r="J685" s="87" t="str">
        <f>IFERROR(IF(INDEX(교과보정값!$II:$II,MATCH($B685,교과보정값!$IH:$IH,0))="","",INDEX(교과보정값!$II:$II,MATCH($B685,교과보정값!$IH:$IH,0))+IF(INDEX(교과보정값!$IK:$IK,MATCH($B685,교과보정값!$IH:$IH,0))="인문",교과보정값!II$8,교과보정값!IJ$8)),"")</f>
        <v/>
      </c>
      <c r="K685" s="87" t="str">
        <f>IF(J685="","",J685+교과보정값!IJ$16)</f>
        <v/>
      </c>
      <c r="L685" s="88" t="str">
        <f>IF(M685="","",M685+교과보정값!II$17)</f>
        <v/>
      </c>
      <c r="M685" s="88" t="str">
        <f>IFERROR(IF(INDEX(교과보정값!$II:$II,MATCH($B685,교과보정값!$IH:$IH,0))="","",INDEX(교과보정값!$II:$II,MATCH($B685,교과보정값!$IH:$IH,0))+IF(INDEX(교과보정값!$IK:$IK,MATCH($B685,교과보정값!$IH:$IH,0))="인문",교과보정값!II$9,교과보정값!IJ$9)),"")</f>
        <v/>
      </c>
      <c r="N685" s="88" t="str">
        <f>IF(M685="","",M685+교과보정값!IJ$17)</f>
        <v/>
      </c>
      <c r="O685" s="89" t="str">
        <f>IF(P685="","",P685+교과보정값!II$18)</f>
        <v/>
      </c>
      <c r="P685" s="89" t="str">
        <f>IFERROR(IF(INDEX(교과보정값!$II:$II,MATCH($B685,교과보정값!$IH:$IH,0))="","",INDEX(교과보정값!$II:$II,MATCH($B685,교과보정값!$IH:$IH,0))+IF(INDEX(교과보정값!$IK:$IK,MATCH($B685,교과보정값!$IH:$IH,0))="인문",교과보정값!II$10,교과보정값!IJ$10)),"")</f>
        <v/>
      </c>
      <c r="Q685" s="89" t="str">
        <f>IF(P685="","",P685+교과보정값!IJ$18)</f>
        <v/>
      </c>
    </row>
    <row r="686" spans="2:17">
      <c r="B686" s="84" t="s">
        <v>2273</v>
      </c>
      <c r="C686" s="85" t="str">
        <f>IF(D686="","",D686+교과보정값!II$14)</f>
        <v/>
      </c>
      <c r="D686" s="85" t="str">
        <f>IFERROR(IF(INDEX(교과보정값!$II:$II,MATCH($B686,교과보정값!$IH:$IH,0))="","",INDEX(교과보정값!$II:$II,MATCH($B686,교과보정값!$IH:$IH,0))+IF(INDEX(교과보정값!$IK:$IK,MATCH($B686,교과보정값!$IH:$IH,0))="인문",교과보정값!II$6,교과보정값!IJ$6)),"")</f>
        <v/>
      </c>
      <c r="E686" s="85" t="str">
        <f>IF(D686="","",D686+교과보정값!IJ$14)</f>
        <v/>
      </c>
      <c r="F686" s="86" t="str">
        <f>IF(G686="","",G686+교과보정값!II$15)</f>
        <v/>
      </c>
      <c r="G686" s="86" t="str">
        <f>IFERROR(IF(INDEX(교과보정값!$II:$II,MATCH($B686,교과보정값!$IH:$IH,0))="","",INDEX(교과보정값!$II:$II,MATCH($B686,교과보정값!$IH:$IH,0))+IF(INDEX(교과보정값!$IK:$IK,MATCH($B686,교과보정값!$IH:$IH,0))="인문",교과보정값!II$7,교과보정값!IJ$7)),"")</f>
        <v/>
      </c>
      <c r="H686" s="86" t="str">
        <f>IF(G686="","",G686+교과보정값!IJ$15)</f>
        <v/>
      </c>
      <c r="I686" s="87" t="str">
        <f>IF(J686="","",J686+교과보정값!II$16)</f>
        <v/>
      </c>
      <c r="J686" s="87" t="str">
        <f>IFERROR(IF(INDEX(교과보정값!$II:$II,MATCH($B686,교과보정값!$IH:$IH,0))="","",INDEX(교과보정값!$II:$II,MATCH($B686,교과보정값!$IH:$IH,0))+IF(INDEX(교과보정값!$IK:$IK,MATCH($B686,교과보정값!$IH:$IH,0))="인문",교과보정값!II$8,교과보정값!IJ$8)),"")</f>
        <v/>
      </c>
      <c r="K686" s="87" t="str">
        <f>IF(J686="","",J686+교과보정값!IJ$16)</f>
        <v/>
      </c>
      <c r="L686" s="88" t="str">
        <f>IF(M686="","",M686+교과보정값!II$17)</f>
        <v/>
      </c>
      <c r="M686" s="88" t="str">
        <f>IFERROR(IF(INDEX(교과보정값!$II:$II,MATCH($B686,교과보정값!$IH:$IH,0))="","",INDEX(교과보정값!$II:$II,MATCH($B686,교과보정값!$IH:$IH,0))+IF(INDEX(교과보정값!$IK:$IK,MATCH($B686,교과보정값!$IH:$IH,0))="인문",교과보정값!II$9,교과보정값!IJ$9)),"")</f>
        <v/>
      </c>
      <c r="N686" s="88" t="str">
        <f>IF(M686="","",M686+교과보정값!IJ$17)</f>
        <v/>
      </c>
      <c r="O686" s="89" t="str">
        <f>IF(P686="","",P686+교과보정값!II$18)</f>
        <v/>
      </c>
      <c r="P686" s="89" t="str">
        <f>IFERROR(IF(INDEX(교과보정값!$II:$II,MATCH($B686,교과보정값!$IH:$IH,0))="","",INDEX(교과보정값!$II:$II,MATCH($B686,교과보정값!$IH:$IH,0))+IF(INDEX(교과보정값!$IK:$IK,MATCH($B686,교과보정값!$IH:$IH,0))="인문",교과보정값!II$10,교과보정값!IJ$10)),"")</f>
        <v/>
      </c>
      <c r="Q686" s="89" t="str">
        <f>IF(P686="","",P686+교과보정값!IJ$18)</f>
        <v/>
      </c>
    </row>
    <row r="687" spans="2:17">
      <c r="B687" s="84" t="s">
        <v>2274</v>
      </c>
      <c r="C687" s="85" t="str">
        <f>IF(D687="","",D687+교과보정값!II$14)</f>
        <v/>
      </c>
      <c r="D687" s="85" t="str">
        <f>IFERROR(IF(INDEX(교과보정값!$II:$II,MATCH($B687,교과보정값!$IH:$IH,0))="","",INDEX(교과보정값!$II:$II,MATCH($B687,교과보정값!$IH:$IH,0))+IF(INDEX(교과보정값!$IK:$IK,MATCH($B687,교과보정값!$IH:$IH,0))="인문",교과보정값!II$6,교과보정값!IJ$6)),"")</f>
        <v/>
      </c>
      <c r="E687" s="85" t="str">
        <f>IF(D687="","",D687+교과보정값!IJ$14)</f>
        <v/>
      </c>
      <c r="F687" s="86" t="str">
        <f>IF(G687="","",G687+교과보정값!II$15)</f>
        <v/>
      </c>
      <c r="G687" s="86" t="str">
        <f>IFERROR(IF(INDEX(교과보정값!$II:$II,MATCH($B687,교과보정값!$IH:$IH,0))="","",INDEX(교과보정값!$II:$II,MATCH($B687,교과보정값!$IH:$IH,0))+IF(INDEX(교과보정값!$IK:$IK,MATCH($B687,교과보정값!$IH:$IH,0))="인문",교과보정값!II$7,교과보정값!IJ$7)),"")</f>
        <v/>
      </c>
      <c r="H687" s="86" t="str">
        <f>IF(G687="","",G687+교과보정값!IJ$15)</f>
        <v/>
      </c>
      <c r="I687" s="87" t="str">
        <f>IF(J687="","",J687+교과보정값!II$16)</f>
        <v/>
      </c>
      <c r="J687" s="87" t="str">
        <f>IFERROR(IF(INDEX(교과보정값!$II:$II,MATCH($B687,교과보정값!$IH:$IH,0))="","",INDEX(교과보정값!$II:$II,MATCH($B687,교과보정값!$IH:$IH,0))+IF(INDEX(교과보정값!$IK:$IK,MATCH($B687,교과보정값!$IH:$IH,0))="인문",교과보정값!II$8,교과보정값!IJ$8)),"")</f>
        <v/>
      </c>
      <c r="K687" s="87" t="str">
        <f>IF(J687="","",J687+교과보정값!IJ$16)</f>
        <v/>
      </c>
      <c r="L687" s="88" t="str">
        <f>IF(M687="","",M687+교과보정값!II$17)</f>
        <v/>
      </c>
      <c r="M687" s="88" t="str">
        <f>IFERROR(IF(INDEX(교과보정값!$II:$II,MATCH($B687,교과보정값!$IH:$IH,0))="","",INDEX(교과보정값!$II:$II,MATCH($B687,교과보정값!$IH:$IH,0))+IF(INDEX(교과보정값!$IK:$IK,MATCH($B687,교과보정값!$IH:$IH,0))="인문",교과보정값!II$9,교과보정값!IJ$9)),"")</f>
        <v/>
      </c>
      <c r="N687" s="88" t="str">
        <f>IF(M687="","",M687+교과보정값!IJ$17)</f>
        <v/>
      </c>
      <c r="O687" s="89" t="str">
        <f>IF(P687="","",P687+교과보정값!II$18)</f>
        <v/>
      </c>
      <c r="P687" s="89" t="str">
        <f>IFERROR(IF(INDEX(교과보정값!$II:$II,MATCH($B687,교과보정값!$IH:$IH,0))="","",INDEX(교과보정값!$II:$II,MATCH($B687,교과보정값!$IH:$IH,0))+IF(INDEX(교과보정값!$IK:$IK,MATCH($B687,교과보정값!$IH:$IH,0))="인문",교과보정값!II$10,교과보정값!IJ$10)),"")</f>
        <v/>
      </c>
      <c r="Q687" s="89" t="str">
        <f>IF(P687="","",P687+교과보정값!IJ$18)</f>
        <v/>
      </c>
    </row>
    <row r="689" spans="2:17">
      <c r="B689" s="159" t="s">
        <v>2275</v>
      </c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5"/>
    </row>
    <row r="690" spans="2:17">
      <c r="B690" s="78"/>
      <c r="C690" s="163" t="s">
        <v>1862</v>
      </c>
      <c r="D690" s="154"/>
      <c r="E690" s="155"/>
      <c r="F690" s="161" t="s">
        <v>1863</v>
      </c>
      <c r="G690" s="154"/>
      <c r="H690" s="155"/>
      <c r="I690" s="162" t="s">
        <v>1864</v>
      </c>
      <c r="J690" s="154"/>
      <c r="K690" s="155"/>
      <c r="L690" s="156" t="s">
        <v>1865</v>
      </c>
      <c r="M690" s="154"/>
      <c r="N690" s="155"/>
      <c r="O690" s="157" t="s">
        <v>1866</v>
      </c>
      <c r="P690" s="154"/>
      <c r="Q690" s="155"/>
    </row>
    <row r="691" spans="2:17">
      <c r="B691" s="78" t="s">
        <v>1869</v>
      </c>
      <c r="C691" s="79" t="s">
        <v>19</v>
      </c>
      <c r="D691" s="79" t="s">
        <v>20</v>
      </c>
      <c r="E691" s="79" t="s">
        <v>21</v>
      </c>
      <c r="F691" s="80" t="s">
        <v>19</v>
      </c>
      <c r="G691" s="80" t="s">
        <v>20</v>
      </c>
      <c r="H691" s="80" t="s">
        <v>21</v>
      </c>
      <c r="I691" s="81" t="s">
        <v>19</v>
      </c>
      <c r="J691" s="81" t="s">
        <v>20</v>
      </c>
      <c r="K691" s="81" t="s">
        <v>21</v>
      </c>
      <c r="L691" s="82" t="s">
        <v>19</v>
      </c>
      <c r="M691" s="82" t="s">
        <v>20</v>
      </c>
      <c r="N691" s="82" t="s">
        <v>21</v>
      </c>
      <c r="O691" s="83" t="s">
        <v>19</v>
      </c>
      <c r="P691" s="83" t="s">
        <v>20</v>
      </c>
      <c r="Q691" s="83" t="s">
        <v>21</v>
      </c>
    </row>
    <row r="692" spans="2:17">
      <c r="B692" s="84" t="s">
        <v>2276</v>
      </c>
      <c r="C692" s="85">
        <f>IF(D692="","",D692+교과보정값!IN$14)</f>
        <v>3.0000000000000002E-2</v>
      </c>
      <c r="D692" s="85">
        <f>IFERROR(IF(INDEX(교과보정값!$IN:$IN,MATCH($B692,교과보정값!$IM:$IM,0))="","",INDEX(교과보정값!$IN:$IN,MATCH($B692,교과보정값!$IM:$IM,0))+IF(INDEX(교과보정값!$IP:$IP,MATCH($B692,교과보정값!$IM:$IM,0))="인문",교과보정값!IN$6,교과보정값!IO$6)),"")</f>
        <v>-0.02</v>
      </c>
      <c r="E692" s="85">
        <f>IF(D692="","",D692+교과보정값!IO$14)</f>
        <v>-7.0000000000000007E-2</v>
      </c>
      <c r="F692" s="86">
        <f>IF(G692="","",G692+교과보정값!IN$15)</f>
        <v>3.0000000000000002E-2</v>
      </c>
      <c r="G692" s="86">
        <f>IFERROR(IF(INDEX(교과보정값!$IN:$IN,MATCH($B692,교과보정값!$IM:$IM,0))="","",INDEX(교과보정값!$IN:$IN,MATCH($B692,교과보정값!$IM:$IM,0))+IF(INDEX(교과보정값!$IP:$IP,MATCH($B692,교과보정값!$IM:$IM,0))="인문",교과보정값!IN$7,교과보정값!IO$7)),"")</f>
        <v>-0.02</v>
      </c>
      <c r="H692" s="86">
        <f>IF(G692="","",G692+교과보정값!IO$15)</f>
        <v>-7.0000000000000007E-2</v>
      </c>
      <c r="I692" s="87">
        <f>IF(J692="","",J692+교과보정값!IN$16)</f>
        <v>3.0000000000000002E-2</v>
      </c>
      <c r="J692" s="87">
        <f>IFERROR(IF(INDEX(교과보정값!$IN:$IN,MATCH($B692,교과보정값!$IM:$IM,0))="","",INDEX(교과보정값!$IN:$IN,MATCH($B692,교과보정값!$IM:$IM,0))+IF(INDEX(교과보정값!$IP:$IP,MATCH($B692,교과보정값!$IM:$IM,0))="인문",교과보정값!IN$8,교과보정값!IO$8)),"")</f>
        <v>-0.02</v>
      </c>
      <c r="K692" s="87">
        <f>IF(J692="","",J692+교과보정값!IO$16)</f>
        <v>-7.0000000000000007E-2</v>
      </c>
      <c r="L692" s="88">
        <f>IF(M692="","",M692+교과보정값!IN$17)</f>
        <v>3.0000000000000002E-2</v>
      </c>
      <c r="M692" s="88">
        <f>IFERROR(IF(INDEX(교과보정값!$IN:$IN,MATCH($B692,교과보정값!$IM:$IM,0))="","",INDEX(교과보정값!$IN:$IN,MATCH($B692,교과보정값!$IM:$IM,0))+IF(INDEX(교과보정값!$IP:$IP,MATCH($B692,교과보정값!$IM:$IM,0))="인문",교과보정값!IN$9,교과보정값!IO$9)),"")</f>
        <v>-0.02</v>
      </c>
      <c r="N692" s="88">
        <f>IF(M692="","",M692+교과보정값!IO$17)</f>
        <v>-7.0000000000000007E-2</v>
      </c>
      <c r="O692" s="89">
        <f>IF(P692="","",P692+교과보정값!IN$18)</f>
        <v>3.0000000000000002E-2</v>
      </c>
      <c r="P692" s="89">
        <f>IFERROR(IF(INDEX(교과보정값!$IN:$IN,MATCH($B692,교과보정값!$IM:$IM,0))="","",INDEX(교과보정값!$IN:$IN,MATCH($B692,교과보정값!$IM:$IM,0))+IF(INDEX(교과보정값!$IP:$IP,MATCH($B692,교과보정값!$IM:$IM,0))="인문",교과보정값!IN$10,교과보정값!IO$10)),"")</f>
        <v>-0.02</v>
      </c>
      <c r="Q692" s="89">
        <f>IF(P692="","",P692+교과보정값!IO$18)</f>
        <v>-7.0000000000000007E-2</v>
      </c>
    </row>
    <row r="693" spans="2:17">
      <c r="B693" s="84" t="s">
        <v>2277</v>
      </c>
      <c r="C693" s="85" t="str">
        <f>IF(D693="","",D693+교과보정값!IN$14)</f>
        <v/>
      </c>
      <c r="D693" s="85" t="str">
        <f>IFERROR(IF(INDEX(교과보정값!$IN:$IN,MATCH($B693,교과보정값!$IM:$IM,0))="","",INDEX(교과보정값!$IN:$IN,MATCH($B693,교과보정값!$IM:$IM,0))+IF(INDEX(교과보정값!$IP:$IP,MATCH($B693,교과보정값!$IM:$IM,0))="인문",교과보정값!IN$6,교과보정값!IO$6)),"")</f>
        <v/>
      </c>
      <c r="E693" s="85" t="str">
        <f>IF(D693="","",D693+교과보정값!IO$14)</f>
        <v/>
      </c>
      <c r="F693" s="86" t="str">
        <f>IF(G693="","",G693+교과보정값!IN$15)</f>
        <v/>
      </c>
      <c r="G693" s="86" t="str">
        <f>IFERROR(IF(INDEX(교과보정값!$IN:$IN,MATCH($B693,교과보정값!$IM:$IM,0))="","",INDEX(교과보정값!$IN:$IN,MATCH($B693,교과보정값!$IM:$IM,0))+IF(INDEX(교과보정값!$IP:$IP,MATCH($B693,교과보정값!$IM:$IM,0))="인문",교과보정값!IN$7,교과보정값!IO$7)),"")</f>
        <v/>
      </c>
      <c r="H693" s="86" t="str">
        <f>IF(G693="","",G693+교과보정값!IO$15)</f>
        <v/>
      </c>
      <c r="I693" s="87" t="str">
        <f>IF(J693="","",J693+교과보정값!IN$16)</f>
        <v/>
      </c>
      <c r="J693" s="87" t="str">
        <f>IFERROR(IF(INDEX(교과보정값!$IN:$IN,MATCH($B693,교과보정값!$IM:$IM,0))="","",INDEX(교과보정값!$IN:$IN,MATCH($B693,교과보정값!$IM:$IM,0))+IF(INDEX(교과보정값!$IP:$IP,MATCH($B693,교과보정값!$IM:$IM,0))="인문",교과보정값!IN$8,교과보정값!IO$8)),"")</f>
        <v/>
      </c>
      <c r="K693" s="87" t="str">
        <f>IF(J693="","",J693+교과보정값!IO$16)</f>
        <v/>
      </c>
      <c r="L693" s="88" t="str">
        <f>IF(M693="","",M693+교과보정값!IN$17)</f>
        <v/>
      </c>
      <c r="M693" s="88" t="str">
        <f>IFERROR(IF(INDEX(교과보정값!$IN:$IN,MATCH($B693,교과보정값!$IM:$IM,0))="","",INDEX(교과보정값!$IN:$IN,MATCH($B693,교과보정값!$IM:$IM,0))+IF(INDEX(교과보정값!$IP:$IP,MATCH($B693,교과보정값!$IM:$IM,0))="인문",교과보정값!IN$9,교과보정값!IO$9)),"")</f>
        <v/>
      </c>
      <c r="N693" s="88" t="str">
        <f>IF(M693="","",M693+교과보정값!IO$17)</f>
        <v/>
      </c>
      <c r="O693" s="89" t="str">
        <f>IF(P693="","",P693+교과보정값!IN$18)</f>
        <v/>
      </c>
      <c r="P693" s="89" t="str">
        <f>IFERROR(IF(INDEX(교과보정값!$IN:$IN,MATCH($B693,교과보정값!$IM:$IM,0))="","",INDEX(교과보정값!$IN:$IN,MATCH($B693,교과보정값!$IM:$IM,0))+IF(INDEX(교과보정값!$IP:$IP,MATCH($B693,교과보정값!$IM:$IM,0))="인문",교과보정값!IN$10,교과보정값!IO$10)),"")</f>
        <v/>
      </c>
      <c r="Q693" s="89" t="str">
        <f>IF(P693="","",P693+교과보정값!IO$18)</f>
        <v/>
      </c>
    </row>
    <row r="694" spans="2:17">
      <c r="B694" s="84" t="s">
        <v>2278</v>
      </c>
      <c r="C694" s="85">
        <f>IF(D694="","",D694+교과보정값!IN$14)</f>
        <v>7.0000000000000007E-2</v>
      </c>
      <c r="D694" s="85">
        <f>IFERROR(IF(INDEX(교과보정값!$IN:$IN,MATCH($B694,교과보정값!$IM:$IM,0))="","",INDEX(교과보정값!$IN:$IN,MATCH($B694,교과보정값!$IM:$IM,0))+IF(INDEX(교과보정값!$IP:$IP,MATCH($B694,교과보정값!$IM:$IM,0))="인문",교과보정값!IN$6,교과보정값!IO$6)),"")</f>
        <v>0.02</v>
      </c>
      <c r="E694" s="85">
        <f>IF(D694="","",D694+교과보정값!IO$14)</f>
        <v>-3.0000000000000002E-2</v>
      </c>
      <c r="F694" s="86">
        <f>IF(G694="","",G694+교과보정값!IN$15)</f>
        <v>7.0000000000000007E-2</v>
      </c>
      <c r="G694" s="86">
        <f>IFERROR(IF(INDEX(교과보정값!$IN:$IN,MATCH($B694,교과보정값!$IM:$IM,0))="","",INDEX(교과보정값!$IN:$IN,MATCH($B694,교과보정값!$IM:$IM,0))+IF(INDEX(교과보정값!$IP:$IP,MATCH($B694,교과보정값!$IM:$IM,0))="인문",교과보정값!IN$7,교과보정값!IO$7)),"")</f>
        <v>0.02</v>
      </c>
      <c r="H694" s="86">
        <f>IF(G694="","",G694+교과보정값!IO$15)</f>
        <v>-3.0000000000000002E-2</v>
      </c>
      <c r="I694" s="87">
        <f>IF(J694="","",J694+교과보정값!IN$16)</f>
        <v>7.0000000000000007E-2</v>
      </c>
      <c r="J694" s="87">
        <f>IFERROR(IF(INDEX(교과보정값!$IN:$IN,MATCH($B694,교과보정값!$IM:$IM,0))="","",INDEX(교과보정값!$IN:$IN,MATCH($B694,교과보정값!$IM:$IM,0))+IF(INDEX(교과보정값!$IP:$IP,MATCH($B694,교과보정값!$IM:$IM,0))="인문",교과보정값!IN$8,교과보정값!IO$8)),"")</f>
        <v>0.02</v>
      </c>
      <c r="K694" s="87">
        <f>IF(J694="","",J694+교과보정값!IO$16)</f>
        <v>-3.0000000000000002E-2</v>
      </c>
      <c r="L694" s="88">
        <f>IF(M694="","",M694+교과보정값!IN$17)</f>
        <v>7.0000000000000007E-2</v>
      </c>
      <c r="M694" s="88">
        <f>IFERROR(IF(INDEX(교과보정값!$IN:$IN,MATCH($B694,교과보정값!$IM:$IM,0))="","",INDEX(교과보정값!$IN:$IN,MATCH($B694,교과보정값!$IM:$IM,0))+IF(INDEX(교과보정값!$IP:$IP,MATCH($B694,교과보정값!$IM:$IM,0))="인문",교과보정값!IN$9,교과보정값!IO$9)),"")</f>
        <v>0.02</v>
      </c>
      <c r="N694" s="88">
        <f>IF(M694="","",M694+교과보정값!IO$17)</f>
        <v>-3.0000000000000002E-2</v>
      </c>
      <c r="O694" s="89">
        <f>IF(P694="","",P694+교과보정값!IN$18)</f>
        <v>7.0000000000000007E-2</v>
      </c>
      <c r="P694" s="89">
        <f>IFERROR(IF(INDEX(교과보정값!$IN:$IN,MATCH($B694,교과보정값!$IM:$IM,0))="","",INDEX(교과보정값!$IN:$IN,MATCH($B694,교과보정값!$IM:$IM,0))+IF(INDEX(교과보정값!$IP:$IP,MATCH($B694,교과보정값!$IM:$IM,0))="인문",교과보정값!IN$10,교과보정값!IO$10)),"")</f>
        <v>0.02</v>
      </c>
      <c r="Q694" s="89">
        <f>IF(P694="","",P694+교과보정값!IO$18)</f>
        <v>-3.0000000000000002E-2</v>
      </c>
    </row>
    <row r="695" spans="2:17">
      <c r="B695" s="84" t="s">
        <v>2279</v>
      </c>
      <c r="C695" s="85">
        <f>IF(D695="","",D695+교과보정값!IN$14)</f>
        <v>0</v>
      </c>
      <c r="D695" s="85">
        <f>IFERROR(IF(INDEX(교과보정값!$IN:$IN,MATCH($B695,교과보정값!$IM:$IM,0))="","",INDEX(교과보정값!$IN:$IN,MATCH($B695,교과보정값!$IM:$IM,0))+IF(INDEX(교과보정값!$IP:$IP,MATCH($B695,교과보정값!$IM:$IM,0))="인문",교과보정값!IN$6,교과보정값!IO$6)),"")</f>
        <v>-0.05</v>
      </c>
      <c r="E695" s="85">
        <f>IF(D695="","",D695+교과보정값!IO$14)</f>
        <v>-0.1</v>
      </c>
      <c r="F695" s="86">
        <f>IF(G695="","",G695+교과보정값!IN$15)</f>
        <v>0</v>
      </c>
      <c r="G695" s="86">
        <f>IFERROR(IF(INDEX(교과보정값!$IN:$IN,MATCH($B695,교과보정값!$IM:$IM,0))="","",INDEX(교과보정값!$IN:$IN,MATCH($B695,교과보정값!$IM:$IM,0))+IF(INDEX(교과보정값!$IP:$IP,MATCH($B695,교과보정값!$IM:$IM,0))="인문",교과보정값!IN$7,교과보정값!IO$7)),"")</f>
        <v>-0.05</v>
      </c>
      <c r="H695" s="86">
        <f>IF(G695="","",G695+교과보정값!IO$15)</f>
        <v>-0.1</v>
      </c>
      <c r="I695" s="87">
        <f>IF(J695="","",J695+교과보정값!IN$16)</f>
        <v>0</v>
      </c>
      <c r="J695" s="87">
        <f>IFERROR(IF(INDEX(교과보정값!$IN:$IN,MATCH($B695,교과보정값!$IM:$IM,0))="","",INDEX(교과보정값!$IN:$IN,MATCH($B695,교과보정값!$IM:$IM,0))+IF(INDEX(교과보정값!$IP:$IP,MATCH($B695,교과보정값!$IM:$IM,0))="인문",교과보정값!IN$8,교과보정값!IO$8)),"")</f>
        <v>-0.05</v>
      </c>
      <c r="K695" s="87">
        <f>IF(J695="","",J695+교과보정값!IO$16)</f>
        <v>-0.1</v>
      </c>
      <c r="L695" s="88">
        <f>IF(M695="","",M695+교과보정값!IN$17)</f>
        <v>0</v>
      </c>
      <c r="M695" s="88">
        <f>IFERROR(IF(INDEX(교과보정값!$IN:$IN,MATCH($B695,교과보정값!$IM:$IM,0))="","",INDEX(교과보정값!$IN:$IN,MATCH($B695,교과보정값!$IM:$IM,0))+IF(INDEX(교과보정값!$IP:$IP,MATCH($B695,교과보정값!$IM:$IM,0))="인문",교과보정값!IN$9,교과보정값!IO$9)),"")</f>
        <v>-0.05</v>
      </c>
      <c r="N695" s="88">
        <f>IF(M695="","",M695+교과보정값!IO$17)</f>
        <v>-0.1</v>
      </c>
      <c r="O695" s="89">
        <f>IF(P695="","",P695+교과보정값!IN$18)</f>
        <v>0</v>
      </c>
      <c r="P695" s="89">
        <f>IFERROR(IF(INDEX(교과보정값!$IN:$IN,MATCH($B695,교과보정값!$IM:$IM,0))="","",INDEX(교과보정값!$IN:$IN,MATCH($B695,교과보정값!$IM:$IM,0))+IF(INDEX(교과보정값!$IP:$IP,MATCH($B695,교과보정값!$IM:$IM,0))="인문",교과보정값!IN$10,교과보정값!IO$10)),"")</f>
        <v>-0.05</v>
      </c>
      <c r="Q695" s="89">
        <f>IF(P695="","",P695+교과보정값!IO$18)</f>
        <v>-0.1</v>
      </c>
    </row>
    <row r="696" spans="2:17">
      <c r="B696" s="84" t="s">
        <v>2280</v>
      </c>
      <c r="C696" s="85" t="str">
        <f>IF(D696="","",D696+교과보정값!IN$14)</f>
        <v/>
      </c>
      <c r="D696" s="85" t="str">
        <f>IFERROR(IF(INDEX(교과보정값!$IN:$IN,MATCH($B696,교과보정값!$IM:$IM,0))="","",INDEX(교과보정값!$IN:$IN,MATCH($B696,교과보정값!$IM:$IM,0))+IF(INDEX(교과보정값!$IP:$IP,MATCH($B696,교과보정값!$IM:$IM,0))="인문",교과보정값!IN$6,교과보정값!IO$6)),"")</f>
        <v/>
      </c>
      <c r="E696" s="85" t="str">
        <f>IF(D696="","",D696+교과보정값!IO$14)</f>
        <v/>
      </c>
      <c r="F696" s="86" t="str">
        <f>IF(G696="","",G696+교과보정값!IN$15)</f>
        <v/>
      </c>
      <c r="G696" s="86" t="str">
        <f>IFERROR(IF(INDEX(교과보정값!$IN:$IN,MATCH($B696,교과보정값!$IM:$IM,0))="","",INDEX(교과보정값!$IN:$IN,MATCH($B696,교과보정값!$IM:$IM,0))+IF(INDEX(교과보정값!$IP:$IP,MATCH($B696,교과보정값!$IM:$IM,0))="인문",교과보정값!IN$7,교과보정값!IO$7)),"")</f>
        <v/>
      </c>
      <c r="H696" s="86" t="str">
        <f>IF(G696="","",G696+교과보정값!IO$15)</f>
        <v/>
      </c>
      <c r="I696" s="87" t="str">
        <f>IF(J696="","",J696+교과보정값!IN$16)</f>
        <v/>
      </c>
      <c r="J696" s="87" t="str">
        <f>IFERROR(IF(INDEX(교과보정값!$IN:$IN,MATCH($B696,교과보정값!$IM:$IM,0))="","",INDEX(교과보정값!$IN:$IN,MATCH($B696,교과보정값!$IM:$IM,0))+IF(INDEX(교과보정값!$IP:$IP,MATCH($B696,교과보정값!$IM:$IM,0))="인문",교과보정값!IN$8,교과보정값!IO$8)),"")</f>
        <v/>
      </c>
      <c r="K696" s="87" t="str">
        <f>IF(J696="","",J696+교과보정값!IO$16)</f>
        <v/>
      </c>
      <c r="L696" s="88" t="str">
        <f>IF(M696="","",M696+교과보정값!IN$17)</f>
        <v/>
      </c>
      <c r="M696" s="88" t="str">
        <f>IFERROR(IF(INDEX(교과보정값!$IN:$IN,MATCH($B696,교과보정값!$IM:$IM,0))="","",INDEX(교과보정값!$IN:$IN,MATCH($B696,교과보정값!$IM:$IM,0))+IF(INDEX(교과보정값!$IP:$IP,MATCH($B696,교과보정값!$IM:$IM,0))="인문",교과보정값!IN$9,교과보정값!IO$9)),"")</f>
        <v/>
      </c>
      <c r="N696" s="88" t="str">
        <f>IF(M696="","",M696+교과보정값!IO$17)</f>
        <v/>
      </c>
      <c r="O696" s="89" t="str">
        <f>IF(P696="","",P696+교과보정값!IN$18)</f>
        <v/>
      </c>
      <c r="P696" s="89" t="str">
        <f>IFERROR(IF(INDEX(교과보정값!$IN:$IN,MATCH($B696,교과보정값!$IM:$IM,0))="","",INDEX(교과보정값!$IN:$IN,MATCH($B696,교과보정값!$IM:$IM,0))+IF(INDEX(교과보정값!$IP:$IP,MATCH($B696,교과보정값!$IM:$IM,0))="인문",교과보정값!IN$10,교과보정값!IO$10)),"")</f>
        <v/>
      </c>
      <c r="Q696" s="89" t="str">
        <f>IF(P696="","",P696+교과보정값!IO$18)</f>
        <v/>
      </c>
    </row>
    <row r="697" spans="2:17">
      <c r="B697" s="84" t="s">
        <v>2281</v>
      </c>
      <c r="C697" s="85">
        <f>IF(D697="","",D697+교과보정값!IN$14)</f>
        <v>0.1</v>
      </c>
      <c r="D697" s="85">
        <f>IFERROR(IF(INDEX(교과보정값!$IN:$IN,MATCH($B697,교과보정값!$IM:$IM,0))="","",INDEX(교과보정값!$IN:$IN,MATCH($B697,교과보정값!$IM:$IM,0))+IF(INDEX(교과보정값!$IP:$IP,MATCH($B697,교과보정값!$IM:$IM,0))="인문",교과보정값!IN$6,교과보정값!IO$6)),"")</f>
        <v>0.05</v>
      </c>
      <c r="E697" s="85">
        <f>IF(D697="","",D697+교과보정값!IO$14)</f>
        <v>0</v>
      </c>
      <c r="F697" s="86">
        <f>IF(G697="","",G697+교과보정값!IN$15)</f>
        <v>0.1</v>
      </c>
      <c r="G697" s="86">
        <f>IFERROR(IF(INDEX(교과보정값!$IN:$IN,MATCH($B697,교과보정값!$IM:$IM,0))="","",INDEX(교과보정값!$IN:$IN,MATCH($B697,교과보정값!$IM:$IM,0))+IF(INDEX(교과보정값!$IP:$IP,MATCH($B697,교과보정값!$IM:$IM,0))="인문",교과보정값!IN$7,교과보정값!IO$7)),"")</f>
        <v>0.05</v>
      </c>
      <c r="H697" s="86">
        <f>IF(G697="","",G697+교과보정값!IO$15)</f>
        <v>0</v>
      </c>
      <c r="I697" s="87">
        <f>IF(J697="","",J697+교과보정값!IN$16)</f>
        <v>0.1</v>
      </c>
      <c r="J697" s="87">
        <f>IFERROR(IF(INDEX(교과보정값!$IN:$IN,MATCH($B697,교과보정값!$IM:$IM,0))="","",INDEX(교과보정값!$IN:$IN,MATCH($B697,교과보정값!$IM:$IM,0))+IF(INDEX(교과보정값!$IP:$IP,MATCH($B697,교과보정값!$IM:$IM,0))="인문",교과보정값!IN$8,교과보정값!IO$8)),"")</f>
        <v>0.05</v>
      </c>
      <c r="K697" s="87">
        <f>IF(J697="","",J697+교과보정값!IO$16)</f>
        <v>0</v>
      </c>
      <c r="L697" s="88">
        <f>IF(M697="","",M697+교과보정값!IN$17)</f>
        <v>0.1</v>
      </c>
      <c r="M697" s="88">
        <f>IFERROR(IF(INDEX(교과보정값!$IN:$IN,MATCH($B697,교과보정값!$IM:$IM,0))="","",INDEX(교과보정값!$IN:$IN,MATCH($B697,교과보정값!$IM:$IM,0))+IF(INDEX(교과보정값!$IP:$IP,MATCH($B697,교과보정값!$IM:$IM,0))="인문",교과보정값!IN$9,교과보정값!IO$9)),"")</f>
        <v>0.05</v>
      </c>
      <c r="N697" s="88">
        <f>IF(M697="","",M697+교과보정값!IO$17)</f>
        <v>0</v>
      </c>
      <c r="O697" s="89">
        <f>IF(P697="","",P697+교과보정값!IN$18)</f>
        <v>0.1</v>
      </c>
      <c r="P697" s="89">
        <f>IFERROR(IF(INDEX(교과보정값!$IN:$IN,MATCH($B697,교과보정값!$IM:$IM,0))="","",INDEX(교과보정값!$IN:$IN,MATCH($B697,교과보정값!$IM:$IM,0))+IF(INDEX(교과보정값!$IP:$IP,MATCH($B697,교과보정값!$IM:$IM,0))="인문",교과보정값!IN$10,교과보정값!IO$10)),"")</f>
        <v>0.05</v>
      </c>
      <c r="Q697" s="89">
        <f>IF(P697="","",P697+교과보정값!IO$18)</f>
        <v>0</v>
      </c>
    </row>
    <row r="698" spans="2:17">
      <c r="B698" s="84" t="s">
        <v>2282</v>
      </c>
      <c r="C698" s="85" t="str">
        <f>IF(D698="","",D698+교과보정값!IN$14)</f>
        <v/>
      </c>
      <c r="D698" s="85" t="str">
        <f>IFERROR(IF(INDEX(교과보정값!$IN:$IN,MATCH($B698,교과보정값!$IM:$IM,0))="","",INDEX(교과보정값!$IN:$IN,MATCH($B698,교과보정값!$IM:$IM,0))+IF(INDEX(교과보정값!$IP:$IP,MATCH($B698,교과보정값!$IM:$IM,0))="인문",교과보정값!IN$6,교과보정값!IO$6)),"")</f>
        <v/>
      </c>
      <c r="E698" s="85" t="str">
        <f>IF(D698="","",D698+교과보정값!IO$14)</f>
        <v/>
      </c>
      <c r="F698" s="86" t="str">
        <f>IF(G698="","",G698+교과보정값!IN$15)</f>
        <v/>
      </c>
      <c r="G698" s="86" t="str">
        <f>IFERROR(IF(INDEX(교과보정값!$IN:$IN,MATCH($B698,교과보정값!$IM:$IM,0))="","",INDEX(교과보정값!$IN:$IN,MATCH($B698,교과보정값!$IM:$IM,0))+IF(INDEX(교과보정값!$IP:$IP,MATCH($B698,교과보정값!$IM:$IM,0))="인문",교과보정값!IN$7,교과보정값!IO$7)),"")</f>
        <v/>
      </c>
      <c r="H698" s="86" t="str">
        <f>IF(G698="","",G698+교과보정값!IO$15)</f>
        <v/>
      </c>
      <c r="I698" s="87" t="str">
        <f>IF(J698="","",J698+교과보정값!IN$16)</f>
        <v/>
      </c>
      <c r="J698" s="87" t="str">
        <f>IFERROR(IF(INDEX(교과보정값!$IN:$IN,MATCH($B698,교과보정값!$IM:$IM,0))="","",INDEX(교과보정값!$IN:$IN,MATCH($B698,교과보정값!$IM:$IM,0))+IF(INDEX(교과보정값!$IP:$IP,MATCH($B698,교과보정값!$IM:$IM,0))="인문",교과보정값!IN$8,교과보정값!IO$8)),"")</f>
        <v/>
      </c>
      <c r="K698" s="87" t="str">
        <f>IF(J698="","",J698+교과보정값!IO$16)</f>
        <v/>
      </c>
      <c r="L698" s="88" t="str">
        <f>IF(M698="","",M698+교과보정값!IN$17)</f>
        <v/>
      </c>
      <c r="M698" s="88" t="str">
        <f>IFERROR(IF(INDEX(교과보정값!$IN:$IN,MATCH($B698,교과보정값!$IM:$IM,0))="","",INDEX(교과보정값!$IN:$IN,MATCH($B698,교과보정값!$IM:$IM,0))+IF(INDEX(교과보정값!$IP:$IP,MATCH($B698,교과보정값!$IM:$IM,0))="인문",교과보정값!IN$9,교과보정값!IO$9)),"")</f>
        <v/>
      </c>
      <c r="N698" s="88" t="str">
        <f>IF(M698="","",M698+교과보정값!IO$17)</f>
        <v/>
      </c>
      <c r="O698" s="89" t="str">
        <f>IF(P698="","",P698+교과보정값!IN$18)</f>
        <v/>
      </c>
      <c r="P698" s="89" t="str">
        <f>IFERROR(IF(INDEX(교과보정값!$IN:$IN,MATCH($B698,교과보정값!$IM:$IM,0))="","",INDEX(교과보정값!$IN:$IN,MATCH($B698,교과보정값!$IM:$IM,0))+IF(INDEX(교과보정값!$IP:$IP,MATCH($B698,교과보정값!$IM:$IM,0))="인문",교과보정값!IN$10,교과보정값!IO$10)),"")</f>
        <v/>
      </c>
      <c r="Q698" s="89" t="str">
        <f>IF(P698="","",P698+교과보정값!IO$18)</f>
        <v/>
      </c>
    </row>
    <row r="699" spans="2:17">
      <c r="B699" s="84" t="s">
        <v>2283</v>
      </c>
      <c r="C699" s="85" t="str">
        <f>IF(D699="","",D699+교과보정값!IN$14)</f>
        <v/>
      </c>
      <c r="D699" s="85" t="str">
        <f>IFERROR(IF(INDEX(교과보정값!$IN:$IN,MATCH($B699,교과보정값!$IM:$IM,0))="","",INDEX(교과보정값!$IN:$IN,MATCH($B699,교과보정값!$IM:$IM,0))+IF(INDEX(교과보정값!$IP:$IP,MATCH($B699,교과보정값!$IM:$IM,0))="인문",교과보정값!IN$6,교과보정값!IO$6)),"")</f>
        <v/>
      </c>
      <c r="E699" s="85" t="str">
        <f>IF(D699="","",D699+교과보정값!IO$14)</f>
        <v/>
      </c>
      <c r="F699" s="86" t="str">
        <f>IF(G699="","",G699+교과보정값!IN$15)</f>
        <v/>
      </c>
      <c r="G699" s="86" t="str">
        <f>IFERROR(IF(INDEX(교과보정값!$IN:$IN,MATCH($B699,교과보정값!$IM:$IM,0))="","",INDEX(교과보정값!$IN:$IN,MATCH($B699,교과보정값!$IM:$IM,0))+IF(INDEX(교과보정값!$IP:$IP,MATCH($B699,교과보정값!$IM:$IM,0))="인문",교과보정값!IN$7,교과보정값!IO$7)),"")</f>
        <v/>
      </c>
      <c r="H699" s="86" t="str">
        <f>IF(G699="","",G699+교과보정값!IO$15)</f>
        <v/>
      </c>
      <c r="I699" s="87" t="str">
        <f>IF(J699="","",J699+교과보정값!IN$16)</f>
        <v/>
      </c>
      <c r="J699" s="87" t="str">
        <f>IFERROR(IF(INDEX(교과보정값!$IN:$IN,MATCH($B699,교과보정값!$IM:$IM,0))="","",INDEX(교과보정값!$IN:$IN,MATCH($B699,교과보정값!$IM:$IM,0))+IF(INDEX(교과보정값!$IP:$IP,MATCH($B699,교과보정값!$IM:$IM,0))="인문",교과보정값!IN$8,교과보정값!IO$8)),"")</f>
        <v/>
      </c>
      <c r="K699" s="87" t="str">
        <f>IF(J699="","",J699+교과보정값!IO$16)</f>
        <v/>
      </c>
      <c r="L699" s="88" t="str">
        <f>IF(M699="","",M699+교과보정값!IN$17)</f>
        <v/>
      </c>
      <c r="M699" s="88" t="str">
        <f>IFERROR(IF(INDEX(교과보정값!$IN:$IN,MATCH($B699,교과보정값!$IM:$IM,0))="","",INDEX(교과보정값!$IN:$IN,MATCH($B699,교과보정값!$IM:$IM,0))+IF(INDEX(교과보정값!$IP:$IP,MATCH($B699,교과보정값!$IM:$IM,0))="인문",교과보정값!IN$9,교과보정값!IO$9)),"")</f>
        <v/>
      </c>
      <c r="N699" s="88" t="str">
        <f>IF(M699="","",M699+교과보정값!IO$17)</f>
        <v/>
      </c>
      <c r="O699" s="89" t="str">
        <f>IF(P699="","",P699+교과보정값!IN$18)</f>
        <v/>
      </c>
      <c r="P699" s="89" t="str">
        <f>IFERROR(IF(INDEX(교과보정값!$IN:$IN,MATCH($B699,교과보정값!$IM:$IM,0))="","",INDEX(교과보정값!$IN:$IN,MATCH($B699,교과보정값!$IM:$IM,0))+IF(INDEX(교과보정값!$IP:$IP,MATCH($B699,교과보정값!$IM:$IM,0))="인문",교과보정값!IN$10,교과보정값!IO$10)),"")</f>
        <v/>
      </c>
      <c r="Q699" s="89" t="str">
        <f>IF(P699="","",P699+교과보정값!IO$18)</f>
        <v/>
      </c>
    </row>
    <row r="700" spans="2:17">
      <c r="B700" s="84" t="s">
        <v>2284</v>
      </c>
      <c r="C700" s="85" t="str">
        <f>IF(D700="","",D700+교과보정값!IN$14)</f>
        <v/>
      </c>
      <c r="D700" s="85" t="str">
        <f>IFERROR(IF(INDEX(교과보정값!$IN:$IN,MATCH($B700,교과보정값!$IM:$IM,0))="","",INDEX(교과보정값!$IN:$IN,MATCH($B700,교과보정값!$IM:$IM,0))+IF(INDEX(교과보정값!$IP:$IP,MATCH($B700,교과보정값!$IM:$IM,0))="인문",교과보정값!IN$6,교과보정값!IO$6)),"")</f>
        <v/>
      </c>
      <c r="E700" s="85" t="str">
        <f>IF(D700="","",D700+교과보정값!IO$14)</f>
        <v/>
      </c>
      <c r="F700" s="86" t="str">
        <f>IF(G700="","",G700+교과보정값!IN$15)</f>
        <v/>
      </c>
      <c r="G700" s="86" t="str">
        <f>IFERROR(IF(INDEX(교과보정값!$IN:$IN,MATCH($B700,교과보정값!$IM:$IM,0))="","",INDEX(교과보정값!$IN:$IN,MATCH($B700,교과보정값!$IM:$IM,0))+IF(INDEX(교과보정값!$IP:$IP,MATCH($B700,교과보정값!$IM:$IM,0))="인문",교과보정값!IN$7,교과보정값!IO$7)),"")</f>
        <v/>
      </c>
      <c r="H700" s="86" t="str">
        <f>IF(G700="","",G700+교과보정값!IO$15)</f>
        <v/>
      </c>
      <c r="I700" s="87" t="str">
        <f>IF(J700="","",J700+교과보정값!IN$16)</f>
        <v/>
      </c>
      <c r="J700" s="87" t="str">
        <f>IFERROR(IF(INDEX(교과보정값!$IN:$IN,MATCH($B700,교과보정값!$IM:$IM,0))="","",INDEX(교과보정값!$IN:$IN,MATCH($B700,교과보정값!$IM:$IM,0))+IF(INDEX(교과보정값!$IP:$IP,MATCH($B700,교과보정값!$IM:$IM,0))="인문",교과보정값!IN$8,교과보정값!IO$8)),"")</f>
        <v/>
      </c>
      <c r="K700" s="87" t="str">
        <f>IF(J700="","",J700+교과보정값!IO$16)</f>
        <v/>
      </c>
      <c r="L700" s="88" t="str">
        <f>IF(M700="","",M700+교과보정값!IN$17)</f>
        <v/>
      </c>
      <c r="M700" s="88" t="str">
        <f>IFERROR(IF(INDEX(교과보정값!$IN:$IN,MATCH($B700,교과보정값!$IM:$IM,0))="","",INDEX(교과보정값!$IN:$IN,MATCH($B700,교과보정값!$IM:$IM,0))+IF(INDEX(교과보정값!$IP:$IP,MATCH($B700,교과보정값!$IM:$IM,0))="인문",교과보정값!IN$9,교과보정값!IO$9)),"")</f>
        <v/>
      </c>
      <c r="N700" s="88" t="str">
        <f>IF(M700="","",M700+교과보정값!IO$17)</f>
        <v/>
      </c>
      <c r="O700" s="89" t="str">
        <f>IF(P700="","",P700+교과보정값!IN$18)</f>
        <v/>
      </c>
      <c r="P700" s="89" t="str">
        <f>IFERROR(IF(INDEX(교과보정값!$IN:$IN,MATCH($B700,교과보정값!$IM:$IM,0))="","",INDEX(교과보정값!$IN:$IN,MATCH($B700,교과보정값!$IM:$IM,0))+IF(INDEX(교과보정값!$IP:$IP,MATCH($B700,교과보정값!$IM:$IM,0))="인문",교과보정값!IN$10,교과보정값!IO$10)),"")</f>
        <v/>
      </c>
      <c r="Q700" s="89" t="str">
        <f>IF(P700="","",P700+교과보정값!IO$18)</f>
        <v/>
      </c>
    </row>
    <row r="701" spans="2:17">
      <c r="B701" s="84" t="s">
        <v>2285</v>
      </c>
      <c r="C701" s="85" t="str">
        <f>IF(D701="","",D701+교과보정값!IN$14)</f>
        <v/>
      </c>
      <c r="D701" s="85" t="str">
        <f>IFERROR(IF(INDEX(교과보정값!$IN:$IN,MATCH($B701,교과보정값!$IM:$IM,0))="","",INDEX(교과보정값!$IN:$IN,MATCH($B701,교과보정값!$IM:$IM,0))+IF(INDEX(교과보정값!$IP:$IP,MATCH($B701,교과보정값!$IM:$IM,0))="인문",교과보정값!IN$6,교과보정값!IO$6)),"")</f>
        <v/>
      </c>
      <c r="E701" s="85" t="str">
        <f>IF(D701="","",D701+교과보정값!IO$14)</f>
        <v/>
      </c>
      <c r="F701" s="86" t="str">
        <f>IF(G701="","",G701+교과보정값!IN$15)</f>
        <v/>
      </c>
      <c r="G701" s="86" t="str">
        <f>IFERROR(IF(INDEX(교과보정값!$IN:$IN,MATCH($B701,교과보정값!$IM:$IM,0))="","",INDEX(교과보정값!$IN:$IN,MATCH($B701,교과보정값!$IM:$IM,0))+IF(INDEX(교과보정값!$IP:$IP,MATCH($B701,교과보정값!$IM:$IM,0))="인문",교과보정값!IN$7,교과보정값!IO$7)),"")</f>
        <v/>
      </c>
      <c r="H701" s="86" t="str">
        <f>IF(G701="","",G701+교과보정값!IO$15)</f>
        <v/>
      </c>
      <c r="I701" s="87" t="str">
        <f>IF(J701="","",J701+교과보정값!IN$16)</f>
        <v/>
      </c>
      <c r="J701" s="87" t="str">
        <f>IFERROR(IF(INDEX(교과보정값!$IN:$IN,MATCH($B701,교과보정값!$IM:$IM,0))="","",INDEX(교과보정값!$IN:$IN,MATCH($B701,교과보정값!$IM:$IM,0))+IF(INDEX(교과보정값!$IP:$IP,MATCH($B701,교과보정값!$IM:$IM,0))="인문",교과보정값!IN$8,교과보정값!IO$8)),"")</f>
        <v/>
      </c>
      <c r="K701" s="87" t="str">
        <f>IF(J701="","",J701+교과보정값!IO$16)</f>
        <v/>
      </c>
      <c r="L701" s="88" t="str">
        <f>IF(M701="","",M701+교과보정값!IN$17)</f>
        <v/>
      </c>
      <c r="M701" s="88" t="str">
        <f>IFERROR(IF(INDEX(교과보정값!$IN:$IN,MATCH($B701,교과보정값!$IM:$IM,0))="","",INDEX(교과보정값!$IN:$IN,MATCH($B701,교과보정값!$IM:$IM,0))+IF(INDEX(교과보정값!$IP:$IP,MATCH($B701,교과보정값!$IM:$IM,0))="인문",교과보정값!IN$9,교과보정값!IO$9)),"")</f>
        <v/>
      </c>
      <c r="N701" s="88" t="str">
        <f>IF(M701="","",M701+교과보정값!IO$17)</f>
        <v/>
      </c>
      <c r="O701" s="89" t="str">
        <f>IF(P701="","",P701+교과보정값!IN$18)</f>
        <v/>
      </c>
      <c r="P701" s="89" t="str">
        <f>IFERROR(IF(INDEX(교과보정값!$IN:$IN,MATCH($B701,교과보정값!$IM:$IM,0))="","",INDEX(교과보정값!$IN:$IN,MATCH($B701,교과보정값!$IM:$IM,0))+IF(INDEX(교과보정값!$IP:$IP,MATCH($B701,교과보정값!$IM:$IM,0))="인문",교과보정값!IN$10,교과보정값!IO$10)),"")</f>
        <v/>
      </c>
      <c r="Q701" s="89" t="str">
        <f>IF(P701="","",P701+교과보정값!IO$18)</f>
        <v/>
      </c>
    </row>
    <row r="703" spans="2:17">
      <c r="B703" s="159" t="s">
        <v>2286</v>
      </c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5"/>
    </row>
    <row r="704" spans="2:17">
      <c r="B704" s="78"/>
      <c r="C704" s="163" t="s">
        <v>1862</v>
      </c>
      <c r="D704" s="154"/>
      <c r="E704" s="155"/>
      <c r="F704" s="161" t="s">
        <v>1863</v>
      </c>
      <c r="G704" s="154"/>
      <c r="H704" s="155"/>
      <c r="I704" s="162" t="s">
        <v>1864</v>
      </c>
      <c r="J704" s="154"/>
      <c r="K704" s="155"/>
      <c r="L704" s="156" t="s">
        <v>1865</v>
      </c>
      <c r="M704" s="154"/>
      <c r="N704" s="155"/>
      <c r="O704" s="157" t="s">
        <v>1866</v>
      </c>
      <c r="P704" s="154"/>
      <c r="Q704" s="155"/>
    </row>
    <row r="705" spans="2:17">
      <c r="B705" s="78" t="s">
        <v>1869</v>
      </c>
      <c r="C705" s="79" t="s">
        <v>19</v>
      </c>
      <c r="D705" s="79" t="s">
        <v>20</v>
      </c>
      <c r="E705" s="79" t="s">
        <v>21</v>
      </c>
      <c r="F705" s="80" t="s">
        <v>19</v>
      </c>
      <c r="G705" s="80" t="s">
        <v>20</v>
      </c>
      <c r="H705" s="80" t="s">
        <v>21</v>
      </c>
      <c r="I705" s="81" t="s">
        <v>19</v>
      </c>
      <c r="J705" s="81" t="s">
        <v>20</v>
      </c>
      <c r="K705" s="81" t="s">
        <v>21</v>
      </c>
      <c r="L705" s="82" t="s">
        <v>19</v>
      </c>
      <c r="M705" s="82" t="s">
        <v>20</v>
      </c>
      <c r="N705" s="82" t="s">
        <v>21</v>
      </c>
      <c r="O705" s="83" t="s">
        <v>19</v>
      </c>
      <c r="P705" s="83" t="s">
        <v>20</v>
      </c>
      <c r="Q705" s="83" t="s">
        <v>21</v>
      </c>
    </row>
    <row r="706" spans="2:17">
      <c r="B706" s="84" t="s">
        <v>2287</v>
      </c>
      <c r="C706" s="85">
        <f>IF(D706="","",D706+교과보정값!IS$14)</f>
        <v>3.0000000000000002E-2</v>
      </c>
      <c r="D706" s="85">
        <f>IFERROR(IF(INDEX(교과보정값!$IS:$IS,MATCH($B706,교과보정값!$IR:$IR,0))="","",INDEX(교과보정값!$IS:$IS,MATCH($B706,교과보정값!$IR:$IR,0))+IF(INDEX(교과보정값!$IU:$IU,MATCH($B706,교과보정값!$IR:$IR,0))="인문",교과보정값!IS$6,교과보정값!IT$6)),"")</f>
        <v>-0.02</v>
      </c>
      <c r="E706" s="85">
        <f>IF(D706="","",D706+교과보정값!IT$14)</f>
        <v>-7.0000000000000007E-2</v>
      </c>
      <c r="F706" s="86">
        <f>IF(G706="","",G706+교과보정값!IS$15)</f>
        <v>3.0000000000000002E-2</v>
      </c>
      <c r="G706" s="86">
        <f>IFERROR(IF(INDEX(교과보정값!$IS:$IS,MATCH($B706,교과보정값!$IR:$IR,0))="","",INDEX(교과보정값!$IS:$IS,MATCH($B706,교과보정값!$IR:$IR,0))+IF(INDEX(교과보정값!$IU:$IU,MATCH($B706,교과보정값!$IR:$IR,0))="인문",교과보정값!IS$7,교과보정값!IT$7)),"")</f>
        <v>-0.02</v>
      </c>
      <c r="H706" s="86">
        <f>IF(G706="","",G706+교과보정값!IT$15)</f>
        <v>-7.0000000000000007E-2</v>
      </c>
      <c r="I706" s="87">
        <f>IF(J706="","",J706+교과보정값!IS$16)</f>
        <v>3.0000000000000002E-2</v>
      </c>
      <c r="J706" s="87">
        <f>IFERROR(IF(INDEX(교과보정값!$IS:$IS,MATCH($B706,교과보정값!$IR:$IR,0))="","",INDEX(교과보정값!$IS:$IS,MATCH($B706,교과보정값!$IR:$IR,0))+IF(INDEX(교과보정값!$IU:$IU,MATCH($B706,교과보정값!$IR:$IR,0))="인문",교과보정값!IS$8,교과보정값!IT$8)),"")</f>
        <v>-0.02</v>
      </c>
      <c r="K706" s="87">
        <f>IF(J706="","",J706+교과보정값!IT$16)</f>
        <v>-7.0000000000000007E-2</v>
      </c>
      <c r="L706" s="88">
        <f>IF(M706="","",M706+교과보정값!IS$17)</f>
        <v>3.0000000000000002E-2</v>
      </c>
      <c r="M706" s="88">
        <f>IFERROR(IF(INDEX(교과보정값!$IS:$IS,MATCH($B706,교과보정값!$IR:$IR,0))="","",INDEX(교과보정값!$IS:$IS,MATCH($B706,교과보정값!$IR:$IR,0))+IF(INDEX(교과보정값!$IU:$IU,MATCH($B706,교과보정값!$IR:$IR,0))="인문",교과보정값!IS$9,교과보정값!IT$9)),"")</f>
        <v>-0.02</v>
      </c>
      <c r="N706" s="88">
        <f>IF(M706="","",M706+교과보정값!IT$17)</f>
        <v>-7.0000000000000007E-2</v>
      </c>
      <c r="O706" s="89">
        <f>IF(P706="","",P706+교과보정값!IS$18)</f>
        <v>3.0000000000000002E-2</v>
      </c>
      <c r="P706" s="89">
        <f>IFERROR(IF(INDEX(교과보정값!$IS:$IS,MATCH($B706,교과보정값!$IR:$IR,0))="","",INDEX(교과보정값!$IS:$IS,MATCH($B706,교과보정값!$IR:$IR,0))+IF(INDEX(교과보정값!$IU:$IU,MATCH($B706,교과보정값!$IR:$IR,0))="인문",교과보정값!IS$10,교과보정값!IT$10)),"")</f>
        <v>-0.02</v>
      </c>
      <c r="Q706" s="89">
        <f>IF(P706="","",P706+교과보정값!IT$18)</f>
        <v>-7.0000000000000007E-2</v>
      </c>
    </row>
    <row r="707" spans="2:17">
      <c r="B707" s="84" t="s">
        <v>2288</v>
      </c>
      <c r="C707" s="85" t="str">
        <f>IF(D707="","",D707+교과보정값!IS$14)</f>
        <v/>
      </c>
      <c r="D707" s="85" t="str">
        <f>IFERROR(IF(INDEX(교과보정값!$IS:$IS,MATCH($B707,교과보정값!$IR:$IR,0))="","",INDEX(교과보정값!$IS:$IS,MATCH($B707,교과보정값!$IR:$IR,0))+IF(INDEX(교과보정값!$IU:$IU,MATCH($B707,교과보정값!$IR:$IR,0))="인문",교과보정값!IS$6,교과보정값!IT$6)),"")</f>
        <v/>
      </c>
      <c r="E707" s="85" t="str">
        <f>IF(D707="","",D707+교과보정값!IT$14)</f>
        <v/>
      </c>
      <c r="F707" s="86" t="str">
        <f>IF(G707="","",G707+교과보정값!IS$15)</f>
        <v/>
      </c>
      <c r="G707" s="86" t="str">
        <f>IFERROR(IF(INDEX(교과보정값!$IS:$IS,MATCH($B707,교과보정값!$IR:$IR,0))="","",INDEX(교과보정값!$IS:$IS,MATCH($B707,교과보정값!$IR:$IR,0))+IF(INDEX(교과보정값!$IU:$IU,MATCH($B707,교과보정값!$IR:$IR,0))="인문",교과보정값!IS$7,교과보정값!IT$7)),"")</f>
        <v/>
      </c>
      <c r="H707" s="86" t="str">
        <f>IF(G707="","",G707+교과보정값!IT$15)</f>
        <v/>
      </c>
      <c r="I707" s="87" t="str">
        <f>IF(J707="","",J707+교과보정값!IS$16)</f>
        <v/>
      </c>
      <c r="J707" s="87" t="str">
        <f>IFERROR(IF(INDEX(교과보정값!$IS:$IS,MATCH($B707,교과보정값!$IR:$IR,0))="","",INDEX(교과보정값!$IS:$IS,MATCH($B707,교과보정값!$IR:$IR,0))+IF(INDEX(교과보정값!$IU:$IU,MATCH($B707,교과보정값!$IR:$IR,0))="인문",교과보정값!IS$8,교과보정값!IT$8)),"")</f>
        <v/>
      </c>
      <c r="K707" s="87" t="str">
        <f>IF(J707="","",J707+교과보정값!IT$16)</f>
        <v/>
      </c>
      <c r="L707" s="88" t="str">
        <f>IF(M707="","",M707+교과보정값!IS$17)</f>
        <v/>
      </c>
      <c r="M707" s="88" t="str">
        <f>IFERROR(IF(INDEX(교과보정값!$IS:$IS,MATCH($B707,교과보정값!$IR:$IR,0))="","",INDEX(교과보정값!$IS:$IS,MATCH($B707,교과보정값!$IR:$IR,0))+IF(INDEX(교과보정값!$IU:$IU,MATCH($B707,교과보정값!$IR:$IR,0))="인문",교과보정값!IS$9,교과보정값!IT$9)),"")</f>
        <v/>
      </c>
      <c r="N707" s="88" t="str">
        <f>IF(M707="","",M707+교과보정값!IT$17)</f>
        <v/>
      </c>
      <c r="O707" s="89" t="str">
        <f>IF(P707="","",P707+교과보정값!IS$18)</f>
        <v/>
      </c>
      <c r="P707" s="89" t="str">
        <f>IFERROR(IF(INDEX(교과보정값!$IS:$IS,MATCH($B707,교과보정값!$IR:$IR,0))="","",INDEX(교과보정값!$IS:$IS,MATCH($B707,교과보정값!$IR:$IR,0))+IF(INDEX(교과보정값!$IU:$IU,MATCH($B707,교과보정값!$IR:$IR,0))="인문",교과보정값!IS$10,교과보정값!IT$10)),"")</f>
        <v/>
      </c>
      <c r="Q707" s="89" t="str">
        <f>IF(P707="","",P707+교과보정값!IT$18)</f>
        <v/>
      </c>
    </row>
    <row r="708" spans="2:17">
      <c r="B708" s="84" t="s">
        <v>2289</v>
      </c>
      <c r="C708" s="85">
        <f>IF(D708="","",D708+교과보정값!IS$14)</f>
        <v>7.0000000000000007E-2</v>
      </c>
      <c r="D708" s="85">
        <f>IFERROR(IF(INDEX(교과보정값!$IS:$IS,MATCH($B708,교과보정값!$IR:$IR,0))="","",INDEX(교과보정값!$IS:$IS,MATCH($B708,교과보정값!$IR:$IR,0))+IF(INDEX(교과보정값!$IU:$IU,MATCH($B708,교과보정값!$IR:$IR,0))="인문",교과보정값!IS$6,교과보정값!IT$6)),"")</f>
        <v>0.02</v>
      </c>
      <c r="E708" s="85">
        <f>IF(D708="","",D708+교과보정값!IT$14)</f>
        <v>-3.0000000000000002E-2</v>
      </c>
      <c r="F708" s="86">
        <f>IF(G708="","",G708+교과보정값!IS$15)</f>
        <v>7.0000000000000007E-2</v>
      </c>
      <c r="G708" s="86">
        <f>IFERROR(IF(INDEX(교과보정값!$IS:$IS,MATCH($B708,교과보정값!$IR:$IR,0))="","",INDEX(교과보정값!$IS:$IS,MATCH($B708,교과보정값!$IR:$IR,0))+IF(INDEX(교과보정값!$IU:$IU,MATCH($B708,교과보정값!$IR:$IR,0))="인문",교과보정값!IS$7,교과보정값!IT$7)),"")</f>
        <v>0.02</v>
      </c>
      <c r="H708" s="86">
        <f>IF(G708="","",G708+교과보정값!IT$15)</f>
        <v>-3.0000000000000002E-2</v>
      </c>
      <c r="I708" s="87">
        <f>IF(J708="","",J708+교과보정값!IS$16)</f>
        <v>7.0000000000000007E-2</v>
      </c>
      <c r="J708" s="87">
        <f>IFERROR(IF(INDEX(교과보정값!$IS:$IS,MATCH($B708,교과보정값!$IR:$IR,0))="","",INDEX(교과보정값!$IS:$IS,MATCH($B708,교과보정값!$IR:$IR,0))+IF(INDEX(교과보정값!$IU:$IU,MATCH($B708,교과보정값!$IR:$IR,0))="인문",교과보정값!IS$8,교과보정값!IT$8)),"")</f>
        <v>0.02</v>
      </c>
      <c r="K708" s="87">
        <f>IF(J708="","",J708+교과보정값!IT$16)</f>
        <v>-3.0000000000000002E-2</v>
      </c>
      <c r="L708" s="88">
        <f>IF(M708="","",M708+교과보정값!IS$17)</f>
        <v>7.0000000000000007E-2</v>
      </c>
      <c r="M708" s="88">
        <f>IFERROR(IF(INDEX(교과보정값!$IS:$IS,MATCH($B708,교과보정값!$IR:$IR,0))="","",INDEX(교과보정값!$IS:$IS,MATCH($B708,교과보정값!$IR:$IR,0))+IF(INDEX(교과보정값!$IU:$IU,MATCH($B708,교과보정값!$IR:$IR,0))="인문",교과보정값!IS$9,교과보정값!IT$9)),"")</f>
        <v>0.02</v>
      </c>
      <c r="N708" s="88">
        <f>IF(M708="","",M708+교과보정값!IT$17)</f>
        <v>-3.0000000000000002E-2</v>
      </c>
      <c r="O708" s="89">
        <f>IF(P708="","",P708+교과보정값!IS$18)</f>
        <v>7.0000000000000007E-2</v>
      </c>
      <c r="P708" s="89">
        <f>IFERROR(IF(INDEX(교과보정값!$IS:$IS,MATCH($B708,교과보정값!$IR:$IR,0))="","",INDEX(교과보정값!$IS:$IS,MATCH($B708,교과보정값!$IR:$IR,0))+IF(INDEX(교과보정값!$IU:$IU,MATCH($B708,교과보정값!$IR:$IR,0))="인문",교과보정값!IS$10,교과보정값!IT$10)),"")</f>
        <v>0.02</v>
      </c>
      <c r="Q708" s="89">
        <f>IF(P708="","",P708+교과보정값!IT$18)</f>
        <v>-3.0000000000000002E-2</v>
      </c>
    </row>
    <row r="709" spans="2:17">
      <c r="B709" s="84" t="s">
        <v>2290</v>
      </c>
      <c r="C709" s="85">
        <f>IF(D709="","",D709+교과보정값!IS$14)</f>
        <v>0</v>
      </c>
      <c r="D709" s="85">
        <f>IFERROR(IF(INDEX(교과보정값!$IS:$IS,MATCH($B709,교과보정값!$IR:$IR,0))="","",INDEX(교과보정값!$IS:$IS,MATCH($B709,교과보정값!$IR:$IR,0))+IF(INDEX(교과보정값!$IU:$IU,MATCH($B709,교과보정값!$IR:$IR,0))="인문",교과보정값!IS$6,교과보정값!IT$6)),"")</f>
        <v>-0.05</v>
      </c>
      <c r="E709" s="85">
        <f>IF(D709="","",D709+교과보정값!IT$14)</f>
        <v>-0.1</v>
      </c>
      <c r="F709" s="86">
        <f>IF(G709="","",G709+교과보정값!IS$15)</f>
        <v>0</v>
      </c>
      <c r="G709" s="86">
        <f>IFERROR(IF(INDEX(교과보정값!$IS:$IS,MATCH($B709,교과보정값!$IR:$IR,0))="","",INDEX(교과보정값!$IS:$IS,MATCH($B709,교과보정값!$IR:$IR,0))+IF(INDEX(교과보정값!$IU:$IU,MATCH($B709,교과보정값!$IR:$IR,0))="인문",교과보정값!IS$7,교과보정값!IT$7)),"")</f>
        <v>-0.05</v>
      </c>
      <c r="H709" s="86">
        <f>IF(G709="","",G709+교과보정값!IT$15)</f>
        <v>-0.1</v>
      </c>
      <c r="I709" s="87">
        <f>IF(J709="","",J709+교과보정값!IS$16)</f>
        <v>0</v>
      </c>
      <c r="J709" s="87">
        <f>IFERROR(IF(INDEX(교과보정값!$IS:$IS,MATCH($B709,교과보정값!$IR:$IR,0))="","",INDEX(교과보정값!$IS:$IS,MATCH($B709,교과보정값!$IR:$IR,0))+IF(INDEX(교과보정값!$IU:$IU,MATCH($B709,교과보정값!$IR:$IR,0))="인문",교과보정값!IS$8,교과보정값!IT$8)),"")</f>
        <v>-0.05</v>
      </c>
      <c r="K709" s="87">
        <f>IF(J709="","",J709+교과보정값!IT$16)</f>
        <v>-0.1</v>
      </c>
      <c r="L709" s="88">
        <f>IF(M709="","",M709+교과보정값!IS$17)</f>
        <v>0</v>
      </c>
      <c r="M709" s="88">
        <f>IFERROR(IF(INDEX(교과보정값!$IS:$IS,MATCH($B709,교과보정값!$IR:$IR,0))="","",INDEX(교과보정값!$IS:$IS,MATCH($B709,교과보정값!$IR:$IR,0))+IF(INDEX(교과보정값!$IU:$IU,MATCH($B709,교과보정값!$IR:$IR,0))="인문",교과보정값!IS$9,교과보정값!IT$9)),"")</f>
        <v>-0.05</v>
      </c>
      <c r="N709" s="88">
        <f>IF(M709="","",M709+교과보정값!IT$17)</f>
        <v>-0.1</v>
      </c>
      <c r="O709" s="89">
        <f>IF(P709="","",P709+교과보정값!IS$18)</f>
        <v>0</v>
      </c>
      <c r="P709" s="89">
        <f>IFERROR(IF(INDEX(교과보정값!$IS:$IS,MATCH($B709,교과보정값!$IR:$IR,0))="","",INDEX(교과보정값!$IS:$IS,MATCH($B709,교과보정값!$IR:$IR,0))+IF(INDEX(교과보정값!$IU:$IU,MATCH($B709,교과보정값!$IR:$IR,0))="인문",교과보정값!IS$10,교과보정값!IT$10)),"")</f>
        <v>-0.05</v>
      </c>
      <c r="Q709" s="89">
        <f>IF(P709="","",P709+교과보정값!IT$18)</f>
        <v>-0.1</v>
      </c>
    </row>
    <row r="710" spans="2:17">
      <c r="B710" s="84" t="s">
        <v>2291</v>
      </c>
      <c r="C710" s="85" t="str">
        <f>IF(D710="","",D710+교과보정값!IS$14)</f>
        <v/>
      </c>
      <c r="D710" s="85" t="str">
        <f>IFERROR(IF(INDEX(교과보정값!$IS:$IS,MATCH($B710,교과보정값!$IR:$IR,0))="","",INDEX(교과보정값!$IS:$IS,MATCH($B710,교과보정값!$IR:$IR,0))+IF(INDEX(교과보정값!$IU:$IU,MATCH($B710,교과보정값!$IR:$IR,0))="인문",교과보정값!IS$6,교과보정값!IT$6)),"")</f>
        <v/>
      </c>
      <c r="E710" s="85" t="str">
        <f>IF(D710="","",D710+교과보정값!IT$14)</f>
        <v/>
      </c>
      <c r="F710" s="86" t="str">
        <f>IF(G710="","",G710+교과보정값!IS$15)</f>
        <v/>
      </c>
      <c r="G710" s="86" t="str">
        <f>IFERROR(IF(INDEX(교과보정값!$IS:$IS,MATCH($B710,교과보정값!$IR:$IR,0))="","",INDEX(교과보정값!$IS:$IS,MATCH($B710,교과보정값!$IR:$IR,0))+IF(INDEX(교과보정값!$IU:$IU,MATCH($B710,교과보정값!$IR:$IR,0))="인문",교과보정값!IS$7,교과보정값!IT$7)),"")</f>
        <v/>
      </c>
      <c r="H710" s="86" t="str">
        <f>IF(G710="","",G710+교과보정값!IT$15)</f>
        <v/>
      </c>
      <c r="I710" s="87" t="str">
        <f>IF(J710="","",J710+교과보정값!IS$16)</f>
        <v/>
      </c>
      <c r="J710" s="87" t="str">
        <f>IFERROR(IF(INDEX(교과보정값!$IS:$IS,MATCH($B710,교과보정값!$IR:$IR,0))="","",INDEX(교과보정값!$IS:$IS,MATCH($B710,교과보정값!$IR:$IR,0))+IF(INDEX(교과보정값!$IU:$IU,MATCH($B710,교과보정값!$IR:$IR,0))="인문",교과보정값!IS$8,교과보정값!IT$8)),"")</f>
        <v/>
      </c>
      <c r="K710" s="87" t="str">
        <f>IF(J710="","",J710+교과보정값!IT$16)</f>
        <v/>
      </c>
      <c r="L710" s="88" t="str">
        <f>IF(M710="","",M710+교과보정값!IS$17)</f>
        <v/>
      </c>
      <c r="M710" s="88" t="str">
        <f>IFERROR(IF(INDEX(교과보정값!$IS:$IS,MATCH($B710,교과보정값!$IR:$IR,0))="","",INDEX(교과보정값!$IS:$IS,MATCH($B710,교과보정값!$IR:$IR,0))+IF(INDEX(교과보정값!$IU:$IU,MATCH($B710,교과보정값!$IR:$IR,0))="인문",교과보정값!IS$9,교과보정값!IT$9)),"")</f>
        <v/>
      </c>
      <c r="N710" s="88" t="str">
        <f>IF(M710="","",M710+교과보정값!IT$17)</f>
        <v/>
      </c>
      <c r="O710" s="89" t="str">
        <f>IF(P710="","",P710+교과보정값!IS$18)</f>
        <v/>
      </c>
      <c r="P710" s="89" t="str">
        <f>IFERROR(IF(INDEX(교과보정값!$IS:$IS,MATCH($B710,교과보정값!$IR:$IR,0))="","",INDEX(교과보정값!$IS:$IS,MATCH($B710,교과보정값!$IR:$IR,0))+IF(INDEX(교과보정값!$IU:$IU,MATCH($B710,교과보정값!$IR:$IR,0))="인문",교과보정값!IS$10,교과보정값!IT$10)),"")</f>
        <v/>
      </c>
      <c r="Q710" s="89" t="str">
        <f>IF(P710="","",P710+교과보정값!IT$18)</f>
        <v/>
      </c>
    </row>
    <row r="711" spans="2:17">
      <c r="B711" s="84" t="s">
        <v>2292</v>
      </c>
      <c r="C711" s="85">
        <f>IF(D711="","",D711+교과보정값!IS$14)</f>
        <v>0.1</v>
      </c>
      <c r="D711" s="85">
        <f>IFERROR(IF(INDEX(교과보정값!$IS:$IS,MATCH($B711,교과보정값!$IR:$IR,0))="","",INDEX(교과보정값!$IS:$IS,MATCH($B711,교과보정값!$IR:$IR,0))+IF(INDEX(교과보정값!$IU:$IU,MATCH($B711,교과보정값!$IR:$IR,0))="인문",교과보정값!IS$6,교과보정값!IT$6)),"")</f>
        <v>0.05</v>
      </c>
      <c r="E711" s="85">
        <f>IF(D711="","",D711+교과보정값!IT$14)</f>
        <v>0</v>
      </c>
      <c r="F711" s="86">
        <f>IF(G711="","",G711+교과보정값!IS$15)</f>
        <v>0.1</v>
      </c>
      <c r="G711" s="86">
        <f>IFERROR(IF(INDEX(교과보정값!$IS:$IS,MATCH($B711,교과보정값!$IR:$IR,0))="","",INDEX(교과보정값!$IS:$IS,MATCH($B711,교과보정값!$IR:$IR,0))+IF(INDEX(교과보정값!$IU:$IU,MATCH($B711,교과보정값!$IR:$IR,0))="인문",교과보정값!IS$7,교과보정값!IT$7)),"")</f>
        <v>0.05</v>
      </c>
      <c r="H711" s="86">
        <f>IF(G711="","",G711+교과보정값!IT$15)</f>
        <v>0</v>
      </c>
      <c r="I711" s="87">
        <f>IF(J711="","",J711+교과보정값!IS$16)</f>
        <v>0.1</v>
      </c>
      <c r="J711" s="87">
        <f>IFERROR(IF(INDEX(교과보정값!$IS:$IS,MATCH($B711,교과보정값!$IR:$IR,0))="","",INDEX(교과보정값!$IS:$IS,MATCH($B711,교과보정값!$IR:$IR,0))+IF(INDEX(교과보정값!$IU:$IU,MATCH($B711,교과보정값!$IR:$IR,0))="인문",교과보정값!IS$8,교과보정값!IT$8)),"")</f>
        <v>0.05</v>
      </c>
      <c r="K711" s="87">
        <f>IF(J711="","",J711+교과보정값!IT$16)</f>
        <v>0</v>
      </c>
      <c r="L711" s="88">
        <f>IF(M711="","",M711+교과보정값!IS$17)</f>
        <v>0.1</v>
      </c>
      <c r="M711" s="88">
        <f>IFERROR(IF(INDEX(교과보정값!$IS:$IS,MATCH($B711,교과보정값!$IR:$IR,0))="","",INDEX(교과보정값!$IS:$IS,MATCH($B711,교과보정값!$IR:$IR,0))+IF(INDEX(교과보정값!$IU:$IU,MATCH($B711,교과보정값!$IR:$IR,0))="인문",교과보정값!IS$9,교과보정값!IT$9)),"")</f>
        <v>0.05</v>
      </c>
      <c r="N711" s="88">
        <f>IF(M711="","",M711+교과보정값!IT$17)</f>
        <v>0</v>
      </c>
      <c r="O711" s="89">
        <f>IF(P711="","",P711+교과보정값!IS$18)</f>
        <v>0.1</v>
      </c>
      <c r="P711" s="89">
        <f>IFERROR(IF(INDEX(교과보정값!$IS:$IS,MATCH($B711,교과보정값!$IR:$IR,0))="","",INDEX(교과보정값!$IS:$IS,MATCH($B711,교과보정값!$IR:$IR,0))+IF(INDEX(교과보정값!$IU:$IU,MATCH($B711,교과보정값!$IR:$IR,0))="인문",교과보정값!IS$10,교과보정값!IT$10)),"")</f>
        <v>0.05</v>
      </c>
      <c r="Q711" s="89">
        <f>IF(P711="","",P711+교과보정값!IT$18)</f>
        <v>0</v>
      </c>
    </row>
    <row r="712" spans="2:17">
      <c r="B712" s="84" t="s">
        <v>2293</v>
      </c>
      <c r="C712" s="85" t="str">
        <f>IF(D712="","",D712+교과보정값!IS$14)</f>
        <v/>
      </c>
      <c r="D712" s="85" t="str">
        <f>IFERROR(IF(INDEX(교과보정값!$IS:$IS,MATCH($B712,교과보정값!$IR:$IR,0))="","",INDEX(교과보정값!$IS:$IS,MATCH($B712,교과보정값!$IR:$IR,0))+IF(INDEX(교과보정값!$IU:$IU,MATCH($B712,교과보정값!$IR:$IR,0))="인문",교과보정값!IS$6,교과보정값!IT$6)),"")</f>
        <v/>
      </c>
      <c r="E712" s="85" t="str">
        <f>IF(D712="","",D712+교과보정값!IT$14)</f>
        <v/>
      </c>
      <c r="F712" s="86" t="str">
        <f>IF(G712="","",G712+교과보정값!IS$15)</f>
        <v/>
      </c>
      <c r="G712" s="86" t="str">
        <f>IFERROR(IF(INDEX(교과보정값!$IS:$IS,MATCH($B712,교과보정값!$IR:$IR,0))="","",INDEX(교과보정값!$IS:$IS,MATCH($B712,교과보정값!$IR:$IR,0))+IF(INDEX(교과보정값!$IU:$IU,MATCH($B712,교과보정값!$IR:$IR,0))="인문",교과보정값!IS$7,교과보정값!IT$7)),"")</f>
        <v/>
      </c>
      <c r="H712" s="86" t="str">
        <f>IF(G712="","",G712+교과보정값!IT$15)</f>
        <v/>
      </c>
      <c r="I712" s="87" t="str">
        <f>IF(J712="","",J712+교과보정값!IS$16)</f>
        <v/>
      </c>
      <c r="J712" s="87" t="str">
        <f>IFERROR(IF(INDEX(교과보정값!$IS:$IS,MATCH($B712,교과보정값!$IR:$IR,0))="","",INDEX(교과보정값!$IS:$IS,MATCH($B712,교과보정값!$IR:$IR,0))+IF(INDEX(교과보정값!$IU:$IU,MATCH($B712,교과보정값!$IR:$IR,0))="인문",교과보정값!IS$8,교과보정값!IT$8)),"")</f>
        <v/>
      </c>
      <c r="K712" s="87" t="str">
        <f>IF(J712="","",J712+교과보정값!IT$16)</f>
        <v/>
      </c>
      <c r="L712" s="88" t="str">
        <f>IF(M712="","",M712+교과보정값!IS$17)</f>
        <v/>
      </c>
      <c r="M712" s="88" t="str">
        <f>IFERROR(IF(INDEX(교과보정값!$IS:$IS,MATCH($B712,교과보정값!$IR:$IR,0))="","",INDEX(교과보정값!$IS:$IS,MATCH($B712,교과보정값!$IR:$IR,0))+IF(INDEX(교과보정값!$IU:$IU,MATCH($B712,교과보정값!$IR:$IR,0))="인문",교과보정값!IS$9,교과보정값!IT$9)),"")</f>
        <v/>
      </c>
      <c r="N712" s="88" t="str">
        <f>IF(M712="","",M712+교과보정값!IT$17)</f>
        <v/>
      </c>
      <c r="O712" s="89" t="str">
        <f>IF(P712="","",P712+교과보정값!IS$18)</f>
        <v/>
      </c>
      <c r="P712" s="89" t="str">
        <f>IFERROR(IF(INDEX(교과보정값!$IS:$IS,MATCH($B712,교과보정값!$IR:$IR,0))="","",INDEX(교과보정값!$IS:$IS,MATCH($B712,교과보정값!$IR:$IR,0))+IF(INDEX(교과보정값!$IU:$IU,MATCH($B712,교과보정값!$IR:$IR,0))="인문",교과보정값!IS$10,교과보정값!IT$10)),"")</f>
        <v/>
      </c>
      <c r="Q712" s="89" t="str">
        <f>IF(P712="","",P712+교과보정값!IT$18)</f>
        <v/>
      </c>
    </row>
    <row r="713" spans="2:17">
      <c r="B713" s="84" t="s">
        <v>2294</v>
      </c>
      <c r="C713" s="85" t="str">
        <f>IF(D713="","",D713+교과보정값!IS$14)</f>
        <v/>
      </c>
      <c r="D713" s="85" t="str">
        <f>IFERROR(IF(INDEX(교과보정값!$IS:$IS,MATCH($B713,교과보정값!$IR:$IR,0))="","",INDEX(교과보정값!$IS:$IS,MATCH($B713,교과보정값!$IR:$IR,0))+IF(INDEX(교과보정값!$IU:$IU,MATCH($B713,교과보정값!$IR:$IR,0))="인문",교과보정값!IS$6,교과보정값!IT$6)),"")</f>
        <v/>
      </c>
      <c r="E713" s="85" t="str">
        <f>IF(D713="","",D713+교과보정값!IT$14)</f>
        <v/>
      </c>
      <c r="F713" s="86" t="str">
        <f>IF(G713="","",G713+교과보정값!IS$15)</f>
        <v/>
      </c>
      <c r="G713" s="86" t="str">
        <f>IFERROR(IF(INDEX(교과보정값!$IS:$IS,MATCH($B713,교과보정값!$IR:$IR,0))="","",INDEX(교과보정값!$IS:$IS,MATCH($B713,교과보정값!$IR:$IR,0))+IF(INDEX(교과보정값!$IU:$IU,MATCH($B713,교과보정값!$IR:$IR,0))="인문",교과보정값!IS$7,교과보정값!IT$7)),"")</f>
        <v/>
      </c>
      <c r="H713" s="86" t="str">
        <f>IF(G713="","",G713+교과보정값!IT$15)</f>
        <v/>
      </c>
      <c r="I713" s="87" t="str">
        <f>IF(J713="","",J713+교과보정값!IS$16)</f>
        <v/>
      </c>
      <c r="J713" s="87" t="str">
        <f>IFERROR(IF(INDEX(교과보정값!$IS:$IS,MATCH($B713,교과보정값!$IR:$IR,0))="","",INDEX(교과보정값!$IS:$IS,MATCH($B713,교과보정값!$IR:$IR,0))+IF(INDEX(교과보정값!$IU:$IU,MATCH($B713,교과보정값!$IR:$IR,0))="인문",교과보정값!IS$8,교과보정값!IT$8)),"")</f>
        <v/>
      </c>
      <c r="K713" s="87" t="str">
        <f>IF(J713="","",J713+교과보정값!IT$16)</f>
        <v/>
      </c>
      <c r="L713" s="88" t="str">
        <f>IF(M713="","",M713+교과보정값!IS$17)</f>
        <v/>
      </c>
      <c r="M713" s="88" t="str">
        <f>IFERROR(IF(INDEX(교과보정값!$IS:$IS,MATCH($B713,교과보정값!$IR:$IR,0))="","",INDEX(교과보정값!$IS:$IS,MATCH($B713,교과보정값!$IR:$IR,0))+IF(INDEX(교과보정값!$IU:$IU,MATCH($B713,교과보정값!$IR:$IR,0))="인문",교과보정값!IS$9,교과보정값!IT$9)),"")</f>
        <v/>
      </c>
      <c r="N713" s="88" t="str">
        <f>IF(M713="","",M713+교과보정값!IT$17)</f>
        <v/>
      </c>
      <c r="O713" s="89" t="str">
        <f>IF(P713="","",P713+교과보정값!IS$18)</f>
        <v/>
      </c>
      <c r="P713" s="89" t="str">
        <f>IFERROR(IF(INDEX(교과보정값!$IS:$IS,MATCH($B713,교과보정값!$IR:$IR,0))="","",INDEX(교과보정값!$IS:$IS,MATCH($B713,교과보정값!$IR:$IR,0))+IF(INDEX(교과보정값!$IU:$IU,MATCH($B713,교과보정값!$IR:$IR,0))="인문",교과보정값!IS$10,교과보정값!IT$10)),"")</f>
        <v/>
      </c>
      <c r="Q713" s="89" t="str">
        <f>IF(P713="","",P713+교과보정값!IT$18)</f>
        <v/>
      </c>
    </row>
    <row r="714" spans="2:17">
      <c r="B714" s="84" t="s">
        <v>2295</v>
      </c>
      <c r="C714" s="85" t="str">
        <f>IF(D714="","",D714+교과보정값!IS$14)</f>
        <v/>
      </c>
      <c r="D714" s="85" t="str">
        <f>IFERROR(IF(INDEX(교과보정값!$IS:$IS,MATCH($B714,교과보정값!$IR:$IR,0))="","",INDEX(교과보정값!$IS:$IS,MATCH($B714,교과보정값!$IR:$IR,0))+IF(INDEX(교과보정값!$IU:$IU,MATCH($B714,교과보정값!$IR:$IR,0))="인문",교과보정값!IS$6,교과보정값!IT$6)),"")</f>
        <v/>
      </c>
      <c r="E714" s="85" t="str">
        <f>IF(D714="","",D714+교과보정값!IT$14)</f>
        <v/>
      </c>
      <c r="F714" s="86" t="str">
        <f>IF(G714="","",G714+교과보정값!IS$15)</f>
        <v/>
      </c>
      <c r="G714" s="86" t="str">
        <f>IFERROR(IF(INDEX(교과보정값!$IS:$IS,MATCH($B714,교과보정값!$IR:$IR,0))="","",INDEX(교과보정값!$IS:$IS,MATCH($B714,교과보정값!$IR:$IR,0))+IF(INDEX(교과보정값!$IU:$IU,MATCH($B714,교과보정값!$IR:$IR,0))="인문",교과보정값!IS$7,교과보정값!IT$7)),"")</f>
        <v/>
      </c>
      <c r="H714" s="86" t="str">
        <f>IF(G714="","",G714+교과보정값!IT$15)</f>
        <v/>
      </c>
      <c r="I714" s="87" t="str">
        <f>IF(J714="","",J714+교과보정값!IS$16)</f>
        <v/>
      </c>
      <c r="J714" s="87" t="str">
        <f>IFERROR(IF(INDEX(교과보정값!$IS:$IS,MATCH($B714,교과보정값!$IR:$IR,0))="","",INDEX(교과보정값!$IS:$IS,MATCH($B714,교과보정값!$IR:$IR,0))+IF(INDEX(교과보정값!$IU:$IU,MATCH($B714,교과보정값!$IR:$IR,0))="인문",교과보정값!IS$8,교과보정값!IT$8)),"")</f>
        <v/>
      </c>
      <c r="K714" s="87" t="str">
        <f>IF(J714="","",J714+교과보정값!IT$16)</f>
        <v/>
      </c>
      <c r="L714" s="88" t="str">
        <f>IF(M714="","",M714+교과보정값!IS$17)</f>
        <v/>
      </c>
      <c r="M714" s="88" t="str">
        <f>IFERROR(IF(INDEX(교과보정값!$IS:$IS,MATCH($B714,교과보정값!$IR:$IR,0))="","",INDEX(교과보정값!$IS:$IS,MATCH($B714,교과보정값!$IR:$IR,0))+IF(INDEX(교과보정값!$IU:$IU,MATCH($B714,교과보정값!$IR:$IR,0))="인문",교과보정값!IS$9,교과보정값!IT$9)),"")</f>
        <v/>
      </c>
      <c r="N714" s="88" t="str">
        <f>IF(M714="","",M714+교과보정값!IT$17)</f>
        <v/>
      </c>
      <c r="O714" s="89" t="str">
        <f>IF(P714="","",P714+교과보정값!IS$18)</f>
        <v/>
      </c>
      <c r="P714" s="89" t="str">
        <f>IFERROR(IF(INDEX(교과보정값!$IS:$IS,MATCH($B714,교과보정값!$IR:$IR,0))="","",INDEX(교과보정값!$IS:$IS,MATCH($B714,교과보정값!$IR:$IR,0))+IF(INDEX(교과보정값!$IU:$IU,MATCH($B714,교과보정값!$IR:$IR,0))="인문",교과보정값!IS$10,교과보정값!IT$10)),"")</f>
        <v/>
      </c>
      <c r="Q714" s="89" t="str">
        <f>IF(P714="","",P714+교과보정값!IT$18)</f>
        <v/>
      </c>
    </row>
    <row r="715" spans="2:17">
      <c r="B715" s="84" t="s">
        <v>2296</v>
      </c>
      <c r="C715" s="85" t="str">
        <f>IF(D715="","",D715+교과보정값!IS$14)</f>
        <v/>
      </c>
      <c r="D715" s="85" t="str">
        <f>IFERROR(IF(INDEX(교과보정값!$IS:$IS,MATCH($B715,교과보정값!$IR:$IR,0))="","",INDEX(교과보정값!$IS:$IS,MATCH($B715,교과보정값!$IR:$IR,0))+IF(INDEX(교과보정값!$IU:$IU,MATCH($B715,교과보정값!$IR:$IR,0))="인문",교과보정값!IS$6,교과보정값!IT$6)),"")</f>
        <v/>
      </c>
      <c r="E715" s="85" t="str">
        <f>IF(D715="","",D715+교과보정값!IT$14)</f>
        <v/>
      </c>
      <c r="F715" s="86" t="str">
        <f>IF(G715="","",G715+교과보정값!IS$15)</f>
        <v/>
      </c>
      <c r="G715" s="86" t="str">
        <f>IFERROR(IF(INDEX(교과보정값!$IS:$IS,MATCH($B715,교과보정값!$IR:$IR,0))="","",INDEX(교과보정값!$IS:$IS,MATCH($B715,교과보정값!$IR:$IR,0))+IF(INDEX(교과보정값!$IU:$IU,MATCH($B715,교과보정값!$IR:$IR,0))="인문",교과보정값!IS$7,교과보정값!IT$7)),"")</f>
        <v/>
      </c>
      <c r="H715" s="86" t="str">
        <f>IF(G715="","",G715+교과보정값!IT$15)</f>
        <v/>
      </c>
      <c r="I715" s="87" t="str">
        <f>IF(J715="","",J715+교과보정값!IS$16)</f>
        <v/>
      </c>
      <c r="J715" s="87" t="str">
        <f>IFERROR(IF(INDEX(교과보정값!$IS:$IS,MATCH($B715,교과보정값!$IR:$IR,0))="","",INDEX(교과보정값!$IS:$IS,MATCH($B715,교과보정값!$IR:$IR,0))+IF(INDEX(교과보정값!$IU:$IU,MATCH($B715,교과보정값!$IR:$IR,0))="인문",교과보정값!IS$8,교과보정값!IT$8)),"")</f>
        <v/>
      </c>
      <c r="K715" s="87" t="str">
        <f>IF(J715="","",J715+교과보정값!IT$16)</f>
        <v/>
      </c>
      <c r="L715" s="88" t="str">
        <f>IF(M715="","",M715+교과보정값!IS$17)</f>
        <v/>
      </c>
      <c r="M715" s="88" t="str">
        <f>IFERROR(IF(INDEX(교과보정값!$IS:$IS,MATCH($B715,교과보정값!$IR:$IR,0))="","",INDEX(교과보정값!$IS:$IS,MATCH($B715,교과보정값!$IR:$IR,0))+IF(INDEX(교과보정값!$IU:$IU,MATCH($B715,교과보정값!$IR:$IR,0))="인문",교과보정값!IS$9,교과보정값!IT$9)),"")</f>
        <v/>
      </c>
      <c r="N715" s="88" t="str">
        <f>IF(M715="","",M715+교과보정값!IT$17)</f>
        <v/>
      </c>
      <c r="O715" s="89" t="str">
        <f>IF(P715="","",P715+교과보정값!IS$18)</f>
        <v/>
      </c>
      <c r="P715" s="89" t="str">
        <f>IFERROR(IF(INDEX(교과보정값!$IS:$IS,MATCH($B715,교과보정값!$IR:$IR,0))="","",INDEX(교과보정값!$IS:$IS,MATCH($B715,교과보정값!$IR:$IR,0))+IF(INDEX(교과보정값!$IU:$IU,MATCH($B715,교과보정값!$IR:$IR,0))="인문",교과보정값!IS$10,교과보정값!IT$10)),"")</f>
        <v/>
      </c>
      <c r="Q715" s="89" t="str">
        <f>IF(P715="","",P715+교과보정값!IT$18)</f>
        <v/>
      </c>
    </row>
    <row r="717" spans="2:17">
      <c r="B717" s="159" t="s">
        <v>2297</v>
      </c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5"/>
    </row>
    <row r="718" spans="2:17">
      <c r="B718" s="78"/>
      <c r="C718" s="163" t="s">
        <v>1862</v>
      </c>
      <c r="D718" s="154"/>
      <c r="E718" s="155"/>
      <c r="F718" s="161" t="s">
        <v>1863</v>
      </c>
      <c r="G718" s="154"/>
      <c r="H718" s="155"/>
      <c r="I718" s="162" t="s">
        <v>1864</v>
      </c>
      <c r="J718" s="154"/>
      <c r="K718" s="155"/>
      <c r="L718" s="156" t="s">
        <v>1865</v>
      </c>
      <c r="M718" s="154"/>
      <c r="N718" s="155"/>
      <c r="O718" s="157" t="s">
        <v>1866</v>
      </c>
      <c r="P718" s="154"/>
      <c r="Q718" s="155"/>
    </row>
    <row r="719" spans="2:17">
      <c r="B719" s="78" t="s">
        <v>1869</v>
      </c>
      <c r="C719" s="79" t="s">
        <v>19</v>
      </c>
      <c r="D719" s="79" t="s">
        <v>20</v>
      </c>
      <c r="E719" s="79" t="s">
        <v>21</v>
      </c>
      <c r="F719" s="80" t="s">
        <v>19</v>
      </c>
      <c r="G719" s="80" t="s">
        <v>20</v>
      </c>
      <c r="H719" s="80" t="s">
        <v>21</v>
      </c>
      <c r="I719" s="81" t="s">
        <v>19</v>
      </c>
      <c r="J719" s="81" t="s">
        <v>20</v>
      </c>
      <c r="K719" s="81" t="s">
        <v>21</v>
      </c>
      <c r="L719" s="82" t="s">
        <v>19</v>
      </c>
      <c r="M719" s="82" t="s">
        <v>20</v>
      </c>
      <c r="N719" s="82" t="s">
        <v>21</v>
      </c>
      <c r="O719" s="83" t="s">
        <v>19</v>
      </c>
      <c r="P719" s="83" t="s">
        <v>20</v>
      </c>
      <c r="Q719" s="83" t="s">
        <v>21</v>
      </c>
    </row>
    <row r="720" spans="2:17">
      <c r="B720" s="84" t="s">
        <v>2298</v>
      </c>
      <c r="C720" s="85">
        <f>IF(D720="","",D720+교과보정값!IX$14)</f>
        <v>3.0000000000000002E-2</v>
      </c>
      <c r="D720" s="85">
        <f>IFERROR(IF(INDEX(교과보정값!$IX:$IX,MATCH($B720,교과보정값!$IW:$IW,0))="","",INDEX(교과보정값!$IX:$IX,MATCH($B720,교과보정값!$IW:$IW,0))+IF(INDEX(교과보정값!$IZ:$IZ,MATCH($B720,교과보정값!$IW:$IW,0))="인문",교과보정값!IX$6,교과보정값!IY$6)),"")</f>
        <v>-0.02</v>
      </c>
      <c r="E720" s="85">
        <f>IF(D720="","",D720+교과보정값!IY$14)</f>
        <v>-7.0000000000000007E-2</v>
      </c>
      <c r="F720" s="86">
        <f>IF(G720="","",G720+교과보정값!IX$15)</f>
        <v>3.0000000000000002E-2</v>
      </c>
      <c r="G720" s="86">
        <f>IFERROR(IF(INDEX(교과보정값!$IX:$IX,MATCH($B720,교과보정값!$IW:$IW,0))="","",INDEX(교과보정값!$IX:$IX,MATCH($B720,교과보정값!$IW:$IW,0))+IF(INDEX(교과보정값!$IZ:$IZ,MATCH($B720,교과보정값!$IW:$IW,0))="인문",교과보정값!IX$7,교과보정값!IY$7)),"")</f>
        <v>-0.02</v>
      </c>
      <c r="H720" s="86">
        <f>IF(G720="","",G720+교과보정값!IY$15)</f>
        <v>-7.0000000000000007E-2</v>
      </c>
      <c r="I720" s="87">
        <f>IF(J720="","",J720+교과보정값!IX$16)</f>
        <v>3.0000000000000002E-2</v>
      </c>
      <c r="J720" s="87">
        <f>IFERROR(IF(INDEX(교과보정값!$IX:$IX,MATCH($B720,교과보정값!$IW:$IW,0))="","",INDEX(교과보정값!$IX:$IX,MATCH($B720,교과보정값!$IW:$IW,0))+IF(INDEX(교과보정값!$IZ:$IZ,MATCH($B720,교과보정값!$IW:$IW,0))="인문",교과보정값!IX$8,교과보정값!IY$8)),"")</f>
        <v>-0.02</v>
      </c>
      <c r="K720" s="87">
        <f>IF(J720="","",J720+교과보정값!IY$16)</f>
        <v>-7.0000000000000007E-2</v>
      </c>
      <c r="L720" s="88">
        <f>IF(M720="","",M720+교과보정값!IX$17)</f>
        <v>3.0000000000000002E-2</v>
      </c>
      <c r="M720" s="88">
        <f>IFERROR(IF(INDEX(교과보정값!$IX:$IX,MATCH($B720,교과보정값!$IW:$IW,0))="","",INDEX(교과보정값!$IX:$IX,MATCH($B720,교과보정값!$IW:$IW,0))+IF(INDEX(교과보정값!$IZ:$IZ,MATCH($B720,교과보정값!$IW:$IW,0))="인문",교과보정값!IX$9,교과보정값!IY$9)),"")</f>
        <v>-0.02</v>
      </c>
      <c r="N720" s="88">
        <f>IF(M720="","",M720+교과보정값!IY$17)</f>
        <v>-7.0000000000000007E-2</v>
      </c>
      <c r="O720" s="89">
        <f>IF(P720="","",P720+교과보정값!IX$18)</f>
        <v>3.0000000000000002E-2</v>
      </c>
      <c r="P720" s="89">
        <f>IFERROR(IF(INDEX(교과보정값!$IX:$IX,MATCH($B720,교과보정값!$IW:$IW,0))="","",INDEX(교과보정값!$IX:$IX,MATCH($B720,교과보정값!$IW:$IW,0))+IF(INDEX(교과보정값!$IZ:$IZ,MATCH($B720,교과보정값!$IW:$IW,0))="인문",교과보정값!IX$10,교과보정값!IY$10)),"")</f>
        <v>-0.02</v>
      </c>
      <c r="Q720" s="89">
        <f>IF(P720="","",P720+교과보정값!IY$18)</f>
        <v>-7.0000000000000007E-2</v>
      </c>
    </row>
    <row r="721" spans="2:17">
      <c r="B721" s="84" t="s">
        <v>2299</v>
      </c>
      <c r="C721" s="85" t="str">
        <f>IF(D721="","",D721+교과보정값!IX$14)</f>
        <v/>
      </c>
      <c r="D721" s="85" t="str">
        <f>IFERROR(IF(INDEX(교과보정값!$IX:$IX,MATCH($B721,교과보정값!$IW:$IW,0))="","",INDEX(교과보정값!$IX:$IX,MATCH($B721,교과보정값!$IW:$IW,0))+IF(INDEX(교과보정값!$IZ:$IZ,MATCH($B721,교과보정값!$IW:$IW,0))="인문",교과보정값!IX$6,교과보정값!IY$6)),"")</f>
        <v/>
      </c>
      <c r="E721" s="85" t="str">
        <f>IF(D721="","",D721+교과보정값!IY$14)</f>
        <v/>
      </c>
      <c r="F721" s="86" t="str">
        <f>IF(G721="","",G721+교과보정값!IX$15)</f>
        <v/>
      </c>
      <c r="G721" s="86" t="str">
        <f>IFERROR(IF(INDEX(교과보정값!$IX:$IX,MATCH($B721,교과보정값!$IW:$IW,0))="","",INDEX(교과보정값!$IX:$IX,MATCH($B721,교과보정값!$IW:$IW,0))+IF(INDEX(교과보정값!$IZ:$IZ,MATCH($B721,교과보정값!$IW:$IW,0))="인문",교과보정값!IX$7,교과보정값!IY$7)),"")</f>
        <v/>
      </c>
      <c r="H721" s="86" t="str">
        <f>IF(G721="","",G721+교과보정값!IY$15)</f>
        <v/>
      </c>
      <c r="I721" s="87" t="str">
        <f>IF(J721="","",J721+교과보정값!IX$16)</f>
        <v/>
      </c>
      <c r="J721" s="87" t="str">
        <f>IFERROR(IF(INDEX(교과보정값!$IX:$IX,MATCH($B721,교과보정값!$IW:$IW,0))="","",INDEX(교과보정값!$IX:$IX,MATCH($B721,교과보정값!$IW:$IW,0))+IF(INDEX(교과보정값!$IZ:$IZ,MATCH($B721,교과보정값!$IW:$IW,0))="인문",교과보정값!IX$8,교과보정값!IY$8)),"")</f>
        <v/>
      </c>
      <c r="K721" s="87" t="str">
        <f>IF(J721="","",J721+교과보정값!IY$16)</f>
        <v/>
      </c>
      <c r="L721" s="88" t="str">
        <f>IF(M721="","",M721+교과보정값!IX$17)</f>
        <v/>
      </c>
      <c r="M721" s="88" t="str">
        <f>IFERROR(IF(INDEX(교과보정값!$IX:$IX,MATCH($B721,교과보정값!$IW:$IW,0))="","",INDEX(교과보정값!$IX:$IX,MATCH($B721,교과보정값!$IW:$IW,0))+IF(INDEX(교과보정값!$IZ:$IZ,MATCH($B721,교과보정값!$IW:$IW,0))="인문",교과보정값!IX$9,교과보정값!IY$9)),"")</f>
        <v/>
      </c>
      <c r="N721" s="88" t="str">
        <f>IF(M721="","",M721+교과보정값!IY$17)</f>
        <v/>
      </c>
      <c r="O721" s="89" t="str">
        <f>IF(P721="","",P721+교과보정값!IX$18)</f>
        <v/>
      </c>
      <c r="P721" s="89" t="str">
        <f>IFERROR(IF(INDEX(교과보정값!$IX:$IX,MATCH($B721,교과보정값!$IW:$IW,0))="","",INDEX(교과보정값!$IX:$IX,MATCH($B721,교과보정값!$IW:$IW,0))+IF(INDEX(교과보정값!$IZ:$IZ,MATCH($B721,교과보정값!$IW:$IW,0))="인문",교과보정값!IX$10,교과보정값!IY$10)),"")</f>
        <v/>
      </c>
      <c r="Q721" s="89" t="str">
        <f>IF(P721="","",P721+교과보정값!IY$18)</f>
        <v/>
      </c>
    </row>
    <row r="722" spans="2:17">
      <c r="B722" s="84" t="s">
        <v>2300</v>
      </c>
      <c r="C722" s="85">
        <f>IF(D722="","",D722+교과보정값!IX$14)</f>
        <v>7.0000000000000007E-2</v>
      </c>
      <c r="D722" s="85">
        <f>IFERROR(IF(INDEX(교과보정값!$IX:$IX,MATCH($B722,교과보정값!$IW:$IW,0))="","",INDEX(교과보정값!$IX:$IX,MATCH($B722,교과보정값!$IW:$IW,0))+IF(INDEX(교과보정값!$IZ:$IZ,MATCH($B722,교과보정값!$IW:$IW,0))="인문",교과보정값!IX$6,교과보정값!IY$6)),"")</f>
        <v>0.02</v>
      </c>
      <c r="E722" s="85">
        <f>IF(D722="","",D722+교과보정값!IY$14)</f>
        <v>-3.0000000000000002E-2</v>
      </c>
      <c r="F722" s="86">
        <f>IF(G722="","",G722+교과보정값!IX$15)</f>
        <v>7.0000000000000007E-2</v>
      </c>
      <c r="G722" s="86">
        <f>IFERROR(IF(INDEX(교과보정값!$IX:$IX,MATCH($B722,교과보정값!$IW:$IW,0))="","",INDEX(교과보정값!$IX:$IX,MATCH($B722,교과보정값!$IW:$IW,0))+IF(INDEX(교과보정값!$IZ:$IZ,MATCH($B722,교과보정값!$IW:$IW,0))="인문",교과보정값!IX$7,교과보정값!IY$7)),"")</f>
        <v>0.02</v>
      </c>
      <c r="H722" s="86">
        <f>IF(G722="","",G722+교과보정값!IY$15)</f>
        <v>-3.0000000000000002E-2</v>
      </c>
      <c r="I722" s="87">
        <f>IF(J722="","",J722+교과보정값!IX$16)</f>
        <v>7.0000000000000007E-2</v>
      </c>
      <c r="J722" s="87">
        <f>IFERROR(IF(INDEX(교과보정값!$IX:$IX,MATCH($B722,교과보정값!$IW:$IW,0))="","",INDEX(교과보정값!$IX:$IX,MATCH($B722,교과보정값!$IW:$IW,0))+IF(INDEX(교과보정값!$IZ:$IZ,MATCH($B722,교과보정값!$IW:$IW,0))="인문",교과보정값!IX$8,교과보정값!IY$8)),"")</f>
        <v>0.02</v>
      </c>
      <c r="K722" s="87">
        <f>IF(J722="","",J722+교과보정값!IY$16)</f>
        <v>-3.0000000000000002E-2</v>
      </c>
      <c r="L722" s="88">
        <f>IF(M722="","",M722+교과보정값!IX$17)</f>
        <v>7.0000000000000007E-2</v>
      </c>
      <c r="M722" s="88">
        <f>IFERROR(IF(INDEX(교과보정값!$IX:$IX,MATCH($B722,교과보정값!$IW:$IW,0))="","",INDEX(교과보정값!$IX:$IX,MATCH($B722,교과보정값!$IW:$IW,0))+IF(INDEX(교과보정값!$IZ:$IZ,MATCH($B722,교과보정값!$IW:$IW,0))="인문",교과보정값!IX$9,교과보정값!IY$9)),"")</f>
        <v>0.02</v>
      </c>
      <c r="N722" s="88">
        <f>IF(M722="","",M722+교과보정값!IY$17)</f>
        <v>-3.0000000000000002E-2</v>
      </c>
      <c r="O722" s="89">
        <f>IF(P722="","",P722+교과보정값!IX$18)</f>
        <v>7.0000000000000007E-2</v>
      </c>
      <c r="P722" s="89">
        <f>IFERROR(IF(INDEX(교과보정값!$IX:$IX,MATCH($B722,교과보정값!$IW:$IW,0))="","",INDEX(교과보정값!$IX:$IX,MATCH($B722,교과보정값!$IW:$IW,0))+IF(INDEX(교과보정값!$IZ:$IZ,MATCH($B722,교과보정값!$IW:$IW,0))="인문",교과보정값!IX$10,교과보정값!IY$10)),"")</f>
        <v>0.02</v>
      </c>
      <c r="Q722" s="89">
        <f>IF(P722="","",P722+교과보정값!IY$18)</f>
        <v>-3.0000000000000002E-2</v>
      </c>
    </row>
    <row r="723" spans="2:17">
      <c r="B723" s="84" t="s">
        <v>2301</v>
      </c>
      <c r="C723" s="85">
        <f>IF(D723="","",D723+교과보정값!IX$14)</f>
        <v>0</v>
      </c>
      <c r="D723" s="85">
        <f>IFERROR(IF(INDEX(교과보정값!$IX:$IX,MATCH($B723,교과보정값!$IW:$IW,0))="","",INDEX(교과보정값!$IX:$IX,MATCH($B723,교과보정값!$IW:$IW,0))+IF(INDEX(교과보정값!$IZ:$IZ,MATCH($B723,교과보정값!$IW:$IW,0))="인문",교과보정값!IX$6,교과보정값!IY$6)),"")</f>
        <v>-0.05</v>
      </c>
      <c r="E723" s="85">
        <f>IF(D723="","",D723+교과보정값!IY$14)</f>
        <v>-0.1</v>
      </c>
      <c r="F723" s="86">
        <f>IF(G723="","",G723+교과보정값!IX$15)</f>
        <v>0</v>
      </c>
      <c r="G723" s="86">
        <f>IFERROR(IF(INDEX(교과보정값!$IX:$IX,MATCH($B723,교과보정값!$IW:$IW,0))="","",INDEX(교과보정값!$IX:$IX,MATCH($B723,교과보정값!$IW:$IW,0))+IF(INDEX(교과보정값!$IZ:$IZ,MATCH($B723,교과보정값!$IW:$IW,0))="인문",교과보정값!IX$7,교과보정값!IY$7)),"")</f>
        <v>-0.05</v>
      </c>
      <c r="H723" s="86">
        <f>IF(G723="","",G723+교과보정값!IY$15)</f>
        <v>-0.1</v>
      </c>
      <c r="I723" s="87">
        <f>IF(J723="","",J723+교과보정값!IX$16)</f>
        <v>0</v>
      </c>
      <c r="J723" s="87">
        <f>IFERROR(IF(INDEX(교과보정값!$IX:$IX,MATCH($B723,교과보정값!$IW:$IW,0))="","",INDEX(교과보정값!$IX:$IX,MATCH($B723,교과보정값!$IW:$IW,0))+IF(INDEX(교과보정값!$IZ:$IZ,MATCH($B723,교과보정값!$IW:$IW,0))="인문",교과보정값!IX$8,교과보정값!IY$8)),"")</f>
        <v>-0.05</v>
      </c>
      <c r="K723" s="87">
        <f>IF(J723="","",J723+교과보정값!IY$16)</f>
        <v>-0.1</v>
      </c>
      <c r="L723" s="88">
        <f>IF(M723="","",M723+교과보정값!IX$17)</f>
        <v>0</v>
      </c>
      <c r="M723" s="88">
        <f>IFERROR(IF(INDEX(교과보정값!$IX:$IX,MATCH($B723,교과보정값!$IW:$IW,0))="","",INDEX(교과보정값!$IX:$IX,MATCH($B723,교과보정값!$IW:$IW,0))+IF(INDEX(교과보정값!$IZ:$IZ,MATCH($B723,교과보정값!$IW:$IW,0))="인문",교과보정값!IX$9,교과보정값!IY$9)),"")</f>
        <v>-0.05</v>
      </c>
      <c r="N723" s="88">
        <f>IF(M723="","",M723+교과보정값!IY$17)</f>
        <v>-0.1</v>
      </c>
      <c r="O723" s="89">
        <f>IF(P723="","",P723+교과보정값!IX$18)</f>
        <v>0</v>
      </c>
      <c r="P723" s="89">
        <f>IFERROR(IF(INDEX(교과보정값!$IX:$IX,MATCH($B723,교과보정값!$IW:$IW,0))="","",INDEX(교과보정값!$IX:$IX,MATCH($B723,교과보정값!$IW:$IW,0))+IF(INDEX(교과보정값!$IZ:$IZ,MATCH($B723,교과보정값!$IW:$IW,0))="인문",교과보정값!IX$10,교과보정값!IY$10)),"")</f>
        <v>-0.05</v>
      </c>
      <c r="Q723" s="89">
        <f>IF(P723="","",P723+교과보정값!IY$18)</f>
        <v>-0.1</v>
      </c>
    </row>
    <row r="724" spans="2:17">
      <c r="B724" s="84" t="s">
        <v>2302</v>
      </c>
      <c r="C724" s="85" t="str">
        <f>IF(D724="","",D724+교과보정값!IX$14)</f>
        <v/>
      </c>
      <c r="D724" s="85" t="str">
        <f>IFERROR(IF(INDEX(교과보정값!$IX:$IX,MATCH($B724,교과보정값!$IW:$IW,0))="","",INDEX(교과보정값!$IX:$IX,MATCH($B724,교과보정값!$IW:$IW,0))+IF(INDEX(교과보정값!$IZ:$IZ,MATCH($B724,교과보정값!$IW:$IW,0))="인문",교과보정값!IX$6,교과보정값!IY$6)),"")</f>
        <v/>
      </c>
      <c r="E724" s="85" t="str">
        <f>IF(D724="","",D724+교과보정값!IY$14)</f>
        <v/>
      </c>
      <c r="F724" s="86" t="str">
        <f>IF(G724="","",G724+교과보정값!IX$15)</f>
        <v/>
      </c>
      <c r="G724" s="86" t="str">
        <f>IFERROR(IF(INDEX(교과보정값!$IX:$IX,MATCH($B724,교과보정값!$IW:$IW,0))="","",INDEX(교과보정값!$IX:$IX,MATCH($B724,교과보정값!$IW:$IW,0))+IF(INDEX(교과보정값!$IZ:$IZ,MATCH($B724,교과보정값!$IW:$IW,0))="인문",교과보정값!IX$7,교과보정값!IY$7)),"")</f>
        <v/>
      </c>
      <c r="H724" s="86" t="str">
        <f>IF(G724="","",G724+교과보정값!IY$15)</f>
        <v/>
      </c>
      <c r="I724" s="87" t="str">
        <f>IF(J724="","",J724+교과보정값!IX$16)</f>
        <v/>
      </c>
      <c r="J724" s="87" t="str">
        <f>IFERROR(IF(INDEX(교과보정값!$IX:$IX,MATCH($B724,교과보정값!$IW:$IW,0))="","",INDEX(교과보정값!$IX:$IX,MATCH($B724,교과보정값!$IW:$IW,0))+IF(INDEX(교과보정값!$IZ:$IZ,MATCH($B724,교과보정값!$IW:$IW,0))="인문",교과보정값!IX$8,교과보정값!IY$8)),"")</f>
        <v/>
      </c>
      <c r="K724" s="87" t="str">
        <f>IF(J724="","",J724+교과보정값!IY$16)</f>
        <v/>
      </c>
      <c r="L724" s="88" t="str">
        <f>IF(M724="","",M724+교과보정값!IX$17)</f>
        <v/>
      </c>
      <c r="M724" s="88" t="str">
        <f>IFERROR(IF(INDEX(교과보정값!$IX:$IX,MATCH($B724,교과보정값!$IW:$IW,0))="","",INDEX(교과보정값!$IX:$IX,MATCH($B724,교과보정값!$IW:$IW,0))+IF(INDEX(교과보정값!$IZ:$IZ,MATCH($B724,교과보정값!$IW:$IW,0))="인문",교과보정값!IX$9,교과보정값!IY$9)),"")</f>
        <v/>
      </c>
      <c r="N724" s="88" t="str">
        <f>IF(M724="","",M724+교과보정값!IY$17)</f>
        <v/>
      </c>
      <c r="O724" s="89" t="str">
        <f>IF(P724="","",P724+교과보정값!IX$18)</f>
        <v/>
      </c>
      <c r="P724" s="89" t="str">
        <f>IFERROR(IF(INDEX(교과보정값!$IX:$IX,MATCH($B724,교과보정값!$IW:$IW,0))="","",INDEX(교과보정값!$IX:$IX,MATCH($B724,교과보정값!$IW:$IW,0))+IF(INDEX(교과보정값!$IZ:$IZ,MATCH($B724,교과보정값!$IW:$IW,0))="인문",교과보정값!IX$10,교과보정값!IY$10)),"")</f>
        <v/>
      </c>
      <c r="Q724" s="89" t="str">
        <f>IF(P724="","",P724+교과보정값!IY$18)</f>
        <v/>
      </c>
    </row>
    <row r="725" spans="2:17">
      <c r="B725" s="84" t="s">
        <v>2303</v>
      </c>
      <c r="C725" s="85">
        <f>IF(D725="","",D725+교과보정값!IX$14)</f>
        <v>0.1</v>
      </c>
      <c r="D725" s="85">
        <f>IFERROR(IF(INDEX(교과보정값!$IX:$IX,MATCH($B725,교과보정값!$IW:$IW,0))="","",INDEX(교과보정값!$IX:$IX,MATCH($B725,교과보정값!$IW:$IW,0))+IF(INDEX(교과보정값!$IZ:$IZ,MATCH($B725,교과보정값!$IW:$IW,0))="인문",교과보정값!IX$6,교과보정값!IY$6)),"")</f>
        <v>0.05</v>
      </c>
      <c r="E725" s="85">
        <f>IF(D725="","",D725+교과보정값!IY$14)</f>
        <v>0</v>
      </c>
      <c r="F725" s="86">
        <f>IF(G725="","",G725+교과보정값!IX$15)</f>
        <v>0.1</v>
      </c>
      <c r="G725" s="86">
        <f>IFERROR(IF(INDEX(교과보정값!$IX:$IX,MATCH($B725,교과보정값!$IW:$IW,0))="","",INDEX(교과보정값!$IX:$IX,MATCH($B725,교과보정값!$IW:$IW,0))+IF(INDEX(교과보정값!$IZ:$IZ,MATCH($B725,교과보정값!$IW:$IW,0))="인문",교과보정값!IX$7,교과보정값!IY$7)),"")</f>
        <v>0.05</v>
      </c>
      <c r="H725" s="86">
        <f>IF(G725="","",G725+교과보정값!IY$15)</f>
        <v>0</v>
      </c>
      <c r="I725" s="87">
        <f>IF(J725="","",J725+교과보정값!IX$16)</f>
        <v>0.1</v>
      </c>
      <c r="J725" s="87">
        <f>IFERROR(IF(INDEX(교과보정값!$IX:$IX,MATCH($B725,교과보정값!$IW:$IW,0))="","",INDEX(교과보정값!$IX:$IX,MATCH($B725,교과보정값!$IW:$IW,0))+IF(INDEX(교과보정값!$IZ:$IZ,MATCH($B725,교과보정값!$IW:$IW,0))="인문",교과보정값!IX$8,교과보정값!IY$8)),"")</f>
        <v>0.05</v>
      </c>
      <c r="K725" s="87">
        <f>IF(J725="","",J725+교과보정값!IY$16)</f>
        <v>0</v>
      </c>
      <c r="L725" s="88">
        <f>IF(M725="","",M725+교과보정값!IX$17)</f>
        <v>0.1</v>
      </c>
      <c r="M725" s="88">
        <f>IFERROR(IF(INDEX(교과보정값!$IX:$IX,MATCH($B725,교과보정값!$IW:$IW,0))="","",INDEX(교과보정값!$IX:$IX,MATCH($B725,교과보정값!$IW:$IW,0))+IF(INDEX(교과보정값!$IZ:$IZ,MATCH($B725,교과보정값!$IW:$IW,0))="인문",교과보정값!IX$9,교과보정값!IY$9)),"")</f>
        <v>0.05</v>
      </c>
      <c r="N725" s="88">
        <f>IF(M725="","",M725+교과보정값!IY$17)</f>
        <v>0</v>
      </c>
      <c r="O725" s="89">
        <f>IF(P725="","",P725+교과보정값!IX$18)</f>
        <v>0.1</v>
      </c>
      <c r="P725" s="89">
        <f>IFERROR(IF(INDEX(교과보정값!$IX:$IX,MATCH($B725,교과보정값!$IW:$IW,0))="","",INDEX(교과보정값!$IX:$IX,MATCH($B725,교과보정값!$IW:$IW,0))+IF(INDEX(교과보정값!$IZ:$IZ,MATCH($B725,교과보정값!$IW:$IW,0))="인문",교과보정값!IX$10,교과보정값!IY$10)),"")</f>
        <v>0.05</v>
      </c>
      <c r="Q725" s="89">
        <f>IF(P725="","",P725+교과보정값!IY$18)</f>
        <v>0</v>
      </c>
    </row>
    <row r="726" spans="2:17">
      <c r="B726" s="84" t="s">
        <v>2304</v>
      </c>
      <c r="C726" s="85" t="str">
        <f>IF(D726="","",D726+교과보정값!IX$14)</f>
        <v/>
      </c>
      <c r="D726" s="85" t="str">
        <f>IFERROR(IF(INDEX(교과보정값!$IX:$IX,MATCH($B726,교과보정값!$IW:$IW,0))="","",INDEX(교과보정값!$IX:$IX,MATCH($B726,교과보정값!$IW:$IW,0))+IF(INDEX(교과보정값!$IZ:$IZ,MATCH($B726,교과보정값!$IW:$IW,0))="인문",교과보정값!IX$6,교과보정값!IY$6)),"")</f>
        <v/>
      </c>
      <c r="E726" s="85" t="str">
        <f>IF(D726="","",D726+교과보정값!IY$14)</f>
        <v/>
      </c>
      <c r="F726" s="86" t="str">
        <f>IF(G726="","",G726+교과보정값!IX$15)</f>
        <v/>
      </c>
      <c r="G726" s="86" t="str">
        <f>IFERROR(IF(INDEX(교과보정값!$IX:$IX,MATCH($B726,교과보정값!$IW:$IW,0))="","",INDEX(교과보정값!$IX:$IX,MATCH($B726,교과보정값!$IW:$IW,0))+IF(INDEX(교과보정값!$IZ:$IZ,MATCH($B726,교과보정값!$IW:$IW,0))="인문",교과보정값!IX$7,교과보정값!IY$7)),"")</f>
        <v/>
      </c>
      <c r="H726" s="86" t="str">
        <f>IF(G726="","",G726+교과보정값!IY$15)</f>
        <v/>
      </c>
      <c r="I726" s="87" t="str">
        <f>IF(J726="","",J726+교과보정값!IX$16)</f>
        <v/>
      </c>
      <c r="J726" s="87" t="str">
        <f>IFERROR(IF(INDEX(교과보정값!$IX:$IX,MATCH($B726,교과보정값!$IW:$IW,0))="","",INDEX(교과보정값!$IX:$IX,MATCH($B726,교과보정값!$IW:$IW,0))+IF(INDEX(교과보정값!$IZ:$IZ,MATCH($B726,교과보정값!$IW:$IW,0))="인문",교과보정값!IX$8,교과보정값!IY$8)),"")</f>
        <v/>
      </c>
      <c r="K726" s="87" t="str">
        <f>IF(J726="","",J726+교과보정값!IY$16)</f>
        <v/>
      </c>
      <c r="L726" s="88" t="str">
        <f>IF(M726="","",M726+교과보정값!IX$17)</f>
        <v/>
      </c>
      <c r="M726" s="88" t="str">
        <f>IFERROR(IF(INDEX(교과보정값!$IX:$IX,MATCH($B726,교과보정값!$IW:$IW,0))="","",INDEX(교과보정값!$IX:$IX,MATCH($B726,교과보정값!$IW:$IW,0))+IF(INDEX(교과보정값!$IZ:$IZ,MATCH($B726,교과보정값!$IW:$IW,0))="인문",교과보정값!IX$9,교과보정값!IY$9)),"")</f>
        <v/>
      </c>
      <c r="N726" s="88" t="str">
        <f>IF(M726="","",M726+교과보정값!IY$17)</f>
        <v/>
      </c>
      <c r="O726" s="89" t="str">
        <f>IF(P726="","",P726+교과보정값!IX$18)</f>
        <v/>
      </c>
      <c r="P726" s="89" t="str">
        <f>IFERROR(IF(INDEX(교과보정값!$IX:$IX,MATCH($B726,교과보정값!$IW:$IW,0))="","",INDEX(교과보정값!$IX:$IX,MATCH($B726,교과보정값!$IW:$IW,0))+IF(INDEX(교과보정값!$IZ:$IZ,MATCH($B726,교과보정값!$IW:$IW,0))="인문",교과보정값!IX$10,교과보정값!IY$10)),"")</f>
        <v/>
      </c>
      <c r="Q726" s="89" t="str">
        <f>IF(P726="","",P726+교과보정값!IY$18)</f>
        <v/>
      </c>
    </row>
    <row r="727" spans="2:17">
      <c r="B727" s="84" t="s">
        <v>2305</v>
      </c>
      <c r="C727" s="85" t="str">
        <f>IF(D727="","",D727+교과보정값!IX$14)</f>
        <v/>
      </c>
      <c r="D727" s="85" t="str">
        <f>IFERROR(IF(INDEX(교과보정값!$IX:$IX,MATCH($B727,교과보정값!$IW:$IW,0))="","",INDEX(교과보정값!$IX:$IX,MATCH($B727,교과보정값!$IW:$IW,0))+IF(INDEX(교과보정값!$IZ:$IZ,MATCH($B727,교과보정값!$IW:$IW,0))="인문",교과보정값!IX$6,교과보정값!IY$6)),"")</f>
        <v/>
      </c>
      <c r="E727" s="85" t="str">
        <f>IF(D727="","",D727+교과보정값!IY$14)</f>
        <v/>
      </c>
      <c r="F727" s="86" t="str">
        <f>IF(G727="","",G727+교과보정값!IX$15)</f>
        <v/>
      </c>
      <c r="G727" s="86" t="str">
        <f>IFERROR(IF(INDEX(교과보정값!$IX:$IX,MATCH($B727,교과보정값!$IW:$IW,0))="","",INDEX(교과보정값!$IX:$IX,MATCH($B727,교과보정값!$IW:$IW,0))+IF(INDEX(교과보정값!$IZ:$IZ,MATCH($B727,교과보정값!$IW:$IW,0))="인문",교과보정값!IX$7,교과보정값!IY$7)),"")</f>
        <v/>
      </c>
      <c r="H727" s="86" t="str">
        <f>IF(G727="","",G727+교과보정값!IY$15)</f>
        <v/>
      </c>
      <c r="I727" s="87" t="str">
        <f>IF(J727="","",J727+교과보정값!IX$16)</f>
        <v/>
      </c>
      <c r="J727" s="87" t="str">
        <f>IFERROR(IF(INDEX(교과보정값!$IX:$IX,MATCH($B727,교과보정값!$IW:$IW,0))="","",INDEX(교과보정값!$IX:$IX,MATCH($B727,교과보정값!$IW:$IW,0))+IF(INDEX(교과보정값!$IZ:$IZ,MATCH($B727,교과보정값!$IW:$IW,0))="인문",교과보정값!IX$8,교과보정값!IY$8)),"")</f>
        <v/>
      </c>
      <c r="K727" s="87" t="str">
        <f>IF(J727="","",J727+교과보정값!IY$16)</f>
        <v/>
      </c>
      <c r="L727" s="88" t="str">
        <f>IF(M727="","",M727+교과보정값!IX$17)</f>
        <v/>
      </c>
      <c r="M727" s="88" t="str">
        <f>IFERROR(IF(INDEX(교과보정값!$IX:$IX,MATCH($B727,교과보정값!$IW:$IW,0))="","",INDEX(교과보정값!$IX:$IX,MATCH($B727,교과보정값!$IW:$IW,0))+IF(INDEX(교과보정값!$IZ:$IZ,MATCH($B727,교과보정값!$IW:$IW,0))="인문",교과보정값!IX$9,교과보정값!IY$9)),"")</f>
        <v/>
      </c>
      <c r="N727" s="88" t="str">
        <f>IF(M727="","",M727+교과보정값!IY$17)</f>
        <v/>
      </c>
      <c r="O727" s="89" t="str">
        <f>IF(P727="","",P727+교과보정값!IX$18)</f>
        <v/>
      </c>
      <c r="P727" s="89" t="str">
        <f>IFERROR(IF(INDEX(교과보정값!$IX:$IX,MATCH($B727,교과보정값!$IW:$IW,0))="","",INDEX(교과보정값!$IX:$IX,MATCH($B727,교과보정값!$IW:$IW,0))+IF(INDEX(교과보정값!$IZ:$IZ,MATCH($B727,교과보정값!$IW:$IW,0))="인문",교과보정값!IX$10,교과보정값!IY$10)),"")</f>
        <v/>
      </c>
      <c r="Q727" s="89" t="str">
        <f>IF(P727="","",P727+교과보정값!IY$18)</f>
        <v/>
      </c>
    </row>
    <row r="728" spans="2:17">
      <c r="B728" s="84" t="s">
        <v>2306</v>
      </c>
      <c r="C728" s="85" t="str">
        <f>IF(D728="","",D728+교과보정값!IX$14)</f>
        <v/>
      </c>
      <c r="D728" s="85" t="str">
        <f>IFERROR(IF(INDEX(교과보정값!$IX:$IX,MATCH($B728,교과보정값!$IW:$IW,0))="","",INDEX(교과보정값!$IX:$IX,MATCH($B728,교과보정값!$IW:$IW,0))+IF(INDEX(교과보정값!$IZ:$IZ,MATCH($B728,교과보정값!$IW:$IW,0))="인문",교과보정값!IX$6,교과보정값!IY$6)),"")</f>
        <v/>
      </c>
      <c r="E728" s="85" t="str">
        <f>IF(D728="","",D728+교과보정값!IY$14)</f>
        <v/>
      </c>
      <c r="F728" s="86" t="str">
        <f>IF(G728="","",G728+교과보정값!IX$15)</f>
        <v/>
      </c>
      <c r="G728" s="86" t="str">
        <f>IFERROR(IF(INDEX(교과보정값!$IX:$IX,MATCH($B728,교과보정값!$IW:$IW,0))="","",INDEX(교과보정값!$IX:$IX,MATCH($B728,교과보정값!$IW:$IW,0))+IF(INDEX(교과보정값!$IZ:$IZ,MATCH($B728,교과보정값!$IW:$IW,0))="인문",교과보정값!IX$7,교과보정값!IY$7)),"")</f>
        <v/>
      </c>
      <c r="H728" s="86" t="str">
        <f>IF(G728="","",G728+교과보정값!IY$15)</f>
        <v/>
      </c>
      <c r="I728" s="87" t="str">
        <f>IF(J728="","",J728+교과보정값!IX$16)</f>
        <v/>
      </c>
      <c r="J728" s="87" t="str">
        <f>IFERROR(IF(INDEX(교과보정값!$IX:$IX,MATCH($B728,교과보정값!$IW:$IW,0))="","",INDEX(교과보정값!$IX:$IX,MATCH($B728,교과보정값!$IW:$IW,0))+IF(INDEX(교과보정값!$IZ:$IZ,MATCH($B728,교과보정값!$IW:$IW,0))="인문",교과보정값!IX$8,교과보정값!IY$8)),"")</f>
        <v/>
      </c>
      <c r="K728" s="87" t="str">
        <f>IF(J728="","",J728+교과보정값!IY$16)</f>
        <v/>
      </c>
      <c r="L728" s="88" t="str">
        <f>IF(M728="","",M728+교과보정값!IX$17)</f>
        <v/>
      </c>
      <c r="M728" s="88" t="str">
        <f>IFERROR(IF(INDEX(교과보정값!$IX:$IX,MATCH($B728,교과보정값!$IW:$IW,0))="","",INDEX(교과보정값!$IX:$IX,MATCH($B728,교과보정값!$IW:$IW,0))+IF(INDEX(교과보정값!$IZ:$IZ,MATCH($B728,교과보정값!$IW:$IW,0))="인문",교과보정값!IX$9,교과보정값!IY$9)),"")</f>
        <v/>
      </c>
      <c r="N728" s="88" t="str">
        <f>IF(M728="","",M728+교과보정값!IY$17)</f>
        <v/>
      </c>
      <c r="O728" s="89" t="str">
        <f>IF(P728="","",P728+교과보정값!IX$18)</f>
        <v/>
      </c>
      <c r="P728" s="89" t="str">
        <f>IFERROR(IF(INDEX(교과보정값!$IX:$IX,MATCH($B728,교과보정값!$IW:$IW,0))="","",INDEX(교과보정값!$IX:$IX,MATCH($B728,교과보정값!$IW:$IW,0))+IF(INDEX(교과보정값!$IZ:$IZ,MATCH($B728,교과보정값!$IW:$IW,0))="인문",교과보정값!IX$10,교과보정값!IY$10)),"")</f>
        <v/>
      </c>
      <c r="Q728" s="89" t="str">
        <f>IF(P728="","",P728+교과보정값!IY$18)</f>
        <v/>
      </c>
    </row>
    <row r="729" spans="2:17">
      <c r="B729" s="84" t="s">
        <v>2307</v>
      </c>
      <c r="C729" s="85" t="str">
        <f>IF(D729="","",D729+교과보정값!IX$14)</f>
        <v/>
      </c>
      <c r="D729" s="85" t="str">
        <f>IFERROR(IF(INDEX(교과보정값!$IX:$IX,MATCH($B729,교과보정값!$IW:$IW,0))="","",INDEX(교과보정값!$IX:$IX,MATCH($B729,교과보정값!$IW:$IW,0))+IF(INDEX(교과보정값!$IZ:$IZ,MATCH($B729,교과보정값!$IW:$IW,0))="인문",교과보정값!IX$6,교과보정값!IY$6)),"")</f>
        <v/>
      </c>
      <c r="E729" s="85" t="str">
        <f>IF(D729="","",D729+교과보정값!IY$14)</f>
        <v/>
      </c>
      <c r="F729" s="86" t="str">
        <f>IF(G729="","",G729+교과보정값!IX$15)</f>
        <v/>
      </c>
      <c r="G729" s="86" t="str">
        <f>IFERROR(IF(INDEX(교과보정값!$IX:$IX,MATCH($B729,교과보정값!$IW:$IW,0))="","",INDEX(교과보정값!$IX:$IX,MATCH($B729,교과보정값!$IW:$IW,0))+IF(INDEX(교과보정값!$IZ:$IZ,MATCH($B729,교과보정값!$IW:$IW,0))="인문",교과보정값!IX$7,교과보정값!IY$7)),"")</f>
        <v/>
      </c>
      <c r="H729" s="86" t="str">
        <f>IF(G729="","",G729+교과보정값!IY$15)</f>
        <v/>
      </c>
      <c r="I729" s="87" t="str">
        <f>IF(J729="","",J729+교과보정값!IX$16)</f>
        <v/>
      </c>
      <c r="J729" s="87" t="str">
        <f>IFERROR(IF(INDEX(교과보정값!$IX:$IX,MATCH($B729,교과보정값!$IW:$IW,0))="","",INDEX(교과보정값!$IX:$IX,MATCH($B729,교과보정값!$IW:$IW,0))+IF(INDEX(교과보정값!$IZ:$IZ,MATCH($B729,교과보정값!$IW:$IW,0))="인문",교과보정값!IX$8,교과보정값!IY$8)),"")</f>
        <v/>
      </c>
      <c r="K729" s="87" t="str">
        <f>IF(J729="","",J729+교과보정값!IY$16)</f>
        <v/>
      </c>
      <c r="L729" s="88" t="str">
        <f>IF(M729="","",M729+교과보정값!IX$17)</f>
        <v/>
      </c>
      <c r="M729" s="88" t="str">
        <f>IFERROR(IF(INDEX(교과보정값!$IX:$IX,MATCH($B729,교과보정값!$IW:$IW,0))="","",INDEX(교과보정값!$IX:$IX,MATCH($B729,교과보정값!$IW:$IW,0))+IF(INDEX(교과보정값!$IZ:$IZ,MATCH($B729,교과보정값!$IW:$IW,0))="인문",교과보정값!IX$9,교과보정값!IY$9)),"")</f>
        <v/>
      </c>
      <c r="N729" s="88" t="str">
        <f>IF(M729="","",M729+교과보정값!IY$17)</f>
        <v/>
      </c>
      <c r="O729" s="89" t="str">
        <f>IF(P729="","",P729+교과보정값!IX$18)</f>
        <v/>
      </c>
      <c r="P729" s="89" t="str">
        <f>IFERROR(IF(INDEX(교과보정값!$IX:$IX,MATCH($B729,교과보정값!$IW:$IW,0))="","",INDEX(교과보정값!$IX:$IX,MATCH($B729,교과보정값!$IW:$IW,0))+IF(INDEX(교과보정값!$IZ:$IZ,MATCH($B729,교과보정값!$IW:$IW,0))="인문",교과보정값!IX$10,교과보정값!IY$10)),"")</f>
        <v/>
      </c>
      <c r="Q729" s="89" t="str">
        <f>IF(P729="","",P729+교과보정값!IY$18)</f>
        <v/>
      </c>
    </row>
    <row r="731" spans="2:17">
      <c r="B731" s="159" t="s">
        <v>2308</v>
      </c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5"/>
    </row>
    <row r="732" spans="2:17">
      <c r="B732" s="78"/>
      <c r="C732" s="163" t="s">
        <v>1862</v>
      </c>
      <c r="D732" s="154"/>
      <c r="E732" s="155"/>
      <c r="F732" s="161" t="s">
        <v>1863</v>
      </c>
      <c r="G732" s="154"/>
      <c r="H732" s="155"/>
      <c r="I732" s="162" t="s">
        <v>1864</v>
      </c>
      <c r="J732" s="154"/>
      <c r="K732" s="155"/>
      <c r="L732" s="156" t="s">
        <v>1865</v>
      </c>
      <c r="M732" s="154"/>
      <c r="N732" s="155"/>
      <c r="O732" s="157" t="s">
        <v>1866</v>
      </c>
      <c r="P732" s="154"/>
      <c r="Q732" s="155"/>
    </row>
    <row r="733" spans="2:17">
      <c r="B733" s="78" t="s">
        <v>1869</v>
      </c>
      <c r="C733" s="79" t="s">
        <v>19</v>
      </c>
      <c r="D733" s="79" t="s">
        <v>20</v>
      </c>
      <c r="E733" s="79" t="s">
        <v>21</v>
      </c>
      <c r="F733" s="80" t="s">
        <v>19</v>
      </c>
      <c r="G733" s="80" t="s">
        <v>20</v>
      </c>
      <c r="H733" s="80" t="s">
        <v>21</v>
      </c>
      <c r="I733" s="81" t="s">
        <v>19</v>
      </c>
      <c r="J733" s="81" t="s">
        <v>20</v>
      </c>
      <c r="K733" s="81" t="s">
        <v>21</v>
      </c>
      <c r="L733" s="82" t="s">
        <v>19</v>
      </c>
      <c r="M733" s="82" t="s">
        <v>20</v>
      </c>
      <c r="N733" s="82" t="s">
        <v>21</v>
      </c>
      <c r="O733" s="83" t="s">
        <v>19</v>
      </c>
      <c r="P733" s="83" t="s">
        <v>20</v>
      </c>
      <c r="Q733" s="83" t="s">
        <v>21</v>
      </c>
    </row>
    <row r="734" spans="2:17">
      <c r="B734" s="84" t="s">
        <v>2309</v>
      </c>
      <c r="C734" s="85">
        <f>IF(D734="","",D734+교과보정값!JC$14)</f>
        <v>3.0000000000000002E-2</v>
      </c>
      <c r="D734" s="85">
        <f>IFERROR(IF(INDEX(교과보정값!$JC:$JC,MATCH($B734,교과보정값!$JB:$JB,0))="","",INDEX(교과보정값!$JC:$JC,MATCH($B734,교과보정값!$JB:$JB,0))+IF(INDEX(교과보정값!$JE:$JE,MATCH($B734,교과보정값!$JB:$JB,0))="인문",교과보정값!JC$6,교과보정값!JD$6)),"")</f>
        <v>-0.02</v>
      </c>
      <c r="E734" s="85">
        <f>IF(D734="","",D734+교과보정값!JD$14)</f>
        <v>-7.0000000000000007E-2</v>
      </c>
      <c r="F734" s="86">
        <f>IF(G734="","",G734+교과보정값!JC$15)</f>
        <v>3.0000000000000002E-2</v>
      </c>
      <c r="G734" s="86">
        <f>IFERROR(IF(INDEX(교과보정값!$JC:$JC,MATCH($B734,교과보정값!$JB:$JB,0))="","",INDEX(교과보정값!$JC:$JC,MATCH($B734,교과보정값!$JB:$JB,0))+IF(INDEX(교과보정값!$JE:$JE,MATCH($B734,교과보정값!$JB:$JB,0))="인문",교과보정값!JC$7,교과보정값!JD$7)),"")</f>
        <v>-0.02</v>
      </c>
      <c r="H734" s="86">
        <f>IF(G734="","",G734+교과보정값!JD$15)</f>
        <v>-7.0000000000000007E-2</v>
      </c>
      <c r="I734" s="87">
        <f>IF(J734="","",J734+교과보정값!JC$16)</f>
        <v>3.0000000000000002E-2</v>
      </c>
      <c r="J734" s="87">
        <f>IFERROR(IF(INDEX(교과보정값!$JC:$JC,MATCH($B734,교과보정값!$JB:$JB,0))="","",INDEX(교과보정값!$JC:$JC,MATCH($B734,교과보정값!$JB:$JB,0))+IF(INDEX(교과보정값!$JE:$JE,MATCH($B734,교과보정값!$JB:$JB,0))="인문",교과보정값!JC$8,교과보정값!JD$8)),"")</f>
        <v>-0.02</v>
      </c>
      <c r="K734" s="87">
        <f>IF(J734="","",J734+교과보정값!JD$16)</f>
        <v>-7.0000000000000007E-2</v>
      </c>
      <c r="L734" s="88">
        <f>IF(M734="","",M734+교과보정값!JC$17)</f>
        <v>3.0000000000000002E-2</v>
      </c>
      <c r="M734" s="88">
        <f>IFERROR(IF(INDEX(교과보정값!$JC:$JC,MATCH($B734,교과보정값!$JB:$JB,0))="","",INDEX(교과보정값!$JC:$JC,MATCH($B734,교과보정값!$JB:$JB,0))+IF(INDEX(교과보정값!$JE:$JE,MATCH($B734,교과보정값!$JB:$JB,0))="인문",교과보정값!JC$9,교과보정값!JD$9)),"")</f>
        <v>-0.02</v>
      </c>
      <c r="N734" s="88">
        <f>IF(M734="","",M734+교과보정값!JD$17)</f>
        <v>-7.0000000000000007E-2</v>
      </c>
      <c r="O734" s="89">
        <f>IF(P734="","",P734+교과보정값!JC$18)</f>
        <v>3.0000000000000002E-2</v>
      </c>
      <c r="P734" s="89">
        <f>IFERROR(IF(INDEX(교과보정값!$JC:$JC,MATCH($B734,교과보정값!$JB:$JB,0))="","",INDEX(교과보정값!$JC:$JC,MATCH($B734,교과보정값!$JB:$JB,0))+IF(INDEX(교과보정값!$JE:$JE,MATCH($B734,교과보정값!$JB:$JB,0))="인문",교과보정값!JC$10,교과보정값!JD$10)),"")</f>
        <v>-0.02</v>
      </c>
      <c r="Q734" s="89">
        <f>IF(P734="","",P734+교과보정값!JD$18)</f>
        <v>-7.0000000000000007E-2</v>
      </c>
    </row>
    <row r="735" spans="2:17">
      <c r="B735" s="84" t="s">
        <v>2310</v>
      </c>
      <c r="C735" s="85" t="str">
        <f>IF(D735="","",D735+교과보정값!JC$14)</f>
        <v/>
      </c>
      <c r="D735" s="85" t="str">
        <f>IFERROR(IF(INDEX(교과보정값!$JC:$JC,MATCH($B735,교과보정값!$JB:$JB,0))="","",INDEX(교과보정값!$JC:$JC,MATCH($B735,교과보정값!$JB:$JB,0))+IF(INDEX(교과보정값!$JE:$JE,MATCH($B735,교과보정값!$JB:$JB,0))="인문",교과보정값!JC$6,교과보정값!JD$6)),"")</f>
        <v/>
      </c>
      <c r="E735" s="85" t="str">
        <f>IF(D735="","",D735+교과보정값!JD$14)</f>
        <v/>
      </c>
      <c r="F735" s="86" t="str">
        <f>IF(G735="","",G735+교과보정값!JC$15)</f>
        <v/>
      </c>
      <c r="G735" s="86" t="str">
        <f>IFERROR(IF(INDEX(교과보정값!$JC:$JC,MATCH($B735,교과보정값!$JB:$JB,0))="","",INDEX(교과보정값!$JC:$JC,MATCH($B735,교과보정값!$JB:$JB,0))+IF(INDEX(교과보정값!$JE:$JE,MATCH($B735,교과보정값!$JB:$JB,0))="인문",교과보정값!JC$7,교과보정값!JD$7)),"")</f>
        <v/>
      </c>
      <c r="H735" s="86" t="str">
        <f>IF(G735="","",G735+교과보정값!JD$15)</f>
        <v/>
      </c>
      <c r="I735" s="87" t="str">
        <f>IF(J735="","",J735+교과보정값!JC$16)</f>
        <v/>
      </c>
      <c r="J735" s="87" t="str">
        <f>IFERROR(IF(INDEX(교과보정값!$JC:$JC,MATCH($B735,교과보정값!$JB:$JB,0))="","",INDEX(교과보정값!$JC:$JC,MATCH($B735,교과보정값!$JB:$JB,0))+IF(INDEX(교과보정값!$JE:$JE,MATCH($B735,교과보정값!$JB:$JB,0))="인문",교과보정값!JC$8,교과보정값!JD$8)),"")</f>
        <v/>
      </c>
      <c r="K735" s="87" t="str">
        <f>IF(J735="","",J735+교과보정값!JD$16)</f>
        <v/>
      </c>
      <c r="L735" s="88" t="str">
        <f>IF(M735="","",M735+교과보정값!JC$17)</f>
        <v/>
      </c>
      <c r="M735" s="88" t="str">
        <f>IFERROR(IF(INDEX(교과보정값!$JC:$JC,MATCH($B735,교과보정값!$JB:$JB,0))="","",INDEX(교과보정값!$JC:$JC,MATCH($B735,교과보정값!$JB:$JB,0))+IF(INDEX(교과보정값!$JE:$JE,MATCH($B735,교과보정값!$JB:$JB,0))="인문",교과보정값!JC$9,교과보정값!JD$9)),"")</f>
        <v/>
      </c>
      <c r="N735" s="88" t="str">
        <f>IF(M735="","",M735+교과보정값!JD$17)</f>
        <v/>
      </c>
      <c r="O735" s="89" t="str">
        <f>IF(P735="","",P735+교과보정값!JC$18)</f>
        <v/>
      </c>
      <c r="P735" s="89" t="str">
        <f>IFERROR(IF(INDEX(교과보정값!$JC:$JC,MATCH($B735,교과보정값!$JB:$JB,0))="","",INDEX(교과보정값!$JC:$JC,MATCH($B735,교과보정값!$JB:$JB,0))+IF(INDEX(교과보정값!$JE:$JE,MATCH($B735,교과보정값!$JB:$JB,0))="인문",교과보정값!JC$10,교과보정값!JD$10)),"")</f>
        <v/>
      </c>
      <c r="Q735" s="89" t="str">
        <f>IF(P735="","",P735+교과보정값!JD$18)</f>
        <v/>
      </c>
    </row>
    <row r="736" spans="2:17">
      <c r="B736" s="84" t="s">
        <v>2311</v>
      </c>
      <c r="C736" s="85">
        <f>IF(D736="","",D736+교과보정값!JC$14)</f>
        <v>7.0000000000000007E-2</v>
      </c>
      <c r="D736" s="85">
        <f>IFERROR(IF(INDEX(교과보정값!$JC:$JC,MATCH($B736,교과보정값!$JB:$JB,0))="","",INDEX(교과보정값!$JC:$JC,MATCH($B736,교과보정값!$JB:$JB,0))+IF(INDEX(교과보정값!$JE:$JE,MATCH($B736,교과보정값!$JB:$JB,0))="인문",교과보정값!JC$6,교과보정값!JD$6)),"")</f>
        <v>0.02</v>
      </c>
      <c r="E736" s="85">
        <f>IF(D736="","",D736+교과보정값!JD$14)</f>
        <v>-3.0000000000000002E-2</v>
      </c>
      <c r="F736" s="86">
        <f>IF(G736="","",G736+교과보정값!JC$15)</f>
        <v>7.0000000000000007E-2</v>
      </c>
      <c r="G736" s="86">
        <f>IFERROR(IF(INDEX(교과보정값!$JC:$JC,MATCH($B736,교과보정값!$JB:$JB,0))="","",INDEX(교과보정값!$JC:$JC,MATCH($B736,교과보정값!$JB:$JB,0))+IF(INDEX(교과보정값!$JE:$JE,MATCH($B736,교과보정값!$JB:$JB,0))="인문",교과보정값!JC$7,교과보정값!JD$7)),"")</f>
        <v>0.02</v>
      </c>
      <c r="H736" s="86">
        <f>IF(G736="","",G736+교과보정값!JD$15)</f>
        <v>-3.0000000000000002E-2</v>
      </c>
      <c r="I736" s="87">
        <f>IF(J736="","",J736+교과보정값!JC$16)</f>
        <v>7.0000000000000007E-2</v>
      </c>
      <c r="J736" s="87">
        <f>IFERROR(IF(INDEX(교과보정값!$JC:$JC,MATCH($B736,교과보정값!$JB:$JB,0))="","",INDEX(교과보정값!$JC:$JC,MATCH($B736,교과보정값!$JB:$JB,0))+IF(INDEX(교과보정값!$JE:$JE,MATCH($B736,교과보정값!$JB:$JB,0))="인문",교과보정값!JC$8,교과보정값!JD$8)),"")</f>
        <v>0.02</v>
      </c>
      <c r="K736" s="87">
        <f>IF(J736="","",J736+교과보정값!JD$16)</f>
        <v>-3.0000000000000002E-2</v>
      </c>
      <c r="L736" s="88">
        <f>IF(M736="","",M736+교과보정값!JC$17)</f>
        <v>7.0000000000000007E-2</v>
      </c>
      <c r="M736" s="88">
        <f>IFERROR(IF(INDEX(교과보정값!$JC:$JC,MATCH($B736,교과보정값!$JB:$JB,0))="","",INDEX(교과보정값!$JC:$JC,MATCH($B736,교과보정값!$JB:$JB,0))+IF(INDEX(교과보정값!$JE:$JE,MATCH($B736,교과보정값!$JB:$JB,0))="인문",교과보정값!JC$9,교과보정값!JD$9)),"")</f>
        <v>0.02</v>
      </c>
      <c r="N736" s="88">
        <f>IF(M736="","",M736+교과보정값!JD$17)</f>
        <v>-3.0000000000000002E-2</v>
      </c>
      <c r="O736" s="89">
        <f>IF(P736="","",P736+교과보정값!JC$18)</f>
        <v>7.0000000000000007E-2</v>
      </c>
      <c r="P736" s="89">
        <f>IFERROR(IF(INDEX(교과보정값!$JC:$JC,MATCH($B736,교과보정값!$JB:$JB,0))="","",INDEX(교과보정값!$JC:$JC,MATCH($B736,교과보정값!$JB:$JB,0))+IF(INDEX(교과보정값!$JE:$JE,MATCH($B736,교과보정값!$JB:$JB,0))="인문",교과보정값!JC$10,교과보정값!JD$10)),"")</f>
        <v>0.02</v>
      </c>
      <c r="Q736" s="89">
        <f>IF(P736="","",P736+교과보정값!JD$18)</f>
        <v>-3.0000000000000002E-2</v>
      </c>
    </row>
    <row r="737" spans="2:17">
      <c r="B737" s="84" t="s">
        <v>2312</v>
      </c>
      <c r="C737" s="85">
        <f>IF(D737="","",D737+교과보정값!JC$14)</f>
        <v>0</v>
      </c>
      <c r="D737" s="85">
        <f>IFERROR(IF(INDEX(교과보정값!$JC:$JC,MATCH($B737,교과보정값!$JB:$JB,0))="","",INDEX(교과보정값!$JC:$JC,MATCH($B737,교과보정값!$JB:$JB,0))+IF(INDEX(교과보정값!$JE:$JE,MATCH($B737,교과보정값!$JB:$JB,0))="인문",교과보정값!JC$6,교과보정값!JD$6)),"")</f>
        <v>-0.05</v>
      </c>
      <c r="E737" s="85">
        <f>IF(D737="","",D737+교과보정값!JD$14)</f>
        <v>-0.1</v>
      </c>
      <c r="F737" s="86">
        <f>IF(G737="","",G737+교과보정값!JC$15)</f>
        <v>0</v>
      </c>
      <c r="G737" s="86">
        <f>IFERROR(IF(INDEX(교과보정값!$JC:$JC,MATCH($B737,교과보정값!$JB:$JB,0))="","",INDEX(교과보정값!$JC:$JC,MATCH($B737,교과보정값!$JB:$JB,0))+IF(INDEX(교과보정값!$JE:$JE,MATCH($B737,교과보정값!$JB:$JB,0))="인문",교과보정값!JC$7,교과보정값!JD$7)),"")</f>
        <v>-0.05</v>
      </c>
      <c r="H737" s="86">
        <f>IF(G737="","",G737+교과보정값!JD$15)</f>
        <v>-0.1</v>
      </c>
      <c r="I737" s="87">
        <f>IF(J737="","",J737+교과보정값!JC$16)</f>
        <v>0</v>
      </c>
      <c r="J737" s="87">
        <f>IFERROR(IF(INDEX(교과보정값!$JC:$JC,MATCH($B737,교과보정값!$JB:$JB,0))="","",INDEX(교과보정값!$JC:$JC,MATCH($B737,교과보정값!$JB:$JB,0))+IF(INDEX(교과보정값!$JE:$JE,MATCH($B737,교과보정값!$JB:$JB,0))="인문",교과보정값!JC$8,교과보정값!JD$8)),"")</f>
        <v>-0.05</v>
      </c>
      <c r="K737" s="87">
        <f>IF(J737="","",J737+교과보정값!JD$16)</f>
        <v>-0.1</v>
      </c>
      <c r="L737" s="88">
        <f>IF(M737="","",M737+교과보정값!JC$17)</f>
        <v>0</v>
      </c>
      <c r="M737" s="88">
        <f>IFERROR(IF(INDEX(교과보정값!$JC:$JC,MATCH($B737,교과보정값!$JB:$JB,0))="","",INDEX(교과보정값!$JC:$JC,MATCH($B737,교과보정값!$JB:$JB,0))+IF(INDEX(교과보정값!$JE:$JE,MATCH($B737,교과보정값!$JB:$JB,0))="인문",교과보정값!JC$9,교과보정값!JD$9)),"")</f>
        <v>-0.05</v>
      </c>
      <c r="N737" s="88">
        <f>IF(M737="","",M737+교과보정값!JD$17)</f>
        <v>-0.1</v>
      </c>
      <c r="O737" s="89">
        <f>IF(P737="","",P737+교과보정값!JC$18)</f>
        <v>0</v>
      </c>
      <c r="P737" s="89">
        <f>IFERROR(IF(INDEX(교과보정값!$JC:$JC,MATCH($B737,교과보정값!$JB:$JB,0))="","",INDEX(교과보정값!$JC:$JC,MATCH($B737,교과보정값!$JB:$JB,0))+IF(INDEX(교과보정값!$JE:$JE,MATCH($B737,교과보정값!$JB:$JB,0))="인문",교과보정값!JC$10,교과보정값!JD$10)),"")</f>
        <v>-0.05</v>
      </c>
      <c r="Q737" s="89">
        <f>IF(P737="","",P737+교과보정값!JD$18)</f>
        <v>-0.1</v>
      </c>
    </row>
    <row r="738" spans="2:17">
      <c r="B738" s="84" t="s">
        <v>2313</v>
      </c>
      <c r="C738" s="85" t="str">
        <f>IF(D738="","",D738+교과보정값!JC$14)</f>
        <v/>
      </c>
      <c r="D738" s="85" t="str">
        <f>IFERROR(IF(INDEX(교과보정값!$JC:$JC,MATCH($B738,교과보정값!$JB:$JB,0))="","",INDEX(교과보정값!$JC:$JC,MATCH($B738,교과보정값!$JB:$JB,0))+IF(INDEX(교과보정값!$JE:$JE,MATCH($B738,교과보정값!$JB:$JB,0))="인문",교과보정값!JC$6,교과보정값!JD$6)),"")</f>
        <v/>
      </c>
      <c r="E738" s="85" t="str">
        <f>IF(D738="","",D738+교과보정값!JD$14)</f>
        <v/>
      </c>
      <c r="F738" s="86" t="str">
        <f>IF(G738="","",G738+교과보정값!JC$15)</f>
        <v/>
      </c>
      <c r="G738" s="86" t="str">
        <f>IFERROR(IF(INDEX(교과보정값!$JC:$JC,MATCH($B738,교과보정값!$JB:$JB,0))="","",INDEX(교과보정값!$JC:$JC,MATCH($B738,교과보정값!$JB:$JB,0))+IF(INDEX(교과보정값!$JE:$JE,MATCH($B738,교과보정값!$JB:$JB,0))="인문",교과보정값!JC$7,교과보정값!JD$7)),"")</f>
        <v/>
      </c>
      <c r="H738" s="86" t="str">
        <f>IF(G738="","",G738+교과보정값!JD$15)</f>
        <v/>
      </c>
      <c r="I738" s="87" t="str">
        <f>IF(J738="","",J738+교과보정값!JC$16)</f>
        <v/>
      </c>
      <c r="J738" s="87" t="str">
        <f>IFERROR(IF(INDEX(교과보정값!$JC:$JC,MATCH($B738,교과보정값!$JB:$JB,0))="","",INDEX(교과보정값!$JC:$JC,MATCH($B738,교과보정값!$JB:$JB,0))+IF(INDEX(교과보정값!$JE:$JE,MATCH($B738,교과보정값!$JB:$JB,0))="인문",교과보정값!JC$8,교과보정값!JD$8)),"")</f>
        <v/>
      </c>
      <c r="K738" s="87" t="str">
        <f>IF(J738="","",J738+교과보정값!JD$16)</f>
        <v/>
      </c>
      <c r="L738" s="88" t="str">
        <f>IF(M738="","",M738+교과보정값!JC$17)</f>
        <v/>
      </c>
      <c r="M738" s="88" t="str">
        <f>IFERROR(IF(INDEX(교과보정값!$JC:$JC,MATCH($B738,교과보정값!$JB:$JB,0))="","",INDEX(교과보정값!$JC:$JC,MATCH($B738,교과보정값!$JB:$JB,0))+IF(INDEX(교과보정값!$JE:$JE,MATCH($B738,교과보정값!$JB:$JB,0))="인문",교과보정값!JC$9,교과보정값!JD$9)),"")</f>
        <v/>
      </c>
      <c r="N738" s="88" t="str">
        <f>IF(M738="","",M738+교과보정값!JD$17)</f>
        <v/>
      </c>
      <c r="O738" s="89" t="str">
        <f>IF(P738="","",P738+교과보정값!JC$18)</f>
        <v/>
      </c>
      <c r="P738" s="89" t="str">
        <f>IFERROR(IF(INDEX(교과보정값!$JC:$JC,MATCH($B738,교과보정값!$JB:$JB,0))="","",INDEX(교과보정값!$JC:$JC,MATCH($B738,교과보정값!$JB:$JB,0))+IF(INDEX(교과보정값!$JE:$JE,MATCH($B738,교과보정값!$JB:$JB,0))="인문",교과보정값!JC$10,교과보정값!JD$10)),"")</f>
        <v/>
      </c>
      <c r="Q738" s="89" t="str">
        <f>IF(P738="","",P738+교과보정값!JD$18)</f>
        <v/>
      </c>
    </row>
    <row r="739" spans="2:17">
      <c r="B739" s="84" t="s">
        <v>2314</v>
      </c>
      <c r="C739" s="85">
        <f>IF(D739="","",D739+교과보정값!JC$14)</f>
        <v>0.1</v>
      </c>
      <c r="D739" s="85">
        <f>IFERROR(IF(INDEX(교과보정값!$JC:$JC,MATCH($B739,교과보정값!$JB:$JB,0))="","",INDEX(교과보정값!$JC:$JC,MATCH($B739,교과보정값!$JB:$JB,0))+IF(INDEX(교과보정값!$JE:$JE,MATCH($B739,교과보정값!$JB:$JB,0))="인문",교과보정값!JC$6,교과보정값!JD$6)),"")</f>
        <v>0.05</v>
      </c>
      <c r="E739" s="85">
        <f>IF(D739="","",D739+교과보정값!JD$14)</f>
        <v>0</v>
      </c>
      <c r="F739" s="86">
        <f>IF(G739="","",G739+교과보정값!JC$15)</f>
        <v>0.1</v>
      </c>
      <c r="G739" s="86">
        <f>IFERROR(IF(INDEX(교과보정값!$JC:$JC,MATCH($B739,교과보정값!$JB:$JB,0))="","",INDEX(교과보정값!$JC:$JC,MATCH($B739,교과보정값!$JB:$JB,0))+IF(INDEX(교과보정값!$JE:$JE,MATCH($B739,교과보정값!$JB:$JB,0))="인문",교과보정값!JC$7,교과보정값!JD$7)),"")</f>
        <v>0.05</v>
      </c>
      <c r="H739" s="86">
        <f>IF(G739="","",G739+교과보정값!JD$15)</f>
        <v>0</v>
      </c>
      <c r="I739" s="87">
        <f>IF(J739="","",J739+교과보정값!JC$16)</f>
        <v>0.1</v>
      </c>
      <c r="J739" s="87">
        <f>IFERROR(IF(INDEX(교과보정값!$JC:$JC,MATCH($B739,교과보정값!$JB:$JB,0))="","",INDEX(교과보정값!$JC:$JC,MATCH($B739,교과보정값!$JB:$JB,0))+IF(INDEX(교과보정값!$JE:$JE,MATCH($B739,교과보정값!$JB:$JB,0))="인문",교과보정값!JC$8,교과보정값!JD$8)),"")</f>
        <v>0.05</v>
      </c>
      <c r="K739" s="87">
        <f>IF(J739="","",J739+교과보정값!JD$16)</f>
        <v>0</v>
      </c>
      <c r="L739" s="88">
        <f>IF(M739="","",M739+교과보정값!JC$17)</f>
        <v>0.1</v>
      </c>
      <c r="M739" s="88">
        <f>IFERROR(IF(INDEX(교과보정값!$JC:$JC,MATCH($B739,교과보정값!$JB:$JB,0))="","",INDEX(교과보정값!$JC:$JC,MATCH($B739,교과보정값!$JB:$JB,0))+IF(INDEX(교과보정값!$JE:$JE,MATCH($B739,교과보정값!$JB:$JB,0))="인문",교과보정값!JC$9,교과보정값!JD$9)),"")</f>
        <v>0.05</v>
      </c>
      <c r="N739" s="88">
        <f>IF(M739="","",M739+교과보정값!JD$17)</f>
        <v>0</v>
      </c>
      <c r="O739" s="89">
        <f>IF(P739="","",P739+교과보정값!JC$18)</f>
        <v>0.1</v>
      </c>
      <c r="P739" s="89">
        <f>IFERROR(IF(INDEX(교과보정값!$JC:$JC,MATCH($B739,교과보정값!$JB:$JB,0))="","",INDEX(교과보정값!$JC:$JC,MATCH($B739,교과보정값!$JB:$JB,0))+IF(INDEX(교과보정값!$JE:$JE,MATCH($B739,교과보정값!$JB:$JB,0))="인문",교과보정값!JC$10,교과보정값!JD$10)),"")</f>
        <v>0.05</v>
      </c>
      <c r="Q739" s="89">
        <f>IF(P739="","",P739+교과보정값!JD$18)</f>
        <v>0</v>
      </c>
    </row>
    <row r="740" spans="2:17">
      <c r="B740" s="84" t="s">
        <v>2315</v>
      </c>
      <c r="C740" s="85" t="str">
        <f>IF(D740="","",D740+교과보정값!JC$14)</f>
        <v/>
      </c>
      <c r="D740" s="85" t="str">
        <f>IFERROR(IF(INDEX(교과보정값!$JC:$JC,MATCH($B740,교과보정값!$JB:$JB,0))="","",INDEX(교과보정값!$JC:$JC,MATCH($B740,교과보정값!$JB:$JB,0))+IF(INDEX(교과보정값!$JE:$JE,MATCH($B740,교과보정값!$JB:$JB,0))="인문",교과보정값!JC$6,교과보정값!JD$6)),"")</f>
        <v/>
      </c>
      <c r="E740" s="85" t="str">
        <f>IF(D740="","",D740+교과보정값!JD$14)</f>
        <v/>
      </c>
      <c r="F740" s="86" t="str">
        <f>IF(G740="","",G740+교과보정값!JC$15)</f>
        <v/>
      </c>
      <c r="G740" s="86" t="str">
        <f>IFERROR(IF(INDEX(교과보정값!$JC:$JC,MATCH($B740,교과보정값!$JB:$JB,0))="","",INDEX(교과보정값!$JC:$JC,MATCH($B740,교과보정값!$JB:$JB,0))+IF(INDEX(교과보정값!$JE:$JE,MATCH($B740,교과보정값!$JB:$JB,0))="인문",교과보정값!JC$7,교과보정값!JD$7)),"")</f>
        <v/>
      </c>
      <c r="H740" s="86" t="str">
        <f>IF(G740="","",G740+교과보정값!JD$15)</f>
        <v/>
      </c>
      <c r="I740" s="87" t="str">
        <f>IF(J740="","",J740+교과보정값!JC$16)</f>
        <v/>
      </c>
      <c r="J740" s="87" t="str">
        <f>IFERROR(IF(INDEX(교과보정값!$JC:$JC,MATCH($B740,교과보정값!$JB:$JB,0))="","",INDEX(교과보정값!$JC:$JC,MATCH($B740,교과보정값!$JB:$JB,0))+IF(INDEX(교과보정값!$JE:$JE,MATCH($B740,교과보정값!$JB:$JB,0))="인문",교과보정값!JC$8,교과보정값!JD$8)),"")</f>
        <v/>
      </c>
      <c r="K740" s="87" t="str">
        <f>IF(J740="","",J740+교과보정값!JD$16)</f>
        <v/>
      </c>
      <c r="L740" s="88" t="str">
        <f>IF(M740="","",M740+교과보정값!JC$17)</f>
        <v/>
      </c>
      <c r="M740" s="88" t="str">
        <f>IFERROR(IF(INDEX(교과보정값!$JC:$JC,MATCH($B740,교과보정값!$JB:$JB,0))="","",INDEX(교과보정값!$JC:$JC,MATCH($B740,교과보정값!$JB:$JB,0))+IF(INDEX(교과보정값!$JE:$JE,MATCH($B740,교과보정값!$JB:$JB,0))="인문",교과보정값!JC$9,교과보정값!JD$9)),"")</f>
        <v/>
      </c>
      <c r="N740" s="88" t="str">
        <f>IF(M740="","",M740+교과보정값!JD$17)</f>
        <v/>
      </c>
      <c r="O740" s="89" t="str">
        <f>IF(P740="","",P740+교과보정값!JC$18)</f>
        <v/>
      </c>
      <c r="P740" s="89" t="str">
        <f>IFERROR(IF(INDEX(교과보정값!$JC:$JC,MATCH($B740,교과보정값!$JB:$JB,0))="","",INDEX(교과보정값!$JC:$JC,MATCH($B740,교과보정값!$JB:$JB,0))+IF(INDEX(교과보정값!$JE:$JE,MATCH($B740,교과보정값!$JB:$JB,0))="인문",교과보정값!JC$10,교과보정값!JD$10)),"")</f>
        <v/>
      </c>
      <c r="Q740" s="89" t="str">
        <f>IF(P740="","",P740+교과보정값!JD$18)</f>
        <v/>
      </c>
    </row>
    <row r="741" spans="2:17">
      <c r="B741" s="84" t="s">
        <v>2316</v>
      </c>
      <c r="C741" s="85" t="str">
        <f>IF(D741="","",D741+교과보정값!JC$14)</f>
        <v/>
      </c>
      <c r="D741" s="85" t="str">
        <f>IFERROR(IF(INDEX(교과보정값!$JC:$JC,MATCH($B741,교과보정값!$JB:$JB,0))="","",INDEX(교과보정값!$JC:$JC,MATCH($B741,교과보정값!$JB:$JB,0))+IF(INDEX(교과보정값!$JE:$JE,MATCH($B741,교과보정값!$JB:$JB,0))="인문",교과보정값!JC$6,교과보정값!JD$6)),"")</f>
        <v/>
      </c>
      <c r="E741" s="85" t="str">
        <f>IF(D741="","",D741+교과보정값!JD$14)</f>
        <v/>
      </c>
      <c r="F741" s="86" t="str">
        <f>IF(G741="","",G741+교과보정값!JC$15)</f>
        <v/>
      </c>
      <c r="G741" s="86" t="str">
        <f>IFERROR(IF(INDEX(교과보정값!$JC:$JC,MATCH($B741,교과보정값!$JB:$JB,0))="","",INDEX(교과보정값!$JC:$JC,MATCH($B741,교과보정값!$JB:$JB,0))+IF(INDEX(교과보정값!$JE:$JE,MATCH($B741,교과보정값!$JB:$JB,0))="인문",교과보정값!JC$7,교과보정값!JD$7)),"")</f>
        <v/>
      </c>
      <c r="H741" s="86" t="str">
        <f>IF(G741="","",G741+교과보정값!JD$15)</f>
        <v/>
      </c>
      <c r="I741" s="87" t="str">
        <f>IF(J741="","",J741+교과보정값!JC$16)</f>
        <v/>
      </c>
      <c r="J741" s="87" t="str">
        <f>IFERROR(IF(INDEX(교과보정값!$JC:$JC,MATCH($B741,교과보정값!$JB:$JB,0))="","",INDEX(교과보정값!$JC:$JC,MATCH($B741,교과보정값!$JB:$JB,0))+IF(INDEX(교과보정값!$JE:$JE,MATCH($B741,교과보정값!$JB:$JB,0))="인문",교과보정값!JC$8,교과보정값!JD$8)),"")</f>
        <v/>
      </c>
      <c r="K741" s="87" t="str">
        <f>IF(J741="","",J741+교과보정값!JD$16)</f>
        <v/>
      </c>
      <c r="L741" s="88" t="str">
        <f>IF(M741="","",M741+교과보정값!JC$17)</f>
        <v/>
      </c>
      <c r="M741" s="88" t="str">
        <f>IFERROR(IF(INDEX(교과보정값!$JC:$JC,MATCH($B741,교과보정값!$JB:$JB,0))="","",INDEX(교과보정값!$JC:$JC,MATCH($B741,교과보정값!$JB:$JB,0))+IF(INDEX(교과보정값!$JE:$JE,MATCH($B741,교과보정값!$JB:$JB,0))="인문",교과보정값!JC$9,교과보정값!JD$9)),"")</f>
        <v/>
      </c>
      <c r="N741" s="88" t="str">
        <f>IF(M741="","",M741+교과보정값!JD$17)</f>
        <v/>
      </c>
      <c r="O741" s="89" t="str">
        <f>IF(P741="","",P741+교과보정값!JC$18)</f>
        <v/>
      </c>
      <c r="P741" s="89" t="str">
        <f>IFERROR(IF(INDEX(교과보정값!$JC:$JC,MATCH($B741,교과보정값!$JB:$JB,0))="","",INDEX(교과보정값!$JC:$JC,MATCH($B741,교과보정값!$JB:$JB,0))+IF(INDEX(교과보정값!$JE:$JE,MATCH($B741,교과보정값!$JB:$JB,0))="인문",교과보정값!JC$10,교과보정값!JD$10)),"")</f>
        <v/>
      </c>
      <c r="Q741" s="89" t="str">
        <f>IF(P741="","",P741+교과보정값!JD$18)</f>
        <v/>
      </c>
    </row>
    <row r="742" spans="2:17">
      <c r="B742" s="84" t="s">
        <v>2317</v>
      </c>
      <c r="C742" s="85" t="str">
        <f>IF(D742="","",D742+교과보정값!JC$14)</f>
        <v/>
      </c>
      <c r="D742" s="85" t="str">
        <f>IFERROR(IF(INDEX(교과보정값!$JC:$JC,MATCH($B742,교과보정값!$JB:$JB,0))="","",INDEX(교과보정값!$JC:$JC,MATCH($B742,교과보정값!$JB:$JB,0))+IF(INDEX(교과보정값!$JE:$JE,MATCH($B742,교과보정값!$JB:$JB,0))="인문",교과보정값!JC$6,교과보정값!JD$6)),"")</f>
        <v/>
      </c>
      <c r="E742" s="85" t="str">
        <f>IF(D742="","",D742+교과보정값!JD$14)</f>
        <v/>
      </c>
      <c r="F742" s="86" t="str">
        <f>IF(G742="","",G742+교과보정값!JC$15)</f>
        <v/>
      </c>
      <c r="G742" s="86" t="str">
        <f>IFERROR(IF(INDEX(교과보정값!$JC:$JC,MATCH($B742,교과보정값!$JB:$JB,0))="","",INDEX(교과보정값!$JC:$JC,MATCH($B742,교과보정값!$JB:$JB,0))+IF(INDEX(교과보정값!$JE:$JE,MATCH($B742,교과보정값!$JB:$JB,0))="인문",교과보정값!JC$7,교과보정값!JD$7)),"")</f>
        <v/>
      </c>
      <c r="H742" s="86" t="str">
        <f>IF(G742="","",G742+교과보정값!JD$15)</f>
        <v/>
      </c>
      <c r="I742" s="87" t="str">
        <f>IF(J742="","",J742+교과보정값!JC$16)</f>
        <v/>
      </c>
      <c r="J742" s="87" t="str">
        <f>IFERROR(IF(INDEX(교과보정값!$JC:$JC,MATCH($B742,교과보정값!$JB:$JB,0))="","",INDEX(교과보정값!$JC:$JC,MATCH($B742,교과보정값!$JB:$JB,0))+IF(INDEX(교과보정값!$JE:$JE,MATCH($B742,교과보정값!$JB:$JB,0))="인문",교과보정값!JC$8,교과보정값!JD$8)),"")</f>
        <v/>
      </c>
      <c r="K742" s="87" t="str">
        <f>IF(J742="","",J742+교과보정값!JD$16)</f>
        <v/>
      </c>
      <c r="L742" s="88" t="str">
        <f>IF(M742="","",M742+교과보정값!JC$17)</f>
        <v/>
      </c>
      <c r="M742" s="88" t="str">
        <f>IFERROR(IF(INDEX(교과보정값!$JC:$JC,MATCH($B742,교과보정값!$JB:$JB,0))="","",INDEX(교과보정값!$JC:$JC,MATCH($B742,교과보정값!$JB:$JB,0))+IF(INDEX(교과보정값!$JE:$JE,MATCH($B742,교과보정값!$JB:$JB,0))="인문",교과보정값!JC$9,교과보정값!JD$9)),"")</f>
        <v/>
      </c>
      <c r="N742" s="88" t="str">
        <f>IF(M742="","",M742+교과보정값!JD$17)</f>
        <v/>
      </c>
      <c r="O742" s="89" t="str">
        <f>IF(P742="","",P742+교과보정값!JC$18)</f>
        <v/>
      </c>
      <c r="P742" s="89" t="str">
        <f>IFERROR(IF(INDEX(교과보정값!$JC:$JC,MATCH($B742,교과보정값!$JB:$JB,0))="","",INDEX(교과보정값!$JC:$JC,MATCH($B742,교과보정값!$JB:$JB,0))+IF(INDEX(교과보정값!$JE:$JE,MATCH($B742,교과보정값!$JB:$JB,0))="인문",교과보정값!JC$10,교과보정값!JD$10)),"")</f>
        <v/>
      </c>
      <c r="Q742" s="89" t="str">
        <f>IF(P742="","",P742+교과보정값!JD$18)</f>
        <v/>
      </c>
    </row>
    <row r="743" spans="2:17">
      <c r="B743" s="84" t="s">
        <v>2318</v>
      </c>
      <c r="C743" s="85" t="str">
        <f>IF(D743="","",D743+교과보정값!JC$14)</f>
        <v/>
      </c>
      <c r="D743" s="85" t="str">
        <f>IFERROR(IF(INDEX(교과보정값!$JC:$JC,MATCH($B743,교과보정값!$JB:$JB,0))="","",INDEX(교과보정값!$JC:$JC,MATCH($B743,교과보정값!$JB:$JB,0))+IF(INDEX(교과보정값!$JE:$JE,MATCH($B743,교과보정값!$JB:$JB,0))="인문",교과보정값!JC$6,교과보정값!JD$6)),"")</f>
        <v/>
      </c>
      <c r="E743" s="85" t="str">
        <f>IF(D743="","",D743+교과보정값!JD$14)</f>
        <v/>
      </c>
      <c r="F743" s="86" t="str">
        <f>IF(G743="","",G743+교과보정값!JC$15)</f>
        <v/>
      </c>
      <c r="G743" s="86" t="str">
        <f>IFERROR(IF(INDEX(교과보정값!$JC:$JC,MATCH($B743,교과보정값!$JB:$JB,0))="","",INDEX(교과보정값!$JC:$JC,MATCH($B743,교과보정값!$JB:$JB,0))+IF(INDEX(교과보정값!$JE:$JE,MATCH($B743,교과보정값!$JB:$JB,0))="인문",교과보정값!JC$7,교과보정값!JD$7)),"")</f>
        <v/>
      </c>
      <c r="H743" s="86" t="str">
        <f>IF(G743="","",G743+교과보정값!JD$15)</f>
        <v/>
      </c>
      <c r="I743" s="87" t="str">
        <f>IF(J743="","",J743+교과보정값!JC$16)</f>
        <v/>
      </c>
      <c r="J743" s="87" t="str">
        <f>IFERROR(IF(INDEX(교과보정값!$JC:$JC,MATCH($B743,교과보정값!$JB:$JB,0))="","",INDEX(교과보정값!$JC:$JC,MATCH($B743,교과보정값!$JB:$JB,0))+IF(INDEX(교과보정값!$JE:$JE,MATCH($B743,교과보정값!$JB:$JB,0))="인문",교과보정값!JC$8,교과보정값!JD$8)),"")</f>
        <v/>
      </c>
      <c r="K743" s="87" t="str">
        <f>IF(J743="","",J743+교과보정값!JD$16)</f>
        <v/>
      </c>
      <c r="L743" s="88" t="str">
        <f>IF(M743="","",M743+교과보정값!JC$17)</f>
        <v/>
      </c>
      <c r="M743" s="88" t="str">
        <f>IFERROR(IF(INDEX(교과보정값!$JC:$JC,MATCH($B743,교과보정값!$JB:$JB,0))="","",INDEX(교과보정값!$JC:$JC,MATCH($B743,교과보정값!$JB:$JB,0))+IF(INDEX(교과보정값!$JE:$JE,MATCH($B743,교과보정값!$JB:$JB,0))="인문",교과보정값!JC$9,교과보정값!JD$9)),"")</f>
        <v/>
      </c>
      <c r="N743" s="88" t="str">
        <f>IF(M743="","",M743+교과보정값!JD$17)</f>
        <v/>
      </c>
      <c r="O743" s="89" t="str">
        <f>IF(P743="","",P743+교과보정값!JC$18)</f>
        <v/>
      </c>
      <c r="P743" s="89" t="str">
        <f>IFERROR(IF(INDEX(교과보정값!$JC:$JC,MATCH($B743,교과보정값!$JB:$JB,0))="","",INDEX(교과보정값!$JC:$JC,MATCH($B743,교과보정값!$JB:$JB,0))+IF(INDEX(교과보정값!$JE:$JE,MATCH($B743,교과보정값!$JB:$JB,0))="인문",교과보정값!JC$10,교과보정값!JD$10)),"")</f>
        <v/>
      </c>
      <c r="Q743" s="89" t="str">
        <f>IF(P743="","",P743+교과보정값!JD$18)</f>
        <v/>
      </c>
    </row>
    <row r="745" spans="2:17">
      <c r="B745" s="159" t="s">
        <v>2319</v>
      </c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5"/>
    </row>
    <row r="746" spans="2:17">
      <c r="B746" s="78"/>
      <c r="C746" s="163" t="s">
        <v>1862</v>
      </c>
      <c r="D746" s="154"/>
      <c r="E746" s="155"/>
      <c r="F746" s="161" t="s">
        <v>1863</v>
      </c>
      <c r="G746" s="154"/>
      <c r="H746" s="155"/>
      <c r="I746" s="162" t="s">
        <v>1864</v>
      </c>
      <c r="J746" s="154"/>
      <c r="K746" s="155"/>
      <c r="L746" s="156" t="s">
        <v>1865</v>
      </c>
      <c r="M746" s="154"/>
      <c r="N746" s="155"/>
      <c r="O746" s="157" t="s">
        <v>1866</v>
      </c>
      <c r="P746" s="154"/>
      <c r="Q746" s="155"/>
    </row>
    <row r="747" spans="2:17">
      <c r="B747" s="78" t="s">
        <v>1869</v>
      </c>
      <c r="C747" s="79" t="s">
        <v>19</v>
      </c>
      <c r="D747" s="79" t="s">
        <v>20</v>
      </c>
      <c r="E747" s="79" t="s">
        <v>21</v>
      </c>
      <c r="F747" s="80" t="s">
        <v>19</v>
      </c>
      <c r="G747" s="80" t="s">
        <v>20</v>
      </c>
      <c r="H747" s="80" t="s">
        <v>21</v>
      </c>
      <c r="I747" s="81" t="s">
        <v>19</v>
      </c>
      <c r="J747" s="81" t="s">
        <v>20</v>
      </c>
      <c r="K747" s="81" t="s">
        <v>21</v>
      </c>
      <c r="L747" s="82" t="s">
        <v>19</v>
      </c>
      <c r="M747" s="82" t="s">
        <v>20</v>
      </c>
      <c r="N747" s="82" t="s">
        <v>21</v>
      </c>
      <c r="O747" s="83" t="s">
        <v>19</v>
      </c>
      <c r="P747" s="83" t="s">
        <v>20</v>
      </c>
      <c r="Q747" s="83" t="s">
        <v>21</v>
      </c>
    </row>
    <row r="748" spans="2:17">
      <c r="B748" s="84" t="s">
        <v>2320</v>
      </c>
      <c r="C748" s="85">
        <f>IF(D748="","",D748+교과보정값!JH$14)</f>
        <v>3.0000000000000002E-2</v>
      </c>
      <c r="D748" s="85">
        <f>IFERROR(IF(INDEX(교과보정값!$JH:$JH,MATCH($B748,교과보정값!$JG:$JG,0))="","",INDEX(교과보정값!$JH:$JH,MATCH($B748,교과보정값!$JG:$JG,0))+IF(INDEX(교과보정값!$JJ:$JJ,MATCH($B748,교과보정값!$JG:$JG,0))="인문",교과보정값!JH$6,교과보정값!JI$6)),"")</f>
        <v>-0.02</v>
      </c>
      <c r="E748" s="85">
        <f>IF(D748="","",D748+교과보정값!JI$14)</f>
        <v>-7.0000000000000007E-2</v>
      </c>
      <c r="F748" s="86">
        <f>IF(G748="","",G748+교과보정값!JH$15)</f>
        <v>3.0000000000000002E-2</v>
      </c>
      <c r="G748" s="86">
        <f>IFERROR(IF(INDEX(교과보정값!$JH:$JH,MATCH($B748,교과보정값!$JG:$JG,0))="","",INDEX(교과보정값!$JH:$JH,MATCH($B748,교과보정값!$JG:$JG,0))+IF(INDEX(교과보정값!$JJ:$JJ,MATCH($B748,교과보정값!$JG:$JG,0))="인문",교과보정값!JH$7,교과보정값!JI$7)),"")</f>
        <v>-0.02</v>
      </c>
      <c r="H748" s="86">
        <f>IF(G748="","",G748+교과보정값!JI$15)</f>
        <v>-7.0000000000000007E-2</v>
      </c>
      <c r="I748" s="87">
        <f>IF(J748="","",J748+교과보정값!JH$16)</f>
        <v>3.0000000000000002E-2</v>
      </c>
      <c r="J748" s="87">
        <f>IFERROR(IF(INDEX(교과보정값!$JH:$JH,MATCH($B748,교과보정값!$JG:$JG,0))="","",INDEX(교과보정값!$JH:$JH,MATCH($B748,교과보정값!$JG:$JG,0))+IF(INDEX(교과보정값!$JJ:$JJ,MATCH($B748,교과보정값!$JG:$JG,0))="인문",교과보정값!JH$8,교과보정값!JI$8)),"")</f>
        <v>-0.02</v>
      </c>
      <c r="K748" s="87">
        <f>IF(J748="","",J748+교과보정값!JI$16)</f>
        <v>-7.0000000000000007E-2</v>
      </c>
      <c r="L748" s="88">
        <f>IF(M748="","",M748+교과보정값!JH$17)</f>
        <v>3.0000000000000002E-2</v>
      </c>
      <c r="M748" s="88">
        <f>IFERROR(IF(INDEX(교과보정값!$JH:$JH,MATCH($B748,교과보정값!$JG:$JG,0))="","",INDEX(교과보정값!$JH:$JH,MATCH($B748,교과보정값!$JG:$JG,0))+IF(INDEX(교과보정값!$JJ:$JJ,MATCH($B748,교과보정값!$JG:$JG,0))="인문",교과보정값!JH$9,교과보정값!JI$9)),"")</f>
        <v>-0.02</v>
      </c>
      <c r="N748" s="88">
        <f>IF(M748="","",M748+교과보정값!JI$17)</f>
        <v>-7.0000000000000007E-2</v>
      </c>
      <c r="O748" s="89">
        <f>IF(P748="","",P748+교과보정값!JH$18)</f>
        <v>3.0000000000000002E-2</v>
      </c>
      <c r="P748" s="89">
        <f>IFERROR(IF(INDEX(교과보정값!$JH:$JH,MATCH($B748,교과보정값!$JG:$JG,0))="","",INDEX(교과보정값!$JH:$JH,MATCH($B748,교과보정값!$JG:$JG,0))+IF(INDEX(교과보정값!$JJ:$JJ,MATCH($B748,교과보정값!$JG:$JG,0))="인문",교과보정값!JH$10,교과보정값!JI$10)),"")</f>
        <v>-0.02</v>
      </c>
      <c r="Q748" s="89">
        <f>IF(P748="","",P748+교과보정값!JI$18)</f>
        <v>-7.0000000000000007E-2</v>
      </c>
    </row>
    <row r="749" spans="2:17">
      <c r="B749" s="84" t="s">
        <v>2321</v>
      </c>
      <c r="C749" s="85" t="str">
        <f>IF(D749="","",D749+교과보정값!JH$14)</f>
        <v/>
      </c>
      <c r="D749" s="85" t="str">
        <f>IFERROR(IF(INDEX(교과보정값!$JH:$JH,MATCH($B749,교과보정값!$JG:$JG,0))="","",INDEX(교과보정값!$JH:$JH,MATCH($B749,교과보정값!$JG:$JG,0))+IF(INDEX(교과보정값!$JJ:$JJ,MATCH($B749,교과보정값!$JG:$JG,0))="인문",교과보정값!JH$6,교과보정값!JI$6)),"")</f>
        <v/>
      </c>
      <c r="E749" s="85" t="str">
        <f>IF(D749="","",D749+교과보정값!JI$14)</f>
        <v/>
      </c>
      <c r="F749" s="86" t="str">
        <f>IF(G749="","",G749+교과보정값!JH$15)</f>
        <v/>
      </c>
      <c r="G749" s="86" t="str">
        <f>IFERROR(IF(INDEX(교과보정값!$JH:$JH,MATCH($B749,교과보정값!$JG:$JG,0))="","",INDEX(교과보정값!$JH:$JH,MATCH($B749,교과보정값!$JG:$JG,0))+IF(INDEX(교과보정값!$JJ:$JJ,MATCH($B749,교과보정값!$JG:$JG,0))="인문",교과보정값!JH$7,교과보정값!JI$7)),"")</f>
        <v/>
      </c>
      <c r="H749" s="86" t="str">
        <f>IF(G749="","",G749+교과보정값!JI$15)</f>
        <v/>
      </c>
      <c r="I749" s="87" t="str">
        <f>IF(J749="","",J749+교과보정값!JH$16)</f>
        <v/>
      </c>
      <c r="J749" s="87" t="str">
        <f>IFERROR(IF(INDEX(교과보정값!$JH:$JH,MATCH($B749,교과보정값!$JG:$JG,0))="","",INDEX(교과보정값!$JH:$JH,MATCH($B749,교과보정값!$JG:$JG,0))+IF(INDEX(교과보정값!$JJ:$JJ,MATCH($B749,교과보정값!$JG:$JG,0))="인문",교과보정값!JH$8,교과보정값!JI$8)),"")</f>
        <v/>
      </c>
      <c r="K749" s="87" t="str">
        <f>IF(J749="","",J749+교과보정값!JI$16)</f>
        <v/>
      </c>
      <c r="L749" s="88" t="str">
        <f>IF(M749="","",M749+교과보정값!JH$17)</f>
        <v/>
      </c>
      <c r="M749" s="88" t="str">
        <f>IFERROR(IF(INDEX(교과보정값!$JH:$JH,MATCH($B749,교과보정값!$JG:$JG,0))="","",INDEX(교과보정값!$JH:$JH,MATCH($B749,교과보정값!$JG:$JG,0))+IF(INDEX(교과보정값!$JJ:$JJ,MATCH($B749,교과보정값!$JG:$JG,0))="인문",교과보정값!JH$9,교과보정값!JI$9)),"")</f>
        <v/>
      </c>
      <c r="N749" s="88" t="str">
        <f>IF(M749="","",M749+교과보정값!JI$17)</f>
        <v/>
      </c>
      <c r="O749" s="89" t="str">
        <f>IF(P749="","",P749+교과보정값!JH$18)</f>
        <v/>
      </c>
      <c r="P749" s="89" t="str">
        <f>IFERROR(IF(INDEX(교과보정값!$JH:$JH,MATCH($B749,교과보정값!$JG:$JG,0))="","",INDEX(교과보정값!$JH:$JH,MATCH($B749,교과보정값!$JG:$JG,0))+IF(INDEX(교과보정값!$JJ:$JJ,MATCH($B749,교과보정값!$JG:$JG,0))="인문",교과보정값!JH$10,교과보정값!JI$10)),"")</f>
        <v/>
      </c>
      <c r="Q749" s="89" t="str">
        <f>IF(P749="","",P749+교과보정값!JI$18)</f>
        <v/>
      </c>
    </row>
    <row r="750" spans="2:17">
      <c r="B750" s="84" t="s">
        <v>2322</v>
      </c>
      <c r="C750" s="85">
        <f>IF(D750="","",D750+교과보정값!JH$14)</f>
        <v>7.0000000000000007E-2</v>
      </c>
      <c r="D750" s="85">
        <f>IFERROR(IF(INDEX(교과보정값!$JH:$JH,MATCH($B750,교과보정값!$JG:$JG,0))="","",INDEX(교과보정값!$JH:$JH,MATCH($B750,교과보정값!$JG:$JG,0))+IF(INDEX(교과보정값!$JJ:$JJ,MATCH($B750,교과보정값!$JG:$JG,0))="인문",교과보정값!JH$6,교과보정값!JI$6)),"")</f>
        <v>0.02</v>
      </c>
      <c r="E750" s="85">
        <f>IF(D750="","",D750+교과보정값!JI$14)</f>
        <v>-3.0000000000000002E-2</v>
      </c>
      <c r="F750" s="86">
        <f>IF(G750="","",G750+교과보정값!JH$15)</f>
        <v>7.0000000000000007E-2</v>
      </c>
      <c r="G750" s="86">
        <f>IFERROR(IF(INDEX(교과보정값!$JH:$JH,MATCH($B750,교과보정값!$JG:$JG,0))="","",INDEX(교과보정값!$JH:$JH,MATCH($B750,교과보정값!$JG:$JG,0))+IF(INDEX(교과보정값!$JJ:$JJ,MATCH($B750,교과보정값!$JG:$JG,0))="인문",교과보정값!JH$7,교과보정값!JI$7)),"")</f>
        <v>0.02</v>
      </c>
      <c r="H750" s="86">
        <f>IF(G750="","",G750+교과보정값!JI$15)</f>
        <v>-3.0000000000000002E-2</v>
      </c>
      <c r="I750" s="87">
        <f>IF(J750="","",J750+교과보정값!JH$16)</f>
        <v>7.0000000000000007E-2</v>
      </c>
      <c r="J750" s="87">
        <f>IFERROR(IF(INDEX(교과보정값!$JH:$JH,MATCH($B750,교과보정값!$JG:$JG,0))="","",INDEX(교과보정값!$JH:$JH,MATCH($B750,교과보정값!$JG:$JG,0))+IF(INDEX(교과보정값!$JJ:$JJ,MATCH($B750,교과보정값!$JG:$JG,0))="인문",교과보정값!JH$8,교과보정값!JI$8)),"")</f>
        <v>0.02</v>
      </c>
      <c r="K750" s="87">
        <f>IF(J750="","",J750+교과보정값!JI$16)</f>
        <v>-3.0000000000000002E-2</v>
      </c>
      <c r="L750" s="88">
        <f>IF(M750="","",M750+교과보정값!JH$17)</f>
        <v>7.0000000000000007E-2</v>
      </c>
      <c r="M750" s="88">
        <f>IFERROR(IF(INDEX(교과보정값!$JH:$JH,MATCH($B750,교과보정값!$JG:$JG,0))="","",INDEX(교과보정값!$JH:$JH,MATCH($B750,교과보정값!$JG:$JG,0))+IF(INDEX(교과보정값!$JJ:$JJ,MATCH($B750,교과보정값!$JG:$JG,0))="인문",교과보정값!JH$9,교과보정값!JI$9)),"")</f>
        <v>0.02</v>
      </c>
      <c r="N750" s="88">
        <f>IF(M750="","",M750+교과보정값!JI$17)</f>
        <v>-3.0000000000000002E-2</v>
      </c>
      <c r="O750" s="89">
        <f>IF(P750="","",P750+교과보정값!JH$18)</f>
        <v>7.0000000000000007E-2</v>
      </c>
      <c r="P750" s="89">
        <f>IFERROR(IF(INDEX(교과보정값!$JH:$JH,MATCH($B750,교과보정값!$JG:$JG,0))="","",INDEX(교과보정값!$JH:$JH,MATCH($B750,교과보정값!$JG:$JG,0))+IF(INDEX(교과보정값!$JJ:$JJ,MATCH($B750,교과보정값!$JG:$JG,0))="인문",교과보정값!JH$10,교과보정값!JI$10)),"")</f>
        <v>0.02</v>
      </c>
      <c r="Q750" s="89">
        <f>IF(P750="","",P750+교과보정값!JI$18)</f>
        <v>-3.0000000000000002E-2</v>
      </c>
    </row>
    <row r="751" spans="2:17">
      <c r="B751" s="84" t="s">
        <v>2323</v>
      </c>
      <c r="C751" s="85">
        <f>IF(D751="","",D751+교과보정값!JH$14)</f>
        <v>0</v>
      </c>
      <c r="D751" s="85">
        <f>IFERROR(IF(INDEX(교과보정값!$JH:$JH,MATCH($B751,교과보정값!$JG:$JG,0))="","",INDEX(교과보정값!$JH:$JH,MATCH($B751,교과보정값!$JG:$JG,0))+IF(INDEX(교과보정값!$JJ:$JJ,MATCH($B751,교과보정값!$JG:$JG,0))="인문",교과보정값!JH$6,교과보정값!JI$6)),"")</f>
        <v>-0.05</v>
      </c>
      <c r="E751" s="85">
        <f>IF(D751="","",D751+교과보정값!JI$14)</f>
        <v>-0.1</v>
      </c>
      <c r="F751" s="86">
        <f>IF(G751="","",G751+교과보정값!JH$15)</f>
        <v>0</v>
      </c>
      <c r="G751" s="86">
        <f>IFERROR(IF(INDEX(교과보정값!$JH:$JH,MATCH($B751,교과보정값!$JG:$JG,0))="","",INDEX(교과보정값!$JH:$JH,MATCH($B751,교과보정값!$JG:$JG,0))+IF(INDEX(교과보정값!$JJ:$JJ,MATCH($B751,교과보정값!$JG:$JG,0))="인문",교과보정값!JH$7,교과보정값!JI$7)),"")</f>
        <v>-0.05</v>
      </c>
      <c r="H751" s="86">
        <f>IF(G751="","",G751+교과보정값!JI$15)</f>
        <v>-0.1</v>
      </c>
      <c r="I751" s="87">
        <f>IF(J751="","",J751+교과보정값!JH$16)</f>
        <v>0</v>
      </c>
      <c r="J751" s="87">
        <f>IFERROR(IF(INDEX(교과보정값!$JH:$JH,MATCH($B751,교과보정값!$JG:$JG,0))="","",INDEX(교과보정값!$JH:$JH,MATCH($B751,교과보정값!$JG:$JG,0))+IF(INDEX(교과보정값!$JJ:$JJ,MATCH($B751,교과보정값!$JG:$JG,0))="인문",교과보정값!JH$8,교과보정값!JI$8)),"")</f>
        <v>-0.05</v>
      </c>
      <c r="K751" s="87">
        <f>IF(J751="","",J751+교과보정값!JI$16)</f>
        <v>-0.1</v>
      </c>
      <c r="L751" s="88">
        <f>IF(M751="","",M751+교과보정값!JH$17)</f>
        <v>0</v>
      </c>
      <c r="M751" s="88">
        <f>IFERROR(IF(INDEX(교과보정값!$JH:$JH,MATCH($B751,교과보정값!$JG:$JG,0))="","",INDEX(교과보정값!$JH:$JH,MATCH($B751,교과보정값!$JG:$JG,0))+IF(INDEX(교과보정값!$JJ:$JJ,MATCH($B751,교과보정값!$JG:$JG,0))="인문",교과보정값!JH$9,교과보정값!JI$9)),"")</f>
        <v>-0.05</v>
      </c>
      <c r="N751" s="88">
        <f>IF(M751="","",M751+교과보정값!JI$17)</f>
        <v>-0.1</v>
      </c>
      <c r="O751" s="89">
        <f>IF(P751="","",P751+교과보정값!JH$18)</f>
        <v>0</v>
      </c>
      <c r="P751" s="89">
        <f>IFERROR(IF(INDEX(교과보정값!$JH:$JH,MATCH($B751,교과보정값!$JG:$JG,0))="","",INDEX(교과보정값!$JH:$JH,MATCH($B751,교과보정값!$JG:$JG,0))+IF(INDEX(교과보정값!$JJ:$JJ,MATCH($B751,교과보정값!$JG:$JG,0))="인문",교과보정값!JH$10,교과보정값!JI$10)),"")</f>
        <v>-0.05</v>
      </c>
      <c r="Q751" s="89">
        <f>IF(P751="","",P751+교과보정값!JI$18)</f>
        <v>-0.1</v>
      </c>
    </row>
    <row r="752" spans="2:17">
      <c r="B752" s="84" t="s">
        <v>2324</v>
      </c>
      <c r="C752" s="85" t="str">
        <f>IF(D752="","",D752+교과보정값!JH$14)</f>
        <v/>
      </c>
      <c r="D752" s="85" t="str">
        <f>IFERROR(IF(INDEX(교과보정값!$JH:$JH,MATCH($B752,교과보정값!$JG:$JG,0))="","",INDEX(교과보정값!$JH:$JH,MATCH($B752,교과보정값!$JG:$JG,0))+IF(INDEX(교과보정값!$JJ:$JJ,MATCH($B752,교과보정값!$JG:$JG,0))="인문",교과보정값!JH$6,교과보정값!JI$6)),"")</f>
        <v/>
      </c>
      <c r="E752" s="85" t="str">
        <f>IF(D752="","",D752+교과보정값!JI$14)</f>
        <v/>
      </c>
      <c r="F752" s="86" t="str">
        <f>IF(G752="","",G752+교과보정값!JH$15)</f>
        <v/>
      </c>
      <c r="G752" s="86" t="str">
        <f>IFERROR(IF(INDEX(교과보정값!$JH:$JH,MATCH($B752,교과보정값!$JG:$JG,0))="","",INDEX(교과보정값!$JH:$JH,MATCH($B752,교과보정값!$JG:$JG,0))+IF(INDEX(교과보정값!$JJ:$JJ,MATCH($B752,교과보정값!$JG:$JG,0))="인문",교과보정값!JH$7,교과보정값!JI$7)),"")</f>
        <v/>
      </c>
      <c r="H752" s="86" t="str">
        <f>IF(G752="","",G752+교과보정값!JI$15)</f>
        <v/>
      </c>
      <c r="I752" s="87" t="str">
        <f>IF(J752="","",J752+교과보정값!JH$16)</f>
        <v/>
      </c>
      <c r="J752" s="87" t="str">
        <f>IFERROR(IF(INDEX(교과보정값!$JH:$JH,MATCH($B752,교과보정값!$JG:$JG,0))="","",INDEX(교과보정값!$JH:$JH,MATCH($B752,교과보정값!$JG:$JG,0))+IF(INDEX(교과보정값!$JJ:$JJ,MATCH($B752,교과보정값!$JG:$JG,0))="인문",교과보정값!JH$8,교과보정값!JI$8)),"")</f>
        <v/>
      </c>
      <c r="K752" s="87" t="str">
        <f>IF(J752="","",J752+교과보정값!JI$16)</f>
        <v/>
      </c>
      <c r="L752" s="88" t="str">
        <f>IF(M752="","",M752+교과보정값!JH$17)</f>
        <v/>
      </c>
      <c r="M752" s="88" t="str">
        <f>IFERROR(IF(INDEX(교과보정값!$JH:$JH,MATCH($B752,교과보정값!$JG:$JG,0))="","",INDEX(교과보정값!$JH:$JH,MATCH($B752,교과보정값!$JG:$JG,0))+IF(INDEX(교과보정값!$JJ:$JJ,MATCH($B752,교과보정값!$JG:$JG,0))="인문",교과보정값!JH$9,교과보정값!JI$9)),"")</f>
        <v/>
      </c>
      <c r="N752" s="88" t="str">
        <f>IF(M752="","",M752+교과보정값!JI$17)</f>
        <v/>
      </c>
      <c r="O752" s="89" t="str">
        <f>IF(P752="","",P752+교과보정값!JH$18)</f>
        <v/>
      </c>
      <c r="P752" s="89" t="str">
        <f>IFERROR(IF(INDEX(교과보정값!$JH:$JH,MATCH($B752,교과보정값!$JG:$JG,0))="","",INDEX(교과보정값!$JH:$JH,MATCH($B752,교과보정값!$JG:$JG,0))+IF(INDEX(교과보정값!$JJ:$JJ,MATCH($B752,교과보정값!$JG:$JG,0))="인문",교과보정값!JH$10,교과보정값!JI$10)),"")</f>
        <v/>
      </c>
      <c r="Q752" s="89" t="str">
        <f>IF(P752="","",P752+교과보정값!JI$18)</f>
        <v/>
      </c>
    </row>
    <row r="753" spans="2:17">
      <c r="B753" s="84" t="s">
        <v>2325</v>
      </c>
      <c r="C753" s="85">
        <f>IF(D753="","",D753+교과보정값!JH$14)</f>
        <v>0.1</v>
      </c>
      <c r="D753" s="85">
        <f>IFERROR(IF(INDEX(교과보정값!$JH:$JH,MATCH($B753,교과보정값!$JG:$JG,0))="","",INDEX(교과보정값!$JH:$JH,MATCH($B753,교과보정값!$JG:$JG,0))+IF(INDEX(교과보정값!$JJ:$JJ,MATCH($B753,교과보정값!$JG:$JG,0))="인문",교과보정값!JH$6,교과보정값!JI$6)),"")</f>
        <v>0.05</v>
      </c>
      <c r="E753" s="85">
        <f>IF(D753="","",D753+교과보정값!JI$14)</f>
        <v>0</v>
      </c>
      <c r="F753" s="86">
        <f>IF(G753="","",G753+교과보정값!JH$15)</f>
        <v>0.1</v>
      </c>
      <c r="G753" s="86">
        <f>IFERROR(IF(INDEX(교과보정값!$JH:$JH,MATCH($B753,교과보정값!$JG:$JG,0))="","",INDEX(교과보정값!$JH:$JH,MATCH($B753,교과보정값!$JG:$JG,0))+IF(INDEX(교과보정값!$JJ:$JJ,MATCH($B753,교과보정값!$JG:$JG,0))="인문",교과보정값!JH$7,교과보정값!JI$7)),"")</f>
        <v>0.05</v>
      </c>
      <c r="H753" s="86">
        <f>IF(G753="","",G753+교과보정값!JI$15)</f>
        <v>0</v>
      </c>
      <c r="I753" s="87">
        <f>IF(J753="","",J753+교과보정값!JH$16)</f>
        <v>0.1</v>
      </c>
      <c r="J753" s="87">
        <f>IFERROR(IF(INDEX(교과보정값!$JH:$JH,MATCH($B753,교과보정값!$JG:$JG,0))="","",INDEX(교과보정값!$JH:$JH,MATCH($B753,교과보정값!$JG:$JG,0))+IF(INDEX(교과보정값!$JJ:$JJ,MATCH($B753,교과보정값!$JG:$JG,0))="인문",교과보정값!JH$8,교과보정값!JI$8)),"")</f>
        <v>0.05</v>
      </c>
      <c r="K753" s="87">
        <f>IF(J753="","",J753+교과보정값!JI$16)</f>
        <v>0</v>
      </c>
      <c r="L753" s="88">
        <f>IF(M753="","",M753+교과보정값!JH$17)</f>
        <v>0.1</v>
      </c>
      <c r="M753" s="88">
        <f>IFERROR(IF(INDEX(교과보정값!$JH:$JH,MATCH($B753,교과보정값!$JG:$JG,0))="","",INDEX(교과보정값!$JH:$JH,MATCH($B753,교과보정값!$JG:$JG,0))+IF(INDEX(교과보정값!$JJ:$JJ,MATCH($B753,교과보정값!$JG:$JG,0))="인문",교과보정값!JH$9,교과보정값!JI$9)),"")</f>
        <v>0.05</v>
      </c>
      <c r="N753" s="88">
        <f>IF(M753="","",M753+교과보정값!JI$17)</f>
        <v>0</v>
      </c>
      <c r="O753" s="89">
        <f>IF(P753="","",P753+교과보정값!JH$18)</f>
        <v>0.1</v>
      </c>
      <c r="P753" s="89">
        <f>IFERROR(IF(INDEX(교과보정값!$JH:$JH,MATCH($B753,교과보정값!$JG:$JG,0))="","",INDEX(교과보정값!$JH:$JH,MATCH($B753,교과보정값!$JG:$JG,0))+IF(INDEX(교과보정값!$JJ:$JJ,MATCH($B753,교과보정값!$JG:$JG,0))="인문",교과보정값!JH$10,교과보정값!JI$10)),"")</f>
        <v>0.05</v>
      </c>
      <c r="Q753" s="89">
        <f>IF(P753="","",P753+교과보정값!JI$18)</f>
        <v>0</v>
      </c>
    </row>
    <row r="754" spans="2:17">
      <c r="B754" s="84" t="s">
        <v>2326</v>
      </c>
      <c r="C754" s="85" t="str">
        <f>IF(D754="","",D754+교과보정값!JH$14)</f>
        <v/>
      </c>
      <c r="D754" s="85" t="str">
        <f>IFERROR(IF(INDEX(교과보정값!$JH:$JH,MATCH($B754,교과보정값!$JG:$JG,0))="","",INDEX(교과보정값!$JH:$JH,MATCH($B754,교과보정값!$JG:$JG,0))+IF(INDEX(교과보정값!$JJ:$JJ,MATCH($B754,교과보정값!$JG:$JG,0))="인문",교과보정값!JH$6,교과보정값!JI$6)),"")</f>
        <v/>
      </c>
      <c r="E754" s="85" t="str">
        <f>IF(D754="","",D754+교과보정값!JI$14)</f>
        <v/>
      </c>
      <c r="F754" s="86" t="str">
        <f>IF(G754="","",G754+교과보정값!JH$15)</f>
        <v/>
      </c>
      <c r="G754" s="86" t="str">
        <f>IFERROR(IF(INDEX(교과보정값!$JH:$JH,MATCH($B754,교과보정값!$JG:$JG,0))="","",INDEX(교과보정값!$JH:$JH,MATCH($B754,교과보정값!$JG:$JG,0))+IF(INDEX(교과보정값!$JJ:$JJ,MATCH($B754,교과보정값!$JG:$JG,0))="인문",교과보정값!JH$7,교과보정값!JI$7)),"")</f>
        <v/>
      </c>
      <c r="H754" s="86" t="str">
        <f>IF(G754="","",G754+교과보정값!JI$15)</f>
        <v/>
      </c>
      <c r="I754" s="87" t="str">
        <f>IF(J754="","",J754+교과보정값!JH$16)</f>
        <v/>
      </c>
      <c r="J754" s="87" t="str">
        <f>IFERROR(IF(INDEX(교과보정값!$JH:$JH,MATCH($B754,교과보정값!$JG:$JG,0))="","",INDEX(교과보정값!$JH:$JH,MATCH($B754,교과보정값!$JG:$JG,0))+IF(INDEX(교과보정값!$JJ:$JJ,MATCH($B754,교과보정값!$JG:$JG,0))="인문",교과보정값!JH$8,교과보정값!JI$8)),"")</f>
        <v/>
      </c>
      <c r="K754" s="87" t="str">
        <f>IF(J754="","",J754+교과보정값!JI$16)</f>
        <v/>
      </c>
      <c r="L754" s="88" t="str">
        <f>IF(M754="","",M754+교과보정값!JH$17)</f>
        <v/>
      </c>
      <c r="M754" s="88" t="str">
        <f>IFERROR(IF(INDEX(교과보정값!$JH:$JH,MATCH($B754,교과보정값!$JG:$JG,0))="","",INDEX(교과보정값!$JH:$JH,MATCH($B754,교과보정값!$JG:$JG,0))+IF(INDEX(교과보정값!$JJ:$JJ,MATCH($B754,교과보정값!$JG:$JG,0))="인문",교과보정값!JH$9,교과보정값!JI$9)),"")</f>
        <v/>
      </c>
      <c r="N754" s="88" t="str">
        <f>IF(M754="","",M754+교과보정값!JI$17)</f>
        <v/>
      </c>
      <c r="O754" s="89" t="str">
        <f>IF(P754="","",P754+교과보정값!JH$18)</f>
        <v/>
      </c>
      <c r="P754" s="89" t="str">
        <f>IFERROR(IF(INDEX(교과보정값!$JH:$JH,MATCH($B754,교과보정값!$JG:$JG,0))="","",INDEX(교과보정값!$JH:$JH,MATCH($B754,교과보정값!$JG:$JG,0))+IF(INDEX(교과보정값!$JJ:$JJ,MATCH($B754,교과보정값!$JG:$JG,0))="인문",교과보정값!JH$10,교과보정값!JI$10)),"")</f>
        <v/>
      </c>
      <c r="Q754" s="89" t="str">
        <f>IF(P754="","",P754+교과보정값!JI$18)</f>
        <v/>
      </c>
    </row>
    <row r="755" spans="2:17">
      <c r="B755" s="84" t="s">
        <v>2327</v>
      </c>
      <c r="C755" s="85" t="str">
        <f>IF(D755="","",D755+교과보정값!JH$14)</f>
        <v/>
      </c>
      <c r="D755" s="85" t="str">
        <f>IFERROR(IF(INDEX(교과보정값!$JH:$JH,MATCH($B755,교과보정값!$JG:$JG,0))="","",INDEX(교과보정값!$JH:$JH,MATCH($B755,교과보정값!$JG:$JG,0))+IF(INDEX(교과보정값!$JJ:$JJ,MATCH($B755,교과보정값!$JG:$JG,0))="인문",교과보정값!JH$6,교과보정값!JI$6)),"")</f>
        <v/>
      </c>
      <c r="E755" s="85" t="str">
        <f>IF(D755="","",D755+교과보정값!JI$14)</f>
        <v/>
      </c>
      <c r="F755" s="86" t="str">
        <f>IF(G755="","",G755+교과보정값!JH$15)</f>
        <v/>
      </c>
      <c r="G755" s="86" t="str">
        <f>IFERROR(IF(INDEX(교과보정값!$JH:$JH,MATCH($B755,교과보정값!$JG:$JG,0))="","",INDEX(교과보정값!$JH:$JH,MATCH($B755,교과보정값!$JG:$JG,0))+IF(INDEX(교과보정값!$JJ:$JJ,MATCH($B755,교과보정값!$JG:$JG,0))="인문",교과보정값!JH$7,교과보정값!JI$7)),"")</f>
        <v/>
      </c>
      <c r="H755" s="86" t="str">
        <f>IF(G755="","",G755+교과보정값!JI$15)</f>
        <v/>
      </c>
      <c r="I755" s="87" t="str">
        <f>IF(J755="","",J755+교과보정값!JH$16)</f>
        <v/>
      </c>
      <c r="J755" s="87" t="str">
        <f>IFERROR(IF(INDEX(교과보정값!$JH:$JH,MATCH($B755,교과보정값!$JG:$JG,0))="","",INDEX(교과보정값!$JH:$JH,MATCH($B755,교과보정값!$JG:$JG,0))+IF(INDEX(교과보정값!$JJ:$JJ,MATCH($B755,교과보정값!$JG:$JG,0))="인문",교과보정값!JH$8,교과보정값!JI$8)),"")</f>
        <v/>
      </c>
      <c r="K755" s="87" t="str">
        <f>IF(J755="","",J755+교과보정값!JI$16)</f>
        <v/>
      </c>
      <c r="L755" s="88" t="str">
        <f>IF(M755="","",M755+교과보정값!JH$17)</f>
        <v/>
      </c>
      <c r="M755" s="88" t="str">
        <f>IFERROR(IF(INDEX(교과보정값!$JH:$JH,MATCH($B755,교과보정값!$JG:$JG,0))="","",INDEX(교과보정값!$JH:$JH,MATCH($B755,교과보정값!$JG:$JG,0))+IF(INDEX(교과보정값!$JJ:$JJ,MATCH($B755,교과보정값!$JG:$JG,0))="인문",교과보정값!JH$9,교과보정값!JI$9)),"")</f>
        <v/>
      </c>
      <c r="N755" s="88" t="str">
        <f>IF(M755="","",M755+교과보정값!JI$17)</f>
        <v/>
      </c>
      <c r="O755" s="89" t="str">
        <f>IF(P755="","",P755+교과보정값!JH$18)</f>
        <v/>
      </c>
      <c r="P755" s="89" t="str">
        <f>IFERROR(IF(INDEX(교과보정값!$JH:$JH,MATCH($B755,교과보정값!$JG:$JG,0))="","",INDEX(교과보정값!$JH:$JH,MATCH($B755,교과보정값!$JG:$JG,0))+IF(INDEX(교과보정값!$JJ:$JJ,MATCH($B755,교과보정값!$JG:$JG,0))="인문",교과보정값!JH$10,교과보정값!JI$10)),"")</f>
        <v/>
      </c>
      <c r="Q755" s="89" t="str">
        <f>IF(P755="","",P755+교과보정값!JI$18)</f>
        <v/>
      </c>
    </row>
    <row r="756" spans="2:17">
      <c r="B756" s="84" t="s">
        <v>2328</v>
      </c>
      <c r="C756" s="85" t="str">
        <f>IF(D756="","",D756+교과보정값!JH$14)</f>
        <v/>
      </c>
      <c r="D756" s="85" t="str">
        <f>IFERROR(IF(INDEX(교과보정값!$JH:$JH,MATCH($B756,교과보정값!$JG:$JG,0))="","",INDEX(교과보정값!$JH:$JH,MATCH($B756,교과보정값!$JG:$JG,0))+IF(INDEX(교과보정값!$JJ:$JJ,MATCH($B756,교과보정값!$JG:$JG,0))="인문",교과보정값!JH$6,교과보정값!JI$6)),"")</f>
        <v/>
      </c>
      <c r="E756" s="85" t="str">
        <f>IF(D756="","",D756+교과보정값!JI$14)</f>
        <v/>
      </c>
      <c r="F756" s="86" t="str">
        <f>IF(G756="","",G756+교과보정값!JH$15)</f>
        <v/>
      </c>
      <c r="G756" s="86" t="str">
        <f>IFERROR(IF(INDEX(교과보정값!$JH:$JH,MATCH($B756,교과보정값!$JG:$JG,0))="","",INDEX(교과보정값!$JH:$JH,MATCH($B756,교과보정값!$JG:$JG,0))+IF(INDEX(교과보정값!$JJ:$JJ,MATCH($B756,교과보정값!$JG:$JG,0))="인문",교과보정값!JH$7,교과보정값!JI$7)),"")</f>
        <v/>
      </c>
      <c r="H756" s="86" t="str">
        <f>IF(G756="","",G756+교과보정값!JI$15)</f>
        <v/>
      </c>
      <c r="I756" s="87" t="str">
        <f>IF(J756="","",J756+교과보정값!JH$16)</f>
        <v/>
      </c>
      <c r="J756" s="87" t="str">
        <f>IFERROR(IF(INDEX(교과보정값!$JH:$JH,MATCH($B756,교과보정값!$JG:$JG,0))="","",INDEX(교과보정값!$JH:$JH,MATCH($B756,교과보정값!$JG:$JG,0))+IF(INDEX(교과보정값!$JJ:$JJ,MATCH($B756,교과보정값!$JG:$JG,0))="인문",교과보정값!JH$8,교과보정값!JI$8)),"")</f>
        <v/>
      </c>
      <c r="K756" s="87" t="str">
        <f>IF(J756="","",J756+교과보정값!JI$16)</f>
        <v/>
      </c>
      <c r="L756" s="88" t="str">
        <f>IF(M756="","",M756+교과보정값!JH$17)</f>
        <v/>
      </c>
      <c r="M756" s="88" t="str">
        <f>IFERROR(IF(INDEX(교과보정값!$JH:$JH,MATCH($B756,교과보정값!$JG:$JG,0))="","",INDEX(교과보정값!$JH:$JH,MATCH($B756,교과보정값!$JG:$JG,0))+IF(INDEX(교과보정값!$JJ:$JJ,MATCH($B756,교과보정값!$JG:$JG,0))="인문",교과보정값!JH$9,교과보정값!JI$9)),"")</f>
        <v/>
      </c>
      <c r="N756" s="88" t="str">
        <f>IF(M756="","",M756+교과보정값!JI$17)</f>
        <v/>
      </c>
      <c r="O756" s="89" t="str">
        <f>IF(P756="","",P756+교과보정값!JH$18)</f>
        <v/>
      </c>
      <c r="P756" s="89" t="str">
        <f>IFERROR(IF(INDEX(교과보정값!$JH:$JH,MATCH($B756,교과보정값!$JG:$JG,0))="","",INDEX(교과보정값!$JH:$JH,MATCH($B756,교과보정값!$JG:$JG,0))+IF(INDEX(교과보정값!$JJ:$JJ,MATCH($B756,교과보정값!$JG:$JG,0))="인문",교과보정값!JH$10,교과보정값!JI$10)),"")</f>
        <v/>
      </c>
      <c r="Q756" s="89" t="str">
        <f>IF(P756="","",P756+교과보정값!JI$18)</f>
        <v/>
      </c>
    </row>
    <row r="757" spans="2:17">
      <c r="B757" s="84" t="s">
        <v>2329</v>
      </c>
      <c r="C757" s="85" t="str">
        <f>IF(D757="","",D757+교과보정값!JH$14)</f>
        <v/>
      </c>
      <c r="D757" s="85" t="str">
        <f>IFERROR(IF(INDEX(교과보정값!$JH:$JH,MATCH($B757,교과보정값!$JG:$JG,0))="","",INDEX(교과보정값!$JH:$JH,MATCH($B757,교과보정값!$JG:$JG,0))+IF(INDEX(교과보정값!$JJ:$JJ,MATCH($B757,교과보정값!$JG:$JG,0))="인문",교과보정값!JH$6,교과보정값!JI$6)),"")</f>
        <v/>
      </c>
      <c r="E757" s="85" t="str">
        <f>IF(D757="","",D757+교과보정값!JI$14)</f>
        <v/>
      </c>
      <c r="F757" s="86" t="str">
        <f>IF(G757="","",G757+교과보정값!JH$15)</f>
        <v/>
      </c>
      <c r="G757" s="86" t="str">
        <f>IFERROR(IF(INDEX(교과보정값!$JH:$JH,MATCH($B757,교과보정값!$JG:$JG,0))="","",INDEX(교과보정값!$JH:$JH,MATCH($B757,교과보정값!$JG:$JG,0))+IF(INDEX(교과보정값!$JJ:$JJ,MATCH($B757,교과보정값!$JG:$JG,0))="인문",교과보정값!JH$7,교과보정값!JI$7)),"")</f>
        <v/>
      </c>
      <c r="H757" s="86" t="str">
        <f>IF(G757="","",G757+교과보정값!JI$15)</f>
        <v/>
      </c>
      <c r="I757" s="87" t="str">
        <f>IF(J757="","",J757+교과보정값!JH$16)</f>
        <v/>
      </c>
      <c r="J757" s="87" t="str">
        <f>IFERROR(IF(INDEX(교과보정값!$JH:$JH,MATCH($B757,교과보정값!$JG:$JG,0))="","",INDEX(교과보정값!$JH:$JH,MATCH($B757,교과보정값!$JG:$JG,0))+IF(INDEX(교과보정값!$JJ:$JJ,MATCH($B757,교과보정값!$JG:$JG,0))="인문",교과보정값!JH$8,교과보정값!JI$8)),"")</f>
        <v/>
      </c>
      <c r="K757" s="87" t="str">
        <f>IF(J757="","",J757+교과보정값!JI$16)</f>
        <v/>
      </c>
      <c r="L757" s="88" t="str">
        <f>IF(M757="","",M757+교과보정값!JH$17)</f>
        <v/>
      </c>
      <c r="M757" s="88" t="str">
        <f>IFERROR(IF(INDEX(교과보정값!$JH:$JH,MATCH($B757,교과보정값!$JG:$JG,0))="","",INDEX(교과보정값!$JH:$JH,MATCH($B757,교과보정값!$JG:$JG,0))+IF(INDEX(교과보정값!$JJ:$JJ,MATCH($B757,교과보정값!$JG:$JG,0))="인문",교과보정값!JH$9,교과보정값!JI$9)),"")</f>
        <v/>
      </c>
      <c r="N757" s="88" t="str">
        <f>IF(M757="","",M757+교과보정값!JI$17)</f>
        <v/>
      </c>
      <c r="O757" s="89" t="str">
        <f>IF(P757="","",P757+교과보정값!JH$18)</f>
        <v/>
      </c>
      <c r="P757" s="89" t="str">
        <f>IFERROR(IF(INDEX(교과보정값!$JH:$JH,MATCH($B757,교과보정값!$JG:$JG,0))="","",INDEX(교과보정값!$JH:$JH,MATCH($B757,교과보정값!$JG:$JG,0))+IF(INDEX(교과보정값!$JJ:$JJ,MATCH($B757,교과보정값!$JG:$JG,0))="인문",교과보정값!JH$10,교과보정값!JI$10)),"")</f>
        <v/>
      </c>
      <c r="Q757" s="89" t="str">
        <f>IF(P757="","",P757+교과보정값!JI$18)</f>
        <v/>
      </c>
    </row>
    <row r="759" spans="2:17">
      <c r="B759" s="159" t="s">
        <v>2330</v>
      </c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5"/>
    </row>
    <row r="760" spans="2:17">
      <c r="B760" s="78"/>
      <c r="C760" s="163" t="s">
        <v>1862</v>
      </c>
      <c r="D760" s="154"/>
      <c r="E760" s="155"/>
      <c r="F760" s="161" t="s">
        <v>1863</v>
      </c>
      <c r="G760" s="154"/>
      <c r="H760" s="155"/>
      <c r="I760" s="162" t="s">
        <v>1864</v>
      </c>
      <c r="J760" s="154"/>
      <c r="K760" s="155"/>
      <c r="L760" s="156" t="s">
        <v>1865</v>
      </c>
      <c r="M760" s="154"/>
      <c r="N760" s="155"/>
      <c r="O760" s="157" t="s">
        <v>1866</v>
      </c>
      <c r="P760" s="154"/>
      <c r="Q760" s="155"/>
    </row>
    <row r="761" spans="2:17">
      <c r="B761" s="78" t="s">
        <v>1869</v>
      </c>
      <c r="C761" s="79" t="s">
        <v>19</v>
      </c>
      <c r="D761" s="79" t="s">
        <v>20</v>
      </c>
      <c r="E761" s="79" t="s">
        <v>21</v>
      </c>
      <c r="F761" s="80" t="s">
        <v>19</v>
      </c>
      <c r="G761" s="80" t="s">
        <v>20</v>
      </c>
      <c r="H761" s="80" t="s">
        <v>21</v>
      </c>
      <c r="I761" s="81" t="s">
        <v>19</v>
      </c>
      <c r="J761" s="81" t="s">
        <v>20</v>
      </c>
      <c r="K761" s="81" t="s">
        <v>21</v>
      </c>
      <c r="L761" s="82" t="s">
        <v>19</v>
      </c>
      <c r="M761" s="82" t="s">
        <v>20</v>
      </c>
      <c r="N761" s="82" t="s">
        <v>21</v>
      </c>
      <c r="O761" s="83" t="s">
        <v>19</v>
      </c>
      <c r="P761" s="83" t="s">
        <v>20</v>
      </c>
      <c r="Q761" s="83" t="s">
        <v>21</v>
      </c>
    </row>
    <row r="762" spans="2:17">
      <c r="B762" s="84" t="s">
        <v>2331</v>
      </c>
      <c r="C762" s="85">
        <f>IF(D762="","",D762+교과보정값!JM$14)</f>
        <v>3.0000000000000002E-2</v>
      </c>
      <c r="D762" s="85">
        <f>IFERROR(IF(INDEX(교과보정값!$JM:$JM,MATCH($B762,교과보정값!$JL:$JL,0))="","",INDEX(교과보정값!$JM:$JM,MATCH($B762,교과보정값!$JL:$JL,0))+IF(INDEX(교과보정값!$JO:$JO,MATCH($B762,교과보정값!$JL:$JL,0))="인문",교과보정값!JM$6,교과보정값!JN$6)),"")</f>
        <v>-0.02</v>
      </c>
      <c r="E762" s="85">
        <f>IF(D762="","",D762+교과보정값!JN$14)</f>
        <v>-7.0000000000000007E-2</v>
      </c>
      <c r="F762" s="86">
        <f>IF(G762="","",G762+교과보정값!JM$15)</f>
        <v>3.0000000000000002E-2</v>
      </c>
      <c r="G762" s="86">
        <f>IFERROR(IF(INDEX(교과보정값!$JM:$JM,MATCH($B762,교과보정값!$JL:$JL,0))="","",INDEX(교과보정값!$JM:$JM,MATCH($B762,교과보정값!$JL:$JL,0))+IF(INDEX(교과보정값!$JO:$JO,MATCH($B762,교과보정값!$JL:$JL,0))="인문",교과보정값!JM$7,교과보정값!JN$7)),"")</f>
        <v>-0.02</v>
      </c>
      <c r="H762" s="86">
        <f>IF(G762="","",G762+교과보정값!JN$15)</f>
        <v>-7.0000000000000007E-2</v>
      </c>
      <c r="I762" s="87">
        <f>IF(J762="","",J762+교과보정값!JM$16)</f>
        <v>3.0000000000000002E-2</v>
      </c>
      <c r="J762" s="87">
        <f>IFERROR(IF(INDEX(교과보정값!$JM:$JM,MATCH($B762,교과보정값!$JL:$JL,0))="","",INDEX(교과보정값!$JM:$JM,MATCH($B762,교과보정값!$JL:$JL,0))+IF(INDEX(교과보정값!$JO:$JO,MATCH($B762,교과보정값!$JL:$JL,0))="인문",교과보정값!JM$8,교과보정값!JN$8)),"")</f>
        <v>-0.02</v>
      </c>
      <c r="K762" s="87">
        <f>IF(J762="","",J762+교과보정값!JN$16)</f>
        <v>-7.0000000000000007E-2</v>
      </c>
      <c r="L762" s="88">
        <f>IF(M762="","",M762+교과보정값!JM$17)</f>
        <v>3.0000000000000002E-2</v>
      </c>
      <c r="M762" s="88">
        <f>IFERROR(IF(INDEX(교과보정값!$JM:$JM,MATCH($B762,교과보정값!$JL:$JL,0))="","",INDEX(교과보정값!$JM:$JM,MATCH($B762,교과보정값!$JL:$JL,0))+IF(INDEX(교과보정값!$JO:$JO,MATCH($B762,교과보정값!$JL:$JL,0))="인문",교과보정값!JM$9,교과보정값!JN$9)),"")</f>
        <v>-0.02</v>
      </c>
      <c r="N762" s="88">
        <f>IF(M762="","",M762+교과보정값!JN$17)</f>
        <v>-7.0000000000000007E-2</v>
      </c>
      <c r="O762" s="89">
        <f>IF(P762="","",P762+교과보정값!JM$18)</f>
        <v>3.0000000000000002E-2</v>
      </c>
      <c r="P762" s="89">
        <f>IFERROR(IF(INDEX(교과보정값!$JM:$JM,MATCH($B762,교과보정값!$JL:$JL,0))="","",INDEX(교과보정값!$JM:$JM,MATCH($B762,교과보정값!$JL:$JL,0))+IF(INDEX(교과보정값!$JO:$JO,MATCH($B762,교과보정값!$JL:$JL,0))="인문",교과보정값!JM$10,교과보정값!JN$10)),"")</f>
        <v>-0.02</v>
      </c>
      <c r="Q762" s="89">
        <f>IF(P762="","",P762+교과보정값!JN$18)</f>
        <v>-7.0000000000000007E-2</v>
      </c>
    </row>
    <row r="763" spans="2:17">
      <c r="B763" s="84" t="s">
        <v>2332</v>
      </c>
      <c r="C763" s="85" t="str">
        <f>IF(D763="","",D763+교과보정값!JM$14)</f>
        <v/>
      </c>
      <c r="D763" s="85" t="str">
        <f>IFERROR(IF(INDEX(교과보정값!$JM:$JM,MATCH($B763,교과보정값!$JL:$JL,0))="","",INDEX(교과보정값!$JM:$JM,MATCH($B763,교과보정값!$JL:$JL,0))+IF(INDEX(교과보정값!$JO:$JO,MATCH($B763,교과보정값!$JL:$JL,0))="인문",교과보정값!JM$6,교과보정값!JN$6)),"")</f>
        <v/>
      </c>
      <c r="E763" s="85" t="str">
        <f>IF(D763="","",D763+교과보정값!JN$14)</f>
        <v/>
      </c>
      <c r="F763" s="86" t="str">
        <f>IF(G763="","",G763+교과보정값!JM$15)</f>
        <v/>
      </c>
      <c r="G763" s="86" t="str">
        <f>IFERROR(IF(INDEX(교과보정값!$JM:$JM,MATCH($B763,교과보정값!$JL:$JL,0))="","",INDEX(교과보정값!$JM:$JM,MATCH($B763,교과보정값!$JL:$JL,0))+IF(INDEX(교과보정값!$JO:$JO,MATCH($B763,교과보정값!$JL:$JL,0))="인문",교과보정값!JM$7,교과보정값!JN$7)),"")</f>
        <v/>
      </c>
      <c r="H763" s="86" t="str">
        <f>IF(G763="","",G763+교과보정값!JN$15)</f>
        <v/>
      </c>
      <c r="I763" s="87" t="str">
        <f>IF(J763="","",J763+교과보정값!JM$16)</f>
        <v/>
      </c>
      <c r="J763" s="87" t="str">
        <f>IFERROR(IF(INDEX(교과보정값!$JM:$JM,MATCH($B763,교과보정값!$JL:$JL,0))="","",INDEX(교과보정값!$JM:$JM,MATCH($B763,교과보정값!$JL:$JL,0))+IF(INDEX(교과보정값!$JO:$JO,MATCH($B763,교과보정값!$JL:$JL,0))="인문",교과보정값!JM$8,교과보정값!JN$8)),"")</f>
        <v/>
      </c>
      <c r="K763" s="87" t="str">
        <f>IF(J763="","",J763+교과보정값!JN$16)</f>
        <v/>
      </c>
      <c r="L763" s="88" t="str">
        <f>IF(M763="","",M763+교과보정값!JM$17)</f>
        <v/>
      </c>
      <c r="M763" s="88" t="str">
        <f>IFERROR(IF(INDEX(교과보정값!$JM:$JM,MATCH($B763,교과보정값!$JL:$JL,0))="","",INDEX(교과보정값!$JM:$JM,MATCH($B763,교과보정값!$JL:$JL,0))+IF(INDEX(교과보정값!$JO:$JO,MATCH($B763,교과보정값!$JL:$JL,0))="인문",교과보정값!JM$9,교과보정값!JN$9)),"")</f>
        <v/>
      </c>
      <c r="N763" s="88" t="str">
        <f>IF(M763="","",M763+교과보정값!JN$17)</f>
        <v/>
      </c>
      <c r="O763" s="89" t="str">
        <f>IF(P763="","",P763+교과보정값!JM$18)</f>
        <v/>
      </c>
      <c r="P763" s="89" t="str">
        <f>IFERROR(IF(INDEX(교과보정값!$JM:$JM,MATCH($B763,교과보정값!$JL:$JL,0))="","",INDEX(교과보정값!$JM:$JM,MATCH($B763,교과보정값!$JL:$JL,0))+IF(INDEX(교과보정값!$JO:$JO,MATCH($B763,교과보정값!$JL:$JL,0))="인문",교과보정값!JM$10,교과보정값!JN$10)),"")</f>
        <v/>
      </c>
      <c r="Q763" s="89" t="str">
        <f>IF(P763="","",P763+교과보정값!JN$18)</f>
        <v/>
      </c>
    </row>
    <row r="764" spans="2:17">
      <c r="B764" s="84" t="s">
        <v>2333</v>
      </c>
      <c r="C764" s="85">
        <f>IF(D764="","",D764+교과보정값!JM$14)</f>
        <v>7.0000000000000007E-2</v>
      </c>
      <c r="D764" s="85">
        <f>IFERROR(IF(INDEX(교과보정값!$JM:$JM,MATCH($B764,교과보정값!$JL:$JL,0))="","",INDEX(교과보정값!$JM:$JM,MATCH($B764,교과보정값!$JL:$JL,0))+IF(INDEX(교과보정값!$JO:$JO,MATCH($B764,교과보정값!$JL:$JL,0))="인문",교과보정값!JM$6,교과보정값!JN$6)),"")</f>
        <v>0.02</v>
      </c>
      <c r="E764" s="85">
        <f>IF(D764="","",D764+교과보정값!JN$14)</f>
        <v>-3.0000000000000002E-2</v>
      </c>
      <c r="F764" s="86">
        <f>IF(G764="","",G764+교과보정값!JM$15)</f>
        <v>7.0000000000000007E-2</v>
      </c>
      <c r="G764" s="86">
        <f>IFERROR(IF(INDEX(교과보정값!$JM:$JM,MATCH($B764,교과보정값!$JL:$JL,0))="","",INDEX(교과보정값!$JM:$JM,MATCH($B764,교과보정값!$JL:$JL,0))+IF(INDEX(교과보정값!$JO:$JO,MATCH($B764,교과보정값!$JL:$JL,0))="인문",교과보정값!JM$7,교과보정값!JN$7)),"")</f>
        <v>0.02</v>
      </c>
      <c r="H764" s="86">
        <f>IF(G764="","",G764+교과보정값!JN$15)</f>
        <v>-3.0000000000000002E-2</v>
      </c>
      <c r="I764" s="87">
        <f>IF(J764="","",J764+교과보정값!JM$16)</f>
        <v>7.0000000000000007E-2</v>
      </c>
      <c r="J764" s="87">
        <f>IFERROR(IF(INDEX(교과보정값!$JM:$JM,MATCH($B764,교과보정값!$JL:$JL,0))="","",INDEX(교과보정값!$JM:$JM,MATCH($B764,교과보정값!$JL:$JL,0))+IF(INDEX(교과보정값!$JO:$JO,MATCH($B764,교과보정값!$JL:$JL,0))="인문",교과보정값!JM$8,교과보정값!JN$8)),"")</f>
        <v>0.02</v>
      </c>
      <c r="K764" s="87">
        <f>IF(J764="","",J764+교과보정값!JN$16)</f>
        <v>-3.0000000000000002E-2</v>
      </c>
      <c r="L764" s="88">
        <f>IF(M764="","",M764+교과보정값!JM$17)</f>
        <v>7.0000000000000007E-2</v>
      </c>
      <c r="M764" s="88">
        <f>IFERROR(IF(INDEX(교과보정값!$JM:$JM,MATCH($B764,교과보정값!$JL:$JL,0))="","",INDEX(교과보정값!$JM:$JM,MATCH($B764,교과보정값!$JL:$JL,0))+IF(INDEX(교과보정값!$JO:$JO,MATCH($B764,교과보정값!$JL:$JL,0))="인문",교과보정값!JM$9,교과보정값!JN$9)),"")</f>
        <v>0.02</v>
      </c>
      <c r="N764" s="88">
        <f>IF(M764="","",M764+교과보정값!JN$17)</f>
        <v>-3.0000000000000002E-2</v>
      </c>
      <c r="O764" s="89">
        <f>IF(P764="","",P764+교과보정값!JM$18)</f>
        <v>7.0000000000000007E-2</v>
      </c>
      <c r="P764" s="89">
        <f>IFERROR(IF(INDEX(교과보정값!$JM:$JM,MATCH($B764,교과보정값!$JL:$JL,0))="","",INDEX(교과보정값!$JM:$JM,MATCH($B764,교과보정값!$JL:$JL,0))+IF(INDEX(교과보정값!$JO:$JO,MATCH($B764,교과보정값!$JL:$JL,0))="인문",교과보정값!JM$10,교과보정값!JN$10)),"")</f>
        <v>0.02</v>
      </c>
      <c r="Q764" s="89">
        <f>IF(P764="","",P764+교과보정값!JN$18)</f>
        <v>-3.0000000000000002E-2</v>
      </c>
    </row>
    <row r="765" spans="2:17">
      <c r="B765" s="84" t="s">
        <v>2334</v>
      </c>
      <c r="C765" s="85">
        <f>IF(D765="","",D765+교과보정값!JM$14)</f>
        <v>0</v>
      </c>
      <c r="D765" s="85">
        <f>IFERROR(IF(INDEX(교과보정값!$JM:$JM,MATCH($B765,교과보정값!$JL:$JL,0))="","",INDEX(교과보정값!$JM:$JM,MATCH($B765,교과보정값!$JL:$JL,0))+IF(INDEX(교과보정값!$JO:$JO,MATCH($B765,교과보정값!$JL:$JL,0))="인문",교과보정값!JM$6,교과보정값!JN$6)),"")</f>
        <v>-0.05</v>
      </c>
      <c r="E765" s="85">
        <f>IF(D765="","",D765+교과보정값!JN$14)</f>
        <v>-0.1</v>
      </c>
      <c r="F765" s="86">
        <f>IF(G765="","",G765+교과보정값!JM$15)</f>
        <v>0</v>
      </c>
      <c r="G765" s="86">
        <f>IFERROR(IF(INDEX(교과보정값!$JM:$JM,MATCH($B765,교과보정값!$JL:$JL,0))="","",INDEX(교과보정값!$JM:$JM,MATCH($B765,교과보정값!$JL:$JL,0))+IF(INDEX(교과보정값!$JO:$JO,MATCH($B765,교과보정값!$JL:$JL,0))="인문",교과보정값!JM$7,교과보정값!JN$7)),"")</f>
        <v>-0.05</v>
      </c>
      <c r="H765" s="86">
        <f>IF(G765="","",G765+교과보정값!JN$15)</f>
        <v>-0.1</v>
      </c>
      <c r="I765" s="87">
        <f>IF(J765="","",J765+교과보정값!JM$16)</f>
        <v>0</v>
      </c>
      <c r="J765" s="87">
        <f>IFERROR(IF(INDEX(교과보정값!$JM:$JM,MATCH($B765,교과보정값!$JL:$JL,0))="","",INDEX(교과보정값!$JM:$JM,MATCH($B765,교과보정값!$JL:$JL,0))+IF(INDEX(교과보정값!$JO:$JO,MATCH($B765,교과보정값!$JL:$JL,0))="인문",교과보정값!JM$8,교과보정값!JN$8)),"")</f>
        <v>-0.05</v>
      </c>
      <c r="K765" s="87">
        <f>IF(J765="","",J765+교과보정값!JN$16)</f>
        <v>-0.1</v>
      </c>
      <c r="L765" s="88">
        <f>IF(M765="","",M765+교과보정값!JM$17)</f>
        <v>0</v>
      </c>
      <c r="M765" s="88">
        <f>IFERROR(IF(INDEX(교과보정값!$JM:$JM,MATCH($B765,교과보정값!$JL:$JL,0))="","",INDEX(교과보정값!$JM:$JM,MATCH($B765,교과보정값!$JL:$JL,0))+IF(INDEX(교과보정값!$JO:$JO,MATCH($B765,교과보정값!$JL:$JL,0))="인문",교과보정값!JM$9,교과보정값!JN$9)),"")</f>
        <v>-0.05</v>
      </c>
      <c r="N765" s="88">
        <f>IF(M765="","",M765+교과보정값!JN$17)</f>
        <v>-0.1</v>
      </c>
      <c r="O765" s="89">
        <f>IF(P765="","",P765+교과보정값!JM$18)</f>
        <v>0</v>
      </c>
      <c r="P765" s="89">
        <f>IFERROR(IF(INDEX(교과보정값!$JM:$JM,MATCH($B765,교과보정값!$JL:$JL,0))="","",INDEX(교과보정값!$JM:$JM,MATCH($B765,교과보정값!$JL:$JL,0))+IF(INDEX(교과보정값!$JO:$JO,MATCH($B765,교과보정값!$JL:$JL,0))="인문",교과보정값!JM$10,교과보정값!JN$10)),"")</f>
        <v>-0.05</v>
      </c>
      <c r="Q765" s="89">
        <f>IF(P765="","",P765+교과보정값!JN$18)</f>
        <v>-0.1</v>
      </c>
    </row>
    <row r="766" spans="2:17">
      <c r="B766" s="84" t="s">
        <v>2335</v>
      </c>
      <c r="C766" s="85" t="str">
        <f>IF(D766="","",D766+교과보정값!JM$14)</f>
        <v/>
      </c>
      <c r="D766" s="85" t="str">
        <f>IFERROR(IF(INDEX(교과보정값!$JM:$JM,MATCH($B766,교과보정값!$JL:$JL,0))="","",INDEX(교과보정값!$JM:$JM,MATCH($B766,교과보정값!$JL:$JL,0))+IF(INDEX(교과보정값!$JO:$JO,MATCH($B766,교과보정값!$JL:$JL,0))="인문",교과보정값!JM$6,교과보정값!JN$6)),"")</f>
        <v/>
      </c>
      <c r="E766" s="85" t="str">
        <f>IF(D766="","",D766+교과보정값!JN$14)</f>
        <v/>
      </c>
      <c r="F766" s="86" t="str">
        <f>IF(G766="","",G766+교과보정값!JM$15)</f>
        <v/>
      </c>
      <c r="G766" s="86" t="str">
        <f>IFERROR(IF(INDEX(교과보정값!$JM:$JM,MATCH($B766,교과보정값!$JL:$JL,0))="","",INDEX(교과보정값!$JM:$JM,MATCH($B766,교과보정값!$JL:$JL,0))+IF(INDEX(교과보정값!$JO:$JO,MATCH($B766,교과보정값!$JL:$JL,0))="인문",교과보정값!JM$7,교과보정값!JN$7)),"")</f>
        <v/>
      </c>
      <c r="H766" s="86" t="str">
        <f>IF(G766="","",G766+교과보정값!JN$15)</f>
        <v/>
      </c>
      <c r="I766" s="87" t="str">
        <f>IF(J766="","",J766+교과보정값!JM$16)</f>
        <v/>
      </c>
      <c r="J766" s="87" t="str">
        <f>IFERROR(IF(INDEX(교과보정값!$JM:$JM,MATCH($B766,교과보정값!$JL:$JL,0))="","",INDEX(교과보정값!$JM:$JM,MATCH($B766,교과보정값!$JL:$JL,0))+IF(INDEX(교과보정값!$JO:$JO,MATCH($B766,교과보정값!$JL:$JL,0))="인문",교과보정값!JM$8,교과보정값!JN$8)),"")</f>
        <v/>
      </c>
      <c r="K766" s="87" t="str">
        <f>IF(J766="","",J766+교과보정값!JN$16)</f>
        <v/>
      </c>
      <c r="L766" s="88" t="str">
        <f>IF(M766="","",M766+교과보정값!JM$17)</f>
        <v/>
      </c>
      <c r="M766" s="88" t="str">
        <f>IFERROR(IF(INDEX(교과보정값!$JM:$JM,MATCH($B766,교과보정값!$JL:$JL,0))="","",INDEX(교과보정값!$JM:$JM,MATCH($B766,교과보정값!$JL:$JL,0))+IF(INDEX(교과보정값!$JO:$JO,MATCH($B766,교과보정값!$JL:$JL,0))="인문",교과보정값!JM$9,교과보정값!JN$9)),"")</f>
        <v/>
      </c>
      <c r="N766" s="88" t="str">
        <f>IF(M766="","",M766+교과보정값!JN$17)</f>
        <v/>
      </c>
      <c r="O766" s="89" t="str">
        <f>IF(P766="","",P766+교과보정값!JM$18)</f>
        <v/>
      </c>
      <c r="P766" s="89" t="str">
        <f>IFERROR(IF(INDEX(교과보정값!$JM:$JM,MATCH($B766,교과보정값!$JL:$JL,0))="","",INDEX(교과보정값!$JM:$JM,MATCH($B766,교과보정값!$JL:$JL,0))+IF(INDEX(교과보정값!$JO:$JO,MATCH($B766,교과보정값!$JL:$JL,0))="인문",교과보정값!JM$10,교과보정값!JN$10)),"")</f>
        <v/>
      </c>
      <c r="Q766" s="89" t="str">
        <f>IF(P766="","",P766+교과보정값!JN$18)</f>
        <v/>
      </c>
    </row>
    <row r="767" spans="2:17">
      <c r="B767" s="84" t="s">
        <v>2336</v>
      </c>
      <c r="C767" s="85">
        <f>IF(D767="","",D767+교과보정값!JM$14)</f>
        <v>0.1</v>
      </c>
      <c r="D767" s="85">
        <f>IFERROR(IF(INDEX(교과보정값!$JM:$JM,MATCH($B767,교과보정값!$JL:$JL,0))="","",INDEX(교과보정값!$JM:$JM,MATCH($B767,교과보정값!$JL:$JL,0))+IF(INDEX(교과보정값!$JO:$JO,MATCH($B767,교과보정값!$JL:$JL,0))="인문",교과보정값!JM$6,교과보정값!JN$6)),"")</f>
        <v>0.05</v>
      </c>
      <c r="E767" s="85">
        <f>IF(D767="","",D767+교과보정값!JN$14)</f>
        <v>0</v>
      </c>
      <c r="F767" s="86">
        <f>IF(G767="","",G767+교과보정값!JM$15)</f>
        <v>0.1</v>
      </c>
      <c r="G767" s="86">
        <f>IFERROR(IF(INDEX(교과보정값!$JM:$JM,MATCH($B767,교과보정값!$JL:$JL,0))="","",INDEX(교과보정값!$JM:$JM,MATCH($B767,교과보정값!$JL:$JL,0))+IF(INDEX(교과보정값!$JO:$JO,MATCH($B767,교과보정값!$JL:$JL,0))="인문",교과보정값!JM$7,교과보정값!JN$7)),"")</f>
        <v>0.05</v>
      </c>
      <c r="H767" s="86">
        <f>IF(G767="","",G767+교과보정값!JN$15)</f>
        <v>0</v>
      </c>
      <c r="I767" s="87">
        <f>IF(J767="","",J767+교과보정값!JM$16)</f>
        <v>0.1</v>
      </c>
      <c r="J767" s="87">
        <f>IFERROR(IF(INDEX(교과보정값!$JM:$JM,MATCH($B767,교과보정값!$JL:$JL,0))="","",INDEX(교과보정값!$JM:$JM,MATCH($B767,교과보정값!$JL:$JL,0))+IF(INDEX(교과보정값!$JO:$JO,MATCH($B767,교과보정값!$JL:$JL,0))="인문",교과보정값!JM$8,교과보정값!JN$8)),"")</f>
        <v>0.05</v>
      </c>
      <c r="K767" s="87">
        <f>IF(J767="","",J767+교과보정값!JN$16)</f>
        <v>0</v>
      </c>
      <c r="L767" s="88">
        <f>IF(M767="","",M767+교과보정값!JM$17)</f>
        <v>0.1</v>
      </c>
      <c r="M767" s="88">
        <f>IFERROR(IF(INDEX(교과보정값!$JM:$JM,MATCH($B767,교과보정값!$JL:$JL,0))="","",INDEX(교과보정값!$JM:$JM,MATCH($B767,교과보정값!$JL:$JL,0))+IF(INDEX(교과보정값!$JO:$JO,MATCH($B767,교과보정값!$JL:$JL,0))="인문",교과보정값!JM$9,교과보정값!JN$9)),"")</f>
        <v>0.05</v>
      </c>
      <c r="N767" s="88">
        <f>IF(M767="","",M767+교과보정값!JN$17)</f>
        <v>0</v>
      </c>
      <c r="O767" s="89">
        <f>IF(P767="","",P767+교과보정값!JM$18)</f>
        <v>0.1</v>
      </c>
      <c r="P767" s="89">
        <f>IFERROR(IF(INDEX(교과보정값!$JM:$JM,MATCH($B767,교과보정값!$JL:$JL,0))="","",INDEX(교과보정값!$JM:$JM,MATCH($B767,교과보정값!$JL:$JL,0))+IF(INDEX(교과보정값!$JO:$JO,MATCH($B767,교과보정값!$JL:$JL,0))="인문",교과보정값!JM$10,교과보정값!JN$10)),"")</f>
        <v>0.05</v>
      </c>
      <c r="Q767" s="89">
        <f>IF(P767="","",P767+교과보정값!JN$18)</f>
        <v>0</v>
      </c>
    </row>
    <row r="768" spans="2:17">
      <c r="B768" s="84" t="s">
        <v>2337</v>
      </c>
      <c r="C768" s="85" t="str">
        <f>IF(D768="","",D768+교과보정값!JM$14)</f>
        <v/>
      </c>
      <c r="D768" s="85" t="str">
        <f>IFERROR(IF(INDEX(교과보정값!$JM:$JM,MATCH($B768,교과보정값!$JL:$JL,0))="","",INDEX(교과보정값!$JM:$JM,MATCH($B768,교과보정값!$JL:$JL,0))+IF(INDEX(교과보정값!$JO:$JO,MATCH($B768,교과보정값!$JL:$JL,0))="인문",교과보정값!JM$6,교과보정값!JN$6)),"")</f>
        <v/>
      </c>
      <c r="E768" s="85" t="str">
        <f>IF(D768="","",D768+교과보정값!JN$14)</f>
        <v/>
      </c>
      <c r="F768" s="86" t="str">
        <f>IF(G768="","",G768+교과보정값!JM$15)</f>
        <v/>
      </c>
      <c r="G768" s="86" t="str">
        <f>IFERROR(IF(INDEX(교과보정값!$JM:$JM,MATCH($B768,교과보정값!$JL:$JL,0))="","",INDEX(교과보정값!$JM:$JM,MATCH($B768,교과보정값!$JL:$JL,0))+IF(INDEX(교과보정값!$JO:$JO,MATCH($B768,교과보정값!$JL:$JL,0))="인문",교과보정값!JM$7,교과보정값!JN$7)),"")</f>
        <v/>
      </c>
      <c r="H768" s="86" t="str">
        <f>IF(G768="","",G768+교과보정값!JN$15)</f>
        <v/>
      </c>
      <c r="I768" s="87" t="str">
        <f>IF(J768="","",J768+교과보정값!JM$16)</f>
        <v/>
      </c>
      <c r="J768" s="87" t="str">
        <f>IFERROR(IF(INDEX(교과보정값!$JM:$JM,MATCH($B768,교과보정값!$JL:$JL,0))="","",INDEX(교과보정값!$JM:$JM,MATCH($B768,교과보정값!$JL:$JL,0))+IF(INDEX(교과보정값!$JO:$JO,MATCH($B768,교과보정값!$JL:$JL,0))="인문",교과보정값!JM$8,교과보정값!JN$8)),"")</f>
        <v/>
      </c>
      <c r="K768" s="87" t="str">
        <f>IF(J768="","",J768+교과보정값!JN$16)</f>
        <v/>
      </c>
      <c r="L768" s="88" t="str">
        <f>IF(M768="","",M768+교과보정값!JM$17)</f>
        <v/>
      </c>
      <c r="M768" s="88" t="str">
        <f>IFERROR(IF(INDEX(교과보정값!$JM:$JM,MATCH($B768,교과보정값!$JL:$JL,0))="","",INDEX(교과보정값!$JM:$JM,MATCH($B768,교과보정값!$JL:$JL,0))+IF(INDEX(교과보정값!$JO:$JO,MATCH($B768,교과보정값!$JL:$JL,0))="인문",교과보정값!JM$9,교과보정값!JN$9)),"")</f>
        <v/>
      </c>
      <c r="N768" s="88" t="str">
        <f>IF(M768="","",M768+교과보정값!JN$17)</f>
        <v/>
      </c>
      <c r="O768" s="89" t="str">
        <f>IF(P768="","",P768+교과보정값!JM$18)</f>
        <v/>
      </c>
      <c r="P768" s="89" t="str">
        <f>IFERROR(IF(INDEX(교과보정값!$JM:$JM,MATCH($B768,교과보정값!$JL:$JL,0))="","",INDEX(교과보정값!$JM:$JM,MATCH($B768,교과보정값!$JL:$JL,0))+IF(INDEX(교과보정값!$JO:$JO,MATCH($B768,교과보정값!$JL:$JL,0))="인문",교과보정값!JM$10,교과보정값!JN$10)),"")</f>
        <v/>
      </c>
      <c r="Q768" s="89" t="str">
        <f>IF(P768="","",P768+교과보정값!JN$18)</f>
        <v/>
      </c>
    </row>
    <row r="769" spans="2:17">
      <c r="B769" s="84" t="s">
        <v>2338</v>
      </c>
      <c r="C769" s="85" t="str">
        <f>IF(D769="","",D769+교과보정값!JM$14)</f>
        <v/>
      </c>
      <c r="D769" s="85" t="str">
        <f>IFERROR(IF(INDEX(교과보정값!$JM:$JM,MATCH($B769,교과보정값!$JL:$JL,0))="","",INDEX(교과보정값!$JM:$JM,MATCH($B769,교과보정값!$JL:$JL,0))+IF(INDEX(교과보정값!$JO:$JO,MATCH($B769,교과보정값!$JL:$JL,0))="인문",교과보정값!JM$6,교과보정값!JN$6)),"")</f>
        <v/>
      </c>
      <c r="E769" s="85" t="str">
        <f>IF(D769="","",D769+교과보정값!JN$14)</f>
        <v/>
      </c>
      <c r="F769" s="86" t="str">
        <f>IF(G769="","",G769+교과보정값!JM$15)</f>
        <v/>
      </c>
      <c r="G769" s="86" t="str">
        <f>IFERROR(IF(INDEX(교과보정값!$JM:$JM,MATCH($B769,교과보정값!$JL:$JL,0))="","",INDEX(교과보정값!$JM:$JM,MATCH($B769,교과보정값!$JL:$JL,0))+IF(INDEX(교과보정값!$JO:$JO,MATCH($B769,교과보정값!$JL:$JL,0))="인문",교과보정값!JM$7,교과보정값!JN$7)),"")</f>
        <v/>
      </c>
      <c r="H769" s="86" t="str">
        <f>IF(G769="","",G769+교과보정값!JN$15)</f>
        <v/>
      </c>
      <c r="I769" s="87" t="str">
        <f>IF(J769="","",J769+교과보정값!JM$16)</f>
        <v/>
      </c>
      <c r="J769" s="87" t="str">
        <f>IFERROR(IF(INDEX(교과보정값!$JM:$JM,MATCH($B769,교과보정값!$JL:$JL,0))="","",INDEX(교과보정값!$JM:$JM,MATCH($B769,교과보정값!$JL:$JL,0))+IF(INDEX(교과보정값!$JO:$JO,MATCH($B769,교과보정값!$JL:$JL,0))="인문",교과보정값!JM$8,교과보정값!JN$8)),"")</f>
        <v/>
      </c>
      <c r="K769" s="87" t="str">
        <f>IF(J769="","",J769+교과보정값!JN$16)</f>
        <v/>
      </c>
      <c r="L769" s="88" t="str">
        <f>IF(M769="","",M769+교과보정값!JM$17)</f>
        <v/>
      </c>
      <c r="M769" s="88" t="str">
        <f>IFERROR(IF(INDEX(교과보정값!$JM:$JM,MATCH($B769,교과보정값!$JL:$JL,0))="","",INDEX(교과보정값!$JM:$JM,MATCH($B769,교과보정값!$JL:$JL,0))+IF(INDEX(교과보정값!$JO:$JO,MATCH($B769,교과보정값!$JL:$JL,0))="인문",교과보정값!JM$9,교과보정값!JN$9)),"")</f>
        <v/>
      </c>
      <c r="N769" s="88" t="str">
        <f>IF(M769="","",M769+교과보정값!JN$17)</f>
        <v/>
      </c>
      <c r="O769" s="89" t="str">
        <f>IF(P769="","",P769+교과보정값!JM$18)</f>
        <v/>
      </c>
      <c r="P769" s="89" t="str">
        <f>IFERROR(IF(INDEX(교과보정값!$JM:$JM,MATCH($B769,교과보정값!$JL:$JL,0))="","",INDEX(교과보정값!$JM:$JM,MATCH($B769,교과보정값!$JL:$JL,0))+IF(INDEX(교과보정값!$JO:$JO,MATCH($B769,교과보정값!$JL:$JL,0))="인문",교과보정값!JM$10,교과보정값!JN$10)),"")</f>
        <v/>
      </c>
      <c r="Q769" s="89" t="str">
        <f>IF(P769="","",P769+교과보정값!JN$18)</f>
        <v/>
      </c>
    </row>
    <row r="770" spans="2:17">
      <c r="B770" s="84" t="s">
        <v>2339</v>
      </c>
      <c r="C770" s="85" t="str">
        <f>IF(D770="","",D770+교과보정값!JM$14)</f>
        <v/>
      </c>
      <c r="D770" s="85" t="str">
        <f>IFERROR(IF(INDEX(교과보정값!$JM:$JM,MATCH($B770,교과보정값!$JL:$JL,0))="","",INDEX(교과보정값!$JM:$JM,MATCH($B770,교과보정값!$JL:$JL,0))+IF(INDEX(교과보정값!$JO:$JO,MATCH($B770,교과보정값!$JL:$JL,0))="인문",교과보정값!JM$6,교과보정값!JN$6)),"")</f>
        <v/>
      </c>
      <c r="E770" s="85" t="str">
        <f>IF(D770="","",D770+교과보정값!JN$14)</f>
        <v/>
      </c>
      <c r="F770" s="86" t="str">
        <f>IF(G770="","",G770+교과보정값!JM$15)</f>
        <v/>
      </c>
      <c r="G770" s="86" t="str">
        <f>IFERROR(IF(INDEX(교과보정값!$JM:$JM,MATCH($B770,교과보정값!$JL:$JL,0))="","",INDEX(교과보정값!$JM:$JM,MATCH($B770,교과보정값!$JL:$JL,0))+IF(INDEX(교과보정값!$JO:$JO,MATCH($B770,교과보정값!$JL:$JL,0))="인문",교과보정값!JM$7,교과보정값!JN$7)),"")</f>
        <v/>
      </c>
      <c r="H770" s="86" t="str">
        <f>IF(G770="","",G770+교과보정값!JN$15)</f>
        <v/>
      </c>
      <c r="I770" s="87" t="str">
        <f>IF(J770="","",J770+교과보정값!JM$16)</f>
        <v/>
      </c>
      <c r="J770" s="87" t="str">
        <f>IFERROR(IF(INDEX(교과보정값!$JM:$JM,MATCH($B770,교과보정값!$JL:$JL,0))="","",INDEX(교과보정값!$JM:$JM,MATCH($B770,교과보정값!$JL:$JL,0))+IF(INDEX(교과보정값!$JO:$JO,MATCH($B770,교과보정값!$JL:$JL,0))="인문",교과보정값!JM$8,교과보정값!JN$8)),"")</f>
        <v/>
      </c>
      <c r="K770" s="87" t="str">
        <f>IF(J770="","",J770+교과보정값!JN$16)</f>
        <v/>
      </c>
      <c r="L770" s="88" t="str">
        <f>IF(M770="","",M770+교과보정값!JM$17)</f>
        <v/>
      </c>
      <c r="M770" s="88" t="str">
        <f>IFERROR(IF(INDEX(교과보정값!$JM:$JM,MATCH($B770,교과보정값!$JL:$JL,0))="","",INDEX(교과보정값!$JM:$JM,MATCH($B770,교과보정값!$JL:$JL,0))+IF(INDEX(교과보정값!$JO:$JO,MATCH($B770,교과보정값!$JL:$JL,0))="인문",교과보정값!JM$9,교과보정값!JN$9)),"")</f>
        <v/>
      </c>
      <c r="N770" s="88" t="str">
        <f>IF(M770="","",M770+교과보정값!JN$17)</f>
        <v/>
      </c>
      <c r="O770" s="89" t="str">
        <f>IF(P770="","",P770+교과보정값!JM$18)</f>
        <v/>
      </c>
      <c r="P770" s="89" t="str">
        <f>IFERROR(IF(INDEX(교과보정값!$JM:$JM,MATCH($B770,교과보정값!$JL:$JL,0))="","",INDEX(교과보정값!$JM:$JM,MATCH($B770,교과보정값!$JL:$JL,0))+IF(INDEX(교과보정값!$JO:$JO,MATCH($B770,교과보정값!$JL:$JL,0))="인문",교과보정값!JM$10,교과보정값!JN$10)),"")</f>
        <v/>
      </c>
      <c r="Q770" s="89" t="str">
        <f>IF(P770="","",P770+교과보정값!JN$18)</f>
        <v/>
      </c>
    </row>
    <row r="771" spans="2:17">
      <c r="B771" s="84" t="s">
        <v>2340</v>
      </c>
      <c r="C771" s="85" t="str">
        <f>IF(D771="","",D771+교과보정값!JM$14)</f>
        <v/>
      </c>
      <c r="D771" s="85" t="str">
        <f>IFERROR(IF(INDEX(교과보정값!$JM:$JM,MATCH($B771,교과보정값!$JL:$JL,0))="","",INDEX(교과보정값!$JM:$JM,MATCH($B771,교과보정값!$JL:$JL,0))+IF(INDEX(교과보정값!$JO:$JO,MATCH($B771,교과보정값!$JL:$JL,0))="인문",교과보정값!JM$6,교과보정값!JN$6)),"")</f>
        <v/>
      </c>
      <c r="E771" s="85" t="str">
        <f>IF(D771="","",D771+교과보정값!JN$14)</f>
        <v/>
      </c>
      <c r="F771" s="86" t="str">
        <f>IF(G771="","",G771+교과보정값!JM$15)</f>
        <v/>
      </c>
      <c r="G771" s="86" t="str">
        <f>IFERROR(IF(INDEX(교과보정값!$JM:$JM,MATCH($B771,교과보정값!$JL:$JL,0))="","",INDEX(교과보정값!$JM:$JM,MATCH($B771,교과보정값!$JL:$JL,0))+IF(INDEX(교과보정값!$JO:$JO,MATCH($B771,교과보정값!$JL:$JL,0))="인문",교과보정값!JM$7,교과보정값!JN$7)),"")</f>
        <v/>
      </c>
      <c r="H771" s="86" t="str">
        <f>IF(G771="","",G771+교과보정값!JN$15)</f>
        <v/>
      </c>
      <c r="I771" s="87" t="str">
        <f>IF(J771="","",J771+교과보정값!JM$16)</f>
        <v/>
      </c>
      <c r="J771" s="87" t="str">
        <f>IFERROR(IF(INDEX(교과보정값!$JM:$JM,MATCH($B771,교과보정값!$JL:$JL,0))="","",INDEX(교과보정값!$JM:$JM,MATCH($B771,교과보정값!$JL:$JL,0))+IF(INDEX(교과보정값!$JO:$JO,MATCH($B771,교과보정값!$JL:$JL,0))="인문",교과보정값!JM$8,교과보정값!JN$8)),"")</f>
        <v/>
      </c>
      <c r="K771" s="87" t="str">
        <f>IF(J771="","",J771+교과보정값!JN$16)</f>
        <v/>
      </c>
      <c r="L771" s="88" t="str">
        <f>IF(M771="","",M771+교과보정값!JM$17)</f>
        <v/>
      </c>
      <c r="M771" s="88" t="str">
        <f>IFERROR(IF(INDEX(교과보정값!$JM:$JM,MATCH($B771,교과보정값!$JL:$JL,0))="","",INDEX(교과보정값!$JM:$JM,MATCH($B771,교과보정값!$JL:$JL,0))+IF(INDEX(교과보정값!$JO:$JO,MATCH($B771,교과보정값!$JL:$JL,0))="인문",교과보정값!JM$9,교과보정값!JN$9)),"")</f>
        <v/>
      </c>
      <c r="N771" s="88" t="str">
        <f>IF(M771="","",M771+교과보정값!JN$17)</f>
        <v/>
      </c>
      <c r="O771" s="89" t="str">
        <f>IF(P771="","",P771+교과보정값!JM$18)</f>
        <v/>
      </c>
      <c r="P771" s="89" t="str">
        <f>IFERROR(IF(INDEX(교과보정값!$JM:$JM,MATCH($B771,교과보정값!$JL:$JL,0))="","",INDEX(교과보정값!$JM:$JM,MATCH($B771,교과보정값!$JL:$JL,0))+IF(INDEX(교과보정값!$JO:$JO,MATCH($B771,교과보정값!$JL:$JL,0))="인문",교과보정값!JM$10,교과보정값!JN$10)),"")</f>
        <v/>
      </c>
      <c r="Q771" s="89" t="str">
        <f>IF(P771="","",P771+교과보정값!JN$18)</f>
        <v/>
      </c>
    </row>
    <row r="773" spans="2:17">
      <c r="B773" s="159" t="s">
        <v>2341</v>
      </c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5"/>
    </row>
    <row r="774" spans="2:17">
      <c r="B774" s="78"/>
      <c r="C774" s="163" t="s">
        <v>1862</v>
      </c>
      <c r="D774" s="154"/>
      <c r="E774" s="155"/>
      <c r="F774" s="161" t="s">
        <v>1863</v>
      </c>
      <c r="G774" s="154"/>
      <c r="H774" s="155"/>
      <c r="I774" s="162" t="s">
        <v>1864</v>
      </c>
      <c r="J774" s="154"/>
      <c r="K774" s="155"/>
      <c r="L774" s="156" t="s">
        <v>1865</v>
      </c>
      <c r="M774" s="154"/>
      <c r="N774" s="155"/>
      <c r="O774" s="157" t="s">
        <v>1866</v>
      </c>
      <c r="P774" s="154"/>
      <c r="Q774" s="155"/>
    </row>
    <row r="775" spans="2:17">
      <c r="B775" s="78" t="s">
        <v>1869</v>
      </c>
      <c r="C775" s="79" t="s">
        <v>19</v>
      </c>
      <c r="D775" s="79" t="s">
        <v>20</v>
      </c>
      <c r="E775" s="79" t="s">
        <v>21</v>
      </c>
      <c r="F775" s="80" t="s">
        <v>19</v>
      </c>
      <c r="G775" s="80" t="s">
        <v>20</v>
      </c>
      <c r="H775" s="80" t="s">
        <v>21</v>
      </c>
      <c r="I775" s="81" t="s">
        <v>19</v>
      </c>
      <c r="J775" s="81" t="s">
        <v>20</v>
      </c>
      <c r="K775" s="81" t="s">
        <v>21</v>
      </c>
      <c r="L775" s="82" t="s">
        <v>19</v>
      </c>
      <c r="M775" s="82" t="s">
        <v>20</v>
      </c>
      <c r="N775" s="82" t="s">
        <v>21</v>
      </c>
      <c r="O775" s="83" t="s">
        <v>19</v>
      </c>
      <c r="P775" s="83" t="s">
        <v>20</v>
      </c>
      <c r="Q775" s="83" t="s">
        <v>21</v>
      </c>
    </row>
    <row r="776" spans="2:17">
      <c r="B776" s="84" t="s">
        <v>2342</v>
      </c>
      <c r="C776" s="85">
        <f>IF(D776="","",D776+교과보정값!JR$14)</f>
        <v>3.0000000000000002E-2</v>
      </c>
      <c r="D776" s="85">
        <f>IFERROR(IF(INDEX(교과보정값!$JR:$JR,MATCH($B776,교과보정값!$JQ:$JQ,0))="","",INDEX(교과보정값!$JR:$JR,MATCH($B776,교과보정값!$JQ:$JQ,0))+IF(INDEX(교과보정값!$JT:$JT,MATCH($B776,교과보정값!$JQ:$JQ,0))="인문",교과보정값!JR$6,교과보정값!JS$6)),"")</f>
        <v>-0.02</v>
      </c>
      <c r="E776" s="85">
        <f>IF(D776="","",D776+교과보정값!JS$14)</f>
        <v>-7.0000000000000007E-2</v>
      </c>
      <c r="F776" s="86">
        <f>IF(G776="","",G776+교과보정값!JR$15)</f>
        <v>3.0000000000000002E-2</v>
      </c>
      <c r="G776" s="86">
        <f>IFERROR(IF(INDEX(교과보정값!$JR:$JR,MATCH($B776,교과보정값!$JQ:$JQ,0))="","",INDEX(교과보정값!$JR:$JR,MATCH($B776,교과보정값!$JQ:$JQ,0))+IF(INDEX(교과보정값!$JT:$JT,MATCH($B776,교과보정값!$JQ:$JQ,0))="인문",교과보정값!JR$7,교과보정값!JS$7)),"")</f>
        <v>-0.02</v>
      </c>
      <c r="H776" s="86">
        <f>IF(G776="","",G776+교과보정값!JS$15)</f>
        <v>-7.0000000000000007E-2</v>
      </c>
      <c r="I776" s="87">
        <f>IF(J776="","",J776+교과보정값!JR$16)</f>
        <v>3.0000000000000002E-2</v>
      </c>
      <c r="J776" s="87">
        <f>IFERROR(IF(INDEX(교과보정값!$JR:$JR,MATCH($B776,교과보정값!$JQ:$JQ,0))="","",INDEX(교과보정값!$JR:$JR,MATCH($B776,교과보정값!$JQ:$JQ,0))+IF(INDEX(교과보정값!$JT:$JT,MATCH($B776,교과보정값!$JQ:$JQ,0))="인문",교과보정값!JR$8,교과보정값!JS$8)),"")</f>
        <v>-0.02</v>
      </c>
      <c r="K776" s="87">
        <f>IF(J776="","",J776+교과보정값!JS$16)</f>
        <v>-7.0000000000000007E-2</v>
      </c>
      <c r="L776" s="88">
        <f>IF(M776="","",M776+교과보정값!JR$17)</f>
        <v>3.0000000000000002E-2</v>
      </c>
      <c r="M776" s="88">
        <f>IFERROR(IF(INDEX(교과보정값!$JR:$JR,MATCH($B776,교과보정값!$JQ:$JQ,0))="","",INDEX(교과보정값!$JR:$JR,MATCH($B776,교과보정값!$JQ:$JQ,0))+IF(INDEX(교과보정값!$JT:$JT,MATCH($B776,교과보정값!$JQ:$JQ,0))="인문",교과보정값!JR$9,교과보정값!JS$9)),"")</f>
        <v>-0.02</v>
      </c>
      <c r="N776" s="88">
        <f>IF(M776="","",M776+교과보정값!JS$17)</f>
        <v>-7.0000000000000007E-2</v>
      </c>
      <c r="O776" s="89">
        <f>IF(P776="","",P776+교과보정값!JR$18)</f>
        <v>3.0000000000000002E-2</v>
      </c>
      <c r="P776" s="89">
        <f>IFERROR(IF(INDEX(교과보정값!$JR:$JR,MATCH($B776,교과보정값!$JQ:$JQ,0))="","",INDEX(교과보정값!$JR:$JR,MATCH($B776,교과보정값!$JQ:$JQ,0))+IF(INDEX(교과보정값!$JT:$JT,MATCH($B776,교과보정값!$JQ:$JQ,0))="인문",교과보정값!JR$10,교과보정값!JS$10)),"")</f>
        <v>-0.02</v>
      </c>
      <c r="Q776" s="89">
        <f>IF(P776="","",P776+교과보정값!JS$18)</f>
        <v>-7.0000000000000007E-2</v>
      </c>
    </row>
    <row r="777" spans="2:17">
      <c r="B777" s="84" t="s">
        <v>2343</v>
      </c>
      <c r="C777" s="85" t="str">
        <f>IF(D777="","",D777+교과보정값!JR$14)</f>
        <v/>
      </c>
      <c r="D777" s="85" t="str">
        <f>IFERROR(IF(INDEX(교과보정값!$JR:$JR,MATCH($B777,교과보정값!$JQ:$JQ,0))="","",INDEX(교과보정값!$JR:$JR,MATCH($B777,교과보정값!$JQ:$JQ,0))+IF(INDEX(교과보정값!$JT:$JT,MATCH($B777,교과보정값!$JQ:$JQ,0))="인문",교과보정값!JR$6,교과보정값!JS$6)),"")</f>
        <v/>
      </c>
      <c r="E777" s="85" t="str">
        <f>IF(D777="","",D777+교과보정값!JS$14)</f>
        <v/>
      </c>
      <c r="F777" s="86" t="str">
        <f>IF(G777="","",G777+교과보정값!JR$15)</f>
        <v/>
      </c>
      <c r="G777" s="86" t="str">
        <f>IFERROR(IF(INDEX(교과보정값!$JR:$JR,MATCH($B777,교과보정값!$JQ:$JQ,0))="","",INDEX(교과보정값!$JR:$JR,MATCH($B777,교과보정값!$JQ:$JQ,0))+IF(INDEX(교과보정값!$JT:$JT,MATCH($B777,교과보정값!$JQ:$JQ,0))="인문",교과보정값!JR$7,교과보정값!JS$7)),"")</f>
        <v/>
      </c>
      <c r="H777" s="86" t="str">
        <f>IF(G777="","",G777+교과보정값!JS$15)</f>
        <v/>
      </c>
      <c r="I777" s="87" t="str">
        <f>IF(J777="","",J777+교과보정값!JR$16)</f>
        <v/>
      </c>
      <c r="J777" s="87" t="str">
        <f>IFERROR(IF(INDEX(교과보정값!$JR:$JR,MATCH($B777,교과보정값!$JQ:$JQ,0))="","",INDEX(교과보정값!$JR:$JR,MATCH($B777,교과보정값!$JQ:$JQ,0))+IF(INDEX(교과보정값!$JT:$JT,MATCH($B777,교과보정값!$JQ:$JQ,0))="인문",교과보정값!JR$8,교과보정값!JS$8)),"")</f>
        <v/>
      </c>
      <c r="K777" s="87" t="str">
        <f>IF(J777="","",J777+교과보정값!JS$16)</f>
        <v/>
      </c>
      <c r="L777" s="88" t="str">
        <f>IF(M777="","",M777+교과보정값!JR$17)</f>
        <v/>
      </c>
      <c r="M777" s="88" t="str">
        <f>IFERROR(IF(INDEX(교과보정값!$JR:$JR,MATCH($B777,교과보정값!$JQ:$JQ,0))="","",INDEX(교과보정값!$JR:$JR,MATCH($B777,교과보정값!$JQ:$JQ,0))+IF(INDEX(교과보정값!$JT:$JT,MATCH($B777,교과보정값!$JQ:$JQ,0))="인문",교과보정값!JR$9,교과보정값!JS$9)),"")</f>
        <v/>
      </c>
      <c r="N777" s="88" t="str">
        <f>IF(M777="","",M777+교과보정값!JS$17)</f>
        <v/>
      </c>
      <c r="O777" s="89" t="str">
        <f>IF(P777="","",P777+교과보정값!JR$18)</f>
        <v/>
      </c>
      <c r="P777" s="89" t="str">
        <f>IFERROR(IF(INDEX(교과보정값!$JR:$JR,MATCH($B777,교과보정값!$JQ:$JQ,0))="","",INDEX(교과보정값!$JR:$JR,MATCH($B777,교과보정값!$JQ:$JQ,0))+IF(INDEX(교과보정값!$JT:$JT,MATCH($B777,교과보정값!$JQ:$JQ,0))="인문",교과보정값!JR$10,교과보정값!JS$10)),"")</f>
        <v/>
      </c>
      <c r="Q777" s="89" t="str">
        <f>IF(P777="","",P777+교과보정값!JS$18)</f>
        <v/>
      </c>
    </row>
    <row r="778" spans="2:17">
      <c r="B778" s="84" t="s">
        <v>2344</v>
      </c>
      <c r="C778" s="85">
        <f>IF(D778="","",D778+교과보정값!JR$14)</f>
        <v>7.0000000000000007E-2</v>
      </c>
      <c r="D778" s="85">
        <f>IFERROR(IF(INDEX(교과보정값!$JR:$JR,MATCH($B778,교과보정값!$JQ:$JQ,0))="","",INDEX(교과보정값!$JR:$JR,MATCH($B778,교과보정값!$JQ:$JQ,0))+IF(INDEX(교과보정값!$JT:$JT,MATCH($B778,교과보정값!$JQ:$JQ,0))="인문",교과보정값!JR$6,교과보정값!JS$6)),"")</f>
        <v>0.02</v>
      </c>
      <c r="E778" s="85">
        <f>IF(D778="","",D778+교과보정값!JS$14)</f>
        <v>-3.0000000000000002E-2</v>
      </c>
      <c r="F778" s="86">
        <f>IF(G778="","",G778+교과보정값!JR$15)</f>
        <v>7.0000000000000007E-2</v>
      </c>
      <c r="G778" s="86">
        <f>IFERROR(IF(INDEX(교과보정값!$JR:$JR,MATCH($B778,교과보정값!$JQ:$JQ,0))="","",INDEX(교과보정값!$JR:$JR,MATCH($B778,교과보정값!$JQ:$JQ,0))+IF(INDEX(교과보정값!$JT:$JT,MATCH($B778,교과보정값!$JQ:$JQ,0))="인문",교과보정값!JR$7,교과보정값!JS$7)),"")</f>
        <v>0.02</v>
      </c>
      <c r="H778" s="86">
        <f>IF(G778="","",G778+교과보정값!JS$15)</f>
        <v>-3.0000000000000002E-2</v>
      </c>
      <c r="I778" s="87">
        <f>IF(J778="","",J778+교과보정값!JR$16)</f>
        <v>7.0000000000000007E-2</v>
      </c>
      <c r="J778" s="87">
        <f>IFERROR(IF(INDEX(교과보정값!$JR:$JR,MATCH($B778,교과보정값!$JQ:$JQ,0))="","",INDEX(교과보정값!$JR:$JR,MATCH($B778,교과보정값!$JQ:$JQ,0))+IF(INDEX(교과보정값!$JT:$JT,MATCH($B778,교과보정값!$JQ:$JQ,0))="인문",교과보정값!JR$8,교과보정값!JS$8)),"")</f>
        <v>0.02</v>
      </c>
      <c r="K778" s="87">
        <f>IF(J778="","",J778+교과보정값!JS$16)</f>
        <v>-3.0000000000000002E-2</v>
      </c>
      <c r="L778" s="88">
        <f>IF(M778="","",M778+교과보정값!JR$17)</f>
        <v>7.0000000000000007E-2</v>
      </c>
      <c r="M778" s="88">
        <f>IFERROR(IF(INDEX(교과보정값!$JR:$JR,MATCH($B778,교과보정값!$JQ:$JQ,0))="","",INDEX(교과보정값!$JR:$JR,MATCH($B778,교과보정값!$JQ:$JQ,0))+IF(INDEX(교과보정값!$JT:$JT,MATCH($B778,교과보정값!$JQ:$JQ,0))="인문",교과보정값!JR$9,교과보정값!JS$9)),"")</f>
        <v>0.02</v>
      </c>
      <c r="N778" s="88">
        <f>IF(M778="","",M778+교과보정값!JS$17)</f>
        <v>-3.0000000000000002E-2</v>
      </c>
      <c r="O778" s="89">
        <f>IF(P778="","",P778+교과보정값!JR$18)</f>
        <v>7.0000000000000007E-2</v>
      </c>
      <c r="P778" s="89">
        <f>IFERROR(IF(INDEX(교과보정값!$JR:$JR,MATCH($B778,교과보정값!$JQ:$JQ,0))="","",INDEX(교과보정값!$JR:$JR,MATCH($B778,교과보정값!$JQ:$JQ,0))+IF(INDEX(교과보정값!$JT:$JT,MATCH($B778,교과보정값!$JQ:$JQ,0))="인문",교과보정값!JR$10,교과보정값!JS$10)),"")</f>
        <v>0.02</v>
      </c>
      <c r="Q778" s="89">
        <f>IF(P778="","",P778+교과보정값!JS$18)</f>
        <v>-3.0000000000000002E-2</v>
      </c>
    </row>
    <row r="779" spans="2:17">
      <c r="B779" s="84" t="s">
        <v>2345</v>
      </c>
      <c r="C779" s="85">
        <f>IF(D779="","",D779+교과보정값!JR$14)</f>
        <v>0</v>
      </c>
      <c r="D779" s="85">
        <f>IFERROR(IF(INDEX(교과보정값!$JR:$JR,MATCH($B779,교과보정값!$JQ:$JQ,0))="","",INDEX(교과보정값!$JR:$JR,MATCH($B779,교과보정값!$JQ:$JQ,0))+IF(INDEX(교과보정값!$JT:$JT,MATCH($B779,교과보정값!$JQ:$JQ,0))="인문",교과보정값!JR$6,교과보정값!JS$6)),"")</f>
        <v>-0.05</v>
      </c>
      <c r="E779" s="85">
        <f>IF(D779="","",D779+교과보정값!JS$14)</f>
        <v>-0.1</v>
      </c>
      <c r="F779" s="86">
        <f>IF(G779="","",G779+교과보정값!JR$15)</f>
        <v>0</v>
      </c>
      <c r="G779" s="86">
        <f>IFERROR(IF(INDEX(교과보정값!$JR:$JR,MATCH($B779,교과보정값!$JQ:$JQ,0))="","",INDEX(교과보정값!$JR:$JR,MATCH($B779,교과보정값!$JQ:$JQ,0))+IF(INDEX(교과보정값!$JT:$JT,MATCH($B779,교과보정값!$JQ:$JQ,0))="인문",교과보정값!JR$7,교과보정값!JS$7)),"")</f>
        <v>-0.05</v>
      </c>
      <c r="H779" s="86">
        <f>IF(G779="","",G779+교과보정값!JS$15)</f>
        <v>-0.1</v>
      </c>
      <c r="I779" s="87">
        <f>IF(J779="","",J779+교과보정값!JR$16)</f>
        <v>0</v>
      </c>
      <c r="J779" s="87">
        <f>IFERROR(IF(INDEX(교과보정값!$JR:$JR,MATCH($B779,교과보정값!$JQ:$JQ,0))="","",INDEX(교과보정값!$JR:$JR,MATCH($B779,교과보정값!$JQ:$JQ,0))+IF(INDEX(교과보정값!$JT:$JT,MATCH($B779,교과보정값!$JQ:$JQ,0))="인문",교과보정값!JR$8,교과보정값!JS$8)),"")</f>
        <v>-0.05</v>
      </c>
      <c r="K779" s="87">
        <f>IF(J779="","",J779+교과보정값!JS$16)</f>
        <v>-0.1</v>
      </c>
      <c r="L779" s="88">
        <f>IF(M779="","",M779+교과보정값!JR$17)</f>
        <v>0</v>
      </c>
      <c r="M779" s="88">
        <f>IFERROR(IF(INDEX(교과보정값!$JR:$JR,MATCH($B779,교과보정값!$JQ:$JQ,0))="","",INDEX(교과보정값!$JR:$JR,MATCH($B779,교과보정값!$JQ:$JQ,0))+IF(INDEX(교과보정값!$JT:$JT,MATCH($B779,교과보정값!$JQ:$JQ,0))="인문",교과보정값!JR$9,교과보정값!JS$9)),"")</f>
        <v>-0.05</v>
      </c>
      <c r="N779" s="88">
        <f>IF(M779="","",M779+교과보정값!JS$17)</f>
        <v>-0.1</v>
      </c>
      <c r="O779" s="89">
        <f>IF(P779="","",P779+교과보정값!JR$18)</f>
        <v>0</v>
      </c>
      <c r="P779" s="89">
        <f>IFERROR(IF(INDEX(교과보정값!$JR:$JR,MATCH($B779,교과보정값!$JQ:$JQ,0))="","",INDEX(교과보정값!$JR:$JR,MATCH($B779,교과보정값!$JQ:$JQ,0))+IF(INDEX(교과보정값!$JT:$JT,MATCH($B779,교과보정값!$JQ:$JQ,0))="인문",교과보정값!JR$10,교과보정값!JS$10)),"")</f>
        <v>-0.05</v>
      </c>
      <c r="Q779" s="89">
        <f>IF(P779="","",P779+교과보정값!JS$18)</f>
        <v>-0.1</v>
      </c>
    </row>
    <row r="780" spans="2:17">
      <c r="B780" s="84" t="s">
        <v>2346</v>
      </c>
      <c r="C780" s="85" t="str">
        <f>IF(D780="","",D780+교과보정값!JR$14)</f>
        <v/>
      </c>
      <c r="D780" s="85" t="str">
        <f>IFERROR(IF(INDEX(교과보정값!$JR:$JR,MATCH($B780,교과보정값!$JQ:$JQ,0))="","",INDEX(교과보정값!$JR:$JR,MATCH($B780,교과보정값!$JQ:$JQ,0))+IF(INDEX(교과보정값!$JT:$JT,MATCH($B780,교과보정값!$JQ:$JQ,0))="인문",교과보정값!JR$6,교과보정값!JS$6)),"")</f>
        <v/>
      </c>
      <c r="E780" s="85" t="str">
        <f>IF(D780="","",D780+교과보정값!JS$14)</f>
        <v/>
      </c>
      <c r="F780" s="86" t="str">
        <f>IF(G780="","",G780+교과보정값!JR$15)</f>
        <v/>
      </c>
      <c r="G780" s="86" t="str">
        <f>IFERROR(IF(INDEX(교과보정값!$JR:$JR,MATCH($B780,교과보정값!$JQ:$JQ,0))="","",INDEX(교과보정값!$JR:$JR,MATCH($B780,교과보정값!$JQ:$JQ,0))+IF(INDEX(교과보정값!$JT:$JT,MATCH($B780,교과보정값!$JQ:$JQ,0))="인문",교과보정값!JR$7,교과보정값!JS$7)),"")</f>
        <v/>
      </c>
      <c r="H780" s="86" t="str">
        <f>IF(G780="","",G780+교과보정값!JS$15)</f>
        <v/>
      </c>
      <c r="I780" s="87" t="str">
        <f>IF(J780="","",J780+교과보정값!JR$16)</f>
        <v/>
      </c>
      <c r="J780" s="87" t="str">
        <f>IFERROR(IF(INDEX(교과보정값!$JR:$JR,MATCH($B780,교과보정값!$JQ:$JQ,0))="","",INDEX(교과보정값!$JR:$JR,MATCH($B780,교과보정값!$JQ:$JQ,0))+IF(INDEX(교과보정값!$JT:$JT,MATCH($B780,교과보정값!$JQ:$JQ,0))="인문",교과보정값!JR$8,교과보정값!JS$8)),"")</f>
        <v/>
      </c>
      <c r="K780" s="87" t="str">
        <f>IF(J780="","",J780+교과보정값!JS$16)</f>
        <v/>
      </c>
      <c r="L780" s="88" t="str">
        <f>IF(M780="","",M780+교과보정값!JR$17)</f>
        <v/>
      </c>
      <c r="M780" s="88" t="str">
        <f>IFERROR(IF(INDEX(교과보정값!$JR:$JR,MATCH($B780,교과보정값!$JQ:$JQ,0))="","",INDEX(교과보정값!$JR:$JR,MATCH($B780,교과보정값!$JQ:$JQ,0))+IF(INDEX(교과보정값!$JT:$JT,MATCH($B780,교과보정값!$JQ:$JQ,0))="인문",교과보정값!JR$9,교과보정값!JS$9)),"")</f>
        <v/>
      </c>
      <c r="N780" s="88" t="str">
        <f>IF(M780="","",M780+교과보정값!JS$17)</f>
        <v/>
      </c>
      <c r="O780" s="89" t="str">
        <f>IF(P780="","",P780+교과보정값!JR$18)</f>
        <v/>
      </c>
      <c r="P780" s="89" t="str">
        <f>IFERROR(IF(INDEX(교과보정값!$JR:$JR,MATCH($B780,교과보정값!$JQ:$JQ,0))="","",INDEX(교과보정값!$JR:$JR,MATCH($B780,교과보정값!$JQ:$JQ,0))+IF(INDEX(교과보정값!$JT:$JT,MATCH($B780,교과보정값!$JQ:$JQ,0))="인문",교과보정값!JR$10,교과보정값!JS$10)),"")</f>
        <v/>
      </c>
      <c r="Q780" s="89" t="str">
        <f>IF(P780="","",P780+교과보정값!JS$18)</f>
        <v/>
      </c>
    </row>
    <row r="781" spans="2:17">
      <c r="B781" s="84" t="s">
        <v>2347</v>
      </c>
      <c r="C781" s="85">
        <f>IF(D781="","",D781+교과보정값!JR$14)</f>
        <v>0.1</v>
      </c>
      <c r="D781" s="85">
        <f>IFERROR(IF(INDEX(교과보정값!$JR:$JR,MATCH($B781,교과보정값!$JQ:$JQ,0))="","",INDEX(교과보정값!$JR:$JR,MATCH($B781,교과보정값!$JQ:$JQ,0))+IF(INDEX(교과보정값!$JT:$JT,MATCH($B781,교과보정값!$JQ:$JQ,0))="인문",교과보정값!JR$6,교과보정값!JS$6)),"")</f>
        <v>0.05</v>
      </c>
      <c r="E781" s="85">
        <f>IF(D781="","",D781+교과보정값!JS$14)</f>
        <v>0</v>
      </c>
      <c r="F781" s="86">
        <f>IF(G781="","",G781+교과보정값!JR$15)</f>
        <v>0.1</v>
      </c>
      <c r="G781" s="86">
        <f>IFERROR(IF(INDEX(교과보정값!$JR:$JR,MATCH($B781,교과보정값!$JQ:$JQ,0))="","",INDEX(교과보정값!$JR:$JR,MATCH($B781,교과보정값!$JQ:$JQ,0))+IF(INDEX(교과보정값!$JT:$JT,MATCH($B781,교과보정값!$JQ:$JQ,0))="인문",교과보정값!JR$7,교과보정값!JS$7)),"")</f>
        <v>0.05</v>
      </c>
      <c r="H781" s="86">
        <f>IF(G781="","",G781+교과보정값!JS$15)</f>
        <v>0</v>
      </c>
      <c r="I781" s="87">
        <f>IF(J781="","",J781+교과보정값!JR$16)</f>
        <v>0.1</v>
      </c>
      <c r="J781" s="87">
        <f>IFERROR(IF(INDEX(교과보정값!$JR:$JR,MATCH($B781,교과보정값!$JQ:$JQ,0))="","",INDEX(교과보정값!$JR:$JR,MATCH($B781,교과보정값!$JQ:$JQ,0))+IF(INDEX(교과보정값!$JT:$JT,MATCH($B781,교과보정값!$JQ:$JQ,0))="인문",교과보정값!JR$8,교과보정값!JS$8)),"")</f>
        <v>0.05</v>
      </c>
      <c r="K781" s="87">
        <f>IF(J781="","",J781+교과보정값!JS$16)</f>
        <v>0</v>
      </c>
      <c r="L781" s="88">
        <f>IF(M781="","",M781+교과보정값!JR$17)</f>
        <v>0.1</v>
      </c>
      <c r="M781" s="88">
        <f>IFERROR(IF(INDEX(교과보정값!$JR:$JR,MATCH($B781,교과보정값!$JQ:$JQ,0))="","",INDEX(교과보정값!$JR:$JR,MATCH($B781,교과보정값!$JQ:$JQ,0))+IF(INDEX(교과보정값!$JT:$JT,MATCH($B781,교과보정값!$JQ:$JQ,0))="인문",교과보정값!JR$9,교과보정값!JS$9)),"")</f>
        <v>0.05</v>
      </c>
      <c r="N781" s="88">
        <f>IF(M781="","",M781+교과보정값!JS$17)</f>
        <v>0</v>
      </c>
      <c r="O781" s="89">
        <f>IF(P781="","",P781+교과보정값!JR$18)</f>
        <v>0.1</v>
      </c>
      <c r="P781" s="89">
        <f>IFERROR(IF(INDEX(교과보정값!$JR:$JR,MATCH($B781,교과보정값!$JQ:$JQ,0))="","",INDEX(교과보정값!$JR:$JR,MATCH($B781,교과보정값!$JQ:$JQ,0))+IF(INDEX(교과보정값!$JT:$JT,MATCH($B781,교과보정값!$JQ:$JQ,0))="인문",교과보정값!JR$10,교과보정값!JS$10)),"")</f>
        <v>0.05</v>
      </c>
      <c r="Q781" s="89">
        <f>IF(P781="","",P781+교과보정값!JS$18)</f>
        <v>0</v>
      </c>
    </row>
    <row r="782" spans="2:17">
      <c r="B782" s="84" t="s">
        <v>2348</v>
      </c>
      <c r="C782" s="85" t="str">
        <f>IF(D782="","",D782+교과보정값!JR$14)</f>
        <v/>
      </c>
      <c r="D782" s="85" t="str">
        <f>IFERROR(IF(INDEX(교과보정값!$JR:$JR,MATCH($B782,교과보정값!$JQ:$JQ,0))="","",INDEX(교과보정값!$JR:$JR,MATCH($B782,교과보정값!$JQ:$JQ,0))+IF(INDEX(교과보정값!$JT:$JT,MATCH($B782,교과보정값!$JQ:$JQ,0))="인문",교과보정값!JR$6,교과보정값!JS$6)),"")</f>
        <v/>
      </c>
      <c r="E782" s="85" t="str">
        <f>IF(D782="","",D782+교과보정값!JS$14)</f>
        <v/>
      </c>
      <c r="F782" s="86" t="str">
        <f>IF(G782="","",G782+교과보정값!JR$15)</f>
        <v/>
      </c>
      <c r="G782" s="86" t="str">
        <f>IFERROR(IF(INDEX(교과보정값!$JR:$JR,MATCH($B782,교과보정값!$JQ:$JQ,0))="","",INDEX(교과보정값!$JR:$JR,MATCH($B782,교과보정값!$JQ:$JQ,0))+IF(INDEX(교과보정값!$JT:$JT,MATCH($B782,교과보정값!$JQ:$JQ,0))="인문",교과보정값!JR$7,교과보정값!JS$7)),"")</f>
        <v/>
      </c>
      <c r="H782" s="86" t="str">
        <f>IF(G782="","",G782+교과보정값!JS$15)</f>
        <v/>
      </c>
      <c r="I782" s="87" t="str">
        <f>IF(J782="","",J782+교과보정값!JR$16)</f>
        <v/>
      </c>
      <c r="J782" s="87" t="str">
        <f>IFERROR(IF(INDEX(교과보정값!$JR:$JR,MATCH($B782,교과보정값!$JQ:$JQ,0))="","",INDEX(교과보정값!$JR:$JR,MATCH($B782,교과보정값!$JQ:$JQ,0))+IF(INDEX(교과보정값!$JT:$JT,MATCH($B782,교과보정값!$JQ:$JQ,0))="인문",교과보정값!JR$8,교과보정값!JS$8)),"")</f>
        <v/>
      </c>
      <c r="K782" s="87" t="str">
        <f>IF(J782="","",J782+교과보정값!JS$16)</f>
        <v/>
      </c>
      <c r="L782" s="88" t="str">
        <f>IF(M782="","",M782+교과보정값!JR$17)</f>
        <v/>
      </c>
      <c r="M782" s="88" t="str">
        <f>IFERROR(IF(INDEX(교과보정값!$JR:$JR,MATCH($B782,교과보정값!$JQ:$JQ,0))="","",INDEX(교과보정값!$JR:$JR,MATCH($B782,교과보정값!$JQ:$JQ,0))+IF(INDEX(교과보정값!$JT:$JT,MATCH($B782,교과보정값!$JQ:$JQ,0))="인문",교과보정값!JR$9,교과보정값!JS$9)),"")</f>
        <v/>
      </c>
      <c r="N782" s="88" t="str">
        <f>IF(M782="","",M782+교과보정값!JS$17)</f>
        <v/>
      </c>
      <c r="O782" s="89" t="str">
        <f>IF(P782="","",P782+교과보정값!JR$18)</f>
        <v/>
      </c>
      <c r="P782" s="89" t="str">
        <f>IFERROR(IF(INDEX(교과보정값!$JR:$JR,MATCH($B782,교과보정값!$JQ:$JQ,0))="","",INDEX(교과보정값!$JR:$JR,MATCH($B782,교과보정값!$JQ:$JQ,0))+IF(INDEX(교과보정값!$JT:$JT,MATCH($B782,교과보정값!$JQ:$JQ,0))="인문",교과보정값!JR$10,교과보정값!JS$10)),"")</f>
        <v/>
      </c>
      <c r="Q782" s="89" t="str">
        <f>IF(P782="","",P782+교과보정값!JS$18)</f>
        <v/>
      </c>
    </row>
    <row r="783" spans="2:17">
      <c r="B783" s="84" t="s">
        <v>2349</v>
      </c>
      <c r="C783" s="85" t="str">
        <f>IF(D783="","",D783+교과보정값!JR$14)</f>
        <v/>
      </c>
      <c r="D783" s="85" t="str">
        <f>IFERROR(IF(INDEX(교과보정값!$JR:$JR,MATCH($B783,교과보정값!$JQ:$JQ,0))="","",INDEX(교과보정값!$JR:$JR,MATCH($B783,교과보정값!$JQ:$JQ,0))+IF(INDEX(교과보정값!$JT:$JT,MATCH($B783,교과보정값!$JQ:$JQ,0))="인문",교과보정값!JR$6,교과보정값!JS$6)),"")</f>
        <v/>
      </c>
      <c r="E783" s="85" t="str">
        <f>IF(D783="","",D783+교과보정값!JS$14)</f>
        <v/>
      </c>
      <c r="F783" s="86" t="str">
        <f>IF(G783="","",G783+교과보정값!JR$15)</f>
        <v/>
      </c>
      <c r="G783" s="86" t="str">
        <f>IFERROR(IF(INDEX(교과보정값!$JR:$JR,MATCH($B783,교과보정값!$JQ:$JQ,0))="","",INDEX(교과보정값!$JR:$JR,MATCH($B783,교과보정값!$JQ:$JQ,0))+IF(INDEX(교과보정값!$JT:$JT,MATCH($B783,교과보정값!$JQ:$JQ,0))="인문",교과보정값!JR$7,교과보정값!JS$7)),"")</f>
        <v/>
      </c>
      <c r="H783" s="86" t="str">
        <f>IF(G783="","",G783+교과보정값!JS$15)</f>
        <v/>
      </c>
      <c r="I783" s="87" t="str">
        <f>IF(J783="","",J783+교과보정값!JR$16)</f>
        <v/>
      </c>
      <c r="J783" s="87" t="str">
        <f>IFERROR(IF(INDEX(교과보정값!$JR:$JR,MATCH($B783,교과보정값!$JQ:$JQ,0))="","",INDEX(교과보정값!$JR:$JR,MATCH($B783,교과보정값!$JQ:$JQ,0))+IF(INDEX(교과보정값!$JT:$JT,MATCH($B783,교과보정값!$JQ:$JQ,0))="인문",교과보정값!JR$8,교과보정값!JS$8)),"")</f>
        <v/>
      </c>
      <c r="K783" s="87" t="str">
        <f>IF(J783="","",J783+교과보정값!JS$16)</f>
        <v/>
      </c>
      <c r="L783" s="88" t="str">
        <f>IF(M783="","",M783+교과보정값!JR$17)</f>
        <v/>
      </c>
      <c r="M783" s="88" t="str">
        <f>IFERROR(IF(INDEX(교과보정값!$JR:$JR,MATCH($B783,교과보정값!$JQ:$JQ,0))="","",INDEX(교과보정값!$JR:$JR,MATCH($B783,교과보정값!$JQ:$JQ,0))+IF(INDEX(교과보정값!$JT:$JT,MATCH($B783,교과보정값!$JQ:$JQ,0))="인문",교과보정값!JR$9,교과보정값!JS$9)),"")</f>
        <v/>
      </c>
      <c r="N783" s="88" t="str">
        <f>IF(M783="","",M783+교과보정값!JS$17)</f>
        <v/>
      </c>
      <c r="O783" s="89" t="str">
        <f>IF(P783="","",P783+교과보정값!JR$18)</f>
        <v/>
      </c>
      <c r="P783" s="89" t="str">
        <f>IFERROR(IF(INDEX(교과보정값!$JR:$JR,MATCH($B783,교과보정값!$JQ:$JQ,0))="","",INDEX(교과보정값!$JR:$JR,MATCH($B783,교과보정값!$JQ:$JQ,0))+IF(INDEX(교과보정값!$JT:$JT,MATCH($B783,교과보정값!$JQ:$JQ,0))="인문",교과보정값!JR$10,교과보정값!JS$10)),"")</f>
        <v/>
      </c>
      <c r="Q783" s="89" t="str">
        <f>IF(P783="","",P783+교과보정값!JS$18)</f>
        <v/>
      </c>
    </row>
    <row r="784" spans="2:17">
      <c r="B784" s="84" t="s">
        <v>2350</v>
      </c>
      <c r="C784" s="85" t="str">
        <f>IF(D784="","",D784+교과보정값!JR$14)</f>
        <v/>
      </c>
      <c r="D784" s="85" t="str">
        <f>IFERROR(IF(INDEX(교과보정값!$JR:$JR,MATCH($B784,교과보정값!$JQ:$JQ,0))="","",INDEX(교과보정값!$JR:$JR,MATCH($B784,교과보정값!$JQ:$JQ,0))+IF(INDEX(교과보정값!$JT:$JT,MATCH($B784,교과보정값!$JQ:$JQ,0))="인문",교과보정값!JR$6,교과보정값!JS$6)),"")</f>
        <v/>
      </c>
      <c r="E784" s="85" t="str">
        <f>IF(D784="","",D784+교과보정값!JS$14)</f>
        <v/>
      </c>
      <c r="F784" s="86" t="str">
        <f>IF(G784="","",G784+교과보정값!JR$15)</f>
        <v/>
      </c>
      <c r="G784" s="86" t="str">
        <f>IFERROR(IF(INDEX(교과보정값!$JR:$JR,MATCH($B784,교과보정값!$JQ:$JQ,0))="","",INDEX(교과보정값!$JR:$JR,MATCH($B784,교과보정값!$JQ:$JQ,0))+IF(INDEX(교과보정값!$JT:$JT,MATCH($B784,교과보정값!$JQ:$JQ,0))="인문",교과보정값!JR$7,교과보정값!JS$7)),"")</f>
        <v/>
      </c>
      <c r="H784" s="86" t="str">
        <f>IF(G784="","",G784+교과보정값!JS$15)</f>
        <v/>
      </c>
      <c r="I784" s="87" t="str">
        <f>IF(J784="","",J784+교과보정값!JR$16)</f>
        <v/>
      </c>
      <c r="J784" s="87" t="str">
        <f>IFERROR(IF(INDEX(교과보정값!$JR:$JR,MATCH($B784,교과보정값!$JQ:$JQ,0))="","",INDEX(교과보정값!$JR:$JR,MATCH($B784,교과보정값!$JQ:$JQ,0))+IF(INDEX(교과보정값!$JT:$JT,MATCH($B784,교과보정값!$JQ:$JQ,0))="인문",교과보정값!JR$8,교과보정값!JS$8)),"")</f>
        <v/>
      </c>
      <c r="K784" s="87" t="str">
        <f>IF(J784="","",J784+교과보정값!JS$16)</f>
        <v/>
      </c>
      <c r="L784" s="88" t="str">
        <f>IF(M784="","",M784+교과보정값!JR$17)</f>
        <v/>
      </c>
      <c r="M784" s="88" t="str">
        <f>IFERROR(IF(INDEX(교과보정값!$JR:$JR,MATCH($B784,교과보정값!$JQ:$JQ,0))="","",INDEX(교과보정값!$JR:$JR,MATCH($B784,교과보정값!$JQ:$JQ,0))+IF(INDEX(교과보정값!$JT:$JT,MATCH($B784,교과보정값!$JQ:$JQ,0))="인문",교과보정값!JR$9,교과보정값!JS$9)),"")</f>
        <v/>
      </c>
      <c r="N784" s="88" t="str">
        <f>IF(M784="","",M784+교과보정값!JS$17)</f>
        <v/>
      </c>
      <c r="O784" s="89" t="str">
        <f>IF(P784="","",P784+교과보정값!JR$18)</f>
        <v/>
      </c>
      <c r="P784" s="89" t="str">
        <f>IFERROR(IF(INDEX(교과보정값!$JR:$JR,MATCH($B784,교과보정값!$JQ:$JQ,0))="","",INDEX(교과보정값!$JR:$JR,MATCH($B784,교과보정값!$JQ:$JQ,0))+IF(INDEX(교과보정값!$JT:$JT,MATCH($B784,교과보정값!$JQ:$JQ,0))="인문",교과보정값!JR$10,교과보정값!JS$10)),"")</f>
        <v/>
      </c>
      <c r="Q784" s="89" t="str">
        <f>IF(P784="","",P784+교과보정값!JS$18)</f>
        <v/>
      </c>
    </row>
    <row r="785" spans="2:17">
      <c r="B785" s="84" t="s">
        <v>2351</v>
      </c>
      <c r="C785" s="85" t="str">
        <f>IF(D785="","",D785+교과보정값!JR$14)</f>
        <v/>
      </c>
      <c r="D785" s="85" t="str">
        <f>IFERROR(IF(INDEX(교과보정값!$JR:$JR,MATCH($B785,교과보정값!$JQ:$JQ,0))="","",INDEX(교과보정값!$JR:$JR,MATCH($B785,교과보정값!$JQ:$JQ,0))+IF(INDEX(교과보정값!$JT:$JT,MATCH($B785,교과보정값!$JQ:$JQ,0))="인문",교과보정값!JR$6,교과보정값!JS$6)),"")</f>
        <v/>
      </c>
      <c r="E785" s="85" t="str">
        <f>IF(D785="","",D785+교과보정값!JS$14)</f>
        <v/>
      </c>
      <c r="F785" s="86" t="str">
        <f>IF(G785="","",G785+교과보정값!JR$15)</f>
        <v/>
      </c>
      <c r="G785" s="86" t="str">
        <f>IFERROR(IF(INDEX(교과보정값!$JR:$JR,MATCH($B785,교과보정값!$JQ:$JQ,0))="","",INDEX(교과보정값!$JR:$JR,MATCH($B785,교과보정값!$JQ:$JQ,0))+IF(INDEX(교과보정값!$JT:$JT,MATCH($B785,교과보정값!$JQ:$JQ,0))="인문",교과보정값!JR$7,교과보정값!JS$7)),"")</f>
        <v/>
      </c>
      <c r="H785" s="86" t="str">
        <f>IF(G785="","",G785+교과보정값!JS$15)</f>
        <v/>
      </c>
      <c r="I785" s="87" t="str">
        <f>IF(J785="","",J785+교과보정값!JR$16)</f>
        <v/>
      </c>
      <c r="J785" s="87" t="str">
        <f>IFERROR(IF(INDEX(교과보정값!$JR:$JR,MATCH($B785,교과보정값!$JQ:$JQ,0))="","",INDEX(교과보정값!$JR:$JR,MATCH($B785,교과보정값!$JQ:$JQ,0))+IF(INDEX(교과보정값!$JT:$JT,MATCH($B785,교과보정값!$JQ:$JQ,0))="인문",교과보정값!JR$8,교과보정값!JS$8)),"")</f>
        <v/>
      </c>
      <c r="K785" s="87" t="str">
        <f>IF(J785="","",J785+교과보정값!JS$16)</f>
        <v/>
      </c>
      <c r="L785" s="88" t="str">
        <f>IF(M785="","",M785+교과보정값!JR$17)</f>
        <v/>
      </c>
      <c r="M785" s="88" t="str">
        <f>IFERROR(IF(INDEX(교과보정값!$JR:$JR,MATCH($B785,교과보정값!$JQ:$JQ,0))="","",INDEX(교과보정값!$JR:$JR,MATCH($B785,교과보정값!$JQ:$JQ,0))+IF(INDEX(교과보정값!$JT:$JT,MATCH($B785,교과보정값!$JQ:$JQ,0))="인문",교과보정값!JR$9,교과보정값!JS$9)),"")</f>
        <v/>
      </c>
      <c r="N785" s="88" t="str">
        <f>IF(M785="","",M785+교과보정값!JS$17)</f>
        <v/>
      </c>
      <c r="O785" s="89" t="str">
        <f>IF(P785="","",P785+교과보정값!JR$18)</f>
        <v/>
      </c>
      <c r="P785" s="89" t="str">
        <f>IFERROR(IF(INDEX(교과보정값!$JR:$JR,MATCH($B785,교과보정값!$JQ:$JQ,0))="","",INDEX(교과보정값!$JR:$JR,MATCH($B785,교과보정값!$JQ:$JQ,0))+IF(INDEX(교과보정값!$JT:$JT,MATCH($B785,교과보정값!$JQ:$JQ,0))="인문",교과보정값!JR$10,교과보정값!JS$10)),"")</f>
        <v/>
      </c>
      <c r="Q785" s="89" t="str">
        <f>IF(P785="","",P785+교과보정값!JS$18)</f>
        <v/>
      </c>
    </row>
    <row r="787" spans="2:17">
      <c r="B787" s="159" t="s">
        <v>2352</v>
      </c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5"/>
    </row>
    <row r="788" spans="2:17">
      <c r="B788" s="78"/>
      <c r="C788" s="163" t="s">
        <v>1862</v>
      </c>
      <c r="D788" s="154"/>
      <c r="E788" s="155"/>
      <c r="F788" s="161" t="s">
        <v>1863</v>
      </c>
      <c r="G788" s="154"/>
      <c r="H788" s="155"/>
      <c r="I788" s="162" t="s">
        <v>1864</v>
      </c>
      <c r="J788" s="154"/>
      <c r="K788" s="155"/>
      <c r="L788" s="156" t="s">
        <v>1865</v>
      </c>
      <c r="M788" s="154"/>
      <c r="N788" s="155"/>
      <c r="O788" s="157" t="s">
        <v>1866</v>
      </c>
      <c r="P788" s="154"/>
      <c r="Q788" s="155"/>
    </row>
    <row r="789" spans="2:17">
      <c r="B789" s="78" t="s">
        <v>1869</v>
      </c>
      <c r="C789" s="79" t="s">
        <v>19</v>
      </c>
      <c r="D789" s="79" t="s">
        <v>20</v>
      </c>
      <c r="E789" s="79" t="s">
        <v>21</v>
      </c>
      <c r="F789" s="80" t="s">
        <v>19</v>
      </c>
      <c r="G789" s="80" t="s">
        <v>20</v>
      </c>
      <c r="H789" s="80" t="s">
        <v>21</v>
      </c>
      <c r="I789" s="81" t="s">
        <v>19</v>
      </c>
      <c r="J789" s="81" t="s">
        <v>20</v>
      </c>
      <c r="K789" s="81" t="s">
        <v>21</v>
      </c>
      <c r="L789" s="82" t="s">
        <v>19</v>
      </c>
      <c r="M789" s="82" t="s">
        <v>20</v>
      </c>
      <c r="N789" s="82" t="s">
        <v>21</v>
      </c>
      <c r="O789" s="83" t="s">
        <v>19</v>
      </c>
      <c r="P789" s="83" t="s">
        <v>20</v>
      </c>
      <c r="Q789" s="83" t="s">
        <v>21</v>
      </c>
    </row>
    <row r="790" spans="2:17">
      <c r="B790" s="84" t="s">
        <v>2353</v>
      </c>
      <c r="C790" s="85">
        <f>IF(D790="","",D790+교과보정값!JW$14)</f>
        <v>3.0000000000000002E-2</v>
      </c>
      <c r="D790" s="85">
        <f>IFERROR(IF(INDEX(교과보정값!$JW:$JW,MATCH($B790,교과보정값!$JV:$JV,0))="","",INDEX(교과보정값!$JW:$JW,MATCH($B790,교과보정값!$JV:$JV,0))+IF(INDEX(교과보정값!$JY:$JY,MATCH($B790,교과보정값!$JV:$JV,0))="인문",교과보정값!JW$6,교과보정값!JX$6)),"")</f>
        <v>-0.02</v>
      </c>
      <c r="E790" s="85">
        <f>IF(D790="","",D790+교과보정값!JX$14)</f>
        <v>-7.0000000000000007E-2</v>
      </c>
      <c r="F790" s="86">
        <f>IF(G790="","",G790+교과보정값!JW$15)</f>
        <v>3.0000000000000002E-2</v>
      </c>
      <c r="G790" s="86">
        <f>IFERROR(IF(INDEX(교과보정값!$JW:$JW,MATCH($B790,교과보정값!$JV:$JV,0))="","",INDEX(교과보정값!$JW:$JW,MATCH($B790,교과보정값!$JV:$JV,0))+IF(INDEX(교과보정값!$JY:$JY,MATCH($B790,교과보정값!$JV:$JV,0))="인문",교과보정값!JW$7,교과보정값!JX$7)),"")</f>
        <v>-0.02</v>
      </c>
      <c r="H790" s="86">
        <f>IF(G790="","",G790+교과보정값!JX$15)</f>
        <v>-7.0000000000000007E-2</v>
      </c>
      <c r="I790" s="87">
        <f>IF(J790="","",J790+교과보정값!JW$16)</f>
        <v>3.0000000000000002E-2</v>
      </c>
      <c r="J790" s="87">
        <f>IFERROR(IF(INDEX(교과보정값!$JW:$JW,MATCH($B790,교과보정값!$JV:$JV,0))="","",INDEX(교과보정값!$JW:$JW,MATCH($B790,교과보정값!$JV:$JV,0))+IF(INDEX(교과보정값!$JY:$JY,MATCH($B790,교과보정값!$JV:$JV,0))="인문",교과보정값!JW$8,교과보정값!JX$8)),"")</f>
        <v>-0.02</v>
      </c>
      <c r="K790" s="87">
        <f>IF(J790="","",J790+교과보정값!JX$16)</f>
        <v>-7.0000000000000007E-2</v>
      </c>
      <c r="L790" s="88">
        <f>IF(M790="","",M790+교과보정값!JW$17)</f>
        <v>3.0000000000000002E-2</v>
      </c>
      <c r="M790" s="88">
        <f>IFERROR(IF(INDEX(교과보정값!$JW:$JW,MATCH($B790,교과보정값!$JV:$JV,0))="","",INDEX(교과보정값!$JW:$JW,MATCH($B790,교과보정값!$JV:$JV,0))+IF(INDEX(교과보정값!$JY:$JY,MATCH($B790,교과보정값!$JV:$JV,0))="인문",교과보정값!JW$9,교과보정값!JX$9)),"")</f>
        <v>-0.02</v>
      </c>
      <c r="N790" s="88">
        <f>IF(M790="","",M790+교과보정값!JX$17)</f>
        <v>-7.0000000000000007E-2</v>
      </c>
      <c r="O790" s="89">
        <f>IF(P790="","",P790+교과보정값!JW$18)</f>
        <v>3.0000000000000002E-2</v>
      </c>
      <c r="P790" s="89">
        <f>IFERROR(IF(INDEX(교과보정값!$JW:$JW,MATCH($B790,교과보정값!$JV:$JV,0))="","",INDEX(교과보정값!$JW:$JW,MATCH($B790,교과보정값!$JV:$JV,0))+IF(INDEX(교과보정값!$JY:$JY,MATCH($B790,교과보정값!$JV:$JV,0))="인문",교과보정값!JW$10,교과보정값!JX$10)),"")</f>
        <v>-0.02</v>
      </c>
      <c r="Q790" s="89">
        <f>IF(P790="","",P790+교과보정값!JX$18)</f>
        <v>-7.0000000000000007E-2</v>
      </c>
    </row>
    <row r="791" spans="2:17">
      <c r="B791" s="84" t="s">
        <v>2354</v>
      </c>
      <c r="C791" s="85" t="str">
        <f>IF(D791="","",D791+교과보정값!JW$14)</f>
        <v/>
      </c>
      <c r="D791" s="85" t="str">
        <f>IFERROR(IF(INDEX(교과보정값!$JW:$JW,MATCH($B791,교과보정값!$JV:$JV,0))="","",INDEX(교과보정값!$JW:$JW,MATCH($B791,교과보정값!$JV:$JV,0))+IF(INDEX(교과보정값!$JY:$JY,MATCH($B791,교과보정값!$JV:$JV,0))="인문",교과보정값!JW$6,교과보정값!JX$6)),"")</f>
        <v/>
      </c>
      <c r="E791" s="85" t="str">
        <f>IF(D791="","",D791+교과보정값!JX$14)</f>
        <v/>
      </c>
      <c r="F791" s="86" t="str">
        <f>IF(G791="","",G791+교과보정값!JW$15)</f>
        <v/>
      </c>
      <c r="G791" s="86" t="str">
        <f>IFERROR(IF(INDEX(교과보정값!$JW:$JW,MATCH($B791,교과보정값!$JV:$JV,0))="","",INDEX(교과보정값!$JW:$JW,MATCH($B791,교과보정값!$JV:$JV,0))+IF(INDEX(교과보정값!$JY:$JY,MATCH($B791,교과보정값!$JV:$JV,0))="인문",교과보정값!JW$7,교과보정값!JX$7)),"")</f>
        <v/>
      </c>
      <c r="H791" s="86" t="str">
        <f>IF(G791="","",G791+교과보정값!JX$15)</f>
        <v/>
      </c>
      <c r="I791" s="87" t="str">
        <f>IF(J791="","",J791+교과보정값!JW$16)</f>
        <v/>
      </c>
      <c r="J791" s="87" t="str">
        <f>IFERROR(IF(INDEX(교과보정값!$JW:$JW,MATCH($B791,교과보정값!$JV:$JV,0))="","",INDEX(교과보정값!$JW:$JW,MATCH($B791,교과보정값!$JV:$JV,0))+IF(INDEX(교과보정값!$JY:$JY,MATCH($B791,교과보정값!$JV:$JV,0))="인문",교과보정값!JW$8,교과보정값!JX$8)),"")</f>
        <v/>
      </c>
      <c r="K791" s="87" t="str">
        <f>IF(J791="","",J791+교과보정값!JX$16)</f>
        <v/>
      </c>
      <c r="L791" s="88" t="str">
        <f>IF(M791="","",M791+교과보정값!JW$17)</f>
        <v/>
      </c>
      <c r="M791" s="88" t="str">
        <f>IFERROR(IF(INDEX(교과보정값!$JW:$JW,MATCH($B791,교과보정값!$JV:$JV,0))="","",INDEX(교과보정값!$JW:$JW,MATCH($B791,교과보정값!$JV:$JV,0))+IF(INDEX(교과보정값!$JY:$JY,MATCH($B791,교과보정값!$JV:$JV,0))="인문",교과보정값!JW$9,교과보정값!JX$9)),"")</f>
        <v/>
      </c>
      <c r="N791" s="88" t="str">
        <f>IF(M791="","",M791+교과보정값!JX$17)</f>
        <v/>
      </c>
      <c r="O791" s="89" t="str">
        <f>IF(P791="","",P791+교과보정값!JW$18)</f>
        <v/>
      </c>
      <c r="P791" s="89" t="str">
        <f>IFERROR(IF(INDEX(교과보정값!$JW:$JW,MATCH($B791,교과보정값!$JV:$JV,0))="","",INDEX(교과보정값!$JW:$JW,MATCH($B791,교과보정값!$JV:$JV,0))+IF(INDEX(교과보정값!$JY:$JY,MATCH($B791,교과보정값!$JV:$JV,0))="인문",교과보정값!JW$10,교과보정값!JX$10)),"")</f>
        <v/>
      </c>
      <c r="Q791" s="89" t="str">
        <f>IF(P791="","",P791+교과보정값!JX$18)</f>
        <v/>
      </c>
    </row>
    <row r="792" spans="2:17">
      <c r="B792" s="84" t="s">
        <v>2355</v>
      </c>
      <c r="C792" s="85">
        <f>IF(D792="","",D792+교과보정값!JW$14)</f>
        <v>7.0000000000000007E-2</v>
      </c>
      <c r="D792" s="85">
        <f>IFERROR(IF(INDEX(교과보정값!$JW:$JW,MATCH($B792,교과보정값!$JV:$JV,0))="","",INDEX(교과보정값!$JW:$JW,MATCH($B792,교과보정값!$JV:$JV,0))+IF(INDEX(교과보정값!$JY:$JY,MATCH($B792,교과보정값!$JV:$JV,0))="인문",교과보정값!JW$6,교과보정값!JX$6)),"")</f>
        <v>0.02</v>
      </c>
      <c r="E792" s="85">
        <f>IF(D792="","",D792+교과보정값!JX$14)</f>
        <v>-3.0000000000000002E-2</v>
      </c>
      <c r="F792" s="86">
        <f>IF(G792="","",G792+교과보정값!JW$15)</f>
        <v>7.0000000000000007E-2</v>
      </c>
      <c r="G792" s="86">
        <f>IFERROR(IF(INDEX(교과보정값!$JW:$JW,MATCH($B792,교과보정값!$JV:$JV,0))="","",INDEX(교과보정값!$JW:$JW,MATCH($B792,교과보정값!$JV:$JV,0))+IF(INDEX(교과보정값!$JY:$JY,MATCH($B792,교과보정값!$JV:$JV,0))="인문",교과보정값!JW$7,교과보정값!JX$7)),"")</f>
        <v>0.02</v>
      </c>
      <c r="H792" s="86">
        <f>IF(G792="","",G792+교과보정값!JX$15)</f>
        <v>-3.0000000000000002E-2</v>
      </c>
      <c r="I792" s="87">
        <f>IF(J792="","",J792+교과보정값!JW$16)</f>
        <v>7.0000000000000007E-2</v>
      </c>
      <c r="J792" s="87">
        <f>IFERROR(IF(INDEX(교과보정값!$JW:$JW,MATCH($B792,교과보정값!$JV:$JV,0))="","",INDEX(교과보정값!$JW:$JW,MATCH($B792,교과보정값!$JV:$JV,0))+IF(INDEX(교과보정값!$JY:$JY,MATCH($B792,교과보정값!$JV:$JV,0))="인문",교과보정값!JW$8,교과보정값!JX$8)),"")</f>
        <v>0.02</v>
      </c>
      <c r="K792" s="87">
        <f>IF(J792="","",J792+교과보정값!JX$16)</f>
        <v>-3.0000000000000002E-2</v>
      </c>
      <c r="L792" s="88">
        <f>IF(M792="","",M792+교과보정값!JW$17)</f>
        <v>7.0000000000000007E-2</v>
      </c>
      <c r="M792" s="88">
        <f>IFERROR(IF(INDEX(교과보정값!$JW:$JW,MATCH($B792,교과보정값!$JV:$JV,0))="","",INDEX(교과보정값!$JW:$JW,MATCH($B792,교과보정값!$JV:$JV,0))+IF(INDEX(교과보정값!$JY:$JY,MATCH($B792,교과보정값!$JV:$JV,0))="인문",교과보정값!JW$9,교과보정값!JX$9)),"")</f>
        <v>0.02</v>
      </c>
      <c r="N792" s="88">
        <f>IF(M792="","",M792+교과보정값!JX$17)</f>
        <v>-3.0000000000000002E-2</v>
      </c>
      <c r="O792" s="89">
        <f>IF(P792="","",P792+교과보정값!JW$18)</f>
        <v>7.0000000000000007E-2</v>
      </c>
      <c r="P792" s="89">
        <f>IFERROR(IF(INDEX(교과보정값!$JW:$JW,MATCH($B792,교과보정값!$JV:$JV,0))="","",INDEX(교과보정값!$JW:$JW,MATCH($B792,교과보정값!$JV:$JV,0))+IF(INDEX(교과보정값!$JY:$JY,MATCH($B792,교과보정값!$JV:$JV,0))="인문",교과보정값!JW$10,교과보정값!JX$10)),"")</f>
        <v>0.02</v>
      </c>
      <c r="Q792" s="89">
        <f>IF(P792="","",P792+교과보정값!JX$18)</f>
        <v>-3.0000000000000002E-2</v>
      </c>
    </row>
    <row r="793" spans="2:17">
      <c r="B793" s="84" t="s">
        <v>2356</v>
      </c>
      <c r="C793" s="85">
        <f>IF(D793="","",D793+교과보정값!JW$14)</f>
        <v>0</v>
      </c>
      <c r="D793" s="85">
        <f>IFERROR(IF(INDEX(교과보정값!$JW:$JW,MATCH($B793,교과보정값!$JV:$JV,0))="","",INDEX(교과보정값!$JW:$JW,MATCH($B793,교과보정값!$JV:$JV,0))+IF(INDEX(교과보정값!$JY:$JY,MATCH($B793,교과보정값!$JV:$JV,0))="인문",교과보정값!JW$6,교과보정값!JX$6)),"")</f>
        <v>-0.05</v>
      </c>
      <c r="E793" s="85">
        <f>IF(D793="","",D793+교과보정값!JX$14)</f>
        <v>-0.1</v>
      </c>
      <c r="F793" s="86">
        <f>IF(G793="","",G793+교과보정값!JW$15)</f>
        <v>0</v>
      </c>
      <c r="G793" s="86">
        <f>IFERROR(IF(INDEX(교과보정값!$JW:$JW,MATCH($B793,교과보정값!$JV:$JV,0))="","",INDEX(교과보정값!$JW:$JW,MATCH($B793,교과보정값!$JV:$JV,0))+IF(INDEX(교과보정값!$JY:$JY,MATCH($B793,교과보정값!$JV:$JV,0))="인문",교과보정값!JW$7,교과보정값!JX$7)),"")</f>
        <v>-0.05</v>
      </c>
      <c r="H793" s="86">
        <f>IF(G793="","",G793+교과보정값!JX$15)</f>
        <v>-0.1</v>
      </c>
      <c r="I793" s="87">
        <f>IF(J793="","",J793+교과보정값!JW$16)</f>
        <v>0</v>
      </c>
      <c r="J793" s="87">
        <f>IFERROR(IF(INDEX(교과보정값!$JW:$JW,MATCH($B793,교과보정값!$JV:$JV,0))="","",INDEX(교과보정값!$JW:$JW,MATCH($B793,교과보정값!$JV:$JV,0))+IF(INDEX(교과보정값!$JY:$JY,MATCH($B793,교과보정값!$JV:$JV,0))="인문",교과보정값!JW$8,교과보정값!JX$8)),"")</f>
        <v>-0.05</v>
      </c>
      <c r="K793" s="87">
        <f>IF(J793="","",J793+교과보정값!JX$16)</f>
        <v>-0.1</v>
      </c>
      <c r="L793" s="88">
        <f>IF(M793="","",M793+교과보정값!JW$17)</f>
        <v>0</v>
      </c>
      <c r="M793" s="88">
        <f>IFERROR(IF(INDEX(교과보정값!$JW:$JW,MATCH($B793,교과보정값!$JV:$JV,0))="","",INDEX(교과보정값!$JW:$JW,MATCH($B793,교과보정값!$JV:$JV,0))+IF(INDEX(교과보정값!$JY:$JY,MATCH($B793,교과보정값!$JV:$JV,0))="인문",교과보정값!JW$9,교과보정값!JX$9)),"")</f>
        <v>-0.05</v>
      </c>
      <c r="N793" s="88">
        <f>IF(M793="","",M793+교과보정값!JX$17)</f>
        <v>-0.1</v>
      </c>
      <c r="O793" s="89">
        <f>IF(P793="","",P793+교과보정값!JW$18)</f>
        <v>0</v>
      </c>
      <c r="P793" s="89">
        <f>IFERROR(IF(INDEX(교과보정값!$JW:$JW,MATCH($B793,교과보정값!$JV:$JV,0))="","",INDEX(교과보정값!$JW:$JW,MATCH($B793,교과보정값!$JV:$JV,0))+IF(INDEX(교과보정값!$JY:$JY,MATCH($B793,교과보정값!$JV:$JV,0))="인문",교과보정값!JW$10,교과보정값!JX$10)),"")</f>
        <v>-0.05</v>
      </c>
      <c r="Q793" s="89">
        <f>IF(P793="","",P793+교과보정값!JX$18)</f>
        <v>-0.1</v>
      </c>
    </row>
    <row r="794" spans="2:17">
      <c r="B794" s="84" t="s">
        <v>2357</v>
      </c>
      <c r="C794" s="85" t="str">
        <f>IF(D794="","",D794+교과보정값!JW$14)</f>
        <v/>
      </c>
      <c r="D794" s="85" t="str">
        <f>IFERROR(IF(INDEX(교과보정값!$JW:$JW,MATCH($B794,교과보정값!$JV:$JV,0))="","",INDEX(교과보정값!$JW:$JW,MATCH($B794,교과보정값!$JV:$JV,0))+IF(INDEX(교과보정값!$JY:$JY,MATCH($B794,교과보정값!$JV:$JV,0))="인문",교과보정값!JW$6,교과보정값!JX$6)),"")</f>
        <v/>
      </c>
      <c r="E794" s="85" t="str">
        <f>IF(D794="","",D794+교과보정값!JX$14)</f>
        <v/>
      </c>
      <c r="F794" s="86" t="str">
        <f>IF(G794="","",G794+교과보정값!JW$15)</f>
        <v/>
      </c>
      <c r="G794" s="86" t="str">
        <f>IFERROR(IF(INDEX(교과보정값!$JW:$JW,MATCH($B794,교과보정값!$JV:$JV,0))="","",INDEX(교과보정값!$JW:$JW,MATCH($B794,교과보정값!$JV:$JV,0))+IF(INDEX(교과보정값!$JY:$JY,MATCH($B794,교과보정값!$JV:$JV,0))="인문",교과보정값!JW$7,교과보정값!JX$7)),"")</f>
        <v/>
      </c>
      <c r="H794" s="86" t="str">
        <f>IF(G794="","",G794+교과보정값!JX$15)</f>
        <v/>
      </c>
      <c r="I794" s="87" t="str">
        <f>IF(J794="","",J794+교과보정값!JW$16)</f>
        <v/>
      </c>
      <c r="J794" s="87" t="str">
        <f>IFERROR(IF(INDEX(교과보정값!$JW:$JW,MATCH($B794,교과보정값!$JV:$JV,0))="","",INDEX(교과보정값!$JW:$JW,MATCH($B794,교과보정값!$JV:$JV,0))+IF(INDEX(교과보정값!$JY:$JY,MATCH($B794,교과보정값!$JV:$JV,0))="인문",교과보정값!JW$8,교과보정값!JX$8)),"")</f>
        <v/>
      </c>
      <c r="K794" s="87" t="str">
        <f>IF(J794="","",J794+교과보정값!JX$16)</f>
        <v/>
      </c>
      <c r="L794" s="88" t="str">
        <f>IF(M794="","",M794+교과보정값!JW$17)</f>
        <v/>
      </c>
      <c r="M794" s="88" t="str">
        <f>IFERROR(IF(INDEX(교과보정값!$JW:$JW,MATCH($B794,교과보정값!$JV:$JV,0))="","",INDEX(교과보정값!$JW:$JW,MATCH($B794,교과보정값!$JV:$JV,0))+IF(INDEX(교과보정값!$JY:$JY,MATCH($B794,교과보정값!$JV:$JV,0))="인문",교과보정값!JW$9,교과보정값!JX$9)),"")</f>
        <v/>
      </c>
      <c r="N794" s="88" t="str">
        <f>IF(M794="","",M794+교과보정값!JX$17)</f>
        <v/>
      </c>
      <c r="O794" s="89" t="str">
        <f>IF(P794="","",P794+교과보정값!JW$18)</f>
        <v/>
      </c>
      <c r="P794" s="89" t="str">
        <f>IFERROR(IF(INDEX(교과보정값!$JW:$JW,MATCH($B794,교과보정값!$JV:$JV,0))="","",INDEX(교과보정값!$JW:$JW,MATCH($B794,교과보정값!$JV:$JV,0))+IF(INDEX(교과보정값!$JY:$JY,MATCH($B794,교과보정값!$JV:$JV,0))="인문",교과보정값!JW$10,교과보정값!JX$10)),"")</f>
        <v/>
      </c>
      <c r="Q794" s="89" t="str">
        <f>IF(P794="","",P794+교과보정값!JX$18)</f>
        <v/>
      </c>
    </row>
    <row r="795" spans="2:17">
      <c r="B795" s="84" t="s">
        <v>2358</v>
      </c>
      <c r="C795" s="85">
        <f>IF(D795="","",D795+교과보정값!JW$14)</f>
        <v>0.1</v>
      </c>
      <c r="D795" s="85">
        <f>IFERROR(IF(INDEX(교과보정값!$JW:$JW,MATCH($B795,교과보정값!$JV:$JV,0))="","",INDEX(교과보정값!$JW:$JW,MATCH($B795,교과보정값!$JV:$JV,0))+IF(INDEX(교과보정값!$JY:$JY,MATCH($B795,교과보정값!$JV:$JV,0))="인문",교과보정값!JW$6,교과보정값!JX$6)),"")</f>
        <v>0.05</v>
      </c>
      <c r="E795" s="85">
        <f>IF(D795="","",D795+교과보정값!JX$14)</f>
        <v>0</v>
      </c>
      <c r="F795" s="86">
        <f>IF(G795="","",G795+교과보정값!JW$15)</f>
        <v>0.1</v>
      </c>
      <c r="G795" s="86">
        <f>IFERROR(IF(INDEX(교과보정값!$JW:$JW,MATCH($B795,교과보정값!$JV:$JV,0))="","",INDEX(교과보정값!$JW:$JW,MATCH($B795,교과보정값!$JV:$JV,0))+IF(INDEX(교과보정값!$JY:$JY,MATCH($B795,교과보정값!$JV:$JV,0))="인문",교과보정값!JW$7,교과보정값!JX$7)),"")</f>
        <v>0.05</v>
      </c>
      <c r="H795" s="86">
        <f>IF(G795="","",G795+교과보정값!JX$15)</f>
        <v>0</v>
      </c>
      <c r="I795" s="87">
        <f>IF(J795="","",J795+교과보정값!JW$16)</f>
        <v>0.1</v>
      </c>
      <c r="J795" s="87">
        <f>IFERROR(IF(INDEX(교과보정값!$JW:$JW,MATCH($B795,교과보정값!$JV:$JV,0))="","",INDEX(교과보정값!$JW:$JW,MATCH($B795,교과보정값!$JV:$JV,0))+IF(INDEX(교과보정값!$JY:$JY,MATCH($B795,교과보정값!$JV:$JV,0))="인문",교과보정값!JW$8,교과보정값!JX$8)),"")</f>
        <v>0.05</v>
      </c>
      <c r="K795" s="87">
        <f>IF(J795="","",J795+교과보정값!JX$16)</f>
        <v>0</v>
      </c>
      <c r="L795" s="88">
        <f>IF(M795="","",M795+교과보정값!JW$17)</f>
        <v>0.1</v>
      </c>
      <c r="M795" s="88">
        <f>IFERROR(IF(INDEX(교과보정값!$JW:$JW,MATCH($B795,교과보정값!$JV:$JV,0))="","",INDEX(교과보정값!$JW:$JW,MATCH($B795,교과보정값!$JV:$JV,0))+IF(INDEX(교과보정값!$JY:$JY,MATCH($B795,교과보정값!$JV:$JV,0))="인문",교과보정값!JW$9,교과보정값!JX$9)),"")</f>
        <v>0.05</v>
      </c>
      <c r="N795" s="88">
        <f>IF(M795="","",M795+교과보정값!JX$17)</f>
        <v>0</v>
      </c>
      <c r="O795" s="89">
        <f>IF(P795="","",P795+교과보정값!JW$18)</f>
        <v>0.1</v>
      </c>
      <c r="P795" s="89">
        <f>IFERROR(IF(INDEX(교과보정값!$JW:$JW,MATCH($B795,교과보정값!$JV:$JV,0))="","",INDEX(교과보정값!$JW:$JW,MATCH($B795,교과보정값!$JV:$JV,0))+IF(INDEX(교과보정값!$JY:$JY,MATCH($B795,교과보정값!$JV:$JV,0))="인문",교과보정값!JW$10,교과보정값!JX$10)),"")</f>
        <v>0.05</v>
      </c>
      <c r="Q795" s="89">
        <f>IF(P795="","",P795+교과보정값!JX$18)</f>
        <v>0</v>
      </c>
    </row>
    <row r="796" spans="2:17">
      <c r="B796" s="84" t="s">
        <v>2359</v>
      </c>
      <c r="C796" s="85" t="str">
        <f>IF(D796="","",D796+교과보정값!JW$14)</f>
        <v/>
      </c>
      <c r="D796" s="85" t="str">
        <f>IFERROR(IF(INDEX(교과보정값!$JW:$JW,MATCH($B796,교과보정값!$JV:$JV,0))="","",INDEX(교과보정값!$JW:$JW,MATCH($B796,교과보정값!$JV:$JV,0))+IF(INDEX(교과보정값!$JY:$JY,MATCH($B796,교과보정값!$JV:$JV,0))="인문",교과보정값!JW$6,교과보정값!JX$6)),"")</f>
        <v/>
      </c>
      <c r="E796" s="85" t="str">
        <f>IF(D796="","",D796+교과보정값!JX$14)</f>
        <v/>
      </c>
      <c r="F796" s="86" t="str">
        <f>IF(G796="","",G796+교과보정값!JW$15)</f>
        <v/>
      </c>
      <c r="G796" s="86" t="str">
        <f>IFERROR(IF(INDEX(교과보정값!$JW:$JW,MATCH($B796,교과보정값!$JV:$JV,0))="","",INDEX(교과보정값!$JW:$JW,MATCH($B796,교과보정값!$JV:$JV,0))+IF(INDEX(교과보정값!$JY:$JY,MATCH($B796,교과보정값!$JV:$JV,0))="인문",교과보정값!JW$7,교과보정값!JX$7)),"")</f>
        <v/>
      </c>
      <c r="H796" s="86" t="str">
        <f>IF(G796="","",G796+교과보정값!JX$15)</f>
        <v/>
      </c>
      <c r="I796" s="87" t="str">
        <f>IF(J796="","",J796+교과보정값!JW$16)</f>
        <v/>
      </c>
      <c r="J796" s="87" t="str">
        <f>IFERROR(IF(INDEX(교과보정값!$JW:$JW,MATCH($B796,교과보정값!$JV:$JV,0))="","",INDEX(교과보정값!$JW:$JW,MATCH($B796,교과보정값!$JV:$JV,0))+IF(INDEX(교과보정값!$JY:$JY,MATCH($B796,교과보정값!$JV:$JV,0))="인문",교과보정값!JW$8,교과보정값!JX$8)),"")</f>
        <v/>
      </c>
      <c r="K796" s="87" t="str">
        <f>IF(J796="","",J796+교과보정값!JX$16)</f>
        <v/>
      </c>
      <c r="L796" s="88" t="str">
        <f>IF(M796="","",M796+교과보정값!JW$17)</f>
        <v/>
      </c>
      <c r="M796" s="88" t="str">
        <f>IFERROR(IF(INDEX(교과보정값!$JW:$JW,MATCH($B796,교과보정값!$JV:$JV,0))="","",INDEX(교과보정값!$JW:$JW,MATCH($B796,교과보정값!$JV:$JV,0))+IF(INDEX(교과보정값!$JY:$JY,MATCH($B796,교과보정값!$JV:$JV,0))="인문",교과보정값!JW$9,교과보정값!JX$9)),"")</f>
        <v/>
      </c>
      <c r="N796" s="88" t="str">
        <f>IF(M796="","",M796+교과보정값!JX$17)</f>
        <v/>
      </c>
      <c r="O796" s="89" t="str">
        <f>IF(P796="","",P796+교과보정값!JW$18)</f>
        <v/>
      </c>
      <c r="P796" s="89" t="str">
        <f>IFERROR(IF(INDEX(교과보정값!$JW:$JW,MATCH($B796,교과보정값!$JV:$JV,0))="","",INDEX(교과보정값!$JW:$JW,MATCH($B796,교과보정값!$JV:$JV,0))+IF(INDEX(교과보정값!$JY:$JY,MATCH($B796,교과보정값!$JV:$JV,0))="인문",교과보정값!JW$10,교과보정값!JX$10)),"")</f>
        <v/>
      </c>
      <c r="Q796" s="89" t="str">
        <f>IF(P796="","",P796+교과보정값!JX$18)</f>
        <v/>
      </c>
    </row>
    <row r="797" spans="2:17">
      <c r="B797" s="84" t="s">
        <v>2360</v>
      </c>
      <c r="C797" s="85" t="str">
        <f>IF(D797="","",D797+교과보정값!JW$14)</f>
        <v/>
      </c>
      <c r="D797" s="85" t="str">
        <f>IFERROR(IF(INDEX(교과보정값!$JW:$JW,MATCH($B797,교과보정값!$JV:$JV,0))="","",INDEX(교과보정값!$JW:$JW,MATCH($B797,교과보정값!$JV:$JV,0))+IF(INDEX(교과보정값!$JY:$JY,MATCH($B797,교과보정값!$JV:$JV,0))="인문",교과보정값!JW$6,교과보정값!JX$6)),"")</f>
        <v/>
      </c>
      <c r="E797" s="85" t="str">
        <f>IF(D797="","",D797+교과보정값!JX$14)</f>
        <v/>
      </c>
      <c r="F797" s="86" t="str">
        <f>IF(G797="","",G797+교과보정값!JW$15)</f>
        <v/>
      </c>
      <c r="G797" s="86" t="str">
        <f>IFERROR(IF(INDEX(교과보정값!$JW:$JW,MATCH($B797,교과보정값!$JV:$JV,0))="","",INDEX(교과보정값!$JW:$JW,MATCH($B797,교과보정값!$JV:$JV,0))+IF(INDEX(교과보정값!$JY:$JY,MATCH($B797,교과보정값!$JV:$JV,0))="인문",교과보정값!JW$7,교과보정값!JX$7)),"")</f>
        <v/>
      </c>
      <c r="H797" s="86" t="str">
        <f>IF(G797="","",G797+교과보정값!JX$15)</f>
        <v/>
      </c>
      <c r="I797" s="87" t="str">
        <f>IF(J797="","",J797+교과보정값!JW$16)</f>
        <v/>
      </c>
      <c r="J797" s="87" t="str">
        <f>IFERROR(IF(INDEX(교과보정값!$JW:$JW,MATCH($B797,교과보정값!$JV:$JV,0))="","",INDEX(교과보정값!$JW:$JW,MATCH($B797,교과보정값!$JV:$JV,0))+IF(INDEX(교과보정값!$JY:$JY,MATCH($B797,교과보정값!$JV:$JV,0))="인문",교과보정값!JW$8,교과보정값!JX$8)),"")</f>
        <v/>
      </c>
      <c r="K797" s="87" t="str">
        <f>IF(J797="","",J797+교과보정값!JX$16)</f>
        <v/>
      </c>
      <c r="L797" s="88" t="str">
        <f>IF(M797="","",M797+교과보정값!JW$17)</f>
        <v/>
      </c>
      <c r="M797" s="88" t="str">
        <f>IFERROR(IF(INDEX(교과보정값!$JW:$JW,MATCH($B797,교과보정값!$JV:$JV,0))="","",INDEX(교과보정값!$JW:$JW,MATCH($B797,교과보정값!$JV:$JV,0))+IF(INDEX(교과보정값!$JY:$JY,MATCH($B797,교과보정값!$JV:$JV,0))="인문",교과보정값!JW$9,교과보정값!JX$9)),"")</f>
        <v/>
      </c>
      <c r="N797" s="88" t="str">
        <f>IF(M797="","",M797+교과보정값!JX$17)</f>
        <v/>
      </c>
      <c r="O797" s="89" t="str">
        <f>IF(P797="","",P797+교과보정값!JW$18)</f>
        <v/>
      </c>
      <c r="P797" s="89" t="str">
        <f>IFERROR(IF(INDEX(교과보정값!$JW:$JW,MATCH($B797,교과보정값!$JV:$JV,0))="","",INDEX(교과보정값!$JW:$JW,MATCH($B797,교과보정값!$JV:$JV,0))+IF(INDEX(교과보정값!$JY:$JY,MATCH($B797,교과보정값!$JV:$JV,0))="인문",교과보정값!JW$10,교과보정값!JX$10)),"")</f>
        <v/>
      </c>
      <c r="Q797" s="89" t="str">
        <f>IF(P797="","",P797+교과보정값!JX$18)</f>
        <v/>
      </c>
    </row>
    <row r="798" spans="2:17">
      <c r="B798" s="84" t="s">
        <v>2361</v>
      </c>
      <c r="C798" s="85" t="str">
        <f>IF(D798="","",D798+교과보정값!JW$14)</f>
        <v/>
      </c>
      <c r="D798" s="85" t="str">
        <f>IFERROR(IF(INDEX(교과보정값!$JW:$JW,MATCH($B798,교과보정값!$JV:$JV,0))="","",INDEX(교과보정값!$JW:$JW,MATCH($B798,교과보정값!$JV:$JV,0))+IF(INDEX(교과보정값!$JY:$JY,MATCH($B798,교과보정값!$JV:$JV,0))="인문",교과보정값!JW$6,교과보정값!JX$6)),"")</f>
        <v/>
      </c>
      <c r="E798" s="85" t="str">
        <f>IF(D798="","",D798+교과보정값!JX$14)</f>
        <v/>
      </c>
      <c r="F798" s="86" t="str">
        <f>IF(G798="","",G798+교과보정값!JW$15)</f>
        <v/>
      </c>
      <c r="G798" s="86" t="str">
        <f>IFERROR(IF(INDEX(교과보정값!$JW:$JW,MATCH($B798,교과보정값!$JV:$JV,0))="","",INDEX(교과보정값!$JW:$JW,MATCH($B798,교과보정값!$JV:$JV,0))+IF(INDEX(교과보정값!$JY:$JY,MATCH($B798,교과보정값!$JV:$JV,0))="인문",교과보정값!JW$7,교과보정값!JX$7)),"")</f>
        <v/>
      </c>
      <c r="H798" s="86" t="str">
        <f>IF(G798="","",G798+교과보정값!JX$15)</f>
        <v/>
      </c>
      <c r="I798" s="87" t="str">
        <f>IF(J798="","",J798+교과보정값!JW$16)</f>
        <v/>
      </c>
      <c r="J798" s="87" t="str">
        <f>IFERROR(IF(INDEX(교과보정값!$JW:$JW,MATCH($B798,교과보정값!$JV:$JV,0))="","",INDEX(교과보정값!$JW:$JW,MATCH($B798,교과보정값!$JV:$JV,0))+IF(INDEX(교과보정값!$JY:$JY,MATCH($B798,교과보정값!$JV:$JV,0))="인문",교과보정값!JW$8,교과보정값!JX$8)),"")</f>
        <v/>
      </c>
      <c r="K798" s="87" t="str">
        <f>IF(J798="","",J798+교과보정값!JX$16)</f>
        <v/>
      </c>
      <c r="L798" s="88" t="str">
        <f>IF(M798="","",M798+교과보정값!JW$17)</f>
        <v/>
      </c>
      <c r="M798" s="88" t="str">
        <f>IFERROR(IF(INDEX(교과보정값!$JW:$JW,MATCH($B798,교과보정값!$JV:$JV,0))="","",INDEX(교과보정값!$JW:$JW,MATCH($B798,교과보정값!$JV:$JV,0))+IF(INDEX(교과보정값!$JY:$JY,MATCH($B798,교과보정값!$JV:$JV,0))="인문",교과보정값!JW$9,교과보정값!JX$9)),"")</f>
        <v/>
      </c>
      <c r="N798" s="88" t="str">
        <f>IF(M798="","",M798+교과보정값!JX$17)</f>
        <v/>
      </c>
      <c r="O798" s="89" t="str">
        <f>IF(P798="","",P798+교과보정값!JW$18)</f>
        <v/>
      </c>
      <c r="P798" s="89" t="str">
        <f>IFERROR(IF(INDEX(교과보정값!$JW:$JW,MATCH($B798,교과보정값!$JV:$JV,0))="","",INDEX(교과보정값!$JW:$JW,MATCH($B798,교과보정값!$JV:$JV,0))+IF(INDEX(교과보정값!$JY:$JY,MATCH($B798,교과보정값!$JV:$JV,0))="인문",교과보정값!JW$10,교과보정값!JX$10)),"")</f>
        <v/>
      </c>
      <c r="Q798" s="89" t="str">
        <f>IF(P798="","",P798+교과보정값!JX$18)</f>
        <v/>
      </c>
    </row>
    <row r="799" spans="2:17">
      <c r="B799" s="84" t="s">
        <v>2362</v>
      </c>
      <c r="C799" s="85" t="str">
        <f>IF(D799="","",D799+교과보정값!JW$14)</f>
        <v/>
      </c>
      <c r="D799" s="85" t="str">
        <f>IFERROR(IF(INDEX(교과보정값!$JW:$JW,MATCH($B799,교과보정값!$JV:$JV,0))="","",INDEX(교과보정값!$JW:$JW,MATCH($B799,교과보정값!$JV:$JV,0))+IF(INDEX(교과보정값!$JY:$JY,MATCH($B799,교과보정값!$JV:$JV,0))="인문",교과보정값!JW$6,교과보정값!JX$6)),"")</f>
        <v/>
      </c>
      <c r="E799" s="85" t="str">
        <f>IF(D799="","",D799+교과보정값!JX$14)</f>
        <v/>
      </c>
      <c r="F799" s="86" t="str">
        <f>IF(G799="","",G799+교과보정값!JW$15)</f>
        <v/>
      </c>
      <c r="G799" s="86" t="str">
        <f>IFERROR(IF(INDEX(교과보정값!$JW:$JW,MATCH($B799,교과보정값!$JV:$JV,0))="","",INDEX(교과보정값!$JW:$JW,MATCH($B799,교과보정값!$JV:$JV,0))+IF(INDEX(교과보정값!$JY:$JY,MATCH($B799,교과보정값!$JV:$JV,0))="인문",교과보정값!JW$7,교과보정값!JX$7)),"")</f>
        <v/>
      </c>
      <c r="H799" s="86" t="str">
        <f>IF(G799="","",G799+교과보정값!JX$15)</f>
        <v/>
      </c>
      <c r="I799" s="87" t="str">
        <f>IF(J799="","",J799+교과보정값!JW$16)</f>
        <v/>
      </c>
      <c r="J799" s="87" t="str">
        <f>IFERROR(IF(INDEX(교과보정값!$JW:$JW,MATCH($B799,교과보정값!$JV:$JV,0))="","",INDEX(교과보정값!$JW:$JW,MATCH($B799,교과보정값!$JV:$JV,0))+IF(INDEX(교과보정값!$JY:$JY,MATCH($B799,교과보정값!$JV:$JV,0))="인문",교과보정값!JW$8,교과보정값!JX$8)),"")</f>
        <v/>
      </c>
      <c r="K799" s="87" t="str">
        <f>IF(J799="","",J799+교과보정값!JX$16)</f>
        <v/>
      </c>
      <c r="L799" s="88" t="str">
        <f>IF(M799="","",M799+교과보정값!JW$17)</f>
        <v/>
      </c>
      <c r="M799" s="88" t="str">
        <f>IFERROR(IF(INDEX(교과보정값!$JW:$JW,MATCH($B799,교과보정값!$JV:$JV,0))="","",INDEX(교과보정값!$JW:$JW,MATCH($B799,교과보정값!$JV:$JV,0))+IF(INDEX(교과보정값!$JY:$JY,MATCH($B799,교과보정값!$JV:$JV,0))="인문",교과보정값!JW$9,교과보정값!JX$9)),"")</f>
        <v/>
      </c>
      <c r="N799" s="88" t="str">
        <f>IF(M799="","",M799+교과보정값!JX$17)</f>
        <v/>
      </c>
      <c r="O799" s="89" t="str">
        <f>IF(P799="","",P799+교과보정값!JW$18)</f>
        <v/>
      </c>
      <c r="P799" s="89" t="str">
        <f>IFERROR(IF(INDEX(교과보정값!$JW:$JW,MATCH($B799,교과보정값!$JV:$JV,0))="","",INDEX(교과보정값!$JW:$JW,MATCH($B799,교과보정값!$JV:$JV,0))+IF(INDEX(교과보정값!$JY:$JY,MATCH($B799,교과보정값!$JV:$JV,0))="인문",교과보정값!JW$10,교과보정값!JX$10)),"")</f>
        <v/>
      </c>
      <c r="Q799" s="89" t="str">
        <f>IF(P799="","",P799+교과보정값!JX$18)</f>
        <v/>
      </c>
    </row>
    <row r="801" spans="2:17">
      <c r="B801" s="159" t="s">
        <v>2363</v>
      </c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5"/>
    </row>
    <row r="802" spans="2:17">
      <c r="B802" s="78"/>
      <c r="C802" s="163" t="s">
        <v>1862</v>
      </c>
      <c r="D802" s="154"/>
      <c r="E802" s="155"/>
      <c r="F802" s="161" t="s">
        <v>1863</v>
      </c>
      <c r="G802" s="154"/>
      <c r="H802" s="155"/>
      <c r="I802" s="162" t="s">
        <v>1864</v>
      </c>
      <c r="J802" s="154"/>
      <c r="K802" s="155"/>
      <c r="L802" s="156" t="s">
        <v>1865</v>
      </c>
      <c r="M802" s="154"/>
      <c r="N802" s="155"/>
      <c r="O802" s="157" t="s">
        <v>1866</v>
      </c>
      <c r="P802" s="154"/>
      <c r="Q802" s="155"/>
    </row>
    <row r="803" spans="2:17">
      <c r="B803" s="78" t="s">
        <v>1869</v>
      </c>
      <c r="C803" s="79" t="s">
        <v>19</v>
      </c>
      <c r="D803" s="79" t="s">
        <v>20</v>
      </c>
      <c r="E803" s="79" t="s">
        <v>21</v>
      </c>
      <c r="F803" s="80" t="s">
        <v>19</v>
      </c>
      <c r="G803" s="80" t="s">
        <v>20</v>
      </c>
      <c r="H803" s="80" t="s">
        <v>21</v>
      </c>
      <c r="I803" s="81" t="s">
        <v>19</v>
      </c>
      <c r="J803" s="81" t="s">
        <v>20</v>
      </c>
      <c r="K803" s="81" t="s">
        <v>21</v>
      </c>
      <c r="L803" s="82" t="s">
        <v>19</v>
      </c>
      <c r="M803" s="82" t="s">
        <v>20</v>
      </c>
      <c r="N803" s="82" t="s">
        <v>21</v>
      </c>
      <c r="O803" s="83" t="s">
        <v>19</v>
      </c>
      <c r="P803" s="83" t="s">
        <v>20</v>
      </c>
      <c r="Q803" s="83" t="s">
        <v>21</v>
      </c>
    </row>
    <row r="804" spans="2:17">
      <c r="B804" s="84" t="s">
        <v>2364</v>
      </c>
      <c r="C804" s="85">
        <f>IF(D804="","",D804+교과보정값!KB$14)</f>
        <v>3.0000000000000002E-2</v>
      </c>
      <c r="D804" s="85">
        <f>IFERROR(IF(INDEX(교과보정값!$KB:$KB,MATCH($B804,교과보정값!$KA:$KA,0))="","",INDEX(교과보정값!$KB:$KB,MATCH($B804,교과보정값!$KA:$KA,0))+IF(INDEX(교과보정값!$KD:$KD,MATCH($B804,교과보정값!$KA:$KA,0))="인문",교과보정값!KB$6,교과보정값!KC$6)),"")</f>
        <v>-0.02</v>
      </c>
      <c r="E804" s="85">
        <f>IF(D804="","",D804+교과보정값!KC$14)</f>
        <v>-7.0000000000000007E-2</v>
      </c>
      <c r="F804" s="86">
        <f>IF(G804="","",G804+교과보정값!KB$15)</f>
        <v>3.0000000000000002E-2</v>
      </c>
      <c r="G804" s="86">
        <f>IFERROR(IF(INDEX(교과보정값!$KB:$KB,MATCH($B804,교과보정값!$KA:$KA,0))="","",INDEX(교과보정값!$KB:$KB,MATCH($B804,교과보정값!$KA:$KA,0))+IF(INDEX(교과보정값!$KD:$KD,MATCH($B804,교과보정값!$KA:$KA,0))="인문",교과보정값!KB$7,교과보정값!KC$7)),"")</f>
        <v>-0.02</v>
      </c>
      <c r="H804" s="86">
        <f>IF(G804="","",G804+교과보정값!KC$15)</f>
        <v>-7.0000000000000007E-2</v>
      </c>
      <c r="I804" s="87">
        <f>IF(J804="","",J804+교과보정값!KB$16)</f>
        <v>3.0000000000000002E-2</v>
      </c>
      <c r="J804" s="87">
        <f>IFERROR(IF(INDEX(교과보정값!$KB:$KB,MATCH($B804,교과보정값!$KA:$KA,0))="","",INDEX(교과보정값!$KB:$KB,MATCH($B804,교과보정값!$KA:$KA,0))+IF(INDEX(교과보정값!$KD:$KD,MATCH($B804,교과보정값!$KA:$KA,0))="인문",교과보정값!KB$8,교과보정값!KC$8)),"")</f>
        <v>-0.02</v>
      </c>
      <c r="K804" s="87">
        <f>IF(J804="","",J804+교과보정값!KC$16)</f>
        <v>-7.0000000000000007E-2</v>
      </c>
      <c r="L804" s="88">
        <f>IF(M804="","",M804+교과보정값!KB$17)</f>
        <v>3.0000000000000002E-2</v>
      </c>
      <c r="M804" s="88">
        <f>IFERROR(IF(INDEX(교과보정값!$KB:$KB,MATCH($B804,교과보정값!$KA:$KA,0))="","",INDEX(교과보정값!$KB:$KB,MATCH($B804,교과보정값!$KA:$KA,0))+IF(INDEX(교과보정값!$KD:$KD,MATCH($B804,교과보정값!$KA:$KA,0))="인문",교과보정값!KB$9,교과보정값!KC$9)),"")</f>
        <v>-0.02</v>
      </c>
      <c r="N804" s="88">
        <f>IF(M804="","",M804+교과보정값!KC$17)</f>
        <v>-7.0000000000000007E-2</v>
      </c>
      <c r="O804" s="89">
        <f>IF(P804="","",P804+교과보정값!KB$18)</f>
        <v>3.0000000000000002E-2</v>
      </c>
      <c r="P804" s="89">
        <f>IFERROR(IF(INDEX(교과보정값!$KB:$KB,MATCH($B804,교과보정값!$KA:$KA,0))="","",INDEX(교과보정값!$KB:$KB,MATCH($B804,교과보정값!$KA:$KA,0))+IF(INDEX(교과보정값!$KD:$KD,MATCH($B804,교과보정값!$KA:$KA,0))="인문",교과보정값!KB$10,교과보정값!KC$10)),"")</f>
        <v>-0.02</v>
      </c>
      <c r="Q804" s="89">
        <f>IF(P804="","",P804+교과보정값!KC$18)</f>
        <v>-7.0000000000000007E-2</v>
      </c>
    </row>
    <row r="805" spans="2:17">
      <c r="B805" s="84" t="s">
        <v>2365</v>
      </c>
      <c r="C805" s="85" t="str">
        <f>IF(D805="","",D805+교과보정값!KB$14)</f>
        <v/>
      </c>
      <c r="D805" s="85" t="str">
        <f>IFERROR(IF(INDEX(교과보정값!$KB:$KB,MATCH($B805,교과보정값!$KA:$KA,0))="","",INDEX(교과보정값!$KB:$KB,MATCH($B805,교과보정값!$KA:$KA,0))+IF(INDEX(교과보정값!$KD:$KD,MATCH($B805,교과보정값!$KA:$KA,0))="인문",교과보정값!KB$6,교과보정값!KC$6)),"")</f>
        <v/>
      </c>
      <c r="E805" s="85" t="str">
        <f>IF(D805="","",D805+교과보정값!KC$14)</f>
        <v/>
      </c>
      <c r="F805" s="86" t="str">
        <f>IF(G805="","",G805+교과보정값!KB$15)</f>
        <v/>
      </c>
      <c r="G805" s="86" t="str">
        <f>IFERROR(IF(INDEX(교과보정값!$KB:$KB,MATCH($B805,교과보정값!$KA:$KA,0))="","",INDEX(교과보정값!$KB:$KB,MATCH($B805,교과보정값!$KA:$KA,0))+IF(INDEX(교과보정값!$KD:$KD,MATCH($B805,교과보정값!$KA:$KA,0))="인문",교과보정값!KB$7,교과보정값!KC$7)),"")</f>
        <v/>
      </c>
      <c r="H805" s="86" t="str">
        <f>IF(G805="","",G805+교과보정값!KC$15)</f>
        <v/>
      </c>
      <c r="I805" s="87" t="str">
        <f>IF(J805="","",J805+교과보정값!KB$16)</f>
        <v/>
      </c>
      <c r="J805" s="87" t="str">
        <f>IFERROR(IF(INDEX(교과보정값!$KB:$KB,MATCH($B805,교과보정값!$KA:$KA,0))="","",INDEX(교과보정값!$KB:$KB,MATCH($B805,교과보정값!$KA:$KA,0))+IF(INDEX(교과보정값!$KD:$KD,MATCH($B805,교과보정값!$KA:$KA,0))="인문",교과보정값!KB$8,교과보정값!KC$8)),"")</f>
        <v/>
      </c>
      <c r="K805" s="87" t="str">
        <f>IF(J805="","",J805+교과보정값!KC$16)</f>
        <v/>
      </c>
      <c r="L805" s="88" t="str">
        <f>IF(M805="","",M805+교과보정값!KB$17)</f>
        <v/>
      </c>
      <c r="M805" s="88" t="str">
        <f>IFERROR(IF(INDEX(교과보정값!$KB:$KB,MATCH($B805,교과보정값!$KA:$KA,0))="","",INDEX(교과보정값!$KB:$KB,MATCH($B805,교과보정값!$KA:$KA,0))+IF(INDEX(교과보정값!$KD:$KD,MATCH($B805,교과보정값!$KA:$KA,0))="인문",교과보정값!KB$9,교과보정값!KC$9)),"")</f>
        <v/>
      </c>
      <c r="N805" s="88" t="str">
        <f>IF(M805="","",M805+교과보정값!KC$17)</f>
        <v/>
      </c>
      <c r="O805" s="89" t="str">
        <f>IF(P805="","",P805+교과보정값!KB$18)</f>
        <v/>
      </c>
      <c r="P805" s="89" t="str">
        <f>IFERROR(IF(INDEX(교과보정값!$KB:$KB,MATCH($B805,교과보정값!$KA:$KA,0))="","",INDEX(교과보정값!$KB:$KB,MATCH($B805,교과보정값!$KA:$KA,0))+IF(INDEX(교과보정값!$KD:$KD,MATCH($B805,교과보정값!$KA:$KA,0))="인문",교과보정값!KB$10,교과보정값!KC$10)),"")</f>
        <v/>
      </c>
      <c r="Q805" s="89" t="str">
        <f>IF(P805="","",P805+교과보정값!KC$18)</f>
        <v/>
      </c>
    </row>
    <row r="806" spans="2:17">
      <c r="B806" s="84" t="s">
        <v>2366</v>
      </c>
      <c r="C806" s="85">
        <f>IF(D806="","",D806+교과보정값!KB$14)</f>
        <v>7.0000000000000007E-2</v>
      </c>
      <c r="D806" s="85">
        <f>IFERROR(IF(INDEX(교과보정값!$KB:$KB,MATCH($B806,교과보정값!$KA:$KA,0))="","",INDEX(교과보정값!$KB:$KB,MATCH($B806,교과보정값!$KA:$KA,0))+IF(INDEX(교과보정값!$KD:$KD,MATCH($B806,교과보정값!$KA:$KA,0))="인문",교과보정값!KB$6,교과보정값!KC$6)),"")</f>
        <v>0.02</v>
      </c>
      <c r="E806" s="85">
        <f>IF(D806="","",D806+교과보정값!KC$14)</f>
        <v>-3.0000000000000002E-2</v>
      </c>
      <c r="F806" s="86">
        <f>IF(G806="","",G806+교과보정값!KB$15)</f>
        <v>7.0000000000000007E-2</v>
      </c>
      <c r="G806" s="86">
        <f>IFERROR(IF(INDEX(교과보정값!$KB:$KB,MATCH($B806,교과보정값!$KA:$KA,0))="","",INDEX(교과보정값!$KB:$KB,MATCH($B806,교과보정값!$KA:$KA,0))+IF(INDEX(교과보정값!$KD:$KD,MATCH($B806,교과보정값!$KA:$KA,0))="인문",교과보정값!KB$7,교과보정값!KC$7)),"")</f>
        <v>0.02</v>
      </c>
      <c r="H806" s="86">
        <f>IF(G806="","",G806+교과보정값!KC$15)</f>
        <v>-3.0000000000000002E-2</v>
      </c>
      <c r="I806" s="87">
        <f>IF(J806="","",J806+교과보정값!KB$16)</f>
        <v>7.0000000000000007E-2</v>
      </c>
      <c r="J806" s="87">
        <f>IFERROR(IF(INDEX(교과보정값!$KB:$KB,MATCH($B806,교과보정값!$KA:$KA,0))="","",INDEX(교과보정값!$KB:$KB,MATCH($B806,교과보정값!$KA:$KA,0))+IF(INDEX(교과보정값!$KD:$KD,MATCH($B806,교과보정값!$KA:$KA,0))="인문",교과보정값!KB$8,교과보정값!KC$8)),"")</f>
        <v>0.02</v>
      </c>
      <c r="K806" s="87">
        <f>IF(J806="","",J806+교과보정값!KC$16)</f>
        <v>-3.0000000000000002E-2</v>
      </c>
      <c r="L806" s="88">
        <f>IF(M806="","",M806+교과보정값!KB$17)</f>
        <v>7.0000000000000007E-2</v>
      </c>
      <c r="M806" s="88">
        <f>IFERROR(IF(INDEX(교과보정값!$KB:$KB,MATCH($B806,교과보정값!$KA:$KA,0))="","",INDEX(교과보정값!$KB:$KB,MATCH($B806,교과보정값!$KA:$KA,0))+IF(INDEX(교과보정값!$KD:$KD,MATCH($B806,교과보정값!$KA:$KA,0))="인문",교과보정값!KB$9,교과보정값!KC$9)),"")</f>
        <v>0.02</v>
      </c>
      <c r="N806" s="88">
        <f>IF(M806="","",M806+교과보정값!KC$17)</f>
        <v>-3.0000000000000002E-2</v>
      </c>
      <c r="O806" s="89">
        <f>IF(P806="","",P806+교과보정값!KB$18)</f>
        <v>7.0000000000000007E-2</v>
      </c>
      <c r="P806" s="89">
        <f>IFERROR(IF(INDEX(교과보정값!$KB:$KB,MATCH($B806,교과보정값!$KA:$KA,0))="","",INDEX(교과보정값!$KB:$KB,MATCH($B806,교과보정값!$KA:$KA,0))+IF(INDEX(교과보정값!$KD:$KD,MATCH($B806,교과보정값!$KA:$KA,0))="인문",교과보정값!KB$10,교과보정값!KC$10)),"")</f>
        <v>0.02</v>
      </c>
      <c r="Q806" s="89">
        <f>IF(P806="","",P806+교과보정값!KC$18)</f>
        <v>-3.0000000000000002E-2</v>
      </c>
    </row>
    <row r="807" spans="2:17">
      <c r="B807" s="84" t="s">
        <v>2367</v>
      </c>
      <c r="C807" s="85">
        <f>IF(D807="","",D807+교과보정값!KB$14)</f>
        <v>0</v>
      </c>
      <c r="D807" s="85">
        <f>IFERROR(IF(INDEX(교과보정값!$KB:$KB,MATCH($B807,교과보정값!$KA:$KA,0))="","",INDEX(교과보정값!$KB:$KB,MATCH($B807,교과보정값!$KA:$KA,0))+IF(INDEX(교과보정값!$KD:$KD,MATCH($B807,교과보정값!$KA:$KA,0))="인문",교과보정값!KB$6,교과보정값!KC$6)),"")</f>
        <v>-0.05</v>
      </c>
      <c r="E807" s="85">
        <f>IF(D807="","",D807+교과보정값!KC$14)</f>
        <v>-0.1</v>
      </c>
      <c r="F807" s="86">
        <f>IF(G807="","",G807+교과보정값!KB$15)</f>
        <v>0</v>
      </c>
      <c r="G807" s="86">
        <f>IFERROR(IF(INDEX(교과보정값!$KB:$KB,MATCH($B807,교과보정값!$KA:$KA,0))="","",INDEX(교과보정값!$KB:$KB,MATCH($B807,교과보정값!$KA:$KA,0))+IF(INDEX(교과보정값!$KD:$KD,MATCH($B807,교과보정값!$KA:$KA,0))="인문",교과보정값!KB$7,교과보정값!KC$7)),"")</f>
        <v>-0.05</v>
      </c>
      <c r="H807" s="86">
        <f>IF(G807="","",G807+교과보정값!KC$15)</f>
        <v>-0.1</v>
      </c>
      <c r="I807" s="87">
        <f>IF(J807="","",J807+교과보정값!KB$16)</f>
        <v>0</v>
      </c>
      <c r="J807" s="87">
        <f>IFERROR(IF(INDEX(교과보정값!$KB:$KB,MATCH($B807,교과보정값!$KA:$KA,0))="","",INDEX(교과보정값!$KB:$KB,MATCH($B807,교과보정값!$KA:$KA,0))+IF(INDEX(교과보정값!$KD:$KD,MATCH($B807,교과보정값!$KA:$KA,0))="인문",교과보정값!KB$8,교과보정값!KC$8)),"")</f>
        <v>-0.05</v>
      </c>
      <c r="K807" s="87">
        <f>IF(J807="","",J807+교과보정값!KC$16)</f>
        <v>-0.1</v>
      </c>
      <c r="L807" s="88">
        <f>IF(M807="","",M807+교과보정값!KB$17)</f>
        <v>0</v>
      </c>
      <c r="M807" s="88">
        <f>IFERROR(IF(INDEX(교과보정값!$KB:$KB,MATCH($B807,교과보정값!$KA:$KA,0))="","",INDEX(교과보정값!$KB:$KB,MATCH($B807,교과보정값!$KA:$KA,0))+IF(INDEX(교과보정값!$KD:$KD,MATCH($B807,교과보정값!$KA:$KA,0))="인문",교과보정값!KB$9,교과보정값!KC$9)),"")</f>
        <v>-0.05</v>
      </c>
      <c r="N807" s="88">
        <f>IF(M807="","",M807+교과보정값!KC$17)</f>
        <v>-0.1</v>
      </c>
      <c r="O807" s="89">
        <f>IF(P807="","",P807+교과보정값!KB$18)</f>
        <v>0</v>
      </c>
      <c r="P807" s="89">
        <f>IFERROR(IF(INDEX(교과보정값!$KB:$KB,MATCH($B807,교과보정값!$KA:$KA,0))="","",INDEX(교과보정값!$KB:$KB,MATCH($B807,교과보정값!$KA:$KA,0))+IF(INDEX(교과보정값!$KD:$KD,MATCH($B807,교과보정값!$KA:$KA,0))="인문",교과보정값!KB$10,교과보정값!KC$10)),"")</f>
        <v>-0.05</v>
      </c>
      <c r="Q807" s="89">
        <f>IF(P807="","",P807+교과보정값!KC$18)</f>
        <v>-0.1</v>
      </c>
    </row>
    <row r="808" spans="2:17">
      <c r="B808" s="84" t="s">
        <v>2368</v>
      </c>
      <c r="C808" s="85" t="str">
        <f>IF(D808="","",D808+교과보정값!KB$14)</f>
        <v/>
      </c>
      <c r="D808" s="85" t="str">
        <f>IFERROR(IF(INDEX(교과보정값!$KB:$KB,MATCH($B808,교과보정값!$KA:$KA,0))="","",INDEX(교과보정값!$KB:$KB,MATCH($B808,교과보정값!$KA:$KA,0))+IF(INDEX(교과보정값!$KD:$KD,MATCH($B808,교과보정값!$KA:$KA,0))="인문",교과보정값!KB$6,교과보정값!KC$6)),"")</f>
        <v/>
      </c>
      <c r="E808" s="85" t="str">
        <f>IF(D808="","",D808+교과보정값!KC$14)</f>
        <v/>
      </c>
      <c r="F808" s="86" t="str">
        <f>IF(G808="","",G808+교과보정값!KB$15)</f>
        <v/>
      </c>
      <c r="G808" s="86" t="str">
        <f>IFERROR(IF(INDEX(교과보정값!$KB:$KB,MATCH($B808,교과보정값!$KA:$KA,0))="","",INDEX(교과보정값!$KB:$KB,MATCH($B808,교과보정값!$KA:$KA,0))+IF(INDEX(교과보정값!$KD:$KD,MATCH($B808,교과보정값!$KA:$KA,0))="인문",교과보정값!KB$7,교과보정값!KC$7)),"")</f>
        <v/>
      </c>
      <c r="H808" s="86" t="str">
        <f>IF(G808="","",G808+교과보정값!KC$15)</f>
        <v/>
      </c>
      <c r="I808" s="87" t="str">
        <f>IF(J808="","",J808+교과보정값!KB$16)</f>
        <v/>
      </c>
      <c r="J808" s="87" t="str">
        <f>IFERROR(IF(INDEX(교과보정값!$KB:$KB,MATCH($B808,교과보정값!$KA:$KA,0))="","",INDEX(교과보정값!$KB:$KB,MATCH($B808,교과보정값!$KA:$KA,0))+IF(INDEX(교과보정값!$KD:$KD,MATCH($B808,교과보정값!$KA:$KA,0))="인문",교과보정값!KB$8,교과보정값!KC$8)),"")</f>
        <v/>
      </c>
      <c r="K808" s="87" t="str">
        <f>IF(J808="","",J808+교과보정값!KC$16)</f>
        <v/>
      </c>
      <c r="L808" s="88" t="str">
        <f>IF(M808="","",M808+교과보정값!KB$17)</f>
        <v/>
      </c>
      <c r="M808" s="88" t="str">
        <f>IFERROR(IF(INDEX(교과보정값!$KB:$KB,MATCH($B808,교과보정값!$KA:$KA,0))="","",INDEX(교과보정값!$KB:$KB,MATCH($B808,교과보정값!$KA:$KA,0))+IF(INDEX(교과보정값!$KD:$KD,MATCH($B808,교과보정값!$KA:$KA,0))="인문",교과보정값!KB$9,교과보정값!KC$9)),"")</f>
        <v/>
      </c>
      <c r="N808" s="88" t="str">
        <f>IF(M808="","",M808+교과보정값!KC$17)</f>
        <v/>
      </c>
      <c r="O808" s="89" t="str">
        <f>IF(P808="","",P808+교과보정값!KB$18)</f>
        <v/>
      </c>
      <c r="P808" s="89" t="str">
        <f>IFERROR(IF(INDEX(교과보정값!$KB:$KB,MATCH($B808,교과보정값!$KA:$KA,0))="","",INDEX(교과보정값!$KB:$KB,MATCH($B808,교과보정값!$KA:$KA,0))+IF(INDEX(교과보정값!$KD:$KD,MATCH($B808,교과보정값!$KA:$KA,0))="인문",교과보정값!KB$10,교과보정값!KC$10)),"")</f>
        <v/>
      </c>
      <c r="Q808" s="89" t="str">
        <f>IF(P808="","",P808+교과보정값!KC$18)</f>
        <v/>
      </c>
    </row>
    <row r="809" spans="2:17">
      <c r="B809" s="84" t="s">
        <v>2369</v>
      </c>
      <c r="C809" s="85">
        <f>IF(D809="","",D809+교과보정값!KB$14)</f>
        <v>0.1</v>
      </c>
      <c r="D809" s="85">
        <f>IFERROR(IF(INDEX(교과보정값!$KB:$KB,MATCH($B809,교과보정값!$KA:$KA,0))="","",INDEX(교과보정값!$KB:$KB,MATCH($B809,교과보정값!$KA:$KA,0))+IF(INDEX(교과보정값!$KD:$KD,MATCH($B809,교과보정값!$KA:$KA,0))="인문",교과보정값!KB$6,교과보정값!KC$6)),"")</f>
        <v>0.05</v>
      </c>
      <c r="E809" s="85">
        <f>IF(D809="","",D809+교과보정값!KC$14)</f>
        <v>0</v>
      </c>
      <c r="F809" s="86">
        <f>IF(G809="","",G809+교과보정값!KB$15)</f>
        <v>0.1</v>
      </c>
      <c r="G809" s="86">
        <f>IFERROR(IF(INDEX(교과보정값!$KB:$KB,MATCH($B809,교과보정값!$KA:$KA,0))="","",INDEX(교과보정값!$KB:$KB,MATCH($B809,교과보정값!$KA:$KA,0))+IF(INDEX(교과보정값!$KD:$KD,MATCH($B809,교과보정값!$KA:$KA,0))="인문",교과보정값!KB$7,교과보정값!KC$7)),"")</f>
        <v>0.05</v>
      </c>
      <c r="H809" s="86">
        <f>IF(G809="","",G809+교과보정값!KC$15)</f>
        <v>0</v>
      </c>
      <c r="I809" s="87">
        <f>IF(J809="","",J809+교과보정값!KB$16)</f>
        <v>0.1</v>
      </c>
      <c r="J809" s="87">
        <f>IFERROR(IF(INDEX(교과보정값!$KB:$KB,MATCH($B809,교과보정값!$KA:$KA,0))="","",INDEX(교과보정값!$KB:$KB,MATCH($B809,교과보정값!$KA:$KA,0))+IF(INDEX(교과보정값!$KD:$KD,MATCH($B809,교과보정값!$KA:$KA,0))="인문",교과보정값!KB$8,교과보정값!KC$8)),"")</f>
        <v>0.05</v>
      </c>
      <c r="K809" s="87">
        <f>IF(J809="","",J809+교과보정값!KC$16)</f>
        <v>0</v>
      </c>
      <c r="L809" s="88">
        <f>IF(M809="","",M809+교과보정값!KB$17)</f>
        <v>0.1</v>
      </c>
      <c r="M809" s="88">
        <f>IFERROR(IF(INDEX(교과보정값!$KB:$KB,MATCH($B809,교과보정값!$KA:$KA,0))="","",INDEX(교과보정값!$KB:$KB,MATCH($B809,교과보정값!$KA:$KA,0))+IF(INDEX(교과보정값!$KD:$KD,MATCH($B809,교과보정값!$KA:$KA,0))="인문",교과보정값!KB$9,교과보정값!KC$9)),"")</f>
        <v>0.05</v>
      </c>
      <c r="N809" s="88">
        <f>IF(M809="","",M809+교과보정값!KC$17)</f>
        <v>0</v>
      </c>
      <c r="O809" s="89">
        <f>IF(P809="","",P809+교과보정값!KB$18)</f>
        <v>0.1</v>
      </c>
      <c r="P809" s="89">
        <f>IFERROR(IF(INDEX(교과보정값!$KB:$KB,MATCH($B809,교과보정값!$KA:$KA,0))="","",INDEX(교과보정값!$KB:$KB,MATCH($B809,교과보정값!$KA:$KA,0))+IF(INDEX(교과보정값!$KD:$KD,MATCH($B809,교과보정값!$KA:$KA,0))="인문",교과보정값!KB$10,교과보정값!KC$10)),"")</f>
        <v>0.05</v>
      </c>
      <c r="Q809" s="89">
        <f>IF(P809="","",P809+교과보정값!KC$18)</f>
        <v>0</v>
      </c>
    </row>
    <row r="810" spans="2:17">
      <c r="B810" s="84" t="s">
        <v>2370</v>
      </c>
      <c r="C810" s="85" t="str">
        <f>IF(D810="","",D810+교과보정값!KB$14)</f>
        <v/>
      </c>
      <c r="D810" s="85" t="str">
        <f>IFERROR(IF(INDEX(교과보정값!$KB:$KB,MATCH($B810,교과보정값!$KA:$KA,0))="","",INDEX(교과보정값!$KB:$KB,MATCH($B810,교과보정값!$KA:$KA,0))+IF(INDEX(교과보정값!$KD:$KD,MATCH($B810,교과보정값!$KA:$KA,0))="인문",교과보정값!KB$6,교과보정값!KC$6)),"")</f>
        <v/>
      </c>
      <c r="E810" s="85" t="str">
        <f>IF(D810="","",D810+교과보정값!KC$14)</f>
        <v/>
      </c>
      <c r="F810" s="86" t="str">
        <f>IF(G810="","",G810+교과보정값!KB$15)</f>
        <v/>
      </c>
      <c r="G810" s="86" t="str">
        <f>IFERROR(IF(INDEX(교과보정값!$KB:$KB,MATCH($B810,교과보정값!$KA:$KA,0))="","",INDEX(교과보정값!$KB:$KB,MATCH($B810,교과보정값!$KA:$KA,0))+IF(INDEX(교과보정값!$KD:$KD,MATCH($B810,교과보정값!$KA:$KA,0))="인문",교과보정값!KB$7,교과보정값!KC$7)),"")</f>
        <v/>
      </c>
      <c r="H810" s="86" t="str">
        <f>IF(G810="","",G810+교과보정값!KC$15)</f>
        <v/>
      </c>
      <c r="I810" s="87" t="str">
        <f>IF(J810="","",J810+교과보정값!KB$16)</f>
        <v/>
      </c>
      <c r="J810" s="87" t="str">
        <f>IFERROR(IF(INDEX(교과보정값!$KB:$KB,MATCH($B810,교과보정값!$KA:$KA,0))="","",INDEX(교과보정값!$KB:$KB,MATCH($B810,교과보정값!$KA:$KA,0))+IF(INDEX(교과보정값!$KD:$KD,MATCH($B810,교과보정값!$KA:$KA,0))="인문",교과보정값!KB$8,교과보정값!KC$8)),"")</f>
        <v/>
      </c>
      <c r="K810" s="87" t="str">
        <f>IF(J810="","",J810+교과보정값!KC$16)</f>
        <v/>
      </c>
      <c r="L810" s="88" t="str">
        <f>IF(M810="","",M810+교과보정값!KB$17)</f>
        <v/>
      </c>
      <c r="M810" s="88" t="str">
        <f>IFERROR(IF(INDEX(교과보정값!$KB:$KB,MATCH($B810,교과보정값!$KA:$KA,0))="","",INDEX(교과보정값!$KB:$KB,MATCH($B810,교과보정값!$KA:$KA,0))+IF(INDEX(교과보정값!$KD:$KD,MATCH($B810,교과보정값!$KA:$KA,0))="인문",교과보정값!KB$9,교과보정값!KC$9)),"")</f>
        <v/>
      </c>
      <c r="N810" s="88" t="str">
        <f>IF(M810="","",M810+교과보정값!KC$17)</f>
        <v/>
      </c>
      <c r="O810" s="89" t="str">
        <f>IF(P810="","",P810+교과보정값!KB$18)</f>
        <v/>
      </c>
      <c r="P810" s="89" t="str">
        <f>IFERROR(IF(INDEX(교과보정값!$KB:$KB,MATCH($B810,교과보정값!$KA:$KA,0))="","",INDEX(교과보정값!$KB:$KB,MATCH($B810,교과보정값!$KA:$KA,0))+IF(INDEX(교과보정값!$KD:$KD,MATCH($B810,교과보정값!$KA:$KA,0))="인문",교과보정값!KB$10,교과보정값!KC$10)),"")</f>
        <v/>
      </c>
      <c r="Q810" s="89" t="str">
        <f>IF(P810="","",P810+교과보정값!KC$18)</f>
        <v/>
      </c>
    </row>
    <row r="811" spans="2:17">
      <c r="B811" s="84" t="s">
        <v>2371</v>
      </c>
      <c r="C811" s="85" t="str">
        <f>IF(D811="","",D811+교과보정값!KB$14)</f>
        <v/>
      </c>
      <c r="D811" s="85" t="str">
        <f>IFERROR(IF(INDEX(교과보정값!$KB:$KB,MATCH($B811,교과보정값!$KA:$KA,0))="","",INDEX(교과보정값!$KB:$KB,MATCH($B811,교과보정값!$KA:$KA,0))+IF(INDEX(교과보정값!$KD:$KD,MATCH($B811,교과보정값!$KA:$KA,0))="인문",교과보정값!KB$6,교과보정값!KC$6)),"")</f>
        <v/>
      </c>
      <c r="E811" s="85" t="str">
        <f>IF(D811="","",D811+교과보정값!KC$14)</f>
        <v/>
      </c>
      <c r="F811" s="86" t="str">
        <f>IF(G811="","",G811+교과보정값!KB$15)</f>
        <v/>
      </c>
      <c r="G811" s="86" t="str">
        <f>IFERROR(IF(INDEX(교과보정값!$KB:$KB,MATCH($B811,교과보정값!$KA:$KA,0))="","",INDEX(교과보정값!$KB:$KB,MATCH($B811,교과보정값!$KA:$KA,0))+IF(INDEX(교과보정값!$KD:$KD,MATCH($B811,교과보정값!$KA:$KA,0))="인문",교과보정값!KB$7,교과보정값!KC$7)),"")</f>
        <v/>
      </c>
      <c r="H811" s="86" t="str">
        <f>IF(G811="","",G811+교과보정값!KC$15)</f>
        <v/>
      </c>
      <c r="I811" s="87" t="str">
        <f>IF(J811="","",J811+교과보정값!KB$16)</f>
        <v/>
      </c>
      <c r="J811" s="87" t="str">
        <f>IFERROR(IF(INDEX(교과보정값!$KB:$KB,MATCH($B811,교과보정값!$KA:$KA,0))="","",INDEX(교과보정값!$KB:$KB,MATCH($B811,교과보정값!$KA:$KA,0))+IF(INDEX(교과보정값!$KD:$KD,MATCH($B811,교과보정값!$KA:$KA,0))="인문",교과보정값!KB$8,교과보정값!KC$8)),"")</f>
        <v/>
      </c>
      <c r="K811" s="87" t="str">
        <f>IF(J811="","",J811+교과보정값!KC$16)</f>
        <v/>
      </c>
      <c r="L811" s="88" t="str">
        <f>IF(M811="","",M811+교과보정값!KB$17)</f>
        <v/>
      </c>
      <c r="M811" s="88" t="str">
        <f>IFERROR(IF(INDEX(교과보정값!$KB:$KB,MATCH($B811,교과보정값!$KA:$KA,0))="","",INDEX(교과보정값!$KB:$KB,MATCH($B811,교과보정값!$KA:$KA,0))+IF(INDEX(교과보정값!$KD:$KD,MATCH($B811,교과보정값!$KA:$KA,0))="인문",교과보정값!KB$9,교과보정값!KC$9)),"")</f>
        <v/>
      </c>
      <c r="N811" s="88" t="str">
        <f>IF(M811="","",M811+교과보정값!KC$17)</f>
        <v/>
      </c>
      <c r="O811" s="89" t="str">
        <f>IF(P811="","",P811+교과보정값!KB$18)</f>
        <v/>
      </c>
      <c r="P811" s="89" t="str">
        <f>IFERROR(IF(INDEX(교과보정값!$KB:$KB,MATCH($B811,교과보정값!$KA:$KA,0))="","",INDEX(교과보정값!$KB:$KB,MATCH($B811,교과보정값!$KA:$KA,0))+IF(INDEX(교과보정값!$KD:$KD,MATCH($B811,교과보정값!$KA:$KA,0))="인문",교과보정값!KB$10,교과보정값!KC$10)),"")</f>
        <v/>
      </c>
      <c r="Q811" s="89" t="str">
        <f>IF(P811="","",P811+교과보정값!KC$18)</f>
        <v/>
      </c>
    </row>
    <row r="812" spans="2:17">
      <c r="B812" s="84" t="s">
        <v>2372</v>
      </c>
      <c r="C812" s="85" t="str">
        <f>IF(D812="","",D812+교과보정값!KB$14)</f>
        <v/>
      </c>
      <c r="D812" s="85" t="str">
        <f>IFERROR(IF(INDEX(교과보정값!$KB:$KB,MATCH($B812,교과보정값!$KA:$KA,0))="","",INDEX(교과보정값!$KB:$KB,MATCH($B812,교과보정값!$KA:$KA,0))+IF(INDEX(교과보정값!$KD:$KD,MATCH($B812,교과보정값!$KA:$KA,0))="인문",교과보정값!KB$6,교과보정값!KC$6)),"")</f>
        <v/>
      </c>
      <c r="E812" s="85" t="str">
        <f>IF(D812="","",D812+교과보정값!KC$14)</f>
        <v/>
      </c>
      <c r="F812" s="86" t="str">
        <f>IF(G812="","",G812+교과보정값!KB$15)</f>
        <v/>
      </c>
      <c r="G812" s="86" t="str">
        <f>IFERROR(IF(INDEX(교과보정값!$KB:$KB,MATCH($B812,교과보정값!$KA:$KA,0))="","",INDEX(교과보정값!$KB:$KB,MATCH($B812,교과보정값!$KA:$KA,0))+IF(INDEX(교과보정값!$KD:$KD,MATCH($B812,교과보정값!$KA:$KA,0))="인문",교과보정값!KB$7,교과보정값!KC$7)),"")</f>
        <v/>
      </c>
      <c r="H812" s="86" t="str">
        <f>IF(G812="","",G812+교과보정값!KC$15)</f>
        <v/>
      </c>
      <c r="I812" s="87" t="str">
        <f>IF(J812="","",J812+교과보정값!KB$16)</f>
        <v/>
      </c>
      <c r="J812" s="87" t="str">
        <f>IFERROR(IF(INDEX(교과보정값!$KB:$KB,MATCH($B812,교과보정값!$KA:$KA,0))="","",INDEX(교과보정값!$KB:$KB,MATCH($B812,교과보정값!$KA:$KA,0))+IF(INDEX(교과보정값!$KD:$KD,MATCH($B812,교과보정값!$KA:$KA,0))="인문",교과보정값!KB$8,교과보정값!KC$8)),"")</f>
        <v/>
      </c>
      <c r="K812" s="87" t="str">
        <f>IF(J812="","",J812+교과보정값!KC$16)</f>
        <v/>
      </c>
      <c r="L812" s="88" t="str">
        <f>IF(M812="","",M812+교과보정값!KB$17)</f>
        <v/>
      </c>
      <c r="M812" s="88" t="str">
        <f>IFERROR(IF(INDEX(교과보정값!$KB:$KB,MATCH($B812,교과보정값!$KA:$KA,0))="","",INDEX(교과보정값!$KB:$KB,MATCH($B812,교과보정값!$KA:$KA,0))+IF(INDEX(교과보정값!$KD:$KD,MATCH($B812,교과보정값!$KA:$KA,0))="인문",교과보정값!KB$9,교과보정값!KC$9)),"")</f>
        <v/>
      </c>
      <c r="N812" s="88" t="str">
        <f>IF(M812="","",M812+교과보정값!KC$17)</f>
        <v/>
      </c>
      <c r="O812" s="89" t="str">
        <f>IF(P812="","",P812+교과보정값!KB$18)</f>
        <v/>
      </c>
      <c r="P812" s="89" t="str">
        <f>IFERROR(IF(INDEX(교과보정값!$KB:$KB,MATCH($B812,교과보정값!$KA:$KA,0))="","",INDEX(교과보정값!$KB:$KB,MATCH($B812,교과보정값!$KA:$KA,0))+IF(INDEX(교과보정값!$KD:$KD,MATCH($B812,교과보정값!$KA:$KA,0))="인문",교과보정값!KB$10,교과보정값!KC$10)),"")</f>
        <v/>
      </c>
      <c r="Q812" s="89" t="str">
        <f>IF(P812="","",P812+교과보정값!KC$18)</f>
        <v/>
      </c>
    </row>
    <row r="813" spans="2:17">
      <c r="B813" s="84" t="s">
        <v>2373</v>
      </c>
      <c r="C813" s="85" t="str">
        <f>IF(D813="","",D813+교과보정값!KB$14)</f>
        <v/>
      </c>
      <c r="D813" s="85" t="str">
        <f>IFERROR(IF(INDEX(교과보정값!$KB:$KB,MATCH($B813,교과보정값!$KA:$KA,0))="","",INDEX(교과보정값!$KB:$KB,MATCH($B813,교과보정값!$KA:$KA,0))+IF(INDEX(교과보정값!$KD:$KD,MATCH($B813,교과보정값!$KA:$KA,0))="인문",교과보정값!KB$6,교과보정값!KC$6)),"")</f>
        <v/>
      </c>
      <c r="E813" s="85" t="str">
        <f>IF(D813="","",D813+교과보정값!KC$14)</f>
        <v/>
      </c>
      <c r="F813" s="86" t="str">
        <f>IF(G813="","",G813+교과보정값!KB$15)</f>
        <v/>
      </c>
      <c r="G813" s="86" t="str">
        <f>IFERROR(IF(INDEX(교과보정값!$KB:$KB,MATCH($B813,교과보정값!$KA:$KA,0))="","",INDEX(교과보정값!$KB:$KB,MATCH($B813,교과보정값!$KA:$KA,0))+IF(INDEX(교과보정값!$KD:$KD,MATCH($B813,교과보정값!$KA:$KA,0))="인문",교과보정값!KB$7,교과보정값!KC$7)),"")</f>
        <v/>
      </c>
      <c r="H813" s="86" t="str">
        <f>IF(G813="","",G813+교과보정값!KC$15)</f>
        <v/>
      </c>
      <c r="I813" s="87" t="str">
        <f>IF(J813="","",J813+교과보정값!KB$16)</f>
        <v/>
      </c>
      <c r="J813" s="87" t="str">
        <f>IFERROR(IF(INDEX(교과보정값!$KB:$KB,MATCH($B813,교과보정값!$KA:$KA,0))="","",INDEX(교과보정값!$KB:$KB,MATCH($B813,교과보정값!$KA:$KA,0))+IF(INDEX(교과보정값!$KD:$KD,MATCH($B813,교과보정값!$KA:$KA,0))="인문",교과보정값!KB$8,교과보정값!KC$8)),"")</f>
        <v/>
      </c>
      <c r="K813" s="87" t="str">
        <f>IF(J813="","",J813+교과보정값!KC$16)</f>
        <v/>
      </c>
      <c r="L813" s="88" t="str">
        <f>IF(M813="","",M813+교과보정값!KB$17)</f>
        <v/>
      </c>
      <c r="M813" s="88" t="str">
        <f>IFERROR(IF(INDEX(교과보정값!$KB:$KB,MATCH($B813,교과보정값!$KA:$KA,0))="","",INDEX(교과보정값!$KB:$KB,MATCH($B813,교과보정값!$KA:$KA,0))+IF(INDEX(교과보정값!$KD:$KD,MATCH($B813,교과보정값!$KA:$KA,0))="인문",교과보정값!KB$9,교과보정값!KC$9)),"")</f>
        <v/>
      </c>
      <c r="N813" s="88" t="str">
        <f>IF(M813="","",M813+교과보정값!KC$17)</f>
        <v/>
      </c>
      <c r="O813" s="89" t="str">
        <f>IF(P813="","",P813+교과보정값!KB$18)</f>
        <v/>
      </c>
      <c r="P813" s="89" t="str">
        <f>IFERROR(IF(INDEX(교과보정값!$KB:$KB,MATCH($B813,교과보정값!$KA:$KA,0))="","",INDEX(교과보정값!$KB:$KB,MATCH($B813,교과보정값!$KA:$KA,0))+IF(INDEX(교과보정값!$KD:$KD,MATCH($B813,교과보정값!$KA:$KA,0))="인문",교과보정값!KB$10,교과보정값!KC$10)),"")</f>
        <v/>
      </c>
      <c r="Q813" s="89" t="str">
        <f>IF(P813="","",P813+교과보정값!KC$18)</f>
        <v/>
      </c>
    </row>
    <row r="815" spans="2:17">
      <c r="B815" s="159" t="s">
        <v>2374</v>
      </c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5"/>
    </row>
    <row r="816" spans="2:17">
      <c r="B816" s="78"/>
      <c r="C816" s="163" t="s">
        <v>1862</v>
      </c>
      <c r="D816" s="154"/>
      <c r="E816" s="155"/>
      <c r="F816" s="161" t="s">
        <v>1863</v>
      </c>
      <c r="G816" s="154"/>
      <c r="H816" s="155"/>
      <c r="I816" s="162" t="s">
        <v>1864</v>
      </c>
      <c r="J816" s="154"/>
      <c r="K816" s="155"/>
      <c r="L816" s="156" t="s">
        <v>1865</v>
      </c>
      <c r="M816" s="154"/>
      <c r="N816" s="155"/>
      <c r="O816" s="157" t="s">
        <v>1866</v>
      </c>
      <c r="P816" s="154"/>
      <c r="Q816" s="155"/>
    </row>
    <row r="817" spans="2:17">
      <c r="B817" s="78" t="s">
        <v>1869</v>
      </c>
      <c r="C817" s="79" t="s">
        <v>19</v>
      </c>
      <c r="D817" s="79" t="s">
        <v>20</v>
      </c>
      <c r="E817" s="79" t="s">
        <v>21</v>
      </c>
      <c r="F817" s="80" t="s">
        <v>19</v>
      </c>
      <c r="G817" s="80" t="s">
        <v>20</v>
      </c>
      <c r="H817" s="80" t="s">
        <v>21</v>
      </c>
      <c r="I817" s="81" t="s">
        <v>19</v>
      </c>
      <c r="J817" s="81" t="s">
        <v>20</v>
      </c>
      <c r="K817" s="81" t="s">
        <v>21</v>
      </c>
      <c r="L817" s="82" t="s">
        <v>19</v>
      </c>
      <c r="M817" s="82" t="s">
        <v>20</v>
      </c>
      <c r="N817" s="82" t="s">
        <v>21</v>
      </c>
      <c r="O817" s="83" t="s">
        <v>19</v>
      </c>
      <c r="P817" s="83" t="s">
        <v>20</v>
      </c>
      <c r="Q817" s="83" t="s">
        <v>21</v>
      </c>
    </row>
    <row r="818" spans="2:17">
      <c r="B818" s="84" t="s">
        <v>2375</v>
      </c>
      <c r="C818" s="85">
        <f>IF(D818="","",D818+교과보정값!KG$14)</f>
        <v>3.0000000000000002E-2</v>
      </c>
      <c r="D818" s="85">
        <f>IFERROR(IF(INDEX(교과보정값!$KG:$KG,MATCH($B818,교과보정값!$KF:$KF,0))="","",INDEX(교과보정값!$KG:$KG,MATCH($B818,교과보정값!$KF:$KF,0))+IF(INDEX(교과보정값!$KI:$KI,MATCH($B818,교과보정값!$KF:$KF,0))="인문",교과보정값!KG$6,교과보정값!KH$6)),"")</f>
        <v>-0.02</v>
      </c>
      <c r="E818" s="85">
        <f>IF(D818="","",D818+교과보정값!KH$14)</f>
        <v>-7.0000000000000007E-2</v>
      </c>
      <c r="F818" s="86">
        <f>IF(G818="","",G818+교과보정값!KG$15)</f>
        <v>3.0000000000000002E-2</v>
      </c>
      <c r="G818" s="86">
        <f>IFERROR(IF(INDEX(교과보정값!$KG:$KG,MATCH($B818,교과보정값!$KF:$KF,0))="","",INDEX(교과보정값!$KG:$KG,MATCH($B818,교과보정값!$KF:$KF,0))+IF(INDEX(교과보정값!$KI:$KI,MATCH($B818,교과보정값!$KF:$KF,0))="인문",교과보정값!KG$7,교과보정값!KH$7)),"")</f>
        <v>-0.02</v>
      </c>
      <c r="H818" s="86">
        <f>IF(G818="","",G818+교과보정값!KH$15)</f>
        <v>-7.0000000000000007E-2</v>
      </c>
      <c r="I818" s="87">
        <f>IF(J818="","",J818+교과보정값!KG$16)</f>
        <v>3.0000000000000002E-2</v>
      </c>
      <c r="J818" s="87">
        <f>IFERROR(IF(INDEX(교과보정값!$KG:$KG,MATCH($B818,교과보정값!$KF:$KF,0))="","",INDEX(교과보정값!$KG:$KG,MATCH($B818,교과보정값!$KF:$KF,0))+IF(INDEX(교과보정값!$KI:$KI,MATCH($B818,교과보정값!$KF:$KF,0))="인문",교과보정값!KG$8,교과보정값!KH$8)),"")</f>
        <v>-0.02</v>
      </c>
      <c r="K818" s="87">
        <f>IF(J818="","",J818+교과보정값!KH$16)</f>
        <v>-7.0000000000000007E-2</v>
      </c>
      <c r="L818" s="88">
        <f>IF(M818="","",M818+교과보정값!KG$17)</f>
        <v>3.0000000000000002E-2</v>
      </c>
      <c r="M818" s="88">
        <f>IFERROR(IF(INDEX(교과보정값!$KG:$KG,MATCH($B818,교과보정값!$KF:$KF,0))="","",INDEX(교과보정값!$KG:$KG,MATCH($B818,교과보정값!$KF:$KF,0))+IF(INDEX(교과보정값!$KI:$KI,MATCH($B818,교과보정값!$KF:$KF,0))="인문",교과보정값!KG$9,교과보정값!KH$9)),"")</f>
        <v>-0.02</v>
      </c>
      <c r="N818" s="88">
        <f>IF(M818="","",M818+교과보정값!KH$17)</f>
        <v>-7.0000000000000007E-2</v>
      </c>
      <c r="O818" s="89">
        <f>IF(P818="","",P818+교과보정값!KG$18)</f>
        <v>3.0000000000000002E-2</v>
      </c>
      <c r="P818" s="89">
        <f>IFERROR(IF(INDEX(교과보정값!$KG:$KG,MATCH($B818,교과보정값!$KF:$KF,0))="","",INDEX(교과보정값!$KG:$KG,MATCH($B818,교과보정값!$KF:$KF,0))+IF(INDEX(교과보정값!$KI:$KI,MATCH($B818,교과보정값!$KF:$KF,0))="인문",교과보정값!KG$10,교과보정값!KH$10)),"")</f>
        <v>-0.02</v>
      </c>
      <c r="Q818" s="89">
        <f>IF(P818="","",P818+교과보정값!KH$18)</f>
        <v>-7.0000000000000007E-2</v>
      </c>
    </row>
    <row r="819" spans="2:17">
      <c r="B819" s="84" t="s">
        <v>2376</v>
      </c>
      <c r="C819" s="85" t="str">
        <f>IF(D819="","",D819+교과보정값!KG$14)</f>
        <v/>
      </c>
      <c r="D819" s="85" t="str">
        <f>IFERROR(IF(INDEX(교과보정값!$KG:$KG,MATCH($B819,교과보정값!$KF:$KF,0))="","",INDEX(교과보정값!$KG:$KG,MATCH($B819,교과보정값!$KF:$KF,0))+IF(INDEX(교과보정값!$KI:$KI,MATCH($B819,교과보정값!$KF:$KF,0))="인문",교과보정값!KG$6,교과보정값!KH$6)),"")</f>
        <v/>
      </c>
      <c r="E819" s="85" t="str">
        <f>IF(D819="","",D819+교과보정값!KH$14)</f>
        <v/>
      </c>
      <c r="F819" s="86" t="str">
        <f>IF(G819="","",G819+교과보정값!KG$15)</f>
        <v/>
      </c>
      <c r="G819" s="86" t="str">
        <f>IFERROR(IF(INDEX(교과보정값!$KG:$KG,MATCH($B819,교과보정값!$KF:$KF,0))="","",INDEX(교과보정값!$KG:$KG,MATCH($B819,교과보정값!$KF:$KF,0))+IF(INDEX(교과보정값!$KI:$KI,MATCH($B819,교과보정값!$KF:$KF,0))="인문",교과보정값!KG$7,교과보정값!KH$7)),"")</f>
        <v/>
      </c>
      <c r="H819" s="86" t="str">
        <f>IF(G819="","",G819+교과보정값!KH$15)</f>
        <v/>
      </c>
      <c r="I819" s="87" t="str">
        <f>IF(J819="","",J819+교과보정값!KG$16)</f>
        <v/>
      </c>
      <c r="J819" s="87" t="str">
        <f>IFERROR(IF(INDEX(교과보정값!$KG:$KG,MATCH($B819,교과보정값!$KF:$KF,0))="","",INDEX(교과보정값!$KG:$KG,MATCH($B819,교과보정값!$KF:$KF,0))+IF(INDEX(교과보정값!$KI:$KI,MATCH($B819,교과보정값!$KF:$KF,0))="인문",교과보정값!KG$8,교과보정값!KH$8)),"")</f>
        <v/>
      </c>
      <c r="K819" s="87" t="str">
        <f>IF(J819="","",J819+교과보정값!KH$16)</f>
        <v/>
      </c>
      <c r="L819" s="88" t="str">
        <f>IF(M819="","",M819+교과보정값!KG$17)</f>
        <v/>
      </c>
      <c r="M819" s="88" t="str">
        <f>IFERROR(IF(INDEX(교과보정값!$KG:$KG,MATCH($B819,교과보정값!$KF:$KF,0))="","",INDEX(교과보정값!$KG:$KG,MATCH($B819,교과보정값!$KF:$KF,0))+IF(INDEX(교과보정값!$KI:$KI,MATCH($B819,교과보정값!$KF:$KF,0))="인문",교과보정값!KG$9,교과보정값!KH$9)),"")</f>
        <v/>
      </c>
      <c r="N819" s="88" t="str">
        <f>IF(M819="","",M819+교과보정값!KH$17)</f>
        <v/>
      </c>
      <c r="O819" s="89" t="str">
        <f>IF(P819="","",P819+교과보정값!KG$18)</f>
        <v/>
      </c>
      <c r="P819" s="89" t="str">
        <f>IFERROR(IF(INDEX(교과보정값!$KG:$KG,MATCH($B819,교과보정값!$KF:$KF,0))="","",INDEX(교과보정값!$KG:$KG,MATCH($B819,교과보정값!$KF:$KF,0))+IF(INDEX(교과보정값!$KI:$KI,MATCH($B819,교과보정값!$KF:$KF,0))="인문",교과보정값!KG$10,교과보정값!KH$10)),"")</f>
        <v/>
      </c>
      <c r="Q819" s="89" t="str">
        <f>IF(P819="","",P819+교과보정값!KH$18)</f>
        <v/>
      </c>
    </row>
    <row r="820" spans="2:17">
      <c r="B820" s="84" t="s">
        <v>2377</v>
      </c>
      <c r="C820" s="85">
        <f>IF(D820="","",D820+교과보정값!KG$14)</f>
        <v>7.0000000000000007E-2</v>
      </c>
      <c r="D820" s="85">
        <f>IFERROR(IF(INDEX(교과보정값!$KG:$KG,MATCH($B820,교과보정값!$KF:$KF,0))="","",INDEX(교과보정값!$KG:$KG,MATCH($B820,교과보정값!$KF:$KF,0))+IF(INDEX(교과보정값!$KI:$KI,MATCH($B820,교과보정값!$KF:$KF,0))="인문",교과보정값!KG$6,교과보정값!KH$6)),"")</f>
        <v>0.02</v>
      </c>
      <c r="E820" s="85">
        <f>IF(D820="","",D820+교과보정값!KH$14)</f>
        <v>-3.0000000000000002E-2</v>
      </c>
      <c r="F820" s="86">
        <f>IF(G820="","",G820+교과보정값!KG$15)</f>
        <v>7.0000000000000007E-2</v>
      </c>
      <c r="G820" s="86">
        <f>IFERROR(IF(INDEX(교과보정값!$KG:$KG,MATCH($B820,교과보정값!$KF:$KF,0))="","",INDEX(교과보정값!$KG:$KG,MATCH($B820,교과보정값!$KF:$KF,0))+IF(INDEX(교과보정값!$KI:$KI,MATCH($B820,교과보정값!$KF:$KF,0))="인문",교과보정값!KG$7,교과보정값!KH$7)),"")</f>
        <v>0.02</v>
      </c>
      <c r="H820" s="86">
        <f>IF(G820="","",G820+교과보정값!KH$15)</f>
        <v>-3.0000000000000002E-2</v>
      </c>
      <c r="I820" s="87">
        <f>IF(J820="","",J820+교과보정값!KG$16)</f>
        <v>7.0000000000000007E-2</v>
      </c>
      <c r="J820" s="87">
        <f>IFERROR(IF(INDEX(교과보정값!$KG:$KG,MATCH($B820,교과보정값!$KF:$KF,0))="","",INDEX(교과보정값!$KG:$KG,MATCH($B820,교과보정값!$KF:$KF,0))+IF(INDEX(교과보정값!$KI:$KI,MATCH($B820,교과보정값!$KF:$KF,0))="인문",교과보정값!KG$8,교과보정값!KH$8)),"")</f>
        <v>0.02</v>
      </c>
      <c r="K820" s="87">
        <f>IF(J820="","",J820+교과보정값!KH$16)</f>
        <v>-3.0000000000000002E-2</v>
      </c>
      <c r="L820" s="88">
        <f>IF(M820="","",M820+교과보정값!KG$17)</f>
        <v>7.0000000000000007E-2</v>
      </c>
      <c r="M820" s="88">
        <f>IFERROR(IF(INDEX(교과보정값!$KG:$KG,MATCH($B820,교과보정값!$KF:$KF,0))="","",INDEX(교과보정값!$KG:$KG,MATCH($B820,교과보정값!$KF:$KF,0))+IF(INDEX(교과보정값!$KI:$KI,MATCH($B820,교과보정값!$KF:$KF,0))="인문",교과보정값!KG$9,교과보정값!KH$9)),"")</f>
        <v>0.02</v>
      </c>
      <c r="N820" s="88">
        <f>IF(M820="","",M820+교과보정값!KH$17)</f>
        <v>-3.0000000000000002E-2</v>
      </c>
      <c r="O820" s="89">
        <f>IF(P820="","",P820+교과보정값!KG$18)</f>
        <v>7.0000000000000007E-2</v>
      </c>
      <c r="P820" s="89">
        <f>IFERROR(IF(INDEX(교과보정값!$KG:$KG,MATCH($B820,교과보정값!$KF:$KF,0))="","",INDEX(교과보정값!$KG:$KG,MATCH($B820,교과보정값!$KF:$KF,0))+IF(INDEX(교과보정값!$KI:$KI,MATCH($B820,교과보정값!$KF:$KF,0))="인문",교과보정값!KG$10,교과보정값!KH$10)),"")</f>
        <v>0.02</v>
      </c>
      <c r="Q820" s="89">
        <f>IF(P820="","",P820+교과보정값!KH$18)</f>
        <v>-3.0000000000000002E-2</v>
      </c>
    </row>
    <row r="821" spans="2:17">
      <c r="B821" s="84" t="s">
        <v>2378</v>
      </c>
      <c r="C821" s="85">
        <f>IF(D821="","",D821+교과보정값!KG$14)</f>
        <v>0</v>
      </c>
      <c r="D821" s="85">
        <f>IFERROR(IF(INDEX(교과보정값!$KG:$KG,MATCH($B821,교과보정값!$KF:$KF,0))="","",INDEX(교과보정값!$KG:$KG,MATCH($B821,교과보정값!$KF:$KF,0))+IF(INDEX(교과보정값!$KI:$KI,MATCH($B821,교과보정값!$KF:$KF,0))="인문",교과보정값!KG$6,교과보정값!KH$6)),"")</f>
        <v>-0.05</v>
      </c>
      <c r="E821" s="85">
        <f>IF(D821="","",D821+교과보정값!KH$14)</f>
        <v>-0.1</v>
      </c>
      <c r="F821" s="86">
        <f>IF(G821="","",G821+교과보정값!KG$15)</f>
        <v>0</v>
      </c>
      <c r="G821" s="86">
        <f>IFERROR(IF(INDEX(교과보정값!$KG:$KG,MATCH($B821,교과보정값!$KF:$KF,0))="","",INDEX(교과보정값!$KG:$KG,MATCH($B821,교과보정값!$KF:$KF,0))+IF(INDEX(교과보정값!$KI:$KI,MATCH($B821,교과보정값!$KF:$KF,0))="인문",교과보정값!KG$7,교과보정값!KH$7)),"")</f>
        <v>-0.05</v>
      </c>
      <c r="H821" s="86">
        <f>IF(G821="","",G821+교과보정값!KH$15)</f>
        <v>-0.1</v>
      </c>
      <c r="I821" s="87">
        <f>IF(J821="","",J821+교과보정값!KG$16)</f>
        <v>0</v>
      </c>
      <c r="J821" s="87">
        <f>IFERROR(IF(INDEX(교과보정값!$KG:$KG,MATCH($B821,교과보정값!$KF:$KF,0))="","",INDEX(교과보정값!$KG:$KG,MATCH($B821,교과보정값!$KF:$KF,0))+IF(INDEX(교과보정값!$KI:$KI,MATCH($B821,교과보정값!$KF:$KF,0))="인문",교과보정값!KG$8,교과보정값!KH$8)),"")</f>
        <v>-0.05</v>
      </c>
      <c r="K821" s="87">
        <f>IF(J821="","",J821+교과보정값!KH$16)</f>
        <v>-0.1</v>
      </c>
      <c r="L821" s="88">
        <f>IF(M821="","",M821+교과보정값!KG$17)</f>
        <v>0</v>
      </c>
      <c r="M821" s="88">
        <f>IFERROR(IF(INDEX(교과보정값!$KG:$KG,MATCH($B821,교과보정값!$KF:$KF,0))="","",INDEX(교과보정값!$KG:$KG,MATCH($B821,교과보정값!$KF:$KF,0))+IF(INDEX(교과보정값!$KI:$KI,MATCH($B821,교과보정값!$KF:$KF,0))="인문",교과보정값!KG$9,교과보정값!KH$9)),"")</f>
        <v>-0.05</v>
      </c>
      <c r="N821" s="88">
        <f>IF(M821="","",M821+교과보정값!KH$17)</f>
        <v>-0.1</v>
      </c>
      <c r="O821" s="89">
        <f>IF(P821="","",P821+교과보정값!KG$18)</f>
        <v>0</v>
      </c>
      <c r="P821" s="89">
        <f>IFERROR(IF(INDEX(교과보정값!$KG:$KG,MATCH($B821,교과보정값!$KF:$KF,0))="","",INDEX(교과보정값!$KG:$KG,MATCH($B821,교과보정값!$KF:$KF,0))+IF(INDEX(교과보정값!$KI:$KI,MATCH($B821,교과보정값!$KF:$KF,0))="인문",교과보정값!KG$10,교과보정값!KH$10)),"")</f>
        <v>-0.05</v>
      </c>
      <c r="Q821" s="89">
        <f>IF(P821="","",P821+교과보정값!KH$18)</f>
        <v>-0.1</v>
      </c>
    </row>
    <row r="822" spans="2:17">
      <c r="B822" s="84" t="s">
        <v>2379</v>
      </c>
      <c r="C822" s="85" t="str">
        <f>IF(D822="","",D822+교과보정값!KG$14)</f>
        <v/>
      </c>
      <c r="D822" s="85" t="str">
        <f>IFERROR(IF(INDEX(교과보정값!$KG:$KG,MATCH($B822,교과보정값!$KF:$KF,0))="","",INDEX(교과보정값!$KG:$KG,MATCH($B822,교과보정값!$KF:$KF,0))+IF(INDEX(교과보정값!$KI:$KI,MATCH($B822,교과보정값!$KF:$KF,0))="인문",교과보정값!KG$6,교과보정값!KH$6)),"")</f>
        <v/>
      </c>
      <c r="E822" s="85" t="str">
        <f>IF(D822="","",D822+교과보정값!KH$14)</f>
        <v/>
      </c>
      <c r="F822" s="86" t="str">
        <f>IF(G822="","",G822+교과보정값!KG$15)</f>
        <v/>
      </c>
      <c r="G822" s="86" t="str">
        <f>IFERROR(IF(INDEX(교과보정값!$KG:$KG,MATCH($B822,교과보정값!$KF:$KF,0))="","",INDEX(교과보정값!$KG:$KG,MATCH($B822,교과보정값!$KF:$KF,0))+IF(INDEX(교과보정값!$KI:$KI,MATCH($B822,교과보정값!$KF:$KF,0))="인문",교과보정값!KG$7,교과보정값!KH$7)),"")</f>
        <v/>
      </c>
      <c r="H822" s="86" t="str">
        <f>IF(G822="","",G822+교과보정값!KH$15)</f>
        <v/>
      </c>
      <c r="I822" s="87" t="str">
        <f>IF(J822="","",J822+교과보정값!KG$16)</f>
        <v/>
      </c>
      <c r="J822" s="87" t="str">
        <f>IFERROR(IF(INDEX(교과보정값!$KG:$KG,MATCH($B822,교과보정값!$KF:$KF,0))="","",INDEX(교과보정값!$KG:$KG,MATCH($B822,교과보정값!$KF:$KF,0))+IF(INDEX(교과보정값!$KI:$KI,MATCH($B822,교과보정값!$KF:$KF,0))="인문",교과보정값!KG$8,교과보정값!KH$8)),"")</f>
        <v/>
      </c>
      <c r="K822" s="87" t="str">
        <f>IF(J822="","",J822+교과보정값!KH$16)</f>
        <v/>
      </c>
      <c r="L822" s="88" t="str">
        <f>IF(M822="","",M822+교과보정값!KG$17)</f>
        <v/>
      </c>
      <c r="M822" s="88" t="str">
        <f>IFERROR(IF(INDEX(교과보정값!$KG:$KG,MATCH($B822,교과보정값!$KF:$KF,0))="","",INDEX(교과보정값!$KG:$KG,MATCH($B822,교과보정값!$KF:$KF,0))+IF(INDEX(교과보정값!$KI:$KI,MATCH($B822,교과보정값!$KF:$KF,0))="인문",교과보정값!KG$9,교과보정값!KH$9)),"")</f>
        <v/>
      </c>
      <c r="N822" s="88" t="str">
        <f>IF(M822="","",M822+교과보정값!KH$17)</f>
        <v/>
      </c>
      <c r="O822" s="89" t="str">
        <f>IF(P822="","",P822+교과보정값!KG$18)</f>
        <v/>
      </c>
      <c r="P822" s="89" t="str">
        <f>IFERROR(IF(INDEX(교과보정값!$KG:$KG,MATCH($B822,교과보정값!$KF:$KF,0))="","",INDEX(교과보정값!$KG:$KG,MATCH($B822,교과보정값!$KF:$KF,0))+IF(INDEX(교과보정값!$KI:$KI,MATCH($B822,교과보정값!$KF:$KF,0))="인문",교과보정값!KG$10,교과보정값!KH$10)),"")</f>
        <v/>
      </c>
      <c r="Q822" s="89" t="str">
        <f>IF(P822="","",P822+교과보정값!KH$18)</f>
        <v/>
      </c>
    </row>
    <row r="823" spans="2:17">
      <c r="B823" s="84" t="s">
        <v>2380</v>
      </c>
      <c r="C823" s="85">
        <f>IF(D823="","",D823+교과보정값!KG$14)</f>
        <v>0.1</v>
      </c>
      <c r="D823" s="85">
        <f>IFERROR(IF(INDEX(교과보정값!$KG:$KG,MATCH($B823,교과보정값!$KF:$KF,0))="","",INDEX(교과보정값!$KG:$KG,MATCH($B823,교과보정값!$KF:$KF,0))+IF(INDEX(교과보정값!$KI:$KI,MATCH($B823,교과보정값!$KF:$KF,0))="인문",교과보정값!KG$6,교과보정값!KH$6)),"")</f>
        <v>0.05</v>
      </c>
      <c r="E823" s="85">
        <f>IF(D823="","",D823+교과보정값!KH$14)</f>
        <v>0</v>
      </c>
      <c r="F823" s="86">
        <f>IF(G823="","",G823+교과보정값!KG$15)</f>
        <v>0.1</v>
      </c>
      <c r="G823" s="86">
        <f>IFERROR(IF(INDEX(교과보정값!$KG:$KG,MATCH($B823,교과보정값!$KF:$KF,0))="","",INDEX(교과보정값!$KG:$KG,MATCH($B823,교과보정값!$KF:$KF,0))+IF(INDEX(교과보정값!$KI:$KI,MATCH($B823,교과보정값!$KF:$KF,0))="인문",교과보정값!KG$7,교과보정값!KH$7)),"")</f>
        <v>0.05</v>
      </c>
      <c r="H823" s="86">
        <f>IF(G823="","",G823+교과보정값!KH$15)</f>
        <v>0</v>
      </c>
      <c r="I823" s="87">
        <f>IF(J823="","",J823+교과보정값!KG$16)</f>
        <v>0.1</v>
      </c>
      <c r="J823" s="87">
        <f>IFERROR(IF(INDEX(교과보정값!$KG:$KG,MATCH($B823,교과보정값!$KF:$KF,0))="","",INDEX(교과보정값!$KG:$KG,MATCH($B823,교과보정값!$KF:$KF,0))+IF(INDEX(교과보정값!$KI:$KI,MATCH($B823,교과보정값!$KF:$KF,0))="인문",교과보정값!KG$8,교과보정값!KH$8)),"")</f>
        <v>0.05</v>
      </c>
      <c r="K823" s="87">
        <f>IF(J823="","",J823+교과보정값!KH$16)</f>
        <v>0</v>
      </c>
      <c r="L823" s="88">
        <f>IF(M823="","",M823+교과보정값!KG$17)</f>
        <v>0.1</v>
      </c>
      <c r="M823" s="88">
        <f>IFERROR(IF(INDEX(교과보정값!$KG:$KG,MATCH($B823,교과보정값!$KF:$KF,0))="","",INDEX(교과보정값!$KG:$KG,MATCH($B823,교과보정값!$KF:$KF,0))+IF(INDEX(교과보정값!$KI:$KI,MATCH($B823,교과보정값!$KF:$KF,0))="인문",교과보정값!KG$9,교과보정값!KH$9)),"")</f>
        <v>0.05</v>
      </c>
      <c r="N823" s="88">
        <f>IF(M823="","",M823+교과보정값!KH$17)</f>
        <v>0</v>
      </c>
      <c r="O823" s="89">
        <f>IF(P823="","",P823+교과보정값!KG$18)</f>
        <v>0.1</v>
      </c>
      <c r="P823" s="89">
        <f>IFERROR(IF(INDEX(교과보정값!$KG:$KG,MATCH($B823,교과보정값!$KF:$KF,0))="","",INDEX(교과보정값!$KG:$KG,MATCH($B823,교과보정값!$KF:$KF,0))+IF(INDEX(교과보정값!$KI:$KI,MATCH($B823,교과보정값!$KF:$KF,0))="인문",교과보정값!KG$10,교과보정값!KH$10)),"")</f>
        <v>0.05</v>
      </c>
      <c r="Q823" s="89">
        <f>IF(P823="","",P823+교과보정값!KH$18)</f>
        <v>0</v>
      </c>
    </row>
    <row r="824" spans="2:17">
      <c r="B824" s="84" t="s">
        <v>2381</v>
      </c>
      <c r="C824" s="85" t="str">
        <f>IF(D824="","",D824+교과보정값!KG$14)</f>
        <v/>
      </c>
      <c r="D824" s="85" t="str">
        <f>IFERROR(IF(INDEX(교과보정값!$KG:$KG,MATCH($B824,교과보정값!$KF:$KF,0))="","",INDEX(교과보정값!$KG:$KG,MATCH($B824,교과보정값!$KF:$KF,0))+IF(INDEX(교과보정값!$KI:$KI,MATCH($B824,교과보정값!$KF:$KF,0))="인문",교과보정값!KG$6,교과보정값!KH$6)),"")</f>
        <v/>
      </c>
      <c r="E824" s="85" t="str">
        <f>IF(D824="","",D824+교과보정값!KH$14)</f>
        <v/>
      </c>
      <c r="F824" s="86" t="str">
        <f>IF(G824="","",G824+교과보정값!KG$15)</f>
        <v/>
      </c>
      <c r="G824" s="86" t="str">
        <f>IFERROR(IF(INDEX(교과보정값!$KG:$KG,MATCH($B824,교과보정값!$KF:$KF,0))="","",INDEX(교과보정값!$KG:$KG,MATCH($B824,교과보정값!$KF:$KF,0))+IF(INDEX(교과보정값!$KI:$KI,MATCH($B824,교과보정값!$KF:$KF,0))="인문",교과보정값!KG$7,교과보정값!KH$7)),"")</f>
        <v/>
      </c>
      <c r="H824" s="86" t="str">
        <f>IF(G824="","",G824+교과보정값!KH$15)</f>
        <v/>
      </c>
      <c r="I824" s="87" t="str">
        <f>IF(J824="","",J824+교과보정값!KG$16)</f>
        <v/>
      </c>
      <c r="J824" s="87" t="str">
        <f>IFERROR(IF(INDEX(교과보정값!$KG:$KG,MATCH($B824,교과보정값!$KF:$KF,0))="","",INDEX(교과보정값!$KG:$KG,MATCH($B824,교과보정값!$KF:$KF,0))+IF(INDEX(교과보정값!$KI:$KI,MATCH($B824,교과보정값!$KF:$KF,0))="인문",교과보정값!KG$8,교과보정값!KH$8)),"")</f>
        <v/>
      </c>
      <c r="K824" s="87" t="str">
        <f>IF(J824="","",J824+교과보정값!KH$16)</f>
        <v/>
      </c>
      <c r="L824" s="88" t="str">
        <f>IF(M824="","",M824+교과보정값!KG$17)</f>
        <v/>
      </c>
      <c r="M824" s="88" t="str">
        <f>IFERROR(IF(INDEX(교과보정값!$KG:$KG,MATCH($B824,교과보정값!$KF:$KF,0))="","",INDEX(교과보정값!$KG:$KG,MATCH($B824,교과보정값!$KF:$KF,0))+IF(INDEX(교과보정값!$KI:$KI,MATCH($B824,교과보정값!$KF:$KF,0))="인문",교과보정값!KG$9,교과보정값!KH$9)),"")</f>
        <v/>
      </c>
      <c r="N824" s="88" t="str">
        <f>IF(M824="","",M824+교과보정값!KH$17)</f>
        <v/>
      </c>
      <c r="O824" s="89" t="str">
        <f>IF(P824="","",P824+교과보정값!KG$18)</f>
        <v/>
      </c>
      <c r="P824" s="89" t="str">
        <f>IFERROR(IF(INDEX(교과보정값!$KG:$KG,MATCH($B824,교과보정값!$KF:$KF,0))="","",INDEX(교과보정값!$KG:$KG,MATCH($B824,교과보정값!$KF:$KF,0))+IF(INDEX(교과보정값!$KI:$KI,MATCH($B824,교과보정값!$KF:$KF,0))="인문",교과보정값!KG$10,교과보정값!KH$10)),"")</f>
        <v/>
      </c>
      <c r="Q824" s="89" t="str">
        <f>IF(P824="","",P824+교과보정값!KH$18)</f>
        <v/>
      </c>
    </row>
    <row r="825" spans="2:17">
      <c r="B825" s="84" t="s">
        <v>2382</v>
      </c>
      <c r="C825" s="85" t="str">
        <f>IF(D825="","",D825+교과보정값!KG$14)</f>
        <v/>
      </c>
      <c r="D825" s="85" t="str">
        <f>IFERROR(IF(INDEX(교과보정값!$KG:$KG,MATCH($B825,교과보정값!$KF:$KF,0))="","",INDEX(교과보정값!$KG:$KG,MATCH($B825,교과보정값!$KF:$KF,0))+IF(INDEX(교과보정값!$KI:$KI,MATCH($B825,교과보정값!$KF:$KF,0))="인문",교과보정값!KG$6,교과보정값!KH$6)),"")</f>
        <v/>
      </c>
      <c r="E825" s="85" t="str">
        <f>IF(D825="","",D825+교과보정값!KH$14)</f>
        <v/>
      </c>
      <c r="F825" s="86" t="str">
        <f>IF(G825="","",G825+교과보정값!KG$15)</f>
        <v/>
      </c>
      <c r="G825" s="86" t="str">
        <f>IFERROR(IF(INDEX(교과보정값!$KG:$KG,MATCH($B825,교과보정값!$KF:$KF,0))="","",INDEX(교과보정값!$KG:$KG,MATCH($B825,교과보정값!$KF:$KF,0))+IF(INDEX(교과보정값!$KI:$KI,MATCH($B825,교과보정값!$KF:$KF,0))="인문",교과보정값!KG$7,교과보정값!KH$7)),"")</f>
        <v/>
      </c>
      <c r="H825" s="86" t="str">
        <f>IF(G825="","",G825+교과보정값!KH$15)</f>
        <v/>
      </c>
      <c r="I825" s="87" t="str">
        <f>IF(J825="","",J825+교과보정값!KG$16)</f>
        <v/>
      </c>
      <c r="J825" s="87" t="str">
        <f>IFERROR(IF(INDEX(교과보정값!$KG:$KG,MATCH($B825,교과보정값!$KF:$KF,0))="","",INDEX(교과보정값!$KG:$KG,MATCH($B825,교과보정값!$KF:$KF,0))+IF(INDEX(교과보정값!$KI:$KI,MATCH($B825,교과보정값!$KF:$KF,0))="인문",교과보정값!KG$8,교과보정값!KH$8)),"")</f>
        <v/>
      </c>
      <c r="K825" s="87" t="str">
        <f>IF(J825="","",J825+교과보정값!KH$16)</f>
        <v/>
      </c>
      <c r="L825" s="88" t="str">
        <f>IF(M825="","",M825+교과보정값!KG$17)</f>
        <v/>
      </c>
      <c r="M825" s="88" t="str">
        <f>IFERROR(IF(INDEX(교과보정값!$KG:$KG,MATCH($B825,교과보정값!$KF:$KF,0))="","",INDEX(교과보정값!$KG:$KG,MATCH($B825,교과보정값!$KF:$KF,0))+IF(INDEX(교과보정값!$KI:$KI,MATCH($B825,교과보정값!$KF:$KF,0))="인문",교과보정값!KG$9,교과보정값!KH$9)),"")</f>
        <v/>
      </c>
      <c r="N825" s="88" t="str">
        <f>IF(M825="","",M825+교과보정값!KH$17)</f>
        <v/>
      </c>
      <c r="O825" s="89" t="str">
        <f>IF(P825="","",P825+교과보정값!KG$18)</f>
        <v/>
      </c>
      <c r="P825" s="89" t="str">
        <f>IFERROR(IF(INDEX(교과보정값!$KG:$KG,MATCH($B825,교과보정값!$KF:$KF,0))="","",INDEX(교과보정값!$KG:$KG,MATCH($B825,교과보정값!$KF:$KF,0))+IF(INDEX(교과보정값!$KI:$KI,MATCH($B825,교과보정값!$KF:$KF,0))="인문",교과보정값!KG$10,교과보정값!KH$10)),"")</f>
        <v/>
      </c>
      <c r="Q825" s="89" t="str">
        <f>IF(P825="","",P825+교과보정값!KH$18)</f>
        <v/>
      </c>
    </row>
    <row r="826" spans="2:17">
      <c r="B826" s="84" t="s">
        <v>2383</v>
      </c>
      <c r="C826" s="85" t="str">
        <f>IF(D826="","",D826+교과보정값!KG$14)</f>
        <v/>
      </c>
      <c r="D826" s="85" t="str">
        <f>IFERROR(IF(INDEX(교과보정값!$KG:$KG,MATCH($B826,교과보정값!$KF:$KF,0))="","",INDEX(교과보정값!$KG:$KG,MATCH($B826,교과보정값!$KF:$KF,0))+IF(INDEX(교과보정값!$KI:$KI,MATCH($B826,교과보정값!$KF:$KF,0))="인문",교과보정값!KG$6,교과보정값!KH$6)),"")</f>
        <v/>
      </c>
      <c r="E826" s="85" t="str">
        <f>IF(D826="","",D826+교과보정값!KH$14)</f>
        <v/>
      </c>
      <c r="F826" s="86" t="str">
        <f>IF(G826="","",G826+교과보정값!KG$15)</f>
        <v/>
      </c>
      <c r="G826" s="86" t="str">
        <f>IFERROR(IF(INDEX(교과보정값!$KG:$KG,MATCH($B826,교과보정값!$KF:$KF,0))="","",INDEX(교과보정값!$KG:$KG,MATCH($B826,교과보정값!$KF:$KF,0))+IF(INDEX(교과보정값!$KI:$KI,MATCH($B826,교과보정값!$KF:$KF,0))="인문",교과보정값!KG$7,교과보정값!KH$7)),"")</f>
        <v/>
      </c>
      <c r="H826" s="86" t="str">
        <f>IF(G826="","",G826+교과보정값!KH$15)</f>
        <v/>
      </c>
      <c r="I826" s="87" t="str">
        <f>IF(J826="","",J826+교과보정값!KG$16)</f>
        <v/>
      </c>
      <c r="J826" s="87" t="str">
        <f>IFERROR(IF(INDEX(교과보정값!$KG:$KG,MATCH($B826,교과보정값!$KF:$KF,0))="","",INDEX(교과보정값!$KG:$KG,MATCH($B826,교과보정값!$KF:$KF,0))+IF(INDEX(교과보정값!$KI:$KI,MATCH($B826,교과보정값!$KF:$KF,0))="인문",교과보정값!KG$8,교과보정값!KH$8)),"")</f>
        <v/>
      </c>
      <c r="K826" s="87" t="str">
        <f>IF(J826="","",J826+교과보정값!KH$16)</f>
        <v/>
      </c>
      <c r="L826" s="88" t="str">
        <f>IF(M826="","",M826+교과보정값!KG$17)</f>
        <v/>
      </c>
      <c r="M826" s="88" t="str">
        <f>IFERROR(IF(INDEX(교과보정값!$KG:$KG,MATCH($B826,교과보정값!$KF:$KF,0))="","",INDEX(교과보정값!$KG:$KG,MATCH($B826,교과보정값!$KF:$KF,0))+IF(INDEX(교과보정값!$KI:$KI,MATCH($B826,교과보정값!$KF:$KF,0))="인문",교과보정값!KG$9,교과보정값!KH$9)),"")</f>
        <v/>
      </c>
      <c r="N826" s="88" t="str">
        <f>IF(M826="","",M826+교과보정값!KH$17)</f>
        <v/>
      </c>
      <c r="O826" s="89" t="str">
        <f>IF(P826="","",P826+교과보정값!KG$18)</f>
        <v/>
      </c>
      <c r="P826" s="89" t="str">
        <f>IFERROR(IF(INDEX(교과보정값!$KG:$KG,MATCH($B826,교과보정값!$KF:$KF,0))="","",INDEX(교과보정값!$KG:$KG,MATCH($B826,교과보정값!$KF:$KF,0))+IF(INDEX(교과보정값!$KI:$KI,MATCH($B826,교과보정값!$KF:$KF,0))="인문",교과보정값!KG$10,교과보정값!KH$10)),"")</f>
        <v/>
      </c>
      <c r="Q826" s="89" t="str">
        <f>IF(P826="","",P826+교과보정값!KH$18)</f>
        <v/>
      </c>
    </row>
    <row r="827" spans="2:17">
      <c r="B827" s="84" t="s">
        <v>2384</v>
      </c>
      <c r="C827" s="85" t="str">
        <f>IF(D827="","",D827+교과보정값!KG$14)</f>
        <v/>
      </c>
      <c r="D827" s="85" t="str">
        <f>IFERROR(IF(INDEX(교과보정값!$KG:$KG,MATCH($B827,교과보정값!$KF:$KF,0))="","",INDEX(교과보정값!$KG:$KG,MATCH($B827,교과보정값!$KF:$KF,0))+IF(INDEX(교과보정값!$KI:$KI,MATCH($B827,교과보정값!$KF:$KF,0))="인문",교과보정값!KG$6,교과보정값!KH$6)),"")</f>
        <v/>
      </c>
      <c r="E827" s="85" t="str">
        <f>IF(D827="","",D827+교과보정값!KH$14)</f>
        <v/>
      </c>
      <c r="F827" s="86" t="str">
        <f>IF(G827="","",G827+교과보정값!KG$15)</f>
        <v/>
      </c>
      <c r="G827" s="86" t="str">
        <f>IFERROR(IF(INDEX(교과보정값!$KG:$KG,MATCH($B827,교과보정값!$KF:$KF,0))="","",INDEX(교과보정값!$KG:$KG,MATCH($B827,교과보정값!$KF:$KF,0))+IF(INDEX(교과보정값!$KI:$KI,MATCH($B827,교과보정값!$KF:$KF,0))="인문",교과보정값!KG$7,교과보정값!KH$7)),"")</f>
        <v/>
      </c>
      <c r="H827" s="86" t="str">
        <f>IF(G827="","",G827+교과보정값!KH$15)</f>
        <v/>
      </c>
      <c r="I827" s="87" t="str">
        <f>IF(J827="","",J827+교과보정값!KG$16)</f>
        <v/>
      </c>
      <c r="J827" s="87" t="str">
        <f>IFERROR(IF(INDEX(교과보정값!$KG:$KG,MATCH($B827,교과보정값!$KF:$KF,0))="","",INDEX(교과보정값!$KG:$KG,MATCH($B827,교과보정값!$KF:$KF,0))+IF(INDEX(교과보정값!$KI:$KI,MATCH($B827,교과보정값!$KF:$KF,0))="인문",교과보정값!KG$8,교과보정값!KH$8)),"")</f>
        <v/>
      </c>
      <c r="K827" s="87" t="str">
        <f>IF(J827="","",J827+교과보정값!KH$16)</f>
        <v/>
      </c>
      <c r="L827" s="88" t="str">
        <f>IF(M827="","",M827+교과보정값!KG$17)</f>
        <v/>
      </c>
      <c r="M827" s="88" t="str">
        <f>IFERROR(IF(INDEX(교과보정값!$KG:$KG,MATCH($B827,교과보정값!$KF:$KF,0))="","",INDEX(교과보정값!$KG:$KG,MATCH($B827,교과보정값!$KF:$KF,0))+IF(INDEX(교과보정값!$KI:$KI,MATCH($B827,교과보정값!$KF:$KF,0))="인문",교과보정값!KG$9,교과보정값!KH$9)),"")</f>
        <v/>
      </c>
      <c r="N827" s="88" t="str">
        <f>IF(M827="","",M827+교과보정값!KH$17)</f>
        <v/>
      </c>
      <c r="O827" s="89" t="str">
        <f>IF(P827="","",P827+교과보정값!KG$18)</f>
        <v/>
      </c>
      <c r="P827" s="89" t="str">
        <f>IFERROR(IF(INDEX(교과보정값!$KG:$KG,MATCH($B827,교과보정값!$KF:$KF,0))="","",INDEX(교과보정값!$KG:$KG,MATCH($B827,교과보정값!$KF:$KF,0))+IF(INDEX(교과보정값!$KI:$KI,MATCH($B827,교과보정값!$KF:$KF,0))="인문",교과보정값!KG$10,교과보정값!KH$10)),"")</f>
        <v/>
      </c>
      <c r="Q827" s="89" t="str">
        <f>IF(P827="","",P827+교과보정값!KH$18)</f>
        <v/>
      </c>
    </row>
    <row r="829" spans="2:17">
      <c r="B829" s="159" t="s">
        <v>2385</v>
      </c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5"/>
    </row>
    <row r="830" spans="2:17">
      <c r="B830" s="78"/>
      <c r="C830" s="163" t="s">
        <v>1862</v>
      </c>
      <c r="D830" s="154"/>
      <c r="E830" s="155"/>
      <c r="F830" s="161" t="s">
        <v>1863</v>
      </c>
      <c r="G830" s="154"/>
      <c r="H830" s="155"/>
      <c r="I830" s="162" t="s">
        <v>1864</v>
      </c>
      <c r="J830" s="154"/>
      <c r="K830" s="155"/>
      <c r="L830" s="156" t="s">
        <v>1865</v>
      </c>
      <c r="M830" s="154"/>
      <c r="N830" s="155"/>
      <c r="O830" s="157" t="s">
        <v>1866</v>
      </c>
      <c r="P830" s="154"/>
      <c r="Q830" s="155"/>
    </row>
    <row r="831" spans="2:17">
      <c r="B831" s="78" t="s">
        <v>1869</v>
      </c>
      <c r="C831" s="79" t="s">
        <v>19</v>
      </c>
      <c r="D831" s="79" t="s">
        <v>20</v>
      </c>
      <c r="E831" s="79" t="s">
        <v>21</v>
      </c>
      <c r="F831" s="80" t="s">
        <v>19</v>
      </c>
      <c r="G831" s="80" t="s">
        <v>20</v>
      </c>
      <c r="H831" s="80" t="s">
        <v>21</v>
      </c>
      <c r="I831" s="81" t="s">
        <v>19</v>
      </c>
      <c r="J831" s="81" t="s">
        <v>20</v>
      </c>
      <c r="K831" s="81" t="s">
        <v>21</v>
      </c>
      <c r="L831" s="82" t="s">
        <v>19</v>
      </c>
      <c r="M831" s="82" t="s">
        <v>20</v>
      </c>
      <c r="N831" s="82" t="s">
        <v>21</v>
      </c>
      <c r="O831" s="83" t="s">
        <v>19</v>
      </c>
      <c r="P831" s="83" t="s">
        <v>20</v>
      </c>
      <c r="Q831" s="83" t="s">
        <v>21</v>
      </c>
    </row>
    <row r="832" spans="2:17">
      <c r="B832" s="84" t="s">
        <v>2386</v>
      </c>
      <c r="C832" s="85">
        <f>IF(D832="","",D832+교과보정값!KL$14)</f>
        <v>3.0000000000000002E-2</v>
      </c>
      <c r="D832" s="85">
        <f>IFERROR(IF(INDEX(교과보정값!$KL:$KL,MATCH($B832,교과보정값!$KK:$KK,0))="","",INDEX(교과보정값!$KL:$KL,MATCH($B832,교과보정값!$KK:$KK,0))+IF(INDEX(교과보정값!$KN:$KN,MATCH($B832,교과보정값!$KK:$KK,0))="인문",교과보정값!KL$6,교과보정값!KM$6)),"")</f>
        <v>-0.02</v>
      </c>
      <c r="E832" s="85">
        <f>IF(D832="","",D832+교과보정값!KM$14)</f>
        <v>-7.0000000000000007E-2</v>
      </c>
      <c r="F832" s="86">
        <f>IF(G832="","",G832+교과보정값!KL$15)</f>
        <v>3.0000000000000002E-2</v>
      </c>
      <c r="G832" s="86">
        <f>IFERROR(IF(INDEX(교과보정값!$KL:$KL,MATCH($B832,교과보정값!$KK:$KK,0))="","",INDEX(교과보정값!$KL:$KL,MATCH($B832,교과보정값!$KK:$KK,0))+IF(INDEX(교과보정값!$KN:$KN,MATCH($B832,교과보정값!$KK:$KK,0))="인문",교과보정값!KL$7,교과보정값!KM$7)),"")</f>
        <v>-0.02</v>
      </c>
      <c r="H832" s="86">
        <f>IF(G832="","",G832+교과보정값!KM$15)</f>
        <v>-7.0000000000000007E-2</v>
      </c>
      <c r="I832" s="87">
        <f>IF(J832="","",J832+교과보정값!KL$16)</f>
        <v>3.0000000000000002E-2</v>
      </c>
      <c r="J832" s="87">
        <f>IFERROR(IF(INDEX(교과보정값!$KL:$KL,MATCH($B832,교과보정값!$KK:$KK,0))="","",INDEX(교과보정값!$KL:$KL,MATCH($B832,교과보정값!$KK:$KK,0))+IF(INDEX(교과보정값!$KN:$KN,MATCH($B832,교과보정값!$KK:$KK,0))="인문",교과보정값!KL$8,교과보정값!KM$8)),"")</f>
        <v>-0.02</v>
      </c>
      <c r="K832" s="87">
        <f>IF(J832="","",J832+교과보정값!KM$16)</f>
        <v>-7.0000000000000007E-2</v>
      </c>
      <c r="L832" s="88">
        <f>IF(M832="","",M832+교과보정값!KL$17)</f>
        <v>3.0000000000000002E-2</v>
      </c>
      <c r="M832" s="88">
        <f>IFERROR(IF(INDEX(교과보정값!$KL:$KL,MATCH($B832,교과보정값!$KK:$KK,0))="","",INDEX(교과보정값!$KL:$KL,MATCH($B832,교과보정값!$KK:$KK,0))+IF(INDEX(교과보정값!$KN:$KN,MATCH($B832,교과보정값!$KK:$KK,0))="인문",교과보정값!KL$9,교과보정값!KM$9)),"")</f>
        <v>-0.02</v>
      </c>
      <c r="N832" s="88">
        <f>IF(M832="","",M832+교과보정값!KM$17)</f>
        <v>-7.0000000000000007E-2</v>
      </c>
      <c r="O832" s="89">
        <f>IF(P832="","",P832+교과보정값!KL$18)</f>
        <v>3.0000000000000002E-2</v>
      </c>
      <c r="P832" s="89">
        <f>IFERROR(IF(INDEX(교과보정값!$KL:$KL,MATCH($B832,교과보정값!$KK:$KK,0))="","",INDEX(교과보정값!$KL:$KL,MATCH($B832,교과보정값!$KK:$KK,0))+IF(INDEX(교과보정값!$KN:$KN,MATCH($B832,교과보정값!$KK:$KK,0))="인문",교과보정값!KL$10,교과보정값!KM$10)),"")</f>
        <v>-0.02</v>
      </c>
      <c r="Q832" s="89">
        <f>IF(P832="","",P832+교과보정값!KM$18)</f>
        <v>-7.0000000000000007E-2</v>
      </c>
    </row>
    <row r="833" spans="2:17">
      <c r="B833" s="84" t="s">
        <v>2387</v>
      </c>
      <c r="C833" s="85" t="str">
        <f>IF(D833="","",D833+교과보정값!KL$14)</f>
        <v/>
      </c>
      <c r="D833" s="85" t="str">
        <f>IFERROR(IF(INDEX(교과보정값!$KL:$KL,MATCH($B833,교과보정값!$KK:$KK,0))="","",INDEX(교과보정값!$KL:$KL,MATCH($B833,교과보정값!$KK:$KK,0))+IF(INDEX(교과보정값!$KN:$KN,MATCH($B833,교과보정값!$KK:$KK,0))="인문",교과보정값!KL$6,교과보정값!KM$6)),"")</f>
        <v/>
      </c>
      <c r="E833" s="85" t="str">
        <f>IF(D833="","",D833+교과보정값!KM$14)</f>
        <v/>
      </c>
      <c r="F833" s="86" t="str">
        <f>IF(G833="","",G833+교과보정값!KL$15)</f>
        <v/>
      </c>
      <c r="G833" s="86" t="str">
        <f>IFERROR(IF(INDEX(교과보정값!$KL:$KL,MATCH($B833,교과보정값!$KK:$KK,0))="","",INDEX(교과보정값!$KL:$KL,MATCH($B833,교과보정값!$KK:$KK,0))+IF(INDEX(교과보정값!$KN:$KN,MATCH($B833,교과보정값!$KK:$KK,0))="인문",교과보정값!KL$7,교과보정값!KM$7)),"")</f>
        <v/>
      </c>
      <c r="H833" s="86" t="str">
        <f>IF(G833="","",G833+교과보정값!KM$15)</f>
        <v/>
      </c>
      <c r="I833" s="87" t="str">
        <f>IF(J833="","",J833+교과보정값!KL$16)</f>
        <v/>
      </c>
      <c r="J833" s="87" t="str">
        <f>IFERROR(IF(INDEX(교과보정값!$KL:$KL,MATCH($B833,교과보정값!$KK:$KK,0))="","",INDEX(교과보정값!$KL:$KL,MATCH($B833,교과보정값!$KK:$KK,0))+IF(INDEX(교과보정값!$KN:$KN,MATCH($B833,교과보정값!$KK:$KK,0))="인문",교과보정값!KL$8,교과보정값!KM$8)),"")</f>
        <v/>
      </c>
      <c r="K833" s="87" t="str">
        <f>IF(J833="","",J833+교과보정값!KM$16)</f>
        <v/>
      </c>
      <c r="L833" s="88" t="str">
        <f>IF(M833="","",M833+교과보정값!KL$17)</f>
        <v/>
      </c>
      <c r="M833" s="88" t="str">
        <f>IFERROR(IF(INDEX(교과보정값!$KL:$KL,MATCH($B833,교과보정값!$KK:$KK,0))="","",INDEX(교과보정값!$KL:$KL,MATCH($B833,교과보정값!$KK:$KK,0))+IF(INDEX(교과보정값!$KN:$KN,MATCH($B833,교과보정값!$KK:$KK,0))="인문",교과보정값!KL$9,교과보정값!KM$9)),"")</f>
        <v/>
      </c>
      <c r="N833" s="88" t="str">
        <f>IF(M833="","",M833+교과보정값!KM$17)</f>
        <v/>
      </c>
      <c r="O833" s="89" t="str">
        <f>IF(P833="","",P833+교과보정값!KL$18)</f>
        <v/>
      </c>
      <c r="P833" s="89" t="str">
        <f>IFERROR(IF(INDEX(교과보정값!$KL:$KL,MATCH($B833,교과보정값!$KK:$KK,0))="","",INDEX(교과보정값!$KL:$KL,MATCH($B833,교과보정값!$KK:$KK,0))+IF(INDEX(교과보정값!$KN:$KN,MATCH($B833,교과보정값!$KK:$KK,0))="인문",교과보정값!KL$10,교과보정값!KM$10)),"")</f>
        <v/>
      </c>
      <c r="Q833" s="89" t="str">
        <f>IF(P833="","",P833+교과보정값!KM$18)</f>
        <v/>
      </c>
    </row>
    <row r="834" spans="2:17">
      <c r="B834" s="84" t="s">
        <v>2388</v>
      </c>
      <c r="C834" s="85">
        <f>IF(D834="","",D834+교과보정값!KL$14)</f>
        <v>7.0000000000000007E-2</v>
      </c>
      <c r="D834" s="85">
        <f>IFERROR(IF(INDEX(교과보정값!$KL:$KL,MATCH($B834,교과보정값!$KK:$KK,0))="","",INDEX(교과보정값!$KL:$KL,MATCH($B834,교과보정값!$KK:$KK,0))+IF(INDEX(교과보정값!$KN:$KN,MATCH($B834,교과보정값!$KK:$KK,0))="인문",교과보정값!KL$6,교과보정값!KM$6)),"")</f>
        <v>0.02</v>
      </c>
      <c r="E834" s="85">
        <f>IF(D834="","",D834+교과보정값!KM$14)</f>
        <v>-3.0000000000000002E-2</v>
      </c>
      <c r="F834" s="86">
        <f>IF(G834="","",G834+교과보정값!KL$15)</f>
        <v>7.0000000000000007E-2</v>
      </c>
      <c r="G834" s="86">
        <f>IFERROR(IF(INDEX(교과보정값!$KL:$KL,MATCH($B834,교과보정값!$KK:$KK,0))="","",INDEX(교과보정값!$KL:$KL,MATCH($B834,교과보정값!$KK:$KK,0))+IF(INDEX(교과보정값!$KN:$KN,MATCH($B834,교과보정값!$KK:$KK,0))="인문",교과보정값!KL$7,교과보정값!KM$7)),"")</f>
        <v>0.02</v>
      </c>
      <c r="H834" s="86">
        <f>IF(G834="","",G834+교과보정값!KM$15)</f>
        <v>-3.0000000000000002E-2</v>
      </c>
      <c r="I834" s="87">
        <f>IF(J834="","",J834+교과보정값!KL$16)</f>
        <v>7.0000000000000007E-2</v>
      </c>
      <c r="J834" s="87">
        <f>IFERROR(IF(INDEX(교과보정값!$KL:$KL,MATCH($B834,교과보정값!$KK:$KK,0))="","",INDEX(교과보정값!$KL:$KL,MATCH($B834,교과보정값!$KK:$KK,0))+IF(INDEX(교과보정값!$KN:$KN,MATCH($B834,교과보정값!$KK:$KK,0))="인문",교과보정값!KL$8,교과보정값!KM$8)),"")</f>
        <v>0.02</v>
      </c>
      <c r="K834" s="87">
        <f>IF(J834="","",J834+교과보정값!KM$16)</f>
        <v>-3.0000000000000002E-2</v>
      </c>
      <c r="L834" s="88">
        <f>IF(M834="","",M834+교과보정값!KL$17)</f>
        <v>7.0000000000000007E-2</v>
      </c>
      <c r="M834" s="88">
        <f>IFERROR(IF(INDEX(교과보정값!$KL:$KL,MATCH($B834,교과보정값!$KK:$KK,0))="","",INDEX(교과보정값!$KL:$KL,MATCH($B834,교과보정값!$KK:$KK,0))+IF(INDEX(교과보정값!$KN:$KN,MATCH($B834,교과보정값!$KK:$KK,0))="인문",교과보정값!KL$9,교과보정값!KM$9)),"")</f>
        <v>0.02</v>
      </c>
      <c r="N834" s="88">
        <f>IF(M834="","",M834+교과보정값!KM$17)</f>
        <v>-3.0000000000000002E-2</v>
      </c>
      <c r="O834" s="89">
        <f>IF(P834="","",P834+교과보정값!KL$18)</f>
        <v>7.0000000000000007E-2</v>
      </c>
      <c r="P834" s="89">
        <f>IFERROR(IF(INDEX(교과보정값!$KL:$KL,MATCH($B834,교과보정값!$KK:$KK,0))="","",INDEX(교과보정값!$KL:$KL,MATCH($B834,교과보정값!$KK:$KK,0))+IF(INDEX(교과보정값!$KN:$KN,MATCH($B834,교과보정값!$KK:$KK,0))="인문",교과보정값!KL$10,교과보정값!KM$10)),"")</f>
        <v>0.02</v>
      </c>
      <c r="Q834" s="89">
        <f>IF(P834="","",P834+교과보정값!KM$18)</f>
        <v>-3.0000000000000002E-2</v>
      </c>
    </row>
    <row r="835" spans="2:17">
      <c r="B835" s="84" t="s">
        <v>2389</v>
      </c>
      <c r="C835" s="85">
        <f>IF(D835="","",D835+교과보정값!KL$14)</f>
        <v>0</v>
      </c>
      <c r="D835" s="85">
        <f>IFERROR(IF(INDEX(교과보정값!$KL:$KL,MATCH($B835,교과보정값!$KK:$KK,0))="","",INDEX(교과보정값!$KL:$KL,MATCH($B835,교과보정값!$KK:$KK,0))+IF(INDEX(교과보정값!$KN:$KN,MATCH($B835,교과보정값!$KK:$KK,0))="인문",교과보정값!KL$6,교과보정값!KM$6)),"")</f>
        <v>-0.05</v>
      </c>
      <c r="E835" s="85">
        <f>IF(D835="","",D835+교과보정값!KM$14)</f>
        <v>-0.1</v>
      </c>
      <c r="F835" s="86">
        <f>IF(G835="","",G835+교과보정값!KL$15)</f>
        <v>0</v>
      </c>
      <c r="G835" s="86">
        <f>IFERROR(IF(INDEX(교과보정값!$KL:$KL,MATCH($B835,교과보정값!$KK:$KK,0))="","",INDEX(교과보정값!$KL:$KL,MATCH($B835,교과보정값!$KK:$KK,0))+IF(INDEX(교과보정값!$KN:$KN,MATCH($B835,교과보정값!$KK:$KK,0))="인문",교과보정값!KL$7,교과보정값!KM$7)),"")</f>
        <v>-0.05</v>
      </c>
      <c r="H835" s="86">
        <f>IF(G835="","",G835+교과보정값!KM$15)</f>
        <v>-0.1</v>
      </c>
      <c r="I835" s="87">
        <f>IF(J835="","",J835+교과보정값!KL$16)</f>
        <v>0</v>
      </c>
      <c r="J835" s="87">
        <f>IFERROR(IF(INDEX(교과보정값!$KL:$KL,MATCH($B835,교과보정값!$KK:$KK,0))="","",INDEX(교과보정값!$KL:$KL,MATCH($B835,교과보정값!$KK:$KK,0))+IF(INDEX(교과보정값!$KN:$KN,MATCH($B835,교과보정값!$KK:$KK,0))="인문",교과보정값!KL$8,교과보정값!KM$8)),"")</f>
        <v>-0.05</v>
      </c>
      <c r="K835" s="87">
        <f>IF(J835="","",J835+교과보정값!KM$16)</f>
        <v>-0.1</v>
      </c>
      <c r="L835" s="88">
        <f>IF(M835="","",M835+교과보정값!KL$17)</f>
        <v>0</v>
      </c>
      <c r="M835" s="88">
        <f>IFERROR(IF(INDEX(교과보정값!$KL:$KL,MATCH($B835,교과보정값!$KK:$KK,0))="","",INDEX(교과보정값!$KL:$KL,MATCH($B835,교과보정값!$KK:$KK,0))+IF(INDEX(교과보정값!$KN:$KN,MATCH($B835,교과보정값!$KK:$KK,0))="인문",교과보정값!KL$9,교과보정값!KM$9)),"")</f>
        <v>-0.05</v>
      </c>
      <c r="N835" s="88">
        <f>IF(M835="","",M835+교과보정값!KM$17)</f>
        <v>-0.1</v>
      </c>
      <c r="O835" s="89">
        <f>IF(P835="","",P835+교과보정값!KL$18)</f>
        <v>0</v>
      </c>
      <c r="P835" s="89">
        <f>IFERROR(IF(INDEX(교과보정값!$KL:$KL,MATCH($B835,교과보정값!$KK:$KK,0))="","",INDEX(교과보정값!$KL:$KL,MATCH($B835,교과보정값!$KK:$KK,0))+IF(INDEX(교과보정값!$KN:$KN,MATCH($B835,교과보정값!$KK:$KK,0))="인문",교과보정값!KL$10,교과보정값!KM$10)),"")</f>
        <v>-0.05</v>
      </c>
      <c r="Q835" s="89">
        <f>IF(P835="","",P835+교과보정값!KM$18)</f>
        <v>-0.1</v>
      </c>
    </row>
    <row r="836" spans="2:17">
      <c r="B836" s="84" t="s">
        <v>2390</v>
      </c>
      <c r="C836" s="85" t="str">
        <f>IF(D836="","",D836+교과보정값!KL$14)</f>
        <v/>
      </c>
      <c r="D836" s="85" t="str">
        <f>IFERROR(IF(INDEX(교과보정값!$KL:$KL,MATCH($B836,교과보정값!$KK:$KK,0))="","",INDEX(교과보정값!$KL:$KL,MATCH($B836,교과보정값!$KK:$KK,0))+IF(INDEX(교과보정값!$KN:$KN,MATCH($B836,교과보정값!$KK:$KK,0))="인문",교과보정값!KL$6,교과보정값!KM$6)),"")</f>
        <v/>
      </c>
      <c r="E836" s="85" t="str">
        <f>IF(D836="","",D836+교과보정값!KM$14)</f>
        <v/>
      </c>
      <c r="F836" s="86" t="str">
        <f>IF(G836="","",G836+교과보정값!KL$15)</f>
        <v/>
      </c>
      <c r="G836" s="86" t="str">
        <f>IFERROR(IF(INDEX(교과보정값!$KL:$KL,MATCH($B836,교과보정값!$KK:$KK,0))="","",INDEX(교과보정값!$KL:$KL,MATCH($B836,교과보정값!$KK:$KK,0))+IF(INDEX(교과보정값!$KN:$KN,MATCH($B836,교과보정값!$KK:$KK,0))="인문",교과보정값!KL$7,교과보정값!KM$7)),"")</f>
        <v/>
      </c>
      <c r="H836" s="86" t="str">
        <f>IF(G836="","",G836+교과보정값!KM$15)</f>
        <v/>
      </c>
      <c r="I836" s="87" t="str">
        <f>IF(J836="","",J836+교과보정값!KL$16)</f>
        <v/>
      </c>
      <c r="J836" s="87" t="str">
        <f>IFERROR(IF(INDEX(교과보정값!$KL:$KL,MATCH($B836,교과보정값!$KK:$KK,0))="","",INDEX(교과보정값!$KL:$KL,MATCH($B836,교과보정값!$KK:$KK,0))+IF(INDEX(교과보정값!$KN:$KN,MATCH($B836,교과보정값!$KK:$KK,0))="인문",교과보정값!KL$8,교과보정값!KM$8)),"")</f>
        <v/>
      </c>
      <c r="K836" s="87" t="str">
        <f>IF(J836="","",J836+교과보정값!KM$16)</f>
        <v/>
      </c>
      <c r="L836" s="88" t="str">
        <f>IF(M836="","",M836+교과보정값!KL$17)</f>
        <v/>
      </c>
      <c r="M836" s="88" t="str">
        <f>IFERROR(IF(INDEX(교과보정값!$KL:$KL,MATCH($B836,교과보정값!$KK:$KK,0))="","",INDEX(교과보정값!$KL:$KL,MATCH($B836,교과보정값!$KK:$KK,0))+IF(INDEX(교과보정값!$KN:$KN,MATCH($B836,교과보정값!$KK:$KK,0))="인문",교과보정값!KL$9,교과보정값!KM$9)),"")</f>
        <v/>
      </c>
      <c r="N836" s="88" t="str">
        <f>IF(M836="","",M836+교과보정값!KM$17)</f>
        <v/>
      </c>
      <c r="O836" s="89" t="str">
        <f>IF(P836="","",P836+교과보정값!KL$18)</f>
        <v/>
      </c>
      <c r="P836" s="89" t="str">
        <f>IFERROR(IF(INDEX(교과보정값!$KL:$KL,MATCH($B836,교과보정값!$KK:$KK,0))="","",INDEX(교과보정값!$KL:$KL,MATCH($B836,교과보정값!$KK:$KK,0))+IF(INDEX(교과보정값!$KN:$KN,MATCH($B836,교과보정값!$KK:$KK,0))="인문",교과보정값!KL$10,교과보정값!KM$10)),"")</f>
        <v/>
      </c>
      <c r="Q836" s="89" t="str">
        <f>IF(P836="","",P836+교과보정값!KM$18)</f>
        <v/>
      </c>
    </row>
    <row r="837" spans="2:17">
      <c r="B837" s="84" t="s">
        <v>2391</v>
      </c>
      <c r="C837" s="85">
        <f>IF(D837="","",D837+교과보정값!KL$14)</f>
        <v>0.1</v>
      </c>
      <c r="D837" s="85">
        <f>IFERROR(IF(INDEX(교과보정값!$KL:$KL,MATCH($B837,교과보정값!$KK:$KK,0))="","",INDEX(교과보정값!$KL:$KL,MATCH($B837,교과보정값!$KK:$KK,0))+IF(INDEX(교과보정값!$KN:$KN,MATCH($B837,교과보정값!$KK:$KK,0))="인문",교과보정값!KL$6,교과보정값!KM$6)),"")</f>
        <v>0.05</v>
      </c>
      <c r="E837" s="85">
        <f>IF(D837="","",D837+교과보정값!KM$14)</f>
        <v>0</v>
      </c>
      <c r="F837" s="86">
        <f>IF(G837="","",G837+교과보정값!KL$15)</f>
        <v>0.1</v>
      </c>
      <c r="G837" s="86">
        <f>IFERROR(IF(INDEX(교과보정값!$KL:$KL,MATCH($B837,교과보정값!$KK:$KK,0))="","",INDEX(교과보정값!$KL:$KL,MATCH($B837,교과보정값!$KK:$KK,0))+IF(INDEX(교과보정값!$KN:$KN,MATCH($B837,교과보정값!$KK:$KK,0))="인문",교과보정값!KL$7,교과보정값!KM$7)),"")</f>
        <v>0.05</v>
      </c>
      <c r="H837" s="86">
        <f>IF(G837="","",G837+교과보정값!KM$15)</f>
        <v>0</v>
      </c>
      <c r="I837" s="87">
        <f>IF(J837="","",J837+교과보정값!KL$16)</f>
        <v>0.1</v>
      </c>
      <c r="J837" s="87">
        <f>IFERROR(IF(INDEX(교과보정값!$KL:$KL,MATCH($B837,교과보정값!$KK:$KK,0))="","",INDEX(교과보정값!$KL:$KL,MATCH($B837,교과보정값!$KK:$KK,0))+IF(INDEX(교과보정값!$KN:$KN,MATCH($B837,교과보정값!$KK:$KK,0))="인문",교과보정값!KL$8,교과보정값!KM$8)),"")</f>
        <v>0.05</v>
      </c>
      <c r="K837" s="87">
        <f>IF(J837="","",J837+교과보정값!KM$16)</f>
        <v>0</v>
      </c>
      <c r="L837" s="88">
        <f>IF(M837="","",M837+교과보정값!KL$17)</f>
        <v>0.1</v>
      </c>
      <c r="M837" s="88">
        <f>IFERROR(IF(INDEX(교과보정값!$KL:$KL,MATCH($B837,교과보정값!$KK:$KK,0))="","",INDEX(교과보정값!$KL:$KL,MATCH($B837,교과보정값!$KK:$KK,0))+IF(INDEX(교과보정값!$KN:$KN,MATCH($B837,교과보정값!$KK:$KK,0))="인문",교과보정값!KL$9,교과보정값!KM$9)),"")</f>
        <v>0.05</v>
      </c>
      <c r="N837" s="88">
        <f>IF(M837="","",M837+교과보정값!KM$17)</f>
        <v>0</v>
      </c>
      <c r="O837" s="89">
        <f>IF(P837="","",P837+교과보정값!KL$18)</f>
        <v>0.1</v>
      </c>
      <c r="P837" s="89">
        <f>IFERROR(IF(INDEX(교과보정값!$KL:$KL,MATCH($B837,교과보정값!$KK:$KK,0))="","",INDEX(교과보정값!$KL:$KL,MATCH($B837,교과보정값!$KK:$KK,0))+IF(INDEX(교과보정값!$KN:$KN,MATCH($B837,교과보정값!$KK:$KK,0))="인문",교과보정값!KL$10,교과보정값!KM$10)),"")</f>
        <v>0.05</v>
      </c>
      <c r="Q837" s="89">
        <f>IF(P837="","",P837+교과보정값!KM$18)</f>
        <v>0</v>
      </c>
    </row>
    <row r="838" spans="2:17">
      <c r="B838" s="84" t="s">
        <v>2392</v>
      </c>
      <c r="C838" s="85" t="str">
        <f>IF(D838="","",D838+교과보정값!KL$14)</f>
        <v/>
      </c>
      <c r="D838" s="85" t="str">
        <f>IFERROR(IF(INDEX(교과보정값!$KL:$KL,MATCH($B838,교과보정값!$KK:$KK,0))="","",INDEX(교과보정값!$KL:$KL,MATCH($B838,교과보정값!$KK:$KK,0))+IF(INDEX(교과보정값!$KN:$KN,MATCH($B838,교과보정값!$KK:$KK,0))="인문",교과보정값!KL$6,교과보정값!KM$6)),"")</f>
        <v/>
      </c>
      <c r="E838" s="85" t="str">
        <f>IF(D838="","",D838+교과보정값!KM$14)</f>
        <v/>
      </c>
      <c r="F838" s="86" t="str">
        <f>IF(G838="","",G838+교과보정값!KL$15)</f>
        <v/>
      </c>
      <c r="G838" s="86" t="str">
        <f>IFERROR(IF(INDEX(교과보정값!$KL:$KL,MATCH($B838,교과보정값!$KK:$KK,0))="","",INDEX(교과보정값!$KL:$KL,MATCH($B838,교과보정값!$KK:$KK,0))+IF(INDEX(교과보정값!$KN:$KN,MATCH($B838,교과보정값!$KK:$KK,0))="인문",교과보정값!KL$7,교과보정값!KM$7)),"")</f>
        <v/>
      </c>
      <c r="H838" s="86" t="str">
        <f>IF(G838="","",G838+교과보정값!KM$15)</f>
        <v/>
      </c>
      <c r="I838" s="87" t="str">
        <f>IF(J838="","",J838+교과보정값!KL$16)</f>
        <v/>
      </c>
      <c r="J838" s="87" t="str">
        <f>IFERROR(IF(INDEX(교과보정값!$KL:$KL,MATCH($B838,교과보정값!$KK:$KK,0))="","",INDEX(교과보정값!$KL:$KL,MATCH($B838,교과보정값!$KK:$KK,0))+IF(INDEX(교과보정값!$KN:$KN,MATCH($B838,교과보정값!$KK:$KK,0))="인문",교과보정값!KL$8,교과보정값!KM$8)),"")</f>
        <v/>
      </c>
      <c r="K838" s="87" t="str">
        <f>IF(J838="","",J838+교과보정값!KM$16)</f>
        <v/>
      </c>
      <c r="L838" s="88" t="str">
        <f>IF(M838="","",M838+교과보정값!KL$17)</f>
        <v/>
      </c>
      <c r="M838" s="88" t="str">
        <f>IFERROR(IF(INDEX(교과보정값!$KL:$KL,MATCH($B838,교과보정값!$KK:$KK,0))="","",INDEX(교과보정값!$KL:$KL,MATCH($B838,교과보정값!$KK:$KK,0))+IF(INDEX(교과보정값!$KN:$KN,MATCH($B838,교과보정값!$KK:$KK,0))="인문",교과보정값!KL$9,교과보정값!KM$9)),"")</f>
        <v/>
      </c>
      <c r="N838" s="88" t="str">
        <f>IF(M838="","",M838+교과보정값!KM$17)</f>
        <v/>
      </c>
      <c r="O838" s="89" t="str">
        <f>IF(P838="","",P838+교과보정값!KL$18)</f>
        <v/>
      </c>
      <c r="P838" s="89" t="str">
        <f>IFERROR(IF(INDEX(교과보정값!$KL:$KL,MATCH($B838,교과보정값!$KK:$KK,0))="","",INDEX(교과보정값!$KL:$KL,MATCH($B838,교과보정값!$KK:$KK,0))+IF(INDEX(교과보정값!$KN:$KN,MATCH($B838,교과보정값!$KK:$KK,0))="인문",교과보정값!KL$10,교과보정값!KM$10)),"")</f>
        <v/>
      </c>
      <c r="Q838" s="89" t="str">
        <f>IF(P838="","",P838+교과보정값!KM$18)</f>
        <v/>
      </c>
    </row>
    <row r="839" spans="2:17">
      <c r="B839" s="84" t="s">
        <v>2393</v>
      </c>
      <c r="C839" s="85" t="str">
        <f>IF(D839="","",D839+교과보정값!KL$14)</f>
        <v/>
      </c>
      <c r="D839" s="85" t="str">
        <f>IFERROR(IF(INDEX(교과보정값!$KL:$KL,MATCH($B839,교과보정값!$KK:$KK,0))="","",INDEX(교과보정값!$KL:$KL,MATCH($B839,교과보정값!$KK:$KK,0))+IF(INDEX(교과보정값!$KN:$KN,MATCH($B839,교과보정값!$KK:$KK,0))="인문",교과보정값!KL$6,교과보정값!KM$6)),"")</f>
        <v/>
      </c>
      <c r="E839" s="85" t="str">
        <f>IF(D839="","",D839+교과보정값!KM$14)</f>
        <v/>
      </c>
      <c r="F839" s="86" t="str">
        <f>IF(G839="","",G839+교과보정값!KL$15)</f>
        <v/>
      </c>
      <c r="G839" s="86" t="str">
        <f>IFERROR(IF(INDEX(교과보정값!$KL:$KL,MATCH($B839,교과보정값!$KK:$KK,0))="","",INDEX(교과보정값!$KL:$KL,MATCH($B839,교과보정값!$KK:$KK,0))+IF(INDEX(교과보정값!$KN:$KN,MATCH($B839,교과보정값!$KK:$KK,0))="인문",교과보정값!KL$7,교과보정값!KM$7)),"")</f>
        <v/>
      </c>
      <c r="H839" s="86" t="str">
        <f>IF(G839="","",G839+교과보정값!KM$15)</f>
        <v/>
      </c>
      <c r="I839" s="87" t="str">
        <f>IF(J839="","",J839+교과보정값!KL$16)</f>
        <v/>
      </c>
      <c r="J839" s="87" t="str">
        <f>IFERROR(IF(INDEX(교과보정값!$KL:$KL,MATCH($B839,교과보정값!$KK:$KK,0))="","",INDEX(교과보정값!$KL:$KL,MATCH($B839,교과보정값!$KK:$KK,0))+IF(INDEX(교과보정값!$KN:$KN,MATCH($B839,교과보정값!$KK:$KK,0))="인문",교과보정값!KL$8,교과보정값!KM$8)),"")</f>
        <v/>
      </c>
      <c r="K839" s="87" t="str">
        <f>IF(J839="","",J839+교과보정값!KM$16)</f>
        <v/>
      </c>
      <c r="L839" s="88" t="str">
        <f>IF(M839="","",M839+교과보정값!KL$17)</f>
        <v/>
      </c>
      <c r="M839" s="88" t="str">
        <f>IFERROR(IF(INDEX(교과보정값!$KL:$KL,MATCH($B839,교과보정값!$KK:$KK,0))="","",INDEX(교과보정값!$KL:$KL,MATCH($B839,교과보정값!$KK:$KK,0))+IF(INDEX(교과보정값!$KN:$KN,MATCH($B839,교과보정값!$KK:$KK,0))="인문",교과보정값!KL$9,교과보정값!KM$9)),"")</f>
        <v/>
      </c>
      <c r="N839" s="88" t="str">
        <f>IF(M839="","",M839+교과보정값!KM$17)</f>
        <v/>
      </c>
      <c r="O839" s="89" t="str">
        <f>IF(P839="","",P839+교과보정값!KL$18)</f>
        <v/>
      </c>
      <c r="P839" s="89" t="str">
        <f>IFERROR(IF(INDEX(교과보정값!$KL:$KL,MATCH($B839,교과보정값!$KK:$KK,0))="","",INDEX(교과보정값!$KL:$KL,MATCH($B839,교과보정값!$KK:$KK,0))+IF(INDEX(교과보정값!$KN:$KN,MATCH($B839,교과보정값!$KK:$KK,0))="인문",교과보정값!KL$10,교과보정값!KM$10)),"")</f>
        <v/>
      </c>
      <c r="Q839" s="89" t="str">
        <f>IF(P839="","",P839+교과보정값!KM$18)</f>
        <v/>
      </c>
    </row>
    <row r="840" spans="2:17">
      <c r="B840" s="84" t="s">
        <v>2394</v>
      </c>
      <c r="C840" s="85" t="str">
        <f>IF(D840="","",D840+교과보정값!KL$14)</f>
        <v/>
      </c>
      <c r="D840" s="85" t="str">
        <f>IFERROR(IF(INDEX(교과보정값!$KL:$KL,MATCH($B840,교과보정값!$KK:$KK,0))="","",INDEX(교과보정값!$KL:$KL,MATCH($B840,교과보정값!$KK:$KK,0))+IF(INDEX(교과보정값!$KN:$KN,MATCH($B840,교과보정값!$KK:$KK,0))="인문",교과보정값!KL$6,교과보정값!KM$6)),"")</f>
        <v/>
      </c>
      <c r="E840" s="85" t="str">
        <f>IF(D840="","",D840+교과보정값!KM$14)</f>
        <v/>
      </c>
      <c r="F840" s="86" t="str">
        <f>IF(G840="","",G840+교과보정값!KL$15)</f>
        <v/>
      </c>
      <c r="G840" s="86" t="str">
        <f>IFERROR(IF(INDEX(교과보정값!$KL:$KL,MATCH($B840,교과보정값!$KK:$KK,0))="","",INDEX(교과보정값!$KL:$KL,MATCH($B840,교과보정값!$KK:$KK,0))+IF(INDEX(교과보정값!$KN:$KN,MATCH($B840,교과보정값!$KK:$KK,0))="인문",교과보정값!KL$7,교과보정값!KM$7)),"")</f>
        <v/>
      </c>
      <c r="H840" s="86" t="str">
        <f>IF(G840="","",G840+교과보정값!KM$15)</f>
        <v/>
      </c>
      <c r="I840" s="87" t="str">
        <f>IF(J840="","",J840+교과보정값!KL$16)</f>
        <v/>
      </c>
      <c r="J840" s="87" t="str">
        <f>IFERROR(IF(INDEX(교과보정값!$KL:$KL,MATCH($B840,교과보정값!$KK:$KK,0))="","",INDEX(교과보정값!$KL:$KL,MATCH($B840,교과보정값!$KK:$KK,0))+IF(INDEX(교과보정값!$KN:$KN,MATCH($B840,교과보정값!$KK:$KK,0))="인문",교과보정값!KL$8,교과보정값!KM$8)),"")</f>
        <v/>
      </c>
      <c r="K840" s="87" t="str">
        <f>IF(J840="","",J840+교과보정값!KM$16)</f>
        <v/>
      </c>
      <c r="L840" s="88" t="str">
        <f>IF(M840="","",M840+교과보정값!KL$17)</f>
        <v/>
      </c>
      <c r="M840" s="88" t="str">
        <f>IFERROR(IF(INDEX(교과보정값!$KL:$KL,MATCH($B840,교과보정값!$KK:$KK,0))="","",INDEX(교과보정값!$KL:$KL,MATCH($B840,교과보정값!$KK:$KK,0))+IF(INDEX(교과보정값!$KN:$KN,MATCH($B840,교과보정값!$KK:$KK,0))="인문",교과보정값!KL$9,교과보정값!KM$9)),"")</f>
        <v/>
      </c>
      <c r="N840" s="88" t="str">
        <f>IF(M840="","",M840+교과보정값!KM$17)</f>
        <v/>
      </c>
      <c r="O840" s="89" t="str">
        <f>IF(P840="","",P840+교과보정값!KL$18)</f>
        <v/>
      </c>
      <c r="P840" s="89" t="str">
        <f>IFERROR(IF(INDEX(교과보정값!$KL:$KL,MATCH($B840,교과보정값!$KK:$KK,0))="","",INDEX(교과보정값!$KL:$KL,MATCH($B840,교과보정값!$KK:$KK,0))+IF(INDEX(교과보정값!$KN:$KN,MATCH($B840,교과보정값!$KK:$KK,0))="인문",교과보정값!KL$10,교과보정값!KM$10)),"")</f>
        <v/>
      </c>
      <c r="Q840" s="89" t="str">
        <f>IF(P840="","",P840+교과보정값!KM$18)</f>
        <v/>
      </c>
    </row>
    <row r="841" spans="2:17">
      <c r="B841" s="84" t="s">
        <v>2395</v>
      </c>
      <c r="C841" s="85" t="str">
        <f>IF(D841="","",D841+교과보정값!KL$14)</f>
        <v/>
      </c>
      <c r="D841" s="85" t="str">
        <f>IFERROR(IF(INDEX(교과보정값!$KL:$KL,MATCH($B841,교과보정값!$KK:$KK,0))="","",INDEX(교과보정값!$KL:$KL,MATCH($B841,교과보정값!$KK:$KK,0))+IF(INDEX(교과보정값!$KN:$KN,MATCH($B841,교과보정값!$KK:$KK,0))="인문",교과보정값!KL$6,교과보정값!KM$6)),"")</f>
        <v/>
      </c>
      <c r="E841" s="85" t="str">
        <f>IF(D841="","",D841+교과보정값!KM$14)</f>
        <v/>
      </c>
      <c r="F841" s="86" t="str">
        <f>IF(G841="","",G841+교과보정값!KL$15)</f>
        <v/>
      </c>
      <c r="G841" s="86" t="str">
        <f>IFERROR(IF(INDEX(교과보정값!$KL:$KL,MATCH($B841,교과보정값!$KK:$KK,0))="","",INDEX(교과보정값!$KL:$KL,MATCH($B841,교과보정값!$KK:$KK,0))+IF(INDEX(교과보정값!$KN:$KN,MATCH($B841,교과보정값!$KK:$KK,0))="인문",교과보정값!KL$7,교과보정값!KM$7)),"")</f>
        <v/>
      </c>
      <c r="H841" s="86" t="str">
        <f>IF(G841="","",G841+교과보정값!KM$15)</f>
        <v/>
      </c>
      <c r="I841" s="87" t="str">
        <f>IF(J841="","",J841+교과보정값!KL$16)</f>
        <v/>
      </c>
      <c r="J841" s="87" t="str">
        <f>IFERROR(IF(INDEX(교과보정값!$KL:$KL,MATCH($B841,교과보정값!$KK:$KK,0))="","",INDEX(교과보정값!$KL:$KL,MATCH($B841,교과보정값!$KK:$KK,0))+IF(INDEX(교과보정값!$KN:$KN,MATCH($B841,교과보정값!$KK:$KK,0))="인문",교과보정값!KL$8,교과보정값!KM$8)),"")</f>
        <v/>
      </c>
      <c r="K841" s="87" t="str">
        <f>IF(J841="","",J841+교과보정값!KM$16)</f>
        <v/>
      </c>
      <c r="L841" s="88" t="str">
        <f>IF(M841="","",M841+교과보정값!KL$17)</f>
        <v/>
      </c>
      <c r="M841" s="88" t="str">
        <f>IFERROR(IF(INDEX(교과보정값!$KL:$KL,MATCH($B841,교과보정값!$KK:$KK,0))="","",INDEX(교과보정값!$KL:$KL,MATCH($B841,교과보정값!$KK:$KK,0))+IF(INDEX(교과보정값!$KN:$KN,MATCH($B841,교과보정값!$KK:$KK,0))="인문",교과보정값!KL$9,교과보정값!KM$9)),"")</f>
        <v/>
      </c>
      <c r="N841" s="88" t="str">
        <f>IF(M841="","",M841+교과보정값!KM$17)</f>
        <v/>
      </c>
      <c r="O841" s="89" t="str">
        <f>IF(P841="","",P841+교과보정값!KL$18)</f>
        <v/>
      </c>
      <c r="P841" s="89" t="str">
        <f>IFERROR(IF(INDEX(교과보정값!$KL:$KL,MATCH($B841,교과보정값!$KK:$KK,0))="","",INDEX(교과보정값!$KL:$KL,MATCH($B841,교과보정값!$KK:$KK,0))+IF(INDEX(교과보정값!$KN:$KN,MATCH($B841,교과보정값!$KK:$KK,0))="인문",교과보정값!KL$10,교과보정값!KM$10)),"")</f>
        <v/>
      </c>
      <c r="Q841" s="89" t="str">
        <f>IF(P841="","",P841+교과보정값!KM$18)</f>
        <v/>
      </c>
    </row>
    <row r="843" spans="2:17">
      <c r="B843" s="159" t="s">
        <v>2396</v>
      </c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5"/>
    </row>
    <row r="844" spans="2:17">
      <c r="B844" s="78"/>
      <c r="C844" s="163" t="s">
        <v>1862</v>
      </c>
      <c r="D844" s="154"/>
      <c r="E844" s="155"/>
      <c r="F844" s="161" t="s">
        <v>1863</v>
      </c>
      <c r="G844" s="154"/>
      <c r="H844" s="155"/>
      <c r="I844" s="162" t="s">
        <v>1864</v>
      </c>
      <c r="J844" s="154"/>
      <c r="K844" s="155"/>
      <c r="L844" s="156" t="s">
        <v>1865</v>
      </c>
      <c r="M844" s="154"/>
      <c r="N844" s="155"/>
      <c r="O844" s="157" t="s">
        <v>1866</v>
      </c>
      <c r="P844" s="154"/>
      <c r="Q844" s="155"/>
    </row>
    <row r="845" spans="2:17">
      <c r="B845" s="78" t="s">
        <v>1869</v>
      </c>
      <c r="C845" s="79" t="s">
        <v>19</v>
      </c>
      <c r="D845" s="79" t="s">
        <v>20</v>
      </c>
      <c r="E845" s="79" t="s">
        <v>21</v>
      </c>
      <c r="F845" s="80" t="s">
        <v>19</v>
      </c>
      <c r="G845" s="80" t="s">
        <v>20</v>
      </c>
      <c r="H845" s="80" t="s">
        <v>21</v>
      </c>
      <c r="I845" s="81" t="s">
        <v>19</v>
      </c>
      <c r="J845" s="81" t="s">
        <v>20</v>
      </c>
      <c r="K845" s="81" t="s">
        <v>21</v>
      </c>
      <c r="L845" s="82" t="s">
        <v>19</v>
      </c>
      <c r="M845" s="82" t="s">
        <v>20</v>
      </c>
      <c r="N845" s="82" t="s">
        <v>21</v>
      </c>
      <c r="O845" s="83" t="s">
        <v>19</v>
      </c>
      <c r="P845" s="83" t="s">
        <v>20</v>
      </c>
      <c r="Q845" s="83" t="s">
        <v>21</v>
      </c>
    </row>
    <row r="846" spans="2:17">
      <c r="B846" s="84" t="s">
        <v>2397</v>
      </c>
      <c r="C846" s="85">
        <f>IF(D846="","",D846+교과보정값!KQ$14)</f>
        <v>3.0000000000000002E-2</v>
      </c>
      <c r="D846" s="85">
        <f>IFERROR(IF(INDEX(교과보정값!$KQ:$KQ,MATCH($B846,교과보정값!$KP:$KP,0))="","",INDEX(교과보정값!$KQ:$KQ,MATCH($B846,교과보정값!$KP:$KP,0))+IF(INDEX(교과보정값!$KS:$KS,MATCH($B846,교과보정값!$KP:$KP,0))="인문",교과보정값!KQ$6,교과보정값!KR$6)),"")</f>
        <v>-0.02</v>
      </c>
      <c r="E846" s="85">
        <f>IF(D846="","",D846+교과보정값!KR$14)</f>
        <v>-7.0000000000000007E-2</v>
      </c>
      <c r="F846" s="86">
        <f>IF(G846="","",G846+교과보정값!KQ$15)</f>
        <v>3.0000000000000002E-2</v>
      </c>
      <c r="G846" s="86">
        <f>IFERROR(IF(INDEX(교과보정값!$KQ:$KQ,MATCH($B846,교과보정값!$KP:$KP,0))="","",INDEX(교과보정값!$KQ:$KQ,MATCH($B846,교과보정값!$KP:$KP,0))+IF(INDEX(교과보정값!$KS:$KS,MATCH($B846,교과보정값!$KP:$KP,0))="인문",교과보정값!KQ$7,교과보정값!KR$7)),"")</f>
        <v>-0.02</v>
      </c>
      <c r="H846" s="86">
        <f>IF(G846="","",G846+교과보정값!KR$15)</f>
        <v>-7.0000000000000007E-2</v>
      </c>
      <c r="I846" s="87">
        <f>IF(J846="","",J846+교과보정값!KQ$16)</f>
        <v>3.0000000000000002E-2</v>
      </c>
      <c r="J846" s="87">
        <f>IFERROR(IF(INDEX(교과보정값!$KQ:$KQ,MATCH($B846,교과보정값!$KP:$KP,0))="","",INDEX(교과보정값!$KQ:$KQ,MATCH($B846,교과보정값!$KP:$KP,0))+IF(INDEX(교과보정값!$KS:$KS,MATCH($B846,교과보정값!$KP:$KP,0))="인문",교과보정값!KQ$8,교과보정값!KR$8)),"")</f>
        <v>-0.02</v>
      </c>
      <c r="K846" s="87">
        <f>IF(J846="","",J846+교과보정값!KR$16)</f>
        <v>-7.0000000000000007E-2</v>
      </c>
      <c r="L846" s="88">
        <f>IF(M846="","",M846+교과보정값!KQ$17)</f>
        <v>3.0000000000000002E-2</v>
      </c>
      <c r="M846" s="88">
        <f>IFERROR(IF(INDEX(교과보정값!$KQ:$KQ,MATCH($B846,교과보정값!$KP:$KP,0))="","",INDEX(교과보정값!$KQ:$KQ,MATCH($B846,교과보정값!$KP:$KP,0))+IF(INDEX(교과보정값!$KS:$KS,MATCH($B846,교과보정값!$KP:$KP,0))="인문",교과보정값!KQ$9,교과보정값!KR$9)),"")</f>
        <v>-0.02</v>
      </c>
      <c r="N846" s="88">
        <f>IF(M846="","",M846+교과보정값!KR$17)</f>
        <v>-7.0000000000000007E-2</v>
      </c>
      <c r="O846" s="89">
        <f>IF(P846="","",P846+교과보정값!KQ$18)</f>
        <v>3.0000000000000002E-2</v>
      </c>
      <c r="P846" s="89">
        <f>IFERROR(IF(INDEX(교과보정값!$KQ:$KQ,MATCH($B846,교과보정값!$KP:$KP,0))="","",INDEX(교과보정값!$KQ:$KQ,MATCH($B846,교과보정값!$KP:$KP,0))+IF(INDEX(교과보정값!$KS:$KS,MATCH($B846,교과보정값!$KP:$KP,0))="인문",교과보정값!KQ$10,교과보정값!KR$10)),"")</f>
        <v>-0.02</v>
      </c>
      <c r="Q846" s="89">
        <f>IF(P846="","",P846+교과보정값!KR$18)</f>
        <v>-7.0000000000000007E-2</v>
      </c>
    </row>
    <row r="847" spans="2:17">
      <c r="B847" s="84" t="s">
        <v>2398</v>
      </c>
      <c r="C847" s="85" t="str">
        <f>IF(D847="","",D847+교과보정값!KQ$14)</f>
        <v/>
      </c>
      <c r="D847" s="85" t="str">
        <f>IFERROR(IF(INDEX(교과보정값!$KQ:$KQ,MATCH($B847,교과보정값!$KP:$KP,0))="","",INDEX(교과보정값!$KQ:$KQ,MATCH($B847,교과보정값!$KP:$KP,0))+IF(INDEX(교과보정값!$KS:$KS,MATCH($B847,교과보정값!$KP:$KP,0))="인문",교과보정값!KQ$6,교과보정값!KR$6)),"")</f>
        <v/>
      </c>
      <c r="E847" s="85" t="str">
        <f>IF(D847="","",D847+교과보정값!KR$14)</f>
        <v/>
      </c>
      <c r="F847" s="86" t="str">
        <f>IF(G847="","",G847+교과보정값!KQ$15)</f>
        <v/>
      </c>
      <c r="G847" s="86" t="str">
        <f>IFERROR(IF(INDEX(교과보정값!$KQ:$KQ,MATCH($B847,교과보정값!$KP:$KP,0))="","",INDEX(교과보정값!$KQ:$KQ,MATCH($B847,교과보정값!$KP:$KP,0))+IF(INDEX(교과보정값!$KS:$KS,MATCH($B847,교과보정값!$KP:$KP,0))="인문",교과보정값!KQ$7,교과보정값!KR$7)),"")</f>
        <v/>
      </c>
      <c r="H847" s="86" t="str">
        <f>IF(G847="","",G847+교과보정값!KR$15)</f>
        <v/>
      </c>
      <c r="I847" s="87" t="str">
        <f>IF(J847="","",J847+교과보정값!KQ$16)</f>
        <v/>
      </c>
      <c r="J847" s="87" t="str">
        <f>IFERROR(IF(INDEX(교과보정값!$KQ:$KQ,MATCH($B847,교과보정값!$KP:$KP,0))="","",INDEX(교과보정값!$KQ:$KQ,MATCH($B847,교과보정값!$KP:$KP,0))+IF(INDEX(교과보정값!$KS:$KS,MATCH($B847,교과보정값!$KP:$KP,0))="인문",교과보정값!KQ$8,교과보정값!KR$8)),"")</f>
        <v/>
      </c>
      <c r="K847" s="87" t="str">
        <f>IF(J847="","",J847+교과보정값!KR$16)</f>
        <v/>
      </c>
      <c r="L847" s="88" t="str">
        <f>IF(M847="","",M847+교과보정값!KQ$17)</f>
        <v/>
      </c>
      <c r="M847" s="88" t="str">
        <f>IFERROR(IF(INDEX(교과보정값!$KQ:$KQ,MATCH($B847,교과보정값!$KP:$KP,0))="","",INDEX(교과보정값!$KQ:$KQ,MATCH($B847,교과보정값!$KP:$KP,0))+IF(INDEX(교과보정값!$KS:$KS,MATCH($B847,교과보정값!$KP:$KP,0))="인문",교과보정값!KQ$9,교과보정값!KR$9)),"")</f>
        <v/>
      </c>
      <c r="N847" s="88" t="str">
        <f>IF(M847="","",M847+교과보정값!KR$17)</f>
        <v/>
      </c>
      <c r="O847" s="89" t="str">
        <f>IF(P847="","",P847+교과보정값!KQ$18)</f>
        <v/>
      </c>
      <c r="P847" s="89" t="str">
        <f>IFERROR(IF(INDEX(교과보정값!$KQ:$KQ,MATCH($B847,교과보정값!$KP:$KP,0))="","",INDEX(교과보정값!$KQ:$KQ,MATCH($B847,교과보정값!$KP:$KP,0))+IF(INDEX(교과보정값!$KS:$KS,MATCH($B847,교과보정값!$KP:$KP,0))="인문",교과보정값!KQ$10,교과보정값!KR$10)),"")</f>
        <v/>
      </c>
      <c r="Q847" s="89" t="str">
        <f>IF(P847="","",P847+교과보정값!KR$18)</f>
        <v/>
      </c>
    </row>
    <row r="848" spans="2:17">
      <c r="B848" s="84" t="s">
        <v>2399</v>
      </c>
      <c r="C848" s="85">
        <f>IF(D848="","",D848+교과보정값!KQ$14)</f>
        <v>7.0000000000000007E-2</v>
      </c>
      <c r="D848" s="85">
        <f>IFERROR(IF(INDEX(교과보정값!$KQ:$KQ,MATCH($B848,교과보정값!$KP:$KP,0))="","",INDEX(교과보정값!$KQ:$KQ,MATCH($B848,교과보정값!$KP:$KP,0))+IF(INDEX(교과보정값!$KS:$KS,MATCH($B848,교과보정값!$KP:$KP,0))="인문",교과보정값!KQ$6,교과보정값!KR$6)),"")</f>
        <v>0.02</v>
      </c>
      <c r="E848" s="85">
        <f>IF(D848="","",D848+교과보정값!KR$14)</f>
        <v>-3.0000000000000002E-2</v>
      </c>
      <c r="F848" s="86">
        <f>IF(G848="","",G848+교과보정값!KQ$15)</f>
        <v>7.0000000000000007E-2</v>
      </c>
      <c r="G848" s="86">
        <f>IFERROR(IF(INDEX(교과보정값!$KQ:$KQ,MATCH($B848,교과보정값!$KP:$KP,0))="","",INDEX(교과보정값!$KQ:$KQ,MATCH($B848,교과보정값!$KP:$KP,0))+IF(INDEX(교과보정값!$KS:$KS,MATCH($B848,교과보정값!$KP:$KP,0))="인문",교과보정값!KQ$7,교과보정값!KR$7)),"")</f>
        <v>0.02</v>
      </c>
      <c r="H848" s="86">
        <f>IF(G848="","",G848+교과보정값!KR$15)</f>
        <v>-3.0000000000000002E-2</v>
      </c>
      <c r="I848" s="87">
        <f>IF(J848="","",J848+교과보정값!KQ$16)</f>
        <v>7.0000000000000007E-2</v>
      </c>
      <c r="J848" s="87">
        <f>IFERROR(IF(INDEX(교과보정값!$KQ:$KQ,MATCH($B848,교과보정값!$KP:$KP,0))="","",INDEX(교과보정값!$KQ:$KQ,MATCH($B848,교과보정값!$KP:$KP,0))+IF(INDEX(교과보정값!$KS:$KS,MATCH($B848,교과보정값!$KP:$KP,0))="인문",교과보정값!KQ$8,교과보정값!KR$8)),"")</f>
        <v>0.02</v>
      </c>
      <c r="K848" s="87">
        <f>IF(J848="","",J848+교과보정값!KR$16)</f>
        <v>-3.0000000000000002E-2</v>
      </c>
      <c r="L848" s="88">
        <f>IF(M848="","",M848+교과보정값!KQ$17)</f>
        <v>7.0000000000000007E-2</v>
      </c>
      <c r="M848" s="88">
        <f>IFERROR(IF(INDEX(교과보정값!$KQ:$KQ,MATCH($B848,교과보정값!$KP:$KP,0))="","",INDEX(교과보정값!$KQ:$KQ,MATCH($B848,교과보정값!$KP:$KP,0))+IF(INDEX(교과보정값!$KS:$KS,MATCH($B848,교과보정값!$KP:$KP,0))="인문",교과보정값!KQ$9,교과보정값!KR$9)),"")</f>
        <v>0.02</v>
      </c>
      <c r="N848" s="88">
        <f>IF(M848="","",M848+교과보정값!KR$17)</f>
        <v>-3.0000000000000002E-2</v>
      </c>
      <c r="O848" s="89">
        <f>IF(P848="","",P848+교과보정값!KQ$18)</f>
        <v>7.0000000000000007E-2</v>
      </c>
      <c r="P848" s="89">
        <f>IFERROR(IF(INDEX(교과보정값!$KQ:$KQ,MATCH($B848,교과보정값!$KP:$KP,0))="","",INDEX(교과보정값!$KQ:$KQ,MATCH($B848,교과보정값!$KP:$KP,0))+IF(INDEX(교과보정값!$KS:$KS,MATCH($B848,교과보정값!$KP:$KP,0))="인문",교과보정값!KQ$10,교과보정값!KR$10)),"")</f>
        <v>0.02</v>
      </c>
      <c r="Q848" s="89">
        <f>IF(P848="","",P848+교과보정값!KR$18)</f>
        <v>-3.0000000000000002E-2</v>
      </c>
    </row>
    <row r="849" spans="2:17">
      <c r="B849" s="84" t="s">
        <v>2400</v>
      </c>
      <c r="C849" s="85">
        <f>IF(D849="","",D849+교과보정값!KQ$14)</f>
        <v>0</v>
      </c>
      <c r="D849" s="85">
        <f>IFERROR(IF(INDEX(교과보정값!$KQ:$KQ,MATCH($B849,교과보정값!$KP:$KP,0))="","",INDEX(교과보정값!$KQ:$KQ,MATCH($B849,교과보정값!$KP:$KP,0))+IF(INDEX(교과보정값!$KS:$KS,MATCH($B849,교과보정값!$KP:$KP,0))="인문",교과보정값!KQ$6,교과보정값!KR$6)),"")</f>
        <v>-0.05</v>
      </c>
      <c r="E849" s="85">
        <f>IF(D849="","",D849+교과보정값!KR$14)</f>
        <v>-0.1</v>
      </c>
      <c r="F849" s="86">
        <f>IF(G849="","",G849+교과보정값!KQ$15)</f>
        <v>0</v>
      </c>
      <c r="G849" s="86">
        <f>IFERROR(IF(INDEX(교과보정값!$KQ:$KQ,MATCH($B849,교과보정값!$KP:$KP,0))="","",INDEX(교과보정값!$KQ:$KQ,MATCH($B849,교과보정값!$KP:$KP,0))+IF(INDEX(교과보정값!$KS:$KS,MATCH($B849,교과보정값!$KP:$KP,0))="인문",교과보정값!KQ$7,교과보정값!KR$7)),"")</f>
        <v>-0.05</v>
      </c>
      <c r="H849" s="86">
        <f>IF(G849="","",G849+교과보정값!KR$15)</f>
        <v>-0.1</v>
      </c>
      <c r="I849" s="87">
        <f>IF(J849="","",J849+교과보정값!KQ$16)</f>
        <v>0</v>
      </c>
      <c r="J849" s="87">
        <f>IFERROR(IF(INDEX(교과보정값!$KQ:$KQ,MATCH($B849,교과보정값!$KP:$KP,0))="","",INDEX(교과보정값!$KQ:$KQ,MATCH($B849,교과보정값!$KP:$KP,0))+IF(INDEX(교과보정값!$KS:$KS,MATCH($B849,교과보정값!$KP:$KP,0))="인문",교과보정값!KQ$8,교과보정값!KR$8)),"")</f>
        <v>-0.05</v>
      </c>
      <c r="K849" s="87">
        <f>IF(J849="","",J849+교과보정값!KR$16)</f>
        <v>-0.1</v>
      </c>
      <c r="L849" s="88">
        <f>IF(M849="","",M849+교과보정값!KQ$17)</f>
        <v>0</v>
      </c>
      <c r="M849" s="88">
        <f>IFERROR(IF(INDEX(교과보정값!$KQ:$KQ,MATCH($B849,교과보정값!$KP:$KP,0))="","",INDEX(교과보정값!$KQ:$KQ,MATCH($B849,교과보정값!$KP:$KP,0))+IF(INDEX(교과보정값!$KS:$KS,MATCH($B849,교과보정값!$KP:$KP,0))="인문",교과보정값!KQ$9,교과보정값!KR$9)),"")</f>
        <v>-0.05</v>
      </c>
      <c r="N849" s="88">
        <f>IF(M849="","",M849+교과보정값!KR$17)</f>
        <v>-0.1</v>
      </c>
      <c r="O849" s="89">
        <f>IF(P849="","",P849+교과보정값!KQ$18)</f>
        <v>0</v>
      </c>
      <c r="P849" s="89">
        <f>IFERROR(IF(INDEX(교과보정값!$KQ:$KQ,MATCH($B849,교과보정값!$KP:$KP,0))="","",INDEX(교과보정값!$KQ:$KQ,MATCH($B849,교과보정값!$KP:$KP,0))+IF(INDEX(교과보정값!$KS:$KS,MATCH($B849,교과보정값!$KP:$KP,0))="인문",교과보정값!KQ$10,교과보정값!KR$10)),"")</f>
        <v>-0.05</v>
      </c>
      <c r="Q849" s="89">
        <f>IF(P849="","",P849+교과보정값!KR$18)</f>
        <v>-0.1</v>
      </c>
    </row>
    <row r="850" spans="2:17">
      <c r="B850" s="84" t="s">
        <v>2401</v>
      </c>
      <c r="C850" s="85" t="str">
        <f>IF(D850="","",D850+교과보정값!KQ$14)</f>
        <v/>
      </c>
      <c r="D850" s="85" t="str">
        <f>IFERROR(IF(INDEX(교과보정값!$KQ:$KQ,MATCH($B850,교과보정값!$KP:$KP,0))="","",INDEX(교과보정값!$KQ:$KQ,MATCH($B850,교과보정값!$KP:$KP,0))+IF(INDEX(교과보정값!$KS:$KS,MATCH($B850,교과보정값!$KP:$KP,0))="인문",교과보정값!KQ$6,교과보정값!KR$6)),"")</f>
        <v/>
      </c>
      <c r="E850" s="85" t="str">
        <f>IF(D850="","",D850+교과보정값!KR$14)</f>
        <v/>
      </c>
      <c r="F850" s="86" t="str">
        <f>IF(G850="","",G850+교과보정값!KQ$15)</f>
        <v/>
      </c>
      <c r="G850" s="86" t="str">
        <f>IFERROR(IF(INDEX(교과보정값!$KQ:$KQ,MATCH($B850,교과보정값!$KP:$KP,0))="","",INDEX(교과보정값!$KQ:$KQ,MATCH($B850,교과보정값!$KP:$KP,0))+IF(INDEX(교과보정값!$KS:$KS,MATCH($B850,교과보정값!$KP:$KP,0))="인문",교과보정값!KQ$7,교과보정값!KR$7)),"")</f>
        <v/>
      </c>
      <c r="H850" s="86" t="str">
        <f>IF(G850="","",G850+교과보정값!KR$15)</f>
        <v/>
      </c>
      <c r="I850" s="87" t="str">
        <f>IF(J850="","",J850+교과보정값!KQ$16)</f>
        <v/>
      </c>
      <c r="J850" s="87" t="str">
        <f>IFERROR(IF(INDEX(교과보정값!$KQ:$KQ,MATCH($B850,교과보정값!$KP:$KP,0))="","",INDEX(교과보정값!$KQ:$KQ,MATCH($B850,교과보정값!$KP:$KP,0))+IF(INDEX(교과보정값!$KS:$KS,MATCH($B850,교과보정값!$KP:$KP,0))="인문",교과보정값!KQ$8,교과보정값!KR$8)),"")</f>
        <v/>
      </c>
      <c r="K850" s="87" t="str">
        <f>IF(J850="","",J850+교과보정값!KR$16)</f>
        <v/>
      </c>
      <c r="L850" s="88" t="str">
        <f>IF(M850="","",M850+교과보정값!KQ$17)</f>
        <v/>
      </c>
      <c r="M850" s="88" t="str">
        <f>IFERROR(IF(INDEX(교과보정값!$KQ:$KQ,MATCH($B850,교과보정값!$KP:$KP,0))="","",INDEX(교과보정값!$KQ:$KQ,MATCH($B850,교과보정값!$KP:$KP,0))+IF(INDEX(교과보정값!$KS:$KS,MATCH($B850,교과보정값!$KP:$KP,0))="인문",교과보정값!KQ$9,교과보정값!KR$9)),"")</f>
        <v/>
      </c>
      <c r="N850" s="88" t="str">
        <f>IF(M850="","",M850+교과보정값!KR$17)</f>
        <v/>
      </c>
      <c r="O850" s="89" t="str">
        <f>IF(P850="","",P850+교과보정값!KQ$18)</f>
        <v/>
      </c>
      <c r="P850" s="89" t="str">
        <f>IFERROR(IF(INDEX(교과보정값!$KQ:$KQ,MATCH($B850,교과보정값!$KP:$KP,0))="","",INDEX(교과보정값!$KQ:$KQ,MATCH($B850,교과보정값!$KP:$KP,0))+IF(INDEX(교과보정값!$KS:$KS,MATCH($B850,교과보정값!$KP:$KP,0))="인문",교과보정값!KQ$10,교과보정값!KR$10)),"")</f>
        <v/>
      </c>
      <c r="Q850" s="89" t="str">
        <f>IF(P850="","",P850+교과보정값!KR$18)</f>
        <v/>
      </c>
    </row>
    <row r="851" spans="2:17">
      <c r="B851" s="84" t="s">
        <v>2402</v>
      </c>
      <c r="C851" s="85">
        <f>IF(D851="","",D851+교과보정값!KQ$14)</f>
        <v>0.1</v>
      </c>
      <c r="D851" s="85">
        <f>IFERROR(IF(INDEX(교과보정값!$KQ:$KQ,MATCH($B851,교과보정값!$KP:$KP,0))="","",INDEX(교과보정값!$KQ:$KQ,MATCH($B851,교과보정값!$KP:$KP,0))+IF(INDEX(교과보정값!$KS:$KS,MATCH($B851,교과보정값!$KP:$KP,0))="인문",교과보정값!KQ$6,교과보정값!KR$6)),"")</f>
        <v>0.05</v>
      </c>
      <c r="E851" s="85">
        <f>IF(D851="","",D851+교과보정값!KR$14)</f>
        <v>0</v>
      </c>
      <c r="F851" s="86">
        <f>IF(G851="","",G851+교과보정값!KQ$15)</f>
        <v>0.1</v>
      </c>
      <c r="G851" s="86">
        <f>IFERROR(IF(INDEX(교과보정값!$KQ:$KQ,MATCH($B851,교과보정값!$KP:$KP,0))="","",INDEX(교과보정값!$KQ:$KQ,MATCH($B851,교과보정값!$KP:$KP,0))+IF(INDEX(교과보정값!$KS:$KS,MATCH($B851,교과보정값!$KP:$KP,0))="인문",교과보정값!KQ$7,교과보정값!KR$7)),"")</f>
        <v>0.05</v>
      </c>
      <c r="H851" s="86">
        <f>IF(G851="","",G851+교과보정값!KR$15)</f>
        <v>0</v>
      </c>
      <c r="I851" s="87">
        <f>IF(J851="","",J851+교과보정값!KQ$16)</f>
        <v>0.1</v>
      </c>
      <c r="J851" s="87">
        <f>IFERROR(IF(INDEX(교과보정값!$KQ:$KQ,MATCH($B851,교과보정값!$KP:$KP,0))="","",INDEX(교과보정값!$KQ:$KQ,MATCH($B851,교과보정값!$KP:$KP,0))+IF(INDEX(교과보정값!$KS:$KS,MATCH($B851,교과보정값!$KP:$KP,0))="인문",교과보정값!KQ$8,교과보정값!KR$8)),"")</f>
        <v>0.05</v>
      </c>
      <c r="K851" s="87">
        <f>IF(J851="","",J851+교과보정값!KR$16)</f>
        <v>0</v>
      </c>
      <c r="L851" s="88">
        <f>IF(M851="","",M851+교과보정값!KQ$17)</f>
        <v>0.1</v>
      </c>
      <c r="M851" s="88">
        <f>IFERROR(IF(INDEX(교과보정값!$KQ:$KQ,MATCH($B851,교과보정값!$KP:$KP,0))="","",INDEX(교과보정값!$KQ:$KQ,MATCH($B851,교과보정값!$KP:$KP,0))+IF(INDEX(교과보정값!$KS:$KS,MATCH($B851,교과보정값!$KP:$KP,0))="인문",교과보정값!KQ$9,교과보정값!KR$9)),"")</f>
        <v>0.05</v>
      </c>
      <c r="N851" s="88">
        <f>IF(M851="","",M851+교과보정값!KR$17)</f>
        <v>0</v>
      </c>
      <c r="O851" s="89">
        <f>IF(P851="","",P851+교과보정값!KQ$18)</f>
        <v>0.1</v>
      </c>
      <c r="P851" s="89">
        <f>IFERROR(IF(INDEX(교과보정값!$KQ:$KQ,MATCH($B851,교과보정값!$KP:$KP,0))="","",INDEX(교과보정값!$KQ:$KQ,MATCH($B851,교과보정값!$KP:$KP,0))+IF(INDEX(교과보정값!$KS:$KS,MATCH($B851,교과보정값!$KP:$KP,0))="인문",교과보정값!KQ$10,교과보정값!KR$10)),"")</f>
        <v>0.05</v>
      </c>
      <c r="Q851" s="89">
        <f>IF(P851="","",P851+교과보정값!KR$18)</f>
        <v>0</v>
      </c>
    </row>
    <row r="852" spans="2:17">
      <c r="B852" s="84" t="s">
        <v>2403</v>
      </c>
      <c r="C852" s="85" t="str">
        <f>IF(D852="","",D852+교과보정값!KQ$14)</f>
        <v/>
      </c>
      <c r="D852" s="85" t="str">
        <f>IFERROR(IF(INDEX(교과보정값!$KQ:$KQ,MATCH($B852,교과보정값!$KP:$KP,0))="","",INDEX(교과보정값!$KQ:$KQ,MATCH($B852,교과보정값!$KP:$KP,0))+IF(INDEX(교과보정값!$KS:$KS,MATCH($B852,교과보정값!$KP:$KP,0))="인문",교과보정값!KQ$6,교과보정값!KR$6)),"")</f>
        <v/>
      </c>
      <c r="E852" s="85" t="str">
        <f>IF(D852="","",D852+교과보정값!KR$14)</f>
        <v/>
      </c>
      <c r="F852" s="86" t="str">
        <f>IF(G852="","",G852+교과보정값!KQ$15)</f>
        <v/>
      </c>
      <c r="G852" s="86" t="str">
        <f>IFERROR(IF(INDEX(교과보정값!$KQ:$KQ,MATCH($B852,교과보정값!$KP:$KP,0))="","",INDEX(교과보정값!$KQ:$KQ,MATCH($B852,교과보정값!$KP:$KP,0))+IF(INDEX(교과보정값!$KS:$KS,MATCH($B852,교과보정값!$KP:$KP,0))="인문",교과보정값!KQ$7,교과보정값!KR$7)),"")</f>
        <v/>
      </c>
      <c r="H852" s="86" t="str">
        <f>IF(G852="","",G852+교과보정값!KR$15)</f>
        <v/>
      </c>
      <c r="I852" s="87" t="str">
        <f>IF(J852="","",J852+교과보정값!KQ$16)</f>
        <v/>
      </c>
      <c r="J852" s="87" t="str">
        <f>IFERROR(IF(INDEX(교과보정값!$KQ:$KQ,MATCH($B852,교과보정값!$KP:$KP,0))="","",INDEX(교과보정값!$KQ:$KQ,MATCH($B852,교과보정값!$KP:$KP,0))+IF(INDEX(교과보정값!$KS:$KS,MATCH($B852,교과보정값!$KP:$KP,0))="인문",교과보정값!KQ$8,교과보정값!KR$8)),"")</f>
        <v/>
      </c>
      <c r="K852" s="87" t="str">
        <f>IF(J852="","",J852+교과보정값!KR$16)</f>
        <v/>
      </c>
      <c r="L852" s="88" t="str">
        <f>IF(M852="","",M852+교과보정값!KQ$17)</f>
        <v/>
      </c>
      <c r="M852" s="88" t="str">
        <f>IFERROR(IF(INDEX(교과보정값!$KQ:$KQ,MATCH($B852,교과보정값!$KP:$KP,0))="","",INDEX(교과보정값!$KQ:$KQ,MATCH($B852,교과보정값!$KP:$KP,0))+IF(INDEX(교과보정값!$KS:$KS,MATCH($B852,교과보정값!$KP:$KP,0))="인문",교과보정값!KQ$9,교과보정값!KR$9)),"")</f>
        <v/>
      </c>
      <c r="N852" s="88" t="str">
        <f>IF(M852="","",M852+교과보정값!KR$17)</f>
        <v/>
      </c>
      <c r="O852" s="89" t="str">
        <f>IF(P852="","",P852+교과보정값!KQ$18)</f>
        <v/>
      </c>
      <c r="P852" s="89" t="str">
        <f>IFERROR(IF(INDEX(교과보정값!$KQ:$KQ,MATCH($B852,교과보정값!$KP:$KP,0))="","",INDEX(교과보정값!$KQ:$KQ,MATCH($B852,교과보정값!$KP:$KP,0))+IF(INDEX(교과보정값!$KS:$KS,MATCH($B852,교과보정값!$KP:$KP,0))="인문",교과보정값!KQ$10,교과보정값!KR$10)),"")</f>
        <v/>
      </c>
      <c r="Q852" s="89" t="str">
        <f>IF(P852="","",P852+교과보정값!KR$18)</f>
        <v/>
      </c>
    </row>
    <row r="853" spans="2:17">
      <c r="B853" s="84" t="s">
        <v>2404</v>
      </c>
      <c r="C853" s="85" t="str">
        <f>IF(D853="","",D853+교과보정값!KQ$14)</f>
        <v/>
      </c>
      <c r="D853" s="85" t="str">
        <f>IFERROR(IF(INDEX(교과보정값!$KQ:$KQ,MATCH($B853,교과보정값!$KP:$KP,0))="","",INDEX(교과보정값!$KQ:$KQ,MATCH($B853,교과보정값!$KP:$KP,0))+IF(INDEX(교과보정값!$KS:$KS,MATCH($B853,교과보정값!$KP:$KP,0))="인문",교과보정값!KQ$6,교과보정값!KR$6)),"")</f>
        <v/>
      </c>
      <c r="E853" s="85" t="str">
        <f>IF(D853="","",D853+교과보정값!KR$14)</f>
        <v/>
      </c>
      <c r="F853" s="86" t="str">
        <f>IF(G853="","",G853+교과보정값!KQ$15)</f>
        <v/>
      </c>
      <c r="G853" s="86" t="str">
        <f>IFERROR(IF(INDEX(교과보정값!$KQ:$KQ,MATCH($B853,교과보정값!$KP:$KP,0))="","",INDEX(교과보정값!$KQ:$KQ,MATCH($B853,교과보정값!$KP:$KP,0))+IF(INDEX(교과보정값!$KS:$KS,MATCH($B853,교과보정값!$KP:$KP,0))="인문",교과보정값!KQ$7,교과보정값!KR$7)),"")</f>
        <v/>
      </c>
      <c r="H853" s="86" t="str">
        <f>IF(G853="","",G853+교과보정값!KR$15)</f>
        <v/>
      </c>
      <c r="I853" s="87" t="str">
        <f>IF(J853="","",J853+교과보정값!KQ$16)</f>
        <v/>
      </c>
      <c r="J853" s="87" t="str">
        <f>IFERROR(IF(INDEX(교과보정값!$KQ:$KQ,MATCH($B853,교과보정값!$KP:$KP,0))="","",INDEX(교과보정값!$KQ:$KQ,MATCH($B853,교과보정값!$KP:$KP,0))+IF(INDEX(교과보정값!$KS:$KS,MATCH($B853,교과보정값!$KP:$KP,0))="인문",교과보정값!KQ$8,교과보정값!KR$8)),"")</f>
        <v/>
      </c>
      <c r="K853" s="87" t="str">
        <f>IF(J853="","",J853+교과보정값!KR$16)</f>
        <v/>
      </c>
      <c r="L853" s="88" t="str">
        <f>IF(M853="","",M853+교과보정값!KQ$17)</f>
        <v/>
      </c>
      <c r="M853" s="88" t="str">
        <f>IFERROR(IF(INDEX(교과보정값!$KQ:$KQ,MATCH($B853,교과보정값!$KP:$KP,0))="","",INDEX(교과보정값!$KQ:$KQ,MATCH($B853,교과보정값!$KP:$KP,0))+IF(INDEX(교과보정값!$KS:$KS,MATCH($B853,교과보정값!$KP:$KP,0))="인문",교과보정값!KQ$9,교과보정값!KR$9)),"")</f>
        <v/>
      </c>
      <c r="N853" s="88" t="str">
        <f>IF(M853="","",M853+교과보정값!KR$17)</f>
        <v/>
      </c>
      <c r="O853" s="89" t="str">
        <f>IF(P853="","",P853+교과보정값!KQ$18)</f>
        <v/>
      </c>
      <c r="P853" s="89" t="str">
        <f>IFERROR(IF(INDEX(교과보정값!$KQ:$KQ,MATCH($B853,교과보정값!$KP:$KP,0))="","",INDEX(교과보정값!$KQ:$KQ,MATCH($B853,교과보정값!$KP:$KP,0))+IF(INDEX(교과보정값!$KS:$KS,MATCH($B853,교과보정값!$KP:$KP,0))="인문",교과보정값!KQ$10,교과보정값!KR$10)),"")</f>
        <v/>
      </c>
      <c r="Q853" s="89" t="str">
        <f>IF(P853="","",P853+교과보정값!KR$18)</f>
        <v/>
      </c>
    </row>
    <row r="854" spans="2:17">
      <c r="B854" s="84" t="s">
        <v>2405</v>
      </c>
      <c r="C854" s="85" t="str">
        <f>IF(D854="","",D854+교과보정값!KQ$14)</f>
        <v/>
      </c>
      <c r="D854" s="85" t="str">
        <f>IFERROR(IF(INDEX(교과보정값!$KQ:$KQ,MATCH($B854,교과보정값!$KP:$KP,0))="","",INDEX(교과보정값!$KQ:$KQ,MATCH($B854,교과보정값!$KP:$KP,0))+IF(INDEX(교과보정값!$KS:$KS,MATCH($B854,교과보정값!$KP:$KP,0))="인문",교과보정값!KQ$6,교과보정값!KR$6)),"")</f>
        <v/>
      </c>
      <c r="E854" s="85" t="str">
        <f>IF(D854="","",D854+교과보정값!KR$14)</f>
        <v/>
      </c>
      <c r="F854" s="86" t="str">
        <f>IF(G854="","",G854+교과보정값!KQ$15)</f>
        <v/>
      </c>
      <c r="G854" s="86" t="str">
        <f>IFERROR(IF(INDEX(교과보정값!$KQ:$KQ,MATCH($B854,교과보정값!$KP:$KP,0))="","",INDEX(교과보정값!$KQ:$KQ,MATCH($B854,교과보정값!$KP:$KP,0))+IF(INDEX(교과보정값!$KS:$KS,MATCH($B854,교과보정값!$KP:$KP,0))="인문",교과보정값!KQ$7,교과보정값!KR$7)),"")</f>
        <v/>
      </c>
      <c r="H854" s="86" t="str">
        <f>IF(G854="","",G854+교과보정값!KR$15)</f>
        <v/>
      </c>
      <c r="I854" s="87" t="str">
        <f>IF(J854="","",J854+교과보정값!KQ$16)</f>
        <v/>
      </c>
      <c r="J854" s="87" t="str">
        <f>IFERROR(IF(INDEX(교과보정값!$KQ:$KQ,MATCH($B854,교과보정값!$KP:$KP,0))="","",INDEX(교과보정값!$KQ:$KQ,MATCH($B854,교과보정값!$KP:$KP,0))+IF(INDEX(교과보정값!$KS:$KS,MATCH($B854,교과보정값!$KP:$KP,0))="인문",교과보정값!KQ$8,교과보정값!KR$8)),"")</f>
        <v/>
      </c>
      <c r="K854" s="87" t="str">
        <f>IF(J854="","",J854+교과보정값!KR$16)</f>
        <v/>
      </c>
      <c r="L854" s="88" t="str">
        <f>IF(M854="","",M854+교과보정값!KQ$17)</f>
        <v/>
      </c>
      <c r="M854" s="88" t="str">
        <f>IFERROR(IF(INDEX(교과보정값!$KQ:$KQ,MATCH($B854,교과보정값!$KP:$KP,0))="","",INDEX(교과보정값!$KQ:$KQ,MATCH($B854,교과보정값!$KP:$KP,0))+IF(INDEX(교과보정값!$KS:$KS,MATCH($B854,교과보정값!$KP:$KP,0))="인문",교과보정값!KQ$9,교과보정값!KR$9)),"")</f>
        <v/>
      </c>
      <c r="N854" s="88" t="str">
        <f>IF(M854="","",M854+교과보정값!KR$17)</f>
        <v/>
      </c>
      <c r="O854" s="89" t="str">
        <f>IF(P854="","",P854+교과보정값!KQ$18)</f>
        <v/>
      </c>
      <c r="P854" s="89" t="str">
        <f>IFERROR(IF(INDEX(교과보정값!$KQ:$KQ,MATCH($B854,교과보정값!$KP:$KP,0))="","",INDEX(교과보정값!$KQ:$KQ,MATCH($B854,교과보정값!$KP:$KP,0))+IF(INDEX(교과보정값!$KS:$KS,MATCH($B854,교과보정값!$KP:$KP,0))="인문",교과보정값!KQ$10,교과보정값!KR$10)),"")</f>
        <v/>
      </c>
      <c r="Q854" s="89" t="str">
        <f>IF(P854="","",P854+교과보정값!KR$18)</f>
        <v/>
      </c>
    </row>
    <row r="855" spans="2:17">
      <c r="B855" s="84" t="s">
        <v>2406</v>
      </c>
      <c r="C855" s="85" t="str">
        <f>IF(D855="","",D855+교과보정값!KQ$14)</f>
        <v/>
      </c>
      <c r="D855" s="85" t="str">
        <f>IFERROR(IF(INDEX(교과보정값!$KQ:$KQ,MATCH($B855,교과보정값!$KP:$KP,0))="","",INDEX(교과보정값!$KQ:$KQ,MATCH($B855,교과보정값!$KP:$KP,0))+IF(INDEX(교과보정값!$KS:$KS,MATCH($B855,교과보정값!$KP:$KP,0))="인문",교과보정값!KQ$6,교과보정값!KR$6)),"")</f>
        <v/>
      </c>
      <c r="E855" s="85" t="str">
        <f>IF(D855="","",D855+교과보정값!KR$14)</f>
        <v/>
      </c>
      <c r="F855" s="86" t="str">
        <f>IF(G855="","",G855+교과보정값!KQ$15)</f>
        <v/>
      </c>
      <c r="G855" s="86" t="str">
        <f>IFERROR(IF(INDEX(교과보정값!$KQ:$KQ,MATCH($B855,교과보정값!$KP:$KP,0))="","",INDEX(교과보정값!$KQ:$KQ,MATCH($B855,교과보정값!$KP:$KP,0))+IF(INDEX(교과보정값!$KS:$KS,MATCH($B855,교과보정값!$KP:$KP,0))="인문",교과보정값!KQ$7,교과보정값!KR$7)),"")</f>
        <v/>
      </c>
      <c r="H855" s="86" t="str">
        <f>IF(G855="","",G855+교과보정값!KR$15)</f>
        <v/>
      </c>
      <c r="I855" s="87" t="str">
        <f>IF(J855="","",J855+교과보정값!KQ$16)</f>
        <v/>
      </c>
      <c r="J855" s="87" t="str">
        <f>IFERROR(IF(INDEX(교과보정값!$KQ:$KQ,MATCH($B855,교과보정값!$KP:$KP,0))="","",INDEX(교과보정값!$KQ:$KQ,MATCH($B855,교과보정값!$KP:$KP,0))+IF(INDEX(교과보정값!$KS:$KS,MATCH($B855,교과보정값!$KP:$KP,0))="인문",교과보정값!KQ$8,교과보정값!KR$8)),"")</f>
        <v/>
      </c>
      <c r="K855" s="87" t="str">
        <f>IF(J855="","",J855+교과보정값!KR$16)</f>
        <v/>
      </c>
      <c r="L855" s="88" t="str">
        <f>IF(M855="","",M855+교과보정값!KQ$17)</f>
        <v/>
      </c>
      <c r="M855" s="88" t="str">
        <f>IFERROR(IF(INDEX(교과보정값!$KQ:$KQ,MATCH($B855,교과보정값!$KP:$KP,0))="","",INDEX(교과보정값!$KQ:$KQ,MATCH($B855,교과보정값!$KP:$KP,0))+IF(INDEX(교과보정값!$KS:$KS,MATCH($B855,교과보정값!$KP:$KP,0))="인문",교과보정값!KQ$9,교과보정값!KR$9)),"")</f>
        <v/>
      </c>
      <c r="N855" s="88" t="str">
        <f>IF(M855="","",M855+교과보정값!KR$17)</f>
        <v/>
      </c>
      <c r="O855" s="89" t="str">
        <f>IF(P855="","",P855+교과보정값!KQ$18)</f>
        <v/>
      </c>
      <c r="P855" s="89" t="str">
        <f>IFERROR(IF(INDEX(교과보정값!$KQ:$KQ,MATCH($B855,교과보정값!$KP:$KP,0))="","",INDEX(교과보정값!$KQ:$KQ,MATCH($B855,교과보정값!$KP:$KP,0))+IF(INDEX(교과보정값!$KS:$KS,MATCH($B855,교과보정값!$KP:$KP,0))="인문",교과보정값!KQ$10,교과보정값!KR$10)),"")</f>
        <v/>
      </c>
      <c r="Q855" s="89" t="str">
        <f>IF(P855="","",P855+교과보정값!KR$18)</f>
        <v/>
      </c>
    </row>
    <row r="857" spans="2:17">
      <c r="B857" s="159" t="s">
        <v>2407</v>
      </c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5"/>
    </row>
    <row r="858" spans="2:17">
      <c r="B858" s="78"/>
      <c r="C858" s="163" t="s">
        <v>1862</v>
      </c>
      <c r="D858" s="154"/>
      <c r="E858" s="155"/>
      <c r="F858" s="161" t="s">
        <v>1863</v>
      </c>
      <c r="G858" s="154"/>
      <c r="H858" s="155"/>
      <c r="I858" s="162" t="s">
        <v>1864</v>
      </c>
      <c r="J858" s="154"/>
      <c r="K858" s="155"/>
      <c r="L858" s="156" t="s">
        <v>1865</v>
      </c>
      <c r="M858" s="154"/>
      <c r="N858" s="155"/>
      <c r="O858" s="157" t="s">
        <v>1866</v>
      </c>
      <c r="P858" s="154"/>
      <c r="Q858" s="155"/>
    </row>
    <row r="859" spans="2:17">
      <c r="B859" s="78" t="s">
        <v>1869</v>
      </c>
      <c r="C859" s="79" t="s">
        <v>19</v>
      </c>
      <c r="D859" s="79" t="s">
        <v>20</v>
      </c>
      <c r="E859" s="79" t="s">
        <v>21</v>
      </c>
      <c r="F859" s="80" t="s">
        <v>19</v>
      </c>
      <c r="G859" s="80" t="s">
        <v>20</v>
      </c>
      <c r="H859" s="80" t="s">
        <v>21</v>
      </c>
      <c r="I859" s="81" t="s">
        <v>19</v>
      </c>
      <c r="J859" s="81" t="s">
        <v>20</v>
      </c>
      <c r="K859" s="81" t="s">
        <v>21</v>
      </c>
      <c r="L859" s="82" t="s">
        <v>19</v>
      </c>
      <c r="M859" s="82" t="s">
        <v>20</v>
      </c>
      <c r="N859" s="82" t="s">
        <v>21</v>
      </c>
      <c r="O859" s="83" t="s">
        <v>19</v>
      </c>
      <c r="P859" s="83" t="s">
        <v>20</v>
      </c>
      <c r="Q859" s="83" t="s">
        <v>21</v>
      </c>
    </row>
    <row r="860" spans="2:17">
      <c r="B860" s="84" t="s">
        <v>2408</v>
      </c>
      <c r="C860" s="85">
        <f>IF(D860="","",D860+교과보정값!KV$14)</f>
        <v>3.0000000000000002E-2</v>
      </c>
      <c r="D860" s="85">
        <f>IFERROR(IF(INDEX(교과보정값!$KV:$KV,MATCH($B860,교과보정값!$KU:$KU,0))="","",INDEX(교과보정값!$KV:$KV,MATCH($B860,교과보정값!$KU:$KU,0))+IF(INDEX(교과보정값!$KX:$KX,MATCH($B860,교과보정값!$KU:$KU,0))="인문",교과보정값!KV$6,교과보정값!KW$6)),"")</f>
        <v>-0.02</v>
      </c>
      <c r="E860" s="85">
        <f>IF(D860="","",D860+교과보정값!KW$14)</f>
        <v>-7.0000000000000007E-2</v>
      </c>
      <c r="F860" s="86">
        <f>IF(G860="","",G860+교과보정값!KV$15)</f>
        <v>3.0000000000000002E-2</v>
      </c>
      <c r="G860" s="86">
        <f>IFERROR(IF(INDEX(교과보정값!$KV:$KV,MATCH($B860,교과보정값!$KU:$KU,0))="","",INDEX(교과보정값!$KV:$KV,MATCH($B860,교과보정값!$KU:$KU,0))+IF(INDEX(교과보정값!$KX:$KX,MATCH($B860,교과보정값!$KU:$KU,0))="인문",교과보정값!KV$7,교과보정값!KW$7)),"")</f>
        <v>-0.02</v>
      </c>
      <c r="H860" s="86">
        <f>IF(G860="","",G860+교과보정값!KW$15)</f>
        <v>-7.0000000000000007E-2</v>
      </c>
      <c r="I860" s="87">
        <f>IF(J860="","",J860+교과보정값!KV$16)</f>
        <v>3.0000000000000002E-2</v>
      </c>
      <c r="J860" s="87">
        <f>IFERROR(IF(INDEX(교과보정값!$KV:$KV,MATCH($B860,교과보정값!$KU:$KU,0))="","",INDEX(교과보정값!$KV:$KV,MATCH($B860,교과보정값!$KU:$KU,0))+IF(INDEX(교과보정값!$KX:$KX,MATCH($B860,교과보정값!$KU:$KU,0))="인문",교과보정값!KV$8,교과보정값!KW$8)),"")</f>
        <v>-0.02</v>
      </c>
      <c r="K860" s="87">
        <f>IF(J860="","",J860+교과보정값!KW$16)</f>
        <v>-7.0000000000000007E-2</v>
      </c>
      <c r="L860" s="88">
        <f>IF(M860="","",M860+교과보정값!KV$17)</f>
        <v>3.0000000000000002E-2</v>
      </c>
      <c r="M860" s="88">
        <f>IFERROR(IF(INDEX(교과보정값!$KV:$KV,MATCH($B860,교과보정값!$KU:$KU,0))="","",INDEX(교과보정값!$KV:$KV,MATCH($B860,교과보정값!$KU:$KU,0))+IF(INDEX(교과보정값!$KX:$KX,MATCH($B860,교과보정값!$KU:$KU,0))="인문",교과보정값!KV$9,교과보정값!KW$9)),"")</f>
        <v>-0.02</v>
      </c>
      <c r="N860" s="88">
        <f>IF(M860="","",M860+교과보정값!KW$17)</f>
        <v>-7.0000000000000007E-2</v>
      </c>
      <c r="O860" s="89">
        <f>IF(P860="","",P860+교과보정값!KV$18)</f>
        <v>3.0000000000000002E-2</v>
      </c>
      <c r="P860" s="89">
        <f>IFERROR(IF(INDEX(교과보정값!$KV:$KV,MATCH($B860,교과보정값!$KU:$KU,0))="","",INDEX(교과보정값!$KV:$KV,MATCH($B860,교과보정값!$KU:$KU,0))+IF(INDEX(교과보정값!$KX:$KX,MATCH($B860,교과보정값!$KU:$KU,0))="인문",교과보정값!KV$10,교과보정값!KW$10)),"")</f>
        <v>-0.02</v>
      </c>
      <c r="Q860" s="89">
        <f>IF(P860="","",P860+교과보정값!KW$18)</f>
        <v>-7.0000000000000007E-2</v>
      </c>
    </row>
    <row r="861" spans="2:17">
      <c r="B861" s="84" t="s">
        <v>2409</v>
      </c>
      <c r="C861" s="85" t="str">
        <f>IF(D861="","",D861+교과보정값!KV$14)</f>
        <v/>
      </c>
      <c r="D861" s="85" t="str">
        <f>IFERROR(IF(INDEX(교과보정값!$KV:$KV,MATCH($B861,교과보정값!$KU:$KU,0))="","",INDEX(교과보정값!$KV:$KV,MATCH($B861,교과보정값!$KU:$KU,0))+IF(INDEX(교과보정값!$KX:$KX,MATCH($B861,교과보정값!$KU:$KU,0))="인문",교과보정값!KV$6,교과보정값!KW$6)),"")</f>
        <v/>
      </c>
      <c r="E861" s="85" t="str">
        <f>IF(D861="","",D861+교과보정값!KW$14)</f>
        <v/>
      </c>
      <c r="F861" s="86" t="str">
        <f>IF(G861="","",G861+교과보정값!KV$15)</f>
        <v/>
      </c>
      <c r="G861" s="86" t="str">
        <f>IFERROR(IF(INDEX(교과보정값!$KV:$KV,MATCH($B861,교과보정값!$KU:$KU,0))="","",INDEX(교과보정값!$KV:$KV,MATCH($B861,교과보정값!$KU:$KU,0))+IF(INDEX(교과보정값!$KX:$KX,MATCH($B861,교과보정값!$KU:$KU,0))="인문",교과보정값!KV$7,교과보정값!KW$7)),"")</f>
        <v/>
      </c>
      <c r="H861" s="86" t="str">
        <f>IF(G861="","",G861+교과보정값!KW$15)</f>
        <v/>
      </c>
      <c r="I861" s="87" t="str">
        <f>IF(J861="","",J861+교과보정값!KV$16)</f>
        <v/>
      </c>
      <c r="J861" s="87" t="str">
        <f>IFERROR(IF(INDEX(교과보정값!$KV:$KV,MATCH($B861,교과보정값!$KU:$KU,0))="","",INDEX(교과보정값!$KV:$KV,MATCH($B861,교과보정값!$KU:$KU,0))+IF(INDEX(교과보정값!$KX:$KX,MATCH($B861,교과보정값!$KU:$KU,0))="인문",교과보정값!KV$8,교과보정값!KW$8)),"")</f>
        <v/>
      </c>
      <c r="K861" s="87" t="str">
        <f>IF(J861="","",J861+교과보정값!KW$16)</f>
        <v/>
      </c>
      <c r="L861" s="88" t="str">
        <f>IF(M861="","",M861+교과보정값!KV$17)</f>
        <v/>
      </c>
      <c r="M861" s="88" t="str">
        <f>IFERROR(IF(INDEX(교과보정값!$KV:$KV,MATCH($B861,교과보정값!$KU:$KU,0))="","",INDEX(교과보정값!$KV:$KV,MATCH($B861,교과보정값!$KU:$KU,0))+IF(INDEX(교과보정값!$KX:$KX,MATCH($B861,교과보정값!$KU:$KU,0))="인문",교과보정값!KV$9,교과보정값!KW$9)),"")</f>
        <v/>
      </c>
      <c r="N861" s="88" t="str">
        <f>IF(M861="","",M861+교과보정값!KW$17)</f>
        <v/>
      </c>
      <c r="O861" s="89" t="str">
        <f>IF(P861="","",P861+교과보정값!KV$18)</f>
        <v/>
      </c>
      <c r="P861" s="89" t="str">
        <f>IFERROR(IF(INDEX(교과보정값!$KV:$KV,MATCH($B861,교과보정값!$KU:$KU,0))="","",INDEX(교과보정값!$KV:$KV,MATCH($B861,교과보정값!$KU:$KU,0))+IF(INDEX(교과보정값!$KX:$KX,MATCH($B861,교과보정값!$KU:$KU,0))="인문",교과보정값!KV$10,교과보정값!KW$10)),"")</f>
        <v/>
      </c>
      <c r="Q861" s="89" t="str">
        <f>IF(P861="","",P861+교과보정값!KW$18)</f>
        <v/>
      </c>
    </row>
    <row r="862" spans="2:17">
      <c r="B862" s="84" t="s">
        <v>2410</v>
      </c>
      <c r="C862" s="85">
        <f>IF(D862="","",D862+교과보정값!KV$14)</f>
        <v>7.0000000000000007E-2</v>
      </c>
      <c r="D862" s="85">
        <f>IFERROR(IF(INDEX(교과보정값!$KV:$KV,MATCH($B862,교과보정값!$KU:$KU,0))="","",INDEX(교과보정값!$KV:$KV,MATCH($B862,교과보정값!$KU:$KU,0))+IF(INDEX(교과보정값!$KX:$KX,MATCH($B862,교과보정값!$KU:$KU,0))="인문",교과보정값!KV$6,교과보정값!KW$6)),"")</f>
        <v>0.02</v>
      </c>
      <c r="E862" s="85">
        <f>IF(D862="","",D862+교과보정값!KW$14)</f>
        <v>-3.0000000000000002E-2</v>
      </c>
      <c r="F862" s="86">
        <f>IF(G862="","",G862+교과보정값!KV$15)</f>
        <v>7.0000000000000007E-2</v>
      </c>
      <c r="G862" s="86">
        <f>IFERROR(IF(INDEX(교과보정값!$KV:$KV,MATCH($B862,교과보정값!$KU:$KU,0))="","",INDEX(교과보정값!$KV:$KV,MATCH($B862,교과보정값!$KU:$KU,0))+IF(INDEX(교과보정값!$KX:$KX,MATCH($B862,교과보정값!$KU:$KU,0))="인문",교과보정값!KV$7,교과보정값!KW$7)),"")</f>
        <v>0.02</v>
      </c>
      <c r="H862" s="86">
        <f>IF(G862="","",G862+교과보정값!KW$15)</f>
        <v>-3.0000000000000002E-2</v>
      </c>
      <c r="I862" s="87">
        <f>IF(J862="","",J862+교과보정값!KV$16)</f>
        <v>7.0000000000000007E-2</v>
      </c>
      <c r="J862" s="87">
        <f>IFERROR(IF(INDEX(교과보정값!$KV:$KV,MATCH($B862,교과보정값!$KU:$KU,0))="","",INDEX(교과보정값!$KV:$KV,MATCH($B862,교과보정값!$KU:$KU,0))+IF(INDEX(교과보정값!$KX:$KX,MATCH($B862,교과보정값!$KU:$KU,0))="인문",교과보정값!KV$8,교과보정값!KW$8)),"")</f>
        <v>0.02</v>
      </c>
      <c r="K862" s="87">
        <f>IF(J862="","",J862+교과보정값!KW$16)</f>
        <v>-3.0000000000000002E-2</v>
      </c>
      <c r="L862" s="88">
        <f>IF(M862="","",M862+교과보정값!KV$17)</f>
        <v>7.0000000000000007E-2</v>
      </c>
      <c r="M862" s="88">
        <f>IFERROR(IF(INDEX(교과보정값!$KV:$KV,MATCH($B862,교과보정값!$KU:$KU,0))="","",INDEX(교과보정값!$KV:$KV,MATCH($B862,교과보정값!$KU:$KU,0))+IF(INDEX(교과보정값!$KX:$KX,MATCH($B862,교과보정값!$KU:$KU,0))="인문",교과보정값!KV$9,교과보정값!KW$9)),"")</f>
        <v>0.02</v>
      </c>
      <c r="N862" s="88">
        <f>IF(M862="","",M862+교과보정값!KW$17)</f>
        <v>-3.0000000000000002E-2</v>
      </c>
      <c r="O862" s="89">
        <f>IF(P862="","",P862+교과보정값!KV$18)</f>
        <v>7.0000000000000007E-2</v>
      </c>
      <c r="P862" s="89">
        <f>IFERROR(IF(INDEX(교과보정값!$KV:$KV,MATCH($B862,교과보정값!$KU:$KU,0))="","",INDEX(교과보정값!$KV:$KV,MATCH($B862,교과보정값!$KU:$KU,0))+IF(INDEX(교과보정값!$KX:$KX,MATCH($B862,교과보정값!$KU:$KU,0))="인문",교과보정값!KV$10,교과보정값!KW$10)),"")</f>
        <v>0.02</v>
      </c>
      <c r="Q862" s="89">
        <f>IF(P862="","",P862+교과보정값!KW$18)</f>
        <v>-3.0000000000000002E-2</v>
      </c>
    </row>
    <row r="863" spans="2:17">
      <c r="B863" s="84" t="s">
        <v>2411</v>
      </c>
      <c r="C863" s="85">
        <f>IF(D863="","",D863+교과보정값!KV$14)</f>
        <v>0</v>
      </c>
      <c r="D863" s="85">
        <f>IFERROR(IF(INDEX(교과보정값!$KV:$KV,MATCH($B863,교과보정값!$KU:$KU,0))="","",INDEX(교과보정값!$KV:$KV,MATCH($B863,교과보정값!$KU:$KU,0))+IF(INDEX(교과보정값!$KX:$KX,MATCH($B863,교과보정값!$KU:$KU,0))="인문",교과보정값!KV$6,교과보정값!KW$6)),"")</f>
        <v>-0.05</v>
      </c>
      <c r="E863" s="85">
        <f>IF(D863="","",D863+교과보정값!KW$14)</f>
        <v>-0.1</v>
      </c>
      <c r="F863" s="86">
        <f>IF(G863="","",G863+교과보정값!KV$15)</f>
        <v>0</v>
      </c>
      <c r="G863" s="86">
        <f>IFERROR(IF(INDEX(교과보정값!$KV:$KV,MATCH($B863,교과보정값!$KU:$KU,0))="","",INDEX(교과보정값!$KV:$KV,MATCH($B863,교과보정값!$KU:$KU,0))+IF(INDEX(교과보정값!$KX:$KX,MATCH($B863,교과보정값!$KU:$KU,0))="인문",교과보정값!KV$7,교과보정값!KW$7)),"")</f>
        <v>-0.05</v>
      </c>
      <c r="H863" s="86">
        <f>IF(G863="","",G863+교과보정값!KW$15)</f>
        <v>-0.1</v>
      </c>
      <c r="I863" s="87">
        <f>IF(J863="","",J863+교과보정값!KV$16)</f>
        <v>0</v>
      </c>
      <c r="J863" s="87">
        <f>IFERROR(IF(INDEX(교과보정값!$KV:$KV,MATCH($B863,교과보정값!$KU:$KU,0))="","",INDEX(교과보정값!$KV:$KV,MATCH($B863,교과보정값!$KU:$KU,0))+IF(INDEX(교과보정값!$KX:$KX,MATCH($B863,교과보정값!$KU:$KU,0))="인문",교과보정값!KV$8,교과보정값!KW$8)),"")</f>
        <v>-0.05</v>
      </c>
      <c r="K863" s="87">
        <f>IF(J863="","",J863+교과보정값!KW$16)</f>
        <v>-0.1</v>
      </c>
      <c r="L863" s="88">
        <f>IF(M863="","",M863+교과보정값!KV$17)</f>
        <v>0</v>
      </c>
      <c r="M863" s="88">
        <f>IFERROR(IF(INDEX(교과보정값!$KV:$KV,MATCH($B863,교과보정값!$KU:$KU,0))="","",INDEX(교과보정값!$KV:$KV,MATCH($B863,교과보정값!$KU:$KU,0))+IF(INDEX(교과보정값!$KX:$KX,MATCH($B863,교과보정값!$KU:$KU,0))="인문",교과보정값!KV$9,교과보정값!KW$9)),"")</f>
        <v>-0.05</v>
      </c>
      <c r="N863" s="88">
        <f>IF(M863="","",M863+교과보정값!KW$17)</f>
        <v>-0.1</v>
      </c>
      <c r="O863" s="89">
        <f>IF(P863="","",P863+교과보정값!KV$18)</f>
        <v>0</v>
      </c>
      <c r="P863" s="89">
        <f>IFERROR(IF(INDEX(교과보정값!$KV:$KV,MATCH($B863,교과보정값!$KU:$KU,0))="","",INDEX(교과보정값!$KV:$KV,MATCH($B863,교과보정값!$KU:$KU,0))+IF(INDEX(교과보정값!$KX:$KX,MATCH($B863,교과보정값!$KU:$KU,0))="인문",교과보정값!KV$10,교과보정값!KW$10)),"")</f>
        <v>-0.05</v>
      </c>
      <c r="Q863" s="89">
        <f>IF(P863="","",P863+교과보정값!KW$18)</f>
        <v>-0.1</v>
      </c>
    </row>
    <row r="864" spans="2:17">
      <c r="B864" s="84" t="s">
        <v>2412</v>
      </c>
      <c r="C864" s="85" t="str">
        <f>IF(D864="","",D864+교과보정값!KV$14)</f>
        <v/>
      </c>
      <c r="D864" s="85" t="str">
        <f>IFERROR(IF(INDEX(교과보정값!$KV:$KV,MATCH($B864,교과보정값!$KU:$KU,0))="","",INDEX(교과보정값!$KV:$KV,MATCH($B864,교과보정값!$KU:$KU,0))+IF(INDEX(교과보정값!$KX:$KX,MATCH($B864,교과보정값!$KU:$KU,0))="인문",교과보정값!KV$6,교과보정값!KW$6)),"")</f>
        <v/>
      </c>
      <c r="E864" s="85" t="str">
        <f>IF(D864="","",D864+교과보정값!KW$14)</f>
        <v/>
      </c>
      <c r="F864" s="86" t="str">
        <f>IF(G864="","",G864+교과보정값!KV$15)</f>
        <v/>
      </c>
      <c r="G864" s="86" t="str">
        <f>IFERROR(IF(INDEX(교과보정값!$KV:$KV,MATCH($B864,교과보정값!$KU:$KU,0))="","",INDEX(교과보정값!$KV:$KV,MATCH($B864,교과보정값!$KU:$KU,0))+IF(INDEX(교과보정값!$KX:$KX,MATCH($B864,교과보정값!$KU:$KU,0))="인문",교과보정값!KV$7,교과보정값!KW$7)),"")</f>
        <v/>
      </c>
      <c r="H864" s="86" t="str">
        <f>IF(G864="","",G864+교과보정값!KW$15)</f>
        <v/>
      </c>
      <c r="I864" s="87" t="str">
        <f>IF(J864="","",J864+교과보정값!KV$16)</f>
        <v/>
      </c>
      <c r="J864" s="87" t="str">
        <f>IFERROR(IF(INDEX(교과보정값!$KV:$KV,MATCH($B864,교과보정값!$KU:$KU,0))="","",INDEX(교과보정값!$KV:$KV,MATCH($B864,교과보정값!$KU:$KU,0))+IF(INDEX(교과보정값!$KX:$KX,MATCH($B864,교과보정값!$KU:$KU,0))="인문",교과보정값!KV$8,교과보정값!KW$8)),"")</f>
        <v/>
      </c>
      <c r="K864" s="87" t="str">
        <f>IF(J864="","",J864+교과보정값!KW$16)</f>
        <v/>
      </c>
      <c r="L864" s="88" t="str">
        <f>IF(M864="","",M864+교과보정값!KV$17)</f>
        <v/>
      </c>
      <c r="M864" s="88" t="str">
        <f>IFERROR(IF(INDEX(교과보정값!$KV:$KV,MATCH($B864,교과보정값!$KU:$KU,0))="","",INDEX(교과보정값!$KV:$KV,MATCH($B864,교과보정값!$KU:$KU,0))+IF(INDEX(교과보정값!$KX:$KX,MATCH($B864,교과보정값!$KU:$KU,0))="인문",교과보정값!KV$9,교과보정값!KW$9)),"")</f>
        <v/>
      </c>
      <c r="N864" s="88" t="str">
        <f>IF(M864="","",M864+교과보정값!KW$17)</f>
        <v/>
      </c>
      <c r="O864" s="89" t="str">
        <f>IF(P864="","",P864+교과보정값!KV$18)</f>
        <v/>
      </c>
      <c r="P864" s="89" t="str">
        <f>IFERROR(IF(INDEX(교과보정값!$KV:$KV,MATCH($B864,교과보정값!$KU:$KU,0))="","",INDEX(교과보정값!$KV:$KV,MATCH($B864,교과보정값!$KU:$KU,0))+IF(INDEX(교과보정값!$KX:$KX,MATCH($B864,교과보정값!$KU:$KU,0))="인문",교과보정값!KV$10,교과보정값!KW$10)),"")</f>
        <v/>
      </c>
      <c r="Q864" s="89" t="str">
        <f>IF(P864="","",P864+교과보정값!KW$18)</f>
        <v/>
      </c>
    </row>
    <row r="865" spans="2:17">
      <c r="B865" s="84" t="s">
        <v>2413</v>
      </c>
      <c r="C865" s="85">
        <f>IF(D865="","",D865+교과보정값!KV$14)</f>
        <v>0.1</v>
      </c>
      <c r="D865" s="85">
        <f>IFERROR(IF(INDEX(교과보정값!$KV:$KV,MATCH($B865,교과보정값!$KU:$KU,0))="","",INDEX(교과보정값!$KV:$KV,MATCH($B865,교과보정값!$KU:$KU,0))+IF(INDEX(교과보정값!$KX:$KX,MATCH($B865,교과보정값!$KU:$KU,0))="인문",교과보정값!KV$6,교과보정값!KW$6)),"")</f>
        <v>0.05</v>
      </c>
      <c r="E865" s="85">
        <f>IF(D865="","",D865+교과보정값!KW$14)</f>
        <v>0</v>
      </c>
      <c r="F865" s="86">
        <f>IF(G865="","",G865+교과보정값!KV$15)</f>
        <v>0.1</v>
      </c>
      <c r="G865" s="86">
        <f>IFERROR(IF(INDEX(교과보정값!$KV:$KV,MATCH($B865,교과보정값!$KU:$KU,0))="","",INDEX(교과보정값!$KV:$KV,MATCH($B865,교과보정값!$KU:$KU,0))+IF(INDEX(교과보정값!$KX:$KX,MATCH($B865,교과보정값!$KU:$KU,0))="인문",교과보정값!KV$7,교과보정값!KW$7)),"")</f>
        <v>0.05</v>
      </c>
      <c r="H865" s="86">
        <f>IF(G865="","",G865+교과보정값!KW$15)</f>
        <v>0</v>
      </c>
      <c r="I865" s="87">
        <f>IF(J865="","",J865+교과보정값!KV$16)</f>
        <v>0.1</v>
      </c>
      <c r="J865" s="87">
        <f>IFERROR(IF(INDEX(교과보정값!$KV:$KV,MATCH($B865,교과보정값!$KU:$KU,0))="","",INDEX(교과보정값!$KV:$KV,MATCH($B865,교과보정값!$KU:$KU,0))+IF(INDEX(교과보정값!$KX:$KX,MATCH($B865,교과보정값!$KU:$KU,0))="인문",교과보정값!KV$8,교과보정값!KW$8)),"")</f>
        <v>0.05</v>
      </c>
      <c r="K865" s="87">
        <f>IF(J865="","",J865+교과보정값!KW$16)</f>
        <v>0</v>
      </c>
      <c r="L865" s="88">
        <f>IF(M865="","",M865+교과보정값!KV$17)</f>
        <v>0.1</v>
      </c>
      <c r="M865" s="88">
        <f>IFERROR(IF(INDEX(교과보정값!$KV:$KV,MATCH($B865,교과보정값!$KU:$KU,0))="","",INDEX(교과보정값!$KV:$KV,MATCH($B865,교과보정값!$KU:$KU,0))+IF(INDEX(교과보정값!$KX:$KX,MATCH($B865,교과보정값!$KU:$KU,0))="인문",교과보정값!KV$9,교과보정값!KW$9)),"")</f>
        <v>0.05</v>
      </c>
      <c r="N865" s="88">
        <f>IF(M865="","",M865+교과보정값!KW$17)</f>
        <v>0</v>
      </c>
      <c r="O865" s="89">
        <f>IF(P865="","",P865+교과보정값!KV$18)</f>
        <v>0.1</v>
      </c>
      <c r="P865" s="89">
        <f>IFERROR(IF(INDEX(교과보정값!$KV:$KV,MATCH($B865,교과보정값!$KU:$KU,0))="","",INDEX(교과보정값!$KV:$KV,MATCH($B865,교과보정값!$KU:$KU,0))+IF(INDEX(교과보정값!$KX:$KX,MATCH($B865,교과보정값!$KU:$KU,0))="인문",교과보정값!KV$10,교과보정값!KW$10)),"")</f>
        <v>0.05</v>
      </c>
      <c r="Q865" s="89">
        <f>IF(P865="","",P865+교과보정값!KW$18)</f>
        <v>0</v>
      </c>
    </row>
    <row r="866" spans="2:17">
      <c r="B866" s="84" t="s">
        <v>2414</v>
      </c>
      <c r="C866" s="85" t="str">
        <f>IF(D866="","",D866+교과보정값!KV$14)</f>
        <v/>
      </c>
      <c r="D866" s="85" t="str">
        <f>IFERROR(IF(INDEX(교과보정값!$KV:$KV,MATCH($B866,교과보정값!$KU:$KU,0))="","",INDEX(교과보정값!$KV:$KV,MATCH($B866,교과보정값!$KU:$KU,0))+IF(INDEX(교과보정값!$KX:$KX,MATCH($B866,교과보정값!$KU:$KU,0))="인문",교과보정값!KV$6,교과보정값!KW$6)),"")</f>
        <v/>
      </c>
      <c r="E866" s="85" t="str">
        <f>IF(D866="","",D866+교과보정값!KW$14)</f>
        <v/>
      </c>
      <c r="F866" s="86" t="str">
        <f>IF(G866="","",G866+교과보정값!KV$15)</f>
        <v/>
      </c>
      <c r="G866" s="86" t="str">
        <f>IFERROR(IF(INDEX(교과보정값!$KV:$KV,MATCH($B866,교과보정값!$KU:$KU,0))="","",INDEX(교과보정값!$KV:$KV,MATCH($B866,교과보정값!$KU:$KU,0))+IF(INDEX(교과보정값!$KX:$KX,MATCH($B866,교과보정값!$KU:$KU,0))="인문",교과보정값!KV$7,교과보정값!KW$7)),"")</f>
        <v/>
      </c>
      <c r="H866" s="86" t="str">
        <f>IF(G866="","",G866+교과보정값!KW$15)</f>
        <v/>
      </c>
      <c r="I866" s="87" t="str">
        <f>IF(J866="","",J866+교과보정값!KV$16)</f>
        <v/>
      </c>
      <c r="J866" s="87" t="str">
        <f>IFERROR(IF(INDEX(교과보정값!$KV:$KV,MATCH($B866,교과보정값!$KU:$KU,0))="","",INDEX(교과보정값!$KV:$KV,MATCH($B866,교과보정값!$KU:$KU,0))+IF(INDEX(교과보정값!$KX:$KX,MATCH($B866,교과보정값!$KU:$KU,0))="인문",교과보정값!KV$8,교과보정값!KW$8)),"")</f>
        <v/>
      </c>
      <c r="K866" s="87" t="str">
        <f>IF(J866="","",J866+교과보정값!KW$16)</f>
        <v/>
      </c>
      <c r="L866" s="88" t="str">
        <f>IF(M866="","",M866+교과보정값!KV$17)</f>
        <v/>
      </c>
      <c r="M866" s="88" t="str">
        <f>IFERROR(IF(INDEX(교과보정값!$KV:$KV,MATCH($B866,교과보정값!$KU:$KU,0))="","",INDEX(교과보정값!$KV:$KV,MATCH($B866,교과보정값!$KU:$KU,0))+IF(INDEX(교과보정값!$KX:$KX,MATCH($B866,교과보정값!$KU:$KU,0))="인문",교과보정값!KV$9,교과보정값!KW$9)),"")</f>
        <v/>
      </c>
      <c r="N866" s="88" t="str">
        <f>IF(M866="","",M866+교과보정값!KW$17)</f>
        <v/>
      </c>
      <c r="O866" s="89" t="str">
        <f>IF(P866="","",P866+교과보정값!KV$18)</f>
        <v/>
      </c>
      <c r="P866" s="89" t="str">
        <f>IFERROR(IF(INDEX(교과보정값!$KV:$KV,MATCH($B866,교과보정값!$KU:$KU,0))="","",INDEX(교과보정값!$KV:$KV,MATCH($B866,교과보정값!$KU:$KU,0))+IF(INDEX(교과보정값!$KX:$KX,MATCH($B866,교과보정값!$KU:$KU,0))="인문",교과보정값!KV$10,교과보정값!KW$10)),"")</f>
        <v/>
      </c>
      <c r="Q866" s="89" t="str">
        <f>IF(P866="","",P866+교과보정값!KW$18)</f>
        <v/>
      </c>
    </row>
    <row r="867" spans="2:17">
      <c r="B867" s="84" t="s">
        <v>2415</v>
      </c>
      <c r="C867" s="85" t="str">
        <f>IF(D867="","",D867+교과보정값!KV$14)</f>
        <v/>
      </c>
      <c r="D867" s="85" t="str">
        <f>IFERROR(IF(INDEX(교과보정값!$KV:$KV,MATCH($B867,교과보정값!$KU:$KU,0))="","",INDEX(교과보정값!$KV:$KV,MATCH($B867,교과보정값!$KU:$KU,0))+IF(INDEX(교과보정값!$KX:$KX,MATCH($B867,교과보정값!$KU:$KU,0))="인문",교과보정값!KV$6,교과보정값!KW$6)),"")</f>
        <v/>
      </c>
      <c r="E867" s="85" t="str">
        <f>IF(D867="","",D867+교과보정값!KW$14)</f>
        <v/>
      </c>
      <c r="F867" s="86" t="str">
        <f>IF(G867="","",G867+교과보정값!KV$15)</f>
        <v/>
      </c>
      <c r="G867" s="86" t="str">
        <f>IFERROR(IF(INDEX(교과보정값!$KV:$KV,MATCH($B867,교과보정값!$KU:$KU,0))="","",INDEX(교과보정값!$KV:$KV,MATCH($B867,교과보정값!$KU:$KU,0))+IF(INDEX(교과보정값!$KX:$KX,MATCH($B867,교과보정값!$KU:$KU,0))="인문",교과보정값!KV$7,교과보정값!KW$7)),"")</f>
        <v/>
      </c>
      <c r="H867" s="86" t="str">
        <f>IF(G867="","",G867+교과보정값!KW$15)</f>
        <v/>
      </c>
      <c r="I867" s="87" t="str">
        <f>IF(J867="","",J867+교과보정값!KV$16)</f>
        <v/>
      </c>
      <c r="J867" s="87" t="str">
        <f>IFERROR(IF(INDEX(교과보정값!$KV:$KV,MATCH($B867,교과보정값!$KU:$KU,0))="","",INDEX(교과보정값!$KV:$KV,MATCH($B867,교과보정값!$KU:$KU,0))+IF(INDEX(교과보정값!$KX:$KX,MATCH($B867,교과보정값!$KU:$KU,0))="인문",교과보정값!KV$8,교과보정값!KW$8)),"")</f>
        <v/>
      </c>
      <c r="K867" s="87" t="str">
        <f>IF(J867="","",J867+교과보정값!KW$16)</f>
        <v/>
      </c>
      <c r="L867" s="88" t="str">
        <f>IF(M867="","",M867+교과보정값!KV$17)</f>
        <v/>
      </c>
      <c r="M867" s="88" t="str">
        <f>IFERROR(IF(INDEX(교과보정값!$KV:$KV,MATCH($B867,교과보정값!$KU:$KU,0))="","",INDEX(교과보정값!$KV:$KV,MATCH($B867,교과보정값!$KU:$KU,0))+IF(INDEX(교과보정값!$KX:$KX,MATCH($B867,교과보정값!$KU:$KU,0))="인문",교과보정값!KV$9,교과보정값!KW$9)),"")</f>
        <v/>
      </c>
      <c r="N867" s="88" t="str">
        <f>IF(M867="","",M867+교과보정값!KW$17)</f>
        <v/>
      </c>
      <c r="O867" s="89" t="str">
        <f>IF(P867="","",P867+교과보정값!KV$18)</f>
        <v/>
      </c>
      <c r="P867" s="89" t="str">
        <f>IFERROR(IF(INDEX(교과보정값!$KV:$KV,MATCH($B867,교과보정값!$KU:$KU,0))="","",INDEX(교과보정값!$KV:$KV,MATCH($B867,교과보정값!$KU:$KU,0))+IF(INDEX(교과보정값!$KX:$KX,MATCH($B867,교과보정값!$KU:$KU,0))="인문",교과보정값!KV$10,교과보정값!KW$10)),"")</f>
        <v/>
      </c>
      <c r="Q867" s="89" t="str">
        <f>IF(P867="","",P867+교과보정값!KW$18)</f>
        <v/>
      </c>
    </row>
    <row r="868" spans="2:17">
      <c r="B868" s="84" t="s">
        <v>2416</v>
      </c>
      <c r="C868" s="85" t="str">
        <f>IF(D868="","",D868+교과보정값!KV$14)</f>
        <v/>
      </c>
      <c r="D868" s="85" t="str">
        <f>IFERROR(IF(INDEX(교과보정값!$KV:$KV,MATCH($B868,교과보정값!$KU:$KU,0))="","",INDEX(교과보정값!$KV:$KV,MATCH($B868,교과보정값!$KU:$KU,0))+IF(INDEX(교과보정값!$KX:$KX,MATCH($B868,교과보정값!$KU:$KU,0))="인문",교과보정값!KV$6,교과보정값!KW$6)),"")</f>
        <v/>
      </c>
      <c r="E868" s="85" t="str">
        <f>IF(D868="","",D868+교과보정값!KW$14)</f>
        <v/>
      </c>
      <c r="F868" s="86" t="str">
        <f>IF(G868="","",G868+교과보정값!KV$15)</f>
        <v/>
      </c>
      <c r="G868" s="86" t="str">
        <f>IFERROR(IF(INDEX(교과보정값!$KV:$KV,MATCH($B868,교과보정값!$KU:$KU,0))="","",INDEX(교과보정값!$KV:$KV,MATCH($B868,교과보정값!$KU:$KU,0))+IF(INDEX(교과보정값!$KX:$KX,MATCH($B868,교과보정값!$KU:$KU,0))="인문",교과보정값!KV$7,교과보정값!KW$7)),"")</f>
        <v/>
      </c>
      <c r="H868" s="86" t="str">
        <f>IF(G868="","",G868+교과보정값!KW$15)</f>
        <v/>
      </c>
      <c r="I868" s="87" t="str">
        <f>IF(J868="","",J868+교과보정값!KV$16)</f>
        <v/>
      </c>
      <c r="J868" s="87" t="str">
        <f>IFERROR(IF(INDEX(교과보정값!$KV:$KV,MATCH($B868,교과보정값!$KU:$KU,0))="","",INDEX(교과보정값!$KV:$KV,MATCH($B868,교과보정값!$KU:$KU,0))+IF(INDEX(교과보정값!$KX:$KX,MATCH($B868,교과보정값!$KU:$KU,0))="인문",교과보정값!KV$8,교과보정값!KW$8)),"")</f>
        <v/>
      </c>
      <c r="K868" s="87" t="str">
        <f>IF(J868="","",J868+교과보정값!KW$16)</f>
        <v/>
      </c>
      <c r="L868" s="88" t="str">
        <f>IF(M868="","",M868+교과보정값!KV$17)</f>
        <v/>
      </c>
      <c r="M868" s="88" t="str">
        <f>IFERROR(IF(INDEX(교과보정값!$KV:$KV,MATCH($B868,교과보정값!$KU:$KU,0))="","",INDEX(교과보정값!$KV:$KV,MATCH($B868,교과보정값!$KU:$KU,0))+IF(INDEX(교과보정값!$KX:$KX,MATCH($B868,교과보정값!$KU:$KU,0))="인문",교과보정값!KV$9,교과보정값!KW$9)),"")</f>
        <v/>
      </c>
      <c r="N868" s="88" t="str">
        <f>IF(M868="","",M868+교과보정값!KW$17)</f>
        <v/>
      </c>
      <c r="O868" s="89" t="str">
        <f>IF(P868="","",P868+교과보정값!KV$18)</f>
        <v/>
      </c>
      <c r="P868" s="89" t="str">
        <f>IFERROR(IF(INDEX(교과보정값!$KV:$KV,MATCH($B868,교과보정값!$KU:$KU,0))="","",INDEX(교과보정값!$KV:$KV,MATCH($B868,교과보정값!$KU:$KU,0))+IF(INDEX(교과보정값!$KX:$KX,MATCH($B868,교과보정값!$KU:$KU,0))="인문",교과보정값!KV$10,교과보정값!KW$10)),"")</f>
        <v/>
      </c>
      <c r="Q868" s="89" t="str">
        <f>IF(P868="","",P868+교과보정값!KW$18)</f>
        <v/>
      </c>
    </row>
    <row r="869" spans="2:17">
      <c r="B869" s="84" t="s">
        <v>2417</v>
      </c>
      <c r="C869" s="85" t="str">
        <f>IF(D869="","",D869+교과보정값!KV$14)</f>
        <v/>
      </c>
      <c r="D869" s="85" t="str">
        <f>IFERROR(IF(INDEX(교과보정값!$KV:$KV,MATCH($B869,교과보정값!$KU:$KU,0))="","",INDEX(교과보정값!$KV:$KV,MATCH($B869,교과보정값!$KU:$KU,0))+IF(INDEX(교과보정값!$KX:$KX,MATCH($B869,교과보정값!$KU:$KU,0))="인문",교과보정값!KV$6,교과보정값!KW$6)),"")</f>
        <v/>
      </c>
      <c r="E869" s="85" t="str">
        <f>IF(D869="","",D869+교과보정값!KW$14)</f>
        <v/>
      </c>
      <c r="F869" s="86" t="str">
        <f>IF(G869="","",G869+교과보정값!KV$15)</f>
        <v/>
      </c>
      <c r="G869" s="86" t="str">
        <f>IFERROR(IF(INDEX(교과보정값!$KV:$KV,MATCH($B869,교과보정값!$KU:$KU,0))="","",INDEX(교과보정값!$KV:$KV,MATCH($B869,교과보정값!$KU:$KU,0))+IF(INDEX(교과보정값!$KX:$KX,MATCH($B869,교과보정값!$KU:$KU,0))="인문",교과보정값!KV$7,교과보정값!KW$7)),"")</f>
        <v/>
      </c>
      <c r="H869" s="86" t="str">
        <f>IF(G869="","",G869+교과보정값!KW$15)</f>
        <v/>
      </c>
      <c r="I869" s="87" t="str">
        <f>IF(J869="","",J869+교과보정값!KV$16)</f>
        <v/>
      </c>
      <c r="J869" s="87" t="str">
        <f>IFERROR(IF(INDEX(교과보정값!$KV:$KV,MATCH($B869,교과보정값!$KU:$KU,0))="","",INDEX(교과보정값!$KV:$KV,MATCH($B869,교과보정값!$KU:$KU,0))+IF(INDEX(교과보정값!$KX:$KX,MATCH($B869,교과보정값!$KU:$KU,0))="인문",교과보정값!KV$8,교과보정값!KW$8)),"")</f>
        <v/>
      </c>
      <c r="K869" s="87" t="str">
        <f>IF(J869="","",J869+교과보정값!KW$16)</f>
        <v/>
      </c>
      <c r="L869" s="88" t="str">
        <f>IF(M869="","",M869+교과보정값!KV$17)</f>
        <v/>
      </c>
      <c r="M869" s="88" t="str">
        <f>IFERROR(IF(INDEX(교과보정값!$KV:$KV,MATCH($B869,교과보정값!$KU:$KU,0))="","",INDEX(교과보정값!$KV:$KV,MATCH($B869,교과보정값!$KU:$KU,0))+IF(INDEX(교과보정값!$KX:$KX,MATCH($B869,교과보정값!$KU:$KU,0))="인문",교과보정값!KV$9,교과보정값!KW$9)),"")</f>
        <v/>
      </c>
      <c r="N869" s="88" t="str">
        <f>IF(M869="","",M869+교과보정값!KW$17)</f>
        <v/>
      </c>
      <c r="O869" s="89" t="str">
        <f>IF(P869="","",P869+교과보정값!KV$18)</f>
        <v/>
      </c>
      <c r="P869" s="89" t="str">
        <f>IFERROR(IF(INDEX(교과보정값!$KV:$KV,MATCH($B869,교과보정값!$KU:$KU,0))="","",INDEX(교과보정값!$KV:$KV,MATCH($B869,교과보정값!$KU:$KU,0))+IF(INDEX(교과보정값!$KX:$KX,MATCH($B869,교과보정값!$KU:$KU,0))="인문",교과보정값!KV$10,교과보정값!KW$10)),"")</f>
        <v/>
      </c>
      <c r="Q869" s="89" t="str">
        <f>IF(P869="","",P869+교과보정값!KW$18)</f>
        <v/>
      </c>
    </row>
    <row r="871" spans="2:17">
      <c r="B871" s="159" t="s">
        <v>2418</v>
      </c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5"/>
    </row>
    <row r="872" spans="2:17">
      <c r="B872" s="78"/>
      <c r="C872" s="163" t="s">
        <v>1862</v>
      </c>
      <c r="D872" s="154"/>
      <c r="E872" s="155"/>
      <c r="F872" s="161" t="s">
        <v>1863</v>
      </c>
      <c r="G872" s="154"/>
      <c r="H872" s="155"/>
      <c r="I872" s="162" t="s">
        <v>1864</v>
      </c>
      <c r="J872" s="154"/>
      <c r="K872" s="155"/>
      <c r="L872" s="156" t="s">
        <v>1865</v>
      </c>
      <c r="M872" s="154"/>
      <c r="N872" s="155"/>
      <c r="O872" s="157" t="s">
        <v>1866</v>
      </c>
      <c r="P872" s="154"/>
      <c r="Q872" s="155"/>
    </row>
    <row r="873" spans="2:17">
      <c r="B873" s="78" t="s">
        <v>1869</v>
      </c>
      <c r="C873" s="79" t="s">
        <v>19</v>
      </c>
      <c r="D873" s="79" t="s">
        <v>20</v>
      </c>
      <c r="E873" s="79" t="s">
        <v>21</v>
      </c>
      <c r="F873" s="80" t="s">
        <v>19</v>
      </c>
      <c r="G873" s="80" t="s">
        <v>20</v>
      </c>
      <c r="H873" s="80" t="s">
        <v>21</v>
      </c>
      <c r="I873" s="81" t="s">
        <v>19</v>
      </c>
      <c r="J873" s="81" t="s">
        <v>20</v>
      </c>
      <c r="K873" s="81" t="s">
        <v>21</v>
      </c>
      <c r="L873" s="82" t="s">
        <v>19</v>
      </c>
      <c r="M873" s="82" t="s">
        <v>20</v>
      </c>
      <c r="N873" s="82" t="s">
        <v>21</v>
      </c>
      <c r="O873" s="83" t="s">
        <v>19</v>
      </c>
      <c r="P873" s="83" t="s">
        <v>20</v>
      </c>
      <c r="Q873" s="83" t="s">
        <v>21</v>
      </c>
    </row>
    <row r="874" spans="2:17">
      <c r="B874" s="84" t="s">
        <v>2419</v>
      </c>
      <c r="C874" s="85">
        <f>IF(D874="","",D874+교과보정값!LA$14)</f>
        <v>3.0000000000000002E-2</v>
      </c>
      <c r="D874" s="85">
        <f>IFERROR(IF(INDEX(교과보정값!$LA:$LA,MATCH($B874,교과보정값!$KZ:$KZ,0))="","",INDEX(교과보정값!$LA:$LA,MATCH($B874,교과보정값!$KZ:$KZ,0))+IF(INDEX(교과보정값!$LC:$LC,MATCH($B874,교과보정값!$KZ:$KZ,0))="인문",교과보정값!LA$6,교과보정값!LB$6)),"")</f>
        <v>-0.02</v>
      </c>
      <c r="E874" s="85">
        <f>IF(D874="","",D874+교과보정값!LB$14)</f>
        <v>-7.0000000000000007E-2</v>
      </c>
      <c r="F874" s="86">
        <f>IF(G874="","",G874+교과보정값!LA$15)</f>
        <v>3.0000000000000002E-2</v>
      </c>
      <c r="G874" s="86">
        <f>IFERROR(IF(INDEX(교과보정값!$LA:$LA,MATCH($B874,교과보정값!$KZ:$KZ,0))="","",INDEX(교과보정값!$LA:$LA,MATCH($B874,교과보정값!$KZ:$KZ,0))+IF(INDEX(교과보정값!$LC:$LC,MATCH($B874,교과보정값!$KZ:$KZ,0))="인문",교과보정값!LA$7,교과보정값!LB$7)),"")</f>
        <v>-0.02</v>
      </c>
      <c r="H874" s="86">
        <f>IF(G874="","",G874+교과보정값!LB$15)</f>
        <v>-7.0000000000000007E-2</v>
      </c>
      <c r="I874" s="87">
        <f>IF(J874="","",J874+교과보정값!LA$16)</f>
        <v>3.0000000000000002E-2</v>
      </c>
      <c r="J874" s="87">
        <f>IFERROR(IF(INDEX(교과보정값!$LA:$LA,MATCH($B874,교과보정값!$KZ:$KZ,0))="","",INDEX(교과보정값!$LA:$LA,MATCH($B874,교과보정값!$KZ:$KZ,0))+IF(INDEX(교과보정값!$LC:$LC,MATCH($B874,교과보정값!$KZ:$KZ,0))="인문",교과보정값!LA$8,교과보정값!LB$8)),"")</f>
        <v>-0.02</v>
      </c>
      <c r="K874" s="87">
        <f>IF(J874="","",J874+교과보정값!LB$16)</f>
        <v>-7.0000000000000007E-2</v>
      </c>
      <c r="L874" s="88">
        <f>IF(M874="","",M874+교과보정값!LA$17)</f>
        <v>3.0000000000000002E-2</v>
      </c>
      <c r="M874" s="88">
        <f>IFERROR(IF(INDEX(교과보정값!$LA:$LA,MATCH($B874,교과보정값!$KZ:$KZ,0))="","",INDEX(교과보정값!$LA:$LA,MATCH($B874,교과보정값!$KZ:$KZ,0))+IF(INDEX(교과보정값!$LC:$LC,MATCH($B874,교과보정값!$KZ:$KZ,0))="인문",교과보정값!LA$9,교과보정값!LB$9)),"")</f>
        <v>-0.02</v>
      </c>
      <c r="N874" s="88">
        <f>IF(M874="","",M874+교과보정값!LB$17)</f>
        <v>-7.0000000000000007E-2</v>
      </c>
      <c r="O874" s="89">
        <f>IF(P874="","",P874+교과보정값!LA$18)</f>
        <v>3.0000000000000002E-2</v>
      </c>
      <c r="P874" s="89">
        <f>IFERROR(IF(INDEX(교과보정값!$LA:$LA,MATCH($B874,교과보정값!$KZ:$KZ,0))="","",INDEX(교과보정값!$LA:$LA,MATCH($B874,교과보정값!$KZ:$KZ,0))+IF(INDEX(교과보정값!$LC:$LC,MATCH($B874,교과보정값!$KZ:$KZ,0))="인문",교과보정값!LA$10,교과보정값!LB$10)),"")</f>
        <v>-0.02</v>
      </c>
      <c r="Q874" s="89">
        <f>IF(P874="","",P874+교과보정값!LB$18)</f>
        <v>-7.0000000000000007E-2</v>
      </c>
    </row>
    <row r="875" spans="2:17">
      <c r="B875" s="84" t="s">
        <v>2420</v>
      </c>
      <c r="C875" s="85" t="str">
        <f>IF(D875="","",D875+교과보정값!LA$14)</f>
        <v/>
      </c>
      <c r="D875" s="85" t="str">
        <f>IFERROR(IF(INDEX(교과보정값!$LA:$LA,MATCH($B875,교과보정값!$KZ:$KZ,0))="","",INDEX(교과보정값!$LA:$LA,MATCH($B875,교과보정값!$KZ:$KZ,0))+IF(INDEX(교과보정값!$LC:$LC,MATCH($B875,교과보정값!$KZ:$KZ,0))="인문",교과보정값!LA$6,교과보정값!LB$6)),"")</f>
        <v/>
      </c>
      <c r="E875" s="85" t="str">
        <f>IF(D875="","",D875+교과보정값!LB$14)</f>
        <v/>
      </c>
      <c r="F875" s="86" t="str">
        <f>IF(G875="","",G875+교과보정값!LA$15)</f>
        <v/>
      </c>
      <c r="G875" s="86" t="str">
        <f>IFERROR(IF(INDEX(교과보정값!$LA:$LA,MATCH($B875,교과보정값!$KZ:$KZ,0))="","",INDEX(교과보정값!$LA:$LA,MATCH($B875,교과보정값!$KZ:$KZ,0))+IF(INDEX(교과보정값!$LC:$LC,MATCH($B875,교과보정값!$KZ:$KZ,0))="인문",교과보정값!LA$7,교과보정값!LB$7)),"")</f>
        <v/>
      </c>
      <c r="H875" s="86" t="str">
        <f>IF(G875="","",G875+교과보정값!LB$15)</f>
        <v/>
      </c>
      <c r="I875" s="87" t="str">
        <f>IF(J875="","",J875+교과보정값!LA$16)</f>
        <v/>
      </c>
      <c r="J875" s="87" t="str">
        <f>IFERROR(IF(INDEX(교과보정값!$LA:$LA,MATCH($B875,교과보정값!$KZ:$KZ,0))="","",INDEX(교과보정값!$LA:$LA,MATCH($B875,교과보정값!$KZ:$KZ,0))+IF(INDEX(교과보정값!$LC:$LC,MATCH($B875,교과보정값!$KZ:$KZ,0))="인문",교과보정값!LA$8,교과보정값!LB$8)),"")</f>
        <v/>
      </c>
      <c r="K875" s="87" t="str">
        <f>IF(J875="","",J875+교과보정값!LB$16)</f>
        <v/>
      </c>
      <c r="L875" s="88" t="str">
        <f>IF(M875="","",M875+교과보정값!LA$17)</f>
        <v/>
      </c>
      <c r="M875" s="88" t="str">
        <f>IFERROR(IF(INDEX(교과보정값!$LA:$LA,MATCH($B875,교과보정값!$KZ:$KZ,0))="","",INDEX(교과보정값!$LA:$LA,MATCH($B875,교과보정값!$KZ:$KZ,0))+IF(INDEX(교과보정값!$LC:$LC,MATCH($B875,교과보정값!$KZ:$KZ,0))="인문",교과보정값!LA$9,교과보정값!LB$9)),"")</f>
        <v/>
      </c>
      <c r="N875" s="88" t="str">
        <f>IF(M875="","",M875+교과보정값!LB$17)</f>
        <v/>
      </c>
      <c r="O875" s="89" t="str">
        <f>IF(P875="","",P875+교과보정값!LA$18)</f>
        <v/>
      </c>
      <c r="P875" s="89" t="str">
        <f>IFERROR(IF(INDEX(교과보정값!$LA:$LA,MATCH($B875,교과보정값!$KZ:$KZ,0))="","",INDEX(교과보정값!$LA:$LA,MATCH($B875,교과보정값!$KZ:$KZ,0))+IF(INDEX(교과보정값!$LC:$LC,MATCH($B875,교과보정값!$KZ:$KZ,0))="인문",교과보정값!LA$10,교과보정값!LB$10)),"")</f>
        <v/>
      </c>
      <c r="Q875" s="89" t="str">
        <f>IF(P875="","",P875+교과보정값!LB$18)</f>
        <v/>
      </c>
    </row>
    <row r="876" spans="2:17">
      <c r="B876" s="84" t="s">
        <v>2421</v>
      </c>
      <c r="C876" s="85">
        <f>IF(D876="","",D876+교과보정값!LA$14)</f>
        <v>7.0000000000000007E-2</v>
      </c>
      <c r="D876" s="85">
        <f>IFERROR(IF(INDEX(교과보정값!$LA:$LA,MATCH($B876,교과보정값!$KZ:$KZ,0))="","",INDEX(교과보정값!$LA:$LA,MATCH($B876,교과보정값!$KZ:$KZ,0))+IF(INDEX(교과보정값!$LC:$LC,MATCH($B876,교과보정값!$KZ:$KZ,0))="인문",교과보정값!LA$6,교과보정값!LB$6)),"")</f>
        <v>0.02</v>
      </c>
      <c r="E876" s="85">
        <f>IF(D876="","",D876+교과보정값!LB$14)</f>
        <v>-3.0000000000000002E-2</v>
      </c>
      <c r="F876" s="86">
        <f>IF(G876="","",G876+교과보정값!LA$15)</f>
        <v>7.0000000000000007E-2</v>
      </c>
      <c r="G876" s="86">
        <f>IFERROR(IF(INDEX(교과보정값!$LA:$LA,MATCH($B876,교과보정값!$KZ:$KZ,0))="","",INDEX(교과보정값!$LA:$LA,MATCH($B876,교과보정값!$KZ:$KZ,0))+IF(INDEX(교과보정값!$LC:$LC,MATCH($B876,교과보정값!$KZ:$KZ,0))="인문",교과보정값!LA$7,교과보정값!LB$7)),"")</f>
        <v>0.02</v>
      </c>
      <c r="H876" s="86">
        <f>IF(G876="","",G876+교과보정값!LB$15)</f>
        <v>-3.0000000000000002E-2</v>
      </c>
      <c r="I876" s="87">
        <f>IF(J876="","",J876+교과보정값!LA$16)</f>
        <v>7.0000000000000007E-2</v>
      </c>
      <c r="J876" s="87">
        <f>IFERROR(IF(INDEX(교과보정값!$LA:$LA,MATCH($B876,교과보정값!$KZ:$KZ,0))="","",INDEX(교과보정값!$LA:$LA,MATCH($B876,교과보정값!$KZ:$KZ,0))+IF(INDEX(교과보정값!$LC:$LC,MATCH($B876,교과보정값!$KZ:$KZ,0))="인문",교과보정값!LA$8,교과보정값!LB$8)),"")</f>
        <v>0.02</v>
      </c>
      <c r="K876" s="87">
        <f>IF(J876="","",J876+교과보정값!LB$16)</f>
        <v>-3.0000000000000002E-2</v>
      </c>
      <c r="L876" s="88">
        <f>IF(M876="","",M876+교과보정값!LA$17)</f>
        <v>7.0000000000000007E-2</v>
      </c>
      <c r="M876" s="88">
        <f>IFERROR(IF(INDEX(교과보정값!$LA:$LA,MATCH($B876,교과보정값!$KZ:$KZ,0))="","",INDEX(교과보정값!$LA:$LA,MATCH($B876,교과보정값!$KZ:$KZ,0))+IF(INDEX(교과보정값!$LC:$LC,MATCH($B876,교과보정값!$KZ:$KZ,0))="인문",교과보정값!LA$9,교과보정값!LB$9)),"")</f>
        <v>0.02</v>
      </c>
      <c r="N876" s="88">
        <f>IF(M876="","",M876+교과보정값!LB$17)</f>
        <v>-3.0000000000000002E-2</v>
      </c>
      <c r="O876" s="89">
        <f>IF(P876="","",P876+교과보정값!LA$18)</f>
        <v>7.0000000000000007E-2</v>
      </c>
      <c r="P876" s="89">
        <f>IFERROR(IF(INDEX(교과보정값!$LA:$LA,MATCH($B876,교과보정값!$KZ:$KZ,0))="","",INDEX(교과보정값!$LA:$LA,MATCH($B876,교과보정값!$KZ:$KZ,0))+IF(INDEX(교과보정값!$LC:$LC,MATCH($B876,교과보정값!$KZ:$KZ,0))="인문",교과보정값!LA$10,교과보정값!LB$10)),"")</f>
        <v>0.02</v>
      </c>
      <c r="Q876" s="89">
        <f>IF(P876="","",P876+교과보정값!LB$18)</f>
        <v>-3.0000000000000002E-2</v>
      </c>
    </row>
    <row r="877" spans="2:17">
      <c r="B877" s="84" t="s">
        <v>2422</v>
      </c>
      <c r="C877" s="85">
        <f>IF(D877="","",D877+교과보정값!LA$14)</f>
        <v>0</v>
      </c>
      <c r="D877" s="85">
        <f>IFERROR(IF(INDEX(교과보정값!$LA:$LA,MATCH($B877,교과보정값!$KZ:$KZ,0))="","",INDEX(교과보정값!$LA:$LA,MATCH($B877,교과보정값!$KZ:$KZ,0))+IF(INDEX(교과보정값!$LC:$LC,MATCH($B877,교과보정값!$KZ:$KZ,0))="인문",교과보정값!LA$6,교과보정값!LB$6)),"")</f>
        <v>-0.05</v>
      </c>
      <c r="E877" s="85">
        <f>IF(D877="","",D877+교과보정값!LB$14)</f>
        <v>-0.1</v>
      </c>
      <c r="F877" s="86">
        <f>IF(G877="","",G877+교과보정값!LA$15)</f>
        <v>0</v>
      </c>
      <c r="G877" s="86">
        <f>IFERROR(IF(INDEX(교과보정값!$LA:$LA,MATCH($B877,교과보정값!$KZ:$KZ,0))="","",INDEX(교과보정값!$LA:$LA,MATCH($B877,교과보정값!$KZ:$KZ,0))+IF(INDEX(교과보정값!$LC:$LC,MATCH($B877,교과보정값!$KZ:$KZ,0))="인문",교과보정값!LA$7,교과보정값!LB$7)),"")</f>
        <v>-0.05</v>
      </c>
      <c r="H877" s="86">
        <f>IF(G877="","",G877+교과보정값!LB$15)</f>
        <v>-0.1</v>
      </c>
      <c r="I877" s="87">
        <f>IF(J877="","",J877+교과보정값!LA$16)</f>
        <v>0</v>
      </c>
      <c r="J877" s="87">
        <f>IFERROR(IF(INDEX(교과보정값!$LA:$LA,MATCH($B877,교과보정값!$KZ:$KZ,0))="","",INDEX(교과보정값!$LA:$LA,MATCH($B877,교과보정값!$KZ:$KZ,0))+IF(INDEX(교과보정값!$LC:$LC,MATCH($B877,교과보정값!$KZ:$KZ,0))="인문",교과보정값!LA$8,교과보정값!LB$8)),"")</f>
        <v>-0.05</v>
      </c>
      <c r="K877" s="87">
        <f>IF(J877="","",J877+교과보정값!LB$16)</f>
        <v>-0.1</v>
      </c>
      <c r="L877" s="88">
        <f>IF(M877="","",M877+교과보정값!LA$17)</f>
        <v>0</v>
      </c>
      <c r="M877" s="88">
        <f>IFERROR(IF(INDEX(교과보정값!$LA:$LA,MATCH($B877,교과보정값!$KZ:$KZ,0))="","",INDEX(교과보정값!$LA:$LA,MATCH($B877,교과보정값!$KZ:$KZ,0))+IF(INDEX(교과보정값!$LC:$LC,MATCH($B877,교과보정값!$KZ:$KZ,0))="인문",교과보정값!LA$9,교과보정값!LB$9)),"")</f>
        <v>-0.05</v>
      </c>
      <c r="N877" s="88">
        <f>IF(M877="","",M877+교과보정값!LB$17)</f>
        <v>-0.1</v>
      </c>
      <c r="O877" s="89">
        <f>IF(P877="","",P877+교과보정값!LA$18)</f>
        <v>0</v>
      </c>
      <c r="P877" s="89">
        <f>IFERROR(IF(INDEX(교과보정값!$LA:$LA,MATCH($B877,교과보정값!$KZ:$KZ,0))="","",INDEX(교과보정값!$LA:$LA,MATCH($B877,교과보정값!$KZ:$KZ,0))+IF(INDEX(교과보정값!$LC:$LC,MATCH($B877,교과보정값!$KZ:$KZ,0))="인문",교과보정값!LA$10,교과보정값!LB$10)),"")</f>
        <v>-0.05</v>
      </c>
      <c r="Q877" s="89">
        <f>IF(P877="","",P877+교과보정값!LB$18)</f>
        <v>-0.1</v>
      </c>
    </row>
    <row r="878" spans="2:17">
      <c r="B878" s="84" t="s">
        <v>2423</v>
      </c>
      <c r="C878" s="85" t="str">
        <f>IF(D878="","",D878+교과보정값!LA$14)</f>
        <v/>
      </c>
      <c r="D878" s="85" t="str">
        <f>IFERROR(IF(INDEX(교과보정값!$LA:$LA,MATCH($B878,교과보정값!$KZ:$KZ,0))="","",INDEX(교과보정값!$LA:$LA,MATCH($B878,교과보정값!$KZ:$KZ,0))+IF(INDEX(교과보정값!$LC:$LC,MATCH($B878,교과보정값!$KZ:$KZ,0))="인문",교과보정값!LA$6,교과보정값!LB$6)),"")</f>
        <v/>
      </c>
      <c r="E878" s="85" t="str">
        <f>IF(D878="","",D878+교과보정값!LB$14)</f>
        <v/>
      </c>
      <c r="F878" s="86" t="str">
        <f>IF(G878="","",G878+교과보정값!LA$15)</f>
        <v/>
      </c>
      <c r="G878" s="86" t="str">
        <f>IFERROR(IF(INDEX(교과보정값!$LA:$LA,MATCH($B878,교과보정값!$KZ:$KZ,0))="","",INDEX(교과보정값!$LA:$LA,MATCH($B878,교과보정값!$KZ:$KZ,0))+IF(INDEX(교과보정값!$LC:$LC,MATCH($B878,교과보정값!$KZ:$KZ,0))="인문",교과보정값!LA$7,교과보정값!LB$7)),"")</f>
        <v/>
      </c>
      <c r="H878" s="86" t="str">
        <f>IF(G878="","",G878+교과보정값!LB$15)</f>
        <v/>
      </c>
      <c r="I878" s="87" t="str">
        <f>IF(J878="","",J878+교과보정값!LA$16)</f>
        <v/>
      </c>
      <c r="J878" s="87" t="str">
        <f>IFERROR(IF(INDEX(교과보정값!$LA:$LA,MATCH($B878,교과보정값!$KZ:$KZ,0))="","",INDEX(교과보정값!$LA:$LA,MATCH($B878,교과보정값!$KZ:$KZ,0))+IF(INDEX(교과보정값!$LC:$LC,MATCH($B878,교과보정값!$KZ:$KZ,0))="인문",교과보정값!LA$8,교과보정값!LB$8)),"")</f>
        <v/>
      </c>
      <c r="K878" s="87" t="str">
        <f>IF(J878="","",J878+교과보정값!LB$16)</f>
        <v/>
      </c>
      <c r="L878" s="88" t="str">
        <f>IF(M878="","",M878+교과보정값!LA$17)</f>
        <v/>
      </c>
      <c r="M878" s="88" t="str">
        <f>IFERROR(IF(INDEX(교과보정값!$LA:$LA,MATCH($B878,교과보정값!$KZ:$KZ,0))="","",INDEX(교과보정값!$LA:$LA,MATCH($B878,교과보정값!$KZ:$KZ,0))+IF(INDEX(교과보정값!$LC:$LC,MATCH($B878,교과보정값!$KZ:$KZ,0))="인문",교과보정값!LA$9,교과보정값!LB$9)),"")</f>
        <v/>
      </c>
      <c r="N878" s="88" t="str">
        <f>IF(M878="","",M878+교과보정값!LB$17)</f>
        <v/>
      </c>
      <c r="O878" s="89" t="str">
        <f>IF(P878="","",P878+교과보정값!LA$18)</f>
        <v/>
      </c>
      <c r="P878" s="89" t="str">
        <f>IFERROR(IF(INDEX(교과보정값!$LA:$LA,MATCH($B878,교과보정값!$KZ:$KZ,0))="","",INDEX(교과보정값!$LA:$LA,MATCH($B878,교과보정값!$KZ:$KZ,0))+IF(INDEX(교과보정값!$LC:$LC,MATCH($B878,교과보정값!$KZ:$KZ,0))="인문",교과보정값!LA$10,교과보정값!LB$10)),"")</f>
        <v/>
      </c>
      <c r="Q878" s="89" t="str">
        <f>IF(P878="","",P878+교과보정값!LB$18)</f>
        <v/>
      </c>
    </row>
    <row r="879" spans="2:17">
      <c r="B879" s="84" t="s">
        <v>2424</v>
      </c>
      <c r="C879" s="85">
        <f>IF(D879="","",D879+교과보정값!LA$14)</f>
        <v>0.1</v>
      </c>
      <c r="D879" s="85">
        <f>IFERROR(IF(INDEX(교과보정값!$LA:$LA,MATCH($B879,교과보정값!$KZ:$KZ,0))="","",INDEX(교과보정값!$LA:$LA,MATCH($B879,교과보정값!$KZ:$KZ,0))+IF(INDEX(교과보정값!$LC:$LC,MATCH($B879,교과보정값!$KZ:$KZ,0))="인문",교과보정값!LA$6,교과보정값!LB$6)),"")</f>
        <v>0.05</v>
      </c>
      <c r="E879" s="85">
        <f>IF(D879="","",D879+교과보정값!LB$14)</f>
        <v>0</v>
      </c>
      <c r="F879" s="86">
        <f>IF(G879="","",G879+교과보정값!LA$15)</f>
        <v>0.1</v>
      </c>
      <c r="G879" s="86">
        <f>IFERROR(IF(INDEX(교과보정값!$LA:$LA,MATCH($B879,교과보정값!$KZ:$KZ,0))="","",INDEX(교과보정값!$LA:$LA,MATCH($B879,교과보정값!$KZ:$KZ,0))+IF(INDEX(교과보정값!$LC:$LC,MATCH($B879,교과보정값!$KZ:$KZ,0))="인문",교과보정값!LA$7,교과보정값!LB$7)),"")</f>
        <v>0.05</v>
      </c>
      <c r="H879" s="86">
        <f>IF(G879="","",G879+교과보정값!LB$15)</f>
        <v>0</v>
      </c>
      <c r="I879" s="87">
        <f>IF(J879="","",J879+교과보정값!LA$16)</f>
        <v>0.1</v>
      </c>
      <c r="J879" s="87">
        <f>IFERROR(IF(INDEX(교과보정값!$LA:$LA,MATCH($B879,교과보정값!$KZ:$KZ,0))="","",INDEX(교과보정값!$LA:$LA,MATCH($B879,교과보정값!$KZ:$KZ,0))+IF(INDEX(교과보정값!$LC:$LC,MATCH($B879,교과보정값!$KZ:$KZ,0))="인문",교과보정값!LA$8,교과보정값!LB$8)),"")</f>
        <v>0.05</v>
      </c>
      <c r="K879" s="87">
        <f>IF(J879="","",J879+교과보정값!LB$16)</f>
        <v>0</v>
      </c>
      <c r="L879" s="88">
        <f>IF(M879="","",M879+교과보정값!LA$17)</f>
        <v>0.1</v>
      </c>
      <c r="M879" s="88">
        <f>IFERROR(IF(INDEX(교과보정값!$LA:$LA,MATCH($B879,교과보정값!$KZ:$KZ,0))="","",INDEX(교과보정값!$LA:$LA,MATCH($B879,교과보정값!$KZ:$KZ,0))+IF(INDEX(교과보정값!$LC:$LC,MATCH($B879,교과보정값!$KZ:$KZ,0))="인문",교과보정값!LA$9,교과보정값!LB$9)),"")</f>
        <v>0.05</v>
      </c>
      <c r="N879" s="88">
        <f>IF(M879="","",M879+교과보정값!LB$17)</f>
        <v>0</v>
      </c>
      <c r="O879" s="89">
        <f>IF(P879="","",P879+교과보정값!LA$18)</f>
        <v>0.1</v>
      </c>
      <c r="P879" s="89">
        <f>IFERROR(IF(INDEX(교과보정값!$LA:$LA,MATCH($B879,교과보정값!$KZ:$KZ,0))="","",INDEX(교과보정값!$LA:$LA,MATCH($B879,교과보정값!$KZ:$KZ,0))+IF(INDEX(교과보정값!$LC:$LC,MATCH($B879,교과보정값!$KZ:$KZ,0))="인문",교과보정값!LA$10,교과보정값!LB$10)),"")</f>
        <v>0.05</v>
      </c>
      <c r="Q879" s="89">
        <f>IF(P879="","",P879+교과보정값!LB$18)</f>
        <v>0</v>
      </c>
    </row>
    <row r="880" spans="2:17">
      <c r="B880" s="84" t="s">
        <v>2425</v>
      </c>
      <c r="C880" s="85" t="str">
        <f>IF(D880="","",D880+교과보정값!LA$14)</f>
        <v/>
      </c>
      <c r="D880" s="85" t="str">
        <f>IFERROR(IF(INDEX(교과보정값!$LA:$LA,MATCH($B880,교과보정값!$KZ:$KZ,0))="","",INDEX(교과보정값!$LA:$LA,MATCH($B880,교과보정값!$KZ:$KZ,0))+IF(INDEX(교과보정값!$LC:$LC,MATCH($B880,교과보정값!$KZ:$KZ,0))="인문",교과보정값!LA$6,교과보정값!LB$6)),"")</f>
        <v/>
      </c>
      <c r="E880" s="85" t="str">
        <f>IF(D880="","",D880+교과보정값!LB$14)</f>
        <v/>
      </c>
      <c r="F880" s="86" t="str">
        <f>IF(G880="","",G880+교과보정값!LA$15)</f>
        <v/>
      </c>
      <c r="G880" s="86" t="str">
        <f>IFERROR(IF(INDEX(교과보정값!$LA:$LA,MATCH($B880,교과보정값!$KZ:$KZ,0))="","",INDEX(교과보정값!$LA:$LA,MATCH($B880,교과보정값!$KZ:$KZ,0))+IF(INDEX(교과보정값!$LC:$LC,MATCH($B880,교과보정값!$KZ:$KZ,0))="인문",교과보정값!LA$7,교과보정값!LB$7)),"")</f>
        <v/>
      </c>
      <c r="H880" s="86" t="str">
        <f>IF(G880="","",G880+교과보정값!LB$15)</f>
        <v/>
      </c>
      <c r="I880" s="87" t="str">
        <f>IF(J880="","",J880+교과보정값!LA$16)</f>
        <v/>
      </c>
      <c r="J880" s="87" t="str">
        <f>IFERROR(IF(INDEX(교과보정값!$LA:$LA,MATCH($B880,교과보정값!$KZ:$KZ,0))="","",INDEX(교과보정값!$LA:$LA,MATCH($B880,교과보정값!$KZ:$KZ,0))+IF(INDEX(교과보정값!$LC:$LC,MATCH($B880,교과보정값!$KZ:$KZ,0))="인문",교과보정값!LA$8,교과보정값!LB$8)),"")</f>
        <v/>
      </c>
      <c r="K880" s="87" t="str">
        <f>IF(J880="","",J880+교과보정값!LB$16)</f>
        <v/>
      </c>
      <c r="L880" s="88" t="str">
        <f>IF(M880="","",M880+교과보정값!LA$17)</f>
        <v/>
      </c>
      <c r="M880" s="88" t="str">
        <f>IFERROR(IF(INDEX(교과보정값!$LA:$LA,MATCH($B880,교과보정값!$KZ:$KZ,0))="","",INDEX(교과보정값!$LA:$LA,MATCH($B880,교과보정값!$KZ:$KZ,0))+IF(INDEX(교과보정값!$LC:$LC,MATCH($B880,교과보정값!$KZ:$KZ,0))="인문",교과보정값!LA$9,교과보정값!LB$9)),"")</f>
        <v/>
      </c>
      <c r="N880" s="88" t="str">
        <f>IF(M880="","",M880+교과보정값!LB$17)</f>
        <v/>
      </c>
      <c r="O880" s="89" t="str">
        <f>IF(P880="","",P880+교과보정값!LA$18)</f>
        <v/>
      </c>
      <c r="P880" s="89" t="str">
        <f>IFERROR(IF(INDEX(교과보정값!$LA:$LA,MATCH($B880,교과보정값!$KZ:$KZ,0))="","",INDEX(교과보정값!$LA:$LA,MATCH($B880,교과보정값!$KZ:$KZ,0))+IF(INDEX(교과보정값!$LC:$LC,MATCH($B880,교과보정값!$KZ:$KZ,0))="인문",교과보정값!LA$10,교과보정값!LB$10)),"")</f>
        <v/>
      </c>
      <c r="Q880" s="89" t="str">
        <f>IF(P880="","",P880+교과보정값!LB$18)</f>
        <v/>
      </c>
    </row>
    <row r="881" spans="2:17">
      <c r="B881" s="84" t="s">
        <v>2426</v>
      </c>
      <c r="C881" s="85" t="str">
        <f>IF(D881="","",D881+교과보정값!LA$14)</f>
        <v/>
      </c>
      <c r="D881" s="85" t="str">
        <f>IFERROR(IF(INDEX(교과보정값!$LA:$LA,MATCH($B881,교과보정값!$KZ:$KZ,0))="","",INDEX(교과보정값!$LA:$LA,MATCH($B881,교과보정값!$KZ:$KZ,0))+IF(INDEX(교과보정값!$LC:$LC,MATCH($B881,교과보정값!$KZ:$KZ,0))="인문",교과보정값!LA$6,교과보정값!LB$6)),"")</f>
        <v/>
      </c>
      <c r="E881" s="85" t="str">
        <f>IF(D881="","",D881+교과보정값!LB$14)</f>
        <v/>
      </c>
      <c r="F881" s="86" t="str">
        <f>IF(G881="","",G881+교과보정값!LA$15)</f>
        <v/>
      </c>
      <c r="G881" s="86" t="str">
        <f>IFERROR(IF(INDEX(교과보정값!$LA:$LA,MATCH($B881,교과보정값!$KZ:$KZ,0))="","",INDEX(교과보정값!$LA:$LA,MATCH($B881,교과보정값!$KZ:$KZ,0))+IF(INDEX(교과보정값!$LC:$LC,MATCH($B881,교과보정값!$KZ:$KZ,0))="인문",교과보정값!LA$7,교과보정값!LB$7)),"")</f>
        <v/>
      </c>
      <c r="H881" s="86" t="str">
        <f>IF(G881="","",G881+교과보정값!LB$15)</f>
        <v/>
      </c>
      <c r="I881" s="87" t="str">
        <f>IF(J881="","",J881+교과보정값!LA$16)</f>
        <v/>
      </c>
      <c r="J881" s="87" t="str">
        <f>IFERROR(IF(INDEX(교과보정값!$LA:$LA,MATCH($B881,교과보정값!$KZ:$KZ,0))="","",INDEX(교과보정값!$LA:$LA,MATCH($B881,교과보정값!$KZ:$KZ,0))+IF(INDEX(교과보정값!$LC:$LC,MATCH($B881,교과보정값!$KZ:$KZ,0))="인문",교과보정값!LA$8,교과보정값!LB$8)),"")</f>
        <v/>
      </c>
      <c r="K881" s="87" t="str">
        <f>IF(J881="","",J881+교과보정값!LB$16)</f>
        <v/>
      </c>
      <c r="L881" s="88" t="str">
        <f>IF(M881="","",M881+교과보정값!LA$17)</f>
        <v/>
      </c>
      <c r="M881" s="88" t="str">
        <f>IFERROR(IF(INDEX(교과보정값!$LA:$LA,MATCH($B881,교과보정값!$KZ:$KZ,0))="","",INDEX(교과보정값!$LA:$LA,MATCH($B881,교과보정값!$KZ:$KZ,0))+IF(INDEX(교과보정값!$LC:$LC,MATCH($B881,교과보정값!$KZ:$KZ,0))="인문",교과보정값!LA$9,교과보정값!LB$9)),"")</f>
        <v/>
      </c>
      <c r="N881" s="88" t="str">
        <f>IF(M881="","",M881+교과보정값!LB$17)</f>
        <v/>
      </c>
      <c r="O881" s="89" t="str">
        <f>IF(P881="","",P881+교과보정값!LA$18)</f>
        <v/>
      </c>
      <c r="P881" s="89" t="str">
        <f>IFERROR(IF(INDEX(교과보정값!$LA:$LA,MATCH($B881,교과보정값!$KZ:$KZ,0))="","",INDEX(교과보정값!$LA:$LA,MATCH($B881,교과보정값!$KZ:$KZ,0))+IF(INDEX(교과보정값!$LC:$LC,MATCH($B881,교과보정값!$KZ:$KZ,0))="인문",교과보정값!LA$10,교과보정값!LB$10)),"")</f>
        <v/>
      </c>
      <c r="Q881" s="89" t="str">
        <f>IF(P881="","",P881+교과보정값!LB$18)</f>
        <v/>
      </c>
    </row>
    <row r="882" spans="2:17">
      <c r="B882" s="84" t="s">
        <v>2427</v>
      </c>
      <c r="C882" s="85" t="str">
        <f>IF(D882="","",D882+교과보정값!LA$14)</f>
        <v/>
      </c>
      <c r="D882" s="85" t="str">
        <f>IFERROR(IF(INDEX(교과보정값!$LA:$LA,MATCH($B882,교과보정값!$KZ:$KZ,0))="","",INDEX(교과보정값!$LA:$LA,MATCH($B882,교과보정값!$KZ:$KZ,0))+IF(INDEX(교과보정값!$LC:$LC,MATCH($B882,교과보정값!$KZ:$KZ,0))="인문",교과보정값!LA$6,교과보정값!LB$6)),"")</f>
        <v/>
      </c>
      <c r="E882" s="85" t="str">
        <f>IF(D882="","",D882+교과보정값!LB$14)</f>
        <v/>
      </c>
      <c r="F882" s="86" t="str">
        <f>IF(G882="","",G882+교과보정값!LA$15)</f>
        <v/>
      </c>
      <c r="G882" s="86" t="str">
        <f>IFERROR(IF(INDEX(교과보정값!$LA:$LA,MATCH($B882,교과보정값!$KZ:$KZ,0))="","",INDEX(교과보정값!$LA:$LA,MATCH($B882,교과보정값!$KZ:$KZ,0))+IF(INDEX(교과보정값!$LC:$LC,MATCH($B882,교과보정값!$KZ:$KZ,0))="인문",교과보정값!LA$7,교과보정값!LB$7)),"")</f>
        <v/>
      </c>
      <c r="H882" s="86" t="str">
        <f>IF(G882="","",G882+교과보정값!LB$15)</f>
        <v/>
      </c>
      <c r="I882" s="87" t="str">
        <f>IF(J882="","",J882+교과보정값!LA$16)</f>
        <v/>
      </c>
      <c r="J882" s="87" t="str">
        <f>IFERROR(IF(INDEX(교과보정값!$LA:$LA,MATCH($B882,교과보정값!$KZ:$KZ,0))="","",INDEX(교과보정값!$LA:$LA,MATCH($B882,교과보정값!$KZ:$KZ,0))+IF(INDEX(교과보정값!$LC:$LC,MATCH($B882,교과보정값!$KZ:$KZ,0))="인문",교과보정값!LA$8,교과보정값!LB$8)),"")</f>
        <v/>
      </c>
      <c r="K882" s="87" t="str">
        <f>IF(J882="","",J882+교과보정값!LB$16)</f>
        <v/>
      </c>
      <c r="L882" s="88" t="str">
        <f>IF(M882="","",M882+교과보정값!LA$17)</f>
        <v/>
      </c>
      <c r="M882" s="88" t="str">
        <f>IFERROR(IF(INDEX(교과보정값!$LA:$LA,MATCH($B882,교과보정값!$KZ:$KZ,0))="","",INDEX(교과보정값!$LA:$LA,MATCH($B882,교과보정값!$KZ:$KZ,0))+IF(INDEX(교과보정값!$LC:$LC,MATCH($B882,교과보정값!$KZ:$KZ,0))="인문",교과보정값!LA$9,교과보정값!LB$9)),"")</f>
        <v/>
      </c>
      <c r="N882" s="88" t="str">
        <f>IF(M882="","",M882+교과보정값!LB$17)</f>
        <v/>
      </c>
      <c r="O882" s="89" t="str">
        <f>IF(P882="","",P882+교과보정값!LA$18)</f>
        <v/>
      </c>
      <c r="P882" s="89" t="str">
        <f>IFERROR(IF(INDEX(교과보정값!$LA:$LA,MATCH($B882,교과보정값!$KZ:$KZ,0))="","",INDEX(교과보정값!$LA:$LA,MATCH($B882,교과보정값!$KZ:$KZ,0))+IF(INDEX(교과보정값!$LC:$LC,MATCH($B882,교과보정값!$KZ:$KZ,0))="인문",교과보정값!LA$10,교과보정값!LB$10)),"")</f>
        <v/>
      </c>
      <c r="Q882" s="89" t="str">
        <f>IF(P882="","",P882+교과보정값!LB$18)</f>
        <v/>
      </c>
    </row>
    <row r="883" spans="2:17">
      <c r="B883" s="84" t="s">
        <v>2428</v>
      </c>
      <c r="C883" s="85" t="str">
        <f>IF(D883="","",D883+교과보정값!LA$14)</f>
        <v/>
      </c>
      <c r="D883" s="85" t="str">
        <f>IFERROR(IF(INDEX(교과보정값!$LA:$LA,MATCH($B883,교과보정값!$KZ:$KZ,0))="","",INDEX(교과보정값!$LA:$LA,MATCH($B883,교과보정값!$KZ:$KZ,0))+IF(INDEX(교과보정값!$LC:$LC,MATCH($B883,교과보정값!$KZ:$KZ,0))="인문",교과보정값!LA$6,교과보정값!LB$6)),"")</f>
        <v/>
      </c>
      <c r="E883" s="85" t="str">
        <f>IF(D883="","",D883+교과보정값!LB$14)</f>
        <v/>
      </c>
      <c r="F883" s="86" t="str">
        <f>IF(G883="","",G883+교과보정값!LA$15)</f>
        <v/>
      </c>
      <c r="G883" s="86" t="str">
        <f>IFERROR(IF(INDEX(교과보정값!$LA:$LA,MATCH($B883,교과보정값!$KZ:$KZ,0))="","",INDEX(교과보정값!$LA:$LA,MATCH($B883,교과보정값!$KZ:$KZ,0))+IF(INDEX(교과보정값!$LC:$LC,MATCH($B883,교과보정값!$KZ:$KZ,0))="인문",교과보정값!LA$7,교과보정값!LB$7)),"")</f>
        <v/>
      </c>
      <c r="H883" s="86" t="str">
        <f>IF(G883="","",G883+교과보정값!LB$15)</f>
        <v/>
      </c>
      <c r="I883" s="87" t="str">
        <f>IF(J883="","",J883+교과보정값!LA$16)</f>
        <v/>
      </c>
      <c r="J883" s="87" t="str">
        <f>IFERROR(IF(INDEX(교과보정값!$LA:$LA,MATCH($B883,교과보정값!$KZ:$KZ,0))="","",INDEX(교과보정값!$LA:$LA,MATCH($B883,교과보정값!$KZ:$KZ,0))+IF(INDEX(교과보정값!$LC:$LC,MATCH($B883,교과보정값!$KZ:$KZ,0))="인문",교과보정값!LA$8,교과보정값!LB$8)),"")</f>
        <v/>
      </c>
      <c r="K883" s="87" t="str">
        <f>IF(J883="","",J883+교과보정값!LB$16)</f>
        <v/>
      </c>
      <c r="L883" s="88" t="str">
        <f>IF(M883="","",M883+교과보정값!LA$17)</f>
        <v/>
      </c>
      <c r="M883" s="88" t="str">
        <f>IFERROR(IF(INDEX(교과보정값!$LA:$LA,MATCH($B883,교과보정값!$KZ:$KZ,0))="","",INDEX(교과보정값!$LA:$LA,MATCH($B883,교과보정값!$KZ:$KZ,0))+IF(INDEX(교과보정값!$LC:$LC,MATCH($B883,교과보정값!$KZ:$KZ,0))="인문",교과보정값!LA$9,교과보정값!LB$9)),"")</f>
        <v/>
      </c>
      <c r="N883" s="88" t="str">
        <f>IF(M883="","",M883+교과보정값!LB$17)</f>
        <v/>
      </c>
      <c r="O883" s="89" t="str">
        <f>IF(P883="","",P883+교과보정값!LA$18)</f>
        <v/>
      </c>
      <c r="P883" s="89" t="str">
        <f>IFERROR(IF(INDEX(교과보정값!$LA:$LA,MATCH($B883,교과보정값!$KZ:$KZ,0))="","",INDEX(교과보정값!$LA:$LA,MATCH($B883,교과보정값!$KZ:$KZ,0))+IF(INDEX(교과보정값!$LC:$LC,MATCH($B883,교과보정값!$KZ:$KZ,0))="인문",교과보정값!LA$10,교과보정값!LB$10)),"")</f>
        <v/>
      </c>
      <c r="Q883" s="89" t="str">
        <f>IF(P883="","",P883+교과보정값!LB$18)</f>
        <v/>
      </c>
    </row>
    <row r="885" spans="2:17">
      <c r="B885" s="159" t="s">
        <v>2429</v>
      </c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5"/>
    </row>
    <row r="886" spans="2:17">
      <c r="B886" s="78"/>
      <c r="C886" s="163" t="s">
        <v>1862</v>
      </c>
      <c r="D886" s="154"/>
      <c r="E886" s="155"/>
      <c r="F886" s="161" t="s">
        <v>1863</v>
      </c>
      <c r="G886" s="154"/>
      <c r="H886" s="155"/>
      <c r="I886" s="162" t="s">
        <v>1864</v>
      </c>
      <c r="J886" s="154"/>
      <c r="K886" s="155"/>
      <c r="L886" s="156" t="s">
        <v>1865</v>
      </c>
      <c r="M886" s="154"/>
      <c r="N886" s="155"/>
      <c r="O886" s="157" t="s">
        <v>1866</v>
      </c>
      <c r="P886" s="154"/>
      <c r="Q886" s="155"/>
    </row>
    <row r="887" spans="2:17">
      <c r="B887" s="78" t="s">
        <v>1869</v>
      </c>
      <c r="C887" s="79" t="s">
        <v>19</v>
      </c>
      <c r="D887" s="79" t="s">
        <v>20</v>
      </c>
      <c r="E887" s="79" t="s">
        <v>21</v>
      </c>
      <c r="F887" s="80" t="s">
        <v>19</v>
      </c>
      <c r="G887" s="80" t="s">
        <v>20</v>
      </c>
      <c r="H887" s="80" t="s">
        <v>21</v>
      </c>
      <c r="I887" s="81" t="s">
        <v>19</v>
      </c>
      <c r="J887" s="81" t="s">
        <v>20</v>
      </c>
      <c r="K887" s="81" t="s">
        <v>21</v>
      </c>
      <c r="L887" s="82" t="s">
        <v>19</v>
      </c>
      <c r="M887" s="82" t="s">
        <v>20</v>
      </c>
      <c r="N887" s="82" t="s">
        <v>21</v>
      </c>
      <c r="O887" s="83" t="s">
        <v>19</v>
      </c>
      <c r="P887" s="83" t="s">
        <v>20</v>
      </c>
      <c r="Q887" s="83" t="s">
        <v>21</v>
      </c>
    </row>
    <row r="888" spans="2:17">
      <c r="B888" s="84" t="s">
        <v>2430</v>
      </c>
      <c r="C888" s="85">
        <f>IF(D888="","",D888+교과보정값!LF$14)</f>
        <v>3.0000000000000002E-2</v>
      </c>
      <c r="D888" s="85">
        <f>IFERROR(IF(INDEX(교과보정값!$LF:$LF,MATCH($B888,교과보정값!$LE:$LE,0))="","",INDEX(교과보정값!$LF:$LF,MATCH($B888,교과보정값!$LE:$LE,0))+IF(INDEX(교과보정값!$LH:$LH,MATCH($B888,교과보정값!$LE:$LE,0))="인문",교과보정값!LF$6,교과보정값!LG$6)),"")</f>
        <v>-0.02</v>
      </c>
      <c r="E888" s="85">
        <f>IF(D888="","",D888+교과보정값!LG$14)</f>
        <v>-7.0000000000000007E-2</v>
      </c>
      <c r="F888" s="86">
        <f>IF(G888="","",G888+교과보정값!LF$15)</f>
        <v>3.0000000000000002E-2</v>
      </c>
      <c r="G888" s="86">
        <f>IFERROR(IF(INDEX(교과보정값!$LF:$LF,MATCH($B888,교과보정값!$LE:$LE,0))="","",INDEX(교과보정값!$LF:$LF,MATCH($B888,교과보정값!$LE:$LE,0))+IF(INDEX(교과보정값!$LH:$LH,MATCH($B888,교과보정값!$LE:$LE,0))="인문",교과보정값!LF$7,교과보정값!LG$7)),"")</f>
        <v>-0.02</v>
      </c>
      <c r="H888" s="86">
        <f>IF(G888="","",G888+교과보정값!LG$15)</f>
        <v>-7.0000000000000007E-2</v>
      </c>
      <c r="I888" s="87">
        <f>IF(J888="","",J888+교과보정값!LF$16)</f>
        <v>3.0000000000000002E-2</v>
      </c>
      <c r="J888" s="87">
        <f>IFERROR(IF(INDEX(교과보정값!$LF:$LF,MATCH($B888,교과보정값!$LE:$LE,0))="","",INDEX(교과보정값!$LF:$LF,MATCH($B888,교과보정값!$LE:$LE,0))+IF(INDEX(교과보정값!$LH:$LH,MATCH($B888,교과보정값!$LE:$LE,0))="인문",교과보정값!LF$8,교과보정값!LG$8)),"")</f>
        <v>-0.02</v>
      </c>
      <c r="K888" s="87">
        <f>IF(J888="","",J888+교과보정값!LG$16)</f>
        <v>-7.0000000000000007E-2</v>
      </c>
      <c r="L888" s="88">
        <f>IF(M888="","",M888+교과보정값!LF$17)</f>
        <v>3.0000000000000002E-2</v>
      </c>
      <c r="M888" s="88">
        <f>IFERROR(IF(INDEX(교과보정값!$LF:$LF,MATCH($B888,교과보정값!$LE:$LE,0))="","",INDEX(교과보정값!$LF:$LF,MATCH($B888,교과보정값!$LE:$LE,0))+IF(INDEX(교과보정값!$LH:$LH,MATCH($B888,교과보정값!$LE:$LE,0))="인문",교과보정값!LF$9,교과보정값!LG$9)),"")</f>
        <v>-0.02</v>
      </c>
      <c r="N888" s="88">
        <f>IF(M888="","",M888+교과보정값!LG$17)</f>
        <v>-7.0000000000000007E-2</v>
      </c>
      <c r="O888" s="89">
        <f>IF(P888="","",P888+교과보정값!LF$18)</f>
        <v>3.0000000000000002E-2</v>
      </c>
      <c r="P888" s="89">
        <f>IFERROR(IF(INDEX(교과보정값!$LF:$LF,MATCH($B888,교과보정값!$LE:$LE,0))="","",INDEX(교과보정값!$LF:$LF,MATCH($B888,교과보정값!$LE:$LE,0))+IF(INDEX(교과보정값!$LH:$LH,MATCH($B888,교과보정값!$LE:$LE,0))="인문",교과보정값!LF$10,교과보정값!LG$10)),"")</f>
        <v>-0.02</v>
      </c>
      <c r="Q888" s="89">
        <f>IF(P888="","",P888+교과보정값!LG$18)</f>
        <v>-7.0000000000000007E-2</v>
      </c>
    </row>
    <row r="889" spans="2:17">
      <c r="B889" s="84" t="s">
        <v>2431</v>
      </c>
      <c r="C889" s="85" t="str">
        <f>IF(D889="","",D889+교과보정값!LF$14)</f>
        <v/>
      </c>
      <c r="D889" s="85" t="str">
        <f>IFERROR(IF(INDEX(교과보정값!$LF:$LF,MATCH($B889,교과보정값!$LE:$LE,0))="","",INDEX(교과보정값!$LF:$LF,MATCH($B889,교과보정값!$LE:$LE,0))+IF(INDEX(교과보정값!$LH:$LH,MATCH($B889,교과보정값!$LE:$LE,0))="인문",교과보정값!LF$6,교과보정값!LG$6)),"")</f>
        <v/>
      </c>
      <c r="E889" s="85" t="str">
        <f>IF(D889="","",D889+교과보정값!LG$14)</f>
        <v/>
      </c>
      <c r="F889" s="86" t="str">
        <f>IF(G889="","",G889+교과보정값!LF$15)</f>
        <v/>
      </c>
      <c r="G889" s="86" t="str">
        <f>IFERROR(IF(INDEX(교과보정값!$LF:$LF,MATCH($B889,교과보정값!$LE:$LE,0))="","",INDEX(교과보정값!$LF:$LF,MATCH($B889,교과보정값!$LE:$LE,0))+IF(INDEX(교과보정값!$LH:$LH,MATCH($B889,교과보정값!$LE:$LE,0))="인문",교과보정값!LF$7,교과보정값!LG$7)),"")</f>
        <v/>
      </c>
      <c r="H889" s="86" t="str">
        <f>IF(G889="","",G889+교과보정값!LG$15)</f>
        <v/>
      </c>
      <c r="I889" s="87" t="str">
        <f>IF(J889="","",J889+교과보정값!LF$16)</f>
        <v/>
      </c>
      <c r="J889" s="87" t="str">
        <f>IFERROR(IF(INDEX(교과보정값!$LF:$LF,MATCH($B889,교과보정값!$LE:$LE,0))="","",INDEX(교과보정값!$LF:$LF,MATCH($B889,교과보정값!$LE:$LE,0))+IF(INDEX(교과보정값!$LH:$LH,MATCH($B889,교과보정값!$LE:$LE,0))="인문",교과보정값!LF$8,교과보정값!LG$8)),"")</f>
        <v/>
      </c>
      <c r="K889" s="87" t="str">
        <f>IF(J889="","",J889+교과보정값!LG$16)</f>
        <v/>
      </c>
      <c r="L889" s="88" t="str">
        <f>IF(M889="","",M889+교과보정값!LF$17)</f>
        <v/>
      </c>
      <c r="M889" s="88" t="str">
        <f>IFERROR(IF(INDEX(교과보정값!$LF:$LF,MATCH($B889,교과보정값!$LE:$LE,0))="","",INDEX(교과보정값!$LF:$LF,MATCH($B889,교과보정값!$LE:$LE,0))+IF(INDEX(교과보정값!$LH:$LH,MATCH($B889,교과보정값!$LE:$LE,0))="인문",교과보정값!LF$9,교과보정값!LG$9)),"")</f>
        <v/>
      </c>
      <c r="N889" s="88" t="str">
        <f>IF(M889="","",M889+교과보정값!LG$17)</f>
        <v/>
      </c>
      <c r="O889" s="89" t="str">
        <f>IF(P889="","",P889+교과보정값!LF$18)</f>
        <v/>
      </c>
      <c r="P889" s="89" t="str">
        <f>IFERROR(IF(INDEX(교과보정값!$LF:$LF,MATCH($B889,교과보정값!$LE:$LE,0))="","",INDEX(교과보정값!$LF:$LF,MATCH($B889,교과보정값!$LE:$LE,0))+IF(INDEX(교과보정값!$LH:$LH,MATCH($B889,교과보정값!$LE:$LE,0))="인문",교과보정값!LF$10,교과보정값!LG$10)),"")</f>
        <v/>
      </c>
      <c r="Q889" s="89" t="str">
        <f>IF(P889="","",P889+교과보정값!LG$18)</f>
        <v/>
      </c>
    </row>
    <row r="890" spans="2:17">
      <c r="B890" s="84" t="s">
        <v>2432</v>
      </c>
      <c r="C890" s="85">
        <f>IF(D890="","",D890+교과보정값!LF$14)</f>
        <v>7.0000000000000007E-2</v>
      </c>
      <c r="D890" s="85">
        <f>IFERROR(IF(INDEX(교과보정값!$LF:$LF,MATCH($B890,교과보정값!$LE:$LE,0))="","",INDEX(교과보정값!$LF:$LF,MATCH($B890,교과보정값!$LE:$LE,0))+IF(INDEX(교과보정값!$LH:$LH,MATCH($B890,교과보정값!$LE:$LE,0))="인문",교과보정값!LF$6,교과보정값!LG$6)),"")</f>
        <v>0.02</v>
      </c>
      <c r="E890" s="85">
        <f>IF(D890="","",D890+교과보정값!LG$14)</f>
        <v>-3.0000000000000002E-2</v>
      </c>
      <c r="F890" s="86">
        <f>IF(G890="","",G890+교과보정값!LF$15)</f>
        <v>7.0000000000000007E-2</v>
      </c>
      <c r="G890" s="86">
        <f>IFERROR(IF(INDEX(교과보정값!$LF:$LF,MATCH($B890,교과보정값!$LE:$LE,0))="","",INDEX(교과보정값!$LF:$LF,MATCH($B890,교과보정값!$LE:$LE,0))+IF(INDEX(교과보정값!$LH:$LH,MATCH($B890,교과보정값!$LE:$LE,0))="인문",교과보정값!LF$7,교과보정값!LG$7)),"")</f>
        <v>0.02</v>
      </c>
      <c r="H890" s="86">
        <f>IF(G890="","",G890+교과보정값!LG$15)</f>
        <v>-3.0000000000000002E-2</v>
      </c>
      <c r="I890" s="87">
        <f>IF(J890="","",J890+교과보정값!LF$16)</f>
        <v>7.0000000000000007E-2</v>
      </c>
      <c r="J890" s="87">
        <f>IFERROR(IF(INDEX(교과보정값!$LF:$LF,MATCH($B890,교과보정값!$LE:$LE,0))="","",INDEX(교과보정값!$LF:$LF,MATCH($B890,교과보정값!$LE:$LE,0))+IF(INDEX(교과보정값!$LH:$LH,MATCH($B890,교과보정값!$LE:$LE,0))="인문",교과보정값!LF$8,교과보정값!LG$8)),"")</f>
        <v>0.02</v>
      </c>
      <c r="K890" s="87">
        <f>IF(J890="","",J890+교과보정값!LG$16)</f>
        <v>-3.0000000000000002E-2</v>
      </c>
      <c r="L890" s="88">
        <f>IF(M890="","",M890+교과보정값!LF$17)</f>
        <v>7.0000000000000007E-2</v>
      </c>
      <c r="M890" s="88">
        <f>IFERROR(IF(INDEX(교과보정값!$LF:$LF,MATCH($B890,교과보정값!$LE:$LE,0))="","",INDEX(교과보정값!$LF:$LF,MATCH($B890,교과보정값!$LE:$LE,0))+IF(INDEX(교과보정값!$LH:$LH,MATCH($B890,교과보정값!$LE:$LE,0))="인문",교과보정값!LF$9,교과보정값!LG$9)),"")</f>
        <v>0.02</v>
      </c>
      <c r="N890" s="88">
        <f>IF(M890="","",M890+교과보정값!LG$17)</f>
        <v>-3.0000000000000002E-2</v>
      </c>
      <c r="O890" s="89">
        <f>IF(P890="","",P890+교과보정값!LF$18)</f>
        <v>7.0000000000000007E-2</v>
      </c>
      <c r="P890" s="89">
        <f>IFERROR(IF(INDEX(교과보정값!$LF:$LF,MATCH($B890,교과보정값!$LE:$LE,0))="","",INDEX(교과보정값!$LF:$LF,MATCH($B890,교과보정값!$LE:$LE,0))+IF(INDEX(교과보정값!$LH:$LH,MATCH($B890,교과보정값!$LE:$LE,0))="인문",교과보정값!LF$10,교과보정값!LG$10)),"")</f>
        <v>0.02</v>
      </c>
      <c r="Q890" s="89">
        <f>IF(P890="","",P890+교과보정값!LG$18)</f>
        <v>-3.0000000000000002E-2</v>
      </c>
    </row>
    <row r="891" spans="2:17">
      <c r="B891" s="84" t="s">
        <v>2433</v>
      </c>
      <c r="C891" s="85">
        <f>IF(D891="","",D891+교과보정값!LF$14)</f>
        <v>0</v>
      </c>
      <c r="D891" s="85">
        <f>IFERROR(IF(INDEX(교과보정값!$LF:$LF,MATCH($B891,교과보정값!$LE:$LE,0))="","",INDEX(교과보정값!$LF:$LF,MATCH($B891,교과보정값!$LE:$LE,0))+IF(INDEX(교과보정값!$LH:$LH,MATCH($B891,교과보정값!$LE:$LE,0))="인문",교과보정값!LF$6,교과보정값!LG$6)),"")</f>
        <v>-0.05</v>
      </c>
      <c r="E891" s="85">
        <f>IF(D891="","",D891+교과보정값!LG$14)</f>
        <v>-0.1</v>
      </c>
      <c r="F891" s="86">
        <f>IF(G891="","",G891+교과보정값!LF$15)</f>
        <v>0</v>
      </c>
      <c r="G891" s="86">
        <f>IFERROR(IF(INDEX(교과보정값!$LF:$LF,MATCH($B891,교과보정값!$LE:$LE,0))="","",INDEX(교과보정값!$LF:$LF,MATCH($B891,교과보정값!$LE:$LE,0))+IF(INDEX(교과보정값!$LH:$LH,MATCH($B891,교과보정값!$LE:$LE,0))="인문",교과보정값!LF$7,교과보정값!LG$7)),"")</f>
        <v>-0.05</v>
      </c>
      <c r="H891" s="86">
        <f>IF(G891="","",G891+교과보정값!LG$15)</f>
        <v>-0.1</v>
      </c>
      <c r="I891" s="87">
        <f>IF(J891="","",J891+교과보정값!LF$16)</f>
        <v>0</v>
      </c>
      <c r="J891" s="87">
        <f>IFERROR(IF(INDEX(교과보정값!$LF:$LF,MATCH($B891,교과보정값!$LE:$LE,0))="","",INDEX(교과보정값!$LF:$LF,MATCH($B891,교과보정값!$LE:$LE,0))+IF(INDEX(교과보정값!$LH:$LH,MATCH($B891,교과보정값!$LE:$LE,0))="인문",교과보정값!LF$8,교과보정값!LG$8)),"")</f>
        <v>-0.05</v>
      </c>
      <c r="K891" s="87">
        <f>IF(J891="","",J891+교과보정값!LG$16)</f>
        <v>-0.1</v>
      </c>
      <c r="L891" s="88">
        <f>IF(M891="","",M891+교과보정값!LF$17)</f>
        <v>0</v>
      </c>
      <c r="M891" s="88">
        <f>IFERROR(IF(INDEX(교과보정값!$LF:$LF,MATCH($B891,교과보정값!$LE:$LE,0))="","",INDEX(교과보정값!$LF:$LF,MATCH($B891,교과보정값!$LE:$LE,0))+IF(INDEX(교과보정값!$LH:$LH,MATCH($B891,교과보정값!$LE:$LE,0))="인문",교과보정값!LF$9,교과보정값!LG$9)),"")</f>
        <v>-0.05</v>
      </c>
      <c r="N891" s="88">
        <f>IF(M891="","",M891+교과보정값!LG$17)</f>
        <v>-0.1</v>
      </c>
      <c r="O891" s="89">
        <f>IF(P891="","",P891+교과보정값!LF$18)</f>
        <v>0</v>
      </c>
      <c r="P891" s="89">
        <f>IFERROR(IF(INDEX(교과보정값!$LF:$LF,MATCH($B891,교과보정값!$LE:$LE,0))="","",INDEX(교과보정값!$LF:$LF,MATCH($B891,교과보정값!$LE:$LE,0))+IF(INDEX(교과보정값!$LH:$LH,MATCH($B891,교과보정값!$LE:$LE,0))="인문",교과보정값!LF$10,교과보정값!LG$10)),"")</f>
        <v>-0.05</v>
      </c>
      <c r="Q891" s="89">
        <f>IF(P891="","",P891+교과보정값!LG$18)</f>
        <v>-0.1</v>
      </c>
    </row>
    <row r="892" spans="2:17">
      <c r="B892" s="84" t="s">
        <v>2434</v>
      </c>
      <c r="C892" s="85" t="str">
        <f>IF(D892="","",D892+교과보정값!LF$14)</f>
        <v/>
      </c>
      <c r="D892" s="85" t="str">
        <f>IFERROR(IF(INDEX(교과보정값!$LF:$LF,MATCH($B892,교과보정값!$LE:$LE,0))="","",INDEX(교과보정값!$LF:$LF,MATCH($B892,교과보정값!$LE:$LE,0))+IF(INDEX(교과보정값!$LH:$LH,MATCH($B892,교과보정값!$LE:$LE,0))="인문",교과보정값!LF$6,교과보정값!LG$6)),"")</f>
        <v/>
      </c>
      <c r="E892" s="85" t="str">
        <f>IF(D892="","",D892+교과보정값!LG$14)</f>
        <v/>
      </c>
      <c r="F892" s="86" t="str">
        <f>IF(G892="","",G892+교과보정값!LF$15)</f>
        <v/>
      </c>
      <c r="G892" s="86" t="str">
        <f>IFERROR(IF(INDEX(교과보정값!$LF:$LF,MATCH($B892,교과보정값!$LE:$LE,0))="","",INDEX(교과보정값!$LF:$LF,MATCH($B892,교과보정값!$LE:$LE,0))+IF(INDEX(교과보정값!$LH:$LH,MATCH($B892,교과보정값!$LE:$LE,0))="인문",교과보정값!LF$7,교과보정값!LG$7)),"")</f>
        <v/>
      </c>
      <c r="H892" s="86" t="str">
        <f>IF(G892="","",G892+교과보정값!LG$15)</f>
        <v/>
      </c>
      <c r="I892" s="87" t="str">
        <f>IF(J892="","",J892+교과보정값!LF$16)</f>
        <v/>
      </c>
      <c r="J892" s="87" t="str">
        <f>IFERROR(IF(INDEX(교과보정값!$LF:$LF,MATCH($B892,교과보정값!$LE:$LE,0))="","",INDEX(교과보정값!$LF:$LF,MATCH($B892,교과보정값!$LE:$LE,0))+IF(INDEX(교과보정값!$LH:$LH,MATCH($B892,교과보정값!$LE:$LE,0))="인문",교과보정값!LF$8,교과보정값!LG$8)),"")</f>
        <v/>
      </c>
      <c r="K892" s="87" t="str">
        <f>IF(J892="","",J892+교과보정값!LG$16)</f>
        <v/>
      </c>
      <c r="L892" s="88" t="str">
        <f>IF(M892="","",M892+교과보정값!LF$17)</f>
        <v/>
      </c>
      <c r="M892" s="88" t="str">
        <f>IFERROR(IF(INDEX(교과보정값!$LF:$LF,MATCH($B892,교과보정값!$LE:$LE,0))="","",INDEX(교과보정값!$LF:$LF,MATCH($B892,교과보정값!$LE:$LE,0))+IF(INDEX(교과보정값!$LH:$LH,MATCH($B892,교과보정값!$LE:$LE,0))="인문",교과보정값!LF$9,교과보정값!LG$9)),"")</f>
        <v/>
      </c>
      <c r="N892" s="88" t="str">
        <f>IF(M892="","",M892+교과보정값!LG$17)</f>
        <v/>
      </c>
      <c r="O892" s="89" t="str">
        <f>IF(P892="","",P892+교과보정값!LF$18)</f>
        <v/>
      </c>
      <c r="P892" s="89" t="str">
        <f>IFERROR(IF(INDEX(교과보정값!$LF:$LF,MATCH($B892,교과보정값!$LE:$LE,0))="","",INDEX(교과보정값!$LF:$LF,MATCH($B892,교과보정값!$LE:$LE,0))+IF(INDEX(교과보정값!$LH:$LH,MATCH($B892,교과보정값!$LE:$LE,0))="인문",교과보정값!LF$10,교과보정값!LG$10)),"")</f>
        <v/>
      </c>
      <c r="Q892" s="89" t="str">
        <f>IF(P892="","",P892+교과보정값!LG$18)</f>
        <v/>
      </c>
    </row>
    <row r="893" spans="2:17">
      <c r="B893" s="84" t="s">
        <v>2435</v>
      </c>
      <c r="C893" s="85">
        <f>IF(D893="","",D893+교과보정값!LF$14)</f>
        <v>0.1</v>
      </c>
      <c r="D893" s="85">
        <f>IFERROR(IF(INDEX(교과보정값!$LF:$LF,MATCH($B893,교과보정값!$LE:$LE,0))="","",INDEX(교과보정값!$LF:$LF,MATCH($B893,교과보정값!$LE:$LE,0))+IF(INDEX(교과보정값!$LH:$LH,MATCH($B893,교과보정값!$LE:$LE,0))="인문",교과보정값!LF$6,교과보정값!LG$6)),"")</f>
        <v>0.05</v>
      </c>
      <c r="E893" s="85">
        <f>IF(D893="","",D893+교과보정값!LG$14)</f>
        <v>0</v>
      </c>
      <c r="F893" s="86">
        <f>IF(G893="","",G893+교과보정값!LF$15)</f>
        <v>0.1</v>
      </c>
      <c r="G893" s="86">
        <f>IFERROR(IF(INDEX(교과보정값!$LF:$LF,MATCH($B893,교과보정값!$LE:$LE,0))="","",INDEX(교과보정값!$LF:$LF,MATCH($B893,교과보정값!$LE:$LE,0))+IF(INDEX(교과보정값!$LH:$LH,MATCH($B893,교과보정값!$LE:$LE,0))="인문",교과보정값!LF$7,교과보정값!LG$7)),"")</f>
        <v>0.05</v>
      </c>
      <c r="H893" s="86">
        <f>IF(G893="","",G893+교과보정값!LG$15)</f>
        <v>0</v>
      </c>
      <c r="I893" s="87">
        <f>IF(J893="","",J893+교과보정값!LF$16)</f>
        <v>0.1</v>
      </c>
      <c r="J893" s="87">
        <f>IFERROR(IF(INDEX(교과보정값!$LF:$LF,MATCH($B893,교과보정값!$LE:$LE,0))="","",INDEX(교과보정값!$LF:$LF,MATCH($B893,교과보정값!$LE:$LE,0))+IF(INDEX(교과보정값!$LH:$LH,MATCH($B893,교과보정값!$LE:$LE,0))="인문",교과보정값!LF$8,교과보정값!LG$8)),"")</f>
        <v>0.05</v>
      </c>
      <c r="K893" s="87">
        <f>IF(J893="","",J893+교과보정값!LG$16)</f>
        <v>0</v>
      </c>
      <c r="L893" s="88">
        <f>IF(M893="","",M893+교과보정값!LF$17)</f>
        <v>0.1</v>
      </c>
      <c r="M893" s="88">
        <f>IFERROR(IF(INDEX(교과보정값!$LF:$LF,MATCH($B893,교과보정값!$LE:$LE,0))="","",INDEX(교과보정값!$LF:$LF,MATCH($B893,교과보정값!$LE:$LE,0))+IF(INDEX(교과보정값!$LH:$LH,MATCH($B893,교과보정값!$LE:$LE,0))="인문",교과보정값!LF$9,교과보정값!LG$9)),"")</f>
        <v>0.05</v>
      </c>
      <c r="N893" s="88">
        <f>IF(M893="","",M893+교과보정값!LG$17)</f>
        <v>0</v>
      </c>
      <c r="O893" s="89">
        <f>IF(P893="","",P893+교과보정값!LF$18)</f>
        <v>0.1</v>
      </c>
      <c r="P893" s="89">
        <f>IFERROR(IF(INDEX(교과보정값!$LF:$LF,MATCH($B893,교과보정값!$LE:$LE,0))="","",INDEX(교과보정값!$LF:$LF,MATCH($B893,교과보정값!$LE:$LE,0))+IF(INDEX(교과보정값!$LH:$LH,MATCH($B893,교과보정값!$LE:$LE,0))="인문",교과보정값!LF$10,교과보정값!LG$10)),"")</f>
        <v>0.05</v>
      </c>
      <c r="Q893" s="89">
        <f>IF(P893="","",P893+교과보정값!LG$18)</f>
        <v>0</v>
      </c>
    </row>
    <row r="894" spans="2:17">
      <c r="B894" s="84" t="s">
        <v>2436</v>
      </c>
      <c r="C894" s="85" t="str">
        <f>IF(D894="","",D894+교과보정값!LF$14)</f>
        <v/>
      </c>
      <c r="D894" s="85" t="str">
        <f>IFERROR(IF(INDEX(교과보정값!$LF:$LF,MATCH($B894,교과보정값!$LE:$LE,0))="","",INDEX(교과보정값!$LF:$LF,MATCH($B894,교과보정값!$LE:$LE,0))+IF(INDEX(교과보정값!$LH:$LH,MATCH($B894,교과보정값!$LE:$LE,0))="인문",교과보정값!LF$6,교과보정값!LG$6)),"")</f>
        <v/>
      </c>
      <c r="E894" s="85" t="str">
        <f>IF(D894="","",D894+교과보정값!LG$14)</f>
        <v/>
      </c>
      <c r="F894" s="86" t="str">
        <f>IF(G894="","",G894+교과보정값!LF$15)</f>
        <v/>
      </c>
      <c r="G894" s="86" t="str">
        <f>IFERROR(IF(INDEX(교과보정값!$LF:$LF,MATCH($B894,교과보정값!$LE:$LE,0))="","",INDEX(교과보정값!$LF:$LF,MATCH($B894,교과보정값!$LE:$LE,0))+IF(INDEX(교과보정값!$LH:$LH,MATCH($B894,교과보정값!$LE:$LE,0))="인문",교과보정값!LF$7,교과보정값!LG$7)),"")</f>
        <v/>
      </c>
      <c r="H894" s="86" t="str">
        <f>IF(G894="","",G894+교과보정값!LG$15)</f>
        <v/>
      </c>
      <c r="I894" s="87" t="str">
        <f>IF(J894="","",J894+교과보정값!LF$16)</f>
        <v/>
      </c>
      <c r="J894" s="87" t="str">
        <f>IFERROR(IF(INDEX(교과보정값!$LF:$LF,MATCH($B894,교과보정값!$LE:$LE,0))="","",INDEX(교과보정값!$LF:$LF,MATCH($B894,교과보정값!$LE:$LE,0))+IF(INDEX(교과보정값!$LH:$LH,MATCH($B894,교과보정값!$LE:$LE,0))="인문",교과보정값!LF$8,교과보정값!LG$8)),"")</f>
        <v/>
      </c>
      <c r="K894" s="87" t="str">
        <f>IF(J894="","",J894+교과보정값!LG$16)</f>
        <v/>
      </c>
      <c r="L894" s="88" t="str">
        <f>IF(M894="","",M894+교과보정값!LF$17)</f>
        <v/>
      </c>
      <c r="M894" s="88" t="str">
        <f>IFERROR(IF(INDEX(교과보정값!$LF:$LF,MATCH($B894,교과보정값!$LE:$LE,0))="","",INDEX(교과보정값!$LF:$LF,MATCH($B894,교과보정값!$LE:$LE,0))+IF(INDEX(교과보정값!$LH:$LH,MATCH($B894,교과보정값!$LE:$LE,0))="인문",교과보정값!LF$9,교과보정값!LG$9)),"")</f>
        <v/>
      </c>
      <c r="N894" s="88" t="str">
        <f>IF(M894="","",M894+교과보정값!LG$17)</f>
        <v/>
      </c>
      <c r="O894" s="89" t="str">
        <f>IF(P894="","",P894+교과보정값!LF$18)</f>
        <v/>
      </c>
      <c r="P894" s="89" t="str">
        <f>IFERROR(IF(INDEX(교과보정값!$LF:$LF,MATCH($B894,교과보정값!$LE:$LE,0))="","",INDEX(교과보정값!$LF:$LF,MATCH($B894,교과보정값!$LE:$LE,0))+IF(INDEX(교과보정값!$LH:$LH,MATCH($B894,교과보정값!$LE:$LE,0))="인문",교과보정값!LF$10,교과보정값!LG$10)),"")</f>
        <v/>
      </c>
      <c r="Q894" s="89" t="str">
        <f>IF(P894="","",P894+교과보정값!LG$18)</f>
        <v/>
      </c>
    </row>
    <row r="895" spans="2:17">
      <c r="B895" s="84" t="s">
        <v>2437</v>
      </c>
      <c r="C895" s="85" t="str">
        <f>IF(D895="","",D895+교과보정값!LF$14)</f>
        <v/>
      </c>
      <c r="D895" s="85" t="str">
        <f>IFERROR(IF(INDEX(교과보정값!$LF:$LF,MATCH($B895,교과보정값!$LE:$LE,0))="","",INDEX(교과보정값!$LF:$LF,MATCH($B895,교과보정값!$LE:$LE,0))+IF(INDEX(교과보정값!$LH:$LH,MATCH($B895,교과보정값!$LE:$LE,0))="인문",교과보정값!LF$6,교과보정값!LG$6)),"")</f>
        <v/>
      </c>
      <c r="E895" s="85" t="str">
        <f>IF(D895="","",D895+교과보정값!LG$14)</f>
        <v/>
      </c>
      <c r="F895" s="86" t="str">
        <f>IF(G895="","",G895+교과보정값!LF$15)</f>
        <v/>
      </c>
      <c r="G895" s="86" t="str">
        <f>IFERROR(IF(INDEX(교과보정값!$LF:$LF,MATCH($B895,교과보정값!$LE:$LE,0))="","",INDEX(교과보정값!$LF:$LF,MATCH($B895,교과보정값!$LE:$LE,0))+IF(INDEX(교과보정값!$LH:$LH,MATCH($B895,교과보정값!$LE:$LE,0))="인문",교과보정값!LF$7,교과보정값!LG$7)),"")</f>
        <v/>
      </c>
      <c r="H895" s="86" t="str">
        <f>IF(G895="","",G895+교과보정값!LG$15)</f>
        <v/>
      </c>
      <c r="I895" s="87" t="str">
        <f>IF(J895="","",J895+교과보정값!LF$16)</f>
        <v/>
      </c>
      <c r="J895" s="87" t="str">
        <f>IFERROR(IF(INDEX(교과보정값!$LF:$LF,MATCH($B895,교과보정값!$LE:$LE,0))="","",INDEX(교과보정값!$LF:$LF,MATCH($B895,교과보정값!$LE:$LE,0))+IF(INDEX(교과보정값!$LH:$LH,MATCH($B895,교과보정값!$LE:$LE,0))="인문",교과보정값!LF$8,교과보정값!LG$8)),"")</f>
        <v/>
      </c>
      <c r="K895" s="87" t="str">
        <f>IF(J895="","",J895+교과보정값!LG$16)</f>
        <v/>
      </c>
      <c r="L895" s="88" t="str">
        <f>IF(M895="","",M895+교과보정값!LF$17)</f>
        <v/>
      </c>
      <c r="M895" s="88" t="str">
        <f>IFERROR(IF(INDEX(교과보정값!$LF:$LF,MATCH($B895,교과보정값!$LE:$LE,0))="","",INDEX(교과보정값!$LF:$LF,MATCH($B895,교과보정값!$LE:$LE,0))+IF(INDEX(교과보정값!$LH:$LH,MATCH($B895,교과보정값!$LE:$LE,0))="인문",교과보정값!LF$9,교과보정값!LG$9)),"")</f>
        <v/>
      </c>
      <c r="N895" s="88" t="str">
        <f>IF(M895="","",M895+교과보정값!LG$17)</f>
        <v/>
      </c>
      <c r="O895" s="89" t="str">
        <f>IF(P895="","",P895+교과보정값!LF$18)</f>
        <v/>
      </c>
      <c r="P895" s="89" t="str">
        <f>IFERROR(IF(INDEX(교과보정값!$LF:$LF,MATCH($B895,교과보정값!$LE:$LE,0))="","",INDEX(교과보정값!$LF:$LF,MATCH($B895,교과보정값!$LE:$LE,0))+IF(INDEX(교과보정값!$LH:$LH,MATCH($B895,교과보정값!$LE:$LE,0))="인문",교과보정값!LF$10,교과보정값!LG$10)),"")</f>
        <v/>
      </c>
      <c r="Q895" s="89" t="str">
        <f>IF(P895="","",P895+교과보정값!LG$18)</f>
        <v/>
      </c>
    </row>
    <row r="896" spans="2:17">
      <c r="B896" s="84" t="s">
        <v>2438</v>
      </c>
      <c r="C896" s="85" t="str">
        <f>IF(D896="","",D896+교과보정값!LF$14)</f>
        <v/>
      </c>
      <c r="D896" s="85" t="str">
        <f>IFERROR(IF(INDEX(교과보정값!$LF:$LF,MATCH($B896,교과보정값!$LE:$LE,0))="","",INDEX(교과보정값!$LF:$LF,MATCH($B896,교과보정값!$LE:$LE,0))+IF(INDEX(교과보정값!$LH:$LH,MATCH($B896,교과보정값!$LE:$LE,0))="인문",교과보정값!LF$6,교과보정값!LG$6)),"")</f>
        <v/>
      </c>
      <c r="E896" s="85" t="str">
        <f>IF(D896="","",D896+교과보정값!LG$14)</f>
        <v/>
      </c>
      <c r="F896" s="86" t="str">
        <f>IF(G896="","",G896+교과보정값!LF$15)</f>
        <v/>
      </c>
      <c r="G896" s="86" t="str">
        <f>IFERROR(IF(INDEX(교과보정값!$LF:$LF,MATCH($B896,교과보정값!$LE:$LE,0))="","",INDEX(교과보정값!$LF:$LF,MATCH($B896,교과보정값!$LE:$LE,0))+IF(INDEX(교과보정값!$LH:$LH,MATCH($B896,교과보정값!$LE:$LE,0))="인문",교과보정값!LF$7,교과보정값!LG$7)),"")</f>
        <v/>
      </c>
      <c r="H896" s="86" t="str">
        <f>IF(G896="","",G896+교과보정값!LG$15)</f>
        <v/>
      </c>
      <c r="I896" s="87" t="str">
        <f>IF(J896="","",J896+교과보정값!LF$16)</f>
        <v/>
      </c>
      <c r="J896" s="87" t="str">
        <f>IFERROR(IF(INDEX(교과보정값!$LF:$LF,MATCH($B896,교과보정값!$LE:$LE,0))="","",INDEX(교과보정값!$LF:$LF,MATCH($B896,교과보정값!$LE:$LE,0))+IF(INDEX(교과보정값!$LH:$LH,MATCH($B896,교과보정값!$LE:$LE,0))="인문",교과보정값!LF$8,교과보정값!LG$8)),"")</f>
        <v/>
      </c>
      <c r="K896" s="87" t="str">
        <f>IF(J896="","",J896+교과보정값!LG$16)</f>
        <v/>
      </c>
      <c r="L896" s="88" t="str">
        <f>IF(M896="","",M896+교과보정값!LF$17)</f>
        <v/>
      </c>
      <c r="M896" s="88" t="str">
        <f>IFERROR(IF(INDEX(교과보정값!$LF:$LF,MATCH($B896,교과보정값!$LE:$LE,0))="","",INDEX(교과보정값!$LF:$LF,MATCH($B896,교과보정값!$LE:$LE,0))+IF(INDEX(교과보정값!$LH:$LH,MATCH($B896,교과보정값!$LE:$LE,0))="인문",교과보정값!LF$9,교과보정값!LG$9)),"")</f>
        <v/>
      </c>
      <c r="N896" s="88" t="str">
        <f>IF(M896="","",M896+교과보정값!LG$17)</f>
        <v/>
      </c>
      <c r="O896" s="89" t="str">
        <f>IF(P896="","",P896+교과보정값!LF$18)</f>
        <v/>
      </c>
      <c r="P896" s="89" t="str">
        <f>IFERROR(IF(INDEX(교과보정값!$LF:$LF,MATCH($B896,교과보정값!$LE:$LE,0))="","",INDEX(교과보정값!$LF:$LF,MATCH($B896,교과보정값!$LE:$LE,0))+IF(INDEX(교과보정값!$LH:$LH,MATCH($B896,교과보정값!$LE:$LE,0))="인문",교과보정값!LF$10,교과보정값!LG$10)),"")</f>
        <v/>
      </c>
      <c r="Q896" s="89" t="str">
        <f>IF(P896="","",P896+교과보정값!LG$18)</f>
        <v/>
      </c>
    </row>
    <row r="897" spans="2:17">
      <c r="B897" s="84" t="s">
        <v>2439</v>
      </c>
      <c r="C897" s="85" t="str">
        <f>IF(D897="","",D897+교과보정값!LF$14)</f>
        <v/>
      </c>
      <c r="D897" s="85" t="str">
        <f>IFERROR(IF(INDEX(교과보정값!$LF:$LF,MATCH($B897,교과보정값!$LE:$LE,0))="","",INDEX(교과보정값!$LF:$LF,MATCH($B897,교과보정값!$LE:$LE,0))+IF(INDEX(교과보정값!$LH:$LH,MATCH($B897,교과보정값!$LE:$LE,0))="인문",교과보정값!LF$6,교과보정값!LG$6)),"")</f>
        <v/>
      </c>
      <c r="E897" s="85" t="str">
        <f>IF(D897="","",D897+교과보정값!LG$14)</f>
        <v/>
      </c>
      <c r="F897" s="86" t="str">
        <f>IF(G897="","",G897+교과보정값!LF$15)</f>
        <v/>
      </c>
      <c r="G897" s="86" t="str">
        <f>IFERROR(IF(INDEX(교과보정값!$LF:$LF,MATCH($B897,교과보정값!$LE:$LE,0))="","",INDEX(교과보정값!$LF:$LF,MATCH($B897,교과보정값!$LE:$LE,0))+IF(INDEX(교과보정값!$LH:$LH,MATCH($B897,교과보정값!$LE:$LE,0))="인문",교과보정값!LF$7,교과보정값!LG$7)),"")</f>
        <v/>
      </c>
      <c r="H897" s="86" t="str">
        <f>IF(G897="","",G897+교과보정값!LG$15)</f>
        <v/>
      </c>
      <c r="I897" s="87" t="str">
        <f>IF(J897="","",J897+교과보정값!LF$16)</f>
        <v/>
      </c>
      <c r="J897" s="87" t="str">
        <f>IFERROR(IF(INDEX(교과보정값!$LF:$LF,MATCH($B897,교과보정값!$LE:$LE,0))="","",INDEX(교과보정값!$LF:$LF,MATCH($B897,교과보정값!$LE:$LE,0))+IF(INDEX(교과보정값!$LH:$LH,MATCH($B897,교과보정값!$LE:$LE,0))="인문",교과보정값!LF$8,교과보정값!LG$8)),"")</f>
        <v/>
      </c>
      <c r="K897" s="87" t="str">
        <f>IF(J897="","",J897+교과보정값!LG$16)</f>
        <v/>
      </c>
      <c r="L897" s="88" t="str">
        <f>IF(M897="","",M897+교과보정값!LF$17)</f>
        <v/>
      </c>
      <c r="M897" s="88" t="str">
        <f>IFERROR(IF(INDEX(교과보정값!$LF:$LF,MATCH($B897,교과보정값!$LE:$LE,0))="","",INDEX(교과보정값!$LF:$LF,MATCH($B897,교과보정값!$LE:$LE,0))+IF(INDEX(교과보정값!$LH:$LH,MATCH($B897,교과보정값!$LE:$LE,0))="인문",교과보정값!LF$9,교과보정값!LG$9)),"")</f>
        <v/>
      </c>
      <c r="N897" s="88" t="str">
        <f>IF(M897="","",M897+교과보정값!LG$17)</f>
        <v/>
      </c>
      <c r="O897" s="89" t="str">
        <f>IF(P897="","",P897+교과보정값!LF$18)</f>
        <v/>
      </c>
      <c r="P897" s="89" t="str">
        <f>IFERROR(IF(INDEX(교과보정값!$LF:$LF,MATCH($B897,교과보정값!$LE:$LE,0))="","",INDEX(교과보정값!$LF:$LF,MATCH($B897,교과보정값!$LE:$LE,0))+IF(INDEX(교과보정값!$LH:$LH,MATCH($B897,교과보정값!$LE:$LE,0))="인문",교과보정값!LF$10,교과보정값!LG$10)),"")</f>
        <v/>
      </c>
      <c r="Q897" s="89" t="str">
        <f>IF(P897="","",P897+교과보정값!LG$18)</f>
        <v/>
      </c>
    </row>
    <row r="899" spans="2:17">
      <c r="B899" s="159" t="s">
        <v>2440</v>
      </c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5"/>
    </row>
    <row r="900" spans="2:17">
      <c r="B900" s="78"/>
      <c r="C900" s="163" t="s">
        <v>1862</v>
      </c>
      <c r="D900" s="154"/>
      <c r="E900" s="155"/>
      <c r="F900" s="161" t="s">
        <v>1863</v>
      </c>
      <c r="G900" s="154"/>
      <c r="H900" s="155"/>
      <c r="I900" s="162" t="s">
        <v>1864</v>
      </c>
      <c r="J900" s="154"/>
      <c r="K900" s="155"/>
      <c r="L900" s="156" t="s">
        <v>1865</v>
      </c>
      <c r="M900" s="154"/>
      <c r="N900" s="155"/>
      <c r="O900" s="157" t="s">
        <v>1866</v>
      </c>
      <c r="P900" s="154"/>
      <c r="Q900" s="155"/>
    </row>
    <row r="901" spans="2:17">
      <c r="B901" s="78" t="s">
        <v>1869</v>
      </c>
      <c r="C901" s="79" t="s">
        <v>19</v>
      </c>
      <c r="D901" s="79" t="s">
        <v>20</v>
      </c>
      <c r="E901" s="79" t="s">
        <v>21</v>
      </c>
      <c r="F901" s="80" t="s">
        <v>19</v>
      </c>
      <c r="G901" s="80" t="s">
        <v>20</v>
      </c>
      <c r="H901" s="80" t="s">
        <v>21</v>
      </c>
      <c r="I901" s="81" t="s">
        <v>19</v>
      </c>
      <c r="J901" s="81" t="s">
        <v>20</v>
      </c>
      <c r="K901" s="81" t="s">
        <v>21</v>
      </c>
      <c r="L901" s="82" t="s">
        <v>19</v>
      </c>
      <c r="M901" s="82" t="s">
        <v>20</v>
      </c>
      <c r="N901" s="82" t="s">
        <v>21</v>
      </c>
      <c r="O901" s="83" t="s">
        <v>19</v>
      </c>
      <c r="P901" s="83" t="s">
        <v>20</v>
      </c>
      <c r="Q901" s="83" t="s">
        <v>21</v>
      </c>
    </row>
    <row r="902" spans="2:17">
      <c r="B902" s="84" t="s">
        <v>2441</v>
      </c>
      <c r="C902" s="85">
        <f>IF(D902="","",D902+교과보정값!LK$14)</f>
        <v>3.0000000000000002E-2</v>
      </c>
      <c r="D902" s="85">
        <f>IFERROR(IF(INDEX(교과보정값!$LK:$LK,MATCH($B902,교과보정값!$LJ:$LJ,0))="","",INDEX(교과보정값!$LK:$LK,MATCH($B902,교과보정값!$LJ:$LJ,0))+IF(INDEX(교과보정값!$LM:$LM,MATCH($B902,교과보정값!$LJ:$LJ,0))="인문",교과보정값!LK$6,교과보정값!LL$6)),"")</f>
        <v>-0.02</v>
      </c>
      <c r="E902" s="85">
        <f>IF(D902="","",D902+교과보정값!LL$14)</f>
        <v>-7.0000000000000007E-2</v>
      </c>
      <c r="F902" s="86">
        <f>IF(G902="","",G902+교과보정값!LK$15)</f>
        <v>3.0000000000000002E-2</v>
      </c>
      <c r="G902" s="86">
        <f>IFERROR(IF(INDEX(교과보정값!$LK:$LK,MATCH($B902,교과보정값!$LJ:$LJ,0))="","",INDEX(교과보정값!$LK:$LK,MATCH($B902,교과보정값!$LJ:$LJ,0))+IF(INDEX(교과보정값!$LM:$LM,MATCH($B902,교과보정값!$LJ:$LJ,0))="인문",교과보정값!LK$7,교과보정값!LL$7)),"")</f>
        <v>-0.02</v>
      </c>
      <c r="H902" s="86">
        <f>IF(G902="","",G902+교과보정값!LL$15)</f>
        <v>-7.0000000000000007E-2</v>
      </c>
      <c r="I902" s="87">
        <f>IF(J902="","",J902+교과보정값!LK$16)</f>
        <v>3.0000000000000002E-2</v>
      </c>
      <c r="J902" s="87">
        <f>IFERROR(IF(INDEX(교과보정값!$LK:$LK,MATCH($B902,교과보정값!$LJ:$LJ,0))="","",INDEX(교과보정값!$LK:$LK,MATCH($B902,교과보정값!$LJ:$LJ,0))+IF(INDEX(교과보정값!$LM:$LM,MATCH($B902,교과보정값!$LJ:$LJ,0))="인문",교과보정값!LK$8,교과보정값!LL$8)),"")</f>
        <v>-0.02</v>
      </c>
      <c r="K902" s="87">
        <f>IF(J902="","",J902+교과보정값!LL$16)</f>
        <v>-7.0000000000000007E-2</v>
      </c>
      <c r="L902" s="88">
        <f>IF(M902="","",M902+교과보정값!LK$17)</f>
        <v>3.0000000000000002E-2</v>
      </c>
      <c r="M902" s="88">
        <f>IFERROR(IF(INDEX(교과보정값!$LK:$LK,MATCH($B902,교과보정값!$LJ:$LJ,0))="","",INDEX(교과보정값!$LK:$LK,MATCH($B902,교과보정값!$LJ:$LJ,0))+IF(INDEX(교과보정값!$LM:$LM,MATCH($B902,교과보정값!$LJ:$LJ,0))="인문",교과보정값!LK$9,교과보정값!LL$9)),"")</f>
        <v>-0.02</v>
      </c>
      <c r="N902" s="88">
        <f>IF(M902="","",M902+교과보정값!LL$17)</f>
        <v>-7.0000000000000007E-2</v>
      </c>
      <c r="O902" s="89">
        <f>IF(P902="","",P902+교과보정값!LK$18)</f>
        <v>3.0000000000000002E-2</v>
      </c>
      <c r="P902" s="89">
        <f>IFERROR(IF(INDEX(교과보정값!$LK:$LK,MATCH($B902,교과보정값!$LJ:$LJ,0))="","",INDEX(교과보정값!$LK:$LK,MATCH($B902,교과보정값!$LJ:$LJ,0))+IF(INDEX(교과보정값!$LM:$LM,MATCH($B902,교과보정값!$LJ:$LJ,0))="인문",교과보정값!LK$10,교과보정값!LL$10)),"")</f>
        <v>-0.02</v>
      </c>
      <c r="Q902" s="89">
        <f>IF(P902="","",P902+교과보정값!LL$18)</f>
        <v>-7.0000000000000007E-2</v>
      </c>
    </row>
    <row r="903" spans="2:17">
      <c r="B903" s="84" t="s">
        <v>2442</v>
      </c>
      <c r="C903" s="85" t="str">
        <f>IF(D903="","",D903+교과보정값!LK$14)</f>
        <v/>
      </c>
      <c r="D903" s="85" t="str">
        <f>IFERROR(IF(INDEX(교과보정값!$LK:$LK,MATCH($B903,교과보정값!$LJ:$LJ,0))="","",INDEX(교과보정값!$LK:$LK,MATCH($B903,교과보정값!$LJ:$LJ,0))+IF(INDEX(교과보정값!$LM:$LM,MATCH($B903,교과보정값!$LJ:$LJ,0))="인문",교과보정값!LK$6,교과보정값!LL$6)),"")</f>
        <v/>
      </c>
      <c r="E903" s="85" t="str">
        <f>IF(D903="","",D903+교과보정값!LL$14)</f>
        <v/>
      </c>
      <c r="F903" s="86" t="str">
        <f>IF(G903="","",G903+교과보정값!LK$15)</f>
        <v/>
      </c>
      <c r="G903" s="86" t="str">
        <f>IFERROR(IF(INDEX(교과보정값!$LK:$LK,MATCH($B903,교과보정값!$LJ:$LJ,0))="","",INDEX(교과보정값!$LK:$LK,MATCH($B903,교과보정값!$LJ:$LJ,0))+IF(INDEX(교과보정값!$LM:$LM,MATCH($B903,교과보정값!$LJ:$LJ,0))="인문",교과보정값!LK$7,교과보정값!LL$7)),"")</f>
        <v/>
      </c>
      <c r="H903" s="86" t="str">
        <f>IF(G903="","",G903+교과보정값!LL$15)</f>
        <v/>
      </c>
      <c r="I903" s="87" t="str">
        <f>IF(J903="","",J903+교과보정값!LK$16)</f>
        <v/>
      </c>
      <c r="J903" s="87" t="str">
        <f>IFERROR(IF(INDEX(교과보정값!$LK:$LK,MATCH($B903,교과보정값!$LJ:$LJ,0))="","",INDEX(교과보정값!$LK:$LK,MATCH($B903,교과보정값!$LJ:$LJ,0))+IF(INDEX(교과보정값!$LM:$LM,MATCH($B903,교과보정값!$LJ:$LJ,0))="인문",교과보정값!LK$8,교과보정값!LL$8)),"")</f>
        <v/>
      </c>
      <c r="K903" s="87" t="str">
        <f>IF(J903="","",J903+교과보정값!LL$16)</f>
        <v/>
      </c>
      <c r="L903" s="88" t="str">
        <f>IF(M903="","",M903+교과보정값!LK$17)</f>
        <v/>
      </c>
      <c r="M903" s="88" t="str">
        <f>IFERROR(IF(INDEX(교과보정값!$LK:$LK,MATCH($B903,교과보정값!$LJ:$LJ,0))="","",INDEX(교과보정값!$LK:$LK,MATCH($B903,교과보정값!$LJ:$LJ,0))+IF(INDEX(교과보정값!$LM:$LM,MATCH($B903,교과보정값!$LJ:$LJ,0))="인문",교과보정값!LK$9,교과보정값!LL$9)),"")</f>
        <v/>
      </c>
      <c r="N903" s="88" t="str">
        <f>IF(M903="","",M903+교과보정값!LL$17)</f>
        <v/>
      </c>
      <c r="O903" s="89" t="str">
        <f>IF(P903="","",P903+교과보정값!LK$18)</f>
        <v/>
      </c>
      <c r="P903" s="89" t="str">
        <f>IFERROR(IF(INDEX(교과보정값!$LK:$LK,MATCH($B903,교과보정값!$LJ:$LJ,0))="","",INDEX(교과보정값!$LK:$LK,MATCH($B903,교과보정값!$LJ:$LJ,0))+IF(INDEX(교과보정값!$LM:$LM,MATCH($B903,교과보정값!$LJ:$LJ,0))="인문",교과보정값!LK$10,교과보정값!LL$10)),"")</f>
        <v/>
      </c>
      <c r="Q903" s="89" t="str">
        <f>IF(P903="","",P903+교과보정값!LL$18)</f>
        <v/>
      </c>
    </row>
    <row r="904" spans="2:17">
      <c r="B904" s="84" t="s">
        <v>2443</v>
      </c>
      <c r="C904" s="85">
        <f>IF(D904="","",D904+교과보정값!LK$14)</f>
        <v>7.0000000000000007E-2</v>
      </c>
      <c r="D904" s="85">
        <f>IFERROR(IF(INDEX(교과보정값!$LK:$LK,MATCH($B904,교과보정값!$LJ:$LJ,0))="","",INDEX(교과보정값!$LK:$LK,MATCH($B904,교과보정값!$LJ:$LJ,0))+IF(INDEX(교과보정값!$LM:$LM,MATCH($B904,교과보정값!$LJ:$LJ,0))="인문",교과보정값!LK$6,교과보정값!LL$6)),"")</f>
        <v>0.02</v>
      </c>
      <c r="E904" s="85">
        <f>IF(D904="","",D904+교과보정값!LL$14)</f>
        <v>-3.0000000000000002E-2</v>
      </c>
      <c r="F904" s="86">
        <f>IF(G904="","",G904+교과보정값!LK$15)</f>
        <v>7.0000000000000007E-2</v>
      </c>
      <c r="G904" s="86">
        <f>IFERROR(IF(INDEX(교과보정값!$LK:$LK,MATCH($B904,교과보정값!$LJ:$LJ,0))="","",INDEX(교과보정값!$LK:$LK,MATCH($B904,교과보정값!$LJ:$LJ,0))+IF(INDEX(교과보정값!$LM:$LM,MATCH($B904,교과보정값!$LJ:$LJ,0))="인문",교과보정값!LK$7,교과보정값!LL$7)),"")</f>
        <v>0.02</v>
      </c>
      <c r="H904" s="86">
        <f>IF(G904="","",G904+교과보정값!LL$15)</f>
        <v>-3.0000000000000002E-2</v>
      </c>
      <c r="I904" s="87">
        <f>IF(J904="","",J904+교과보정값!LK$16)</f>
        <v>7.0000000000000007E-2</v>
      </c>
      <c r="J904" s="87">
        <f>IFERROR(IF(INDEX(교과보정값!$LK:$LK,MATCH($B904,교과보정값!$LJ:$LJ,0))="","",INDEX(교과보정값!$LK:$LK,MATCH($B904,교과보정값!$LJ:$LJ,0))+IF(INDEX(교과보정값!$LM:$LM,MATCH($B904,교과보정값!$LJ:$LJ,0))="인문",교과보정값!LK$8,교과보정값!LL$8)),"")</f>
        <v>0.02</v>
      </c>
      <c r="K904" s="87">
        <f>IF(J904="","",J904+교과보정값!LL$16)</f>
        <v>-3.0000000000000002E-2</v>
      </c>
      <c r="L904" s="88">
        <f>IF(M904="","",M904+교과보정값!LK$17)</f>
        <v>7.0000000000000007E-2</v>
      </c>
      <c r="M904" s="88">
        <f>IFERROR(IF(INDEX(교과보정값!$LK:$LK,MATCH($B904,교과보정값!$LJ:$LJ,0))="","",INDEX(교과보정값!$LK:$LK,MATCH($B904,교과보정값!$LJ:$LJ,0))+IF(INDEX(교과보정값!$LM:$LM,MATCH($B904,교과보정값!$LJ:$LJ,0))="인문",교과보정값!LK$9,교과보정값!LL$9)),"")</f>
        <v>0.02</v>
      </c>
      <c r="N904" s="88">
        <f>IF(M904="","",M904+교과보정값!LL$17)</f>
        <v>-3.0000000000000002E-2</v>
      </c>
      <c r="O904" s="89">
        <f>IF(P904="","",P904+교과보정값!LK$18)</f>
        <v>7.0000000000000007E-2</v>
      </c>
      <c r="P904" s="89">
        <f>IFERROR(IF(INDEX(교과보정값!$LK:$LK,MATCH($B904,교과보정값!$LJ:$LJ,0))="","",INDEX(교과보정값!$LK:$LK,MATCH($B904,교과보정값!$LJ:$LJ,0))+IF(INDEX(교과보정값!$LM:$LM,MATCH($B904,교과보정값!$LJ:$LJ,0))="인문",교과보정값!LK$10,교과보정값!LL$10)),"")</f>
        <v>0.02</v>
      </c>
      <c r="Q904" s="89">
        <f>IF(P904="","",P904+교과보정값!LL$18)</f>
        <v>-3.0000000000000002E-2</v>
      </c>
    </row>
    <row r="905" spans="2:17">
      <c r="B905" s="84" t="s">
        <v>2444</v>
      </c>
      <c r="C905" s="85">
        <f>IF(D905="","",D905+교과보정값!LK$14)</f>
        <v>0</v>
      </c>
      <c r="D905" s="85">
        <f>IFERROR(IF(INDEX(교과보정값!$LK:$LK,MATCH($B905,교과보정값!$LJ:$LJ,0))="","",INDEX(교과보정값!$LK:$LK,MATCH($B905,교과보정값!$LJ:$LJ,0))+IF(INDEX(교과보정값!$LM:$LM,MATCH($B905,교과보정값!$LJ:$LJ,0))="인문",교과보정값!LK$6,교과보정값!LL$6)),"")</f>
        <v>-0.05</v>
      </c>
      <c r="E905" s="85">
        <f>IF(D905="","",D905+교과보정값!LL$14)</f>
        <v>-0.1</v>
      </c>
      <c r="F905" s="86">
        <f>IF(G905="","",G905+교과보정값!LK$15)</f>
        <v>0</v>
      </c>
      <c r="G905" s="86">
        <f>IFERROR(IF(INDEX(교과보정값!$LK:$LK,MATCH($B905,교과보정값!$LJ:$LJ,0))="","",INDEX(교과보정값!$LK:$LK,MATCH($B905,교과보정값!$LJ:$LJ,0))+IF(INDEX(교과보정값!$LM:$LM,MATCH($B905,교과보정값!$LJ:$LJ,0))="인문",교과보정값!LK$7,교과보정값!LL$7)),"")</f>
        <v>-0.05</v>
      </c>
      <c r="H905" s="86">
        <f>IF(G905="","",G905+교과보정값!LL$15)</f>
        <v>-0.1</v>
      </c>
      <c r="I905" s="87">
        <f>IF(J905="","",J905+교과보정값!LK$16)</f>
        <v>0</v>
      </c>
      <c r="J905" s="87">
        <f>IFERROR(IF(INDEX(교과보정값!$LK:$LK,MATCH($B905,교과보정값!$LJ:$LJ,0))="","",INDEX(교과보정값!$LK:$LK,MATCH($B905,교과보정값!$LJ:$LJ,0))+IF(INDEX(교과보정값!$LM:$LM,MATCH($B905,교과보정값!$LJ:$LJ,0))="인문",교과보정값!LK$8,교과보정값!LL$8)),"")</f>
        <v>-0.05</v>
      </c>
      <c r="K905" s="87">
        <f>IF(J905="","",J905+교과보정값!LL$16)</f>
        <v>-0.1</v>
      </c>
      <c r="L905" s="88">
        <f>IF(M905="","",M905+교과보정값!LK$17)</f>
        <v>0</v>
      </c>
      <c r="M905" s="88">
        <f>IFERROR(IF(INDEX(교과보정값!$LK:$LK,MATCH($B905,교과보정값!$LJ:$LJ,0))="","",INDEX(교과보정값!$LK:$LK,MATCH($B905,교과보정값!$LJ:$LJ,0))+IF(INDEX(교과보정값!$LM:$LM,MATCH($B905,교과보정값!$LJ:$LJ,0))="인문",교과보정값!LK$9,교과보정값!LL$9)),"")</f>
        <v>-0.05</v>
      </c>
      <c r="N905" s="88">
        <f>IF(M905="","",M905+교과보정값!LL$17)</f>
        <v>-0.1</v>
      </c>
      <c r="O905" s="89">
        <f>IF(P905="","",P905+교과보정값!LK$18)</f>
        <v>0</v>
      </c>
      <c r="P905" s="89">
        <f>IFERROR(IF(INDEX(교과보정값!$LK:$LK,MATCH($B905,교과보정값!$LJ:$LJ,0))="","",INDEX(교과보정값!$LK:$LK,MATCH($B905,교과보정값!$LJ:$LJ,0))+IF(INDEX(교과보정값!$LM:$LM,MATCH($B905,교과보정값!$LJ:$LJ,0))="인문",교과보정값!LK$10,교과보정값!LL$10)),"")</f>
        <v>-0.05</v>
      </c>
      <c r="Q905" s="89">
        <f>IF(P905="","",P905+교과보정값!LL$18)</f>
        <v>-0.1</v>
      </c>
    </row>
    <row r="906" spans="2:17">
      <c r="B906" s="84" t="s">
        <v>2445</v>
      </c>
      <c r="C906" s="85" t="str">
        <f>IF(D906="","",D906+교과보정값!LK$14)</f>
        <v/>
      </c>
      <c r="D906" s="85" t="str">
        <f>IFERROR(IF(INDEX(교과보정값!$LK:$LK,MATCH($B906,교과보정값!$LJ:$LJ,0))="","",INDEX(교과보정값!$LK:$LK,MATCH($B906,교과보정값!$LJ:$LJ,0))+IF(INDEX(교과보정값!$LM:$LM,MATCH($B906,교과보정값!$LJ:$LJ,0))="인문",교과보정값!LK$6,교과보정값!LL$6)),"")</f>
        <v/>
      </c>
      <c r="E906" s="85" t="str">
        <f>IF(D906="","",D906+교과보정값!LL$14)</f>
        <v/>
      </c>
      <c r="F906" s="86" t="str">
        <f>IF(G906="","",G906+교과보정값!LK$15)</f>
        <v/>
      </c>
      <c r="G906" s="86" t="str">
        <f>IFERROR(IF(INDEX(교과보정값!$LK:$LK,MATCH($B906,교과보정값!$LJ:$LJ,0))="","",INDEX(교과보정값!$LK:$LK,MATCH($B906,교과보정값!$LJ:$LJ,0))+IF(INDEX(교과보정값!$LM:$LM,MATCH($B906,교과보정값!$LJ:$LJ,0))="인문",교과보정값!LK$7,교과보정값!LL$7)),"")</f>
        <v/>
      </c>
      <c r="H906" s="86" t="str">
        <f>IF(G906="","",G906+교과보정값!LL$15)</f>
        <v/>
      </c>
      <c r="I906" s="87" t="str">
        <f>IF(J906="","",J906+교과보정값!LK$16)</f>
        <v/>
      </c>
      <c r="J906" s="87" t="str">
        <f>IFERROR(IF(INDEX(교과보정값!$LK:$LK,MATCH($B906,교과보정값!$LJ:$LJ,0))="","",INDEX(교과보정값!$LK:$LK,MATCH($B906,교과보정값!$LJ:$LJ,0))+IF(INDEX(교과보정값!$LM:$LM,MATCH($B906,교과보정값!$LJ:$LJ,0))="인문",교과보정값!LK$8,교과보정값!LL$8)),"")</f>
        <v/>
      </c>
      <c r="K906" s="87" t="str">
        <f>IF(J906="","",J906+교과보정값!LL$16)</f>
        <v/>
      </c>
      <c r="L906" s="88" t="str">
        <f>IF(M906="","",M906+교과보정값!LK$17)</f>
        <v/>
      </c>
      <c r="M906" s="88" t="str">
        <f>IFERROR(IF(INDEX(교과보정값!$LK:$LK,MATCH($B906,교과보정값!$LJ:$LJ,0))="","",INDEX(교과보정값!$LK:$LK,MATCH($B906,교과보정값!$LJ:$LJ,0))+IF(INDEX(교과보정값!$LM:$LM,MATCH($B906,교과보정값!$LJ:$LJ,0))="인문",교과보정값!LK$9,교과보정값!LL$9)),"")</f>
        <v/>
      </c>
      <c r="N906" s="88" t="str">
        <f>IF(M906="","",M906+교과보정값!LL$17)</f>
        <v/>
      </c>
      <c r="O906" s="89" t="str">
        <f>IF(P906="","",P906+교과보정값!LK$18)</f>
        <v/>
      </c>
      <c r="P906" s="89" t="str">
        <f>IFERROR(IF(INDEX(교과보정값!$LK:$LK,MATCH($B906,교과보정값!$LJ:$LJ,0))="","",INDEX(교과보정값!$LK:$LK,MATCH($B906,교과보정값!$LJ:$LJ,0))+IF(INDEX(교과보정값!$LM:$LM,MATCH($B906,교과보정값!$LJ:$LJ,0))="인문",교과보정값!LK$10,교과보정값!LL$10)),"")</f>
        <v/>
      </c>
      <c r="Q906" s="89" t="str">
        <f>IF(P906="","",P906+교과보정값!LL$18)</f>
        <v/>
      </c>
    </row>
    <row r="907" spans="2:17">
      <c r="B907" s="84" t="s">
        <v>2446</v>
      </c>
      <c r="C907" s="85">
        <f>IF(D907="","",D907+교과보정값!LK$14)</f>
        <v>0.1</v>
      </c>
      <c r="D907" s="85">
        <f>IFERROR(IF(INDEX(교과보정값!$LK:$LK,MATCH($B907,교과보정값!$LJ:$LJ,0))="","",INDEX(교과보정값!$LK:$LK,MATCH($B907,교과보정값!$LJ:$LJ,0))+IF(INDEX(교과보정값!$LM:$LM,MATCH($B907,교과보정값!$LJ:$LJ,0))="인문",교과보정값!LK$6,교과보정값!LL$6)),"")</f>
        <v>0.05</v>
      </c>
      <c r="E907" s="85">
        <f>IF(D907="","",D907+교과보정값!LL$14)</f>
        <v>0</v>
      </c>
      <c r="F907" s="86">
        <f>IF(G907="","",G907+교과보정값!LK$15)</f>
        <v>0.1</v>
      </c>
      <c r="G907" s="86">
        <f>IFERROR(IF(INDEX(교과보정값!$LK:$LK,MATCH($B907,교과보정값!$LJ:$LJ,0))="","",INDEX(교과보정값!$LK:$LK,MATCH($B907,교과보정값!$LJ:$LJ,0))+IF(INDEX(교과보정값!$LM:$LM,MATCH($B907,교과보정값!$LJ:$LJ,0))="인문",교과보정값!LK$7,교과보정값!LL$7)),"")</f>
        <v>0.05</v>
      </c>
      <c r="H907" s="86">
        <f>IF(G907="","",G907+교과보정값!LL$15)</f>
        <v>0</v>
      </c>
      <c r="I907" s="87">
        <f>IF(J907="","",J907+교과보정값!LK$16)</f>
        <v>0.1</v>
      </c>
      <c r="J907" s="87">
        <f>IFERROR(IF(INDEX(교과보정값!$LK:$LK,MATCH($B907,교과보정값!$LJ:$LJ,0))="","",INDEX(교과보정값!$LK:$LK,MATCH($B907,교과보정값!$LJ:$LJ,0))+IF(INDEX(교과보정값!$LM:$LM,MATCH($B907,교과보정값!$LJ:$LJ,0))="인문",교과보정값!LK$8,교과보정값!LL$8)),"")</f>
        <v>0.05</v>
      </c>
      <c r="K907" s="87">
        <f>IF(J907="","",J907+교과보정값!LL$16)</f>
        <v>0</v>
      </c>
      <c r="L907" s="88">
        <f>IF(M907="","",M907+교과보정값!LK$17)</f>
        <v>0.1</v>
      </c>
      <c r="M907" s="88">
        <f>IFERROR(IF(INDEX(교과보정값!$LK:$LK,MATCH($B907,교과보정값!$LJ:$LJ,0))="","",INDEX(교과보정값!$LK:$LK,MATCH($B907,교과보정값!$LJ:$LJ,0))+IF(INDEX(교과보정값!$LM:$LM,MATCH($B907,교과보정값!$LJ:$LJ,0))="인문",교과보정값!LK$9,교과보정값!LL$9)),"")</f>
        <v>0.05</v>
      </c>
      <c r="N907" s="88">
        <f>IF(M907="","",M907+교과보정값!LL$17)</f>
        <v>0</v>
      </c>
      <c r="O907" s="89">
        <f>IF(P907="","",P907+교과보정값!LK$18)</f>
        <v>0.1</v>
      </c>
      <c r="P907" s="89">
        <f>IFERROR(IF(INDEX(교과보정값!$LK:$LK,MATCH($B907,교과보정값!$LJ:$LJ,0))="","",INDEX(교과보정값!$LK:$LK,MATCH($B907,교과보정값!$LJ:$LJ,0))+IF(INDEX(교과보정값!$LM:$LM,MATCH($B907,교과보정값!$LJ:$LJ,0))="인문",교과보정값!LK$10,교과보정값!LL$10)),"")</f>
        <v>0.05</v>
      </c>
      <c r="Q907" s="89">
        <f>IF(P907="","",P907+교과보정값!LL$18)</f>
        <v>0</v>
      </c>
    </row>
    <row r="908" spans="2:17">
      <c r="B908" s="84" t="s">
        <v>2447</v>
      </c>
      <c r="C908" s="85" t="str">
        <f>IF(D908="","",D908+교과보정값!LK$14)</f>
        <v/>
      </c>
      <c r="D908" s="85" t="str">
        <f>IFERROR(IF(INDEX(교과보정값!$LK:$LK,MATCH($B908,교과보정값!$LJ:$LJ,0))="","",INDEX(교과보정값!$LK:$LK,MATCH($B908,교과보정값!$LJ:$LJ,0))+IF(INDEX(교과보정값!$LM:$LM,MATCH($B908,교과보정값!$LJ:$LJ,0))="인문",교과보정값!LK$6,교과보정값!LL$6)),"")</f>
        <v/>
      </c>
      <c r="E908" s="85" t="str">
        <f>IF(D908="","",D908+교과보정값!LL$14)</f>
        <v/>
      </c>
      <c r="F908" s="86" t="str">
        <f>IF(G908="","",G908+교과보정값!LK$15)</f>
        <v/>
      </c>
      <c r="G908" s="86" t="str">
        <f>IFERROR(IF(INDEX(교과보정값!$LK:$LK,MATCH($B908,교과보정값!$LJ:$LJ,0))="","",INDEX(교과보정값!$LK:$LK,MATCH($B908,교과보정값!$LJ:$LJ,0))+IF(INDEX(교과보정값!$LM:$LM,MATCH($B908,교과보정값!$LJ:$LJ,0))="인문",교과보정값!LK$7,교과보정값!LL$7)),"")</f>
        <v/>
      </c>
      <c r="H908" s="86" t="str">
        <f>IF(G908="","",G908+교과보정값!LL$15)</f>
        <v/>
      </c>
      <c r="I908" s="87" t="str">
        <f>IF(J908="","",J908+교과보정값!LK$16)</f>
        <v/>
      </c>
      <c r="J908" s="87" t="str">
        <f>IFERROR(IF(INDEX(교과보정값!$LK:$LK,MATCH($B908,교과보정값!$LJ:$LJ,0))="","",INDEX(교과보정값!$LK:$LK,MATCH($B908,교과보정값!$LJ:$LJ,0))+IF(INDEX(교과보정값!$LM:$LM,MATCH($B908,교과보정값!$LJ:$LJ,0))="인문",교과보정값!LK$8,교과보정값!LL$8)),"")</f>
        <v/>
      </c>
      <c r="K908" s="87" t="str">
        <f>IF(J908="","",J908+교과보정값!LL$16)</f>
        <v/>
      </c>
      <c r="L908" s="88" t="str">
        <f>IF(M908="","",M908+교과보정값!LK$17)</f>
        <v/>
      </c>
      <c r="M908" s="88" t="str">
        <f>IFERROR(IF(INDEX(교과보정값!$LK:$LK,MATCH($B908,교과보정값!$LJ:$LJ,0))="","",INDEX(교과보정값!$LK:$LK,MATCH($B908,교과보정값!$LJ:$LJ,0))+IF(INDEX(교과보정값!$LM:$LM,MATCH($B908,교과보정값!$LJ:$LJ,0))="인문",교과보정값!LK$9,교과보정값!LL$9)),"")</f>
        <v/>
      </c>
      <c r="N908" s="88" t="str">
        <f>IF(M908="","",M908+교과보정값!LL$17)</f>
        <v/>
      </c>
      <c r="O908" s="89" t="str">
        <f>IF(P908="","",P908+교과보정값!LK$18)</f>
        <v/>
      </c>
      <c r="P908" s="89" t="str">
        <f>IFERROR(IF(INDEX(교과보정값!$LK:$LK,MATCH($B908,교과보정값!$LJ:$LJ,0))="","",INDEX(교과보정값!$LK:$LK,MATCH($B908,교과보정값!$LJ:$LJ,0))+IF(INDEX(교과보정값!$LM:$LM,MATCH($B908,교과보정값!$LJ:$LJ,0))="인문",교과보정값!LK$10,교과보정값!LL$10)),"")</f>
        <v/>
      </c>
      <c r="Q908" s="89" t="str">
        <f>IF(P908="","",P908+교과보정값!LL$18)</f>
        <v/>
      </c>
    </row>
    <row r="909" spans="2:17">
      <c r="B909" s="84" t="s">
        <v>2448</v>
      </c>
      <c r="C909" s="85" t="str">
        <f>IF(D909="","",D909+교과보정값!LK$14)</f>
        <v/>
      </c>
      <c r="D909" s="85" t="str">
        <f>IFERROR(IF(INDEX(교과보정값!$LK:$LK,MATCH($B909,교과보정값!$LJ:$LJ,0))="","",INDEX(교과보정값!$LK:$LK,MATCH($B909,교과보정값!$LJ:$LJ,0))+IF(INDEX(교과보정값!$LM:$LM,MATCH($B909,교과보정값!$LJ:$LJ,0))="인문",교과보정값!LK$6,교과보정값!LL$6)),"")</f>
        <v/>
      </c>
      <c r="E909" s="85" t="str">
        <f>IF(D909="","",D909+교과보정값!LL$14)</f>
        <v/>
      </c>
      <c r="F909" s="86" t="str">
        <f>IF(G909="","",G909+교과보정값!LK$15)</f>
        <v/>
      </c>
      <c r="G909" s="86" t="str">
        <f>IFERROR(IF(INDEX(교과보정값!$LK:$LK,MATCH($B909,교과보정값!$LJ:$LJ,0))="","",INDEX(교과보정값!$LK:$LK,MATCH($B909,교과보정값!$LJ:$LJ,0))+IF(INDEX(교과보정값!$LM:$LM,MATCH($B909,교과보정값!$LJ:$LJ,0))="인문",교과보정값!LK$7,교과보정값!LL$7)),"")</f>
        <v/>
      </c>
      <c r="H909" s="86" t="str">
        <f>IF(G909="","",G909+교과보정값!LL$15)</f>
        <v/>
      </c>
      <c r="I909" s="87" t="str">
        <f>IF(J909="","",J909+교과보정값!LK$16)</f>
        <v/>
      </c>
      <c r="J909" s="87" t="str">
        <f>IFERROR(IF(INDEX(교과보정값!$LK:$LK,MATCH($B909,교과보정값!$LJ:$LJ,0))="","",INDEX(교과보정값!$LK:$LK,MATCH($B909,교과보정값!$LJ:$LJ,0))+IF(INDEX(교과보정값!$LM:$LM,MATCH($B909,교과보정값!$LJ:$LJ,0))="인문",교과보정값!LK$8,교과보정값!LL$8)),"")</f>
        <v/>
      </c>
      <c r="K909" s="87" t="str">
        <f>IF(J909="","",J909+교과보정값!LL$16)</f>
        <v/>
      </c>
      <c r="L909" s="88" t="str">
        <f>IF(M909="","",M909+교과보정값!LK$17)</f>
        <v/>
      </c>
      <c r="M909" s="88" t="str">
        <f>IFERROR(IF(INDEX(교과보정값!$LK:$LK,MATCH($B909,교과보정값!$LJ:$LJ,0))="","",INDEX(교과보정값!$LK:$LK,MATCH($B909,교과보정값!$LJ:$LJ,0))+IF(INDEX(교과보정값!$LM:$LM,MATCH($B909,교과보정값!$LJ:$LJ,0))="인문",교과보정값!LK$9,교과보정값!LL$9)),"")</f>
        <v/>
      </c>
      <c r="N909" s="88" t="str">
        <f>IF(M909="","",M909+교과보정값!LL$17)</f>
        <v/>
      </c>
      <c r="O909" s="89" t="str">
        <f>IF(P909="","",P909+교과보정값!LK$18)</f>
        <v/>
      </c>
      <c r="P909" s="89" t="str">
        <f>IFERROR(IF(INDEX(교과보정값!$LK:$LK,MATCH($B909,교과보정값!$LJ:$LJ,0))="","",INDEX(교과보정값!$LK:$LK,MATCH($B909,교과보정값!$LJ:$LJ,0))+IF(INDEX(교과보정값!$LM:$LM,MATCH($B909,교과보정값!$LJ:$LJ,0))="인문",교과보정값!LK$10,교과보정값!LL$10)),"")</f>
        <v/>
      </c>
      <c r="Q909" s="89" t="str">
        <f>IF(P909="","",P909+교과보정값!LL$18)</f>
        <v/>
      </c>
    </row>
    <row r="910" spans="2:17">
      <c r="B910" s="84" t="s">
        <v>2449</v>
      </c>
      <c r="C910" s="85" t="str">
        <f>IF(D910="","",D910+교과보정값!LK$14)</f>
        <v/>
      </c>
      <c r="D910" s="85" t="str">
        <f>IFERROR(IF(INDEX(교과보정값!$LK:$LK,MATCH($B910,교과보정값!$LJ:$LJ,0))="","",INDEX(교과보정값!$LK:$LK,MATCH($B910,교과보정값!$LJ:$LJ,0))+IF(INDEX(교과보정값!$LM:$LM,MATCH($B910,교과보정값!$LJ:$LJ,0))="인문",교과보정값!LK$6,교과보정값!LL$6)),"")</f>
        <v/>
      </c>
      <c r="E910" s="85" t="str">
        <f>IF(D910="","",D910+교과보정값!LL$14)</f>
        <v/>
      </c>
      <c r="F910" s="86" t="str">
        <f>IF(G910="","",G910+교과보정값!LK$15)</f>
        <v/>
      </c>
      <c r="G910" s="86" t="str">
        <f>IFERROR(IF(INDEX(교과보정값!$LK:$LK,MATCH($B910,교과보정값!$LJ:$LJ,0))="","",INDEX(교과보정값!$LK:$LK,MATCH($B910,교과보정값!$LJ:$LJ,0))+IF(INDEX(교과보정값!$LM:$LM,MATCH($B910,교과보정값!$LJ:$LJ,0))="인문",교과보정값!LK$7,교과보정값!LL$7)),"")</f>
        <v/>
      </c>
      <c r="H910" s="86" t="str">
        <f>IF(G910="","",G910+교과보정값!LL$15)</f>
        <v/>
      </c>
      <c r="I910" s="87" t="str">
        <f>IF(J910="","",J910+교과보정값!LK$16)</f>
        <v/>
      </c>
      <c r="J910" s="87" t="str">
        <f>IFERROR(IF(INDEX(교과보정값!$LK:$LK,MATCH($B910,교과보정값!$LJ:$LJ,0))="","",INDEX(교과보정값!$LK:$LK,MATCH($B910,교과보정값!$LJ:$LJ,0))+IF(INDEX(교과보정값!$LM:$LM,MATCH($B910,교과보정값!$LJ:$LJ,0))="인문",교과보정값!LK$8,교과보정값!LL$8)),"")</f>
        <v/>
      </c>
      <c r="K910" s="87" t="str">
        <f>IF(J910="","",J910+교과보정값!LL$16)</f>
        <v/>
      </c>
      <c r="L910" s="88" t="str">
        <f>IF(M910="","",M910+교과보정값!LK$17)</f>
        <v/>
      </c>
      <c r="M910" s="88" t="str">
        <f>IFERROR(IF(INDEX(교과보정값!$LK:$LK,MATCH($B910,교과보정값!$LJ:$LJ,0))="","",INDEX(교과보정값!$LK:$LK,MATCH($B910,교과보정값!$LJ:$LJ,0))+IF(INDEX(교과보정값!$LM:$LM,MATCH($B910,교과보정값!$LJ:$LJ,0))="인문",교과보정값!LK$9,교과보정값!LL$9)),"")</f>
        <v/>
      </c>
      <c r="N910" s="88" t="str">
        <f>IF(M910="","",M910+교과보정값!LL$17)</f>
        <v/>
      </c>
      <c r="O910" s="89" t="str">
        <f>IF(P910="","",P910+교과보정값!LK$18)</f>
        <v/>
      </c>
      <c r="P910" s="89" t="str">
        <f>IFERROR(IF(INDEX(교과보정값!$LK:$LK,MATCH($B910,교과보정값!$LJ:$LJ,0))="","",INDEX(교과보정값!$LK:$LK,MATCH($B910,교과보정값!$LJ:$LJ,0))+IF(INDEX(교과보정값!$LM:$LM,MATCH($B910,교과보정값!$LJ:$LJ,0))="인문",교과보정값!LK$10,교과보정값!LL$10)),"")</f>
        <v/>
      </c>
      <c r="Q910" s="89" t="str">
        <f>IF(P910="","",P910+교과보정값!LL$18)</f>
        <v/>
      </c>
    </row>
    <row r="911" spans="2:17">
      <c r="B911" s="84" t="s">
        <v>2450</v>
      </c>
      <c r="C911" s="85" t="str">
        <f>IF(D911="","",D911+교과보정값!LK$14)</f>
        <v/>
      </c>
      <c r="D911" s="85" t="str">
        <f>IFERROR(IF(INDEX(교과보정값!$LK:$LK,MATCH($B911,교과보정값!$LJ:$LJ,0))="","",INDEX(교과보정값!$LK:$LK,MATCH($B911,교과보정값!$LJ:$LJ,0))+IF(INDEX(교과보정값!$LM:$LM,MATCH($B911,교과보정값!$LJ:$LJ,0))="인문",교과보정값!LK$6,교과보정값!LL$6)),"")</f>
        <v/>
      </c>
      <c r="E911" s="85" t="str">
        <f>IF(D911="","",D911+교과보정값!LL$14)</f>
        <v/>
      </c>
      <c r="F911" s="86" t="str">
        <f>IF(G911="","",G911+교과보정값!LK$15)</f>
        <v/>
      </c>
      <c r="G911" s="86" t="str">
        <f>IFERROR(IF(INDEX(교과보정값!$LK:$LK,MATCH($B911,교과보정값!$LJ:$LJ,0))="","",INDEX(교과보정값!$LK:$LK,MATCH($B911,교과보정값!$LJ:$LJ,0))+IF(INDEX(교과보정값!$LM:$LM,MATCH($B911,교과보정값!$LJ:$LJ,0))="인문",교과보정값!LK$7,교과보정값!LL$7)),"")</f>
        <v/>
      </c>
      <c r="H911" s="86" t="str">
        <f>IF(G911="","",G911+교과보정값!LL$15)</f>
        <v/>
      </c>
      <c r="I911" s="87" t="str">
        <f>IF(J911="","",J911+교과보정값!LK$16)</f>
        <v/>
      </c>
      <c r="J911" s="87" t="str">
        <f>IFERROR(IF(INDEX(교과보정값!$LK:$LK,MATCH($B911,교과보정값!$LJ:$LJ,0))="","",INDEX(교과보정값!$LK:$LK,MATCH($B911,교과보정값!$LJ:$LJ,0))+IF(INDEX(교과보정값!$LM:$LM,MATCH($B911,교과보정값!$LJ:$LJ,0))="인문",교과보정값!LK$8,교과보정값!LL$8)),"")</f>
        <v/>
      </c>
      <c r="K911" s="87" t="str">
        <f>IF(J911="","",J911+교과보정값!LL$16)</f>
        <v/>
      </c>
      <c r="L911" s="88" t="str">
        <f>IF(M911="","",M911+교과보정값!LK$17)</f>
        <v/>
      </c>
      <c r="M911" s="88" t="str">
        <f>IFERROR(IF(INDEX(교과보정값!$LK:$LK,MATCH($B911,교과보정값!$LJ:$LJ,0))="","",INDEX(교과보정값!$LK:$LK,MATCH($B911,교과보정값!$LJ:$LJ,0))+IF(INDEX(교과보정값!$LM:$LM,MATCH($B911,교과보정값!$LJ:$LJ,0))="인문",교과보정값!LK$9,교과보정값!LL$9)),"")</f>
        <v/>
      </c>
      <c r="N911" s="88" t="str">
        <f>IF(M911="","",M911+교과보정값!LL$17)</f>
        <v/>
      </c>
      <c r="O911" s="89" t="str">
        <f>IF(P911="","",P911+교과보정값!LK$18)</f>
        <v/>
      </c>
      <c r="P911" s="89" t="str">
        <f>IFERROR(IF(INDEX(교과보정값!$LK:$LK,MATCH($B911,교과보정값!$LJ:$LJ,0))="","",INDEX(교과보정값!$LK:$LK,MATCH($B911,교과보정값!$LJ:$LJ,0))+IF(INDEX(교과보정값!$LM:$LM,MATCH($B911,교과보정값!$LJ:$LJ,0))="인문",교과보정값!LK$10,교과보정값!LL$10)),"")</f>
        <v/>
      </c>
      <c r="Q911" s="89" t="str">
        <f>IF(P911="","",P911+교과보정값!LL$18)</f>
        <v/>
      </c>
    </row>
    <row r="913" spans="2:17">
      <c r="B913" s="159" t="s">
        <v>2451</v>
      </c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5"/>
    </row>
    <row r="914" spans="2:17">
      <c r="B914" s="78"/>
      <c r="C914" s="163" t="s">
        <v>1862</v>
      </c>
      <c r="D914" s="154"/>
      <c r="E914" s="155"/>
      <c r="F914" s="161" t="s">
        <v>1863</v>
      </c>
      <c r="G914" s="154"/>
      <c r="H914" s="155"/>
      <c r="I914" s="162" t="s">
        <v>1864</v>
      </c>
      <c r="J914" s="154"/>
      <c r="K914" s="155"/>
      <c r="L914" s="156" t="s">
        <v>1865</v>
      </c>
      <c r="M914" s="154"/>
      <c r="N914" s="155"/>
      <c r="O914" s="157" t="s">
        <v>1866</v>
      </c>
      <c r="P914" s="154"/>
      <c r="Q914" s="155"/>
    </row>
    <row r="915" spans="2:17">
      <c r="B915" s="78" t="s">
        <v>1869</v>
      </c>
      <c r="C915" s="79" t="s">
        <v>19</v>
      </c>
      <c r="D915" s="79" t="s">
        <v>20</v>
      </c>
      <c r="E915" s="79" t="s">
        <v>21</v>
      </c>
      <c r="F915" s="80" t="s">
        <v>19</v>
      </c>
      <c r="G915" s="80" t="s">
        <v>20</v>
      </c>
      <c r="H915" s="80" t="s">
        <v>21</v>
      </c>
      <c r="I915" s="81" t="s">
        <v>19</v>
      </c>
      <c r="J915" s="81" t="s">
        <v>20</v>
      </c>
      <c r="K915" s="81" t="s">
        <v>21</v>
      </c>
      <c r="L915" s="82" t="s">
        <v>19</v>
      </c>
      <c r="M915" s="82" t="s">
        <v>20</v>
      </c>
      <c r="N915" s="82" t="s">
        <v>21</v>
      </c>
      <c r="O915" s="83" t="s">
        <v>19</v>
      </c>
      <c r="P915" s="83" t="s">
        <v>20</v>
      </c>
      <c r="Q915" s="83" t="s">
        <v>21</v>
      </c>
    </row>
    <row r="916" spans="2:17">
      <c r="B916" s="84" t="s">
        <v>2452</v>
      </c>
      <c r="C916" s="85">
        <f>IF(D916="","",D916+교과보정값!LP$14)</f>
        <v>3.0000000000000002E-2</v>
      </c>
      <c r="D916" s="85">
        <f>IFERROR(IF(INDEX(교과보정값!$LP:$LP,MATCH($B916,교과보정값!$LO:$LO,0))="","",INDEX(교과보정값!$LP:$LP,MATCH($B916,교과보정값!$LO:$LO,0))+IF(INDEX(교과보정값!$LR:$LR,MATCH($B916,교과보정값!$LO:$LO,0))="인문",교과보정값!LP$6,교과보정값!LQ$6)),"")</f>
        <v>-0.02</v>
      </c>
      <c r="E916" s="85">
        <f>IF(D916="","",D916+교과보정값!LQ$14)</f>
        <v>-7.0000000000000007E-2</v>
      </c>
      <c r="F916" s="86">
        <f>IF(G916="","",G916+교과보정값!LP$15)</f>
        <v>3.0000000000000002E-2</v>
      </c>
      <c r="G916" s="86">
        <f>IFERROR(IF(INDEX(교과보정값!$LP:$LP,MATCH($B916,교과보정값!$LO:$LO,0))="","",INDEX(교과보정값!$LP:$LP,MATCH($B916,교과보정값!$LO:$LO,0))+IF(INDEX(교과보정값!$LR:$LR,MATCH($B916,교과보정값!$LO:$LO,0))="인문",교과보정값!LP$7,교과보정값!LQ$7)),"")</f>
        <v>-0.02</v>
      </c>
      <c r="H916" s="86">
        <f>IF(G916="","",G916+교과보정값!LQ$15)</f>
        <v>-7.0000000000000007E-2</v>
      </c>
      <c r="I916" s="87">
        <f>IF(J916="","",J916+교과보정값!LP$16)</f>
        <v>3.0000000000000002E-2</v>
      </c>
      <c r="J916" s="87">
        <f>IFERROR(IF(INDEX(교과보정값!$LP:$LP,MATCH($B916,교과보정값!$LO:$LO,0))="","",INDEX(교과보정값!$LP:$LP,MATCH($B916,교과보정값!$LO:$LO,0))+IF(INDEX(교과보정값!$LR:$LR,MATCH($B916,교과보정값!$LO:$LO,0))="인문",교과보정값!LP$8,교과보정값!LQ$8)),"")</f>
        <v>-0.02</v>
      </c>
      <c r="K916" s="87">
        <f>IF(J916="","",J916+교과보정값!LQ$16)</f>
        <v>-7.0000000000000007E-2</v>
      </c>
      <c r="L916" s="88">
        <f>IF(M916="","",M916+교과보정값!LP$17)</f>
        <v>3.0000000000000002E-2</v>
      </c>
      <c r="M916" s="88">
        <f>IFERROR(IF(INDEX(교과보정값!$LP:$LP,MATCH($B916,교과보정값!$LO:$LO,0))="","",INDEX(교과보정값!$LP:$LP,MATCH($B916,교과보정값!$LO:$LO,0))+IF(INDEX(교과보정값!$LR:$LR,MATCH($B916,교과보정값!$LO:$LO,0))="인문",교과보정값!LP$9,교과보정값!LQ$9)),"")</f>
        <v>-0.02</v>
      </c>
      <c r="N916" s="88">
        <f>IF(M916="","",M916+교과보정값!LQ$17)</f>
        <v>-7.0000000000000007E-2</v>
      </c>
      <c r="O916" s="89">
        <f>IF(P916="","",P916+교과보정값!LP$18)</f>
        <v>3.0000000000000002E-2</v>
      </c>
      <c r="P916" s="89">
        <f>IFERROR(IF(INDEX(교과보정값!$LP:$LP,MATCH($B916,교과보정값!$LO:$LO,0))="","",INDEX(교과보정값!$LP:$LP,MATCH($B916,교과보정값!$LO:$LO,0))+IF(INDEX(교과보정값!$LR:$LR,MATCH($B916,교과보정값!$LO:$LO,0))="인문",교과보정값!LP$10,교과보정값!LQ$10)),"")</f>
        <v>-0.02</v>
      </c>
      <c r="Q916" s="89">
        <f>IF(P916="","",P916+교과보정값!LQ$18)</f>
        <v>-7.0000000000000007E-2</v>
      </c>
    </row>
    <row r="917" spans="2:17">
      <c r="B917" s="84" t="s">
        <v>2453</v>
      </c>
      <c r="C917" s="85" t="str">
        <f>IF(D917="","",D917+교과보정값!LP$14)</f>
        <v/>
      </c>
      <c r="D917" s="85" t="str">
        <f>IFERROR(IF(INDEX(교과보정값!$LP:$LP,MATCH($B917,교과보정값!$LO:$LO,0))="","",INDEX(교과보정값!$LP:$LP,MATCH($B917,교과보정값!$LO:$LO,0))+IF(INDEX(교과보정값!$LR:$LR,MATCH($B917,교과보정값!$LO:$LO,0))="인문",교과보정값!LP$6,교과보정값!LQ$6)),"")</f>
        <v/>
      </c>
      <c r="E917" s="85" t="str">
        <f>IF(D917="","",D917+교과보정값!LQ$14)</f>
        <v/>
      </c>
      <c r="F917" s="86" t="str">
        <f>IF(G917="","",G917+교과보정값!LP$15)</f>
        <v/>
      </c>
      <c r="G917" s="86" t="str">
        <f>IFERROR(IF(INDEX(교과보정값!$LP:$LP,MATCH($B917,교과보정값!$LO:$LO,0))="","",INDEX(교과보정값!$LP:$LP,MATCH($B917,교과보정값!$LO:$LO,0))+IF(INDEX(교과보정값!$LR:$LR,MATCH($B917,교과보정값!$LO:$LO,0))="인문",교과보정값!LP$7,교과보정값!LQ$7)),"")</f>
        <v/>
      </c>
      <c r="H917" s="86" t="str">
        <f>IF(G917="","",G917+교과보정값!LQ$15)</f>
        <v/>
      </c>
      <c r="I917" s="87" t="str">
        <f>IF(J917="","",J917+교과보정값!LP$16)</f>
        <v/>
      </c>
      <c r="J917" s="87" t="str">
        <f>IFERROR(IF(INDEX(교과보정값!$LP:$LP,MATCH($B917,교과보정값!$LO:$LO,0))="","",INDEX(교과보정값!$LP:$LP,MATCH($B917,교과보정값!$LO:$LO,0))+IF(INDEX(교과보정값!$LR:$LR,MATCH($B917,교과보정값!$LO:$LO,0))="인문",교과보정값!LP$8,교과보정값!LQ$8)),"")</f>
        <v/>
      </c>
      <c r="K917" s="87" t="str">
        <f>IF(J917="","",J917+교과보정값!LQ$16)</f>
        <v/>
      </c>
      <c r="L917" s="88" t="str">
        <f>IF(M917="","",M917+교과보정값!LP$17)</f>
        <v/>
      </c>
      <c r="M917" s="88" t="str">
        <f>IFERROR(IF(INDEX(교과보정값!$LP:$LP,MATCH($B917,교과보정값!$LO:$LO,0))="","",INDEX(교과보정값!$LP:$LP,MATCH($B917,교과보정값!$LO:$LO,0))+IF(INDEX(교과보정값!$LR:$LR,MATCH($B917,교과보정값!$LO:$LO,0))="인문",교과보정값!LP$9,교과보정값!LQ$9)),"")</f>
        <v/>
      </c>
      <c r="N917" s="88" t="str">
        <f>IF(M917="","",M917+교과보정값!LQ$17)</f>
        <v/>
      </c>
      <c r="O917" s="89" t="str">
        <f>IF(P917="","",P917+교과보정값!LP$18)</f>
        <v/>
      </c>
      <c r="P917" s="89" t="str">
        <f>IFERROR(IF(INDEX(교과보정값!$LP:$LP,MATCH($B917,교과보정값!$LO:$LO,0))="","",INDEX(교과보정값!$LP:$LP,MATCH($B917,교과보정값!$LO:$LO,0))+IF(INDEX(교과보정값!$LR:$LR,MATCH($B917,교과보정값!$LO:$LO,0))="인문",교과보정값!LP$10,교과보정값!LQ$10)),"")</f>
        <v/>
      </c>
      <c r="Q917" s="89" t="str">
        <f>IF(P917="","",P917+교과보정값!LQ$18)</f>
        <v/>
      </c>
    </row>
    <row r="918" spans="2:17">
      <c r="B918" s="84" t="s">
        <v>2454</v>
      </c>
      <c r="C918" s="85">
        <f>IF(D918="","",D918+교과보정값!LP$14)</f>
        <v>7.0000000000000007E-2</v>
      </c>
      <c r="D918" s="85">
        <f>IFERROR(IF(INDEX(교과보정값!$LP:$LP,MATCH($B918,교과보정값!$LO:$LO,0))="","",INDEX(교과보정값!$LP:$LP,MATCH($B918,교과보정값!$LO:$LO,0))+IF(INDEX(교과보정값!$LR:$LR,MATCH($B918,교과보정값!$LO:$LO,0))="인문",교과보정값!LP$6,교과보정값!LQ$6)),"")</f>
        <v>0.02</v>
      </c>
      <c r="E918" s="85">
        <f>IF(D918="","",D918+교과보정값!LQ$14)</f>
        <v>-3.0000000000000002E-2</v>
      </c>
      <c r="F918" s="86">
        <f>IF(G918="","",G918+교과보정값!LP$15)</f>
        <v>7.0000000000000007E-2</v>
      </c>
      <c r="G918" s="86">
        <f>IFERROR(IF(INDEX(교과보정값!$LP:$LP,MATCH($B918,교과보정값!$LO:$LO,0))="","",INDEX(교과보정값!$LP:$LP,MATCH($B918,교과보정값!$LO:$LO,0))+IF(INDEX(교과보정값!$LR:$LR,MATCH($B918,교과보정값!$LO:$LO,0))="인문",교과보정값!LP$7,교과보정값!LQ$7)),"")</f>
        <v>0.02</v>
      </c>
      <c r="H918" s="86">
        <f>IF(G918="","",G918+교과보정값!LQ$15)</f>
        <v>-3.0000000000000002E-2</v>
      </c>
      <c r="I918" s="87">
        <f>IF(J918="","",J918+교과보정값!LP$16)</f>
        <v>7.0000000000000007E-2</v>
      </c>
      <c r="J918" s="87">
        <f>IFERROR(IF(INDEX(교과보정값!$LP:$LP,MATCH($B918,교과보정값!$LO:$LO,0))="","",INDEX(교과보정값!$LP:$LP,MATCH($B918,교과보정값!$LO:$LO,0))+IF(INDEX(교과보정값!$LR:$LR,MATCH($B918,교과보정값!$LO:$LO,0))="인문",교과보정값!LP$8,교과보정값!LQ$8)),"")</f>
        <v>0.02</v>
      </c>
      <c r="K918" s="87">
        <f>IF(J918="","",J918+교과보정값!LQ$16)</f>
        <v>-3.0000000000000002E-2</v>
      </c>
      <c r="L918" s="88">
        <f>IF(M918="","",M918+교과보정값!LP$17)</f>
        <v>7.0000000000000007E-2</v>
      </c>
      <c r="M918" s="88">
        <f>IFERROR(IF(INDEX(교과보정값!$LP:$LP,MATCH($B918,교과보정값!$LO:$LO,0))="","",INDEX(교과보정값!$LP:$LP,MATCH($B918,교과보정값!$LO:$LO,0))+IF(INDEX(교과보정값!$LR:$LR,MATCH($B918,교과보정값!$LO:$LO,0))="인문",교과보정값!LP$9,교과보정값!LQ$9)),"")</f>
        <v>0.02</v>
      </c>
      <c r="N918" s="88">
        <f>IF(M918="","",M918+교과보정값!LQ$17)</f>
        <v>-3.0000000000000002E-2</v>
      </c>
      <c r="O918" s="89">
        <f>IF(P918="","",P918+교과보정값!LP$18)</f>
        <v>7.0000000000000007E-2</v>
      </c>
      <c r="P918" s="89">
        <f>IFERROR(IF(INDEX(교과보정값!$LP:$LP,MATCH($B918,교과보정값!$LO:$LO,0))="","",INDEX(교과보정값!$LP:$LP,MATCH($B918,교과보정값!$LO:$LO,0))+IF(INDEX(교과보정값!$LR:$LR,MATCH($B918,교과보정값!$LO:$LO,0))="인문",교과보정값!LP$10,교과보정값!LQ$10)),"")</f>
        <v>0.02</v>
      </c>
      <c r="Q918" s="89">
        <f>IF(P918="","",P918+교과보정값!LQ$18)</f>
        <v>-3.0000000000000002E-2</v>
      </c>
    </row>
    <row r="919" spans="2:17">
      <c r="B919" s="84" t="s">
        <v>2455</v>
      </c>
      <c r="C919" s="85">
        <f>IF(D919="","",D919+교과보정값!LP$14)</f>
        <v>0</v>
      </c>
      <c r="D919" s="85">
        <f>IFERROR(IF(INDEX(교과보정값!$LP:$LP,MATCH($B919,교과보정값!$LO:$LO,0))="","",INDEX(교과보정값!$LP:$LP,MATCH($B919,교과보정값!$LO:$LO,0))+IF(INDEX(교과보정값!$LR:$LR,MATCH($B919,교과보정값!$LO:$LO,0))="인문",교과보정값!LP$6,교과보정값!LQ$6)),"")</f>
        <v>-0.05</v>
      </c>
      <c r="E919" s="85">
        <f>IF(D919="","",D919+교과보정값!LQ$14)</f>
        <v>-0.1</v>
      </c>
      <c r="F919" s="86">
        <f>IF(G919="","",G919+교과보정값!LP$15)</f>
        <v>0</v>
      </c>
      <c r="G919" s="86">
        <f>IFERROR(IF(INDEX(교과보정값!$LP:$LP,MATCH($B919,교과보정값!$LO:$LO,0))="","",INDEX(교과보정값!$LP:$LP,MATCH($B919,교과보정값!$LO:$LO,0))+IF(INDEX(교과보정값!$LR:$LR,MATCH($B919,교과보정값!$LO:$LO,0))="인문",교과보정값!LP$7,교과보정값!LQ$7)),"")</f>
        <v>-0.05</v>
      </c>
      <c r="H919" s="86">
        <f>IF(G919="","",G919+교과보정값!LQ$15)</f>
        <v>-0.1</v>
      </c>
      <c r="I919" s="87">
        <f>IF(J919="","",J919+교과보정값!LP$16)</f>
        <v>0</v>
      </c>
      <c r="J919" s="87">
        <f>IFERROR(IF(INDEX(교과보정값!$LP:$LP,MATCH($B919,교과보정값!$LO:$LO,0))="","",INDEX(교과보정값!$LP:$LP,MATCH($B919,교과보정값!$LO:$LO,0))+IF(INDEX(교과보정값!$LR:$LR,MATCH($B919,교과보정값!$LO:$LO,0))="인문",교과보정값!LP$8,교과보정값!LQ$8)),"")</f>
        <v>-0.05</v>
      </c>
      <c r="K919" s="87">
        <f>IF(J919="","",J919+교과보정값!LQ$16)</f>
        <v>-0.1</v>
      </c>
      <c r="L919" s="88">
        <f>IF(M919="","",M919+교과보정값!LP$17)</f>
        <v>0</v>
      </c>
      <c r="M919" s="88">
        <f>IFERROR(IF(INDEX(교과보정값!$LP:$LP,MATCH($B919,교과보정값!$LO:$LO,0))="","",INDEX(교과보정값!$LP:$LP,MATCH($B919,교과보정값!$LO:$LO,0))+IF(INDEX(교과보정값!$LR:$LR,MATCH($B919,교과보정값!$LO:$LO,0))="인문",교과보정값!LP$9,교과보정값!LQ$9)),"")</f>
        <v>-0.05</v>
      </c>
      <c r="N919" s="88">
        <f>IF(M919="","",M919+교과보정값!LQ$17)</f>
        <v>-0.1</v>
      </c>
      <c r="O919" s="89">
        <f>IF(P919="","",P919+교과보정값!LP$18)</f>
        <v>0</v>
      </c>
      <c r="P919" s="89">
        <f>IFERROR(IF(INDEX(교과보정값!$LP:$LP,MATCH($B919,교과보정값!$LO:$LO,0))="","",INDEX(교과보정값!$LP:$LP,MATCH($B919,교과보정값!$LO:$LO,0))+IF(INDEX(교과보정값!$LR:$LR,MATCH($B919,교과보정값!$LO:$LO,0))="인문",교과보정값!LP$10,교과보정값!LQ$10)),"")</f>
        <v>-0.05</v>
      </c>
      <c r="Q919" s="89">
        <f>IF(P919="","",P919+교과보정값!LQ$18)</f>
        <v>-0.1</v>
      </c>
    </row>
    <row r="920" spans="2:17">
      <c r="B920" s="84" t="s">
        <v>2456</v>
      </c>
      <c r="C920" s="85" t="str">
        <f>IF(D920="","",D920+교과보정값!LP$14)</f>
        <v/>
      </c>
      <c r="D920" s="85" t="str">
        <f>IFERROR(IF(INDEX(교과보정값!$LP:$LP,MATCH($B920,교과보정값!$LO:$LO,0))="","",INDEX(교과보정값!$LP:$LP,MATCH($B920,교과보정값!$LO:$LO,0))+IF(INDEX(교과보정값!$LR:$LR,MATCH($B920,교과보정값!$LO:$LO,0))="인문",교과보정값!LP$6,교과보정값!LQ$6)),"")</f>
        <v/>
      </c>
      <c r="E920" s="85" t="str">
        <f>IF(D920="","",D920+교과보정값!LQ$14)</f>
        <v/>
      </c>
      <c r="F920" s="86" t="str">
        <f>IF(G920="","",G920+교과보정값!LP$15)</f>
        <v/>
      </c>
      <c r="G920" s="86" t="str">
        <f>IFERROR(IF(INDEX(교과보정값!$LP:$LP,MATCH($B920,교과보정값!$LO:$LO,0))="","",INDEX(교과보정값!$LP:$LP,MATCH($B920,교과보정값!$LO:$LO,0))+IF(INDEX(교과보정값!$LR:$LR,MATCH($B920,교과보정값!$LO:$LO,0))="인문",교과보정값!LP$7,교과보정값!LQ$7)),"")</f>
        <v/>
      </c>
      <c r="H920" s="86" t="str">
        <f>IF(G920="","",G920+교과보정값!LQ$15)</f>
        <v/>
      </c>
      <c r="I920" s="87" t="str">
        <f>IF(J920="","",J920+교과보정값!LP$16)</f>
        <v/>
      </c>
      <c r="J920" s="87" t="str">
        <f>IFERROR(IF(INDEX(교과보정값!$LP:$LP,MATCH($B920,교과보정값!$LO:$LO,0))="","",INDEX(교과보정값!$LP:$LP,MATCH($B920,교과보정값!$LO:$LO,0))+IF(INDEX(교과보정값!$LR:$LR,MATCH($B920,교과보정값!$LO:$LO,0))="인문",교과보정값!LP$8,교과보정값!LQ$8)),"")</f>
        <v/>
      </c>
      <c r="K920" s="87" t="str">
        <f>IF(J920="","",J920+교과보정값!LQ$16)</f>
        <v/>
      </c>
      <c r="L920" s="88" t="str">
        <f>IF(M920="","",M920+교과보정값!LP$17)</f>
        <v/>
      </c>
      <c r="M920" s="88" t="str">
        <f>IFERROR(IF(INDEX(교과보정값!$LP:$LP,MATCH($B920,교과보정값!$LO:$LO,0))="","",INDEX(교과보정값!$LP:$LP,MATCH($B920,교과보정값!$LO:$LO,0))+IF(INDEX(교과보정값!$LR:$LR,MATCH($B920,교과보정값!$LO:$LO,0))="인문",교과보정값!LP$9,교과보정값!LQ$9)),"")</f>
        <v/>
      </c>
      <c r="N920" s="88" t="str">
        <f>IF(M920="","",M920+교과보정값!LQ$17)</f>
        <v/>
      </c>
      <c r="O920" s="89" t="str">
        <f>IF(P920="","",P920+교과보정값!LP$18)</f>
        <v/>
      </c>
      <c r="P920" s="89" t="str">
        <f>IFERROR(IF(INDEX(교과보정값!$LP:$LP,MATCH($B920,교과보정값!$LO:$LO,0))="","",INDEX(교과보정값!$LP:$LP,MATCH($B920,교과보정값!$LO:$LO,0))+IF(INDEX(교과보정값!$LR:$LR,MATCH($B920,교과보정값!$LO:$LO,0))="인문",교과보정값!LP$10,교과보정값!LQ$10)),"")</f>
        <v/>
      </c>
      <c r="Q920" s="89" t="str">
        <f>IF(P920="","",P920+교과보정값!LQ$18)</f>
        <v/>
      </c>
    </row>
    <row r="921" spans="2:17">
      <c r="B921" s="84" t="s">
        <v>2457</v>
      </c>
      <c r="C921" s="85">
        <f>IF(D921="","",D921+교과보정값!LP$14)</f>
        <v>0.1</v>
      </c>
      <c r="D921" s="85">
        <f>IFERROR(IF(INDEX(교과보정값!$LP:$LP,MATCH($B921,교과보정값!$LO:$LO,0))="","",INDEX(교과보정값!$LP:$LP,MATCH($B921,교과보정값!$LO:$LO,0))+IF(INDEX(교과보정값!$LR:$LR,MATCH($B921,교과보정값!$LO:$LO,0))="인문",교과보정값!LP$6,교과보정값!LQ$6)),"")</f>
        <v>0.05</v>
      </c>
      <c r="E921" s="85">
        <f>IF(D921="","",D921+교과보정값!LQ$14)</f>
        <v>0</v>
      </c>
      <c r="F921" s="86">
        <f>IF(G921="","",G921+교과보정값!LP$15)</f>
        <v>0.1</v>
      </c>
      <c r="G921" s="86">
        <f>IFERROR(IF(INDEX(교과보정값!$LP:$LP,MATCH($B921,교과보정값!$LO:$LO,0))="","",INDEX(교과보정값!$LP:$LP,MATCH($B921,교과보정값!$LO:$LO,0))+IF(INDEX(교과보정값!$LR:$LR,MATCH($B921,교과보정값!$LO:$LO,0))="인문",교과보정값!LP$7,교과보정값!LQ$7)),"")</f>
        <v>0.05</v>
      </c>
      <c r="H921" s="86">
        <f>IF(G921="","",G921+교과보정값!LQ$15)</f>
        <v>0</v>
      </c>
      <c r="I921" s="87">
        <f>IF(J921="","",J921+교과보정값!LP$16)</f>
        <v>0.1</v>
      </c>
      <c r="J921" s="87">
        <f>IFERROR(IF(INDEX(교과보정값!$LP:$LP,MATCH($B921,교과보정값!$LO:$LO,0))="","",INDEX(교과보정값!$LP:$LP,MATCH($B921,교과보정값!$LO:$LO,0))+IF(INDEX(교과보정값!$LR:$LR,MATCH($B921,교과보정값!$LO:$LO,0))="인문",교과보정값!LP$8,교과보정값!LQ$8)),"")</f>
        <v>0.05</v>
      </c>
      <c r="K921" s="87">
        <f>IF(J921="","",J921+교과보정값!LQ$16)</f>
        <v>0</v>
      </c>
      <c r="L921" s="88">
        <f>IF(M921="","",M921+교과보정값!LP$17)</f>
        <v>0.1</v>
      </c>
      <c r="M921" s="88">
        <f>IFERROR(IF(INDEX(교과보정값!$LP:$LP,MATCH($B921,교과보정값!$LO:$LO,0))="","",INDEX(교과보정값!$LP:$LP,MATCH($B921,교과보정값!$LO:$LO,0))+IF(INDEX(교과보정값!$LR:$LR,MATCH($B921,교과보정값!$LO:$LO,0))="인문",교과보정값!LP$9,교과보정값!LQ$9)),"")</f>
        <v>0.05</v>
      </c>
      <c r="N921" s="88">
        <f>IF(M921="","",M921+교과보정값!LQ$17)</f>
        <v>0</v>
      </c>
      <c r="O921" s="89">
        <f>IF(P921="","",P921+교과보정값!LP$18)</f>
        <v>0.1</v>
      </c>
      <c r="P921" s="89">
        <f>IFERROR(IF(INDEX(교과보정값!$LP:$LP,MATCH($B921,교과보정값!$LO:$LO,0))="","",INDEX(교과보정값!$LP:$LP,MATCH($B921,교과보정값!$LO:$LO,0))+IF(INDEX(교과보정값!$LR:$LR,MATCH($B921,교과보정값!$LO:$LO,0))="인문",교과보정값!LP$10,교과보정값!LQ$10)),"")</f>
        <v>0.05</v>
      </c>
      <c r="Q921" s="89">
        <f>IF(P921="","",P921+교과보정값!LQ$18)</f>
        <v>0</v>
      </c>
    </row>
    <row r="922" spans="2:17">
      <c r="B922" s="84" t="s">
        <v>2458</v>
      </c>
      <c r="C922" s="85" t="str">
        <f>IF(D922="","",D922+교과보정값!LP$14)</f>
        <v/>
      </c>
      <c r="D922" s="85" t="str">
        <f>IFERROR(IF(INDEX(교과보정값!$LP:$LP,MATCH($B922,교과보정값!$LO:$LO,0))="","",INDEX(교과보정값!$LP:$LP,MATCH($B922,교과보정값!$LO:$LO,0))+IF(INDEX(교과보정값!$LR:$LR,MATCH($B922,교과보정값!$LO:$LO,0))="인문",교과보정값!LP$6,교과보정값!LQ$6)),"")</f>
        <v/>
      </c>
      <c r="E922" s="85" t="str">
        <f>IF(D922="","",D922+교과보정값!LQ$14)</f>
        <v/>
      </c>
      <c r="F922" s="86" t="str">
        <f>IF(G922="","",G922+교과보정값!LP$15)</f>
        <v/>
      </c>
      <c r="G922" s="86" t="str">
        <f>IFERROR(IF(INDEX(교과보정값!$LP:$LP,MATCH($B922,교과보정값!$LO:$LO,0))="","",INDEX(교과보정값!$LP:$LP,MATCH($B922,교과보정값!$LO:$LO,0))+IF(INDEX(교과보정값!$LR:$LR,MATCH($B922,교과보정값!$LO:$LO,0))="인문",교과보정값!LP$7,교과보정값!LQ$7)),"")</f>
        <v/>
      </c>
      <c r="H922" s="86" t="str">
        <f>IF(G922="","",G922+교과보정값!LQ$15)</f>
        <v/>
      </c>
      <c r="I922" s="87" t="str">
        <f>IF(J922="","",J922+교과보정값!LP$16)</f>
        <v/>
      </c>
      <c r="J922" s="87" t="str">
        <f>IFERROR(IF(INDEX(교과보정값!$LP:$LP,MATCH($B922,교과보정값!$LO:$LO,0))="","",INDEX(교과보정값!$LP:$LP,MATCH($B922,교과보정값!$LO:$LO,0))+IF(INDEX(교과보정값!$LR:$LR,MATCH($B922,교과보정값!$LO:$LO,0))="인문",교과보정값!LP$8,교과보정값!LQ$8)),"")</f>
        <v/>
      </c>
      <c r="K922" s="87" t="str">
        <f>IF(J922="","",J922+교과보정값!LQ$16)</f>
        <v/>
      </c>
      <c r="L922" s="88" t="str">
        <f>IF(M922="","",M922+교과보정값!LP$17)</f>
        <v/>
      </c>
      <c r="M922" s="88" t="str">
        <f>IFERROR(IF(INDEX(교과보정값!$LP:$LP,MATCH($B922,교과보정값!$LO:$LO,0))="","",INDEX(교과보정값!$LP:$LP,MATCH($B922,교과보정값!$LO:$LO,0))+IF(INDEX(교과보정값!$LR:$LR,MATCH($B922,교과보정값!$LO:$LO,0))="인문",교과보정값!LP$9,교과보정값!LQ$9)),"")</f>
        <v/>
      </c>
      <c r="N922" s="88" t="str">
        <f>IF(M922="","",M922+교과보정값!LQ$17)</f>
        <v/>
      </c>
      <c r="O922" s="89" t="str">
        <f>IF(P922="","",P922+교과보정값!LP$18)</f>
        <v/>
      </c>
      <c r="P922" s="89" t="str">
        <f>IFERROR(IF(INDEX(교과보정값!$LP:$LP,MATCH($B922,교과보정값!$LO:$LO,0))="","",INDEX(교과보정값!$LP:$LP,MATCH($B922,교과보정값!$LO:$LO,0))+IF(INDEX(교과보정값!$LR:$LR,MATCH($B922,교과보정값!$LO:$LO,0))="인문",교과보정값!LP$10,교과보정값!LQ$10)),"")</f>
        <v/>
      </c>
      <c r="Q922" s="89" t="str">
        <f>IF(P922="","",P922+교과보정값!LQ$18)</f>
        <v/>
      </c>
    </row>
    <row r="923" spans="2:17">
      <c r="B923" s="84" t="s">
        <v>2459</v>
      </c>
      <c r="C923" s="85" t="str">
        <f>IF(D923="","",D923+교과보정값!LP$14)</f>
        <v/>
      </c>
      <c r="D923" s="85" t="str">
        <f>IFERROR(IF(INDEX(교과보정값!$LP:$LP,MATCH($B923,교과보정값!$LO:$LO,0))="","",INDEX(교과보정값!$LP:$LP,MATCH($B923,교과보정값!$LO:$LO,0))+IF(INDEX(교과보정값!$LR:$LR,MATCH($B923,교과보정값!$LO:$LO,0))="인문",교과보정값!LP$6,교과보정값!LQ$6)),"")</f>
        <v/>
      </c>
      <c r="E923" s="85" t="str">
        <f>IF(D923="","",D923+교과보정값!LQ$14)</f>
        <v/>
      </c>
      <c r="F923" s="86" t="str">
        <f>IF(G923="","",G923+교과보정값!LP$15)</f>
        <v/>
      </c>
      <c r="G923" s="86" t="str">
        <f>IFERROR(IF(INDEX(교과보정값!$LP:$LP,MATCH($B923,교과보정값!$LO:$LO,0))="","",INDEX(교과보정값!$LP:$LP,MATCH($B923,교과보정값!$LO:$LO,0))+IF(INDEX(교과보정값!$LR:$LR,MATCH($B923,교과보정값!$LO:$LO,0))="인문",교과보정값!LP$7,교과보정값!LQ$7)),"")</f>
        <v/>
      </c>
      <c r="H923" s="86" t="str">
        <f>IF(G923="","",G923+교과보정값!LQ$15)</f>
        <v/>
      </c>
      <c r="I923" s="87" t="str">
        <f>IF(J923="","",J923+교과보정값!LP$16)</f>
        <v/>
      </c>
      <c r="J923" s="87" t="str">
        <f>IFERROR(IF(INDEX(교과보정값!$LP:$LP,MATCH($B923,교과보정값!$LO:$LO,0))="","",INDEX(교과보정값!$LP:$LP,MATCH($B923,교과보정값!$LO:$LO,0))+IF(INDEX(교과보정값!$LR:$LR,MATCH($B923,교과보정값!$LO:$LO,0))="인문",교과보정값!LP$8,교과보정값!LQ$8)),"")</f>
        <v/>
      </c>
      <c r="K923" s="87" t="str">
        <f>IF(J923="","",J923+교과보정값!LQ$16)</f>
        <v/>
      </c>
      <c r="L923" s="88" t="str">
        <f>IF(M923="","",M923+교과보정값!LP$17)</f>
        <v/>
      </c>
      <c r="M923" s="88" t="str">
        <f>IFERROR(IF(INDEX(교과보정값!$LP:$LP,MATCH($B923,교과보정값!$LO:$LO,0))="","",INDEX(교과보정값!$LP:$LP,MATCH($B923,교과보정값!$LO:$LO,0))+IF(INDEX(교과보정값!$LR:$LR,MATCH($B923,교과보정값!$LO:$LO,0))="인문",교과보정값!LP$9,교과보정값!LQ$9)),"")</f>
        <v/>
      </c>
      <c r="N923" s="88" t="str">
        <f>IF(M923="","",M923+교과보정값!LQ$17)</f>
        <v/>
      </c>
      <c r="O923" s="89" t="str">
        <f>IF(P923="","",P923+교과보정값!LP$18)</f>
        <v/>
      </c>
      <c r="P923" s="89" t="str">
        <f>IFERROR(IF(INDEX(교과보정값!$LP:$LP,MATCH($B923,교과보정값!$LO:$LO,0))="","",INDEX(교과보정값!$LP:$LP,MATCH($B923,교과보정값!$LO:$LO,0))+IF(INDEX(교과보정값!$LR:$LR,MATCH($B923,교과보정값!$LO:$LO,0))="인문",교과보정값!LP$10,교과보정값!LQ$10)),"")</f>
        <v/>
      </c>
      <c r="Q923" s="89" t="str">
        <f>IF(P923="","",P923+교과보정값!LQ$18)</f>
        <v/>
      </c>
    </row>
    <row r="924" spans="2:17">
      <c r="B924" s="84" t="s">
        <v>2460</v>
      </c>
      <c r="C924" s="85" t="str">
        <f>IF(D924="","",D924+교과보정값!LP$14)</f>
        <v/>
      </c>
      <c r="D924" s="85" t="str">
        <f>IFERROR(IF(INDEX(교과보정값!$LP:$LP,MATCH($B924,교과보정값!$LO:$LO,0))="","",INDEX(교과보정값!$LP:$LP,MATCH($B924,교과보정값!$LO:$LO,0))+IF(INDEX(교과보정값!$LR:$LR,MATCH($B924,교과보정값!$LO:$LO,0))="인문",교과보정값!LP$6,교과보정값!LQ$6)),"")</f>
        <v/>
      </c>
      <c r="E924" s="85" t="str">
        <f>IF(D924="","",D924+교과보정값!LQ$14)</f>
        <v/>
      </c>
      <c r="F924" s="86" t="str">
        <f>IF(G924="","",G924+교과보정값!LP$15)</f>
        <v/>
      </c>
      <c r="G924" s="86" t="str">
        <f>IFERROR(IF(INDEX(교과보정값!$LP:$LP,MATCH($B924,교과보정값!$LO:$LO,0))="","",INDEX(교과보정값!$LP:$LP,MATCH($B924,교과보정값!$LO:$LO,0))+IF(INDEX(교과보정값!$LR:$LR,MATCH($B924,교과보정값!$LO:$LO,0))="인문",교과보정값!LP$7,교과보정값!LQ$7)),"")</f>
        <v/>
      </c>
      <c r="H924" s="86" t="str">
        <f>IF(G924="","",G924+교과보정값!LQ$15)</f>
        <v/>
      </c>
      <c r="I924" s="87" t="str">
        <f>IF(J924="","",J924+교과보정값!LP$16)</f>
        <v/>
      </c>
      <c r="J924" s="87" t="str">
        <f>IFERROR(IF(INDEX(교과보정값!$LP:$LP,MATCH($B924,교과보정값!$LO:$LO,0))="","",INDEX(교과보정값!$LP:$LP,MATCH($B924,교과보정값!$LO:$LO,0))+IF(INDEX(교과보정값!$LR:$LR,MATCH($B924,교과보정값!$LO:$LO,0))="인문",교과보정값!LP$8,교과보정값!LQ$8)),"")</f>
        <v/>
      </c>
      <c r="K924" s="87" t="str">
        <f>IF(J924="","",J924+교과보정값!LQ$16)</f>
        <v/>
      </c>
      <c r="L924" s="88" t="str">
        <f>IF(M924="","",M924+교과보정값!LP$17)</f>
        <v/>
      </c>
      <c r="M924" s="88" t="str">
        <f>IFERROR(IF(INDEX(교과보정값!$LP:$LP,MATCH($B924,교과보정값!$LO:$LO,0))="","",INDEX(교과보정값!$LP:$LP,MATCH($B924,교과보정값!$LO:$LO,0))+IF(INDEX(교과보정값!$LR:$LR,MATCH($B924,교과보정값!$LO:$LO,0))="인문",교과보정값!LP$9,교과보정값!LQ$9)),"")</f>
        <v/>
      </c>
      <c r="N924" s="88" t="str">
        <f>IF(M924="","",M924+교과보정값!LQ$17)</f>
        <v/>
      </c>
      <c r="O924" s="89" t="str">
        <f>IF(P924="","",P924+교과보정값!LP$18)</f>
        <v/>
      </c>
      <c r="P924" s="89" t="str">
        <f>IFERROR(IF(INDEX(교과보정값!$LP:$LP,MATCH($B924,교과보정값!$LO:$LO,0))="","",INDEX(교과보정값!$LP:$LP,MATCH($B924,교과보정값!$LO:$LO,0))+IF(INDEX(교과보정값!$LR:$LR,MATCH($B924,교과보정값!$LO:$LO,0))="인문",교과보정값!LP$10,교과보정값!LQ$10)),"")</f>
        <v/>
      </c>
      <c r="Q924" s="89" t="str">
        <f>IF(P924="","",P924+교과보정값!LQ$18)</f>
        <v/>
      </c>
    </row>
    <row r="925" spans="2:17">
      <c r="B925" s="84" t="s">
        <v>2461</v>
      </c>
      <c r="C925" s="85" t="str">
        <f>IF(D925="","",D925+교과보정값!LP$14)</f>
        <v/>
      </c>
      <c r="D925" s="85" t="str">
        <f>IFERROR(IF(INDEX(교과보정값!$LP:$LP,MATCH($B925,교과보정값!$LO:$LO,0))="","",INDEX(교과보정값!$LP:$LP,MATCH($B925,교과보정값!$LO:$LO,0))+IF(INDEX(교과보정값!$LR:$LR,MATCH($B925,교과보정값!$LO:$LO,0))="인문",교과보정값!LP$6,교과보정값!LQ$6)),"")</f>
        <v/>
      </c>
      <c r="E925" s="85" t="str">
        <f>IF(D925="","",D925+교과보정값!LQ$14)</f>
        <v/>
      </c>
      <c r="F925" s="86" t="str">
        <f>IF(G925="","",G925+교과보정값!LP$15)</f>
        <v/>
      </c>
      <c r="G925" s="86" t="str">
        <f>IFERROR(IF(INDEX(교과보정값!$LP:$LP,MATCH($B925,교과보정값!$LO:$LO,0))="","",INDEX(교과보정값!$LP:$LP,MATCH($B925,교과보정값!$LO:$LO,0))+IF(INDEX(교과보정값!$LR:$LR,MATCH($B925,교과보정값!$LO:$LO,0))="인문",교과보정값!LP$7,교과보정값!LQ$7)),"")</f>
        <v/>
      </c>
      <c r="H925" s="86" t="str">
        <f>IF(G925="","",G925+교과보정값!LQ$15)</f>
        <v/>
      </c>
      <c r="I925" s="87" t="str">
        <f>IF(J925="","",J925+교과보정값!LP$16)</f>
        <v/>
      </c>
      <c r="J925" s="87" t="str">
        <f>IFERROR(IF(INDEX(교과보정값!$LP:$LP,MATCH($B925,교과보정값!$LO:$LO,0))="","",INDEX(교과보정값!$LP:$LP,MATCH($B925,교과보정값!$LO:$LO,0))+IF(INDEX(교과보정값!$LR:$LR,MATCH($B925,교과보정값!$LO:$LO,0))="인문",교과보정값!LP$8,교과보정값!LQ$8)),"")</f>
        <v/>
      </c>
      <c r="K925" s="87" t="str">
        <f>IF(J925="","",J925+교과보정값!LQ$16)</f>
        <v/>
      </c>
      <c r="L925" s="88" t="str">
        <f>IF(M925="","",M925+교과보정값!LP$17)</f>
        <v/>
      </c>
      <c r="M925" s="88" t="str">
        <f>IFERROR(IF(INDEX(교과보정값!$LP:$LP,MATCH($B925,교과보정값!$LO:$LO,0))="","",INDEX(교과보정값!$LP:$LP,MATCH($B925,교과보정값!$LO:$LO,0))+IF(INDEX(교과보정값!$LR:$LR,MATCH($B925,교과보정값!$LO:$LO,0))="인문",교과보정값!LP$9,교과보정값!LQ$9)),"")</f>
        <v/>
      </c>
      <c r="N925" s="88" t="str">
        <f>IF(M925="","",M925+교과보정값!LQ$17)</f>
        <v/>
      </c>
      <c r="O925" s="89" t="str">
        <f>IF(P925="","",P925+교과보정값!LP$18)</f>
        <v/>
      </c>
      <c r="P925" s="89" t="str">
        <f>IFERROR(IF(INDEX(교과보정값!$LP:$LP,MATCH($B925,교과보정값!$LO:$LO,0))="","",INDEX(교과보정값!$LP:$LP,MATCH($B925,교과보정값!$LO:$LO,0))+IF(INDEX(교과보정값!$LR:$LR,MATCH($B925,교과보정값!$LO:$LO,0))="인문",교과보정값!LP$10,교과보정값!LQ$10)),"")</f>
        <v/>
      </c>
      <c r="Q925" s="89" t="str">
        <f>IF(P925="","",P925+교과보정값!LQ$18)</f>
        <v/>
      </c>
    </row>
    <row r="927" spans="2:17">
      <c r="B927" s="159" t="s">
        <v>2462</v>
      </c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5"/>
    </row>
    <row r="928" spans="2:17">
      <c r="B928" s="78"/>
      <c r="C928" s="163" t="s">
        <v>1862</v>
      </c>
      <c r="D928" s="154"/>
      <c r="E928" s="155"/>
      <c r="F928" s="161" t="s">
        <v>1863</v>
      </c>
      <c r="G928" s="154"/>
      <c r="H928" s="155"/>
      <c r="I928" s="162" t="s">
        <v>1864</v>
      </c>
      <c r="J928" s="154"/>
      <c r="K928" s="155"/>
      <c r="L928" s="156" t="s">
        <v>1865</v>
      </c>
      <c r="M928" s="154"/>
      <c r="N928" s="155"/>
      <c r="O928" s="157" t="s">
        <v>1866</v>
      </c>
      <c r="P928" s="154"/>
      <c r="Q928" s="155"/>
    </row>
    <row r="929" spans="2:17">
      <c r="B929" s="78" t="s">
        <v>1869</v>
      </c>
      <c r="C929" s="79" t="s">
        <v>19</v>
      </c>
      <c r="D929" s="79" t="s">
        <v>20</v>
      </c>
      <c r="E929" s="79" t="s">
        <v>21</v>
      </c>
      <c r="F929" s="80" t="s">
        <v>19</v>
      </c>
      <c r="G929" s="80" t="s">
        <v>20</v>
      </c>
      <c r="H929" s="80" t="s">
        <v>21</v>
      </c>
      <c r="I929" s="81" t="s">
        <v>19</v>
      </c>
      <c r="J929" s="81" t="s">
        <v>20</v>
      </c>
      <c r="K929" s="81" t="s">
        <v>21</v>
      </c>
      <c r="L929" s="82" t="s">
        <v>19</v>
      </c>
      <c r="M929" s="82" t="s">
        <v>20</v>
      </c>
      <c r="N929" s="82" t="s">
        <v>21</v>
      </c>
      <c r="O929" s="83" t="s">
        <v>19</v>
      </c>
      <c r="P929" s="83" t="s">
        <v>20</v>
      </c>
      <c r="Q929" s="83" t="s">
        <v>21</v>
      </c>
    </row>
    <row r="930" spans="2:17">
      <c r="B930" s="84" t="s">
        <v>2463</v>
      </c>
      <c r="C930" s="85">
        <f>IF(D930="","",D930+교과보정값!LU$14)</f>
        <v>3.0000000000000002E-2</v>
      </c>
      <c r="D930" s="85">
        <f>IFERROR(IF(INDEX(교과보정값!$LU:$LU,MATCH($B930,교과보정값!$LT:$LT,0))="","",INDEX(교과보정값!$LU:$LU,MATCH($B930,교과보정값!$LT:$LT,0))+IF(INDEX(교과보정값!$LW:$LW,MATCH($B930,교과보정값!$LT:$LT,0))="인문",교과보정값!LU$6,교과보정값!LV$6)),"")</f>
        <v>-0.02</v>
      </c>
      <c r="E930" s="85">
        <f>IF(D930="","",D930+교과보정값!LV$14)</f>
        <v>-7.0000000000000007E-2</v>
      </c>
      <c r="F930" s="86">
        <f>IF(G930="","",G930+교과보정값!LU$15)</f>
        <v>3.0000000000000002E-2</v>
      </c>
      <c r="G930" s="86">
        <f>IFERROR(IF(INDEX(교과보정값!$LU:$LU,MATCH($B930,교과보정값!$LT:$LT,0))="","",INDEX(교과보정값!$LU:$LU,MATCH($B930,교과보정값!$LT:$LT,0))+IF(INDEX(교과보정값!$LW:$LW,MATCH($B930,교과보정값!$LT:$LT,0))="인문",교과보정값!LU$7,교과보정값!LV$7)),"")</f>
        <v>-0.02</v>
      </c>
      <c r="H930" s="86">
        <f>IF(G930="","",G930+교과보정값!LV$15)</f>
        <v>-7.0000000000000007E-2</v>
      </c>
      <c r="I930" s="87">
        <f>IF(J930="","",J930+교과보정값!LU$16)</f>
        <v>3.0000000000000002E-2</v>
      </c>
      <c r="J930" s="87">
        <f>IFERROR(IF(INDEX(교과보정값!$LU:$LU,MATCH($B930,교과보정값!$LT:$LT,0))="","",INDEX(교과보정값!$LU:$LU,MATCH($B930,교과보정값!$LT:$LT,0))+IF(INDEX(교과보정값!$LW:$LW,MATCH($B930,교과보정값!$LT:$LT,0))="인문",교과보정값!LU$8,교과보정값!LV$8)),"")</f>
        <v>-0.02</v>
      </c>
      <c r="K930" s="87">
        <f>IF(J930="","",J930+교과보정값!LV$16)</f>
        <v>-7.0000000000000007E-2</v>
      </c>
      <c r="L930" s="88">
        <f>IF(M930="","",M930+교과보정값!LU$17)</f>
        <v>3.0000000000000002E-2</v>
      </c>
      <c r="M930" s="88">
        <f>IFERROR(IF(INDEX(교과보정값!$LU:$LU,MATCH($B930,교과보정값!$LT:$LT,0))="","",INDEX(교과보정값!$LU:$LU,MATCH($B930,교과보정값!$LT:$LT,0))+IF(INDEX(교과보정값!$LW:$LW,MATCH($B930,교과보정값!$LT:$LT,0))="인문",교과보정값!LU$9,교과보정값!LV$9)),"")</f>
        <v>-0.02</v>
      </c>
      <c r="N930" s="88">
        <f>IF(M930="","",M930+교과보정값!LV$17)</f>
        <v>-7.0000000000000007E-2</v>
      </c>
      <c r="O930" s="89">
        <f>IF(P930="","",P930+교과보정값!LU$18)</f>
        <v>3.0000000000000002E-2</v>
      </c>
      <c r="P930" s="89">
        <f>IFERROR(IF(INDEX(교과보정값!$LU:$LU,MATCH($B930,교과보정값!$LT:$LT,0))="","",INDEX(교과보정값!$LU:$LU,MATCH($B930,교과보정값!$LT:$LT,0))+IF(INDEX(교과보정값!$LW:$LW,MATCH($B930,교과보정값!$LT:$LT,0))="인문",교과보정값!LU$10,교과보정값!LV$10)),"")</f>
        <v>-0.02</v>
      </c>
      <c r="Q930" s="89">
        <f>IF(P930="","",P930+교과보정값!LV$18)</f>
        <v>-7.0000000000000007E-2</v>
      </c>
    </row>
    <row r="931" spans="2:17">
      <c r="B931" s="84" t="s">
        <v>2464</v>
      </c>
      <c r="C931" s="85" t="str">
        <f>IF(D931="","",D931+교과보정값!LU$14)</f>
        <v/>
      </c>
      <c r="D931" s="85" t="str">
        <f>IFERROR(IF(INDEX(교과보정값!$LU:$LU,MATCH($B931,교과보정값!$LT:$LT,0))="","",INDEX(교과보정값!$LU:$LU,MATCH($B931,교과보정값!$LT:$LT,0))+IF(INDEX(교과보정값!$LW:$LW,MATCH($B931,교과보정값!$LT:$LT,0))="인문",교과보정값!LU$6,교과보정값!LV$6)),"")</f>
        <v/>
      </c>
      <c r="E931" s="85" t="str">
        <f>IF(D931="","",D931+교과보정값!LV$14)</f>
        <v/>
      </c>
      <c r="F931" s="86" t="str">
        <f>IF(G931="","",G931+교과보정값!LU$15)</f>
        <v/>
      </c>
      <c r="G931" s="86" t="str">
        <f>IFERROR(IF(INDEX(교과보정값!$LU:$LU,MATCH($B931,교과보정값!$LT:$LT,0))="","",INDEX(교과보정값!$LU:$LU,MATCH($B931,교과보정값!$LT:$LT,0))+IF(INDEX(교과보정값!$LW:$LW,MATCH($B931,교과보정값!$LT:$LT,0))="인문",교과보정값!LU$7,교과보정값!LV$7)),"")</f>
        <v/>
      </c>
      <c r="H931" s="86" t="str">
        <f>IF(G931="","",G931+교과보정값!LV$15)</f>
        <v/>
      </c>
      <c r="I931" s="87" t="str">
        <f>IF(J931="","",J931+교과보정값!LU$16)</f>
        <v/>
      </c>
      <c r="J931" s="87" t="str">
        <f>IFERROR(IF(INDEX(교과보정값!$LU:$LU,MATCH($B931,교과보정값!$LT:$LT,0))="","",INDEX(교과보정값!$LU:$LU,MATCH($B931,교과보정값!$LT:$LT,0))+IF(INDEX(교과보정값!$LW:$LW,MATCH($B931,교과보정값!$LT:$LT,0))="인문",교과보정값!LU$8,교과보정값!LV$8)),"")</f>
        <v/>
      </c>
      <c r="K931" s="87" t="str">
        <f>IF(J931="","",J931+교과보정값!LV$16)</f>
        <v/>
      </c>
      <c r="L931" s="88" t="str">
        <f>IF(M931="","",M931+교과보정값!LU$17)</f>
        <v/>
      </c>
      <c r="M931" s="88" t="str">
        <f>IFERROR(IF(INDEX(교과보정값!$LU:$LU,MATCH($B931,교과보정값!$LT:$LT,0))="","",INDEX(교과보정값!$LU:$LU,MATCH($B931,교과보정값!$LT:$LT,0))+IF(INDEX(교과보정값!$LW:$LW,MATCH($B931,교과보정값!$LT:$LT,0))="인문",교과보정값!LU$9,교과보정값!LV$9)),"")</f>
        <v/>
      </c>
      <c r="N931" s="88" t="str">
        <f>IF(M931="","",M931+교과보정값!LV$17)</f>
        <v/>
      </c>
      <c r="O931" s="89" t="str">
        <f>IF(P931="","",P931+교과보정값!LU$18)</f>
        <v/>
      </c>
      <c r="P931" s="89" t="str">
        <f>IFERROR(IF(INDEX(교과보정값!$LU:$LU,MATCH($B931,교과보정값!$LT:$LT,0))="","",INDEX(교과보정값!$LU:$LU,MATCH($B931,교과보정값!$LT:$LT,0))+IF(INDEX(교과보정값!$LW:$LW,MATCH($B931,교과보정값!$LT:$LT,0))="인문",교과보정값!LU$10,교과보정값!LV$10)),"")</f>
        <v/>
      </c>
      <c r="Q931" s="89" t="str">
        <f>IF(P931="","",P931+교과보정값!LV$18)</f>
        <v/>
      </c>
    </row>
    <row r="932" spans="2:17">
      <c r="B932" s="84" t="s">
        <v>2465</v>
      </c>
      <c r="C932" s="85">
        <f>IF(D932="","",D932+교과보정값!LU$14)</f>
        <v>7.0000000000000007E-2</v>
      </c>
      <c r="D932" s="85">
        <f>IFERROR(IF(INDEX(교과보정값!$LU:$LU,MATCH($B932,교과보정값!$LT:$LT,0))="","",INDEX(교과보정값!$LU:$LU,MATCH($B932,교과보정값!$LT:$LT,0))+IF(INDEX(교과보정값!$LW:$LW,MATCH($B932,교과보정값!$LT:$LT,0))="인문",교과보정값!LU$6,교과보정값!LV$6)),"")</f>
        <v>0.02</v>
      </c>
      <c r="E932" s="85">
        <f>IF(D932="","",D932+교과보정값!LV$14)</f>
        <v>-3.0000000000000002E-2</v>
      </c>
      <c r="F932" s="86">
        <f>IF(G932="","",G932+교과보정값!LU$15)</f>
        <v>7.0000000000000007E-2</v>
      </c>
      <c r="G932" s="86">
        <f>IFERROR(IF(INDEX(교과보정값!$LU:$LU,MATCH($B932,교과보정값!$LT:$LT,0))="","",INDEX(교과보정값!$LU:$LU,MATCH($B932,교과보정값!$LT:$LT,0))+IF(INDEX(교과보정값!$LW:$LW,MATCH($B932,교과보정값!$LT:$LT,0))="인문",교과보정값!LU$7,교과보정값!LV$7)),"")</f>
        <v>0.02</v>
      </c>
      <c r="H932" s="86">
        <f>IF(G932="","",G932+교과보정값!LV$15)</f>
        <v>-3.0000000000000002E-2</v>
      </c>
      <c r="I932" s="87">
        <f>IF(J932="","",J932+교과보정값!LU$16)</f>
        <v>7.0000000000000007E-2</v>
      </c>
      <c r="J932" s="87">
        <f>IFERROR(IF(INDEX(교과보정값!$LU:$LU,MATCH($B932,교과보정값!$LT:$LT,0))="","",INDEX(교과보정값!$LU:$LU,MATCH($B932,교과보정값!$LT:$LT,0))+IF(INDEX(교과보정값!$LW:$LW,MATCH($B932,교과보정값!$LT:$LT,0))="인문",교과보정값!LU$8,교과보정값!LV$8)),"")</f>
        <v>0.02</v>
      </c>
      <c r="K932" s="87">
        <f>IF(J932="","",J932+교과보정값!LV$16)</f>
        <v>-3.0000000000000002E-2</v>
      </c>
      <c r="L932" s="88">
        <f>IF(M932="","",M932+교과보정값!LU$17)</f>
        <v>7.0000000000000007E-2</v>
      </c>
      <c r="M932" s="88">
        <f>IFERROR(IF(INDEX(교과보정값!$LU:$LU,MATCH($B932,교과보정값!$LT:$LT,0))="","",INDEX(교과보정값!$LU:$LU,MATCH($B932,교과보정값!$LT:$LT,0))+IF(INDEX(교과보정값!$LW:$LW,MATCH($B932,교과보정값!$LT:$LT,0))="인문",교과보정값!LU$9,교과보정값!LV$9)),"")</f>
        <v>0.02</v>
      </c>
      <c r="N932" s="88">
        <f>IF(M932="","",M932+교과보정값!LV$17)</f>
        <v>-3.0000000000000002E-2</v>
      </c>
      <c r="O932" s="89">
        <f>IF(P932="","",P932+교과보정값!LU$18)</f>
        <v>7.0000000000000007E-2</v>
      </c>
      <c r="P932" s="89">
        <f>IFERROR(IF(INDEX(교과보정값!$LU:$LU,MATCH($B932,교과보정값!$LT:$LT,0))="","",INDEX(교과보정값!$LU:$LU,MATCH($B932,교과보정값!$LT:$LT,0))+IF(INDEX(교과보정값!$LW:$LW,MATCH($B932,교과보정값!$LT:$LT,0))="인문",교과보정값!LU$10,교과보정값!LV$10)),"")</f>
        <v>0.02</v>
      </c>
      <c r="Q932" s="89">
        <f>IF(P932="","",P932+교과보정값!LV$18)</f>
        <v>-3.0000000000000002E-2</v>
      </c>
    </row>
    <row r="933" spans="2:17">
      <c r="B933" s="84" t="s">
        <v>2466</v>
      </c>
      <c r="C933" s="85">
        <f>IF(D933="","",D933+교과보정값!LU$14)</f>
        <v>0</v>
      </c>
      <c r="D933" s="85">
        <f>IFERROR(IF(INDEX(교과보정값!$LU:$LU,MATCH($B933,교과보정값!$LT:$LT,0))="","",INDEX(교과보정값!$LU:$LU,MATCH($B933,교과보정값!$LT:$LT,0))+IF(INDEX(교과보정값!$LW:$LW,MATCH($B933,교과보정값!$LT:$LT,0))="인문",교과보정값!LU$6,교과보정값!LV$6)),"")</f>
        <v>-0.05</v>
      </c>
      <c r="E933" s="85">
        <f>IF(D933="","",D933+교과보정값!LV$14)</f>
        <v>-0.1</v>
      </c>
      <c r="F933" s="86">
        <f>IF(G933="","",G933+교과보정값!LU$15)</f>
        <v>0</v>
      </c>
      <c r="G933" s="86">
        <f>IFERROR(IF(INDEX(교과보정값!$LU:$LU,MATCH($B933,교과보정값!$LT:$LT,0))="","",INDEX(교과보정값!$LU:$LU,MATCH($B933,교과보정값!$LT:$LT,0))+IF(INDEX(교과보정값!$LW:$LW,MATCH($B933,교과보정값!$LT:$LT,0))="인문",교과보정값!LU$7,교과보정값!LV$7)),"")</f>
        <v>-0.05</v>
      </c>
      <c r="H933" s="86">
        <f>IF(G933="","",G933+교과보정값!LV$15)</f>
        <v>-0.1</v>
      </c>
      <c r="I933" s="87">
        <f>IF(J933="","",J933+교과보정값!LU$16)</f>
        <v>0</v>
      </c>
      <c r="J933" s="87">
        <f>IFERROR(IF(INDEX(교과보정값!$LU:$LU,MATCH($B933,교과보정값!$LT:$LT,0))="","",INDEX(교과보정값!$LU:$LU,MATCH($B933,교과보정값!$LT:$LT,0))+IF(INDEX(교과보정값!$LW:$LW,MATCH($B933,교과보정값!$LT:$LT,0))="인문",교과보정값!LU$8,교과보정값!LV$8)),"")</f>
        <v>-0.05</v>
      </c>
      <c r="K933" s="87">
        <f>IF(J933="","",J933+교과보정값!LV$16)</f>
        <v>-0.1</v>
      </c>
      <c r="L933" s="88">
        <f>IF(M933="","",M933+교과보정값!LU$17)</f>
        <v>0</v>
      </c>
      <c r="M933" s="88">
        <f>IFERROR(IF(INDEX(교과보정값!$LU:$LU,MATCH($B933,교과보정값!$LT:$LT,0))="","",INDEX(교과보정값!$LU:$LU,MATCH($B933,교과보정값!$LT:$LT,0))+IF(INDEX(교과보정값!$LW:$LW,MATCH($B933,교과보정값!$LT:$LT,0))="인문",교과보정값!LU$9,교과보정값!LV$9)),"")</f>
        <v>-0.05</v>
      </c>
      <c r="N933" s="88">
        <f>IF(M933="","",M933+교과보정값!LV$17)</f>
        <v>-0.1</v>
      </c>
      <c r="O933" s="89">
        <f>IF(P933="","",P933+교과보정값!LU$18)</f>
        <v>0</v>
      </c>
      <c r="P933" s="89">
        <f>IFERROR(IF(INDEX(교과보정값!$LU:$LU,MATCH($B933,교과보정값!$LT:$LT,0))="","",INDEX(교과보정값!$LU:$LU,MATCH($B933,교과보정값!$LT:$LT,0))+IF(INDEX(교과보정값!$LW:$LW,MATCH($B933,교과보정값!$LT:$LT,0))="인문",교과보정값!LU$10,교과보정값!LV$10)),"")</f>
        <v>-0.05</v>
      </c>
      <c r="Q933" s="89">
        <f>IF(P933="","",P933+교과보정값!LV$18)</f>
        <v>-0.1</v>
      </c>
    </row>
    <row r="934" spans="2:17">
      <c r="B934" s="84" t="s">
        <v>2467</v>
      </c>
      <c r="C934" s="85" t="str">
        <f>IF(D934="","",D934+교과보정값!LU$14)</f>
        <v/>
      </c>
      <c r="D934" s="85" t="str">
        <f>IFERROR(IF(INDEX(교과보정값!$LU:$LU,MATCH($B934,교과보정값!$LT:$LT,0))="","",INDEX(교과보정값!$LU:$LU,MATCH($B934,교과보정값!$LT:$LT,0))+IF(INDEX(교과보정값!$LW:$LW,MATCH($B934,교과보정값!$LT:$LT,0))="인문",교과보정값!LU$6,교과보정값!LV$6)),"")</f>
        <v/>
      </c>
      <c r="E934" s="85" t="str">
        <f>IF(D934="","",D934+교과보정값!LV$14)</f>
        <v/>
      </c>
      <c r="F934" s="86" t="str">
        <f>IF(G934="","",G934+교과보정값!LU$15)</f>
        <v/>
      </c>
      <c r="G934" s="86" t="str">
        <f>IFERROR(IF(INDEX(교과보정값!$LU:$LU,MATCH($B934,교과보정값!$LT:$LT,0))="","",INDEX(교과보정값!$LU:$LU,MATCH($B934,교과보정값!$LT:$LT,0))+IF(INDEX(교과보정값!$LW:$LW,MATCH($B934,교과보정값!$LT:$LT,0))="인문",교과보정값!LU$7,교과보정값!LV$7)),"")</f>
        <v/>
      </c>
      <c r="H934" s="86" t="str">
        <f>IF(G934="","",G934+교과보정값!LV$15)</f>
        <v/>
      </c>
      <c r="I934" s="87" t="str">
        <f>IF(J934="","",J934+교과보정값!LU$16)</f>
        <v/>
      </c>
      <c r="J934" s="87" t="str">
        <f>IFERROR(IF(INDEX(교과보정값!$LU:$LU,MATCH($B934,교과보정값!$LT:$LT,0))="","",INDEX(교과보정값!$LU:$LU,MATCH($B934,교과보정값!$LT:$LT,0))+IF(INDEX(교과보정값!$LW:$LW,MATCH($B934,교과보정값!$LT:$LT,0))="인문",교과보정값!LU$8,교과보정값!LV$8)),"")</f>
        <v/>
      </c>
      <c r="K934" s="87" t="str">
        <f>IF(J934="","",J934+교과보정값!LV$16)</f>
        <v/>
      </c>
      <c r="L934" s="88" t="str">
        <f>IF(M934="","",M934+교과보정값!LU$17)</f>
        <v/>
      </c>
      <c r="M934" s="88" t="str">
        <f>IFERROR(IF(INDEX(교과보정값!$LU:$LU,MATCH($B934,교과보정값!$LT:$LT,0))="","",INDEX(교과보정값!$LU:$LU,MATCH($B934,교과보정값!$LT:$LT,0))+IF(INDEX(교과보정값!$LW:$LW,MATCH($B934,교과보정값!$LT:$LT,0))="인문",교과보정값!LU$9,교과보정값!LV$9)),"")</f>
        <v/>
      </c>
      <c r="N934" s="88" t="str">
        <f>IF(M934="","",M934+교과보정값!LV$17)</f>
        <v/>
      </c>
      <c r="O934" s="89" t="str">
        <f>IF(P934="","",P934+교과보정값!LU$18)</f>
        <v/>
      </c>
      <c r="P934" s="89" t="str">
        <f>IFERROR(IF(INDEX(교과보정값!$LU:$LU,MATCH($B934,교과보정값!$LT:$LT,0))="","",INDEX(교과보정값!$LU:$LU,MATCH($B934,교과보정값!$LT:$LT,0))+IF(INDEX(교과보정값!$LW:$LW,MATCH($B934,교과보정값!$LT:$LT,0))="인문",교과보정값!LU$10,교과보정값!LV$10)),"")</f>
        <v/>
      </c>
      <c r="Q934" s="89" t="str">
        <f>IF(P934="","",P934+교과보정값!LV$18)</f>
        <v/>
      </c>
    </row>
    <row r="935" spans="2:17">
      <c r="B935" s="84" t="s">
        <v>2468</v>
      </c>
      <c r="C935" s="85">
        <f>IF(D935="","",D935+교과보정값!LU$14)</f>
        <v>0.1</v>
      </c>
      <c r="D935" s="85">
        <f>IFERROR(IF(INDEX(교과보정값!$LU:$LU,MATCH($B935,교과보정값!$LT:$LT,0))="","",INDEX(교과보정값!$LU:$LU,MATCH($B935,교과보정값!$LT:$LT,0))+IF(INDEX(교과보정값!$LW:$LW,MATCH($B935,교과보정값!$LT:$LT,0))="인문",교과보정값!LU$6,교과보정값!LV$6)),"")</f>
        <v>0.05</v>
      </c>
      <c r="E935" s="85">
        <f>IF(D935="","",D935+교과보정값!LV$14)</f>
        <v>0</v>
      </c>
      <c r="F935" s="86">
        <f>IF(G935="","",G935+교과보정값!LU$15)</f>
        <v>0.1</v>
      </c>
      <c r="G935" s="86">
        <f>IFERROR(IF(INDEX(교과보정값!$LU:$LU,MATCH($B935,교과보정값!$LT:$LT,0))="","",INDEX(교과보정값!$LU:$LU,MATCH($B935,교과보정값!$LT:$LT,0))+IF(INDEX(교과보정값!$LW:$LW,MATCH($B935,교과보정값!$LT:$LT,0))="인문",교과보정값!LU$7,교과보정값!LV$7)),"")</f>
        <v>0.05</v>
      </c>
      <c r="H935" s="86">
        <f>IF(G935="","",G935+교과보정값!LV$15)</f>
        <v>0</v>
      </c>
      <c r="I935" s="87">
        <f>IF(J935="","",J935+교과보정값!LU$16)</f>
        <v>0.1</v>
      </c>
      <c r="J935" s="87">
        <f>IFERROR(IF(INDEX(교과보정값!$LU:$LU,MATCH($B935,교과보정값!$LT:$LT,0))="","",INDEX(교과보정값!$LU:$LU,MATCH($B935,교과보정값!$LT:$LT,0))+IF(INDEX(교과보정값!$LW:$LW,MATCH($B935,교과보정값!$LT:$LT,0))="인문",교과보정값!LU$8,교과보정값!LV$8)),"")</f>
        <v>0.05</v>
      </c>
      <c r="K935" s="87">
        <f>IF(J935="","",J935+교과보정값!LV$16)</f>
        <v>0</v>
      </c>
      <c r="L935" s="88">
        <f>IF(M935="","",M935+교과보정값!LU$17)</f>
        <v>0.1</v>
      </c>
      <c r="M935" s="88">
        <f>IFERROR(IF(INDEX(교과보정값!$LU:$LU,MATCH($B935,교과보정값!$LT:$LT,0))="","",INDEX(교과보정값!$LU:$LU,MATCH($B935,교과보정값!$LT:$LT,0))+IF(INDEX(교과보정값!$LW:$LW,MATCH($B935,교과보정값!$LT:$LT,0))="인문",교과보정값!LU$9,교과보정값!LV$9)),"")</f>
        <v>0.05</v>
      </c>
      <c r="N935" s="88">
        <f>IF(M935="","",M935+교과보정값!LV$17)</f>
        <v>0</v>
      </c>
      <c r="O935" s="89">
        <f>IF(P935="","",P935+교과보정값!LU$18)</f>
        <v>0.1</v>
      </c>
      <c r="P935" s="89">
        <f>IFERROR(IF(INDEX(교과보정값!$LU:$LU,MATCH($B935,교과보정값!$LT:$LT,0))="","",INDEX(교과보정값!$LU:$LU,MATCH($B935,교과보정값!$LT:$LT,0))+IF(INDEX(교과보정값!$LW:$LW,MATCH($B935,교과보정값!$LT:$LT,0))="인문",교과보정값!LU$10,교과보정값!LV$10)),"")</f>
        <v>0.05</v>
      </c>
      <c r="Q935" s="89">
        <f>IF(P935="","",P935+교과보정값!LV$18)</f>
        <v>0</v>
      </c>
    </row>
    <row r="936" spans="2:17">
      <c r="B936" s="84" t="s">
        <v>2469</v>
      </c>
      <c r="C936" s="85" t="str">
        <f>IF(D936="","",D936+교과보정값!LU$14)</f>
        <v/>
      </c>
      <c r="D936" s="85" t="str">
        <f>IFERROR(IF(INDEX(교과보정값!$LU:$LU,MATCH($B936,교과보정값!$LT:$LT,0))="","",INDEX(교과보정값!$LU:$LU,MATCH($B936,교과보정값!$LT:$LT,0))+IF(INDEX(교과보정값!$LW:$LW,MATCH($B936,교과보정값!$LT:$LT,0))="인문",교과보정값!LU$6,교과보정값!LV$6)),"")</f>
        <v/>
      </c>
      <c r="E936" s="85" t="str">
        <f>IF(D936="","",D936+교과보정값!LV$14)</f>
        <v/>
      </c>
      <c r="F936" s="86" t="str">
        <f>IF(G936="","",G936+교과보정값!LU$15)</f>
        <v/>
      </c>
      <c r="G936" s="86" t="str">
        <f>IFERROR(IF(INDEX(교과보정값!$LU:$LU,MATCH($B936,교과보정값!$LT:$LT,0))="","",INDEX(교과보정값!$LU:$LU,MATCH($B936,교과보정값!$LT:$LT,0))+IF(INDEX(교과보정값!$LW:$LW,MATCH($B936,교과보정값!$LT:$LT,0))="인문",교과보정값!LU$7,교과보정값!LV$7)),"")</f>
        <v/>
      </c>
      <c r="H936" s="86" t="str">
        <f>IF(G936="","",G936+교과보정값!LV$15)</f>
        <v/>
      </c>
      <c r="I936" s="87" t="str">
        <f>IF(J936="","",J936+교과보정값!LU$16)</f>
        <v/>
      </c>
      <c r="J936" s="87" t="str">
        <f>IFERROR(IF(INDEX(교과보정값!$LU:$LU,MATCH($B936,교과보정값!$LT:$LT,0))="","",INDEX(교과보정값!$LU:$LU,MATCH($B936,교과보정값!$LT:$LT,0))+IF(INDEX(교과보정값!$LW:$LW,MATCH($B936,교과보정값!$LT:$LT,0))="인문",교과보정값!LU$8,교과보정값!LV$8)),"")</f>
        <v/>
      </c>
      <c r="K936" s="87" t="str">
        <f>IF(J936="","",J936+교과보정값!LV$16)</f>
        <v/>
      </c>
      <c r="L936" s="88" t="str">
        <f>IF(M936="","",M936+교과보정값!LU$17)</f>
        <v/>
      </c>
      <c r="M936" s="88" t="str">
        <f>IFERROR(IF(INDEX(교과보정값!$LU:$LU,MATCH($B936,교과보정값!$LT:$LT,0))="","",INDEX(교과보정값!$LU:$LU,MATCH($B936,교과보정값!$LT:$LT,0))+IF(INDEX(교과보정값!$LW:$LW,MATCH($B936,교과보정값!$LT:$LT,0))="인문",교과보정값!LU$9,교과보정값!LV$9)),"")</f>
        <v/>
      </c>
      <c r="N936" s="88" t="str">
        <f>IF(M936="","",M936+교과보정값!LV$17)</f>
        <v/>
      </c>
      <c r="O936" s="89" t="str">
        <f>IF(P936="","",P936+교과보정값!LU$18)</f>
        <v/>
      </c>
      <c r="P936" s="89" t="str">
        <f>IFERROR(IF(INDEX(교과보정값!$LU:$LU,MATCH($B936,교과보정값!$LT:$LT,0))="","",INDEX(교과보정값!$LU:$LU,MATCH($B936,교과보정값!$LT:$LT,0))+IF(INDEX(교과보정값!$LW:$LW,MATCH($B936,교과보정값!$LT:$LT,0))="인문",교과보정값!LU$10,교과보정값!LV$10)),"")</f>
        <v/>
      </c>
      <c r="Q936" s="89" t="str">
        <f>IF(P936="","",P936+교과보정값!LV$18)</f>
        <v/>
      </c>
    </row>
    <row r="937" spans="2:17">
      <c r="B937" s="84" t="s">
        <v>2470</v>
      </c>
      <c r="C937" s="85" t="str">
        <f>IF(D937="","",D937+교과보정값!LU$14)</f>
        <v/>
      </c>
      <c r="D937" s="85" t="str">
        <f>IFERROR(IF(INDEX(교과보정값!$LU:$LU,MATCH($B937,교과보정값!$LT:$LT,0))="","",INDEX(교과보정값!$LU:$LU,MATCH($B937,교과보정값!$LT:$LT,0))+IF(INDEX(교과보정값!$LW:$LW,MATCH($B937,교과보정값!$LT:$LT,0))="인문",교과보정값!LU$6,교과보정값!LV$6)),"")</f>
        <v/>
      </c>
      <c r="E937" s="85" t="str">
        <f>IF(D937="","",D937+교과보정값!LV$14)</f>
        <v/>
      </c>
      <c r="F937" s="86" t="str">
        <f>IF(G937="","",G937+교과보정값!LU$15)</f>
        <v/>
      </c>
      <c r="G937" s="86" t="str">
        <f>IFERROR(IF(INDEX(교과보정값!$LU:$LU,MATCH($B937,교과보정값!$LT:$LT,0))="","",INDEX(교과보정값!$LU:$LU,MATCH($B937,교과보정값!$LT:$LT,0))+IF(INDEX(교과보정값!$LW:$LW,MATCH($B937,교과보정값!$LT:$LT,0))="인문",교과보정값!LU$7,교과보정값!LV$7)),"")</f>
        <v/>
      </c>
      <c r="H937" s="86" t="str">
        <f>IF(G937="","",G937+교과보정값!LV$15)</f>
        <v/>
      </c>
      <c r="I937" s="87" t="str">
        <f>IF(J937="","",J937+교과보정값!LU$16)</f>
        <v/>
      </c>
      <c r="J937" s="87" t="str">
        <f>IFERROR(IF(INDEX(교과보정값!$LU:$LU,MATCH($B937,교과보정값!$LT:$LT,0))="","",INDEX(교과보정값!$LU:$LU,MATCH($B937,교과보정값!$LT:$LT,0))+IF(INDEX(교과보정값!$LW:$LW,MATCH($B937,교과보정값!$LT:$LT,0))="인문",교과보정값!LU$8,교과보정값!LV$8)),"")</f>
        <v/>
      </c>
      <c r="K937" s="87" t="str">
        <f>IF(J937="","",J937+교과보정값!LV$16)</f>
        <v/>
      </c>
      <c r="L937" s="88" t="str">
        <f>IF(M937="","",M937+교과보정값!LU$17)</f>
        <v/>
      </c>
      <c r="M937" s="88" t="str">
        <f>IFERROR(IF(INDEX(교과보정값!$LU:$LU,MATCH($B937,교과보정값!$LT:$LT,0))="","",INDEX(교과보정값!$LU:$LU,MATCH($B937,교과보정값!$LT:$LT,0))+IF(INDEX(교과보정값!$LW:$LW,MATCH($B937,교과보정값!$LT:$LT,0))="인문",교과보정값!LU$9,교과보정값!LV$9)),"")</f>
        <v/>
      </c>
      <c r="N937" s="88" t="str">
        <f>IF(M937="","",M937+교과보정값!LV$17)</f>
        <v/>
      </c>
      <c r="O937" s="89" t="str">
        <f>IF(P937="","",P937+교과보정값!LU$18)</f>
        <v/>
      </c>
      <c r="P937" s="89" t="str">
        <f>IFERROR(IF(INDEX(교과보정값!$LU:$LU,MATCH($B937,교과보정값!$LT:$LT,0))="","",INDEX(교과보정값!$LU:$LU,MATCH($B937,교과보정값!$LT:$LT,0))+IF(INDEX(교과보정값!$LW:$LW,MATCH($B937,교과보정값!$LT:$LT,0))="인문",교과보정값!LU$10,교과보정값!LV$10)),"")</f>
        <v/>
      </c>
      <c r="Q937" s="89" t="str">
        <f>IF(P937="","",P937+교과보정값!LV$18)</f>
        <v/>
      </c>
    </row>
    <row r="938" spans="2:17">
      <c r="B938" s="84" t="s">
        <v>2471</v>
      </c>
      <c r="C938" s="85" t="str">
        <f>IF(D938="","",D938+교과보정값!LU$14)</f>
        <v/>
      </c>
      <c r="D938" s="85" t="str">
        <f>IFERROR(IF(INDEX(교과보정값!$LU:$LU,MATCH($B938,교과보정값!$LT:$LT,0))="","",INDEX(교과보정값!$LU:$LU,MATCH($B938,교과보정값!$LT:$LT,0))+IF(INDEX(교과보정값!$LW:$LW,MATCH($B938,교과보정값!$LT:$LT,0))="인문",교과보정값!LU$6,교과보정값!LV$6)),"")</f>
        <v/>
      </c>
      <c r="E938" s="85" t="str">
        <f>IF(D938="","",D938+교과보정값!LV$14)</f>
        <v/>
      </c>
      <c r="F938" s="86" t="str">
        <f>IF(G938="","",G938+교과보정값!LU$15)</f>
        <v/>
      </c>
      <c r="G938" s="86" t="str">
        <f>IFERROR(IF(INDEX(교과보정값!$LU:$LU,MATCH($B938,교과보정값!$LT:$LT,0))="","",INDEX(교과보정값!$LU:$LU,MATCH($B938,교과보정값!$LT:$LT,0))+IF(INDEX(교과보정값!$LW:$LW,MATCH($B938,교과보정값!$LT:$LT,0))="인문",교과보정값!LU$7,교과보정값!LV$7)),"")</f>
        <v/>
      </c>
      <c r="H938" s="86" t="str">
        <f>IF(G938="","",G938+교과보정값!LV$15)</f>
        <v/>
      </c>
      <c r="I938" s="87" t="str">
        <f>IF(J938="","",J938+교과보정값!LU$16)</f>
        <v/>
      </c>
      <c r="J938" s="87" t="str">
        <f>IFERROR(IF(INDEX(교과보정값!$LU:$LU,MATCH($B938,교과보정값!$LT:$LT,0))="","",INDEX(교과보정값!$LU:$LU,MATCH($B938,교과보정값!$LT:$LT,0))+IF(INDEX(교과보정값!$LW:$LW,MATCH($B938,교과보정값!$LT:$LT,0))="인문",교과보정값!LU$8,교과보정값!LV$8)),"")</f>
        <v/>
      </c>
      <c r="K938" s="87" t="str">
        <f>IF(J938="","",J938+교과보정값!LV$16)</f>
        <v/>
      </c>
      <c r="L938" s="88" t="str">
        <f>IF(M938="","",M938+교과보정값!LU$17)</f>
        <v/>
      </c>
      <c r="M938" s="88" t="str">
        <f>IFERROR(IF(INDEX(교과보정값!$LU:$LU,MATCH($B938,교과보정값!$LT:$LT,0))="","",INDEX(교과보정값!$LU:$LU,MATCH($B938,교과보정값!$LT:$LT,0))+IF(INDEX(교과보정값!$LW:$LW,MATCH($B938,교과보정값!$LT:$LT,0))="인문",교과보정값!LU$9,교과보정값!LV$9)),"")</f>
        <v/>
      </c>
      <c r="N938" s="88" t="str">
        <f>IF(M938="","",M938+교과보정값!LV$17)</f>
        <v/>
      </c>
      <c r="O938" s="89" t="str">
        <f>IF(P938="","",P938+교과보정값!LU$18)</f>
        <v/>
      </c>
      <c r="P938" s="89" t="str">
        <f>IFERROR(IF(INDEX(교과보정값!$LU:$LU,MATCH($B938,교과보정값!$LT:$LT,0))="","",INDEX(교과보정값!$LU:$LU,MATCH($B938,교과보정값!$LT:$LT,0))+IF(INDEX(교과보정값!$LW:$LW,MATCH($B938,교과보정값!$LT:$LT,0))="인문",교과보정값!LU$10,교과보정값!LV$10)),"")</f>
        <v/>
      </c>
      <c r="Q938" s="89" t="str">
        <f>IF(P938="","",P938+교과보정값!LV$18)</f>
        <v/>
      </c>
    </row>
    <row r="939" spans="2:17">
      <c r="B939" s="84" t="s">
        <v>2472</v>
      </c>
      <c r="C939" s="85" t="str">
        <f>IF(D939="","",D939+교과보정값!LU$14)</f>
        <v/>
      </c>
      <c r="D939" s="85" t="str">
        <f>IFERROR(IF(INDEX(교과보정값!$LU:$LU,MATCH($B939,교과보정값!$LT:$LT,0))="","",INDEX(교과보정값!$LU:$LU,MATCH($B939,교과보정값!$LT:$LT,0))+IF(INDEX(교과보정값!$LW:$LW,MATCH($B939,교과보정값!$LT:$LT,0))="인문",교과보정값!LU$6,교과보정값!LV$6)),"")</f>
        <v/>
      </c>
      <c r="E939" s="85" t="str">
        <f>IF(D939="","",D939+교과보정값!LV$14)</f>
        <v/>
      </c>
      <c r="F939" s="86" t="str">
        <f>IF(G939="","",G939+교과보정값!LU$15)</f>
        <v/>
      </c>
      <c r="G939" s="86" t="str">
        <f>IFERROR(IF(INDEX(교과보정값!$LU:$LU,MATCH($B939,교과보정값!$LT:$LT,0))="","",INDEX(교과보정값!$LU:$LU,MATCH($B939,교과보정값!$LT:$LT,0))+IF(INDEX(교과보정값!$LW:$LW,MATCH($B939,교과보정값!$LT:$LT,0))="인문",교과보정값!LU$7,교과보정값!LV$7)),"")</f>
        <v/>
      </c>
      <c r="H939" s="86" t="str">
        <f>IF(G939="","",G939+교과보정값!LV$15)</f>
        <v/>
      </c>
      <c r="I939" s="87" t="str">
        <f>IF(J939="","",J939+교과보정값!LU$16)</f>
        <v/>
      </c>
      <c r="J939" s="87" t="str">
        <f>IFERROR(IF(INDEX(교과보정값!$LU:$LU,MATCH($B939,교과보정값!$LT:$LT,0))="","",INDEX(교과보정값!$LU:$LU,MATCH($B939,교과보정값!$LT:$LT,0))+IF(INDEX(교과보정값!$LW:$LW,MATCH($B939,교과보정값!$LT:$LT,0))="인문",교과보정값!LU$8,교과보정값!LV$8)),"")</f>
        <v/>
      </c>
      <c r="K939" s="87" t="str">
        <f>IF(J939="","",J939+교과보정값!LV$16)</f>
        <v/>
      </c>
      <c r="L939" s="88" t="str">
        <f>IF(M939="","",M939+교과보정값!LU$17)</f>
        <v/>
      </c>
      <c r="M939" s="88" t="str">
        <f>IFERROR(IF(INDEX(교과보정값!$LU:$LU,MATCH($B939,교과보정값!$LT:$LT,0))="","",INDEX(교과보정값!$LU:$LU,MATCH($B939,교과보정값!$LT:$LT,0))+IF(INDEX(교과보정값!$LW:$LW,MATCH($B939,교과보정값!$LT:$LT,0))="인문",교과보정값!LU$9,교과보정값!LV$9)),"")</f>
        <v/>
      </c>
      <c r="N939" s="88" t="str">
        <f>IF(M939="","",M939+교과보정값!LV$17)</f>
        <v/>
      </c>
      <c r="O939" s="89" t="str">
        <f>IF(P939="","",P939+교과보정값!LU$18)</f>
        <v/>
      </c>
      <c r="P939" s="89" t="str">
        <f>IFERROR(IF(INDEX(교과보정값!$LU:$LU,MATCH($B939,교과보정값!$LT:$LT,0))="","",INDEX(교과보정값!$LU:$LU,MATCH($B939,교과보정값!$LT:$LT,0))+IF(INDEX(교과보정값!$LW:$LW,MATCH($B939,교과보정값!$LT:$LT,0))="인문",교과보정값!LU$10,교과보정값!LV$10)),"")</f>
        <v/>
      </c>
      <c r="Q939" s="89" t="str">
        <f>IF(P939="","",P939+교과보정값!LV$18)</f>
        <v/>
      </c>
    </row>
    <row r="941" spans="2:17">
      <c r="B941" s="159" t="s">
        <v>2473</v>
      </c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5"/>
    </row>
    <row r="942" spans="2:17">
      <c r="B942" s="78"/>
      <c r="C942" s="163" t="s">
        <v>1862</v>
      </c>
      <c r="D942" s="154"/>
      <c r="E942" s="155"/>
      <c r="F942" s="161" t="s">
        <v>1863</v>
      </c>
      <c r="G942" s="154"/>
      <c r="H942" s="155"/>
      <c r="I942" s="162" t="s">
        <v>1864</v>
      </c>
      <c r="J942" s="154"/>
      <c r="K942" s="155"/>
      <c r="L942" s="156" t="s">
        <v>1865</v>
      </c>
      <c r="M942" s="154"/>
      <c r="N942" s="155"/>
      <c r="O942" s="157" t="s">
        <v>1866</v>
      </c>
      <c r="P942" s="154"/>
      <c r="Q942" s="155"/>
    </row>
    <row r="943" spans="2:17">
      <c r="B943" s="78" t="s">
        <v>1869</v>
      </c>
      <c r="C943" s="79" t="s">
        <v>19</v>
      </c>
      <c r="D943" s="79" t="s">
        <v>20</v>
      </c>
      <c r="E943" s="79" t="s">
        <v>21</v>
      </c>
      <c r="F943" s="80" t="s">
        <v>19</v>
      </c>
      <c r="G943" s="80" t="s">
        <v>20</v>
      </c>
      <c r="H943" s="80" t="s">
        <v>21</v>
      </c>
      <c r="I943" s="81" t="s">
        <v>19</v>
      </c>
      <c r="J943" s="81" t="s">
        <v>20</v>
      </c>
      <c r="K943" s="81" t="s">
        <v>21</v>
      </c>
      <c r="L943" s="82" t="s">
        <v>19</v>
      </c>
      <c r="M943" s="82" t="s">
        <v>20</v>
      </c>
      <c r="N943" s="82" t="s">
        <v>21</v>
      </c>
      <c r="O943" s="83" t="s">
        <v>19</v>
      </c>
      <c r="P943" s="83" t="s">
        <v>20</v>
      </c>
      <c r="Q943" s="83" t="s">
        <v>21</v>
      </c>
    </row>
    <row r="944" spans="2:17">
      <c r="B944" s="84" t="s">
        <v>2474</v>
      </c>
      <c r="C944" s="85">
        <f>IF(D944="","",D944+교과보정값!LZ$14)</f>
        <v>3.0000000000000002E-2</v>
      </c>
      <c r="D944" s="85">
        <f>IFERROR(IF(INDEX(교과보정값!$LZ:$LZ,MATCH($B944,교과보정값!$LY:$LY,0))="","",INDEX(교과보정값!$LZ:$LZ,MATCH($B944,교과보정값!$LY:$LY,0))+IF(INDEX(교과보정값!$MB:$MB,MATCH($B944,교과보정값!$LY:$LY,0))="인문",교과보정값!LZ$6,교과보정값!MA$6)),"")</f>
        <v>-0.02</v>
      </c>
      <c r="E944" s="85">
        <f>IF(D944="","",D944+교과보정값!MA$14)</f>
        <v>-7.0000000000000007E-2</v>
      </c>
      <c r="F944" s="86">
        <f>IF(G944="","",G944+교과보정값!LZ$15)</f>
        <v>3.0000000000000002E-2</v>
      </c>
      <c r="G944" s="86">
        <f>IFERROR(IF(INDEX(교과보정값!$LZ:$LZ,MATCH($B944,교과보정값!$LY:$LY,0))="","",INDEX(교과보정값!$LZ:$LZ,MATCH($B944,교과보정값!$LY:$LY,0))+IF(INDEX(교과보정값!$MB:$MB,MATCH($B944,교과보정값!$LY:$LY,0))="인문",교과보정값!LZ$7,교과보정값!MA$7)),"")</f>
        <v>-0.02</v>
      </c>
      <c r="H944" s="86">
        <f>IF(G944="","",G944+교과보정값!MA$15)</f>
        <v>-7.0000000000000007E-2</v>
      </c>
      <c r="I944" s="87">
        <f>IF(J944="","",J944+교과보정값!LZ$16)</f>
        <v>3.0000000000000002E-2</v>
      </c>
      <c r="J944" s="87">
        <f>IFERROR(IF(INDEX(교과보정값!$LZ:$LZ,MATCH($B944,교과보정값!$LY:$LY,0))="","",INDEX(교과보정값!$LZ:$LZ,MATCH($B944,교과보정값!$LY:$LY,0))+IF(INDEX(교과보정값!$MB:$MB,MATCH($B944,교과보정값!$LY:$LY,0))="인문",교과보정값!LZ$8,교과보정값!MA$8)),"")</f>
        <v>-0.02</v>
      </c>
      <c r="K944" s="87">
        <f>IF(J944="","",J944+교과보정값!MA$16)</f>
        <v>-7.0000000000000007E-2</v>
      </c>
      <c r="L944" s="88">
        <f>IF(M944="","",M944+교과보정값!LZ$17)</f>
        <v>3.0000000000000002E-2</v>
      </c>
      <c r="M944" s="88">
        <f>IFERROR(IF(INDEX(교과보정값!$LZ:$LZ,MATCH($B944,교과보정값!$LY:$LY,0))="","",INDEX(교과보정값!$LZ:$LZ,MATCH($B944,교과보정값!$LY:$LY,0))+IF(INDEX(교과보정값!$MB:$MB,MATCH($B944,교과보정값!$LY:$LY,0))="인문",교과보정값!LZ$9,교과보정값!MA$9)),"")</f>
        <v>-0.02</v>
      </c>
      <c r="N944" s="88">
        <f>IF(M944="","",M944+교과보정값!MA$17)</f>
        <v>-7.0000000000000007E-2</v>
      </c>
      <c r="O944" s="89">
        <f>IF(P944="","",P944+교과보정값!LZ$18)</f>
        <v>3.0000000000000002E-2</v>
      </c>
      <c r="P944" s="89">
        <f>IFERROR(IF(INDEX(교과보정값!$LZ:$LZ,MATCH($B944,교과보정값!$LY:$LY,0))="","",INDEX(교과보정값!$LZ:$LZ,MATCH($B944,교과보정값!$LY:$LY,0))+IF(INDEX(교과보정값!$MB:$MB,MATCH($B944,교과보정값!$LY:$LY,0))="인문",교과보정값!LZ$10,교과보정값!MA$10)),"")</f>
        <v>-0.02</v>
      </c>
      <c r="Q944" s="89">
        <f>IF(P944="","",P944+교과보정값!MA$18)</f>
        <v>-7.0000000000000007E-2</v>
      </c>
    </row>
    <row r="945" spans="2:17">
      <c r="B945" s="84" t="s">
        <v>2475</v>
      </c>
      <c r="C945" s="85" t="str">
        <f>IF(D945="","",D945+교과보정값!LZ$14)</f>
        <v/>
      </c>
      <c r="D945" s="85" t="str">
        <f>IFERROR(IF(INDEX(교과보정값!$LZ:$LZ,MATCH($B945,교과보정값!$LY:$LY,0))="","",INDEX(교과보정값!$LZ:$LZ,MATCH($B945,교과보정값!$LY:$LY,0))+IF(INDEX(교과보정값!$MB:$MB,MATCH($B945,교과보정값!$LY:$LY,0))="인문",교과보정값!LZ$6,교과보정값!MA$6)),"")</f>
        <v/>
      </c>
      <c r="E945" s="85" t="str">
        <f>IF(D945="","",D945+교과보정값!MA$14)</f>
        <v/>
      </c>
      <c r="F945" s="86" t="str">
        <f>IF(G945="","",G945+교과보정값!LZ$15)</f>
        <v/>
      </c>
      <c r="G945" s="86" t="str">
        <f>IFERROR(IF(INDEX(교과보정값!$LZ:$LZ,MATCH($B945,교과보정값!$LY:$LY,0))="","",INDEX(교과보정값!$LZ:$LZ,MATCH($B945,교과보정값!$LY:$LY,0))+IF(INDEX(교과보정값!$MB:$MB,MATCH($B945,교과보정값!$LY:$LY,0))="인문",교과보정값!LZ$7,교과보정값!MA$7)),"")</f>
        <v/>
      </c>
      <c r="H945" s="86" t="str">
        <f>IF(G945="","",G945+교과보정값!MA$15)</f>
        <v/>
      </c>
      <c r="I945" s="87" t="str">
        <f>IF(J945="","",J945+교과보정값!LZ$16)</f>
        <v/>
      </c>
      <c r="J945" s="87" t="str">
        <f>IFERROR(IF(INDEX(교과보정값!$LZ:$LZ,MATCH($B945,교과보정값!$LY:$LY,0))="","",INDEX(교과보정값!$LZ:$LZ,MATCH($B945,교과보정값!$LY:$LY,0))+IF(INDEX(교과보정값!$MB:$MB,MATCH($B945,교과보정값!$LY:$LY,0))="인문",교과보정값!LZ$8,교과보정값!MA$8)),"")</f>
        <v/>
      </c>
      <c r="K945" s="87" t="str">
        <f>IF(J945="","",J945+교과보정값!MA$16)</f>
        <v/>
      </c>
      <c r="L945" s="88" t="str">
        <f>IF(M945="","",M945+교과보정값!LZ$17)</f>
        <v/>
      </c>
      <c r="M945" s="88" t="str">
        <f>IFERROR(IF(INDEX(교과보정값!$LZ:$LZ,MATCH($B945,교과보정값!$LY:$LY,0))="","",INDEX(교과보정값!$LZ:$LZ,MATCH($B945,교과보정값!$LY:$LY,0))+IF(INDEX(교과보정값!$MB:$MB,MATCH($B945,교과보정값!$LY:$LY,0))="인문",교과보정값!LZ$9,교과보정값!MA$9)),"")</f>
        <v/>
      </c>
      <c r="N945" s="88" t="str">
        <f>IF(M945="","",M945+교과보정값!MA$17)</f>
        <v/>
      </c>
      <c r="O945" s="89" t="str">
        <f>IF(P945="","",P945+교과보정값!LZ$18)</f>
        <v/>
      </c>
      <c r="P945" s="89" t="str">
        <f>IFERROR(IF(INDEX(교과보정값!$LZ:$LZ,MATCH($B945,교과보정값!$LY:$LY,0))="","",INDEX(교과보정값!$LZ:$LZ,MATCH($B945,교과보정값!$LY:$LY,0))+IF(INDEX(교과보정값!$MB:$MB,MATCH($B945,교과보정값!$LY:$LY,0))="인문",교과보정값!LZ$10,교과보정값!MA$10)),"")</f>
        <v/>
      </c>
      <c r="Q945" s="89" t="str">
        <f>IF(P945="","",P945+교과보정값!MA$18)</f>
        <v/>
      </c>
    </row>
    <row r="946" spans="2:17">
      <c r="B946" s="84" t="s">
        <v>2476</v>
      </c>
      <c r="C946" s="85">
        <f>IF(D946="","",D946+교과보정값!LZ$14)</f>
        <v>7.0000000000000007E-2</v>
      </c>
      <c r="D946" s="85">
        <f>IFERROR(IF(INDEX(교과보정값!$LZ:$LZ,MATCH($B946,교과보정값!$LY:$LY,0))="","",INDEX(교과보정값!$LZ:$LZ,MATCH($B946,교과보정값!$LY:$LY,0))+IF(INDEX(교과보정값!$MB:$MB,MATCH($B946,교과보정값!$LY:$LY,0))="인문",교과보정값!LZ$6,교과보정값!MA$6)),"")</f>
        <v>0.02</v>
      </c>
      <c r="E946" s="85">
        <f>IF(D946="","",D946+교과보정값!MA$14)</f>
        <v>-3.0000000000000002E-2</v>
      </c>
      <c r="F946" s="86">
        <f>IF(G946="","",G946+교과보정값!LZ$15)</f>
        <v>7.0000000000000007E-2</v>
      </c>
      <c r="G946" s="86">
        <f>IFERROR(IF(INDEX(교과보정값!$LZ:$LZ,MATCH($B946,교과보정값!$LY:$LY,0))="","",INDEX(교과보정값!$LZ:$LZ,MATCH($B946,교과보정값!$LY:$LY,0))+IF(INDEX(교과보정값!$MB:$MB,MATCH($B946,교과보정값!$LY:$LY,0))="인문",교과보정값!LZ$7,교과보정값!MA$7)),"")</f>
        <v>0.02</v>
      </c>
      <c r="H946" s="86">
        <f>IF(G946="","",G946+교과보정값!MA$15)</f>
        <v>-3.0000000000000002E-2</v>
      </c>
      <c r="I946" s="87">
        <f>IF(J946="","",J946+교과보정값!LZ$16)</f>
        <v>7.0000000000000007E-2</v>
      </c>
      <c r="J946" s="87">
        <f>IFERROR(IF(INDEX(교과보정값!$LZ:$LZ,MATCH($B946,교과보정값!$LY:$LY,0))="","",INDEX(교과보정값!$LZ:$LZ,MATCH($B946,교과보정값!$LY:$LY,0))+IF(INDEX(교과보정값!$MB:$MB,MATCH($B946,교과보정값!$LY:$LY,0))="인문",교과보정값!LZ$8,교과보정값!MA$8)),"")</f>
        <v>0.02</v>
      </c>
      <c r="K946" s="87">
        <f>IF(J946="","",J946+교과보정값!MA$16)</f>
        <v>-3.0000000000000002E-2</v>
      </c>
      <c r="L946" s="88">
        <f>IF(M946="","",M946+교과보정값!LZ$17)</f>
        <v>7.0000000000000007E-2</v>
      </c>
      <c r="M946" s="88">
        <f>IFERROR(IF(INDEX(교과보정값!$LZ:$LZ,MATCH($B946,교과보정값!$LY:$LY,0))="","",INDEX(교과보정값!$LZ:$LZ,MATCH($B946,교과보정값!$LY:$LY,0))+IF(INDEX(교과보정값!$MB:$MB,MATCH($B946,교과보정값!$LY:$LY,0))="인문",교과보정값!LZ$9,교과보정값!MA$9)),"")</f>
        <v>0.02</v>
      </c>
      <c r="N946" s="88">
        <f>IF(M946="","",M946+교과보정값!MA$17)</f>
        <v>-3.0000000000000002E-2</v>
      </c>
      <c r="O946" s="89">
        <f>IF(P946="","",P946+교과보정값!LZ$18)</f>
        <v>7.0000000000000007E-2</v>
      </c>
      <c r="P946" s="89">
        <f>IFERROR(IF(INDEX(교과보정값!$LZ:$LZ,MATCH($B946,교과보정값!$LY:$LY,0))="","",INDEX(교과보정값!$LZ:$LZ,MATCH($B946,교과보정값!$LY:$LY,0))+IF(INDEX(교과보정값!$MB:$MB,MATCH($B946,교과보정값!$LY:$LY,0))="인문",교과보정값!LZ$10,교과보정값!MA$10)),"")</f>
        <v>0.02</v>
      </c>
      <c r="Q946" s="89">
        <f>IF(P946="","",P946+교과보정값!MA$18)</f>
        <v>-3.0000000000000002E-2</v>
      </c>
    </row>
    <row r="947" spans="2:17">
      <c r="B947" s="84" t="s">
        <v>2477</v>
      </c>
      <c r="C947" s="85">
        <f>IF(D947="","",D947+교과보정값!LZ$14)</f>
        <v>0</v>
      </c>
      <c r="D947" s="85">
        <f>IFERROR(IF(INDEX(교과보정값!$LZ:$LZ,MATCH($B947,교과보정값!$LY:$LY,0))="","",INDEX(교과보정값!$LZ:$LZ,MATCH($B947,교과보정값!$LY:$LY,0))+IF(INDEX(교과보정값!$MB:$MB,MATCH($B947,교과보정값!$LY:$LY,0))="인문",교과보정값!LZ$6,교과보정값!MA$6)),"")</f>
        <v>-0.05</v>
      </c>
      <c r="E947" s="85">
        <f>IF(D947="","",D947+교과보정값!MA$14)</f>
        <v>-0.1</v>
      </c>
      <c r="F947" s="86">
        <f>IF(G947="","",G947+교과보정값!LZ$15)</f>
        <v>0</v>
      </c>
      <c r="G947" s="86">
        <f>IFERROR(IF(INDEX(교과보정값!$LZ:$LZ,MATCH($B947,교과보정값!$LY:$LY,0))="","",INDEX(교과보정값!$LZ:$LZ,MATCH($B947,교과보정값!$LY:$LY,0))+IF(INDEX(교과보정값!$MB:$MB,MATCH($B947,교과보정값!$LY:$LY,0))="인문",교과보정값!LZ$7,교과보정값!MA$7)),"")</f>
        <v>-0.05</v>
      </c>
      <c r="H947" s="86">
        <f>IF(G947="","",G947+교과보정값!MA$15)</f>
        <v>-0.1</v>
      </c>
      <c r="I947" s="87">
        <f>IF(J947="","",J947+교과보정값!LZ$16)</f>
        <v>0</v>
      </c>
      <c r="J947" s="87">
        <f>IFERROR(IF(INDEX(교과보정값!$LZ:$LZ,MATCH($B947,교과보정값!$LY:$LY,0))="","",INDEX(교과보정값!$LZ:$LZ,MATCH($B947,교과보정값!$LY:$LY,0))+IF(INDEX(교과보정값!$MB:$MB,MATCH($B947,교과보정값!$LY:$LY,0))="인문",교과보정값!LZ$8,교과보정값!MA$8)),"")</f>
        <v>-0.05</v>
      </c>
      <c r="K947" s="87">
        <f>IF(J947="","",J947+교과보정값!MA$16)</f>
        <v>-0.1</v>
      </c>
      <c r="L947" s="88">
        <f>IF(M947="","",M947+교과보정값!LZ$17)</f>
        <v>0</v>
      </c>
      <c r="M947" s="88">
        <f>IFERROR(IF(INDEX(교과보정값!$LZ:$LZ,MATCH($B947,교과보정값!$LY:$LY,0))="","",INDEX(교과보정값!$LZ:$LZ,MATCH($B947,교과보정값!$LY:$LY,0))+IF(INDEX(교과보정값!$MB:$MB,MATCH($B947,교과보정값!$LY:$LY,0))="인문",교과보정값!LZ$9,교과보정값!MA$9)),"")</f>
        <v>-0.05</v>
      </c>
      <c r="N947" s="88">
        <f>IF(M947="","",M947+교과보정값!MA$17)</f>
        <v>-0.1</v>
      </c>
      <c r="O947" s="89">
        <f>IF(P947="","",P947+교과보정값!LZ$18)</f>
        <v>0</v>
      </c>
      <c r="P947" s="89">
        <f>IFERROR(IF(INDEX(교과보정값!$LZ:$LZ,MATCH($B947,교과보정값!$LY:$LY,0))="","",INDEX(교과보정값!$LZ:$LZ,MATCH($B947,교과보정값!$LY:$LY,0))+IF(INDEX(교과보정값!$MB:$MB,MATCH($B947,교과보정값!$LY:$LY,0))="인문",교과보정값!LZ$10,교과보정값!MA$10)),"")</f>
        <v>-0.05</v>
      </c>
      <c r="Q947" s="89">
        <f>IF(P947="","",P947+교과보정값!MA$18)</f>
        <v>-0.1</v>
      </c>
    </row>
    <row r="948" spans="2:17">
      <c r="B948" s="84" t="s">
        <v>2478</v>
      </c>
      <c r="C948" s="85" t="str">
        <f>IF(D948="","",D948+교과보정값!LZ$14)</f>
        <v/>
      </c>
      <c r="D948" s="85" t="str">
        <f>IFERROR(IF(INDEX(교과보정값!$LZ:$LZ,MATCH($B948,교과보정값!$LY:$LY,0))="","",INDEX(교과보정값!$LZ:$LZ,MATCH($B948,교과보정값!$LY:$LY,0))+IF(INDEX(교과보정값!$MB:$MB,MATCH($B948,교과보정값!$LY:$LY,0))="인문",교과보정값!LZ$6,교과보정값!MA$6)),"")</f>
        <v/>
      </c>
      <c r="E948" s="85" t="str">
        <f>IF(D948="","",D948+교과보정값!MA$14)</f>
        <v/>
      </c>
      <c r="F948" s="86" t="str">
        <f>IF(G948="","",G948+교과보정값!LZ$15)</f>
        <v/>
      </c>
      <c r="G948" s="86" t="str">
        <f>IFERROR(IF(INDEX(교과보정값!$LZ:$LZ,MATCH($B948,교과보정값!$LY:$LY,0))="","",INDEX(교과보정값!$LZ:$LZ,MATCH($B948,교과보정값!$LY:$LY,0))+IF(INDEX(교과보정값!$MB:$MB,MATCH($B948,교과보정값!$LY:$LY,0))="인문",교과보정값!LZ$7,교과보정값!MA$7)),"")</f>
        <v/>
      </c>
      <c r="H948" s="86" t="str">
        <f>IF(G948="","",G948+교과보정값!MA$15)</f>
        <v/>
      </c>
      <c r="I948" s="87" t="str">
        <f>IF(J948="","",J948+교과보정값!LZ$16)</f>
        <v/>
      </c>
      <c r="J948" s="87" t="str">
        <f>IFERROR(IF(INDEX(교과보정값!$LZ:$LZ,MATCH($B948,교과보정값!$LY:$LY,0))="","",INDEX(교과보정값!$LZ:$LZ,MATCH($B948,교과보정값!$LY:$LY,0))+IF(INDEX(교과보정값!$MB:$MB,MATCH($B948,교과보정값!$LY:$LY,0))="인문",교과보정값!LZ$8,교과보정값!MA$8)),"")</f>
        <v/>
      </c>
      <c r="K948" s="87" t="str">
        <f>IF(J948="","",J948+교과보정값!MA$16)</f>
        <v/>
      </c>
      <c r="L948" s="88" t="str">
        <f>IF(M948="","",M948+교과보정값!LZ$17)</f>
        <v/>
      </c>
      <c r="M948" s="88" t="str">
        <f>IFERROR(IF(INDEX(교과보정값!$LZ:$LZ,MATCH($B948,교과보정값!$LY:$LY,0))="","",INDEX(교과보정값!$LZ:$LZ,MATCH($B948,교과보정값!$LY:$LY,0))+IF(INDEX(교과보정값!$MB:$MB,MATCH($B948,교과보정값!$LY:$LY,0))="인문",교과보정값!LZ$9,교과보정값!MA$9)),"")</f>
        <v/>
      </c>
      <c r="N948" s="88" t="str">
        <f>IF(M948="","",M948+교과보정값!MA$17)</f>
        <v/>
      </c>
      <c r="O948" s="89" t="str">
        <f>IF(P948="","",P948+교과보정값!LZ$18)</f>
        <v/>
      </c>
      <c r="P948" s="89" t="str">
        <f>IFERROR(IF(INDEX(교과보정값!$LZ:$LZ,MATCH($B948,교과보정값!$LY:$LY,0))="","",INDEX(교과보정값!$LZ:$LZ,MATCH($B948,교과보정값!$LY:$LY,0))+IF(INDEX(교과보정값!$MB:$MB,MATCH($B948,교과보정값!$LY:$LY,0))="인문",교과보정값!LZ$10,교과보정값!MA$10)),"")</f>
        <v/>
      </c>
      <c r="Q948" s="89" t="str">
        <f>IF(P948="","",P948+교과보정값!MA$18)</f>
        <v/>
      </c>
    </row>
    <row r="949" spans="2:17">
      <c r="B949" s="84" t="s">
        <v>2479</v>
      </c>
      <c r="C949" s="85">
        <f>IF(D949="","",D949+교과보정값!LZ$14)</f>
        <v>0.1</v>
      </c>
      <c r="D949" s="85">
        <f>IFERROR(IF(INDEX(교과보정값!$LZ:$LZ,MATCH($B949,교과보정값!$LY:$LY,0))="","",INDEX(교과보정값!$LZ:$LZ,MATCH($B949,교과보정값!$LY:$LY,0))+IF(INDEX(교과보정값!$MB:$MB,MATCH($B949,교과보정값!$LY:$LY,0))="인문",교과보정값!LZ$6,교과보정값!MA$6)),"")</f>
        <v>0.05</v>
      </c>
      <c r="E949" s="85">
        <f>IF(D949="","",D949+교과보정값!MA$14)</f>
        <v>0</v>
      </c>
      <c r="F949" s="86">
        <f>IF(G949="","",G949+교과보정값!LZ$15)</f>
        <v>0.1</v>
      </c>
      <c r="G949" s="86">
        <f>IFERROR(IF(INDEX(교과보정값!$LZ:$LZ,MATCH($B949,교과보정값!$LY:$LY,0))="","",INDEX(교과보정값!$LZ:$LZ,MATCH($B949,교과보정값!$LY:$LY,0))+IF(INDEX(교과보정값!$MB:$MB,MATCH($B949,교과보정값!$LY:$LY,0))="인문",교과보정값!LZ$7,교과보정값!MA$7)),"")</f>
        <v>0.05</v>
      </c>
      <c r="H949" s="86">
        <f>IF(G949="","",G949+교과보정값!MA$15)</f>
        <v>0</v>
      </c>
      <c r="I949" s="87">
        <f>IF(J949="","",J949+교과보정값!LZ$16)</f>
        <v>0.1</v>
      </c>
      <c r="J949" s="87">
        <f>IFERROR(IF(INDEX(교과보정값!$LZ:$LZ,MATCH($B949,교과보정값!$LY:$LY,0))="","",INDEX(교과보정값!$LZ:$LZ,MATCH($B949,교과보정값!$LY:$LY,0))+IF(INDEX(교과보정값!$MB:$MB,MATCH($B949,교과보정값!$LY:$LY,0))="인문",교과보정값!LZ$8,교과보정값!MA$8)),"")</f>
        <v>0.05</v>
      </c>
      <c r="K949" s="87">
        <f>IF(J949="","",J949+교과보정값!MA$16)</f>
        <v>0</v>
      </c>
      <c r="L949" s="88">
        <f>IF(M949="","",M949+교과보정값!LZ$17)</f>
        <v>0.1</v>
      </c>
      <c r="M949" s="88">
        <f>IFERROR(IF(INDEX(교과보정값!$LZ:$LZ,MATCH($B949,교과보정값!$LY:$LY,0))="","",INDEX(교과보정값!$LZ:$LZ,MATCH($B949,교과보정값!$LY:$LY,0))+IF(INDEX(교과보정값!$MB:$MB,MATCH($B949,교과보정값!$LY:$LY,0))="인문",교과보정값!LZ$9,교과보정값!MA$9)),"")</f>
        <v>0.05</v>
      </c>
      <c r="N949" s="88">
        <f>IF(M949="","",M949+교과보정값!MA$17)</f>
        <v>0</v>
      </c>
      <c r="O949" s="89">
        <f>IF(P949="","",P949+교과보정값!LZ$18)</f>
        <v>0.1</v>
      </c>
      <c r="P949" s="89">
        <f>IFERROR(IF(INDEX(교과보정값!$LZ:$LZ,MATCH($B949,교과보정값!$LY:$LY,0))="","",INDEX(교과보정값!$LZ:$LZ,MATCH($B949,교과보정값!$LY:$LY,0))+IF(INDEX(교과보정값!$MB:$MB,MATCH($B949,교과보정값!$LY:$LY,0))="인문",교과보정값!LZ$10,교과보정값!MA$10)),"")</f>
        <v>0.05</v>
      </c>
      <c r="Q949" s="89">
        <f>IF(P949="","",P949+교과보정값!MA$18)</f>
        <v>0</v>
      </c>
    </row>
    <row r="950" spans="2:17">
      <c r="B950" s="84" t="s">
        <v>2480</v>
      </c>
      <c r="C950" s="85" t="str">
        <f>IF(D950="","",D950+교과보정값!LZ$14)</f>
        <v/>
      </c>
      <c r="D950" s="85" t="str">
        <f>IFERROR(IF(INDEX(교과보정값!$LZ:$LZ,MATCH($B950,교과보정값!$LY:$LY,0))="","",INDEX(교과보정값!$LZ:$LZ,MATCH($B950,교과보정값!$LY:$LY,0))+IF(INDEX(교과보정값!$MB:$MB,MATCH($B950,교과보정값!$LY:$LY,0))="인문",교과보정값!LZ$6,교과보정값!MA$6)),"")</f>
        <v/>
      </c>
      <c r="E950" s="85" t="str">
        <f>IF(D950="","",D950+교과보정값!MA$14)</f>
        <v/>
      </c>
      <c r="F950" s="86" t="str">
        <f>IF(G950="","",G950+교과보정값!LZ$15)</f>
        <v/>
      </c>
      <c r="G950" s="86" t="str">
        <f>IFERROR(IF(INDEX(교과보정값!$LZ:$LZ,MATCH($B950,교과보정값!$LY:$LY,0))="","",INDEX(교과보정값!$LZ:$LZ,MATCH($B950,교과보정값!$LY:$LY,0))+IF(INDEX(교과보정값!$MB:$MB,MATCH($B950,교과보정값!$LY:$LY,0))="인문",교과보정값!LZ$7,교과보정값!MA$7)),"")</f>
        <v/>
      </c>
      <c r="H950" s="86" t="str">
        <f>IF(G950="","",G950+교과보정값!MA$15)</f>
        <v/>
      </c>
      <c r="I950" s="87" t="str">
        <f>IF(J950="","",J950+교과보정값!LZ$16)</f>
        <v/>
      </c>
      <c r="J950" s="87" t="str">
        <f>IFERROR(IF(INDEX(교과보정값!$LZ:$LZ,MATCH($B950,교과보정값!$LY:$LY,0))="","",INDEX(교과보정값!$LZ:$LZ,MATCH($B950,교과보정값!$LY:$LY,0))+IF(INDEX(교과보정값!$MB:$MB,MATCH($B950,교과보정값!$LY:$LY,0))="인문",교과보정값!LZ$8,교과보정값!MA$8)),"")</f>
        <v/>
      </c>
      <c r="K950" s="87" t="str">
        <f>IF(J950="","",J950+교과보정값!MA$16)</f>
        <v/>
      </c>
      <c r="L950" s="88" t="str">
        <f>IF(M950="","",M950+교과보정값!LZ$17)</f>
        <v/>
      </c>
      <c r="M950" s="88" t="str">
        <f>IFERROR(IF(INDEX(교과보정값!$LZ:$LZ,MATCH($B950,교과보정값!$LY:$LY,0))="","",INDEX(교과보정값!$LZ:$LZ,MATCH($B950,교과보정값!$LY:$LY,0))+IF(INDEX(교과보정값!$MB:$MB,MATCH($B950,교과보정값!$LY:$LY,0))="인문",교과보정값!LZ$9,교과보정값!MA$9)),"")</f>
        <v/>
      </c>
      <c r="N950" s="88" t="str">
        <f>IF(M950="","",M950+교과보정값!MA$17)</f>
        <v/>
      </c>
      <c r="O950" s="89" t="str">
        <f>IF(P950="","",P950+교과보정값!LZ$18)</f>
        <v/>
      </c>
      <c r="P950" s="89" t="str">
        <f>IFERROR(IF(INDEX(교과보정값!$LZ:$LZ,MATCH($B950,교과보정값!$LY:$LY,0))="","",INDEX(교과보정값!$LZ:$LZ,MATCH($B950,교과보정값!$LY:$LY,0))+IF(INDEX(교과보정값!$MB:$MB,MATCH($B950,교과보정값!$LY:$LY,0))="인문",교과보정값!LZ$10,교과보정값!MA$10)),"")</f>
        <v/>
      </c>
      <c r="Q950" s="89" t="str">
        <f>IF(P950="","",P950+교과보정값!MA$18)</f>
        <v/>
      </c>
    </row>
    <row r="951" spans="2:17">
      <c r="B951" s="84" t="s">
        <v>2481</v>
      </c>
      <c r="C951" s="85" t="str">
        <f>IF(D951="","",D951+교과보정값!LZ$14)</f>
        <v/>
      </c>
      <c r="D951" s="85" t="str">
        <f>IFERROR(IF(INDEX(교과보정값!$LZ:$LZ,MATCH($B951,교과보정값!$LY:$LY,0))="","",INDEX(교과보정값!$LZ:$LZ,MATCH($B951,교과보정값!$LY:$LY,0))+IF(INDEX(교과보정값!$MB:$MB,MATCH($B951,교과보정값!$LY:$LY,0))="인문",교과보정값!LZ$6,교과보정값!MA$6)),"")</f>
        <v/>
      </c>
      <c r="E951" s="85" t="str">
        <f>IF(D951="","",D951+교과보정값!MA$14)</f>
        <v/>
      </c>
      <c r="F951" s="86" t="str">
        <f>IF(G951="","",G951+교과보정값!LZ$15)</f>
        <v/>
      </c>
      <c r="G951" s="86" t="str">
        <f>IFERROR(IF(INDEX(교과보정값!$LZ:$LZ,MATCH($B951,교과보정값!$LY:$LY,0))="","",INDEX(교과보정값!$LZ:$LZ,MATCH($B951,교과보정값!$LY:$LY,0))+IF(INDEX(교과보정값!$MB:$MB,MATCH($B951,교과보정값!$LY:$LY,0))="인문",교과보정값!LZ$7,교과보정값!MA$7)),"")</f>
        <v/>
      </c>
      <c r="H951" s="86" t="str">
        <f>IF(G951="","",G951+교과보정값!MA$15)</f>
        <v/>
      </c>
      <c r="I951" s="87" t="str">
        <f>IF(J951="","",J951+교과보정값!LZ$16)</f>
        <v/>
      </c>
      <c r="J951" s="87" t="str">
        <f>IFERROR(IF(INDEX(교과보정값!$LZ:$LZ,MATCH($B951,교과보정값!$LY:$LY,0))="","",INDEX(교과보정값!$LZ:$LZ,MATCH($B951,교과보정값!$LY:$LY,0))+IF(INDEX(교과보정값!$MB:$MB,MATCH($B951,교과보정값!$LY:$LY,0))="인문",교과보정값!LZ$8,교과보정값!MA$8)),"")</f>
        <v/>
      </c>
      <c r="K951" s="87" t="str">
        <f>IF(J951="","",J951+교과보정값!MA$16)</f>
        <v/>
      </c>
      <c r="L951" s="88" t="str">
        <f>IF(M951="","",M951+교과보정값!LZ$17)</f>
        <v/>
      </c>
      <c r="M951" s="88" t="str">
        <f>IFERROR(IF(INDEX(교과보정값!$LZ:$LZ,MATCH($B951,교과보정값!$LY:$LY,0))="","",INDEX(교과보정값!$LZ:$LZ,MATCH($B951,교과보정값!$LY:$LY,0))+IF(INDEX(교과보정값!$MB:$MB,MATCH($B951,교과보정값!$LY:$LY,0))="인문",교과보정값!LZ$9,교과보정값!MA$9)),"")</f>
        <v/>
      </c>
      <c r="N951" s="88" t="str">
        <f>IF(M951="","",M951+교과보정값!MA$17)</f>
        <v/>
      </c>
      <c r="O951" s="89" t="str">
        <f>IF(P951="","",P951+교과보정값!LZ$18)</f>
        <v/>
      </c>
      <c r="P951" s="89" t="str">
        <f>IFERROR(IF(INDEX(교과보정값!$LZ:$LZ,MATCH($B951,교과보정값!$LY:$LY,0))="","",INDEX(교과보정값!$LZ:$LZ,MATCH($B951,교과보정값!$LY:$LY,0))+IF(INDEX(교과보정값!$MB:$MB,MATCH($B951,교과보정값!$LY:$LY,0))="인문",교과보정값!LZ$10,교과보정값!MA$10)),"")</f>
        <v/>
      </c>
      <c r="Q951" s="89" t="str">
        <f>IF(P951="","",P951+교과보정값!MA$18)</f>
        <v/>
      </c>
    </row>
    <row r="952" spans="2:17">
      <c r="B952" s="84" t="s">
        <v>2482</v>
      </c>
      <c r="C952" s="85" t="str">
        <f>IF(D952="","",D952+교과보정값!LZ$14)</f>
        <v/>
      </c>
      <c r="D952" s="85" t="str">
        <f>IFERROR(IF(INDEX(교과보정값!$LZ:$LZ,MATCH($B952,교과보정값!$LY:$LY,0))="","",INDEX(교과보정값!$LZ:$LZ,MATCH($B952,교과보정값!$LY:$LY,0))+IF(INDEX(교과보정값!$MB:$MB,MATCH($B952,교과보정값!$LY:$LY,0))="인문",교과보정값!LZ$6,교과보정값!MA$6)),"")</f>
        <v/>
      </c>
      <c r="E952" s="85" t="str">
        <f>IF(D952="","",D952+교과보정값!MA$14)</f>
        <v/>
      </c>
      <c r="F952" s="86" t="str">
        <f>IF(G952="","",G952+교과보정값!LZ$15)</f>
        <v/>
      </c>
      <c r="G952" s="86" t="str">
        <f>IFERROR(IF(INDEX(교과보정값!$LZ:$LZ,MATCH($B952,교과보정값!$LY:$LY,0))="","",INDEX(교과보정값!$LZ:$LZ,MATCH($B952,교과보정값!$LY:$LY,0))+IF(INDEX(교과보정값!$MB:$MB,MATCH($B952,교과보정값!$LY:$LY,0))="인문",교과보정값!LZ$7,교과보정값!MA$7)),"")</f>
        <v/>
      </c>
      <c r="H952" s="86" t="str">
        <f>IF(G952="","",G952+교과보정값!MA$15)</f>
        <v/>
      </c>
      <c r="I952" s="87" t="str">
        <f>IF(J952="","",J952+교과보정값!LZ$16)</f>
        <v/>
      </c>
      <c r="J952" s="87" t="str">
        <f>IFERROR(IF(INDEX(교과보정값!$LZ:$LZ,MATCH($B952,교과보정값!$LY:$LY,0))="","",INDEX(교과보정값!$LZ:$LZ,MATCH($B952,교과보정값!$LY:$LY,0))+IF(INDEX(교과보정값!$MB:$MB,MATCH($B952,교과보정값!$LY:$LY,0))="인문",교과보정값!LZ$8,교과보정값!MA$8)),"")</f>
        <v/>
      </c>
      <c r="K952" s="87" t="str">
        <f>IF(J952="","",J952+교과보정값!MA$16)</f>
        <v/>
      </c>
      <c r="L952" s="88" t="str">
        <f>IF(M952="","",M952+교과보정값!LZ$17)</f>
        <v/>
      </c>
      <c r="M952" s="88" t="str">
        <f>IFERROR(IF(INDEX(교과보정값!$LZ:$LZ,MATCH($B952,교과보정값!$LY:$LY,0))="","",INDEX(교과보정값!$LZ:$LZ,MATCH($B952,교과보정값!$LY:$LY,0))+IF(INDEX(교과보정값!$MB:$MB,MATCH($B952,교과보정값!$LY:$LY,0))="인문",교과보정값!LZ$9,교과보정값!MA$9)),"")</f>
        <v/>
      </c>
      <c r="N952" s="88" t="str">
        <f>IF(M952="","",M952+교과보정값!MA$17)</f>
        <v/>
      </c>
      <c r="O952" s="89" t="str">
        <f>IF(P952="","",P952+교과보정값!LZ$18)</f>
        <v/>
      </c>
      <c r="P952" s="89" t="str">
        <f>IFERROR(IF(INDEX(교과보정값!$LZ:$LZ,MATCH($B952,교과보정값!$LY:$LY,0))="","",INDEX(교과보정값!$LZ:$LZ,MATCH($B952,교과보정값!$LY:$LY,0))+IF(INDEX(교과보정값!$MB:$MB,MATCH($B952,교과보정값!$LY:$LY,0))="인문",교과보정값!LZ$10,교과보정값!MA$10)),"")</f>
        <v/>
      </c>
      <c r="Q952" s="89" t="str">
        <f>IF(P952="","",P952+교과보정값!MA$18)</f>
        <v/>
      </c>
    </row>
    <row r="953" spans="2:17">
      <c r="B953" s="84" t="s">
        <v>2483</v>
      </c>
      <c r="C953" s="85" t="str">
        <f>IF(D953="","",D953+교과보정값!LZ$14)</f>
        <v/>
      </c>
      <c r="D953" s="85" t="str">
        <f>IFERROR(IF(INDEX(교과보정값!$LZ:$LZ,MATCH($B953,교과보정값!$LY:$LY,0))="","",INDEX(교과보정값!$LZ:$LZ,MATCH($B953,교과보정값!$LY:$LY,0))+IF(INDEX(교과보정값!$MB:$MB,MATCH($B953,교과보정값!$LY:$LY,0))="인문",교과보정값!LZ$6,교과보정값!MA$6)),"")</f>
        <v/>
      </c>
      <c r="E953" s="85" t="str">
        <f>IF(D953="","",D953+교과보정값!MA$14)</f>
        <v/>
      </c>
      <c r="F953" s="86" t="str">
        <f>IF(G953="","",G953+교과보정값!LZ$15)</f>
        <v/>
      </c>
      <c r="G953" s="86" t="str">
        <f>IFERROR(IF(INDEX(교과보정값!$LZ:$LZ,MATCH($B953,교과보정값!$LY:$LY,0))="","",INDEX(교과보정값!$LZ:$LZ,MATCH($B953,교과보정값!$LY:$LY,0))+IF(INDEX(교과보정값!$MB:$MB,MATCH($B953,교과보정값!$LY:$LY,0))="인문",교과보정값!LZ$7,교과보정값!MA$7)),"")</f>
        <v/>
      </c>
      <c r="H953" s="86" t="str">
        <f>IF(G953="","",G953+교과보정값!MA$15)</f>
        <v/>
      </c>
      <c r="I953" s="87" t="str">
        <f>IF(J953="","",J953+교과보정값!LZ$16)</f>
        <v/>
      </c>
      <c r="J953" s="87" t="str">
        <f>IFERROR(IF(INDEX(교과보정값!$LZ:$LZ,MATCH($B953,교과보정값!$LY:$LY,0))="","",INDEX(교과보정값!$LZ:$LZ,MATCH($B953,교과보정값!$LY:$LY,0))+IF(INDEX(교과보정값!$MB:$MB,MATCH($B953,교과보정값!$LY:$LY,0))="인문",교과보정값!LZ$8,교과보정값!MA$8)),"")</f>
        <v/>
      </c>
      <c r="K953" s="87" t="str">
        <f>IF(J953="","",J953+교과보정값!MA$16)</f>
        <v/>
      </c>
      <c r="L953" s="88" t="str">
        <f>IF(M953="","",M953+교과보정값!LZ$17)</f>
        <v/>
      </c>
      <c r="M953" s="88" t="str">
        <f>IFERROR(IF(INDEX(교과보정값!$LZ:$LZ,MATCH($B953,교과보정값!$LY:$LY,0))="","",INDEX(교과보정값!$LZ:$LZ,MATCH($B953,교과보정값!$LY:$LY,0))+IF(INDEX(교과보정값!$MB:$MB,MATCH($B953,교과보정값!$LY:$LY,0))="인문",교과보정값!LZ$9,교과보정값!MA$9)),"")</f>
        <v/>
      </c>
      <c r="N953" s="88" t="str">
        <f>IF(M953="","",M953+교과보정값!MA$17)</f>
        <v/>
      </c>
      <c r="O953" s="89" t="str">
        <f>IF(P953="","",P953+교과보정값!LZ$18)</f>
        <v/>
      </c>
      <c r="P953" s="89" t="str">
        <f>IFERROR(IF(INDEX(교과보정값!$LZ:$LZ,MATCH($B953,교과보정값!$LY:$LY,0))="","",INDEX(교과보정값!$LZ:$LZ,MATCH($B953,교과보정값!$LY:$LY,0))+IF(INDEX(교과보정값!$MB:$MB,MATCH($B953,교과보정값!$LY:$LY,0))="인문",교과보정값!LZ$10,교과보정값!MA$10)),"")</f>
        <v/>
      </c>
      <c r="Q953" s="89" t="str">
        <f>IF(P953="","",P953+교과보정값!MA$18)</f>
        <v/>
      </c>
    </row>
    <row r="955" spans="2:17">
      <c r="B955" s="159" t="s">
        <v>2484</v>
      </c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5"/>
    </row>
    <row r="956" spans="2:17">
      <c r="B956" s="78"/>
      <c r="C956" s="163" t="s">
        <v>1862</v>
      </c>
      <c r="D956" s="154"/>
      <c r="E956" s="155"/>
      <c r="F956" s="161" t="s">
        <v>1863</v>
      </c>
      <c r="G956" s="154"/>
      <c r="H956" s="155"/>
      <c r="I956" s="162" t="s">
        <v>1864</v>
      </c>
      <c r="J956" s="154"/>
      <c r="K956" s="155"/>
      <c r="L956" s="156" t="s">
        <v>1865</v>
      </c>
      <c r="M956" s="154"/>
      <c r="N956" s="155"/>
      <c r="O956" s="157" t="s">
        <v>1866</v>
      </c>
      <c r="P956" s="154"/>
      <c r="Q956" s="155"/>
    </row>
    <row r="957" spans="2:17">
      <c r="B957" s="78" t="s">
        <v>1869</v>
      </c>
      <c r="C957" s="79" t="s">
        <v>19</v>
      </c>
      <c r="D957" s="79" t="s">
        <v>20</v>
      </c>
      <c r="E957" s="79" t="s">
        <v>21</v>
      </c>
      <c r="F957" s="80" t="s">
        <v>19</v>
      </c>
      <c r="G957" s="80" t="s">
        <v>20</v>
      </c>
      <c r="H957" s="80" t="s">
        <v>21</v>
      </c>
      <c r="I957" s="81" t="s">
        <v>19</v>
      </c>
      <c r="J957" s="81" t="s">
        <v>20</v>
      </c>
      <c r="K957" s="81" t="s">
        <v>21</v>
      </c>
      <c r="L957" s="82" t="s">
        <v>19</v>
      </c>
      <c r="M957" s="82" t="s">
        <v>20</v>
      </c>
      <c r="N957" s="82" t="s">
        <v>21</v>
      </c>
      <c r="O957" s="83" t="s">
        <v>19</v>
      </c>
      <c r="P957" s="83" t="s">
        <v>20</v>
      </c>
      <c r="Q957" s="83" t="s">
        <v>21</v>
      </c>
    </row>
    <row r="958" spans="2:17">
      <c r="B958" s="84" t="s">
        <v>2485</v>
      </c>
      <c r="C958" s="85">
        <f>IF(D958="","",D958+교과보정값!ME$14)</f>
        <v>3.0000000000000002E-2</v>
      </c>
      <c r="D958" s="85">
        <f>IFERROR(IF(INDEX(교과보정값!$ME:$ME,MATCH($B958,교과보정값!$MD:$MD,0))="","",INDEX(교과보정값!$ME:$ME,MATCH($B958,교과보정값!$MD:$MD,0))+IF(INDEX(교과보정값!$MG:$MG,MATCH($B958,교과보정값!$MD:$MD,0))="인문",교과보정값!ME$6,교과보정값!MF$6)),"")</f>
        <v>-0.02</v>
      </c>
      <c r="E958" s="85">
        <f>IF(D958="","",D958+교과보정값!MF$14)</f>
        <v>-7.0000000000000007E-2</v>
      </c>
      <c r="F958" s="86">
        <f>IF(G958="","",G958+교과보정값!ME$15)</f>
        <v>3.0000000000000002E-2</v>
      </c>
      <c r="G958" s="86">
        <f>IFERROR(IF(INDEX(교과보정값!$ME:$ME,MATCH($B958,교과보정값!$MD:$MD,0))="","",INDEX(교과보정값!$ME:$ME,MATCH($B958,교과보정값!$MD:$MD,0))+IF(INDEX(교과보정값!$MG:$MG,MATCH($B958,교과보정값!$MD:$MD,0))="인문",교과보정값!ME$7,교과보정값!MF$7)),"")</f>
        <v>-0.02</v>
      </c>
      <c r="H958" s="86">
        <f>IF(G958="","",G958+교과보정값!MF$15)</f>
        <v>-7.0000000000000007E-2</v>
      </c>
      <c r="I958" s="87">
        <f>IF(J958="","",J958+교과보정값!ME$16)</f>
        <v>3.0000000000000002E-2</v>
      </c>
      <c r="J958" s="87">
        <f>IFERROR(IF(INDEX(교과보정값!$ME:$ME,MATCH($B958,교과보정값!$MD:$MD,0))="","",INDEX(교과보정값!$ME:$ME,MATCH($B958,교과보정값!$MD:$MD,0))+IF(INDEX(교과보정값!$MG:$MG,MATCH($B958,교과보정값!$MD:$MD,0))="인문",교과보정값!ME$8,교과보정값!MF$8)),"")</f>
        <v>-0.02</v>
      </c>
      <c r="K958" s="87">
        <f>IF(J958="","",J958+교과보정값!MF$16)</f>
        <v>-7.0000000000000007E-2</v>
      </c>
      <c r="L958" s="88">
        <f>IF(M958="","",M958+교과보정값!ME$17)</f>
        <v>3.0000000000000002E-2</v>
      </c>
      <c r="M958" s="88">
        <f>IFERROR(IF(INDEX(교과보정값!$ME:$ME,MATCH($B958,교과보정값!$MD:$MD,0))="","",INDEX(교과보정값!$ME:$ME,MATCH($B958,교과보정값!$MD:$MD,0))+IF(INDEX(교과보정값!$MG:$MG,MATCH($B958,교과보정값!$MD:$MD,0))="인문",교과보정값!ME$9,교과보정값!MF$9)),"")</f>
        <v>-0.02</v>
      </c>
      <c r="N958" s="88">
        <f>IF(M958="","",M958+교과보정값!MF$17)</f>
        <v>-7.0000000000000007E-2</v>
      </c>
      <c r="O958" s="89">
        <f>IF(P958="","",P958+교과보정값!ME$18)</f>
        <v>3.0000000000000002E-2</v>
      </c>
      <c r="P958" s="89">
        <f>IFERROR(IF(INDEX(교과보정값!$ME:$ME,MATCH($B958,교과보정값!$MD:$MD,0))="","",INDEX(교과보정값!$ME:$ME,MATCH($B958,교과보정값!$MD:$MD,0))+IF(INDEX(교과보정값!$MG:$MG,MATCH($B958,교과보정값!$MD:$MD,0))="인문",교과보정값!ME$10,교과보정값!MF$10)),"")</f>
        <v>-0.02</v>
      </c>
      <c r="Q958" s="89">
        <f>IF(P958="","",P958+교과보정값!MF$18)</f>
        <v>-7.0000000000000007E-2</v>
      </c>
    </row>
    <row r="959" spans="2:17">
      <c r="B959" s="84" t="s">
        <v>2486</v>
      </c>
      <c r="C959" s="85" t="str">
        <f>IF(D959="","",D959+교과보정값!ME$14)</f>
        <v/>
      </c>
      <c r="D959" s="85" t="str">
        <f>IFERROR(IF(INDEX(교과보정값!$ME:$ME,MATCH($B959,교과보정값!$MD:$MD,0))="","",INDEX(교과보정값!$ME:$ME,MATCH($B959,교과보정값!$MD:$MD,0))+IF(INDEX(교과보정값!$MG:$MG,MATCH($B959,교과보정값!$MD:$MD,0))="인문",교과보정값!ME$6,교과보정값!MF$6)),"")</f>
        <v/>
      </c>
      <c r="E959" s="85" t="str">
        <f>IF(D959="","",D959+교과보정값!MF$14)</f>
        <v/>
      </c>
      <c r="F959" s="86" t="str">
        <f>IF(G959="","",G959+교과보정값!ME$15)</f>
        <v/>
      </c>
      <c r="G959" s="86" t="str">
        <f>IFERROR(IF(INDEX(교과보정값!$ME:$ME,MATCH($B959,교과보정값!$MD:$MD,0))="","",INDEX(교과보정값!$ME:$ME,MATCH($B959,교과보정값!$MD:$MD,0))+IF(INDEX(교과보정값!$MG:$MG,MATCH($B959,교과보정값!$MD:$MD,0))="인문",교과보정값!ME$7,교과보정값!MF$7)),"")</f>
        <v/>
      </c>
      <c r="H959" s="86" t="str">
        <f>IF(G959="","",G959+교과보정값!MF$15)</f>
        <v/>
      </c>
      <c r="I959" s="87" t="str">
        <f>IF(J959="","",J959+교과보정값!ME$16)</f>
        <v/>
      </c>
      <c r="J959" s="87" t="str">
        <f>IFERROR(IF(INDEX(교과보정값!$ME:$ME,MATCH($B959,교과보정값!$MD:$MD,0))="","",INDEX(교과보정값!$ME:$ME,MATCH($B959,교과보정값!$MD:$MD,0))+IF(INDEX(교과보정값!$MG:$MG,MATCH($B959,교과보정값!$MD:$MD,0))="인문",교과보정값!ME$8,교과보정값!MF$8)),"")</f>
        <v/>
      </c>
      <c r="K959" s="87" t="str">
        <f>IF(J959="","",J959+교과보정값!MF$16)</f>
        <v/>
      </c>
      <c r="L959" s="88" t="str">
        <f>IF(M959="","",M959+교과보정값!ME$17)</f>
        <v/>
      </c>
      <c r="M959" s="88" t="str">
        <f>IFERROR(IF(INDEX(교과보정값!$ME:$ME,MATCH($B959,교과보정값!$MD:$MD,0))="","",INDEX(교과보정값!$ME:$ME,MATCH($B959,교과보정값!$MD:$MD,0))+IF(INDEX(교과보정값!$MG:$MG,MATCH($B959,교과보정값!$MD:$MD,0))="인문",교과보정값!ME$9,교과보정값!MF$9)),"")</f>
        <v/>
      </c>
      <c r="N959" s="88" t="str">
        <f>IF(M959="","",M959+교과보정값!MF$17)</f>
        <v/>
      </c>
      <c r="O959" s="89" t="str">
        <f>IF(P959="","",P959+교과보정값!ME$18)</f>
        <v/>
      </c>
      <c r="P959" s="89" t="str">
        <f>IFERROR(IF(INDEX(교과보정값!$ME:$ME,MATCH($B959,교과보정값!$MD:$MD,0))="","",INDEX(교과보정값!$ME:$ME,MATCH($B959,교과보정값!$MD:$MD,0))+IF(INDEX(교과보정값!$MG:$MG,MATCH($B959,교과보정값!$MD:$MD,0))="인문",교과보정값!ME$10,교과보정값!MF$10)),"")</f>
        <v/>
      </c>
      <c r="Q959" s="89" t="str">
        <f>IF(P959="","",P959+교과보정값!MF$18)</f>
        <v/>
      </c>
    </row>
    <row r="960" spans="2:17">
      <c r="B960" s="84" t="s">
        <v>2487</v>
      </c>
      <c r="C960" s="85">
        <f>IF(D960="","",D960+교과보정값!ME$14)</f>
        <v>7.0000000000000007E-2</v>
      </c>
      <c r="D960" s="85">
        <f>IFERROR(IF(INDEX(교과보정값!$ME:$ME,MATCH($B960,교과보정값!$MD:$MD,0))="","",INDEX(교과보정값!$ME:$ME,MATCH($B960,교과보정값!$MD:$MD,0))+IF(INDEX(교과보정값!$MG:$MG,MATCH($B960,교과보정값!$MD:$MD,0))="인문",교과보정값!ME$6,교과보정값!MF$6)),"")</f>
        <v>0.02</v>
      </c>
      <c r="E960" s="85">
        <f>IF(D960="","",D960+교과보정값!MF$14)</f>
        <v>-3.0000000000000002E-2</v>
      </c>
      <c r="F960" s="86">
        <f>IF(G960="","",G960+교과보정값!ME$15)</f>
        <v>7.0000000000000007E-2</v>
      </c>
      <c r="G960" s="86">
        <f>IFERROR(IF(INDEX(교과보정값!$ME:$ME,MATCH($B960,교과보정값!$MD:$MD,0))="","",INDEX(교과보정값!$ME:$ME,MATCH($B960,교과보정값!$MD:$MD,0))+IF(INDEX(교과보정값!$MG:$MG,MATCH($B960,교과보정값!$MD:$MD,0))="인문",교과보정값!ME$7,교과보정값!MF$7)),"")</f>
        <v>0.02</v>
      </c>
      <c r="H960" s="86">
        <f>IF(G960="","",G960+교과보정값!MF$15)</f>
        <v>-3.0000000000000002E-2</v>
      </c>
      <c r="I960" s="87">
        <f>IF(J960="","",J960+교과보정값!ME$16)</f>
        <v>7.0000000000000007E-2</v>
      </c>
      <c r="J960" s="87">
        <f>IFERROR(IF(INDEX(교과보정값!$ME:$ME,MATCH($B960,교과보정값!$MD:$MD,0))="","",INDEX(교과보정값!$ME:$ME,MATCH($B960,교과보정값!$MD:$MD,0))+IF(INDEX(교과보정값!$MG:$MG,MATCH($B960,교과보정값!$MD:$MD,0))="인문",교과보정값!ME$8,교과보정값!MF$8)),"")</f>
        <v>0.02</v>
      </c>
      <c r="K960" s="87">
        <f>IF(J960="","",J960+교과보정값!MF$16)</f>
        <v>-3.0000000000000002E-2</v>
      </c>
      <c r="L960" s="88">
        <f>IF(M960="","",M960+교과보정값!ME$17)</f>
        <v>7.0000000000000007E-2</v>
      </c>
      <c r="M960" s="88">
        <f>IFERROR(IF(INDEX(교과보정값!$ME:$ME,MATCH($B960,교과보정값!$MD:$MD,0))="","",INDEX(교과보정값!$ME:$ME,MATCH($B960,교과보정값!$MD:$MD,0))+IF(INDEX(교과보정값!$MG:$MG,MATCH($B960,교과보정값!$MD:$MD,0))="인문",교과보정값!ME$9,교과보정값!MF$9)),"")</f>
        <v>0.02</v>
      </c>
      <c r="N960" s="88">
        <f>IF(M960="","",M960+교과보정값!MF$17)</f>
        <v>-3.0000000000000002E-2</v>
      </c>
      <c r="O960" s="89">
        <f>IF(P960="","",P960+교과보정값!ME$18)</f>
        <v>7.0000000000000007E-2</v>
      </c>
      <c r="P960" s="89">
        <f>IFERROR(IF(INDEX(교과보정값!$ME:$ME,MATCH($B960,교과보정값!$MD:$MD,0))="","",INDEX(교과보정값!$ME:$ME,MATCH($B960,교과보정값!$MD:$MD,0))+IF(INDEX(교과보정값!$MG:$MG,MATCH($B960,교과보정값!$MD:$MD,0))="인문",교과보정값!ME$10,교과보정값!MF$10)),"")</f>
        <v>0.02</v>
      </c>
      <c r="Q960" s="89">
        <f>IF(P960="","",P960+교과보정값!MF$18)</f>
        <v>-3.0000000000000002E-2</v>
      </c>
    </row>
    <row r="961" spans="2:17">
      <c r="B961" s="84" t="s">
        <v>2488</v>
      </c>
      <c r="C961" s="85">
        <f>IF(D961="","",D961+교과보정값!ME$14)</f>
        <v>0</v>
      </c>
      <c r="D961" s="85">
        <f>IFERROR(IF(INDEX(교과보정값!$ME:$ME,MATCH($B961,교과보정값!$MD:$MD,0))="","",INDEX(교과보정값!$ME:$ME,MATCH($B961,교과보정값!$MD:$MD,0))+IF(INDEX(교과보정값!$MG:$MG,MATCH($B961,교과보정값!$MD:$MD,0))="인문",교과보정값!ME$6,교과보정값!MF$6)),"")</f>
        <v>-0.05</v>
      </c>
      <c r="E961" s="85">
        <f>IF(D961="","",D961+교과보정값!MF$14)</f>
        <v>-0.1</v>
      </c>
      <c r="F961" s="86">
        <f>IF(G961="","",G961+교과보정값!ME$15)</f>
        <v>0</v>
      </c>
      <c r="G961" s="86">
        <f>IFERROR(IF(INDEX(교과보정값!$ME:$ME,MATCH($B961,교과보정값!$MD:$MD,0))="","",INDEX(교과보정값!$ME:$ME,MATCH($B961,교과보정값!$MD:$MD,0))+IF(INDEX(교과보정값!$MG:$MG,MATCH($B961,교과보정값!$MD:$MD,0))="인문",교과보정값!ME$7,교과보정값!MF$7)),"")</f>
        <v>-0.05</v>
      </c>
      <c r="H961" s="86">
        <f>IF(G961="","",G961+교과보정값!MF$15)</f>
        <v>-0.1</v>
      </c>
      <c r="I961" s="87">
        <f>IF(J961="","",J961+교과보정값!ME$16)</f>
        <v>0</v>
      </c>
      <c r="J961" s="87">
        <f>IFERROR(IF(INDEX(교과보정값!$ME:$ME,MATCH($B961,교과보정값!$MD:$MD,0))="","",INDEX(교과보정값!$ME:$ME,MATCH($B961,교과보정값!$MD:$MD,0))+IF(INDEX(교과보정값!$MG:$MG,MATCH($B961,교과보정값!$MD:$MD,0))="인문",교과보정값!ME$8,교과보정값!MF$8)),"")</f>
        <v>-0.05</v>
      </c>
      <c r="K961" s="87">
        <f>IF(J961="","",J961+교과보정값!MF$16)</f>
        <v>-0.1</v>
      </c>
      <c r="L961" s="88">
        <f>IF(M961="","",M961+교과보정값!ME$17)</f>
        <v>0</v>
      </c>
      <c r="M961" s="88">
        <f>IFERROR(IF(INDEX(교과보정값!$ME:$ME,MATCH($B961,교과보정값!$MD:$MD,0))="","",INDEX(교과보정값!$ME:$ME,MATCH($B961,교과보정값!$MD:$MD,0))+IF(INDEX(교과보정값!$MG:$MG,MATCH($B961,교과보정값!$MD:$MD,0))="인문",교과보정값!ME$9,교과보정값!MF$9)),"")</f>
        <v>-0.05</v>
      </c>
      <c r="N961" s="88">
        <f>IF(M961="","",M961+교과보정값!MF$17)</f>
        <v>-0.1</v>
      </c>
      <c r="O961" s="89">
        <f>IF(P961="","",P961+교과보정값!ME$18)</f>
        <v>0</v>
      </c>
      <c r="P961" s="89">
        <f>IFERROR(IF(INDEX(교과보정값!$ME:$ME,MATCH($B961,교과보정값!$MD:$MD,0))="","",INDEX(교과보정값!$ME:$ME,MATCH($B961,교과보정값!$MD:$MD,0))+IF(INDEX(교과보정값!$MG:$MG,MATCH($B961,교과보정값!$MD:$MD,0))="인문",교과보정값!ME$10,교과보정값!MF$10)),"")</f>
        <v>-0.05</v>
      </c>
      <c r="Q961" s="89">
        <f>IF(P961="","",P961+교과보정값!MF$18)</f>
        <v>-0.1</v>
      </c>
    </row>
    <row r="962" spans="2:17">
      <c r="B962" s="84" t="s">
        <v>2489</v>
      </c>
      <c r="C962" s="85" t="str">
        <f>IF(D962="","",D962+교과보정값!ME$14)</f>
        <v/>
      </c>
      <c r="D962" s="85" t="str">
        <f>IFERROR(IF(INDEX(교과보정값!$ME:$ME,MATCH($B962,교과보정값!$MD:$MD,0))="","",INDEX(교과보정값!$ME:$ME,MATCH($B962,교과보정값!$MD:$MD,0))+IF(INDEX(교과보정값!$MG:$MG,MATCH($B962,교과보정값!$MD:$MD,0))="인문",교과보정값!ME$6,교과보정값!MF$6)),"")</f>
        <v/>
      </c>
      <c r="E962" s="85" t="str">
        <f>IF(D962="","",D962+교과보정값!MF$14)</f>
        <v/>
      </c>
      <c r="F962" s="86" t="str">
        <f>IF(G962="","",G962+교과보정값!ME$15)</f>
        <v/>
      </c>
      <c r="G962" s="86" t="str">
        <f>IFERROR(IF(INDEX(교과보정값!$ME:$ME,MATCH($B962,교과보정값!$MD:$MD,0))="","",INDEX(교과보정값!$ME:$ME,MATCH($B962,교과보정값!$MD:$MD,0))+IF(INDEX(교과보정값!$MG:$MG,MATCH($B962,교과보정값!$MD:$MD,0))="인문",교과보정값!ME$7,교과보정값!MF$7)),"")</f>
        <v/>
      </c>
      <c r="H962" s="86" t="str">
        <f>IF(G962="","",G962+교과보정값!MF$15)</f>
        <v/>
      </c>
      <c r="I962" s="87" t="str">
        <f>IF(J962="","",J962+교과보정값!ME$16)</f>
        <v/>
      </c>
      <c r="J962" s="87" t="str">
        <f>IFERROR(IF(INDEX(교과보정값!$ME:$ME,MATCH($B962,교과보정값!$MD:$MD,0))="","",INDEX(교과보정값!$ME:$ME,MATCH($B962,교과보정값!$MD:$MD,0))+IF(INDEX(교과보정값!$MG:$MG,MATCH($B962,교과보정값!$MD:$MD,0))="인문",교과보정값!ME$8,교과보정값!MF$8)),"")</f>
        <v/>
      </c>
      <c r="K962" s="87" t="str">
        <f>IF(J962="","",J962+교과보정값!MF$16)</f>
        <v/>
      </c>
      <c r="L962" s="88" t="str">
        <f>IF(M962="","",M962+교과보정값!ME$17)</f>
        <v/>
      </c>
      <c r="M962" s="88" t="str">
        <f>IFERROR(IF(INDEX(교과보정값!$ME:$ME,MATCH($B962,교과보정값!$MD:$MD,0))="","",INDEX(교과보정값!$ME:$ME,MATCH($B962,교과보정값!$MD:$MD,0))+IF(INDEX(교과보정값!$MG:$MG,MATCH($B962,교과보정값!$MD:$MD,0))="인문",교과보정값!ME$9,교과보정값!MF$9)),"")</f>
        <v/>
      </c>
      <c r="N962" s="88" t="str">
        <f>IF(M962="","",M962+교과보정값!MF$17)</f>
        <v/>
      </c>
      <c r="O962" s="89" t="str">
        <f>IF(P962="","",P962+교과보정값!ME$18)</f>
        <v/>
      </c>
      <c r="P962" s="89" t="str">
        <f>IFERROR(IF(INDEX(교과보정값!$ME:$ME,MATCH($B962,교과보정값!$MD:$MD,0))="","",INDEX(교과보정값!$ME:$ME,MATCH($B962,교과보정값!$MD:$MD,0))+IF(INDEX(교과보정값!$MG:$MG,MATCH($B962,교과보정값!$MD:$MD,0))="인문",교과보정값!ME$10,교과보정값!MF$10)),"")</f>
        <v/>
      </c>
      <c r="Q962" s="89" t="str">
        <f>IF(P962="","",P962+교과보정값!MF$18)</f>
        <v/>
      </c>
    </row>
    <row r="963" spans="2:17">
      <c r="B963" s="84" t="s">
        <v>2490</v>
      </c>
      <c r="C963" s="85">
        <f>IF(D963="","",D963+교과보정값!ME$14)</f>
        <v>0.1</v>
      </c>
      <c r="D963" s="85">
        <f>IFERROR(IF(INDEX(교과보정값!$ME:$ME,MATCH($B963,교과보정값!$MD:$MD,0))="","",INDEX(교과보정값!$ME:$ME,MATCH($B963,교과보정값!$MD:$MD,0))+IF(INDEX(교과보정값!$MG:$MG,MATCH($B963,교과보정값!$MD:$MD,0))="인문",교과보정값!ME$6,교과보정값!MF$6)),"")</f>
        <v>0.05</v>
      </c>
      <c r="E963" s="85">
        <f>IF(D963="","",D963+교과보정값!MF$14)</f>
        <v>0</v>
      </c>
      <c r="F963" s="86">
        <f>IF(G963="","",G963+교과보정값!ME$15)</f>
        <v>0.1</v>
      </c>
      <c r="G963" s="86">
        <f>IFERROR(IF(INDEX(교과보정값!$ME:$ME,MATCH($B963,교과보정값!$MD:$MD,0))="","",INDEX(교과보정값!$ME:$ME,MATCH($B963,교과보정값!$MD:$MD,0))+IF(INDEX(교과보정값!$MG:$MG,MATCH($B963,교과보정값!$MD:$MD,0))="인문",교과보정값!ME$7,교과보정값!MF$7)),"")</f>
        <v>0.05</v>
      </c>
      <c r="H963" s="86">
        <f>IF(G963="","",G963+교과보정값!MF$15)</f>
        <v>0</v>
      </c>
      <c r="I963" s="87">
        <f>IF(J963="","",J963+교과보정값!ME$16)</f>
        <v>0.1</v>
      </c>
      <c r="J963" s="87">
        <f>IFERROR(IF(INDEX(교과보정값!$ME:$ME,MATCH($B963,교과보정값!$MD:$MD,0))="","",INDEX(교과보정값!$ME:$ME,MATCH($B963,교과보정값!$MD:$MD,0))+IF(INDEX(교과보정값!$MG:$MG,MATCH($B963,교과보정값!$MD:$MD,0))="인문",교과보정값!ME$8,교과보정값!MF$8)),"")</f>
        <v>0.05</v>
      </c>
      <c r="K963" s="87">
        <f>IF(J963="","",J963+교과보정값!MF$16)</f>
        <v>0</v>
      </c>
      <c r="L963" s="88">
        <f>IF(M963="","",M963+교과보정값!ME$17)</f>
        <v>0.1</v>
      </c>
      <c r="M963" s="88">
        <f>IFERROR(IF(INDEX(교과보정값!$ME:$ME,MATCH($B963,교과보정값!$MD:$MD,0))="","",INDEX(교과보정값!$ME:$ME,MATCH($B963,교과보정값!$MD:$MD,0))+IF(INDEX(교과보정값!$MG:$MG,MATCH($B963,교과보정값!$MD:$MD,0))="인문",교과보정값!ME$9,교과보정값!MF$9)),"")</f>
        <v>0.05</v>
      </c>
      <c r="N963" s="88">
        <f>IF(M963="","",M963+교과보정값!MF$17)</f>
        <v>0</v>
      </c>
      <c r="O963" s="89">
        <f>IF(P963="","",P963+교과보정값!ME$18)</f>
        <v>0.1</v>
      </c>
      <c r="P963" s="89">
        <f>IFERROR(IF(INDEX(교과보정값!$ME:$ME,MATCH($B963,교과보정값!$MD:$MD,0))="","",INDEX(교과보정값!$ME:$ME,MATCH($B963,교과보정값!$MD:$MD,0))+IF(INDEX(교과보정값!$MG:$MG,MATCH($B963,교과보정값!$MD:$MD,0))="인문",교과보정값!ME$10,교과보정값!MF$10)),"")</f>
        <v>0.05</v>
      </c>
      <c r="Q963" s="89">
        <f>IF(P963="","",P963+교과보정값!MF$18)</f>
        <v>0</v>
      </c>
    </row>
    <row r="964" spans="2:17">
      <c r="B964" s="84" t="s">
        <v>2491</v>
      </c>
      <c r="C964" s="85" t="str">
        <f>IF(D964="","",D964+교과보정값!ME$14)</f>
        <v/>
      </c>
      <c r="D964" s="85" t="str">
        <f>IFERROR(IF(INDEX(교과보정값!$ME:$ME,MATCH($B964,교과보정값!$MD:$MD,0))="","",INDEX(교과보정값!$ME:$ME,MATCH($B964,교과보정값!$MD:$MD,0))+IF(INDEX(교과보정값!$MG:$MG,MATCH($B964,교과보정값!$MD:$MD,0))="인문",교과보정값!ME$6,교과보정값!MF$6)),"")</f>
        <v/>
      </c>
      <c r="E964" s="85" t="str">
        <f>IF(D964="","",D964+교과보정값!MF$14)</f>
        <v/>
      </c>
      <c r="F964" s="86" t="str">
        <f>IF(G964="","",G964+교과보정값!ME$15)</f>
        <v/>
      </c>
      <c r="G964" s="86" t="str">
        <f>IFERROR(IF(INDEX(교과보정값!$ME:$ME,MATCH($B964,교과보정값!$MD:$MD,0))="","",INDEX(교과보정값!$ME:$ME,MATCH($B964,교과보정값!$MD:$MD,0))+IF(INDEX(교과보정값!$MG:$MG,MATCH($B964,교과보정값!$MD:$MD,0))="인문",교과보정값!ME$7,교과보정값!MF$7)),"")</f>
        <v/>
      </c>
      <c r="H964" s="86" t="str">
        <f>IF(G964="","",G964+교과보정값!MF$15)</f>
        <v/>
      </c>
      <c r="I964" s="87" t="str">
        <f>IF(J964="","",J964+교과보정값!ME$16)</f>
        <v/>
      </c>
      <c r="J964" s="87" t="str">
        <f>IFERROR(IF(INDEX(교과보정값!$ME:$ME,MATCH($B964,교과보정값!$MD:$MD,0))="","",INDEX(교과보정값!$ME:$ME,MATCH($B964,교과보정값!$MD:$MD,0))+IF(INDEX(교과보정값!$MG:$MG,MATCH($B964,교과보정값!$MD:$MD,0))="인문",교과보정값!ME$8,교과보정값!MF$8)),"")</f>
        <v/>
      </c>
      <c r="K964" s="87" t="str">
        <f>IF(J964="","",J964+교과보정값!MF$16)</f>
        <v/>
      </c>
      <c r="L964" s="88" t="str">
        <f>IF(M964="","",M964+교과보정값!ME$17)</f>
        <v/>
      </c>
      <c r="M964" s="88" t="str">
        <f>IFERROR(IF(INDEX(교과보정값!$ME:$ME,MATCH($B964,교과보정값!$MD:$MD,0))="","",INDEX(교과보정값!$ME:$ME,MATCH($B964,교과보정값!$MD:$MD,0))+IF(INDEX(교과보정값!$MG:$MG,MATCH($B964,교과보정값!$MD:$MD,0))="인문",교과보정값!ME$9,교과보정값!MF$9)),"")</f>
        <v/>
      </c>
      <c r="N964" s="88" t="str">
        <f>IF(M964="","",M964+교과보정값!MF$17)</f>
        <v/>
      </c>
      <c r="O964" s="89" t="str">
        <f>IF(P964="","",P964+교과보정값!ME$18)</f>
        <v/>
      </c>
      <c r="P964" s="89" t="str">
        <f>IFERROR(IF(INDEX(교과보정값!$ME:$ME,MATCH($B964,교과보정값!$MD:$MD,0))="","",INDEX(교과보정값!$ME:$ME,MATCH($B964,교과보정값!$MD:$MD,0))+IF(INDEX(교과보정값!$MG:$MG,MATCH($B964,교과보정값!$MD:$MD,0))="인문",교과보정값!ME$10,교과보정값!MF$10)),"")</f>
        <v/>
      </c>
      <c r="Q964" s="89" t="str">
        <f>IF(P964="","",P964+교과보정값!MF$18)</f>
        <v/>
      </c>
    </row>
    <row r="965" spans="2:17">
      <c r="B965" s="84" t="s">
        <v>2492</v>
      </c>
      <c r="C965" s="85" t="str">
        <f>IF(D965="","",D965+교과보정값!ME$14)</f>
        <v/>
      </c>
      <c r="D965" s="85" t="str">
        <f>IFERROR(IF(INDEX(교과보정값!$ME:$ME,MATCH($B965,교과보정값!$MD:$MD,0))="","",INDEX(교과보정값!$ME:$ME,MATCH($B965,교과보정값!$MD:$MD,0))+IF(INDEX(교과보정값!$MG:$MG,MATCH($B965,교과보정값!$MD:$MD,0))="인문",교과보정값!ME$6,교과보정값!MF$6)),"")</f>
        <v/>
      </c>
      <c r="E965" s="85" t="str">
        <f>IF(D965="","",D965+교과보정값!MF$14)</f>
        <v/>
      </c>
      <c r="F965" s="86" t="str">
        <f>IF(G965="","",G965+교과보정값!ME$15)</f>
        <v/>
      </c>
      <c r="G965" s="86" t="str">
        <f>IFERROR(IF(INDEX(교과보정값!$ME:$ME,MATCH($B965,교과보정값!$MD:$MD,0))="","",INDEX(교과보정값!$ME:$ME,MATCH($B965,교과보정값!$MD:$MD,0))+IF(INDEX(교과보정값!$MG:$MG,MATCH($B965,교과보정값!$MD:$MD,0))="인문",교과보정값!ME$7,교과보정값!MF$7)),"")</f>
        <v/>
      </c>
      <c r="H965" s="86" t="str">
        <f>IF(G965="","",G965+교과보정값!MF$15)</f>
        <v/>
      </c>
      <c r="I965" s="87" t="str">
        <f>IF(J965="","",J965+교과보정값!ME$16)</f>
        <v/>
      </c>
      <c r="J965" s="87" t="str">
        <f>IFERROR(IF(INDEX(교과보정값!$ME:$ME,MATCH($B965,교과보정값!$MD:$MD,0))="","",INDEX(교과보정값!$ME:$ME,MATCH($B965,교과보정값!$MD:$MD,0))+IF(INDEX(교과보정값!$MG:$MG,MATCH($B965,교과보정값!$MD:$MD,0))="인문",교과보정값!ME$8,교과보정값!MF$8)),"")</f>
        <v/>
      </c>
      <c r="K965" s="87" t="str">
        <f>IF(J965="","",J965+교과보정값!MF$16)</f>
        <v/>
      </c>
      <c r="L965" s="88" t="str">
        <f>IF(M965="","",M965+교과보정값!ME$17)</f>
        <v/>
      </c>
      <c r="M965" s="88" t="str">
        <f>IFERROR(IF(INDEX(교과보정값!$ME:$ME,MATCH($B965,교과보정값!$MD:$MD,0))="","",INDEX(교과보정값!$ME:$ME,MATCH($B965,교과보정값!$MD:$MD,0))+IF(INDEX(교과보정값!$MG:$MG,MATCH($B965,교과보정값!$MD:$MD,0))="인문",교과보정값!ME$9,교과보정값!MF$9)),"")</f>
        <v/>
      </c>
      <c r="N965" s="88" t="str">
        <f>IF(M965="","",M965+교과보정값!MF$17)</f>
        <v/>
      </c>
      <c r="O965" s="89" t="str">
        <f>IF(P965="","",P965+교과보정값!ME$18)</f>
        <v/>
      </c>
      <c r="P965" s="89" t="str">
        <f>IFERROR(IF(INDEX(교과보정값!$ME:$ME,MATCH($B965,교과보정값!$MD:$MD,0))="","",INDEX(교과보정값!$ME:$ME,MATCH($B965,교과보정값!$MD:$MD,0))+IF(INDEX(교과보정값!$MG:$MG,MATCH($B965,교과보정값!$MD:$MD,0))="인문",교과보정값!ME$10,교과보정값!MF$10)),"")</f>
        <v/>
      </c>
      <c r="Q965" s="89" t="str">
        <f>IF(P965="","",P965+교과보정값!MF$18)</f>
        <v/>
      </c>
    </row>
    <row r="966" spans="2:17">
      <c r="B966" s="84" t="s">
        <v>2493</v>
      </c>
      <c r="C966" s="85" t="str">
        <f>IF(D966="","",D966+교과보정값!ME$14)</f>
        <v/>
      </c>
      <c r="D966" s="85" t="str">
        <f>IFERROR(IF(INDEX(교과보정값!$ME:$ME,MATCH($B966,교과보정값!$MD:$MD,0))="","",INDEX(교과보정값!$ME:$ME,MATCH($B966,교과보정값!$MD:$MD,0))+IF(INDEX(교과보정값!$MG:$MG,MATCH($B966,교과보정값!$MD:$MD,0))="인문",교과보정값!ME$6,교과보정값!MF$6)),"")</f>
        <v/>
      </c>
      <c r="E966" s="85" t="str">
        <f>IF(D966="","",D966+교과보정값!MF$14)</f>
        <v/>
      </c>
      <c r="F966" s="86" t="str">
        <f>IF(G966="","",G966+교과보정값!ME$15)</f>
        <v/>
      </c>
      <c r="G966" s="86" t="str">
        <f>IFERROR(IF(INDEX(교과보정값!$ME:$ME,MATCH($B966,교과보정값!$MD:$MD,0))="","",INDEX(교과보정값!$ME:$ME,MATCH($B966,교과보정값!$MD:$MD,0))+IF(INDEX(교과보정값!$MG:$MG,MATCH($B966,교과보정값!$MD:$MD,0))="인문",교과보정값!ME$7,교과보정값!MF$7)),"")</f>
        <v/>
      </c>
      <c r="H966" s="86" t="str">
        <f>IF(G966="","",G966+교과보정값!MF$15)</f>
        <v/>
      </c>
      <c r="I966" s="87" t="str">
        <f>IF(J966="","",J966+교과보정값!ME$16)</f>
        <v/>
      </c>
      <c r="J966" s="87" t="str">
        <f>IFERROR(IF(INDEX(교과보정값!$ME:$ME,MATCH($B966,교과보정값!$MD:$MD,0))="","",INDEX(교과보정값!$ME:$ME,MATCH($B966,교과보정값!$MD:$MD,0))+IF(INDEX(교과보정값!$MG:$MG,MATCH($B966,교과보정값!$MD:$MD,0))="인문",교과보정값!ME$8,교과보정값!MF$8)),"")</f>
        <v/>
      </c>
      <c r="K966" s="87" t="str">
        <f>IF(J966="","",J966+교과보정값!MF$16)</f>
        <v/>
      </c>
      <c r="L966" s="88" t="str">
        <f>IF(M966="","",M966+교과보정값!ME$17)</f>
        <v/>
      </c>
      <c r="M966" s="88" t="str">
        <f>IFERROR(IF(INDEX(교과보정값!$ME:$ME,MATCH($B966,교과보정값!$MD:$MD,0))="","",INDEX(교과보정값!$ME:$ME,MATCH($B966,교과보정값!$MD:$MD,0))+IF(INDEX(교과보정값!$MG:$MG,MATCH($B966,교과보정값!$MD:$MD,0))="인문",교과보정값!ME$9,교과보정값!MF$9)),"")</f>
        <v/>
      </c>
      <c r="N966" s="88" t="str">
        <f>IF(M966="","",M966+교과보정값!MF$17)</f>
        <v/>
      </c>
      <c r="O966" s="89" t="str">
        <f>IF(P966="","",P966+교과보정값!ME$18)</f>
        <v/>
      </c>
      <c r="P966" s="89" t="str">
        <f>IFERROR(IF(INDEX(교과보정값!$ME:$ME,MATCH($B966,교과보정값!$MD:$MD,0))="","",INDEX(교과보정값!$ME:$ME,MATCH($B966,교과보정값!$MD:$MD,0))+IF(INDEX(교과보정값!$MG:$MG,MATCH($B966,교과보정값!$MD:$MD,0))="인문",교과보정값!ME$10,교과보정값!MF$10)),"")</f>
        <v/>
      </c>
      <c r="Q966" s="89" t="str">
        <f>IF(P966="","",P966+교과보정값!MF$18)</f>
        <v/>
      </c>
    </row>
    <row r="967" spans="2:17">
      <c r="B967" s="84" t="s">
        <v>2494</v>
      </c>
      <c r="C967" s="85" t="str">
        <f>IF(D967="","",D967+교과보정값!ME$14)</f>
        <v/>
      </c>
      <c r="D967" s="85" t="str">
        <f>IFERROR(IF(INDEX(교과보정값!$ME:$ME,MATCH($B967,교과보정값!$MD:$MD,0))="","",INDEX(교과보정값!$ME:$ME,MATCH($B967,교과보정값!$MD:$MD,0))+IF(INDEX(교과보정값!$MG:$MG,MATCH($B967,교과보정값!$MD:$MD,0))="인문",교과보정값!ME$6,교과보정값!MF$6)),"")</f>
        <v/>
      </c>
      <c r="E967" s="85" t="str">
        <f>IF(D967="","",D967+교과보정값!MF$14)</f>
        <v/>
      </c>
      <c r="F967" s="86" t="str">
        <f>IF(G967="","",G967+교과보정값!ME$15)</f>
        <v/>
      </c>
      <c r="G967" s="86" t="str">
        <f>IFERROR(IF(INDEX(교과보정값!$ME:$ME,MATCH($B967,교과보정값!$MD:$MD,0))="","",INDEX(교과보정값!$ME:$ME,MATCH($B967,교과보정값!$MD:$MD,0))+IF(INDEX(교과보정값!$MG:$MG,MATCH($B967,교과보정값!$MD:$MD,0))="인문",교과보정값!ME$7,교과보정값!MF$7)),"")</f>
        <v/>
      </c>
      <c r="H967" s="86" t="str">
        <f>IF(G967="","",G967+교과보정값!MF$15)</f>
        <v/>
      </c>
      <c r="I967" s="87" t="str">
        <f>IF(J967="","",J967+교과보정값!ME$16)</f>
        <v/>
      </c>
      <c r="J967" s="87" t="str">
        <f>IFERROR(IF(INDEX(교과보정값!$ME:$ME,MATCH($B967,교과보정값!$MD:$MD,0))="","",INDEX(교과보정값!$ME:$ME,MATCH($B967,교과보정값!$MD:$MD,0))+IF(INDEX(교과보정값!$MG:$MG,MATCH($B967,교과보정값!$MD:$MD,0))="인문",교과보정값!ME$8,교과보정값!MF$8)),"")</f>
        <v/>
      </c>
      <c r="K967" s="87" t="str">
        <f>IF(J967="","",J967+교과보정값!MF$16)</f>
        <v/>
      </c>
      <c r="L967" s="88" t="str">
        <f>IF(M967="","",M967+교과보정값!ME$17)</f>
        <v/>
      </c>
      <c r="M967" s="88" t="str">
        <f>IFERROR(IF(INDEX(교과보정값!$ME:$ME,MATCH($B967,교과보정값!$MD:$MD,0))="","",INDEX(교과보정값!$ME:$ME,MATCH($B967,교과보정값!$MD:$MD,0))+IF(INDEX(교과보정값!$MG:$MG,MATCH($B967,교과보정값!$MD:$MD,0))="인문",교과보정값!ME$9,교과보정값!MF$9)),"")</f>
        <v/>
      </c>
      <c r="N967" s="88" t="str">
        <f>IF(M967="","",M967+교과보정값!MF$17)</f>
        <v/>
      </c>
      <c r="O967" s="89" t="str">
        <f>IF(P967="","",P967+교과보정값!ME$18)</f>
        <v/>
      </c>
      <c r="P967" s="89" t="str">
        <f>IFERROR(IF(INDEX(교과보정값!$ME:$ME,MATCH($B967,교과보정값!$MD:$MD,0))="","",INDEX(교과보정값!$ME:$ME,MATCH($B967,교과보정값!$MD:$MD,0))+IF(INDEX(교과보정값!$MG:$MG,MATCH($B967,교과보정값!$MD:$MD,0))="인문",교과보정값!ME$10,교과보정값!MF$10)),"")</f>
        <v/>
      </c>
      <c r="Q967" s="89" t="str">
        <f>IF(P967="","",P967+교과보정값!MF$18)</f>
        <v/>
      </c>
    </row>
    <row r="969" spans="2:17">
      <c r="B969" s="159" t="s">
        <v>2495</v>
      </c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5"/>
    </row>
    <row r="970" spans="2:17">
      <c r="B970" s="78"/>
      <c r="C970" s="163" t="s">
        <v>1862</v>
      </c>
      <c r="D970" s="154"/>
      <c r="E970" s="155"/>
      <c r="F970" s="161" t="s">
        <v>1863</v>
      </c>
      <c r="G970" s="154"/>
      <c r="H970" s="155"/>
      <c r="I970" s="162" t="s">
        <v>1864</v>
      </c>
      <c r="J970" s="154"/>
      <c r="K970" s="155"/>
      <c r="L970" s="156" t="s">
        <v>1865</v>
      </c>
      <c r="M970" s="154"/>
      <c r="N970" s="155"/>
      <c r="O970" s="157" t="s">
        <v>1866</v>
      </c>
      <c r="P970" s="154"/>
      <c r="Q970" s="155"/>
    </row>
    <row r="971" spans="2:17">
      <c r="B971" s="78" t="s">
        <v>1869</v>
      </c>
      <c r="C971" s="79" t="s">
        <v>19</v>
      </c>
      <c r="D971" s="79" t="s">
        <v>20</v>
      </c>
      <c r="E971" s="79" t="s">
        <v>21</v>
      </c>
      <c r="F971" s="80" t="s">
        <v>19</v>
      </c>
      <c r="G971" s="80" t="s">
        <v>20</v>
      </c>
      <c r="H971" s="80" t="s">
        <v>21</v>
      </c>
      <c r="I971" s="81" t="s">
        <v>19</v>
      </c>
      <c r="J971" s="81" t="s">
        <v>20</v>
      </c>
      <c r="K971" s="81" t="s">
        <v>21</v>
      </c>
      <c r="L971" s="82" t="s">
        <v>19</v>
      </c>
      <c r="M971" s="82" t="s">
        <v>20</v>
      </c>
      <c r="N971" s="82" t="s">
        <v>21</v>
      </c>
      <c r="O971" s="83" t="s">
        <v>19</v>
      </c>
      <c r="P971" s="83" t="s">
        <v>20</v>
      </c>
      <c r="Q971" s="83" t="s">
        <v>21</v>
      </c>
    </row>
    <row r="972" spans="2:17">
      <c r="B972" s="84" t="s">
        <v>2496</v>
      </c>
      <c r="C972" s="85">
        <f>IF(D972="","",D972+교과보정값!MJ$14)</f>
        <v>3.0000000000000002E-2</v>
      </c>
      <c r="D972" s="85">
        <f>IFERROR(IF(INDEX(교과보정값!$MJ:$MJ,MATCH($B972,교과보정값!$MI:$MI,0))="","",INDEX(교과보정값!$MJ:$MJ,MATCH($B972,교과보정값!$MI:$MI,0))+IF(INDEX(교과보정값!$ML:$ML,MATCH($B972,교과보정값!$MI:$MI,0))="인문",교과보정값!MJ$6,교과보정값!MK$6)),"")</f>
        <v>-0.02</v>
      </c>
      <c r="E972" s="85">
        <f>IF(D972="","",D972+교과보정값!MK$14)</f>
        <v>-7.0000000000000007E-2</v>
      </c>
      <c r="F972" s="86">
        <f>IF(G972="","",G972+교과보정값!MJ$15)</f>
        <v>3.0000000000000002E-2</v>
      </c>
      <c r="G972" s="86">
        <f>IFERROR(IF(INDEX(교과보정값!$MJ:$MJ,MATCH($B972,교과보정값!$MI:$MI,0))="","",INDEX(교과보정값!$MJ:$MJ,MATCH($B972,교과보정값!$MI:$MI,0))+IF(INDEX(교과보정값!$ML:$ML,MATCH($B972,교과보정값!$MI:$MI,0))="인문",교과보정값!MJ$7,교과보정값!MK$7)),"")</f>
        <v>-0.02</v>
      </c>
      <c r="H972" s="86">
        <f>IF(G972="","",G972+교과보정값!MK$15)</f>
        <v>-7.0000000000000007E-2</v>
      </c>
      <c r="I972" s="87">
        <f>IF(J972="","",J972+교과보정값!MJ$16)</f>
        <v>3.0000000000000002E-2</v>
      </c>
      <c r="J972" s="87">
        <f>IFERROR(IF(INDEX(교과보정값!$MJ:$MJ,MATCH($B972,교과보정값!$MI:$MI,0))="","",INDEX(교과보정값!$MJ:$MJ,MATCH($B972,교과보정값!$MI:$MI,0))+IF(INDEX(교과보정값!$ML:$ML,MATCH($B972,교과보정값!$MI:$MI,0))="인문",교과보정값!MJ$8,교과보정값!MK$8)),"")</f>
        <v>-0.02</v>
      </c>
      <c r="K972" s="87">
        <f>IF(J972="","",J972+교과보정값!MK$16)</f>
        <v>-7.0000000000000007E-2</v>
      </c>
      <c r="L972" s="88">
        <f>IF(M972="","",M972+교과보정값!MJ$17)</f>
        <v>3.0000000000000002E-2</v>
      </c>
      <c r="M972" s="88">
        <f>IFERROR(IF(INDEX(교과보정값!$MJ:$MJ,MATCH($B972,교과보정값!$MI:$MI,0))="","",INDEX(교과보정값!$MJ:$MJ,MATCH($B972,교과보정값!$MI:$MI,0))+IF(INDEX(교과보정값!$ML:$ML,MATCH($B972,교과보정값!$MI:$MI,0))="인문",교과보정값!MJ$9,교과보정값!MK$9)),"")</f>
        <v>-0.02</v>
      </c>
      <c r="N972" s="88">
        <f>IF(M972="","",M972+교과보정값!MK$17)</f>
        <v>-7.0000000000000007E-2</v>
      </c>
      <c r="O972" s="89">
        <f>IF(P972="","",P972+교과보정값!MJ$18)</f>
        <v>3.0000000000000002E-2</v>
      </c>
      <c r="P972" s="89">
        <f>IFERROR(IF(INDEX(교과보정값!$MJ:$MJ,MATCH($B972,교과보정값!$MI:$MI,0))="","",INDEX(교과보정값!$MJ:$MJ,MATCH($B972,교과보정값!$MI:$MI,0))+IF(INDEX(교과보정값!$ML:$ML,MATCH($B972,교과보정값!$MI:$MI,0))="인문",교과보정값!MJ$10,교과보정값!MK$10)),"")</f>
        <v>-0.02</v>
      </c>
      <c r="Q972" s="89">
        <f>IF(P972="","",P972+교과보정값!MK$18)</f>
        <v>-7.0000000000000007E-2</v>
      </c>
    </row>
    <row r="973" spans="2:17">
      <c r="B973" s="84" t="s">
        <v>2497</v>
      </c>
      <c r="C973" s="85" t="str">
        <f>IF(D973="","",D973+교과보정값!MJ$14)</f>
        <v/>
      </c>
      <c r="D973" s="85" t="str">
        <f>IFERROR(IF(INDEX(교과보정값!$MJ:$MJ,MATCH($B973,교과보정값!$MI:$MI,0))="","",INDEX(교과보정값!$MJ:$MJ,MATCH($B973,교과보정값!$MI:$MI,0))+IF(INDEX(교과보정값!$ML:$ML,MATCH($B973,교과보정값!$MI:$MI,0))="인문",교과보정값!MJ$6,교과보정값!MK$6)),"")</f>
        <v/>
      </c>
      <c r="E973" s="85" t="str">
        <f>IF(D973="","",D973+교과보정값!MK$14)</f>
        <v/>
      </c>
      <c r="F973" s="86" t="str">
        <f>IF(G973="","",G973+교과보정값!MJ$15)</f>
        <v/>
      </c>
      <c r="G973" s="86" t="str">
        <f>IFERROR(IF(INDEX(교과보정값!$MJ:$MJ,MATCH($B973,교과보정값!$MI:$MI,0))="","",INDEX(교과보정값!$MJ:$MJ,MATCH($B973,교과보정값!$MI:$MI,0))+IF(INDEX(교과보정값!$ML:$ML,MATCH($B973,교과보정값!$MI:$MI,0))="인문",교과보정값!MJ$7,교과보정값!MK$7)),"")</f>
        <v/>
      </c>
      <c r="H973" s="86" t="str">
        <f>IF(G973="","",G973+교과보정값!MK$15)</f>
        <v/>
      </c>
      <c r="I973" s="87" t="str">
        <f>IF(J973="","",J973+교과보정값!MJ$16)</f>
        <v/>
      </c>
      <c r="J973" s="87" t="str">
        <f>IFERROR(IF(INDEX(교과보정값!$MJ:$MJ,MATCH($B973,교과보정값!$MI:$MI,0))="","",INDEX(교과보정값!$MJ:$MJ,MATCH($B973,교과보정값!$MI:$MI,0))+IF(INDEX(교과보정값!$ML:$ML,MATCH($B973,교과보정값!$MI:$MI,0))="인문",교과보정값!MJ$8,교과보정값!MK$8)),"")</f>
        <v/>
      </c>
      <c r="K973" s="87" t="str">
        <f>IF(J973="","",J973+교과보정값!MK$16)</f>
        <v/>
      </c>
      <c r="L973" s="88" t="str">
        <f>IF(M973="","",M973+교과보정값!MJ$17)</f>
        <v/>
      </c>
      <c r="M973" s="88" t="str">
        <f>IFERROR(IF(INDEX(교과보정값!$MJ:$MJ,MATCH($B973,교과보정값!$MI:$MI,0))="","",INDEX(교과보정값!$MJ:$MJ,MATCH($B973,교과보정값!$MI:$MI,0))+IF(INDEX(교과보정값!$ML:$ML,MATCH($B973,교과보정값!$MI:$MI,0))="인문",교과보정값!MJ$9,교과보정값!MK$9)),"")</f>
        <v/>
      </c>
      <c r="N973" s="88" t="str">
        <f>IF(M973="","",M973+교과보정값!MK$17)</f>
        <v/>
      </c>
      <c r="O973" s="89" t="str">
        <f>IF(P973="","",P973+교과보정값!MJ$18)</f>
        <v/>
      </c>
      <c r="P973" s="89" t="str">
        <f>IFERROR(IF(INDEX(교과보정값!$MJ:$MJ,MATCH($B973,교과보정값!$MI:$MI,0))="","",INDEX(교과보정값!$MJ:$MJ,MATCH($B973,교과보정값!$MI:$MI,0))+IF(INDEX(교과보정값!$ML:$ML,MATCH($B973,교과보정값!$MI:$MI,0))="인문",교과보정값!MJ$10,교과보정값!MK$10)),"")</f>
        <v/>
      </c>
      <c r="Q973" s="89" t="str">
        <f>IF(P973="","",P973+교과보정값!MK$18)</f>
        <v/>
      </c>
    </row>
    <row r="974" spans="2:17">
      <c r="B974" s="84" t="s">
        <v>2498</v>
      </c>
      <c r="C974" s="85">
        <f>IF(D974="","",D974+교과보정값!MJ$14)</f>
        <v>7.0000000000000007E-2</v>
      </c>
      <c r="D974" s="85">
        <f>IFERROR(IF(INDEX(교과보정값!$MJ:$MJ,MATCH($B974,교과보정값!$MI:$MI,0))="","",INDEX(교과보정값!$MJ:$MJ,MATCH($B974,교과보정값!$MI:$MI,0))+IF(INDEX(교과보정값!$ML:$ML,MATCH($B974,교과보정값!$MI:$MI,0))="인문",교과보정값!MJ$6,교과보정값!MK$6)),"")</f>
        <v>0.02</v>
      </c>
      <c r="E974" s="85">
        <f>IF(D974="","",D974+교과보정값!MK$14)</f>
        <v>-3.0000000000000002E-2</v>
      </c>
      <c r="F974" s="86">
        <f>IF(G974="","",G974+교과보정값!MJ$15)</f>
        <v>7.0000000000000007E-2</v>
      </c>
      <c r="G974" s="86">
        <f>IFERROR(IF(INDEX(교과보정값!$MJ:$MJ,MATCH($B974,교과보정값!$MI:$MI,0))="","",INDEX(교과보정값!$MJ:$MJ,MATCH($B974,교과보정값!$MI:$MI,0))+IF(INDEX(교과보정값!$ML:$ML,MATCH($B974,교과보정값!$MI:$MI,0))="인문",교과보정값!MJ$7,교과보정값!MK$7)),"")</f>
        <v>0.02</v>
      </c>
      <c r="H974" s="86">
        <f>IF(G974="","",G974+교과보정값!MK$15)</f>
        <v>-3.0000000000000002E-2</v>
      </c>
      <c r="I974" s="87">
        <f>IF(J974="","",J974+교과보정값!MJ$16)</f>
        <v>7.0000000000000007E-2</v>
      </c>
      <c r="J974" s="87">
        <f>IFERROR(IF(INDEX(교과보정값!$MJ:$MJ,MATCH($B974,교과보정값!$MI:$MI,0))="","",INDEX(교과보정값!$MJ:$MJ,MATCH($B974,교과보정값!$MI:$MI,0))+IF(INDEX(교과보정값!$ML:$ML,MATCH($B974,교과보정값!$MI:$MI,0))="인문",교과보정값!MJ$8,교과보정값!MK$8)),"")</f>
        <v>0.02</v>
      </c>
      <c r="K974" s="87">
        <f>IF(J974="","",J974+교과보정값!MK$16)</f>
        <v>-3.0000000000000002E-2</v>
      </c>
      <c r="L974" s="88">
        <f>IF(M974="","",M974+교과보정값!MJ$17)</f>
        <v>7.0000000000000007E-2</v>
      </c>
      <c r="M974" s="88">
        <f>IFERROR(IF(INDEX(교과보정값!$MJ:$MJ,MATCH($B974,교과보정값!$MI:$MI,0))="","",INDEX(교과보정값!$MJ:$MJ,MATCH($B974,교과보정값!$MI:$MI,0))+IF(INDEX(교과보정값!$ML:$ML,MATCH($B974,교과보정값!$MI:$MI,0))="인문",교과보정값!MJ$9,교과보정값!MK$9)),"")</f>
        <v>0.02</v>
      </c>
      <c r="N974" s="88">
        <f>IF(M974="","",M974+교과보정값!MK$17)</f>
        <v>-3.0000000000000002E-2</v>
      </c>
      <c r="O974" s="89">
        <f>IF(P974="","",P974+교과보정값!MJ$18)</f>
        <v>7.0000000000000007E-2</v>
      </c>
      <c r="P974" s="89">
        <f>IFERROR(IF(INDEX(교과보정값!$MJ:$MJ,MATCH($B974,교과보정값!$MI:$MI,0))="","",INDEX(교과보정값!$MJ:$MJ,MATCH($B974,교과보정값!$MI:$MI,0))+IF(INDEX(교과보정값!$ML:$ML,MATCH($B974,교과보정값!$MI:$MI,0))="인문",교과보정값!MJ$10,교과보정값!MK$10)),"")</f>
        <v>0.02</v>
      </c>
      <c r="Q974" s="89">
        <f>IF(P974="","",P974+교과보정값!MK$18)</f>
        <v>-3.0000000000000002E-2</v>
      </c>
    </row>
    <row r="975" spans="2:17">
      <c r="B975" s="84" t="s">
        <v>2499</v>
      </c>
      <c r="C975" s="85">
        <f>IF(D975="","",D975+교과보정값!MJ$14)</f>
        <v>0</v>
      </c>
      <c r="D975" s="85">
        <f>IFERROR(IF(INDEX(교과보정값!$MJ:$MJ,MATCH($B975,교과보정값!$MI:$MI,0))="","",INDEX(교과보정값!$MJ:$MJ,MATCH($B975,교과보정값!$MI:$MI,0))+IF(INDEX(교과보정값!$ML:$ML,MATCH($B975,교과보정값!$MI:$MI,0))="인문",교과보정값!MJ$6,교과보정값!MK$6)),"")</f>
        <v>-0.05</v>
      </c>
      <c r="E975" s="85">
        <f>IF(D975="","",D975+교과보정값!MK$14)</f>
        <v>-0.1</v>
      </c>
      <c r="F975" s="86">
        <f>IF(G975="","",G975+교과보정값!MJ$15)</f>
        <v>0</v>
      </c>
      <c r="G975" s="86">
        <f>IFERROR(IF(INDEX(교과보정값!$MJ:$MJ,MATCH($B975,교과보정값!$MI:$MI,0))="","",INDEX(교과보정값!$MJ:$MJ,MATCH($B975,교과보정값!$MI:$MI,0))+IF(INDEX(교과보정값!$ML:$ML,MATCH($B975,교과보정값!$MI:$MI,0))="인문",교과보정값!MJ$7,교과보정값!MK$7)),"")</f>
        <v>-0.05</v>
      </c>
      <c r="H975" s="86">
        <f>IF(G975="","",G975+교과보정값!MK$15)</f>
        <v>-0.1</v>
      </c>
      <c r="I975" s="87">
        <f>IF(J975="","",J975+교과보정값!MJ$16)</f>
        <v>0</v>
      </c>
      <c r="J975" s="87">
        <f>IFERROR(IF(INDEX(교과보정값!$MJ:$MJ,MATCH($B975,교과보정값!$MI:$MI,0))="","",INDEX(교과보정값!$MJ:$MJ,MATCH($B975,교과보정값!$MI:$MI,0))+IF(INDEX(교과보정값!$ML:$ML,MATCH($B975,교과보정값!$MI:$MI,0))="인문",교과보정값!MJ$8,교과보정값!MK$8)),"")</f>
        <v>-0.05</v>
      </c>
      <c r="K975" s="87">
        <f>IF(J975="","",J975+교과보정값!MK$16)</f>
        <v>-0.1</v>
      </c>
      <c r="L975" s="88">
        <f>IF(M975="","",M975+교과보정값!MJ$17)</f>
        <v>0</v>
      </c>
      <c r="M975" s="88">
        <f>IFERROR(IF(INDEX(교과보정값!$MJ:$MJ,MATCH($B975,교과보정값!$MI:$MI,0))="","",INDEX(교과보정값!$MJ:$MJ,MATCH($B975,교과보정값!$MI:$MI,0))+IF(INDEX(교과보정값!$ML:$ML,MATCH($B975,교과보정값!$MI:$MI,0))="인문",교과보정값!MJ$9,교과보정값!MK$9)),"")</f>
        <v>-0.05</v>
      </c>
      <c r="N975" s="88">
        <f>IF(M975="","",M975+교과보정값!MK$17)</f>
        <v>-0.1</v>
      </c>
      <c r="O975" s="89">
        <f>IF(P975="","",P975+교과보정값!MJ$18)</f>
        <v>0</v>
      </c>
      <c r="P975" s="89">
        <f>IFERROR(IF(INDEX(교과보정값!$MJ:$MJ,MATCH($B975,교과보정값!$MI:$MI,0))="","",INDEX(교과보정값!$MJ:$MJ,MATCH($B975,교과보정값!$MI:$MI,0))+IF(INDEX(교과보정값!$ML:$ML,MATCH($B975,교과보정값!$MI:$MI,0))="인문",교과보정값!MJ$10,교과보정값!MK$10)),"")</f>
        <v>-0.05</v>
      </c>
      <c r="Q975" s="89">
        <f>IF(P975="","",P975+교과보정값!MK$18)</f>
        <v>-0.1</v>
      </c>
    </row>
    <row r="976" spans="2:17">
      <c r="B976" s="84" t="s">
        <v>2500</v>
      </c>
      <c r="C976" s="85" t="str">
        <f>IF(D976="","",D976+교과보정값!MJ$14)</f>
        <v/>
      </c>
      <c r="D976" s="85" t="str">
        <f>IFERROR(IF(INDEX(교과보정값!$MJ:$MJ,MATCH($B976,교과보정값!$MI:$MI,0))="","",INDEX(교과보정값!$MJ:$MJ,MATCH($B976,교과보정값!$MI:$MI,0))+IF(INDEX(교과보정값!$ML:$ML,MATCH($B976,교과보정값!$MI:$MI,0))="인문",교과보정값!MJ$6,교과보정값!MK$6)),"")</f>
        <v/>
      </c>
      <c r="E976" s="85" t="str">
        <f>IF(D976="","",D976+교과보정값!MK$14)</f>
        <v/>
      </c>
      <c r="F976" s="86" t="str">
        <f>IF(G976="","",G976+교과보정값!MJ$15)</f>
        <v/>
      </c>
      <c r="G976" s="86" t="str">
        <f>IFERROR(IF(INDEX(교과보정값!$MJ:$MJ,MATCH($B976,교과보정값!$MI:$MI,0))="","",INDEX(교과보정값!$MJ:$MJ,MATCH($B976,교과보정값!$MI:$MI,0))+IF(INDEX(교과보정값!$ML:$ML,MATCH($B976,교과보정값!$MI:$MI,0))="인문",교과보정값!MJ$7,교과보정값!MK$7)),"")</f>
        <v/>
      </c>
      <c r="H976" s="86" t="str">
        <f>IF(G976="","",G976+교과보정값!MK$15)</f>
        <v/>
      </c>
      <c r="I976" s="87" t="str">
        <f>IF(J976="","",J976+교과보정값!MJ$16)</f>
        <v/>
      </c>
      <c r="J976" s="87" t="str">
        <f>IFERROR(IF(INDEX(교과보정값!$MJ:$MJ,MATCH($B976,교과보정값!$MI:$MI,0))="","",INDEX(교과보정값!$MJ:$MJ,MATCH($B976,교과보정값!$MI:$MI,0))+IF(INDEX(교과보정값!$ML:$ML,MATCH($B976,교과보정값!$MI:$MI,0))="인문",교과보정값!MJ$8,교과보정값!MK$8)),"")</f>
        <v/>
      </c>
      <c r="K976" s="87" t="str">
        <f>IF(J976="","",J976+교과보정값!MK$16)</f>
        <v/>
      </c>
      <c r="L976" s="88" t="str">
        <f>IF(M976="","",M976+교과보정값!MJ$17)</f>
        <v/>
      </c>
      <c r="M976" s="88" t="str">
        <f>IFERROR(IF(INDEX(교과보정값!$MJ:$MJ,MATCH($B976,교과보정값!$MI:$MI,0))="","",INDEX(교과보정값!$MJ:$MJ,MATCH($B976,교과보정값!$MI:$MI,0))+IF(INDEX(교과보정값!$ML:$ML,MATCH($B976,교과보정값!$MI:$MI,0))="인문",교과보정값!MJ$9,교과보정값!MK$9)),"")</f>
        <v/>
      </c>
      <c r="N976" s="88" t="str">
        <f>IF(M976="","",M976+교과보정값!MK$17)</f>
        <v/>
      </c>
      <c r="O976" s="89" t="str">
        <f>IF(P976="","",P976+교과보정값!MJ$18)</f>
        <v/>
      </c>
      <c r="P976" s="89" t="str">
        <f>IFERROR(IF(INDEX(교과보정값!$MJ:$MJ,MATCH($B976,교과보정값!$MI:$MI,0))="","",INDEX(교과보정값!$MJ:$MJ,MATCH($B976,교과보정값!$MI:$MI,0))+IF(INDEX(교과보정값!$ML:$ML,MATCH($B976,교과보정값!$MI:$MI,0))="인문",교과보정값!MJ$10,교과보정값!MK$10)),"")</f>
        <v/>
      </c>
      <c r="Q976" s="89" t="str">
        <f>IF(P976="","",P976+교과보정값!MK$18)</f>
        <v/>
      </c>
    </row>
    <row r="977" spans="2:17">
      <c r="B977" s="84" t="s">
        <v>2501</v>
      </c>
      <c r="C977" s="85">
        <f>IF(D977="","",D977+교과보정값!MJ$14)</f>
        <v>0.1</v>
      </c>
      <c r="D977" s="85">
        <f>IFERROR(IF(INDEX(교과보정값!$MJ:$MJ,MATCH($B977,교과보정값!$MI:$MI,0))="","",INDEX(교과보정값!$MJ:$MJ,MATCH($B977,교과보정값!$MI:$MI,0))+IF(INDEX(교과보정값!$ML:$ML,MATCH($B977,교과보정값!$MI:$MI,0))="인문",교과보정값!MJ$6,교과보정값!MK$6)),"")</f>
        <v>0.05</v>
      </c>
      <c r="E977" s="85">
        <f>IF(D977="","",D977+교과보정값!MK$14)</f>
        <v>0</v>
      </c>
      <c r="F977" s="86">
        <f>IF(G977="","",G977+교과보정값!MJ$15)</f>
        <v>0.1</v>
      </c>
      <c r="G977" s="86">
        <f>IFERROR(IF(INDEX(교과보정값!$MJ:$MJ,MATCH($B977,교과보정값!$MI:$MI,0))="","",INDEX(교과보정값!$MJ:$MJ,MATCH($B977,교과보정값!$MI:$MI,0))+IF(INDEX(교과보정값!$ML:$ML,MATCH($B977,교과보정값!$MI:$MI,0))="인문",교과보정값!MJ$7,교과보정값!MK$7)),"")</f>
        <v>0.05</v>
      </c>
      <c r="H977" s="86">
        <f>IF(G977="","",G977+교과보정값!MK$15)</f>
        <v>0</v>
      </c>
      <c r="I977" s="87">
        <f>IF(J977="","",J977+교과보정값!MJ$16)</f>
        <v>0.1</v>
      </c>
      <c r="J977" s="87">
        <f>IFERROR(IF(INDEX(교과보정값!$MJ:$MJ,MATCH($B977,교과보정값!$MI:$MI,0))="","",INDEX(교과보정값!$MJ:$MJ,MATCH($B977,교과보정값!$MI:$MI,0))+IF(INDEX(교과보정값!$ML:$ML,MATCH($B977,교과보정값!$MI:$MI,0))="인문",교과보정값!MJ$8,교과보정값!MK$8)),"")</f>
        <v>0.05</v>
      </c>
      <c r="K977" s="87">
        <f>IF(J977="","",J977+교과보정값!MK$16)</f>
        <v>0</v>
      </c>
      <c r="L977" s="88">
        <f>IF(M977="","",M977+교과보정값!MJ$17)</f>
        <v>0.1</v>
      </c>
      <c r="M977" s="88">
        <f>IFERROR(IF(INDEX(교과보정값!$MJ:$MJ,MATCH($B977,교과보정값!$MI:$MI,0))="","",INDEX(교과보정값!$MJ:$MJ,MATCH($B977,교과보정값!$MI:$MI,0))+IF(INDEX(교과보정값!$ML:$ML,MATCH($B977,교과보정값!$MI:$MI,0))="인문",교과보정값!MJ$9,교과보정값!MK$9)),"")</f>
        <v>0.05</v>
      </c>
      <c r="N977" s="88">
        <f>IF(M977="","",M977+교과보정값!MK$17)</f>
        <v>0</v>
      </c>
      <c r="O977" s="89">
        <f>IF(P977="","",P977+교과보정값!MJ$18)</f>
        <v>0.1</v>
      </c>
      <c r="P977" s="89">
        <f>IFERROR(IF(INDEX(교과보정값!$MJ:$MJ,MATCH($B977,교과보정값!$MI:$MI,0))="","",INDEX(교과보정값!$MJ:$MJ,MATCH($B977,교과보정값!$MI:$MI,0))+IF(INDEX(교과보정값!$ML:$ML,MATCH($B977,교과보정값!$MI:$MI,0))="인문",교과보정값!MJ$10,교과보정값!MK$10)),"")</f>
        <v>0.05</v>
      </c>
      <c r="Q977" s="89">
        <f>IF(P977="","",P977+교과보정값!MK$18)</f>
        <v>0</v>
      </c>
    </row>
    <row r="978" spans="2:17">
      <c r="B978" s="84" t="s">
        <v>2502</v>
      </c>
      <c r="C978" s="85" t="str">
        <f>IF(D978="","",D978+교과보정값!MJ$14)</f>
        <v/>
      </c>
      <c r="D978" s="85" t="str">
        <f>IFERROR(IF(INDEX(교과보정값!$MJ:$MJ,MATCH($B978,교과보정값!$MI:$MI,0))="","",INDEX(교과보정값!$MJ:$MJ,MATCH($B978,교과보정값!$MI:$MI,0))+IF(INDEX(교과보정값!$ML:$ML,MATCH($B978,교과보정값!$MI:$MI,0))="인문",교과보정값!MJ$6,교과보정값!MK$6)),"")</f>
        <v/>
      </c>
      <c r="E978" s="85" t="str">
        <f>IF(D978="","",D978+교과보정값!MK$14)</f>
        <v/>
      </c>
      <c r="F978" s="86" t="str">
        <f>IF(G978="","",G978+교과보정값!MJ$15)</f>
        <v/>
      </c>
      <c r="G978" s="86" t="str">
        <f>IFERROR(IF(INDEX(교과보정값!$MJ:$MJ,MATCH($B978,교과보정값!$MI:$MI,0))="","",INDEX(교과보정값!$MJ:$MJ,MATCH($B978,교과보정값!$MI:$MI,0))+IF(INDEX(교과보정값!$ML:$ML,MATCH($B978,교과보정값!$MI:$MI,0))="인문",교과보정값!MJ$7,교과보정값!MK$7)),"")</f>
        <v/>
      </c>
      <c r="H978" s="86" t="str">
        <f>IF(G978="","",G978+교과보정값!MK$15)</f>
        <v/>
      </c>
      <c r="I978" s="87" t="str">
        <f>IF(J978="","",J978+교과보정값!MJ$16)</f>
        <v/>
      </c>
      <c r="J978" s="87" t="str">
        <f>IFERROR(IF(INDEX(교과보정값!$MJ:$MJ,MATCH($B978,교과보정값!$MI:$MI,0))="","",INDEX(교과보정값!$MJ:$MJ,MATCH($B978,교과보정값!$MI:$MI,0))+IF(INDEX(교과보정값!$ML:$ML,MATCH($B978,교과보정값!$MI:$MI,0))="인문",교과보정값!MJ$8,교과보정값!MK$8)),"")</f>
        <v/>
      </c>
      <c r="K978" s="87" t="str">
        <f>IF(J978="","",J978+교과보정값!MK$16)</f>
        <v/>
      </c>
      <c r="L978" s="88" t="str">
        <f>IF(M978="","",M978+교과보정값!MJ$17)</f>
        <v/>
      </c>
      <c r="M978" s="88" t="str">
        <f>IFERROR(IF(INDEX(교과보정값!$MJ:$MJ,MATCH($B978,교과보정값!$MI:$MI,0))="","",INDEX(교과보정값!$MJ:$MJ,MATCH($B978,교과보정값!$MI:$MI,0))+IF(INDEX(교과보정값!$ML:$ML,MATCH($B978,교과보정값!$MI:$MI,0))="인문",교과보정값!MJ$9,교과보정값!MK$9)),"")</f>
        <v/>
      </c>
      <c r="N978" s="88" t="str">
        <f>IF(M978="","",M978+교과보정값!MK$17)</f>
        <v/>
      </c>
      <c r="O978" s="89" t="str">
        <f>IF(P978="","",P978+교과보정값!MJ$18)</f>
        <v/>
      </c>
      <c r="P978" s="89" t="str">
        <f>IFERROR(IF(INDEX(교과보정값!$MJ:$MJ,MATCH($B978,교과보정값!$MI:$MI,0))="","",INDEX(교과보정값!$MJ:$MJ,MATCH($B978,교과보정값!$MI:$MI,0))+IF(INDEX(교과보정값!$ML:$ML,MATCH($B978,교과보정값!$MI:$MI,0))="인문",교과보정값!MJ$10,교과보정값!MK$10)),"")</f>
        <v/>
      </c>
      <c r="Q978" s="89" t="str">
        <f>IF(P978="","",P978+교과보정값!MK$18)</f>
        <v/>
      </c>
    </row>
    <row r="979" spans="2:17">
      <c r="B979" s="84" t="s">
        <v>2503</v>
      </c>
      <c r="C979" s="85" t="str">
        <f>IF(D979="","",D979+교과보정값!MJ$14)</f>
        <v/>
      </c>
      <c r="D979" s="85" t="str">
        <f>IFERROR(IF(INDEX(교과보정값!$MJ:$MJ,MATCH($B979,교과보정값!$MI:$MI,0))="","",INDEX(교과보정값!$MJ:$MJ,MATCH($B979,교과보정값!$MI:$MI,0))+IF(INDEX(교과보정값!$ML:$ML,MATCH($B979,교과보정값!$MI:$MI,0))="인문",교과보정값!MJ$6,교과보정값!MK$6)),"")</f>
        <v/>
      </c>
      <c r="E979" s="85" t="str">
        <f>IF(D979="","",D979+교과보정값!MK$14)</f>
        <v/>
      </c>
      <c r="F979" s="86" t="str">
        <f>IF(G979="","",G979+교과보정값!MJ$15)</f>
        <v/>
      </c>
      <c r="G979" s="86" t="str">
        <f>IFERROR(IF(INDEX(교과보정값!$MJ:$MJ,MATCH($B979,교과보정값!$MI:$MI,0))="","",INDEX(교과보정값!$MJ:$MJ,MATCH($B979,교과보정값!$MI:$MI,0))+IF(INDEX(교과보정값!$ML:$ML,MATCH($B979,교과보정값!$MI:$MI,0))="인문",교과보정값!MJ$7,교과보정값!MK$7)),"")</f>
        <v/>
      </c>
      <c r="H979" s="86" t="str">
        <f>IF(G979="","",G979+교과보정값!MK$15)</f>
        <v/>
      </c>
      <c r="I979" s="87" t="str">
        <f>IF(J979="","",J979+교과보정값!MJ$16)</f>
        <v/>
      </c>
      <c r="J979" s="87" t="str">
        <f>IFERROR(IF(INDEX(교과보정값!$MJ:$MJ,MATCH($B979,교과보정값!$MI:$MI,0))="","",INDEX(교과보정값!$MJ:$MJ,MATCH($B979,교과보정값!$MI:$MI,0))+IF(INDEX(교과보정값!$ML:$ML,MATCH($B979,교과보정값!$MI:$MI,0))="인문",교과보정값!MJ$8,교과보정값!MK$8)),"")</f>
        <v/>
      </c>
      <c r="K979" s="87" t="str">
        <f>IF(J979="","",J979+교과보정값!MK$16)</f>
        <v/>
      </c>
      <c r="L979" s="88" t="str">
        <f>IF(M979="","",M979+교과보정값!MJ$17)</f>
        <v/>
      </c>
      <c r="M979" s="88" t="str">
        <f>IFERROR(IF(INDEX(교과보정값!$MJ:$MJ,MATCH($B979,교과보정값!$MI:$MI,0))="","",INDEX(교과보정값!$MJ:$MJ,MATCH($B979,교과보정값!$MI:$MI,0))+IF(INDEX(교과보정값!$ML:$ML,MATCH($B979,교과보정값!$MI:$MI,0))="인문",교과보정값!MJ$9,교과보정값!MK$9)),"")</f>
        <v/>
      </c>
      <c r="N979" s="88" t="str">
        <f>IF(M979="","",M979+교과보정값!MK$17)</f>
        <v/>
      </c>
      <c r="O979" s="89" t="str">
        <f>IF(P979="","",P979+교과보정값!MJ$18)</f>
        <v/>
      </c>
      <c r="P979" s="89" t="str">
        <f>IFERROR(IF(INDEX(교과보정값!$MJ:$MJ,MATCH($B979,교과보정값!$MI:$MI,0))="","",INDEX(교과보정값!$MJ:$MJ,MATCH($B979,교과보정값!$MI:$MI,0))+IF(INDEX(교과보정값!$ML:$ML,MATCH($B979,교과보정값!$MI:$MI,0))="인문",교과보정값!MJ$10,교과보정값!MK$10)),"")</f>
        <v/>
      </c>
      <c r="Q979" s="89" t="str">
        <f>IF(P979="","",P979+교과보정값!MK$18)</f>
        <v/>
      </c>
    </row>
    <row r="980" spans="2:17">
      <c r="B980" s="84" t="s">
        <v>2504</v>
      </c>
      <c r="C980" s="85" t="str">
        <f>IF(D980="","",D980+교과보정값!MJ$14)</f>
        <v/>
      </c>
      <c r="D980" s="85" t="str">
        <f>IFERROR(IF(INDEX(교과보정값!$MJ:$MJ,MATCH($B980,교과보정값!$MI:$MI,0))="","",INDEX(교과보정값!$MJ:$MJ,MATCH($B980,교과보정값!$MI:$MI,0))+IF(INDEX(교과보정값!$ML:$ML,MATCH($B980,교과보정값!$MI:$MI,0))="인문",교과보정값!MJ$6,교과보정값!MK$6)),"")</f>
        <v/>
      </c>
      <c r="E980" s="85" t="str">
        <f>IF(D980="","",D980+교과보정값!MK$14)</f>
        <v/>
      </c>
      <c r="F980" s="86" t="str">
        <f>IF(G980="","",G980+교과보정값!MJ$15)</f>
        <v/>
      </c>
      <c r="G980" s="86" t="str">
        <f>IFERROR(IF(INDEX(교과보정값!$MJ:$MJ,MATCH($B980,교과보정값!$MI:$MI,0))="","",INDEX(교과보정값!$MJ:$MJ,MATCH($B980,교과보정값!$MI:$MI,0))+IF(INDEX(교과보정값!$ML:$ML,MATCH($B980,교과보정값!$MI:$MI,0))="인문",교과보정값!MJ$7,교과보정값!MK$7)),"")</f>
        <v/>
      </c>
      <c r="H980" s="86" t="str">
        <f>IF(G980="","",G980+교과보정값!MK$15)</f>
        <v/>
      </c>
      <c r="I980" s="87" t="str">
        <f>IF(J980="","",J980+교과보정값!MJ$16)</f>
        <v/>
      </c>
      <c r="J980" s="87" t="str">
        <f>IFERROR(IF(INDEX(교과보정값!$MJ:$MJ,MATCH($B980,교과보정값!$MI:$MI,0))="","",INDEX(교과보정값!$MJ:$MJ,MATCH($B980,교과보정값!$MI:$MI,0))+IF(INDEX(교과보정값!$ML:$ML,MATCH($B980,교과보정값!$MI:$MI,0))="인문",교과보정값!MJ$8,교과보정값!MK$8)),"")</f>
        <v/>
      </c>
      <c r="K980" s="87" t="str">
        <f>IF(J980="","",J980+교과보정값!MK$16)</f>
        <v/>
      </c>
      <c r="L980" s="88" t="str">
        <f>IF(M980="","",M980+교과보정값!MJ$17)</f>
        <v/>
      </c>
      <c r="M980" s="88" t="str">
        <f>IFERROR(IF(INDEX(교과보정값!$MJ:$MJ,MATCH($B980,교과보정값!$MI:$MI,0))="","",INDEX(교과보정값!$MJ:$MJ,MATCH($B980,교과보정값!$MI:$MI,0))+IF(INDEX(교과보정값!$ML:$ML,MATCH($B980,교과보정값!$MI:$MI,0))="인문",교과보정값!MJ$9,교과보정값!MK$9)),"")</f>
        <v/>
      </c>
      <c r="N980" s="88" t="str">
        <f>IF(M980="","",M980+교과보정값!MK$17)</f>
        <v/>
      </c>
      <c r="O980" s="89" t="str">
        <f>IF(P980="","",P980+교과보정값!MJ$18)</f>
        <v/>
      </c>
      <c r="P980" s="89" t="str">
        <f>IFERROR(IF(INDEX(교과보정값!$MJ:$MJ,MATCH($B980,교과보정값!$MI:$MI,0))="","",INDEX(교과보정값!$MJ:$MJ,MATCH($B980,교과보정값!$MI:$MI,0))+IF(INDEX(교과보정값!$ML:$ML,MATCH($B980,교과보정값!$MI:$MI,0))="인문",교과보정값!MJ$10,교과보정값!MK$10)),"")</f>
        <v/>
      </c>
      <c r="Q980" s="89" t="str">
        <f>IF(P980="","",P980+교과보정값!MK$18)</f>
        <v/>
      </c>
    </row>
    <row r="981" spans="2:17">
      <c r="B981" s="84" t="s">
        <v>2505</v>
      </c>
      <c r="C981" s="85" t="str">
        <f>IF(D981="","",D981+교과보정값!MJ$14)</f>
        <v/>
      </c>
      <c r="D981" s="85" t="str">
        <f>IFERROR(IF(INDEX(교과보정값!$MJ:$MJ,MATCH($B981,교과보정값!$MI:$MI,0))="","",INDEX(교과보정값!$MJ:$MJ,MATCH($B981,교과보정값!$MI:$MI,0))+IF(INDEX(교과보정값!$ML:$ML,MATCH($B981,교과보정값!$MI:$MI,0))="인문",교과보정값!MJ$6,교과보정값!MK$6)),"")</f>
        <v/>
      </c>
      <c r="E981" s="85" t="str">
        <f>IF(D981="","",D981+교과보정값!MK$14)</f>
        <v/>
      </c>
      <c r="F981" s="86" t="str">
        <f>IF(G981="","",G981+교과보정값!MJ$15)</f>
        <v/>
      </c>
      <c r="G981" s="86" t="str">
        <f>IFERROR(IF(INDEX(교과보정값!$MJ:$MJ,MATCH($B981,교과보정값!$MI:$MI,0))="","",INDEX(교과보정값!$MJ:$MJ,MATCH($B981,교과보정값!$MI:$MI,0))+IF(INDEX(교과보정값!$ML:$ML,MATCH($B981,교과보정값!$MI:$MI,0))="인문",교과보정값!MJ$7,교과보정값!MK$7)),"")</f>
        <v/>
      </c>
      <c r="H981" s="86" t="str">
        <f>IF(G981="","",G981+교과보정값!MK$15)</f>
        <v/>
      </c>
      <c r="I981" s="87" t="str">
        <f>IF(J981="","",J981+교과보정값!MJ$16)</f>
        <v/>
      </c>
      <c r="J981" s="87" t="str">
        <f>IFERROR(IF(INDEX(교과보정값!$MJ:$MJ,MATCH($B981,교과보정값!$MI:$MI,0))="","",INDEX(교과보정값!$MJ:$MJ,MATCH($B981,교과보정값!$MI:$MI,0))+IF(INDEX(교과보정값!$ML:$ML,MATCH($B981,교과보정값!$MI:$MI,0))="인문",교과보정값!MJ$8,교과보정값!MK$8)),"")</f>
        <v/>
      </c>
      <c r="K981" s="87" t="str">
        <f>IF(J981="","",J981+교과보정값!MK$16)</f>
        <v/>
      </c>
      <c r="L981" s="88" t="str">
        <f>IF(M981="","",M981+교과보정값!MJ$17)</f>
        <v/>
      </c>
      <c r="M981" s="88" t="str">
        <f>IFERROR(IF(INDEX(교과보정값!$MJ:$MJ,MATCH($B981,교과보정값!$MI:$MI,0))="","",INDEX(교과보정값!$MJ:$MJ,MATCH($B981,교과보정값!$MI:$MI,0))+IF(INDEX(교과보정값!$ML:$ML,MATCH($B981,교과보정값!$MI:$MI,0))="인문",교과보정값!MJ$9,교과보정값!MK$9)),"")</f>
        <v/>
      </c>
      <c r="N981" s="88" t="str">
        <f>IF(M981="","",M981+교과보정값!MK$17)</f>
        <v/>
      </c>
      <c r="O981" s="89" t="str">
        <f>IF(P981="","",P981+교과보정값!MJ$18)</f>
        <v/>
      </c>
      <c r="P981" s="89" t="str">
        <f>IFERROR(IF(INDEX(교과보정값!$MJ:$MJ,MATCH($B981,교과보정값!$MI:$MI,0))="","",INDEX(교과보정값!$MJ:$MJ,MATCH($B981,교과보정값!$MI:$MI,0))+IF(INDEX(교과보정값!$ML:$ML,MATCH($B981,교과보정값!$MI:$MI,0))="인문",교과보정값!MJ$10,교과보정값!MK$10)),"")</f>
        <v/>
      </c>
      <c r="Q981" s="89" t="str">
        <f>IF(P981="","",P981+교과보정값!MK$18)</f>
        <v/>
      </c>
    </row>
    <row r="983" spans="2:17">
      <c r="B983" s="159" t="s">
        <v>2506</v>
      </c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5"/>
    </row>
    <row r="984" spans="2:17">
      <c r="B984" s="78"/>
      <c r="C984" s="163" t="s">
        <v>1862</v>
      </c>
      <c r="D984" s="154"/>
      <c r="E984" s="155"/>
      <c r="F984" s="161" t="s">
        <v>1863</v>
      </c>
      <c r="G984" s="154"/>
      <c r="H984" s="155"/>
      <c r="I984" s="162" t="s">
        <v>1864</v>
      </c>
      <c r="J984" s="154"/>
      <c r="K984" s="155"/>
      <c r="L984" s="156" t="s">
        <v>1865</v>
      </c>
      <c r="M984" s="154"/>
      <c r="N984" s="155"/>
      <c r="O984" s="157" t="s">
        <v>1866</v>
      </c>
      <c r="P984" s="154"/>
      <c r="Q984" s="155"/>
    </row>
    <row r="985" spans="2:17">
      <c r="B985" s="78" t="s">
        <v>1869</v>
      </c>
      <c r="C985" s="79" t="s">
        <v>19</v>
      </c>
      <c r="D985" s="79" t="s">
        <v>20</v>
      </c>
      <c r="E985" s="79" t="s">
        <v>21</v>
      </c>
      <c r="F985" s="80" t="s">
        <v>19</v>
      </c>
      <c r="G985" s="80" t="s">
        <v>20</v>
      </c>
      <c r="H985" s="80" t="s">
        <v>21</v>
      </c>
      <c r="I985" s="81" t="s">
        <v>19</v>
      </c>
      <c r="J985" s="81" t="s">
        <v>20</v>
      </c>
      <c r="K985" s="81" t="s">
        <v>21</v>
      </c>
      <c r="L985" s="82" t="s">
        <v>19</v>
      </c>
      <c r="M985" s="82" t="s">
        <v>20</v>
      </c>
      <c r="N985" s="82" t="s">
        <v>21</v>
      </c>
      <c r="O985" s="83" t="s">
        <v>19</v>
      </c>
      <c r="P985" s="83" t="s">
        <v>20</v>
      </c>
      <c r="Q985" s="83" t="s">
        <v>21</v>
      </c>
    </row>
    <row r="986" spans="2:17">
      <c r="B986" s="84" t="s">
        <v>2507</v>
      </c>
      <c r="C986" s="85">
        <f>IF(D986="","",D986+교과보정값!MO$14)</f>
        <v>3.0000000000000002E-2</v>
      </c>
      <c r="D986" s="85">
        <f>IFERROR(IF(INDEX(교과보정값!$MO:$MO,MATCH($B986,교과보정값!$MN:$MN,0))="","",INDEX(교과보정값!$MO:$MO,MATCH($B986,교과보정값!$MN:$MN,0))+IF(INDEX(교과보정값!$MQ:$MQ,MATCH($B986,교과보정값!$MN:$MN,0))="인문",교과보정값!MO$6,교과보정값!MP$6)),"")</f>
        <v>-0.02</v>
      </c>
      <c r="E986" s="85">
        <f>IF(D986="","",D986+교과보정값!MP$14)</f>
        <v>-7.0000000000000007E-2</v>
      </c>
      <c r="F986" s="86">
        <f>IF(G986="","",G986+교과보정값!MO$15)</f>
        <v>3.0000000000000002E-2</v>
      </c>
      <c r="G986" s="86">
        <f>IFERROR(IF(INDEX(교과보정값!$MO:$MO,MATCH($B986,교과보정값!$MN:$MN,0))="","",INDEX(교과보정값!$MO:$MO,MATCH($B986,교과보정값!$MN:$MN,0))+IF(INDEX(교과보정값!$MQ:$MQ,MATCH($B986,교과보정값!$MN:$MN,0))="인문",교과보정값!MO$7,교과보정값!MP$7)),"")</f>
        <v>-0.02</v>
      </c>
      <c r="H986" s="86">
        <f>IF(G986="","",G986+교과보정값!MP$15)</f>
        <v>-7.0000000000000007E-2</v>
      </c>
      <c r="I986" s="87">
        <f>IF(J986="","",J986+교과보정값!MO$16)</f>
        <v>3.0000000000000002E-2</v>
      </c>
      <c r="J986" s="87">
        <f>IFERROR(IF(INDEX(교과보정값!$MO:$MO,MATCH($B986,교과보정값!$MN:$MN,0))="","",INDEX(교과보정값!$MO:$MO,MATCH($B986,교과보정값!$MN:$MN,0))+IF(INDEX(교과보정값!$MQ:$MQ,MATCH($B986,교과보정값!$MN:$MN,0))="인문",교과보정값!MO$8,교과보정값!MP$8)),"")</f>
        <v>-0.02</v>
      </c>
      <c r="K986" s="87">
        <f>IF(J986="","",J986+교과보정값!MP$16)</f>
        <v>-7.0000000000000007E-2</v>
      </c>
      <c r="L986" s="88">
        <f>IF(M986="","",M986+교과보정값!MO$17)</f>
        <v>3.0000000000000002E-2</v>
      </c>
      <c r="M986" s="88">
        <f>IFERROR(IF(INDEX(교과보정값!$MO:$MO,MATCH($B986,교과보정값!$MN:$MN,0))="","",INDEX(교과보정값!$MO:$MO,MATCH($B986,교과보정값!$MN:$MN,0))+IF(INDEX(교과보정값!$MQ:$MQ,MATCH($B986,교과보정값!$MN:$MN,0))="인문",교과보정값!MO$9,교과보정값!MP$9)),"")</f>
        <v>-0.02</v>
      </c>
      <c r="N986" s="88">
        <f>IF(M986="","",M986+교과보정값!MP$17)</f>
        <v>-7.0000000000000007E-2</v>
      </c>
      <c r="O986" s="89">
        <f>IF(P986="","",P986+교과보정값!MO$18)</f>
        <v>3.0000000000000002E-2</v>
      </c>
      <c r="P986" s="89">
        <f>IFERROR(IF(INDEX(교과보정값!$MO:$MO,MATCH($B986,교과보정값!$MN:$MN,0))="","",INDEX(교과보정값!$MO:$MO,MATCH($B986,교과보정값!$MN:$MN,0))+IF(INDEX(교과보정값!$MQ:$MQ,MATCH($B986,교과보정값!$MN:$MN,0))="인문",교과보정값!MO$10,교과보정값!MP$10)),"")</f>
        <v>-0.02</v>
      </c>
      <c r="Q986" s="89">
        <f>IF(P986="","",P986+교과보정값!MP$18)</f>
        <v>-7.0000000000000007E-2</v>
      </c>
    </row>
    <row r="987" spans="2:17">
      <c r="B987" s="84" t="s">
        <v>2508</v>
      </c>
      <c r="C987" s="85" t="str">
        <f>IF(D987="","",D987+교과보정값!MO$14)</f>
        <v/>
      </c>
      <c r="D987" s="85" t="str">
        <f>IFERROR(IF(INDEX(교과보정값!$MO:$MO,MATCH($B987,교과보정값!$MN:$MN,0))="","",INDEX(교과보정값!$MO:$MO,MATCH($B987,교과보정값!$MN:$MN,0))+IF(INDEX(교과보정값!$MQ:$MQ,MATCH($B987,교과보정값!$MN:$MN,0))="인문",교과보정값!MO$6,교과보정값!MP$6)),"")</f>
        <v/>
      </c>
      <c r="E987" s="85" t="str">
        <f>IF(D987="","",D987+교과보정값!MP$14)</f>
        <v/>
      </c>
      <c r="F987" s="86" t="str">
        <f>IF(G987="","",G987+교과보정값!MO$15)</f>
        <v/>
      </c>
      <c r="G987" s="86" t="str">
        <f>IFERROR(IF(INDEX(교과보정값!$MO:$MO,MATCH($B987,교과보정값!$MN:$MN,0))="","",INDEX(교과보정값!$MO:$MO,MATCH($B987,교과보정값!$MN:$MN,0))+IF(INDEX(교과보정값!$MQ:$MQ,MATCH($B987,교과보정값!$MN:$MN,0))="인문",교과보정값!MO$7,교과보정값!MP$7)),"")</f>
        <v/>
      </c>
      <c r="H987" s="86" t="str">
        <f>IF(G987="","",G987+교과보정값!MP$15)</f>
        <v/>
      </c>
      <c r="I987" s="87" t="str">
        <f>IF(J987="","",J987+교과보정값!MO$16)</f>
        <v/>
      </c>
      <c r="J987" s="87" t="str">
        <f>IFERROR(IF(INDEX(교과보정값!$MO:$MO,MATCH($B987,교과보정값!$MN:$MN,0))="","",INDEX(교과보정값!$MO:$MO,MATCH($B987,교과보정값!$MN:$MN,0))+IF(INDEX(교과보정값!$MQ:$MQ,MATCH($B987,교과보정값!$MN:$MN,0))="인문",교과보정값!MO$8,교과보정값!MP$8)),"")</f>
        <v/>
      </c>
      <c r="K987" s="87" t="str">
        <f>IF(J987="","",J987+교과보정값!MP$16)</f>
        <v/>
      </c>
      <c r="L987" s="88" t="str">
        <f>IF(M987="","",M987+교과보정값!MO$17)</f>
        <v/>
      </c>
      <c r="M987" s="88" t="str">
        <f>IFERROR(IF(INDEX(교과보정값!$MO:$MO,MATCH($B987,교과보정값!$MN:$MN,0))="","",INDEX(교과보정값!$MO:$MO,MATCH($B987,교과보정값!$MN:$MN,0))+IF(INDEX(교과보정값!$MQ:$MQ,MATCH($B987,교과보정값!$MN:$MN,0))="인문",교과보정값!MO$9,교과보정값!MP$9)),"")</f>
        <v/>
      </c>
      <c r="N987" s="88" t="str">
        <f>IF(M987="","",M987+교과보정값!MP$17)</f>
        <v/>
      </c>
      <c r="O987" s="89" t="str">
        <f>IF(P987="","",P987+교과보정값!MO$18)</f>
        <v/>
      </c>
      <c r="P987" s="89" t="str">
        <f>IFERROR(IF(INDEX(교과보정값!$MO:$MO,MATCH($B987,교과보정값!$MN:$MN,0))="","",INDEX(교과보정값!$MO:$MO,MATCH($B987,교과보정값!$MN:$MN,0))+IF(INDEX(교과보정값!$MQ:$MQ,MATCH($B987,교과보정값!$MN:$MN,0))="인문",교과보정값!MO$10,교과보정값!MP$10)),"")</f>
        <v/>
      </c>
      <c r="Q987" s="89" t="str">
        <f>IF(P987="","",P987+교과보정값!MP$18)</f>
        <v/>
      </c>
    </row>
    <row r="988" spans="2:17">
      <c r="B988" s="84" t="s">
        <v>2509</v>
      </c>
      <c r="C988" s="85">
        <f>IF(D988="","",D988+교과보정값!MO$14)</f>
        <v>7.0000000000000007E-2</v>
      </c>
      <c r="D988" s="85">
        <f>IFERROR(IF(INDEX(교과보정값!$MO:$MO,MATCH($B988,교과보정값!$MN:$MN,0))="","",INDEX(교과보정값!$MO:$MO,MATCH($B988,교과보정값!$MN:$MN,0))+IF(INDEX(교과보정값!$MQ:$MQ,MATCH($B988,교과보정값!$MN:$MN,0))="인문",교과보정값!MO$6,교과보정값!MP$6)),"")</f>
        <v>0.02</v>
      </c>
      <c r="E988" s="85">
        <f>IF(D988="","",D988+교과보정값!MP$14)</f>
        <v>-3.0000000000000002E-2</v>
      </c>
      <c r="F988" s="86">
        <f>IF(G988="","",G988+교과보정값!MO$15)</f>
        <v>7.0000000000000007E-2</v>
      </c>
      <c r="G988" s="86">
        <f>IFERROR(IF(INDEX(교과보정값!$MO:$MO,MATCH($B988,교과보정값!$MN:$MN,0))="","",INDEX(교과보정값!$MO:$MO,MATCH($B988,교과보정값!$MN:$MN,0))+IF(INDEX(교과보정값!$MQ:$MQ,MATCH($B988,교과보정값!$MN:$MN,0))="인문",교과보정값!MO$7,교과보정값!MP$7)),"")</f>
        <v>0.02</v>
      </c>
      <c r="H988" s="86">
        <f>IF(G988="","",G988+교과보정값!MP$15)</f>
        <v>-3.0000000000000002E-2</v>
      </c>
      <c r="I988" s="87">
        <f>IF(J988="","",J988+교과보정값!MO$16)</f>
        <v>7.0000000000000007E-2</v>
      </c>
      <c r="J988" s="87">
        <f>IFERROR(IF(INDEX(교과보정값!$MO:$MO,MATCH($B988,교과보정값!$MN:$MN,0))="","",INDEX(교과보정값!$MO:$MO,MATCH($B988,교과보정값!$MN:$MN,0))+IF(INDEX(교과보정값!$MQ:$MQ,MATCH($B988,교과보정값!$MN:$MN,0))="인문",교과보정값!MO$8,교과보정값!MP$8)),"")</f>
        <v>0.02</v>
      </c>
      <c r="K988" s="87">
        <f>IF(J988="","",J988+교과보정값!MP$16)</f>
        <v>-3.0000000000000002E-2</v>
      </c>
      <c r="L988" s="88">
        <f>IF(M988="","",M988+교과보정값!MO$17)</f>
        <v>7.0000000000000007E-2</v>
      </c>
      <c r="M988" s="88">
        <f>IFERROR(IF(INDEX(교과보정값!$MO:$MO,MATCH($B988,교과보정값!$MN:$MN,0))="","",INDEX(교과보정값!$MO:$MO,MATCH($B988,교과보정값!$MN:$MN,0))+IF(INDEX(교과보정값!$MQ:$MQ,MATCH($B988,교과보정값!$MN:$MN,0))="인문",교과보정값!MO$9,교과보정값!MP$9)),"")</f>
        <v>0.02</v>
      </c>
      <c r="N988" s="88">
        <f>IF(M988="","",M988+교과보정값!MP$17)</f>
        <v>-3.0000000000000002E-2</v>
      </c>
      <c r="O988" s="89">
        <f>IF(P988="","",P988+교과보정값!MO$18)</f>
        <v>7.0000000000000007E-2</v>
      </c>
      <c r="P988" s="89">
        <f>IFERROR(IF(INDEX(교과보정값!$MO:$MO,MATCH($B988,교과보정값!$MN:$MN,0))="","",INDEX(교과보정값!$MO:$MO,MATCH($B988,교과보정값!$MN:$MN,0))+IF(INDEX(교과보정값!$MQ:$MQ,MATCH($B988,교과보정값!$MN:$MN,0))="인문",교과보정값!MO$10,교과보정값!MP$10)),"")</f>
        <v>0.02</v>
      </c>
      <c r="Q988" s="89">
        <f>IF(P988="","",P988+교과보정값!MP$18)</f>
        <v>-3.0000000000000002E-2</v>
      </c>
    </row>
    <row r="989" spans="2:17">
      <c r="B989" s="84" t="s">
        <v>2510</v>
      </c>
      <c r="C989" s="85">
        <f>IF(D989="","",D989+교과보정값!MO$14)</f>
        <v>0</v>
      </c>
      <c r="D989" s="85">
        <f>IFERROR(IF(INDEX(교과보정값!$MO:$MO,MATCH($B989,교과보정값!$MN:$MN,0))="","",INDEX(교과보정값!$MO:$MO,MATCH($B989,교과보정값!$MN:$MN,0))+IF(INDEX(교과보정값!$MQ:$MQ,MATCH($B989,교과보정값!$MN:$MN,0))="인문",교과보정값!MO$6,교과보정값!MP$6)),"")</f>
        <v>-0.05</v>
      </c>
      <c r="E989" s="85">
        <f>IF(D989="","",D989+교과보정값!MP$14)</f>
        <v>-0.1</v>
      </c>
      <c r="F989" s="86">
        <f>IF(G989="","",G989+교과보정값!MO$15)</f>
        <v>0</v>
      </c>
      <c r="G989" s="86">
        <f>IFERROR(IF(INDEX(교과보정값!$MO:$MO,MATCH($B989,교과보정값!$MN:$MN,0))="","",INDEX(교과보정값!$MO:$MO,MATCH($B989,교과보정값!$MN:$MN,0))+IF(INDEX(교과보정값!$MQ:$MQ,MATCH($B989,교과보정값!$MN:$MN,0))="인문",교과보정값!MO$7,교과보정값!MP$7)),"")</f>
        <v>-0.05</v>
      </c>
      <c r="H989" s="86">
        <f>IF(G989="","",G989+교과보정값!MP$15)</f>
        <v>-0.1</v>
      </c>
      <c r="I989" s="87">
        <f>IF(J989="","",J989+교과보정값!MO$16)</f>
        <v>0</v>
      </c>
      <c r="J989" s="87">
        <f>IFERROR(IF(INDEX(교과보정값!$MO:$MO,MATCH($B989,교과보정값!$MN:$MN,0))="","",INDEX(교과보정값!$MO:$MO,MATCH($B989,교과보정값!$MN:$MN,0))+IF(INDEX(교과보정값!$MQ:$MQ,MATCH($B989,교과보정값!$MN:$MN,0))="인문",교과보정값!MO$8,교과보정값!MP$8)),"")</f>
        <v>-0.05</v>
      </c>
      <c r="K989" s="87">
        <f>IF(J989="","",J989+교과보정값!MP$16)</f>
        <v>-0.1</v>
      </c>
      <c r="L989" s="88">
        <f>IF(M989="","",M989+교과보정값!MO$17)</f>
        <v>0</v>
      </c>
      <c r="M989" s="88">
        <f>IFERROR(IF(INDEX(교과보정값!$MO:$MO,MATCH($B989,교과보정값!$MN:$MN,0))="","",INDEX(교과보정값!$MO:$MO,MATCH($B989,교과보정값!$MN:$MN,0))+IF(INDEX(교과보정값!$MQ:$MQ,MATCH($B989,교과보정값!$MN:$MN,0))="인문",교과보정값!MO$9,교과보정값!MP$9)),"")</f>
        <v>-0.05</v>
      </c>
      <c r="N989" s="88">
        <f>IF(M989="","",M989+교과보정값!MP$17)</f>
        <v>-0.1</v>
      </c>
      <c r="O989" s="89">
        <f>IF(P989="","",P989+교과보정값!MO$18)</f>
        <v>0</v>
      </c>
      <c r="P989" s="89">
        <f>IFERROR(IF(INDEX(교과보정값!$MO:$MO,MATCH($B989,교과보정값!$MN:$MN,0))="","",INDEX(교과보정값!$MO:$MO,MATCH($B989,교과보정값!$MN:$MN,0))+IF(INDEX(교과보정값!$MQ:$MQ,MATCH($B989,교과보정값!$MN:$MN,0))="인문",교과보정값!MO$10,교과보정값!MP$10)),"")</f>
        <v>-0.05</v>
      </c>
      <c r="Q989" s="89">
        <f>IF(P989="","",P989+교과보정값!MP$18)</f>
        <v>-0.1</v>
      </c>
    </row>
    <row r="990" spans="2:17">
      <c r="B990" s="84" t="s">
        <v>2511</v>
      </c>
      <c r="C990" s="85" t="str">
        <f>IF(D990="","",D990+교과보정값!MO$14)</f>
        <v/>
      </c>
      <c r="D990" s="85" t="str">
        <f>IFERROR(IF(INDEX(교과보정값!$MO:$MO,MATCH($B990,교과보정값!$MN:$MN,0))="","",INDEX(교과보정값!$MO:$MO,MATCH($B990,교과보정값!$MN:$MN,0))+IF(INDEX(교과보정값!$MQ:$MQ,MATCH($B990,교과보정값!$MN:$MN,0))="인문",교과보정값!MO$6,교과보정값!MP$6)),"")</f>
        <v/>
      </c>
      <c r="E990" s="85" t="str">
        <f>IF(D990="","",D990+교과보정값!MP$14)</f>
        <v/>
      </c>
      <c r="F990" s="86" t="str">
        <f>IF(G990="","",G990+교과보정값!MO$15)</f>
        <v/>
      </c>
      <c r="G990" s="86" t="str">
        <f>IFERROR(IF(INDEX(교과보정값!$MO:$MO,MATCH($B990,교과보정값!$MN:$MN,0))="","",INDEX(교과보정값!$MO:$MO,MATCH($B990,교과보정값!$MN:$MN,0))+IF(INDEX(교과보정값!$MQ:$MQ,MATCH($B990,교과보정값!$MN:$MN,0))="인문",교과보정값!MO$7,교과보정값!MP$7)),"")</f>
        <v/>
      </c>
      <c r="H990" s="86" t="str">
        <f>IF(G990="","",G990+교과보정값!MP$15)</f>
        <v/>
      </c>
      <c r="I990" s="87" t="str">
        <f>IF(J990="","",J990+교과보정값!MO$16)</f>
        <v/>
      </c>
      <c r="J990" s="87" t="str">
        <f>IFERROR(IF(INDEX(교과보정값!$MO:$MO,MATCH($B990,교과보정값!$MN:$MN,0))="","",INDEX(교과보정값!$MO:$MO,MATCH($B990,교과보정값!$MN:$MN,0))+IF(INDEX(교과보정값!$MQ:$MQ,MATCH($B990,교과보정값!$MN:$MN,0))="인문",교과보정값!MO$8,교과보정값!MP$8)),"")</f>
        <v/>
      </c>
      <c r="K990" s="87" t="str">
        <f>IF(J990="","",J990+교과보정값!MP$16)</f>
        <v/>
      </c>
      <c r="L990" s="88" t="str">
        <f>IF(M990="","",M990+교과보정값!MO$17)</f>
        <v/>
      </c>
      <c r="M990" s="88" t="str">
        <f>IFERROR(IF(INDEX(교과보정값!$MO:$MO,MATCH($B990,교과보정값!$MN:$MN,0))="","",INDEX(교과보정값!$MO:$MO,MATCH($B990,교과보정값!$MN:$MN,0))+IF(INDEX(교과보정값!$MQ:$MQ,MATCH($B990,교과보정값!$MN:$MN,0))="인문",교과보정값!MO$9,교과보정값!MP$9)),"")</f>
        <v/>
      </c>
      <c r="N990" s="88" t="str">
        <f>IF(M990="","",M990+교과보정값!MP$17)</f>
        <v/>
      </c>
      <c r="O990" s="89" t="str">
        <f>IF(P990="","",P990+교과보정값!MO$18)</f>
        <v/>
      </c>
      <c r="P990" s="89" t="str">
        <f>IFERROR(IF(INDEX(교과보정값!$MO:$MO,MATCH($B990,교과보정값!$MN:$MN,0))="","",INDEX(교과보정값!$MO:$MO,MATCH($B990,교과보정값!$MN:$MN,0))+IF(INDEX(교과보정값!$MQ:$MQ,MATCH($B990,교과보정값!$MN:$MN,0))="인문",교과보정값!MO$10,교과보정값!MP$10)),"")</f>
        <v/>
      </c>
      <c r="Q990" s="89" t="str">
        <f>IF(P990="","",P990+교과보정값!MP$18)</f>
        <v/>
      </c>
    </row>
    <row r="991" spans="2:17">
      <c r="B991" s="84" t="s">
        <v>2512</v>
      </c>
      <c r="C991" s="85">
        <f>IF(D991="","",D991+교과보정값!MO$14)</f>
        <v>0.1</v>
      </c>
      <c r="D991" s="85">
        <f>IFERROR(IF(INDEX(교과보정값!$MO:$MO,MATCH($B991,교과보정값!$MN:$MN,0))="","",INDEX(교과보정값!$MO:$MO,MATCH($B991,교과보정값!$MN:$MN,0))+IF(INDEX(교과보정값!$MQ:$MQ,MATCH($B991,교과보정값!$MN:$MN,0))="인문",교과보정값!MO$6,교과보정값!MP$6)),"")</f>
        <v>0.05</v>
      </c>
      <c r="E991" s="85">
        <f>IF(D991="","",D991+교과보정값!MP$14)</f>
        <v>0</v>
      </c>
      <c r="F991" s="86">
        <f>IF(G991="","",G991+교과보정값!MO$15)</f>
        <v>0.1</v>
      </c>
      <c r="G991" s="86">
        <f>IFERROR(IF(INDEX(교과보정값!$MO:$MO,MATCH($B991,교과보정값!$MN:$MN,0))="","",INDEX(교과보정값!$MO:$MO,MATCH($B991,교과보정값!$MN:$MN,0))+IF(INDEX(교과보정값!$MQ:$MQ,MATCH($B991,교과보정값!$MN:$MN,0))="인문",교과보정값!MO$7,교과보정값!MP$7)),"")</f>
        <v>0.05</v>
      </c>
      <c r="H991" s="86">
        <f>IF(G991="","",G991+교과보정값!MP$15)</f>
        <v>0</v>
      </c>
      <c r="I991" s="87">
        <f>IF(J991="","",J991+교과보정값!MO$16)</f>
        <v>0.1</v>
      </c>
      <c r="J991" s="87">
        <f>IFERROR(IF(INDEX(교과보정값!$MO:$MO,MATCH($B991,교과보정값!$MN:$MN,0))="","",INDEX(교과보정값!$MO:$MO,MATCH($B991,교과보정값!$MN:$MN,0))+IF(INDEX(교과보정값!$MQ:$MQ,MATCH($B991,교과보정값!$MN:$MN,0))="인문",교과보정값!MO$8,교과보정값!MP$8)),"")</f>
        <v>0.05</v>
      </c>
      <c r="K991" s="87">
        <f>IF(J991="","",J991+교과보정값!MP$16)</f>
        <v>0</v>
      </c>
      <c r="L991" s="88">
        <f>IF(M991="","",M991+교과보정값!MO$17)</f>
        <v>0.1</v>
      </c>
      <c r="M991" s="88">
        <f>IFERROR(IF(INDEX(교과보정값!$MO:$MO,MATCH($B991,교과보정값!$MN:$MN,0))="","",INDEX(교과보정값!$MO:$MO,MATCH($B991,교과보정값!$MN:$MN,0))+IF(INDEX(교과보정값!$MQ:$MQ,MATCH($B991,교과보정값!$MN:$MN,0))="인문",교과보정값!MO$9,교과보정값!MP$9)),"")</f>
        <v>0.05</v>
      </c>
      <c r="N991" s="88">
        <f>IF(M991="","",M991+교과보정값!MP$17)</f>
        <v>0</v>
      </c>
      <c r="O991" s="89">
        <f>IF(P991="","",P991+교과보정값!MO$18)</f>
        <v>0.1</v>
      </c>
      <c r="P991" s="89">
        <f>IFERROR(IF(INDEX(교과보정값!$MO:$MO,MATCH($B991,교과보정값!$MN:$MN,0))="","",INDEX(교과보정값!$MO:$MO,MATCH($B991,교과보정값!$MN:$MN,0))+IF(INDEX(교과보정값!$MQ:$MQ,MATCH($B991,교과보정값!$MN:$MN,0))="인문",교과보정값!MO$10,교과보정값!MP$10)),"")</f>
        <v>0.05</v>
      </c>
      <c r="Q991" s="89">
        <f>IF(P991="","",P991+교과보정값!MP$18)</f>
        <v>0</v>
      </c>
    </row>
    <row r="992" spans="2:17">
      <c r="B992" s="84" t="s">
        <v>2513</v>
      </c>
      <c r="C992" s="85" t="str">
        <f>IF(D992="","",D992+교과보정값!MO$14)</f>
        <v/>
      </c>
      <c r="D992" s="85" t="str">
        <f>IFERROR(IF(INDEX(교과보정값!$MO:$MO,MATCH($B992,교과보정값!$MN:$MN,0))="","",INDEX(교과보정값!$MO:$MO,MATCH($B992,교과보정값!$MN:$MN,0))+IF(INDEX(교과보정값!$MQ:$MQ,MATCH($B992,교과보정값!$MN:$MN,0))="인문",교과보정값!MO$6,교과보정값!MP$6)),"")</f>
        <v/>
      </c>
      <c r="E992" s="85" t="str">
        <f>IF(D992="","",D992+교과보정값!MP$14)</f>
        <v/>
      </c>
      <c r="F992" s="86" t="str">
        <f>IF(G992="","",G992+교과보정값!MO$15)</f>
        <v/>
      </c>
      <c r="G992" s="86" t="str">
        <f>IFERROR(IF(INDEX(교과보정값!$MO:$MO,MATCH($B992,교과보정값!$MN:$MN,0))="","",INDEX(교과보정값!$MO:$MO,MATCH($B992,교과보정값!$MN:$MN,0))+IF(INDEX(교과보정값!$MQ:$MQ,MATCH($B992,교과보정값!$MN:$MN,0))="인문",교과보정값!MO$7,교과보정값!MP$7)),"")</f>
        <v/>
      </c>
      <c r="H992" s="86" t="str">
        <f>IF(G992="","",G992+교과보정값!MP$15)</f>
        <v/>
      </c>
      <c r="I992" s="87" t="str">
        <f>IF(J992="","",J992+교과보정값!MO$16)</f>
        <v/>
      </c>
      <c r="J992" s="87" t="str">
        <f>IFERROR(IF(INDEX(교과보정값!$MO:$MO,MATCH($B992,교과보정값!$MN:$MN,0))="","",INDEX(교과보정값!$MO:$MO,MATCH($B992,교과보정값!$MN:$MN,0))+IF(INDEX(교과보정값!$MQ:$MQ,MATCH($B992,교과보정값!$MN:$MN,0))="인문",교과보정값!MO$8,교과보정값!MP$8)),"")</f>
        <v/>
      </c>
      <c r="K992" s="87" t="str">
        <f>IF(J992="","",J992+교과보정값!MP$16)</f>
        <v/>
      </c>
      <c r="L992" s="88" t="str">
        <f>IF(M992="","",M992+교과보정값!MO$17)</f>
        <v/>
      </c>
      <c r="M992" s="88" t="str">
        <f>IFERROR(IF(INDEX(교과보정값!$MO:$MO,MATCH($B992,교과보정값!$MN:$MN,0))="","",INDEX(교과보정값!$MO:$MO,MATCH($B992,교과보정값!$MN:$MN,0))+IF(INDEX(교과보정값!$MQ:$MQ,MATCH($B992,교과보정값!$MN:$MN,0))="인문",교과보정값!MO$9,교과보정값!MP$9)),"")</f>
        <v/>
      </c>
      <c r="N992" s="88" t="str">
        <f>IF(M992="","",M992+교과보정값!MP$17)</f>
        <v/>
      </c>
      <c r="O992" s="89" t="str">
        <f>IF(P992="","",P992+교과보정값!MO$18)</f>
        <v/>
      </c>
      <c r="P992" s="89" t="str">
        <f>IFERROR(IF(INDEX(교과보정값!$MO:$MO,MATCH($B992,교과보정값!$MN:$MN,0))="","",INDEX(교과보정값!$MO:$MO,MATCH($B992,교과보정값!$MN:$MN,0))+IF(INDEX(교과보정값!$MQ:$MQ,MATCH($B992,교과보정값!$MN:$MN,0))="인문",교과보정값!MO$10,교과보정값!MP$10)),"")</f>
        <v/>
      </c>
      <c r="Q992" s="89" t="str">
        <f>IF(P992="","",P992+교과보정값!MP$18)</f>
        <v/>
      </c>
    </row>
    <row r="993" spans="2:17">
      <c r="B993" s="84" t="s">
        <v>2514</v>
      </c>
      <c r="C993" s="85" t="str">
        <f>IF(D993="","",D993+교과보정값!MO$14)</f>
        <v/>
      </c>
      <c r="D993" s="85" t="str">
        <f>IFERROR(IF(INDEX(교과보정값!$MO:$MO,MATCH($B993,교과보정값!$MN:$MN,0))="","",INDEX(교과보정값!$MO:$MO,MATCH($B993,교과보정값!$MN:$MN,0))+IF(INDEX(교과보정값!$MQ:$MQ,MATCH($B993,교과보정값!$MN:$MN,0))="인문",교과보정값!MO$6,교과보정값!MP$6)),"")</f>
        <v/>
      </c>
      <c r="E993" s="85" t="str">
        <f>IF(D993="","",D993+교과보정값!MP$14)</f>
        <v/>
      </c>
      <c r="F993" s="86" t="str">
        <f>IF(G993="","",G993+교과보정값!MO$15)</f>
        <v/>
      </c>
      <c r="G993" s="86" t="str">
        <f>IFERROR(IF(INDEX(교과보정값!$MO:$MO,MATCH($B993,교과보정값!$MN:$MN,0))="","",INDEX(교과보정값!$MO:$MO,MATCH($B993,교과보정값!$MN:$MN,0))+IF(INDEX(교과보정값!$MQ:$MQ,MATCH($B993,교과보정값!$MN:$MN,0))="인문",교과보정값!MO$7,교과보정값!MP$7)),"")</f>
        <v/>
      </c>
      <c r="H993" s="86" t="str">
        <f>IF(G993="","",G993+교과보정값!MP$15)</f>
        <v/>
      </c>
      <c r="I993" s="87" t="str">
        <f>IF(J993="","",J993+교과보정값!MO$16)</f>
        <v/>
      </c>
      <c r="J993" s="87" t="str">
        <f>IFERROR(IF(INDEX(교과보정값!$MO:$MO,MATCH($B993,교과보정값!$MN:$MN,0))="","",INDEX(교과보정값!$MO:$MO,MATCH($B993,교과보정값!$MN:$MN,0))+IF(INDEX(교과보정값!$MQ:$MQ,MATCH($B993,교과보정값!$MN:$MN,0))="인문",교과보정값!MO$8,교과보정값!MP$8)),"")</f>
        <v/>
      </c>
      <c r="K993" s="87" t="str">
        <f>IF(J993="","",J993+교과보정값!MP$16)</f>
        <v/>
      </c>
      <c r="L993" s="88" t="str">
        <f>IF(M993="","",M993+교과보정값!MO$17)</f>
        <v/>
      </c>
      <c r="M993" s="88" t="str">
        <f>IFERROR(IF(INDEX(교과보정값!$MO:$MO,MATCH($B993,교과보정값!$MN:$MN,0))="","",INDEX(교과보정값!$MO:$MO,MATCH($B993,교과보정값!$MN:$MN,0))+IF(INDEX(교과보정값!$MQ:$MQ,MATCH($B993,교과보정값!$MN:$MN,0))="인문",교과보정값!MO$9,교과보정값!MP$9)),"")</f>
        <v/>
      </c>
      <c r="N993" s="88" t="str">
        <f>IF(M993="","",M993+교과보정값!MP$17)</f>
        <v/>
      </c>
      <c r="O993" s="89" t="str">
        <f>IF(P993="","",P993+교과보정값!MO$18)</f>
        <v/>
      </c>
      <c r="P993" s="89" t="str">
        <f>IFERROR(IF(INDEX(교과보정값!$MO:$MO,MATCH($B993,교과보정값!$MN:$MN,0))="","",INDEX(교과보정값!$MO:$MO,MATCH($B993,교과보정값!$MN:$MN,0))+IF(INDEX(교과보정값!$MQ:$MQ,MATCH($B993,교과보정값!$MN:$MN,0))="인문",교과보정값!MO$10,교과보정값!MP$10)),"")</f>
        <v/>
      </c>
      <c r="Q993" s="89" t="str">
        <f>IF(P993="","",P993+교과보정값!MP$18)</f>
        <v/>
      </c>
    </row>
    <row r="994" spans="2:17">
      <c r="B994" s="84" t="s">
        <v>2515</v>
      </c>
      <c r="C994" s="85" t="str">
        <f>IF(D994="","",D994+교과보정값!MO$14)</f>
        <v/>
      </c>
      <c r="D994" s="85" t="str">
        <f>IFERROR(IF(INDEX(교과보정값!$MO:$MO,MATCH($B994,교과보정값!$MN:$MN,0))="","",INDEX(교과보정값!$MO:$MO,MATCH($B994,교과보정값!$MN:$MN,0))+IF(INDEX(교과보정값!$MQ:$MQ,MATCH($B994,교과보정값!$MN:$MN,0))="인문",교과보정값!MO$6,교과보정값!MP$6)),"")</f>
        <v/>
      </c>
      <c r="E994" s="85" t="str">
        <f>IF(D994="","",D994+교과보정값!MP$14)</f>
        <v/>
      </c>
      <c r="F994" s="86" t="str">
        <f>IF(G994="","",G994+교과보정값!MO$15)</f>
        <v/>
      </c>
      <c r="G994" s="86" t="str">
        <f>IFERROR(IF(INDEX(교과보정값!$MO:$MO,MATCH($B994,교과보정값!$MN:$MN,0))="","",INDEX(교과보정값!$MO:$MO,MATCH($B994,교과보정값!$MN:$MN,0))+IF(INDEX(교과보정값!$MQ:$MQ,MATCH($B994,교과보정값!$MN:$MN,0))="인문",교과보정값!MO$7,교과보정값!MP$7)),"")</f>
        <v/>
      </c>
      <c r="H994" s="86" t="str">
        <f>IF(G994="","",G994+교과보정값!MP$15)</f>
        <v/>
      </c>
      <c r="I994" s="87" t="str">
        <f>IF(J994="","",J994+교과보정값!MO$16)</f>
        <v/>
      </c>
      <c r="J994" s="87" t="str">
        <f>IFERROR(IF(INDEX(교과보정값!$MO:$MO,MATCH($B994,교과보정값!$MN:$MN,0))="","",INDEX(교과보정값!$MO:$MO,MATCH($B994,교과보정값!$MN:$MN,0))+IF(INDEX(교과보정값!$MQ:$MQ,MATCH($B994,교과보정값!$MN:$MN,0))="인문",교과보정값!MO$8,교과보정값!MP$8)),"")</f>
        <v/>
      </c>
      <c r="K994" s="87" t="str">
        <f>IF(J994="","",J994+교과보정값!MP$16)</f>
        <v/>
      </c>
      <c r="L994" s="88" t="str">
        <f>IF(M994="","",M994+교과보정값!MO$17)</f>
        <v/>
      </c>
      <c r="M994" s="88" t="str">
        <f>IFERROR(IF(INDEX(교과보정값!$MO:$MO,MATCH($B994,교과보정값!$MN:$MN,0))="","",INDEX(교과보정값!$MO:$MO,MATCH($B994,교과보정값!$MN:$MN,0))+IF(INDEX(교과보정값!$MQ:$MQ,MATCH($B994,교과보정값!$MN:$MN,0))="인문",교과보정값!MO$9,교과보정값!MP$9)),"")</f>
        <v/>
      </c>
      <c r="N994" s="88" t="str">
        <f>IF(M994="","",M994+교과보정값!MP$17)</f>
        <v/>
      </c>
      <c r="O994" s="89" t="str">
        <f>IF(P994="","",P994+교과보정값!MO$18)</f>
        <v/>
      </c>
      <c r="P994" s="89" t="str">
        <f>IFERROR(IF(INDEX(교과보정값!$MO:$MO,MATCH($B994,교과보정값!$MN:$MN,0))="","",INDEX(교과보정값!$MO:$MO,MATCH($B994,교과보정값!$MN:$MN,0))+IF(INDEX(교과보정값!$MQ:$MQ,MATCH($B994,교과보정값!$MN:$MN,0))="인문",교과보정값!MO$10,교과보정값!MP$10)),"")</f>
        <v/>
      </c>
      <c r="Q994" s="89" t="str">
        <f>IF(P994="","",P994+교과보정값!MP$18)</f>
        <v/>
      </c>
    </row>
    <row r="995" spans="2:17">
      <c r="B995" s="84" t="s">
        <v>2516</v>
      </c>
      <c r="C995" s="85" t="str">
        <f>IF(D995="","",D995+교과보정값!MO$14)</f>
        <v/>
      </c>
      <c r="D995" s="85" t="str">
        <f>IFERROR(IF(INDEX(교과보정값!$MO:$MO,MATCH($B995,교과보정값!$MN:$MN,0))="","",INDEX(교과보정값!$MO:$MO,MATCH($B995,교과보정값!$MN:$MN,0))+IF(INDEX(교과보정값!$MQ:$MQ,MATCH($B995,교과보정값!$MN:$MN,0))="인문",교과보정값!MO$6,교과보정값!MP$6)),"")</f>
        <v/>
      </c>
      <c r="E995" s="85" t="str">
        <f>IF(D995="","",D995+교과보정값!MP$14)</f>
        <v/>
      </c>
      <c r="F995" s="86" t="str">
        <f>IF(G995="","",G995+교과보정값!MO$15)</f>
        <v/>
      </c>
      <c r="G995" s="86" t="str">
        <f>IFERROR(IF(INDEX(교과보정값!$MO:$MO,MATCH($B995,교과보정값!$MN:$MN,0))="","",INDEX(교과보정값!$MO:$MO,MATCH($B995,교과보정값!$MN:$MN,0))+IF(INDEX(교과보정값!$MQ:$MQ,MATCH($B995,교과보정값!$MN:$MN,0))="인문",교과보정값!MO$7,교과보정값!MP$7)),"")</f>
        <v/>
      </c>
      <c r="H995" s="86" t="str">
        <f>IF(G995="","",G995+교과보정값!MP$15)</f>
        <v/>
      </c>
      <c r="I995" s="87" t="str">
        <f>IF(J995="","",J995+교과보정값!MO$16)</f>
        <v/>
      </c>
      <c r="J995" s="87" t="str">
        <f>IFERROR(IF(INDEX(교과보정값!$MO:$MO,MATCH($B995,교과보정값!$MN:$MN,0))="","",INDEX(교과보정값!$MO:$MO,MATCH($B995,교과보정값!$MN:$MN,0))+IF(INDEX(교과보정값!$MQ:$MQ,MATCH($B995,교과보정값!$MN:$MN,0))="인문",교과보정값!MO$8,교과보정값!MP$8)),"")</f>
        <v/>
      </c>
      <c r="K995" s="87" t="str">
        <f>IF(J995="","",J995+교과보정값!MP$16)</f>
        <v/>
      </c>
      <c r="L995" s="88" t="str">
        <f>IF(M995="","",M995+교과보정값!MO$17)</f>
        <v/>
      </c>
      <c r="M995" s="88" t="str">
        <f>IFERROR(IF(INDEX(교과보정값!$MO:$MO,MATCH($B995,교과보정값!$MN:$MN,0))="","",INDEX(교과보정값!$MO:$MO,MATCH($B995,교과보정값!$MN:$MN,0))+IF(INDEX(교과보정값!$MQ:$MQ,MATCH($B995,교과보정값!$MN:$MN,0))="인문",교과보정값!MO$9,교과보정값!MP$9)),"")</f>
        <v/>
      </c>
      <c r="N995" s="88" t="str">
        <f>IF(M995="","",M995+교과보정값!MP$17)</f>
        <v/>
      </c>
      <c r="O995" s="89" t="str">
        <f>IF(P995="","",P995+교과보정값!MO$18)</f>
        <v/>
      </c>
      <c r="P995" s="89" t="str">
        <f>IFERROR(IF(INDEX(교과보정값!$MO:$MO,MATCH($B995,교과보정값!$MN:$MN,0))="","",INDEX(교과보정값!$MO:$MO,MATCH($B995,교과보정값!$MN:$MN,0))+IF(INDEX(교과보정값!$MQ:$MQ,MATCH($B995,교과보정값!$MN:$MN,0))="인문",교과보정값!MO$10,교과보정값!MP$10)),"")</f>
        <v/>
      </c>
      <c r="Q995" s="89" t="str">
        <f>IF(P995="","",P995+교과보정값!MP$18)</f>
        <v/>
      </c>
    </row>
    <row r="997" spans="2:17">
      <c r="B997" s="159" t="s">
        <v>2517</v>
      </c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5"/>
    </row>
    <row r="998" spans="2:17">
      <c r="B998" s="78"/>
      <c r="C998" s="163" t="s">
        <v>1862</v>
      </c>
      <c r="D998" s="154"/>
      <c r="E998" s="155"/>
      <c r="F998" s="161" t="s">
        <v>1863</v>
      </c>
      <c r="G998" s="154"/>
      <c r="H998" s="155"/>
      <c r="I998" s="162" t="s">
        <v>1864</v>
      </c>
      <c r="J998" s="154"/>
      <c r="K998" s="155"/>
      <c r="L998" s="156" t="s">
        <v>1865</v>
      </c>
      <c r="M998" s="154"/>
      <c r="N998" s="155"/>
      <c r="O998" s="157" t="s">
        <v>1866</v>
      </c>
      <c r="P998" s="154"/>
      <c r="Q998" s="155"/>
    </row>
    <row r="999" spans="2:17">
      <c r="B999" s="78" t="s">
        <v>1869</v>
      </c>
      <c r="C999" s="79" t="s">
        <v>19</v>
      </c>
      <c r="D999" s="79" t="s">
        <v>20</v>
      </c>
      <c r="E999" s="79" t="s">
        <v>21</v>
      </c>
      <c r="F999" s="80" t="s">
        <v>19</v>
      </c>
      <c r="G999" s="80" t="s">
        <v>20</v>
      </c>
      <c r="H999" s="80" t="s">
        <v>21</v>
      </c>
      <c r="I999" s="81" t="s">
        <v>19</v>
      </c>
      <c r="J999" s="81" t="s">
        <v>20</v>
      </c>
      <c r="K999" s="81" t="s">
        <v>21</v>
      </c>
      <c r="L999" s="82" t="s">
        <v>19</v>
      </c>
      <c r="M999" s="82" t="s">
        <v>20</v>
      </c>
      <c r="N999" s="82" t="s">
        <v>21</v>
      </c>
      <c r="O999" s="83" t="s">
        <v>19</v>
      </c>
      <c r="P999" s="83" t="s">
        <v>20</v>
      </c>
      <c r="Q999" s="83" t="s">
        <v>21</v>
      </c>
    </row>
    <row r="1000" spans="2:17">
      <c r="B1000" s="84" t="s">
        <v>2518</v>
      </c>
      <c r="C1000" s="85">
        <f>IF(D1000="","",D1000+교과보정값!MT$14)</f>
        <v>3.0000000000000002E-2</v>
      </c>
      <c r="D1000" s="85">
        <f>IFERROR(IF(INDEX(교과보정값!$MT:$MT,MATCH($B1000,교과보정값!$MS:$MS,0))="","",INDEX(교과보정값!$MT:$MT,MATCH($B1000,교과보정값!$MS:$MS,0))+IF(INDEX(교과보정값!$MV:$MV,MATCH($B1000,교과보정값!$MS:$MS,0))="인문",교과보정값!MT$6,교과보정값!MU$6)),"")</f>
        <v>-0.02</v>
      </c>
      <c r="E1000" s="85">
        <f>IF(D1000="","",D1000+교과보정값!MU$14)</f>
        <v>-7.0000000000000007E-2</v>
      </c>
      <c r="F1000" s="86">
        <f>IF(G1000="","",G1000+교과보정값!MT$15)</f>
        <v>3.0000000000000002E-2</v>
      </c>
      <c r="G1000" s="86">
        <f>IFERROR(IF(INDEX(교과보정값!$MT:$MT,MATCH($B1000,교과보정값!$MS:$MS,0))="","",INDEX(교과보정값!$MT:$MT,MATCH($B1000,교과보정값!$MS:$MS,0))+IF(INDEX(교과보정값!$MV:$MV,MATCH($B1000,교과보정값!$MS:$MS,0))="인문",교과보정값!MT$7,교과보정값!MU$7)),"")</f>
        <v>-0.02</v>
      </c>
      <c r="H1000" s="86">
        <f>IF(G1000="","",G1000+교과보정값!MU$15)</f>
        <v>-7.0000000000000007E-2</v>
      </c>
      <c r="I1000" s="87">
        <f>IF(J1000="","",J1000+교과보정값!MT$16)</f>
        <v>3.0000000000000002E-2</v>
      </c>
      <c r="J1000" s="87">
        <f>IFERROR(IF(INDEX(교과보정값!$MT:$MT,MATCH($B1000,교과보정값!$MS:$MS,0))="","",INDEX(교과보정값!$MT:$MT,MATCH($B1000,교과보정값!$MS:$MS,0))+IF(INDEX(교과보정값!$MV:$MV,MATCH($B1000,교과보정값!$MS:$MS,0))="인문",교과보정값!MT$8,교과보정값!MU$8)),"")</f>
        <v>-0.02</v>
      </c>
      <c r="K1000" s="87">
        <f>IF(J1000="","",J1000+교과보정값!MU$16)</f>
        <v>-7.0000000000000007E-2</v>
      </c>
      <c r="L1000" s="88">
        <f>IF(M1000="","",M1000+교과보정값!MT$17)</f>
        <v>3.0000000000000002E-2</v>
      </c>
      <c r="M1000" s="88">
        <f>IFERROR(IF(INDEX(교과보정값!$MT:$MT,MATCH($B1000,교과보정값!$MS:$MS,0))="","",INDEX(교과보정값!$MT:$MT,MATCH($B1000,교과보정값!$MS:$MS,0))+IF(INDEX(교과보정값!$MV:$MV,MATCH($B1000,교과보정값!$MS:$MS,0))="인문",교과보정값!MT$9,교과보정값!MU$9)),"")</f>
        <v>-0.02</v>
      </c>
      <c r="N1000" s="88">
        <f>IF(M1000="","",M1000+교과보정값!MU$17)</f>
        <v>-7.0000000000000007E-2</v>
      </c>
      <c r="O1000" s="89">
        <f>IF(P1000="","",P1000+교과보정값!MT$18)</f>
        <v>3.0000000000000002E-2</v>
      </c>
      <c r="P1000" s="89">
        <f>IFERROR(IF(INDEX(교과보정값!$MT:$MT,MATCH($B1000,교과보정값!$MS:$MS,0))="","",INDEX(교과보정값!$MT:$MT,MATCH($B1000,교과보정값!$MS:$MS,0))+IF(INDEX(교과보정값!$MV:$MV,MATCH($B1000,교과보정값!$MS:$MS,0))="인문",교과보정값!MT$10,교과보정값!MU$10)),"")</f>
        <v>-0.02</v>
      </c>
      <c r="Q1000" s="89">
        <f>IF(P1000="","",P1000+교과보정값!MU$18)</f>
        <v>-7.0000000000000007E-2</v>
      </c>
    </row>
    <row r="1001" spans="2:17">
      <c r="B1001" s="84" t="s">
        <v>2519</v>
      </c>
      <c r="C1001" s="85" t="str">
        <f>IF(D1001="","",D1001+교과보정값!MT$14)</f>
        <v/>
      </c>
      <c r="D1001" s="85" t="str">
        <f>IFERROR(IF(INDEX(교과보정값!$MT:$MT,MATCH($B1001,교과보정값!$MS:$MS,0))="","",INDEX(교과보정값!$MT:$MT,MATCH($B1001,교과보정값!$MS:$MS,0))+IF(INDEX(교과보정값!$MV:$MV,MATCH($B1001,교과보정값!$MS:$MS,0))="인문",교과보정값!MT$6,교과보정값!MU$6)),"")</f>
        <v/>
      </c>
      <c r="E1001" s="85" t="str">
        <f>IF(D1001="","",D1001+교과보정값!MU$14)</f>
        <v/>
      </c>
      <c r="F1001" s="86" t="str">
        <f>IF(G1001="","",G1001+교과보정값!MT$15)</f>
        <v/>
      </c>
      <c r="G1001" s="86" t="str">
        <f>IFERROR(IF(INDEX(교과보정값!$MT:$MT,MATCH($B1001,교과보정값!$MS:$MS,0))="","",INDEX(교과보정값!$MT:$MT,MATCH($B1001,교과보정값!$MS:$MS,0))+IF(INDEX(교과보정값!$MV:$MV,MATCH($B1001,교과보정값!$MS:$MS,0))="인문",교과보정값!MT$7,교과보정값!MU$7)),"")</f>
        <v/>
      </c>
      <c r="H1001" s="86" t="str">
        <f>IF(G1001="","",G1001+교과보정값!MU$15)</f>
        <v/>
      </c>
      <c r="I1001" s="87" t="str">
        <f>IF(J1001="","",J1001+교과보정값!MT$16)</f>
        <v/>
      </c>
      <c r="J1001" s="87" t="str">
        <f>IFERROR(IF(INDEX(교과보정값!$MT:$MT,MATCH($B1001,교과보정값!$MS:$MS,0))="","",INDEX(교과보정값!$MT:$MT,MATCH($B1001,교과보정값!$MS:$MS,0))+IF(INDEX(교과보정값!$MV:$MV,MATCH($B1001,교과보정값!$MS:$MS,0))="인문",교과보정값!MT$8,교과보정값!MU$8)),"")</f>
        <v/>
      </c>
      <c r="K1001" s="87" t="str">
        <f>IF(J1001="","",J1001+교과보정값!MU$16)</f>
        <v/>
      </c>
      <c r="L1001" s="88" t="str">
        <f>IF(M1001="","",M1001+교과보정값!MT$17)</f>
        <v/>
      </c>
      <c r="M1001" s="88" t="str">
        <f>IFERROR(IF(INDEX(교과보정값!$MT:$MT,MATCH($B1001,교과보정값!$MS:$MS,0))="","",INDEX(교과보정값!$MT:$MT,MATCH($B1001,교과보정값!$MS:$MS,0))+IF(INDEX(교과보정값!$MV:$MV,MATCH($B1001,교과보정값!$MS:$MS,0))="인문",교과보정값!MT$9,교과보정값!MU$9)),"")</f>
        <v/>
      </c>
      <c r="N1001" s="88" t="str">
        <f>IF(M1001="","",M1001+교과보정값!MU$17)</f>
        <v/>
      </c>
      <c r="O1001" s="89" t="str">
        <f>IF(P1001="","",P1001+교과보정값!MT$18)</f>
        <v/>
      </c>
      <c r="P1001" s="89" t="str">
        <f>IFERROR(IF(INDEX(교과보정값!$MT:$MT,MATCH($B1001,교과보정값!$MS:$MS,0))="","",INDEX(교과보정값!$MT:$MT,MATCH($B1001,교과보정값!$MS:$MS,0))+IF(INDEX(교과보정값!$MV:$MV,MATCH($B1001,교과보정값!$MS:$MS,0))="인문",교과보정값!MT$10,교과보정값!MU$10)),"")</f>
        <v/>
      </c>
      <c r="Q1001" s="89" t="str">
        <f>IF(P1001="","",P1001+교과보정값!MU$18)</f>
        <v/>
      </c>
    </row>
    <row r="1002" spans="2:17">
      <c r="B1002" s="84" t="s">
        <v>2520</v>
      </c>
      <c r="C1002" s="85">
        <f>IF(D1002="","",D1002+교과보정값!MT$14)</f>
        <v>7.0000000000000007E-2</v>
      </c>
      <c r="D1002" s="85">
        <f>IFERROR(IF(INDEX(교과보정값!$MT:$MT,MATCH($B1002,교과보정값!$MS:$MS,0))="","",INDEX(교과보정값!$MT:$MT,MATCH($B1002,교과보정값!$MS:$MS,0))+IF(INDEX(교과보정값!$MV:$MV,MATCH($B1002,교과보정값!$MS:$MS,0))="인문",교과보정값!MT$6,교과보정값!MU$6)),"")</f>
        <v>0.02</v>
      </c>
      <c r="E1002" s="85">
        <f>IF(D1002="","",D1002+교과보정값!MU$14)</f>
        <v>-3.0000000000000002E-2</v>
      </c>
      <c r="F1002" s="86">
        <f>IF(G1002="","",G1002+교과보정값!MT$15)</f>
        <v>7.0000000000000007E-2</v>
      </c>
      <c r="G1002" s="86">
        <f>IFERROR(IF(INDEX(교과보정값!$MT:$MT,MATCH($B1002,교과보정값!$MS:$MS,0))="","",INDEX(교과보정값!$MT:$MT,MATCH($B1002,교과보정값!$MS:$MS,0))+IF(INDEX(교과보정값!$MV:$MV,MATCH($B1002,교과보정값!$MS:$MS,0))="인문",교과보정값!MT$7,교과보정값!MU$7)),"")</f>
        <v>0.02</v>
      </c>
      <c r="H1002" s="86">
        <f>IF(G1002="","",G1002+교과보정값!MU$15)</f>
        <v>-3.0000000000000002E-2</v>
      </c>
      <c r="I1002" s="87">
        <f>IF(J1002="","",J1002+교과보정값!MT$16)</f>
        <v>7.0000000000000007E-2</v>
      </c>
      <c r="J1002" s="87">
        <f>IFERROR(IF(INDEX(교과보정값!$MT:$MT,MATCH($B1002,교과보정값!$MS:$MS,0))="","",INDEX(교과보정값!$MT:$MT,MATCH($B1002,교과보정값!$MS:$MS,0))+IF(INDEX(교과보정값!$MV:$MV,MATCH($B1002,교과보정값!$MS:$MS,0))="인문",교과보정값!MT$8,교과보정값!MU$8)),"")</f>
        <v>0.02</v>
      </c>
      <c r="K1002" s="87">
        <f>IF(J1002="","",J1002+교과보정값!MU$16)</f>
        <v>-3.0000000000000002E-2</v>
      </c>
      <c r="L1002" s="88">
        <f>IF(M1002="","",M1002+교과보정값!MT$17)</f>
        <v>7.0000000000000007E-2</v>
      </c>
      <c r="M1002" s="88">
        <f>IFERROR(IF(INDEX(교과보정값!$MT:$MT,MATCH($B1002,교과보정값!$MS:$MS,0))="","",INDEX(교과보정값!$MT:$MT,MATCH($B1002,교과보정값!$MS:$MS,0))+IF(INDEX(교과보정값!$MV:$MV,MATCH($B1002,교과보정값!$MS:$MS,0))="인문",교과보정값!MT$9,교과보정값!MU$9)),"")</f>
        <v>0.02</v>
      </c>
      <c r="N1002" s="88">
        <f>IF(M1002="","",M1002+교과보정값!MU$17)</f>
        <v>-3.0000000000000002E-2</v>
      </c>
      <c r="O1002" s="89">
        <f>IF(P1002="","",P1002+교과보정값!MT$18)</f>
        <v>7.0000000000000007E-2</v>
      </c>
      <c r="P1002" s="89">
        <f>IFERROR(IF(INDEX(교과보정값!$MT:$MT,MATCH($B1002,교과보정값!$MS:$MS,0))="","",INDEX(교과보정값!$MT:$MT,MATCH($B1002,교과보정값!$MS:$MS,0))+IF(INDEX(교과보정값!$MV:$MV,MATCH($B1002,교과보정값!$MS:$MS,0))="인문",교과보정값!MT$10,교과보정값!MU$10)),"")</f>
        <v>0.02</v>
      </c>
      <c r="Q1002" s="89">
        <f>IF(P1002="","",P1002+교과보정값!MU$18)</f>
        <v>-3.0000000000000002E-2</v>
      </c>
    </row>
    <row r="1003" spans="2:17">
      <c r="B1003" s="84" t="s">
        <v>2521</v>
      </c>
      <c r="C1003" s="85">
        <f>IF(D1003="","",D1003+교과보정값!MT$14)</f>
        <v>0</v>
      </c>
      <c r="D1003" s="85">
        <f>IFERROR(IF(INDEX(교과보정값!$MT:$MT,MATCH($B1003,교과보정값!$MS:$MS,0))="","",INDEX(교과보정값!$MT:$MT,MATCH($B1003,교과보정값!$MS:$MS,0))+IF(INDEX(교과보정값!$MV:$MV,MATCH($B1003,교과보정값!$MS:$MS,0))="인문",교과보정값!MT$6,교과보정값!MU$6)),"")</f>
        <v>-0.05</v>
      </c>
      <c r="E1003" s="85">
        <f>IF(D1003="","",D1003+교과보정값!MU$14)</f>
        <v>-0.1</v>
      </c>
      <c r="F1003" s="86">
        <f>IF(G1003="","",G1003+교과보정값!MT$15)</f>
        <v>0</v>
      </c>
      <c r="G1003" s="86">
        <f>IFERROR(IF(INDEX(교과보정값!$MT:$MT,MATCH($B1003,교과보정값!$MS:$MS,0))="","",INDEX(교과보정값!$MT:$MT,MATCH($B1003,교과보정값!$MS:$MS,0))+IF(INDEX(교과보정값!$MV:$MV,MATCH($B1003,교과보정값!$MS:$MS,0))="인문",교과보정값!MT$7,교과보정값!MU$7)),"")</f>
        <v>-0.05</v>
      </c>
      <c r="H1003" s="86">
        <f>IF(G1003="","",G1003+교과보정값!MU$15)</f>
        <v>-0.1</v>
      </c>
      <c r="I1003" s="87">
        <f>IF(J1003="","",J1003+교과보정값!MT$16)</f>
        <v>0</v>
      </c>
      <c r="J1003" s="87">
        <f>IFERROR(IF(INDEX(교과보정값!$MT:$MT,MATCH($B1003,교과보정값!$MS:$MS,0))="","",INDEX(교과보정값!$MT:$MT,MATCH($B1003,교과보정값!$MS:$MS,0))+IF(INDEX(교과보정값!$MV:$MV,MATCH($B1003,교과보정값!$MS:$MS,0))="인문",교과보정값!MT$8,교과보정값!MU$8)),"")</f>
        <v>-0.05</v>
      </c>
      <c r="K1003" s="87">
        <f>IF(J1003="","",J1003+교과보정값!MU$16)</f>
        <v>-0.1</v>
      </c>
      <c r="L1003" s="88">
        <f>IF(M1003="","",M1003+교과보정값!MT$17)</f>
        <v>0</v>
      </c>
      <c r="M1003" s="88">
        <f>IFERROR(IF(INDEX(교과보정값!$MT:$MT,MATCH($B1003,교과보정값!$MS:$MS,0))="","",INDEX(교과보정값!$MT:$MT,MATCH($B1003,교과보정값!$MS:$MS,0))+IF(INDEX(교과보정값!$MV:$MV,MATCH($B1003,교과보정값!$MS:$MS,0))="인문",교과보정값!MT$9,교과보정값!MU$9)),"")</f>
        <v>-0.05</v>
      </c>
      <c r="N1003" s="88">
        <f>IF(M1003="","",M1003+교과보정값!MU$17)</f>
        <v>-0.1</v>
      </c>
      <c r="O1003" s="89">
        <f>IF(P1003="","",P1003+교과보정값!MT$18)</f>
        <v>0</v>
      </c>
      <c r="P1003" s="89">
        <f>IFERROR(IF(INDEX(교과보정값!$MT:$MT,MATCH($B1003,교과보정값!$MS:$MS,0))="","",INDEX(교과보정값!$MT:$MT,MATCH($B1003,교과보정값!$MS:$MS,0))+IF(INDEX(교과보정값!$MV:$MV,MATCH($B1003,교과보정값!$MS:$MS,0))="인문",교과보정값!MT$10,교과보정값!MU$10)),"")</f>
        <v>-0.05</v>
      </c>
      <c r="Q1003" s="89">
        <f>IF(P1003="","",P1003+교과보정값!MU$18)</f>
        <v>-0.1</v>
      </c>
    </row>
    <row r="1004" spans="2:17">
      <c r="B1004" s="84" t="s">
        <v>2522</v>
      </c>
      <c r="C1004" s="85" t="str">
        <f>IF(D1004="","",D1004+교과보정값!MT$14)</f>
        <v/>
      </c>
      <c r="D1004" s="85" t="str">
        <f>IFERROR(IF(INDEX(교과보정값!$MT:$MT,MATCH($B1004,교과보정값!$MS:$MS,0))="","",INDEX(교과보정값!$MT:$MT,MATCH($B1004,교과보정값!$MS:$MS,0))+IF(INDEX(교과보정값!$MV:$MV,MATCH($B1004,교과보정값!$MS:$MS,0))="인문",교과보정값!MT$6,교과보정값!MU$6)),"")</f>
        <v/>
      </c>
      <c r="E1004" s="85" t="str">
        <f>IF(D1004="","",D1004+교과보정값!MU$14)</f>
        <v/>
      </c>
      <c r="F1004" s="86" t="str">
        <f>IF(G1004="","",G1004+교과보정값!MT$15)</f>
        <v/>
      </c>
      <c r="G1004" s="86" t="str">
        <f>IFERROR(IF(INDEX(교과보정값!$MT:$MT,MATCH($B1004,교과보정값!$MS:$MS,0))="","",INDEX(교과보정값!$MT:$MT,MATCH($B1004,교과보정값!$MS:$MS,0))+IF(INDEX(교과보정값!$MV:$MV,MATCH($B1004,교과보정값!$MS:$MS,0))="인문",교과보정값!MT$7,교과보정값!MU$7)),"")</f>
        <v/>
      </c>
      <c r="H1004" s="86" t="str">
        <f>IF(G1004="","",G1004+교과보정값!MU$15)</f>
        <v/>
      </c>
      <c r="I1004" s="87" t="str">
        <f>IF(J1004="","",J1004+교과보정값!MT$16)</f>
        <v/>
      </c>
      <c r="J1004" s="87" t="str">
        <f>IFERROR(IF(INDEX(교과보정값!$MT:$MT,MATCH($B1004,교과보정값!$MS:$MS,0))="","",INDEX(교과보정값!$MT:$MT,MATCH($B1004,교과보정값!$MS:$MS,0))+IF(INDEX(교과보정값!$MV:$MV,MATCH($B1004,교과보정값!$MS:$MS,0))="인문",교과보정값!MT$8,교과보정값!MU$8)),"")</f>
        <v/>
      </c>
      <c r="K1004" s="87" t="str">
        <f>IF(J1004="","",J1004+교과보정값!MU$16)</f>
        <v/>
      </c>
      <c r="L1004" s="88" t="str">
        <f>IF(M1004="","",M1004+교과보정값!MT$17)</f>
        <v/>
      </c>
      <c r="M1004" s="88" t="str">
        <f>IFERROR(IF(INDEX(교과보정값!$MT:$MT,MATCH($B1004,교과보정값!$MS:$MS,0))="","",INDEX(교과보정값!$MT:$MT,MATCH($B1004,교과보정값!$MS:$MS,0))+IF(INDEX(교과보정값!$MV:$MV,MATCH($B1004,교과보정값!$MS:$MS,0))="인문",교과보정값!MT$9,교과보정값!MU$9)),"")</f>
        <v/>
      </c>
      <c r="N1004" s="88" t="str">
        <f>IF(M1004="","",M1004+교과보정값!MU$17)</f>
        <v/>
      </c>
      <c r="O1004" s="89" t="str">
        <f>IF(P1004="","",P1004+교과보정값!MT$18)</f>
        <v/>
      </c>
      <c r="P1004" s="89" t="str">
        <f>IFERROR(IF(INDEX(교과보정값!$MT:$MT,MATCH($B1004,교과보정값!$MS:$MS,0))="","",INDEX(교과보정값!$MT:$MT,MATCH($B1004,교과보정값!$MS:$MS,0))+IF(INDEX(교과보정값!$MV:$MV,MATCH($B1004,교과보정값!$MS:$MS,0))="인문",교과보정값!MT$10,교과보정값!MU$10)),"")</f>
        <v/>
      </c>
      <c r="Q1004" s="89" t="str">
        <f>IF(P1004="","",P1004+교과보정값!MU$18)</f>
        <v/>
      </c>
    </row>
    <row r="1005" spans="2:17">
      <c r="B1005" s="84" t="s">
        <v>2523</v>
      </c>
      <c r="C1005" s="85">
        <f>IF(D1005="","",D1005+교과보정값!MT$14)</f>
        <v>0.1</v>
      </c>
      <c r="D1005" s="85">
        <f>IFERROR(IF(INDEX(교과보정값!$MT:$MT,MATCH($B1005,교과보정값!$MS:$MS,0))="","",INDEX(교과보정값!$MT:$MT,MATCH($B1005,교과보정값!$MS:$MS,0))+IF(INDEX(교과보정값!$MV:$MV,MATCH($B1005,교과보정값!$MS:$MS,0))="인문",교과보정값!MT$6,교과보정값!MU$6)),"")</f>
        <v>0.05</v>
      </c>
      <c r="E1005" s="85">
        <f>IF(D1005="","",D1005+교과보정값!MU$14)</f>
        <v>0</v>
      </c>
      <c r="F1005" s="86">
        <f>IF(G1005="","",G1005+교과보정값!MT$15)</f>
        <v>0.1</v>
      </c>
      <c r="G1005" s="86">
        <f>IFERROR(IF(INDEX(교과보정값!$MT:$MT,MATCH($B1005,교과보정값!$MS:$MS,0))="","",INDEX(교과보정값!$MT:$MT,MATCH($B1005,교과보정값!$MS:$MS,0))+IF(INDEX(교과보정값!$MV:$MV,MATCH($B1005,교과보정값!$MS:$MS,0))="인문",교과보정값!MT$7,교과보정값!MU$7)),"")</f>
        <v>0.05</v>
      </c>
      <c r="H1005" s="86">
        <f>IF(G1005="","",G1005+교과보정값!MU$15)</f>
        <v>0</v>
      </c>
      <c r="I1005" s="87">
        <f>IF(J1005="","",J1005+교과보정값!MT$16)</f>
        <v>0.1</v>
      </c>
      <c r="J1005" s="87">
        <f>IFERROR(IF(INDEX(교과보정값!$MT:$MT,MATCH($B1005,교과보정값!$MS:$MS,0))="","",INDEX(교과보정값!$MT:$MT,MATCH($B1005,교과보정값!$MS:$MS,0))+IF(INDEX(교과보정값!$MV:$MV,MATCH($B1005,교과보정값!$MS:$MS,0))="인문",교과보정값!MT$8,교과보정값!MU$8)),"")</f>
        <v>0.05</v>
      </c>
      <c r="K1005" s="87">
        <f>IF(J1005="","",J1005+교과보정값!MU$16)</f>
        <v>0</v>
      </c>
      <c r="L1005" s="88">
        <f>IF(M1005="","",M1005+교과보정값!MT$17)</f>
        <v>0.1</v>
      </c>
      <c r="M1005" s="88">
        <f>IFERROR(IF(INDEX(교과보정값!$MT:$MT,MATCH($B1005,교과보정값!$MS:$MS,0))="","",INDEX(교과보정값!$MT:$MT,MATCH($B1005,교과보정값!$MS:$MS,0))+IF(INDEX(교과보정값!$MV:$MV,MATCH($B1005,교과보정값!$MS:$MS,0))="인문",교과보정값!MT$9,교과보정값!MU$9)),"")</f>
        <v>0.05</v>
      </c>
      <c r="N1005" s="88">
        <f>IF(M1005="","",M1005+교과보정값!MU$17)</f>
        <v>0</v>
      </c>
      <c r="O1005" s="89">
        <f>IF(P1005="","",P1005+교과보정값!MT$18)</f>
        <v>0.1</v>
      </c>
      <c r="P1005" s="89">
        <f>IFERROR(IF(INDEX(교과보정값!$MT:$MT,MATCH($B1005,교과보정값!$MS:$MS,0))="","",INDEX(교과보정값!$MT:$MT,MATCH($B1005,교과보정값!$MS:$MS,0))+IF(INDEX(교과보정값!$MV:$MV,MATCH($B1005,교과보정값!$MS:$MS,0))="인문",교과보정값!MT$10,교과보정값!MU$10)),"")</f>
        <v>0.05</v>
      </c>
      <c r="Q1005" s="89">
        <f>IF(P1005="","",P1005+교과보정값!MU$18)</f>
        <v>0</v>
      </c>
    </row>
    <row r="1006" spans="2:17">
      <c r="B1006" s="84" t="s">
        <v>2524</v>
      </c>
      <c r="C1006" s="85" t="str">
        <f>IF(D1006="","",D1006+교과보정값!MT$14)</f>
        <v/>
      </c>
      <c r="D1006" s="85" t="str">
        <f>IFERROR(IF(INDEX(교과보정값!$MT:$MT,MATCH($B1006,교과보정값!$MS:$MS,0))="","",INDEX(교과보정값!$MT:$MT,MATCH($B1006,교과보정값!$MS:$MS,0))+IF(INDEX(교과보정값!$MV:$MV,MATCH($B1006,교과보정값!$MS:$MS,0))="인문",교과보정값!MT$6,교과보정값!MU$6)),"")</f>
        <v/>
      </c>
      <c r="E1006" s="85" t="str">
        <f>IF(D1006="","",D1006+교과보정값!MU$14)</f>
        <v/>
      </c>
      <c r="F1006" s="86" t="str">
        <f>IF(G1006="","",G1006+교과보정값!MT$15)</f>
        <v/>
      </c>
      <c r="G1006" s="86" t="str">
        <f>IFERROR(IF(INDEX(교과보정값!$MT:$MT,MATCH($B1006,교과보정값!$MS:$MS,0))="","",INDEX(교과보정값!$MT:$MT,MATCH($B1006,교과보정값!$MS:$MS,0))+IF(INDEX(교과보정값!$MV:$MV,MATCH($B1006,교과보정값!$MS:$MS,0))="인문",교과보정값!MT$7,교과보정값!MU$7)),"")</f>
        <v/>
      </c>
      <c r="H1006" s="86" t="str">
        <f>IF(G1006="","",G1006+교과보정값!MU$15)</f>
        <v/>
      </c>
      <c r="I1006" s="87" t="str">
        <f>IF(J1006="","",J1006+교과보정값!MT$16)</f>
        <v/>
      </c>
      <c r="J1006" s="87" t="str">
        <f>IFERROR(IF(INDEX(교과보정값!$MT:$MT,MATCH($B1006,교과보정값!$MS:$MS,0))="","",INDEX(교과보정값!$MT:$MT,MATCH($B1006,교과보정값!$MS:$MS,0))+IF(INDEX(교과보정값!$MV:$MV,MATCH($B1006,교과보정값!$MS:$MS,0))="인문",교과보정값!MT$8,교과보정값!MU$8)),"")</f>
        <v/>
      </c>
      <c r="K1006" s="87" t="str">
        <f>IF(J1006="","",J1006+교과보정값!MU$16)</f>
        <v/>
      </c>
      <c r="L1006" s="88" t="str">
        <f>IF(M1006="","",M1006+교과보정값!MT$17)</f>
        <v/>
      </c>
      <c r="M1006" s="88" t="str">
        <f>IFERROR(IF(INDEX(교과보정값!$MT:$MT,MATCH($B1006,교과보정값!$MS:$MS,0))="","",INDEX(교과보정값!$MT:$MT,MATCH($B1006,교과보정값!$MS:$MS,0))+IF(INDEX(교과보정값!$MV:$MV,MATCH($B1006,교과보정값!$MS:$MS,0))="인문",교과보정값!MT$9,교과보정값!MU$9)),"")</f>
        <v/>
      </c>
      <c r="N1006" s="88" t="str">
        <f>IF(M1006="","",M1006+교과보정값!MU$17)</f>
        <v/>
      </c>
      <c r="O1006" s="89" t="str">
        <f>IF(P1006="","",P1006+교과보정값!MT$18)</f>
        <v/>
      </c>
      <c r="P1006" s="89" t="str">
        <f>IFERROR(IF(INDEX(교과보정값!$MT:$MT,MATCH($B1006,교과보정값!$MS:$MS,0))="","",INDEX(교과보정값!$MT:$MT,MATCH($B1006,교과보정값!$MS:$MS,0))+IF(INDEX(교과보정값!$MV:$MV,MATCH($B1006,교과보정값!$MS:$MS,0))="인문",교과보정값!MT$10,교과보정값!MU$10)),"")</f>
        <v/>
      </c>
      <c r="Q1006" s="89" t="str">
        <f>IF(P1006="","",P1006+교과보정값!MU$18)</f>
        <v/>
      </c>
    </row>
    <row r="1007" spans="2:17">
      <c r="B1007" s="84" t="s">
        <v>2525</v>
      </c>
      <c r="C1007" s="85" t="str">
        <f>IF(D1007="","",D1007+교과보정값!MT$14)</f>
        <v/>
      </c>
      <c r="D1007" s="85" t="str">
        <f>IFERROR(IF(INDEX(교과보정값!$MT:$MT,MATCH($B1007,교과보정값!$MS:$MS,0))="","",INDEX(교과보정값!$MT:$MT,MATCH($B1007,교과보정값!$MS:$MS,0))+IF(INDEX(교과보정값!$MV:$MV,MATCH($B1007,교과보정값!$MS:$MS,0))="인문",교과보정값!MT$6,교과보정값!MU$6)),"")</f>
        <v/>
      </c>
      <c r="E1007" s="85" t="str">
        <f>IF(D1007="","",D1007+교과보정값!MU$14)</f>
        <v/>
      </c>
      <c r="F1007" s="86" t="str">
        <f>IF(G1007="","",G1007+교과보정값!MT$15)</f>
        <v/>
      </c>
      <c r="G1007" s="86" t="str">
        <f>IFERROR(IF(INDEX(교과보정값!$MT:$MT,MATCH($B1007,교과보정값!$MS:$MS,0))="","",INDEX(교과보정값!$MT:$MT,MATCH($B1007,교과보정값!$MS:$MS,0))+IF(INDEX(교과보정값!$MV:$MV,MATCH($B1007,교과보정값!$MS:$MS,0))="인문",교과보정값!MT$7,교과보정값!MU$7)),"")</f>
        <v/>
      </c>
      <c r="H1007" s="86" t="str">
        <f>IF(G1007="","",G1007+교과보정값!MU$15)</f>
        <v/>
      </c>
      <c r="I1007" s="87" t="str">
        <f>IF(J1007="","",J1007+교과보정값!MT$16)</f>
        <v/>
      </c>
      <c r="J1007" s="87" t="str">
        <f>IFERROR(IF(INDEX(교과보정값!$MT:$MT,MATCH($B1007,교과보정값!$MS:$MS,0))="","",INDEX(교과보정값!$MT:$MT,MATCH($B1007,교과보정값!$MS:$MS,0))+IF(INDEX(교과보정값!$MV:$MV,MATCH($B1007,교과보정값!$MS:$MS,0))="인문",교과보정값!MT$8,교과보정값!MU$8)),"")</f>
        <v/>
      </c>
      <c r="K1007" s="87" t="str">
        <f>IF(J1007="","",J1007+교과보정값!MU$16)</f>
        <v/>
      </c>
      <c r="L1007" s="88" t="str">
        <f>IF(M1007="","",M1007+교과보정값!MT$17)</f>
        <v/>
      </c>
      <c r="M1007" s="88" t="str">
        <f>IFERROR(IF(INDEX(교과보정값!$MT:$MT,MATCH($B1007,교과보정값!$MS:$MS,0))="","",INDEX(교과보정값!$MT:$MT,MATCH($B1007,교과보정값!$MS:$MS,0))+IF(INDEX(교과보정값!$MV:$MV,MATCH($B1007,교과보정값!$MS:$MS,0))="인문",교과보정값!MT$9,교과보정값!MU$9)),"")</f>
        <v/>
      </c>
      <c r="N1007" s="88" t="str">
        <f>IF(M1007="","",M1007+교과보정값!MU$17)</f>
        <v/>
      </c>
      <c r="O1007" s="89" t="str">
        <f>IF(P1007="","",P1007+교과보정값!MT$18)</f>
        <v/>
      </c>
      <c r="P1007" s="89" t="str">
        <f>IFERROR(IF(INDEX(교과보정값!$MT:$MT,MATCH($B1007,교과보정값!$MS:$MS,0))="","",INDEX(교과보정값!$MT:$MT,MATCH($B1007,교과보정값!$MS:$MS,0))+IF(INDEX(교과보정값!$MV:$MV,MATCH($B1007,교과보정값!$MS:$MS,0))="인문",교과보정값!MT$10,교과보정값!MU$10)),"")</f>
        <v/>
      </c>
      <c r="Q1007" s="89" t="str">
        <f>IF(P1007="","",P1007+교과보정값!MU$18)</f>
        <v/>
      </c>
    </row>
    <row r="1008" spans="2:17">
      <c r="B1008" s="84" t="s">
        <v>2526</v>
      </c>
      <c r="C1008" s="85" t="str">
        <f>IF(D1008="","",D1008+교과보정값!MT$14)</f>
        <v/>
      </c>
      <c r="D1008" s="85" t="str">
        <f>IFERROR(IF(INDEX(교과보정값!$MT:$MT,MATCH($B1008,교과보정값!$MS:$MS,0))="","",INDEX(교과보정값!$MT:$MT,MATCH($B1008,교과보정값!$MS:$MS,0))+IF(INDEX(교과보정값!$MV:$MV,MATCH($B1008,교과보정값!$MS:$MS,0))="인문",교과보정값!MT$6,교과보정값!MU$6)),"")</f>
        <v/>
      </c>
      <c r="E1008" s="85" t="str">
        <f>IF(D1008="","",D1008+교과보정값!MU$14)</f>
        <v/>
      </c>
      <c r="F1008" s="86" t="str">
        <f>IF(G1008="","",G1008+교과보정값!MT$15)</f>
        <v/>
      </c>
      <c r="G1008" s="86" t="str">
        <f>IFERROR(IF(INDEX(교과보정값!$MT:$MT,MATCH($B1008,교과보정값!$MS:$MS,0))="","",INDEX(교과보정값!$MT:$MT,MATCH($B1008,교과보정값!$MS:$MS,0))+IF(INDEX(교과보정값!$MV:$MV,MATCH($B1008,교과보정값!$MS:$MS,0))="인문",교과보정값!MT$7,교과보정값!MU$7)),"")</f>
        <v/>
      </c>
      <c r="H1008" s="86" t="str">
        <f>IF(G1008="","",G1008+교과보정값!MU$15)</f>
        <v/>
      </c>
      <c r="I1008" s="87" t="str">
        <f>IF(J1008="","",J1008+교과보정값!MT$16)</f>
        <v/>
      </c>
      <c r="J1008" s="87" t="str">
        <f>IFERROR(IF(INDEX(교과보정값!$MT:$MT,MATCH($B1008,교과보정값!$MS:$MS,0))="","",INDEX(교과보정값!$MT:$MT,MATCH($B1008,교과보정값!$MS:$MS,0))+IF(INDEX(교과보정값!$MV:$MV,MATCH($B1008,교과보정값!$MS:$MS,0))="인문",교과보정값!MT$8,교과보정값!MU$8)),"")</f>
        <v/>
      </c>
      <c r="K1008" s="87" t="str">
        <f>IF(J1008="","",J1008+교과보정값!MU$16)</f>
        <v/>
      </c>
      <c r="L1008" s="88" t="str">
        <f>IF(M1008="","",M1008+교과보정값!MT$17)</f>
        <v/>
      </c>
      <c r="M1008" s="88" t="str">
        <f>IFERROR(IF(INDEX(교과보정값!$MT:$MT,MATCH($B1008,교과보정값!$MS:$MS,0))="","",INDEX(교과보정값!$MT:$MT,MATCH($B1008,교과보정값!$MS:$MS,0))+IF(INDEX(교과보정값!$MV:$MV,MATCH($B1008,교과보정값!$MS:$MS,0))="인문",교과보정값!MT$9,교과보정값!MU$9)),"")</f>
        <v/>
      </c>
      <c r="N1008" s="88" t="str">
        <f>IF(M1008="","",M1008+교과보정값!MU$17)</f>
        <v/>
      </c>
      <c r="O1008" s="89" t="str">
        <f>IF(P1008="","",P1008+교과보정값!MT$18)</f>
        <v/>
      </c>
      <c r="P1008" s="89" t="str">
        <f>IFERROR(IF(INDEX(교과보정값!$MT:$MT,MATCH($B1008,교과보정값!$MS:$MS,0))="","",INDEX(교과보정값!$MT:$MT,MATCH($B1008,교과보정값!$MS:$MS,0))+IF(INDEX(교과보정값!$MV:$MV,MATCH($B1008,교과보정값!$MS:$MS,0))="인문",교과보정값!MT$10,교과보정값!MU$10)),"")</f>
        <v/>
      </c>
      <c r="Q1008" s="89" t="str">
        <f>IF(P1008="","",P1008+교과보정값!MU$18)</f>
        <v/>
      </c>
    </row>
    <row r="1009" spans="2:17">
      <c r="B1009" s="84" t="s">
        <v>2527</v>
      </c>
      <c r="C1009" s="85" t="str">
        <f>IF(D1009="","",D1009+교과보정값!MT$14)</f>
        <v/>
      </c>
      <c r="D1009" s="85" t="str">
        <f>IFERROR(IF(INDEX(교과보정값!$MT:$MT,MATCH($B1009,교과보정값!$MS:$MS,0))="","",INDEX(교과보정값!$MT:$MT,MATCH($B1009,교과보정값!$MS:$MS,0))+IF(INDEX(교과보정값!$MV:$MV,MATCH($B1009,교과보정값!$MS:$MS,0))="인문",교과보정값!MT$6,교과보정값!MU$6)),"")</f>
        <v/>
      </c>
      <c r="E1009" s="85" t="str">
        <f>IF(D1009="","",D1009+교과보정값!MU$14)</f>
        <v/>
      </c>
      <c r="F1009" s="86" t="str">
        <f>IF(G1009="","",G1009+교과보정값!MT$15)</f>
        <v/>
      </c>
      <c r="G1009" s="86" t="str">
        <f>IFERROR(IF(INDEX(교과보정값!$MT:$MT,MATCH($B1009,교과보정값!$MS:$MS,0))="","",INDEX(교과보정값!$MT:$MT,MATCH($B1009,교과보정값!$MS:$MS,0))+IF(INDEX(교과보정값!$MV:$MV,MATCH($B1009,교과보정값!$MS:$MS,0))="인문",교과보정값!MT$7,교과보정값!MU$7)),"")</f>
        <v/>
      </c>
      <c r="H1009" s="86" t="str">
        <f>IF(G1009="","",G1009+교과보정값!MU$15)</f>
        <v/>
      </c>
      <c r="I1009" s="87" t="str">
        <f>IF(J1009="","",J1009+교과보정값!MT$16)</f>
        <v/>
      </c>
      <c r="J1009" s="87" t="str">
        <f>IFERROR(IF(INDEX(교과보정값!$MT:$MT,MATCH($B1009,교과보정값!$MS:$MS,0))="","",INDEX(교과보정값!$MT:$MT,MATCH($B1009,교과보정값!$MS:$MS,0))+IF(INDEX(교과보정값!$MV:$MV,MATCH($B1009,교과보정값!$MS:$MS,0))="인문",교과보정값!MT$8,교과보정값!MU$8)),"")</f>
        <v/>
      </c>
      <c r="K1009" s="87" t="str">
        <f>IF(J1009="","",J1009+교과보정값!MU$16)</f>
        <v/>
      </c>
      <c r="L1009" s="88" t="str">
        <f>IF(M1009="","",M1009+교과보정값!MT$17)</f>
        <v/>
      </c>
      <c r="M1009" s="88" t="str">
        <f>IFERROR(IF(INDEX(교과보정값!$MT:$MT,MATCH($B1009,교과보정값!$MS:$MS,0))="","",INDEX(교과보정값!$MT:$MT,MATCH($B1009,교과보정값!$MS:$MS,0))+IF(INDEX(교과보정값!$MV:$MV,MATCH($B1009,교과보정값!$MS:$MS,0))="인문",교과보정값!MT$9,교과보정값!MU$9)),"")</f>
        <v/>
      </c>
      <c r="N1009" s="88" t="str">
        <f>IF(M1009="","",M1009+교과보정값!MU$17)</f>
        <v/>
      </c>
      <c r="O1009" s="89" t="str">
        <f>IF(P1009="","",P1009+교과보정값!MT$18)</f>
        <v/>
      </c>
      <c r="P1009" s="89" t="str">
        <f>IFERROR(IF(INDEX(교과보정값!$MT:$MT,MATCH($B1009,교과보정값!$MS:$MS,0))="","",INDEX(교과보정값!$MT:$MT,MATCH($B1009,교과보정값!$MS:$MS,0))+IF(INDEX(교과보정값!$MV:$MV,MATCH($B1009,교과보정값!$MS:$MS,0))="인문",교과보정값!MT$10,교과보정값!MU$10)),"")</f>
        <v/>
      </c>
      <c r="Q1009" s="89" t="str">
        <f>IF(P1009="","",P1009+교과보정값!MU$18)</f>
        <v/>
      </c>
    </row>
    <row r="1011" spans="2:17">
      <c r="B1011" s="159" t="s">
        <v>2528</v>
      </c>
      <c r="C1011" s="154"/>
      <c r="D1011" s="154"/>
      <c r="E1011" s="154"/>
      <c r="F1011" s="154"/>
      <c r="G1011" s="154"/>
      <c r="H1011" s="154"/>
      <c r="I1011" s="154"/>
      <c r="J1011" s="154"/>
      <c r="K1011" s="154"/>
      <c r="L1011" s="154"/>
      <c r="M1011" s="154"/>
      <c r="N1011" s="154"/>
      <c r="O1011" s="154"/>
      <c r="P1011" s="154"/>
      <c r="Q1011" s="155"/>
    </row>
    <row r="1012" spans="2:17">
      <c r="B1012" s="78"/>
      <c r="C1012" s="163" t="s">
        <v>1862</v>
      </c>
      <c r="D1012" s="154"/>
      <c r="E1012" s="155"/>
      <c r="F1012" s="161" t="s">
        <v>1863</v>
      </c>
      <c r="G1012" s="154"/>
      <c r="H1012" s="155"/>
      <c r="I1012" s="162" t="s">
        <v>1864</v>
      </c>
      <c r="J1012" s="154"/>
      <c r="K1012" s="155"/>
      <c r="L1012" s="156" t="s">
        <v>1865</v>
      </c>
      <c r="M1012" s="154"/>
      <c r="N1012" s="155"/>
      <c r="O1012" s="157" t="s">
        <v>1866</v>
      </c>
      <c r="P1012" s="154"/>
      <c r="Q1012" s="155"/>
    </row>
    <row r="1013" spans="2:17">
      <c r="B1013" s="78" t="s">
        <v>1869</v>
      </c>
      <c r="C1013" s="79" t="s">
        <v>19</v>
      </c>
      <c r="D1013" s="79" t="s">
        <v>20</v>
      </c>
      <c r="E1013" s="79" t="s">
        <v>21</v>
      </c>
      <c r="F1013" s="80" t="s">
        <v>19</v>
      </c>
      <c r="G1013" s="80" t="s">
        <v>20</v>
      </c>
      <c r="H1013" s="80" t="s">
        <v>21</v>
      </c>
      <c r="I1013" s="81" t="s">
        <v>19</v>
      </c>
      <c r="J1013" s="81" t="s">
        <v>20</v>
      </c>
      <c r="K1013" s="81" t="s">
        <v>21</v>
      </c>
      <c r="L1013" s="82" t="s">
        <v>19</v>
      </c>
      <c r="M1013" s="82" t="s">
        <v>20</v>
      </c>
      <c r="N1013" s="82" t="s">
        <v>21</v>
      </c>
      <c r="O1013" s="83" t="s">
        <v>19</v>
      </c>
      <c r="P1013" s="83" t="s">
        <v>20</v>
      </c>
      <c r="Q1013" s="83" t="s">
        <v>21</v>
      </c>
    </row>
    <row r="1014" spans="2:17">
      <c r="B1014" s="84" t="s">
        <v>2529</v>
      </c>
      <c r="C1014" s="85">
        <f>IF(D1014="","",D1014+교과보정값!MY$14)</f>
        <v>3.0000000000000002E-2</v>
      </c>
      <c r="D1014" s="85">
        <f>IFERROR(IF(INDEX(교과보정값!$MY:$MY,MATCH($B1014,교과보정값!$MX:$MX,0))="","",INDEX(교과보정값!$MY:$MY,MATCH($B1014,교과보정값!$MX:$MX,0))+IF(INDEX(교과보정값!$NA:$NA,MATCH($B1014,교과보정값!$MX:$MX,0))="인문",교과보정값!MY$6,교과보정값!MZ$6)),"")</f>
        <v>-0.02</v>
      </c>
      <c r="E1014" s="85">
        <f>IF(D1014="","",D1014+교과보정값!MZ$14)</f>
        <v>-7.0000000000000007E-2</v>
      </c>
      <c r="F1014" s="86">
        <f>IF(G1014="","",G1014+교과보정값!MY$15)</f>
        <v>3.0000000000000002E-2</v>
      </c>
      <c r="G1014" s="86">
        <f>IFERROR(IF(INDEX(교과보정값!$MY:$MY,MATCH($B1014,교과보정값!$MX:$MX,0))="","",INDEX(교과보정값!$MY:$MY,MATCH($B1014,교과보정값!$MX:$MX,0))+IF(INDEX(교과보정값!$NA:$NA,MATCH($B1014,교과보정값!$MX:$MX,0))="인문",교과보정값!MY$7,교과보정값!MZ$7)),"")</f>
        <v>-0.02</v>
      </c>
      <c r="H1014" s="86">
        <f>IF(G1014="","",G1014+교과보정값!MZ$15)</f>
        <v>-7.0000000000000007E-2</v>
      </c>
      <c r="I1014" s="87">
        <f>IF(J1014="","",J1014+교과보정값!MY$16)</f>
        <v>3.0000000000000002E-2</v>
      </c>
      <c r="J1014" s="87">
        <f>IFERROR(IF(INDEX(교과보정값!$MY:$MY,MATCH($B1014,교과보정값!$MX:$MX,0))="","",INDEX(교과보정값!$MY:$MY,MATCH($B1014,교과보정값!$MX:$MX,0))+IF(INDEX(교과보정값!$NA:$NA,MATCH($B1014,교과보정값!$MX:$MX,0))="인문",교과보정값!MY$8,교과보정값!MZ$8)),"")</f>
        <v>-0.02</v>
      </c>
      <c r="K1014" s="87">
        <f>IF(J1014="","",J1014+교과보정값!MZ$16)</f>
        <v>-7.0000000000000007E-2</v>
      </c>
      <c r="L1014" s="88">
        <f>IF(M1014="","",M1014+교과보정값!MY$17)</f>
        <v>3.0000000000000002E-2</v>
      </c>
      <c r="M1014" s="88">
        <f>IFERROR(IF(INDEX(교과보정값!$MY:$MY,MATCH($B1014,교과보정값!$MX:$MX,0))="","",INDEX(교과보정값!$MY:$MY,MATCH($B1014,교과보정값!$MX:$MX,0))+IF(INDEX(교과보정값!$NA:$NA,MATCH($B1014,교과보정값!$MX:$MX,0))="인문",교과보정값!MY$9,교과보정값!MZ$9)),"")</f>
        <v>-0.02</v>
      </c>
      <c r="N1014" s="88">
        <f>IF(M1014="","",M1014+교과보정값!MZ$17)</f>
        <v>-7.0000000000000007E-2</v>
      </c>
      <c r="O1014" s="89">
        <f>IF(P1014="","",P1014+교과보정값!MY$18)</f>
        <v>3.0000000000000002E-2</v>
      </c>
      <c r="P1014" s="89">
        <f>IFERROR(IF(INDEX(교과보정값!$MY:$MY,MATCH($B1014,교과보정값!$MX:$MX,0))="","",INDEX(교과보정값!$MY:$MY,MATCH($B1014,교과보정값!$MX:$MX,0))+IF(INDEX(교과보정값!$NA:$NA,MATCH($B1014,교과보정값!$MX:$MX,0))="인문",교과보정값!MY$10,교과보정값!MZ$10)),"")</f>
        <v>-0.02</v>
      </c>
      <c r="Q1014" s="89">
        <f>IF(P1014="","",P1014+교과보정값!MZ$18)</f>
        <v>-7.0000000000000007E-2</v>
      </c>
    </row>
    <row r="1015" spans="2:17">
      <c r="B1015" s="84" t="s">
        <v>2530</v>
      </c>
      <c r="C1015" s="85" t="str">
        <f>IF(D1015="","",D1015+교과보정값!MY$14)</f>
        <v/>
      </c>
      <c r="D1015" s="85" t="str">
        <f>IFERROR(IF(INDEX(교과보정값!$MY:$MY,MATCH($B1015,교과보정값!$MX:$MX,0))="","",INDEX(교과보정값!$MY:$MY,MATCH($B1015,교과보정값!$MX:$MX,0))+IF(INDEX(교과보정값!$NA:$NA,MATCH($B1015,교과보정값!$MX:$MX,0))="인문",교과보정값!MY$6,교과보정값!MZ$6)),"")</f>
        <v/>
      </c>
      <c r="E1015" s="85" t="str">
        <f>IF(D1015="","",D1015+교과보정값!MZ$14)</f>
        <v/>
      </c>
      <c r="F1015" s="86" t="str">
        <f>IF(G1015="","",G1015+교과보정값!MY$15)</f>
        <v/>
      </c>
      <c r="G1015" s="86" t="str">
        <f>IFERROR(IF(INDEX(교과보정값!$MY:$MY,MATCH($B1015,교과보정값!$MX:$MX,0))="","",INDEX(교과보정값!$MY:$MY,MATCH($B1015,교과보정값!$MX:$MX,0))+IF(INDEX(교과보정값!$NA:$NA,MATCH($B1015,교과보정값!$MX:$MX,0))="인문",교과보정값!MY$7,교과보정값!MZ$7)),"")</f>
        <v/>
      </c>
      <c r="H1015" s="86" t="str">
        <f>IF(G1015="","",G1015+교과보정값!MZ$15)</f>
        <v/>
      </c>
      <c r="I1015" s="87" t="str">
        <f>IF(J1015="","",J1015+교과보정값!MY$16)</f>
        <v/>
      </c>
      <c r="J1015" s="87" t="str">
        <f>IFERROR(IF(INDEX(교과보정값!$MY:$MY,MATCH($B1015,교과보정값!$MX:$MX,0))="","",INDEX(교과보정값!$MY:$MY,MATCH($B1015,교과보정값!$MX:$MX,0))+IF(INDEX(교과보정값!$NA:$NA,MATCH($B1015,교과보정값!$MX:$MX,0))="인문",교과보정값!MY$8,교과보정값!MZ$8)),"")</f>
        <v/>
      </c>
      <c r="K1015" s="87" t="str">
        <f>IF(J1015="","",J1015+교과보정값!MZ$16)</f>
        <v/>
      </c>
      <c r="L1015" s="88" t="str">
        <f>IF(M1015="","",M1015+교과보정값!MY$17)</f>
        <v/>
      </c>
      <c r="M1015" s="88" t="str">
        <f>IFERROR(IF(INDEX(교과보정값!$MY:$MY,MATCH($B1015,교과보정값!$MX:$MX,0))="","",INDEX(교과보정값!$MY:$MY,MATCH($B1015,교과보정값!$MX:$MX,0))+IF(INDEX(교과보정값!$NA:$NA,MATCH($B1015,교과보정값!$MX:$MX,0))="인문",교과보정값!MY$9,교과보정값!MZ$9)),"")</f>
        <v/>
      </c>
      <c r="N1015" s="88" t="str">
        <f>IF(M1015="","",M1015+교과보정값!MZ$17)</f>
        <v/>
      </c>
      <c r="O1015" s="89" t="str">
        <f>IF(P1015="","",P1015+교과보정값!MY$18)</f>
        <v/>
      </c>
      <c r="P1015" s="89" t="str">
        <f>IFERROR(IF(INDEX(교과보정값!$MY:$MY,MATCH($B1015,교과보정값!$MX:$MX,0))="","",INDEX(교과보정값!$MY:$MY,MATCH($B1015,교과보정값!$MX:$MX,0))+IF(INDEX(교과보정값!$NA:$NA,MATCH($B1015,교과보정값!$MX:$MX,0))="인문",교과보정값!MY$10,교과보정값!MZ$10)),"")</f>
        <v/>
      </c>
      <c r="Q1015" s="89" t="str">
        <f>IF(P1015="","",P1015+교과보정값!MZ$18)</f>
        <v/>
      </c>
    </row>
    <row r="1016" spans="2:17">
      <c r="B1016" s="84" t="s">
        <v>2531</v>
      </c>
      <c r="C1016" s="85">
        <f>IF(D1016="","",D1016+교과보정값!MY$14)</f>
        <v>7.0000000000000007E-2</v>
      </c>
      <c r="D1016" s="85">
        <f>IFERROR(IF(INDEX(교과보정값!$MY:$MY,MATCH($B1016,교과보정값!$MX:$MX,0))="","",INDEX(교과보정값!$MY:$MY,MATCH($B1016,교과보정값!$MX:$MX,0))+IF(INDEX(교과보정값!$NA:$NA,MATCH($B1016,교과보정값!$MX:$MX,0))="인문",교과보정값!MY$6,교과보정값!MZ$6)),"")</f>
        <v>0.02</v>
      </c>
      <c r="E1016" s="85">
        <f>IF(D1016="","",D1016+교과보정값!MZ$14)</f>
        <v>-3.0000000000000002E-2</v>
      </c>
      <c r="F1016" s="86">
        <f>IF(G1016="","",G1016+교과보정값!MY$15)</f>
        <v>7.0000000000000007E-2</v>
      </c>
      <c r="G1016" s="86">
        <f>IFERROR(IF(INDEX(교과보정값!$MY:$MY,MATCH($B1016,교과보정값!$MX:$MX,0))="","",INDEX(교과보정값!$MY:$MY,MATCH($B1016,교과보정값!$MX:$MX,0))+IF(INDEX(교과보정값!$NA:$NA,MATCH($B1016,교과보정값!$MX:$MX,0))="인문",교과보정값!MY$7,교과보정값!MZ$7)),"")</f>
        <v>0.02</v>
      </c>
      <c r="H1016" s="86">
        <f>IF(G1016="","",G1016+교과보정값!MZ$15)</f>
        <v>-3.0000000000000002E-2</v>
      </c>
      <c r="I1016" s="87">
        <f>IF(J1016="","",J1016+교과보정값!MY$16)</f>
        <v>7.0000000000000007E-2</v>
      </c>
      <c r="J1016" s="87">
        <f>IFERROR(IF(INDEX(교과보정값!$MY:$MY,MATCH($B1016,교과보정값!$MX:$MX,0))="","",INDEX(교과보정값!$MY:$MY,MATCH($B1016,교과보정값!$MX:$MX,0))+IF(INDEX(교과보정값!$NA:$NA,MATCH($B1016,교과보정값!$MX:$MX,0))="인문",교과보정값!MY$8,교과보정값!MZ$8)),"")</f>
        <v>0.02</v>
      </c>
      <c r="K1016" s="87">
        <f>IF(J1016="","",J1016+교과보정값!MZ$16)</f>
        <v>-3.0000000000000002E-2</v>
      </c>
      <c r="L1016" s="88">
        <f>IF(M1016="","",M1016+교과보정값!MY$17)</f>
        <v>7.0000000000000007E-2</v>
      </c>
      <c r="M1016" s="88">
        <f>IFERROR(IF(INDEX(교과보정값!$MY:$MY,MATCH($B1016,교과보정값!$MX:$MX,0))="","",INDEX(교과보정값!$MY:$MY,MATCH($B1016,교과보정값!$MX:$MX,0))+IF(INDEX(교과보정값!$NA:$NA,MATCH($B1016,교과보정값!$MX:$MX,0))="인문",교과보정값!MY$9,교과보정값!MZ$9)),"")</f>
        <v>0.02</v>
      </c>
      <c r="N1016" s="88">
        <f>IF(M1016="","",M1016+교과보정값!MZ$17)</f>
        <v>-3.0000000000000002E-2</v>
      </c>
      <c r="O1016" s="89">
        <f>IF(P1016="","",P1016+교과보정값!MY$18)</f>
        <v>7.0000000000000007E-2</v>
      </c>
      <c r="P1016" s="89">
        <f>IFERROR(IF(INDEX(교과보정값!$MY:$MY,MATCH($B1016,교과보정값!$MX:$MX,0))="","",INDEX(교과보정값!$MY:$MY,MATCH($B1016,교과보정값!$MX:$MX,0))+IF(INDEX(교과보정값!$NA:$NA,MATCH($B1016,교과보정값!$MX:$MX,0))="인문",교과보정값!MY$10,교과보정값!MZ$10)),"")</f>
        <v>0.02</v>
      </c>
      <c r="Q1016" s="89">
        <f>IF(P1016="","",P1016+교과보정값!MZ$18)</f>
        <v>-3.0000000000000002E-2</v>
      </c>
    </row>
    <row r="1017" spans="2:17">
      <c r="B1017" s="84" t="s">
        <v>2532</v>
      </c>
      <c r="C1017" s="85">
        <f>IF(D1017="","",D1017+교과보정값!MY$14)</f>
        <v>0</v>
      </c>
      <c r="D1017" s="85">
        <f>IFERROR(IF(INDEX(교과보정값!$MY:$MY,MATCH($B1017,교과보정값!$MX:$MX,0))="","",INDEX(교과보정값!$MY:$MY,MATCH($B1017,교과보정값!$MX:$MX,0))+IF(INDEX(교과보정값!$NA:$NA,MATCH($B1017,교과보정값!$MX:$MX,0))="인문",교과보정값!MY$6,교과보정값!MZ$6)),"")</f>
        <v>-0.05</v>
      </c>
      <c r="E1017" s="85">
        <f>IF(D1017="","",D1017+교과보정값!MZ$14)</f>
        <v>-0.1</v>
      </c>
      <c r="F1017" s="86">
        <f>IF(G1017="","",G1017+교과보정값!MY$15)</f>
        <v>0</v>
      </c>
      <c r="G1017" s="86">
        <f>IFERROR(IF(INDEX(교과보정값!$MY:$MY,MATCH($B1017,교과보정값!$MX:$MX,0))="","",INDEX(교과보정값!$MY:$MY,MATCH($B1017,교과보정값!$MX:$MX,0))+IF(INDEX(교과보정값!$NA:$NA,MATCH($B1017,교과보정값!$MX:$MX,0))="인문",교과보정값!MY$7,교과보정값!MZ$7)),"")</f>
        <v>-0.05</v>
      </c>
      <c r="H1017" s="86">
        <f>IF(G1017="","",G1017+교과보정값!MZ$15)</f>
        <v>-0.1</v>
      </c>
      <c r="I1017" s="87">
        <f>IF(J1017="","",J1017+교과보정값!MY$16)</f>
        <v>0</v>
      </c>
      <c r="J1017" s="87">
        <f>IFERROR(IF(INDEX(교과보정값!$MY:$MY,MATCH($B1017,교과보정값!$MX:$MX,0))="","",INDEX(교과보정값!$MY:$MY,MATCH($B1017,교과보정값!$MX:$MX,0))+IF(INDEX(교과보정값!$NA:$NA,MATCH($B1017,교과보정값!$MX:$MX,0))="인문",교과보정값!MY$8,교과보정값!MZ$8)),"")</f>
        <v>-0.05</v>
      </c>
      <c r="K1017" s="87">
        <f>IF(J1017="","",J1017+교과보정값!MZ$16)</f>
        <v>-0.1</v>
      </c>
      <c r="L1017" s="88">
        <f>IF(M1017="","",M1017+교과보정값!MY$17)</f>
        <v>0</v>
      </c>
      <c r="M1017" s="88">
        <f>IFERROR(IF(INDEX(교과보정값!$MY:$MY,MATCH($B1017,교과보정값!$MX:$MX,0))="","",INDEX(교과보정값!$MY:$MY,MATCH($B1017,교과보정값!$MX:$MX,0))+IF(INDEX(교과보정값!$NA:$NA,MATCH($B1017,교과보정값!$MX:$MX,0))="인문",교과보정값!MY$9,교과보정값!MZ$9)),"")</f>
        <v>-0.05</v>
      </c>
      <c r="N1017" s="88">
        <f>IF(M1017="","",M1017+교과보정값!MZ$17)</f>
        <v>-0.1</v>
      </c>
      <c r="O1017" s="89">
        <f>IF(P1017="","",P1017+교과보정값!MY$18)</f>
        <v>0</v>
      </c>
      <c r="P1017" s="89">
        <f>IFERROR(IF(INDEX(교과보정값!$MY:$MY,MATCH($B1017,교과보정값!$MX:$MX,0))="","",INDEX(교과보정값!$MY:$MY,MATCH($B1017,교과보정값!$MX:$MX,0))+IF(INDEX(교과보정값!$NA:$NA,MATCH($B1017,교과보정값!$MX:$MX,0))="인문",교과보정값!MY$10,교과보정값!MZ$10)),"")</f>
        <v>-0.05</v>
      </c>
      <c r="Q1017" s="89">
        <f>IF(P1017="","",P1017+교과보정값!MZ$18)</f>
        <v>-0.1</v>
      </c>
    </row>
    <row r="1018" spans="2:17">
      <c r="B1018" s="84" t="s">
        <v>2533</v>
      </c>
      <c r="C1018" s="85" t="str">
        <f>IF(D1018="","",D1018+교과보정값!MY$14)</f>
        <v/>
      </c>
      <c r="D1018" s="85" t="str">
        <f>IFERROR(IF(INDEX(교과보정값!$MY:$MY,MATCH($B1018,교과보정값!$MX:$MX,0))="","",INDEX(교과보정값!$MY:$MY,MATCH($B1018,교과보정값!$MX:$MX,0))+IF(INDEX(교과보정값!$NA:$NA,MATCH($B1018,교과보정값!$MX:$MX,0))="인문",교과보정값!MY$6,교과보정값!MZ$6)),"")</f>
        <v/>
      </c>
      <c r="E1018" s="85" t="str">
        <f>IF(D1018="","",D1018+교과보정값!MZ$14)</f>
        <v/>
      </c>
      <c r="F1018" s="86" t="str">
        <f>IF(G1018="","",G1018+교과보정값!MY$15)</f>
        <v/>
      </c>
      <c r="G1018" s="86" t="str">
        <f>IFERROR(IF(INDEX(교과보정값!$MY:$MY,MATCH($B1018,교과보정값!$MX:$MX,0))="","",INDEX(교과보정값!$MY:$MY,MATCH($B1018,교과보정값!$MX:$MX,0))+IF(INDEX(교과보정값!$NA:$NA,MATCH($B1018,교과보정값!$MX:$MX,0))="인문",교과보정값!MY$7,교과보정값!MZ$7)),"")</f>
        <v/>
      </c>
      <c r="H1018" s="86" t="str">
        <f>IF(G1018="","",G1018+교과보정값!MZ$15)</f>
        <v/>
      </c>
      <c r="I1018" s="87" t="str">
        <f>IF(J1018="","",J1018+교과보정값!MY$16)</f>
        <v/>
      </c>
      <c r="J1018" s="87" t="str">
        <f>IFERROR(IF(INDEX(교과보정값!$MY:$MY,MATCH($B1018,교과보정값!$MX:$MX,0))="","",INDEX(교과보정값!$MY:$MY,MATCH($B1018,교과보정값!$MX:$MX,0))+IF(INDEX(교과보정값!$NA:$NA,MATCH($B1018,교과보정값!$MX:$MX,0))="인문",교과보정값!MY$8,교과보정값!MZ$8)),"")</f>
        <v/>
      </c>
      <c r="K1018" s="87" t="str">
        <f>IF(J1018="","",J1018+교과보정값!MZ$16)</f>
        <v/>
      </c>
      <c r="L1018" s="88" t="str">
        <f>IF(M1018="","",M1018+교과보정값!MY$17)</f>
        <v/>
      </c>
      <c r="M1018" s="88" t="str">
        <f>IFERROR(IF(INDEX(교과보정값!$MY:$MY,MATCH($B1018,교과보정값!$MX:$MX,0))="","",INDEX(교과보정값!$MY:$MY,MATCH($B1018,교과보정값!$MX:$MX,0))+IF(INDEX(교과보정값!$NA:$NA,MATCH($B1018,교과보정값!$MX:$MX,0))="인문",교과보정값!MY$9,교과보정값!MZ$9)),"")</f>
        <v/>
      </c>
      <c r="N1018" s="88" t="str">
        <f>IF(M1018="","",M1018+교과보정값!MZ$17)</f>
        <v/>
      </c>
      <c r="O1018" s="89" t="str">
        <f>IF(P1018="","",P1018+교과보정값!MY$18)</f>
        <v/>
      </c>
      <c r="P1018" s="89" t="str">
        <f>IFERROR(IF(INDEX(교과보정값!$MY:$MY,MATCH($B1018,교과보정값!$MX:$MX,0))="","",INDEX(교과보정값!$MY:$MY,MATCH($B1018,교과보정값!$MX:$MX,0))+IF(INDEX(교과보정값!$NA:$NA,MATCH($B1018,교과보정값!$MX:$MX,0))="인문",교과보정값!MY$10,교과보정값!MZ$10)),"")</f>
        <v/>
      </c>
      <c r="Q1018" s="89" t="str">
        <f>IF(P1018="","",P1018+교과보정값!MZ$18)</f>
        <v/>
      </c>
    </row>
    <row r="1019" spans="2:17">
      <c r="B1019" s="84" t="s">
        <v>2534</v>
      </c>
      <c r="C1019" s="85">
        <f>IF(D1019="","",D1019+교과보정값!MY$14)</f>
        <v>0.1</v>
      </c>
      <c r="D1019" s="85">
        <f>IFERROR(IF(INDEX(교과보정값!$MY:$MY,MATCH($B1019,교과보정값!$MX:$MX,0))="","",INDEX(교과보정값!$MY:$MY,MATCH($B1019,교과보정값!$MX:$MX,0))+IF(INDEX(교과보정값!$NA:$NA,MATCH($B1019,교과보정값!$MX:$MX,0))="인문",교과보정값!MY$6,교과보정값!MZ$6)),"")</f>
        <v>0.05</v>
      </c>
      <c r="E1019" s="85">
        <f>IF(D1019="","",D1019+교과보정값!MZ$14)</f>
        <v>0</v>
      </c>
      <c r="F1019" s="86">
        <f>IF(G1019="","",G1019+교과보정값!MY$15)</f>
        <v>0.1</v>
      </c>
      <c r="G1019" s="86">
        <f>IFERROR(IF(INDEX(교과보정값!$MY:$MY,MATCH($B1019,교과보정값!$MX:$MX,0))="","",INDEX(교과보정값!$MY:$MY,MATCH($B1019,교과보정값!$MX:$MX,0))+IF(INDEX(교과보정값!$NA:$NA,MATCH($B1019,교과보정값!$MX:$MX,0))="인문",교과보정값!MY$7,교과보정값!MZ$7)),"")</f>
        <v>0.05</v>
      </c>
      <c r="H1019" s="86">
        <f>IF(G1019="","",G1019+교과보정값!MZ$15)</f>
        <v>0</v>
      </c>
      <c r="I1019" s="87">
        <f>IF(J1019="","",J1019+교과보정값!MY$16)</f>
        <v>0.1</v>
      </c>
      <c r="J1019" s="87">
        <f>IFERROR(IF(INDEX(교과보정값!$MY:$MY,MATCH($B1019,교과보정값!$MX:$MX,0))="","",INDEX(교과보정값!$MY:$MY,MATCH($B1019,교과보정값!$MX:$MX,0))+IF(INDEX(교과보정값!$NA:$NA,MATCH($B1019,교과보정값!$MX:$MX,0))="인문",교과보정값!MY$8,교과보정값!MZ$8)),"")</f>
        <v>0.05</v>
      </c>
      <c r="K1019" s="87">
        <f>IF(J1019="","",J1019+교과보정값!MZ$16)</f>
        <v>0</v>
      </c>
      <c r="L1019" s="88">
        <f>IF(M1019="","",M1019+교과보정값!MY$17)</f>
        <v>0.1</v>
      </c>
      <c r="M1019" s="88">
        <f>IFERROR(IF(INDEX(교과보정값!$MY:$MY,MATCH($B1019,교과보정값!$MX:$MX,0))="","",INDEX(교과보정값!$MY:$MY,MATCH($B1019,교과보정값!$MX:$MX,0))+IF(INDEX(교과보정값!$NA:$NA,MATCH($B1019,교과보정값!$MX:$MX,0))="인문",교과보정값!MY$9,교과보정값!MZ$9)),"")</f>
        <v>0.05</v>
      </c>
      <c r="N1019" s="88">
        <f>IF(M1019="","",M1019+교과보정값!MZ$17)</f>
        <v>0</v>
      </c>
      <c r="O1019" s="89">
        <f>IF(P1019="","",P1019+교과보정값!MY$18)</f>
        <v>0.1</v>
      </c>
      <c r="P1019" s="89">
        <f>IFERROR(IF(INDEX(교과보정값!$MY:$MY,MATCH($B1019,교과보정값!$MX:$MX,0))="","",INDEX(교과보정값!$MY:$MY,MATCH($B1019,교과보정값!$MX:$MX,0))+IF(INDEX(교과보정값!$NA:$NA,MATCH($B1019,교과보정값!$MX:$MX,0))="인문",교과보정값!MY$10,교과보정값!MZ$10)),"")</f>
        <v>0.05</v>
      </c>
      <c r="Q1019" s="89">
        <f>IF(P1019="","",P1019+교과보정값!MZ$18)</f>
        <v>0</v>
      </c>
    </row>
    <row r="1020" spans="2:17">
      <c r="B1020" s="84" t="s">
        <v>2535</v>
      </c>
      <c r="C1020" s="85" t="str">
        <f>IF(D1020="","",D1020+교과보정값!MY$14)</f>
        <v/>
      </c>
      <c r="D1020" s="85" t="str">
        <f>IFERROR(IF(INDEX(교과보정값!$MY:$MY,MATCH($B1020,교과보정값!$MX:$MX,0))="","",INDEX(교과보정값!$MY:$MY,MATCH($B1020,교과보정값!$MX:$MX,0))+IF(INDEX(교과보정값!$NA:$NA,MATCH($B1020,교과보정값!$MX:$MX,0))="인문",교과보정값!MY$6,교과보정값!MZ$6)),"")</f>
        <v/>
      </c>
      <c r="E1020" s="85" t="str">
        <f>IF(D1020="","",D1020+교과보정값!MZ$14)</f>
        <v/>
      </c>
      <c r="F1020" s="86" t="str">
        <f>IF(G1020="","",G1020+교과보정값!MY$15)</f>
        <v/>
      </c>
      <c r="G1020" s="86" t="str">
        <f>IFERROR(IF(INDEX(교과보정값!$MY:$MY,MATCH($B1020,교과보정값!$MX:$MX,0))="","",INDEX(교과보정값!$MY:$MY,MATCH($B1020,교과보정값!$MX:$MX,0))+IF(INDEX(교과보정값!$NA:$NA,MATCH($B1020,교과보정값!$MX:$MX,0))="인문",교과보정값!MY$7,교과보정값!MZ$7)),"")</f>
        <v/>
      </c>
      <c r="H1020" s="86" t="str">
        <f>IF(G1020="","",G1020+교과보정값!MZ$15)</f>
        <v/>
      </c>
      <c r="I1020" s="87" t="str">
        <f>IF(J1020="","",J1020+교과보정값!MY$16)</f>
        <v/>
      </c>
      <c r="J1020" s="87" t="str">
        <f>IFERROR(IF(INDEX(교과보정값!$MY:$MY,MATCH($B1020,교과보정값!$MX:$MX,0))="","",INDEX(교과보정값!$MY:$MY,MATCH($B1020,교과보정값!$MX:$MX,0))+IF(INDEX(교과보정값!$NA:$NA,MATCH($B1020,교과보정값!$MX:$MX,0))="인문",교과보정값!MY$8,교과보정값!MZ$8)),"")</f>
        <v/>
      </c>
      <c r="K1020" s="87" t="str">
        <f>IF(J1020="","",J1020+교과보정값!MZ$16)</f>
        <v/>
      </c>
      <c r="L1020" s="88" t="str">
        <f>IF(M1020="","",M1020+교과보정값!MY$17)</f>
        <v/>
      </c>
      <c r="M1020" s="88" t="str">
        <f>IFERROR(IF(INDEX(교과보정값!$MY:$MY,MATCH($B1020,교과보정값!$MX:$MX,0))="","",INDEX(교과보정값!$MY:$MY,MATCH($B1020,교과보정값!$MX:$MX,0))+IF(INDEX(교과보정값!$NA:$NA,MATCH($B1020,교과보정값!$MX:$MX,0))="인문",교과보정값!MY$9,교과보정값!MZ$9)),"")</f>
        <v/>
      </c>
      <c r="N1020" s="88" t="str">
        <f>IF(M1020="","",M1020+교과보정값!MZ$17)</f>
        <v/>
      </c>
      <c r="O1020" s="89" t="str">
        <f>IF(P1020="","",P1020+교과보정값!MY$18)</f>
        <v/>
      </c>
      <c r="P1020" s="89" t="str">
        <f>IFERROR(IF(INDEX(교과보정값!$MY:$MY,MATCH($B1020,교과보정값!$MX:$MX,0))="","",INDEX(교과보정값!$MY:$MY,MATCH($B1020,교과보정값!$MX:$MX,0))+IF(INDEX(교과보정값!$NA:$NA,MATCH($B1020,교과보정값!$MX:$MX,0))="인문",교과보정값!MY$10,교과보정값!MZ$10)),"")</f>
        <v/>
      </c>
      <c r="Q1020" s="89" t="str">
        <f>IF(P1020="","",P1020+교과보정값!MZ$18)</f>
        <v/>
      </c>
    </row>
    <row r="1021" spans="2:17">
      <c r="B1021" s="84" t="s">
        <v>2536</v>
      </c>
      <c r="C1021" s="85" t="str">
        <f>IF(D1021="","",D1021+교과보정값!MY$14)</f>
        <v/>
      </c>
      <c r="D1021" s="85" t="str">
        <f>IFERROR(IF(INDEX(교과보정값!$MY:$MY,MATCH($B1021,교과보정값!$MX:$MX,0))="","",INDEX(교과보정값!$MY:$MY,MATCH($B1021,교과보정값!$MX:$MX,0))+IF(INDEX(교과보정값!$NA:$NA,MATCH($B1021,교과보정값!$MX:$MX,0))="인문",교과보정값!MY$6,교과보정값!MZ$6)),"")</f>
        <v/>
      </c>
      <c r="E1021" s="85" t="str">
        <f>IF(D1021="","",D1021+교과보정값!MZ$14)</f>
        <v/>
      </c>
      <c r="F1021" s="86" t="str">
        <f>IF(G1021="","",G1021+교과보정값!MY$15)</f>
        <v/>
      </c>
      <c r="G1021" s="86" t="str">
        <f>IFERROR(IF(INDEX(교과보정값!$MY:$MY,MATCH($B1021,교과보정값!$MX:$MX,0))="","",INDEX(교과보정값!$MY:$MY,MATCH($B1021,교과보정값!$MX:$MX,0))+IF(INDEX(교과보정값!$NA:$NA,MATCH($B1021,교과보정값!$MX:$MX,0))="인문",교과보정값!MY$7,교과보정값!MZ$7)),"")</f>
        <v/>
      </c>
      <c r="H1021" s="86" t="str">
        <f>IF(G1021="","",G1021+교과보정값!MZ$15)</f>
        <v/>
      </c>
      <c r="I1021" s="87" t="str">
        <f>IF(J1021="","",J1021+교과보정값!MY$16)</f>
        <v/>
      </c>
      <c r="J1021" s="87" t="str">
        <f>IFERROR(IF(INDEX(교과보정값!$MY:$MY,MATCH($B1021,교과보정값!$MX:$MX,0))="","",INDEX(교과보정값!$MY:$MY,MATCH($B1021,교과보정값!$MX:$MX,0))+IF(INDEX(교과보정값!$NA:$NA,MATCH($B1021,교과보정값!$MX:$MX,0))="인문",교과보정값!MY$8,교과보정값!MZ$8)),"")</f>
        <v/>
      </c>
      <c r="K1021" s="87" t="str">
        <f>IF(J1021="","",J1021+교과보정값!MZ$16)</f>
        <v/>
      </c>
      <c r="L1021" s="88" t="str">
        <f>IF(M1021="","",M1021+교과보정값!MY$17)</f>
        <v/>
      </c>
      <c r="M1021" s="88" t="str">
        <f>IFERROR(IF(INDEX(교과보정값!$MY:$MY,MATCH($B1021,교과보정값!$MX:$MX,0))="","",INDEX(교과보정값!$MY:$MY,MATCH($B1021,교과보정값!$MX:$MX,0))+IF(INDEX(교과보정값!$NA:$NA,MATCH($B1021,교과보정값!$MX:$MX,0))="인문",교과보정값!MY$9,교과보정값!MZ$9)),"")</f>
        <v/>
      </c>
      <c r="N1021" s="88" t="str">
        <f>IF(M1021="","",M1021+교과보정값!MZ$17)</f>
        <v/>
      </c>
      <c r="O1021" s="89" t="str">
        <f>IF(P1021="","",P1021+교과보정값!MY$18)</f>
        <v/>
      </c>
      <c r="P1021" s="89" t="str">
        <f>IFERROR(IF(INDEX(교과보정값!$MY:$MY,MATCH($B1021,교과보정값!$MX:$MX,0))="","",INDEX(교과보정값!$MY:$MY,MATCH($B1021,교과보정값!$MX:$MX,0))+IF(INDEX(교과보정값!$NA:$NA,MATCH($B1021,교과보정값!$MX:$MX,0))="인문",교과보정값!MY$10,교과보정값!MZ$10)),"")</f>
        <v/>
      </c>
      <c r="Q1021" s="89" t="str">
        <f>IF(P1021="","",P1021+교과보정값!MZ$18)</f>
        <v/>
      </c>
    </row>
    <row r="1022" spans="2:17">
      <c r="B1022" s="84" t="s">
        <v>2537</v>
      </c>
      <c r="C1022" s="85" t="str">
        <f>IF(D1022="","",D1022+교과보정값!MY$14)</f>
        <v/>
      </c>
      <c r="D1022" s="85" t="str">
        <f>IFERROR(IF(INDEX(교과보정값!$MY:$MY,MATCH($B1022,교과보정값!$MX:$MX,0))="","",INDEX(교과보정값!$MY:$MY,MATCH($B1022,교과보정값!$MX:$MX,0))+IF(INDEX(교과보정값!$NA:$NA,MATCH($B1022,교과보정값!$MX:$MX,0))="인문",교과보정값!MY$6,교과보정값!MZ$6)),"")</f>
        <v/>
      </c>
      <c r="E1022" s="85" t="str">
        <f>IF(D1022="","",D1022+교과보정값!MZ$14)</f>
        <v/>
      </c>
      <c r="F1022" s="86" t="str">
        <f>IF(G1022="","",G1022+교과보정값!MY$15)</f>
        <v/>
      </c>
      <c r="G1022" s="86" t="str">
        <f>IFERROR(IF(INDEX(교과보정값!$MY:$MY,MATCH($B1022,교과보정값!$MX:$MX,0))="","",INDEX(교과보정값!$MY:$MY,MATCH($B1022,교과보정값!$MX:$MX,0))+IF(INDEX(교과보정값!$NA:$NA,MATCH($B1022,교과보정값!$MX:$MX,0))="인문",교과보정값!MY$7,교과보정값!MZ$7)),"")</f>
        <v/>
      </c>
      <c r="H1022" s="86" t="str">
        <f>IF(G1022="","",G1022+교과보정값!MZ$15)</f>
        <v/>
      </c>
      <c r="I1022" s="87" t="str">
        <f>IF(J1022="","",J1022+교과보정값!MY$16)</f>
        <v/>
      </c>
      <c r="J1022" s="87" t="str">
        <f>IFERROR(IF(INDEX(교과보정값!$MY:$MY,MATCH($B1022,교과보정값!$MX:$MX,0))="","",INDEX(교과보정값!$MY:$MY,MATCH($B1022,교과보정값!$MX:$MX,0))+IF(INDEX(교과보정값!$NA:$NA,MATCH($B1022,교과보정값!$MX:$MX,0))="인문",교과보정값!MY$8,교과보정값!MZ$8)),"")</f>
        <v/>
      </c>
      <c r="K1022" s="87" t="str">
        <f>IF(J1022="","",J1022+교과보정값!MZ$16)</f>
        <v/>
      </c>
      <c r="L1022" s="88" t="str">
        <f>IF(M1022="","",M1022+교과보정값!MY$17)</f>
        <v/>
      </c>
      <c r="M1022" s="88" t="str">
        <f>IFERROR(IF(INDEX(교과보정값!$MY:$MY,MATCH($B1022,교과보정값!$MX:$MX,0))="","",INDEX(교과보정값!$MY:$MY,MATCH($B1022,교과보정값!$MX:$MX,0))+IF(INDEX(교과보정값!$NA:$NA,MATCH($B1022,교과보정값!$MX:$MX,0))="인문",교과보정값!MY$9,교과보정값!MZ$9)),"")</f>
        <v/>
      </c>
      <c r="N1022" s="88" t="str">
        <f>IF(M1022="","",M1022+교과보정값!MZ$17)</f>
        <v/>
      </c>
      <c r="O1022" s="89" t="str">
        <f>IF(P1022="","",P1022+교과보정값!MY$18)</f>
        <v/>
      </c>
      <c r="P1022" s="89" t="str">
        <f>IFERROR(IF(INDEX(교과보정값!$MY:$MY,MATCH($B1022,교과보정값!$MX:$MX,0))="","",INDEX(교과보정값!$MY:$MY,MATCH($B1022,교과보정값!$MX:$MX,0))+IF(INDEX(교과보정값!$NA:$NA,MATCH($B1022,교과보정값!$MX:$MX,0))="인문",교과보정값!MY$10,교과보정값!MZ$10)),"")</f>
        <v/>
      </c>
      <c r="Q1022" s="89" t="str">
        <f>IF(P1022="","",P1022+교과보정값!MZ$18)</f>
        <v/>
      </c>
    </row>
    <row r="1023" spans="2:17">
      <c r="B1023" s="84" t="s">
        <v>2538</v>
      </c>
      <c r="C1023" s="85" t="str">
        <f>IF(D1023="","",D1023+교과보정값!MY$14)</f>
        <v/>
      </c>
      <c r="D1023" s="85" t="str">
        <f>IFERROR(IF(INDEX(교과보정값!$MY:$MY,MATCH($B1023,교과보정값!$MX:$MX,0))="","",INDEX(교과보정값!$MY:$MY,MATCH($B1023,교과보정값!$MX:$MX,0))+IF(INDEX(교과보정값!$NA:$NA,MATCH($B1023,교과보정값!$MX:$MX,0))="인문",교과보정값!MY$6,교과보정값!MZ$6)),"")</f>
        <v/>
      </c>
      <c r="E1023" s="85" t="str">
        <f>IF(D1023="","",D1023+교과보정값!MZ$14)</f>
        <v/>
      </c>
      <c r="F1023" s="86" t="str">
        <f>IF(G1023="","",G1023+교과보정값!MY$15)</f>
        <v/>
      </c>
      <c r="G1023" s="86" t="str">
        <f>IFERROR(IF(INDEX(교과보정값!$MY:$MY,MATCH($B1023,교과보정값!$MX:$MX,0))="","",INDEX(교과보정값!$MY:$MY,MATCH($B1023,교과보정값!$MX:$MX,0))+IF(INDEX(교과보정값!$NA:$NA,MATCH($B1023,교과보정값!$MX:$MX,0))="인문",교과보정값!MY$7,교과보정값!MZ$7)),"")</f>
        <v/>
      </c>
      <c r="H1023" s="86" t="str">
        <f>IF(G1023="","",G1023+교과보정값!MZ$15)</f>
        <v/>
      </c>
      <c r="I1023" s="87" t="str">
        <f>IF(J1023="","",J1023+교과보정값!MY$16)</f>
        <v/>
      </c>
      <c r="J1023" s="87" t="str">
        <f>IFERROR(IF(INDEX(교과보정값!$MY:$MY,MATCH($B1023,교과보정값!$MX:$MX,0))="","",INDEX(교과보정값!$MY:$MY,MATCH($B1023,교과보정값!$MX:$MX,0))+IF(INDEX(교과보정값!$NA:$NA,MATCH($B1023,교과보정값!$MX:$MX,0))="인문",교과보정값!MY$8,교과보정값!MZ$8)),"")</f>
        <v/>
      </c>
      <c r="K1023" s="87" t="str">
        <f>IF(J1023="","",J1023+교과보정값!MZ$16)</f>
        <v/>
      </c>
      <c r="L1023" s="88" t="str">
        <f>IF(M1023="","",M1023+교과보정값!MY$17)</f>
        <v/>
      </c>
      <c r="M1023" s="88" t="str">
        <f>IFERROR(IF(INDEX(교과보정값!$MY:$MY,MATCH($B1023,교과보정값!$MX:$MX,0))="","",INDEX(교과보정값!$MY:$MY,MATCH($B1023,교과보정값!$MX:$MX,0))+IF(INDEX(교과보정값!$NA:$NA,MATCH($B1023,교과보정값!$MX:$MX,0))="인문",교과보정값!MY$9,교과보정값!MZ$9)),"")</f>
        <v/>
      </c>
      <c r="N1023" s="88" t="str">
        <f>IF(M1023="","",M1023+교과보정값!MZ$17)</f>
        <v/>
      </c>
      <c r="O1023" s="89" t="str">
        <f>IF(P1023="","",P1023+교과보정값!MY$18)</f>
        <v/>
      </c>
      <c r="P1023" s="89" t="str">
        <f>IFERROR(IF(INDEX(교과보정값!$MY:$MY,MATCH($B1023,교과보정값!$MX:$MX,0))="","",INDEX(교과보정값!$MY:$MY,MATCH($B1023,교과보정값!$MX:$MX,0))+IF(INDEX(교과보정값!$NA:$NA,MATCH($B1023,교과보정값!$MX:$MX,0))="인문",교과보정값!MY$10,교과보정값!MZ$10)),"")</f>
        <v/>
      </c>
      <c r="Q1023" s="89" t="str">
        <f>IF(P1023="","",P1023+교과보정값!MZ$18)</f>
        <v/>
      </c>
    </row>
    <row r="1025" spans="2:17">
      <c r="B1025" s="159" t="s">
        <v>2539</v>
      </c>
      <c r="C1025" s="154"/>
      <c r="D1025" s="154"/>
      <c r="E1025" s="154"/>
      <c r="F1025" s="154"/>
      <c r="G1025" s="154"/>
      <c r="H1025" s="154"/>
      <c r="I1025" s="154"/>
      <c r="J1025" s="154"/>
      <c r="K1025" s="154"/>
      <c r="L1025" s="154"/>
      <c r="M1025" s="154"/>
      <c r="N1025" s="154"/>
      <c r="O1025" s="154"/>
      <c r="P1025" s="154"/>
      <c r="Q1025" s="155"/>
    </row>
    <row r="1026" spans="2:17">
      <c r="B1026" s="78"/>
      <c r="C1026" s="163" t="s">
        <v>1862</v>
      </c>
      <c r="D1026" s="154"/>
      <c r="E1026" s="155"/>
      <c r="F1026" s="161" t="s">
        <v>1863</v>
      </c>
      <c r="G1026" s="154"/>
      <c r="H1026" s="155"/>
      <c r="I1026" s="162" t="s">
        <v>1864</v>
      </c>
      <c r="J1026" s="154"/>
      <c r="K1026" s="155"/>
      <c r="L1026" s="156" t="s">
        <v>1865</v>
      </c>
      <c r="M1026" s="154"/>
      <c r="N1026" s="155"/>
      <c r="O1026" s="157" t="s">
        <v>1866</v>
      </c>
      <c r="P1026" s="154"/>
      <c r="Q1026" s="155"/>
    </row>
    <row r="1027" spans="2:17">
      <c r="B1027" s="78" t="s">
        <v>1869</v>
      </c>
      <c r="C1027" s="79" t="s">
        <v>19</v>
      </c>
      <c r="D1027" s="79" t="s">
        <v>20</v>
      </c>
      <c r="E1027" s="79" t="s">
        <v>21</v>
      </c>
      <c r="F1027" s="80" t="s">
        <v>19</v>
      </c>
      <c r="G1027" s="80" t="s">
        <v>20</v>
      </c>
      <c r="H1027" s="80" t="s">
        <v>21</v>
      </c>
      <c r="I1027" s="81" t="s">
        <v>19</v>
      </c>
      <c r="J1027" s="81" t="s">
        <v>20</v>
      </c>
      <c r="K1027" s="81" t="s">
        <v>21</v>
      </c>
      <c r="L1027" s="82" t="s">
        <v>19</v>
      </c>
      <c r="M1027" s="82" t="s">
        <v>20</v>
      </c>
      <c r="N1027" s="82" t="s">
        <v>21</v>
      </c>
      <c r="O1027" s="83" t="s">
        <v>19</v>
      </c>
      <c r="P1027" s="83" t="s">
        <v>20</v>
      </c>
      <c r="Q1027" s="83" t="s">
        <v>21</v>
      </c>
    </row>
    <row r="1028" spans="2:17">
      <c r="B1028" s="84" t="s">
        <v>2540</v>
      </c>
      <c r="C1028" s="85">
        <f>IF(D1028="","",D1028+교과보정값!ND$14)</f>
        <v>3.0000000000000002E-2</v>
      </c>
      <c r="D1028" s="85">
        <f>IFERROR(IF(INDEX(교과보정값!$ND:$ND,MATCH($B1028,교과보정값!$NC:$NC,0))="","",INDEX(교과보정값!$ND:$ND,MATCH($B1028,교과보정값!$NC:$NC,0))+IF(INDEX(교과보정값!$NF:$NF,MATCH($B1028,교과보정값!$NC:$NC,0))="인문",교과보정값!ND$6,교과보정값!NE$6)),"")</f>
        <v>-0.02</v>
      </c>
      <c r="E1028" s="85">
        <f>IF(D1028="","",D1028+교과보정값!NE$14)</f>
        <v>-7.0000000000000007E-2</v>
      </c>
      <c r="F1028" s="86">
        <f>IF(G1028="","",G1028+교과보정값!ND$15)</f>
        <v>3.0000000000000002E-2</v>
      </c>
      <c r="G1028" s="86">
        <f>IFERROR(IF(INDEX(교과보정값!$ND:$ND,MATCH($B1028,교과보정값!$NC:$NC,0))="","",INDEX(교과보정값!$ND:$ND,MATCH($B1028,교과보정값!$NC:$NC,0))+IF(INDEX(교과보정값!$NF:$NF,MATCH($B1028,교과보정값!$NC:$NC,0))="인문",교과보정값!ND$7,교과보정값!NE$7)),"")</f>
        <v>-0.02</v>
      </c>
      <c r="H1028" s="86">
        <f>IF(G1028="","",G1028+교과보정값!NE$15)</f>
        <v>-7.0000000000000007E-2</v>
      </c>
      <c r="I1028" s="87">
        <f>IF(J1028="","",J1028+교과보정값!ND$16)</f>
        <v>3.0000000000000002E-2</v>
      </c>
      <c r="J1028" s="87">
        <f>IFERROR(IF(INDEX(교과보정값!$ND:$ND,MATCH($B1028,교과보정값!$NC:$NC,0))="","",INDEX(교과보정값!$ND:$ND,MATCH($B1028,교과보정값!$NC:$NC,0))+IF(INDEX(교과보정값!$NF:$NF,MATCH($B1028,교과보정값!$NC:$NC,0))="인문",교과보정값!ND$8,교과보정값!NE$8)),"")</f>
        <v>-0.02</v>
      </c>
      <c r="K1028" s="87">
        <f>IF(J1028="","",J1028+교과보정값!NE$16)</f>
        <v>-7.0000000000000007E-2</v>
      </c>
      <c r="L1028" s="88">
        <f>IF(M1028="","",M1028+교과보정값!ND$17)</f>
        <v>3.0000000000000002E-2</v>
      </c>
      <c r="M1028" s="88">
        <f>IFERROR(IF(INDEX(교과보정값!$ND:$ND,MATCH($B1028,교과보정값!$NC:$NC,0))="","",INDEX(교과보정값!$ND:$ND,MATCH($B1028,교과보정값!$NC:$NC,0))+IF(INDEX(교과보정값!$NF:$NF,MATCH($B1028,교과보정값!$NC:$NC,0))="인문",교과보정값!ND$9,교과보정값!NE$9)),"")</f>
        <v>-0.02</v>
      </c>
      <c r="N1028" s="88">
        <f>IF(M1028="","",M1028+교과보정값!NE$17)</f>
        <v>-7.0000000000000007E-2</v>
      </c>
      <c r="O1028" s="89">
        <f>IF(P1028="","",P1028+교과보정값!ND$18)</f>
        <v>3.0000000000000002E-2</v>
      </c>
      <c r="P1028" s="89">
        <f>IFERROR(IF(INDEX(교과보정값!$ND:$ND,MATCH($B1028,교과보정값!$NC:$NC,0))="","",INDEX(교과보정값!$ND:$ND,MATCH($B1028,교과보정값!$NC:$NC,0))+IF(INDEX(교과보정값!$NF:$NF,MATCH($B1028,교과보정값!$NC:$NC,0))="인문",교과보정값!ND$10,교과보정값!NE$10)),"")</f>
        <v>-0.02</v>
      </c>
      <c r="Q1028" s="89">
        <f>IF(P1028="","",P1028+교과보정값!NE$18)</f>
        <v>-7.0000000000000007E-2</v>
      </c>
    </row>
    <row r="1029" spans="2:17">
      <c r="B1029" s="84" t="s">
        <v>2541</v>
      </c>
      <c r="C1029" s="85" t="str">
        <f>IF(D1029="","",D1029+교과보정값!ND$14)</f>
        <v/>
      </c>
      <c r="D1029" s="85" t="str">
        <f>IFERROR(IF(INDEX(교과보정값!$ND:$ND,MATCH($B1029,교과보정값!$NC:$NC,0))="","",INDEX(교과보정값!$ND:$ND,MATCH($B1029,교과보정값!$NC:$NC,0))+IF(INDEX(교과보정값!$NF:$NF,MATCH($B1029,교과보정값!$NC:$NC,0))="인문",교과보정값!ND$6,교과보정값!NE$6)),"")</f>
        <v/>
      </c>
      <c r="E1029" s="85" t="str">
        <f>IF(D1029="","",D1029+교과보정값!NE$14)</f>
        <v/>
      </c>
      <c r="F1029" s="86" t="str">
        <f>IF(G1029="","",G1029+교과보정값!ND$15)</f>
        <v/>
      </c>
      <c r="G1029" s="86" t="str">
        <f>IFERROR(IF(INDEX(교과보정값!$ND:$ND,MATCH($B1029,교과보정값!$NC:$NC,0))="","",INDEX(교과보정값!$ND:$ND,MATCH($B1029,교과보정값!$NC:$NC,0))+IF(INDEX(교과보정값!$NF:$NF,MATCH($B1029,교과보정값!$NC:$NC,0))="인문",교과보정값!ND$7,교과보정값!NE$7)),"")</f>
        <v/>
      </c>
      <c r="H1029" s="86" t="str">
        <f>IF(G1029="","",G1029+교과보정값!NE$15)</f>
        <v/>
      </c>
      <c r="I1029" s="87" t="str">
        <f>IF(J1029="","",J1029+교과보정값!ND$16)</f>
        <v/>
      </c>
      <c r="J1029" s="87" t="str">
        <f>IFERROR(IF(INDEX(교과보정값!$ND:$ND,MATCH($B1029,교과보정값!$NC:$NC,0))="","",INDEX(교과보정값!$ND:$ND,MATCH($B1029,교과보정값!$NC:$NC,0))+IF(INDEX(교과보정값!$NF:$NF,MATCH($B1029,교과보정값!$NC:$NC,0))="인문",교과보정값!ND$8,교과보정값!NE$8)),"")</f>
        <v/>
      </c>
      <c r="K1029" s="87" t="str">
        <f>IF(J1029="","",J1029+교과보정값!NE$16)</f>
        <v/>
      </c>
      <c r="L1029" s="88" t="str">
        <f>IF(M1029="","",M1029+교과보정값!ND$17)</f>
        <v/>
      </c>
      <c r="M1029" s="88" t="str">
        <f>IFERROR(IF(INDEX(교과보정값!$ND:$ND,MATCH($B1029,교과보정값!$NC:$NC,0))="","",INDEX(교과보정값!$ND:$ND,MATCH($B1029,교과보정값!$NC:$NC,0))+IF(INDEX(교과보정값!$NF:$NF,MATCH($B1029,교과보정값!$NC:$NC,0))="인문",교과보정값!ND$9,교과보정값!NE$9)),"")</f>
        <v/>
      </c>
      <c r="N1029" s="88" t="str">
        <f>IF(M1029="","",M1029+교과보정값!NE$17)</f>
        <v/>
      </c>
      <c r="O1029" s="89" t="str">
        <f>IF(P1029="","",P1029+교과보정값!ND$18)</f>
        <v/>
      </c>
      <c r="P1029" s="89" t="str">
        <f>IFERROR(IF(INDEX(교과보정값!$ND:$ND,MATCH($B1029,교과보정값!$NC:$NC,0))="","",INDEX(교과보정값!$ND:$ND,MATCH($B1029,교과보정값!$NC:$NC,0))+IF(INDEX(교과보정값!$NF:$NF,MATCH($B1029,교과보정값!$NC:$NC,0))="인문",교과보정값!ND$10,교과보정값!NE$10)),"")</f>
        <v/>
      </c>
      <c r="Q1029" s="89" t="str">
        <f>IF(P1029="","",P1029+교과보정값!NE$18)</f>
        <v/>
      </c>
    </row>
    <row r="1030" spans="2:17">
      <c r="B1030" s="84" t="s">
        <v>2542</v>
      </c>
      <c r="C1030" s="85">
        <f>IF(D1030="","",D1030+교과보정값!ND$14)</f>
        <v>7.0000000000000007E-2</v>
      </c>
      <c r="D1030" s="85">
        <f>IFERROR(IF(INDEX(교과보정값!$ND:$ND,MATCH($B1030,교과보정값!$NC:$NC,0))="","",INDEX(교과보정값!$ND:$ND,MATCH($B1030,교과보정값!$NC:$NC,0))+IF(INDEX(교과보정값!$NF:$NF,MATCH($B1030,교과보정값!$NC:$NC,0))="인문",교과보정값!ND$6,교과보정값!NE$6)),"")</f>
        <v>0.02</v>
      </c>
      <c r="E1030" s="85">
        <f>IF(D1030="","",D1030+교과보정값!NE$14)</f>
        <v>-3.0000000000000002E-2</v>
      </c>
      <c r="F1030" s="86">
        <f>IF(G1030="","",G1030+교과보정값!ND$15)</f>
        <v>7.0000000000000007E-2</v>
      </c>
      <c r="G1030" s="86">
        <f>IFERROR(IF(INDEX(교과보정값!$ND:$ND,MATCH($B1030,교과보정값!$NC:$NC,0))="","",INDEX(교과보정값!$ND:$ND,MATCH($B1030,교과보정값!$NC:$NC,0))+IF(INDEX(교과보정값!$NF:$NF,MATCH($B1030,교과보정값!$NC:$NC,0))="인문",교과보정값!ND$7,교과보정값!NE$7)),"")</f>
        <v>0.02</v>
      </c>
      <c r="H1030" s="86">
        <f>IF(G1030="","",G1030+교과보정값!NE$15)</f>
        <v>-3.0000000000000002E-2</v>
      </c>
      <c r="I1030" s="87">
        <f>IF(J1030="","",J1030+교과보정값!ND$16)</f>
        <v>7.0000000000000007E-2</v>
      </c>
      <c r="J1030" s="87">
        <f>IFERROR(IF(INDEX(교과보정값!$ND:$ND,MATCH($B1030,교과보정값!$NC:$NC,0))="","",INDEX(교과보정값!$ND:$ND,MATCH($B1030,교과보정값!$NC:$NC,0))+IF(INDEX(교과보정값!$NF:$NF,MATCH($B1030,교과보정값!$NC:$NC,0))="인문",교과보정값!ND$8,교과보정값!NE$8)),"")</f>
        <v>0.02</v>
      </c>
      <c r="K1030" s="87">
        <f>IF(J1030="","",J1030+교과보정값!NE$16)</f>
        <v>-3.0000000000000002E-2</v>
      </c>
      <c r="L1030" s="88">
        <f>IF(M1030="","",M1030+교과보정값!ND$17)</f>
        <v>7.0000000000000007E-2</v>
      </c>
      <c r="M1030" s="88">
        <f>IFERROR(IF(INDEX(교과보정값!$ND:$ND,MATCH($B1030,교과보정값!$NC:$NC,0))="","",INDEX(교과보정값!$ND:$ND,MATCH($B1030,교과보정값!$NC:$NC,0))+IF(INDEX(교과보정값!$NF:$NF,MATCH($B1030,교과보정값!$NC:$NC,0))="인문",교과보정값!ND$9,교과보정값!NE$9)),"")</f>
        <v>0.02</v>
      </c>
      <c r="N1030" s="88">
        <f>IF(M1030="","",M1030+교과보정값!NE$17)</f>
        <v>-3.0000000000000002E-2</v>
      </c>
      <c r="O1030" s="89">
        <f>IF(P1030="","",P1030+교과보정값!ND$18)</f>
        <v>7.0000000000000007E-2</v>
      </c>
      <c r="P1030" s="89">
        <f>IFERROR(IF(INDEX(교과보정값!$ND:$ND,MATCH($B1030,교과보정값!$NC:$NC,0))="","",INDEX(교과보정값!$ND:$ND,MATCH($B1030,교과보정값!$NC:$NC,0))+IF(INDEX(교과보정값!$NF:$NF,MATCH($B1030,교과보정값!$NC:$NC,0))="인문",교과보정값!ND$10,교과보정값!NE$10)),"")</f>
        <v>0.02</v>
      </c>
      <c r="Q1030" s="89">
        <f>IF(P1030="","",P1030+교과보정값!NE$18)</f>
        <v>-3.0000000000000002E-2</v>
      </c>
    </row>
    <row r="1031" spans="2:17">
      <c r="B1031" s="84" t="s">
        <v>2543</v>
      </c>
      <c r="C1031" s="85">
        <f>IF(D1031="","",D1031+교과보정값!ND$14)</f>
        <v>0</v>
      </c>
      <c r="D1031" s="85">
        <f>IFERROR(IF(INDEX(교과보정값!$ND:$ND,MATCH($B1031,교과보정값!$NC:$NC,0))="","",INDEX(교과보정값!$ND:$ND,MATCH($B1031,교과보정값!$NC:$NC,0))+IF(INDEX(교과보정값!$NF:$NF,MATCH($B1031,교과보정값!$NC:$NC,0))="인문",교과보정값!ND$6,교과보정값!NE$6)),"")</f>
        <v>-0.05</v>
      </c>
      <c r="E1031" s="85">
        <f>IF(D1031="","",D1031+교과보정값!NE$14)</f>
        <v>-0.1</v>
      </c>
      <c r="F1031" s="86">
        <f>IF(G1031="","",G1031+교과보정값!ND$15)</f>
        <v>0</v>
      </c>
      <c r="G1031" s="86">
        <f>IFERROR(IF(INDEX(교과보정값!$ND:$ND,MATCH($B1031,교과보정값!$NC:$NC,0))="","",INDEX(교과보정값!$ND:$ND,MATCH($B1031,교과보정값!$NC:$NC,0))+IF(INDEX(교과보정값!$NF:$NF,MATCH($B1031,교과보정값!$NC:$NC,0))="인문",교과보정값!ND$7,교과보정값!NE$7)),"")</f>
        <v>-0.05</v>
      </c>
      <c r="H1031" s="86">
        <f>IF(G1031="","",G1031+교과보정값!NE$15)</f>
        <v>-0.1</v>
      </c>
      <c r="I1031" s="87">
        <f>IF(J1031="","",J1031+교과보정값!ND$16)</f>
        <v>0</v>
      </c>
      <c r="J1031" s="87">
        <f>IFERROR(IF(INDEX(교과보정값!$ND:$ND,MATCH($B1031,교과보정값!$NC:$NC,0))="","",INDEX(교과보정값!$ND:$ND,MATCH($B1031,교과보정값!$NC:$NC,0))+IF(INDEX(교과보정값!$NF:$NF,MATCH($B1031,교과보정값!$NC:$NC,0))="인문",교과보정값!ND$8,교과보정값!NE$8)),"")</f>
        <v>-0.05</v>
      </c>
      <c r="K1031" s="87">
        <f>IF(J1031="","",J1031+교과보정값!NE$16)</f>
        <v>-0.1</v>
      </c>
      <c r="L1031" s="88">
        <f>IF(M1031="","",M1031+교과보정값!ND$17)</f>
        <v>0</v>
      </c>
      <c r="M1031" s="88">
        <f>IFERROR(IF(INDEX(교과보정값!$ND:$ND,MATCH($B1031,교과보정값!$NC:$NC,0))="","",INDEX(교과보정값!$ND:$ND,MATCH($B1031,교과보정값!$NC:$NC,0))+IF(INDEX(교과보정값!$NF:$NF,MATCH($B1031,교과보정값!$NC:$NC,0))="인문",교과보정값!ND$9,교과보정값!NE$9)),"")</f>
        <v>-0.05</v>
      </c>
      <c r="N1031" s="88">
        <f>IF(M1031="","",M1031+교과보정값!NE$17)</f>
        <v>-0.1</v>
      </c>
      <c r="O1031" s="89">
        <f>IF(P1031="","",P1031+교과보정값!ND$18)</f>
        <v>0</v>
      </c>
      <c r="P1031" s="89">
        <f>IFERROR(IF(INDEX(교과보정값!$ND:$ND,MATCH($B1031,교과보정값!$NC:$NC,0))="","",INDEX(교과보정값!$ND:$ND,MATCH($B1031,교과보정값!$NC:$NC,0))+IF(INDEX(교과보정값!$NF:$NF,MATCH($B1031,교과보정값!$NC:$NC,0))="인문",교과보정값!ND$10,교과보정값!NE$10)),"")</f>
        <v>-0.05</v>
      </c>
      <c r="Q1031" s="89">
        <f>IF(P1031="","",P1031+교과보정값!NE$18)</f>
        <v>-0.1</v>
      </c>
    </row>
    <row r="1032" spans="2:17">
      <c r="B1032" s="84" t="s">
        <v>2544</v>
      </c>
      <c r="C1032" s="85" t="str">
        <f>IF(D1032="","",D1032+교과보정값!ND$14)</f>
        <v/>
      </c>
      <c r="D1032" s="85" t="str">
        <f>IFERROR(IF(INDEX(교과보정값!$ND:$ND,MATCH($B1032,교과보정값!$NC:$NC,0))="","",INDEX(교과보정값!$ND:$ND,MATCH($B1032,교과보정값!$NC:$NC,0))+IF(INDEX(교과보정값!$NF:$NF,MATCH($B1032,교과보정값!$NC:$NC,0))="인문",교과보정값!ND$6,교과보정값!NE$6)),"")</f>
        <v/>
      </c>
      <c r="E1032" s="85" t="str">
        <f>IF(D1032="","",D1032+교과보정값!NE$14)</f>
        <v/>
      </c>
      <c r="F1032" s="86" t="str">
        <f>IF(G1032="","",G1032+교과보정값!ND$15)</f>
        <v/>
      </c>
      <c r="G1032" s="86" t="str">
        <f>IFERROR(IF(INDEX(교과보정값!$ND:$ND,MATCH($B1032,교과보정값!$NC:$NC,0))="","",INDEX(교과보정값!$ND:$ND,MATCH($B1032,교과보정값!$NC:$NC,0))+IF(INDEX(교과보정값!$NF:$NF,MATCH($B1032,교과보정값!$NC:$NC,0))="인문",교과보정값!ND$7,교과보정값!NE$7)),"")</f>
        <v/>
      </c>
      <c r="H1032" s="86" t="str">
        <f>IF(G1032="","",G1032+교과보정값!NE$15)</f>
        <v/>
      </c>
      <c r="I1032" s="87" t="str">
        <f>IF(J1032="","",J1032+교과보정값!ND$16)</f>
        <v/>
      </c>
      <c r="J1032" s="87" t="str">
        <f>IFERROR(IF(INDEX(교과보정값!$ND:$ND,MATCH($B1032,교과보정값!$NC:$NC,0))="","",INDEX(교과보정값!$ND:$ND,MATCH($B1032,교과보정값!$NC:$NC,0))+IF(INDEX(교과보정값!$NF:$NF,MATCH($B1032,교과보정값!$NC:$NC,0))="인문",교과보정값!ND$8,교과보정값!NE$8)),"")</f>
        <v/>
      </c>
      <c r="K1032" s="87" t="str">
        <f>IF(J1032="","",J1032+교과보정값!NE$16)</f>
        <v/>
      </c>
      <c r="L1032" s="88" t="str">
        <f>IF(M1032="","",M1032+교과보정값!ND$17)</f>
        <v/>
      </c>
      <c r="M1032" s="88" t="str">
        <f>IFERROR(IF(INDEX(교과보정값!$ND:$ND,MATCH($B1032,교과보정값!$NC:$NC,0))="","",INDEX(교과보정값!$ND:$ND,MATCH($B1032,교과보정값!$NC:$NC,0))+IF(INDEX(교과보정값!$NF:$NF,MATCH($B1032,교과보정값!$NC:$NC,0))="인문",교과보정값!ND$9,교과보정값!NE$9)),"")</f>
        <v/>
      </c>
      <c r="N1032" s="88" t="str">
        <f>IF(M1032="","",M1032+교과보정값!NE$17)</f>
        <v/>
      </c>
      <c r="O1032" s="89" t="str">
        <f>IF(P1032="","",P1032+교과보정값!ND$18)</f>
        <v/>
      </c>
      <c r="P1032" s="89" t="str">
        <f>IFERROR(IF(INDEX(교과보정값!$ND:$ND,MATCH($B1032,교과보정값!$NC:$NC,0))="","",INDEX(교과보정값!$ND:$ND,MATCH($B1032,교과보정값!$NC:$NC,0))+IF(INDEX(교과보정값!$NF:$NF,MATCH($B1032,교과보정값!$NC:$NC,0))="인문",교과보정값!ND$10,교과보정값!NE$10)),"")</f>
        <v/>
      </c>
      <c r="Q1032" s="89" t="str">
        <f>IF(P1032="","",P1032+교과보정값!NE$18)</f>
        <v/>
      </c>
    </row>
    <row r="1033" spans="2:17">
      <c r="B1033" s="84" t="s">
        <v>2545</v>
      </c>
      <c r="C1033" s="85">
        <f>IF(D1033="","",D1033+교과보정값!ND$14)</f>
        <v>0.1</v>
      </c>
      <c r="D1033" s="85">
        <f>IFERROR(IF(INDEX(교과보정값!$ND:$ND,MATCH($B1033,교과보정값!$NC:$NC,0))="","",INDEX(교과보정값!$ND:$ND,MATCH($B1033,교과보정값!$NC:$NC,0))+IF(INDEX(교과보정값!$NF:$NF,MATCH($B1033,교과보정값!$NC:$NC,0))="인문",교과보정값!ND$6,교과보정값!NE$6)),"")</f>
        <v>0.05</v>
      </c>
      <c r="E1033" s="85">
        <f>IF(D1033="","",D1033+교과보정값!NE$14)</f>
        <v>0</v>
      </c>
      <c r="F1033" s="86">
        <f>IF(G1033="","",G1033+교과보정값!ND$15)</f>
        <v>0.1</v>
      </c>
      <c r="G1033" s="86">
        <f>IFERROR(IF(INDEX(교과보정값!$ND:$ND,MATCH($B1033,교과보정값!$NC:$NC,0))="","",INDEX(교과보정값!$ND:$ND,MATCH($B1033,교과보정값!$NC:$NC,0))+IF(INDEX(교과보정값!$NF:$NF,MATCH($B1033,교과보정값!$NC:$NC,0))="인문",교과보정값!ND$7,교과보정값!NE$7)),"")</f>
        <v>0.05</v>
      </c>
      <c r="H1033" s="86">
        <f>IF(G1033="","",G1033+교과보정값!NE$15)</f>
        <v>0</v>
      </c>
      <c r="I1033" s="87">
        <f>IF(J1033="","",J1033+교과보정값!ND$16)</f>
        <v>0.1</v>
      </c>
      <c r="J1033" s="87">
        <f>IFERROR(IF(INDEX(교과보정값!$ND:$ND,MATCH($B1033,교과보정값!$NC:$NC,0))="","",INDEX(교과보정값!$ND:$ND,MATCH($B1033,교과보정값!$NC:$NC,0))+IF(INDEX(교과보정값!$NF:$NF,MATCH($B1033,교과보정값!$NC:$NC,0))="인문",교과보정값!ND$8,교과보정값!NE$8)),"")</f>
        <v>0.05</v>
      </c>
      <c r="K1033" s="87">
        <f>IF(J1033="","",J1033+교과보정값!NE$16)</f>
        <v>0</v>
      </c>
      <c r="L1033" s="88">
        <f>IF(M1033="","",M1033+교과보정값!ND$17)</f>
        <v>0.1</v>
      </c>
      <c r="M1033" s="88">
        <f>IFERROR(IF(INDEX(교과보정값!$ND:$ND,MATCH($B1033,교과보정값!$NC:$NC,0))="","",INDEX(교과보정값!$ND:$ND,MATCH($B1033,교과보정값!$NC:$NC,0))+IF(INDEX(교과보정값!$NF:$NF,MATCH($B1033,교과보정값!$NC:$NC,0))="인문",교과보정값!ND$9,교과보정값!NE$9)),"")</f>
        <v>0.05</v>
      </c>
      <c r="N1033" s="88">
        <f>IF(M1033="","",M1033+교과보정값!NE$17)</f>
        <v>0</v>
      </c>
      <c r="O1033" s="89">
        <f>IF(P1033="","",P1033+교과보정값!ND$18)</f>
        <v>0.1</v>
      </c>
      <c r="P1033" s="89">
        <f>IFERROR(IF(INDEX(교과보정값!$ND:$ND,MATCH($B1033,교과보정값!$NC:$NC,0))="","",INDEX(교과보정값!$ND:$ND,MATCH($B1033,교과보정값!$NC:$NC,0))+IF(INDEX(교과보정값!$NF:$NF,MATCH($B1033,교과보정값!$NC:$NC,0))="인문",교과보정값!ND$10,교과보정값!NE$10)),"")</f>
        <v>0.05</v>
      </c>
      <c r="Q1033" s="89">
        <f>IF(P1033="","",P1033+교과보정값!NE$18)</f>
        <v>0</v>
      </c>
    </row>
    <row r="1034" spans="2:17">
      <c r="B1034" s="84" t="s">
        <v>2546</v>
      </c>
      <c r="C1034" s="85" t="str">
        <f>IF(D1034="","",D1034+교과보정값!ND$14)</f>
        <v/>
      </c>
      <c r="D1034" s="85" t="str">
        <f>IFERROR(IF(INDEX(교과보정값!$ND:$ND,MATCH($B1034,교과보정값!$NC:$NC,0))="","",INDEX(교과보정값!$ND:$ND,MATCH($B1034,교과보정값!$NC:$NC,0))+IF(INDEX(교과보정값!$NF:$NF,MATCH($B1034,교과보정값!$NC:$NC,0))="인문",교과보정값!ND$6,교과보정값!NE$6)),"")</f>
        <v/>
      </c>
      <c r="E1034" s="85" t="str">
        <f>IF(D1034="","",D1034+교과보정값!NE$14)</f>
        <v/>
      </c>
      <c r="F1034" s="86" t="str">
        <f>IF(G1034="","",G1034+교과보정값!ND$15)</f>
        <v/>
      </c>
      <c r="G1034" s="86" t="str">
        <f>IFERROR(IF(INDEX(교과보정값!$ND:$ND,MATCH($B1034,교과보정값!$NC:$NC,0))="","",INDEX(교과보정값!$ND:$ND,MATCH($B1034,교과보정값!$NC:$NC,0))+IF(INDEX(교과보정값!$NF:$NF,MATCH($B1034,교과보정값!$NC:$NC,0))="인문",교과보정값!ND$7,교과보정값!NE$7)),"")</f>
        <v/>
      </c>
      <c r="H1034" s="86" t="str">
        <f>IF(G1034="","",G1034+교과보정값!NE$15)</f>
        <v/>
      </c>
      <c r="I1034" s="87" t="str">
        <f>IF(J1034="","",J1034+교과보정값!ND$16)</f>
        <v/>
      </c>
      <c r="J1034" s="87" t="str">
        <f>IFERROR(IF(INDEX(교과보정값!$ND:$ND,MATCH($B1034,교과보정값!$NC:$NC,0))="","",INDEX(교과보정값!$ND:$ND,MATCH($B1034,교과보정값!$NC:$NC,0))+IF(INDEX(교과보정값!$NF:$NF,MATCH($B1034,교과보정값!$NC:$NC,0))="인문",교과보정값!ND$8,교과보정값!NE$8)),"")</f>
        <v/>
      </c>
      <c r="K1034" s="87" t="str">
        <f>IF(J1034="","",J1034+교과보정값!NE$16)</f>
        <v/>
      </c>
      <c r="L1034" s="88" t="str">
        <f>IF(M1034="","",M1034+교과보정값!ND$17)</f>
        <v/>
      </c>
      <c r="M1034" s="88" t="str">
        <f>IFERROR(IF(INDEX(교과보정값!$ND:$ND,MATCH($B1034,교과보정값!$NC:$NC,0))="","",INDEX(교과보정값!$ND:$ND,MATCH($B1034,교과보정값!$NC:$NC,0))+IF(INDEX(교과보정값!$NF:$NF,MATCH($B1034,교과보정값!$NC:$NC,0))="인문",교과보정값!ND$9,교과보정값!NE$9)),"")</f>
        <v/>
      </c>
      <c r="N1034" s="88" t="str">
        <f>IF(M1034="","",M1034+교과보정값!NE$17)</f>
        <v/>
      </c>
      <c r="O1034" s="89" t="str">
        <f>IF(P1034="","",P1034+교과보정값!ND$18)</f>
        <v/>
      </c>
      <c r="P1034" s="89" t="str">
        <f>IFERROR(IF(INDEX(교과보정값!$ND:$ND,MATCH($B1034,교과보정값!$NC:$NC,0))="","",INDEX(교과보정값!$ND:$ND,MATCH($B1034,교과보정값!$NC:$NC,0))+IF(INDEX(교과보정값!$NF:$NF,MATCH($B1034,교과보정값!$NC:$NC,0))="인문",교과보정값!ND$10,교과보정값!NE$10)),"")</f>
        <v/>
      </c>
      <c r="Q1034" s="89" t="str">
        <f>IF(P1034="","",P1034+교과보정값!NE$18)</f>
        <v/>
      </c>
    </row>
    <row r="1035" spans="2:17">
      <c r="B1035" s="84" t="s">
        <v>2547</v>
      </c>
      <c r="C1035" s="85" t="str">
        <f>IF(D1035="","",D1035+교과보정값!ND$14)</f>
        <v/>
      </c>
      <c r="D1035" s="85" t="str">
        <f>IFERROR(IF(INDEX(교과보정값!$ND:$ND,MATCH($B1035,교과보정값!$NC:$NC,0))="","",INDEX(교과보정값!$ND:$ND,MATCH($B1035,교과보정값!$NC:$NC,0))+IF(INDEX(교과보정값!$NF:$NF,MATCH($B1035,교과보정값!$NC:$NC,0))="인문",교과보정값!ND$6,교과보정값!NE$6)),"")</f>
        <v/>
      </c>
      <c r="E1035" s="85" t="str">
        <f>IF(D1035="","",D1035+교과보정값!NE$14)</f>
        <v/>
      </c>
      <c r="F1035" s="86" t="str">
        <f>IF(G1035="","",G1035+교과보정값!ND$15)</f>
        <v/>
      </c>
      <c r="G1035" s="86" t="str">
        <f>IFERROR(IF(INDEX(교과보정값!$ND:$ND,MATCH($B1035,교과보정값!$NC:$NC,0))="","",INDEX(교과보정값!$ND:$ND,MATCH($B1035,교과보정값!$NC:$NC,0))+IF(INDEX(교과보정값!$NF:$NF,MATCH($B1035,교과보정값!$NC:$NC,0))="인문",교과보정값!ND$7,교과보정값!NE$7)),"")</f>
        <v/>
      </c>
      <c r="H1035" s="86" t="str">
        <f>IF(G1035="","",G1035+교과보정값!NE$15)</f>
        <v/>
      </c>
      <c r="I1035" s="87" t="str">
        <f>IF(J1035="","",J1035+교과보정값!ND$16)</f>
        <v/>
      </c>
      <c r="J1035" s="87" t="str">
        <f>IFERROR(IF(INDEX(교과보정값!$ND:$ND,MATCH($B1035,교과보정값!$NC:$NC,0))="","",INDEX(교과보정값!$ND:$ND,MATCH($B1035,교과보정값!$NC:$NC,0))+IF(INDEX(교과보정값!$NF:$NF,MATCH($B1035,교과보정값!$NC:$NC,0))="인문",교과보정값!ND$8,교과보정값!NE$8)),"")</f>
        <v/>
      </c>
      <c r="K1035" s="87" t="str">
        <f>IF(J1035="","",J1035+교과보정값!NE$16)</f>
        <v/>
      </c>
      <c r="L1035" s="88" t="str">
        <f>IF(M1035="","",M1035+교과보정값!ND$17)</f>
        <v/>
      </c>
      <c r="M1035" s="88" t="str">
        <f>IFERROR(IF(INDEX(교과보정값!$ND:$ND,MATCH($B1035,교과보정값!$NC:$NC,0))="","",INDEX(교과보정값!$ND:$ND,MATCH($B1035,교과보정값!$NC:$NC,0))+IF(INDEX(교과보정값!$NF:$NF,MATCH($B1035,교과보정값!$NC:$NC,0))="인문",교과보정값!ND$9,교과보정값!NE$9)),"")</f>
        <v/>
      </c>
      <c r="N1035" s="88" t="str">
        <f>IF(M1035="","",M1035+교과보정값!NE$17)</f>
        <v/>
      </c>
      <c r="O1035" s="89" t="str">
        <f>IF(P1035="","",P1035+교과보정값!ND$18)</f>
        <v/>
      </c>
      <c r="P1035" s="89" t="str">
        <f>IFERROR(IF(INDEX(교과보정값!$ND:$ND,MATCH($B1035,교과보정값!$NC:$NC,0))="","",INDEX(교과보정값!$ND:$ND,MATCH($B1035,교과보정값!$NC:$NC,0))+IF(INDEX(교과보정값!$NF:$NF,MATCH($B1035,교과보정값!$NC:$NC,0))="인문",교과보정값!ND$10,교과보정값!NE$10)),"")</f>
        <v/>
      </c>
      <c r="Q1035" s="89" t="str">
        <f>IF(P1035="","",P1035+교과보정값!NE$18)</f>
        <v/>
      </c>
    </row>
    <row r="1036" spans="2:17">
      <c r="B1036" s="84" t="s">
        <v>2548</v>
      </c>
      <c r="C1036" s="85" t="str">
        <f>IF(D1036="","",D1036+교과보정값!ND$14)</f>
        <v/>
      </c>
      <c r="D1036" s="85" t="str">
        <f>IFERROR(IF(INDEX(교과보정값!$ND:$ND,MATCH($B1036,교과보정값!$NC:$NC,0))="","",INDEX(교과보정값!$ND:$ND,MATCH($B1036,교과보정값!$NC:$NC,0))+IF(INDEX(교과보정값!$NF:$NF,MATCH($B1036,교과보정값!$NC:$NC,0))="인문",교과보정값!ND$6,교과보정값!NE$6)),"")</f>
        <v/>
      </c>
      <c r="E1036" s="85" t="str">
        <f>IF(D1036="","",D1036+교과보정값!NE$14)</f>
        <v/>
      </c>
      <c r="F1036" s="86" t="str">
        <f>IF(G1036="","",G1036+교과보정값!ND$15)</f>
        <v/>
      </c>
      <c r="G1036" s="86" t="str">
        <f>IFERROR(IF(INDEX(교과보정값!$ND:$ND,MATCH($B1036,교과보정값!$NC:$NC,0))="","",INDEX(교과보정값!$ND:$ND,MATCH($B1036,교과보정값!$NC:$NC,0))+IF(INDEX(교과보정값!$NF:$NF,MATCH($B1036,교과보정값!$NC:$NC,0))="인문",교과보정값!ND$7,교과보정값!NE$7)),"")</f>
        <v/>
      </c>
      <c r="H1036" s="86" t="str">
        <f>IF(G1036="","",G1036+교과보정값!NE$15)</f>
        <v/>
      </c>
      <c r="I1036" s="87" t="str">
        <f>IF(J1036="","",J1036+교과보정값!ND$16)</f>
        <v/>
      </c>
      <c r="J1036" s="87" t="str">
        <f>IFERROR(IF(INDEX(교과보정값!$ND:$ND,MATCH($B1036,교과보정값!$NC:$NC,0))="","",INDEX(교과보정값!$ND:$ND,MATCH($B1036,교과보정값!$NC:$NC,0))+IF(INDEX(교과보정값!$NF:$NF,MATCH($B1036,교과보정값!$NC:$NC,0))="인문",교과보정값!ND$8,교과보정값!NE$8)),"")</f>
        <v/>
      </c>
      <c r="K1036" s="87" t="str">
        <f>IF(J1036="","",J1036+교과보정값!NE$16)</f>
        <v/>
      </c>
      <c r="L1036" s="88" t="str">
        <f>IF(M1036="","",M1036+교과보정값!ND$17)</f>
        <v/>
      </c>
      <c r="M1036" s="88" t="str">
        <f>IFERROR(IF(INDEX(교과보정값!$ND:$ND,MATCH($B1036,교과보정값!$NC:$NC,0))="","",INDEX(교과보정값!$ND:$ND,MATCH($B1036,교과보정값!$NC:$NC,0))+IF(INDEX(교과보정값!$NF:$NF,MATCH($B1036,교과보정값!$NC:$NC,0))="인문",교과보정값!ND$9,교과보정값!NE$9)),"")</f>
        <v/>
      </c>
      <c r="N1036" s="88" t="str">
        <f>IF(M1036="","",M1036+교과보정값!NE$17)</f>
        <v/>
      </c>
      <c r="O1036" s="89" t="str">
        <f>IF(P1036="","",P1036+교과보정값!ND$18)</f>
        <v/>
      </c>
      <c r="P1036" s="89" t="str">
        <f>IFERROR(IF(INDEX(교과보정값!$ND:$ND,MATCH($B1036,교과보정값!$NC:$NC,0))="","",INDEX(교과보정값!$ND:$ND,MATCH($B1036,교과보정값!$NC:$NC,0))+IF(INDEX(교과보정값!$NF:$NF,MATCH($B1036,교과보정값!$NC:$NC,0))="인문",교과보정값!ND$10,교과보정값!NE$10)),"")</f>
        <v/>
      </c>
      <c r="Q1036" s="89" t="str">
        <f>IF(P1036="","",P1036+교과보정값!NE$18)</f>
        <v/>
      </c>
    </row>
    <row r="1037" spans="2:17">
      <c r="B1037" s="84" t="s">
        <v>2549</v>
      </c>
      <c r="C1037" s="85" t="str">
        <f>IF(D1037="","",D1037+교과보정값!ND$14)</f>
        <v/>
      </c>
      <c r="D1037" s="85" t="str">
        <f>IFERROR(IF(INDEX(교과보정값!$ND:$ND,MATCH($B1037,교과보정값!$NC:$NC,0))="","",INDEX(교과보정값!$ND:$ND,MATCH($B1037,교과보정값!$NC:$NC,0))+IF(INDEX(교과보정값!$NF:$NF,MATCH($B1037,교과보정값!$NC:$NC,0))="인문",교과보정값!ND$6,교과보정값!NE$6)),"")</f>
        <v/>
      </c>
      <c r="E1037" s="85" t="str">
        <f>IF(D1037="","",D1037+교과보정값!NE$14)</f>
        <v/>
      </c>
      <c r="F1037" s="86" t="str">
        <f>IF(G1037="","",G1037+교과보정값!ND$15)</f>
        <v/>
      </c>
      <c r="G1037" s="86" t="str">
        <f>IFERROR(IF(INDEX(교과보정값!$ND:$ND,MATCH($B1037,교과보정값!$NC:$NC,0))="","",INDEX(교과보정값!$ND:$ND,MATCH($B1037,교과보정값!$NC:$NC,0))+IF(INDEX(교과보정값!$NF:$NF,MATCH($B1037,교과보정값!$NC:$NC,0))="인문",교과보정값!ND$7,교과보정값!NE$7)),"")</f>
        <v/>
      </c>
      <c r="H1037" s="86" t="str">
        <f>IF(G1037="","",G1037+교과보정값!NE$15)</f>
        <v/>
      </c>
      <c r="I1037" s="87" t="str">
        <f>IF(J1037="","",J1037+교과보정값!ND$16)</f>
        <v/>
      </c>
      <c r="J1037" s="87" t="str">
        <f>IFERROR(IF(INDEX(교과보정값!$ND:$ND,MATCH($B1037,교과보정값!$NC:$NC,0))="","",INDEX(교과보정값!$ND:$ND,MATCH($B1037,교과보정값!$NC:$NC,0))+IF(INDEX(교과보정값!$NF:$NF,MATCH($B1037,교과보정값!$NC:$NC,0))="인문",교과보정값!ND$8,교과보정값!NE$8)),"")</f>
        <v/>
      </c>
      <c r="K1037" s="87" t="str">
        <f>IF(J1037="","",J1037+교과보정값!NE$16)</f>
        <v/>
      </c>
      <c r="L1037" s="88" t="str">
        <f>IF(M1037="","",M1037+교과보정값!ND$17)</f>
        <v/>
      </c>
      <c r="M1037" s="88" t="str">
        <f>IFERROR(IF(INDEX(교과보정값!$ND:$ND,MATCH($B1037,교과보정값!$NC:$NC,0))="","",INDEX(교과보정값!$ND:$ND,MATCH($B1037,교과보정값!$NC:$NC,0))+IF(INDEX(교과보정값!$NF:$NF,MATCH($B1037,교과보정값!$NC:$NC,0))="인문",교과보정값!ND$9,교과보정값!NE$9)),"")</f>
        <v/>
      </c>
      <c r="N1037" s="88" t="str">
        <f>IF(M1037="","",M1037+교과보정값!NE$17)</f>
        <v/>
      </c>
      <c r="O1037" s="89" t="str">
        <f>IF(P1037="","",P1037+교과보정값!ND$18)</f>
        <v/>
      </c>
      <c r="P1037" s="89" t="str">
        <f>IFERROR(IF(INDEX(교과보정값!$ND:$ND,MATCH($B1037,교과보정값!$NC:$NC,0))="","",INDEX(교과보정값!$ND:$ND,MATCH($B1037,교과보정값!$NC:$NC,0))+IF(INDEX(교과보정값!$NF:$NF,MATCH($B1037,교과보정값!$NC:$NC,0))="인문",교과보정값!ND$10,교과보정값!NE$10)),"")</f>
        <v/>
      </c>
      <c r="Q1037" s="89" t="str">
        <f>IF(P1037="","",P1037+교과보정값!NE$18)</f>
        <v/>
      </c>
    </row>
    <row r="1039" spans="2:17">
      <c r="B1039" s="159" t="s">
        <v>2550</v>
      </c>
      <c r="C1039" s="154"/>
      <c r="D1039" s="154"/>
      <c r="E1039" s="154"/>
      <c r="F1039" s="154"/>
      <c r="G1039" s="154"/>
      <c r="H1039" s="154"/>
      <c r="I1039" s="154"/>
      <c r="J1039" s="154"/>
      <c r="K1039" s="154"/>
      <c r="L1039" s="154"/>
      <c r="M1039" s="154"/>
      <c r="N1039" s="154"/>
      <c r="O1039" s="154"/>
      <c r="P1039" s="154"/>
      <c r="Q1039" s="155"/>
    </row>
    <row r="1040" spans="2:17">
      <c r="B1040" s="78"/>
      <c r="C1040" s="163" t="s">
        <v>1862</v>
      </c>
      <c r="D1040" s="154"/>
      <c r="E1040" s="155"/>
      <c r="F1040" s="161" t="s">
        <v>1863</v>
      </c>
      <c r="G1040" s="154"/>
      <c r="H1040" s="155"/>
      <c r="I1040" s="162" t="s">
        <v>1864</v>
      </c>
      <c r="J1040" s="154"/>
      <c r="K1040" s="155"/>
      <c r="L1040" s="156" t="s">
        <v>1865</v>
      </c>
      <c r="M1040" s="154"/>
      <c r="N1040" s="155"/>
      <c r="O1040" s="157" t="s">
        <v>1866</v>
      </c>
      <c r="P1040" s="154"/>
      <c r="Q1040" s="155"/>
    </row>
    <row r="1041" spans="2:17">
      <c r="B1041" s="78" t="s">
        <v>1869</v>
      </c>
      <c r="C1041" s="79" t="s">
        <v>19</v>
      </c>
      <c r="D1041" s="79" t="s">
        <v>20</v>
      </c>
      <c r="E1041" s="79" t="s">
        <v>21</v>
      </c>
      <c r="F1041" s="80" t="s">
        <v>19</v>
      </c>
      <c r="G1041" s="80" t="s">
        <v>20</v>
      </c>
      <c r="H1041" s="80" t="s">
        <v>21</v>
      </c>
      <c r="I1041" s="81" t="s">
        <v>19</v>
      </c>
      <c r="J1041" s="81" t="s">
        <v>20</v>
      </c>
      <c r="K1041" s="81" t="s">
        <v>21</v>
      </c>
      <c r="L1041" s="82" t="s">
        <v>19</v>
      </c>
      <c r="M1041" s="82" t="s">
        <v>20</v>
      </c>
      <c r="N1041" s="82" t="s">
        <v>21</v>
      </c>
      <c r="O1041" s="83" t="s">
        <v>19</v>
      </c>
      <c r="P1041" s="83" t="s">
        <v>20</v>
      </c>
      <c r="Q1041" s="83" t="s">
        <v>21</v>
      </c>
    </row>
    <row r="1042" spans="2:17">
      <c r="B1042" s="84" t="s">
        <v>2551</v>
      </c>
      <c r="C1042" s="85">
        <f>IF(D1042="","",D1042+교과보정값!NI$14)</f>
        <v>3.0000000000000002E-2</v>
      </c>
      <c r="D1042" s="85">
        <f>IFERROR(IF(INDEX(교과보정값!$NI:$NI,MATCH($B1042,교과보정값!$NH:$NH,0))="","",INDEX(교과보정값!$NI:$NI,MATCH($B1042,교과보정값!$NH:$NH,0))+IF(INDEX(교과보정값!$NK:$NK,MATCH($B1042,교과보정값!$NH:$NH,0))="인문",교과보정값!NI$6,교과보정값!NJ$6)),"")</f>
        <v>-0.02</v>
      </c>
      <c r="E1042" s="85">
        <f>IF(D1042="","",D1042+교과보정값!NJ$14)</f>
        <v>-7.0000000000000007E-2</v>
      </c>
      <c r="F1042" s="86">
        <f>IF(G1042="","",G1042+교과보정값!NI$15)</f>
        <v>3.0000000000000002E-2</v>
      </c>
      <c r="G1042" s="86">
        <f>IFERROR(IF(INDEX(교과보정값!$NI:$NI,MATCH($B1042,교과보정값!$NH:$NH,0))="","",INDEX(교과보정값!$NI:$NI,MATCH($B1042,교과보정값!$NH:$NH,0))+IF(INDEX(교과보정값!$NK:$NK,MATCH($B1042,교과보정값!$NH:$NH,0))="인문",교과보정값!NI$7,교과보정값!NJ$7)),"")</f>
        <v>-0.02</v>
      </c>
      <c r="H1042" s="86">
        <f>IF(G1042="","",G1042+교과보정값!NJ$15)</f>
        <v>-7.0000000000000007E-2</v>
      </c>
      <c r="I1042" s="87">
        <f>IF(J1042="","",J1042+교과보정값!NI$16)</f>
        <v>3.0000000000000002E-2</v>
      </c>
      <c r="J1042" s="87">
        <f>IFERROR(IF(INDEX(교과보정값!$NI:$NI,MATCH($B1042,교과보정값!$NH:$NH,0))="","",INDEX(교과보정값!$NI:$NI,MATCH($B1042,교과보정값!$NH:$NH,0))+IF(INDEX(교과보정값!$NK:$NK,MATCH($B1042,교과보정값!$NH:$NH,0))="인문",교과보정값!NI$8,교과보정값!NJ$8)),"")</f>
        <v>-0.02</v>
      </c>
      <c r="K1042" s="87">
        <f>IF(J1042="","",J1042+교과보정값!NJ$16)</f>
        <v>-7.0000000000000007E-2</v>
      </c>
      <c r="L1042" s="88">
        <f>IF(M1042="","",M1042+교과보정값!NI$17)</f>
        <v>3.0000000000000002E-2</v>
      </c>
      <c r="M1042" s="88">
        <f>IFERROR(IF(INDEX(교과보정값!$NI:$NI,MATCH($B1042,교과보정값!$NH:$NH,0))="","",INDEX(교과보정값!$NI:$NI,MATCH($B1042,교과보정값!$NH:$NH,0))+IF(INDEX(교과보정값!$NK:$NK,MATCH($B1042,교과보정값!$NH:$NH,0))="인문",교과보정값!NI$9,교과보정값!NJ$9)),"")</f>
        <v>-0.02</v>
      </c>
      <c r="N1042" s="88">
        <f>IF(M1042="","",M1042+교과보정값!NJ$17)</f>
        <v>-7.0000000000000007E-2</v>
      </c>
      <c r="O1042" s="89">
        <f>IF(P1042="","",P1042+교과보정값!NI$18)</f>
        <v>3.0000000000000002E-2</v>
      </c>
      <c r="P1042" s="89">
        <f>IFERROR(IF(INDEX(교과보정값!$NI:$NI,MATCH($B1042,교과보정값!$NH:$NH,0))="","",INDEX(교과보정값!$NI:$NI,MATCH($B1042,교과보정값!$NH:$NH,0))+IF(INDEX(교과보정값!$NK:$NK,MATCH($B1042,교과보정값!$NH:$NH,0))="인문",교과보정값!NI$10,교과보정값!NJ$10)),"")</f>
        <v>-0.02</v>
      </c>
      <c r="Q1042" s="89">
        <f>IF(P1042="","",P1042+교과보정값!NJ$18)</f>
        <v>-7.0000000000000007E-2</v>
      </c>
    </row>
    <row r="1043" spans="2:17">
      <c r="B1043" s="84" t="s">
        <v>2552</v>
      </c>
      <c r="C1043" s="85" t="str">
        <f>IF(D1043="","",D1043+교과보정값!NI$14)</f>
        <v/>
      </c>
      <c r="D1043" s="85" t="str">
        <f>IFERROR(IF(INDEX(교과보정값!$NI:$NI,MATCH($B1043,교과보정값!$NH:$NH,0))="","",INDEX(교과보정값!$NI:$NI,MATCH($B1043,교과보정값!$NH:$NH,0))+IF(INDEX(교과보정값!$NK:$NK,MATCH($B1043,교과보정값!$NH:$NH,0))="인문",교과보정값!NI$6,교과보정값!NJ$6)),"")</f>
        <v/>
      </c>
      <c r="E1043" s="85" t="str">
        <f>IF(D1043="","",D1043+교과보정값!NJ$14)</f>
        <v/>
      </c>
      <c r="F1043" s="86" t="str">
        <f>IF(G1043="","",G1043+교과보정값!NI$15)</f>
        <v/>
      </c>
      <c r="G1043" s="86" t="str">
        <f>IFERROR(IF(INDEX(교과보정값!$NI:$NI,MATCH($B1043,교과보정값!$NH:$NH,0))="","",INDEX(교과보정값!$NI:$NI,MATCH($B1043,교과보정값!$NH:$NH,0))+IF(INDEX(교과보정값!$NK:$NK,MATCH($B1043,교과보정값!$NH:$NH,0))="인문",교과보정값!NI$7,교과보정값!NJ$7)),"")</f>
        <v/>
      </c>
      <c r="H1043" s="86" t="str">
        <f>IF(G1043="","",G1043+교과보정값!NJ$15)</f>
        <v/>
      </c>
      <c r="I1043" s="87" t="str">
        <f>IF(J1043="","",J1043+교과보정값!NI$16)</f>
        <v/>
      </c>
      <c r="J1043" s="87" t="str">
        <f>IFERROR(IF(INDEX(교과보정값!$NI:$NI,MATCH($B1043,교과보정값!$NH:$NH,0))="","",INDEX(교과보정값!$NI:$NI,MATCH($B1043,교과보정값!$NH:$NH,0))+IF(INDEX(교과보정값!$NK:$NK,MATCH($B1043,교과보정값!$NH:$NH,0))="인문",교과보정값!NI$8,교과보정값!NJ$8)),"")</f>
        <v/>
      </c>
      <c r="K1043" s="87" t="str">
        <f>IF(J1043="","",J1043+교과보정값!NJ$16)</f>
        <v/>
      </c>
      <c r="L1043" s="88" t="str">
        <f>IF(M1043="","",M1043+교과보정값!NI$17)</f>
        <v/>
      </c>
      <c r="M1043" s="88" t="str">
        <f>IFERROR(IF(INDEX(교과보정값!$NI:$NI,MATCH($B1043,교과보정값!$NH:$NH,0))="","",INDEX(교과보정값!$NI:$NI,MATCH($B1043,교과보정값!$NH:$NH,0))+IF(INDEX(교과보정값!$NK:$NK,MATCH($B1043,교과보정값!$NH:$NH,0))="인문",교과보정값!NI$9,교과보정값!NJ$9)),"")</f>
        <v/>
      </c>
      <c r="N1043" s="88" t="str">
        <f>IF(M1043="","",M1043+교과보정값!NJ$17)</f>
        <v/>
      </c>
      <c r="O1043" s="89" t="str">
        <f>IF(P1043="","",P1043+교과보정값!NI$18)</f>
        <v/>
      </c>
      <c r="P1043" s="89" t="str">
        <f>IFERROR(IF(INDEX(교과보정값!$NI:$NI,MATCH($B1043,교과보정값!$NH:$NH,0))="","",INDEX(교과보정값!$NI:$NI,MATCH($B1043,교과보정값!$NH:$NH,0))+IF(INDEX(교과보정값!$NK:$NK,MATCH($B1043,교과보정값!$NH:$NH,0))="인문",교과보정값!NI$10,교과보정값!NJ$10)),"")</f>
        <v/>
      </c>
      <c r="Q1043" s="89" t="str">
        <f>IF(P1043="","",P1043+교과보정값!NJ$18)</f>
        <v/>
      </c>
    </row>
    <row r="1044" spans="2:17">
      <c r="B1044" s="84" t="s">
        <v>2553</v>
      </c>
      <c r="C1044" s="85">
        <f>IF(D1044="","",D1044+교과보정값!NI$14)</f>
        <v>7.0000000000000007E-2</v>
      </c>
      <c r="D1044" s="85">
        <f>IFERROR(IF(INDEX(교과보정값!$NI:$NI,MATCH($B1044,교과보정값!$NH:$NH,0))="","",INDEX(교과보정값!$NI:$NI,MATCH($B1044,교과보정값!$NH:$NH,0))+IF(INDEX(교과보정값!$NK:$NK,MATCH($B1044,교과보정값!$NH:$NH,0))="인문",교과보정값!NI$6,교과보정값!NJ$6)),"")</f>
        <v>0.02</v>
      </c>
      <c r="E1044" s="85">
        <f>IF(D1044="","",D1044+교과보정값!NJ$14)</f>
        <v>-3.0000000000000002E-2</v>
      </c>
      <c r="F1044" s="86">
        <f>IF(G1044="","",G1044+교과보정값!NI$15)</f>
        <v>7.0000000000000007E-2</v>
      </c>
      <c r="G1044" s="86">
        <f>IFERROR(IF(INDEX(교과보정값!$NI:$NI,MATCH($B1044,교과보정값!$NH:$NH,0))="","",INDEX(교과보정값!$NI:$NI,MATCH($B1044,교과보정값!$NH:$NH,0))+IF(INDEX(교과보정값!$NK:$NK,MATCH($B1044,교과보정값!$NH:$NH,0))="인문",교과보정값!NI$7,교과보정값!NJ$7)),"")</f>
        <v>0.02</v>
      </c>
      <c r="H1044" s="86">
        <f>IF(G1044="","",G1044+교과보정값!NJ$15)</f>
        <v>-3.0000000000000002E-2</v>
      </c>
      <c r="I1044" s="87">
        <f>IF(J1044="","",J1044+교과보정값!NI$16)</f>
        <v>7.0000000000000007E-2</v>
      </c>
      <c r="J1044" s="87">
        <f>IFERROR(IF(INDEX(교과보정값!$NI:$NI,MATCH($B1044,교과보정값!$NH:$NH,0))="","",INDEX(교과보정값!$NI:$NI,MATCH($B1044,교과보정값!$NH:$NH,0))+IF(INDEX(교과보정값!$NK:$NK,MATCH($B1044,교과보정값!$NH:$NH,0))="인문",교과보정값!NI$8,교과보정값!NJ$8)),"")</f>
        <v>0.02</v>
      </c>
      <c r="K1044" s="87">
        <f>IF(J1044="","",J1044+교과보정값!NJ$16)</f>
        <v>-3.0000000000000002E-2</v>
      </c>
      <c r="L1044" s="88">
        <f>IF(M1044="","",M1044+교과보정값!NI$17)</f>
        <v>7.0000000000000007E-2</v>
      </c>
      <c r="M1044" s="88">
        <f>IFERROR(IF(INDEX(교과보정값!$NI:$NI,MATCH($B1044,교과보정값!$NH:$NH,0))="","",INDEX(교과보정값!$NI:$NI,MATCH($B1044,교과보정값!$NH:$NH,0))+IF(INDEX(교과보정값!$NK:$NK,MATCH($B1044,교과보정값!$NH:$NH,0))="인문",교과보정값!NI$9,교과보정값!NJ$9)),"")</f>
        <v>0.02</v>
      </c>
      <c r="N1044" s="88">
        <f>IF(M1044="","",M1044+교과보정값!NJ$17)</f>
        <v>-3.0000000000000002E-2</v>
      </c>
      <c r="O1044" s="89">
        <f>IF(P1044="","",P1044+교과보정값!NI$18)</f>
        <v>7.0000000000000007E-2</v>
      </c>
      <c r="P1044" s="89">
        <f>IFERROR(IF(INDEX(교과보정값!$NI:$NI,MATCH($B1044,교과보정값!$NH:$NH,0))="","",INDEX(교과보정값!$NI:$NI,MATCH($B1044,교과보정값!$NH:$NH,0))+IF(INDEX(교과보정값!$NK:$NK,MATCH($B1044,교과보정값!$NH:$NH,0))="인문",교과보정값!NI$10,교과보정값!NJ$10)),"")</f>
        <v>0.02</v>
      </c>
      <c r="Q1044" s="89">
        <f>IF(P1044="","",P1044+교과보정값!NJ$18)</f>
        <v>-3.0000000000000002E-2</v>
      </c>
    </row>
    <row r="1045" spans="2:17">
      <c r="B1045" s="84" t="s">
        <v>2554</v>
      </c>
      <c r="C1045" s="85">
        <f>IF(D1045="","",D1045+교과보정값!NI$14)</f>
        <v>0</v>
      </c>
      <c r="D1045" s="85">
        <f>IFERROR(IF(INDEX(교과보정값!$NI:$NI,MATCH($B1045,교과보정값!$NH:$NH,0))="","",INDEX(교과보정값!$NI:$NI,MATCH($B1045,교과보정값!$NH:$NH,0))+IF(INDEX(교과보정값!$NK:$NK,MATCH($B1045,교과보정값!$NH:$NH,0))="인문",교과보정값!NI$6,교과보정값!NJ$6)),"")</f>
        <v>-0.05</v>
      </c>
      <c r="E1045" s="85">
        <f>IF(D1045="","",D1045+교과보정값!NJ$14)</f>
        <v>-0.1</v>
      </c>
      <c r="F1045" s="86">
        <f>IF(G1045="","",G1045+교과보정값!NI$15)</f>
        <v>0</v>
      </c>
      <c r="G1045" s="86">
        <f>IFERROR(IF(INDEX(교과보정값!$NI:$NI,MATCH($B1045,교과보정값!$NH:$NH,0))="","",INDEX(교과보정값!$NI:$NI,MATCH($B1045,교과보정값!$NH:$NH,0))+IF(INDEX(교과보정값!$NK:$NK,MATCH($B1045,교과보정값!$NH:$NH,0))="인문",교과보정값!NI$7,교과보정값!NJ$7)),"")</f>
        <v>-0.05</v>
      </c>
      <c r="H1045" s="86">
        <f>IF(G1045="","",G1045+교과보정값!NJ$15)</f>
        <v>-0.1</v>
      </c>
      <c r="I1045" s="87">
        <f>IF(J1045="","",J1045+교과보정값!NI$16)</f>
        <v>0</v>
      </c>
      <c r="J1045" s="87">
        <f>IFERROR(IF(INDEX(교과보정값!$NI:$NI,MATCH($B1045,교과보정값!$NH:$NH,0))="","",INDEX(교과보정값!$NI:$NI,MATCH($B1045,교과보정값!$NH:$NH,0))+IF(INDEX(교과보정값!$NK:$NK,MATCH($B1045,교과보정값!$NH:$NH,0))="인문",교과보정값!NI$8,교과보정값!NJ$8)),"")</f>
        <v>-0.05</v>
      </c>
      <c r="K1045" s="87">
        <f>IF(J1045="","",J1045+교과보정값!NJ$16)</f>
        <v>-0.1</v>
      </c>
      <c r="L1045" s="88">
        <f>IF(M1045="","",M1045+교과보정값!NI$17)</f>
        <v>0</v>
      </c>
      <c r="M1045" s="88">
        <f>IFERROR(IF(INDEX(교과보정값!$NI:$NI,MATCH($B1045,교과보정값!$NH:$NH,0))="","",INDEX(교과보정값!$NI:$NI,MATCH($B1045,교과보정값!$NH:$NH,0))+IF(INDEX(교과보정값!$NK:$NK,MATCH($B1045,교과보정값!$NH:$NH,0))="인문",교과보정값!NI$9,교과보정값!NJ$9)),"")</f>
        <v>-0.05</v>
      </c>
      <c r="N1045" s="88">
        <f>IF(M1045="","",M1045+교과보정값!NJ$17)</f>
        <v>-0.1</v>
      </c>
      <c r="O1045" s="89">
        <f>IF(P1045="","",P1045+교과보정값!NI$18)</f>
        <v>0</v>
      </c>
      <c r="P1045" s="89">
        <f>IFERROR(IF(INDEX(교과보정값!$NI:$NI,MATCH($B1045,교과보정값!$NH:$NH,0))="","",INDEX(교과보정값!$NI:$NI,MATCH($B1045,교과보정값!$NH:$NH,0))+IF(INDEX(교과보정값!$NK:$NK,MATCH($B1045,교과보정값!$NH:$NH,0))="인문",교과보정값!NI$10,교과보정값!NJ$10)),"")</f>
        <v>-0.05</v>
      </c>
      <c r="Q1045" s="89">
        <f>IF(P1045="","",P1045+교과보정값!NJ$18)</f>
        <v>-0.1</v>
      </c>
    </row>
    <row r="1046" spans="2:17">
      <c r="B1046" s="84" t="s">
        <v>2555</v>
      </c>
      <c r="C1046" s="85" t="str">
        <f>IF(D1046="","",D1046+교과보정값!NI$14)</f>
        <v/>
      </c>
      <c r="D1046" s="85" t="str">
        <f>IFERROR(IF(INDEX(교과보정값!$NI:$NI,MATCH($B1046,교과보정값!$NH:$NH,0))="","",INDEX(교과보정값!$NI:$NI,MATCH($B1046,교과보정값!$NH:$NH,0))+IF(INDEX(교과보정값!$NK:$NK,MATCH($B1046,교과보정값!$NH:$NH,0))="인문",교과보정값!NI$6,교과보정값!NJ$6)),"")</f>
        <v/>
      </c>
      <c r="E1046" s="85" t="str">
        <f>IF(D1046="","",D1046+교과보정값!NJ$14)</f>
        <v/>
      </c>
      <c r="F1046" s="86" t="str">
        <f>IF(G1046="","",G1046+교과보정값!NI$15)</f>
        <v/>
      </c>
      <c r="G1046" s="86" t="str">
        <f>IFERROR(IF(INDEX(교과보정값!$NI:$NI,MATCH($B1046,교과보정값!$NH:$NH,0))="","",INDEX(교과보정값!$NI:$NI,MATCH($B1046,교과보정값!$NH:$NH,0))+IF(INDEX(교과보정값!$NK:$NK,MATCH($B1046,교과보정값!$NH:$NH,0))="인문",교과보정값!NI$7,교과보정값!NJ$7)),"")</f>
        <v/>
      </c>
      <c r="H1046" s="86" t="str">
        <f>IF(G1046="","",G1046+교과보정값!NJ$15)</f>
        <v/>
      </c>
      <c r="I1046" s="87" t="str">
        <f>IF(J1046="","",J1046+교과보정값!NI$16)</f>
        <v/>
      </c>
      <c r="J1046" s="87" t="str">
        <f>IFERROR(IF(INDEX(교과보정값!$NI:$NI,MATCH($B1046,교과보정값!$NH:$NH,0))="","",INDEX(교과보정값!$NI:$NI,MATCH($B1046,교과보정값!$NH:$NH,0))+IF(INDEX(교과보정값!$NK:$NK,MATCH($B1046,교과보정값!$NH:$NH,0))="인문",교과보정값!NI$8,교과보정값!NJ$8)),"")</f>
        <v/>
      </c>
      <c r="K1046" s="87" t="str">
        <f>IF(J1046="","",J1046+교과보정값!NJ$16)</f>
        <v/>
      </c>
      <c r="L1046" s="88" t="str">
        <f>IF(M1046="","",M1046+교과보정값!NI$17)</f>
        <v/>
      </c>
      <c r="M1046" s="88" t="str">
        <f>IFERROR(IF(INDEX(교과보정값!$NI:$NI,MATCH($B1046,교과보정값!$NH:$NH,0))="","",INDEX(교과보정값!$NI:$NI,MATCH($B1046,교과보정값!$NH:$NH,0))+IF(INDEX(교과보정값!$NK:$NK,MATCH($B1046,교과보정값!$NH:$NH,0))="인문",교과보정값!NI$9,교과보정값!NJ$9)),"")</f>
        <v/>
      </c>
      <c r="N1046" s="88" t="str">
        <f>IF(M1046="","",M1046+교과보정값!NJ$17)</f>
        <v/>
      </c>
      <c r="O1046" s="89" t="str">
        <f>IF(P1046="","",P1046+교과보정값!NI$18)</f>
        <v/>
      </c>
      <c r="P1046" s="89" t="str">
        <f>IFERROR(IF(INDEX(교과보정값!$NI:$NI,MATCH($B1046,교과보정값!$NH:$NH,0))="","",INDEX(교과보정값!$NI:$NI,MATCH($B1046,교과보정값!$NH:$NH,0))+IF(INDEX(교과보정값!$NK:$NK,MATCH($B1046,교과보정값!$NH:$NH,0))="인문",교과보정값!NI$10,교과보정값!NJ$10)),"")</f>
        <v/>
      </c>
      <c r="Q1046" s="89" t="str">
        <f>IF(P1046="","",P1046+교과보정값!NJ$18)</f>
        <v/>
      </c>
    </row>
    <row r="1047" spans="2:17">
      <c r="B1047" s="84" t="s">
        <v>2556</v>
      </c>
      <c r="C1047" s="85">
        <f>IF(D1047="","",D1047+교과보정값!NI$14)</f>
        <v>0.1</v>
      </c>
      <c r="D1047" s="85">
        <f>IFERROR(IF(INDEX(교과보정값!$NI:$NI,MATCH($B1047,교과보정값!$NH:$NH,0))="","",INDEX(교과보정값!$NI:$NI,MATCH($B1047,교과보정값!$NH:$NH,0))+IF(INDEX(교과보정값!$NK:$NK,MATCH($B1047,교과보정값!$NH:$NH,0))="인문",교과보정값!NI$6,교과보정값!NJ$6)),"")</f>
        <v>0.05</v>
      </c>
      <c r="E1047" s="85">
        <f>IF(D1047="","",D1047+교과보정값!NJ$14)</f>
        <v>0</v>
      </c>
      <c r="F1047" s="86">
        <f>IF(G1047="","",G1047+교과보정값!NI$15)</f>
        <v>0.1</v>
      </c>
      <c r="G1047" s="86">
        <f>IFERROR(IF(INDEX(교과보정값!$NI:$NI,MATCH($B1047,교과보정값!$NH:$NH,0))="","",INDEX(교과보정값!$NI:$NI,MATCH($B1047,교과보정값!$NH:$NH,0))+IF(INDEX(교과보정값!$NK:$NK,MATCH($B1047,교과보정값!$NH:$NH,0))="인문",교과보정값!NI$7,교과보정값!NJ$7)),"")</f>
        <v>0.05</v>
      </c>
      <c r="H1047" s="86">
        <f>IF(G1047="","",G1047+교과보정값!NJ$15)</f>
        <v>0</v>
      </c>
      <c r="I1047" s="87">
        <f>IF(J1047="","",J1047+교과보정값!NI$16)</f>
        <v>0.1</v>
      </c>
      <c r="J1047" s="87">
        <f>IFERROR(IF(INDEX(교과보정값!$NI:$NI,MATCH($B1047,교과보정값!$NH:$NH,0))="","",INDEX(교과보정값!$NI:$NI,MATCH($B1047,교과보정값!$NH:$NH,0))+IF(INDEX(교과보정값!$NK:$NK,MATCH($B1047,교과보정값!$NH:$NH,0))="인문",교과보정값!NI$8,교과보정값!NJ$8)),"")</f>
        <v>0.05</v>
      </c>
      <c r="K1047" s="87">
        <f>IF(J1047="","",J1047+교과보정값!NJ$16)</f>
        <v>0</v>
      </c>
      <c r="L1047" s="88">
        <f>IF(M1047="","",M1047+교과보정값!NI$17)</f>
        <v>0.1</v>
      </c>
      <c r="M1047" s="88">
        <f>IFERROR(IF(INDEX(교과보정값!$NI:$NI,MATCH($B1047,교과보정값!$NH:$NH,0))="","",INDEX(교과보정값!$NI:$NI,MATCH($B1047,교과보정값!$NH:$NH,0))+IF(INDEX(교과보정값!$NK:$NK,MATCH($B1047,교과보정값!$NH:$NH,0))="인문",교과보정값!NI$9,교과보정값!NJ$9)),"")</f>
        <v>0.05</v>
      </c>
      <c r="N1047" s="88">
        <f>IF(M1047="","",M1047+교과보정값!NJ$17)</f>
        <v>0</v>
      </c>
      <c r="O1047" s="89">
        <f>IF(P1047="","",P1047+교과보정값!NI$18)</f>
        <v>0.1</v>
      </c>
      <c r="P1047" s="89">
        <f>IFERROR(IF(INDEX(교과보정값!$NI:$NI,MATCH($B1047,교과보정값!$NH:$NH,0))="","",INDEX(교과보정값!$NI:$NI,MATCH($B1047,교과보정값!$NH:$NH,0))+IF(INDEX(교과보정값!$NK:$NK,MATCH($B1047,교과보정값!$NH:$NH,0))="인문",교과보정값!NI$10,교과보정값!NJ$10)),"")</f>
        <v>0.05</v>
      </c>
      <c r="Q1047" s="89">
        <f>IF(P1047="","",P1047+교과보정값!NJ$18)</f>
        <v>0</v>
      </c>
    </row>
    <row r="1048" spans="2:17">
      <c r="B1048" s="84" t="s">
        <v>2557</v>
      </c>
      <c r="C1048" s="85" t="str">
        <f>IF(D1048="","",D1048+교과보정값!NI$14)</f>
        <v/>
      </c>
      <c r="D1048" s="85" t="str">
        <f>IFERROR(IF(INDEX(교과보정값!$NI:$NI,MATCH($B1048,교과보정값!$NH:$NH,0))="","",INDEX(교과보정값!$NI:$NI,MATCH($B1048,교과보정값!$NH:$NH,0))+IF(INDEX(교과보정값!$NK:$NK,MATCH($B1048,교과보정값!$NH:$NH,0))="인문",교과보정값!NI$6,교과보정값!NJ$6)),"")</f>
        <v/>
      </c>
      <c r="E1048" s="85" t="str">
        <f>IF(D1048="","",D1048+교과보정값!NJ$14)</f>
        <v/>
      </c>
      <c r="F1048" s="86" t="str">
        <f>IF(G1048="","",G1048+교과보정값!NI$15)</f>
        <v/>
      </c>
      <c r="G1048" s="86" t="str">
        <f>IFERROR(IF(INDEX(교과보정값!$NI:$NI,MATCH($B1048,교과보정값!$NH:$NH,0))="","",INDEX(교과보정값!$NI:$NI,MATCH($B1048,교과보정값!$NH:$NH,0))+IF(INDEX(교과보정값!$NK:$NK,MATCH($B1048,교과보정값!$NH:$NH,0))="인문",교과보정값!NI$7,교과보정값!NJ$7)),"")</f>
        <v/>
      </c>
      <c r="H1048" s="86" t="str">
        <f>IF(G1048="","",G1048+교과보정값!NJ$15)</f>
        <v/>
      </c>
      <c r="I1048" s="87" t="str">
        <f>IF(J1048="","",J1048+교과보정값!NI$16)</f>
        <v/>
      </c>
      <c r="J1048" s="87" t="str">
        <f>IFERROR(IF(INDEX(교과보정값!$NI:$NI,MATCH($B1048,교과보정값!$NH:$NH,0))="","",INDEX(교과보정값!$NI:$NI,MATCH($B1048,교과보정값!$NH:$NH,0))+IF(INDEX(교과보정값!$NK:$NK,MATCH($B1048,교과보정값!$NH:$NH,0))="인문",교과보정값!NI$8,교과보정값!NJ$8)),"")</f>
        <v/>
      </c>
      <c r="K1048" s="87" t="str">
        <f>IF(J1048="","",J1048+교과보정값!NJ$16)</f>
        <v/>
      </c>
      <c r="L1048" s="88" t="str">
        <f>IF(M1048="","",M1048+교과보정값!NI$17)</f>
        <v/>
      </c>
      <c r="M1048" s="88" t="str">
        <f>IFERROR(IF(INDEX(교과보정값!$NI:$NI,MATCH($B1048,교과보정값!$NH:$NH,0))="","",INDEX(교과보정값!$NI:$NI,MATCH($B1048,교과보정값!$NH:$NH,0))+IF(INDEX(교과보정값!$NK:$NK,MATCH($B1048,교과보정값!$NH:$NH,0))="인문",교과보정값!NI$9,교과보정값!NJ$9)),"")</f>
        <v/>
      </c>
      <c r="N1048" s="88" t="str">
        <f>IF(M1048="","",M1048+교과보정값!NJ$17)</f>
        <v/>
      </c>
      <c r="O1048" s="89" t="str">
        <f>IF(P1048="","",P1048+교과보정값!NI$18)</f>
        <v/>
      </c>
      <c r="P1048" s="89" t="str">
        <f>IFERROR(IF(INDEX(교과보정값!$NI:$NI,MATCH($B1048,교과보정값!$NH:$NH,0))="","",INDEX(교과보정값!$NI:$NI,MATCH($B1048,교과보정값!$NH:$NH,0))+IF(INDEX(교과보정값!$NK:$NK,MATCH($B1048,교과보정값!$NH:$NH,0))="인문",교과보정값!NI$10,교과보정값!NJ$10)),"")</f>
        <v/>
      </c>
      <c r="Q1048" s="89" t="str">
        <f>IF(P1048="","",P1048+교과보정값!NJ$18)</f>
        <v/>
      </c>
    </row>
    <row r="1049" spans="2:17">
      <c r="B1049" s="84" t="s">
        <v>2558</v>
      </c>
      <c r="C1049" s="85" t="str">
        <f>IF(D1049="","",D1049+교과보정값!NI$14)</f>
        <v/>
      </c>
      <c r="D1049" s="85" t="str">
        <f>IFERROR(IF(INDEX(교과보정값!$NI:$NI,MATCH($B1049,교과보정값!$NH:$NH,0))="","",INDEX(교과보정값!$NI:$NI,MATCH($B1049,교과보정값!$NH:$NH,0))+IF(INDEX(교과보정값!$NK:$NK,MATCH($B1049,교과보정값!$NH:$NH,0))="인문",교과보정값!NI$6,교과보정값!NJ$6)),"")</f>
        <v/>
      </c>
      <c r="E1049" s="85" t="str">
        <f>IF(D1049="","",D1049+교과보정값!NJ$14)</f>
        <v/>
      </c>
      <c r="F1049" s="86" t="str">
        <f>IF(G1049="","",G1049+교과보정값!NI$15)</f>
        <v/>
      </c>
      <c r="G1049" s="86" t="str">
        <f>IFERROR(IF(INDEX(교과보정값!$NI:$NI,MATCH($B1049,교과보정값!$NH:$NH,0))="","",INDEX(교과보정값!$NI:$NI,MATCH($B1049,교과보정값!$NH:$NH,0))+IF(INDEX(교과보정값!$NK:$NK,MATCH($B1049,교과보정값!$NH:$NH,0))="인문",교과보정값!NI$7,교과보정값!NJ$7)),"")</f>
        <v/>
      </c>
      <c r="H1049" s="86" t="str">
        <f>IF(G1049="","",G1049+교과보정값!NJ$15)</f>
        <v/>
      </c>
      <c r="I1049" s="87" t="str">
        <f>IF(J1049="","",J1049+교과보정값!NI$16)</f>
        <v/>
      </c>
      <c r="J1049" s="87" t="str">
        <f>IFERROR(IF(INDEX(교과보정값!$NI:$NI,MATCH($B1049,교과보정값!$NH:$NH,0))="","",INDEX(교과보정값!$NI:$NI,MATCH($B1049,교과보정값!$NH:$NH,0))+IF(INDEX(교과보정값!$NK:$NK,MATCH($B1049,교과보정값!$NH:$NH,0))="인문",교과보정값!NI$8,교과보정값!NJ$8)),"")</f>
        <v/>
      </c>
      <c r="K1049" s="87" t="str">
        <f>IF(J1049="","",J1049+교과보정값!NJ$16)</f>
        <v/>
      </c>
      <c r="L1049" s="88" t="str">
        <f>IF(M1049="","",M1049+교과보정값!NI$17)</f>
        <v/>
      </c>
      <c r="M1049" s="88" t="str">
        <f>IFERROR(IF(INDEX(교과보정값!$NI:$NI,MATCH($B1049,교과보정값!$NH:$NH,0))="","",INDEX(교과보정값!$NI:$NI,MATCH($B1049,교과보정값!$NH:$NH,0))+IF(INDEX(교과보정값!$NK:$NK,MATCH($B1049,교과보정값!$NH:$NH,0))="인문",교과보정값!NI$9,교과보정값!NJ$9)),"")</f>
        <v/>
      </c>
      <c r="N1049" s="88" t="str">
        <f>IF(M1049="","",M1049+교과보정값!NJ$17)</f>
        <v/>
      </c>
      <c r="O1049" s="89" t="str">
        <f>IF(P1049="","",P1049+교과보정값!NI$18)</f>
        <v/>
      </c>
      <c r="P1049" s="89" t="str">
        <f>IFERROR(IF(INDEX(교과보정값!$NI:$NI,MATCH($B1049,교과보정값!$NH:$NH,0))="","",INDEX(교과보정값!$NI:$NI,MATCH($B1049,교과보정값!$NH:$NH,0))+IF(INDEX(교과보정값!$NK:$NK,MATCH($B1049,교과보정값!$NH:$NH,0))="인문",교과보정값!NI$10,교과보정값!NJ$10)),"")</f>
        <v/>
      </c>
      <c r="Q1049" s="89" t="str">
        <f>IF(P1049="","",P1049+교과보정값!NJ$18)</f>
        <v/>
      </c>
    </row>
    <row r="1050" spans="2:17">
      <c r="B1050" s="84" t="s">
        <v>2559</v>
      </c>
      <c r="C1050" s="85" t="str">
        <f>IF(D1050="","",D1050+교과보정값!NI$14)</f>
        <v/>
      </c>
      <c r="D1050" s="85" t="str">
        <f>IFERROR(IF(INDEX(교과보정값!$NI:$NI,MATCH($B1050,교과보정값!$NH:$NH,0))="","",INDEX(교과보정값!$NI:$NI,MATCH($B1050,교과보정값!$NH:$NH,0))+IF(INDEX(교과보정값!$NK:$NK,MATCH($B1050,교과보정값!$NH:$NH,0))="인문",교과보정값!NI$6,교과보정값!NJ$6)),"")</f>
        <v/>
      </c>
      <c r="E1050" s="85" t="str">
        <f>IF(D1050="","",D1050+교과보정값!NJ$14)</f>
        <v/>
      </c>
      <c r="F1050" s="86" t="str">
        <f>IF(G1050="","",G1050+교과보정값!NI$15)</f>
        <v/>
      </c>
      <c r="G1050" s="86" t="str">
        <f>IFERROR(IF(INDEX(교과보정값!$NI:$NI,MATCH($B1050,교과보정값!$NH:$NH,0))="","",INDEX(교과보정값!$NI:$NI,MATCH($B1050,교과보정값!$NH:$NH,0))+IF(INDEX(교과보정값!$NK:$NK,MATCH($B1050,교과보정값!$NH:$NH,0))="인문",교과보정값!NI$7,교과보정값!NJ$7)),"")</f>
        <v/>
      </c>
      <c r="H1050" s="86" t="str">
        <f>IF(G1050="","",G1050+교과보정값!NJ$15)</f>
        <v/>
      </c>
      <c r="I1050" s="87" t="str">
        <f>IF(J1050="","",J1050+교과보정값!NI$16)</f>
        <v/>
      </c>
      <c r="J1050" s="87" t="str">
        <f>IFERROR(IF(INDEX(교과보정값!$NI:$NI,MATCH($B1050,교과보정값!$NH:$NH,0))="","",INDEX(교과보정값!$NI:$NI,MATCH($B1050,교과보정값!$NH:$NH,0))+IF(INDEX(교과보정값!$NK:$NK,MATCH($B1050,교과보정값!$NH:$NH,0))="인문",교과보정값!NI$8,교과보정값!NJ$8)),"")</f>
        <v/>
      </c>
      <c r="K1050" s="87" t="str">
        <f>IF(J1050="","",J1050+교과보정값!NJ$16)</f>
        <v/>
      </c>
      <c r="L1050" s="88" t="str">
        <f>IF(M1050="","",M1050+교과보정값!NI$17)</f>
        <v/>
      </c>
      <c r="M1050" s="88" t="str">
        <f>IFERROR(IF(INDEX(교과보정값!$NI:$NI,MATCH($B1050,교과보정값!$NH:$NH,0))="","",INDEX(교과보정값!$NI:$NI,MATCH($B1050,교과보정값!$NH:$NH,0))+IF(INDEX(교과보정값!$NK:$NK,MATCH($B1050,교과보정값!$NH:$NH,0))="인문",교과보정값!NI$9,교과보정값!NJ$9)),"")</f>
        <v/>
      </c>
      <c r="N1050" s="88" t="str">
        <f>IF(M1050="","",M1050+교과보정값!NJ$17)</f>
        <v/>
      </c>
      <c r="O1050" s="89" t="str">
        <f>IF(P1050="","",P1050+교과보정값!NI$18)</f>
        <v/>
      </c>
      <c r="P1050" s="89" t="str">
        <f>IFERROR(IF(INDEX(교과보정값!$NI:$NI,MATCH($B1050,교과보정값!$NH:$NH,0))="","",INDEX(교과보정값!$NI:$NI,MATCH($B1050,교과보정값!$NH:$NH,0))+IF(INDEX(교과보정값!$NK:$NK,MATCH($B1050,교과보정값!$NH:$NH,0))="인문",교과보정값!NI$10,교과보정값!NJ$10)),"")</f>
        <v/>
      </c>
      <c r="Q1050" s="89" t="str">
        <f>IF(P1050="","",P1050+교과보정값!NJ$18)</f>
        <v/>
      </c>
    </row>
    <row r="1051" spans="2:17">
      <c r="B1051" s="84" t="s">
        <v>2560</v>
      </c>
      <c r="C1051" s="85" t="str">
        <f>IF(D1051="","",D1051+교과보정값!NI$14)</f>
        <v/>
      </c>
      <c r="D1051" s="85" t="str">
        <f>IFERROR(IF(INDEX(교과보정값!$NI:$NI,MATCH($B1051,교과보정값!$NH:$NH,0))="","",INDEX(교과보정값!$NI:$NI,MATCH($B1051,교과보정값!$NH:$NH,0))+IF(INDEX(교과보정값!$NK:$NK,MATCH($B1051,교과보정값!$NH:$NH,0))="인문",교과보정값!NI$6,교과보정값!NJ$6)),"")</f>
        <v/>
      </c>
      <c r="E1051" s="85" t="str">
        <f>IF(D1051="","",D1051+교과보정값!NJ$14)</f>
        <v/>
      </c>
      <c r="F1051" s="86" t="str">
        <f>IF(G1051="","",G1051+교과보정값!NI$15)</f>
        <v/>
      </c>
      <c r="G1051" s="86" t="str">
        <f>IFERROR(IF(INDEX(교과보정값!$NI:$NI,MATCH($B1051,교과보정값!$NH:$NH,0))="","",INDEX(교과보정값!$NI:$NI,MATCH($B1051,교과보정값!$NH:$NH,0))+IF(INDEX(교과보정값!$NK:$NK,MATCH($B1051,교과보정값!$NH:$NH,0))="인문",교과보정값!NI$7,교과보정값!NJ$7)),"")</f>
        <v/>
      </c>
      <c r="H1051" s="86" t="str">
        <f>IF(G1051="","",G1051+교과보정값!NJ$15)</f>
        <v/>
      </c>
      <c r="I1051" s="87" t="str">
        <f>IF(J1051="","",J1051+교과보정값!NI$16)</f>
        <v/>
      </c>
      <c r="J1051" s="87" t="str">
        <f>IFERROR(IF(INDEX(교과보정값!$NI:$NI,MATCH($B1051,교과보정값!$NH:$NH,0))="","",INDEX(교과보정값!$NI:$NI,MATCH($B1051,교과보정값!$NH:$NH,0))+IF(INDEX(교과보정값!$NK:$NK,MATCH($B1051,교과보정값!$NH:$NH,0))="인문",교과보정값!NI$8,교과보정값!NJ$8)),"")</f>
        <v/>
      </c>
      <c r="K1051" s="87" t="str">
        <f>IF(J1051="","",J1051+교과보정값!NJ$16)</f>
        <v/>
      </c>
      <c r="L1051" s="88" t="str">
        <f>IF(M1051="","",M1051+교과보정값!NI$17)</f>
        <v/>
      </c>
      <c r="M1051" s="88" t="str">
        <f>IFERROR(IF(INDEX(교과보정값!$NI:$NI,MATCH($B1051,교과보정값!$NH:$NH,0))="","",INDEX(교과보정값!$NI:$NI,MATCH($B1051,교과보정값!$NH:$NH,0))+IF(INDEX(교과보정값!$NK:$NK,MATCH($B1051,교과보정값!$NH:$NH,0))="인문",교과보정값!NI$9,교과보정값!NJ$9)),"")</f>
        <v/>
      </c>
      <c r="N1051" s="88" t="str">
        <f>IF(M1051="","",M1051+교과보정값!NJ$17)</f>
        <v/>
      </c>
      <c r="O1051" s="89" t="str">
        <f>IF(P1051="","",P1051+교과보정값!NI$18)</f>
        <v/>
      </c>
      <c r="P1051" s="89" t="str">
        <f>IFERROR(IF(INDEX(교과보정값!$NI:$NI,MATCH($B1051,교과보정값!$NH:$NH,0))="","",INDEX(교과보정값!$NI:$NI,MATCH($B1051,교과보정값!$NH:$NH,0))+IF(INDEX(교과보정값!$NK:$NK,MATCH($B1051,교과보정값!$NH:$NH,0))="인문",교과보정값!NI$10,교과보정값!NJ$10)),"")</f>
        <v/>
      </c>
      <c r="Q1051" s="89" t="str">
        <f>IF(P1051="","",P1051+교과보정값!NJ$18)</f>
        <v/>
      </c>
    </row>
    <row r="1053" spans="2:17">
      <c r="B1053" s="159" t="s">
        <v>2561</v>
      </c>
      <c r="C1053" s="154"/>
      <c r="D1053" s="154"/>
      <c r="E1053" s="154"/>
      <c r="F1053" s="154"/>
      <c r="G1053" s="154"/>
      <c r="H1053" s="154"/>
      <c r="I1053" s="154"/>
      <c r="J1053" s="154"/>
      <c r="K1053" s="154"/>
      <c r="L1053" s="154"/>
      <c r="M1053" s="154"/>
      <c r="N1053" s="154"/>
      <c r="O1053" s="154"/>
      <c r="P1053" s="154"/>
      <c r="Q1053" s="155"/>
    </row>
    <row r="1054" spans="2:17">
      <c r="B1054" s="78"/>
      <c r="C1054" s="163" t="s">
        <v>1862</v>
      </c>
      <c r="D1054" s="154"/>
      <c r="E1054" s="155"/>
      <c r="F1054" s="161" t="s">
        <v>1863</v>
      </c>
      <c r="G1054" s="154"/>
      <c r="H1054" s="155"/>
      <c r="I1054" s="162" t="s">
        <v>1864</v>
      </c>
      <c r="J1054" s="154"/>
      <c r="K1054" s="155"/>
      <c r="L1054" s="156" t="s">
        <v>1865</v>
      </c>
      <c r="M1054" s="154"/>
      <c r="N1054" s="155"/>
      <c r="O1054" s="157" t="s">
        <v>1866</v>
      </c>
      <c r="P1054" s="154"/>
      <c r="Q1054" s="155"/>
    </row>
    <row r="1055" spans="2:17">
      <c r="B1055" s="78" t="s">
        <v>1869</v>
      </c>
      <c r="C1055" s="79" t="s">
        <v>19</v>
      </c>
      <c r="D1055" s="79" t="s">
        <v>20</v>
      </c>
      <c r="E1055" s="79" t="s">
        <v>21</v>
      </c>
      <c r="F1055" s="80" t="s">
        <v>19</v>
      </c>
      <c r="G1055" s="80" t="s">
        <v>20</v>
      </c>
      <c r="H1055" s="80" t="s">
        <v>21</v>
      </c>
      <c r="I1055" s="81" t="s">
        <v>19</v>
      </c>
      <c r="J1055" s="81" t="s">
        <v>20</v>
      </c>
      <c r="K1055" s="81" t="s">
        <v>21</v>
      </c>
      <c r="L1055" s="82" t="s">
        <v>19</v>
      </c>
      <c r="M1055" s="82" t="s">
        <v>20</v>
      </c>
      <c r="N1055" s="82" t="s">
        <v>21</v>
      </c>
      <c r="O1055" s="83" t="s">
        <v>19</v>
      </c>
      <c r="P1055" s="83" t="s">
        <v>20</v>
      </c>
      <c r="Q1055" s="83" t="s">
        <v>21</v>
      </c>
    </row>
    <row r="1056" spans="2:17">
      <c r="B1056" s="84" t="s">
        <v>2562</v>
      </c>
      <c r="C1056" s="85">
        <f>IF(D1056="","",D1056+교과보정값!NN$14)</f>
        <v>3.0000000000000002E-2</v>
      </c>
      <c r="D1056" s="85">
        <f>IFERROR(IF(INDEX(교과보정값!$NN:$NN,MATCH($B1056,교과보정값!$NM:$NM,0))="","",INDEX(교과보정값!$NN:$NN,MATCH($B1056,교과보정값!$NM:$NM,0))+IF(INDEX(교과보정값!$NP:$NP,MATCH($B1056,교과보정값!$NM:$NM,0))="인문",교과보정값!NN$6,교과보정값!NO$6)),"")</f>
        <v>-0.02</v>
      </c>
      <c r="E1056" s="85">
        <f>IF(D1056="","",D1056+교과보정값!NO$14)</f>
        <v>-7.0000000000000007E-2</v>
      </c>
      <c r="F1056" s="86">
        <f>IF(G1056="","",G1056+교과보정값!NN$15)</f>
        <v>3.0000000000000002E-2</v>
      </c>
      <c r="G1056" s="86">
        <f>IFERROR(IF(INDEX(교과보정값!$NN:$NN,MATCH($B1056,교과보정값!$NM:$NM,0))="","",INDEX(교과보정값!$NN:$NN,MATCH($B1056,교과보정값!$NM:$NM,0))+IF(INDEX(교과보정값!$NP:$NP,MATCH($B1056,교과보정값!$NM:$NM,0))="인문",교과보정값!NN$7,교과보정값!NO$7)),"")</f>
        <v>-0.02</v>
      </c>
      <c r="H1056" s="86">
        <f>IF(G1056="","",G1056+교과보정값!NO$15)</f>
        <v>-7.0000000000000007E-2</v>
      </c>
      <c r="I1056" s="87">
        <f>IF(J1056="","",J1056+교과보정값!NN$16)</f>
        <v>3.0000000000000002E-2</v>
      </c>
      <c r="J1056" s="87">
        <f>IFERROR(IF(INDEX(교과보정값!$NN:$NN,MATCH($B1056,교과보정값!$NM:$NM,0))="","",INDEX(교과보정값!$NN:$NN,MATCH($B1056,교과보정값!$NM:$NM,0))+IF(INDEX(교과보정값!$NP:$NP,MATCH($B1056,교과보정값!$NM:$NM,0))="인문",교과보정값!NN$8,교과보정값!NO$8)),"")</f>
        <v>-0.02</v>
      </c>
      <c r="K1056" s="87">
        <f>IF(J1056="","",J1056+교과보정값!NO$16)</f>
        <v>-7.0000000000000007E-2</v>
      </c>
      <c r="L1056" s="88">
        <f>IF(M1056="","",M1056+교과보정값!NN$17)</f>
        <v>3.0000000000000002E-2</v>
      </c>
      <c r="M1056" s="88">
        <f>IFERROR(IF(INDEX(교과보정값!$NN:$NN,MATCH($B1056,교과보정값!$NM:$NM,0))="","",INDEX(교과보정값!$NN:$NN,MATCH($B1056,교과보정값!$NM:$NM,0))+IF(INDEX(교과보정값!$NP:$NP,MATCH($B1056,교과보정값!$NM:$NM,0))="인문",교과보정값!NN$9,교과보정값!NO$9)),"")</f>
        <v>-0.02</v>
      </c>
      <c r="N1056" s="88">
        <f>IF(M1056="","",M1056+교과보정값!NO$17)</f>
        <v>-7.0000000000000007E-2</v>
      </c>
      <c r="O1056" s="89">
        <f>IF(P1056="","",P1056+교과보정값!NN$18)</f>
        <v>3.0000000000000002E-2</v>
      </c>
      <c r="P1056" s="89">
        <f>IFERROR(IF(INDEX(교과보정값!$NN:$NN,MATCH($B1056,교과보정값!$NM:$NM,0))="","",INDEX(교과보정값!$NN:$NN,MATCH($B1056,교과보정값!$NM:$NM,0))+IF(INDEX(교과보정값!$NP:$NP,MATCH($B1056,교과보정값!$NM:$NM,0))="인문",교과보정값!NN$10,교과보정값!NO$10)),"")</f>
        <v>-0.02</v>
      </c>
      <c r="Q1056" s="89">
        <f>IF(P1056="","",P1056+교과보정값!NO$18)</f>
        <v>-7.0000000000000007E-2</v>
      </c>
    </row>
    <row r="1057" spans="2:17">
      <c r="B1057" s="84" t="s">
        <v>2563</v>
      </c>
      <c r="C1057" s="85" t="str">
        <f>IF(D1057="","",D1057+교과보정값!NN$14)</f>
        <v/>
      </c>
      <c r="D1057" s="85" t="str">
        <f>IFERROR(IF(INDEX(교과보정값!$NN:$NN,MATCH($B1057,교과보정값!$NM:$NM,0))="","",INDEX(교과보정값!$NN:$NN,MATCH($B1057,교과보정값!$NM:$NM,0))+IF(INDEX(교과보정값!$NP:$NP,MATCH($B1057,교과보정값!$NM:$NM,0))="인문",교과보정값!NN$6,교과보정값!NO$6)),"")</f>
        <v/>
      </c>
      <c r="E1057" s="85" t="str">
        <f>IF(D1057="","",D1057+교과보정값!NO$14)</f>
        <v/>
      </c>
      <c r="F1057" s="86" t="str">
        <f>IF(G1057="","",G1057+교과보정값!NN$15)</f>
        <v/>
      </c>
      <c r="G1057" s="86" t="str">
        <f>IFERROR(IF(INDEX(교과보정값!$NN:$NN,MATCH($B1057,교과보정값!$NM:$NM,0))="","",INDEX(교과보정값!$NN:$NN,MATCH($B1057,교과보정값!$NM:$NM,0))+IF(INDEX(교과보정값!$NP:$NP,MATCH($B1057,교과보정값!$NM:$NM,0))="인문",교과보정값!NN$7,교과보정값!NO$7)),"")</f>
        <v/>
      </c>
      <c r="H1057" s="86" t="str">
        <f>IF(G1057="","",G1057+교과보정값!NO$15)</f>
        <v/>
      </c>
      <c r="I1057" s="87" t="str">
        <f>IF(J1057="","",J1057+교과보정값!NN$16)</f>
        <v/>
      </c>
      <c r="J1057" s="87" t="str">
        <f>IFERROR(IF(INDEX(교과보정값!$NN:$NN,MATCH($B1057,교과보정값!$NM:$NM,0))="","",INDEX(교과보정값!$NN:$NN,MATCH($B1057,교과보정값!$NM:$NM,0))+IF(INDEX(교과보정값!$NP:$NP,MATCH($B1057,교과보정값!$NM:$NM,0))="인문",교과보정값!NN$8,교과보정값!NO$8)),"")</f>
        <v/>
      </c>
      <c r="K1057" s="87" t="str">
        <f>IF(J1057="","",J1057+교과보정값!NO$16)</f>
        <v/>
      </c>
      <c r="L1057" s="88" t="str">
        <f>IF(M1057="","",M1057+교과보정값!NN$17)</f>
        <v/>
      </c>
      <c r="M1057" s="88" t="str">
        <f>IFERROR(IF(INDEX(교과보정값!$NN:$NN,MATCH($B1057,교과보정값!$NM:$NM,0))="","",INDEX(교과보정값!$NN:$NN,MATCH($B1057,교과보정값!$NM:$NM,0))+IF(INDEX(교과보정값!$NP:$NP,MATCH($B1057,교과보정값!$NM:$NM,0))="인문",교과보정값!NN$9,교과보정값!NO$9)),"")</f>
        <v/>
      </c>
      <c r="N1057" s="88" t="str">
        <f>IF(M1057="","",M1057+교과보정값!NO$17)</f>
        <v/>
      </c>
      <c r="O1057" s="89" t="str">
        <f>IF(P1057="","",P1057+교과보정값!NN$18)</f>
        <v/>
      </c>
      <c r="P1057" s="89" t="str">
        <f>IFERROR(IF(INDEX(교과보정값!$NN:$NN,MATCH($B1057,교과보정값!$NM:$NM,0))="","",INDEX(교과보정값!$NN:$NN,MATCH($B1057,교과보정값!$NM:$NM,0))+IF(INDEX(교과보정값!$NP:$NP,MATCH($B1057,교과보정값!$NM:$NM,0))="인문",교과보정값!NN$10,교과보정값!NO$10)),"")</f>
        <v/>
      </c>
      <c r="Q1057" s="89" t="str">
        <f>IF(P1057="","",P1057+교과보정값!NO$18)</f>
        <v/>
      </c>
    </row>
    <row r="1058" spans="2:17">
      <c r="B1058" s="84" t="s">
        <v>2564</v>
      </c>
      <c r="C1058" s="85">
        <f>IF(D1058="","",D1058+교과보정값!NN$14)</f>
        <v>7.0000000000000007E-2</v>
      </c>
      <c r="D1058" s="85">
        <f>IFERROR(IF(INDEX(교과보정값!$NN:$NN,MATCH($B1058,교과보정값!$NM:$NM,0))="","",INDEX(교과보정값!$NN:$NN,MATCH($B1058,교과보정값!$NM:$NM,0))+IF(INDEX(교과보정값!$NP:$NP,MATCH($B1058,교과보정값!$NM:$NM,0))="인문",교과보정값!NN$6,교과보정값!NO$6)),"")</f>
        <v>0.02</v>
      </c>
      <c r="E1058" s="85">
        <f>IF(D1058="","",D1058+교과보정값!NO$14)</f>
        <v>-3.0000000000000002E-2</v>
      </c>
      <c r="F1058" s="86">
        <f>IF(G1058="","",G1058+교과보정값!NN$15)</f>
        <v>7.0000000000000007E-2</v>
      </c>
      <c r="G1058" s="86">
        <f>IFERROR(IF(INDEX(교과보정값!$NN:$NN,MATCH($B1058,교과보정값!$NM:$NM,0))="","",INDEX(교과보정값!$NN:$NN,MATCH($B1058,교과보정값!$NM:$NM,0))+IF(INDEX(교과보정값!$NP:$NP,MATCH($B1058,교과보정값!$NM:$NM,0))="인문",교과보정값!NN$7,교과보정값!NO$7)),"")</f>
        <v>0.02</v>
      </c>
      <c r="H1058" s="86">
        <f>IF(G1058="","",G1058+교과보정값!NO$15)</f>
        <v>-3.0000000000000002E-2</v>
      </c>
      <c r="I1058" s="87">
        <f>IF(J1058="","",J1058+교과보정값!NN$16)</f>
        <v>7.0000000000000007E-2</v>
      </c>
      <c r="J1058" s="87">
        <f>IFERROR(IF(INDEX(교과보정값!$NN:$NN,MATCH($B1058,교과보정값!$NM:$NM,0))="","",INDEX(교과보정값!$NN:$NN,MATCH($B1058,교과보정값!$NM:$NM,0))+IF(INDEX(교과보정값!$NP:$NP,MATCH($B1058,교과보정값!$NM:$NM,0))="인문",교과보정값!NN$8,교과보정값!NO$8)),"")</f>
        <v>0.02</v>
      </c>
      <c r="K1058" s="87">
        <f>IF(J1058="","",J1058+교과보정값!NO$16)</f>
        <v>-3.0000000000000002E-2</v>
      </c>
      <c r="L1058" s="88">
        <f>IF(M1058="","",M1058+교과보정값!NN$17)</f>
        <v>7.0000000000000007E-2</v>
      </c>
      <c r="M1058" s="88">
        <f>IFERROR(IF(INDEX(교과보정값!$NN:$NN,MATCH($B1058,교과보정값!$NM:$NM,0))="","",INDEX(교과보정값!$NN:$NN,MATCH($B1058,교과보정값!$NM:$NM,0))+IF(INDEX(교과보정값!$NP:$NP,MATCH($B1058,교과보정값!$NM:$NM,0))="인문",교과보정값!NN$9,교과보정값!NO$9)),"")</f>
        <v>0.02</v>
      </c>
      <c r="N1058" s="88">
        <f>IF(M1058="","",M1058+교과보정값!NO$17)</f>
        <v>-3.0000000000000002E-2</v>
      </c>
      <c r="O1058" s="89">
        <f>IF(P1058="","",P1058+교과보정값!NN$18)</f>
        <v>7.0000000000000007E-2</v>
      </c>
      <c r="P1058" s="89">
        <f>IFERROR(IF(INDEX(교과보정값!$NN:$NN,MATCH($B1058,교과보정값!$NM:$NM,0))="","",INDEX(교과보정값!$NN:$NN,MATCH($B1058,교과보정값!$NM:$NM,0))+IF(INDEX(교과보정값!$NP:$NP,MATCH($B1058,교과보정값!$NM:$NM,0))="인문",교과보정값!NN$10,교과보정값!NO$10)),"")</f>
        <v>0.02</v>
      </c>
      <c r="Q1058" s="89">
        <f>IF(P1058="","",P1058+교과보정값!NO$18)</f>
        <v>-3.0000000000000002E-2</v>
      </c>
    </row>
    <row r="1059" spans="2:17">
      <c r="B1059" s="84" t="s">
        <v>2565</v>
      </c>
      <c r="C1059" s="85">
        <f>IF(D1059="","",D1059+교과보정값!NN$14)</f>
        <v>0</v>
      </c>
      <c r="D1059" s="85">
        <f>IFERROR(IF(INDEX(교과보정값!$NN:$NN,MATCH($B1059,교과보정값!$NM:$NM,0))="","",INDEX(교과보정값!$NN:$NN,MATCH($B1059,교과보정값!$NM:$NM,0))+IF(INDEX(교과보정값!$NP:$NP,MATCH($B1059,교과보정값!$NM:$NM,0))="인문",교과보정값!NN$6,교과보정값!NO$6)),"")</f>
        <v>-0.05</v>
      </c>
      <c r="E1059" s="85">
        <f>IF(D1059="","",D1059+교과보정값!NO$14)</f>
        <v>-0.1</v>
      </c>
      <c r="F1059" s="86">
        <f>IF(G1059="","",G1059+교과보정값!NN$15)</f>
        <v>0</v>
      </c>
      <c r="G1059" s="86">
        <f>IFERROR(IF(INDEX(교과보정값!$NN:$NN,MATCH($B1059,교과보정값!$NM:$NM,0))="","",INDEX(교과보정값!$NN:$NN,MATCH($B1059,교과보정값!$NM:$NM,0))+IF(INDEX(교과보정값!$NP:$NP,MATCH($B1059,교과보정값!$NM:$NM,0))="인문",교과보정값!NN$7,교과보정값!NO$7)),"")</f>
        <v>-0.05</v>
      </c>
      <c r="H1059" s="86">
        <f>IF(G1059="","",G1059+교과보정값!NO$15)</f>
        <v>-0.1</v>
      </c>
      <c r="I1059" s="87">
        <f>IF(J1059="","",J1059+교과보정값!NN$16)</f>
        <v>0</v>
      </c>
      <c r="J1059" s="87">
        <f>IFERROR(IF(INDEX(교과보정값!$NN:$NN,MATCH($B1059,교과보정값!$NM:$NM,0))="","",INDEX(교과보정값!$NN:$NN,MATCH($B1059,교과보정값!$NM:$NM,0))+IF(INDEX(교과보정값!$NP:$NP,MATCH($B1059,교과보정값!$NM:$NM,0))="인문",교과보정값!NN$8,교과보정값!NO$8)),"")</f>
        <v>-0.05</v>
      </c>
      <c r="K1059" s="87">
        <f>IF(J1059="","",J1059+교과보정값!NO$16)</f>
        <v>-0.1</v>
      </c>
      <c r="L1059" s="88">
        <f>IF(M1059="","",M1059+교과보정값!NN$17)</f>
        <v>0</v>
      </c>
      <c r="M1059" s="88">
        <f>IFERROR(IF(INDEX(교과보정값!$NN:$NN,MATCH($B1059,교과보정값!$NM:$NM,0))="","",INDEX(교과보정값!$NN:$NN,MATCH($B1059,교과보정값!$NM:$NM,0))+IF(INDEX(교과보정값!$NP:$NP,MATCH($B1059,교과보정값!$NM:$NM,0))="인문",교과보정값!NN$9,교과보정값!NO$9)),"")</f>
        <v>-0.05</v>
      </c>
      <c r="N1059" s="88">
        <f>IF(M1059="","",M1059+교과보정값!NO$17)</f>
        <v>-0.1</v>
      </c>
      <c r="O1059" s="89">
        <f>IF(P1059="","",P1059+교과보정값!NN$18)</f>
        <v>0</v>
      </c>
      <c r="P1059" s="89">
        <f>IFERROR(IF(INDEX(교과보정값!$NN:$NN,MATCH($B1059,교과보정값!$NM:$NM,0))="","",INDEX(교과보정값!$NN:$NN,MATCH($B1059,교과보정값!$NM:$NM,0))+IF(INDEX(교과보정값!$NP:$NP,MATCH($B1059,교과보정값!$NM:$NM,0))="인문",교과보정값!NN$10,교과보정값!NO$10)),"")</f>
        <v>-0.05</v>
      </c>
      <c r="Q1059" s="89">
        <f>IF(P1059="","",P1059+교과보정값!NO$18)</f>
        <v>-0.1</v>
      </c>
    </row>
    <row r="1060" spans="2:17">
      <c r="B1060" s="84" t="s">
        <v>2566</v>
      </c>
      <c r="C1060" s="85" t="str">
        <f>IF(D1060="","",D1060+교과보정값!NN$14)</f>
        <v/>
      </c>
      <c r="D1060" s="85" t="str">
        <f>IFERROR(IF(INDEX(교과보정값!$NN:$NN,MATCH($B1060,교과보정값!$NM:$NM,0))="","",INDEX(교과보정값!$NN:$NN,MATCH($B1060,교과보정값!$NM:$NM,0))+IF(INDEX(교과보정값!$NP:$NP,MATCH($B1060,교과보정값!$NM:$NM,0))="인문",교과보정값!NN$6,교과보정값!NO$6)),"")</f>
        <v/>
      </c>
      <c r="E1060" s="85" t="str">
        <f>IF(D1060="","",D1060+교과보정값!NO$14)</f>
        <v/>
      </c>
      <c r="F1060" s="86" t="str">
        <f>IF(G1060="","",G1060+교과보정값!NN$15)</f>
        <v/>
      </c>
      <c r="G1060" s="86" t="str">
        <f>IFERROR(IF(INDEX(교과보정값!$NN:$NN,MATCH($B1060,교과보정값!$NM:$NM,0))="","",INDEX(교과보정값!$NN:$NN,MATCH($B1060,교과보정값!$NM:$NM,0))+IF(INDEX(교과보정값!$NP:$NP,MATCH($B1060,교과보정값!$NM:$NM,0))="인문",교과보정값!NN$7,교과보정값!NO$7)),"")</f>
        <v/>
      </c>
      <c r="H1060" s="86" t="str">
        <f>IF(G1060="","",G1060+교과보정값!NO$15)</f>
        <v/>
      </c>
      <c r="I1060" s="87" t="str">
        <f>IF(J1060="","",J1060+교과보정값!NN$16)</f>
        <v/>
      </c>
      <c r="J1060" s="87" t="str">
        <f>IFERROR(IF(INDEX(교과보정값!$NN:$NN,MATCH($B1060,교과보정값!$NM:$NM,0))="","",INDEX(교과보정값!$NN:$NN,MATCH($B1060,교과보정값!$NM:$NM,0))+IF(INDEX(교과보정값!$NP:$NP,MATCH($B1060,교과보정값!$NM:$NM,0))="인문",교과보정값!NN$8,교과보정값!NO$8)),"")</f>
        <v/>
      </c>
      <c r="K1060" s="87" t="str">
        <f>IF(J1060="","",J1060+교과보정값!NO$16)</f>
        <v/>
      </c>
      <c r="L1060" s="88" t="str">
        <f>IF(M1060="","",M1060+교과보정값!NN$17)</f>
        <v/>
      </c>
      <c r="M1060" s="88" t="str">
        <f>IFERROR(IF(INDEX(교과보정값!$NN:$NN,MATCH($B1060,교과보정값!$NM:$NM,0))="","",INDEX(교과보정값!$NN:$NN,MATCH($B1060,교과보정값!$NM:$NM,0))+IF(INDEX(교과보정값!$NP:$NP,MATCH($B1060,교과보정값!$NM:$NM,0))="인문",교과보정값!NN$9,교과보정값!NO$9)),"")</f>
        <v/>
      </c>
      <c r="N1060" s="88" t="str">
        <f>IF(M1060="","",M1060+교과보정값!NO$17)</f>
        <v/>
      </c>
      <c r="O1060" s="89" t="str">
        <f>IF(P1060="","",P1060+교과보정값!NN$18)</f>
        <v/>
      </c>
      <c r="P1060" s="89" t="str">
        <f>IFERROR(IF(INDEX(교과보정값!$NN:$NN,MATCH($B1060,교과보정값!$NM:$NM,0))="","",INDEX(교과보정값!$NN:$NN,MATCH($B1060,교과보정값!$NM:$NM,0))+IF(INDEX(교과보정값!$NP:$NP,MATCH($B1060,교과보정값!$NM:$NM,0))="인문",교과보정값!NN$10,교과보정값!NO$10)),"")</f>
        <v/>
      </c>
      <c r="Q1060" s="89" t="str">
        <f>IF(P1060="","",P1060+교과보정값!NO$18)</f>
        <v/>
      </c>
    </row>
    <row r="1061" spans="2:17">
      <c r="B1061" s="84" t="s">
        <v>2567</v>
      </c>
      <c r="C1061" s="85">
        <f>IF(D1061="","",D1061+교과보정값!NN$14)</f>
        <v>0.1</v>
      </c>
      <c r="D1061" s="85">
        <f>IFERROR(IF(INDEX(교과보정값!$NN:$NN,MATCH($B1061,교과보정값!$NM:$NM,0))="","",INDEX(교과보정값!$NN:$NN,MATCH($B1061,교과보정값!$NM:$NM,0))+IF(INDEX(교과보정값!$NP:$NP,MATCH($B1061,교과보정값!$NM:$NM,0))="인문",교과보정값!NN$6,교과보정값!NO$6)),"")</f>
        <v>0.05</v>
      </c>
      <c r="E1061" s="85">
        <f>IF(D1061="","",D1061+교과보정값!NO$14)</f>
        <v>0</v>
      </c>
      <c r="F1061" s="86">
        <f>IF(G1061="","",G1061+교과보정값!NN$15)</f>
        <v>0.1</v>
      </c>
      <c r="G1061" s="86">
        <f>IFERROR(IF(INDEX(교과보정값!$NN:$NN,MATCH($B1061,교과보정값!$NM:$NM,0))="","",INDEX(교과보정값!$NN:$NN,MATCH($B1061,교과보정값!$NM:$NM,0))+IF(INDEX(교과보정값!$NP:$NP,MATCH($B1061,교과보정값!$NM:$NM,0))="인문",교과보정값!NN$7,교과보정값!NO$7)),"")</f>
        <v>0.05</v>
      </c>
      <c r="H1061" s="86">
        <f>IF(G1061="","",G1061+교과보정값!NO$15)</f>
        <v>0</v>
      </c>
      <c r="I1061" s="87">
        <f>IF(J1061="","",J1061+교과보정값!NN$16)</f>
        <v>0.1</v>
      </c>
      <c r="J1061" s="87">
        <f>IFERROR(IF(INDEX(교과보정값!$NN:$NN,MATCH($B1061,교과보정값!$NM:$NM,0))="","",INDEX(교과보정값!$NN:$NN,MATCH($B1061,교과보정값!$NM:$NM,0))+IF(INDEX(교과보정값!$NP:$NP,MATCH($B1061,교과보정값!$NM:$NM,0))="인문",교과보정값!NN$8,교과보정값!NO$8)),"")</f>
        <v>0.05</v>
      </c>
      <c r="K1061" s="87">
        <f>IF(J1061="","",J1061+교과보정값!NO$16)</f>
        <v>0</v>
      </c>
      <c r="L1061" s="88">
        <f>IF(M1061="","",M1061+교과보정값!NN$17)</f>
        <v>0.1</v>
      </c>
      <c r="M1061" s="88">
        <f>IFERROR(IF(INDEX(교과보정값!$NN:$NN,MATCH($B1061,교과보정값!$NM:$NM,0))="","",INDEX(교과보정값!$NN:$NN,MATCH($B1061,교과보정값!$NM:$NM,0))+IF(INDEX(교과보정값!$NP:$NP,MATCH($B1061,교과보정값!$NM:$NM,0))="인문",교과보정값!NN$9,교과보정값!NO$9)),"")</f>
        <v>0.05</v>
      </c>
      <c r="N1061" s="88">
        <f>IF(M1061="","",M1061+교과보정값!NO$17)</f>
        <v>0</v>
      </c>
      <c r="O1061" s="89">
        <f>IF(P1061="","",P1061+교과보정값!NN$18)</f>
        <v>0.1</v>
      </c>
      <c r="P1061" s="89">
        <f>IFERROR(IF(INDEX(교과보정값!$NN:$NN,MATCH($B1061,교과보정값!$NM:$NM,0))="","",INDEX(교과보정값!$NN:$NN,MATCH($B1061,교과보정값!$NM:$NM,0))+IF(INDEX(교과보정값!$NP:$NP,MATCH($B1061,교과보정값!$NM:$NM,0))="인문",교과보정값!NN$10,교과보정값!NO$10)),"")</f>
        <v>0.05</v>
      </c>
      <c r="Q1061" s="89">
        <f>IF(P1061="","",P1061+교과보정값!NO$18)</f>
        <v>0</v>
      </c>
    </row>
    <row r="1062" spans="2:17">
      <c r="B1062" s="84" t="s">
        <v>2568</v>
      </c>
      <c r="C1062" s="85" t="str">
        <f>IF(D1062="","",D1062+교과보정값!NN$14)</f>
        <v/>
      </c>
      <c r="D1062" s="85" t="str">
        <f>IFERROR(IF(INDEX(교과보정값!$NN:$NN,MATCH($B1062,교과보정값!$NM:$NM,0))="","",INDEX(교과보정값!$NN:$NN,MATCH($B1062,교과보정값!$NM:$NM,0))+IF(INDEX(교과보정값!$NP:$NP,MATCH($B1062,교과보정값!$NM:$NM,0))="인문",교과보정값!NN$6,교과보정값!NO$6)),"")</f>
        <v/>
      </c>
      <c r="E1062" s="85" t="str">
        <f>IF(D1062="","",D1062+교과보정값!NO$14)</f>
        <v/>
      </c>
      <c r="F1062" s="86" t="str">
        <f>IF(G1062="","",G1062+교과보정값!NN$15)</f>
        <v/>
      </c>
      <c r="G1062" s="86" t="str">
        <f>IFERROR(IF(INDEX(교과보정값!$NN:$NN,MATCH($B1062,교과보정값!$NM:$NM,0))="","",INDEX(교과보정값!$NN:$NN,MATCH($B1062,교과보정값!$NM:$NM,0))+IF(INDEX(교과보정값!$NP:$NP,MATCH($B1062,교과보정값!$NM:$NM,0))="인문",교과보정값!NN$7,교과보정값!NO$7)),"")</f>
        <v/>
      </c>
      <c r="H1062" s="86" t="str">
        <f>IF(G1062="","",G1062+교과보정값!NO$15)</f>
        <v/>
      </c>
      <c r="I1062" s="87" t="str">
        <f>IF(J1062="","",J1062+교과보정값!NN$16)</f>
        <v/>
      </c>
      <c r="J1062" s="87" t="str">
        <f>IFERROR(IF(INDEX(교과보정값!$NN:$NN,MATCH($B1062,교과보정값!$NM:$NM,0))="","",INDEX(교과보정값!$NN:$NN,MATCH($B1062,교과보정값!$NM:$NM,0))+IF(INDEX(교과보정값!$NP:$NP,MATCH($B1062,교과보정값!$NM:$NM,0))="인문",교과보정값!NN$8,교과보정값!NO$8)),"")</f>
        <v/>
      </c>
      <c r="K1062" s="87" t="str">
        <f>IF(J1062="","",J1062+교과보정값!NO$16)</f>
        <v/>
      </c>
      <c r="L1062" s="88" t="str">
        <f>IF(M1062="","",M1062+교과보정값!NN$17)</f>
        <v/>
      </c>
      <c r="M1062" s="88" t="str">
        <f>IFERROR(IF(INDEX(교과보정값!$NN:$NN,MATCH($B1062,교과보정값!$NM:$NM,0))="","",INDEX(교과보정값!$NN:$NN,MATCH($B1062,교과보정값!$NM:$NM,0))+IF(INDEX(교과보정값!$NP:$NP,MATCH($B1062,교과보정값!$NM:$NM,0))="인문",교과보정값!NN$9,교과보정값!NO$9)),"")</f>
        <v/>
      </c>
      <c r="N1062" s="88" t="str">
        <f>IF(M1062="","",M1062+교과보정값!NO$17)</f>
        <v/>
      </c>
      <c r="O1062" s="89" t="str">
        <f>IF(P1062="","",P1062+교과보정값!NN$18)</f>
        <v/>
      </c>
      <c r="P1062" s="89" t="str">
        <f>IFERROR(IF(INDEX(교과보정값!$NN:$NN,MATCH($B1062,교과보정값!$NM:$NM,0))="","",INDEX(교과보정값!$NN:$NN,MATCH($B1062,교과보정값!$NM:$NM,0))+IF(INDEX(교과보정값!$NP:$NP,MATCH($B1062,교과보정값!$NM:$NM,0))="인문",교과보정값!NN$10,교과보정값!NO$10)),"")</f>
        <v/>
      </c>
      <c r="Q1062" s="89" t="str">
        <f>IF(P1062="","",P1062+교과보정값!NO$18)</f>
        <v/>
      </c>
    </row>
    <row r="1063" spans="2:17">
      <c r="B1063" s="84" t="s">
        <v>2569</v>
      </c>
      <c r="C1063" s="85" t="str">
        <f>IF(D1063="","",D1063+교과보정값!NN$14)</f>
        <v/>
      </c>
      <c r="D1063" s="85" t="str">
        <f>IFERROR(IF(INDEX(교과보정값!$NN:$NN,MATCH($B1063,교과보정값!$NM:$NM,0))="","",INDEX(교과보정값!$NN:$NN,MATCH($B1063,교과보정값!$NM:$NM,0))+IF(INDEX(교과보정값!$NP:$NP,MATCH($B1063,교과보정값!$NM:$NM,0))="인문",교과보정값!NN$6,교과보정값!NO$6)),"")</f>
        <v/>
      </c>
      <c r="E1063" s="85" t="str">
        <f>IF(D1063="","",D1063+교과보정값!NO$14)</f>
        <v/>
      </c>
      <c r="F1063" s="86" t="str">
        <f>IF(G1063="","",G1063+교과보정값!NN$15)</f>
        <v/>
      </c>
      <c r="G1063" s="86" t="str">
        <f>IFERROR(IF(INDEX(교과보정값!$NN:$NN,MATCH($B1063,교과보정값!$NM:$NM,0))="","",INDEX(교과보정값!$NN:$NN,MATCH($B1063,교과보정값!$NM:$NM,0))+IF(INDEX(교과보정값!$NP:$NP,MATCH($B1063,교과보정값!$NM:$NM,0))="인문",교과보정값!NN$7,교과보정값!NO$7)),"")</f>
        <v/>
      </c>
      <c r="H1063" s="86" t="str">
        <f>IF(G1063="","",G1063+교과보정값!NO$15)</f>
        <v/>
      </c>
      <c r="I1063" s="87" t="str">
        <f>IF(J1063="","",J1063+교과보정값!NN$16)</f>
        <v/>
      </c>
      <c r="J1063" s="87" t="str">
        <f>IFERROR(IF(INDEX(교과보정값!$NN:$NN,MATCH($B1063,교과보정값!$NM:$NM,0))="","",INDEX(교과보정값!$NN:$NN,MATCH($B1063,교과보정값!$NM:$NM,0))+IF(INDEX(교과보정값!$NP:$NP,MATCH($B1063,교과보정값!$NM:$NM,0))="인문",교과보정값!NN$8,교과보정값!NO$8)),"")</f>
        <v/>
      </c>
      <c r="K1063" s="87" t="str">
        <f>IF(J1063="","",J1063+교과보정값!NO$16)</f>
        <v/>
      </c>
      <c r="L1063" s="88" t="str">
        <f>IF(M1063="","",M1063+교과보정값!NN$17)</f>
        <v/>
      </c>
      <c r="M1063" s="88" t="str">
        <f>IFERROR(IF(INDEX(교과보정값!$NN:$NN,MATCH($B1063,교과보정값!$NM:$NM,0))="","",INDEX(교과보정값!$NN:$NN,MATCH($B1063,교과보정값!$NM:$NM,0))+IF(INDEX(교과보정값!$NP:$NP,MATCH($B1063,교과보정값!$NM:$NM,0))="인문",교과보정값!NN$9,교과보정값!NO$9)),"")</f>
        <v/>
      </c>
      <c r="N1063" s="88" t="str">
        <f>IF(M1063="","",M1063+교과보정값!NO$17)</f>
        <v/>
      </c>
      <c r="O1063" s="89" t="str">
        <f>IF(P1063="","",P1063+교과보정값!NN$18)</f>
        <v/>
      </c>
      <c r="P1063" s="89" t="str">
        <f>IFERROR(IF(INDEX(교과보정값!$NN:$NN,MATCH($B1063,교과보정값!$NM:$NM,0))="","",INDEX(교과보정값!$NN:$NN,MATCH($B1063,교과보정값!$NM:$NM,0))+IF(INDEX(교과보정값!$NP:$NP,MATCH($B1063,교과보정값!$NM:$NM,0))="인문",교과보정값!NN$10,교과보정값!NO$10)),"")</f>
        <v/>
      </c>
      <c r="Q1063" s="89" t="str">
        <f>IF(P1063="","",P1063+교과보정값!NO$18)</f>
        <v/>
      </c>
    </row>
    <row r="1064" spans="2:17">
      <c r="B1064" s="84" t="s">
        <v>2570</v>
      </c>
      <c r="C1064" s="85" t="str">
        <f>IF(D1064="","",D1064+교과보정값!NN$14)</f>
        <v/>
      </c>
      <c r="D1064" s="85" t="str">
        <f>IFERROR(IF(INDEX(교과보정값!$NN:$NN,MATCH($B1064,교과보정값!$NM:$NM,0))="","",INDEX(교과보정값!$NN:$NN,MATCH($B1064,교과보정값!$NM:$NM,0))+IF(INDEX(교과보정값!$NP:$NP,MATCH($B1064,교과보정값!$NM:$NM,0))="인문",교과보정값!NN$6,교과보정값!NO$6)),"")</f>
        <v/>
      </c>
      <c r="E1064" s="85" t="str">
        <f>IF(D1064="","",D1064+교과보정값!NO$14)</f>
        <v/>
      </c>
      <c r="F1064" s="86" t="str">
        <f>IF(G1064="","",G1064+교과보정값!NN$15)</f>
        <v/>
      </c>
      <c r="G1064" s="86" t="str">
        <f>IFERROR(IF(INDEX(교과보정값!$NN:$NN,MATCH($B1064,교과보정값!$NM:$NM,0))="","",INDEX(교과보정값!$NN:$NN,MATCH($B1064,교과보정값!$NM:$NM,0))+IF(INDEX(교과보정값!$NP:$NP,MATCH($B1064,교과보정값!$NM:$NM,0))="인문",교과보정값!NN$7,교과보정값!NO$7)),"")</f>
        <v/>
      </c>
      <c r="H1064" s="86" t="str">
        <f>IF(G1064="","",G1064+교과보정값!NO$15)</f>
        <v/>
      </c>
      <c r="I1064" s="87" t="str">
        <f>IF(J1064="","",J1064+교과보정값!NN$16)</f>
        <v/>
      </c>
      <c r="J1064" s="87" t="str">
        <f>IFERROR(IF(INDEX(교과보정값!$NN:$NN,MATCH($B1064,교과보정값!$NM:$NM,0))="","",INDEX(교과보정값!$NN:$NN,MATCH($B1064,교과보정값!$NM:$NM,0))+IF(INDEX(교과보정값!$NP:$NP,MATCH($B1064,교과보정값!$NM:$NM,0))="인문",교과보정값!NN$8,교과보정값!NO$8)),"")</f>
        <v/>
      </c>
      <c r="K1064" s="87" t="str">
        <f>IF(J1064="","",J1064+교과보정값!NO$16)</f>
        <v/>
      </c>
      <c r="L1064" s="88" t="str">
        <f>IF(M1064="","",M1064+교과보정값!NN$17)</f>
        <v/>
      </c>
      <c r="M1064" s="88" t="str">
        <f>IFERROR(IF(INDEX(교과보정값!$NN:$NN,MATCH($B1064,교과보정값!$NM:$NM,0))="","",INDEX(교과보정값!$NN:$NN,MATCH($B1064,교과보정값!$NM:$NM,0))+IF(INDEX(교과보정값!$NP:$NP,MATCH($B1064,교과보정값!$NM:$NM,0))="인문",교과보정값!NN$9,교과보정값!NO$9)),"")</f>
        <v/>
      </c>
      <c r="N1064" s="88" t="str">
        <f>IF(M1064="","",M1064+교과보정값!NO$17)</f>
        <v/>
      </c>
      <c r="O1064" s="89" t="str">
        <f>IF(P1064="","",P1064+교과보정값!NN$18)</f>
        <v/>
      </c>
      <c r="P1064" s="89" t="str">
        <f>IFERROR(IF(INDEX(교과보정값!$NN:$NN,MATCH($B1064,교과보정값!$NM:$NM,0))="","",INDEX(교과보정값!$NN:$NN,MATCH($B1064,교과보정값!$NM:$NM,0))+IF(INDEX(교과보정값!$NP:$NP,MATCH($B1064,교과보정값!$NM:$NM,0))="인문",교과보정값!NN$10,교과보정값!NO$10)),"")</f>
        <v/>
      </c>
      <c r="Q1064" s="89" t="str">
        <f>IF(P1064="","",P1064+교과보정값!NO$18)</f>
        <v/>
      </c>
    </row>
    <row r="1065" spans="2:17">
      <c r="B1065" s="84" t="s">
        <v>2571</v>
      </c>
      <c r="C1065" s="85" t="str">
        <f>IF(D1065="","",D1065+교과보정값!NN$14)</f>
        <v/>
      </c>
      <c r="D1065" s="85" t="str">
        <f>IFERROR(IF(INDEX(교과보정값!$NN:$NN,MATCH($B1065,교과보정값!$NM:$NM,0))="","",INDEX(교과보정값!$NN:$NN,MATCH($B1065,교과보정값!$NM:$NM,0))+IF(INDEX(교과보정값!$NP:$NP,MATCH($B1065,교과보정값!$NM:$NM,0))="인문",교과보정값!NN$6,교과보정값!NO$6)),"")</f>
        <v/>
      </c>
      <c r="E1065" s="85" t="str">
        <f>IF(D1065="","",D1065+교과보정값!NO$14)</f>
        <v/>
      </c>
      <c r="F1065" s="86" t="str">
        <f>IF(G1065="","",G1065+교과보정값!NN$15)</f>
        <v/>
      </c>
      <c r="G1065" s="86" t="str">
        <f>IFERROR(IF(INDEX(교과보정값!$NN:$NN,MATCH($B1065,교과보정값!$NM:$NM,0))="","",INDEX(교과보정값!$NN:$NN,MATCH($B1065,교과보정값!$NM:$NM,0))+IF(INDEX(교과보정값!$NP:$NP,MATCH($B1065,교과보정값!$NM:$NM,0))="인문",교과보정값!NN$7,교과보정값!NO$7)),"")</f>
        <v/>
      </c>
      <c r="H1065" s="86" t="str">
        <f>IF(G1065="","",G1065+교과보정값!NO$15)</f>
        <v/>
      </c>
      <c r="I1065" s="87" t="str">
        <f>IF(J1065="","",J1065+교과보정값!NN$16)</f>
        <v/>
      </c>
      <c r="J1065" s="87" t="str">
        <f>IFERROR(IF(INDEX(교과보정값!$NN:$NN,MATCH($B1065,교과보정값!$NM:$NM,0))="","",INDEX(교과보정값!$NN:$NN,MATCH($B1065,교과보정값!$NM:$NM,0))+IF(INDEX(교과보정값!$NP:$NP,MATCH($B1065,교과보정값!$NM:$NM,0))="인문",교과보정값!NN$8,교과보정값!NO$8)),"")</f>
        <v/>
      </c>
      <c r="K1065" s="87" t="str">
        <f>IF(J1065="","",J1065+교과보정값!NO$16)</f>
        <v/>
      </c>
      <c r="L1065" s="88" t="str">
        <f>IF(M1065="","",M1065+교과보정값!NN$17)</f>
        <v/>
      </c>
      <c r="M1065" s="88" t="str">
        <f>IFERROR(IF(INDEX(교과보정값!$NN:$NN,MATCH($B1065,교과보정값!$NM:$NM,0))="","",INDEX(교과보정값!$NN:$NN,MATCH($B1065,교과보정값!$NM:$NM,0))+IF(INDEX(교과보정값!$NP:$NP,MATCH($B1065,교과보정값!$NM:$NM,0))="인문",교과보정값!NN$9,교과보정값!NO$9)),"")</f>
        <v/>
      </c>
      <c r="N1065" s="88" t="str">
        <f>IF(M1065="","",M1065+교과보정값!NO$17)</f>
        <v/>
      </c>
      <c r="O1065" s="89" t="str">
        <f>IF(P1065="","",P1065+교과보정값!NN$18)</f>
        <v/>
      </c>
      <c r="P1065" s="89" t="str">
        <f>IFERROR(IF(INDEX(교과보정값!$NN:$NN,MATCH($B1065,교과보정값!$NM:$NM,0))="","",INDEX(교과보정값!$NN:$NN,MATCH($B1065,교과보정값!$NM:$NM,0))+IF(INDEX(교과보정값!$NP:$NP,MATCH($B1065,교과보정값!$NM:$NM,0))="인문",교과보정값!NN$10,교과보정값!NO$10)),"")</f>
        <v/>
      </c>
      <c r="Q1065" s="89" t="str">
        <f>IF(P1065="","",P1065+교과보정값!NO$18)</f>
        <v/>
      </c>
    </row>
    <row r="1067" spans="2:17">
      <c r="B1067" s="159" t="s">
        <v>2572</v>
      </c>
      <c r="C1067" s="154"/>
      <c r="D1067" s="154"/>
      <c r="E1067" s="154"/>
      <c r="F1067" s="154"/>
      <c r="G1067" s="154"/>
      <c r="H1067" s="154"/>
      <c r="I1067" s="154"/>
      <c r="J1067" s="154"/>
      <c r="K1067" s="154"/>
      <c r="L1067" s="154"/>
      <c r="M1067" s="154"/>
      <c r="N1067" s="154"/>
      <c r="O1067" s="154"/>
      <c r="P1067" s="154"/>
      <c r="Q1067" s="155"/>
    </row>
    <row r="1068" spans="2:17">
      <c r="B1068" s="78"/>
      <c r="C1068" s="163" t="s">
        <v>1862</v>
      </c>
      <c r="D1068" s="154"/>
      <c r="E1068" s="155"/>
      <c r="F1068" s="161" t="s">
        <v>1863</v>
      </c>
      <c r="G1068" s="154"/>
      <c r="H1068" s="155"/>
      <c r="I1068" s="162" t="s">
        <v>1864</v>
      </c>
      <c r="J1068" s="154"/>
      <c r="K1068" s="155"/>
      <c r="L1068" s="156" t="s">
        <v>1865</v>
      </c>
      <c r="M1068" s="154"/>
      <c r="N1068" s="155"/>
      <c r="O1068" s="157" t="s">
        <v>1866</v>
      </c>
      <c r="P1068" s="154"/>
      <c r="Q1068" s="155"/>
    </row>
    <row r="1069" spans="2:17">
      <c r="B1069" s="78" t="s">
        <v>1869</v>
      </c>
      <c r="C1069" s="79" t="s">
        <v>19</v>
      </c>
      <c r="D1069" s="79" t="s">
        <v>20</v>
      </c>
      <c r="E1069" s="79" t="s">
        <v>21</v>
      </c>
      <c r="F1069" s="80" t="s">
        <v>19</v>
      </c>
      <c r="G1069" s="80" t="s">
        <v>20</v>
      </c>
      <c r="H1069" s="80" t="s">
        <v>21</v>
      </c>
      <c r="I1069" s="81" t="s">
        <v>19</v>
      </c>
      <c r="J1069" s="81" t="s">
        <v>20</v>
      </c>
      <c r="K1069" s="81" t="s">
        <v>21</v>
      </c>
      <c r="L1069" s="82" t="s">
        <v>19</v>
      </c>
      <c r="M1069" s="82" t="s">
        <v>20</v>
      </c>
      <c r="N1069" s="82" t="s">
        <v>21</v>
      </c>
      <c r="O1069" s="83" t="s">
        <v>19</v>
      </c>
      <c r="P1069" s="83" t="s">
        <v>20</v>
      </c>
      <c r="Q1069" s="83" t="s">
        <v>21</v>
      </c>
    </row>
    <row r="1070" spans="2:17">
      <c r="B1070" s="84" t="s">
        <v>2573</v>
      </c>
      <c r="C1070" s="85">
        <f>IF(D1070="","",D1070+교과보정값!NS$14)</f>
        <v>3.0000000000000002E-2</v>
      </c>
      <c r="D1070" s="85">
        <f>IFERROR(IF(INDEX(교과보정값!$NS:$NS,MATCH($B1070,교과보정값!$NR:$NR,0))="","",INDEX(교과보정값!$NS:$NS,MATCH($B1070,교과보정값!$NR:$NR,0))+IF(INDEX(교과보정값!$NU:$NU,MATCH($B1070,교과보정값!$NR:$NR,0))="인문",교과보정값!NS$6,교과보정값!NT$6)),"")</f>
        <v>-0.02</v>
      </c>
      <c r="E1070" s="85">
        <f>IF(D1070="","",D1070+교과보정값!NT$14)</f>
        <v>-7.0000000000000007E-2</v>
      </c>
      <c r="F1070" s="86">
        <f>IF(G1070="","",G1070+교과보정값!NS$15)</f>
        <v>3.0000000000000002E-2</v>
      </c>
      <c r="G1070" s="86">
        <f>IFERROR(IF(INDEX(교과보정값!$NS:$NS,MATCH($B1070,교과보정값!$NR:$NR,0))="","",INDEX(교과보정값!$NS:$NS,MATCH($B1070,교과보정값!$NR:$NR,0))+IF(INDEX(교과보정값!$NU:$NU,MATCH($B1070,교과보정값!$NR:$NR,0))="인문",교과보정값!NS$7,교과보정값!NT$7)),"")</f>
        <v>-0.02</v>
      </c>
      <c r="H1070" s="86">
        <f>IF(G1070="","",G1070+교과보정값!NT$15)</f>
        <v>-7.0000000000000007E-2</v>
      </c>
      <c r="I1070" s="87">
        <f>IF(J1070="","",J1070+교과보정값!NS$16)</f>
        <v>3.0000000000000002E-2</v>
      </c>
      <c r="J1070" s="87">
        <f>IFERROR(IF(INDEX(교과보정값!$NS:$NS,MATCH($B1070,교과보정값!$NR:$NR,0))="","",INDEX(교과보정값!$NS:$NS,MATCH($B1070,교과보정값!$NR:$NR,0))+IF(INDEX(교과보정값!$NU:$NU,MATCH($B1070,교과보정값!$NR:$NR,0))="인문",교과보정값!NS$8,교과보정값!NT$8)),"")</f>
        <v>-0.02</v>
      </c>
      <c r="K1070" s="87">
        <f>IF(J1070="","",J1070+교과보정값!NT$16)</f>
        <v>-7.0000000000000007E-2</v>
      </c>
      <c r="L1070" s="88">
        <f>IF(M1070="","",M1070+교과보정값!NS$17)</f>
        <v>3.0000000000000002E-2</v>
      </c>
      <c r="M1070" s="88">
        <f>IFERROR(IF(INDEX(교과보정값!$NS:$NS,MATCH($B1070,교과보정값!$NR:$NR,0))="","",INDEX(교과보정값!$NS:$NS,MATCH($B1070,교과보정값!$NR:$NR,0))+IF(INDEX(교과보정값!$NU:$NU,MATCH($B1070,교과보정값!$NR:$NR,0))="인문",교과보정값!NS$9,교과보정값!NT$9)),"")</f>
        <v>-0.02</v>
      </c>
      <c r="N1070" s="88">
        <f>IF(M1070="","",M1070+교과보정값!NT$17)</f>
        <v>-7.0000000000000007E-2</v>
      </c>
      <c r="O1070" s="89">
        <f>IF(P1070="","",P1070+교과보정값!NS$18)</f>
        <v>3.0000000000000002E-2</v>
      </c>
      <c r="P1070" s="89">
        <f>IFERROR(IF(INDEX(교과보정값!$NS:$NS,MATCH($B1070,교과보정값!$NR:$NR,0))="","",INDEX(교과보정값!$NS:$NS,MATCH($B1070,교과보정값!$NR:$NR,0))+IF(INDEX(교과보정값!$NU:$NU,MATCH($B1070,교과보정값!$NR:$NR,0))="인문",교과보정값!NS$10,교과보정값!NT$10)),"")</f>
        <v>-0.02</v>
      </c>
      <c r="Q1070" s="89">
        <f>IF(P1070="","",P1070+교과보정값!NT$18)</f>
        <v>-7.0000000000000007E-2</v>
      </c>
    </row>
    <row r="1071" spans="2:17">
      <c r="B1071" s="84" t="s">
        <v>2574</v>
      </c>
      <c r="C1071" s="85" t="str">
        <f>IF(D1071="","",D1071+교과보정값!NS$14)</f>
        <v/>
      </c>
      <c r="D1071" s="85" t="str">
        <f>IFERROR(IF(INDEX(교과보정값!$NS:$NS,MATCH($B1071,교과보정값!$NR:$NR,0))="","",INDEX(교과보정값!$NS:$NS,MATCH($B1071,교과보정값!$NR:$NR,0))+IF(INDEX(교과보정값!$NU:$NU,MATCH($B1071,교과보정값!$NR:$NR,0))="인문",교과보정값!NS$6,교과보정값!NT$6)),"")</f>
        <v/>
      </c>
      <c r="E1071" s="85" t="str">
        <f>IF(D1071="","",D1071+교과보정값!NT$14)</f>
        <v/>
      </c>
      <c r="F1071" s="86" t="str">
        <f>IF(G1071="","",G1071+교과보정값!NS$15)</f>
        <v/>
      </c>
      <c r="G1071" s="86" t="str">
        <f>IFERROR(IF(INDEX(교과보정값!$NS:$NS,MATCH($B1071,교과보정값!$NR:$NR,0))="","",INDEX(교과보정값!$NS:$NS,MATCH($B1071,교과보정값!$NR:$NR,0))+IF(INDEX(교과보정값!$NU:$NU,MATCH($B1071,교과보정값!$NR:$NR,0))="인문",교과보정값!NS$7,교과보정값!NT$7)),"")</f>
        <v/>
      </c>
      <c r="H1071" s="86" t="str">
        <f>IF(G1071="","",G1071+교과보정값!NT$15)</f>
        <v/>
      </c>
      <c r="I1071" s="87" t="str">
        <f>IF(J1071="","",J1071+교과보정값!NS$16)</f>
        <v/>
      </c>
      <c r="J1071" s="87" t="str">
        <f>IFERROR(IF(INDEX(교과보정값!$NS:$NS,MATCH($B1071,교과보정값!$NR:$NR,0))="","",INDEX(교과보정값!$NS:$NS,MATCH($B1071,교과보정값!$NR:$NR,0))+IF(INDEX(교과보정값!$NU:$NU,MATCH($B1071,교과보정값!$NR:$NR,0))="인문",교과보정값!NS$8,교과보정값!NT$8)),"")</f>
        <v/>
      </c>
      <c r="K1071" s="87" t="str">
        <f>IF(J1071="","",J1071+교과보정값!NT$16)</f>
        <v/>
      </c>
      <c r="L1071" s="88" t="str">
        <f>IF(M1071="","",M1071+교과보정값!NS$17)</f>
        <v/>
      </c>
      <c r="M1071" s="88" t="str">
        <f>IFERROR(IF(INDEX(교과보정값!$NS:$NS,MATCH($B1071,교과보정값!$NR:$NR,0))="","",INDEX(교과보정값!$NS:$NS,MATCH($B1071,교과보정값!$NR:$NR,0))+IF(INDEX(교과보정값!$NU:$NU,MATCH($B1071,교과보정값!$NR:$NR,0))="인문",교과보정값!NS$9,교과보정값!NT$9)),"")</f>
        <v/>
      </c>
      <c r="N1071" s="88" t="str">
        <f>IF(M1071="","",M1071+교과보정값!NT$17)</f>
        <v/>
      </c>
      <c r="O1071" s="89" t="str">
        <f>IF(P1071="","",P1071+교과보정값!NS$18)</f>
        <v/>
      </c>
      <c r="P1071" s="89" t="str">
        <f>IFERROR(IF(INDEX(교과보정값!$NS:$NS,MATCH($B1071,교과보정값!$NR:$NR,0))="","",INDEX(교과보정값!$NS:$NS,MATCH($B1071,교과보정값!$NR:$NR,0))+IF(INDEX(교과보정값!$NU:$NU,MATCH($B1071,교과보정값!$NR:$NR,0))="인문",교과보정값!NS$10,교과보정값!NT$10)),"")</f>
        <v/>
      </c>
      <c r="Q1071" s="89" t="str">
        <f>IF(P1071="","",P1071+교과보정값!NT$18)</f>
        <v/>
      </c>
    </row>
    <row r="1072" spans="2:17">
      <c r="B1072" s="84" t="s">
        <v>2575</v>
      </c>
      <c r="C1072" s="85">
        <f>IF(D1072="","",D1072+교과보정값!NS$14)</f>
        <v>7.0000000000000007E-2</v>
      </c>
      <c r="D1072" s="85">
        <f>IFERROR(IF(INDEX(교과보정값!$NS:$NS,MATCH($B1072,교과보정값!$NR:$NR,0))="","",INDEX(교과보정값!$NS:$NS,MATCH($B1072,교과보정값!$NR:$NR,0))+IF(INDEX(교과보정값!$NU:$NU,MATCH($B1072,교과보정값!$NR:$NR,0))="인문",교과보정값!NS$6,교과보정값!NT$6)),"")</f>
        <v>0.02</v>
      </c>
      <c r="E1072" s="85">
        <f>IF(D1072="","",D1072+교과보정값!NT$14)</f>
        <v>-3.0000000000000002E-2</v>
      </c>
      <c r="F1072" s="86">
        <f>IF(G1072="","",G1072+교과보정값!NS$15)</f>
        <v>7.0000000000000007E-2</v>
      </c>
      <c r="G1072" s="86">
        <f>IFERROR(IF(INDEX(교과보정값!$NS:$NS,MATCH($B1072,교과보정값!$NR:$NR,0))="","",INDEX(교과보정값!$NS:$NS,MATCH($B1072,교과보정값!$NR:$NR,0))+IF(INDEX(교과보정값!$NU:$NU,MATCH($B1072,교과보정값!$NR:$NR,0))="인문",교과보정값!NS$7,교과보정값!NT$7)),"")</f>
        <v>0.02</v>
      </c>
      <c r="H1072" s="86">
        <f>IF(G1072="","",G1072+교과보정값!NT$15)</f>
        <v>-3.0000000000000002E-2</v>
      </c>
      <c r="I1072" s="87">
        <f>IF(J1072="","",J1072+교과보정값!NS$16)</f>
        <v>7.0000000000000007E-2</v>
      </c>
      <c r="J1072" s="87">
        <f>IFERROR(IF(INDEX(교과보정값!$NS:$NS,MATCH($B1072,교과보정값!$NR:$NR,0))="","",INDEX(교과보정값!$NS:$NS,MATCH($B1072,교과보정값!$NR:$NR,0))+IF(INDEX(교과보정값!$NU:$NU,MATCH($B1072,교과보정값!$NR:$NR,0))="인문",교과보정값!NS$8,교과보정값!NT$8)),"")</f>
        <v>0.02</v>
      </c>
      <c r="K1072" s="87">
        <f>IF(J1072="","",J1072+교과보정값!NT$16)</f>
        <v>-3.0000000000000002E-2</v>
      </c>
      <c r="L1072" s="88">
        <f>IF(M1072="","",M1072+교과보정값!NS$17)</f>
        <v>7.0000000000000007E-2</v>
      </c>
      <c r="M1072" s="88">
        <f>IFERROR(IF(INDEX(교과보정값!$NS:$NS,MATCH($B1072,교과보정값!$NR:$NR,0))="","",INDEX(교과보정값!$NS:$NS,MATCH($B1072,교과보정값!$NR:$NR,0))+IF(INDEX(교과보정값!$NU:$NU,MATCH($B1072,교과보정값!$NR:$NR,0))="인문",교과보정값!NS$9,교과보정값!NT$9)),"")</f>
        <v>0.02</v>
      </c>
      <c r="N1072" s="88">
        <f>IF(M1072="","",M1072+교과보정값!NT$17)</f>
        <v>-3.0000000000000002E-2</v>
      </c>
      <c r="O1072" s="89">
        <f>IF(P1072="","",P1072+교과보정값!NS$18)</f>
        <v>7.0000000000000007E-2</v>
      </c>
      <c r="P1072" s="89">
        <f>IFERROR(IF(INDEX(교과보정값!$NS:$NS,MATCH($B1072,교과보정값!$NR:$NR,0))="","",INDEX(교과보정값!$NS:$NS,MATCH($B1072,교과보정값!$NR:$NR,0))+IF(INDEX(교과보정값!$NU:$NU,MATCH($B1072,교과보정값!$NR:$NR,0))="인문",교과보정값!NS$10,교과보정값!NT$10)),"")</f>
        <v>0.02</v>
      </c>
      <c r="Q1072" s="89">
        <f>IF(P1072="","",P1072+교과보정값!NT$18)</f>
        <v>-3.0000000000000002E-2</v>
      </c>
    </row>
    <row r="1073" spans="2:17">
      <c r="B1073" s="84" t="s">
        <v>2576</v>
      </c>
      <c r="C1073" s="85">
        <f>IF(D1073="","",D1073+교과보정값!NS$14)</f>
        <v>0</v>
      </c>
      <c r="D1073" s="85">
        <f>IFERROR(IF(INDEX(교과보정값!$NS:$NS,MATCH($B1073,교과보정값!$NR:$NR,0))="","",INDEX(교과보정값!$NS:$NS,MATCH($B1073,교과보정값!$NR:$NR,0))+IF(INDEX(교과보정값!$NU:$NU,MATCH($B1073,교과보정값!$NR:$NR,0))="인문",교과보정값!NS$6,교과보정값!NT$6)),"")</f>
        <v>-0.05</v>
      </c>
      <c r="E1073" s="85">
        <f>IF(D1073="","",D1073+교과보정값!NT$14)</f>
        <v>-0.1</v>
      </c>
      <c r="F1073" s="86">
        <f>IF(G1073="","",G1073+교과보정값!NS$15)</f>
        <v>0</v>
      </c>
      <c r="G1073" s="86">
        <f>IFERROR(IF(INDEX(교과보정값!$NS:$NS,MATCH($B1073,교과보정값!$NR:$NR,0))="","",INDEX(교과보정값!$NS:$NS,MATCH($B1073,교과보정값!$NR:$NR,0))+IF(INDEX(교과보정값!$NU:$NU,MATCH($B1073,교과보정값!$NR:$NR,0))="인문",교과보정값!NS$7,교과보정값!NT$7)),"")</f>
        <v>-0.05</v>
      </c>
      <c r="H1073" s="86">
        <f>IF(G1073="","",G1073+교과보정값!NT$15)</f>
        <v>-0.1</v>
      </c>
      <c r="I1073" s="87">
        <f>IF(J1073="","",J1073+교과보정값!NS$16)</f>
        <v>0</v>
      </c>
      <c r="J1073" s="87">
        <f>IFERROR(IF(INDEX(교과보정값!$NS:$NS,MATCH($B1073,교과보정값!$NR:$NR,0))="","",INDEX(교과보정값!$NS:$NS,MATCH($B1073,교과보정값!$NR:$NR,0))+IF(INDEX(교과보정값!$NU:$NU,MATCH($B1073,교과보정값!$NR:$NR,0))="인문",교과보정값!NS$8,교과보정값!NT$8)),"")</f>
        <v>-0.05</v>
      </c>
      <c r="K1073" s="87">
        <f>IF(J1073="","",J1073+교과보정값!NT$16)</f>
        <v>-0.1</v>
      </c>
      <c r="L1073" s="88">
        <f>IF(M1073="","",M1073+교과보정값!NS$17)</f>
        <v>0</v>
      </c>
      <c r="M1073" s="88">
        <f>IFERROR(IF(INDEX(교과보정값!$NS:$NS,MATCH($B1073,교과보정값!$NR:$NR,0))="","",INDEX(교과보정값!$NS:$NS,MATCH($B1073,교과보정값!$NR:$NR,0))+IF(INDEX(교과보정값!$NU:$NU,MATCH($B1073,교과보정값!$NR:$NR,0))="인문",교과보정값!NS$9,교과보정값!NT$9)),"")</f>
        <v>-0.05</v>
      </c>
      <c r="N1073" s="88">
        <f>IF(M1073="","",M1073+교과보정값!NT$17)</f>
        <v>-0.1</v>
      </c>
      <c r="O1073" s="89">
        <f>IF(P1073="","",P1073+교과보정값!NS$18)</f>
        <v>0</v>
      </c>
      <c r="P1073" s="89">
        <f>IFERROR(IF(INDEX(교과보정값!$NS:$NS,MATCH($B1073,교과보정값!$NR:$NR,0))="","",INDEX(교과보정값!$NS:$NS,MATCH($B1073,교과보정값!$NR:$NR,0))+IF(INDEX(교과보정값!$NU:$NU,MATCH($B1073,교과보정값!$NR:$NR,0))="인문",교과보정값!NS$10,교과보정값!NT$10)),"")</f>
        <v>-0.05</v>
      </c>
      <c r="Q1073" s="89">
        <f>IF(P1073="","",P1073+교과보정값!NT$18)</f>
        <v>-0.1</v>
      </c>
    </row>
    <row r="1074" spans="2:17">
      <c r="B1074" s="84" t="s">
        <v>2577</v>
      </c>
      <c r="C1074" s="85" t="str">
        <f>IF(D1074="","",D1074+교과보정값!NS$14)</f>
        <v/>
      </c>
      <c r="D1074" s="85" t="str">
        <f>IFERROR(IF(INDEX(교과보정값!$NS:$NS,MATCH($B1074,교과보정값!$NR:$NR,0))="","",INDEX(교과보정값!$NS:$NS,MATCH($B1074,교과보정값!$NR:$NR,0))+IF(INDEX(교과보정값!$NU:$NU,MATCH($B1074,교과보정값!$NR:$NR,0))="인문",교과보정값!NS$6,교과보정값!NT$6)),"")</f>
        <v/>
      </c>
      <c r="E1074" s="85" t="str">
        <f>IF(D1074="","",D1074+교과보정값!NT$14)</f>
        <v/>
      </c>
      <c r="F1074" s="86" t="str">
        <f>IF(G1074="","",G1074+교과보정값!NS$15)</f>
        <v/>
      </c>
      <c r="G1074" s="86" t="str">
        <f>IFERROR(IF(INDEX(교과보정값!$NS:$NS,MATCH($B1074,교과보정값!$NR:$NR,0))="","",INDEX(교과보정값!$NS:$NS,MATCH($B1074,교과보정값!$NR:$NR,0))+IF(INDEX(교과보정값!$NU:$NU,MATCH($B1074,교과보정값!$NR:$NR,0))="인문",교과보정값!NS$7,교과보정값!NT$7)),"")</f>
        <v/>
      </c>
      <c r="H1074" s="86" t="str">
        <f>IF(G1074="","",G1074+교과보정값!NT$15)</f>
        <v/>
      </c>
      <c r="I1074" s="87" t="str">
        <f>IF(J1074="","",J1074+교과보정값!NS$16)</f>
        <v/>
      </c>
      <c r="J1074" s="87" t="str">
        <f>IFERROR(IF(INDEX(교과보정값!$NS:$NS,MATCH($B1074,교과보정값!$NR:$NR,0))="","",INDEX(교과보정값!$NS:$NS,MATCH($B1074,교과보정값!$NR:$NR,0))+IF(INDEX(교과보정값!$NU:$NU,MATCH($B1074,교과보정값!$NR:$NR,0))="인문",교과보정값!NS$8,교과보정값!NT$8)),"")</f>
        <v/>
      </c>
      <c r="K1074" s="87" t="str">
        <f>IF(J1074="","",J1074+교과보정값!NT$16)</f>
        <v/>
      </c>
      <c r="L1074" s="88" t="str">
        <f>IF(M1074="","",M1074+교과보정값!NS$17)</f>
        <v/>
      </c>
      <c r="M1074" s="88" t="str">
        <f>IFERROR(IF(INDEX(교과보정값!$NS:$NS,MATCH($B1074,교과보정값!$NR:$NR,0))="","",INDEX(교과보정값!$NS:$NS,MATCH($B1074,교과보정값!$NR:$NR,0))+IF(INDEX(교과보정값!$NU:$NU,MATCH($B1074,교과보정값!$NR:$NR,0))="인문",교과보정값!NS$9,교과보정값!NT$9)),"")</f>
        <v/>
      </c>
      <c r="N1074" s="88" t="str">
        <f>IF(M1074="","",M1074+교과보정값!NT$17)</f>
        <v/>
      </c>
      <c r="O1074" s="89" t="str">
        <f>IF(P1074="","",P1074+교과보정값!NS$18)</f>
        <v/>
      </c>
      <c r="P1074" s="89" t="str">
        <f>IFERROR(IF(INDEX(교과보정값!$NS:$NS,MATCH($B1074,교과보정값!$NR:$NR,0))="","",INDEX(교과보정값!$NS:$NS,MATCH($B1074,교과보정값!$NR:$NR,0))+IF(INDEX(교과보정값!$NU:$NU,MATCH($B1074,교과보정값!$NR:$NR,0))="인문",교과보정값!NS$10,교과보정값!NT$10)),"")</f>
        <v/>
      </c>
      <c r="Q1074" s="89" t="str">
        <f>IF(P1074="","",P1074+교과보정값!NT$18)</f>
        <v/>
      </c>
    </row>
    <row r="1075" spans="2:17">
      <c r="B1075" s="84" t="s">
        <v>2578</v>
      </c>
      <c r="C1075" s="85">
        <f>IF(D1075="","",D1075+교과보정값!NS$14)</f>
        <v>0.1</v>
      </c>
      <c r="D1075" s="85">
        <f>IFERROR(IF(INDEX(교과보정값!$NS:$NS,MATCH($B1075,교과보정값!$NR:$NR,0))="","",INDEX(교과보정값!$NS:$NS,MATCH($B1075,교과보정값!$NR:$NR,0))+IF(INDEX(교과보정값!$NU:$NU,MATCH($B1075,교과보정값!$NR:$NR,0))="인문",교과보정값!NS$6,교과보정값!NT$6)),"")</f>
        <v>0.05</v>
      </c>
      <c r="E1075" s="85">
        <f>IF(D1075="","",D1075+교과보정값!NT$14)</f>
        <v>0</v>
      </c>
      <c r="F1075" s="86">
        <f>IF(G1075="","",G1075+교과보정값!NS$15)</f>
        <v>0.1</v>
      </c>
      <c r="G1075" s="86">
        <f>IFERROR(IF(INDEX(교과보정값!$NS:$NS,MATCH($B1075,교과보정값!$NR:$NR,0))="","",INDEX(교과보정값!$NS:$NS,MATCH($B1075,교과보정값!$NR:$NR,0))+IF(INDEX(교과보정값!$NU:$NU,MATCH($B1075,교과보정값!$NR:$NR,0))="인문",교과보정값!NS$7,교과보정값!NT$7)),"")</f>
        <v>0.05</v>
      </c>
      <c r="H1075" s="86">
        <f>IF(G1075="","",G1075+교과보정값!NT$15)</f>
        <v>0</v>
      </c>
      <c r="I1075" s="87">
        <f>IF(J1075="","",J1075+교과보정값!NS$16)</f>
        <v>0.1</v>
      </c>
      <c r="J1075" s="87">
        <f>IFERROR(IF(INDEX(교과보정값!$NS:$NS,MATCH($B1075,교과보정값!$NR:$NR,0))="","",INDEX(교과보정값!$NS:$NS,MATCH($B1075,교과보정값!$NR:$NR,0))+IF(INDEX(교과보정값!$NU:$NU,MATCH($B1075,교과보정값!$NR:$NR,0))="인문",교과보정값!NS$8,교과보정값!NT$8)),"")</f>
        <v>0.05</v>
      </c>
      <c r="K1075" s="87">
        <f>IF(J1075="","",J1075+교과보정값!NT$16)</f>
        <v>0</v>
      </c>
      <c r="L1075" s="88">
        <f>IF(M1075="","",M1075+교과보정값!NS$17)</f>
        <v>0.1</v>
      </c>
      <c r="M1075" s="88">
        <f>IFERROR(IF(INDEX(교과보정값!$NS:$NS,MATCH($B1075,교과보정값!$NR:$NR,0))="","",INDEX(교과보정값!$NS:$NS,MATCH($B1075,교과보정값!$NR:$NR,0))+IF(INDEX(교과보정값!$NU:$NU,MATCH($B1075,교과보정값!$NR:$NR,0))="인문",교과보정값!NS$9,교과보정값!NT$9)),"")</f>
        <v>0.05</v>
      </c>
      <c r="N1075" s="88">
        <f>IF(M1075="","",M1075+교과보정값!NT$17)</f>
        <v>0</v>
      </c>
      <c r="O1075" s="89">
        <f>IF(P1075="","",P1075+교과보정값!NS$18)</f>
        <v>0.1</v>
      </c>
      <c r="P1075" s="89">
        <f>IFERROR(IF(INDEX(교과보정값!$NS:$NS,MATCH($B1075,교과보정값!$NR:$NR,0))="","",INDEX(교과보정값!$NS:$NS,MATCH($B1075,교과보정값!$NR:$NR,0))+IF(INDEX(교과보정값!$NU:$NU,MATCH($B1075,교과보정값!$NR:$NR,0))="인문",교과보정값!NS$10,교과보정값!NT$10)),"")</f>
        <v>0.05</v>
      </c>
      <c r="Q1075" s="89">
        <f>IF(P1075="","",P1075+교과보정값!NT$18)</f>
        <v>0</v>
      </c>
    </row>
    <row r="1076" spans="2:17">
      <c r="B1076" s="84" t="s">
        <v>2579</v>
      </c>
      <c r="C1076" s="85" t="str">
        <f>IF(D1076="","",D1076+교과보정값!NS$14)</f>
        <v/>
      </c>
      <c r="D1076" s="85" t="str">
        <f>IFERROR(IF(INDEX(교과보정값!$NS:$NS,MATCH($B1076,교과보정값!$NR:$NR,0))="","",INDEX(교과보정값!$NS:$NS,MATCH($B1076,교과보정값!$NR:$NR,0))+IF(INDEX(교과보정값!$NU:$NU,MATCH($B1076,교과보정값!$NR:$NR,0))="인문",교과보정값!NS$6,교과보정값!NT$6)),"")</f>
        <v/>
      </c>
      <c r="E1076" s="85" t="str">
        <f>IF(D1076="","",D1076+교과보정값!NT$14)</f>
        <v/>
      </c>
      <c r="F1076" s="86" t="str">
        <f>IF(G1076="","",G1076+교과보정값!NS$15)</f>
        <v/>
      </c>
      <c r="G1076" s="86" t="str">
        <f>IFERROR(IF(INDEX(교과보정값!$NS:$NS,MATCH($B1076,교과보정값!$NR:$NR,0))="","",INDEX(교과보정값!$NS:$NS,MATCH($B1076,교과보정값!$NR:$NR,0))+IF(INDEX(교과보정값!$NU:$NU,MATCH($B1076,교과보정값!$NR:$NR,0))="인문",교과보정값!NS$7,교과보정값!NT$7)),"")</f>
        <v/>
      </c>
      <c r="H1076" s="86" t="str">
        <f>IF(G1076="","",G1076+교과보정값!NT$15)</f>
        <v/>
      </c>
      <c r="I1076" s="87" t="str">
        <f>IF(J1076="","",J1076+교과보정값!NS$16)</f>
        <v/>
      </c>
      <c r="J1076" s="87" t="str">
        <f>IFERROR(IF(INDEX(교과보정값!$NS:$NS,MATCH($B1076,교과보정값!$NR:$NR,0))="","",INDEX(교과보정값!$NS:$NS,MATCH($B1076,교과보정값!$NR:$NR,0))+IF(INDEX(교과보정값!$NU:$NU,MATCH($B1076,교과보정값!$NR:$NR,0))="인문",교과보정값!NS$8,교과보정값!NT$8)),"")</f>
        <v/>
      </c>
      <c r="K1076" s="87" t="str">
        <f>IF(J1076="","",J1076+교과보정값!NT$16)</f>
        <v/>
      </c>
      <c r="L1076" s="88" t="str">
        <f>IF(M1076="","",M1076+교과보정값!NS$17)</f>
        <v/>
      </c>
      <c r="M1076" s="88" t="str">
        <f>IFERROR(IF(INDEX(교과보정값!$NS:$NS,MATCH($B1076,교과보정값!$NR:$NR,0))="","",INDEX(교과보정값!$NS:$NS,MATCH($B1076,교과보정값!$NR:$NR,0))+IF(INDEX(교과보정값!$NU:$NU,MATCH($B1076,교과보정값!$NR:$NR,0))="인문",교과보정값!NS$9,교과보정값!NT$9)),"")</f>
        <v/>
      </c>
      <c r="N1076" s="88" t="str">
        <f>IF(M1076="","",M1076+교과보정값!NT$17)</f>
        <v/>
      </c>
      <c r="O1076" s="89" t="str">
        <f>IF(P1076="","",P1076+교과보정값!NS$18)</f>
        <v/>
      </c>
      <c r="P1076" s="89" t="str">
        <f>IFERROR(IF(INDEX(교과보정값!$NS:$NS,MATCH($B1076,교과보정값!$NR:$NR,0))="","",INDEX(교과보정값!$NS:$NS,MATCH($B1076,교과보정값!$NR:$NR,0))+IF(INDEX(교과보정값!$NU:$NU,MATCH($B1076,교과보정값!$NR:$NR,0))="인문",교과보정값!NS$10,교과보정값!NT$10)),"")</f>
        <v/>
      </c>
      <c r="Q1076" s="89" t="str">
        <f>IF(P1076="","",P1076+교과보정값!NT$18)</f>
        <v/>
      </c>
    </row>
    <row r="1077" spans="2:17">
      <c r="B1077" s="84" t="s">
        <v>2580</v>
      </c>
      <c r="C1077" s="85" t="str">
        <f>IF(D1077="","",D1077+교과보정값!NS$14)</f>
        <v/>
      </c>
      <c r="D1077" s="85" t="str">
        <f>IFERROR(IF(INDEX(교과보정값!$NS:$NS,MATCH($B1077,교과보정값!$NR:$NR,0))="","",INDEX(교과보정값!$NS:$NS,MATCH($B1077,교과보정값!$NR:$NR,0))+IF(INDEX(교과보정값!$NU:$NU,MATCH($B1077,교과보정값!$NR:$NR,0))="인문",교과보정값!NS$6,교과보정값!NT$6)),"")</f>
        <v/>
      </c>
      <c r="E1077" s="85" t="str">
        <f>IF(D1077="","",D1077+교과보정값!NT$14)</f>
        <v/>
      </c>
      <c r="F1077" s="86" t="str">
        <f>IF(G1077="","",G1077+교과보정값!NS$15)</f>
        <v/>
      </c>
      <c r="G1077" s="86" t="str">
        <f>IFERROR(IF(INDEX(교과보정값!$NS:$NS,MATCH($B1077,교과보정값!$NR:$NR,0))="","",INDEX(교과보정값!$NS:$NS,MATCH($B1077,교과보정값!$NR:$NR,0))+IF(INDEX(교과보정값!$NU:$NU,MATCH($B1077,교과보정값!$NR:$NR,0))="인문",교과보정값!NS$7,교과보정값!NT$7)),"")</f>
        <v/>
      </c>
      <c r="H1077" s="86" t="str">
        <f>IF(G1077="","",G1077+교과보정값!NT$15)</f>
        <v/>
      </c>
      <c r="I1077" s="87" t="str">
        <f>IF(J1077="","",J1077+교과보정값!NS$16)</f>
        <v/>
      </c>
      <c r="J1077" s="87" t="str">
        <f>IFERROR(IF(INDEX(교과보정값!$NS:$NS,MATCH($B1077,교과보정값!$NR:$NR,0))="","",INDEX(교과보정값!$NS:$NS,MATCH($B1077,교과보정값!$NR:$NR,0))+IF(INDEX(교과보정값!$NU:$NU,MATCH($B1077,교과보정값!$NR:$NR,0))="인문",교과보정값!NS$8,교과보정값!NT$8)),"")</f>
        <v/>
      </c>
      <c r="K1077" s="87" t="str">
        <f>IF(J1077="","",J1077+교과보정값!NT$16)</f>
        <v/>
      </c>
      <c r="L1077" s="88" t="str">
        <f>IF(M1077="","",M1077+교과보정값!NS$17)</f>
        <v/>
      </c>
      <c r="M1077" s="88" t="str">
        <f>IFERROR(IF(INDEX(교과보정값!$NS:$NS,MATCH($B1077,교과보정값!$NR:$NR,0))="","",INDEX(교과보정값!$NS:$NS,MATCH($B1077,교과보정값!$NR:$NR,0))+IF(INDEX(교과보정값!$NU:$NU,MATCH($B1077,교과보정값!$NR:$NR,0))="인문",교과보정값!NS$9,교과보정값!NT$9)),"")</f>
        <v/>
      </c>
      <c r="N1077" s="88" t="str">
        <f>IF(M1077="","",M1077+교과보정값!NT$17)</f>
        <v/>
      </c>
      <c r="O1077" s="89" t="str">
        <f>IF(P1077="","",P1077+교과보정값!NS$18)</f>
        <v/>
      </c>
      <c r="P1077" s="89" t="str">
        <f>IFERROR(IF(INDEX(교과보정값!$NS:$NS,MATCH($B1077,교과보정값!$NR:$NR,0))="","",INDEX(교과보정값!$NS:$NS,MATCH($B1077,교과보정값!$NR:$NR,0))+IF(INDEX(교과보정값!$NU:$NU,MATCH($B1077,교과보정값!$NR:$NR,0))="인문",교과보정값!NS$10,교과보정값!NT$10)),"")</f>
        <v/>
      </c>
      <c r="Q1077" s="89" t="str">
        <f>IF(P1077="","",P1077+교과보정값!NT$18)</f>
        <v/>
      </c>
    </row>
    <row r="1078" spans="2:17">
      <c r="B1078" s="84" t="s">
        <v>2581</v>
      </c>
      <c r="C1078" s="85" t="str">
        <f>IF(D1078="","",D1078+교과보정값!NS$14)</f>
        <v/>
      </c>
      <c r="D1078" s="85" t="str">
        <f>IFERROR(IF(INDEX(교과보정값!$NS:$NS,MATCH($B1078,교과보정값!$NR:$NR,0))="","",INDEX(교과보정값!$NS:$NS,MATCH($B1078,교과보정값!$NR:$NR,0))+IF(INDEX(교과보정값!$NU:$NU,MATCH($B1078,교과보정값!$NR:$NR,0))="인문",교과보정값!NS$6,교과보정값!NT$6)),"")</f>
        <v/>
      </c>
      <c r="E1078" s="85" t="str">
        <f>IF(D1078="","",D1078+교과보정값!NT$14)</f>
        <v/>
      </c>
      <c r="F1078" s="86" t="str">
        <f>IF(G1078="","",G1078+교과보정값!NS$15)</f>
        <v/>
      </c>
      <c r="G1078" s="86" t="str">
        <f>IFERROR(IF(INDEX(교과보정값!$NS:$NS,MATCH($B1078,교과보정값!$NR:$NR,0))="","",INDEX(교과보정값!$NS:$NS,MATCH($B1078,교과보정값!$NR:$NR,0))+IF(INDEX(교과보정값!$NU:$NU,MATCH($B1078,교과보정값!$NR:$NR,0))="인문",교과보정값!NS$7,교과보정값!NT$7)),"")</f>
        <v/>
      </c>
      <c r="H1078" s="86" t="str">
        <f>IF(G1078="","",G1078+교과보정값!NT$15)</f>
        <v/>
      </c>
      <c r="I1078" s="87" t="str">
        <f>IF(J1078="","",J1078+교과보정값!NS$16)</f>
        <v/>
      </c>
      <c r="J1078" s="87" t="str">
        <f>IFERROR(IF(INDEX(교과보정값!$NS:$NS,MATCH($B1078,교과보정값!$NR:$NR,0))="","",INDEX(교과보정값!$NS:$NS,MATCH($B1078,교과보정값!$NR:$NR,0))+IF(INDEX(교과보정값!$NU:$NU,MATCH($B1078,교과보정값!$NR:$NR,0))="인문",교과보정값!NS$8,교과보정값!NT$8)),"")</f>
        <v/>
      </c>
      <c r="K1078" s="87" t="str">
        <f>IF(J1078="","",J1078+교과보정값!NT$16)</f>
        <v/>
      </c>
      <c r="L1078" s="88" t="str">
        <f>IF(M1078="","",M1078+교과보정값!NS$17)</f>
        <v/>
      </c>
      <c r="M1078" s="88" t="str">
        <f>IFERROR(IF(INDEX(교과보정값!$NS:$NS,MATCH($B1078,교과보정값!$NR:$NR,0))="","",INDEX(교과보정값!$NS:$NS,MATCH($B1078,교과보정값!$NR:$NR,0))+IF(INDEX(교과보정값!$NU:$NU,MATCH($B1078,교과보정값!$NR:$NR,0))="인문",교과보정값!NS$9,교과보정값!NT$9)),"")</f>
        <v/>
      </c>
      <c r="N1078" s="88" t="str">
        <f>IF(M1078="","",M1078+교과보정값!NT$17)</f>
        <v/>
      </c>
      <c r="O1078" s="89" t="str">
        <f>IF(P1078="","",P1078+교과보정값!NS$18)</f>
        <v/>
      </c>
      <c r="P1078" s="89" t="str">
        <f>IFERROR(IF(INDEX(교과보정값!$NS:$NS,MATCH($B1078,교과보정값!$NR:$NR,0))="","",INDEX(교과보정값!$NS:$NS,MATCH($B1078,교과보정값!$NR:$NR,0))+IF(INDEX(교과보정값!$NU:$NU,MATCH($B1078,교과보정값!$NR:$NR,0))="인문",교과보정값!NS$10,교과보정값!NT$10)),"")</f>
        <v/>
      </c>
      <c r="Q1078" s="89" t="str">
        <f>IF(P1078="","",P1078+교과보정값!NT$18)</f>
        <v/>
      </c>
    </row>
    <row r="1079" spans="2:17">
      <c r="B1079" s="84" t="s">
        <v>2582</v>
      </c>
      <c r="C1079" s="85" t="str">
        <f>IF(D1079="","",D1079+교과보정값!NS$14)</f>
        <v/>
      </c>
      <c r="D1079" s="85" t="str">
        <f>IFERROR(IF(INDEX(교과보정값!$NS:$NS,MATCH($B1079,교과보정값!$NR:$NR,0))="","",INDEX(교과보정값!$NS:$NS,MATCH($B1079,교과보정값!$NR:$NR,0))+IF(INDEX(교과보정값!$NU:$NU,MATCH($B1079,교과보정값!$NR:$NR,0))="인문",교과보정값!NS$6,교과보정값!NT$6)),"")</f>
        <v/>
      </c>
      <c r="E1079" s="85" t="str">
        <f>IF(D1079="","",D1079+교과보정값!NT$14)</f>
        <v/>
      </c>
      <c r="F1079" s="86" t="str">
        <f>IF(G1079="","",G1079+교과보정값!NS$15)</f>
        <v/>
      </c>
      <c r="G1079" s="86" t="str">
        <f>IFERROR(IF(INDEX(교과보정값!$NS:$NS,MATCH($B1079,교과보정값!$NR:$NR,0))="","",INDEX(교과보정값!$NS:$NS,MATCH($B1079,교과보정값!$NR:$NR,0))+IF(INDEX(교과보정값!$NU:$NU,MATCH($B1079,교과보정값!$NR:$NR,0))="인문",교과보정값!NS$7,교과보정값!NT$7)),"")</f>
        <v/>
      </c>
      <c r="H1079" s="86" t="str">
        <f>IF(G1079="","",G1079+교과보정값!NT$15)</f>
        <v/>
      </c>
      <c r="I1079" s="87" t="str">
        <f>IF(J1079="","",J1079+교과보정값!NS$16)</f>
        <v/>
      </c>
      <c r="J1079" s="87" t="str">
        <f>IFERROR(IF(INDEX(교과보정값!$NS:$NS,MATCH($B1079,교과보정값!$NR:$NR,0))="","",INDEX(교과보정값!$NS:$NS,MATCH($B1079,교과보정값!$NR:$NR,0))+IF(INDEX(교과보정값!$NU:$NU,MATCH($B1079,교과보정값!$NR:$NR,0))="인문",교과보정값!NS$8,교과보정값!NT$8)),"")</f>
        <v/>
      </c>
      <c r="K1079" s="87" t="str">
        <f>IF(J1079="","",J1079+교과보정값!NT$16)</f>
        <v/>
      </c>
      <c r="L1079" s="88" t="str">
        <f>IF(M1079="","",M1079+교과보정값!NS$17)</f>
        <v/>
      </c>
      <c r="M1079" s="88" t="str">
        <f>IFERROR(IF(INDEX(교과보정값!$NS:$NS,MATCH($B1079,교과보정값!$NR:$NR,0))="","",INDEX(교과보정값!$NS:$NS,MATCH($B1079,교과보정값!$NR:$NR,0))+IF(INDEX(교과보정값!$NU:$NU,MATCH($B1079,교과보정값!$NR:$NR,0))="인문",교과보정값!NS$9,교과보정값!NT$9)),"")</f>
        <v/>
      </c>
      <c r="N1079" s="88" t="str">
        <f>IF(M1079="","",M1079+교과보정값!NT$17)</f>
        <v/>
      </c>
      <c r="O1079" s="89" t="str">
        <f>IF(P1079="","",P1079+교과보정값!NS$18)</f>
        <v/>
      </c>
      <c r="P1079" s="89" t="str">
        <f>IFERROR(IF(INDEX(교과보정값!$NS:$NS,MATCH($B1079,교과보정값!$NR:$NR,0))="","",INDEX(교과보정값!$NS:$NS,MATCH($B1079,교과보정값!$NR:$NR,0))+IF(INDEX(교과보정값!$NU:$NU,MATCH($B1079,교과보정값!$NR:$NR,0))="인문",교과보정값!NS$10,교과보정값!NT$10)),"")</f>
        <v/>
      </c>
      <c r="Q1079" s="89" t="str">
        <f>IF(P1079="","",P1079+교과보정값!NT$18)</f>
        <v/>
      </c>
    </row>
    <row r="1081" spans="2:17">
      <c r="B1081" s="159" t="s">
        <v>2583</v>
      </c>
      <c r="C1081" s="154"/>
      <c r="D1081" s="154"/>
      <c r="E1081" s="154"/>
      <c r="F1081" s="154"/>
      <c r="G1081" s="154"/>
      <c r="H1081" s="154"/>
      <c r="I1081" s="154"/>
      <c r="J1081" s="154"/>
      <c r="K1081" s="154"/>
      <c r="L1081" s="154"/>
      <c r="M1081" s="154"/>
      <c r="N1081" s="154"/>
      <c r="O1081" s="154"/>
      <c r="P1081" s="154"/>
      <c r="Q1081" s="155"/>
    </row>
    <row r="1082" spans="2:17">
      <c r="B1082" s="78"/>
      <c r="C1082" s="163" t="s">
        <v>1862</v>
      </c>
      <c r="D1082" s="154"/>
      <c r="E1082" s="155"/>
      <c r="F1082" s="161" t="s">
        <v>1863</v>
      </c>
      <c r="G1082" s="154"/>
      <c r="H1082" s="155"/>
      <c r="I1082" s="162" t="s">
        <v>1864</v>
      </c>
      <c r="J1082" s="154"/>
      <c r="K1082" s="155"/>
      <c r="L1082" s="156" t="s">
        <v>1865</v>
      </c>
      <c r="M1082" s="154"/>
      <c r="N1082" s="155"/>
      <c r="O1082" s="157" t="s">
        <v>1866</v>
      </c>
      <c r="P1082" s="154"/>
      <c r="Q1082" s="155"/>
    </row>
    <row r="1083" spans="2:17">
      <c r="B1083" s="78" t="s">
        <v>1869</v>
      </c>
      <c r="C1083" s="79" t="s">
        <v>19</v>
      </c>
      <c r="D1083" s="79" t="s">
        <v>20</v>
      </c>
      <c r="E1083" s="79" t="s">
        <v>21</v>
      </c>
      <c r="F1083" s="80" t="s">
        <v>19</v>
      </c>
      <c r="G1083" s="80" t="s">
        <v>20</v>
      </c>
      <c r="H1083" s="80" t="s">
        <v>21</v>
      </c>
      <c r="I1083" s="81" t="s">
        <v>19</v>
      </c>
      <c r="J1083" s="81" t="s">
        <v>20</v>
      </c>
      <c r="K1083" s="81" t="s">
        <v>21</v>
      </c>
      <c r="L1083" s="82" t="s">
        <v>19</v>
      </c>
      <c r="M1083" s="82" t="s">
        <v>20</v>
      </c>
      <c r="N1083" s="82" t="s">
        <v>21</v>
      </c>
      <c r="O1083" s="83" t="s">
        <v>19</v>
      </c>
      <c r="P1083" s="83" t="s">
        <v>20</v>
      </c>
      <c r="Q1083" s="83" t="s">
        <v>21</v>
      </c>
    </row>
    <row r="1084" spans="2:17">
      <c r="B1084" s="84" t="s">
        <v>2584</v>
      </c>
      <c r="C1084" s="85">
        <f>IF(D1084="","",D1084+교과보정값!NX$14)</f>
        <v>3.0000000000000002E-2</v>
      </c>
      <c r="D1084" s="85">
        <f>IFERROR(IF(INDEX(교과보정값!$NX:$NX,MATCH($B1084,교과보정값!$NW:$NW,0))="","",INDEX(교과보정값!$NX:$NX,MATCH($B1084,교과보정값!$NW:$NW,0))+IF(INDEX(교과보정값!$NZ:$NZ,MATCH($B1084,교과보정값!$NW:$NW,0))="인문",교과보정값!NX$6,교과보정값!NY$6)),"")</f>
        <v>-0.02</v>
      </c>
      <c r="E1084" s="85">
        <f>IF(D1084="","",D1084+교과보정값!NY$14)</f>
        <v>-7.0000000000000007E-2</v>
      </c>
      <c r="F1084" s="86">
        <f>IF(G1084="","",G1084+교과보정값!NX$15)</f>
        <v>3.0000000000000002E-2</v>
      </c>
      <c r="G1084" s="86">
        <f>IFERROR(IF(INDEX(교과보정값!$NX:$NX,MATCH($B1084,교과보정값!$NW:$NW,0))="","",INDEX(교과보정값!$NX:$NX,MATCH($B1084,교과보정값!$NW:$NW,0))+IF(INDEX(교과보정값!$NZ:$NZ,MATCH($B1084,교과보정값!$NW:$NW,0))="인문",교과보정값!NX$7,교과보정값!NY$7)),"")</f>
        <v>-0.02</v>
      </c>
      <c r="H1084" s="86">
        <f>IF(G1084="","",G1084+교과보정값!NY$15)</f>
        <v>-7.0000000000000007E-2</v>
      </c>
      <c r="I1084" s="87">
        <f>IF(J1084="","",J1084+교과보정값!NX$16)</f>
        <v>3.0000000000000002E-2</v>
      </c>
      <c r="J1084" s="87">
        <f>IFERROR(IF(INDEX(교과보정값!$NX:$NX,MATCH($B1084,교과보정값!$NW:$NW,0))="","",INDEX(교과보정값!$NX:$NX,MATCH($B1084,교과보정값!$NW:$NW,0))+IF(INDEX(교과보정값!$NZ:$NZ,MATCH($B1084,교과보정값!$NW:$NW,0))="인문",교과보정값!NX$8,교과보정값!NY$8)),"")</f>
        <v>-0.02</v>
      </c>
      <c r="K1084" s="87">
        <f>IF(J1084="","",J1084+교과보정값!NY$16)</f>
        <v>-7.0000000000000007E-2</v>
      </c>
      <c r="L1084" s="88">
        <f>IF(M1084="","",M1084+교과보정값!NX$17)</f>
        <v>3.0000000000000002E-2</v>
      </c>
      <c r="M1084" s="88">
        <f>IFERROR(IF(INDEX(교과보정값!$NX:$NX,MATCH($B1084,교과보정값!$NW:$NW,0))="","",INDEX(교과보정값!$NX:$NX,MATCH($B1084,교과보정값!$NW:$NW,0))+IF(INDEX(교과보정값!$NZ:$NZ,MATCH($B1084,교과보정값!$NW:$NW,0))="인문",교과보정값!NX$9,교과보정값!NY$9)),"")</f>
        <v>-0.02</v>
      </c>
      <c r="N1084" s="88">
        <f>IF(M1084="","",M1084+교과보정값!NY$17)</f>
        <v>-7.0000000000000007E-2</v>
      </c>
      <c r="O1084" s="89">
        <f>IF(P1084="","",P1084+교과보정값!NX$18)</f>
        <v>3.0000000000000002E-2</v>
      </c>
      <c r="P1084" s="89">
        <f>IFERROR(IF(INDEX(교과보정값!$NX:$NX,MATCH($B1084,교과보정값!$NW:$NW,0))="","",INDEX(교과보정값!$NX:$NX,MATCH($B1084,교과보정값!$NW:$NW,0))+IF(INDEX(교과보정값!$NZ:$NZ,MATCH($B1084,교과보정값!$NW:$NW,0))="인문",교과보정값!NX$10,교과보정값!NY$10)),"")</f>
        <v>-0.02</v>
      </c>
      <c r="Q1084" s="89">
        <f>IF(P1084="","",P1084+교과보정값!NY$18)</f>
        <v>-7.0000000000000007E-2</v>
      </c>
    </row>
    <row r="1085" spans="2:17">
      <c r="B1085" s="84" t="s">
        <v>2585</v>
      </c>
      <c r="C1085" s="85" t="str">
        <f>IF(D1085="","",D1085+교과보정값!NX$14)</f>
        <v/>
      </c>
      <c r="D1085" s="85" t="str">
        <f>IFERROR(IF(INDEX(교과보정값!$NX:$NX,MATCH($B1085,교과보정값!$NW:$NW,0))="","",INDEX(교과보정값!$NX:$NX,MATCH($B1085,교과보정값!$NW:$NW,0))+IF(INDEX(교과보정값!$NZ:$NZ,MATCH($B1085,교과보정값!$NW:$NW,0))="인문",교과보정값!NX$6,교과보정값!NY$6)),"")</f>
        <v/>
      </c>
      <c r="E1085" s="85" t="str">
        <f>IF(D1085="","",D1085+교과보정값!NY$14)</f>
        <v/>
      </c>
      <c r="F1085" s="86" t="str">
        <f>IF(G1085="","",G1085+교과보정값!NX$15)</f>
        <v/>
      </c>
      <c r="G1085" s="86" t="str">
        <f>IFERROR(IF(INDEX(교과보정값!$NX:$NX,MATCH($B1085,교과보정값!$NW:$NW,0))="","",INDEX(교과보정값!$NX:$NX,MATCH($B1085,교과보정값!$NW:$NW,0))+IF(INDEX(교과보정값!$NZ:$NZ,MATCH($B1085,교과보정값!$NW:$NW,0))="인문",교과보정값!NX$7,교과보정값!NY$7)),"")</f>
        <v/>
      </c>
      <c r="H1085" s="86" t="str">
        <f>IF(G1085="","",G1085+교과보정값!NY$15)</f>
        <v/>
      </c>
      <c r="I1085" s="87" t="str">
        <f>IF(J1085="","",J1085+교과보정값!NX$16)</f>
        <v/>
      </c>
      <c r="J1085" s="87" t="str">
        <f>IFERROR(IF(INDEX(교과보정값!$NX:$NX,MATCH($B1085,교과보정값!$NW:$NW,0))="","",INDEX(교과보정값!$NX:$NX,MATCH($B1085,교과보정값!$NW:$NW,0))+IF(INDEX(교과보정값!$NZ:$NZ,MATCH($B1085,교과보정값!$NW:$NW,0))="인문",교과보정값!NX$8,교과보정값!NY$8)),"")</f>
        <v/>
      </c>
      <c r="K1085" s="87" t="str">
        <f>IF(J1085="","",J1085+교과보정값!NY$16)</f>
        <v/>
      </c>
      <c r="L1085" s="88" t="str">
        <f>IF(M1085="","",M1085+교과보정값!NX$17)</f>
        <v/>
      </c>
      <c r="M1085" s="88" t="str">
        <f>IFERROR(IF(INDEX(교과보정값!$NX:$NX,MATCH($B1085,교과보정값!$NW:$NW,0))="","",INDEX(교과보정값!$NX:$NX,MATCH($B1085,교과보정값!$NW:$NW,0))+IF(INDEX(교과보정값!$NZ:$NZ,MATCH($B1085,교과보정값!$NW:$NW,0))="인문",교과보정값!NX$9,교과보정값!NY$9)),"")</f>
        <v/>
      </c>
      <c r="N1085" s="88" t="str">
        <f>IF(M1085="","",M1085+교과보정값!NY$17)</f>
        <v/>
      </c>
      <c r="O1085" s="89" t="str">
        <f>IF(P1085="","",P1085+교과보정값!NX$18)</f>
        <v/>
      </c>
      <c r="P1085" s="89" t="str">
        <f>IFERROR(IF(INDEX(교과보정값!$NX:$NX,MATCH($B1085,교과보정값!$NW:$NW,0))="","",INDEX(교과보정값!$NX:$NX,MATCH($B1085,교과보정값!$NW:$NW,0))+IF(INDEX(교과보정값!$NZ:$NZ,MATCH($B1085,교과보정값!$NW:$NW,0))="인문",교과보정값!NX$10,교과보정값!NY$10)),"")</f>
        <v/>
      </c>
      <c r="Q1085" s="89" t="str">
        <f>IF(P1085="","",P1085+교과보정값!NY$18)</f>
        <v/>
      </c>
    </row>
    <row r="1086" spans="2:17">
      <c r="B1086" s="84" t="s">
        <v>2586</v>
      </c>
      <c r="C1086" s="85">
        <f>IF(D1086="","",D1086+교과보정값!NX$14)</f>
        <v>7.0000000000000007E-2</v>
      </c>
      <c r="D1086" s="85">
        <f>IFERROR(IF(INDEX(교과보정값!$NX:$NX,MATCH($B1086,교과보정값!$NW:$NW,0))="","",INDEX(교과보정값!$NX:$NX,MATCH($B1086,교과보정값!$NW:$NW,0))+IF(INDEX(교과보정값!$NZ:$NZ,MATCH($B1086,교과보정값!$NW:$NW,0))="인문",교과보정값!NX$6,교과보정값!NY$6)),"")</f>
        <v>0.02</v>
      </c>
      <c r="E1086" s="85">
        <f>IF(D1086="","",D1086+교과보정값!NY$14)</f>
        <v>-3.0000000000000002E-2</v>
      </c>
      <c r="F1086" s="86">
        <f>IF(G1086="","",G1086+교과보정값!NX$15)</f>
        <v>7.0000000000000007E-2</v>
      </c>
      <c r="G1086" s="86">
        <f>IFERROR(IF(INDEX(교과보정값!$NX:$NX,MATCH($B1086,교과보정값!$NW:$NW,0))="","",INDEX(교과보정값!$NX:$NX,MATCH($B1086,교과보정값!$NW:$NW,0))+IF(INDEX(교과보정값!$NZ:$NZ,MATCH($B1086,교과보정값!$NW:$NW,0))="인문",교과보정값!NX$7,교과보정값!NY$7)),"")</f>
        <v>0.02</v>
      </c>
      <c r="H1086" s="86">
        <f>IF(G1086="","",G1086+교과보정값!NY$15)</f>
        <v>-3.0000000000000002E-2</v>
      </c>
      <c r="I1086" s="87">
        <f>IF(J1086="","",J1086+교과보정값!NX$16)</f>
        <v>7.0000000000000007E-2</v>
      </c>
      <c r="J1086" s="87">
        <f>IFERROR(IF(INDEX(교과보정값!$NX:$NX,MATCH($B1086,교과보정값!$NW:$NW,0))="","",INDEX(교과보정값!$NX:$NX,MATCH($B1086,교과보정값!$NW:$NW,0))+IF(INDEX(교과보정값!$NZ:$NZ,MATCH($B1086,교과보정값!$NW:$NW,0))="인문",교과보정값!NX$8,교과보정값!NY$8)),"")</f>
        <v>0.02</v>
      </c>
      <c r="K1086" s="87">
        <f>IF(J1086="","",J1086+교과보정값!NY$16)</f>
        <v>-3.0000000000000002E-2</v>
      </c>
      <c r="L1086" s="88">
        <f>IF(M1086="","",M1086+교과보정값!NX$17)</f>
        <v>7.0000000000000007E-2</v>
      </c>
      <c r="M1086" s="88">
        <f>IFERROR(IF(INDEX(교과보정값!$NX:$NX,MATCH($B1086,교과보정값!$NW:$NW,0))="","",INDEX(교과보정값!$NX:$NX,MATCH($B1086,교과보정값!$NW:$NW,0))+IF(INDEX(교과보정값!$NZ:$NZ,MATCH($B1086,교과보정값!$NW:$NW,0))="인문",교과보정값!NX$9,교과보정값!NY$9)),"")</f>
        <v>0.02</v>
      </c>
      <c r="N1086" s="88">
        <f>IF(M1086="","",M1086+교과보정값!NY$17)</f>
        <v>-3.0000000000000002E-2</v>
      </c>
      <c r="O1086" s="89">
        <f>IF(P1086="","",P1086+교과보정값!NX$18)</f>
        <v>7.0000000000000007E-2</v>
      </c>
      <c r="P1086" s="89">
        <f>IFERROR(IF(INDEX(교과보정값!$NX:$NX,MATCH($B1086,교과보정값!$NW:$NW,0))="","",INDEX(교과보정값!$NX:$NX,MATCH($B1086,교과보정값!$NW:$NW,0))+IF(INDEX(교과보정값!$NZ:$NZ,MATCH($B1086,교과보정값!$NW:$NW,0))="인문",교과보정값!NX$10,교과보정값!NY$10)),"")</f>
        <v>0.02</v>
      </c>
      <c r="Q1086" s="89">
        <f>IF(P1086="","",P1086+교과보정값!NY$18)</f>
        <v>-3.0000000000000002E-2</v>
      </c>
    </row>
    <row r="1087" spans="2:17">
      <c r="B1087" s="84" t="s">
        <v>2587</v>
      </c>
      <c r="C1087" s="85">
        <f>IF(D1087="","",D1087+교과보정값!NX$14)</f>
        <v>0</v>
      </c>
      <c r="D1087" s="85">
        <f>IFERROR(IF(INDEX(교과보정값!$NX:$NX,MATCH($B1087,교과보정값!$NW:$NW,0))="","",INDEX(교과보정값!$NX:$NX,MATCH($B1087,교과보정값!$NW:$NW,0))+IF(INDEX(교과보정값!$NZ:$NZ,MATCH($B1087,교과보정값!$NW:$NW,0))="인문",교과보정값!NX$6,교과보정값!NY$6)),"")</f>
        <v>-0.05</v>
      </c>
      <c r="E1087" s="85">
        <f>IF(D1087="","",D1087+교과보정값!NY$14)</f>
        <v>-0.1</v>
      </c>
      <c r="F1087" s="86">
        <f>IF(G1087="","",G1087+교과보정값!NX$15)</f>
        <v>0</v>
      </c>
      <c r="G1087" s="86">
        <f>IFERROR(IF(INDEX(교과보정값!$NX:$NX,MATCH($B1087,교과보정값!$NW:$NW,0))="","",INDEX(교과보정값!$NX:$NX,MATCH($B1087,교과보정값!$NW:$NW,0))+IF(INDEX(교과보정값!$NZ:$NZ,MATCH($B1087,교과보정값!$NW:$NW,0))="인문",교과보정값!NX$7,교과보정값!NY$7)),"")</f>
        <v>-0.05</v>
      </c>
      <c r="H1087" s="86">
        <f>IF(G1087="","",G1087+교과보정값!NY$15)</f>
        <v>-0.1</v>
      </c>
      <c r="I1087" s="87">
        <f>IF(J1087="","",J1087+교과보정값!NX$16)</f>
        <v>0</v>
      </c>
      <c r="J1087" s="87">
        <f>IFERROR(IF(INDEX(교과보정값!$NX:$NX,MATCH($B1087,교과보정값!$NW:$NW,0))="","",INDEX(교과보정값!$NX:$NX,MATCH($B1087,교과보정값!$NW:$NW,0))+IF(INDEX(교과보정값!$NZ:$NZ,MATCH($B1087,교과보정값!$NW:$NW,0))="인문",교과보정값!NX$8,교과보정값!NY$8)),"")</f>
        <v>-0.05</v>
      </c>
      <c r="K1087" s="87">
        <f>IF(J1087="","",J1087+교과보정값!NY$16)</f>
        <v>-0.1</v>
      </c>
      <c r="L1087" s="88">
        <f>IF(M1087="","",M1087+교과보정값!NX$17)</f>
        <v>0</v>
      </c>
      <c r="M1087" s="88">
        <f>IFERROR(IF(INDEX(교과보정값!$NX:$NX,MATCH($B1087,교과보정값!$NW:$NW,0))="","",INDEX(교과보정값!$NX:$NX,MATCH($B1087,교과보정값!$NW:$NW,0))+IF(INDEX(교과보정값!$NZ:$NZ,MATCH($B1087,교과보정값!$NW:$NW,0))="인문",교과보정값!NX$9,교과보정값!NY$9)),"")</f>
        <v>-0.05</v>
      </c>
      <c r="N1087" s="88">
        <f>IF(M1087="","",M1087+교과보정값!NY$17)</f>
        <v>-0.1</v>
      </c>
      <c r="O1087" s="89">
        <f>IF(P1087="","",P1087+교과보정값!NX$18)</f>
        <v>0</v>
      </c>
      <c r="P1087" s="89">
        <f>IFERROR(IF(INDEX(교과보정값!$NX:$NX,MATCH($B1087,교과보정값!$NW:$NW,0))="","",INDEX(교과보정값!$NX:$NX,MATCH($B1087,교과보정값!$NW:$NW,0))+IF(INDEX(교과보정값!$NZ:$NZ,MATCH($B1087,교과보정값!$NW:$NW,0))="인문",교과보정값!NX$10,교과보정값!NY$10)),"")</f>
        <v>-0.05</v>
      </c>
      <c r="Q1087" s="89">
        <f>IF(P1087="","",P1087+교과보정값!NY$18)</f>
        <v>-0.1</v>
      </c>
    </row>
    <row r="1088" spans="2:17">
      <c r="B1088" s="84" t="s">
        <v>2588</v>
      </c>
      <c r="C1088" s="85" t="str">
        <f>IF(D1088="","",D1088+교과보정값!NX$14)</f>
        <v/>
      </c>
      <c r="D1088" s="85" t="str">
        <f>IFERROR(IF(INDEX(교과보정값!$NX:$NX,MATCH($B1088,교과보정값!$NW:$NW,0))="","",INDEX(교과보정값!$NX:$NX,MATCH($B1088,교과보정값!$NW:$NW,0))+IF(INDEX(교과보정값!$NZ:$NZ,MATCH($B1088,교과보정값!$NW:$NW,0))="인문",교과보정값!NX$6,교과보정값!NY$6)),"")</f>
        <v/>
      </c>
      <c r="E1088" s="85" t="str">
        <f>IF(D1088="","",D1088+교과보정값!NY$14)</f>
        <v/>
      </c>
      <c r="F1088" s="86" t="str">
        <f>IF(G1088="","",G1088+교과보정값!NX$15)</f>
        <v/>
      </c>
      <c r="G1088" s="86" t="str">
        <f>IFERROR(IF(INDEX(교과보정값!$NX:$NX,MATCH($B1088,교과보정값!$NW:$NW,0))="","",INDEX(교과보정값!$NX:$NX,MATCH($B1088,교과보정값!$NW:$NW,0))+IF(INDEX(교과보정값!$NZ:$NZ,MATCH($B1088,교과보정값!$NW:$NW,0))="인문",교과보정값!NX$7,교과보정값!NY$7)),"")</f>
        <v/>
      </c>
      <c r="H1088" s="86" t="str">
        <f>IF(G1088="","",G1088+교과보정값!NY$15)</f>
        <v/>
      </c>
      <c r="I1088" s="87" t="str">
        <f>IF(J1088="","",J1088+교과보정값!NX$16)</f>
        <v/>
      </c>
      <c r="J1088" s="87" t="str">
        <f>IFERROR(IF(INDEX(교과보정값!$NX:$NX,MATCH($B1088,교과보정값!$NW:$NW,0))="","",INDEX(교과보정값!$NX:$NX,MATCH($B1088,교과보정값!$NW:$NW,0))+IF(INDEX(교과보정값!$NZ:$NZ,MATCH($B1088,교과보정값!$NW:$NW,0))="인문",교과보정값!NX$8,교과보정값!NY$8)),"")</f>
        <v/>
      </c>
      <c r="K1088" s="87" t="str">
        <f>IF(J1088="","",J1088+교과보정값!NY$16)</f>
        <v/>
      </c>
      <c r="L1088" s="88" t="str">
        <f>IF(M1088="","",M1088+교과보정값!NX$17)</f>
        <v/>
      </c>
      <c r="M1088" s="88" t="str">
        <f>IFERROR(IF(INDEX(교과보정값!$NX:$NX,MATCH($B1088,교과보정값!$NW:$NW,0))="","",INDEX(교과보정값!$NX:$NX,MATCH($B1088,교과보정값!$NW:$NW,0))+IF(INDEX(교과보정값!$NZ:$NZ,MATCH($B1088,교과보정값!$NW:$NW,0))="인문",교과보정값!NX$9,교과보정값!NY$9)),"")</f>
        <v/>
      </c>
      <c r="N1088" s="88" t="str">
        <f>IF(M1088="","",M1088+교과보정값!NY$17)</f>
        <v/>
      </c>
      <c r="O1088" s="89" t="str">
        <f>IF(P1088="","",P1088+교과보정값!NX$18)</f>
        <v/>
      </c>
      <c r="P1088" s="89" t="str">
        <f>IFERROR(IF(INDEX(교과보정값!$NX:$NX,MATCH($B1088,교과보정값!$NW:$NW,0))="","",INDEX(교과보정값!$NX:$NX,MATCH($B1088,교과보정값!$NW:$NW,0))+IF(INDEX(교과보정값!$NZ:$NZ,MATCH($B1088,교과보정값!$NW:$NW,0))="인문",교과보정값!NX$10,교과보정값!NY$10)),"")</f>
        <v/>
      </c>
      <c r="Q1088" s="89" t="str">
        <f>IF(P1088="","",P1088+교과보정값!NY$18)</f>
        <v/>
      </c>
    </row>
    <row r="1089" spans="2:17">
      <c r="B1089" s="84" t="s">
        <v>2589</v>
      </c>
      <c r="C1089" s="85">
        <f>IF(D1089="","",D1089+교과보정값!NX$14)</f>
        <v>0.1</v>
      </c>
      <c r="D1089" s="85">
        <f>IFERROR(IF(INDEX(교과보정값!$NX:$NX,MATCH($B1089,교과보정값!$NW:$NW,0))="","",INDEX(교과보정값!$NX:$NX,MATCH($B1089,교과보정값!$NW:$NW,0))+IF(INDEX(교과보정값!$NZ:$NZ,MATCH($B1089,교과보정값!$NW:$NW,0))="인문",교과보정값!NX$6,교과보정값!NY$6)),"")</f>
        <v>0.05</v>
      </c>
      <c r="E1089" s="85">
        <f>IF(D1089="","",D1089+교과보정값!NY$14)</f>
        <v>0</v>
      </c>
      <c r="F1089" s="86">
        <f>IF(G1089="","",G1089+교과보정값!NX$15)</f>
        <v>0.1</v>
      </c>
      <c r="G1089" s="86">
        <f>IFERROR(IF(INDEX(교과보정값!$NX:$NX,MATCH($B1089,교과보정값!$NW:$NW,0))="","",INDEX(교과보정값!$NX:$NX,MATCH($B1089,교과보정값!$NW:$NW,0))+IF(INDEX(교과보정값!$NZ:$NZ,MATCH($B1089,교과보정값!$NW:$NW,0))="인문",교과보정값!NX$7,교과보정값!NY$7)),"")</f>
        <v>0.05</v>
      </c>
      <c r="H1089" s="86">
        <f>IF(G1089="","",G1089+교과보정값!NY$15)</f>
        <v>0</v>
      </c>
      <c r="I1089" s="87">
        <f>IF(J1089="","",J1089+교과보정값!NX$16)</f>
        <v>0.1</v>
      </c>
      <c r="J1089" s="87">
        <f>IFERROR(IF(INDEX(교과보정값!$NX:$NX,MATCH($B1089,교과보정값!$NW:$NW,0))="","",INDEX(교과보정값!$NX:$NX,MATCH($B1089,교과보정값!$NW:$NW,0))+IF(INDEX(교과보정값!$NZ:$NZ,MATCH($B1089,교과보정값!$NW:$NW,0))="인문",교과보정값!NX$8,교과보정값!NY$8)),"")</f>
        <v>0.05</v>
      </c>
      <c r="K1089" s="87">
        <f>IF(J1089="","",J1089+교과보정값!NY$16)</f>
        <v>0</v>
      </c>
      <c r="L1089" s="88">
        <f>IF(M1089="","",M1089+교과보정값!NX$17)</f>
        <v>0.1</v>
      </c>
      <c r="M1089" s="88">
        <f>IFERROR(IF(INDEX(교과보정값!$NX:$NX,MATCH($B1089,교과보정값!$NW:$NW,0))="","",INDEX(교과보정값!$NX:$NX,MATCH($B1089,교과보정값!$NW:$NW,0))+IF(INDEX(교과보정값!$NZ:$NZ,MATCH($B1089,교과보정값!$NW:$NW,0))="인문",교과보정값!NX$9,교과보정값!NY$9)),"")</f>
        <v>0.05</v>
      </c>
      <c r="N1089" s="88">
        <f>IF(M1089="","",M1089+교과보정값!NY$17)</f>
        <v>0</v>
      </c>
      <c r="O1089" s="89">
        <f>IF(P1089="","",P1089+교과보정값!NX$18)</f>
        <v>0.1</v>
      </c>
      <c r="P1089" s="89">
        <f>IFERROR(IF(INDEX(교과보정값!$NX:$NX,MATCH($B1089,교과보정값!$NW:$NW,0))="","",INDEX(교과보정값!$NX:$NX,MATCH($B1089,교과보정값!$NW:$NW,0))+IF(INDEX(교과보정값!$NZ:$NZ,MATCH($B1089,교과보정값!$NW:$NW,0))="인문",교과보정값!NX$10,교과보정값!NY$10)),"")</f>
        <v>0.05</v>
      </c>
      <c r="Q1089" s="89">
        <f>IF(P1089="","",P1089+교과보정값!NY$18)</f>
        <v>0</v>
      </c>
    </row>
    <row r="1090" spans="2:17">
      <c r="B1090" s="84" t="s">
        <v>2590</v>
      </c>
      <c r="C1090" s="85" t="str">
        <f>IF(D1090="","",D1090+교과보정값!NX$14)</f>
        <v/>
      </c>
      <c r="D1090" s="85" t="str">
        <f>IFERROR(IF(INDEX(교과보정값!$NX:$NX,MATCH($B1090,교과보정값!$NW:$NW,0))="","",INDEX(교과보정값!$NX:$NX,MATCH($B1090,교과보정값!$NW:$NW,0))+IF(INDEX(교과보정값!$NZ:$NZ,MATCH($B1090,교과보정값!$NW:$NW,0))="인문",교과보정값!NX$6,교과보정값!NY$6)),"")</f>
        <v/>
      </c>
      <c r="E1090" s="85" t="str">
        <f>IF(D1090="","",D1090+교과보정값!NY$14)</f>
        <v/>
      </c>
      <c r="F1090" s="86" t="str">
        <f>IF(G1090="","",G1090+교과보정값!NX$15)</f>
        <v/>
      </c>
      <c r="G1090" s="86" t="str">
        <f>IFERROR(IF(INDEX(교과보정값!$NX:$NX,MATCH($B1090,교과보정값!$NW:$NW,0))="","",INDEX(교과보정값!$NX:$NX,MATCH($B1090,교과보정값!$NW:$NW,0))+IF(INDEX(교과보정값!$NZ:$NZ,MATCH($B1090,교과보정값!$NW:$NW,0))="인문",교과보정값!NX$7,교과보정값!NY$7)),"")</f>
        <v/>
      </c>
      <c r="H1090" s="86" t="str">
        <f>IF(G1090="","",G1090+교과보정값!NY$15)</f>
        <v/>
      </c>
      <c r="I1090" s="87" t="str">
        <f>IF(J1090="","",J1090+교과보정값!NX$16)</f>
        <v/>
      </c>
      <c r="J1090" s="87" t="str">
        <f>IFERROR(IF(INDEX(교과보정값!$NX:$NX,MATCH($B1090,교과보정값!$NW:$NW,0))="","",INDEX(교과보정값!$NX:$NX,MATCH($B1090,교과보정값!$NW:$NW,0))+IF(INDEX(교과보정값!$NZ:$NZ,MATCH($B1090,교과보정값!$NW:$NW,0))="인문",교과보정값!NX$8,교과보정값!NY$8)),"")</f>
        <v/>
      </c>
      <c r="K1090" s="87" t="str">
        <f>IF(J1090="","",J1090+교과보정값!NY$16)</f>
        <v/>
      </c>
      <c r="L1090" s="88" t="str">
        <f>IF(M1090="","",M1090+교과보정값!NX$17)</f>
        <v/>
      </c>
      <c r="M1090" s="88" t="str">
        <f>IFERROR(IF(INDEX(교과보정값!$NX:$NX,MATCH($B1090,교과보정값!$NW:$NW,0))="","",INDEX(교과보정값!$NX:$NX,MATCH($B1090,교과보정값!$NW:$NW,0))+IF(INDEX(교과보정값!$NZ:$NZ,MATCH($B1090,교과보정값!$NW:$NW,0))="인문",교과보정값!NX$9,교과보정값!NY$9)),"")</f>
        <v/>
      </c>
      <c r="N1090" s="88" t="str">
        <f>IF(M1090="","",M1090+교과보정값!NY$17)</f>
        <v/>
      </c>
      <c r="O1090" s="89" t="str">
        <f>IF(P1090="","",P1090+교과보정값!NX$18)</f>
        <v/>
      </c>
      <c r="P1090" s="89" t="str">
        <f>IFERROR(IF(INDEX(교과보정값!$NX:$NX,MATCH($B1090,교과보정값!$NW:$NW,0))="","",INDEX(교과보정값!$NX:$NX,MATCH($B1090,교과보정값!$NW:$NW,0))+IF(INDEX(교과보정값!$NZ:$NZ,MATCH($B1090,교과보정값!$NW:$NW,0))="인문",교과보정값!NX$10,교과보정값!NY$10)),"")</f>
        <v/>
      </c>
      <c r="Q1090" s="89" t="str">
        <f>IF(P1090="","",P1090+교과보정값!NY$18)</f>
        <v/>
      </c>
    </row>
    <row r="1091" spans="2:17">
      <c r="B1091" s="84" t="s">
        <v>2591</v>
      </c>
      <c r="C1091" s="85" t="str">
        <f>IF(D1091="","",D1091+교과보정값!NX$14)</f>
        <v/>
      </c>
      <c r="D1091" s="85" t="str">
        <f>IFERROR(IF(INDEX(교과보정값!$NX:$NX,MATCH($B1091,교과보정값!$NW:$NW,0))="","",INDEX(교과보정값!$NX:$NX,MATCH($B1091,교과보정값!$NW:$NW,0))+IF(INDEX(교과보정값!$NZ:$NZ,MATCH($B1091,교과보정값!$NW:$NW,0))="인문",교과보정값!NX$6,교과보정값!NY$6)),"")</f>
        <v/>
      </c>
      <c r="E1091" s="85" t="str">
        <f>IF(D1091="","",D1091+교과보정값!NY$14)</f>
        <v/>
      </c>
      <c r="F1091" s="86" t="str">
        <f>IF(G1091="","",G1091+교과보정값!NX$15)</f>
        <v/>
      </c>
      <c r="G1091" s="86" t="str">
        <f>IFERROR(IF(INDEX(교과보정값!$NX:$NX,MATCH($B1091,교과보정값!$NW:$NW,0))="","",INDEX(교과보정값!$NX:$NX,MATCH($B1091,교과보정값!$NW:$NW,0))+IF(INDEX(교과보정값!$NZ:$NZ,MATCH($B1091,교과보정값!$NW:$NW,0))="인문",교과보정값!NX$7,교과보정값!NY$7)),"")</f>
        <v/>
      </c>
      <c r="H1091" s="86" t="str">
        <f>IF(G1091="","",G1091+교과보정값!NY$15)</f>
        <v/>
      </c>
      <c r="I1091" s="87" t="str">
        <f>IF(J1091="","",J1091+교과보정값!NX$16)</f>
        <v/>
      </c>
      <c r="J1091" s="87" t="str">
        <f>IFERROR(IF(INDEX(교과보정값!$NX:$NX,MATCH($B1091,교과보정값!$NW:$NW,0))="","",INDEX(교과보정값!$NX:$NX,MATCH($B1091,교과보정값!$NW:$NW,0))+IF(INDEX(교과보정값!$NZ:$NZ,MATCH($B1091,교과보정값!$NW:$NW,0))="인문",교과보정값!NX$8,교과보정값!NY$8)),"")</f>
        <v/>
      </c>
      <c r="K1091" s="87" t="str">
        <f>IF(J1091="","",J1091+교과보정값!NY$16)</f>
        <v/>
      </c>
      <c r="L1091" s="88" t="str">
        <f>IF(M1091="","",M1091+교과보정값!NX$17)</f>
        <v/>
      </c>
      <c r="M1091" s="88" t="str">
        <f>IFERROR(IF(INDEX(교과보정값!$NX:$NX,MATCH($B1091,교과보정값!$NW:$NW,0))="","",INDEX(교과보정값!$NX:$NX,MATCH($B1091,교과보정값!$NW:$NW,0))+IF(INDEX(교과보정값!$NZ:$NZ,MATCH($B1091,교과보정값!$NW:$NW,0))="인문",교과보정값!NX$9,교과보정값!NY$9)),"")</f>
        <v/>
      </c>
      <c r="N1091" s="88" t="str">
        <f>IF(M1091="","",M1091+교과보정값!NY$17)</f>
        <v/>
      </c>
      <c r="O1091" s="89" t="str">
        <f>IF(P1091="","",P1091+교과보정값!NX$18)</f>
        <v/>
      </c>
      <c r="P1091" s="89" t="str">
        <f>IFERROR(IF(INDEX(교과보정값!$NX:$NX,MATCH($B1091,교과보정값!$NW:$NW,0))="","",INDEX(교과보정값!$NX:$NX,MATCH($B1091,교과보정값!$NW:$NW,0))+IF(INDEX(교과보정값!$NZ:$NZ,MATCH($B1091,교과보정값!$NW:$NW,0))="인문",교과보정값!NX$10,교과보정값!NY$10)),"")</f>
        <v/>
      </c>
      <c r="Q1091" s="89" t="str">
        <f>IF(P1091="","",P1091+교과보정값!NY$18)</f>
        <v/>
      </c>
    </row>
    <row r="1092" spans="2:17">
      <c r="B1092" s="84" t="s">
        <v>2592</v>
      </c>
      <c r="C1092" s="85" t="str">
        <f>IF(D1092="","",D1092+교과보정값!NX$14)</f>
        <v/>
      </c>
      <c r="D1092" s="85" t="str">
        <f>IFERROR(IF(INDEX(교과보정값!$NX:$NX,MATCH($B1092,교과보정값!$NW:$NW,0))="","",INDEX(교과보정값!$NX:$NX,MATCH($B1092,교과보정값!$NW:$NW,0))+IF(INDEX(교과보정값!$NZ:$NZ,MATCH($B1092,교과보정값!$NW:$NW,0))="인문",교과보정값!NX$6,교과보정값!NY$6)),"")</f>
        <v/>
      </c>
      <c r="E1092" s="85" t="str">
        <f>IF(D1092="","",D1092+교과보정값!NY$14)</f>
        <v/>
      </c>
      <c r="F1092" s="86" t="str">
        <f>IF(G1092="","",G1092+교과보정값!NX$15)</f>
        <v/>
      </c>
      <c r="G1092" s="86" t="str">
        <f>IFERROR(IF(INDEX(교과보정값!$NX:$NX,MATCH($B1092,교과보정값!$NW:$NW,0))="","",INDEX(교과보정값!$NX:$NX,MATCH($B1092,교과보정값!$NW:$NW,0))+IF(INDEX(교과보정값!$NZ:$NZ,MATCH($B1092,교과보정값!$NW:$NW,0))="인문",교과보정값!NX$7,교과보정값!NY$7)),"")</f>
        <v/>
      </c>
      <c r="H1092" s="86" t="str">
        <f>IF(G1092="","",G1092+교과보정값!NY$15)</f>
        <v/>
      </c>
      <c r="I1092" s="87" t="str">
        <f>IF(J1092="","",J1092+교과보정값!NX$16)</f>
        <v/>
      </c>
      <c r="J1092" s="87" t="str">
        <f>IFERROR(IF(INDEX(교과보정값!$NX:$NX,MATCH($B1092,교과보정값!$NW:$NW,0))="","",INDEX(교과보정값!$NX:$NX,MATCH($B1092,교과보정값!$NW:$NW,0))+IF(INDEX(교과보정값!$NZ:$NZ,MATCH($B1092,교과보정값!$NW:$NW,0))="인문",교과보정값!NX$8,교과보정값!NY$8)),"")</f>
        <v/>
      </c>
      <c r="K1092" s="87" t="str">
        <f>IF(J1092="","",J1092+교과보정값!NY$16)</f>
        <v/>
      </c>
      <c r="L1092" s="88" t="str">
        <f>IF(M1092="","",M1092+교과보정값!NX$17)</f>
        <v/>
      </c>
      <c r="M1092" s="88" t="str">
        <f>IFERROR(IF(INDEX(교과보정값!$NX:$NX,MATCH($B1092,교과보정값!$NW:$NW,0))="","",INDEX(교과보정값!$NX:$NX,MATCH($B1092,교과보정값!$NW:$NW,0))+IF(INDEX(교과보정값!$NZ:$NZ,MATCH($B1092,교과보정값!$NW:$NW,0))="인문",교과보정값!NX$9,교과보정값!NY$9)),"")</f>
        <v/>
      </c>
      <c r="N1092" s="88" t="str">
        <f>IF(M1092="","",M1092+교과보정값!NY$17)</f>
        <v/>
      </c>
      <c r="O1092" s="89" t="str">
        <f>IF(P1092="","",P1092+교과보정값!NX$18)</f>
        <v/>
      </c>
      <c r="P1092" s="89" t="str">
        <f>IFERROR(IF(INDEX(교과보정값!$NX:$NX,MATCH($B1092,교과보정값!$NW:$NW,0))="","",INDEX(교과보정값!$NX:$NX,MATCH($B1092,교과보정값!$NW:$NW,0))+IF(INDEX(교과보정값!$NZ:$NZ,MATCH($B1092,교과보정값!$NW:$NW,0))="인문",교과보정값!NX$10,교과보정값!NY$10)),"")</f>
        <v/>
      </c>
      <c r="Q1092" s="89" t="str">
        <f>IF(P1092="","",P1092+교과보정값!NY$18)</f>
        <v/>
      </c>
    </row>
    <row r="1093" spans="2:17">
      <c r="B1093" s="84" t="s">
        <v>2593</v>
      </c>
      <c r="C1093" s="85" t="str">
        <f>IF(D1093="","",D1093+교과보정값!NX$14)</f>
        <v/>
      </c>
      <c r="D1093" s="85" t="str">
        <f>IFERROR(IF(INDEX(교과보정값!$NX:$NX,MATCH($B1093,교과보정값!$NW:$NW,0))="","",INDEX(교과보정값!$NX:$NX,MATCH($B1093,교과보정값!$NW:$NW,0))+IF(INDEX(교과보정값!$NZ:$NZ,MATCH($B1093,교과보정값!$NW:$NW,0))="인문",교과보정값!NX$6,교과보정값!NY$6)),"")</f>
        <v/>
      </c>
      <c r="E1093" s="85" t="str">
        <f>IF(D1093="","",D1093+교과보정값!NY$14)</f>
        <v/>
      </c>
      <c r="F1093" s="86" t="str">
        <f>IF(G1093="","",G1093+교과보정값!NX$15)</f>
        <v/>
      </c>
      <c r="G1093" s="86" t="str">
        <f>IFERROR(IF(INDEX(교과보정값!$NX:$NX,MATCH($B1093,교과보정값!$NW:$NW,0))="","",INDEX(교과보정값!$NX:$NX,MATCH($B1093,교과보정값!$NW:$NW,0))+IF(INDEX(교과보정값!$NZ:$NZ,MATCH($B1093,교과보정값!$NW:$NW,0))="인문",교과보정값!NX$7,교과보정값!NY$7)),"")</f>
        <v/>
      </c>
      <c r="H1093" s="86" t="str">
        <f>IF(G1093="","",G1093+교과보정값!NY$15)</f>
        <v/>
      </c>
      <c r="I1093" s="87" t="str">
        <f>IF(J1093="","",J1093+교과보정값!NX$16)</f>
        <v/>
      </c>
      <c r="J1093" s="87" t="str">
        <f>IFERROR(IF(INDEX(교과보정값!$NX:$NX,MATCH($B1093,교과보정값!$NW:$NW,0))="","",INDEX(교과보정값!$NX:$NX,MATCH($B1093,교과보정값!$NW:$NW,0))+IF(INDEX(교과보정값!$NZ:$NZ,MATCH($B1093,교과보정값!$NW:$NW,0))="인문",교과보정값!NX$8,교과보정값!NY$8)),"")</f>
        <v/>
      </c>
      <c r="K1093" s="87" t="str">
        <f>IF(J1093="","",J1093+교과보정값!NY$16)</f>
        <v/>
      </c>
      <c r="L1093" s="88" t="str">
        <f>IF(M1093="","",M1093+교과보정값!NX$17)</f>
        <v/>
      </c>
      <c r="M1093" s="88" t="str">
        <f>IFERROR(IF(INDEX(교과보정값!$NX:$NX,MATCH($B1093,교과보정값!$NW:$NW,0))="","",INDEX(교과보정값!$NX:$NX,MATCH($B1093,교과보정값!$NW:$NW,0))+IF(INDEX(교과보정값!$NZ:$NZ,MATCH($B1093,교과보정값!$NW:$NW,0))="인문",교과보정값!NX$9,교과보정값!NY$9)),"")</f>
        <v/>
      </c>
      <c r="N1093" s="88" t="str">
        <f>IF(M1093="","",M1093+교과보정값!NY$17)</f>
        <v/>
      </c>
      <c r="O1093" s="89" t="str">
        <f>IF(P1093="","",P1093+교과보정값!NX$18)</f>
        <v/>
      </c>
      <c r="P1093" s="89" t="str">
        <f>IFERROR(IF(INDEX(교과보정값!$NX:$NX,MATCH($B1093,교과보정값!$NW:$NW,0))="","",INDEX(교과보정값!$NX:$NX,MATCH($B1093,교과보정값!$NW:$NW,0))+IF(INDEX(교과보정값!$NZ:$NZ,MATCH($B1093,교과보정값!$NW:$NW,0))="인문",교과보정값!NX$10,교과보정값!NY$10)),"")</f>
        <v/>
      </c>
      <c r="Q1093" s="89" t="str">
        <f>IF(P1093="","",P1093+교과보정값!NY$18)</f>
        <v/>
      </c>
    </row>
    <row r="1095" spans="2:17">
      <c r="B1095" s="159" t="s">
        <v>2594</v>
      </c>
      <c r="C1095" s="154"/>
      <c r="D1095" s="154"/>
      <c r="E1095" s="154"/>
      <c r="F1095" s="154"/>
      <c r="G1095" s="154"/>
      <c r="H1095" s="154"/>
      <c r="I1095" s="154"/>
      <c r="J1095" s="154"/>
      <c r="K1095" s="154"/>
      <c r="L1095" s="154"/>
      <c r="M1095" s="154"/>
      <c r="N1095" s="154"/>
      <c r="O1095" s="154"/>
      <c r="P1095" s="154"/>
      <c r="Q1095" s="155"/>
    </row>
    <row r="1096" spans="2:17">
      <c r="B1096" s="78"/>
      <c r="C1096" s="163" t="s">
        <v>1862</v>
      </c>
      <c r="D1096" s="154"/>
      <c r="E1096" s="155"/>
      <c r="F1096" s="161" t="s">
        <v>1863</v>
      </c>
      <c r="G1096" s="154"/>
      <c r="H1096" s="155"/>
      <c r="I1096" s="162" t="s">
        <v>1864</v>
      </c>
      <c r="J1096" s="154"/>
      <c r="K1096" s="155"/>
      <c r="L1096" s="156" t="s">
        <v>1865</v>
      </c>
      <c r="M1096" s="154"/>
      <c r="N1096" s="155"/>
      <c r="O1096" s="157" t="s">
        <v>1866</v>
      </c>
      <c r="P1096" s="154"/>
      <c r="Q1096" s="155"/>
    </row>
    <row r="1097" spans="2:17">
      <c r="B1097" s="78" t="s">
        <v>1869</v>
      </c>
      <c r="C1097" s="79" t="s">
        <v>19</v>
      </c>
      <c r="D1097" s="79" t="s">
        <v>20</v>
      </c>
      <c r="E1097" s="79" t="s">
        <v>21</v>
      </c>
      <c r="F1097" s="80" t="s">
        <v>19</v>
      </c>
      <c r="G1097" s="80" t="s">
        <v>20</v>
      </c>
      <c r="H1097" s="80" t="s">
        <v>21</v>
      </c>
      <c r="I1097" s="81" t="s">
        <v>19</v>
      </c>
      <c r="J1097" s="81" t="s">
        <v>20</v>
      </c>
      <c r="K1097" s="81" t="s">
        <v>21</v>
      </c>
      <c r="L1097" s="82" t="s">
        <v>19</v>
      </c>
      <c r="M1097" s="82" t="s">
        <v>20</v>
      </c>
      <c r="N1097" s="82" t="s">
        <v>21</v>
      </c>
      <c r="O1097" s="83" t="s">
        <v>19</v>
      </c>
      <c r="P1097" s="83" t="s">
        <v>20</v>
      </c>
      <c r="Q1097" s="83" t="s">
        <v>21</v>
      </c>
    </row>
    <row r="1098" spans="2:17">
      <c r="B1098" s="84" t="s">
        <v>2595</v>
      </c>
      <c r="C1098" s="85">
        <f>IF(D1098="","",D1098+교과보정값!OC$14)</f>
        <v>3.0000000000000002E-2</v>
      </c>
      <c r="D1098" s="85">
        <f>IFERROR(IF(INDEX(교과보정값!$OC:$OC,MATCH($B1098,교과보정값!$OB:$OB,0))="","",INDEX(교과보정값!$OC:$OC,MATCH($B1098,교과보정값!$OB:$OB,0))+IF(INDEX(교과보정값!$OE:$OE,MATCH($B1098,교과보정값!$OB:$OB,0))="인문",교과보정값!OC$6,교과보정값!OD$6)),"")</f>
        <v>-0.02</v>
      </c>
      <c r="E1098" s="85">
        <f>IF(D1098="","",D1098+교과보정값!OD$14)</f>
        <v>-7.0000000000000007E-2</v>
      </c>
      <c r="F1098" s="86">
        <f>IF(G1098="","",G1098+교과보정값!OC$15)</f>
        <v>3.0000000000000002E-2</v>
      </c>
      <c r="G1098" s="86">
        <f>IFERROR(IF(INDEX(교과보정값!$OC:$OC,MATCH($B1098,교과보정값!$OB:$OB,0))="","",INDEX(교과보정값!$OC:$OC,MATCH($B1098,교과보정값!$OB:$OB,0))+IF(INDEX(교과보정값!$OE:$OE,MATCH($B1098,교과보정값!$OB:$OB,0))="인문",교과보정값!OC$7,교과보정값!OD$7)),"")</f>
        <v>-0.02</v>
      </c>
      <c r="H1098" s="86">
        <f>IF(G1098="","",G1098+교과보정값!OD$15)</f>
        <v>-7.0000000000000007E-2</v>
      </c>
      <c r="I1098" s="87">
        <f>IF(J1098="","",J1098+교과보정값!OC$16)</f>
        <v>3.0000000000000002E-2</v>
      </c>
      <c r="J1098" s="87">
        <f>IFERROR(IF(INDEX(교과보정값!$OC:$OC,MATCH($B1098,교과보정값!$OB:$OB,0))="","",INDEX(교과보정값!$OC:$OC,MATCH($B1098,교과보정값!$OB:$OB,0))+IF(INDEX(교과보정값!$OE:$OE,MATCH($B1098,교과보정값!$OB:$OB,0))="인문",교과보정값!OC$8,교과보정값!OD$8)),"")</f>
        <v>-0.02</v>
      </c>
      <c r="K1098" s="87">
        <f>IF(J1098="","",J1098+교과보정값!OD$16)</f>
        <v>-7.0000000000000007E-2</v>
      </c>
      <c r="L1098" s="88">
        <f>IF(M1098="","",M1098+교과보정값!OC$17)</f>
        <v>3.0000000000000002E-2</v>
      </c>
      <c r="M1098" s="88">
        <f>IFERROR(IF(INDEX(교과보정값!$OC:$OC,MATCH($B1098,교과보정값!$OB:$OB,0))="","",INDEX(교과보정값!$OC:$OC,MATCH($B1098,교과보정값!$OB:$OB,0))+IF(INDEX(교과보정값!$OE:$OE,MATCH($B1098,교과보정값!$OB:$OB,0))="인문",교과보정값!OC$9,교과보정값!OD$9)),"")</f>
        <v>-0.02</v>
      </c>
      <c r="N1098" s="88">
        <f>IF(M1098="","",M1098+교과보정값!OD$17)</f>
        <v>-7.0000000000000007E-2</v>
      </c>
      <c r="O1098" s="89">
        <f>IF(P1098="","",P1098+교과보정값!OC$18)</f>
        <v>3.0000000000000002E-2</v>
      </c>
      <c r="P1098" s="89">
        <f>IFERROR(IF(INDEX(교과보정값!$OC:$OC,MATCH($B1098,교과보정값!$OB:$OB,0))="","",INDEX(교과보정값!$OC:$OC,MATCH($B1098,교과보정값!$OB:$OB,0))+IF(INDEX(교과보정값!$OE:$OE,MATCH($B1098,교과보정값!$OB:$OB,0))="인문",교과보정값!OC$10,교과보정값!OD$10)),"")</f>
        <v>-0.02</v>
      </c>
      <c r="Q1098" s="89">
        <f>IF(P1098="","",P1098+교과보정값!OD$18)</f>
        <v>-7.0000000000000007E-2</v>
      </c>
    </row>
    <row r="1099" spans="2:17">
      <c r="B1099" s="84" t="s">
        <v>2596</v>
      </c>
      <c r="C1099" s="85" t="str">
        <f>IF(D1099="","",D1099+교과보정값!OC$14)</f>
        <v/>
      </c>
      <c r="D1099" s="85" t="str">
        <f>IFERROR(IF(INDEX(교과보정값!$OC:$OC,MATCH($B1099,교과보정값!$OB:$OB,0))="","",INDEX(교과보정값!$OC:$OC,MATCH($B1099,교과보정값!$OB:$OB,0))+IF(INDEX(교과보정값!$OE:$OE,MATCH($B1099,교과보정값!$OB:$OB,0))="인문",교과보정값!OC$6,교과보정값!OD$6)),"")</f>
        <v/>
      </c>
      <c r="E1099" s="85" t="str">
        <f>IF(D1099="","",D1099+교과보정값!OD$14)</f>
        <v/>
      </c>
      <c r="F1099" s="86" t="str">
        <f>IF(G1099="","",G1099+교과보정값!OC$15)</f>
        <v/>
      </c>
      <c r="G1099" s="86" t="str">
        <f>IFERROR(IF(INDEX(교과보정값!$OC:$OC,MATCH($B1099,교과보정값!$OB:$OB,0))="","",INDEX(교과보정값!$OC:$OC,MATCH($B1099,교과보정값!$OB:$OB,0))+IF(INDEX(교과보정값!$OE:$OE,MATCH($B1099,교과보정값!$OB:$OB,0))="인문",교과보정값!OC$7,교과보정값!OD$7)),"")</f>
        <v/>
      </c>
      <c r="H1099" s="86" t="str">
        <f>IF(G1099="","",G1099+교과보정값!OD$15)</f>
        <v/>
      </c>
      <c r="I1099" s="87" t="str">
        <f>IF(J1099="","",J1099+교과보정값!OC$16)</f>
        <v/>
      </c>
      <c r="J1099" s="87" t="str">
        <f>IFERROR(IF(INDEX(교과보정값!$OC:$OC,MATCH($B1099,교과보정값!$OB:$OB,0))="","",INDEX(교과보정값!$OC:$OC,MATCH($B1099,교과보정값!$OB:$OB,0))+IF(INDEX(교과보정값!$OE:$OE,MATCH($B1099,교과보정값!$OB:$OB,0))="인문",교과보정값!OC$8,교과보정값!OD$8)),"")</f>
        <v/>
      </c>
      <c r="K1099" s="87" t="str">
        <f>IF(J1099="","",J1099+교과보정값!OD$16)</f>
        <v/>
      </c>
      <c r="L1099" s="88" t="str">
        <f>IF(M1099="","",M1099+교과보정값!OC$17)</f>
        <v/>
      </c>
      <c r="M1099" s="88" t="str">
        <f>IFERROR(IF(INDEX(교과보정값!$OC:$OC,MATCH($B1099,교과보정값!$OB:$OB,0))="","",INDEX(교과보정값!$OC:$OC,MATCH($B1099,교과보정값!$OB:$OB,0))+IF(INDEX(교과보정값!$OE:$OE,MATCH($B1099,교과보정값!$OB:$OB,0))="인문",교과보정값!OC$9,교과보정값!OD$9)),"")</f>
        <v/>
      </c>
      <c r="N1099" s="88" t="str">
        <f>IF(M1099="","",M1099+교과보정값!OD$17)</f>
        <v/>
      </c>
      <c r="O1099" s="89" t="str">
        <f>IF(P1099="","",P1099+교과보정값!OC$18)</f>
        <v/>
      </c>
      <c r="P1099" s="89" t="str">
        <f>IFERROR(IF(INDEX(교과보정값!$OC:$OC,MATCH($B1099,교과보정값!$OB:$OB,0))="","",INDEX(교과보정값!$OC:$OC,MATCH($B1099,교과보정값!$OB:$OB,0))+IF(INDEX(교과보정값!$OE:$OE,MATCH($B1099,교과보정값!$OB:$OB,0))="인문",교과보정값!OC$10,교과보정값!OD$10)),"")</f>
        <v/>
      </c>
      <c r="Q1099" s="89" t="str">
        <f>IF(P1099="","",P1099+교과보정값!OD$18)</f>
        <v/>
      </c>
    </row>
    <row r="1100" spans="2:17">
      <c r="B1100" s="84" t="s">
        <v>2597</v>
      </c>
      <c r="C1100" s="85">
        <f>IF(D1100="","",D1100+교과보정값!OC$14)</f>
        <v>7.0000000000000007E-2</v>
      </c>
      <c r="D1100" s="85">
        <f>IFERROR(IF(INDEX(교과보정값!$OC:$OC,MATCH($B1100,교과보정값!$OB:$OB,0))="","",INDEX(교과보정값!$OC:$OC,MATCH($B1100,교과보정값!$OB:$OB,0))+IF(INDEX(교과보정값!$OE:$OE,MATCH($B1100,교과보정값!$OB:$OB,0))="인문",교과보정값!OC$6,교과보정값!OD$6)),"")</f>
        <v>0.02</v>
      </c>
      <c r="E1100" s="85">
        <f>IF(D1100="","",D1100+교과보정값!OD$14)</f>
        <v>-3.0000000000000002E-2</v>
      </c>
      <c r="F1100" s="86">
        <f>IF(G1100="","",G1100+교과보정값!OC$15)</f>
        <v>7.0000000000000007E-2</v>
      </c>
      <c r="G1100" s="86">
        <f>IFERROR(IF(INDEX(교과보정값!$OC:$OC,MATCH($B1100,교과보정값!$OB:$OB,0))="","",INDEX(교과보정값!$OC:$OC,MATCH($B1100,교과보정값!$OB:$OB,0))+IF(INDEX(교과보정값!$OE:$OE,MATCH($B1100,교과보정값!$OB:$OB,0))="인문",교과보정값!OC$7,교과보정값!OD$7)),"")</f>
        <v>0.02</v>
      </c>
      <c r="H1100" s="86">
        <f>IF(G1100="","",G1100+교과보정값!OD$15)</f>
        <v>-3.0000000000000002E-2</v>
      </c>
      <c r="I1100" s="87">
        <f>IF(J1100="","",J1100+교과보정값!OC$16)</f>
        <v>7.0000000000000007E-2</v>
      </c>
      <c r="J1100" s="87">
        <f>IFERROR(IF(INDEX(교과보정값!$OC:$OC,MATCH($B1100,교과보정값!$OB:$OB,0))="","",INDEX(교과보정값!$OC:$OC,MATCH($B1100,교과보정값!$OB:$OB,0))+IF(INDEX(교과보정값!$OE:$OE,MATCH($B1100,교과보정값!$OB:$OB,0))="인문",교과보정값!OC$8,교과보정값!OD$8)),"")</f>
        <v>0.02</v>
      </c>
      <c r="K1100" s="87">
        <f>IF(J1100="","",J1100+교과보정값!OD$16)</f>
        <v>-3.0000000000000002E-2</v>
      </c>
      <c r="L1100" s="88">
        <f>IF(M1100="","",M1100+교과보정값!OC$17)</f>
        <v>7.0000000000000007E-2</v>
      </c>
      <c r="M1100" s="88">
        <f>IFERROR(IF(INDEX(교과보정값!$OC:$OC,MATCH($B1100,교과보정값!$OB:$OB,0))="","",INDEX(교과보정값!$OC:$OC,MATCH($B1100,교과보정값!$OB:$OB,0))+IF(INDEX(교과보정값!$OE:$OE,MATCH($B1100,교과보정값!$OB:$OB,0))="인문",교과보정값!OC$9,교과보정값!OD$9)),"")</f>
        <v>0.02</v>
      </c>
      <c r="N1100" s="88">
        <f>IF(M1100="","",M1100+교과보정값!OD$17)</f>
        <v>-3.0000000000000002E-2</v>
      </c>
      <c r="O1100" s="89">
        <f>IF(P1100="","",P1100+교과보정값!OC$18)</f>
        <v>7.0000000000000007E-2</v>
      </c>
      <c r="P1100" s="89">
        <f>IFERROR(IF(INDEX(교과보정값!$OC:$OC,MATCH($B1100,교과보정값!$OB:$OB,0))="","",INDEX(교과보정값!$OC:$OC,MATCH($B1100,교과보정값!$OB:$OB,0))+IF(INDEX(교과보정값!$OE:$OE,MATCH($B1100,교과보정값!$OB:$OB,0))="인문",교과보정값!OC$10,교과보정값!OD$10)),"")</f>
        <v>0.02</v>
      </c>
      <c r="Q1100" s="89">
        <f>IF(P1100="","",P1100+교과보정값!OD$18)</f>
        <v>-3.0000000000000002E-2</v>
      </c>
    </row>
    <row r="1101" spans="2:17">
      <c r="B1101" s="84" t="s">
        <v>2598</v>
      </c>
      <c r="C1101" s="85">
        <f>IF(D1101="","",D1101+교과보정값!OC$14)</f>
        <v>0</v>
      </c>
      <c r="D1101" s="85">
        <f>IFERROR(IF(INDEX(교과보정값!$OC:$OC,MATCH($B1101,교과보정값!$OB:$OB,0))="","",INDEX(교과보정값!$OC:$OC,MATCH($B1101,교과보정값!$OB:$OB,0))+IF(INDEX(교과보정값!$OE:$OE,MATCH($B1101,교과보정값!$OB:$OB,0))="인문",교과보정값!OC$6,교과보정값!OD$6)),"")</f>
        <v>-0.05</v>
      </c>
      <c r="E1101" s="85">
        <f>IF(D1101="","",D1101+교과보정값!OD$14)</f>
        <v>-0.1</v>
      </c>
      <c r="F1101" s="86">
        <f>IF(G1101="","",G1101+교과보정값!OC$15)</f>
        <v>0</v>
      </c>
      <c r="G1101" s="86">
        <f>IFERROR(IF(INDEX(교과보정값!$OC:$OC,MATCH($B1101,교과보정값!$OB:$OB,0))="","",INDEX(교과보정값!$OC:$OC,MATCH($B1101,교과보정값!$OB:$OB,0))+IF(INDEX(교과보정값!$OE:$OE,MATCH($B1101,교과보정값!$OB:$OB,0))="인문",교과보정값!OC$7,교과보정값!OD$7)),"")</f>
        <v>-0.05</v>
      </c>
      <c r="H1101" s="86">
        <f>IF(G1101="","",G1101+교과보정값!OD$15)</f>
        <v>-0.1</v>
      </c>
      <c r="I1101" s="87">
        <f>IF(J1101="","",J1101+교과보정값!OC$16)</f>
        <v>0</v>
      </c>
      <c r="J1101" s="87">
        <f>IFERROR(IF(INDEX(교과보정값!$OC:$OC,MATCH($B1101,교과보정값!$OB:$OB,0))="","",INDEX(교과보정값!$OC:$OC,MATCH($B1101,교과보정값!$OB:$OB,0))+IF(INDEX(교과보정값!$OE:$OE,MATCH($B1101,교과보정값!$OB:$OB,0))="인문",교과보정값!OC$8,교과보정값!OD$8)),"")</f>
        <v>-0.05</v>
      </c>
      <c r="K1101" s="87">
        <f>IF(J1101="","",J1101+교과보정값!OD$16)</f>
        <v>-0.1</v>
      </c>
      <c r="L1101" s="88">
        <f>IF(M1101="","",M1101+교과보정값!OC$17)</f>
        <v>0</v>
      </c>
      <c r="M1101" s="88">
        <f>IFERROR(IF(INDEX(교과보정값!$OC:$OC,MATCH($B1101,교과보정값!$OB:$OB,0))="","",INDEX(교과보정값!$OC:$OC,MATCH($B1101,교과보정값!$OB:$OB,0))+IF(INDEX(교과보정값!$OE:$OE,MATCH($B1101,교과보정값!$OB:$OB,0))="인문",교과보정값!OC$9,교과보정값!OD$9)),"")</f>
        <v>-0.05</v>
      </c>
      <c r="N1101" s="88">
        <f>IF(M1101="","",M1101+교과보정값!OD$17)</f>
        <v>-0.1</v>
      </c>
      <c r="O1101" s="89">
        <f>IF(P1101="","",P1101+교과보정값!OC$18)</f>
        <v>0</v>
      </c>
      <c r="P1101" s="89">
        <f>IFERROR(IF(INDEX(교과보정값!$OC:$OC,MATCH($B1101,교과보정값!$OB:$OB,0))="","",INDEX(교과보정값!$OC:$OC,MATCH($B1101,교과보정값!$OB:$OB,0))+IF(INDEX(교과보정값!$OE:$OE,MATCH($B1101,교과보정값!$OB:$OB,0))="인문",교과보정값!OC$10,교과보정값!OD$10)),"")</f>
        <v>-0.05</v>
      </c>
      <c r="Q1101" s="89">
        <f>IF(P1101="","",P1101+교과보정값!OD$18)</f>
        <v>-0.1</v>
      </c>
    </row>
    <row r="1102" spans="2:17">
      <c r="B1102" s="84" t="s">
        <v>2599</v>
      </c>
      <c r="C1102" s="85" t="str">
        <f>IF(D1102="","",D1102+교과보정값!OC$14)</f>
        <v/>
      </c>
      <c r="D1102" s="85" t="str">
        <f>IFERROR(IF(INDEX(교과보정값!$OC:$OC,MATCH($B1102,교과보정값!$OB:$OB,0))="","",INDEX(교과보정값!$OC:$OC,MATCH($B1102,교과보정값!$OB:$OB,0))+IF(INDEX(교과보정값!$OE:$OE,MATCH($B1102,교과보정값!$OB:$OB,0))="인문",교과보정값!OC$6,교과보정값!OD$6)),"")</f>
        <v/>
      </c>
      <c r="E1102" s="85" t="str">
        <f>IF(D1102="","",D1102+교과보정값!OD$14)</f>
        <v/>
      </c>
      <c r="F1102" s="86" t="str">
        <f>IF(G1102="","",G1102+교과보정값!OC$15)</f>
        <v/>
      </c>
      <c r="G1102" s="86" t="str">
        <f>IFERROR(IF(INDEX(교과보정값!$OC:$OC,MATCH($B1102,교과보정값!$OB:$OB,0))="","",INDEX(교과보정값!$OC:$OC,MATCH($B1102,교과보정값!$OB:$OB,0))+IF(INDEX(교과보정값!$OE:$OE,MATCH($B1102,교과보정값!$OB:$OB,0))="인문",교과보정값!OC$7,교과보정값!OD$7)),"")</f>
        <v/>
      </c>
      <c r="H1102" s="86" t="str">
        <f>IF(G1102="","",G1102+교과보정값!OD$15)</f>
        <v/>
      </c>
      <c r="I1102" s="87" t="str">
        <f>IF(J1102="","",J1102+교과보정값!OC$16)</f>
        <v/>
      </c>
      <c r="J1102" s="87" t="str">
        <f>IFERROR(IF(INDEX(교과보정값!$OC:$OC,MATCH($B1102,교과보정값!$OB:$OB,0))="","",INDEX(교과보정값!$OC:$OC,MATCH($B1102,교과보정값!$OB:$OB,0))+IF(INDEX(교과보정값!$OE:$OE,MATCH($B1102,교과보정값!$OB:$OB,0))="인문",교과보정값!OC$8,교과보정값!OD$8)),"")</f>
        <v/>
      </c>
      <c r="K1102" s="87" t="str">
        <f>IF(J1102="","",J1102+교과보정값!OD$16)</f>
        <v/>
      </c>
      <c r="L1102" s="88" t="str">
        <f>IF(M1102="","",M1102+교과보정값!OC$17)</f>
        <v/>
      </c>
      <c r="M1102" s="88" t="str">
        <f>IFERROR(IF(INDEX(교과보정값!$OC:$OC,MATCH($B1102,교과보정값!$OB:$OB,0))="","",INDEX(교과보정값!$OC:$OC,MATCH($B1102,교과보정값!$OB:$OB,0))+IF(INDEX(교과보정값!$OE:$OE,MATCH($B1102,교과보정값!$OB:$OB,0))="인문",교과보정값!OC$9,교과보정값!OD$9)),"")</f>
        <v/>
      </c>
      <c r="N1102" s="88" t="str">
        <f>IF(M1102="","",M1102+교과보정값!OD$17)</f>
        <v/>
      </c>
      <c r="O1102" s="89" t="str">
        <f>IF(P1102="","",P1102+교과보정값!OC$18)</f>
        <v/>
      </c>
      <c r="P1102" s="89" t="str">
        <f>IFERROR(IF(INDEX(교과보정값!$OC:$OC,MATCH($B1102,교과보정값!$OB:$OB,0))="","",INDEX(교과보정값!$OC:$OC,MATCH($B1102,교과보정값!$OB:$OB,0))+IF(INDEX(교과보정값!$OE:$OE,MATCH($B1102,교과보정값!$OB:$OB,0))="인문",교과보정값!OC$10,교과보정값!OD$10)),"")</f>
        <v/>
      </c>
      <c r="Q1102" s="89" t="str">
        <f>IF(P1102="","",P1102+교과보정값!OD$18)</f>
        <v/>
      </c>
    </row>
    <row r="1103" spans="2:17">
      <c r="B1103" s="84" t="s">
        <v>2600</v>
      </c>
      <c r="C1103" s="85">
        <f>IF(D1103="","",D1103+교과보정값!OC$14)</f>
        <v>0.1</v>
      </c>
      <c r="D1103" s="85">
        <f>IFERROR(IF(INDEX(교과보정값!$OC:$OC,MATCH($B1103,교과보정값!$OB:$OB,0))="","",INDEX(교과보정값!$OC:$OC,MATCH($B1103,교과보정값!$OB:$OB,0))+IF(INDEX(교과보정값!$OE:$OE,MATCH($B1103,교과보정값!$OB:$OB,0))="인문",교과보정값!OC$6,교과보정값!OD$6)),"")</f>
        <v>0.05</v>
      </c>
      <c r="E1103" s="85">
        <f>IF(D1103="","",D1103+교과보정값!OD$14)</f>
        <v>0</v>
      </c>
      <c r="F1103" s="86">
        <f>IF(G1103="","",G1103+교과보정값!OC$15)</f>
        <v>0.1</v>
      </c>
      <c r="G1103" s="86">
        <f>IFERROR(IF(INDEX(교과보정값!$OC:$OC,MATCH($B1103,교과보정값!$OB:$OB,0))="","",INDEX(교과보정값!$OC:$OC,MATCH($B1103,교과보정값!$OB:$OB,0))+IF(INDEX(교과보정값!$OE:$OE,MATCH($B1103,교과보정값!$OB:$OB,0))="인문",교과보정값!OC$7,교과보정값!OD$7)),"")</f>
        <v>0.05</v>
      </c>
      <c r="H1103" s="86">
        <f>IF(G1103="","",G1103+교과보정값!OD$15)</f>
        <v>0</v>
      </c>
      <c r="I1103" s="87">
        <f>IF(J1103="","",J1103+교과보정값!OC$16)</f>
        <v>0.1</v>
      </c>
      <c r="J1103" s="87">
        <f>IFERROR(IF(INDEX(교과보정값!$OC:$OC,MATCH($B1103,교과보정값!$OB:$OB,0))="","",INDEX(교과보정값!$OC:$OC,MATCH($B1103,교과보정값!$OB:$OB,0))+IF(INDEX(교과보정값!$OE:$OE,MATCH($B1103,교과보정값!$OB:$OB,0))="인문",교과보정값!OC$8,교과보정값!OD$8)),"")</f>
        <v>0.05</v>
      </c>
      <c r="K1103" s="87">
        <f>IF(J1103="","",J1103+교과보정값!OD$16)</f>
        <v>0</v>
      </c>
      <c r="L1103" s="88">
        <f>IF(M1103="","",M1103+교과보정값!OC$17)</f>
        <v>0.1</v>
      </c>
      <c r="M1103" s="88">
        <f>IFERROR(IF(INDEX(교과보정값!$OC:$OC,MATCH($B1103,교과보정값!$OB:$OB,0))="","",INDEX(교과보정값!$OC:$OC,MATCH($B1103,교과보정값!$OB:$OB,0))+IF(INDEX(교과보정값!$OE:$OE,MATCH($B1103,교과보정값!$OB:$OB,0))="인문",교과보정값!OC$9,교과보정값!OD$9)),"")</f>
        <v>0.05</v>
      </c>
      <c r="N1103" s="88">
        <f>IF(M1103="","",M1103+교과보정값!OD$17)</f>
        <v>0</v>
      </c>
      <c r="O1103" s="89">
        <f>IF(P1103="","",P1103+교과보정값!OC$18)</f>
        <v>0.1</v>
      </c>
      <c r="P1103" s="89">
        <f>IFERROR(IF(INDEX(교과보정값!$OC:$OC,MATCH($B1103,교과보정값!$OB:$OB,0))="","",INDEX(교과보정값!$OC:$OC,MATCH($B1103,교과보정값!$OB:$OB,0))+IF(INDEX(교과보정값!$OE:$OE,MATCH($B1103,교과보정값!$OB:$OB,0))="인문",교과보정값!OC$10,교과보정값!OD$10)),"")</f>
        <v>0.05</v>
      </c>
      <c r="Q1103" s="89">
        <f>IF(P1103="","",P1103+교과보정값!OD$18)</f>
        <v>0</v>
      </c>
    </row>
    <row r="1104" spans="2:17">
      <c r="B1104" s="84" t="s">
        <v>2601</v>
      </c>
      <c r="C1104" s="85" t="str">
        <f>IF(D1104="","",D1104+교과보정값!OC$14)</f>
        <v/>
      </c>
      <c r="D1104" s="85" t="str">
        <f>IFERROR(IF(INDEX(교과보정값!$OC:$OC,MATCH($B1104,교과보정값!$OB:$OB,0))="","",INDEX(교과보정값!$OC:$OC,MATCH($B1104,교과보정값!$OB:$OB,0))+IF(INDEX(교과보정값!$OE:$OE,MATCH($B1104,교과보정값!$OB:$OB,0))="인문",교과보정값!OC$6,교과보정값!OD$6)),"")</f>
        <v/>
      </c>
      <c r="E1104" s="85" t="str">
        <f>IF(D1104="","",D1104+교과보정값!OD$14)</f>
        <v/>
      </c>
      <c r="F1104" s="86" t="str">
        <f>IF(G1104="","",G1104+교과보정값!OC$15)</f>
        <v/>
      </c>
      <c r="G1104" s="86" t="str">
        <f>IFERROR(IF(INDEX(교과보정값!$OC:$OC,MATCH($B1104,교과보정값!$OB:$OB,0))="","",INDEX(교과보정값!$OC:$OC,MATCH($B1104,교과보정값!$OB:$OB,0))+IF(INDEX(교과보정값!$OE:$OE,MATCH($B1104,교과보정값!$OB:$OB,0))="인문",교과보정값!OC$7,교과보정값!OD$7)),"")</f>
        <v/>
      </c>
      <c r="H1104" s="86" t="str">
        <f>IF(G1104="","",G1104+교과보정값!OD$15)</f>
        <v/>
      </c>
      <c r="I1104" s="87" t="str">
        <f>IF(J1104="","",J1104+교과보정값!OC$16)</f>
        <v/>
      </c>
      <c r="J1104" s="87" t="str">
        <f>IFERROR(IF(INDEX(교과보정값!$OC:$OC,MATCH($B1104,교과보정값!$OB:$OB,0))="","",INDEX(교과보정값!$OC:$OC,MATCH($B1104,교과보정값!$OB:$OB,0))+IF(INDEX(교과보정값!$OE:$OE,MATCH($B1104,교과보정값!$OB:$OB,0))="인문",교과보정값!OC$8,교과보정값!OD$8)),"")</f>
        <v/>
      </c>
      <c r="K1104" s="87" t="str">
        <f>IF(J1104="","",J1104+교과보정값!OD$16)</f>
        <v/>
      </c>
      <c r="L1104" s="88" t="str">
        <f>IF(M1104="","",M1104+교과보정값!OC$17)</f>
        <v/>
      </c>
      <c r="M1104" s="88" t="str">
        <f>IFERROR(IF(INDEX(교과보정값!$OC:$OC,MATCH($B1104,교과보정값!$OB:$OB,0))="","",INDEX(교과보정값!$OC:$OC,MATCH($B1104,교과보정값!$OB:$OB,0))+IF(INDEX(교과보정값!$OE:$OE,MATCH($B1104,교과보정값!$OB:$OB,0))="인문",교과보정값!OC$9,교과보정값!OD$9)),"")</f>
        <v/>
      </c>
      <c r="N1104" s="88" t="str">
        <f>IF(M1104="","",M1104+교과보정값!OD$17)</f>
        <v/>
      </c>
      <c r="O1104" s="89" t="str">
        <f>IF(P1104="","",P1104+교과보정값!OC$18)</f>
        <v/>
      </c>
      <c r="P1104" s="89" t="str">
        <f>IFERROR(IF(INDEX(교과보정값!$OC:$OC,MATCH($B1104,교과보정값!$OB:$OB,0))="","",INDEX(교과보정값!$OC:$OC,MATCH($B1104,교과보정값!$OB:$OB,0))+IF(INDEX(교과보정값!$OE:$OE,MATCH($B1104,교과보정값!$OB:$OB,0))="인문",교과보정값!OC$10,교과보정값!OD$10)),"")</f>
        <v/>
      </c>
      <c r="Q1104" s="89" t="str">
        <f>IF(P1104="","",P1104+교과보정값!OD$18)</f>
        <v/>
      </c>
    </row>
    <row r="1105" spans="2:17">
      <c r="B1105" s="84" t="s">
        <v>2602</v>
      </c>
      <c r="C1105" s="85" t="str">
        <f>IF(D1105="","",D1105+교과보정값!OC$14)</f>
        <v/>
      </c>
      <c r="D1105" s="85" t="str">
        <f>IFERROR(IF(INDEX(교과보정값!$OC:$OC,MATCH($B1105,교과보정값!$OB:$OB,0))="","",INDEX(교과보정값!$OC:$OC,MATCH($B1105,교과보정값!$OB:$OB,0))+IF(INDEX(교과보정값!$OE:$OE,MATCH($B1105,교과보정값!$OB:$OB,0))="인문",교과보정값!OC$6,교과보정값!OD$6)),"")</f>
        <v/>
      </c>
      <c r="E1105" s="85" t="str">
        <f>IF(D1105="","",D1105+교과보정값!OD$14)</f>
        <v/>
      </c>
      <c r="F1105" s="86" t="str">
        <f>IF(G1105="","",G1105+교과보정값!OC$15)</f>
        <v/>
      </c>
      <c r="G1105" s="86" t="str">
        <f>IFERROR(IF(INDEX(교과보정값!$OC:$OC,MATCH($B1105,교과보정값!$OB:$OB,0))="","",INDEX(교과보정값!$OC:$OC,MATCH($B1105,교과보정값!$OB:$OB,0))+IF(INDEX(교과보정값!$OE:$OE,MATCH($B1105,교과보정값!$OB:$OB,0))="인문",교과보정값!OC$7,교과보정값!OD$7)),"")</f>
        <v/>
      </c>
      <c r="H1105" s="86" t="str">
        <f>IF(G1105="","",G1105+교과보정값!OD$15)</f>
        <v/>
      </c>
      <c r="I1105" s="87" t="str">
        <f>IF(J1105="","",J1105+교과보정값!OC$16)</f>
        <v/>
      </c>
      <c r="J1105" s="87" t="str">
        <f>IFERROR(IF(INDEX(교과보정값!$OC:$OC,MATCH($B1105,교과보정값!$OB:$OB,0))="","",INDEX(교과보정값!$OC:$OC,MATCH($B1105,교과보정값!$OB:$OB,0))+IF(INDEX(교과보정값!$OE:$OE,MATCH($B1105,교과보정값!$OB:$OB,0))="인문",교과보정값!OC$8,교과보정값!OD$8)),"")</f>
        <v/>
      </c>
      <c r="K1105" s="87" t="str">
        <f>IF(J1105="","",J1105+교과보정값!OD$16)</f>
        <v/>
      </c>
      <c r="L1105" s="88" t="str">
        <f>IF(M1105="","",M1105+교과보정값!OC$17)</f>
        <v/>
      </c>
      <c r="M1105" s="88" t="str">
        <f>IFERROR(IF(INDEX(교과보정값!$OC:$OC,MATCH($B1105,교과보정값!$OB:$OB,0))="","",INDEX(교과보정값!$OC:$OC,MATCH($B1105,교과보정값!$OB:$OB,0))+IF(INDEX(교과보정값!$OE:$OE,MATCH($B1105,교과보정값!$OB:$OB,0))="인문",교과보정값!OC$9,교과보정값!OD$9)),"")</f>
        <v/>
      </c>
      <c r="N1105" s="88" t="str">
        <f>IF(M1105="","",M1105+교과보정값!OD$17)</f>
        <v/>
      </c>
      <c r="O1105" s="89" t="str">
        <f>IF(P1105="","",P1105+교과보정값!OC$18)</f>
        <v/>
      </c>
      <c r="P1105" s="89" t="str">
        <f>IFERROR(IF(INDEX(교과보정값!$OC:$OC,MATCH($B1105,교과보정값!$OB:$OB,0))="","",INDEX(교과보정값!$OC:$OC,MATCH($B1105,교과보정값!$OB:$OB,0))+IF(INDEX(교과보정값!$OE:$OE,MATCH($B1105,교과보정값!$OB:$OB,0))="인문",교과보정값!OC$10,교과보정값!OD$10)),"")</f>
        <v/>
      </c>
      <c r="Q1105" s="89" t="str">
        <f>IF(P1105="","",P1105+교과보정값!OD$18)</f>
        <v/>
      </c>
    </row>
    <row r="1106" spans="2:17">
      <c r="B1106" s="84" t="s">
        <v>2603</v>
      </c>
      <c r="C1106" s="85" t="str">
        <f>IF(D1106="","",D1106+교과보정값!OC$14)</f>
        <v/>
      </c>
      <c r="D1106" s="85" t="str">
        <f>IFERROR(IF(INDEX(교과보정값!$OC:$OC,MATCH($B1106,교과보정값!$OB:$OB,0))="","",INDEX(교과보정값!$OC:$OC,MATCH($B1106,교과보정값!$OB:$OB,0))+IF(INDEX(교과보정값!$OE:$OE,MATCH($B1106,교과보정값!$OB:$OB,0))="인문",교과보정값!OC$6,교과보정값!OD$6)),"")</f>
        <v/>
      </c>
      <c r="E1106" s="85" t="str">
        <f>IF(D1106="","",D1106+교과보정값!OD$14)</f>
        <v/>
      </c>
      <c r="F1106" s="86" t="str">
        <f>IF(G1106="","",G1106+교과보정값!OC$15)</f>
        <v/>
      </c>
      <c r="G1106" s="86" t="str">
        <f>IFERROR(IF(INDEX(교과보정값!$OC:$OC,MATCH($B1106,교과보정값!$OB:$OB,0))="","",INDEX(교과보정값!$OC:$OC,MATCH($B1106,교과보정값!$OB:$OB,0))+IF(INDEX(교과보정값!$OE:$OE,MATCH($B1106,교과보정값!$OB:$OB,0))="인문",교과보정값!OC$7,교과보정값!OD$7)),"")</f>
        <v/>
      </c>
      <c r="H1106" s="86" t="str">
        <f>IF(G1106="","",G1106+교과보정값!OD$15)</f>
        <v/>
      </c>
      <c r="I1106" s="87" t="str">
        <f>IF(J1106="","",J1106+교과보정값!OC$16)</f>
        <v/>
      </c>
      <c r="J1106" s="87" t="str">
        <f>IFERROR(IF(INDEX(교과보정값!$OC:$OC,MATCH($B1106,교과보정값!$OB:$OB,0))="","",INDEX(교과보정값!$OC:$OC,MATCH($B1106,교과보정값!$OB:$OB,0))+IF(INDEX(교과보정값!$OE:$OE,MATCH($B1106,교과보정값!$OB:$OB,0))="인문",교과보정값!OC$8,교과보정값!OD$8)),"")</f>
        <v/>
      </c>
      <c r="K1106" s="87" t="str">
        <f>IF(J1106="","",J1106+교과보정값!OD$16)</f>
        <v/>
      </c>
      <c r="L1106" s="88" t="str">
        <f>IF(M1106="","",M1106+교과보정값!OC$17)</f>
        <v/>
      </c>
      <c r="M1106" s="88" t="str">
        <f>IFERROR(IF(INDEX(교과보정값!$OC:$OC,MATCH($B1106,교과보정값!$OB:$OB,0))="","",INDEX(교과보정값!$OC:$OC,MATCH($B1106,교과보정값!$OB:$OB,0))+IF(INDEX(교과보정값!$OE:$OE,MATCH($B1106,교과보정값!$OB:$OB,0))="인문",교과보정값!OC$9,교과보정값!OD$9)),"")</f>
        <v/>
      </c>
      <c r="N1106" s="88" t="str">
        <f>IF(M1106="","",M1106+교과보정값!OD$17)</f>
        <v/>
      </c>
      <c r="O1106" s="89" t="str">
        <f>IF(P1106="","",P1106+교과보정값!OC$18)</f>
        <v/>
      </c>
      <c r="P1106" s="89" t="str">
        <f>IFERROR(IF(INDEX(교과보정값!$OC:$OC,MATCH($B1106,교과보정값!$OB:$OB,0))="","",INDEX(교과보정값!$OC:$OC,MATCH($B1106,교과보정값!$OB:$OB,0))+IF(INDEX(교과보정값!$OE:$OE,MATCH($B1106,교과보정값!$OB:$OB,0))="인문",교과보정값!OC$10,교과보정값!OD$10)),"")</f>
        <v/>
      </c>
      <c r="Q1106" s="89" t="str">
        <f>IF(P1106="","",P1106+교과보정값!OD$18)</f>
        <v/>
      </c>
    </row>
    <row r="1107" spans="2:17">
      <c r="B1107" s="84" t="s">
        <v>2604</v>
      </c>
      <c r="C1107" s="85" t="str">
        <f>IF(D1107="","",D1107+교과보정값!OC$14)</f>
        <v/>
      </c>
      <c r="D1107" s="85" t="str">
        <f>IFERROR(IF(INDEX(교과보정값!$OC:$OC,MATCH($B1107,교과보정값!$OB:$OB,0))="","",INDEX(교과보정값!$OC:$OC,MATCH($B1107,교과보정값!$OB:$OB,0))+IF(INDEX(교과보정값!$OE:$OE,MATCH($B1107,교과보정값!$OB:$OB,0))="인문",교과보정값!OC$6,교과보정값!OD$6)),"")</f>
        <v/>
      </c>
      <c r="E1107" s="85" t="str">
        <f>IF(D1107="","",D1107+교과보정값!OD$14)</f>
        <v/>
      </c>
      <c r="F1107" s="86" t="str">
        <f>IF(G1107="","",G1107+교과보정값!OC$15)</f>
        <v/>
      </c>
      <c r="G1107" s="86" t="str">
        <f>IFERROR(IF(INDEX(교과보정값!$OC:$OC,MATCH($B1107,교과보정값!$OB:$OB,0))="","",INDEX(교과보정값!$OC:$OC,MATCH($B1107,교과보정값!$OB:$OB,0))+IF(INDEX(교과보정값!$OE:$OE,MATCH($B1107,교과보정값!$OB:$OB,0))="인문",교과보정값!OC$7,교과보정값!OD$7)),"")</f>
        <v/>
      </c>
      <c r="H1107" s="86" t="str">
        <f>IF(G1107="","",G1107+교과보정값!OD$15)</f>
        <v/>
      </c>
      <c r="I1107" s="87" t="str">
        <f>IF(J1107="","",J1107+교과보정값!OC$16)</f>
        <v/>
      </c>
      <c r="J1107" s="87" t="str">
        <f>IFERROR(IF(INDEX(교과보정값!$OC:$OC,MATCH($B1107,교과보정값!$OB:$OB,0))="","",INDEX(교과보정값!$OC:$OC,MATCH($B1107,교과보정값!$OB:$OB,0))+IF(INDEX(교과보정값!$OE:$OE,MATCH($B1107,교과보정값!$OB:$OB,0))="인문",교과보정값!OC$8,교과보정값!OD$8)),"")</f>
        <v/>
      </c>
      <c r="K1107" s="87" t="str">
        <f>IF(J1107="","",J1107+교과보정값!OD$16)</f>
        <v/>
      </c>
      <c r="L1107" s="88" t="str">
        <f>IF(M1107="","",M1107+교과보정값!OC$17)</f>
        <v/>
      </c>
      <c r="M1107" s="88" t="str">
        <f>IFERROR(IF(INDEX(교과보정값!$OC:$OC,MATCH($B1107,교과보정값!$OB:$OB,0))="","",INDEX(교과보정값!$OC:$OC,MATCH($B1107,교과보정값!$OB:$OB,0))+IF(INDEX(교과보정값!$OE:$OE,MATCH($B1107,교과보정값!$OB:$OB,0))="인문",교과보정값!OC$9,교과보정값!OD$9)),"")</f>
        <v/>
      </c>
      <c r="N1107" s="88" t="str">
        <f>IF(M1107="","",M1107+교과보정값!OD$17)</f>
        <v/>
      </c>
      <c r="O1107" s="89" t="str">
        <f>IF(P1107="","",P1107+교과보정값!OC$18)</f>
        <v/>
      </c>
      <c r="P1107" s="89" t="str">
        <f>IFERROR(IF(INDEX(교과보정값!$OC:$OC,MATCH($B1107,교과보정값!$OB:$OB,0))="","",INDEX(교과보정값!$OC:$OC,MATCH($B1107,교과보정값!$OB:$OB,0))+IF(INDEX(교과보정값!$OE:$OE,MATCH($B1107,교과보정값!$OB:$OB,0))="인문",교과보정값!OC$10,교과보정값!OD$10)),"")</f>
        <v/>
      </c>
      <c r="Q1107" s="89" t="str">
        <f>IF(P1107="","",P1107+교과보정값!OD$18)</f>
        <v/>
      </c>
    </row>
    <row r="1109" spans="2:17">
      <c r="B1109" s="159" t="s">
        <v>2605</v>
      </c>
      <c r="C1109" s="154"/>
      <c r="D1109" s="154"/>
      <c r="E1109" s="154"/>
      <c r="F1109" s="154"/>
      <c r="G1109" s="154"/>
      <c r="H1109" s="154"/>
      <c r="I1109" s="154"/>
      <c r="J1109" s="154"/>
      <c r="K1109" s="154"/>
      <c r="L1109" s="154"/>
      <c r="M1109" s="154"/>
      <c r="N1109" s="154"/>
      <c r="O1109" s="154"/>
      <c r="P1109" s="154"/>
      <c r="Q1109" s="155"/>
    </row>
    <row r="1110" spans="2:17">
      <c r="B1110" s="78"/>
      <c r="C1110" s="163" t="s">
        <v>1862</v>
      </c>
      <c r="D1110" s="154"/>
      <c r="E1110" s="155"/>
      <c r="F1110" s="161" t="s">
        <v>1863</v>
      </c>
      <c r="G1110" s="154"/>
      <c r="H1110" s="155"/>
      <c r="I1110" s="162" t="s">
        <v>1864</v>
      </c>
      <c r="J1110" s="154"/>
      <c r="K1110" s="155"/>
      <c r="L1110" s="156" t="s">
        <v>1865</v>
      </c>
      <c r="M1110" s="154"/>
      <c r="N1110" s="155"/>
      <c r="O1110" s="157" t="s">
        <v>1866</v>
      </c>
      <c r="P1110" s="154"/>
      <c r="Q1110" s="155"/>
    </row>
    <row r="1111" spans="2:17">
      <c r="B1111" s="78" t="s">
        <v>1869</v>
      </c>
      <c r="C1111" s="79" t="s">
        <v>19</v>
      </c>
      <c r="D1111" s="79" t="s">
        <v>20</v>
      </c>
      <c r="E1111" s="79" t="s">
        <v>21</v>
      </c>
      <c r="F1111" s="80" t="s">
        <v>19</v>
      </c>
      <c r="G1111" s="80" t="s">
        <v>20</v>
      </c>
      <c r="H1111" s="80" t="s">
        <v>21</v>
      </c>
      <c r="I1111" s="81" t="s">
        <v>19</v>
      </c>
      <c r="J1111" s="81" t="s">
        <v>20</v>
      </c>
      <c r="K1111" s="81" t="s">
        <v>21</v>
      </c>
      <c r="L1111" s="82" t="s">
        <v>19</v>
      </c>
      <c r="M1111" s="82" t="s">
        <v>20</v>
      </c>
      <c r="N1111" s="82" t="s">
        <v>21</v>
      </c>
      <c r="O1111" s="83" t="s">
        <v>19</v>
      </c>
      <c r="P1111" s="83" t="s">
        <v>20</v>
      </c>
      <c r="Q1111" s="83" t="s">
        <v>21</v>
      </c>
    </row>
    <row r="1112" spans="2:17">
      <c r="B1112" s="84" t="s">
        <v>2606</v>
      </c>
      <c r="C1112" s="85">
        <f>IF(D1112="","",D1112+교과보정값!OH$14)</f>
        <v>3.0000000000000002E-2</v>
      </c>
      <c r="D1112" s="85">
        <f>IFERROR(IF(INDEX(교과보정값!$OH:$OH,MATCH($B1112,교과보정값!$OG:$OG,0))="","",INDEX(교과보정값!$OH:$OH,MATCH($B1112,교과보정값!$OG:$OG,0))+IF(INDEX(교과보정값!$OJ:$OJ,MATCH($B1112,교과보정값!$OG:$OG,0))="인문",교과보정값!OH$6,교과보정값!OI$6)),"")</f>
        <v>-0.02</v>
      </c>
      <c r="E1112" s="85">
        <f>IF(D1112="","",D1112+교과보정값!OI$14)</f>
        <v>-7.0000000000000007E-2</v>
      </c>
      <c r="F1112" s="86">
        <f>IF(G1112="","",G1112+교과보정값!OH$15)</f>
        <v>3.0000000000000002E-2</v>
      </c>
      <c r="G1112" s="86">
        <f>IFERROR(IF(INDEX(교과보정값!$OH:$OH,MATCH($B1112,교과보정값!$OG:$OG,0))="","",INDEX(교과보정값!$OH:$OH,MATCH($B1112,교과보정값!$OG:$OG,0))+IF(INDEX(교과보정값!$OJ:$OJ,MATCH($B1112,교과보정값!$OG:$OG,0))="인문",교과보정값!OH$7,교과보정값!OI$7)),"")</f>
        <v>-0.02</v>
      </c>
      <c r="H1112" s="86">
        <f>IF(G1112="","",G1112+교과보정값!OI$15)</f>
        <v>-7.0000000000000007E-2</v>
      </c>
      <c r="I1112" s="87">
        <f>IF(J1112="","",J1112+교과보정값!OH$16)</f>
        <v>3.0000000000000002E-2</v>
      </c>
      <c r="J1112" s="87">
        <f>IFERROR(IF(INDEX(교과보정값!$OH:$OH,MATCH($B1112,교과보정값!$OG:$OG,0))="","",INDEX(교과보정값!$OH:$OH,MATCH($B1112,교과보정값!$OG:$OG,0))+IF(INDEX(교과보정값!$OJ:$OJ,MATCH($B1112,교과보정값!$OG:$OG,0))="인문",교과보정값!OH$8,교과보정값!OI$8)),"")</f>
        <v>-0.02</v>
      </c>
      <c r="K1112" s="87">
        <f>IF(J1112="","",J1112+교과보정값!OI$16)</f>
        <v>-7.0000000000000007E-2</v>
      </c>
      <c r="L1112" s="88">
        <f>IF(M1112="","",M1112+교과보정값!OH$17)</f>
        <v>3.0000000000000002E-2</v>
      </c>
      <c r="M1112" s="88">
        <f>IFERROR(IF(INDEX(교과보정값!$OH:$OH,MATCH($B1112,교과보정값!$OG:$OG,0))="","",INDEX(교과보정값!$OH:$OH,MATCH($B1112,교과보정값!$OG:$OG,0))+IF(INDEX(교과보정값!$OJ:$OJ,MATCH($B1112,교과보정값!$OG:$OG,0))="인문",교과보정값!OH$9,교과보정값!OI$9)),"")</f>
        <v>-0.02</v>
      </c>
      <c r="N1112" s="88">
        <f>IF(M1112="","",M1112+교과보정값!OI$17)</f>
        <v>-7.0000000000000007E-2</v>
      </c>
      <c r="O1112" s="89">
        <f>IF(P1112="","",P1112+교과보정값!OH$18)</f>
        <v>3.0000000000000002E-2</v>
      </c>
      <c r="P1112" s="89">
        <f>IFERROR(IF(INDEX(교과보정값!$OH:$OH,MATCH($B1112,교과보정값!$OG:$OG,0))="","",INDEX(교과보정값!$OH:$OH,MATCH($B1112,교과보정값!$OG:$OG,0))+IF(INDEX(교과보정값!$OJ:$OJ,MATCH($B1112,교과보정값!$OG:$OG,0))="인문",교과보정값!OH$10,교과보정값!OI$10)),"")</f>
        <v>-0.02</v>
      </c>
      <c r="Q1112" s="89">
        <f>IF(P1112="","",P1112+교과보정값!OI$18)</f>
        <v>-7.0000000000000007E-2</v>
      </c>
    </row>
    <row r="1113" spans="2:17">
      <c r="B1113" s="84" t="s">
        <v>2607</v>
      </c>
      <c r="C1113" s="85" t="str">
        <f>IF(D1113="","",D1113+교과보정값!OH$14)</f>
        <v/>
      </c>
      <c r="D1113" s="85" t="str">
        <f>IFERROR(IF(INDEX(교과보정값!$OH:$OH,MATCH($B1113,교과보정값!$OG:$OG,0))="","",INDEX(교과보정값!$OH:$OH,MATCH($B1113,교과보정값!$OG:$OG,0))+IF(INDEX(교과보정값!$OJ:$OJ,MATCH($B1113,교과보정값!$OG:$OG,0))="인문",교과보정값!OH$6,교과보정값!OI$6)),"")</f>
        <v/>
      </c>
      <c r="E1113" s="85" t="str">
        <f>IF(D1113="","",D1113+교과보정값!OI$14)</f>
        <v/>
      </c>
      <c r="F1113" s="86" t="str">
        <f>IF(G1113="","",G1113+교과보정값!OH$15)</f>
        <v/>
      </c>
      <c r="G1113" s="86" t="str">
        <f>IFERROR(IF(INDEX(교과보정값!$OH:$OH,MATCH($B1113,교과보정값!$OG:$OG,0))="","",INDEX(교과보정값!$OH:$OH,MATCH($B1113,교과보정값!$OG:$OG,0))+IF(INDEX(교과보정값!$OJ:$OJ,MATCH($B1113,교과보정값!$OG:$OG,0))="인문",교과보정값!OH$7,교과보정값!OI$7)),"")</f>
        <v/>
      </c>
      <c r="H1113" s="86" t="str">
        <f>IF(G1113="","",G1113+교과보정값!OI$15)</f>
        <v/>
      </c>
      <c r="I1113" s="87" t="str">
        <f>IF(J1113="","",J1113+교과보정값!OH$16)</f>
        <v/>
      </c>
      <c r="J1113" s="87" t="str">
        <f>IFERROR(IF(INDEX(교과보정값!$OH:$OH,MATCH($B1113,교과보정값!$OG:$OG,0))="","",INDEX(교과보정값!$OH:$OH,MATCH($B1113,교과보정값!$OG:$OG,0))+IF(INDEX(교과보정값!$OJ:$OJ,MATCH($B1113,교과보정값!$OG:$OG,0))="인문",교과보정값!OH$8,교과보정값!OI$8)),"")</f>
        <v/>
      </c>
      <c r="K1113" s="87" t="str">
        <f>IF(J1113="","",J1113+교과보정값!OI$16)</f>
        <v/>
      </c>
      <c r="L1113" s="88" t="str">
        <f>IF(M1113="","",M1113+교과보정값!OH$17)</f>
        <v/>
      </c>
      <c r="M1113" s="88" t="str">
        <f>IFERROR(IF(INDEX(교과보정값!$OH:$OH,MATCH($B1113,교과보정값!$OG:$OG,0))="","",INDEX(교과보정값!$OH:$OH,MATCH($B1113,교과보정값!$OG:$OG,0))+IF(INDEX(교과보정값!$OJ:$OJ,MATCH($B1113,교과보정값!$OG:$OG,0))="인문",교과보정값!OH$9,교과보정값!OI$9)),"")</f>
        <v/>
      </c>
      <c r="N1113" s="88" t="str">
        <f>IF(M1113="","",M1113+교과보정값!OI$17)</f>
        <v/>
      </c>
      <c r="O1113" s="89" t="str">
        <f>IF(P1113="","",P1113+교과보정값!OH$18)</f>
        <v/>
      </c>
      <c r="P1113" s="89" t="str">
        <f>IFERROR(IF(INDEX(교과보정값!$OH:$OH,MATCH($B1113,교과보정값!$OG:$OG,0))="","",INDEX(교과보정값!$OH:$OH,MATCH($B1113,교과보정값!$OG:$OG,0))+IF(INDEX(교과보정값!$OJ:$OJ,MATCH($B1113,교과보정값!$OG:$OG,0))="인문",교과보정값!OH$10,교과보정값!OI$10)),"")</f>
        <v/>
      </c>
      <c r="Q1113" s="89" t="str">
        <f>IF(P1113="","",P1113+교과보정값!OI$18)</f>
        <v/>
      </c>
    </row>
    <row r="1114" spans="2:17">
      <c r="B1114" s="84" t="s">
        <v>2608</v>
      </c>
      <c r="C1114" s="85">
        <f>IF(D1114="","",D1114+교과보정값!OH$14)</f>
        <v>7.0000000000000007E-2</v>
      </c>
      <c r="D1114" s="85">
        <f>IFERROR(IF(INDEX(교과보정값!$OH:$OH,MATCH($B1114,교과보정값!$OG:$OG,0))="","",INDEX(교과보정값!$OH:$OH,MATCH($B1114,교과보정값!$OG:$OG,0))+IF(INDEX(교과보정값!$OJ:$OJ,MATCH($B1114,교과보정값!$OG:$OG,0))="인문",교과보정값!OH$6,교과보정값!OI$6)),"")</f>
        <v>0.02</v>
      </c>
      <c r="E1114" s="85">
        <f>IF(D1114="","",D1114+교과보정값!OI$14)</f>
        <v>-3.0000000000000002E-2</v>
      </c>
      <c r="F1114" s="86">
        <f>IF(G1114="","",G1114+교과보정값!OH$15)</f>
        <v>7.0000000000000007E-2</v>
      </c>
      <c r="G1114" s="86">
        <f>IFERROR(IF(INDEX(교과보정값!$OH:$OH,MATCH($B1114,교과보정값!$OG:$OG,0))="","",INDEX(교과보정값!$OH:$OH,MATCH($B1114,교과보정값!$OG:$OG,0))+IF(INDEX(교과보정값!$OJ:$OJ,MATCH($B1114,교과보정값!$OG:$OG,0))="인문",교과보정값!OH$7,교과보정값!OI$7)),"")</f>
        <v>0.02</v>
      </c>
      <c r="H1114" s="86">
        <f>IF(G1114="","",G1114+교과보정값!OI$15)</f>
        <v>-3.0000000000000002E-2</v>
      </c>
      <c r="I1114" s="87">
        <f>IF(J1114="","",J1114+교과보정값!OH$16)</f>
        <v>7.0000000000000007E-2</v>
      </c>
      <c r="J1114" s="87">
        <f>IFERROR(IF(INDEX(교과보정값!$OH:$OH,MATCH($B1114,교과보정값!$OG:$OG,0))="","",INDEX(교과보정값!$OH:$OH,MATCH($B1114,교과보정값!$OG:$OG,0))+IF(INDEX(교과보정값!$OJ:$OJ,MATCH($B1114,교과보정값!$OG:$OG,0))="인문",교과보정값!OH$8,교과보정값!OI$8)),"")</f>
        <v>0.02</v>
      </c>
      <c r="K1114" s="87">
        <f>IF(J1114="","",J1114+교과보정값!OI$16)</f>
        <v>-3.0000000000000002E-2</v>
      </c>
      <c r="L1114" s="88">
        <f>IF(M1114="","",M1114+교과보정값!OH$17)</f>
        <v>7.0000000000000007E-2</v>
      </c>
      <c r="M1114" s="88">
        <f>IFERROR(IF(INDEX(교과보정값!$OH:$OH,MATCH($B1114,교과보정값!$OG:$OG,0))="","",INDEX(교과보정값!$OH:$OH,MATCH($B1114,교과보정값!$OG:$OG,0))+IF(INDEX(교과보정값!$OJ:$OJ,MATCH($B1114,교과보정값!$OG:$OG,0))="인문",교과보정값!OH$9,교과보정값!OI$9)),"")</f>
        <v>0.02</v>
      </c>
      <c r="N1114" s="88">
        <f>IF(M1114="","",M1114+교과보정값!OI$17)</f>
        <v>-3.0000000000000002E-2</v>
      </c>
      <c r="O1114" s="89">
        <f>IF(P1114="","",P1114+교과보정값!OH$18)</f>
        <v>7.0000000000000007E-2</v>
      </c>
      <c r="P1114" s="89">
        <f>IFERROR(IF(INDEX(교과보정값!$OH:$OH,MATCH($B1114,교과보정값!$OG:$OG,0))="","",INDEX(교과보정값!$OH:$OH,MATCH($B1114,교과보정값!$OG:$OG,0))+IF(INDEX(교과보정값!$OJ:$OJ,MATCH($B1114,교과보정값!$OG:$OG,0))="인문",교과보정값!OH$10,교과보정값!OI$10)),"")</f>
        <v>0.02</v>
      </c>
      <c r="Q1114" s="89">
        <f>IF(P1114="","",P1114+교과보정값!OI$18)</f>
        <v>-3.0000000000000002E-2</v>
      </c>
    </row>
    <row r="1115" spans="2:17">
      <c r="B1115" s="84" t="s">
        <v>2609</v>
      </c>
      <c r="C1115" s="85">
        <f>IF(D1115="","",D1115+교과보정값!OH$14)</f>
        <v>0</v>
      </c>
      <c r="D1115" s="85">
        <f>IFERROR(IF(INDEX(교과보정값!$OH:$OH,MATCH($B1115,교과보정값!$OG:$OG,0))="","",INDEX(교과보정값!$OH:$OH,MATCH($B1115,교과보정값!$OG:$OG,0))+IF(INDEX(교과보정값!$OJ:$OJ,MATCH($B1115,교과보정값!$OG:$OG,0))="인문",교과보정값!OH$6,교과보정값!OI$6)),"")</f>
        <v>-0.05</v>
      </c>
      <c r="E1115" s="85">
        <f>IF(D1115="","",D1115+교과보정값!OI$14)</f>
        <v>-0.1</v>
      </c>
      <c r="F1115" s="86">
        <f>IF(G1115="","",G1115+교과보정값!OH$15)</f>
        <v>0</v>
      </c>
      <c r="G1115" s="86">
        <f>IFERROR(IF(INDEX(교과보정값!$OH:$OH,MATCH($B1115,교과보정값!$OG:$OG,0))="","",INDEX(교과보정값!$OH:$OH,MATCH($B1115,교과보정값!$OG:$OG,0))+IF(INDEX(교과보정값!$OJ:$OJ,MATCH($B1115,교과보정값!$OG:$OG,0))="인문",교과보정값!OH$7,교과보정값!OI$7)),"")</f>
        <v>-0.05</v>
      </c>
      <c r="H1115" s="86">
        <f>IF(G1115="","",G1115+교과보정값!OI$15)</f>
        <v>-0.1</v>
      </c>
      <c r="I1115" s="87">
        <f>IF(J1115="","",J1115+교과보정값!OH$16)</f>
        <v>0</v>
      </c>
      <c r="J1115" s="87">
        <f>IFERROR(IF(INDEX(교과보정값!$OH:$OH,MATCH($B1115,교과보정값!$OG:$OG,0))="","",INDEX(교과보정값!$OH:$OH,MATCH($B1115,교과보정값!$OG:$OG,0))+IF(INDEX(교과보정값!$OJ:$OJ,MATCH($B1115,교과보정값!$OG:$OG,0))="인문",교과보정값!OH$8,교과보정값!OI$8)),"")</f>
        <v>-0.05</v>
      </c>
      <c r="K1115" s="87">
        <f>IF(J1115="","",J1115+교과보정값!OI$16)</f>
        <v>-0.1</v>
      </c>
      <c r="L1115" s="88">
        <f>IF(M1115="","",M1115+교과보정값!OH$17)</f>
        <v>0</v>
      </c>
      <c r="M1115" s="88">
        <f>IFERROR(IF(INDEX(교과보정값!$OH:$OH,MATCH($B1115,교과보정값!$OG:$OG,0))="","",INDEX(교과보정값!$OH:$OH,MATCH($B1115,교과보정값!$OG:$OG,0))+IF(INDEX(교과보정값!$OJ:$OJ,MATCH($B1115,교과보정값!$OG:$OG,0))="인문",교과보정값!OH$9,교과보정값!OI$9)),"")</f>
        <v>-0.05</v>
      </c>
      <c r="N1115" s="88">
        <f>IF(M1115="","",M1115+교과보정값!OI$17)</f>
        <v>-0.1</v>
      </c>
      <c r="O1115" s="89">
        <f>IF(P1115="","",P1115+교과보정값!OH$18)</f>
        <v>0</v>
      </c>
      <c r="P1115" s="89">
        <f>IFERROR(IF(INDEX(교과보정값!$OH:$OH,MATCH($B1115,교과보정값!$OG:$OG,0))="","",INDEX(교과보정값!$OH:$OH,MATCH($B1115,교과보정값!$OG:$OG,0))+IF(INDEX(교과보정값!$OJ:$OJ,MATCH($B1115,교과보정값!$OG:$OG,0))="인문",교과보정값!OH$10,교과보정값!OI$10)),"")</f>
        <v>-0.05</v>
      </c>
      <c r="Q1115" s="89">
        <f>IF(P1115="","",P1115+교과보정값!OI$18)</f>
        <v>-0.1</v>
      </c>
    </row>
    <row r="1116" spans="2:17">
      <c r="B1116" s="84" t="s">
        <v>2610</v>
      </c>
      <c r="C1116" s="85" t="str">
        <f>IF(D1116="","",D1116+교과보정값!OH$14)</f>
        <v/>
      </c>
      <c r="D1116" s="85" t="str">
        <f>IFERROR(IF(INDEX(교과보정값!$OH:$OH,MATCH($B1116,교과보정값!$OG:$OG,0))="","",INDEX(교과보정값!$OH:$OH,MATCH($B1116,교과보정값!$OG:$OG,0))+IF(INDEX(교과보정값!$OJ:$OJ,MATCH($B1116,교과보정값!$OG:$OG,0))="인문",교과보정값!OH$6,교과보정값!OI$6)),"")</f>
        <v/>
      </c>
      <c r="E1116" s="85" t="str">
        <f>IF(D1116="","",D1116+교과보정값!OI$14)</f>
        <v/>
      </c>
      <c r="F1116" s="86" t="str">
        <f>IF(G1116="","",G1116+교과보정값!OH$15)</f>
        <v/>
      </c>
      <c r="G1116" s="86" t="str">
        <f>IFERROR(IF(INDEX(교과보정값!$OH:$OH,MATCH($B1116,교과보정값!$OG:$OG,0))="","",INDEX(교과보정값!$OH:$OH,MATCH($B1116,교과보정값!$OG:$OG,0))+IF(INDEX(교과보정값!$OJ:$OJ,MATCH($B1116,교과보정값!$OG:$OG,0))="인문",교과보정값!OH$7,교과보정값!OI$7)),"")</f>
        <v/>
      </c>
      <c r="H1116" s="86" t="str">
        <f>IF(G1116="","",G1116+교과보정값!OI$15)</f>
        <v/>
      </c>
      <c r="I1116" s="87" t="str">
        <f>IF(J1116="","",J1116+교과보정값!OH$16)</f>
        <v/>
      </c>
      <c r="J1116" s="87" t="str">
        <f>IFERROR(IF(INDEX(교과보정값!$OH:$OH,MATCH($B1116,교과보정값!$OG:$OG,0))="","",INDEX(교과보정값!$OH:$OH,MATCH($B1116,교과보정값!$OG:$OG,0))+IF(INDEX(교과보정값!$OJ:$OJ,MATCH($B1116,교과보정값!$OG:$OG,0))="인문",교과보정값!OH$8,교과보정값!OI$8)),"")</f>
        <v/>
      </c>
      <c r="K1116" s="87" t="str">
        <f>IF(J1116="","",J1116+교과보정값!OI$16)</f>
        <v/>
      </c>
      <c r="L1116" s="88" t="str">
        <f>IF(M1116="","",M1116+교과보정값!OH$17)</f>
        <v/>
      </c>
      <c r="M1116" s="88" t="str">
        <f>IFERROR(IF(INDEX(교과보정값!$OH:$OH,MATCH($B1116,교과보정값!$OG:$OG,0))="","",INDEX(교과보정값!$OH:$OH,MATCH($B1116,교과보정값!$OG:$OG,0))+IF(INDEX(교과보정값!$OJ:$OJ,MATCH($B1116,교과보정값!$OG:$OG,0))="인문",교과보정값!OH$9,교과보정값!OI$9)),"")</f>
        <v/>
      </c>
      <c r="N1116" s="88" t="str">
        <f>IF(M1116="","",M1116+교과보정값!OI$17)</f>
        <v/>
      </c>
      <c r="O1116" s="89" t="str">
        <f>IF(P1116="","",P1116+교과보정값!OH$18)</f>
        <v/>
      </c>
      <c r="P1116" s="89" t="str">
        <f>IFERROR(IF(INDEX(교과보정값!$OH:$OH,MATCH($B1116,교과보정값!$OG:$OG,0))="","",INDEX(교과보정값!$OH:$OH,MATCH($B1116,교과보정값!$OG:$OG,0))+IF(INDEX(교과보정값!$OJ:$OJ,MATCH($B1116,교과보정값!$OG:$OG,0))="인문",교과보정값!OH$10,교과보정값!OI$10)),"")</f>
        <v/>
      </c>
      <c r="Q1116" s="89" t="str">
        <f>IF(P1116="","",P1116+교과보정값!OI$18)</f>
        <v/>
      </c>
    </row>
    <row r="1117" spans="2:17">
      <c r="B1117" s="84" t="s">
        <v>2611</v>
      </c>
      <c r="C1117" s="85">
        <f>IF(D1117="","",D1117+교과보정값!OH$14)</f>
        <v>0.1</v>
      </c>
      <c r="D1117" s="85">
        <f>IFERROR(IF(INDEX(교과보정값!$OH:$OH,MATCH($B1117,교과보정값!$OG:$OG,0))="","",INDEX(교과보정값!$OH:$OH,MATCH($B1117,교과보정값!$OG:$OG,0))+IF(INDEX(교과보정값!$OJ:$OJ,MATCH($B1117,교과보정값!$OG:$OG,0))="인문",교과보정값!OH$6,교과보정값!OI$6)),"")</f>
        <v>0.05</v>
      </c>
      <c r="E1117" s="85">
        <f>IF(D1117="","",D1117+교과보정값!OI$14)</f>
        <v>0</v>
      </c>
      <c r="F1117" s="86">
        <f>IF(G1117="","",G1117+교과보정값!OH$15)</f>
        <v>0.1</v>
      </c>
      <c r="G1117" s="86">
        <f>IFERROR(IF(INDEX(교과보정값!$OH:$OH,MATCH($B1117,교과보정값!$OG:$OG,0))="","",INDEX(교과보정값!$OH:$OH,MATCH($B1117,교과보정값!$OG:$OG,0))+IF(INDEX(교과보정값!$OJ:$OJ,MATCH($B1117,교과보정값!$OG:$OG,0))="인문",교과보정값!OH$7,교과보정값!OI$7)),"")</f>
        <v>0.05</v>
      </c>
      <c r="H1117" s="86">
        <f>IF(G1117="","",G1117+교과보정값!OI$15)</f>
        <v>0</v>
      </c>
      <c r="I1117" s="87">
        <f>IF(J1117="","",J1117+교과보정값!OH$16)</f>
        <v>0.1</v>
      </c>
      <c r="J1117" s="87">
        <f>IFERROR(IF(INDEX(교과보정값!$OH:$OH,MATCH($B1117,교과보정값!$OG:$OG,0))="","",INDEX(교과보정값!$OH:$OH,MATCH($B1117,교과보정값!$OG:$OG,0))+IF(INDEX(교과보정값!$OJ:$OJ,MATCH($B1117,교과보정값!$OG:$OG,0))="인문",교과보정값!OH$8,교과보정값!OI$8)),"")</f>
        <v>0.05</v>
      </c>
      <c r="K1117" s="87">
        <f>IF(J1117="","",J1117+교과보정값!OI$16)</f>
        <v>0</v>
      </c>
      <c r="L1117" s="88">
        <f>IF(M1117="","",M1117+교과보정값!OH$17)</f>
        <v>0.1</v>
      </c>
      <c r="M1117" s="88">
        <f>IFERROR(IF(INDEX(교과보정값!$OH:$OH,MATCH($B1117,교과보정값!$OG:$OG,0))="","",INDEX(교과보정값!$OH:$OH,MATCH($B1117,교과보정값!$OG:$OG,0))+IF(INDEX(교과보정값!$OJ:$OJ,MATCH($B1117,교과보정값!$OG:$OG,0))="인문",교과보정값!OH$9,교과보정값!OI$9)),"")</f>
        <v>0.05</v>
      </c>
      <c r="N1117" s="88">
        <f>IF(M1117="","",M1117+교과보정값!OI$17)</f>
        <v>0</v>
      </c>
      <c r="O1117" s="89">
        <f>IF(P1117="","",P1117+교과보정값!OH$18)</f>
        <v>0.1</v>
      </c>
      <c r="P1117" s="89">
        <f>IFERROR(IF(INDEX(교과보정값!$OH:$OH,MATCH($B1117,교과보정값!$OG:$OG,0))="","",INDEX(교과보정값!$OH:$OH,MATCH($B1117,교과보정값!$OG:$OG,0))+IF(INDEX(교과보정값!$OJ:$OJ,MATCH($B1117,교과보정값!$OG:$OG,0))="인문",교과보정값!OH$10,교과보정값!OI$10)),"")</f>
        <v>0.05</v>
      </c>
      <c r="Q1117" s="89">
        <f>IF(P1117="","",P1117+교과보정값!OI$18)</f>
        <v>0</v>
      </c>
    </row>
    <row r="1118" spans="2:17">
      <c r="B1118" s="84" t="s">
        <v>2612</v>
      </c>
      <c r="C1118" s="85" t="str">
        <f>IF(D1118="","",D1118+교과보정값!OH$14)</f>
        <v/>
      </c>
      <c r="D1118" s="85" t="str">
        <f>IFERROR(IF(INDEX(교과보정값!$OH:$OH,MATCH($B1118,교과보정값!$OG:$OG,0))="","",INDEX(교과보정값!$OH:$OH,MATCH($B1118,교과보정값!$OG:$OG,0))+IF(INDEX(교과보정값!$OJ:$OJ,MATCH($B1118,교과보정값!$OG:$OG,0))="인문",교과보정값!OH$6,교과보정값!OI$6)),"")</f>
        <v/>
      </c>
      <c r="E1118" s="85" t="str">
        <f>IF(D1118="","",D1118+교과보정값!OI$14)</f>
        <v/>
      </c>
      <c r="F1118" s="86" t="str">
        <f>IF(G1118="","",G1118+교과보정값!OH$15)</f>
        <v/>
      </c>
      <c r="G1118" s="86" t="str">
        <f>IFERROR(IF(INDEX(교과보정값!$OH:$OH,MATCH($B1118,교과보정값!$OG:$OG,0))="","",INDEX(교과보정값!$OH:$OH,MATCH($B1118,교과보정값!$OG:$OG,0))+IF(INDEX(교과보정값!$OJ:$OJ,MATCH($B1118,교과보정값!$OG:$OG,0))="인문",교과보정값!OH$7,교과보정값!OI$7)),"")</f>
        <v/>
      </c>
      <c r="H1118" s="86" t="str">
        <f>IF(G1118="","",G1118+교과보정값!OI$15)</f>
        <v/>
      </c>
      <c r="I1118" s="87" t="str">
        <f>IF(J1118="","",J1118+교과보정값!OH$16)</f>
        <v/>
      </c>
      <c r="J1118" s="87" t="str">
        <f>IFERROR(IF(INDEX(교과보정값!$OH:$OH,MATCH($B1118,교과보정값!$OG:$OG,0))="","",INDEX(교과보정값!$OH:$OH,MATCH($B1118,교과보정값!$OG:$OG,0))+IF(INDEX(교과보정값!$OJ:$OJ,MATCH($B1118,교과보정값!$OG:$OG,0))="인문",교과보정값!OH$8,교과보정값!OI$8)),"")</f>
        <v/>
      </c>
      <c r="K1118" s="87" t="str">
        <f>IF(J1118="","",J1118+교과보정값!OI$16)</f>
        <v/>
      </c>
      <c r="L1118" s="88" t="str">
        <f>IF(M1118="","",M1118+교과보정값!OH$17)</f>
        <v/>
      </c>
      <c r="M1118" s="88" t="str">
        <f>IFERROR(IF(INDEX(교과보정값!$OH:$OH,MATCH($B1118,교과보정값!$OG:$OG,0))="","",INDEX(교과보정값!$OH:$OH,MATCH($B1118,교과보정값!$OG:$OG,0))+IF(INDEX(교과보정값!$OJ:$OJ,MATCH($B1118,교과보정값!$OG:$OG,0))="인문",교과보정값!OH$9,교과보정값!OI$9)),"")</f>
        <v/>
      </c>
      <c r="N1118" s="88" t="str">
        <f>IF(M1118="","",M1118+교과보정값!OI$17)</f>
        <v/>
      </c>
      <c r="O1118" s="89" t="str">
        <f>IF(P1118="","",P1118+교과보정값!OH$18)</f>
        <v/>
      </c>
      <c r="P1118" s="89" t="str">
        <f>IFERROR(IF(INDEX(교과보정값!$OH:$OH,MATCH($B1118,교과보정값!$OG:$OG,0))="","",INDEX(교과보정값!$OH:$OH,MATCH($B1118,교과보정값!$OG:$OG,0))+IF(INDEX(교과보정값!$OJ:$OJ,MATCH($B1118,교과보정값!$OG:$OG,0))="인문",교과보정값!OH$10,교과보정값!OI$10)),"")</f>
        <v/>
      </c>
      <c r="Q1118" s="89" t="str">
        <f>IF(P1118="","",P1118+교과보정값!OI$18)</f>
        <v/>
      </c>
    </row>
    <row r="1119" spans="2:17">
      <c r="B1119" s="84" t="s">
        <v>2613</v>
      </c>
      <c r="C1119" s="85" t="str">
        <f>IF(D1119="","",D1119+교과보정값!OH$14)</f>
        <v/>
      </c>
      <c r="D1119" s="85" t="str">
        <f>IFERROR(IF(INDEX(교과보정값!$OH:$OH,MATCH($B1119,교과보정값!$OG:$OG,0))="","",INDEX(교과보정값!$OH:$OH,MATCH($B1119,교과보정값!$OG:$OG,0))+IF(INDEX(교과보정값!$OJ:$OJ,MATCH($B1119,교과보정값!$OG:$OG,0))="인문",교과보정값!OH$6,교과보정값!OI$6)),"")</f>
        <v/>
      </c>
      <c r="E1119" s="85" t="str">
        <f>IF(D1119="","",D1119+교과보정값!OI$14)</f>
        <v/>
      </c>
      <c r="F1119" s="86" t="str">
        <f>IF(G1119="","",G1119+교과보정값!OH$15)</f>
        <v/>
      </c>
      <c r="G1119" s="86" t="str">
        <f>IFERROR(IF(INDEX(교과보정값!$OH:$OH,MATCH($B1119,교과보정값!$OG:$OG,0))="","",INDEX(교과보정값!$OH:$OH,MATCH($B1119,교과보정값!$OG:$OG,0))+IF(INDEX(교과보정값!$OJ:$OJ,MATCH($B1119,교과보정값!$OG:$OG,0))="인문",교과보정값!OH$7,교과보정값!OI$7)),"")</f>
        <v/>
      </c>
      <c r="H1119" s="86" t="str">
        <f>IF(G1119="","",G1119+교과보정값!OI$15)</f>
        <v/>
      </c>
      <c r="I1119" s="87" t="str">
        <f>IF(J1119="","",J1119+교과보정값!OH$16)</f>
        <v/>
      </c>
      <c r="J1119" s="87" t="str">
        <f>IFERROR(IF(INDEX(교과보정값!$OH:$OH,MATCH($B1119,교과보정값!$OG:$OG,0))="","",INDEX(교과보정값!$OH:$OH,MATCH($B1119,교과보정값!$OG:$OG,0))+IF(INDEX(교과보정값!$OJ:$OJ,MATCH($B1119,교과보정값!$OG:$OG,0))="인문",교과보정값!OH$8,교과보정값!OI$8)),"")</f>
        <v/>
      </c>
      <c r="K1119" s="87" t="str">
        <f>IF(J1119="","",J1119+교과보정값!OI$16)</f>
        <v/>
      </c>
      <c r="L1119" s="88" t="str">
        <f>IF(M1119="","",M1119+교과보정값!OH$17)</f>
        <v/>
      </c>
      <c r="M1119" s="88" t="str">
        <f>IFERROR(IF(INDEX(교과보정값!$OH:$OH,MATCH($B1119,교과보정값!$OG:$OG,0))="","",INDEX(교과보정값!$OH:$OH,MATCH($B1119,교과보정값!$OG:$OG,0))+IF(INDEX(교과보정값!$OJ:$OJ,MATCH($B1119,교과보정값!$OG:$OG,0))="인문",교과보정값!OH$9,교과보정값!OI$9)),"")</f>
        <v/>
      </c>
      <c r="N1119" s="88" t="str">
        <f>IF(M1119="","",M1119+교과보정값!OI$17)</f>
        <v/>
      </c>
      <c r="O1119" s="89" t="str">
        <f>IF(P1119="","",P1119+교과보정값!OH$18)</f>
        <v/>
      </c>
      <c r="P1119" s="89" t="str">
        <f>IFERROR(IF(INDEX(교과보정값!$OH:$OH,MATCH($B1119,교과보정값!$OG:$OG,0))="","",INDEX(교과보정값!$OH:$OH,MATCH($B1119,교과보정값!$OG:$OG,0))+IF(INDEX(교과보정값!$OJ:$OJ,MATCH($B1119,교과보정값!$OG:$OG,0))="인문",교과보정값!OH$10,교과보정값!OI$10)),"")</f>
        <v/>
      </c>
      <c r="Q1119" s="89" t="str">
        <f>IF(P1119="","",P1119+교과보정값!OI$18)</f>
        <v/>
      </c>
    </row>
    <row r="1120" spans="2:17">
      <c r="B1120" s="84" t="s">
        <v>2614</v>
      </c>
      <c r="C1120" s="85" t="str">
        <f>IF(D1120="","",D1120+교과보정값!OH$14)</f>
        <v/>
      </c>
      <c r="D1120" s="85" t="str">
        <f>IFERROR(IF(INDEX(교과보정값!$OH:$OH,MATCH($B1120,교과보정값!$OG:$OG,0))="","",INDEX(교과보정값!$OH:$OH,MATCH($B1120,교과보정값!$OG:$OG,0))+IF(INDEX(교과보정값!$OJ:$OJ,MATCH($B1120,교과보정값!$OG:$OG,0))="인문",교과보정값!OH$6,교과보정값!OI$6)),"")</f>
        <v/>
      </c>
      <c r="E1120" s="85" t="str">
        <f>IF(D1120="","",D1120+교과보정값!OI$14)</f>
        <v/>
      </c>
      <c r="F1120" s="86" t="str">
        <f>IF(G1120="","",G1120+교과보정값!OH$15)</f>
        <v/>
      </c>
      <c r="G1120" s="86" t="str">
        <f>IFERROR(IF(INDEX(교과보정값!$OH:$OH,MATCH($B1120,교과보정값!$OG:$OG,0))="","",INDEX(교과보정값!$OH:$OH,MATCH($B1120,교과보정값!$OG:$OG,0))+IF(INDEX(교과보정값!$OJ:$OJ,MATCH($B1120,교과보정값!$OG:$OG,0))="인문",교과보정값!OH$7,교과보정값!OI$7)),"")</f>
        <v/>
      </c>
      <c r="H1120" s="86" t="str">
        <f>IF(G1120="","",G1120+교과보정값!OI$15)</f>
        <v/>
      </c>
      <c r="I1120" s="87" t="str">
        <f>IF(J1120="","",J1120+교과보정값!OH$16)</f>
        <v/>
      </c>
      <c r="J1120" s="87" t="str">
        <f>IFERROR(IF(INDEX(교과보정값!$OH:$OH,MATCH($B1120,교과보정값!$OG:$OG,0))="","",INDEX(교과보정값!$OH:$OH,MATCH($B1120,교과보정값!$OG:$OG,0))+IF(INDEX(교과보정값!$OJ:$OJ,MATCH($B1120,교과보정값!$OG:$OG,0))="인문",교과보정값!OH$8,교과보정값!OI$8)),"")</f>
        <v/>
      </c>
      <c r="K1120" s="87" t="str">
        <f>IF(J1120="","",J1120+교과보정값!OI$16)</f>
        <v/>
      </c>
      <c r="L1120" s="88" t="str">
        <f>IF(M1120="","",M1120+교과보정값!OH$17)</f>
        <v/>
      </c>
      <c r="M1120" s="88" t="str">
        <f>IFERROR(IF(INDEX(교과보정값!$OH:$OH,MATCH($B1120,교과보정값!$OG:$OG,0))="","",INDEX(교과보정값!$OH:$OH,MATCH($B1120,교과보정값!$OG:$OG,0))+IF(INDEX(교과보정값!$OJ:$OJ,MATCH($B1120,교과보정값!$OG:$OG,0))="인문",교과보정값!OH$9,교과보정값!OI$9)),"")</f>
        <v/>
      </c>
      <c r="N1120" s="88" t="str">
        <f>IF(M1120="","",M1120+교과보정값!OI$17)</f>
        <v/>
      </c>
      <c r="O1120" s="89" t="str">
        <f>IF(P1120="","",P1120+교과보정값!OH$18)</f>
        <v/>
      </c>
      <c r="P1120" s="89" t="str">
        <f>IFERROR(IF(INDEX(교과보정값!$OH:$OH,MATCH($B1120,교과보정값!$OG:$OG,0))="","",INDEX(교과보정값!$OH:$OH,MATCH($B1120,교과보정값!$OG:$OG,0))+IF(INDEX(교과보정값!$OJ:$OJ,MATCH($B1120,교과보정값!$OG:$OG,0))="인문",교과보정값!OH$10,교과보정값!OI$10)),"")</f>
        <v/>
      </c>
      <c r="Q1120" s="89" t="str">
        <f>IF(P1120="","",P1120+교과보정값!OI$18)</f>
        <v/>
      </c>
    </row>
    <row r="1121" spans="2:17">
      <c r="B1121" s="84" t="s">
        <v>2615</v>
      </c>
      <c r="C1121" s="85" t="str">
        <f>IF(D1121="","",D1121+교과보정값!OH$14)</f>
        <v/>
      </c>
      <c r="D1121" s="85" t="str">
        <f>IFERROR(IF(INDEX(교과보정값!$OH:$OH,MATCH($B1121,교과보정값!$OG:$OG,0))="","",INDEX(교과보정값!$OH:$OH,MATCH($B1121,교과보정값!$OG:$OG,0))+IF(INDEX(교과보정값!$OJ:$OJ,MATCH($B1121,교과보정값!$OG:$OG,0))="인문",교과보정값!OH$6,교과보정값!OI$6)),"")</f>
        <v/>
      </c>
      <c r="E1121" s="85" t="str">
        <f>IF(D1121="","",D1121+교과보정값!OI$14)</f>
        <v/>
      </c>
      <c r="F1121" s="86" t="str">
        <f>IF(G1121="","",G1121+교과보정값!OH$15)</f>
        <v/>
      </c>
      <c r="G1121" s="86" t="str">
        <f>IFERROR(IF(INDEX(교과보정값!$OH:$OH,MATCH($B1121,교과보정값!$OG:$OG,0))="","",INDEX(교과보정값!$OH:$OH,MATCH($B1121,교과보정값!$OG:$OG,0))+IF(INDEX(교과보정값!$OJ:$OJ,MATCH($B1121,교과보정값!$OG:$OG,0))="인문",교과보정값!OH$7,교과보정값!OI$7)),"")</f>
        <v/>
      </c>
      <c r="H1121" s="86" t="str">
        <f>IF(G1121="","",G1121+교과보정값!OI$15)</f>
        <v/>
      </c>
      <c r="I1121" s="87" t="str">
        <f>IF(J1121="","",J1121+교과보정값!OH$16)</f>
        <v/>
      </c>
      <c r="J1121" s="87" t="str">
        <f>IFERROR(IF(INDEX(교과보정값!$OH:$OH,MATCH($B1121,교과보정값!$OG:$OG,0))="","",INDEX(교과보정값!$OH:$OH,MATCH($B1121,교과보정값!$OG:$OG,0))+IF(INDEX(교과보정값!$OJ:$OJ,MATCH($B1121,교과보정값!$OG:$OG,0))="인문",교과보정값!OH$8,교과보정값!OI$8)),"")</f>
        <v/>
      </c>
      <c r="K1121" s="87" t="str">
        <f>IF(J1121="","",J1121+교과보정값!OI$16)</f>
        <v/>
      </c>
      <c r="L1121" s="88" t="str">
        <f>IF(M1121="","",M1121+교과보정값!OH$17)</f>
        <v/>
      </c>
      <c r="M1121" s="88" t="str">
        <f>IFERROR(IF(INDEX(교과보정값!$OH:$OH,MATCH($B1121,교과보정값!$OG:$OG,0))="","",INDEX(교과보정값!$OH:$OH,MATCH($B1121,교과보정값!$OG:$OG,0))+IF(INDEX(교과보정값!$OJ:$OJ,MATCH($B1121,교과보정값!$OG:$OG,0))="인문",교과보정값!OH$9,교과보정값!OI$9)),"")</f>
        <v/>
      </c>
      <c r="N1121" s="88" t="str">
        <f>IF(M1121="","",M1121+교과보정값!OI$17)</f>
        <v/>
      </c>
      <c r="O1121" s="89" t="str">
        <f>IF(P1121="","",P1121+교과보정값!OH$18)</f>
        <v/>
      </c>
      <c r="P1121" s="89" t="str">
        <f>IFERROR(IF(INDEX(교과보정값!$OH:$OH,MATCH($B1121,교과보정값!$OG:$OG,0))="","",INDEX(교과보정값!$OH:$OH,MATCH($B1121,교과보정값!$OG:$OG,0))+IF(INDEX(교과보정값!$OJ:$OJ,MATCH($B1121,교과보정값!$OG:$OG,0))="인문",교과보정값!OH$10,교과보정값!OI$10)),"")</f>
        <v/>
      </c>
      <c r="Q1121" s="89" t="str">
        <f>IF(P1121="","",P1121+교과보정값!OI$18)</f>
        <v/>
      </c>
    </row>
    <row r="1123" spans="2:17">
      <c r="B1123" s="159" t="s">
        <v>2616</v>
      </c>
      <c r="C1123" s="154"/>
      <c r="D1123" s="154"/>
      <c r="E1123" s="154"/>
      <c r="F1123" s="154"/>
      <c r="G1123" s="154"/>
      <c r="H1123" s="154"/>
      <c r="I1123" s="154"/>
      <c r="J1123" s="154"/>
      <c r="K1123" s="154"/>
      <c r="L1123" s="154"/>
      <c r="M1123" s="154"/>
      <c r="N1123" s="154"/>
      <c r="O1123" s="154"/>
      <c r="P1123" s="154"/>
      <c r="Q1123" s="155"/>
    </row>
    <row r="1124" spans="2:17">
      <c r="B1124" s="78"/>
      <c r="C1124" s="163" t="s">
        <v>1862</v>
      </c>
      <c r="D1124" s="154"/>
      <c r="E1124" s="155"/>
      <c r="F1124" s="161" t="s">
        <v>1863</v>
      </c>
      <c r="G1124" s="154"/>
      <c r="H1124" s="155"/>
      <c r="I1124" s="162" t="s">
        <v>1864</v>
      </c>
      <c r="J1124" s="154"/>
      <c r="K1124" s="155"/>
      <c r="L1124" s="156" t="s">
        <v>1865</v>
      </c>
      <c r="M1124" s="154"/>
      <c r="N1124" s="155"/>
      <c r="O1124" s="157" t="s">
        <v>1866</v>
      </c>
      <c r="P1124" s="154"/>
      <c r="Q1124" s="155"/>
    </row>
    <row r="1125" spans="2:17">
      <c r="B1125" s="78" t="s">
        <v>1869</v>
      </c>
      <c r="C1125" s="79" t="s">
        <v>19</v>
      </c>
      <c r="D1125" s="79" t="s">
        <v>20</v>
      </c>
      <c r="E1125" s="79" t="s">
        <v>21</v>
      </c>
      <c r="F1125" s="80" t="s">
        <v>19</v>
      </c>
      <c r="G1125" s="80" t="s">
        <v>20</v>
      </c>
      <c r="H1125" s="80" t="s">
        <v>21</v>
      </c>
      <c r="I1125" s="81" t="s">
        <v>19</v>
      </c>
      <c r="J1125" s="81" t="s">
        <v>20</v>
      </c>
      <c r="K1125" s="81" t="s">
        <v>21</v>
      </c>
      <c r="L1125" s="82" t="s">
        <v>19</v>
      </c>
      <c r="M1125" s="82" t="s">
        <v>20</v>
      </c>
      <c r="N1125" s="82" t="s">
        <v>21</v>
      </c>
      <c r="O1125" s="83" t="s">
        <v>19</v>
      </c>
      <c r="P1125" s="83" t="s">
        <v>20</v>
      </c>
      <c r="Q1125" s="83" t="s">
        <v>21</v>
      </c>
    </row>
    <row r="1126" spans="2:17">
      <c r="B1126" s="84" t="s">
        <v>2617</v>
      </c>
      <c r="C1126" s="85">
        <f>IF(D1126="","",D1126+교과보정값!OM$14)</f>
        <v>3.0000000000000002E-2</v>
      </c>
      <c r="D1126" s="85">
        <f>IFERROR(IF(INDEX(교과보정값!$OM:$OM,MATCH($B1126,교과보정값!$OL:$OL,0))="","",INDEX(교과보정값!$OM:$OM,MATCH($B1126,교과보정값!$OL:$OL,0))+IF(INDEX(교과보정값!$OO:$OO,MATCH($B1126,교과보정값!$OL:$OL,0))="인문",교과보정값!OM$6,교과보정값!ON$6)),"")</f>
        <v>-0.02</v>
      </c>
      <c r="E1126" s="85">
        <f>IF(D1126="","",D1126+교과보정값!ON$14)</f>
        <v>-7.0000000000000007E-2</v>
      </c>
      <c r="F1126" s="86">
        <f>IF(G1126="","",G1126+교과보정값!OM$15)</f>
        <v>3.0000000000000002E-2</v>
      </c>
      <c r="G1126" s="86">
        <f>IFERROR(IF(INDEX(교과보정값!$OM:$OM,MATCH($B1126,교과보정값!$OL:$OL,0))="","",INDEX(교과보정값!$OM:$OM,MATCH($B1126,교과보정값!$OL:$OL,0))+IF(INDEX(교과보정값!$OO:$OO,MATCH($B1126,교과보정값!$OL:$OL,0))="인문",교과보정값!OM$7,교과보정값!ON$7)),"")</f>
        <v>-0.02</v>
      </c>
      <c r="H1126" s="86">
        <f>IF(G1126="","",G1126+교과보정값!ON$15)</f>
        <v>-7.0000000000000007E-2</v>
      </c>
      <c r="I1126" s="87">
        <f>IF(J1126="","",J1126+교과보정값!OM$16)</f>
        <v>3.0000000000000002E-2</v>
      </c>
      <c r="J1126" s="87">
        <f>IFERROR(IF(INDEX(교과보정값!$OM:$OM,MATCH($B1126,교과보정값!$OL:$OL,0))="","",INDEX(교과보정값!$OM:$OM,MATCH($B1126,교과보정값!$OL:$OL,0))+IF(INDEX(교과보정값!$OO:$OO,MATCH($B1126,교과보정값!$OL:$OL,0))="인문",교과보정값!OM$8,교과보정값!ON$8)),"")</f>
        <v>-0.02</v>
      </c>
      <c r="K1126" s="87">
        <f>IF(J1126="","",J1126+교과보정값!ON$16)</f>
        <v>-7.0000000000000007E-2</v>
      </c>
      <c r="L1126" s="88">
        <f>IF(M1126="","",M1126+교과보정값!OM$17)</f>
        <v>3.0000000000000002E-2</v>
      </c>
      <c r="M1126" s="88">
        <f>IFERROR(IF(INDEX(교과보정값!$OM:$OM,MATCH($B1126,교과보정값!$OL:$OL,0))="","",INDEX(교과보정값!$OM:$OM,MATCH($B1126,교과보정값!$OL:$OL,0))+IF(INDEX(교과보정값!$OO:$OO,MATCH($B1126,교과보정값!$OL:$OL,0))="인문",교과보정값!OM$9,교과보정값!ON$9)),"")</f>
        <v>-0.02</v>
      </c>
      <c r="N1126" s="88">
        <f>IF(M1126="","",M1126+교과보정값!ON$17)</f>
        <v>-7.0000000000000007E-2</v>
      </c>
      <c r="O1126" s="89">
        <f>IF(P1126="","",P1126+교과보정값!OM$18)</f>
        <v>3.0000000000000002E-2</v>
      </c>
      <c r="P1126" s="89">
        <f>IFERROR(IF(INDEX(교과보정값!$OM:$OM,MATCH($B1126,교과보정값!$OL:$OL,0))="","",INDEX(교과보정값!$OM:$OM,MATCH($B1126,교과보정값!$OL:$OL,0))+IF(INDEX(교과보정값!$OO:$OO,MATCH($B1126,교과보정값!$OL:$OL,0))="인문",교과보정값!OM$10,교과보정값!ON$10)),"")</f>
        <v>-0.02</v>
      </c>
      <c r="Q1126" s="89">
        <f>IF(P1126="","",P1126+교과보정값!ON$18)</f>
        <v>-7.0000000000000007E-2</v>
      </c>
    </row>
    <row r="1127" spans="2:17">
      <c r="B1127" s="84" t="s">
        <v>2618</v>
      </c>
      <c r="C1127" s="85" t="str">
        <f>IF(D1127="","",D1127+교과보정값!OM$14)</f>
        <v/>
      </c>
      <c r="D1127" s="85" t="str">
        <f>IFERROR(IF(INDEX(교과보정값!$OM:$OM,MATCH($B1127,교과보정값!$OL:$OL,0))="","",INDEX(교과보정값!$OM:$OM,MATCH($B1127,교과보정값!$OL:$OL,0))+IF(INDEX(교과보정값!$OO:$OO,MATCH($B1127,교과보정값!$OL:$OL,0))="인문",교과보정값!OM$6,교과보정값!ON$6)),"")</f>
        <v/>
      </c>
      <c r="E1127" s="85" t="str">
        <f>IF(D1127="","",D1127+교과보정값!ON$14)</f>
        <v/>
      </c>
      <c r="F1127" s="86" t="str">
        <f>IF(G1127="","",G1127+교과보정값!OM$15)</f>
        <v/>
      </c>
      <c r="G1127" s="86" t="str">
        <f>IFERROR(IF(INDEX(교과보정값!$OM:$OM,MATCH($B1127,교과보정값!$OL:$OL,0))="","",INDEX(교과보정값!$OM:$OM,MATCH($B1127,교과보정값!$OL:$OL,0))+IF(INDEX(교과보정값!$OO:$OO,MATCH($B1127,교과보정값!$OL:$OL,0))="인문",교과보정값!OM$7,교과보정값!ON$7)),"")</f>
        <v/>
      </c>
      <c r="H1127" s="86" t="str">
        <f>IF(G1127="","",G1127+교과보정값!ON$15)</f>
        <v/>
      </c>
      <c r="I1127" s="87" t="str">
        <f>IF(J1127="","",J1127+교과보정값!OM$16)</f>
        <v/>
      </c>
      <c r="J1127" s="87" t="str">
        <f>IFERROR(IF(INDEX(교과보정값!$OM:$OM,MATCH($B1127,교과보정값!$OL:$OL,0))="","",INDEX(교과보정값!$OM:$OM,MATCH($B1127,교과보정값!$OL:$OL,0))+IF(INDEX(교과보정값!$OO:$OO,MATCH($B1127,교과보정값!$OL:$OL,0))="인문",교과보정값!OM$8,교과보정값!ON$8)),"")</f>
        <v/>
      </c>
      <c r="K1127" s="87" t="str">
        <f>IF(J1127="","",J1127+교과보정값!ON$16)</f>
        <v/>
      </c>
      <c r="L1127" s="88" t="str">
        <f>IF(M1127="","",M1127+교과보정값!OM$17)</f>
        <v/>
      </c>
      <c r="M1127" s="88" t="str">
        <f>IFERROR(IF(INDEX(교과보정값!$OM:$OM,MATCH($B1127,교과보정값!$OL:$OL,0))="","",INDEX(교과보정값!$OM:$OM,MATCH($B1127,교과보정값!$OL:$OL,0))+IF(INDEX(교과보정값!$OO:$OO,MATCH($B1127,교과보정값!$OL:$OL,0))="인문",교과보정값!OM$9,교과보정값!ON$9)),"")</f>
        <v/>
      </c>
      <c r="N1127" s="88" t="str">
        <f>IF(M1127="","",M1127+교과보정값!ON$17)</f>
        <v/>
      </c>
      <c r="O1127" s="89" t="str">
        <f>IF(P1127="","",P1127+교과보정값!OM$18)</f>
        <v/>
      </c>
      <c r="P1127" s="89" t="str">
        <f>IFERROR(IF(INDEX(교과보정값!$OM:$OM,MATCH($B1127,교과보정값!$OL:$OL,0))="","",INDEX(교과보정값!$OM:$OM,MATCH($B1127,교과보정값!$OL:$OL,0))+IF(INDEX(교과보정값!$OO:$OO,MATCH($B1127,교과보정값!$OL:$OL,0))="인문",교과보정값!OM$10,교과보정값!ON$10)),"")</f>
        <v/>
      </c>
      <c r="Q1127" s="89" t="str">
        <f>IF(P1127="","",P1127+교과보정값!ON$18)</f>
        <v/>
      </c>
    </row>
    <row r="1128" spans="2:17">
      <c r="B1128" s="84" t="s">
        <v>2619</v>
      </c>
      <c r="C1128" s="85">
        <f>IF(D1128="","",D1128+교과보정값!OM$14)</f>
        <v>7.0000000000000007E-2</v>
      </c>
      <c r="D1128" s="85">
        <f>IFERROR(IF(INDEX(교과보정값!$OM:$OM,MATCH($B1128,교과보정값!$OL:$OL,0))="","",INDEX(교과보정값!$OM:$OM,MATCH($B1128,교과보정값!$OL:$OL,0))+IF(INDEX(교과보정값!$OO:$OO,MATCH($B1128,교과보정값!$OL:$OL,0))="인문",교과보정값!OM$6,교과보정값!ON$6)),"")</f>
        <v>0.02</v>
      </c>
      <c r="E1128" s="85">
        <f>IF(D1128="","",D1128+교과보정값!ON$14)</f>
        <v>-3.0000000000000002E-2</v>
      </c>
      <c r="F1128" s="86">
        <f>IF(G1128="","",G1128+교과보정값!OM$15)</f>
        <v>7.0000000000000007E-2</v>
      </c>
      <c r="G1128" s="86">
        <f>IFERROR(IF(INDEX(교과보정값!$OM:$OM,MATCH($B1128,교과보정값!$OL:$OL,0))="","",INDEX(교과보정값!$OM:$OM,MATCH($B1128,교과보정값!$OL:$OL,0))+IF(INDEX(교과보정값!$OO:$OO,MATCH($B1128,교과보정값!$OL:$OL,0))="인문",교과보정값!OM$7,교과보정값!ON$7)),"")</f>
        <v>0.02</v>
      </c>
      <c r="H1128" s="86">
        <f>IF(G1128="","",G1128+교과보정값!ON$15)</f>
        <v>-3.0000000000000002E-2</v>
      </c>
      <c r="I1128" s="87">
        <f>IF(J1128="","",J1128+교과보정값!OM$16)</f>
        <v>7.0000000000000007E-2</v>
      </c>
      <c r="J1128" s="87">
        <f>IFERROR(IF(INDEX(교과보정값!$OM:$OM,MATCH($B1128,교과보정값!$OL:$OL,0))="","",INDEX(교과보정값!$OM:$OM,MATCH($B1128,교과보정값!$OL:$OL,0))+IF(INDEX(교과보정값!$OO:$OO,MATCH($B1128,교과보정값!$OL:$OL,0))="인문",교과보정값!OM$8,교과보정값!ON$8)),"")</f>
        <v>0.02</v>
      </c>
      <c r="K1128" s="87">
        <f>IF(J1128="","",J1128+교과보정값!ON$16)</f>
        <v>-3.0000000000000002E-2</v>
      </c>
      <c r="L1128" s="88">
        <f>IF(M1128="","",M1128+교과보정값!OM$17)</f>
        <v>7.0000000000000007E-2</v>
      </c>
      <c r="M1128" s="88">
        <f>IFERROR(IF(INDEX(교과보정값!$OM:$OM,MATCH($B1128,교과보정값!$OL:$OL,0))="","",INDEX(교과보정값!$OM:$OM,MATCH($B1128,교과보정값!$OL:$OL,0))+IF(INDEX(교과보정값!$OO:$OO,MATCH($B1128,교과보정값!$OL:$OL,0))="인문",교과보정값!OM$9,교과보정값!ON$9)),"")</f>
        <v>0.02</v>
      </c>
      <c r="N1128" s="88">
        <f>IF(M1128="","",M1128+교과보정값!ON$17)</f>
        <v>-3.0000000000000002E-2</v>
      </c>
      <c r="O1128" s="89">
        <f>IF(P1128="","",P1128+교과보정값!OM$18)</f>
        <v>7.0000000000000007E-2</v>
      </c>
      <c r="P1128" s="89">
        <f>IFERROR(IF(INDEX(교과보정값!$OM:$OM,MATCH($B1128,교과보정값!$OL:$OL,0))="","",INDEX(교과보정값!$OM:$OM,MATCH($B1128,교과보정값!$OL:$OL,0))+IF(INDEX(교과보정값!$OO:$OO,MATCH($B1128,교과보정값!$OL:$OL,0))="인문",교과보정값!OM$10,교과보정값!ON$10)),"")</f>
        <v>0.02</v>
      </c>
      <c r="Q1128" s="89">
        <f>IF(P1128="","",P1128+교과보정값!ON$18)</f>
        <v>-3.0000000000000002E-2</v>
      </c>
    </row>
    <row r="1129" spans="2:17">
      <c r="B1129" s="84" t="s">
        <v>2620</v>
      </c>
      <c r="C1129" s="85">
        <f>IF(D1129="","",D1129+교과보정값!OM$14)</f>
        <v>0</v>
      </c>
      <c r="D1129" s="85">
        <f>IFERROR(IF(INDEX(교과보정값!$OM:$OM,MATCH($B1129,교과보정값!$OL:$OL,0))="","",INDEX(교과보정값!$OM:$OM,MATCH($B1129,교과보정값!$OL:$OL,0))+IF(INDEX(교과보정값!$OO:$OO,MATCH($B1129,교과보정값!$OL:$OL,0))="인문",교과보정값!OM$6,교과보정값!ON$6)),"")</f>
        <v>-0.05</v>
      </c>
      <c r="E1129" s="85">
        <f>IF(D1129="","",D1129+교과보정값!ON$14)</f>
        <v>-0.1</v>
      </c>
      <c r="F1129" s="86">
        <f>IF(G1129="","",G1129+교과보정값!OM$15)</f>
        <v>0</v>
      </c>
      <c r="G1129" s="86">
        <f>IFERROR(IF(INDEX(교과보정값!$OM:$OM,MATCH($B1129,교과보정값!$OL:$OL,0))="","",INDEX(교과보정값!$OM:$OM,MATCH($B1129,교과보정값!$OL:$OL,0))+IF(INDEX(교과보정값!$OO:$OO,MATCH($B1129,교과보정값!$OL:$OL,0))="인문",교과보정값!OM$7,교과보정값!ON$7)),"")</f>
        <v>-0.05</v>
      </c>
      <c r="H1129" s="86">
        <f>IF(G1129="","",G1129+교과보정값!ON$15)</f>
        <v>-0.1</v>
      </c>
      <c r="I1129" s="87">
        <f>IF(J1129="","",J1129+교과보정값!OM$16)</f>
        <v>0</v>
      </c>
      <c r="J1129" s="87">
        <f>IFERROR(IF(INDEX(교과보정값!$OM:$OM,MATCH($B1129,교과보정값!$OL:$OL,0))="","",INDEX(교과보정값!$OM:$OM,MATCH($B1129,교과보정값!$OL:$OL,0))+IF(INDEX(교과보정값!$OO:$OO,MATCH($B1129,교과보정값!$OL:$OL,0))="인문",교과보정값!OM$8,교과보정값!ON$8)),"")</f>
        <v>-0.05</v>
      </c>
      <c r="K1129" s="87">
        <f>IF(J1129="","",J1129+교과보정값!ON$16)</f>
        <v>-0.1</v>
      </c>
      <c r="L1129" s="88">
        <f>IF(M1129="","",M1129+교과보정값!OM$17)</f>
        <v>0</v>
      </c>
      <c r="M1129" s="88">
        <f>IFERROR(IF(INDEX(교과보정값!$OM:$OM,MATCH($B1129,교과보정값!$OL:$OL,0))="","",INDEX(교과보정값!$OM:$OM,MATCH($B1129,교과보정값!$OL:$OL,0))+IF(INDEX(교과보정값!$OO:$OO,MATCH($B1129,교과보정값!$OL:$OL,0))="인문",교과보정값!OM$9,교과보정값!ON$9)),"")</f>
        <v>-0.05</v>
      </c>
      <c r="N1129" s="88">
        <f>IF(M1129="","",M1129+교과보정값!ON$17)</f>
        <v>-0.1</v>
      </c>
      <c r="O1129" s="89">
        <f>IF(P1129="","",P1129+교과보정값!OM$18)</f>
        <v>0</v>
      </c>
      <c r="P1129" s="89">
        <f>IFERROR(IF(INDEX(교과보정값!$OM:$OM,MATCH($B1129,교과보정값!$OL:$OL,0))="","",INDEX(교과보정값!$OM:$OM,MATCH($B1129,교과보정값!$OL:$OL,0))+IF(INDEX(교과보정값!$OO:$OO,MATCH($B1129,교과보정값!$OL:$OL,0))="인문",교과보정값!OM$10,교과보정값!ON$10)),"")</f>
        <v>-0.05</v>
      </c>
      <c r="Q1129" s="89">
        <f>IF(P1129="","",P1129+교과보정값!ON$18)</f>
        <v>-0.1</v>
      </c>
    </row>
    <row r="1130" spans="2:17">
      <c r="B1130" s="84" t="s">
        <v>2621</v>
      </c>
      <c r="C1130" s="85" t="str">
        <f>IF(D1130="","",D1130+교과보정값!OM$14)</f>
        <v/>
      </c>
      <c r="D1130" s="85" t="str">
        <f>IFERROR(IF(INDEX(교과보정값!$OM:$OM,MATCH($B1130,교과보정값!$OL:$OL,0))="","",INDEX(교과보정값!$OM:$OM,MATCH($B1130,교과보정값!$OL:$OL,0))+IF(INDEX(교과보정값!$OO:$OO,MATCH($B1130,교과보정값!$OL:$OL,0))="인문",교과보정값!OM$6,교과보정값!ON$6)),"")</f>
        <v/>
      </c>
      <c r="E1130" s="85" t="str">
        <f>IF(D1130="","",D1130+교과보정값!ON$14)</f>
        <v/>
      </c>
      <c r="F1130" s="86" t="str">
        <f>IF(G1130="","",G1130+교과보정값!OM$15)</f>
        <v/>
      </c>
      <c r="G1130" s="86" t="str">
        <f>IFERROR(IF(INDEX(교과보정값!$OM:$OM,MATCH($B1130,교과보정값!$OL:$OL,0))="","",INDEX(교과보정값!$OM:$OM,MATCH($B1130,교과보정값!$OL:$OL,0))+IF(INDEX(교과보정값!$OO:$OO,MATCH($B1130,교과보정값!$OL:$OL,0))="인문",교과보정값!OM$7,교과보정값!ON$7)),"")</f>
        <v/>
      </c>
      <c r="H1130" s="86" t="str">
        <f>IF(G1130="","",G1130+교과보정값!ON$15)</f>
        <v/>
      </c>
      <c r="I1130" s="87" t="str">
        <f>IF(J1130="","",J1130+교과보정값!OM$16)</f>
        <v/>
      </c>
      <c r="J1130" s="87" t="str">
        <f>IFERROR(IF(INDEX(교과보정값!$OM:$OM,MATCH($B1130,교과보정값!$OL:$OL,0))="","",INDEX(교과보정값!$OM:$OM,MATCH($B1130,교과보정값!$OL:$OL,0))+IF(INDEX(교과보정값!$OO:$OO,MATCH($B1130,교과보정값!$OL:$OL,0))="인문",교과보정값!OM$8,교과보정값!ON$8)),"")</f>
        <v/>
      </c>
      <c r="K1130" s="87" t="str">
        <f>IF(J1130="","",J1130+교과보정값!ON$16)</f>
        <v/>
      </c>
      <c r="L1130" s="88" t="str">
        <f>IF(M1130="","",M1130+교과보정값!OM$17)</f>
        <v/>
      </c>
      <c r="M1130" s="88" t="str">
        <f>IFERROR(IF(INDEX(교과보정값!$OM:$OM,MATCH($B1130,교과보정값!$OL:$OL,0))="","",INDEX(교과보정값!$OM:$OM,MATCH($B1130,교과보정값!$OL:$OL,0))+IF(INDEX(교과보정값!$OO:$OO,MATCH($B1130,교과보정값!$OL:$OL,0))="인문",교과보정값!OM$9,교과보정값!ON$9)),"")</f>
        <v/>
      </c>
      <c r="N1130" s="88" t="str">
        <f>IF(M1130="","",M1130+교과보정값!ON$17)</f>
        <v/>
      </c>
      <c r="O1130" s="89" t="str">
        <f>IF(P1130="","",P1130+교과보정값!OM$18)</f>
        <v/>
      </c>
      <c r="P1130" s="89" t="str">
        <f>IFERROR(IF(INDEX(교과보정값!$OM:$OM,MATCH($B1130,교과보정값!$OL:$OL,0))="","",INDEX(교과보정값!$OM:$OM,MATCH($B1130,교과보정값!$OL:$OL,0))+IF(INDEX(교과보정값!$OO:$OO,MATCH($B1130,교과보정값!$OL:$OL,0))="인문",교과보정값!OM$10,교과보정값!ON$10)),"")</f>
        <v/>
      </c>
      <c r="Q1130" s="89" t="str">
        <f>IF(P1130="","",P1130+교과보정값!ON$18)</f>
        <v/>
      </c>
    </row>
    <row r="1131" spans="2:17">
      <c r="B1131" s="84" t="s">
        <v>2622</v>
      </c>
      <c r="C1131" s="85">
        <f>IF(D1131="","",D1131+교과보정값!OM$14)</f>
        <v>0.1</v>
      </c>
      <c r="D1131" s="85">
        <f>IFERROR(IF(INDEX(교과보정값!$OM:$OM,MATCH($B1131,교과보정값!$OL:$OL,0))="","",INDEX(교과보정값!$OM:$OM,MATCH($B1131,교과보정값!$OL:$OL,0))+IF(INDEX(교과보정값!$OO:$OO,MATCH($B1131,교과보정값!$OL:$OL,0))="인문",교과보정값!OM$6,교과보정값!ON$6)),"")</f>
        <v>0.05</v>
      </c>
      <c r="E1131" s="85">
        <f>IF(D1131="","",D1131+교과보정값!ON$14)</f>
        <v>0</v>
      </c>
      <c r="F1131" s="86">
        <f>IF(G1131="","",G1131+교과보정값!OM$15)</f>
        <v>0.1</v>
      </c>
      <c r="G1131" s="86">
        <f>IFERROR(IF(INDEX(교과보정값!$OM:$OM,MATCH($B1131,교과보정값!$OL:$OL,0))="","",INDEX(교과보정값!$OM:$OM,MATCH($B1131,교과보정값!$OL:$OL,0))+IF(INDEX(교과보정값!$OO:$OO,MATCH($B1131,교과보정값!$OL:$OL,0))="인문",교과보정값!OM$7,교과보정값!ON$7)),"")</f>
        <v>0.05</v>
      </c>
      <c r="H1131" s="86">
        <f>IF(G1131="","",G1131+교과보정값!ON$15)</f>
        <v>0</v>
      </c>
      <c r="I1131" s="87">
        <f>IF(J1131="","",J1131+교과보정값!OM$16)</f>
        <v>0.1</v>
      </c>
      <c r="J1131" s="87">
        <f>IFERROR(IF(INDEX(교과보정값!$OM:$OM,MATCH($B1131,교과보정값!$OL:$OL,0))="","",INDEX(교과보정값!$OM:$OM,MATCH($B1131,교과보정값!$OL:$OL,0))+IF(INDEX(교과보정값!$OO:$OO,MATCH($B1131,교과보정값!$OL:$OL,0))="인문",교과보정값!OM$8,교과보정값!ON$8)),"")</f>
        <v>0.05</v>
      </c>
      <c r="K1131" s="87">
        <f>IF(J1131="","",J1131+교과보정값!ON$16)</f>
        <v>0</v>
      </c>
      <c r="L1131" s="88">
        <f>IF(M1131="","",M1131+교과보정값!OM$17)</f>
        <v>0.1</v>
      </c>
      <c r="M1131" s="88">
        <f>IFERROR(IF(INDEX(교과보정값!$OM:$OM,MATCH($B1131,교과보정값!$OL:$OL,0))="","",INDEX(교과보정값!$OM:$OM,MATCH($B1131,교과보정값!$OL:$OL,0))+IF(INDEX(교과보정값!$OO:$OO,MATCH($B1131,교과보정값!$OL:$OL,0))="인문",교과보정값!OM$9,교과보정값!ON$9)),"")</f>
        <v>0.05</v>
      </c>
      <c r="N1131" s="88">
        <f>IF(M1131="","",M1131+교과보정값!ON$17)</f>
        <v>0</v>
      </c>
      <c r="O1131" s="89">
        <f>IF(P1131="","",P1131+교과보정값!OM$18)</f>
        <v>0.1</v>
      </c>
      <c r="P1131" s="89">
        <f>IFERROR(IF(INDEX(교과보정값!$OM:$OM,MATCH($B1131,교과보정값!$OL:$OL,0))="","",INDEX(교과보정값!$OM:$OM,MATCH($B1131,교과보정값!$OL:$OL,0))+IF(INDEX(교과보정값!$OO:$OO,MATCH($B1131,교과보정값!$OL:$OL,0))="인문",교과보정값!OM$10,교과보정값!ON$10)),"")</f>
        <v>0.05</v>
      </c>
      <c r="Q1131" s="89">
        <f>IF(P1131="","",P1131+교과보정값!ON$18)</f>
        <v>0</v>
      </c>
    </row>
    <row r="1132" spans="2:17">
      <c r="B1132" s="84" t="s">
        <v>2623</v>
      </c>
      <c r="C1132" s="85" t="str">
        <f>IF(D1132="","",D1132+교과보정값!OM$14)</f>
        <v/>
      </c>
      <c r="D1132" s="85" t="str">
        <f>IFERROR(IF(INDEX(교과보정값!$OM:$OM,MATCH($B1132,교과보정값!$OL:$OL,0))="","",INDEX(교과보정값!$OM:$OM,MATCH($B1132,교과보정값!$OL:$OL,0))+IF(INDEX(교과보정값!$OO:$OO,MATCH($B1132,교과보정값!$OL:$OL,0))="인문",교과보정값!OM$6,교과보정값!ON$6)),"")</f>
        <v/>
      </c>
      <c r="E1132" s="85" t="str">
        <f>IF(D1132="","",D1132+교과보정값!ON$14)</f>
        <v/>
      </c>
      <c r="F1132" s="86" t="str">
        <f>IF(G1132="","",G1132+교과보정값!OM$15)</f>
        <v/>
      </c>
      <c r="G1132" s="86" t="str">
        <f>IFERROR(IF(INDEX(교과보정값!$OM:$OM,MATCH($B1132,교과보정값!$OL:$OL,0))="","",INDEX(교과보정값!$OM:$OM,MATCH($B1132,교과보정값!$OL:$OL,0))+IF(INDEX(교과보정값!$OO:$OO,MATCH($B1132,교과보정값!$OL:$OL,0))="인문",교과보정값!OM$7,교과보정값!ON$7)),"")</f>
        <v/>
      </c>
      <c r="H1132" s="86" t="str">
        <f>IF(G1132="","",G1132+교과보정값!ON$15)</f>
        <v/>
      </c>
      <c r="I1132" s="87" t="str">
        <f>IF(J1132="","",J1132+교과보정값!OM$16)</f>
        <v/>
      </c>
      <c r="J1132" s="87" t="str">
        <f>IFERROR(IF(INDEX(교과보정값!$OM:$OM,MATCH($B1132,교과보정값!$OL:$OL,0))="","",INDEX(교과보정값!$OM:$OM,MATCH($B1132,교과보정값!$OL:$OL,0))+IF(INDEX(교과보정값!$OO:$OO,MATCH($B1132,교과보정값!$OL:$OL,0))="인문",교과보정값!OM$8,교과보정값!ON$8)),"")</f>
        <v/>
      </c>
      <c r="K1132" s="87" t="str">
        <f>IF(J1132="","",J1132+교과보정값!ON$16)</f>
        <v/>
      </c>
      <c r="L1132" s="88" t="str">
        <f>IF(M1132="","",M1132+교과보정값!OM$17)</f>
        <v/>
      </c>
      <c r="M1132" s="88" t="str">
        <f>IFERROR(IF(INDEX(교과보정값!$OM:$OM,MATCH($B1132,교과보정값!$OL:$OL,0))="","",INDEX(교과보정값!$OM:$OM,MATCH($B1132,교과보정값!$OL:$OL,0))+IF(INDEX(교과보정값!$OO:$OO,MATCH($B1132,교과보정값!$OL:$OL,0))="인문",교과보정값!OM$9,교과보정값!ON$9)),"")</f>
        <v/>
      </c>
      <c r="N1132" s="88" t="str">
        <f>IF(M1132="","",M1132+교과보정값!ON$17)</f>
        <v/>
      </c>
      <c r="O1132" s="89" t="str">
        <f>IF(P1132="","",P1132+교과보정값!OM$18)</f>
        <v/>
      </c>
      <c r="P1132" s="89" t="str">
        <f>IFERROR(IF(INDEX(교과보정값!$OM:$OM,MATCH($B1132,교과보정값!$OL:$OL,0))="","",INDEX(교과보정값!$OM:$OM,MATCH($B1132,교과보정값!$OL:$OL,0))+IF(INDEX(교과보정값!$OO:$OO,MATCH($B1132,교과보정값!$OL:$OL,0))="인문",교과보정값!OM$10,교과보정값!ON$10)),"")</f>
        <v/>
      </c>
      <c r="Q1132" s="89" t="str">
        <f>IF(P1132="","",P1132+교과보정값!ON$18)</f>
        <v/>
      </c>
    </row>
    <row r="1133" spans="2:17">
      <c r="B1133" s="84" t="s">
        <v>2624</v>
      </c>
      <c r="C1133" s="85" t="str">
        <f>IF(D1133="","",D1133+교과보정값!OM$14)</f>
        <v/>
      </c>
      <c r="D1133" s="85" t="str">
        <f>IFERROR(IF(INDEX(교과보정값!$OM:$OM,MATCH($B1133,교과보정값!$OL:$OL,0))="","",INDEX(교과보정값!$OM:$OM,MATCH($B1133,교과보정값!$OL:$OL,0))+IF(INDEX(교과보정값!$OO:$OO,MATCH($B1133,교과보정값!$OL:$OL,0))="인문",교과보정값!OM$6,교과보정값!ON$6)),"")</f>
        <v/>
      </c>
      <c r="E1133" s="85" t="str">
        <f>IF(D1133="","",D1133+교과보정값!ON$14)</f>
        <v/>
      </c>
      <c r="F1133" s="86" t="str">
        <f>IF(G1133="","",G1133+교과보정값!OM$15)</f>
        <v/>
      </c>
      <c r="G1133" s="86" t="str">
        <f>IFERROR(IF(INDEX(교과보정값!$OM:$OM,MATCH($B1133,교과보정값!$OL:$OL,0))="","",INDEX(교과보정값!$OM:$OM,MATCH($B1133,교과보정값!$OL:$OL,0))+IF(INDEX(교과보정값!$OO:$OO,MATCH($B1133,교과보정값!$OL:$OL,0))="인문",교과보정값!OM$7,교과보정값!ON$7)),"")</f>
        <v/>
      </c>
      <c r="H1133" s="86" t="str">
        <f>IF(G1133="","",G1133+교과보정값!ON$15)</f>
        <v/>
      </c>
      <c r="I1133" s="87" t="str">
        <f>IF(J1133="","",J1133+교과보정값!OM$16)</f>
        <v/>
      </c>
      <c r="J1133" s="87" t="str">
        <f>IFERROR(IF(INDEX(교과보정값!$OM:$OM,MATCH($B1133,교과보정값!$OL:$OL,0))="","",INDEX(교과보정값!$OM:$OM,MATCH($B1133,교과보정값!$OL:$OL,0))+IF(INDEX(교과보정값!$OO:$OO,MATCH($B1133,교과보정값!$OL:$OL,0))="인문",교과보정값!OM$8,교과보정값!ON$8)),"")</f>
        <v/>
      </c>
      <c r="K1133" s="87" t="str">
        <f>IF(J1133="","",J1133+교과보정값!ON$16)</f>
        <v/>
      </c>
      <c r="L1133" s="88" t="str">
        <f>IF(M1133="","",M1133+교과보정값!OM$17)</f>
        <v/>
      </c>
      <c r="M1133" s="88" t="str">
        <f>IFERROR(IF(INDEX(교과보정값!$OM:$OM,MATCH($B1133,교과보정값!$OL:$OL,0))="","",INDEX(교과보정값!$OM:$OM,MATCH($B1133,교과보정값!$OL:$OL,0))+IF(INDEX(교과보정값!$OO:$OO,MATCH($B1133,교과보정값!$OL:$OL,0))="인문",교과보정값!OM$9,교과보정값!ON$9)),"")</f>
        <v/>
      </c>
      <c r="N1133" s="88" t="str">
        <f>IF(M1133="","",M1133+교과보정값!ON$17)</f>
        <v/>
      </c>
      <c r="O1133" s="89" t="str">
        <f>IF(P1133="","",P1133+교과보정값!OM$18)</f>
        <v/>
      </c>
      <c r="P1133" s="89" t="str">
        <f>IFERROR(IF(INDEX(교과보정값!$OM:$OM,MATCH($B1133,교과보정값!$OL:$OL,0))="","",INDEX(교과보정값!$OM:$OM,MATCH($B1133,교과보정값!$OL:$OL,0))+IF(INDEX(교과보정값!$OO:$OO,MATCH($B1133,교과보정값!$OL:$OL,0))="인문",교과보정값!OM$10,교과보정값!ON$10)),"")</f>
        <v/>
      </c>
      <c r="Q1133" s="89" t="str">
        <f>IF(P1133="","",P1133+교과보정값!ON$18)</f>
        <v/>
      </c>
    </row>
    <row r="1134" spans="2:17">
      <c r="B1134" s="84" t="s">
        <v>2625</v>
      </c>
      <c r="C1134" s="85" t="str">
        <f>IF(D1134="","",D1134+교과보정값!OM$14)</f>
        <v/>
      </c>
      <c r="D1134" s="85" t="str">
        <f>IFERROR(IF(INDEX(교과보정값!$OM:$OM,MATCH($B1134,교과보정값!$OL:$OL,0))="","",INDEX(교과보정값!$OM:$OM,MATCH($B1134,교과보정값!$OL:$OL,0))+IF(INDEX(교과보정값!$OO:$OO,MATCH($B1134,교과보정값!$OL:$OL,0))="인문",교과보정값!OM$6,교과보정값!ON$6)),"")</f>
        <v/>
      </c>
      <c r="E1134" s="85" t="str">
        <f>IF(D1134="","",D1134+교과보정값!ON$14)</f>
        <v/>
      </c>
      <c r="F1134" s="86" t="str">
        <f>IF(G1134="","",G1134+교과보정값!OM$15)</f>
        <v/>
      </c>
      <c r="G1134" s="86" t="str">
        <f>IFERROR(IF(INDEX(교과보정값!$OM:$OM,MATCH($B1134,교과보정값!$OL:$OL,0))="","",INDEX(교과보정값!$OM:$OM,MATCH($B1134,교과보정값!$OL:$OL,0))+IF(INDEX(교과보정값!$OO:$OO,MATCH($B1134,교과보정값!$OL:$OL,0))="인문",교과보정값!OM$7,교과보정값!ON$7)),"")</f>
        <v/>
      </c>
      <c r="H1134" s="86" t="str">
        <f>IF(G1134="","",G1134+교과보정값!ON$15)</f>
        <v/>
      </c>
      <c r="I1134" s="87" t="str">
        <f>IF(J1134="","",J1134+교과보정값!OM$16)</f>
        <v/>
      </c>
      <c r="J1134" s="87" t="str">
        <f>IFERROR(IF(INDEX(교과보정값!$OM:$OM,MATCH($B1134,교과보정값!$OL:$OL,0))="","",INDEX(교과보정값!$OM:$OM,MATCH($B1134,교과보정값!$OL:$OL,0))+IF(INDEX(교과보정값!$OO:$OO,MATCH($B1134,교과보정값!$OL:$OL,0))="인문",교과보정값!OM$8,교과보정값!ON$8)),"")</f>
        <v/>
      </c>
      <c r="K1134" s="87" t="str">
        <f>IF(J1134="","",J1134+교과보정값!ON$16)</f>
        <v/>
      </c>
      <c r="L1134" s="88" t="str">
        <f>IF(M1134="","",M1134+교과보정값!OM$17)</f>
        <v/>
      </c>
      <c r="M1134" s="88" t="str">
        <f>IFERROR(IF(INDEX(교과보정값!$OM:$OM,MATCH($B1134,교과보정값!$OL:$OL,0))="","",INDEX(교과보정값!$OM:$OM,MATCH($B1134,교과보정값!$OL:$OL,0))+IF(INDEX(교과보정값!$OO:$OO,MATCH($B1134,교과보정값!$OL:$OL,0))="인문",교과보정값!OM$9,교과보정값!ON$9)),"")</f>
        <v/>
      </c>
      <c r="N1134" s="88" t="str">
        <f>IF(M1134="","",M1134+교과보정값!ON$17)</f>
        <v/>
      </c>
      <c r="O1134" s="89" t="str">
        <f>IF(P1134="","",P1134+교과보정값!OM$18)</f>
        <v/>
      </c>
      <c r="P1134" s="89" t="str">
        <f>IFERROR(IF(INDEX(교과보정값!$OM:$OM,MATCH($B1134,교과보정값!$OL:$OL,0))="","",INDEX(교과보정값!$OM:$OM,MATCH($B1134,교과보정값!$OL:$OL,0))+IF(INDEX(교과보정값!$OO:$OO,MATCH($B1134,교과보정값!$OL:$OL,0))="인문",교과보정값!OM$10,교과보정값!ON$10)),"")</f>
        <v/>
      </c>
      <c r="Q1134" s="89" t="str">
        <f>IF(P1134="","",P1134+교과보정값!ON$18)</f>
        <v/>
      </c>
    </row>
    <row r="1135" spans="2:17">
      <c r="B1135" s="84" t="s">
        <v>2626</v>
      </c>
      <c r="C1135" s="85" t="str">
        <f>IF(D1135="","",D1135+교과보정값!OM$14)</f>
        <v/>
      </c>
      <c r="D1135" s="85" t="str">
        <f>IFERROR(IF(INDEX(교과보정값!$OM:$OM,MATCH($B1135,교과보정값!$OL:$OL,0))="","",INDEX(교과보정값!$OM:$OM,MATCH($B1135,교과보정값!$OL:$OL,0))+IF(INDEX(교과보정값!$OO:$OO,MATCH($B1135,교과보정값!$OL:$OL,0))="인문",교과보정값!OM$6,교과보정값!ON$6)),"")</f>
        <v/>
      </c>
      <c r="E1135" s="85" t="str">
        <f>IF(D1135="","",D1135+교과보정값!ON$14)</f>
        <v/>
      </c>
      <c r="F1135" s="86" t="str">
        <f>IF(G1135="","",G1135+교과보정값!OM$15)</f>
        <v/>
      </c>
      <c r="G1135" s="86" t="str">
        <f>IFERROR(IF(INDEX(교과보정값!$OM:$OM,MATCH($B1135,교과보정값!$OL:$OL,0))="","",INDEX(교과보정값!$OM:$OM,MATCH($B1135,교과보정값!$OL:$OL,0))+IF(INDEX(교과보정값!$OO:$OO,MATCH($B1135,교과보정값!$OL:$OL,0))="인문",교과보정값!OM$7,교과보정값!ON$7)),"")</f>
        <v/>
      </c>
      <c r="H1135" s="86" t="str">
        <f>IF(G1135="","",G1135+교과보정값!ON$15)</f>
        <v/>
      </c>
      <c r="I1135" s="87" t="str">
        <f>IF(J1135="","",J1135+교과보정값!OM$16)</f>
        <v/>
      </c>
      <c r="J1135" s="87" t="str">
        <f>IFERROR(IF(INDEX(교과보정값!$OM:$OM,MATCH($B1135,교과보정값!$OL:$OL,0))="","",INDEX(교과보정값!$OM:$OM,MATCH($B1135,교과보정값!$OL:$OL,0))+IF(INDEX(교과보정값!$OO:$OO,MATCH($B1135,교과보정값!$OL:$OL,0))="인문",교과보정값!OM$8,교과보정값!ON$8)),"")</f>
        <v/>
      </c>
      <c r="K1135" s="87" t="str">
        <f>IF(J1135="","",J1135+교과보정값!ON$16)</f>
        <v/>
      </c>
      <c r="L1135" s="88" t="str">
        <f>IF(M1135="","",M1135+교과보정값!OM$17)</f>
        <v/>
      </c>
      <c r="M1135" s="88" t="str">
        <f>IFERROR(IF(INDEX(교과보정값!$OM:$OM,MATCH($B1135,교과보정값!$OL:$OL,0))="","",INDEX(교과보정값!$OM:$OM,MATCH($B1135,교과보정값!$OL:$OL,0))+IF(INDEX(교과보정값!$OO:$OO,MATCH($B1135,교과보정값!$OL:$OL,0))="인문",교과보정값!OM$9,교과보정값!ON$9)),"")</f>
        <v/>
      </c>
      <c r="N1135" s="88" t="str">
        <f>IF(M1135="","",M1135+교과보정값!ON$17)</f>
        <v/>
      </c>
      <c r="O1135" s="89" t="str">
        <f>IF(P1135="","",P1135+교과보정값!OM$18)</f>
        <v/>
      </c>
      <c r="P1135" s="89" t="str">
        <f>IFERROR(IF(INDEX(교과보정값!$OM:$OM,MATCH($B1135,교과보정값!$OL:$OL,0))="","",INDEX(교과보정값!$OM:$OM,MATCH($B1135,교과보정값!$OL:$OL,0))+IF(INDEX(교과보정값!$OO:$OO,MATCH($B1135,교과보정값!$OL:$OL,0))="인문",교과보정값!OM$10,교과보정값!ON$10)),"")</f>
        <v/>
      </c>
      <c r="Q1135" s="89" t="str">
        <f>IF(P1135="","",P1135+교과보정값!ON$18)</f>
        <v/>
      </c>
    </row>
    <row r="1137" spans="2:17">
      <c r="B1137" s="159" t="s">
        <v>2627</v>
      </c>
      <c r="C1137" s="154"/>
      <c r="D1137" s="154"/>
      <c r="E1137" s="154"/>
      <c r="F1137" s="154"/>
      <c r="G1137" s="154"/>
      <c r="H1137" s="154"/>
      <c r="I1137" s="154"/>
      <c r="J1137" s="154"/>
      <c r="K1137" s="154"/>
      <c r="L1137" s="154"/>
      <c r="M1137" s="154"/>
      <c r="N1137" s="154"/>
      <c r="O1137" s="154"/>
      <c r="P1137" s="154"/>
      <c r="Q1137" s="155"/>
    </row>
    <row r="1138" spans="2:17">
      <c r="B1138" s="78"/>
      <c r="C1138" s="163" t="s">
        <v>1862</v>
      </c>
      <c r="D1138" s="154"/>
      <c r="E1138" s="155"/>
      <c r="F1138" s="161" t="s">
        <v>1863</v>
      </c>
      <c r="G1138" s="154"/>
      <c r="H1138" s="155"/>
      <c r="I1138" s="162" t="s">
        <v>1864</v>
      </c>
      <c r="J1138" s="154"/>
      <c r="K1138" s="155"/>
      <c r="L1138" s="156" t="s">
        <v>1865</v>
      </c>
      <c r="M1138" s="154"/>
      <c r="N1138" s="155"/>
      <c r="O1138" s="157" t="s">
        <v>1866</v>
      </c>
      <c r="P1138" s="154"/>
      <c r="Q1138" s="155"/>
    </row>
    <row r="1139" spans="2:17">
      <c r="B1139" s="78" t="s">
        <v>1869</v>
      </c>
      <c r="C1139" s="79" t="s">
        <v>19</v>
      </c>
      <c r="D1139" s="79" t="s">
        <v>20</v>
      </c>
      <c r="E1139" s="79" t="s">
        <v>21</v>
      </c>
      <c r="F1139" s="80" t="s">
        <v>19</v>
      </c>
      <c r="G1139" s="80" t="s">
        <v>20</v>
      </c>
      <c r="H1139" s="80" t="s">
        <v>21</v>
      </c>
      <c r="I1139" s="81" t="s">
        <v>19</v>
      </c>
      <c r="J1139" s="81" t="s">
        <v>20</v>
      </c>
      <c r="K1139" s="81" t="s">
        <v>21</v>
      </c>
      <c r="L1139" s="82" t="s">
        <v>19</v>
      </c>
      <c r="M1139" s="82" t="s">
        <v>20</v>
      </c>
      <c r="N1139" s="82" t="s">
        <v>21</v>
      </c>
      <c r="O1139" s="83" t="s">
        <v>19</v>
      </c>
      <c r="P1139" s="83" t="s">
        <v>20</v>
      </c>
      <c r="Q1139" s="83" t="s">
        <v>21</v>
      </c>
    </row>
    <row r="1140" spans="2:17">
      <c r="B1140" s="84" t="s">
        <v>2628</v>
      </c>
      <c r="C1140" s="85">
        <f>IF(D1140="","",D1140+교과보정값!OR$14)</f>
        <v>3.0000000000000002E-2</v>
      </c>
      <c r="D1140" s="85">
        <f>IFERROR(IF(INDEX(교과보정값!$OR:$OR,MATCH($B1140,교과보정값!$OQ:$OQ,0))="","",INDEX(교과보정값!$OR:$OR,MATCH($B1140,교과보정값!$OQ:$OQ,0))+IF(INDEX(교과보정값!$OT:$OT,MATCH($B1140,교과보정값!$OQ:$OQ,0))="인문",교과보정값!OR$6,교과보정값!OS$6)),"")</f>
        <v>-0.02</v>
      </c>
      <c r="E1140" s="85">
        <f>IF(D1140="","",D1140+교과보정값!OS$14)</f>
        <v>-7.0000000000000007E-2</v>
      </c>
      <c r="F1140" s="86">
        <f>IF(G1140="","",G1140+교과보정값!OR$15)</f>
        <v>3.0000000000000002E-2</v>
      </c>
      <c r="G1140" s="86">
        <f>IFERROR(IF(INDEX(교과보정값!$OR:$OR,MATCH($B1140,교과보정값!$OQ:$OQ,0))="","",INDEX(교과보정값!$OR:$OR,MATCH($B1140,교과보정값!$OQ:$OQ,0))+IF(INDEX(교과보정값!$OT:$OT,MATCH($B1140,교과보정값!$OQ:$OQ,0))="인문",교과보정값!OR$7,교과보정값!OS$7)),"")</f>
        <v>-0.02</v>
      </c>
      <c r="H1140" s="86">
        <f>IF(G1140="","",G1140+교과보정값!OS$15)</f>
        <v>-7.0000000000000007E-2</v>
      </c>
      <c r="I1140" s="87">
        <f>IF(J1140="","",J1140+교과보정값!OR$16)</f>
        <v>3.0000000000000002E-2</v>
      </c>
      <c r="J1140" s="87">
        <f>IFERROR(IF(INDEX(교과보정값!$OR:$OR,MATCH($B1140,교과보정값!$OQ:$OQ,0))="","",INDEX(교과보정값!$OR:$OR,MATCH($B1140,교과보정값!$OQ:$OQ,0))+IF(INDEX(교과보정값!$OT:$OT,MATCH($B1140,교과보정값!$OQ:$OQ,0))="인문",교과보정값!OR$8,교과보정값!OS$8)),"")</f>
        <v>-0.02</v>
      </c>
      <c r="K1140" s="87">
        <f>IF(J1140="","",J1140+교과보정값!OS$16)</f>
        <v>-7.0000000000000007E-2</v>
      </c>
      <c r="L1140" s="88">
        <f>IF(M1140="","",M1140+교과보정값!OR$17)</f>
        <v>3.0000000000000002E-2</v>
      </c>
      <c r="M1140" s="88">
        <f>IFERROR(IF(INDEX(교과보정값!$OR:$OR,MATCH($B1140,교과보정값!$OQ:$OQ,0))="","",INDEX(교과보정값!$OR:$OR,MATCH($B1140,교과보정값!$OQ:$OQ,0))+IF(INDEX(교과보정값!$OT:$OT,MATCH($B1140,교과보정값!$OQ:$OQ,0))="인문",교과보정값!OR$9,교과보정값!OS$9)),"")</f>
        <v>-0.02</v>
      </c>
      <c r="N1140" s="88">
        <f>IF(M1140="","",M1140+교과보정값!OS$17)</f>
        <v>-7.0000000000000007E-2</v>
      </c>
      <c r="O1140" s="89">
        <f>IF(P1140="","",P1140+교과보정값!OR$18)</f>
        <v>3.0000000000000002E-2</v>
      </c>
      <c r="P1140" s="89">
        <f>IFERROR(IF(INDEX(교과보정값!$OR:$OR,MATCH($B1140,교과보정값!$OQ:$OQ,0))="","",INDEX(교과보정값!$OR:$OR,MATCH($B1140,교과보정값!$OQ:$OQ,0))+IF(INDEX(교과보정값!$OT:$OT,MATCH($B1140,교과보정값!$OQ:$OQ,0))="인문",교과보정값!OR$10,교과보정값!OS$10)),"")</f>
        <v>-0.02</v>
      </c>
      <c r="Q1140" s="89">
        <f>IF(P1140="","",P1140+교과보정값!OS$18)</f>
        <v>-7.0000000000000007E-2</v>
      </c>
    </row>
    <row r="1141" spans="2:17">
      <c r="B1141" s="84" t="s">
        <v>2629</v>
      </c>
      <c r="C1141" s="85" t="str">
        <f>IF(D1141="","",D1141+교과보정값!OR$14)</f>
        <v/>
      </c>
      <c r="D1141" s="85" t="str">
        <f>IFERROR(IF(INDEX(교과보정값!$OR:$OR,MATCH($B1141,교과보정값!$OQ:$OQ,0))="","",INDEX(교과보정값!$OR:$OR,MATCH($B1141,교과보정값!$OQ:$OQ,0))+IF(INDEX(교과보정값!$OT:$OT,MATCH($B1141,교과보정값!$OQ:$OQ,0))="인문",교과보정값!OR$6,교과보정값!OS$6)),"")</f>
        <v/>
      </c>
      <c r="E1141" s="85" t="str">
        <f>IF(D1141="","",D1141+교과보정값!OS$14)</f>
        <v/>
      </c>
      <c r="F1141" s="86" t="str">
        <f>IF(G1141="","",G1141+교과보정값!OR$15)</f>
        <v/>
      </c>
      <c r="G1141" s="86" t="str">
        <f>IFERROR(IF(INDEX(교과보정값!$OR:$OR,MATCH($B1141,교과보정값!$OQ:$OQ,0))="","",INDEX(교과보정값!$OR:$OR,MATCH($B1141,교과보정값!$OQ:$OQ,0))+IF(INDEX(교과보정값!$OT:$OT,MATCH($B1141,교과보정값!$OQ:$OQ,0))="인문",교과보정값!OR$7,교과보정값!OS$7)),"")</f>
        <v/>
      </c>
      <c r="H1141" s="86" t="str">
        <f>IF(G1141="","",G1141+교과보정값!OS$15)</f>
        <v/>
      </c>
      <c r="I1141" s="87" t="str">
        <f>IF(J1141="","",J1141+교과보정값!OR$16)</f>
        <v/>
      </c>
      <c r="J1141" s="87" t="str">
        <f>IFERROR(IF(INDEX(교과보정값!$OR:$OR,MATCH($B1141,교과보정값!$OQ:$OQ,0))="","",INDEX(교과보정값!$OR:$OR,MATCH($B1141,교과보정값!$OQ:$OQ,0))+IF(INDEX(교과보정값!$OT:$OT,MATCH($B1141,교과보정값!$OQ:$OQ,0))="인문",교과보정값!OR$8,교과보정값!OS$8)),"")</f>
        <v/>
      </c>
      <c r="K1141" s="87" t="str">
        <f>IF(J1141="","",J1141+교과보정값!OS$16)</f>
        <v/>
      </c>
      <c r="L1141" s="88" t="str">
        <f>IF(M1141="","",M1141+교과보정값!OR$17)</f>
        <v/>
      </c>
      <c r="M1141" s="88" t="str">
        <f>IFERROR(IF(INDEX(교과보정값!$OR:$OR,MATCH($B1141,교과보정값!$OQ:$OQ,0))="","",INDEX(교과보정값!$OR:$OR,MATCH($B1141,교과보정값!$OQ:$OQ,0))+IF(INDEX(교과보정값!$OT:$OT,MATCH($B1141,교과보정값!$OQ:$OQ,0))="인문",교과보정값!OR$9,교과보정값!OS$9)),"")</f>
        <v/>
      </c>
      <c r="N1141" s="88" t="str">
        <f>IF(M1141="","",M1141+교과보정값!OS$17)</f>
        <v/>
      </c>
      <c r="O1141" s="89" t="str">
        <f>IF(P1141="","",P1141+교과보정값!OR$18)</f>
        <v/>
      </c>
      <c r="P1141" s="89" t="str">
        <f>IFERROR(IF(INDEX(교과보정값!$OR:$OR,MATCH($B1141,교과보정값!$OQ:$OQ,0))="","",INDEX(교과보정값!$OR:$OR,MATCH($B1141,교과보정값!$OQ:$OQ,0))+IF(INDEX(교과보정값!$OT:$OT,MATCH($B1141,교과보정값!$OQ:$OQ,0))="인문",교과보정값!OR$10,교과보정값!OS$10)),"")</f>
        <v/>
      </c>
      <c r="Q1141" s="89" t="str">
        <f>IF(P1141="","",P1141+교과보정값!OS$18)</f>
        <v/>
      </c>
    </row>
    <row r="1142" spans="2:17">
      <c r="B1142" s="84" t="s">
        <v>2630</v>
      </c>
      <c r="C1142" s="85">
        <f>IF(D1142="","",D1142+교과보정값!OR$14)</f>
        <v>7.0000000000000007E-2</v>
      </c>
      <c r="D1142" s="85">
        <f>IFERROR(IF(INDEX(교과보정값!$OR:$OR,MATCH($B1142,교과보정값!$OQ:$OQ,0))="","",INDEX(교과보정값!$OR:$OR,MATCH($B1142,교과보정값!$OQ:$OQ,0))+IF(INDEX(교과보정값!$OT:$OT,MATCH($B1142,교과보정값!$OQ:$OQ,0))="인문",교과보정값!OR$6,교과보정값!OS$6)),"")</f>
        <v>0.02</v>
      </c>
      <c r="E1142" s="85">
        <f>IF(D1142="","",D1142+교과보정값!OS$14)</f>
        <v>-3.0000000000000002E-2</v>
      </c>
      <c r="F1142" s="86">
        <f>IF(G1142="","",G1142+교과보정값!OR$15)</f>
        <v>7.0000000000000007E-2</v>
      </c>
      <c r="G1142" s="86">
        <f>IFERROR(IF(INDEX(교과보정값!$OR:$OR,MATCH($B1142,교과보정값!$OQ:$OQ,0))="","",INDEX(교과보정값!$OR:$OR,MATCH($B1142,교과보정값!$OQ:$OQ,0))+IF(INDEX(교과보정값!$OT:$OT,MATCH($B1142,교과보정값!$OQ:$OQ,0))="인문",교과보정값!OR$7,교과보정값!OS$7)),"")</f>
        <v>0.02</v>
      </c>
      <c r="H1142" s="86">
        <f>IF(G1142="","",G1142+교과보정값!OS$15)</f>
        <v>-3.0000000000000002E-2</v>
      </c>
      <c r="I1142" s="87">
        <f>IF(J1142="","",J1142+교과보정값!OR$16)</f>
        <v>7.0000000000000007E-2</v>
      </c>
      <c r="J1142" s="87">
        <f>IFERROR(IF(INDEX(교과보정값!$OR:$OR,MATCH($B1142,교과보정값!$OQ:$OQ,0))="","",INDEX(교과보정값!$OR:$OR,MATCH($B1142,교과보정값!$OQ:$OQ,0))+IF(INDEX(교과보정값!$OT:$OT,MATCH($B1142,교과보정값!$OQ:$OQ,0))="인문",교과보정값!OR$8,교과보정값!OS$8)),"")</f>
        <v>0.02</v>
      </c>
      <c r="K1142" s="87">
        <f>IF(J1142="","",J1142+교과보정값!OS$16)</f>
        <v>-3.0000000000000002E-2</v>
      </c>
      <c r="L1142" s="88">
        <f>IF(M1142="","",M1142+교과보정값!OR$17)</f>
        <v>7.0000000000000007E-2</v>
      </c>
      <c r="M1142" s="88">
        <f>IFERROR(IF(INDEX(교과보정값!$OR:$OR,MATCH($B1142,교과보정값!$OQ:$OQ,0))="","",INDEX(교과보정값!$OR:$OR,MATCH($B1142,교과보정값!$OQ:$OQ,0))+IF(INDEX(교과보정값!$OT:$OT,MATCH($B1142,교과보정값!$OQ:$OQ,0))="인문",교과보정값!OR$9,교과보정값!OS$9)),"")</f>
        <v>0.02</v>
      </c>
      <c r="N1142" s="88">
        <f>IF(M1142="","",M1142+교과보정값!OS$17)</f>
        <v>-3.0000000000000002E-2</v>
      </c>
      <c r="O1142" s="89">
        <f>IF(P1142="","",P1142+교과보정값!OR$18)</f>
        <v>7.0000000000000007E-2</v>
      </c>
      <c r="P1142" s="89">
        <f>IFERROR(IF(INDEX(교과보정값!$OR:$OR,MATCH($B1142,교과보정값!$OQ:$OQ,0))="","",INDEX(교과보정값!$OR:$OR,MATCH($B1142,교과보정값!$OQ:$OQ,0))+IF(INDEX(교과보정값!$OT:$OT,MATCH($B1142,교과보정값!$OQ:$OQ,0))="인문",교과보정값!OR$10,교과보정값!OS$10)),"")</f>
        <v>0.02</v>
      </c>
      <c r="Q1142" s="89">
        <f>IF(P1142="","",P1142+교과보정값!OS$18)</f>
        <v>-3.0000000000000002E-2</v>
      </c>
    </row>
    <row r="1143" spans="2:17">
      <c r="B1143" s="84" t="s">
        <v>2631</v>
      </c>
      <c r="C1143" s="85">
        <f>IF(D1143="","",D1143+교과보정값!OR$14)</f>
        <v>0</v>
      </c>
      <c r="D1143" s="85">
        <f>IFERROR(IF(INDEX(교과보정값!$OR:$OR,MATCH($B1143,교과보정값!$OQ:$OQ,0))="","",INDEX(교과보정값!$OR:$OR,MATCH($B1143,교과보정값!$OQ:$OQ,0))+IF(INDEX(교과보정값!$OT:$OT,MATCH($B1143,교과보정값!$OQ:$OQ,0))="인문",교과보정값!OR$6,교과보정값!OS$6)),"")</f>
        <v>-0.05</v>
      </c>
      <c r="E1143" s="85">
        <f>IF(D1143="","",D1143+교과보정값!OS$14)</f>
        <v>-0.1</v>
      </c>
      <c r="F1143" s="86">
        <f>IF(G1143="","",G1143+교과보정값!OR$15)</f>
        <v>0</v>
      </c>
      <c r="G1143" s="86">
        <f>IFERROR(IF(INDEX(교과보정값!$OR:$OR,MATCH($B1143,교과보정값!$OQ:$OQ,0))="","",INDEX(교과보정값!$OR:$OR,MATCH($B1143,교과보정값!$OQ:$OQ,0))+IF(INDEX(교과보정값!$OT:$OT,MATCH($B1143,교과보정값!$OQ:$OQ,0))="인문",교과보정값!OR$7,교과보정값!OS$7)),"")</f>
        <v>-0.05</v>
      </c>
      <c r="H1143" s="86">
        <f>IF(G1143="","",G1143+교과보정값!OS$15)</f>
        <v>-0.1</v>
      </c>
      <c r="I1143" s="87">
        <f>IF(J1143="","",J1143+교과보정값!OR$16)</f>
        <v>0</v>
      </c>
      <c r="J1143" s="87">
        <f>IFERROR(IF(INDEX(교과보정값!$OR:$OR,MATCH($B1143,교과보정값!$OQ:$OQ,0))="","",INDEX(교과보정값!$OR:$OR,MATCH($B1143,교과보정값!$OQ:$OQ,0))+IF(INDEX(교과보정값!$OT:$OT,MATCH($B1143,교과보정값!$OQ:$OQ,0))="인문",교과보정값!OR$8,교과보정값!OS$8)),"")</f>
        <v>-0.05</v>
      </c>
      <c r="K1143" s="87">
        <f>IF(J1143="","",J1143+교과보정값!OS$16)</f>
        <v>-0.1</v>
      </c>
      <c r="L1143" s="88">
        <f>IF(M1143="","",M1143+교과보정값!OR$17)</f>
        <v>0</v>
      </c>
      <c r="M1143" s="88">
        <f>IFERROR(IF(INDEX(교과보정값!$OR:$OR,MATCH($B1143,교과보정값!$OQ:$OQ,0))="","",INDEX(교과보정값!$OR:$OR,MATCH($B1143,교과보정값!$OQ:$OQ,0))+IF(INDEX(교과보정값!$OT:$OT,MATCH($B1143,교과보정값!$OQ:$OQ,0))="인문",교과보정값!OR$9,교과보정값!OS$9)),"")</f>
        <v>-0.05</v>
      </c>
      <c r="N1143" s="88">
        <f>IF(M1143="","",M1143+교과보정값!OS$17)</f>
        <v>-0.1</v>
      </c>
      <c r="O1143" s="89">
        <f>IF(P1143="","",P1143+교과보정값!OR$18)</f>
        <v>0</v>
      </c>
      <c r="P1143" s="89">
        <f>IFERROR(IF(INDEX(교과보정값!$OR:$OR,MATCH($B1143,교과보정값!$OQ:$OQ,0))="","",INDEX(교과보정값!$OR:$OR,MATCH($B1143,교과보정값!$OQ:$OQ,0))+IF(INDEX(교과보정값!$OT:$OT,MATCH($B1143,교과보정값!$OQ:$OQ,0))="인문",교과보정값!OR$10,교과보정값!OS$10)),"")</f>
        <v>-0.05</v>
      </c>
      <c r="Q1143" s="89">
        <f>IF(P1143="","",P1143+교과보정값!OS$18)</f>
        <v>-0.1</v>
      </c>
    </row>
    <row r="1144" spans="2:17">
      <c r="B1144" s="84" t="s">
        <v>2632</v>
      </c>
      <c r="C1144" s="85" t="str">
        <f>IF(D1144="","",D1144+교과보정값!OR$14)</f>
        <v/>
      </c>
      <c r="D1144" s="85" t="str">
        <f>IFERROR(IF(INDEX(교과보정값!$OR:$OR,MATCH($B1144,교과보정값!$OQ:$OQ,0))="","",INDEX(교과보정값!$OR:$OR,MATCH($B1144,교과보정값!$OQ:$OQ,0))+IF(INDEX(교과보정값!$OT:$OT,MATCH($B1144,교과보정값!$OQ:$OQ,0))="인문",교과보정값!OR$6,교과보정값!OS$6)),"")</f>
        <v/>
      </c>
      <c r="E1144" s="85" t="str">
        <f>IF(D1144="","",D1144+교과보정값!OS$14)</f>
        <v/>
      </c>
      <c r="F1144" s="86" t="str">
        <f>IF(G1144="","",G1144+교과보정값!OR$15)</f>
        <v/>
      </c>
      <c r="G1144" s="86" t="str">
        <f>IFERROR(IF(INDEX(교과보정값!$OR:$OR,MATCH($B1144,교과보정값!$OQ:$OQ,0))="","",INDEX(교과보정값!$OR:$OR,MATCH($B1144,교과보정값!$OQ:$OQ,0))+IF(INDEX(교과보정값!$OT:$OT,MATCH($B1144,교과보정값!$OQ:$OQ,0))="인문",교과보정값!OR$7,교과보정값!OS$7)),"")</f>
        <v/>
      </c>
      <c r="H1144" s="86" t="str">
        <f>IF(G1144="","",G1144+교과보정값!OS$15)</f>
        <v/>
      </c>
      <c r="I1144" s="87" t="str">
        <f>IF(J1144="","",J1144+교과보정값!OR$16)</f>
        <v/>
      </c>
      <c r="J1144" s="87" t="str">
        <f>IFERROR(IF(INDEX(교과보정값!$OR:$OR,MATCH($B1144,교과보정값!$OQ:$OQ,0))="","",INDEX(교과보정값!$OR:$OR,MATCH($B1144,교과보정값!$OQ:$OQ,0))+IF(INDEX(교과보정값!$OT:$OT,MATCH($B1144,교과보정값!$OQ:$OQ,0))="인문",교과보정값!OR$8,교과보정값!OS$8)),"")</f>
        <v/>
      </c>
      <c r="K1144" s="87" t="str">
        <f>IF(J1144="","",J1144+교과보정값!OS$16)</f>
        <v/>
      </c>
      <c r="L1144" s="88" t="str">
        <f>IF(M1144="","",M1144+교과보정값!OR$17)</f>
        <v/>
      </c>
      <c r="M1144" s="88" t="str">
        <f>IFERROR(IF(INDEX(교과보정값!$OR:$OR,MATCH($B1144,교과보정값!$OQ:$OQ,0))="","",INDEX(교과보정값!$OR:$OR,MATCH($B1144,교과보정값!$OQ:$OQ,0))+IF(INDEX(교과보정값!$OT:$OT,MATCH($B1144,교과보정값!$OQ:$OQ,0))="인문",교과보정값!OR$9,교과보정값!OS$9)),"")</f>
        <v/>
      </c>
      <c r="N1144" s="88" t="str">
        <f>IF(M1144="","",M1144+교과보정값!OS$17)</f>
        <v/>
      </c>
      <c r="O1144" s="89" t="str">
        <f>IF(P1144="","",P1144+교과보정값!OR$18)</f>
        <v/>
      </c>
      <c r="P1144" s="89" t="str">
        <f>IFERROR(IF(INDEX(교과보정값!$OR:$OR,MATCH($B1144,교과보정값!$OQ:$OQ,0))="","",INDEX(교과보정값!$OR:$OR,MATCH($B1144,교과보정값!$OQ:$OQ,0))+IF(INDEX(교과보정값!$OT:$OT,MATCH($B1144,교과보정값!$OQ:$OQ,0))="인문",교과보정값!OR$10,교과보정값!OS$10)),"")</f>
        <v/>
      </c>
      <c r="Q1144" s="89" t="str">
        <f>IF(P1144="","",P1144+교과보정값!OS$18)</f>
        <v/>
      </c>
    </row>
    <row r="1145" spans="2:17">
      <c r="B1145" s="84" t="s">
        <v>2633</v>
      </c>
      <c r="C1145" s="85">
        <f>IF(D1145="","",D1145+교과보정값!OR$14)</f>
        <v>0.1</v>
      </c>
      <c r="D1145" s="85">
        <f>IFERROR(IF(INDEX(교과보정값!$OR:$OR,MATCH($B1145,교과보정값!$OQ:$OQ,0))="","",INDEX(교과보정값!$OR:$OR,MATCH($B1145,교과보정값!$OQ:$OQ,0))+IF(INDEX(교과보정값!$OT:$OT,MATCH($B1145,교과보정값!$OQ:$OQ,0))="인문",교과보정값!OR$6,교과보정값!OS$6)),"")</f>
        <v>0.05</v>
      </c>
      <c r="E1145" s="85">
        <f>IF(D1145="","",D1145+교과보정값!OS$14)</f>
        <v>0</v>
      </c>
      <c r="F1145" s="86">
        <f>IF(G1145="","",G1145+교과보정값!OR$15)</f>
        <v>0.1</v>
      </c>
      <c r="G1145" s="86">
        <f>IFERROR(IF(INDEX(교과보정값!$OR:$OR,MATCH($B1145,교과보정값!$OQ:$OQ,0))="","",INDEX(교과보정값!$OR:$OR,MATCH($B1145,교과보정값!$OQ:$OQ,0))+IF(INDEX(교과보정값!$OT:$OT,MATCH($B1145,교과보정값!$OQ:$OQ,0))="인문",교과보정값!OR$7,교과보정값!OS$7)),"")</f>
        <v>0.05</v>
      </c>
      <c r="H1145" s="86">
        <f>IF(G1145="","",G1145+교과보정값!OS$15)</f>
        <v>0</v>
      </c>
      <c r="I1145" s="87">
        <f>IF(J1145="","",J1145+교과보정값!OR$16)</f>
        <v>0.1</v>
      </c>
      <c r="J1145" s="87">
        <f>IFERROR(IF(INDEX(교과보정값!$OR:$OR,MATCH($B1145,교과보정값!$OQ:$OQ,0))="","",INDEX(교과보정값!$OR:$OR,MATCH($B1145,교과보정값!$OQ:$OQ,0))+IF(INDEX(교과보정값!$OT:$OT,MATCH($B1145,교과보정값!$OQ:$OQ,0))="인문",교과보정값!OR$8,교과보정값!OS$8)),"")</f>
        <v>0.05</v>
      </c>
      <c r="K1145" s="87">
        <f>IF(J1145="","",J1145+교과보정값!OS$16)</f>
        <v>0</v>
      </c>
      <c r="L1145" s="88">
        <f>IF(M1145="","",M1145+교과보정값!OR$17)</f>
        <v>0.1</v>
      </c>
      <c r="M1145" s="88">
        <f>IFERROR(IF(INDEX(교과보정값!$OR:$OR,MATCH($B1145,교과보정값!$OQ:$OQ,0))="","",INDEX(교과보정값!$OR:$OR,MATCH($B1145,교과보정값!$OQ:$OQ,0))+IF(INDEX(교과보정값!$OT:$OT,MATCH($B1145,교과보정값!$OQ:$OQ,0))="인문",교과보정값!OR$9,교과보정값!OS$9)),"")</f>
        <v>0.05</v>
      </c>
      <c r="N1145" s="88">
        <f>IF(M1145="","",M1145+교과보정값!OS$17)</f>
        <v>0</v>
      </c>
      <c r="O1145" s="89">
        <f>IF(P1145="","",P1145+교과보정값!OR$18)</f>
        <v>0.1</v>
      </c>
      <c r="P1145" s="89">
        <f>IFERROR(IF(INDEX(교과보정값!$OR:$OR,MATCH($B1145,교과보정값!$OQ:$OQ,0))="","",INDEX(교과보정값!$OR:$OR,MATCH($B1145,교과보정값!$OQ:$OQ,0))+IF(INDEX(교과보정값!$OT:$OT,MATCH($B1145,교과보정값!$OQ:$OQ,0))="인문",교과보정값!OR$10,교과보정값!OS$10)),"")</f>
        <v>0.05</v>
      </c>
      <c r="Q1145" s="89">
        <f>IF(P1145="","",P1145+교과보정값!OS$18)</f>
        <v>0</v>
      </c>
    </row>
    <row r="1146" spans="2:17">
      <c r="B1146" s="84" t="s">
        <v>2634</v>
      </c>
      <c r="C1146" s="85" t="str">
        <f>IF(D1146="","",D1146+교과보정값!OR$14)</f>
        <v/>
      </c>
      <c r="D1146" s="85" t="str">
        <f>IFERROR(IF(INDEX(교과보정값!$OR:$OR,MATCH($B1146,교과보정값!$OQ:$OQ,0))="","",INDEX(교과보정값!$OR:$OR,MATCH($B1146,교과보정값!$OQ:$OQ,0))+IF(INDEX(교과보정값!$OT:$OT,MATCH($B1146,교과보정값!$OQ:$OQ,0))="인문",교과보정값!OR$6,교과보정값!OS$6)),"")</f>
        <v/>
      </c>
      <c r="E1146" s="85" t="str">
        <f>IF(D1146="","",D1146+교과보정값!OS$14)</f>
        <v/>
      </c>
      <c r="F1146" s="86" t="str">
        <f>IF(G1146="","",G1146+교과보정값!OR$15)</f>
        <v/>
      </c>
      <c r="G1146" s="86" t="str">
        <f>IFERROR(IF(INDEX(교과보정값!$OR:$OR,MATCH($B1146,교과보정값!$OQ:$OQ,0))="","",INDEX(교과보정값!$OR:$OR,MATCH($B1146,교과보정값!$OQ:$OQ,0))+IF(INDEX(교과보정값!$OT:$OT,MATCH($B1146,교과보정값!$OQ:$OQ,0))="인문",교과보정값!OR$7,교과보정값!OS$7)),"")</f>
        <v/>
      </c>
      <c r="H1146" s="86" t="str">
        <f>IF(G1146="","",G1146+교과보정값!OS$15)</f>
        <v/>
      </c>
      <c r="I1146" s="87" t="str">
        <f>IF(J1146="","",J1146+교과보정값!OR$16)</f>
        <v/>
      </c>
      <c r="J1146" s="87" t="str">
        <f>IFERROR(IF(INDEX(교과보정값!$OR:$OR,MATCH($B1146,교과보정값!$OQ:$OQ,0))="","",INDEX(교과보정값!$OR:$OR,MATCH($B1146,교과보정값!$OQ:$OQ,0))+IF(INDEX(교과보정값!$OT:$OT,MATCH($B1146,교과보정값!$OQ:$OQ,0))="인문",교과보정값!OR$8,교과보정값!OS$8)),"")</f>
        <v/>
      </c>
      <c r="K1146" s="87" t="str">
        <f>IF(J1146="","",J1146+교과보정값!OS$16)</f>
        <v/>
      </c>
      <c r="L1146" s="88" t="str">
        <f>IF(M1146="","",M1146+교과보정값!OR$17)</f>
        <v/>
      </c>
      <c r="M1146" s="88" t="str">
        <f>IFERROR(IF(INDEX(교과보정값!$OR:$OR,MATCH($B1146,교과보정값!$OQ:$OQ,0))="","",INDEX(교과보정값!$OR:$OR,MATCH($B1146,교과보정값!$OQ:$OQ,0))+IF(INDEX(교과보정값!$OT:$OT,MATCH($B1146,교과보정값!$OQ:$OQ,0))="인문",교과보정값!OR$9,교과보정값!OS$9)),"")</f>
        <v/>
      </c>
      <c r="N1146" s="88" t="str">
        <f>IF(M1146="","",M1146+교과보정값!OS$17)</f>
        <v/>
      </c>
      <c r="O1146" s="89" t="str">
        <f>IF(P1146="","",P1146+교과보정값!OR$18)</f>
        <v/>
      </c>
      <c r="P1146" s="89" t="str">
        <f>IFERROR(IF(INDEX(교과보정값!$OR:$OR,MATCH($B1146,교과보정값!$OQ:$OQ,0))="","",INDEX(교과보정값!$OR:$OR,MATCH($B1146,교과보정값!$OQ:$OQ,0))+IF(INDEX(교과보정값!$OT:$OT,MATCH($B1146,교과보정값!$OQ:$OQ,0))="인문",교과보정값!OR$10,교과보정값!OS$10)),"")</f>
        <v/>
      </c>
      <c r="Q1146" s="89" t="str">
        <f>IF(P1146="","",P1146+교과보정값!OS$18)</f>
        <v/>
      </c>
    </row>
    <row r="1147" spans="2:17">
      <c r="B1147" s="84" t="s">
        <v>2635</v>
      </c>
      <c r="C1147" s="85" t="str">
        <f>IF(D1147="","",D1147+교과보정값!OR$14)</f>
        <v/>
      </c>
      <c r="D1147" s="85" t="str">
        <f>IFERROR(IF(INDEX(교과보정값!$OR:$OR,MATCH($B1147,교과보정값!$OQ:$OQ,0))="","",INDEX(교과보정값!$OR:$OR,MATCH($B1147,교과보정값!$OQ:$OQ,0))+IF(INDEX(교과보정값!$OT:$OT,MATCH($B1147,교과보정값!$OQ:$OQ,0))="인문",교과보정값!OR$6,교과보정값!OS$6)),"")</f>
        <v/>
      </c>
      <c r="E1147" s="85" t="str">
        <f>IF(D1147="","",D1147+교과보정값!OS$14)</f>
        <v/>
      </c>
      <c r="F1147" s="86" t="str">
        <f>IF(G1147="","",G1147+교과보정값!OR$15)</f>
        <v/>
      </c>
      <c r="G1147" s="86" t="str">
        <f>IFERROR(IF(INDEX(교과보정값!$OR:$OR,MATCH($B1147,교과보정값!$OQ:$OQ,0))="","",INDEX(교과보정값!$OR:$OR,MATCH($B1147,교과보정값!$OQ:$OQ,0))+IF(INDEX(교과보정값!$OT:$OT,MATCH($B1147,교과보정값!$OQ:$OQ,0))="인문",교과보정값!OR$7,교과보정값!OS$7)),"")</f>
        <v/>
      </c>
      <c r="H1147" s="86" t="str">
        <f>IF(G1147="","",G1147+교과보정값!OS$15)</f>
        <v/>
      </c>
      <c r="I1147" s="87" t="str">
        <f>IF(J1147="","",J1147+교과보정값!OR$16)</f>
        <v/>
      </c>
      <c r="J1147" s="87" t="str">
        <f>IFERROR(IF(INDEX(교과보정값!$OR:$OR,MATCH($B1147,교과보정값!$OQ:$OQ,0))="","",INDEX(교과보정값!$OR:$OR,MATCH($B1147,교과보정값!$OQ:$OQ,0))+IF(INDEX(교과보정값!$OT:$OT,MATCH($B1147,교과보정값!$OQ:$OQ,0))="인문",교과보정값!OR$8,교과보정값!OS$8)),"")</f>
        <v/>
      </c>
      <c r="K1147" s="87" t="str">
        <f>IF(J1147="","",J1147+교과보정값!OS$16)</f>
        <v/>
      </c>
      <c r="L1147" s="88" t="str">
        <f>IF(M1147="","",M1147+교과보정값!OR$17)</f>
        <v/>
      </c>
      <c r="M1147" s="88" t="str">
        <f>IFERROR(IF(INDEX(교과보정값!$OR:$OR,MATCH($B1147,교과보정값!$OQ:$OQ,0))="","",INDEX(교과보정값!$OR:$OR,MATCH($B1147,교과보정값!$OQ:$OQ,0))+IF(INDEX(교과보정값!$OT:$OT,MATCH($B1147,교과보정값!$OQ:$OQ,0))="인문",교과보정값!OR$9,교과보정값!OS$9)),"")</f>
        <v/>
      </c>
      <c r="N1147" s="88" t="str">
        <f>IF(M1147="","",M1147+교과보정값!OS$17)</f>
        <v/>
      </c>
      <c r="O1147" s="89" t="str">
        <f>IF(P1147="","",P1147+교과보정값!OR$18)</f>
        <v/>
      </c>
      <c r="P1147" s="89" t="str">
        <f>IFERROR(IF(INDEX(교과보정값!$OR:$OR,MATCH($B1147,교과보정값!$OQ:$OQ,0))="","",INDEX(교과보정값!$OR:$OR,MATCH($B1147,교과보정값!$OQ:$OQ,0))+IF(INDEX(교과보정값!$OT:$OT,MATCH($B1147,교과보정값!$OQ:$OQ,0))="인문",교과보정값!OR$10,교과보정값!OS$10)),"")</f>
        <v/>
      </c>
      <c r="Q1147" s="89" t="str">
        <f>IF(P1147="","",P1147+교과보정값!OS$18)</f>
        <v/>
      </c>
    </row>
    <row r="1148" spans="2:17">
      <c r="B1148" s="84" t="s">
        <v>2636</v>
      </c>
      <c r="C1148" s="85" t="str">
        <f>IF(D1148="","",D1148+교과보정값!OR$14)</f>
        <v/>
      </c>
      <c r="D1148" s="85" t="str">
        <f>IFERROR(IF(INDEX(교과보정값!$OR:$OR,MATCH($B1148,교과보정값!$OQ:$OQ,0))="","",INDEX(교과보정값!$OR:$OR,MATCH($B1148,교과보정값!$OQ:$OQ,0))+IF(INDEX(교과보정값!$OT:$OT,MATCH($B1148,교과보정값!$OQ:$OQ,0))="인문",교과보정값!OR$6,교과보정값!OS$6)),"")</f>
        <v/>
      </c>
      <c r="E1148" s="85" t="str">
        <f>IF(D1148="","",D1148+교과보정값!OS$14)</f>
        <v/>
      </c>
      <c r="F1148" s="86" t="str">
        <f>IF(G1148="","",G1148+교과보정값!OR$15)</f>
        <v/>
      </c>
      <c r="G1148" s="86" t="str">
        <f>IFERROR(IF(INDEX(교과보정값!$OR:$OR,MATCH($B1148,교과보정값!$OQ:$OQ,0))="","",INDEX(교과보정값!$OR:$OR,MATCH($B1148,교과보정값!$OQ:$OQ,0))+IF(INDEX(교과보정값!$OT:$OT,MATCH($B1148,교과보정값!$OQ:$OQ,0))="인문",교과보정값!OR$7,교과보정값!OS$7)),"")</f>
        <v/>
      </c>
      <c r="H1148" s="86" t="str">
        <f>IF(G1148="","",G1148+교과보정값!OS$15)</f>
        <v/>
      </c>
      <c r="I1148" s="87" t="str">
        <f>IF(J1148="","",J1148+교과보정값!OR$16)</f>
        <v/>
      </c>
      <c r="J1148" s="87" t="str">
        <f>IFERROR(IF(INDEX(교과보정값!$OR:$OR,MATCH($B1148,교과보정값!$OQ:$OQ,0))="","",INDEX(교과보정값!$OR:$OR,MATCH($B1148,교과보정값!$OQ:$OQ,0))+IF(INDEX(교과보정값!$OT:$OT,MATCH($B1148,교과보정값!$OQ:$OQ,0))="인문",교과보정값!OR$8,교과보정값!OS$8)),"")</f>
        <v/>
      </c>
      <c r="K1148" s="87" t="str">
        <f>IF(J1148="","",J1148+교과보정값!OS$16)</f>
        <v/>
      </c>
      <c r="L1148" s="88" t="str">
        <f>IF(M1148="","",M1148+교과보정값!OR$17)</f>
        <v/>
      </c>
      <c r="M1148" s="88" t="str">
        <f>IFERROR(IF(INDEX(교과보정값!$OR:$OR,MATCH($B1148,교과보정값!$OQ:$OQ,0))="","",INDEX(교과보정값!$OR:$OR,MATCH($B1148,교과보정값!$OQ:$OQ,0))+IF(INDEX(교과보정값!$OT:$OT,MATCH($B1148,교과보정값!$OQ:$OQ,0))="인문",교과보정값!OR$9,교과보정값!OS$9)),"")</f>
        <v/>
      </c>
      <c r="N1148" s="88" t="str">
        <f>IF(M1148="","",M1148+교과보정값!OS$17)</f>
        <v/>
      </c>
      <c r="O1148" s="89" t="str">
        <f>IF(P1148="","",P1148+교과보정값!OR$18)</f>
        <v/>
      </c>
      <c r="P1148" s="89" t="str">
        <f>IFERROR(IF(INDEX(교과보정값!$OR:$OR,MATCH($B1148,교과보정값!$OQ:$OQ,0))="","",INDEX(교과보정값!$OR:$OR,MATCH($B1148,교과보정값!$OQ:$OQ,0))+IF(INDEX(교과보정값!$OT:$OT,MATCH($B1148,교과보정값!$OQ:$OQ,0))="인문",교과보정값!OR$10,교과보정값!OS$10)),"")</f>
        <v/>
      </c>
      <c r="Q1148" s="89" t="str">
        <f>IF(P1148="","",P1148+교과보정값!OS$18)</f>
        <v/>
      </c>
    </row>
    <row r="1149" spans="2:17">
      <c r="B1149" s="84" t="s">
        <v>2637</v>
      </c>
      <c r="C1149" s="85" t="str">
        <f>IF(D1149="","",D1149+교과보정값!OR$14)</f>
        <v/>
      </c>
      <c r="D1149" s="85" t="str">
        <f>IFERROR(IF(INDEX(교과보정값!$OR:$OR,MATCH($B1149,교과보정값!$OQ:$OQ,0))="","",INDEX(교과보정값!$OR:$OR,MATCH($B1149,교과보정값!$OQ:$OQ,0))+IF(INDEX(교과보정값!$OT:$OT,MATCH($B1149,교과보정값!$OQ:$OQ,0))="인문",교과보정값!OR$6,교과보정값!OS$6)),"")</f>
        <v/>
      </c>
      <c r="E1149" s="85" t="str">
        <f>IF(D1149="","",D1149+교과보정값!OS$14)</f>
        <v/>
      </c>
      <c r="F1149" s="86" t="str">
        <f>IF(G1149="","",G1149+교과보정값!OR$15)</f>
        <v/>
      </c>
      <c r="G1149" s="86" t="str">
        <f>IFERROR(IF(INDEX(교과보정값!$OR:$OR,MATCH($B1149,교과보정값!$OQ:$OQ,0))="","",INDEX(교과보정값!$OR:$OR,MATCH($B1149,교과보정값!$OQ:$OQ,0))+IF(INDEX(교과보정값!$OT:$OT,MATCH($B1149,교과보정값!$OQ:$OQ,0))="인문",교과보정값!OR$7,교과보정값!OS$7)),"")</f>
        <v/>
      </c>
      <c r="H1149" s="86" t="str">
        <f>IF(G1149="","",G1149+교과보정값!OS$15)</f>
        <v/>
      </c>
      <c r="I1149" s="87" t="str">
        <f>IF(J1149="","",J1149+교과보정값!OR$16)</f>
        <v/>
      </c>
      <c r="J1149" s="87" t="str">
        <f>IFERROR(IF(INDEX(교과보정값!$OR:$OR,MATCH($B1149,교과보정값!$OQ:$OQ,0))="","",INDEX(교과보정값!$OR:$OR,MATCH($B1149,교과보정값!$OQ:$OQ,0))+IF(INDEX(교과보정값!$OT:$OT,MATCH($B1149,교과보정값!$OQ:$OQ,0))="인문",교과보정값!OR$8,교과보정값!OS$8)),"")</f>
        <v/>
      </c>
      <c r="K1149" s="87" t="str">
        <f>IF(J1149="","",J1149+교과보정값!OS$16)</f>
        <v/>
      </c>
      <c r="L1149" s="88" t="str">
        <f>IF(M1149="","",M1149+교과보정값!OR$17)</f>
        <v/>
      </c>
      <c r="M1149" s="88" t="str">
        <f>IFERROR(IF(INDEX(교과보정값!$OR:$OR,MATCH($B1149,교과보정값!$OQ:$OQ,0))="","",INDEX(교과보정값!$OR:$OR,MATCH($B1149,교과보정값!$OQ:$OQ,0))+IF(INDEX(교과보정값!$OT:$OT,MATCH($B1149,교과보정값!$OQ:$OQ,0))="인문",교과보정값!OR$9,교과보정값!OS$9)),"")</f>
        <v/>
      </c>
      <c r="N1149" s="88" t="str">
        <f>IF(M1149="","",M1149+교과보정값!OS$17)</f>
        <v/>
      </c>
      <c r="O1149" s="89" t="str">
        <f>IF(P1149="","",P1149+교과보정값!OR$18)</f>
        <v/>
      </c>
      <c r="P1149" s="89" t="str">
        <f>IFERROR(IF(INDEX(교과보정값!$OR:$OR,MATCH($B1149,교과보정값!$OQ:$OQ,0))="","",INDEX(교과보정값!$OR:$OR,MATCH($B1149,교과보정값!$OQ:$OQ,0))+IF(INDEX(교과보정값!$OT:$OT,MATCH($B1149,교과보정값!$OQ:$OQ,0))="인문",교과보정값!OR$10,교과보정값!OS$10)),"")</f>
        <v/>
      </c>
      <c r="Q1149" s="89" t="str">
        <f>IF(P1149="","",P1149+교과보정값!OS$18)</f>
        <v/>
      </c>
    </row>
    <row r="1151" spans="2:17">
      <c r="B1151" s="159" t="s">
        <v>2638</v>
      </c>
      <c r="C1151" s="154"/>
      <c r="D1151" s="154"/>
      <c r="E1151" s="154"/>
      <c r="F1151" s="154"/>
      <c r="G1151" s="154"/>
      <c r="H1151" s="154"/>
      <c r="I1151" s="154"/>
      <c r="J1151" s="154"/>
      <c r="K1151" s="154"/>
      <c r="L1151" s="154"/>
      <c r="M1151" s="154"/>
      <c r="N1151" s="154"/>
      <c r="O1151" s="154"/>
      <c r="P1151" s="154"/>
      <c r="Q1151" s="155"/>
    </row>
    <row r="1152" spans="2:17">
      <c r="B1152" s="78"/>
      <c r="C1152" s="163" t="s">
        <v>1862</v>
      </c>
      <c r="D1152" s="154"/>
      <c r="E1152" s="155"/>
      <c r="F1152" s="161" t="s">
        <v>1863</v>
      </c>
      <c r="G1152" s="154"/>
      <c r="H1152" s="155"/>
      <c r="I1152" s="162" t="s">
        <v>1864</v>
      </c>
      <c r="J1152" s="154"/>
      <c r="K1152" s="155"/>
      <c r="L1152" s="156" t="s">
        <v>1865</v>
      </c>
      <c r="M1152" s="154"/>
      <c r="N1152" s="155"/>
      <c r="O1152" s="157" t="s">
        <v>1866</v>
      </c>
      <c r="P1152" s="154"/>
      <c r="Q1152" s="155"/>
    </row>
    <row r="1153" spans="2:17">
      <c r="B1153" s="78" t="s">
        <v>1869</v>
      </c>
      <c r="C1153" s="79" t="s">
        <v>19</v>
      </c>
      <c r="D1153" s="79" t="s">
        <v>20</v>
      </c>
      <c r="E1153" s="79" t="s">
        <v>21</v>
      </c>
      <c r="F1153" s="80" t="s">
        <v>19</v>
      </c>
      <c r="G1153" s="80" t="s">
        <v>20</v>
      </c>
      <c r="H1153" s="80" t="s">
        <v>21</v>
      </c>
      <c r="I1153" s="81" t="s">
        <v>19</v>
      </c>
      <c r="J1153" s="81" t="s">
        <v>20</v>
      </c>
      <c r="K1153" s="81" t="s">
        <v>21</v>
      </c>
      <c r="L1153" s="82" t="s">
        <v>19</v>
      </c>
      <c r="M1153" s="82" t="s">
        <v>20</v>
      </c>
      <c r="N1153" s="82" t="s">
        <v>21</v>
      </c>
      <c r="O1153" s="83" t="s">
        <v>19</v>
      </c>
      <c r="P1153" s="83" t="s">
        <v>20</v>
      </c>
      <c r="Q1153" s="83" t="s">
        <v>21</v>
      </c>
    </row>
    <row r="1154" spans="2:17">
      <c r="B1154" s="84" t="s">
        <v>2639</v>
      </c>
      <c r="C1154" s="85">
        <f>IF(D1154="","",D1154+교과보정값!OW$14)</f>
        <v>3.0000000000000002E-2</v>
      </c>
      <c r="D1154" s="85">
        <f>IFERROR(IF(INDEX(교과보정값!$OW:$OW,MATCH($B1154,교과보정값!$OV:$OV,0))="","",INDEX(교과보정값!$OW:$OW,MATCH($B1154,교과보정값!$OV:$OV,0))+IF(INDEX(교과보정값!$OY:$OY,MATCH($B1154,교과보정값!$OV:$OV,0))="인문",교과보정값!OW$6,교과보정값!OX$6)),"")</f>
        <v>-0.02</v>
      </c>
      <c r="E1154" s="85">
        <f>IF(D1154="","",D1154+교과보정값!OX$14)</f>
        <v>-7.0000000000000007E-2</v>
      </c>
      <c r="F1154" s="86">
        <f>IF(G1154="","",G1154+교과보정값!OW$15)</f>
        <v>3.0000000000000002E-2</v>
      </c>
      <c r="G1154" s="86">
        <f>IFERROR(IF(INDEX(교과보정값!$OW:$OW,MATCH($B1154,교과보정값!$OV:$OV,0))="","",INDEX(교과보정값!$OW:$OW,MATCH($B1154,교과보정값!$OV:$OV,0))+IF(INDEX(교과보정값!$OY:$OY,MATCH($B1154,교과보정값!$OV:$OV,0))="인문",교과보정값!OW$7,교과보정값!OX$7)),"")</f>
        <v>-0.02</v>
      </c>
      <c r="H1154" s="86">
        <f>IF(G1154="","",G1154+교과보정값!OX$15)</f>
        <v>-7.0000000000000007E-2</v>
      </c>
      <c r="I1154" s="87">
        <f>IF(J1154="","",J1154+교과보정값!OW$16)</f>
        <v>3.0000000000000002E-2</v>
      </c>
      <c r="J1154" s="87">
        <f>IFERROR(IF(INDEX(교과보정값!$OW:$OW,MATCH($B1154,교과보정값!$OV:$OV,0))="","",INDEX(교과보정값!$OW:$OW,MATCH($B1154,교과보정값!$OV:$OV,0))+IF(INDEX(교과보정값!$OY:$OY,MATCH($B1154,교과보정값!$OV:$OV,0))="인문",교과보정값!OW$8,교과보정값!OX$8)),"")</f>
        <v>-0.02</v>
      </c>
      <c r="K1154" s="87">
        <f>IF(J1154="","",J1154+교과보정값!OX$16)</f>
        <v>-7.0000000000000007E-2</v>
      </c>
      <c r="L1154" s="88">
        <f>IF(M1154="","",M1154+교과보정값!OW$17)</f>
        <v>3.0000000000000002E-2</v>
      </c>
      <c r="M1154" s="88">
        <f>IFERROR(IF(INDEX(교과보정값!$OW:$OW,MATCH($B1154,교과보정값!$OV:$OV,0))="","",INDEX(교과보정값!$OW:$OW,MATCH($B1154,교과보정값!$OV:$OV,0))+IF(INDEX(교과보정값!$OY:$OY,MATCH($B1154,교과보정값!$OV:$OV,0))="인문",교과보정값!OW$9,교과보정값!OX$9)),"")</f>
        <v>-0.02</v>
      </c>
      <c r="N1154" s="88">
        <f>IF(M1154="","",M1154+교과보정값!OX$17)</f>
        <v>-7.0000000000000007E-2</v>
      </c>
      <c r="O1154" s="89">
        <f>IF(P1154="","",P1154+교과보정값!OW$18)</f>
        <v>3.0000000000000002E-2</v>
      </c>
      <c r="P1154" s="89">
        <f>IFERROR(IF(INDEX(교과보정값!$OW:$OW,MATCH($B1154,교과보정값!$OV:$OV,0))="","",INDEX(교과보정값!$OW:$OW,MATCH($B1154,교과보정값!$OV:$OV,0))+IF(INDEX(교과보정값!$OY:$OY,MATCH($B1154,교과보정값!$OV:$OV,0))="인문",교과보정값!OW$10,교과보정값!OX$10)),"")</f>
        <v>-0.02</v>
      </c>
      <c r="Q1154" s="89">
        <f>IF(P1154="","",P1154+교과보정값!OX$18)</f>
        <v>-7.0000000000000007E-2</v>
      </c>
    </row>
    <row r="1155" spans="2:17">
      <c r="B1155" s="84" t="s">
        <v>2640</v>
      </c>
      <c r="C1155" s="85" t="str">
        <f>IF(D1155="","",D1155+교과보정값!OW$14)</f>
        <v/>
      </c>
      <c r="D1155" s="85" t="str">
        <f>IFERROR(IF(INDEX(교과보정값!$OW:$OW,MATCH($B1155,교과보정값!$OV:$OV,0))="","",INDEX(교과보정값!$OW:$OW,MATCH($B1155,교과보정값!$OV:$OV,0))+IF(INDEX(교과보정값!$OY:$OY,MATCH($B1155,교과보정값!$OV:$OV,0))="인문",교과보정값!OW$6,교과보정값!OX$6)),"")</f>
        <v/>
      </c>
      <c r="E1155" s="85" t="str">
        <f>IF(D1155="","",D1155+교과보정값!OX$14)</f>
        <v/>
      </c>
      <c r="F1155" s="86" t="str">
        <f>IF(G1155="","",G1155+교과보정값!OW$15)</f>
        <v/>
      </c>
      <c r="G1155" s="86" t="str">
        <f>IFERROR(IF(INDEX(교과보정값!$OW:$OW,MATCH($B1155,교과보정값!$OV:$OV,0))="","",INDEX(교과보정값!$OW:$OW,MATCH($B1155,교과보정값!$OV:$OV,0))+IF(INDEX(교과보정값!$OY:$OY,MATCH($B1155,교과보정값!$OV:$OV,0))="인문",교과보정값!OW$7,교과보정값!OX$7)),"")</f>
        <v/>
      </c>
      <c r="H1155" s="86" t="str">
        <f>IF(G1155="","",G1155+교과보정값!OX$15)</f>
        <v/>
      </c>
      <c r="I1155" s="87" t="str">
        <f>IF(J1155="","",J1155+교과보정값!OW$16)</f>
        <v/>
      </c>
      <c r="J1155" s="87" t="str">
        <f>IFERROR(IF(INDEX(교과보정값!$OW:$OW,MATCH($B1155,교과보정값!$OV:$OV,0))="","",INDEX(교과보정값!$OW:$OW,MATCH($B1155,교과보정값!$OV:$OV,0))+IF(INDEX(교과보정값!$OY:$OY,MATCH($B1155,교과보정값!$OV:$OV,0))="인문",교과보정값!OW$8,교과보정값!OX$8)),"")</f>
        <v/>
      </c>
      <c r="K1155" s="87" t="str">
        <f>IF(J1155="","",J1155+교과보정값!OX$16)</f>
        <v/>
      </c>
      <c r="L1155" s="88" t="str">
        <f>IF(M1155="","",M1155+교과보정값!OW$17)</f>
        <v/>
      </c>
      <c r="M1155" s="88" t="str">
        <f>IFERROR(IF(INDEX(교과보정값!$OW:$OW,MATCH($B1155,교과보정값!$OV:$OV,0))="","",INDEX(교과보정값!$OW:$OW,MATCH($B1155,교과보정값!$OV:$OV,0))+IF(INDEX(교과보정값!$OY:$OY,MATCH($B1155,교과보정값!$OV:$OV,0))="인문",교과보정값!OW$9,교과보정값!OX$9)),"")</f>
        <v/>
      </c>
      <c r="N1155" s="88" t="str">
        <f>IF(M1155="","",M1155+교과보정값!OX$17)</f>
        <v/>
      </c>
      <c r="O1155" s="89" t="str">
        <f>IF(P1155="","",P1155+교과보정값!OW$18)</f>
        <v/>
      </c>
      <c r="P1155" s="89" t="str">
        <f>IFERROR(IF(INDEX(교과보정값!$OW:$OW,MATCH($B1155,교과보정값!$OV:$OV,0))="","",INDEX(교과보정값!$OW:$OW,MATCH($B1155,교과보정값!$OV:$OV,0))+IF(INDEX(교과보정값!$OY:$OY,MATCH($B1155,교과보정값!$OV:$OV,0))="인문",교과보정값!OW$10,교과보정값!OX$10)),"")</f>
        <v/>
      </c>
      <c r="Q1155" s="89" t="str">
        <f>IF(P1155="","",P1155+교과보정값!OX$18)</f>
        <v/>
      </c>
    </row>
    <row r="1156" spans="2:17">
      <c r="B1156" s="84" t="s">
        <v>2641</v>
      </c>
      <c r="C1156" s="85">
        <f>IF(D1156="","",D1156+교과보정값!OW$14)</f>
        <v>7.0000000000000007E-2</v>
      </c>
      <c r="D1156" s="85">
        <f>IFERROR(IF(INDEX(교과보정값!$OW:$OW,MATCH($B1156,교과보정값!$OV:$OV,0))="","",INDEX(교과보정값!$OW:$OW,MATCH($B1156,교과보정값!$OV:$OV,0))+IF(INDEX(교과보정값!$OY:$OY,MATCH($B1156,교과보정값!$OV:$OV,0))="인문",교과보정값!OW$6,교과보정값!OX$6)),"")</f>
        <v>0.02</v>
      </c>
      <c r="E1156" s="85">
        <f>IF(D1156="","",D1156+교과보정값!OX$14)</f>
        <v>-3.0000000000000002E-2</v>
      </c>
      <c r="F1156" s="86">
        <f>IF(G1156="","",G1156+교과보정값!OW$15)</f>
        <v>7.0000000000000007E-2</v>
      </c>
      <c r="G1156" s="86">
        <f>IFERROR(IF(INDEX(교과보정값!$OW:$OW,MATCH($B1156,교과보정값!$OV:$OV,0))="","",INDEX(교과보정값!$OW:$OW,MATCH($B1156,교과보정값!$OV:$OV,0))+IF(INDEX(교과보정값!$OY:$OY,MATCH($B1156,교과보정값!$OV:$OV,0))="인문",교과보정값!OW$7,교과보정값!OX$7)),"")</f>
        <v>0.02</v>
      </c>
      <c r="H1156" s="86">
        <f>IF(G1156="","",G1156+교과보정값!OX$15)</f>
        <v>-3.0000000000000002E-2</v>
      </c>
      <c r="I1156" s="87">
        <f>IF(J1156="","",J1156+교과보정값!OW$16)</f>
        <v>7.0000000000000007E-2</v>
      </c>
      <c r="J1156" s="87">
        <f>IFERROR(IF(INDEX(교과보정값!$OW:$OW,MATCH($B1156,교과보정값!$OV:$OV,0))="","",INDEX(교과보정값!$OW:$OW,MATCH($B1156,교과보정값!$OV:$OV,0))+IF(INDEX(교과보정값!$OY:$OY,MATCH($B1156,교과보정값!$OV:$OV,0))="인문",교과보정값!OW$8,교과보정값!OX$8)),"")</f>
        <v>0.02</v>
      </c>
      <c r="K1156" s="87">
        <f>IF(J1156="","",J1156+교과보정값!OX$16)</f>
        <v>-3.0000000000000002E-2</v>
      </c>
      <c r="L1156" s="88">
        <f>IF(M1156="","",M1156+교과보정값!OW$17)</f>
        <v>7.0000000000000007E-2</v>
      </c>
      <c r="M1156" s="88">
        <f>IFERROR(IF(INDEX(교과보정값!$OW:$OW,MATCH($B1156,교과보정값!$OV:$OV,0))="","",INDEX(교과보정값!$OW:$OW,MATCH($B1156,교과보정값!$OV:$OV,0))+IF(INDEX(교과보정값!$OY:$OY,MATCH($B1156,교과보정값!$OV:$OV,0))="인문",교과보정값!OW$9,교과보정값!OX$9)),"")</f>
        <v>0.02</v>
      </c>
      <c r="N1156" s="88">
        <f>IF(M1156="","",M1156+교과보정값!OX$17)</f>
        <v>-3.0000000000000002E-2</v>
      </c>
      <c r="O1156" s="89">
        <f>IF(P1156="","",P1156+교과보정값!OW$18)</f>
        <v>7.0000000000000007E-2</v>
      </c>
      <c r="P1156" s="89">
        <f>IFERROR(IF(INDEX(교과보정값!$OW:$OW,MATCH($B1156,교과보정값!$OV:$OV,0))="","",INDEX(교과보정값!$OW:$OW,MATCH($B1156,교과보정값!$OV:$OV,0))+IF(INDEX(교과보정값!$OY:$OY,MATCH($B1156,교과보정값!$OV:$OV,0))="인문",교과보정값!OW$10,교과보정값!OX$10)),"")</f>
        <v>0.02</v>
      </c>
      <c r="Q1156" s="89">
        <f>IF(P1156="","",P1156+교과보정값!OX$18)</f>
        <v>-3.0000000000000002E-2</v>
      </c>
    </row>
    <row r="1157" spans="2:17">
      <c r="B1157" s="84" t="s">
        <v>2642</v>
      </c>
      <c r="C1157" s="85">
        <f>IF(D1157="","",D1157+교과보정값!OW$14)</f>
        <v>0</v>
      </c>
      <c r="D1157" s="85">
        <f>IFERROR(IF(INDEX(교과보정값!$OW:$OW,MATCH($B1157,교과보정값!$OV:$OV,0))="","",INDEX(교과보정값!$OW:$OW,MATCH($B1157,교과보정값!$OV:$OV,0))+IF(INDEX(교과보정값!$OY:$OY,MATCH($B1157,교과보정값!$OV:$OV,0))="인문",교과보정값!OW$6,교과보정값!OX$6)),"")</f>
        <v>-0.05</v>
      </c>
      <c r="E1157" s="85">
        <f>IF(D1157="","",D1157+교과보정값!OX$14)</f>
        <v>-0.1</v>
      </c>
      <c r="F1157" s="86">
        <f>IF(G1157="","",G1157+교과보정값!OW$15)</f>
        <v>0</v>
      </c>
      <c r="G1157" s="86">
        <f>IFERROR(IF(INDEX(교과보정값!$OW:$OW,MATCH($B1157,교과보정값!$OV:$OV,0))="","",INDEX(교과보정값!$OW:$OW,MATCH($B1157,교과보정값!$OV:$OV,0))+IF(INDEX(교과보정값!$OY:$OY,MATCH($B1157,교과보정값!$OV:$OV,0))="인문",교과보정값!OW$7,교과보정값!OX$7)),"")</f>
        <v>-0.05</v>
      </c>
      <c r="H1157" s="86">
        <f>IF(G1157="","",G1157+교과보정값!OX$15)</f>
        <v>-0.1</v>
      </c>
      <c r="I1157" s="87">
        <f>IF(J1157="","",J1157+교과보정값!OW$16)</f>
        <v>0</v>
      </c>
      <c r="J1157" s="87">
        <f>IFERROR(IF(INDEX(교과보정값!$OW:$OW,MATCH($B1157,교과보정값!$OV:$OV,0))="","",INDEX(교과보정값!$OW:$OW,MATCH($B1157,교과보정값!$OV:$OV,0))+IF(INDEX(교과보정값!$OY:$OY,MATCH($B1157,교과보정값!$OV:$OV,0))="인문",교과보정값!OW$8,교과보정값!OX$8)),"")</f>
        <v>-0.05</v>
      </c>
      <c r="K1157" s="87">
        <f>IF(J1157="","",J1157+교과보정값!OX$16)</f>
        <v>-0.1</v>
      </c>
      <c r="L1157" s="88">
        <f>IF(M1157="","",M1157+교과보정값!OW$17)</f>
        <v>0</v>
      </c>
      <c r="M1157" s="88">
        <f>IFERROR(IF(INDEX(교과보정값!$OW:$OW,MATCH($B1157,교과보정값!$OV:$OV,0))="","",INDEX(교과보정값!$OW:$OW,MATCH($B1157,교과보정값!$OV:$OV,0))+IF(INDEX(교과보정값!$OY:$OY,MATCH($B1157,교과보정값!$OV:$OV,0))="인문",교과보정값!OW$9,교과보정값!OX$9)),"")</f>
        <v>-0.05</v>
      </c>
      <c r="N1157" s="88">
        <f>IF(M1157="","",M1157+교과보정값!OX$17)</f>
        <v>-0.1</v>
      </c>
      <c r="O1157" s="89">
        <f>IF(P1157="","",P1157+교과보정값!OW$18)</f>
        <v>0</v>
      </c>
      <c r="P1157" s="89">
        <f>IFERROR(IF(INDEX(교과보정값!$OW:$OW,MATCH($B1157,교과보정값!$OV:$OV,0))="","",INDEX(교과보정값!$OW:$OW,MATCH($B1157,교과보정값!$OV:$OV,0))+IF(INDEX(교과보정값!$OY:$OY,MATCH($B1157,교과보정값!$OV:$OV,0))="인문",교과보정값!OW$10,교과보정값!OX$10)),"")</f>
        <v>-0.05</v>
      </c>
      <c r="Q1157" s="89">
        <f>IF(P1157="","",P1157+교과보정값!OX$18)</f>
        <v>-0.1</v>
      </c>
    </row>
    <row r="1158" spans="2:17">
      <c r="B1158" s="84" t="s">
        <v>2643</v>
      </c>
      <c r="C1158" s="85" t="str">
        <f>IF(D1158="","",D1158+교과보정값!OW$14)</f>
        <v/>
      </c>
      <c r="D1158" s="85" t="str">
        <f>IFERROR(IF(INDEX(교과보정값!$OW:$OW,MATCH($B1158,교과보정값!$OV:$OV,0))="","",INDEX(교과보정값!$OW:$OW,MATCH($B1158,교과보정값!$OV:$OV,0))+IF(INDEX(교과보정값!$OY:$OY,MATCH($B1158,교과보정값!$OV:$OV,0))="인문",교과보정값!OW$6,교과보정값!OX$6)),"")</f>
        <v/>
      </c>
      <c r="E1158" s="85" t="str">
        <f>IF(D1158="","",D1158+교과보정값!OX$14)</f>
        <v/>
      </c>
      <c r="F1158" s="86" t="str">
        <f>IF(G1158="","",G1158+교과보정값!OW$15)</f>
        <v/>
      </c>
      <c r="G1158" s="86" t="str">
        <f>IFERROR(IF(INDEX(교과보정값!$OW:$OW,MATCH($B1158,교과보정값!$OV:$OV,0))="","",INDEX(교과보정값!$OW:$OW,MATCH($B1158,교과보정값!$OV:$OV,0))+IF(INDEX(교과보정값!$OY:$OY,MATCH($B1158,교과보정값!$OV:$OV,0))="인문",교과보정값!OW$7,교과보정값!OX$7)),"")</f>
        <v/>
      </c>
      <c r="H1158" s="86" t="str">
        <f>IF(G1158="","",G1158+교과보정값!OX$15)</f>
        <v/>
      </c>
      <c r="I1158" s="87" t="str">
        <f>IF(J1158="","",J1158+교과보정값!OW$16)</f>
        <v/>
      </c>
      <c r="J1158" s="87" t="str">
        <f>IFERROR(IF(INDEX(교과보정값!$OW:$OW,MATCH($B1158,교과보정값!$OV:$OV,0))="","",INDEX(교과보정값!$OW:$OW,MATCH($B1158,교과보정값!$OV:$OV,0))+IF(INDEX(교과보정값!$OY:$OY,MATCH($B1158,교과보정값!$OV:$OV,0))="인문",교과보정값!OW$8,교과보정값!OX$8)),"")</f>
        <v/>
      </c>
      <c r="K1158" s="87" t="str">
        <f>IF(J1158="","",J1158+교과보정값!OX$16)</f>
        <v/>
      </c>
      <c r="L1158" s="88" t="str">
        <f>IF(M1158="","",M1158+교과보정값!OW$17)</f>
        <v/>
      </c>
      <c r="M1158" s="88" t="str">
        <f>IFERROR(IF(INDEX(교과보정값!$OW:$OW,MATCH($B1158,교과보정값!$OV:$OV,0))="","",INDEX(교과보정값!$OW:$OW,MATCH($B1158,교과보정값!$OV:$OV,0))+IF(INDEX(교과보정값!$OY:$OY,MATCH($B1158,교과보정값!$OV:$OV,0))="인문",교과보정값!OW$9,교과보정값!OX$9)),"")</f>
        <v/>
      </c>
      <c r="N1158" s="88" t="str">
        <f>IF(M1158="","",M1158+교과보정값!OX$17)</f>
        <v/>
      </c>
      <c r="O1158" s="89" t="str">
        <f>IF(P1158="","",P1158+교과보정값!OW$18)</f>
        <v/>
      </c>
      <c r="P1158" s="89" t="str">
        <f>IFERROR(IF(INDEX(교과보정값!$OW:$OW,MATCH($B1158,교과보정값!$OV:$OV,0))="","",INDEX(교과보정값!$OW:$OW,MATCH($B1158,교과보정값!$OV:$OV,0))+IF(INDEX(교과보정값!$OY:$OY,MATCH($B1158,교과보정값!$OV:$OV,0))="인문",교과보정값!OW$10,교과보정값!OX$10)),"")</f>
        <v/>
      </c>
      <c r="Q1158" s="89" t="str">
        <f>IF(P1158="","",P1158+교과보정값!OX$18)</f>
        <v/>
      </c>
    </row>
    <row r="1159" spans="2:17">
      <c r="B1159" s="84" t="s">
        <v>2644</v>
      </c>
      <c r="C1159" s="85">
        <f>IF(D1159="","",D1159+교과보정값!OW$14)</f>
        <v>0.1</v>
      </c>
      <c r="D1159" s="85">
        <f>IFERROR(IF(INDEX(교과보정값!$OW:$OW,MATCH($B1159,교과보정값!$OV:$OV,0))="","",INDEX(교과보정값!$OW:$OW,MATCH($B1159,교과보정값!$OV:$OV,0))+IF(INDEX(교과보정값!$OY:$OY,MATCH($B1159,교과보정값!$OV:$OV,0))="인문",교과보정값!OW$6,교과보정값!OX$6)),"")</f>
        <v>0.05</v>
      </c>
      <c r="E1159" s="85">
        <f>IF(D1159="","",D1159+교과보정값!OX$14)</f>
        <v>0</v>
      </c>
      <c r="F1159" s="86">
        <f>IF(G1159="","",G1159+교과보정값!OW$15)</f>
        <v>0.1</v>
      </c>
      <c r="G1159" s="86">
        <f>IFERROR(IF(INDEX(교과보정값!$OW:$OW,MATCH($B1159,교과보정값!$OV:$OV,0))="","",INDEX(교과보정값!$OW:$OW,MATCH($B1159,교과보정값!$OV:$OV,0))+IF(INDEX(교과보정값!$OY:$OY,MATCH($B1159,교과보정값!$OV:$OV,0))="인문",교과보정값!OW$7,교과보정값!OX$7)),"")</f>
        <v>0.05</v>
      </c>
      <c r="H1159" s="86">
        <f>IF(G1159="","",G1159+교과보정값!OX$15)</f>
        <v>0</v>
      </c>
      <c r="I1159" s="87">
        <f>IF(J1159="","",J1159+교과보정값!OW$16)</f>
        <v>0.1</v>
      </c>
      <c r="J1159" s="87">
        <f>IFERROR(IF(INDEX(교과보정값!$OW:$OW,MATCH($B1159,교과보정값!$OV:$OV,0))="","",INDEX(교과보정값!$OW:$OW,MATCH($B1159,교과보정값!$OV:$OV,0))+IF(INDEX(교과보정값!$OY:$OY,MATCH($B1159,교과보정값!$OV:$OV,0))="인문",교과보정값!OW$8,교과보정값!OX$8)),"")</f>
        <v>0.05</v>
      </c>
      <c r="K1159" s="87">
        <f>IF(J1159="","",J1159+교과보정값!OX$16)</f>
        <v>0</v>
      </c>
      <c r="L1159" s="88">
        <f>IF(M1159="","",M1159+교과보정값!OW$17)</f>
        <v>0.1</v>
      </c>
      <c r="M1159" s="88">
        <f>IFERROR(IF(INDEX(교과보정값!$OW:$OW,MATCH($B1159,교과보정값!$OV:$OV,0))="","",INDEX(교과보정값!$OW:$OW,MATCH($B1159,교과보정값!$OV:$OV,0))+IF(INDEX(교과보정값!$OY:$OY,MATCH($B1159,교과보정값!$OV:$OV,0))="인문",교과보정값!OW$9,교과보정값!OX$9)),"")</f>
        <v>0.05</v>
      </c>
      <c r="N1159" s="88">
        <f>IF(M1159="","",M1159+교과보정값!OX$17)</f>
        <v>0</v>
      </c>
      <c r="O1159" s="89">
        <f>IF(P1159="","",P1159+교과보정값!OW$18)</f>
        <v>0.1</v>
      </c>
      <c r="P1159" s="89">
        <f>IFERROR(IF(INDEX(교과보정값!$OW:$OW,MATCH($B1159,교과보정값!$OV:$OV,0))="","",INDEX(교과보정값!$OW:$OW,MATCH($B1159,교과보정값!$OV:$OV,0))+IF(INDEX(교과보정값!$OY:$OY,MATCH($B1159,교과보정값!$OV:$OV,0))="인문",교과보정값!OW$10,교과보정값!OX$10)),"")</f>
        <v>0.05</v>
      </c>
      <c r="Q1159" s="89">
        <f>IF(P1159="","",P1159+교과보정값!OX$18)</f>
        <v>0</v>
      </c>
    </row>
    <row r="1160" spans="2:17">
      <c r="B1160" s="84" t="s">
        <v>2645</v>
      </c>
      <c r="C1160" s="85" t="str">
        <f>IF(D1160="","",D1160+교과보정값!OW$14)</f>
        <v/>
      </c>
      <c r="D1160" s="85" t="str">
        <f>IFERROR(IF(INDEX(교과보정값!$OW:$OW,MATCH($B1160,교과보정값!$OV:$OV,0))="","",INDEX(교과보정값!$OW:$OW,MATCH($B1160,교과보정값!$OV:$OV,0))+IF(INDEX(교과보정값!$OY:$OY,MATCH($B1160,교과보정값!$OV:$OV,0))="인문",교과보정값!OW$6,교과보정값!OX$6)),"")</f>
        <v/>
      </c>
      <c r="E1160" s="85" t="str">
        <f>IF(D1160="","",D1160+교과보정값!OX$14)</f>
        <v/>
      </c>
      <c r="F1160" s="86" t="str">
        <f>IF(G1160="","",G1160+교과보정값!OW$15)</f>
        <v/>
      </c>
      <c r="G1160" s="86" t="str">
        <f>IFERROR(IF(INDEX(교과보정값!$OW:$OW,MATCH($B1160,교과보정값!$OV:$OV,0))="","",INDEX(교과보정값!$OW:$OW,MATCH($B1160,교과보정값!$OV:$OV,0))+IF(INDEX(교과보정값!$OY:$OY,MATCH($B1160,교과보정값!$OV:$OV,0))="인문",교과보정값!OW$7,교과보정값!OX$7)),"")</f>
        <v/>
      </c>
      <c r="H1160" s="86" t="str">
        <f>IF(G1160="","",G1160+교과보정값!OX$15)</f>
        <v/>
      </c>
      <c r="I1160" s="87" t="str">
        <f>IF(J1160="","",J1160+교과보정값!OW$16)</f>
        <v/>
      </c>
      <c r="J1160" s="87" t="str">
        <f>IFERROR(IF(INDEX(교과보정값!$OW:$OW,MATCH($B1160,교과보정값!$OV:$OV,0))="","",INDEX(교과보정값!$OW:$OW,MATCH($B1160,교과보정값!$OV:$OV,0))+IF(INDEX(교과보정값!$OY:$OY,MATCH($B1160,교과보정값!$OV:$OV,0))="인문",교과보정값!OW$8,교과보정값!OX$8)),"")</f>
        <v/>
      </c>
      <c r="K1160" s="87" t="str">
        <f>IF(J1160="","",J1160+교과보정값!OX$16)</f>
        <v/>
      </c>
      <c r="L1160" s="88" t="str">
        <f>IF(M1160="","",M1160+교과보정값!OW$17)</f>
        <v/>
      </c>
      <c r="M1160" s="88" t="str">
        <f>IFERROR(IF(INDEX(교과보정값!$OW:$OW,MATCH($B1160,교과보정값!$OV:$OV,0))="","",INDEX(교과보정값!$OW:$OW,MATCH($B1160,교과보정값!$OV:$OV,0))+IF(INDEX(교과보정값!$OY:$OY,MATCH($B1160,교과보정값!$OV:$OV,0))="인문",교과보정값!OW$9,교과보정값!OX$9)),"")</f>
        <v/>
      </c>
      <c r="N1160" s="88" t="str">
        <f>IF(M1160="","",M1160+교과보정값!OX$17)</f>
        <v/>
      </c>
      <c r="O1160" s="89" t="str">
        <f>IF(P1160="","",P1160+교과보정값!OW$18)</f>
        <v/>
      </c>
      <c r="P1160" s="89" t="str">
        <f>IFERROR(IF(INDEX(교과보정값!$OW:$OW,MATCH($B1160,교과보정값!$OV:$OV,0))="","",INDEX(교과보정값!$OW:$OW,MATCH($B1160,교과보정값!$OV:$OV,0))+IF(INDEX(교과보정값!$OY:$OY,MATCH($B1160,교과보정값!$OV:$OV,0))="인문",교과보정값!OW$10,교과보정값!OX$10)),"")</f>
        <v/>
      </c>
      <c r="Q1160" s="89" t="str">
        <f>IF(P1160="","",P1160+교과보정값!OX$18)</f>
        <v/>
      </c>
    </row>
    <row r="1161" spans="2:17">
      <c r="B1161" s="84" t="s">
        <v>2646</v>
      </c>
      <c r="C1161" s="85" t="str">
        <f>IF(D1161="","",D1161+교과보정값!OW$14)</f>
        <v/>
      </c>
      <c r="D1161" s="85" t="str">
        <f>IFERROR(IF(INDEX(교과보정값!$OW:$OW,MATCH($B1161,교과보정값!$OV:$OV,0))="","",INDEX(교과보정값!$OW:$OW,MATCH($B1161,교과보정값!$OV:$OV,0))+IF(INDEX(교과보정값!$OY:$OY,MATCH($B1161,교과보정값!$OV:$OV,0))="인문",교과보정값!OW$6,교과보정값!OX$6)),"")</f>
        <v/>
      </c>
      <c r="E1161" s="85" t="str">
        <f>IF(D1161="","",D1161+교과보정값!OX$14)</f>
        <v/>
      </c>
      <c r="F1161" s="86" t="str">
        <f>IF(G1161="","",G1161+교과보정값!OW$15)</f>
        <v/>
      </c>
      <c r="G1161" s="86" t="str">
        <f>IFERROR(IF(INDEX(교과보정값!$OW:$OW,MATCH($B1161,교과보정값!$OV:$OV,0))="","",INDEX(교과보정값!$OW:$OW,MATCH($B1161,교과보정값!$OV:$OV,0))+IF(INDEX(교과보정값!$OY:$OY,MATCH($B1161,교과보정값!$OV:$OV,0))="인문",교과보정값!OW$7,교과보정값!OX$7)),"")</f>
        <v/>
      </c>
      <c r="H1161" s="86" t="str">
        <f>IF(G1161="","",G1161+교과보정값!OX$15)</f>
        <v/>
      </c>
      <c r="I1161" s="87" t="str">
        <f>IF(J1161="","",J1161+교과보정값!OW$16)</f>
        <v/>
      </c>
      <c r="J1161" s="87" t="str">
        <f>IFERROR(IF(INDEX(교과보정값!$OW:$OW,MATCH($B1161,교과보정값!$OV:$OV,0))="","",INDEX(교과보정값!$OW:$OW,MATCH($B1161,교과보정값!$OV:$OV,0))+IF(INDEX(교과보정값!$OY:$OY,MATCH($B1161,교과보정값!$OV:$OV,0))="인문",교과보정값!OW$8,교과보정값!OX$8)),"")</f>
        <v/>
      </c>
      <c r="K1161" s="87" t="str">
        <f>IF(J1161="","",J1161+교과보정값!OX$16)</f>
        <v/>
      </c>
      <c r="L1161" s="88" t="str">
        <f>IF(M1161="","",M1161+교과보정값!OW$17)</f>
        <v/>
      </c>
      <c r="M1161" s="88" t="str">
        <f>IFERROR(IF(INDEX(교과보정값!$OW:$OW,MATCH($B1161,교과보정값!$OV:$OV,0))="","",INDEX(교과보정값!$OW:$OW,MATCH($B1161,교과보정값!$OV:$OV,0))+IF(INDEX(교과보정값!$OY:$OY,MATCH($B1161,교과보정값!$OV:$OV,0))="인문",교과보정값!OW$9,교과보정값!OX$9)),"")</f>
        <v/>
      </c>
      <c r="N1161" s="88" t="str">
        <f>IF(M1161="","",M1161+교과보정값!OX$17)</f>
        <v/>
      </c>
      <c r="O1161" s="89" t="str">
        <f>IF(P1161="","",P1161+교과보정값!OW$18)</f>
        <v/>
      </c>
      <c r="P1161" s="89" t="str">
        <f>IFERROR(IF(INDEX(교과보정값!$OW:$OW,MATCH($B1161,교과보정값!$OV:$OV,0))="","",INDEX(교과보정값!$OW:$OW,MATCH($B1161,교과보정값!$OV:$OV,0))+IF(INDEX(교과보정값!$OY:$OY,MATCH($B1161,교과보정값!$OV:$OV,0))="인문",교과보정값!OW$10,교과보정값!OX$10)),"")</f>
        <v/>
      </c>
      <c r="Q1161" s="89" t="str">
        <f>IF(P1161="","",P1161+교과보정값!OX$18)</f>
        <v/>
      </c>
    </row>
    <row r="1162" spans="2:17">
      <c r="B1162" s="84" t="s">
        <v>2647</v>
      </c>
      <c r="C1162" s="85" t="str">
        <f>IF(D1162="","",D1162+교과보정값!OW$14)</f>
        <v/>
      </c>
      <c r="D1162" s="85" t="str">
        <f>IFERROR(IF(INDEX(교과보정값!$OW:$OW,MATCH($B1162,교과보정값!$OV:$OV,0))="","",INDEX(교과보정값!$OW:$OW,MATCH($B1162,교과보정값!$OV:$OV,0))+IF(INDEX(교과보정값!$OY:$OY,MATCH($B1162,교과보정값!$OV:$OV,0))="인문",교과보정값!OW$6,교과보정값!OX$6)),"")</f>
        <v/>
      </c>
      <c r="E1162" s="85" t="str">
        <f>IF(D1162="","",D1162+교과보정값!OX$14)</f>
        <v/>
      </c>
      <c r="F1162" s="86" t="str">
        <f>IF(G1162="","",G1162+교과보정값!OW$15)</f>
        <v/>
      </c>
      <c r="G1162" s="86" t="str">
        <f>IFERROR(IF(INDEX(교과보정값!$OW:$OW,MATCH($B1162,교과보정값!$OV:$OV,0))="","",INDEX(교과보정값!$OW:$OW,MATCH($B1162,교과보정값!$OV:$OV,0))+IF(INDEX(교과보정값!$OY:$OY,MATCH($B1162,교과보정값!$OV:$OV,0))="인문",교과보정값!OW$7,교과보정값!OX$7)),"")</f>
        <v/>
      </c>
      <c r="H1162" s="86" t="str">
        <f>IF(G1162="","",G1162+교과보정값!OX$15)</f>
        <v/>
      </c>
      <c r="I1162" s="87" t="str">
        <f>IF(J1162="","",J1162+교과보정값!OW$16)</f>
        <v/>
      </c>
      <c r="J1162" s="87" t="str">
        <f>IFERROR(IF(INDEX(교과보정값!$OW:$OW,MATCH($B1162,교과보정값!$OV:$OV,0))="","",INDEX(교과보정값!$OW:$OW,MATCH($B1162,교과보정값!$OV:$OV,0))+IF(INDEX(교과보정값!$OY:$OY,MATCH($B1162,교과보정값!$OV:$OV,0))="인문",교과보정값!OW$8,교과보정값!OX$8)),"")</f>
        <v/>
      </c>
      <c r="K1162" s="87" t="str">
        <f>IF(J1162="","",J1162+교과보정값!OX$16)</f>
        <v/>
      </c>
      <c r="L1162" s="88" t="str">
        <f>IF(M1162="","",M1162+교과보정값!OW$17)</f>
        <v/>
      </c>
      <c r="M1162" s="88" t="str">
        <f>IFERROR(IF(INDEX(교과보정값!$OW:$OW,MATCH($B1162,교과보정값!$OV:$OV,0))="","",INDEX(교과보정값!$OW:$OW,MATCH($B1162,교과보정값!$OV:$OV,0))+IF(INDEX(교과보정값!$OY:$OY,MATCH($B1162,교과보정값!$OV:$OV,0))="인문",교과보정값!OW$9,교과보정값!OX$9)),"")</f>
        <v/>
      </c>
      <c r="N1162" s="88" t="str">
        <f>IF(M1162="","",M1162+교과보정값!OX$17)</f>
        <v/>
      </c>
      <c r="O1162" s="89" t="str">
        <f>IF(P1162="","",P1162+교과보정값!OW$18)</f>
        <v/>
      </c>
      <c r="P1162" s="89" t="str">
        <f>IFERROR(IF(INDEX(교과보정값!$OW:$OW,MATCH($B1162,교과보정값!$OV:$OV,0))="","",INDEX(교과보정값!$OW:$OW,MATCH($B1162,교과보정값!$OV:$OV,0))+IF(INDEX(교과보정값!$OY:$OY,MATCH($B1162,교과보정값!$OV:$OV,0))="인문",교과보정값!OW$10,교과보정값!OX$10)),"")</f>
        <v/>
      </c>
      <c r="Q1162" s="89" t="str">
        <f>IF(P1162="","",P1162+교과보정값!OX$18)</f>
        <v/>
      </c>
    </row>
    <row r="1163" spans="2:17">
      <c r="B1163" s="84" t="s">
        <v>2648</v>
      </c>
      <c r="C1163" s="85" t="str">
        <f>IF(D1163="","",D1163+교과보정값!OW$14)</f>
        <v/>
      </c>
      <c r="D1163" s="85" t="str">
        <f>IFERROR(IF(INDEX(교과보정값!$OW:$OW,MATCH($B1163,교과보정값!$OV:$OV,0))="","",INDEX(교과보정값!$OW:$OW,MATCH($B1163,교과보정값!$OV:$OV,0))+IF(INDEX(교과보정값!$OY:$OY,MATCH($B1163,교과보정값!$OV:$OV,0))="인문",교과보정값!OW$6,교과보정값!OX$6)),"")</f>
        <v/>
      </c>
      <c r="E1163" s="85" t="str">
        <f>IF(D1163="","",D1163+교과보정값!OX$14)</f>
        <v/>
      </c>
      <c r="F1163" s="86" t="str">
        <f>IF(G1163="","",G1163+교과보정값!OW$15)</f>
        <v/>
      </c>
      <c r="G1163" s="86" t="str">
        <f>IFERROR(IF(INDEX(교과보정값!$OW:$OW,MATCH($B1163,교과보정값!$OV:$OV,0))="","",INDEX(교과보정값!$OW:$OW,MATCH($B1163,교과보정값!$OV:$OV,0))+IF(INDEX(교과보정값!$OY:$OY,MATCH($B1163,교과보정값!$OV:$OV,0))="인문",교과보정값!OW$7,교과보정값!OX$7)),"")</f>
        <v/>
      </c>
      <c r="H1163" s="86" t="str">
        <f>IF(G1163="","",G1163+교과보정값!OX$15)</f>
        <v/>
      </c>
      <c r="I1163" s="87" t="str">
        <f>IF(J1163="","",J1163+교과보정값!OW$16)</f>
        <v/>
      </c>
      <c r="J1163" s="87" t="str">
        <f>IFERROR(IF(INDEX(교과보정값!$OW:$OW,MATCH($B1163,교과보정값!$OV:$OV,0))="","",INDEX(교과보정값!$OW:$OW,MATCH($B1163,교과보정값!$OV:$OV,0))+IF(INDEX(교과보정값!$OY:$OY,MATCH($B1163,교과보정값!$OV:$OV,0))="인문",교과보정값!OW$8,교과보정값!OX$8)),"")</f>
        <v/>
      </c>
      <c r="K1163" s="87" t="str">
        <f>IF(J1163="","",J1163+교과보정값!OX$16)</f>
        <v/>
      </c>
      <c r="L1163" s="88" t="str">
        <f>IF(M1163="","",M1163+교과보정값!OW$17)</f>
        <v/>
      </c>
      <c r="M1163" s="88" t="str">
        <f>IFERROR(IF(INDEX(교과보정값!$OW:$OW,MATCH($B1163,교과보정값!$OV:$OV,0))="","",INDEX(교과보정값!$OW:$OW,MATCH($B1163,교과보정값!$OV:$OV,0))+IF(INDEX(교과보정값!$OY:$OY,MATCH($B1163,교과보정값!$OV:$OV,0))="인문",교과보정값!OW$9,교과보정값!OX$9)),"")</f>
        <v/>
      </c>
      <c r="N1163" s="88" t="str">
        <f>IF(M1163="","",M1163+교과보정값!OX$17)</f>
        <v/>
      </c>
      <c r="O1163" s="89" t="str">
        <f>IF(P1163="","",P1163+교과보정값!OW$18)</f>
        <v/>
      </c>
      <c r="P1163" s="89" t="str">
        <f>IFERROR(IF(INDEX(교과보정값!$OW:$OW,MATCH($B1163,교과보정값!$OV:$OV,0))="","",INDEX(교과보정값!$OW:$OW,MATCH($B1163,교과보정값!$OV:$OV,0))+IF(INDEX(교과보정값!$OY:$OY,MATCH($B1163,교과보정값!$OV:$OV,0))="인문",교과보정값!OW$10,교과보정값!OX$10)),"")</f>
        <v/>
      </c>
      <c r="Q1163" s="89" t="str">
        <f>IF(P1163="","",P1163+교과보정값!OX$18)</f>
        <v/>
      </c>
    </row>
    <row r="1165" spans="2:17">
      <c r="B1165" s="159" t="s">
        <v>2649</v>
      </c>
      <c r="C1165" s="154"/>
      <c r="D1165" s="154"/>
      <c r="E1165" s="154"/>
      <c r="F1165" s="154"/>
      <c r="G1165" s="154"/>
      <c r="H1165" s="154"/>
      <c r="I1165" s="154"/>
      <c r="J1165" s="154"/>
      <c r="K1165" s="154"/>
      <c r="L1165" s="154"/>
      <c r="M1165" s="154"/>
      <c r="N1165" s="154"/>
      <c r="O1165" s="154"/>
      <c r="P1165" s="154"/>
      <c r="Q1165" s="155"/>
    </row>
    <row r="1166" spans="2:17">
      <c r="B1166" s="78"/>
      <c r="C1166" s="163" t="s">
        <v>1862</v>
      </c>
      <c r="D1166" s="154"/>
      <c r="E1166" s="155"/>
      <c r="F1166" s="161" t="s">
        <v>1863</v>
      </c>
      <c r="G1166" s="154"/>
      <c r="H1166" s="155"/>
      <c r="I1166" s="162" t="s">
        <v>1864</v>
      </c>
      <c r="J1166" s="154"/>
      <c r="K1166" s="155"/>
      <c r="L1166" s="156" t="s">
        <v>1865</v>
      </c>
      <c r="M1166" s="154"/>
      <c r="N1166" s="155"/>
      <c r="O1166" s="157" t="s">
        <v>1866</v>
      </c>
      <c r="P1166" s="154"/>
      <c r="Q1166" s="155"/>
    </row>
    <row r="1167" spans="2:17">
      <c r="B1167" s="78" t="s">
        <v>1869</v>
      </c>
      <c r="C1167" s="79" t="s">
        <v>19</v>
      </c>
      <c r="D1167" s="79" t="s">
        <v>20</v>
      </c>
      <c r="E1167" s="79" t="s">
        <v>21</v>
      </c>
      <c r="F1167" s="80" t="s">
        <v>19</v>
      </c>
      <c r="G1167" s="80" t="s">
        <v>20</v>
      </c>
      <c r="H1167" s="80" t="s">
        <v>21</v>
      </c>
      <c r="I1167" s="81" t="s">
        <v>19</v>
      </c>
      <c r="J1167" s="81" t="s">
        <v>20</v>
      </c>
      <c r="K1167" s="81" t="s">
        <v>21</v>
      </c>
      <c r="L1167" s="82" t="s">
        <v>19</v>
      </c>
      <c r="M1167" s="82" t="s">
        <v>20</v>
      </c>
      <c r="N1167" s="82" t="s">
        <v>21</v>
      </c>
      <c r="O1167" s="83" t="s">
        <v>19</v>
      </c>
      <c r="P1167" s="83" t="s">
        <v>20</v>
      </c>
      <c r="Q1167" s="83" t="s">
        <v>21</v>
      </c>
    </row>
    <row r="1168" spans="2:17">
      <c r="B1168" s="84" t="s">
        <v>2650</v>
      </c>
      <c r="C1168" s="85">
        <f>IF(D1168="","",D1168+교과보정값!PB$14)</f>
        <v>3.0000000000000002E-2</v>
      </c>
      <c r="D1168" s="85">
        <f>IFERROR(IF(INDEX(교과보정값!$PB:$PB,MATCH($B1168,교과보정값!$PA:$PA,0))="","",INDEX(교과보정값!$PB:$PB,MATCH($B1168,교과보정값!$PA:$PA,0))+IF(INDEX(교과보정값!$PD:$PD,MATCH($B1168,교과보정값!$PA:$PA,0))="인문",교과보정값!PB$6,교과보정값!PC$6)),"")</f>
        <v>-0.02</v>
      </c>
      <c r="E1168" s="85">
        <f>IF(D1168="","",D1168+교과보정값!PC$14)</f>
        <v>-7.0000000000000007E-2</v>
      </c>
      <c r="F1168" s="86">
        <f>IF(G1168="","",G1168+교과보정값!PB$15)</f>
        <v>3.0000000000000002E-2</v>
      </c>
      <c r="G1168" s="86">
        <f>IFERROR(IF(INDEX(교과보정값!$PB:$PB,MATCH($B1168,교과보정값!$PA:$PA,0))="","",INDEX(교과보정값!$PB:$PB,MATCH($B1168,교과보정값!$PA:$PA,0))+IF(INDEX(교과보정값!$PD:$PD,MATCH($B1168,교과보정값!$PA:$PA,0))="인문",교과보정값!PB$7,교과보정값!PC$7)),"")</f>
        <v>-0.02</v>
      </c>
      <c r="H1168" s="86">
        <f>IF(G1168="","",G1168+교과보정값!PC$15)</f>
        <v>-7.0000000000000007E-2</v>
      </c>
      <c r="I1168" s="87">
        <f>IF(J1168="","",J1168+교과보정값!PB$16)</f>
        <v>3.0000000000000002E-2</v>
      </c>
      <c r="J1168" s="87">
        <f>IFERROR(IF(INDEX(교과보정값!$PB:$PB,MATCH($B1168,교과보정값!$PA:$PA,0))="","",INDEX(교과보정값!$PB:$PB,MATCH($B1168,교과보정값!$PA:$PA,0))+IF(INDEX(교과보정값!$PD:$PD,MATCH($B1168,교과보정값!$PA:$PA,0))="인문",교과보정값!PB$8,교과보정값!PC$8)),"")</f>
        <v>-0.02</v>
      </c>
      <c r="K1168" s="87">
        <f>IF(J1168="","",J1168+교과보정값!PC$16)</f>
        <v>-7.0000000000000007E-2</v>
      </c>
      <c r="L1168" s="88">
        <f>IF(M1168="","",M1168+교과보정값!PB$17)</f>
        <v>3.0000000000000002E-2</v>
      </c>
      <c r="M1168" s="88">
        <f>IFERROR(IF(INDEX(교과보정값!$PB:$PB,MATCH($B1168,교과보정값!$PA:$PA,0))="","",INDEX(교과보정값!$PB:$PB,MATCH($B1168,교과보정값!$PA:$PA,0))+IF(INDEX(교과보정값!$PD:$PD,MATCH($B1168,교과보정값!$PA:$PA,0))="인문",교과보정값!PB$9,교과보정값!PC$9)),"")</f>
        <v>-0.02</v>
      </c>
      <c r="N1168" s="88">
        <f>IF(M1168="","",M1168+교과보정값!PC$17)</f>
        <v>-7.0000000000000007E-2</v>
      </c>
      <c r="O1168" s="89">
        <f>IF(P1168="","",P1168+교과보정값!PB$18)</f>
        <v>3.0000000000000002E-2</v>
      </c>
      <c r="P1168" s="89">
        <f>IFERROR(IF(INDEX(교과보정값!$PB:$PB,MATCH($B1168,교과보정값!$PA:$PA,0))="","",INDEX(교과보정값!$PB:$PB,MATCH($B1168,교과보정값!$PA:$PA,0))+IF(INDEX(교과보정값!$PD:$PD,MATCH($B1168,교과보정값!$PA:$PA,0))="인문",교과보정값!PB$10,교과보정값!PC$10)),"")</f>
        <v>-0.02</v>
      </c>
      <c r="Q1168" s="89">
        <f>IF(P1168="","",P1168+교과보정값!PC$18)</f>
        <v>-7.0000000000000007E-2</v>
      </c>
    </row>
    <row r="1169" spans="2:17">
      <c r="B1169" s="84" t="s">
        <v>2651</v>
      </c>
      <c r="C1169" s="85" t="str">
        <f>IF(D1169="","",D1169+교과보정값!PB$14)</f>
        <v/>
      </c>
      <c r="D1169" s="85" t="str">
        <f>IFERROR(IF(INDEX(교과보정값!$PB:$PB,MATCH($B1169,교과보정값!$PA:$PA,0))="","",INDEX(교과보정값!$PB:$PB,MATCH($B1169,교과보정값!$PA:$PA,0))+IF(INDEX(교과보정값!$PD:$PD,MATCH($B1169,교과보정값!$PA:$PA,0))="인문",교과보정값!PB$6,교과보정값!PC$6)),"")</f>
        <v/>
      </c>
      <c r="E1169" s="85" t="str">
        <f>IF(D1169="","",D1169+교과보정값!PC$14)</f>
        <v/>
      </c>
      <c r="F1169" s="86" t="str">
        <f>IF(G1169="","",G1169+교과보정값!PB$15)</f>
        <v/>
      </c>
      <c r="G1169" s="86" t="str">
        <f>IFERROR(IF(INDEX(교과보정값!$PB:$PB,MATCH($B1169,교과보정값!$PA:$PA,0))="","",INDEX(교과보정값!$PB:$PB,MATCH($B1169,교과보정값!$PA:$PA,0))+IF(INDEX(교과보정값!$PD:$PD,MATCH($B1169,교과보정값!$PA:$PA,0))="인문",교과보정값!PB$7,교과보정값!PC$7)),"")</f>
        <v/>
      </c>
      <c r="H1169" s="86" t="str">
        <f>IF(G1169="","",G1169+교과보정값!PC$15)</f>
        <v/>
      </c>
      <c r="I1169" s="87" t="str">
        <f>IF(J1169="","",J1169+교과보정값!PB$16)</f>
        <v/>
      </c>
      <c r="J1169" s="87" t="str">
        <f>IFERROR(IF(INDEX(교과보정값!$PB:$PB,MATCH($B1169,교과보정값!$PA:$PA,0))="","",INDEX(교과보정값!$PB:$PB,MATCH($B1169,교과보정값!$PA:$PA,0))+IF(INDEX(교과보정값!$PD:$PD,MATCH($B1169,교과보정값!$PA:$PA,0))="인문",교과보정값!PB$8,교과보정값!PC$8)),"")</f>
        <v/>
      </c>
      <c r="K1169" s="87" t="str">
        <f>IF(J1169="","",J1169+교과보정값!PC$16)</f>
        <v/>
      </c>
      <c r="L1169" s="88" t="str">
        <f>IF(M1169="","",M1169+교과보정값!PB$17)</f>
        <v/>
      </c>
      <c r="M1169" s="88" t="str">
        <f>IFERROR(IF(INDEX(교과보정값!$PB:$PB,MATCH($B1169,교과보정값!$PA:$PA,0))="","",INDEX(교과보정값!$PB:$PB,MATCH($B1169,교과보정값!$PA:$PA,0))+IF(INDEX(교과보정값!$PD:$PD,MATCH($B1169,교과보정값!$PA:$PA,0))="인문",교과보정값!PB$9,교과보정값!PC$9)),"")</f>
        <v/>
      </c>
      <c r="N1169" s="88" t="str">
        <f>IF(M1169="","",M1169+교과보정값!PC$17)</f>
        <v/>
      </c>
      <c r="O1169" s="89" t="str">
        <f>IF(P1169="","",P1169+교과보정값!PB$18)</f>
        <v/>
      </c>
      <c r="P1169" s="89" t="str">
        <f>IFERROR(IF(INDEX(교과보정값!$PB:$PB,MATCH($B1169,교과보정값!$PA:$PA,0))="","",INDEX(교과보정값!$PB:$PB,MATCH($B1169,교과보정값!$PA:$PA,0))+IF(INDEX(교과보정값!$PD:$PD,MATCH($B1169,교과보정값!$PA:$PA,0))="인문",교과보정값!PB$10,교과보정값!PC$10)),"")</f>
        <v/>
      </c>
      <c r="Q1169" s="89" t="str">
        <f>IF(P1169="","",P1169+교과보정값!PC$18)</f>
        <v/>
      </c>
    </row>
    <row r="1170" spans="2:17">
      <c r="B1170" s="84" t="s">
        <v>2652</v>
      </c>
      <c r="C1170" s="85">
        <f>IF(D1170="","",D1170+교과보정값!PB$14)</f>
        <v>7.0000000000000007E-2</v>
      </c>
      <c r="D1170" s="85">
        <f>IFERROR(IF(INDEX(교과보정값!$PB:$PB,MATCH($B1170,교과보정값!$PA:$PA,0))="","",INDEX(교과보정값!$PB:$PB,MATCH($B1170,교과보정값!$PA:$PA,0))+IF(INDEX(교과보정값!$PD:$PD,MATCH($B1170,교과보정값!$PA:$PA,0))="인문",교과보정값!PB$6,교과보정값!PC$6)),"")</f>
        <v>0.02</v>
      </c>
      <c r="E1170" s="85">
        <f>IF(D1170="","",D1170+교과보정값!PC$14)</f>
        <v>-3.0000000000000002E-2</v>
      </c>
      <c r="F1170" s="86">
        <f>IF(G1170="","",G1170+교과보정값!PB$15)</f>
        <v>7.0000000000000007E-2</v>
      </c>
      <c r="G1170" s="86">
        <f>IFERROR(IF(INDEX(교과보정값!$PB:$PB,MATCH($B1170,교과보정값!$PA:$PA,0))="","",INDEX(교과보정값!$PB:$PB,MATCH($B1170,교과보정값!$PA:$PA,0))+IF(INDEX(교과보정값!$PD:$PD,MATCH($B1170,교과보정값!$PA:$PA,0))="인문",교과보정값!PB$7,교과보정값!PC$7)),"")</f>
        <v>0.02</v>
      </c>
      <c r="H1170" s="86">
        <f>IF(G1170="","",G1170+교과보정값!PC$15)</f>
        <v>-3.0000000000000002E-2</v>
      </c>
      <c r="I1170" s="87">
        <f>IF(J1170="","",J1170+교과보정값!PB$16)</f>
        <v>7.0000000000000007E-2</v>
      </c>
      <c r="J1170" s="87">
        <f>IFERROR(IF(INDEX(교과보정값!$PB:$PB,MATCH($B1170,교과보정값!$PA:$PA,0))="","",INDEX(교과보정값!$PB:$PB,MATCH($B1170,교과보정값!$PA:$PA,0))+IF(INDEX(교과보정값!$PD:$PD,MATCH($B1170,교과보정값!$PA:$PA,0))="인문",교과보정값!PB$8,교과보정값!PC$8)),"")</f>
        <v>0.02</v>
      </c>
      <c r="K1170" s="87">
        <f>IF(J1170="","",J1170+교과보정값!PC$16)</f>
        <v>-3.0000000000000002E-2</v>
      </c>
      <c r="L1170" s="88">
        <f>IF(M1170="","",M1170+교과보정값!PB$17)</f>
        <v>7.0000000000000007E-2</v>
      </c>
      <c r="M1170" s="88">
        <f>IFERROR(IF(INDEX(교과보정값!$PB:$PB,MATCH($B1170,교과보정값!$PA:$PA,0))="","",INDEX(교과보정값!$PB:$PB,MATCH($B1170,교과보정값!$PA:$PA,0))+IF(INDEX(교과보정값!$PD:$PD,MATCH($B1170,교과보정값!$PA:$PA,0))="인문",교과보정값!PB$9,교과보정값!PC$9)),"")</f>
        <v>0.02</v>
      </c>
      <c r="N1170" s="88">
        <f>IF(M1170="","",M1170+교과보정값!PC$17)</f>
        <v>-3.0000000000000002E-2</v>
      </c>
      <c r="O1170" s="89">
        <f>IF(P1170="","",P1170+교과보정값!PB$18)</f>
        <v>7.0000000000000007E-2</v>
      </c>
      <c r="P1170" s="89">
        <f>IFERROR(IF(INDEX(교과보정값!$PB:$PB,MATCH($B1170,교과보정값!$PA:$PA,0))="","",INDEX(교과보정값!$PB:$PB,MATCH($B1170,교과보정값!$PA:$PA,0))+IF(INDEX(교과보정값!$PD:$PD,MATCH($B1170,교과보정값!$PA:$PA,0))="인문",교과보정값!PB$10,교과보정값!PC$10)),"")</f>
        <v>0.02</v>
      </c>
      <c r="Q1170" s="89">
        <f>IF(P1170="","",P1170+교과보정값!PC$18)</f>
        <v>-3.0000000000000002E-2</v>
      </c>
    </row>
    <row r="1171" spans="2:17">
      <c r="B1171" s="84" t="s">
        <v>2653</v>
      </c>
      <c r="C1171" s="85">
        <f>IF(D1171="","",D1171+교과보정값!PB$14)</f>
        <v>0</v>
      </c>
      <c r="D1171" s="85">
        <f>IFERROR(IF(INDEX(교과보정값!$PB:$PB,MATCH($B1171,교과보정값!$PA:$PA,0))="","",INDEX(교과보정값!$PB:$PB,MATCH($B1171,교과보정값!$PA:$PA,0))+IF(INDEX(교과보정값!$PD:$PD,MATCH($B1171,교과보정값!$PA:$PA,0))="인문",교과보정값!PB$6,교과보정값!PC$6)),"")</f>
        <v>-0.05</v>
      </c>
      <c r="E1171" s="85">
        <f>IF(D1171="","",D1171+교과보정값!PC$14)</f>
        <v>-0.1</v>
      </c>
      <c r="F1171" s="86">
        <f>IF(G1171="","",G1171+교과보정값!PB$15)</f>
        <v>0</v>
      </c>
      <c r="G1171" s="86">
        <f>IFERROR(IF(INDEX(교과보정값!$PB:$PB,MATCH($B1171,교과보정값!$PA:$PA,0))="","",INDEX(교과보정값!$PB:$PB,MATCH($B1171,교과보정값!$PA:$PA,0))+IF(INDEX(교과보정값!$PD:$PD,MATCH($B1171,교과보정값!$PA:$PA,0))="인문",교과보정값!PB$7,교과보정값!PC$7)),"")</f>
        <v>-0.05</v>
      </c>
      <c r="H1171" s="86">
        <f>IF(G1171="","",G1171+교과보정값!PC$15)</f>
        <v>-0.1</v>
      </c>
      <c r="I1171" s="87">
        <f>IF(J1171="","",J1171+교과보정값!PB$16)</f>
        <v>0</v>
      </c>
      <c r="J1171" s="87">
        <f>IFERROR(IF(INDEX(교과보정값!$PB:$PB,MATCH($B1171,교과보정값!$PA:$PA,0))="","",INDEX(교과보정값!$PB:$PB,MATCH($B1171,교과보정값!$PA:$PA,0))+IF(INDEX(교과보정값!$PD:$PD,MATCH($B1171,교과보정값!$PA:$PA,0))="인문",교과보정값!PB$8,교과보정값!PC$8)),"")</f>
        <v>-0.05</v>
      </c>
      <c r="K1171" s="87">
        <f>IF(J1171="","",J1171+교과보정값!PC$16)</f>
        <v>-0.1</v>
      </c>
      <c r="L1171" s="88">
        <f>IF(M1171="","",M1171+교과보정값!PB$17)</f>
        <v>0</v>
      </c>
      <c r="M1171" s="88">
        <f>IFERROR(IF(INDEX(교과보정값!$PB:$PB,MATCH($B1171,교과보정값!$PA:$PA,0))="","",INDEX(교과보정값!$PB:$PB,MATCH($B1171,교과보정값!$PA:$PA,0))+IF(INDEX(교과보정값!$PD:$PD,MATCH($B1171,교과보정값!$PA:$PA,0))="인문",교과보정값!PB$9,교과보정값!PC$9)),"")</f>
        <v>-0.05</v>
      </c>
      <c r="N1171" s="88">
        <f>IF(M1171="","",M1171+교과보정값!PC$17)</f>
        <v>-0.1</v>
      </c>
      <c r="O1171" s="89">
        <f>IF(P1171="","",P1171+교과보정값!PB$18)</f>
        <v>0</v>
      </c>
      <c r="P1171" s="89">
        <f>IFERROR(IF(INDEX(교과보정값!$PB:$PB,MATCH($B1171,교과보정값!$PA:$PA,0))="","",INDEX(교과보정값!$PB:$PB,MATCH($B1171,교과보정값!$PA:$PA,0))+IF(INDEX(교과보정값!$PD:$PD,MATCH($B1171,교과보정값!$PA:$PA,0))="인문",교과보정값!PB$10,교과보정값!PC$10)),"")</f>
        <v>-0.05</v>
      </c>
      <c r="Q1171" s="89">
        <f>IF(P1171="","",P1171+교과보정값!PC$18)</f>
        <v>-0.1</v>
      </c>
    </row>
    <row r="1172" spans="2:17">
      <c r="B1172" s="84" t="s">
        <v>2654</v>
      </c>
      <c r="C1172" s="85" t="str">
        <f>IF(D1172="","",D1172+교과보정값!PB$14)</f>
        <v/>
      </c>
      <c r="D1172" s="85" t="str">
        <f>IFERROR(IF(INDEX(교과보정값!$PB:$PB,MATCH($B1172,교과보정값!$PA:$PA,0))="","",INDEX(교과보정값!$PB:$PB,MATCH($B1172,교과보정값!$PA:$PA,0))+IF(INDEX(교과보정값!$PD:$PD,MATCH($B1172,교과보정값!$PA:$PA,0))="인문",교과보정값!PB$6,교과보정값!PC$6)),"")</f>
        <v/>
      </c>
      <c r="E1172" s="85" t="str">
        <f>IF(D1172="","",D1172+교과보정값!PC$14)</f>
        <v/>
      </c>
      <c r="F1172" s="86" t="str">
        <f>IF(G1172="","",G1172+교과보정값!PB$15)</f>
        <v/>
      </c>
      <c r="G1172" s="86" t="str">
        <f>IFERROR(IF(INDEX(교과보정값!$PB:$PB,MATCH($B1172,교과보정값!$PA:$PA,0))="","",INDEX(교과보정값!$PB:$PB,MATCH($B1172,교과보정값!$PA:$PA,0))+IF(INDEX(교과보정값!$PD:$PD,MATCH($B1172,교과보정값!$PA:$PA,0))="인문",교과보정값!PB$7,교과보정값!PC$7)),"")</f>
        <v/>
      </c>
      <c r="H1172" s="86" t="str">
        <f>IF(G1172="","",G1172+교과보정값!PC$15)</f>
        <v/>
      </c>
      <c r="I1172" s="87" t="str">
        <f>IF(J1172="","",J1172+교과보정값!PB$16)</f>
        <v/>
      </c>
      <c r="J1172" s="87" t="str">
        <f>IFERROR(IF(INDEX(교과보정값!$PB:$PB,MATCH($B1172,교과보정값!$PA:$PA,0))="","",INDEX(교과보정값!$PB:$PB,MATCH($B1172,교과보정값!$PA:$PA,0))+IF(INDEX(교과보정값!$PD:$PD,MATCH($B1172,교과보정값!$PA:$PA,0))="인문",교과보정값!PB$8,교과보정값!PC$8)),"")</f>
        <v/>
      </c>
      <c r="K1172" s="87" t="str">
        <f>IF(J1172="","",J1172+교과보정값!PC$16)</f>
        <v/>
      </c>
      <c r="L1172" s="88" t="str">
        <f>IF(M1172="","",M1172+교과보정값!PB$17)</f>
        <v/>
      </c>
      <c r="M1172" s="88" t="str">
        <f>IFERROR(IF(INDEX(교과보정값!$PB:$PB,MATCH($B1172,교과보정값!$PA:$PA,0))="","",INDEX(교과보정값!$PB:$PB,MATCH($B1172,교과보정값!$PA:$PA,0))+IF(INDEX(교과보정값!$PD:$PD,MATCH($B1172,교과보정값!$PA:$PA,0))="인문",교과보정값!PB$9,교과보정값!PC$9)),"")</f>
        <v/>
      </c>
      <c r="N1172" s="88" t="str">
        <f>IF(M1172="","",M1172+교과보정값!PC$17)</f>
        <v/>
      </c>
      <c r="O1172" s="89" t="str">
        <f>IF(P1172="","",P1172+교과보정값!PB$18)</f>
        <v/>
      </c>
      <c r="P1172" s="89" t="str">
        <f>IFERROR(IF(INDEX(교과보정값!$PB:$PB,MATCH($B1172,교과보정값!$PA:$PA,0))="","",INDEX(교과보정값!$PB:$PB,MATCH($B1172,교과보정값!$PA:$PA,0))+IF(INDEX(교과보정값!$PD:$PD,MATCH($B1172,교과보정값!$PA:$PA,0))="인문",교과보정값!PB$10,교과보정값!PC$10)),"")</f>
        <v/>
      </c>
      <c r="Q1172" s="89" t="str">
        <f>IF(P1172="","",P1172+교과보정값!PC$18)</f>
        <v/>
      </c>
    </row>
    <row r="1173" spans="2:17">
      <c r="B1173" s="84" t="s">
        <v>2655</v>
      </c>
      <c r="C1173" s="85">
        <f>IF(D1173="","",D1173+교과보정값!PB$14)</f>
        <v>0.1</v>
      </c>
      <c r="D1173" s="85">
        <f>IFERROR(IF(INDEX(교과보정값!$PB:$PB,MATCH($B1173,교과보정값!$PA:$PA,0))="","",INDEX(교과보정값!$PB:$PB,MATCH($B1173,교과보정값!$PA:$PA,0))+IF(INDEX(교과보정값!$PD:$PD,MATCH($B1173,교과보정값!$PA:$PA,0))="인문",교과보정값!PB$6,교과보정값!PC$6)),"")</f>
        <v>0.05</v>
      </c>
      <c r="E1173" s="85">
        <f>IF(D1173="","",D1173+교과보정값!PC$14)</f>
        <v>0</v>
      </c>
      <c r="F1173" s="86">
        <f>IF(G1173="","",G1173+교과보정값!PB$15)</f>
        <v>0.1</v>
      </c>
      <c r="G1173" s="86">
        <f>IFERROR(IF(INDEX(교과보정값!$PB:$PB,MATCH($B1173,교과보정값!$PA:$PA,0))="","",INDEX(교과보정값!$PB:$PB,MATCH($B1173,교과보정값!$PA:$PA,0))+IF(INDEX(교과보정값!$PD:$PD,MATCH($B1173,교과보정값!$PA:$PA,0))="인문",교과보정값!PB$7,교과보정값!PC$7)),"")</f>
        <v>0.05</v>
      </c>
      <c r="H1173" s="86">
        <f>IF(G1173="","",G1173+교과보정값!PC$15)</f>
        <v>0</v>
      </c>
      <c r="I1173" s="87">
        <f>IF(J1173="","",J1173+교과보정값!PB$16)</f>
        <v>0.1</v>
      </c>
      <c r="J1173" s="87">
        <f>IFERROR(IF(INDEX(교과보정값!$PB:$PB,MATCH($B1173,교과보정값!$PA:$PA,0))="","",INDEX(교과보정값!$PB:$PB,MATCH($B1173,교과보정값!$PA:$PA,0))+IF(INDEX(교과보정값!$PD:$PD,MATCH($B1173,교과보정값!$PA:$PA,0))="인문",교과보정값!PB$8,교과보정값!PC$8)),"")</f>
        <v>0.05</v>
      </c>
      <c r="K1173" s="87">
        <f>IF(J1173="","",J1173+교과보정값!PC$16)</f>
        <v>0</v>
      </c>
      <c r="L1173" s="88">
        <f>IF(M1173="","",M1173+교과보정값!PB$17)</f>
        <v>0.1</v>
      </c>
      <c r="M1173" s="88">
        <f>IFERROR(IF(INDEX(교과보정값!$PB:$PB,MATCH($B1173,교과보정값!$PA:$PA,0))="","",INDEX(교과보정값!$PB:$PB,MATCH($B1173,교과보정값!$PA:$PA,0))+IF(INDEX(교과보정값!$PD:$PD,MATCH($B1173,교과보정값!$PA:$PA,0))="인문",교과보정값!PB$9,교과보정값!PC$9)),"")</f>
        <v>0.05</v>
      </c>
      <c r="N1173" s="88">
        <f>IF(M1173="","",M1173+교과보정값!PC$17)</f>
        <v>0</v>
      </c>
      <c r="O1173" s="89">
        <f>IF(P1173="","",P1173+교과보정값!PB$18)</f>
        <v>0.1</v>
      </c>
      <c r="P1173" s="89">
        <f>IFERROR(IF(INDEX(교과보정값!$PB:$PB,MATCH($B1173,교과보정값!$PA:$PA,0))="","",INDEX(교과보정값!$PB:$PB,MATCH($B1173,교과보정값!$PA:$PA,0))+IF(INDEX(교과보정값!$PD:$PD,MATCH($B1173,교과보정값!$PA:$PA,0))="인문",교과보정값!PB$10,교과보정값!PC$10)),"")</f>
        <v>0.05</v>
      </c>
      <c r="Q1173" s="89">
        <f>IF(P1173="","",P1173+교과보정값!PC$18)</f>
        <v>0</v>
      </c>
    </row>
    <row r="1174" spans="2:17">
      <c r="B1174" s="84" t="s">
        <v>2656</v>
      </c>
      <c r="C1174" s="85" t="str">
        <f>IF(D1174="","",D1174+교과보정값!PB$14)</f>
        <v/>
      </c>
      <c r="D1174" s="85" t="str">
        <f>IFERROR(IF(INDEX(교과보정값!$PB:$PB,MATCH($B1174,교과보정값!$PA:$PA,0))="","",INDEX(교과보정값!$PB:$PB,MATCH($B1174,교과보정값!$PA:$PA,0))+IF(INDEX(교과보정값!$PD:$PD,MATCH($B1174,교과보정값!$PA:$PA,0))="인문",교과보정값!PB$6,교과보정값!PC$6)),"")</f>
        <v/>
      </c>
      <c r="E1174" s="85" t="str">
        <f>IF(D1174="","",D1174+교과보정값!PC$14)</f>
        <v/>
      </c>
      <c r="F1174" s="86" t="str">
        <f>IF(G1174="","",G1174+교과보정값!PB$15)</f>
        <v/>
      </c>
      <c r="G1174" s="86" t="str">
        <f>IFERROR(IF(INDEX(교과보정값!$PB:$PB,MATCH($B1174,교과보정값!$PA:$PA,0))="","",INDEX(교과보정값!$PB:$PB,MATCH($B1174,교과보정값!$PA:$PA,0))+IF(INDEX(교과보정값!$PD:$PD,MATCH($B1174,교과보정값!$PA:$PA,0))="인문",교과보정값!PB$7,교과보정값!PC$7)),"")</f>
        <v/>
      </c>
      <c r="H1174" s="86" t="str">
        <f>IF(G1174="","",G1174+교과보정값!PC$15)</f>
        <v/>
      </c>
      <c r="I1174" s="87" t="str">
        <f>IF(J1174="","",J1174+교과보정값!PB$16)</f>
        <v/>
      </c>
      <c r="J1174" s="87" t="str">
        <f>IFERROR(IF(INDEX(교과보정값!$PB:$PB,MATCH($B1174,교과보정값!$PA:$PA,0))="","",INDEX(교과보정값!$PB:$PB,MATCH($B1174,교과보정값!$PA:$PA,0))+IF(INDEX(교과보정값!$PD:$PD,MATCH($B1174,교과보정값!$PA:$PA,0))="인문",교과보정값!PB$8,교과보정값!PC$8)),"")</f>
        <v/>
      </c>
      <c r="K1174" s="87" t="str">
        <f>IF(J1174="","",J1174+교과보정값!PC$16)</f>
        <v/>
      </c>
      <c r="L1174" s="88" t="str">
        <f>IF(M1174="","",M1174+교과보정값!PB$17)</f>
        <v/>
      </c>
      <c r="M1174" s="88" t="str">
        <f>IFERROR(IF(INDEX(교과보정값!$PB:$PB,MATCH($B1174,교과보정값!$PA:$PA,0))="","",INDEX(교과보정값!$PB:$PB,MATCH($B1174,교과보정값!$PA:$PA,0))+IF(INDEX(교과보정값!$PD:$PD,MATCH($B1174,교과보정값!$PA:$PA,0))="인문",교과보정값!PB$9,교과보정값!PC$9)),"")</f>
        <v/>
      </c>
      <c r="N1174" s="88" t="str">
        <f>IF(M1174="","",M1174+교과보정값!PC$17)</f>
        <v/>
      </c>
      <c r="O1174" s="89" t="str">
        <f>IF(P1174="","",P1174+교과보정값!PB$18)</f>
        <v/>
      </c>
      <c r="P1174" s="89" t="str">
        <f>IFERROR(IF(INDEX(교과보정값!$PB:$PB,MATCH($B1174,교과보정값!$PA:$PA,0))="","",INDEX(교과보정값!$PB:$PB,MATCH($B1174,교과보정값!$PA:$PA,0))+IF(INDEX(교과보정값!$PD:$PD,MATCH($B1174,교과보정값!$PA:$PA,0))="인문",교과보정값!PB$10,교과보정값!PC$10)),"")</f>
        <v/>
      </c>
      <c r="Q1174" s="89" t="str">
        <f>IF(P1174="","",P1174+교과보정값!PC$18)</f>
        <v/>
      </c>
    </row>
    <row r="1175" spans="2:17">
      <c r="B1175" s="84" t="s">
        <v>2657</v>
      </c>
      <c r="C1175" s="85" t="str">
        <f>IF(D1175="","",D1175+교과보정값!PB$14)</f>
        <v/>
      </c>
      <c r="D1175" s="85" t="str">
        <f>IFERROR(IF(INDEX(교과보정값!$PB:$PB,MATCH($B1175,교과보정값!$PA:$PA,0))="","",INDEX(교과보정값!$PB:$PB,MATCH($B1175,교과보정값!$PA:$PA,0))+IF(INDEX(교과보정값!$PD:$PD,MATCH($B1175,교과보정값!$PA:$PA,0))="인문",교과보정값!PB$6,교과보정값!PC$6)),"")</f>
        <v/>
      </c>
      <c r="E1175" s="85" t="str">
        <f>IF(D1175="","",D1175+교과보정값!PC$14)</f>
        <v/>
      </c>
      <c r="F1175" s="86" t="str">
        <f>IF(G1175="","",G1175+교과보정값!PB$15)</f>
        <v/>
      </c>
      <c r="G1175" s="86" t="str">
        <f>IFERROR(IF(INDEX(교과보정값!$PB:$PB,MATCH($B1175,교과보정값!$PA:$PA,0))="","",INDEX(교과보정값!$PB:$PB,MATCH($B1175,교과보정값!$PA:$PA,0))+IF(INDEX(교과보정값!$PD:$PD,MATCH($B1175,교과보정값!$PA:$PA,0))="인문",교과보정값!PB$7,교과보정값!PC$7)),"")</f>
        <v/>
      </c>
      <c r="H1175" s="86" t="str">
        <f>IF(G1175="","",G1175+교과보정값!PC$15)</f>
        <v/>
      </c>
      <c r="I1175" s="87" t="str">
        <f>IF(J1175="","",J1175+교과보정값!PB$16)</f>
        <v/>
      </c>
      <c r="J1175" s="87" t="str">
        <f>IFERROR(IF(INDEX(교과보정값!$PB:$PB,MATCH($B1175,교과보정값!$PA:$PA,0))="","",INDEX(교과보정값!$PB:$PB,MATCH($B1175,교과보정값!$PA:$PA,0))+IF(INDEX(교과보정값!$PD:$PD,MATCH($B1175,교과보정값!$PA:$PA,0))="인문",교과보정값!PB$8,교과보정값!PC$8)),"")</f>
        <v/>
      </c>
      <c r="K1175" s="87" t="str">
        <f>IF(J1175="","",J1175+교과보정값!PC$16)</f>
        <v/>
      </c>
      <c r="L1175" s="88" t="str">
        <f>IF(M1175="","",M1175+교과보정값!PB$17)</f>
        <v/>
      </c>
      <c r="M1175" s="88" t="str">
        <f>IFERROR(IF(INDEX(교과보정값!$PB:$PB,MATCH($B1175,교과보정값!$PA:$PA,0))="","",INDEX(교과보정값!$PB:$PB,MATCH($B1175,교과보정값!$PA:$PA,0))+IF(INDEX(교과보정값!$PD:$PD,MATCH($B1175,교과보정값!$PA:$PA,0))="인문",교과보정값!PB$9,교과보정값!PC$9)),"")</f>
        <v/>
      </c>
      <c r="N1175" s="88" t="str">
        <f>IF(M1175="","",M1175+교과보정값!PC$17)</f>
        <v/>
      </c>
      <c r="O1175" s="89" t="str">
        <f>IF(P1175="","",P1175+교과보정값!PB$18)</f>
        <v/>
      </c>
      <c r="P1175" s="89" t="str">
        <f>IFERROR(IF(INDEX(교과보정값!$PB:$PB,MATCH($B1175,교과보정값!$PA:$PA,0))="","",INDEX(교과보정값!$PB:$PB,MATCH($B1175,교과보정값!$PA:$PA,0))+IF(INDEX(교과보정값!$PD:$PD,MATCH($B1175,교과보정값!$PA:$PA,0))="인문",교과보정값!PB$10,교과보정값!PC$10)),"")</f>
        <v/>
      </c>
      <c r="Q1175" s="89" t="str">
        <f>IF(P1175="","",P1175+교과보정값!PC$18)</f>
        <v/>
      </c>
    </row>
    <row r="1176" spans="2:17">
      <c r="B1176" s="84" t="s">
        <v>2658</v>
      </c>
      <c r="C1176" s="85" t="str">
        <f>IF(D1176="","",D1176+교과보정값!PB$14)</f>
        <v/>
      </c>
      <c r="D1176" s="85" t="str">
        <f>IFERROR(IF(INDEX(교과보정값!$PB:$PB,MATCH($B1176,교과보정값!$PA:$PA,0))="","",INDEX(교과보정값!$PB:$PB,MATCH($B1176,교과보정값!$PA:$PA,0))+IF(INDEX(교과보정값!$PD:$PD,MATCH($B1176,교과보정값!$PA:$PA,0))="인문",교과보정값!PB$6,교과보정값!PC$6)),"")</f>
        <v/>
      </c>
      <c r="E1176" s="85" t="str">
        <f>IF(D1176="","",D1176+교과보정값!PC$14)</f>
        <v/>
      </c>
      <c r="F1176" s="86" t="str">
        <f>IF(G1176="","",G1176+교과보정값!PB$15)</f>
        <v/>
      </c>
      <c r="G1176" s="86" t="str">
        <f>IFERROR(IF(INDEX(교과보정값!$PB:$PB,MATCH($B1176,교과보정값!$PA:$PA,0))="","",INDEX(교과보정값!$PB:$PB,MATCH($B1176,교과보정값!$PA:$PA,0))+IF(INDEX(교과보정값!$PD:$PD,MATCH($B1176,교과보정값!$PA:$PA,0))="인문",교과보정값!PB$7,교과보정값!PC$7)),"")</f>
        <v/>
      </c>
      <c r="H1176" s="86" t="str">
        <f>IF(G1176="","",G1176+교과보정값!PC$15)</f>
        <v/>
      </c>
      <c r="I1176" s="87" t="str">
        <f>IF(J1176="","",J1176+교과보정값!PB$16)</f>
        <v/>
      </c>
      <c r="J1176" s="87" t="str">
        <f>IFERROR(IF(INDEX(교과보정값!$PB:$PB,MATCH($B1176,교과보정값!$PA:$PA,0))="","",INDEX(교과보정값!$PB:$PB,MATCH($B1176,교과보정값!$PA:$PA,0))+IF(INDEX(교과보정값!$PD:$PD,MATCH($B1176,교과보정값!$PA:$PA,0))="인문",교과보정값!PB$8,교과보정값!PC$8)),"")</f>
        <v/>
      </c>
      <c r="K1176" s="87" t="str">
        <f>IF(J1176="","",J1176+교과보정값!PC$16)</f>
        <v/>
      </c>
      <c r="L1176" s="88" t="str">
        <f>IF(M1176="","",M1176+교과보정값!PB$17)</f>
        <v/>
      </c>
      <c r="M1176" s="88" t="str">
        <f>IFERROR(IF(INDEX(교과보정값!$PB:$PB,MATCH($B1176,교과보정값!$PA:$PA,0))="","",INDEX(교과보정값!$PB:$PB,MATCH($B1176,교과보정값!$PA:$PA,0))+IF(INDEX(교과보정값!$PD:$PD,MATCH($B1176,교과보정값!$PA:$PA,0))="인문",교과보정값!PB$9,교과보정값!PC$9)),"")</f>
        <v/>
      </c>
      <c r="N1176" s="88" t="str">
        <f>IF(M1176="","",M1176+교과보정값!PC$17)</f>
        <v/>
      </c>
      <c r="O1176" s="89" t="str">
        <f>IF(P1176="","",P1176+교과보정값!PB$18)</f>
        <v/>
      </c>
      <c r="P1176" s="89" t="str">
        <f>IFERROR(IF(INDEX(교과보정값!$PB:$PB,MATCH($B1176,교과보정값!$PA:$PA,0))="","",INDEX(교과보정값!$PB:$PB,MATCH($B1176,교과보정값!$PA:$PA,0))+IF(INDEX(교과보정값!$PD:$PD,MATCH($B1176,교과보정값!$PA:$PA,0))="인문",교과보정값!PB$10,교과보정값!PC$10)),"")</f>
        <v/>
      </c>
      <c r="Q1176" s="89" t="str">
        <f>IF(P1176="","",P1176+교과보정값!PC$18)</f>
        <v/>
      </c>
    </row>
    <row r="1177" spans="2:17">
      <c r="B1177" s="84" t="s">
        <v>2659</v>
      </c>
      <c r="C1177" s="85" t="str">
        <f>IF(D1177="","",D1177+교과보정값!PB$14)</f>
        <v/>
      </c>
      <c r="D1177" s="85" t="str">
        <f>IFERROR(IF(INDEX(교과보정값!$PB:$PB,MATCH($B1177,교과보정값!$PA:$PA,0))="","",INDEX(교과보정값!$PB:$PB,MATCH($B1177,교과보정값!$PA:$PA,0))+IF(INDEX(교과보정값!$PD:$PD,MATCH($B1177,교과보정값!$PA:$PA,0))="인문",교과보정값!PB$6,교과보정값!PC$6)),"")</f>
        <v/>
      </c>
      <c r="E1177" s="85" t="str">
        <f>IF(D1177="","",D1177+교과보정값!PC$14)</f>
        <v/>
      </c>
      <c r="F1177" s="86" t="str">
        <f>IF(G1177="","",G1177+교과보정값!PB$15)</f>
        <v/>
      </c>
      <c r="G1177" s="86" t="str">
        <f>IFERROR(IF(INDEX(교과보정값!$PB:$PB,MATCH($B1177,교과보정값!$PA:$PA,0))="","",INDEX(교과보정값!$PB:$PB,MATCH($B1177,교과보정값!$PA:$PA,0))+IF(INDEX(교과보정값!$PD:$PD,MATCH($B1177,교과보정값!$PA:$PA,0))="인문",교과보정값!PB$7,교과보정값!PC$7)),"")</f>
        <v/>
      </c>
      <c r="H1177" s="86" t="str">
        <f>IF(G1177="","",G1177+교과보정값!PC$15)</f>
        <v/>
      </c>
      <c r="I1177" s="87" t="str">
        <f>IF(J1177="","",J1177+교과보정값!PB$16)</f>
        <v/>
      </c>
      <c r="J1177" s="87" t="str">
        <f>IFERROR(IF(INDEX(교과보정값!$PB:$PB,MATCH($B1177,교과보정값!$PA:$PA,0))="","",INDEX(교과보정값!$PB:$PB,MATCH($B1177,교과보정값!$PA:$PA,0))+IF(INDEX(교과보정값!$PD:$PD,MATCH($B1177,교과보정값!$PA:$PA,0))="인문",교과보정값!PB$8,교과보정값!PC$8)),"")</f>
        <v/>
      </c>
      <c r="K1177" s="87" t="str">
        <f>IF(J1177="","",J1177+교과보정값!PC$16)</f>
        <v/>
      </c>
      <c r="L1177" s="88" t="str">
        <f>IF(M1177="","",M1177+교과보정값!PB$17)</f>
        <v/>
      </c>
      <c r="M1177" s="88" t="str">
        <f>IFERROR(IF(INDEX(교과보정값!$PB:$PB,MATCH($B1177,교과보정값!$PA:$PA,0))="","",INDEX(교과보정값!$PB:$PB,MATCH($B1177,교과보정값!$PA:$PA,0))+IF(INDEX(교과보정값!$PD:$PD,MATCH($B1177,교과보정값!$PA:$PA,0))="인문",교과보정값!PB$9,교과보정값!PC$9)),"")</f>
        <v/>
      </c>
      <c r="N1177" s="88" t="str">
        <f>IF(M1177="","",M1177+교과보정값!PC$17)</f>
        <v/>
      </c>
      <c r="O1177" s="89" t="str">
        <f>IF(P1177="","",P1177+교과보정값!PB$18)</f>
        <v/>
      </c>
      <c r="P1177" s="89" t="str">
        <f>IFERROR(IF(INDEX(교과보정값!$PB:$PB,MATCH($B1177,교과보정값!$PA:$PA,0))="","",INDEX(교과보정값!$PB:$PB,MATCH($B1177,교과보정값!$PA:$PA,0))+IF(INDEX(교과보정값!$PD:$PD,MATCH($B1177,교과보정값!$PA:$PA,0))="인문",교과보정값!PB$10,교과보정값!PC$10)),"")</f>
        <v/>
      </c>
      <c r="Q1177" s="89" t="str">
        <f>IF(P1177="","",P1177+교과보정값!PC$18)</f>
        <v/>
      </c>
    </row>
    <row r="1179" spans="2:17">
      <c r="B1179" s="159" t="s">
        <v>2660</v>
      </c>
      <c r="C1179" s="154"/>
      <c r="D1179" s="154"/>
      <c r="E1179" s="154"/>
      <c r="F1179" s="154"/>
      <c r="G1179" s="154"/>
      <c r="H1179" s="154"/>
      <c r="I1179" s="154"/>
      <c r="J1179" s="154"/>
      <c r="K1179" s="154"/>
      <c r="L1179" s="154"/>
      <c r="M1179" s="154"/>
      <c r="N1179" s="154"/>
      <c r="O1179" s="154"/>
      <c r="P1179" s="154"/>
      <c r="Q1179" s="155"/>
    </row>
    <row r="1180" spans="2:17">
      <c r="B1180" s="78"/>
      <c r="C1180" s="163" t="s">
        <v>1862</v>
      </c>
      <c r="D1180" s="154"/>
      <c r="E1180" s="155"/>
      <c r="F1180" s="161" t="s">
        <v>1863</v>
      </c>
      <c r="G1180" s="154"/>
      <c r="H1180" s="155"/>
      <c r="I1180" s="162" t="s">
        <v>1864</v>
      </c>
      <c r="J1180" s="154"/>
      <c r="K1180" s="155"/>
      <c r="L1180" s="156" t="s">
        <v>1865</v>
      </c>
      <c r="M1180" s="154"/>
      <c r="N1180" s="155"/>
      <c r="O1180" s="157" t="s">
        <v>1866</v>
      </c>
      <c r="P1180" s="154"/>
      <c r="Q1180" s="155"/>
    </row>
    <row r="1181" spans="2:17">
      <c r="B1181" s="78" t="s">
        <v>1869</v>
      </c>
      <c r="C1181" s="79" t="s">
        <v>19</v>
      </c>
      <c r="D1181" s="79" t="s">
        <v>20</v>
      </c>
      <c r="E1181" s="79" t="s">
        <v>21</v>
      </c>
      <c r="F1181" s="80" t="s">
        <v>19</v>
      </c>
      <c r="G1181" s="80" t="s">
        <v>20</v>
      </c>
      <c r="H1181" s="80" t="s">
        <v>21</v>
      </c>
      <c r="I1181" s="81" t="s">
        <v>19</v>
      </c>
      <c r="J1181" s="81" t="s">
        <v>20</v>
      </c>
      <c r="K1181" s="81" t="s">
        <v>21</v>
      </c>
      <c r="L1181" s="82" t="s">
        <v>19</v>
      </c>
      <c r="M1181" s="82" t="s">
        <v>20</v>
      </c>
      <c r="N1181" s="82" t="s">
        <v>21</v>
      </c>
      <c r="O1181" s="83" t="s">
        <v>19</v>
      </c>
      <c r="P1181" s="83" t="s">
        <v>20</v>
      </c>
      <c r="Q1181" s="83" t="s">
        <v>21</v>
      </c>
    </row>
    <row r="1182" spans="2:17">
      <c r="B1182" s="84" t="s">
        <v>2661</v>
      </c>
      <c r="C1182" s="85">
        <f>IF(D1182="","",D1182+교과보정값!PG$14)</f>
        <v>3.0000000000000002E-2</v>
      </c>
      <c r="D1182" s="85">
        <f>IFERROR(IF(INDEX(교과보정값!$PG:$PG,MATCH($B1182,교과보정값!$PF:$PF,0))="","",INDEX(교과보정값!$PG:$PG,MATCH($B1182,교과보정값!$PF:$PF,0))+IF(INDEX(교과보정값!$PI:$PI,MATCH($B1182,교과보정값!$PF:$PF,0))="인문",교과보정값!PG$6,교과보정값!PH$6)),"")</f>
        <v>-0.02</v>
      </c>
      <c r="E1182" s="85">
        <f>IF(D1182="","",D1182+교과보정값!PH$14)</f>
        <v>-7.0000000000000007E-2</v>
      </c>
      <c r="F1182" s="86">
        <f>IF(G1182="","",G1182+교과보정값!PG$15)</f>
        <v>3.0000000000000002E-2</v>
      </c>
      <c r="G1182" s="86">
        <f>IFERROR(IF(INDEX(교과보정값!$PG:$PG,MATCH($B1182,교과보정값!$PF:$PF,0))="","",INDEX(교과보정값!$PG:$PG,MATCH($B1182,교과보정값!$PF:$PF,0))+IF(INDEX(교과보정값!$PI:$PI,MATCH($B1182,교과보정값!$PF:$PF,0))="인문",교과보정값!PG$7,교과보정값!PH$7)),"")</f>
        <v>-0.02</v>
      </c>
      <c r="H1182" s="86">
        <f>IF(G1182="","",G1182+교과보정값!PH$15)</f>
        <v>-7.0000000000000007E-2</v>
      </c>
      <c r="I1182" s="87">
        <f>IF(J1182="","",J1182+교과보정값!PG$16)</f>
        <v>3.0000000000000002E-2</v>
      </c>
      <c r="J1182" s="87">
        <f>IFERROR(IF(INDEX(교과보정값!$PG:$PG,MATCH($B1182,교과보정값!$PF:$PF,0))="","",INDEX(교과보정값!$PG:$PG,MATCH($B1182,교과보정값!$PF:$PF,0))+IF(INDEX(교과보정값!$PI:$PI,MATCH($B1182,교과보정값!$PF:$PF,0))="인문",교과보정값!PG$8,교과보정값!PH$8)),"")</f>
        <v>-0.02</v>
      </c>
      <c r="K1182" s="87">
        <f>IF(J1182="","",J1182+교과보정값!PH$16)</f>
        <v>-7.0000000000000007E-2</v>
      </c>
      <c r="L1182" s="88">
        <f>IF(M1182="","",M1182+교과보정값!PG$17)</f>
        <v>3.0000000000000002E-2</v>
      </c>
      <c r="M1182" s="88">
        <f>IFERROR(IF(INDEX(교과보정값!$PG:$PG,MATCH($B1182,교과보정값!$PF:$PF,0))="","",INDEX(교과보정값!$PG:$PG,MATCH($B1182,교과보정값!$PF:$PF,0))+IF(INDEX(교과보정값!$PI:$PI,MATCH($B1182,교과보정값!$PF:$PF,0))="인문",교과보정값!PG$9,교과보정값!PH$9)),"")</f>
        <v>-0.02</v>
      </c>
      <c r="N1182" s="88">
        <f>IF(M1182="","",M1182+교과보정값!PH$17)</f>
        <v>-7.0000000000000007E-2</v>
      </c>
      <c r="O1182" s="89">
        <f>IF(P1182="","",P1182+교과보정값!PG$18)</f>
        <v>3.0000000000000002E-2</v>
      </c>
      <c r="P1182" s="89">
        <f>IFERROR(IF(INDEX(교과보정값!$PG:$PG,MATCH($B1182,교과보정값!$PF:$PF,0))="","",INDEX(교과보정값!$PG:$PG,MATCH($B1182,교과보정값!$PF:$PF,0))+IF(INDEX(교과보정값!$PI:$PI,MATCH($B1182,교과보정값!$PF:$PF,0))="인문",교과보정값!PG$10,교과보정값!PH$10)),"")</f>
        <v>-0.02</v>
      </c>
      <c r="Q1182" s="89">
        <f>IF(P1182="","",P1182+교과보정값!PH$18)</f>
        <v>-7.0000000000000007E-2</v>
      </c>
    </row>
    <row r="1183" spans="2:17">
      <c r="B1183" s="84" t="s">
        <v>2662</v>
      </c>
      <c r="C1183" s="85" t="str">
        <f>IF(D1183="","",D1183+교과보정값!PG$14)</f>
        <v/>
      </c>
      <c r="D1183" s="85" t="str">
        <f>IFERROR(IF(INDEX(교과보정값!$PG:$PG,MATCH($B1183,교과보정값!$PF:$PF,0))="","",INDEX(교과보정값!$PG:$PG,MATCH($B1183,교과보정값!$PF:$PF,0))+IF(INDEX(교과보정값!$PI:$PI,MATCH($B1183,교과보정값!$PF:$PF,0))="인문",교과보정값!PG$6,교과보정값!PH$6)),"")</f>
        <v/>
      </c>
      <c r="E1183" s="85" t="str">
        <f>IF(D1183="","",D1183+교과보정값!PH$14)</f>
        <v/>
      </c>
      <c r="F1183" s="86" t="str">
        <f>IF(G1183="","",G1183+교과보정값!PG$15)</f>
        <v/>
      </c>
      <c r="G1183" s="86" t="str">
        <f>IFERROR(IF(INDEX(교과보정값!$PG:$PG,MATCH($B1183,교과보정값!$PF:$PF,0))="","",INDEX(교과보정값!$PG:$PG,MATCH($B1183,교과보정값!$PF:$PF,0))+IF(INDEX(교과보정값!$PI:$PI,MATCH($B1183,교과보정값!$PF:$PF,0))="인문",교과보정값!PG$7,교과보정값!PH$7)),"")</f>
        <v/>
      </c>
      <c r="H1183" s="86" t="str">
        <f>IF(G1183="","",G1183+교과보정값!PH$15)</f>
        <v/>
      </c>
      <c r="I1183" s="87" t="str">
        <f>IF(J1183="","",J1183+교과보정값!PG$16)</f>
        <v/>
      </c>
      <c r="J1183" s="87" t="str">
        <f>IFERROR(IF(INDEX(교과보정값!$PG:$PG,MATCH($B1183,교과보정값!$PF:$PF,0))="","",INDEX(교과보정값!$PG:$PG,MATCH($B1183,교과보정값!$PF:$PF,0))+IF(INDEX(교과보정값!$PI:$PI,MATCH($B1183,교과보정값!$PF:$PF,0))="인문",교과보정값!PG$8,교과보정값!PH$8)),"")</f>
        <v/>
      </c>
      <c r="K1183" s="87" t="str">
        <f>IF(J1183="","",J1183+교과보정값!PH$16)</f>
        <v/>
      </c>
      <c r="L1183" s="88" t="str">
        <f>IF(M1183="","",M1183+교과보정값!PG$17)</f>
        <v/>
      </c>
      <c r="M1183" s="88" t="str">
        <f>IFERROR(IF(INDEX(교과보정값!$PG:$PG,MATCH($B1183,교과보정값!$PF:$PF,0))="","",INDEX(교과보정값!$PG:$PG,MATCH($B1183,교과보정값!$PF:$PF,0))+IF(INDEX(교과보정값!$PI:$PI,MATCH($B1183,교과보정값!$PF:$PF,0))="인문",교과보정값!PG$9,교과보정값!PH$9)),"")</f>
        <v/>
      </c>
      <c r="N1183" s="88" t="str">
        <f>IF(M1183="","",M1183+교과보정값!PH$17)</f>
        <v/>
      </c>
      <c r="O1183" s="89" t="str">
        <f>IF(P1183="","",P1183+교과보정값!PG$18)</f>
        <v/>
      </c>
      <c r="P1183" s="89" t="str">
        <f>IFERROR(IF(INDEX(교과보정값!$PG:$PG,MATCH($B1183,교과보정값!$PF:$PF,0))="","",INDEX(교과보정값!$PG:$PG,MATCH($B1183,교과보정값!$PF:$PF,0))+IF(INDEX(교과보정값!$PI:$PI,MATCH($B1183,교과보정값!$PF:$PF,0))="인문",교과보정값!PG$10,교과보정값!PH$10)),"")</f>
        <v/>
      </c>
      <c r="Q1183" s="89" t="str">
        <f>IF(P1183="","",P1183+교과보정값!PH$18)</f>
        <v/>
      </c>
    </row>
    <row r="1184" spans="2:17">
      <c r="B1184" s="84" t="s">
        <v>2663</v>
      </c>
      <c r="C1184" s="85">
        <f>IF(D1184="","",D1184+교과보정값!PG$14)</f>
        <v>7.0000000000000007E-2</v>
      </c>
      <c r="D1184" s="85">
        <f>IFERROR(IF(INDEX(교과보정값!$PG:$PG,MATCH($B1184,교과보정값!$PF:$PF,0))="","",INDEX(교과보정값!$PG:$PG,MATCH($B1184,교과보정값!$PF:$PF,0))+IF(INDEX(교과보정값!$PI:$PI,MATCH($B1184,교과보정값!$PF:$PF,0))="인문",교과보정값!PG$6,교과보정값!PH$6)),"")</f>
        <v>0.02</v>
      </c>
      <c r="E1184" s="85">
        <f>IF(D1184="","",D1184+교과보정값!PH$14)</f>
        <v>-3.0000000000000002E-2</v>
      </c>
      <c r="F1184" s="86">
        <f>IF(G1184="","",G1184+교과보정값!PG$15)</f>
        <v>7.0000000000000007E-2</v>
      </c>
      <c r="G1184" s="86">
        <f>IFERROR(IF(INDEX(교과보정값!$PG:$PG,MATCH($B1184,교과보정값!$PF:$PF,0))="","",INDEX(교과보정값!$PG:$PG,MATCH($B1184,교과보정값!$PF:$PF,0))+IF(INDEX(교과보정값!$PI:$PI,MATCH($B1184,교과보정값!$PF:$PF,0))="인문",교과보정값!PG$7,교과보정값!PH$7)),"")</f>
        <v>0.02</v>
      </c>
      <c r="H1184" s="86">
        <f>IF(G1184="","",G1184+교과보정값!PH$15)</f>
        <v>-3.0000000000000002E-2</v>
      </c>
      <c r="I1184" s="87">
        <f>IF(J1184="","",J1184+교과보정값!PG$16)</f>
        <v>7.0000000000000007E-2</v>
      </c>
      <c r="J1184" s="87">
        <f>IFERROR(IF(INDEX(교과보정값!$PG:$PG,MATCH($B1184,교과보정값!$PF:$PF,0))="","",INDEX(교과보정값!$PG:$PG,MATCH($B1184,교과보정값!$PF:$PF,0))+IF(INDEX(교과보정값!$PI:$PI,MATCH($B1184,교과보정값!$PF:$PF,0))="인문",교과보정값!PG$8,교과보정값!PH$8)),"")</f>
        <v>0.02</v>
      </c>
      <c r="K1184" s="87">
        <f>IF(J1184="","",J1184+교과보정값!PH$16)</f>
        <v>-3.0000000000000002E-2</v>
      </c>
      <c r="L1184" s="88">
        <f>IF(M1184="","",M1184+교과보정값!PG$17)</f>
        <v>7.0000000000000007E-2</v>
      </c>
      <c r="M1184" s="88">
        <f>IFERROR(IF(INDEX(교과보정값!$PG:$PG,MATCH($B1184,교과보정값!$PF:$PF,0))="","",INDEX(교과보정값!$PG:$PG,MATCH($B1184,교과보정값!$PF:$PF,0))+IF(INDEX(교과보정값!$PI:$PI,MATCH($B1184,교과보정값!$PF:$PF,0))="인문",교과보정값!PG$9,교과보정값!PH$9)),"")</f>
        <v>0.02</v>
      </c>
      <c r="N1184" s="88">
        <f>IF(M1184="","",M1184+교과보정값!PH$17)</f>
        <v>-3.0000000000000002E-2</v>
      </c>
      <c r="O1184" s="89">
        <f>IF(P1184="","",P1184+교과보정값!PG$18)</f>
        <v>7.0000000000000007E-2</v>
      </c>
      <c r="P1184" s="89">
        <f>IFERROR(IF(INDEX(교과보정값!$PG:$PG,MATCH($B1184,교과보정값!$PF:$PF,0))="","",INDEX(교과보정값!$PG:$PG,MATCH($B1184,교과보정값!$PF:$PF,0))+IF(INDEX(교과보정값!$PI:$PI,MATCH($B1184,교과보정값!$PF:$PF,0))="인문",교과보정값!PG$10,교과보정값!PH$10)),"")</f>
        <v>0.02</v>
      </c>
      <c r="Q1184" s="89">
        <f>IF(P1184="","",P1184+교과보정값!PH$18)</f>
        <v>-3.0000000000000002E-2</v>
      </c>
    </row>
    <row r="1185" spans="2:17">
      <c r="B1185" s="84" t="s">
        <v>2664</v>
      </c>
      <c r="C1185" s="85">
        <f>IF(D1185="","",D1185+교과보정값!PG$14)</f>
        <v>0</v>
      </c>
      <c r="D1185" s="85">
        <f>IFERROR(IF(INDEX(교과보정값!$PG:$PG,MATCH($B1185,교과보정값!$PF:$PF,0))="","",INDEX(교과보정값!$PG:$PG,MATCH($B1185,교과보정값!$PF:$PF,0))+IF(INDEX(교과보정값!$PI:$PI,MATCH($B1185,교과보정값!$PF:$PF,0))="인문",교과보정값!PG$6,교과보정값!PH$6)),"")</f>
        <v>-0.05</v>
      </c>
      <c r="E1185" s="85">
        <f>IF(D1185="","",D1185+교과보정값!PH$14)</f>
        <v>-0.1</v>
      </c>
      <c r="F1185" s="86">
        <f>IF(G1185="","",G1185+교과보정값!PG$15)</f>
        <v>0</v>
      </c>
      <c r="G1185" s="86">
        <f>IFERROR(IF(INDEX(교과보정값!$PG:$PG,MATCH($B1185,교과보정값!$PF:$PF,0))="","",INDEX(교과보정값!$PG:$PG,MATCH($B1185,교과보정값!$PF:$PF,0))+IF(INDEX(교과보정값!$PI:$PI,MATCH($B1185,교과보정값!$PF:$PF,0))="인문",교과보정값!PG$7,교과보정값!PH$7)),"")</f>
        <v>-0.05</v>
      </c>
      <c r="H1185" s="86">
        <f>IF(G1185="","",G1185+교과보정값!PH$15)</f>
        <v>-0.1</v>
      </c>
      <c r="I1185" s="87">
        <f>IF(J1185="","",J1185+교과보정값!PG$16)</f>
        <v>0</v>
      </c>
      <c r="J1185" s="87">
        <f>IFERROR(IF(INDEX(교과보정값!$PG:$PG,MATCH($B1185,교과보정값!$PF:$PF,0))="","",INDEX(교과보정값!$PG:$PG,MATCH($B1185,교과보정값!$PF:$PF,0))+IF(INDEX(교과보정값!$PI:$PI,MATCH($B1185,교과보정값!$PF:$PF,0))="인문",교과보정값!PG$8,교과보정값!PH$8)),"")</f>
        <v>-0.05</v>
      </c>
      <c r="K1185" s="87">
        <f>IF(J1185="","",J1185+교과보정값!PH$16)</f>
        <v>-0.1</v>
      </c>
      <c r="L1185" s="88">
        <f>IF(M1185="","",M1185+교과보정값!PG$17)</f>
        <v>0</v>
      </c>
      <c r="M1185" s="88">
        <f>IFERROR(IF(INDEX(교과보정값!$PG:$PG,MATCH($B1185,교과보정값!$PF:$PF,0))="","",INDEX(교과보정값!$PG:$PG,MATCH($B1185,교과보정값!$PF:$PF,0))+IF(INDEX(교과보정값!$PI:$PI,MATCH($B1185,교과보정값!$PF:$PF,0))="인문",교과보정값!PG$9,교과보정값!PH$9)),"")</f>
        <v>-0.05</v>
      </c>
      <c r="N1185" s="88">
        <f>IF(M1185="","",M1185+교과보정값!PH$17)</f>
        <v>-0.1</v>
      </c>
      <c r="O1185" s="89">
        <f>IF(P1185="","",P1185+교과보정값!PG$18)</f>
        <v>0</v>
      </c>
      <c r="P1185" s="89">
        <f>IFERROR(IF(INDEX(교과보정값!$PG:$PG,MATCH($B1185,교과보정값!$PF:$PF,0))="","",INDEX(교과보정값!$PG:$PG,MATCH($B1185,교과보정값!$PF:$PF,0))+IF(INDEX(교과보정값!$PI:$PI,MATCH($B1185,교과보정값!$PF:$PF,0))="인문",교과보정값!PG$10,교과보정값!PH$10)),"")</f>
        <v>-0.05</v>
      </c>
      <c r="Q1185" s="89">
        <f>IF(P1185="","",P1185+교과보정값!PH$18)</f>
        <v>-0.1</v>
      </c>
    </row>
    <row r="1186" spans="2:17">
      <c r="B1186" s="84" t="s">
        <v>2665</v>
      </c>
      <c r="C1186" s="85" t="str">
        <f>IF(D1186="","",D1186+교과보정값!PG$14)</f>
        <v/>
      </c>
      <c r="D1186" s="85" t="str">
        <f>IFERROR(IF(INDEX(교과보정값!$PG:$PG,MATCH($B1186,교과보정값!$PF:$PF,0))="","",INDEX(교과보정값!$PG:$PG,MATCH($B1186,교과보정값!$PF:$PF,0))+IF(INDEX(교과보정값!$PI:$PI,MATCH($B1186,교과보정값!$PF:$PF,0))="인문",교과보정값!PG$6,교과보정값!PH$6)),"")</f>
        <v/>
      </c>
      <c r="E1186" s="85" t="str">
        <f>IF(D1186="","",D1186+교과보정값!PH$14)</f>
        <v/>
      </c>
      <c r="F1186" s="86" t="str">
        <f>IF(G1186="","",G1186+교과보정값!PG$15)</f>
        <v/>
      </c>
      <c r="G1186" s="86" t="str">
        <f>IFERROR(IF(INDEX(교과보정값!$PG:$PG,MATCH($B1186,교과보정값!$PF:$PF,0))="","",INDEX(교과보정값!$PG:$PG,MATCH($B1186,교과보정값!$PF:$PF,0))+IF(INDEX(교과보정값!$PI:$PI,MATCH($B1186,교과보정값!$PF:$PF,0))="인문",교과보정값!PG$7,교과보정값!PH$7)),"")</f>
        <v/>
      </c>
      <c r="H1186" s="86" t="str">
        <f>IF(G1186="","",G1186+교과보정값!PH$15)</f>
        <v/>
      </c>
      <c r="I1186" s="87" t="str">
        <f>IF(J1186="","",J1186+교과보정값!PG$16)</f>
        <v/>
      </c>
      <c r="J1186" s="87" t="str">
        <f>IFERROR(IF(INDEX(교과보정값!$PG:$PG,MATCH($B1186,교과보정값!$PF:$PF,0))="","",INDEX(교과보정값!$PG:$PG,MATCH($B1186,교과보정값!$PF:$PF,0))+IF(INDEX(교과보정값!$PI:$PI,MATCH($B1186,교과보정값!$PF:$PF,0))="인문",교과보정값!PG$8,교과보정값!PH$8)),"")</f>
        <v/>
      </c>
      <c r="K1186" s="87" t="str">
        <f>IF(J1186="","",J1186+교과보정값!PH$16)</f>
        <v/>
      </c>
      <c r="L1186" s="88" t="str">
        <f>IF(M1186="","",M1186+교과보정값!PG$17)</f>
        <v/>
      </c>
      <c r="M1186" s="88" t="str">
        <f>IFERROR(IF(INDEX(교과보정값!$PG:$PG,MATCH($B1186,교과보정값!$PF:$PF,0))="","",INDEX(교과보정값!$PG:$PG,MATCH($B1186,교과보정값!$PF:$PF,0))+IF(INDEX(교과보정값!$PI:$PI,MATCH($B1186,교과보정값!$PF:$PF,0))="인문",교과보정값!PG$9,교과보정값!PH$9)),"")</f>
        <v/>
      </c>
      <c r="N1186" s="88" t="str">
        <f>IF(M1186="","",M1186+교과보정값!PH$17)</f>
        <v/>
      </c>
      <c r="O1186" s="89" t="str">
        <f>IF(P1186="","",P1186+교과보정값!PG$18)</f>
        <v/>
      </c>
      <c r="P1186" s="89" t="str">
        <f>IFERROR(IF(INDEX(교과보정값!$PG:$PG,MATCH($B1186,교과보정값!$PF:$PF,0))="","",INDEX(교과보정값!$PG:$PG,MATCH($B1186,교과보정값!$PF:$PF,0))+IF(INDEX(교과보정값!$PI:$PI,MATCH($B1186,교과보정값!$PF:$PF,0))="인문",교과보정값!PG$10,교과보정값!PH$10)),"")</f>
        <v/>
      </c>
      <c r="Q1186" s="89" t="str">
        <f>IF(P1186="","",P1186+교과보정값!PH$18)</f>
        <v/>
      </c>
    </row>
    <row r="1187" spans="2:17">
      <c r="B1187" s="84" t="s">
        <v>2666</v>
      </c>
      <c r="C1187" s="85">
        <f>IF(D1187="","",D1187+교과보정값!PG$14)</f>
        <v>0.1</v>
      </c>
      <c r="D1187" s="85">
        <f>IFERROR(IF(INDEX(교과보정값!$PG:$PG,MATCH($B1187,교과보정값!$PF:$PF,0))="","",INDEX(교과보정값!$PG:$PG,MATCH($B1187,교과보정값!$PF:$PF,0))+IF(INDEX(교과보정값!$PI:$PI,MATCH($B1187,교과보정값!$PF:$PF,0))="인문",교과보정값!PG$6,교과보정값!PH$6)),"")</f>
        <v>0.05</v>
      </c>
      <c r="E1187" s="85">
        <f>IF(D1187="","",D1187+교과보정값!PH$14)</f>
        <v>0</v>
      </c>
      <c r="F1187" s="86">
        <f>IF(G1187="","",G1187+교과보정값!PG$15)</f>
        <v>0.1</v>
      </c>
      <c r="G1187" s="86">
        <f>IFERROR(IF(INDEX(교과보정값!$PG:$PG,MATCH($B1187,교과보정값!$PF:$PF,0))="","",INDEX(교과보정값!$PG:$PG,MATCH($B1187,교과보정값!$PF:$PF,0))+IF(INDEX(교과보정값!$PI:$PI,MATCH($B1187,교과보정값!$PF:$PF,0))="인문",교과보정값!PG$7,교과보정값!PH$7)),"")</f>
        <v>0.05</v>
      </c>
      <c r="H1187" s="86">
        <f>IF(G1187="","",G1187+교과보정값!PH$15)</f>
        <v>0</v>
      </c>
      <c r="I1187" s="87">
        <f>IF(J1187="","",J1187+교과보정값!PG$16)</f>
        <v>0.1</v>
      </c>
      <c r="J1187" s="87">
        <f>IFERROR(IF(INDEX(교과보정값!$PG:$PG,MATCH($B1187,교과보정값!$PF:$PF,0))="","",INDEX(교과보정값!$PG:$PG,MATCH($B1187,교과보정값!$PF:$PF,0))+IF(INDEX(교과보정값!$PI:$PI,MATCH($B1187,교과보정값!$PF:$PF,0))="인문",교과보정값!PG$8,교과보정값!PH$8)),"")</f>
        <v>0.05</v>
      </c>
      <c r="K1187" s="87">
        <f>IF(J1187="","",J1187+교과보정값!PH$16)</f>
        <v>0</v>
      </c>
      <c r="L1187" s="88">
        <f>IF(M1187="","",M1187+교과보정값!PG$17)</f>
        <v>0.1</v>
      </c>
      <c r="M1187" s="88">
        <f>IFERROR(IF(INDEX(교과보정값!$PG:$PG,MATCH($B1187,교과보정값!$PF:$PF,0))="","",INDEX(교과보정값!$PG:$PG,MATCH($B1187,교과보정값!$PF:$PF,0))+IF(INDEX(교과보정값!$PI:$PI,MATCH($B1187,교과보정값!$PF:$PF,0))="인문",교과보정값!PG$9,교과보정값!PH$9)),"")</f>
        <v>0.05</v>
      </c>
      <c r="N1187" s="88">
        <f>IF(M1187="","",M1187+교과보정값!PH$17)</f>
        <v>0</v>
      </c>
      <c r="O1187" s="89">
        <f>IF(P1187="","",P1187+교과보정값!PG$18)</f>
        <v>0.1</v>
      </c>
      <c r="P1187" s="89">
        <f>IFERROR(IF(INDEX(교과보정값!$PG:$PG,MATCH($B1187,교과보정값!$PF:$PF,0))="","",INDEX(교과보정값!$PG:$PG,MATCH($B1187,교과보정값!$PF:$PF,0))+IF(INDEX(교과보정값!$PI:$PI,MATCH($B1187,교과보정값!$PF:$PF,0))="인문",교과보정값!PG$10,교과보정값!PH$10)),"")</f>
        <v>0.05</v>
      </c>
      <c r="Q1187" s="89">
        <f>IF(P1187="","",P1187+교과보정값!PH$18)</f>
        <v>0</v>
      </c>
    </row>
    <row r="1188" spans="2:17">
      <c r="B1188" s="84" t="s">
        <v>2667</v>
      </c>
      <c r="C1188" s="85" t="str">
        <f>IF(D1188="","",D1188+교과보정값!PG$14)</f>
        <v/>
      </c>
      <c r="D1188" s="85" t="str">
        <f>IFERROR(IF(INDEX(교과보정값!$PG:$PG,MATCH($B1188,교과보정값!$PF:$PF,0))="","",INDEX(교과보정값!$PG:$PG,MATCH($B1188,교과보정값!$PF:$PF,0))+IF(INDEX(교과보정값!$PI:$PI,MATCH($B1188,교과보정값!$PF:$PF,0))="인문",교과보정값!PG$6,교과보정값!PH$6)),"")</f>
        <v/>
      </c>
      <c r="E1188" s="85" t="str">
        <f>IF(D1188="","",D1188+교과보정값!PH$14)</f>
        <v/>
      </c>
      <c r="F1188" s="86" t="str">
        <f>IF(G1188="","",G1188+교과보정값!PG$15)</f>
        <v/>
      </c>
      <c r="G1188" s="86" t="str">
        <f>IFERROR(IF(INDEX(교과보정값!$PG:$PG,MATCH($B1188,교과보정값!$PF:$PF,0))="","",INDEX(교과보정값!$PG:$PG,MATCH($B1188,교과보정값!$PF:$PF,0))+IF(INDEX(교과보정값!$PI:$PI,MATCH($B1188,교과보정값!$PF:$PF,0))="인문",교과보정값!PG$7,교과보정값!PH$7)),"")</f>
        <v/>
      </c>
      <c r="H1188" s="86" t="str">
        <f>IF(G1188="","",G1188+교과보정값!PH$15)</f>
        <v/>
      </c>
      <c r="I1188" s="87" t="str">
        <f>IF(J1188="","",J1188+교과보정값!PG$16)</f>
        <v/>
      </c>
      <c r="J1188" s="87" t="str">
        <f>IFERROR(IF(INDEX(교과보정값!$PG:$PG,MATCH($B1188,교과보정값!$PF:$PF,0))="","",INDEX(교과보정값!$PG:$PG,MATCH($B1188,교과보정값!$PF:$PF,0))+IF(INDEX(교과보정값!$PI:$PI,MATCH($B1188,교과보정값!$PF:$PF,0))="인문",교과보정값!PG$8,교과보정값!PH$8)),"")</f>
        <v/>
      </c>
      <c r="K1188" s="87" t="str">
        <f>IF(J1188="","",J1188+교과보정값!PH$16)</f>
        <v/>
      </c>
      <c r="L1188" s="88" t="str">
        <f>IF(M1188="","",M1188+교과보정값!PG$17)</f>
        <v/>
      </c>
      <c r="M1188" s="88" t="str">
        <f>IFERROR(IF(INDEX(교과보정값!$PG:$PG,MATCH($B1188,교과보정값!$PF:$PF,0))="","",INDEX(교과보정값!$PG:$PG,MATCH($B1188,교과보정값!$PF:$PF,0))+IF(INDEX(교과보정값!$PI:$PI,MATCH($B1188,교과보정값!$PF:$PF,0))="인문",교과보정값!PG$9,교과보정값!PH$9)),"")</f>
        <v/>
      </c>
      <c r="N1188" s="88" t="str">
        <f>IF(M1188="","",M1188+교과보정값!PH$17)</f>
        <v/>
      </c>
      <c r="O1188" s="89" t="str">
        <f>IF(P1188="","",P1188+교과보정값!PG$18)</f>
        <v/>
      </c>
      <c r="P1188" s="89" t="str">
        <f>IFERROR(IF(INDEX(교과보정값!$PG:$PG,MATCH($B1188,교과보정값!$PF:$PF,0))="","",INDEX(교과보정값!$PG:$PG,MATCH($B1188,교과보정값!$PF:$PF,0))+IF(INDEX(교과보정값!$PI:$PI,MATCH($B1188,교과보정값!$PF:$PF,0))="인문",교과보정값!PG$10,교과보정값!PH$10)),"")</f>
        <v/>
      </c>
      <c r="Q1188" s="89" t="str">
        <f>IF(P1188="","",P1188+교과보정값!PH$18)</f>
        <v/>
      </c>
    </row>
    <row r="1189" spans="2:17">
      <c r="B1189" s="84" t="s">
        <v>2668</v>
      </c>
      <c r="C1189" s="85" t="str">
        <f>IF(D1189="","",D1189+교과보정값!PG$14)</f>
        <v/>
      </c>
      <c r="D1189" s="85" t="str">
        <f>IFERROR(IF(INDEX(교과보정값!$PG:$PG,MATCH($B1189,교과보정값!$PF:$PF,0))="","",INDEX(교과보정값!$PG:$PG,MATCH($B1189,교과보정값!$PF:$PF,0))+IF(INDEX(교과보정값!$PI:$PI,MATCH($B1189,교과보정값!$PF:$PF,0))="인문",교과보정값!PG$6,교과보정값!PH$6)),"")</f>
        <v/>
      </c>
      <c r="E1189" s="85" t="str">
        <f>IF(D1189="","",D1189+교과보정값!PH$14)</f>
        <v/>
      </c>
      <c r="F1189" s="86" t="str">
        <f>IF(G1189="","",G1189+교과보정값!PG$15)</f>
        <v/>
      </c>
      <c r="G1189" s="86" t="str">
        <f>IFERROR(IF(INDEX(교과보정값!$PG:$PG,MATCH($B1189,교과보정값!$PF:$PF,0))="","",INDEX(교과보정값!$PG:$PG,MATCH($B1189,교과보정값!$PF:$PF,0))+IF(INDEX(교과보정값!$PI:$PI,MATCH($B1189,교과보정값!$PF:$PF,0))="인문",교과보정값!PG$7,교과보정값!PH$7)),"")</f>
        <v/>
      </c>
      <c r="H1189" s="86" t="str">
        <f>IF(G1189="","",G1189+교과보정값!PH$15)</f>
        <v/>
      </c>
      <c r="I1189" s="87" t="str">
        <f>IF(J1189="","",J1189+교과보정값!PG$16)</f>
        <v/>
      </c>
      <c r="J1189" s="87" t="str">
        <f>IFERROR(IF(INDEX(교과보정값!$PG:$PG,MATCH($B1189,교과보정값!$PF:$PF,0))="","",INDEX(교과보정값!$PG:$PG,MATCH($B1189,교과보정값!$PF:$PF,0))+IF(INDEX(교과보정값!$PI:$PI,MATCH($B1189,교과보정값!$PF:$PF,0))="인문",교과보정값!PG$8,교과보정값!PH$8)),"")</f>
        <v/>
      </c>
      <c r="K1189" s="87" t="str">
        <f>IF(J1189="","",J1189+교과보정값!PH$16)</f>
        <v/>
      </c>
      <c r="L1189" s="88" t="str">
        <f>IF(M1189="","",M1189+교과보정값!PG$17)</f>
        <v/>
      </c>
      <c r="M1189" s="88" t="str">
        <f>IFERROR(IF(INDEX(교과보정값!$PG:$PG,MATCH($B1189,교과보정값!$PF:$PF,0))="","",INDEX(교과보정값!$PG:$PG,MATCH($B1189,교과보정값!$PF:$PF,0))+IF(INDEX(교과보정값!$PI:$PI,MATCH($B1189,교과보정값!$PF:$PF,0))="인문",교과보정값!PG$9,교과보정값!PH$9)),"")</f>
        <v/>
      </c>
      <c r="N1189" s="88" t="str">
        <f>IF(M1189="","",M1189+교과보정값!PH$17)</f>
        <v/>
      </c>
      <c r="O1189" s="89" t="str">
        <f>IF(P1189="","",P1189+교과보정값!PG$18)</f>
        <v/>
      </c>
      <c r="P1189" s="89" t="str">
        <f>IFERROR(IF(INDEX(교과보정값!$PG:$PG,MATCH($B1189,교과보정값!$PF:$PF,0))="","",INDEX(교과보정값!$PG:$PG,MATCH($B1189,교과보정값!$PF:$PF,0))+IF(INDEX(교과보정값!$PI:$PI,MATCH($B1189,교과보정값!$PF:$PF,0))="인문",교과보정값!PG$10,교과보정값!PH$10)),"")</f>
        <v/>
      </c>
      <c r="Q1189" s="89" t="str">
        <f>IF(P1189="","",P1189+교과보정값!PH$18)</f>
        <v/>
      </c>
    </row>
    <row r="1190" spans="2:17">
      <c r="B1190" s="84" t="s">
        <v>2669</v>
      </c>
      <c r="C1190" s="85" t="str">
        <f>IF(D1190="","",D1190+교과보정값!PG$14)</f>
        <v/>
      </c>
      <c r="D1190" s="85" t="str">
        <f>IFERROR(IF(INDEX(교과보정값!$PG:$PG,MATCH($B1190,교과보정값!$PF:$PF,0))="","",INDEX(교과보정값!$PG:$PG,MATCH($B1190,교과보정값!$PF:$PF,0))+IF(INDEX(교과보정값!$PI:$PI,MATCH($B1190,교과보정값!$PF:$PF,0))="인문",교과보정값!PG$6,교과보정값!PH$6)),"")</f>
        <v/>
      </c>
      <c r="E1190" s="85" t="str">
        <f>IF(D1190="","",D1190+교과보정값!PH$14)</f>
        <v/>
      </c>
      <c r="F1190" s="86" t="str">
        <f>IF(G1190="","",G1190+교과보정값!PG$15)</f>
        <v/>
      </c>
      <c r="G1190" s="86" t="str">
        <f>IFERROR(IF(INDEX(교과보정값!$PG:$PG,MATCH($B1190,교과보정값!$PF:$PF,0))="","",INDEX(교과보정값!$PG:$PG,MATCH($B1190,교과보정값!$PF:$PF,0))+IF(INDEX(교과보정값!$PI:$PI,MATCH($B1190,교과보정값!$PF:$PF,0))="인문",교과보정값!PG$7,교과보정값!PH$7)),"")</f>
        <v/>
      </c>
      <c r="H1190" s="86" t="str">
        <f>IF(G1190="","",G1190+교과보정값!PH$15)</f>
        <v/>
      </c>
      <c r="I1190" s="87" t="str">
        <f>IF(J1190="","",J1190+교과보정값!PG$16)</f>
        <v/>
      </c>
      <c r="J1190" s="87" t="str">
        <f>IFERROR(IF(INDEX(교과보정값!$PG:$PG,MATCH($B1190,교과보정값!$PF:$PF,0))="","",INDEX(교과보정값!$PG:$PG,MATCH($B1190,교과보정값!$PF:$PF,0))+IF(INDEX(교과보정값!$PI:$PI,MATCH($B1190,교과보정값!$PF:$PF,0))="인문",교과보정값!PG$8,교과보정값!PH$8)),"")</f>
        <v/>
      </c>
      <c r="K1190" s="87" t="str">
        <f>IF(J1190="","",J1190+교과보정값!PH$16)</f>
        <v/>
      </c>
      <c r="L1190" s="88" t="str">
        <f>IF(M1190="","",M1190+교과보정값!PG$17)</f>
        <v/>
      </c>
      <c r="M1190" s="88" t="str">
        <f>IFERROR(IF(INDEX(교과보정값!$PG:$PG,MATCH($B1190,교과보정값!$PF:$PF,0))="","",INDEX(교과보정값!$PG:$PG,MATCH($B1190,교과보정값!$PF:$PF,0))+IF(INDEX(교과보정값!$PI:$PI,MATCH($B1190,교과보정값!$PF:$PF,0))="인문",교과보정값!PG$9,교과보정값!PH$9)),"")</f>
        <v/>
      </c>
      <c r="N1190" s="88" t="str">
        <f>IF(M1190="","",M1190+교과보정값!PH$17)</f>
        <v/>
      </c>
      <c r="O1190" s="89" t="str">
        <f>IF(P1190="","",P1190+교과보정값!PG$18)</f>
        <v/>
      </c>
      <c r="P1190" s="89" t="str">
        <f>IFERROR(IF(INDEX(교과보정값!$PG:$PG,MATCH($B1190,교과보정값!$PF:$PF,0))="","",INDEX(교과보정값!$PG:$PG,MATCH($B1190,교과보정값!$PF:$PF,0))+IF(INDEX(교과보정값!$PI:$PI,MATCH($B1190,교과보정값!$PF:$PF,0))="인문",교과보정값!PG$10,교과보정값!PH$10)),"")</f>
        <v/>
      </c>
      <c r="Q1190" s="89" t="str">
        <f>IF(P1190="","",P1190+교과보정값!PH$18)</f>
        <v/>
      </c>
    </row>
    <row r="1191" spans="2:17">
      <c r="B1191" s="84" t="s">
        <v>2670</v>
      </c>
      <c r="C1191" s="85" t="str">
        <f>IF(D1191="","",D1191+교과보정값!PG$14)</f>
        <v/>
      </c>
      <c r="D1191" s="85" t="str">
        <f>IFERROR(IF(INDEX(교과보정값!$PG:$PG,MATCH($B1191,교과보정값!$PF:$PF,0))="","",INDEX(교과보정값!$PG:$PG,MATCH($B1191,교과보정값!$PF:$PF,0))+IF(INDEX(교과보정값!$PI:$PI,MATCH($B1191,교과보정값!$PF:$PF,0))="인문",교과보정값!PG$6,교과보정값!PH$6)),"")</f>
        <v/>
      </c>
      <c r="E1191" s="85" t="str">
        <f>IF(D1191="","",D1191+교과보정값!PH$14)</f>
        <v/>
      </c>
      <c r="F1191" s="86" t="str">
        <f>IF(G1191="","",G1191+교과보정값!PG$15)</f>
        <v/>
      </c>
      <c r="G1191" s="86" t="str">
        <f>IFERROR(IF(INDEX(교과보정값!$PG:$PG,MATCH($B1191,교과보정값!$PF:$PF,0))="","",INDEX(교과보정값!$PG:$PG,MATCH($B1191,교과보정값!$PF:$PF,0))+IF(INDEX(교과보정값!$PI:$PI,MATCH($B1191,교과보정값!$PF:$PF,0))="인문",교과보정값!PG$7,교과보정값!PH$7)),"")</f>
        <v/>
      </c>
      <c r="H1191" s="86" t="str">
        <f>IF(G1191="","",G1191+교과보정값!PH$15)</f>
        <v/>
      </c>
      <c r="I1191" s="87" t="str">
        <f>IF(J1191="","",J1191+교과보정값!PG$16)</f>
        <v/>
      </c>
      <c r="J1191" s="87" t="str">
        <f>IFERROR(IF(INDEX(교과보정값!$PG:$PG,MATCH($B1191,교과보정값!$PF:$PF,0))="","",INDEX(교과보정값!$PG:$PG,MATCH($B1191,교과보정값!$PF:$PF,0))+IF(INDEX(교과보정값!$PI:$PI,MATCH($B1191,교과보정값!$PF:$PF,0))="인문",교과보정값!PG$8,교과보정값!PH$8)),"")</f>
        <v/>
      </c>
      <c r="K1191" s="87" t="str">
        <f>IF(J1191="","",J1191+교과보정값!PH$16)</f>
        <v/>
      </c>
      <c r="L1191" s="88" t="str">
        <f>IF(M1191="","",M1191+교과보정값!PG$17)</f>
        <v/>
      </c>
      <c r="M1191" s="88" t="str">
        <f>IFERROR(IF(INDEX(교과보정값!$PG:$PG,MATCH($B1191,교과보정값!$PF:$PF,0))="","",INDEX(교과보정값!$PG:$PG,MATCH($B1191,교과보정값!$PF:$PF,0))+IF(INDEX(교과보정값!$PI:$PI,MATCH($B1191,교과보정값!$PF:$PF,0))="인문",교과보정값!PG$9,교과보정값!PH$9)),"")</f>
        <v/>
      </c>
      <c r="N1191" s="88" t="str">
        <f>IF(M1191="","",M1191+교과보정값!PH$17)</f>
        <v/>
      </c>
      <c r="O1191" s="89" t="str">
        <f>IF(P1191="","",P1191+교과보정값!PG$18)</f>
        <v/>
      </c>
      <c r="P1191" s="89" t="str">
        <f>IFERROR(IF(INDEX(교과보정값!$PG:$PG,MATCH($B1191,교과보정값!$PF:$PF,0))="","",INDEX(교과보정값!$PG:$PG,MATCH($B1191,교과보정값!$PF:$PF,0))+IF(INDEX(교과보정값!$PI:$PI,MATCH($B1191,교과보정값!$PF:$PF,0))="인문",교과보정값!PG$10,교과보정값!PH$10)),"")</f>
        <v/>
      </c>
      <c r="Q1191" s="89" t="str">
        <f>IF(P1191="","",P1191+교과보정값!PH$18)</f>
        <v/>
      </c>
    </row>
    <row r="1193" spans="2:17">
      <c r="B1193" s="159" t="s">
        <v>2671</v>
      </c>
      <c r="C1193" s="154"/>
      <c r="D1193" s="154"/>
      <c r="E1193" s="154"/>
      <c r="F1193" s="154"/>
      <c r="G1193" s="154"/>
      <c r="H1193" s="154"/>
      <c r="I1193" s="154"/>
      <c r="J1193" s="154"/>
      <c r="K1193" s="154"/>
      <c r="L1193" s="154"/>
      <c r="M1193" s="154"/>
      <c r="N1193" s="154"/>
      <c r="O1193" s="154"/>
      <c r="P1193" s="154"/>
      <c r="Q1193" s="155"/>
    </row>
    <row r="1194" spans="2:17">
      <c r="B1194" s="78"/>
      <c r="C1194" s="163" t="s">
        <v>1862</v>
      </c>
      <c r="D1194" s="154"/>
      <c r="E1194" s="155"/>
      <c r="F1194" s="161" t="s">
        <v>1863</v>
      </c>
      <c r="G1194" s="154"/>
      <c r="H1194" s="155"/>
      <c r="I1194" s="162" t="s">
        <v>1864</v>
      </c>
      <c r="J1194" s="154"/>
      <c r="K1194" s="155"/>
      <c r="L1194" s="156" t="s">
        <v>1865</v>
      </c>
      <c r="M1194" s="154"/>
      <c r="N1194" s="155"/>
      <c r="O1194" s="157" t="s">
        <v>1866</v>
      </c>
      <c r="P1194" s="154"/>
      <c r="Q1194" s="155"/>
    </row>
    <row r="1195" spans="2:17">
      <c r="B1195" s="78" t="s">
        <v>1869</v>
      </c>
      <c r="C1195" s="79" t="s">
        <v>19</v>
      </c>
      <c r="D1195" s="79" t="s">
        <v>20</v>
      </c>
      <c r="E1195" s="79" t="s">
        <v>21</v>
      </c>
      <c r="F1195" s="80" t="s">
        <v>19</v>
      </c>
      <c r="G1195" s="80" t="s">
        <v>20</v>
      </c>
      <c r="H1195" s="80" t="s">
        <v>21</v>
      </c>
      <c r="I1195" s="81" t="s">
        <v>19</v>
      </c>
      <c r="J1195" s="81" t="s">
        <v>20</v>
      </c>
      <c r="K1195" s="81" t="s">
        <v>21</v>
      </c>
      <c r="L1195" s="82" t="s">
        <v>19</v>
      </c>
      <c r="M1195" s="82" t="s">
        <v>20</v>
      </c>
      <c r="N1195" s="82" t="s">
        <v>21</v>
      </c>
      <c r="O1195" s="83" t="s">
        <v>19</v>
      </c>
      <c r="P1195" s="83" t="s">
        <v>20</v>
      </c>
      <c r="Q1195" s="83" t="s">
        <v>21</v>
      </c>
    </row>
    <row r="1196" spans="2:17">
      <c r="B1196" s="84" t="s">
        <v>2672</v>
      </c>
      <c r="C1196" s="85">
        <f>IF(D1196="","",D1196+교과보정값!PL$14)</f>
        <v>3.0000000000000002E-2</v>
      </c>
      <c r="D1196" s="85">
        <f>IFERROR(IF(INDEX(교과보정값!$PL:$PL,MATCH($B1196,교과보정값!$PK:$PK,0))="","",INDEX(교과보정값!$PL:$PL,MATCH($B1196,교과보정값!$PK:$PK,0))+IF(INDEX(교과보정값!$PN:$PN,MATCH($B1196,교과보정값!$PK:$PK,0))="인문",교과보정값!PL$6,교과보정값!PM$6)),"")</f>
        <v>-0.02</v>
      </c>
      <c r="E1196" s="85">
        <f>IF(D1196="","",D1196+교과보정값!PM$14)</f>
        <v>-7.0000000000000007E-2</v>
      </c>
      <c r="F1196" s="86">
        <f>IF(G1196="","",G1196+교과보정값!PL$15)</f>
        <v>3.0000000000000002E-2</v>
      </c>
      <c r="G1196" s="86">
        <f>IFERROR(IF(INDEX(교과보정값!$PL:$PL,MATCH($B1196,교과보정값!$PK:$PK,0))="","",INDEX(교과보정값!$PL:$PL,MATCH($B1196,교과보정값!$PK:$PK,0))+IF(INDEX(교과보정값!$PN:$PN,MATCH($B1196,교과보정값!$PK:$PK,0))="인문",교과보정값!PL$7,교과보정값!PM$7)),"")</f>
        <v>-0.02</v>
      </c>
      <c r="H1196" s="86">
        <f>IF(G1196="","",G1196+교과보정값!PM$15)</f>
        <v>-7.0000000000000007E-2</v>
      </c>
      <c r="I1196" s="87">
        <f>IF(J1196="","",J1196+교과보정값!PL$16)</f>
        <v>3.0000000000000002E-2</v>
      </c>
      <c r="J1196" s="87">
        <f>IFERROR(IF(INDEX(교과보정값!$PL:$PL,MATCH($B1196,교과보정값!$PK:$PK,0))="","",INDEX(교과보정값!$PL:$PL,MATCH($B1196,교과보정값!$PK:$PK,0))+IF(INDEX(교과보정값!$PN:$PN,MATCH($B1196,교과보정값!$PK:$PK,0))="인문",교과보정값!PL$8,교과보정값!PM$8)),"")</f>
        <v>-0.02</v>
      </c>
      <c r="K1196" s="87">
        <f>IF(J1196="","",J1196+교과보정값!PM$16)</f>
        <v>-7.0000000000000007E-2</v>
      </c>
      <c r="L1196" s="88">
        <f>IF(M1196="","",M1196+교과보정값!PL$17)</f>
        <v>3.0000000000000002E-2</v>
      </c>
      <c r="M1196" s="88">
        <f>IFERROR(IF(INDEX(교과보정값!$PL:$PL,MATCH($B1196,교과보정값!$PK:$PK,0))="","",INDEX(교과보정값!$PL:$PL,MATCH($B1196,교과보정값!$PK:$PK,0))+IF(INDEX(교과보정값!$PN:$PN,MATCH($B1196,교과보정값!$PK:$PK,0))="인문",교과보정값!PL$9,교과보정값!PM$9)),"")</f>
        <v>-0.02</v>
      </c>
      <c r="N1196" s="88">
        <f>IF(M1196="","",M1196+교과보정값!PM$17)</f>
        <v>-7.0000000000000007E-2</v>
      </c>
      <c r="O1196" s="89">
        <f>IF(P1196="","",P1196+교과보정값!PL$18)</f>
        <v>3.0000000000000002E-2</v>
      </c>
      <c r="P1196" s="89">
        <f>IFERROR(IF(INDEX(교과보정값!$PL:$PL,MATCH($B1196,교과보정값!$PK:$PK,0))="","",INDEX(교과보정값!$PL:$PL,MATCH($B1196,교과보정값!$PK:$PK,0))+IF(INDEX(교과보정값!$PN:$PN,MATCH($B1196,교과보정값!$PK:$PK,0))="인문",교과보정값!PL$10,교과보정값!PM$10)),"")</f>
        <v>-0.02</v>
      </c>
      <c r="Q1196" s="89">
        <f>IF(P1196="","",P1196+교과보정값!PM$18)</f>
        <v>-7.0000000000000007E-2</v>
      </c>
    </row>
    <row r="1197" spans="2:17">
      <c r="B1197" s="84" t="s">
        <v>2673</v>
      </c>
      <c r="C1197" s="85" t="str">
        <f>IF(D1197="","",D1197+교과보정값!PL$14)</f>
        <v/>
      </c>
      <c r="D1197" s="85" t="str">
        <f>IFERROR(IF(INDEX(교과보정값!$PL:$PL,MATCH($B1197,교과보정값!$PK:$PK,0))="","",INDEX(교과보정값!$PL:$PL,MATCH($B1197,교과보정값!$PK:$PK,0))+IF(INDEX(교과보정값!$PN:$PN,MATCH($B1197,교과보정값!$PK:$PK,0))="인문",교과보정값!PL$6,교과보정값!PM$6)),"")</f>
        <v/>
      </c>
      <c r="E1197" s="85" t="str">
        <f>IF(D1197="","",D1197+교과보정값!PM$14)</f>
        <v/>
      </c>
      <c r="F1197" s="86" t="str">
        <f>IF(G1197="","",G1197+교과보정값!PL$15)</f>
        <v/>
      </c>
      <c r="G1197" s="86" t="str">
        <f>IFERROR(IF(INDEX(교과보정값!$PL:$PL,MATCH($B1197,교과보정값!$PK:$PK,0))="","",INDEX(교과보정값!$PL:$PL,MATCH($B1197,교과보정값!$PK:$PK,0))+IF(INDEX(교과보정값!$PN:$PN,MATCH($B1197,교과보정값!$PK:$PK,0))="인문",교과보정값!PL$7,교과보정값!PM$7)),"")</f>
        <v/>
      </c>
      <c r="H1197" s="86" t="str">
        <f>IF(G1197="","",G1197+교과보정값!PM$15)</f>
        <v/>
      </c>
      <c r="I1197" s="87" t="str">
        <f>IF(J1197="","",J1197+교과보정값!PL$16)</f>
        <v/>
      </c>
      <c r="J1197" s="87" t="str">
        <f>IFERROR(IF(INDEX(교과보정값!$PL:$PL,MATCH($B1197,교과보정값!$PK:$PK,0))="","",INDEX(교과보정값!$PL:$PL,MATCH($B1197,교과보정값!$PK:$PK,0))+IF(INDEX(교과보정값!$PN:$PN,MATCH($B1197,교과보정값!$PK:$PK,0))="인문",교과보정값!PL$8,교과보정값!PM$8)),"")</f>
        <v/>
      </c>
      <c r="K1197" s="87" t="str">
        <f>IF(J1197="","",J1197+교과보정값!PM$16)</f>
        <v/>
      </c>
      <c r="L1197" s="88" t="str">
        <f>IF(M1197="","",M1197+교과보정값!PL$17)</f>
        <v/>
      </c>
      <c r="M1197" s="88" t="str">
        <f>IFERROR(IF(INDEX(교과보정값!$PL:$PL,MATCH($B1197,교과보정값!$PK:$PK,0))="","",INDEX(교과보정값!$PL:$PL,MATCH($B1197,교과보정값!$PK:$PK,0))+IF(INDEX(교과보정값!$PN:$PN,MATCH($B1197,교과보정값!$PK:$PK,0))="인문",교과보정값!PL$9,교과보정값!PM$9)),"")</f>
        <v/>
      </c>
      <c r="N1197" s="88" t="str">
        <f>IF(M1197="","",M1197+교과보정값!PM$17)</f>
        <v/>
      </c>
      <c r="O1197" s="89" t="str">
        <f>IF(P1197="","",P1197+교과보정값!PL$18)</f>
        <v/>
      </c>
      <c r="P1197" s="89" t="str">
        <f>IFERROR(IF(INDEX(교과보정값!$PL:$PL,MATCH($B1197,교과보정값!$PK:$PK,0))="","",INDEX(교과보정값!$PL:$PL,MATCH($B1197,교과보정값!$PK:$PK,0))+IF(INDEX(교과보정값!$PN:$PN,MATCH($B1197,교과보정값!$PK:$PK,0))="인문",교과보정값!PL$10,교과보정값!PM$10)),"")</f>
        <v/>
      </c>
      <c r="Q1197" s="89" t="str">
        <f>IF(P1197="","",P1197+교과보정값!PM$18)</f>
        <v/>
      </c>
    </row>
    <row r="1198" spans="2:17">
      <c r="B1198" s="84" t="s">
        <v>2674</v>
      </c>
      <c r="C1198" s="85">
        <f>IF(D1198="","",D1198+교과보정값!PL$14)</f>
        <v>7.0000000000000007E-2</v>
      </c>
      <c r="D1198" s="85">
        <f>IFERROR(IF(INDEX(교과보정값!$PL:$PL,MATCH($B1198,교과보정값!$PK:$PK,0))="","",INDEX(교과보정값!$PL:$PL,MATCH($B1198,교과보정값!$PK:$PK,0))+IF(INDEX(교과보정값!$PN:$PN,MATCH($B1198,교과보정값!$PK:$PK,0))="인문",교과보정값!PL$6,교과보정값!PM$6)),"")</f>
        <v>0.02</v>
      </c>
      <c r="E1198" s="85">
        <f>IF(D1198="","",D1198+교과보정값!PM$14)</f>
        <v>-3.0000000000000002E-2</v>
      </c>
      <c r="F1198" s="86">
        <f>IF(G1198="","",G1198+교과보정값!PL$15)</f>
        <v>7.0000000000000007E-2</v>
      </c>
      <c r="G1198" s="86">
        <f>IFERROR(IF(INDEX(교과보정값!$PL:$PL,MATCH($B1198,교과보정값!$PK:$PK,0))="","",INDEX(교과보정값!$PL:$PL,MATCH($B1198,교과보정값!$PK:$PK,0))+IF(INDEX(교과보정값!$PN:$PN,MATCH($B1198,교과보정값!$PK:$PK,0))="인문",교과보정값!PL$7,교과보정값!PM$7)),"")</f>
        <v>0.02</v>
      </c>
      <c r="H1198" s="86">
        <f>IF(G1198="","",G1198+교과보정값!PM$15)</f>
        <v>-3.0000000000000002E-2</v>
      </c>
      <c r="I1198" s="87">
        <f>IF(J1198="","",J1198+교과보정값!PL$16)</f>
        <v>7.0000000000000007E-2</v>
      </c>
      <c r="J1198" s="87">
        <f>IFERROR(IF(INDEX(교과보정값!$PL:$PL,MATCH($B1198,교과보정값!$PK:$PK,0))="","",INDEX(교과보정값!$PL:$PL,MATCH($B1198,교과보정값!$PK:$PK,0))+IF(INDEX(교과보정값!$PN:$PN,MATCH($B1198,교과보정값!$PK:$PK,0))="인문",교과보정값!PL$8,교과보정값!PM$8)),"")</f>
        <v>0.02</v>
      </c>
      <c r="K1198" s="87">
        <f>IF(J1198="","",J1198+교과보정값!PM$16)</f>
        <v>-3.0000000000000002E-2</v>
      </c>
      <c r="L1198" s="88">
        <f>IF(M1198="","",M1198+교과보정값!PL$17)</f>
        <v>7.0000000000000007E-2</v>
      </c>
      <c r="M1198" s="88">
        <f>IFERROR(IF(INDEX(교과보정값!$PL:$PL,MATCH($B1198,교과보정값!$PK:$PK,0))="","",INDEX(교과보정값!$PL:$PL,MATCH($B1198,교과보정값!$PK:$PK,0))+IF(INDEX(교과보정값!$PN:$PN,MATCH($B1198,교과보정값!$PK:$PK,0))="인문",교과보정값!PL$9,교과보정값!PM$9)),"")</f>
        <v>0.02</v>
      </c>
      <c r="N1198" s="88">
        <f>IF(M1198="","",M1198+교과보정값!PM$17)</f>
        <v>-3.0000000000000002E-2</v>
      </c>
      <c r="O1198" s="89">
        <f>IF(P1198="","",P1198+교과보정값!PL$18)</f>
        <v>7.0000000000000007E-2</v>
      </c>
      <c r="P1198" s="89">
        <f>IFERROR(IF(INDEX(교과보정값!$PL:$PL,MATCH($B1198,교과보정값!$PK:$PK,0))="","",INDEX(교과보정값!$PL:$PL,MATCH($B1198,교과보정값!$PK:$PK,0))+IF(INDEX(교과보정값!$PN:$PN,MATCH($B1198,교과보정값!$PK:$PK,0))="인문",교과보정값!PL$10,교과보정값!PM$10)),"")</f>
        <v>0.02</v>
      </c>
      <c r="Q1198" s="89">
        <f>IF(P1198="","",P1198+교과보정값!PM$18)</f>
        <v>-3.0000000000000002E-2</v>
      </c>
    </row>
    <row r="1199" spans="2:17">
      <c r="B1199" s="84" t="s">
        <v>2675</v>
      </c>
      <c r="C1199" s="85">
        <f>IF(D1199="","",D1199+교과보정값!PL$14)</f>
        <v>0</v>
      </c>
      <c r="D1199" s="85">
        <f>IFERROR(IF(INDEX(교과보정값!$PL:$PL,MATCH($B1199,교과보정값!$PK:$PK,0))="","",INDEX(교과보정값!$PL:$PL,MATCH($B1199,교과보정값!$PK:$PK,0))+IF(INDEX(교과보정값!$PN:$PN,MATCH($B1199,교과보정값!$PK:$PK,0))="인문",교과보정값!PL$6,교과보정값!PM$6)),"")</f>
        <v>-0.05</v>
      </c>
      <c r="E1199" s="85">
        <f>IF(D1199="","",D1199+교과보정값!PM$14)</f>
        <v>-0.1</v>
      </c>
      <c r="F1199" s="86">
        <f>IF(G1199="","",G1199+교과보정값!PL$15)</f>
        <v>0</v>
      </c>
      <c r="G1199" s="86">
        <f>IFERROR(IF(INDEX(교과보정값!$PL:$PL,MATCH($B1199,교과보정값!$PK:$PK,0))="","",INDEX(교과보정값!$PL:$PL,MATCH($B1199,교과보정값!$PK:$PK,0))+IF(INDEX(교과보정값!$PN:$PN,MATCH($B1199,교과보정값!$PK:$PK,0))="인문",교과보정값!PL$7,교과보정값!PM$7)),"")</f>
        <v>-0.05</v>
      </c>
      <c r="H1199" s="86">
        <f>IF(G1199="","",G1199+교과보정값!PM$15)</f>
        <v>-0.1</v>
      </c>
      <c r="I1199" s="87">
        <f>IF(J1199="","",J1199+교과보정값!PL$16)</f>
        <v>0</v>
      </c>
      <c r="J1199" s="87">
        <f>IFERROR(IF(INDEX(교과보정값!$PL:$PL,MATCH($B1199,교과보정값!$PK:$PK,0))="","",INDEX(교과보정값!$PL:$PL,MATCH($B1199,교과보정값!$PK:$PK,0))+IF(INDEX(교과보정값!$PN:$PN,MATCH($B1199,교과보정값!$PK:$PK,0))="인문",교과보정값!PL$8,교과보정값!PM$8)),"")</f>
        <v>-0.05</v>
      </c>
      <c r="K1199" s="87">
        <f>IF(J1199="","",J1199+교과보정값!PM$16)</f>
        <v>-0.1</v>
      </c>
      <c r="L1199" s="88">
        <f>IF(M1199="","",M1199+교과보정값!PL$17)</f>
        <v>0</v>
      </c>
      <c r="M1199" s="88">
        <f>IFERROR(IF(INDEX(교과보정값!$PL:$PL,MATCH($B1199,교과보정값!$PK:$PK,0))="","",INDEX(교과보정값!$PL:$PL,MATCH($B1199,교과보정값!$PK:$PK,0))+IF(INDEX(교과보정값!$PN:$PN,MATCH($B1199,교과보정값!$PK:$PK,0))="인문",교과보정값!PL$9,교과보정값!PM$9)),"")</f>
        <v>-0.05</v>
      </c>
      <c r="N1199" s="88">
        <f>IF(M1199="","",M1199+교과보정값!PM$17)</f>
        <v>-0.1</v>
      </c>
      <c r="O1199" s="89">
        <f>IF(P1199="","",P1199+교과보정값!PL$18)</f>
        <v>0</v>
      </c>
      <c r="P1199" s="89">
        <f>IFERROR(IF(INDEX(교과보정값!$PL:$PL,MATCH($B1199,교과보정값!$PK:$PK,0))="","",INDEX(교과보정값!$PL:$PL,MATCH($B1199,교과보정값!$PK:$PK,0))+IF(INDEX(교과보정값!$PN:$PN,MATCH($B1199,교과보정값!$PK:$PK,0))="인문",교과보정값!PL$10,교과보정값!PM$10)),"")</f>
        <v>-0.05</v>
      </c>
      <c r="Q1199" s="89">
        <f>IF(P1199="","",P1199+교과보정값!PM$18)</f>
        <v>-0.1</v>
      </c>
    </row>
    <row r="1200" spans="2:17">
      <c r="B1200" s="84" t="s">
        <v>2676</v>
      </c>
      <c r="C1200" s="85" t="str">
        <f>IF(D1200="","",D1200+교과보정값!PL$14)</f>
        <v/>
      </c>
      <c r="D1200" s="85" t="str">
        <f>IFERROR(IF(INDEX(교과보정값!$PL:$PL,MATCH($B1200,교과보정값!$PK:$PK,0))="","",INDEX(교과보정값!$PL:$PL,MATCH($B1200,교과보정값!$PK:$PK,0))+IF(INDEX(교과보정값!$PN:$PN,MATCH($B1200,교과보정값!$PK:$PK,0))="인문",교과보정값!PL$6,교과보정값!PM$6)),"")</f>
        <v/>
      </c>
      <c r="E1200" s="85" t="str">
        <f>IF(D1200="","",D1200+교과보정값!PM$14)</f>
        <v/>
      </c>
      <c r="F1200" s="86" t="str">
        <f>IF(G1200="","",G1200+교과보정값!PL$15)</f>
        <v/>
      </c>
      <c r="G1200" s="86" t="str">
        <f>IFERROR(IF(INDEX(교과보정값!$PL:$PL,MATCH($B1200,교과보정값!$PK:$PK,0))="","",INDEX(교과보정값!$PL:$PL,MATCH($B1200,교과보정값!$PK:$PK,0))+IF(INDEX(교과보정값!$PN:$PN,MATCH($B1200,교과보정값!$PK:$PK,0))="인문",교과보정값!PL$7,교과보정값!PM$7)),"")</f>
        <v/>
      </c>
      <c r="H1200" s="86" t="str">
        <f>IF(G1200="","",G1200+교과보정값!PM$15)</f>
        <v/>
      </c>
      <c r="I1200" s="87" t="str">
        <f>IF(J1200="","",J1200+교과보정값!PL$16)</f>
        <v/>
      </c>
      <c r="J1200" s="87" t="str">
        <f>IFERROR(IF(INDEX(교과보정값!$PL:$PL,MATCH($B1200,교과보정값!$PK:$PK,0))="","",INDEX(교과보정값!$PL:$PL,MATCH($B1200,교과보정값!$PK:$PK,0))+IF(INDEX(교과보정값!$PN:$PN,MATCH($B1200,교과보정값!$PK:$PK,0))="인문",교과보정값!PL$8,교과보정값!PM$8)),"")</f>
        <v/>
      </c>
      <c r="K1200" s="87" t="str">
        <f>IF(J1200="","",J1200+교과보정값!PM$16)</f>
        <v/>
      </c>
      <c r="L1200" s="88" t="str">
        <f>IF(M1200="","",M1200+교과보정값!PL$17)</f>
        <v/>
      </c>
      <c r="M1200" s="88" t="str">
        <f>IFERROR(IF(INDEX(교과보정값!$PL:$PL,MATCH($B1200,교과보정값!$PK:$PK,0))="","",INDEX(교과보정값!$PL:$PL,MATCH($B1200,교과보정값!$PK:$PK,0))+IF(INDEX(교과보정값!$PN:$PN,MATCH($B1200,교과보정값!$PK:$PK,0))="인문",교과보정값!PL$9,교과보정값!PM$9)),"")</f>
        <v/>
      </c>
      <c r="N1200" s="88" t="str">
        <f>IF(M1200="","",M1200+교과보정값!PM$17)</f>
        <v/>
      </c>
      <c r="O1200" s="89" t="str">
        <f>IF(P1200="","",P1200+교과보정값!PL$18)</f>
        <v/>
      </c>
      <c r="P1200" s="89" t="str">
        <f>IFERROR(IF(INDEX(교과보정값!$PL:$PL,MATCH($B1200,교과보정값!$PK:$PK,0))="","",INDEX(교과보정값!$PL:$PL,MATCH($B1200,교과보정값!$PK:$PK,0))+IF(INDEX(교과보정값!$PN:$PN,MATCH($B1200,교과보정값!$PK:$PK,0))="인문",교과보정값!PL$10,교과보정값!PM$10)),"")</f>
        <v/>
      </c>
      <c r="Q1200" s="89" t="str">
        <f>IF(P1200="","",P1200+교과보정값!PM$18)</f>
        <v/>
      </c>
    </row>
    <row r="1201" spans="2:17">
      <c r="B1201" s="84" t="s">
        <v>2677</v>
      </c>
      <c r="C1201" s="85">
        <f>IF(D1201="","",D1201+교과보정값!PL$14)</f>
        <v>0.1</v>
      </c>
      <c r="D1201" s="85">
        <f>IFERROR(IF(INDEX(교과보정값!$PL:$PL,MATCH($B1201,교과보정값!$PK:$PK,0))="","",INDEX(교과보정값!$PL:$PL,MATCH($B1201,교과보정값!$PK:$PK,0))+IF(INDEX(교과보정값!$PN:$PN,MATCH($B1201,교과보정값!$PK:$PK,0))="인문",교과보정값!PL$6,교과보정값!PM$6)),"")</f>
        <v>0.05</v>
      </c>
      <c r="E1201" s="85">
        <f>IF(D1201="","",D1201+교과보정값!PM$14)</f>
        <v>0</v>
      </c>
      <c r="F1201" s="86">
        <f>IF(G1201="","",G1201+교과보정값!PL$15)</f>
        <v>0.1</v>
      </c>
      <c r="G1201" s="86">
        <f>IFERROR(IF(INDEX(교과보정값!$PL:$PL,MATCH($B1201,교과보정값!$PK:$PK,0))="","",INDEX(교과보정값!$PL:$PL,MATCH($B1201,교과보정값!$PK:$PK,0))+IF(INDEX(교과보정값!$PN:$PN,MATCH($B1201,교과보정값!$PK:$PK,0))="인문",교과보정값!PL$7,교과보정값!PM$7)),"")</f>
        <v>0.05</v>
      </c>
      <c r="H1201" s="86">
        <f>IF(G1201="","",G1201+교과보정값!PM$15)</f>
        <v>0</v>
      </c>
      <c r="I1201" s="87">
        <f>IF(J1201="","",J1201+교과보정값!PL$16)</f>
        <v>0.1</v>
      </c>
      <c r="J1201" s="87">
        <f>IFERROR(IF(INDEX(교과보정값!$PL:$PL,MATCH($B1201,교과보정값!$PK:$PK,0))="","",INDEX(교과보정값!$PL:$PL,MATCH($B1201,교과보정값!$PK:$PK,0))+IF(INDEX(교과보정값!$PN:$PN,MATCH($B1201,교과보정값!$PK:$PK,0))="인문",교과보정값!PL$8,교과보정값!PM$8)),"")</f>
        <v>0.05</v>
      </c>
      <c r="K1201" s="87">
        <f>IF(J1201="","",J1201+교과보정값!PM$16)</f>
        <v>0</v>
      </c>
      <c r="L1201" s="88">
        <f>IF(M1201="","",M1201+교과보정값!PL$17)</f>
        <v>0.1</v>
      </c>
      <c r="M1201" s="88">
        <f>IFERROR(IF(INDEX(교과보정값!$PL:$PL,MATCH($B1201,교과보정값!$PK:$PK,0))="","",INDEX(교과보정값!$PL:$PL,MATCH($B1201,교과보정값!$PK:$PK,0))+IF(INDEX(교과보정값!$PN:$PN,MATCH($B1201,교과보정값!$PK:$PK,0))="인문",교과보정값!PL$9,교과보정값!PM$9)),"")</f>
        <v>0.05</v>
      </c>
      <c r="N1201" s="88">
        <f>IF(M1201="","",M1201+교과보정값!PM$17)</f>
        <v>0</v>
      </c>
      <c r="O1201" s="89">
        <f>IF(P1201="","",P1201+교과보정값!PL$18)</f>
        <v>0.1</v>
      </c>
      <c r="P1201" s="89">
        <f>IFERROR(IF(INDEX(교과보정값!$PL:$PL,MATCH($B1201,교과보정값!$PK:$PK,0))="","",INDEX(교과보정값!$PL:$PL,MATCH($B1201,교과보정값!$PK:$PK,0))+IF(INDEX(교과보정값!$PN:$PN,MATCH($B1201,교과보정값!$PK:$PK,0))="인문",교과보정값!PL$10,교과보정값!PM$10)),"")</f>
        <v>0.05</v>
      </c>
      <c r="Q1201" s="89">
        <f>IF(P1201="","",P1201+교과보정값!PM$18)</f>
        <v>0</v>
      </c>
    </row>
    <row r="1202" spans="2:17">
      <c r="B1202" s="84" t="s">
        <v>2678</v>
      </c>
      <c r="C1202" s="85" t="str">
        <f>IF(D1202="","",D1202+교과보정값!PL$14)</f>
        <v/>
      </c>
      <c r="D1202" s="85" t="str">
        <f>IFERROR(IF(INDEX(교과보정값!$PL:$PL,MATCH($B1202,교과보정값!$PK:$PK,0))="","",INDEX(교과보정값!$PL:$PL,MATCH($B1202,교과보정값!$PK:$PK,0))+IF(INDEX(교과보정값!$PN:$PN,MATCH($B1202,교과보정값!$PK:$PK,0))="인문",교과보정값!PL$6,교과보정값!PM$6)),"")</f>
        <v/>
      </c>
      <c r="E1202" s="85" t="str">
        <f>IF(D1202="","",D1202+교과보정값!PM$14)</f>
        <v/>
      </c>
      <c r="F1202" s="86" t="str">
        <f>IF(G1202="","",G1202+교과보정값!PL$15)</f>
        <v/>
      </c>
      <c r="G1202" s="86" t="str">
        <f>IFERROR(IF(INDEX(교과보정값!$PL:$PL,MATCH($B1202,교과보정값!$PK:$PK,0))="","",INDEX(교과보정값!$PL:$PL,MATCH($B1202,교과보정값!$PK:$PK,0))+IF(INDEX(교과보정값!$PN:$PN,MATCH($B1202,교과보정값!$PK:$PK,0))="인문",교과보정값!PL$7,교과보정값!PM$7)),"")</f>
        <v/>
      </c>
      <c r="H1202" s="86" t="str">
        <f>IF(G1202="","",G1202+교과보정값!PM$15)</f>
        <v/>
      </c>
      <c r="I1202" s="87" t="str">
        <f>IF(J1202="","",J1202+교과보정값!PL$16)</f>
        <v/>
      </c>
      <c r="J1202" s="87" t="str">
        <f>IFERROR(IF(INDEX(교과보정값!$PL:$PL,MATCH($B1202,교과보정값!$PK:$PK,0))="","",INDEX(교과보정값!$PL:$PL,MATCH($B1202,교과보정값!$PK:$PK,0))+IF(INDEX(교과보정값!$PN:$PN,MATCH($B1202,교과보정값!$PK:$PK,0))="인문",교과보정값!PL$8,교과보정값!PM$8)),"")</f>
        <v/>
      </c>
      <c r="K1202" s="87" t="str">
        <f>IF(J1202="","",J1202+교과보정값!PM$16)</f>
        <v/>
      </c>
      <c r="L1202" s="88" t="str">
        <f>IF(M1202="","",M1202+교과보정값!PL$17)</f>
        <v/>
      </c>
      <c r="M1202" s="88" t="str">
        <f>IFERROR(IF(INDEX(교과보정값!$PL:$PL,MATCH($B1202,교과보정값!$PK:$PK,0))="","",INDEX(교과보정값!$PL:$PL,MATCH($B1202,교과보정값!$PK:$PK,0))+IF(INDEX(교과보정값!$PN:$PN,MATCH($B1202,교과보정값!$PK:$PK,0))="인문",교과보정값!PL$9,교과보정값!PM$9)),"")</f>
        <v/>
      </c>
      <c r="N1202" s="88" t="str">
        <f>IF(M1202="","",M1202+교과보정값!PM$17)</f>
        <v/>
      </c>
      <c r="O1202" s="89" t="str">
        <f>IF(P1202="","",P1202+교과보정값!PL$18)</f>
        <v/>
      </c>
      <c r="P1202" s="89" t="str">
        <f>IFERROR(IF(INDEX(교과보정값!$PL:$PL,MATCH($B1202,교과보정값!$PK:$PK,0))="","",INDEX(교과보정값!$PL:$PL,MATCH($B1202,교과보정값!$PK:$PK,0))+IF(INDEX(교과보정값!$PN:$PN,MATCH($B1202,교과보정값!$PK:$PK,0))="인문",교과보정값!PL$10,교과보정값!PM$10)),"")</f>
        <v/>
      </c>
      <c r="Q1202" s="89" t="str">
        <f>IF(P1202="","",P1202+교과보정값!PM$18)</f>
        <v/>
      </c>
    </row>
    <row r="1203" spans="2:17">
      <c r="B1203" s="84" t="s">
        <v>2679</v>
      </c>
      <c r="C1203" s="85" t="str">
        <f>IF(D1203="","",D1203+교과보정값!PL$14)</f>
        <v/>
      </c>
      <c r="D1203" s="85" t="str">
        <f>IFERROR(IF(INDEX(교과보정값!$PL:$PL,MATCH($B1203,교과보정값!$PK:$PK,0))="","",INDEX(교과보정값!$PL:$PL,MATCH($B1203,교과보정값!$PK:$PK,0))+IF(INDEX(교과보정값!$PN:$PN,MATCH($B1203,교과보정값!$PK:$PK,0))="인문",교과보정값!PL$6,교과보정값!PM$6)),"")</f>
        <v/>
      </c>
      <c r="E1203" s="85" t="str">
        <f>IF(D1203="","",D1203+교과보정값!PM$14)</f>
        <v/>
      </c>
      <c r="F1203" s="86" t="str">
        <f>IF(G1203="","",G1203+교과보정값!PL$15)</f>
        <v/>
      </c>
      <c r="G1203" s="86" t="str">
        <f>IFERROR(IF(INDEX(교과보정값!$PL:$PL,MATCH($B1203,교과보정값!$PK:$PK,0))="","",INDEX(교과보정값!$PL:$PL,MATCH($B1203,교과보정값!$PK:$PK,0))+IF(INDEX(교과보정값!$PN:$PN,MATCH($B1203,교과보정값!$PK:$PK,0))="인문",교과보정값!PL$7,교과보정값!PM$7)),"")</f>
        <v/>
      </c>
      <c r="H1203" s="86" t="str">
        <f>IF(G1203="","",G1203+교과보정값!PM$15)</f>
        <v/>
      </c>
      <c r="I1203" s="87" t="str">
        <f>IF(J1203="","",J1203+교과보정값!PL$16)</f>
        <v/>
      </c>
      <c r="J1203" s="87" t="str">
        <f>IFERROR(IF(INDEX(교과보정값!$PL:$PL,MATCH($B1203,교과보정값!$PK:$PK,0))="","",INDEX(교과보정값!$PL:$PL,MATCH($B1203,교과보정값!$PK:$PK,0))+IF(INDEX(교과보정값!$PN:$PN,MATCH($B1203,교과보정값!$PK:$PK,0))="인문",교과보정값!PL$8,교과보정값!PM$8)),"")</f>
        <v/>
      </c>
      <c r="K1203" s="87" t="str">
        <f>IF(J1203="","",J1203+교과보정값!PM$16)</f>
        <v/>
      </c>
      <c r="L1203" s="88" t="str">
        <f>IF(M1203="","",M1203+교과보정값!PL$17)</f>
        <v/>
      </c>
      <c r="M1203" s="88" t="str">
        <f>IFERROR(IF(INDEX(교과보정값!$PL:$PL,MATCH($B1203,교과보정값!$PK:$PK,0))="","",INDEX(교과보정값!$PL:$PL,MATCH($B1203,교과보정값!$PK:$PK,0))+IF(INDEX(교과보정값!$PN:$PN,MATCH($B1203,교과보정값!$PK:$PK,0))="인문",교과보정값!PL$9,교과보정값!PM$9)),"")</f>
        <v/>
      </c>
      <c r="N1203" s="88" t="str">
        <f>IF(M1203="","",M1203+교과보정값!PM$17)</f>
        <v/>
      </c>
      <c r="O1203" s="89" t="str">
        <f>IF(P1203="","",P1203+교과보정값!PL$18)</f>
        <v/>
      </c>
      <c r="P1203" s="89" t="str">
        <f>IFERROR(IF(INDEX(교과보정값!$PL:$PL,MATCH($B1203,교과보정값!$PK:$PK,0))="","",INDEX(교과보정값!$PL:$PL,MATCH($B1203,교과보정값!$PK:$PK,0))+IF(INDEX(교과보정값!$PN:$PN,MATCH($B1203,교과보정값!$PK:$PK,0))="인문",교과보정값!PL$10,교과보정값!PM$10)),"")</f>
        <v/>
      </c>
      <c r="Q1203" s="89" t="str">
        <f>IF(P1203="","",P1203+교과보정값!PM$18)</f>
        <v/>
      </c>
    </row>
    <row r="1204" spans="2:17">
      <c r="B1204" s="84" t="s">
        <v>2680</v>
      </c>
      <c r="C1204" s="85" t="str">
        <f>IF(D1204="","",D1204+교과보정값!PL$14)</f>
        <v/>
      </c>
      <c r="D1204" s="85" t="str">
        <f>IFERROR(IF(INDEX(교과보정값!$PL:$PL,MATCH($B1204,교과보정값!$PK:$PK,0))="","",INDEX(교과보정값!$PL:$PL,MATCH($B1204,교과보정값!$PK:$PK,0))+IF(INDEX(교과보정값!$PN:$PN,MATCH($B1204,교과보정값!$PK:$PK,0))="인문",교과보정값!PL$6,교과보정값!PM$6)),"")</f>
        <v/>
      </c>
      <c r="E1204" s="85" t="str">
        <f>IF(D1204="","",D1204+교과보정값!PM$14)</f>
        <v/>
      </c>
      <c r="F1204" s="86" t="str">
        <f>IF(G1204="","",G1204+교과보정값!PL$15)</f>
        <v/>
      </c>
      <c r="G1204" s="86" t="str">
        <f>IFERROR(IF(INDEX(교과보정값!$PL:$PL,MATCH($B1204,교과보정값!$PK:$PK,0))="","",INDEX(교과보정값!$PL:$PL,MATCH($B1204,교과보정값!$PK:$PK,0))+IF(INDEX(교과보정값!$PN:$PN,MATCH($B1204,교과보정값!$PK:$PK,0))="인문",교과보정값!PL$7,교과보정값!PM$7)),"")</f>
        <v/>
      </c>
      <c r="H1204" s="86" t="str">
        <f>IF(G1204="","",G1204+교과보정값!PM$15)</f>
        <v/>
      </c>
      <c r="I1204" s="87" t="str">
        <f>IF(J1204="","",J1204+교과보정값!PL$16)</f>
        <v/>
      </c>
      <c r="J1204" s="87" t="str">
        <f>IFERROR(IF(INDEX(교과보정값!$PL:$PL,MATCH($B1204,교과보정값!$PK:$PK,0))="","",INDEX(교과보정값!$PL:$PL,MATCH($B1204,교과보정값!$PK:$PK,0))+IF(INDEX(교과보정값!$PN:$PN,MATCH($B1204,교과보정값!$PK:$PK,0))="인문",교과보정값!PL$8,교과보정값!PM$8)),"")</f>
        <v/>
      </c>
      <c r="K1204" s="87" t="str">
        <f>IF(J1204="","",J1204+교과보정값!PM$16)</f>
        <v/>
      </c>
      <c r="L1204" s="88" t="str">
        <f>IF(M1204="","",M1204+교과보정값!PL$17)</f>
        <v/>
      </c>
      <c r="M1204" s="88" t="str">
        <f>IFERROR(IF(INDEX(교과보정값!$PL:$PL,MATCH($B1204,교과보정값!$PK:$PK,0))="","",INDEX(교과보정값!$PL:$PL,MATCH($B1204,교과보정값!$PK:$PK,0))+IF(INDEX(교과보정값!$PN:$PN,MATCH($B1204,교과보정값!$PK:$PK,0))="인문",교과보정값!PL$9,교과보정값!PM$9)),"")</f>
        <v/>
      </c>
      <c r="N1204" s="88" t="str">
        <f>IF(M1204="","",M1204+교과보정값!PM$17)</f>
        <v/>
      </c>
      <c r="O1204" s="89" t="str">
        <f>IF(P1204="","",P1204+교과보정값!PL$18)</f>
        <v/>
      </c>
      <c r="P1204" s="89" t="str">
        <f>IFERROR(IF(INDEX(교과보정값!$PL:$PL,MATCH($B1204,교과보정값!$PK:$PK,0))="","",INDEX(교과보정값!$PL:$PL,MATCH($B1204,교과보정값!$PK:$PK,0))+IF(INDEX(교과보정값!$PN:$PN,MATCH($B1204,교과보정값!$PK:$PK,0))="인문",교과보정값!PL$10,교과보정값!PM$10)),"")</f>
        <v/>
      </c>
      <c r="Q1204" s="89" t="str">
        <f>IF(P1204="","",P1204+교과보정값!PM$18)</f>
        <v/>
      </c>
    </row>
    <row r="1205" spans="2:17">
      <c r="B1205" s="84" t="s">
        <v>2681</v>
      </c>
      <c r="C1205" s="85" t="str">
        <f>IF(D1205="","",D1205+교과보정값!PL$14)</f>
        <v/>
      </c>
      <c r="D1205" s="85" t="str">
        <f>IFERROR(IF(INDEX(교과보정값!$PL:$PL,MATCH($B1205,교과보정값!$PK:$PK,0))="","",INDEX(교과보정값!$PL:$PL,MATCH($B1205,교과보정값!$PK:$PK,0))+IF(INDEX(교과보정값!$PN:$PN,MATCH($B1205,교과보정값!$PK:$PK,0))="인문",교과보정값!PL$6,교과보정값!PM$6)),"")</f>
        <v/>
      </c>
      <c r="E1205" s="85" t="str">
        <f>IF(D1205="","",D1205+교과보정값!PM$14)</f>
        <v/>
      </c>
      <c r="F1205" s="86" t="str">
        <f>IF(G1205="","",G1205+교과보정값!PL$15)</f>
        <v/>
      </c>
      <c r="G1205" s="86" t="str">
        <f>IFERROR(IF(INDEX(교과보정값!$PL:$PL,MATCH($B1205,교과보정값!$PK:$PK,0))="","",INDEX(교과보정값!$PL:$PL,MATCH($B1205,교과보정값!$PK:$PK,0))+IF(INDEX(교과보정값!$PN:$PN,MATCH($B1205,교과보정값!$PK:$PK,0))="인문",교과보정값!PL$7,교과보정값!PM$7)),"")</f>
        <v/>
      </c>
      <c r="H1205" s="86" t="str">
        <f>IF(G1205="","",G1205+교과보정값!PM$15)</f>
        <v/>
      </c>
      <c r="I1205" s="87" t="str">
        <f>IF(J1205="","",J1205+교과보정값!PL$16)</f>
        <v/>
      </c>
      <c r="J1205" s="87" t="str">
        <f>IFERROR(IF(INDEX(교과보정값!$PL:$PL,MATCH($B1205,교과보정값!$PK:$PK,0))="","",INDEX(교과보정값!$PL:$PL,MATCH($B1205,교과보정값!$PK:$PK,0))+IF(INDEX(교과보정값!$PN:$PN,MATCH($B1205,교과보정값!$PK:$PK,0))="인문",교과보정값!PL$8,교과보정값!PM$8)),"")</f>
        <v/>
      </c>
      <c r="K1205" s="87" t="str">
        <f>IF(J1205="","",J1205+교과보정값!PM$16)</f>
        <v/>
      </c>
      <c r="L1205" s="88" t="str">
        <f>IF(M1205="","",M1205+교과보정값!PL$17)</f>
        <v/>
      </c>
      <c r="M1205" s="88" t="str">
        <f>IFERROR(IF(INDEX(교과보정값!$PL:$PL,MATCH($B1205,교과보정값!$PK:$PK,0))="","",INDEX(교과보정값!$PL:$PL,MATCH($B1205,교과보정값!$PK:$PK,0))+IF(INDEX(교과보정값!$PN:$PN,MATCH($B1205,교과보정값!$PK:$PK,0))="인문",교과보정값!PL$9,교과보정값!PM$9)),"")</f>
        <v/>
      </c>
      <c r="N1205" s="88" t="str">
        <f>IF(M1205="","",M1205+교과보정값!PM$17)</f>
        <v/>
      </c>
      <c r="O1205" s="89" t="str">
        <f>IF(P1205="","",P1205+교과보정값!PL$18)</f>
        <v/>
      </c>
      <c r="P1205" s="89" t="str">
        <f>IFERROR(IF(INDEX(교과보정값!$PL:$PL,MATCH($B1205,교과보정값!$PK:$PK,0))="","",INDEX(교과보정값!$PL:$PL,MATCH($B1205,교과보정값!$PK:$PK,0))+IF(INDEX(교과보정값!$PN:$PN,MATCH($B1205,교과보정값!$PK:$PK,0))="인문",교과보정값!PL$10,교과보정값!PM$10)),"")</f>
        <v/>
      </c>
      <c r="Q1205" s="89" t="str">
        <f>IF(P1205="","",P1205+교과보정값!PM$18)</f>
        <v/>
      </c>
    </row>
    <row r="1207" spans="2:17">
      <c r="B1207" s="159" t="s">
        <v>2682</v>
      </c>
      <c r="C1207" s="154"/>
      <c r="D1207" s="154"/>
      <c r="E1207" s="154"/>
      <c r="F1207" s="154"/>
      <c r="G1207" s="154"/>
      <c r="H1207" s="154"/>
      <c r="I1207" s="154"/>
      <c r="J1207" s="154"/>
      <c r="K1207" s="154"/>
      <c r="L1207" s="154"/>
      <c r="M1207" s="154"/>
      <c r="N1207" s="154"/>
      <c r="O1207" s="154"/>
      <c r="P1207" s="154"/>
      <c r="Q1207" s="155"/>
    </row>
    <row r="1208" spans="2:17">
      <c r="B1208" s="78"/>
      <c r="C1208" s="163" t="s">
        <v>1862</v>
      </c>
      <c r="D1208" s="154"/>
      <c r="E1208" s="155"/>
      <c r="F1208" s="161" t="s">
        <v>1863</v>
      </c>
      <c r="G1208" s="154"/>
      <c r="H1208" s="155"/>
      <c r="I1208" s="162" t="s">
        <v>1864</v>
      </c>
      <c r="J1208" s="154"/>
      <c r="K1208" s="155"/>
      <c r="L1208" s="156" t="s">
        <v>1865</v>
      </c>
      <c r="M1208" s="154"/>
      <c r="N1208" s="155"/>
      <c r="O1208" s="157" t="s">
        <v>1866</v>
      </c>
      <c r="P1208" s="154"/>
      <c r="Q1208" s="155"/>
    </row>
    <row r="1209" spans="2:17">
      <c r="B1209" s="78" t="s">
        <v>1869</v>
      </c>
      <c r="C1209" s="79" t="s">
        <v>19</v>
      </c>
      <c r="D1209" s="79" t="s">
        <v>20</v>
      </c>
      <c r="E1209" s="79" t="s">
        <v>21</v>
      </c>
      <c r="F1209" s="80" t="s">
        <v>19</v>
      </c>
      <c r="G1209" s="80" t="s">
        <v>20</v>
      </c>
      <c r="H1209" s="80" t="s">
        <v>21</v>
      </c>
      <c r="I1209" s="81" t="s">
        <v>19</v>
      </c>
      <c r="J1209" s="81" t="s">
        <v>20</v>
      </c>
      <c r="K1209" s="81" t="s">
        <v>21</v>
      </c>
      <c r="L1209" s="82" t="s">
        <v>19</v>
      </c>
      <c r="M1209" s="82" t="s">
        <v>20</v>
      </c>
      <c r="N1209" s="82" t="s">
        <v>21</v>
      </c>
      <c r="O1209" s="83" t="s">
        <v>19</v>
      </c>
      <c r="P1209" s="83" t="s">
        <v>20</v>
      </c>
      <c r="Q1209" s="83" t="s">
        <v>21</v>
      </c>
    </row>
    <row r="1210" spans="2:17">
      <c r="B1210" s="84" t="s">
        <v>2683</v>
      </c>
      <c r="C1210" s="85">
        <f>IF(D1210="","",D1210+교과보정값!PQ$14)</f>
        <v>3.0000000000000002E-2</v>
      </c>
      <c r="D1210" s="85">
        <f>IFERROR(IF(INDEX(교과보정값!$PQ:$PQ,MATCH($B1210,교과보정값!$PP:$PP,0))="","",INDEX(교과보정값!$PQ:$PQ,MATCH($B1210,교과보정값!$PP:$PP,0))+IF(INDEX(교과보정값!$PS:$PS,MATCH($B1210,교과보정값!$PP:$PP,0))="인문",교과보정값!PQ$6,교과보정값!PR$6)),"")</f>
        <v>-0.02</v>
      </c>
      <c r="E1210" s="85">
        <f>IF(D1210="","",D1210+교과보정값!PR$14)</f>
        <v>-7.0000000000000007E-2</v>
      </c>
      <c r="F1210" s="86">
        <f>IF(G1210="","",G1210+교과보정값!PQ$15)</f>
        <v>3.0000000000000002E-2</v>
      </c>
      <c r="G1210" s="86">
        <f>IFERROR(IF(INDEX(교과보정값!$PQ:$PQ,MATCH($B1210,교과보정값!$PP:$PP,0))="","",INDEX(교과보정값!$PQ:$PQ,MATCH($B1210,교과보정값!$PP:$PP,0))+IF(INDEX(교과보정값!$PS:$PS,MATCH($B1210,교과보정값!$PP:$PP,0))="인문",교과보정값!PQ$7,교과보정값!PR$7)),"")</f>
        <v>-0.02</v>
      </c>
      <c r="H1210" s="86">
        <f>IF(G1210="","",G1210+교과보정값!PR$15)</f>
        <v>-7.0000000000000007E-2</v>
      </c>
      <c r="I1210" s="87">
        <f>IF(J1210="","",J1210+교과보정값!PQ$16)</f>
        <v>3.0000000000000002E-2</v>
      </c>
      <c r="J1210" s="87">
        <f>IFERROR(IF(INDEX(교과보정값!$PQ:$PQ,MATCH($B1210,교과보정값!$PP:$PP,0))="","",INDEX(교과보정값!$PQ:$PQ,MATCH($B1210,교과보정값!$PP:$PP,0))+IF(INDEX(교과보정값!$PS:$PS,MATCH($B1210,교과보정값!$PP:$PP,0))="인문",교과보정값!PQ$8,교과보정값!PR$8)),"")</f>
        <v>-0.02</v>
      </c>
      <c r="K1210" s="87">
        <f>IF(J1210="","",J1210+교과보정값!PR$16)</f>
        <v>-7.0000000000000007E-2</v>
      </c>
      <c r="L1210" s="88">
        <f>IF(M1210="","",M1210+교과보정값!PQ$17)</f>
        <v>3.0000000000000002E-2</v>
      </c>
      <c r="M1210" s="88">
        <f>IFERROR(IF(INDEX(교과보정값!$PQ:$PQ,MATCH($B1210,교과보정값!$PP:$PP,0))="","",INDEX(교과보정값!$PQ:$PQ,MATCH($B1210,교과보정값!$PP:$PP,0))+IF(INDEX(교과보정값!$PS:$PS,MATCH($B1210,교과보정값!$PP:$PP,0))="인문",교과보정값!PQ$9,교과보정값!PR$9)),"")</f>
        <v>-0.02</v>
      </c>
      <c r="N1210" s="88">
        <f>IF(M1210="","",M1210+교과보정값!PR$17)</f>
        <v>-7.0000000000000007E-2</v>
      </c>
      <c r="O1210" s="89">
        <f>IF(P1210="","",P1210+교과보정값!PQ$18)</f>
        <v>3.0000000000000002E-2</v>
      </c>
      <c r="P1210" s="89">
        <f>IFERROR(IF(INDEX(교과보정값!$PQ:$PQ,MATCH($B1210,교과보정값!$PP:$PP,0))="","",INDEX(교과보정값!$PQ:$PQ,MATCH($B1210,교과보정값!$PP:$PP,0))+IF(INDEX(교과보정값!$PS:$PS,MATCH($B1210,교과보정값!$PP:$PP,0))="인문",교과보정값!PQ$10,교과보정값!PR$10)),"")</f>
        <v>-0.02</v>
      </c>
      <c r="Q1210" s="89">
        <f>IF(P1210="","",P1210+교과보정값!PR$18)</f>
        <v>-7.0000000000000007E-2</v>
      </c>
    </row>
    <row r="1211" spans="2:17">
      <c r="B1211" s="84" t="s">
        <v>2684</v>
      </c>
      <c r="C1211" s="85" t="str">
        <f>IF(D1211="","",D1211+교과보정값!PQ$14)</f>
        <v/>
      </c>
      <c r="D1211" s="85" t="str">
        <f>IFERROR(IF(INDEX(교과보정값!$PQ:$PQ,MATCH($B1211,교과보정값!$PP:$PP,0))="","",INDEX(교과보정값!$PQ:$PQ,MATCH($B1211,교과보정값!$PP:$PP,0))+IF(INDEX(교과보정값!$PS:$PS,MATCH($B1211,교과보정값!$PP:$PP,0))="인문",교과보정값!PQ$6,교과보정값!PR$6)),"")</f>
        <v/>
      </c>
      <c r="E1211" s="85" t="str">
        <f>IF(D1211="","",D1211+교과보정값!PR$14)</f>
        <v/>
      </c>
      <c r="F1211" s="86" t="str">
        <f>IF(G1211="","",G1211+교과보정값!PQ$15)</f>
        <v/>
      </c>
      <c r="G1211" s="86" t="str">
        <f>IFERROR(IF(INDEX(교과보정값!$PQ:$PQ,MATCH($B1211,교과보정값!$PP:$PP,0))="","",INDEX(교과보정값!$PQ:$PQ,MATCH($B1211,교과보정값!$PP:$PP,0))+IF(INDEX(교과보정값!$PS:$PS,MATCH($B1211,교과보정값!$PP:$PP,0))="인문",교과보정값!PQ$7,교과보정값!PR$7)),"")</f>
        <v/>
      </c>
      <c r="H1211" s="86" t="str">
        <f>IF(G1211="","",G1211+교과보정값!PR$15)</f>
        <v/>
      </c>
      <c r="I1211" s="87" t="str">
        <f>IF(J1211="","",J1211+교과보정값!PQ$16)</f>
        <v/>
      </c>
      <c r="J1211" s="87" t="str">
        <f>IFERROR(IF(INDEX(교과보정값!$PQ:$PQ,MATCH($B1211,교과보정값!$PP:$PP,0))="","",INDEX(교과보정값!$PQ:$PQ,MATCH($B1211,교과보정값!$PP:$PP,0))+IF(INDEX(교과보정값!$PS:$PS,MATCH($B1211,교과보정값!$PP:$PP,0))="인문",교과보정값!PQ$8,교과보정값!PR$8)),"")</f>
        <v/>
      </c>
      <c r="K1211" s="87" t="str">
        <f>IF(J1211="","",J1211+교과보정값!PR$16)</f>
        <v/>
      </c>
      <c r="L1211" s="88" t="str">
        <f>IF(M1211="","",M1211+교과보정값!PQ$17)</f>
        <v/>
      </c>
      <c r="M1211" s="88" t="str">
        <f>IFERROR(IF(INDEX(교과보정값!$PQ:$PQ,MATCH($B1211,교과보정값!$PP:$PP,0))="","",INDEX(교과보정값!$PQ:$PQ,MATCH($B1211,교과보정값!$PP:$PP,0))+IF(INDEX(교과보정값!$PS:$PS,MATCH($B1211,교과보정값!$PP:$PP,0))="인문",교과보정값!PQ$9,교과보정값!PR$9)),"")</f>
        <v/>
      </c>
      <c r="N1211" s="88" t="str">
        <f>IF(M1211="","",M1211+교과보정값!PR$17)</f>
        <v/>
      </c>
      <c r="O1211" s="89" t="str">
        <f>IF(P1211="","",P1211+교과보정값!PQ$18)</f>
        <v/>
      </c>
      <c r="P1211" s="89" t="str">
        <f>IFERROR(IF(INDEX(교과보정값!$PQ:$PQ,MATCH($B1211,교과보정값!$PP:$PP,0))="","",INDEX(교과보정값!$PQ:$PQ,MATCH($B1211,교과보정값!$PP:$PP,0))+IF(INDEX(교과보정값!$PS:$PS,MATCH($B1211,교과보정값!$PP:$PP,0))="인문",교과보정값!PQ$10,교과보정값!PR$10)),"")</f>
        <v/>
      </c>
      <c r="Q1211" s="89" t="str">
        <f>IF(P1211="","",P1211+교과보정값!PR$18)</f>
        <v/>
      </c>
    </row>
    <row r="1212" spans="2:17">
      <c r="B1212" s="84" t="s">
        <v>2685</v>
      </c>
      <c r="C1212" s="85">
        <f>IF(D1212="","",D1212+교과보정값!PQ$14)</f>
        <v>7.0000000000000007E-2</v>
      </c>
      <c r="D1212" s="85">
        <f>IFERROR(IF(INDEX(교과보정값!$PQ:$PQ,MATCH($B1212,교과보정값!$PP:$PP,0))="","",INDEX(교과보정값!$PQ:$PQ,MATCH($B1212,교과보정값!$PP:$PP,0))+IF(INDEX(교과보정값!$PS:$PS,MATCH($B1212,교과보정값!$PP:$PP,0))="인문",교과보정값!PQ$6,교과보정값!PR$6)),"")</f>
        <v>0.02</v>
      </c>
      <c r="E1212" s="85">
        <f>IF(D1212="","",D1212+교과보정값!PR$14)</f>
        <v>-3.0000000000000002E-2</v>
      </c>
      <c r="F1212" s="86">
        <f>IF(G1212="","",G1212+교과보정값!PQ$15)</f>
        <v>7.0000000000000007E-2</v>
      </c>
      <c r="G1212" s="86">
        <f>IFERROR(IF(INDEX(교과보정값!$PQ:$PQ,MATCH($B1212,교과보정값!$PP:$PP,0))="","",INDEX(교과보정값!$PQ:$PQ,MATCH($B1212,교과보정값!$PP:$PP,0))+IF(INDEX(교과보정값!$PS:$PS,MATCH($B1212,교과보정값!$PP:$PP,0))="인문",교과보정값!PQ$7,교과보정값!PR$7)),"")</f>
        <v>0.02</v>
      </c>
      <c r="H1212" s="86">
        <f>IF(G1212="","",G1212+교과보정값!PR$15)</f>
        <v>-3.0000000000000002E-2</v>
      </c>
      <c r="I1212" s="87">
        <f>IF(J1212="","",J1212+교과보정값!PQ$16)</f>
        <v>7.0000000000000007E-2</v>
      </c>
      <c r="J1212" s="87">
        <f>IFERROR(IF(INDEX(교과보정값!$PQ:$PQ,MATCH($B1212,교과보정값!$PP:$PP,0))="","",INDEX(교과보정값!$PQ:$PQ,MATCH($B1212,교과보정값!$PP:$PP,0))+IF(INDEX(교과보정값!$PS:$PS,MATCH($B1212,교과보정값!$PP:$PP,0))="인문",교과보정값!PQ$8,교과보정값!PR$8)),"")</f>
        <v>0.02</v>
      </c>
      <c r="K1212" s="87">
        <f>IF(J1212="","",J1212+교과보정값!PR$16)</f>
        <v>-3.0000000000000002E-2</v>
      </c>
      <c r="L1212" s="88">
        <f>IF(M1212="","",M1212+교과보정값!PQ$17)</f>
        <v>7.0000000000000007E-2</v>
      </c>
      <c r="M1212" s="88">
        <f>IFERROR(IF(INDEX(교과보정값!$PQ:$PQ,MATCH($B1212,교과보정값!$PP:$PP,0))="","",INDEX(교과보정값!$PQ:$PQ,MATCH($B1212,교과보정값!$PP:$PP,0))+IF(INDEX(교과보정값!$PS:$PS,MATCH($B1212,교과보정값!$PP:$PP,0))="인문",교과보정값!PQ$9,교과보정값!PR$9)),"")</f>
        <v>0.02</v>
      </c>
      <c r="N1212" s="88">
        <f>IF(M1212="","",M1212+교과보정값!PR$17)</f>
        <v>-3.0000000000000002E-2</v>
      </c>
      <c r="O1212" s="89">
        <f>IF(P1212="","",P1212+교과보정값!PQ$18)</f>
        <v>7.0000000000000007E-2</v>
      </c>
      <c r="P1212" s="89">
        <f>IFERROR(IF(INDEX(교과보정값!$PQ:$PQ,MATCH($B1212,교과보정값!$PP:$PP,0))="","",INDEX(교과보정값!$PQ:$PQ,MATCH($B1212,교과보정값!$PP:$PP,0))+IF(INDEX(교과보정값!$PS:$PS,MATCH($B1212,교과보정값!$PP:$PP,0))="인문",교과보정값!PQ$10,교과보정값!PR$10)),"")</f>
        <v>0.02</v>
      </c>
      <c r="Q1212" s="89">
        <f>IF(P1212="","",P1212+교과보정값!PR$18)</f>
        <v>-3.0000000000000002E-2</v>
      </c>
    </row>
    <row r="1213" spans="2:17">
      <c r="B1213" s="84" t="s">
        <v>2686</v>
      </c>
      <c r="C1213" s="85">
        <f>IF(D1213="","",D1213+교과보정값!PQ$14)</f>
        <v>0</v>
      </c>
      <c r="D1213" s="85">
        <f>IFERROR(IF(INDEX(교과보정값!$PQ:$PQ,MATCH($B1213,교과보정값!$PP:$PP,0))="","",INDEX(교과보정값!$PQ:$PQ,MATCH($B1213,교과보정값!$PP:$PP,0))+IF(INDEX(교과보정값!$PS:$PS,MATCH($B1213,교과보정값!$PP:$PP,0))="인문",교과보정값!PQ$6,교과보정값!PR$6)),"")</f>
        <v>-0.05</v>
      </c>
      <c r="E1213" s="85">
        <f>IF(D1213="","",D1213+교과보정값!PR$14)</f>
        <v>-0.1</v>
      </c>
      <c r="F1213" s="86">
        <f>IF(G1213="","",G1213+교과보정값!PQ$15)</f>
        <v>0</v>
      </c>
      <c r="G1213" s="86">
        <f>IFERROR(IF(INDEX(교과보정값!$PQ:$PQ,MATCH($B1213,교과보정값!$PP:$PP,0))="","",INDEX(교과보정값!$PQ:$PQ,MATCH($B1213,교과보정값!$PP:$PP,0))+IF(INDEX(교과보정값!$PS:$PS,MATCH($B1213,교과보정값!$PP:$PP,0))="인문",교과보정값!PQ$7,교과보정값!PR$7)),"")</f>
        <v>-0.05</v>
      </c>
      <c r="H1213" s="86">
        <f>IF(G1213="","",G1213+교과보정값!PR$15)</f>
        <v>-0.1</v>
      </c>
      <c r="I1213" s="87">
        <f>IF(J1213="","",J1213+교과보정값!PQ$16)</f>
        <v>0</v>
      </c>
      <c r="J1213" s="87">
        <f>IFERROR(IF(INDEX(교과보정값!$PQ:$PQ,MATCH($B1213,교과보정값!$PP:$PP,0))="","",INDEX(교과보정값!$PQ:$PQ,MATCH($B1213,교과보정값!$PP:$PP,0))+IF(INDEX(교과보정값!$PS:$PS,MATCH($B1213,교과보정값!$PP:$PP,0))="인문",교과보정값!PQ$8,교과보정값!PR$8)),"")</f>
        <v>-0.05</v>
      </c>
      <c r="K1213" s="87">
        <f>IF(J1213="","",J1213+교과보정값!PR$16)</f>
        <v>-0.1</v>
      </c>
      <c r="L1213" s="88">
        <f>IF(M1213="","",M1213+교과보정값!PQ$17)</f>
        <v>0</v>
      </c>
      <c r="M1213" s="88">
        <f>IFERROR(IF(INDEX(교과보정값!$PQ:$PQ,MATCH($B1213,교과보정값!$PP:$PP,0))="","",INDEX(교과보정값!$PQ:$PQ,MATCH($B1213,교과보정값!$PP:$PP,0))+IF(INDEX(교과보정값!$PS:$PS,MATCH($B1213,교과보정값!$PP:$PP,0))="인문",교과보정값!PQ$9,교과보정값!PR$9)),"")</f>
        <v>-0.05</v>
      </c>
      <c r="N1213" s="88">
        <f>IF(M1213="","",M1213+교과보정값!PR$17)</f>
        <v>-0.1</v>
      </c>
      <c r="O1213" s="89">
        <f>IF(P1213="","",P1213+교과보정값!PQ$18)</f>
        <v>0</v>
      </c>
      <c r="P1213" s="89">
        <f>IFERROR(IF(INDEX(교과보정값!$PQ:$PQ,MATCH($B1213,교과보정값!$PP:$PP,0))="","",INDEX(교과보정값!$PQ:$PQ,MATCH($B1213,교과보정값!$PP:$PP,0))+IF(INDEX(교과보정값!$PS:$PS,MATCH($B1213,교과보정값!$PP:$PP,0))="인문",교과보정값!PQ$10,교과보정값!PR$10)),"")</f>
        <v>-0.05</v>
      </c>
      <c r="Q1213" s="89">
        <f>IF(P1213="","",P1213+교과보정값!PR$18)</f>
        <v>-0.1</v>
      </c>
    </row>
    <row r="1214" spans="2:17">
      <c r="B1214" s="84" t="s">
        <v>2687</v>
      </c>
      <c r="C1214" s="85" t="str">
        <f>IF(D1214="","",D1214+교과보정값!PQ$14)</f>
        <v/>
      </c>
      <c r="D1214" s="85" t="str">
        <f>IFERROR(IF(INDEX(교과보정값!$PQ:$PQ,MATCH($B1214,교과보정값!$PP:$PP,0))="","",INDEX(교과보정값!$PQ:$PQ,MATCH($B1214,교과보정값!$PP:$PP,0))+IF(INDEX(교과보정값!$PS:$PS,MATCH($B1214,교과보정값!$PP:$PP,0))="인문",교과보정값!PQ$6,교과보정값!PR$6)),"")</f>
        <v/>
      </c>
      <c r="E1214" s="85" t="str">
        <f>IF(D1214="","",D1214+교과보정값!PR$14)</f>
        <v/>
      </c>
      <c r="F1214" s="86" t="str">
        <f>IF(G1214="","",G1214+교과보정값!PQ$15)</f>
        <v/>
      </c>
      <c r="G1214" s="86" t="str">
        <f>IFERROR(IF(INDEX(교과보정값!$PQ:$PQ,MATCH($B1214,교과보정값!$PP:$PP,0))="","",INDEX(교과보정값!$PQ:$PQ,MATCH($B1214,교과보정값!$PP:$PP,0))+IF(INDEX(교과보정값!$PS:$PS,MATCH($B1214,교과보정값!$PP:$PP,0))="인문",교과보정값!PQ$7,교과보정값!PR$7)),"")</f>
        <v/>
      </c>
      <c r="H1214" s="86" t="str">
        <f>IF(G1214="","",G1214+교과보정값!PR$15)</f>
        <v/>
      </c>
      <c r="I1214" s="87" t="str">
        <f>IF(J1214="","",J1214+교과보정값!PQ$16)</f>
        <v/>
      </c>
      <c r="J1214" s="87" t="str">
        <f>IFERROR(IF(INDEX(교과보정값!$PQ:$PQ,MATCH($B1214,교과보정값!$PP:$PP,0))="","",INDEX(교과보정값!$PQ:$PQ,MATCH($B1214,교과보정값!$PP:$PP,0))+IF(INDEX(교과보정값!$PS:$PS,MATCH($B1214,교과보정값!$PP:$PP,0))="인문",교과보정값!PQ$8,교과보정값!PR$8)),"")</f>
        <v/>
      </c>
      <c r="K1214" s="87" t="str">
        <f>IF(J1214="","",J1214+교과보정값!PR$16)</f>
        <v/>
      </c>
      <c r="L1214" s="88" t="str">
        <f>IF(M1214="","",M1214+교과보정값!PQ$17)</f>
        <v/>
      </c>
      <c r="M1214" s="88" t="str">
        <f>IFERROR(IF(INDEX(교과보정값!$PQ:$PQ,MATCH($B1214,교과보정값!$PP:$PP,0))="","",INDEX(교과보정값!$PQ:$PQ,MATCH($B1214,교과보정값!$PP:$PP,0))+IF(INDEX(교과보정값!$PS:$PS,MATCH($B1214,교과보정값!$PP:$PP,0))="인문",교과보정값!PQ$9,교과보정값!PR$9)),"")</f>
        <v/>
      </c>
      <c r="N1214" s="88" t="str">
        <f>IF(M1214="","",M1214+교과보정값!PR$17)</f>
        <v/>
      </c>
      <c r="O1214" s="89" t="str">
        <f>IF(P1214="","",P1214+교과보정값!PQ$18)</f>
        <v/>
      </c>
      <c r="P1214" s="89" t="str">
        <f>IFERROR(IF(INDEX(교과보정값!$PQ:$PQ,MATCH($B1214,교과보정값!$PP:$PP,0))="","",INDEX(교과보정값!$PQ:$PQ,MATCH($B1214,교과보정값!$PP:$PP,0))+IF(INDEX(교과보정값!$PS:$PS,MATCH($B1214,교과보정값!$PP:$PP,0))="인문",교과보정값!PQ$10,교과보정값!PR$10)),"")</f>
        <v/>
      </c>
      <c r="Q1214" s="89" t="str">
        <f>IF(P1214="","",P1214+교과보정값!PR$18)</f>
        <v/>
      </c>
    </row>
    <row r="1215" spans="2:17">
      <c r="B1215" s="84" t="s">
        <v>2688</v>
      </c>
      <c r="C1215" s="85">
        <f>IF(D1215="","",D1215+교과보정값!PQ$14)</f>
        <v>0.1</v>
      </c>
      <c r="D1215" s="85">
        <f>IFERROR(IF(INDEX(교과보정값!$PQ:$PQ,MATCH($B1215,교과보정값!$PP:$PP,0))="","",INDEX(교과보정값!$PQ:$PQ,MATCH($B1215,교과보정값!$PP:$PP,0))+IF(INDEX(교과보정값!$PS:$PS,MATCH($B1215,교과보정값!$PP:$PP,0))="인문",교과보정값!PQ$6,교과보정값!PR$6)),"")</f>
        <v>0.05</v>
      </c>
      <c r="E1215" s="85">
        <f>IF(D1215="","",D1215+교과보정값!PR$14)</f>
        <v>0</v>
      </c>
      <c r="F1215" s="86">
        <f>IF(G1215="","",G1215+교과보정값!PQ$15)</f>
        <v>0.1</v>
      </c>
      <c r="G1215" s="86">
        <f>IFERROR(IF(INDEX(교과보정값!$PQ:$PQ,MATCH($B1215,교과보정값!$PP:$PP,0))="","",INDEX(교과보정값!$PQ:$PQ,MATCH($B1215,교과보정값!$PP:$PP,0))+IF(INDEX(교과보정값!$PS:$PS,MATCH($B1215,교과보정값!$PP:$PP,0))="인문",교과보정값!PQ$7,교과보정값!PR$7)),"")</f>
        <v>0.05</v>
      </c>
      <c r="H1215" s="86">
        <f>IF(G1215="","",G1215+교과보정값!PR$15)</f>
        <v>0</v>
      </c>
      <c r="I1215" s="87">
        <f>IF(J1215="","",J1215+교과보정값!PQ$16)</f>
        <v>0.1</v>
      </c>
      <c r="J1215" s="87">
        <f>IFERROR(IF(INDEX(교과보정값!$PQ:$PQ,MATCH($B1215,교과보정값!$PP:$PP,0))="","",INDEX(교과보정값!$PQ:$PQ,MATCH($B1215,교과보정값!$PP:$PP,0))+IF(INDEX(교과보정값!$PS:$PS,MATCH($B1215,교과보정값!$PP:$PP,0))="인문",교과보정값!PQ$8,교과보정값!PR$8)),"")</f>
        <v>0.05</v>
      </c>
      <c r="K1215" s="87">
        <f>IF(J1215="","",J1215+교과보정값!PR$16)</f>
        <v>0</v>
      </c>
      <c r="L1215" s="88">
        <f>IF(M1215="","",M1215+교과보정값!PQ$17)</f>
        <v>0.1</v>
      </c>
      <c r="M1215" s="88">
        <f>IFERROR(IF(INDEX(교과보정값!$PQ:$PQ,MATCH($B1215,교과보정값!$PP:$PP,0))="","",INDEX(교과보정값!$PQ:$PQ,MATCH($B1215,교과보정값!$PP:$PP,0))+IF(INDEX(교과보정값!$PS:$PS,MATCH($B1215,교과보정값!$PP:$PP,0))="인문",교과보정값!PQ$9,교과보정값!PR$9)),"")</f>
        <v>0.05</v>
      </c>
      <c r="N1215" s="88">
        <f>IF(M1215="","",M1215+교과보정값!PR$17)</f>
        <v>0</v>
      </c>
      <c r="O1215" s="89">
        <f>IF(P1215="","",P1215+교과보정값!PQ$18)</f>
        <v>0.1</v>
      </c>
      <c r="P1215" s="89">
        <f>IFERROR(IF(INDEX(교과보정값!$PQ:$PQ,MATCH($B1215,교과보정값!$PP:$PP,0))="","",INDEX(교과보정값!$PQ:$PQ,MATCH($B1215,교과보정값!$PP:$PP,0))+IF(INDEX(교과보정값!$PS:$PS,MATCH($B1215,교과보정값!$PP:$PP,0))="인문",교과보정값!PQ$10,교과보정값!PR$10)),"")</f>
        <v>0.05</v>
      </c>
      <c r="Q1215" s="89">
        <f>IF(P1215="","",P1215+교과보정값!PR$18)</f>
        <v>0</v>
      </c>
    </row>
    <row r="1216" spans="2:17">
      <c r="B1216" s="84" t="s">
        <v>2689</v>
      </c>
      <c r="C1216" s="85" t="str">
        <f>IF(D1216="","",D1216+교과보정값!PQ$14)</f>
        <v/>
      </c>
      <c r="D1216" s="85" t="str">
        <f>IFERROR(IF(INDEX(교과보정값!$PQ:$PQ,MATCH($B1216,교과보정값!$PP:$PP,0))="","",INDEX(교과보정값!$PQ:$PQ,MATCH($B1216,교과보정값!$PP:$PP,0))+IF(INDEX(교과보정값!$PS:$PS,MATCH($B1216,교과보정값!$PP:$PP,0))="인문",교과보정값!PQ$6,교과보정값!PR$6)),"")</f>
        <v/>
      </c>
      <c r="E1216" s="85" t="str">
        <f>IF(D1216="","",D1216+교과보정값!PR$14)</f>
        <v/>
      </c>
      <c r="F1216" s="86" t="str">
        <f>IF(G1216="","",G1216+교과보정값!PQ$15)</f>
        <v/>
      </c>
      <c r="G1216" s="86" t="str">
        <f>IFERROR(IF(INDEX(교과보정값!$PQ:$PQ,MATCH($B1216,교과보정값!$PP:$PP,0))="","",INDEX(교과보정값!$PQ:$PQ,MATCH($B1216,교과보정값!$PP:$PP,0))+IF(INDEX(교과보정값!$PS:$PS,MATCH($B1216,교과보정값!$PP:$PP,0))="인문",교과보정값!PQ$7,교과보정값!PR$7)),"")</f>
        <v/>
      </c>
      <c r="H1216" s="86" t="str">
        <f>IF(G1216="","",G1216+교과보정값!PR$15)</f>
        <v/>
      </c>
      <c r="I1216" s="87" t="str">
        <f>IF(J1216="","",J1216+교과보정값!PQ$16)</f>
        <v/>
      </c>
      <c r="J1216" s="87" t="str">
        <f>IFERROR(IF(INDEX(교과보정값!$PQ:$PQ,MATCH($B1216,교과보정값!$PP:$PP,0))="","",INDEX(교과보정값!$PQ:$PQ,MATCH($B1216,교과보정값!$PP:$PP,0))+IF(INDEX(교과보정값!$PS:$PS,MATCH($B1216,교과보정값!$PP:$PP,0))="인문",교과보정값!PQ$8,교과보정값!PR$8)),"")</f>
        <v/>
      </c>
      <c r="K1216" s="87" t="str">
        <f>IF(J1216="","",J1216+교과보정값!PR$16)</f>
        <v/>
      </c>
      <c r="L1216" s="88" t="str">
        <f>IF(M1216="","",M1216+교과보정값!PQ$17)</f>
        <v/>
      </c>
      <c r="M1216" s="88" t="str">
        <f>IFERROR(IF(INDEX(교과보정값!$PQ:$PQ,MATCH($B1216,교과보정값!$PP:$PP,0))="","",INDEX(교과보정값!$PQ:$PQ,MATCH($B1216,교과보정값!$PP:$PP,0))+IF(INDEX(교과보정값!$PS:$PS,MATCH($B1216,교과보정값!$PP:$PP,0))="인문",교과보정값!PQ$9,교과보정값!PR$9)),"")</f>
        <v/>
      </c>
      <c r="N1216" s="88" t="str">
        <f>IF(M1216="","",M1216+교과보정값!PR$17)</f>
        <v/>
      </c>
      <c r="O1216" s="89" t="str">
        <f>IF(P1216="","",P1216+교과보정값!PQ$18)</f>
        <v/>
      </c>
      <c r="P1216" s="89" t="str">
        <f>IFERROR(IF(INDEX(교과보정값!$PQ:$PQ,MATCH($B1216,교과보정값!$PP:$PP,0))="","",INDEX(교과보정값!$PQ:$PQ,MATCH($B1216,교과보정값!$PP:$PP,0))+IF(INDEX(교과보정값!$PS:$PS,MATCH($B1216,교과보정값!$PP:$PP,0))="인문",교과보정값!PQ$10,교과보정값!PR$10)),"")</f>
        <v/>
      </c>
      <c r="Q1216" s="89" t="str">
        <f>IF(P1216="","",P1216+교과보정값!PR$18)</f>
        <v/>
      </c>
    </row>
    <row r="1217" spans="2:17">
      <c r="B1217" s="84" t="s">
        <v>2690</v>
      </c>
      <c r="C1217" s="85" t="str">
        <f>IF(D1217="","",D1217+교과보정값!PQ$14)</f>
        <v/>
      </c>
      <c r="D1217" s="85" t="str">
        <f>IFERROR(IF(INDEX(교과보정값!$PQ:$PQ,MATCH($B1217,교과보정값!$PP:$PP,0))="","",INDEX(교과보정값!$PQ:$PQ,MATCH($B1217,교과보정값!$PP:$PP,0))+IF(INDEX(교과보정값!$PS:$PS,MATCH($B1217,교과보정값!$PP:$PP,0))="인문",교과보정값!PQ$6,교과보정값!PR$6)),"")</f>
        <v/>
      </c>
      <c r="E1217" s="85" t="str">
        <f>IF(D1217="","",D1217+교과보정값!PR$14)</f>
        <v/>
      </c>
      <c r="F1217" s="86" t="str">
        <f>IF(G1217="","",G1217+교과보정값!PQ$15)</f>
        <v/>
      </c>
      <c r="G1217" s="86" t="str">
        <f>IFERROR(IF(INDEX(교과보정값!$PQ:$PQ,MATCH($B1217,교과보정값!$PP:$PP,0))="","",INDEX(교과보정값!$PQ:$PQ,MATCH($B1217,교과보정값!$PP:$PP,0))+IF(INDEX(교과보정값!$PS:$PS,MATCH($B1217,교과보정값!$PP:$PP,0))="인문",교과보정값!PQ$7,교과보정값!PR$7)),"")</f>
        <v/>
      </c>
      <c r="H1217" s="86" t="str">
        <f>IF(G1217="","",G1217+교과보정값!PR$15)</f>
        <v/>
      </c>
      <c r="I1217" s="87" t="str">
        <f>IF(J1217="","",J1217+교과보정값!PQ$16)</f>
        <v/>
      </c>
      <c r="J1217" s="87" t="str">
        <f>IFERROR(IF(INDEX(교과보정값!$PQ:$PQ,MATCH($B1217,교과보정값!$PP:$PP,0))="","",INDEX(교과보정값!$PQ:$PQ,MATCH($B1217,교과보정값!$PP:$PP,0))+IF(INDEX(교과보정값!$PS:$PS,MATCH($B1217,교과보정값!$PP:$PP,0))="인문",교과보정값!PQ$8,교과보정값!PR$8)),"")</f>
        <v/>
      </c>
      <c r="K1217" s="87" t="str">
        <f>IF(J1217="","",J1217+교과보정값!PR$16)</f>
        <v/>
      </c>
      <c r="L1217" s="88" t="str">
        <f>IF(M1217="","",M1217+교과보정값!PQ$17)</f>
        <v/>
      </c>
      <c r="M1217" s="88" t="str">
        <f>IFERROR(IF(INDEX(교과보정값!$PQ:$PQ,MATCH($B1217,교과보정값!$PP:$PP,0))="","",INDEX(교과보정값!$PQ:$PQ,MATCH($B1217,교과보정값!$PP:$PP,0))+IF(INDEX(교과보정값!$PS:$PS,MATCH($B1217,교과보정값!$PP:$PP,0))="인문",교과보정값!PQ$9,교과보정값!PR$9)),"")</f>
        <v/>
      </c>
      <c r="N1217" s="88" t="str">
        <f>IF(M1217="","",M1217+교과보정값!PR$17)</f>
        <v/>
      </c>
      <c r="O1217" s="89" t="str">
        <f>IF(P1217="","",P1217+교과보정값!PQ$18)</f>
        <v/>
      </c>
      <c r="P1217" s="89" t="str">
        <f>IFERROR(IF(INDEX(교과보정값!$PQ:$PQ,MATCH($B1217,교과보정값!$PP:$PP,0))="","",INDEX(교과보정값!$PQ:$PQ,MATCH($B1217,교과보정값!$PP:$PP,0))+IF(INDEX(교과보정값!$PS:$PS,MATCH($B1217,교과보정값!$PP:$PP,0))="인문",교과보정값!PQ$10,교과보정값!PR$10)),"")</f>
        <v/>
      </c>
      <c r="Q1217" s="89" t="str">
        <f>IF(P1217="","",P1217+교과보정값!PR$18)</f>
        <v/>
      </c>
    </row>
    <row r="1218" spans="2:17">
      <c r="B1218" s="84" t="s">
        <v>2691</v>
      </c>
      <c r="C1218" s="85" t="str">
        <f>IF(D1218="","",D1218+교과보정값!PQ$14)</f>
        <v/>
      </c>
      <c r="D1218" s="85" t="str">
        <f>IFERROR(IF(INDEX(교과보정값!$PQ:$PQ,MATCH($B1218,교과보정값!$PP:$PP,0))="","",INDEX(교과보정값!$PQ:$PQ,MATCH($B1218,교과보정값!$PP:$PP,0))+IF(INDEX(교과보정값!$PS:$PS,MATCH($B1218,교과보정값!$PP:$PP,0))="인문",교과보정값!PQ$6,교과보정값!PR$6)),"")</f>
        <v/>
      </c>
      <c r="E1218" s="85" t="str">
        <f>IF(D1218="","",D1218+교과보정값!PR$14)</f>
        <v/>
      </c>
      <c r="F1218" s="86" t="str">
        <f>IF(G1218="","",G1218+교과보정값!PQ$15)</f>
        <v/>
      </c>
      <c r="G1218" s="86" t="str">
        <f>IFERROR(IF(INDEX(교과보정값!$PQ:$PQ,MATCH($B1218,교과보정값!$PP:$PP,0))="","",INDEX(교과보정값!$PQ:$PQ,MATCH($B1218,교과보정값!$PP:$PP,0))+IF(INDEX(교과보정값!$PS:$PS,MATCH($B1218,교과보정값!$PP:$PP,0))="인문",교과보정값!PQ$7,교과보정값!PR$7)),"")</f>
        <v/>
      </c>
      <c r="H1218" s="86" t="str">
        <f>IF(G1218="","",G1218+교과보정값!PR$15)</f>
        <v/>
      </c>
      <c r="I1218" s="87" t="str">
        <f>IF(J1218="","",J1218+교과보정값!PQ$16)</f>
        <v/>
      </c>
      <c r="J1218" s="87" t="str">
        <f>IFERROR(IF(INDEX(교과보정값!$PQ:$PQ,MATCH($B1218,교과보정값!$PP:$PP,0))="","",INDEX(교과보정값!$PQ:$PQ,MATCH($B1218,교과보정값!$PP:$PP,0))+IF(INDEX(교과보정값!$PS:$PS,MATCH($B1218,교과보정값!$PP:$PP,0))="인문",교과보정값!PQ$8,교과보정값!PR$8)),"")</f>
        <v/>
      </c>
      <c r="K1218" s="87" t="str">
        <f>IF(J1218="","",J1218+교과보정값!PR$16)</f>
        <v/>
      </c>
      <c r="L1218" s="88" t="str">
        <f>IF(M1218="","",M1218+교과보정값!PQ$17)</f>
        <v/>
      </c>
      <c r="M1218" s="88" t="str">
        <f>IFERROR(IF(INDEX(교과보정값!$PQ:$PQ,MATCH($B1218,교과보정값!$PP:$PP,0))="","",INDEX(교과보정값!$PQ:$PQ,MATCH($B1218,교과보정값!$PP:$PP,0))+IF(INDEX(교과보정값!$PS:$PS,MATCH($B1218,교과보정값!$PP:$PP,0))="인문",교과보정값!PQ$9,교과보정값!PR$9)),"")</f>
        <v/>
      </c>
      <c r="N1218" s="88" t="str">
        <f>IF(M1218="","",M1218+교과보정값!PR$17)</f>
        <v/>
      </c>
      <c r="O1218" s="89" t="str">
        <f>IF(P1218="","",P1218+교과보정값!PQ$18)</f>
        <v/>
      </c>
      <c r="P1218" s="89" t="str">
        <f>IFERROR(IF(INDEX(교과보정값!$PQ:$PQ,MATCH($B1218,교과보정값!$PP:$PP,0))="","",INDEX(교과보정값!$PQ:$PQ,MATCH($B1218,교과보정값!$PP:$PP,0))+IF(INDEX(교과보정값!$PS:$PS,MATCH($B1218,교과보정값!$PP:$PP,0))="인문",교과보정값!PQ$10,교과보정값!PR$10)),"")</f>
        <v/>
      </c>
      <c r="Q1218" s="89" t="str">
        <f>IF(P1218="","",P1218+교과보정값!PR$18)</f>
        <v/>
      </c>
    </row>
    <row r="1219" spans="2:17">
      <c r="B1219" s="84" t="s">
        <v>2692</v>
      </c>
      <c r="C1219" s="85" t="str">
        <f>IF(D1219="","",D1219+교과보정값!PQ$14)</f>
        <v/>
      </c>
      <c r="D1219" s="85" t="str">
        <f>IFERROR(IF(INDEX(교과보정값!$PQ:$PQ,MATCH($B1219,교과보정값!$PP:$PP,0))="","",INDEX(교과보정값!$PQ:$PQ,MATCH($B1219,교과보정값!$PP:$PP,0))+IF(INDEX(교과보정값!$PS:$PS,MATCH($B1219,교과보정값!$PP:$PP,0))="인문",교과보정값!PQ$6,교과보정값!PR$6)),"")</f>
        <v/>
      </c>
      <c r="E1219" s="85" t="str">
        <f>IF(D1219="","",D1219+교과보정값!PR$14)</f>
        <v/>
      </c>
      <c r="F1219" s="86" t="str">
        <f>IF(G1219="","",G1219+교과보정값!PQ$15)</f>
        <v/>
      </c>
      <c r="G1219" s="86" t="str">
        <f>IFERROR(IF(INDEX(교과보정값!$PQ:$PQ,MATCH($B1219,교과보정값!$PP:$PP,0))="","",INDEX(교과보정값!$PQ:$PQ,MATCH($B1219,교과보정값!$PP:$PP,0))+IF(INDEX(교과보정값!$PS:$PS,MATCH($B1219,교과보정값!$PP:$PP,0))="인문",교과보정값!PQ$7,교과보정값!PR$7)),"")</f>
        <v/>
      </c>
      <c r="H1219" s="86" t="str">
        <f>IF(G1219="","",G1219+교과보정값!PR$15)</f>
        <v/>
      </c>
      <c r="I1219" s="87" t="str">
        <f>IF(J1219="","",J1219+교과보정값!PQ$16)</f>
        <v/>
      </c>
      <c r="J1219" s="87" t="str">
        <f>IFERROR(IF(INDEX(교과보정값!$PQ:$PQ,MATCH($B1219,교과보정값!$PP:$PP,0))="","",INDEX(교과보정값!$PQ:$PQ,MATCH($B1219,교과보정값!$PP:$PP,0))+IF(INDEX(교과보정값!$PS:$PS,MATCH($B1219,교과보정값!$PP:$PP,0))="인문",교과보정값!PQ$8,교과보정값!PR$8)),"")</f>
        <v/>
      </c>
      <c r="K1219" s="87" t="str">
        <f>IF(J1219="","",J1219+교과보정값!PR$16)</f>
        <v/>
      </c>
      <c r="L1219" s="88" t="str">
        <f>IF(M1219="","",M1219+교과보정값!PQ$17)</f>
        <v/>
      </c>
      <c r="M1219" s="88" t="str">
        <f>IFERROR(IF(INDEX(교과보정값!$PQ:$PQ,MATCH($B1219,교과보정값!$PP:$PP,0))="","",INDEX(교과보정값!$PQ:$PQ,MATCH($B1219,교과보정값!$PP:$PP,0))+IF(INDEX(교과보정값!$PS:$PS,MATCH($B1219,교과보정값!$PP:$PP,0))="인문",교과보정값!PQ$9,교과보정값!PR$9)),"")</f>
        <v/>
      </c>
      <c r="N1219" s="88" t="str">
        <f>IF(M1219="","",M1219+교과보정값!PR$17)</f>
        <v/>
      </c>
      <c r="O1219" s="89" t="str">
        <f>IF(P1219="","",P1219+교과보정값!PQ$18)</f>
        <v/>
      </c>
      <c r="P1219" s="89" t="str">
        <f>IFERROR(IF(INDEX(교과보정값!$PQ:$PQ,MATCH($B1219,교과보정값!$PP:$PP,0))="","",INDEX(교과보정값!$PQ:$PQ,MATCH($B1219,교과보정값!$PP:$PP,0))+IF(INDEX(교과보정값!$PS:$PS,MATCH($B1219,교과보정값!$PP:$PP,0))="인문",교과보정값!PQ$10,교과보정값!PR$10)),"")</f>
        <v/>
      </c>
      <c r="Q1219" s="89" t="str">
        <f>IF(P1219="","",P1219+교과보정값!PR$18)</f>
        <v/>
      </c>
    </row>
    <row r="1221" spans="2:17">
      <c r="B1221" s="159" t="s">
        <v>2693</v>
      </c>
      <c r="C1221" s="154"/>
      <c r="D1221" s="154"/>
      <c r="E1221" s="154"/>
      <c r="F1221" s="154"/>
      <c r="G1221" s="154"/>
      <c r="H1221" s="154"/>
      <c r="I1221" s="154"/>
      <c r="J1221" s="154"/>
      <c r="K1221" s="154"/>
      <c r="L1221" s="154"/>
      <c r="M1221" s="154"/>
      <c r="N1221" s="154"/>
      <c r="O1221" s="154"/>
      <c r="P1221" s="154"/>
      <c r="Q1221" s="155"/>
    </row>
    <row r="1222" spans="2:17">
      <c r="B1222" s="78"/>
      <c r="C1222" s="163" t="s">
        <v>1862</v>
      </c>
      <c r="D1222" s="154"/>
      <c r="E1222" s="155"/>
      <c r="F1222" s="161" t="s">
        <v>1863</v>
      </c>
      <c r="G1222" s="154"/>
      <c r="H1222" s="155"/>
      <c r="I1222" s="162" t="s">
        <v>1864</v>
      </c>
      <c r="J1222" s="154"/>
      <c r="K1222" s="155"/>
      <c r="L1222" s="156" t="s">
        <v>1865</v>
      </c>
      <c r="M1222" s="154"/>
      <c r="N1222" s="155"/>
      <c r="O1222" s="157" t="s">
        <v>1866</v>
      </c>
      <c r="P1222" s="154"/>
      <c r="Q1222" s="155"/>
    </row>
    <row r="1223" spans="2:17">
      <c r="B1223" s="78" t="s">
        <v>1869</v>
      </c>
      <c r="C1223" s="79" t="s">
        <v>19</v>
      </c>
      <c r="D1223" s="79" t="s">
        <v>20</v>
      </c>
      <c r="E1223" s="79" t="s">
        <v>21</v>
      </c>
      <c r="F1223" s="80" t="s">
        <v>19</v>
      </c>
      <c r="G1223" s="80" t="s">
        <v>20</v>
      </c>
      <c r="H1223" s="80" t="s">
        <v>21</v>
      </c>
      <c r="I1223" s="81" t="s">
        <v>19</v>
      </c>
      <c r="J1223" s="81" t="s">
        <v>20</v>
      </c>
      <c r="K1223" s="81" t="s">
        <v>21</v>
      </c>
      <c r="L1223" s="82" t="s">
        <v>19</v>
      </c>
      <c r="M1223" s="82" t="s">
        <v>20</v>
      </c>
      <c r="N1223" s="82" t="s">
        <v>21</v>
      </c>
      <c r="O1223" s="83" t="s">
        <v>19</v>
      </c>
      <c r="P1223" s="83" t="s">
        <v>20</v>
      </c>
      <c r="Q1223" s="83" t="s">
        <v>21</v>
      </c>
    </row>
    <row r="1224" spans="2:17">
      <c r="B1224" s="84" t="s">
        <v>2694</v>
      </c>
      <c r="C1224" s="85">
        <f>IF(D1224="","",D1224+교과보정값!PV$14)</f>
        <v>3.0000000000000002E-2</v>
      </c>
      <c r="D1224" s="85">
        <f>IFERROR(IF(INDEX(교과보정값!$PV:$PV,MATCH($B1224,교과보정값!$PU:$PU,0))="","",INDEX(교과보정값!$PV:$PV,MATCH($B1224,교과보정값!$PU:$PU,0))+IF(INDEX(교과보정값!$PX:$PX,MATCH($B1224,교과보정값!$PU:$PU,0))="인문",교과보정값!PV$6,교과보정값!PW$6)),"")</f>
        <v>-0.02</v>
      </c>
      <c r="E1224" s="85">
        <f>IF(D1224="","",D1224+교과보정값!PW$14)</f>
        <v>-7.0000000000000007E-2</v>
      </c>
      <c r="F1224" s="86">
        <f>IF(G1224="","",G1224+교과보정값!PV$15)</f>
        <v>3.0000000000000002E-2</v>
      </c>
      <c r="G1224" s="86">
        <f>IFERROR(IF(INDEX(교과보정값!$PV:$PV,MATCH($B1224,교과보정값!$PU:$PU,0))="","",INDEX(교과보정값!$PV:$PV,MATCH($B1224,교과보정값!$PU:$PU,0))+IF(INDEX(교과보정값!$PX:$PX,MATCH($B1224,교과보정값!$PU:$PU,0))="인문",교과보정값!PV$7,교과보정값!PW$7)),"")</f>
        <v>-0.02</v>
      </c>
      <c r="H1224" s="86">
        <f>IF(G1224="","",G1224+교과보정값!PW$15)</f>
        <v>-7.0000000000000007E-2</v>
      </c>
      <c r="I1224" s="87">
        <f>IF(J1224="","",J1224+교과보정값!PV$16)</f>
        <v>3.0000000000000002E-2</v>
      </c>
      <c r="J1224" s="87">
        <f>IFERROR(IF(INDEX(교과보정값!$PV:$PV,MATCH($B1224,교과보정값!$PU:$PU,0))="","",INDEX(교과보정값!$PV:$PV,MATCH($B1224,교과보정값!$PU:$PU,0))+IF(INDEX(교과보정값!$PX:$PX,MATCH($B1224,교과보정값!$PU:$PU,0))="인문",교과보정값!PV$8,교과보정값!PW$8)),"")</f>
        <v>-0.02</v>
      </c>
      <c r="K1224" s="87">
        <f>IF(J1224="","",J1224+교과보정값!PW$16)</f>
        <v>-7.0000000000000007E-2</v>
      </c>
      <c r="L1224" s="88">
        <f>IF(M1224="","",M1224+교과보정값!PV$17)</f>
        <v>3.0000000000000002E-2</v>
      </c>
      <c r="M1224" s="88">
        <f>IFERROR(IF(INDEX(교과보정값!$PV:$PV,MATCH($B1224,교과보정값!$PU:$PU,0))="","",INDEX(교과보정값!$PV:$PV,MATCH($B1224,교과보정값!$PU:$PU,0))+IF(INDEX(교과보정값!$PX:$PX,MATCH($B1224,교과보정값!$PU:$PU,0))="인문",교과보정값!PV$9,교과보정값!PW$9)),"")</f>
        <v>-0.02</v>
      </c>
      <c r="N1224" s="88">
        <f>IF(M1224="","",M1224+교과보정값!PW$17)</f>
        <v>-7.0000000000000007E-2</v>
      </c>
      <c r="O1224" s="89">
        <f>IF(P1224="","",P1224+교과보정값!PV$18)</f>
        <v>3.0000000000000002E-2</v>
      </c>
      <c r="P1224" s="89">
        <f>IFERROR(IF(INDEX(교과보정값!$PV:$PV,MATCH($B1224,교과보정값!$PU:$PU,0))="","",INDEX(교과보정값!$PV:$PV,MATCH($B1224,교과보정값!$PU:$PU,0))+IF(INDEX(교과보정값!$PX:$PX,MATCH($B1224,교과보정값!$PU:$PU,0))="인문",교과보정값!PV$10,교과보정값!PW$10)),"")</f>
        <v>-0.02</v>
      </c>
      <c r="Q1224" s="89">
        <f>IF(P1224="","",P1224+교과보정값!PW$18)</f>
        <v>-7.0000000000000007E-2</v>
      </c>
    </row>
    <row r="1225" spans="2:17">
      <c r="B1225" s="84" t="s">
        <v>2695</v>
      </c>
      <c r="C1225" s="85" t="str">
        <f>IF(D1225="","",D1225+교과보정값!PV$14)</f>
        <v/>
      </c>
      <c r="D1225" s="85" t="str">
        <f>IFERROR(IF(INDEX(교과보정값!$PV:$PV,MATCH($B1225,교과보정값!$PU:$PU,0))="","",INDEX(교과보정값!$PV:$PV,MATCH($B1225,교과보정값!$PU:$PU,0))+IF(INDEX(교과보정값!$PX:$PX,MATCH($B1225,교과보정값!$PU:$PU,0))="인문",교과보정값!PV$6,교과보정값!PW$6)),"")</f>
        <v/>
      </c>
      <c r="E1225" s="85" t="str">
        <f>IF(D1225="","",D1225+교과보정값!PW$14)</f>
        <v/>
      </c>
      <c r="F1225" s="86" t="str">
        <f>IF(G1225="","",G1225+교과보정값!PV$15)</f>
        <v/>
      </c>
      <c r="G1225" s="86" t="str">
        <f>IFERROR(IF(INDEX(교과보정값!$PV:$PV,MATCH($B1225,교과보정값!$PU:$PU,0))="","",INDEX(교과보정값!$PV:$PV,MATCH($B1225,교과보정값!$PU:$PU,0))+IF(INDEX(교과보정값!$PX:$PX,MATCH($B1225,교과보정값!$PU:$PU,0))="인문",교과보정값!PV$7,교과보정값!PW$7)),"")</f>
        <v/>
      </c>
      <c r="H1225" s="86" t="str">
        <f>IF(G1225="","",G1225+교과보정값!PW$15)</f>
        <v/>
      </c>
      <c r="I1225" s="87" t="str">
        <f>IF(J1225="","",J1225+교과보정값!PV$16)</f>
        <v/>
      </c>
      <c r="J1225" s="87" t="str">
        <f>IFERROR(IF(INDEX(교과보정값!$PV:$PV,MATCH($B1225,교과보정값!$PU:$PU,0))="","",INDEX(교과보정값!$PV:$PV,MATCH($B1225,교과보정값!$PU:$PU,0))+IF(INDEX(교과보정값!$PX:$PX,MATCH($B1225,교과보정값!$PU:$PU,0))="인문",교과보정값!PV$8,교과보정값!PW$8)),"")</f>
        <v/>
      </c>
      <c r="K1225" s="87" t="str">
        <f>IF(J1225="","",J1225+교과보정값!PW$16)</f>
        <v/>
      </c>
      <c r="L1225" s="88" t="str">
        <f>IF(M1225="","",M1225+교과보정값!PV$17)</f>
        <v/>
      </c>
      <c r="M1225" s="88" t="str">
        <f>IFERROR(IF(INDEX(교과보정값!$PV:$PV,MATCH($B1225,교과보정값!$PU:$PU,0))="","",INDEX(교과보정값!$PV:$PV,MATCH($B1225,교과보정값!$PU:$PU,0))+IF(INDEX(교과보정값!$PX:$PX,MATCH($B1225,교과보정값!$PU:$PU,0))="인문",교과보정값!PV$9,교과보정값!PW$9)),"")</f>
        <v/>
      </c>
      <c r="N1225" s="88" t="str">
        <f>IF(M1225="","",M1225+교과보정값!PW$17)</f>
        <v/>
      </c>
      <c r="O1225" s="89" t="str">
        <f>IF(P1225="","",P1225+교과보정값!PV$18)</f>
        <v/>
      </c>
      <c r="P1225" s="89" t="str">
        <f>IFERROR(IF(INDEX(교과보정값!$PV:$PV,MATCH($B1225,교과보정값!$PU:$PU,0))="","",INDEX(교과보정값!$PV:$PV,MATCH($B1225,교과보정값!$PU:$PU,0))+IF(INDEX(교과보정값!$PX:$PX,MATCH($B1225,교과보정값!$PU:$PU,0))="인문",교과보정값!PV$10,교과보정값!PW$10)),"")</f>
        <v/>
      </c>
      <c r="Q1225" s="89" t="str">
        <f>IF(P1225="","",P1225+교과보정값!PW$18)</f>
        <v/>
      </c>
    </row>
    <row r="1226" spans="2:17">
      <c r="B1226" s="84" t="s">
        <v>2696</v>
      </c>
      <c r="C1226" s="85">
        <f>IF(D1226="","",D1226+교과보정값!PV$14)</f>
        <v>7.0000000000000007E-2</v>
      </c>
      <c r="D1226" s="85">
        <f>IFERROR(IF(INDEX(교과보정값!$PV:$PV,MATCH($B1226,교과보정값!$PU:$PU,0))="","",INDEX(교과보정값!$PV:$PV,MATCH($B1226,교과보정값!$PU:$PU,0))+IF(INDEX(교과보정값!$PX:$PX,MATCH($B1226,교과보정값!$PU:$PU,0))="인문",교과보정값!PV$6,교과보정값!PW$6)),"")</f>
        <v>0.02</v>
      </c>
      <c r="E1226" s="85">
        <f>IF(D1226="","",D1226+교과보정값!PW$14)</f>
        <v>-3.0000000000000002E-2</v>
      </c>
      <c r="F1226" s="86">
        <f>IF(G1226="","",G1226+교과보정값!PV$15)</f>
        <v>7.0000000000000007E-2</v>
      </c>
      <c r="G1226" s="86">
        <f>IFERROR(IF(INDEX(교과보정값!$PV:$PV,MATCH($B1226,교과보정값!$PU:$PU,0))="","",INDEX(교과보정값!$PV:$PV,MATCH($B1226,교과보정값!$PU:$PU,0))+IF(INDEX(교과보정값!$PX:$PX,MATCH($B1226,교과보정값!$PU:$PU,0))="인문",교과보정값!PV$7,교과보정값!PW$7)),"")</f>
        <v>0.02</v>
      </c>
      <c r="H1226" s="86">
        <f>IF(G1226="","",G1226+교과보정값!PW$15)</f>
        <v>-3.0000000000000002E-2</v>
      </c>
      <c r="I1226" s="87">
        <f>IF(J1226="","",J1226+교과보정값!PV$16)</f>
        <v>7.0000000000000007E-2</v>
      </c>
      <c r="J1226" s="87">
        <f>IFERROR(IF(INDEX(교과보정값!$PV:$PV,MATCH($B1226,교과보정값!$PU:$PU,0))="","",INDEX(교과보정값!$PV:$PV,MATCH($B1226,교과보정값!$PU:$PU,0))+IF(INDEX(교과보정값!$PX:$PX,MATCH($B1226,교과보정값!$PU:$PU,0))="인문",교과보정값!PV$8,교과보정값!PW$8)),"")</f>
        <v>0.02</v>
      </c>
      <c r="K1226" s="87">
        <f>IF(J1226="","",J1226+교과보정값!PW$16)</f>
        <v>-3.0000000000000002E-2</v>
      </c>
      <c r="L1226" s="88">
        <f>IF(M1226="","",M1226+교과보정값!PV$17)</f>
        <v>7.0000000000000007E-2</v>
      </c>
      <c r="M1226" s="88">
        <f>IFERROR(IF(INDEX(교과보정값!$PV:$PV,MATCH($B1226,교과보정값!$PU:$PU,0))="","",INDEX(교과보정값!$PV:$PV,MATCH($B1226,교과보정값!$PU:$PU,0))+IF(INDEX(교과보정값!$PX:$PX,MATCH($B1226,교과보정값!$PU:$PU,0))="인문",교과보정값!PV$9,교과보정값!PW$9)),"")</f>
        <v>0.02</v>
      </c>
      <c r="N1226" s="88">
        <f>IF(M1226="","",M1226+교과보정값!PW$17)</f>
        <v>-3.0000000000000002E-2</v>
      </c>
      <c r="O1226" s="89">
        <f>IF(P1226="","",P1226+교과보정값!PV$18)</f>
        <v>7.0000000000000007E-2</v>
      </c>
      <c r="P1226" s="89">
        <f>IFERROR(IF(INDEX(교과보정값!$PV:$PV,MATCH($B1226,교과보정값!$PU:$PU,0))="","",INDEX(교과보정값!$PV:$PV,MATCH($B1226,교과보정값!$PU:$PU,0))+IF(INDEX(교과보정값!$PX:$PX,MATCH($B1226,교과보정값!$PU:$PU,0))="인문",교과보정값!PV$10,교과보정값!PW$10)),"")</f>
        <v>0.02</v>
      </c>
      <c r="Q1226" s="89">
        <f>IF(P1226="","",P1226+교과보정값!PW$18)</f>
        <v>-3.0000000000000002E-2</v>
      </c>
    </row>
    <row r="1227" spans="2:17">
      <c r="B1227" s="84" t="s">
        <v>2697</v>
      </c>
      <c r="C1227" s="85">
        <f>IF(D1227="","",D1227+교과보정값!PV$14)</f>
        <v>0</v>
      </c>
      <c r="D1227" s="85">
        <f>IFERROR(IF(INDEX(교과보정값!$PV:$PV,MATCH($B1227,교과보정값!$PU:$PU,0))="","",INDEX(교과보정값!$PV:$PV,MATCH($B1227,교과보정값!$PU:$PU,0))+IF(INDEX(교과보정값!$PX:$PX,MATCH($B1227,교과보정값!$PU:$PU,0))="인문",교과보정값!PV$6,교과보정값!PW$6)),"")</f>
        <v>-0.05</v>
      </c>
      <c r="E1227" s="85">
        <f>IF(D1227="","",D1227+교과보정값!PW$14)</f>
        <v>-0.1</v>
      </c>
      <c r="F1227" s="86">
        <f>IF(G1227="","",G1227+교과보정값!PV$15)</f>
        <v>0</v>
      </c>
      <c r="G1227" s="86">
        <f>IFERROR(IF(INDEX(교과보정값!$PV:$PV,MATCH($B1227,교과보정값!$PU:$PU,0))="","",INDEX(교과보정값!$PV:$PV,MATCH($B1227,교과보정값!$PU:$PU,0))+IF(INDEX(교과보정값!$PX:$PX,MATCH($B1227,교과보정값!$PU:$PU,0))="인문",교과보정값!PV$7,교과보정값!PW$7)),"")</f>
        <v>-0.05</v>
      </c>
      <c r="H1227" s="86">
        <f>IF(G1227="","",G1227+교과보정값!PW$15)</f>
        <v>-0.1</v>
      </c>
      <c r="I1227" s="87">
        <f>IF(J1227="","",J1227+교과보정값!PV$16)</f>
        <v>0</v>
      </c>
      <c r="J1227" s="87">
        <f>IFERROR(IF(INDEX(교과보정값!$PV:$PV,MATCH($B1227,교과보정값!$PU:$PU,0))="","",INDEX(교과보정값!$PV:$PV,MATCH($B1227,교과보정값!$PU:$PU,0))+IF(INDEX(교과보정값!$PX:$PX,MATCH($B1227,교과보정값!$PU:$PU,0))="인문",교과보정값!PV$8,교과보정값!PW$8)),"")</f>
        <v>-0.05</v>
      </c>
      <c r="K1227" s="87">
        <f>IF(J1227="","",J1227+교과보정값!PW$16)</f>
        <v>-0.1</v>
      </c>
      <c r="L1227" s="88">
        <f>IF(M1227="","",M1227+교과보정값!PV$17)</f>
        <v>0</v>
      </c>
      <c r="M1227" s="88">
        <f>IFERROR(IF(INDEX(교과보정값!$PV:$PV,MATCH($B1227,교과보정값!$PU:$PU,0))="","",INDEX(교과보정값!$PV:$PV,MATCH($B1227,교과보정값!$PU:$PU,0))+IF(INDEX(교과보정값!$PX:$PX,MATCH($B1227,교과보정값!$PU:$PU,0))="인문",교과보정값!PV$9,교과보정값!PW$9)),"")</f>
        <v>-0.05</v>
      </c>
      <c r="N1227" s="88">
        <f>IF(M1227="","",M1227+교과보정값!PW$17)</f>
        <v>-0.1</v>
      </c>
      <c r="O1227" s="89">
        <f>IF(P1227="","",P1227+교과보정값!PV$18)</f>
        <v>0</v>
      </c>
      <c r="P1227" s="89">
        <f>IFERROR(IF(INDEX(교과보정값!$PV:$PV,MATCH($B1227,교과보정값!$PU:$PU,0))="","",INDEX(교과보정값!$PV:$PV,MATCH($B1227,교과보정값!$PU:$PU,0))+IF(INDEX(교과보정값!$PX:$PX,MATCH($B1227,교과보정값!$PU:$PU,0))="인문",교과보정값!PV$10,교과보정값!PW$10)),"")</f>
        <v>-0.05</v>
      </c>
      <c r="Q1227" s="89">
        <f>IF(P1227="","",P1227+교과보정값!PW$18)</f>
        <v>-0.1</v>
      </c>
    </row>
    <row r="1228" spans="2:17">
      <c r="B1228" s="84" t="s">
        <v>2698</v>
      </c>
      <c r="C1228" s="85" t="str">
        <f>IF(D1228="","",D1228+교과보정값!PV$14)</f>
        <v/>
      </c>
      <c r="D1228" s="85" t="str">
        <f>IFERROR(IF(INDEX(교과보정값!$PV:$PV,MATCH($B1228,교과보정값!$PU:$PU,0))="","",INDEX(교과보정값!$PV:$PV,MATCH($B1228,교과보정값!$PU:$PU,0))+IF(INDEX(교과보정값!$PX:$PX,MATCH($B1228,교과보정값!$PU:$PU,0))="인문",교과보정값!PV$6,교과보정값!PW$6)),"")</f>
        <v/>
      </c>
      <c r="E1228" s="85" t="str">
        <f>IF(D1228="","",D1228+교과보정값!PW$14)</f>
        <v/>
      </c>
      <c r="F1228" s="86" t="str">
        <f>IF(G1228="","",G1228+교과보정값!PV$15)</f>
        <v/>
      </c>
      <c r="G1228" s="86" t="str">
        <f>IFERROR(IF(INDEX(교과보정값!$PV:$PV,MATCH($B1228,교과보정값!$PU:$PU,0))="","",INDEX(교과보정값!$PV:$PV,MATCH($B1228,교과보정값!$PU:$PU,0))+IF(INDEX(교과보정값!$PX:$PX,MATCH($B1228,교과보정값!$PU:$PU,0))="인문",교과보정값!PV$7,교과보정값!PW$7)),"")</f>
        <v/>
      </c>
      <c r="H1228" s="86" t="str">
        <f>IF(G1228="","",G1228+교과보정값!PW$15)</f>
        <v/>
      </c>
      <c r="I1228" s="87" t="str">
        <f>IF(J1228="","",J1228+교과보정값!PV$16)</f>
        <v/>
      </c>
      <c r="J1228" s="87" t="str">
        <f>IFERROR(IF(INDEX(교과보정값!$PV:$PV,MATCH($B1228,교과보정값!$PU:$PU,0))="","",INDEX(교과보정값!$PV:$PV,MATCH($B1228,교과보정값!$PU:$PU,0))+IF(INDEX(교과보정값!$PX:$PX,MATCH($B1228,교과보정값!$PU:$PU,0))="인문",교과보정값!PV$8,교과보정값!PW$8)),"")</f>
        <v/>
      </c>
      <c r="K1228" s="87" t="str">
        <f>IF(J1228="","",J1228+교과보정값!PW$16)</f>
        <v/>
      </c>
      <c r="L1228" s="88" t="str">
        <f>IF(M1228="","",M1228+교과보정값!PV$17)</f>
        <v/>
      </c>
      <c r="M1228" s="88" t="str">
        <f>IFERROR(IF(INDEX(교과보정값!$PV:$PV,MATCH($B1228,교과보정값!$PU:$PU,0))="","",INDEX(교과보정값!$PV:$PV,MATCH($B1228,교과보정값!$PU:$PU,0))+IF(INDEX(교과보정값!$PX:$PX,MATCH($B1228,교과보정값!$PU:$PU,0))="인문",교과보정값!PV$9,교과보정값!PW$9)),"")</f>
        <v/>
      </c>
      <c r="N1228" s="88" t="str">
        <f>IF(M1228="","",M1228+교과보정값!PW$17)</f>
        <v/>
      </c>
      <c r="O1228" s="89" t="str">
        <f>IF(P1228="","",P1228+교과보정값!PV$18)</f>
        <v/>
      </c>
      <c r="P1228" s="89" t="str">
        <f>IFERROR(IF(INDEX(교과보정값!$PV:$PV,MATCH($B1228,교과보정값!$PU:$PU,0))="","",INDEX(교과보정값!$PV:$PV,MATCH($B1228,교과보정값!$PU:$PU,0))+IF(INDEX(교과보정값!$PX:$PX,MATCH($B1228,교과보정값!$PU:$PU,0))="인문",교과보정값!PV$10,교과보정값!PW$10)),"")</f>
        <v/>
      </c>
      <c r="Q1228" s="89" t="str">
        <f>IF(P1228="","",P1228+교과보정값!PW$18)</f>
        <v/>
      </c>
    </row>
    <row r="1229" spans="2:17">
      <c r="B1229" s="84" t="s">
        <v>2699</v>
      </c>
      <c r="C1229" s="85">
        <f>IF(D1229="","",D1229+교과보정값!PV$14)</f>
        <v>0.1</v>
      </c>
      <c r="D1229" s="85">
        <f>IFERROR(IF(INDEX(교과보정값!$PV:$PV,MATCH($B1229,교과보정값!$PU:$PU,0))="","",INDEX(교과보정값!$PV:$PV,MATCH($B1229,교과보정값!$PU:$PU,0))+IF(INDEX(교과보정값!$PX:$PX,MATCH($B1229,교과보정값!$PU:$PU,0))="인문",교과보정값!PV$6,교과보정값!PW$6)),"")</f>
        <v>0.05</v>
      </c>
      <c r="E1229" s="85">
        <f>IF(D1229="","",D1229+교과보정값!PW$14)</f>
        <v>0</v>
      </c>
      <c r="F1229" s="86">
        <f>IF(G1229="","",G1229+교과보정값!PV$15)</f>
        <v>0.1</v>
      </c>
      <c r="G1229" s="86">
        <f>IFERROR(IF(INDEX(교과보정값!$PV:$PV,MATCH($B1229,교과보정값!$PU:$PU,0))="","",INDEX(교과보정값!$PV:$PV,MATCH($B1229,교과보정값!$PU:$PU,0))+IF(INDEX(교과보정값!$PX:$PX,MATCH($B1229,교과보정값!$PU:$PU,0))="인문",교과보정값!PV$7,교과보정값!PW$7)),"")</f>
        <v>0.05</v>
      </c>
      <c r="H1229" s="86">
        <f>IF(G1229="","",G1229+교과보정값!PW$15)</f>
        <v>0</v>
      </c>
      <c r="I1229" s="87">
        <f>IF(J1229="","",J1229+교과보정값!PV$16)</f>
        <v>0.1</v>
      </c>
      <c r="J1229" s="87">
        <f>IFERROR(IF(INDEX(교과보정값!$PV:$PV,MATCH($B1229,교과보정값!$PU:$PU,0))="","",INDEX(교과보정값!$PV:$PV,MATCH($B1229,교과보정값!$PU:$PU,0))+IF(INDEX(교과보정값!$PX:$PX,MATCH($B1229,교과보정값!$PU:$PU,0))="인문",교과보정값!PV$8,교과보정값!PW$8)),"")</f>
        <v>0.05</v>
      </c>
      <c r="K1229" s="87">
        <f>IF(J1229="","",J1229+교과보정값!PW$16)</f>
        <v>0</v>
      </c>
      <c r="L1229" s="88">
        <f>IF(M1229="","",M1229+교과보정값!PV$17)</f>
        <v>0.1</v>
      </c>
      <c r="M1229" s="88">
        <f>IFERROR(IF(INDEX(교과보정값!$PV:$PV,MATCH($B1229,교과보정값!$PU:$PU,0))="","",INDEX(교과보정값!$PV:$PV,MATCH($B1229,교과보정값!$PU:$PU,0))+IF(INDEX(교과보정값!$PX:$PX,MATCH($B1229,교과보정값!$PU:$PU,0))="인문",교과보정값!PV$9,교과보정값!PW$9)),"")</f>
        <v>0.05</v>
      </c>
      <c r="N1229" s="88">
        <f>IF(M1229="","",M1229+교과보정값!PW$17)</f>
        <v>0</v>
      </c>
      <c r="O1229" s="89">
        <f>IF(P1229="","",P1229+교과보정값!PV$18)</f>
        <v>0.1</v>
      </c>
      <c r="P1229" s="89">
        <f>IFERROR(IF(INDEX(교과보정값!$PV:$PV,MATCH($B1229,교과보정값!$PU:$PU,0))="","",INDEX(교과보정값!$PV:$PV,MATCH($B1229,교과보정값!$PU:$PU,0))+IF(INDEX(교과보정값!$PX:$PX,MATCH($B1229,교과보정값!$PU:$PU,0))="인문",교과보정값!PV$10,교과보정값!PW$10)),"")</f>
        <v>0.05</v>
      </c>
      <c r="Q1229" s="89">
        <f>IF(P1229="","",P1229+교과보정값!PW$18)</f>
        <v>0</v>
      </c>
    </row>
    <row r="1230" spans="2:17">
      <c r="B1230" s="84" t="s">
        <v>2700</v>
      </c>
      <c r="C1230" s="85" t="str">
        <f>IF(D1230="","",D1230+교과보정값!PV$14)</f>
        <v/>
      </c>
      <c r="D1230" s="85" t="str">
        <f>IFERROR(IF(INDEX(교과보정값!$PV:$PV,MATCH($B1230,교과보정값!$PU:$PU,0))="","",INDEX(교과보정값!$PV:$PV,MATCH($B1230,교과보정값!$PU:$PU,0))+IF(INDEX(교과보정값!$PX:$PX,MATCH($B1230,교과보정값!$PU:$PU,0))="인문",교과보정값!PV$6,교과보정값!PW$6)),"")</f>
        <v/>
      </c>
      <c r="E1230" s="85" t="str">
        <f>IF(D1230="","",D1230+교과보정값!PW$14)</f>
        <v/>
      </c>
      <c r="F1230" s="86" t="str">
        <f>IF(G1230="","",G1230+교과보정값!PV$15)</f>
        <v/>
      </c>
      <c r="G1230" s="86" t="str">
        <f>IFERROR(IF(INDEX(교과보정값!$PV:$PV,MATCH($B1230,교과보정값!$PU:$PU,0))="","",INDEX(교과보정값!$PV:$PV,MATCH($B1230,교과보정값!$PU:$PU,0))+IF(INDEX(교과보정값!$PX:$PX,MATCH($B1230,교과보정값!$PU:$PU,0))="인문",교과보정값!PV$7,교과보정값!PW$7)),"")</f>
        <v/>
      </c>
      <c r="H1230" s="86" t="str">
        <f>IF(G1230="","",G1230+교과보정값!PW$15)</f>
        <v/>
      </c>
      <c r="I1230" s="87" t="str">
        <f>IF(J1230="","",J1230+교과보정값!PV$16)</f>
        <v/>
      </c>
      <c r="J1230" s="87" t="str">
        <f>IFERROR(IF(INDEX(교과보정값!$PV:$PV,MATCH($B1230,교과보정값!$PU:$PU,0))="","",INDEX(교과보정값!$PV:$PV,MATCH($B1230,교과보정값!$PU:$PU,0))+IF(INDEX(교과보정값!$PX:$PX,MATCH($B1230,교과보정값!$PU:$PU,0))="인문",교과보정값!PV$8,교과보정값!PW$8)),"")</f>
        <v/>
      </c>
      <c r="K1230" s="87" t="str">
        <f>IF(J1230="","",J1230+교과보정값!PW$16)</f>
        <v/>
      </c>
      <c r="L1230" s="88" t="str">
        <f>IF(M1230="","",M1230+교과보정값!PV$17)</f>
        <v/>
      </c>
      <c r="M1230" s="88" t="str">
        <f>IFERROR(IF(INDEX(교과보정값!$PV:$PV,MATCH($B1230,교과보정값!$PU:$PU,0))="","",INDEX(교과보정값!$PV:$PV,MATCH($B1230,교과보정값!$PU:$PU,0))+IF(INDEX(교과보정값!$PX:$PX,MATCH($B1230,교과보정값!$PU:$PU,0))="인문",교과보정값!PV$9,교과보정값!PW$9)),"")</f>
        <v/>
      </c>
      <c r="N1230" s="88" t="str">
        <f>IF(M1230="","",M1230+교과보정값!PW$17)</f>
        <v/>
      </c>
      <c r="O1230" s="89" t="str">
        <f>IF(P1230="","",P1230+교과보정값!PV$18)</f>
        <v/>
      </c>
      <c r="P1230" s="89" t="str">
        <f>IFERROR(IF(INDEX(교과보정값!$PV:$PV,MATCH($B1230,교과보정값!$PU:$PU,0))="","",INDEX(교과보정값!$PV:$PV,MATCH($B1230,교과보정값!$PU:$PU,0))+IF(INDEX(교과보정값!$PX:$PX,MATCH($B1230,교과보정값!$PU:$PU,0))="인문",교과보정값!PV$10,교과보정값!PW$10)),"")</f>
        <v/>
      </c>
      <c r="Q1230" s="89" t="str">
        <f>IF(P1230="","",P1230+교과보정값!PW$18)</f>
        <v/>
      </c>
    </row>
    <row r="1231" spans="2:17">
      <c r="B1231" s="84" t="s">
        <v>2701</v>
      </c>
      <c r="C1231" s="85" t="str">
        <f>IF(D1231="","",D1231+교과보정값!PV$14)</f>
        <v/>
      </c>
      <c r="D1231" s="85" t="str">
        <f>IFERROR(IF(INDEX(교과보정값!$PV:$PV,MATCH($B1231,교과보정값!$PU:$PU,0))="","",INDEX(교과보정값!$PV:$PV,MATCH($B1231,교과보정값!$PU:$PU,0))+IF(INDEX(교과보정값!$PX:$PX,MATCH($B1231,교과보정값!$PU:$PU,0))="인문",교과보정값!PV$6,교과보정값!PW$6)),"")</f>
        <v/>
      </c>
      <c r="E1231" s="85" t="str">
        <f>IF(D1231="","",D1231+교과보정값!PW$14)</f>
        <v/>
      </c>
      <c r="F1231" s="86" t="str">
        <f>IF(G1231="","",G1231+교과보정값!PV$15)</f>
        <v/>
      </c>
      <c r="G1231" s="86" t="str">
        <f>IFERROR(IF(INDEX(교과보정값!$PV:$PV,MATCH($B1231,교과보정값!$PU:$PU,0))="","",INDEX(교과보정값!$PV:$PV,MATCH($B1231,교과보정값!$PU:$PU,0))+IF(INDEX(교과보정값!$PX:$PX,MATCH($B1231,교과보정값!$PU:$PU,0))="인문",교과보정값!PV$7,교과보정값!PW$7)),"")</f>
        <v/>
      </c>
      <c r="H1231" s="86" t="str">
        <f>IF(G1231="","",G1231+교과보정값!PW$15)</f>
        <v/>
      </c>
      <c r="I1231" s="87" t="str">
        <f>IF(J1231="","",J1231+교과보정값!PV$16)</f>
        <v/>
      </c>
      <c r="J1231" s="87" t="str">
        <f>IFERROR(IF(INDEX(교과보정값!$PV:$PV,MATCH($B1231,교과보정값!$PU:$PU,0))="","",INDEX(교과보정값!$PV:$PV,MATCH($B1231,교과보정값!$PU:$PU,0))+IF(INDEX(교과보정값!$PX:$PX,MATCH($B1231,교과보정값!$PU:$PU,0))="인문",교과보정값!PV$8,교과보정값!PW$8)),"")</f>
        <v/>
      </c>
      <c r="K1231" s="87" t="str">
        <f>IF(J1231="","",J1231+교과보정값!PW$16)</f>
        <v/>
      </c>
      <c r="L1231" s="88" t="str">
        <f>IF(M1231="","",M1231+교과보정값!PV$17)</f>
        <v/>
      </c>
      <c r="M1231" s="88" t="str">
        <f>IFERROR(IF(INDEX(교과보정값!$PV:$PV,MATCH($B1231,교과보정값!$PU:$PU,0))="","",INDEX(교과보정값!$PV:$PV,MATCH($B1231,교과보정값!$PU:$PU,0))+IF(INDEX(교과보정값!$PX:$PX,MATCH($B1231,교과보정값!$PU:$PU,0))="인문",교과보정값!PV$9,교과보정값!PW$9)),"")</f>
        <v/>
      </c>
      <c r="N1231" s="88" t="str">
        <f>IF(M1231="","",M1231+교과보정값!PW$17)</f>
        <v/>
      </c>
      <c r="O1231" s="89" t="str">
        <f>IF(P1231="","",P1231+교과보정값!PV$18)</f>
        <v/>
      </c>
      <c r="P1231" s="89" t="str">
        <f>IFERROR(IF(INDEX(교과보정값!$PV:$PV,MATCH($B1231,교과보정값!$PU:$PU,0))="","",INDEX(교과보정값!$PV:$PV,MATCH($B1231,교과보정값!$PU:$PU,0))+IF(INDEX(교과보정값!$PX:$PX,MATCH($B1231,교과보정값!$PU:$PU,0))="인문",교과보정값!PV$10,교과보정값!PW$10)),"")</f>
        <v/>
      </c>
      <c r="Q1231" s="89" t="str">
        <f>IF(P1231="","",P1231+교과보정값!PW$18)</f>
        <v/>
      </c>
    </row>
    <row r="1232" spans="2:17">
      <c r="B1232" s="84" t="s">
        <v>2702</v>
      </c>
      <c r="C1232" s="85" t="str">
        <f>IF(D1232="","",D1232+교과보정값!PV$14)</f>
        <v/>
      </c>
      <c r="D1232" s="85" t="str">
        <f>IFERROR(IF(INDEX(교과보정값!$PV:$PV,MATCH($B1232,교과보정값!$PU:$PU,0))="","",INDEX(교과보정값!$PV:$PV,MATCH($B1232,교과보정값!$PU:$PU,0))+IF(INDEX(교과보정값!$PX:$PX,MATCH($B1232,교과보정값!$PU:$PU,0))="인문",교과보정값!PV$6,교과보정값!PW$6)),"")</f>
        <v/>
      </c>
      <c r="E1232" s="85" t="str">
        <f>IF(D1232="","",D1232+교과보정값!PW$14)</f>
        <v/>
      </c>
      <c r="F1232" s="86" t="str">
        <f>IF(G1232="","",G1232+교과보정값!PV$15)</f>
        <v/>
      </c>
      <c r="G1232" s="86" t="str">
        <f>IFERROR(IF(INDEX(교과보정값!$PV:$PV,MATCH($B1232,교과보정값!$PU:$PU,0))="","",INDEX(교과보정값!$PV:$PV,MATCH($B1232,교과보정값!$PU:$PU,0))+IF(INDEX(교과보정값!$PX:$PX,MATCH($B1232,교과보정값!$PU:$PU,0))="인문",교과보정값!PV$7,교과보정값!PW$7)),"")</f>
        <v/>
      </c>
      <c r="H1232" s="86" t="str">
        <f>IF(G1232="","",G1232+교과보정값!PW$15)</f>
        <v/>
      </c>
      <c r="I1232" s="87" t="str">
        <f>IF(J1232="","",J1232+교과보정값!PV$16)</f>
        <v/>
      </c>
      <c r="J1232" s="87" t="str">
        <f>IFERROR(IF(INDEX(교과보정값!$PV:$PV,MATCH($B1232,교과보정값!$PU:$PU,0))="","",INDEX(교과보정값!$PV:$PV,MATCH($B1232,교과보정값!$PU:$PU,0))+IF(INDEX(교과보정값!$PX:$PX,MATCH($B1232,교과보정값!$PU:$PU,0))="인문",교과보정값!PV$8,교과보정값!PW$8)),"")</f>
        <v/>
      </c>
      <c r="K1232" s="87" t="str">
        <f>IF(J1232="","",J1232+교과보정값!PW$16)</f>
        <v/>
      </c>
      <c r="L1232" s="88" t="str">
        <f>IF(M1232="","",M1232+교과보정값!PV$17)</f>
        <v/>
      </c>
      <c r="M1232" s="88" t="str">
        <f>IFERROR(IF(INDEX(교과보정값!$PV:$PV,MATCH($B1232,교과보정값!$PU:$PU,0))="","",INDEX(교과보정값!$PV:$PV,MATCH($B1232,교과보정값!$PU:$PU,0))+IF(INDEX(교과보정값!$PX:$PX,MATCH($B1232,교과보정값!$PU:$PU,0))="인문",교과보정값!PV$9,교과보정값!PW$9)),"")</f>
        <v/>
      </c>
      <c r="N1232" s="88" t="str">
        <f>IF(M1232="","",M1232+교과보정값!PW$17)</f>
        <v/>
      </c>
      <c r="O1232" s="89" t="str">
        <f>IF(P1232="","",P1232+교과보정값!PV$18)</f>
        <v/>
      </c>
      <c r="P1232" s="89" t="str">
        <f>IFERROR(IF(INDEX(교과보정값!$PV:$PV,MATCH($B1232,교과보정값!$PU:$PU,0))="","",INDEX(교과보정값!$PV:$PV,MATCH($B1232,교과보정값!$PU:$PU,0))+IF(INDEX(교과보정값!$PX:$PX,MATCH($B1232,교과보정값!$PU:$PU,0))="인문",교과보정값!PV$10,교과보정값!PW$10)),"")</f>
        <v/>
      </c>
      <c r="Q1232" s="89" t="str">
        <f>IF(P1232="","",P1232+교과보정값!PW$18)</f>
        <v/>
      </c>
    </row>
    <row r="1233" spans="2:17">
      <c r="B1233" s="84" t="s">
        <v>2703</v>
      </c>
      <c r="C1233" s="85" t="str">
        <f>IF(D1233="","",D1233+교과보정값!PV$14)</f>
        <v/>
      </c>
      <c r="D1233" s="85" t="str">
        <f>IFERROR(IF(INDEX(교과보정값!$PV:$PV,MATCH($B1233,교과보정값!$PU:$PU,0))="","",INDEX(교과보정값!$PV:$PV,MATCH($B1233,교과보정값!$PU:$PU,0))+IF(INDEX(교과보정값!$PX:$PX,MATCH($B1233,교과보정값!$PU:$PU,0))="인문",교과보정값!PV$6,교과보정값!PW$6)),"")</f>
        <v/>
      </c>
      <c r="E1233" s="85" t="str">
        <f>IF(D1233="","",D1233+교과보정값!PW$14)</f>
        <v/>
      </c>
      <c r="F1233" s="86" t="str">
        <f>IF(G1233="","",G1233+교과보정값!PV$15)</f>
        <v/>
      </c>
      <c r="G1233" s="86" t="str">
        <f>IFERROR(IF(INDEX(교과보정값!$PV:$PV,MATCH($B1233,교과보정값!$PU:$PU,0))="","",INDEX(교과보정값!$PV:$PV,MATCH($B1233,교과보정값!$PU:$PU,0))+IF(INDEX(교과보정값!$PX:$PX,MATCH($B1233,교과보정값!$PU:$PU,0))="인문",교과보정값!PV$7,교과보정값!PW$7)),"")</f>
        <v/>
      </c>
      <c r="H1233" s="86" t="str">
        <f>IF(G1233="","",G1233+교과보정값!PW$15)</f>
        <v/>
      </c>
      <c r="I1233" s="87" t="str">
        <f>IF(J1233="","",J1233+교과보정값!PV$16)</f>
        <v/>
      </c>
      <c r="J1233" s="87" t="str">
        <f>IFERROR(IF(INDEX(교과보정값!$PV:$PV,MATCH($B1233,교과보정값!$PU:$PU,0))="","",INDEX(교과보정값!$PV:$PV,MATCH($B1233,교과보정값!$PU:$PU,0))+IF(INDEX(교과보정값!$PX:$PX,MATCH($B1233,교과보정값!$PU:$PU,0))="인문",교과보정값!PV$8,교과보정값!PW$8)),"")</f>
        <v/>
      </c>
      <c r="K1233" s="87" t="str">
        <f>IF(J1233="","",J1233+교과보정값!PW$16)</f>
        <v/>
      </c>
      <c r="L1233" s="88" t="str">
        <f>IF(M1233="","",M1233+교과보정값!PV$17)</f>
        <v/>
      </c>
      <c r="M1233" s="88" t="str">
        <f>IFERROR(IF(INDEX(교과보정값!$PV:$PV,MATCH($B1233,교과보정값!$PU:$PU,0))="","",INDEX(교과보정값!$PV:$PV,MATCH($B1233,교과보정값!$PU:$PU,0))+IF(INDEX(교과보정값!$PX:$PX,MATCH($B1233,교과보정값!$PU:$PU,0))="인문",교과보정값!PV$9,교과보정값!PW$9)),"")</f>
        <v/>
      </c>
      <c r="N1233" s="88" t="str">
        <f>IF(M1233="","",M1233+교과보정값!PW$17)</f>
        <v/>
      </c>
      <c r="O1233" s="89" t="str">
        <f>IF(P1233="","",P1233+교과보정값!PV$18)</f>
        <v/>
      </c>
      <c r="P1233" s="89" t="str">
        <f>IFERROR(IF(INDEX(교과보정값!$PV:$PV,MATCH($B1233,교과보정값!$PU:$PU,0))="","",INDEX(교과보정값!$PV:$PV,MATCH($B1233,교과보정값!$PU:$PU,0))+IF(INDEX(교과보정값!$PX:$PX,MATCH($B1233,교과보정값!$PU:$PU,0))="인문",교과보정값!PV$10,교과보정값!PW$10)),"")</f>
        <v/>
      </c>
      <c r="Q1233" s="89" t="str">
        <f>IF(P1233="","",P1233+교과보정값!PW$18)</f>
        <v/>
      </c>
    </row>
    <row r="1235" spans="2:17">
      <c r="B1235" s="159" t="s">
        <v>2704</v>
      </c>
      <c r="C1235" s="154"/>
      <c r="D1235" s="154"/>
      <c r="E1235" s="154"/>
      <c r="F1235" s="154"/>
      <c r="G1235" s="154"/>
      <c r="H1235" s="154"/>
      <c r="I1235" s="154"/>
      <c r="J1235" s="154"/>
      <c r="K1235" s="154"/>
      <c r="L1235" s="154"/>
      <c r="M1235" s="154"/>
      <c r="N1235" s="154"/>
      <c r="O1235" s="154"/>
      <c r="P1235" s="154"/>
      <c r="Q1235" s="155"/>
    </row>
    <row r="1236" spans="2:17">
      <c r="B1236" s="78"/>
      <c r="C1236" s="163" t="s">
        <v>1862</v>
      </c>
      <c r="D1236" s="154"/>
      <c r="E1236" s="155"/>
      <c r="F1236" s="161" t="s">
        <v>1863</v>
      </c>
      <c r="G1236" s="154"/>
      <c r="H1236" s="155"/>
      <c r="I1236" s="162" t="s">
        <v>1864</v>
      </c>
      <c r="J1236" s="154"/>
      <c r="K1236" s="155"/>
      <c r="L1236" s="156" t="s">
        <v>1865</v>
      </c>
      <c r="M1236" s="154"/>
      <c r="N1236" s="155"/>
      <c r="O1236" s="157" t="s">
        <v>1866</v>
      </c>
      <c r="P1236" s="154"/>
      <c r="Q1236" s="155"/>
    </row>
    <row r="1237" spans="2:17">
      <c r="B1237" s="78" t="s">
        <v>1869</v>
      </c>
      <c r="C1237" s="79" t="s">
        <v>19</v>
      </c>
      <c r="D1237" s="79" t="s">
        <v>20</v>
      </c>
      <c r="E1237" s="79" t="s">
        <v>21</v>
      </c>
      <c r="F1237" s="80" t="s">
        <v>19</v>
      </c>
      <c r="G1237" s="80" t="s">
        <v>20</v>
      </c>
      <c r="H1237" s="80" t="s">
        <v>21</v>
      </c>
      <c r="I1237" s="81" t="s">
        <v>19</v>
      </c>
      <c r="J1237" s="81" t="s">
        <v>20</v>
      </c>
      <c r="K1237" s="81" t="s">
        <v>21</v>
      </c>
      <c r="L1237" s="82" t="s">
        <v>19</v>
      </c>
      <c r="M1237" s="82" t="s">
        <v>20</v>
      </c>
      <c r="N1237" s="82" t="s">
        <v>21</v>
      </c>
      <c r="O1237" s="83" t="s">
        <v>19</v>
      </c>
      <c r="P1237" s="83" t="s">
        <v>20</v>
      </c>
      <c r="Q1237" s="83" t="s">
        <v>21</v>
      </c>
    </row>
    <row r="1238" spans="2:17">
      <c r="B1238" s="84" t="s">
        <v>2705</v>
      </c>
      <c r="C1238" s="85">
        <f>IF(D1238="","",D1238+교과보정값!QA$14)</f>
        <v>3.0000000000000002E-2</v>
      </c>
      <c r="D1238" s="85">
        <f>IFERROR(IF(INDEX(교과보정값!$QA:$QA,MATCH($B1238,교과보정값!$PZ:$PZ,0))="","",INDEX(교과보정값!$QA:$QA,MATCH($B1238,교과보정값!$PZ:$PZ,0))+IF(INDEX(교과보정값!$QC:$QC,MATCH($B1238,교과보정값!$PZ:$PZ,0))="인문",교과보정값!QA$6,교과보정값!QB$6)),"")</f>
        <v>-0.02</v>
      </c>
      <c r="E1238" s="85">
        <f>IF(D1238="","",D1238+교과보정값!QB$14)</f>
        <v>-7.0000000000000007E-2</v>
      </c>
      <c r="F1238" s="86">
        <f>IF(G1238="","",G1238+교과보정값!QA$15)</f>
        <v>3.0000000000000002E-2</v>
      </c>
      <c r="G1238" s="86">
        <f>IFERROR(IF(INDEX(교과보정값!$QA:$QA,MATCH($B1238,교과보정값!$PZ:$PZ,0))="","",INDEX(교과보정값!$QA:$QA,MATCH($B1238,교과보정값!$PZ:$PZ,0))+IF(INDEX(교과보정값!$QC:$QC,MATCH($B1238,교과보정값!$PZ:$PZ,0))="인문",교과보정값!QA$7,교과보정값!QB$7)),"")</f>
        <v>-0.02</v>
      </c>
      <c r="H1238" s="86">
        <f>IF(G1238="","",G1238+교과보정값!QB$15)</f>
        <v>-7.0000000000000007E-2</v>
      </c>
      <c r="I1238" s="87">
        <f>IF(J1238="","",J1238+교과보정값!QA$16)</f>
        <v>3.0000000000000002E-2</v>
      </c>
      <c r="J1238" s="87">
        <f>IFERROR(IF(INDEX(교과보정값!$QA:$QA,MATCH($B1238,교과보정값!$PZ:$PZ,0))="","",INDEX(교과보정값!$QA:$QA,MATCH($B1238,교과보정값!$PZ:$PZ,0))+IF(INDEX(교과보정값!$QC:$QC,MATCH($B1238,교과보정값!$PZ:$PZ,0))="인문",교과보정값!QA$8,교과보정값!QB$8)),"")</f>
        <v>-0.02</v>
      </c>
      <c r="K1238" s="87">
        <f>IF(J1238="","",J1238+교과보정값!QB$16)</f>
        <v>-7.0000000000000007E-2</v>
      </c>
      <c r="L1238" s="88">
        <f>IF(M1238="","",M1238+교과보정값!QA$17)</f>
        <v>3.0000000000000002E-2</v>
      </c>
      <c r="M1238" s="88">
        <f>IFERROR(IF(INDEX(교과보정값!$QA:$QA,MATCH($B1238,교과보정값!$PZ:$PZ,0))="","",INDEX(교과보정값!$QA:$QA,MATCH($B1238,교과보정값!$PZ:$PZ,0))+IF(INDEX(교과보정값!$QC:$QC,MATCH($B1238,교과보정값!$PZ:$PZ,0))="인문",교과보정값!QA$9,교과보정값!QB$9)),"")</f>
        <v>-0.02</v>
      </c>
      <c r="N1238" s="88">
        <f>IF(M1238="","",M1238+교과보정값!QB$17)</f>
        <v>-7.0000000000000007E-2</v>
      </c>
      <c r="O1238" s="89">
        <f>IF(P1238="","",P1238+교과보정값!QA$18)</f>
        <v>3.0000000000000002E-2</v>
      </c>
      <c r="P1238" s="89">
        <f>IFERROR(IF(INDEX(교과보정값!$QA:$QA,MATCH($B1238,교과보정값!$PZ:$PZ,0))="","",INDEX(교과보정값!$QA:$QA,MATCH($B1238,교과보정값!$PZ:$PZ,0))+IF(INDEX(교과보정값!$QC:$QC,MATCH($B1238,교과보정값!$PZ:$PZ,0))="인문",교과보정값!QA$10,교과보정값!QB$10)),"")</f>
        <v>-0.02</v>
      </c>
      <c r="Q1238" s="89">
        <f>IF(P1238="","",P1238+교과보정값!QB$18)</f>
        <v>-7.0000000000000007E-2</v>
      </c>
    </row>
    <row r="1239" spans="2:17">
      <c r="B1239" s="84" t="s">
        <v>2706</v>
      </c>
      <c r="C1239" s="85" t="str">
        <f>IF(D1239="","",D1239+교과보정값!QA$14)</f>
        <v/>
      </c>
      <c r="D1239" s="85" t="str">
        <f>IFERROR(IF(INDEX(교과보정값!$QA:$QA,MATCH($B1239,교과보정값!$PZ:$PZ,0))="","",INDEX(교과보정값!$QA:$QA,MATCH($B1239,교과보정값!$PZ:$PZ,0))+IF(INDEX(교과보정값!$QC:$QC,MATCH($B1239,교과보정값!$PZ:$PZ,0))="인문",교과보정값!QA$6,교과보정값!QB$6)),"")</f>
        <v/>
      </c>
      <c r="E1239" s="85" t="str">
        <f>IF(D1239="","",D1239+교과보정값!QB$14)</f>
        <v/>
      </c>
      <c r="F1239" s="86" t="str">
        <f>IF(G1239="","",G1239+교과보정값!QA$15)</f>
        <v/>
      </c>
      <c r="G1239" s="86" t="str">
        <f>IFERROR(IF(INDEX(교과보정값!$QA:$QA,MATCH($B1239,교과보정값!$PZ:$PZ,0))="","",INDEX(교과보정값!$QA:$QA,MATCH($B1239,교과보정값!$PZ:$PZ,0))+IF(INDEX(교과보정값!$QC:$QC,MATCH($B1239,교과보정값!$PZ:$PZ,0))="인문",교과보정값!QA$7,교과보정값!QB$7)),"")</f>
        <v/>
      </c>
      <c r="H1239" s="86" t="str">
        <f>IF(G1239="","",G1239+교과보정값!QB$15)</f>
        <v/>
      </c>
      <c r="I1239" s="87" t="str">
        <f>IF(J1239="","",J1239+교과보정값!QA$16)</f>
        <v/>
      </c>
      <c r="J1239" s="87" t="str">
        <f>IFERROR(IF(INDEX(교과보정값!$QA:$QA,MATCH($B1239,교과보정값!$PZ:$PZ,0))="","",INDEX(교과보정값!$QA:$QA,MATCH($B1239,교과보정값!$PZ:$PZ,0))+IF(INDEX(교과보정값!$QC:$QC,MATCH($B1239,교과보정값!$PZ:$PZ,0))="인문",교과보정값!QA$8,교과보정값!QB$8)),"")</f>
        <v/>
      </c>
      <c r="K1239" s="87" t="str">
        <f>IF(J1239="","",J1239+교과보정값!QB$16)</f>
        <v/>
      </c>
      <c r="L1239" s="88" t="str">
        <f>IF(M1239="","",M1239+교과보정값!QA$17)</f>
        <v/>
      </c>
      <c r="M1239" s="88" t="str">
        <f>IFERROR(IF(INDEX(교과보정값!$QA:$QA,MATCH($B1239,교과보정값!$PZ:$PZ,0))="","",INDEX(교과보정값!$QA:$QA,MATCH($B1239,교과보정값!$PZ:$PZ,0))+IF(INDEX(교과보정값!$QC:$QC,MATCH($B1239,교과보정값!$PZ:$PZ,0))="인문",교과보정값!QA$9,교과보정값!QB$9)),"")</f>
        <v/>
      </c>
      <c r="N1239" s="88" t="str">
        <f>IF(M1239="","",M1239+교과보정값!QB$17)</f>
        <v/>
      </c>
      <c r="O1239" s="89" t="str">
        <f>IF(P1239="","",P1239+교과보정값!QA$18)</f>
        <v/>
      </c>
      <c r="P1239" s="89" t="str">
        <f>IFERROR(IF(INDEX(교과보정값!$QA:$QA,MATCH($B1239,교과보정값!$PZ:$PZ,0))="","",INDEX(교과보정값!$QA:$QA,MATCH($B1239,교과보정값!$PZ:$PZ,0))+IF(INDEX(교과보정값!$QC:$QC,MATCH($B1239,교과보정값!$PZ:$PZ,0))="인문",교과보정값!QA$10,교과보정값!QB$10)),"")</f>
        <v/>
      </c>
      <c r="Q1239" s="89" t="str">
        <f>IF(P1239="","",P1239+교과보정값!QB$18)</f>
        <v/>
      </c>
    </row>
    <row r="1240" spans="2:17">
      <c r="B1240" s="84" t="s">
        <v>2707</v>
      </c>
      <c r="C1240" s="85">
        <f>IF(D1240="","",D1240+교과보정값!QA$14)</f>
        <v>7.0000000000000007E-2</v>
      </c>
      <c r="D1240" s="85">
        <f>IFERROR(IF(INDEX(교과보정값!$QA:$QA,MATCH($B1240,교과보정값!$PZ:$PZ,0))="","",INDEX(교과보정값!$QA:$QA,MATCH($B1240,교과보정값!$PZ:$PZ,0))+IF(INDEX(교과보정값!$QC:$QC,MATCH($B1240,교과보정값!$PZ:$PZ,0))="인문",교과보정값!QA$6,교과보정값!QB$6)),"")</f>
        <v>0.02</v>
      </c>
      <c r="E1240" s="85">
        <f>IF(D1240="","",D1240+교과보정값!QB$14)</f>
        <v>-3.0000000000000002E-2</v>
      </c>
      <c r="F1240" s="86">
        <f>IF(G1240="","",G1240+교과보정값!QA$15)</f>
        <v>7.0000000000000007E-2</v>
      </c>
      <c r="G1240" s="86">
        <f>IFERROR(IF(INDEX(교과보정값!$QA:$QA,MATCH($B1240,교과보정값!$PZ:$PZ,0))="","",INDEX(교과보정값!$QA:$QA,MATCH($B1240,교과보정값!$PZ:$PZ,0))+IF(INDEX(교과보정값!$QC:$QC,MATCH($B1240,교과보정값!$PZ:$PZ,0))="인문",교과보정값!QA$7,교과보정값!QB$7)),"")</f>
        <v>0.02</v>
      </c>
      <c r="H1240" s="86">
        <f>IF(G1240="","",G1240+교과보정값!QB$15)</f>
        <v>-3.0000000000000002E-2</v>
      </c>
      <c r="I1240" s="87">
        <f>IF(J1240="","",J1240+교과보정값!QA$16)</f>
        <v>7.0000000000000007E-2</v>
      </c>
      <c r="J1240" s="87">
        <f>IFERROR(IF(INDEX(교과보정값!$QA:$QA,MATCH($B1240,교과보정값!$PZ:$PZ,0))="","",INDEX(교과보정값!$QA:$QA,MATCH($B1240,교과보정값!$PZ:$PZ,0))+IF(INDEX(교과보정값!$QC:$QC,MATCH($B1240,교과보정값!$PZ:$PZ,0))="인문",교과보정값!QA$8,교과보정값!QB$8)),"")</f>
        <v>0.02</v>
      </c>
      <c r="K1240" s="87">
        <f>IF(J1240="","",J1240+교과보정값!QB$16)</f>
        <v>-3.0000000000000002E-2</v>
      </c>
      <c r="L1240" s="88">
        <f>IF(M1240="","",M1240+교과보정값!QA$17)</f>
        <v>7.0000000000000007E-2</v>
      </c>
      <c r="M1240" s="88">
        <f>IFERROR(IF(INDEX(교과보정값!$QA:$QA,MATCH($B1240,교과보정값!$PZ:$PZ,0))="","",INDEX(교과보정값!$QA:$QA,MATCH($B1240,교과보정값!$PZ:$PZ,0))+IF(INDEX(교과보정값!$QC:$QC,MATCH($B1240,교과보정값!$PZ:$PZ,0))="인문",교과보정값!QA$9,교과보정값!QB$9)),"")</f>
        <v>0.02</v>
      </c>
      <c r="N1240" s="88">
        <f>IF(M1240="","",M1240+교과보정값!QB$17)</f>
        <v>-3.0000000000000002E-2</v>
      </c>
      <c r="O1240" s="89">
        <f>IF(P1240="","",P1240+교과보정값!QA$18)</f>
        <v>7.0000000000000007E-2</v>
      </c>
      <c r="P1240" s="89">
        <f>IFERROR(IF(INDEX(교과보정값!$QA:$QA,MATCH($B1240,교과보정값!$PZ:$PZ,0))="","",INDEX(교과보정값!$QA:$QA,MATCH($B1240,교과보정값!$PZ:$PZ,0))+IF(INDEX(교과보정값!$QC:$QC,MATCH($B1240,교과보정값!$PZ:$PZ,0))="인문",교과보정값!QA$10,교과보정값!QB$10)),"")</f>
        <v>0.02</v>
      </c>
      <c r="Q1240" s="89">
        <f>IF(P1240="","",P1240+교과보정값!QB$18)</f>
        <v>-3.0000000000000002E-2</v>
      </c>
    </row>
    <row r="1241" spans="2:17">
      <c r="B1241" s="84" t="s">
        <v>2708</v>
      </c>
      <c r="C1241" s="85">
        <f>IF(D1241="","",D1241+교과보정값!QA$14)</f>
        <v>0</v>
      </c>
      <c r="D1241" s="85">
        <f>IFERROR(IF(INDEX(교과보정값!$QA:$QA,MATCH($B1241,교과보정값!$PZ:$PZ,0))="","",INDEX(교과보정값!$QA:$QA,MATCH($B1241,교과보정값!$PZ:$PZ,0))+IF(INDEX(교과보정값!$QC:$QC,MATCH($B1241,교과보정값!$PZ:$PZ,0))="인문",교과보정값!QA$6,교과보정값!QB$6)),"")</f>
        <v>-0.05</v>
      </c>
      <c r="E1241" s="85">
        <f>IF(D1241="","",D1241+교과보정값!QB$14)</f>
        <v>-0.1</v>
      </c>
      <c r="F1241" s="86">
        <f>IF(G1241="","",G1241+교과보정값!QA$15)</f>
        <v>0</v>
      </c>
      <c r="G1241" s="86">
        <f>IFERROR(IF(INDEX(교과보정값!$QA:$QA,MATCH($B1241,교과보정값!$PZ:$PZ,0))="","",INDEX(교과보정값!$QA:$QA,MATCH($B1241,교과보정값!$PZ:$PZ,0))+IF(INDEX(교과보정값!$QC:$QC,MATCH($B1241,교과보정값!$PZ:$PZ,0))="인문",교과보정값!QA$7,교과보정값!QB$7)),"")</f>
        <v>-0.05</v>
      </c>
      <c r="H1241" s="86">
        <f>IF(G1241="","",G1241+교과보정값!QB$15)</f>
        <v>-0.1</v>
      </c>
      <c r="I1241" s="87">
        <f>IF(J1241="","",J1241+교과보정값!QA$16)</f>
        <v>0</v>
      </c>
      <c r="J1241" s="87">
        <f>IFERROR(IF(INDEX(교과보정값!$QA:$QA,MATCH($B1241,교과보정값!$PZ:$PZ,0))="","",INDEX(교과보정값!$QA:$QA,MATCH($B1241,교과보정값!$PZ:$PZ,0))+IF(INDEX(교과보정값!$QC:$QC,MATCH($B1241,교과보정값!$PZ:$PZ,0))="인문",교과보정값!QA$8,교과보정값!QB$8)),"")</f>
        <v>-0.05</v>
      </c>
      <c r="K1241" s="87">
        <f>IF(J1241="","",J1241+교과보정값!QB$16)</f>
        <v>-0.1</v>
      </c>
      <c r="L1241" s="88">
        <f>IF(M1241="","",M1241+교과보정값!QA$17)</f>
        <v>0</v>
      </c>
      <c r="M1241" s="88">
        <f>IFERROR(IF(INDEX(교과보정값!$QA:$QA,MATCH($B1241,교과보정값!$PZ:$PZ,0))="","",INDEX(교과보정값!$QA:$QA,MATCH($B1241,교과보정값!$PZ:$PZ,0))+IF(INDEX(교과보정값!$QC:$QC,MATCH($B1241,교과보정값!$PZ:$PZ,0))="인문",교과보정값!QA$9,교과보정값!QB$9)),"")</f>
        <v>-0.05</v>
      </c>
      <c r="N1241" s="88">
        <f>IF(M1241="","",M1241+교과보정값!QB$17)</f>
        <v>-0.1</v>
      </c>
      <c r="O1241" s="89">
        <f>IF(P1241="","",P1241+교과보정값!QA$18)</f>
        <v>0</v>
      </c>
      <c r="P1241" s="89">
        <f>IFERROR(IF(INDEX(교과보정값!$QA:$QA,MATCH($B1241,교과보정값!$PZ:$PZ,0))="","",INDEX(교과보정값!$QA:$QA,MATCH($B1241,교과보정값!$PZ:$PZ,0))+IF(INDEX(교과보정값!$QC:$QC,MATCH($B1241,교과보정값!$PZ:$PZ,0))="인문",교과보정값!QA$10,교과보정값!QB$10)),"")</f>
        <v>-0.05</v>
      </c>
      <c r="Q1241" s="89">
        <f>IF(P1241="","",P1241+교과보정값!QB$18)</f>
        <v>-0.1</v>
      </c>
    </row>
    <row r="1242" spans="2:17">
      <c r="B1242" s="84" t="s">
        <v>2709</v>
      </c>
      <c r="C1242" s="85" t="str">
        <f>IF(D1242="","",D1242+교과보정값!QA$14)</f>
        <v/>
      </c>
      <c r="D1242" s="85" t="str">
        <f>IFERROR(IF(INDEX(교과보정값!$QA:$QA,MATCH($B1242,교과보정값!$PZ:$PZ,0))="","",INDEX(교과보정값!$QA:$QA,MATCH($B1242,교과보정값!$PZ:$PZ,0))+IF(INDEX(교과보정값!$QC:$QC,MATCH($B1242,교과보정값!$PZ:$PZ,0))="인문",교과보정값!QA$6,교과보정값!QB$6)),"")</f>
        <v/>
      </c>
      <c r="E1242" s="85" t="str">
        <f>IF(D1242="","",D1242+교과보정값!QB$14)</f>
        <v/>
      </c>
      <c r="F1242" s="86" t="str">
        <f>IF(G1242="","",G1242+교과보정값!QA$15)</f>
        <v/>
      </c>
      <c r="G1242" s="86" t="str">
        <f>IFERROR(IF(INDEX(교과보정값!$QA:$QA,MATCH($B1242,교과보정값!$PZ:$PZ,0))="","",INDEX(교과보정값!$QA:$QA,MATCH($B1242,교과보정값!$PZ:$PZ,0))+IF(INDEX(교과보정값!$QC:$QC,MATCH($B1242,교과보정값!$PZ:$PZ,0))="인문",교과보정값!QA$7,교과보정값!QB$7)),"")</f>
        <v/>
      </c>
      <c r="H1242" s="86" t="str">
        <f>IF(G1242="","",G1242+교과보정값!QB$15)</f>
        <v/>
      </c>
      <c r="I1242" s="87" t="str">
        <f>IF(J1242="","",J1242+교과보정값!QA$16)</f>
        <v/>
      </c>
      <c r="J1242" s="87" t="str">
        <f>IFERROR(IF(INDEX(교과보정값!$QA:$QA,MATCH($B1242,교과보정값!$PZ:$PZ,0))="","",INDEX(교과보정값!$QA:$QA,MATCH($B1242,교과보정값!$PZ:$PZ,0))+IF(INDEX(교과보정값!$QC:$QC,MATCH($B1242,교과보정값!$PZ:$PZ,0))="인문",교과보정값!QA$8,교과보정값!QB$8)),"")</f>
        <v/>
      </c>
      <c r="K1242" s="87" t="str">
        <f>IF(J1242="","",J1242+교과보정값!QB$16)</f>
        <v/>
      </c>
      <c r="L1242" s="88" t="str">
        <f>IF(M1242="","",M1242+교과보정값!QA$17)</f>
        <v/>
      </c>
      <c r="M1242" s="88" t="str">
        <f>IFERROR(IF(INDEX(교과보정값!$QA:$QA,MATCH($B1242,교과보정값!$PZ:$PZ,0))="","",INDEX(교과보정값!$QA:$QA,MATCH($B1242,교과보정값!$PZ:$PZ,0))+IF(INDEX(교과보정값!$QC:$QC,MATCH($B1242,교과보정값!$PZ:$PZ,0))="인문",교과보정값!QA$9,교과보정값!QB$9)),"")</f>
        <v/>
      </c>
      <c r="N1242" s="88" t="str">
        <f>IF(M1242="","",M1242+교과보정값!QB$17)</f>
        <v/>
      </c>
      <c r="O1242" s="89" t="str">
        <f>IF(P1242="","",P1242+교과보정값!QA$18)</f>
        <v/>
      </c>
      <c r="P1242" s="89" t="str">
        <f>IFERROR(IF(INDEX(교과보정값!$QA:$QA,MATCH($B1242,교과보정값!$PZ:$PZ,0))="","",INDEX(교과보정값!$QA:$QA,MATCH($B1242,교과보정값!$PZ:$PZ,0))+IF(INDEX(교과보정값!$QC:$QC,MATCH($B1242,교과보정값!$PZ:$PZ,0))="인문",교과보정값!QA$10,교과보정값!QB$10)),"")</f>
        <v/>
      </c>
      <c r="Q1242" s="89" t="str">
        <f>IF(P1242="","",P1242+교과보정값!QB$18)</f>
        <v/>
      </c>
    </row>
    <row r="1243" spans="2:17">
      <c r="B1243" s="84" t="s">
        <v>2710</v>
      </c>
      <c r="C1243" s="85">
        <f>IF(D1243="","",D1243+교과보정값!QA$14)</f>
        <v>0.1</v>
      </c>
      <c r="D1243" s="85">
        <f>IFERROR(IF(INDEX(교과보정값!$QA:$QA,MATCH($B1243,교과보정값!$PZ:$PZ,0))="","",INDEX(교과보정값!$QA:$QA,MATCH($B1243,교과보정값!$PZ:$PZ,0))+IF(INDEX(교과보정값!$QC:$QC,MATCH($B1243,교과보정값!$PZ:$PZ,0))="인문",교과보정값!QA$6,교과보정값!QB$6)),"")</f>
        <v>0.05</v>
      </c>
      <c r="E1243" s="85">
        <f>IF(D1243="","",D1243+교과보정값!QB$14)</f>
        <v>0</v>
      </c>
      <c r="F1243" s="86">
        <f>IF(G1243="","",G1243+교과보정값!QA$15)</f>
        <v>0.1</v>
      </c>
      <c r="G1243" s="86">
        <f>IFERROR(IF(INDEX(교과보정값!$QA:$QA,MATCH($B1243,교과보정값!$PZ:$PZ,0))="","",INDEX(교과보정값!$QA:$QA,MATCH($B1243,교과보정값!$PZ:$PZ,0))+IF(INDEX(교과보정값!$QC:$QC,MATCH($B1243,교과보정값!$PZ:$PZ,0))="인문",교과보정값!QA$7,교과보정값!QB$7)),"")</f>
        <v>0.05</v>
      </c>
      <c r="H1243" s="86">
        <f>IF(G1243="","",G1243+교과보정값!QB$15)</f>
        <v>0</v>
      </c>
      <c r="I1243" s="87">
        <f>IF(J1243="","",J1243+교과보정값!QA$16)</f>
        <v>0.1</v>
      </c>
      <c r="J1243" s="87">
        <f>IFERROR(IF(INDEX(교과보정값!$QA:$QA,MATCH($B1243,교과보정값!$PZ:$PZ,0))="","",INDEX(교과보정값!$QA:$QA,MATCH($B1243,교과보정값!$PZ:$PZ,0))+IF(INDEX(교과보정값!$QC:$QC,MATCH($B1243,교과보정값!$PZ:$PZ,0))="인문",교과보정값!QA$8,교과보정값!QB$8)),"")</f>
        <v>0.05</v>
      </c>
      <c r="K1243" s="87">
        <f>IF(J1243="","",J1243+교과보정값!QB$16)</f>
        <v>0</v>
      </c>
      <c r="L1243" s="88">
        <f>IF(M1243="","",M1243+교과보정값!QA$17)</f>
        <v>0.1</v>
      </c>
      <c r="M1243" s="88">
        <f>IFERROR(IF(INDEX(교과보정값!$QA:$QA,MATCH($B1243,교과보정값!$PZ:$PZ,0))="","",INDEX(교과보정값!$QA:$QA,MATCH($B1243,교과보정값!$PZ:$PZ,0))+IF(INDEX(교과보정값!$QC:$QC,MATCH($B1243,교과보정값!$PZ:$PZ,0))="인문",교과보정값!QA$9,교과보정값!QB$9)),"")</f>
        <v>0.05</v>
      </c>
      <c r="N1243" s="88">
        <f>IF(M1243="","",M1243+교과보정값!QB$17)</f>
        <v>0</v>
      </c>
      <c r="O1243" s="89">
        <f>IF(P1243="","",P1243+교과보정값!QA$18)</f>
        <v>0.1</v>
      </c>
      <c r="P1243" s="89">
        <f>IFERROR(IF(INDEX(교과보정값!$QA:$QA,MATCH($B1243,교과보정값!$PZ:$PZ,0))="","",INDEX(교과보정값!$QA:$QA,MATCH($B1243,교과보정값!$PZ:$PZ,0))+IF(INDEX(교과보정값!$QC:$QC,MATCH($B1243,교과보정값!$PZ:$PZ,0))="인문",교과보정값!QA$10,교과보정값!QB$10)),"")</f>
        <v>0.05</v>
      </c>
      <c r="Q1243" s="89">
        <f>IF(P1243="","",P1243+교과보정값!QB$18)</f>
        <v>0</v>
      </c>
    </row>
    <row r="1244" spans="2:17">
      <c r="B1244" s="84" t="s">
        <v>2711</v>
      </c>
      <c r="C1244" s="85" t="str">
        <f>IF(D1244="","",D1244+교과보정값!QA$14)</f>
        <v/>
      </c>
      <c r="D1244" s="85" t="str">
        <f>IFERROR(IF(INDEX(교과보정값!$QA:$QA,MATCH($B1244,교과보정값!$PZ:$PZ,0))="","",INDEX(교과보정값!$QA:$QA,MATCH($B1244,교과보정값!$PZ:$PZ,0))+IF(INDEX(교과보정값!$QC:$QC,MATCH($B1244,교과보정값!$PZ:$PZ,0))="인문",교과보정값!QA$6,교과보정값!QB$6)),"")</f>
        <v/>
      </c>
      <c r="E1244" s="85" t="str">
        <f>IF(D1244="","",D1244+교과보정값!QB$14)</f>
        <v/>
      </c>
      <c r="F1244" s="86" t="str">
        <f>IF(G1244="","",G1244+교과보정값!QA$15)</f>
        <v/>
      </c>
      <c r="G1244" s="86" t="str">
        <f>IFERROR(IF(INDEX(교과보정값!$QA:$QA,MATCH($B1244,교과보정값!$PZ:$PZ,0))="","",INDEX(교과보정값!$QA:$QA,MATCH($B1244,교과보정값!$PZ:$PZ,0))+IF(INDEX(교과보정값!$QC:$QC,MATCH($B1244,교과보정값!$PZ:$PZ,0))="인문",교과보정값!QA$7,교과보정값!QB$7)),"")</f>
        <v/>
      </c>
      <c r="H1244" s="86" t="str">
        <f>IF(G1244="","",G1244+교과보정값!QB$15)</f>
        <v/>
      </c>
      <c r="I1244" s="87" t="str">
        <f>IF(J1244="","",J1244+교과보정값!QA$16)</f>
        <v/>
      </c>
      <c r="J1244" s="87" t="str">
        <f>IFERROR(IF(INDEX(교과보정값!$QA:$QA,MATCH($B1244,교과보정값!$PZ:$PZ,0))="","",INDEX(교과보정값!$QA:$QA,MATCH($B1244,교과보정값!$PZ:$PZ,0))+IF(INDEX(교과보정값!$QC:$QC,MATCH($B1244,교과보정값!$PZ:$PZ,0))="인문",교과보정값!QA$8,교과보정값!QB$8)),"")</f>
        <v/>
      </c>
      <c r="K1244" s="87" t="str">
        <f>IF(J1244="","",J1244+교과보정값!QB$16)</f>
        <v/>
      </c>
      <c r="L1244" s="88" t="str">
        <f>IF(M1244="","",M1244+교과보정값!QA$17)</f>
        <v/>
      </c>
      <c r="M1244" s="88" t="str">
        <f>IFERROR(IF(INDEX(교과보정값!$QA:$QA,MATCH($B1244,교과보정값!$PZ:$PZ,0))="","",INDEX(교과보정값!$QA:$QA,MATCH($B1244,교과보정값!$PZ:$PZ,0))+IF(INDEX(교과보정값!$QC:$QC,MATCH($B1244,교과보정값!$PZ:$PZ,0))="인문",교과보정값!QA$9,교과보정값!QB$9)),"")</f>
        <v/>
      </c>
      <c r="N1244" s="88" t="str">
        <f>IF(M1244="","",M1244+교과보정값!QB$17)</f>
        <v/>
      </c>
      <c r="O1244" s="89" t="str">
        <f>IF(P1244="","",P1244+교과보정값!QA$18)</f>
        <v/>
      </c>
      <c r="P1244" s="89" t="str">
        <f>IFERROR(IF(INDEX(교과보정값!$QA:$QA,MATCH($B1244,교과보정값!$PZ:$PZ,0))="","",INDEX(교과보정값!$QA:$QA,MATCH($B1244,교과보정값!$PZ:$PZ,0))+IF(INDEX(교과보정값!$QC:$QC,MATCH($B1244,교과보정값!$PZ:$PZ,0))="인문",교과보정값!QA$10,교과보정값!QB$10)),"")</f>
        <v/>
      </c>
      <c r="Q1244" s="89" t="str">
        <f>IF(P1244="","",P1244+교과보정값!QB$18)</f>
        <v/>
      </c>
    </row>
    <row r="1245" spans="2:17">
      <c r="B1245" s="84" t="s">
        <v>2712</v>
      </c>
      <c r="C1245" s="85" t="str">
        <f>IF(D1245="","",D1245+교과보정값!QA$14)</f>
        <v/>
      </c>
      <c r="D1245" s="85" t="str">
        <f>IFERROR(IF(INDEX(교과보정값!$QA:$QA,MATCH($B1245,교과보정값!$PZ:$PZ,0))="","",INDEX(교과보정값!$QA:$QA,MATCH($B1245,교과보정값!$PZ:$PZ,0))+IF(INDEX(교과보정값!$QC:$QC,MATCH($B1245,교과보정값!$PZ:$PZ,0))="인문",교과보정값!QA$6,교과보정값!QB$6)),"")</f>
        <v/>
      </c>
      <c r="E1245" s="85" t="str">
        <f>IF(D1245="","",D1245+교과보정값!QB$14)</f>
        <v/>
      </c>
      <c r="F1245" s="86" t="str">
        <f>IF(G1245="","",G1245+교과보정값!QA$15)</f>
        <v/>
      </c>
      <c r="G1245" s="86" t="str">
        <f>IFERROR(IF(INDEX(교과보정값!$QA:$QA,MATCH($B1245,교과보정값!$PZ:$PZ,0))="","",INDEX(교과보정값!$QA:$QA,MATCH($B1245,교과보정값!$PZ:$PZ,0))+IF(INDEX(교과보정값!$QC:$QC,MATCH($B1245,교과보정값!$PZ:$PZ,0))="인문",교과보정값!QA$7,교과보정값!QB$7)),"")</f>
        <v/>
      </c>
      <c r="H1245" s="86" t="str">
        <f>IF(G1245="","",G1245+교과보정값!QB$15)</f>
        <v/>
      </c>
      <c r="I1245" s="87" t="str">
        <f>IF(J1245="","",J1245+교과보정값!QA$16)</f>
        <v/>
      </c>
      <c r="J1245" s="87" t="str">
        <f>IFERROR(IF(INDEX(교과보정값!$QA:$QA,MATCH($B1245,교과보정값!$PZ:$PZ,0))="","",INDEX(교과보정값!$QA:$QA,MATCH($B1245,교과보정값!$PZ:$PZ,0))+IF(INDEX(교과보정값!$QC:$QC,MATCH($B1245,교과보정값!$PZ:$PZ,0))="인문",교과보정값!QA$8,교과보정값!QB$8)),"")</f>
        <v/>
      </c>
      <c r="K1245" s="87" t="str">
        <f>IF(J1245="","",J1245+교과보정값!QB$16)</f>
        <v/>
      </c>
      <c r="L1245" s="88" t="str">
        <f>IF(M1245="","",M1245+교과보정값!QA$17)</f>
        <v/>
      </c>
      <c r="M1245" s="88" t="str">
        <f>IFERROR(IF(INDEX(교과보정값!$QA:$QA,MATCH($B1245,교과보정값!$PZ:$PZ,0))="","",INDEX(교과보정값!$QA:$QA,MATCH($B1245,교과보정값!$PZ:$PZ,0))+IF(INDEX(교과보정값!$QC:$QC,MATCH($B1245,교과보정값!$PZ:$PZ,0))="인문",교과보정값!QA$9,교과보정값!QB$9)),"")</f>
        <v/>
      </c>
      <c r="N1245" s="88" t="str">
        <f>IF(M1245="","",M1245+교과보정값!QB$17)</f>
        <v/>
      </c>
      <c r="O1245" s="89" t="str">
        <f>IF(P1245="","",P1245+교과보정값!QA$18)</f>
        <v/>
      </c>
      <c r="P1245" s="89" t="str">
        <f>IFERROR(IF(INDEX(교과보정값!$QA:$QA,MATCH($B1245,교과보정값!$PZ:$PZ,0))="","",INDEX(교과보정값!$QA:$QA,MATCH($B1245,교과보정값!$PZ:$PZ,0))+IF(INDEX(교과보정값!$QC:$QC,MATCH($B1245,교과보정값!$PZ:$PZ,0))="인문",교과보정값!QA$10,교과보정값!QB$10)),"")</f>
        <v/>
      </c>
      <c r="Q1245" s="89" t="str">
        <f>IF(P1245="","",P1245+교과보정값!QB$18)</f>
        <v/>
      </c>
    </row>
    <row r="1246" spans="2:17">
      <c r="B1246" s="84" t="s">
        <v>2713</v>
      </c>
      <c r="C1246" s="85" t="str">
        <f>IF(D1246="","",D1246+교과보정값!QA$14)</f>
        <v/>
      </c>
      <c r="D1246" s="85" t="str">
        <f>IFERROR(IF(INDEX(교과보정값!$QA:$QA,MATCH($B1246,교과보정값!$PZ:$PZ,0))="","",INDEX(교과보정값!$QA:$QA,MATCH($B1246,교과보정값!$PZ:$PZ,0))+IF(INDEX(교과보정값!$QC:$QC,MATCH($B1246,교과보정값!$PZ:$PZ,0))="인문",교과보정값!QA$6,교과보정값!QB$6)),"")</f>
        <v/>
      </c>
      <c r="E1246" s="85" t="str">
        <f>IF(D1246="","",D1246+교과보정값!QB$14)</f>
        <v/>
      </c>
      <c r="F1246" s="86" t="str">
        <f>IF(G1246="","",G1246+교과보정값!QA$15)</f>
        <v/>
      </c>
      <c r="G1246" s="86" t="str">
        <f>IFERROR(IF(INDEX(교과보정값!$QA:$QA,MATCH($B1246,교과보정값!$PZ:$PZ,0))="","",INDEX(교과보정값!$QA:$QA,MATCH($B1246,교과보정값!$PZ:$PZ,0))+IF(INDEX(교과보정값!$QC:$QC,MATCH($B1246,교과보정값!$PZ:$PZ,0))="인문",교과보정값!QA$7,교과보정값!QB$7)),"")</f>
        <v/>
      </c>
      <c r="H1246" s="86" t="str">
        <f>IF(G1246="","",G1246+교과보정값!QB$15)</f>
        <v/>
      </c>
      <c r="I1246" s="87" t="str">
        <f>IF(J1246="","",J1246+교과보정값!QA$16)</f>
        <v/>
      </c>
      <c r="J1246" s="87" t="str">
        <f>IFERROR(IF(INDEX(교과보정값!$QA:$QA,MATCH($B1246,교과보정값!$PZ:$PZ,0))="","",INDEX(교과보정값!$QA:$QA,MATCH($B1246,교과보정값!$PZ:$PZ,0))+IF(INDEX(교과보정값!$QC:$QC,MATCH($B1246,교과보정값!$PZ:$PZ,0))="인문",교과보정값!QA$8,교과보정값!QB$8)),"")</f>
        <v/>
      </c>
      <c r="K1246" s="87" t="str">
        <f>IF(J1246="","",J1246+교과보정값!QB$16)</f>
        <v/>
      </c>
      <c r="L1246" s="88" t="str">
        <f>IF(M1246="","",M1246+교과보정값!QA$17)</f>
        <v/>
      </c>
      <c r="M1246" s="88" t="str">
        <f>IFERROR(IF(INDEX(교과보정값!$QA:$QA,MATCH($B1246,교과보정값!$PZ:$PZ,0))="","",INDEX(교과보정값!$QA:$QA,MATCH($B1246,교과보정값!$PZ:$PZ,0))+IF(INDEX(교과보정값!$QC:$QC,MATCH($B1246,교과보정값!$PZ:$PZ,0))="인문",교과보정값!QA$9,교과보정값!QB$9)),"")</f>
        <v/>
      </c>
      <c r="N1246" s="88" t="str">
        <f>IF(M1246="","",M1246+교과보정값!QB$17)</f>
        <v/>
      </c>
      <c r="O1246" s="89" t="str">
        <f>IF(P1246="","",P1246+교과보정값!QA$18)</f>
        <v/>
      </c>
      <c r="P1246" s="89" t="str">
        <f>IFERROR(IF(INDEX(교과보정값!$QA:$QA,MATCH($B1246,교과보정값!$PZ:$PZ,0))="","",INDEX(교과보정값!$QA:$QA,MATCH($B1246,교과보정값!$PZ:$PZ,0))+IF(INDEX(교과보정값!$QC:$QC,MATCH($B1246,교과보정값!$PZ:$PZ,0))="인문",교과보정값!QA$10,교과보정값!QB$10)),"")</f>
        <v/>
      </c>
      <c r="Q1246" s="89" t="str">
        <f>IF(P1246="","",P1246+교과보정값!QB$18)</f>
        <v/>
      </c>
    </row>
    <row r="1247" spans="2:17">
      <c r="B1247" s="84" t="s">
        <v>2714</v>
      </c>
      <c r="C1247" s="85" t="str">
        <f>IF(D1247="","",D1247+교과보정값!QA$14)</f>
        <v/>
      </c>
      <c r="D1247" s="85" t="str">
        <f>IFERROR(IF(INDEX(교과보정값!$QA:$QA,MATCH($B1247,교과보정값!$PZ:$PZ,0))="","",INDEX(교과보정값!$QA:$QA,MATCH($B1247,교과보정값!$PZ:$PZ,0))+IF(INDEX(교과보정값!$QC:$QC,MATCH($B1247,교과보정값!$PZ:$PZ,0))="인문",교과보정값!QA$6,교과보정값!QB$6)),"")</f>
        <v/>
      </c>
      <c r="E1247" s="85" t="str">
        <f>IF(D1247="","",D1247+교과보정값!QB$14)</f>
        <v/>
      </c>
      <c r="F1247" s="86" t="str">
        <f>IF(G1247="","",G1247+교과보정값!QA$15)</f>
        <v/>
      </c>
      <c r="G1247" s="86" t="str">
        <f>IFERROR(IF(INDEX(교과보정값!$QA:$QA,MATCH($B1247,교과보정값!$PZ:$PZ,0))="","",INDEX(교과보정값!$QA:$QA,MATCH($B1247,교과보정값!$PZ:$PZ,0))+IF(INDEX(교과보정값!$QC:$QC,MATCH($B1247,교과보정값!$PZ:$PZ,0))="인문",교과보정값!QA$7,교과보정값!QB$7)),"")</f>
        <v/>
      </c>
      <c r="H1247" s="86" t="str">
        <f>IF(G1247="","",G1247+교과보정값!QB$15)</f>
        <v/>
      </c>
      <c r="I1247" s="87" t="str">
        <f>IF(J1247="","",J1247+교과보정값!QA$16)</f>
        <v/>
      </c>
      <c r="J1247" s="87" t="str">
        <f>IFERROR(IF(INDEX(교과보정값!$QA:$QA,MATCH($B1247,교과보정값!$PZ:$PZ,0))="","",INDEX(교과보정값!$QA:$QA,MATCH($B1247,교과보정값!$PZ:$PZ,0))+IF(INDEX(교과보정값!$QC:$QC,MATCH($B1247,교과보정값!$PZ:$PZ,0))="인문",교과보정값!QA$8,교과보정값!QB$8)),"")</f>
        <v/>
      </c>
      <c r="K1247" s="87" t="str">
        <f>IF(J1247="","",J1247+교과보정값!QB$16)</f>
        <v/>
      </c>
      <c r="L1247" s="88" t="str">
        <f>IF(M1247="","",M1247+교과보정값!QA$17)</f>
        <v/>
      </c>
      <c r="M1247" s="88" t="str">
        <f>IFERROR(IF(INDEX(교과보정값!$QA:$QA,MATCH($B1247,교과보정값!$PZ:$PZ,0))="","",INDEX(교과보정값!$QA:$QA,MATCH($B1247,교과보정값!$PZ:$PZ,0))+IF(INDEX(교과보정값!$QC:$QC,MATCH($B1247,교과보정값!$PZ:$PZ,0))="인문",교과보정값!QA$9,교과보정값!QB$9)),"")</f>
        <v/>
      </c>
      <c r="N1247" s="88" t="str">
        <f>IF(M1247="","",M1247+교과보정값!QB$17)</f>
        <v/>
      </c>
      <c r="O1247" s="89" t="str">
        <f>IF(P1247="","",P1247+교과보정값!QA$18)</f>
        <v/>
      </c>
      <c r="P1247" s="89" t="str">
        <f>IFERROR(IF(INDEX(교과보정값!$QA:$QA,MATCH($B1247,교과보정값!$PZ:$PZ,0))="","",INDEX(교과보정값!$QA:$QA,MATCH($B1247,교과보정값!$PZ:$PZ,0))+IF(INDEX(교과보정값!$QC:$QC,MATCH($B1247,교과보정값!$PZ:$PZ,0))="인문",교과보정값!QA$10,교과보정값!QB$10)),"")</f>
        <v/>
      </c>
      <c r="Q1247" s="89" t="str">
        <f>IF(P1247="","",P1247+교과보정값!QB$18)</f>
        <v/>
      </c>
    </row>
    <row r="1249" spans="2:17">
      <c r="B1249" s="159" t="s">
        <v>2715</v>
      </c>
      <c r="C1249" s="154"/>
      <c r="D1249" s="154"/>
      <c r="E1249" s="154"/>
      <c r="F1249" s="154"/>
      <c r="G1249" s="154"/>
      <c r="H1249" s="154"/>
      <c r="I1249" s="154"/>
      <c r="J1249" s="154"/>
      <c r="K1249" s="154"/>
      <c r="L1249" s="154"/>
      <c r="M1249" s="154"/>
      <c r="N1249" s="154"/>
      <c r="O1249" s="154"/>
      <c r="P1249" s="154"/>
      <c r="Q1249" s="155"/>
    </row>
    <row r="1250" spans="2:17">
      <c r="B1250" s="78"/>
      <c r="C1250" s="163" t="s">
        <v>1862</v>
      </c>
      <c r="D1250" s="154"/>
      <c r="E1250" s="155"/>
      <c r="F1250" s="161" t="s">
        <v>1863</v>
      </c>
      <c r="G1250" s="154"/>
      <c r="H1250" s="155"/>
      <c r="I1250" s="162" t="s">
        <v>1864</v>
      </c>
      <c r="J1250" s="154"/>
      <c r="K1250" s="155"/>
      <c r="L1250" s="156" t="s">
        <v>1865</v>
      </c>
      <c r="M1250" s="154"/>
      <c r="N1250" s="155"/>
      <c r="O1250" s="157" t="s">
        <v>1866</v>
      </c>
      <c r="P1250" s="154"/>
      <c r="Q1250" s="155"/>
    </row>
    <row r="1251" spans="2:17">
      <c r="B1251" s="78" t="s">
        <v>1869</v>
      </c>
      <c r="C1251" s="79" t="s">
        <v>19</v>
      </c>
      <c r="D1251" s="79" t="s">
        <v>20</v>
      </c>
      <c r="E1251" s="79" t="s">
        <v>21</v>
      </c>
      <c r="F1251" s="80" t="s">
        <v>19</v>
      </c>
      <c r="G1251" s="80" t="s">
        <v>20</v>
      </c>
      <c r="H1251" s="80" t="s">
        <v>21</v>
      </c>
      <c r="I1251" s="81" t="s">
        <v>19</v>
      </c>
      <c r="J1251" s="81" t="s">
        <v>20</v>
      </c>
      <c r="K1251" s="81" t="s">
        <v>21</v>
      </c>
      <c r="L1251" s="82" t="s">
        <v>19</v>
      </c>
      <c r="M1251" s="82" t="s">
        <v>20</v>
      </c>
      <c r="N1251" s="82" t="s">
        <v>21</v>
      </c>
      <c r="O1251" s="83" t="s">
        <v>19</v>
      </c>
      <c r="P1251" s="83" t="s">
        <v>20</v>
      </c>
      <c r="Q1251" s="83" t="s">
        <v>21</v>
      </c>
    </row>
    <row r="1252" spans="2:17">
      <c r="B1252" s="84" t="s">
        <v>2716</v>
      </c>
      <c r="C1252" s="85">
        <f>IF(D1252="","",D1252+교과보정값!QF$14)</f>
        <v>3.0000000000000002E-2</v>
      </c>
      <c r="D1252" s="85">
        <f>IFERROR(IF(INDEX(교과보정값!$QF:$QF,MATCH($B1252,교과보정값!$QE:$QE,0))="","",INDEX(교과보정값!$QF:$QF,MATCH($B1252,교과보정값!$QE:$QE,0))+IF(INDEX(교과보정값!$QH:$QH,MATCH($B1252,교과보정값!$QE:$QE,0))="인문",교과보정값!QF$6,교과보정값!QG$6)),"")</f>
        <v>-0.02</v>
      </c>
      <c r="E1252" s="85">
        <f>IF(D1252="","",D1252+교과보정값!QG$14)</f>
        <v>-7.0000000000000007E-2</v>
      </c>
      <c r="F1252" s="86">
        <f>IF(G1252="","",G1252+교과보정값!QF$15)</f>
        <v>3.0000000000000002E-2</v>
      </c>
      <c r="G1252" s="86">
        <f>IFERROR(IF(INDEX(교과보정값!$QF:$QF,MATCH($B1252,교과보정값!$QE:$QE,0))="","",INDEX(교과보정값!$QF:$QF,MATCH($B1252,교과보정값!$QE:$QE,0))+IF(INDEX(교과보정값!$QH:$QH,MATCH($B1252,교과보정값!$QE:$QE,0))="인문",교과보정값!QF$7,교과보정값!QG$7)),"")</f>
        <v>-0.02</v>
      </c>
      <c r="H1252" s="86">
        <f>IF(G1252="","",G1252+교과보정값!QG$15)</f>
        <v>-7.0000000000000007E-2</v>
      </c>
      <c r="I1252" s="87">
        <f>IF(J1252="","",J1252+교과보정값!QF$16)</f>
        <v>3.0000000000000002E-2</v>
      </c>
      <c r="J1252" s="87">
        <f>IFERROR(IF(INDEX(교과보정값!$QF:$QF,MATCH($B1252,교과보정값!$QE:$QE,0))="","",INDEX(교과보정값!$QF:$QF,MATCH($B1252,교과보정값!$QE:$QE,0))+IF(INDEX(교과보정값!$QH:$QH,MATCH($B1252,교과보정값!$QE:$QE,0))="인문",교과보정값!QF$8,교과보정값!QG$8)),"")</f>
        <v>-0.02</v>
      </c>
      <c r="K1252" s="87">
        <f>IF(J1252="","",J1252+교과보정값!QG$16)</f>
        <v>-7.0000000000000007E-2</v>
      </c>
      <c r="L1252" s="88">
        <f>IF(M1252="","",M1252+교과보정값!QF$17)</f>
        <v>3.0000000000000002E-2</v>
      </c>
      <c r="M1252" s="88">
        <f>IFERROR(IF(INDEX(교과보정값!$QF:$QF,MATCH($B1252,교과보정값!$QE:$QE,0))="","",INDEX(교과보정값!$QF:$QF,MATCH($B1252,교과보정값!$QE:$QE,0))+IF(INDEX(교과보정값!$QH:$QH,MATCH($B1252,교과보정값!$QE:$QE,0))="인문",교과보정값!QF$9,교과보정값!QG$9)),"")</f>
        <v>-0.02</v>
      </c>
      <c r="N1252" s="88">
        <f>IF(M1252="","",M1252+교과보정값!QG$17)</f>
        <v>-7.0000000000000007E-2</v>
      </c>
      <c r="O1252" s="89">
        <f>IF(P1252="","",P1252+교과보정값!QF$18)</f>
        <v>3.0000000000000002E-2</v>
      </c>
      <c r="P1252" s="89">
        <f>IFERROR(IF(INDEX(교과보정값!$QF:$QF,MATCH($B1252,교과보정값!$QE:$QE,0))="","",INDEX(교과보정값!$QF:$QF,MATCH($B1252,교과보정값!$QE:$QE,0))+IF(INDEX(교과보정값!$QH:$QH,MATCH($B1252,교과보정값!$QE:$QE,0))="인문",교과보정값!QF$10,교과보정값!QG$10)),"")</f>
        <v>-0.02</v>
      </c>
      <c r="Q1252" s="89">
        <f>IF(P1252="","",P1252+교과보정값!QG$18)</f>
        <v>-7.0000000000000007E-2</v>
      </c>
    </row>
    <row r="1253" spans="2:17">
      <c r="B1253" s="84" t="s">
        <v>2717</v>
      </c>
      <c r="C1253" s="85" t="str">
        <f>IF(D1253="","",D1253+교과보정값!QF$14)</f>
        <v/>
      </c>
      <c r="D1253" s="85" t="str">
        <f>IFERROR(IF(INDEX(교과보정값!$QF:$QF,MATCH($B1253,교과보정값!$QE:$QE,0))="","",INDEX(교과보정값!$QF:$QF,MATCH($B1253,교과보정값!$QE:$QE,0))+IF(INDEX(교과보정값!$QH:$QH,MATCH($B1253,교과보정값!$QE:$QE,0))="인문",교과보정값!QF$6,교과보정값!QG$6)),"")</f>
        <v/>
      </c>
      <c r="E1253" s="85" t="str">
        <f>IF(D1253="","",D1253+교과보정값!QG$14)</f>
        <v/>
      </c>
      <c r="F1253" s="86" t="str">
        <f>IF(G1253="","",G1253+교과보정값!QF$15)</f>
        <v/>
      </c>
      <c r="G1253" s="86" t="str">
        <f>IFERROR(IF(INDEX(교과보정값!$QF:$QF,MATCH($B1253,교과보정값!$QE:$QE,0))="","",INDEX(교과보정값!$QF:$QF,MATCH($B1253,교과보정값!$QE:$QE,0))+IF(INDEX(교과보정값!$QH:$QH,MATCH($B1253,교과보정값!$QE:$QE,0))="인문",교과보정값!QF$7,교과보정값!QG$7)),"")</f>
        <v/>
      </c>
      <c r="H1253" s="86" t="str">
        <f>IF(G1253="","",G1253+교과보정값!QG$15)</f>
        <v/>
      </c>
      <c r="I1253" s="87" t="str">
        <f>IF(J1253="","",J1253+교과보정값!QF$16)</f>
        <v/>
      </c>
      <c r="J1253" s="87" t="str">
        <f>IFERROR(IF(INDEX(교과보정값!$QF:$QF,MATCH($B1253,교과보정값!$QE:$QE,0))="","",INDEX(교과보정값!$QF:$QF,MATCH($B1253,교과보정값!$QE:$QE,0))+IF(INDEX(교과보정값!$QH:$QH,MATCH($B1253,교과보정값!$QE:$QE,0))="인문",교과보정값!QF$8,교과보정값!QG$8)),"")</f>
        <v/>
      </c>
      <c r="K1253" s="87" t="str">
        <f>IF(J1253="","",J1253+교과보정값!QG$16)</f>
        <v/>
      </c>
      <c r="L1253" s="88" t="str">
        <f>IF(M1253="","",M1253+교과보정값!QF$17)</f>
        <v/>
      </c>
      <c r="M1253" s="88" t="str">
        <f>IFERROR(IF(INDEX(교과보정값!$QF:$QF,MATCH($B1253,교과보정값!$QE:$QE,0))="","",INDEX(교과보정값!$QF:$QF,MATCH($B1253,교과보정값!$QE:$QE,0))+IF(INDEX(교과보정값!$QH:$QH,MATCH($B1253,교과보정값!$QE:$QE,0))="인문",교과보정값!QF$9,교과보정값!QG$9)),"")</f>
        <v/>
      </c>
      <c r="N1253" s="88" t="str">
        <f>IF(M1253="","",M1253+교과보정값!QG$17)</f>
        <v/>
      </c>
      <c r="O1253" s="89" t="str">
        <f>IF(P1253="","",P1253+교과보정값!QF$18)</f>
        <v/>
      </c>
      <c r="P1253" s="89" t="str">
        <f>IFERROR(IF(INDEX(교과보정값!$QF:$QF,MATCH($B1253,교과보정값!$QE:$QE,0))="","",INDEX(교과보정값!$QF:$QF,MATCH($B1253,교과보정값!$QE:$QE,0))+IF(INDEX(교과보정값!$QH:$QH,MATCH($B1253,교과보정값!$QE:$QE,0))="인문",교과보정값!QF$10,교과보정값!QG$10)),"")</f>
        <v/>
      </c>
      <c r="Q1253" s="89" t="str">
        <f>IF(P1253="","",P1253+교과보정값!QG$18)</f>
        <v/>
      </c>
    </row>
    <row r="1254" spans="2:17">
      <c r="B1254" s="84" t="s">
        <v>2718</v>
      </c>
      <c r="C1254" s="85">
        <f>IF(D1254="","",D1254+교과보정값!QF$14)</f>
        <v>7.0000000000000007E-2</v>
      </c>
      <c r="D1254" s="85">
        <f>IFERROR(IF(INDEX(교과보정값!$QF:$QF,MATCH($B1254,교과보정값!$QE:$QE,0))="","",INDEX(교과보정값!$QF:$QF,MATCH($B1254,교과보정값!$QE:$QE,0))+IF(INDEX(교과보정값!$QH:$QH,MATCH($B1254,교과보정값!$QE:$QE,0))="인문",교과보정값!QF$6,교과보정값!QG$6)),"")</f>
        <v>0.02</v>
      </c>
      <c r="E1254" s="85">
        <f>IF(D1254="","",D1254+교과보정값!QG$14)</f>
        <v>-3.0000000000000002E-2</v>
      </c>
      <c r="F1254" s="86">
        <f>IF(G1254="","",G1254+교과보정값!QF$15)</f>
        <v>7.0000000000000007E-2</v>
      </c>
      <c r="G1254" s="86">
        <f>IFERROR(IF(INDEX(교과보정값!$QF:$QF,MATCH($B1254,교과보정값!$QE:$QE,0))="","",INDEX(교과보정값!$QF:$QF,MATCH($B1254,교과보정값!$QE:$QE,0))+IF(INDEX(교과보정값!$QH:$QH,MATCH($B1254,교과보정값!$QE:$QE,0))="인문",교과보정값!QF$7,교과보정값!QG$7)),"")</f>
        <v>0.02</v>
      </c>
      <c r="H1254" s="86">
        <f>IF(G1254="","",G1254+교과보정값!QG$15)</f>
        <v>-3.0000000000000002E-2</v>
      </c>
      <c r="I1254" s="87">
        <f>IF(J1254="","",J1254+교과보정값!QF$16)</f>
        <v>7.0000000000000007E-2</v>
      </c>
      <c r="J1254" s="87">
        <f>IFERROR(IF(INDEX(교과보정값!$QF:$QF,MATCH($B1254,교과보정값!$QE:$QE,0))="","",INDEX(교과보정값!$QF:$QF,MATCH($B1254,교과보정값!$QE:$QE,0))+IF(INDEX(교과보정값!$QH:$QH,MATCH($B1254,교과보정값!$QE:$QE,0))="인문",교과보정값!QF$8,교과보정값!QG$8)),"")</f>
        <v>0.02</v>
      </c>
      <c r="K1254" s="87">
        <f>IF(J1254="","",J1254+교과보정값!QG$16)</f>
        <v>-3.0000000000000002E-2</v>
      </c>
      <c r="L1254" s="88">
        <f>IF(M1254="","",M1254+교과보정값!QF$17)</f>
        <v>7.0000000000000007E-2</v>
      </c>
      <c r="M1254" s="88">
        <f>IFERROR(IF(INDEX(교과보정값!$QF:$QF,MATCH($B1254,교과보정값!$QE:$QE,0))="","",INDEX(교과보정값!$QF:$QF,MATCH($B1254,교과보정값!$QE:$QE,0))+IF(INDEX(교과보정값!$QH:$QH,MATCH($B1254,교과보정값!$QE:$QE,0))="인문",교과보정값!QF$9,교과보정값!QG$9)),"")</f>
        <v>0.02</v>
      </c>
      <c r="N1254" s="88">
        <f>IF(M1254="","",M1254+교과보정값!QG$17)</f>
        <v>-3.0000000000000002E-2</v>
      </c>
      <c r="O1254" s="89">
        <f>IF(P1254="","",P1254+교과보정값!QF$18)</f>
        <v>7.0000000000000007E-2</v>
      </c>
      <c r="P1254" s="89">
        <f>IFERROR(IF(INDEX(교과보정값!$QF:$QF,MATCH($B1254,교과보정값!$QE:$QE,0))="","",INDEX(교과보정값!$QF:$QF,MATCH($B1254,교과보정값!$QE:$QE,0))+IF(INDEX(교과보정값!$QH:$QH,MATCH($B1254,교과보정값!$QE:$QE,0))="인문",교과보정값!QF$10,교과보정값!QG$10)),"")</f>
        <v>0.02</v>
      </c>
      <c r="Q1254" s="89">
        <f>IF(P1254="","",P1254+교과보정값!QG$18)</f>
        <v>-3.0000000000000002E-2</v>
      </c>
    </row>
    <row r="1255" spans="2:17">
      <c r="B1255" s="84" t="s">
        <v>2719</v>
      </c>
      <c r="C1255" s="85">
        <f>IF(D1255="","",D1255+교과보정값!QF$14)</f>
        <v>0</v>
      </c>
      <c r="D1255" s="85">
        <f>IFERROR(IF(INDEX(교과보정값!$QF:$QF,MATCH($B1255,교과보정값!$QE:$QE,0))="","",INDEX(교과보정값!$QF:$QF,MATCH($B1255,교과보정값!$QE:$QE,0))+IF(INDEX(교과보정값!$QH:$QH,MATCH($B1255,교과보정값!$QE:$QE,0))="인문",교과보정값!QF$6,교과보정값!QG$6)),"")</f>
        <v>-0.05</v>
      </c>
      <c r="E1255" s="85">
        <f>IF(D1255="","",D1255+교과보정값!QG$14)</f>
        <v>-0.1</v>
      </c>
      <c r="F1255" s="86">
        <f>IF(G1255="","",G1255+교과보정값!QF$15)</f>
        <v>0</v>
      </c>
      <c r="G1255" s="86">
        <f>IFERROR(IF(INDEX(교과보정값!$QF:$QF,MATCH($B1255,교과보정값!$QE:$QE,0))="","",INDEX(교과보정값!$QF:$QF,MATCH($B1255,교과보정값!$QE:$QE,0))+IF(INDEX(교과보정값!$QH:$QH,MATCH($B1255,교과보정값!$QE:$QE,0))="인문",교과보정값!QF$7,교과보정값!QG$7)),"")</f>
        <v>-0.05</v>
      </c>
      <c r="H1255" s="86">
        <f>IF(G1255="","",G1255+교과보정값!QG$15)</f>
        <v>-0.1</v>
      </c>
      <c r="I1255" s="87">
        <f>IF(J1255="","",J1255+교과보정값!QF$16)</f>
        <v>0</v>
      </c>
      <c r="J1255" s="87">
        <f>IFERROR(IF(INDEX(교과보정값!$QF:$QF,MATCH($B1255,교과보정값!$QE:$QE,0))="","",INDEX(교과보정값!$QF:$QF,MATCH($B1255,교과보정값!$QE:$QE,0))+IF(INDEX(교과보정값!$QH:$QH,MATCH($B1255,교과보정값!$QE:$QE,0))="인문",교과보정값!QF$8,교과보정값!QG$8)),"")</f>
        <v>-0.05</v>
      </c>
      <c r="K1255" s="87">
        <f>IF(J1255="","",J1255+교과보정값!QG$16)</f>
        <v>-0.1</v>
      </c>
      <c r="L1255" s="88">
        <f>IF(M1255="","",M1255+교과보정값!QF$17)</f>
        <v>0</v>
      </c>
      <c r="M1255" s="88">
        <f>IFERROR(IF(INDEX(교과보정값!$QF:$QF,MATCH($B1255,교과보정값!$QE:$QE,0))="","",INDEX(교과보정값!$QF:$QF,MATCH($B1255,교과보정값!$QE:$QE,0))+IF(INDEX(교과보정값!$QH:$QH,MATCH($B1255,교과보정값!$QE:$QE,0))="인문",교과보정값!QF$9,교과보정값!QG$9)),"")</f>
        <v>-0.05</v>
      </c>
      <c r="N1255" s="88">
        <f>IF(M1255="","",M1255+교과보정값!QG$17)</f>
        <v>-0.1</v>
      </c>
      <c r="O1255" s="89">
        <f>IF(P1255="","",P1255+교과보정값!QF$18)</f>
        <v>0</v>
      </c>
      <c r="P1255" s="89">
        <f>IFERROR(IF(INDEX(교과보정값!$QF:$QF,MATCH($B1255,교과보정값!$QE:$QE,0))="","",INDEX(교과보정값!$QF:$QF,MATCH($B1255,교과보정값!$QE:$QE,0))+IF(INDEX(교과보정값!$QH:$QH,MATCH($B1255,교과보정값!$QE:$QE,0))="인문",교과보정값!QF$10,교과보정값!QG$10)),"")</f>
        <v>-0.05</v>
      </c>
      <c r="Q1255" s="89">
        <f>IF(P1255="","",P1255+교과보정값!QG$18)</f>
        <v>-0.1</v>
      </c>
    </row>
    <row r="1256" spans="2:17">
      <c r="B1256" s="84" t="s">
        <v>2720</v>
      </c>
      <c r="C1256" s="85" t="str">
        <f>IF(D1256="","",D1256+교과보정값!QF$14)</f>
        <v/>
      </c>
      <c r="D1256" s="85" t="str">
        <f>IFERROR(IF(INDEX(교과보정값!$QF:$QF,MATCH($B1256,교과보정값!$QE:$QE,0))="","",INDEX(교과보정값!$QF:$QF,MATCH($B1256,교과보정값!$QE:$QE,0))+IF(INDEX(교과보정값!$QH:$QH,MATCH($B1256,교과보정값!$QE:$QE,0))="인문",교과보정값!QF$6,교과보정값!QG$6)),"")</f>
        <v/>
      </c>
      <c r="E1256" s="85" t="str">
        <f>IF(D1256="","",D1256+교과보정값!QG$14)</f>
        <v/>
      </c>
      <c r="F1256" s="86" t="str">
        <f>IF(G1256="","",G1256+교과보정값!QF$15)</f>
        <v/>
      </c>
      <c r="G1256" s="86" t="str">
        <f>IFERROR(IF(INDEX(교과보정값!$QF:$QF,MATCH($B1256,교과보정값!$QE:$QE,0))="","",INDEX(교과보정값!$QF:$QF,MATCH($B1256,교과보정값!$QE:$QE,0))+IF(INDEX(교과보정값!$QH:$QH,MATCH($B1256,교과보정값!$QE:$QE,0))="인문",교과보정값!QF$7,교과보정값!QG$7)),"")</f>
        <v/>
      </c>
      <c r="H1256" s="86" t="str">
        <f>IF(G1256="","",G1256+교과보정값!QG$15)</f>
        <v/>
      </c>
      <c r="I1256" s="87" t="str">
        <f>IF(J1256="","",J1256+교과보정값!QF$16)</f>
        <v/>
      </c>
      <c r="J1256" s="87" t="str">
        <f>IFERROR(IF(INDEX(교과보정값!$QF:$QF,MATCH($B1256,교과보정값!$QE:$QE,0))="","",INDEX(교과보정값!$QF:$QF,MATCH($B1256,교과보정값!$QE:$QE,0))+IF(INDEX(교과보정값!$QH:$QH,MATCH($B1256,교과보정값!$QE:$QE,0))="인문",교과보정값!QF$8,교과보정값!QG$8)),"")</f>
        <v/>
      </c>
      <c r="K1256" s="87" t="str">
        <f>IF(J1256="","",J1256+교과보정값!QG$16)</f>
        <v/>
      </c>
      <c r="L1256" s="88" t="str">
        <f>IF(M1256="","",M1256+교과보정값!QF$17)</f>
        <v/>
      </c>
      <c r="M1256" s="88" t="str">
        <f>IFERROR(IF(INDEX(교과보정값!$QF:$QF,MATCH($B1256,교과보정값!$QE:$QE,0))="","",INDEX(교과보정값!$QF:$QF,MATCH($B1256,교과보정값!$QE:$QE,0))+IF(INDEX(교과보정값!$QH:$QH,MATCH($B1256,교과보정값!$QE:$QE,0))="인문",교과보정값!QF$9,교과보정값!QG$9)),"")</f>
        <v/>
      </c>
      <c r="N1256" s="88" t="str">
        <f>IF(M1256="","",M1256+교과보정값!QG$17)</f>
        <v/>
      </c>
      <c r="O1256" s="89" t="str">
        <f>IF(P1256="","",P1256+교과보정값!QF$18)</f>
        <v/>
      </c>
      <c r="P1256" s="89" t="str">
        <f>IFERROR(IF(INDEX(교과보정값!$QF:$QF,MATCH($B1256,교과보정값!$QE:$QE,0))="","",INDEX(교과보정값!$QF:$QF,MATCH($B1256,교과보정값!$QE:$QE,0))+IF(INDEX(교과보정값!$QH:$QH,MATCH($B1256,교과보정값!$QE:$QE,0))="인문",교과보정값!QF$10,교과보정값!QG$10)),"")</f>
        <v/>
      </c>
      <c r="Q1256" s="89" t="str">
        <f>IF(P1256="","",P1256+교과보정값!QG$18)</f>
        <v/>
      </c>
    </row>
    <row r="1257" spans="2:17">
      <c r="B1257" s="84" t="s">
        <v>2721</v>
      </c>
      <c r="C1257" s="85">
        <f>IF(D1257="","",D1257+교과보정값!QF$14)</f>
        <v>0.1</v>
      </c>
      <c r="D1257" s="85">
        <f>IFERROR(IF(INDEX(교과보정값!$QF:$QF,MATCH($B1257,교과보정값!$QE:$QE,0))="","",INDEX(교과보정값!$QF:$QF,MATCH($B1257,교과보정값!$QE:$QE,0))+IF(INDEX(교과보정값!$QH:$QH,MATCH($B1257,교과보정값!$QE:$QE,0))="인문",교과보정값!QF$6,교과보정값!QG$6)),"")</f>
        <v>0.05</v>
      </c>
      <c r="E1257" s="85">
        <f>IF(D1257="","",D1257+교과보정값!QG$14)</f>
        <v>0</v>
      </c>
      <c r="F1257" s="86">
        <f>IF(G1257="","",G1257+교과보정값!QF$15)</f>
        <v>0.1</v>
      </c>
      <c r="G1257" s="86">
        <f>IFERROR(IF(INDEX(교과보정값!$QF:$QF,MATCH($B1257,교과보정값!$QE:$QE,0))="","",INDEX(교과보정값!$QF:$QF,MATCH($B1257,교과보정값!$QE:$QE,0))+IF(INDEX(교과보정값!$QH:$QH,MATCH($B1257,교과보정값!$QE:$QE,0))="인문",교과보정값!QF$7,교과보정값!QG$7)),"")</f>
        <v>0.05</v>
      </c>
      <c r="H1257" s="86">
        <f>IF(G1257="","",G1257+교과보정값!QG$15)</f>
        <v>0</v>
      </c>
      <c r="I1257" s="87">
        <f>IF(J1257="","",J1257+교과보정값!QF$16)</f>
        <v>0.1</v>
      </c>
      <c r="J1257" s="87">
        <f>IFERROR(IF(INDEX(교과보정값!$QF:$QF,MATCH($B1257,교과보정값!$QE:$QE,0))="","",INDEX(교과보정값!$QF:$QF,MATCH($B1257,교과보정값!$QE:$QE,0))+IF(INDEX(교과보정값!$QH:$QH,MATCH($B1257,교과보정값!$QE:$QE,0))="인문",교과보정값!QF$8,교과보정값!QG$8)),"")</f>
        <v>0.05</v>
      </c>
      <c r="K1257" s="87">
        <f>IF(J1257="","",J1257+교과보정값!QG$16)</f>
        <v>0</v>
      </c>
      <c r="L1257" s="88">
        <f>IF(M1257="","",M1257+교과보정값!QF$17)</f>
        <v>0.1</v>
      </c>
      <c r="M1257" s="88">
        <f>IFERROR(IF(INDEX(교과보정값!$QF:$QF,MATCH($B1257,교과보정값!$QE:$QE,0))="","",INDEX(교과보정값!$QF:$QF,MATCH($B1257,교과보정값!$QE:$QE,0))+IF(INDEX(교과보정값!$QH:$QH,MATCH($B1257,교과보정값!$QE:$QE,0))="인문",교과보정값!QF$9,교과보정값!QG$9)),"")</f>
        <v>0.05</v>
      </c>
      <c r="N1257" s="88">
        <f>IF(M1257="","",M1257+교과보정값!QG$17)</f>
        <v>0</v>
      </c>
      <c r="O1257" s="89">
        <f>IF(P1257="","",P1257+교과보정값!QF$18)</f>
        <v>0.1</v>
      </c>
      <c r="P1257" s="89">
        <f>IFERROR(IF(INDEX(교과보정값!$QF:$QF,MATCH($B1257,교과보정값!$QE:$QE,0))="","",INDEX(교과보정값!$QF:$QF,MATCH($B1257,교과보정값!$QE:$QE,0))+IF(INDEX(교과보정값!$QH:$QH,MATCH($B1257,교과보정값!$QE:$QE,0))="인문",교과보정값!QF$10,교과보정값!QG$10)),"")</f>
        <v>0.05</v>
      </c>
      <c r="Q1257" s="89">
        <f>IF(P1257="","",P1257+교과보정값!QG$18)</f>
        <v>0</v>
      </c>
    </row>
    <row r="1258" spans="2:17">
      <c r="B1258" s="84" t="s">
        <v>2722</v>
      </c>
      <c r="C1258" s="85" t="str">
        <f>IF(D1258="","",D1258+교과보정값!QF$14)</f>
        <v/>
      </c>
      <c r="D1258" s="85" t="str">
        <f>IFERROR(IF(INDEX(교과보정값!$QF:$QF,MATCH($B1258,교과보정값!$QE:$QE,0))="","",INDEX(교과보정값!$QF:$QF,MATCH($B1258,교과보정값!$QE:$QE,0))+IF(INDEX(교과보정값!$QH:$QH,MATCH($B1258,교과보정값!$QE:$QE,0))="인문",교과보정값!QF$6,교과보정값!QG$6)),"")</f>
        <v/>
      </c>
      <c r="E1258" s="85" t="str">
        <f>IF(D1258="","",D1258+교과보정값!QG$14)</f>
        <v/>
      </c>
      <c r="F1258" s="86" t="str">
        <f>IF(G1258="","",G1258+교과보정값!QF$15)</f>
        <v/>
      </c>
      <c r="G1258" s="86" t="str">
        <f>IFERROR(IF(INDEX(교과보정값!$QF:$QF,MATCH($B1258,교과보정값!$QE:$QE,0))="","",INDEX(교과보정값!$QF:$QF,MATCH($B1258,교과보정값!$QE:$QE,0))+IF(INDEX(교과보정값!$QH:$QH,MATCH($B1258,교과보정값!$QE:$QE,0))="인문",교과보정값!QF$7,교과보정값!QG$7)),"")</f>
        <v/>
      </c>
      <c r="H1258" s="86" t="str">
        <f>IF(G1258="","",G1258+교과보정값!QG$15)</f>
        <v/>
      </c>
      <c r="I1258" s="87" t="str">
        <f>IF(J1258="","",J1258+교과보정값!QF$16)</f>
        <v/>
      </c>
      <c r="J1258" s="87" t="str">
        <f>IFERROR(IF(INDEX(교과보정값!$QF:$QF,MATCH($B1258,교과보정값!$QE:$QE,0))="","",INDEX(교과보정값!$QF:$QF,MATCH($B1258,교과보정값!$QE:$QE,0))+IF(INDEX(교과보정값!$QH:$QH,MATCH($B1258,교과보정값!$QE:$QE,0))="인문",교과보정값!QF$8,교과보정값!QG$8)),"")</f>
        <v/>
      </c>
      <c r="K1258" s="87" t="str">
        <f>IF(J1258="","",J1258+교과보정값!QG$16)</f>
        <v/>
      </c>
      <c r="L1258" s="88" t="str">
        <f>IF(M1258="","",M1258+교과보정값!QF$17)</f>
        <v/>
      </c>
      <c r="M1258" s="88" t="str">
        <f>IFERROR(IF(INDEX(교과보정값!$QF:$QF,MATCH($B1258,교과보정값!$QE:$QE,0))="","",INDEX(교과보정값!$QF:$QF,MATCH($B1258,교과보정값!$QE:$QE,0))+IF(INDEX(교과보정값!$QH:$QH,MATCH($B1258,교과보정값!$QE:$QE,0))="인문",교과보정값!QF$9,교과보정값!QG$9)),"")</f>
        <v/>
      </c>
      <c r="N1258" s="88" t="str">
        <f>IF(M1258="","",M1258+교과보정값!QG$17)</f>
        <v/>
      </c>
      <c r="O1258" s="89" t="str">
        <f>IF(P1258="","",P1258+교과보정값!QF$18)</f>
        <v/>
      </c>
      <c r="P1258" s="89" t="str">
        <f>IFERROR(IF(INDEX(교과보정값!$QF:$QF,MATCH($B1258,교과보정값!$QE:$QE,0))="","",INDEX(교과보정값!$QF:$QF,MATCH($B1258,교과보정값!$QE:$QE,0))+IF(INDEX(교과보정값!$QH:$QH,MATCH($B1258,교과보정값!$QE:$QE,0))="인문",교과보정값!QF$10,교과보정값!QG$10)),"")</f>
        <v/>
      </c>
      <c r="Q1258" s="89" t="str">
        <f>IF(P1258="","",P1258+교과보정값!QG$18)</f>
        <v/>
      </c>
    </row>
    <row r="1259" spans="2:17">
      <c r="B1259" s="84" t="s">
        <v>2723</v>
      </c>
      <c r="C1259" s="85" t="str">
        <f>IF(D1259="","",D1259+교과보정값!QF$14)</f>
        <v/>
      </c>
      <c r="D1259" s="85" t="str">
        <f>IFERROR(IF(INDEX(교과보정값!$QF:$QF,MATCH($B1259,교과보정값!$QE:$QE,0))="","",INDEX(교과보정값!$QF:$QF,MATCH($B1259,교과보정값!$QE:$QE,0))+IF(INDEX(교과보정값!$QH:$QH,MATCH($B1259,교과보정값!$QE:$QE,0))="인문",교과보정값!QF$6,교과보정값!QG$6)),"")</f>
        <v/>
      </c>
      <c r="E1259" s="85" t="str">
        <f>IF(D1259="","",D1259+교과보정값!QG$14)</f>
        <v/>
      </c>
      <c r="F1259" s="86" t="str">
        <f>IF(G1259="","",G1259+교과보정값!QF$15)</f>
        <v/>
      </c>
      <c r="G1259" s="86" t="str">
        <f>IFERROR(IF(INDEX(교과보정값!$QF:$QF,MATCH($B1259,교과보정값!$QE:$QE,0))="","",INDEX(교과보정값!$QF:$QF,MATCH($B1259,교과보정값!$QE:$QE,0))+IF(INDEX(교과보정값!$QH:$QH,MATCH($B1259,교과보정값!$QE:$QE,0))="인문",교과보정값!QF$7,교과보정값!QG$7)),"")</f>
        <v/>
      </c>
      <c r="H1259" s="86" t="str">
        <f>IF(G1259="","",G1259+교과보정값!QG$15)</f>
        <v/>
      </c>
      <c r="I1259" s="87" t="str">
        <f>IF(J1259="","",J1259+교과보정값!QF$16)</f>
        <v/>
      </c>
      <c r="J1259" s="87" t="str">
        <f>IFERROR(IF(INDEX(교과보정값!$QF:$QF,MATCH($B1259,교과보정값!$QE:$QE,0))="","",INDEX(교과보정값!$QF:$QF,MATCH($B1259,교과보정값!$QE:$QE,0))+IF(INDEX(교과보정값!$QH:$QH,MATCH($B1259,교과보정값!$QE:$QE,0))="인문",교과보정값!QF$8,교과보정값!QG$8)),"")</f>
        <v/>
      </c>
      <c r="K1259" s="87" t="str">
        <f>IF(J1259="","",J1259+교과보정값!QG$16)</f>
        <v/>
      </c>
      <c r="L1259" s="88" t="str">
        <f>IF(M1259="","",M1259+교과보정값!QF$17)</f>
        <v/>
      </c>
      <c r="M1259" s="88" t="str">
        <f>IFERROR(IF(INDEX(교과보정값!$QF:$QF,MATCH($B1259,교과보정값!$QE:$QE,0))="","",INDEX(교과보정값!$QF:$QF,MATCH($B1259,교과보정값!$QE:$QE,0))+IF(INDEX(교과보정값!$QH:$QH,MATCH($B1259,교과보정값!$QE:$QE,0))="인문",교과보정값!QF$9,교과보정값!QG$9)),"")</f>
        <v/>
      </c>
      <c r="N1259" s="88" t="str">
        <f>IF(M1259="","",M1259+교과보정값!QG$17)</f>
        <v/>
      </c>
      <c r="O1259" s="89" t="str">
        <f>IF(P1259="","",P1259+교과보정값!QF$18)</f>
        <v/>
      </c>
      <c r="P1259" s="89" t="str">
        <f>IFERROR(IF(INDEX(교과보정값!$QF:$QF,MATCH($B1259,교과보정값!$QE:$QE,0))="","",INDEX(교과보정값!$QF:$QF,MATCH($B1259,교과보정값!$QE:$QE,0))+IF(INDEX(교과보정값!$QH:$QH,MATCH($B1259,교과보정값!$QE:$QE,0))="인문",교과보정값!QF$10,교과보정값!QG$10)),"")</f>
        <v/>
      </c>
      <c r="Q1259" s="89" t="str">
        <f>IF(P1259="","",P1259+교과보정값!QG$18)</f>
        <v/>
      </c>
    </row>
    <row r="1260" spans="2:17">
      <c r="B1260" s="84" t="s">
        <v>2724</v>
      </c>
      <c r="C1260" s="85" t="str">
        <f>IF(D1260="","",D1260+교과보정값!QF$14)</f>
        <v/>
      </c>
      <c r="D1260" s="85" t="str">
        <f>IFERROR(IF(INDEX(교과보정값!$QF:$QF,MATCH($B1260,교과보정값!$QE:$QE,0))="","",INDEX(교과보정값!$QF:$QF,MATCH($B1260,교과보정값!$QE:$QE,0))+IF(INDEX(교과보정값!$QH:$QH,MATCH($B1260,교과보정값!$QE:$QE,0))="인문",교과보정값!QF$6,교과보정값!QG$6)),"")</f>
        <v/>
      </c>
      <c r="E1260" s="85" t="str">
        <f>IF(D1260="","",D1260+교과보정값!QG$14)</f>
        <v/>
      </c>
      <c r="F1260" s="86" t="str">
        <f>IF(G1260="","",G1260+교과보정값!QF$15)</f>
        <v/>
      </c>
      <c r="G1260" s="86" t="str">
        <f>IFERROR(IF(INDEX(교과보정값!$QF:$QF,MATCH($B1260,교과보정값!$QE:$QE,0))="","",INDEX(교과보정값!$QF:$QF,MATCH($B1260,교과보정값!$QE:$QE,0))+IF(INDEX(교과보정값!$QH:$QH,MATCH($B1260,교과보정값!$QE:$QE,0))="인문",교과보정값!QF$7,교과보정값!QG$7)),"")</f>
        <v/>
      </c>
      <c r="H1260" s="86" t="str">
        <f>IF(G1260="","",G1260+교과보정값!QG$15)</f>
        <v/>
      </c>
      <c r="I1260" s="87" t="str">
        <f>IF(J1260="","",J1260+교과보정값!QF$16)</f>
        <v/>
      </c>
      <c r="J1260" s="87" t="str">
        <f>IFERROR(IF(INDEX(교과보정값!$QF:$QF,MATCH($B1260,교과보정값!$QE:$QE,0))="","",INDEX(교과보정값!$QF:$QF,MATCH($B1260,교과보정값!$QE:$QE,0))+IF(INDEX(교과보정값!$QH:$QH,MATCH($B1260,교과보정값!$QE:$QE,0))="인문",교과보정값!QF$8,교과보정값!QG$8)),"")</f>
        <v/>
      </c>
      <c r="K1260" s="87" t="str">
        <f>IF(J1260="","",J1260+교과보정값!QG$16)</f>
        <v/>
      </c>
      <c r="L1260" s="88" t="str">
        <f>IF(M1260="","",M1260+교과보정값!QF$17)</f>
        <v/>
      </c>
      <c r="M1260" s="88" t="str">
        <f>IFERROR(IF(INDEX(교과보정값!$QF:$QF,MATCH($B1260,교과보정값!$QE:$QE,0))="","",INDEX(교과보정값!$QF:$QF,MATCH($B1260,교과보정값!$QE:$QE,0))+IF(INDEX(교과보정값!$QH:$QH,MATCH($B1260,교과보정값!$QE:$QE,0))="인문",교과보정값!QF$9,교과보정값!QG$9)),"")</f>
        <v/>
      </c>
      <c r="N1260" s="88" t="str">
        <f>IF(M1260="","",M1260+교과보정값!QG$17)</f>
        <v/>
      </c>
      <c r="O1260" s="89" t="str">
        <f>IF(P1260="","",P1260+교과보정값!QF$18)</f>
        <v/>
      </c>
      <c r="P1260" s="89" t="str">
        <f>IFERROR(IF(INDEX(교과보정값!$QF:$QF,MATCH($B1260,교과보정값!$QE:$QE,0))="","",INDEX(교과보정값!$QF:$QF,MATCH($B1260,교과보정값!$QE:$QE,0))+IF(INDEX(교과보정값!$QH:$QH,MATCH($B1260,교과보정값!$QE:$QE,0))="인문",교과보정값!QF$10,교과보정값!QG$10)),"")</f>
        <v/>
      </c>
      <c r="Q1260" s="89" t="str">
        <f>IF(P1260="","",P1260+교과보정값!QG$18)</f>
        <v/>
      </c>
    </row>
    <row r="1261" spans="2:17">
      <c r="B1261" s="84" t="s">
        <v>2725</v>
      </c>
      <c r="C1261" s="85" t="str">
        <f>IF(D1261="","",D1261+교과보정값!QF$14)</f>
        <v/>
      </c>
      <c r="D1261" s="85" t="str">
        <f>IFERROR(IF(INDEX(교과보정값!$QF:$QF,MATCH($B1261,교과보정값!$QE:$QE,0))="","",INDEX(교과보정값!$QF:$QF,MATCH($B1261,교과보정값!$QE:$QE,0))+IF(INDEX(교과보정값!$QH:$QH,MATCH($B1261,교과보정값!$QE:$QE,0))="인문",교과보정값!QF$6,교과보정값!QG$6)),"")</f>
        <v/>
      </c>
      <c r="E1261" s="85" t="str">
        <f>IF(D1261="","",D1261+교과보정값!QG$14)</f>
        <v/>
      </c>
      <c r="F1261" s="86" t="str">
        <f>IF(G1261="","",G1261+교과보정값!QF$15)</f>
        <v/>
      </c>
      <c r="G1261" s="86" t="str">
        <f>IFERROR(IF(INDEX(교과보정값!$QF:$QF,MATCH($B1261,교과보정값!$QE:$QE,0))="","",INDEX(교과보정값!$QF:$QF,MATCH($B1261,교과보정값!$QE:$QE,0))+IF(INDEX(교과보정값!$QH:$QH,MATCH($B1261,교과보정값!$QE:$QE,0))="인문",교과보정값!QF$7,교과보정값!QG$7)),"")</f>
        <v/>
      </c>
      <c r="H1261" s="86" t="str">
        <f>IF(G1261="","",G1261+교과보정값!QG$15)</f>
        <v/>
      </c>
      <c r="I1261" s="87" t="str">
        <f>IF(J1261="","",J1261+교과보정값!QF$16)</f>
        <v/>
      </c>
      <c r="J1261" s="87" t="str">
        <f>IFERROR(IF(INDEX(교과보정값!$QF:$QF,MATCH($B1261,교과보정값!$QE:$QE,0))="","",INDEX(교과보정값!$QF:$QF,MATCH($B1261,교과보정값!$QE:$QE,0))+IF(INDEX(교과보정값!$QH:$QH,MATCH($B1261,교과보정값!$QE:$QE,0))="인문",교과보정값!QF$8,교과보정값!QG$8)),"")</f>
        <v/>
      </c>
      <c r="K1261" s="87" t="str">
        <f>IF(J1261="","",J1261+교과보정값!QG$16)</f>
        <v/>
      </c>
      <c r="L1261" s="88" t="str">
        <f>IF(M1261="","",M1261+교과보정값!QF$17)</f>
        <v/>
      </c>
      <c r="M1261" s="88" t="str">
        <f>IFERROR(IF(INDEX(교과보정값!$QF:$QF,MATCH($B1261,교과보정값!$QE:$QE,0))="","",INDEX(교과보정값!$QF:$QF,MATCH($B1261,교과보정값!$QE:$QE,0))+IF(INDEX(교과보정값!$QH:$QH,MATCH($B1261,교과보정값!$QE:$QE,0))="인문",교과보정값!QF$9,교과보정값!QG$9)),"")</f>
        <v/>
      </c>
      <c r="N1261" s="88" t="str">
        <f>IF(M1261="","",M1261+교과보정값!QG$17)</f>
        <v/>
      </c>
      <c r="O1261" s="89" t="str">
        <f>IF(P1261="","",P1261+교과보정값!QF$18)</f>
        <v/>
      </c>
      <c r="P1261" s="89" t="str">
        <f>IFERROR(IF(INDEX(교과보정값!$QF:$QF,MATCH($B1261,교과보정값!$QE:$QE,0))="","",INDEX(교과보정값!$QF:$QF,MATCH($B1261,교과보정값!$QE:$QE,0))+IF(INDEX(교과보정값!$QH:$QH,MATCH($B1261,교과보정값!$QE:$QE,0))="인문",교과보정값!QF$10,교과보정값!QG$10)),"")</f>
        <v/>
      </c>
      <c r="Q1261" s="89" t="str">
        <f>IF(P1261="","",P1261+교과보정값!QG$18)</f>
        <v/>
      </c>
    </row>
    <row r="1263" spans="2:17">
      <c r="B1263" s="159" t="s">
        <v>2726</v>
      </c>
      <c r="C1263" s="154"/>
      <c r="D1263" s="154"/>
      <c r="E1263" s="154"/>
      <c r="F1263" s="154"/>
      <c r="G1263" s="154"/>
      <c r="H1263" s="154"/>
      <c r="I1263" s="154"/>
      <c r="J1263" s="154"/>
      <c r="K1263" s="154"/>
      <c r="L1263" s="154"/>
      <c r="M1263" s="154"/>
      <c r="N1263" s="154"/>
      <c r="O1263" s="154"/>
      <c r="P1263" s="154"/>
      <c r="Q1263" s="155"/>
    </row>
    <row r="1264" spans="2:17">
      <c r="B1264" s="78"/>
      <c r="C1264" s="163" t="s">
        <v>1862</v>
      </c>
      <c r="D1264" s="154"/>
      <c r="E1264" s="155"/>
      <c r="F1264" s="161" t="s">
        <v>1863</v>
      </c>
      <c r="G1264" s="154"/>
      <c r="H1264" s="155"/>
      <c r="I1264" s="162" t="s">
        <v>1864</v>
      </c>
      <c r="J1264" s="154"/>
      <c r="K1264" s="155"/>
      <c r="L1264" s="156" t="s">
        <v>1865</v>
      </c>
      <c r="M1264" s="154"/>
      <c r="N1264" s="155"/>
      <c r="O1264" s="157" t="s">
        <v>1866</v>
      </c>
      <c r="P1264" s="154"/>
      <c r="Q1264" s="155"/>
    </row>
    <row r="1265" spans="2:17">
      <c r="B1265" s="78" t="s">
        <v>1869</v>
      </c>
      <c r="C1265" s="79" t="s">
        <v>19</v>
      </c>
      <c r="D1265" s="79" t="s">
        <v>20</v>
      </c>
      <c r="E1265" s="79" t="s">
        <v>21</v>
      </c>
      <c r="F1265" s="80" t="s">
        <v>19</v>
      </c>
      <c r="G1265" s="80" t="s">
        <v>20</v>
      </c>
      <c r="H1265" s="80" t="s">
        <v>21</v>
      </c>
      <c r="I1265" s="81" t="s">
        <v>19</v>
      </c>
      <c r="J1265" s="81" t="s">
        <v>20</v>
      </c>
      <c r="K1265" s="81" t="s">
        <v>21</v>
      </c>
      <c r="L1265" s="82" t="s">
        <v>19</v>
      </c>
      <c r="M1265" s="82" t="s">
        <v>20</v>
      </c>
      <c r="N1265" s="82" t="s">
        <v>21</v>
      </c>
      <c r="O1265" s="83" t="s">
        <v>19</v>
      </c>
      <c r="P1265" s="83" t="s">
        <v>20</v>
      </c>
      <c r="Q1265" s="83" t="s">
        <v>21</v>
      </c>
    </row>
    <row r="1266" spans="2:17">
      <c r="B1266" s="84" t="s">
        <v>2727</v>
      </c>
      <c r="C1266" s="85">
        <f>IF(D1266="","",D1266+교과보정값!QK$14)</f>
        <v>3.0000000000000002E-2</v>
      </c>
      <c r="D1266" s="85">
        <f>IFERROR(IF(INDEX(교과보정값!$QK:$QK,MATCH($B1266,교과보정값!$QJ:$QJ,0))="","",INDEX(교과보정값!$QK:$QK,MATCH($B1266,교과보정값!$QJ:$QJ,0))+IF(INDEX(교과보정값!$QM:$QM,MATCH($B1266,교과보정값!$QJ:$QJ,0))="인문",교과보정값!QK$6,교과보정값!QL$6)),"")</f>
        <v>-0.02</v>
      </c>
      <c r="E1266" s="85">
        <f>IF(D1266="","",D1266+교과보정값!QL$14)</f>
        <v>-7.0000000000000007E-2</v>
      </c>
      <c r="F1266" s="86">
        <f>IF(G1266="","",G1266+교과보정값!QK$15)</f>
        <v>3.0000000000000002E-2</v>
      </c>
      <c r="G1266" s="86">
        <f>IFERROR(IF(INDEX(교과보정값!$QK:$QK,MATCH($B1266,교과보정값!$QJ:$QJ,0))="","",INDEX(교과보정값!$QK:$QK,MATCH($B1266,교과보정값!$QJ:$QJ,0))+IF(INDEX(교과보정값!$QM:$QM,MATCH($B1266,교과보정값!$QJ:$QJ,0))="인문",교과보정값!QK$7,교과보정값!QL$7)),"")</f>
        <v>-0.02</v>
      </c>
      <c r="H1266" s="86">
        <f>IF(G1266="","",G1266+교과보정값!QL$15)</f>
        <v>-7.0000000000000007E-2</v>
      </c>
      <c r="I1266" s="87">
        <f>IF(J1266="","",J1266+교과보정값!QK$16)</f>
        <v>3.0000000000000002E-2</v>
      </c>
      <c r="J1266" s="87">
        <f>IFERROR(IF(INDEX(교과보정값!$QK:$QK,MATCH($B1266,교과보정값!$QJ:$QJ,0))="","",INDEX(교과보정값!$QK:$QK,MATCH($B1266,교과보정값!$QJ:$QJ,0))+IF(INDEX(교과보정값!$QM:$QM,MATCH($B1266,교과보정값!$QJ:$QJ,0))="인문",교과보정값!QK$8,교과보정값!QL$8)),"")</f>
        <v>-0.02</v>
      </c>
      <c r="K1266" s="87">
        <f>IF(J1266="","",J1266+교과보정값!QL$16)</f>
        <v>-7.0000000000000007E-2</v>
      </c>
      <c r="L1266" s="88">
        <f>IF(M1266="","",M1266+교과보정값!QK$17)</f>
        <v>3.0000000000000002E-2</v>
      </c>
      <c r="M1266" s="88">
        <f>IFERROR(IF(INDEX(교과보정값!$QK:$QK,MATCH($B1266,교과보정값!$QJ:$QJ,0))="","",INDEX(교과보정값!$QK:$QK,MATCH($B1266,교과보정값!$QJ:$QJ,0))+IF(INDEX(교과보정값!$QM:$QM,MATCH($B1266,교과보정값!$QJ:$QJ,0))="인문",교과보정값!QK$9,교과보정값!QL$9)),"")</f>
        <v>-0.02</v>
      </c>
      <c r="N1266" s="88">
        <f>IF(M1266="","",M1266+교과보정값!QL$17)</f>
        <v>-7.0000000000000007E-2</v>
      </c>
      <c r="O1266" s="89">
        <f>IF(P1266="","",P1266+교과보정값!QK$18)</f>
        <v>3.0000000000000002E-2</v>
      </c>
      <c r="P1266" s="89">
        <f>IFERROR(IF(INDEX(교과보정값!$QK:$QK,MATCH($B1266,교과보정값!$QJ:$QJ,0))="","",INDEX(교과보정값!$QK:$QK,MATCH($B1266,교과보정값!$QJ:$QJ,0))+IF(INDEX(교과보정값!$QM:$QM,MATCH($B1266,교과보정값!$QJ:$QJ,0))="인문",교과보정값!QK$10,교과보정값!QL$10)),"")</f>
        <v>-0.02</v>
      </c>
      <c r="Q1266" s="89">
        <f>IF(P1266="","",P1266+교과보정값!QL$18)</f>
        <v>-7.0000000000000007E-2</v>
      </c>
    </row>
    <row r="1267" spans="2:17">
      <c r="B1267" s="84" t="s">
        <v>2728</v>
      </c>
      <c r="C1267" s="85" t="str">
        <f>IF(D1267="","",D1267+교과보정값!QK$14)</f>
        <v/>
      </c>
      <c r="D1267" s="85" t="str">
        <f>IFERROR(IF(INDEX(교과보정값!$QK:$QK,MATCH($B1267,교과보정값!$QJ:$QJ,0))="","",INDEX(교과보정값!$QK:$QK,MATCH($B1267,교과보정값!$QJ:$QJ,0))+IF(INDEX(교과보정값!$QM:$QM,MATCH($B1267,교과보정값!$QJ:$QJ,0))="인문",교과보정값!QK$6,교과보정값!QL$6)),"")</f>
        <v/>
      </c>
      <c r="E1267" s="85" t="str">
        <f>IF(D1267="","",D1267+교과보정값!QL$14)</f>
        <v/>
      </c>
      <c r="F1267" s="86" t="str">
        <f>IF(G1267="","",G1267+교과보정값!QK$15)</f>
        <v/>
      </c>
      <c r="G1267" s="86" t="str">
        <f>IFERROR(IF(INDEX(교과보정값!$QK:$QK,MATCH($B1267,교과보정값!$QJ:$QJ,0))="","",INDEX(교과보정값!$QK:$QK,MATCH($B1267,교과보정값!$QJ:$QJ,0))+IF(INDEX(교과보정값!$QM:$QM,MATCH($B1267,교과보정값!$QJ:$QJ,0))="인문",교과보정값!QK$7,교과보정값!QL$7)),"")</f>
        <v/>
      </c>
      <c r="H1267" s="86" t="str">
        <f>IF(G1267="","",G1267+교과보정값!QL$15)</f>
        <v/>
      </c>
      <c r="I1267" s="87" t="str">
        <f>IF(J1267="","",J1267+교과보정값!QK$16)</f>
        <v/>
      </c>
      <c r="J1267" s="87" t="str">
        <f>IFERROR(IF(INDEX(교과보정값!$QK:$QK,MATCH($B1267,교과보정값!$QJ:$QJ,0))="","",INDEX(교과보정값!$QK:$QK,MATCH($B1267,교과보정값!$QJ:$QJ,0))+IF(INDEX(교과보정값!$QM:$QM,MATCH($B1267,교과보정값!$QJ:$QJ,0))="인문",교과보정값!QK$8,교과보정값!QL$8)),"")</f>
        <v/>
      </c>
      <c r="K1267" s="87" t="str">
        <f>IF(J1267="","",J1267+교과보정값!QL$16)</f>
        <v/>
      </c>
      <c r="L1267" s="88" t="str">
        <f>IF(M1267="","",M1267+교과보정값!QK$17)</f>
        <v/>
      </c>
      <c r="M1267" s="88" t="str">
        <f>IFERROR(IF(INDEX(교과보정값!$QK:$QK,MATCH($B1267,교과보정값!$QJ:$QJ,0))="","",INDEX(교과보정값!$QK:$QK,MATCH($B1267,교과보정값!$QJ:$QJ,0))+IF(INDEX(교과보정값!$QM:$QM,MATCH($B1267,교과보정값!$QJ:$QJ,0))="인문",교과보정값!QK$9,교과보정값!QL$9)),"")</f>
        <v/>
      </c>
      <c r="N1267" s="88" t="str">
        <f>IF(M1267="","",M1267+교과보정값!QL$17)</f>
        <v/>
      </c>
      <c r="O1267" s="89" t="str">
        <f>IF(P1267="","",P1267+교과보정값!QK$18)</f>
        <v/>
      </c>
      <c r="P1267" s="89" t="str">
        <f>IFERROR(IF(INDEX(교과보정값!$QK:$QK,MATCH($B1267,교과보정값!$QJ:$QJ,0))="","",INDEX(교과보정값!$QK:$QK,MATCH($B1267,교과보정값!$QJ:$QJ,0))+IF(INDEX(교과보정값!$QM:$QM,MATCH($B1267,교과보정값!$QJ:$QJ,0))="인문",교과보정값!QK$10,교과보정값!QL$10)),"")</f>
        <v/>
      </c>
      <c r="Q1267" s="89" t="str">
        <f>IF(P1267="","",P1267+교과보정값!QL$18)</f>
        <v/>
      </c>
    </row>
    <row r="1268" spans="2:17">
      <c r="B1268" s="84" t="s">
        <v>2729</v>
      </c>
      <c r="C1268" s="85">
        <f>IF(D1268="","",D1268+교과보정값!QK$14)</f>
        <v>7.0000000000000007E-2</v>
      </c>
      <c r="D1268" s="85">
        <f>IFERROR(IF(INDEX(교과보정값!$QK:$QK,MATCH($B1268,교과보정값!$QJ:$QJ,0))="","",INDEX(교과보정값!$QK:$QK,MATCH($B1268,교과보정값!$QJ:$QJ,0))+IF(INDEX(교과보정값!$QM:$QM,MATCH($B1268,교과보정값!$QJ:$QJ,0))="인문",교과보정값!QK$6,교과보정값!QL$6)),"")</f>
        <v>0.02</v>
      </c>
      <c r="E1268" s="85">
        <f>IF(D1268="","",D1268+교과보정값!QL$14)</f>
        <v>-3.0000000000000002E-2</v>
      </c>
      <c r="F1268" s="86">
        <f>IF(G1268="","",G1268+교과보정값!QK$15)</f>
        <v>7.0000000000000007E-2</v>
      </c>
      <c r="G1268" s="86">
        <f>IFERROR(IF(INDEX(교과보정값!$QK:$QK,MATCH($B1268,교과보정값!$QJ:$QJ,0))="","",INDEX(교과보정값!$QK:$QK,MATCH($B1268,교과보정값!$QJ:$QJ,0))+IF(INDEX(교과보정값!$QM:$QM,MATCH($B1268,교과보정값!$QJ:$QJ,0))="인문",교과보정값!QK$7,교과보정값!QL$7)),"")</f>
        <v>0.02</v>
      </c>
      <c r="H1268" s="86">
        <f>IF(G1268="","",G1268+교과보정값!QL$15)</f>
        <v>-3.0000000000000002E-2</v>
      </c>
      <c r="I1268" s="87">
        <f>IF(J1268="","",J1268+교과보정값!QK$16)</f>
        <v>7.0000000000000007E-2</v>
      </c>
      <c r="J1268" s="87">
        <f>IFERROR(IF(INDEX(교과보정값!$QK:$QK,MATCH($B1268,교과보정값!$QJ:$QJ,0))="","",INDEX(교과보정값!$QK:$QK,MATCH($B1268,교과보정값!$QJ:$QJ,0))+IF(INDEX(교과보정값!$QM:$QM,MATCH($B1268,교과보정값!$QJ:$QJ,0))="인문",교과보정값!QK$8,교과보정값!QL$8)),"")</f>
        <v>0.02</v>
      </c>
      <c r="K1268" s="87">
        <f>IF(J1268="","",J1268+교과보정값!QL$16)</f>
        <v>-3.0000000000000002E-2</v>
      </c>
      <c r="L1268" s="88">
        <f>IF(M1268="","",M1268+교과보정값!QK$17)</f>
        <v>7.0000000000000007E-2</v>
      </c>
      <c r="M1268" s="88">
        <f>IFERROR(IF(INDEX(교과보정값!$QK:$QK,MATCH($B1268,교과보정값!$QJ:$QJ,0))="","",INDEX(교과보정값!$QK:$QK,MATCH($B1268,교과보정값!$QJ:$QJ,0))+IF(INDEX(교과보정값!$QM:$QM,MATCH($B1268,교과보정값!$QJ:$QJ,0))="인문",교과보정값!QK$9,교과보정값!QL$9)),"")</f>
        <v>0.02</v>
      </c>
      <c r="N1268" s="88">
        <f>IF(M1268="","",M1268+교과보정값!QL$17)</f>
        <v>-3.0000000000000002E-2</v>
      </c>
      <c r="O1268" s="89">
        <f>IF(P1268="","",P1268+교과보정값!QK$18)</f>
        <v>7.0000000000000007E-2</v>
      </c>
      <c r="P1268" s="89">
        <f>IFERROR(IF(INDEX(교과보정값!$QK:$QK,MATCH($B1268,교과보정값!$QJ:$QJ,0))="","",INDEX(교과보정값!$QK:$QK,MATCH($B1268,교과보정값!$QJ:$QJ,0))+IF(INDEX(교과보정값!$QM:$QM,MATCH($B1268,교과보정값!$QJ:$QJ,0))="인문",교과보정값!QK$10,교과보정값!QL$10)),"")</f>
        <v>0.02</v>
      </c>
      <c r="Q1268" s="89">
        <f>IF(P1268="","",P1268+교과보정값!QL$18)</f>
        <v>-3.0000000000000002E-2</v>
      </c>
    </row>
    <row r="1269" spans="2:17">
      <c r="B1269" s="84" t="s">
        <v>2730</v>
      </c>
      <c r="C1269" s="85">
        <f>IF(D1269="","",D1269+교과보정값!QK$14)</f>
        <v>0</v>
      </c>
      <c r="D1269" s="85">
        <f>IFERROR(IF(INDEX(교과보정값!$QK:$QK,MATCH($B1269,교과보정값!$QJ:$QJ,0))="","",INDEX(교과보정값!$QK:$QK,MATCH($B1269,교과보정값!$QJ:$QJ,0))+IF(INDEX(교과보정값!$QM:$QM,MATCH($B1269,교과보정값!$QJ:$QJ,0))="인문",교과보정값!QK$6,교과보정값!QL$6)),"")</f>
        <v>-0.05</v>
      </c>
      <c r="E1269" s="85">
        <f>IF(D1269="","",D1269+교과보정값!QL$14)</f>
        <v>-0.1</v>
      </c>
      <c r="F1269" s="86">
        <f>IF(G1269="","",G1269+교과보정값!QK$15)</f>
        <v>0</v>
      </c>
      <c r="G1269" s="86">
        <f>IFERROR(IF(INDEX(교과보정값!$QK:$QK,MATCH($B1269,교과보정값!$QJ:$QJ,0))="","",INDEX(교과보정값!$QK:$QK,MATCH($B1269,교과보정값!$QJ:$QJ,0))+IF(INDEX(교과보정값!$QM:$QM,MATCH($B1269,교과보정값!$QJ:$QJ,0))="인문",교과보정값!QK$7,교과보정값!QL$7)),"")</f>
        <v>-0.05</v>
      </c>
      <c r="H1269" s="86">
        <f>IF(G1269="","",G1269+교과보정값!QL$15)</f>
        <v>-0.1</v>
      </c>
      <c r="I1269" s="87">
        <f>IF(J1269="","",J1269+교과보정값!QK$16)</f>
        <v>0</v>
      </c>
      <c r="J1269" s="87">
        <f>IFERROR(IF(INDEX(교과보정값!$QK:$QK,MATCH($B1269,교과보정값!$QJ:$QJ,0))="","",INDEX(교과보정값!$QK:$QK,MATCH($B1269,교과보정값!$QJ:$QJ,0))+IF(INDEX(교과보정값!$QM:$QM,MATCH($B1269,교과보정값!$QJ:$QJ,0))="인문",교과보정값!QK$8,교과보정값!QL$8)),"")</f>
        <v>-0.05</v>
      </c>
      <c r="K1269" s="87">
        <f>IF(J1269="","",J1269+교과보정값!QL$16)</f>
        <v>-0.1</v>
      </c>
      <c r="L1269" s="88">
        <f>IF(M1269="","",M1269+교과보정값!QK$17)</f>
        <v>0</v>
      </c>
      <c r="M1269" s="88">
        <f>IFERROR(IF(INDEX(교과보정값!$QK:$QK,MATCH($B1269,교과보정값!$QJ:$QJ,0))="","",INDEX(교과보정값!$QK:$QK,MATCH($B1269,교과보정값!$QJ:$QJ,0))+IF(INDEX(교과보정값!$QM:$QM,MATCH($B1269,교과보정값!$QJ:$QJ,0))="인문",교과보정값!QK$9,교과보정값!QL$9)),"")</f>
        <v>-0.05</v>
      </c>
      <c r="N1269" s="88">
        <f>IF(M1269="","",M1269+교과보정값!QL$17)</f>
        <v>-0.1</v>
      </c>
      <c r="O1269" s="89">
        <f>IF(P1269="","",P1269+교과보정값!QK$18)</f>
        <v>0</v>
      </c>
      <c r="P1269" s="89">
        <f>IFERROR(IF(INDEX(교과보정값!$QK:$QK,MATCH($B1269,교과보정값!$QJ:$QJ,0))="","",INDEX(교과보정값!$QK:$QK,MATCH($B1269,교과보정값!$QJ:$QJ,0))+IF(INDEX(교과보정값!$QM:$QM,MATCH($B1269,교과보정값!$QJ:$QJ,0))="인문",교과보정값!QK$10,교과보정값!QL$10)),"")</f>
        <v>-0.05</v>
      </c>
      <c r="Q1269" s="89">
        <f>IF(P1269="","",P1269+교과보정값!QL$18)</f>
        <v>-0.1</v>
      </c>
    </row>
    <row r="1270" spans="2:17">
      <c r="B1270" s="84" t="s">
        <v>2731</v>
      </c>
      <c r="C1270" s="85" t="str">
        <f>IF(D1270="","",D1270+교과보정값!QK$14)</f>
        <v/>
      </c>
      <c r="D1270" s="85" t="str">
        <f>IFERROR(IF(INDEX(교과보정값!$QK:$QK,MATCH($B1270,교과보정값!$QJ:$QJ,0))="","",INDEX(교과보정값!$QK:$QK,MATCH($B1270,교과보정값!$QJ:$QJ,0))+IF(INDEX(교과보정값!$QM:$QM,MATCH($B1270,교과보정값!$QJ:$QJ,0))="인문",교과보정값!QK$6,교과보정값!QL$6)),"")</f>
        <v/>
      </c>
      <c r="E1270" s="85" t="str">
        <f>IF(D1270="","",D1270+교과보정값!QL$14)</f>
        <v/>
      </c>
      <c r="F1270" s="86" t="str">
        <f>IF(G1270="","",G1270+교과보정값!QK$15)</f>
        <v/>
      </c>
      <c r="G1270" s="86" t="str">
        <f>IFERROR(IF(INDEX(교과보정값!$QK:$QK,MATCH($B1270,교과보정값!$QJ:$QJ,0))="","",INDEX(교과보정값!$QK:$QK,MATCH($B1270,교과보정값!$QJ:$QJ,0))+IF(INDEX(교과보정값!$QM:$QM,MATCH($B1270,교과보정값!$QJ:$QJ,0))="인문",교과보정값!QK$7,교과보정값!QL$7)),"")</f>
        <v/>
      </c>
      <c r="H1270" s="86" t="str">
        <f>IF(G1270="","",G1270+교과보정값!QL$15)</f>
        <v/>
      </c>
      <c r="I1270" s="87" t="str">
        <f>IF(J1270="","",J1270+교과보정값!QK$16)</f>
        <v/>
      </c>
      <c r="J1270" s="87" t="str">
        <f>IFERROR(IF(INDEX(교과보정값!$QK:$QK,MATCH($B1270,교과보정값!$QJ:$QJ,0))="","",INDEX(교과보정값!$QK:$QK,MATCH($B1270,교과보정값!$QJ:$QJ,0))+IF(INDEX(교과보정값!$QM:$QM,MATCH($B1270,교과보정값!$QJ:$QJ,0))="인문",교과보정값!QK$8,교과보정값!QL$8)),"")</f>
        <v/>
      </c>
      <c r="K1270" s="87" t="str">
        <f>IF(J1270="","",J1270+교과보정값!QL$16)</f>
        <v/>
      </c>
      <c r="L1270" s="88" t="str">
        <f>IF(M1270="","",M1270+교과보정값!QK$17)</f>
        <v/>
      </c>
      <c r="M1270" s="88" t="str">
        <f>IFERROR(IF(INDEX(교과보정값!$QK:$QK,MATCH($B1270,교과보정값!$QJ:$QJ,0))="","",INDEX(교과보정값!$QK:$QK,MATCH($B1270,교과보정값!$QJ:$QJ,0))+IF(INDEX(교과보정값!$QM:$QM,MATCH($B1270,교과보정값!$QJ:$QJ,0))="인문",교과보정값!QK$9,교과보정값!QL$9)),"")</f>
        <v/>
      </c>
      <c r="N1270" s="88" t="str">
        <f>IF(M1270="","",M1270+교과보정값!QL$17)</f>
        <v/>
      </c>
      <c r="O1270" s="89" t="str">
        <f>IF(P1270="","",P1270+교과보정값!QK$18)</f>
        <v/>
      </c>
      <c r="P1270" s="89" t="str">
        <f>IFERROR(IF(INDEX(교과보정값!$QK:$QK,MATCH($B1270,교과보정값!$QJ:$QJ,0))="","",INDEX(교과보정값!$QK:$QK,MATCH($B1270,교과보정값!$QJ:$QJ,0))+IF(INDEX(교과보정값!$QM:$QM,MATCH($B1270,교과보정값!$QJ:$QJ,0))="인문",교과보정값!QK$10,교과보정값!QL$10)),"")</f>
        <v/>
      </c>
      <c r="Q1270" s="89" t="str">
        <f>IF(P1270="","",P1270+교과보정값!QL$18)</f>
        <v/>
      </c>
    </row>
    <row r="1271" spans="2:17">
      <c r="B1271" s="84" t="s">
        <v>2732</v>
      </c>
      <c r="C1271" s="85">
        <f>IF(D1271="","",D1271+교과보정값!QK$14)</f>
        <v>0.1</v>
      </c>
      <c r="D1271" s="85">
        <f>IFERROR(IF(INDEX(교과보정값!$QK:$QK,MATCH($B1271,교과보정값!$QJ:$QJ,0))="","",INDEX(교과보정값!$QK:$QK,MATCH($B1271,교과보정값!$QJ:$QJ,0))+IF(INDEX(교과보정값!$QM:$QM,MATCH($B1271,교과보정값!$QJ:$QJ,0))="인문",교과보정값!QK$6,교과보정값!QL$6)),"")</f>
        <v>0.05</v>
      </c>
      <c r="E1271" s="85">
        <f>IF(D1271="","",D1271+교과보정값!QL$14)</f>
        <v>0</v>
      </c>
      <c r="F1271" s="86">
        <f>IF(G1271="","",G1271+교과보정값!QK$15)</f>
        <v>0.1</v>
      </c>
      <c r="G1271" s="86">
        <f>IFERROR(IF(INDEX(교과보정값!$QK:$QK,MATCH($B1271,교과보정값!$QJ:$QJ,0))="","",INDEX(교과보정값!$QK:$QK,MATCH($B1271,교과보정값!$QJ:$QJ,0))+IF(INDEX(교과보정값!$QM:$QM,MATCH($B1271,교과보정값!$QJ:$QJ,0))="인문",교과보정값!QK$7,교과보정값!QL$7)),"")</f>
        <v>0.05</v>
      </c>
      <c r="H1271" s="86">
        <f>IF(G1271="","",G1271+교과보정값!QL$15)</f>
        <v>0</v>
      </c>
      <c r="I1271" s="87">
        <f>IF(J1271="","",J1271+교과보정값!QK$16)</f>
        <v>0.1</v>
      </c>
      <c r="J1271" s="87">
        <f>IFERROR(IF(INDEX(교과보정값!$QK:$QK,MATCH($B1271,교과보정값!$QJ:$QJ,0))="","",INDEX(교과보정값!$QK:$QK,MATCH($B1271,교과보정값!$QJ:$QJ,0))+IF(INDEX(교과보정값!$QM:$QM,MATCH($B1271,교과보정값!$QJ:$QJ,0))="인문",교과보정값!QK$8,교과보정값!QL$8)),"")</f>
        <v>0.05</v>
      </c>
      <c r="K1271" s="87">
        <f>IF(J1271="","",J1271+교과보정값!QL$16)</f>
        <v>0</v>
      </c>
      <c r="L1271" s="88">
        <f>IF(M1271="","",M1271+교과보정값!QK$17)</f>
        <v>0.1</v>
      </c>
      <c r="M1271" s="88">
        <f>IFERROR(IF(INDEX(교과보정값!$QK:$QK,MATCH($B1271,교과보정값!$QJ:$QJ,0))="","",INDEX(교과보정값!$QK:$QK,MATCH($B1271,교과보정값!$QJ:$QJ,0))+IF(INDEX(교과보정값!$QM:$QM,MATCH($B1271,교과보정값!$QJ:$QJ,0))="인문",교과보정값!QK$9,교과보정값!QL$9)),"")</f>
        <v>0.05</v>
      </c>
      <c r="N1271" s="88">
        <f>IF(M1271="","",M1271+교과보정값!QL$17)</f>
        <v>0</v>
      </c>
      <c r="O1271" s="89">
        <f>IF(P1271="","",P1271+교과보정값!QK$18)</f>
        <v>0.1</v>
      </c>
      <c r="P1271" s="89">
        <f>IFERROR(IF(INDEX(교과보정값!$QK:$QK,MATCH($B1271,교과보정값!$QJ:$QJ,0))="","",INDEX(교과보정값!$QK:$QK,MATCH($B1271,교과보정값!$QJ:$QJ,0))+IF(INDEX(교과보정값!$QM:$QM,MATCH($B1271,교과보정값!$QJ:$QJ,0))="인문",교과보정값!QK$10,교과보정값!QL$10)),"")</f>
        <v>0.05</v>
      </c>
      <c r="Q1271" s="89">
        <f>IF(P1271="","",P1271+교과보정값!QL$18)</f>
        <v>0</v>
      </c>
    </row>
    <row r="1272" spans="2:17">
      <c r="B1272" s="84" t="s">
        <v>2733</v>
      </c>
      <c r="C1272" s="85" t="str">
        <f>IF(D1272="","",D1272+교과보정값!QK$14)</f>
        <v/>
      </c>
      <c r="D1272" s="85" t="str">
        <f>IFERROR(IF(INDEX(교과보정값!$QK:$QK,MATCH($B1272,교과보정값!$QJ:$QJ,0))="","",INDEX(교과보정값!$QK:$QK,MATCH($B1272,교과보정값!$QJ:$QJ,0))+IF(INDEX(교과보정값!$QM:$QM,MATCH($B1272,교과보정값!$QJ:$QJ,0))="인문",교과보정값!QK$6,교과보정값!QL$6)),"")</f>
        <v/>
      </c>
      <c r="E1272" s="85" t="str">
        <f>IF(D1272="","",D1272+교과보정값!QL$14)</f>
        <v/>
      </c>
      <c r="F1272" s="86" t="str">
        <f>IF(G1272="","",G1272+교과보정값!QK$15)</f>
        <v/>
      </c>
      <c r="G1272" s="86" t="str">
        <f>IFERROR(IF(INDEX(교과보정값!$QK:$QK,MATCH($B1272,교과보정값!$QJ:$QJ,0))="","",INDEX(교과보정값!$QK:$QK,MATCH($B1272,교과보정값!$QJ:$QJ,0))+IF(INDEX(교과보정값!$QM:$QM,MATCH($B1272,교과보정값!$QJ:$QJ,0))="인문",교과보정값!QK$7,교과보정값!QL$7)),"")</f>
        <v/>
      </c>
      <c r="H1272" s="86" t="str">
        <f>IF(G1272="","",G1272+교과보정값!QL$15)</f>
        <v/>
      </c>
      <c r="I1272" s="87" t="str">
        <f>IF(J1272="","",J1272+교과보정값!QK$16)</f>
        <v/>
      </c>
      <c r="J1272" s="87" t="str">
        <f>IFERROR(IF(INDEX(교과보정값!$QK:$QK,MATCH($B1272,교과보정값!$QJ:$QJ,0))="","",INDEX(교과보정값!$QK:$QK,MATCH($B1272,교과보정값!$QJ:$QJ,0))+IF(INDEX(교과보정값!$QM:$QM,MATCH($B1272,교과보정값!$QJ:$QJ,0))="인문",교과보정값!QK$8,교과보정값!QL$8)),"")</f>
        <v/>
      </c>
      <c r="K1272" s="87" t="str">
        <f>IF(J1272="","",J1272+교과보정값!QL$16)</f>
        <v/>
      </c>
      <c r="L1272" s="88" t="str">
        <f>IF(M1272="","",M1272+교과보정값!QK$17)</f>
        <v/>
      </c>
      <c r="M1272" s="88" t="str">
        <f>IFERROR(IF(INDEX(교과보정값!$QK:$QK,MATCH($B1272,교과보정값!$QJ:$QJ,0))="","",INDEX(교과보정값!$QK:$QK,MATCH($B1272,교과보정값!$QJ:$QJ,0))+IF(INDEX(교과보정값!$QM:$QM,MATCH($B1272,교과보정값!$QJ:$QJ,0))="인문",교과보정값!QK$9,교과보정값!QL$9)),"")</f>
        <v/>
      </c>
      <c r="N1272" s="88" t="str">
        <f>IF(M1272="","",M1272+교과보정값!QL$17)</f>
        <v/>
      </c>
      <c r="O1272" s="89" t="str">
        <f>IF(P1272="","",P1272+교과보정값!QK$18)</f>
        <v/>
      </c>
      <c r="P1272" s="89" t="str">
        <f>IFERROR(IF(INDEX(교과보정값!$QK:$QK,MATCH($B1272,교과보정값!$QJ:$QJ,0))="","",INDEX(교과보정값!$QK:$QK,MATCH($B1272,교과보정값!$QJ:$QJ,0))+IF(INDEX(교과보정값!$QM:$QM,MATCH($B1272,교과보정값!$QJ:$QJ,0))="인문",교과보정값!QK$10,교과보정값!QL$10)),"")</f>
        <v/>
      </c>
      <c r="Q1272" s="89" t="str">
        <f>IF(P1272="","",P1272+교과보정값!QL$18)</f>
        <v/>
      </c>
    </row>
    <row r="1273" spans="2:17">
      <c r="B1273" s="84" t="s">
        <v>2734</v>
      </c>
      <c r="C1273" s="85" t="str">
        <f>IF(D1273="","",D1273+교과보정값!QK$14)</f>
        <v/>
      </c>
      <c r="D1273" s="85" t="str">
        <f>IFERROR(IF(INDEX(교과보정값!$QK:$QK,MATCH($B1273,교과보정값!$QJ:$QJ,0))="","",INDEX(교과보정값!$QK:$QK,MATCH($B1273,교과보정값!$QJ:$QJ,0))+IF(INDEX(교과보정값!$QM:$QM,MATCH($B1273,교과보정값!$QJ:$QJ,0))="인문",교과보정값!QK$6,교과보정값!QL$6)),"")</f>
        <v/>
      </c>
      <c r="E1273" s="85" t="str">
        <f>IF(D1273="","",D1273+교과보정값!QL$14)</f>
        <v/>
      </c>
      <c r="F1273" s="86" t="str">
        <f>IF(G1273="","",G1273+교과보정값!QK$15)</f>
        <v/>
      </c>
      <c r="G1273" s="86" t="str">
        <f>IFERROR(IF(INDEX(교과보정값!$QK:$QK,MATCH($B1273,교과보정값!$QJ:$QJ,0))="","",INDEX(교과보정값!$QK:$QK,MATCH($B1273,교과보정값!$QJ:$QJ,0))+IF(INDEX(교과보정값!$QM:$QM,MATCH($B1273,교과보정값!$QJ:$QJ,0))="인문",교과보정값!QK$7,교과보정값!QL$7)),"")</f>
        <v/>
      </c>
      <c r="H1273" s="86" t="str">
        <f>IF(G1273="","",G1273+교과보정값!QL$15)</f>
        <v/>
      </c>
      <c r="I1273" s="87" t="str">
        <f>IF(J1273="","",J1273+교과보정값!QK$16)</f>
        <v/>
      </c>
      <c r="J1273" s="87" t="str">
        <f>IFERROR(IF(INDEX(교과보정값!$QK:$QK,MATCH($B1273,교과보정값!$QJ:$QJ,0))="","",INDEX(교과보정값!$QK:$QK,MATCH($B1273,교과보정값!$QJ:$QJ,0))+IF(INDEX(교과보정값!$QM:$QM,MATCH($B1273,교과보정값!$QJ:$QJ,0))="인문",교과보정값!QK$8,교과보정값!QL$8)),"")</f>
        <v/>
      </c>
      <c r="K1273" s="87" t="str">
        <f>IF(J1273="","",J1273+교과보정값!QL$16)</f>
        <v/>
      </c>
      <c r="L1273" s="88" t="str">
        <f>IF(M1273="","",M1273+교과보정값!QK$17)</f>
        <v/>
      </c>
      <c r="M1273" s="88" t="str">
        <f>IFERROR(IF(INDEX(교과보정값!$QK:$QK,MATCH($B1273,교과보정값!$QJ:$QJ,0))="","",INDEX(교과보정값!$QK:$QK,MATCH($B1273,교과보정값!$QJ:$QJ,0))+IF(INDEX(교과보정값!$QM:$QM,MATCH($B1273,교과보정값!$QJ:$QJ,0))="인문",교과보정값!QK$9,교과보정값!QL$9)),"")</f>
        <v/>
      </c>
      <c r="N1273" s="88" t="str">
        <f>IF(M1273="","",M1273+교과보정값!QL$17)</f>
        <v/>
      </c>
      <c r="O1273" s="89" t="str">
        <f>IF(P1273="","",P1273+교과보정값!QK$18)</f>
        <v/>
      </c>
      <c r="P1273" s="89" t="str">
        <f>IFERROR(IF(INDEX(교과보정값!$QK:$QK,MATCH($B1273,교과보정값!$QJ:$QJ,0))="","",INDEX(교과보정값!$QK:$QK,MATCH($B1273,교과보정값!$QJ:$QJ,0))+IF(INDEX(교과보정값!$QM:$QM,MATCH($B1273,교과보정값!$QJ:$QJ,0))="인문",교과보정값!QK$10,교과보정값!QL$10)),"")</f>
        <v/>
      </c>
      <c r="Q1273" s="89" t="str">
        <f>IF(P1273="","",P1273+교과보정값!QL$18)</f>
        <v/>
      </c>
    </row>
    <row r="1274" spans="2:17">
      <c r="B1274" s="84" t="s">
        <v>2735</v>
      </c>
      <c r="C1274" s="85" t="str">
        <f>IF(D1274="","",D1274+교과보정값!QK$14)</f>
        <v/>
      </c>
      <c r="D1274" s="85" t="str">
        <f>IFERROR(IF(INDEX(교과보정값!$QK:$QK,MATCH($B1274,교과보정값!$QJ:$QJ,0))="","",INDEX(교과보정값!$QK:$QK,MATCH($B1274,교과보정값!$QJ:$QJ,0))+IF(INDEX(교과보정값!$QM:$QM,MATCH($B1274,교과보정값!$QJ:$QJ,0))="인문",교과보정값!QK$6,교과보정값!QL$6)),"")</f>
        <v/>
      </c>
      <c r="E1274" s="85" t="str">
        <f>IF(D1274="","",D1274+교과보정값!QL$14)</f>
        <v/>
      </c>
      <c r="F1274" s="86" t="str">
        <f>IF(G1274="","",G1274+교과보정값!QK$15)</f>
        <v/>
      </c>
      <c r="G1274" s="86" t="str">
        <f>IFERROR(IF(INDEX(교과보정값!$QK:$QK,MATCH($B1274,교과보정값!$QJ:$QJ,0))="","",INDEX(교과보정값!$QK:$QK,MATCH($B1274,교과보정값!$QJ:$QJ,0))+IF(INDEX(교과보정값!$QM:$QM,MATCH($B1274,교과보정값!$QJ:$QJ,0))="인문",교과보정값!QK$7,교과보정값!QL$7)),"")</f>
        <v/>
      </c>
      <c r="H1274" s="86" t="str">
        <f>IF(G1274="","",G1274+교과보정값!QL$15)</f>
        <v/>
      </c>
      <c r="I1274" s="87" t="str">
        <f>IF(J1274="","",J1274+교과보정값!QK$16)</f>
        <v/>
      </c>
      <c r="J1274" s="87" t="str">
        <f>IFERROR(IF(INDEX(교과보정값!$QK:$QK,MATCH($B1274,교과보정값!$QJ:$QJ,0))="","",INDEX(교과보정값!$QK:$QK,MATCH($B1274,교과보정값!$QJ:$QJ,0))+IF(INDEX(교과보정값!$QM:$QM,MATCH($B1274,교과보정값!$QJ:$QJ,0))="인문",교과보정값!QK$8,교과보정값!QL$8)),"")</f>
        <v/>
      </c>
      <c r="K1274" s="87" t="str">
        <f>IF(J1274="","",J1274+교과보정값!QL$16)</f>
        <v/>
      </c>
      <c r="L1274" s="88" t="str">
        <f>IF(M1274="","",M1274+교과보정값!QK$17)</f>
        <v/>
      </c>
      <c r="M1274" s="88" t="str">
        <f>IFERROR(IF(INDEX(교과보정값!$QK:$QK,MATCH($B1274,교과보정값!$QJ:$QJ,0))="","",INDEX(교과보정값!$QK:$QK,MATCH($B1274,교과보정값!$QJ:$QJ,0))+IF(INDEX(교과보정값!$QM:$QM,MATCH($B1274,교과보정값!$QJ:$QJ,0))="인문",교과보정값!QK$9,교과보정값!QL$9)),"")</f>
        <v/>
      </c>
      <c r="N1274" s="88" t="str">
        <f>IF(M1274="","",M1274+교과보정값!QL$17)</f>
        <v/>
      </c>
      <c r="O1274" s="89" t="str">
        <f>IF(P1274="","",P1274+교과보정값!QK$18)</f>
        <v/>
      </c>
      <c r="P1274" s="89" t="str">
        <f>IFERROR(IF(INDEX(교과보정값!$QK:$QK,MATCH($B1274,교과보정값!$QJ:$QJ,0))="","",INDEX(교과보정값!$QK:$QK,MATCH($B1274,교과보정값!$QJ:$QJ,0))+IF(INDEX(교과보정값!$QM:$QM,MATCH($B1274,교과보정값!$QJ:$QJ,0))="인문",교과보정값!QK$10,교과보정값!QL$10)),"")</f>
        <v/>
      </c>
      <c r="Q1274" s="89" t="str">
        <f>IF(P1274="","",P1274+교과보정값!QL$18)</f>
        <v/>
      </c>
    </row>
    <row r="1275" spans="2:17">
      <c r="B1275" s="84" t="s">
        <v>2736</v>
      </c>
      <c r="C1275" s="85" t="str">
        <f>IF(D1275="","",D1275+교과보정값!QK$14)</f>
        <v/>
      </c>
      <c r="D1275" s="85" t="str">
        <f>IFERROR(IF(INDEX(교과보정값!$QK:$QK,MATCH($B1275,교과보정값!$QJ:$QJ,0))="","",INDEX(교과보정값!$QK:$QK,MATCH($B1275,교과보정값!$QJ:$QJ,0))+IF(INDEX(교과보정값!$QM:$QM,MATCH($B1275,교과보정값!$QJ:$QJ,0))="인문",교과보정값!QK$6,교과보정값!QL$6)),"")</f>
        <v/>
      </c>
      <c r="E1275" s="85" t="str">
        <f>IF(D1275="","",D1275+교과보정값!QL$14)</f>
        <v/>
      </c>
      <c r="F1275" s="86" t="str">
        <f>IF(G1275="","",G1275+교과보정값!QK$15)</f>
        <v/>
      </c>
      <c r="G1275" s="86" t="str">
        <f>IFERROR(IF(INDEX(교과보정값!$QK:$QK,MATCH($B1275,교과보정값!$QJ:$QJ,0))="","",INDEX(교과보정값!$QK:$QK,MATCH($B1275,교과보정값!$QJ:$QJ,0))+IF(INDEX(교과보정값!$QM:$QM,MATCH($B1275,교과보정값!$QJ:$QJ,0))="인문",교과보정값!QK$7,교과보정값!QL$7)),"")</f>
        <v/>
      </c>
      <c r="H1275" s="86" t="str">
        <f>IF(G1275="","",G1275+교과보정값!QL$15)</f>
        <v/>
      </c>
      <c r="I1275" s="87" t="str">
        <f>IF(J1275="","",J1275+교과보정값!QK$16)</f>
        <v/>
      </c>
      <c r="J1275" s="87" t="str">
        <f>IFERROR(IF(INDEX(교과보정값!$QK:$QK,MATCH($B1275,교과보정값!$QJ:$QJ,0))="","",INDEX(교과보정값!$QK:$QK,MATCH($B1275,교과보정값!$QJ:$QJ,0))+IF(INDEX(교과보정값!$QM:$QM,MATCH($B1275,교과보정값!$QJ:$QJ,0))="인문",교과보정값!QK$8,교과보정값!QL$8)),"")</f>
        <v/>
      </c>
      <c r="K1275" s="87" t="str">
        <f>IF(J1275="","",J1275+교과보정값!QL$16)</f>
        <v/>
      </c>
      <c r="L1275" s="88" t="str">
        <f>IF(M1275="","",M1275+교과보정값!QK$17)</f>
        <v/>
      </c>
      <c r="M1275" s="88" t="str">
        <f>IFERROR(IF(INDEX(교과보정값!$QK:$QK,MATCH($B1275,교과보정값!$QJ:$QJ,0))="","",INDEX(교과보정값!$QK:$QK,MATCH($B1275,교과보정값!$QJ:$QJ,0))+IF(INDEX(교과보정값!$QM:$QM,MATCH($B1275,교과보정값!$QJ:$QJ,0))="인문",교과보정값!QK$9,교과보정값!QL$9)),"")</f>
        <v/>
      </c>
      <c r="N1275" s="88" t="str">
        <f>IF(M1275="","",M1275+교과보정값!QL$17)</f>
        <v/>
      </c>
      <c r="O1275" s="89" t="str">
        <f>IF(P1275="","",P1275+교과보정값!QK$18)</f>
        <v/>
      </c>
      <c r="P1275" s="89" t="str">
        <f>IFERROR(IF(INDEX(교과보정값!$QK:$QK,MATCH($B1275,교과보정값!$QJ:$QJ,0))="","",INDEX(교과보정값!$QK:$QK,MATCH($B1275,교과보정값!$QJ:$QJ,0))+IF(INDEX(교과보정값!$QM:$QM,MATCH($B1275,교과보정값!$QJ:$QJ,0))="인문",교과보정값!QK$10,교과보정값!QL$10)),"")</f>
        <v/>
      </c>
      <c r="Q1275" s="89" t="str">
        <f>IF(P1275="","",P1275+교과보정값!QL$18)</f>
        <v/>
      </c>
    </row>
    <row r="1277" spans="2:17">
      <c r="B1277" s="159" t="s">
        <v>2737</v>
      </c>
      <c r="C1277" s="154"/>
      <c r="D1277" s="154"/>
      <c r="E1277" s="154"/>
      <c r="F1277" s="154"/>
      <c r="G1277" s="154"/>
      <c r="H1277" s="154"/>
      <c r="I1277" s="154"/>
      <c r="J1277" s="154"/>
      <c r="K1277" s="154"/>
      <c r="L1277" s="154"/>
      <c r="M1277" s="154"/>
      <c r="N1277" s="154"/>
      <c r="O1277" s="154"/>
      <c r="P1277" s="154"/>
      <c r="Q1277" s="155"/>
    </row>
    <row r="1278" spans="2:17">
      <c r="B1278" s="78"/>
      <c r="C1278" s="163" t="s">
        <v>1862</v>
      </c>
      <c r="D1278" s="154"/>
      <c r="E1278" s="155"/>
      <c r="F1278" s="161" t="s">
        <v>1863</v>
      </c>
      <c r="G1278" s="154"/>
      <c r="H1278" s="155"/>
      <c r="I1278" s="162" t="s">
        <v>1864</v>
      </c>
      <c r="J1278" s="154"/>
      <c r="K1278" s="155"/>
      <c r="L1278" s="156" t="s">
        <v>1865</v>
      </c>
      <c r="M1278" s="154"/>
      <c r="N1278" s="155"/>
      <c r="O1278" s="157" t="s">
        <v>1866</v>
      </c>
      <c r="P1278" s="154"/>
      <c r="Q1278" s="155"/>
    </row>
    <row r="1279" spans="2:17">
      <c r="B1279" s="78" t="s">
        <v>1869</v>
      </c>
      <c r="C1279" s="79" t="s">
        <v>19</v>
      </c>
      <c r="D1279" s="79" t="s">
        <v>20</v>
      </c>
      <c r="E1279" s="79" t="s">
        <v>21</v>
      </c>
      <c r="F1279" s="80" t="s">
        <v>19</v>
      </c>
      <c r="G1279" s="80" t="s">
        <v>20</v>
      </c>
      <c r="H1279" s="80" t="s">
        <v>21</v>
      </c>
      <c r="I1279" s="81" t="s">
        <v>19</v>
      </c>
      <c r="J1279" s="81" t="s">
        <v>20</v>
      </c>
      <c r="K1279" s="81" t="s">
        <v>21</v>
      </c>
      <c r="L1279" s="82" t="s">
        <v>19</v>
      </c>
      <c r="M1279" s="82" t="s">
        <v>20</v>
      </c>
      <c r="N1279" s="82" t="s">
        <v>21</v>
      </c>
      <c r="O1279" s="83" t="s">
        <v>19</v>
      </c>
      <c r="P1279" s="83" t="s">
        <v>20</v>
      </c>
      <c r="Q1279" s="83" t="s">
        <v>21</v>
      </c>
    </row>
    <row r="1280" spans="2:17">
      <c r="B1280" s="84" t="s">
        <v>2738</v>
      </c>
      <c r="C1280" s="85">
        <f>IF(D1280="","",D1280+교과보정값!QP$14)</f>
        <v>3.0000000000000002E-2</v>
      </c>
      <c r="D1280" s="85">
        <f>IFERROR(IF(INDEX(교과보정값!$QP:$QP,MATCH($B1280,교과보정값!$QO:$QO,0))="","",INDEX(교과보정값!$QP:$QP,MATCH($B1280,교과보정값!$QO:$QO,0))+IF(INDEX(교과보정값!$QR:$QR,MATCH($B1280,교과보정값!$QO:$QO,0))="인문",교과보정값!QP$6,교과보정값!QQ$6)),"")</f>
        <v>-0.02</v>
      </c>
      <c r="E1280" s="85">
        <f>IF(D1280="","",D1280+교과보정값!QQ$14)</f>
        <v>-7.0000000000000007E-2</v>
      </c>
      <c r="F1280" s="86">
        <f>IF(G1280="","",G1280+교과보정값!QP$15)</f>
        <v>3.0000000000000002E-2</v>
      </c>
      <c r="G1280" s="86">
        <f>IFERROR(IF(INDEX(교과보정값!$QP:$QP,MATCH($B1280,교과보정값!$QO:$QO,0))="","",INDEX(교과보정값!$QP:$QP,MATCH($B1280,교과보정값!$QO:$QO,0))+IF(INDEX(교과보정값!$QR:$QR,MATCH($B1280,교과보정값!$QO:$QO,0))="인문",교과보정값!QP$7,교과보정값!QQ$7)),"")</f>
        <v>-0.02</v>
      </c>
      <c r="H1280" s="86">
        <f>IF(G1280="","",G1280+교과보정값!QQ$15)</f>
        <v>-7.0000000000000007E-2</v>
      </c>
      <c r="I1280" s="87">
        <f>IF(J1280="","",J1280+교과보정값!QP$16)</f>
        <v>3.0000000000000002E-2</v>
      </c>
      <c r="J1280" s="87">
        <f>IFERROR(IF(INDEX(교과보정값!$QP:$QP,MATCH($B1280,교과보정값!$QO:$QO,0))="","",INDEX(교과보정값!$QP:$QP,MATCH($B1280,교과보정값!$QO:$QO,0))+IF(INDEX(교과보정값!$QR:$QR,MATCH($B1280,교과보정값!$QO:$QO,0))="인문",교과보정값!QP$8,교과보정값!QQ$8)),"")</f>
        <v>-0.02</v>
      </c>
      <c r="K1280" s="87">
        <f>IF(J1280="","",J1280+교과보정값!QQ$16)</f>
        <v>-7.0000000000000007E-2</v>
      </c>
      <c r="L1280" s="88">
        <f>IF(M1280="","",M1280+교과보정값!QP$17)</f>
        <v>3.0000000000000002E-2</v>
      </c>
      <c r="M1280" s="88">
        <f>IFERROR(IF(INDEX(교과보정값!$QP:$QP,MATCH($B1280,교과보정값!$QO:$QO,0))="","",INDEX(교과보정값!$QP:$QP,MATCH($B1280,교과보정값!$QO:$QO,0))+IF(INDEX(교과보정값!$QR:$QR,MATCH($B1280,교과보정값!$QO:$QO,0))="인문",교과보정값!QP$9,교과보정값!QQ$9)),"")</f>
        <v>-0.02</v>
      </c>
      <c r="N1280" s="88">
        <f>IF(M1280="","",M1280+교과보정값!QQ$17)</f>
        <v>-7.0000000000000007E-2</v>
      </c>
      <c r="O1280" s="89">
        <f>IF(P1280="","",P1280+교과보정값!QP$18)</f>
        <v>3.0000000000000002E-2</v>
      </c>
      <c r="P1280" s="89">
        <f>IFERROR(IF(INDEX(교과보정값!$QP:$QP,MATCH($B1280,교과보정값!$QO:$QO,0))="","",INDEX(교과보정값!$QP:$QP,MATCH($B1280,교과보정값!$QO:$QO,0))+IF(INDEX(교과보정값!$QR:$QR,MATCH($B1280,교과보정값!$QO:$QO,0))="인문",교과보정값!QP$10,교과보정값!QQ$10)),"")</f>
        <v>-0.02</v>
      </c>
      <c r="Q1280" s="89">
        <f>IF(P1280="","",P1280+교과보정값!QQ$18)</f>
        <v>-7.0000000000000007E-2</v>
      </c>
    </row>
    <row r="1281" spans="2:17">
      <c r="B1281" s="84" t="s">
        <v>2739</v>
      </c>
      <c r="C1281" s="85" t="str">
        <f>IF(D1281="","",D1281+교과보정값!QP$14)</f>
        <v/>
      </c>
      <c r="D1281" s="85" t="str">
        <f>IFERROR(IF(INDEX(교과보정값!$QP:$QP,MATCH($B1281,교과보정값!$QO:$QO,0))="","",INDEX(교과보정값!$QP:$QP,MATCH($B1281,교과보정값!$QO:$QO,0))+IF(INDEX(교과보정값!$QR:$QR,MATCH($B1281,교과보정값!$QO:$QO,0))="인문",교과보정값!QP$6,교과보정값!QQ$6)),"")</f>
        <v/>
      </c>
      <c r="E1281" s="85" t="str">
        <f>IF(D1281="","",D1281+교과보정값!QQ$14)</f>
        <v/>
      </c>
      <c r="F1281" s="86" t="str">
        <f>IF(G1281="","",G1281+교과보정값!QP$15)</f>
        <v/>
      </c>
      <c r="G1281" s="86" t="str">
        <f>IFERROR(IF(INDEX(교과보정값!$QP:$QP,MATCH($B1281,교과보정값!$QO:$QO,0))="","",INDEX(교과보정값!$QP:$QP,MATCH($B1281,교과보정값!$QO:$QO,0))+IF(INDEX(교과보정값!$QR:$QR,MATCH($B1281,교과보정값!$QO:$QO,0))="인문",교과보정값!QP$7,교과보정값!QQ$7)),"")</f>
        <v/>
      </c>
      <c r="H1281" s="86" t="str">
        <f>IF(G1281="","",G1281+교과보정값!QQ$15)</f>
        <v/>
      </c>
      <c r="I1281" s="87" t="str">
        <f>IF(J1281="","",J1281+교과보정값!QP$16)</f>
        <v/>
      </c>
      <c r="J1281" s="87" t="str">
        <f>IFERROR(IF(INDEX(교과보정값!$QP:$QP,MATCH($B1281,교과보정값!$QO:$QO,0))="","",INDEX(교과보정값!$QP:$QP,MATCH($B1281,교과보정값!$QO:$QO,0))+IF(INDEX(교과보정값!$QR:$QR,MATCH($B1281,교과보정값!$QO:$QO,0))="인문",교과보정값!QP$8,교과보정값!QQ$8)),"")</f>
        <v/>
      </c>
      <c r="K1281" s="87" t="str">
        <f>IF(J1281="","",J1281+교과보정값!QQ$16)</f>
        <v/>
      </c>
      <c r="L1281" s="88" t="str">
        <f>IF(M1281="","",M1281+교과보정값!QP$17)</f>
        <v/>
      </c>
      <c r="M1281" s="88" t="str">
        <f>IFERROR(IF(INDEX(교과보정값!$QP:$QP,MATCH($B1281,교과보정값!$QO:$QO,0))="","",INDEX(교과보정값!$QP:$QP,MATCH($B1281,교과보정값!$QO:$QO,0))+IF(INDEX(교과보정값!$QR:$QR,MATCH($B1281,교과보정값!$QO:$QO,0))="인문",교과보정값!QP$9,교과보정값!QQ$9)),"")</f>
        <v/>
      </c>
      <c r="N1281" s="88" t="str">
        <f>IF(M1281="","",M1281+교과보정값!QQ$17)</f>
        <v/>
      </c>
      <c r="O1281" s="89" t="str">
        <f>IF(P1281="","",P1281+교과보정값!QP$18)</f>
        <v/>
      </c>
      <c r="P1281" s="89" t="str">
        <f>IFERROR(IF(INDEX(교과보정값!$QP:$QP,MATCH($B1281,교과보정값!$QO:$QO,0))="","",INDEX(교과보정값!$QP:$QP,MATCH($B1281,교과보정값!$QO:$QO,0))+IF(INDEX(교과보정값!$QR:$QR,MATCH($B1281,교과보정값!$QO:$QO,0))="인문",교과보정값!QP$10,교과보정값!QQ$10)),"")</f>
        <v/>
      </c>
      <c r="Q1281" s="89" t="str">
        <f>IF(P1281="","",P1281+교과보정값!QQ$18)</f>
        <v/>
      </c>
    </row>
    <row r="1282" spans="2:17">
      <c r="B1282" s="84" t="s">
        <v>2740</v>
      </c>
      <c r="C1282" s="85">
        <f>IF(D1282="","",D1282+교과보정값!QP$14)</f>
        <v>7.0000000000000007E-2</v>
      </c>
      <c r="D1282" s="85">
        <f>IFERROR(IF(INDEX(교과보정값!$QP:$QP,MATCH($B1282,교과보정값!$QO:$QO,0))="","",INDEX(교과보정값!$QP:$QP,MATCH($B1282,교과보정값!$QO:$QO,0))+IF(INDEX(교과보정값!$QR:$QR,MATCH($B1282,교과보정값!$QO:$QO,0))="인문",교과보정값!QP$6,교과보정값!QQ$6)),"")</f>
        <v>0.02</v>
      </c>
      <c r="E1282" s="85">
        <f>IF(D1282="","",D1282+교과보정값!QQ$14)</f>
        <v>-3.0000000000000002E-2</v>
      </c>
      <c r="F1282" s="86">
        <f>IF(G1282="","",G1282+교과보정값!QP$15)</f>
        <v>7.0000000000000007E-2</v>
      </c>
      <c r="G1282" s="86">
        <f>IFERROR(IF(INDEX(교과보정값!$QP:$QP,MATCH($B1282,교과보정값!$QO:$QO,0))="","",INDEX(교과보정값!$QP:$QP,MATCH($B1282,교과보정값!$QO:$QO,0))+IF(INDEX(교과보정값!$QR:$QR,MATCH($B1282,교과보정값!$QO:$QO,0))="인문",교과보정값!QP$7,교과보정값!QQ$7)),"")</f>
        <v>0.02</v>
      </c>
      <c r="H1282" s="86">
        <f>IF(G1282="","",G1282+교과보정값!QQ$15)</f>
        <v>-3.0000000000000002E-2</v>
      </c>
      <c r="I1282" s="87">
        <f>IF(J1282="","",J1282+교과보정값!QP$16)</f>
        <v>7.0000000000000007E-2</v>
      </c>
      <c r="J1282" s="87">
        <f>IFERROR(IF(INDEX(교과보정값!$QP:$QP,MATCH($B1282,교과보정값!$QO:$QO,0))="","",INDEX(교과보정값!$QP:$QP,MATCH($B1282,교과보정값!$QO:$QO,0))+IF(INDEX(교과보정값!$QR:$QR,MATCH($B1282,교과보정값!$QO:$QO,0))="인문",교과보정값!QP$8,교과보정값!QQ$8)),"")</f>
        <v>0.02</v>
      </c>
      <c r="K1282" s="87">
        <f>IF(J1282="","",J1282+교과보정값!QQ$16)</f>
        <v>-3.0000000000000002E-2</v>
      </c>
      <c r="L1282" s="88">
        <f>IF(M1282="","",M1282+교과보정값!QP$17)</f>
        <v>7.0000000000000007E-2</v>
      </c>
      <c r="M1282" s="88">
        <f>IFERROR(IF(INDEX(교과보정값!$QP:$QP,MATCH($B1282,교과보정값!$QO:$QO,0))="","",INDEX(교과보정값!$QP:$QP,MATCH($B1282,교과보정값!$QO:$QO,0))+IF(INDEX(교과보정값!$QR:$QR,MATCH($B1282,교과보정값!$QO:$QO,0))="인문",교과보정값!QP$9,교과보정값!QQ$9)),"")</f>
        <v>0.02</v>
      </c>
      <c r="N1282" s="88">
        <f>IF(M1282="","",M1282+교과보정값!QQ$17)</f>
        <v>-3.0000000000000002E-2</v>
      </c>
      <c r="O1282" s="89">
        <f>IF(P1282="","",P1282+교과보정값!QP$18)</f>
        <v>7.0000000000000007E-2</v>
      </c>
      <c r="P1282" s="89">
        <f>IFERROR(IF(INDEX(교과보정값!$QP:$QP,MATCH($B1282,교과보정값!$QO:$QO,0))="","",INDEX(교과보정값!$QP:$QP,MATCH($B1282,교과보정값!$QO:$QO,0))+IF(INDEX(교과보정값!$QR:$QR,MATCH($B1282,교과보정값!$QO:$QO,0))="인문",교과보정값!QP$10,교과보정값!QQ$10)),"")</f>
        <v>0.02</v>
      </c>
      <c r="Q1282" s="89">
        <f>IF(P1282="","",P1282+교과보정값!QQ$18)</f>
        <v>-3.0000000000000002E-2</v>
      </c>
    </row>
    <row r="1283" spans="2:17">
      <c r="B1283" s="84" t="s">
        <v>2741</v>
      </c>
      <c r="C1283" s="85">
        <f>IF(D1283="","",D1283+교과보정값!QP$14)</f>
        <v>0</v>
      </c>
      <c r="D1283" s="85">
        <f>IFERROR(IF(INDEX(교과보정값!$QP:$QP,MATCH($B1283,교과보정값!$QO:$QO,0))="","",INDEX(교과보정값!$QP:$QP,MATCH($B1283,교과보정값!$QO:$QO,0))+IF(INDEX(교과보정값!$QR:$QR,MATCH($B1283,교과보정값!$QO:$QO,0))="인문",교과보정값!QP$6,교과보정값!QQ$6)),"")</f>
        <v>-0.05</v>
      </c>
      <c r="E1283" s="85">
        <f>IF(D1283="","",D1283+교과보정값!QQ$14)</f>
        <v>-0.1</v>
      </c>
      <c r="F1283" s="86">
        <f>IF(G1283="","",G1283+교과보정값!QP$15)</f>
        <v>0</v>
      </c>
      <c r="G1283" s="86">
        <f>IFERROR(IF(INDEX(교과보정값!$QP:$QP,MATCH($B1283,교과보정값!$QO:$QO,0))="","",INDEX(교과보정값!$QP:$QP,MATCH($B1283,교과보정값!$QO:$QO,0))+IF(INDEX(교과보정값!$QR:$QR,MATCH($B1283,교과보정값!$QO:$QO,0))="인문",교과보정값!QP$7,교과보정값!QQ$7)),"")</f>
        <v>-0.05</v>
      </c>
      <c r="H1283" s="86">
        <f>IF(G1283="","",G1283+교과보정값!QQ$15)</f>
        <v>-0.1</v>
      </c>
      <c r="I1283" s="87">
        <f>IF(J1283="","",J1283+교과보정값!QP$16)</f>
        <v>0</v>
      </c>
      <c r="J1283" s="87">
        <f>IFERROR(IF(INDEX(교과보정값!$QP:$QP,MATCH($B1283,교과보정값!$QO:$QO,0))="","",INDEX(교과보정값!$QP:$QP,MATCH($B1283,교과보정값!$QO:$QO,0))+IF(INDEX(교과보정값!$QR:$QR,MATCH($B1283,교과보정값!$QO:$QO,0))="인문",교과보정값!QP$8,교과보정값!QQ$8)),"")</f>
        <v>-0.05</v>
      </c>
      <c r="K1283" s="87">
        <f>IF(J1283="","",J1283+교과보정값!QQ$16)</f>
        <v>-0.1</v>
      </c>
      <c r="L1283" s="88">
        <f>IF(M1283="","",M1283+교과보정값!QP$17)</f>
        <v>0</v>
      </c>
      <c r="M1283" s="88">
        <f>IFERROR(IF(INDEX(교과보정값!$QP:$QP,MATCH($B1283,교과보정값!$QO:$QO,0))="","",INDEX(교과보정값!$QP:$QP,MATCH($B1283,교과보정값!$QO:$QO,0))+IF(INDEX(교과보정값!$QR:$QR,MATCH($B1283,교과보정값!$QO:$QO,0))="인문",교과보정값!QP$9,교과보정값!QQ$9)),"")</f>
        <v>-0.05</v>
      </c>
      <c r="N1283" s="88">
        <f>IF(M1283="","",M1283+교과보정값!QQ$17)</f>
        <v>-0.1</v>
      </c>
      <c r="O1283" s="89">
        <f>IF(P1283="","",P1283+교과보정값!QP$18)</f>
        <v>0</v>
      </c>
      <c r="P1283" s="89">
        <f>IFERROR(IF(INDEX(교과보정값!$QP:$QP,MATCH($B1283,교과보정값!$QO:$QO,0))="","",INDEX(교과보정값!$QP:$QP,MATCH($B1283,교과보정값!$QO:$QO,0))+IF(INDEX(교과보정값!$QR:$QR,MATCH($B1283,교과보정값!$QO:$QO,0))="인문",교과보정값!QP$10,교과보정값!QQ$10)),"")</f>
        <v>-0.05</v>
      </c>
      <c r="Q1283" s="89">
        <f>IF(P1283="","",P1283+교과보정값!QQ$18)</f>
        <v>-0.1</v>
      </c>
    </row>
    <row r="1284" spans="2:17">
      <c r="B1284" s="84" t="s">
        <v>2742</v>
      </c>
      <c r="C1284" s="85" t="str">
        <f>IF(D1284="","",D1284+교과보정값!QP$14)</f>
        <v/>
      </c>
      <c r="D1284" s="85" t="str">
        <f>IFERROR(IF(INDEX(교과보정값!$QP:$QP,MATCH($B1284,교과보정값!$QO:$QO,0))="","",INDEX(교과보정값!$QP:$QP,MATCH($B1284,교과보정값!$QO:$QO,0))+IF(INDEX(교과보정값!$QR:$QR,MATCH($B1284,교과보정값!$QO:$QO,0))="인문",교과보정값!QP$6,교과보정값!QQ$6)),"")</f>
        <v/>
      </c>
      <c r="E1284" s="85" t="str">
        <f>IF(D1284="","",D1284+교과보정값!QQ$14)</f>
        <v/>
      </c>
      <c r="F1284" s="86" t="str">
        <f>IF(G1284="","",G1284+교과보정값!QP$15)</f>
        <v/>
      </c>
      <c r="G1284" s="86" t="str">
        <f>IFERROR(IF(INDEX(교과보정값!$QP:$QP,MATCH($B1284,교과보정값!$QO:$QO,0))="","",INDEX(교과보정값!$QP:$QP,MATCH($B1284,교과보정값!$QO:$QO,0))+IF(INDEX(교과보정값!$QR:$QR,MATCH($B1284,교과보정값!$QO:$QO,0))="인문",교과보정값!QP$7,교과보정값!QQ$7)),"")</f>
        <v/>
      </c>
      <c r="H1284" s="86" t="str">
        <f>IF(G1284="","",G1284+교과보정값!QQ$15)</f>
        <v/>
      </c>
      <c r="I1284" s="87" t="str">
        <f>IF(J1284="","",J1284+교과보정값!QP$16)</f>
        <v/>
      </c>
      <c r="J1284" s="87" t="str">
        <f>IFERROR(IF(INDEX(교과보정값!$QP:$QP,MATCH($B1284,교과보정값!$QO:$QO,0))="","",INDEX(교과보정값!$QP:$QP,MATCH($B1284,교과보정값!$QO:$QO,0))+IF(INDEX(교과보정값!$QR:$QR,MATCH($B1284,교과보정값!$QO:$QO,0))="인문",교과보정값!QP$8,교과보정값!QQ$8)),"")</f>
        <v/>
      </c>
      <c r="K1284" s="87" t="str">
        <f>IF(J1284="","",J1284+교과보정값!QQ$16)</f>
        <v/>
      </c>
      <c r="L1284" s="88" t="str">
        <f>IF(M1284="","",M1284+교과보정값!QP$17)</f>
        <v/>
      </c>
      <c r="M1284" s="88" t="str">
        <f>IFERROR(IF(INDEX(교과보정값!$QP:$QP,MATCH($B1284,교과보정값!$QO:$QO,0))="","",INDEX(교과보정값!$QP:$QP,MATCH($B1284,교과보정값!$QO:$QO,0))+IF(INDEX(교과보정값!$QR:$QR,MATCH($B1284,교과보정값!$QO:$QO,0))="인문",교과보정값!QP$9,교과보정값!QQ$9)),"")</f>
        <v/>
      </c>
      <c r="N1284" s="88" t="str">
        <f>IF(M1284="","",M1284+교과보정값!QQ$17)</f>
        <v/>
      </c>
      <c r="O1284" s="89" t="str">
        <f>IF(P1284="","",P1284+교과보정값!QP$18)</f>
        <v/>
      </c>
      <c r="P1284" s="89" t="str">
        <f>IFERROR(IF(INDEX(교과보정값!$QP:$QP,MATCH($B1284,교과보정값!$QO:$QO,0))="","",INDEX(교과보정값!$QP:$QP,MATCH($B1284,교과보정값!$QO:$QO,0))+IF(INDEX(교과보정값!$QR:$QR,MATCH($B1284,교과보정값!$QO:$QO,0))="인문",교과보정값!QP$10,교과보정값!QQ$10)),"")</f>
        <v/>
      </c>
      <c r="Q1284" s="89" t="str">
        <f>IF(P1284="","",P1284+교과보정값!QQ$18)</f>
        <v/>
      </c>
    </row>
    <row r="1285" spans="2:17">
      <c r="B1285" s="84" t="s">
        <v>2743</v>
      </c>
      <c r="C1285" s="85">
        <f>IF(D1285="","",D1285+교과보정값!QP$14)</f>
        <v>0.1</v>
      </c>
      <c r="D1285" s="85">
        <f>IFERROR(IF(INDEX(교과보정값!$QP:$QP,MATCH($B1285,교과보정값!$QO:$QO,0))="","",INDEX(교과보정값!$QP:$QP,MATCH($B1285,교과보정값!$QO:$QO,0))+IF(INDEX(교과보정값!$QR:$QR,MATCH($B1285,교과보정값!$QO:$QO,0))="인문",교과보정값!QP$6,교과보정값!QQ$6)),"")</f>
        <v>0.05</v>
      </c>
      <c r="E1285" s="85">
        <f>IF(D1285="","",D1285+교과보정값!QQ$14)</f>
        <v>0</v>
      </c>
      <c r="F1285" s="86">
        <f>IF(G1285="","",G1285+교과보정값!QP$15)</f>
        <v>0.1</v>
      </c>
      <c r="G1285" s="86">
        <f>IFERROR(IF(INDEX(교과보정값!$QP:$QP,MATCH($B1285,교과보정값!$QO:$QO,0))="","",INDEX(교과보정값!$QP:$QP,MATCH($B1285,교과보정값!$QO:$QO,0))+IF(INDEX(교과보정값!$QR:$QR,MATCH($B1285,교과보정값!$QO:$QO,0))="인문",교과보정값!QP$7,교과보정값!QQ$7)),"")</f>
        <v>0.05</v>
      </c>
      <c r="H1285" s="86">
        <f>IF(G1285="","",G1285+교과보정값!QQ$15)</f>
        <v>0</v>
      </c>
      <c r="I1285" s="87">
        <f>IF(J1285="","",J1285+교과보정값!QP$16)</f>
        <v>0.1</v>
      </c>
      <c r="J1285" s="87">
        <f>IFERROR(IF(INDEX(교과보정값!$QP:$QP,MATCH($B1285,교과보정값!$QO:$QO,0))="","",INDEX(교과보정값!$QP:$QP,MATCH($B1285,교과보정값!$QO:$QO,0))+IF(INDEX(교과보정값!$QR:$QR,MATCH($B1285,교과보정값!$QO:$QO,0))="인문",교과보정값!QP$8,교과보정값!QQ$8)),"")</f>
        <v>0.05</v>
      </c>
      <c r="K1285" s="87">
        <f>IF(J1285="","",J1285+교과보정값!QQ$16)</f>
        <v>0</v>
      </c>
      <c r="L1285" s="88">
        <f>IF(M1285="","",M1285+교과보정값!QP$17)</f>
        <v>0.1</v>
      </c>
      <c r="M1285" s="88">
        <f>IFERROR(IF(INDEX(교과보정값!$QP:$QP,MATCH($B1285,교과보정값!$QO:$QO,0))="","",INDEX(교과보정값!$QP:$QP,MATCH($B1285,교과보정값!$QO:$QO,0))+IF(INDEX(교과보정값!$QR:$QR,MATCH($B1285,교과보정값!$QO:$QO,0))="인문",교과보정값!QP$9,교과보정값!QQ$9)),"")</f>
        <v>0.05</v>
      </c>
      <c r="N1285" s="88">
        <f>IF(M1285="","",M1285+교과보정값!QQ$17)</f>
        <v>0</v>
      </c>
      <c r="O1285" s="89">
        <f>IF(P1285="","",P1285+교과보정값!QP$18)</f>
        <v>0.1</v>
      </c>
      <c r="P1285" s="89">
        <f>IFERROR(IF(INDEX(교과보정값!$QP:$QP,MATCH($B1285,교과보정값!$QO:$QO,0))="","",INDEX(교과보정값!$QP:$QP,MATCH($B1285,교과보정값!$QO:$QO,0))+IF(INDEX(교과보정값!$QR:$QR,MATCH($B1285,교과보정값!$QO:$QO,0))="인문",교과보정값!QP$10,교과보정값!QQ$10)),"")</f>
        <v>0.05</v>
      </c>
      <c r="Q1285" s="89">
        <f>IF(P1285="","",P1285+교과보정값!QQ$18)</f>
        <v>0</v>
      </c>
    </row>
    <row r="1286" spans="2:17">
      <c r="B1286" s="84" t="s">
        <v>2744</v>
      </c>
      <c r="C1286" s="85" t="str">
        <f>IF(D1286="","",D1286+교과보정값!QP$14)</f>
        <v/>
      </c>
      <c r="D1286" s="85" t="str">
        <f>IFERROR(IF(INDEX(교과보정값!$QP:$QP,MATCH($B1286,교과보정값!$QO:$QO,0))="","",INDEX(교과보정값!$QP:$QP,MATCH($B1286,교과보정값!$QO:$QO,0))+IF(INDEX(교과보정값!$QR:$QR,MATCH($B1286,교과보정값!$QO:$QO,0))="인문",교과보정값!QP$6,교과보정값!QQ$6)),"")</f>
        <v/>
      </c>
      <c r="E1286" s="85" t="str">
        <f>IF(D1286="","",D1286+교과보정값!QQ$14)</f>
        <v/>
      </c>
      <c r="F1286" s="86" t="str">
        <f>IF(G1286="","",G1286+교과보정값!QP$15)</f>
        <v/>
      </c>
      <c r="G1286" s="86" t="str">
        <f>IFERROR(IF(INDEX(교과보정값!$QP:$QP,MATCH($B1286,교과보정값!$QO:$QO,0))="","",INDEX(교과보정값!$QP:$QP,MATCH($B1286,교과보정값!$QO:$QO,0))+IF(INDEX(교과보정값!$QR:$QR,MATCH($B1286,교과보정값!$QO:$QO,0))="인문",교과보정값!QP$7,교과보정값!QQ$7)),"")</f>
        <v/>
      </c>
      <c r="H1286" s="86" t="str">
        <f>IF(G1286="","",G1286+교과보정값!QQ$15)</f>
        <v/>
      </c>
      <c r="I1286" s="87" t="str">
        <f>IF(J1286="","",J1286+교과보정값!QP$16)</f>
        <v/>
      </c>
      <c r="J1286" s="87" t="str">
        <f>IFERROR(IF(INDEX(교과보정값!$QP:$QP,MATCH($B1286,교과보정값!$QO:$QO,0))="","",INDEX(교과보정값!$QP:$QP,MATCH($B1286,교과보정값!$QO:$QO,0))+IF(INDEX(교과보정값!$QR:$QR,MATCH($B1286,교과보정값!$QO:$QO,0))="인문",교과보정값!QP$8,교과보정값!QQ$8)),"")</f>
        <v/>
      </c>
      <c r="K1286" s="87" t="str">
        <f>IF(J1286="","",J1286+교과보정값!QQ$16)</f>
        <v/>
      </c>
      <c r="L1286" s="88" t="str">
        <f>IF(M1286="","",M1286+교과보정값!QP$17)</f>
        <v/>
      </c>
      <c r="M1286" s="88" t="str">
        <f>IFERROR(IF(INDEX(교과보정값!$QP:$QP,MATCH($B1286,교과보정값!$QO:$QO,0))="","",INDEX(교과보정값!$QP:$QP,MATCH($B1286,교과보정값!$QO:$QO,0))+IF(INDEX(교과보정값!$QR:$QR,MATCH($B1286,교과보정값!$QO:$QO,0))="인문",교과보정값!QP$9,교과보정값!QQ$9)),"")</f>
        <v/>
      </c>
      <c r="N1286" s="88" t="str">
        <f>IF(M1286="","",M1286+교과보정값!QQ$17)</f>
        <v/>
      </c>
      <c r="O1286" s="89" t="str">
        <f>IF(P1286="","",P1286+교과보정값!QP$18)</f>
        <v/>
      </c>
      <c r="P1286" s="89" t="str">
        <f>IFERROR(IF(INDEX(교과보정값!$QP:$QP,MATCH($B1286,교과보정값!$QO:$QO,0))="","",INDEX(교과보정값!$QP:$QP,MATCH($B1286,교과보정값!$QO:$QO,0))+IF(INDEX(교과보정값!$QR:$QR,MATCH($B1286,교과보정값!$QO:$QO,0))="인문",교과보정값!QP$10,교과보정값!QQ$10)),"")</f>
        <v/>
      </c>
      <c r="Q1286" s="89" t="str">
        <f>IF(P1286="","",P1286+교과보정값!QQ$18)</f>
        <v/>
      </c>
    </row>
    <row r="1287" spans="2:17">
      <c r="B1287" s="84" t="s">
        <v>2745</v>
      </c>
      <c r="C1287" s="85" t="str">
        <f>IF(D1287="","",D1287+교과보정값!QP$14)</f>
        <v/>
      </c>
      <c r="D1287" s="85" t="str">
        <f>IFERROR(IF(INDEX(교과보정값!$QP:$QP,MATCH($B1287,교과보정값!$QO:$QO,0))="","",INDEX(교과보정값!$QP:$QP,MATCH($B1287,교과보정값!$QO:$QO,0))+IF(INDEX(교과보정값!$QR:$QR,MATCH($B1287,교과보정값!$QO:$QO,0))="인문",교과보정값!QP$6,교과보정값!QQ$6)),"")</f>
        <v/>
      </c>
      <c r="E1287" s="85" t="str">
        <f>IF(D1287="","",D1287+교과보정값!QQ$14)</f>
        <v/>
      </c>
      <c r="F1287" s="86" t="str">
        <f>IF(G1287="","",G1287+교과보정값!QP$15)</f>
        <v/>
      </c>
      <c r="G1287" s="86" t="str">
        <f>IFERROR(IF(INDEX(교과보정값!$QP:$QP,MATCH($B1287,교과보정값!$QO:$QO,0))="","",INDEX(교과보정값!$QP:$QP,MATCH($B1287,교과보정값!$QO:$QO,0))+IF(INDEX(교과보정값!$QR:$QR,MATCH($B1287,교과보정값!$QO:$QO,0))="인문",교과보정값!QP$7,교과보정값!QQ$7)),"")</f>
        <v/>
      </c>
      <c r="H1287" s="86" t="str">
        <f>IF(G1287="","",G1287+교과보정값!QQ$15)</f>
        <v/>
      </c>
      <c r="I1287" s="87" t="str">
        <f>IF(J1287="","",J1287+교과보정값!QP$16)</f>
        <v/>
      </c>
      <c r="J1287" s="87" t="str">
        <f>IFERROR(IF(INDEX(교과보정값!$QP:$QP,MATCH($B1287,교과보정값!$QO:$QO,0))="","",INDEX(교과보정값!$QP:$QP,MATCH($B1287,교과보정값!$QO:$QO,0))+IF(INDEX(교과보정값!$QR:$QR,MATCH($B1287,교과보정값!$QO:$QO,0))="인문",교과보정값!QP$8,교과보정값!QQ$8)),"")</f>
        <v/>
      </c>
      <c r="K1287" s="87" t="str">
        <f>IF(J1287="","",J1287+교과보정값!QQ$16)</f>
        <v/>
      </c>
      <c r="L1287" s="88" t="str">
        <f>IF(M1287="","",M1287+교과보정값!QP$17)</f>
        <v/>
      </c>
      <c r="M1287" s="88" t="str">
        <f>IFERROR(IF(INDEX(교과보정값!$QP:$QP,MATCH($B1287,교과보정값!$QO:$QO,0))="","",INDEX(교과보정값!$QP:$QP,MATCH($B1287,교과보정값!$QO:$QO,0))+IF(INDEX(교과보정값!$QR:$QR,MATCH($B1287,교과보정값!$QO:$QO,0))="인문",교과보정값!QP$9,교과보정값!QQ$9)),"")</f>
        <v/>
      </c>
      <c r="N1287" s="88" t="str">
        <f>IF(M1287="","",M1287+교과보정값!QQ$17)</f>
        <v/>
      </c>
      <c r="O1287" s="89" t="str">
        <f>IF(P1287="","",P1287+교과보정값!QP$18)</f>
        <v/>
      </c>
      <c r="P1287" s="89" t="str">
        <f>IFERROR(IF(INDEX(교과보정값!$QP:$QP,MATCH($B1287,교과보정값!$QO:$QO,0))="","",INDEX(교과보정값!$QP:$QP,MATCH($B1287,교과보정값!$QO:$QO,0))+IF(INDEX(교과보정값!$QR:$QR,MATCH($B1287,교과보정값!$QO:$QO,0))="인문",교과보정값!QP$10,교과보정값!QQ$10)),"")</f>
        <v/>
      </c>
      <c r="Q1287" s="89" t="str">
        <f>IF(P1287="","",P1287+교과보정값!QQ$18)</f>
        <v/>
      </c>
    </row>
    <row r="1288" spans="2:17">
      <c r="B1288" s="84" t="s">
        <v>2746</v>
      </c>
      <c r="C1288" s="85" t="str">
        <f>IF(D1288="","",D1288+교과보정값!QP$14)</f>
        <v/>
      </c>
      <c r="D1288" s="85" t="str">
        <f>IFERROR(IF(INDEX(교과보정값!$QP:$QP,MATCH($B1288,교과보정값!$QO:$QO,0))="","",INDEX(교과보정값!$QP:$QP,MATCH($B1288,교과보정값!$QO:$QO,0))+IF(INDEX(교과보정값!$QR:$QR,MATCH($B1288,교과보정값!$QO:$QO,0))="인문",교과보정값!QP$6,교과보정값!QQ$6)),"")</f>
        <v/>
      </c>
      <c r="E1288" s="85" t="str">
        <f>IF(D1288="","",D1288+교과보정값!QQ$14)</f>
        <v/>
      </c>
      <c r="F1288" s="86" t="str">
        <f>IF(G1288="","",G1288+교과보정값!QP$15)</f>
        <v/>
      </c>
      <c r="G1288" s="86" t="str">
        <f>IFERROR(IF(INDEX(교과보정값!$QP:$QP,MATCH($B1288,교과보정값!$QO:$QO,0))="","",INDEX(교과보정값!$QP:$QP,MATCH($B1288,교과보정값!$QO:$QO,0))+IF(INDEX(교과보정값!$QR:$QR,MATCH($B1288,교과보정값!$QO:$QO,0))="인문",교과보정값!QP$7,교과보정값!QQ$7)),"")</f>
        <v/>
      </c>
      <c r="H1288" s="86" t="str">
        <f>IF(G1288="","",G1288+교과보정값!QQ$15)</f>
        <v/>
      </c>
      <c r="I1288" s="87" t="str">
        <f>IF(J1288="","",J1288+교과보정값!QP$16)</f>
        <v/>
      </c>
      <c r="J1288" s="87" t="str">
        <f>IFERROR(IF(INDEX(교과보정값!$QP:$QP,MATCH($B1288,교과보정값!$QO:$QO,0))="","",INDEX(교과보정값!$QP:$QP,MATCH($B1288,교과보정값!$QO:$QO,0))+IF(INDEX(교과보정값!$QR:$QR,MATCH($B1288,교과보정값!$QO:$QO,0))="인문",교과보정값!QP$8,교과보정값!QQ$8)),"")</f>
        <v/>
      </c>
      <c r="K1288" s="87" t="str">
        <f>IF(J1288="","",J1288+교과보정값!QQ$16)</f>
        <v/>
      </c>
      <c r="L1288" s="88" t="str">
        <f>IF(M1288="","",M1288+교과보정값!QP$17)</f>
        <v/>
      </c>
      <c r="M1288" s="88" t="str">
        <f>IFERROR(IF(INDEX(교과보정값!$QP:$QP,MATCH($B1288,교과보정값!$QO:$QO,0))="","",INDEX(교과보정값!$QP:$QP,MATCH($B1288,교과보정값!$QO:$QO,0))+IF(INDEX(교과보정값!$QR:$QR,MATCH($B1288,교과보정값!$QO:$QO,0))="인문",교과보정값!QP$9,교과보정값!QQ$9)),"")</f>
        <v/>
      </c>
      <c r="N1288" s="88" t="str">
        <f>IF(M1288="","",M1288+교과보정값!QQ$17)</f>
        <v/>
      </c>
      <c r="O1288" s="89" t="str">
        <f>IF(P1288="","",P1288+교과보정값!QP$18)</f>
        <v/>
      </c>
      <c r="P1288" s="89" t="str">
        <f>IFERROR(IF(INDEX(교과보정값!$QP:$QP,MATCH($B1288,교과보정값!$QO:$QO,0))="","",INDEX(교과보정값!$QP:$QP,MATCH($B1288,교과보정값!$QO:$QO,0))+IF(INDEX(교과보정값!$QR:$QR,MATCH($B1288,교과보정값!$QO:$QO,0))="인문",교과보정값!QP$10,교과보정값!QQ$10)),"")</f>
        <v/>
      </c>
      <c r="Q1288" s="89" t="str">
        <f>IF(P1288="","",P1288+교과보정값!QQ$18)</f>
        <v/>
      </c>
    </row>
    <row r="1289" spans="2:17">
      <c r="B1289" s="84" t="s">
        <v>2747</v>
      </c>
      <c r="C1289" s="85" t="str">
        <f>IF(D1289="","",D1289+교과보정값!QP$14)</f>
        <v/>
      </c>
      <c r="D1289" s="85" t="str">
        <f>IFERROR(IF(INDEX(교과보정값!$QP:$QP,MATCH($B1289,교과보정값!$QO:$QO,0))="","",INDEX(교과보정값!$QP:$QP,MATCH($B1289,교과보정값!$QO:$QO,0))+IF(INDEX(교과보정값!$QR:$QR,MATCH($B1289,교과보정값!$QO:$QO,0))="인문",교과보정값!QP$6,교과보정값!QQ$6)),"")</f>
        <v/>
      </c>
      <c r="E1289" s="85" t="str">
        <f>IF(D1289="","",D1289+교과보정값!QQ$14)</f>
        <v/>
      </c>
      <c r="F1289" s="86" t="str">
        <f>IF(G1289="","",G1289+교과보정값!QP$15)</f>
        <v/>
      </c>
      <c r="G1289" s="86" t="str">
        <f>IFERROR(IF(INDEX(교과보정값!$QP:$QP,MATCH($B1289,교과보정값!$QO:$QO,0))="","",INDEX(교과보정값!$QP:$QP,MATCH($B1289,교과보정값!$QO:$QO,0))+IF(INDEX(교과보정값!$QR:$QR,MATCH($B1289,교과보정값!$QO:$QO,0))="인문",교과보정값!QP$7,교과보정값!QQ$7)),"")</f>
        <v/>
      </c>
      <c r="H1289" s="86" t="str">
        <f>IF(G1289="","",G1289+교과보정값!QQ$15)</f>
        <v/>
      </c>
      <c r="I1289" s="87" t="str">
        <f>IF(J1289="","",J1289+교과보정값!QP$16)</f>
        <v/>
      </c>
      <c r="J1289" s="87" t="str">
        <f>IFERROR(IF(INDEX(교과보정값!$QP:$QP,MATCH($B1289,교과보정값!$QO:$QO,0))="","",INDEX(교과보정값!$QP:$QP,MATCH($B1289,교과보정값!$QO:$QO,0))+IF(INDEX(교과보정값!$QR:$QR,MATCH($B1289,교과보정값!$QO:$QO,0))="인문",교과보정값!QP$8,교과보정값!QQ$8)),"")</f>
        <v/>
      </c>
      <c r="K1289" s="87" t="str">
        <f>IF(J1289="","",J1289+교과보정값!QQ$16)</f>
        <v/>
      </c>
      <c r="L1289" s="88" t="str">
        <f>IF(M1289="","",M1289+교과보정값!QP$17)</f>
        <v/>
      </c>
      <c r="M1289" s="88" t="str">
        <f>IFERROR(IF(INDEX(교과보정값!$QP:$QP,MATCH($B1289,교과보정값!$QO:$QO,0))="","",INDEX(교과보정값!$QP:$QP,MATCH($B1289,교과보정값!$QO:$QO,0))+IF(INDEX(교과보정값!$QR:$QR,MATCH($B1289,교과보정값!$QO:$QO,0))="인문",교과보정값!QP$9,교과보정값!QQ$9)),"")</f>
        <v/>
      </c>
      <c r="N1289" s="88" t="str">
        <f>IF(M1289="","",M1289+교과보정값!QQ$17)</f>
        <v/>
      </c>
      <c r="O1289" s="89" t="str">
        <f>IF(P1289="","",P1289+교과보정값!QP$18)</f>
        <v/>
      </c>
      <c r="P1289" s="89" t="str">
        <f>IFERROR(IF(INDEX(교과보정값!$QP:$QP,MATCH($B1289,교과보정값!$QO:$QO,0))="","",INDEX(교과보정값!$QP:$QP,MATCH($B1289,교과보정값!$QO:$QO,0))+IF(INDEX(교과보정값!$QR:$QR,MATCH($B1289,교과보정값!$QO:$QO,0))="인문",교과보정값!QP$10,교과보정값!QQ$10)),"")</f>
        <v/>
      </c>
      <c r="Q1289" s="89" t="str">
        <f>IF(P1289="","",P1289+교과보정값!QQ$18)</f>
        <v/>
      </c>
    </row>
    <row r="1291" spans="2:17">
      <c r="B1291" s="159" t="s">
        <v>2748</v>
      </c>
      <c r="C1291" s="154"/>
      <c r="D1291" s="154"/>
      <c r="E1291" s="154"/>
      <c r="F1291" s="154"/>
      <c r="G1291" s="154"/>
      <c r="H1291" s="154"/>
      <c r="I1291" s="154"/>
      <c r="J1291" s="154"/>
      <c r="K1291" s="154"/>
      <c r="L1291" s="154"/>
      <c r="M1291" s="154"/>
      <c r="N1291" s="154"/>
      <c r="O1291" s="154"/>
      <c r="P1291" s="154"/>
      <c r="Q1291" s="155"/>
    </row>
    <row r="1292" spans="2:17">
      <c r="B1292" s="78"/>
      <c r="C1292" s="163" t="s">
        <v>1862</v>
      </c>
      <c r="D1292" s="154"/>
      <c r="E1292" s="155"/>
      <c r="F1292" s="161" t="s">
        <v>1863</v>
      </c>
      <c r="G1292" s="154"/>
      <c r="H1292" s="155"/>
      <c r="I1292" s="162" t="s">
        <v>1864</v>
      </c>
      <c r="J1292" s="154"/>
      <c r="K1292" s="155"/>
      <c r="L1292" s="156" t="s">
        <v>1865</v>
      </c>
      <c r="M1292" s="154"/>
      <c r="N1292" s="155"/>
      <c r="O1292" s="157" t="s">
        <v>1866</v>
      </c>
      <c r="P1292" s="154"/>
      <c r="Q1292" s="155"/>
    </row>
    <row r="1293" spans="2:17">
      <c r="B1293" s="78" t="s">
        <v>1869</v>
      </c>
      <c r="C1293" s="79" t="s">
        <v>19</v>
      </c>
      <c r="D1293" s="79" t="s">
        <v>20</v>
      </c>
      <c r="E1293" s="79" t="s">
        <v>21</v>
      </c>
      <c r="F1293" s="80" t="s">
        <v>19</v>
      </c>
      <c r="G1293" s="80" t="s">
        <v>20</v>
      </c>
      <c r="H1293" s="80" t="s">
        <v>21</v>
      </c>
      <c r="I1293" s="81" t="s">
        <v>19</v>
      </c>
      <c r="J1293" s="81" t="s">
        <v>20</v>
      </c>
      <c r="K1293" s="81" t="s">
        <v>21</v>
      </c>
      <c r="L1293" s="82" t="s">
        <v>19</v>
      </c>
      <c r="M1293" s="82" t="s">
        <v>20</v>
      </c>
      <c r="N1293" s="82" t="s">
        <v>21</v>
      </c>
      <c r="O1293" s="83" t="s">
        <v>19</v>
      </c>
      <c r="P1293" s="83" t="s">
        <v>20</v>
      </c>
      <c r="Q1293" s="83" t="s">
        <v>21</v>
      </c>
    </row>
    <row r="1294" spans="2:17">
      <c r="B1294" s="84" t="s">
        <v>2749</v>
      </c>
      <c r="C1294" s="85">
        <f>IF(D1294="","",D1294+교과보정값!QU$14)</f>
        <v>3.0000000000000002E-2</v>
      </c>
      <c r="D1294" s="85">
        <f>IFERROR(IF(INDEX(교과보정값!$QU:$QU,MATCH($B1294,교과보정값!$QT:$QT,0))="","",INDEX(교과보정값!$QU:$QU,MATCH($B1294,교과보정값!$QT:$QT,0))+IF(INDEX(교과보정값!$QW:$QW,MATCH($B1294,교과보정값!$QT:$QT,0))="인문",교과보정값!QU$6,교과보정값!QV$6)),"")</f>
        <v>-0.02</v>
      </c>
      <c r="E1294" s="85">
        <f>IF(D1294="","",D1294+교과보정값!QV$14)</f>
        <v>-7.0000000000000007E-2</v>
      </c>
      <c r="F1294" s="86">
        <f>IF(G1294="","",G1294+교과보정값!QU$15)</f>
        <v>3.0000000000000002E-2</v>
      </c>
      <c r="G1294" s="86">
        <f>IFERROR(IF(INDEX(교과보정값!$QU:$QU,MATCH($B1294,교과보정값!$QT:$QT,0))="","",INDEX(교과보정값!$QU:$QU,MATCH($B1294,교과보정값!$QT:$QT,0))+IF(INDEX(교과보정값!$QW:$QW,MATCH($B1294,교과보정값!$QT:$QT,0))="인문",교과보정값!QU$7,교과보정값!QV$7)),"")</f>
        <v>-0.02</v>
      </c>
      <c r="H1294" s="86">
        <f>IF(G1294="","",G1294+교과보정값!QV$15)</f>
        <v>-7.0000000000000007E-2</v>
      </c>
      <c r="I1294" s="87">
        <f>IF(J1294="","",J1294+교과보정값!QU$16)</f>
        <v>3.0000000000000002E-2</v>
      </c>
      <c r="J1294" s="87">
        <f>IFERROR(IF(INDEX(교과보정값!$QU:$QU,MATCH($B1294,교과보정값!$QT:$QT,0))="","",INDEX(교과보정값!$QU:$QU,MATCH($B1294,교과보정값!$QT:$QT,0))+IF(INDEX(교과보정값!$QW:$QW,MATCH($B1294,교과보정값!$QT:$QT,0))="인문",교과보정값!QU$8,교과보정값!QV$8)),"")</f>
        <v>-0.02</v>
      </c>
      <c r="K1294" s="87">
        <f>IF(J1294="","",J1294+교과보정값!QV$16)</f>
        <v>-7.0000000000000007E-2</v>
      </c>
      <c r="L1294" s="88">
        <f>IF(M1294="","",M1294+교과보정값!QU$17)</f>
        <v>3.0000000000000002E-2</v>
      </c>
      <c r="M1294" s="88">
        <f>IFERROR(IF(INDEX(교과보정값!$QU:$QU,MATCH($B1294,교과보정값!$QT:$QT,0))="","",INDEX(교과보정값!$QU:$QU,MATCH($B1294,교과보정값!$QT:$QT,0))+IF(INDEX(교과보정값!$QW:$QW,MATCH($B1294,교과보정값!$QT:$QT,0))="인문",교과보정값!QU$9,교과보정값!QV$9)),"")</f>
        <v>-0.02</v>
      </c>
      <c r="N1294" s="88">
        <f>IF(M1294="","",M1294+교과보정값!QV$17)</f>
        <v>-7.0000000000000007E-2</v>
      </c>
      <c r="O1294" s="89">
        <f>IF(P1294="","",P1294+교과보정값!QU$18)</f>
        <v>3.0000000000000002E-2</v>
      </c>
      <c r="P1294" s="89">
        <f>IFERROR(IF(INDEX(교과보정값!$QU:$QU,MATCH($B1294,교과보정값!$QT:$QT,0))="","",INDEX(교과보정값!$QU:$QU,MATCH($B1294,교과보정값!$QT:$QT,0))+IF(INDEX(교과보정값!$QW:$QW,MATCH($B1294,교과보정값!$QT:$QT,0))="인문",교과보정값!QU$10,교과보정값!QV$10)),"")</f>
        <v>-0.02</v>
      </c>
      <c r="Q1294" s="89">
        <f>IF(P1294="","",P1294+교과보정값!QV$18)</f>
        <v>-7.0000000000000007E-2</v>
      </c>
    </row>
    <row r="1295" spans="2:17">
      <c r="B1295" s="84" t="s">
        <v>2750</v>
      </c>
      <c r="C1295" s="85" t="str">
        <f>IF(D1295="","",D1295+교과보정값!QU$14)</f>
        <v/>
      </c>
      <c r="D1295" s="85" t="str">
        <f>IFERROR(IF(INDEX(교과보정값!$QU:$QU,MATCH($B1295,교과보정값!$QT:$QT,0))="","",INDEX(교과보정값!$QU:$QU,MATCH($B1295,교과보정값!$QT:$QT,0))+IF(INDEX(교과보정값!$QW:$QW,MATCH($B1295,교과보정값!$QT:$QT,0))="인문",교과보정값!QU$6,교과보정값!QV$6)),"")</f>
        <v/>
      </c>
      <c r="E1295" s="85" t="str">
        <f>IF(D1295="","",D1295+교과보정값!QV$14)</f>
        <v/>
      </c>
      <c r="F1295" s="86" t="str">
        <f>IF(G1295="","",G1295+교과보정값!QU$15)</f>
        <v/>
      </c>
      <c r="G1295" s="86" t="str">
        <f>IFERROR(IF(INDEX(교과보정값!$QU:$QU,MATCH($B1295,교과보정값!$QT:$QT,0))="","",INDEX(교과보정값!$QU:$QU,MATCH($B1295,교과보정값!$QT:$QT,0))+IF(INDEX(교과보정값!$QW:$QW,MATCH($B1295,교과보정값!$QT:$QT,0))="인문",교과보정값!QU$7,교과보정값!QV$7)),"")</f>
        <v/>
      </c>
      <c r="H1295" s="86" t="str">
        <f>IF(G1295="","",G1295+교과보정값!QV$15)</f>
        <v/>
      </c>
      <c r="I1295" s="87" t="str">
        <f>IF(J1295="","",J1295+교과보정값!QU$16)</f>
        <v/>
      </c>
      <c r="J1295" s="87" t="str">
        <f>IFERROR(IF(INDEX(교과보정값!$QU:$QU,MATCH($B1295,교과보정값!$QT:$QT,0))="","",INDEX(교과보정값!$QU:$QU,MATCH($B1295,교과보정값!$QT:$QT,0))+IF(INDEX(교과보정값!$QW:$QW,MATCH($B1295,교과보정값!$QT:$QT,0))="인문",교과보정값!QU$8,교과보정값!QV$8)),"")</f>
        <v/>
      </c>
      <c r="K1295" s="87" t="str">
        <f>IF(J1295="","",J1295+교과보정값!QV$16)</f>
        <v/>
      </c>
      <c r="L1295" s="88" t="str">
        <f>IF(M1295="","",M1295+교과보정값!QU$17)</f>
        <v/>
      </c>
      <c r="M1295" s="88" t="str">
        <f>IFERROR(IF(INDEX(교과보정값!$QU:$QU,MATCH($B1295,교과보정값!$QT:$QT,0))="","",INDEX(교과보정값!$QU:$QU,MATCH($B1295,교과보정값!$QT:$QT,0))+IF(INDEX(교과보정값!$QW:$QW,MATCH($B1295,교과보정값!$QT:$QT,0))="인문",교과보정값!QU$9,교과보정값!QV$9)),"")</f>
        <v/>
      </c>
      <c r="N1295" s="88" t="str">
        <f>IF(M1295="","",M1295+교과보정값!QV$17)</f>
        <v/>
      </c>
      <c r="O1295" s="89" t="str">
        <f>IF(P1295="","",P1295+교과보정값!QU$18)</f>
        <v/>
      </c>
      <c r="P1295" s="89" t="str">
        <f>IFERROR(IF(INDEX(교과보정값!$QU:$QU,MATCH($B1295,교과보정값!$QT:$QT,0))="","",INDEX(교과보정값!$QU:$QU,MATCH($B1295,교과보정값!$QT:$QT,0))+IF(INDEX(교과보정값!$QW:$QW,MATCH($B1295,교과보정값!$QT:$QT,0))="인문",교과보정값!QU$10,교과보정값!QV$10)),"")</f>
        <v/>
      </c>
      <c r="Q1295" s="89" t="str">
        <f>IF(P1295="","",P1295+교과보정값!QV$18)</f>
        <v/>
      </c>
    </row>
    <row r="1296" spans="2:17">
      <c r="B1296" s="84" t="s">
        <v>2751</v>
      </c>
      <c r="C1296" s="85">
        <f>IF(D1296="","",D1296+교과보정값!QU$14)</f>
        <v>7.0000000000000007E-2</v>
      </c>
      <c r="D1296" s="85">
        <f>IFERROR(IF(INDEX(교과보정값!$QU:$QU,MATCH($B1296,교과보정값!$QT:$QT,0))="","",INDEX(교과보정값!$QU:$QU,MATCH($B1296,교과보정값!$QT:$QT,0))+IF(INDEX(교과보정값!$QW:$QW,MATCH($B1296,교과보정값!$QT:$QT,0))="인문",교과보정값!QU$6,교과보정값!QV$6)),"")</f>
        <v>0.02</v>
      </c>
      <c r="E1296" s="85">
        <f>IF(D1296="","",D1296+교과보정값!QV$14)</f>
        <v>-3.0000000000000002E-2</v>
      </c>
      <c r="F1296" s="86">
        <f>IF(G1296="","",G1296+교과보정값!QU$15)</f>
        <v>7.0000000000000007E-2</v>
      </c>
      <c r="G1296" s="86">
        <f>IFERROR(IF(INDEX(교과보정값!$QU:$QU,MATCH($B1296,교과보정값!$QT:$QT,0))="","",INDEX(교과보정값!$QU:$QU,MATCH($B1296,교과보정값!$QT:$QT,0))+IF(INDEX(교과보정값!$QW:$QW,MATCH($B1296,교과보정값!$QT:$QT,0))="인문",교과보정값!QU$7,교과보정값!QV$7)),"")</f>
        <v>0.02</v>
      </c>
      <c r="H1296" s="86">
        <f>IF(G1296="","",G1296+교과보정값!QV$15)</f>
        <v>-3.0000000000000002E-2</v>
      </c>
      <c r="I1296" s="87">
        <f>IF(J1296="","",J1296+교과보정값!QU$16)</f>
        <v>7.0000000000000007E-2</v>
      </c>
      <c r="J1296" s="87">
        <f>IFERROR(IF(INDEX(교과보정값!$QU:$QU,MATCH($B1296,교과보정값!$QT:$QT,0))="","",INDEX(교과보정값!$QU:$QU,MATCH($B1296,교과보정값!$QT:$QT,0))+IF(INDEX(교과보정값!$QW:$QW,MATCH($B1296,교과보정값!$QT:$QT,0))="인문",교과보정값!QU$8,교과보정값!QV$8)),"")</f>
        <v>0.02</v>
      </c>
      <c r="K1296" s="87">
        <f>IF(J1296="","",J1296+교과보정값!QV$16)</f>
        <v>-3.0000000000000002E-2</v>
      </c>
      <c r="L1296" s="88">
        <f>IF(M1296="","",M1296+교과보정값!QU$17)</f>
        <v>7.0000000000000007E-2</v>
      </c>
      <c r="M1296" s="88">
        <f>IFERROR(IF(INDEX(교과보정값!$QU:$QU,MATCH($B1296,교과보정값!$QT:$QT,0))="","",INDEX(교과보정값!$QU:$QU,MATCH($B1296,교과보정값!$QT:$QT,0))+IF(INDEX(교과보정값!$QW:$QW,MATCH($B1296,교과보정값!$QT:$QT,0))="인문",교과보정값!QU$9,교과보정값!QV$9)),"")</f>
        <v>0.02</v>
      </c>
      <c r="N1296" s="88">
        <f>IF(M1296="","",M1296+교과보정값!QV$17)</f>
        <v>-3.0000000000000002E-2</v>
      </c>
      <c r="O1296" s="89">
        <f>IF(P1296="","",P1296+교과보정값!QU$18)</f>
        <v>7.0000000000000007E-2</v>
      </c>
      <c r="P1296" s="89">
        <f>IFERROR(IF(INDEX(교과보정값!$QU:$QU,MATCH($B1296,교과보정값!$QT:$QT,0))="","",INDEX(교과보정값!$QU:$QU,MATCH($B1296,교과보정값!$QT:$QT,0))+IF(INDEX(교과보정값!$QW:$QW,MATCH($B1296,교과보정값!$QT:$QT,0))="인문",교과보정값!QU$10,교과보정값!QV$10)),"")</f>
        <v>0.02</v>
      </c>
      <c r="Q1296" s="89">
        <f>IF(P1296="","",P1296+교과보정값!QV$18)</f>
        <v>-3.0000000000000002E-2</v>
      </c>
    </row>
    <row r="1297" spans="2:17">
      <c r="B1297" s="84" t="s">
        <v>2752</v>
      </c>
      <c r="C1297" s="85">
        <f>IF(D1297="","",D1297+교과보정값!QU$14)</f>
        <v>0</v>
      </c>
      <c r="D1297" s="85">
        <f>IFERROR(IF(INDEX(교과보정값!$QU:$QU,MATCH($B1297,교과보정값!$QT:$QT,0))="","",INDEX(교과보정값!$QU:$QU,MATCH($B1297,교과보정값!$QT:$QT,0))+IF(INDEX(교과보정값!$QW:$QW,MATCH($B1297,교과보정값!$QT:$QT,0))="인문",교과보정값!QU$6,교과보정값!QV$6)),"")</f>
        <v>-0.05</v>
      </c>
      <c r="E1297" s="85">
        <f>IF(D1297="","",D1297+교과보정값!QV$14)</f>
        <v>-0.1</v>
      </c>
      <c r="F1297" s="86">
        <f>IF(G1297="","",G1297+교과보정값!QU$15)</f>
        <v>0</v>
      </c>
      <c r="G1297" s="86">
        <f>IFERROR(IF(INDEX(교과보정값!$QU:$QU,MATCH($B1297,교과보정값!$QT:$QT,0))="","",INDEX(교과보정값!$QU:$QU,MATCH($B1297,교과보정값!$QT:$QT,0))+IF(INDEX(교과보정값!$QW:$QW,MATCH($B1297,교과보정값!$QT:$QT,0))="인문",교과보정값!QU$7,교과보정값!QV$7)),"")</f>
        <v>-0.05</v>
      </c>
      <c r="H1297" s="86">
        <f>IF(G1297="","",G1297+교과보정값!QV$15)</f>
        <v>-0.1</v>
      </c>
      <c r="I1297" s="87">
        <f>IF(J1297="","",J1297+교과보정값!QU$16)</f>
        <v>0</v>
      </c>
      <c r="J1297" s="87">
        <f>IFERROR(IF(INDEX(교과보정값!$QU:$QU,MATCH($B1297,교과보정값!$QT:$QT,0))="","",INDEX(교과보정값!$QU:$QU,MATCH($B1297,교과보정값!$QT:$QT,0))+IF(INDEX(교과보정값!$QW:$QW,MATCH($B1297,교과보정값!$QT:$QT,0))="인문",교과보정값!QU$8,교과보정값!QV$8)),"")</f>
        <v>-0.05</v>
      </c>
      <c r="K1297" s="87">
        <f>IF(J1297="","",J1297+교과보정값!QV$16)</f>
        <v>-0.1</v>
      </c>
      <c r="L1297" s="88">
        <f>IF(M1297="","",M1297+교과보정값!QU$17)</f>
        <v>0</v>
      </c>
      <c r="M1297" s="88">
        <f>IFERROR(IF(INDEX(교과보정값!$QU:$QU,MATCH($B1297,교과보정값!$QT:$QT,0))="","",INDEX(교과보정값!$QU:$QU,MATCH($B1297,교과보정값!$QT:$QT,0))+IF(INDEX(교과보정값!$QW:$QW,MATCH($B1297,교과보정값!$QT:$QT,0))="인문",교과보정값!QU$9,교과보정값!QV$9)),"")</f>
        <v>-0.05</v>
      </c>
      <c r="N1297" s="88">
        <f>IF(M1297="","",M1297+교과보정값!QV$17)</f>
        <v>-0.1</v>
      </c>
      <c r="O1297" s="89">
        <f>IF(P1297="","",P1297+교과보정값!QU$18)</f>
        <v>0</v>
      </c>
      <c r="P1297" s="89">
        <f>IFERROR(IF(INDEX(교과보정값!$QU:$QU,MATCH($B1297,교과보정값!$QT:$QT,0))="","",INDEX(교과보정값!$QU:$QU,MATCH($B1297,교과보정값!$QT:$QT,0))+IF(INDEX(교과보정값!$QW:$QW,MATCH($B1297,교과보정값!$QT:$QT,0))="인문",교과보정값!QU$10,교과보정값!QV$10)),"")</f>
        <v>-0.05</v>
      </c>
      <c r="Q1297" s="89">
        <f>IF(P1297="","",P1297+교과보정값!QV$18)</f>
        <v>-0.1</v>
      </c>
    </row>
    <row r="1298" spans="2:17">
      <c r="B1298" s="84" t="s">
        <v>2753</v>
      </c>
      <c r="C1298" s="85" t="str">
        <f>IF(D1298="","",D1298+교과보정값!QU$14)</f>
        <v/>
      </c>
      <c r="D1298" s="85" t="str">
        <f>IFERROR(IF(INDEX(교과보정값!$QU:$QU,MATCH($B1298,교과보정값!$QT:$QT,0))="","",INDEX(교과보정값!$QU:$QU,MATCH($B1298,교과보정값!$QT:$QT,0))+IF(INDEX(교과보정값!$QW:$QW,MATCH($B1298,교과보정값!$QT:$QT,0))="인문",교과보정값!QU$6,교과보정값!QV$6)),"")</f>
        <v/>
      </c>
      <c r="E1298" s="85" t="str">
        <f>IF(D1298="","",D1298+교과보정값!QV$14)</f>
        <v/>
      </c>
      <c r="F1298" s="86" t="str">
        <f>IF(G1298="","",G1298+교과보정값!QU$15)</f>
        <v/>
      </c>
      <c r="G1298" s="86" t="str">
        <f>IFERROR(IF(INDEX(교과보정값!$QU:$QU,MATCH($B1298,교과보정값!$QT:$QT,0))="","",INDEX(교과보정값!$QU:$QU,MATCH($B1298,교과보정값!$QT:$QT,0))+IF(INDEX(교과보정값!$QW:$QW,MATCH($B1298,교과보정값!$QT:$QT,0))="인문",교과보정값!QU$7,교과보정값!QV$7)),"")</f>
        <v/>
      </c>
      <c r="H1298" s="86" t="str">
        <f>IF(G1298="","",G1298+교과보정값!QV$15)</f>
        <v/>
      </c>
      <c r="I1298" s="87" t="str">
        <f>IF(J1298="","",J1298+교과보정값!QU$16)</f>
        <v/>
      </c>
      <c r="J1298" s="87" t="str">
        <f>IFERROR(IF(INDEX(교과보정값!$QU:$QU,MATCH($B1298,교과보정값!$QT:$QT,0))="","",INDEX(교과보정값!$QU:$QU,MATCH($B1298,교과보정값!$QT:$QT,0))+IF(INDEX(교과보정값!$QW:$QW,MATCH($B1298,교과보정값!$QT:$QT,0))="인문",교과보정값!QU$8,교과보정값!QV$8)),"")</f>
        <v/>
      </c>
      <c r="K1298" s="87" t="str">
        <f>IF(J1298="","",J1298+교과보정값!QV$16)</f>
        <v/>
      </c>
      <c r="L1298" s="88" t="str">
        <f>IF(M1298="","",M1298+교과보정값!QU$17)</f>
        <v/>
      </c>
      <c r="M1298" s="88" t="str">
        <f>IFERROR(IF(INDEX(교과보정값!$QU:$QU,MATCH($B1298,교과보정값!$QT:$QT,0))="","",INDEX(교과보정값!$QU:$QU,MATCH($B1298,교과보정값!$QT:$QT,0))+IF(INDEX(교과보정값!$QW:$QW,MATCH($B1298,교과보정값!$QT:$QT,0))="인문",교과보정값!QU$9,교과보정값!QV$9)),"")</f>
        <v/>
      </c>
      <c r="N1298" s="88" t="str">
        <f>IF(M1298="","",M1298+교과보정값!QV$17)</f>
        <v/>
      </c>
      <c r="O1298" s="89" t="str">
        <f>IF(P1298="","",P1298+교과보정값!QU$18)</f>
        <v/>
      </c>
      <c r="P1298" s="89" t="str">
        <f>IFERROR(IF(INDEX(교과보정값!$QU:$QU,MATCH($B1298,교과보정값!$QT:$QT,0))="","",INDEX(교과보정값!$QU:$QU,MATCH($B1298,교과보정값!$QT:$QT,0))+IF(INDEX(교과보정값!$QW:$QW,MATCH($B1298,교과보정값!$QT:$QT,0))="인문",교과보정값!QU$10,교과보정값!QV$10)),"")</f>
        <v/>
      </c>
      <c r="Q1298" s="89" t="str">
        <f>IF(P1298="","",P1298+교과보정값!QV$18)</f>
        <v/>
      </c>
    </row>
    <row r="1299" spans="2:17">
      <c r="B1299" s="84" t="s">
        <v>2754</v>
      </c>
      <c r="C1299" s="85">
        <f>IF(D1299="","",D1299+교과보정값!QU$14)</f>
        <v>0.1</v>
      </c>
      <c r="D1299" s="85">
        <f>IFERROR(IF(INDEX(교과보정값!$QU:$QU,MATCH($B1299,교과보정값!$QT:$QT,0))="","",INDEX(교과보정값!$QU:$QU,MATCH($B1299,교과보정값!$QT:$QT,0))+IF(INDEX(교과보정값!$QW:$QW,MATCH($B1299,교과보정값!$QT:$QT,0))="인문",교과보정값!QU$6,교과보정값!QV$6)),"")</f>
        <v>0.05</v>
      </c>
      <c r="E1299" s="85">
        <f>IF(D1299="","",D1299+교과보정값!QV$14)</f>
        <v>0</v>
      </c>
      <c r="F1299" s="86">
        <f>IF(G1299="","",G1299+교과보정값!QU$15)</f>
        <v>0.1</v>
      </c>
      <c r="G1299" s="86">
        <f>IFERROR(IF(INDEX(교과보정값!$QU:$QU,MATCH($B1299,교과보정값!$QT:$QT,0))="","",INDEX(교과보정값!$QU:$QU,MATCH($B1299,교과보정값!$QT:$QT,0))+IF(INDEX(교과보정값!$QW:$QW,MATCH($B1299,교과보정값!$QT:$QT,0))="인문",교과보정값!QU$7,교과보정값!QV$7)),"")</f>
        <v>0.05</v>
      </c>
      <c r="H1299" s="86">
        <f>IF(G1299="","",G1299+교과보정값!QV$15)</f>
        <v>0</v>
      </c>
      <c r="I1299" s="87">
        <f>IF(J1299="","",J1299+교과보정값!QU$16)</f>
        <v>0.1</v>
      </c>
      <c r="J1299" s="87">
        <f>IFERROR(IF(INDEX(교과보정값!$QU:$QU,MATCH($B1299,교과보정값!$QT:$QT,0))="","",INDEX(교과보정값!$QU:$QU,MATCH($B1299,교과보정값!$QT:$QT,0))+IF(INDEX(교과보정값!$QW:$QW,MATCH($B1299,교과보정값!$QT:$QT,0))="인문",교과보정값!QU$8,교과보정값!QV$8)),"")</f>
        <v>0.05</v>
      </c>
      <c r="K1299" s="87">
        <f>IF(J1299="","",J1299+교과보정값!QV$16)</f>
        <v>0</v>
      </c>
      <c r="L1299" s="88">
        <f>IF(M1299="","",M1299+교과보정값!QU$17)</f>
        <v>0.1</v>
      </c>
      <c r="M1299" s="88">
        <f>IFERROR(IF(INDEX(교과보정값!$QU:$QU,MATCH($B1299,교과보정값!$QT:$QT,0))="","",INDEX(교과보정값!$QU:$QU,MATCH($B1299,교과보정값!$QT:$QT,0))+IF(INDEX(교과보정값!$QW:$QW,MATCH($B1299,교과보정값!$QT:$QT,0))="인문",교과보정값!QU$9,교과보정값!QV$9)),"")</f>
        <v>0.05</v>
      </c>
      <c r="N1299" s="88">
        <f>IF(M1299="","",M1299+교과보정값!QV$17)</f>
        <v>0</v>
      </c>
      <c r="O1299" s="89">
        <f>IF(P1299="","",P1299+교과보정값!QU$18)</f>
        <v>0.1</v>
      </c>
      <c r="P1299" s="89">
        <f>IFERROR(IF(INDEX(교과보정값!$QU:$QU,MATCH($B1299,교과보정값!$QT:$QT,0))="","",INDEX(교과보정값!$QU:$QU,MATCH($B1299,교과보정값!$QT:$QT,0))+IF(INDEX(교과보정값!$QW:$QW,MATCH($B1299,교과보정값!$QT:$QT,0))="인문",교과보정값!QU$10,교과보정값!QV$10)),"")</f>
        <v>0.05</v>
      </c>
      <c r="Q1299" s="89">
        <f>IF(P1299="","",P1299+교과보정값!QV$18)</f>
        <v>0</v>
      </c>
    </row>
    <row r="1300" spans="2:17">
      <c r="B1300" s="84" t="s">
        <v>2755</v>
      </c>
      <c r="C1300" s="85" t="str">
        <f>IF(D1300="","",D1300+교과보정값!QU$14)</f>
        <v/>
      </c>
      <c r="D1300" s="85" t="str">
        <f>IFERROR(IF(INDEX(교과보정값!$QU:$QU,MATCH($B1300,교과보정값!$QT:$QT,0))="","",INDEX(교과보정값!$QU:$QU,MATCH($B1300,교과보정값!$QT:$QT,0))+IF(INDEX(교과보정값!$QW:$QW,MATCH($B1300,교과보정값!$QT:$QT,0))="인문",교과보정값!QU$6,교과보정값!QV$6)),"")</f>
        <v/>
      </c>
      <c r="E1300" s="85" t="str">
        <f>IF(D1300="","",D1300+교과보정값!QV$14)</f>
        <v/>
      </c>
      <c r="F1300" s="86" t="str">
        <f>IF(G1300="","",G1300+교과보정값!QU$15)</f>
        <v/>
      </c>
      <c r="G1300" s="86" t="str">
        <f>IFERROR(IF(INDEX(교과보정값!$QU:$QU,MATCH($B1300,교과보정값!$QT:$QT,0))="","",INDEX(교과보정값!$QU:$QU,MATCH($B1300,교과보정값!$QT:$QT,0))+IF(INDEX(교과보정값!$QW:$QW,MATCH($B1300,교과보정값!$QT:$QT,0))="인문",교과보정값!QU$7,교과보정값!QV$7)),"")</f>
        <v/>
      </c>
      <c r="H1300" s="86" t="str">
        <f>IF(G1300="","",G1300+교과보정값!QV$15)</f>
        <v/>
      </c>
      <c r="I1300" s="87" t="str">
        <f>IF(J1300="","",J1300+교과보정값!QU$16)</f>
        <v/>
      </c>
      <c r="J1300" s="87" t="str">
        <f>IFERROR(IF(INDEX(교과보정값!$QU:$QU,MATCH($B1300,교과보정값!$QT:$QT,0))="","",INDEX(교과보정값!$QU:$QU,MATCH($B1300,교과보정값!$QT:$QT,0))+IF(INDEX(교과보정값!$QW:$QW,MATCH($B1300,교과보정값!$QT:$QT,0))="인문",교과보정값!QU$8,교과보정값!QV$8)),"")</f>
        <v/>
      </c>
      <c r="K1300" s="87" t="str">
        <f>IF(J1300="","",J1300+교과보정값!QV$16)</f>
        <v/>
      </c>
      <c r="L1300" s="88" t="str">
        <f>IF(M1300="","",M1300+교과보정값!QU$17)</f>
        <v/>
      </c>
      <c r="M1300" s="88" t="str">
        <f>IFERROR(IF(INDEX(교과보정값!$QU:$QU,MATCH($B1300,교과보정값!$QT:$QT,0))="","",INDEX(교과보정값!$QU:$QU,MATCH($B1300,교과보정값!$QT:$QT,0))+IF(INDEX(교과보정값!$QW:$QW,MATCH($B1300,교과보정값!$QT:$QT,0))="인문",교과보정값!QU$9,교과보정값!QV$9)),"")</f>
        <v/>
      </c>
      <c r="N1300" s="88" t="str">
        <f>IF(M1300="","",M1300+교과보정값!QV$17)</f>
        <v/>
      </c>
      <c r="O1300" s="89" t="str">
        <f>IF(P1300="","",P1300+교과보정값!QU$18)</f>
        <v/>
      </c>
      <c r="P1300" s="89" t="str">
        <f>IFERROR(IF(INDEX(교과보정값!$QU:$QU,MATCH($B1300,교과보정값!$QT:$QT,0))="","",INDEX(교과보정값!$QU:$QU,MATCH($B1300,교과보정값!$QT:$QT,0))+IF(INDEX(교과보정값!$QW:$QW,MATCH($B1300,교과보정값!$QT:$QT,0))="인문",교과보정값!QU$10,교과보정값!QV$10)),"")</f>
        <v/>
      </c>
      <c r="Q1300" s="89" t="str">
        <f>IF(P1300="","",P1300+교과보정값!QV$18)</f>
        <v/>
      </c>
    </row>
    <row r="1301" spans="2:17">
      <c r="B1301" s="84" t="s">
        <v>2756</v>
      </c>
      <c r="C1301" s="85" t="str">
        <f>IF(D1301="","",D1301+교과보정값!QU$14)</f>
        <v/>
      </c>
      <c r="D1301" s="85" t="str">
        <f>IFERROR(IF(INDEX(교과보정값!$QU:$QU,MATCH($B1301,교과보정값!$QT:$QT,0))="","",INDEX(교과보정값!$QU:$QU,MATCH($B1301,교과보정값!$QT:$QT,0))+IF(INDEX(교과보정값!$QW:$QW,MATCH($B1301,교과보정값!$QT:$QT,0))="인문",교과보정값!QU$6,교과보정값!QV$6)),"")</f>
        <v/>
      </c>
      <c r="E1301" s="85" t="str">
        <f>IF(D1301="","",D1301+교과보정값!QV$14)</f>
        <v/>
      </c>
      <c r="F1301" s="86" t="str">
        <f>IF(G1301="","",G1301+교과보정값!QU$15)</f>
        <v/>
      </c>
      <c r="G1301" s="86" t="str">
        <f>IFERROR(IF(INDEX(교과보정값!$QU:$QU,MATCH($B1301,교과보정값!$QT:$QT,0))="","",INDEX(교과보정값!$QU:$QU,MATCH($B1301,교과보정값!$QT:$QT,0))+IF(INDEX(교과보정값!$QW:$QW,MATCH($B1301,교과보정값!$QT:$QT,0))="인문",교과보정값!QU$7,교과보정값!QV$7)),"")</f>
        <v/>
      </c>
      <c r="H1301" s="86" t="str">
        <f>IF(G1301="","",G1301+교과보정값!QV$15)</f>
        <v/>
      </c>
      <c r="I1301" s="87" t="str">
        <f>IF(J1301="","",J1301+교과보정값!QU$16)</f>
        <v/>
      </c>
      <c r="J1301" s="87" t="str">
        <f>IFERROR(IF(INDEX(교과보정값!$QU:$QU,MATCH($B1301,교과보정값!$QT:$QT,0))="","",INDEX(교과보정값!$QU:$QU,MATCH($B1301,교과보정값!$QT:$QT,0))+IF(INDEX(교과보정값!$QW:$QW,MATCH($B1301,교과보정값!$QT:$QT,0))="인문",교과보정값!QU$8,교과보정값!QV$8)),"")</f>
        <v/>
      </c>
      <c r="K1301" s="87" t="str">
        <f>IF(J1301="","",J1301+교과보정값!QV$16)</f>
        <v/>
      </c>
      <c r="L1301" s="88" t="str">
        <f>IF(M1301="","",M1301+교과보정값!QU$17)</f>
        <v/>
      </c>
      <c r="M1301" s="88" t="str">
        <f>IFERROR(IF(INDEX(교과보정값!$QU:$QU,MATCH($B1301,교과보정값!$QT:$QT,0))="","",INDEX(교과보정값!$QU:$QU,MATCH($B1301,교과보정값!$QT:$QT,0))+IF(INDEX(교과보정값!$QW:$QW,MATCH($B1301,교과보정값!$QT:$QT,0))="인문",교과보정값!QU$9,교과보정값!QV$9)),"")</f>
        <v/>
      </c>
      <c r="N1301" s="88" t="str">
        <f>IF(M1301="","",M1301+교과보정값!QV$17)</f>
        <v/>
      </c>
      <c r="O1301" s="89" t="str">
        <f>IF(P1301="","",P1301+교과보정값!QU$18)</f>
        <v/>
      </c>
      <c r="P1301" s="89" t="str">
        <f>IFERROR(IF(INDEX(교과보정값!$QU:$QU,MATCH($B1301,교과보정값!$QT:$QT,0))="","",INDEX(교과보정값!$QU:$QU,MATCH($B1301,교과보정값!$QT:$QT,0))+IF(INDEX(교과보정값!$QW:$QW,MATCH($B1301,교과보정값!$QT:$QT,0))="인문",교과보정값!QU$10,교과보정값!QV$10)),"")</f>
        <v/>
      </c>
      <c r="Q1301" s="89" t="str">
        <f>IF(P1301="","",P1301+교과보정값!QV$18)</f>
        <v/>
      </c>
    </row>
    <row r="1302" spans="2:17">
      <c r="B1302" s="84" t="s">
        <v>2757</v>
      </c>
      <c r="C1302" s="85" t="str">
        <f>IF(D1302="","",D1302+교과보정값!QU$14)</f>
        <v/>
      </c>
      <c r="D1302" s="85" t="str">
        <f>IFERROR(IF(INDEX(교과보정값!$QU:$QU,MATCH($B1302,교과보정값!$QT:$QT,0))="","",INDEX(교과보정값!$QU:$QU,MATCH($B1302,교과보정값!$QT:$QT,0))+IF(INDEX(교과보정값!$QW:$QW,MATCH($B1302,교과보정값!$QT:$QT,0))="인문",교과보정값!QU$6,교과보정값!QV$6)),"")</f>
        <v/>
      </c>
      <c r="E1302" s="85" t="str">
        <f>IF(D1302="","",D1302+교과보정값!QV$14)</f>
        <v/>
      </c>
      <c r="F1302" s="86" t="str">
        <f>IF(G1302="","",G1302+교과보정값!QU$15)</f>
        <v/>
      </c>
      <c r="G1302" s="86" t="str">
        <f>IFERROR(IF(INDEX(교과보정값!$QU:$QU,MATCH($B1302,교과보정값!$QT:$QT,0))="","",INDEX(교과보정값!$QU:$QU,MATCH($B1302,교과보정값!$QT:$QT,0))+IF(INDEX(교과보정값!$QW:$QW,MATCH($B1302,교과보정값!$QT:$QT,0))="인문",교과보정값!QU$7,교과보정값!QV$7)),"")</f>
        <v/>
      </c>
      <c r="H1302" s="86" t="str">
        <f>IF(G1302="","",G1302+교과보정값!QV$15)</f>
        <v/>
      </c>
      <c r="I1302" s="87" t="str">
        <f>IF(J1302="","",J1302+교과보정값!QU$16)</f>
        <v/>
      </c>
      <c r="J1302" s="87" t="str">
        <f>IFERROR(IF(INDEX(교과보정값!$QU:$QU,MATCH($B1302,교과보정값!$QT:$QT,0))="","",INDEX(교과보정값!$QU:$QU,MATCH($B1302,교과보정값!$QT:$QT,0))+IF(INDEX(교과보정값!$QW:$QW,MATCH($B1302,교과보정값!$QT:$QT,0))="인문",교과보정값!QU$8,교과보정값!QV$8)),"")</f>
        <v/>
      </c>
      <c r="K1302" s="87" t="str">
        <f>IF(J1302="","",J1302+교과보정값!QV$16)</f>
        <v/>
      </c>
      <c r="L1302" s="88" t="str">
        <f>IF(M1302="","",M1302+교과보정값!QU$17)</f>
        <v/>
      </c>
      <c r="M1302" s="88" t="str">
        <f>IFERROR(IF(INDEX(교과보정값!$QU:$QU,MATCH($B1302,교과보정값!$QT:$QT,0))="","",INDEX(교과보정값!$QU:$QU,MATCH($B1302,교과보정값!$QT:$QT,0))+IF(INDEX(교과보정값!$QW:$QW,MATCH($B1302,교과보정값!$QT:$QT,0))="인문",교과보정값!QU$9,교과보정값!QV$9)),"")</f>
        <v/>
      </c>
      <c r="N1302" s="88" t="str">
        <f>IF(M1302="","",M1302+교과보정값!QV$17)</f>
        <v/>
      </c>
      <c r="O1302" s="89" t="str">
        <f>IF(P1302="","",P1302+교과보정값!QU$18)</f>
        <v/>
      </c>
      <c r="P1302" s="89" t="str">
        <f>IFERROR(IF(INDEX(교과보정값!$QU:$QU,MATCH($B1302,교과보정값!$QT:$QT,0))="","",INDEX(교과보정값!$QU:$QU,MATCH($B1302,교과보정값!$QT:$QT,0))+IF(INDEX(교과보정값!$QW:$QW,MATCH($B1302,교과보정값!$QT:$QT,0))="인문",교과보정값!QU$10,교과보정값!QV$10)),"")</f>
        <v/>
      </c>
      <c r="Q1302" s="89" t="str">
        <f>IF(P1302="","",P1302+교과보정값!QV$18)</f>
        <v/>
      </c>
    </row>
    <row r="1303" spans="2:17">
      <c r="B1303" s="84" t="s">
        <v>2758</v>
      </c>
      <c r="C1303" s="85" t="str">
        <f>IF(D1303="","",D1303+교과보정값!QU$14)</f>
        <v/>
      </c>
      <c r="D1303" s="85" t="str">
        <f>IFERROR(IF(INDEX(교과보정값!$QU:$QU,MATCH($B1303,교과보정값!$QT:$QT,0))="","",INDEX(교과보정값!$QU:$QU,MATCH($B1303,교과보정값!$QT:$QT,0))+IF(INDEX(교과보정값!$QW:$QW,MATCH($B1303,교과보정값!$QT:$QT,0))="인문",교과보정값!QU$6,교과보정값!QV$6)),"")</f>
        <v/>
      </c>
      <c r="E1303" s="85" t="str">
        <f>IF(D1303="","",D1303+교과보정값!QV$14)</f>
        <v/>
      </c>
      <c r="F1303" s="86" t="str">
        <f>IF(G1303="","",G1303+교과보정값!QU$15)</f>
        <v/>
      </c>
      <c r="G1303" s="86" t="str">
        <f>IFERROR(IF(INDEX(교과보정값!$QU:$QU,MATCH($B1303,교과보정값!$QT:$QT,0))="","",INDEX(교과보정값!$QU:$QU,MATCH($B1303,교과보정값!$QT:$QT,0))+IF(INDEX(교과보정값!$QW:$QW,MATCH($B1303,교과보정값!$QT:$QT,0))="인문",교과보정값!QU$7,교과보정값!QV$7)),"")</f>
        <v/>
      </c>
      <c r="H1303" s="86" t="str">
        <f>IF(G1303="","",G1303+교과보정값!QV$15)</f>
        <v/>
      </c>
      <c r="I1303" s="87" t="str">
        <f>IF(J1303="","",J1303+교과보정값!QU$16)</f>
        <v/>
      </c>
      <c r="J1303" s="87" t="str">
        <f>IFERROR(IF(INDEX(교과보정값!$QU:$QU,MATCH($B1303,교과보정값!$QT:$QT,0))="","",INDEX(교과보정값!$QU:$QU,MATCH($B1303,교과보정값!$QT:$QT,0))+IF(INDEX(교과보정값!$QW:$QW,MATCH($B1303,교과보정값!$QT:$QT,0))="인문",교과보정값!QU$8,교과보정값!QV$8)),"")</f>
        <v/>
      </c>
      <c r="K1303" s="87" t="str">
        <f>IF(J1303="","",J1303+교과보정값!QV$16)</f>
        <v/>
      </c>
      <c r="L1303" s="88" t="str">
        <f>IF(M1303="","",M1303+교과보정값!QU$17)</f>
        <v/>
      </c>
      <c r="M1303" s="88" t="str">
        <f>IFERROR(IF(INDEX(교과보정값!$QU:$QU,MATCH($B1303,교과보정값!$QT:$QT,0))="","",INDEX(교과보정값!$QU:$QU,MATCH($B1303,교과보정값!$QT:$QT,0))+IF(INDEX(교과보정값!$QW:$QW,MATCH($B1303,교과보정값!$QT:$QT,0))="인문",교과보정값!QU$9,교과보정값!QV$9)),"")</f>
        <v/>
      </c>
      <c r="N1303" s="88" t="str">
        <f>IF(M1303="","",M1303+교과보정값!QV$17)</f>
        <v/>
      </c>
      <c r="O1303" s="89" t="str">
        <f>IF(P1303="","",P1303+교과보정값!QU$18)</f>
        <v/>
      </c>
      <c r="P1303" s="89" t="str">
        <f>IFERROR(IF(INDEX(교과보정값!$QU:$QU,MATCH($B1303,교과보정값!$QT:$QT,0))="","",INDEX(교과보정값!$QU:$QU,MATCH($B1303,교과보정값!$QT:$QT,0))+IF(INDEX(교과보정값!$QW:$QW,MATCH($B1303,교과보정값!$QT:$QT,0))="인문",교과보정값!QU$10,교과보정값!QV$10)),"")</f>
        <v/>
      </c>
      <c r="Q1303" s="89" t="str">
        <f>IF(P1303="","",P1303+교과보정값!QV$18)</f>
        <v/>
      </c>
    </row>
    <row r="1305" spans="2:17">
      <c r="B1305" s="159" t="s">
        <v>2759</v>
      </c>
      <c r="C1305" s="154"/>
      <c r="D1305" s="154"/>
      <c r="E1305" s="154"/>
      <c r="F1305" s="154"/>
      <c r="G1305" s="154"/>
      <c r="H1305" s="154"/>
      <c r="I1305" s="154"/>
      <c r="J1305" s="154"/>
      <c r="K1305" s="154"/>
      <c r="L1305" s="154"/>
      <c r="M1305" s="154"/>
      <c r="N1305" s="154"/>
      <c r="O1305" s="154"/>
      <c r="P1305" s="154"/>
      <c r="Q1305" s="155"/>
    </row>
    <row r="1306" spans="2:17">
      <c r="B1306" s="78"/>
      <c r="C1306" s="163" t="s">
        <v>1862</v>
      </c>
      <c r="D1306" s="154"/>
      <c r="E1306" s="155"/>
      <c r="F1306" s="161" t="s">
        <v>1863</v>
      </c>
      <c r="G1306" s="154"/>
      <c r="H1306" s="155"/>
      <c r="I1306" s="162" t="s">
        <v>1864</v>
      </c>
      <c r="J1306" s="154"/>
      <c r="K1306" s="155"/>
      <c r="L1306" s="156" t="s">
        <v>1865</v>
      </c>
      <c r="M1306" s="154"/>
      <c r="N1306" s="155"/>
      <c r="O1306" s="157" t="s">
        <v>1866</v>
      </c>
      <c r="P1306" s="154"/>
      <c r="Q1306" s="155"/>
    </row>
    <row r="1307" spans="2:17">
      <c r="B1307" s="78" t="s">
        <v>1869</v>
      </c>
      <c r="C1307" s="79" t="s">
        <v>19</v>
      </c>
      <c r="D1307" s="79" t="s">
        <v>20</v>
      </c>
      <c r="E1307" s="79" t="s">
        <v>21</v>
      </c>
      <c r="F1307" s="80" t="s">
        <v>19</v>
      </c>
      <c r="G1307" s="80" t="s">
        <v>20</v>
      </c>
      <c r="H1307" s="80" t="s">
        <v>21</v>
      </c>
      <c r="I1307" s="81" t="s">
        <v>19</v>
      </c>
      <c r="J1307" s="81" t="s">
        <v>20</v>
      </c>
      <c r="K1307" s="81" t="s">
        <v>21</v>
      </c>
      <c r="L1307" s="82" t="s">
        <v>19</v>
      </c>
      <c r="M1307" s="82" t="s">
        <v>20</v>
      </c>
      <c r="N1307" s="82" t="s">
        <v>21</v>
      </c>
      <c r="O1307" s="83" t="s">
        <v>19</v>
      </c>
      <c r="P1307" s="83" t="s">
        <v>20</v>
      </c>
      <c r="Q1307" s="83" t="s">
        <v>21</v>
      </c>
    </row>
    <row r="1308" spans="2:17">
      <c r="B1308" s="84" t="s">
        <v>2760</v>
      </c>
      <c r="C1308" s="85">
        <f>IF(D1308="","",D1308+교과보정값!QZ$14)</f>
        <v>3.0000000000000002E-2</v>
      </c>
      <c r="D1308" s="85">
        <f>IFERROR(IF(INDEX(교과보정값!$QZ:$QZ,MATCH($B1308,교과보정값!$QY:$QY,0))="","",INDEX(교과보정값!$QZ:$QZ,MATCH($B1308,교과보정값!$QY:$QY,0))+IF(INDEX(교과보정값!$RB:$RB,MATCH($B1308,교과보정값!$QY:$QY,0))="인문",교과보정값!QZ$6,교과보정값!RA$6)),"")</f>
        <v>-0.02</v>
      </c>
      <c r="E1308" s="85">
        <f>IF(D1308="","",D1308+교과보정값!RA$14)</f>
        <v>-7.0000000000000007E-2</v>
      </c>
      <c r="F1308" s="86">
        <f>IF(G1308="","",G1308+교과보정값!QZ$15)</f>
        <v>3.0000000000000002E-2</v>
      </c>
      <c r="G1308" s="86">
        <f>IFERROR(IF(INDEX(교과보정값!$QZ:$QZ,MATCH($B1308,교과보정값!$QY:$QY,0))="","",INDEX(교과보정값!$QZ:$QZ,MATCH($B1308,교과보정값!$QY:$QY,0))+IF(INDEX(교과보정값!$RB:$RB,MATCH($B1308,교과보정값!$QY:$QY,0))="인문",교과보정값!QZ$7,교과보정값!RA$7)),"")</f>
        <v>-0.02</v>
      </c>
      <c r="H1308" s="86">
        <f>IF(G1308="","",G1308+교과보정값!RA$15)</f>
        <v>-7.0000000000000007E-2</v>
      </c>
      <c r="I1308" s="87">
        <f>IF(J1308="","",J1308+교과보정값!QZ$16)</f>
        <v>3.0000000000000002E-2</v>
      </c>
      <c r="J1308" s="87">
        <f>IFERROR(IF(INDEX(교과보정값!$QZ:$QZ,MATCH($B1308,교과보정값!$QY:$QY,0))="","",INDEX(교과보정값!$QZ:$QZ,MATCH($B1308,교과보정값!$QY:$QY,0))+IF(INDEX(교과보정값!$RB:$RB,MATCH($B1308,교과보정값!$QY:$QY,0))="인문",교과보정값!QZ$8,교과보정값!RA$8)),"")</f>
        <v>-0.02</v>
      </c>
      <c r="K1308" s="87">
        <f>IF(J1308="","",J1308+교과보정값!RA$16)</f>
        <v>-7.0000000000000007E-2</v>
      </c>
      <c r="L1308" s="88">
        <f>IF(M1308="","",M1308+교과보정값!QZ$17)</f>
        <v>3.0000000000000002E-2</v>
      </c>
      <c r="M1308" s="88">
        <f>IFERROR(IF(INDEX(교과보정값!$QZ:$QZ,MATCH($B1308,교과보정값!$QY:$QY,0))="","",INDEX(교과보정값!$QZ:$QZ,MATCH($B1308,교과보정값!$QY:$QY,0))+IF(INDEX(교과보정값!$RB:$RB,MATCH($B1308,교과보정값!$QY:$QY,0))="인문",교과보정값!QZ$9,교과보정값!RA$9)),"")</f>
        <v>-0.02</v>
      </c>
      <c r="N1308" s="88">
        <f>IF(M1308="","",M1308+교과보정값!RA$17)</f>
        <v>-7.0000000000000007E-2</v>
      </c>
      <c r="O1308" s="89">
        <f>IF(P1308="","",P1308+교과보정값!QZ$18)</f>
        <v>3.0000000000000002E-2</v>
      </c>
      <c r="P1308" s="89">
        <f>IFERROR(IF(INDEX(교과보정값!$QZ:$QZ,MATCH($B1308,교과보정값!$QY:$QY,0))="","",INDEX(교과보정값!$QZ:$QZ,MATCH($B1308,교과보정값!$QY:$QY,0))+IF(INDEX(교과보정값!$RB:$RB,MATCH($B1308,교과보정값!$QY:$QY,0))="인문",교과보정값!QZ$10,교과보정값!RA$10)),"")</f>
        <v>-0.02</v>
      </c>
      <c r="Q1308" s="89">
        <f>IF(P1308="","",P1308+교과보정값!RA$18)</f>
        <v>-7.0000000000000007E-2</v>
      </c>
    </row>
    <row r="1309" spans="2:17">
      <c r="B1309" s="84" t="s">
        <v>2761</v>
      </c>
      <c r="C1309" s="85" t="str">
        <f>IF(D1309="","",D1309+교과보정값!QZ$14)</f>
        <v/>
      </c>
      <c r="D1309" s="85" t="str">
        <f>IFERROR(IF(INDEX(교과보정값!$QZ:$QZ,MATCH($B1309,교과보정값!$QY:$QY,0))="","",INDEX(교과보정값!$QZ:$QZ,MATCH($B1309,교과보정값!$QY:$QY,0))+IF(INDEX(교과보정값!$RB:$RB,MATCH($B1309,교과보정값!$QY:$QY,0))="인문",교과보정값!QZ$6,교과보정값!RA$6)),"")</f>
        <v/>
      </c>
      <c r="E1309" s="85" t="str">
        <f>IF(D1309="","",D1309+교과보정값!RA$14)</f>
        <v/>
      </c>
      <c r="F1309" s="86" t="str">
        <f>IF(G1309="","",G1309+교과보정값!QZ$15)</f>
        <v/>
      </c>
      <c r="G1309" s="86" t="str">
        <f>IFERROR(IF(INDEX(교과보정값!$QZ:$QZ,MATCH($B1309,교과보정값!$QY:$QY,0))="","",INDEX(교과보정값!$QZ:$QZ,MATCH($B1309,교과보정값!$QY:$QY,0))+IF(INDEX(교과보정값!$RB:$RB,MATCH($B1309,교과보정값!$QY:$QY,0))="인문",교과보정값!QZ$7,교과보정값!RA$7)),"")</f>
        <v/>
      </c>
      <c r="H1309" s="86" t="str">
        <f>IF(G1309="","",G1309+교과보정값!RA$15)</f>
        <v/>
      </c>
      <c r="I1309" s="87" t="str">
        <f>IF(J1309="","",J1309+교과보정값!QZ$16)</f>
        <v/>
      </c>
      <c r="J1309" s="87" t="str">
        <f>IFERROR(IF(INDEX(교과보정값!$QZ:$QZ,MATCH($B1309,교과보정값!$QY:$QY,0))="","",INDEX(교과보정값!$QZ:$QZ,MATCH($B1309,교과보정값!$QY:$QY,0))+IF(INDEX(교과보정값!$RB:$RB,MATCH($B1309,교과보정값!$QY:$QY,0))="인문",교과보정값!QZ$8,교과보정값!RA$8)),"")</f>
        <v/>
      </c>
      <c r="K1309" s="87" t="str">
        <f>IF(J1309="","",J1309+교과보정값!RA$16)</f>
        <v/>
      </c>
      <c r="L1309" s="88" t="str">
        <f>IF(M1309="","",M1309+교과보정값!QZ$17)</f>
        <v/>
      </c>
      <c r="M1309" s="88" t="str">
        <f>IFERROR(IF(INDEX(교과보정값!$QZ:$QZ,MATCH($B1309,교과보정값!$QY:$QY,0))="","",INDEX(교과보정값!$QZ:$QZ,MATCH($B1309,교과보정값!$QY:$QY,0))+IF(INDEX(교과보정값!$RB:$RB,MATCH($B1309,교과보정값!$QY:$QY,0))="인문",교과보정값!QZ$9,교과보정값!RA$9)),"")</f>
        <v/>
      </c>
      <c r="N1309" s="88" t="str">
        <f>IF(M1309="","",M1309+교과보정값!RA$17)</f>
        <v/>
      </c>
      <c r="O1309" s="89" t="str">
        <f>IF(P1309="","",P1309+교과보정값!QZ$18)</f>
        <v/>
      </c>
      <c r="P1309" s="89" t="str">
        <f>IFERROR(IF(INDEX(교과보정값!$QZ:$QZ,MATCH($B1309,교과보정값!$QY:$QY,0))="","",INDEX(교과보정값!$QZ:$QZ,MATCH($B1309,교과보정값!$QY:$QY,0))+IF(INDEX(교과보정값!$RB:$RB,MATCH($B1309,교과보정값!$QY:$QY,0))="인문",교과보정값!QZ$10,교과보정값!RA$10)),"")</f>
        <v/>
      </c>
      <c r="Q1309" s="89" t="str">
        <f>IF(P1309="","",P1309+교과보정값!RA$18)</f>
        <v/>
      </c>
    </row>
    <row r="1310" spans="2:17">
      <c r="B1310" s="84" t="s">
        <v>2762</v>
      </c>
      <c r="C1310" s="85">
        <f>IF(D1310="","",D1310+교과보정값!QZ$14)</f>
        <v>7.0000000000000007E-2</v>
      </c>
      <c r="D1310" s="85">
        <f>IFERROR(IF(INDEX(교과보정값!$QZ:$QZ,MATCH($B1310,교과보정값!$QY:$QY,0))="","",INDEX(교과보정값!$QZ:$QZ,MATCH($B1310,교과보정값!$QY:$QY,0))+IF(INDEX(교과보정값!$RB:$RB,MATCH($B1310,교과보정값!$QY:$QY,0))="인문",교과보정값!QZ$6,교과보정값!RA$6)),"")</f>
        <v>0.02</v>
      </c>
      <c r="E1310" s="85">
        <f>IF(D1310="","",D1310+교과보정값!RA$14)</f>
        <v>-3.0000000000000002E-2</v>
      </c>
      <c r="F1310" s="86">
        <f>IF(G1310="","",G1310+교과보정값!QZ$15)</f>
        <v>7.0000000000000007E-2</v>
      </c>
      <c r="G1310" s="86">
        <f>IFERROR(IF(INDEX(교과보정값!$QZ:$QZ,MATCH($B1310,교과보정값!$QY:$QY,0))="","",INDEX(교과보정값!$QZ:$QZ,MATCH($B1310,교과보정값!$QY:$QY,0))+IF(INDEX(교과보정값!$RB:$RB,MATCH($B1310,교과보정값!$QY:$QY,0))="인문",교과보정값!QZ$7,교과보정값!RA$7)),"")</f>
        <v>0.02</v>
      </c>
      <c r="H1310" s="86">
        <f>IF(G1310="","",G1310+교과보정값!RA$15)</f>
        <v>-3.0000000000000002E-2</v>
      </c>
      <c r="I1310" s="87">
        <f>IF(J1310="","",J1310+교과보정값!QZ$16)</f>
        <v>7.0000000000000007E-2</v>
      </c>
      <c r="J1310" s="87">
        <f>IFERROR(IF(INDEX(교과보정값!$QZ:$QZ,MATCH($B1310,교과보정값!$QY:$QY,0))="","",INDEX(교과보정값!$QZ:$QZ,MATCH($B1310,교과보정값!$QY:$QY,0))+IF(INDEX(교과보정값!$RB:$RB,MATCH($B1310,교과보정값!$QY:$QY,0))="인문",교과보정값!QZ$8,교과보정값!RA$8)),"")</f>
        <v>0.02</v>
      </c>
      <c r="K1310" s="87">
        <f>IF(J1310="","",J1310+교과보정값!RA$16)</f>
        <v>-3.0000000000000002E-2</v>
      </c>
      <c r="L1310" s="88">
        <f>IF(M1310="","",M1310+교과보정값!QZ$17)</f>
        <v>7.0000000000000007E-2</v>
      </c>
      <c r="M1310" s="88">
        <f>IFERROR(IF(INDEX(교과보정값!$QZ:$QZ,MATCH($B1310,교과보정값!$QY:$QY,0))="","",INDEX(교과보정값!$QZ:$QZ,MATCH($B1310,교과보정값!$QY:$QY,0))+IF(INDEX(교과보정값!$RB:$RB,MATCH($B1310,교과보정값!$QY:$QY,0))="인문",교과보정값!QZ$9,교과보정값!RA$9)),"")</f>
        <v>0.02</v>
      </c>
      <c r="N1310" s="88">
        <f>IF(M1310="","",M1310+교과보정값!RA$17)</f>
        <v>-3.0000000000000002E-2</v>
      </c>
      <c r="O1310" s="89">
        <f>IF(P1310="","",P1310+교과보정값!QZ$18)</f>
        <v>7.0000000000000007E-2</v>
      </c>
      <c r="P1310" s="89">
        <f>IFERROR(IF(INDEX(교과보정값!$QZ:$QZ,MATCH($B1310,교과보정값!$QY:$QY,0))="","",INDEX(교과보정값!$QZ:$QZ,MATCH($B1310,교과보정값!$QY:$QY,0))+IF(INDEX(교과보정값!$RB:$RB,MATCH($B1310,교과보정값!$QY:$QY,0))="인문",교과보정값!QZ$10,교과보정값!RA$10)),"")</f>
        <v>0.02</v>
      </c>
      <c r="Q1310" s="89">
        <f>IF(P1310="","",P1310+교과보정값!RA$18)</f>
        <v>-3.0000000000000002E-2</v>
      </c>
    </row>
    <row r="1311" spans="2:17">
      <c r="B1311" s="84" t="s">
        <v>2763</v>
      </c>
      <c r="C1311" s="85">
        <f>IF(D1311="","",D1311+교과보정값!QZ$14)</f>
        <v>0</v>
      </c>
      <c r="D1311" s="85">
        <f>IFERROR(IF(INDEX(교과보정값!$QZ:$QZ,MATCH($B1311,교과보정값!$QY:$QY,0))="","",INDEX(교과보정값!$QZ:$QZ,MATCH($B1311,교과보정값!$QY:$QY,0))+IF(INDEX(교과보정값!$RB:$RB,MATCH($B1311,교과보정값!$QY:$QY,0))="인문",교과보정값!QZ$6,교과보정값!RA$6)),"")</f>
        <v>-0.05</v>
      </c>
      <c r="E1311" s="85">
        <f>IF(D1311="","",D1311+교과보정값!RA$14)</f>
        <v>-0.1</v>
      </c>
      <c r="F1311" s="86">
        <f>IF(G1311="","",G1311+교과보정값!QZ$15)</f>
        <v>0</v>
      </c>
      <c r="G1311" s="86">
        <f>IFERROR(IF(INDEX(교과보정값!$QZ:$QZ,MATCH($B1311,교과보정값!$QY:$QY,0))="","",INDEX(교과보정값!$QZ:$QZ,MATCH($B1311,교과보정값!$QY:$QY,0))+IF(INDEX(교과보정값!$RB:$RB,MATCH($B1311,교과보정값!$QY:$QY,0))="인문",교과보정값!QZ$7,교과보정값!RA$7)),"")</f>
        <v>-0.05</v>
      </c>
      <c r="H1311" s="86">
        <f>IF(G1311="","",G1311+교과보정값!RA$15)</f>
        <v>-0.1</v>
      </c>
      <c r="I1311" s="87">
        <f>IF(J1311="","",J1311+교과보정값!QZ$16)</f>
        <v>0</v>
      </c>
      <c r="J1311" s="87">
        <f>IFERROR(IF(INDEX(교과보정값!$QZ:$QZ,MATCH($B1311,교과보정값!$QY:$QY,0))="","",INDEX(교과보정값!$QZ:$QZ,MATCH($B1311,교과보정값!$QY:$QY,0))+IF(INDEX(교과보정값!$RB:$RB,MATCH($B1311,교과보정값!$QY:$QY,0))="인문",교과보정값!QZ$8,교과보정값!RA$8)),"")</f>
        <v>-0.05</v>
      </c>
      <c r="K1311" s="87">
        <f>IF(J1311="","",J1311+교과보정값!RA$16)</f>
        <v>-0.1</v>
      </c>
      <c r="L1311" s="88">
        <f>IF(M1311="","",M1311+교과보정값!QZ$17)</f>
        <v>0</v>
      </c>
      <c r="M1311" s="88">
        <f>IFERROR(IF(INDEX(교과보정값!$QZ:$QZ,MATCH($B1311,교과보정값!$QY:$QY,0))="","",INDEX(교과보정값!$QZ:$QZ,MATCH($B1311,교과보정값!$QY:$QY,0))+IF(INDEX(교과보정값!$RB:$RB,MATCH($B1311,교과보정값!$QY:$QY,0))="인문",교과보정값!QZ$9,교과보정값!RA$9)),"")</f>
        <v>-0.05</v>
      </c>
      <c r="N1311" s="88">
        <f>IF(M1311="","",M1311+교과보정값!RA$17)</f>
        <v>-0.1</v>
      </c>
      <c r="O1311" s="89">
        <f>IF(P1311="","",P1311+교과보정값!QZ$18)</f>
        <v>0</v>
      </c>
      <c r="P1311" s="89">
        <f>IFERROR(IF(INDEX(교과보정값!$QZ:$QZ,MATCH($B1311,교과보정값!$QY:$QY,0))="","",INDEX(교과보정값!$QZ:$QZ,MATCH($B1311,교과보정값!$QY:$QY,0))+IF(INDEX(교과보정값!$RB:$RB,MATCH($B1311,교과보정값!$QY:$QY,0))="인문",교과보정값!QZ$10,교과보정값!RA$10)),"")</f>
        <v>-0.05</v>
      </c>
      <c r="Q1311" s="89">
        <f>IF(P1311="","",P1311+교과보정값!RA$18)</f>
        <v>-0.1</v>
      </c>
    </row>
    <row r="1312" spans="2:17">
      <c r="B1312" s="84" t="s">
        <v>2764</v>
      </c>
      <c r="C1312" s="85" t="str">
        <f>IF(D1312="","",D1312+교과보정값!QZ$14)</f>
        <v/>
      </c>
      <c r="D1312" s="85" t="str">
        <f>IFERROR(IF(INDEX(교과보정값!$QZ:$QZ,MATCH($B1312,교과보정값!$QY:$QY,0))="","",INDEX(교과보정값!$QZ:$QZ,MATCH($B1312,교과보정값!$QY:$QY,0))+IF(INDEX(교과보정값!$RB:$RB,MATCH($B1312,교과보정값!$QY:$QY,0))="인문",교과보정값!QZ$6,교과보정값!RA$6)),"")</f>
        <v/>
      </c>
      <c r="E1312" s="85" t="str">
        <f>IF(D1312="","",D1312+교과보정값!RA$14)</f>
        <v/>
      </c>
      <c r="F1312" s="86" t="str">
        <f>IF(G1312="","",G1312+교과보정값!QZ$15)</f>
        <v/>
      </c>
      <c r="G1312" s="86" t="str">
        <f>IFERROR(IF(INDEX(교과보정값!$QZ:$QZ,MATCH($B1312,교과보정값!$QY:$QY,0))="","",INDEX(교과보정값!$QZ:$QZ,MATCH($B1312,교과보정값!$QY:$QY,0))+IF(INDEX(교과보정값!$RB:$RB,MATCH($B1312,교과보정값!$QY:$QY,0))="인문",교과보정값!QZ$7,교과보정값!RA$7)),"")</f>
        <v/>
      </c>
      <c r="H1312" s="86" t="str">
        <f>IF(G1312="","",G1312+교과보정값!RA$15)</f>
        <v/>
      </c>
      <c r="I1312" s="87" t="str">
        <f>IF(J1312="","",J1312+교과보정값!QZ$16)</f>
        <v/>
      </c>
      <c r="J1312" s="87" t="str">
        <f>IFERROR(IF(INDEX(교과보정값!$QZ:$QZ,MATCH($B1312,교과보정값!$QY:$QY,0))="","",INDEX(교과보정값!$QZ:$QZ,MATCH($B1312,교과보정값!$QY:$QY,0))+IF(INDEX(교과보정값!$RB:$RB,MATCH($B1312,교과보정값!$QY:$QY,0))="인문",교과보정값!QZ$8,교과보정값!RA$8)),"")</f>
        <v/>
      </c>
      <c r="K1312" s="87" t="str">
        <f>IF(J1312="","",J1312+교과보정값!RA$16)</f>
        <v/>
      </c>
      <c r="L1312" s="88" t="str">
        <f>IF(M1312="","",M1312+교과보정값!QZ$17)</f>
        <v/>
      </c>
      <c r="M1312" s="88" t="str">
        <f>IFERROR(IF(INDEX(교과보정값!$QZ:$QZ,MATCH($B1312,교과보정값!$QY:$QY,0))="","",INDEX(교과보정값!$QZ:$QZ,MATCH($B1312,교과보정값!$QY:$QY,0))+IF(INDEX(교과보정값!$RB:$RB,MATCH($B1312,교과보정값!$QY:$QY,0))="인문",교과보정값!QZ$9,교과보정값!RA$9)),"")</f>
        <v/>
      </c>
      <c r="N1312" s="88" t="str">
        <f>IF(M1312="","",M1312+교과보정값!RA$17)</f>
        <v/>
      </c>
      <c r="O1312" s="89" t="str">
        <f>IF(P1312="","",P1312+교과보정값!QZ$18)</f>
        <v/>
      </c>
      <c r="P1312" s="89" t="str">
        <f>IFERROR(IF(INDEX(교과보정값!$QZ:$QZ,MATCH($B1312,교과보정값!$QY:$QY,0))="","",INDEX(교과보정값!$QZ:$QZ,MATCH($B1312,교과보정값!$QY:$QY,0))+IF(INDEX(교과보정값!$RB:$RB,MATCH($B1312,교과보정값!$QY:$QY,0))="인문",교과보정값!QZ$10,교과보정값!RA$10)),"")</f>
        <v/>
      </c>
      <c r="Q1312" s="89" t="str">
        <f>IF(P1312="","",P1312+교과보정값!RA$18)</f>
        <v/>
      </c>
    </row>
    <row r="1313" spans="2:17">
      <c r="B1313" s="84" t="s">
        <v>2765</v>
      </c>
      <c r="C1313" s="85">
        <f>IF(D1313="","",D1313+교과보정값!QZ$14)</f>
        <v>0.1</v>
      </c>
      <c r="D1313" s="85">
        <f>IFERROR(IF(INDEX(교과보정값!$QZ:$QZ,MATCH($B1313,교과보정값!$QY:$QY,0))="","",INDEX(교과보정값!$QZ:$QZ,MATCH($B1313,교과보정값!$QY:$QY,0))+IF(INDEX(교과보정값!$RB:$RB,MATCH($B1313,교과보정값!$QY:$QY,0))="인문",교과보정값!QZ$6,교과보정값!RA$6)),"")</f>
        <v>0.05</v>
      </c>
      <c r="E1313" s="85">
        <f>IF(D1313="","",D1313+교과보정값!RA$14)</f>
        <v>0</v>
      </c>
      <c r="F1313" s="86">
        <f>IF(G1313="","",G1313+교과보정값!QZ$15)</f>
        <v>0.1</v>
      </c>
      <c r="G1313" s="86">
        <f>IFERROR(IF(INDEX(교과보정값!$QZ:$QZ,MATCH($B1313,교과보정값!$QY:$QY,0))="","",INDEX(교과보정값!$QZ:$QZ,MATCH($B1313,교과보정값!$QY:$QY,0))+IF(INDEX(교과보정값!$RB:$RB,MATCH($B1313,교과보정값!$QY:$QY,0))="인문",교과보정값!QZ$7,교과보정값!RA$7)),"")</f>
        <v>0.05</v>
      </c>
      <c r="H1313" s="86">
        <f>IF(G1313="","",G1313+교과보정값!RA$15)</f>
        <v>0</v>
      </c>
      <c r="I1313" s="87">
        <f>IF(J1313="","",J1313+교과보정값!QZ$16)</f>
        <v>0.1</v>
      </c>
      <c r="J1313" s="87">
        <f>IFERROR(IF(INDEX(교과보정값!$QZ:$QZ,MATCH($B1313,교과보정값!$QY:$QY,0))="","",INDEX(교과보정값!$QZ:$QZ,MATCH($B1313,교과보정값!$QY:$QY,0))+IF(INDEX(교과보정값!$RB:$RB,MATCH($B1313,교과보정값!$QY:$QY,0))="인문",교과보정값!QZ$8,교과보정값!RA$8)),"")</f>
        <v>0.05</v>
      </c>
      <c r="K1313" s="87">
        <f>IF(J1313="","",J1313+교과보정값!RA$16)</f>
        <v>0</v>
      </c>
      <c r="L1313" s="88">
        <f>IF(M1313="","",M1313+교과보정값!QZ$17)</f>
        <v>0.1</v>
      </c>
      <c r="M1313" s="88">
        <f>IFERROR(IF(INDEX(교과보정값!$QZ:$QZ,MATCH($B1313,교과보정값!$QY:$QY,0))="","",INDEX(교과보정값!$QZ:$QZ,MATCH($B1313,교과보정값!$QY:$QY,0))+IF(INDEX(교과보정값!$RB:$RB,MATCH($B1313,교과보정값!$QY:$QY,0))="인문",교과보정값!QZ$9,교과보정값!RA$9)),"")</f>
        <v>0.05</v>
      </c>
      <c r="N1313" s="88">
        <f>IF(M1313="","",M1313+교과보정값!RA$17)</f>
        <v>0</v>
      </c>
      <c r="O1313" s="89">
        <f>IF(P1313="","",P1313+교과보정값!QZ$18)</f>
        <v>0.1</v>
      </c>
      <c r="P1313" s="89">
        <f>IFERROR(IF(INDEX(교과보정값!$QZ:$QZ,MATCH($B1313,교과보정값!$QY:$QY,0))="","",INDEX(교과보정값!$QZ:$QZ,MATCH($B1313,교과보정값!$QY:$QY,0))+IF(INDEX(교과보정값!$RB:$RB,MATCH($B1313,교과보정값!$QY:$QY,0))="인문",교과보정값!QZ$10,교과보정값!RA$10)),"")</f>
        <v>0.05</v>
      </c>
      <c r="Q1313" s="89">
        <f>IF(P1313="","",P1313+교과보정값!RA$18)</f>
        <v>0</v>
      </c>
    </row>
    <row r="1314" spans="2:17">
      <c r="B1314" s="84" t="s">
        <v>2766</v>
      </c>
      <c r="C1314" s="85" t="str">
        <f>IF(D1314="","",D1314+교과보정값!QZ$14)</f>
        <v/>
      </c>
      <c r="D1314" s="85" t="str">
        <f>IFERROR(IF(INDEX(교과보정값!$QZ:$QZ,MATCH($B1314,교과보정값!$QY:$QY,0))="","",INDEX(교과보정값!$QZ:$QZ,MATCH($B1314,교과보정값!$QY:$QY,0))+IF(INDEX(교과보정값!$RB:$RB,MATCH($B1314,교과보정값!$QY:$QY,0))="인문",교과보정값!QZ$6,교과보정값!RA$6)),"")</f>
        <v/>
      </c>
      <c r="E1314" s="85" t="str">
        <f>IF(D1314="","",D1314+교과보정값!RA$14)</f>
        <v/>
      </c>
      <c r="F1314" s="86" t="str">
        <f>IF(G1314="","",G1314+교과보정값!QZ$15)</f>
        <v/>
      </c>
      <c r="G1314" s="86" t="str">
        <f>IFERROR(IF(INDEX(교과보정값!$QZ:$QZ,MATCH($B1314,교과보정값!$QY:$QY,0))="","",INDEX(교과보정값!$QZ:$QZ,MATCH($B1314,교과보정값!$QY:$QY,0))+IF(INDEX(교과보정값!$RB:$RB,MATCH($B1314,교과보정값!$QY:$QY,0))="인문",교과보정값!QZ$7,교과보정값!RA$7)),"")</f>
        <v/>
      </c>
      <c r="H1314" s="86" t="str">
        <f>IF(G1314="","",G1314+교과보정값!RA$15)</f>
        <v/>
      </c>
      <c r="I1314" s="87" t="str">
        <f>IF(J1314="","",J1314+교과보정값!QZ$16)</f>
        <v/>
      </c>
      <c r="J1314" s="87" t="str">
        <f>IFERROR(IF(INDEX(교과보정값!$QZ:$QZ,MATCH($B1314,교과보정값!$QY:$QY,0))="","",INDEX(교과보정값!$QZ:$QZ,MATCH($B1314,교과보정값!$QY:$QY,0))+IF(INDEX(교과보정값!$RB:$RB,MATCH($B1314,교과보정값!$QY:$QY,0))="인문",교과보정값!QZ$8,교과보정값!RA$8)),"")</f>
        <v/>
      </c>
      <c r="K1314" s="87" t="str">
        <f>IF(J1314="","",J1314+교과보정값!RA$16)</f>
        <v/>
      </c>
      <c r="L1314" s="88" t="str">
        <f>IF(M1314="","",M1314+교과보정값!QZ$17)</f>
        <v/>
      </c>
      <c r="M1314" s="88" t="str">
        <f>IFERROR(IF(INDEX(교과보정값!$QZ:$QZ,MATCH($B1314,교과보정값!$QY:$QY,0))="","",INDEX(교과보정값!$QZ:$QZ,MATCH($B1314,교과보정값!$QY:$QY,0))+IF(INDEX(교과보정값!$RB:$RB,MATCH($B1314,교과보정값!$QY:$QY,0))="인문",교과보정값!QZ$9,교과보정값!RA$9)),"")</f>
        <v/>
      </c>
      <c r="N1314" s="88" t="str">
        <f>IF(M1314="","",M1314+교과보정값!RA$17)</f>
        <v/>
      </c>
      <c r="O1314" s="89" t="str">
        <f>IF(P1314="","",P1314+교과보정값!QZ$18)</f>
        <v/>
      </c>
      <c r="P1314" s="89" t="str">
        <f>IFERROR(IF(INDEX(교과보정값!$QZ:$QZ,MATCH($B1314,교과보정값!$QY:$QY,0))="","",INDEX(교과보정값!$QZ:$QZ,MATCH($B1314,교과보정값!$QY:$QY,0))+IF(INDEX(교과보정값!$RB:$RB,MATCH($B1314,교과보정값!$QY:$QY,0))="인문",교과보정값!QZ$10,교과보정값!RA$10)),"")</f>
        <v/>
      </c>
      <c r="Q1314" s="89" t="str">
        <f>IF(P1314="","",P1314+교과보정값!RA$18)</f>
        <v/>
      </c>
    </row>
    <row r="1315" spans="2:17">
      <c r="B1315" s="84" t="s">
        <v>2767</v>
      </c>
      <c r="C1315" s="85" t="str">
        <f>IF(D1315="","",D1315+교과보정값!QZ$14)</f>
        <v/>
      </c>
      <c r="D1315" s="85" t="str">
        <f>IFERROR(IF(INDEX(교과보정값!$QZ:$QZ,MATCH($B1315,교과보정값!$QY:$QY,0))="","",INDEX(교과보정값!$QZ:$QZ,MATCH($B1315,교과보정값!$QY:$QY,0))+IF(INDEX(교과보정값!$RB:$RB,MATCH($B1315,교과보정값!$QY:$QY,0))="인문",교과보정값!QZ$6,교과보정값!RA$6)),"")</f>
        <v/>
      </c>
      <c r="E1315" s="85" t="str">
        <f>IF(D1315="","",D1315+교과보정값!RA$14)</f>
        <v/>
      </c>
      <c r="F1315" s="86" t="str">
        <f>IF(G1315="","",G1315+교과보정값!QZ$15)</f>
        <v/>
      </c>
      <c r="G1315" s="86" t="str">
        <f>IFERROR(IF(INDEX(교과보정값!$QZ:$QZ,MATCH($B1315,교과보정값!$QY:$QY,0))="","",INDEX(교과보정값!$QZ:$QZ,MATCH($B1315,교과보정값!$QY:$QY,0))+IF(INDEX(교과보정값!$RB:$RB,MATCH($B1315,교과보정값!$QY:$QY,0))="인문",교과보정값!QZ$7,교과보정값!RA$7)),"")</f>
        <v/>
      </c>
      <c r="H1315" s="86" t="str">
        <f>IF(G1315="","",G1315+교과보정값!RA$15)</f>
        <v/>
      </c>
      <c r="I1315" s="87" t="str">
        <f>IF(J1315="","",J1315+교과보정값!QZ$16)</f>
        <v/>
      </c>
      <c r="J1315" s="87" t="str">
        <f>IFERROR(IF(INDEX(교과보정값!$QZ:$QZ,MATCH($B1315,교과보정값!$QY:$QY,0))="","",INDEX(교과보정값!$QZ:$QZ,MATCH($B1315,교과보정값!$QY:$QY,0))+IF(INDEX(교과보정값!$RB:$RB,MATCH($B1315,교과보정값!$QY:$QY,0))="인문",교과보정값!QZ$8,교과보정값!RA$8)),"")</f>
        <v/>
      </c>
      <c r="K1315" s="87" t="str">
        <f>IF(J1315="","",J1315+교과보정값!RA$16)</f>
        <v/>
      </c>
      <c r="L1315" s="88" t="str">
        <f>IF(M1315="","",M1315+교과보정값!QZ$17)</f>
        <v/>
      </c>
      <c r="M1315" s="88" t="str">
        <f>IFERROR(IF(INDEX(교과보정값!$QZ:$QZ,MATCH($B1315,교과보정값!$QY:$QY,0))="","",INDEX(교과보정값!$QZ:$QZ,MATCH($B1315,교과보정값!$QY:$QY,0))+IF(INDEX(교과보정값!$RB:$RB,MATCH($B1315,교과보정값!$QY:$QY,0))="인문",교과보정값!QZ$9,교과보정값!RA$9)),"")</f>
        <v/>
      </c>
      <c r="N1315" s="88" t="str">
        <f>IF(M1315="","",M1315+교과보정값!RA$17)</f>
        <v/>
      </c>
      <c r="O1315" s="89" t="str">
        <f>IF(P1315="","",P1315+교과보정값!QZ$18)</f>
        <v/>
      </c>
      <c r="P1315" s="89" t="str">
        <f>IFERROR(IF(INDEX(교과보정값!$QZ:$QZ,MATCH($B1315,교과보정값!$QY:$QY,0))="","",INDEX(교과보정값!$QZ:$QZ,MATCH($B1315,교과보정값!$QY:$QY,0))+IF(INDEX(교과보정값!$RB:$RB,MATCH($B1315,교과보정값!$QY:$QY,0))="인문",교과보정값!QZ$10,교과보정값!RA$10)),"")</f>
        <v/>
      </c>
      <c r="Q1315" s="89" t="str">
        <f>IF(P1315="","",P1315+교과보정값!RA$18)</f>
        <v/>
      </c>
    </row>
    <row r="1316" spans="2:17">
      <c r="B1316" s="84" t="s">
        <v>2768</v>
      </c>
      <c r="C1316" s="85" t="str">
        <f>IF(D1316="","",D1316+교과보정값!QZ$14)</f>
        <v/>
      </c>
      <c r="D1316" s="85" t="str">
        <f>IFERROR(IF(INDEX(교과보정값!$QZ:$QZ,MATCH($B1316,교과보정값!$QY:$QY,0))="","",INDEX(교과보정값!$QZ:$QZ,MATCH($B1316,교과보정값!$QY:$QY,0))+IF(INDEX(교과보정값!$RB:$RB,MATCH($B1316,교과보정값!$QY:$QY,0))="인문",교과보정값!QZ$6,교과보정값!RA$6)),"")</f>
        <v/>
      </c>
      <c r="E1316" s="85" t="str">
        <f>IF(D1316="","",D1316+교과보정값!RA$14)</f>
        <v/>
      </c>
      <c r="F1316" s="86" t="str">
        <f>IF(G1316="","",G1316+교과보정값!QZ$15)</f>
        <v/>
      </c>
      <c r="G1316" s="86" t="str">
        <f>IFERROR(IF(INDEX(교과보정값!$QZ:$QZ,MATCH($B1316,교과보정값!$QY:$QY,0))="","",INDEX(교과보정값!$QZ:$QZ,MATCH($B1316,교과보정값!$QY:$QY,0))+IF(INDEX(교과보정값!$RB:$RB,MATCH($B1316,교과보정값!$QY:$QY,0))="인문",교과보정값!QZ$7,교과보정값!RA$7)),"")</f>
        <v/>
      </c>
      <c r="H1316" s="86" t="str">
        <f>IF(G1316="","",G1316+교과보정값!RA$15)</f>
        <v/>
      </c>
      <c r="I1316" s="87" t="str">
        <f>IF(J1316="","",J1316+교과보정값!QZ$16)</f>
        <v/>
      </c>
      <c r="J1316" s="87" t="str">
        <f>IFERROR(IF(INDEX(교과보정값!$QZ:$QZ,MATCH($B1316,교과보정값!$QY:$QY,0))="","",INDEX(교과보정값!$QZ:$QZ,MATCH($B1316,교과보정값!$QY:$QY,0))+IF(INDEX(교과보정값!$RB:$RB,MATCH($B1316,교과보정값!$QY:$QY,0))="인문",교과보정값!QZ$8,교과보정값!RA$8)),"")</f>
        <v/>
      </c>
      <c r="K1316" s="87" t="str">
        <f>IF(J1316="","",J1316+교과보정값!RA$16)</f>
        <v/>
      </c>
      <c r="L1316" s="88" t="str">
        <f>IF(M1316="","",M1316+교과보정값!QZ$17)</f>
        <v/>
      </c>
      <c r="M1316" s="88" t="str">
        <f>IFERROR(IF(INDEX(교과보정값!$QZ:$QZ,MATCH($B1316,교과보정값!$QY:$QY,0))="","",INDEX(교과보정값!$QZ:$QZ,MATCH($B1316,교과보정값!$QY:$QY,0))+IF(INDEX(교과보정값!$RB:$RB,MATCH($B1316,교과보정값!$QY:$QY,0))="인문",교과보정값!QZ$9,교과보정값!RA$9)),"")</f>
        <v/>
      </c>
      <c r="N1316" s="88" t="str">
        <f>IF(M1316="","",M1316+교과보정값!RA$17)</f>
        <v/>
      </c>
      <c r="O1316" s="89" t="str">
        <f>IF(P1316="","",P1316+교과보정값!QZ$18)</f>
        <v/>
      </c>
      <c r="P1316" s="89" t="str">
        <f>IFERROR(IF(INDEX(교과보정값!$QZ:$QZ,MATCH($B1316,교과보정값!$QY:$QY,0))="","",INDEX(교과보정값!$QZ:$QZ,MATCH($B1316,교과보정값!$QY:$QY,0))+IF(INDEX(교과보정값!$RB:$RB,MATCH($B1316,교과보정값!$QY:$QY,0))="인문",교과보정값!QZ$10,교과보정값!RA$10)),"")</f>
        <v/>
      </c>
      <c r="Q1316" s="89" t="str">
        <f>IF(P1316="","",P1316+교과보정값!RA$18)</f>
        <v/>
      </c>
    </row>
    <row r="1317" spans="2:17">
      <c r="B1317" s="84" t="s">
        <v>2769</v>
      </c>
      <c r="C1317" s="85" t="str">
        <f>IF(D1317="","",D1317+교과보정값!QZ$14)</f>
        <v/>
      </c>
      <c r="D1317" s="85" t="str">
        <f>IFERROR(IF(INDEX(교과보정값!$QZ:$QZ,MATCH($B1317,교과보정값!$QY:$QY,0))="","",INDEX(교과보정값!$QZ:$QZ,MATCH($B1317,교과보정값!$QY:$QY,0))+IF(INDEX(교과보정값!$RB:$RB,MATCH($B1317,교과보정값!$QY:$QY,0))="인문",교과보정값!QZ$6,교과보정값!RA$6)),"")</f>
        <v/>
      </c>
      <c r="E1317" s="85" t="str">
        <f>IF(D1317="","",D1317+교과보정값!RA$14)</f>
        <v/>
      </c>
      <c r="F1317" s="86" t="str">
        <f>IF(G1317="","",G1317+교과보정값!QZ$15)</f>
        <v/>
      </c>
      <c r="G1317" s="86" t="str">
        <f>IFERROR(IF(INDEX(교과보정값!$QZ:$QZ,MATCH($B1317,교과보정값!$QY:$QY,0))="","",INDEX(교과보정값!$QZ:$QZ,MATCH($B1317,교과보정값!$QY:$QY,0))+IF(INDEX(교과보정값!$RB:$RB,MATCH($B1317,교과보정값!$QY:$QY,0))="인문",교과보정값!QZ$7,교과보정값!RA$7)),"")</f>
        <v/>
      </c>
      <c r="H1317" s="86" t="str">
        <f>IF(G1317="","",G1317+교과보정값!RA$15)</f>
        <v/>
      </c>
      <c r="I1317" s="87" t="str">
        <f>IF(J1317="","",J1317+교과보정값!QZ$16)</f>
        <v/>
      </c>
      <c r="J1317" s="87" t="str">
        <f>IFERROR(IF(INDEX(교과보정값!$QZ:$QZ,MATCH($B1317,교과보정값!$QY:$QY,0))="","",INDEX(교과보정값!$QZ:$QZ,MATCH($B1317,교과보정값!$QY:$QY,0))+IF(INDEX(교과보정값!$RB:$RB,MATCH($B1317,교과보정값!$QY:$QY,0))="인문",교과보정값!QZ$8,교과보정값!RA$8)),"")</f>
        <v/>
      </c>
      <c r="K1317" s="87" t="str">
        <f>IF(J1317="","",J1317+교과보정값!RA$16)</f>
        <v/>
      </c>
      <c r="L1317" s="88" t="str">
        <f>IF(M1317="","",M1317+교과보정값!QZ$17)</f>
        <v/>
      </c>
      <c r="M1317" s="88" t="str">
        <f>IFERROR(IF(INDEX(교과보정값!$QZ:$QZ,MATCH($B1317,교과보정값!$QY:$QY,0))="","",INDEX(교과보정값!$QZ:$QZ,MATCH($B1317,교과보정값!$QY:$QY,0))+IF(INDEX(교과보정값!$RB:$RB,MATCH($B1317,교과보정값!$QY:$QY,0))="인문",교과보정값!QZ$9,교과보정값!RA$9)),"")</f>
        <v/>
      </c>
      <c r="N1317" s="88" t="str">
        <f>IF(M1317="","",M1317+교과보정값!RA$17)</f>
        <v/>
      </c>
      <c r="O1317" s="89" t="str">
        <f>IF(P1317="","",P1317+교과보정값!QZ$18)</f>
        <v/>
      </c>
      <c r="P1317" s="89" t="str">
        <f>IFERROR(IF(INDEX(교과보정값!$QZ:$QZ,MATCH($B1317,교과보정값!$QY:$QY,0))="","",INDEX(교과보정값!$QZ:$QZ,MATCH($B1317,교과보정값!$QY:$QY,0))+IF(INDEX(교과보정값!$RB:$RB,MATCH($B1317,교과보정값!$QY:$QY,0))="인문",교과보정값!QZ$10,교과보정값!RA$10)),"")</f>
        <v/>
      </c>
      <c r="Q1317" s="89" t="str">
        <f>IF(P1317="","",P1317+교과보정값!RA$18)</f>
        <v/>
      </c>
    </row>
    <row r="1319" spans="2:17">
      <c r="B1319" s="159" t="s">
        <v>2770</v>
      </c>
      <c r="C1319" s="154"/>
      <c r="D1319" s="154"/>
      <c r="E1319" s="154"/>
      <c r="F1319" s="154"/>
      <c r="G1319" s="154"/>
      <c r="H1319" s="154"/>
      <c r="I1319" s="154"/>
      <c r="J1319" s="154"/>
      <c r="K1319" s="154"/>
      <c r="L1319" s="154"/>
      <c r="M1319" s="154"/>
      <c r="N1319" s="154"/>
      <c r="O1319" s="154"/>
      <c r="P1319" s="154"/>
      <c r="Q1319" s="155"/>
    </row>
    <row r="1320" spans="2:17">
      <c r="B1320" s="78"/>
      <c r="C1320" s="163" t="s">
        <v>1862</v>
      </c>
      <c r="D1320" s="154"/>
      <c r="E1320" s="155"/>
      <c r="F1320" s="161" t="s">
        <v>1863</v>
      </c>
      <c r="G1320" s="154"/>
      <c r="H1320" s="155"/>
      <c r="I1320" s="162" t="s">
        <v>1864</v>
      </c>
      <c r="J1320" s="154"/>
      <c r="K1320" s="155"/>
      <c r="L1320" s="156" t="s">
        <v>1865</v>
      </c>
      <c r="M1320" s="154"/>
      <c r="N1320" s="155"/>
      <c r="O1320" s="157" t="s">
        <v>1866</v>
      </c>
      <c r="P1320" s="154"/>
      <c r="Q1320" s="155"/>
    </row>
    <row r="1321" spans="2:17">
      <c r="B1321" s="78" t="s">
        <v>1869</v>
      </c>
      <c r="C1321" s="79" t="s">
        <v>19</v>
      </c>
      <c r="D1321" s="79" t="s">
        <v>20</v>
      </c>
      <c r="E1321" s="79" t="s">
        <v>21</v>
      </c>
      <c r="F1321" s="80" t="s">
        <v>19</v>
      </c>
      <c r="G1321" s="80" t="s">
        <v>20</v>
      </c>
      <c r="H1321" s="80" t="s">
        <v>21</v>
      </c>
      <c r="I1321" s="81" t="s">
        <v>19</v>
      </c>
      <c r="J1321" s="81" t="s">
        <v>20</v>
      </c>
      <c r="K1321" s="81" t="s">
        <v>21</v>
      </c>
      <c r="L1321" s="82" t="s">
        <v>19</v>
      </c>
      <c r="M1321" s="82" t="s">
        <v>20</v>
      </c>
      <c r="N1321" s="82" t="s">
        <v>21</v>
      </c>
      <c r="O1321" s="83" t="s">
        <v>19</v>
      </c>
      <c r="P1321" s="83" t="s">
        <v>20</v>
      </c>
      <c r="Q1321" s="83" t="s">
        <v>21</v>
      </c>
    </row>
    <row r="1322" spans="2:17">
      <c r="B1322" s="84" t="s">
        <v>2771</v>
      </c>
      <c r="C1322" s="85">
        <f>IF(D1322="","",D1322+교과보정값!RE$14)</f>
        <v>3.0000000000000002E-2</v>
      </c>
      <c r="D1322" s="85">
        <f>IFERROR(IF(INDEX(교과보정값!$RE:$RE,MATCH($B1322,교과보정값!$RD:$RD,0))="","",INDEX(교과보정값!$RE:$RE,MATCH($B1322,교과보정값!$RD:$RD,0))+IF(INDEX(교과보정값!$RG:$RG,MATCH($B1322,교과보정값!$RD:$RD,0))="인문",교과보정값!RE$6,교과보정값!RF$6)),"")</f>
        <v>-0.02</v>
      </c>
      <c r="E1322" s="85">
        <f>IF(D1322="","",D1322+교과보정값!RF$14)</f>
        <v>-7.0000000000000007E-2</v>
      </c>
      <c r="F1322" s="86">
        <f>IF(G1322="","",G1322+교과보정값!RE$15)</f>
        <v>3.0000000000000002E-2</v>
      </c>
      <c r="G1322" s="86">
        <f>IFERROR(IF(INDEX(교과보정값!$RE:$RE,MATCH($B1322,교과보정값!$RD:$RD,0))="","",INDEX(교과보정값!$RE:$RE,MATCH($B1322,교과보정값!$RD:$RD,0))+IF(INDEX(교과보정값!$RG:$RG,MATCH($B1322,교과보정값!$RD:$RD,0))="인문",교과보정값!RE$7,교과보정값!RF$7)),"")</f>
        <v>-0.02</v>
      </c>
      <c r="H1322" s="86">
        <f>IF(G1322="","",G1322+교과보정값!RF$15)</f>
        <v>-7.0000000000000007E-2</v>
      </c>
      <c r="I1322" s="87">
        <f>IF(J1322="","",J1322+교과보정값!RE$16)</f>
        <v>3.0000000000000002E-2</v>
      </c>
      <c r="J1322" s="87">
        <f>IFERROR(IF(INDEX(교과보정값!$RE:$RE,MATCH($B1322,교과보정값!$RD:$RD,0))="","",INDEX(교과보정값!$RE:$RE,MATCH($B1322,교과보정값!$RD:$RD,0))+IF(INDEX(교과보정값!$RG:$RG,MATCH($B1322,교과보정값!$RD:$RD,0))="인문",교과보정값!RE$8,교과보정값!RF$8)),"")</f>
        <v>-0.02</v>
      </c>
      <c r="K1322" s="87">
        <f>IF(J1322="","",J1322+교과보정값!RF$16)</f>
        <v>-7.0000000000000007E-2</v>
      </c>
      <c r="L1322" s="88">
        <f>IF(M1322="","",M1322+교과보정값!RE$17)</f>
        <v>3.0000000000000002E-2</v>
      </c>
      <c r="M1322" s="88">
        <f>IFERROR(IF(INDEX(교과보정값!$RE:$RE,MATCH($B1322,교과보정값!$RD:$RD,0))="","",INDEX(교과보정값!$RE:$RE,MATCH($B1322,교과보정값!$RD:$RD,0))+IF(INDEX(교과보정값!$RG:$RG,MATCH($B1322,교과보정값!$RD:$RD,0))="인문",교과보정값!RE$9,교과보정값!RF$9)),"")</f>
        <v>-0.02</v>
      </c>
      <c r="N1322" s="88">
        <f>IF(M1322="","",M1322+교과보정값!RF$17)</f>
        <v>-7.0000000000000007E-2</v>
      </c>
      <c r="O1322" s="89">
        <f>IF(P1322="","",P1322+교과보정값!RE$18)</f>
        <v>3.0000000000000002E-2</v>
      </c>
      <c r="P1322" s="89">
        <f>IFERROR(IF(INDEX(교과보정값!$RE:$RE,MATCH($B1322,교과보정값!$RD:$RD,0))="","",INDEX(교과보정값!$RE:$RE,MATCH($B1322,교과보정값!$RD:$RD,0))+IF(INDEX(교과보정값!$RG:$RG,MATCH($B1322,교과보정값!$RD:$RD,0))="인문",교과보정값!RE$10,교과보정값!RF$10)),"")</f>
        <v>-0.02</v>
      </c>
      <c r="Q1322" s="89">
        <f>IF(P1322="","",P1322+교과보정값!RF$18)</f>
        <v>-7.0000000000000007E-2</v>
      </c>
    </row>
    <row r="1323" spans="2:17">
      <c r="B1323" s="84" t="s">
        <v>2772</v>
      </c>
      <c r="C1323" s="85" t="str">
        <f>IF(D1323="","",D1323+교과보정값!RE$14)</f>
        <v/>
      </c>
      <c r="D1323" s="85" t="str">
        <f>IFERROR(IF(INDEX(교과보정값!$RE:$RE,MATCH($B1323,교과보정값!$RD:$RD,0))="","",INDEX(교과보정값!$RE:$RE,MATCH($B1323,교과보정값!$RD:$RD,0))+IF(INDEX(교과보정값!$RG:$RG,MATCH($B1323,교과보정값!$RD:$RD,0))="인문",교과보정값!RE$6,교과보정값!RF$6)),"")</f>
        <v/>
      </c>
      <c r="E1323" s="85" t="str">
        <f>IF(D1323="","",D1323+교과보정값!RF$14)</f>
        <v/>
      </c>
      <c r="F1323" s="86" t="str">
        <f>IF(G1323="","",G1323+교과보정값!RE$15)</f>
        <v/>
      </c>
      <c r="G1323" s="86" t="str">
        <f>IFERROR(IF(INDEX(교과보정값!$RE:$RE,MATCH($B1323,교과보정값!$RD:$RD,0))="","",INDEX(교과보정값!$RE:$RE,MATCH($B1323,교과보정값!$RD:$RD,0))+IF(INDEX(교과보정값!$RG:$RG,MATCH($B1323,교과보정값!$RD:$RD,0))="인문",교과보정값!RE$7,교과보정값!RF$7)),"")</f>
        <v/>
      </c>
      <c r="H1323" s="86" t="str">
        <f>IF(G1323="","",G1323+교과보정값!RF$15)</f>
        <v/>
      </c>
      <c r="I1323" s="87" t="str">
        <f>IF(J1323="","",J1323+교과보정값!RE$16)</f>
        <v/>
      </c>
      <c r="J1323" s="87" t="str">
        <f>IFERROR(IF(INDEX(교과보정값!$RE:$RE,MATCH($B1323,교과보정값!$RD:$RD,0))="","",INDEX(교과보정값!$RE:$RE,MATCH($B1323,교과보정값!$RD:$RD,0))+IF(INDEX(교과보정값!$RG:$RG,MATCH($B1323,교과보정값!$RD:$RD,0))="인문",교과보정값!RE$8,교과보정값!RF$8)),"")</f>
        <v/>
      </c>
      <c r="K1323" s="87" t="str">
        <f>IF(J1323="","",J1323+교과보정값!RF$16)</f>
        <v/>
      </c>
      <c r="L1323" s="88" t="str">
        <f>IF(M1323="","",M1323+교과보정값!RE$17)</f>
        <v/>
      </c>
      <c r="M1323" s="88" t="str">
        <f>IFERROR(IF(INDEX(교과보정값!$RE:$RE,MATCH($B1323,교과보정값!$RD:$RD,0))="","",INDEX(교과보정값!$RE:$RE,MATCH($B1323,교과보정값!$RD:$RD,0))+IF(INDEX(교과보정값!$RG:$RG,MATCH($B1323,교과보정값!$RD:$RD,0))="인문",교과보정값!RE$9,교과보정값!RF$9)),"")</f>
        <v/>
      </c>
      <c r="N1323" s="88" t="str">
        <f>IF(M1323="","",M1323+교과보정값!RF$17)</f>
        <v/>
      </c>
      <c r="O1323" s="89" t="str">
        <f>IF(P1323="","",P1323+교과보정값!RE$18)</f>
        <v/>
      </c>
      <c r="P1323" s="89" t="str">
        <f>IFERROR(IF(INDEX(교과보정값!$RE:$RE,MATCH($B1323,교과보정값!$RD:$RD,0))="","",INDEX(교과보정값!$RE:$RE,MATCH($B1323,교과보정값!$RD:$RD,0))+IF(INDEX(교과보정값!$RG:$RG,MATCH($B1323,교과보정값!$RD:$RD,0))="인문",교과보정값!RE$10,교과보정값!RF$10)),"")</f>
        <v/>
      </c>
      <c r="Q1323" s="89" t="str">
        <f>IF(P1323="","",P1323+교과보정값!RF$18)</f>
        <v/>
      </c>
    </row>
    <row r="1324" spans="2:17">
      <c r="B1324" s="84" t="s">
        <v>2773</v>
      </c>
      <c r="C1324" s="85">
        <f>IF(D1324="","",D1324+교과보정값!RE$14)</f>
        <v>7.0000000000000007E-2</v>
      </c>
      <c r="D1324" s="85">
        <f>IFERROR(IF(INDEX(교과보정값!$RE:$RE,MATCH($B1324,교과보정값!$RD:$RD,0))="","",INDEX(교과보정값!$RE:$RE,MATCH($B1324,교과보정값!$RD:$RD,0))+IF(INDEX(교과보정값!$RG:$RG,MATCH($B1324,교과보정값!$RD:$RD,0))="인문",교과보정값!RE$6,교과보정값!RF$6)),"")</f>
        <v>0.02</v>
      </c>
      <c r="E1324" s="85">
        <f>IF(D1324="","",D1324+교과보정값!RF$14)</f>
        <v>-3.0000000000000002E-2</v>
      </c>
      <c r="F1324" s="86">
        <f>IF(G1324="","",G1324+교과보정값!RE$15)</f>
        <v>7.0000000000000007E-2</v>
      </c>
      <c r="G1324" s="86">
        <f>IFERROR(IF(INDEX(교과보정값!$RE:$RE,MATCH($B1324,교과보정값!$RD:$RD,0))="","",INDEX(교과보정값!$RE:$RE,MATCH($B1324,교과보정값!$RD:$RD,0))+IF(INDEX(교과보정값!$RG:$RG,MATCH($B1324,교과보정값!$RD:$RD,0))="인문",교과보정값!RE$7,교과보정값!RF$7)),"")</f>
        <v>0.02</v>
      </c>
      <c r="H1324" s="86">
        <f>IF(G1324="","",G1324+교과보정값!RF$15)</f>
        <v>-3.0000000000000002E-2</v>
      </c>
      <c r="I1324" s="87">
        <f>IF(J1324="","",J1324+교과보정값!RE$16)</f>
        <v>7.0000000000000007E-2</v>
      </c>
      <c r="J1324" s="87">
        <f>IFERROR(IF(INDEX(교과보정값!$RE:$RE,MATCH($B1324,교과보정값!$RD:$RD,0))="","",INDEX(교과보정값!$RE:$RE,MATCH($B1324,교과보정값!$RD:$RD,0))+IF(INDEX(교과보정값!$RG:$RG,MATCH($B1324,교과보정값!$RD:$RD,0))="인문",교과보정값!RE$8,교과보정값!RF$8)),"")</f>
        <v>0.02</v>
      </c>
      <c r="K1324" s="87">
        <f>IF(J1324="","",J1324+교과보정값!RF$16)</f>
        <v>-3.0000000000000002E-2</v>
      </c>
      <c r="L1324" s="88">
        <f>IF(M1324="","",M1324+교과보정값!RE$17)</f>
        <v>7.0000000000000007E-2</v>
      </c>
      <c r="M1324" s="88">
        <f>IFERROR(IF(INDEX(교과보정값!$RE:$RE,MATCH($B1324,교과보정값!$RD:$RD,0))="","",INDEX(교과보정값!$RE:$RE,MATCH($B1324,교과보정값!$RD:$RD,0))+IF(INDEX(교과보정값!$RG:$RG,MATCH($B1324,교과보정값!$RD:$RD,0))="인문",교과보정값!RE$9,교과보정값!RF$9)),"")</f>
        <v>0.02</v>
      </c>
      <c r="N1324" s="88">
        <f>IF(M1324="","",M1324+교과보정값!RF$17)</f>
        <v>-3.0000000000000002E-2</v>
      </c>
      <c r="O1324" s="89">
        <f>IF(P1324="","",P1324+교과보정값!RE$18)</f>
        <v>7.0000000000000007E-2</v>
      </c>
      <c r="P1324" s="89">
        <f>IFERROR(IF(INDEX(교과보정값!$RE:$RE,MATCH($B1324,교과보정값!$RD:$RD,0))="","",INDEX(교과보정값!$RE:$RE,MATCH($B1324,교과보정값!$RD:$RD,0))+IF(INDEX(교과보정값!$RG:$RG,MATCH($B1324,교과보정값!$RD:$RD,0))="인문",교과보정값!RE$10,교과보정값!RF$10)),"")</f>
        <v>0.02</v>
      </c>
      <c r="Q1324" s="89">
        <f>IF(P1324="","",P1324+교과보정값!RF$18)</f>
        <v>-3.0000000000000002E-2</v>
      </c>
    </row>
    <row r="1325" spans="2:17">
      <c r="B1325" s="84" t="s">
        <v>2774</v>
      </c>
      <c r="C1325" s="85">
        <f>IF(D1325="","",D1325+교과보정값!RE$14)</f>
        <v>0</v>
      </c>
      <c r="D1325" s="85">
        <f>IFERROR(IF(INDEX(교과보정값!$RE:$RE,MATCH($B1325,교과보정값!$RD:$RD,0))="","",INDEX(교과보정값!$RE:$RE,MATCH($B1325,교과보정값!$RD:$RD,0))+IF(INDEX(교과보정값!$RG:$RG,MATCH($B1325,교과보정값!$RD:$RD,0))="인문",교과보정값!RE$6,교과보정값!RF$6)),"")</f>
        <v>-0.05</v>
      </c>
      <c r="E1325" s="85">
        <f>IF(D1325="","",D1325+교과보정값!RF$14)</f>
        <v>-0.1</v>
      </c>
      <c r="F1325" s="86">
        <f>IF(G1325="","",G1325+교과보정값!RE$15)</f>
        <v>0</v>
      </c>
      <c r="G1325" s="86">
        <f>IFERROR(IF(INDEX(교과보정값!$RE:$RE,MATCH($B1325,교과보정값!$RD:$RD,0))="","",INDEX(교과보정값!$RE:$RE,MATCH($B1325,교과보정값!$RD:$RD,0))+IF(INDEX(교과보정값!$RG:$RG,MATCH($B1325,교과보정값!$RD:$RD,0))="인문",교과보정값!RE$7,교과보정값!RF$7)),"")</f>
        <v>-0.05</v>
      </c>
      <c r="H1325" s="86">
        <f>IF(G1325="","",G1325+교과보정값!RF$15)</f>
        <v>-0.1</v>
      </c>
      <c r="I1325" s="87">
        <f>IF(J1325="","",J1325+교과보정값!RE$16)</f>
        <v>0</v>
      </c>
      <c r="J1325" s="87">
        <f>IFERROR(IF(INDEX(교과보정값!$RE:$RE,MATCH($B1325,교과보정값!$RD:$RD,0))="","",INDEX(교과보정값!$RE:$RE,MATCH($B1325,교과보정값!$RD:$RD,0))+IF(INDEX(교과보정값!$RG:$RG,MATCH($B1325,교과보정값!$RD:$RD,0))="인문",교과보정값!RE$8,교과보정값!RF$8)),"")</f>
        <v>-0.05</v>
      </c>
      <c r="K1325" s="87">
        <f>IF(J1325="","",J1325+교과보정값!RF$16)</f>
        <v>-0.1</v>
      </c>
      <c r="L1325" s="88">
        <f>IF(M1325="","",M1325+교과보정값!RE$17)</f>
        <v>0</v>
      </c>
      <c r="M1325" s="88">
        <f>IFERROR(IF(INDEX(교과보정값!$RE:$RE,MATCH($B1325,교과보정값!$RD:$RD,0))="","",INDEX(교과보정값!$RE:$RE,MATCH($B1325,교과보정값!$RD:$RD,0))+IF(INDEX(교과보정값!$RG:$RG,MATCH($B1325,교과보정값!$RD:$RD,0))="인문",교과보정값!RE$9,교과보정값!RF$9)),"")</f>
        <v>-0.05</v>
      </c>
      <c r="N1325" s="88">
        <f>IF(M1325="","",M1325+교과보정값!RF$17)</f>
        <v>-0.1</v>
      </c>
      <c r="O1325" s="89">
        <f>IF(P1325="","",P1325+교과보정값!RE$18)</f>
        <v>0</v>
      </c>
      <c r="P1325" s="89">
        <f>IFERROR(IF(INDEX(교과보정값!$RE:$RE,MATCH($B1325,교과보정값!$RD:$RD,0))="","",INDEX(교과보정값!$RE:$RE,MATCH($B1325,교과보정값!$RD:$RD,0))+IF(INDEX(교과보정값!$RG:$RG,MATCH($B1325,교과보정값!$RD:$RD,0))="인문",교과보정값!RE$10,교과보정값!RF$10)),"")</f>
        <v>-0.05</v>
      </c>
      <c r="Q1325" s="89">
        <f>IF(P1325="","",P1325+교과보정값!RF$18)</f>
        <v>-0.1</v>
      </c>
    </row>
    <row r="1326" spans="2:17">
      <c r="B1326" s="84" t="s">
        <v>2775</v>
      </c>
      <c r="C1326" s="85" t="str">
        <f>IF(D1326="","",D1326+교과보정값!RE$14)</f>
        <v/>
      </c>
      <c r="D1326" s="85" t="str">
        <f>IFERROR(IF(INDEX(교과보정값!$RE:$RE,MATCH($B1326,교과보정값!$RD:$RD,0))="","",INDEX(교과보정값!$RE:$RE,MATCH($B1326,교과보정값!$RD:$RD,0))+IF(INDEX(교과보정값!$RG:$RG,MATCH($B1326,교과보정값!$RD:$RD,0))="인문",교과보정값!RE$6,교과보정값!RF$6)),"")</f>
        <v/>
      </c>
      <c r="E1326" s="85" t="str">
        <f>IF(D1326="","",D1326+교과보정값!RF$14)</f>
        <v/>
      </c>
      <c r="F1326" s="86" t="str">
        <f>IF(G1326="","",G1326+교과보정값!RE$15)</f>
        <v/>
      </c>
      <c r="G1326" s="86" t="str">
        <f>IFERROR(IF(INDEX(교과보정값!$RE:$RE,MATCH($B1326,교과보정값!$RD:$RD,0))="","",INDEX(교과보정값!$RE:$RE,MATCH($B1326,교과보정값!$RD:$RD,0))+IF(INDEX(교과보정값!$RG:$RG,MATCH($B1326,교과보정값!$RD:$RD,0))="인문",교과보정값!RE$7,교과보정값!RF$7)),"")</f>
        <v/>
      </c>
      <c r="H1326" s="86" t="str">
        <f>IF(G1326="","",G1326+교과보정값!RF$15)</f>
        <v/>
      </c>
      <c r="I1326" s="87" t="str">
        <f>IF(J1326="","",J1326+교과보정값!RE$16)</f>
        <v/>
      </c>
      <c r="J1326" s="87" t="str">
        <f>IFERROR(IF(INDEX(교과보정값!$RE:$RE,MATCH($B1326,교과보정값!$RD:$RD,0))="","",INDEX(교과보정값!$RE:$RE,MATCH($B1326,교과보정값!$RD:$RD,0))+IF(INDEX(교과보정값!$RG:$RG,MATCH($B1326,교과보정값!$RD:$RD,0))="인문",교과보정값!RE$8,교과보정값!RF$8)),"")</f>
        <v/>
      </c>
      <c r="K1326" s="87" t="str">
        <f>IF(J1326="","",J1326+교과보정값!RF$16)</f>
        <v/>
      </c>
      <c r="L1326" s="88" t="str">
        <f>IF(M1326="","",M1326+교과보정값!RE$17)</f>
        <v/>
      </c>
      <c r="M1326" s="88" t="str">
        <f>IFERROR(IF(INDEX(교과보정값!$RE:$RE,MATCH($B1326,교과보정값!$RD:$RD,0))="","",INDEX(교과보정값!$RE:$RE,MATCH($B1326,교과보정값!$RD:$RD,0))+IF(INDEX(교과보정값!$RG:$RG,MATCH($B1326,교과보정값!$RD:$RD,0))="인문",교과보정값!RE$9,교과보정값!RF$9)),"")</f>
        <v/>
      </c>
      <c r="N1326" s="88" t="str">
        <f>IF(M1326="","",M1326+교과보정값!RF$17)</f>
        <v/>
      </c>
      <c r="O1326" s="89" t="str">
        <f>IF(P1326="","",P1326+교과보정값!RE$18)</f>
        <v/>
      </c>
      <c r="P1326" s="89" t="str">
        <f>IFERROR(IF(INDEX(교과보정값!$RE:$RE,MATCH($B1326,교과보정값!$RD:$RD,0))="","",INDEX(교과보정값!$RE:$RE,MATCH($B1326,교과보정값!$RD:$RD,0))+IF(INDEX(교과보정값!$RG:$RG,MATCH($B1326,교과보정값!$RD:$RD,0))="인문",교과보정값!RE$10,교과보정값!RF$10)),"")</f>
        <v/>
      </c>
      <c r="Q1326" s="89" t="str">
        <f>IF(P1326="","",P1326+교과보정값!RF$18)</f>
        <v/>
      </c>
    </row>
    <row r="1327" spans="2:17">
      <c r="B1327" s="84" t="s">
        <v>2776</v>
      </c>
      <c r="C1327" s="85">
        <f>IF(D1327="","",D1327+교과보정값!RE$14)</f>
        <v>0.1</v>
      </c>
      <c r="D1327" s="85">
        <f>IFERROR(IF(INDEX(교과보정값!$RE:$RE,MATCH($B1327,교과보정값!$RD:$RD,0))="","",INDEX(교과보정값!$RE:$RE,MATCH($B1327,교과보정값!$RD:$RD,0))+IF(INDEX(교과보정값!$RG:$RG,MATCH($B1327,교과보정값!$RD:$RD,0))="인문",교과보정값!RE$6,교과보정값!RF$6)),"")</f>
        <v>0.05</v>
      </c>
      <c r="E1327" s="85">
        <f>IF(D1327="","",D1327+교과보정값!RF$14)</f>
        <v>0</v>
      </c>
      <c r="F1327" s="86">
        <f>IF(G1327="","",G1327+교과보정값!RE$15)</f>
        <v>0.1</v>
      </c>
      <c r="G1327" s="86">
        <f>IFERROR(IF(INDEX(교과보정값!$RE:$RE,MATCH($B1327,교과보정값!$RD:$RD,0))="","",INDEX(교과보정값!$RE:$RE,MATCH($B1327,교과보정값!$RD:$RD,0))+IF(INDEX(교과보정값!$RG:$RG,MATCH($B1327,교과보정값!$RD:$RD,0))="인문",교과보정값!RE$7,교과보정값!RF$7)),"")</f>
        <v>0.05</v>
      </c>
      <c r="H1327" s="86">
        <f>IF(G1327="","",G1327+교과보정값!RF$15)</f>
        <v>0</v>
      </c>
      <c r="I1327" s="87">
        <f>IF(J1327="","",J1327+교과보정값!RE$16)</f>
        <v>0.1</v>
      </c>
      <c r="J1327" s="87">
        <f>IFERROR(IF(INDEX(교과보정값!$RE:$RE,MATCH($B1327,교과보정값!$RD:$RD,0))="","",INDEX(교과보정값!$RE:$RE,MATCH($B1327,교과보정값!$RD:$RD,0))+IF(INDEX(교과보정값!$RG:$RG,MATCH($B1327,교과보정값!$RD:$RD,0))="인문",교과보정값!RE$8,교과보정값!RF$8)),"")</f>
        <v>0.05</v>
      </c>
      <c r="K1327" s="87">
        <f>IF(J1327="","",J1327+교과보정값!RF$16)</f>
        <v>0</v>
      </c>
      <c r="L1327" s="88">
        <f>IF(M1327="","",M1327+교과보정값!RE$17)</f>
        <v>0.1</v>
      </c>
      <c r="M1327" s="88">
        <f>IFERROR(IF(INDEX(교과보정값!$RE:$RE,MATCH($B1327,교과보정값!$RD:$RD,0))="","",INDEX(교과보정값!$RE:$RE,MATCH($B1327,교과보정값!$RD:$RD,0))+IF(INDEX(교과보정값!$RG:$RG,MATCH($B1327,교과보정값!$RD:$RD,0))="인문",교과보정값!RE$9,교과보정값!RF$9)),"")</f>
        <v>0.05</v>
      </c>
      <c r="N1327" s="88">
        <f>IF(M1327="","",M1327+교과보정값!RF$17)</f>
        <v>0</v>
      </c>
      <c r="O1327" s="89">
        <f>IF(P1327="","",P1327+교과보정값!RE$18)</f>
        <v>0.1</v>
      </c>
      <c r="P1327" s="89">
        <f>IFERROR(IF(INDEX(교과보정값!$RE:$RE,MATCH($B1327,교과보정값!$RD:$RD,0))="","",INDEX(교과보정값!$RE:$RE,MATCH($B1327,교과보정값!$RD:$RD,0))+IF(INDEX(교과보정값!$RG:$RG,MATCH($B1327,교과보정값!$RD:$RD,0))="인문",교과보정값!RE$10,교과보정값!RF$10)),"")</f>
        <v>0.05</v>
      </c>
      <c r="Q1327" s="89">
        <f>IF(P1327="","",P1327+교과보정값!RF$18)</f>
        <v>0</v>
      </c>
    </row>
    <row r="1328" spans="2:17">
      <c r="B1328" s="84" t="s">
        <v>2777</v>
      </c>
      <c r="C1328" s="85" t="str">
        <f>IF(D1328="","",D1328+교과보정값!RE$14)</f>
        <v/>
      </c>
      <c r="D1328" s="85" t="str">
        <f>IFERROR(IF(INDEX(교과보정값!$RE:$RE,MATCH($B1328,교과보정값!$RD:$RD,0))="","",INDEX(교과보정값!$RE:$RE,MATCH($B1328,교과보정값!$RD:$RD,0))+IF(INDEX(교과보정값!$RG:$RG,MATCH($B1328,교과보정값!$RD:$RD,0))="인문",교과보정값!RE$6,교과보정값!RF$6)),"")</f>
        <v/>
      </c>
      <c r="E1328" s="85" t="str">
        <f>IF(D1328="","",D1328+교과보정값!RF$14)</f>
        <v/>
      </c>
      <c r="F1328" s="86" t="str">
        <f>IF(G1328="","",G1328+교과보정값!RE$15)</f>
        <v/>
      </c>
      <c r="G1328" s="86" t="str">
        <f>IFERROR(IF(INDEX(교과보정값!$RE:$RE,MATCH($B1328,교과보정값!$RD:$RD,0))="","",INDEX(교과보정값!$RE:$RE,MATCH($B1328,교과보정값!$RD:$RD,0))+IF(INDEX(교과보정값!$RG:$RG,MATCH($B1328,교과보정값!$RD:$RD,0))="인문",교과보정값!RE$7,교과보정값!RF$7)),"")</f>
        <v/>
      </c>
      <c r="H1328" s="86" t="str">
        <f>IF(G1328="","",G1328+교과보정값!RF$15)</f>
        <v/>
      </c>
      <c r="I1328" s="87" t="str">
        <f>IF(J1328="","",J1328+교과보정값!RE$16)</f>
        <v/>
      </c>
      <c r="J1328" s="87" t="str">
        <f>IFERROR(IF(INDEX(교과보정값!$RE:$RE,MATCH($B1328,교과보정값!$RD:$RD,0))="","",INDEX(교과보정값!$RE:$RE,MATCH($B1328,교과보정값!$RD:$RD,0))+IF(INDEX(교과보정값!$RG:$RG,MATCH($B1328,교과보정값!$RD:$RD,0))="인문",교과보정값!RE$8,교과보정값!RF$8)),"")</f>
        <v/>
      </c>
      <c r="K1328" s="87" t="str">
        <f>IF(J1328="","",J1328+교과보정값!RF$16)</f>
        <v/>
      </c>
      <c r="L1328" s="88" t="str">
        <f>IF(M1328="","",M1328+교과보정값!RE$17)</f>
        <v/>
      </c>
      <c r="M1328" s="88" t="str">
        <f>IFERROR(IF(INDEX(교과보정값!$RE:$RE,MATCH($B1328,교과보정값!$RD:$RD,0))="","",INDEX(교과보정값!$RE:$RE,MATCH($B1328,교과보정값!$RD:$RD,0))+IF(INDEX(교과보정값!$RG:$RG,MATCH($B1328,교과보정값!$RD:$RD,0))="인문",교과보정값!RE$9,교과보정값!RF$9)),"")</f>
        <v/>
      </c>
      <c r="N1328" s="88" t="str">
        <f>IF(M1328="","",M1328+교과보정값!RF$17)</f>
        <v/>
      </c>
      <c r="O1328" s="89" t="str">
        <f>IF(P1328="","",P1328+교과보정값!RE$18)</f>
        <v/>
      </c>
      <c r="P1328" s="89" t="str">
        <f>IFERROR(IF(INDEX(교과보정값!$RE:$RE,MATCH($B1328,교과보정값!$RD:$RD,0))="","",INDEX(교과보정값!$RE:$RE,MATCH($B1328,교과보정값!$RD:$RD,0))+IF(INDEX(교과보정값!$RG:$RG,MATCH($B1328,교과보정값!$RD:$RD,0))="인문",교과보정값!RE$10,교과보정값!RF$10)),"")</f>
        <v/>
      </c>
      <c r="Q1328" s="89" t="str">
        <f>IF(P1328="","",P1328+교과보정값!RF$18)</f>
        <v/>
      </c>
    </row>
    <row r="1329" spans="2:17">
      <c r="B1329" s="84" t="s">
        <v>2778</v>
      </c>
      <c r="C1329" s="85" t="str">
        <f>IF(D1329="","",D1329+교과보정값!RE$14)</f>
        <v/>
      </c>
      <c r="D1329" s="85" t="str">
        <f>IFERROR(IF(INDEX(교과보정값!$RE:$RE,MATCH($B1329,교과보정값!$RD:$RD,0))="","",INDEX(교과보정값!$RE:$RE,MATCH($B1329,교과보정값!$RD:$RD,0))+IF(INDEX(교과보정값!$RG:$RG,MATCH($B1329,교과보정값!$RD:$RD,0))="인문",교과보정값!RE$6,교과보정값!RF$6)),"")</f>
        <v/>
      </c>
      <c r="E1329" s="85" t="str">
        <f>IF(D1329="","",D1329+교과보정값!RF$14)</f>
        <v/>
      </c>
      <c r="F1329" s="86" t="str">
        <f>IF(G1329="","",G1329+교과보정값!RE$15)</f>
        <v/>
      </c>
      <c r="G1329" s="86" t="str">
        <f>IFERROR(IF(INDEX(교과보정값!$RE:$RE,MATCH($B1329,교과보정값!$RD:$RD,0))="","",INDEX(교과보정값!$RE:$RE,MATCH($B1329,교과보정값!$RD:$RD,0))+IF(INDEX(교과보정값!$RG:$RG,MATCH($B1329,교과보정값!$RD:$RD,0))="인문",교과보정값!RE$7,교과보정값!RF$7)),"")</f>
        <v/>
      </c>
      <c r="H1329" s="86" t="str">
        <f>IF(G1329="","",G1329+교과보정값!RF$15)</f>
        <v/>
      </c>
      <c r="I1329" s="87" t="str">
        <f>IF(J1329="","",J1329+교과보정값!RE$16)</f>
        <v/>
      </c>
      <c r="J1329" s="87" t="str">
        <f>IFERROR(IF(INDEX(교과보정값!$RE:$RE,MATCH($B1329,교과보정값!$RD:$RD,0))="","",INDEX(교과보정값!$RE:$RE,MATCH($B1329,교과보정값!$RD:$RD,0))+IF(INDEX(교과보정값!$RG:$RG,MATCH($B1329,교과보정값!$RD:$RD,0))="인문",교과보정값!RE$8,교과보정값!RF$8)),"")</f>
        <v/>
      </c>
      <c r="K1329" s="87" t="str">
        <f>IF(J1329="","",J1329+교과보정값!RF$16)</f>
        <v/>
      </c>
      <c r="L1329" s="88" t="str">
        <f>IF(M1329="","",M1329+교과보정값!RE$17)</f>
        <v/>
      </c>
      <c r="M1329" s="88" t="str">
        <f>IFERROR(IF(INDEX(교과보정값!$RE:$RE,MATCH($B1329,교과보정값!$RD:$RD,0))="","",INDEX(교과보정값!$RE:$RE,MATCH($B1329,교과보정값!$RD:$RD,0))+IF(INDEX(교과보정값!$RG:$RG,MATCH($B1329,교과보정값!$RD:$RD,0))="인문",교과보정값!RE$9,교과보정값!RF$9)),"")</f>
        <v/>
      </c>
      <c r="N1329" s="88" t="str">
        <f>IF(M1329="","",M1329+교과보정값!RF$17)</f>
        <v/>
      </c>
      <c r="O1329" s="89" t="str">
        <f>IF(P1329="","",P1329+교과보정값!RE$18)</f>
        <v/>
      </c>
      <c r="P1329" s="89" t="str">
        <f>IFERROR(IF(INDEX(교과보정값!$RE:$RE,MATCH($B1329,교과보정값!$RD:$RD,0))="","",INDEX(교과보정값!$RE:$RE,MATCH($B1329,교과보정값!$RD:$RD,0))+IF(INDEX(교과보정값!$RG:$RG,MATCH($B1329,교과보정값!$RD:$RD,0))="인문",교과보정값!RE$10,교과보정값!RF$10)),"")</f>
        <v/>
      </c>
      <c r="Q1329" s="89" t="str">
        <f>IF(P1329="","",P1329+교과보정값!RF$18)</f>
        <v/>
      </c>
    </row>
    <row r="1330" spans="2:17">
      <c r="B1330" s="84" t="s">
        <v>2779</v>
      </c>
      <c r="C1330" s="85" t="str">
        <f>IF(D1330="","",D1330+교과보정값!RE$14)</f>
        <v/>
      </c>
      <c r="D1330" s="85" t="str">
        <f>IFERROR(IF(INDEX(교과보정값!$RE:$RE,MATCH($B1330,교과보정값!$RD:$RD,0))="","",INDEX(교과보정값!$RE:$RE,MATCH($B1330,교과보정값!$RD:$RD,0))+IF(INDEX(교과보정값!$RG:$RG,MATCH($B1330,교과보정값!$RD:$RD,0))="인문",교과보정값!RE$6,교과보정값!RF$6)),"")</f>
        <v/>
      </c>
      <c r="E1330" s="85" t="str">
        <f>IF(D1330="","",D1330+교과보정값!RF$14)</f>
        <v/>
      </c>
      <c r="F1330" s="86" t="str">
        <f>IF(G1330="","",G1330+교과보정값!RE$15)</f>
        <v/>
      </c>
      <c r="G1330" s="86" t="str">
        <f>IFERROR(IF(INDEX(교과보정값!$RE:$RE,MATCH($B1330,교과보정값!$RD:$RD,0))="","",INDEX(교과보정값!$RE:$RE,MATCH($B1330,교과보정값!$RD:$RD,0))+IF(INDEX(교과보정값!$RG:$RG,MATCH($B1330,교과보정값!$RD:$RD,0))="인문",교과보정값!RE$7,교과보정값!RF$7)),"")</f>
        <v/>
      </c>
      <c r="H1330" s="86" t="str">
        <f>IF(G1330="","",G1330+교과보정값!RF$15)</f>
        <v/>
      </c>
      <c r="I1330" s="87" t="str">
        <f>IF(J1330="","",J1330+교과보정값!RE$16)</f>
        <v/>
      </c>
      <c r="J1330" s="87" t="str">
        <f>IFERROR(IF(INDEX(교과보정값!$RE:$RE,MATCH($B1330,교과보정값!$RD:$RD,0))="","",INDEX(교과보정값!$RE:$RE,MATCH($B1330,교과보정값!$RD:$RD,0))+IF(INDEX(교과보정값!$RG:$RG,MATCH($B1330,교과보정값!$RD:$RD,0))="인문",교과보정값!RE$8,교과보정값!RF$8)),"")</f>
        <v/>
      </c>
      <c r="K1330" s="87" t="str">
        <f>IF(J1330="","",J1330+교과보정값!RF$16)</f>
        <v/>
      </c>
      <c r="L1330" s="88" t="str">
        <f>IF(M1330="","",M1330+교과보정값!RE$17)</f>
        <v/>
      </c>
      <c r="M1330" s="88" t="str">
        <f>IFERROR(IF(INDEX(교과보정값!$RE:$RE,MATCH($B1330,교과보정값!$RD:$RD,0))="","",INDEX(교과보정값!$RE:$RE,MATCH($B1330,교과보정값!$RD:$RD,0))+IF(INDEX(교과보정값!$RG:$RG,MATCH($B1330,교과보정값!$RD:$RD,0))="인문",교과보정값!RE$9,교과보정값!RF$9)),"")</f>
        <v/>
      </c>
      <c r="N1330" s="88" t="str">
        <f>IF(M1330="","",M1330+교과보정값!RF$17)</f>
        <v/>
      </c>
      <c r="O1330" s="89" t="str">
        <f>IF(P1330="","",P1330+교과보정값!RE$18)</f>
        <v/>
      </c>
      <c r="P1330" s="89" t="str">
        <f>IFERROR(IF(INDEX(교과보정값!$RE:$RE,MATCH($B1330,교과보정값!$RD:$RD,0))="","",INDEX(교과보정값!$RE:$RE,MATCH($B1330,교과보정값!$RD:$RD,0))+IF(INDEX(교과보정값!$RG:$RG,MATCH($B1330,교과보정값!$RD:$RD,0))="인문",교과보정값!RE$10,교과보정값!RF$10)),"")</f>
        <v/>
      </c>
      <c r="Q1330" s="89" t="str">
        <f>IF(P1330="","",P1330+교과보정값!RF$18)</f>
        <v/>
      </c>
    </row>
    <row r="1331" spans="2:17">
      <c r="B1331" s="84" t="s">
        <v>2780</v>
      </c>
      <c r="C1331" s="85" t="str">
        <f>IF(D1331="","",D1331+교과보정값!RE$14)</f>
        <v/>
      </c>
      <c r="D1331" s="85" t="str">
        <f>IFERROR(IF(INDEX(교과보정값!$RE:$RE,MATCH($B1331,교과보정값!$RD:$RD,0))="","",INDEX(교과보정값!$RE:$RE,MATCH($B1331,교과보정값!$RD:$RD,0))+IF(INDEX(교과보정값!$RG:$RG,MATCH($B1331,교과보정값!$RD:$RD,0))="인문",교과보정값!RE$6,교과보정값!RF$6)),"")</f>
        <v/>
      </c>
      <c r="E1331" s="85" t="str">
        <f>IF(D1331="","",D1331+교과보정값!RF$14)</f>
        <v/>
      </c>
      <c r="F1331" s="86" t="str">
        <f>IF(G1331="","",G1331+교과보정값!RE$15)</f>
        <v/>
      </c>
      <c r="G1331" s="86" t="str">
        <f>IFERROR(IF(INDEX(교과보정값!$RE:$RE,MATCH($B1331,교과보정값!$RD:$RD,0))="","",INDEX(교과보정값!$RE:$RE,MATCH($B1331,교과보정값!$RD:$RD,0))+IF(INDEX(교과보정값!$RG:$RG,MATCH($B1331,교과보정값!$RD:$RD,0))="인문",교과보정값!RE$7,교과보정값!RF$7)),"")</f>
        <v/>
      </c>
      <c r="H1331" s="86" t="str">
        <f>IF(G1331="","",G1331+교과보정값!RF$15)</f>
        <v/>
      </c>
      <c r="I1331" s="87" t="str">
        <f>IF(J1331="","",J1331+교과보정값!RE$16)</f>
        <v/>
      </c>
      <c r="J1331" s="87" t="str">
        <f>IFERROR(IF(INDEX(교과보정값!$RE:$RE,MATCH($B1331,교과보정값!$RD:$RD,0))="","",INDEX(교과보정값!$RE:$RE,MATCH($B1331,교과보정값!$RD:$RD,0))+IF(INDEX(교과보정값!$RG:$RG,MATCH($B1331,교과보정값!$RD:$RD,0))="인문",교과보정값!RE$8,교과보정값!RF$8)),"")</f>
        <v/>
      </c>
      <c r="K1331" s="87" t="str">
        <f>IF(J1331="","",J1331+교과보정값!RF$16)</f>
        <v/>
      </c>
      <c r="L1331" s="88" t="str">
        <f>IF(M1331="","",M1331+교과보정값!RE$17)</f>
        <v/>
      </c>
      <c r="M1331" s="88" t="str">
        <f>IFERROR(IF(INDEX(교과보정값!$RE:$RE,MATCH($B1331,교과보정값!$RD:$RD,0))="","",INDEX(교과보정값!$RE:$RE,MATCH($B1331,교과보정값!$RD:$RD,0))+IF(INDEX(교과보정값!$RG:$RG,MATCH($B1331,교과보정값!$RD:$RD,0))="인문",교과보정값!RE$9,교과보정값!RF$9)),"")</f>
        <v/>
      </c>
      <c r="N1331" s="88" t="str">
        <f>IF(M1331="","",M1331+교과보정값!RF$17)</f>
        <v/>
      </c>
      <c r="O1331" s="89" t="str">
        <f>IF(P1331="","",P1331+교과보정값!RE$18)</f>
        <v/>
      </c>
      <c r="P1331" s="89" t="str">
        <f>IFERROR(IF(INDEX(교과보정값!$RE:$RE,MATCH($B1331,교과보정값!$RD:$RD,0))="","",INDEX(교과보정값!$RE:$RE,MATCH($B1331,교과보정값!$RD:$RD,0))+IF(INDEX(교과보정값!$RG:$RG,MATCH($B1331,교과보정값!$RD:$RD,0))="인문",교과보정값!RE$10,교과보정값!RF$10)),"")</f>
        <v/>
      </c>
      <c r="Q1331" s="89" t="str">
        <f>IF(P1331="","",P1331+교과보정값!RF$18)</f>
        <v/>
      </c>
    </row>
    <row r="1333" spans="2:17">
      <c r="B1333" s="159" t="s">
        <v>2781</v>
      </c>
      <c r="C1333" s="154"/>
      <c r="D1333" s="154"/>
      <c r="E1333" s="154"/>
      <c r="F1333" s="154"/>
      <c r="G1333" s="154"/>
      <c r="H1333" s="154"/>
      <c r="I1333" s="154"/>
      <c r="J1333" s="154"/>
      <c r="K1333" s="154"/>
      <c r="L1333" s="154"/>
      <c r="M1333" s="154"/>
      <c r="N1333" s="154"/>
      <c r="O1333" s="154"/>
      <c r="P1333" s="154"/>
      <c r="Q1333" s="155"/>
    </row>
    <row r="1334" spans="2:17">
      <c r="B1334" s="78"/>
      <c r="C1334" s="163" t="s">
        <v>1862</v>
      </c>
      <c r="D1334" s="154"/>
      <c r="E1334" s="155"/>
      <c r="F1334" s="161" t="s">
        <v>1863</v>
      </c>
      <c r="G1334" s="154"/>
      <c r="H1334" s="155"/>
      <c r="I1334" s="162" t="s">
        <v>1864</v>
      </c>
      <c r="J1334" s="154"/>
      <c r="K1334" s="155"/>
      <c r="L1334" s="156" t="s">
        <v>1865</v>
      </c>
      <c r="M1334" s="154"/>
      <c r="N1334" s="155"/>
      <c r="O1334" s="157" t="s">
        <v>1866</v>
      </c>
      <c r="P1334" s="154"/>
      <c r="Q1334" s="155"/>
    </row>
    <row r="1335" spans="2:17">
      <c r="B1335" s="78" t="s">
        <v>1869</v>
      </c>
      <c r="C1335" s="79" t="s">
        <v>19</v>
      </c>
      <c r="D1335" s="79" t="s">
        <v>20</v>
      </c>
      <c r="E1335" s="79" t="s">
        <v>21</v>
      </c>
      <c r="F1335" s="80" t="s">
        <v>19</v>
      </c>
      <c r="G1335" s="80" t="s">
        <v>20</v>
      </c>
      <c r="H1335" s="80" t="s">
        <v>21</v>
      </c>
      <c r="I1335" s="81" t="s">
        <v>19</v>
      </c>
      <c r="J1335" s="81" t="s">
        <v>20</v>
      </c>
      <c r="K1335" s="81" t="s">
        <v>21</v>
      </c>
      <c r="L1335" s="82" t="s">
        <v>19</v>
      </c>
      <c r="M1335" s="82" t="s">
        <v>20</v>
      </c>
      <c r="N1335" s="82" t="s">
        <v>21</v>
      </c>
      <c r="O1335" s="83" t="s">
        <v>19</v>
      </c>
      <c r="P1335" s="83" t="s">
        <v>20</v>
      </c>
      <c r="Q1335" s="83" t="s">
        <v>21</v>
      </c>
    </row>
    <row r="1336" spans="2:17">
      <c r="B1336" s="84" t="s">
        <v>2782</v>
      </c>
      <c r="C1336" s="85">
        <f>IF(D1336="","",D1336+교과보정값!RJ$14)</f>
        <v>3.0000000000000002E-2</v>
      </c>
      <c r="D1336" s="85">
        <f>IFERROR(IF(INDEX(교과보정값!$RJ:$RJ,MATCH($B1336,교과보정값!$RI:$RI,0))="","",INDEX(교과보정값!$RJ:$RJ,MATCH($B1336,교과보정값!$RI:$RI,0))+IF(INDEX(교과보정값!$RL:$RL,MATCH($B1336,교과보정값!$RI:$RI,0))="인문",교과보정값!RJ$6,교과보정값!RK$6)),"")</f>
        <v>-0.02</v>
      </c>
      <c r="E1336" s="85">
        <f>IF(D1336="","",D1336+교과보정값!RK$14)</f>
        <v>-7.0000000000000007E-2</v>
      </c>
      <c r="F1336" s="86">
        <f>IF(G1336="","",G1336+교과보정값!RJ$15)</f>
        <v>3.0000000000000002E-2</v>
      </c>
      <c r="G1336" s="86">
        <f>IFERROR(IF(INDEX(교과보정값!$RJ:$RJ,MATCH($B1336,교과보정값!$RI:$RI,0))="","",INDEX(교과보정값!$RJ:$RJ,MATCH($B1336,교과보정값!$RI:$RI,0))+IF(INDEX(교과보정값!$RL:$RL,MATCH($B1336,교과보정값!$RI:$RI,0))="인문",교과보정값!RJ$7,교과보정값!RK$7)),"")</f>
        <v>-0.02</v>
      </c>
      <c r="H1336" s="86">
        <f>IF(G1336="","",G1336+교과보정값!RK$15)</f>
        <v>-7.0000000000000007E-2</v>
      </c>
      <c r="I1336" s="87">
        <f>IF(J1336="","",J1336+교과보정값!RJ$16)</f>
        <v>3.0000000000000002E-2</v>
      </c>
      <c r="J1336" s="87">
        <f>IFERROR(IF(INDEX(교과보정값!$RJ:$RJ,MATCH($B1336,교과보정값!$RI:$RI,0))="","",INDEX(교과보정값!$RJ:$RJ,MATCH($B1336,교과보정값!$RI:$RI,0))+IF(INDEX(교과보정값!$RL:$RL,MATCH($B1336,교과보정값!$RI:$RI,0))="인문",교과보정값!RJ$8,교과보정값!RK$8)),"")</f>
        <v>-0.02</v>
      </c>
      <c r="K1336" s="87">
        <f>IF(J1336="","",J1336+교과보정값!RK$16)</f>
        <v>-7.0000000000000007E-2</v>
      </c>
      <c r="L1336" s="88">
        <f>IF(M1336="","",M1336+교과보정값!RJ$17)</f>
        <v>3.0000000000000002E-2</v>
      </c>
      <c r="M1336" s="88">
        <f>IFERROR(IF(INDEX(교과보정값!$RJ:$RJ,MATCH($B1336,교과보정값!$RI:$RI,0))="","",INDEX(교과보정값!$RJ:$RJ,MATCH($B1336,교과보정값!$RI:$RI,0))+IF(INDEX(교과보정값!$RL:$RL,MATCH($B1336,교과보정값!$RI:$RI,0))="인문",교과보정값!RJ$9,교과보정값!RK$9)),"")</f>
        <v>-0.02</v>
      </c>
      <c r="N1336" s="88">
        <f>IF(M1336="","",M1336+교과보정값!RK$17)</f>
        <v>-7.0000000000000007E-2</v>
      </c>
      <c r="O1336" s="89">
        <f>IF(P1336="","",P1336+교과보정값!RJ$18)</f>
        <v>3.0000000000000002E-2</v>
      </c>
      <c r="P1336" s="89">
        <f>IFERROR(IF(INDEX(교과보정값!$RJ:$RJ,MATCH($B1336,교과보정값!$RI:$RI,0))="","",INDEX(교과보정값!$RJ:$RJ,MATCH($B1336,교과보정값!$RI:$RI,0))+IF(INDEX(교과보정값!$RL:$RL,MATCH($B1336,교과보정값!$RI:$RI,0))="인문",교과보정값!RJ$10,교과보정값!RK$10)),"")</f>
        <v>-0.02</v>
      </c>
      <c r="Q1336" s="89">
        <f>IF(P1336="","",P1336+교과보정값!RK$18)</f>
        <v>-7.0000000000000007E-2</v>
      </c>
    </row>
    <row r="1337" spans="2:17">
      <c r="B1337" s="84" t="s">
        <v>2783</v>
      </c>
      <c r="C1337" s="85" t="str">
        <f>IF(D1337="","",D1337+교과보정값!RJ$14)</f>
        <v/>
      </c>
      <c r="D1337" s="85" t="str">
        <f>IFERROR(IF(INDEX(교과보정값!$RJ:$RJ,MATCH($B1337,교과보정값!$RI:$RI,0))="","",INDEX(교과보정값!$RJ:$RJ,MATCH($B1337,교과보정값!$RI:$RI,0))+IF(INDEX(교과보정값!$RL:$RL,MATCH($B1337,교과보정값!$RI:$RI,0))="인문",교과보정값!RJ$6,교과보정값!RK$6)),"")</f>
        <v/>
      </c>
      <c r="E1337" s="85" t="str">
        <f>IF(D1337="","",D1337+교과보정값!RK$14)</f>
        <v/>
      </c>
      <c r="F1337" s="86" t="str">
        <f>IF(G1337="","",G1337+교과보정값!RJ$15)</f>
        <v/>
      </c>
      <c r="G1337" s="86" t="str">
        <f>IFERROR(IF(INDEX(교과보정값!$RJ:$RJ,MATCH($B1337,교과보정값!$RI:$RI,0))="","",INDEX(교과보정값!$RJ:$RJ,MATCH($B1337,교과보정값!$RI:$RI,0))+IF(INDEX(교과보정값!$RL:$RL,MATCH($B1337,교과보정값!$RI:$RI,0))="인문",교과보정값!RJ$7,교과보정값!RK$7)),"")</f>
        <v/>
      </c>
      <c r="H1337" s="86" t="str">
        <f>IF(G1337="","",G1337+교과보정값!RK$15)</f>
        <v/>
      </c>
      <c r="I1337" s="87" t="str">
        <f>IF(J1337="","",J1337+교과보정값!RJ$16)</f>
        <v/>
      </c>
      <c r="J1337" s="87" t="str">
        <f>IFERROR(IF(INDEX(교과보정값!$RJ:$RJ,MATCH($B1337,교과보정값!$RI:$RI,0))="","",INDEX(교과보정값!$RJ:$RJ,MATCH($B1337,교과보정값!$RI:$RI,0))+IF(INDEX(교과보정값!$RL:$RL,MATCH($B1337,교과보정값!$RI:$RI,0))="인문",교과보정값!RJ$8,교과보정값!RK$8)),"")</f>
        <v/>
      </c>
      <c r="K1337" s="87" t="str">
        <f>IF(J1337="","",J1337+교과보정값!RK$16)</f>
        <v/>
      </c>
      <c r="L1337" s="88" t="str">
        <f>IF(M1337="","",M1337+교과보정값!RJ$17)</f>
        <v/>
      </c>
      <c r="M1337" s="88" t="str">
        <f>IFERROR(IF(INDEX(교과보정값!$RJ:$RJ,MATCH($B1337,교과보정값!$RI:$RI,0))="","",INDEX(교과보정값!$RJ:$RJ,MATCH($B1337,교과보정값!$RI:$RI,0))+IF(INDEX(교과보정값!$RL:$RL,MATCH($B1337,교과보정값!$RI:$RI,0))="인문",교과보정값!RJ$9,교과보정값!RK$9)),"")</f>
        <v/>
      </c>
      <c r="N1337" s="88" t="str">
        <f>IF(M1337="","",M1337+교과보정값!RK$17)</f>
        <v/>
      </c>
      <c r="O1337" s="89" t="str">
        <f>IF(P1337="","",P1337+교과보정값!RJ$18)</f>
        <v/>
      </c>
      <c r="P1337" s="89" t="str">
        <f>IFERROR(IF(INDEX(교과보정값!$RJ:$RJ,MATCH($B1337,교과보정값!$RI:$RI,0))="","",INDEX(교과보정값!$RJ:$RJ,MATCH($B1337,교과보정값!$RI:$RI,0))+IF(INDEX(교과보정값!$RL:$RL,MATCH($B1337,교과보정값!$RI:$RI,0))="인문",교과보정값!RJ$10,교과보정값!RK$10)),"")</f>
        <v/>
      </c>
      <c r="Q1337" s="89" t="str">
        <f>IF(P1337="","",P1337+교과보정값!RK$18)</f>
        <v/>
      </c>
    </row>
    <row r="1338" spans="2:17">
      <c r="B1338" s="84" t="s">
        <v>2784</v>
      </c>
      <c r="C1338" s="85">
        <f>IF(D1338="","",D1338+교과보정값!RJ$14)</f>
        <v>7.0000000000000007E-2</v>
      </c>
      <c r="D1338" s="85">
        <f>IFERROR(IF(INDEX(교과보정값!$RJ:$RJ,MATCH($B1338,교과보정값!$RI:$RI,0))="","",INDEX(교과보정값!$RJ:$RJ,MATCH($B1338,교과보정값!$RI:$RI,0))+IF(INDEX(교과보정값!$RL:$RL,MATCH($B1338,교과보정값!$RI:$RI,0))="인문",교과보정값!RJ$6,교과보정값!RK$6)),"")</f>
        <v>0.02</v>
      </c>
      <c r="E1338" s="85">
        <f>IF(D1338="","",D1338+교과보정값!RK$14)</f>
        <v>-3.0000000000000002E-2</v>
      </c>
      <c r="F1338" s="86">
        <f>IF(G1338="","",G1338+교과보정값!RJ$15)</f>
        <v>7.0000000000000007E-2</v>
      </c>
      <c r="G1338" s="86">
        <f>IFERROR(IF(INDEX(교과보정값!$RJ:$RJ,MATCH($B1338,교과보정값!$RI:$RI,0))="","",INDEX(교과보정값!$RJ:$RJ,MATCH($B1338,교과보정값!$RI:$RI,0))+IF(INDEX(교과보정값!$RL:$RL,MATCH($B1338,교과보정값!$RI:$RI,0))="인문",교과보정값!RJ$7,교과보정값!RK$7)),"")</f>
        <v>0.02</v>
      </c>
      <c r="H1338" s="86">
        <f>IF(G1338="","",G1338+교과보정값!RK$15)</f>
        <v>-3.0000000000000002E-2</v>
      </c>
      <c r="I1338" s="87">
        <f>IF(J1338="","",J1338+교과보정값!RJ$16)</f>
        <v>7.0000000000000007E-2</v>
      </c>
      <c r="J1338" s="87">
        <f>IFERROR(IF(INDEX(교과보정값!$RJ:$RJ,MATCH($B1338,교과보정값!$RI:$RI,0))="","",INDEX(교과보정값!$RJ:$RJ,MATCH($B1338,교과보정값!$RI:$RI,0))+IF(INDEX(교과보정값!$RL:$RL,MATCH($B1338,교과보정값!$RI:$RI,0))="인문",교과보정값!RJ$8,교과보정값!RK$8)),"")</f>
        <v>0.02</v>
      </c>
      <c r="K1338" s="87">
        <f>IF(J1338="","",J1338+교과보정값!RK$16)</f>
        <v>-3.0000000000000002E-2</v>
      </c>
      <c r="L1338" s="88">
        <f>IF(M1338="","",M1338+교과보정값!RJ$17)</f>
        <v>7.0000000000000007E-2</v>
      </c>
      <c r="M1338" s="88">
        <f>IFERROR(IF(INDEX(교과보정값!$RJ:$RJ,MATCH($B1338,교과보정값!$RI:$RI,0))="","",INDEX(교과보정값!$RJ:$RJ,MATCH($B1338,교과보정값!$RI:$RI,0))+IF(INDEX(교과보정값!$RL:$RL,MATCH($B1338,교과보정값!$RI:$RI,0))="인문",교과보정값!RJ$9,교과보정값!RK$9)),"")</f>
        <v>0.02</v>
      </c>
      <c r="N1338" s="88">
        <f>IF(M1338="","",M1338+교과보정값!RK$17)</f>
        <v>-3.0000000000000002E-2</v>
      </c>
      <c r="O1338" s="89">
        <f>IF(P1338="","",P1338+교과보정값!RJ$18)</f>
        <v>7.0000000000000007E-2</v>
      </c>
      <c r="P1338" s="89">
        <f>IFERROR(IF(INDEX(교과보정값!$RJ:$RJ,MATCH($B1338,교과보정값!$RI:$RI,0))="","",INDEX(교과보정값!$RJ:$RJ,MATCH($B1338,교과보정값!$RI:$RI,0))+IF(INDEX(교과보정값!$RL:$RL,MATCH($B1338,교과보정값!$RI:$RI,0))="인문",교과보정값!RJ$10,교과보정값!RK$10)),"")</f>
        <v>0.02</v>
      </c>
      <c r="Q1338" s="89">
        <f>IF(P1338="","",P1338+교과보정값!RK$18)</f>
        <v>-3.0000000000000002E-2</v>
      </c>
    </row>
    <row r="1339" spans="2:17">
      <c r="B1339" s="84" t="s">
        <v>2785</v>
      </c>
      <c r="C1339" s="85">
        <f>IF(D1339="","",D1339+교과보정값!RJ$14)</f>
        <v>0</v>
      </c>
      <c r="D1339" s="85">
        <f>IFERROR(IF(INDEX(교과보정값!$RJ:$RJ,MATCH($B1339,교과보정값!$RI:$RI,0))="","",INDEX(교과보정값!$RJ:$RJ,MATCH($B1339,교과보정값!$RI:$RI,0))+IF(INDEX(교과보정값!$RL:$RL,MATCH($B1339,교과보정값!$RI:$RI,0))="인문",교과보정값!RJ$6,교과보정값!RK$6)),"")</f>
        <v>-0.05</v>
      </c>
      <c r="E1339" s="85">
        <f>IF(D1339="","",D1339+교과보정값!RK$14)</f>
        <v>-0.1</v>
      </c>
      <c r="F1339" s="86">
        <f>IF(G1339="","",G1339+교과보정값!RJ$15)</f>
        <v>0</v>
      </c>
      <c r="G1339" s="86">
        <f>IFERROR(IF(INDEX(교과보정값!$RJ:$RJ,MATCH($B1339,교과보정값!$RI:$RI,0))="","",INDEX(교과보정값!$RJ:$RJ,MATCH($B1339,교과보정값!$RI:$RI,0))+IF(INDEX(교과보정값!$RL:$RL,MATCH($B1339,교과보정값!$RI:$RI,0))="인문",교과보정값!RJ$7,교과보정값!RK$7)),"")</f>
        <v>-0.05</v>
      </c>
      <c r="H1339" s="86">
        <f>IF(G1339="","",G1339+교과보정값!RK$15)</f>
        <v>-0.1</v>
      </c>
      <c r="I1339" s="87">
        <f>IF(J1339="","",J1339+교과보정값!RJ$16)</f>
        <v>0</v>
      </c>
      <c r="J1339" s="87">
        <f>IFERROR(IF(INDEX(교과보정값!$RJ:$RJ,MATCH($B1339,교과보정값!$RI:$RI,0))="","",INDEX(교과보정값!$RJ:$RJ,MATCH($B1339,교과보정값!$RI:$RI,0))+IF(INDEX(교과보정값!$RL:$RL,MATCH($B1339,교과보정값!$RI:$RI,0))="인문",교과보정값!RJ$8,교과보정값!RK$8)),"")</f>
        <v>-0.05</v>
      </c>
      <c r="K1339" s="87">
        <f>IF(J1339="","",J1339+교과보정값!RK$16)</f>
        <v>-0.1</v>
      </c>
      <c r="L1339" s="88">
        <f>IF(M1339="","",M1339+교과보정값!RJ$17)</f>
        <v>0</v>
      </c>
      <c r="M1339" s="88">
        <f>IFERROR(IF(INDEX(교과보정값!$RJ:$RJ,MATCH($B1339,교과보정값!$RI:$RI,0))="","",INDEX(교과보정값!$RJ:$RJ,MATCH($B1339,교과보정값!$RI:$RI,0))+IF(INDEX(교과보정값!$RL:$RL,MATCH($B1339,교과보정값!$RI:$RI,0))="인문",교과보정값!RJ$9,교과보정값!RK$9)),"")</f>
        <v>-0.05</v>
      </c>
      <c r="N1339" s="88">
        <f>IF(M1339="","",M1339+교과보정값!RK$17)</f>
        <v>-0.1</v>
      </c>
      <c r="O1339" s="89">
        <f>IF(P1339="","",P1339+교과보정값!RJ$18)</f>
        <v>0</v>
      </c>
      <c r="P1339" s="89">
        <f>IFERROR(IF(INDEX(교과보정값!$RJ:$RJ,MATCH($B1339,교과보정값!$RI:$RI,0))="","",INDEX(교과보정값!$RJ:$RJ,MATCH($B1339,교과보정값!$RI:$RI,0))+IF(INDEX(교과보정값!$RL:$RL,MATCH($B1339,교과보정값!$RI:$RI,0))="인문",교과보정값!RJ$10,교과보정값!RK$10)),"")</f>
        <v>-0.05</v>
      </c>
      <c r="Q1339" s="89">
        <f>IF(P1339="","",P1339+교과보정값!RK$18)</f>
        <v>-0.1</v>
      </c>
    </row>
    <row r="1340" spans="2:17">
      <c r="B1340" s="84" t="s">
        <v>2786</v>
      </c>
      <c r="C1340" s="85" t="str">
        <f>IF(D1340="","",D1340+교과보정값!RJ$14)</f>
        <v/>
      </c>
      <c r="D1340" s="85" t="str">
        <f>IFERROR(IF(INDEX(교과보정값!$RJ:$RJ,MATCH($B1340,교과보정값!$RI:$RI,0))="","",INDEX(교과보정값!$RJ:$RJ,MATCH($B1340,교과보정값!$RI:$RI,0))+IF(INDEX(교과보정값!$RL:$RL,MATCH($B1340,교과보정값!$RI:$RI,0))="인문",교과보정값!RJ$6,교과보정값!RK$6)),"")</f>
        <v/>
      </c>
      <c r="E1340" s="85" t="str">
        <f>IF(D1340="","",D1340+교과보정값!RK$14)</f>
        <v/>
      </c>
      <c r="F1340" s="86" t="str">
        <f>IF(G1340="","",G1340+교과보정값!RJ$15)</f>
        <v/>
      </c>
      <c r="G1340" s="86" t="str">
        <f>IFERROR(IF(INDEX(교과보정값!$RJ:$RJ,MATCH($B1340,교과보정값!$RI:$RI,0))="","",INDEX(교과보정값!$RJ:$RJ,MATCH($B1340,교과보정값!$RI:$RI,0))+IF(INDEX(교과보정값!$RL:$RL,MATCH($B1340,교과보정값!$RI:$RI,0))="인문",교과보정값!RJ$7,교과보정값!RK$7)),"")</f>
        <v/>
      </c>
      <c r="H1340" s="86" t="str">
        <f>IF(G1340="","",G1340+교과보정값!RK$15)</f>
        <v/>
      </c>
      <c r="I1340" s="87" t="str">
        <f>IF(J1340="","",J1340+교과보정값!RJ$16)</f>
        <v/>
      </c>
      <c r="J1340" s="87" t="str">
        <f>IFERROR(IF(INDEX(교과보정값!$RJ:$RJ,MATCH($B1340,교과보정값!$RI:$RI,0))="","",INDEX(교과보정값!$RJ:$RJ,MATCH($B1340,교과보정값!$RI:$RI,0))+IF(INDEX(교과보정값!$RL:$RL,MATCH($B1340,교과보정값!$RI:$RI,0))="인문",교과보정값!RJ$8,교과보정값!RK$8)),"")</f>
        <v/>
      </c>
      <c r="K1340" s="87" t="str">
        <f>IF(J1340="","",J1340+교과보정값!RK$16)</f>
        <v/>
      </c>
      <c r="L1340" s="88" t="str">
        <f>IF(M1340="","",M1340+교과보정값!RJ$17)</f>
        <v/>
      </c>
      <c r="M1340" s="88" t="str">
        <f>IFERROR(IF(INDEX(교과보정값!$RJ:$RJ,MATCH($B1340,교과보정값!$RI:$RI,0))="","",INDEX(교과보정값!$RJ:$RJ,MATCH($B1340,교과보정값!$RI:$RI,0))+IF(INDEX(교과보정값!$RL:$RL,MATCH($B1340,교과보정값!$RI:$RI,0))="인문",교과보정값!RJ$9,교과보정값!RK$9)),"")</f>
        <v/>
      </c>
      <c r="N1340" s="88" t="str">
        <f>IF(M1340="","",M1340+교과보정값!RK$17)</f>
        <v/>
      </c>
      <c r="O1340" s="89" t="str">
        <f>IF(P1340="","",P1340+교과보정값!RJ$18)</f>
        <v/>
      </c>
      <c r="P1340" s="89" t="str">
        <f>IFERROR(IF(INDEX(교과보정값!$RJ:$RJ,MATCH($B1340,교과보정값!$RI:$RI,0))="","",INDEX(교과보정값!$RJ:$RJ,MATCH($B1340,교과보정값!$RI:$RI,0))+IF(INDEX(교과보정값!$RL:$RL,MATCH($B1340,교과보정값!$RI:$RI,0))="인문",교과보정값!RJ$10,교과보정값!RK$10)),"")</f>
        <v/>
      </c>
      <c r="Q1340" s="89" t="str">
        <f>IF(P1340="","",P1340+교과보정값!RK$18)</f>
        <v/>
      </c>
    </row>
    <row r="1341" spans="2:17">
      <c r="B1341" s="84" t="s">
        <v>2787</v>
      </c>
      <c r="C1341" s="85">
        <f>IF(D1341="","",D1341+교과보정값!RJ$14)</f>
        <v>0.1</v>
      </c>
      <c r="D1341" s="85">
        <f>IFERROR(IF(INDEX(교과보정값!$RJ:$RJ,MATCH($B1341,교과보정값!$RI:$RI,0))="","",INDEX(교과보정값!$RJ:$RJ,MATCH($B1341,교과보정값!$RI:$RI,0))+IF(INDEX(교과보정값!$RL:$RL,MATCH($B1341,교과보정값!$RI:$RI,0))="인문",교과보정값!RJ$6,교과보정값!RK$6)),"")</f>
        <v>0.05</v>
      </c>
      <c r="E1341" s="85">
        <f>IF(D1341="","",D1341+교과보정값!RK$14)</f>
        <v>0</v>
      </c>
      <c r="F1341" s="86">
        <f>IF(G1341="","",G1341+교과보정값!RJ$15)</f>
        <v>0.1</v>
      </c>
      <c r="G1341" s="86">
        <f>IFERROR(IF(INDEX(교과보정값!$RJ:$RJ,MATCH($B1341,교과보정값!$RI:$RI,0))="","",INDEX(교과보정값!$RJ:$RJ,MATCH($B1341,교과보정값!$RI:$RI,0))+IF(INDEX(교과보정값!$RL:$RL,MATCH($B1341,교과보정값!$RI:$RI,0))="인문",교과보정값!RJ$7,교과보정값!RK$7)),"")</f>
        <v>0.05</v>
      </c>
      <c r="H1341" s="86">
        <f>IF(G1341="","",G1341+교과보정값!RK$15)</f>
        <v>0</v>
      </c>
      <c r="I1341" s="87">
        <f>IF(J1341="","",J1341+교과보정값!RJ$16)</f>
        <v>0.1</v>
      </c>
      <c r="J1341" s="87">
        <f>IFERROR(IF(INDEX(교과보정값!$RJ:$RJ,MATCH($B1341,교과보정값!$RI:$RI,0))="","",INDEX(교과보정값!$RJ:$RJ,MATCH($B1341,교과보정값!$RI:$RI,0))+IF(INDEX(교과보정값!$RL:$RL,MATCH($B1341,교과보정값!$RI:$RI,0))="인문",교과보정값!RJ$8,교과보정값!RK$8)),"")</f>
        <v>0.05</v>
      </c>
      <c r="K1341" s="87">
        <f>IF(J1341="","",J1341+교과보정값!RK$16)</f>
        <v>0</v>
      </c>
      <c r="L1341" s="88">
        <f>IF(M1341="","",M1341+교과보정값!RJ$17)</f>
        <v>0.1</v>
      </c>
      <c r="M1341" s="88">
        <f>IFERROR(IF(INDEX(교과보정값!$RJ:$RJ,MATCH($B1341,교과보정값!$RI:$RI,0))="","",INDEX(교과보정값!$RJ:$RJ,MATCH($B1341,교과보정값!$RI:$RI,0))+IF(INDEX(교과보정값!$RL:$RL,MATCH($B1341,교과보정값!$RI:$RI,0))="인문",교과보정값!RJ$9,교과보정값!RK$9)),"")</f>
        <v>0.05</v>
      </c>
      <c r="N1341" s="88">
        <f>IF(M1341="","",M1341+교과보정값!RK$17)</f>
        <v>0</v>
      </c>
      <c r="O1341" s="89">
        <f>IF(P1341="","",P1341+교과보정값!RJ$18)</f>
        <v>0.1</v>
      </c>
      <c r="P1341" s="89">
        <f>IFERROR(IF(INDEX(교과보정값!$RJ:$RJ,MATCH($B1341,교과보정값!$RI:$RI,0))="","",INDEX(교과보정값!$RJ:$RJ,MATCH($B1341,교과보정값!$RI:$RI,0))+IF(INDEX(교과보정값!$RL:$RL,MATCH($B1341,교과보정값!$RI:$RI,0))="인문",교과보정값!RJ$10,교과보정값!RK$10)),"")</f>
        <v>0.05</v>
      </c>
      <c r="Q1341" s="89">
        <f>IF(P1341="","",P1341+교과보정값!RK$18)</f>
        <v>0</v>
      </c>
    </row>
    <row r="1342" spans="2:17">
      <c r="B1342" s="84" t="s">
        <v>2788</v>
      </c>
      <c r="C1342" s="85" t="str">
        <f>IF(D1342="","",D1342+교과보정값!RJ$14)</f>
        <v/>
      </c>
      <c r="D1342" s="85" t="str">
        <f>IFERROR(IF(INDEX(교과보정값!$RJ:$RJ,MATCH($B1342,교과보정값!$RI:$RI,0))="","",INDEX(교과보정값!$RJ:$RJ,MATCH($B1342,교과보정값!$RI:$RI,0))+IF(INDEX(교과보정값!$RL:$RL,MATCH($B1342,교과보정값!$RI:$RI,0))="인문",교과보정값!RJ$6,교과보정값!RK$6)),"")</f>
        <v/>
      </c>
      <c r="E1342" s="85" t="str">
        <f>IF(D1342="","",D1342+교과보정값!RK$14)</f>
        <v/>
      </c>
      <c r="F1342" s="86" t="str">
        <f>IF(G1342="","",G1342+교과보정값!RJ$15)</f>
        <v/>
      </c>
      <c r="G1342" s="86" t="str">
        <f>IFERROR(IF(INDEX(교과보정값!$RJ:$RJ,MATCH($B1342,교과보정값!$RI:$RI,0))="","",INDEX(교과보정값!$RJ:$RJ,MATCH($B1342,교과보정값!$RI:$RI,0))+IF(INDEX(교과보정값!$RL:$RL,MATCH($B1342,교과보정값!$RI:$RI,0))="인문",교과보정값!RJ$7,교과보정값!RK$7)),"")</f>
        <v/>
      </c>
      <c r="H1342" s="86" t="str">
        <f>IF(G1342="","",G1342+교과보정값!RK$15)</f>
        <v/>
      </c>
      <c r="I1342" s="87" t="str">
        <f>IF(J1342="","",J1342+교과보정값!RJ$16)</f>
        <v/>
      </c>
      <c r="J1342" s="87" t="str">
        <f>IFERROR(IF(INDEX(교과보정값!$RJ:$RJ,MATCH($B1342,교과보정값!$RI:$RI,0))="","",INDEX(교과보정값!$RJ:$RJ,MATCH($B1342,교과보정값!$RI:$RI,0))+IF(INDEX(교과보정값!$RL:$RL,MATCH($B1342,교과보정값!$RI:$RI,0))="인문",교과보정값!RJ$8,교과보정값!RK$8)),"")</f>
        <v/>
      </c>
      <c r="K1342" s="87" t="str">
        <f>IF(J1342="","",J1342+교과보정값!RK$16)</f>
        <v/>
      </c>
      <c r="L1342" s="88" t="str">
        <f>IF(M1342="","",M1342+교과보정값!RJ$17)</f>
        <v/>
      </c>
      <c r="M1342" s="88" t="str">
        <f>IFERROR(IF(INDEX(교과보정값!$RJ:$RJ,MATCH($B1342,교과보정값!$RI:$RI,0))="","",INDEX(교과보정값!$RJ:$RJ,MATCH($B1342,교과보정값!$RI:$RI,0))+IF(INDEX(교과보정값!$RL:$RL,MATCH($B1342,교과보정값!$RI:$RI,0))="인문",교과보정값!RJ$9,교과보정값!RK$9)),"")</f>
        <v/>
      </c>
      <c r="N1342" s="88" t="str">
        <f>IF(M1342="","",M1342+교과보정값!RK$17)</f>
        <v/>
      </c>
      <c r="O1342" s="89" t="str">
        <f>IF(P1342="","",P1342+교과보정값!RJ$18)</f>
        <v/>
      </c>
      <c r="P1342" s="89" t="str">
        <f>IFERROR(IF(INDEX(교과보정값!$RJ:$RJ,MATCH($B1342,교과보정값!$RI:$RI,0))="","",INDEX(교과보정값!$RJ:$RJ,MATCH($B1342,교과보정값!$RI:$RI,0))+IF(INDEX(교과보정값!$RL:$RL,MATCH($B1342,교과보정값!$RI:$RI,0))="인문",교과보정값!RJ$10,교과보정값!RK$10)),"")</f>
        <v/>
      </c>
      <c r="Q1342" s="89" t="str">
        <f>IF(P1342="","",P1342+교과보정값!RK$18)</f>
        <v/>
      </c>
    </row>
    <row r="1343" spans="2:17">
      <c r="B1343" s="84" t="s">
        <v>2789</v>
      </c>
      <c r="C1343" s="85" t="str">
        <f>IF(D1343="","",D1343+교과보정값!RJ$14)</f>
        <v/>
      </c>
      <c r="D1343" s="85" t="str">
        <f>IFERROR(IF(INDEX(교과보정값!$RJ:$RJ,MATCH($B1343,교과보정값!$RI:$RI,0))="","",INDEX(교과보정값!$RJ:$RJ,MATCH($B1343,교과보정값!$RI:$RI,0))+IF(INDEX(교과보정값!$RL:$RL,MATCH($B1343,교과보정값!$RI:$RI,0))="인문",교과보정값!RJ$6,교과보정값!RK$6)),"")</f>
        <v/>
      </c>
      <c r="E1343" s="85" t="str">
        <f>IF(D1343="","",D1343+교과보정값!RK$14)</f>
        <v/>
      </c>
      <c r="F1343" s="86" t="str">
        <f>IF(G1343="","",G1343+교과보정값!RJ$15)</f>
        <v/>
      </c>
      <c r="G1343" s="86" t="str">
        <f>IFERROR(IF(INDEX(교과보정값!$RJ:$RJ,MATCH($B1343,교과보정값!$RI:$RI,0))="","",INDEX(교과보정값!$RJ:$RJ,MATCH($B1343,교과보정값!$RI:$RI,0))+IF(INDEX(교과보정값!$RL:$RL,MATCH($B1343,교과보정값!$RI:$RI,0))="인문",교과보정값!RJ$7,교과보정값!RK$7)),"")</f>
        <v/>
      </c>
      <c r="H1343" s="86" t="str">
        <f>IF(G1343="","",G1343+교과보정값!RK$15)</f>
        <v/>
      </c>
      <c r="I1343" s="87" t="str">
        <f>IF(J1343="","",J1343+교과보정값!RJ$16)</f>
        <v/>
      </c>
      <c r="J1343" s="87" t="str">
        <f>IFERROR(IF(INDEX(교과보정값!$RJ:$RJ,MATCH($B1343,교과보정값!$RI:$RI,0))="","",INDEX(교과보정값!$RJ:$RJ,MATCH($B1343,교과보정값!$RI:$RI,0))+IF(INDEX(교과보정값!$RL:$RL,MATCH($B1343,교과보정값!$RI:$RI,0))="인문",교과보정값!RJ$8,교과보정값!RK$8)),"")</f>
        <v/>
      </c>
      <c r="K1343" s="87" t="str">
        <f>IF(J1343="","",J1343+교과보정값!RK$16)</f>
        <v/>
      </c>
      <c r="L1343" s="88" t="str">
        <f>IF(M1343="","",M1343+교과보정값!RJ$17)</f>
        <v/>
      </c>
      <c r="M1343" s="88" t="str">
        <f>IFERROR(IF(INDEX(교과보정값!$RJ:$RJ,MATCH($B1343,교과보정값!$RI:$RI,0))="","",INDEX(교과보정값!$RJ:$RJ,MATCH($B1343,교과보정값!$RI:$RI,0))+IF(INDEX(교과보정값!$RL:$RL,MATCH($B1343,교과보정값!$RI:$RI,0))="인문",교과보정값!RJ$9,교과보정값!RK$9)),"")</f>
        <v/>
      </c>
      <c r="N1343" s="88" t="str">
        <f>IF(M1343="","",M1343+교과보정값!RK$17)</f>
        <v/>
      </c>
      <c r="O1343" s="89" t="str">
        <f>IF(P1343="","",P1343+교과보정값!RJ$18)</f>
        <v/>
      </c>
      <c r="P1343" s="89" t="str">
        <f>IFERROR(IF(INDEX(교과보정값!$RJ:$RJ,MATCH($B1343,교과보정값!$RI:$RI,0))="","",INDEX(교과보정값!$RJ:$RJ,MATCH($B1343,교과보정값!$RI:$RI,0))+IF(INDEX(교과보정값!$RL:$RL,MATCH($B1343,교과보정값!$RI:$RI,0))="인문",교과보정값!RJ$10,교과보정값!RK$10)),"")</f>
        <v/>
      </c>
      <c r="Q1343" s="89" t="str">
        <f>IF(P1343="","",P1343+교과보정값!RK$18)</f>
        <v/>
      </c>
    </row>
    <row r="1344" spans="2:17">
      <c r="B1344" s="84" t="s">
        <v>2790</v>
      </c>
      <c r="C1344" s="85" t="str">
        <f>IF(D1344="","",D1344+교과보정값!RJ$14)</f>
        <v/>
      </c>
      <c r="D1344" s="85" t="str">
        <f>IFERROR(IF(INDEX(교과보정값!$RJ:$RJ,MATCH($B1344,교과보정값!$RI:$RI,0))="","",INDEX(교과보정값!$RJ:$RJ,MATCH($B1344,교과보정값!$RI:$RI,0))+IF(INDEX(교과보정값!$RL:$RL,MATCH($B1344,교과보정값!$RI:$RI,0))="인문",교과보정값!RJ$6,교과보정값!RK$6)),"")</f>
        <v/>
      </c>
      <c r="E1344" s="85" t="str">
        <f>IF(D1344="","",D1344+교과보정값!RK$14)</f>
        <v/>
      </c>
      <c r="F1344" s="86" t="str">
        <f>IF(G1344="","",G1344+교과보정값!RJ$15)</f>
        <v/>
      </c>
      <c r="G1344" s="86" t="str">
        <f>IFERROR(IF(INDEX(교과보정값!$RJ:$RJ,MATCH($B1344,교과보정값!$RI:$RI,0))="","",INDEX(교과보정값!$RJ:$RJ,MATCH($B1344,교과보정값!$RI:$RI,0))+IF(INDEX(교과보정값!$RL:$RL,MATCH($B1344,교과보정값!$RI:$RI,0))="인문",교과보정값!RJ$7,교과보정값!RK$7)),"")</f>
        <v/>
      </c>
      <c r="H1344" s="86" t="str">
        <f>IF(G1344="","",G1344+교과보정값!RK$15)</f>
        <v/>
      </c>
      <c r="I1344" s="87" t="str">
        <f>IF(J1344="","",J1344+교과보정값!RJ$16)</f>
        <v/>
      </c>
      <c r="J1344" s="87" t="str">
        <f>IFERROR(IF(INDEX(교과보정값!$RJ:$RJ,MATCH($B1344,교과보정값!$RI:$RI,0))="","",INDEX(교과보정값!$RJ:$RJ,MATCH($B1344,교과보정값!$RI:$RI,0))+IF(INDEX(교과보정값!$RL:$RL,MATCH($B1344,교과보정값!$RI:$RI,0))="인문",교과보정값!RJ$8,교과보정값!RK$8)),"")</f>
        <v/>
      </c>
      <c r="K1344" s="87" t="str">
        <f>IF(J1344="","",J1344+교과보정값!RK$16)</f>
        <v/>
      </c>
      <c r="L1344" s="88" t="str">
        <f>IF(M1344="","",M1344+교과보정값!RJ$17)</f>
        <v/>
      </c>
      <c r="M1344" s="88" t="str">
        <f>IFERROR(IF(INDEX(교과보정값!$RJ:$RJ,MATCH($B1344,교과보정값!$RI:$RI,0))="","",INDEX(교과보정값!$RJ:$RJ,MATCH($B1344,교과보정값!$RI:$RI,0))+IF(INDEX(교과보정값!$RL:$RL,MATCH($B1344,교과보정값!$RI:$RI,0))="인문",교과보정값!RJ$9,교과보정값!RK$9)),"")</f>
        <v/>
      </c>
      <c r="N1344" s="88" t="str">
        <f>IF(M1344="","",M1344+교과보정값!RK$17)</f>
        <v/>
      </c>
      <c r="O1344" s="89" t="str">
        <f>IF(P1344="","",P1344+교과보정값!RJ$18)</f>
        <v/>
      </c>
      <c r="P1344" s="89" t="str">
        <f>IFERROR(IF(INDEX(교과보정값!$RJ:$RJ,MATCH($B1344,교과보정값!$RI:$RI,0))="","",INDEX(교과보정값!$RJ:$RJ,MATCH($B1344,교과보정값!$RI:$RI,0))+IF(INDEX(교과보정값!$RL:$RL,MATCH($B1344,교과보정값!$RI:$RI,0))="인문",교과보정값!RJ$10,교과보정값!RK$10)),"")</f>
        <v/>
      </c>
      <c r="Q1344" s="89" t="str">
        <f>IF(P1344="","",P1344+교과보정값!RK$18)</f>
        <v/>
      </c>
    </row>
    <row r="1345" spans="2:17">
      <c r="B1345" s="84" t="s">
        <v>2791</v>
      </c>
      <c r="C1345" s="85" t="str">
        <f>IF(D1345="","",D1345+교과보정값!RJ$14)</f>
        <v/>
      </c>
      <c r="D1345" s="85" t="str">
        <f>IFERROR(IF(INDEX(교과보정값!$RJ:$RJ,MATCH($B1345,교과보정값!$RI:$RI,0))="","",INDEX(교과보정값!$RJ:$RJ,MATCH($B1345,교과보정값!$RI:$RI,0))+IF(INDEX(교과보정값!$RL:$RL,MATCH($B1345,교과보정값!$RI:$RI,0))="인문",교과보정값!RJ$6,교과보정값!RK$6)),"")</f>
        <v/>
      </c>
      <c r="E1345" s="85" t="str">
        <f>IF(D1345="","",D1345+교과보정값!RK$14)</f>
        <v/>
      </c>
      <c r="F1345" s="86" t="str">
        <f>IF(G1345="","",G1345+교과보정값!RJ$15)</f>
        <v/>
      </c>
      <c r="G1345" s="86" t="str">
        <f>IFERROR(IF(INDEX(교과보정값!$RJ:$RJ,MATCH($B1345,교과보정값!$RI:$RI,0))="","",INDEX(교과보정값!$RJ:$RJ,MATCH($B1345,교과보정값!$RI:$RI,0))+IF(INDEX(교과보정값!$RL:$RL,MATCH($B1345,교과보정값!$RI:$RI,0))="인문",교과보정값!RJ$7,교과보정값!RK$7)),"")</f>
        <v/>
      </c>
      <c r="H1345" s="86" t="str">
        <f>IF(G1345="","",G1345+교과보정값!RK$15)</f>
        <v/>
      </c>
      <c r="I1345" s="87" t="str">
        <f>IF(J1345="","",J1345+교과보정값!RJ$16)</f>
        <v/>
      </c>
      <c r="J1345" s="87" t="str">
        <f>IFERROR(IF(INDEX(교과보정값!$RJ:$RJ,MATCH($B1345,교과보정값!$RI:$RI,0))="","",INDEX(교과보정값!$RJ:$RJ,MATCH($B1345,교과보정값!$RI:$RI,0))+IF(INDEX(교과보정값!$RL:$RL,MATCH($B1345,교과보정값!$RI:$RI,0))="인문",교과보정값!RJ$8,교과보정값!RK$8)),"")</f>
        <v/>
      </c>
      <c r="K1345" s="87" t="str">
        <f>IF(J1345="","",J1345+교과보정값!RK$16)</f>
        <v/>
      </c>
      <c r="L1345" s="88" t="str">
        <f>IF(M1345="","",M1345+교과보정값!RJ$17)</f>
        <v/>
      </c>
      <c r="M1345" s="88" t="str">
        <f>IFERROR(IF(INDEX(교과보정값!$RJ:$RJ,MATCH($B1345,교과보정값!$RI:$RI,0))="","",INDEX(교과보정값!$RJ:$RJ,MATCH($B1345,교과보정값!$RI:$RI,0))+IF(INDEX(교과보정값!$RL:$RL,MATCH($B1345,교과보정값!$RI:$RI,0))="인문",교과보정값!RJ$9,교과보정값!RK$9)),"")</f>
        <v/>
      </c>
      <c r="N1345" s="88" t="str">
        <f>IF(M1345="","",M1345+교과보정값!RK$17)</f>
        <v/>
      </c>
      <c r="O1345" s="89" t="str">
        <f>IF(P1345="","",P1345+교과보정값!RJ$18)</f>
        <v/>
      </c>
      <c r="P1345" s="89" t="str">
        <f>IFERROR(IF(INDEX(교과보정값!$RJ:$RJ,MATCH($B1345,교과보정값!$RI:$RI,0))="","",INDEX(교과보정값!$RJ:$RJ,MATCH($B1345,교과보정값!$RI:$RI,0))+IF(INDEX(교과보정값!$RL:$RL,MATCH($B1345,교과보정값!$RI:$RI,0))="인문",교과보정값!RJ$10,교과보정값!RK$10)),"")</f>
        <v/>
      </c>
      <c r="Q1345" s="89" t="str">
        <f>IF(P1345="","",P1345+교과보정값!RK$18)</f>
        <v/>
      </c>
    </row>
    <row r="1347" spans="2:17">
      <c r="B1347" s="159" t="s">
        <v>2792</v>
      </c>
      <c r="C1347" s="154"/>
      <c r="D1347" s="154"/>
      <c r="E1347" s="154"/>
      <c r="F1347" s="154"/>
      <c r="G1347" s="154"/>
      <c r="H1347" s="154"/>
      <c r="I1347" s="154"/>
      <c r="J1347" s="154"/>
      <c r="K1347" s="154"/>
      <c r="L1347" s="154"/>
      <c r="M1347" s="154"/>
      <c r="N1347" s="154"/>
      <c r="O1347" s="154"/>
      <c r="P1347" s="154"/>
      <c r="Q1347" s="155"/>
    </row>
    <row r="1348" spans="2:17">
      <c r="B1348" s="78"/>
      <c r="C1348" s="163" t="s">
        <v>1862</v>
      </c>
      <c r="D1348" s="154"/>
      <c r="E1348" s="155"/>
      <c r="F1348" s="161" t="s">
        <v>1863</v>
      </c>
      <c r="G1348" s="154"/>
      <c r="H1348" s="155"/>
      <c r="I1348" s="162" t="s">
        <v>1864</v>
      </c>
      <c r="J1348" s="154"/>
      <c r="K1348" s="155"/>
      <c r="L1348" s="156" t="s">
        <v>1865</v>
      </c>
      <c r="M1348" s="154"/>
      <c r="N1348" s="155"/>
      <c r="O1348" s="157" t="s">
        <v>1866</v>
      </c>
      <c r="P1348" s="154"/>
      <c r="Q1348" s="155"/>
    </row>
    <row r="1349" spans="2:17">
      <c r="B1349" s="78" t="s">
        <v>1869</v>
      </c>
      <c r="C1349" s="79" t="s">
        <v>19</v>
      </c>
      <c r="D1349" s="79" t="s">
        <v>20</v>
      </c>
      <c r="E1349" s="79" t="s">
        <v>21</v>
      </c>
      <c r="F1349" s="80" t="s">
        <v>19</v>
      </c>
      <c r="G1349" s="80" t="s">
        <v>20</v>
      </c>
      <c r="H1349" s="80" t="s">
        <v>21</v>
      </c>
      <c r="I1349" s="81" t="s">
        <v>19</v>
      </c>
      <c r="J1349" s="81" t="s">
        <v>20</v>
      </c>
      <c r="K1349" s="81" t="s">
        <v>21</v>
      </c>
      <c r="L1349" s="82" t="s">
        <v>19</v>
      </c>
      <c r="M1349" s="82" t="s">
        <v>20</v>
      </c>
      <c r="N1349" s="82" t="s">
        <v>21</v>
      </c>
      <c r="O1349" s="83" t="s">
        <v>19</v>
      </c>
      <c r="P1349" s="83" t="s">
        <v>20</v>
      </c>
      <c r="Q1349" s="83" t="s">
        <v>21</v>
      </c>
    </row>
    <row r="1350" spans="2:17">
      <c r="B1350" s="84" t="s">
        <v>2793</v>
      </c>
      <c r="C1350" s="85">
        <f>IF(D1350="","",D1350+교과보정값!RO$14)</f>
        <v>3.0000000000000002E-2</v>
      </c>
      <c r="D1350" s="85">
        <f>IFERROR(IF(INDEX(교과보정값!$RO:$RO,MATCH($B1350,교과보정값!$RN:$RN,0))="","",INDEX(교과보정값!$RO:$RO,MATCH($B1350,교과보정값!$RN:$RN,0))+IF(INDEX(교과보정값!$RQ:$RQ,MATCH($B1350,교과보정값!$RN:$RN,0))="인문",교과보정값!RO$6,교과보정값!RP$6)),"")</f>
        <v>-0.02</v>
      </c>
      <c r="E1350" s="85">
        <f>IF(D1350="","",D1350+교과보정값!RP$14)</f>
        <v>-7.0000000000000007E-2</v>
      </c>
      <c r="F1350" s="86">
        <f>IF(G1350="","",G1350+교과보정값!RO$15)</f>
        <v>3.0000000000000002E-2</v>
      </c>
      <c r="G1350" s="86">
        <f>IFERROR(IF(INDEX(교과보정값!$RO:$RO,MATCH($B1350,교과보정값!$RN:$RN,0))="","",INDEX(교과보정값!$RO:$RO,MATCH($B1350,교과보정값!$RN:$RN,0))+IF(INDEX(교과보정값!$RQ:$RQ,MATCH($B1350,교과보정값!$RN:$RN,0))="인문",교과보정값!RO$7,교과보정값!RP$7)),"")</f>
        <v>-0.02</v>
      </c>
      <c r="H1350" s="86">
        <f>IF(G1350="","",G1350+교과보정값!RP$15)</f>
        <v>-7.0000000000000007E-2</v>
      </c>
      <c r="I1350" s="87">
        <f>IF(J1350="","",J1350+교과보정값!RO$16)</f>
        <v>3.0000000000000002E-2</v>
      </c>
      <c r="J1350" s="87">
        <f>IFERROR(IF(INDEX(교과보정값!$RO:$RO,MATCH($B1350,교과보정값!$RN:$RN,0))="","",INDEX(교과보정값!$RO:$RO,MATCH($B1350,교과보정값!$RN:$RN,0))+IF(INDEX(교과보정값!$RQ:$RQ,MATCH($B1350,교과보정값!$RN:$RN,0))="인문",교과보정값!RO$8,교과보정값!RP$8)),"")</f>
        <v>-0.02</v>
      </c>
      <c r="K1350" s="87">
        <f>IF(J1350="","",J1350+교과보정값!RP$16)</f>
        <v>-7.0000000000000007E-2</v>
      </c>
      <c r="L1350" s="88">
        <f>IF(M1350="","",M1350+교과보정값!RO$17)</f>
        <v>3.0000000000000002E-2</v>
      </c>
      <c r="M1350" s="88">
        <f>IFERROR(IF(INDEX(교과보정값!$RO:$RO,MATCH($B1350,교과보정값!$RN:$RN,0))="","",INDEX(교과보정값!$RO:$RO,MATCH($B1350,교과보정값!$RN:$RN,0))+IF(INDEX(교과보정값!$RQ:$RQ,MATCH($B1350,교과보정값!$RN:$RN,0))="인문",교과보정값!RO$9,교과보정값!RP$9)),"")</f>
        <v>-0.02</v>
      </c>
      <c r="N1350" s="88">
        <f>IF(M1350="","",M1350+교과보정값!RP$17)</f>
        <v>-7.0000000000000007E-2</v>
      </c>
      <c r="O1350" s="89">
        <f>IF(P1350="","",P1350+교과보정값!RO$18)</f>
        <v>3.0000000000000002E-2</v>
      </c>
      <c r="P1350" s="89">
        <f>IFERROR(IF(INDEX(교과보정값!$RO:$RO,MATCH($B1350,교과보정값!$RN:$RN,0))="","",INDEX(교과보정값!$RO:$RO,MATCH($B1350,교과보정값!$RN:$RN,0))+IF(INDEX(교과보정값!$RQ:$RQ,MATCH($B1350,교과보정값!$RN:$RN,0))="인문",교과보정값!RO$10,교과보정값!RP$10)),"")</f>
        <v>-0.02</v>
      </c>
      <c r="Q1350" s="89">
        <f>IF(P1350="","",P1350+교과보정값!RP$18)</f>
        <v>-7.0000000000000007E-2</v>
      </c>
    </row>
    <row r="1351" spans="2:17">
      <c r="B1351" s="84" t="s">
        <v>2794</v>
      </c>
      <c r="C1351" s="85" t="str">
        <f>IF(D1351="","",D1351+교과보정값!RO$14)</f>
        <v/>
      </c>
      <c r="D1351" s="85" t="str">
        <f>IFERROR(IF(INDEX(교과보정값!$RO:$RO,MATCH($B1351,교과보정값!$RN:$RN,0))="","",INDEX(교과보정값!$RO:$RO,MATCH($B1351,교과보정값!$RN:$RN,0))+IF(INDEX(교과보정값!$RQ:$RQ,MATCH($B1351,교과보정값!$RN:$RN,0))="인문",교과보정값!RO$6,교과보정값!RP$6)),"")</f>
        <v/>
      </c>
      <c r="E1351" s="85" t="str">
        <f>IF(D1351="","",D1351+교과보정값!RP$14)</f>
        <v/>
      </c>
      <c r="F1351" s="86" t="str">
        <f>IF(G1351="","",G1351+교과보정값!RO$15)</f>
        <v/>
      </c>
      <c r="G1351" s="86" t="str">
        <f>IFERROR(IF(INDEX(교과보정값!$RO:$RO,MATCH($B1351,교과보정값!$RN:$RN,0))="","",INDEX(교과보정값!$RO:$RO,MATCH($B1351,교과보정값!$RN:$RN,0))+IF(INDEX(교과보정값!$RQ:$RQ,MATCH($B1351,교과보정값!$RN:$RN,0))="인문",교과보정값!RO$7,교과보정값!RP$7)),"")</f>
        <v/>
      </c>
      <c r="H1351" s="86" t="str">
        <f>IF(G1351="","",G1351+교과보정값!RP$15)</f>
        <v/>
      </c>
      <c r="I1351" s="87" t="str">
        <f>IF(J1351="","",J1351+교과보정값!RO$16)</f>
        <v/>
      </c>
      <c r="J1351" s="87" t="str">
        <f>IFERROR(IF(INDEX(교과보정값!$RO:$RO,MATCH($B1351,교과보정값!$RN:$RN,0))="","",INDEX(교과보정값!$RO:$RO,MATCH($B1351,교과보정값!$RN:$RN,0))+IF(INDEX(교과보정값!$RQ:$RQ,MATCH($B1351,교과보정값!$RN:$RN,0))="인문",교과보정값!RO$8,교과보정값!RP$8)),"")</f>
        <v/>
      </c>
      <c r="K1351" s="87" t="str">
        <f>IF(J1351="","",J1351+교과보정값!RP$16)</f>
        <v/>
      </c>
      <c r="L1351" s="88" t="str">
        <f>IF(M1351="","",M1351+교과보정값!RO$17)</f>
        <v/>
      </c>
      <c r="M1351" s="88" t="str">
        <f>IFERROR(IF(INDEX(교과보정값!$RO:$RO,MATCH($B1351,교과보정값!$RN:$RN,0))="","",INDEX(교과보정값!$RO:$RO,MATCH($B1351,교과보정값!$RN:$RN,0))+IF(INDEX(교과보정값!$RQ:$RQ,MATCH($B1351,교과보정값!$RN:$RN,0))="인문",교과보정값!RO$9,교과보정값!RP$9)),"")</f>
        <v/>
      </c>
      <c r="N1351" s="88" t="str">
        <f>IF(M1351="","",M1351+교과보정값!RP$17)</f>
        <v/>
      </c>
      <c r="O1351" s="89" t="str">
        <f>IF(P1351="","",P1351+교과보정값!RO$18)</f>
        <v/>
      </c>
      <c r="P1351" s="89" t="str">
        <f>IFERROR(IF(INDEX(교과보정값!$RO:$RO,MATCH($B1351,교과보정값!$RN:$RN,0))="","",INDEX(교과보정값!$RO:$RO,MATCH($B1351,교과보정값!$RN:$RN,0))+IF(INDEX(교과보정값!$RQ:$RQ,MATCH($B1351,교과보정값!$RN:$RN,0))="인문",교과보정값!RO$10,교과보정값!RP$10)),"")</f>
        <v/>
      </c>
      <c r="Q1351" s="89" t="str">
        <f>IF(P1351="","",P1351+교과보정값!RP$18)</f>
        <v/>
      </c>
    </row>
    <row r="1352" spans="2:17">
      <c r="B1352" s="84" t="s">
        <v>2795</v>
      </c>
      <c r="C1352" s="85">
        <f>IF(D1352="","",D1352+교과보정값!RO$14)</f>
        <v>7.0000000000000007E-2</v>
      </c>
      <c r="D1352" s="85">
        <f>IFERROR(IF(INDEX(교과보정값!$RO:$RO,MATCH($B1352,교과보정값!$RN:$RN,0))="","",INDEX(교과보정값!$RO:$RO,MATCH($B1352,교과보정값!$RN:$RN,0))+IF(INDEX(교과보정값!$RQ:$RQ,MATCH($B1352,교과보정값!$RN:$RN,0))="인문",교과보정값!RO$6,교과보정값!RP$6)),"")</f>
        <v>0.02</v>
      </c>
      <c r="E1352" s="85">
        <f>IF(D1352="","",D1352+교과보정값!RP$14)</f>
        <v>-3.0000000000000002E-2</v>
      </c>
      <c r="F1352" s="86">
        <f>IF(G1352="","",G1352+교과보정값!RO$15)</f>
        <v>7.0000000000000007E-2</v>
      </c>
      <c r="G1352" s="86">
        <f>IFERROR(IF(INDEX(교과보정값!$RO:$RO,MATCH($B1352,교과보정값!$RN:$RN,0))="","",INDEX(교과보정값!$RO:$RO,MATCH($B1352,교과보정값!$RN:$RN,0))+IF(INDEX(교과보정값!$RQ:$RQ,MATCH($B1352,교과보정값!$RN:$RN,0))="인문",교과보정값!RO$7,교과보정값!RP$7)),"")</f>
        <v>0.02</v>
      </c>
      <c r="H1352" s="86">
        <f>IF(G1352="","",G1352+교과보정값!RP$15)</f>
        <v>-3.0000000000000002E-2</v>
      </c>
      <c r="I1352" s="87">
        <f>IF(J1352="","",J1352+교과보정값!RO$16)</f>
        <v>7.0000000000000007E-2</v>
      </c>
      <c r="J1352" s="87">
        <f>IFERROR(IF(INDEX(교과보정값!$RO:$RO,MATCH($B1352,교과보정값!$RN:$RN,0))="","",INDEX(교과보정값!$RO:$RO,MATCH($B1352,교과보정값!$RN:$RN,0))+IF(INDEX(교과보정값!$RQ:$RQ,MATCH($B1352,교과보정값!$RN:$RN,0))="인문",교과보정값!RO$8,교과보정값!RP$8)),"")</f>
        <v>0.02</v>
      </c>
      <c r="K1352" s="87">
        <f>IF(J1352="","",J1352+교과보정값!RP$16)</f>
        <v>-3.0000000000000002E-2</v>
      </c>
      <c r="L1352" s="88">
        <f>IF(M1352="","",M1352+교과보정값!RO$17)</f>
        <v>7.0000000000000007E-2</v>
      </c>
      <c r="M1352" s="88">
        <f>IFERROR(IF(INDEX(교과보정값!$RO:$RO,MATCH($B1352,교과보정값!$RN:$RN,0))="","",INDEX(교과보정값!$RO:$RO,MATCH($B1352,교과보정값!$RN:$RN,0))+IF(INDEX(교과보정값!$RQ:$RQ,MATCH($B1352,교과보정값!$RN:$RN,0))="인문",교과보정값!RO$9,교과보정값!RP$9)),"")</f>
        <v>0.02</v>
      </c>
      <c r="N1352" s="88">
        <f>IF(M1352="","",M1352+교과보정값!RP$17)</f>
        <v>-3.0000000000000002E-2</v>
      </c>
      <c r="O1352" s="89">
        <f>IF(P1352="","",P1352+교과보정값!RO$18)</f>
        <v>7.0000000000000007E-2</v>
      </c>
      <c r="P1352" s="89">
        <f>IFERROR(IF(INDEX(교과보정값!$RO:$RO,MATCH($B1352,교과보정값!$RN:$RN,0))="","",INDEX(교과보정값!$RO:$RO,MATCH($B1352,교과보정값!$RN:$RN,0))+IF(INDEX(교과보정값!$RQ:$RQ,MATCH($B1352,교과보정값!$RN:$RN,0))="인문",교과보정값!RO$10,교과보정값!RP$10)),"")</f>
        <v>0.02</v>
      </c>
      <c r="Q1352" s="89">
        <f>IF(P1352="","",P1352+교과보정값!RP$18)</f>
        <v>-3.0000000000000002E-2</v>
      </c>
    </row>
    <row r="1353" spans="2:17">
      <c r="B1353" s="84" t="s">
        <v>2796</v>
      </c>
      <c r="C1353" s="85">
        <f>IF(D1353="","",D1353+교과보정값!RO$14)</f>
        <v>0</v>
      </c>
      <c r="D1353" s="85">
        <f>IFERROR(IF(INDEX(교과보정값!$RO:$RO,MATCH($B1353,교과보정값!$RN:$RN,0))="","",INDEX(교과보정값!$RO:$RO,MATCH($B1353,교과보정값!$RN:$RN,0))+IF(INDEX(교과보정값!$RQ:$RQ,MATCH($B1353,교과보정값!$RN:$RN,0))="인문",교과보정값!RO$6,교과보정값!RP$6)),"")</f>
        <v>-0.05</v>
      </c>
      <c r="E1353" s="85">
        <f>IF(D1353="","",D1353+교과보정값!RP$14)</f>
        <v>-0.1</v>
      </c>
      <c r="F1353" s="86">
        <f>IF(G1353="","",G1353+교과보정값!RO$15)</f>
        <v>0</v>
      </c>
      <c r="G1353" s="86">
        <f>IFERROR(IF(INDEX(교과보정값!$RO:$RO,MATCH($B1353,교과보정값!$RN:$RN,0))="","",INDEX(교과보정값!$RO:$RO,MATCH($B1353,교과보정값!$RN:$RN,0))+IF(INDEX(교과보정값!$RQ:$RQ,MATCH($B1353,교과보정값!$RN:$RN,0))="인문",교과보정값!RO$7,교과보정값!RP$7)),"")</f>
        <v>-0.05</v>
      </c>
      <c r="H1353" s="86">
        <f>IF(G1353="","",G1353+교과보정값!RP$15)</f>
        <v>-0.1</v>
      </c>
      <c r="I1353" s="87">
        <f>IF(J1353="","",J1353+교과보정값!RO$16)</f>
        <v>0</v>
      </c>
      <c r="J1353" s="87">
        <f>IFERROR(IF(INDEX(교과보정값!$RO:$RO,MATCH($B1353,교과보정값!$RN:$RN,0))="","",INDEX(교과보정값!$RO:$RO,MATCH($B1353,교과보정값!$RN:$RN,0))+IF(INDEX(교과보정값!$RQ:$RQ,MATCH($B1353,교과보정값!$RN:$RN,0))="인문",교과보정값!RO$8,교과보정값!RP$8)),"")</f>
        <v>-0.05</v>
      </c>
      <c r="K1353" s="87">
        <f>IF(J1353="","",J1353+교과보정값!RP$16)</f>
        <v>-0.1</v>
      </c>
      <c r="L1353" s="88">
        <f>IF(M1353="","",M1353+교과보정값!RO$17)</f>
        <v>0</v>
      </c>
      <c r="M1353" s="88">
        <f>IFERROR(IF(INDEX(교과보정값!$RO:$RO,MATCH($B1353,교과보정값!$RN:$RN,0))="","",INDEX(교과보정값!$RO:$RO,MATCH($B1353,교과보정값!$RN:$RN,0))+IF(INDEX(교과보정값!$RQ:$RQ,MATCH($B1353,교과보정값!$RN:$RN,0))="인문",교과보정값!RO$9,교과보정값!RP$9)),"")</f>
        <v>-0.05</v>
      </c>
      <c r="N1353" s="88">
        <f>IF(M1353="","",M1353+교과보정값!RP$17)</f>
        <v>-0.1</v>
      </c>
      <c r="O1353" s="89">
        <f>IF(P1353="","",P1353+교과보정값!RO$18)</f>
        <v>0</v>
      </c>
      <c r="P1353" s="89">
        <f>IFERROR(IF(INDEX(교과보정값!$RO:$RO,MATCH($B1353,교과보정값!$RN:$RN,0))="","",INDEX(교과보정값!$RO:$RO,MATCH($B1353,교과보정값!$RN:$RN,0))+IF(INDEX(교과보정값!$RQ:$RQ,MATCH($B1353,교과보정값!$RN:$RN,0))="인문",교과보정값!RO$10,교과보정값!RP$10)),"")</f>
        <v>-0.05</v>
      </c>
      <c r="Q1353" s="89">
        <f>IF(P1353="","",P1353+교과보정값!RP$18)</f>
        <v>-0.1</v>
      </c>
    </row>
    <row r="1354" spans="2:17">
      <c r="B1354" s="84" t="s">
        <v>2797</v>
      </c>
      <c r="C1354" s="85" t="str">
        <f>IF(D1354="","",D1354+교과보정값!RO$14)</f>
        <v/>
      </c>
      <c r="D1354" s="85" t="str">
        <f>IFERROR(IF(INDEX(교과보정값!$RO:$RO,MATCH($B1354,교과보정값!$RN:$RN,0))="","",INDEX(교과보정값!$RO:$RO,MATCH($B1354,교과보정값!$RN:$RN,0))+IF(INDEX(교과보정값!$RQ:$RQ,MATCH($B1354,교과보정값!$RN:$RN,0))="인문",교과보정값!RO$6,교과보정값!RP$6)),"")</f>
        <v/>
      </c>
      <c r="E1354" s="85" t="str">
        <f>IF(D1354="","",D1354+교과보정값!RP$14)</f>
        <v/>
      </c>
      <c r="F1354" s="86" t="str">
        <f>IF(G1354="","",G1354+교과보정값!RO$15)</f>
        <v/>
      </c>
      <c r="G1354" s="86" t="str">
        <f>IFERROR(IF(INDEX(교과보정값!$RO:$RO,MATCH($B1354,교과보정값!$RN:$RN,0))="","",INDEX(교과보정값!$RO:$RO,MATCH($B1354,교과보정값!$RN:$RN,0))+IF(INDEX(교과보정값!$RQ:$RQ,MATCH($B1354,교과보정값!$RN:$RN,0))="인문",교과보정값!RO$7,교과보정값!RP$7)),"")</f>
        <v/>
      </c>
      <c r="H1354" s="86" t="str">
        <f>IF(G1354="","",G1354+교과보정값!RP$15)</f>
        <v/>
      </c>
      <c r="I1354" s="87" t="str">
        <f>IF(J1354="","",J1354+교과보정값!RO$16)</f>
        <v/>
      </c>
      <c r="J1354" s="87" t="str">
        <f>IFERROR(IF(INDEX(교과보정값!$RO:$RO,MATCH($B1354,교과보정값!$RN:$RN,0))="","",INDEX(교과보정값!$RO:$RO,MATCH($B1354,교과보정값!$RN:$RN,0))+IF(INDEX(교과보정값!$RQ:$RQ,MATCH($B1354,교과보정값!$RN:$RN,0))="인문",교과보정값!RO$8,교과보정값!RP$8)),"")</f>
        <v/>
      </c>
      <c r="K1354" s="87" t="str">
        <f>IF(J1354="","",J1354+교과보정값!RP$16)</f>
        <v/>
      </c>
      <c r="L1354" s="88" t="str">
        <f>IF(M1354="","",M1354+교과보정값!RO$17)</f>
        <v/>
      </c>
      <c r="M1354" s="88" t="str">
        <f>IFERROR(IF(INDEX(교과보정값!$RO:$RO,MATCH($B1354,교과보정값!$RN:$RN,0))="","",INDEX(교과보정값!$RO:$RO,MATCH($B1354,교과보정값!$RN:$RN,0))+IF(INDEX(교과보정값!$RQ:$RQ,MATCH($B1354,교과보정값!$RN:$RN,0))="인문",교과보정값!RO$9,교과보정값!RP$9)),"")</f>
        <v/>
      </c>
      <c r="N1354" s="88" t="str">
        <f>IF(M1354="","",M1354+교과보정값!RP$17)</f>
        <v/>
      </c>
      <c r="O1354" s="89" t="str">
        <f>IF(P1354="","",P1354+교과보정값!RO$18)</f>
        <v/>
      </c>
      <c r="P1354" s="89" t="str">
        <f>IFERROR(IF(INDEX(교과보정값!$RO:$RO,MATCH($B1354,교과보정값!$RN:$RN,0))="","",INDEX(교과보정값!$RO:$RO,MATCH($B1354,교과보정값!$RN:$RN,0))+IF(INDEX(교과보정값!$RQ:$RQ,MATCH($B1354,교과보정값!$RN:$RN,0))="인문",교과보정값!RO$10,교과보정값!RP$10)),"")</f>
        <v/>
      </c>
      <c r="Q1354" s="89" t="str">
        <f>IF(P1354="","",P1354+교과보정값!RP$18)</f>
        <v/>
      </c>
    </row>
    <row r="1355" spans="2:17">
      <c r="B1355" s="84" t="s">
        <v>2798</v>
      </c>
      <c r="C1355" s="85">
        <f>IF(D1355="","",D1355+교과보정값!RO$14)</f>
        <v>0.1</v>
      </c>
      <c r="D1355" s="85">
        <f>IFERROR(IF(INDEX(교과보정값!$RO:$RO,MATCH($B1355,교과보정값!$RN:$RN,0))="","",INDEX(교과보정값!$RO:$RO,MATCH($B1355,교과보정값!$RN:$RN,0))+IF(INDEX(교과보정값!$RQ:$RQ,MATCH($B1355,교과보정값!$RN:$RN,0))="인문",교과보정값!RO$6,교과보정값!RP$6)),"")</f>
        <v>0.05</v>
      </c>
      <c r="E1355" s="85">
        <f>IF(D1355="","",D1355+교과보정값!RP$14)</f>
        <v>0</v>
      </c>
      <c r="F1355" s="86">
        <f>IF(G1355="","",G1355+교과보정값!RO$15)</f>
        <v>0.1</v>
      </c>
      <c r="G1355" s="86">
        <f>IFERROR(IF(INDEX(교과보정값!$RO:$RO,MATCH($B1355,교과보정값!$RN:$RN,0))="","",INDEX(교과보정값!$RO:$RO,MATCH($B1355,교과보정값!$RN:$RN,0))+IF(INDEX(교과보정값!$RQ:$RQ,MATCH($B1355,교과보정값!$RN:$RN,0))="인문",교과보정값!RO$7,교과보정값!RP$7)),"")</f>
        <v>0.05</v>
      </c>
      <c r="H1355" s="86">
        <f>IF(G1355="","",G1355+교과보정값!RP$15)</f>
        <v>0</v>
      </c>
      <c r="I1355" s="87">
        <f>IF(J1355="","",J1355+교과보정값!RO$16)</f>
        <v>0.1</v>
      </c>
      <c r="J1355" s="87">
        <f>IFERROR(IF(INDEX(교과보정값!$RO:$RO,MATCH($B1355,교과보정값!$RN:$RN,0))="","",INDEX(교과보정값!$RO:$RO,MATCH($B1355,교과보정값!$RN:$RN,0))+IF(INDEX(교과보정값!$RQ:$RQ,MATCH($B1355,교과보정값!$RN:$RN,0))="인문",교과보정값!RO$8,교과보정값!RP$8)),"")</f>
        <v>0.05</v>
      </c>
      <c r="K1355" s="87">
        <f>IF(J1355="","",J1355+교과보정값!RP$16)</f>
        <v>0</v>
      </c>
      <c r="L1355" s="88">
        <f>IF(M1355="","",M1355+교과보정값!RO$17)</f>
        <v>0.1</v>
      </c>
      <c r="M1355" s="88">
        <f>IFERROR(IF(INDEX(교과보정값!$RO:$RO,MATCH($B1355,교과보정값!$RN:$RN,0))="","",INDEX(교과보정값!$RO:$RO,MATCH($B1355,교과보정값!$RN:$RN,0))+IF(INDEX(교과보정값!$RQ:$RQ,MATCH($B1355,교과보정값!$RN:$RN,0))="인문",교과보정값!RO$9,교과보정값!RP$9)),"")</f>
        <v>0.05</v>
      </c>
      <c r="N1355" s="88">
        <f>IF(M1355="","",M1355+교과보정값!RP$17)</f>
        <v>0</v>
      </c>
      <c r="O1355" s="89">
        <f>IF(P1355="","",P1355+교과보정값!RO$18)</f>
        <v>0.1</v>
      </c>
      <c r="P1355" s="89">
        <f>IFERROR(IF(INDEX(교과보정값!$RO:$RO,MATCH($B1355,교과보정값!$RN:$RN,0))="","",INDEX(교과보정값!$RO:$RO,MATCH($B1355,교과보정값!$RN:$RN,0))+IF(INDEX(교과보정값!$RQ:$RQ,MATCH($B1355,교과보정값!$RN:$RN,0))="인문",교과보정값!RO$10,교과보정값!RP$10)),"")</f>
        <v>0.05</v>
      </c>
      <c r="Q1355" s="89">
        <f>IF(P1355="","",P1355+교과보정값!RP$18)</f>
        <v>0</v>
      </c>
    </row>
    <row r="1356" spans="2:17">
      <c r="B1356" s="84" t="s">
        <v>2799</v>
      </c>
      <c r="C1356" s="85" t="str">
        <f>IF(D1356="","",D1356+교과보정값!RO$14)</f>
        <v/>
      </c>
      <c r="D1356" s="85" t="str">
        <f>IFERROR(IF(INDEX(교과보정값!$RO:$RO,MATCH($B1356,교과보정값!$RN:$RN,0))="","",INDEX(교과보정값!$RO:$RO,MATCH($B1356,교과보정값!$RN:$RN,0))+IF(INDEX(교과보정값!$RQ:$RQ,MATCH($B1356,교과보정값!$RN:$RN,0))="인문",교과보정값!RO$6,교과보정값!RP$6)),"")</f>
        <v/>
      </c>
      <c r="E1356" s="85" t="str">
        <f>IF(D1356="","",D1356+교과보정값!RP$14)</f>
        <v/>
      </c>
      <c r="F1356" s="86" t="str">
        <f>IF(G1356="","",G1356+교과보정값!RO$15)</f>
        <v/>
      </c>
      <c r="G1356" s="86" t="str">
        <f>IFERROR(IF(INDEX(교과보정값!$RO:$RO,MATCH($B1356,교과보정값!$RN:$RN,0))="","",INDEX(교과보정값!$RO:$RO,MATCH($B1356,교과보정값!$RN:$RN,0))+IF(INDEX(교과보정값!$RQ:$RQ,MATCH($B1356,교과보정값!$RN:$RN,0))="인문",교과보정값!RO$7,교과보정값!RP$7)),"")</f>
        <v/>
      </c>
      <c r="H1356" s="86" t="str">
        <f>IF(G1356="","",G1356+교과보정값!RP$15)</f>
        <v/>
      </c>
      <c r="I1356" s="87" t="str">
        <f>IF(J1356="","",J1356+교과보정값!RO$16)</f>
        <v/>
      </c>
      <c r="J1356" s="87" t="str">
        <f>IFERROR(IF(INDEX(교과보정값!$RO:$RO,MATCH($B1356,교과보정값!$RN:$RN,0))="","",INDEX(교과보정값!$RO:$RO,MATCH($B1356,교과보정값!$RN:$RN,0))+IF(INDEX(교과보정값!$RQ:$RQ,MATCH($B1356,교과보정값!$RN:$RN,0))="인문",교과보정값!RO$8,교과보정값!RP$8)),"")</f>
        <v/>
      </c>
      <c r="K1356" s="87" t="str">
        <f>IF(J1356="","",J1356+교과보정값!RP$16)</f>
        <v/>
      </c>
      <c r="L1356" s="88" t="str">
        <f>IF(M1356="","",M1356+교과보정값!RO$17)</f>
        <v/>
      </c>
      <c r="M1356" s="88" t="str">
        <f>IFERROR(IF(INDEX(교과보정값!$RO:$RO,MATCH($B1356,교과보정값!$RN:$RN,0))="","",INDEX(교과보정값!$RO:$RO,MATCH($B1356,교과보정값!$RN:$RN,0))+IF(INDEX(교과보정값!$RQ:$RQ,MATCH($B1356,교과보정값!$RN:$RN,0))="인문",교과보정값!RO$9,교과보정값!RP$9)),"")</f>
        <v/>
      </c>
      <c r="N1356" s="88" t="str">
        <f>IF(M1356="","",M1356+교과보정값!RP$17)</f>
        <v/>
      </c>
      <c r="O1356" s="89" t="str">
        <f>IF(P1356="","",P1356+교과보정값!RO$18)</f>
        <v/>
      </c>
      <c r="P1356" s="89" t="str">
        <f>IFERROR(IF(INDEX(교과보정값!$RO:$RO,MATCH($B1356,교과보정값!$RN:$RN,0))="","",INDEX(교과보정값!$RO:$RO,MATCH($B1356,교과보정값!$RN:$RN,0))+IF(INDEX(교과보정값!$RQ:$RQ,MATCH($B1356,교과보정값!$RN:$RN,0))="인문",교과보정값!RO$10,교과보정값!RP$10)),"")</f>
        <v/>
      </c>
      <c r="Q1356" s="89" t="str">
        <f>IF(P1356="","",P1356+교과보정값!RP$18)</f>
        <v/>
      </c>
    </row>
    <row r="1357" spans="2:17">
      <c r="B1357" s="84" t="s">
        <v>2800</v>
      </c>
      <c r="C1357" s="85" t="str">
        <f>IF(D1357="","",D1357+교과보정값!RO$14)</f>
        <v/>
      </c>
      <c r="D1357" s="85" t="str">
        <f>IFERROR(IF(INDEX(교과보정값!$RO:$RO,MATCH($B1357,교과보정값!$RN:$RN,0))="","",INDEX(교과보정값!$RO:$RO,MATCH($B1357,교과보정값!$RN:$RN,0))+IF(INDEX(교과보정값!$RQ:$RQ,MATCH($B1357,교과보정값!$RN:$RN,0))="인문",교과보정값!RO$6,교과보정값!RP$6)),"")</f>
        <v/>
      </c>
      <c r="E1357" s="85" t="str">
        <f>IF(D1357="","",D1357+교과보정값!RP$14)</f>
        <v/>
      </c>
      <c r="F1357" s="86" t="str">
        <f>IF(G1357="","",G1357+교과보정값!RO$15)</f>
        <v/>
      </c>
      <c r="G1357" s="86" t="str">
        <f>IFERROR(IF(INDEX(교과보정값!$RO:$RO,MATCH($B1357,교과보정값!$RN:$RN,0))="","",INDEX(교과보정값!$RO:$RO,MATCH($B1357,교과보정값!$RN:$RN,0))+IF(INDEX(교과보정값!$RQ:$RQ,MATCH($B1357,교과보정값!$RN:$RN,0))="인문",교과보정값!RO$7,교과보정값!RP$7)),"")</f>
        <v/>
      </c>
      <c r="H1357" s="86" t="str">
        <f>IF(G1357="","",G1357+교과보정값!RP$15)</f>
        <v/>
      </c>
      <c r="I1357" s="87" t="str">
        <f>IF(J1357="","",J1357+교과보정값!RO$16)</f>
        <v/>
      </c>
      <c r="J1357" s="87" t="str">
        <f>IFERROR(IF(INDEX(교과보정값!$RO:$RO,MATCH($B1357,교과보정값!$RN:$RN,0))="","",INDEX(교과보정값!$RO:$RO,MATCH($B1357,교과보정값!$RN:$RN,0))+IF(INDEX(교과보정값!$RQ:$RQ,MATCH($B1357,교과보정값!$RN:$RN,0))="인문",교과보정값!RO$8,교과보정값!RP$8)),"")</f>
        <v/>
      </c>
      <c r="K1357" s="87" t="str">
        <f>IF(J1357="","",J1357+교과보정값!RP$16)</f>
        <v/>
      </c>
      <c r="L1357" s="88" t="str">
        <f>IF(M1357="","",M1357+교과보정값!RO$17)</f>
        <v/>
      </c>
      <c r="M1357" s="88" t="str">
        <f>IFERROR(IF(INDEX(교과보정값!$RO:$RO,MATCH($B1357,교과보정값!$RN:$RN,0))="","",INDEX(교과보정값!$RO:$RO,MATCH($B1357,교과보정값!$RN:$RN,0))+IF(INDEX(교과보정값!$RQ:$RQ,MATCH($B1357,교과보정값!$RN:$RN,0))="인문",교과보정값!RO$9,교과보정값!RP$9)),"")</f>
        <v/>
      </c>
      <c r="N1357" s="88" t="str">
        <f>IF(M1357="","",M1357+교과보정값!RP$17)</f>
        <v/>
      </c>
      <c r="O1357" s="89" t="str">
        <f>IF(P1357="","",P1357+교과보정값!RO$18)</f>
        <v/>
      </c>
      <c r="P1357" s="89" t="str">
        <f>IFERROR(IF(INDEX(교과보정값!$RO:$RO,MATCH($B1357,교과보정값!$RN:$RN,0))="","",INDEX(교과보정값!$RO:$RO,MATCH($B1357,교과보정값!$RN:$RN,0))+IF(INDEX(교과보정값!$RQ:$RQ,MATCH($B1357,교과보정값!$RN:$RN,0))="인문",교과보정값!RO$10,교과보정값!RP$10)),"")</f>
        <v/>
      </c>
      <c r="Q1357" s="89" t="str">
        <f>IF(P1357="","",P1357+교과보정값!RP$18)</f>
        <v/>
      </c>
    </row>
    <row r="1358" spans="2:17">
      <c r="B1358" s="84" t="s">
        <v>2801</v>
      </c>
      <c r="C1358" s="85" t="str">
        <f>IF(D1358="","",D1358+교과보정값!RO$14)</f>
        <v/>
      </c>
      <c r="D1358" s="85" t="str">
        <f>IFERROR(IF(INDEX(교과보정값!$RO:$RO,MATCH($B1358,교과보정값!$RN:$RN,0))="","",INDEX(교과보정값!$RO:$RO,MATCH($B1358,교과보정값!$RN:$RN,0))+IF(INDEX(교과보정값!$RQ:$RQ,MATCH($B1358,교과보정값!$RN:$RN,0))="인문",교과보정값!RO$6,교과보정값!RP$6)),"")</f>
        <v/>
      </c>
      <c r="E1358" s="85" t="str">
        <f>IF(D1358="","",D1358+교과보정값!RP$14)</f>
        <v/>
      </c>
      <c r="F1358" s="86" t="str">
        <f>IF(G1358="","",G1358+교과보정값!RO$15)</f>
        <v/>
      </c>
      <c r="G1358" s="86" t="str">
        <f>IFERROR(IF(INDEX(교과보정값!$RO:$RO,MATCH($B1358,교과보정값!$RN:$RN,0))="","",INDEX(교과보정값!$RO:$RO,MATCH($B1358,교과보정값!$RN:$RN,0))+IF(INDEX(교과보정값!$RQ:$RQ,MATCH($B1358,교과보정값!$RN:$RN,0))="인문",교과보정값!RO$7,교과보정값!RP$7)),"")</f>
        <v/>
      </c>
      <c r="H1358" s="86" t="str">
        <f>IF(G1358="","",G1358+교과보정값!RP$15)</f>
        <v/>
      </c>
      <c r="I1358" s="87" t="str">
        <f>IF(J1358="","",J1358+교과보정값!RO$16)</f>
        <v/>
      </c>
      <c r="J1358" s="87" t="str">
        <f>IFERROR(IF(INDEX(교과보정값!$RO:$RO,MATCH($B1358,교과보정값!$RN:$RN,0))="","",INDEX(교과보정값!$RO:$RO,MATCH($B1358,교과보정값!$RN:$RN,0))+IF(INDEX(교과보정값!$RQ:$RQ,MATCH($B1358,교과보정값!$RN:$RN,0))="인문",교과보정값!RO$8,교과보정값!RP$8)),"")</f>
        <v/>
      </c>
      <c r="K1358" s="87" t="str">
        <f>IF(J1358="","",J1358+교과보정값!RP$16)</f>
        <v/>
      </c>
      <c r="L1358" s="88" t="str">
        <f>IF(M1358="","",M1358+교과보정값!RO$17)</f>
        <v/>
      </c>
      <c r="M1358" s="88" t="str">
        <f>IFERROR(IF(INDEX(교과보정값!$RO:$RO,MATCH($B1358,교과보정값!$RN:$RN,0))="","",INDEX(교과보정값!$RO:$RO,MATCH($B1358,교과보정값!$RN:$RN,0))+IF(INDEX(교과보정값!$RQ:$RQ,MATCH($B1358,교과보정값!$RN:$RN,0))="인문",교과보정값!RO$9,교과보정값!RP$9)),"")</f>
        <v/>
      </c>
      <c r="N1358" s="88" t="str">
        <f>IF(M1358="","",M1358+교과보정값!RP$17)</f>
        <v/>
      </c>
      <c r="O1358" s="89" t="str">
        <f>IF(P1358="","",P1358+교과보정값!RO$18)</f>
        <v/>
      </c>
      <c r="P1358" s="89" t="str">
        <f>IFERROR(IF(INDEX(교과보정값!$RO:$RO,MATCH($B1358,교과보정값!$RN:$RN,0))="","",INDEX(교과보정값!$RO:$RO,MATCH($B1358,교과보정값!$RN:$RN,0))+IF(INDEX(교과보정값!$RQ:$RQ,MATCH($B1358,교과보정값!$RN:$RN,0))="인문",교과보정값!RO$10,교과보정값!RP$10)),"")</f>
        <v/>
      </c>
      <c r="Q1358" s="89" t="str">
        <f>IF(P1358="","",P1358+교과보정값!RP$18)</f>
        <v/>
      </c>
    </row>
    <row r="1359" spans="2:17">
      <c r="B1359" s="84" t="s">
        <v>2802</v>
      </c>
      <c r="C1359" s="85" t="str">
        <f>IF(D1359="","",D1359+교과보정값!RO$14)</f>
        <v/>
      </c>
      <c r="D1359" s="85" t="str">
        <f>IFERROR(IF(INDEX(교과보정값!$RO:$RO,MATCH($B1359,교과보정값!$RN:$RN,0))="","",INDEX(교과보정값!$RO:$RO,MATCH($B1359,교과보정값!$RN:$RN,0))+IF(INDEX(교과보정값!$RQ:$RQ,MATCH($B1359,교과보정값!$RN:$RN,0))="인문",교과보정값!RO$6,교과보정값!RP$6)),"")</f>
        <v/>
      </c>
      <c r="E1359" s="85" t="str">
        <f>IF(D1359="","",D1359+교과보정값!RP$14)</f>
        <v/>
      </c>
      <c r="F1359" s="86" t="str">
        <f>IF(G1359="","",G1359+교과보정값!RO$15)</f>
        <v/>
      </c>
      <c r="G1359" s="86" t="str">
        <f>IFERROR(IF(INDEX(교과보정값!$RO:$RO,MATCH($B1359,교과보정값!$RN:$RN,0))="","",INDEX(교과보정값!$RO:$RO,MATCH($B1359,교과보정값!$RN:$RN,0))+IF(INDEX(교과보정값!$RQ:$RQ,MATCH($B1359,교과보정값!$RN:$RN,0))="인문",교과보정값!RO$7,교과보정값!RP$7)),"")</f>
        <v/>
      </c>
      <c r="H1359" s="86" t="str">
        <f>IF(G1359="","",G1359+교과보정값!RP$15)</f>
        <v/>
      </c>
      <c r="I1359" s="87" t="str">
        <f>IF(J1359="","",J1359+교과보정값!RO$16)</f>
        <v/>
      </c>
      <c r="J1359" s="87" t="str">
        <f>IFERROR(IF(INDEX(교과보정값!$RO:$RO,MATCH($B1359,교과보정값!$RN:$RN,0))="","",INDEX(교과보정값!$RO:$RO,MATCH($B1359,교과보정값!$RN:$RN,0))+IF(INDEX(교과보정값!$RQ:$RQ,MATCH($B1359,교과보정값!$RN:$RN,0))="인문",교과보정값!RO$8,교과보정값!RP$8)),"")</f>
        <v/>
      </c>
      <c r="K1359" s="87" t="str">
        <f>IF(J1359="","",J1359+교과보정값!RP$16)</f>
        <v/>
      </c>
      <c r="L1359" s="88" t="str">
        <f>IF(M1359="","",M1359+교과보정값!RO$17)</f>
        <v/>
      </c>
      <c r="M1359" s="88" t="str">
        <f>IFERROR(IF(INDEX(교과보정값!$RO:$RO,MATCH($B1359,교과보정값!$RN:$RN,0))="","",INDEX(교과보정값!$RO:$RO,MATCH($B1359,교과보정값!$RN:$RN,0))+IF(INDEX(교과보정값!$RQ:$RQ,MATCH($B1359,교과보정값!$RN:$RN,0))="인문",교과보정값!RO$9,교과보정값!RP$9)),"")</f>
        <v/>
      </c>
      <c r="N1359" s="88" t="str">
        <f>IF(M1359="","",M1359+교과보정값!RP$17)</f>
        <v/>
      </c>
      <c r="O1359" s="89" t="str">
        <f>IF(P1359="","",P1359+교과보정값!RO$18)</f>
        <v/>
      </c>
      <c r="P1359" s="89" t="str">
        <f>IFERROR(IF(INDEX(교과보정값!$RO:$RO,MATCH($B1359,교과보정값!$RN:$RN,0))="","",INDEX(교과보정값!$RO:$RO,MATCH($B1359,교과보정값!$RN:$RN,0))+IF(INDEX(교과보정값!$RQ:$RQ,MATCH($B1359,교과보정값!$RN:$RN,0))="인문",교과보정값!RO$10,교과보정값!RP$10)),"")</f>
        <v/>
      </c>
      <c r="Q1359" s="89" t="str">
        <f>IF(P1359="","",P1359+교과보정값!RP$18)</f>
        <v/>
      </c>
    </row>
    <row r="1361" spans="2:17">
      <c r="B1361" s="159" t="s">
        <v>2803</v>
      </c>
      <c r="C1361" s="154"/>
      <c r="D1361" s="154"/>
      <c r="E1361" s="154"/>
      <c r="F1361" s="154"/>
      <c r="G1361" s="154"/>
      <c r="H1361" s="154"/>
      <c r="I1361" s="154"/>
      <c r="J1361" s="154"/>
      <c r="K1361" s="154"/>
      <c r="L1361" s="154"/>
      <c r="M1361" s="154"/>
      <c r="N1361" s="154"/>
      <c r="O1361" s="154"/>
      <c r="P1361" s="154"/>
      <c r="Q1361" s="155"/>
    </row>
    <row r="1362" spans="2:17">
      <c r="B1362" s="78"/>
      <c r="C1362" s="163" t="s">
        <v>1862</v>
      </c>
      <c r="D1362" s="154"/>
      <c r="E1362" s="155"/>
      <c r="F1362" s="161" t="s">
        <v>1863</v>
      </c>
      <c r="G1362" s="154"/>
      <c r="H1362" s="155"/>
      <c r="I1362" s="162" t="s">
        <v>1864</v>
      </c>
      <c r="J1362" s="154"/>
      <c r="K1362" s="155"/>
      <c r="L1362" s="156" t="s">
        <v>1865</v>
      </c>
      <c r="M1362" s="154"/>
      <c r="N1362" s="155"/>
      <c r="O1362" s="157" t="s">
        <v>1866</v>
      </c>
      <c r="P1362" s="154"/>
      <c r="Q1362" s="155"/>
    </row>
    <row r="1363" spans="2:17">
      <c r="B1363" s="78" t="s">
        <v>1869</v>
      </c>
      <c r="C1363" s="79" t="s">
        <v>19</v>
      </c>
      <c r="D1363" s="79" t="s">
        <v>20</v>
      </c>
      <c r="E1363" s="79" t="s">
        <v>21</v>
      </c>
      <c r="F1363" s="80" t="s">
        <v>19</v>
      </c>
      <c r="G1363" s="80" t="s">
        <v>20</v>
      </c>
      <c r="H1363" s="80" t="s">
        <v>21</v>
      </c>
      <c r="I1363" s="81" t="s">
        <v>19</v>
      </c>
      <c r="J1363" s="81" t="s">
        <v>20</v>
      </c>
      <c r="K1363" s="81" t="s">
        <v>21</v>
      </c>
      <c r="L1363" s="82" t="s">
        <v>19</v>
      </c>
      <c r="M1363" s="82" t="s">
        <v>20</v>
      </c>
      <c r="N1363" s="82" t="s">
        <v>21</v>
      </c>
      <c r="O1363" s="83" t="s">
        <v>19</v>
      </c>
      <c r="P1363" s="83" t="s">
        <v>20</v>
      </c>
      <c r="Q1363" s="83" t="s">
        <v>21</v>
      </c>
    </row>
    <row r="1364" spans="2:17">
      <c r="B1364" s="84" t="s">
        <v>2804</v>
      </c>
      <c r="C1364" s="85">
        <f>IF(D1364="","",D1364+교과보정값!RT$14)</f>
        <v>3.0000000000000002E-2</v>
      </c>
      <c r="D1364" s="85">
        <f>IFERROR(IF(INDEX(교과보정값!$RT:$RT,MATCH($B1364,교과보정값!$RS:$RS,0))="","",INDEX(교과보정값!$RT:$RT,MATCH($B1364,교과보정값!$RS:$RS,0))+IF(INDEX(교과보정값!$RV:$RV,MATCH($B1364,교과보정값!$RS:$RS,0))="인문",교과보정값!RT$6,교과보정값!RU$6)),"")</f>
        <v>-0.02</v>
      </c>
      <c r="E1364" s="85">
        <f>IF(D1364="","",D1364+교과보정값!RU$14)</f>
        <v>-7.0000000000000007E-2</v>
      </c>
      <c r="F1364" s="86">
        <f>IF(G1364="","",G1364+교과보정값!RT$15)</f>
        <v>3.0000000000000002E-2</v>
      </c>
      <c r="G1364" s="86">
        <f>IFERROR(IF(INDEX(교과보정값!$RT:$RT,MATCH($B1364,교과보정값!$RS:$RS,0))="","",INDEX(교과보정값!$RT:$RT,MATCH($B1364,교과보정값!$RS:$RS,0))+IF(INDEX(교과보정값!$RV:$RV,MATCH($B1364,교과보정값!$RS:$RS,0))="인문",교과보정값!RT$7,교과보정값!RU$7)),"")</f>
        <v>-0.02</v>
      </c>
      <c r="H1364" s="86">
        <f>IF(G1364="","",G1364+교과보정값!RU$15)</f>
        <v>-7.0000000000000007E-2</v>
      </c>
      <c r="I1364" s="87">
        <f>IF(J1364="","",J1364+교과보정값!RT$16)</f>
        <v>3.0000000000000002E-2</v>
      </c>
      <c r="J1364" s="87">
        <f>IFERROR(IF(INDEX(교과보정값!$RT:$RT,MATCH($B1364,교과보정값!$RS:$RS,0))="","",INDEX(교과보정값!$RT:$RT,MATCH($B1364,교과보정값!$RS:$RS,0))+IF(INDEX(교과보정값!$RV:$RV,MATCH($B1364,교과보정값!$RS:$RS,0))="인문",교과보정값!RT$8,교과보정값!RU$8)),"")</f>
        <v>-0.02</v>
      </c>
      <c r="K1364" s="87">
        <f>IF(J1364="","",J1364+교과보정값!RU$16)</f>
        <v>-7.0000000000000007E-2</v>
      </c>
      <c r="L1364" s="88">
        <f>IF(M1364="","",M1364+교과보정값!RT$17)</f>
        <v>3.0000000000000002E-2</v>
      </c>
      <c r="M1364" s="88">
        <f>IFERROR(IF(INDEX(교과보정값!$RT:$RT,MATCH($B1364,교과보정값!$RS:$RS,0))="","",INDEX(교과보정값!$RT:$RT,MATCH($B1364,교과보정값!$RS:$RS,0))+IF(INDEX(교과보정값!$RV:$RV,MATCH($B1364,교과보정값!$RS:$RS,0))="인문",교과보정값!RT$9,교과보정값!RU$9)),"")</f>
        <v>-0.02</v>
      </c>
      <c r="N1364" s="88">
        <f>IF(M1364="","",M1364+교과보정값!RU$17)</f>
        <v>-7.0000000000000007E-2</v>
      </c>
      <c r="O1364" s="89">
        <f>IF(P1364="","",P1364+교과보정값!RT$18)</f>
        <v>3.0000000000000002E-2</v>
      </c>
      <c r="P1364" s="89">
        <f>IFERROR(IF(INDEX(교과보정값!$RT:$RT,MATCH($B1364,교과보정값!$RS:$RS,0))="","",INDEX(교과보정값!$RT:$RT,MATCH($B1364,교과보정값!$RS:$RS,0))+IF(INDEX(교과보정값!$RV:$RV,MATCH($B1364,교과보정값!$RS:$RS,0))="인문",교과보정값!RT$10,교과보정값!RU$10)),"")</f>
        <v>-0.02</v>
      </c>
      <c r="Q1364" s="89">
        <f>IF(P1364="","",P1364+교과보정값!RU$18)</f>
        <v>-7.0000000000000007E-2</v>
      </c>
    </row>
    <row r="1365" spans="2:17">
      <c r="B1365" s="84" t="s">
        <v>2805</v>
      </c>
      <c r="C1365" s="85" t="str">
        <f>IF(D1365="","",D1365+교과보정값!RT$14)</f>
        <v/>
      </c>
      <c r="D1365" s="85" t="str">
        <f>IFERROR(IF(INDEX(교과보정값!$RT:$RT,MATCH($B1365,교과보정값!$RS:$RS,0))="","",INDEX(교과보정값!$RT:$RT,MATCH($B1365,교과보정값!$RS:$RS,0))+IF(INDEX(교과보정값!$RV:$RV,MATCH($B1365,교과보정값!$RS:$RS,0))="인문",교과보정값!RT$6,교과보정값!RU$6)),"")</f>
        <v/>
      </c>
      <c r="E1365" s="85" t="str">
        <f>IF(D1365="","",D1365+교과보정값!RU$14)</f>
        <v/>
      </c>
      <c r="F1365" s="86" t="str">
        <f>IF(G1365="","",G1365+교과보정값!RT$15)</f>
        <v/>
      </c>
      <c r="G1365" s="86" t="str">
        <f>IFERROR(IF(INDEX(교과보정값!$RT:$RT,MATCH($B1365,교과보정값!$RS:$RS,0))="","",INDEX(교과보정값!$RT:$RT,MATCH($B1365,교과보정값!$RS:$RS,0))+IF(INDEX(교과보정값!$RV:$RV,MATCH($B1365,교과보정값!$RS:$RS,0))="인문",교과보정값!RT$7,교과보정값!RU$7)),"")</f>
        <v/>
      </c>
      <c r="H1365" s="86" t="str">
        <f>IF(G1365="","",G1365+교과보정값!RU$15)</f>
        <v/>
      </c>
      <c r="I1365" s="87" t="str">
        <f>IF(J1365="","",J1365+교과보정값!RT$16)</f>
        <v/>
      </c>
      <c r="J1365" s="87" t="str">
        <f>IFERROR(IF(INDEX(교과보정값!$RT:$RT,MATCH($B1365,교과보정값!$RS:$RS,0))="","",INDEX(교과보정값!$RT:$RT,MATCH($B1365,교과보정값!$RS:$RS,0))+IF(INDEX(교과보정값!$RV:$RV,MATCH($B1365,교과보정값!$RS:$RS,0))="인문",교과보정값!RT$8,교과보정값!RU$8)),"")</f>
        <v/>
      </c>
      <c r="K1365" s="87" t="str">
        <f>IF(J1365="","",J1365+교과보정값!RU$16)</f>
        <v/>
      </c>
      <c r="L1365" s="88" t="str">
        <f>IF(M1365="","",M1365+교과보정값!RT$17)</f>
        <v/>
      </c>
      <c r="M1365" s="88" t="str">
        <f>IFERROR(IF(INDEX(교과보정값!$RT:$RT,MATCH($B1365,교과보정값!$RS:$RS,0))="","",INDEX(교과보정값!$RT:$RT,MATCH($B1365,교과보정값!$RS:$RS,0))+IF(INDEX(교과보정값!$RV:$RV,MATCH($B1365,교과보정값!$RS:$RS,0))="인문",교과보정값!RT$9,교과보정값!RU$9)),"")</f>
        <v/>
      </c>
      <c r="N1365" s="88" t="str">
        <f>IF(M1365="","",M1365+교과보정값!RU$17)</f>
        <v/>
      </c>
      <c r="O1365" s="89" t="str">
        <f>IF(P1365="","",P1365+교과보정값!RT$18)</f>
        <v/>
      </c>
      <c r="P1365" s="89" t="str">
        <f>IFERROR(IF(INDEX(교과보정값!$RT:$RT,MATCH($B1365,교과보정값!$RS:$RS,0))="","",INDEX(교과보정값!$RT:$RT,MATCH($B1365,교과보정값!$RS:$RS,0))+IF(INDEX(교과보정값!$RV:$RV,MATCH($B1365,교과보정값!$RS:$RS,0))="인문",교과보정값!RT$10,교과보정값!RU$10)),"")</f>
        <v/>
      </c>
      <c r="Q1365" s="89" t="str">
        <f>IF(P1365="","",P1365+교과보정값!RU$18)</f>
        <v/>
      </c>
    </row>
    <row r="1366" spans="2:17">
      <c r="B1366" s="84" t="s">
        <v>2806</v>
      </c>
      <c r="C1366" s="85">
        <f>IF(D1366="","",D1366+교과보정값!RT$14)</f>
        <v>7.0000000000000007E-2</v>
      </c>
      <c r="D1366" s="85">
        <f>IFERROR(IF(INDEX(교과보정값!$RT:$RT,MATCH($B1366,교과보정값!$RS:$RS,0))="","",INDEX(교과보정값!$RT:$RT,MATCH($B1366,교과보정값!$RS:$RS,0))+IF(INDEX(교과보정값!$RV:$RV,MATCH($B1366,교과보정값!$RS:$RS,0))="인문",교과보정값!RT$6,교과보정값!RU$6)),"")</f>
        <v>0.02</v>
      </c>
      <c r="E1366" s="85">
        <f>IF(D1366="","",D1366+교과보정값!RU$14)</f>
        <v>-3.0000000000000002E-2</v>
      </c>
      <c r="F1366" s="86">
        <f>IF(G1366="","",G1366+교과보정값!RT$15)</f>
        <v>7.0000000000000007E-2</v>
      </c>
      <c r="G1366" s="86">
        <f>IFERROR(IF(INDEX(교과보정값!$RT:$RT,MATCH($B1366,교과보정값!$RS:$RS,0))="","",INDEX(교과보정값!$RT:$RT,MATCH($B1366,교과보정값!$RS:$RS,0))+IF(INDEX(교과보정값!$RV:$RV,MATCH($B1366,교과보정값!$RS:$RS,0))="인문",교과보정값!RT$7,교과보정값!RU$7)),"")</f>
        <v>0.02</v>
      </c>
      <c r="H1366" s="86">
        <f>IF(G1366="","",G1366+교과보정값!RU$15)</f>
        <v>-3.0000000000000002E-2</v>
      </c>
      <c r="I1366" s="87">
        <f>IF(J1366="","",J1366+교과보정값!RT$16)</f>
        <v>7.0000000000000007E-2</v>
      </c>
      <c r="J1366" s="87">
        <f>IFERROR(IF(INDEX(교과보정값!$RT:$RT,MATCH($B1366,교과보정값!$RS:$RS,0))="","",INDEX(교과보정값!$RT:$RT,MATCH($B1366,교과보정값!$RS:$RS,0))+IF(INDEX(교과보정값!$RV:$RV,MATCH($B1366,교과보정값!$RS:$RS,0))="인문",교과보정값!RT$8,교과보정값!RU$8)),"")</f>
        <v>0.02</v>
      </c>
      <c r="K1366" s="87">
        <f>IF(J1366="","",J1366+교과보정값!RU$16)</f>
        <v>-3.0000000000000002E-2</v>
      </c>
      <c r="L1366" s="88">
        <f>IF(M1366="","",M1366+교과보정값!RT$17)</f>
        <v>7.0000000000000007E-2</v>
      </c>
      <c r="M1366" s="88">
        <f>IFERROR(IF(INDEX(교과보정값!$RT:$RT,MATCH($B1366,교과보정값!$RS:$RS,0))="","",INDEX(교과보정값!$RT:$RT,MATCH($B1366,교과보정값!$RS:$RS,0))+IF(INDEX(교과보정값!$RV:$RV,MATCH($B1366,교과보정값!$RS:$RS,0))="인문",교과보정값!RT$9,교과보정값!RU$9)),"")</f>
        <v>0.02</v>
      </c>
      <c r="N1366" s="88">
        <f>IF(M1366="","",M1366+교과보정값!RU$17)</f>
        <v>-3.0000000000000002E-2</v>
      </c>
      <c r="O1366" s="89">
        <f>IF(P1366="","",P1366+교과보정값!RT$18)</f>
        <v>7.0000000000000007E-2</v>
      </c>
      <c r="P1366" s="89">
        <f>IFERROR(IF(INDEX(교과보정값!$RT:$RT,MATCH($B1366,교과보정값!$RS:$RS,0))="","",INDEX(교과보정값!$RT:$RT,MATCH($B1366,교과보정값!$RS:$RS,0))+IF(INDEX(교과보정값!$RV:$RV,MATCH($B1366,교과보정값!$RS:$RS,0))="인문",교과보정값!RT$10,교과보정값!RU$10)),"")</f>
        <v>0.02</v>
      </c>
      <c r="Q1366" s="89">
        <f>IF(P1366="","",P1366+교과보정값!RU$18)</f>
        <v>-3.0000000000000002E-2</v>
      </c>
    </row>
    <row r="1367" spans="2:17">
      <c r="B1367" s="84" t="s">
        <v>2807</v>
      </c>
      <c r="C1367" s="85">
        <f>IF(D1367="","",D1367+교과보정값!RT$14)</f>
        <v>0</v>
      </c>
      <c r="D1367" s="85">
        <f>IFERROR(IF(INDEX(교과보정값!$RT:$RT,MATCH($B1367,교과보정값!$RS:$RS,0))="","",INDEX(교과보정값!$RT:$RT,MATCH($B1367,교과보정값!$RS:$RS,0))+IF(INDEX(교과보정값!$RV:$RV,MATCH($B1367,교과보정값!$RS:$RS,0))="인문",교과보정값!RT$6,교과보정값!RU$6)),"")</f>
        <v>-0.05</v>
      </c>
      <c r="E1367" s="85">
        <f>IF(D1367="","",D1367+교과보정값!RU$14)</f>
        <v>-0.1</v>
      </c>
      <c r="F1367" s="86">
        <f>IF(G1367="","",G1367+교과보정값!RT$15)</f>
        <v>0</v>
      </c>
      <c r="G1367" s="86">
        <f>IFERROR(IF(INDEX(교과보정값!$RT:$RT,MATCH($B1367,교과보정값!$RS:$RS,0))="","",INDEX(교과보정값!$RT:$RT,MATCH($B1367,교과보정값!$RS:$RS,0))+IF(INDEX(교과보정값!$RV:$RV,MATCH($B1367,교과보정값!$RS:$RS,0))="인문",교과보정값!RT$7,교과보정값!RU$7)),"")</f>
        <v>-0.05</v>
      </c>
      <c r="H1367" s="86">
        <f>IF(G1367="","",G1367+교과보정값!RU$15)</f>
        <v>-0.1</v>
      </c>
      <c r="I1367" s="87">
        <f>IF(J1367="","",J1367+교과보정값!RT$16)</f>
        <v>0</v>
      </c>
      <c r="J1367" s="87">
        <f>IFERROR(IF(INDEX(교과보정값!$RT:$RT,MATCH($B1367,교과보정값!$RS:$RS,0))="","",INDEX(교과보정값!$RT:$RT,MATCH($B1367,교과보정값!$RS:$RS,0))+IF(INDEX(교과보정값!$RV:$RV,MATCH($B1367,교과보정값!$RS:$RS,0))="인문",교과보정값!RT$8,교과보정값!RU$8)),"")</f>
        <v>-0.05</v>
      </c>
      <c r="K1367" s="87">
        <f>IF(J1367="","",J1367+교과보정값!RU$16)</f>
        <v>-0.1</v>
      </c>
      <c r="L1367" s="88">
        <f>IF(M1367="","",M1367+교과보정값!RT$17)</f>
        <v>0</v>
      </c>
      <c r="M1367" s="88">
        <f>IFERROR(IF(INDEX(교과보정값!$RT:$RT,MATCH($B1367,교과보정값!$RS:$RS,0))="","",INDEX(교과보정값!$RT:$RT,MATCH($B1367,교과보정값!$RS:$RS,0))+IF(INDEX(교과보정값!$RV:$RV,MATCH($B1367,교과보정값!$RS:$RS,0))="인문",교과보정값!RT$9,교과보정값!RU$9)),"")</f>
        <v>-0.05</v>
      </c>
      <c r="N1367" s="88">
        <f>IF(M1367="","",M1367+교과보정값!RU$17)</f>
        <v>-0.1</v>
      </c>
      <c r="O1367" s="89">
        <f>IF(P1367="","",P1367+교과보정값!RT$18)</f>
        <v>0</v>
      </c>
      <c r="P1367" s="89">
        <f>IFERROR(IF(INDEX(교과보정값!$RT:$RT,MATCH($B1367,교과보정값!$RS:$RS,0))="","",INDEX(교과보정값!$RT:$RT,MATCH($B1367,교과보정값!$RS:$RS,0))+IF(INDEX(교과보정값!$RV:$RV,MATCH($B1367,교과보정값!$RS:$RS,0))="인문",교과보정값!RT$10,교과보정값!RU$10)),"")</f>
        <v>-0.05</v>
      </c>
      <c r="Q1367" s="89">
        <f>IF(P1367="","",P1367+교과보정값!RU$18)</f>
        <v>-0.1</v>
      </c>
    </row>
    <row r="1368" spans="2:17">
      <c r="B1368" s="84" t="s">
        <v>2808</v>
      </c>
      <c r="C1368" s="85" t="str">
        <f>IF(D1368="","",D1368+교과보정값!RT$14)</f>
        <v/>
      </c>
      <c r="D1368" s="85" t="str">
        <f>IFERROR(IF(INDEX(교과보정값!$RT:$RT,MATCH($B1368,교과보정값!$RS:$RS,0))="","",INDEX(교과보정값!$RT:$RT,MATCH($B1368,교과보정값!$RS:$RS,0))+IF(INDEX(교과보정값!$RV:$RV,MATCH($B1368,교과보정값!$RS:$RS,0))="인문",교과보정값!RT$6,교과보정값!RU$6)),"")</f>
        <v/>
      </c>
      <c r="E1368" s="85" t="str">
        <f>IF(D1368="","",D1368+교과보정값!RU$14)</f>
        <v/>
      </c>
      <c r="F1368" s="86" t="str">
        <f>IF(G1368="","",G1368+교과보정값!RT$15)</f>
        <v/>
      </c>
      <c r="G1368" s="86" t="str">
        <f>IFERROR(IF(INDEX(교과보정값!$RT:$RT,MATCH($B1368,교과보정값!$RS:$RS,0))="","",INDEX(교과보정값!$RT:$RT,MATCH($B1368,교과보정값!$RS:$RS,0))+IF(INDEX(교과보정값!$RV:$RV,MATCH($B1368,교과보정값!$RS:$RS,0))="인문",교과보정값!RT$7,교과보정값!RU$7)),"")</f>
        <v/>
      </c>
      <c r="H1368" s="86" t="str">
        <f>IF(G1368="","",G1368+교과보정값!RU$15)</f>
        <v/>
      </c>
      <c r="I1368" s="87" t="str">
        <f>IF(J1368="","",J1368+교과보정값!RT$16)</f>
        <v/>
      </c>
      <c r="J1368" s="87" t="str">
        <f>IFERROR(IF(INDEX(교과보정값!$RT:$RT,MATCH($B1368,교과보정값!$RS:$RS,0))="","",INDEX(교과보정값!$RT:$RT,MATCH($B1368,교과보정값!$RS:$RS,0))+IF(INDEX(교과보정값!$RV:$RV,MATCH($B1368,교과보정값!$RS:$RS,0))="인문",교과보정값!RT$8,교과보정값!RU$8)),"")</f>
        <v/>
      </c>
      <c r="K1368" s="87" t="str">
        <f>IF(J1368="","",J1368+교과보정값!RU$16)</f>
        <v/>
      </c>
      <c r="L1368" s="88" t="str">
        <f>IF(M1368="","",M1368+교과보정값!RT$17)</f>
        <v/>
      </c>
      <c r="M1368" s="88" t="str">
        <f>IFERROR(IF(INDEX(교과보정값!$RT:$RT,MATCH($B1368,교과보정값!$RS:$RS,0))="","",INDEX(교과보정값!$RT:$RT,MATCH($B1368,교과보정값!$RS:$RS,0))+IF(INDEX(교과보정값!$RV:$RV,MATCH($B1368,교과보정값!$RS:$RS,0))="인문",교과보정값!RT$9,교과보정값!RU$9)),"")</f>
        <v/>
      </c>
      <c r="N1368" s="88" t="str">
        <f>IF(M1368="","",M1368+교과보정값!RU$17)</f>
        <v/>
      </c>
      <c r="O1368" s="89" t="str">
        <f>IF(P1368="","",P1368+교과보정값!RT$18)</f>
        <v/>
      </c>
      <c r="P1368" s="89" t="str">
        <f>IFERROR(IF(INDEX(교과보정값!$RT:$RT,MATCH($B1368,교과보정값!$RS:$RS,0))="","",INDEX(교과보정값!$RT:$RT,MATCH($B1368,교과보정값!$RS:$RS,0))+IF(INDEX(교과보정값!$RV:$RV,MATCH($B1368,교과보정값!$RS:$RS,0))="인문",교과보정값!RT$10,교과보정값!RU$10)),"")</f>
        <v/>
      </c>
      <c r="Q1368" s="89" t="str">
        <f>IF(P1368="","",P1368+교과보정값!RU$18)</f>
        <v/>
      </c>
    </row>
    <row r="1369" spans="2:17">
      <c r="B1369" s="84" t="s">
        <v>2809</v>
      </c>
      <c r="C1369" s="85">
        <f>IF(D1369="","",D1369+교과보정값!RT$14)</f>
        <v>0.1</v>
      </c>
      <c r="D1369" s="85">
        <f>IFERROR(IF(INDEX(교과보정값!$RT:$RT,MATCH($B1369,교과보정값!$RS:$RS,0))="","",INDEX(교과보정값!$RT:$RT,MATCH($B1369,교과보정값!$RS:$RS,0))+IF(INDEX(교과보정값!$RV:$RV,MATCH($B1369,교과보정값!$RS:$RS,0))="인문",교과보정값!RT$6,교과보정값!RU$6)),"")</f>
        <v>0.05</v>
      </c>
      <c r="E1369" s="85">
        <f>IF(D1369="","",D1369+교과보정값!RU$14)</f>
        <v>0</v>
      </c>
      <c r="F1369" s="86">
        <f>IF(G1369="","",G1369+교과보정값!RT$15)</f>
        <v>0.1</v>
      </c>
      <c r="G1369" s="86">
        <f>IFERROR(IF(INDEX(교과보정값!$RT:$RT,MATCH($B1369,교과보정값!$RS:$RS,0))="","",INDEX(교과보정값!$RT:$RT,MATCH($B1369,교과보정값!$RS:$RS,0))+IF(INDEX(교과보정값!$RV:$RV,MATCH($B1369,교과보정값!$RS:$RS,0))="인문",교과보정값!RT$7,교과보정값!RU$7)),"")</f>
        <v>0.05</v>
      </c>
      <c r="H1369" s="86">
        <f>IF(G1369="","",G1369+교과보정값!RU$15)</f>
        <v>0</v>
      </c>
      <c r="I1369" s="87">
        <f>IF(J1369="","",J1369+교과보정값!RT$16)</f>
        <v>0.1</v>
      </c>
      <c r="J1369" s="87">
        <f>IFERROR(IF(INDEX(교과보정값!$RT:$RT,MATCH($B1369,교과보정값!$RS:$RS,0))="","",INDEX(교과보정값!$RT:$RT,MATCH($B1369,교과보정값!$RS:$RS,0))+IF(INDEX(교과보정값!$RV:$RV,MATCH($B1369,교과보정값!$RS:$RS,0))="인문",교과보정값!RT$8,교과보정값!RU$8)),"")</f>
        <v>0.05</v>
      </c>
      <c r="K1369" s="87">
        <f>IF(J1369="","",J1369+교과보정값!RU$16)</f>
        <v>0</v>
      </c>
      <c r="L1369" s="88">
        <f>IF(M1369="","",M1369+교과보정값!RT$17)</f>
        <v>0.1</v>
      </c>
      <c r="M1369" s="88">
        <f>IFERROR(IF(INDEX(교과보정값!$RT:$RT,MATCH($B1369,교과보정값!$RS:$RS,0))="","",INDEX(교과보정값!$RT:$RT,MATCH($B1369,교과보정값!$RS:$RS,0))+IF(INDEX(교과보정값!$RV:$RV,MATCH($B1369,교과보정값!$RS:$RS,0))="인문",교과보정값!RT$9,교과보정값!RU$9)),"")</f>
        <v>0.05</v>
      </c>
      <c r="N1369" s="88">
        <f>IF(M1369="","",M1369+교과보정값!RU$17)</f>
        <v>0</v>
      </c>
      <c r="O1369" s="89">
        <f>IF(P1369="","",P1369+교과보정값!RT$18)</f>
        <v>0.1</v>
      </c>
      <c r="P1369" s="89">
        <f>IFERROR(IF(INDEX(교과보정값!$RT:$RT,MATCH($B1369,교과보정값!$RS:$RS,0))="","",INDEX(교과보정값!$RT:$RT,MATCH($B1369,교과보정값!$RS:$RS,0))+IF(INDEX(교과보정값!$RV:$RV,MATCH($B1369,교과보정값!$RS:$RS,0))="인문",교과보정값!RT$10,교과보정값!RU$10)),"")</f>
        <v>0.05</v>
      </c>
      <c r="Q1369" s="89">
        <f>IF(P1369="","",P1369+교과보정값!RU$18)</f>
        <v>0</v>
      </c>
    </row>
    <row r="1370" spans="2:17">
      <c r="B1370" s="84" t="s">
        <v>2810</v>
      </c>
      <c r="C1370" s="85" t="str">
        <f>IF(D1370="","",D1370+교과보정값!RT$14)</f>
        <v/>
      </c>
      <c r="D1370" s="85" t="str">
        <f>IFERROR(IF(INDEX(교과보정값!$RT:$RT,MATCH($B1370,교과보정값!$RS:$RS,0))="","",INDEX(교과보정값!$RT:$RT,MATCH($B1370,교과보정값!$RS:$RS,0))+IF(INDEX(교과보정값!$RV:$RV,MATCH($B1370,교과보정값!$RS:$RS,0))="인문",교과보정값!RT$6,교과보정값!RU$6)),"")</f>
        <v/>
      </c>
      <c r="E1370" s="85" t="str">
        <f>IF(D1370="","",D1370+교과보정값!RU$14)</f>
        <v/>
      </c>
      <c r="F1370" s="86" t="str">
        <f>IF(G1370="","",G1370+교과보정값!RT$15)</f>
        <v/>
      </c>
      <c r="G1370" s="86" t="str">
        <f>IFERROR(IF(INDEX(교과보정값!$RT:$RT,MATCH($B1370,교과보정값!$RS:$RS,0))="","",INDEX(교과보정값!$RT:$RT,MATCH($B1370,교과보정값!$RS:$RS,0))+IF(INDEX(교과보정값!$RV:$RV,MATCH($B1370,교과보정값!$RS:$RS,0))="인문",교과보정값!RT$7,교과보정값!RU$7)),"")</f>
        <v/>
      </c>
      <c r="H1370" s="86" t="str">
        <f>IF(G1370="","",G1370+교과보정값!RU$15)</f>
        <v/>
      </c>
      <c r="I1370" s="87" t="str">
        <f>IF(J1370="","",J1370+교과보정값!RT$16)</f>
        <v/>
      </c>
      <c r="J1370" s="87" t="str">
        <f>IFERROR(IF(INDEX(교과보정값!$RT:$RT,MATCH($B1370,교과보정값!$RS:$RS,0))="","",INDEX(교과보정값!$RT:$RT,MATCH($B1370,교과보정값!$RS:$RS,0))+IF(INDEX(교과보정값!$RV:$RV,MATCH($B1370,교과보정값!$RS:$RS,0))="인문",교과보정값!RT$8,교과보정값!RU$8)),"")</f>
        <v/>
      </c>
      <c r="K1370" s="87" t="str">
        <f>IF(J1370="","",J1370+교과보정값!RU$16)</f>
        <v/>
      </c>
      <c r="L1370" s="88" t="str">
        <f>IF(M1370="","",M1370+교과보정값!RT$17)</f>
        <v/>
      </c>
      <c r="M1370" s="88" t="str">
        <f>IFERROR(IF(INDEX(교과보정값!$RT:$RT,MATCH($B1370,교과보정값!$RS:$RS,0))="","",INDEX(교과보정값!$RT:$RT,MATCH($B1370,교과보정값!$RS:$RS,0))+IF(INDEX(교과보정값!$RV:$RV,MATCH($B1370,교과보정값!$RS:$RS,0))="인문",교과보정값!RT$9,교과보정값!RU$9)),"")</f>
        <v/>
      </c>
      <c r="N1370" s="88" t="str">
        <f>IF(M1370="","",M1370+교과보정값!RU$17)</f>
        <v/>
      </c>
      <c r="O1370" s="89" t="str">
        <f>IF(P1370="","",P1370+교과보정값!RT$18)</f>
        <v/>
      </c>
      <c r="P1370" s="89" t="str">
        <f>IFERROR(IF(INDEX(교과보정값!$RT:$RT,MATCH($B1370,교과보정값!$RS:$RS,0))="","",INDEX(교과보정값!$RT:$RT,MATCH($B1370,교과보정값!$RS:$RS,0))+IF(INDEX(교과보정값!$RV:$RV,MATCH($B1370,교과보정값!$RS:$RS,0))="인문",교과보정값!RT$10,교과보정값!RU$10)),"")</f>
        <v/>
      </c>
      <c r="Q1370" s="89" t="str">
        <f>IF(P1370="","",P1370+교과보정값!RU$18)</f>
        <v/>
      </c>
    </row>
    <row r="1371" spans="2:17">
      <c r="B1371" s="84" t="s">
        <v>2811</v>
      </c>
      <c r="C1371" s="85" t="str">
        <f>IF(D1371="","",D1371+교과보정값!RT$14)</f>
        <v/>
      </c>
      <c r="D1371" s="85" t="str">
        <f>IFERROR(IF(INDEX(교과보정값!$RT:$RT,MATCH($B1371,교과보정값!$RS:$RS,0))="","",INDEX(교과보정값!$RT:$RT,MATCH($B1371,교과보정값!$RS:$RS,0))+IF(INDEX(교과보정값!$RV:$RV,MATCH($B1371,교과보정값!$RS:$RS,0))="인문",교과보정값!RT$6,교과보정값!RU$6)),"")</f>
        <v/>
      </c>
      <c r="E1371" s="85" t="str">
        <f>IF(D1371="","",D1371+교과보정값!RU$14)</f>
        <v/>
      </c>
      <c r="F1371" s="86" t="str">
        <f>IF(G1371="","",G1371+교과보정값!RT$15)</f>
        <v/>
      </c>
      <c r="G1371" s="86" t="str">
        <f>IFERROR(IF(INDEX(교과보정값!$RT:$RT,MATCH($B1371,교과보정값!$RS:$RS,0))="","",INDEX(교과보정값!$RT:$RT,MATCH($B1371,교과보정값!$RS:$RS,0))+IF(INDEX(교과보정값!$RV:$RV,MATCH($B1371,교과보정값!$RS:$RS,0))="인문",교과보정값!RT$7,교과보정값!RU$7)),"")</f>
        <v/>
      </c>
      <c r="H1371" s="86" t="str">
        <f>IF(G1371="","",G1371+교과보정값!RU$15)</f>
        <v/>
      </c>
      <c r="I1371" s="87" t="str">
        <f>IF(J1371="","",J1371+교과보정값!RT$16)</f>
        <v/>
      </c>
      <c r="J1371" s="87" t="str">
        <f>IFERROR(IF(INDEX(교과보정값!$RT:$RT,MATCH($B1371,교과보정값!$RS:$RS,0))="","",INDEX(교과보정값!$RT:$RT,MATCH($B1371,교과보정값!$RS:$RS,0))+IF(INDEX(교과보정값!$RV:$RV,MATCH($B1371,교과보정값!$RS:$RS,0))="인문",교과보정값!RT$8,교과보정값!RU$8)),"")</f>
        <v/>
      </c>
      <c r="K1371" s="87" t="str">
        <f>IF(J1371="","",J1371+교과보정값!RU$16)</f>
        <v/>
      </c>
      <c r="L1371" s="88" t="str">
        <f>IF(M1371="","",M1371+교과보정값!RT$17)</f>
        <v/>
      </c>
      <c r="M1371" s="88" t="str">
        <f>IFERROR(IF(INDEX(교과보정값!$RT:$RT,MATCH($B1371,교과보정값!$RS:$RS,0))="","",INDEX(교과보정값!$RT:$RT,MATCH($B1371,교과보정값!$RS:$RS,0))+IF(INDEX(교과보정값!$RV:$RV,MATCH($B1371,교과보정값!$RS:$RS,0))="인문",교과보정값!RT$9,교과보정값!RU$9)),"")</f>
        <v/>
      </c>
      <c r="N1371" s="88" t="str">
        <f>IF(M1371="","",M1371+교과보정값!RU$17)</f>
        <v/>
      </c>
      <c r="O1371" s="89" t="str">
        <f>IF(P1371="","",P1371+교과보정값!RT$18)</f>
        <v/>
      </c>
      <c r="P1371" s="89" t="str">
        <f>IFERROR(IF(INDEX(교과보정값!$RT:$RT,MATCH($B1371,교과보정값!$RS:$RS,0))="","",INDEX(교과보정값!$RT:$RT,MATCH($B1371,교과보정값!$RS:$RS,0))+IF(INDEX(교과보정값!$RV:$RV,MATCH($B1371,교과보정값!$RS:$RS,0))="인문",교과보정값!RT$10,교과보정값!RU$10)),"")</f>
        <v/>
      </c>
      <c r="Q1371" s="89" t="str">
        <f>IF(P1371="","",P1371+교과보정값!RU$18)</f>
        <v/>
      </c>
    </row>
    <row r="1372" spans="2:17">
      <c r="B1372" s="84" t="s">
        <v>2812</v>
      </c>
      <c r="C1372" s="85" t="str">
        <f>IF(D1372="","",D1372+교과보정값!RT$14)</f>
        <v/>
      </c>
      <c r="D1372" s="85" t="str">
        <f>IFERROR(IF(INDEX(교과보정값!$RT:$RT,MATCH($B1372,교과보정값!$RS:$RS,0))="","",INDEX(교과보정값!$RT:$RT,MATCH($B1372,교과보정값!$RS:$RS,0))+IF(INDEX(교과보정값!$RV:$RV,MATCH($B1372,교과보정값!$RS:$RS,0))="인문",교과보정값!RT$6,교과보정값!RU$6)),"")</f>
        <v/>
      </c>
      <c r="E1372" s="85" t="str">
        <f>IF(D1372="","",D1372+교과보정값!RU$14)</f>
        <v/>
      </c>
      <c r="F1372" s="86" t="str">
        <f>IF(G1372="","",G1372+교과보정값!RT$15)</f>
        <v/>
      </c>
      <c r="G1372" s="86" t="str">
        <f>IFERROR(IF(INDEX(교과보정값!$RT:$RT,MATCH($B1372,교과보정값!$RS:$RS,0))="","",INDEX(교과보정값!$RT:$RT,MATCH($B1372,교과보정값!$RS:$RS,0))+IF(INDEX(교과보정값!$RV:$RV,MATCH($B1372,교과보정값!$RS:$RS,0))="인문",교과보정값!RT$7,교과보정값!RU$7)),"")</f>
        <v/>
      </c>
      <c r="H1372" s="86" t="str">
        <f>IF(G1372="","",G1372+교과보정값!RU$15)</f>
        <v/>
      </c>
      <c r="I1372" s="87" t="str">
        <f>IF(J1372="","",J1372+교과보정값!RT$16)</f>
        <v/>
      </c>
      <c r="J1372" s="87" t="str">
        <f>IFERROR(IF(INDEX(교과보정값!$RT:$RT,MATCH($B1372,교과보정값!$RS:$RS,0))="","",INDEX(교과보정값!$RT:$RT,MATCH($B1372,교과보정값!$RS:$RS,0))+IF(INDEX(교과보정값!$RV:$RV,MATCH($B1372,교과보정값!$RS:$RS,0))="인문",교과보정값!RT$8,교과보정값!RU$8)),"")</f>
        <v/>
      </c>
      <c r="K1372" s="87" t="str">
        <f>IF(J1372="","",J1372+교과보정값!RU$16)</f>
        <v/>
      </c>
      <c r="L1372" s="88" t="str">
        <f>IF(M1372="","",M1372+교과보정값!RT$17)</f>
        <v/>
      </c>
      <c r="M1372" s="88" t="str">
        <f>IFERROR(IF(INDEX(교과보정값!$RT:$RT,MATCH($B1372,교과보정값!$RS:$RS,0))="","",INDEX(교과보정값!$RT:$RT,MATCH($B1372,교과보정값!$RS:$RS,0))+IF(INDEX(교과보정값!$RV:$RV,MATCH($B1372,교과보정값!$RS:$RS,0))="인문",교과보정값!RT$9,교과보정값!RU$9)),"")</f>
        <v/>
      </c>
      <c r="N1372" s="88" t="str">
        <f>IF(M1372="","",M1372+교과보정값!RU$17)</f>
        <v/>
      </c>
      <c r="O1372" s="89" t="str">
        <f>IF(P1372="","",P1372+교과보정값!RT$18)</f>
        <v/>
      </c>
      <c r="P1372" s="89" t="str">
        <f>IFERROR(IF(INDEX(교과보정값!$RT:$RT,MATCH($B1372,교과보정값!$RS:$RS,0))="","",INDEX(교과보정값!$RT:$RT,MATCH($B1372,교과보정값!$RS:$RS,0))+IF(INDEX(교과보정값!$RV:$RV,MATCH($B1372,교과보정값!$RS:$RS,0))="인문",교과보정값!RT$10,교과보정값!RU$10)),"")</f>
        <v/>
      </c>
      <c r="Q1372" s="89" t="str">
        <f>IF(P1372="","",P1372+교과보정값!RU$18)</f>
        <v/>
      </c>
    </row>
    <row r="1373" spans="2:17">
      <c r="B1373" s="84" t="s">
        <v>2813</v>
      </c>
      <c r="C1373" s="85" t="str">
        <f>IF(D1373="","",D1373+교과보정값!RT$14)</f>
        <v/>
      </c>
      <c r="D1373" s="85" t="str">
        <f>IFERROR(IF(INDEX(교과보정값!$RT:$RT,MATCH($B1373,교과보정값!$RS:$RS,0))="","",INDEX(교과보정값!$RT:$RT,MATCH($B1373,교과보정값!$RS:$RS,0))+IF(INDEX(교과보정값!$RV:$RV,MATCH($B1373,교과보정값!$RS:$RS,0))="인문",교과보정값!RT$6,교과보정값!RU$6)),"")</f>
        <v/>
      </c>
      <c r="E1373" s="85" t="str">
        <f>IF(D1373="","",D1373+교과보정값!RU$14)</f>
        <v/>
      </c>
      <c r="F1373" s="86" t="str">
        <f>IF(G1373="","",G1373+교과보정값!RT$15)</f>
        <v/>
      </c>
      <c r="G1373" s="86" t="str">
        <f>IFERROR(IF(INDEX(교과보정값!$RT:$RT,MATCH($B1373,교과보정값!$RS:$RS,0))="","",INDEX(교과보정값!$RT:$RT,MATCH($B1373,교과보정값!$RS:$RS,0))+IF(INDEX(교과보정값!$RV:$RV,MATCH($B1373,교과보정값!$RS:$RS,0))="인문",교과보정값!RT$7,교과보정값!RU$7)),"")</f>
        <v/>
      </c>
      <c r="H1373" s="86" t="str">
        <f>IF(G1373="","",G1373+교과보정값!RU$15)</f>
        <v/>
      </c>
      <c r="I1373" s="87" t="str">
        <f>IF(J1373="","",J1373+교과보정값!RT$16)</f>
        <v/>
      </c>
      <c r="J1373" s="87" t="str">
        <f>IFERROR(IF(INDEX(교과보정값!$RT:$RT,MATCH($B1373,교과보정값!$RS:$RS,0))="","",INDEX(교과보정값!$RT:$RT,MATCH($B1373,교과보정값!$RS:$RS,0))+IF(INDEX(교과보정값!$RV:$RV,MATCH($B1373,교과보정값!$RS:$RS,0))="인문",교과보정값!RT$8,교과보정값!RU$8)),"")</f>
        <v/>
      </c>
      <c r="K1373" s="87" t="str">
        <f>IF(J1373="","",J1373+교과보정값!RU$16)</f>
        <v/>
      </c>
      <c r="L1373" s="88" t="str">
        <f>IF(M1373="","",M1373+교과보정값!RT$17)</f>
        <v/>
      </c>
      <c r="M1373" s="88" t="str">
        <f>IFERROR(IF(INDEX(교과보정값!$RT:$RT,MATCH($B1373,교과보정값!$RS:$RS,0))="","",INDEX(교과보정값!$RT:$RT,MATCH($B1373,교과보정값!$RS:$RS,0))+IF(INDEX(교과보정값!$RV:$RV,MATCH($B1373,교과보정값!$RS:$RS,0))="인문",교과보정값!RT$9,교과보정값!RU$9)),"")</f>
        <v/>
      </c>
      <c r="N1373" s="88" t="str">
        <f>IF(M1373="","",M1373+교과보정값!RU$17)</f>
        <v/>
      </c>
      <c r="O1373" s="89" t="str">
        <f>IF(P1373="","",P1373+교과보정값!RT$18)</f>
        <v/>
      </c>
      <c r="P1373" s="89" t="str">
        <f>IFERROR(IF(INDEX(교과보정값!$RT:$RT,MATCH($B1373,교과보정값!$RS:$RS,0))="","",INDEX(교과보정값!$RT:$RT,MATCH($B1373,교과보정값!$RS:$RS,0))+IF(INDEX(교과보정값!$RV:$RV,MATCH($B1373,교과보정값!$RS:$RS,0))="인문",교과보정값!RT$10,교과보정값!RU$10)),"")</f>
        <v/>
      </c>
      <c r="Q1373" s="89" t="str">
        <f>IF(P1373="","",P1373+교과보정값!RU$18)</f>
        <v/>
      </c>
    </row>
    <row r="1375" spans="2:17">
      <c r="B1375" s="159" t="s">
        <v>2814</v>
      </c>
      <c r="C1375" s="154"/>
      <c r="D1375" s="154"/>
      <c r="E1375" s="154"/>
      <c r="F1375" s="154"/>
      <c r="G1375" s="154"/>
      <c r="H1375" s="154"/>
      <c r="I1375" s="154"/>
      <c r="J1375" s="154"/>
      <c r="K1375" s="154"/>
      <c r="L1375" s="154"/>
      <c r="M1375" s="154"/>
      <c r="N1375" s="154"/>
      <c r="O1375" s="154"/>
      <c r="P1375" s="154"/>
      <c r="Q1375" s="155"/>
    </row>
    <row r="1376" spans="2:17">
      <c r="B1376" s="78"/>
      <c r="C1376" s="163" t="s">
        <v>1862</v>
      </c>
      <c r="D1376" s="154"/>
      <c r="E1376" s="155"/>
      <c r="F1376" s="161" t="s">
        <v>1863</v>
      </c>
      <c r="G1376" s="154"/>
      <c r="H1376" s="155"/>
      <c r="I1376" s="162" t="s">
        <v>1864</v>
      </c>
      <c r="J1376" s="154"/>
      <c r="K1376" s="155"/>
      <c r="L1376" s="156" t="s">
        <v>1865</v>
      </c>
      <c r="M1376" s="154"/>
      <c r="N1376" s="155"/>
      <c r="O1376" s="157" t="s">
        <v>1866</v>
      </c>
      <c r="P1376" s="154"/>
      <c r="Q1376" s="155"/>
    </row>
    <row r="1377" spans="2:17">
      <c r="B1377" s="78" t="s">
        <v>1869</v>
      </c>
      <c r="C1377" s="79" t="s">
        <v>19</v>
      </c>
      <c r="D1377" s="79" t="s">
        <v>20</v>
      </c>
      <c r="E1377" s="79" t="s">
        <v>21</v>
      </c>
      <c r="F1377" s="80" t="s">
        <v>19</v>
      </c>
      <c r="G1377" s="80" t="s">
        <v>20</v>
      </c>
      <c r="H1377" s="80" t="s">
        <v>21</v>
      </c>
      <c r="I1377" s="81" t="s">
        <v>19</v>
      </c>
      <c r="J1377" s="81" t="s">
        <v>20</v>
      </c>
      <c r="K1377" s="81" t="s">
        <v>21</v>
      </c>
      <c r="L1377" s="82" t="s">
        <v>19</v>
      </c>
      <c r="M1377" s="82" t="s">
        <v>20</v>
      </c>
      <c r="N1377" s="82" t="s">
        <v>21</v>
      </c>
      <c r="O1377" s="83" t="s">
        <v>19</v>
      </c>
      <c r="P1377" s="83" t="s">
        <v>20</v>
      </c>
      <c r="Q1377" s="83" t="s">
        <v>21</v>
      </c>
    </row>
    <row r="1378" spans="2:17">
      <c r="B1378" s="84" t="s">
        <v>2815</v>
      </c>
      <c r="C1378" s="85">
        <f>IF(D1378="","",D1378+교과보정값!RY$14)</f>
        <v>3.0000000000000002E-2</v>
      </c>
      <c r="D1378" s="85">
        <f>IFERROR(IF(INDEX(교과보정값!$RY:$RY,MATCH($B1378,교과보정값!$RX:$RX,0))="","",INDEX(교과보정값!$RY:$RY,MATCH($B1378,교과보정값!$RX:$RX,0))+IF(INDEX(교과보정값!$SA:$SA,MATCH($B1378,교과보정값!$RX:$RX,0))="인문",교과보정값!RY$6,교과보정값!RZ$6)),"")</f>
        <v>-0.02</v>
      </c>
      <c r="E1378" s="85">
        <f>IF(D1378="","",D1378+교과보정값!RZ$14)</f>
        <v>-7.0000000000000007E-2</v>
      </c>
      <c r="F1378" s="86">
        <f>IF(G1378="","",G1378+교과보정값!RY$15)</f>
        <v>3.0000000000000002E-2</v>
      </c>
      <c r="G1378" s="86">
        <f>IFERROR(IF(INDEX(교과보정값!$RY:$RY,MATCH($B1378,교과보정값!$RX:$RX,0))="","",INDEX(교과보정값!$RY:$RY,MATCH($B1378,교과보정값!$RX:$RX,0))+IF(INDEX(교과보정값!$SA:$SA,MATCH($B1378,교과보정값!$RX:$RX,0))="인문",교과보정값!RY$7,교과보정값!RZ$7)),"")</f>
        <v>-0.02</v>
      </c>
      <c r="H1378" s="86">
        <f>IF(G1378="","",G1378+교과보정값!RZ$15)</f>
        <v>-7.0000000000000007E-2</v>
      </c>
      <c r="I1378" s="87">
        <f>IF(J1378="","",J1378+교과보정값!RY$16)</f>
        <v>3.0000000000000002E-2</v>
      </c>
      <c r="J1378" s="87">
        <f>IFERROR(IF(INDEX(교과보정값!$RY:$RY,MATCH($B1378,교과보정값!$RX:$RX,0))="","",INDEX(교과보정값!$RY:$RY,MATCH($B1378,교과보정값!$RX:$RX,0))+IF(INDEX(교과보정값!$SA:$SA,MATCH($B1378,교과보정값!$RX:$RX,0))="인문",교과보정값!RY$8,교과보정값!RZ$8)),"")</f>
        <v>-0.02</v>
      </c>
      <c r="K1378" s="87">
        <f>IF(J1378="","",J1378+교과보정값!RZ$16)</f>
        <v>-7.0000000000000007E-2</v>
      </c>
      <c r="L1378" s="88">
        <f>IF(M1378="","",M1378+교과보정값!RY$17)</f>
        <v>3.0000000000000002E-2</v>
      </c>
      <c r="M1378" s="88">
        <f>IFERROR(IF(INDEX(교과보정값!$RY:$RY,MATCH($B1378,교과보정값!$RX:$RX,0))="","",INDEX(교과보정값!$RY:$RY,MATCH($B1378,교과보정값!$RX:$RX,0))+IF(INDEX(교과보정값!$SA:$SA,MATCH($B1378,교과보정값!$RX:$RX,0))="인문",교과보정값!RY$9,교과보정값!RZ$9)),"")</f>
        <v>-0.02</v>
      </c>
      <c r="N1378" s="88">
        <f>IF(M1378="","",M1378+교과보정값!RZ$17)</f>
        <v>-7.0000000000000007E-2</v>
      </c>
      <c r="O1378" s="89">
        <f>IF(P1378="","",P1378+교과보정값!RY$18)</f>
        <v>3.0000000000000002E-2</v>
      </c>
      <c r="P1378" s="89">
        <f>IFERROR(IF(INDEX(교과보정값!$RY:$RY,MATCH($B1378,교과보정값!$RX:$RX,0))="","",INDEX(교과보정값!$RY:$RY,MATCH($B1378,교과보정값!$RX:$RX,0))+IF(INDEX(교과보정값!$SA:$SA,MATCH($B1378,교과보정값!$RX:$RX,0))="인문",교과보정값!RY$10,교과보정값!RZ$10)),"")</f>
        <v>-0.02</v>
      </c>
      <c r="Q1378" s="89">
        <f>IF(P1378="","",P1378+교과보정값!RZ$18)</f>
        <v>-7.0000000000000007E-2</v>
      </c>
    </row>
    <row r="1379" spans="2:17">
      <c r="B1379" s="84" t="s">
        <v>2816</v>
      </c>
      <c r="C1379" s="85" t="str">
        <f>IF(D1379="","",D1379+교과보정값!RY$14)</f>
        <v/>
      </c>
      <c r="D1379" s="85" t="str">
        <f>IFERROR(IF(INDEX(교과보정값!$RY:$RY,MATCH($B1379,교과보정값!$RX:$RX,0))="","",INDEX(교과보정값!$RY:$RY,MATCH($B1379,교과보정값!$RX:$RX,0))+IF(INDEX(교과보정값!$SA:$SA,MATCH($B1379,교과보정값!$RX:$RX,0))="인문",교과보정값!RY$6,교과보정값!RZ$6)),"")</f>
        <v/>
      </c>
      <c r="E1379" s="85" t="str">
        <f>IF(D1379="","",D1379+교과보정값!RZ$14)</f>
        <v/>
      </c>
      <c r="F1379" s="86" t="str">
        <f>IF(G1379="","",G1379+교과보정값!RY$15)</f>
        <v/>
      </c>
      <c r="G1379" s="86" t="str">
        <f>IFERROR(IF(INDEX(교과보정값!$RY:$RY,MATCH($B1379,교과보정값!$RX:$RX,0))="","",INDEX(교과보정값!$RY:$RY,MATCH($B1379,교과보정값!$RX:$RX,0))+IF(INDEX(교과보정값!$SA:$SA,MATCH($B1379,교과보정값!$RX:$RX,0))="인문",교과보정값!RY$7,교과보정값!RZ$7)),"")</f>
        <v/>
      </c>
      <c r="H1379" s="86" t="str">
        <f>IF(G1379="","",G1379+교과보정값!RZ$15)</f>
        <v/>
      </c>
      <c r="I1379" s="87" t="str">
        <f>IF(J1379="","",J1379+교과보정값!RY$16)</f>
        <v/>
      </c>
      <c r="J1379" s="87" t="str">
        <f>IFERROR(IF(INDEX(교과보정값!$RY:$RY,MATCH($B1379,교과보정값!$RX:$RX,0))="","",INDEX(교과보정값!$RY:$RY,MATCH($B1379,교과보정값!$RX:$RX,0))+IF(INDEX(교과보정값!$SA:$SA,MATCH($B1379,교과보정값!$RX:$RX,0))="인문",교과보정값!RY$8,교과보정값!RZ$8)),"")</f>
        <v/>
      </c>
      <c r="K1379" s="87" t="str">
        <f>IF(J1379="","",J1379+교과보정값!RZ$16)</f>
        <v/>
      </c>
      <c r="L1379" s="88" t="str">
        <f>IF(M1379="","",M1379+교과보정값!RY$17)</f>
        <v/>
      </c>
      <c r="M1379" s="88" t="str">
        <f>IFERROR(IF(INDEX(교과보정값!$RY:$RY,MATCH($B1379,교과보정값!$RX:$RX,0))="","",INDEX(교과보정값!$RY:$RY,MATCH($B1379,교과보정값!$RX:$RX,0))+IF(INDEX(교과보정값!$SA:$SA,MATCH($B1379,교과보정값!$RX:$RX,0))="인문",교과보정값!RY$9,교과보정값!RZ$9)),"")</f>
        <v/>
      </c>
      <c r="N1379" s="88" t="str">
        <f>IF(M1379="","",M1379+교과보정값!RZ$17)</f>
        <v/>
      </c>
      <c r="O1379" s="89" t="str">
        <f>IF(P1379="","",P1379+교과보정값!RY$18)</f>
        <v/>
      </c>
      <c r="P1379" s="89" t="str">
        <f>IFERROR(IF(INDEX(교과보정값!$RY:$RY,MATCH($B1379,교과보정값!$RX:$RX,0))="","",INDEX(교과보정값!$RY:$RY,MATCH($B1379,교과보정값!$RX:$RX,0))+IF(INDEX(교과보정값!$SA:$SA,MATCH($B1379,교과보정값!$RX:$RX,0))="인문",교과보정값!RY$10,교과보정값!RZ$10)),"")</f>
        <v/>
      </c>
      <c r="Q1379" s="89" t="str">
        <f>IF(P1379="","",P1379+교과보정값!RZ$18)</f>
        <v/>
      </c>
    </row>
    <row r="1380" spans="2:17">
      <c r="B1380" s="84" t="s">
        <v>2817</v>
      </c>
      <c r="C1380" s="85">
        <f>IF(D1380="","",D1380+교과보정값!RY$14)</f>
        <v>7.0000000000000007E-2</v>
      </c>
      <c r="D1380" s="85">
        <f>IFERROR(IF(INDEX(교과보정값!$RY:$RY,MATCH($B1380,교과보정값!$RX:$RX,0))="","",INDEX(교과보정값!$RY:$RY,MATCH($B1380,교과보정값!$RX:$RX,0))+IF(INDEX(교과보정값!$SA:$SA,MATCH($B1380,교과보정값!$RX:$RX,0))="인문",교과보정값!RY$6,교과보정값!RZ$6)),"")</f>
        <v>0.02</v>
      </c>
      <c r="E1380" s="85">
        <f>IF(D1380="","",D1380+교과보정값!RZ$14)</f>
        <v>-3.0000000000000002E-2</v>
      </c>
      <c r="F1380" s="86">
        <f>IF(G1380="","",G1380+교과보정값!RY$15)</f>
        <v>7.0000000000000007E-2</v>
      </c>
      <c r="G1380" s="86">
        <f>IFERROR(IF(INDEX(교과보정값!$RY:$RY,MATCH($B1380,교과보정값!$RX:$RX,0))="","",INDEX(교과보정값!$RY:$RY,MATCH($B1380,교과보정값!$RX:$RX,0))+IF(INDEX(교과보정값!$SA:$SA,MATCH($B1380,교과보정값!$RX:$RX,0))="인문",교과보정값!RY$7,교과보정값!RZ$7)),"")</f>
        <v>0.02</v>
      </c>
      <c r="H1380" s="86">
        <f>IF(G1380="","",G1380+교과보정값!RZ$15)</f>
        <v>-3.0000000000000002E-2</v>
      </c>
      <c r="I1380" s="87">
        <f>IF(J1380="","",J1380+교과보정값!RY$16)</f>
        <v>7.0000000000000007E-2</v>
      </c>
      <c r="J1380" s="87">
        <f>IFERROR(IF(INDEX(교과보정값!$RY:$RY,MATCH($B1380,교과보정값!$RX:$RX,0))="","",INDEX(교과보정값!$RY:$RY,MATCH($B1380,교과보정값!$RX:$RX,0))+IF(INDEX(교과보정값!$SA:$SA,MATCH($B1380,교과보정값!$RX:$RX,0))="인문",교과보정값!RY$8,교과보정값!RZ$8)),"")</f>
        <v>0.02</v>
      </c>
      <c r="K1380" s="87">
        <f>IF(J1380="","",J1380+교과보정값!RZ$16)</f>
        <v>-3.0000000000000002E-2</v>
      </c>
      <c r="L1380" s="88">
        <f>IF(M1380="","",M1380+교과보정값!RY$17)</f>
        <v>7.0000000000000007E-2</v>
      </c>
      <c r="M1380" s="88">
        <f>IFERROR(IF(INDEX(교과보정값!$RY:$RY,MATCH($B1380,교과보정값!$RX:$RX,0))="","",INDEX(교과보정값!$RY:$RY,MATCH($B1380,교과보정값!$RX:$RX,0))+IF(INDEX(교과보정값!$SA:$SA,MATCH($B1380,교과보정값!$RX:$RX,0))="인문",교과보정값!RY$9,교과보정값!RZ$9)),"")</f>
        <v>0.02</v>
      </c>
      <c r="N1380" s="88">
        <f>IF(M1380="","",M1380+교과보정값!RZ$17)</f>
        <v>-3.0000000000000002E-2</v>
      </c>
      <c r="O1380" s="89">
        <f>IF(P1380="","",P1380+교과보정값!RY$18)</f>
        <v>7.0000000000000007E-2</v>
      </c>
      <c r="P1380" s="89">
        <f>IFERROR(IF(INDEX(교과보정값!$RY:$RY,MATCH($B1380,교과보정값!$RX:$RX,0))="","",INDEX(교과보정값!$RY:$RY,MATCH($B1380,교과보정값!$RX:$RX,0))+IF(INDEX(교과보정값!$SA:$SA,MATCH($B1380,교과보정값!$RX:$RX,0))="인문",교과보정값!RY$10,교과보정값!RZ$10)),"")</f>
        <v>0.02</v>
      </c>
      <c r="Q1380" s="89">
        <f>IF(P1380="","",P1380+교과보정값!RZ$18)</f>
        <v>-3.0000000000000002E-2</v>
      </c>
    </row>
    <row r="1381" spans="2:17">
      <c r="B1381" s="84" t="s">
        <v>2818</v>
      </c>
      <c r="C1381" s="85">
        <f>IF(D1381="","",D1381+교과보정값!RY$14)</f>
        <v>0</v>
      </c>
      <c r="D1381" s="85">
        <f>IFERROR(IF(INDEX(교과보정값!$RY:$RY,MATCH($B1381,교과보정값!$RX:$RX,0))="","",INDEX(교과보정값!$RY:$RY,MATCH($B1381,교과보정값!$RX:$RX,0))+IF(INDEX(교과보정값!$SA:$SA,MATCH($B1381,교과보정값!$RX:$RX,0))="인문",교과보정값!RY$6,교과보정값!RZ$6)),"")</f>
        <v>-0.05</v>
      </c>
      <c r="E1381" s="85">
        <f>IF(D1381="","",D1381+교과보정값!RZ$14)</f>
        <v>-0.1</v>
      </c>
      <c r="F1381" s="86">
        <f>IF(G1381="","",G1381+교과보정값!RY$15)</f>
        <v>0</v>
      </c>
      <c r="G1381" s="86">
        <f>IFERROR(IF(INDEX(교과보정값!$RY:$RY,MATCH($B1381,교과보정값!$RX:$RX,0))="","",INDEX(교과보정값!$RY:$RY,MATCH($B1381,교과보정값!$RX:$RX,0))+IF(INDEX(교과보정값!$SA:$SA,MATCH($B1381,교과보정값!$RX:$RX,0))="인문",교과보정값!RY$7,교과보정값!RZ$7)),"")</f>
        <v>-0.05</v>
      </c>
      <c r="H1381" s="86">
        <f>IF(G1381="","",G1381+교과보정값!RZ$15)</f>
        <v>-0.1</v>
      </c>
      <c r="I1381" s="87">
        <f>IF(J1381="","",J1381+교과보정값!RY$16)</f>
        <v>0</v>
      </c>
      <c r="J1381" s="87">
        <f>IFERROR(IF(INDEX(교과보정값!$RY:$RY,MATCH($B1381,교과보정값!$RX:$RX,0))="","",INDEX(교과보정값!$RY:$RY,MATCH($B1381,교과보정값!$RX:$RX,0))+IF(INDEX(교과보정값!$SA:$SA,MATCH($B1381,교과보정값!$RX:$RX,0))="인문",교과보정값!RY$8,교과보정값!RZ$8)),"")</f>
        <v>-0.05</v>
      </c>
      <c r="K1381" s="87">
        <f>IF(J1381="","",J1381+교과보정값!RZ$16)</f>
        <v>-0.1</v>
      </c>
      <c r="L1381" s="88">
        <f>IF(M1381="","",M1381+교과보정값!RY$17)</f>
        <v>0</v>
      </c>
      <c r="M1381" s="88">
        <f>IFERROR(IF(INDEX(교과보정값!$RY:$RY,MATCH($B1381,교과보정값!$RX:$RX,0))="","",INDEX(교과보정값!$RY:$RY,MATCH($B1381,교과보정값!$RX:$RX,0))+IF(INDEX(교과보정값!$SA:$SA,MATCH($B1381,교과보정값!$RX:$RX,0))="인문",교과보정값!RY$9,교과보정값!RZ$9)),"")</f>
        <v>-0.05</v>
      </c>
      <c r="N1381" s="88">
        <f>IF(M1381="","",M1381+교과보정값!RZ$17)</f>
        <v>-0.1</v>
      </c>
      <c r="O1381" s="89">
        <f>IF(P1381="","",P1381+교과보정값!RY$18)</f>
        <v>0</v>
      </c>
      <c r="P1381" s="89">
        <f>IFERROR(IF(INDEX(교과보정값!$RY:$RY,MATCH($B1381,교과보정값!$RX:$RX,0))="","",INDEX(교과보정값!$RY:$RY,MATCH($B1381,교과보정값!$RX:$RX,0))+IF(INDEX(교과보정값!$SA:$SA,MATCH($B1381,교과보정값!$RX:$RX,0))="인문",교과보정값!RY$10,교과보정값!RZ$10)),"")</f>
        <v>-0.05</v>
      </c>
      <c r="Q1381" s="89">
        <f>IF(P1381="","",P1381+교과보정값!RZ$18)</f>
        <v>-0.1</v>
      </c>
    </row>
    <row r="1382" spans="2:17">
      <c r="B1382" s="84" t="s">
        <v>2819</v>
      </c>
      <c r="C1382" s="85" t="str">
        <f>IF(D1382="","",D1382+교과보정값!RY$14)</f>
        <v/>
      </c>
      <c r="D1382" s="85" t="str">
        <f>IFERROR(IF(INDEX(교과보정값!$RY:$RY,MATCH($B1382,교과보정값!$RX:$RX,0))="","",INDEX(교과보정값!$RY:$RY,MATCH($B1382,교과보정값!$RX:$RX,0))+IF(INDEX(교과보정값!$SA:$SA,MATCH($B1382,교과보정값!$RX:$RX,0))="인문",교과보정값!RY$6,교과보정값!RZ$6)),"")</f>
        <v/>
      </c>
      <c r="E1382" s="85" t="str">
        <f>IF(D1382="","",D1382+교과보정값!RZ$14)</f>
        <v/>
      </c>
      <c r="F1382" s="86" t="str">
        <f>IF(G1382="","",G1382+교과보정값!RY$15)</f>
        <v/>
      </c>
      <c r="G1382" s="86" t="str">
        <f>IFERROR(IF(INDEX(교과보정값!$RY:$RY,MATCH($B1382,교과보정값!$RX:$RX,0))="","",INDEX(교과보정값!$RY:$RY,MATCH($B1382,교과보정값!$RX:$RX,0))+IF(INDEX(교과보정값!$SA:$SA,MATCH($B1382,교과보정값!$RX:$RX,0))="인문",교과보정값!RY$7,교과보정값!RZ$7)),"")</f>
        <v/>
      </c>
      <c r="H1382" s="86" t="str">
        <f>IF(G1382="","",G1382+교과보정값!RZ$15)</f>
        <v/>
      </c>
      <c r="I1382" s="87" t="str">
        <f>IF(J1382="","",J1382+교과보정값!RY$16)</f>
        <v/>
      </c>
      <c r="J1382" s="87" t="str">
        <f>IFERROR(IF(INDEX(교과보정값!$RY:$RY,MATCH($B1382,교과보정값!$RX:$RX,0))="","",INDEX(교과보정값!$RY:$RY,MATCH($B1382,교과보정값!$RX:$RX,0))+IF(INDEX(교과보정값!$SA:$SA,MATCH($B1382,교과보정값!$RX:$RX,0))="인문",교과보정값!RY$8,교과보정값!RZ$8)),"")</f>
        <v/>
      </c>
      <c r="K1382" s="87" t="str">
        <f>IF(J1382="","",J1382+교과보정값!RZ$16)</f>
        <v/>
      </c>
      <c r="L1382" s="88" t="str">
        <f>IF(M1382="","",M1382+교과보정값!RY$17)</f>
        <v/>
      </c>
      <c r="M1382" s="88" t="str">
        <f>IFERROR(IF(INDEX(교과보정값!$RY:$RY,MATCH($B1382,교과보정값!$RX:$RX,0))="","",INDEX(교과보정값!$RY:$RY,MATCH($B1382,교과보정값!$RX:$RX,0))+IF(INDEX(교과보정값!$SA:$SA,MATCH($B1382,교과보정값!$RX:$RX,0))="인문",교과보정값!RY$9,교과보정값!RZ$9)),"")</f>
        <v/>
      </c>
      <c r="N1382" s="88" t="str">
        <f>IF(M1382="","",M1382+교과보정값!RZ$17)</f>
        <v/>
      </c>
      <c r="O1382" s="89" t="str">
        <f>IF(P1382="","",P1382+교과보정값!RY$18)</f>
        <v/>
      </c>
      <c r="P1382" s="89" t="str">
        <f>IFERROR(IF(INDEX(교과보정값!$RY:$RY,MATCH($B1382,교과보정값!$RX:$RX,0))="","",INDEX(교과보정값!$RY:$RY,MATCH($B1382,교과보정값!$RX:$RX,0))+IF(INDEX(교과보정값!$SA:$SA,MATCH($B1382,교과보정값!$RX:$RX,0))="인문",교과보정값!RY$10,교과보정값!RZ$10)),"")</f>
        <v/>
      </c>
      <c r="Q1382" s="89" t="str">
        <f>IF(P1382="","",P1382+교과보정값!RZ$18)</f>
        <v/>
      </c>
    </row>
    <row r="1383" spans="2:17">
      <c r="B1383" s="84" t="s">
        <v>2820</v>
      </c>
      <c r="C1383" s="85">
        <f>IF(D1383="","",D1383+교과보정값!RY$14)</f>
        <v>0.1</v>
      </c>
      <c r="D1383" s="85">
        <f>IFERROR(IF(INDEX(교과보정값!$RY:$RY,MATCH($B1383,교과보정값!$RX:$RX,0))="","",INDEX(교과보정값!$RY:$RY,MATCH($B1383,교과보정값!$RX:$RX,0))+IF(INDEX(교과보정값!$SA:$SA,MATCH($B1383,교과보정값!$RX:$RX,0))="인문",교과보정값!RY$6,교과보정값!RZ$6)),"")</f>
        <v>0.05</v>
      </c>
      <c r="E1383" s="85">
        <f>IF(D1383="","",D1383+교과보정값!RZ$14)</f>
        <v>0</v>
      </c>
      <c r="F1383" s="86">
        <f>IF(G1383="","",G1383+교과보정값!RY$15)</f>
        <v>0.1</v>
      </c>
      <c r="G1383" s="86">
        <f>IFERROR(IF(INDEX(교과보정값!$RY:$RY,MATCH($B1383,교과보정값!$RX:$RX,0))="","",INDEX(교과보정값!$RY:$RY,MATCH($B1383,교과보정값!$RX:$RX,0))+IF(INDEX(교과보정값!$SA:$SA,MATCH($B1383,교과보정값!$RX:$RX,0))="인문",교과보정값!RY$7,교과보정값!RZ$7)),"")</f>
        <v>0.05</v>
      </c>
      <c r="H1383" s="86">
        <f>IF(G1383="","",G1383+교과보정값!RZ$15)</f>
        <v>0</v>
      </c>
      <c r="I1383" s="87">
        <f>IF(J1383="","",J1383+교과보정값!RY$16)</f>
        <v>0.1</v>
      </c>
      <c r="J1383" s="87">
        <f>IFERROR(IF(INDEX(교과보정값!$RY:$RY,MATCH($B1383,교과보정값!$RX:$RX,0))="","",INDEX(교과보정값!$RY:$RY,MATCH($B1383,교과보정값!$RX:$RX,0))+IF(INDEX(교과보정값!$SA:$SA,MATCH($B1383,교과보정값!$RX:$RX,0))="인문",교과보정값!RY$8,교과보정값!RZ$8)),"")</f>
        <v>0.05</v>
      </c>
      <c r="K1383" s="87">
        <f>IF(J1383="","",J1383+교과보정값!RZ$16)</f>
        <v>0</v>
      </c>
      <c r="L1383" s="88">
        <f>IF(M1383="","",M1383+교과보정값!RY$17)</f>
        <v>0.1</v>
      </c>
      <c r="M1383" s="88">
        <f>IFERROR(IF(INDEX(교과보정값!$RY:$RY,MATCH($B1383,교과보정값!$RX:$RX,0))="","",INDEX(교과보정값!$RY:$RY,MATCH($B1383,교과보정값!$RX:$RX,0))+IF(INDEX(교과보정값!$SA:$SA,MATCH($B1383,교과보정값!$RX:$RX,0))="인문",교과보정값!RY$9,교과보정값!RZ$9)),"")</f>
        <v>0.05</v>
      </c>
      <c r="N1383" s="88">
        <f>IF(M1383="","",M1383+교과보정값!RZ$17)</f>
        <v>0</v>
      </c>
      <c r="O1383" s="89">
        <f>IF(P1383="","",P1383+교과보정값!RY$18)</f>
        <v>0.1</v>
      </c>
      <c r="P1383" s="89">
        <f>IFERROR(IF(INDEX(교과보정값!$RY:$RY,MATCH($B1383,교과보정값!$RX:$RX,0))="","",INDEX(교과보정값!$RY:$RY,MATCH($B1383,교과보정값!$RX:$RX,0))+IF(INDEX(교과보정값!$SA:$SA,MATCH($B1383,교과보정값!$RX:$RX,0))="인문",교과보정값!RY$10,교과보정값!RZ$10)),"")</f>
        <v>0.05</v>
      </c>
      <c r="Q1383" s="89">
        <f>IF(P1383="","",P1383+교과보정값!RZ$18)</f>
        <v>0</v>
      </c>
    </row>
    <row r="1384" spans="2:17">
      <c r="B1384" s="84" t="s">
        <v>2821</v>
      </c>
      <c r="C1384" s="85" t="str">
        <f>IF(D1384="","",D1384+교과보정값!RY$14)</f>
        <v/>
      </c>
      <c r="D1384" s="85" t="str">
        <f>IFERROR(IF(INDEX(교과보정값!$RY:$RY,MATCH($B1384,교과보정값!$RX:$RX,0))="","",INDEX(교과보정값!$RY:$RY,MATCH($B1384,교과보정값!$RX:$RX,0))+IF(INDEX(교과보정값!$SA:$SA,MATCH($B1384,교과보정값!$RX:$RX,0))="인문",교과보정값!RY$6,교과보정값!RZ$6)),"")</f>
        <v/>
      </c>
      <c r="E1384" s="85" t="str">
        <f>IF(D1384="","",D1384+교과보정값!RZ$14)</f>
        <v/>
      </c>
      <c r="F1384" s="86" t="str">
        <f>IF(G1384="","",G1384+교과보정값!RY$15)</f>
        <v/>
      </c>
      <c r="G1384" s="86" t="str">
        <f>IFERROR(IF(INDEX(교과보정값!$RY:$RY,MATCH($B1384,교과보정값!$RX:$RX,0))="","",INDEX(교과보정값!$RY:$RY,MATCH($B1384,교과보정값!$RX:$RX,0))+IF(INDEX(교과보정값!$SA:$SA,MATCH($B1384,교과보정값!$RX:$RX,0))="인문",교과보정값!RY$7,교과보정값!RZ$7)),"")</f>
        <v/>
      </c>
      <c r="H1384" s="86" t="str">
        <f>IF(G1384="","",G1384+교과보정값!RZ$15)</f>
        <v/>
      </c>
      <c r="I1384" s="87" t="str">
        <f>IF(J1384="","",J1384+교과보정값!RY$16)</f>
        <v/>
      </c>
      <c r="J1384" s="87" t="str">
        <f>IFERROR(IF(INDEX(교과보정값!$RY:$RY,MATCH($B1384,교과보정값!$RX:$RX,0))="","",INDEX(교과보정값!$RY:$RY,MATCH($B1384,교과보정값!$RX:$RX,0))+IF(INDEX(교과보정값!$SA:$SA,MATCH($B1384,교과보정값!$RX:$RX,0))="인문",교과보정값!RY$8,교과보정값!RZ$8)),"")</f>
        <v/>
      </c>
      <c r="K1384" s="87" t="str">
        <f>IF(J1384="","",J1384+교과보정값!RZ$16)</f>
        <v/>
      </c>
      <c r="L1384" s="88" t="str">
        <f>IF(M1384="","",M1384+교과보정값!RY$17)</f>
        <v/>
      </c>
      <c r="M1384" s="88" t="str">
        <f>IFERROR(IF(INDEX(교과보정값!$RY:$RY,MATCH($B1384,교과보정값!$RX:$RX,0))="","",INDEX(교과보정값!$RY:$RY,MATCH($B1384,교과보정값!$RX:$RX,0))+IF(INDEX(교과보정값!$SA:$SA,MATCH($B1384,교과보정값!$RX:$RX,0))="인문",교과보정값!RY$9,교과보정값!RZ$9)),"")</f>
        <v/>
      </c>
      <c r="N1384" s="88" t="str">
        <f>IF(M1384="","",M1384+교과보정값!RZ$17)</f>
        <v/>
      </c>
      <c r="O1384" s="89" t="str">
        <f>IF(P1384="","",P1384+교과보정값!RY$18)</f>
        <v/>
      </c>
      <c r="P1384" s="89" t="str">
        <f>IFERROR(IF(INDEX(교과보정값!$RY:$RY,MATCH($B1384,교과보정값!$RX:$RX,0))="","",INDEX(교과보정값!$RY:$RY,MATCH($B1384,교과보정값!$RX:$RX,0))+IF(INDEX(교과보정값!$SA:$SA,MATCH($B1384,교과보정값!$RX:$RX,0))="인문",교과보정값!RY$10,교과보정값!RZ$10)),"")</f>
        <v/>
      </c>
      <c r="Q1384" s="89" t="str">
        <f>IF(P1384="","",P1384+교과보정값!RZ$18)</f>
        <v/>
      </c>
    </row>
    <row r="1385" spans="2:17">
      <c r="B1385" s="84" t="s">
        <v>2822</v>
      </c>
      <c r="C1385" s="85" t="str">
        <f>IF(D1385="","",D1385+교과보정값!RY$14)</f>
        <v/>
      </c>
      <c r="D1385" s="85" t="str">
        <f>IFERROR(IF(INDEX(교과보정값!$RY:$RY,MATCH($B1385,교과보정값!$RX:$RX,0))="","",INDEX(교과보정값!$RY:$RY,MATCH($B1385,교과보정값!$RX:$RX,0))+IF(INDEX(교과보정값!$SA:$SA,MATCH($B1385,교과보정값!$RX:$RX,0))="인문",교과보정값!RY$6,교과보정값!RZ$6)),"")</f>
        <v/>
      </c>
      <c r="E1385" s="85" t="str">
        <f>IF(D1385="","",D1385+교과보정값!RZ$14)</f>
        <v/>
      </c>
      <c r="F1385" s="86" t="str">
        <f>IF(G1385="","",G1385+교과보정값!RY$15)</f>
        <v/>
      </c>
      <c r="G1385" s="86" t="str">
        <f>IFERROR(IF(INDEX(교과보정값!$RY:$RY,MATCH($B1385,교과보정값!$RX:$RX,0))="","",INDEX(교과보정값!$RY:$RY,MATCH($B1385,교과보정값!$RX:$RX,0))+IF(INDEX(교과보정값!$SA:$SA,MATCH($B1385,교과보정값!$RX:$RX,0))="인문",교과보정값!RY$7,교과보정값!RZ$7)),"")</f>
        <v/>
      </c>
      <c r="H1385" s="86" t="str">
        <f>IF(G1385="","",G1385+교과보정값!RZ$15)</f>
        <v/>
      </c>
      <c r="I1385" s="87" t="str">
        <f>IF(J1385="","",J1385+교과보정값!RY$16)</f>
        <v/>
      </c>
      <c r="J1385" s="87" t="str">
        <f>IFERROR(IF(INDEX(교과보정값!$RY:$RY,MATCH($B1385,교과보정값!$RX:$RX,0))="","",INDEX(교과보정값!$RY:$RY,MATCH($B1385,교과보정값!$RX:$RX,0))+IF(INDEX(교과보정값!$SA:$SA,MATCH($B1385,교과보정값!$RX:$RX,0))="인문",교과보정값!RY$8,교과보정값!RZ$8)),"")</f>
        <v/>
      </c>
      <c r="K1385" s="87" t="str">
        <f>IF(J1385="","",J1385+교과보정값!RZ$16)</f>
        <v/>
      </c>
      <c r="L1385" s="88" t="str">
        <f>IF(M1385="","",M1385+교과보정값!RY$17)</f>
        <v/>
      </c>
      <c r="M1385" s="88" t="str">
        <f>IFERROR(IF(INDEX(교과보정값!$RY:$RY,MATCH($B1385,교과보정값!$RX:$RX,0))="","",INDEX(교과보정값!$RY:$RY,MATCH($B1385,교과보정값!$RX:$RX,0))+IF(INDEX(교과보정값!$SA:$SA,MATCH($B1385,교과보정값!$RX:$RX,0))="인문",교과보정값!RY$9,교과보정값!RZ$9)),"")</f>
        <v/>
      </c>
      <c r="N1385" s="88" t="str">
        <f>IF(M1385="","",M1385+교과보정값!RZ$17)</f>
        <v/>
      </c>
      <c r="O1385" s="89" t="str">
        <f>IF(P1385="","",P1385+교과보정값!RY$18)</f>
        <v/>
      </c>
      <c r="P1385" s="89" t="str">
        <f>IFERROR(IF(INDEX(교과보정값!$RY:$RY,MATCH($B1385,교과보정값!$RX:$RX,0))="","",INDEX(교과보정값!$RY:$RY,MATCH($B1385,교과보정값!$RX:$RX,0))+IF(INDEX(교과보정값!$SA:$SA,MATCH($B1385,교과보정값!$RX:$RX,0))="인문",교과보정값!RY$10,교과보정값!RZ$10)),"")</f>
        <v/>
      </c>
      <c r="Q1385" s="89" t="str">
        <f>IF(P1385="","",P1385+교과보정값!RZ$18)</f>
        <v/>
      </c>
    </row>
    <row r="1386" spans="2:17">
      <c r="B1386" s="84" t="s">
        <v>2823</v>
      </c>
      <c r="C1386" s="85" t="str">
        <f>IF(D1386="","",D1386+교과보정값!RY$14)</f>
        <v/>
      </c>
      <c r="D1386" s="85" t="str">
        <f>IFERROR(IF(INDEX(교과보정값!$RY:$RY,MATCH($B1386,교과보정값!$RX:$RX,0))="","",INDEX(교과보정값!$RY:$RY,MATCH($B1386,교과보정값!$RX:$RX,0))+IF(INDEX(교과보정값!$SA:$SA,MATCH($B1386,교과보정값!$RX:$RX,0))="인문",교과보정값!RY$6,교과보정값!RZ$6)),"")</f>
        <v/>
      </c>
      <c r="E1386" s="85" t="str">
        <f>IF(D1386="","",D1386+교과보정값!RZ$14)</f>
        <v/>
      </c>
      <c r="F1386" s="86" t="str">
        <f>IF(G1386="","",G1386+교과보정값!RY$15)</f>
        <v/>
      </c>
      <c r="G1386" s="86" t="str">
        <f>IFERROR(IF(INDEX(교과보정값!$RY:$RY,MATCH($B1386,교과보정값!$RX:$RX,0))="","",INDEX(교과보정값!$RY:$RY,MATCH($B1386,교과보정값!$RX:$RX,0))+IF(INDEX(교과보정값!$SA:$SA,MATCH($B1386,교과보정값!$RX:$RX,0))="인문",교과보정값!RY$7,교과보정값!RZ$7)),"")</f>
        <v/>
      </c>
      <c r="H1386" s="86" t="str">
        <f>IF(G1386="","",G1386+교과보정값!RZ$15)</f>
        <v/>
      </c>
      <c r="I1386" s="87" t="str">
        <f>IF(J1386="","",J1386+교과보정값!RY$16)</f>
        <v/>
      </c>
      <c r="J1386" s="87" t="str">
        <f>IFERROR(IF(INDEX(교과보정값!$RY:$RY,MATCH($B1386,교과보정값!$RX:$RX,0))="","",INDEX(교과보정값!$RY:$RY,MATCH($B1386,교과보정값!$RX:$RX,0))+IF(INDEX(교과보정값!$SA:$SA,MATCH($B1386,교과보정값!$RX:$RX,0))="인문",교과보정값!RY$8,교과보정값!RZ$8)),"")</f>
        <v/>
      </c>
      <c r="K1386" s="87" t="str">
        <f>IF(J1386="","",J1386+교과보정값!RZ$16)</f>
        <v/>
      </c>
      <c r="L1386" s="88" t="str">
        <f>IF(M1386="","",M1386+교과보정값!RY$17)</f>
        <v/>
      </c>
      <c r="M1386" s="88" t="str">
        <f>IFERROR(IF(INDEX(교과보정값!$RY:$RY,MATCH($B1386,교과보정값!$RX:$RX,0))="","",INDEX(교과보정값!$RY:$RY,MATCH($B1386,교과보정값!$RX:$RX,0))+IF(INDEX(교과보정값!$SA:$SA,MATCH($B1386,교과보정값!$RX:$RX,0))="인문",교과보정값!RY$9,교과보정값!RZ$9)),"")</f>
        <v/>
      </c>
      <c r="N1386" s="88" t="str">
        <f>IF(M1386="","",M1386+교과보정값!RZ$17)</f>
        <v/>
      </c>
      <c r="O1386" s="89" t="str">
        <f>IF(P1386="","",P1386+교과보정값!RY$18)</f>
        <v/>
      </c>
      <c r="P1386" s="89" t="str">
        <f>IFERROR(IF(INDEX(교과보정값!$RY:$RY,MATCH($B1386,교과보정값!$RX:$RX,0))="","",INDEX(교과보정값!$RY:$RY,MATCH($B1386,교과보정값!$RX:$RX,0))+IF(INDEX(교과보정값!$SA:$SA,MATCH($B1386,교과보정값!$RX:$RX,0))="인문",교과보정값!RY$10,교과보정값!RZ$10)),"")</f>
        <v/>
      </c>
      <c r="Q1386" s="89" t="str">
        <f>IF(P1386="","",P1386+교과보정값!RZ$18)</f>
        <v/>
      </c>
    </row>
    <row r="1387" spans="2:17">
      <c r="B1387" s="84" t="s">
        <v>2824</v>
      </c>
      <c r="C1387" s="85" t="str">
        <f>IF(D1387="","",D1387+교과보정값!RY$14)</f>
        <v/>
      </c>
      <c r="D1387" s="85" t="str">
        <f>IFERROR(IF(INDEX(교과보정값!$RY:$RY,MATCH($B1387,교과보정값!$RX:$RX,0))="","",INDEX(교과보정값!$RY:$RY,MATCH($B1387,교과보정값!$RX:$RX,0))+IF(INDEX(교과보정값!$SA:$SA,MATCH($B1387,교과보정값!$RX:$RX,0))="인문",교과보정값!RY$6,교과보정값!RZ$6)),"")</f>
        <v/>
      </c>
      <c r="E1387" s="85" t="str">
        <f>IF(D1387="","",D1387+교과보정값!RZ$14)</f>
        <v/>
      </c>
      <c r="F1387" s="86" t="str">
        <f>IF(G1387="","",G1387+교과보정값!RY$15)</f>
        <v/>
      </c>
      <c r="G1387" s="86" t="str">
        <f>IFERROR(IF(INDEX(교과보정값!$RY:$RY,MATCH($B1387,교과보정값!$RX:$RX,0))="","",INDEX(교과보정값!$RY:$RY,MATCH($B1387,교과보정값!$RX:$RX,0))+IF(INDEX(교과보정값!$SA:$SA,MATCH($B1387,교과보정값!$RX:$RX,0))="인문",교과보정값!RY$7,교과보정값!RZ$7)),"")</f>
        <v/>
      </c>
      <c r="H1387" s="86" t="str">
        <f>IF(G1387="","",G1387+교과보정값!RZ$15)</f>
        <v/>
      </c>
      <c r="I1387" s="87" t="str">
        <f>IF(J1387="","",J1387+교과보정값!RY$16)</f>
        <v/>
      </c>
      <c r="J1387" s="87" t="str">
        <f>IFERROR(IF(INDEX(교과보정값!$RY:$RY,MATCH($B1387,교과보정값!$RX:$RX,0))="","",INDEX(교과보정값!$RY:$RY,MATCH($B1387,교과보정값!$RX:$RX,0))+IF(INDEX(교과보정값!$SA:$SA,MATCH($B1387,교과보정값!$RX:$RX,0))="인문",교과보정값!RY$8,교과보정값!RZ$8)),"")</f>
        <v/>
      </c>
      <c r="K1387" s="87" t="str">
        <f>IF(J1387="","",J1387+교과보정값!RZ$16)</f>
        <v/>
      </c>
      <c r="L1387" s="88" t="str">
        <f>IF(M1387="","",M1387+교과보정값!RY$17)</f>
        <v/>
      </c>
      <c r="M1387" s="88" t="str">
        <f>IFERROR(IF(INDEX(교과보정값!$RY:$RY,MATCH($B1387,교과보정값!$RX:$RX,0))="","",INDEX(교과보정값!$RY:$RY,MATCH($B1387,교과보정값!$RX:$RX,0))+IF(INDEX(교과보정값!$SA:$SA,MATCH($B1387,교과보정값!$RX:$RX,0))="인문",교과보정값!RY$9,교과보정값!RZ$9)),"")</f>
        <v/>
      </c>
      <c r="N1387" s="88" t="str">
        <f>IF(M1387="","",M1387+교과보정값!RZ$17)</f>
        <v/>
      </c>
      <c r="O1387" s="89" t="str">
        <f>IF(P1387="","",P1387+교과보정값!RY$18)</f>
        <v/>
      </c>
      <c r="P1387" s="89" t="str">
        <f>IFERROR(IF(INDEX(교과보정값!$RY:$RY,MATCH($B1387,교과보정값!$RX:$RX,0))="","",INDEX(교과보정값!$RY:$RY,MATCH($B1387,교과보정값!$RX:$RX,0))+IF(INDEX(교과보정값!$SA:$SA,MATCH($B1387,교과보정값!$RX:$RX,0))="인문",교과보정값!RY$10,교과보정값!RZ$10)),"")</f>
        <v/>
      </c>
      <c r="Q1387" s="89" t="str">
        <f>IF(P1387="","",P1387+교과보정값!RZ$18)</f>
        <v/>
      </c>
    </row>
    <row r="1389" spans="2:17">
      <c r="B1389" s="159" t="s">
        <v>2825</v>
      </c>
      <c r="C1389" s="154"/>
      <c r="D1389" s="154"/>
      <c r="E1389" s="154"/>
      <c r="F1389" s="154"/>
      <c r="G1389" s="154"/>
      <c r="H1389" s="154"/>
      <c r="I1389" s="154"/>
      <c r="J1389" s="154"/>
      <c r="K1389" s="154"/>
      <c r="L1389" s="154"/>
      <c r="M1389" s="154"/>
      <c r="N1389" s="154"/>
      <c r="O1389" s="154"/>
      <c r="P1389" s="154"/>
      <c r="Q1389" s="155"/>
    </row>
    <row r="1390" spans="2:17">
      <c r="B1390" s="78"/>
      <c r="C1390" s="163" t="s">
        <v>1862</v>
      </c>
      <c r="D1390" s="154"/>
      <c r="E1390" s="155"/>
      <c r="F1390" s="161" t="s">
        <v>1863</v>
      </c>
      <c r="G1390" s="154"/>
      <c r="H1390" s="155"/>
      <c r="I1390" s="162" t="s">
        <v>1864</v>
      </c>
      <c r="J1390" s="154"/>
      <c r="K1390" s="155"/>
      <c r="L1390" s="156" t="s">
        <v>1865</v>
      </c>
      <c r="M1390" s="154"/>
      <c r="N1390" s="155"/>
      <c r="O1390" s="157" t="s">
        <v>1866</v>
      </c>
      <c r="P1390" s="154"/>
      <c r="Q1390" s="155"/>
    </row>
    <row r="1391" spans="2:17">
      <c r="B1391" s="78" t="s">
        <v>1869</v>
      </c>
      <c r="C1391" s="79" t="s">
        <v>19</v>
      </c>
      <c r="D1391" s="79" t="s">
        <v>20</v>
      </c>
      <c r="E1391" s="79" t="s">
        <v>21</v>
      </c>
      <c r="F1391" s="80" t="s">
        <v>19</v>
      </c>
      <c r="G1391" s="80" t="s">
        <v>20</v>
      </c>
      <c r="H1391" s="80" t="s">
        <v>21</v>
      </c>
      <c r="I1391" s="81" t="s">
        <v>19</v>
      </c>
      <c r="J1391" s="81" t="s">
        <v>20</v>
      </c>
      <c r="K1391" s="81" t="s">
        <v>21</v>
      </c>
      <c r="L1391" s="82" t="s">
        <v>19</v>
      </c>
      <c r="M1391" s="82" t="s">
        <v>20</v>
      </c>
      <c r="N1391" s="82" t="s">
        <v>21</v>
      </c>
      <c r="O1391" s="83" t="s">
        <v>19</v>
      </c>
      <c r="P1391" s="83" t="s">
        <v>20</v>
      </c>
      <c r="Q1391" s="83" t="s">
        <v>21</v>
      </c>
    </row>
    <row r="1392" spans="2:17">
      <c r="B1392" s="84" t="s">
        <v>2826</v>
      </c>
      <c r="C1392" s="85">
        <f>IF(D1392="","",D1392+교과보정값!SD$14)</f>
        <v>3.0000000000000002E-2</v>
      </c>
      <c r="D1392" s="85">
        <f>IFERROR(IF(INDEX(교과보정값!$SD:$SD,MATCH($B1392,교과보정값!$SC:$SC,0))="","",INDEX(교과보정값!$SD:$SD,MATCH($B1392,교과보정값!$SC:$SC,0))+IF(INDEX(교과보정값!$SF:$SF,MATCH($B1392,교과보정값!$SC:$SC,0))="인문",교과보정값!SD$6,교과보정값!SE$6)),"")</f>
        <v>-0.02</v>
      </c>
      <c r="E1392" s="85">
        <f>IF(D1392="","",D1392+교과보정값!SE$14)</f>
        <v>-7.0000000000000007E-2</v>
      </c>
      <c r="F1392" s="86">
        <f>IF(G1392="","",G1392+교과보정값!SD$15)</f>
        <v>3.0000000000000002E-2</v>
      </c>
      <c r="G1392" s="86">
        <f>IFERROR(IF(INDEX(교과보정값!$SD:$SD,MATCH($B1392,교과보정값!$SC:$SC,0))="","",INDEX(교과보정값!$SD:$SD,MATCH($B1392,교과보정값!$SC:$SC,0))+IF(INDEX(교과보정값!$SF:$SF,MATCH($B1392,교과보정값!$SC:$SC,0))="인문",교과보정값!SD$7,교과보정값!SE$7)),"")</f>
        <v>-0.02</v>
      </c>
      <c r="H1392" s="86">
        <f>IF(G1392="","",G1392+교과보정값!SE$15)</f>
        <v>-7.0000000000000007E-2</v>
      </c>
      <c r="I1392" s="87">
        <f>IF(J1392="","",J1392+교과보정값!SD$16)</f>
        <v>3.0000000000000002E-2</v>
      </c>
      <c r="J1392" s="87">
        <f>IFERROR(IF(INDEX(교과보정값!$SD:$SD,MATCH($B1392,교과보정값!$SC:$SC,0))="","",INDEX(교과보정값!$SD:$SD,MATCH($B1392,교과보정값!$SC:$SC,0))+IF(INDEX(교과보정값!$SF:$SF,MATCH($B1392,교과보정값!$SC:$SC,0))="인문",교과보정값!SD$8,교과보정값!SE$8)),"")</f>
        <v>-0.02</v>
      </c>
      <c r="K1392" s="87">
        <f>IF(J1392="","",J1392+교과보정값!SE$16)</f>
        <v>-7.0000000000000007E-2</v>
      </c>
      <c r="L1392" s="88">
        <f>IF(M1392="","",M1392+교과보정값!SD$17)</f>
        <v>3.0000000000000002E-2</v>
      </c>
      <c r="M1392" s="88">
        <f>IFERROR(IF(INDEX(교과보정값!$SD:$SD,MATCH($B1392,교과보정값!$SC:$SC,0))="","",INDEX(교과보정값!$SD:$SD,MATCH($B1392,교과보정값!$SC:$SC,0))+IF(INDEX(교과보정값!$SF:$SF,MATCH($B1392,교과보정값!$SC:$SC,0))="인문",교과보정값!SD$9,교과보정값!SE$9)),"")</f>
        <v>-0.02</v>
      </c>
      <c r="N1392" s="88">
        <f>IF(M1392="","",M1392+교과보정값!SE$17)</f>
        <v>-7.0000000000000007E-2</v>
      </c>
      <c r="O1392" s="89">
        <f>IF(P1392="","",P1392+교과보정값!SD$18)</f>
        <v>3.0000000000000002E-2</v>
      </c>
      <c r="P1392" s="89">
        <f>IFERROR(IF(INDEX(교과보정값!$SD:$SD,MATCH($B1392,교과보정값!$SC:$SC,0))="","",INDEX(교과보정값!$SD:$SD,MATCH($B1392,교과보정값!$SC:$SC,0))+IF(INDEX(교과보정값!$SF:$SF,MATCH($B1392,교과보정값!$SC:$SC,0))="인문",교과보정값!SD$10,교과보정값!SE$10)),"")</f>
        <v>-0.02</v>
      </c>
      <c r="Q1392" s="89">
        <f>IF(P1392="","",P1392+교과보정값!SE$18)</f>
        <v>-7.0000000000000007E-2</v>
      </c>
    </row>
    <row r="1393" spans="2:17">
      <c r="B1393" s="84" t="s">
        <v>2827</v>
      </c>
      <c r="C1393" s="85" t="str">
        <f>IF(D1393="","",D1393+교과보정값!SD$14)</f>
        <v/>
      </c>
      <c r="D1393" s="85" t="str">
        <f>IFERROR(IF(INDEX(교과보정값!$SD:$SD,MATCH($B1393,교과보정값!$SC:$SC,0))="","",INDEX(교과보정값!$SD:$SD,MATCH($B1393,교과보정값!$SC:$SC,0))+IF(INDEX(교과보정값!$SF:$SF,MATCH($B1393,교과보정값!$SC:$SC,0))="인문",교과보정값!SD$6,교과보정값!SE$6)),"")</f>
        <v/>
      </c>
      <c r="E1393" s="85" t="str">
        <f>IF(D1393="","",D1393+교과보정값!SE$14)</f>
        <v/>
      </c>
      <c r="F1393" s="86" t="str">
        <f>IF(G1393="","",G1393+교과보정값!SD$15)</f>
        <v/>
      </c>
      <c r="G1393" s="86" t="str">
        <f>IFERROR(IF(INDEX(교과보정값!$SD:$SD,MATCH($B1393,교과보정값!$SC:$SC,0))="","",INDEX(교과보정값!$SD:$SD,MATCH($B1393,교과보정값!$SC:$SC,0))+IF(INDEX(교과보정값!$SF:$SF,MATCH($B1393,교과보정값!$SC:$SC,0))="인문",교과보정값!SD$7,교과보정값!SE$7)),"")</f>
        <v/>
      </c>
      <c r="H1393" s="86" t="str">
        <f>IF(G1393="","",G1393+교과보정값!SE$15)</f>
        <v/>
      </c>
      <c r="I1393" s="87" t="str">
        <f>IF(J1393="","",J1393+교과보정값!SD$16)</f>
        <v/>
      </c>
      <c r="J1393" s="87" t="str">
        <f>IFERROR(IF(INDEX(교과보정값!$SD:$SD,MATCH($B1393,교과보정값!$SC:$SC,0))="","",INDEX(교과보정값!$SD:$SD,MATCH($B1393,교과보정값!$SC:$SC,0))+IF(INDEX(교과보정값!$SF:$SF,MATCH($B1393,교과보정값!$SC:$SC,0))="인문",교과보정값!SD$8,교과보정값!SE$8)),"")</f>
        <v/>
      </c>
      <c r="K1393" s="87" t="str">
        <f>IF(J1393="","",J1393+교과보정값!SE$16)</f>
        <v/>
      </c>
      <c r="L1393" s="88" t="str">
        <f>IF(M1393="","",M1393+교과보정값!SD$17)</f>
        <v/>
      </c>
      <c r="M1393" s="88" t="str">
        <f>IFERROR(IF(INDEX(교과보정값!$SD:$SD,MATCH($B1393,교과보정값!$SC:$SC,0))="","",INDEX(교과보정값!$SD:$SD,MATCH($B1393,교과보정값!$SC:$SC,0))+IF(INDEX(교과보정값!$SF:$SF,MATCH($B1393,교과보정값!$SC:$SC,0))="인문",교과보정값!SD$9,교과보정값!SE$9)),"")</f>
        <v/>
      </c>
      <c r="N1393" s="88" t="str">
        <f>IF(M1393="","",M1393+교과보정값!SE$17)</f>
        <v/>
      </c>
      <c r="O1393" s="89" t="str">
        <f>IF(P1393="","",P1393+교과보정값!SD$18)</f>
        <v/>
      </c>
      <c r="P1393" s="89" t="str">
        <f>IFERROR(IF(INDEX(교과보정값!$SD:$SD,MATCH($B1393,교과보정값!$SC:$SC,0))="","",INDEX(교과보정값!$SD:$SD,MATCH($B1393,교과보정값!$SC:$SC,0))+IF(INDEX(교과보정값!$SF:$SF,MATCH($B1393,교과보정값!$SC:$SC,0))="인문",교과보정값!SD$10,교과보정값!SE$10)),"")</f>
        <v/>
      </c>
      <c r="Q1393" s="89" t="str">
        <f>IF(P1393="","",P1393+교과보정값!SE$18)</f>
        <v/>
      </c>
    </row>
    <row r="1394" spans="2:17">
      <c r="B1394" s="84" t="s">
        <v>2828</v>
      </c>
      <c r="C1394" s="85">
        <f>IF(D1394="","",D1394+교과보정값!SD$14)</f>
        <v>7.0000000000000007E-2</v>
      </c>
      <c r="D1394" s="85">
        <f>IFERROR(IF(INDEX(교과보정값!$SD:$SD,MATCH($B1394,교과보정값!$SC:$SC,0))="","",INDEX(교과보정값!$SD:$SD,MATCH($B1394,교과보정값!$SC:$SC,0))+IF(INDEX(교과보정값!$SF:$SF,MATCH($B1394,교과보정값!$SC:$SC,0))="인문",교과보정값!SD$6,교과보정값!SE$6)),"")</f>
        <v>0.02</v>
      </c>
      <c r="E1394" s="85">
        <f>IF(D1394="","",D1394+교과보정값!SE$14)</f>
        <v>-3.0000000000000002E-2</v>
      </c>
      <c r="F1394" s="86">
        <f>IF(G1394="","",G1394+교과보정값!SD$15)</f>
        <v>7.0000000000000007E-2</v>
      </c>
      <c r="G1394" s="86">
        <f>IFERROR(IF(INDEX(교과보정값!$SD:$SD,MATCH($B1394,교과보정값!$SC:$SC,0))="","",INDEX(교과보정값!$SD:$SD,MATCH($B1394,교과보정값!$SC:$SC,0))+IF(INDEX(교과보정값!$SF:$SF,MATCH($B1394,교과보정값!$SC:$SC,0))="인문",교과보정값!SD$7,교과보정값!SE$7)),"")</f>
        <v>0.02</v>
      </c>
      <c r="H1394" s="86">
        <f>IF(G1394="","",G1394+교과보정값!SE$15)</f>
        <v>-3.0000000000000002E-2</v>
      </c>
      <c r="I1394" s="87">
        <f>IF(J1394="","",J1394+교과보정값!SD$16)</f>
        <v>7.0000000000000007E-2</v>
      </c>
      <c r="J1394" s="87">
        <f>IFERROR(IF(INDEX(교과보정값!$SD:$SD,MATCH($B1394,교과보정값!$SC:$SC,0))="","",INDEX(교과보정값!$SD:$SD,MATCH($B1394,교과보정값!$SC:$SC,0))+IF(INDEX(교과보정값!$SF:$SF,MATCH($B1394,교과보정값!$SC:$SC,0))="인문",교과보정값!SD$8,교과보정값!SE$8)),"")</f>
        <v>0.02</v>
      </c>
      <c r="K1394" s="87">
        <f>IF(J1394="","",J1394+교과보정값!SE$16)</f>
        <v>-3.0000000000000002E-2</v>
      </c>
      <c r="L1394" s="88">
        <f>IF(M1394="","",M1394+교과보정값!SD$17)</f>
        <v>7.0000000000000007E-2</v>
      </c>
      <c r="M1394" s="88">
        <f>IFERROR(IF(INDEX(교과보정값!$SD:$SD,MATCH($B1394,교과보정값!$SC:$SC,0))="","",INDEX(교과보정값!$SD:$SD,MATCH($B1394,교과보정값!$SC:$SC,0))+IF(INDEX(교과보정값!$SF:$SF,MATCH($B1394,교과보정값!$SC:$SC,0))="인문",교과보정값!SD$9,교과보정값!SE$9)),"")</f>
        <v>0.02</v>
      </c>
      <c r="N1394" s="88">
        <f>IF(M1394="","",M1394+교과보정값!SE$17)</f>
        <v>-3.0000000000000002E-2</v>
      </c>
      <c r="O1394" s="89">
        <f>IF(P1394="","",P1394+교과보정값!SD$18)</f>
        <v>7.0000000000000007E-2</v>
      </c>
      <c r="P1394" s="89">
        <f>IFERROR(IF(INDEX(교과보정값!$SD:$SD,MATCH($B1394,교과보정값!$SC:$SC,0))="","",INDEX(교과보정값!$SD:$SD,MATCH($B1394,교과보정값!$SC:$SC,0))+IF(INDEX(교과보정값!$SF:$SF,MATCH($B1394,교과보정값!$SC:$SC,0))="인문",교과보정값!SD$10,교과보정값!SE$10)),"")</f>
        <v>0.02</v>
      </c>
      <c r="Q1394" s="89">
        <f>IF(P1394="","",P1394+교과보정값!SE$18)</f>
        <v>-3.0000000000000002E-2</v>
      </c>
    </row>
    <row r="1395" spans="2:17">
      <c r="B1395" s="84" t="s">
        <v>2829</v>
      </c>
      <c r="C1395" s="85">
        <f>IF(D1395="","",D1395+교과보정값!SD$14)</f>
        <v>0</v>
      </c>
      <c r="D1395" s="85">
        <f>IFERROR(IF(INDEX(교과보정값!$SD:$SD,MATCH($B1395,교과보정값!$SC:$SC,0))="","",INDEX(교과보정값!$SD:$SD,MATCH($B1395,교과보정값!$SC:$SC,0))+IF(INDEX(교과보정값!$SF:$SF,MATCH($B1395,교과보정값!$SC:$SC,0))="인문",교과보정값!SD$6,교과보정값!SE$6)),"")</f>
        <v>-0.05</v>
      </c>
      <c r="E1395" s="85">
        <f>IF(D1395="","",D1395+교과보정값!SE$14)</f>
        <v>-0.1</v>
      </c>
      <c r="F1395" s="86">
        <f>IF(G1395="","",G1395+교과보정값!SD$15)</f>
        <v>0</v>
      </c>
      <c r="G1395" s="86">
        <f>IFERROR(IF(INDEX(교과보정값!$SD:$SD,MATCH($B1395,교과보정값!$SC:$SC,0))="","",INDEX(교과보정값!$SD:$SD,MATCH($B1395,교과보정값!$SC:$SC,0))+IF(INDEX(교과보정값!$SF:$SF,MATCH($B1395,교과보정값!$SC:$SC,0))="인문",교과보정값!SD$7,교과보정값!SE$7)),"")</f>
        <v>-0.05</v>
      </c>
      <c r="H1395" s="86">
        <f>IF(G1395="","",G1395+교과보정값!SE$15)</f>
        <v>-0.1</v>
      </c>
      <c r="I1395" s="87">
        <f>IF(J1395="","",J1395+교과보정값!SD$16)</f>
        <v>0</v>
      </c>
      <c r="J1395" s="87">
        <f>IFERROR(IF(INDEX(교과보정값!$SD:$SD,MATCH($B1395,교과보정값!$SC:$SC,0))="","",INDEX(교과보정값!$SD:$SD,MATCH($B1395,교과보정값!$SC:$SC,0))+IF(INDEX(교과보정값!$SF:$SF,MATCH($B1395,교과보정값!$SC:$SC,0))="인문",교과보정값!SD$8,교과보정값!SE$8)),"")</f>
        <v>-0.05</v>
      </c>
      <c r="K1395" s="87">
        <f>IF(J1395="","",J1395+교과보정값!SE$16)</f>
        <v>-0.1</v>
      </c>
      <c r="L1395" s="88">
        <f>IF(M1395="","",M1395+교과보정값!SD$17)</f>
        <v>0</v>
      </c>
      <c r="M1395" s="88">
        <f>IFERROR(IF(INDEX(교과보정값!$SD:$SD,MATCH($B1395,교과보정값!$SC:$SC,0))="","",INDEX(교과보정값!$SD:$SD,MATCH($B1395,교과보정값!$SC:$SC,0))+IF(INDEX(교과보정값!$SF:$SF,MATCH($B1395,교과보정값!$SC:$SC,0))="인문",교과보정값!SD$9,교과보정값!SE$9)),"")</f>
        <v>-0.05</v>
      </c>
      <c r="N1395" s="88">
        <f>IF(M1395="","",M1395+교과보정값!SE$17)</f>
        <v>-0.1</v>
      </c>
      <c r="O1395" s="89">
        <f>IF(P1395="","",P1395+교과보정값!SD$18)</f>
        <v>0</v>
      </c>
      <c r="P1395" s="89">
        <f>IFERROR(IF(INDEX(교과보정값!$SD:$SD,MATCH($B1395,교과보정값!$SC:$SC,0))="","",INDEX(교과보정값!$SD:$SD,MATCH($B1395,교과보정값!$SC:$SC,0))+IF(INDEX(교과보정값!$SF:$SF,MATCH($B1395,교과보정값!$SC:$SC,0))="인문",교과보정값!SD$10,교과보정값!SE$10)),"")</f>
        <v>-0.05</v>
      </c>
      <c r="Q1395" s="89">
        <f>IF(P1395="","",P1395+교과보정값!SE$18)</f>
        <v>-0.1</v>
      </c>
    </row>
    <row r="1396" spans="2:17">
      <c r="B1396" s="84" t="s">
        <v>2830</v>
      </c>
      <c r="C1396" s="85" t="str">
        <f>IF(D1396="","",D1396+교과보정값!SD$14)</f>
        <v/>
      </c>
      <c r="D1396" s="85" t="str">
        <f>IFERROR(IF(INDEX(교과보정값!$SD:$SD,MATCH($B1396,교과보정값!$SC:$SC,0))="","",INDEX(교과보정값!$SD:$SD,MATCH($B1396,교과보정값!$SC:$SC,0))+IF(INDEX(교과보정값!$SF:$SF,MATCH($B1396,교과보정값!$SC:$SC,0))="인문",교과보정값!SD$6,교과보정값!SE$6)),"")</f>
        <v/>
      </c>
      <c r="E1396" s="85" t="str">
        <f>IF(D1396="","",D1396+교과보정값!SE$14)</f>
        <v/>
      </c>
      <c r="F1396" s="86" t="str">
        <f>IF(G1396="","",G1396+교과보정값!SD$15)</f>
        <v/>
      </c>
      <c r="G1396" s="86" t="str">
        <f>IFERROR(IF(INDEX(교과보정값!$SD:$SD,MATCH($B1396,교과보정값!$SC:$SC,0))="","",INDEX(교과보정값!$SD:$SD,MATCH($B1396,교과보정값!$SC:$SC,0))+IF(INDEX(교과보정값!$SF:$SF,MATCH($B1396,교과보정값!$SC:$SC,0))="인문",교과보정값!SD$7,교과보정값!SE$7)),"")</f>
        <v/>
      </c>
      <c r="H1396" s="86" t="str">
        <f>IF(G1396="","",G1396+교과보정값!SE$15)</f>
        <v/>
      </c>
      <c r="I1396" s="87" t="str">
        <f>IF(J1396="","",J1396+교과보정값!SD$16)</f>
        <v/>
      </c>
      <c r="J1396" s="87" t="str">
        <f>IFERROR(IF(INDEX(교과보정값!$SD:$SD,MATCH($B1396,교과보정값!$SC:$SC,0))="","",INDEX(교과보정값!$SD:$SD,MATCH($B1396,교과보정값!$SC:$SC,0))+IF(INDEX(교과보정값!$SF:$SF,MATCH($B1396,교과보정값!$SC:$SC,0))="인문",교과보정값!SD$8,교과보정값!SE$8)),"")</f>
        <v/>
      </c>
      <c r="K1396" s="87" t="str">
        <f>IF(J1396="","",J1396+교과보정값!SE$16)</f>
        <v/>
      </c>
      <c r="L1396" s="88" t="str">
        <f>IF(M1396="","",M1396+교과보정값!SD$17)</f>
        <v/>
      </c>
      <c r="M1396" s="88" t="str">
        <f>IFERROR(IF(INDEX(교과보정값!$SD:$SD,MATCH($B1396,교과보정값!$SC:$SC,0))="","",INDEX(교과보정값!$SD:$SD,MATCH($B1396,교과보정값!$SC:$SC,0))+IF(INDEX(교과보정값!$SF:$SF,MATCH($B1396,교과보정값!$SC:$SC,0))="인문",교과보정값!SD$9,교과보정값!SE$9)),"")</f>
        <v/>
      </c>
      <c r="N1396" s="88" t="str">
        <f>IF(M1396="","",M1396+교과보정값!SE$17)</f>
        <v/>
      </c>
      <c r="O1396" s="89" t="str">
        <f>IF(P1396="","",P1396+교과보정값!SD$18)</f>
        <v/>
      </c>
      <c r="P1396" s="89" t="str">
        <f>IFERROR(IF(INDEX(교과보정값!$SD:$SD,MATCH($B1396,교과보정값!$SC:$SC,0))="","",INDEX(교과보정값!$SD:$SD,MATCH($B1396,교과보정값!$SC:$SC,0))+IF(INDEX(교과보정값!$SF:$SF,MATCH($B1396,교과보정값!$SC:$SC,0))="인문",교과보정값!SD$10,교과보정값!SE$10)),"")</f>
        <v/>
      </c>
      <c r="Q1396" s="89" t="str">
        <f>IF(P1396="","",P1396+교과보정값!SE$18)</f>
        <v/>
      </c>
    </row>
    <row r="1397" spans="2:17">
      <c r="B1397" s="84" t="s">
        <v>2831</v>
      </c>
      <c r="C1397" s="85">
        <f>IF(D1397="","",D1397+교과보정값!SD$14)</f>
        <v>0.1</v>
      </c>
      <c r="D1397" s="85">
        <f>IFERROR(IF(INDEX(교과보정값!$SD:$SD,MATCH($B1397,교과보정값!$SC:$SC,0))="","",INDEX(교과보정값!$SD:$SD,MATCH($B1397,교과보정값!$SC:$SC,0))+IF(INDEX(교과보정값!$SF:$SF,MATCH($B1397,교과보정값!$SC:$SC,0))="인문",교과보정값!SD$6,교과보정값!SE$6)),"")</f>
        <v>0.05</v>
      </c>
      <c r="E1397" s="85">
        <f>IF(D1397="","",D1397+교과보정값!SE$14)</f>
        <v>0</v>
      </c>
      <c r="F1397" s="86">
        <f>IF(G1397="","",G1397+교과보정값!SD$15)</f>
        <v>0.1</v>
      </c>
      <c r="G1397" s="86">
        <f>IFERROR(IF(INDEX(교과보정값!$SD:$SD,MATCH($B1397,교과보정값!$SC:$SC,0))="","",INDEX(교과보정값!$SD:$SD,MATCH($B1397,교과보정값!$SC:$SC,0))+IF(INDEX(교과보정값!$SF:$SF,MATCH($B1397,교과보정값!$SC:$SC,0))="인문",교과보정값!SD$7,교과보정값!SE$7)),"")</f>
        <v>0.05</v>
      </c>
      <c r="H1397" s="86">
        <f>IF(G1397="","",G1397+교과보정값!SE$15)</f>
        <v>0</v>
      </c>
      <c r="I1397" s="87">
        <f>IF(J1397="","",J1397+교과보정값!SD$16)</f>
        <v>0.1</v>
      </c>
      <c r="J1397" s="87">
        <f>IFERROR(IF(INDEX(교과보정값!$SD:$SD,MATCH($B1397,교과보정값!$SC:$SC,0))="","",INDEX(교과보정값!$SD:$SD,MATCH($B1397,교과보정값!$SC:$SC,0))+IF(INDEX(교과보정값!$SF:$SF,MATCH($B1397,교과보정값!$SC:$SC,0))="인문",교과보정값!SD$8,교과보정값!SE$8)),"")</f>
        <v>0.05</v>
      </c>
      <c r="K1397" s="87">
        <f>IF(J1397="","",J1397+교과보정값!SE$16)</f>
        <v>0</v>
      </c>
      <c r="L1397" s="88">
        <f>IF(M1397="","",M1397+교과보정값!SD$17)</f>
        <v>0.1</v>
      </c>
      <c r="M1397" s="88">
        <f>IFERROR(IF(INDEX(교과보정값!$SD:$SD,MATCH($B1397,교과보정값!$SC:$SC,0))="","",INDEX(교과보정값!$SD:$SD,MATCH($B1397,교과보정값!$SC:$SC,0))+IF(INDEX(교과보정값!$SF:$SF,MATCH($B1397,교과보정값!$SC:$SC,0))="인문",교과보정값!SD$9,교과보정값!SE$9)),"")</f>
        <v>0.05</v>
      </c>
      <c r="N1397" s="88">
        <f>IF(M1397="","",M1397+교과보정값!SE$17)</f>
        <v>0</v>
      </c>
      <c r="O1397" s="89">
        <f>IF(P1397="","",P1397+교과보정값!SD$18)</f>
        <v>0.1</v>
      </c>
      <c r="P1397" s="89">
        <f>IFERROR(IF(INDEX(교과보정값!$SD:$SD,MATCH($B1397,교과보정값!$SC:$SC,0))="","",INDEX(교과보정값!$SD:$SD,MATCH($B1397,교과보정값!$SC:$SC,0))+IF(INDEX(교과보정값!$SF:$SF,MATCH($B1397,교과보정값!$SC:$SC,0))="인문",교과보정값!SD$10,교과보정값!SE$10)),"")</f>
        <v>0.05</v>
      </c>
      <c r="Q1397" s="89">
        <f>IF(P1397="","",P1397+교과보정값!SE$18)</f>
        <v>0</v>
      </c>
    </row>
    <row r="1398" spans="2:17">
      <c r="B1398" s="84" t="s">
        <v>2832</v>
      </c>
      <c r="C1398" s="85" t="str">
        <f>IF(D1398="","",D1398+교과보정값!SD$14)</f>
        <v/>
      </c>
      <c r="D1398" s="85" t="str">
        <f>IFERROR(IF(INDEX(교과보정값!$SD:$SD,MATCH($B1398,교과보정값!$SC:$SC,0))="","",INDEX(교과보정값!$SD:$SD,MATCH($B1398,교과보정값!$SC:$SC,0))+IF(INDEX(교과보정값!$SF:$SF,MATCH($B1398,교과보정값!$SC:$SC,0))="인문",교과보정값!SD$6,교과보정값!SE$6)),"")</f>
        <v/>
      </c>
      <c r="E1398" s="85" t="str">
        <f>IF(D1398="","",D1398+교과보정값!SE$14)</f>
        <v/>
      </c>
      <c r="F1398" s="86" t="str">
        <f>IF(G1398="","",G1398+교과보정값!SD$15)</f>
        <v/>
      </c>
      <c r="G1398" s="86" t="str">
        <f>IFERROR(IF(INDEX(교과보정값!$SD:$SD,MATCH($B1398,교과보정값!$SC:$SC,0))="","",INDEX(교과보정값!$SD:$SD,MATCH($B1398,교과보정값!$SC:$SC,0))+IF(INDEX(교과보정값!$SF:$SF,MATCH($B1398,교과보정값!$SC:$SC,0))="인문",교과보정값!SD$7,교과보정값!SE$7)),"")</f>
        <v/>
      </c>
      <c r="H1398" s="86" t="str">
        <f>IF(G1398="","",G1398+교과보정값!SE$15)</f>
        <v/>
      </c>
      <c r="I1398" s="87" t="str">
        <f>IF(J1398="","",J1398+교과보정값!SD$16)</f>
        <v/>
      </c>
      <c r="J1398" s="87" t="str">
        <f>IFERROR(IF(INDEX(교과보정값!$SD:$SD,MATCH($B1398,교과보정값!$SC:$SC,0))="","",INDEX(교과보정값!$SD:$SD,MATCH($B1398,교과보정값!$SC:$SC,0))+IF(INDEX(교과보정값!$SF:$SF,MATCH($B1398,교과보정값!$SC:$SC,0))="인문",교과보정값!SD$8,교과보정값!SE$8)),"")</f>
        <v/>
      </c>
      <c r="K1398" s="87" t="str">
        <f>IF(J1398="","",J1398+교과보정값!SE$16)</f>
        <v/>
      </c>
      <c r="L1398" s="88" t="str">
        <f>IF(M1398="","",M1398+교과보정값!SD$17)</f>
        <v/>
      </c>
      <c r="M1398" s="88" t="str">
        <f>IFERROR(IF(INDEX(교과보정값!$SD:$SD,MATCH($B1398,교과보정값!$SC:$SC,0))="","",INDEX(교과보정값!$SD:$SD,MATCH($B1398,교과보정값!$SC:$SC,0))+IF(INDEX(교과보정값!$SF:$SF,MATCH($B1398,교과보정값!$SC:$SC,0))="인문",교과보정값!SD$9,교과보정값!SE$9)),"")</f>
        <v/>
      </c>
      <c r="N1398" s="88" t="str">
        <f>IF(M1398="","",M1398+교과보정값!SE$17)</f>
        <v/>
      </c>
      <c r="O1398" s="89" t="str">
        <f>IF(P1398="","",P1398+교과보정값!SD$18)</f>
        <v/>
      </c>
      <c r="P1398" s="89" t="str">
        <f>IFERROR(IF(INDEX(교과보정값!$SD:$SD,MATCH($B1398,교과보정값!$SC:$SC,0))="","",INDEX(교과보정값!$SD:$SD,MATCH($B1398,교과보정값!$SC:$SC,0))+IF(INDEX(교과보정값!$SF:$SF,MATCH($B1398,교과보정값!$SC:$SC,0))="인문",교과보정값!SD$10,교과보정값!SE$10)),"")</f>
        <v/>
      </c>
      <c r="Q1398" s="89" t="str">
        <f>IF(P1398="","",P1398+교과보정값!SE$18)</f>
        <v/>
      </c>
    </row>
    <row r="1399" spans="2:17">
      <c r="B1399" s="84" t="s">
        <v>2833</v>
      </c>
      <c r="C1399" s="85" t="str">
        <f>IF(D1399="","",D1399+교과보정값!SD$14)</f>
        <v/>
      </c>
      <c r="D1399" s="85" t="str">
        <f>IFERROR(IF(INDEX(교과보정값!$SD:$SD,MATCH($B1399,교과보정값!$SC:$SC,0))="","",INDEX(교과보정값!$SD:$SD,MATCH($B1399,교과보정값!$SC:$SC,0))+IF(INDEX(교과보정값!$SF:$SF,MATCH($B1399,교과보정값!$SC:$SC,0))="인문",교과보정값!SD$6,교과보정값!SE$6)),"")</f>
        <v/>
      </c>
      <c r="E1399" s="85" t="str">
        <f>IF(D1399="","",D1399+교과보정값!SE$14)</f>
        <v/>
      </c>
      <c r="F1399" s="86" t="str">
        <f>IF(G1399="","",G1399+교과보정값!SD$15)</f>
        <v/>
      </c>
      <c r="G1399" s="86" t="str">
        <f>IFERROR(IF(INDEX(교과보정값!$SD:$SD,MATCH($B1399,교과보정값!$SC:$SC,0))="","",INDEX(교과보정값!$SD:$SD,MATCH($B1399,교과보정값!$SC:$SC,0))+IF(INDEX(교과보정값!$SF:$SF,MATCH($B1399,교과보정값!$SC:$SC,0))="인문",교과보정값!SD$7,교과보정값!SE$7)),"")</f>
        <v/>
      </c>
      <c r="H1399" s="86" t="str">
        <f>IF(G1399="","",G1399+교과보정값!SE$15)</f>
        <v/>
      </c>
      <c r="I1399" s="87" t="str">
        <f>IF(J1399="","",J1399+교과보정값!SD$16)</f>
        <v/>
      </c>
      <c r="J1399" s="87" t="str">
        <f>IFERROR(IF(INDEX(교과보정값!$SD:$SD,MATCH($B1399,교과보정값!$SC:$SC,0))="","",INDEX(교과보정값!$SD:$SD,MATCH($B1399,교과보정값!$SC:$SC,0))+IF(INDEX(교과보정값!$SF:$SF,MATCH($B1399,교과보정값!$SC:$SC,0))="인문",교과보정값!SD$8,교과보정값!SE$8)),"")</f>
        <v/>
      </c>
      <c r="K1399" s="87" t="str">
        <f>IF(J1399="","",J1399+교과보정값!SE$16)</f>
        <v/>
      </c>
      <c r="L1399" s="88" t="str">
        <f>IF(M1399="","",M1399+교과보정값!SD$17)</f>
        <v/>
      </c>
      <c r="M1399" s="88" t="str">
        <f>IFERROR(IF(INDEX(교과보정값!$SD:$SD,MATCH($B1399,교과보정값!$SC:$SC,0))="","",INDEX(교과보정값!$SD:$SD,MATCH($B1399,교과보정값!$SC:$SC,0))+IF(INDEX(교과보정값!$SF:$SF,MATCH($B1399,교과보정값!$SC:$SC,0))="인문",교과보정값!SD$9,교과보정값!SE$9)),"")</f>
        <v/>
      </c>
      <c r="N1399" s="88" t="str">
        <f>IF(M1399="","",M1399+교과보정값!SE$17)</f>
        <v/>
      </c>
      <c r="O1399" s="89" t="str">
        <f>IF(P1399="","",P1399+교과보정값!SD$18)</f>
        <v/>
      </c>
      <c r="P1399" s="89" t="str">
        <f>IFERROR(IF(INDEX(교과보정값!$SD:$SD,MATCH($B1399,교과보정값!$SC:$SC,0))="","",INDEX(교과보정값!$SD:$SD,MATCH($B1399,교과보정값!$SC:$SC,0))+IF(INDEX(교과보정값!$SF:$SF,MATCH($B1399,교과보정값!$SC:$SC,0))="인문",교과보정값!SD$10,교과보정값!SE$10)),"")</f>
        <v/>
      </c>
      <c r="Q1399" s="89" t="str">
        <f>IF(P1399="","",P1399+교과보정값!SE$18)</f>
        <v/>
      </c>
    </row>
    <row r="1400" spans="2:17">
      <c r="B1400" s="84" t="s">
        <v>2834</v>
      </c>
      <c r="C1400" s="85" t="str">
        <f>IF(D1400="","",D1400+교과보정값!SD$14)</f>
        <v/>
      </c>
      <c r="D1400" s="85" t="str">
        <f>IFERROR(IF(INDEX(교과보정값!$SD:$SD,MATCH($B1400,교과보정값!$SC:$SC,0))="","",INDEX(교과보정값!$SD:$SD,MATCH($B1400,교과보정값!$SC:$SC,0))+IF(INDEX(교과보정값!$SF:$SF,MATCH($B1400,교과보정값!$SC:$SC,0))="인문",교과보정값!SD$6,교과보정값!SE$6)),"")</f>
        <v/>
      </c>
      <c r="E1400" s="85" t="str">
        <f>IF(D1400="","",D1400+교과보정값!SE$14)</f>
        <v/>
      </c>
      <c r="F1400" s="86" t="str">
        <f>IF(G1400="","",G1400+교과보정값!SD$15)</f>
        <v/>
      </c>
      <c r="G1400" s="86" t="str">
        <f>IFERROR(IF(INDEX(교과보정값!$SD:$SD,MATCH($B1400,교과보정값!$SC:$SC,0))="","",INDEX(교과보정값!$SD:$SD,MATCH($B1400,교과보정값!$SC:$SC,0))+IF(INDEX(교과보정값!$SF:$SF,MATCH($B1400,교과보정값!$SC:$SC,0))="인문",교과보정값!SD$7,교과보정값!SE$7)),"")</f>
        <v/>
      </c>
      <c r="H1400" s="86" t="str">
        <f>IF(G1400="","",G1400+교과보정값!SE$15)</f>
        <v/>
      </c>
      <c r="I1400" s="87" t="str">
        <f>IF(J1400="","",J1400+교과보정값!SD$16)</f>
        <v/>
      </c>
      <c r="J1400" s="87" t="str">
        <f>IFERROR(IF(INDEX(교과보정값!$SD:$SD,MATCH($B1400,교과보정값!$SC:$SC,0))="","",INDEX(교과보정값!$SD:$SD,MATCH($B1400,교과보정값!$SC:$SC,0))+IF(INDEX(교과보정값!$SF:$SF,MATCH($B1400,교과보정값!$SC:$SC,0))="인문",교과보정값!SD$8,교과보정값!SE$8)),"")</f>
        <v/>
      </c>
      <c r="K1400" s="87" t="str">
        <f>IF(J1400="","",J1400+교과보정값!SE$16)</f>
        <v/>
      </c>
      <c r="L1400" s="88" t="str">
        <f>IF(M1400="","",M1400+교과보정값!SD$17)</f>
        <v/>
      </c>
      <c r="M1400" s="88" t="str">
        <f>IFERROR(IF(INDEX(교과보정값!$SD:$SD,MATCH($B1400,교과보정값!$SC:$SC,0))="","",INDEX(교과보정값!$SD:$SD,MATCH($B1400,교과보정값!$SC:$SC,0))+IF(INDEX(교과보정값!$SF:$SF,MATCH($B1400,교과보정값!$SC:$SC,0))="인문",교과보정값!SD$9,교과보정값!SE$9)),"")</f>
        <v/>
      </c>
      <c r="N1400" s="88" t="str">
        <f>IF(M1400="","",M1400+교과보정값!SE$17)</f>
        <v/>
      </c>
      <c r="O1400" s="89" t="str">
        <f>IF(P1400="","",P1400+교과보정값!SD$18)</f>
        <v/>
      </c>
      <c r="P1400" s="89" t="str">
        <f>IFERROR(IF(INDEX(교과보정값!$SD:$SD,MATCH($B1400,교과보정값!$SC:$SC,0))="","",INDEX(교과보정값!$SD:$SD,MATCH($B1400,교과보정값!$SC:$SC,0))+IF(INDEX(교과보정값!$SF:$SF,MATCH($B1400,교과보정값!$SC:$SC,0))="인문",교과보정값!SD$10,교과보정값!SE$10)),"")</f>
        <v/>
      </c>
      <c r="Q1400" s="89" t="str">
        <f>IF(P1400="","",P1400+교과보정값!SE$18)</f>
        <v/>
      </c>
    </row>
    <row r="1401" spans="2:17">
      <c r="B1401" s="84" t="s">
        <v>2835</v>
      </c>
      <c r="C1401" s="85" t="str">
        <f>IF(D1401="","",D1401+교과보정값!SD$14)</f>
        <v/>
      </c>
      <c r="D1401" s="85" t="str">
        <f>IFERROR(IF(INDEX(교과보정값!$SD:$SD,MATCH($B1401,교과보정값!$SC:$SC,0))="","",INDEX(교과보정값!$SD:$SD,MATCH($B1401,교과보정값!$SC:$SC,0))+IF(INDEX(교과보정값!$SF:$SF,MATCH($B1401,교과보정값!$SC:$SC,0))="인문",교과보정값!SD$6,교과보정값!SE$6)),"")</f>
        <v/>
      </c>
      <c r="E1401" s="85" t="str">
        <f>IF(D1401="","",D1401+교과보정값!SE$14)</f>
        <v/>
      </c>
      <c r="F1401" s="86" t="str">
        <f>IF(G1401="","",G1401+교과보정값!SD$15)</f>
        <v/>
      </c>
      <c r="G1401" s="86" t="str">
        <f>IFERROR(IF(INDEX(교과보정값!$SD:$SD,MATCH($B1401,교과보정값!$SC:$SC,0))="","",INDEX(교과보정값!$SD:$SD,MATCH($B1401,교과보정값!$SC:$SC,0))+IF(INDEX(교과보정값!$SF:$SF,MATCH($B1401,교과보정값!$SC:$SC,0))="인문",교과보정값!SD$7,교과보정값!SE$7)),"")</f>
        <v/>
      </c>
      <c r="H1401" s="86" t="str">
        <f>IF(G1401="","",G1401+교과보정값!SE$15)</f>
        <v/>
      </c>
      <c r="I1401" s="87" t="str">
        <f>IF(J1401="","",J1401+교과보정값!SD$16)</f>
        <v/>
      </c>
      <c r="J1401" s="87" t="str">
        <f>IFERROR(IF(INDEX(교과보정값!$SD:$SD,MATCH($B1401,교과보정값!$SC:$SC,0))="","",INDEX(교과보정값!$SD:$SD,MATCH($B1401,교과보정값!$SC:$SC,0))+IF(INDEX(교과보정값!$SF:$SF,MATCH($B1401,교과보정값!$SC:$SC,0))="인문",교과보정값!SD$8,교과보정값!SE$8)),"")</f>
        <v/>
      </c>
      <c r="K1401" s="87" t="str">
        <f>IF(J1401="","",J1401+교과보정값!SE$16)</f>
        <v/>
      </c>
      <c r="L1401" s="88" t="str">
        <f>IF(M1401="","",M1401+교과보정값!SD$17)</f>
        <v/>
      </c>
      <c r="M1401" s="88" t="str">
        <f>IFERROR(IF(INDEX(교과보정값!$SD:$SD,MATCH($B1401,교과보정값!$SC:$SC,0))="","",INDEX(교과보정값!$SD:$SD,MATCH($B1401,교과보정값!$SC:$SC,0))+IF(INDEX(교과보정값!$SF:$SF,MATCH($B1401,교과보정값!$SC:$SC,0))="인문",교과보정값!SD$9,교과보정값!SE$9)),"")</f>
        <v/>
      </c>
      <c r="N1401" s="88" t="str">
        <f>IF(M1401="","",M1401+교과보정값!SE$17)</f>
        <v/>
      </c>
      <c r="O1401" s="89" t="str">
        <f>IF(P1401="","",P1401+교과보정값!SD$18)</f>
        <v/>
      </c>
      <c r="P1401" s="89" t="str">
        <f>IFERROR(IF(INDEX(교과보정값!$SD:$SD,MATCH($B1401,교과보정값!$SC:$SC,0))="","",INDEX(교과보정값!$SD:$SD,MATCH($B1401,교과보정값!$SC:$SC,0))+IF(INDEX(교과보정값!$SF:$SF,MATCH($B1401,교과보정값!$SC:$SC,0))="인문",교과보정값!SD$10,교과보정값!SE$10)),"")</f>
        <v/>
      </c>
      <c r="Q1401" s="89" t="str">
        <f>IF(P1401="","",P1401+교과보정값!SE$18)</f>
        <v/>
      </c>
    </row>
    <row r="1403" spans="2:17">
      <c r="B1403" s="159" t="s">
        <v>2836</v>
      </c>
      <c r="C1403" s="154"/>
      <c r="D1403" s="154"/>
      <c r="E1403" s="154"/>
      <c r="F1403" s="154"/>
      <c r="G1403" s="154"/>
      <c r="H1403" s="154"/>
      <c r="I1403" s="154"/>
      <c r="J1403" s="154"/>
      <c r="K1403" s="154"/>
      <c r="L1403" s="154"/>
      <c r="M1403" s="154"/>
      <c r="N1403" s="154"/>
      <c r="O1403" s="154"/>
      <c r="P1403" s="154"/>
      <c r="Q1403" s="155"/>
    </row>
    <row r="1404" spans="2:17">
      <c r="B1404" s="78"/>
      <c r="C1404" s="163" t="s">
        <v>1862</v>
      </c>
      <c r="D1404" s="154"/>
      <c r="E1404" s="155"/>
      <c r="F1404" s="161" t="s">
        <v>1863</v>
      </c>
      <c r="G1404" s="154"/>
      <c r="H1404" s="155"/>
      <c r="I1404" s="162" t="s">
        <v>1864</v>
      </c>
      <c r="J1404" s="154"/>
      <c r="K1404" s="155"/>
      <c r="L1404" s="156" t="s">
        <v>1865</v>
      </c>
      <c r="M1404" s="154"/>
      <c r="N1404" s="155"/>
      <c r="O1404" s="157" t="s">
        <v>1866</v>
      </c>
      <c r="P1404" s="154"/>
      <c r="Q1404" s="155"/>
    </row>
    <row r="1405" spans="2:17">
      <c r="B1405" s="78" t="s">
        <v>1869</v>
      </c>
      <c r="C1405" s="79" t="s">
        <v>19</v>
      </c>
      <c r="D1405" s="79" t="s">
        <v>20</v>
      </c>
      <c r="E1405" s="79" t="s">
        <v>21</v>
      </c>
      <c r="F1405" s="80" t="s">
        <v>19</v>
      </c>
      <c r="G1405" s="80" t="s">
        <v>20</v>
      </c>
      <c r="H1405" s="80" t="s">
        <v>21</v>
      </c>
      <c r="I1405" s="81" t="s">
        <v>19</v>
      </c>
      <c r="J1405" s="81" t="s">
        <v>20</v>
      </c>
      <c r="K1405" s="81" t="s">
        <v>21</v>
      </c>
      <c r="L1405" s="82" t="s">
        <v>19</v>
      </c>
      <c r="M1405" s="82" t="s">
        <v>20</v>
      </c>
      <c r="N1405" s="82" t="s">
        <v>21</v>
      </c>
      <c r="O1405" s="83" t="s">
        <v>19</v>
      </c>
      <c r="P1405" s="83" t="s">
        <v>20</v>
      </c>
      <c r="Q1405" s="83" t="s">
        <v>21</v>
      </c>
    </row>
    <row r="1406" spans="2:17">
      <c r="B1406" s="84" t="s">
        <v>2837</v>
      </c>
      <c r="C1406" s="85">
        <f>IF(D1406="","",D1406+교과보정값!SI$14)</f>
        <v>3.0000000000000002E-2</v>
      </c>
      <c r="D1406" s="85">
        <f>IFERROR(IF(INDEX(교과보정값!$SI:$SI,MATCH($B1406,교과보정값!$SH:$SH,0))="","",INDEX(교과보정값!$SI:$SI,MATCH($B1406,교과보정값!$SH:$SH,0))+IF(INDEX(교과보정값!$SK:$SK,MATCH($B1406,교과보정값!$SH:$SH,0))="인문",교과보정값!SI$6,교과보정값!SJ$6)),"")</f>
        <v>-0.02</v>
      </c>
      <c r="E1406" s="85">
        <f>IF(D1406="","",D1406+교과보정값!SJ$14)</f>
        <v>-7.0000000000000007E-2</v>
      </c>
      <c r="F1406" s="86">
        <f>IF(G1406="","",G1406+교과보정값!SI$15)</f>
        <v>3.0000000000000002E-2</v>
      </c>
      <c r="G1406" s="86">
        <f>IFERROR(IF(INDEX(교과보정값!$SI:$SI,MATCH($B1406,교과보정값!$SH:$SH,0))="","",INDEX(교과보정값!$SI:$SI,MATCH($B1406,교과보정값!$SH:$SH,0))+IF(INDEX(교과보정값!$SK:$SK,MATCH($B1406,교과보정값!$SH:$SH,0))="인문",교과보정값!SI$7,교과보정값!SJ$7)),"")</f>
        <v>-0.02</v>
      </c>
      <c r="H1406" s="86">
        <f>IF(G1406="","",G1406+교과보정값!SJ$15)</f>
        <v>-7.0000000000000007E-2</v>
      </c>
      <c r="I1406" s="87">
        <f>IF(J1406="","",J1406+교과보정값!SI$16)</f>
        <v>3.0000000000000002E-2</v>
      </c>
      <c r="J1406" s="87">
        <f>IFERROR(IF(INDEX(교과보정값!$SI:$SI,MATCH($B1406,교과보정값!$SH:$SH,0))="","",INDEX(교과보정값!$SI:$SI,MATCH($B1406,교과보정값!$SH:$SH,0))+IF(INDEX(교과보정값!$SK:$SK,MATCH($B1406,교과보정값!$SH:$SH,0))="인문",교과보정값!SI$8,교과보정값!SJ$8)),"")</f>
        <v>-0.02</v>
      </c>
      <c r="K1406" s="87">
        <f>IF(J1406="","",J1406+교과보정값!SJ$16)</f>
        <v>-7.0000000000000007E-2</v>
      </c>
      <c r="L1406" s="88">
        <f>IF(M1406="","",M1406+교과보정값!SI$17)</f>
        <v>3.0000000000000002E-2</v>
      </c>
      <c r="M1406" s="88">
        <f>IFERROR(IF(INDEX(교과보정값!$SI:$SI,MATCH($B1406,교과보정값!$SH:$SH,0))="","",INDEX(교과보정값!$SI:$SI,MATCH($B1406,교과보정값!$SH:$SH,0))+IF(INDEX(교과보정값!$SK:$SK,MATCH($B1406,교과보정값!$SH:$SH,0))="인문",교과보정값!SI$9,교과보정값!SJ$9)),"")</f>
        <v>-0.02</v>
      </c>
      <c r="N1406" s="88">
        <f>IF(M1406="","",M1406+교과보정값!SJ$17)</f>
        <v>-7.0000000000000007E-2</v>
      </c>
      <c r="O1406" s="89">
        <f>IF(P1406="","",P1406+교과보정값!SI$18)</f>
        <v>3.0000000000000002E-2</v>
      </c>
      <c r="P1406" s="89">
        <f>IFERROR(IF(INDEX(교과보정값!$SI:$SI,MATCH($B1406,교과보정값!$SH:$SH,0))="","",INDEX(교과보정값!$SI:$SI,MATCH($B1406,교과보정값!$SH:$SH,0))+IF(INDEX(교과보정값!$SK:$SK,MATCH($B1406,교과보정값!$SH:$SH,0))="인문",교과보정값!SI$10,교과보정값!SJ$10)),"")</f>
        <v>-0.02</v>
      </c>
      <c r="Q1406" s="89">
        <f>IF(P1406="","",P1406+교과보정값!SJ$18)</f>
        <v>-7.0000000000000007E-2</v>
      </c>
    </row>
    <row r="1407" spans="2:17">
      <c r="B1407" s="84" t="s">
        <v>2838</v>
      </c>
      <c r="C1407" s="85" t="str">
        <f>IF(D1407="","",D1407+교과보정값!SI$14)</f>
        <v/>
      </c>
      <c r="D1407" s="85" t="str">
        <f>IFERROR(IF(INDEX(교과보정값!$SI:$SI,MATCH($B1407,교과보정값!$SH:$SH,0))="","",INDEX(교과보정값!$SI:$SI,MATCH($B1407,교과보정값!$SH:$SH,0))+IF(INDEX(교과보정값!$SK:$SK,MATCH($B1407,교과보정값!$SH:$SH,0))="인문",교과보정값!SI$6,교과보정값!SJ$6)),"")</f>
        <v/>
      </c>
      <c r="E1407" s="85" t="str">
        <f>IF(D1407="","",D1407+교과보정값!SJ$14)</f>
        <v/>
      </c>
      <c r="F1407" s="86" t="str">
        <f>IF(G1407="","",G1407+교과보정값!SI$15)</f>
        <v/>
      </c>
      <c r="G1407" s="86" t="str">
        <f>IFERROR(IF(INDEX(교과보정값!$SI:$SI,MATCH($B1407,교과보정값!$SH:$SH,0))="","",INDEX(교과보정값!$SI:$SI,MATCH($B1407,교과보정값!$SH:$SH,0))+IF(INDEX(교과보정값!$SK:$SK,MATCH($B1407,교과보정값!$SH:$SH,0))="인문",교과보정값!SI$7,교과보정값!SJ$7)),"")</f>
        <v/>
      </c>
      <c r="H1407" s="86" t="str">
        <f>IF(G1407="","",G1407+교과보정값!SJ$15)</f>
        <v/>
      </c>
      <c r="I1407" s="87" t="str">
        <f>IF(J1407="","",J1407+교과보정값!SI$16)</f>
        <v/>
      </c>
      <c r="J1407" s="87" t="str">
        <f>IFERROR(IF(INDEX(교과보정값!$SI:$SI,MATCH($B1407,교과보정값!$SH:$SH,0))="","",INDEX(교과보정값!$SI:$SI,MATCH($B1407,교과보정값!$SH:$SH,0))+IF(INDEX(교과보정값!$SK:$SK,MATCH($B1407,교과보정값!$SH:$SH,0))="인문",교과보정값!SI$8,교과보정값!SJ$8)),"")</f>
        <v/>
      </c>
      <c r="K1407" s="87" t="str">
        <f>IF(J1407="","",J1407+교과보정값!SJ$16)</f>
        <v/>
      </c>
      <c r="L1407" s="88" t="str">
        <f>IF(M1407="","",M1407+교과보정값!SI$17)</f>
        <v/>
      </c>
      <c r="M1407" s="88" t="str">
        <f>IFERROR(IF(INDEX(교과보정값!$SI:$SI,MATCH($B1407,교과보정값!$SH:$SH,0))="","",INDEX(교과보정값!$SI:$SI,MATCH($B1407,교과보정값!$SH:$SH,0))+IF(INDEX(교과보정값!$SK:$SK,MATCH($B1407,교과보정값!$SH:$SH,0))="인문",교과보정값!SI$9,교과보정값!SJ$9)),"")</f>
        <v/>
      </c>
      <c r="N1407" s="88" t="str">
        <f>IF(M1407="","",M1407+교과보정값!SJ$17)</f>
        <v/>
      </c>
      <c r="O1407" s="89" t="str">
        <f>IF(P1407="","",P1407+교과보정값!SI$18)</f>
        <v/>
      </c>
      <c r="P1407" s="89" t="str">
        <f>IFERROR(IF(INDEX(교과보정값!$SI:$SI,MATCH($B1407,교과보정값!$SH:$SH,0))="","",INDEX(교과보정값!$SI:$SI,MATCH($B1407,교과보정값!$SH:$SH,0))+IF(INDEX(교과보정값!$SK:$SK,MATCH($B1407,교과보정값!$SH:$SH,0))="인문",교과보정값!SI$10,교과보정값!SJ$10)),"")</f>
        <v/>
      </c>
      <c r="Q1407" s="89" t="str">
        <f>IF(P1407="","",P1407+교과보정값!SJ$18)</f>
        <v/>
      </c>
    </row>
    <row r="1408" spans="2:17">
      <c r="B1408" s="84" t="s">
        <v>2839</v>
      </c>
      <c r="C1408" s="85">
        <f>IF(D1408="","",D1408+교과보정값!SI$14)</f>
        <v>7.0000000000000007E-2</v>
      </c>
      <c r="D1408" s="85">
        <f>IFERROR(IF(INDEX(교과보정값!$SI:$SI,MATCH($B1408,교과보정값!$SH:$SH,0))="","",INDEX(교과보정값!$SI:$SI,MATCH($B1408,교과보정값!$SH:$SH,0))+IF(INDEX(교과보정값!$SK:$SK,MATCH($B1408,교과보정값!$SH:$SH,0))="인문",교과보정값!SI$6,교과보정값!SJ$6)),"")</f>
        <v>0.02</v>
      </c>
      <c r="E1408" s="85">
        <f>IF(D1408="","",D1408+교과보정값!SJ$14)</f>
        <v>-3.0000000000000002E-2</v>
      </c>
      <c r="F1408" s="86">
        <f>IF(G1408="","",G1408+교과보정값!SI$15)</f>
        <v>7.0000000000000007E-2</v>
      </c>
      <c r="G1408" s="86">
        <f>IFERROR(IF(INDEX(교과보정값!$SI:$SI,MATCH($B1408,교과보정값!$SH:$SH,0))="","",INDEX(교과보정값!$SI:$SI,MATCH($B1408,교과보정값!$SH:$SH,0))+IF(INDEX(교과보정값!$SK:$SK,MATCH($B1408,교과보정값!$SH:$SH,0))="인문",교과보정값!SI$7,교과보정값!SJ$7)),"")</f>
        <v>0.02</v>
      </c>
      <c r="H1408" s="86">
        <f>IF(G1408="","",G1408+교과보정값!SJ$15)</f>
        <v>-3.0000000000000002E-2</v>
      </c>
      <c r="I1408" s="87">
        <f>IF(J1408="","",J1408+교과보정값!SI$16)</f>
        <v>7.0000000000000007E-2</v>
      </c>
      <c r="J1408" s="87">
        <f>IFERROR(IF(INDEX(교과보정값!$SI:$SI,MATCH($B1408,교과보정값!$SH:$SH,0))="","",INDEX(교과보정값!$SI:$SI,MATCH($B1408,교과보정값!$SH:$SH,0))+IF(INDEX(교과보정값!$SK:$SK,MATCH($B1408,교과보정값!$SH:$SH,0))="인문",교과보정값!SI$8,교과보정값!SJ$8)),"")</f>
        <v>0.02</v>
      </c>
      <c r="K1408" s="87">
        <f>IF(J1408="","",J1408+교과보정값!SJ$16)</f>
        <v>-3.0000000000000002E-2</v>
      </c>
      <c r="L1408" s="88">
        <f>IF(M1408="","",M1408+교과보정값!SI$17)</f>
        <v>7.0000000000000007E-2</v>
      </c>
      <c r="M1408" s="88">
        <f>IFERROR(IF(INDEX(교과보정값!$SI:$SI,MATCH($B1408,교과보정값!$SH:$SH,0))="","",INDEX(교과보정값!$SI:$SI,MATCH($B1408,교과보정값!$SH:$SH,0))+IF(INDEX(교과보정값!$SK:$SK,MATCH($B1408,교과보정값!$SH:$SH,0))="인문",교과보정값!SI$9,교과보정값!SJ$9)),"")</f>
        <v>0.02</v>
      </c>
      <c r="N1408" s="88">
        <f>IF(M1408="","",M1408+교과보정값!SJ$17)</f>
        <v>-3.0000000000000002E-2</v>
      </c>
      <c r="O1408" s="89">
        <f>IF(P1408="","",P1408+교과보정값!SI$18)</f>
        <v>7.0000000000000007E-2</v>
      </c>
      <c r="P1408" s="89">
        <f>IFERROR(IF(INDEX(교과보정값!$SI:$SI,MATCH($B1408,교과보정값!$SH:$SH,0))="","",INDEX(교과보정값!$SI:$SI,MATCH($B1408,교과보정값!$SH:$SH,0))+IF(INDEX(교과보정값!$SK:$SK,MATCH($B1408,교과보정값!$SH:$SH,0))="인문",교과보정값!SI$10,교과보정값!SJ$10)),"")</f>
        <v>0.02</v>
      </c>
      <c r="Q1408" s="89">
        <f>IF(P1408="","",P1408+교과보정값!SJ$18)</f>
        <v>-3.0000000000000002E-2</v>
      </c>
    </row>
    <row r="1409" spans="2:17">
      <c r="B1409" s="84" t="s">
        <v>2840</v>
      </c>
      <c r="C1409" s="85">
        <f>IF(D1409="","",D1409+교과보정값!SI$14)</f>
        <v>0</v>
      </c>
      <c r="D1409" s="85">
        <f>IFERROR(IF(INDEX(교과보정값!$SI:$SI,MATCH($B1409,교과보정값!$SH:$SH,0))="","",INDEX(교과보정값!$SI:$SI,MATCH($B1409,교과보정값!$SH:$SH,0))+IF(INDEX(교과보정값!$SK:$SK,MATCH($B1409,교과보정값!$SH:$SH,0))="인문",교과보정값!SI$6,교과보정값!SJ$6)),"")</f>
        <v>-0.05</v>
      </c>
      <c r="E1409" s="85">
        <f>IF(D1409="","",D1409+교과보정값!SJ$14)</f>
        <v>-0.1</v>
      </c>
      <c r="F1409" s="86">
        <f>IF(G1409="","",G1409+교과보정값!SI$15)</f>
        <v>0</v>
      </c>
      <c r="G1409" s="86">
        <f>IFERROR(IF(INDEX(교과보정값!$SI:$SI,MATCH($B1409,교과보정값!$SH:$SH,0))="","",INDEX(교과보정값!$SI:$SI,MATCH($B1409,교과보정값!$SH:$SH,0))+IF(INDEX(교과보정값!$SK:$SK,MATCH($B1409,교과보정값!$SH:$SH,0))="인문",교과보정값!SI$7,교과보정값!SJ$7)),"")</f>
        <v>-0.05</v>
      </c>
      <c r="H1409" s="86">
        <f>IF(G1409="","",G1409+교과보정값!SJ$15)</f>
        <v>-0.1</v>
      </c>
      <c r="I1409" s="87">
        <f>IF(J1409="","",J1409+교과보정값!SI$16)</f>
        <v>0</v>
      </c>
      <c r="J1409" s="87">
        <f>IFERROR(IF(INDEX(교과보정값!$SI:$SI,MATCH($B1409,교과보정값!$SH:$SH,0))="","",INDEX(교과보정값!$SI:$SI,MATCH($B1409,교과보정값!$SH:$SH,0))+IF(INDEX(교과보정값!$SK:$SK,MATCH($B1409,교과보정값!$SH:$SH,0))="인문",교과보정값!SI$8,교과보정값!SJ$8)),"")</f>
        <v>-0.05</v>
      </c>
      <c r="K1409" s="87">
        <f>IF(J1409="","",J1409+교과보정값!SJ$16)</f>
        <v>-0.1</v>
      </c>
      <c r="L1409" s="88">
        <f>IF(M1409="","",M1409+교과보정값!SI$17)</f>
        <v>0</v>
      </c>
      <c r="M1409" s="88">
        <f>IFERROR(IF(INDEX(교과보정값!$SI:$SI,MATCH($B1409,교과보정값!$SH:$SH,0))="","",INDEX(교과보정값!$SI:$SI,MATCH($B1409,교과보정값!$SH:$SH,0))+IF(INDEX(교과보정값!$SK:$SK,MATCH($B1409,교과보정값!$SH:$SH,0))="인문",교과보정값!SI$9,교과보정값!SJ$9)),"")</f>
        <v>-0.05</v>
      </c>
      <c r="N1409" s="88">
        <f>IF(M1409="","",M1409+교과보정값!SJ$17)</f>
        <v>-0.1</v>
      </c>
      <c r="O1409" s="89">
        <f>IF(P1409="","",P1409+교과보정값!SI$18)</f>
        <v>0</v>
      </c>
      <c r="P1409" s="89">
        <f>IFERROR(IF(INDEX(교과보정값!$SI:$SI,MATCH($B1409,교과보정값!$SH:$SH,0))="","",INDEX(교과보정값!$SI:$SI,MATCH($B1409,교과보정값!$SH:$SH,0))+IF(INDEX(교과보정값!$SK:$SK,MATCH($B1409,교과보정값!$SH:$SH,0))="인문",교과보정값!SI$10,교과보정값!SJ$10)),"")</f>
        <v>-0.05</v>
      </c>
      <c r="Q1409" s="89">
        <f>IF(P1409="","",P1409+교과보정값!SJ$18)</f>
        <v>-0.1</v>
      </c>
    </row>
    <row r="1410" spans="2:17">
      <c r="B1410" s="84" t="s">
        <v>2841</v>
      </c>
      <c r="C1410" s="85" t="str">
        <f>IF(D1410="","",D1410+교과보정값!SI$14)</f>
        <v/>
      </c>
      <c r="D1410" s="85" t="str">
        <f>IFERROR(IF(INDEX(교과보정값!$SI:$SI,MATCH($B1410,교과보정값!$SH:$SH,0))="","",INDEX(교과보정값!$SI:$SI,MATCH($B1410,교과보정값!$SH:$SH,0))+IF(INDEX(교과보정값!$SK:$SK,MATCH($B1410,교과보정값!$SH:$SH,0))="인문",교과보정값!SI$6,교과보정값!SJ$6)),"")</f>
        <v/>
      </c>
      <c r="E1410" s="85" t="str">
        <f>IF(D1410="","",D1410+교과보정값!SJ$14)</f>
        <v/>
      </c>
      <c r="F1410" s="86" t="str">
        <f>IF(G1410="","",G1410+교과보정값!SI$15)</f>
        <v/>
      </c>
      <c r="G1410" s="86" t="str">
        <f>IFERROR(IF(INDEX(교과보정값!$SI:$SI,MATCH($B1410,교과보정값!$SH:$SH,0))="","",INDEX(교과보정값!$SI:$SI,MATCH($B1410,교과보정값!$SH:$SH,0))+IF(INDEX(교과보정값!$SK:$SK,MATCH($B1410,교과보정값!$SH:$SH,0))="인문",교과보정값!SI$7,교과보정값!SJ$7)),"")</f>
        <v/>
      </c>
      <c r="H1410" s="86" t="str">
        <f>IF(G1410="","",G1410+교과보정값!SJ$15)</f>
        <v/>
      </c>
      <c r="I1410" s="87" t="str">
        <f>IF(J1410="","",J1410+교과보정값!SI$16)</f>
        <v/>
      </c>
      <c r="J1410" s="87" t="str">
        <f>IFERROR(IF(INDEX(교과보정값!$SI:$SI,MATCH($B1410,교과보정값!$SH:$SH,0))="","",INDEX(교과보정값!$SI:$SI,MATCH($B1410,교과보정값!$SH:$SH,0))+IF(INDEX(교과보정값!$SK:$SK,MATCH($B1410,교과보정값!$SH:$SH,0))="인문",교과보정값!SI$8,교과보정값!SJ$8)),"")</f>
        <v/>
      </c>
      <c r="K1410" s="87" t="str">
        <f>IF(J1410="","",J1410+교과보정값!SJ$16)</f>
        <v/>
      </c>
      <c r="L1410" s="88" t="str">
        <f>IF(M1410="","",M1410+교과보정값!SI$17)</f>
        <v/>
      </c>
      <c r="M1410" s="88" t="str">
        <f>IFERROR(IF(INDEX(교과보정값!$SI:$SI,MATCH($B1410,교과보정값!$SH:$SH,0))="","",INDEX(교과보정값!$SI:$SI,MATCH($B1410,교과보정값!$SH:$SH,0))+IF(INDEX(교과보정값!$SK:$SK,MATCH($B1410,교과보정값!$SH:$SH,0))="인문",교과보정값!SI$9,교과보정값!SJ$9)),"")</f>
        <v/>
      </c>
      <c r="N1410" s="88" t="str">
        <f>IF(M1410="","",M1410+교과보정값!SJ$17)</f>
        <v/>
      </c>
      <c r="O1410" s="89" t="str">
        <f>IF(P1410="","",P1410+교과보정값!SI$18)</f>
        <v/>
      </c>
      <c r="P1410" s="89" t="str">
        <f>IFERROR(IF(INDEX(교과보정값!$SI:$SI,MATCH($B1410,교과보정값!$SH:$SH,0))="","",INDEX(교과보정값!$SI:$SI,MATCH($B1410,교과보정값!$SH:$SH,0))+IF(INDEX(교과보정값!$SK:$SK,MATCH($B1410,교과보정값!$SH:$SH,0))="인문",교과보정값!SI$10,교과보정값!SJ$10)),"")</f>
        <v/>
      </c>
      <c r="Q1410" s="89" t="str">
        <f>IF(P1410="","",P1410+교과보정값!SJ$18)</f>
        <v/>
      </c>
    </row>
    <row r="1411" spans="2:17">
      <c r="B1411" s="84" t="s">
        <v>2842</v>
      </c>
      <c r="C1411" s="85">
        <f>IF(D1411="","",D1411+교과보정값!SI$14)</f>
        <v>0.1</v>
      </c>
      <c r="D1411" s="85">
        <f>IFERROR(IF(INDEX(교과보정값!$SI:$SI,MATCH($B1411,교과보정값!$SH:$SH,0))="","",INDEX(교과보정값!$SI:$SI,MATCH($B1411,교과보정값!$SH:$SH,0))+IF(INDEX(교과보정값!$SK:$SK,MATCH($B1411,교과보정값!$SH:$SH,0))="인문",교과보정값!SI$6,교과보정값!SJ$6)),"")</f>
        <v>0.05</v>
      </c>
      <c r="E1411" s="85">
        <f>IF(D1411="","",D1411+교과보정값!SJ$14)</f>
        <v>0</v>
      </c>
      <c r="F1411" s="86">
        <f>IF(G1411="","",G1411+교과보정값!SI$15)</f>
        <v>0.1</v>
      </c>
      <c r="G1411" s="86">
        <f>IFERROR(IF(INDEX(교과보정값!$SI:$SI,MATCH($B1411,교과보정값!$SH:$SH,0))="","",INDEX(교과보정값!$SI:$SI,MATCH($B1411,교과보정값!$SH:$SH,0))+IF(INDEX(교과보정값!$SK:$SK,MATCH($B1411,교과보정값!$SH:$SH,0))="인문",교과보정값!SI$7,교과보정값!SJ$7)),"")</f>
        <v>0.05</v>
      </c>
      <c r="H1411" s="86">
        <f>IF(G1411="","",G1411+교과보정값!SJ$15)</f>
        <v>0</v>
      </c>
      <c r="I1411" s="87">
        <f>IF(J1411="","",J1411+교과보정값!SI$16)</f>
        <v>0.1</v>
      </c>
      <c r="J1411" s="87">
        <f>IFERROR(IF(INDEX(교과보정값!$SI:$SI,MATCH($B1411,교과보정값!$SH:$SH,0))="","",INDEX(교과보정값!$SI:$SI,MATCH($B1411,교과보정값!$SH:$SH,0))+IF(INDEX(교과보정값!$SK:$SK,MATCH($B1411,교과보정값!$SH:$SH,0))="인문",교과보정값!SI$8,교과보정값!SJ$8)),"")</f>
        <v>0.05</v>
      </c>
      <c r="K1411" s="87">
        <f>IF(J1411="","",J1411+교과보정값!SJ$16)</f>
        <v>0</v>
      </c>
      <c r="L1411" s="88">
        <f>IF(M1411="","",M1411+교과보정값!SI$17)</f>
        <v>0.1</v>
      </c>
      <c r="M1411" s="88">
        <f>IFERROR(IF(INDEX(교과보정값!$SI:$SI,MATCH($B1411,교과보정값!$SH:$SH,0))="","",INDEX(교과보정값!$SI:$SI,MATCH($B1411,교과보정값!$SH:$SH,0))+IF(INDEX(교과보정값!$SK:$SK,MATCH($B1411,교과보정값!$SH:$SH,0))="인문",교과보정값!SI$9,교과보정값!SJ$9)),"")</f>
        <v>0.05</v>
      </c>
      <c r="N1411" s="88">
        <f>IF(M1411="","",M1411+교과보정값!SJ$17)</f>
        <v>0</v>
      </c>
      <c r="O1411" s="89">
        <f>IF(P1411="","",P1411+교과보정값!SI$18)</f>
        <v>0.1</v>
      </c>
      <c r="P1411" s="89">
        <f>IFERROR(IF(INDEX(교과보정값!$SI:$SI,MATCH($B1411,교과보정값!$SH:$SH,0))="","",INDEX(교과보정값!$SI:$SI,MATCH($B1411,교과보정값!$SH:$SH,0))+IF(INDEX(교과보정값!$SK:$SK,MATCH($B1411,교과보정값!$SH:$SH,0))="인문",교과보정값!SI$10,교과보정값!SJ$10)),"")</f>
        <v>0.05</v>
      </c>
      <c r="Q1411" s="89">
        <f>IF(P1411="","",P1411+교과보정값!SJ$18)</f>
        <v>0</v>
      </c>
    </row>
    <row r="1412" spans="2:17">
      <c r="B1412" s="84" t="s">
        <v>2843</v>
      </c>
      <c r="C1412" s="85" t="str">
        <f>IF(D1412="","",D1412+교과보정값!SI$14)</f>
        <v/>
      </c>
      <c r="D1412" s="85" t="str">
        <f>IFERROR(IF(INDEX(교과보정값!$SI:$SI,MATCH($B1412,교과보정값!$SH:$SH,0))="","",INDEX(교과보정값!$SI:$SI,MATCH($B1412,교과보정값!$SH:$SH,0))+IF(INDEX(교과보정값!$SK:$SK,MATCH($B1412,교과보정값!$SH:$SH,0))="인문",교과보정값!SI$6,교과보정값!SJ$6)),"")</f>
        <v/>
      </c>
      <c r="E1412" s="85" t="str">
        <f>IF(D1412="","",D1412+교과보정값!SJ$14)</f>
        <v/>
      </c>
      <c r="F1412" s="86" t="str">
        <f>IF(G1412="","",G1412+교과보정값!SI$15)</f>
        <v/>
      </c>
      <c r="G1412" s="86" t="str">
        <f>IFERROR(IF(INDEX(교과보정값!$SI:$SI,MATCH($B1412,교과보정값!$SH:$SH,0))="","",INDEX(교과보정값!$SI:$SI,MATCH($B1412,교과보정값!$SH:$SH,0))+IF(INDEX(교과보정값!$SK:$SK,MATCH($B1412,교과보정값!$SH:$SH,0))="인문",교과보정값!SI$7,교과보정값!SJ$7)),"")</f>
        <v/>
      </c>
      <c r="H1412" s="86" t="str">
        <f>IF(G1412="","",G1412+교과보정값!SJ$15)</f>
        <v/>
      </c>
      <c r="I1412" s="87" t="str">
        <f>IF(J1412="","",J1412+교과보정값!SI$16)</f>
        <v/>
      </c>
      <c r="J1412" s="87" t="str">
        <f>IFERROR(IF(INDEX(교과보정값!$SI:$SI,MATCH($B1412,교과보정값!$SH:$SH,0))="","",INDEX(교과보정값!$SI:$SI,MATCH($B1412,교과보정값!$SH:$SH,0))+IF(INDEX(교과보정값!$SK:$SK,MATCH($B1412,교과보정값!$SH:$SH,0))="인문",교과보정값!SI$8,교과보정값!SJ$8)),"")</f>
        <v/>
      </c>
      <c r="K1412" s="87" t="str">
        <f>IF(J1412="","",J1412+교과보정값!SJ$16)</f>
        <v/>
      </c>
      <c r="L1412" s="88" t="str">
        <f>IF(M1412="","",M1412+교과보정값!SI$17)</f>
        <v/>
      </c>
      <c r="M1412" s="88" t="str">
        <f>IFERROR(IF(INDEX(교과보정값!$SI:$SI,MATCH($B1412,교과보정값!$SH:$SH,0))="","",INDEX(교과보정값!$SI:$SI,MATCH($B1412,교과보정값!$SH:$SH,0))+IF(INDEX(교과보정값!$SK:$SK,MATCH($B1412,교과보정값!$SH:$SH,0))="인문",교과보정값!SI$9,교과보정값!SJ$9)),"")</f>
        <v/>
      </c>
      <c r="N1412" s="88" t="str">
        <f>IF(M1412="","",M1412+교과보정값!SJ$17)</f>
        <v/>
      </c>
      <c r="O1412" s="89" t="str">
        <f>IF(P1412="","",P1412+교과보정값!SI$18)</f>
        <v/>
      </c>
      <c r="P1412" s="89" t="str">
        <f>IFERROR(IF(INDEX(교과보정값!$SI:$SI,MATCH($B1412,교과보정값!$SH:$SH,0))="","",INDEX(교과보정값!$SI:$SI,MATCH($B1412,교과보정값!$SH:$SH,0))+IF(INDEX(교과보정값!$SK:$SK,MATCH($B1412,교과보정값!$SH:$SH,0))="인문",교과보정값!SI$10,교과보정값!SJ$10)),"")</f>
        <v/>
      </c>
      <c r="Q1412" s="89" t="str">
        <f>IF(P1412="","",P1412+교과보정값!SJ$18)</f>
        <v/>
      </c>
    </row>
    <row r="1413" spans="2:17">
      <c r="B1413" s="84" t="s">
        <v>2844</v>
      </c>
      <c r="C1413" s="85" t="str">
        <f>IF(D1413="","",D1413+교과보정값!SI$14)</f>
        <v/>
      </c>
      <c r="D1413" s="85" t="str">
        <f>IFERROR(IF(INDEX(교과보정값!$SI:$SI,MATCH($B1413,교과보정값!$SH:$SH,0))="","",INDEX(교과보정값!$SI:$SI,MATCH($B1413,교과보정값!$SH:$SH,0))+IF(INDEX(교과보정값!$SK:$SK,MATCH($B1413,교과보정값!$SH:$SH,0))="인문",교과보정값!SI$6,교과보정값!SJ$6)),"")</f>
        <v/>
      </c>
      <c r="E1413" s="85" t="str">
        <f>IF(D1413="","",D1413+교과보정값!SJ$14)</f>
        <v/>
      </c>
      <c r="F1413" s="86" t="str">
        <f>IF(G1413="","",G1413+교과보정값!SI$15)</f>
        <v/>
      </c>
      <c r="G1413" s="86" t="str">
        <f>IFERROR(IF(INDEX(교과보정값!$SI:$SI,MATCH($B1413,교과보정값!$SH:$SH,0))="","",INDEX(교과보정값!$SI:$SI,MATCH($B1413,교과보정값!$SH:$SH,0))+IF(INDEX(교과보정값!$SK:$SK,MATCH($B1413,교과보정값!$SH:$SH,0))="인문",교과보정값!SI$7,교과보정값!SJ$7)),"")</f>
        <v/>
      </c>
      <c r="H1413" s="86" t="str">
        <f>IF(G1413="","",G1413+교과보정값!SJ$15)</f>
        <v/>
      </c>
      <c r="I1413" s="87" t="str">
        <f>IF(J1413="","",J1413+교과보정값!SI$16)</f>
        <v/>
      </c>
      <c r="J1413" s="87" t="str">
        <f>IFERROR(IF(INDEX(교과보정값!$SI:$SI,MATCH($B1413,교과보정값!$SH:$SH,0))="","",INDEX(교과보정값!$SI:$SI,MATCH($B1413,교과보정값!$SH:$SH,0))+IF(INDEX(교과보정값!$SK:$SK,MATCH($B1413,교과보정값!$SH:$SH,0))="인문",교과보정값!SI$8,교과보정값!SJ$8)),"")</f>
        <v/>
      </c>
      <c r="K1413" s="87" t="str">
        <f>IF(J1413="","",J1413+교과보정값!SJ$16)</f>
        <v/>
      </c>
      <c r="L1413" s="88" t="str">
        <f>IF(M1413="","",M1413+교과보정값!SI$17)</f>
        <v/>
      </c>
      <c r="M1413" s="88" t="str">
        <f>IFERROR(IF(INDEX(교과보정값!$SI:$SI,MATCH($B1413,교과보정값!$SH:$SH,0))="","",INDEX(교과보정값!$SI:$SI,MATCH($B1413,교과보정값!$SH:$SH,0))+IF(INDEX(교과보정값!$SK:$SK,MATCH($B1413,교과보정값!$SH:$SH,0))="인문",교과보정값!SI$9,교과보정값!SJ$9)),"")</f>
        <v/>
      </c>
      <c r="N1413" s="88" t="str">
        <f>IF(M1413="","",M1413+교과보정값!SJ$17)</f>
        <v/>
      </c>
      <c r="O1413" s="89" t="str">
        <f>IF(P1413="","",P1413+교과보정값!SI$18)</f>
        <v/>
      </c>
      <c r="P1413" s="89" t="str">
        <f>IFERROR(IF(INDEX(교과보정값!$SI:$SI,MATCH($B1413,교과보정값!$SH:$SH,0))="","",INDEX(교과보정값!$SI:$SI,MATCH($B1413,교과보정값!$SH:$SH,0))+IF(INDEX(교과보정값!$SK:$SK,MATCH($B1413,교과보정값!$SH:$SH,0))="인문",교과보정값!SI$10,교과보정값!SJ$10)),"")</f>
        <v/>
      </c>
      <c r="Q1413" s="89" t="str">
        <f>IF(P1413="","",P1413+교과보정값!SJ$18)</f>
        <v/>
      </c>
    </row>
    <row r="1414" spans="2:17">
      <c r="B1414" s="84" t="s">
        <v>2845</v>
      </c>
      <c r="C1414" s="85" t="str">
        <f>IF(D1414="","",D1414+교과보정값!SI$14)</f>
        <v/>
      </c>
      <c r="D1414" s="85" t="str">
        <f>IFERROR(IF(INDEX(교과보정값!$SI:$SI,MATCH($B1414,교과보정값!$SH:$SH,0))="","",INDEX(교과보정값!$SI:$SI,MATCH($B1414,교과보정값!$SH:$SH,0))+IF(INDEX(교과보정값!$SK:$SK,MATCH($B1414,교과보정값!$SH:$SH,0))="인문",교과보정값!SI$6,교과보정값!SJ$6)),"")</f>
        <v/>
      </c>
      <c r="E1414" s="85" t="str">
        <f>IF(D1414="","",D1414+교과보정값!SJ$14)</f>
        <v/>
      </c>
      <c r="F1414" s="86" t="str">
        <f>IF(G1414="","",G1414+교과보정값!SI$15)</f>
        <v/>
      </c>
      <c r="G1414" s="86" t="str">
        <f>IFERROR(IF(INDEX(교과보정값!$SI:$SI,MATCH($B1414,교과보정값!$SH:$SH,0))="","",INDEX(교과보정값!$SI:$SI,MATCH($B1414,교과보정값!$SH:$SH,0))+IF(INDEX(교과보정값!$SK:$SK,MATCH($B1414,교과보정값!$SH:$SH,0))="인문",교과보정값!SI$7,교과보정값!SJ$7)),"")</f>
        <v/>
      </c>
      <c r="H1414" s="86" t="str">
        <f>IF(G1414="","",G1414+교과보정값!SJ$15)</f>
        <v/>
      </c>
      <c r="I1414" s="87" t="str">
        <f>IF(J1414="","",J1414+교과보정값!SI$16)</f>
        <v/>
      </c>
      <c r="J1414" s="87" t="str">
        <f>IFERROR(IF(INDEX(교과보정값!$SI:$SI,MATCH($B1414,교과보정값!$SH:$SH,0))="","",INDEX(교과보정값!$SI:$SI,MATCH($B1414,교과보정값!$SH:$SH,0))+IF(INDEX(교과보정값!$SK:$SK,MATCH($B1414,교과보정값!$SH:$SH,0))="인문",교과보정값!SI$8,교과보정값!SJ$8)),"")</f>
        <v/>
      </c>
      <c r="K1414" s="87" t="str">
        <f>IF(J1414="","",J1414+교과보정값!SJ$16)</f>
        <v/>
      </c>
      <c r="L1414" s="88" t="str">
        <f>IF(M1414="","",M1414+교과보정값!SI$17)</f>
        <v/>
      </c>
      <c r="M1414" s="88" t="str">
        <f>IFERROR(IF(INDEX(교과보정값!$SI:$SI,MATCH($B1414,교과보정값!$SH:$SH,0))="","",INDEX(교과보정값!$SI:$SI,MATCH($B1414,교과보정값!$SH:$SH,0))+IF(INDEX(교과보정값!$SK:$SK,MATCH($B1414,교과보정값!$SH:$SH,0))="인문",교과보정값!SI$9,교과보정값!SJ$9)),"")</f>
        <v/>
      </c>
      <c r="N1414" s="88" t="str">
        <f>IF(M1414="","",M1414+교과보정값!SJ$17)</f>
        <v/>
      </c>
      <c r="O1414" s="89" t="str">
        <f>IF(P1414="","",P1414+교과보정값!SI$18)</f>
        <v/>
      </c>
      <c r="P1414" s="89" t="str">
        <f>IFERROR(IF(INDEX(교과보정값!$SI:$SI,MATCH($B1414,교과보정값!$SH:$SH,0))="","",INDEX(교과보정값!$SI:$SI,MATCH($B1414,교과보정값!$SH:$SH,0))+IF(INDEX(교과보정값!$SK:$SK,MATCH($B1414,교과보정값!$SH:$SH,0))="인문",교과보정값!SI$10,교과보정값!SJ$10)),"")</f>
        <v/>
      </c>
      <c r="Q1414" s="89" t="str">
        <f>IF(P1414="","",P1414+교과보정값!SJ$18)</f>
        <v/>
      </c>
    </row>
    <row r="1415" spans="2:17">
      <c r="B1415" s="84" t="s">
        <v>2846</v>
      </c>
      <c r="C1415" s="85" t="str">
        <f>IF(D1415="","",D1415+교과보정값!SI$14)</f>
        <v/>
      </c>
      <c r="D1415" s="85" t="str">
        <f>IFERROR(IF(INDEX(교과보정값!$SI:$SI,MATCH($B1415,교과보정값!$SH:$SH,0))="","",INDEX(교과보정값!$SI:$SI,MATCH($B1415,교과보정값!$SH:$SH,0))+IF(INDEX(교과보정값!$SK:$SK,MATCH($B1415,교과보정값!$SH:$SH,0))="인문",교과보정값!SI$6,교과보정값!SJ$6)),"")</f>
        <v/>
      </c>
      <c r="E1415" s="85" t="str">
        <f>IF(D1415="","",D1415+교과보정값!SJ$14)</f>
        <v/>
      </c>
      <c r="F1415" s="86" t="str">
        <f>IF(G1415="","",G1415+교과보정값!SI$15)</f>
        <v/>
      </c>
      <c r="G1415" s="86" t="str">
        <f>IFERROR(IF(INDEX(교과보정값!$SI:$SI,MATCH($B1415,교과보정값!$SH:$SH,0))="","",INDEX(교과보정값!$SI:$SI,MATCH($B1415,교과보정값!$SH:$SH,0))+IF(INDEX(교과보정값!$SK:$SK,MATCH($B1415,교과보정값!$SH:$SH,0))="인문",교과보정값!SI$7,교과보정값!SJ$7)),"")</f>
        <v/>
      </c>
      <c r="H1415" s="86" t="str">
        <f>IF(G1415="","",G1415+교과보정값!SJ$15)</f>
        <v/>
      </c>
      <c r="I1415" s="87" t="str">
        <f>IF(J1415="","",J1415+교과보정값!SI$16)</f>
        <v/>
      </c>
      <c r="J1415" s="87" t="str">
        <f>IFERROR(IF(INDEX(교과보정값!$SI:$SI,MATCH($B1415,교과보정값!$SH:$SH,0))="","",INDEX(교과보정값!$SI:$SI,MATCH($B1415,교과보정값!$SH:$SH,0))+IF(INDEX(교과보정값!$SK:$SK,MATCH($B1415,교과보정값!$SH:$SH,0))="인문",교과보정값!SI$8,교과보정값!SJ$8)),"")</f>
        <v/>
      </c>
      <c r="K1415" s="87" t="str">
        <f>IF(J1415="","",J1415+교과보정값!SJ$16)</f>
        <v/>
      </c>
      <c r="L1415" s="88" t="str">
        <f>IF(M1415="","",M1415+교과보정값!SI$17)</f>
        <v/>
      </c>
      <c r="M1415" s="88" t="str">
        <f>IFERROR(IF(INDEX(교과보정값!$SI:$SI,MATCH($B1415,교과보정값!$SH:$SH,0))="","",INDEX(교과보정값!$SI:$SI,MATCH($B1415,교과보정값!$SH:$SH,0))+IF(INDEX(교과보정값!$SK:$SK,MATCH($B1415,교과보정값!$SH:$SH,0))="인문",교과보정값!SI$9,교과보정값!SJ$9)),"")</f>
        <v/>
      </c>
      <c r="N1415" s="88" t="str">
        <f>IF(M1415="","",M1415+교과보정값!SJ$17)</f>
        <v/>
      </c>
      <c r="O1415" s="89" t="str">
        <f>IF(P1415="","",P1415+교과보정값!SI$18)</f>
        <v/>
      </c>
      <c r="P1415" s="89" t="str">
        <f>IFERROR(IF(INDEX(교과보정값!$SI:$SI,MATCH($B1415,교과보정값!$SH:$SH,0))="","",INDEX(교과보정값!$SI:$SI,MATCH($B1415,교과보정값!$SH:$SH,0))+IF(INDEX(교과보정값!$SK:$SK,MATCH($B1415,교과보정값!$SH:$SH,0))="인문",교과보정값!SI$10,교과보정값!SJ$10)),"")</f>
        <v/>
      </c>
      <c r="Q1415" s="89" t="str">
        <f>IF(P1415="","",P1415+교과보정값!SJ$18)</f>
        <v/>
      </c>
    </row>
    <row r="1417" spans="2:17">
      <c r="B1417" s="159" t="s">
        <v>2847</v>
      </c>
      <c r="C1417" s="154"/>
      <c r="D1417" s="154"/>
      <c r="E1417" s="154"/>
      <c r="F1417" s="154"/>
      <c r="G1417" s="154"/>
      <c r="H1417" s="154"/>
      <c r="I1417" s="154"/>
      <c r="J1417" s="154"/>
      <c r="K1417" s="154"/>
      <c r="L1417" s="154"/>
      <c r="M1417" s="154"/>
      <c r="N1417" s="154"/>
      <c r="O1417" s="154"/>
      <c r="P1417" s="154"/>
      <c r="Q1417" s="155"/>
    </row>
    <row r="1418" spans="2:17">
      <c r="B1418" s="78"/>
      <c r="C1418" s="163" t="s">
        <v>1862</v>
      </c>
      <c r="D1418" s="154"/>
      <c r="E1418" s="155"/>
      <c r="F1418" s="161" t="s">
        <v>1863</v>
      </c>
      <c r="G1418" s="154"/>
      <c r="H1418" s="155"/>
      <c r="I1418" s="162" t="s">
        <v>1864</v>
      </c>
      <c r="J1418" s="154"/>
      <c r="K1418" s="155"/>
      <c r="L1418" s="156" t="s">
        <v>1865</v>
      </c>
      <c r="M1418" s="154"/>
      <c r="N1418" s="155"/>
      <c r="O1418" s="157" t="s">
        <v>1866</v>
      </c>
      <c r="P1418" s="154"/>
      <c r="Q1418" s="155"/>
    </row>
    <row r="1419" spans="2:17">
      <c r="B1419" s="78" t="s">
        <v>1869</v>
      </c>
      <c r="C1419" s="79" t="s">
        <v>19</v>
      </c>
      <c r="D1419" s="79" t="s">
        <v>20</v>
      </c>
      <c r="E1419" s="79" t="s">
        <v>21</v>
      </c>
      <c r="F1419" s="80" t="s">
        <v>19</v>
      </c>
      <c r="G1419" s="80" t="s">
        <v>20</v>
      </c>
      <c r="H1419" s="80" t="s">
        <v>21</v>
      </c>
      <c r="I1419" s="81" t="s">
        <v>19</v>
      </c>
      <c r="J1419" s="81" t="s">
        <v>20</v>
      </c>
      <c r="K1419" s="81" t="s">
        <v>21</v>
      </c>
      <c r="L1419" s="82" t="s">
        <v>19</v>
      </c>
      <c r="M1419" s="82" t="s">
        <v>20</v>
      </c>
      <c r="N1419" s="82" t="s">
        <v>21</v>
      </c>
      <c r="O1419" s="83" t="s">
        <v>19</v>
      </c>
      <c r="P1419" s="83" t="s">
        <v>20</v>
      </c>
      <c r="Q1419" s="83" t="s">
        <v>21</v>
      </c>
    </row>
    <row r="1420" spans="2:17">
      <c r="B1420" s="84" t="s">
        <v>2848</v>
      </c>
      <c r="C1420" s="85">
        <f>IF(D1420="","",D1420+교과보정값!SN$14)</f>
        <v>3.0000000000000002E-2</v>
      </c>
      <c r="D1420" s="85">
        <f>IFERROR(IF(INDEX(교과보정값!$SN:$SN,MATCH($B1420,교과보정값!$SM:$SM,0))="","",INDEX(교과보정값!$SN:$SN,MATCH($B1420,교과보정값!$SM:$SM,0))+IF(INDEX(교과보정값!$SP:$SP,MATCH($B1420,교과보정값!$SM:$SM,0))="인문",교과보정값!SN$6,교과보정값!SO$6)),"")</f>
        <v>-0.02</v>
      </c>
      <c r="E1420" s="85">
        <f>IF(D1420="","",D1420+교과보정값!SO$14)</f>
        <v>-7.0000000000000007E-2</v>
      </c>
      <c r="F1420" s="86">
        <f>IF(G1420="","",G1420+교과보정값!SN$15)</f>
        <v>3.0000000000000002E-2</v>
      </c>
      <c r="G1420" s="86">
        <f>IFERROR(IF(INDEX(교과보정값!$SN:$SN,MATCH($B1420,교과보정값!$SM:$SM,0))="","",INDEX(교과보정값!$SN:$SN,MATCH($B1420,교과보정값!$SM:$SM,0))+IF(INDEX(교과보정값!$SP:$SP,MATCH($B1420,교과보정값!$SM:$SM,0))="인문",교과보정값!SN$7,교과보정값!SO$7)),"")</f>
        <v>-0.02</v>
      </c>
      <c r="H1420" s="86">
        <f>IF(G1420="","",G1420+교과보정값!SO$15)</f>
        <v>-7.0000000000000007E-2</v>
      </c>
      <c r="I1420" s="87">
        <f>IF(J1420="","",J1420+교과보정값!SN$16)</f>
        <v>3.0000000000000002E-2</v>
      </c>
      <c r="J1420" s="87">
        <f>IFERROR(IF(INDEX(교과보정값!$SN:$SN,MATCH($B1420,교과보정값!$SM:$SM,0))="","",INDEX(교과보정값!$SN:$SN,MATCH($B1420,교과보정값!$SM:$SM,0))+IF(INDEX(교과보정값!$SP:$SP,MATCH($B1420,교과보정값!$SM:$SM,0))="인문",교과보정값!SN$8,교과보정값!SO$8)),"")</f>
        <v>-0.02</v>
      </c>
      <c r="K1420" s="87">
        <f>IF(J1420="","",J1420+교과보정값!SO$16)</f>
        <v>-7.0000000000000007E-2</v>
      </c>
      <c r="L1420" s="88">
        <f>IF(M1420="","",M1420+교과보정값!SN$17)</f>
        <v>3.0000000000000002E-2</v>
      </c>
      <c r="M1420" s="88">
        <f>IFERROR(IF(INDEX(교과보정값!$SN:$SN,MATCH($B1420,교과보정값!$SM:$SM,0))="","",INDEX(교과보정값!$SN:$SN,MATCH($B1420,교과보정값!$SM:$SM,0))+IF(INDEX(교과보정값!$SP:$SP,MATCH($B1420,교과보정값!$SM:$SM,0))="인문",교과보정값!SN$9,교과보정값!SO$9)),"")</f>
        <v>-0.02</v>
      </c>
      <c r="N1420" s="88">
        <f>IF(M1420="","",M1420+교과보정값!SO$17)</f>
        <v>-7.0000000000000007E-2</v>
      </c>
      <c r="O1420" s="89">
        <f>IF(P1420="","",P1420+교과보정값!SN$18)</f>
        <v>3.0000000000000002E-2</v>
      </c>
      <c r="P1420" s="89">
        <f>IFERROR(IF(INDEX(교과보정값!$SN:$SN,MATCH($B1420,교과보정값!$SM:$SM,0))="","",INDEX(교과보정값!$SN:$SN,MATCH($B1420,교과보정값!$SM:$SM,0))+IF(INDEX(교과보정값!$SP:$SP,MATCH($B1420,교과보정값!$SM:$SM,0))="인문",교과보정값!SN$10,교과보정값!SO$10)),"")</f>
        <v>-0.02</v>
      </c>
      <c r="Q1420" s="89">
        <f>IF(P1420="","",P1420+교과보정값!SO$18)</f>
        <v>-7.0000000000000007E-2</v>
      </c>
    </row>
    <row r="1421" spans="2:17">
      <c r="B1421" s="84" t="s">
        <v>2849</v>
      </c>
      <c r="C1421" s="85" t="str">
        <f>IF(D1421="","",D1421+교과보정값!SN$14)</f>
        <v/>
      </c>
      <c r="D1421" s="85" t="str">
        <f>IFERROR(IF(INDEX(교과보정값!$SN:$SN,MATCH($B1421,교과보정값!$SM:$SM,0))="","",INDEX(교과보정값!$SN:$SN,MATCH($B1421,교과보정값!$SM:$SM,0))+IF(INDEX(교과보정값!$SP:$SP,MATCH($B1421,교과보정값!$SM:$SM,0))="인문",교과보정값!SN$6,교과보정값!SO$6)),"")</f>
        <v/>
      </c>
      <c r="E1421" s="85" t="str">
        <f>IF(D1421="","",D1421+교과보정값!SO$14)</f>
        <v/>
      </c>
      <c r="F1421" s="86" t="str">
        <f>IF(G1421="","",G1421+교과보정값!SN$15)</f>
        <v/>
      </c>
      <c r="G1421" s="86" t="str">
        <f>IFERROR(IF(INDEX(교과보정값!$SN:$SN,MATCH($B1421,교과보정값!$SM:$SM,0))="","",INDEX(교과보정값!$SN:$SN,MATCH($B1421,교과보정값!$SM:$SM,0))+IF(INDEX(교과보정값!$SP:$SP,MATCH($B1421,교과보정값!$SM:$SM,0))="인문",교과보정값!SN$7,교과보정값!SO$7)),"")</f>
        <v/>
      </c>
      <c r="H1421" s="86" t="str">
        <f>IF(G1421="","",G1421+교과보정값!SO$15)</f>
        <v/>
      </c>
      <c r="I1421" s="87" t="str">
        <f>IF(J1421="","",J1421+교과보정값!SN$16)</f>
        <v/>
      </c>
      <c r="J1421" s="87" t="str">
        <f>IFERROR(IF(INDEX(교과보정값!$SN:$SN,MATCH($B1421,교과보정값!$SM:$SM,0))="","",INDEX(교과보정값!$SN:$SN,MATCH($B1421,교과보정값!$SM:$SM,0))+IF(INDEX(교과보정값!$SP:$SP,MATCH($B1421,교과보정값!$SM:$SM,0))="인문",교과보정값!SN$8,교과보정값!SO$8)),"")</f>
        <v/>
      </c>
      <c r="K1421" s="87" t="str">
        <f>IF(J1421="","",J1421+교과보정값!SO$16)</f>
        <v/>
      </c>
      <c r="L1421" s="88" t="str">
        <f>IF(M1421="","",M1421+교과보정값!SN$17)</f>
        <v/>
      </c>
      <c r="M1421" s="88" t="str">
        <f>IFERROR(IF(INDEX(교과보정값!$SN:$SN,MATCH($B1421,교과보정값!$SM:$SM,0))="","",INDEX(교과보정값!$SN:$SN,MATCH($B1421,교과보정값!$SM:$SM,0))+IF(INDEX(교과보정값!$SP:$SP,MATCH($B1421,교과보정값!$SM:$SM,0))="인문",교과보정값!SN$9,교과보정값!SO$9)),"")</f>
        <v/>
      </c>
      <c r="N1421" s="88" t="str">
        <f>IF(M1421="","",M1421+교과보정값!SO$17)</f>
        <v/>
      </c>
      <c r="O1421" s="89" t="str">
        <f>IF(P1421="","",P1421+교과보정값!SN$18)</f>
        <v/>
      </c>
      <c r="P1421" s="89" t="str">
        <f>IFERROR(IF(INDEX(교과보정값!$SN:$SN,MATCH($B1421,교과보정값!$SM:$SM,0))="","",INDEX(교과보정값!$SN:$SN,MATCH($B1421,교과보정값!$SM:$SM,0))+IF(INDEX(교과보정값!$SP:$SP,MATCH($B1421,교과보정값!$SM:$SM,0))="인문",교과보정값!SN$10,교과보정값!SO$10)),"")</f>
        <v/>
      </c>
      <c r="Q1421" s="89" t="str">
        <f>IF(P1421="","",P1421+교과보정값!SO$18)</f>
        <v/>
      </c>
    </row>
    <row r="1422" spans="2:17">
      <c r="B1422" s="84" t="s">
        <v>2850</v>
      </c>
      <c r="C1422" s="85">
        <f>IF(D1422="","",D1422+교과보정값!SN$14)</f>
        <v>7.0000000000000007E-2</v>
      </c>
      <c r="D1422" s="85">
        <f>IFERROR(IF(INDEX(교과보정값!$SN:$SN,MATCH($B1422,교과보정값!$SM:$SM,0))="","",INDEX(교과보정값!$SN:$SN,MATCH($B1422,교과보정값!$SM:$SM,0))+IF(INDEX(교과보정값!$SP:$SP,MATCH($B1422,교과보정값!$SM:$SM,0))="인문",교과보정값!SN$6,교과보정값!SO$6)),"")</f>
        <v>0.02</v>
      </c>
      <c r="E1422" s="85">
        <f>IF(D1422="","",D1422+교과보정값!SO$14)</f>
        <v>-3.0000000000000002E-2</v>
      </c>
      <c r="F1422" s="86">
        <f>IF(G1422="","",G1422+교과보정값!SN$15)</f>
        <v>7.0000000000000007E-2</v>
      </c>
      <c r="G1422" s="86">
        <f>IFERROR(IF(INDEX(교과보정값!$SN:$SN,MATCH($B1422,교과보정값!$SM:$SM,0))="","",INDEX(교과보정값!$SN:$SN,MATCH($B1422,교과보정값!$SM:$SM,0))+IF(INDEX(교과보정값!$SP:$SP,MATCH($B1422,교과보정값!$SM:$SM,0))="인문",교과보정값!SN$7,교과보정값!SO$7)),"")</f>
        <v>0.02</v>
      </c>
      <c r="H1422" s="86">
        <f>IF(G1422="","",G1422+교과보정값!SO$15)</f>
        <v>-3.0000000000000002E-2</v>
      </c>
      <c r="I1422" s="87">
        <f>IF(J1422="","",J1422+교과보정값!SN$16)</f>
        <v>7.0000000000000007E-2</v>
      </c>
      <c r="J1422" s="87">
        <f>IFERROR(IF(INDEX(교과보정값!$SN:$SN,MATCH($B1422,교과보정값!$SM:$SM,0))="","",INDEX(교과보정값!$SN:$SN,MATCH($B1422,교과보정값!$SM:$SM,0))+IF(INDEX(교과보정값!$SP:$SP,MATCH($B1422,교과보정값!$SM:$SM,0))="인문",교과보정값!SN$8,교과보정값!SO$8)),"")</f>
        <v>0.02</v>
      </c>
      <c r="K1422" s="87">
        <f>IF(J1422="","",J1422+교과보정값!SO$16)</f>
        <v>-3.0000000000000002E-2</v>
      </c>
      <c r="L1422" s="88">
        <f>IF(M1422="","",M1422+교과보정값!SN$17)</f>
        <v>7.0000000000000007E-2</v>
      </c>
      <c r="M1422" s="88">
        <f>IFERROR(IF(INDEX(교과보정값!$SN:$SN,MATCH($B1422,교과보정값!$SM:$SM,0))="","",INDEX(교과보정값!$SN:$SN,MATCH($B1422,교과보정값!$SM:$SM,0))+IF(INDEX(교과보정값!$SP:$SP,MATCH($B1422,교과보정값!$SM:$SM,0))="인문",교과보정값!SN$9,교과보정값!SO$9)),"")</f>
        <v>0.02</v>
      </c>
      <c r="N1422" s="88">
        <f>IF(M1422="","",M1422+교과보정값!SO$17)</f>
        <v>-3.0000000000000002E-2</v>
      </c>
      <c r="O1422" s="89">
        <f>IF(P1422="","",P1422+교과보정값!SN$18)</f>
        <v>7.0000000000000007E-2</v>
      </c>
      <c r="P1422" s="89">
        <f>IFERROR(IF(INDEX(교과보정값!$SN:$SN,MATCH($B1422,교과보정값!$SM:$SM,0))="","",INDEX(교과보정값!$SN:$SN,MATCH($B1422,교과보정값!$SM:$SM,0))+IF(INDEX(교과보정값!$SP:$SP,MATCH($B1422,교과보정값!$SM:$SM,0))="인문",교과보정값!SN$10,교과보정값!SO$10)),"")</f>
        <v>0.02</v>
      </c>
      <c r="Q1422" s="89">
        <f>IF(P1422="","",P1422+교과보정값!SO$18)</f>
        <v>-3.0000000000000002E-2</v>
      </c>
    </row>
    <row r="1423" spans="2:17">
      <c r="B1423" s="84" t="s">
        <v>2851</v>
      </c>
      <c r="C1423" s="85">
        <f>IF(D1423="","",D1423+교과보정값!SN$14)</f>
        <v>0</v>
      </c>
      <c r="D1423" s="85">
        <f>IFERROR(IF(INDEX(교과보정값!$SN:$SN,MATCH($B1423,교과보정값!$SM:$SM,0))="","",INDEX(교과보정값!$SN:$SN,MATCH($B1423,교과보정값!$SM:$SM,0))+IF(INDEX(교과보정값!$SP:$SP,MATCH($B1423,교과보정값!$SM:$SM,0))="인문",교과보정값!SN$6,교과보정값!SO$6)),"")</f>
        <v>-0.05</v>
      </c>
      <c r="E1423" s="85">
        <f>IF(D1423="","",D1423+교과보정값!SO$14)</f>
        <v>-0.1</v>
      </c>
      <c r="F1423" s="86">
        <f>IF(G1423="","",G1423+교과보정값!SN$15)</f>
        <v>0</v>
      </c>
      <c r="G1423" s="86">
        <f>IFERROR(IF(INDEX(교과보정값!$SN:$SN,MATCH($B1423,교과보정값!$SM:$SM,0))="","",INDEX(교과보정값!$SN:$SN,MATCH($B1423,교과보정값!$SM:$SM,0))+IF(INDEX(교과보정값!$SP:$SP,MATCH($B1423,교과보정값!$SM:$SM,0))="인문",교과보정값!SN$7,교과보정값!SO$7)),"")</f>
        <v>-0.05</v>
      </c>
      <c r="H1423" s="86">
        <f>IF(G1423="","",G1423+교과보정값!SO$15)</f>
        <v>-0.1</v>
      </c>
      <c r="I1423" s="87">
        <f>IF(J1423="","",J1423+교과보정값!SN$16)</f>
        <v>0</v>
      </c>
      <c r="J1423" s="87">
        <f>IFERROR(IF(INDEX(교과보정값!$SN:$SN,MATCH($B1423,교과보정값!$SM:$SM,0))="","",INDEX(교과보정값!$SN:$SN,MATCH($B1423,교과보정값!$SM:$SM,0))+IF(INDEX(교과보정값!$SP:$SP,MATCH($B1423,교과보정값!$SM:$SM,0))="인문",교과보정값!SN$8,교과보정값!SO$8)),"")</f>
        <v>-0.05</v>
      </c>
      <c r="K1423" s="87">
        <f>IF(J1423="","",J1423+교과보정값!SO$16)</f>
        <v>-0.1</v>
      </c>
      <c r="L1423" s="88">
        <f>IF(M1423="","",M1423+교과보정값!SN$17)</f>
        <v>0</v>
      </c>
      <c r="M1423" s="88">
        <f>IFERROR(IF(INDEX(교과보정값!$SN:$SN,MATCH($B1423,교과보정값!$SM:$SM,0))="","",INDEX(교과보정값!$SN:$SN,MATCH($B1423,교과보정값!$SM:$SM,0))+IF(INDEX(교과보정값!$SP:$SP,MATCH($B1423,교과보정값!$SM:$SM,0))="인문",교과보정값!SN$9,교과보정값!SO$9)),"")</f>
        <v>-0.05</v>
      </c>
      <c r="N1423" s="88">
        <f>IF(M1423="","",M1423+교과보정값!SO$17)</f>
        <v>-0.1</v>
      </c>
      <c r="O1423" s="89">
        <f>IF(P1423="","",P1423+교과보정값!SN$18)</f>
        <v>0</v>
      </c>
      <c r="P1423" s="89">
        <f>IFERROR(IF(INDEX(교과보정값!$SN:$SN,MATCH($B1423,교과보정값!$SM:$SM,0))="","",INDEX(교과보정값!$SN:$SN,MATCH($B1423,교과보정값!$SM:$SM,0))+IF(INDEX(교과보정값!$SP:$SP,MATCH($B1423,교과보정값!$SM:$SM,0))="인문",교과보정값!SN$10,교과보정값!SO$10)),"")</f>
        <v>-0.05</v>
      </c>
      <c r="Q1423" s="89">
        <f>IF(P1423="","",P1423+교과보정값!SO$18)</f>
        <v>-0.1</v>
      </c>
    </row>
    <row r="1424" spans="2:17">
      <c r="B1424" s="84" t="s">
        <v>2852</v>
      </c>
      <c r="C1424" s="85" t="str">
        <f>IF(D1424="","",D1424+교과보정값!SN$14)</f>
        <v/>
      </c>
      <c r="D1424" s="85" t="str">
        <f>IFERROR(IF(INDEX(교과보정값!$SN:$SN,MATCH($B1424,교과보정값!$SM:$SM,0))="","",INDEX(교과보정값!$SN:$SN,MATCH($B1424,교과보정값!$SM:$SM,0))+IF(INDEX(교과보정값!$SP:$SP,MATCH($B1424,교과보정값!$SM:$SM,0))="인문",교과보정값!SN$6,교과보정값!SO$6)),"")</f>
        <v/>
      </c>
      <c r="E1424" s="85" t="str">
        <f>IF(D1424="","",D1424+교과보정값!SO$14)</f>
        <v/>
      </c>
      <c r="F1424" s="86" t="str">
        <f>IF(G1424="","",G1424+교과보정값!SN$15)</f>
        <v/>
      </c>
      <c r="G1424" s="86" t="str">
        <f>IFERROR(IF(INDEX(교과보정값!$SN:$SN,MATCH($B1424,교과보정값!$SM:$SM,0))="","",INDEX(교과보정값!$SN:$SN,MATCH($B1424,교과보정값!$SM:$SM,0))+IF(INDEX(교과보정값!$SP:$SP,MATCH($B1424,교과보정값!$SM:$SM,0))="인문",교과보정값!SN$7,교과보정값!SO$7)),"")</f>
        <v/>
      </c>
      <c r="H1424" s="86" t="str">
        <f>IF(G1424="","",G1424+교과보정값!SO$15)</f>
        <v/>
      </c>
      <c r="I1424" s="87" t="str">
        <f>IF(J1424="","",J1424+교과보정값!SN$16)</f>
        <v/>
      </c>
      <c r="J1424" s="87" t="str">
        <f>IFERROR(IF(INDEX(교과보정값!$SN:$SN,MATCH($B1424,교과보정값!$SM:$SM,0))="","",INDEX(교과보정값!$SN:$SN,MATCH($B1424,교과보정값!$SM:$SM,0))+IF(INDEX(교과보정값!$SP:$SP,MATCH($B1424,교과보정값!$SM:$SM,0))="인문",교과보정값!SN$8,교과보정값!SO$8)),"")</f>
        <v/>
      </c>
      <c r="K1424" s="87" t="str">
        <f>IF(J1424="","",J1424+교과보정값!SO$16)</f>
        <v/>
      </c>
      <c r="L1424" s="88" t="str">
        <f>IF(M1424="","",M1424+교과보정값!SN$17)</f>
        <v/>
      </c>
      <c r="M1424" s="88" t="str">
        <f>IFERROR(IF(INDEX(교과보정값!$SN:$SN,MATCH($B1424,교과보정값!$SM:$SM,0))="","",INDEX(교과보정값!$SN:$SN,MATCH($B1424,교과보정값!$SM:$SM,0))+IF(INDEX(교과보정값!$SP:$SP,MATCH($B1424,교과보정값!$SM:$SM,0))="인문",교과보정값!SN$9,교과보정값!SO$9)),"")</f>
        <v/>
      </c>
      <c r="N1424" s="88" t="str">
        <f>IF(M1424="","",M1424+교과보정값!SO$17)</f>
        <v/>
      </c>
      <c r="O1424" s="89" t="str">
        <f>IF(P1424="","",P1424+교과보정값!SN$18)</f>
        <v/>
      </c>
      <c r="P1424" s="89" t="str">
        <f>IFERROR(IF(INDEX(교과보정값!$SN:$SN,MATCH($B1424,교과보정값!$SM:$SM,0))="","",INDEX(교과보정값!$SN:$SN,MATCH($B1424,교과보정값!$SM:$SM,0))+IF(INDEX(교과보정값!$SP:$SP,MATCH($B1424,교과보정값!$SM:$SM,0))="인문",교과보정값!SN$10,교과보정값!SO$10)),"")</f>
        <v/>
      </c>
      <c r="Q1424" s="89" t="str">
        <f>IF(P1424="","",P1424+교과보정값!SO$18)</f>
        <v/>
      </c>
    </row>
    <row r="1425" spans="2:17">
      <c r="B1425" s="84" t="s">
        <v>2853</v>
      </c>
      <c r="C1425" s="85">
        <f>IF(D1425="","",D1425+교과보정값!SN$14)</f>
        <v>0.1</v>
      </c>
      <c r="D1425" s="85">
        <f>IFERROR(IF(INDEX(교과보정값!$SN:$SN,MATCH($B1425,교과보정값!$SM:$SM,0))="","",INDEX(교과보정값!$SN:$SN,MATCH($B1425,교과보정값!$SM:$SM,0))+IF(INDEX(교과보정값!$SP:$SP,MATCH($B1425,교과보정값!$SM:$SM,0))="인문",교과보정값!SN$6,교과보정값!SO$6)),"")</f>
        <v>0.05</v>
      </c>
      <c r="E1425" s="85">
        <f>IF(D1425="","",D1425+교과보정값!SO$14)</f>
        <v>0</v>
      </c>
      <c r="F1425" s="86">
        <f>IF(G1425="","",G1425+교과보정값!SN$15)</f>
        <v>0.1</v>
      </c>
      <c r="G1425" s="86">
        <f>IFERROR(IF(INDEX(교과보정값!$SN:$SN,MATCH($B1425,교과보정값!$SM:$SM,0))="","",INDEX(교과보정값!$SN:$SN,MATCH($B1425,교과보정값!$SM:$SM,0))+IF(INDEX(교과보정값!$SP:$SP,MATCH($B1425,교과보정값!$SM:$SM,0))="인문",교과보정값!SN$7,교과보정값!SO$7)),"")</f>
        <v>0.05</v>
      </c>
      <c r="H1425" s="86">
        <f>IF(G1425="","",G1425+교과보정값!SO$15)</f>
        <v>0</v>
      </c>
      <c r="I1425" s="87">
        <f>IF(J1425="","",J1425+교과보정값!SN$16)</f>
        <v>0.1</v>
      </c>
      <c r="J1425" s="87">
        <f>IFERROR(IF(INDEX(교과보정값!$SN:$SN,MATCH($B1425,교과보정값!$SM:$SM,0))="","",INDEX(교과보정값!$SN:$SN,MATCH($B1425,교과보정값!$SM:$SM,0))+IF(INDEX(교과보정값!$SP:$SP,MATCH($B1425,교과보정값!$SM:$SM,0))="인문",교과보정값!SN$8,교과보정값!SO$8)),"")</f>
        <v>0.05</v>
      </c>
      <c r="K1425" s="87">
        <f>IF(J1425="","",J1425+교과보정값!SO$16)</f>
        <v>0</v>
      </c>
      <c r="L1425" s="88">
        <f>IF(M1425="","",M1425+교과보정값!SN$17)</f>
        <v>0.1</v>
      </c>
      <c r="M1425" s="88">
        <f>IFERROR(IF(INDEX(교과보정값!$SN:$SN,MATCH($B1425,교과보정값!$SM:$SM,0))="","",INDEX(교과보정값!$SN:$SN,MATCH($B1425,교과보정값!$SM:$SM,0))+IF(INDEX(교과보정값!$SP:$SP,MATCH($B1425,교과보정값!$SM:$SM,0))="인문",교과보정값!SN$9,교과보정값!SO$9)),"")</f>
        <v>0.05</v>
      </c>
      <c r="N1425" s="88">
        <f>IF(M1425="","",M1425+교과보정값!SO$17)</f>
        <v>0</v>
      </c>
      <c r="O1425" s="89">
        <f>IF(P1425="","",P1425+교과보정값!SN$18)</f>
        <v>0.1</v>
      </c>
      <c r="P1425" s="89">
        <f>IFERROR(IF(INDEX(교과보정값!$SN:$SN,MATCH($B1425,교과보정값!$SM:$SM,0))="","",INDEX(교과보정값!$SN:$SN,MATCH($B1425,교과보정값!$SM:$SM,0))+IF(INDEX(교과보정값!$SP:$SP,MATCH($B1425,교과보정값!$SM:$SM,0))="인문",교과보정값!SN$10,교과보정값!SO$10)),"")</f>
        <v>0.05</v>
      </c>
      <c r="Q1425" s="89">
        <f>IF(P1425="","",P1425+교과보정값!SO$18)</f>
        <v>0</v>
      </c>
    </row>
    <row r="1426" spans="2:17">
      <c r="B1426" s="84" t="s">
        <v>2854</v>
      </c>
      <c r="C1426" s="85" t="str">
        <f>IF(D1426="","",D1426+교과보정값!SN$14)</f>
        <v/>
      </c>
      <c r="D1426" s="85" t="str">
        <f>IFERROR(IF(INDEX(교과보정값!$SN:$SN,MATCH($B1426,교과보정값!$SM:$SM,0))="","",INDEX(교과보정값!$SN:$SN,MATCH($B1426,교과보정값!$SM:$SM,0))+IF(INDEX(교과보정값!$SP:$SP,MATCH($B1426,교과보정값!$SM:$SM,0))="인문",교과보정값!SN$6,교과보정값!SO$6)),"")</f>
        <v/>
      </c>
      <c r="E1426" s="85" t="str">
        <f>IF(D1426="","",D1426+교과보정값!SO$14)</f>
        <v/>
      </c>
      <c r="F1426" s="86" t="str">
        <f>IF(G1426="","",G1426+교과보정값!SN$15)</f>
        <v/>
      </c>
      <c r="G1426" s="86" t="str">
        <f>IFERROR(IF(INDEX(교과보정값!$SN:$SN,MATCH($B1426,교과보정값!$SM:$SM,0))="","",INDEX(교과보정값!$SN:$SN,MATCH($B1426,교과보정값!$SM:$SM,0))+IF(INDEX(교과보정값!$SP:$SP,MATCH($B1426,교과보정값!$SM:$SM,0))="인문",교과보정값!SN$7,교과보정값!SO$7)),"")</f>
        <v/>
      </c>
      <c r="H1426" s="86" t="str">
        <f>IF(G1426="","",G1426+교과보정값!SO$15)</f>
        <v/>
      </c>
      <c r="I1426" s="87" t="str">
        <f>IF(J1426="","",J1426+교과보정값!SN$16)</f>
        <v/>
      </c>
      <c r="J1426" s="87" t="str">
        <f>IFERROR(IF(INDEX(교과보정값!$SN:$SN,MATCH($B1426,교과보정값!$SM:$SM,0))="","",INDEX(교과보정값!$SN:$SN,MATCH($B1426,교과보정값!$SM:$SM,0))+IF(INDEX(교과보정값!$SP:$SP,MATCH($B1426,교과보정값!$SM:$SM,0))="인문",교과보정값!SN$8,교과보정값!SO$8)),"")</f>
        <v/>
      </c>
      <c r="K1426" s="87" t="str">
        <f>IF(J1426="","",J1426+교과보정값!SO$16)</f>
        <v/>
      </c>
      <c r="L1426" s="88" t="str">
        <f>IF(M1426="","",M1426+교과보정값!SN$17)</f>
        <v/>
      </c>
      <c r="M1426" s="88" t="str">
        <f>IFERROR(IF(INDEX(교과보정값!$SN:$SN,MATCH($B1426,교과보정값!$SM:$SM,0))="","",INDEX(교과보정값!$SN:$SN,MATCH($B1426,교과보정값!$SM:$SM,0))+IF(INDEX(교과보정값!$SP:$SP,MATCH($B1426,교과보정값!$SM:$SM,0))="인문",교과보정값!SN$9,교과보정값!SO$9)),"")</f>
        <v/>
      </c>
      <c r="N1426" s="88" t="str">
        <f>IF(M1426="","",M1426+교과보정값!SO$17)</f>
        <v/>
      </c>
      <c r="O1426" s="89" t="str">
        <f>IF(P1426="","",P1426+교과보정값!SN$18)</f>
        <v/>
      </c>
      <c r="P1426" s="89" t="str">
        <f>IFERROR(IF(INDEX(교과보정값!$SN:$SN,MATCH($B1426,교과보정값!$SM:$SM,0))="","",INDEX(교과보정값!$SN:$SN,MATCH($B1426,교과보정값!$SM:$SM,0))+IF(INDEX(교과보정값!$SP:$SP,MATCH($B1426,교과보정값!$SM:$SM,0))="인문",교과보정값!SN$10,교과보정값!SO$10)),"")</f>
        <v/>
      </c>
      <c r="Q1426" s="89" t="str">
        <f>IF(P1426="","",P1426+교과보정값!SO$18)</f>
        <v/>
      </c>
    </row>
    <row r="1427" spans="2:17">
      <c r="B1427" s="84" t="s">
        <v>2855</v>
      </c>
      <c r="C1427" s="85" t="str">
        <f>IF(D1427="","",D1427+교과보정값!SN$14)</f>
        <v/>
      </c>
      <c r="D1427" s="85" t="str">
        <f>IFERROR(IF(INDEX(교과보정값!$SN:$SN,MATCH($B1427,교과보정값!$SM:$SM,0))="","",INDEX(교과보정값!$SN:$SN,MATCH($B1427,교과보정값!$SM:$SM,0))+IF(INDEX(교과보정값!$SP:$SP,MATCH($B1427,교과보정값!$SM:$SM,0))="인문",교과보정값!SN$6,교과보정값!SO$6)),"")</f>
        <v/>
      </c>
      <c r="E1427" s="85" t="str">
        <f>IF(D1427="","",D1427+교과보정값!SO$14)</f>
        <v/>
      </c>
      <c r="F1427" s="86" t="str">
        <f>IF(G1427="","",G1427+교과보정값!SN$15)</f>
        <v/>
      </c>
      <c r="G1427" s="86" t="str">
        <f>IFERROR(IF(INDEX(교과보정값!$SN:$SN,MATCH($B1427,교과보정값!$SM:$SM,0))="","",INDEX(교과보정값!$SN:$SN,MATCH($B1427,교과보정값!$SM:$SM,0))+IF(INDEX(교과보정값!$SP:$SP,MATCH($B1427,교과보정값!$SM:$SM,0))="인문",교과보정값!SN$7,교과보정값!SO$7)),"")</f>
        <v/>
      </c>
      <c r="H1427" s="86" t="str">
        <f>IF(G1427="","",G1427+교과보정값!SO$15)</f>
        <v/>
      </c>
      <c r="I1427" s="87" t="str">
        <f>IF(J1427="","",J1427+교과보정값!SN$16)</f>
        <v/>
      </c>
      <c r="J1427" s="87" t="str">
        <f>IFERROR(IF(INDEX(교과보정값!$SN:$SN,MATCH($B1427,교과보정값!$SM:$SM,0))="","",INDEX(교과보정값!$SN:$SN,MATCH($B1427,교과보정값!$SM:$SM,0))+IF(INDEX(교과보정값!$SP:$SP,MATCH($B1427,교과보정값!$SM:$SM,0))="인문",교과보정값!SN$8,교과보정값!SO$8)),"")</f>
        <v/>
      </c>
      <c r="K1427" s="87" t="str">
        <f>IF(J1427="","",J1427+교과보정값!SO$16)</f>
        <v/>
      </c>
      <c r="L1427" s="88" t="str">
        <f>IF(M1427="","",M1427+교과보정값!SN$17)</f>
        <v/>
      </c>
      <c r="M1427" s="88" t="str">
        <f>IFERROR(IF(INDEX(교과보정값!$SN:$SN,MATCH($B1427,교과보정값!$SM:$SM,0))="","",INDEX(교과보정값!$SN:$SN,MATCH($B1427,교과보정값!$SM:$SM,0))+IF(INDEX(교과보정값!$SP:$SP,MATCH($B1427,교과보정값!$SM:$SM,0))="인문",교과보정값!SN$9,교과보정값!SO$9)),"")</f>
        <v/>
      </c>
      <c r="N1427" s="88" t="str">
        <f>IF(M1427="","",M1427+교과보정값!SO$17)</f>
        <v/>
      </c>
      <c r="O1427" s="89" t="str">
        <f>IF(P1427="","",P1427+교과보정값!SN$18)</f>
        <v/>
      </c>
      <c r="P1427" s="89" t="str">
        <f>IFERROR(IF(INDEX(교과보정값!$SN:$SN,MATCH($B1427,교과보정값!$SM:$SM,0))="","",INDEX(교과보정값!$SN:$SN,MATCH($B1427,교과보정값!$SM:$SM,0))+IF(INDEX(교과보정값!$SP:$SP,MATCH($B1427,교과보정값!$SM:$SM,0))="인문",교과보정값!SN$10,교과보정값!SO$10)),"")</f>
        <v/>
      </c>
      <c r="Q1427" s="89" t="str">
        <f>IF(P1427="","",P1427+교과보정값!SO$18)</f>
        <v/>
      </c>
    </row>
    <row r="1428" spans="2:17">
      <c r="B1428" s="84" t="s">
        <v>2856</v>
      </c>
      <c r="C1428" s="85" t="str">
        <f>IF(D1428="","",D1428+교과보정값!SN$14)</f>
        <v/>
      </c>
      <c r="D1428" s="85" t="str">
        <f>IFERROR(IF(INDEX(교과보정값!$SN:$SN,MATCH($B1428,교과보정값!$SM:$SM,0))="","",INDEX(교과보정값!$SN:$SN,MATCH($B1428,교과보정값!$SM:$SM,0))+IF(INDEX(교과보정값!$SP:$SP,MATCH($B1428,교과보정값!$SM:$SM,0))="인문",교과보정값!SN$6,교과보정값!SO$6)),"")</f>
        <v/>
      </c>
      <c r="E1428" s="85" t="str">
        <f>IF(D1428="","",D1428+교과보정값!SO$14)</f>
        <v/>
      </c>
      <c r="F1428" s="86" t="str">
        <f>IF(G1428="","",G1428+교과보정값!SN$15)</f>
        <v/>
      </c>
      <c r="G1428" s="86" t="str">
        <f>IFERROR(IF(INDEX(교과보정값!$SN:$SN,MATCH($B1428,교과보정값!$SM:$SM,0))="","",INDEX(교과보정값!$SN:$SN,MATCH($B1428,교과보정값!$SM:$SM,0))+IF(INDEX(교과보정값!$SP:$SP,MATCH($B1428,교과보정값!$SM:$SM,0))="인문",교과보정값!SN$7,교과보정값!SO$7)),"")</f>
        <v/>
      </c>
      <c r="H1428" s="86" t="str">
        <f>IF(G1428="","",G1428+교과보정값!SO$15)</f>
        <v/>
      </c>
      <c r="I1428" s="87" t="str">
        <f>IF(J1428="","",J1428+교과보정값!SN$16)</f>
        <v/>
      </c>
      <c r="J1428" s="87" t="str">
        <f>IFERROR(IF(INDEX(교과보정값!$SN:$SN,MATCH($B1428,교과보정값!$SM:$SM,0))="","",INDEX(교과보정값!$SN:$SN,MATCH($B1428,교과보정값!$SM:$SM,0))+IF(INDEX(교과보정값!$SP:$SP,MATCH($B1428,교과보정값!$SM:$SM,0))="인문",교과보정값!SN$8,교과보정값!SO$8)),"")</f>
        <v/>
      </c>
      <c r="K1428" s="87" t="str">
        <f>IF(J1428="","",J1428+교과보정값!SO$16)</f>
        <v/>
      </c>
      <c r="L1428" s="88" t="str">
        <f>IF(M1428="","",M1428+교과보정값!SN$17)</f>
        <v/>
      </c>
      <c r="M1428" s="88" t="str">
        <f>IFERROR(IF(INDEX(교과보정값!$SN:$SN,MATCH($B1428,교과보정값!$SM:$SM,0))="","",INDEX(교과보정값!$SN:$SN,MATCH($B1428,교과보정값!$SM:$SM,0))+IF(INDEX(교과보정값!$SP:$SP,MATCH($B1428,교과보정값!$SM:$SM,0))="인문",교과보정값!SN$9,교과보정값!SO$9)),"")</f>
        <v/>
      </c>
      <c r="N1428" s="88" t="str">
        <f>IF(M1428="","",M1428+교과보정값!SO$17)</f>
        <v/>
      </c>
      <c r="O1428" s="89" t="str">
        <f>IF(P1428="","",P1428+교과보정값!SN$18)</f>
        <v/>
      </c>
      <c r="P1428" s="89" t="str">
        <f>IFERROR(IF(INDEX(교과보정값!$SN:$SN,MATCH($B1428,교과보정값!$SM:$SM,0))="","",INDEX(교과보정값!$SN:$SN,MATCH($B1428,교과보정값!$SM:$SM,0))+IF(INDEX(교과보정값!$SP:$SP,MATCH($B1428,교과보정값!$SM:$SM,0))="인문",교과보정값!SN$10,교과보정값!SO$10)),"")</f>
        <v/>
      </c>
      <c r="Q1428" s="89" t="str">
        <f>IF(P1428="","",P1428+교과보정값!SO$18)</f>
        <v/>
      </c>
    </row>
    <row r="1429" spans="2:17">
      <c r="B1429" s="84" t="s">
        <v>2857</v>
      </c>
      <c r="C1429" s="85" t="str">
        <f>IF(D1429="","",D1429+교과보정값!SN$14)</f>
        <v/>
      </c>
      <c r="D1429" s="85" t="str">
        <f>IFERROR(IF(INDEX(교과보정값!$SN:$SN,MATCH($B1429,교과보정값!$SM:$SM,0))="","",INDEX(교과보정값!$SN:$SN,MATCH($B1429,교과보정값!$SM:$SM,0))+IF(INDEX(교과보정값!$SP:$SP,MATCH($B1429,교과보정값!$SM:$SM,0))="인문",교과보정값!SN$6,교과보정값!SO$6)),"")</f>
        <v/>
      </c>
      <c r="E1429" s="85" t="str">
        <f>IF(D1429="","",D1429+교과보정값!SO$14)</f>
        <v/>
      </c>
      <c r="F1429" s="86" t="str">
        <f>IF(G1429="","",G1429+교과보정값!SN$15)</f>
        <v/>
      </c>
      <c r="G1429" s="86" t="str">
        <f>IFERROR(IF(INDEX(교과보정값!$SN:$SN,MATCH($B1429,교과보정값!$SM:$SM,0))="","",INDEX(교과보정값!$SN:$SN,MATCH($B1429,교과보정값!$SM:$SM,0))+IF(INDEX(교과보정값!$SP:$SP,MATCH($B1429,교과보정값!$SM:$SM,0))="인문",교과보정값!SN$7,교과보정값!SO$7)),"")</f>
        <v/>
      </c>
      <c r="H1429" s="86" t="str">
        <f>IF(G1429="","",G1429+교과보정값!SO$15)</f>
        <v/>
      </c>
      <c r="I1429" s="87" t="str">
        <f>IF(J1429="","",J1429+교과보정값!SN$16)</f>
        <v/>
      </c>
      <c r="J1429" s="87" t="str">
        <f>IFERROR(IF(INDEX(교과보정값!$SN:$SN,MATCH($B1429,교과보정값!$SM:$SM,0))="","",INDEX(교과보정값!$SN:$SN,MATCH($B1429,교과보정값!$SM:$SM,0))+IF(INDEX(교과보정값!$SP:$SP,MATCH($B1429,교과보정값!$SM:$SM,0))="인문",교과보정값!SN$8,교과보정값!SO$8)),"")</f>
        <v/>
      </c>
      <c r="K1429" s="87" t="str">
        <f>IF(J1429="","",J1429+교과보정값!SO$16)</f>
        <v/>
      </c>
      <c r="L1429" s="88" t="str">
        <f>IF(M1429="","",M1429+교과보정값!SN$17)</f>
        <v/>
      </c>
      <c r="M1429" s="88" t="str">
        <f>IFERROR(IF(INDEX(교과보정값!$SN:$SN,MATCH($B1429,교과보정값!$SM:$SM,0))="","",INDEX(교과보정값!$SN:$SN,MATCH($B1429,교과보정값!$SM:$SM,0))+IF(INDEX(교과보정값!$SP:$SP,MATCH($B1429,교과보정값!$SM:$SM,0))="인문",교과보정값!SN$9,교과보정값!SO$9)),"")</f>
        <v/>
      </c>
      <c r="N1429" s="88" t="str">
        <f>IF(M1429="","",M1429+교과보정값!SO$17)</f>
        <v/>
      </c>
      <c r="O1429" s="89" t="str">
        <f>IF(P1429="","",P1429+교과보정값!SN$18)</f>
        <v/>
      </c>
      <c r="P1429" s="89" t="str">
        <f>IFERROR(IF(INDEX(교과보정값!$SN:$SN,MATCH($B1429,교과보정값!$SM:$SM,0))="","",INDEX(교과보정값!$SN:$SN,MATCH($B1429,교과보정값!$SM:$SM,0))+IF(INDEX(교과보정값!$SP:$SP,MATCH($B1429,교과보정값!$SM:$SM,0))="인문",교과보정값!SN$10,교과보정값!SO$10)),"")</f>
        <v/>
      </c>
      <c r="Q1429" s="89" t="str">
        <f>IF(P1429="","",P1429+교과보정값!SO$18)</f>
        <v/>
      </c>
    </row>
    <row r="1431" spans="2:17">
      <c r="B1431" s="159" t="s">
        <v>2858</v>
      </c>
      <c r="C1431" s="154"/>
      <c r="D1431" s="154"/>
      <c r="E1431" s="154"/>
      <c r="F1431" s="154"/>
      <c r="G1431" s="154"/>
      <c r="H1431" s="154"/>
      <c r="I1431" s="154"/>
      <c r="J1431" s="154"/>
      <c r="K1431" s="154"/>
      <c r="L1431" s="154"/>
      <c r="M1431" s="154"/>
      <c r="N1431" s="154"/>
      <c r="O1431" s="154"/>
      <c r="P1431" s="154"/>
      <c r="Q1431" s="155"/>
    </row>
    <row r="1432" spans="2:17">
      <c r="B1432" s="78"/>
      <c r="C1432" s="163" t="s">
        <v>1862</v>
      </c>
      <c r="D1432" s="154"/>
      <c r="E1432" s="155"/>
      <c r="F1432" s="161" t="s">
        <v>1863</v>
      </c>
      <c r="G1432" s="154"/>
      <c r="H1432" s="155"/>
      <c r="I1432" s="162" t="s">
        <v>1864</v>
      </c>
      <c r="J1432" s="154"/>
      <c r="K1432" s="155"/>
      <c r="L1432" s="156" t="s">
        <v>1865</v>
      </c>
      <c r="M1432" s="154"/>
      <c r="N1432" s="155"/>
      <c r="O1432" s="157" t="s">
        <v>1866</v>
      </c>
      <c r="P1432" s="154"/>
      <c r="Q1432" s="155"/>
    </row>
    <row r="1433" spans="2:17">
      <c r="B1433" s="78" t="s">
        <v>1869</v>
      </c>
      <c r="C1433" s="79" t="s">
        <v>19</v>
      </c>
      <c r="D1433" s="79" t="s">
        <v>20</v>
      </c>
      <c r="E1433" s="79" t="s">
        <v>21</v>
      </c>
      <c r="F1433" s="80" t="s">
        <v>19</v>
      </c>
      <c r="G1433" s="80" t="s">
        <v>20</v>
      </c>
      <c r="H1433" s="80" t="s">
        <v>21</v>
      </c>
      <c r="I1433" s="81" t="s">
        <v>19</v>
      </c>
      <c r="J1433" s="81" t="s">
        <v>20</v>
      </c>
      <c r="K1433" s="81" t="s">
        <v>21</v>
      </c>
      <c r="L1433" s="82" t="s">
        <v>19</v>
      </c>
      <c r="M1433" s="82" t="s">
        <v>20</v>
      </c>
      <c r="N1433" s="82" t="s">
        <v>21</v>
      </c>
      <c r="O1433" s="83" t="s">
        <v>19</v>
      </c>
      <c r="P1433" s="83" t="s">
        <v>20</v>
      </c>
      <c r="Q1433" s="83" t="s">
        <v>21</v>
      </c>
    </row>
    <row r="1434" spans="2:17">
      <c r="B1434" s="84" t="s">
        <v>2859</v>
      </c>
      <c r="C1434" s="85">
        <f>IF(D1434="","",D1434+교과보정값!SS$14)</f>
        <v>3.0000000000000002E-2</v>
      </c>
      <c r="D1434" s="85">
        <f>IFERROR(IF(INDEX(교과보정값!$SS:$SS,MATCH($B1434,교과보정값!$SR:$SR,0))="","",INDEX(교과보정값!$SS:$SS,MATCH($B1434,교과보정값!$SR:$SR,0))+IF(INDEX(교과보정값!$SU:$SU,MATCH($B1434,교과보정값!$SR:$SR,0))="인문",교과보정값!SS$6,교과보정값!ST$6)),"")</f>
        <v>-0.02</v>
      </c>
      <c r="E1434" s="85">
        <f>IF(D1434="","",D1434+교과보정값!ST$14)</f>
        <v>-7.0000000000000007E-2</v>
      </c>
      <c r="F1434" s="86">
        <f>IF(G1434="","",G1434+교과보정값!SS$15)</f>
        <v>3.0000000000000002E-2</v>
      </c>
      <c r="G1434" s="86">
        <f>IFERROR(IF(INDEX(교과보정값!$SS:$SS,MATCH($B1434,교과보정값!$SR:$SR,0))="","",INDEX(교과보정값!$SS:$SS,MATCH($B1434,교과보정값!$SR:$SR,0))+IF(INDEX(교과보정값!$SU:$SU,MATCH($B1434,교과보정값!$SR:$SR,0))="인문",교과보정값!SS$7,교과보정값!ST$7)),"")</f>
        <v>-0.02</v>
      </c>
      <c r="H1434" s="86">
        <f>IF(G1434="","",G1434+교과보정값!ST$15)</f>
        <v>-7.0000000000000007E-2</v>
      </c>
      <c r="I1434" s="87">
        <f>IF(J1434="","",J1434+교과보정값!SS$16)</f>
        <v>3.0000000000000002E-2</v>
      </c>
      <c r="J1434" s="87">
        <f>IFERROR(IF(INDEX(교과보정값!$SS:$SS,MATCH($B1434,교과보정값!$SR:$SR,0))="","",INDEX(교과보정값!$SS:$SS,MATCH($B1434,교과보정값!$SR:$SR,0))+IF(INDEX(교과보정값!$SU:$SU,MATCH($B1434,교과보정값!$SR:$SR,0))="인문",교과보정값!SS$8,교과보정값!ST$8)),"")</f>
        <v>-0.02</v>
      </c>
      <c r="K1434" s="87">
        <f>IF(J1434="","",J1434+교과보정값!ST$16)</f>
        <v>-7.0000000000000007E-2</v>
      </c>
      <c r="L1434" s="88">
        <f>IF(M1434="","",M1434+교과보정값!SS$17)</f>
        <v>3.0000000000000002E-2</v>
      </c>
      <c r="M1434" s="88">
        <f>IFERROR(IF(INDEX(교과보정값!$SS:$SS,MATCH($B1434,교과보정값!$SR:$SR,0))="","",INDEX(교과보정값!$SS:$SS,MATCH($B1434,교과보정값!$SR:$SR,0))+IF(INDEX(교과보정값!$SU:$SU,MATCH($B1434,교과보정값!$SR:$SR,0))="인문",교과보정값!SS$9,교과보정값!ST$9)),"")</f>
        <v>-0.02</v>
      </c>
      <c r="N1434" s="88">
        <f>IF(M1434="","",M1434+교과보정값!ST$17)</f>
        <v>-7.0000000000000007E-2</v>
      </c>
      <c r="O1434" s="89">
        <f>IF(P1434="","",P1434+교과보정값!SS$18)</f>
        <v>3.0000000000000002E-2</v>
      </c>
      <c r="P1434" s="89">
        <f>IFERROR(IF(INDEX(교과보정값!$SS:$SS,MATCH($B1434,교과보정값!$SR:$SR,0))="","",INDEX(교과보정값!$SS:$SS,MATCH($B1434,교과보정값!$SR:$SR,0))+IF(INDEX(교과보정값!$SU:$SU,MATCH($B1434,교과보정값!$SR:$SR,0))="인문",교과보정값!SS$10,교과보정값!ST$10)),"")</f>
        <v>-0.02</v>
      </c>
      <c r="Q1434" s="89">
        <f>IF(P1434="","",P1434+교과보정값!ST$18)</f>
        <v>-7.0000000000000007E-2</v>
      </c>
    </row>
    <row r="1435" spans="2:17">
      <c r="B1435" s="84" t="s">
        <v>2860</v>
      </c>
      <c r="C1435" s="85" t="str">
        <f>IF(D1435="","",D1435+교과보정값!SS$14)</f>
        <v/>
      </c>
      <c r="D1435" s="85" t="str">
        <f>IFERROR(IF(INDEX(교과보정값!$SS:$SS,MATCH($B1435,교과보정값!$SR:$SR,0))="","",INDEX(교과보정값!$SS:$SS,MATCH($B1435,교과보정값!$SR:$SR,0))+IF(INDEX(교과보정값!$SU:$SU,MATCH($B1435,교과보정값!$SR:$SR,0))="인문",교과보정값!SS$6,교과보정값!ST$6)),"")</f>
        <v/>
      </c>
      <c r="E1435" s="85" t="str">
        <f>IF(D1435="","",D1435+교과보정값!ST$14)</f>
        <v/>
      </c>
      <c r="F1435" s="86" t="str">
        <f>IF(G1435="","",G1435+교과보정값!SS$15)</f>
        <v/>
      </c>
      <c r="G1435" s="86" t="str">
        <f>IFERROR(IF(INDEX(교과보정값!$SS:$SS,MATCH($B1435,교과보정값!$SR:$SR,0))="","",INDEX(교과보정값!$SS:$SS,MATCH($B1435,교과보정값!$SR:$SR,0))+IF(INDEX(교과보정값!$SU:$SU,MATCH($B1435,교과보정값!$SR:$SR,0))="인문",교과보정값!SS$7,교과보정값!ST$7)),"")</f>
        <v/>
      </c>
      <c r="H1435" s="86" t="str">
        <f>IF(G1435="","",G1435+교과보정값!ST$15)</f>
        <v/>
      </c>
      <c r="I1435" s="87" t="str">
        <f>IF(J1435="","",J1435+교과보정값!SS$16)</f>
        <v/>
      </c>
      <c r="J1435" s="87" t="str">
        <f>IFERROR(IF(INDEX(교과보정값!$SS:$SS,MATCH($B1435,교과보정값!$SR:$SR,0))="","",INDEX(교과보정값!$SS:$SS,MATCH($B1435,교과보정값!$SR:$SR,0))+IF(INDEX(교과보정값!$SU:$SU,MATCH($B1435,교과보정값!$SR:$SR,0))="인문",교과보정값!SS$8,교과보정값!ST$8)),"")</f>
        <v/>
      </c>
      <c r="K1435" s="87" t="str">
        <f>IF(J1435="","",J1435+교과보정값!ST$16)</f>
        <v/>
      </c>
      <c r="L1435" s="88" t="str">
        <f>IF(M1435="","",M1435+교과보정값!SS$17)</f>
        <v/>
      </c>
      <c r="M1435" s="88" t="str">
        <f>IFERROR(IF(INDEX(교과보정값!$SS:$SS,MATCH($B1435,교과보정값!$SR:$SR,0))="","",INDEX(교과보정값!$SS:$SS,MATCH($B1435,교과보정값!$SR:$SR,0))+IF(INDEX(교과보정값!$SU:$SU,MATCH($B1435,교과보정값!$SR:$SR,0))="인문",교과보정값!SS$9,교과보정값!ST$9)),"")</f>
        <v/>
      </c>
      <c r="N1435" s="88" t="str">
        <f>IF(M1435="","",M1435+교과보정값!ST$17)</f>
        <v/>
      </c>
      <c r="O1435" s="89" t="str">
        <f>IF(P1435="","",P1435+교과보정값!SS$18)</f>
        <v/>
      </c>
      <c r="P1435" s="89" t="str">
        <f>IFERROR(IF(INDEX(교과보정값!$SS:$SS,MATCH($B1435,교과보정값!$SR:$SR,0))="","",INDEX(교과보정값!$SS:$SS,MATCH($B1435,교과보정값!$SR:$SR,0))+IF(INDEX(교과보정값!$SU:$SU,MATCH($B1435,교과보정값!$SR:$SR,0))="인문",교과보정값!SS$10,교과보정값!ST$10)),"")</f>
        <v/>
      </c>
      <c r="Q1435" s="89" t="str">
        <f>IF(P1435="","",P1435+교과보정값!ST$18)</f>
        <v/>
      </c>
    </row>
    <row r="1436" spans="2:17">
      <c r="B1436" s="84" t="s">
        <v>2861</v>
      </c>
      <c r="C1436" s="85">
        <f>IF(D1436="","",D1436+교과보정값!SS$14)</f>
        <v>7.0000000000000007E-2</v>
      </c>
      <c r="D1436" s="85">
        <f>IFERROR(IF(INDEX(교과보정값!$SS:$SS,MATCH($B1436,교과보정값!$SR:$SR,0))="","",INDEX(교과보정값!$SS:$SS,MATCH($B1436,교과보정값!$SR:$SR,0))+IF(INDEX(교과보정값!$SU:$SU,MATCH($B1436,교과보정값!$SR:$SR,0))="인문",교과보정값!SS$6,교과보정값!ST$6)),"")</f>
        <v>0.02</v>
      </c>
      <c r="E1436" s="85">
        <f>IF(D1436="","",D1436+교과보정값!ST$14)</f>
        <v>-3.0000000000000002E-2</v>
      </c>
      <c r="F1436" s="86">
        <f>IF(G1436="","",G1436+교과보정값!SS$15)</f>
        <v>7.0000000000000007E-2</v>
      </c>
      <c r="G1436" s="86">
        <f>IFERROR(IF(INDEX(교과보정값!$SS:$SS,MATCH($B1436,교과보정값!$SR:$SR,0))="","",INDEX(교과보정값!$SS:$SS,MATCH($B1436,교과보정값!$SR:$SR,0))+IF(INDEX(교과보정값!$SU:$SU,MATCH($B1436,교과보정값!$SR:$SR,0))="인문",교과보정값!SS$7,교과보정값!ST$7)),"")</f>
        <v>0.02</v>
      </c>
      <c r="H1436" s="86">
        <f>IF(G1436="","",G1436+교과보정값!ST$15)</f>
        <v>-3.0000000000000002E-2</v>
      </c>
      <c r="I1436" s="87">
        <f>IF(J1436="","",J1436+교과보정값!SS$16)</f>
        <v>7.0000000000000007E-2</v>
      </c>
      <c r="J1436" s="87">
        <f>IFERROR(IF(INDEX(교과보정값!$SS:$SS,MATCH($B1436,교과보정값!$SR:$SR,0))="","",INDEX(교과보정값!$SS:$SS,MATCH($B1436,교과보정값!$SR:$SR,0))+IF(INDEX(교과보정값!$SU:$SU,MATCH($B1436,교과보정값!$SR:$SR,0))="인문",교과보정값!SS$8,교과보정값!ST$8)),"")</f>
        <v>0.02</v>
      </c>
      <c r="K1436" s="87">
        <f>IF(J1436="","",J1436+교과보정값!ST$16)</f>
        <v>-3.0000000000000002E-2</v>
      </c>
      <c r="L1436" s="88">
        <f>IF(M1436="","",M1436+교과보정값!SS$17)</f>
        <v>7.0000000000000007E-2</v>
      </c>
      <c r="M1436" s="88">
        <f>IFERROR(IF(INDEX(교과보정값!$SS:$SS,MATCH($B1436,교과보정값!$SR:$SR,0))="","",INDEX(교과보정값!$SS:$SS,MATCH($B1436,교과보정값!$SR:$SR,0))+IF(INDEX(교과보정값!$SU:$SU,MATCH($B1436,교과보정값!$SR:$SR,0))="인문",교과보정값!SS$9,교과보정값!ST$9)),"")</f>
        <v>0.02</v>
      </c>
      <c r="N1436" s="88">
        <f>IF(M1436="","",M1436+교과보정값!ST$17)</f>
        <v>-3.0000000000000002E-2</v>
      </c>
      <c r="O1436" s="89">
        <f>IF(P1436="","",P1436+교과보정값!SS$18)</f>
        <v>7.0000000000000007E-2</v>
      </c>
      <c r="P1436" s="89">
        <f>IFERROR(IF(INDEX(교과보정값!$SS:$SS,MATCH($B1436,교과보정값!$SR:$SR,0))="","",INDEX(교과보정값!$SS:$SS,MATCH($B1436,교과보정값!$SR:$SR,0))+IF(INDEX(교과보정값!$SU:$SU,MATCH($B1436,교과보정값!$SR:$SR,0))="인문",교과보정값!SS$10,교과보정값!ST$10)),"")</f>
        <v>0.02</v>
      </c>
      <c r="Q1436" s="89">
        <f>IF(P1436="","",P1436+교과보정값!ST$18)</f>
        <v>-3.0000000000000002E-2</v>
      </c>
    </row>
    <row r="1437" spans="2:17">
      <c r="B1437" s="84" t="s">
        <v>2862</v>
      </c>
      <c r="C1437" s="85">
        <f>IF(D1437="","",D1437+교과보정값!SS$14)</f>
        <v>0</v>
      </c>
      <c r="D1437" s="85">
        <f>IFERROR(IF(INDEX(교과보정값!$SS:$SS,MATCH($B1437,교과보정값!$SR:$SR,0))="","",INDEX(교과보정값!$SS:$SS,MATCH($B1437,교과보정값!$SR:$SR,0))+IF(INDEX(교과보정값!$SU:$SU,MATCH($B1437,교과보정값!$SR:$SR,0))="인문",교과보정값!SS$6,교과보정값!ST$6)),"")</f>
        <v>-0.05</v>
      </c>
      <c r="E1437" s="85">
        <f>IF(D1437="","",D1437+교과보정값!ST$14)</f>
        <v>-0.1</v>
      </c>
      <c r="F1437" s="86">
        <f>IF(G1437="","",G1437+교과보정값!SS$15)</f>
        <v>0</v>
      </c>
      <c r="G1437" s="86">
        <f>IFERROR(IF(INDEX(교과보정값!$SS:$SS,MATCH($B1437,교과보정값!$SR:$SR,0))="","",INDEX(교과보정값!$SS:$SS,MATCH($B1437,교과보정값!$SR:$SR,0))+IF(INDEX(교과보정값!$SU:$SU,MATCH($B1437,교과보정값!$SR:$SR,0))="인문",교과보정값!SS$7,교과보정값!ST$7)),"")</f>
        <v>-0.05</v>
      </c>
      <c r="H1437" s="86">
        <f>IF(G1437="","",G1437+교과보정값!ST$15)</f>
        <v>-0.1</v>
      </c>
      <c r="I1437" s="87">
        <f>IF(J1437="","",J1437+교과보정값!SS$16)</f>
        <v>0</v>
      </c>
      <c r="J1437" s="87">
        <f>IFERROR(IF(INDEX(교과보정값!$SS:$SS,MATCH($B1437,교과보정값!$SR:$SR,0))="","",INDEX(교과보정값!$SS:$SS,MATCH($B1437,교과보정값!$SR:$SR,0))+IF(INDEX(교과보정값!$SU:$SU,MATCH($B1437,교과보정값!$SR:$SR,0))="인문",교과보정값!SS$8,교과보정값!ST$8)),"")</f>
        <v>-0.05</v>
      </c>
      <c r="K1437" s="87">
        <f>IF(J1437="","",J1437+교과보정값!ST$16)</f>
        <v>-0.1</v>
      </c>
      <c r="L1437" s="88">
        <f>IF(M1437="","",M1437+교과보정값!SS$17)</f>
        <v>0</v>
      </c>
      <c r="M1437" s="88">
        <f>IFERROR(IF(INDEX(교과보정값!$SS:$SS,MATCH($B1437,교과보정값!$SR:$SR,0))="","",INDEX(교과보정값!$SS:$SS,MATCH($B1437,교과보정값!$SR:$SR,0))+IF(INDEX(교과보정값!$SU:$SU,MATCH($B1437,교과보정값!$SR:$SR,0))="인문",교과보정값!SS$9,교과보정값!ST$9)),"")</f>
        <v>-0.05</v>
      </c>
      <c r="N1437" s="88">
        <f>IF(M1437="","",M1437+교과보정값!ST$17)</f>
        <v>-0.1</v>
      </c>
      <c r="O1437" s="89">
        <f>IF(P1437="","",P1437+교과보정값!SS$18)</f>
        <v>0</v>
      </c>
      <c r="P1437" s="89">
        <f>IFERROR(IF(INDEX(교과보정값!$SS:$SS,MATCH($B1437,교과보정값!$SR:$SR,0))="","",INDEX(교과보정값!$SS:$SS,MATCH($B1437,교과보정값!$SR:$SR,0))+IF(INDEX(교과보정값!$SU:$SU,MATCH($B1437,교과보정값!$SR:$SR,0))="인문",교과보정값!SS$10,교과보정값!ST$10)),"")</f>
        <v>-0.05</v>
      </c>
      <c r="Q1437" s="89">
        <f>IF(P1437="","",P1437+교과보정값!ST$18)</f>
        <v>-0.1</v>
      </c>
    </row>
    <row r="1438" spans="2:17">
      <c r="B1438" s="84" t="s">
        <v>2863</v>
      </c>
      <c r="C1438" s="85" t="str">
        <f>IF(D1438="","",D1438+교과보정값!SS$14)</f>
        <v/>
      </c>
      <c r="D1438" s="85" t="str">
        <f>IFERROR(IF(INDEX(교과보정값!$SS:$SS,MATCH($B1438,교과보정값!$SR:$SR,0))="","",INDEX(교과보정값!$SS:$SS,MATCH($B1438,교과보정값!$SR:$SR,0))+IF(INDEX(교과보정값!$SU:$SU,MATCH($B1438,교과보정값!$SR:$SR,0))="인문",교과보정값!SS$6,교과보정값!ST$6)),"")</f>
        <v/>
      </c>
      <c r="E1438" s="85" t="str">
        <f>IF(D1438="","",D1438+교과보정값!ST$14)</f>
        <v/>
      </c>
      <c r="F1438" s="86" t="str">
        <f>IF(G1438="","",G1438+교과보정값!SS$15)</f>
        <v/>
      </c>
      <c r="G1438" s="86" t="str">
        <f>IFERROR(IF(INDEX(교과보정값!$SS:$SS,MATCH($B1438,교과보정값!$SR:$SR,0))="","",INDEX(교과보정값!$SS:$SS,MATCH($B1438,교과보정값!$SR:$SR,0))+IF(INDEX(교과보정값!$SU:$SU,MATCH($B1438,교과보정값!$SR:$SR,0))="인문",교과보정값!SS$7,교과보정값!ST$7)),"")</f>
        <v/>
      </c>
      <c r="H1438" s="86" t="str">
        <f>IF(G1438="","",G1438+교과보정값!ST$15)</f>
        <v/>
      </c>
      <c r="I1438" s="87" t="str">
        <f>IF(J1438="","",J1438+교과보정값!SS$16)</f>
        <v/>
      </c>
      <c r="J1438" s="87" t="str">
        <f>IFERROR(IF(INDEX(교과보정값!$SS:$SS,MATCH($B1438,교과보정값!$SR:$SR,0))="","",INDEX(교과보정값!$SS:$SS,MATCH($B1438,교과보정값!$SR:$SR,0))+IF(INDEX(교과보정값!$SU:$SU,MATCH($B1438,교과보정값!$SR:$SR,0))="인문",교과보정값!SS$8,교과보정값!ST$8)),"")</f>
        <v/>
      </c>
      <c r="K1438" s="87" t="str">
        <f>IF(J1438="","",J1438+교과보정값!ST$16)</f>
        <v/>
      </c>
      <c r="L1438" s="88" t="str">
        <f>IF(M1438="","",M1438+교과보정값!SS$17)</f>
        <v/>
      </c>
      <c r="M1438" s="88" t="str">
        <f>IFERROR(IF(INDEX(교과보정값!$SS:$SS,MATCH($B1438,교과보정값!$SR:$SR,0))="","",INDEX(교과보정값!$SS:$SS,MATCH($B1438,교과보정값!$SR:$SR,0))+IF(INDEX(교과보정값!$SU:$SU,MATCH($B1438,교과보정값!$SR:$SR,0))="인문",교과보정값!SS$9,교과보정값!ST$9)),"")</f>
        <v/>
      </c>
      <c r="N1438" s="88" t="str">
        <f>IF(M1438="","",M1438+교과보정값!ST$17)</f>
        <v/>
      </c>
      <c r="O1438" s="89" t="str">
        <f>IF(P1438="","",P1438+교과보정값!SS$18)</f>
        <v/>
      </c>
      <c r="P1438" s="89" t="str">
        <f>IFERROR(IF(INDEX(교과보정값!$SS:$SS,MATCH($B1438,교과보정값!$SR:$SR,0))="","",INDEX(교과보정값!$SS:$SS,MATCH($B1438,교과보정값!$SR:$SR,0))+IF(INDEX(교과보정값!$SU:$SU,MATCH($B1438,교과보정값!$SR:$SR,0))="인문",교과보정값!SS$10,교과보정값!ST$10)),"")</f>
        <v/>
      </c>
      <c r="Q1438" s="89" t="str">
        <f>IF(P1438="","",P1438+교과보정값!ST$18)</f>
        <v/>
      </c>
    </row>
    <row r="1439" spans="2:17">
      <c r="B1439" s="84" t="s">
        <v>2864</v>
      </c>
      <c r="C1439" s="85">
        <f>IF(D1439="","",D1439+교과보정값!SS$14)</f>
        <v>0.1</v>
      </c>
      <c r="D1439" s="85">
        <f>IFERROR(IF(INDEX(교과보정값!$SS:$SS,MATCH($B1439,교과보정값!$SR:$SR,0))="","",INDEX(교과보정값!$SS:$SS,MATCH($B1439,교과보정값!$SR:$SR,0))+IF(INDEX(교과보정값!$SU:$SU,MATCH($B1439,교과보정값!$SR:$SR,0))="인문",교과보정값!SS$6,교과보정값!ST$6)),"")</f>
        <v>0.05</v>
      </c>
      <c r="E1439" s="85">
        <f>IF(D1439="","",D1439+교과보정값!ST$14)</f>
        <v>0</v>
      </c>
      <c r="F1439" s="86">
        <f>IF(G1439="","",G1439+교과보정값!SS$15)</f>
        <v>0.1</v>
      </c>
      <c r="G1439" s="86">
        <f>IFERROR(IF(INDEX(교과보정값!$SS:$SS,MATCH($B1439,교과보정값!$SR:$SR,0))="","",INDEX(교과보정값!$SS:$SS,MATCH($B1439,교과보정값!$SR:$SR,0))+IF(INDEX(교과보정값!$SU:$SU,MATCH($B1439,교과보정값!$SR:$SR,0))="인문",교과보정값!SS$7,교과보정값!ST$7)),"")</f>
        <v>0.05</v>
      </c>
      <c r="H1439" s="86">
        <f>IF(G1439="","",G1439+교과보정값!ST$15)</f>
        <v>0</v>
      </c>
      <c r="I1439" s="87">
        <f>IF(J1439="","",J1439+교과보정값!SS$16)</f>
        <v>0.1</v>
      </c>
      <c r="J1439" s="87">
        <f>IFERROR(IF(INDEX(교과보정값!$SS:$SS,MATCH($B1439,교과보정값!$SR:$SR,0))="","",INDEX(교과보정값!$SS:$SS,MATCH($B1439,교과보정값!$SR:$SR,0))+IF(INDEX(교과보정값!$SU:$SU,MATCH($B1439,교과보정값!$SR:$SR,0))="인문",교과보정값!SS$8,교과보정값!ST$8)),"")</f>
        <v>0.05</v>
      </c>
      <c r="K1439" s="87">
        <f>IF(J1439="","",J1439+교과보정값!ST$16)</f>
        <v>0</v>
      </c>
      <c r="L1439" s="88">
        <f>IF(M1439="","",M1439+교과보정값!SS$17)</f>
        <v>0.1</v>
      </c>
      <c r="M1439" s="88">
        <f>IFERROR(IF(INDEX(교과보정값!$SS:$SS,MATCH($B1439,교과보정값!$SR:$SR,0))="","",INDEX(교과보정값!$SS:$SS,MATCH($B1439,교과보정값!$SR:$SR,0))+IF(INDEX(교과보정값!$SU:$SU,MATCH($B1439,교과보정값!$SR:$SR,0))="인문",교과보정값!SS$9,교과보정값!ST$9)),"")</f>
        <v>0.05</v>
      </c>
      <c r="N1439" s="88">
        <f>IF(M1439="","",M1439+교과보정값!ST$17)</f>
        <v>0</v>
      </c>
      <c r="O1439" s="89">
        <f>IF(P1439="","",P1439+교과보정값!SS$18)</f>
        <v>0.1</v>
      </c>
      <c r="P1439" s="89">
        <f>IFERROR(IF(INDEX(교과보정값!$SS:$SS,MATCH($B1439,교과보정값!$SR:$SR,0))="","",INDEX(교과보정값!$SS:$SS,MATCH($B1439,교과보정값!$SR:$SR,0))+IF(INDEX(교과보정값!$SU:$SU,MATCH($B1439,교과보정값!$SR:$SR,0))="인문",교과보정값!SS$10,교과보정값!ST$10)),"")</f>
        <v>0.05</v>
      </c>
      <c r="Q1439" s="89">
        <f>IF(P1439="","",P1439+교과보정값!ST$18)</f>
        <v>0</v>
      </c>
    </row>
    <row r="1440" spans="2:17">
      <c r="B1440" s="84" t="s">
        <v>2865</v>
      </c>
      <c r="C1440" s="85" t="str">
        <f>IF(D1440="","",D1440+교과보정값!SS$14)</f>
        <v/>
      </c>
      <c r="D1440" s="85" t="str">
        <f>IFERROR(IF(INDEX(교과보정값!$SS:$SS,MATCH($B1440,교과보정값!$SR:$SR,0))="","",INDEX(교과보정값!$SS:$SS,MATCH($B1440,교과보정값!$SR:$SR,0))+IF(INDEX(교과보정값!$SU:$SU,MATCH($B1440,교과보정값!$SR:$SR,0))="인문",교과보정값!SS$6,교과보정값!ST$6)),"")</f>
        <v/>
      </c>
      <c r="E1440" s="85" t="str">
        <f>IF(D1440="","",D1440+교과보정값!ST$14)</f>
        <v/>
      </c>
      <c r="F1440" s="86" t="str">
        <f>IF(G1440="","",G1440+교과보정값!SS$15)</f>
        <v/>
      </c>
      <c r="G1440" s="86" t="str">
        <f>IFERROR(IF(INDEX(교과보정값!$SS:$SS,MATCH($B1440,교과보정값!$SR:$SR,0))="","",INDEX(교과보정값!$SS:$SS,MATCH($B1440,교과보정값!$SR:$SR,0))+IF(INDEX(교과보정값!$SU:$SU,MATCH($B1440,교과보정값!$SR:$SR,0))="인문",교과보정값!SS$7,교과보정값!ST$7)),"")</f>
        <v/>
      </c>
      <c r="H1440" s="86" t="str">
        <f>IF(G1440="","",G1440+교과보정값!ST$15)</f>
        <v/>
      </c>
      <c r="I1440" s="87" t="str">
        <f>IF(J1440="","",J1440+교과보정값!SS$16)</f>
        <v/>
      </c>
      <c r="J1440" s="87" t="str">
        <f>IFERROR(IF(INDEX(교과보정값!$SS:$SS,MATCH($B1440,교과보정값!$SR:$SR,0))="","",INDEX(교과보정값!$SS:$SS,MATCH($B1440,교과보정값!$SR:$SR,0))+IF(INDEX(교과보정값!$SU:$SU,MATCH($B1440,교과보정값!$SR:$SR,0))="인문",교과보정값!SS$8,교과보정값!ST$8)),"")</f>
        <v/>
      </c>
      <c r="K1440" s="87" t="str">
        <f>IF(J1440="","",J1440+교과보정값!ST$16)</f>
        <v/>
      </c>
      <c r="L1440" s="88" t="str">
        <f>IF(M1440="","",M1440+교과보정값!SS$17)</f>
        <v/>
      </c>
      <c r="M1440" s="88" t="str">
        <f>IFERROR(IF(INDEX(교과보정값!$SS:$SS,MATCH($B1440,교과보정값!$SR:$SR,0))="","",INDEX(교과보정값!$SS:$SS,MATCH($B1440,교과보정값!$SR:$SR,0))+IF(INDEX(교과보정값!$SU:$SU,MATCH($B1440,교과보정값!$SR:$SR,0))="인문",교과보정값!SS$9,교과보정값!ST$9)),"")</f>
        <v/>
      </c>
      <c r="N1440" s="88" t="str">
        <f>IF(M1440="","",M1440+교과보정값!ST$17)</f>
        <v/>
      </c>
      <c r="O1440" s="89" t="str">
        <f>IF(P1440="","",P1440+교과보정값!SS$18)</f>
        <v/>
      </c>
      <c r="P1440" s="89" t="str">
        <f>IFERROR(IF(INDEX(교과보정값!$SS:$SS,MATCH($B1440,교과보정값!$SR:$SR,0))="","",INDEX(교과보정값!$SS:$SS,MATCH($B1440,교과보정값!$SR:$SR,0))+IF(INDEX(교과보정값!$SU:$SU,MATCH($B1440,교과보정값!$SR:$SR,0))="인문",교과보정값!SS$10,교과보정값!ST$10)),"")</f>
        <v/>
      </c>
      <c r="Q1440" s="89" t="str">
        <f>IF(P1440="","",P1440+교과보정값!ST$18)</f>
        <v/>
      </c>
    </row>
    <row r="1441" spans="2:17">
      <c r="B1441" s="84" t="s">
        <v>2866</v>
      </c>
      <c r="C1441" s="85" t="str">
        <f>IF(D1441="","",D1441+교과보정값!SS$14)</f>
        <v/>
      </c>
      <c r="D1441" s="85" t="str">
        <f>IFERROR(IF(INDEX(교과보정값!$SS:$SS,MATCH($B1441,교과보정값!$SR:$SR,0))="","",INDEX(교과보정값!$SS:$SS,MATCH($B1441,교과보정값!$SR:$SR,0))+IF(INDEX(교과보정값!$SU:$SU,MATCH($B1441,교과보정값!$SR:$SR,0))="인문",교과보정값!SS$6,교과보정값!ST$6)),"")</f>
        <v/>
      </c>
      <c r="E1441" s="85" t="str">
        <f>IF(D1441="","",D1441+교과보정값!ST$14)</f>
        <v/>
      </c>
      <c r="F1441" s="86" t="str">
        <f>IF(G1441="","",G1441+교과보정값!SS$15)</f>
        <v/>
      </c>
      <c r="G1441" s="86" t="str">
        <f>IFERROR(IF(INDEX(교과보정값!$SS:$SS,MATCH($B1441,교과보정값!$SR:$SR,0))="","",INDEX(교과보정값!$SS:$SS,MATCH($B1441,교과보정값!$SR:$SR,0))+IF(INDEX(교과보정값!$SU:$SU,MATCH($B1441,교과보정값!$SR:$SR,0))="인문",교과보정값!SS$7,교과보정값!ST$7)),"")</f>
        <v/>
      </c>
      <c r="H1441" s="86" t="str">
        <f>IF(G1441="","",G1441+교과보정값!ST$15)</f>
        <v/>
      </c>
      <c r="I1441" s="87" t="str">
        <f>IF(J1441="","",J1441+교과보정값!SS$16)</f>
        <v/>
      </c>
      <c r="J1441" s="87" t="str">
        <f>IFERROR(IF(INDEX(교과보정값!$SS:$SS,MATCH($B1441,교과보정값!$SR:$SR,0))="","",INDEX(교과보정값!$SS:$SS,MATCH($B1441,교과보정값!$SR:$SR,0))+IF(INDEX(교과보정값!$SU:$SU,MATCH($B1441,교과보정값!$SR:$SR,0))="인문",교과보정값!SS$8,교과보정값!ST$8)),"")</f>
        <v/>
      </c>
      <c r="K1441" s="87" t="str">
        <f>IF(J1441="","",J1441+교과보정값!ST$16)</f>
        <v/>
      </c>
      <c r="L1441" s="88" t="str">
        <f>IF(M1441="","",M1441+교과보정값!SS$17)</f>
        <v/>
      </c>
      <c r="M1441" s="88" t="str">
        <f>IFERROR(IF(INDEX(교과보정값!$SS:$SS,MATCH($B1441,교과보정값!$SR:$SR,0))="","",INDEX(교과보정값!$SS:$SS,MATCH($B1441,교과보정값!$SR:$SR,0))+IF(INDEX(교과보정값!$SU:$SU,MATCH($B1441,교과보정값!$SR:$SR,0))="인문",교과보정값!SS$9,교과보정값!ST$9)),"")</f>
        <v/>
      </c>
      <c r="N1441" s="88" t="str">
        <f>IF(M1441="","",M1441+교과보정값!ST$17)</f>
        <v/>
      </c>
      <c r="O1441" s="89" t="str">
        <f>IF(P1441="","",P1441+교과보정값!SS$18)</f>
        <v/>
      </c>
      <c r="P1441" s="89" t="str">
        <f>IFERROR(IF(INDEX(교과보정값!$SS:$SS,MATCH($B1441,교과보정값!$SR:$SR,0))="","",INDEX(교과보정값!$SS:$SS,MATCH($B1441,교과보정값!$SR:$SR,0))+IF(INDEX(교과보정값!$SU:$SU,MATCH($B1441,교과보정값!$SR:$SR,0))="인문",교과보정값!SS$10,교과보정값!ST$10)),"")</f>
        <v/>
      </c>
      <c r="Q1441" s="89" t="str">
        <f>IF(P1441="","",P1441+교과보정값!ST$18)</f>
        <v/>
      </c>
    </row>
    <row r="1442" spans="2:17">
      <c r="B1442" s="84" t="s">
        <v>2867</v>
      </c>
      <c r="C1442" s="85" t="str">
        <f>IF(D1442="","",D1442+교과보정값!SS$14)</f>
        <v/>
      </c>
      <c r="D1442" s="85" t="str">
        <f>IFERROR(IF(INDEX(교과보정값!$SS:$SS,MATCH($B1442,교과보정값!$SR:$SR,0))="","",INDEX(교과보정값!$SS:$SS,MATCH($B1442,교과보정값!$SR:$SR,0))+IF(INDEX(교과보정값!$SU:$SU,MATCH($B1442,교과보정값!$SR:$SR,0))="인문",교과보정값!SS$6,교과보정값!ST$6)),"")</f>
        <v/>
      </c>
      <c r="E1442" s="85" t="str">
        <f>IF(D1442="","",D1442+교과보정값!ST$14)</f>
        <v/>
      </c>
      <c r="F1442" s="86" t="str">
        <f>IF(G1442="","",G1442+교과보정값!SS$15)</f>
        <v/>
      </c>
      <c r="G1442" s="86" t="str">
        <f>IFERROR(IF(INDEX(교과보정값!$SS:$SS,MATCH($B1442,교과보정값!$SR:$SR,0))="","",INDEX(교과보정값!$SS:$SS,MATCH($B1442,교과보정값!$SR:$SR,0))+IF(INDEX(교과보정값!$SU:$SU,MATCH($B1442,교과보정값!$SR:$SR,0))="인문",교과보정값!SS$7,교과보정값!ST$7)),"")</f>
        <v/>
      </c>
      <c r="H1442" s="86" t="str">
        <f>IF(G1442="","",G1442+교과보정값!ST$15)</f>
        <v/>
      </c>
      <c r="I1442" s="87" t="str">
        <f>IF(J1442="","",J1442+교과보정값!SS$16)</f>
        <v/>
      </c>
      <c r="J1442" s="87" t="str">
        <f>IFERROR(IF(INDEX(교과보정값!$SS:$SS,MATCH($B1442,교과보정값!$SR:$SR,0))="","",INDEX(교과보정값!$SS:$SS,MATCH($B1442,교과보정값!$SR:$SR,0))+IF(INDEX(교과보정값!$SU:$SU,MATCH($B1442,교과보정값!$SR:$SR,0))="인문",교과보정값!SS$8,교과보정값!ST$8)),"")</f>
        <v/>
      </c>
      <c r="K1442" s="87" t="str">
        <f>IF(J1442="","",J1442+교과보정값!ST$16)</f>
        <v/>
      </c>
      <c r="L1442" s="88" t="str">
        <f>IF(M1442="","",M1442+교과보정값!SS$17)</f>
        <v/>
      </c>
      <c r="M1442" s="88" t="str">
        <f>IFERROR(IF(INDEX(교과보정값!$SS:$SS,MATCH($B1442,교과보정값!$SR:$SR,0))="","",INDEX(교과보정값!$SS:$SS,MATCH($B1442,교과보정값!$SR:$SR,0))+IF(INDEX(교과보정값!$SU:$SU,MATCH($B1442,교과보정값!$SR:$SR,0))="인문",교과보정값!SS$9,교과보정값!ST$9)),"")</f>
        <v/>
      </c>
      <c r="N1442" s="88" t="str">
        <f>IF(M1442="","",M1442+교과보정값!ST$17)</f>
        <v/>
      </c>
      <c r="O1442" s="89" t="str">
        <f>IF(P1442="","",P1442+교과보정값!SS$18)</f>
        <v/>
      </c>
      <c r="P1442" s="89" t="str">
        <f>IFERROR(IF(INDEX(교과보정값!$SS:$SS,MATCH($B1442,교과보정값!$SR:$SR,0))="","",INDEX(교과보정값!$SS:$SS,MATCH($B1442,교과보정값!$SR:$SR,0))+IF(INDEX(교과보정값!$SU:$SU,MATCH($B1442,교과보정값!$SR:$SR,0))="인문",교과보정값!SS$10,교과보정값!ST$10)),"")</f>
        <v/>
      </c>
      <c r="Q1442" s="89" t="str">
        <f>IF(P1442="","",P1442+교과보정값!ST$18)</f>
        <v/>
      </c>
    </row>
    <row r="1443" spans="2:17">
      <c r="B1443" s="84" t="s">
        <v>2868</v>
      </c>
      <c r="C1443" s="85" t="str">
        <f>IF(D1443="","",D1443+교과보정값!SS$14)</f>
        <v/>
      </c>
      <c r="D1443" s="85" t="str">
        <f>IFERROR(IF(INDEX(교과보정값!$SS:$SS,MATCH($B1443,교과보정값!$SR:$SR,0))="","",INDEX(교과보정값!$SS:$SS,MATCH($B1443,교과보정값!$SR:$SR,0))+IF(INDEX(교과보정값!$SU:$SU,MATCH($B1443,교과보정값!$SR:$SR,0))="인문",교과보정값!SS$6,교과보정값!ST$6)),"")</f>
        <v/>
      </c>
      <c r="E1443" s="85" t="str">
        <f>IF(D1443="","",D1443+교과보정값!ST$14)</f>
        <v/>
      </c>
      <c r="F1443" s="86" t="str">
        <f>IF(G1443="","",G1443+교과보정값!SS$15)</f>
        <v/>
      </c>
      <c r="G1443" s="86" t="str">
        <f>IFERROR(IF(INDEX(교과보정값!$SS:$SS,MATCH($B1443,교과보정값!$SR:$SR,0))="","",INDEX(교과보정값!$SS:$SS,MATCH($B1443,교과보정값!$SR:$SR,0))+IF(INDEX(교과보정값!$SU:$SU,MATCH($B1443,교과보정값!$SR:$SR,0))="인문",교과보정값!SS$7,교과보정값!ST$7)),"")</f>
        <v/>
      </c>
      <c r="H1443" s="86" t="str">
        <f>IF(G1443="","",G1443+교과보정값!ST$15)</f>
        <v/>
      </c>
      <c r="I1443" s="87" t="str">
        <f>IF(J1443="","",J1443+교과보정값!SS$16)</f>
        <v/>
      </c>
      <c r="J1443" s="87" t="str">
        <f>IFERROR(IF(INDEX(교과보정값!$SS:$SS,MATCH($B1443,교과보정값!$SR:$SR,0))="","",INDEX(교과보정값!$SS:$SS,MATCH($B1443,교과보정값!$SR:$SR,0))+IF(INDEX(교과보정값!$SU:$SU,MATCH($B1443,교과보정값!$SR:$SR,0))="인문",교과보정값!SS$8,교과보정값!ST$8)),"")</f>
        <v/>
      </c>
      <c r="K1443" s="87" t="str">
        <f>IF(J1443="","",J1443+교과보정값!ST$16)</f>
        <v/>
      </c>
      <c r="L1443" s="88" t="str">
        <f>IF(M1443="","",M1443+교과보정값!SS$17)</f>
        <v/>
      </c>
      <c r="M1443" s="88" t="str">
        <f>IFERROR(IF(INDEX(교과보정값!$SS:$SS,MATCH($B1443,교과보정값!$SR:$SR,0))="","",INDEX(교과보정값!$SS:$SS,MATCH($B1443,교과보정값!$SR:$SR,0))+IF(INDEX(교과보정값!$SU:$SU,MATCH($B1443,교과보정값!$SR:$SR,0))="인문",교과보정값!SS$9,교과보정값!ST$9)),"")</f>
        <v/>
      </c>
      <c r="N1443" s="88" t="str">
        <f>IF(M1443="","",M1443+교과보정값!ST$17)</f>
        <v/>
      </c>
      <c r="O1443" s="89" t="str">
        <f>IF(P1443="","",P1443+교과보정값!SS$18)</f>
        <v/>
      </c>
      <c r="P1443" s="89" t="str">
        <f>IFERROR(IF(INDEX(교과보정값!$SS:$SS,MATCH($B1443,교과보정값!$SR:$SR,0))="","",INDEX(교과보정값!$SS:$SS,MATCH($B1443,교과보정값!$SR:$SR,0))+IF(INDEX(교과보정값!$SU:$SU,MATCH($B1443,교과보정값!$SR:$SR,0))="인문",교과보정값!SS$10,교과보정값!ST$10)),"")</f>
        <v/>
      </c>
      <c r="Q1443" s="89" t="str">
        <f>IF(P1443="","",P1443+교과보정값!ST$18)</f>
        <v/>
      </c>
    </row>
    <row r="1445" spans="2:17">
      <c r="B1445" s="159" t="s">
        <v>2869</v>
      </c>
      <c r="C1445" s="154"/>
      <c r="D1445" s="154"/>
      <c r="E1445" s="154"/>
      <c r="F1445" s="154"/>
      <c r="G1445" s="154"/>
      <c r="H1445" s="154"/>
      <c r="I1445" s="154"/>
      <c r="J1445" s="154"/>
      <c r="K1445" s="154"/>
      <c r="L1445" s="154"/>
      <c r="M1445" s="154"/>
      <c r="N1445" s="154"/>
      <c r="O1445" s="154"/>
      <c r="P1445" s="154"/>
      <c r="Q1445" s="155"/>
    </row>
    <row r="1446" spans="2:17">
      <c r="B1446" s="78"/>
      <c r="C1446" s="163" t="s">
        <v>1862</v>
      </c>
      <c r="D1446" s="154"/>
      <c r="E1446" s="155"/>
      <c r="F1446" s="161" t="s">
        <v>1863</v>
      </c>
      <c r="G1446" s="154"/>
      <c r="H1446" s="155"/>
      <c r="I1446" s="162" t="s">
        <v>1864</v>
      </c>
      <c r="J1446" s="154"/>
      <c r="K1446" s="155"/>
      <c r="L1446" s="156" t="s">
        <v>1865</v>
      </c>
      <c r="M1446" s="154"/>
      <c r="N1446" s="155"/>
      <c r="O1446" s="157" t="s">
        <v>1866</v>
      </c>
      <c r="P1446" s="154"/>
      <c r="Q1446" s="155"/>
    </row>
    <row r="1447" spans="2:17">
      <c r="B1447" s="78" t="s">
        <v>1869</v>
      </c>
      <c r="C1447" s="79" t="s">
        <v>19</v>
      </c>
      <c r="D1447" s="79" t="s">
        <v>20</v>
      </c>
      <c r="E1447" s="79" t="s">
        <v>21</v>
      </c>
      <c r="F1447" s="80" t="s">
        <v>19</v>
      </c>
      <c r="G1447" s="80" t="s">
        <v>20</v>
      </c>
      <c r="H1447" s="80" t="s">
        <v>21</v>
      </c>
      <c r="I1447" s="81" t="s">
        <v>19</v>
      </c>
      <c r="J1447" s="81" t="s">
        <v>20</v>
      </c>
      <c r="K1447" s="81" t="s">
        <v>21</v>
      </c>
      <c r="L1447" s="82" t="s">
        <v>19</v>
      </c>
      <c r="M1447" s="82" t="s">
        <v>20</v>
      </c>
      <c r="N1447" s="82" t="s">
        <v>21</v>
      </c>
      <c r="O1447" s="83" t="s">
        <v>19</v>
      </c>
      <c r="P1447" s="83" t="s">
        <v>20</v>
      </c>
      <c r="Q1447" s="83" t="s">
        <v>21</v>
      </c>
    </row>
    <row r="1448" spans="2:17">
      <c r="B1448" s="84" t="s">
        <v>2870</v>
      </c>
      <c r="C1448" s="85">
        <f>IF(D1448="","",D1448+교과보정값!SX$14)</f>
        <v>3.0000000000000002E-2</v>
      </c>
      <c r="D1448" s="85">
        <f>IFERROR(IF(INDEX(교과보정값!$SX:$SX,MATCH($B1448,교과보정값!$SW:$SW,0))="","",INDEX(교과보정값!$SX:$SX,MATCH($B1448,교과보정값!$SW:$SW,0))+IF(INDEX(교과보정값!$SZ:$SZ,MATCH($B1448,교과보정값!$SW:$SW,0))="인문",교과보정값!SX$6,교과보정값!SY$6)),"")</f>
        <v>-0.02</v>
      </c>
      <c r="E1448" s="85">
        <f>IF(D1448="","",D1448+교과보정값!SY$14)</f>
        <v>-7.0000000000000007E-2</v>
      </c>
      <c r="F1448" s="86">
        <f>IF(G1448="","",G1448+교과보정값!SX$15)</f>
        <v>3.0000000000000002E-2</v>
      </c>
      <c r="G1448" s="86">
        <f>IFERROR(IF(INDEX(교과보정값!$SX:$SX,MATCH($B1448,교과보정값!$SW:$SW,0))="","",INDEX(교과보정값!$SX:$SX,MATCH($B1448,교과보정값!$SW:$SW,0))+IF(INDEX(교과보정값!$SZ:$SZ,MATCH($B1448,교과보정값!$SW:$SW,0))="인문",교과보정값!SX$7,교과보정값!SY$7)),"")</f>
        <v>-0.02</v>
      </c>
      <c r="H1448" s="86">
        <f>IF(G1448="","",G1448+교과보정값!SY$15)</f>
        <v>-7.0000000000000007E-2</v>
      </c>
      <c r="I1448" s="87">
        <f>IF(J1448="","",J1448+교과보정값!SX$16)</f>
        <v>3.0000000000000002E-2</v>
      </c>
      <c r="J1448" s="87">
        <f>IFERROR(IF(INDEX(교과보정값!$SX:$SX,MATCH($B1448,교과보정값!$SW:$SW,0))="","",INDEX(교과보정값!$SX:$SX,MATCH($B1448,교과보정값!$SW:$SW,0))+IF(INDEX(교과보정값!$SZ:$SZ,MATCH($B1448,교과보정값!$SW:$SW,0))="인문",교과보정값!SX$8,교과보정값!SY$8)),"")</f>
        <v>-0.02</v>
      </c>
      <c r="K1448" s="87">
        <f>IF(J1448="","",J1448+교과보정값!SY$16)</f>
        <v>-7.0000000000000007E-2</v>
      </c>
      <c r="L1448" s="88">
        <f>IF(M1448="","",M1448+교과보정값!SX$17)</f>
        <v>3.0000000000000002E-2</v>
      </c>
      <c r="M1448" s="88">
        <f>IFERROR(IF(INDEX(교과보정값!$SX:$SX,MATCH($B1448,교과보정값!$SW:$SW,0))="","",INDEX(교과보정값!$SX:$SX,MATCH($B1448,교과보정값!$SW:$SW,0))+IF(INDEX(교과보정값!$SZ:$SZ,MATCH($B1448,교과보정값!$SW:$SW,0))="인문",교과보정값!SX$9,교과보정값!SY$9)),"")</f>
        <v>-0.02</v>
      </c>
      <c r="N1448" s="88">
        <f>IF(M1448="","",M1448+교과보정값!SY$17)</f>
        <v>-7.0000000000000007E-2</v>
      </c>
      <c r="O1448" s="89">
        <f>IF(P1448="","",P1448+교과보정값!SX$18)</f>
        <v>3.0000000000000002E-2</v>
      </c>
      <c r="P1448" s="89">
        <f>IFERROR(IF(INDEX(교과보정값!$SX:$SX,MATCH($B1448,교과보정값!$SW:$SW,0))="","",INDEX(교과보정값!$SX:$SX,MATCH($B1448,교과보정값!$SW:$SW,0))+IF(INDEX(교과보정값!$SZ:$SZ,MATCH($B1448,교과보정값!$SW:$SW,0))="인문",교과보정값!SX$10,교과보정값!SY$10)),"")</f>
        <v>-0.02</v>
      </c>
      <c r="Q1448" s="89">
        <f>IF(P1448="","",P1448+교과보정값!SY$18)</f>
        <v>-7.0000000000000007E-2</v>
      </c>
    </row>
    <row r="1449" spans="2:17">
      <c r="B1449" s="84" t="s">
        <v>2871</v>
      </c>
      <c r="C1449" s="85" t="str">
        <f>IF(D1449="","",D1449+교과보정값!SX$14)</f>
        <v/>
      </c>
      <c r="D1449" s="85" t="str">
        <f>IFERROR(IF(INDEX(교과보정값!$SX:$SX,MATCH($B1449,교과보정값!$SW:$SW,0))="","",INDEX(교과보정값!$SX:$SX,MATCH($B1449,교과보정값!$SW:$SW,0))+IF(INDEX(교과보정값!$SZ:$SZ,MATCH($B1449,교과보정값!$SW:$SW,0))="인문",교과보정값!SX$6,교과보정값!SY$6)),"")</f>
        <v/>
      </c>
      <c r="E1449" s="85" t="str">
        <f>IF(D1449="","",D1449+교과보정값!SY$14)</f>
        <v/>
      </c>
      <c r="F1449" s="86" t="str">
        <f>IF(G1449="","",G1449+교과보정값!SX$15)</f>
        <v/>
      </c>
      <c r="G1449" s="86" t="str">
        <f>IFERROR(IF(INDEX(교과보정값!$SX:$SX,MATCH($B1449,교과보정값!$SW:$SW,0))="","",INDEX(교과보정값!$SX:$SX,MATCH($B1449,교과보정값!$SW:$SW,0))+IF(INDEX(교과보정값!$SZ:$SZ,MATCH($B1449,교과보정값!$SW:$SW,0))="인문",교과보정값!SX$7,교과보정값!SY$7)),"")</f>
        <v/>
      </c>
      <c r="H1449" s="86" t="str">
        <f>IF(G1449="","",G1449+교과보정값!SY$15)</f>
        <v/>
      </c>
      <c r="I1449" s="87" t="str">
        <f>IF(J1449="","",J1449+교과보정값!SX$16)</f>
        <v/>
      </c>
      <c r="J1449" s="87" t="str">
        <f>IFERROR(IF(INDEX(교과보정값!$SX:$SX,MATCH($B1449,교과보정값!$SW:$SW,0))="","",INDEX(교과보정값!$SX:$SX,MATCH($B1449,교과보정값!$SW:$SW,0))+IF(INDEX(교과보정값!$SZ:$SZ,MATCH($B1449,교과보정값!$SW:$SW,0))="인문",교과보정값!SX$8,교과보정값!SY$8)),"")</f>
        <v/>
      </c>
      <c r="K1449" s="87" t="str">
        <f>IF(J1449="","",J1449+교과보정값!SY$16)</f>
        <v/>
      </c>
      <c r="L1449" s="88" t="str">
        <f>IF(M1449="","",M1449+교과보정값!SX$17)</f>
        <v/>
      </c>
      <c r="M1449" s="88" t="str">
        <f>IFERROR(IF(INDEX(교과보정값!$SX:$SX,MATCH($B1449,교과보정값!$SW:$SW,0))="","",INDEX(교과보정값!$SX:$SX,MATCH($B1449,교과보정값!$SW:$SW,0))+IF(INDEX(교과보정값!$SZ:$SZ,MATCH($B1449,교과보정값!$SW:$SW,0))="인문",교과보정값!SX$9,교과보정값!SY$9)),"")</f>
        <v/>
      </c>
      <c r="N1449" s="88" t="str">
        <f>IF(M1449="","",M1449+교과보정값!SY$17)</f>
        <v/>
      </c>
      <c r="O1449" s="89" t="str">
        <f>IF(P1449="","",P1449+교과보정값!SX$18)</f>
        <v/>
      </c>
      <c r="P1449" s="89" t="str">
        <f>IFERROR(IF(INDEX(교과보정값!$SX:$SX,MATCH($B1449,교과보정값!$SW:$SW,0))="","",INDEX(교과보정값!$SX:$SX,MATCH($B1449,교과보정값!$SW:$SW,0))+IF(INDEX(교과보정값!$SZ:$SZ,MATCH($B1449,교과보정값!$SW:$SW,0))="인문",교과보정값!SX$10,교과보정값!SY$10)),"")</f>
        <v/>
      </c>
      <c r="Q1449" s="89" t="str">
        <f>IF(P1449="","",P1449+교과보정값!SY$18)</f>
        <v/>
      </c>
    </row>
    <row r="1450" spans="2:17">
      <c r="B1450" s="84" t="s">
        <v>2872</v>
      </c>
      <c r="C1450" s="85">
        <f>IF(D1450="","",D1450+교과보정값!SX$14)</f>
        <v>7.0000000000000007E-2</v>
      </c>
      <c r="D1450" s="85">
        <f>IFERROR(IF(INDEX(교과보정값!$SX:$SX,MATCH($B1450,교과보정값!$SW:$SW,0))="","",INDEX(교과보정값!$SX:$SX,MATCH($B1450,교과보정값!$SW:$SW,0))+IF(INDEX(교과보정값!$SZ:$SZ,MATCH($B1450,교과보정값!$SW:$SW,0))="인문",교과보정값!SX$6,교과보정값!SY$6)),"")</f>
        <v>0.02</v>
      </c>
      <c r="E1450" s="85">
        <f>IF(D1450="","",D1450+교과보정값!SY$14)</f>
        <v>-3.0000000000000002E-2</v>
      </c>
      <c r="F1450" s="86">
        <f>IF(G1450="","",G1450+교과보정값!SX$15)</f>
        <v>7.0000000000000007E-2</v>
      </c>
      <c r="G1450" s="86">
        <f>IFERROR(IF(INDEX(교과보정값!$SX:$SX,MATCH($B1450,교과보정값!$SW:$SW,0))="","",INDEX(교과보정값!$SX:$SX,MATCH($B1450,교과보정값!$SW:$SW,0))+IF(INDEX(교과보정값!$SZ:$SZ,MATCH($B1450,교과보정값!$SW:$SW,0))="인문",교과보정값!SX$7,교과보정값!SY$7)),"")</f>
        <v>0.02</v>
      </c>
      <c r="H1450" s="86">
        <f>IF(G1450="","",G1450+교과보정값!SY$15)</f>
        <v>-3.0000000000000002E-2</v>
      </c>
      <c r="I1450" s="87">
        <f>IF(J1450="","",J1450+교과보정값!SX$16)</f>
        <v>7.0000000000000007E-2</v>
      </c>
      <c r="J1450" s="87">
        <f>IFERROR(IF(INDEX(교과보정값!$SX:$SX,MATCH($B1450,교과보정값!$SW:$SW,0))="","",INDEX(교과보정값!$SX:$SX,MATCH($B1450,교과보정값!$SW:$SW,0))+IF(INDEX(교과보정값!$SZ:$SZ,MATCH($B1450,교과보정값!$SW:$SW,0))="인문",교과보정값!SX$8,교과보정값!SY$8)),"")</f>
        <v>0.02</v>
      </c>
      <c r="K1450" s="87">
        <f>IF(J1450="","",J1450+교과보정값!SY$16)</f>
        <v>-3.0000000000000002E-2</v>
      </c>
      <c r="L1450" s="88">
        <f>IF(M1450="","",M1450+교과보정값!SX$17)</f>
        <v>7.0000000000000007E-2</v>
      </c>
      <c r="M1450" s="88">
        <f>IFERROR(IF(INDEX(교과보정값!$SX:$SX,MATCH($B1450,교과보정값!$SW:$SW,0))="","",INDEX(교과보정값!$SX:$SX,MATCH($B1450,교과보정값!$SW:$SW,0))+IF(INDEX(교과보정값!$SZ:$SZ,MATCH($B1450,교과보정값!$SW:$SW,0))="인문",교과보정값!SX$9,교과보정값!SY$9)),"")</f>
        <v>0.02</v>
      </c>
      <c r="N1450" s="88">
        <f>IF(M1450="","",M1450+교과보정값!SY$17)</f>
        <v>-3.0000000000000002E-2</v>
      </c>
      <c r="O1450" s="89">
        <f>IF(P1450="","",P1450+교과보정값!SX$18)</f>
        <v>7.0000000000000007E-2</v>
      </c>
      <c r="P1450" s="89">
        <f>IFERROR(IF(INDEX(교과보정값!$SX:$SX,MATCH($B1450,교과보정값!$SW:$SW,0))="","",INDEX(교과보정값!$SX:$SX,MATCH($B1450,교과보정값!$SW:$SW,0))+IF(INDEX(교과보정값!$SZ:$SZ,MATCH($B1450,교과보정값!$SW:$SW,0))="인문",교과보정값!SX$10,교과보정값!SY$10)),"")</f>
        <v>0.02</v>
      </c>
      <c r="Q1450" s="89">
        <f>IF(P1450="","",P1450+교과보정값!SY$18)</f>
        <v>-3.0000000000000002E-2</v>
      </c>
    </row>
    <row r="1451" spans="2:17">
      <c r="B1451" s="84" t="s">
        <v>2873</v>
      </c>
      <c r="C1451" s="85">
        <f>IF(D1451="","",D1451+교과보정값!SX$14)</f>
        <v>0</v>
      </c>
      <c r="D1451" s="85">
        <f>IFERROR(IF(INDEX(교과보정값!$SX:$SX,MATCH($B1451,교과보정값!$SW:$SW,0))="","",INDEX(교과보정값!$SX:$SX,MATCH($B1451,교과보정값!$SW:$SW,0))+IF(INDEX(교과보정값!$SZ:$SZ,MATCH($B1451,교과보정값!$SW:$SW,0))="인문",교과보정값!SX$6,교과보정값!SY$6)),"")</f>
        <v>-0.05</v>
      </c>
      <c r="E1451" s="85">
        <f>IF(D1451="","",D1451+교과보정값!SY$14)</f>
        <v>-0.1</v>
      </c>
      <c r="F1451" s="86">
        <f>IF(G1451="","",G1451+교과보정값!SX$15)</f>
        <v>0</v>
      </c>
      <c r="G1451" s="86">
        <f>IFERROR(IF(INDEX(교과보정값!$SX:$SX,MATCH($B1451,교과보정값!$SW:$SW,0))="","",INDEX(교과보정값!$SX:$SX,MATCH($B1451,교과보정값!$SW:$SW,0))+IF(INDEX(교과보정값!$SZ:$SZ,MATCH($B1451,교과보정값!$SW:$SW,0))="인문",교과보정값!SX$7,교과보정값!SY$7)),"")</f>
        <v>-0.05</v>
      </c>
      <c r="H1451" s="86">
        <f>IF(G1451="","",G1451+교과보정값!SY$15)</f>
        <v>-0.1</v>
      </c>
      <c r="I1451" s="87">
        <f>IF(J1451="","",J1451+교과보정값!SX$16)</f>
        <v>0</v>
      </c>
      <c r="J1451" s="87">
        <f>IFERROR(IF(INDEX(교과보정값!$SX:$SX,MATCH($B1451,교과보정값!$SW:$SW,0))="","",INDEX(교과보정값!$SX:$SX,MATCH($B1451,교과보정값!$SW:$SW,0))+IF(INDEX(교과보정값!$SZ:$SZ,MATCH($B1451,교과보정값!$SW:$SW,0))="인문",교과보정값!SX$8,교과보정값!SY$8)),"")</f>
        <v>-0.05</v>
      </c>
      <c r="K1451" s="87">
        <f>IF(J1451="","",J1451+교과보정값!SY$16)</f>
        <v>-0.1</v>
      </c>
      <c r="L1451" s="88">
        <f>IF(M1451="","",M1451+교과보정값!SX$17)</f>
        <v>0</v>
      </c>
      <c r="M1451" s="88">
        <f>IFERROR(IF(INDEX(교과보정값!$SX:$SX,MATCH($B1451,교과보정값!$SW:$SW,0))="","",INDEX(교과보정값!$SX:$SX,MATCH($B1451,교과보정값!$SW:$SW,0))+IF(INDEX(교과보정값!$SZ:$SZ,MATCH($B1451,교과보정값!$SW:$SW,0))="인문",교과보정값!SX$9,교과보정값!SY$9)),"")</f>
        <v>-0.05</v>
      </c>
      <c r="N1451" s="88">
        <f>IF(M1451="","",M1451+교과보정값!SY$17)</f>
        <v>-0.1</v>
      </c>
      <c r="O1451" s="89">
        <f>IF(P1451="","",P1451+교과보정값!SX$18)</f>
        <v>0</v>
      </c>
      <c r="P1451" s="89">
        <f>IFERROR(IF(INDEX(교과보정값!$SX:$SX,MATCH($B1451,교과보정값!$SW:$SW,0))="","",INDEX(교과보정값!$SX:$SX,MATCH($B1451,교과보정값!$SW:$SW,0))+IF(INDEX(교과보정값!$SZ:$SZ,MATCH($B1451,교과보정값!$SW:$SW,0))="인문",교과보정값!SX$10,교과보정값!SY$10)),"")</f>
        <v>-0.05</v>
      </c>
      <c r="Q1451" s="89">
        <f>IF(P1451="","",P1451+교과보정값!SY$18)</f>
        <v>-0.1</v>
      </c>
    </row>
    <row r="1452" spans="2:17">
      <c r="B1452" s="84" t="s">
        <v>2874</v>
      </c>
      <c r="C1452" s="85" t="str">
        <f>IF(D1452="","",D1452+교과보정값!SX$14)</f>
        <v/>
      </c>
      <c r="D1452" s="85" t="str">
        <f>IFERROR(IF(INDEX(교과보정값!$SX:$SX,MATCH($B1452,교과보정값!$SW:$SW,0))="","",INDEX(교과보정값!$SX:$SX,MATCH($B1452,교과보정값!$SW:$SW,0))+IF(INDEX(교과보정값!$SZ:$SZ,MATCH($B1452,교과보정값!$SW:$SW,0))="인문",교과보정값!SX$6,교과보정값!SY$6)),"")</f>
        <v/>
      </c>
      <c r="E1452" s="85" t="str">
        <f>IF(D1452="","",D1452+교과보정값!SY$14)</f>
        <v/>
      </c>
      <c r="F1452" s="86" t="str">
        <f>IF(G1452="","",G1452+교과보정값!SX$15)</f>
        <v/>
      </c>
      <c r="G1452" s="86" t="str">
        <f>IFERROR(IF(INDEX(교과보정값!$SX:$SX,MATCH($B1452,교과보정값!$SW:$SW,0))="","",INDEX(교과보정값!$SX:$SX,MATCH($B1452,교과보정값!$SW:$SW,0))+IF(INDEX(교과보정값!$SZ:$SZ,MATCH($B1452,교과보정값!$SW:$SW,0))="인문",교과보정값!SX$7,교과보정값!SY$7)),"")</f>
        <v/>
      </c>
      <c r="H1452" s="86" t="str">
        <f>IF(G1452="","",G1452+교과보정값!SY$15)</f>
        <v/>
      </c>
      <c r="I1452" s="87" t="str">
        <f>IF(J1452="","",J1452+교과보정값!SX$16)</f>
        <v/>
      </c>
      <c r="J1452" s="87" t="str">
        <f>IFERROR(IF(INDEX(교과보정값!$SX:$SX,MATCH($B1452,교과보정값!$SW:$SW,0))="","",INDEX(교과보정값!$SX:$SX,MATCH($B1452,교과보정값!$SW:$SW,0))+IF(INDEX(교과보정값!$SZ:$SZ,MATCH($B1452,교과보정값!$SW:$SW,0))="인문",교과보정값!SX$8,교과보정값!SY$8)),"")</f>
        <v/>
      </c>
      <c r="K1452" s="87" t="str">
        <f>IF(J1452="","",J1452+교과보정값!SY$16)</f>
        <v/>
      </c>
      <c r="L1452" s="88" t="str">
        <f>IF(M1452="","",M1452+교과보정값!SX$17)</f>
        <v/>
      </c>
      <c r="M1452" s="88" t="str">
        <f>IFERROR(IF(INDEX(교과보정값!$SX:$SX,MATCH($B1452,교과보정값!$SW:$SW,0))="","",INDEX(교과보정값!$SX:$SX,MATCH($B1452,교과보정값!$SW:$SW,0))+IF(INDEX(교과보정값!$SZ:$SZ,MATCH($B1452,교과보정값!$SW:$SW,0))="인문",교과보정값!SX$9,교과보정값!SY$9)),"")</f>
        <v/>
      </c>
      <c r="N1452" s="88" t="str">
        <f>IF(M1452="","",M1452+교과보정값!SY$17)</f>
        <v/>
      </c>
      <c r="O1452" s="89" t="str">
        <f>IF(P1452="","",P1452+교과보정값!SX$18)</f>
        <v/>
      </c>
      <c r="P1452" s="89" t="str">
        <f>IFERROR(IF(INDEX(교과보정값!$SX:$SX,MATCH($B1452,교과보정값!$SW:$SW,0))="","",INDEX(교과보정값!$SX:$SX,MATCH($B1452,교과보정값!$SW:$SW,0))+IF(INDEX(교과보정값!$SZ:$SZ,MATCH($B1452,교과보정값!$SW:$SW,0))="인문",교과보정값!SX$10,교과보정값!SY$10)),"")</f>
        <v/>
      </c>
      <c r="Q1452" s="89" t="str">
        <f>IF(P1452="","",P1452+교과보정값!SY$18)</f>
        <v/>
      </c>
    </row>
    <row r="1453" spans="2:17">
      <c r="B1453" s="84" t="s">
        <v>2875</v>
      </c>
      <c r="C1453" s="85">
        <f>IF(D1453="","",D1453+교과보정값!SX$14)</f>
        <v>0.1</v>
      </c>
      <c r="D1453" s="85">
        <f>IFERROR(IF(INDEX(교과보정값!$SX:$SX,MATCH($B1453,교과보정값!$SW:$SW,0))="","",INDEX(교과보정값!$SX:$SX,MATCH($B1453,교과보정값!$SW:$SW,0))+IF(INDEX(교과보정값!$SZ:$SZ,MATCH($B1453,교과보정값!$SW:$SW,0))="인문",교과보정값!SX$6,교과보정값!SY$6)),"")</f>
        <v>0.05</v>
      </c>
      <c r="E1453" s="85">
        <f>IF(D1453="","",D1453+교과보정값!SY$14)</f>
        <v>0</v>
      </c>
      <c r="F1453" s="86">
        <f>IF(G1453="","",G1453+교과보정값!SX$15)</f>
        <v>0.1</v>
      </c>
      <c r="G1453" s="86">
        <f>IFERROR(IF(INDEX(교과보정값!$SX:$SX,MATCH($B1453,교과보정값!$SW:$SW,0))="","",INDEX(교과보정값!$SX:$SX,MATCH($B1453,교과보정값!$SW:$SW,0))+IF(INDEX(교과보정값!$SZ:$SZ,MATCH($B1453,교과보정값!$SW:$SW,0))="인문",교과보정값!SX$7,교과보정값!SY$7)),"")</f>
        <v>0.05</v>
      </c>
      <c r="H1453" s="86">
        <f>IF(G1453="","",G1453+교과보정값!SY$15)</f>
        <v>0</v>
      </c>
      <c r="I1453" s="87">
        <f>IF(J1453="","",J1453+교과보정값!SX$16)</f>
        <v>0.1</v>
      </c>
      <c r="J1453" s="87">
        <f>IFERROR(IF(INDEX(교과보정값!$SX:$SX,MATCH($B1453,교과보정값!$SW:$SW,0))="","",INDEX(교과보정값!$SX:$SX,MATCH($B1453,교과보정값!$SW:$SW,0))+IF(INDEX(교과보정값!$SZ:$SZ,MATCH($B1453,교과보정값!$SW:$SW,0))="인문",교과보정값!SX$8,교과보정값!SY$8)),"")</f>
        <v>0.05</v>
      </c>
      <c r="K1453" s="87">
        <f>IF(J1453="","",J1453+교과보정값!SY$16)</f>
        <v>0</v>
      </c>
      <c r="L1453" s="88">
        <f>IF(M1453="","",M1453+교과보정값!SX$17)</f>
        <v>0.1</v>
      </c>
      <c r="M1453" s="88">
        <f>IFERROR(IF(INDEX(교과보정값!$SX:$SX,MATCH($B1453,교과보정값!$SW:$SW,0))="","",INDEX(교과보정값!$SX:$SX,MATCH($B1453,교과보정값!$SW:$SW,0))+IF(INDEX(교과보정값!$SZ:$SZ,MATCH($B1453,교과보정값!$SW:$SW,0))="인문",교과보정값!SX$9,교과보정값!SY$9)),"")</f>
        <v>0.05</v>
      </c>
      <c r="N1453" s="88">
        <f>IF(M1453="","",M1453+교과보정값!SY$17)</f>
        <v>0</v>
      </c>
      <c r="O1453" s="89">
        <f>IF(P1453="","",P1453+교과보정값!SX$18)</f>
        <v>0.1</v>
      </c>
      <c r="P1453" s="89">
        <f>IFERROR(IF(INDEX(교과보정값!$SX:$SX,MATCH($B1453,교과보정값!$SW:$SW,0))="","",INDEX(교과보정값!$SX:$SX,MATCH($B1453,교과보정값!$SW:$SW,0))+IF(INDEX(교과보정값!$SZ:$SZ,MATCH($B1453,교과보정값!$SW:$SW,0))="인문",교과보정값!SX$10,교과보정값!SY$10)),"")</f>
        <v>0.05</v>
      </c>
      <c r="Q1453" s="89">
        <f>IF(P1453="","",P1453+교과보정값!SY$18)</f>
        <v>0</v>
      </c>
    </row>
    <row r="1454" spans="2:17">
      <c r="B1454" s="84" t="s">
        <v>2876</v>
      </c>
      <c r="C1454" s="85" t="str">
        <f>IF(D1454="","",D1454+교과보정값!SX$14)</f>
        <v/>
      </c>
      <c r="D1454" s="85" t="str">
        <f>IFERROR(IF(INDEX(교과보정값!$SX:$SX,MATCH($B1454,교과보정값!$SW:$SW,0))="","",INDEX(교과보정값!$SX:$SX,MATCH($B1454,교과보정값!$SW:$SW,0))+IF(INDEX(교과보정값!$SZ:$SZ,MATCH($B1454,교과보정값!$SW:$SW,0))="인문",교과보정값!SX$6,교과보정값!SY$6)),"")</f>
        <v/>
      </c>
      <c r="E1454" s="85" t="str">
        <f>IF(D1454="","",D1454+교과보정값!SY$14)</f>
        <v/>
      </c>
      <c r="F1454" s="86" t="str">
        <f>IF(G1454="","",G1454+교과보정값!SX$15)</f>
        <v/>
      </c>
      <c r="G1454" s="86" t="str">
        <f>IFERROR(IF(INDEX(교과보정값!$SX:$SX,MATCH($B1454,교과보정값!$SW:$SW,0))="","",INDEX(교과보정값!$SX:$SX,MATCH($B1454,교과보정값!$SW:$SW,0))+IF(INDEX(교과보정값!$SZ:$SZ,MATCH($B1454,교과보정값!$SW:$SW,0))="인문",교과보정값!SX$7,교과보정값!SY$7)),"")</f>
        <v/>
      </c>
      <c r="H1454" s="86" t="str">
        <f>IF(G1454="","",G1454+교과보정값!SY$15)</f>
        <v/>
      </c>
      <c r="I1454" s="87" t="str">
        <f>IF(J1454="","",J1454+교과보정값!SX$16)</f>
        <v/>
      </c>
      <c r="J1454" s="87" t="str">
        <f>IFERROR(IF(INDEX(교과보정값!$SX:$SX,MATCH($B1454,교과보정값!$SW:$SW,0))="","",INDEX(교과보정값!$SX:$SX,MATCH($B1454,교과보정값!$SW:$SW,0))+IF(INDEX(교과보정값!$SZ:$SZ,MATCH($B1454,교과보정값!$SW:$SW,0))="인문",교과보정값!SX$8,교과보정값!SY$8)),"")</f>
        <v/>
      </c>
      <c r="K1454" s="87" t="str">
        <f>IF(J1454="","",J1454+교과보정값!SY$16)</f>
        <v/>
      </c>
      <c r="L1454" s="88" t="str">
        <f>IF(M1454="","",M1454+교과보정값!SX$17)</f>
        <v/>
      </c>
      <c r="M1454" s="88" t="str">
        <f>IFERROR(IF(INDEX(교과보정값!$SX:$SX,MATCH($B1454,교과보정값!$SW:$SW,0))="","",INDEX(교과보정값!$SX:$SX,MATCH($B1454,교과보정값!$SW:$SW,0))+IF(INDEX(교과보정값!$SZ:$SZ,MATCH($B1454,교과보정값!$SW:$SW,0))="인문",교과보정값!SX$9,교과보정값!SY$9)),"")</f>
        <v/>
      </c>
      <c r="N1454" s="88" t="str">
        <f>IF(M1454="","",M1454+교과보정값!SY$17)</f>
        <v/>
      </c>
      <c r="O1454" s="89" t="str">
        <f>IF(P1454="","",P1454+교과보정값!SX$18)</f>
        <v/>
      </c>
      <c r="P1454" s="89" t="str">
        <f>IFERROR(IF(INDEX(교과보정값!$SX:$SX,MATCH($B1454,교과보정값!$SW:$SW,0))="","",INDEX(교과보정값!$SX:$SX,MATCH($B1454,교과보정값!$SW:$SW,0))+IF(INDEX(교과보정값!$SZ:$SZ,MATCH($B1454,교과보정값!$SW:$SW,0))="인문",교과보정값!SX$10,교과보정값!SY$10)),"")</f>
        <v/>
      </c>
      <c r="Q1454" s="89" t="str">
        <f>IF(P1454="","",P1454+교과보정값!SY$18)</f>
        <v/>
      </c>
    </row>
    <row r="1455" spans="2:17">
      <c r="B1455" s="84" t="s">
        <v>2877</v>
      </c>
      <c r="C1455" s="85" t="str">
        <f>IF(D1455="","",D1455+교과보정값!SX$14)</f>
        <v/>
      </c>
      <c r="D1455" s="85" t="str">
        <f>IFERROR(IF(INDEX(교과보정값!$SX:$SX,MATCH($B1455,교과보정값!$SW:$SW,0))="","",INDEX(교과보정값!$SX:$SX,MATCH($B1455,교과보정값!$SW:$SW,0))+IF(INDEX(교과보정값!$SZ:$SZ,MATCH($B1455,교과보정값!$SW:$SW,0))="인문",교과보정값!SX$6,교과보정값!SY$6)),"")</f>
        <v/>
      </c>
      <c r="E1455" s="85" t="str">
        <f>IF(D1455="","",D1455+교과보정값!SY$14)</f>
        <v/>
      </c>
      <c r="F1455" s="86" t="str">
        <f>IF(G1455="","",G1455+교과보정값!SX$15)</f>
        <v/>
      </c>
      <c r="G1455" s="86" t="str">
        <f>IFERROR(IF(INDEX(교과보정값!$SX:$SX,MATCH($B1455,교과보정값!$SW:$SW,0))="","",INDEX(교과보정값!$SX:$SX,MATCH($B1455,교과보정값!$SW:$SW,0))+IF(INDEX(교과보정값!$SZ:$SZ,MATCH($B1455,교과보정값!$SW:$SW,0))="인문",교과보정값!SX$7,교과보정값!SY$7)),"")</f>
        <v/>
      </c>
      <c r="H1455" s="86" t="str">
        <f>IF(G1455="","",G1455+교과보정값!SY$15)</f>
        <v/>
      </c>
      <c r="I1455" s="87" t="str">
        <f>IF(J1455="","",J1455+교과보정값!SX$16)</f>
        <v/>
      </c>
      <c r="J1455" s="87" t="str">
        <f>IFERROR(IF(INDEX(교과보정값!$SX:$SX,MATCH($B1455,교과보정값!$SW:$SW,0))="","",INDEX(교과보정값!$SX:$SX,MATCH($B1455,교과보정값!$SW:$SW,0))+IF(INDEX(교과보정값!$SZ:$SZ,MATCH($B1455,교과보정값!$SW:$SW,0))="인문",교과보정값!SX$8,교과보정값!SY$8)),"")</f>
        <v/>
      </c>
      <c r="K1455" s="87" t="str">
        <f>IF(J1455="","",J1455+교과보정값!SY$16)</f>
        <v/>
      </c>
      <c r="L1455" s="88" t="str">
        <f>IF(M1455="","",M1455+교과보정값!SX$17)</f>
        <v/>
      </c>
      <c r="M1455" s="88" t="str">
        <f>IFERROR(IF(INDEX(교과보정값!$SX:$SX,MATCH($B1455,교과보정값!$SW:$SW,0))="","",INDEX(교과보정값!$SX:$SX,MATCH($B1455,교과보정값!$SW:$SW,0))+IF(INDEX(교과보정값!$SZ:$SZ,MATCH($B1455,교과보정값!$SW:$SW,0))="인문",교과보정값!SX$9,교과보정값!SY$9)),"")</f>
        <v/>
      </c>
      <c r="N1455" s="88" t="str">
        <f>IF(M1455="","",M1455+교과보정값!SY$17)</f>
        <v/>
      </c>
      <c r="O1455" s="89" t="str">
        <f>IF(P1455="","",P1455+교과보정값!SX$18)</f>
        <v/>
      </c>
      <c r="P1455" s="89" t="str">
        <f>IFERROR(IF(INDEX(교과보정값!$SX:$SX,MATCH($B1455,교과보정값!$SW:$SW,0))="","",INDEX(교과보정값!$SX:$SX,MATCH($B1455,교과보정값!$SW:$SW,0))+IF(INDEX(교과보정값!$SZ:$SZ,MATCH($B1455,교과보정값!$SW:$SW,0))="인문",교과보정값!SX$10,교과보정값!SY$10)),"")</f>
        <v/>
      </c>
      <c r="Q1455" s="89" t="str">
        <f>IF(P1455="","",P1455+교과보정값!SY$18)</f>
        <v/>
      </c>
    </row>
    <row r="1456" spans="2:17">
      <c r="B1456" s="84" t="s">
        <v>2878</v>
      </c>
      <c r="C1456" s="85" t="str">
        <f>IF(D1456="","",D1456+교과보정값!SX$14)</f>
        <v/>
      </c>
      <c r="D1456" s="85" t="str">
        <f>IFERROR(IF(INDEX(교과보정값!$SX:$SX,MATCH($B1456,교과보정값!$SW:$SW,0))="","",INDEX(교과보정값!$SX:$SX,MATCH($B1456,교과보정값!$SW:$SW,0))+IF(INDEX(교과보정값!$SZ:$SZ,MATCH($B1456,교과보정값!$SW:$SW,0))="인문",교과보정값!SX$6,교과보정값!SY$6)),"")</f>
        <v/>
      </c>
      <c r="E1456" s="85" t="str">
        <f>IF(D1456="","",D1456+교과보정값!SY$14)</f>
        <v/>
      </c>
      <c r="F1456" s="86" t="str">
        <f>IF(G1456="","",G1456+교과보정값!SX$15)</f>
        <v/>
      </c>
      <c r="G1456" s="86" t="str">
        <f>IFERROR(IF(INDEX(교과보정값!$SX:$SX,MATCH($B1456,교과보정값!$SW:$SW,0))="","",INDEX(교과보정값!$SX:$SX,MATCH($B1456,교과보정값!$SW:$SW,0))+IF(INDEX(교과보정값!$SZ:$SZ,MATCH($B1456,교과보정값!$SW:$SW,0))="인문",교과보정값!SX$7,교과보정값!SY$7)),"")</f>
        <v/>
      </c>
      <c r="H1456" s="86" t="str">
        <f>IF(G1456="","",G1456+교과보정값!SY$15)</f>
        <v/>
      </c>
      <c r="I1456" s="87" t="str">
        <f>IF(J1456="","",J1456+교과보정값!SX$16)</f>
        <v/>
      </c>
      <c r="J1456" s="87" t="str">
        <f>IFERROR(IF(INDEX(교과보정값!$SX:$SX,MATCH($B1456,교과보정값!$SW:$SW,0))="","",INDEX(교과보정값!$SX:$SX,MATCH($B1456,교과보정값!$SW:$SW,0))+IF(INDEX(교과보정값!$SZ:$SZ,MATCH($B1456,교과보정값!$SW:$SW,0))="인문",교과보정값!SX$8,교과보정값!SY$8)),"")</f>
        <v/>
      </c>
      <c r="K1456" s="87" t="str">
        <f>IF(J1456="","",J1456+교과보정값!SY$16)</f>
        <v/>
      </c>
      <c r="L1456" s="88" t="str">
        <f>IF(M1456="","",M1456+교과보정값!SX$17)</f>
        <v/>
      </c>
      <c r="M1456" s="88" t="str">
        <f>IFERROR(IF(INDEX(교과보정값!$SX:$SX,MATCH($B1456,교과보정값!$SW:$SW,0))="","",INDEX(교과보정값!$SX:$SX,MATCH($B1456,교과보정값!$SW:$SW,0))+IF(INDEX(교과보정값!$SZ:$SZ,MATCH($B1456,교과보정값!$SW:$SW,0))="인문",교과보정값!SX$9,교과보정값!SY$9)),"")</f>
        <v/>
      </c>
      <c r="N1456" s="88" t="str">
        <f>IF(M1456="","",M1456+교과보정값!SY$17)</f>
        <v/>
      </c>
      <c r="O1456" s="89" t="str">
        <f>IF(P1456="","",P1456+교과보정값!SX$18)</f>
        <v/>
      </c>
      <c r="P1456" s="89" t="str">
        <f>IFERROR(IF(INDEX(교과보정값!$SX:$SX,MATCH($B1456,교과보정값!$SW:$SW,0))="","",INDEX(교과보정값!$SX:$SX,MATCH($B1456,교과보정값!$SW:$SW,0))+IF(INDEX(교과보정값!$SZ:$SZ,MATCH($B1456,교과보정값!$SW:$SW,0))="인문",교과보정값!SX$10,교과보정값!SY$10)),"")</f>
        <v/>
      </c>
      <c r="Q1456" s="89" t="str">
        <f>IF(P1456="","",P1456+교과보정값!SY$18)</f>
        <v/>
      </c>
    </row>
    <row r="1457" spans="2:17">
      <c r="B1457" s="84" t="s">
        <v>2879</v>
      </c>
      <c r="C1457" s="85" t="str">
        <f>IF(D1457="","",D1457+교과보정값!SX$14)</f>
        <v/>
      </c>
      <c r="D1457" s="85" t="str">
        <f>IFERROR(IF(INDEX(교과보정값!$SX:$SX,MATCH($B1457,교과보정값!$SW:$SW,0))="","",INDEX(교과보정값!$SX:$SX,MATCH($B1457,교과보정값!$SW:$SW,0))+IF(INDEX(교과보정값!$SZ:$SZ,MATCH($B1457,교과보정값!$SW:$SW,0))="인문",교과보정값!SX$6,교과보정값!SY$6)),"")</f>
        <v/>
      </c>
      <c r="E1457" s="85" t="str">
        <f>IF(D1457="","",D1457+교과보정값!SY$14)</f>
        <v/>
      </c>
      <c r="F1457" s="86" t="str">
        <f>IF(G1457="","",G1457+교과보정값!SX$15)</f>
        <v/>
      </c>
      <c r="G1457" s="86" t="str">
        <f>IFERROR(IF(INDEX(교과보정값!$SX:$SX,MATCH($B1457,교과보정값!$SW:$SW,0))="","",INDEX(교과보정값!$SX:$SX,MATCH($B1457,교과보정값!$SW:$SW,0))+IF(INDEX(교과보정값!$SZ:$SZ,MATCH($B1457,교과보정값!$SW:$SW,0))="인문",교과보정값!SX$7,교과보정값!SY$7)),"")</f>
        <v/>
      </c>
      <c r="H1457" s="86" t="str">
        <f>IF(G1457="","",G1457+교과보정값!SY$15)</f>
        <v/>
      </c>
      <c r="I1457" s="87" t="str">
        <f>IF(J1457="","",J1457+교과보정값!SX$16)</f>
        <v/>
      </c>
      <c r="J1457" s="87" t="str">
        <f>IFERROR(IF(INDEX(교과보정값!$SX:$SX,MATCH($B1457,교과보정값!$SW:$SW,0))="","",INDEX(교과보정값!$SX:$SX,MATCH($B1457,교과보정값!$SW:$SW,0))+IF(INDEX(교과보정값!$SZ:$SZ,MATCH($B1457,교과보정값!$SW:$SW,0))="인문",교과보정값!SX$8,교과보정값!SY$8)),"")</f>
        <v/>
      </c>
      <c r="K1457" s="87" t="str">
        <f>IF(J1457="","",J1457+교과보정값!SY$16)</f>
        <v/>
      </c>
      <c r="L1457" s="88" t="str">
        <f>IF(M1457="","",M1457+교과보정값!SX$17)</f>
        <v/>
      </c>
      <c r="M1457" s="88" t="str">
        <f>IFERROR(IF(INDEX(교과보정값!$SX:$SX,MATCH($B1457,교과보정값!$SW:$SW,0))="","",INDEX(교과보정값!$SX:$SX,MATCH($B1457,교과보정값!$SW:$SW,0))+IF(INDEX(교과보정값!$SZ:$SZ,MATCH($B1457,교과보정값!$SW:$SW,0))="인문",교과보정값!SX$9,교과보정값!SY$9)),"")</f>
        <v/>
      </c>
      <c r="N1457" s="88" t="str">
        <f>IF(M1457="","",M1457+교과보정값!SY$17)</f>
        <v/>
      </c>
      <c r="O1457" s="89" t="str">
        <f>IF(P1457="","",P1457+교과보정값!SX$18)</f>
        <v/>
      </c>
      <c r="P1457" s="89" t="str">
        <f>IFERROR(IF(INDEX(교과보정값!$SX:$SX,MATCH($B1457,교과보정값!$SW:$SW,0))="","",INDEX(교과보정값!$SX:$SX,MATCH($B1457,교과보정값!$SW:$SW,0))+IF(INDEX(교과보정값!$SZ:$SZ,MATCH($B1457,교과보정값!$SW:$SW,0))="인문",교과보정값!SX$10,교과보정값!SY$10)),"")</f>
        <v/>
      </c>
      <c r="Q1457" s="89" t="str">
        <f>IF(P1457="","",P1457+교과보정값!SY$18)</f>
        <v/>
      </c>
    </row>
    <row r="1459" spans="2:17">
      <c r="B1459" s="159" t="s">
        <v>2880</v>
      </c>
      <c r="C1459" s="154"/>
      <c r="D1459" s="154"/>
      <c r="E1459" s="154"/>
      <c r="F1459" s="154"/>
      <c r="G1459" s="154"/>
      <c r="H1459" s="154"/>
      <c r="I1459" s="154"/>
      <c r="J1459" s="154"/>
      <c r="K1459" s="154"/>
      <c r="L1459" s="154"/>
      <c r="M1459" s="154"/>
      <c r="N1459" s="154"/>
      <c r="O1459" s="154"/>
      <c r="P1459" s="154"/>
      <c r="Q1459" s="155"/>
    </row>
    <row r="1460" spans="2:17">
      <c r="B1460" s="78"/>
      <c r="C1460" s="163" t="s">
        <v>1862</v>
      </c>
      <c r="D1460" s="154"/>
      <c r="E1460" s="155"/>
      <c r="F1460" s="161" t="s">
        <v>1863</v>
      </c>
      <c r="G1460" s="154"/>
      <c r="H1460" s="155"/>
      <c r="I1460" s="162" t="s">
        <v>1864</v>
      </c>
      <c r="J1460" s="154"/>
      <c r="K1460" s="155"/>
      <c r="L1460" s="156" t="s">
        <v>1865</v>
      </c>
      <c r="M1460" s="154"/>
      <c r="N1460" s="155"/>
      <c r="O1460" s="157" t="s">
        <v>1866</v>
      </c>
      <c r="P1460" s="154"/>
      <c r="Q1460" s="155"/>
    </row>
    <row r="1461" spans="2:17">
      <c r="B1461" s="78" t="s">
        <v>1869</v>
      </c>
      <c r="C1461" s="79" t="s">
        <v>19</v>
      </c>
      <c r="D1461" s="79" t="s">
        <v>20</v>
      </c>
      <c r="E1461" s="79" t="s">
        <v>21</v>
      </c>
      <c r="F1461" s="80" t="s">
        <v>19</v>
      </c>
      <c r="G1461" s="80" t="s">
        <v>20</v>
      </c>
      <c r="H1461" s="80" t="s">
        <v>21</v>
      </c>
      <c r="I1461" s="81" t="s">
        <v>19</v>
      </c>
      <c r="J1461" s="81" t="s">
        <v>20</v>
      </c>
      <c r="K1461" s="81" t="s">
        <v>21</v>
      </c>
      <c r="L1461" s="82" t="s">
        <v>19</v>
      </c>
      <c r="M1461" s="82" t="s">
        <v>20</v>
      </c>
      <c r="N1461" s="82" t="s">
        <v>21</v>
      </c>
      <c r="O1461" s="83" t="s">
        <v>19</v>
      </c>
      <c r="P1461" s="83" t="s">
        <v>20</v>
      </c>
      <c r="Q1461" s="83" t="s">
        <v>21</v>
      </c>
    </row>
    <row r="1462" spans="2:17">
      <c r="B1462" s="84" t="s">
        <v>2881</v>
      </c>
      <c r="C1462" s="85">
        <f>IF(D1462="","",D1462+교과보정값!TC$14)</f>
        <v>3.0000000000000002E-2</v>
      </c>
      <c r="D1462" s="85">
        <f>IFERROR(IF(INDEX(교과보정값!$TC:$TC,MATCH($B1462,교과보정값!$TB:$TB,0))="","",INDEX(교과보정값!$TC:$TC,MATCH($B1462,교과보정값!$TB:$TB,0))+IF(INDEX(교과보정값!$TE:$TE,MATCH($B1462,교과보정값!$TB:$TB,0))="인문",교과보정값!TC$6,교과보정값!TD$6)),"")</f>
        <v>-0.02</v>
      </c>
      <c r="E1462" s="85">
        <f>IF(D1462="","",D1462+교과보정값!TD$14)</f>
        <v>-7.0000000000000007E-2</v>
      </c>
      <c r="F1462" s="86">
        <f>IF(G1462="","",G1462+교과보정값!TC$15)</f>
        <v>3.0000000000000002E-2</v>
      </c>
      <c r="G1462" s="86">
        <f>IFERROR(IF(INDEX(교과보정값!$TC:$TC,MATCH($B1462,교과보정값!$TB:$TB,0))="","",INDEX(교과보정값!$TC:$TC,MATCH($B1462,교과보정값!$TB:$TB,0))+IF(INDEX(교과보정값!$TE:$TE,MATCH($B1462,교과보정값!$TB:$TB,0))="인문",교과보정값!TC$7,교과보정값!TD$7)),"")</f>
        <v>-0.02</v>
      </c>
      <c r="H1462" s="86">
        <f>IF(G1462="","",G1462+교과보정값!TD$15)</f>
        <v>-7.0000000000000007E-2</v>
      </c>
      <c r="I1462" s="87">
        <f>IF(J1462="","",J1462+교과보정값!TC$16)</f>
        <v>3.0000000000000002E-2</v>
      </c>
      <c r="J1462" s="87">
        <f>IFERROR(IF(INDEX(교과보정값!$TC:$TC,MATCH($B1462,교과보정값!$TB:$TB,0))="","",INDEX(교과보정값!$TC:$TC,MATCH($B1462,교과보정값!$TB:$TB,0))+IF(INDEX(교과보정값!$TE:$TE,MATCH($B1462,교과보정값!$TB:$TB,0))="인문",교과보정값!TC$8,교과보정값!TD$8)),"")</f>
        <v>-0.02</v>
      </c>
      <c r="K1462" s="87">
        <f>IF(J1462="","",J1462+교과보정값!TD$16)</f>
        <v>-7.0000000000000007E-2</v>
      </c>
      <c r="L1462" s="88">
        <f>IF(M1462="","",M1462+교과보정값!TC$17)</f>
        <v>3.0000000000000002E-2</v>
      </c>
      <c r="M1462" s="88">
        <f>IFERROR(IF(INDEX(교과보정값!$TC:$TC,MATCH($B1462,교과보정값!$TB:$TB,0))="","",INDEX(교과보정값!$TC:$TC,MATCH($B1462,교과보정값!$TB:$TB,0))+IF(INDEX(교과보정값!$TE:$TE,MATCH($B1462,교과보정값!$TB:$TB,0))="인문",교과보정값!TC$9,교과보정값!TD$9)),"")</f>
        <v>-0.02</v>
      </c>
      <c r="N1462" s="88">
        <f>IF(M1462="","",M1462+교과보정값!TD$17)</f>
        <v>-7.0000000000000007E-2</v>
      </c>
      <c r="O1462" s="89">
        <f>IF(P1462="","",P1462+교과보정값!TC$18)</f>
        <v>3.0000000000000002E-2</v>
      </c>
      <c r="P1462" s="89">
        <f>IFERROR(IF(INDEX(교과보정값!$TC:$TC,MATCH($B1462,교과보정값!$TB:$TB,0))="","",INDEX(교과보정값!$TC:$TC,MATCH($B1462,교과보정값!$TB:$TB,0))+IF(INDEX(교과보정값!$TE:$TE,MATCH($B1462,교과보정값!$TB:$TB,0))="인문",교과보정값!TC$10,교과보정값!TD$10)),"")</f>
        <v>-0.02</v>
      </c>
      <c r="Q1462" s="89">
        <f>IF(P1462="","",P1462+교과보정값!TD$18)</f>
        <v>-7.0000000000000007E-2</v>
      </c>
    </row>
    <row r="1463" spans="2:17">
      <c r="B1463" s="84" t="s">
        <v>2882</v>
      </c>
      <c r="C1463" s="85" t="str">
        <f>IF(D1463="","",D1463+교과보정값!TC$14)</f>
        <v/>
      </c>
      <c r="D1463" s="85" t="str">
        <f>IFERROR(IF(INDEX(교과보정값!$TC:$TC,MATCH($B1463,교과보정값!$TB:$TB,0))="","",INDEX(교과보정값!$TC:$TC,MATCH($B1463,교과보정값!$TB:$TB,0))+IF(INDEX(교과보정값!$TE:$TE,MATCH($B1463,교과보정값!$TB:$TB,0))="인문",교과보정값!TC$6,교과보정값!TD$6)),"")</f>
        <v/>
      </c>
      <c r="E1463" s="85" t="str">
        <f>IF(D1463="","",D1463+교과보정값!TD$14)</f>
        <v/>
      </c>
      <c r="F1463" s="86" t="str">
        <f>IF(G1463="","",G1463+교과보정값!TC$15)</f>
        <v/>
      </c>
      <c r="G1463" s="86" t="str">
        <f>IFERROR(IF(INDEX(교과보정값!$TC:$TC,MATCH($B1463,교과보정값!$TB:$TB,0))="","",INDEX(교과보정값!$TC:$TC,MATCH($B1463,교과보정값!$TB:$TB,0))+IF(INDEX(교과보정값!$TE:$TE,MATCH($B1463,교과보정값!$TB:$TB,0))="인문",교과보정값!TC$7,교과보정값!TD$7)),"")</f>
        <v/>
      </c>
      <c r="H1463" s="86" t="str">
        <f>IF(G1463="","",G1463+교과보정값!TD$15)</f>
        <v/>
      </c>
      <c r="I1463" s="87" t="str">
        <f>IF(J1463="","",J1463+교과보정값!TC$16)</f>
        <v/>
      </c>
      <c r="J1463" s="87" t="str">
        <f>IFERROR(IF(INDEX(교과보정값!$TC:$TC,MATCH($B1463,교과보정값!$TB:$TB,0))="","",INDEX(교과보정값!$TC:$TC,MATCH($B1463,교과보정값!$TB:$TB,0))+IF(INDEX(교과보정값!$TE:$TE,MATCH($B1463,교과보정값!$TB:$TB,0))="인문",교과보정값!TC$8,교과보정값!TD$8)),"")</f>
        <v/>
      </c>
      <c r="K1463" s="87" t="str">
        <f>IF(J1463="","",J1463+교과보정값!TD$16)</f>
        <v/>
      </c>
      <c r="L1463" s="88" t="str">
        <f>IF(M1463="","",M1463+교과보정값!TC$17)</f>
        <v/>
      </c>
      <c r="M1463" s="88" t="str">
        <f>IFERROR(IF(INDEX(교과보정값!$TC:$TC,MATCH($B1463,교과보정값!$TB:$TB,0))="","",INDEX(교과보정값!$TC:$TC,MATCH($B1463,교과보정값!$TB:$TB,0))+IF(INDEX(교과보정값!$TE:$TE,MATCH($B1463,교과보정값!$TB:$TB,0))="인문",교과보정값!TC$9,교과보정값!TD$9)),"")</f>
        <v/>
      </c>
      <c r="N1463" s="88" t="str">
        <f>IF(M1463="","",M1463+교과보정값!TD$17)</f>
        <v/>
      </c>
      <c r="O1463" s="89" t="str">
        <f>IF(P1463="","",P1463+교과보정값!TC$18)</f>
        <v/>
      </c>
      <c r="P1463" s="89" t="str">
        <f>IFERROR(IF(INDEX(교과보정값!$TC:$TC,MATCH($B1463,교과보정값!$TB:$TB,0))="","",INDEX(교과보정값!$TC:$TC,MATCH($B1463,교과보정값!$TB:$TB,0))+IF(INDEX(교과보정값!$TE:$TE,MATCH($B1463,교과보정값!$TB:$TB,0))="인문",교과보정값!TC$10,교과보정값!TD$10)),"")</f>
        <v/>
      </c>
      <c r="Q1463" s="89" t="str">
        <f>IF(P1463="","",P1463+교과보정값!TD$18)</f>
        <v/>
      </c>
    </row>
    <row r="1464" spans="2:17">
      <c r="B1464" s="84" t="s">
        <v>2883</v>
      </c>
      <c r="C1464" s="85">
        <f>IF(D1464="","",D1464+교과보정값!TC$14)</f>
        <v>7.0000000000000007E-2</v>
      </c>
      <c r="D1464" s="85">
        <f>IFERROR(IF(INDEX(교과보정값!$TC:$TC,MATCH($B1464,교과보정값!$TB:$TB,0))="","",INDEX(교과보정값!$TC:$TC,MATCH($B1464,교과보정값!$TB:$TB,0))+IF(INDEX(교과보정값!$TE:$TE,MATCH($B1464,교과보정값!$TB:$TB,0))="인문",교과보정값!TC$6,교과보정값!TD$6)),"")</f>
        <v>0.02</v>
      </c>
      <c r="E1464" s="85">
        <f>IF(D1464="","",D1464+교과보정값!TD$14)</f>
        <v>-3.0000000000000002E-2</v>
      </c>
      <c r="F1464" s="86">
        <f>IF(G1464="","",G1464+교과보정값!TC$15)</f>
        <v>7.0000000000000007E-2</v>
      </c>
      <c r="G1464" s="86">
        <f>IFERROR(IF(INDEX(교과보정값!$TC:$TC,MATCH($B1464,교과보정값!$TB:$TB,0))="","",INDEX(교과보정값!$TC:$TC,MATCH($B1464,교과보정값!$TB:$TB,0))+IF(INDEX(교과보정값!$TE:$TE,MATCH($B1464,교과보정값!$TB:$TB,0))="인문",교과보정값!TC$7,교과보정값!TD$7)),"")</f>
        <v>0.02</v>
      </c>
      <c r="H1464" s="86">
        <f>IF(G1464="","",G1464+교과보정값!TD$15)</f>
        <v>-3.0000000000000002E-2</v>
      </c>
      <c r="I1464" s="87">
        <f>IF(J1464="","",J1464+교과보정값!TC$16)</f>
        <v>7.0000000000000007E-2</v>
      </c>
      <c r="J1464" s="87">
        <f>IFERROR(IF(INDEX(교과보정값!$TC:$TC,MATCH($B1464,교과보정값!$TB:$TB,0))="","",INDEX(교과보정값!$TC:$TC,MATCH($B1464,교과보정값!$TB:$TB,0))+IF(INDEX(교과보정값!$TE:$TE,MATCH($B1464,교과보정값!$TB:$TB,0))="인문",교과보정값!TC$8,교과보정값!TD$8)),"")</f>
        <v>0.02</v>
      </c>
      <c r="K1464" s="87">
        <f>IF(J1464="","",J1464+교과보정값!TD$16)</f>
        <v>-3.0000000000000002E-2</v>
      </c>
      <c r="L1464" s="88">
        <f>IF(M1464="","",M1464+교과보정값!TC$17)</f>
        <v>7.0000000000000007E-2</v>
      </c>
      <c r="M1464" s="88">
        <f>IFERROR(IF(INDEX(교과보정값!$TC:$TC,MATCH($B1464,교과보정값!$TB:$TB,0))="","",INDEX(교과보정값!$TC:$TC,MATCH($B1464,교과보정값!$TB:$TB,0))+IF(INDEX(교과보정값!$TE:$TE,MATCH($B1464,교과보정값!$TB:$TB,0))="인문",교과보정값!TC$9,교과보정값!TD$9)),"")</f>
        <v>0.02</v>
      </c>
      <c r="N1464" s="88">
        <f>IF(M1464="","",M1464+교과보정값!TD$17)</f>
        <v>-3.0000000000000002E-2</v>
      </c>
      <c r="O1464" s="89">
        <f>IF(P1464="","",P1464+교과보정값!TC$18)</f>
        <v>7.0000000000000007E-2</v>
      </c>
      <c r="P1464" s="89">
        <f>IFERROR(IF(INDEX(교과보정값!$TC:$TC,MATCH($B1464,교과보정값!$TB:$TB,0))="","",INDEX(교과보정값!$TC:$TC,MATCH($B1464,교과보정값!$TB:$TB,0))+IF(INDEX(교과보정값!$TE:$TE,MATCH($B1464,교과보정값!$TB:$TB,0))="인문",교과보정값!TC$10,교과보정값!TD$10)),"")</f>
        <v>0.02</v>
      </c>
      <c r="Q1464" s="89">
        <f>IF(P1464="","",P1464+교과보정값!TD$18)</f>
        <v>-3.0000000000000002E-2</v>
      </c>
    </row>
    <row r="1465" spans="2:17">
      <c r="B1465" s="84" t="s">
        <v>2884</v>
      </c>
      <c r="C1465" s="85">
        <f>IF(D1465="","",D1465+교과보정값!TC$14)</f>
        <v>0</v>
      </c>
      <c r="D1465" s="85">
        <f>IFERROR(IF(INDEX(교과보정값!$TC:$TC,MATCH($B1465,교과보정값!$TB:$TB,0))="","",INDEX(교과보정값!$TC:$TC,MATCH($B1465,교과보정값!$TB:$TB,0))+IF(INDEX(교과보정값!$TE:$TE,MATCH($B1465,교과보정값!$TB:$TB,0))="인문",교과보정값!TC$6,교과보정값!TD$6)),"")</f>
        <v>-0.05</v>
      </c>
      <c r="E1465" s="85">
        <f>IF(D1465="","",D1465+교과보정값!TD$14)</f>
        <v>-0.1</v>
      </c>
      <c r="F1465" s="86">
        <f>IF(G1465="","",G1465+교과보정값!TC$15)</f>
        <v>0</v>
      </c>
      <c r="G1465" s="86">
        <f>IFERROR(IF(INDEX(교과보정값!$TC:$TC,MATCH($B1465,교과보정값!$TB:$TB,0))="","",INDEX(교과보정값!$TC:$TC,MATCH($B1465,교과보정값!$TB:$TB,0))+IF(INDEX(교과보정값!$TE:$TE,MATCH($B1465,교과보정값!$TB:$TB,0))="인문",교과보정값!TC$7,교과보정값!TD$7)),"")</f>
        <v>-0.05</v>
      </c>
      <c r="H1465" s="86">
        <f>IF(G1465="","",G1465+교과보정값!TD$15)</f>
        <v>-0.1</v>
      </c>
      <c r="I1465" s="87">
        <f>IF(J1465="","",J1465+교과보정값!TC$16)</f>
        <v>0</v>
      </c>
      <c r="J1465" s="87">
        <f>IFERROR(IF(INDEX(교과보정값!$TC:$TC,MATCH($B1465,교과보정값!$TB:$TB,0))="","",INDEX(교과보정값!$TC:$TC,MATCH($B1465,교과보정값!$TB:$TB,0))+IF(INDEX(교과보정값!$TE:$TE,MATCH($B1465,교과보정값!$TB:$TB,0))="인문",교과보정값!TC$8,교과보정값!TD$8)),"")</f>
        <v>-0.05</v>
      </c>
      <c r="K1465" s="87">
        <f>IF(J1465="","",J1465+교과보정값!TD$16)</f>
        <v>-0.1</v>
      </c>
      <c r="L1465" s="88">
        <f>IF(M1465="","",M1465+교과보정값!TC$17)</f>
        <v>0</v>
      </c>
      <c r="M1465" s="88">
        <f>IFERROR(IF(INDEX(교과보정값!$TC:$TC,MATCH($B1465,교과보정값!$TB:$TB,0))="","",INDEX(교과보정값!$TC:$TC,MATCH($B1465,교과보정값!$TB:$TB,0))+IF(INDEX(교과보정값!$TE:$TE,MATCH($B1465,교과보정값!$TB:$TB,0))="인문",교과보정값!TC$9,교과보정값!TD$9)),"")</f>
        <v>-0.05</v>
      </c>
      <c r="N1465" s="88">
        <f>IF(M1465="","",M1465+교과보정값!TD$17)</f>
        <v>-0.1</v>
      </c>
      <c r="O1465" s="89">
        <f>IF(P1465="","",P1465+교과보정값!TC$18)</f>
        <v>0</v>
      </c>
      <c r="P1465" s="89">
        <f>IFERROR(IF(INDEX(교과보정값!$TC:$TC,MATCH($B1465,교과보정값!$TB:$TB,0))="","",INDEX(교과보정값!$TC:$TC,MATCH($B1465,교과보정값!$TB:$TB,0))+IF(INDEX(교과보정값!$TE:$TE,MATCH($B1465,교과보정값!$TB:$TB,0))="인문",교과보정값!TC$10,교과보정값!TD$10)),"")</f>
        <v>-0.05</v>
      </c>
      <c r="Q1465" s="89">
        <f>IF(P1465="","",P1465+교과보정값!TD$18)</f>
        <v>-0.1</v>
      </c>
    </row>
    <row r="1466" spans="2:17">
      <c r="B1466" s="84" t="s">
        <v>2885</v>
      </c>
      <c r="C1466" s="85" t="str">
        <f>IF(D1466="","",D1466+교과보정값!TC$14)</f>
        <v/>
      </c>
      <c r="D1466" s="85" t="str">
        <f>IFERROR(IF(INDEX(교과보정값!$TC:$TC,MATCH($B1466,교과보정값!$TB:$TB,0))="","",INDEX(교과보정값!$TC:$TC,MATCH($B1466,교과보정값!$TB:$TB,0))+IF(INDEX(교과보정값!$TE:$TE,MATCH($B1466,교과보정값!$TB:$TB,0))="인문",교과보정값!TC$6,교과보정값!TD$6)),"")</f>
        <v/>
      </c>
      <c r="E1466" s="85" t="str">
        <f>IF(D1466="","",D1466+교과보정값!TD$14)</f>
        <v/>
      </c>
      <c r="F1466" s="86" t="str">
        <f>IF(G1466="","",G1466+교과보정값!TC$15)</f>
        <v/>
      </c>
      <c r="G1466" s="86" t="str">
        <f>IFERROR(IF(INDEX(교과보정값!$TC:$TC,MATCH($B1466,교과보정값!$TB:$TB,0))="","",INDEX(교과보정값!$TC:$TC,MATCH($B1466,교과보정값!$TB:$TB,0))+IF(INDEX(교과보정값!$TE:$TE,MATCH($B1466,교과보정값!$TB:$TB,0))="인문",교과보정값!TC$7,교과보정값!TD$7)),"")</f>
        <v/>
      </c>
      <c r="H1466" s="86" t="str">
        <f>IF(G1466="","",G1466+교과보정값!TD$15)</f>
        <v/>
      </c>
      <c r="I1466" s="87" t="str">
        <f>IF(J1466="","",J1466+교과보정값!TC$16)</f>
        <v/>
      </c>
      <c r="J1466" s="87" t="str">
        <f>IFERROR(IF(INDEX(교과보정값!$TC:$TC,MATCH($B1466,교과보정값!$TB:$TB,0))="","",INDEX(교과보정값!$TC:$TC,MATCH($B1466,교과보정값!$TB:$TB,0))+IF(INDEX(교과보정값!$TE:$TE,MATCH($B1466,교과보정값!$TB:$TB,0))="인문",교과보정값!TC$8,교과보정값!TD$8)),"")</f>
        <v/>
      </c>
      <c r="K1466" s="87" t="str">
        <f>IF(J1466="","",J1466+교과보정값!TD$16)</f>
        <v/>
      </c>
      <c r="L1466" s="88" t="str">
        <f>IF(M1466="","",M1466+교과보정값!TC$17)</f>
        <v/>
      </c>
      <c r="M1466" s="88" t="str">
        <f>IFERROR(IF(INDEX(교과보정값!$TC:$TC,MATCH($B1466,교과보정값!$TB:$TB,0))="","",INDEX(교과보정값!$TC:$TC,MATCH($B1466,교과보정값!$TB:$TB,0))+IF(INDEX(교과보정값!$TE:$TE,MATCH($B1466,교과보정값!$TB:$TB,0))="인문",교과보정값!TC$9,교과보정값!TD$9)),"")</f>
        <v/>
      </c>
      <c r="N1466" s="88" t="str">
        <f>IF(M1466="","",M1466+교과보정값!TD$17)</f>
        <v/>
      </c>
      <c r="O1466" s="89" t="str">
        <f>IF(P1466="","",P1466+교과보정값!TC$18)</f>
        <v/>
      </c>
      <c r="P1466" s="89" t="str">
        <f>IFERROR(IF(INDEX(교과보정값!$TC:$TC,MATCH($B1466,교과보정값!$TB:$TB,0))="","",INDEX(교과보정값!$TC:$TC,MATCH($B1466,교과보정값!$TB:$TB,0))+IF(INDEX(교과보정값!$TE:$TE,MATCH($B1466,교과보정값!$TB:$TB,0))="인문",교과보정값!TC$10,교과보정값!TD$10)),"")</f>
        <v/>
      </c>
      <c r="Q1466" s="89" t="str">
        <f>IF(P1466="","",P1466+교과보정값!TD$18)</f>
        <v/>
      </c>
    </row>
    <row r="1467" spans="2:17">
      <c r="B1467" s="84" t="s">
        <v>2886</v>
      </c>
      <c r="C1467" s="85">
        <f>IF(D1467="","",D1467+교과보정값!TC$14)</f>
        <v>0.1</v>
      </c>
      <c r="D1467" s="85">
        <f>IFERROR(IF(INDEX(교과보정값!$TC:$TC,MATCH($B1467,교과보정값!$TB:$TB,0))="","",INDEX(교과보정값!$TC:$TC,MATCH($B1467,교과보정값!$TB:$TB,0))+IF(INDEX(교과보정값!$TE:$TE,MATCH($B1467,교과보정값!$TB:$TB,0))="인문",교과보정값!TC$6,교과보정값!TD$6)),"")</f>
        <v>0.05</v>
      </c>
      <c r="E1467" s="85">
        <f>IF(D1467="","",D1467+교과보정값!TD$14)</f>
        <v>0</v>
      </c>
      <c r="F1467" s="86">
        <f>IF(G1467="","",G1467+교과보정값!TC$15)</f>
        <v>0.1</v>
      </c>
      <c r="G1467" s="86">
        <f>IFERROR(IF(INDEX(교과보정값!$TC:$TC,MATCH($B1467,교과보정값!$TB:$TB,0))="","",INDEX(교과보정값!$TC:$TC,MATCH($B1467,교과보정값!$TB:$TB,0))+IF(INDEX(교과보정값!$TE:$TE,MATCH($B1467,교과보정값!$TB:$TB,0))="인문",교과보정값!TC$7,교과보정값!TD$7)),"")</f>
        <v>0.05</v>
      </c>
      <c r="H1467" s="86">
        <f>IF(G1467="","",G1467+교과보정값!TD$15)</f>
        <v>0</v>
      </c>
      <c r="I1467" s="87">
        <f>IF(J1467="","",J1467+교과보정값!TC$16)</f>
        <v>0.1</v>
      </c>
      <c r="J1467" s="87">
        <f>IFERROR(IF(INDEX(교과보정값!$TC:$TC,MATCH($B1467,교과보정값!$TB:$TB,0))="","",INDEX(교과보정값!$TC:$TC,MATCH($B1467,교과보정값!$TB:$TB,0))+IF(INDEX(교과보정값!$TE:$TE,MATCH($B1467,교과보정값!$TB:$TB,0))="인문",교과보정값!TC$8,교과보정값!TD$8)),"")</f>
        <v>0.05</v>
      </c>
      <c r="K1467" s="87">
        <f>IF(J1467="","",J1467+교과보정값!TD$16)</f>
        <v>0</v>
      </c>
      <c r="L1467" s="88">
        <f>IF(M1467="","",M1467+교과보정값!TC$17)</f>
        <v>0.1</v>
      </c>
      <c r="M1467" s="88">
        <f>IFERROR(IF(INDEX(교과보정값!$TC:$TC,MATCH($B1467,교과보정값!$TB:$TB,0))="","",INDEX(교과보정값!$TC:$TC,MATCH($B1467,교과보정값!$TB:$TB,0))+IF(INDEX(교과보정값!$TE:$TE,MATCH($B1467,교과보정값!$TB:$TB,0))="인문",교과보정값!TC$9,교과보정값!TD$9)),"")</f>
        <v>0.05</v>
      </c>
      <c r="N1467" s="88">
        <f>IF(M1467="","",M1467+교과보정값!TD$17)</f>
        <v>0</v>
      </c>
      <c r="O1467" s="89">
        <f>IF(P1467="","",P1467+교과보정값!TC$18)</f>
        <v>0.1</v>
      </c>
      <c r="P1467" s="89">
        <f>IFERROR(IF(INDEX(교과보정값!$TC:$TC,MATCH($B1467,교과보정값!$TB:$TB,0))="","",INDEX(교과보정값!$TC:$TC,MATCH($B1467,교과보정값!$TB:$TB,0))+IF(INDEX(교과보정값!$TE:$TE,MATCH($B1467,교과보정값!$TB:$TB,0))="인문",교과보정값!TC$10,교과보정값!TD$10)),"")</f>
        <v>0.05</v>
      </c>
      <c r="Q1467" s="89">
        <f>IF(P1467="","",P1467+교과보정값!TD$18)</f>
        <v>0</v>
      </c>
    </row>
    <row r="1468" spans="2:17">
      <c r="B1468" s="84" t="s">
        <v>2887</v>
      </c>
      <c r="C1468" s="85" t="str">
        <f>IF(D1468="","",D1468+교과보정값!TC$14)</f>
        <v/>
      </c>
      <c r="D1468" s="85" t="str">
        <f>IFERROR(IF(INDEX(교과보정값!$TC:$TC,MATCH($B1468,교과보정값!$TB:$TB,0))="","",INDEX(교과보정값!$TC:$TC,MATCH($B1468,교과보정값!$TB:$TB,0))+IF(INDEX(교과보정값!$TE:$TE,MATCH($B1468,교과보정값!$TB:$TB,0))="인문",교과보정값!TC$6,교과보정값!TD$6)),"")</f>
        <v/>
      </c>
      <c r="E1468" s="85" t="str">
        <f>IF(D1468="","",D1468+교과보정값!TD$14)</f>
        <v/>
      </c>
      <c r="F1468" s="86" t="str">
        <f>IF(G1468="","",G1468+교과보정값!TC$15)</f>
        <v/>
      </c>
      <c r="G1468" s="86" t="str">
        <f>IFERROR(IF(INDEX(교과보정값!$TC:$TC,MATCH($B1468,교과보정값!$TB:$TB,0))="","",INDEX(교과보정값!$TC:$TC,MATCH($B1468,교과보정값!$TB:$TB,0))+IF(INDEX(교과보정값!$TE:$TE,MATCH($B1468,교과보정값!$TB:$TB,0))="인문",교과보정값!TC$7,교과보정값!TD$7)),"")</f>
        <v/>
      </c>
      <c r="H1468" s="86" t="str">
        <f>IF(G1468="","",G1468+교과보정값!TD$15)</f>
        <v/>
      </c>
      <c r="I1468" s="87" t="str">
        <f>IF(J1468="","",J1468+교과보정값!TC$16)</f>
        <v/>
      </c>
      <c r="J1468" s="87" t="str">
        <f>IFERROR(IF(INDEX(교과보정값!$TC:$TC,MATCH($B1468,교과보정값!$TB:$TB,0))="","",INDEX(교과보정값!$TC:$TC,MATCH($B1468,교과보정값!$TB:$TB,0))+IF(INDEX(교과보정값!$TE:$TE,MATCH($B1468,교과보정값!$TB:$TB,0))="인문",교과보정값!TC$8,교과보정값!TD$8)),"")</f>
        <v/>
      </c>
      <c r="K1468" s="87" t="str">
        <f>IF(J1468="","",J1468+교과보정값!TD$16)</f>
        <v/>
      </c>
      <c r="L1468" s="88" t="str">
        <f>IF(M1468="","",M1468+교과보정값!TC$17)</f>
        <v/>
      </c>
      <c r="M1468" s="88" t="str">
        <f>IFERROR(IF(INDEX(교과보정값!$TC:$TC,MATCH($B1468,교과보정값!$TB:$TB,0))="","",INDEX(교과보정값!$TC:$TC,MATCH($B1468,교과보정값!$TB:$TB,0))+IF(INDEX(교과보정값!$TE:$TE,MATCH($B1468,교과보정값!$TB:$TB,0))="인문",교과보정값!TC$9,교과보정값!TD$9)),"")</f>
        <v/>
      </c>
      <c r="N1468" s="88" t="str">
        <f>IF(M1468="","",M1468+교과보정값!TD$17)</f>
        <v/>
      </c>
      <c r="O1468" s="89" t="str">
        <f>IF(P1468="","",P1468+교과보정값!TC$18)</f>
        <v/>
      </c>
      <c r="P1468" s="89" t="str">
        <f>IFERROR(IF(INDEX(교과보정값!$TC:$TC,MATCH($B1468,교과보정값!$TB:$TB,0))="","",INDEX(교과보정값!$TC:$TC,MATCH($B1468,교과보정값!$TB:$TB,0))+IF(INDEX(교과보정값!$TE:$TE,MATCH($B1468,교과보정값!$TB:$TB,0))="인문",교과보정값!TC$10,교과보정값!TD$10)),"")</f>
        <v/>
      </c>
      <c r="Q1468" s="89" t="str">
        <f>IF(P1468="","",P1468+교과보정값!TD$18)</f>
        <v/>
      </c>
    </row>
    <row r="1469" spans="2:17">
      <c r="B1469" s="84" t="s">
        <v>2888</v>
      </c>
      <c r="C1469" s="85" t="str">
        <f>IF(D1469="","",D1469+교과보정값!TC$14)</f>
        <v/>
      </c>
      <c r="D1469" s="85" t="str">
        <f>IFERROR(IF(INDEX(교과보정값!$TC:$TC,MATCH($B1469,교과보정값!$TB:$TB,0))="","",INDEX(교과보정값!$TC:$TC,MATCH($B1469,교과보정값!$TB:$TB,0))+IF(INDEX(교과보정값!$TE:$TE,MATCH($B1469,교과보정값!$TB:$TB,0))="인문",교과보정값!TC$6,교과보정값!TD$6)),"")</f>
        <v/>
      </c>
      <c r="E1469" s="85" t="str">
        <f>IF(D1469="","",D1469+교과보정값!TD$14)</f>
        <v/>
      </c>
      <c r="F1469" s="86" t="str">
        <f>IF(G1469="","",G1469+교과보정값!TC$15)</f>
        <v/>
      </c>
      <c r="G1469" s="86" t="str">
        <f>IFERROR(IF(INDEX(교과보정값!$TC:$TC,MATCH($B1469,교과보정값!$TB:$TB,0))="","",INDEX(교과보정값!$TC:$TC,MATCH($B1469,교과보정값!$TB:$TB,0))+IF(INDEX(교과보정값!$TE:$TE,MATCH($B1469,교과보정값!$TB:$TB,0))="인문",교과보정값!TC$7,교과보정값!TD$7)),"")</f>
        <v/>
      </c>
      <c r="H1469" s="86" t="str">
        <f>IF(G1469="","",G1469+교과보정값!TD$15)</f>
        <v/>
      </c>
      <c r="I1469" s="87" t="str">
        <f>IF(J1469="","",J1469+교과보정값!TC$16)</f>
        <v/>
      </c>
      <c r="J1469" s="87" t="str">
        <f>IFERROR(IF(INDEX(교과보정값!$TC:$TC,MATCH($B1469,교과보정값!$TB:$TB,0))="","",INDEX(교과보정값!$TC:$TC,MATCH($B1469,교과보정값!$TB:$TB,0))+IF(INDEX(교과보정값!$TE:$TE,MATCH($B1469,교과보정값!$TB:$TB,0))="인문",교과보정값!TC$8,교과보정값!TD$8)),"")</f>
        <v/>
      </c>
      <c r="K1469" s="87" t="str">
        <f>IF(J1469="","",J1469+교과보정값!TD$16)</f>
        <v/>
      </c>
      <c r="L1469" s="88" t="str">
        <f>IF(M1469="","",M1469+교과보정값!TC$17)</f>
        <v/>
      </c>
      <c r="M1469" s="88" t="str">
        <f>IFERROR(IF(INDEX(교과보정값!$TC:$TC,MATCH($B1469,교과보정값!$TB:$TB,0))="","",INDEX(교과보정값!$TC:$TC,MATCH($B1469,교과보정값!$TB:$TB,0))+IF(INDEX(교과보정값!$TE:$TE,MATCH($B1469,교과보정값!$TB:$TB,0))="인문",교과보정값!TC$9,교과보정값!TD$9)),"")</f>
        <v/>
      </c>
      <c r="N1469" s="88" t="str">
        <f>IF(M1469="","",M1469+교과보정값!TD$17)</f>
        <v/>
      </c>
      <c r="O1469" s="89" t="str">
        <f>IF(P1469="","",P1469+교과보정값!TC$18)</f>
        <v/>
      </c>
      <c r="P1469" s="89" t="str">
        <f>IFERROR(IF(INDEX(교과보정값!$TC:$TC,MATCH($B1469,교과보정값!$TB:$TB,0))="","",INDEX(교과보정값!$TC:$TC,MATCH($B1469,교과보정값!$TB:$TB,0))+IF(INDEX(교과보정값!$TE:$TE,MATCH($B1469,교과보정값!$TB:$TB,0))="인문",교과보정값!TC$10,교과보정값!TD$10)),"")</f>
        <v/>
      </c>
      <c r="Q1469" s="89" t="str">
        <f>IF(P1469="","",P1469+교과보정값!TD$18)</f>
        <v/>
      </c>
    </row>
    <row r="1470" spans="2:17">
      <c r="B1470" s="84" t="s">
        <v>2889</v>
      </c>
      <c r="C1470" s="85" t="str">
        <f>IF(D1470="","",D1470+교과보정값!TC$14)</f>
        <v/>
      </c>
      <c r="D1470" s="85" t="str">
        <f>IFERROR(IF(INDEX(교과보정값!$TC:$TC,MATCH($B1470,교과보정값!$TB:$TB,0))="","",INDEX(교과보정값!$TC:$TC,MATCH($B1470,교과보정값!$TB:$TB,0))+IF(INDEX(교과보정값!$TE:$TE,MATCH($B1470,교과보정값!$TB:$TB,0))="인문",교과보정값!TC$6,교과보정값!TD$6)),"")</f>
        <v/>
      </c>
      <c r="E1470" s="85" t="str">
        <f>IF(D1470="","",D1470+교과보정값!TD$14)</f>
        <v/>
      </c>
      <c r="F1470" s="86" t="str">
        <f>IF(G1470="","",G1470+교과보정값!TC$15)</f>
        <v/>
      </c>
      <c r="G1470" s="86" t="str">
        <f>IFERROR(IF(INDEX(교과보정값!$TC:$TC,MATCH($B1470,교과보정값!$TB:$TB,0))="","",INDEX(교과보정값!$TC:$TC,MATCH($B1470,교과보정값!$TB:$TB,0))+IF(INDEX(교과보정값!$TE:$TE,MATCH($B1470,교과보정값!$TB:$TB,0))="인문",교과보정값!TC$7,교과보정값!TD$7)),"")</f>
        <v/>
      </c>
      <c r="H1470" s="86" t="str">
        <f>IF(G1470="","",G1470+교과보정값!TD$15)</f>
        <v/>
      </c>
      <c r="I1470" s="87" t="str">
        <f>IF(J1470="","",J1470+교과보정값!TC$16)</f>
        <v/>
      </c>
      <c r="J1470" s="87" t="str">
        <f>IFERROR(IF(INDEX(교과보정값!$TC:$TC,MATCH($B1470,교과보정값!$TB:$TB,0))="","",INDEX(교과보정값!$TC:$TC,MATCH($B1470,교과보정값!$TB:$TB,0))+IF(INDEX(교과보정값!$TE:$TE,MATCH($B1470,교과보정값!$TB:$TB,0))="인문",교과보정값!TC$8,교과보정값!TD$8)),"")</f>
        <v/>
      </c>
      <c r="K1470" s="87" t="str">
        <f>IF(J1470="","",J1470+교과보정값!TD$16)</f>
        <v/>
      </c>
      <c r="L1470" s="88" t="str">
        <f>IF(M1470="","",M1470+교과보정값!TC$17)</f>
        <v/>
      </c>
      <c r="M1470" s="88" t="str">
        <f>IFERROR(IF(INDEX(교과보정값!$TC:$TC,MATCH($B1470,교과보정값!$TB:$TB,0))="","",INDEX(교과보정값!$TC:$TC,MATCH($B1470,교과보정값!$TB:$TB,0))+IF(INDEX(교과보정값!$TE:$TE,MATCH($B1470,교과보정값!$TB:$TB,0))="인문",교과보정값!TC$9,교과보정값!TD$9)),"")</f>
        <v/>
      </c>
      <c r="N1470" s="88" t="str">
        <f>IF(M1470="","",M1470+교과보정값!TD$17)</f>
        <v/>
      </c>
      <c r="O1470" s="89" t="str">
        <f>IF(P1470="","",P1470+교과보정값!TC$18)</f>
        <v/>
      </c>
      <c r="P1470" s="89" t="str">
        <f>IFERROR(IF(INDEX(교과보정값!$TC:$TC,MATCH($B1470,교과보정값!$TB:$TB,0))="","",INDEX(교과보정값!$TC:$TC,MATCH($B1470,교과보정값!$TB:$TB,0))+IF(INDEX(교과보정값!$TE:$TE,MATCH($B1470,교과보정값!$TB:$TB,0))="인문",교과보정값!TC$10,교과보정값!TD$10)),"")</f>
        <v/>
      </c>
      <c r="Q1470" s="89" t="str">
        <f>IF(P1470="","",P1470+교과보정값!TD$18)</f>
        <v/>
      </c>
    </row>
    <row r="1471" spans="2:17">
      <c r="B1471" s="84" t="s">
        <v>2890</v>
      </c>
      <c r="C1471" s="85" t="str">
        <f>IF(D1471="","",D1471+교과보정값!TC$14)</f>
        <v/>
      </c>
      <c r="D1471" s="85" t="str">
        <f>IFERROR(IF(INDEX(교과보정값!$TC:$TC,MATCH($B1471,교과보정값!$TB:$TB,0))="","",INDEX(교과보정값!$TC:$TC,MATCH($B1471,교과보정값!$TB:$TB,0))+IF(INDEX(교과보정값!$TE:$TE,MATCH($B1471,교과보정값!$TB:$TB,0))="인문",교과보정값!TC$6,교과보정값!TD$6)),"")</f>
        <v/>
      </c>
      <c r="E1471" s="85" t="str">
        <f>IF(D1471="","",D1471+교과보정값!TD$14)</f>
        <v/>
      </c>
      <c r="F1471" s="86" t="str">
        <f>IF(G1471="","",G1471+교과보정값!TC$15)</f>
        <v/>
      </c>
      <c r="G1471" s="86" t="str">
        <f>IFERROR(IF(INDEX(교과보정값!$TC:$TC,MATCH($B1471,교과보정값!$TB:$TB,0))="","",INDEX(교과보정값!$TC:$TC,MATCH($B1471,교과보정값!$TB:$TB,0))+IF(INDEX(교과보정값!$TE:$TE,MATCH($B1471,교과보정값!$TB:$TB,0))="인문",교과보정값!TC$7,교과보정값!TD$7)),"")</f>
        <v/>
      </c>
      <c r="H1471" s="86" t="str">
        <f>IF(G1471="","",G1471+교과보정값!TD$15)</f>
        <v/>
      </c>
      <c r="I1471" s="87" t="str">
        <f>IF(J1471="","",J1471+교과보정값!TC$16)</f>
        <v/>
      </c>
      <c r="J1471" s="87" t="str">
        <f>IFERROR(IF(INDEX(교과보정값!$TC:$TC,MATCH($B1471,교과보정값!$TB:$TB,0))="","",INDEX(교과보정값!$TC:$TC,MATCH($B1471,교과보정값!$TB:$TB,0))+IF(INDEX(교과보정값!$TE:$TE,MATCH($B1471,교과보정값!$TB:$TB,0))="인문",교과보정값!TC$8,교과보정값!TD$8)),"")</f>
        <v/>
      </c>
      <c r="K1471" s="87" t="str">
        <f>IF(J1471="","",J1471+교과보정값!TD$16)</f>
        <v/>
      </c>
      <c r="L1471" s="88" t="str">
        <f>IF(M1471="","",M1471+교과보정값!TC$17)</f>
        <v/>
      </c>
      <c r="M1471" s="88" t="str">
        <f>IFERROR(IF(INDEX(교과보정값!$TC:$TC,MATCH($B1471,교과보정값!$TB:$TB,0))="","",INDEX(교과보정값!$TC:$TC,MATCH($B1471,교과보정값!$TB:$TB,0))+IF(INDEX(교과보정값!$TE:$TE,MATCH($B1471,교과보정값!$TB:$TB,0))="인문",교과보정값!TC$9,교과보정값!TD$9)),"")</f>
        <v/>
      </c>
      <c r="N1471" s="88" t="str">
        <f>IF(M1471="","",M1471+교과보정값!TD$17)</f>
        <v/>
      </c>
      <c r="O1471" s="89" t="str">
        <f>IF(P1471="","",P1471+교과보정값!TC$18)</f>
        <v/>
      </c>
      <c r="P1471" s="89" t="str">
        <f>IFERROR(IF(INDEX(교과보정값!$TC:$TC,MATCH($B1471,교과보정값!$TB:$TB,0))="","",INDEX(교과보정값!$TC:$TC,MATCH($B1471,교과보정값!$TB:$TB,0))+IF(INDEX(교과보정값!$TE:$TE,MATCH($B1471,교과보정값!$TB:$TB,0))="인문",교과보정값!TC$10,교과보정값!TD$10)),"")</f>
        <v/>
      </c>
      <c r="Q1471" s="89" t="str">
        <f>IF(P1471="","",P1471+교과보정값!TD$18)</f>
        <v/>
      </c>
    </row>
    <row r="1473" spans="2:17">
      <c r="B1473" s="159" t="s">
        <v>2891</v>
      </c>
      <c r="C1473" s="154"/>
      <c r="D1473" s="154"/>
      <c r="E1473" s="154"/>
      <c r="F1473" s="154"/>
      <c r="G1473" s="154"/>
      <c r="H1473" s="154"/>
      <c r="I1473" s="154"/>
      <c r="J1473" s="154"/>
      <c r="K1473" s="154"/>
      <c r="L1473" s="154"/>
      <c r="M1473" s="154"/>
      <c r="N1473" s="154"/>
      <c r="O1473" s="154"/>
      <c r="P1473" s="154"/>
      <c r="Q1473" s="155"/>
    </row>
    <row r="1474" spans="2:17">
      <c r="B1474" s="78"/>
      <c r="C1474" s="163" t="s">
        <v>1862</v>
      </c>
      <c r="D1474" s="154"/>
      <c r="E1474" s="155"/>
      <c r="F1474" s="161" t="s">
        <v>1863</v>
      </c>
      <c r="G1474" s="154"/>
      <c r="H1474" s="155"/>
      <c r="I1474" s="162" t="s">
        <v>1864</v>
      </c>
      <c r="J1474" s="154"/>
      <c r="K1474" s="155"/>
      <c r="L1474" s="156" t="s">
        <v>1865</v>
      </c>
      <c r="M1474" s="154"/>
      <c r="N1474" s="155"/>
      <c r="O1474" s="157" t="s">
        <v>1866</v>
      </c>
      <c r="P1474" s="154"/>
      <c r="Q1474" s="155"/>
    </row>
    <row r="1475" spans="2:17">
      <c r="B1475" s="78" t="s">
        <v>1869</v>
      </c>
      <c r="C1475" s="79" t="s">
        <v>19</v>
      </c>
      <c r="D1475" s="79" t="s">
        <v>20</v>
      </c>
      <c r="E1475" s="79" t="s">
        <v>21</v>
      </c>
      <c r="F1475" s="80" t="s">
        <v>19</v>
      </c>
      <c r="G1475" s="80" t="s">
        <v>20</v>
      </c>
      <c r="H1475" s="80" t="s">
        <v>21</v>
      </c>
      <c r="I1475" s="81" t="s">
        <v>19</v>
      </c>
      <c r="J1475" s="81" t="s">
        <v>20</v>
      </c>
      <c r="K1475" s="81" t="s">
        <v>21</v>
      </c>
      <c r="L1475" s="82" t="s">
        <v>19</v>
      </c>
      <c r="M1475" s="82" t="s">
        <v>20</v>
      </c>
      <c r="N1475" s="82" t="s">
        <v>21</v>
      </c>
      <c r="O1475" s="83" t="s">
        <v>19</v>
      </c>
      <c r="P1475" s="83" t="s">
        <v>20</v>
      </c>
      <c r="Q1475" s="83" t="s">
        <v>21</v>
      </c>
    </row>
    <row r="1476" spans="2:17">
      <c r="B1476" s="84" t="s">
        <v>2892</v>
      </c>
      <c r="C1476" s="85">
        <f>IF(D1476="","",D1476+교과보정값!TH$14)</f>
        <v>3.0000000000000002E-2</v>
      </c>
      <c r="D1476" s="85">
        <f>IFERROR(IF(INDEX(교과보정값!$TH:$TH,MATCH($B1476,교과보정값!$TG:$TG,0))="","",INDEX(교과보정값!$TH:$TH,MATCH($B1476,교과보정값!$TG:$TG,0))+IF(INDEX(교과보정값!$TJ:$TJ,MATCH($B1476,교과보정값!$TG:$TG,0))="인문",교과보정값!TH$6,교과보정값!TI$6)),"")</f>
        <v>-0.02</v>
      </c>
      <c r="E1476" s="85">
        <f>IF(D1476="","",D1476+교과보정값!TI$14)</f>
        <v>-7.0000000000000007E-2</v>
      </c>
      <c r="F1476" s="86">
        <f>IF(G1476="","",G1476+교과보정값!TH$15)</f>
        <v>3.0000000000000002E-2</v>
      </c>
      <c r="G1476" s="86">
        <f>IFERROR(IF(INDEX(교과보정값!$TH:$TH,MATCH($B1476,교과보정값!$TG:$TG,0))="","",INDEX(교과보정값!$TH:$TH,MATCH($B1476,교과보정값!$TG:$TG,0))+IF(INDEX(교과보정값!$TJ:$TJ,MATCH($B1476,교과보정값!$TG:$TG,0))="인문",교과보정값!TH$7,교과보정값!TI$7)),"")</f>
        <v>-0.02</v>
      </c>
      <c r="H1476" s="86">
        <f>IF(G1476="","",G1476+교과보정값!TI$15)</f>
        <v>-7.0000000000000007E-2</v>
      </c>
      <c r="I1476" s="87">
        <f>IF(J1476="","",J1476+교과보정값!TH$16)</f>
        <v>3.0000000000000002E-2</v>
      </c>
      <c r="J1476" s="87">
        <f>IFERROR(IF(INDEX(교과보정값!$TH:$TH,MATCH($B1476,교과보정값!$TG:$TG,0))="","",INDEX(교과보정값!$TH:$TH,MATCH($B1476,교과보정값!$TG:$TG,0))+IF(INDEX(교과보정값!$TJ:$TJ,MATCH($B1476,교과보정값!$TG:$TG,0))="인문",교과보정값!TH$8,교과보정값!TI$8)),"")</f>
        <v>-0.02</v>
      </c>
      <c r="K1476" s="87">
        <f>IF(J1476="","",J1476+교과보정값!TI$16)</f>
        <v>-7.0000000000000007E-2</v>
      </c>
      <c r="L1476" s="88">
        <f>IF(M1476="","",M1476+교과보정값!TH$17)</f>
        <v>3.0000000000000002E-2</v>
      </c>
      <c r="M1476" s="88">
        <f>IFERROR(IF(INDEX(교과보정값!$TH:$TH,MATCH($B1476,교과보정값!$TG:$TG,0))="","",INDEX(교과보정값!$TH:$TH,MATCH($B1476,교과보정값!$TG:$TG,0))+IF(INDEX(교과보정값!$TJ:$TJ,MATCH($B1476,교과보정값!$TG:$TG,0))="인문",교과보정값!TH$9,교과보정값!TI$9)),"")</f>
        <v>-0.02</v>
      </c>
      <c r="N1476" s="88">
        <f>IF(M1476="","",M1476+교과보정값!TI$17)</f>
        <v>-7.0000000000000007E-2</v>
      </c>
      <c r="O1476" s="89">
        <f>IF(P1476="","",P1476+교과보정값!TH$18)</f>
        <v>3.0000000000000002E-2</v>
      </c>
      <c r="P1476" s="89">
        <f>IFERROR(IF(INDEX(교과보정값!$TH:$TH,MATCH($B1476,교과보정값!$TG:$TG,0))="","",INDEX(교과보정값!$TH:$TH,MATCH($B1476,교과보정값!$TG:$TG,0))+IF(INDEX(교과보정값!$TJ:$TJ,MATCH($B1476,교과보정값!$TG:$TG,0))="인문",교과보정값!TH$10,교과보정값!TI$10)),"")</f>
        <v>-0.02</v>
      </c>
      <c r="Q1476" s="89">
        <f>IF(P1476="","",P1476+교과보정값!TI$18)</f>
        <v>-7.0000000000000007E-2</v>
      </c>
    </row>
    <row r="1477" spans="2:17">
      <c r="B1477" s="84" t="s">
        <v>2893</v>
      </c>
      <c r="C1477" s="85" t="str">
        <f>IF(D1477="","",D1477+교과보정값!TH$14)</f>
        <v/>
      </c>
      <c r="D1477" s="85" t="str">
        <f>IFERROR(IF(INDEX(교과보정값!$TH:$TH,MATCH($B1477,교과보정값!$TG:$TG,0))="","",INDEX(교과보정값!$TH:$TH,MATCH($B1477,교과보정값!$TG:$TG,0))+IF(INDEX(교과보정값!$TJ:$TJ,MATCH($B1477,교과보정값!$TG:$TG,0))="인문",교과보정값!TH$6,교과보정값!TI$6)),"")</f>
        <v/>
      </c>
      <c r="E1477" s="85" t="str">
        <f>IF(D1477="","",D1477+교과보정값!TI$14)</f>
        <v/>
      </c>
      <c r="F1477" s="86" t="str">
        <f>IF(G1477="","",G1477+교과보정값!TH$15)</f>
        <v/>
      </c>
      <c r="G1477" s="86" t="str">
        <f>IFERROR(IF(INDEX(교과보정값!$TH:$TH,MATCH($B1477,교과보정값!$TG:$TG,0))="","",INDEX(교과보정값!$TH:$TH,MATCH($B1477,교과보정값!$TG:$TG,0))+IF(INDEX(교과보정값!$TJ:$TJ,MATCH($B1477,교과보정값!$TG:$TG,0))="인문",교과보정값!TH$7,교과보정값!TI$7)),"")</f>
        <v/>
      </c>
      <c r="H1477" s="86" t="str">
        <f>IF(G1477="","",G1477+교과보정값!TI$15)</f>
        <v/>
      </c>
      <c r="I1477" s="87" t="str">
        <f>IF(J1477="","",J1477+교과보정값!TH$16)</f>
        <v/>
      </c>
      <c r="J1477" s="87" t="str">
        <f>IFERROR(IF(INDEX(교과보정값!$TH:$TH,MATCH($B1477,교과보정값!$TG:$TG,0))="","",INDEX(교과보정값!$TH:$TH,MATCH($B1477,교과보정값!$TG:$TG,0))+IF(INDEX(교과보정값!$TJ:$TJ,MATCH($B1477,교과보정값!$TG:$TG,0))="인문",교과보정값!TH$8,교과보정값!TI$8)),"")</f>
        <v/>
      </c>
      <c r="K1477" s="87" t="str">
        <f>IF(J1477="","",J1477+교과보정값!TI$16)</f>
        <v/>
      </c>
      <c r="L1477" s="88" t="str">
        <f>IF(M1477="","",M1477+교과보정값!TH$17)</f>
        <v/>
      </c>
      <c r="M1477" s="88" t="str">
        <f>IFERROR(IF(INDEX(교과보정값!$TH:$TH,MATCH($B1477,교과보정값!$TG:$TG,0))="","",INDEX(교과보정값!$TH:$TH,MATCH($B1477,교과보정값!$TG:$TG,0))+IF(INDEX(교과보정값!$TJ:$TJ,MATCH($B1477,교과보정값!$TG:$TG,0))="인문",교과보정값!TH$9,교과보정값!TI$9)),"")</f>
        <v/>
      </c>
      <c r="N1477" s="88" t="str">
        <f>IF(M1477="","",M1477+교과보정값!TI$17)</f>
        <v/>
      </c>
      <c r="O1477" s="89" t="str">
        <f>IF(P1477="","",P1477+교과보정값!TH$18)</f>
        <v/>
      </c>
      <c r="P1477" s="89" t="str">
        <f>IFERROR(IF(INDEX(교과보정값!$TH:$TH,MATCH($B1477,교과보정값!$TG:$TG,0))="","",INDEX(교과보정값!$TH:$TH,MATCH($B1477,교과보정값!$TG:$TG,0))+IF(INDEX(교과보정값!$TJ:$TJ,MATCH($B1477,교과보정값!$TG:$TG,0))="인문",교과보정값!TH$10,교과보정값!TI$10)),"")</f>
        <v/>
      </c>
      <c r="Q1477" s="89" t="str">
        <f>IF(P1477="","",P1477+교과보정값!TI$18)</f>
        <v/>
      </c>
    </row>
    <row r="1478" spans="2:17">
      <c r="B1478" s="84" t="s">
        <v>2894</v>
      </c>
      <c r="C1478" s="85">
        <f>IF(D1478="","",D1478+교과보정값!TH$14)</f>
        <v>7.0000000000000007E-2</v>
      </c>
      <c r="D1478" s="85">
        <f>IFERROR(IF(INDEX(교과보정값!$TH:$TH,MATCH($B1478,교과보정값!$TG:$TG,0))="","",INDEX(교과보정값!$TH:$TH,MATCH($B1478,교과보정값!$TG:$TG,0))+IF(INDEX(교과보정값!$TJ:$TJ,MATCH($B1478,교과보정값!$TG:$TG,0))="인문",교과보정값!TH$6,교과보정값!TI$6)),"")</f>
        <v>0.02</v>
      </c>
      <c r="E1478" s="85">
        <f>IF(D1478="","",D1478+교과보정값!TI$14)</f>
        <v>-3.0000000000000002E-2</v>
      </c>
      <c r="F1478" s="86">
        <f>IF(G1478="","",G1478+교과보정값!TH$15)</f>
        <v>7.0000000000000007E-2</v>
      </c>
      <c r="G1478" s="86">
        <f>IFERROR(IF(INDEX(교과보정값!$TH:$TH,MATCH($B1478,교과보정값!$TG:$TG,0))="","",INDEX(교과보정값!$TH:$TH,MATCH($B1478,교과보정값!$TG:$TG,0))+IF(INDEX(교과보정값!$TJ:$TJ,MATCH($B1478,교과보정값!$TG:$TG,0))="인문",교과보정값!TH$7,교과보정값!TI$7)),"")</f>
        <v>0.02</v>
      </c>
      <c r="H1478" s="86">
        <f>IF(G1478="","",G1478+교과보정값!TI$15)</f>
        <v>-3.0000000000000002E-2</v>
      </c>
      <c r="I1478" s="87">
        <f>IF(J1478="","",J1478+교과보정값!TH$16)</f>
        <v>7.0000000000000007E-2</v>
      </c>
      <c r="J1478" s="87">
        <f>IFERROR(IF(INDEX(교과보정값!$TH:$TH,MATCH($B1478,교과보정값!$TG:$TG,0))="","",INDEX(교과보정값!$TH:$TH,MATCH($B1478,교과보정값!$TG:$TG,0))+IF(INDEX(교과보정값!$TJ:$TJ,MATCH($B1478,교과보정값!$TG:$TG,0))="인문",교과보정값!TH$8,교과보정값!TI$8)),"")</f>
        <v>0.02</v>
      </c>
      <c r="K1478" s="87">
        <f>IF(J1478="","",J1478+교과보정값!TI$16)</f>
        <v>-3.0000000000000002E-2</v>
      </c>
      <c r="L1478" s="88">
        <f>IF(M1478="","",M1478+교과보정값!TH$17)</f>
        <v>7.0000000000000007E-2</v>
      </c>
      <c r="M1478" s="88">
        <f>IFERROR(IF(INDEX(교과보정값!$TH:$TH,MATCH($B1478,교과보정값!$TG:$TG,0))="","",INDEX(교과보정값!$TH:$TH,MATCH($B1478,교과보정값!$TG:$TG,0))+IF(INDEX(교과보정값!$TJ:$TJ,MATCH($B1478,교과보정값!$TG:$TG,0))="인문",교과보정값!TH$9,교과보정값!TI$9)),"")</f>
        <v>0.02</v>
      </c>
      <c r="N1478" s="88">
        <f>IF(M1478="","",M1478+교과보정값!TI$17)</f>
        <v>-3.0000000000000002E-2</v>
      </c>
      <c r="O1478" s="89">
        <f>IF(P1478="","",P1478+교과보정값!TH$18)</f>
        <v>7.0000000000000007E-2</v>
      </c>
      <c r="P1478" s="89">
        <f>IFERROR(IF(INDEX(교과보정값!$TH:$TH,MATCH($B1478,교과보정값!$TG:$TG,0))="","",INDEX(교과보정값!$TH:$TH,MATCH($B1478,교과보정값!$TG:$TG,0))+IF(INDEX(교과보정값!$TJ:$TJ,MATCH($B1478,교과보정값!$TG:$TG,0))="인문",교과보정값!TH$10,교과보정값!TI$10)),"")</f>
        <v>0.02</v>
      </c>
      <c r="Q1478" s="89">
        <f>IF(P1478="","",P1478+교과보정값!TI$18)</f>
        <v>-3.0000000000000002E-2</v>
      </c>
    </row>
    <row r="1479" spans="2:17">
      <c r="B1479" s="84" t="s">
        <v>2895</v>
      </c>
      <c r="C1479" s="85">
        <f>IF(D1479="","",D1479+교과보정값!TH$14)</f>
        <v>0</v>
      </c>
      <c r="D1479" s="85">
        <f>IFERROR(IF(INDEX(교과보정값!$TH:$TH,MATCH($B1479,교과보정값!$TG:$TG,0))="","",INDEX(교과보정값!$TH:$TH,MATCH($B1479,교과보정값!$TG:$TG,0))+IF(INDEX(교과보정값!$TJ:$TJ,MATCH($B1479,교과보정값!$TG:$TG,0))="인문",교과보정값!TH$6,교과보정값!TI$6)),"")</f>
        <v>-0.05</v>
      </c>
      <c r="E1479" s="85">
        <f>IF(D1479="","",D1479+교과보정값!TI$14)</f>
        <v>-0.1</v>
      </c>
      <c r="F1479" s="86">
        <f>IF(G1479="","",G1479+교과보정값!TH$15)</f>
        <v>0</v>
      </c>
      <c r="G1479" s="86">
        <f>IFERROR(IF(INDEX(교과보정값!$TH:$TH,MATCH($B1479,교과보정값!$TG:$TG,0))="","",INDEX(교과보정값!$TH:$TH,MATCH($B1479,교과보정값!$TG:$TG,0))+IF(INDEX(교과보정값!$TJ:$TJ,MATCH($B1479,교과보정값!$TG:$TG,0))="인문",교과보정값!TH$7,교과보정값!TI$7)),"")</f>
        <v>-0.05</v>
      </c>
      <c r="H1479" s="86">
        <f>IF(G1479="","",G1479+교과보정값!TI$15)</f>
        <v>-0.1</v>
      </c>
      <c r="I1479" s="87">
        <f>IF(J1479="","",J1479+교과보정값!TH$16)</f>
        <v>0</v>
      </c>
      <c r="J1479" s="87">
        <f>IFERROR(IF(INDEX(교과보정값!$TH:$TH,MATCH($B1479,교과보정값!$TG:$TG,0))="","",INDEX(교과보정값!$TH:$TH,MATCH($B1479,교과보정값!$TG:$TG,0))+IF(INDEX(교과보정값!$TJ:$TJ,MATCH($B1479,교과보정값!$TG:$TG,0))="인문",교과보정값!TH$8,교과보정값!TI$8)),"")</f>
        <v>-0.05</v>
      </c>
      <c r="K1479" s="87">
        <f>IF(J1479="","",J1479+교과보정값!TI$16)</f>
        <v>-0.1</v>
      </c>
      <c r="L1479" s="88">
        <f>IF(M1479="","",M1479+교과보정값!TH$17)</f>
        <v>0</v>
      </c>
      <c r="M1479" s="88">
        <f>IFERROR(IF(INDEX(교과보정값!$TH:$TH,MATCH($B1479,교과보정값!$TG:$TG,0))="","",INDEX(교과보정값!$TH:$TH,MATCH($B1479,교과보정값!$TG:$TG,0))+IF(INDEX(교과보정값!$TJ:$TJ,MATCH($B1479,교과보정값!$TG:$TG,0))="인문",교과보정값!TH$9,교과보정값!TI$9)),"")</f>
        <v>-0.05</v>
      </c>
      <c r="N1479" s="88">
        <f>IF(M1479="","",M1479+교과보정값!TI$17)</f>
        <v>-0.1</v>
      </c>
      <c r="O1479" s="89">
        <f>IF(P1479="","",P1479+교과보정값!TH$18)</f>
        <v>0</v>
      </c>
      <c r="P1479" s="89">
        <f>IFERROR(IF(INDEX(교과보정값!$TH:$TH,MATCH($B1479,교과보정값!$TG:$TG,0))="","",INDEX(교과보정값!$TH:$TH,MATCH($B1479,교과보정값!$TG:$TG,0))+IF(INDEX(교과보정값!$TJ:$TJ,MATCH($B1479,교과보정값!$TG:$TG,0))="인문",교과보정값!TH$10,교과보정값!TI$10)),"")</f>
        <v>-0.05</v>
      </c>
      <c r="Q1479" s="89">
        <f>IF(P1479="","",P1479+교과보정값!TI$18)</f>
        <v>-0.1</v>
      </c>
    </row>
    <row r="1480" spans="2:17">
      <c r="B1480" s="84" t="s">
        <v>2896</v>
      </c>
      <c r="C1480" s="85" t="str">
        <f>IF(D1480="","",D1480+교과보정값!TH$14)</f>
        <v/>
      </c>
      <c r="D1480" s="85" t="str">
        <f>IFERROR(IF(INDEX(교과보정값!$TH:$TH,MATCH($B1480,교과보정값!$TG:$TG,0))="","",INDEX(교과보정값!$TH:$TH,MATCH($B1480,교과보정값!$TG:$TG,0))+IF(INDEX(교과보정값!$TJ:$TJ,MATCH($B1480,교과보정값!$TG:$TG,0))="인문",교과보정값!TH$6,교과보정값!TI$6)),"")</f>
        <v/>
      </c>
      <c r="E1480" s="85" t="str">
        <f>IF(D1480="","",D1480+교과보정값!TI$14)</f>
        <v/>
      </c>
      <c r="F1480" s="86" t="str">
        <f>IF(G1480="","",G1480+교과보정값!TH$15)</f>
        <v/>
      </c>
      <c r="G1480" s="86" t="str">
        <f>IFERROR(IF(INDEX(교과보정값!$TH:$TH,MATCH($B1480,교과보정값!$TG:$TG,0))="","",INDEX(교과보정값!$TH:$TH,MATCH($B1480,교과보정값!$TG:$TG,0))+IF(INDEX(교과보정값!$TJ:$TJ,MATCH($B1480,교과보정값!$TG:$TG,0))="인문",교과보정값!TH$7,교과보정값!TI$7)),"")</f>
        <v/>
      </c>
      <c r="H1480" s="86" t="str">
        <f>IF(G1480="","",G1480+교과보정값!TI$15)</f>
        <v/>
      </c>
      <c r="I1480" s="87" t="str">
        <f>IF(J1480="","",J1480+교과보정값!TH$16)</f>
        <v/>
      </c>
      <c r="J1480" s="87" t="str">
        <f>IFERROR(IF(INDEX(교과보정값!$TH:$TH,MATCH($B1480,교과보정값!$TG:$TG,0))="","",INDEX(교과보정값!$TH:$TH,MATCH($B1480,교과보정값!$TG:$TG,0))+IF(INDEX(교과보정값!$TJ:$TJ,MATCH($B1480,교과보정값!$TG:$TG,0))="인문",교과보정값!TH$8,교과보정값!TI$8)),"")</f>
        <v/>
      </c>
      <c r="K1480" s="87" t="str">
        <f>IF(J1480="","",J1480+교과보정값!TI$16)</f>
        <v/>
      </c>
      <c r="L1480" s="88" t="str">
        <f>IF(M1480="","",M1480+교과보정값!TH$17)</f>
        <v/>
      </c>
      <c r="M1480" s="88" t="str">
        <f>IFERROR(IF(INDEX(교과보정값!$TH:$TH,MATCH($B1480,교과보정값!$TG:$TG,0))="","",INDEX(교과보정값!$TH:$TH,MATCH($B1480,교과보정값!$TG:$TG,0))+IF(INDEX(교과보정값!$TJ:$TJ,MATCH($B1480,교과보정값!$TG:$TG,0))="인문",교과보정값!TH$9,교과보정값!TI$9)),"")</f>
        <v/>
      </c>
      <c r="N1480" s="88" t="str">
        <f>IF(M1480="","",M1480+교과보정값!TI$17)</f>
        <v/>
      </c>
      <c r="O1480" s="89" t="str">
        <f>IF(P1480="","",P1480+교과보정값!TH$18)</f>
        <v/>
      </c>
      <c r="P1480" s="89" t="str">
        <f>IFERROR(IF(INDEX(교과보정값!$TH:$TH,MATCH($B1480,교과보정값!$TG:$TG,0))="","",INDEX(교과보정값!$TH:$TH,MATCH($B1480,교과보정값!$TG:$TG,0))+IF(INDEX(교과보정값!$TJ:$TJ,MATCH($B1480,교과보정값!$TG:$TG,0))="인문",교과보정값!TH$10,교과보정값!TI$10)),"")</f>
        <v/>
      </c>
      <c r="Q1480" s="89" t="str">
        <f>IF(P1480="","",P1480+교과보정값!TI$18)</f>
        <v/>
      </c>
    </row>
    <row r="1481" spans="2:17">
      <c r="B1481" s="84" t="s">
        <v>2897</v>
      </c>
      <c r="C1481" s="85">
        <f>IF(D1481="","",D1481+교과보정값!TH$14)</f>
        <v>0.1</v>
      </c>
      <c r="D1481" s="85">
        <f>IFERROR(IF(INDEX(교과보정값!$TH:$TH,MATCH($B1481,교과보정값!$TG:$TG,0))="","",INDEX(교과보정값!$TH:$TH,MATCH($B1481,교과보정값!$TG:$TG,0))+IF(INDEX(교과보정값!$TJ:$TJ,MATCH($B1481,교과보정값!$TG:$TG,0))="인문",교과보정값!TH$6,교과보정값!TI$6)),"")</f>
        <v>0.05</v>
      </c>
      <c r="E1481" s="85">
        <f>IF(D1481="","",D1481+교과보정값!TI$14)</f>
        <v>0</v>
      </c>
      <c r="F1481" s="86">
        <f>IF(G1481="","",G1481+교과보정값!TH$15)</f>
        <v>0.1</v>
      </c>
      <c r="G1481" s="86">
        <f>IFERROR(IF(INDEX(교과보정값!$TH:$TH,MATCH($B1481,교과보정값!$TG:$TG,0))="","",INDEX(교과보정값!$TH:$TH,MATCH($B1481,교과보정값!$TG:$TG,0))+IF(INDEX(교과보정값!$TJ:$TJ,MATCH($B1481,교과보정값!$TG:$TG,0))="인문",교과보정값!TH$7,교과보정값!TI$7)),"")</f>
        <v>0.05</v>
      </c>
      <c r="H1481" s="86">
        <f>IF(G1481="","",G1481+교과보정값!TI$15)</f>
        <v>0</v>
      </c>
      <c r="I1481" s="87">
        <f>IF(J1481="","",J1481+교과보정값!TH$16)</f>
        <v>0.1</v>
      </c>
      <c r="J1481" s="87">
        <f>IFERROR(IF(INDEX(교과보정값!$TH:$TH,MATCH($B1481,교과보정값!$TG:$TG,0))="","",INDEX(교과보정값!$TH:$TH,MATCH($B1481,교과보정값!$TG:$TG,0))+IF(INDEX(교과보정값!$TJ:$TJ,MATCH($B1481,교과보정값!$TG:$TG,0))="인문",교과보정값!TH$8,교과보정값!TI$8)),"")</f>
        <v>0.05</v>
      </c>
      <c r="K1481" s="87">
        <f>IF(J1481="","",J1481+교과보정값!TI$16)</f>
        <v>0</v>
      </c>
      <c r="L1481" s="88">
        <f>IF(M1481="","",M1481+교과보정값!TH$17)</f>
        <v>0.1</v>
      </c>
      <c r="M1481" s="88">
        <f>IFERROR(IF(INDEX(교과보정값!$TH:$TH,MATCH($B1481,교과보정값!$TG:$TG,0))="","",INDEX(교과보정값!$TH:$TH,MATCH($B1481,교과보정값!$TG:$TG,0))+IF(INDEX(교과보정값!$TJ:$TJ,MATCH($B1481,교과보정값!$TG:$TG,0))="인문",교과보정값!TH$9,교과보정값!TI$9)),"")</f>
        <v>0.05</v>
      </c>
      <c r="N1481" s="88">
        <f>IF(M1481="","",M1481+교과보정값!TI$17)</f>
        <v>0</v>
      </c>
      <c r="O1481" s="89">
        <f>IF(P1481="","",P1481+교과보정값!TH$18)</f>
        <v>0.1</v>
      </c>
      <c r="P1481" s="89">
        <f>IFERROR(IF(INDEX(교과보정값!$TH:$TH,MATCH($B1481,교과보정값!$TG:$TG,0))="","",INDEX(교과보정값!$TH:$TH,MATCH($B1481,교과보정값!$TG:$TG,0))+IF(INDEX(교과보정값!$TJ:$TJ,MATCH($B1481,교과보정값!$TG:$TG,0))="인문",교과보정값!TH$10,교과보정값!TI$10)),"")</f>
        <v>0.05</v>
      </c>
      <c r="Q1481" s="89">
        <f>IF(P1481="","",P1481+교과보정값!TI$18)</f>
        <v>0</v>
      </c>
    </row>
    <row r="1482" spans="2:17">
      <c r="B1482" s="84" t="s">
        <v>2898</v>
      </c>
      <c r="C1482" s="85" t="str">
        <f>IF(D1482="","",D1482+교과보정값!TH$14)</f>
        <v/>
      </c>
      <c r="D1482" s="85" t="str">
        <f>IFERROR(IF(INDEX(교과보정값!$TH:$TH,MATCH($B1482,교과보정값!$TG:$TG,0))="","",INDEX(교과보정값!$TH:$TH,MATCH($B1482,교과보정값!$TG:$TG,0))+IF(INDEX(교과보정값!$TJ:$TJ,MATCH($B1482,교과보정값!$TG:$TG,0))="인문",교과보정값!TH$6,교과보정값!TI$6)),"")</f>
        <v/>
      </c>
      <c r="E1482" s="85" t="str">
        <f>IF(D1482="","",D1482+교과보정값!TI$14)</f>
        <v/>
      </c>
      <c r="F1482" s="86" t="str">
        <f>IF(G1482="","",G1482+교과보정값!TH$15)</f>
        <v/>
      </c>
      <c r="G1482" s="86" t="str">
        <f>IFERROR(IF(INDEX(교과보정값!$TH:$TH,MATCH($B1482,교과보정값!$TG:$TG,0))="","",INDEX(교과보정값!$TH:$TH,MATCH($B1482,교과보정값!$TG:$TG,0))+IF(INDEX(교과보정값!$TJ:$TJ,MATCH($B1482,교과보정값!$TG:$TG,0))="인문",교과보정값!TH$7,교과보정값!TI$7)),"")</f>
        <v/>
      </c>
      <c r="H1482" s="86" t="str">
        <f>IF(G1482="","",G1482+교과보정값!TI$15)</f>
        <v/>
      </c>
      <c r="I1482" s="87" t="str">
        <f>IF(J1482="","",J1482+교과보정값!TH$16)</f>
        <v/>
      </c>
      <c r="J1482" s="87" t="str">
        <f>IFERROR(IF(INDEX(교과보정값!$TH:$TH,MATCH($B1482,교과보정값!$TG:$TG,0))="","",INDEX(교과보정값!$TH:$TH,MATCH($B1482,교과보정값!$TG:$TG,0))+IF(INDEX(교과보정값!$TJ:$TJ,MATCH($B1482,교과보정값!$TG:$TG,0))="인문",교과보정값!TH$8,교과보정값!TI$8)),"")</f>
        <v/>
      </c>
      <c r="K1482" s="87" t="str">
        <f>IF(J1482="","",J1482+교과보정값!TI$16)</f>
        <v/>
      </c>
      <c r="L1482" s="88" t="str">
        <f>IF(M1482="","",M1482+교과보정값!TH$17)</f>
        <v/>
      </c>
      <c r="M1482" s="88" t="str">
        <f>IFERROR(IF(INDEX(교과보정값!$TH:$TH,MATCH($B1482,교과보정값!$TG:$TG,0))="","",INDEX(교과보정값!$TH:$TH,MATCH($B1482,교과보정값!$TG:$TG,0))+IF(INDEX(교과보정값!$TJ:$TJ,MATCH($B1482,교과보정값!$TG:$TG,0))="인문",교과보정값!TH$9,교과보정값!TI$9)),"")</f>
        <v/>
      </c>
      <c r="N1482" s="88" t="str">
        <f>IF(M1482="","",M1482+교과보정값!TI$17)</f>
        <v/>
      </c>
      <c r="O1482" s="89" t="str">
        <f>IF(P1482="","",P1482+교과보정값!TH$18)</f>
        <v/>
      </c>
      <c r="P1482" s="89" t="str">
        <f>IFERROR(IF(INDEX(교과보정값!$TH:$TH,MATCH($B1482,교과보정값!$TG:$TG,0))="","",INDEX(교과보정값!$TH:$TH,MATCH($B1482,교과보정값!$TG:$TG,0))+IF(INDEX(교과보정값!$TJ:$TJ,MATCH($B1482,교과보정값!$TG:$TG,0))="인문",교과보정값!TH$10,교과보정값!TI$10)),"")</f>
        <v/>
      </c>
      <c r="Q1482" s="89" t="str">
        <f>IF(P1482="","",P1482+교과보정값!TI$18)</f>
        <v/>
      </c>
    </row>
    <row r="1483" spans="2:17">
      <c r="B1483" s="84" t="s">
        <v>2899</v>
      </c>
      <c r="C1483" s="85" t="str">
        <f>IF(D1483="","",D1483+교과보정값!TH$14)</f>
        <v/>
      </c>
      <c r="D1483" s="85" t="str">
        <f>IFERROR(IF(INDEX(교과보정값!$TH:$TH,MATCH($B1483,교과보정값!$TG:$TG,0))="","",INDEX(교과보정값!$TH:$TH,MATCH($B1483,교과보정값!$TG:$TG,0))+IF(INDEX(교과보정값!$TJ:$TJ,MATCH($B1483,교과보정값!$TG:$TG,0))="인문",교과보정값!TH$6,교과보정값!TI$6)),"")</f>
        <v/>
      </c>
      <c r="E1483" s="85" t="str">
        <f>IF(D1483="","",D1483+교과보정값!TI$14)</f>
        <v/>
      </c>
      <c r="F1483" s="86" t="str">
        <f>IF(G1483="","",G1483+교과보정값!TH$15)</f>
        <v/>
      </c>
      <c r="G1483" s="86" t="str">
        <f>IFERROR(IF(INDEX(교과보정값!$TH:$TH,MATCH($B1483,교과보정값!$TG:$TG,0))="","",INDEX(교과보정값!$TH:$TH,MATCH($B1483,교과보정값!$TG:$TG,0))+IF(INDEX(교과보정값!$TJ:$TJ,MATCH($B1483,교과보정값!$TG:$TG,0))="인문",교과보정값!TH$7,교과보정값!TI$7)),"")</f>
        <v/>
      </c>
      <c r="H1483" s="86" t="str">
        <f>IF(G1483="","",G1483+교과보정값!TI$15)</f>
        <v/>
      </c>
      <c r="I1483" s="87" t="str">
        <f>IF(J1483="","",J1483+교과보정값!TH$16)</f>
        <v/>
      </c>
      <c r="J1483" s="87" t="str">
        <f>IFERROR(IF(INDEX(교과보정값!$TH:$TH,MATCH($B1483,교과보정값!$TG:$TG,0))="","",INDEX(교과보정값!$TH:$TH,MATCH($B1483,교과보정값!$TG:$TG,0))+IF(INDEX(교과보정값!$TJ:$TJ,MATCH($B1483,교과보정값!$TG:$TG,0))="인문",교과보정값!TH$8,교과보정값!TI$8)),"")</f>
        <v/>
      </c>
      <c r="K1483" s="87" t="str">
        <f>IF(J1483="","",J1483+교과보정값!TI$16)</f>
        <v/>
      </c>
      <c r="L1483" s="88" t="str">
        <f>IF(M1483="","",M1483+교과보정값!TH$17)</f>
        <v/>
      </c>
      <c r="M1483" s="88" t="str">
        <f>IFERROR(IF(INDEX(교과보정값!$TH:$TH,MATCH($B1483,교과보정값!$TG:$TG,0))="","",INDEX(교과보정값!$TH:$TH,MATCH($B1483,교과보정값!$TG:$TG,0))+IF(INDEX(교과보정값!$TJ:$TJ,MATCH($B1483,교과보정값!$TG:$TG,0))="인문",교과보정값!TH$9,교과보정값!TI$9)),"")</f>
        <v/>
      </c>
      <c r="N1483" s="88" t="str">
        <f>IF(M1483="","",M1483+교과보정값!TI$17)</f>
        <v/>
      </c>
      <c r="O1483" s="89" t="str">
        <f>IF(P1483="","",P1483+교과보정값!TH$18)</f>
        <v/>
      </c>
      <c r="P1483" s="89" t="str">
        <f>IFERROR(IF(INDEX(교과보정값!$TH:$TH,MATCH($B1483,교과보정값!$TG:$TG,0))="","",INDEX(교과보정값!$TH:$TH,MATCH($B1483,교과보정값!$TG:$TG,0))+IF(INDEX(교과보정값!$TJ:$TJ,MATCH($B1483,교과보정값!$TG:$TG,0))="인문",교과보정값!TH$10,교과보정값!TI$10)),"")</f>
        <v/>
      </c>
      <c r="Q1483" s="89" t="str">
        <f>IF(P1483="","",P1483+교과보정값!TI$18)</f>
        <v/>
      </c>
    </row>
    <row r="1484" spans="2:17">
      <c r="B1484" s="84" t="s">
        <v>2900</v>
      </c>
      <c r="C1484" s="85" t="str">
        <f>IF(D1484="","",D1484+교과보정값!TH$14)</f>
        <v/>
      </c>
      <c r="D1484" s="85" t="str">
        <f>IFERROR(IF(INDEX(교과보정값!$TH:$TH,MATCH($B1484,교과보정값!$TG:$TG,0))="","",INDEX(교과보정값!$TH:$TH,MATCH($B1484,교과보정값!$TG:$TG,0))+IF(INDEX(교과보정값!$TJ:$TJ,MATCH($B1484,교과보정값!$TG:$TG,0))="인문",교과보정값!TH$6,교과보정값!TI$6)),"")</f>
        <v/>
      </c>
      <c r="E1484" s="85" t="str">
        <f>IF(D1484="","",D1484+교과보정값!TI$14)</f>
        <v/>
      </c>
      <c r="F1484" s="86" t="str">
        <f>IF(G1484="","",G1484+교과보정값!TH$15)</f>
        <v/>
      </c>
      <c r="G1484" s="86" t="str">
        <f>IFERROR(IF(INDEX(교과보정값!$TH:$TH,MATCH($B1484,교과보정값!$TG:$TG,0))="","",INDEX(교과보정값!$TH:$TH,MATCH($B1484,교과보정값!$TG:$TG,0))+IF(INDEX(교과보정값!$TJ:$TJ,MATCH($B1484,교과보정값!$TG:$TG,0))="인문",교과보정값!TH$7,교과보정값!TI$7)),"")</f>
        <v/>
      </c>
      <c r="H1484" s="86" t="str">
        <f>IF(G1484="","",G1484+교과보정값!TI$15)</f>
        <v/>
      </c>
      <c r="I1484" s="87" t="str">
        <f>IF(J1484="","",J1484+교과보정값!TH$16)</f>
        <v/>
      </c>
      <c r="J1484" s="87" t="str">
        <f>IFERROR(IF(INDEX(교과보정값!$TH:$TH,MATCH($B1484,교과보정값!$TG:$TG,0))="","",INDEX(교과보정값!$TH:$TH,MATCH($B1484,교과보정값!$TG:$TG,0))+IF(INDEX(교과보정값!$TJ:$TJ,MATCH($B1484,교과보정값!$TG:$TG,0))="인문",교과보정값!TH$8,교과보정값!TI$8)),"")</f>
        <v/>
      </c>
      <c r="K1484" s="87" t="str">
        <f>IF(J1484="","",J1484+교과보정값!TI$16)</f>
        <v/>
      </c>
      <c r="L1484" s="88" t="str">
        <f>IF(M1484="","",M1484+교과보정값!TH$17)</f>
        <v/>
      </c>
      <c r="M1484" s="88" t="str">
        <f>IFERROR(IF(INDEX(교과보정값!$TH:$TH,MATCH($B1484,교과보정값!$TG:$TG,0))="","",INDEX(교과보정값!$TH:$TH,MATCH($B1484,교과보정값!$TG:$TG,0))+IF(INDEX(교과보정값!$TJ:$TJ,MATCH($B1484,교과보정값!$TG:$TG,0))="인문",교과보정값!TH$9,교과보정값!TI$9)),"")</f>
        <v/>
      </c>
      <c r="N1484" s="88" t="str">
        <f>IF(M1484="","",M1484+교과보정값!TI$17)</f>
        <v/>
      </c>
      <c r="O1484" s="89" t="str">
        <f>IF(P1484="","",P1484+교과보정값!TH$18)</f>
        <v/>
      </c>
      <c r="P1484" s="89" t="str">
        <f>IFERROR(IF(INDEX(교과보정값!$TH:$TH,MATCH($B1484,교과보정값!$TG:$TG,0))="","",INDEX(교과보정값!$TH:$TH,MATCH($B1484,교과보정값!$TG:$TG,0))+IF(INDEX(교과보정값!$TJ:$TJ,MATCH($B1484,교과보정값!$TG:$TG,0))="인문",교과보정값!TH$10,교과보정값!TI$10)),"")</f>
        <v/>
      </c>
      <c r="Q1484" s="89" t="str">
        <f>IF(P1484="","",P1484+교과보정값!TI$18)</f>
        <v/>
      </c>
    </row>
    <row r="1485" spans="2:17">
      <c r="B1485" s="84" t="s">
        <v>2901</v>
      </c>
      <c r="C1485" s="85" t="str">
        <f>IF(D1485="","",D1485+교과보정값!TH$14)</f>
        <v/>
      </c>
      <c r="D1485" s="85" t="str">
        <f>IFERROR(IF(INDEX(교과보정값!$TH:$TH,MATCH($B1485,교과보정값!$TG:$TG,0))="","",INDEX(교과보정값!$TH:$TH,MATCH($B1485,교과보정값!$TG:$TG,0))+IF(INDEX(교과보정값!$TJ:$TJ,MATCH($B1485,교과보정값!$TG:$TG,0))="인문",교과보정값!TH$6,교과보정값!TI$6)),"")</f>
        <v/>
      </c>
      <c r="E1485" s="85" t="str">
        <f>IF(D1485="","",D1485+교과보정값!TI$14)</f>
        <v/>
      </c>
      <c r="F1485" s="86" t="str">
        <f>IF(G1485="","",G1485+교과보정값!TH$15)</f>
        <v/>
      </c>
      <c r="G1485" s="86" t="str">
        <f>IFERROR(IF(INDEX(교과보정값!$TH:$TH,MATCH($B1485,교과보정값!$TG:$TG,0))="","",INDEX(교과보정값!$TH:$TH,MATCH($B1485,교과보정값!$TG:$TG,0))+IF(INDEX(교과보정값!$TJ:$TJ,MATCH($B1485,교과보정값!$TG:$TG,0))="인문",교과보정값!TH$7,교과보정값!TI$7)),"")</f>
        <v/>
      </c>
      <c r="H1485" s="86" t="str">
        <f>IF(G1485="","",G1485+교과보정값!TI$15)</f>
        <v/>
      </c>
      <c r="I1485" s="87" t="str">
        <f>IF(J1485="","",J1485+교과보정값!TH$16)</f>
        <v/>
      </c>
      <c r="J1485" s="87" t="str">
        <f>IFERROR(IF(INDEX(교과보정값!$TH:$TH,MATCH($B1485,교과보정값!$TG:$TG,0))="","",INDEX(교과보정값!$TH:$TH,MATCH($B1485,교과보정값!$TG:$TG,0))+IF(INDEX(교과보정값!$TJ:$TJ,MATCH($B1485,교과보정값!$TG:$TG,0))="인문",교과보정값!TH$8,교과보정값!TI$8)),"")</f>
        <v/>
      </c>
      <c r="K1485" s="87" t="str">
        <f>IF(J1485="","",J1485+교과보정값!TI$16)</f>
        <v/>
      </c>
      <c r="L1485" s="88" t="str">
        <f>IF(M1485="","",M1485+교과보정값!TH$17)</f>
        <v/>
      </c>
      <c r="M1485" s="88" t="str">
        <f>IFERROR(IF(INDEX(교과보정값!$TH:$TH,MATCH($B1485,교과보정값!$TG:$TG,0))="","",INDEX(교과보정값!$TH:$TH,MATCH($B1485,교과보정값!$TG:$TG,0))+IF(INDEX(교과보정값!$TJ:$TJ,MATCH($B1485,교과보정값!$TG:$TG,0))="인문",교과보정값!TH$9,교과보정값!TI$9)),"")</f>
        <v/>
      </c>
      <c r="N1485" s="88" t="str">
        <f>IF(M1485="","",M1485+교과보정값!TI$17)</f>
        <v/>
      </c>
      <c r="O1485" s="89" t="str">
        <f>IF(P1485="","",P1485+교과보정값!TH$18)</f>
        <v/>
      </c>
      <c r="P1485" s="89" t="str">
        <f>IFERROR(IF(INDEX(교과보정값!$TH:$TH,MATCH($B1485,교과보정값!$TG:$TG,0))="","",INDEX(교과보정값!$TH:$TH,MATCH($B1485,교과보정값!$TG:$TG,0))+IF(INDEX(교과보정값!$TJ:$TJ,MATCH($B1485,교과보정값!$TG:$TG,0))="인문",교과보정값!TH$10,교과보정값!TI$10)),"")</f>
        <v/>
      </c>
      <c r="Q1485" s="89" t="str">
        <f>IF(P1485="","",P1485+교과보정값!TI$18)</f>
        <v/>
      </c>
    </row>
    <row r="1487" spans="2:17">
      <c r="B1487" s="159" t="s">
        <v>2902</v>
      </c>
      <c r="C1487" s="154"/>
      <c r="D1487" s="154"/>
      <c r="E1487" s="154"/>
      <c r="F1487" s="154"/>
      <c r="G1487" s="154"/>
      <c r="H1487" s="154"/>
      <c r="I1487" s="154"/>
      <c r="J1487" s="154"/>
      <c r="K1487" s="154"/>
      <c r="L1487" s="154"/>
      <c r="M1487" s="154"/>
      <c r="N1487" s="154"/>
      <c r="O1487" s="154"/>
      <c r="P1487" s="154"/>
      <c r="Q1487" s="155"/>
    </row>
    <row r="1488" spans="2:17">
      <c r="B1488" s="78"/>
      <c r="C1488" s="163" t="s">
        <v>1862</v>
      </c>
      <c r="D1488" s="154"/>
      <c r="E1488" s="155"/>
      <c r="F1488" s="161" t="s">
        <v>1863</v>
      </c>
      <c r="G1488" s="154"/>
      <c r="H1488" s="155"/>
      <c r="I1488" s="162" t="s">
        <v>1864</v>
      </c>
      <c r="J1488" s="154"/>
      <c r="K1488" s="155"/>
      <c r="L1488" s="156" t="s">
        <v>1865</v>
      </c>
      <c r="M1488" s="154"/>
      <c r="N1488" s="155"/>
      <c r="O1488" s="157" t="s">
        <v>1866</v>
      </c>
      <c r="P1488" s="154"/>
      <c r="Q1488" s="155"/>
    </row>
    <row r="1489" spans="2:17">
      <c r="B1489" s="78" t="s">
        <v>1869</v>
      </c>
      <c r="C1489" s="79" t="s">
        <v>19</v>
      </c>
      <c r="D1489" s="79" t="s">
        <v>20</v>
      </c>
      <c r="E1489" s="79" t="s">
        <v>21</v>
      </c>
      <c r="F1489" s="80" t="s">
        <v>19</v>
      </c>
      <c r="G1489" s="80" t="s">
        <v>20</v>
      </c>
      <c r="H1489" s="80" t="s">
        <v>21</v>
      </c>
      <c r="I1489" s="81" t="s">
        <v>19</v>
      </c>
      <c r="J1489" s="81" t="s">
        <v>20</v>
      </c>
      <c r="K1489" s="81" t="s">
        <v>21</v>
      </c>
      <c r="L1489" s="82" t="s">
        <v>19</v>
      </c>
      <c r="M1489" s="82" t="s">
        <v>20</v>
      </c>
      <c r="N1489" s="82" t="s">
        <v>21</v>
      </c>
      <c r="O1489" s="83" t="s">
        <v>19</v>
      </c>
      <c r="P1489" s="83" t="s">
        <v>20</v>
      </c>
      <c r="Q1489" s="83" t="s">
        <v>21</v>
      </c>
    </row>
    <row r="1490" spans="2:17">
      <c r="B1490" s="84" t="s">
        <v>2903</v>
      </c>
      <c r="C1490" s="85">
        <f>IF(D1490="","",D1490+교과보정값!TM$14)</f>
        <v>3.0000000000000002E-2</v>
      </c>
      <c r="D1490" s="85">
        <f>IFERROR(IF(INDEX(교과보정값!$TM:$TM,MATCH($B1490,교과보정값!$TL:$TL,0))="","",INDEX(교과보정값!$TM:$TM,MATCH($B1490,교과보정값!$TL:$TL,0))+IF(INDEX(교과보정값!$TO:$TO,MATCH($B1490,교과보정값!$TL:$TL,0))="인문",교과보정값!TM$6,교과보정값!TN$6)),"")</f>
        <v>-0.02</v>
      </c>
      <c r="E1490" s="85">
        <f>IF(D1490="","",D1490+교과보정값!TN$14)</f>
        <v>-7.0000000000000007E-2</v>
      </c>
      <c r="F1490" s="86">
        <f>IF(G1490="","",G1490+교과보정값!TM$15)</f>
        <v>3.0000000000000002E-2</v>
      </c>
      <c r="G1490" s="86">
        <f>IFERROR(IF(INDEX(교과보정값!$TM:$TM,MATCH($B1490,교과보정값!$TL:$TL,0))="","",INDEX(교과보정값!$TM:$TM,MATCH($B1490,교과보정값!$TL:$TL,0))+IF(INDEX(교과보정값!$TO:$TO,MATCH($B1490,교과보정값!$TL:$TL,0))="인문",교과보정값!TM$7,교과보정값!TN$7)),"")</f>
        <v>-0.02</v>
      </c>
      <c r="H1490" s="86">
        <f>IF(G1490="","",G1490+교과보정값!TN$15)</f>
        <v>-7.0000000000000007E-2</v>
      </c>
      <c r="I1490" s="87">
        <f>IF(J1490="","",J1490+교과보정값!TM$16)</f>
        <v>3.0000000000000002E-2</v>
      </c>
      <c r="J1490" s="87">
        <f>IFERROR(IF(INDEX(교과보정값!$TM:$TM,MATCH($B1490,교과보정값!$TL:$TL,0))="","",INDEX(교과보정값!$TM:$TM,MATCH($B1490,교과보정값!$TL:$TL,0))+IF(INDEX(교과보정값!$TO:$TO,MATCH($B1490,교과보정값!$TL:$TL,0))="인문",교과보정값!TM$8,교과보정값!TN$8)),"")</f>
        <v>-0.02</v>
      </c>
      <c r="K1490" s="87">
        <f>IF(J1490="","",J1490+교과보정값!TN$16)</f>
        <v>-7.0000000000000007E-2</v>
      </c>
      <c r="L1490" s="88">
        <f>IF(M1490="","",M1490+교과보정값!TM$17)</f>
        <v>3.0000000000000002E-2</v>
      </c>
      <c r="M1490" s="88">
        <f>IFERROR(IF(INDEX(교과보정값!$TM:$TM,MATCH($B1490,교과보정값!$TL:$TL,0))="","",INDEX(교과보정값!$TM:$TM,MATCH($B1490,교과보정값!$TL:$TL,0))+IF(INDEX(교과보정값!$TO:$TO,MATCH($B1490,교과보정값!$TL:$TL,0))="인문",교과보정값!TM$9,교과보정값!TN$9)),"")</f>
        <v>-0.02</v>
      </c>
      <c r="N1490" s="88">
        <f>IF(M1490="","",M1490+교과보정값!TN$17)</f>
        <v>-7.0000000000000007E-2</v>
      </c>
      <c r="O1490" s="89">
        <f>IF(P1490="","",P1490+교과보정값!TM$18)</f>
        <v>3.0000000000000002E-2</v>
      </c>
      <c r="P1490" s="89">
        <f>IFERROR(IF(INDEX(교과보정값!$TM:$TM,MATCH($B1490,교과보정값!$TL:$TL,0))="","",INDEX(교과보정값!$TM:$TM,MATCH($B1490,교과보정값!$TL:$TL,0))+IF(INDEX(교과보정값!$TO:$TO,MATCH($B1490,교과보정값!$TL:$TL,0))="인문",교과보정값!TM$10,교과보정값!TN$10)),"")</f>
        <v>-0.02</v>
      </c>
      <c r="Q1490" s="89">
        <f>IF(P1490="","",P1490+교과보정값!TN$18)</f>
        <v>-7.0000000000000007E-2</v>
      </c>
    </row>
    <row r="1491" spans="2:17">
      <c r="B1491" s="84" t="s">
        <v>2904</v>
      </c>
      <c r="C1491" s="85" t="str">
        <f>IF(D1491="","",D1491+교과보정값!TM$14)</f>
        <v/>
      </c>
      <c r="D1491" s="85" t="str">
        <f>IFERROR(IF(INDEX(교과보정값!$TM:$TM,MATCH($B1491,교과보정값!$TL:$TL,0))="","",INDEX(교과보정값!$TM:$TM,MATCH($B1491,교과보정값!$TL:$TL,0))+IF(INDEX(교과보정값!$TO:$TO,MATCH($B1491,교과보정값!$TL:$TL,0))="인문",교과보정값!TM$6,교과보정값!TN$6)),"")</f>
        <v/>
      </c>
      <c r="E1491" s="85" t="str">
        <f>IF(D1491="","",D1491+교과보정값!TN$14)</f>
        <v/>
      </c>
      <c r="F1491" s="86" t="str">
        <f>IF(G1491="","",G1491+교과보정값!TM$15)</f>
        <v/>
      </c>
      <c r="G1491" s="86" t="str">
        <f>IFERROR(IF(INDEX(교과보정값!$TM:$TM,MATCH($B1491,교과보정값!$TL:$TL,0))="","",INDEX(교과보정값!$TM:$TM,MATCH($B1491,교과보정값!$TL:$TL,0))+IF(INDEX(교과보정값!$TO:$TO,MATCH($B1491,교과보정값!$TL:$TL,0))="인문",교과보정값!TM$7,교과보정값!TN$7)),"")</f>
        <v/>
      </c>
      <c r="H1491" s="86" t="str">
        <f>IF(G1491="","",G1491+교과보정값!TN$15)</f>
        <v/>
      </c>
      <c r="I1491" s="87" t="str">
        <f>IF(J1491="","",J1491+교과보정값!TM$16)</f>
        <v/>
      </c>
      <c r="J1491" s="87" t="str">
        <f>IFERROR(IF(INDEX(교과보정값!$TM:$TM,MATCH($B1491,교과보정값!$TL:$TL,0))="","",INDEX(교과보정값!$TM:$TM,MATCH($B1491,교과보정값!$TL:$TL,0))+IF(INDEX(교과보정값!$TO:$TO,MATCH($B1491,교과보정값!$TL:$TL,0))="인문",교과보정값!TM$8,교과보정값!TN$8)),"")</f>
        <v/>
      </c>
      <c r="K1491" s="87" t="str">
        <f>IF(J1491="","",J1491+교과보정값!TN$16)</f>
        <v/>
      </c>
      <c r="L1491" s="88" t="str">
        <f>IF(M1491="","",M1491+교과보정값!TM$17)</f>
        <v/>
      </c>
      <c r="M1491" s="88" t="str">
        <f>IFERROR(IF(INDEX(교과보정값!$TM:$TM,MATCH($B1491,교과보정값!$TL:$TL,0))="","",INDEX(교과보정값!$TM:$TM,MATCH($B1491,교과보정값!$TL:$TL,0))+IF(INDEX(교과보정값!$TO:$TO,MATCH($B1491,교과보정값!$TL:$TL,0))="인문",교과보정값!TM$9,교과보정값!TN$9)),"")</f>
        <v/>
      </c>
      <c r="N1491" s="88" t="str">
        <f>IF(M1491="","",M1491+교과보정값!TN$17)</f>
        <v/>
      </c>
      <c r="O1491" s="89" t="str">
        <f>IF(P1491="","",P1491+교과보정값!TM$18)</f>
        <v/>
      </c>
      <c r="P1491" s="89" t="str">
        <f>IFERROR(IF(INDEX(교과보정값!$TM:$TM,MATCH($B1491,교과보정값!$TL:$TL,0))="","",INDEX(교과보정값!$TM:$TM,MATCH($B1491,교과보정값!$TL:$TL,0))+IF(INDEX(교과보정값!$TO:$TO,MATCH($B1491,교과보정값!$TL:$TL,0))="인문",교과보정값!TM$10,교과보정값!TN$10)),"")</f>
        <v/>
      </c>
      <c r="Q1491" s="89" t="str">
        <f>IF(P1491="","",P1491+교과보정값!TN$18)</f>
        <v/>
      </c>
    </row>
    <row r="1492" spans="2:17">
      <c r="B1492" s="84" t="s">
        <v>2905</v>
      </c>
      <c r="C1492" s="85">
        <f>IF(D1492="","",D1492+교과보정값!TM$14)</f>
        <v>7.0000000000000007E-2</v>
      </c>
      <c r="D1492" s="85">
        <f>IFERROR(IF(INDEX(교과보정값!$TM:$TM,MATCH($B1492,교과보정값!$TL:$TL,0))="","",INDEX(교과보정값!$TM:$TM,MATCH($B1492,교과보정값!$TL:$TL,0))+IF(INDEX(교과보정값!$TO:$TO,MATCH($B1492,교과보정값!$TL:$TL,0))="인문",교과보정값!TM$6,교과보정값!TN$6)),"")</f>
        <v>0.02</v>
      </c>
      <c r="E1492" s="85">
        <f>IF(D1492="","",D1492+교과보정값!TN$14)</f>
        <v>-3.0000000000000002E-2</v>
      </c>
      <c r="F1492" s="86">
        <f>IF(G1492="","",G1492+교과보정값!TM$15)</f>
        <v>7.0000000000000007E-2</v>
      </c>
      <c r="G1492" s="86">
        <f>IFERROR(IF(INDEX(교과보정값!$TM:$TM,MATCH($B1492,교과보정값!$TL:$TL,0))="","",INDEX(교과보정값!$TM:$TM,MATCH($B1492,교과보정값!$TL:$TL,0))+IF(INDEX(교과보정값!$TO:$TO,MATCH($B1492,교과보정값!$TL:$TL,0))="인문",교과보정값!TM$7,교과보정값!TN$7)),"")</f>
        <v>0.02</v>
      </c>
      <c r="H1492" s="86">
        <f>IF(G1492="","",G1492+교과보정값!TN$15)</f>
        <v>-3.0000000000000002E-2</v>
      </c>
      <c r="I1492" s="87">
        <f>IF(J1492="","",J1492+교과보정값!TM$16)</f>
        <v>7.0000000000000007E-2</v>
      </c>
      <c r="J1492" s="87">
        <f>IFERROR(IF(INDEX(교과보정값!$TM:$TM,MATCH($B1492,교과보정값!$TL:$TL,0))="","",INDEX(교과보정값!$TM:$TM,MATCH($B1492,교과보정값!$TL:$TL,0))+IF(INDEX(교과보정값!$TO:$TO,MATCH($B1492,교과보정값!$TL:$TL,0))="인문",교과보정값!TM$8,교과보정값!TN$8)),"")</f>
        <v>0.02</v>
      </c>
      <c r="K1492" s="87">
        <f>IF(J1492="","",J1492+교과보정값!TN$16)</f>
        <v>-3.0000000000000002E-2</v>
      </c>
      <c r="L1492" s="88">
        <f>IF(M1492="","",M1492+교과보정값!TM$17)</f>
        <v>7.0000000000000007E-2</v>
      </c>
      <c r="M1492" s="88">
        <f>IFERROR(IF(INDEX(교과보정값!$TM:$TM,MATCH($B1492,교과보정값!$TL:$TL,0))="","",INDEX(교과보정값!$TM:$TM,MATCH($B1492,교과보정값!$TL:$TL,0))+IF(INDEX(교과보정값!$TO:$TO,MATCH($B1492,교과보정값!$TL:$TL,0))="인문",교과보정값!TM$9,교과보정값!TN$9)),"")</f>
        <v>0.02</v>
      </c>
      <c r="N1492" s="88">
        <f>IF(M1492="","",M1492+교과보정값!TN$17)</f>
        <v>-3.0000000000000002E-2</v>
      </c>
      <c r="O1492" s="89">
        <f>IF(P1492="","",P1492+교과보정값!TM$18)</f>
        <v>7.0000000000000007E-2</v>
      </c>
      <c r="P1492" s="89">
        <f>IFERROR(IF(INDEX(교과보정값!$TM:$TM,MATCH($B1492,교과보정값!$TL:$TL,0))="","",INDEX(교과보정값!$TM:$TM,MATCH($B1492,교과보정값!$TL:$TL,0))+IF(INDEX(교과보정값!$TO:$TO,MATCH($B1492,교과보정값!$TL:$TL,0))="인문",교과보정값!TM$10,교과보정값!TN$10)),"")</f>
        <v>0.02</v>
      </c>
      <c r="Q1492" s="89">
        <f>IF(P1492="","",P1492+교과보정값!TN$18)</f>
        <v>-3.0000000000000002E-2</v>
      </c>
    </row>
    <row r="1493" spans="2:17">
      <c r="B1493" s="84" t="s">
        <v>2906</v>
      </c>
      <c r="C1493" s="85">
        <f>IF(D1493="","",D1493+교과보정값!TM$14)</f>
        <v>0</v>
      </c>
      <c r="D1493" s="85">
        <f>IFERROR(IF(INDEX(교과보정값!$TM:$TM,MATCH($B1493,교과보정값!$TL:$TL,0))="","",INDEX(교과보정값!$TM:$TM,MATCH($B1493,교과보정값!$TL:$TL,0))+IF(INDEX(교과보정값!$TO:$TO,MATCH($B1493,교과보정값!$TL:$TL,0))="인문",교과보정값!TM$6,교과보정값!TN$6)),"")</f>
        <v>-0.05</v>
      </c>
      <c r="E1493" s="85">
        <f>IF(D1493="","",D1493+교과보정값!TN$14)</f>
        <v>-0.1</v>
      </c>
      <c r="F1493" s="86">
        <f>IF(G1493="","",G1493+교과보정값!TM$15)</f>
        <v>0</v>
      </c>
      <c r="G1493" s="86">
        <f>IFERROR(IF(INDEX(교과보정값!$TM:$TM,MATCH($B1493,교과보정값!$TL:$TL,0))="","",INDEX(교과보정값!$TM:$TM,MATCH($B1493,교과보정값!$TL:$TL,0))+IF(INDEX(교과보정값!$TO:$TO,MATCH($B1493,교과보정값!$TL:$TL,0))="인문",교과보정값!TM$7,교과보정값!TN$7)),"")</f>
        <v>-0.05</v>
      </c>
      <c r="H1493" s="86">
        <f>IF(G1493="","",G1493+교과보정값!TN$15)</f>
        <v>-0.1</v>
      </c>
      <c r="I1493" s="87">
        <f>IF(J1493="","",J1493+교과보정값!TM$16)</f>
        <v>0</v>
      </c>
      <c r="J1493" s="87">
        <f>IFERROR(IF(INDEX(교과보정값!$TM:$TM,MATCH($B1493,교과보정값!$TL:$TL,0))="","",INDEX(교과보정값!$TM:$TM,MATCH($B1493,교과보정값!$TL:$TL,0))+IF(INDEX(교과보정값!$TO:$TO,MATCH($B1493,교과보정값!$TL:$TL,0))="인문",교과보정값!TM$8,교과보정값!TN$8)),"")</f>
        <v>-0.05</v>
      </c>
      <c r="K1493" s="87">
        <f>IF(J1493="","",J1493+교과보정값!TN$16)</f>
        <v>-0.1</v>
      </c>
      <c r="L1493" s="88">
        <f>IF(M1493="","",M1493+교과보정값!TM$17)</f>
        <v>0</v>
      </c>
      <c r="M1493" s="88">
        <f>IFERROR(IF(INDEX(교과보정값!$TM:$TM,MATCH($B1493,교과보정값!$TL:$TL,0))="","",INDEX(교과보정값!$TM:$TM,MATCH($B1493,교과보정값!$TL:$TL,0))+IF(INDEX(교과보정값!$TO:$TO,MATCH($B1493,교과보정값!$TL:$TL,0))="인문",교과보정값!TM$9,교과보정값!TN$9)),"")</f>
        <v>-0.05</v>
      </c>
      <c r="N1493" s="88">
        <f>IF(M1493="","",M1493+교과보정값!TN$17)</f>
        <v>-0.1</v>
      </c>
      <c r="O1493" s="89">
        <f>IF(P1493="","",P1493+교과보정값!TM$18)</f>
        <v>0</v>
      </c>
      <c r="P1493" s="89">
        <f>IFERROR(IF(INDEX(교과보정값!$TM:$TM,MATCH($B1493,교과보정값!$TL:$TL,0))="","",INDEX(교과보정값!$TM:$TM,MATCH($B1493,교과보정값!$TL:$TL,0))+IF(INDEX(교과보정값!$TO:$TO,MATCH($B1493,교과보정값!$TL:$TL,0))="인문",교과보정값!TM$10,교과보정값!TN$10)),"")</f>
        <v>-0.05</v>
      </c>
      <c r="Q1493" s="89">
        <f>IF(P1493="","",P1493+교과보정값!TN$18)</f>
        <v>-0.1</v>
      </c>
    </row>
    <row r="1494" spans="2:17">
      <c r="B1494" s="84" t="s">
        <v>2907</v>
      </c>
      <c r="C1494" s="85" t="str">
        <f>IF(D1494="","",D1494+교과보정값!TM$14)</f>
        <v/>
      </c>
      <c r="D1494" s="85" t="str">
        <f>IFERROR(IF(INDEX(교과보정값!$TM:$TM,MATCH($B1494,교과보정값!$TL:$TL,0))="","",INDEX(교과보정값!$TM:$TM,MATCH($B1494,교과보정값!$TL:$TL,0))+IF(INDEX(교과보정값!$TO:$TO,MATCH($B1494,교과보정값!$TL:$TL,0))="인문",교과보정값!TM$6,교과보정값!TN$6)),"")</f>
        <v/>
      </c>
      <c r="E1494" s="85" t="str">
        <f>IF(D1494="","",D1494+교과보정값!TN$14)</f>
        <v/>
      </c>
      <c r="F1494" s="86" t="str">
        <f>IF(G1494="","",G1494+교과보정값!TM$15)</f>
        <v/>
      </c>
      <c r="G1494" s="86" t="str">
        <f>IFERROR(IF(INDEX(교과보정값!$TM:$TM,MATCH($B1494,교과보정값!$TL:$TL,0))="","",INDEX(교과보정값!$TM:$TM,MATCH($B1494,교과보정값!$TL:$TL,0))+IF(INDEX(교과보정값!$TO:$TO,MATCH($B1494,교과보정값!$TL:$TL,0))="인문",교과보정값!TM$7,교과보정값!TN$7)),"")</f>
        <v/>
      </c>
      <c r="H1494" s="86" t="str">
        <f>IF(G1494="","",G1494+교과보정값!TN$15)</f>
        <v/>
      </c>
      <c r="I1494" s="87" t="str">
        <f>IF(J1494="","",J1494+교과보정값!TM$16)</f>
        <v/>
      </c>
      <c r="J1494" s="87" t="str">
        <f>IFERROR(IF(INDEX(교과보정값!$TM:$TM,MATCH($B1494,교과보정값!$TL:$TL,0))="","",INDEX(교과보정값!$TM:$TM,MATCH($B1494,교과보정값!$TL:$TL,0))+IF(INDEX(교과보정값!$TO:$TO,MATCH($B1494,교과보정값!$TL:$TL,0))="인문",교과보정값!TM$8,교과보정값!TN$8)),"")</f>
        <v/>
      </c>
      <c r="K1494" s="87" t="str">
        <f>IF(J1494="","",J1494+교과보정값!TN$16)</f>
        <v/>
      </c>
      <c r="L1494" s="88" t="str">
        <f>IF(M1494="","",M1494+교과보정값!TM$17)</f>
        <v/>
      </c>
      <c r="M1494" s="88" t="str">
        <f>IFERROR(IF(INDEX(교과보정값!$TM:$TM,MATCH($B1494,교과보정값!$TL:$TL,0))="","",INDEX(교과보정값!$TM:$TM,MATCH($B1494,교과보정값!$TL:$TL,0))+IF(INDEX(교과보정값!$TO:$TO,MATCH($B1494,교과보정값!$TL:$TL,0))="인문",교과보정값!TM$9,교과보정값!TN$9)),"")</f>
        <v/>
      </c>
      <c r="N1494" s="88" t="str">
        <f>IF(M1494="","",M1494+교과보정값!TN$17)</f>
        <v/>
      </c>
      <c r="O1494" s="89" t="str">
        <f>IF(P1494="","",P1494+교과보정값!TM$18)</f>
        <v/>
      </c>
      <c r="P1494" s="89" t="str">
        <f>IFERROR(IF(INDEX(교과보정값!$TM:$TM,MATCH($B1494,교과보정값!$TL:$TL,0))="","",INDEX(교과보정값!$TM:$TM,MATCH($B1494,교과보정값!$TL:$TL,0))+IF(INDEX(교과보정값!$TO:$TO,MATCH($B1494,교과보정값!$TL:$TL,0))="인문",교과보정값!TM$10,교과보정값!TN$10)),"")</f>
        <v/>
      </c>
      <c r="Q1494" s="89" t="str">
        <f>IF(P1494="","",P1494+교과보정값!TN$18)</f>
        <v/>
      </c>
    </row>
    <row r="1495" spans="2:17">
      <c r="B1495" s="84" t="s">
        <v>2908</v>
      </c>
      <c r="C1495" s="85">
        <f>IF(D1495="","",D1495+교과보정값!TM$14)</f>
        <v>0.1</v>
      </c>
      <c r="D1495" s="85">
        <f>IFERROR(IF(INDEX(교과보정값!$TM:$TM,MATCH($B1495,교과보정값!$TL:$TL,0))="","",INDEX(교과보정값!$TM:$TM,MATCH($B1495,교과보정값!$TL:$TL,0))+IF(INDEX(교과보정값!$TO:$TO,MATCH($B1495,교과보정값!$TL:$TL,0))="인문",교과보정값!TM$6,교과보정값!TN$6)),"")</f>
        <v>0.05</v>
      </c>
      <c r="E1495" s="85">
        <f>IF(D1495="","",D1495+교과보정값!TN$14)</f>
        <v>0</v>
      </c>
      <c r="F1495" s="86">
        <f>IF(G1495="","",G1495+교과보정값!TM$15)</f>
        <v>0.1</v>
      </c>
      <c r="G1495" s="86">
        <f>IFERROR(IF(INDEX(교과보정값!$TM:$TM,MATCH($B1495,교과보정값!$TL:$TL,0))="","",INDEX(교과보정값!$TM:$TM,MATCH($B1495,교과보정값!$TL:$TL,0))+IF(INDEX(교과보정값!$TO:$TO,MATCH($B1495,교과보정값!$TL:$TL,0))="인문",교과보정값!TM$7,교과보정값!TN$7)),"")</f>
        <v>0.05</v>
      </c>
      <c r="H1495" s="86">
        <f>IF(G1495="","",G1495+교과보정값!TN$15)</f>
        <v>0</v>
      </c>
      <c r="I1495" s="87">
        <f>IF(J1495="","",J1495+교과보정값!TM$16)</f>
        <v>0.1</v>
      </c>
      <c r="J1495" s="87">
        <f>IFERROR(IF(INDEX(교과보정값!$TM:$TM,MATCH($B1495,교과보정값!$TL:$TL,0))="","",INDEX(교과보정값!$TM:$TM,MATCH($B1495,교과보정값!$TL:$TL,0))+IF(INDEX(교과보정값!$TO:$TO,MATCH($B1495,교과보정값!$TL:$TL,0))="인문",교과보정값!TM$8,교과보정값!TN$8)),"")</f>
        <v>0.05</v>
      </c>
      <c r="K1495" s="87">
        <f>IF(J1495="","",J1495+교과보정값!TN$16)</f>
        <v>0</v>
      </c>
      <c r="L1495" s="88">
        <f>IF(M1495="","",M1495+교과보정값!TM$17)</f>
        <v>0.1</v>
      </c>
      <c r="M1495" s="88">
        <f>IFERROR(IF(INDEX(교과보정값!$TM:$TM,MATCH($B1495,교과보정값!$TL:$TL,0))="","",INDEX(교과보정값!$TM:$TM,MATCH($B1495,교과보정값!$TL:$TL,0))+IF(INDEX(교과보정값!$TO:$TO,MATCH($B1495,교과보정값!$TL:$TL,0))="인문",교과보정값!TM$9,교과보정값!TN$9)),"")</f>
        <v>0.05</v>
      </c>
      <c r="N1495" s="88">
        <f>IF(M1495="","",M1495+교과보정값!TN$17)</f>
        <v>0</v>
      </c>
      <c r="O1495" s="89">
        <f>IF(P1495="","",P1495+교과보정값!TM$18)</f>
        <v>0.1</v>
      </c>
      <c r="P1495" s="89">
        <f>IFERROR(IF(INDEX(교과보정값!$TM:$TM,MATCH($B1495,교과보정값!$TL:$TL,0))="","",INDEX(교과보정값!$TM:$TM,MATCH($B1495,교과보정값!$TL:$TL,0))+IF(INDEX(교과보정값!$TO:$TO,MATCH($B1495,교과보정값!$TL:$TL,0))="인문",교과보정값!TM$10,교과보정값!TN$10)),"")</f>
        <v>0.05</v>
      </c>
      <c r="Q1495" s="89">
        <f>IF(P1495="","",P1495+교과보정값!TN$18)</f>
        <v>0</v>
      </c>
    </row>
    <row r="1496" spans="2:17">
      <c r="B1496" s="84" t="s">
        <v>2909</v>
      </c>
      <c r="C1496" s="85" t="str">
        <f>IF(D1496="","",D1496+교과보정값!TM$14)</f>
        <v/>
      </c>
      <c r="D1496" s="85" t="str">
        <f>IFERROR(IF(INDEX(교과보정값!$TM:$TM,MATCH($B1496,교과보정값!$TL:$TL,0))="","",INDEX(교과보정값!$TM:$TM,MATCH($B1496,교과보정값!$TL:$TL,0))+IF(INDEX(교과보정값!$TO:$TO,MATCH($B1496,교과보정값!$TL:$TL,0))="인문",교과보정값!TM$6,교과보정값!TN$6)),"")</f>
        <v/>
      </c>
      <c r="E1496" s="85" t="str">
        <f>IF(D1496="","",D1496+교과보정값!TN$14)</f>
        <v/>
      </c>
      <c r="F1496" s="86" t="str">
        <f>IF(G1496="","",G1496+교과보정값!TM$15)</f>
        <v/>
      </c>
      <c r="G1496" s="86" t="str">
        <f>IFERROR(IF(INDEX(교과보정값!$TM:$TM,MATCH($B1496,교과보정값!$TL:$TL,0))="","",INDEX(교과보정값!$TM:$TM,MATCH($B1496,교과보정값!$TL:$TL,0))+IF(INDEX(교과보정값!$TO:$TO,MATCH($B1496,교과보정값!$TL:$TL,0))="인문",교과보정값!TM$7,교과보정값!TN$7)),"")</f>
        <v/>
      </c>
      <c r="H1496" s="86" t="str">
        <f>IF(G1496="","",G1496+교과보정값!TN$15)</f>
        <v/>
      </c>
      <c r="I1496" s="87" t="str">
        <f>IF(J1496="","",J1496+교과보정값!TM$16)</f>
        <v/>
      </c>
      <c r="J1496" s="87" t="str">
        <f>IFERROR(IF(INDEX(교과보정값!$TM:$TM,MATCH($B1496,교과보정값!$TL:$TL,0))="","",INDEX(교과보정값!$TM:$TM,MATCH($B1496,교과보정값!$TL:$TL,0))+IF(INDEX(교과보정값!$TO:$TO,MATCH($B1496,교과보정값!$TL:$TL,0))="인문",교과보정값!TM$8,교과보정값!TN$8)),"")</f>
        <v/>
      </c>
      <c r="K1496" s="87" t="str">
        <f>IF(J1496="","",J1496+교과보정값!TN$16)</f>
        <v/>
      </c>
      <c r="L1496" s="88" t="str">
        <f>IF(M1496="","",M1496+교과보정값!TM$17)</f>
        <v/>
      </c>
      <c r="M1496" s="88" t="str">
        <f>IFERROR(IF(INDEX(교과보정값!$TM:$TM,MATCH($B1496,교과보정값!$TL:$TL,0))="","",INDEX(교과보정값!$TM:$TM,MATCH($B1496,교과보정값!$TL:$TL,0))+IF(INDEX(교과보정값!$TO:$TO,MATCH($B1496,교과보정값!$TL:$TL,0))="인문",교과보정값!TM$9,교과보정값!TN$9)),"")</f>
        <v/>
      </c>
      <c r="N1496" s="88" t="str">
        <f>IF(M1496="","",M1496+교과보정값!TN$17)</f>
        <v/>
      </c>
      <c r="O1496" s="89" t="str">
        <f>IF(P1496="","",P1496+교과보정값!TM$18)</f>
        <v/>
      </c>
      <c r="P1496" s="89" t="str">
        <f>IFERROR(IF(INDEX(교과보정값!$TM:$TM,MATCH($B1496,교과보정값!$TL:$TL,0))="","",INDEX(교과보정값!$TM:$TM,MATCH($B1496,교과보정값!$TL:$TL,0))+IF(INDEX(교과보정값!$TO:$TO,MATCH($B1496,교과보정값!$TL:$TL,0))="인문",교과보정값!TM$10,교과보정값!TN$10)),"")</f>
        <v/>
      </c>
      <c r="Q1496" s="89" t="str">
        <f>IF(P1496="","",P1496+교과보정값!TN$18)</f>
        <v/>
      </c>
    </row>
    <row r="1497" spans="2:17">
      <c r="B1497" s="84" t="s">
        <v>2910</v>
      </c>
      <c r="C1497" s="85" t="str">
        <f>IF(D1497="","",D1497+교과보정값!TM$14)</f>
        <v/>
      </c>
      <c r="D1497" s="85" t="str">
        <f>IFERROR(IF(INDEX(교과보정값!$TM:$TM,MATCH($B1497,교과보정값!$TL:$TL,0))="","",INDEX(교과보정값!$TM:$TM,MATCH($B1497,교과보정값!$TL:$TL,0))+IF(INDEX(교과보정값!$TO:$TO,MATCH($B1497,교과보정값!$TL:$TL,0))="인문",교과보정값!TM$6,교과보정값!TN$6)),"")</f>
        <v/>
      </c>
      <c r="E1497" s="85" t="str">
        <f>IF(D1497="","",D1497+교과보정값!TN$14)</f>
        <v/>
      </c>
      <c r="F1497" s="86" t="str">
        <f>IF(G1497="","",G1497+교과보정값!TM$15)</f>
        <v/>
      </c>
      <c r="G1497" s="86" t="str">
        <f>IFERROR(IF(INDEX(교과보정값!$TM:$TM,MATCH($B1497,교과보정값!$TL:$TL,0))="","",INDEX(교과보정값!$TM:$TM,MATCH($B1497,교과보정값!$TL:$TL,0))+IF(INDEX(교과보정값!$TO:$TO,MATCH($B1497,교과보정값!$TL:$TL,0))="인문",교과보정값!TM$7,교과보정값!TN$7)),"")</f>
        <v/>
      </c>
      <c r="H1497" s="86" t="str">
        <f>IF(G1497="","",G1497+교과보정값!TN$15)</f>
        <v/>
      </c>
      <c r="I1497" s="87" t="str">
        <f>IF(J1497="","",J1497+교과보정값!TM$16)</f>
        <v/>
      </c>
      <c r="J1497" s="87" t="str">
        <f>IFERROR(IF(INDEX(교과보정값!$TM:$TM,MATCH($B1497,교과보정값!$TL:$TL,0))="","",INDEX(교과보정값!$TM:$TM,MATCH($B1497,교과보정값!$TL:$TL,0))+IF(INDEX(교과보정값!$TO:$TO,MATCH($B1497,교과보정값!$TL:$TL,0))="인문",교과보정값!TM$8,교과보정값!TN$8)),"")</f>
        <v/>
      </c>
      <c r="K1497" s="87" t="str">
        <f>IF(J1497="","",J1497+교과보정값!TN$16)</f>
        <v/>
      </c>
      <c r="L1497" s="88" t="str">
        <f>IF(M1497="","",M1497+교과보정값!TM$17)</f>
        <v/>
      </c>
      <c r="M1497" s="88" t="str">
        <f>IFERROR(IF(INDEX(교과보정값!$TM:$TM,MATCH($B1497,교과보정값!$TL:$TL,0))="","",INDEX(교과보정값!$TM:$TM,MATCH($B1497,교과보정값!$TL:$TL,0))+IF(INDEX(교과보정값!$TO:$TO,MATCH($B1497,교과보정값!$TL:$TL,0))="인문",교과보정값!TM$9,교과보정값!TN$9)),"")</f>
        <v/>
      </c>
      <c r="N1497" s="88" t="str">
        <f>IF(M1497="","",M1497+교과보정값!TN$17)</f>
        <v/>
      </c>
      <c r="O1497" s="89" t="str">
        <f>IF(P1497="","",P1497+교과보정값!TM$18)</f>
        <v/>
      </c>
      <c r="P1497" s="89" t="str">
        <f>IFERROR(IF(INDEX(교과보정값!$TM:$TM,MATCH($B1497,교과보정값!$TL:$TL,0))="","",INDEX(교과보정값!$TM:$TM,MATCH($B1497,교과보정값!$TL:$TL,0))+IF(INDEX(교과보정값!$TO:$TO,MATCH($B1497,교과보정값!$TL:$TL,0))="인문",교과보정값!TM$10,교과보정값!TN$10)),"")</f>
        <v/>
      </c>
      <c r="Q1497" s="89" t="str">
        <f>IF(P1497="","",P1497+교과보정값!TN$18)</f>
        <v/>
      </c>
    </row>
    <row r="1498" spans="2:17">
      <c r="B1498" s="84" t="s">
        <v>2911</v>
      </c>
      <c r="C1498" s="85" t="str">
        <f>IF(D1498="","",D1498+교과보정값!TM$14)</f>
        <v/>
      </c>
      <c r="D1498" s="85" t="str">
        <f>IFERROR(IF(INDEX(교과보정값!$TM:$TM,MATCH($B1498,교과보정값!$TL:$TL,0))="","",INDEX(교과보정값!$TM:$TM,MATCH($B1498,교과보정값!$TL:$TL,0))+IF(INDEX(교과보정값!$TO:$TO,MATCH($B1498,교과보정값!$TL:$TL,0))="인문",교과보정값!TM$6,교과보정값!TN$6)),"")</f>
        <v/>
      </c>
      <c r="E1498" s="85" t="str">
        <f>IF(D1498="","",D1498+교과보정값!TN$14)</f>
        <v/>
      </c>
      <c r="F1498" s="86" t="str">
        <f>IF(G1498="","",G1498+교과보정값!TM$15)</f>
        <v/>
      </c>
      <c r="G1498" s="86" t="str">
        <f>IFERROR(IF(INDEX(교과보정값!$TM:$TM,MATCH($B1498,교과보정값!$TL:$TL,0))="","",INDEX(교과보정값!$TM:$TM,MATCH($B1498,교과보정값!$TL:$TL,0))+IF(INDEX(교과보정값!$TO:$TO,MATCH($B1498,교과보정값!$TL:$TL,0))="인문",교과보정값!TM$7,교과보정값!TN$7)),"")</f>
        <v/>
      </c>
      <c r="H1498" s="86" t="str">
        <f>IF(G1498="","",G1498+교과보정값!TN$15)</f>
        <v/>
      </c>
      <c r="I1498" s="87" t="str">
        <f>IF(J1498="","",J1498+교과보정값!TM$16)</f>
        <v/>
      </c>
      <c r="J1498" s="87" t="str">
        <f>IFERROR(IF(INDEX(교과보정값!$TM:$TM,MATCH($B1498,교과보정값!$TL:$TL,0))="","",INDEX(교과보정값!$TM:$TM,MATCH($B1498,교과보정값!$TL:$TL,0))+IF(INDEX(교과보정값!$TO:$TO,MATCH($B1498,교과보정값!$TL:$TL,0))="인문",교과보정값!TM$8,교과보정값!TN$8)),"")</f>
        <v/>
      </c>
      <c r="K1498" s="87" t="str">
        <f>IF(J1498="","",J1498+교과보정값!TN$16)</f>
        <v/>
      </c>
      <c r="L1498" s="88" t="str">
        <f>IF(M1498="","",M1498+교과보정값!TM$17)</f>
        <v/>
      </c>
      <c r="M1498" s="88" t="str">
        <f>IFERROR(IF(INDEX(교과보정값!$TM:$TM,MATCH($B1498,교과보정값!$TL:$TL,0))="","",INDEX(교과보정값!$TM:$TM,MATCH($B1498,교과보정값!$TL:$TL,0))+IF(INDEX(교과보정값!$TO:$TO,MATCH($B1498,교과보정값!$TL:$TL,0))="인문",교과보정값!TM$9,교과보정값!TN$9)),"")</f>
        <v/>
      </c>
      <c r="N1498" s="88" t="str">
        <f>IF(M1498="","",M1498+교과보정값!TN$17)</f>
        <v/>
      </c>
      <c r="O1498" s="89" t="str">
        <f>IF(P1498="","",P1498+교과보정값!TM$18)</f>
        <v/>
      </c>
      <c r="P1498" s="89" t="str">
        <f>IFERROR(IF(INDEX(교과보정값!$TM:$TM,MATCH($B1498,교과보정값!$TL:$TL,0))="","",INDEX(교과보정값!$TM:$TM,MATCH($B1498,교과보정값!$TL:$TL,0))+IF(INDEX(교과보정값!$TO:$TO,MATCH($B1498,교과보정값!$TL:$TL,0))="인문",교과보정값!TM$10,교과보정값!TN$10)),"")</f>
        <v/>
      </c>
      <c r="Q1498" s="89" t="str">
        <f>IF(P1498="","",P1498+교과보정값!TN$18)</f>
        <v/>
      </c>
    </row>
    <row r="1499" spans="2:17">
      <c r="B1499" s="84" t="s">
        <v>2912</v>
      </c>
      <c r="C1499" s="85" t="str">
        <f>IF(D1499="","",D1499+교과보정값!TM$14)</f>
        <v/>
      </c>
      <c r="D1499" s="85" t="str">
        <f>IFERROR(IF(INDEX(교과보정값!$TM:$TM,MATCH($B1499,교과보정값!$TL:$TL,0))="","",INDEX(교과보정값!$TM:$TM,MATCH($B1499,교과보정값!$TL:$TL,0))+IF(INDEX(교과보정값!$TO:$TO,MATCH($B1499,교과보정값!$TL:$TL,0))="인문",교과보정값!TM$6,교과보정값!TN$6)),"")</f>
        <v/>
      </c>
      <c r="E1499" s="85" t="str">
        <f>IF(D1499="","",D1499+교과보정값!TN$14)</f>
        <v/>
      </c>
      <c r="F1499" s="86" t="str">
        <f>IF(G1499="","",G1499+교과보정값!TM$15)</f>
        <v/>
      </c>
      <c r="G1499" s="86" t="str">
        <f>IFERROR(IF(INDEX(교과보정값!$TM:$TM,MATCH($B1499,교과보정값!$TL:$TL,0))="","",INDEX(교과보정값!$TM:$TM,MATCH($B1499,교과보정값!$TL:$TL,0))+IF(INDEX(교과보정값!$TO:$TO,MATCH($B1499,교과보정값!$TL:$TL,0))="인문",교과보정값!TM$7,교과보정값!TN$7)),"")</f>
        <v/>
      </c>
      <c r="H1499" s="86" t="str">
        <f>IF(G1499="","",G1499+교과보정값!TN$15)</f>
        <v/>
      </c>
      <c r="I1499" s="87" t="str">
        <f>IF(J1499="","",J1499+교과보정값!TM$16)</f>
        <v/>
      </c>
      <c r="J1499" s="87" t="str">
        <f>IFERROR(IF(INDEX(교과보정값!$TM:$TM,MATCH($B1499,교과보정값!$TL:$TL,0))="","",INDEX(교과보정값!$TM:$TM,MATCH($B1499,교과보정값!$TL:$TL,0))+IF(INDEX(교과보정값!$TO:$TO,MATCH($B1499,교과보정값!$TL:$TL,0))="인문",교과보정값!TM$8,교과보정값!TN$8)),"")</f>
        <v/>
      </c>
      <c r="K1499" s="87" t="str">
        <f>IF(J1499="","",J1499+교과보정값!TN$16)</f>
        <v/>
      </c>
      <c r="L1499" s="88" t="str">
        <f>IF(M1499="","",M1499+교과보정값!TM$17)</f>
        <v/>
      </c>
      <c r="M1499" s="88" t="str">
        <f>IFERROR(IF(INDEX(교과보정값!$TM:$TM,MATCH($B1499,교과보정값!$TL:$TL,0))="","",INDEX(교과보정값!$TM:$TM,MATCH($B1499,교과보정값!$TL:$TL,0))+IF(INDEX(교과보정값!$TO:$TO,MATCH($B1499,교과보정값!$TL:$TL,0))="인문",교과보정값!TM$9,교과보정값!TN$9)),"")</f>
        <v/>
      </c>
      <c r="N1499" s="88" t="str">
        <f>IF(M1499="","",M1499+교과보정값!TN$17)</f>
        <v/>
      </c>
      <c r="O1499" s="89" t="str">
        <f>IF(P1499="","",P1499+교과보정값!TM$18)</f>
        <v/>
      </c>
      <c r="P1499" s="89" t="str">
        <f>IFERROR(IF(INDEX(교과보정값!$TM:$TM,MATCH($B1499,교과보정값!$TL:$TL,0))="","",INDEX(교과보정값!$TM:$TM,MATCH($B1499,교과보정값!$TL:$TL,0))+IF(INDEX(교과보정값!$TO:$TO,MATCH($B1499,교과보정값!$TL:$TL,0))="인문",교과보정값!TM$10,교과보정값!TN$10)),"")</f>
        <v/>
      </c>
      <c r="Q1499" s="89" t="str">
        <f>IF(P1499="","",P1499+교과보정값!TN$18)</f>
        <v/>
      </c>
    </row>
    <row r="1501" spans="2:17">
      <c r="B1501" s="159" t="s">
        <v>2913</v>
      </c>
      <c r="C1501" s="154"/>
      <c r="D1501" s="154"/>
      <c r="E1501" s="154"/>
      <c r="F1501" s="154"/>
      <c r="G1501" s="154"/>
      <c r="H1501" s="154"/>
      <c r="I1501" s="154"/>
      <c r="J1501" s="154"/>
      <c r="K1501" s="154"/>
      <c r="L1501" s="154"/>
      <c r="M1501" s="154"/>
      <c r="N1501" s="154"/>
      <c r="O1501" s="154"/>
      <c r="P1501" s="154"/>
      <c r="Q1501" s="155"/>
    </row>
    <row r="1502" spans="2:17">
      <c r="B1502" s="78"/>
      <c r="C1502" s="163" t="s">
        <v>1862</v>
      </c>
      <c r="D1502" s="154"/>
      <c r="E1502" s="155"/>
      <c r="F1502" s="161" t="s">
        <v>1863</v>
      </c>
      <c r="G1502" s="154"/>
      <c r="H1502" s="155"/>
      <c r="I1502" s="162" t="s">
        <v>1864</v>
      </c>
      <c r="J1502" s="154"/>
      <c r="K1502" s="155"/>
      <c r="L1502" s="156" t="s">
        <v>1865</v>
      </c>
      <c r="M1502" s="154"/>
      <c r="N1502" s="155"/>
      <c r="O1502" s="157" t="s">
        <v>1866</v>
      </c>
      <c r="P1502" s="154"/>
      <c r="Q1502" s="155"/>
    </row>
    <row r="1503" spans="2:17">
      <c r="B1503" s="78" t="s">
        <v>1869</v>
      </c>
      <c r="C1503" s="79" t="s">
        <v>19</v>
      </c>
      <c r="D1503" s="79" t="s">
        <v>20</v>
      </c>
      <c r="E1503" s="79" t="s">
        <v>21</v>
      </c>
      <c r="F1503" s="80" t="s">
        <v>19</v>
      </c>
      <c r="G1503" s="80" t="s">
        <v>20</v>
      </c>
      <c r="H1503" s="80" t="s">
        <v>21</v>
      </c>
      <c r="I1503" s="81" t="s">
        <v>19</v>
      </c>
      <c r="J1503" s="81" t="s">
        <v>20</v>
      </c>
      <c r="K1503" s="81" t="s">
        <v>21</v>
      </c>
      <c r="L1503" s="82" t="s">
        <v>19</v>
      </c>
      <c r="M1503" s="82" t="s">
        <v>20</v>
      </c>
      <c r="N1503" s="82" t="s">
        <v>21</v>
      </c>
      <c r="O1503" s="83" t="s">
        <v>19</v>
      </c>
      <c r="P1503" s="83" t="s">
        <v>20</v>
      </c>
      <c r="Q1503" s="83" t="s">
        <v>21</v>
      </c>
    </row>
    <row r="1504" spans="2:17">
      <c r="B1504" s="84" t="s">
        <v>2914</v>
      </c>
      <c r="C1504" s="85">
        <f>IF(D1504="","",D1504+교과보정값!TR$14)</f>
        <v>3.0000000000000002E-2</v>
      </c>
      <c r="D1504" s="85">
        <f>IFERROR(IF(INDEX(교과보정값!$TR:$TR,MATCH($B1504,교과보정값!$TQ:$TQ,0))="","",INDEX(교과보정값!$TR:$TR,MATCH($B1504,교과보정값!$TQ:$TQ,0))+IF(INDEX(교과보정값!$TT:$TT,MATCH($B1504,교과보정값!$TQ:$TQ,0))="인문",교과보정값!TR$6,교과보정값!TS$6)),"")</f>
        <v>-0.02</v>
      </c>
      <c r="E1504" s="85">
        <f>IF(D1504="","",D1504+교과보정값!TS$14)</f>
        <v>-7.0000000000000007E-2</v>
      </c>
      <c r="F1504" s="86">
        <f>IF(G1504="","",G1504+교과보정값!TR$15)</f>
        <v>3.0000000000000002E-2</v>
      </c>
      <c r="G1504" s="86">
        <f>IFERROR(IF(INDEX(교과보정값!$TR:$TR,MATCH($B1504,교과보정값!$TQ:$TQ,0))="","",INDEX(교과보정값!$TR:$TR,MATCH($B1504,교과보정값!$TQ:$TQ,0))+IF(INDEX(교과보정값!$TT:$TT,MATCH($B1504,교과보정값!$TQ:$TQ,0))="인문",교과보정값!TR$7,교과보정값!TS$7)),"")</f>
        <v>-0.02</v>
      </c>
      <c r="H1504" s="86">
        <f>IF(G1504="","",G1504+교과보정값!TS$15)</f>
        <v>-7.0000000000000007E-2</v>
      </c>
      <c r="I1504" s="87">
        <f>IF(J1504="","",J1504+교과보정값!TR$16)</f>
        <v>3.0000000000000002E-2</v>
      </c>
      <c r="J1504" s="87">
        <f>IFERROR(IF(INDEX(교과보정값!$TR:$TR,MATCH($B1504,교과보정값!$TQ:$TQ,0))="","",INDEX(교과보정값!$TR:$TR,MATCH($B1504,교과보정값!$TQ:$TQ,0))+IF(INDEX(교과보정값!$TT:$TT,MATCH($B1504,교과보정값!$TQ:$TQ,0))="인문",교과보정값!TR$8,교과보정값!TS$8)),"")</f>
        <v>-0.02</v>
      </c>
      <c r="K1504" s="87">
        <f>IF(J1504="","",J1504+교과보정값!TS$16)</f>
        <v>-7.0000000000000007E-2</v>
      </c>
      <c r="L1504" s="88">
        <f>IF(M1504="","",M1504+교과보정값!TR$17)</f>
        <v>3.0000000000000002E-2</v>
      </c>
      <c r="M1504" s="88">
        <f>IFERROR(IF(INDEX(교과보정값!$TR:$TR,MATCH($B1504,교과보정값!$TQ:$TQ,0))="","",INDEX(교과보정값!$TR:$TR,MATCH($B1504,교과보정값!$TQ:$TQ,0))+IF(INDEX(교과보정값!$TT:$TT,MATCH($B1504,교과보정값!$TQ:$TQ,0))="인문",교과보정값!TR$9,교과보정값!TS$9)),"")</f>
        <v>-0.02</v>
      </c>
      <c r="N1504" s="88">
        <f>IF(M1504="","",M1504+교과보정값!TS$17)</f>
        <v>-7.0000000000000007E-2</v>
      </c>
      <c r="O1504" s="89">
        <f>IF(P1504="","",P1504+교과보정값!TR$18)</f>
        <v>3.0000000000000002E-2</v>
      </c>
      <c r="P1504" s="89">
        <f>IFERROR(IF(INDEX(교과보정값!$TR:$TR,MATCH($B1504,교과보정값!$TQ:$TQ,0))="","",INDEX(교과보정값!$TR:$TR,MATCH($B1504,교과보정값!$TQ:$TQ,0))+IF(INDEX(교과보정값!$TT:$TT,MATCH($B1504,교과보정값!$TQ:$TQ,0))="인문",교과보정값!TR$10,교과보정값!TS$10)),"")</f>
        <v>-0.02</v>
      </c>
      <c r="Q1504" s="89">
        <f>IF(P1504="","",P1504+교과보정값!TS$18)</f>
        <v>-7.0000000000000007E-2</v>
      </c>
    </row>
    <row r="1505" spans="2:17">
      <c r="B1505" s="84" t="s">
        <v>2915</v>
      </c>
      <c r="C1505" s="85" t="str">
        <f>IF(D1505="","",D1505+교과보정값!TR$14)</f>
        <v/>
      </c>
      <c r="D1505" s="85" t="str">
        <f>IFERROR(IF(INDEX(교과보정값!$TR:$TR,MATCH($B1505,교과보정값!$TQ:$TQ,0))="","",INDEX(교과보정값!$TR:$TR,MATCH($B1505,교과보정값!$TQ:$TQ,0))+IF(INDEX(교과보정값!$TT:$TT,MATCH($B1505,교과보정값!$TQ:$TQ,0))="인문",교과보정값!TR$6,교과보정값!TS$6)),"")</f>
        <v/>
      </c>
      <c r="E1505" s="85" t="str">
        <f>IF(D1505="","",D1505+교과보정값!TS$14)</f>
        <v/>
      </c>
      <c r="F1505" s="86" t="str">
        <f>IF(G1505="","",G1505+교과보정값!TR$15)</f>
        <v/>
      </c>
      <c r="G1505" s="86" t="str">
        <f>IFERROR(IF(INDEX(교과보정값!$TR:$TR,MATCH($B1505,교과보정값!$TQ:$TQ,0))="","",INDEX(교과보정값!$TR:$TR,MATCH($B1505,교과보정값!$TQ:$TQ,0))+IF(INDEX(교과보정값!$TT:$TT,MATCH($B1505,교과보정값!$TQ:$TQ,0))="인문",교과보정값!TR$7,교과보정값!TS$7)),"")</f>
        <v/>
      </c>
      <c r="H1505" s="86" t="str">
        <f>IF(G1505="","",G1505+교과보정값!TS$15)</f>
        <v/>
      </c>
      <c r="I1505" s="87" t="str">
        <f>IF(J1505="","",J1505+교과보정값!TR$16)</f>
        <v/>
      </c>
      <c r="J1505" s="87" t="str">
        <f>IFERROR(IF(INDEX(교과보정값!$TR:$TR,MATCH($B1505,교과보정값!$TQ:$TQ,0))="","",INDEX(교과보정값!$TR:$TR,MATCH($B1505,교과보정값!$TQ:$TQ,0))+IF(INDEX(교과보정값!$TT:$TT,MATCH($B1505,교과보정값!$TQ:$TQ,0))="인문",교과보정값!TR$8,교과보정값!TS$8)),"")</f>
        <v/>
      </c>
      <c r="K1505" s="87" t="str">
        <f>IF(J1505="","",J1505+교과보정값!TS$16)</f>
        <v/>
      </c>
      <c r="L1505" s="88" t="str">
        <f>IF(M1505="","",M1505+교과보정값!TR$17)</f>
        <v/>
      </c>
      <c r="M1505" s="88" t="str">
        <f>IFERROR(IF(INDEX(교과보정값!$TR:$TR,MATCH($B1505,교과보정값!$TQ:$TQ,0))="","",INDEX(교과보정값!$TR:$TR,MATCH($B1505,교과보정값!$TQ:$TQ,0))+IF(INDEX(교과보정값!$TT:$TT,MATCH($B1505,교과보정값!$TQ:$TQ,0))="인문",교과보정값!TR$9,교과보정값!TS$9)),"")</f>
        <v/>
      </c>
      <c r="N1505" s="88" t="str">
        <f>IF(M1505="","",M1505+교과보정값!TS$17)</f>
        <v/>
      </c>
      <c r="O1505" s="89" t="str">
        <f>IF(P1505="","",P1505+교과보정값!TR$18)</f>
        <v/>
      </c>
      <c r="P1505" s="89" t="str">
        <f>IFERROR(IF(INDEX(교과보정값!$TR:$TR,MATCH($B1505,교과보정값!$TQ:$TQ,0))="","",INDEX(교과보정값!$TR:$TR,MATCH($B1505,교과보정값!$TQ:$TQ,0))+IF(INDEX(교과보정값!$TT:$TT,MATCH($B1505,교과보정값!$TQ:$TQ,0))="인문",교과보정값!TR$10,교과보정값!TS$10)),"")</f>
        <v/>
      </c>
      <c r="Q1505" s="89" t="str">
        <f>IF(P1505="","",P1505+교과보정값!TS$18)</f>
        <v/>
      </c>
    </row>
    <row r="1506" spans="2:17">
      <c r="B1506" s="84" t="s">
        <v>2916</v>
      </c>
      <c r="C1506" s="85">
        <f>IF(D1506="","",D1506+교과보정값!TR$14)</f>
        <v>7.0000000000000007E-2</v>
      </c>
      <c r="D1506" s="85">
        <f>IFERROR(IF(INDEX(교과보정값!$TR:$TR,MATCH($B1506,교과보정값!$TQ:$TQ,0))="","",INDEX(교과보정값!$TR:$TR,MATCH($B1506,교과보정값!$TQ:$TQ,0))+IF(INDEX(교과보정값!$TT:$TT,MATCH($B1506,교과보정값!$TQ:$TQ,0))="인문",교과보정값!TR$6,교과보정값!TS$6)),"")</f>
        <v>0.02</v>
      </c>
      <c r="E1506" s="85">
        <f>IF(D1506="","",D1506+교과보정값!TS$14)</f>
        <v>-3.0000000000000002E-2</v>
      </c>
      <c r="F1506" s="86">
        <f>IF(G1506="","",G1506+교과보정값!TR$15)</f>
        <v>7.0000000000000007E-2</v>
      </c>
      <c r="G1506" s="86">
        <f>IFERROR(IF(INDEX(교과보정값!$TR:$TR,MATCH($B1506,교과보정값!$TQ:$TQ,0))="","",INDEX(교과보정값!$TR:$TR,MATCH($B1506,교과보정값!$TQ:$TQ,0))+IF(INDEX(교과보정값!$TT:$TT,MATCH($B1506,교과보정값!$TQ:$TQ,0))="인문",교과보정값!TR$7,교과보정값!TS$7)),"")</f>
        <v>0.02</v>
      </c>
      <c r="H1506" s="86">
        <f>IF(G1506="","",G1506+교과보정값!TS$15)</f>
        <v>-3.0000000000000002E-2</v>
      </c>
      <c r="I1506" s="87">
        <f>IF(J1506="","",J1506+교과보정값!TR$16)</f>
        <v>7.0000000000000007E-2</v>
      </c>
      <c r="J1506" s="87">
        <f>IFERROR(IF(INDEX(교과보정값!$TR:$TR,MATCH($B1506,교과보정값!$TQ:$TQ,0))="","",INDEX(교과보정값!$TR:$TR,MATCH($B1506,교과보정값!$TQ:$TQ,0))+IF(INDEX(교과보정값!$TT:$TT,MATCH($B1506,교과보정값!$TQ:$TQ,0))="인문",교과보정값!TR$8,교과보정값!TS$8)),"")</f>
        <v>0.02</v>
      </c>
      <c r="K1506" s="87">
        <f>IF(J1506="","",J1506+교과보정값!TS$16)</f>
        <v>-3.0000000000000002E-2</v>
      </c>
      <c r="L1506" s="88">
        <f>IF(M1506="","",M1506+교과보정값!TR$17)</f>
        <v>7.0000000000000007E-2</v>
      </c>
      <c r="M1506" s="88">
        <f>IFERROR(IF(INDEX(교과보정값!$TR:$TR,MATCH($B1506,교과보정값!$TQ:$TQ,0))="","",INDEX(교과보정값!$TR:$TR,MATCH($B1506,교과보정값!$TQ:$TQ,0))+IF(INDEX(교과보정값!$TT:$TT,MATCH($B1506,교과보정값!$TQ:$TQ,0))="인문",교과보정값!TR$9,교과보정값!TS$9)),"")</f>
        <v>0.02</v>
      </c>
      <c r="N1506" s="88">
        <f>IF(M1506="","",M1506+교과보정값!TS$17)</f>
        <v>-3.0000000000000002E-2</v>
      </c>
      <c r="O1506" s="89">
        <f>IF(P1506="","",P1506+교과보정값!TR$18)</f>
        <v>7.0000000000000007E-2</v>
      </c>
      <c r="P1506" s="89">
        <f>IFERROR(IF(INDEX(교과보정값!$TR:$TR,MATCH($B1506,교과보정값!$TQ:$TQ,0))="","",INDEX(교과보정값!$TR:$TR,MATCH($B1506,교과보정값!$TQ:$TQ,0))+IF(INDEX(교과보정값!$TT:$TT,MATCH($B1506,교과보정값!$TQ:$TQ,0))="인문",교과보정값!TR$10,교과보정값!TS$10)),"")</f>
        <v>0.02</v>
      </c>
      <c r="Q1506" s="89">
        <f>IF(P1506="","",P1506+교과보정값!TS$18)</f>
        <v>-3.0000000000000002E-2</v>
      </c>
    </row>
    <row r="1507" spans="2:17">
      <c r="B1507" s="84" t="s">
        <v>2917</v>
      </c>
      <c r="C1507" s="85">
        <f>IF(D1507="","",D1507+교과보정값!TR$14)</f>
        <v>0</v>
      </c>
      <c r="D1507" s="85">
        <f>IFERROR(IF(INDEX(교과보정값!$TR:$TR,MATCH($B1507,교과보정값!$TQ:$TQ,0))="","",INDEX(교과보정값!$TR:$TR,MATCH($B1507,교과보정값!$TQ:$TQ,0))+IF(INDEX(교과보정값!$TT:$TT,MATCH($B1507,교과보정값!$TQ:$TQ,0))="인문",교과보정값!TR$6,교과보정값!TS$6)),"")</f>
        <v>-0.05</v>
      </c>
      <c r="E1507" s="85">
        <f>IF(D1507="","",D1507+교과보정값!TS$14)</f>
        <v>-0.1</v>
      </c>
      <c r="F1507" s="86">
        <f>IF(G1507="","",G1507+교과보정값!TR$15)</f>
        <v>0</v>
      </c>
      <c r="G1507" s="86">
        <f>IFERROR(IF(INDEX(교과보정값!$TR:$TR,MATCH($B1507,교과보정값!$TQ:$TQ,0))="","",INDEX(교과보정값!$TR:$TR,MATCH($B1507,교과보정값!$TQ:$TQ,0))+IF(INDEX(교과보정값!$TT:$TT,MATCH($B1507,교과보정값!$TQ:$TQ,0))="인문",교과보정값!TR$7,교과보정값!TS$7)),"")</f>
        <v>-0.05</v>
      </c>
      <c r="H1507" s="86">
        <f>IF(G1507="","",G1507+교과보정값!TS$15)</f>
        <v>-0.1</v>
      </c>
      <c r="I1507" s="87">
        <f>IF(J1507="","",J1507+교과보정값!TR$16)</f>
        <v>0</v>
      </c>
      <c r="J1507" s="87">
        <f>IFERROR(IF(INDEX(교과보정값!$TR:$TR,MATCH($B1507,교과보정값!$TQ:$TQ,0))="","",INDEX(교과보정값!$TR:$TR,MATCH($B1507,교과보정값!$TQ:$TQ,0))+IF(INDEX(교과보정값!$TT:$TT,MATCH($B1507,교과보정값!$TQ:$TQ,0))="인문",교과보정값!TR$8,교과보정값!TS$8)),"")</f>
        <v>-0.05</v>
      </c>
      <c r="K1507" s="87">
        <f>IF(J1507="","",J1507+교과보정값!TS$16)</f>
        <v>-0.1</v>
      </c>
      <c r="L1507" s="88">
        <f>IF(M1507="","",M1507+교과보정값!TR$17)</f>
        <v>0</v>
      </c>
      <c r="M1507" s="88">
        <f>IFERROR(IF(INDEX(교과보정값!$TR:$TR,MATCH($B1507,교과보정값!$TQ:$TQ,0))="","",INDEX(교과보정값!$TR:$TR,MATCH($B1507,교과보정값!$TQ:$TQ,0))+IF(INDEX(교과보정값!$TT:$TT,MATCH($B1507,교과보정값!$TQ:$TQ,0))="인문",교과보정값!TR$9,교과보정값!TS$9)),"")</f>
        <v>-0.05</v>
      </c>
      <c r="N1507" s="88">
        <f>IF(M1507="","",M1507+교과보정값!TS$17)</f>
        <v>-0.1</v>
      </c>
      <c r="O1507" s="89">
        <f>IF(P1507="","",P1507+교과보정값!TR$18)</f>
        <v>0</v>
      </c>
      <c r="P1507" s="89">
        <f>IFERROR(IF(INDEX(교과보정값!$TR:$TR,MATCH($B1507,교과보정값!$TQ:$TQ,0))="","",INDEX(교과보정값!$TR:$TR,MATCH($B1507,교과보정값!$TQ:$TQ,0))+IF(INDEX(교과보정값!$TT:$TT,MATCH($B1507,교과보정값!$TQ:$TQ,0))="인문",교과보정값!TR$10,교과보정값!TS$10)),"")</f>
        <v>-0.05</v>
      </c>
      <c r="Q1507" s="89">
        <f>IF(P1507="","",P1507+교과보정값!TS$18)</f>
        <v>-0.1</v>
      </c>
    </row>
    <row r="1508" spans="2:17">
      <c r="B1508" s="84" t="s">
        <v>2918</v>
      </c>
      <c r="C1508" s="85" t="str">
        <f>IF(D1508="","",D1508+교과보정값!TR$14)</f>
        <v/>
      </c>
      <c r="D1508" s="85" t="str">
        <f>IFERROR(IF(INDEX(교과보정값!$TR:$TR,MATCH($B1508,교과보정값!$TQ:$TQ,0))="","",INDEX(교과보정값!$TR:$TR,MATCH($B1508,교과보정값!$TQ:$TQ,0))+IF(INDEX(교과보정값!$TT:$TT,MATCH($B1508,교과보정값!$TQ:$TQ,0))="인문",교과보정값!TR$6,교과보정값!TS$6)),"")</f>
        <v/>
      </c>
      <c r="E1508" s="85" t="str">
        <f>IF(D1508="","",D1508+교과보정값!TS$14)</f>
        <v/>
      </c>
      <c r="F1508" s="86" t="str">
        <f>IF(G1508="","",G1508+교과보정값!TR$15)</f>
        <v/>
      </c>
      <c r="G1508" s="86" t="str">
        <f>IFERROR(IF(INDEX(교과보정값!$TR:$TR,MATCH($B1508,교과보정값!$TQ:$TQ,0))="","",INDEX(교과보정값!$TR:$TR,MATCH($B1508,교과보정값!$TQ:$TQ,0))+IF(INDEX(교과보정값!$TT:$TT,MATCH($B1508,교과보정값!$TQ:$TQ,0))="인문",교과보정값!TR$7,교과보정값!TS$7)),"")</f>
        <v/>
      </c>
      <c r="H1508" s="86" t="str">
        <f>IF(G1508="","",G1508+교과보정값!TS$15)</f>
        <v/>
      </c>
      <c r="I1508" s="87" t="str">
        <f>IF(J1508="","",J1508+교과보정값!TR$16)</f>
        <v/>
      </c>
      <c r="J1508" s="87" t="str">
        <f>IFERROR(IF(INDEX(교과보정값!$TR:$TR,MATCH($B1508,교과보정값!$TQ:$TQ,0))="","",INDEX(교과보정값!$TR:$TR,MATCH($B1508,교과보정값!$TQ:$TQ,0))+IF(INDEX(교과보정값!$TT:$TT,MATCH($B1508,교과보정값!$TQ:$TQ,0))="인문",교과보정값!TR$8,교과보정값!TS$8)),"")</f>
        <v/>
      </c>
      <c r="K1508" s="87" t="str">
        <f>IF(J1508="","",J1508+교과보정값!TS$16)</f>
        <v/>
      </c>
      <c r="L1508" s="88" t="str">
        <f>IF(M1508="","",M1508+교과보정값!TR$17)</f>
        <v/>
      </c>
      <c r="M1508" s="88" t="str">
        <f>IFERROR(IF(INDEX(교과보정값!$TR:$TR,MATCH($B1508,교과보정값!$TQ:$TQ,0))="","",INDEX(교과보정값!$TR:$TR,MATCH($B1508,교과보정값!$TQ:$TQ,0))+IF(INDEX(교과보정값!$TT:$TT,MATCH($B1508,교과보정값!$TQ:$TQ,0))="인문",교과보정값!TR$9,교과보정값!TS$9)),"")</f>
        <v/>
      </c>
      <c r="N1508" s="88" t="str">
        <f>IF(M1508="","",M1508+교과보정값!TS$17)</f>
        <v/>
      </c>
      <c r="O1508" s="89" t="str">
        <f>IF(P1508="","",P1508+교과보정값!TR$18)</f>
        <v/>
      </c>
      <c r="P1508" s="89" t="str">
        <f>IFERROR(IF(INDEX(교과보정값!$TR:$TR,MATCH($B1508,교과보정값!$TQ:$TQ,0))="","",INDEX(교과보정값!$TR:$TR,MATCH($B1508,교과보정값!$TQ:$TQ,0))+IF(INDEX(교과보정값!$TT:$TT,MATCH($B1508,교과보정값!$TQ:$TQ,0))="인문",교과보정값!TR$10,교과보정값!TS$10)),"")</f>
        <v/>
      </c>
      <c r="Q1508" s="89" t="str">
        <f>IF(P1508="","",P1508+교과보정값!TS$18)</f>
        <v/>
      </c>
    </row>
    <row r="1509" spans="2:17">
      <c r="B1509" s="84" t="s">
        <v>2919</v>
      </c>
      <c r="C1509" s="85">
        <f>IF(D1509="","",D1509+교과보정값!TR$14)</f>
        <v>0.1</v>
      </c>
      <c r="D1509" s="85">
        <f>IFERROR(IF(INDEX(교과보정값!$TR:$TR,MATCH($B1509,교과보정값!$TQ:$TQ,0))="","",INDEX(교과보정값!$TR:$TR,MATCH($B1509,교과보정값!$TQ:$TQ,0))+IF(INDEX(교과보정값!$TT:$TT,MATCH($B1509,교과보정값!$TQ:$TQ,0))="인문",교과보정값!TR$6,교과보정값!TS$6)),"")</f>
        <v>0.05</v>
      </c>
      <c r="E1509" s="85">
        <f>IF(D1509="","",D1509+교과보정값!TS$14)</f>
        <v>0</v>
      </c>
      <c r="F1509" s="86">
        <f>IF(G1509="","",G1509+교과보정값!TR$15)</f>
        <v>0.1</v>
      </c>
      <c r="G1509" s="86">
        <f>IFERROR(IF(INDEX(교과보정값!$TR:$TR,MATCH($B1509,교과보정값!$TQ:$TQ,0))="","",INDEX(교과보정값!$TR:$TR,MATCH($B1509,교과보정값!$TQ:$TQ,0))+IF(INDEX(교과보정값!$TT:$TT,MATCH($B1509,교과보정값!$TQ:$TQ,0))="인문",교과보정값!TR$7,교과보정값!TS$7)),"")</f>
        <v>0.05</v>
      </c>
      <c r="H1509" s="86">
        <f>IF(G1509="","",G1509+교과보정값!TS$15)</f>
        <v>0</v>
      </c>
      <c r="I1509" s="87">
        <f>IF(J1509="","",J1509+교과보정값!TR$16)</f>
        <v>0.1</v>
      </c>
      <c r="J1509" s="87">
        <f>IFERROR(IF(INDEX(교과보정값!$TR:$TR,MATCH($B1509,교과보정값!$TQ:$TQ,0))="","",INDEX(교과보정값!$TR:$TR,MATCH($B1509,교과보정값!$TQ:$TQ,0))+IF(INDEX(교과보정값!$TT:$TT,MATCH($B1509,교과보정값!$TQ:$TQ,0))="인문",교과보정값!TR$8,교과보정값!TS$8)),"")</f>
        <v>0.05</v>
      </c>
      <c r="K1509" s="87">
        <f>IF(J1509="","",J1509+교과보정값!TS$16)</f>
        <v>0</v>
      </c>
      <c r="L1509" s="88">
        <f>IF(M1509="","",M1509+교과보정값!TR$17)</f>
        <v>0.1</v>
      </c>
      <c r="M1509" s="88">
        <f>IFERROR(IF(INDEX(교과보정값!$TR:$TR,MATCH($B1509,교과보정값!$TQ:$TQ,0))="","",INDEX(교과보정값!$TR:$TR,MATCH($B1509,교과보정값!$TQ:$TQ,0))+IF(INDEX(교과보정값!$TT:$TT,MATCH($B1509,교과보정값!$TQ:$TQ,0))="인문",교과보정값!TR$9,교과보정값!TS$9)),"")</f>
        <v>0.05</v>
      </c>
      <c r="N1509" s="88">
        <f>IF(M1509="","",M1509+교과보정값!TS$17)</f>
        <v>0</v>
      </c>
      <c r="O1509" s="89">
        <f>IF(P1509="","",P1509+교과보정값!TR$18)</f>
        <v>0.1</v>
      </c>
      <c r="P1509" s="89">
        <f>IFERROR(IF(INDEX(교과보정값!$TR:$TR,MATCH($B1509,교과보정값!$TQ:$TQ,0))="","",INDEX(교과보정값!$TR:$TR,MATCH($B1509,교과보정값!$TQ:$TQ,0))+IF(INDEX(교과보정값!$TT:$TT,MATCH($B1509,교과보정값!$TQ:$TQ,0))="인문",교과보정값!TR$10,교과보정값!TS$10)),"")</f>
        <v>0.05</v>
      </c>
      <c r="Q1509" s="89">
        <f>IF(P1509="","",P1509+교과보정값!TS$18)</f>
        <v>0</v>
      </c>
    </row>
    <row r="1510" spans="2:17">
      <c r="B1510" s="84" t="s">
        <v>2920</v>
      </c>
      <c r="C1510" s="85" t="str">
        <f>IF(D1510="","",D1510+교과보정값!TR$14)</f>
        <v/>
      </c>
      <c r="D1510" s="85" t="str">
        <f>IFERROR(IF(INDEX(교과보정값!$TR:$TR,MATCH($B1510,교과보정값!$TQ:$TQ,0))="","",INDEX(교과보정값!$TR:$TR,MATCH($B1510,교과보정값!$TQ:$TQ,0))+IF(INDEX(교과보정값!$TT:$TT,MATCH($B1510,교과보정값!$TQ:$TQ,0))="인문",교과보정값!TR$6,교과보정값!TS$6)),"")</f>
        <v/>
      </c>
      <c r="E1510" s="85" t="str">
        <f>IF(D1510="","",D1510+교과보정값!TS$14)</f>
        <v/>
      </c>
      <c r="F1510" s="86" t="str">
        <f>IF(G1510="","",G1510+교과보정값!TR$15)</f>
        <v/>
      </c>
      <c r="G1510" s="86" t="str">
        <f>IFERROR(IF(INDEX(교과보정값!$TR:$TR,MATCH($B1510,교과보정값!$TQ:$TQ,0))="","",INDEX(교과보정값!$TR:$TR,MATCH($B1510,교과보정값!$TQ:$TQ,0))+IF(INDEX(교과보정값!$TT:$TT,MATCH($B1510,교과보정값!$TQ:$TQ,0))="인문",교과보정값!TR$7,교과보정값!TS$7)),"")</f>
        <v/>
      </c>
      <c r="H1510" s="86" t="str">
        <f>IF(G1510="","",G1510+교과보정값!TS$15)</f>
        <v/>
      </c>
      <c r="I1510" s="87" t="str">
        <f>IF(J1510="","",J1510+교과보정값!TR$16)</f>
        <v/>
      </c>
      <c r="J1510" s="87" t="str">
        <f>IFERROR(IF(INDEX(교과보정값!$TR:$TR,MATCH($B1510,교과보정값!$TQ:$TQ,0))="","",INDEX(교과보정값!$TR:$TR,MATCH($B1510,교과보정값!$TQ:$TQ,0))+IF(INDEX(교과보정값!$TT:$TT,MATCH($B1510,교과보정값!$TQ:$TQ,0))="인문",교과보정값!TR$8,교과보정값!TS$8)),"")</f>
        <v/>
      </c>
      <c r="K1510" s="87" t="str">
        <f>IF(J1510="","",J1510+교과보정값!TS$16)</f>
        <v/>
      </c>
      <c r="L1510" s="88" t="str">
        <f>IF(M1510="","",M1510+교과보정값!TR$17)</f>
        <v/>
      </c>
      <c r="M1510" s="88" t="str">
        <f>IFERROR(IF(INDEX(교과보정값!$TR:$TR,MATCH($B1510,교과보정값!$TQ:$TQ,0))="","",INDEX(교과보정값!$TR:$TR,MATCH($B1510,교과보정값!$TQ:$TQ,0))+IF(INDEX(교과보정값!$TT:$TT,MATCH($B1510,교과보정값!$TQ:$TQ,0))="인문",교과보정값!TR$9,교과보정값!TS$9)),"")</f>
        <v/>
      </c>
      <c r="N1510" s="88" t="str">
        <f>IF(M1510="","",M1510+교과보정값!TS$17)</f>
        <v/>
      </c>
      <c r="O1510" s="89" t="str">
        <f>IF(P1510="","",P1510+교과보정값!TR$18)</f>
        <v/>
      </c>
      <c r="P1510" s="89" t="str">
        <f>IFERROR(IF(INDEX(교과보정값!$TR:$TR,MATCH($B1510,교과보정값!$TQ:$TQ,0))="","",INDEX(교과보정값!$TR:$TR,MATCH($B1510,교과보정값!$TQ:$TQ,0))+IF(INDEX(교과보정값!$TT:$TT,MATCH($B1510,교과보정값!$TQ:$TQ,0))="인문",교과보정값!TR$10,교과보정값!TS$10)),"")</f>
        <v/>
      </c>
      <c r="Q1510" s="89" t="str">
        <f>IF(P1510="","",P1510+교과보정값!TS$18)</f>
        <v/>
      </c>
    </row>
    <row r="1511" spans="2:17">
      <c r="B1511" s="84" t="s">
        <v>2921</v>
      </c>
      <c r="C1511" s="85" t="str">
        <f>IF(D1511="","",D1511+교과보정값!TR$14)</f>
        <v/>
      </c>
      <c r="D1511" s="85" t="str">
        <f>IFERROR(IF(INDEX(교과보정값!$TR:$TR,MATCH($B1511,교과보정값!$TQ:$TQ,0))="","",INDEX(교과보정값!$TR:$TR,MATCH($B1511,교과보정값!$TQ:$TQ,0))+IF(INDEX(교과보정값!$TT:$TT,MATCH($B1511,교과보정값!$TQ:$TQ,0))="인문",교과보정값!TR$6,교과보정값!TS$6)),"")</f>
        <v/>
      </c>
      <c r="E1511" s="85" t="str">
        <f>IF(D1511="","",D1511+교과보정값!TS$14)</f>
        <v/>
      </c>
      <c r="F1511" s="86" t="str">
        <f>IF(G1511="","",G1511+교과보정값!TR$15)</f>
        <v/>
      </c>
      <c r="G1511" s="86" t="str">
        <f>IFERROR(IF(INDEX(교과보정값!$TR:$TR,MATCH($B1511,교과보정값!$TQ:$TQ,0))="","",INDEX(교과보정값!$TR:$TR,MATCH($B1511,교과보정값!$TQ:$TQ,0))+IF(INDEX(교과보정값!$TT:$TT,MATCH($B1511,교과보정값!$TQ:$TQ,0))="인문",교과보정값!TR$7,교과보정값!TS$7)),"")</f>
        <v/>
      </c>
      <c r="H1511" s="86" t="str">
        <f>IF(G1511="","",G1511+교과보정값!TS$15)</f>
        <v/>
      </c>
      <c r="I1511" s="87" t="str">
        <f>IF(J1511="","",J1511+교과보정값!TR$16)</f>
        <v/>
      </c>
      <c r="J1511" s="87" t="str">
        <f>IFERROR(IF(INDEX(교과보정값!$TR:$TR,MATCH($B1511,교과보정값!$TQ:$TQ,0))="","",INDEX(교과보정값!$TR:$TR,MATCH($B1511,교과보정값!$TQ:$TQ,0))+IF(INDEX(교과보정값!$TT:$TT,MATCH($B1511,교과보정값!$TQ:$TQ,0))="인문",교과보정값!TR$8,교과보정값!TS$8)),"")</f>
        <v/>
      </c>
      <c r="K1511" s="87" t="str">
        <f>IF(J1511="","",J1511+교과보정값!TS$16)</f>
        <v/>
      </c>
      <c r="L1511" s="88" t="str">
        <f>IF(M1511="","",M1511+교과보정값!TR$17)</f>
        <v/>
      </c>
      <c r="M1511" s="88" t="str">
        <f>IFERROR(IF(INDEX(교과보정값!$TR:$TR,MATCH($B1511,교과보정값!$TQ:$TQ,0))="","",INDEX(교과보정값!$TR:$TR,MATCH($B1511,교과보정값!$TQ:$TQ,0))+IF(INDEX(교과보정값!$TT:$TT,MATCH($B1511,교과보정값!$TQ:$TQ,0))="인문",교과보정값!TR$9,교과보정값!TS$9)),"")</f>
        <v/>
      </c>
      <c r="N1511" s="88" t="str">
        <f>IF(M1511="","",M1511+교과보정값!TS$17)</f>
        <v/>
      </c>
      <c r="O1511" s="89" t="str">
        <f>IF(P1511="","",P1511+교과보정값!TR$18)</f>
        <v/>
      </c>
      <c r="P1511" s="89" t="str">
        <f>IFERROR(IF(INDEX(교과보정값!$TR:$TR,MATCH($B1511,교과보정값!$TQ:$TQ,0))="","",INDEX(교과보정값!$TR:$TR,MATCH($B1511,교과보정값!$TQ:$TQ,0))+IF(INDEX(교과보정값!$TT:$TT,MATCH($B1511,교과보정값!$TQ:$TQ,0))="인문",교과보정값!TR$10,교과보정값!TS$10)),"")</f>
        <v/>
      </c>
      <c r="Q1511" s="89" t="str">
        <f>IF(P1511="","",P1511+교과보정값!TS$18)</f>
        <v/>
      </c>
    </row>
    <row r="1512" spans="2:17">
      <c r="B1512" s="84" t="s">
        <v>2922</v>
      </c>
      <c r="C1512" s="85" t="str">
        <f>IF(D1512="","",D1512+교과보정값!TR$14)</f>
        <v/>
      </c>
      <c r="D1512" s="85" t="str">
        <f>IFERROR(IF(INDEX(교과보정값!$TR:$TR,MATCH($B1512,교과보정값!$TQ:$TQ,0))="","",INDEX(교과보정값!$TR:$TR,MATCH($B1512,교과보정값!$TQ:$TQ,0))+IF(INDEX(교과보정값!$TT:$TT,MATCH($B1512,교과보정값!$TQ:$TQ,0))="인문",교과보정값!TR$6,교과보정값!TS$6)),"")</f>
        <v/>
      </c>
      <c r="E1512" s="85" t="str">
        <f>IF(D1512="","",D1512+교과보정값!TS$14)</f>
        <v/>
      </c>
      <c r="F1512" s="86" t="str">
        <f>IF(G1512="","",G1512+교과보정값!TR$15)</f>
        <v/>
      </c>
      <c r="G1512" s="86" t="str">
        <f>IFERROR(IF(INDEX(교과보정값!$TR:$TR,MATCH($B1512,교과보정값!$TQ:$TQ,0))="","",INDEX(교과보정값!$TR:$TR,MATCH($B1512,교과보정값!$TQ:$TQ,0))+IF(INDEX(교과보정값!$TT:$TT,MATCH($B1512,교과보정값!$TQ:$TQ,0))="인문",교과보정값!TR$7,교과보정값!TS$7)),"")</f>
        <v/>
      </c>
      <c r="H1512" s="86" t="str">
        <f>IF(G1512="","",G1512+교과보정값!TS$15)</f>
        <v/>
      </c>
      <c r="I1512" s="87" t="str">
        <f>IF(J1512="","",J1512+교과보정값!TR$16)</f>
        <v/>
      </c>
      <c r="J1512" s="87" t="str">
        <f>IFERROR(IF(INDEX(교과보정값!$TR:$TR,MATCH($B1512,교과보정값!$TQ:$TQ,0))="","",INDEX(교과보정값!$TR:$TR,MATCH($B1512,교과보정값!$TQ:$TQ,0))+IF(INDEX(교과보정값!$TT:$TT,MATCH($B1512,교과보정값!$TQ:$TQ,0))="인문",교과보정값!TR$8,교과보정값!TS$8)),"")</f>
        <v/>
      </c>
      <c r="K1512" s="87" t="str">
        <f>IF(J1512="","",J1512+교과보정값!TS$16)</f>
        <v/>
      </c>
      <c r="L1512" s="88" t="str">
        <f>IF(M1512="","",M1512+교과보정값!TR$17)</f>
        <v/>
      </c>
      <c r="M1512" s="88" t="str">
        <f>IFERROR(IF(INDEX(교과보정값!$TR:$TR,MATCH($B1512,교과보정값!$TQ:$TQ,0))="","",INDEX(교과보정값!$TR:$TR,MATCH($B1512,교과보정값!$TQ:$TQ,0))+IF(INDEX(교과보정값!$TT:$TT,MATCH($B1512,교과보정값!$TQ:$TQ,0))="인문",교과보정값!TR$9,교과보정값!TS$9)),"")</f>
        <v/>
      </c>
      <c r="N1512" s="88" t="str">
        <f>IF(M1512="","",M1512+교과보정값!TS$17)</f>
        <v/>
      </c>
      <c r="O1512" s="89" t="str">
        <f>IF(P1512="","",P1512+교과보정값!TR$18)</f>
        <v/>
      </c>
      <c r="P1512" s="89" t="str">
        <f>IFERROR(IF(INDEX(교과보정값!$TR:$TR,MATCH($B1512,교과보정값!$TQ:$TQ,0))="","",INDEX(교과보정값!$TR:$TR,MATCH($B1512,교과보정값!$TQ:$TQ,0))+IF(INDEX(교과보정값!$TT:$TT,MATCH($B1512,교과보정값!$TQ:$TQ,0))="인문",교과보정값!TR$10,교과보정값!TS$10)),"")</f>
        <v/>
      </c>
      <c r="Q1512" s="89" t="str">
        <f>IF(P1512="","",P1512+교과보정값!TS$18)</f>
        <v/>
      </c>
    </row>
    <row r="1513" spans="2:17">
      <c r="B1513" s="84" t="s">
        <v>2923</v>
      </c>
      <c r="C1513" s="85" t="str">
        <f>IF(D1513="","",D1513+교과보정값!TR$14)</f>
        <v/>
      </c>
      <c r="D1513" s="85" t="str">
        <f>IFERROR(IF(INDEX(교과보정값!$TR:$TR,MATCH($B1513,교과보정값!$TQ:$TQ,0))="","",INDEX(교과보정값!$TR:$TR,MATCH($B1513,교과보정값!$TQ:$TQ,0))+IF(INDEX(교과보정값!$TT:$TT,MATCH($B1513,교과보정값!$TQ:$TQ,0))="인문",교과보정값!TR$6,교과보정값!TS$6)),"")</f>
        <v/>
      </c>
      <c r="E1513" s="85" t="str">
        <f>IF(D1513="","",D1513+교과보정값!TS$14)</f>
        <v/>
      </c>
      <c r="F1513" s="86" t="str">
        <f>IF(G1513="","",G1513+교과보정값!TR$15)</f>
        <v/>
      </c>
      <c r="G1513" s="86" t="str">
        <f>IFERROR(IF(INDEX(교과보정값!$TR:$TR,MATCH($B1513,교과보정값!$TQ:$TQ,0))="","",INDEX(교과보정값!$TR:$TR,MATCH($B1513,교과보정값!$TQ:$TQ,0))+IF(INDEX(교과보정값!$TT:$TT,MATCH($B1513,교과보정값!$TQ:$TQ,0))="인문",교과보정값!TR$7,교과보정값!TS$7)),"")</f>
        <v/>
      </c>
      <c r="H1513" s="86" t="str">
        <f>IF(G1513="","",G1513+교과보정값!TS$15)</f>
        <v/>
      </c>
      <c r="I1513" s="87" t="str">
        <f>IF(J1513="","",J1513+교과보정값!TR$16)</f>
        <v/>
      </c>
      <c r="J1513" s="87" t="str">
        <f>IFERROR(IF(INDEX(교과보정값!$TR:$TR,MATCH($B1513,교과보정값!$TQ:$TQ,0))="","",INDEX(교과보정값!$TR:$TR,MATCH($B1513,교과보정값!$TQ:$TQ,0))+IF(INDEX(교과보정값!$TT:$TT,MATCH($B1513,교과보정값!$TQ:$TQ,0))="인문",교과보정값!TR$8,교과보정값!TS$8)),"")</f>
        <v/>
      </c>
      <c r="K1513" s="87" t="str">
        <f>IF(J1513="","",J1513+교과보정값!TS$16)</f>
        <v/>
      </c>
      <c r="L1513" s="88" t="str">
        <f>IF(M1513="","",M1513+교과보정값!TR$17)</f>
        <v/>
      </c>
      <c r="M1513" s="88" t="str">
        <f>IFERROR(IF(INDEX(교과보정값!$TR:$TR,MATCH($B1513,교과보정값!$TQ:$TQ,0))="","",INDEX(교과보정값!$TR:$TR,MATCH($B1513,교과보정값!$TQ:$TQ,0))+IF(INDEX(교과보정값!$TT:$TT,MATCH($B1513,교과보정값!$TQ:$TQ,0))="인문",교과보정값!TR$9,교과보정값!TS$9)),"")</f>
        <v/>
      </c>
      <c r="N1513" s="88" t="str">
        <f>IF(M1513="","",M1513+교과보정값!TS$17)</f>
        <v/>
      </c>
      <c r="O1513" s="89" t="str">
        <f>IF(P1513="","",P1513+교과보정값!TR$18)</f>
        <v/>
      </c>
      <c r="P1513" s="89" t="str">
        <f>IFERROR(IF(INDEX(교과보정값!$TR:$TR,MATCH($B1513,교과보정값!$TQ:$TQ,0))="","",INDEX(교과보정값!$TR:$TR,MATCH($B1513,교과보정값!$TQ:$TQ,0))+IF(INDEX(교과보정값!$TT:$TT,MATCH($B1513,교과보정값!$TQ:$TQ,0))="인문",교과보정값!TR$10,교과보정값!TS$10)),"")</f>
        <v/>
      </c>
      <c r="Q1513" s="89" t="str">
        <f>IF(P1513="","",P1513+교과보정값!TS$18)</f>
        <v/>
      </c>
    </row>
    <row r="1515" spans="2:17">
      <c r="B1515" s="159" t="s">
        <v>2924</v>
      </c>
      <c r="C1515" s="154"/>
      <c r="D1515" s="154"/>
      <c r="E1515" s="154"/>
      <c r="F1515" s="154"/>
      <c r="G1515" s="154"/>
      <c r="H1515" s="154"/>
      <c r="I1515" s="154"/>
      <c r="J1515" s="154"/>
      <c r="K1515" s="154"/>
      <c r="L1515" s="154"/>
      <c r="M1515" s="154"/>
      <c r="N1515" s="154"/>
      <c r="O1515" s="154"/>
      <c r="P1515" s="154"/>
      <c r="Q1515" s="155"/>
    </row>
    <row r="1516" spans="2:17">
      <c r="B1516" s="78"/>
      <c r="C1516" s="163" t="s">
        <v>1862</v>
      </c>
      <c r="D1516" s="154"/>
      <c r="E1516" s="155"/>
      <c r="F1516" s="161" t="s">
        <v>1863</v>
      </c>
      <c r="G1516" s="154"/>
      <c r="H1516" s="155"/>
      <c r="I1516" s="162" t="s">
        <v>1864</v>
      </c>
      <c r="J1516" s="154"/>
      <c r="K1516" s="155"/>
      <c r="L1516" s="156" t="s">
        <v>1865</v>
      </c>
      <c r="M1516" s="154"/>
      <c r="N1516" s="155"/>
      <c r="O1516" s="157" t="s">
        <v>1866</v>
      </c>
      <c r="P1516" s="154"/>
      <c r="Q1516" s="155"/>
    </row>
    <row r="1517" spans="2:17">
      <c r="B1517" s="78" t="s">
        <v>1869</v>
      </c>
      <c r="C1517" s="79" t="s">
        <v>19</v>
      </c>
      <c r="D1517" s="79" t="s">
        <v>20</v>
      </c>
      <c r="E1517" s="79" t="s">
        <v>21</v>
      </c>
      <c r="F1517" s="80" t="s">
        <v>19</v>
      </c>
      <c r="G1517" s="80" t="s">
        <v>20</v>
      </c>
      <c r="H1517" s="80" t="s">
        <v>21</v>
      </c>
      <c r="I1517" s="81" t="s">
        <v>19</v>
      </c>
      <c r="J1517" s="81" t="s">
        <v>20</v>
      </c>
      <c r="K1517" s="81" t="s">
        <v>21</v>
      </c>
      <c r="L1517" s="82" t="s">
        <v>19</v>
      </c>
      <c r="M1517" s="82" t="s">
        <v>20</v>
      </c>
      <c r="N1517" s="82" t="s">
        <v>21</v>
      </c>
      <c r="O1517" s="83" t="s">
        <v>19</v>
      </c>
      <c r="P1517" s="83" t="s">
        <v>20</v>
      </c>
      <c r="Q1517" s="83" t="s">
        <v>21</v>
      </c>
    </row>
    <row r="1518" spans="2:17">
      <c r="B1518" s="84" t="s">
        <v>2925</v>
      </c>
      <c r="C1518" s="85">
        <f>IF(D1518="","",D1518+교과보정값!TW$14)</f>
        <v>3.0000000000000002E-2</v>
      </c>
      <c r="D1518" s="85">
        <f>IFERROR(IF(INDEX(교과보정값!$TW:$TW,MATCH($B1518,교과보정값!$TV:$TV,0))="","",INDEX(교과보정값!$TW:$TW,MATCH($B1518,교과보정값!$TV:$TV,0))+IF(INDEX(교과보정값!$TY:$TY,MATCH($B1518,교과보정값!$TV:$TV,0))="인문",교과보정값!TW$6,교과보정값!TX$6)),"")</f>
        <v>-0.02</v>
      </c>
      <c r="E1518" s="85">
        <f>IF(D1518="","",D1518+교과보정값!TX$14)</f>
        <v>-7.0000000000000007E-2</v>
      </c>
      <c r="F1518" s="86">
        <f>IF(G1518="","",G1518+교과보정값!TW$15)</f>
        <v>3.0000000000000002E-2</v>
      </c>
      <c r="G1518" s="86">
        <f>IFERROR(IF(INDEX(교과보정값!$TW:$TW,MATCH($B1518,교과보정값!$TV:$TV,0))="","",INDEX(교과보정값!$TW:$TW,MATCH($B1518,교과보정값!$TV:$TV,0))+IF(INDEX(교과보정값!$TY:$TY,MATCH($B1518,교과보정값!$TV:$TV,0))="인문",교과보정값!TW$7,교과보정값!TX$7)),"")</f>
        <v>-0.02</v>
      </c>
      <c r="H1518" s="86">
        <f>IF(G1518="","",G1518+교과보정값!TX$15)</f>
        <v>-7.0000000000000007E-2</v>
      </c>
      <c r="I1518" s="87">
        <f>IF(J1518="","",J1518+교과보정값!TW$16)</f>
        <v>3.0000000000000002E-2</v>
      </c>
      <c r="J1518" s="87">
        <f>IFERROR(IF(INDEX(교과보정값!$TW:$TW,MATCH($B1518,교과보정값!$TV:$TV,0))="","",INDEX(교과보정값!$TW:$TW,MATCH($B1518,교과보정값!$TV:$TV,0))+IF(INDEX(교과보정값!$TY:$TY,MATCH($B1518,교과보정값!$TV:$TV,0))="인문",교과보정값!TW$8,교과보정값!TX$8)),"")</f>
        <v>-0.02</v>
      </c>
      <c r="K1518" s="87">
        <f>IF(J1518="","",J1518+교과보정값!TX$16)</f>
        <v>-7.0000000000000007E-2</v>
      </c>
      <c r="L1518" s="88">
        <f>IF(M1518="","",M1518+교과보정값!TW$17)</f>
        <v>3.0000000000000002E-2</v>
      </c>
      <c r="M1518" s="88">
        <f>IFERROR(IF(INDEX(교과보정값!$TW:$TW,MATCH($B1518,교과보정값!$TV:$TV,0))="","",INDEX(교과보정값!$TW:$TW,MATCH($B1518,교과보정값!$TV:$TV,0))+IF(INDEX(교과보정값!$TY:$TY,MATCH($B1518,교과보정값!$TV:$TV,0))="인문",교과보정값!TW$9,교과보정값!TX$9)),"")</f>
        <v>-0.02</v>
      </c>
      <c r="N1518" s="88">
        <f>IF(M1518="","",M1518+교과보정값!TX$17)</f>
        <v>-7.0000000000000007E-2</v>
      </c>
      <c r="O1518" s="89">
        <f>IF(P1518="","",P1518+교과보정값!TW$18)</f>
        <v>3.0000000000000002E-2</v>
      </c>
      <c r="P1518" s="89">
        <f>IFERROR(IF(INDEX(교과보정값!$TW:$TW,MATCH($B1518,교과보정값!$TV:$TV,0))="","",INDEX(교과보정값!$TW:$TW,MATCH($B1518,교과보정값!$TV:$TV,0))+IF(INDEX(교과보정값!$TY:$TY,MATCH($B1518,교과보정값!$TV:$TV,0))="인문",교과보정값!TW$10,교과보정값!TX$10)),"")</f>
        <v>-0.02</v>
      </c>
      <c r="Q1518" s="89">
        <f>IF(P1518="","",P1518+교과보정값!TX$18)</f>
        <v>-7.0000000000000007E-2</v>
      </c>
    </row>
    <row r="1519" spans="2:17">
      <c r="B1519" s="84" t="s">
        <v>2926</v>
      </c>
      <c r="C1519" s="85" t="str">
        <f>IF(D1519="","",D1519+교과보정값!TW$14)</f>
        <v/>
      </c>
      <c r="D1519" s="85" t="str">
        <f>IFERROR(IF(INDEX(교과보정값!$TW:$TW,MATCH($B1519,교과보정값!$TV:$TV,0))="","",INDEX(교과보정값!$TW:$TW,MATCH($B1519,교과보정값!$TV:$TV,0))+IF(INDEX(교과보정값!$TY:$TY,MATCH($B1519,교과보정값!$TV:$TV,0))="인문",교과보정값!TW$6,교과보정값!TX$6)),"")</f>
        <v/>
      </c>
      <c r="E1519" s="85" t="str">
        <f>IF(D1519="","",D1519+교과보정값!TX$14)</f>
        <v/>
      </c>
      <c r="F1519" s="86" t="str">
        <f>IF(G1519="","",G1519+교과보정값!TW$15)</f>
        <v/>
      </c>
      <c r="G1519" s="86" t="str">
        <f>IFERROR(IF(INDEX(교과보정값!$TW:$TW,MATCH($B1519,교과보정값!$TV:$TV,0))="","",INDEX(교과보정값!$TW:$TW,MATCH($B1519,교과보정값!$TV:$TV,0))+IF(INDEX(교과보정값!$TY:$TY,MATCH($B1519,교과보정값!$TV:$TV,0))="인문",교과보정값!TW$7,교과보정값!TX$7)),"")</f>
        <v/>
      </c>
      <c r="H1519" s="86" t="str">
        <f>IF(G1519="","",G1519+교과보정값!TX$15)</f>
        <v/>
      </c>
      <c r="I1519" s="87" t="str">
        <f>IF(J1519="","",J1519+교과보정값!TW$16)</f>
        <v/>
      </c>
      <c r="J1519" s="87" t="str">
        <f>IFERROR(IF(INDEX(교과보정값!$TW:$TW,MATCH($B1519,교과보정값!$TV:$TV,0))="","",INDEX(교과보정값!$TW:$TW,MATCH($B1519,교과보정값!$TV:$TV,0))+IF(INDEX(교과보정값!$TY:$TY,MATCH($B1519,교과보정값!$TV:$TV,0))="인문",교과보정값!TW$8,교과보정값!TX$8)),"")</f>
        <v/>
      </c>
      <c r="K1519" s="87" t="str">
        <f>IF(J1519="","",J1519+교과보정값!TX$16)</f>
        <v/>
      </c>
      <c r="L1519" s="88" t="str">
        <f>IF(M1519="","",M1519+교과보정값!TW$17)</f>
        <v/>
      </c>
      <c r="M1519" s="88" t="str">
        <f>IFERROR(IF(INDEX(교과보정값!$TW:$TW,MATCH($B1519,교과보정값!$TV:$TV,0))="","",INDEX(교과보정값!$TW:$TW,MATCH($B1519,교과보정값!$TV:$TV,0))+IF(INDEX(교과보정값!$TY:$TY,MATCH($B1519,교과보정값!$TV:$TV,0))="인문",교과보정값!TW$9,교과보정값!TX$9)),"")</f>
        <v/>
      </c>
      <c r="N1519" s="88" t="str">
        <f>IF(M1519="","",M1519+교과보정값!TX$17)</f>
        <v/>
      </c>
      <c r="O1519" s="89" t="str">
        <f>IF(P1519="","",P1519+교과보정값!TW$18)</f>
        <v/>
      </c>
      <c r="P1519" s="89" t="str">
        <f>IFERROR(IF(INDEX(교과보정값!$TW:$TW,MATCH($B1519,교과보정값!$TV:$TV,0))="","",INDEX(교과보정값!$TW:$TW,MATCH($B1519,교과보정값!$TV:$TV,0))+IF(INDEX(교과보정값!$TY:$TY,MATCH($B1519,교과보정값!$TV:$TV,0))="인문",교과보정값!TW$10,교과보정값!TX$10)),"")</f>
        <v/>
      </c>
      <c r="Q1519" s="89" t="str">
        <f>IF(P1519="","",P1519+교과보정값!TX$18)</f>
        <v/>
      </c>
    </row>
    <row r="1520" spans="2:17">
      <c r="B1520" s="84" t="s">
        <v>2927</v>
      </c>
      <c r="C1520" s="85">
        <f>IF(D1520="","",D1520+교과보정값!TW$14)</f>
        <v>7.0000000000000007E-2</v>
      </c>
      <c r="D1520" s="85">
        <f>IFERROR(IF(INDEX(교과보정값!$TW:$TW,MATCH($B1520,교과보정값!$TV:$TV,0))="","",INDEX(교과보정값!$TW:$TW,MATCH($B1520,교과보정값!$TV:$TV,0))+IF(INDEX(교과보정값!$TY:$TY,MATCH($B1520,교과보정값!$TV:$TV,0))="인문",교과보정값!TW$6,교과보정값!TX$6)),"")</f>
        <v>0.02</v>
      </c>
      <c r="E1520" s="85">
        <f>IF(D1520="","",D1520+교과보정값!TX$14)</f>
        <v>-3.0000000000000002E-2</v>
      </c>
      <c r="F1520" s="86">
        <f>IF(G1520="","",G1520+교과보정값!TW$15)</f>
        <v>7.0000000000000007E-2</v>
      </c>
      <c r="G1520" s="86">
        <f>IFERROR(IF(INDEX(교과보정값!$TW:$TW,MATCH($B1520,교과보정값!$TV:$TV,0))="","",INDEX(교과보정값!$TW:$TW,MATCH($B1520,교과보정값!$TV:$TV,0))+IF(INDEX(교과보정값!$TY:$TY,MATCH($B1520,교과보정값!$TV:$TV,0))="인문",교과보정값!TW$7,교과보정값!TX$7)),"")</f>
        <v>0.02</v>
      </c>
      <c r="H1520" s="86">
        <f>IF(G1520="","",G1520+교과보정값!TX$15)</f>
        <v>-3.0000000000000002E-2</v>
      </c>
      <c r="I1520" s="87">
        <f>IF(J1520="","",J1520+교과보정값!TW$16)</f>
        <v>7.0000000000000007E-2</v>
      </c>
      <c r="J1520" s="87">
        <f>IFERROR(IF(INDEX(교과보정값!$TW:$TW,MATCH($B1520,교과보정값!$TV:$TV,0))="","",INDEX(교과보정값!$TW:$TW,MATCH($B1520,교과보정값!$TV:$TV,0))+IF(INDEX(교과보정값!$TY:$TY,MATCH($B1520,교과보정값!$TV:$TV,0))="인문",교과보정값!TW$8,교과보정값!TX$8)),"")</f>
        <v>0.02</v>
      </c>
      <c r="K1520" s="87">
        <f>IF(J1520="","",J1520+교과보정값!TX$16)</f>
        <v>-3.0000000000000002E-2</v>
      </c>
      <c r="L1520" s="88">
        <f>IF(M1520="","",M1520+교과보정값!TW$17)</f>
        <v>7.0000000000000007E-2</v>
      </c>
      <c r="M1520" s="88">
        <f>IFERROR(IF(INDEX(교과보정값!$TW:$TW,MATCH($B1520,교과보정값!$TV:$TV,0))="","",INDEX(교과보정값!$TW:$TW,MATCH($B1520,교과보정값!$TV:$TV,0))+IF(INDEX(교과보정값!$TY:$TY,MATCH($B1520,교과보정값!$TV:$TV,0))="인문",교과보정값!TW$9,교과보정값!TX$9)),"")</f>
        <v>0.02</v>
      </c>
      <c r="N1520" s="88">
        <f>IF(M1520="","",M1520+교과보정값!TX$17)</f>
        <v>-3.0000000000000002E-2</v>
      </c>
      <c r="O1520" s="89">
        <f>IF(P1520="","",P1520+교과보정값!TW$18)</f>
        <v>7.0000000000000007E-2</v>
      </c>
      <c r="P1520" s="89">
        <f>IFERROR(IF(INDEX(교과보정값!$TW:$TW,MATCH($B1520,교과보정값!$TV:$TV,0))="","",INDEX(교과보정값!$TW:$TW,MATCH($B1520,교과보정값!$TV:$TV,0))+IF(INDEX(교과보정값!$TY:$TY,MATCH($B1520,교과보정값!$TV:$TV,0))="인문",교과보정값!TW$10,교과보정값!TX$10)),"")</f>
        <v>0.02</v>
      </c>
      <c r="Q1520" s="89">
        <f>IF(P1520="","",P1520+교과보정값!TX$18)</f>
        <v>-3.0000000000000002E-2</v>
      </c>
    </row>
    <row r="1521" spans="2:17">
      <c r="B1521" s="84" t="s">
        <v>2928</v>
      </c>
      <c r="C1521" s="85">
        <f>IF(D1521="","",D1521+교과보정값!TW$14)</f>
        <v>0</v>
      </c>
      <c r="D1521" s="85">
        <f>IFERROR(IF(INDEX(교과보정값!$TW:$TW,MATCH($B1521,교과보정값!$TV:$TV,0))="","",INDEX(교과보정값!$TW:$TW,MATCH($B1521,교과보정값!$TV:$TV,0))+IF(INDEX(교과보정값!$TY:$TY,MATCH($B1521,교과보정값!$TV:$TV,0))="인문",교과보정값!TW$6,교과보정값!TX$6)),"")</f>
        <v>-0.05</v>
      </c>
      <c r="E1521" s="85">
        <f>IF(D1521="","",D1521+교과보정값!TX$14)</f>
        <v>-0.1</v>
      </c>
      <c r="F1521" s="86">
        <f>IF(G1521="","",G1521+교과보정값!TW$15)</f>
        <v>0</v>
      </c>
      <c r="G1521" s="86">
        <f>IFERROR(IF(INDEX(교과보정값!$TW:$TW,MATCH($B1521,교과보정값!$TV:$TV,0))="","",INDEX(교과보정값!$TW:$TW,MATCH($B1521,교과보정값!$TV:$TV,0))+IF(INDEX(교과보정값!$TY:$TY,MATCH($B1521,교과보정값!$TV:$TV,0))="인문",교과보정값!TW$7,교과보정값!TX$7)),"")</f>
        <v>-0.05</v>
      </c>
      <c r="H1521" s="86">
        <f>IF(G1521="","",G1521+교과보정값!TX$15)</f>
        <v>-0.1</v>
      </c>
      <c r="I1521" s="87">
        <f>IF(J1521="","",J1521+교과보정값!TW$16)</f>
        <v>0</v>
      </c>
      <c r="J1521" s="87">
        <f>IFERROR(IF(INDEX(교과보정값!$TW:$TW,MATCH($B1521,교과보정값!$TV:$TV,0))="","",INDEX(교과보정값!$TW:$TW,MATCH($B1521,교과보정값!$TV:$TV,0))+IF(INDEX(교과보정값!$TY:$TY,MATCH($B1521,교과보정값!$TV:$TV,0))="인문",교과보정값!TW$8,교과보정값!TX$8)),"")</f>
        <v>-0.05</v>
      </c>
      <c r="K1521" s="87">
        <f>IF(J1521="","",J1521+교과보정값!TX$16)</f>
        <v>-0.1</v>
      </c>
      <c r="L1521" s="88">
        <f>IF(M1521="","",M1521+교과보정값!TW$17)</f>
        <v>0</v>
      </c>
      <c r="M1521" s="88">
        <f>IFERROR(IF(INDEX(교과보정값!$TW:$TW,MATCH($B1521,교과보정값!$TV:$TV,0))="","",INDEX(교과보정값!$TW:$TW,MATCH($B1521,교과보정값!$TV:$TV,0))+IF(INDEX(교과보정값!$TY:$TY,MATCH($B1521,교과보정값!$TV:$TV,0))="인문",교과보정값!TW$9,교과보정값!TX$9)),"")</f>
        <v>-0.05</v>
      </c>
      <c r="N1521" s="88">
        <f>IF(M1521="","",M1521+교과보정값!TX$17)</f>
        <v>-0.1</v>
      </c>
      <c r="O1521" s="89">
        <f>IF(P1521="","",P1521+교과보정값!TW$18)</f>
        <v>0</v>
      </c>
      <c r="P1521" s="89">
        <f>IFERROR(IF(INDEX(교과보정값!$TW:$TW,MATCH($B1521,교과보정값!$TV:$TV,0))="","",INDEX(교과보정값!$TW:$TW,MATCH($B1521,교과보정값!$TV:$TV,0))+IF(INDEX(교과보정값!$TY:$TY,MATCH($B1521,교과보정값!$TV:$TV,0))="인문",교과보정값!TW$10,교과보정값!TX$10)),"")</f>
        <v>-0.05</v>
      </c>
      <c r="Q1521" s="89">
        <f>IF(P1521="","",P1521+교과보정값!TX$18)</f>
        <v>-0.1</v>
      </c>
    </row>
    <row r="1522" spans="2:17">
      <c r="B1522" s="84" t="s">
        <v>2929</v>
      </c>
      <c r="C1522" s="85" t="str">
        <f>IF(D1522="","",D1522+교과보정값!TW$14)</f>
        <v/>
      </c>
      <c r="D1522" s="85" t="str">
        <f>IFERROR(IF(INDEX(교과보정값!$TW:$TW,MATCH($B1522,교과보정값!$TV:$TV,0))="","",INDEX(교과보정값!$TW:$TW,MATCH($B1522,교과보정값!$TV:$TV,0))+IF(INDEX(교과보정값!$TY:$TY,MATCH($B1522,교과보정값!$TV:$TV,0))="인문",교과보정값!TW$6,교과보정값!TX$6)),"")</f>
        <v/>
      </c>
      <c r="E1522" s="85" t="str">
        <f>IF(D1522="","",D1522+교과보정값!TX$14)</f>
        <v/>
      </c>
      <c r="F1522" s="86" t="str">
        <f>IF(G1522="","",G1522+교과보정값!TW$15)</f>
        <v/>
      </c>
      <c r="G1522" s="86" t="str">
        <f>IFERROR(IF(INDEX(교과보정값!$TW:$TW,MATCH($B1522,교과보정값!$TV:$TV,0))="","",INDEX(교과보정값!$TW:$TW,MATCH($B1522,교과보정값!$TV:$TV,0))+IF(INDEX(교과보정값!$TY:$TY,MATCH($B1522,교과보정값!$TV:$TV,0))="인문",교과보정값!TW$7,교과보정값!TX$7)),"")</f>
        <v/>
      </c>
      <c r="H1522" s="86" t="str">
        <f>IF(G1522="","",G1522+교과보정값!TX$15)</f>
        <v/>
      </c>
      <c r="I1522" s="87" t="str">
        <f>IF(J1522="","",J1522+교과보정값!TW$16)</f>
        <v/>
      </c>
      <c r="J1522" s="87" t="str">
        <f>IFERROR(IF(INDEX(교과보정값!$TW:$TW,MATCH($B1522,교과보정값!$TV:$TV,0))="","",INDEX(교과보정값!$TW:$TW,MATCH($B1522,교과보정값!$TV:$TV,0))+IF(INDEX(교과보정값!$TY:$TY,MATCH($B1522,교과보정값!$TV:$TV,0))="인문",교과보정값!TW$8,교과보정값!TX$8)),"")</f>
        <v/>
      </c>
      <c r="K1522" s="87" t="str">
        <f>IF(J1522="","",J1522+교과보정값!TX$16)</f>
        <v/>
      </c>
      <c r="L1522" s="88" t="str">
        <f>IF(M1522="","",M1522+교과보정값!TW$17)</f>
        <v/>
      </c>
      <c r="M1522" s="88" t="str">
        <f>IFERROR(IF(INDEX(교과보정값!$TW:$TW,MATCH($B1522,교과보정값!$TV:$TV,0))="","",INDEX(교과보정값!$TW:$TW,MATCH($B1522,교과보정값!$TV:$TV,0))+IF(INDEX(교과보정값!$TY:$TY,MATCH($B1522,교과보정값!$TV:$TV,0))="인문",교과보정값!TW$9,교과보정값!TX$9)),"")</f>
        <v/>
      </c>
      <c r="N1522" s="88" t="str">
        <f>IF(M1522="","",M1522+교과보정값!TX$17)</f>
        <v/>
      </c>
      <c r="O1522" s="89" t="str">
        <f>IF(P1522="","",P1522+교과보정값!TW$18)</f>
        <v/>
      </c>
      <c r="P1522" s="89" t="str">
        <f>IFERROR(IF(INDEX(교과보정값!$TW:$TW,MATCH($B1522,교과보정값!$TV:$TV,0))="","",INDEX(교과보정값!$TW:$TW,MATCH($B1522,교과보정값!$TV:$TV,0))+IF(INDEX(교과보정값!$TY:$TY,MATCH($B1522,교과보정값!$TV:$TV,0))="인문",교과보정값!TW$10,교과보정값!TX$10)),"")</f>
        <v/>
      </c>
      <c r="Q1522" s="89" t="str">
        <f>IF(P1522="","",P1522+교과보정값!TX$18)</f>
        <v/>
      </c>
    </row>
    <row r="1523" spans="2:17">
      <c r="B1523" s="84" t="s">
        <v>2930</v>
      </c>
      <c r="C1523" s="85">
        <f>IF(D1523="","",D1523+교과보정값!TW$14)</f>
        <v>0.1</v>
      </c>
      <c r="D1523" s="85">
        <f>IFERROR(IF(INDEX(교과보정값!$TW:$TW,MATCH($B1523,교과보정값!$TV:$TV,0))="","",INDEX(교과보정값!$TW:$TW,MATCH($B1523,교과보정값!$TV:$TV,0))+IF(INDEX(교과보정값!$TY:$TY,MATCH($B1523,교과보정값!$TV:$TV,0))="인문",교과보정값!TW$6,교과보정값!TX$6)),"")</f>
        <v>0.05</v>
      </c>
      <c r="E1523" s="85">
        <f>IF(D1523="","",D1523+교과보정값!TX$14)</f>
        <v>0</v>
      </c>
      <c r="F1523" s="86">
        <f>IF(G1523="","",G1523+교과보정값!TW$15)</f>
        <v>0.1</v>
      </c>
      <c r="G1523" s="86">
        <f>IFERROR(IF(INDEX(교과보정값!$TW:$TW,MATCH($B1523,교과보정값!$TV:$TV,0))="","",INDEX(교과보정값!$TW:$TW,MATCH($B1523,교과보정값!$TV:$TV,0))+IF(INDEX(교과보정값!$TY:$TY,MATCH($B1523,교과보정값!$TV:$TV,0))="인문",교과보정값!TW$7,교과보정값!TX$7)),"")</f>
        <v>0.05</v>
      </c>
      <c r="H1523" s="86">
        <f>IF(G1523="","",G1523+교과보정값!TX$15)</f>
        <v>0</v>
      </c>
      <c r="I1523" s="87">
        <f>IF(J1523="","",J1523+교과보정값!TW$16)</f>
        <v>0.1</v>
      </c>
      <c r="J1523" s="87">
        <f>IFERROR(IF(INDEX(교과보정값!$TW:$TW,MATCH($B1523,교과보정값!$TV:$TV,0))="","",INDEX(교과보정값!$TW:$TW,MATCH($B1523,교과보정값!$TV:$TV,0))+IF(INDEX(교과보정값!$TY:$TY,MATCH($B1523,교과보정값!$TV:$TV,0))="인문",교과보정값!TW$8,교과보정값!TX$8)),"")</f>
        <v>0.05</v>
      </c>
      <c r="K1523" s="87">
        <f>IF(J1523="","",J1523+교과보정값!TX$16)</f>
        <v>0</v>
      </c>
      <c r="L1523" s="88">
        <f>IF(M1523="","",M1523+교과보정값!TW$17)</f>
        <v>0.1</v>
      </c>
      <c r="M1523" s="88">
        <f>IFERROR(IF(INDEX(교과보정값!$TW:$TW,MATCH($B1523,교과보정값!$TV:$TV,0))="","",INDEX(교과보정값!$TW:$TW,MATCH($B1523,교과보정값!$TV:$TV,0))+IF(INDEX(교과보정값!$TY:$TY,MATCH($B1523,교과보정값!$TV:$TV,0))="인문",교과보정값!TW$9,교과보정값!TX$9)),"")</f>
        <v>0.05</v>
      </c>
      <c r="N1523" s="88">
        <f>IF(M1523="","",M1523+교과보정값!TX$17)</f>
        <v>0</v>
      </c>
      <c r="O1523" s="89">
        <f>IF(P1523="","",P1523+교과보정값!TW$18)</f>
        <v>0.1</v>
      </c>
      <c r="P1523" s="89">
        <f>IFERROR(IF(INDEX(교과보정값!$TW:$TW,MATCH($B1523,교과보정값!$TV:$TV,0))="","",INDEX(교과보정값!$TW:$TW,MATCH($B1523,교과보정값!$TV:$TV,0))+IF(INDEX(교과보정값!$TY:$TY,MATCH($B1523,교과보정값!$TV:$TV,0))="인문",교과보정값!TW$10,교과보정값!TX$10)),"")</f>
        <v>0.05</v>
      </c>
      <c r="Q1523" s="89">
        <f>IF(P1523="","",P1523+교과보정값!TX$18)</f>
        <v>0</v>
      </c>
    </row>
    <row r="1524" spans="2:17">
      <c r="B1524" s="84" t="s">
        <v>2931</v>
      </c>
      <c r="C1524" s="85" t="str">
        <f>IF(D1524="","",D1524+교과보정값!TW$14)</f>
        <v/>
      </c>
      <c r="D1524" s="85" t="str">
        <f>IFERROR(IF(INDEX(교과보정값!$TW:$TW,MATCH($B1524,교과보정값!$TV:$TV,0))="","",INDEX(교과보정값!$TW:$TW,MATCH($B1524,교과보정값!$TV:$TV,0))+IF(INDEX(교과보정값!$TY:$TY,MATCH($B1524,교과보정값!$TV:$TV,0))="인문",교과보정값!TW$6,교과보정값!TX$6)),"")</f>
        <v/>
      </c>
      <c r="E1524" s="85" t="str">
        <f>IF(D1524="","",D1524+교과보정값!TX$14)</f>
        <v/>
      </c>
      <c r="F1524" s="86" t="str">
        <f>IF(G1524="","",G1524+교과보정값!TW$15)</f>
        <v/>
      </c>
      <c r="G1524" s="86" t="str">
        <f>IFERROR(IF(INDEX(교과보정값!$TW:$TW,MATCH($B1524,교과보정값!$TV:$TV,0))="","",INDEX(교과보정값!$TW:$TW,MATCH($B1524,교과보정값!$TV:$TV,0))+IF(INDEX(교과보정값!$TY:$TY,MATCH($B1524,교과보정값!$TV:$TV,0))="인문",교과보정값!TW$7,교과보정값!TX$7)),"")</f>
        <v/>
      </c>
      <c r="H1524" s="86" t="str">
        <f>IF(G1524="","",G1524+교과보정값!TX$15)</f>
        <v/>
      </c>
      <c r="I1524" s="87" t="str">
        <f>IF(J1524="","",J1524+교과보정값!TW$16)</f>
        <v/>
      </c>
      <c r="J1524" s="87" t="str">
        <f>IFERROR(IF(INDEX(교과보정값!$TW:$TW,MATCH($B1524,교과보정값!$TV:$TV,0))="","",INDEX(교과보정값!$TW:$TW,MATCH($B1524,교과보정값!$TV:$TV,0))+IF(INDEX(교과보정값!$TY:$TY,MATCH($B1524,교과보정값!$TV:$TV,0))="인문",교과보정값!TW$8,교과보정값!TX$8)),"")</f>
        <v/>
      </c>
      <c r="K1524" s="87" t="str">
        <f>IF(J1524="","",J1524+교과보정값!TX$16)</f>
        <v/>
      </c>
      <c r="L1524" s="88" t="str">
        <f>IF(M1524="","",M1524+교과보정값!TW$17)</f>
        <v/>
      </c>
      <c r="M1524" s="88" t="str">
        <f>IFERROR(IF(INDEX(교과보정값!$TW:$TW,MATCH($B1524,교과보정값!$TV:$TV,0))="","",INDEX(교과보정값!$TW:$TW,MATCH($B1524,교과보정값!$TV:$TV,0))+IF(INDEX(교과보정값!$TY:$TY,MATCH($B1524,교과보정값!$TV:$TV,0))="인문",교과보정값!TW$9,교과보정값!TX$9)),"")</f>
        <v/>
      </c>
      <c r="N1524" s="88" t="str">
        <f>IF(M1524="","",M1524+교과보정값!TX$17)</f>
        <v/>
      </c>
      <c r="O1524" s="89" t="str">
        <f>IF(P1524="","",P1524+교과보정값!TW$18)</f>
        <v/>
      </c>
      <c r="P1524" s="89" t="str">
        <f>IFERROR(IF(INDEX(교과보정값!$TW:$TW,MATCH($B1524,교과보정값!$TV:$TV,0))="","",INDEX(교과보정값!$TW:$TW,MATCH($B1524,교과보정값!$TV:$TV,0))+IF(INDEX(교과보정값!$TY:$TY,MATCH($B1524,교과보정값!$TV:$TV,0))="인문",교과보정값!TW$10,교과보정값!TX$10)),"")</f>
        <v/>
      </c>
      <c r="Q1524" s="89" t="str">
        <f>IF(P1524="","",P1524+교과보정값!TX$18)</f>
        <v/>
      </c>
    </row>
    <row r="1525" spans="2:17">
      <c r="B1525" s="84" t="s">
        <v>2932</v>
      </c>
      <c r="C1525" s="85" t="str">
        <f>IF(D1525="","",D1525+교과보정값!TW$14)</f>
        <v/>
      </c>
      <c r="D1525" s="85" t="str">
        <f>IFERROR(IF(INDEX(교과보정값!$TW:$TW,MATCH($B1525,교과보정값!$TV:$TV,0))="","",INDEX(교과보정값!$TW:$TW,MATCH($B1525,교과보정값!$TV:$TV,0))+IF(INDEX(교과보정값!$TY:$TY,MATCH($B1525,교과보정값!$TV:$TV,0))="인문",교과보정값!TW$6,교과보정값!TX$6)),"")</f>
        <v/>
      </c>
      <c r="E1525" s="85" t="str">
        <f>IF(D1525="","",D1525+교과보정값!TX$14)</f>
        <v/>
      </c>
      <c r="F1525" s="86" t="str">
        <f>IF(G1525="","",G1525+교과보정값!TW$15)</f>
        <v/>
      </c>
      <c r="G1525" s="86" t="str">
        <f>IFERROR(IF(INDEX(교과보정값!$TW:$TW,MATCH($B1525,교과보정값!$TV:$TV,0))="","",INDEX(교과보정값!$TW:$TW,MATCH($B1525,교과보정값!$TV:$TV,0))+IF(INDEX(교과보정값!$TY:$TY,MATCH($B1525,교과보정값!$TV:$TV,0))="인문",교과보정값!TW$7,교과보정값!TX$7)),"")</f>
        <v/>
      </c>
      <c r="H1525" s="86" t="str">
        <f>IF(G1525="","",G1525+교과보정값!TX$15)</f>
        <v/>
      </c>
      <c r="I1525" s="87" t="str">
        <f>IF(J1525="","",J1525+교과보정값!TW$16)</f>
        <v/>
      </c>
      <c r="J1525" s="87" t="str">
        <f>IFERROR(IF(INDEX(교과보정값!$TW:$TW,MATCH($B1525,교과보정값!$TV:$TV,0))="","",INDEX(교과보정값!$TW:$TW,MATCH($B1525,교과보정값!$TV:$TV,0))+IF(INDEX(교과보정값!$TY:$TY,MATCH($B1525,교과보정값!$TV:$TV,0))="인문",교과보정값!TW$8,교과보정값!TX$8)),"")</f>
        <v/>
      </c>
      <c r="K1525" s="87" t="str">
        <f>IF(J1525="","",J1525+교과보정값!TX$16)</f>
        <v/>
      </c>
      <c r="L1525" s="88" t="str">
        <f>IF(M1525="","",M1525+교과보정값!TW$17)</f>
        <v/>
      </c>
      <c r="M1525" s="88" t="str">
        <f>IFERROR(IF(INDEX(교과보정값!$TW:$TW,MATCH($B1525,교과보정값!$TV:$TV,0))="","",INDEX(교과보정값!$TW:$TW,MATCH($B1525,교과보정값!$TV:$TV,0))+IF(INDEX(교과보정값!$TY:$TY,MATCH($B1525,교과보정값!$TV:$TV,0))="인문",교과보정값!TW$9,교과보정값!TX$9)),"")</f>
        <v/>
      </c>
      <c r="N1525" s="88" t="str">
        <f>IF(M1525="","",M1525+교과보정값!TX$17)</f>
        <v/>
      </c>
      <c r="O1525" s="89" t="str">
        <f>IF(P1525="","",P1525+교과보정값!TW$18)</f>
        <v/>
      </c>
      <c r="P1525" s="89" t="str">
        <f>IFERROR(IF(INDEX(교과보정값!$TW:$TW,MATCH($B1525,교과보정값!$TV:$TV,0))="","",INDEX(교과보정값!$TW:$TW,MATCH($B1525,교과보정값!$TV:$TV,0))+IF(INDEX(교과보정값!$TY:$TY,MATCH($B1525,교과보정값!$TV:$TV,0))="인문",교과보정값!TW$10,교과보정값!TX$10)),"")</f>
        <v/>
      </c>
      <c r="Q1525" s="89" t="str">
        <f>IF(P1525="","",P1525+교과보정값!TX$18)</f>
        <v/>
      </c>
    </row>
    <row r="1526" spans="2:17">
      <c r="B1526" s="84" t="s">
        <v>2933</v>
      </c>
      <c r="C1526" s="85" t="str">
        <f>IF(D1526="","",D1526+교과보정값!TW$14)</f>
        <v/>
      </c>
      <c r="D1526" s="85" t="str">
        <f>IFERROR(IF(INDEX(교과보정값!$TW:$TW,MATCH($B1526,교과보정값!$TV:$TV,0))="","",INDEX(교과보정값!$TW:$TW,MATCH($B1526,교과보정값!$TV:$TV,0))+IF(INDEX(교과보정값!$TY:$TY,MATCH($B1526,교과보정값!$TV:$TV,0))="인문",교과보정값!TW$6,교과보정값!TX$6)),"")</f>
        <v/>
      </c>
      <c r="E1526" s="85" t="str">
        <f>IF(D1526="","",D1526+교과보정값!TX$14)</f>
        <v/>
      </c>
      <c r="F1526" s="86" t="str">
        <f>IF(G1526="","",G1526+교과보정값!TW$15)</f>
        <v/>
      </c>
      <c r="G1526" s="86" t="str">
        <f>IFERROR(IF(INDEX(교과보정값!$TW:$TW,MATCH($B1526,교과보정값!$TV:$TV,0))="","",INDEX(교과보정값!$TW:$TW,MATCH($B1526,교과보정값!$TV:$TV,0))+IF(INDEX(교과보정값!$TY:$TY,MATCH($B1526,교과보정값!$TV:$TV,0))="인문",교과보정값!TW$7,교과보정값!TX$7)),"")</f>
        <v/>
      </c>
      <c r="H1526" s="86" t="str">
        <f>IF(G1526="","",G1526+교과보정값!TX$15)</f>
        <v/>
      </c>
      <c r="I1526" s="87" t="str">
        <f>IF(J1526="","",J1526+교과보정값!TW$16)</f>
        <v/>
      </c>
      <c r="J1526" s="87" t="str">
        <f>IFERROR(IF(INDEX(교과보정값!$TW:$TW,MATCH($B1526,교과보정값!$TV:$TV,0))="","",INDEX(교과보정값!$TW:$TW,MATCH($B1526,교과보정값!$TV:$TV,0))+IF(INDEX(교과보정값!$TY:$TY,MATCH($B1526,교과보정값!$TV:$TV,0))="인문",교과보정값!TW$8,교과보정값!TX$8)),"")</f>
        <v/>
      </c>
      <c r="K1526" s="87" t="str">
        <f>IF(J1526="","",J1526+교과보정값!TX$16)</f>
        <v/>
      </c>
      <c r="L1526" s="88" t="str">
        <f>IF(M1526="","",M1526+교과보정값!TW$17)</f>
        <v/>
      </c>
      <c r="M1526" s="88" t="str">
        <f>IFERROR(IF(INDEX(교과보정값!$TW:$TW,MATCH($B1526,교과보정값!$TV:$TV,0))="","",INDEX(교과보정값!$TW:$TW,MATCH($B1526,교과보정값!$TV:$TV,0))+IF(INDEX(교과보정값!$TY:$TY,MATCH($B1526,교과보정값!$TV:$TV,0))="인문",교과보정값!TW$9,교과보정값!TX$9)),"")</f>
        <v/>
      </c>
      <c r="N1526" s="88" t="str">
        <f>IF(M1526="","",M1526+교과보정값!TX$17)</f>
        <v/>
      </c>
      <c r="O1526" s="89" t="str">
        <f>IF(P1526="","",P1526+교과보정값!TW$18)</f>
        <v/>
      </c>
      <c r="P1526" s="89" t="str">
        <f>IFERROR(IF(INDEX(교과보정값!$TW:$TW,MATCH($B1526,교과보정값!$TV:$TV,0))="","",INDEX(교과보정값!$TW:$TW,MATCH($B1526,교과보정값!$TV:$TV,0))+IF(INDEX(교과보정값!$TY:$TY,MATCH($B1526,교과보정값!$TV:$TV,0))="인문",교과보정값!TW$10,교과보정값!TX$10)),"")</f>
        <v/>
      </c>
      <c r="Q1526" s="89" t="str">
        <f>IF(P1526="","",P1526+교과보정값!TX$18)</f>
        <v/>
      </c>
    </row>
    <row r="1527" spans="2:17">
      <c r="B1527" s="84" t="s">
        <v>2934</v>
      </c>
      <c r="C1527" s="85" t="str">
        <f>IF(D1527="","",D1527+교과보정값!TW$14)</f>
        <v/>
      </c>
      <c r="D1527" s="85" t="str">
        <f>IFERROR(IF(INDEX(교과보정값!$TW:$TW,MATCH($B1527,교과보정값!$TV:$TV,0))="","",INDEX(교과보정값!$TW:$TW,MATCH($B1527,교과보정값!$TV:$TV,0))+IF(INDEX(교과보정값!$TY:$TY,MATCH($B1527,교과보정값!$TV:$TV,0))="인문",교과보정값!TW$6,교과보정값!TX$6)),"")</f>
        <v/>
      </c>
      <c r="E1527" s="85" t="str">
        <f>IF(D1527="","",D1527+교과보정값!TX$14)</f>
        <v/>
      </c>
      <c r="F1527" s="86" t="str">
        <f>IF(G1527="","",G1527+교과보정값!TW$15)</f>
        <v/>
      </c>
      <c r="G1527" s="86" t="str">
        <f>IFERROR(IF(INDEX(교과보정값!$TW:$TW,MATCH($B1527,교과보정값!$TV:$TV,0))="","",INDEX(교과보정값!$TW:$TW,MATCH($B1527,교과보정값!$TV:$TV,0))+IF(INDEX(교과보정값!$TY:$TY,MATCH($B1527,교과보정값!$TV:$TV,0))="인문",교과보정값!TW$7,교과보정값!TX$7)),"")</f>
        <v/>
      </c>
      <c r="H1527" s="86" t="str">
        <f>IF(G1527="","",G1527+교과보정값!TX$15)</f>
        <v/>
      </c>
      <c r="I1527" s="87" t="str">
        <f>IF(J1527="","",J1527+교과보정값!TW$16)</f>
        <v/>
      </c>
      <c r="J1527" s="87" t="str">
        <f>IFERROR(IF(INDEX(교과보정값!$TW:$TW,MATCH($B1527,교과보정값!$TV:$TV,0))="","",INDEX(교과보정값!$TW:$TW,MATCH($B1527,교과보정값!$TV:$TV,0))+IF(INDEX(교과보정값!$TY:$TY,MATCH($B1527,교과보정값!$TV:$TV,0))="인문",교과보정값!TW$8,교과보정값!TX$8)),"")</f>
        <v/>
      </c>
      <c r="K1527" s="87" t="str">
        <f>IF(J1527="","",J1527+교과보정값!TX$16)</f>
        <v/>
      </c>
      <c r="L1527" s="88" t="str">
        <f>IF(M1527="","",M1527+교과보정값!TW$17)</f>
        <v/>
      </c>
      <c r="M1527" s="88" t="str">
        <f>IFERROR(IF(INDEX(교과보정값!$TW:$TW,MATCH($B1527,교과보정값!$TV:$TV,0))="","",INDEX(교과보정값!$TW:$TW,MATCH($B1527,교과보정값!$TV:$TV,0))+IF(INDEX(교과보정값!$TY:$TY,MATCH($B1527,교과보정값!$TV:$TV,0))="인문",교과보정값!TW$9,교과보정값!TX$9)),"")</f>
        <v/>
      </c>
      <c r="N1527" s="88" t="str">
        <f>IF(M1527="","",M1527+교과보정값!TX$17)</f>
        <v/>
      </c>
      <c r="O1527" s="89" t="str">
        <f>IF(P1527="","",P1527+교과보정값!TW$18)</f>
        <v/>
      </c>
      <c r="P1527" s="89" t="str">
        <f>IFERROR(IF(INDEX(교과보정값!$TW:$TW,MATCH($B1527,교과보정값!$TV:$TV,0))="","",INDEX(교과보정값!$TW:$TW,MATCH($B1527,교과보정값!$TV:$TV,0))+IF(INDEX(교과보정값!$TY:$TY,MATCH($B1527,교과보정값!$TV:$TV,0))="인문",교과보정값!TW$10,교과보정값!TX$10)),"")</f>
        <v/>
      </c>
      <c r="Q1527" s="89" t="str">
        <f>IF(P1527="","",P1527+교과보정값!TX$18)</f>
        <v/>
      </c>
    </row>
    <row r="1529" spans="2:17">
      <c r="B1529" s="159" t="s">
        <v>2935</v>
      </c>
      <c r="C1529" s="154"/>
      <c r="D1529" s="154"/>
      <c r="E1529" s="154"/>
      <c r="F1529" s="154"/>
      <c r="G1529" s="154"/>
      <c r="H1529" s="154"/>
      <c r="I1529" s="154"/>
      <c r="J1529" s="154"/>
      <c r="K1529" s="154"/>
      <c r="L1529" s="154"/>
      <c r="M1529" s="154"/>
      <c r="N1529" s="154"/>
      <c r="O1529" s="154"/>
      <c r="P1529" s="154"/>
      <c r="Q1529" s="155"/>
    </row>
    <row r="1530" spans="2:17">
      <c r="B1530" s="78"/>
      <c r="C1530" s="163" t="s">
        <v>1862</v>
      </c>
      <c r="D1530" s="154"/>
      <c r="E1530" s="155"/>
      <c r="F1530" s="161" t="s">
        <v>1863</v>
      </c>
      <c r="G1530" s="154"/>
      <c r="H1530" s="155"/>
      <c r="I1530" s="162" t="s">
        <v>1864</v>
      </c>
      <c r="J1530" s="154"/>
      <c r="K1530" s="155"/>
      <c r="L1530" s="156" t="s">
        <v>1865</v>
      </c>
      <c r="M1530" s="154"/>
      <c r="N1530" s="155"/>
      <c r="O1530" s="157" t="s">
        <v>1866</v>
      </c>
      <c r="P1530" s="154"/>
      <c r="Q1530" s="155"/>
    </row>
    <row r="1531" spans="2:17">
      <c r="B1531" s="78" t="s">
        <v>1869</v>
      </c>
      <c r="C1531" s="79" t="s">
        <v>19</v>
      </c>
      <c r="D1531" s="79" t="s">
        <v>20</v>
      </c>
      <c r="E1531" s="79" t="s">
        <v>21</v>
      </c>
      <c r="F1531" s="80" t="s">
        <v>19</v>
      </c>
      <c r="G1531" s="80" t="s">
        <v>20</v>
      </c>
      <c r="H1531" s="80" t="s">
        <v>21</v>
      </c>
      <c r="I1531" s="81" t="s">
        <v>19</v>
      </c>
      <c r="J1531" s="81" t="s">
        <v>20</v>
      </c>
      <c r="K1531" s="81" t="s">
        <v>21</v>
      </c>
      <c r="L1531" s="82" t="s">
        <v>19</v>
      </c>
      <c r="M1531" s="82" t="s">
        <v>20</v>
      </c>
      <c r="N1531" s="82" t="s">
        <v>21</v>
      </c>
      <c r="O1531" s="83" t="s">
        <v>19</v>
      </c>
      <c r="P1531" s="83" t="s">
        <v>20</v>
      </c>
      <c r="Q1531" s="83" t="s">
        <v>21</v>
      </c>
    </row>
    <row r="1532" spans="2:17">
      <c r="B1532" s="84" t="s">
        <v>2936</v>
      </c>
      <c r="C1532" s="85">
        <f>IF(D1532="","",D1532+교과보정값!UB$14)</f>
        <v>3.0000000000000002E-2</v>
      </c>
      <c r="D1532" s="85">
        <f>IFERROR(IF(INDEX(교과보정값!$UB:$UB,MATCH($B1532,교과보정값!$UA:$UA,0))="","",INDEX(교과보정값!$UB:$UB,MATCH($B1532,교과보정값!$UA:$UA,0))+IF(INDEX(교과보정값!$UD:$UD,MATCH($B1532,교과보정값!$UA:$UA,0))="인문",교과보정값!UB$6,교과보정값!UC$6)),"")</f>
        <v>-0.02</v>
      </c>
      <c r="E1532" s="85">
        <f>IF(D1532="","",D1532+교과보정값!UC$14)</f>
        <v>-7.0000000000000007E-2</v>
      </c>
      <c r="F1532" s="86">
        <f>IF(G1532="","",G1532+교과보정값!UB$15)</f>
        <v>3.0000000000000002E-2</v>
      </c>
      <c r="G1532" s="86">
        <f>IFERROR(IF(INDEX(교과보정값!$UB:$UB,MATCH($B1532,교과보정값!$UA:$UA,0))="","",INDEX(교과보정값!$UB:$UB,MATCH($B1532,교과보정값!$UA:$UA,0))+IF(INDEX(교과보정값!$UD:$UD,MATCH($B1532,교과보정값!$UA:$UA,0))="인문",교과보정값!UB$7,교과보정값!UC$7)),"")</f>
        <v>-0.02</v>
      </c>
      <c r="H1532" s="86">
        <f>IF(G1532="","",G1532+교과보정값!UC$15)</f>
        <v>-7.0000000000000007E-2</v>
      </c>
      <c r="I1532" s="87">
        <f>IF(J1532="","",J1532+교과보정값!UB$16)</f>
        <v>3.0000000000000002E-2</v>
      </c>
      <c r="J1532" s="87">
        <f>IFERROR(IF(INDEX(교과보정값!$UB:$UB,MATCH($B1532,교과보정값!$UA:$UA,0))="","",INDEX(교과보정값!$UB:$UB,MATCH($B1532,교과보정값!$UA:$UA,0))+IF(INDEX(교과보정값!$UD:$UD,MATCH($B1532,교과보정값!$UA:$UA,0))="인문",교과보정값!UB$8,교과보정값!UC$8)),"")</f>
        <v>-0.02</v>
      </c>
      <c r="K1532" s="87">
        <f>IF(J1532="","",J1532+교과보정값!UC$16)</f>
        <v>-7.0000000000000007E-2</v>
      </c>
      <c r="L1532" s="88">
        <f>IF(M1532="","",M1532+교과보정값!UB$17)</f>
        <v>3.0000000000000002E-2</v>
      </c>
      <c r="M1532" s="88">
        <f>IFERROR(IF(INDEX(교과보정값!$UB:$UB,MATCH($B1532,교과보정값!$UA:$UA,0))="","",INDEX(교과보정값!$UB:$UB,MATCH($B1532,교과보정값!$UA:$UA,0))+IF(INDEX(교과보정값!$UD:$UD,MATCH($B1532,교과보정값!$UA:$UA,0))="인문",교과보정값!UB$9,교과보정값!UC$9)),"")</f>
        <v>-0.02</v>
      </c>
      <c r="N1532" s="88">
        <f>IF(M1532="","",M1532+교과보정값!UC$17)</f>
        <v>-7.0000000000000007E-2</v>
      </c>
      <c r="O1532" s="89">
        <f>IF(P1532="","",P1532+교과보정값!UB$18)</f>
        <v>3.0000000000000002E-2</v>
      </c>
      <c r="P1532" s="89">
        <f>IFERROR(IF(INDEX(교과보정값!$UB:$UB,MATCH($B1532,교과보정값!$UA:$UA,0))="","",INDEX(교과보정값!$UB:$UB,MATCH($B1532,교과보정값!$UA:$UA,0))+IF(INDEX(교과보정값!$UD:$UD,MATCH($B1532,교과보정값!$UA:$UA,0))="인문",교과보정값!UB$10,교과보정값!UC$10)),"")</f>
        <v>-0.02</v>
      </c>
      <c r="Q1532" s="89">
        <f>IF(P1532="","",P1532+교과보정값!UC$18)</f>
        <v>-7.0000000000000007E-2</v>
      </c>
    </row>
    <row r="1533" spans="2:17">
      <c r="B1533" s="84" t="s">
        <v>2937</v>
      </c>
      <c r="C1533" s="85" t="str">
        <f>IF(D1533="","",D1533+교과보정값!UB$14)</f>
        <v/>
      </c>
      <c r="D1533" s="85" t="str">
        <f>IFERROR(IF(INDEX(교과보정값!$UB:$UB,MATCH($B1533,교과보정값!$UA:$UA,0))="","",INDEX(교과보정값!$UB:$UB,MATCH($B1533,교과보정값!$UA:$UA,0))+IF(INDEX(교과보정값!$UD:$UD,MATCH($B1533,교과보정값!$UA:$UA,0))="인문",교과보정값!UB$6,교과보정값!UC$6)),"")</f>
        <v/>
      </c>
      <c r="E1533" s="85" t="str">
        <f>IF(D1533="","",D1533+교과보정값!UC$14)</f>
        <v/>
      </c>
      <c r="F1533" s="86" t="str">
        <f>IF(G1533="","",G1533+교과보정값!UB$15)</f>
        <v/>
      </c>
      <c r="G1533" s="86" t="str">
        <f>IFERROR(IF(INDEX(교과보정값!$UB:$UB,MATCH($B1533,교과보정값!$UA:$UA,0))="","",INDEX(교과보정값!$UB:$UB,MATCH($B1533,교과보정값!$UA:$UA,0))+IF(INDEX(교과보정값!$UD:$UD,MATCH($B1533,교과보정값!$UA:$UA,0))="인문",교과보정값!UB$7,교과보정값!UC$7)),"")</f>
        <v/>
      </c>
      <c r="H1533" s="86" t="str">
        <f>IF(G1533="","",G1533+교과보정값!UC$15)</f>
        <v/>
      </c>
      <c r="I1533" s="87" t="str">
        <f>IF(J1533="","",J1533+교과보정값!UB$16)</f>
        <v/>
      </c>
      <c r="J1533" s="87" t="str">
        <f>IFERROR(IF(INDEX(교과보정값!$UB:$UB,MATCH($B1533,교과보정값!$UA:$UA,0))="","",INDEX(교과보정값!$UB:$UB,MATCH($B1533,교과보정값!$UA:$UA,0))+IF(INDEX(교과보정값!$UD:$UD,MATCH($B1533,교과보정값!$UA:$UA,0))="인문",교과보정값!UB$8,교과보정값!UC$8)),"")</f>
        <v/>
      </c>
      <c r="K1533" s="87" t="str">
        <f>IF(J1533="","",J1533+교과보정값!UC$16)</f>
        <v/>
      </c>
      <c r="L1533" s="88" t="str">
        <f>IF(M1533="","",M1533+교과보정값!UB$17)</f>
        <v/>
      </c>
      <c r="M1533" s="88" t="str">
        <f>IFERROR(IF(INDEX(교과보정값!$UB:$UB,MATCH($B1533,교과보정값!$UA:$UA,0))="","",INDEX(교과보정값!$UB:$UB,MATCH($B1533,교과보정값!$UA:$UA,0))+IF(INDEX(교과보정값!$UD:$UD,MATCH($B1533,교과보정값!$UA:$UA,0))="인문",교과보정값!UB$9,교과보정값!UC$9)),"")</f>
        <v/>
      </c>
      <c r="N1533" s="88" t="str">
        <f>IF(M1533="","",M1533+교과보정값!UC$17)</f>
        <v/>
      </c>
      <c r="O1533" s="89" t="str">
        <f>IF(P1533="","",P1533+교과보정값!UB$18)</f>
        <v/>
      </c>
      <c r="P1533" s="89" t="str">
        <f>IFERROR(IF(INDEX(교과보정값!$UB:$UB,MATCH($B1533,교과보정값!$UA:$UA,0))="","",INDEX(교과보정값!$UB:$UB,MATCH($B1533,교과보정값!$UA:$UA,0))+IF(INDEX(교과보정값!$UD:$UD,MATCH($B1533,교과보정값!$UA:$UA,0))="인문",교과보정값!UB$10,교과보정값!UC$10)),"")</f>
        <v/>
      </c>
      <c r="Q1533" s="89" t="str">
        <f>IF(P1533="","",P1533+교과보정값!UC$18)</f>
        <v/>
      </c>
    </row>
    <row r="1534" spans="2:17">
      <c r="B1534" s="84" t="s">
        <v>2938</v>
      </c>
      <c r="C1534" s="85">
        <f>IF(D1534="","",D1534+교과보정값!UB$14)</f>
        <v>7.0000000000000007E-2</v>
      </c>
      <c r="D1534" s="85">
        <f>IFERROR(IF(INDEX(교과보정값!$UB:$UB,MATCH($B1534,교과보정값!$UA:$UA,0))="","",INDEX(교과보정값!$UB:$UB,MATCH($B1534,교과보정값!$UA:$UA,0))+IF(INDEX(교과보정값!$UD:$UD,MATCH($B1534,교과보정값!$UA:$UA,0))="인문",교과보정값!UB$6,교과보정값!UC$6)),"")</f>
        <v>0.02</v>
      </c>
      <c r="E1534" s="85">
        <f>IF(D1534="","",D1534+교과보정값!UC$14)</f>
        <v>-3.0000000000000002E-2</v>
      </c>
      <c r="F1534" s="86">
        <f>IF(G1534="","",G1534+교과보정값!UB$15)</f>
        <v>7.0000000000000007E-2</v>
      </c>
      <c r="G1534" s="86">
        <f>IFERROR(IF(INDEX(교과보정값!$UB:$UB,MATCH($B1534,교과보정값!$UA:$UA,0))="","",INDEX(교과보정값!$UB:$UB,MATCH($B1534,교과보정값!$UA:$UA,0))+IF(INDEX(교과보정값!$UD:$UD,MATCH($B1534,교과보정값!$UA:$UA,0))="인문",교과보정값!UB$7,교과보정값!UC$7)),"")</f>
        <v>0.02</v>
      </c>
      <c r="H1534" s="86">
        <f>IF(G1534="","",G1534+교과보정값!UC$15)</f>
        <v>-3.0000000000000002E-2</v>
      </c>
      <c r="I1534" s="87">
        <f>IF(J1534="","",J1534+교과보정값!UB$16)</f>
        <v>7.0000000000000007E-2</v>
      </c>
      <c r="J1534" s="87">
        <f>IFERROR(IF(INDEX(교과보정값!$UB:$UB,MATCH($B1534,교과보정값!$UA:$UA,0))="","",INDEX(교과보정값!$UB:$UB,MATCH($B1534,교과보정값!$UA:$UA,0))+IF(INDEX(교과보정값!$UD:$UD,MATCH($B1534,교과보정값!$UA:$UA,0))="인문",교과보정값!UB$8,교과보정값!UC$8)),"")</f>
        <v>0.02</v>
      </c>
      <c r="K1534" s="87">
        <f>IF(J1534="","",J1534+교과보정값!UC$16)</f>
        <v>-3.0000000000000002E-2</v>
      </c>
      <c r="L1534" s="88">
        <f>IF(M1534="","",M1534+교과보정값!UB$17)</f>
        <v>7.0000000000000007E-2</v>
      </c>
      <c r="M1534" s="88">
        <f>IFERROR(IF(INDEX(교과보정값!$UB:$UB,MATCH($B1534,교과보정값!$UA:$UA,0))="","",INDEX(교과보정값!$UB:$UB,MATCH($B1534,교과보정값!$UA:$UA,0))+IF(INDEX(교과보정값!$UD:$UD,MATCH($B1534,교과보정값!$UA:$UA,0))="인문",교과보정값!UB$9,교과보정값!UC$9)),"")</f>
        <v>0.02</v>
      </c>
      <c r="N1534" s="88">
        <f>IF(M1534="","",M1534+교과보정값!UC$17)</f>
        <v>-3.0000000000000002E-2</v>
      </c>
      <c r="O1534" s="89">
        <f>IF(P1534="","",P1534+교과보정값!UB$18)</f>
        <v>7.0000000000000007E-2</v>
      </c>
      <c r="P1534" s="89">
        <f>IFERROR(IF(INDEX(교과보정값!$UB:$UB,MATCH($B1534,교과보정값!$UA:$UA,0))="","",INDEX(교과보정값!$UB:$UB,MATCH($B1534,교과보정값!$UA:$UA,0))+IF(INDEX(교과보정값!$UD:$UD,MATCH($B1534,교과보정값!$UA:$UA,0))="인문",교과보정값!UB$10,교과보정값!UC$10)),"")</f>
        <v>0.02</v>
      </c>
      <c r="Q1534" s="89">
        <f>IF(P1534="","",P1534+교과보정값!UC$18)</f>
        <v>-3.0000000000000002E-2</v>
      </c>
    </row>
    <row r="1535" spans="2:17">
      <c r="B1535" s="84" t="s">
        <v>2939</v>
      </c>
      <c r="C1535" s="85">
        <f>IF(D1535="","",D1535+교과보정값!UB$14)</f>
        <v>0</v>
      </c>
      <c r="D1535" s="85">
        <f>IFERROR(IF(INDEX(교과보정값!$UB:$UB,MATCH($B1535,교과보정값!$UA:$UA,0))="","",INDEX(교과보정값!$UB:$UB,MATCH($B1535,교과보정값!$UA:$UA,0))+IF(INDEX(교과보정값!$UD:$UD,MATCH($B1535,교과보정값!$UA:$UA,0))="인문",교과보정값!UB$6,교과보정값!UC$6)),"")</f>
        <v>-0.05</v>
      </c>
      <c r="E1535" s="85">
        <f>IF(D1535="","",D1535+교과보정값!UC$14)</f>
        <v>-0.1</v>
      </c>
      <c r="F1535" s="86">
        <f>IF(G1535="","",G1535+교과보정값!UB$15)</f>
        <v>0</v>
      </c>
      <c r="G1535" s="86">
        <f>IFERROR(IF(INDEX(교과보정값!$UB:$UB,MATCH($B1535,교과보정값!$UA:$UA,0))="","",INDEX(교과보정값!$UB:$UB,MATCH($B1535,교과보정값!$UA:$UA,0))+IF(INDEX(교과보정값!$UD:$UD,MATCH($B1535,교과보정값!$UA:$UA,0))="인문",교과보정값!UB$7,교과보정값!UC$7)),"")</f>
        <v>-0.05</v>
      </c>
      <c r="H1535" s="86">
        <f>IF(G1535="","",G1535+교과보정값!UC$15)</f>
        <v>-0.1</v>
      </c>
      <c r="I1535" s="87">
        <f>IF(J1535="","",J1535+교과보정값!UB$16)</f>
        <v>0</v>
      </c>
      <c r="J1535" s="87">
        <f>IFERROR(IF(INDEX(교과보정값!$UB:$UB,MATCH($B1535,교과보정값!$UA:$UA,0))="","",INDEX(교과보정값!$UB:$UB,MATCH($B1535,교과보정값!$UA:$UA,0))+IF(INDEX(교과보정값!$UD:$UD,MATCH($B1535,교과보정값!$UA:$UA,0))="인문",교과보정값!UB$8,교과보정값!UC$8)),"")</f>
        <v>-0.05</v>
      </c>
      <c r="K1535" s="87">
        <f>IF(J1535="","",J1535+교과보정값!UC$16)</f>
        <v>-0.1</v>
      </c>
      <c r="L1535" s="88">
        <f>IF(M1535="","",M1535+교과보정값!UB$17)</f>
        <v>0</v>
      </c>
      <c r="M1535" s="88">
        <f>IFERROR(IF(INDEX(교과보정값!$UB:$UB,MATCH($B1535,교과보정값!$UA:$UA,0))="","",INDEX(교과보정값!$UB:$UB,MATCH($B1535,교과보정값!$UA:$UA,0))+IF(INDEX(교과보정값!$UD:$UD,MATCH($B1535,교과보정값!$UA:$UA,0))="인문",교과보정값!UB$9,교과보정값!UC$9)),"")</f>
        <v>-0.05</v>
      </c>
      <c r="N1535" s="88">
        <f>IF(M1535="","",M1535+교과보정값!UC$17)</f>
        <v>-0.1</v>
      </c>
      <c r="O1535" s="89">
        <f>IF(P1535="","",P1535+교과보정값!UB$18)</f>
        <v>0</v>
      </c>
      <c r="P1535" s="89">
        <f>IFERROR(IF(INDEX(교과보정값!$UB:$UB,MATCH($B1535,교과보정값!$UA:$UA,0))="","",INDEX(교과보정값!$UB:$UB,MATCH($B1535,교과보정값!$UA:$UA,0))+IF(INDEX(교과보정값!$UD:$UD,MATCH($B1535,교과보정값!$UA:$UA,0))="인문",교과보정값!UB$10,교과보정값!UC$10)),"")</f>
        <v>-0.05</v>
      </c>
      <c r="Q1535" s="89">
        <f>IF(P1535="","",P1535+교과보정값!UC$18)</f>
        <v>-0.1</v>
      </c>
    </row>
    <row r="1536" spans="2:17">
      <c r="B1536" s="84" t="s">
        <v>2940</v>
      </c>
      <c r="C1536" s="85" t="str">
        <f>IF(D1536="","",D1536+교과보정값!UB$14)</f>
        <v/>
      </c>
      <c r="D1536" s="85" t="str">
        <f>IFERROR(IF(INDEX(교과보정값!$UB:$UB,MATCH($B1536,교과보정값!$UA:$UA,0))="","",INDEX(교과보정값!$UB:$UB,MATCH($B1536,교과보정값!$UA:$UA,0))+IF(INDEX(교과보정값!$UD:$UD,MATCH($B1536,교과보정값!$UA:$UA,0))="인문",교과보정값!UB$6,교과보정값!UC$6)),"")</f>
        <v/>
      </c>
      <c r="E1536" s="85" t="str">
        <f>IF(D1536="","",D1536+교과보정값!UC$14)</f>
        <v/>
      </c>
      <c r="F1536" s="86" t="str">
        <f>IF(G1536="","",G1536+교과보정값!UB$15)</f>
        <v/>
      </c>
      <c r="G1536" s="86" t="str">
        <f>IFERROR(IF(INDEX(교과보정값!$UB:$UB,MATCH($B1536,교과보정값!$UA:$UA,0))="","",INDEX(교과보정값!$UB:$UB,MATCH($B1536,교과보정값!$UA:$UA,0))+IF(INDEX(교과보정값!$UD:$UD,MATCH($B1536,교과보정값!$UA:$UA,0))="인문",교과보정값!UB$7,교과보정값!UC$7)),"")</f>
        <v/>
      </c>
      <c r="H1536" s="86" t="str">
        <f>IF(G1536="","",G1536+교과보정값!UC$15)</f>
        <v/>
      </c>
      <c r="I1536" s="87" t="str">
        <f>IF(J1536="","",J1536+교과보정값!UB$16)</f>
        <v/>
      </c>
      <c r="J1536" s="87" t="str">
        <f>IFERROR(IF(INDEX(교과보정값!$UB:$UB,MATCH($B1536,교과보정값!$UA:$UA,0))="","",INDEX(교과보정값!$UB:$UB,MATCH($B1536,교과보정값!$UA:$UA,0))+IF(INDEX(교과보정값!$UD:$UD,MATCH($B1536,교과보정값!$UA:$UA,0))="인문",교과보정값!UB$8,교과보정값!UC$8)),"")</f>
        <v/>
      </c>
      <c r="K1536" s="87" t="str">
        <f>IF(J1536="","",J1536+교과보정값!UC$16)</f>
        <v/>
      </c>
      <c r="L1536" s="88" t="str">
        <f>IF(M1536="","",M1536+교과보정값!UB$17)</f>
        <v/>
      </c>
      <c r="M1536" s="88" t="str">
        <f>IFERROR(IF(INDEX(교과보정값!$UB:$UB,MATCH($B1536,교과보정값!$UA:$UA,0))="","",INDEX(교과보정값!$UB:$UB,MATCH($B1536,교과보정값!$UA:$UA,0))+IF(INDEX(교과보정값!$UD:$UD,MATCH($B1536,교과보정값!$UA:$UA,0))="인문",교과보정값!UB$9,교과보정값!UC$9)),"")</f>
        <v/>
      </c>
      <c r="N1536" s="88" t="str">
        <f>IF(M1536="","",M1536+교과보정값!UC$17)</f>
        <v/>
      </c>
      <c r="O1536" s="89" t="str">
        <f>IF(P1536="","",P1536+교과보정값!UB$18)</f>
        <v/>
      </c>
      <c r="P1536" s="89" t="str">
        <f>IFERROR(IF(INDEX(교과보정값!$UB:$UB,MATCH($B1536,교과보정값!$UA:$UA,0))="","",INDEX(교과보정값!$UB:$UB,MATCH($B1536,교과보정값!$UA:$UA,0))+IF(INDEX(교과보정값!$UD:$UD,MATCH($B1536,교과보정값!$UA:$UA,0))="인문",교과보정값!UB$10,교과보정값!UC$10)),"")</f>
        <v/>
      </c>
      <c r="Q1536" s="89" t="str">
        <f>IF(P1536="","",P1536+교과보정값!UC$18)</f>
        <v/>
      </c>
    </row>
    <row r="1537" spans="2:17">
      <c r="B1537" s="84" t="s">
        <v>2941</v>
      </c>
      <c r="C1537" s="85">
        <f>IF(D1537="","",D1537+교과보정값!UB$14)</f>
        <v>0.1</v>
      </c>
      <c r="D1537" s="85">
        <f>IFERROR(IF(INDEX(교과보정값!$UB:$UB,MATCH($B1537,교과보정값!$UA:$UA,0))="","",INDEX(교과보정값!$UB:$UB,MATCH($B1537,교과보정값!$UA:$UA,0))+IF(INDEX(교과보정값!$UD:$UD,MATCH($B1537,교과보정값!$UA:$UA,0))="인문",교과보정값!UB$6,교과보정값!UC$6)),"")</f>
        <v>0.05</v>
      </c>
      <c r="E1537" s="85">
        <f>IF(D1537="","",D1537+교과보정값!UC$14)</f>
        <v>0</v>
      </c>
      <c r="F1537" s="86">
        <f>IF(G1537="","",G1537+교과보정값!UB$15)</f>
        <v>0.1</v>
      </c>
      <c r="G1537" s="86">
        <f>IFERROR(IF(INDEX(교과보정값!$UB:$UB,MATCH($B1537,교과보정값!$UA:$UA,0))="","",INDEX(교과보정값!$UB:$UB,MATCH($B1537,교과보정값!$UA:$UA,0))+IF(INDEX(교과보정값!$UD:$UD,MATCH($B1537,교과보정값!$UA:$UA,0))="인문",교과보정값!UB$7,교과보정값!UC$7)),"")</f>
        <v>0.05</v>
      </c>
      <c r="H1537" s="86">
        <f>IF(G1537="","",G1537+교과보정값!UC$15)</f>
        <v>0</v>
      </c>
      <c r="I1537" s="87">
        <f>IF(J1537="","",J1537+교과보정값!UB$16)</f>
        <v>0.1</v>
      </c>
      <c r="J1537" s="87">
        <f>IFERROR(IF(INDEX(교과보정값!$UB:$UB,MATCH($B1537,교과보정값!$UA:$UA,0))="","",INDEX(교과보정값!$UB:$UB,MATCH($B1537,교과보정값!$UA:$UA,0))+IF(INDEX(교과보정값!$UD:$UD,MATCH($B1537,교과보정값!$UA:$UA,0))="인문",교과보정값!UB$8,교과보정값!UC$8)),"")</f>
        <v>0.05</v>
      </c>
      <c r="K1537" s="87">
        <f>IF(J1537="","",J1537+교과보정값!UC$16)</f>
        <v>0</v>
      </c>
      <c r="L1537" s="88">
        <f>IF(M1537="","",M1537+교과보정값!UB$17)</f>
        <v>0.1</v>
      </c>
      <c r="M1537" s="88">
        <f>IFERROR(IF(INDEX(교과보정값!$UB:$UB,MATCH($B1537,교과보정값!$UA:$UA,0))="","",INDEX(교과보정값!$UB:$UB,MATCH($B1537,교과보정값!$UA:$UA,0))+IF(INDEX(교과보정값!$UD:$UD,MATCH($B1537,교과보정값!$UA:$UA,0))="인문",교과보정값!UB$9,교과보정값!UC$9)),"")</f>
        <v>0.05</v>
      </c>
      <c r="N1537" s="88">
        <f>IF(M1537="","",M1537+교과보정값!UC$17)</f>
        <v>0</v>
      </c>
      <c r="O1537" s="89">
        <f>IF(P1537="","",P1537+교과보정값!UB$18)</f>
        <v>0.1</v>
      </c>
      <c r="P1537" s="89">
        <f>IFERROR(IF(INDEX(교과보정값!$UB:$UB,MATCH($B1537,교과보정값!$UA:$UA,0))="","",INDEX(교과보정값!$UB:$UB,MATCH($B1537,교과보정값!$UA:$UA,0))+IF(INDEX(교과보정값!$UD:$UD,MATCH($B1537,교과보정값!$UA:$UA,0))="인문",교과보정값!UB$10,교과보정값!UC$10)),"")</f>
        <v>0.05</v>
      </c>
      <c r="Q1537" s="89">
        <f>IF(P1537="","",P1537+교과보정값!UC$18)</f>
        <v>0</v>
      </c>
    </row>
    <row r="1538" spans="2:17">
      <c r="B1538" s="84" t="s">
        <v>2942</v>
      </c>
      <c r="C1538" s="85" t="str">
        <f>IF(D1538="","",D1538+교과보정값!UB$14)</f>
        <v/>
      </c>
      <c r="D1538" s="85" t="str">
        <f>IFERROR(IF(INDEX(교과보정값!$UB:$UB,MATCH($B1538,교과보정값!$UA:$UA,0))="","",INDEX(교과보정값!$UB:$UB,MATCH($B1538,교과보정값!$UA:$UA,0))+IF(INDEX(교과보정값!$UD:$UD,MATCH($B1538,교과보정값!$UA:$UA,0))="인문",교과보정값!UB$6,교과보정값!UC$6)),"")</f>
        <v/>
      </c>
      <c r="E1538" s="85" t="str">
        <f>IF(D1538="","",D1538+교과보정값!UC$14)</f>
        <v/>
      </c>
      <c r="F1538" s="86" t="str">
        <f>IF(G1538="","",G1538+교과보정값!UB$15)</f>
        <v/>
      </c>
      <c r="G1538" s="86" t="str">
        <f>IFERROR(IF(INDEX(교과보정값!$UB:$UB,MATCH($B1538,교과보정값!$UA:$UA,0))="","",INDEX(교과보정값!$UB:$UB,MATCH($B1538,교과보정값!$UA:$UA,0))+IF(INDEX(교과보정값!$UD:$UD,MATCH($B1538,교과보정값!$UA:$UA,0))="인문",교과보정값!UB$7,교과보정값!UC$7)),"")</f>
        <v/>
      </c>
      <c r="H1538" s="86" t="str">
        <f>IF(G1538="","",G1538+교과보정값!UC$15)</f>
        <v/>
      </c>
      <c r="I1538" s="87" t="str">
        <f>IF(J1538="","",J1538+교과보정값!UB$16)</f>
        <v/>
      </c>
      <c r="J1538" s="87" t="str">
        <f>IFERROR(IF(INDEX(교과보정값!$UB:$UB,MATCH($B1538,교과보정값!$UA:$UA,0))="","",INDEX(교과보정값!$UB:$UB,MATCH($B1538,교과보정값!$UA:$UA,0))+IF(INDEX(교과보정값!$UD:$UD,MATCH($B1538,교과보정값!$UA:$UA,0))="인문",교과보정값!UB$8,교과보정값!UC$8)),"")</f>
        <v/>
      </c>
      <c r="K1538" s="87" t="str">
        <f>IF(J1538="","",J1538+교과보정값!UC$16)</f>
        <v/>
      </c>
      <c r="L1538" s="88" t="str">
        <f>IF(M1538="","",M1538+교과보정값!UB$17)</f>
        <v/>
      </c>
      <c r="M1538" s="88" t="str">
        <f>IFERROR(IF(INDEX(교과보정값!$UB:$UB,MATCH($B1538,교과보정값!$UA:$UA,0))="","",INDEX(교과보정값!$UB:$UB,MATCH($B1538,교과보정값!$UA:$UA,0))+IF(INDEX(교과보정값!$UD:$UD,MATCH($B1538,교과보정값!$UA:$UA,0))="인문",교과보정값!UB$9,교과보정값!UC$9)),"")</f>
        <v/>
      </c>
      <c r="N1538" s="88" t="str">
        <f>IF(M1538="","",M1538+교과보정값!UC$17)</f>
        <v/>
      </c>
      <c r="O1538" s="89" t="str">
        <f>IF(P1538="","",P1538+교과보정값!UB$18)</f>
        <v/>
      </c>
      <c r="P1538" s="89" t="str">
        <f>IFERROR(IF(INDEX(교과보정값!$UB:$UB,MATCH($B1538,교과보정값!$UA:$UA,0))="","",INDEX(교과보정값!$UB:$UB,MATCH($B1538,교과보정값!$UA:$UA,0))+IF(INDEX(교과보정값!$UD:$UD,MATCH($B1538,교과보정값!$UA:$UA,0))="인문",교과보정값!UB$10,교과보정값!UC$10)),"")</f>
        <v/>
      </c>
      <c r="Q1538" s="89" t="str">
        <f>IF(P1538="","",P1538+교과보정값!UC$18)</f>
        <v/>
      </c>
    </row>
    <row r="1539" spans="2:17">
      <c r="B1539" s="84" t="s">
        <v>2943</v>
      </c>
      <c r="C1539" s="85" t="str">
        <f>IF(D1539="","",D1539+교과보정값!UB$14)</f>
        <v/>
      </c>
      <c r="D1539" s="85" t="str">
        <f>IFERROR(IF(INDEX(교과보정값!$UB:$UB,MATCH($B1539,교과보정값!$UA:$UA,0))="","",INDEX(교과보정값!$UB:$UB,MATCH($B1539,교과보정값!$UA:$UA,0))+IF(INDEX(교과보정값!$UD:$UD,MATCH($B1539,교과보정값!$UA:$UA,0))="인문",교과보정값!UB$6,교과보정값!UC$6)),"")</f>
        <v/>
      </c>
      <c r="E1539" s="85" t="str">
        <f>IF(D1539="","",D1539+교과보정값!UC$14)</f>
        <v/>
      </c>
      <c r="F1539" s="86" t="str">
        <f>IF(G1539="","",G1539+교과보정값!UB$15)</f>
        <v/>
      </c>
      <c r="G1539" s="86" t="str">
        <f>IFERROR(IF(INDEX(교과보정값!$UB:$UB,MATCH($B1539,교과보정값!$UA:$UA,0))="","",INDEX(교과보정값!$UB:$UB,MATCH($B1539,교과보정값!$UA:$UA,0))+IF(INDEX(교과보정값!$UD:$UD,MATCH($B1539,교과보정값!$UA:$UA,0))="인문",교과보정값!UB$7,교과보정값!UC$7)),"")</f>
        <v/>
      </c>
      <c r="H1539" s="86" t="str">
        <f>IF(G1539="","",G1539+교과보정값!UC$15)</f>
        <v/>
      </c>
      <c r="I1539" s="87" t="str">
        <f>IF(J1539="","",J1539+교과보정값!UB$16)</f>
        <v/>
      </c>
      <c r="J1539" s="87" t="str">
        <f>IFERROR(IF(INDEX(교과보정값!$UB:$UB,MATCH($B1539,교과보정값!$UA:$UA,0))="","",INDEX(교과보정값!$UB:$UB,MATCH($B1539,교과보정값!$UA:$UA,0))+IF(INDEX(교과보정값!$UD:$UD,MATCH($B1539,교과보정값!$UA:$UA,0))="인문",교과보정값!UB$8,교과보정값!UC$8)),"")</f>
        <v/>
      </c>
      <c r="K1539" s="87" t="str">
        <f>IF(J1539="","",J1539+교과보정값!UC$16)</f>
        <v/>
      </c>
      <c r="L1539" s="88" t="str">
        <f>IF(M1539="","",M1539+교과보정값!UB$17)</f>
        <v/>
      </c>
      <c r="M1539" s="88" t="str">
        <f>IFERROR(IF(INDEX(교과보정값!$UB:$UB,MATCH($B1539,교과보정값!$UA:$UA,0))="","",INDEX(교과보정값!$UB:$UB,MATCH($B1539,교과보정값!$UA:$UA,0))+IF(INDEX(교과보정값!$UD:$UD,MATCH($B1539,교과보정값!$UA:$UA,0))="인문",교과보정값!UB$9,교과보정값!UC$9)),"")</f>
        <v/>
      </c>
      <c r="N1539" s="88" t="str">
        <f>IF(M1539="","",M1539+교과보정값!UC$17)</f>
        <v/>
      </c>
      <c r="O1539" s="89" t="str">
        <f>IF(P1539="","",P1539+교과보정값!UB$18)</f>
        <v/>
      </c>
      <c r="P1539" s="89" t="str">
        <f>IFERROR(IF(INDEX(교과보정값!$UB:$UB,MATCH($B1539,교과보정값!$UA:$UA,0))="","",INDEX(교과보정값!$UB:$UB,MATCH($B1539,교과보정값!$UA:$UA,0))+IF(INDEX(교과보정값!$UD:$UD,MATCH($B1539,교과보정값!$UA:$UA,0))="인문",교과보정값!UB$10,교과보정값!UC$10)),"")</f>
        <v/>
      </c>
      <c r="Q1539" s="89" t="str">
        <f>IF(P1539="","",P1539+교과보정값!UC$18)</f>
        <v/>
      </c>
    </row>
    <row r="1540" spans="2:17">
      <c r="B1540" s="84" t="s">
        <v>2944</v>
      </c>
      <c r="C1540" s="85" t="str">
        <f>IF(D1540="","",D1540+교과보정값!UB$14)</f>
        <v/>
      </c>
      <c r="D1540" s="85" t="str">
        <f>IFERROR(IF(INDEX(교과보정값!$UB:$UB,MATCH($B1540,교과보정값!$UA:$UA,0))="","",INDEX(교과보정값!$UB:$UB,MATCH($B1540,교과보정값!$UA:$UA,0))+IF(INDEX(교과보정값!$UD:$UD,MATCH($B1540,교과보정값!$UA:$UA,0))="인문",교과보정값!UB$6,교과보정값!UC$6)),"")</f>
        <v/>
      </c>
      <c r="E1540" s="85" t="str">
        <f>IF(D1540="","",D1540+교과보정값!UC$14)</f>
        <v/>
      </c>
      <c r="F1540" s="86" t="str">
        <f>IF(G1540="","",G1540+교과보정값!UB$15)</f>
        <v/>
      </c>
      <c r="G1540" s="86" t="str">
        <f>IFERROR(IF(INDEX(교과보정값!$UB:$UB,MATCH($B1540,교과보정값!$UA:$UA,0))="","",INDEX(교과보정값!$UB:$UB,MATCH($B1540,교과보정값!$UA:$UA,0))+IF(INDEX(교과보정값!$UD:$UD,MATCH($B1540,교과보정값!$UA:$UA,0))="인문",교과보정값!UB$7,교과보정값!UC$7)),"")</f>
        <v/>
      </c>
      <c r="H1540" s="86" t="str">
        <f>IF(G1540="","",G1540+교과보정값!UC$15)</f>
        <v/>
      </c>
      <c r="I1540" s="87" t="str">
        <f>IF(J1540="","",J1540+교과보정값!UB$16)</f>
        <v/>
      </c>
      <c r="J1540" s="87" t="str">
        <f>IFERROR(IF(INDEX(교과보정값!$UB:$UB,MATCH($B1540,교과보정값!$UA:$UA,0))="","",INDEX(교과보정값!$UB:$UB,MATCH($B1540,교과보정값!$UA:$UA,0))+IF(INDEX(교과보정값!$UD:$UD,MATCH($B1540,교과보정값!$UA:$UA,0))="인문",교과보정값!UB$8,교과보정값!UC$8)),"")</f>
        <v/>
      </c>
      <c r="K1540" s="87" t="str">
        <f>IF(J1540="","",J1540+교과보정값!UC$16)</f>
        <v/>
      </c>
      <c r="L1540" s="88" t="str">
        <f>IF(M1540="","",M1540+교과보정값!UB$17)</f>
        <v/>
      </c>
      <c r="M1540" s="88" t="str">
        <f>IFERROR(IF(INDEX(교과보정값!$UB:$UB,MATCH($B1540,교과보정값!$UA:$UA,0))="","",INDEX(교과보정값!$UB:$UB,MATCH($B1540,교과보정값!$UA:$UA,0))+IF(INDEX(교과보정값!$UD:$UD,MATCH($B1540,교과보정값!$UA:$UA,0))="인문",교과보정값!UB$9,교과보정값!UC$9)),"")</f>
        <v/>
      </c>
      <c r="N1540" s="88" t="str">
        <f>IF(M1540="","",M1540+교과보정값!UC$17)</f>
        <v/>
      </c>
      <c r="O1540" s="89" t="str">
        <f>IF(P1540="","",P1540+교과보정값!UB$18)</f>
        <v/>
      </c>
      <c r="P1540" s="89" t="str">
        <f>IFERROR(IF(INDEX(교과보정값!$UB:$UB,MATCH($B1540,교과보정값!$UA:$UA,0))="","",INDEX(교과보정값!$UB:$UB,MATCH($B1540,교과보정값!$UA:$UA,0))+IF(INDEX(교과보정값!$UD:$UD,MATCH($B1540,교과보정값!$UA:$UA,0))="인문",교과보정값!UB$10,교과보정값!UC$10)),"")</f>
        <v/>
      </c>
      <c r="Q1540" s="89" t="str">
        <f>IF(P1540="","",P1540+교과보정값!UC$18)</f>
        <v/>
      </c>
    </row>
    <row r="1541" spans="2:17">
      <c r="B1541" s="84" t="s">
        <v>2945</v>
      </c>
      <c r="C1541" s="85" t="str">
        <f>IF(D1541="","",D1541+교과보정값!UB$14)</f>
        <v/>
      </c>
      <c r="D1541" s="85" t="str">
        <f>IFERROR(IF(INDEX(교과보정값!$UB:$UB,MATCH($B1541,교과보정값!$UA:$UA,0))="","",INDEX(교과보정값!$UB:$UB,MATCH($B1541,교과보정값!$UA:$UA,0))+IF(INDEX(교과보정값!$UD:$UD,MATCH($B1541,교과보정값!$UA:$UA,0))="인문",교과보정값!UB$6,교과보정값!UC$6)),"")</f>
        <v/>
      </c>
      <c r="E1541" s="85" t="str">
        <f>IF(D1541="","",D1541+교과보정값!UC$14)</f>
        <v/>
      </c>
      <c r="F1541" s="86" t="str">
        <f>IF(G1541="","",G1541+교과보정값!UB$15)</f>
        <v/>
      </c>
      <c r="G1541" s="86" t="str">
        <f>IFERROR(IF(INDEX(교과보정값!$UB:$UB,MATCH($B1541,교과보정값!$UA:$UA,0))="","",INDEX(교과보정값!$UB:$UB,MATCH($B1541,교과보정값!$UA:$UA,0))+IF(INDEX(교과보정값!$UD:$UD,MATCH($B1541,교과보정값!$UA:$UA,0))="인문",교과보정값!UB$7,교과보정값!UC$7)),"")</f>
        <v/>
      </c>
      <c r="H1541" s="86" t="str">
        <f>IF(G1541="","",G1541+교과보정값!UC$15)</f>
        <v/>
      </c>
      <c r="I1541" s="87" t="str">
        <f>IF(J1541="","",J1541+교과보정값!UB$16)</f>
        <v/>
      </c>
      <c r="J1541" s="87" t="str">
        <f>IFERROR(IF(INDEX(교과보정값!$UB:$UB,MATCH($B1541,교과보정값!$UA:$UA,0))="","",INDEX(교과보정값!$UB:$UB,MATCH($B1541,교과보정값!$UA:$UA,0))+IF(INDEX(교과보정값!$UD:$UD,MATCH($B1541,교과보정값!$UA:$UA,0))="인문",교과보정값!UB$8,교과보정값!UC$8)),"")</f>
        <v/>
      </c>
      <c r="K1541" s="87" t="str">
        <f>IF(J1541="","",J1541+교과보정값!UC$16)</f>
        <v/>
      </c>
      <c r="L1541" s="88" t="str">
        <f>IF(M1541="","",M1541+교과보정값!UB$17)</f>
        <v/>
      </c>
      <c r="M1541" s="88" t="str">
        <f>IFERROR(IF(INDEX(교과보정값!$UB:$UB,MATCH($B1541,교과보정값!$UA:$UA,0))="","",INDEX(교과보정값!$UB:$UB,MATCH($B1541,교과보정값!$UA:$UA,0))+IF(INDEX(교과보정값!$UD:$UD,MATCH($B1541,교과보정값!$UA:$UA,0))="인문",교과보정값!UB$9,교과보정값!UC$9)),"")</f>
        <v/>
      </c>
      <c r="N1541" s="88" t="str">
        <f>IF(M1541="","",M1541+교과보정값!UC$17)</f>
        <v/>
      </c>
      <c r="O1541" s="89" t="str">
        <f>IF(P1541="","",P1541+교과보정값!UB$18)</f>
        <v/>
      </c>
      <c r="P1541" s="89" t="str">
        <f>IFERROR(IF(INDEX(교과보정값!$UB:$UB,MATCH($B1541,교과보정값!$UA:$UA,0))="","",INDEX(교과보정값!$UB:$UB,MATCH($B1541,교과보정값!$UA:$UA,0))+IF(INDEX(교과보정값!$UD:$UD,MATCH($B1541,교과보정값!$UA:$UA,0))="인문",교과보정값!UB$10,교과보정값!UC$10)),"")</f>
        <v/>
      </c>
      <c r="Q1541" s="89" t="str">
        <f>IF(P1541="","",P1541+교과보정값!UC$18)</f>
        <v/>
      </c>
    </row>
    <row r="1543" spans="2:17">
      <c r="B1543" s="159" t="s">
        <v>2946</v>
      </c>
      <c r="C1543" s="154"/>
      <c r="D1543" s="154"/>
      <c r="E1543" s="154"/>
      <c r="F1543" s="154"/>
      <c r="G1543" s="154"/>
      <c r="H1543" s="154"/>
      <c r="I1543" s="154"/>
      <c r="J1543" s="154"/>
      <c r="K1543" s="154"/>
      <c r="L1543" s="154"/>
      <c r="M1543" s="154"/>
      <c r="N1543" s="154"/>
      <c r="O1543" s="154"/>
      <c r="P1543" s="154"/>
      <c r="Q1543" s="155"/>
    </row>
    <row r="1544" spans="2:17">
      <c r="B1544" s="78"/>
      <c r="C1544" s="163" t="s">
        <v>1862</v>
      </c>
      <c r="D1544" s="154"/>
      <c r="E1544" s="155"/>
      <c r="F1544" s="161" t="s">
        <v>1863</v>
      </c>
      <c r="G1544" s="154"/>
      <c r="H1544" s="155"/>
      <c r="I1544" s="162" t="s">
        <v>1864</v>
      </c>
      <c r="J1544" s="154"/>
      <c r="K1544" s="155"/>
      <c r="L1544" s="156" t="s">
        <v>1865</v>
      </c>
      <c r="M1544" s="154"/>
      <c r="N1544" s="155"/>
      <c r="O1544" s="157" t="s">
        <v>1866</v>
      </c>
      <c r="P1544" s="154"/>
      <c r="Q1544" s="155"/>
    </row>
    <row r="1545" spans="2:17">
      <c r="B1545" s="78" t="s">
        <v>1869</v>
      </c>
      <c r="C1545" s="79" t="s">
        <v>19</v>
      </c>
      <c r="D1545" s="79" t="s">
        <v>20</v>
      </c>
      <c r="E1545" s="79" t="s">
        <v>21</v>
      </c>
      <c r="F1545" s="80" t="s">
        <v>19</v>
      </c>
      <c r="G1545" s="80" t="s">
        <v>20</v>
      </c>
      <c r="H1545" s="80" t="s">
        <v>21</v>
      </c>
      <c r="I1545" s="81" t="s">
        <v>19</v>
      </c>
      <c r="J1545" s="81" t="s">
        <v>20</v>
      </c>
      <c r="K1545" s="81" t="s">
        <v>21</v>
      </c>
      <c r="L1545" s="82" t="s">
        <v>19</v>
      </c>
      <c r="M1545" s="82" t="s">
        <v>20</v>
      </c>
      <c r="N1545" s="82" t="s">
        <v>21</v>
      </c>
      <c r="O1545" s="83" t="s">
        <v>19</v>
      </c>
      <c r="P1545" s="83" t="s">
        <v>20</v>
      </c>
      <c r="Q1545" s="83" t="s">
        <v>21</v>
      </c>
    </row>
    <row r="1546" spans="2:17">
      <c r="B1546" s="84" t="s">
        <v>2947</v>
      </c>
      <c r="C1546" s="85">
        <f>IF(D1546="","",D1546+교과보정값!UG$14)</f>
        <v>3.0000000000000002E-2</v>
      </c>
      <c r="D1546" s="85">
        <f>IFERROR(IF(INDEX(교과보정값!$UG:$UG,MATCH($B1546,교과보정값!$UF:$UF,0))="","",INDEX(교과보정값!$UG:$UG,MATCH($B1546,교과보정값!$UF:$UF,0))+IF(INDEX(교과보정값!$UI:$UI,MATCH($B1546,교과보정값!$UF:$UF,0))="인문",교과보정값!UG$6,교과보정값!UH$6)),"")</f>
        <v>-0.02</v>
      </c>
      <c r="E1546" s="85">
        <f>IF(D1546="","",D1546+교과보정값!UH$14)</f>
        <v>-7.0000000000000007E-2</v>
      </c>
      <c r="F1546" s="86">
        <f>IF(G1546="","",G1546+교과보정값!UG$15)</f>
        <v>3.0000000000000002E-2</v>
      </c>
      <c r="G1546" s="86">
        <f>IFERROR(IF(INDEX(교과보정값!$UG:$UG,MATCH($B1546,교과보정값!$UF:$UF,0))="","",INDEX(교과보정값!$UG:$UG,MATCH($B1546,교과보정값!$UF:$UF,0))+IF(INDEX(교과보정값!$UI:$UI,MATCH($B1546,교과보정값!$UF:$UF,0))="인문",교과보정값!UG$7,교과보정값!UH$7)),"")</f>
        <v>-0.02</v>
      </c>
      <c r="H1546" s="86">
        <f>IF(G1546="","",G1546+교과보정값!UH$15)</f>
        <v>-7.0000000000000007E-2</v>
      </c>
      <c r="I1546" s="87">
        <f>IF(J1546="","",J1546+교과보정값!UG$16)</f>
        <v>3.0000000000000002E-2</v>
      </c>
      <c r="J1546" s="87">
        <f>IFERROR(IF(INDEX(교과보정값!$UG:$UG,MATCH($B1546,교과보정값!$UF:$UF,0))="","",INDEX(교과보정값!$UG:$UG,MATCH($B1546,교과보정값!$UF:$UF,0))+IF(INDEX(교과보정값!$UI:$UI,MATCH($B1546,교과보정값!$UF:$UF,0))="인문",교과보정값!UG$8,교과보정값!UH$8)),"")</f>
        <v>-0.02</v>
      </c>
      <c r="K1546" s="87">
        <f>IF(J1546="","",J1546+교과보정값!UH$16)</f>
        <v>-7.0000000000000007E-2</v>
      </c>
      <c r="L1546" s="88">
        <f>IF(M1546="","",M1546+교과보정값!UG$17)</f>
        <v>3.0000000000000002E-2</v>
      </c>
      <c r="M1546" s="88">
        <f>IFERROR(IF(INDEX(교과보정값!$UG:$UG,MATCH($B1546,교과보정값!$UF:$UF,0))="","",INDEX(교과보정값!$UG:$UG,MATCH($B1546,교과보정값!$UF:$UF,0))+IF(INDEX(교과보정값!$UI:$UI,MATCH($B1546,교과보정값!$UF:$UF,0))="인문",교과보정값!UG$9,교과보정값!UH$9)),"")</f>
        <v>-0.02</v>
      </c>
      <c r="N1546" s="88">
        <f>IF(M1546="","",M1546+교과보정값!UH$17)</f>
        <v>-7.0000000000000007E-2</v>
      </c>
      <c r="O1546" s="89">
        <f>IF(P1546="","",P1546+교과보정값!UG$18)</f>
        <v>3.0000000000000002E-2</v>
      </c>
      <c r="P1546" s="89">
        <f>IFERROR(IF(INDEX(교과보정값!$UG:$UG,MATCH($B1546,교과보정값!$UF:$UF,0))="","",INDEX(교과보정값!$UG:$UG,MATCH($B1546,교과보정값!$UF:$UF,0))+IF(INDEX(교과보정값!$UI:$UI,MATCH($B1546,교과보정값!$UF:$UF,0))="인문",교과보정값!UG$10,교과보정값!UH$10)),"")</f>
        <v>-0.02</v>
      </c>
      <c r="Q1546" s="89">
        <f>IF(P1546="","",P1546+교과보정값!UH$18)</f>
        <v>-7.0000000000000007E-2</v>
      </c>
    </row>
    <row r="1547" spans="2:17">
      <c r="B1547" s="84" t="s">
        <v>2948</v>
      </c>
      <c r="C1547" s="85" t="str">
        <f>IF(D1547="","",D1547+교과보정값!UG$14)</f>
        <v/>
      </c>
      <c r="D1547" s="85" t="str">
        <f>IFERROR(IF(INDEX(교과보정값!$UG:$UG,MATCH($B1547,교과보정값!$UF:$UF,0))="","",INDEX(교과보정값!$UG:$UG,MATCH($B1547,교과보정값!$UF:$UF,0))+IF(INDEX(교과보정값!$UI:$UI,MATCH($B1547,교과보정값!$UF:$UF,0))="인문",교과보정값!UG$6,교과보정값!UH$6)),"")</f>
        <v/>
      </c>
      <c r="E1547" s="85" t="str">
        <f>IF(D1547="","",D1547+교과보정값!UH$14)</f>
        <v/>
      </c>
      <c r="F1547" s="86" t="str">
        <f>IF(G1547="","",G1547+교과보정값!UG$15)</f>
        <v/>
      </c>
      <c r="G1547" s="86" t="str">
        <f>IFERROR(IF(INDEX(교과보정값!$UG:$UG,MATCH($B1547,교과보정값!$UF:$UF,0))="","",INDEX(교과보정값!$UG:$UG,MATCH($B1547,교과보정값!$UF:$UF,0))+IF(INDEX(교과보정값!$UI:$UI,MATCH($B1547,교과보정값!$UF:$UF,0))="인문",교과보정값!UG$7,교과보정값!UH$7)),"")</f>
        <v/>
      </c>
      <c r="H1547" s="86" t="str">
        <f>IF(G1547="","",G1547+교과보정값!UH$15)</f>
        <v/>
      </c>
      <c r="I1547" s="87" t="str">
        <f>IF(J1547="","",J1547+교과보정값!UG$16)</f>
        <v/>
      </c>
      <c r="J1547" s="87" t="str">
        <f>IFERROR(IF(INDEX(교과보정값!$UG:$UG,MATCH($B1547,교과보정값!$UF:$UF,0))="","",INDEX(교과보정값!$UG:$UG,MATCH($B1547,교과보정값!$UF:$UF,0))+IF(INDEX(교과보정값!$UI:$UI,MATCH($B1547,교과보정값!$UF:$UF,0))="인문",교과보정값!UG$8,교과보정값!UH$8)),"")</f>
        <v/>
      </c>
      <c r="K1547" s="87" t="str">
        <f>IF(J1547="","",J1547+교과보정값!UH$16)</f>
        <v/>
      </c>
      <c r="L1547" s="88" t="str">
        <f>IF(M1547="","",M1547+교과보정값!UG$17)</f>
        <v/>
      </c>
      <c r="M1547" s="88" t="str">
        <f>IFERROR(IF(INDEX(교과보정값!$UG:$UG,MATCH($B1547,교과보정값!$UF:$UF,0))="","",INDEX(교과보정값!$UG:$UG,MATCH($B1547,교과보정값!$UF:$UF,0))+IF(INDEX(교과보정값!$UI:$UI,MATCH($B1547,교과보정값!$UF:$UF,0))="인문",교과보정값!UG$9,교과보정값!UH$9)),"")</f>
        <v/>
      </c>
      <c r="N1547" s="88" t="str">
        <f>IF(M1547="","",M1547+교과보정값!UH$17)</f>
        <v/>
      </c>
      <c r="O1547" s="89" t="str">
        <f>IF(P1547="","",P1547+교과보정값!UG$18)</f>
        <v/>
      </c>
      <c r="P1547" s="89" t="str">
        <f>IFERROR(IF(INDEX(교과보정값!$UG:$UG,MATCH($B1547,교과보정값!$UF:$UF,0))="","",INDEX(교과보정값!$UG:$UG,MATCH($B1547,교과보정값!$UF:$UF,0))+IF(INDEX(교과보정값!$UI:$UI,MATCH($B1547,교과보정값!$UF:$UF,0))="인문",교과보정값!UG$10,교과보정값!UH$10)),"")</f>
        <v/>
      </c>
      <c r="Q1547" s="89" t="str">
        <f>IF(P1547="","",P1547+교과보정값!UH$18)</f>
        <v/>
      </c>
    </row>
    <row r="1548" spans="2:17">
      <c r="B1548" s="84" t="s">
        <v>2949</v>
      </c>
      <c r="C1548" s="85">
        <f>IF(D1548="","",D1548+교과보정값!UG$14)</f>
        <v>7.0000000000000007E-2</v>
      </c>
      <c r="D1548" s="85">
        <f>IFERROR(IF(INDEX(교과보정값!$UG:$UG,MATCH($B1548,교과보정값!$UF:$UF,0))="","",INDEX(교과보정값!$UG:$UG,MATCH($B1548,교과보정값!$UF:$UF,0))+IF(INDEX(교과보정값!$UI:$UI,MATCH($B1548,교과보정값!$UF:$UF,0))="인문",교과보정값!UG$6,교과보정값!UH$6)),"")</f>
        <v>0.02</v>
      </c>
      <c r="E1548" s="85">
        <f>IF(D1548="","",D1548+교과보정값!UH$14)</f>
        <v>-3.0000000000000002E-2</v>
      </c>
      <c r="F1548" s="86">
        <f>IF(G1548="","",G1548+교과보정값!UG$15)</f>
        <v>7.0000000000000007E-2</v>
      </c>
      <c r="G1548" s="86">
        <f>IFERROR(IF(INDEX(교과보정값!$UG:$UG,MATCH($B1548,교과보정값!$UF:$UF,0))="","",INDEX(교과보정값!$UG:$UG,MATCH($B1548,교과보정값!$UF:$UF,0))+IF(INDEX(교과보정값!$UI:$UI,MATCH($B1548,교과보정값!$UF:$UF,0))="인문",교과보정값!UG$7,교과보정값!UH$7)),"")</f>
        <v>0.02</v>
      </c>
      <c r="H1548" s="86">
        <f>IF(G1548="","",G1548+교과보정값!UH$15)</f>
        <v>-3.0000000000000002E-2</v>
      </c>
      <c r="I1548" s="87">
        <f>IF(J1548="","",J1548+교과보정값!UG$16)</f>
        <v>7.0000000000000007E-2</v>
      </c>
      <c r="J1548" s="87">
        <f>IFERROR(IF(INDEX(교과보정값!$UG:$UG,MATCH($B1548,교과보정값!$UF:$UF,0))="","",INDEX(교과보정값!$UG:$UG,MATCH($B1548,교과보정값!$UF:$UF,0))+IF(INDEX(교과보정값!$UI:$UI,MATCH($B1548,교과보정값!$UF:$UF,0))="인문",교과보정값!UG$8,교과보정값!UH$8)),"")</f>
        <v>0.02</v>
      </c>
      <c r="K1548" s="87">
        <f>IF(J1548="","",J1548+교과보정값!UH$16)</f>
        <v>-3.0000000000000002E-2</v>
      </c>
      <c r="L1548" s="88">
        <f>IF(M1548="","",M1548+교과보정값!UG$17)</f>
        <v>7.0000000000000007E-2</v>
      </c>
      <c r="M1548" s="88">
        <f>IFERROR(IF(INDEX(교과보정값!$UG:$UG,MATCH($B1548,교과보정값!$UF:$UF,0))="","",INDEX(교과보정값!$UG:$UG,MATCH($B1548,교과보정값!$UF:$UF,0))+IF(INDEX(교과보정값!$UI:$UI,MATCH($B1548,교과보정값!$UF:$UF,0))="인문",교과보정값!UG$9,교과보정값!UH$9)),"")</f>
        <v>0.02</v>
      </c>
      <c r="N1548" s="88">
        <f>IF(M1548="","",M1548+교과보정값!UH$17)</f>
        <v>-3.0000000000000002E-2</v>
      </c>
      <c r="O1548" s="89">
        <f>IF(P1548="","",P1548+교과보정값!UG$18)</f>
        <v>7.0000000000000007E-2</v>
      </c>
      <c r="P1548" s="89">
        <f>IFERROR(IF(INDEX(교과보정값!$UG:$UG,MATCH($B1548,교과보정값!$UF:$UF,0))="","",INDEX(교과보정값!$UG:$UG,MATCH($B1548,교과보정값!$UF:$UF,0))+IF(INDEX(교과보정값!$UI:$UI,MATCH($B1548,교과보정값!$UF:$UF,0))="인문",교과보정값!UG$10,교과보정값!UH$10)),"")</f>
        <v>0.02</v>
      </c>
      <c r="Q1548" s="89">
        <f>IF(P1548="","",P1548+교과보정값!UH$18)</f>
        <v>-3.0000000000000002E-2</v>
      </c>
    </row>
    <row r="1549" spans="2:17">
      <c r="B1549" s="84" t="s">
        <v>2950</v>
      </c>
      <c r="C1549" s="85">
        <f>IF(D1549="","",D1549+교과보정값!UG$14)</f>
        <v>0</v>
      </c>
      <c r="D1549" s="85">
        <f>IFERROR(IF(INDEX(교과보정값!$UG:$UG,MATCH($B1549,교과보정값!$UF:$UF,0))="","",INDEX(교과보정값!$UG:$UG,MATCH($B1549,교과보정값!$UF:$UF,0))+IF(INDEX(교과보정값!$UI:$UI,MATCH($B1549,교과보정값!$UF:$UF,0))="인문",교과보정값!UG$6,교과보정값!UH$6)),"")</f>
        <v>-0.05</v>
      </c>
      <c r="E1549" s="85">
        <f>IF(D1549="","",D1549+교과보정값!UH$14)</f>
        <v>-0.1</v>
      </c>
      <c r="F1549" s="86">
        <f>IF(G1549="","",G1549+교과보정값!UG$15)</f>
        <v>0</v>
      </c>
      <c r="G1549" s="86">
        <f>IFERROR(IF(INDEX(교과보정값!$UG:$UG,MATCH($B1549,교과보정값!$UF:$UF,0))="","",INDEX(교과보정값!$UG:$UG,MATCH($B1549,교과보정값!$UF:$UF,0))+IF(INDEX(교과보정값!$UI:$UI,MATCH($B1549,교과보정값!$UF:$UF,0))="인문",교과보정값!UG$7,교과보정값!UH$7)),"")</f>
        <v>-0.05</v>
      </c>
      <c r="H1549" s="86">
        <f>IF(G1549="","",G1549+교과보정값!UH$15)</f>
        <v>-0.1</v>
      </c>
      <c r="I1549" s="87">
        <f>IF(J1549="","",J1549+교과보정값!UG$16)</f>
        <v>0</v>
      </c>
      <c r="J1549" s="87">
        <f>IFERROR(IF(INDEX(교과보정값!$UG:$UG,MATCH($B1549,교과보정값!$UF:$UF,0))="","",INDEX(교과보정값!$UG:$UG,MATCH($B1549,교과보정값!$UF:$UF,0))+IF(INDEX(교과보정값!$UI:$UI,MATCH($B1549,교과보정값!$UF:$UF,0))="인문",교과보정값!UG$8,교과보정값!UH$8)),"")</f>
        <v>-0.05</v>
      </c>
      <c r="K1549" s="87">
        <f>IF(J1549="","",J1549+교과보정값!UH$16)</f>
        <v>-0.1</v>
      </c>
      <c r="L1549" s="88">
        <f>IF(M1549="","",M1549+교과보정값!UG$17)</f>
        <v>0</v>
      </c>
      <c r="M1549" s="88">
        <f>IFERROR(IF(INDEX(교과보정값!$UG:$UG,MATCH($B1549,교과보정값!$UF:$UF,0))="","",INDEX(교과보정값!$UG:$UG,MATCH($B1549,교과보정값!$UF:$UF,0))+IF(INDEX(교과보정값!$UI:$UI,MATCH($B1549,교과보정값!$UF:$UF,0))="인문",교과보정값!UG$9,교과보정값!UH$9)),"")</f>
        <v>-0.05</v>
      </c>
      <c r="N1549" s="88">
        <f>IF(M1549="","",M1549+교과보정값!UH$17)</f>
        <v>-0.1</v>
      </c>
      <c r="O1549" s="89">
        <f>IF(P1549="","",P1549+교과보정값!UG$18)</f>
        <v>0</v>
      </c>
      <c r="P1549" s="89">
        <f>IFERROR(IF(INDEX(교과보정값!$UG:$UG,MATCH($B1549,교과보정값!$UF:$UF,0))="","",INDEX(교과보정값!$UG:$UG,MATCH($B1549,교과보정값!$UF:$UF,0))+IF(INDEX(교과보정값!$UI:$UI,MATCH($B1549,교과보정값!$UF:$UF,0))="인문",교과보정값!UG$10,교과보정값!UH$10)),"")</f>
        <v>-0.05</v>
      </c>
      <c r="Q1549" s="89">
        <f>IF(P1549="","",P1549+교과보정값!UH$18)</f>
        <v>-0.1</v>
      </c>
    </row>
    <row r="1550" spans="2:17">
      <c r="B1550" s="84" t="s">
        <v>2951</v>
      </c>
      <c r="C1550" s="85" t="str">
        <f>IF(D1550="","",D1550+교과보정값!UG$14)</f>
        <v/>
      </c>
      <c r="D1550" s="85" t="str">
        <f>IFERROR(IF(INDEX(교과보정값!$UG:$UG,MATCH($B1550,교과보정값!$UF:$UF,0))="","",INDEX(교과보정값!$UG:$UG,MATCH($B1550,교과보정값!$UF:$UF,0))+IF(INDEX(교과보정값!$UI:$UI,MATCH($B1550,교과보정값!$UF:$UF,0))="인문",교과보정값!UG$6,교과보정값!UH$6)),"")</f>
        <v/>
      </c>
      <c r="E1550" s="85" t="str">
        <f>IF(D1550="","",D1550+교과보정값!UH$14)</f>
        <v/>
      </c>
      <c r="F1550" s="86" t="str">
        <f>IF(G1550="","",G1550+교과보정값!UG$15)</f>
        <v/>
      </c>
      <c r="G1550" s="86" t="str">
        <f>IFERROR(IF(INDEX(교과보정값!$UG:$UG,MATCH($B1550,교과보정값!$UF:$UF,0))="","",INDEX(교과보정값!$UG:$UG,MATCH($B1550,교과보정값!$UF:$UF,0))+IF(INDEX(교과보정값!$UI:$UI,MATCH($B1550,교과보정값!$UF:$UF,0))="인문",교과보정값!UG$7,교과보정값!UH$7)),"")</f>
        <v/>
      </c>
      <c r="H1550" s="86" t="str">
        <f>IF(G1550="","",G1550+교과보정값!UH$15)</f>
        <v/>
      </c>
      <c r="I1550" s="87" t="str">
        <f>IF(J1550="","",J1550+교과보정값!UG$16)</f>
        <v/>
      </c>
      <c r="J1550" s="87" t="str">
        <f>IFERROR(IF(INDEX(교과보정값!$UG:$UG,MATCH($B1550,교과보정값!$UF:$UF,0))="","",INDEX(교과보정값!$UG:$UG,MATCH($B1550,교과보정값!$UF:$UF,0))+IF(INDEX(교과보정값!$UI:$UI,MATCH($B1550,교과보정값!$UF:$UF,0))="인문",교과보정값!UG$8,교과보정값!UH$8)),"")</f>
        <v/>
      </c>
      <c r="K1550" s="87" t="str">
        <f>IF(J1550="","",J1550+교과보정값!UH$16)</f>
        <v/>
      </c>
      <c r="L1550" s="88" t="str">
        <f>IF(M1550="","",M1550+교과보정값!UG$17)</f>
        <v/>
      </c>
      <c r="M1550" s="88" t="str">
        <f>IFERROR(IF(INDEX(교과보정값!$UG:$UG,MATCH($B1550,교과보정값!$UF:$UF,0))="","",INDEX(교과보정값!$UG:$UG,MATCH($B1550,교과보정값!$UF:$UF,0))+IF(INDEX(교과보정값!$UI:$UI,MATCH($B1550,교과보정값!$UF:$UF,0))="인문",교과보정값!UG$9,교과보정값!UH$9)),"")</f>
        <v/>
      </c>
      <c r="N1550" s="88" t="str">
        <f>IF(M1550="","",M1550+교과보정값!UH$17)</f>
        <v/>
      </c>
      <c r="O1550" s="89" t="str">
        <f>IF(P1550="","",P1550+교과보정값!UG$18)</f>
        <v/>
      </c>
      <c r="P1550" s="89" t="str">
        <f>IFERROR(IF(INDEX(교과보정값!$UG:$UG,MATCH($B1550,교과보정값!$UF:$UF,0))="","",INDEX(교과보정값!$UG:$UG,MATCH($B1550,교과보정값!$UF:$UF,0))+IF(INDEX(교과보정값!$UI:$UI,MATCH($B1550,교과보정값!$UF:$UF,0))="인문",교과보정값!UG$10,교과보정값!UH$10)),"")</f>
        <v/>
      </c>
      <c r="Q1550" s="89" t="str">
        <f>IF(P1550="","",P1550+교과보정값!UH$18)</f>
        <v/>
      </c>
    </row>
    <row r="1551" spans="2:17">
      <c r="B1551" s="84" t="s">
        <v>2952</v>
      </c>
      <c r="C1551" s="85">
        <f>IF(D1551="","",D1551+교과보정값!UG$14)</f>
        <v>0.1</v>
      </c>
      <c r="D1551" s="85">
        <f>IFERROR(IF(INDEX(교과보정값!$UG:$UG,MATCH($B1551,교과보정값!$UF:$UF,0))="","",INDEX(교과보정값!$UG:$UG,MATCH($B1551,교과보정값!$UF:$UF,0))+IF(INDEX(교과보정값!$UI:$UI,MATCH($B1551,교과보정값!$UF:$UF,0))="인문",교과보정값!UG$6,교과보정값!UH$6)),"")</f>
        <v>0.05</v>
      </c>
      <c r="E1551" s="85">
        <f>IF(D1551="","",D1551+교과보정값!UH$14)</f>
        <v>0</v>
      </c>
      <c r="F1551" s="86">
        <f>IF(G1551="","",G1551+교과보정값!UG$15)</f>
        <v>0.1</v>
      </c>
      <c r="G1551" s="86">
        <f>IFERROR(IF(INDEX(교과보정값!$UG:$UG,MATCH($B1551,교과보정값!$UF:$UF,0))="","",INDEX(교과보정값!$UG:$UG,MATCH($B1551,교과보정값!$UF:$UF,0))+IF(INDEX(교과보정값!$UI:$UI,MATCH($B1551,교과보정값!$UF:$UF,0))="인문",교과보정값!UG$7,교과보정값!UH$7)),"")</f>
        <v>0.05</v>
      </c>
      <c r="H1551" s="86">
        <f>IF(G1551="","",G1551+교과보정값!UH$15)</f>
        <v>0</v>
      </c>
      <c r="I1551" s="87">
        <f>IF(J1551="","",J1551+교과보정값!UG$16)</f>
        <v>0.1</v>
      </c>
      <c r="J1551" s="87">
        <f>IFERROR(IF(INDEX(교과보정값!$UG:$UG,MATCH($B1551,교과보정값!$UF:$UF,0))="","",INDEX(교과보정값!$UG:$UG,MATCH($B1551,교과보정값!$UF:$UF,0))+IF(INDEX(교과보정값!$UI:$UI,MATCH($B1551,교과보정값!$UF:$UF,0))="인문",교과보정값!UG$8,교과보정값!UH$8)),"")</f>
        <v>0.05</v>
      </c>
      <c r="K1551" s="87">
        <f>IF(J1551="","",J1551+교과보정값!UH$16)</f>
        <v>0</v>
      </c>
      <c r="L1551" s="88">
        <f>IF(M1551="","",M1551+교과보정값!UG$17)</f>
        <v>0.1</v>
      </c>
      <c r="M1551" s="88">
        <f>IFERROR(IF(INDEX(교과보정값!$UG:$UG,MATCH($B1551,교과보정값!$UF:$UF,0))="","",INDEX(교과보정값!$UG:$UG,MATCH($B1551,교과보정값!$UF:$UF,0))+IF(INDEX(교과보정값!$UI:$UI,MATCH($B1551,교과보정값!$UF:$UF,0))="인문",교과보정값!UG$9,교과보정값!UH$9)),"")</f>
        <v>0.05</v>
      </c>
      <c r="N1551" s="88">
        <f>IF(M1551="","",M1551+교과보정값!UH$17)</f>
        <v>0</v>
      </c>
      <c r="O1551" s="89">
        <f>IF(P1551="","",P1551+교과보정값!UG$18)</f>
        <v>0.1</v>
      </c>
      <c r="P1551" s="89">
        <f>IFERROR(IF(INDEX(교과보정값!$UG:$UG,MATCH($B1551,교과보정값!$UF:$UF,0))="","",INDEX(교과보정값!$UG:$UG,MATCH($B1551,교과보정값!$UF:$UF,0))+IF(INDEX(교과보정값!$UI:$UI,MATCH($B1551,교과보정값!$UF:$UF,0))="인문",교과보정값!UG$10,교과보정값!UH$10)),"")</f>
        <v>0.05</v>
      </c>
      <c r="Q1551" s="89">
        <f>IF(P1551="","",P1551+교과보정값!UH$18)</f>
        <v>0</v>
      </c>
    </row>
    <row r="1552" spans="2:17">
      <c r="B1552" s="84" t="s">
        <v>2953</v>
      </c>
      <c r="C1552" s="85" t="str">
        <f>IF(D1552="","",D1552+교과보정값!UG$14)</f>
        <v/>
      </c>
      <c r="D1552" s="85" t="str">
        <f>IFERROR(IF(INDEX(교과보정값!$UG:$UG,MATCH($B1552,교과보정값!$UF:$UF,0))="","",INDEX(교과보정값!$UG:$UG,MATCH($B1552,교과보정값!$UF:$UF,0))+IF(INDEX(교과보정값!$UI:$UI,MATCH($B1552,교과보정값!$UF:$UF,0))="인문",교과보정값!UG$6,교과보정값!UH$6)),"")</f>
        <v/>
      </c>
      <c r="E1552" s="85" t="str">
        <f>IF(D1552="","",D1552+교과보정값!UH$14)</f>
        <v/>
      </c>
      <c r="F1552" s="86" t="str">
        <f>IF(G1552="","",G1552+교과보정값!UG$15)</f>
        <v/>
      </c>
      <c r="G1552" s="86" t="str">
        <f>IFERROR(IF(INDEX(교과보정값!$UG:$UG,MATCH($B1552,교과보정값!$UF:$UF,0))="","",INDEX(교과보정값!$UG:$UG,MATCH($B1552,교과보정값!$UF:$UF,0))+IF(INDEX(교과보정값!$UI:$UI,MATCH($B1552,교과보정값!$UF:$UF,0))="인문",교과보정값!UG$7,교과보정값!UH$7)),"")</f>
        <v/>
      </c>
      <c r="H1552" s="86" t="str">
        <f>IF(G1552="","",G1552+교과보정값!UH$15)</f>
        <v/>
      </c>
      <c r="I1552" s="87" t="str">
        <f>IF(J1552="","",J1552+교과보정값!UG$16)</f>
        <v/>
      </c>
      <c r="J1552" s="87" t="str">
        <f>IFERROR(IF(INDEX(교과보정값!$UG:$UG,MATCH($B1552,교과보정값!$UF:$UF,0))="","",INDEX(교과보정값!$UG:$UG,MATCH($B1552,교과보정값!$UF:$UF,0))+IF(INDEX(교과보정값!$UI:$UI,MATCH($B1552,교과보정값!$UF:$UF,0))="인문",교과보정값!UG$8,교과보정값!UH$8)),"")</f>
        <v/>
      </c>
      <c r="K1552" s="87" t="str">
        <f>IF(J1552="","",J1552+교과보정값!UH$16)</f>
        <v/>
      </c>
      <c r="L1552" s="88" t="str">
        <f>IF(M1552="","",M1552+교과보정값!UG$17)</f>
        <v/>
      </c>
      <c r="M1552" s="88" t="str">
        <f>IFERROR(IF(INDEX(교과보정값!$UG:$UG,MATCH($B1552,교과보정값!$UF:$UF,0))="","",INDEX(교과보정값!$UG:$UG,MATCH($B1552,교과보정값!$UF:$UF,0))+IF(INDEX(교과보정값!$UI:$UI,MATCH($B1552,교과보정값!$UF:$UF,0))="인문",교과보정값!UG$9,교과보정값!UH$9)),"")</f>
        <v/>
      </c>
      <c r="N1552" s="88" t="str">
        <f>IF(M1552="","",M1552+교과보정값!UH$17)</f>
        <v/>
      </c>
      <c r="O1552" s="89" t="str">
        <f>IF(P1552="","",P1552+교과보정값!UG$18)</f>
        <v/>
      </c>
      <c r="P1552" s="89" t="str">
        <f>IFERROR(IF(INDEX(교과보정값!$UG:$UG,MATCH($B1552,교과보정값!$UF:$UF,0))="","",INDEX(교과보정값!$UG:$UG,MATCH($B1552,교과보정값!$UF:$UF,0))+IF(INDEX(교과보정값!$UI:$UI,MATCH($B1552,교과보정값!$UF:$UF,0))="인문",교과보정값!UG$10,교과보정값!UH$10)),"")</f>
        <v/>
      </c>
      <c r="Q1552" s="89" t="str">
        <f>IF(P1552="","",P1552+교과보정값!UH$18)</f>
        <v/>
      </c>
    </row>
    <row r="1553" spans="2:17">
      <c r="B1553" s="84" t="s">
        <v>2954</v>
      </c>
      <c r="C1553" s="85" t="str">
        <f>IF(D1553="","",D1553+교과보정값!UG$14)</f>
        <v/>
      </c>
      <c r="D1553" s="85" t="str">
        <f>IFERROR(IF(INDEX(교과보정값!$UG:$UG,MATCH($B1553,교과보정값!$UF:$UF,0))="","",INDEX(교과보정값!$UG:$UG,MATCH($B1553,교과보정값!$UF:$UF,0))+IF(INDEX(교과보정값!$UI:$UI,MATCH($B1553,교과보정값!$UF:$UF,0))="인문",교과보정값!UG$6,교과보정값!UH$6)),"")</f>
        <v/>
      </c>
      <c r="E1553" s="85" t="str">
        <f>IF(D1553="","",D1553+교과보정값!UH$14)</f>
        <v/>
      </c>
      <c r="F1553" s="86" t="str">
        <f>IF(G1553="","",G1553+교과보정값!UG$15)</f>
        <v/>
      </c>
      <c r="G1553" s="86" t="str">
        <f>IFERROR(IF(INDEX(교과보정값!$UG:$UG,MATCH($B1553,교과보정값!$UF:$UF,0))="","",INDEX(교과보정값!$UG:$UG,MATCH($B1553,교과보정값!$UF:$UF,0))+IF(INDEX(교과보정값!$UI:$UI,MATCH($B1553,교과보정값!$UF:$UF,0))="인문",교과보정값!UG$7,교과보정값!UH$7)),"")</f>
        <v/>
      </c>
      <c r="H1553" s="86" t="str">
        <f>IF(G1553="","",G1553+교과보정값!UH$15)</f>
        <v/>
      </c>
      <c r="I1553" s="87" t="str">
        <f>IF(J1553="","",J1553+교과보정값!UG$16)</f>
        <v/>
      </c>
      <c r="J1553" s="87" t="str">
        <f>IFERROR(IF(INDEX(교과보정값!$UG:$UG,MATCH($B1553,교과보정값!$UF:$UF,0))="","",INDEX(교과보정값!$UG:$UG,MATCH($B1553,교과보정값!$UF:$UF,0))+IF(INDEX(교과보정값!$UI:$UI,MATCH($B1553,교과보정값!$UF:$UF,0))="인문",교과보정값!UG$8,교과보정값!UH$8)),"")</f>
        <v/>
      </c>
      <c r="K1553" s="87" t="str">
        <f>IF(J1553="","",J1553+교과보정값!UH$16)</f>
        <v/>
      </c>
      <c r="L1553" s="88" t="str">
        <f>IF(M1553="","",M1553+교과보정값!UG$17)</f>
        <v/>
      </c>
      <c r="M1553" s="88" t="str">
        <f>IFERROR(IF(INDEX(교과보정값!$UG:$UG,MATCH($B1553,교과보정값!$UF:$UF,0))="","",INDEX(교과보정값!$UG:$UG,MATCH($B1553,교과보정값!$UF:$UF,0))+IF(INDEX(교과보정값!$UI:$UI,MATCH($B1553,교과보정값!$UF:$UF,0))="인문",교과보정값!UG$9,교과보정값!UH$9)),"")</f>
        <v/>
      </c>
      <c r="N1553" s="88" t="str">
        <f>IF(M1553="","",M1553+교과보정값!UH$17)</f>
        <v/>
      </c>
      <c r="O1553" s="89" t="str">
        <f>IF(P1553="","",P1553+교과보정값!UG$18)</f>
        <v/>
      </c>
      <c r="P1553" s="89" t="str">
        <f>IFERROR(IF(INDEX(교과보정값!$UG:$UG,MATCH($B1553,교과보정값!$UF:$UF,0))="","",INDEX(교과보정값!$UG:$UG,MATCH($B1553,교과보정값!$UF:$UF,0))+IF(INDEX(교과보정값!$UI:$UI,MATCH($B1553,교과보정값!$UF:$UF,0))="인문",교과보정값!UG$10,교과보정값!UH$10)),"")</f>
        <v/>
      </c>
      <c r="Q1553" s="89" t="str">
        <f>IF(P1553="","",P1553+교과보정값!UH$18)</f>
        <v/>
      </c>
    </row>
    <row r="1554" spans="2:17">
      <c r="B1554" s="84" t="s">
        <v>2955</v>
      </c>
      <c r="C1554" s="85" t="str">
        <f>IF(D1554="","",D1554+교과보정값!UG$14)</f>
        <v/>
      </c>
      <c r="D1554" s="85" t="str">
        <f>IFERROR(IF(INDEX(교과보정값!$UG:$UG,MATCH($B1554,교과보정값!$UF:$UF,0))="","",INDEX(교과보정값!$UG:$UG,MATCH($B1554,교과보정값!$UF:$UF,0))+IF(INDEX(교과보정값!$UI:$UI,MATCH($B1554,교과보정값!$UF:$UF,0))="인문",교과보정값!UG$6,교과보정값!UH$6)),"")</f>
        <v/>
      </c>
      <c r="E1554" s="85" t="str">
        <f>IF(D1554="","",D1554+교과보정값!UH$14)</f>
        <v/>
      </c>
      <c r="F1554" s="86" t="str">
        <f>IF(G1554="","",G1554+교과보정값!UG$15)</f>
        <v/>
      </c>
      <c r="G1554" s="86" t="str">
        <f>IFERROR(IF(INDEX(교과보정값!$UG:$UG,MATCH($B1554,교과보정값!$UF:$UF,0))="","",INDEX(교과보정값!$UG:$UG,MATCH($B1554,교과보정값!$UF:$UF,0))+IF(INDEX(교과보정값!$UI:$UI,MATCH($B1554,교과보정값!$UF:$UF,0))="인문",교과보정값!UG$7,교과보정값!UH$7)),"")</f>
        <v/>
      </c>
      <c r="H1554" s="86" t="str">
        <f>IF(G1554="","",G1554+교과보정값!UH$15)</f>
        <v/>
      </c>
      <c r="I1554" s="87" t="str">
        <f>IF(J1554="","",J1554+교과보정값!UG$16)</f>
        <v/>
      </c>
      <c r="J1554" s="87" t="str">
        <f>IFERROR(IF(INDEX(교과보정값!$UG:$UG,MATCH($B1554,교과보정값!$UF:$UF,0))="","",INDEX(교과보정값!$UG:$UG,MATCH($B1554,교과보정값!$UF:$UF,0))+IF(INDEX(교과보정값!$UI:$UI,MATCH($B1554,교과보정값!$UF:$UF,0))="인문",교과보정값!UG$8,교과보정값!UH$8)),"")</f>
        <v/>
      </c>
      <c r="K1554" s="87" t="str">
        <f>IF(J1554="","",J1554+교과보정값!UH$16)</f>
        <v/>
      </c>
      <c r="L1554" s="88" t="str">
        <f>IF(M1554="","",M1554+교과보정값!UG$17)</f>
        <v/>
      </c>
      <c r="M1554" s="88" t="str">
        <f>IFERROR(IF(INDEX(교과보정값!$UG:$UG,MATCH($B1554,교과보정값!$UF:$UF,0))="","",INDEX(교과보정값!$UG:$UG,MATCH($B1554,교과보정값!$UF:$UF,0))+IF(INDEX(교과보정값!$UI:$UI,MATCH($B1554,교과보정값!$UF:$UF,0))="인문",교과보정값!UG$9,교과보정값!UH$9)),"")</f>
        <v/>
      </c>
      <c r="N1554" s="88" t="str">
        <f>IF(M1554="","",M1554+교과보정값!UH$17)</f>
        <v/>
      </c>
      <c r="O1554" s="89" t="str">
        <f>IF(P1554="","",P1554+교과보정값!UG$18)</f>
        <v/>
      </c>
      <c r="P1554" s="89" t="str">
        <f>IFERROR(IF(INDEX(교과보정값!$UG:$UG,MATCH($B1554,교과보정값!$UF:$UF,0))="","",INDEX(교과보정값!$UG:$UG,MATCH($B1554,교과보정값!$UF:$UF,0))+IF(INDEX(교과보정값!$UI:$UI,MATCH($B1554,교과보정값!$UF:$UF,0))="인문",교과보정값!UG$10,교과보정값!UH$10)),"")</f>
        <v/>
      </c>
      <c r="Q1554" s="89" t="str">
        <f>IF(P1554="","",P1554+교과보정값!UH$18)</f>
        <v/>
      </c>
    </row>
    <row r="1555" spans="2:17">
      <c r="B1555" s="84" t="s">
        <v>2956</v>
      </c>
      <c r="C1555" s="85" t="str">
        <f>IF(D1555="","",D1555+교과보정값!UG$14)</f>
        <v/>
      </c>
      <c r="D1555" s="85" t="str">
        <f>IFERROR(IF(INDEX(교과보정값!$UG:$UG,MATCH($B1555,교과보정값!$UF:$UF,0))="","",INDEX(교과보정값!$UG:$UG,MATCH($B1555,교과보정값!$UF:$UF,0))+IF(INDEX(교과보정값!$UI:$UI,MATCH($B1555,교과보정값!$UF:$UF,0))="인문",교과보정값!UG$6,교과보정값!UH$6)),"")</f>
        <v/>
      </c>
      <c r="E1555" s="85" t="str">
        <f>IF(D1555="","",D1555+교과보정값!UH$14)</f>
        <v/>
      </c>
      <c r="F1555" s="86" t="str">
        <f>IF(G1555="","",G1555+교과보정값!UG$15)</f>
        <v/>
      </c>
      <c r="G1555" s="86" t="str">
        <f>IFERROR(IF(INDEX(교과보정값!$UG:$UG,MATCH($B1555,교과보정값!$UF:$UF,0))="","",INDEX(교과보정값!$UG:$UG,MATCH($B1555,교과보정값!$UF:$UF,0))+IF(INDEX(교과보정값!$UI:$UI,MATCH($B1555,교과보정값!$UF:$UF,0))="인문",교과보정값!UG$7,교과보정값!UH$7)),"")</f>
        <v/>
      </c>
      <c r="H1555" s="86" t="str">
        <f>IF(G1555="","",G1555+교과보정값!UH$15)</f>
        <v/>
      </c>
      <c r="I1555" s="87" t="str">
        <f>IF(J1555="","",J1555+교과보정값!UG$16)</f>
        <v/>
      </c>
      <c r="J1555" s="87" t="str">
        <f>IFERROR(IF(INDEX(교과보정값!$UG:$UG,MATCH($B1555,교과보정값!$UF:$UF,0))="","",INDEX(교과보정값!$UG:$UG,MATCH($B1555,교과보정값!$UF:$UF,0))+IF(INDEX(교과보정값!$UI:$UI,MATCH($B1555,교과보정값!$UF:$UF,0))="인문",교과보정값!UG$8,교과보정값!UH$8)),"")</f>
        <v/>
      </c>
      <c r="K1555" s="87" t="str">
        <f>IF(J1555="","",J1555+교과보정값!UH$16)</f>
        <v/>
      </c>
      <c r="L1555" s="88" t="str">
        <f>IF(M1555="","",M1555+교과보정값!UG$17)</f>
        <v/>
      </c>
      <c r="M1555" s="88" t="str">
        <f>IFERROR(IF(INDEX(교과보정값!$UG:$UG,MATCH($B1555,교과보정값!$UF:$UF,0))="","",INDEX(교과보정값!$UG:$UG,MATCH($B1555,교과보정값!$UF:$UF,0))+IF(INDEX(교과보정값!$UI:$UI,MATCH($B1555,교과보정값!$UF:$UF,0))="인문",교과보정값!UG$9,교과보정값!UH$9)),"")</f>
        <v/>
      </c>
      <c r="N1555" s="88" t="str">
        <f>IF(M1555="","",M1555+교과보정값!UH$17)</f>
        <v/>
      </c>
      <c r="O1555" s="89" t="str">
        <f>IF(P1555="","",P1555+교과보정값!UG$18)</f>
        <v/>
      </c>
      <c r="P1555" s="89" t="str">
        <f>IFERROR(IF(INDEX(교과보정값!$UG:$UG,MATCH($B1555,교과보정값!$UF:$UF,0))="","",INDEX(교과보정값!$UG:$UG,MATCH($B1555,교과보정값!$UF:$UF,0))+IF(INDEX(교과보정값!$UI:$UI,MATCH($B1555,교과보정값!$UF:$UF,0))="인문",교과보정값!UG$10,교과보정값!UH$10)),"")</f>
        <v/>
      </c>
      <c r="Q1555" s="89" t="str">
        <f>IF(P1555="","",P1555+교과보정값!UH$18)</f>
        <v/>
      </c>
    </row>
    <row r="1557" spans="2:17">
      <c r="B1557" s="159" t="s">
        <v>2957</v>
      </c>
      <c r="C1557" s="154"/>
      <c r="D1557" s="154"/>
      <c r="E1557" s="154"/>
      <c r="F1557" s="154"/>
      <c r="G1557" s="154"/>
      <c r="H1557" s="154"/>
      <c r="I1557" s="154"/>
      <c r="J1557" s="154"/>
      <c r="K1557" s="154"/>
      <c r="L1557" s="154"/>
      <c r="M1557" s="154"/>
      <c r="N1557" s="154"/>
      <c r="O1557" s="154"/>
      <c r="P1557" s="154"/>
      <c r="Q1557" s="155"/>
    </row>
    <row r="1558" spans="2:17">
      <c r="B1558" s="78"/>
      <c r="C1558" s="163" t="s">
        <v>1862</v>
      </c>
      <c r="D1558" s="154"/>
      <c r="E1558" s="155"/>
      <c r="F1558" s="161" t="s">
        <v>1863</v>
      </c>
      <c r="G1558" s="154"/>
      <c r="H1558" s="155"/>
      <c r="I1558" s="162" t="s">
        <v>1864</v>
      </c>
      <c r="J1558" s="154"/>
      <c r="K1558" s="155"/>
      <c r="L1558" s="156" t="s">
        <v>1865</v>
      </c>
      <c r="M1558" s="154"/>
      <c r="N1558" s="155"/>
      <c r="O1558" s="157" t="s">
        <v>1866</v>
      </c>
      <c r="P1558" s="154"/>
      <c r="Q1558" s="155"/>
    </row>
    <row r="1559" spans="2:17">
      <c r="B1559" s="78" t="s">
        <v>1869</v>
      </c>
      <c r="C1559" s="79" t="s">
        <v>19</v>
      </c>
      <c r="D1559" s="79" t="s">
        <v>20</v>
      </c>
      <c r="E1559" s="79" t="s">
        <v>21</v>
      </c>
      <c r="F1559" s="80" t="s">
        <v>19</v>
      </c>
      <c r="G1559" s="80" t="s">
        <v>20</v>
      </c>
      <c r="H1559" s="80" t="s">
        <v>21</v>
      </c>
      <c r="I1559" s="81" t="s">
        <v>19</v>
      </c>
      <c r="J1559" s="81" t="s">
        <v>20</v>
      </c>
      <c r="K1559" s="81" t="s">
        <v>21</v>
      </c>
      <c r="L1559" s="82" t="s">
        <v>19</v>
      </c>
      <c r="M1559" s="82" t="s">
        <v>20</v>
      </c>
      <c r="N1559" s="82" t="s">
        <v>21</v>
      </c>
      <c r="O1559" s="83" t="s">
        <v>19</v>
      </c>
      <c r="P1559" s="83" t="s">
        <v>20</v>
      </c>
      <c r="Q1559" s="83" t="s">
        <v>21</v>
      </c>
    </row>
    <row r="1560" spans="2:17">
      <c r="B1560" s="84" t="s">
        <v>2958</v>
      </c>
      <c r="C1560" s="85">
        <f>IF(D1560="","",D1560+교과보정값!UL$14)</f>
        <v>3.0000000000000002E-2</v>
      </c>
      <c r="D1560" s="85">
        <f>IFERROR(IF(INDEX(교과보정값!$UL:$UL,MATCH($B1560,교과보정값!$UK:$UK,0))="","",INDEX(교과보정값!$UL:$UL,MATCH($B1560,교과보정값!$UK:$UK,0))+IF(INDEX(교과보정값!$UN:$UN,MATCH($B1560,교과보정값!$UK:$UK,0))="인문",교과보정값!UL$6,교과보정값!UM$6)),"")</f>
        <v>-0.02</v>
      </c>
      <c r="E1560" s="85">
        <f>IF(D1560="","",D1560+교과보정값!UM$14)</f>
        <v>-7.0000000000000007E-2</v>
      </c>
      <c r="F1560" s="86">
        <f>IF(G1560="","",G1560+교과보정값!UL$15)</f>
        <v>3.0000000000000002E-2</v>
      </c>
      <c r="G1560" s="86">
        <f>IFERROR(IF(INDEX(교과보정값!$UL:$UL,MATCH($B1560,교과보정값!$UK:$UK,0))="","",INDEX(교과보정값!$UL:$UL,MATCH($B1560,교과보정값!$UK:$UK,0))+IF(INDEX(교과보정값!$UN:$UN,MATCH($B1560,교과보정값!$UK:$UK,0))="인문",교과보정값!UL$7,교과보정값!UM$7)),"")</f>
        <v>-0.02</v>
      </c>
      <c r="H1560" s="86">
        <f>IF(G1560="","",G1560+교과보정값!UM$15)</f>
        <v>-7.0000000000000007E-2</v>
      </c>
      <c r="I1560" s="87">
        <f>IF(J1560="","",J1560+교과보정값!UL$16)</f>
        <v>3.0000000000000002E-2</v>
      </c>
      <c r="J1560" s="87">
        <f>IFERROR(IF(INDEX(교과보정값!$UL:$UL,MATCH($B1560,교과보정값!$UK:$UK,0))="","",INDEX(교과보정값!$UL:$UL,MATCH($B1560,교과보정값!$UK:$UK,0))+IF(INDEX(교과보정값!$UN:$UN,MATCH($B1560,교과보정값!$UK:$UK,0))="인문",교과보정값!UL$8,교과보정값!UM$8)),"")</f>
        <v>-0.02</v>
      </c>
      <c r="K1560" s="87">
        <f>IF(J1560="","",J1560+교과보정값!UM$16)</f>
        <v>-7.0000000000000007E-2</v>
      </c>
      <c r="L1560" s="88">
        <f>IF(M1560="","",M1560+교과보정값!UL$17)</f>
        <v>3.0000000000000002E-2</v>
      </c>
      <c r="M1560" s="88">
        <f>IFERROR(IF(INDEX(교과보정값!$UL:$UL,MATCH($B1560,교과보정값!$UK:$UK,0))="","",INDEX(교과보정값!$UL:$UL,MATCH($B1560,교과보정값!$UK:$UK,0))+IF(INDEX(교과보정값!$UN:$UN,MATCH($B1560,교과보정값!$UK:$UK,0))="인문",교과보정값!UL$9,교과보정값!UM$9)),"")</f>
        <v>-0.02</v>
      </c>
      <c r="N1560" s="88">
        <f>IF(M1560="","",M1560+교과보정값!UM$17)</f>
        <v>-7.0000000000000007E-2</v>
      </c>
      <c r="O1560" s="89">
        <f>IF(P1560="","",P1560+교과보정값!UL$18)</f>
        <v>3.0000000000000002E-2</v>
      </c>
      <c r="P1560" s="89">
        <f>IFERROR(IF(INDEX(교과보정값!$UL:$UL,MATCH($B1560,교과보정값!$UK:$UK,0))="","",INDEX(교과보정값!$UL:$UL,MATCH($B1560,교과보정값!$UK:$UK,0))+IF(INDEX(교과보정값!$UN:$UN,MATCH($B1560,교과보정값!$UK:$UK,0))="인문",교과보정값!UL$10,교과보정값!UM$10)),"")</f>
        <v>-0.02</v>
      </c>
      <c r="Q1560" s="89">
        <f>IF(P1560="","",P1560+교과보정값!UM$18)</f>
        <v>-7.0000000000000007E-2</v>
      </c>
    </row>
    <row r="1561" spans="2:17">
      <c r="B1561" s="84" t="s">
        <v>2959</v>
      </c>
      <c r="C1561" s="85" t="str">
        <f>IF(D1561="","",D1561+교과보정값!UL$14)</f>
        <v/>
      </c>
      <c r="D1561" s="85" t="str">
        <f>IFERROR(IF(INDEX(교과보정값!$UL:$UL,MATCH($B1561,교과보정값!$UK:$UK,0))="","",INDEX(교과보정값!$UL:$UL,MATCH($B1561,교과보정값!$UK:$UK,0))+IF(INDEX(교과보정값!$UN:$UN,MATCH($B1561,교과보정값!$UK:$UK,0))="인문",교과보정값!UL$6,교과보정값!UM$6)),"")</f>
        <v/>
      </c>
      <c r="E1561" s="85" t="str">
        <f>IF(D1561="","",D1561+교과보정값!UM$14)</f>
        <v/>
      </c>
      <c r="F1561" s="86" t="str">
        <f>IF(G1561="","",G1561+교과보정값!UL$15)</f>
        <v/>
      </c>
      <c r="G1561" s="86" t="str">
        <f>IFERROR(IF(INDEX(교과보정값!$UL:$UL,MATCH($B1561,교과보정값!$UK:$UK,0))="","",INDEX(교과보정값!$UL:$UL,MATCH($B1561,교과보정값!$UK:$UK,0))+IF(INDEX(교과보정값!$UN:$UN,MATCH($B1561,교과보정값!$UK:$UK,0))="인문",교과보정값!UL$7,교과보정값!UM$7)),"")</f>
        <v/>
      </c>
      <c r="H1561" s="86" t="str">
        <f>IF(G1561="","",G1561+교과보정값!UM$15)</f>
        <v/>
      </c>
      <c r="I1561" s="87" t="str">
        <f>IF(J1561="","",J1561+교과보정값!UL$16)</f>
        <v/>
      </c>
      <c r="J1561" s="87" t="str">
        <f>IFERROR(IF(INDEX(교과보정값!$UL:$UL,MATCH($B1561,교과보정값!$UK:$UK,0))="","",INDEX(교과보정값!$UL:$UL,MATCH($B1561,교과보정값!$UK:$UK,0))+IF(INDEX(교과보정값!$UN:$UN,MATCH($B1561,교과보정값!$UK:$UK,0))="인문",교과보정값!UL$8,교과보정값!UM$8)),"")</f>
        <v/>
      </c>
      <c r="K1561" s="87" t="str">
        <f>IF(J1561="","",J1561+교과보정값!UM$16)</f>
        <v/>
      </c>
      <c r="L1561" s="88" t="str">
        <f>IF(M1561="","",M1561+교과보정값!UL$17)</f>
        <v/>
      </c>
      <c r="M1561" s="88" t="str">
        <f>IFERROR(IF(INDEX(교과보정값!$UL:$UL,MATCH($B1561,교과보정값!$UK:$UK,0))="","",INDEX(교과보정값!$UL:$UL,MATCH($B1561,교과보정값!$UK:$UK,0))+IF(INDEX(교과보정값!$UN:$UN,MATCH($B1561,교과보정값!$UK:$UK,0))="인문",교과보정값!UL$9,교과보정값!UM$9)),"")</f>
        <v/>
      </c>
      <c r="N1561" s="88" t="str">
        <f>IF(M1561="","",M1561+교과보정값!UM$17)</f>
        <v/>
      </c>
      <c r="O1561" s="89" t="str">
        <f>IF(P1561="","",P1561+교과보정값!UL$18)</f>
        <v/>
      </c>
      <c r="P1561" s="89" t="str">
        <f>IFERROR(IF(INDEX(교과보정값!$UL:$UL,MATCH($B1561,교과보정값!$UK:$UK,0))="","",INDEX(교과보정값!$UL:$UL,MATCH($B1561,교과보정값!$UK:$UK,0))+IF(INDEX(교과보정값!$UN:$UN,MATCH($B1561,교과보정값!$UK:$UK,0))="인문",교과보정값!UL$10,교과보정값!UM$10)),"")</f>
        <v/>
      </c>
      <c r="Q1561" s="89" t="str">
        <f>IF(P1561="","",P1561+교과보정값!UM$18)</f>
        <v/>
      </c>
    </row>
    <row r="1562" spans="2:17">
      <c r="B1562" s="84" t="s">
        <v>2960</v>
      </c>
      <c r="C1562" s="85">
        <f>IF(D1562="","",D1562+교과보정값!UL$14)</f>
        <v>7.0000000000000007E-2</v>
      </c>
      <c r="D1562" s="85">
        <f>IFERROR(IF(INDEX(교과보정값!$UL:$UL,MATCH($B1562,교과보정값!$UK:$UK,0))="","",INDEX(교과보정값!$UL:$UL,MATCH($B1562,교과보정값!$UK:$UK,0))+IF(INDEX(교과보정값!$UN:$UN,MATCH($B1562,교과보정값!$UK:$UK,0))="인문",교과보정값!UL$6,교과보정값!UM$6)),"")</f>
        <v>0.02</v>
      </c>
      <c r="E1562" s="85">
        <f>IF(D1562="","",D1562+교과보정값!UM$14)</f>
        <v>-3.0000000000000002E-2</v>
      </c>
      <c r="F1562" s="86">
        <f>IF(G1562="","",G1562+교과보정값!UL$15)</f>
        <v>7.0000000000000007E-2</v>
      </c>
      <c r="G1562" s="86">
        <f>IFERROR(IF(INDEX(교과보정값!$UL:$UL,MATCH($B1562,교과보정값!$UK:$UK,0))="","",INDEX(교과보정값!$UL:$UL,MATCH($B1562,교과보정값!$UK:$UK,0))+IF(INDEX(교과보정값!$UN:$UN,MATCH($B1562,교과보정값!$UK:$UK,0))="인문",교과보정값!UL$7,교과보정값!UM$7)),"")</f>
        <v>0.02</v>
      </c>
      <c r="H1562" s="86">
        <f>IF(G1562="","",G1562+교과보정값!UM$15)</f>
        <v>-3.0000000000000002E-2</v>
      </c>
      <c r="I1562" s="87">
        <f>IF(J1562="","",J1562+교과보정값!UL$16)</f>
        <v>7.0000000000000007E-2</v>
      </c>
      <c r="J1562" s="87">
        <f>IFERROR(IF(INDEX(교과보정값!$UL:$UL,MATCH($B1562,교과보정값!$UK:$UK,0))="","",INDEX(교과보정값!$UL:$UL,MATCH($B1562,교과보정값!$UK:$UK,0))+IF(INDEX(교과보정값!$UN:$UN,MATCH($B1562,교과보정값!$UK:$UK,0))="인문",교과보정값!UL$8,교과보정값!UM$8)),"")</f>
        <v>0.02</v>
      </c>
      <c r="K1562" s="87">
        <f>IF(J1562="","",J1562+교과보정값!UM$16)</f>
        <v>-3.0000000000000002E-2</v>
      </c>
      <c r="L1562" s="88">
        <f>IF(M1562="","",M1562+교과보정값!UL$17)</f>
        <v>7.0000000000000007E-2</v>
      </c>
      <c r="M1562" s="88">
        <f>IFERROR(IF(INDEX(교과보정값!$UL:$UL,MATCH($B1562,교과보정값!$UK:$UK,0))="","",INDEX(교과보정값!$UL:$UL,MATCH($B1562,교과보정값!$UK:$UK,0))+IF(INDEX(교과보정값!$UN:$UN,MATCH($B1562,교과보정값!$UK:$UK,0))="인문",교과보정값!UL$9,교과보정값!UM$9)),"")</f>
        <v>0.02</v>
      </c>
      <c r="N1562" s="88">
        <f>IF(M1562="","",M1562+교과보정값!UM$17)</f>
        <v>-3.0000000000000002E-2</v>
      </c>
      <c r="O1562" s="89">
        <f>IF(P1562="","",P1562+교과보정값!UL$18)</f>
        <v>7.0000000000000007E-2</v>
      </c>
      <c r="P1562" s="89">
        <f>IFERROR(IF(INDEX(교과보정값!$UL:$UL,MATCH($B1562,교과보정값!$UK:$UK,0))="","",INDEX(교과보정값!$UL:$UL,MATCH($B1562,교과보정값!$UK:$UK,0))+IF(INDEX(교과보정값!$UN:$UN,MATCH($B1562,교과보정값!$UK:$UK,0))="인문",교과보정값!UL$10,교과보정값!UM$10)),"")</f>
        <v>0.02</v>
      </c>
      <c r="Q1562" s="89">
        <f>IF(P1562="","",P1562+교과보정값!UM$18)</f>
        <v>-3.0000000000000002E-2</v>
      </c>
    </row>
    <row r="1563" spans="2:17">
      <c r="B1563" s="84" t="s">
        <v>2961</v>
      </c>
      <c r="C1563" s="85">
        <f>IF(D1563="","",D1563+교과보정값!UL$14)</f>
        <v>0</v>
      </c>
      <c r="D1563" s="85">
        <f>IFERROR(IF(INDEX(교과보정값!$UL:$UL,MATCH($B1563,교과보정값!$UK:$UK,0))="","",INDEX(교과보정값!$UL:$UL,MATCH($B1563,교과보정값!$UK:$UK,0))+IF(INDEX(교과보정값!$UN:$UN,MATCH($B1563,교과보정값!$UK:$UK,0))="인문",교과보정값!UL$6,교과보정값!UM$6)),"")</f>
        <v>-0.05</v>
      </c>
      <c r="E1563" s="85">
        <f>IF(D1563="","",D1563+교과보정값!UM$14)</f>
        <v>-0.1</v>
      </c>
      <c r="F1563" s="86">
        <f>IF(G1563="","",G1563+교과보정값!UL$15)</f>
        <v>0</v>
      </c>
      <c r="G1563" s="86">
        <f>IFERROR(IF(INDEX(교과보정값!$UL:$UL,MATCH($B1563,교과보정값!$UK:$UK,0))="","",INDEX(교과보정값!$UL:$UL,MATCH($B1563,교과보정값!$UK:$UK,0))+IF(INDEX(교과보정값!$UN:$UN,MATCH($B1563,교과보정값!$UK:$UK,0))="인문",교과보정값!UL$7,교과보정값!UM$7)),"")</f>
        <v>-0.05</v>
      </c>
      <c r="H1563" s="86">
        <f>IF(G1563="","",G1563+교과보정값!UM$15)</f>
        <v>-0.1</v>
      </c>
      <c r="I1563" s="87">
        <f>IF(J1563="","",J1563+교과보정값!UL$16)</f>
        <v>0</v>
      </c>
      <c r="J1563" s="87">
        <f>IFERROR(IF(INDEX(교과보정값!$UL:$UL,MATCH($B1563,교과보정값!$UK:$UK,0))="","",INDEX(교과보정값!$UL:$UL,MATCH($B1563,교과보정값!$UK:$UK,0))+IF(INDEX(교과보정값!$UN:$UN,MATCH($B1563,교과보정값!$UK:$UK,0))="인문",교과보정값!UL$8,교과보정값!UM$8)),"")</f>
        <v>-0.05</v>
      </c>
      <c r="K1563" s="87">
        <f>IF(J1563="","",J1563+교과보정값!UM$16)</f>
        <v>-0.1</v>
      </c>
      <c r="L1563" s="88">
        <f>IF(M1563="","",M1563+교과보정값!UL$17)</f>
        <v>0</v>
      </c>
      <c r="M1563" s="88">
        <f>IFERROR(IF(INDEX(교과보정값!$UL:$UL,MATCH($B1563,교과보정값!$UK:$UK,0))="","",INDEX(교과보정값!$UL:$UL,MATCH($B1563,교과보정값!$UK:$UK,0))+IF(INDEX(교과보정값!$UN:$UN,MATCH($B1563,교과보정값!$UK:$UK,0))="인문",교과보정값!UL$9,교과보정값!UM$9)),"")</f>
        <v>-0.05</v>
      </c>
      <c r="N1563" s="88">
        <f>IF(M1563="","",M1563+교과보정값!UM$17)</f>
        <v>-0.1</v>
      </c>
      <c r="O1563" s="89">
        <f>IF(P1563="","",P1563+교과보정값!UL$18)</f>
        <v>0</v>
      </c>
      <c r="P1563" s="89">
        <f>IFERROR(IF(INDEX(교과보정값!$UL:$UL,MATCH($B1563,교과보정값!$UK:$UK,0))="","",INDEX(교과보정값!$UL:$UL,MATCH($B1563,교과보정값!$UK:$UK,0))+IF(INDEX(교과보정값!$UN:$UN,MATCH($B1563,교과보정값!$UK:$UK,0))="인문",교과보정값!UL$10,교과보정값!UM$10)),"")</f>
        <v>-0.05</v>
      </c>
      <c r="Q1563" s="89">
        <f>IF(P1563="","",P1563+교과보정값!UM$18)</f>
        <v>-0.1</v>
      </c>
    </row>
    <row r="1564" spans="2:17">
      <c r="B1564" s="84" t="s">
        <v>2962</v>
      </c>
      <c r="C1564" s="85" t="str">
        <f>IF(D1564="","",D1564+교과보정값!UL$14)</f>
        <v/>
      </c>
      <c r="D1564" s="85" t="str">
        <f>IFERROR(IF(INDEX(교과보정값!$UL:$UL,MATCH($B1564,교과보정값!$UK:$UK,0))="","",INDEX(교과보정값!$UL:$UL,MATCH($B1564,교과보정값!$UK:$UK,0))+IF(INDEX(교과보정값!$UN:$UN,MATCH($B1564,교과보정값!$UK:$UK,0))="인문",교과보정값!UL$6,교과보정값!UM$6)),"")</f>
        <v/>
      </c>
      <c r="E1564" s="85" t="str">
        <f>IF(D1564="","",D1564+교과보정값!UM$14)</f>
        <v/>
      </c>
      <c r="F1564" s="86" t="str">
        <f>IF(G1564="","",G1564+교과보정값!UL$15)</f>
        <v/>
      </c>
      <c r="G1564" s="86" t="str">
        <f>IFERROR(IF(INDEX(교과보정값!$UL:$UL,MATCH($B1564,교과보정값!$UK:$UK,0))="","",INDEX(교과보정값!$UL:$UL,MATCH($B1564,교과보정값!$UK:$UK,0))+IF(INDEX(교과보정값!$UN:$UN,MATCH($B1564,교과보정값!$UK:$UK,0))="인문",교과보정값!UL$7,교과보정값!UM$7)),"")</f>
        <v/>
      </c>
      <c r="H1564" s="86" t="str">
        <f>IF(G1564="","",G1564+교과보정값!UM$15)</f>
        <v/>
      </c>
      <c r="I1564" s="87" t="str">
        <f>IF(J1564="","",J1564+교과보정값!UL$16)</f>
        <v/>
      </c>
      <c r="J1564" s="87" t="str">
        <f>IFERROR(IF(INDEX(교과보정값!$UL:$UL,MATCH($B1564,교과보정값!$UK:$UK,0))="","",INDEX(교과보정값!$UL:$UL,MATCH($B1564,교과보정값!$UK:$UK,0))+IF(INDEX(교과보정값!$UN:$UN,MATCH($B1564,교과보정값!$UK:$UK,0))="인문",교과보정값!UL$8,교과보정값!UM$8)),"")</f>
        <v/>
      </c>
      <c r="K1564" s="87" t="str">
        <f>IF(J1564="","",J1564+교과보정값!UM$16)</f>
        <v/>
      </c>
      <c r="L1564" s="88" t="str">
        <f>IF(M1564="","",M1564+교과보정값!UL$17)</f>
        <v/>
      </c>
      <c r="M1564" s="88" t="str">
        <f>IFERROR(IF(INDEX(교과보정값!$UL:$UL,MATCH($B1564,교과보정값!$UK:$UK,0))="","",INDEX(교과보정값!$UL:$UL,MATCH($B1564,교과보정값!$UK:$UK,0))+IF(INDEX(교과보정값!$UN:$UN,MATCH($B1564,교과보정값!$UK:$UK,0))="인문",교과보정값!UL$9,교과보정값!UM$9)),"")</f>
        <v/>
      </c>
      <c r="N1564" s="88" t="str">
        <f>IF(M1564="","",M1564+교과보정값!UM$17)</f>
        <v/>
      </c>
      <c r="O1564" s="89" t="str">
        <f>IF(P1564="","",P1564+교과보정값!UL$18)</f>
        <v/>
      </c>
      <c r="P1564" s="89" t="str">
        <f>IFERROR(IF(INDEX(교과보정값!$UL:$UL,MATCH($B1564,교과보정값!$UK:$UK,0))="","",INDEX(교과보정값!$UL:$UL,MATCH($B1564,교과보정값!$UK:$UK,0))+IF(INDEX(교과보정값!$UN:$UN,MATCH($B1564,교과보정값!$UK:$UK,0))="인문",교과보정값!UL$10,교과보정값!UM$10)),"")</f>
        <v/>
      </c>
      <c r="Q1564" s="89" t="str">
        <f>IF(P1564="","",P1564+교과보정값!UM$18)</f>
        <v/>
      </c>
    </row>
    <row r="1565" spans="2:17">
      <c r="B1565" s="84" t="s">
        <v>2963</v>
      </c>
      <c r="C1565" s="85">
        <f>IF(D1565="","",D1565+교과보정값!UL$14)</f>
        <v>0.1</v>
      </c>
      <c r="D1565" s="85">
        <f>IFERROR(IF(INDEX(교과보정값!$UL:$UL,MATCH($B1565,교과보정값!$UK:$UK,0))="","",INDEX(교과보정값!$UL:$UL,MATCH($B1565,교과보정값!$UK:$UK,0))+IF(INDEX(교과보정값!$UN:$UN,MATCH($B1565,교과보정값!$UK:$UK,0))="인문",교과보정값!UL$6,교과보정값!UM$6)),"")</f>
        <v>0.05</v>
      </c>
      <c r="E1565" s="85">
        <f>IF(D1565="","",D1565+교과보정값!UM$14)</f>
        <v>0</v>
      </c>
      <c r="F1565" s="86">
        <f>IF(G1565="","",G1565+교과보정값!UL$15)</f>
        <v>0.1</v>
      </c>
      <c r="G1565" s="86">
        <f>IFERROR(IF(INDEX(교과보정값!$UL:$UL,MATCH($B1565,교과보정값!$UK:$UK,0))="","",INDEX(교과보정값!$UL:$UL,MATCH($B1565,교과보정값!$UK:$UK,0))+IF(INDEX(교과보정값!$UN:$UN,MATCH($B1565,교과보정값!$UK:$UK,0))="인문",교과보정값!UL$7,교과보정값!UM$7)),"")</f>
        <v>0.05</v>
      </c>
      <c r="H1565" s="86">
        <f>IF(G1565="","",G1565+교과보정값!UM$15)</f>
        <v>0</v>
      </c>
      <c r="I1565" s="87">
        <f>IF(J1565="","",J1565+교과보정값!UL$16)</f>
        <v>0.1</v>
      </c>
      <c r="J1565" s="87">
        <f>IFERROR(IF(INDEX(교과보정값!$UL:$UL,MATCH($B1565,교과보정값!$UK:$UK,0))="","",INDEX(교과보정값!$UL:$UL,MATCH($B1565,교과보정값!$UK:$UK,0))+IF(INDEX(교과보정값!$UN:$UN,MATCH($B1565,교과보정값!$UK:$UK,0))="인문",교과보정값!UL$8,교과보정값!UM$8)),"")</f>
        <v>0.05</v>
      </c>
      <c r="K1565" s="87">
        <f>IF(J1565="","",J1565+교과보정값!UM$16)</f>
        <v>0</v>
      </c>
      <c r="L1565" s="88">
        <f>IF(M1565="","",M1565+교과보정값!UL$17)</f>
        <v>0.1</v>
      </c>
      <c r="M1565" s="88">
        <f>IFERROR(IF(INDEX(교과보정값!$UL:$UL,MATCH($B1565,교과보정값!$UK:$UK,0))="","",INDEX(교과보정값!$UL:$UL,MATCH($B1565,교과보정값!$UK:$UK,0))+IF(INDEX(교과보정값!$UN:$UN,MATCH($B1565,교과보정값!$UK:$UK,0))="인문",교과보정값!UL$9,교과보정값!UM$9)),"")</f>
        <v>0.05</v>
      </c>
      <c r="N1565" s="88">
        <f>IF(M1565="","",M1565+교과보정값!UM$17)</f>
        <v>0</v>
      </c>
      <c r="O1565" s="89">
        <f>IF(P1565="","",P1565+교과보정값!UL$18)</f>
        <v>0.1</v>
      </c>
      <c r="P1565" s="89">
        <f>IFERROR(IF(INDEX(교과보정값!$UL:$UL,MATCH($B1565,교과보정값!$UK:$UK,0))="","",INDEX(교과보정값!$UL:$UL,MATCH($B1565,교과보정값!$UK:$UK,0))+IF(INDEX(교과보정값!$UN:$UN,MATCH($B1565,교과보정값!$UK:$UK,0))="인문",교과보정값!UL$10,교과보정값!UM$10)),"")</f>
        <v>0.05</v>
      </c>
      <c r="Q1565" s="89">
        <f>IF(P1565="","",P1565+교과보정값!UM$18)</f>
        <v>0</v>
      </c>
    </row>
    <row r="1566" spans="2:17">
      <c r="B1566" s="84" t="s">
        <v>2964</v>
      </c>
      <c r="C1566" s="85" t="str">
        <f>IF(D1566="","",D1566+교과보정값!UL$14)</f>
        <v/>
      </c>
      <c r="D1566" s="85" t="str">
        <f>IFERROR(IF(INDEX(교과보정값!$UL:$UL,MATCH($B1566,교과보정값!$UK:$UK,0))="","",INDEX(교과보정값!$UL:$UL,MATCH($B1566,교과보정값!$UK:$UK,0))+IF(INDEX(교과보정값!$UN:$UN,MATCH($B1566,교과보정값!$UK:$UK,0))="인문",교과보정값!UL$6,교과보정값!UM$6)),"")</f>
        <v/>
      </c>
      <c r="E1566" s="85" t="str">
        <f>IF(D1566="","",D1566+교과보정값!UM$14)</f>
        <v/>
      </c>
      <c r="F1566" s="86" t="str">
        <f>IF(G1566="","",G1566+교과보정값!UL$15)</f>
        <v/>
      </c>
      <c r="G1566" s="86" t="str">
        <f>IFERROR(IF(INDEX(교과보정값!$UL:$UL,MATCH($B1566,교과보정값!$UK:$UK,0))="","",INDEX(교과보정값!$UL:$UL,MATCH($B1566,교과보정값!$UK:$UK,0))+IF(INDEX(교과보정값!$UN:$UN,MATCH($B1566,교과보정값!$UK:$UK,0))="인문",교과보정값!UL$7,교과보정값!UM$7)),"")</f>
        <v/>
      </c>
      <c r="H1566" s="86" t="str">
        <f>IF(G1566="","",G1566+교과보정값!UM$15)</f>
        <v/>
      </c>
      <c r="I1566" s="87" t="str">
        <f>IF(J1566="","",J1566+교과보정값!UL$16)</f>
        <v/>
      </c>
      <c r="J1566" s="87" t="str">
        <f>IFERROR(IF(INDEX(교과보정값!$UL:$UL,MATCH($B1566,교과보정값!$UK:$UK,0))="","",INDEX(교과보정값!$UL:$UL,MATCH($B1566,교과보정값!$UK:$UK,0))+IF(INDEX(교과보정값!$UN:$UN,MATCH($B1566,교과보정값!$UK:$UK,0))="인문",교과보정값!UL$8,교과보정값!UM$8)),"")</f>
        <v/>
      </c>
      <c r="K1566" s="87" t="str">
        <f>IF(J1566="","",J1566+교과보정값!UM$16)</f>
        <v/>
      </c>
      <c r="L1566" s="88" t="str">
        <f>IF(M1566="","",M1566+교과보정값!UL$17)</f>
        <v/>
      </c>
      <c r="M1566" s="88" t="str">
        <f>IFERROR(IF(INDEX(교과보정값!$UL:$UL,MATCH($B1566,교과보정값!$UK:$UK,0))="","",INDEX(교과보정값!$UL:$UL,MATCH($B1566,교과보정값!$UK:$UK,0))+IF(INDEX(교과보정값!$UN:$UN,MATCH($B1566,교과보정값!$UK:$UK,0))="인문",교과보정값!UL$9,교과보정값!UM$9)),"")</f>
        <v/>
      </c>
      <c r="N1566" s="88" t="str">
        <f>IF(M1566="","",M1566+교과보정값!UM$17)</f>
        <v/>
      </c>
      <c r="O1566" s="89" t="str">
        <f>IF(P1566="","",P1566+교과보정값!UL$18)</f>
        <v/>
      </c>
      <c r="P1566" s="89" t="str">
        <f>IFERROR(IF(INDEX(교과보정값!$UL:$UL,MATCH($B1566,교과보정값!$UK:$UK,0))="","",INDEX(교과보정값!$UL:$UL,MATCH($B1566,교과보정값!$UK:$UK,0))+IF(INDEX(교과보정값!$UN:$UN,MATCH($B1566,교과보정값!$UK:$UK,0))="인문",교과보정값!UL$10,교과보정값!UM$10)),"")</f>
        <v/>
      </c>
      <c r="Q1566" s="89" t="str">
        <f>IF(P1566="","",P1566+교과보정값!UM$18)</f>
        <v/>
      </c>
    </row>
    <row r="1567" spans="2:17">
      <c r="B1567" s="84" t="s">
        <v>2965</v>
      </c>
      <c r="C1567" s="85" t="str">
        <f>IF(D1567="","",D1567+교과보정값!UL$14)</f>
        <v/>
      </c>
      <c r="D1567" s="85" t="str">
        <f>IFERROR(IF(INDEX(교과보정값!$UL:$UL,MATCH($B1567,교과보정값!$UK:$UK,0))="","",INDEX(교과보정값!$UL:$UL,MATCH($B1567,교과보정값!$UK:$UK,0))+IF(INDEX(교과보정값!$UN:$UN,MATCH($B1567,교과보정값!$UK:$UK,0))="인문",교과보정값!UL$6,교과보정값!UM$6)),"")</f>
        <v/>
      </c>
      <c r="E1567" s="85" t="str">
        <f>IF(D1567="","",D1567+교과보정값!UM$14)</f>
        <v/>
      </c>
      <c r="F1567" s="86" t="str">
        <f>IF(G1567="","",G1567+교과보정값!UL$15)</f>
        <v/>
      </c>
      <c r="G1567" s="86" t="str">
        <f>IFERROR(IF(INDEX(교과보정값!$UL:$UL,MATCH($B1567,교과보정값!$UK:$UK,0))="","",INDEX(교과보정값!$UL:$UL,MATCH($B1567,교과보정값!$UK:$UK,0))+IF(INDEX(교과보정값!$UN:$UN,MATCH($B1567,교과보정값!$UK:$UK,0))="인문",교과보정값!UL$7,교과보정값!UM$7)),"")</f>
        <v/>
      </c>
      <c r="H1567" s="86" t="str">
        <f>IF(G1567="","",G1567+교과보정값!UM$15)</f>
        <v/>
      </c>
      <c r="I1567" s="87" t="str">
        <f>IF(J1567="","",J1567+교과보정값!UL$16)</f>
        <v/>
      </c>
      <c r="J1567" s="87" t="str">
        <f>IFERROR(IF(INDEX(교과보정값!$UL:$UL,MATCH($B1567,교과보정값!$UK:$UK,0))="","",INDEX(교과보정값!$UL:$UL,MATCH($B1567,교과보정값!$UK:$UK,0))+IF(INDEX(교과보정값!$UN:$UN,MATCH($B1567,교과보정값!$UK:$UK,0))="인문",교과보정값!UL$8,교과보정값!UM$8)),"")</f>
        <v/>
      </c>
      <c r="K1567" s="87" t="str">
        <f>IF(J1567="","",J1567+교과보정값!UM$16)</f>
        <v/>
      </c>
      <c r="L1567" s="88" t="str">
        <f>IF(M1567="","",M1567+교과보정값!UL$17)</f>
        <v/>
      </c>
      <c r="M1567" s="88" t="str">
        <f>IFERROR(IF(INDEX(교과보정값!$UL:$UL,MATCH($B1567,교과보정값!$UK:$UK,0))="","",INDEX(교과보정값!$UL:$UL,MATCH($B1567,교과보정값!$UK:$UK,0))+IF(INDEX(교과보정값!$UN:$UN,MATCH($B1567,교과보정값!$UK:$UK,0))="인문",교과보정값!UL$9,교과보정값!UM$9)),"")</f>
        <v/>
      </c>
      <c r="N1567" s="88" t="str">
        <f>IF(M1567="","",M1567+교과보정값!UM$17)</f>
        <v/>
      </c>
      <c r="O1567" s="89" t="str">
        <f>IF(P1567="","",P1567+교과보정값!UL$18)</f>
        <v/>
      </c>
      <c r="P1567" s="89" t="str">
        <f>IFERROR(IF(INDEX(교과보정값!$UL:$UL,MATCH($B1567,교과보정값!$UK:$UK,0))="","",INDEX(교과보정값!$UL:$UL,MATCH($B1567,교과보정값!$UK:$UK,0))+IF(INDEX(교과보정값!$UN:$UN,MATCH($B1567,교과보정값!$UK:$UK,0))="인문",교과보정값!UL$10,교과보정값!UM$10)),"")</f>
        <v/>
      </c>
      <c r="Q1567" s="89" t="str">
        <f>IF(P1567="","",P1567+교과보정값!UM$18)</f>
        <v/>
      </c>
    </row>
    <row r="1568" spans="2:17">
      <c r="B1568" s="84" t="s">
        <v>2966</v>
      </c>
      <c r="C1568" s="85" t="str">
        <f>IF(D1568="","",D1568+교과보정값!UL$14)</f>
        <v/>
      </c>
      <c r="D1568" s="85" t="str">
        <f>IFERROR(IF(INDEX(교과보정값!$UL:$UL,MATCH($B1568,교과보정값!$UK:$UK,0))="","",INDEX(교과보정값!$UL:$UL,MATCH($B1568,교과보정값!$UK:$UK,0))+IF(INDEX(교과보정값!$UN:$UN,MATCH($B1568,교과보정값!$UK:$UK,0))="인문",교과보정값!UL$6,교과보정값!UM$6)),"")</f>
        <v/>
      </c>
      <c r="E1568" s="85" t="str">
        <f>IF(D1568="","",D1568+교과보정값!UM$14)</f>
        <v/>
      </c>
      <c r="F1568" s="86" t="str">
        <f>IF(G1568="","",G1568+교과보정값!UL$15)</f>
        <v/>
      </c>
      <c r="G1568" s="86" t="str">
        <f>IFERROR(IF(INDEX(교과보정값!$UL:$UL,MATCH($B1568,교과보정값!$UK:$UK,0))="","",INDEX(교과보정값!$UL:$UL,MATCH($B1568,교과보정값!$UK:$UK,0))+IF(INDEX(교과보정값!$UN:$UN,MATCH($B1568,교과보정값!$UK:$UK,0))="인문",교과보정값!UL$7,교과보정값!UM$7)),"")</f>
        <v/>
      </c>
      <c r="H1568" s="86" t="str">
        <f>IF(G1568="","",G1568+교과보정값!UM$15)</f>
        <v/>
      </c>
      <c r="I1568" s="87" t="str">
        <f>IF(J1568="","",J1568+교과보정값!UL$16)</f>
        <v/>
      </c>
      <c r="J1568" s="87" t="str">
        <f>IFERROR(IF(INDEX(교과보정값!$UL:$UL,MATCH($B1568,교과보정값!$UK:$UK,0))="","",INDEX(교과보정값!$UL:$UL,MATCH($B1568,교과보정값!$UK:$UK,0))+IF(INDEX(교과보정값!$UN:$UN,MATCH($B1568,교과보정값!$UK:$UK,0))="인문",교과보정값!UL$8,교과보정값!UM$8)),"")</f>
        <v/>
      </c>
      <c r="K1568" s="87" t="str">
        <f>IF(J1568="","",J1568+교과보정값!UM$16)</f>
        <v/>
      </c>
      <c r="L1568" s="88" t="str">
        <f>IF(M1568="","",M1568+교과보정값!UL$17)</f>
        <v/>
      </c>
      <c r="M1568" s="88" t="str">
        <f>IFERROR(IF(INDEX(교과보정값!$UL:$UL,MATCH($B1568,교과보정값!$UK:$UK,0))="","",INDEX(교과보정값!$UL:$UL,MATCH($B1568,교과보정값!$UK:$UK,0))+IF(INDEX(교과보정값!$UN:$UN,MATCH($B1568,교과보정값!$UK:$UK,0))="인문",교과보정값!UL$9,교과보정값!UM$9)),"")</f>
        <v/>
      </c>
      <c r="N1568" s="88" t="str">
        <f>IF(M1568="","",M1568+교과보정값!UM$17)</f>
        <v/>
      </c>
      <c r="O1568" s="89" t="str">
        <f>IF(P1568="","",P1568+교과보정값!UL$18)</f>
        <v/>
      </c>
      <c r="P1568" s="89" t="str">
        <f>IFERROR(IF(INDEX(교과보정값!$UL:$UL,MATCH($B1568,교과보정값!$UK:$UK,0))="","",INDEX(교과보정값!$UL:$UL,MATCH($B1568,교과보정값!$UK:$UK,0))+IF(INDEX(교과보정값!$UN:$UN,MATCH($B1568,교과보정값!$UK:$UK,0))="인문",교과보정값!UL$10,교과보정값!UM$10)),"")</f>
        <v/>
      </c>
      <c r="Q1568" s="89" t="str">
        <f>IF(P1568="","",P1568+교과보정값!UM$18)</f>
        <v/>
      </c>
    </row>
    <row r="1569" spans="2:17">
      <c r="B1569" s="84" t="s">
        <v>2967</v>
      </c>
      <c r="C1569" s="85" t="str">
        <f>IF(D1569="","",D1569+교과보정값!UL$14)</f>
        <v/>
      </c>
      <c r="D1569" s="85" t="str">
        <f>IFERROR(IF(INDEX(교과보정값!$UL:$UL,MATCH($B1569,교과보정값!$UK:$UK,0))="","",INDEX(교과보정값!$UL:$UL,MATCH($B1569,교과보정값!$UK:$UK,0))+IF(INDEX(교과보정값!$UN:$UN,MATCH($B1569,교과보정값!$UK:$UK,0))="인문",교과보정값!UL$6,교과보정값!UM$6)),"")</f>
        <v/>
      </c>
      <c r="E1569" s="85" t="str">
        <f>IF(D1569="","",D1569+교과보정값!UM$14)</f>
        <v/>
      </c>
      <c r="F1569" s="86" t="str">
        <f>IF(G1569="","",G1569+교과보정값!UL$15)</f>
        <v/>
      </c>
      <c r="G1569" s="86" t="str">
        <f>IFERROR(IF(INDEX(교과보정값!$UL:$UL,MATCH($B1569,교과보정값!$UK:$UK,0))="","",INDEX(교과보정값!$UL:$UL,MATCH($B1569,교과보정값!$UK:$UK,0))+IF(INDEX(교과보정값!$UN:$UN,MATCH($B1569,교과보정값!$UK:$UK,0))="인문",교과보정값!UL$7,교과보정값!UM$7)),"")</f>
        <v/>
      </c>
      <c r="H1569" s="86" t="str">
        <f>IF(G1569="","",G1569+교과보정값!UM$15)</f>
        <v/>
      </c>
      <c r="I1569" s="87" t="str">
        <f>IF(J1569="","",J1569+교과보정값!UL$16)</f>
        <v/>
      </c>
      <c r="J1569" s="87" t="str">
        <f>IFERROR(IF(INDEX(교과보정값!$UL:$UL,MATCH($B1569,교과보정값!$UK:$UK,0))="","",INDEX(교과보정값!$UL:$UL,MATCH($B1569,교과보정값!$UK:$UK,0))+IF(INDEX(교과보정값!$UN:$UN,MATCH($B1569,교과보정값!$UK:$UK,0))="인문",교과보정값!UL$8,교과보정값!UM$8)),"")</f>
        <v/>
      </c>
      <c r="K1569" s="87" t="str">
        <f>IF(J1569="","",J1569+교과보정값!UM$16)</f>
        <v/>
      </c>
      <c r="L1569" s="88" t="str">
        <f>IF(M1569="","",M1569+교과보정값!UL$17)</f>
        <v/>
      </c>
      <c r="M1569" s="88" t="str">
        <f>IFERROR(IF(INDEX(교과보정값!$UL:$UL,MATCH($B1569,교과보정값!$UK:$UK,0))="","",INDEX(교과보정값!$UL:$UL,MATCH($B1569,교과보정값!$UK:$UK,0))+IF(INDEX(교과보정값!$UN:$UN,MATCH($B1569,교과보정값!$UK:$UK,0))="인문",교과보정값!UL$9,교과보정값!UM$9)),"")</f>
        <v/>
      </c>
      <c r="N1569" s="88" t="str">
        <f>IF(M1569="","",M1569+교과보정값!UM$17)</f>
        <v/>
      </c>
      <c r="O1569" s="89" t="str">
        <f>IF(P1569="","",P1569+교과보정값!UL$18)</f>
        <v/>
      </c>
      <c r="P1569" s="89" t="str">
        <f>IFERROR(IF(INDEX(교과보정값!$UL:$UL,MATCH($B1569,교과보정값!$UK:$UK,0))="","",INDEX(교과보정값!$UL:$UL,MATCH($B1569,교과보정값!$UK:$UK,0))+IF(INDEX(교과보정값!$UN:$UN,MATCH($B1569,교과보정값!$UK:$UK,0))="인문",교과보정값!UL$10,교과보정값!UM$10)),"")</f>
        <v/>
      </c>
      <c r="Q1569" s="89" t="str">
        <f>IF(P1569="","",P1569+교과보정값!UM$18)</f>
        <v/>
      </c>
    </row>
    <row r="1571" spans="2:17">
      <c r="B1571" s="159" t="s">
        <v>2968</v>
      </c>
      <c r="C1571" s="154"/>
      <c r="D1571" s="154"/>
      <c r="E1571" s="154"/>
      <c r="F1571" s="154"/>
      <c r="G1571" s="154"/>
      <c r="H1571" s="154"/>
      <c r="I1571" s="154"/>
      <c r="J1571" s="154"/>
      <c r="K1571" s="154"/>
      <c r="L1571" s="154"/>
      <c r="M1571" s="154"/>
      <c r="N1571" s="154"/>
      <c r="O1571" s="154"/>
      <c r="P1571" s="154"/>
      <c r="Q1571" s="155"/>
    </row>
    <row r="1572" spans="2:17">
      <c r="B1572" s="78"/>
      <c r="C1572" s="163" t="s">
        <v>1862</v>
      </c>
      <c r="D1572" s="154"/>
      <c r="E1572" s="155"/>
      <c r="F1572" s="161" t="s">
        <v>1863</v>
      </c>
      <c r="G1572" s="154"/>
      <c r="H1572" s="155"/>
      <c r="I1572" s="162" t="s">
        <v>1864</v>
      </c>
      <c r="J1572" s="154"/>
      <c r="K1572" s="155"/>
      <c r="L1572" s="156" t="s">
        <v>1865</v>
      </c>
      <c r="M1572" s="154"/>
      <c r="N1572" s="155"/>
      <c r="O1572" s="157" t="s">
        <v>1866</v>
      </c>
      <c r="P1572" s="154"/>
      <c r="Q1572" s="155"/>
    </row>
    <row r="1573" spans="2:17">
      <c r="B1573" s="78" t="s">
        <v>1869</v>
      </c>
      <c r="C1573" s="79" t="s">
        <v>19</v>
      </c>
      <c r="D1573" s="79" t="s">
        <v>20</v>
      </c>
      <c r="E1573" s="79" t="s">
        <v>21</v>
      </c>
      <c r="F1573" s="80" t="s">
        <v>19</v>
      </c>
      <c r="G1573" s="80" t="s">
        <v>20</v>
      </c>
      <c r="H1573" s="80" t="s">
        <v>21</v>
      </c>
      <c r="I1573" s="81" t="s">
        <v>19</v>
      </c>
      <c r="J1573" s="81" t="s">
        <v>20</v>
      </c>
      <c r="K1573" s="81" t="s">
        <v>21</v>
      </c>
      <c r="L1573" s="82" t="s">
        <v>19</v>
      </c>
      <c r="M1573" s="82" t="s">
        <v>20</v>
      </c>
      <c r="N1573" s="82" t="s">
        <v>21</v>
      </c>
      <c r="O1573" s="83" t="s">
        <v>19</v>
      </c>
      <c r="P1573" s="83" t="s">
        <v>20</v>
      </c>
      <c r="Q1573" s="83" t="s">
        <v>21</v>
      </c>
    </row>
    <row r="1574" spans="2:17">
      <c r="B1574" s="84" t="s">
        <v>2969</v>
      </c>
      <c r="C1574" s="85">
        <f>IF(D1574="","",D1574+교과보정값!UQ$14)</f>
        <v>3.0000000000000002E-2</v>
      </c>
      <c r="D1574" s="85">
        <f>IFERROR(IF(INDEX(교과보정값!$UQ:$UQ,MATCH($B1574,교과보정값!$UP:$UP,0))="","",INDEX(교과보정값!$UQ:$UQ,MATCH($B1574,교과보정값!$UP:$UP,0))+IF(INDEX(교과보정값!$US:$US,MATCH($B1574,교과보정값!$UP:$UP,0))="인문",교과보정값!UQ$6,교과보정값!UR$6)),"")</f>
        <v>-0.02</v>
      </c>
      <c r="E1574" s="85">
        <f>IF(D1574="","",D1574+교과보정값!UR$14)</f>
        <v>-7.0000000000000007E-2</v>
      </c>
      <c r="F1574" s="86">
        <f>IF(G1574="","",G1574+교과보정값!UQ$15)</f>
        <v>3.0000000000000002E-2</v>
      </c>
      <c r="G1574" s="86">
        <f>IFERROR(IF(INDEX(교과보정값!$UQ:$UQ,MATCH($B1574,교과보정값!$UP:$UP,0))="","",INDEX(교과보정값!$UQ:$UQ,MATCH($B1574,교과보정값!$UP:$UP,0))+IF(INDEX(교과보정값!$US:$US,MATCH($B1574,교과보정값!$UP:$UP,0))="인문",교과보정값!UQ$7,교과보정값!UR$7)),"")</f>
        <v>-0.02</v>
      </c>
      <c r="H1574" s="86">
        <f>IF(G1574="","",G1574+교과보정값!UR$15)</f>
        <v>-7.0000000000000007E-2</v>
      </c>
      <c r="I1574" s="87">
        <f>IF(J1574="","",J1574+교과보정값!UQ$16)</f>
        <v>3.0000000000000002E-2</v>
      </c>
      <c r="J1574" s="87">
        <f>IFERROR(IF(INDEX(교과보정값!$UQ:$UQ,MATCH($B1574,교과보정값!$UP:$UP,0))="","",INDEX(교과보정값!$UQ:$UQ,MATCH($B1574,교과보정값!$UP:$UP,0))+IF(INDEX(교과보정값!$US:$US,MATCH($B1574,교과보정값!$UP:$UP,0))="인문",교과보정값!UQ$8,교과보정값!UR$8)),"")</f>
        <v>-0.02</v>
      </c>
      <c r="K1574" s="87">
        <f>IF(J1574="","",J1574+교과보정값!UR$16)</f>
        <v>-7.0000000000000007E-2</v>
      </c>
      <c r="L1574" s="88">
        <f>IF(M1574="","",M1574+교과보정값!UQ$17)</f>
        <v>3.0000000000000002E-2</v>
      </c>
      <c r="M1574" s="88">
        <f>IFERROR(IF(INDEX(교과보정값!$UQ:$UQ,MATCH($B1574,교과보정값!$UP:$UP,0))="","",INDEX(교과보정값!$UQ:$UQ,MATCH($B1574,교과보정값!$UP:$UP,0))+IF(INDEX(교과보정값!$US:$US,MATCH($B1574,교과보정값!$UP:$UP,0))="인문",교과보정값!UQ$9,교과보정값!UR$9)),"")</f>
        <v>-0.02</v>
      </c>
      <c r="N1574" s="88">
        <f>IF(M1574="","",M1574+교과보정값!UR$17)</f>
        <v>-7.0000000000000007E-2</v>
      </c>
      <c r="O1574" s="89">
        <f>IF(P1574="","",P1574+교과보정값!UQ$18)</f>
        <v>3.0000000000000002E-2</v>
      </c>
      <c r="P1574" s="89">
        <f>IFERROR(IF(INDEX(교과보정값!$UQ:$UQ,MATCH($B1574,교과보정값!$UP:$UP,0))="","",INDEX(교과보정값!$UQ:$UQ,MATCH($B1574,교과보정값!$UP:$UP,0))+IF(INDEX(교과보정값!$US:$US,MATCH($B1574,교과보정값!$UP:$UP,0))="인문",교과보정값!UQ$10,교과보정값!UR$10)),"")</f>
        <v>-0.02</v>
      </c>
      <c r="Q1574" s="89">
        <f>IF(P1574="","",P1574+교과보정값!UR$18)</f>
        <v>-7.0000000000000007E-2</v>
      </c>
    </row>
    <row r="1575" spans="2:17">
      <c r="B1575" s="84" t="s">
        <v>2970</v>
      </c>
      <c r="C1575" s="85" t="str">
        <f>IF(D1575="","",D1575+교과보정값!UQ$14)</f>
        <v/>
      </c>
      <c r="D1575" s="85" t="str">
        <f>IFERROR(IF(INDEX(교과보정값!$UQ:$UQ,MATCH($B1575,교과보정값!$UP:$UP,0))="","",INDEX(교과보정값!$UQ:$UQ,MATCH($B1575,교과보정값!$UP:$UP,0))+IF(INDEX(교과보정값!$US:$US,MATCH($B1575,교과보정값!$UP:$UP,0))="인문",교과보정값!UQ$6,교과보정값!UR$6)),"")</f>
        <v/>
      </c>
      <c r="E1575" s="85" t="str">
        <f>IF(D1575="","",D1575+교과보정값!UR$14)</f>
        <v/>
      </c>
      <c r="F1575" s="86" t="str">
        <f>IF(G1575="","",G1575+교과보정값!UQ$15)</f>
        <v/>
      </c>
      <c r="G1575" s="86" t="str">
        <f>IFERROR(IF(INDEX(교과보정값!$UQ:$UQ,MATCH($B1575,교과보정값!$UP:$UP,0))="","",INDEX(교과보정값!$UQ:$UQ,MATCH($B1575,교과보정값!$UP:$UP,0))+IF(INDEX(교과보정값!$US:$US,MATCH($B1575,교과보정값!$UP:$UP,0))="인문",교과보정값!UQ$7,교과보정값!UR$7)),"")</f>
        <v/>
      </c>
      <c r="H1575" s="86" t="str">
        <f>IF(G1575="","",G1575+교과보정값!UR$15)</f>
        <v/>
      </c>
      <c r="I1575" s="87" t="str">
        <f>IF(J1575="","",J1575+교과보정값!UQ$16)</f>
        <v/>
      </c>
      <c r="J1575" s="87" t="str">
        <f>IFERROR(IF(INDEX(교과보정값!$UQ:$UQ,MATCH($B1575,교과보정값!$UP:$UP,0))="","",INDEX(교과보정값!$UQ:$UQ,MATCH($B1575,교과보정값!$UP:$UP,0))+IF(INDEX(교과보정값!$US:$US,MATCH($B1575,교과보정값!$UP:$UP,0))="인문",교과보정값!UQ$8,교과보정값!UR$8)),"")</f>
        <v/>
      </c>
      <c r="K1575" s="87" t="str">
        <f>IF(J1575="","",J1575+교과보정값!UR$16)</f>
        <v/>
      </c>
      <c r="L1575" s="88" t="str">
        <f>IF(M1575="","",M1575+교과보정값!UQ$17)</f>
        <v/>
      </c>
      <c r="M1575" s="88" t="str">
        <f>IFERROR(IF(INDEX(교과보정값!$UQ:$UQ,MATCH($B1575,교과보정값!$UP:$UP,0))="","",INDEX(교과보정값!$UQ:$UQ,MATCH($B1575,교과보정값!$UP:$UP,0))+IF(INDEX(교과보정값!$US:$US,MATCH($B1575,교과보정값!$UP:$UP,0))="인문",교과보정값!UQ$9,교과보정값!UR$9)),"")</f>
        <v/>
      </c>
      <c r="N1575" s="88" t="str">
        <f>IF(M1575="","",M1575+교과보정값!UR$17)</f>
        <v/>
      </c>
      <c r="O1575" s="89" t="str">
        <f>IF(P1575="","",P1575+교과보정값!UQ$18)</f>
        <v/>
      </c>
      <c r="P1575" s="89" t="str">
        <f>IFERROR(IF(INDEX(교과보정값!$UQ:$UQ,MATCH($B1575,교과보정값!$UP:$UP,0))="","",INDEX(교과보정값!$UQ:$UQ,MATCH($B1575,교과보정값!$UP:$UP,0))+IF(INDEX(교과보정값!$US:$US,MATCH($B1575,교과보정값!$UP:$UP,0))="인문",교과보정값!UQ$10,교과보정값!UR$10)),"")</f>
        <v/>
      </c>
      <c r="Q1575" s="89" t="str">
        <f>IF(P1575="","",P1575+교과보정값!UR$18)</f>
        <v/>
      </c>
    </row>
    <row r="1576" spans="2:17">
      <c r="B1576" s="84" t="s">
        <v>2971</v>
      </c>
      <c r="C1576" s="85">
        <f>IF(D1576="","",D1576+교과보정값!UQ$14)</f>
        <v>7.0000000000000007E-2</v>
      </c>
      <c r="D1576" s="85">
        <f>IFERROR(IF(INDEX(교과보정값!$UQ:$UQ,MATCH($B1576,교과보정값!$UP:$UP,0))="","",INDEX(교과보정값!$UQ:$UQ,MATCH($B1576,교과보정값!$UP:$UP,0))+IF(INDEX(교과보정값!$US:$US,MATCH($B1576,교과보정값!$UP:$UP,0))="인문",교과보정값!UQ$6,교과보정값!UR$6)),"")</f>
        <v>0.02</v>
      </c>
      <c r="E1576" s="85">
        <f>IF(D1576="","",D1576+교과보정값!UR$14)</f>
        <v>-3.0000000000000002E-2</v>
      </c>
      <c r="F1576" s="86">
        <f>IF(G1576="","",G1576+교과보정값!UQ$15)</f>
        <v>7.0000000000000007E-2</v>
      </c>
      <c r="G1576" s="86">
        <f>IFERROR(IF(INDEX(교과보정값!$UQ:$UQ,MATCH($B1576,교과보정값!$UP:$UP,0))="","",INDEX(교과보정값!$UQ:$UQ,MATCH($B1576,교과보정값!$UP:$UP,0))+IF(INDEX(교과보정값!$US:$US,MATCH($B1576,교과보정값!$UP:$UP,0))="인문",교과보정값!UQ$7,교과보정값!UR$7)),"")</f>
        <v>0.02</v>
      </c>
      <c r="H1576" s="86">
        <f>IF(G1576="","",G1576+교과보정값!UR$15)</f>
        <v>-3.0000000000000002E-2</v>
      </c>
      <c r="I1576" s="87">
        <f>IF(J1576="","",J1576+교과보정값!UQ$16)</f>
        <v>7.0000000000000007E-2</v>
      </c>
      <c r="J1576" s="87">
        <f>IFERROR(IF(INDEX(교과보정값!$UQ:$UQ,MATCH($B1576,교과보정값!$UP:$UP,0))="","",INDEX(교과보정값!$UQ:$UQ,MATCH($B1576,교과보정값!$UP:$UP,0))+IF(INDEX(교과보정값!$US:$US,MATCH($B1576,교과보정값!$UP:$UP,0))="인문",교과보정값!UQ$8,교과보정값!UR$8)),"")</f>
        <v>0.02</v>
      </c>
      <c r="K1576" s="87">
        <f>IF(J1576="","",J1576+교과보정값!UR$16)</f>
        <v>-3.0000000000000002E-2</v>
      </c>
      <c r="L1576" s="88">
        <f>IF(M1576="","",M1576+교과보정값!UQ$17)</f>
        <v>7.0000000000000007E-2</v>
      </c>
      <c r="M1576" s="88">
        <f>IFERROR(IF(INDEX(교과보정값!$UQ:$UQ,MATCH($B1576,교과보정값!$UP:$UP,0))="","",INDEX(교과보정값!$UQ:$UQ,MATCH($B1576,교과보정값!$UP:$UP,0))+IF(INDEX(교과보정값!$US:$US,MATCH($B1576,교과보정값!$UP:$UP,0))="인문",교과보정값!UQ$9,교과보정값!UR$9)),"")</f>
        <v>0.02</v>
      </c>
      <c r="N1576" s="88">
        <f>IF(M1576="","",M1576+교과보정값!UR$17)</f>
        <v>-3.0000000000000002E-2</v>
      </c>
      <c r="O1576" s="89">
        <f>IF(P1576="","",P1576+교과보정값!UQ$18)</f>
        <v>7.0000000000000007E-2</v>
      </c>
      <c r="P1576" s="89">
        <f>IFERROR(IF(INDEX(교과보정값!$UQ:$UQ,MATCH($B1576,교과보정값!$UP:$UP,0))="","",INDEX(교과보정값!$UQ:$UQ,MATCH($B1576,교과보정값!$UP:$UP,0))+IF(INDEX(교과보정값!$US:$US,MATCH($B1576,교과보정값!$UP:$UP,0))="인문",교과보정값!UQ$10,교과보정값!UR$10)),"")</f>
        <v>0.02</v>
      </c>
      <c r="Q1576" s="89">
        <f>IF(P1576="","",P1576+교과보정값!UR$18)</f>
        <v>-3.0000000000000002E-2</v>
      </c>
    </row>
    <row r="1577" spans="2:17">
      <c r="B1577" s="84" t="s">
        <v>2972</v>
      </c>
      <c r="C1577" s="85">
        <f>IF(D1577="","",D1577+교과보정값!UQ$14)</f>
        <v>0</v>
      </c>
      <c r="D1577" s="85">
        <f>IFERROR(IF(INDEX(교과보정값!$UQ:$UQ,MATCH($B1577,교과보정값!$UP:$UP,0))="","",INDEX(교과보정값!$UQ:$UQ,MATCH($B1577,교과보정값!$UP:$UP,0))+IF(INDEX(교과보정값!$US:$US,MATCH($B1577,교과보정값!$UP:$UP,0))="인문",교과보정값!UQ$6,교과보정값!UR$6)),"")</f>
        <v>-0.05</v>
      </c>
      <c r="E1577" s="85">
        <f>IF(D1577="","",D1577+교과보정값!UR$14)</f>
        <v>-0.1</v>
      </c>
      <c r="F1577" s="86">
        <f>IF(G1577="","",G1577+교과보정값!UQ$15)</f>
        <v>0</v>
      </c>
      <c r="G1577" s="86">
        <f>IFERROR(IF(INDEX(교과보정값!$UQ:$UQ,MATCH($B1577,교과보정값!$UP:$UP,0))="","",INDEX(교과보정값!$UQ:$UQ,MATCH($B1577,교과보정값!$UP:$UP,0))+IF(INDEX(교과보정값!$US:$US,MATCH($B1577,교과보정값!$UP:$UP,0))="인문",교과보정값!UQ$7,교과보정값!UR$7)),"")</f>
        <v>-0.05</v>
      </c>
      <c r="H1577" s="86">
        <f>IF(G1577="","",G1577+교과보정값!UR$15)</f>
        <v>-0.1</v>
      </c>
      <c r="I1577" s="87">
        <f>IF(J1577="","",J1577+교과보정값!UQ$16)</f>
        <v>0</v>
      </c>
      <c r="J1577" s="87">
        <f>IFERROR(IF(INDEX(교과보정값!$UQ:$UQ,MATCH($B1577,교과보정값!$UP:$UP,0))="","",INDEX(교과보정값!$UQ:$UQ,MATCH($B1577,교과보정값!$UP:$UP,0))+IF(INDEX(교과보정값!$US:$US,MATCH($B1577,교과보정값!$UP:$UP,0))="인문",교과보정값!UQ$8,교과보정값!UR$8)),"")</f>
        <v>-0.05</v>
      </c>
      <c r="K1577" s="87">
        <f>IF(J1577="","",J1577+교과보정값!UR$16)</f>
        <v>-0.1</v>
      </c>
      <c r="L1577" s="88">
        <f>IF(M1577="","",M1577+교과보정값!UQ$17)</f>
        <v>0</v>
      </c>
      <c r="M1577" s="88">
        <f>IFERROR(IF(INDEX(교과보정값!$UQ:$UQ,MATCH($B1577,교과보정값!$UP:$UP,0))="","",INDEX(교과보정값!$UQ:$UQ,MATCH($B1577,교과보정값!$UP:$UP,0))+IF(INDEX(교과보정값!$US:$US,MATCH($B1577,교과보정값!$UP:$UP,0))="인문",교과보정값!UQ$9,교과보정값!UR$9)),"")</f>
        <v>-0.05</v>
      </c>
      <c r="N1577" s="88">
        <f>IF(M1577="","",M1577+교과보정값!UR$17)</f>
        <v>-0.1</v>
      </c>
      <c r="O1577" s="89">
        <f>IF(P1577="","",P1577+교과보정값!UQ$18)</f>
        <v>0</v>
      </c>
      <c r="P1577" s="89">
        <f>IFERROR(IF(INDEX(교과보정값!$UQ:$UQ,MATCH($B1577,교과보정값!$UP:$UP,0))="","",INDEX(교과보정값!$UQ:$UQ,MATCH($B1577,교과보정값!$UP:$UP,0))+IF(INDEX(교과보정값!$US:$US,MATCH($B1577,교과보정값!$UP:$UP,0))="인문",교과보정값!UQ$10,교과보정값!UR$10)),"")</f>
        <v>-0.05</v>
      </c>
      <c r="Q1577" s="89">
        <f>IF(P1577="","",P1577+교과보정값!UR$18)</f>
        <v>-0.1</v>
      </c>
    </row>
    <row r="1578" spans="2:17">
      <c r="B1578" s="84" t="s">
        <v>2973</v>
      </c>
      <c r="C1578" s="85" t="str">
        <f>IF(D1578="","",D1578+교과보정값!UQ$14)</f>
        <v/>
      </c>
      <c r="D1578" s="85" t="str">
        <f>IFERROR(IF(INDEX(교과보정값!$UQ:$UQ,MATCH($B1578,교과보정값!$UP:$UP,0))="","",INDEX(교과보정값!$UQ:$UQ,MATCH($B1578,교과보정값!$UP:$UP,0))+IF(INDEX(교과보정값!$US:$US,MATCH($B1578,교과보정값!$UP:$UP,0))="인문",교과보정값!UQ$6,교과보정값!UR$6)),"")</f>
        <v/>
      </c>
      <c r="E1578" s="85" t="str">
        <f>IF(D1578="","",D1578+교과보정값!UR$14)</f>
        <v/>
      </c>
      <c r="F1578" s="86" t="str">
        <f>IF(G1578="","",G1578+교과보정값!UQ$15)</f>
        <v/>
      </c>
      <c r="G1578" s="86" t="str">
        <f>IFERROR(IF(INDEX(교과보정값!$UQ:$UQ,MATCH($B1578,교과보정값!$UP:$UP,0))="","",INDEX(교과보정값!$UQ:$UQ,MATCH($B1578,교과보정값!$UP:$UP,0))+IF(INDEX(교과보정값!$US:$US,MATCH($B1578,교과보정값!$UP:$UP,0))="인문",교과보정값!UQ$7,교과보정값!UR$7)),"")</f>
        <v/>
      </c>
      <c r="H1578" s="86" t="str">
        <f>IF(G1578="","",G1578+교과보정값!UR$15)</f>
        <v/>
      </c>
      <c r="I1578" s="87" t="str">
        <f>IF(J1578="","",J1578+교과보정값!UQ$16)</f>
        <v/>
      </c>
      <c r="J1578" s="87" t="str">
        <f>IFERROR(IF(INDEX(교과보정값!$UQ:$UQ,MATCH($B1578,교과보정값!$UP:$UP,0))="","",INDEX(교과보정값!$UQ:$UQ,MATCH($B1578,교과보정값!$UP:$UP,0))+IF(INDEX(교과보정값!$US:$US,MATCH($B1578,교과보정값!$UP:$UP,0))="인문",교과보정값!UQ$8,교과보정값!UR$8)),"")</f>
        <v/>
      </c>
      <c r="K1578" s="87" t="str">
        <f>IF(J1578="","",J1578+교과보정값!UR$16)</f>
        <v/>
      </c>
      <c r="L1578" s="88" t="str">
        <f>IF(M1578="","",M1578+교과보정값!UQ$17)</f>
        <v/>
      </c>
      <c r="M1578" s="88" t="str">
        <f>IFERROR(IF(INDEX(교과보정값!$UQ:$UQ,MATCH($B1578,교과보정값!$UP:$UP,0))="","",INDEX(교과보정값!$UQ:$UQ,MATCH($B1578,교과보정값!$UP:$UP,0))+IF(INDEX(교과보정값!$US:$US,MATCH($B1578,교과보정값!$UP:$UP,0))="인문",교과보정값!UQ$9,교과보정값!UR$9)),"")</f>
        <v/>
      </c>
      <c r="N1578" s="88" t="str">
        <f>IF(M1578="","",M1578+교과보정값!UR$17)</f>
        <v/>
      </c>
      <c r="O1578" s="89" t="str">
        <f>IF(P1578="","",P1578+교과보정값!UQ$18)</f>
        <v/>
      </c>
      <c r="P1578" s="89" t="str">
        <f>IFERROR(IF(INDEX(교과보정값!$UQ:$UQ,MATCH($B1578,교과보정값!$UP:$UP,0))="","",INDEX(교과보정값!$UQ:$UQ,MATCH($B1578,교과보정값!$UP:$UP,0))+IF(INDEX(교과보정값!$US:$US,MATCH($B1578,교과보정값!$UP:$UP,0))="인문",교과보정값!UQ$10,교과보정값!UR$10)),"")</f>
        <v/>
      </c>
      <c r="Q1578" s="89" t="str">
        <f>IF(P1578="","",P1578+교과보정값!UR$18)</f>
        <v/>
      </c>
    </row>
    <row r="1579" spans="2:17">
      <c r="B1579" s="84" t="s">
        <v>2974</v>
      </c>
      <c r="C1579" s="85">
        <f>IF(D1579="","",D1579+교과보정값!UQ$14)</f>
        <v>0.1</v>
      </c>
      <c r="D1579" s="85">
        <f>IFERROR(IF(INDEX(교과보정값!$UQ:$UQ,MATCH($B1579,교과보정값!$UP:$UP,0))="","",INDEX(교과보정값!$UQ:$UQ,MATCH($B1579,교과보정값!$UP:$UP,0))+IF(INDEX(교과보정값!$US:$US,MATCH($B1579,교과보정값!$UP:$UP,0))="인문",교과보정값!UQ$6,교과보정값!UR$6)),"")</f>
        <v>0.05</v>
      </c>
      <c r="E1579" s="85">
        <f>IF(D1579="","",D1579+교과보정값!UR$14)</f>
        <v>0</v>
      </c>
      <c r="F1579" s="86">
        <f>IF(G1579="","",G1579+교과보정값!UQ$15)</f>
        <v>0.1</v>
      </c>
      <c r="G1579" s="86">
        <f>IFERROR(IF(INDEX(교과보정값!$UQ:$UQ,MATCH($B1579,교과보정값!$UP:$UP,0))="","",INDEX(교과보정값!$UQ:$UQ,MATCH($B1579,교과보정값!$UP:$UP,0))+IF(INDEX(교과보정값!$US:$US,MATCH($B1579,교과보정값!$UP:$UP,0))="인문",교과보정값!UQ$7,교과보정값!UR$7)),"")</f>
        <v>0.05</v>
      </c>
      <c r="H1579" s="86">
        <f>IF(G1579="","",G1579+교과보정값!UR$15)</f>
        <v>0</v>
      </c>
      <c r="I1579" s="87">
        <f>IF(J1579="","",J1579+교과보정값!UQ$16)</f>
        <v>0.1</v>
      </c>
      <c r="J1579" s="87">
        <f>IFERROR(IF(INDEX(교과보정값!$UQ:$UQ,MATCH($B1579,교과보정값!$UP:$UP,0))="","",INDEX(교과보정값!$UQ:$UQ,MATCH($B1579,교과보정값!$UP:$UP,0))+IF(INDEX(교과보정값!$US:$US,MATCH($B1579,교과보정값!$UP:$UP,0))="인문",교과보정값!UQ$8,교과보정값!UR$8)),"")</f>
        <v>0.05</v>
      </c>
      <c r="K1579" s="87">
        <f>IF(J1579="","",J1579+교과보정값!UR$16)</f>
        <v>0</v>
      </c>
      <c r="L1579" s="88">
        <f>IF(M1579="","",M1579+교과보정값!UQ$17)</f>
        <v>0.1</v>
      </c>
      <c r="M1579" s="88">
        <f>IFERROR(IF(INDEX(교과보정값!$UQ:$UQ,MATCH($B1579,교과보정값!$UP:$UP,0))="","",INDEX(교과보정값!$UQ:$UQ,MATCH($B1579,교과보정값!$UP:$UP,0))+IF(INDEX(교과보정값!$US:$US,MATCH($B1579,교과보정값!$UP:$UP,0))="인문",교과보정값!UQ$9,교과보정값!UR$9)),"")</f>
        <v>0.05</v>
      </c>
      <c r="N1579" s="88">
        <f>IF(M1579="","",M1579+교과보정값!UR$17)</f>
        <v>0</v>
      </c>
      <c r="O1579" s="89">
        <f>IF(P1579="","",P1579+교과보정값!UQ$18)</f>
        <v>0.1</v>
      </c>
      <c r="P1579" s="89">
        <f>IFERROR(IF(INDEX(교과보정값!$UQ:$UQ,MATCH($B1579,교과보정값!$UP:$UP,0))="","",INDEX(교과보정값!$UQ:$UQ,MATCH($B1579,교과보정값!$UP:$UP,0))+IF(INDEX(교과보정값!$US:$US,MATCH($B1579,교과보정값!$UP:$UP,0))="인문",교과보정값!UQ$10,교과보정값!UR$10)),"")</f>
        <v>0.05</v>
      </c>
      <c r="Q1579" s="89">
        <f>IF(P1579="","",P1579+교과보정값!UR$18)</f>
        <v>0</v>
      </c>
    </row>
    <row r="1580" spans="2:17">
      <c r="B1580" s="84" t="s">
        <v>2975</v>
      </c>
      <c r="C1580" s="85" t="str">
        <f>IF(D1580="","",D1580+교과보정값!UQ$14)</f>
        <v/>
      </c>
      <c r="D1580" s="85" t="str">
        <f>IFERROR(IF(INDEX(교과보정값!$UQ:$UQ,MATCH($B1580,교과보정값!$UP:$UP,0))="","",INDEX(교과보정값!$UQ:$UQ,MATCH($B1580,교과보정값!$UP:$UP,0))+IF(INDEX(교과보정값!$US:$US,MATCH($B1580,교과보정값!$UP:$UP,0))="인문",교과보정값!UQ$6,교과보정값!UR$6)),"")</f>
        <v/>
      </c>
      <c r="E1580" s="85" t="str">
        <f>IF(D1580="","",D1580+교과보정값!UR$14)</f>
        <v/>
      </c>
      <c r="F1580" s="86" t="str">
        <f>IF(G1580="","",G1580+교과보정값!UQ$15)</f>
        <v/>
      </c>
      <c r="G1580" s="86" t="str">
        <f>IFERROR(IF(INDEX(교과보정값!$UQ:$UQ,MATCH($B1580,교과보정값!$UP:$UP,0))="","",INDEX(교과보정값!$UQ:$UQ,MATCH($B1580,교과보정값!$UP:$UP,0))+IF(INDEX(교과보정값!$US:$US,MATCH($B1580,교과보정값!$UP:$UP,0))="인문",교과보정값!UQ$7,교과보정값!UR$7)),"")</f>
        <v/>
      </c>
      <c r="H1580" s="86" t="str">
        <f>IF(G1580="","",G1580+교과보정값!UR$15)</f>
        <v/>
      </c>
      <c r="I1580" s="87" t="str">
        <f>IF(J1580="","",J1580+교과보정값!UQ$16)</f>
        <v/>
      </c>
      <c r="J1580" s="87" t="str">
        <f>IFERROR(IF(INDEX(교과보정값!$UQ:$UQ,MATCH($B1580,교과보정값!$UP:$UP,0))="","",INDEX(교과보정값!$UQ:$UQ,MATCH($B1580,교과보정값!$UP:$UP,0))+IF(INDEX(교과보정값!$US:$US,MATCH($B1580,교과보정값!$UP:$UP,0))="인문",교과보정값!UQ$8,교과보정값!UR$8)),"")</f>
        <v/>
      </c>
      <c r="K1580" s="87" t="str">
        <f>IF(J1580="","",J1580+교과보정값!UR$16)</f>
        <v/>
      </c>
      <c r="L1580" s="88" t="str">
        <f>IF(M1580="","",M1580+교과보정값!UQ$17)</f>
        <v/>
      </c>
      <c r="M1580" s="88" t="str">
        <f>IFERROR(IF(INDEX(교과보정값!$UQ:$UQ,MATCH($B1580,교과보정값!$UP:$UP,0))="","",INDEX(교과보정값!$UQ:$UQ,MATCH($B1580,교과보정값!$UP:$UP,0))+IF(INDEX(교과보정값!$US:$US,MATCH($B1580,교과보정값!$UP:$UP,0))="인문",교과보정값!UQ$9,교과보정값!UR$9)),"")</f>
        <v/>
      </c>
      <c r="N1580" s="88" t="str">
        <f>IF(M1580="","",M1580+교과보정값!UR$17)</f>
        <v/>
      </c>
      <c r="O1580" s="89" t="str">
        <f>IF(P1580="","",P1580+교과보정값!UQ$18)</f>
        <v/>
      </c>
      <c r="P1580" s="89" t="str">
        <f>IFERROR(IF(INDEX(교과보정값!$UQ:$UQ,MATCH($B1580,교과보정값!$UP:$UP,0))="","",INDEX(교과보정값!$UQ:$UQ,MATCH($B1580,교과보정값!$UP:$UP,0))+IF(INDEX(교과보정값!$US:$US,MATCH($B1580,교과보정값!$UP:$UP,0))="인문",교과보정값!UQ$10,교과보정값!UR$10)),"")</f>
        <v/>
      </c>
      <c r="Q1580" s="89" t="str">
        <f>IF(P1580="","",P1580+교과보정값!UR$18)</f>
        <v/>
      </c>
    </row>
    <row r="1581" spans="2:17">
      <c r="B1581" s="84" t="s">
        <v>2976</v>
      </c>
      <c r="C1581" s="85" t="str">
        <f>IF(D1581="","",D1581+교과보정값!UQ$14)</f>
        <v/>
      </c>
      <c r="D1581" s="85" t="str">
        <f>IFERROR(IF(INDEX(교과보정값!$UQ:$UQ,MATCH($B1581,교과보정값!$UP:$UP,0))="","",INDEX(교과보정값!$UQ:$UQ,MATCH($B1581,교과보정값!$UP:$UP,0))+IF(INDEX(교과보정값!$US:$US,MATCH($B1581,교과보정값!$UP:$UP,0))="인문",교과보정값!UQ$6,교과보정값!UR$6)),"")</f>
        <v/>
      </c>
      <c r="E1581" s="85" t="str">
        <f>IF(D1581="","",D1581+교과보정값!UR$14)</f>
        <v/>
      </c>
      <c r="F1581" s="86" t="str">
        <f>IF(G1581="","",G1581+교과보정값!UQ$15)</f>
        <v/>
      </c>
      <c r="G1581" s="86" t="str">
        <f>IFERROR(IF(INDEX(교과보정값!$UQ:$UQ,MATCH($B1581,교과보정값!$UP:$UP,0))="","",INDEX(교과보정값!$UQ:$UQ,MATCH($B1581,교과보정값!$UP:$UP,0))+IF(INDEX(교과보정값!$US:$US,MATCH($B1581,교과보정값!$UP:$UP,0))="인문",교과보정값!UQ$7,교과보정값!UR$7)),"")</f>
        <v/>
      </c>
      <c r="H1581" s="86" t="str">
        <f>IF(G1581="","",G1581+교과보정값!UR$15)</f>
        <v/>
      </c>
      <c r="I1581" s="87" t="str">
        <f>IF(J1581="","",J1581+교과보정값!UQ$16)</f>
        <v/>
      </c>
      <c r="J1581" s="87" t="str">
        <f>IFERROR(IF(INDEX(교과보정값!$UQ:$UQ,MATCH($B1581,교과보정값!$UP:$UP,0))="","",INDEX(교과보정값!$UQ:$UQ,MATCH($B1581,교과보정값!$UP:$UP,0))+IF(INDEX(교과보정값!$US:$US,MATCH($B1581,교과보정값!$UP:$UP,0))="인문",교과보정값!UQ$8,교과보정값!UR$8)),"")</f>
        <v/>
      </c>
      <c r="K1581" s="87" t="str">
        <f>IF(J1581="","",J1581+교과보정값!UR$16)</f>
        <v/>
      </c>
      <c r="L1581" s="88" t="str">
        <f>IF(M1581="","",M1581+교과보정값!UQ$17)</f>
        <v/>
      </c>
      <c r="M1581" s="88" t="str">
        <f>IFERROR(IF(INDEX(교과보정값!$UQ:$UQ,MATCH($B1581,교과보정값!$UP:$UP,0))="","",INDEX(교과보정값!$UQ:$UQ,MATCH($B1581,교과보정값!$UP:$UP,0))+IF(INDEX(교과보정값!$US:$US,MATCH($B1581,교과보정값!$UP:$UP,0))="인문",교과보정값!UQ$9,교과보정값!UR$9)),"")</f>
        <v/>
      </c>
      <c r="N1581" s="88" t="str">
        <f>IF(M1581="","",M1581+교과보정값!UR$17)</f>
        <v/>
      </c>
      <c r="O1581" s="89" t="str">
        <f>IF(P1581="","",P1581+교과보정값!UQ$18)</f>
        <v/>
      </c>
      <c r="P1581" s="89" t="str">
        <f>IFERROR(IF(INDEX(교과보정값!$UQ:$UQ,MATCH($B1581,교과보정값!$UP:$UP,0))="","",INDEX(교과보정값!$UQ:$UQ,MATCH($B1581,교과보정값!$UP:$UP,0))+IF(INDEX(교과보정값!$US:$US,MATCH($B1581,교과보정값!$UP:$UP,0))="인문",교과보정값!UQ$10,교과보정값!UR$10)),"")</f>
        <v/>
      </c>
      <c r="Q1581" s="89" t="str">
        <f>IF(P1581="","",P1581+교과보정값!UR$18)</f>
        <v/>
      </c>
    </row>
    <row r="1582" spans="2:17">
      <c r="B1582" s="84" t="s">
        <v>2977</v>
      </c>
      <c r="C1582" s="85" t="str">
        <f>IF(D1582="","",D1582+교과보정값!UQ$14)</f>
        <v/>
      </c>
      <c r="D1582" s="85" t="str">
        <f>IFERROR(IF(INDEX(교과보정값!$UQ:$UQ,MATCH($B1582,교과보정값!$UP:$UP,0))="","",INDEX(교과보정값!$UQ:$UQ,MATCH($B1582,교과보정값!$UP:$UP,0))+IF(INDEX(교과보정값!$US:$US,MATCH($B1582,교과보정값!$UP:$UP,0))="인문",교과보정값!UQ$6,교과보정값!UR$6)),"")</f>
        <v/>
      </c>
      <c r="E1582" s="85" t="str">
        <f>IF(D1582="","",D1582+교과보정값!UR$14)</f>
        <v/>
      </c>
      <c r="F1582" s="86" t="str">
        <f>IF(G1582="","",G1582+교과보정값!UQ$15)</f>
        <v/>
      </c>
      <c r="G1582" s="86" t="str">
        <f>IFERROR(IF(INDEX(교과보정값!$UQ:$UQ,MATCH($B1582,교과보정값!$UP:$UP,0))="","",INDEX(교과보정값!$UQ:$UQ,MATCH($B1582,교과보정값!$UP:$UP,0))+IF(INDEX(교과보정값!$US:$US,MATCH($B1582,교과보정값!$UP:$UP,0))="인문",교과보정값!UQ$7,교과보정값!UR$7)),"")</f>
        <v/>
      </c>
      <c r="H1582" s="86" t="str">
        <f>IF(G1582="","",G1582+교과보정값!UR$15)</f>
        <v/>
      </c>
      <c r="I1582" s="87" t="str">
        <f>IF(J1582="","",J1582+교과보정값!UQ$16)</f>
        <v/>
      </c>
      <c r="J1582" s="87" t="str">
        <f>IFERROR(IF(INDEX(교과보정값!$UQ:$UQ,MATCH($B1582,교과보정값!$UP:$UP,0))="","",INDEX(교과보정값!$UQ:$UQ,MATCH($B1582,교과보정값!$UP:$UP,0))+IF(INDEX(교과보정값!$US:$US,MATCH($B1582,교과보정값!$UP:$UP,0))="인문",교과보정값!UQ$8,교과보정값!UR$8)),"")</f>
        <v/>
      </c>
      <c r="K1582" s="87" t="str">
        <f>IF(J1582="","",J1582+교과보정값!UR$16)</f>
        <v/>
      </c>
      <c r="L1582" s="88" t="str">
        <f>IF(M1582="","",M1582+교과보정값!UQ$17)</f>
        <v/>
      </c>
      <c r="M1582" s="88" t="str">
        <f>IFERROR(IF(INDEX(교과보정값!$UQ:$UQ,MATCH($B1582,교과보정값!$UP:$UP,0))="","",INDEX(교과보정값!$UQ:$UQ,MATCH($B1582,교과보정값!$UP:$UP,0))+IF(INDEX(교과보정값!$US:$US,MATCH($B1582,교과보정값!$UP:$UP,0))="인문",교과보정값!UQ$9,교과보정값!UR$9)),"")</f>
        <v/>
      </c>
      <c r="N1582" s="88" t="str">
        <f>IF(M1582="","",M1582+교과보정값!UR$17)</f>
        <v/>
      </c>
      <c r="O1582" s="89" t="str">
        <f>IF(P1582="","",P1582+교과보정값!UQ$18)</f>
        <v/>
      </c>
      <c r="P1582" s="89" t="str">
        <f>IFERROR(IF(INDEX(교과보정값!$UQ:$UQ,MATCH($B1582,교과보정값!$UP:$UP,0))="","",INDEX(교과보정값!$UQ:$UQ,MATCH($B1582,교과보정값!$UP:$UP,0))+IF(INDEX(교과보정값!$US:$US,MATCH($B1582,교과보정값!$UP:$UP,0))="인문",교과보정값!UQ$10,교과보정값!UR$10)),"")</f>
        <v/>
      </c>
      <c r="Q1582" s="89" t="str">
        <f>IF(P1582="","",P1582+교과보정값!UR$18)</f>
        <v/>
      </c>
    </row>
    <row r="1583" spans="2:17">
      <c r="B1583" s="84" t="s">
        <v>2978</v>
      </c>
      <c r="C1583" s="85" t="str">
        <f>IF(D1583="","",D1583+교과보정값!UQ$14)</f>
        <v/>
      </c>
      <c r="D1583" s="85" t="str">
        <f>IFERROR(IF(INDEX(교과보정값!$UQ:$UQ,MATCH($B1583,교과보정값!$UP:$UP,0))="","",INDEX(교과보정값!$UQ:$UQ,MATCH($B1583,교과보정값!$UP:$UP,0))+IF(INDEX(교과보정값!$US:$US,MATCH($B1583,교과보정값!$UP:$UP,0))="인문",교과보정값!UQ$6,교과보정값!UR$6)),"")</f>
        <v/>
      </c>
      <c r="E1583" s="85" t="str">
        <f>IF(D1583="","",D1583+교과보정값!UR$14)</f>
        <v/>
      </c>
      <c r="F1583" s="86" t="str">
        <f>IF(G1583="","",G1583+교과보정값!UQ$15)</f>
        <v/>
      </c>
      <c r="G1583" s="86" t="str">
        <f>IFERROR(IF(INDEX(교과보정값!$UQ:$UQ,MATCH($B1583,교과보정값!$UP:$UP,0))="","",INDEX(교과보정값!$UQ:$UQ,MATCH($B1583,교과보정값!$UP:$UP,0))+IF(INDEX(교과보정값!$US:$US,MATCH($B1583,교과보정값!$UP:$UP,0))="인문",교과보정값!UQ$7,교과보정값!UR$7)),"")</f>
        <v/>
      </c>
      <c r="H1583" s="86" t="str">
        <f>IF(G1583="","",G1583+교과보정값!UR$15)</f>
        <v/>
      </c>
      <c r="I1583" s="87" t="str">
        <f>IF(J1583="","",J1583+교과보정값!UQ$16)</f>
        <v/>
      </c>
      <c r="J1583" s="87" t="str">
        <f>IFERROR(IF(INDEX(교과보정값!$UQ:$UQ,MATCH($B1583,교과보정값!$UP:$UP,0))="","",INDEX(교과보정값!$UQ:$UQ,MATCH($B1583,교과보정값!$UP:$UP,0))+IF(INDEX(교과보정값!$US:$US,MATCH($B1583,교과보정값!$UP:$UP,0))="인문",교과보정값!UQ$8,교과보정값!UR$8)),"")</f>
        <v/>
      </c>
      <c r="K1583" s="87" t="str">
        <f>IF(J1583="","",J1583+교과보정값!UR$16)</f>
        <v/>
      </c>
      <c r="L1583" s="88" t="str">
        <f>IF(M1583="","",M1583+교과보정값!UQ$17)</f>
        <v/>
      </c>
      <c r="M1583" s="88" t="str">
        <f>IFERROR(IF(INDEX(교과보정값!$UQ:$UQ,MATCH($B1583,교과보정값!$UP:$UP,0))="","",INDEX(교과보정값!$UQ:$UQ,MATCH($B1583,교과보정값!$UP:$UP,0))+IF(INDEX(교과보정값!$US:$US,MATCH($B1583,교과보정값!$UP:$UP,0))="인문",교과보정값!UQ$9,교과보정값!UR$9)),"")</f>
        <v/>
      </c>
      <c r="N1583" s="88" t="str">
        <f>IF(M1583="","",M1583+교과보정값!UR$17)</f>
        <v/>
      </c>
      <c r="O1583" s="89" t="str">
        <f>IF(P1583="","",P1583+교과보정값!UQ$18)</f>
        <v/>
      </c>
      <c r="P1583" s="89" t="str">
        <f>IFERROR(IF(INDEX(교과보정값!$UQ:$UQ,MATCH($B1583,교과보정값!$UP:$UP,0))="","",INDEX(교과보정값!$UQ:$UQ,MATCH($B1583,교과보정값!$UP:$UP,0))+IF(INDEX(교과보정값!$US:$US,MATCH($B1583,교과보정값!$UP:$UP,0))="인문",교과보정값!UQ$10,교과보정값!UR$10)),"")</f>
        <v/>
      </c>
      <c r="Q1583" s="89" t="str">
        <f>IF(P1583="","",P1583+교과보정값!UR$18)</f>
        <v/>
      </c>
    </row>
    <row r="1585" spans="2:17">
      <c r="B1585" s="159" t="s">
        <v>2979</v>
      </c>
      <c r="C1585" s="154"/>
      <c r="D1585" s="154"/>
      <c r="E1585" s="154"/>
      <c r="F1585" s="154"/>
      <c r="G1585" s="154"/>
      <c r="H1585" s="154"/>
      <c r="I1585" s="154"/>
      <c r="J1585" s="154"/>
      <c r="K1585" s="154"/>
      <c r="L1585" s="154"/>
      <c r="M1585" s="154"/>
      <c r="N1585" s="154"/>
      <c r="O1585" s="154"/>
      <c r="P1585" s="154"/>
      <c r="Q1585" s="155"/>
    </row>
    <row r="1586" spans="2:17">
      <c r="B1586" s="78"/>
      <c r="C1586" s="163" t="s">
        <v>1862</v>
      </c>
      <c r="D1586" s="154"/>
      <c r="E1586" s="155"/>
      <c r="F1586" s="161" t="s">
        <v>1863</v>
      </c>
      <c r="G1586" s="154"/>
      <c r="H1586" s="155"/>
      <c r="I1586" s="162" t="s">
        <v>1864</v>
      </c>
      <c r="J1586" s="154"/>
      <c r="K1586" s="155"/>
      <c r="L1586" s="156" t="s">
        <v>1865</v>
      </c>
      <c r="M1586" s="154"/>
      <c r="N1586" s="155"/>
      <c r="O1586" s="157" t="s">
        <v>1866</v>
      </c>
      <c r="P1586" s="154"/>
      <c r="Q1586" s="155"/>
    </row>
    <row r="1587" spans="2:17">
      <c r="B1587" s="78" t="s">
        <v>1869</v>
      </c>
      <c r="C1587" s="79" t="s">
        <v>19</v>
      </c>
      <c r="D1587" s="79" t="s">
        <v>20</v>
      </c>
      <c r="E1587" s="79" t="s">
        <v>21</v>
      </c>
      <c r="F1587" s="80" t="s">
        <v>19</v>
      </c>
      <c r="G1587" s="80" t="s">
        <v>20</v>
      </c>
      <c r="H1587" s="80" t="s">
        <v>21</v>
      </c>
      <c r="I1587" s="81" t="s">
        <v>19</v>
      </c>
      <c r="J1587" s="81" t="s">
        <v>20</v>
      </c>
      <c r="K1587" s="81" t="s">
        <v>21</v>
      </c>
      <c r="L1587" s="82" t="s">
        <v>19</v>
      </c>
      <c r="M1587" s="82" t="s">
        <v>20</v>
      </c>
      <c r="N1587" s="82" t="s">
        <v>21</v>
      </c>
      <c r="O1587" s="83" t="s">
        <v>19</v>
      </c>
      <c r="P1587" s="83" t="s">
        <v>20</v>
      </c>
      <c r="Q1587" s="83" t="s">
        <v>21</v>
      </c>
    </row>
    <row r="1588" spans="2:17">
      <c r="B1588" s="84" t="s">
        <v>2980</v>
      </c>
      <c r="C1588" s="85">
        <f>IF(D1588="","",D1588+교과보정값!UV$14)</f>
        <v>3.0000000000000002E-2</v>
      </c>
      <c r="D1588" s="85">
        <f>IFERROR(IF(INDEX(교과보정값!$UV:$UV,MATCH($B1588,교과보정값!$UU:$UU,0))="","",INDEX(교과보정값!$UV:$UV,MATCH($B1588,교과보정값!$UU:$UU,0))+IF(INDEX(교과보정값!$UX:$UX,MATCH($B1588,교과보정값!$UU:$UU,0))="인문",교과보정값!UV$6,교과보정값!UW$6)),"")</f>
        <v>-0.02</v>
      </c>
      <c r="E1588" s="85">
        <f>IF(D1588="","",D1588+교과보정값!UW$14)</f>
        <v>-7.0000000000000007E-2</v>
      </c>
      <c r="F1588" s="86">
        <f>IF(G1588="","",G1588+교과보정값!UV$15)</f>
        <v>3.0000000000000002E-2</v>
      </c>
      <c r="G1588" s="86">
        <f>IFERROR(IF(INDEX(교과보정값!$UV:$UV,MATCH($B1588,교과보정값!$UU:$UU,0))="","",INDEX(교과보정값!$UV:$UV,MATCH($B1588,교과보정값!$UU:$UU,0))+IF(INDEX(교과보정값!$UX:$UX,MATCH($B1588,교과보정값!$UU:$UU,0))="인문",교과보정값!UV$7,교과보정값!UW$7)),"")</f>
        <v>-0.02</v>
      </c>
      <c r="H1588" s="86">
        <f>IF(G1588="","",G1588+교과보정값!UW$15)</f>
        <v>-7.0000000000000007E-2</v>
      </c>
      <c r="I1588" s="87">
        <f>IF(J1588="","",J1588+교과보정값!UV$16)</f>
        <v>3.0000000000000002E-2</v>
      </c>
      <c r="J1588" s="87">
        <f>IFERROR(IF(INDEX(교과보정값!$UV:$UV,MATCH($B1588,교과보정값!$UU:$UU,0))="","",INDEX(교과보정값!$UV:$UV,MATCH($B1588,교과보정값!$UU:$UU,0))+IF(INDEX(교과보정값!$UX:$UX,MATCH($B1588,교과보정값!$UU:$UU,0))="인문",교과보정값!UV$8,교과보정값!UW$8)),"")</f>
        <v>-0.02</v>
      </c>
      <c r="K1588" s="87">
        <f>IF(J1588="","",J1588+교과보정값!UW$16)</f>
        <v>-7.0000000000000007E-2</v>
      </c>
      <c r="L1588" s="88">
        <f>IF(M1588="","",M1588+교과보정값!UV$17)</f>
        <v>3.0000000000000002E-2</v>
      </c>
      <c r="M1588" s="88">
        <f>IFERROR(IF(INDEX(교과보정값!$UV:$UV,MATCH($B1588,교과보정값!$UU:$UU,0))="","",INDEX(교과보정값!$UV:$UV,MATCH($B1588,교과보정값!$UU:$UU,0))+IF(INDEX(교과보정값!$UX:$UX,MATCH($B1588,교과보정값!$UU:$UU,0))="인문",교과보정값!UV$9,교과보정값!UW$9)),"")</f>
        <v>-0.02</v>
      </c>
      <c r="N1588" s="88">
        <f>IF(M1588="","",M1588+교과보정값!UW$17)</f>
        <v>-7.0000000000000007E-2</v>
      </c>
      <c r="O1588" s="89">
        <f>IF(P1588="","",P1588+교과보정값!UV$18)</f>
        <v>3.0000000000000002E-2</v>
      </c>
      <c r="P1588" s="89">
        <f>IFERROR(IF(INDEX(교과보정값!$UV:$UV,MATCH($B1588,교과보정값!$UU:$UU,0))="","",INDEX(교과보정값!$UV:$UV,MATCH($B1588,교과보정값!$UU:$UU,0))+IF(INDEX(교과보정값!$UX:$UX,MATCH($B1588,교과보정값!$UU:$UU,0))="인문",교과보정값!UV$10,교과보정값!UW$10)),"")</f>
        <v>-0.02</v>
      </c>
      <c r="Q1588" s="89">
        <f>IF(P1588="","",P1588+교과보정값!UW$18)</f>
        <v>-7.0000000000000007E-2</v>
      </c>
    </row>
    <row r="1589" spans="2:17">
      <c r="B1589" s="84" t="s">
        <v>2981</v>
      </c>
      <c r="C1589" s="85" t="str">
        <f>IF(D1589="","",D1589+교과보정값!UV$14)</f>
        <v/>
      </c>
      <c r="D1589" s="85" t="str">
        <f>IFERROR(IF(INDEX(교과보정값!$UV:$UV,MATCH($B1589,교과보정값!$UU:$UU,0))="","",INDEX(교과보정값!$UV:$UV,MATCH($B1589,교과보정값!$UU:$UU,0))+IF(INDEX(교과보정값!$UX:$UX,MATCH($B1589,교과보정값!$UU:$UU,0))="인문",교과보정값!UV$6,교과보정값!UW$6)),"")</f>
        <v/>
      </c>
      <c r="E1589" s="85" t="str">
        <f>IF(D1589="","",D1589+교과보정값!UW$14)</f>
        <v/>
      </c>
      <c r="F1589" s="86" t="str">
        <f>IF(G1589="","",G1589+교과보정값!UV$15)</f>
        <v/>
      </c>
      <c r="G1589" s="86" t="str">
        <f>IFERROR(IF(INDEX(교과보정값!$UV:$UV,MATCH($B1589,교과보정값!$UU:$UU,0))="","",INDEX(교과보정값!$UV:$UV,MATCH($B1589,교과보정값!$UU:$UU,0))+IF(INDEX(교과보정값!$UX:$UX,MATCH($B1589,교과보정값!$UU:$UU,0))="인문",교과보정값!UV$7,교과보정값!UW$7)),"")</f>
        <v/>
      </c>
      <c r="H1589" s="86" t="str">
        <f>IF(G1589="","",G1589+교과보정값!UW$15)</f>
        <v/>
      </c>
      <c r="I1589" s="87" t="str">
        <f>IF(J1589="","",J1589+교과보정값!UV$16)</f>
        <v/>
      </c>
      <c r="J1589" s="87" t="str">
        <f>IFERROR(IF(INDEX(교과보정값!$UV:$UV,MATCH($B1589,교과보정값!$UU:$UU,0))="","",INDEX(교과보정값!$UV:$UV,MATCH($B1589,교과보정값!$UU:$UU,0))+IF(INDEX(교과보정값!$UX:$UX,MATCH($B1589,교과보정값!$UU:$UU,0))="인문",교과보정값!UV$8,교과보정값!UW$8)),"")</f>
        <v/>
      </c>
      <c r="K1589" s="87" t="str">
        <f>IF(J1589="","",J1589+교과보정값!UW$16)</f>
        <v/>
      </c>
      <c r="L1589" s="88" t="str">
        <f>IF(M1589="","",M1589+교과보정값!UV$17)</f>
        <v/>
      </c>
      <c r="M1589" s="88" t="str">
        <f>IFERROR(IF(INDEX(교과보정값!$UV:$UV,MATCH($B1589,교과보정값!$UU:$UU,0))="","",INDEX(교과보정값!$UV:$UV,MATCH($B1589,교과보정값!$UU:$UU,0))+IF(INDEX(교과보정값!$UX:$UX,MATCH($B1589,교과보정값!$UU:$UU,0))="인문",교과보정값!UV$9,교과보정값!UW$9)),"")</f>
        <v/>
      </c>
      <c r="N1589" s="88" t="str">
        <f>IF(M1589="","",M1589+교과보정값!UW$17)</f>
        <v/>
      </c>
      <c r="O1589" s="89" t="str">
        <f>IF(P1589="","",P1589+교과보정값!UV$18)</f>
        <v/>
      </c>
      <c r="P1589" s="89" t="str">
        <f>IFERROR(IF(INDEX(교과보정값!$UV:$UV,MATCH($B1589,교과보정값!$UU:$UU,0))="","",INDEX(교과보정값!$UV:$UV,MATCH($B1589,교과보정값!$UU:$UU,0))+IF(INDEX(교과보정값!$UX:$UX,MATCH($B1589,교과보정값!$UU:$UU,0))="인문",교과보정값!UV$10,교과보정값!UW$10)),"")</f>
        <v/>
      </c>
      <c r="Q1589" s="89" t="str">
        <f>IF(P1589="","",P1589+교과보정값!UW$18)</f>
        <v/>
      </c>
    </row>
    <row r="1590" spans="2:17">
      <c r="B1590" s="84" t="s">
        <v>2982</v>
      </c>
      <c r="C1590" s="85">
        <f>IF(D1590="","",D1590+교과보정값!UV$14)</f>
        <v>7.0000000000000007E-2</v>
      </c>
      <c r="D1590" s="85">
        <f>IFERROR(IF(INDEX(교과보정값!$UV:$UV,MATCH($B1590,교과보정값!$UU:$UU,0))="","",INDEX(교과보정값!$UV:$UV,MATCH($B1590,교과보정값!$UU:$UU,0))+IF(INDEX(교과보정값!$UX:$UX,MATCH($B1590,교과보정값!$UU:$UU,0))="인문",교과보정값!UV$6,교과보정값!UW$6)),"")</f>
        <v>0.02</v>
      </c>
      <c r="E1590" s="85">
        <f>IF(D1590="","",D1590+교과보정값!UW$14)</f>
        <v>-3.0000000000000002E-2</v>
      </c>
      <c r="F1590" s="86">
        <f>IF(G1590="","",G1590+교과보정값!UV$15)</f>
        <v>7.0000000000000007E-2</v>
      </c>
      <c r="G1590" s="86">
        <f>IFERROR(IF(INDEX(교과보정값!$UV:$UV,MATCH($B1590,교과보정값!$UU:$UU,0))="","",INDEX(교과보정값!$UV:$UV,MATCH($B1590,교과보정값!$UU:$UU,0))+IF(INDEX(교과보정값!$UX:$UX,MATCH($B1590,교과보정값!$UU:$UU,0))="인문",교과보정값!UV$7,교과보정값!UW$7)),"")</f>
        <v>0.02</v>
      </c>
      <c r="H1590" s="86">
        <f>IF(G1590="","",G1590+교과보정값!UW$15)</f>
        <v>-3.0000000000000002E-2</v>
      </c>
      <c r="I1590" s="87">
        <f>IF(J1590="","",J1590+교과보정값!UV$16)</f>
        <v>7.0000000000000007E-2</v>
      </c>
      <c r="J1590" s="87">
        <f>IFERROR(IF(INDEX(교과보정값!$UV:$UV,MATCH($B1590,교과보정값!$UU:$UU,0))="","",INDEX(교과보정값!$UV:$UV,MATCH($B1590,교과보정값!$UU:$UU,0))+IF(INDEX(교과보정값!$UX:$UX,MATCH($B1590,교과보정값!$UU:$UU,0))="인문",교과보정값!UV$8,교과보정값!UW$8)),"")</f>
        <v>0.02</v>
      </c>
      <c r="K1590" s="87">
        <f>IF(J1590="","",J1590+교과보정값!UW$16)</f>
        <v>-3.0000000000000002E-2</v>
      </c>
      <c r="L1590" s="88">
        <f>IF(M1590="","",M1590+교과보정값!UV$17)</f>
        <v>7.0000000000000007E-2</v>
      </c>
      <c r="M1590" s="88">
        <f>IFERROR(IF(INDEX(교과보정값!$UV:$UV,MATCH($B1590,교과보정값!$UU:$UU,0))="","",INDEX(교과보정값!$UV:$UV,MATCH($B1590,교과보정값!$UU:$UU,0))+IF(INDEX(교과보정값!$UX:$UX,MATCH($B1590,교과보정값!$UU:$UU,0))="인문",교과보정값!UV$9,교과보정값!UW$9)),"")</f>
        <v>0.02</v>
      </c>
      <c r="N1590" s="88">
        <f>IF(M1590="","",M1590+교과보정값!UW$17)</f>
        <v>-3.0000000000000002E-2</v>
      </c>
      <c r="O1590" s="89">
        <f>IF(P1590="","",P1590+교과보정값!UV$18)</f>
        <v>7.0000000000000007E-2</v>
      </c>
      <c r="P1590" s="89">
        <f>IFERROR(IF(INDEX(교과보정값!$UV:$UV,MATCH($B1590,교과보정값!$UU:$UU,0))="","",INDEX(교과보정값!$UV:$UV,MATCH($B1590,교과보정값!$UU:$UU,0))+IF(INDEX(교과보정값!$UX:$UX,MATCH($B1590,교과보정값!$UU:$UU,0))="인문",교과보정값!UV$10,교과보정값!UW$10)),"")</f>
        <v>0.02</v>
      </c>
      <c r="Q1590" s="89">
        <f>IF(P1590="","",P1590+교과보정값!UW$18)</f>
        <v>-3.0000000000000002E-2</v>
      </c>
    </row>
    <row r="1591" spans="2:17">
      <c r="B1591" s="84" t="s">
        <v>2983</v>
      </c>
      <c r="C1591" s="85">
        <f>IF(D1591="","",D1591+교과보정값!UV$14)</f>
        <v>0</v>
      </c>
      <c r="D1591" s="85">
        <f>IFERROR(IF(INDEX(교과보정값!$UV:$UV,MATCH($B1591,교과보정값!$UU:$UU,0))="","",INDEX(교과보정값!$UV:$UV,MATCH($B1591,교과보정값!$UU:$UU,0))+IF(INDEX(교과보정값!$UX:$UX,MATCH($B1591,교과보정값!$UU:$UU,0))="인문",교과보정값!UV$6,교과보정값!UW$6)),"")</f>
        <v>-0.05</v>
      </c>
      <c r="E1591" s="85">
        <f>IF(D1591="","",D1591+교과보정값!UW$14)</f>
        <v>-0.1</v>
      </c>
      <c r="F1591" s="86">
        <f>IF(G1591="","",G1591+교과보정값!UV$15)</f>
        <v>0</v>
      </c>
      <c r="G1591" s="86">
        <f>IFERROR(IF(INDEX(교과보정값!$UV:$UV,MATCH($B1591,교과보정값!$UU:$UU,0))="","",INDEX(교과보정값!$UV:$UV,MATCH($B1591,교과보정값!$UU:$UU,0))+IF(INDEX(교과보정값!$UX:$UX,MATCH($B1591,교과보정값!$UU:$UU,0))="인문",교과보정값!UV$7,교과보정값!UW$7)),"")</f>
        <v>-0.05</v>
      </c>
      <c r="H1591" s="86">
        <f>IF(G1591="","",G1591+교과보정값!UW$15)</f>
        <v>-0.1</v>
      </c>
      <c r="I1591" s="87">
        <f>IF(J1591="","",J1591+교과보정값!UV$16)</f>
        <v>0</v>
      </c>
      <c r="J1591" s="87">
        <f>IFERROR(IF(INDEX(교과보정값!$UV:$UV,MATCH($B1591,교과보정값!$UU:$UU,0))="","",INDEX(교과보정값!$UV:$UV,MATCH($B1591,교과보정값!$UU:$UU,0))+IF(INDEX(교과보정값!$UX:$UX,MATCH($B1591,교과보정값!$UU:$UU,0))="인문",교과보정값!UV$8,교과보정값!UW$8)),"")</f>
        <v>-0.05</v>
      </c>
      <c r="K1591" s="87">
        <f>IF(J1591="","",J1591+교과보정값!UW$16)</f>
        <v>-0.1</v>
      </c>
      <c r="L1591" s="88">
        <f>IF(M1591="","",M1591+교과보정값!UV$17)</f>
        <v>0</v>
      </c>
      <c r="M1591" s="88">
        <f>IFERROR(IF(INDEX(교과보정값!$UV:$UV,MATCH($B1591,교과보정값!$UU:$UU,0))="","",INDEX(교과보정값!$UV:$UV,MATCH($B1591,교과보정값!$UU:$UU,0))+IF(INDEX(교과보정값!$UX:$UX,MATCH($B1591,교과보정값!$UU:$UU,0))="인문",교과보정값!UV$9,교과보정값!UW$9)),"")</f>
        <v>-0.05</v>
      </c>
      <c r="N1591" s="88">
        <f>IF(M1591="","",M1591+교과보정값!UW$17)</f>
        <v>-0.1</v>
      </c>
      <c r="O1591" s="89">
        <f>IF(P1591="","",P1591+교과보정값!UV$18)</f>
        <v>0</v>
      </c>
      <c r="P1591" s="89">
        <f>IFERROR(IF(INDEX(교과보정값!$UV:$UV,MATCH($B1591,교과보정값!$UU:$UU,0))="","",INDEX(교과보정값!$UV:$UV,MATCH($B1591,교과보정값!$UU:$UU,0))+IF(INDEX(교과보정값!$UX:$UX,MATCH($B1591,교과보정값!$UU:$UU,0))="인문",교과보정값!UV$10,교과보정값!UW$10)),"")</f>
        <v>-0.05</v>
      </c>
      <c r="Q1591" s="89">
        <f>IF(P1591="","",P1591+교과보정값!UW$18)</f>
        <v>-0.1</v>
      </c>
    </row>
    <row r="1592" spans="2:17">
      <c r="B1592" s="84" t="s">
        <v>2984</v>
      </c>
      <c r="C1592" s="85" t="str">
        <f>IF(D1592="","",D1592+교과보정값!UV$14)</f>
        <v/>
      </c>
      <c r="D1592" s="85" t="str">
        <f>IFERROR(IF(INDEX(교과보정값!$UV:$UV,MATCH($B1592,교과보정값!$UU:$UU,0))="","",INDEX(교과보정값!$UV:$UV,MATCH($B1592,교과보정값!$UU:$UU,0))+IF(INDEX(교과보정값!$UX:$UX,MATCH($B1592,교과보정값!$UU:$UU,0))="인문",교과보정값!UV$6,교과보정값!UW$6)),"")</f>
        <v/>
      </c>
      <c r="E1592" s="85" t="str">
        <f>IF(D1592="","",D1592+교과보정값!UW$14)</f>
        <v/>
      </c>
      <c r="F1592" s="86" t="str">
        <f>IF(G1592="","",G1592+교과보정값!UV$15)</f>
        <v/>
      </c>
      <c r="G1592" s="86" t="str">
        <f>IFERROR(IF(INDEX(교과보정값!$UV:$UV,MATCH($B1592,교과보정값!$UU:$UU,0))="","",INDEX(교과보정값!$UV:$UV,MATCH($B1592,교과보정값!$UU:$UU,0))+IF(INDEX(교과보정값!$UX:$UX,MATCH($B1592,교과보정값!$UU:$UU,0))="인문",교과보정값!UV$7,교과보정값!UW$7)),"")</f>
        <v/>
      </c>
      <c r="H1592" s="86" t="str">
        <f>IF(G1592="","",G1592+교과보정값!UW$15)</f>
        <v/>
      </c>
      <c r="I1592" s="87" t="str">
        <f>IF(J1592="","",J1592+교과보정값!UV$16)</f>
        <v/>
      </c>
      <c r="J1592" s="87" t="str">
        <f>IFERROR(IF(INDEX(교과보정값!$UV:$UV,MATCH($B1592,교과보정값!$UU:$UU,0))="","",INDEX(교과보정값!$UV:$UV,MATCH($B1592,교과보정값!$UU:$UU,0))+IF(INDEX(교과보정값!$UX:$UX,MATCH($B1592,교과보정값!$UU:$UU,0))="인문",교과보정값!UV$8,교과보정값!UW$8)),"")</f>
        <v/>
      </c>
      <c r="K1592" s="87" t="str">
        <f>IF(J1592="","",J1592+교과보정값!UW$16)</f>
        <v/>
      </c>
      <c r="L1592" s="88" t="str">
        <f>IF(M1592="","",M1592+교과보정값!UV$17)</f>
        <v/>
      </c>
      <c r="M1592" s="88" t="str">
        <f>IFERROR(IF(INDEX(교과보정값!$UV:$UV,MATCH($B1592,교과보정값!$UU:$UU,0))="","",INDEX(교과보정값!$UV:$UV,MATCH($B1592,교과보정값!$UU:$UU,0))+IF(INDEX(교과보정값!$UX:$UX,MATCH($B1592,교과보정값!$UU:$UU,0))="인문",교과보정값!UV$9,교과보정값!UW$9)),"")</f>
        <v/>
      </c>
      <c r="N1592" s="88" t="str">
        <f>IF(M1592="","",M1592+교과보정값!UW$17)</f>
        <v/>
      </c>
      <c r="O1592" s="89" t="str">
        <f>IF(P1592="","",P1592+교과보정값!UV$18)</f>
        <v/>
      </c>
      <c r="P1592" s="89" t="str">
        <f>IFERROR(IF(INDEX(교과보정값!$UV:$UV,MATCH($B1592,교과보정값!$UU:$UU,0))="","",INDEX(교과보정값!$UV:$UV,MATCH($B1592,교과보정값!$UU:$UU,0))+IF(INDEX(교과보정값!$UX:$UX,MATCH($B1592,교과보정값!$UU:$UU,0))="인문",교과보정값!UV$10,교과보정값!UW$10)),"")</f>
        <v/>
      </c>
      <c r="Q1592" s="89" t="str">
        <f>IF(P1592="","",P1592+교과보정값!UW$18)</f>
        <v/>
      </c>
    </row>
    <row r="1593" spans="2:17">
      <c r="B1593" s="84" t="s">
        <v>2985</v>
      </c>
      <c r="C1593" s="85">
        <f>IF(D1593="","",D1593+교과보정값!UV$14)</f>
        <v>0.1</v>
      </c>
      <c r="D1593" s="85">
        <f>IFERROR(IF(INDEX(교과보정값!$UV:$UV,MATCH($B1593,교과보정값!$UU:$UU,0))="","",INDEX(교과보정값!$UV:$UV,MATCH($B1593,교과보정값!$UU:$UU,0))+IF(INDEX(교과보정값!$UX:$UX,MATCH($B1593,교과보정값!$UU:$UU,0))="인문",교과보정값!UV$6,교과보정값!UW$6)),"")</f>
        <v>0.05</v>
      </c>
      <c r="E1593" s="85">
        <f>IF(D1593="","",D1593+교과보정값!UW$14)</f>
        <v>0</v>
      </c>
      <c r="F1593" s="86">
        <f>IF(G1593="","",G1593+교과보정값!UV$15)</f>
        <v>0.1</v>
      </c>
      <c r="G1593" s="86">
        <f>IFERROR(IF(INDEX(교과보정값!$UV:$UV,MATCH($B1593,교과보정값!$UU:$UU,0))="","",INDEX(교과보정값!$UV:$UV,MATCH($B1593,교과보정값!$UU:$UU,0))+IF(INDEX(교과보정값!$UX:$UX,MATCH($B1593,교과보정값!$UU:$UU,0))="인문",교과보정값!UV$7,교과보정값!UW$7)),"")</f>
        <v>0.05</v>
      </c>
      <c r="H1593" s="86">
        <f>IF(G1593="","",G1593+교과보정값!UW$15)</f>
        <v>0</v>
      </c>
      <c r="I1593" s="87">
        <f>IF(J1593="","",J1593+교과보정값!UV$16)</f>
        <v>0.1</v>
      </c>
      <c r="J1593" s="87">
        <f>IFERROR(IF(INDEX(교과보정값!$UV:$UV,MATCH($B1593,교과보정값!$UU:$UU,0))="","",INDEX(교과보정값!$UV:$UV,MATCH($B1593,교과보정값!$UU:$UU,0))+IF(INDEX(교과보정값!$UX:$UX,MATCH($B1593,교과보정값!$UU:$UU,0))="인문",교과보정값!UV$8,교과보정값!UW$8)),"")</f>
        <v>0.05</v>
      </c>
      <c r="K1593" s="87">
        <f>IF(J1593="","",J1593+교과보정값!UW$16)</f>
        <v>0</v>
      </c>
      <c r="L1593" s="88">
        <f>IF(M1593="","",M1593+교과보정값!UV$17)</f>
        <v>0.1</v>
      </c>
      <c r="M1593" s="88">
        <f>IFERROR(IF(INDEX(교과보정값!$UV:$UV,MATCH($B1593,교과보정값!$UU:$UU,0))="","",INDEX(교과보정값!$UV:$UV,MATCH($B1593,교과보정값!$UU:$UU,0))+IF(INDEX(교과보정값!$UX:$UX,MATCH($B1593,교과보정값!$UU:$UU,0))="인문",교과보정값!UV$9,교과보정값!UW$9)),"")</f>
        <v>0.05</v>
      </c>
      <c r="N1593" s="88">
        <f>IF(M1593="","",M1593+교과보정값!UW$17)</f>
        <v>0</v>
      </c>
      <c r="O1593" s="89">
        <f>IF(P1593="","",P1593+교과보정값!UV$18)</f>
        <v>0.1</v>
      </c>
      <c r="P1593" s="89">
        <f>IFERROR(IF(INDEX(교과보정값!$UV:$UV,MATCH($B1593,교과보정값!$UU:$UU,0))="","",INDEX(교과보정값!$UV:$UV,MATCH($B1593,교과보정값!$UU:$UU,0))+IF(INDEX(교과보정값!$UX:$UX,MATCH($B1593,교과보정값!$UU:$UU,0))="인문",교과보정값!UV$10,교과보정값!UW$10)),"")</f>
        <v>0.05</v>
      </c>
      <c r="Q1593" s="89">
        <f>IF(P1593="","",P1593+교과보정값!UW$18)</f>
        <v>0</v>
      </c>
    </row>
    <row r="1594" spans="2:17">
      <c r="B1594" s="84" t="s">
        <v>2986</v>
      </c>
      <c r="C1594" s="85" t="str">
        <f>IF(D1594="","",D1594+교과보정값!UV$14)</f>
        <v/>
      </c>
      <c r="D1594" s="85" t="str">
        <f>IFERROR(IF(INDEX(교과보정값!$UV:$UV,MATCH($B1594,교과보정값!$UU:$UU,0))="","",INDEX(교과보정값!$UV:$UV,MATCH($B1594,교과보정값!$UU:$UU,0))+IF(INDEX(교과보정값!$UX:$UX,MATCH($B1594,교과보정값!$UU:$UU,0))="인문",교과보정값!UV$6,교과보정값!UW$6)),"")</f>
        <v/>
      </c>
      <c r="E1594" s="85" t="str">
        <f>IF(D1594="","",D1594+교과보정값!UW$14)</f>
        <v/>
      </c>
      <c r="F1594" s="86" t="str">
        <f>IF(G1594="","",G1594+교과보정값!UV$15)</f>
        <v/>
      </c>
      <c r="G1594" s="86" t="str">
        <f>IFERROR(IF(INDEX(교과보정값!$UV:$UV,MATCH($B1594,교과보정값!$UU:$UU,0))="","",INDEX(교과보정값!$UV:$UV,MATCH($B1594,교과보정값!$UU:$UU,0))+IF(INDEX(교과보정값!$UX:$UX,MATCH($B1594,교과보정값!$UU:$UU,0))="인문",교과보정값!UV$7,교과보정값!UW$7)),"")</f>
        <v/>
      </c>
      <c r="H1594" s="86" t="str">
        <f>IF(G1594="","",G1594+교과보정값!UW$15)</f>
        <v/>
      </c>
      <c r="I1594" s="87" t="str">
        <f>IF(J1594="","",J1594+교과보정값!UV$16)</f>
        <v/>
      </c>
      <c r="J1594" s="87" t="str">
        <f>IFERROR(IF(INDEX(교과보정값!$UV:$UV,MATCH($B1594,교과보정값!$UU:$UU,0))="","",INDEX(교과보정값!$UV:$UV,MATCH($B1594,교과보정값!$UU:$UU,0))+IF(INDEX(교과보정값!$UX:$UX,MATCH($B1594,교과보정값!$UU:$UU,0))="인문",교과보정값!UV$8,교과보정값!UW$8)),"")</f>
        <v/>
      </c>
      <c r="K1594" s="87" t="str">
        <f>IF(J1594="","",J1594+교과보정값!UW$16)</f>
        <v/>
      </c>
      <c r="L1594" s="88" t="str">
        <f>IF(M1594="","",M1594+교과보정값!UV$17)</f>
        <v/>
      </c>
      <c r="M1594" s="88" t="str">
        <f>IFERROR(IF(INDEX(교과보정값!$UV:$UV,MATCH($B1594,교과보정값!$UU:$UU,0))="","",INDEX(교과보정값!$UV:$UV,MATCH($B1594,교과보정값!$UU:$UU,0))+IF(INDEX(교과보정값!$UX:$UX,MATCH($B1594,교과보정값!$UU:$UU,0))="인문",교과보정값!UV$9,교과보정값!UW$9)),"")</f>
        <v/>
      </c>
      <c r="N1594" s="88" t="str">
        <f>IF(M1594="","",M1594+교과보정값!UW$17)</f>
        <v/>
      </c>
      <c r="O1594" s="89" t="str">
        <f>IF(P1594="","",P1594+교과보정값!UV$18)</f>
        <v/>
      </c>
      <c r="P1594" s="89" t="str">
        <f>IFERROR(IF(INDEX(교과보정값!$UV:$UV,MATCH($B1594,교과보정값!$UU:$UU,0))="","",INDEX(교과보정값!$UV:$UV,MATCH($B1594,교과보정값!$UU:$UU,0))+IF(INDEX(교과보정값!$UX:$UX,MATCH($B1594,교과보정값!$UU:$UU,0))="인문",교과보정값!UV$10,교과보정값!UW$10)),"")</f>
        <v/>
      </c>
      <c r="Q1594" s="89" t="str">
        <f>IF(P1594="","",P1594+교과보정값!UW$18)</f>
        <v/>
      </c>
    </row>
    <row r="1595" spans="2:17">
      <c r="B1595" s="84" t="s">
        <v>2987</v>
      </c>
      <c r="C1595" s="85" t="str">
        <f>IF(D1595="","",D1595+교과보정값!UV$14)</f>
        <v/>
      </c>
      <c r="D1595" s="85" t="str">
        <f>IFERROR(IF(INDEX(교과보정값!$UV:$UV,MATCH($B1595,교과보정값!$UU:$UU,0))="","",INDEX(교과보정값!$UV:$UV,MATCH($B1595,교과보정값!$UU:$UU,0))+IF(INDEX(교과보정값!$UX:$UX,MATCH($B1595,교과보정값!$UU:$UU,0))="인문",교과보정값!UV$6,교과보정값!UW$6)),"")</f>
        <v/>
      </c>
      <c r="E1595" s="85" t="str">
        <f>IF(D1595="","",D1595+교과보정값!UW$14)</f>
        <v/>
      </c>
      <c r="F1595" s="86" t="str">
        <f>IF(G1595="","",G1595+교과보정값!UV$15)</f>
        <v/>
      </c>
      <c r="G1595" s="86" t="str">
        <f>IFERROR(IF(INDEX(교과보정값!$UV:$UV,MATCH($B1595,교과보정값!$UU:$UU,0))="","",INDEX(교과보정값!$UV:$UV,MATCH($B1595,교과보정값!$UU:$UU,0))+IF(INDEX(교과보정값!$UX:$UX,MATCH($B1595,교과보정값!$UU:$UU,0))="인문",교과보정값!UV$7,교과보정값!UW$7)),"")</f>
        <v/>
      </c>
      <c r="H1595" s="86" t="str">
        <f>IF(G1595="","",G1595+교과보정값!UW$15)</f>
        <v/>
      </c>
      <c r="I1595" s="87" t="str">
        <f>IF(J1595="","",J1595+교과보정값!UV$16)</f>
        <v/>
      </c>
      <c r="J1595" s="87" t="str">
        <f>IFERROR(IF(INDEX(교과보정값!$UV:$UV,MATCH($B1595,교과보정값!$UU:$UU,0))="","",INDEX(교과보정값!$UV:$UV,MATCH($B1595,교과보정값!$UU:$UU,0))+IF(INDEX(교과보정값!$UX:$UX,MATCH($B1595,교과보정값!$UU:$UU,0))="인문",교과보정값!UV$8,교과보정값!UW$8)),"")</f>
        <v/>
      </c>
      <c r="K1595" s="87" t="str">
        <f>IF(J1595="","",J1595+교과보정값!UW$16)</f>
        <v/>
      </c>
      <c r="L1595" s="88" t="str">
        <f>IF(M1595="","",M1595+교과보정값!UV$17)</f>
        <v/>
      </c>
      <c r="M1595" s="88" t="str">
        <f>IFERROR(IF(INDEX(교과보정값!$UV:$UV,MATCH($B1595,교과보정값!$UU:$UU,0))="","",INDEX(교과보정값!$UV:$UV,MATCH($B1595,교과보정값!$UU:$UU,0))+IF(INDEX(교과보정값!$UX:$UX,MATCH($B1595,교과보정값!$UU:$UU,0))="인문",교과보정값!UV$9,교과보정값!UW$9)),"")</f>
        <v/>
      </c>
      <c r="N1595" s="88" t="str">
        <f>IF(M1595="","",M1595+교과보정값!UW$17)</f>
        <v/>
      </c>
      <c r="O1595" s="89" t="str">
        <f>IF(P1595="","",P1595+교과보정값!UV$18)</f>
        <v/>
      </c>
      <c r="P1595" s="89" t="str">
        <f>IFERROR(IF(INDEX(교과보정값!$UV:$UV,MATCH($B1595,교과보정값!$UU:$UU,0))="","",INDEX(교과보정값!$UV:$UV,MATCH($B1595,교과보정값!$UU:$UU,0))+IF(INDEX(교과보정값!$UX:$UX,MATCH($B1595,교과보정값!$UU:$UU,0))="인문",교과보정값!UV$10,교과보정값!UW$10)),"")</f>
        <v/>
      </c>
      <c r="Q1595" s="89" t="str">
        <f>IF(P1595="","",P1595+교과보정값!UW$18)</f>
        <v/>
      </c>
    </row>
    <row r="1596" spans="2:17">
      <c r="B1596" s="84" t="s">
        <v>2988</v>
      </c>
      <c r="C1596" s="85" t="str">
        <f>IF(D1596="","",D1596+교과보정값!UV$14)</f>
        <v/>
      </c>
      <c r="D1596" s="85" t="str">
        <f>IFERROR(IF(INDEX(교과보정값!$UV:$UV,MATCH($B1596,교과보정값!$UU:$UU,0))="","",INDEX(교과보정값!$UV:$UV,MATCH($B1596,교과보정값!$UU:$UU,0))+IF(INDEX(교과보정값!$UX:$UX,MATCH($B1596,교과보정값!$UU:$UU,0))="인문",교과보정값!UV$6,교과보정값!UW$6)),"")</f>
        <v/>
      </c>
      <c r="E1596" s="85" t="str">
        <f>IF(D1596="","",D1596+교과보정값!UW$14)</f>
        <v/>
      </c>
      <c r="F1596" s="86" t="str">
        <f>IF(G1596="","",G1596+교과보정값!UV$15)</f>
        <v/>
      </c>
      <c r="G1596" s="86" t="str">
        <f>IFERROR(IF(INDEX(교과보정값!$UV:$UV,MATCH($B1596,교과보정값!$UU:$UU,0))="","",INDEX(교과보정값!$UV:$UV,MATCH($B1596,교과보정값!$UU:$UU,0))+IF(INDEX(교과보정값!$UX:$UX,MATCH($B1596,교과보정값!$UU:$UU,0))="인문",교과보정값!UV$7,교과보정값!UW$7)),"")</f>
        <v/>
      </c>
      <c r="H1596" s="86" t="str">
        <f>IF(G1596="","",G1596+교과보정값!UW$15)</f>
        <v/>
      </c>
      <c r="I1596" s="87" t="str">
        <f>IF(J1596="","",J1596+교과보정값!UV$16)</f>
        <v/>
      </c>
      <c r="J1596" s="87" t="str">
        <f>IFERROR(IF(INDEX(교과보정값!$UV:$UV,MATCH($B1596,교과보정값!$UU:$UU,0))="","",INDEX(교과보정값!$UV:$UV,MATCH($B1596,교과보정값!$UU:$UU,0))+IF(INDEX(교과보정값!$UX:$UX,MATCH($B1596,교과보정값!$UU:$UU,0))="인문",교과보정값!UV$8,교과보정값!UW$8)),"")</f>
        <v/>
      </c>
      <c r="K1596" s="87" t="str">
        <f>IF(J1596="","",J1596+교과보정값!UW$16)</f>
        <v/>
      </c>
      <c r="L1596" s="88" t="str">
        <f>IF(M1596="","",M1596+교과보정값!UV$17)</f>
        <v/>
      </c>
      <c r="M1596" s="88" t="str">
        <f>IFERROR(IF(INDEX(교과보정값!$UV:$UV,MATCH($B1596,교과보정값!$UU:$UU,0))="","",INDEX(교과보정값!$UV:$UV,MATCH($B1596,교과보정값!$UU:$UU,0))+IF(INDEX(교과보정값!$UX:$UX,MATCH($B1596,교과보정값!$UU:$UU,0))="인문",교과보정값!UV$9,교과보정값!UW$9)),"")</f>
        <v/>
      </c>
      <c r="N1596" s="88" t="str">
        <f>IF(M1596="","",M1596+교과보정값!UW$17)</f>
        <v/>
      </c>
      <c r="O1596" s="89" t="str">
        <f>IF(P1596="","",P1596+교과보정값!UV$18)</f>
        <v/>
      </c>
      <c r="P1596" s="89" t="str">
        <f>IFERROR(IF(INDEX(교과보정값!$UV:$UV,MATCH($B1596,교과보정값!$UU:$UU,0))="","",INDEX(교과보정값!$UV:$UV,MATCH($B1596,교과보정값!$UU:$UU,0))+IF(INDEX(교과보정값!$UX:$UX,MATCH($B1596,교과보정값!$UU:$UU,0))="인문",교과보정값!UV$10,교과보정값!UW$10)),"")</f>
        <v/>
      </c>
      <c r="Q1596" s="89" t="str">
        <f>IF(P1596="","",P1596+교과보정값!UW$18)</f>
        <v/>
      </c>
    </row>
    <row r="1597" spans="2:17">
      <c r="B1597" s="84" t="s">
        <v>2989</v>
      </c>
      <c r="C1597" s="85" t="str">
        <f>IF(D1597="","",D1597+교과보정값!UV$14)</f>
        <v/>
      </c>
      <c r="D1597" s="85" t="str">
        <f>IFERROR(IF(INDEX(교과보정값!$UV:$UV,MATCH($B1597,교과보정값!$UU:$UU,0))="","",INDEX(교과보정값!$UV:$UV,MATCH($B1597,교과보정값!$UU:$UU,0))+IF(INDEX(교과보정값!$UX:$UX,MATCH($B1597,교과보정값!$UU:$UU,0))="인문",교과보정값!UV$6,교과보정값!UW$6)),"")</f>
        <v/>
      </c>
      <c r="E1597" s="85" t="str">
        <f>IF(D1597="","",D1597+교과보정값!UW$14)</f>
        <v/>
      </c>
      <c r="F1597" s="86" t="str">
        <f>IF(G1597="","",G1597+교과보정값!UV$15)</f>
        <v/>
      </c>
      <c r="G1597" s="86" t="str">
        <f>IFERROR(IF(INDEX(교과보정값!$UV:$UV,MATCH($B1597,교과보정값!$UU:$UU,0))="","",INDEX(교과보정값!$UV:$UV,MATCH($B1597,교과보정값!$UU:$UU,0))+IF(INDEX(교과보정값!$UX:$UX,MATCH($B1597,교과보정값!$UU:$UU,0))="인문",교과보정값!UV$7,교과보정값!UW$7)),"")</f>
        <v/>
      </c>
      <c r="H1597" s="86" t="str">
        <f>IF(G1597="","",G1597+교과보정값!UW$15)</f>
        <v/>
      </c>
      <c r="I1597" s="87" t="str">
        <f>IF(J1597="","",J1597+교과보정값!UV$16)</f>
        <v/>
      </c>
      <c r="J1597" s="87" t="str">
        <f>IFERROR(IF(INDEX(교과보정값!$UV:$UV,MATCH($B1597,교과보정값!$UU:$UU,0))="","",INDEX(교과보정값!$UV:$UV,MATCH($B1597,교과보정값!$UU:$UU,0))+IF(INDEX(교과보정값!$UX:$UX,MATCH($B1597,교과보정값!$UU:$UU,0))="인문",교과보정값!UV$8,교과보정값!UW$8)),"")</f>
        <v/>
      </c>
      <c r="K1597" s="87" t="str">
        <f>IF(J1597="","",J1597+교과보정값!UW$16)</f>
        <v/>
      </c>
      <c r="L1597" s="88" t="str">
        <f>IF(M1597="","",M1597+교과보정값!UV$17)</f>
        <v/>
      </c>
      <c r="M1597" s="88" t="str">
        <f>IFERROR(IF(INDEX(교과보정값!$UV:$UV,MATCH($B1597,교과보정값!$UU:$UU,0))="","",INDEX(교과보정값!$UV:$UV,MATCH($B1597,교과보정값!$UU:$UU,0))+IF(INDEX(교과보정값!$UX:$UX,MATCH($B1597,교과보정값!$UU:$UU,0))="인문",교과보정값!UV$9,교과보정값!UW$9)),"")</f>
        <v/>
      </c>
      <c r="N1597" s="88" t="str">
        <f>IF(M1597="","",M1597+교과보정값!UW$17)</f>
        <v/>
      </c>
      <c r="O1597" s="89" t="str">
        <f>IF(P1597="","",P1597+교과보정값!UV$18)</f>
        <v/>
      </c>
      <c r="P1597" s="89" t="str">
        <f>IFERROR(IF(INDEX(교과보정값!$UV:$UV,MATCH($B1597,교과보정값!$UU:$UU,0))="","",INDEX(교과보정값!$UV:$UV,MATCH($B1597,교과보정값!$UU:$UU,0))+IF(INDEX(교과보정값!$UX:$UX,MATCH($B1597,교과보정값!$UU:$UU,0))="인문",교과보정값!UV$10,교과보정값!UW$10)),"")</f>
        <v/>
      </c>
      <c r="Q1597" s="89" t="str">
        <f>IF(P1597="","",P1597+교과보정값!UW$18)</f>
        <v/>
      </c>
    </row>
    <row r="1599" spans="2:17">
      <c r="B1599" s="159" t="s">
        <v>2990</v>
      </c>
      <c r="C1599" s="154"/>
      <c r="D1599" s="154"/>
      <c r="E1599" s="154"/>
      <c r="F1599" s="154"/>
      <c r="G1599" s="154"/>
      <c r="H1599" s="154"/>
      <c r="I1599" s="154"/>
      <c r="J1599" s="154"/>
      <c r="K1599" s="154"/>
      <c r="L1599" s="154"/>
      <c r="M1599" s="154"/>
      <c r="N1599" s="154"/>
      <c r="O1599" s="154"/>
      <c r="P1599" s="154"/>
      <c r="Q1599" s="155"/>
    </row>
    <row r="1600" spans="2:17">
      <c r="B1600" s="78"/>
      <c r="C1600" s="163" t="s">
        <v>1862</v>
      </c>
      <c r="D1600" s="154"/>
      <c r="E1600" s="155"/>
      <c r="F1600" s="161" t="s">
        <v>1863</v>
      </c>
      <c r="G1600" s="154"/>
      <c r="H1600" s="155"/>
      <c r="I1600" s="162" t="s">
        <v>1864</v>
      </c>
      <c r="J1600" s="154"/>
      <c r="K1600" s="155"/>
      <c r="L1600" s="156" t="s">
        <v>1865</v>
      </c>
      <c r="M1600" s="154"/>
      <c r="N1600" s="155"/>
      <c r="O1600" s="157" t="s">
        <v>1866</v>
      </c>
      <c r="P1600" s="154"/>
      <c r="Q1600" s="155"/>
    </row>
    <row r="1601" spans="2:17">
      <c r="B1601" s="78" t="s">
        <v>1869</v>
      </c>
      <c r="C1601" s="79" t="s">
        <v>19</v>
      </c>
      <c r="D1601" s="79" t="s">
        <v>20</v>
      </c>
      <c r="E1601" s="79" t="s">
        <v>21</v>
      </c>
      <c r="F1601" s="80" t="s">
        <v>19</v>
      </c>
      <c r="G1601" s="80" t="s">
        <v>20</v>
      </c>
      <c r="H1601" s="80" t="s">
        <v>21</v>
      </c>
      <c r="I1601" s="81" t="s">
        <v>19</v>
      </c>
      <c r="J1601" s="81" t="s">
        <v>20</v>
      </c>
      <c r="K1601" s="81" t="s">
        <v>21</v>
      </c>
      <c r="L1601" s="82" t="s">
        <v>19</v>
      </c>
      <c r="M1601" s="82" t="s">
        <v>20</v>
      </c>
      <c r="N1601" s="82" t="s">
        <v>21</v>
      </c>
      <c r="O1601" s="83" t="s">
        <v>19</v>
      </c>
      <c r="P1601" s="83" t="s">
        <v>20</v>
      </c>
      <c r="Q1601" s="83" t="s">
        <v>21</v>
      </c>
    </row>
    <row r="1602" spans="2:17">
      <c r="B1602" s="84" t="s">
        <v>2991</v>
      </c>
      <c r="C1602" s="85">
        <f>IF(D1602="","",D1602+교과보정값!VA$14)</f>
        <v>3.0000000000000002E-2</v>
      </c>
      <c r="D1602" s="85">
        <f>IFERROR(IF(INDEX(교과보정값!$VA:$VA,MATCH($B1602,교과보정값!$UZ:$UZ,0))="","",INDEX(교과보정값!$VA:$VA,MATCH($B1602,교과보정값!$UZ:$UZ,0))+IF(INDEX(교과보정값!$VC:$VC,MATCH($B1602,교과보정값!$UZ:$UZ,0))="인문",교과보정값!VA$6,교과보정값!VB$6)),"")</f>
        <v>-0.02</v>
      </c>
      <c r="E1602" s="85">
        <f>IF(D1602="","",D1602+교과보정값!VB$14)</f>
        <v>-7.0000000000000007E-2</v>
      </c>
      <c r="F1602" s="86">
        <f>IF(G1602="","",G1602+교과보정값!VA$15)</f>
        <v>3.0000000000000002E-2</v>
      </c>
      <c r="G1602" s="86">
        <f>IFERROR(IF(INDEX(교과보정값!$VA:$VA,MATCH($B1602,교과보정값!$UZ:$UZ,0))="","",INDEX(교과보정값!$VA:$VA,MATCH($B1602,교과보정값!$UZ:$UZ,0))+IF(INDEX(교과보정값!$VC:$VC,MATCH($B1602,교과보정값!$UZ:$UZ,0))="인문",교과보정값!VA$7,교과보정값!VB$7)),"")</f>
        <v>-0.02</v>
      </c>
      <c r="H1602" s="86">
        <f>IF(G1602="","",G1602+교과보정값!VB$15)</f>
        <v>-7.0000000000000007E-2</v>
      </c>
      <c r="I1602" s="87">
        <f>IF(J1602="","",J1602+교과보정값!VA$16)</f>
        <v>3.0000000000000002E-2</v>
      </c>
      <c r="J1602" s="87">
        <f>IFERROR(IF(INDEX(교과보정값!$VA:$VA,MATCH($B1602,교과보정값!$UZ:$UZ,0))="","",INDEX(교과보정값!$VA:$VA,MATCH($B1602,교과보정값!$UZ:$UZ,0))+IF(INDEX(교과보정값!$VC:$VC,MATCH($B1602,교과보정값!$UZ:$UZ,0))="인문",교과보정값!VA$8,교과보정값!VB$8)),"")</f>
        <v>-0.02</v>
      </c>
      <c r="K1602" s="87">
        <f>IF(J1602="","",J1602+교과보정값!VB$16)</f>
        <v>-7.0000000000000007E-2</v>
      </c>
      <c r="L1602" s="88">
        <f>IF(M1602="","",M1602+교과보정값!VA$17)</f>
        <v>3.0000000000000002E-2</v>
      </c>
      <c r="M1602" s="88">
        <f>IFERROR(IF(INDEX(교과보정값!$VA:$VA,MATCH($B1602,교과보정값!$UZ:$UZ,0))="","",INDEX(교과보정값!$VA:$VA,MATCH($B1602,교과보정값!$UZ:$UZ,0))+IF(INDEX(교과보정값!$VC:$VC,MATCH($B1602,교과보정값!$UZ:$UZ,0))="인문",교과보정값!VA$9,교과보정값!VB$9)),"")</f>
        <v>-0.02</v>
      </c>
      <c r="N1602" s="88">
        <f>IF(M1602="","",M1602+교과보정값!VB$17)</f>
        <v>-7.0000000000000007E-2</v>
      </c>
      <c r="O1602" s="89">
        <f>IF(P1602="","",P1602+교과보정값!VA$18)</f>
        <v>3.0000000000000002E-2</v>
      </c>
      <c r="P1602" s="89">
        <f>IFERROR(IF(INDEX(교과보정값!$VA:$VA,MATCH($B1602,교과보정값!$UZ:$UZ,0))="","",INDEX(교과보정값!$VA:$VA,MATCH($B1602,교과보정값!$UZ:$UZ,0))+IF(INDEX(교과보정값!$VC:$VC,MATCH($B1602,교과보정값!$UZ:$UZ,0))="인문",교과보정값!VA$10,교과보정값!VB$10)),"")</f>
        <v>-0.02</v>
      </c>
      <c r="Q1602" s="89">
        <f>IF(P1602="","",P1602+교과보정값!VB$18)</f>
        <v>-7.0000000000000007E-2</v>
      </c>
    </row>
    <row r="1603" spans="2:17">
      <c r="B1603" s="84" t="s">
        <v>2992</v>
      </c>
      <c r="C1603" s="85" t="str">
        <f>IF(D1603="","",D1603+교과보정값!VA$14)</f>
        <v/>
      </c>
      <c r="D1603" s="85" t="str">
        <f>IFERROR(IF(INDEX(교과보정값!$VA:$VA,MATCH($B1603,교과보정값!$UZ:$UZ,0))="","",INDEX(교과보정값!$VA:$VA,MATCH($B1603,교과보정값!$UZ:$UZ,0))+IF(INDEX(교과보정값!$VC:$VC,MATCH($B1603,교과보정값!$UZ:$UZ,0))="인문",교과보정값!VA$6,교과보정값!VB$6)),"")</f>
        <v/>
      </c>
      <c r="E1603" s="85" t="str">
        <f>IF(D1603="","",D1603+교과보정값!VB$14)</f>
        <v/>
      </c>
      <c r="F1603" s="86" t="str">
        <f>IF(G1603="","",G1603+교과보정값!VA$15)</f>
        <v/>
      </c>
      <c r="G1603" s="86" t="str">
        <f>IFERROR(IF(INDEX(교과보정값!$VA:$VA,MATCH($B1603,교과보정값!$UZ:$UZ,0))="","",INDEX(교과보정값!$VA:$VA,MATCH($B1603,교과보정값!$UZ:$UZ,0))+IF(INDEX(교과보정값!$VC:$VC,MATCH($B1603,교과보정값!$UZ:$UZ,0))="인문",교과보정값!VA$7,교과보정값!VB$7)),"")</f>
        <v/>
      </c>
      <c r="H1603" s="86" t="str">
        <f>IF(G1603="","",G1603+교과보정값!VB$15)</f>
        <v/>
      </c>
      <c r="I1603" s="87" t="str">
        <f>IF(J1603="","",J1603+교과보정값!VA$16)</f>
        <v/>
      </c>
      <c r="J1603" s="87" t="str">
        <f>IFERROR(IF(INDEX(교과보정값!$VA:$VA,MATCH($B1603,교과보정값!$UZ:$UZ,0))="","",INDEX(교과보정값!$VA:$VA,MATCH($B1603,교과보정값!$UZ:$UZ,0))+IF(INDEX(교과보정값!$VC:$VC,MATCH($B1603,교과보정값!$UZ:$UZ,0))="인문",교과보정값!VA$8,교과보정값!VB$8)),"")</f>
        <v/>
      </c>
      <c r="K1603" s="87" t="str">
        <f>IF(J1603="","",J1603+교과보정값!VB$16)</f>
        <v/>
      </c>
      <c r="L1603" s="88" t="str">
        <f>IF(M1603="","",M1603+교과보정값!VA$17)</f>
        <v/>
      </c>
      <c r="M1603" s="88" t="str">
        <f>IFERROR(IF(INDEX(교과보정값!$VA:$VA,MATCH($B1603,교과보정값!$UZ:$UZ,0))="","",INDEX(교과보정값!$VA:$VA,MATCH($B1603,교과보정값!$UZ:$UZ,0))+IF(INDEX(교과보정값!$VC:$VC,MATCH($B1603,교과보정값!$UZ:$UZ,0))="인문",교과보정값!VA$9,교과보정값!VB$9)),"")</f>
        <v/>
      </c>
      <c r="N1603" s="88" t="str">
        <f>IF(M1603="","",M1603+교과보정값!VB$17)</f>
        <v/>
      </c>
      <c r="O1603" s="89" t="str">
        <f>IF(P1603="","",P1603+교과보정값!VA$18)</f>
        <v/>
      </c>
      <c r="P1603" s="89" t="str">
        <f>IFERROR(IF(INDEX(교과보정값!$VA:$VA,MATCH($B1603,교과보정값!$UZ:$UZ,0))="","",INDEX(교과보정값!$VA:$VA,MATCH($B1603,교과보정값!$UZ:$UZ,0))+IF(INDEX(교과보정값!$VC:$VC,MATCH($B1603,교과보정값!$UZ:$UZ,0))="인문",교과보정값!VA$10,교과보정값!VB$10)),"")</f>
        <v/>
      </c>
      <c r="Q1603" s="89" t="str">
        <f>IF(P1603="","",P1603+교과보정값!VB$18)</f>
        <v/>
      </c>
    </row>
    <row r="1604" spans="2:17">
      <c r="B1604" s="84" t="s">
        <v>2993</v>
      </c>
      <c r="C1604" s="85">
        <f>IF(D1604="","",D1604+교과보정값!VA$14)</f>
        <v>7.0000000000000007E-2</v>
      </c>
      <c r="D1604" s="85">
        <f>IFERROR(IF(INDEX(교과보정값!$VA:$VA,MATCH($B1604,교과보정값!$UZ:$UZ,0))="","",INDEX(교과보정값!$VA:$VA,MATCH($B1604,교과보정값!$UZ:$UZ,0))+IF(INDEX(교과보정값!$VC:$VC,MATCH($B1604,교과보정값!$UZ:$UZ,0))="인문",교과보정값!VA$6,교과보정값!VB$6)),"")</f>
        <v>0.02</v>
      </c>
      <c r="E1604" s="85">
        <f>IF(D1604="","",D1604+교과보정값!VB$14)</f>
        <v>-3.0000000000000002E-2</v>
      </c>
      <c r="F1604" s="86">
        <f>IF(G1604="","",G1604+교과보정값!VA$15)</f>
        <v>7.0000000000000007E-2</v>
      </c>
      <c r="G1604" s="86">
        <f>IFERROR(IF(INDEX(교과보정값!$VA:$VA,MATCH($B1604,교과보정값!$UZ:$UZ,0))="","",INDEX(교과보정값!$VA:$VA,MATCH($B1604,교과보정값!$UZ:$UZ,0))+IF(INDEX(교과보정값!$VC:$VC,MATCH($B1604,교과보정값!$UZ:$UZ,0))="인문",교과보정값!VA$7,교과보정값!VB$7)),"")</f>
        <v>0.02</v>
      </c>
      <c r="H1604" s="86">
        <f>IF(G1604="","",G1604+교과보정값!VB$15)</f>
        <v>-3.0000000000000002E-2</v>
      </c>
      <c r="I1604" s="87">
        <f>IF(J1604="","",J1604+교과보정값!VA$16)</f>
        <v>7.0000000000000007E-2</v>
      </c>
      <c r="J1604" s="87">
        <f>IFERROR(IF(INDEX(교과보정값!$VA:$VA,MATCH($B1604,교과보정값!$UZ:$UZ,0))="","",INDEX(교과보정값!$VA:$VA,MATCH($B1604,교과보정값!$UZ:$UZ,0))+IF(INDEX(교과보정값!$VC:$VC,MATCH($B1604,교과보정값!$UZ:$UZ,0))="인문",교과보정값!VA$8,교과보정값!VB$8)),"")</f>
        <v>0.02</v>
      </c>
      <c r="K1604" s="87">
        <f>IF(J1604="","",J1604+교과보정값!VB$16)</f>
        <v>-3.0000000000000002E-2</v>
      </c>
      <c r="L1604" s="88">
        <f>IF(M1604="","",M1604+교과보정값!VA$17)</f>
        <v>7.0000000000000007E-2</v>
      </c>
      <c r="M1604" s="88">
        <f>IFERROR(IF(INDEX(교과보정값!$VA:$VA,MATCH($B1604,교과보정값!$UZ:$UZ,0))="","",INDEX(교과보정값!$VA:$VA,MATCH($B1604,교과보정값!$UZ:$UZ,0))+IF(INDEX(교과보정값!$VC:$VC,MATCH($B1604,교과보정값!$UZ:$UZ,0))="인문",교과보정값!VA$9,교과보정값!VB$9)),"")</f>
        <v>0.02</v>
      </c>
      <c r="N1604" s="88">
        <f>IF(M1604="","",M1604+교과보정값!VB$17)</f>
        <v>-3.0000000000000002E-2</v>
      </c>
      <c r="O1604" s="89">
        <f>IF(P1604="","",P1604+교과보정값!VA$18)</f>
        <v>7.0000000000000007E-2</v>
      </c>
      <c r="P1604" s="89">
        <f>IFERROR(IF(INDEX(교과보정값!$VA:$VA,MATCH($B1604,교과보정값!$UZ:$UZ,0))="","",INDEX(교과보정값!$VA:$VA,MATCH($B1604,교과보정값!$UZ:$UZ,0))+IF(INDEX(교과보정값!$VC:$VC,MATCH($B1604,교과보정값!$UZ:$UZ,0))="인문",교과보정값!VA$10,교과보정값!VB$10)),"")</f>
        <v>0.02</v>
      </c>
      <c r="Q1604" s="89">
        <f>IF(P1604="","",P1604+교과보정값!VB$18)</f>
        <v>-3.0000000000000002E-2</v>
      </c>
    </row>
    <row r="1605" spans="2:17">
      <c r="B1605" s="84" t="s">
        <v>2994</v>
      </c>
      <c r="C1605" s="85">
        <f>IF(D1605="","",D1605+교과보정값!VA$14)</f>
        <v>0</v>
      </c>
      <c r="D1605" s="85">
        <f>IFERROR(IF(INDEX(교과보정값!$VA:$VA,MATCH($B1605,교과보정값!$UZ:$UZ,0))="","",INDEX(교과보정값!$VA:$VA,MATCH($B1605,교과보정값!$UZ:$UZ,0))+IF(INDEX(교과보정값!$VC:$VC,MATCH($B1605,교과보정값!$UZ:$UZ,0))="인문",교과보정값!VA$6,교과보정값!VB$6)),"")</f>
        <v>-0.05</v>
      </c>
      <c r="E1605" s="85">
        <f>IF(D1605="","",D1605+교과보정값!VB$14)</f>
        <v>-0.1</v>
      </c>
      <c r="F1605" s="86">
        <f>IF(G1605="","",G1605+교과보정값!VA$15)</f>
        <v>0</v>
      </c>
      <c r="G1605" s="86">
        <f>IFERROR(IF(INDEX(교과보정값!$VA:$VA,MATCH($B1605,교과보정값!$UZ:$UZ,0))="","",INDEX(교과보정값!$VA:$VA,MATCH($B1605,교과보정값!$UZ:$UZ,0))+IF(INDEX(교과보정값!$VC:$VC,MATCH($B1605,교과보정값!$UZ:$UZ,0))="인문",교과보정값!VA$7,교과보정값!VB$7)),"")</f>
        <v>-0.05</v>
      </c>
      <c r="H1605" s="86">
        <f>IF(G1605="","",G1605+교과보정값!VB$15)</f>
        <v>-0.1</v>
      </c>
      <c r="I1605" s="87">
        <f>IF(J1605="","",J1605+교과보정값!VA$16)</f>
        <v>0</v>
      </c>
      <c r="J1605" s="87">
        <f>IFERROR(IF(INDEX(교과보정값!$VA:$VA,MATCH($B1605,교과보정값!$UZ:$UZ,0))="","",INDEX(교과보정값!$VA:$VA,MATCH($B1605,교과보정값!$UZ:$UZ,0))+IF(INDEX(교과보정값!$VC:$VC,MATCH($B1605,교과보정값!$UZ:$UZ,0))="인문",교과보정값!VA$8,교과보정값!VB$8)),"")</f>
        <v>-0.05</v>
      </c>
      <c r="K1605" s="87">
        <f>IF(J1605="","",J1605+교과보정값!VB$16)</f>
        <v>-0.1</v>
      </c>
      <c r="L1605" s="88">
        <f>IF(M1605="","",M1605+교과보정값!VA$17)</f>
        <v>0</v>
      </c>
      <c r="M1605" s="88">
        <f>IFERROR(IF(INDEX(교과보정값!$VA:$VA,MATCH($B1605,교과보정값!$UZ:$UZ,0))="","",INDEX(교과보정값!$VA:$VA,MATCH($B1605,교과보정값!$UZ:$UZ,0))+IF(INDEX(교과보정값!$VC:$VC,MATCH($B1605,교과보정값!$UZ:$UZ,0))="인문",교과보정값!VA$9,교과보정값!VB$9)),"")</f>
        <v>-0.05</v>
      </c>
      <c r="N1605" s="88">
        <f>IF(M1605="","",M1605+교과보정값!VB$17)</f>
        <v>-0.1</v>
      </c>
      <c r="O1605" s="89">
        <f>IF(P1605="","",P1605+교과보정값!VA$18)</f>
        <v>0</v>
      </c>
      <c r="P1605" s="89">
        <f>IFERROR(IF(INDEX(교과보정값!$VA:$VA,MATCH($B1605,교과보정값!$UZ:$UZ,0))="","",INDEX(교과보정값!$VA:$VA,MATCH($B1605,교과보정값!$UZ:$UZ,0))+IF(INDEX(교과보정값!$VC:$VC,MATCH($B1605,교과보정값!$UZ:$UZ,0))="인문",교과보정값!VA$10,교과보정값!VB$10)),"")</f>
        <v>-0.05</v>
      </c>
      <c r="Q1605" s="89">
        <f>IF(P1605="","",P1605+교과보정값!VB$18)</f>
        <v>-0.1</v>
      </c>
    </row>
    <row r="1606" spans="2:17">
      <c r="B1606" s="84" t="s">
        <v>2995</v>
      </c>
      <c r="C1606" s="85" t="str">
        <f>IF(D1606="","",D1606+교과보정값!VA$14)</f>
        <v/>
      </c>
      <c r="D1606" s="85" t="str">
        <f>IFERROR(IF(INDEX(교과보정값!$VA:$VA,MATCH($B1606,교과보정값!$UZ:$UZ,0))="","",INDEX(교과보정값!$VA:$VA,MATCH($B1606,교과보정값!$UZ:$UZ,0))+IF(INDEX(교과보정값!$VC:$VC,MATCH($B1606,교과보정값!$UZ:$UZ,0))="인문",교과보정값!VA$6,교과보정값!VB$6)),"")</f>
        <v/>
      </c>
      <c r="E1606" s="85" t="str">
        <f>IF(D1606="","",D1606+교과보정값!VB$14)</f>
        <v/>
      </c>
      <c r="F1606" s="86" t="str">
        <f>IF(G1606="","",G1606+교과보정값!VA$15)</f>
        <v/>
      </c>
      <c r="G1606" s="86" t="str">
        <f>IFERROR(IF(INDEX(교과보정값!$VA:$VA,MATCH($B1606,교과보정값!$UZ:$UZ,0))="","",INDEX(교과보정값!$VA:$VA,MATCH($B1606,교과보정값!$UZ:$UZ,0))+IF(INDEX(교과보정값!$VC:$VC,MATCH($B1606,교과보정값!$UZ:$UZ,0))="인문",교과보정값!VA$7,교과보정값!VB$7)),"")</f>
        <v/>
      </c>
      <c r="H1606" s="86" t="str">
        <f>IF(G1606="","",G1606+교과보정값!VB$15)</f>
        <v/>
      </c>
      <c r="I1606" s="87" t="str">
        <f>IF(J1606="","",J1606+교과보정값!VA$16)</f>
        <v/>
      </c>
      <c r="J1606" s="87" t="str">
        <f>IFERROR(IF(INDEX(교과보정값!$VA:$VA,MATCH($B1606,교과보정값!$UZ:$UZ,0))="","",INDEX(교과보정값!$VA:$VA,MATCH($B1606,교과보정값!$UZ:$UZ,0))+IF(INDEX(교과보정값!$VC:$VC,MATCH($B1606,교과보정값!$UZ:$UZ,0))="인문",교과보정값!VA$8,교과보정값!VB$8)),"")</f>
        <v/>
      </c>
      <c r="K1606" s="87" t="str">
        <f>IF(J1606="","",J1606+교과보정값!VB$16)</f>
        <v/>
      </c>
      <c r="L1606" s="88" t="str">
        <f>IF(M1606="","",M1606+교과보정값!VA$17)</f>
        <v/>
      </c>
      <c r="M1606" s="88" t="str">
        <f>IFERROR(IF(INDEX(교과보정값!$VA:$VA,MATCH($B1606,교과보정값!$UZ:$UZ,0))="","",INDEX(교과보정값!$VA:$VA,MATCH($B1606,교과보정값!$UZ:$UZ,0))+IF(INDEX(교과보정값!$VC:$VC,MATCH($B1606,교과보정값!$UZ:$UZ,0))="인문",교과보정값!VA$9,교과보정값!VB$9)),"")</f>
        <v/>
      </c>
      <c r="N1606" s="88" t="str">
        <f>IF(M1606="","",M1606+교과보정값!VB$17)</f>
        <v/>
      </c>
      <c r="O1606" s="89" t="str">
        <f>IF(P1606="","",P1606+교과보정값!VA$18)</f>
        <v/>
      </c>
      <c r="P1606" s="89" t="str">
        <f>IFERROR(IF(INDEX(교과보정값!$VA:$VA,MATCH($B1606,교과보정값!$UZ:$UZ,0))="","",INDEX(교과보정값!$VA:$VA,MATCH($B1606,교과보정값!$UZ:$UZ,0))+IF(INDEX(교과보정값!$VC:$VC,MATCH($B1606,교과보정값!$UZ:$UZ,0))="인문",교과보정값!VA$10,교과보정값!VB$10)),"")</f>
        <v/>
      </c>
      <c r="Q1606" s="89" t="str">
        <f>IF(P1606="","",P1606+교과보정값!VB$18)</f>
        <v/>
      </c>
    </row>
    <row r="1607" spans="2:17">
      <c r="B1607" s="84" t="s">
        <v>2996</v>
      </c>
      <c r="C1607" s="85">
        <f>IF(D1607="","",D1607+교과보정값!VA$14)</f>
        <v>0.1</v>
      </c>
      <c r="D1607" s="85">
        <f>IFERROR(IF(INDEX(교과보정값!$VA:$VA,MATCH($B1607,교과보정값!$UZ:$UZ,0))="","",INDEX(교과보정값!$VA:$VA,MATCH($B1607,교과보정값!$UZ:$UZ,0))+IF(INDEX(교과보정값!$VC:$VC,MATCH($B1607,교과보정값!$UZ:$UZ,0))="인문",교과보정값!VA$6,교과보정값!VB$6)),"")</f>
        <v>0.05</v>
      </c>
      <c r="E1607" s="85">
        <f>IF(D1607="","",D1607+교과보정값!VB$14)</f>
        <v>0</v>
      </c>
      <c r="F1607" s="86">
        <f>IF(G1607="","",G1607+교과보정값!VA$15)</f>
        <v>0.1</v>
      </c>
      <c r="G1607" s="86">
        <f>IFERROR(IF(INDEX(교과보정값!$VA:$VA,MATCH($B1607,교과보정값!$UZ:$UZ,0))="","",INDEX(교과보정값!$VA:$VA,MATCH($B1607,교과보정값!$UZ:$UZ,0))+IF(INDEX(교과보정값!$VC:$VC,MATCH($B1607,교과보정값!$UZ:$UZ,0))="인문",교과보정값!VA$7,교과보정값!VB$7)),"")</f>
        <v>0.05</v>
      </c>
      <c r="H1607" s="86">
        <f>IF(G1607="","",G1607+교과보정값!VB$15)</f>
        <v>0</v>
      </c>
      <c r="I1607" s="87">
        <f>IF(J1607="","",J1607+교과보정값!VA$16)</f>
        <v>0.1</v>
      </c>
      <c r="J1607" s="87">
        <f>IFERROR(IF(INDEX(교과보정값!$VA:$VA,MATCH($B1607,교과보정값!$UZ:$UZ,0))="","",INDEX(교과보정값!$VA:$VA,MATCH($B1607,교과보정값!$UZ:$UZ,0))+IF(INDEX(교과보정값!$VC:$VC,MATCH($B1607,교과보정값!$UZ:$UZ,0))="인문",교과보정값!VA$8,교과보정값!VB$8)),"")</f>
        <v>0.05</v>
      </c>
      <c r="K1607" s="87">
        <f>IF(J1607="","",J1607+교과보정값!VB$16)</f>
        <v>0</v>
      </c>
      <c r="L1607" s="88">
        <f>IF(M1607="","",M1607+교과보정값!VA$17)</f>
        <v>0.1</v>
      </c>
      <c r="M1607" s="88">
        <f>IFERROR(IF(INDEX(교과보정값!$VA:$VA,MATCH($B1607,교과보정값!$UZ:$UZ,0))="","",INDEX(교과보정값!$VA:$VA,MATCH($B1607,교과보정값!$UZ:$UZ,0))+IF(INDEX(교과보정값!$VC:$VC,MATCH($B1607,교과보정값!$UZ:$UZ,0))="인문",교과보정값!VA$9,교과보정값!VB$9)),"")</f>
        <v>0.05</v>
      </c>
      <c r="N1607" s="88">
        <f>IF(M1607="","",M1607+교과보정값!VB$17)</f>
        <v>0</v>
      </c>
      <c r="O1607" s="89">
        <f>IF(P1607="","",P1607+교과보정값!VA$18)</f>
        <v>0.1</v>
      </c>
      <c r="P1607" s="89">
        <f>IFERROR(IF(INDEX(교과보정값!$VA:$VA,MATCH($B1607,교과보정값!$UZ:$UZ,0))="","",INDEX(교과보정값!$VA:$VA,MATCH($B1607,교과보정값!$UZ:$UZ,0))+IF(INDEX(교과보정값!$VC:$VC,MATCH($B1607,교과보정값!$UZ:$UZ,0))="인문",교과보정값!VA$10,교과보정값!VB$10)),"")</f>
        <v>0.05</v>
      </c>
      <c r="Q1607" s="89">
        <f>IF(P1607="","",P1607+교과보정값!VB$18)</f>
        <v>0</v>
      </c>
    </row>
    <row r="1608" spans="2:17">
      <c r="B1608" s="84" t="s">
        <v>2997</v>
      </c>
      <c r="C1608" s="85" t="str">
        <f>IF(D1608="","",D1608+교과보정값!VA$14)</f>
        <v/>
      </c>
      <c r="D1608" s="85" t="str">
        <f>IFERROR(IF(INDEX(교과보정값!$VA:$VA,MATCH($B1608,교과보정값!$UZ:$UZ,0))="","",INDEX(교과보정값!$VA:$VA,MATCH($B1608,교과보정값!$UZ:$UZ,0))+IF(INDEX(교과보정값!$VC:$VC,MATCH($B1608,교과보정값!$UZ:$UZ,0))="인문",교과보정값!VA$6,교과보정값!VB$6)),"")</f>
        <v/>
      </c>
      <c r="E1608" s="85" t="str">
        <f>IF(D1608="","",D1608+교과보정값!VB$14)</f>
        <v/>
      </c>
      <c r="F1608" s="86" t="str">
        <f>IF(G1608="","",G1608+교과보정값!VA$15)</f>
        <v/>
      </c>
      <c r="G1608" s="86" t="str">
        <f>IFERROR(IF(INDEX(교과보정값!$VA:$VA,MATCH($B1608,교과보정값!$UZ:$UZ,0))="","",INDEX(교과보정값!$VA:$VA,MATCH($B1608,교과보정값!$UZ:$UZ,0))+IF(INDEX(교과보정값!$VC:$VC,MATCH($B1608,교과보정값!$UZ:$UZ,0))="인문",교과보정값!VA$7,교과보정값!VB$7)),"")</f>
        <v/>
      </c>
      <c r="H1608" s="86" t="str">
        <f>IF(G1608="","",G1608+교과보정값!VB$15)</f>
        <v/>
      </c>
      <c r="I1608" s="87" t="str">
        <f>IF(J1608="","",J1608+교과보정값!VA$16)</f>
        <v/>
      </c>
      <c r="J1608" s="87" t="str">
        <f>IFERROR(IF(INDEX(교과보정값!$VA:$VA,MATCH($B1608,교과보정값!$UZ:$UZ,0))="","",INDEX(교과보정값!$VA:$VA,MATCH($B1608,교과보정값!$UZ:$UZ,0))+IF(INDEX(교과보정값!$VC:$VC,MATCH($B1608,교과보정값!$UZ:$UZ,0))="인문",교과보정값!VA$8,교과보정값!VB$8)),"")</f>
        <v/>
      </c>
      <c r="K1608" s="87" t="str">
        <f>IF(J1608="","",J1608+교과보정값!VB$16)</f>
        <v/>
      </c>
      <c r="L1608" s="88" t="str">
        <f>IF(M1608="","",M1608+교과보정값!VA$17)</f>
        <v/>
      </c>
      <c r="M1608" s="88" t="str">
        <f>IFERROR(IF(INDEX(교과보정값!$VA:$VA,MATCH($B1608,교과보정값!$UZ:$UZ,0))="","",INDEX(교과보정값!$VA:$VA,MATCH($B1608,교과보정값!$UZ:$UZ,0))+IF(INDEX(교과보정값!$VC:$VC,MATCH($B1608,교과보정값!$UZ:$UZ,0))="인문",교과보정값!VA$9,교과보정값!VB$9)),"")</f>
        <v/>
      </c>
      <c r="N1608" s="88" t="str">
        <f>IF(M1608="","",M1608+교과보정값!VB$17)</f>
        <v/>
      </c>
      <c r="O1608" s="89" t="str">
        <f>IF(P1608="","",P1608+교과보정값!VA$18)</f>
        <v/>
      </c>
      <c r="P1608" s="89" t="str">
        <f>IFERROR(IF(INDEX(교과보정값!$VA:$VA,MATCH($B1608,교과보정값!$UZ:$UZ,0))="","",INDEX(교과보정값!$VA:$VA,MATCH($B1608,교과보정값!$UZ:$UZ,0))+IF(INDEX(교과보정값!$VC:$VC,MATCH($B1608,교과보정값!$UZ:$UZ,0))="인문",교과보정값!VA$10,교과보정값!VB$10)),"")</f>
        <v/>
      </c>
      <c r="Q1608" s="89" t="str">
        <f>IF(P1608="","",P1608+교과보정값!VB$18)</f>
        <v/>
      </c>
    </row>
    <row r="1609" spans="2:17">
      <c r="B1609" s="84" t="s">
        <v>2998</v>
      </c>
      <c r="C1609" s="85" t="str">
        <f>IF(D1609="","",D1609+교과보정값!VA$14)</f>
        <v/>
      </c>
      <c r="D1609" s="85" t="str">
        <f>IFERROR(IF(INDEX(교과보정값!$VA:$VA,MATCH($B1609,교과보정값!$UZ:$UZ,0))="","",INDEX(교과보정값!$VA:$VA,MATCH($B1609,교과보정값!$UZ:$UZ,0))+IF(INDEX(교과보정값!$VC:$VC,MATCH($B1609,교과보정값!$UZ:$UZ,0))="인문",교과보정값!VA$6,교과보정값!VB$6)),"")</f>
        <v/>
      </c>
      <c r="E1609" s="85" t="str">
        <f>IF(D1609="","",D1609+교과보정값!VB$14)</f>
        <v/>
      </c>
      <c r="F1609" s="86" t="str">
        <f>IF(G1609="","",G1609+교과보정값!VA$15)</f>
        <v/>
      </c>
      <c r="G1609" s="86" t="str">
        <f>IFERROR(IF(INDEX(교과보정값!$VA:$VA,MATCH($B1609,교과보정값!$UZ:$UZ,0))="","",INDEX(교과보정값!$VA:$VA,MATCH($B1609,교과보정값!$UZ:$UZ,0))+IF(INDEX(교과보정값!$VC:$VC,MATCH($B1609,교과보정값!$UZ:$UZ,0))="인문",교과보정값!VA$7,교과보정값!VB$7)),"")</f>
        <v/>
      </c>
      <c r="H1609" s="86" t="str">
        <f>IF(G1609="","",G1609+교과보정값!VB$15)</f>
        <v/>
      </c>
      <c r="I1609" s="87" t="str">
        <f>IF(J1609="","",J1609+교과보정값!VA$16)</f>
        <v/>
      </c>
      <c r="J1609" s="87" t="str">
        <f>IFERROR(IF(INDEX(교과보정값!$VA:$VA,MATCH($B1609,교과보정값!$UZ:$UZ,0))="","",INDEX(교과보정값!$VA:$VA,MATCH($B1609,교과보정값!$UZ:$UZ,0))+IF(INDEX(교과보정값!$VC:$VC,MATCH($B1609,교과보정값!$UZ:$UZ,0))="인문",교과보정값!VA$8,교과보정값!VB$8)),"")</f>
        <v/>
      </c>
      <c r="K1609" s="87" t="str">
        <f>IF(J1609="","",J1609+교과보정값!VB$16)</f>
        <v/>
      </c>
      <c r="L1609" s="88" t="str">
        <f>IF(M1609="","",M1609+교과보정값!VA$17)</f>
        <v/>
      </c>
      <c r="M1609" s="88" t="str">
        <f>IFERROR(IF(INDEX(교과보정값!$VA:$VA,MATCH($B1609,교과보정값!$UZ:$UZ,0))="","",INDEX(교과보정값!$VA:$VA,MATCH($B1609,교과보정값!$UZ:$UZ,0))+IF(INDEX(교과보정값!$VC:$VC,MATCH($B1609,교과보정값!$UZ:$UZ,0))="인문",교과보정값!VA$9,교과보정값!VB$9)),"")</f>
        <v/>
      </c>
      <c r="N1609" s="88" t="str">
        <f>IF(M1609="","",M1609+교과보정값!VB$17)</f>
        <v/>
      </c>
      <c r="O1609" s="89" t="str">
        <f>IF(P1609="","",P1609+교과보정값!VA$18)</f>
        <v/>
      </c>
      <c r="P1609" s="89" t="str">
        <f>IFERROR(IF(INDEX(교과보정값!$VA:$VA,MATCH($B1609,교과보정값!$UZ:$UZ,0))="","",INDEX(교과보정값!$VA:$VA,MATCH($B1609,교과보정값!$UZ:$UZ,0))+IF(INDEX(교과보정값!$VC:$VC,MATCH($B1609,교과보정값!$UZ:$UZ,0))="인문",교과보정값!VA$10,교과보정값!VB$10)),"")</f>
        <v/>
      </c>
      <c r="Q1609" s="89" t="str">
        <f>IF(P1609="","",P1609+교과보정값!VB$18)</f>
        <v/>
      </c>
    </row>
    <row r="1610" spans="2:17">
      <c r="B1610" s="84" t="s">
        <v>2999</v>
      </c>
      <c r="C1610" s="85" t="str">
        <f>IF(D1610="","",D1610+교과보정값!VA$14)</f>
        <v/>
      </c>
      <c r="D1610" s="85" t="str">
        <f>IFERROR(IF(INDEX(교과보정값!$VA:$VA,MATCH($B1610,교과보정값!$UZ:$UZ,0))="","",INDEX(교과보정값!$VA:$VA,MATCH($B1610,교과보정값!$UZ:$UZ,0))+IF(INDEX(교과보정값!$VC:$VC,MATCH($B1610,교과보정값!$UZ:$UZ,0))="인문",교과보정값!VA$6,교과보정값!VB$6)),"")</f>
        <v/>
      </c>
      <c r="E1610" s="85" t="str">
        <f>IF(D1610="","",D1610+교과보정값!VB$14)</f>
        <v/>
      </c>
      <c r="F1610" s="86" t="str">
        <f>IF(G1610="","",G1610+교과보정값!VA$15)</f>
        <v/>
      </c>
      <c r="G1610" s="86" t="str">
        <f>IFERROR(IF(INDEX(교과보정값!$VA:$VA,MATCH($B1610,교과보정값!$UZ:$UZ,0))="","",INDEX(교과보정값!$VA:$VA,MATCH($B1610,교과보정값!$UZ:$UZ,0))+IF(INDEX(교과보정값!$VC:$VC,MATCH($B1610,교과보정값!$UZ:$UZ,0))="인문",교과보정값!VA$7,교과보정값!VB$7)),"")</f>
        <v/>
      </c>
      <c r="H1610" s="86" t="str">
        <f>IF(G1610="","",G1610+교과보정값!VB$15)</f>
        <v/>
      </c>
      <c r="I1610" s="87" t="str">
        <f>IF(J1610="","",J1610+교과보정값!VA$16)</f>
        <v/>
      </c>
      <c r="J1610" s="87" t="str">
        <f>IFERROR(IF(INDEX(교과보정값!$VA:$VA,MATCH($B1610,교과보정값!$UZ:$UZ,0))="","",INDEX(교과보정값!$VA:$VA,MATCH($B1610,교과보정값!$UZ:$UZ,0))+IF(INDEX(교과보정값!$VC:$VC,MATCH($B1610,교과보정값!$UZ:$UZ,0))="인문",교과보정값!VA$8,교과보정값!VB$8)),"")</f>
        <v/>
      </c>
      <c r="K1610" s="87" t="str">
        <f>IF(J1610="","",J1610+교과보정값!VB$16)</f>
        <v/>
      </c>
      <c r="L1610" s="88" t="str">
        <f>IF(M1610="","",M1610+교과보정값!VA$17)</f>
        <v/>
      </c>
      <c r="M1610" s="88" t="str">
        <f>IFERROR(IF(INDEX(교과보정값!$VA:$VA,MATCH($B1610,교과보정값!$UZ:$UZ,0))="","",INDEX(교과보정값!$VA:$VA,MATCH($B1610,교과보정값!$UZ:$UZ,0))+IF(INDEX(교과보정값!$VC:$VC,MATCH($B1610,교과보정값!$UZ:$UZ,0))="인문",교과보정값!VA$9,교과보정값!VB$9)),"")</f>
        <v/>
      </c>
      <c r="N1610" s="88" t="str">
        <f>IF(M1610="","",M1610+교과보정값!VB$17)</f>
        <v/>
      </c>
      <c r="O1610" s="89" t="str">
        <f>IF(P1610="","",P1610+교과보정값!VA$18)</f>
        <v/>
      </c>
      <c r="P1610" s="89" t="str">
        <f>IFERROR(IF(INDEX(교과보정값!$VA:$VA,MATCH($B1610,교과보정값!$UZ:$UZ,0))="","",INDEX(교과보정값!$VA:$VA,MATCH($B1610,교과보정값!$UZ:$UZ,0))+IF(INDEX(교과보정값!$VC:$VC,MATCH($B1610,교과보정값!$UZ:$UZ,0))="인문",교과보정값!VA$10,교과보정값!VB$10)),"")</f>
        <v/>
      </c>
      <c r="Q1610" s="89" t="str">
        <f>IF(P1610="","",P1610+교과보정값!VB$18)</f>
        <v/>
      </c>
    </row>
    <row r="1611" spans="2:17">
      <c r="B1611" s="84" t="s">
        <v>3000</v>
      </c>
      <c r="C1611" s="85" t="str">
        <f>IF(D1611="","",D1611+교과보정값!VA$14)</f>
        <v/>
      </c>
      <c r="D1611" s="85" t="str">
        <f>IFERROR(IF(INDEX(교과보정값!$VA:$VA,MATCH($B1611,교과보정값!$UZ:$UZ,0))="","",INDEX(교과보정값!$VA:$VA,MATCH($B1611,교과보정값!$UZ:$UZ,0))+IF(INDEX(교과보정값!$VC:$VC,MATCH($B1611,교과보정값!$UZ:$UZ,0))="인문",교과보정값!VA$6,교과보정값!VB$6)),"")</f>
        <v/>
      </c>
      <c r="E1611" s="85" t="str">
        <f>IF(D1611="","",D1611+교과보정값!VB$14)</f>
        <v/>
      </c>
      <c r="F1611" s="86" t="str">
        <f>IF(G1611="","",G1611+교과보정값!VA$15)</f>
        <v/>
      </c>
      <c r="G1611" s="86" t="str">
        <f>IFERROR(IF(INDEX(교과보정값!$VA:$VA,MATCH($B1611,교과보정값!$UZ:$UZ,0))="","",INDEX(교과보정값!$VA:$VA,MATCH($B1611,교과보정값!$UZ:$UZ,0))+IF(INDEX(교과보정값!$VC:$VC,MATCH($B1611,교과보정값!$UZ:$UZ,0))="인문",교과보정값!VA$7,교과보정값!VB$7)),"")</f>
        <v/>
      </c>
      <c r="H1611" s="86" t="str">
        <f>IF(G1611="","",G1611+교과보정값!VB$15)</f>
        <v/>
      </c>
      <c r="I1611" s="87" t="str">
        <f>IF(J1611="","",J1611+교과보정값!VA$16)</f>
        <v/>
      </c>
      <c r="J1611" s="87" t="str">
        <f>IFERROR(IF(INDEX(교과보정값!$VA:$VA,MATCH($B1611,교과보정값!$UZ:$UZ,0))="","",INDEX(교과보정값!$VA:$VA,MATCH($B1611,교과보정값!$UZ:$UZ,0))+IF(INDEX(교과보정값!$VC:$VC,MATCH($B1611,교과보정값!$UZ:$UZ,0))="인문",교과보정값!VA$8,교과보정값!VB$8)),"")</f>
        <v/>
      </c>
      <c r="K1611" s="87" t="str">
        <f>IF(J1611="","",J1611+교과보정값!VB$16)</f>
        <v/>
      </c>
      <c r="L1611" s="88" t="str">
        <f>IF(M1611="","",M1611+교과보정값!VA$17)</f>
        <v/>
      </c>
      <c r="M1611" s="88" t="str">
        <f>IFERROR(IF(INDEX(교과보정값!$VA:$VA,MATCH($B1611,교과보정값!$UZ:$UZ,0))="","",INDEX(교과보정값!$VA:$VA,MATCH($B1611,교과보정값!$UZ:$UZ,0))+IF(INDEX(교과보정값!$VC:$VC,MATCH($B1611,교과보정값!$UZ:$UZ,0))="인문",교과보정값!VA$9,교과보정값!VB$9)),"")</f>
        <v/>
      </c>
      <c r="N1611" s="88" t="str">
        <f>IF(M1611="","",M1611+교과보정값!VB$17)</f>
        <v/>
      </c>
      <c r="O1611" s="89" t="str">
        <f>IF(P1611="","",P1611+교과보정값!VA$18)</f>
        <v/>
      </c>
      <c r="P1611" s="89" t="str">
        <f>IFERROR(IF(INDEX(교과보정값!$VA:$VA,MATCH($B1611,교과보정값!$UZ:$UZ,0))="","",INDEX(교과보정값!$VA:$VA,MATCH($B1611,교과보정값!$UZ:$UZ,0))+IF(INDEX(교과보정값!$VC:$VC,MATCH($B1611,교과보정값!$UZ:$UZ,0))="인문",교과보정값!VA$10,교과보정값!VB$10)),"")</f>
        <v/>
      </c>
      <c r="Q1611" s="89" t="str">
        <f>IF(P1611="","",P1611+교과보정값!VB$18)</f>
        <v/>
      </c>
    </row>
  </sheetData>
  <mergeCells count="691">
    <mergeCell ref="F4:H4"/>
    <mergeCell ref="C956:E956"/>
    <mergeCell ref="B297:Q297"/>
    <mergeCell ref="O942:Q942"/>
    <mergeCell ref="I46:K46"/>
    <mergeCell ref="B731:Q731"/>
    <mergeCell ref="B1:Q1"/>
    <mergeCell ref="B1039:Q1039"/>
    <mergeCell ref="O788:Q788"/>
    <mergeCell ref="I788:K788"/>
    <mergeCell ref="I1586:K1586"/>
    <mergeCell ref="C592:E592"/>
    <mergeCell ref="B479:Q479"/>
    <mergeCell ref="L158:N158"/>
    <mergeCell ref="C998:E998"/>
    <mergeCell ref="I172:K172"/>
    <mergeCell ref="I270:K270"/>
    <mergeCell ref="C102:E102"/>
    <mergeCell ref="F396:H396"/>
    <mergeCell ref="B675:Q675"/>
    <mergeCell ref="F1222:H1222"/>
    <mergeCell ref="C1348:E1348"/>
    <mergeCell ref="C1432:E1432"/>
    <mergeCell ref="I1516:K1516"/>
    <mergeCell ref="O1530:Q1530"/>
    <mergeCell ref="I984:K984"/>
    <mergeCell ref="F1572:H1572"/>
    <mergeCell ref="C816:E816"/>
    <mergeCell ref="F746:H746"/>
    <mergeCell ref="I536:K536"/>
    <mergeCell ref="C172:E172"/>
    <mergeCell ref="B1585:Q1585"/>
    <mergeCell ref="I340:K340"/>
    <mergeCell ref="L802:N802"/>
    <mergeCell ref="F214:H214"/>
    <mergeCell ref="I1334:K1334"/>
    <mergeCell ref="C1166:E1166"/>
    <mergeCell ref="F368:H368"/>
    <mergeCell ref="B647:Q647"/>
    <mergeCell ref="O564:Q564"/>
    <mergeCell ref="L1516:N1516"/>
    <mergeCell ref="F326:H326"/>
    <mergeCell ref="I1376:K1376"/>
    <mergeCell ref="C382:E382"/>
    <mergeCell ref="F970:H970"/>
    <mergeCell ref="B1487:Q1487"/>
    <mergeCell ref="L928:N928"/>
    <mergeCell ref="B1403:Q1403"/>
    <mergeCell ref="B1529:Q1529"/>
    <mergeCell ref="O18:Q18"/>
    <mergeCell ref="L326:N326"/>
    <mergeCell ref="O116:Q116"/>
    <mergeCell ref="I396:K396"/>
    <mergeCell ref="L186:N186"/>
    <mergeCell ref="I1278:K1278"/>
    <mergeCell ref="F158:H158"/>
    <mergeCell ref="F522:H522"/>
    <mergeCell ref="B171:Q171"/>
    <mergeCell ref="C1474:E1474"/>
    <mergeCell ref="F32:H32"/>
    <mergeCell ref="C886:E886"/>
    <mergeCell ref="F914:H914"/>
    <mergeCell ref="C1124:E1124"/>
    <mergeCell ref="C984:E984"/>
    <mergeCell ref="C1040:E1040"/>
    <mergeCell ref="B1193:Q1193"/>
    <mergeCell ref="O914:Q914"/>
    <mergeCell ref="C158:E158"/>
    <mergeCell ref="B227:Q227"/>
    <mergeCell ref="L550:N550"/>
    <mergeCell ref="L1376:N1376"/>
    <mergeCell ref="F1432:H1432"/>
    <mergeCell ref="C32:E32"/>
    <mergeCell ref="B1165:Q1165"/>
    <mergeCell ref="O1082:Q1082"/>
    <mergeCell ref="F1138:H1138"/>
    <mergeCell ref="L676:N676"/>
    <mergeCell ref="B577:Q577"/>
    <mergeCell ref="B941:Q941"/>
    <mergeCell ref="O494:Q494"/>
    <mergeCell ref="L620:N620"/>
    <mergeCell ref="B1025:Q1025"/>
    <mergeCell ref="O774:Q774"/>
    <mergeCell ref="B199:Q199"/>
    <mergeCell ref="O1138:Q1138"/>
    <mergeCell ref="L900:N900"/>
    <mergeCell ref="I970:K970"/>
    <mergeCell ref="I620:K620"/>
    <mergeCell ref="L410:N410"/>
    <mergeCell ref="I144:K144"/>
    <mergeCell ref="O32:Q32"/>
    <mergeCell ref="O88:Q88"/>
    <mergeCell ref="L102:N102"/>
    <mergeCell ref="O74:Q74"/>
    <mergeCell ref="L1026:N1026"/>
    <mergeCell ref="L200:N200"/>
    <mergeCell ref="F1600:H1600"/>
    <mergeCell ref="C284:E284"/>
    <mergeCell ref="B353:Q353"/>
    <mergeCell ref="O606:Q606"/>
    <mergeCell ref="O1432:Q1432"/>
    <mergeCell ref="F1488:H1488"/>
    <mergeCell ref="O956:Q956"/>
    <mergeCell ref="I886:K886"/>
    <mergeCell ref="C1222:E1222"/>
    <mergeCell ref="B1389:Q1389"/>
    <mergeCell ref="O1306:Q1306"/>
    <mergeCell ref="L1068:N1068"/>
    <mergeCell ref="B997:Q997"/>
    <mergeCell ref="B913:Q913"/>
    <mergeCell ref="B717:Q717"/>
    <mergeCell ref="O466:Q466"/>
    <mergeCell ref="I746:K746"/>
    <mergeCell ref="L536:N536"/>
    <mergeCell ref="L592:N592"/>
    <mergeCell ref="I802:K802"/>
    <mergeCell ref="I662:K662"/>
    <mergeCell ref="O830:Q830"/>
    <mergeCell ref="F872:H872"/>
    <mergeCell ref="I368:K368"/>
    <mergeCell ref="L1558:N1558"/>
    <mergeCell ref="L228:N228"/>
    <mergeCell ref="F564:H564"/>
    <mergeCell ref="O1348:Q1348"/>
    <mergeCell ref="F1390:H1390"/>
    <mergeCell ref="L1474:N1474"/>
    <mergeCell ref="B101:Q101"/>
    <mergeCell ref="F74:H74"/>
    <mergeCell ref="I1194:K1194"/>
    <mergeCell ref="F900:H900"/>
    <mergeCell ref="F956:H956"/>
    <mergeCell ref="C200:E200"/>
    <mergeCell ref="C1026:E1026"/>
    <mergeCell ref="O662:Q662"/>
    <mergeCell ref="I298:K298"/>
    <mergeCell ref="C634:E634"/>
    <mergeCell ref="F424:H424"/>
    <mergeCell ref="B703:Q703"/>
    <mergeCell ref="O620:Q620"/>
    <mergeCell ref="L844:N844"/>
    <mergeCell ref="O242:Q242"/>
    <mergeCell ref="C1390:E1390"/>
    <mergeCell ref="B1459:Q1459"/>
    <mergeCell ref="B1263:Q1263"/>
    <mergeCell ref="I1600:K1600"/>
    <mergeCell ref="F620:H620"/>
    <mergeCell ref="B269:Q269"/>
    <mergeCell ref="O1208:Q1208"/>
    <mergeCell ref="I1544:K1544"/>
    <mergeCell ref="L1334:N1334"/>
    <mergeCell ref="C550:E550"/>
    <mergeCell ref="C1376:E1376"/>
    <mergeCell ref="I214:K214"/>
    <mergeCell ref="C1096:E1096"/>
    <mergeCell ref="L942:N942"/>
    <mergeCell ref="I1012:K1012"/>
    <mergeCell ref="B325:Q325"/>
    <mergeCell ref="O1124:Q1124"/>
    <mergeCell ref="L368:N368"/>
    <mergeCell ref="L1194:N1194"/>
    <mergeCell ref="O984:Q984"/>
    <mergeCell ref="F1180:H1180"/>
    <mergeCell ref="O592:Q592"/>
    <mergeCell ref="L718:N718"/>
    <mergeCell ref="I1404:K1404"/>
    <mergeCell ref="C410:E410"/>
    <mergeCell ref="F1530:H1530"/>
    <mergeCell ref="B1081:Q1081"/>
    <mergeCell ref="C1544:E1544"/>
    <mergeCell ref="F60:H60"/>
    <mergeCell ref="C326:E326"/>
    <mergeCell ref="I354:K354"/>
    <mergeCell ref="C186:E186"/>
    <mergeCell ref="C1516:E1516"/>
    <mergeCell ref="L1544:N1544"/>
    <mergeCell ref="C928:E928"/>
    <mergeCell ref="B1431:Q1431"/>
    <mergeCell ref="I1180:K1180"/>
    <mergeCell ref="F1110:H1110"/>
    <mergeCell ref="O452:Q452"/>
    <mergeCell ref="O816:Q816"/>
    <mergeCell ref="L578:N578"/>
    <mergeCell ref="I606:K606"/>
    <mergeCell ref="F144:H144"/>
    <mergeCell ref="I186:K186"/>
    <mergeCell ref="L760:N760"/>
    <mergeCell ref="I830:K830"/>
    <mergeCell ref="B689:Q689"/>
    <mergeCell ref="O102:Q102"/>
    <mergeCell ref="I438:K438"/>
    <mergeCell ref="C60:E60"/>
    <mergeCell ref="L60:N60"/>
    <mergeCell ref="L4:N4"/>
    <mergeCell ref="I130:K130"/>
    <mergeCell ref="I956:K956"/>
    <mergeCell ref="F200:H200"/>
    <mergeCell ref="O1040:Q1040"/>
    <mergeCell ref="F1082:H1082"/>
    <mergeCell ref="I1320:K1320"/>
    <mergeCell ref="F550:H550"/>
    <mergeCell ref="B983:Q983"/>
    <mergeCell ref="F494:H494"/>
    <mergeCell ref="C802:E802"/>
    <mergeCell ref="C718:E718"/>
    <mergeCell ref="I18:K18"/>
    <mergeCell ref="F46:H46"/>
    <mergeCell ref="B45:Q45"/>
    <mergeCell ref="L886:N886"/>
    <mergeCell ref="O1180:Q1180"/>
    <mergeCell ref="I88:K88"/>
    <mergeCell ref="F1040:H1040"/>
    <mergeCell ref="C1054:E1054"/>
    <mergeCell ref="O690:Q690"/>
    <mergeCell ref="L452:N452"/>
    <mergeCell ref="C858:E858"/>
    <mergeCell ref="F452:H452"/>
    <mergeCell ref="B17:Q17"/>
    <mergeCell ref="O760:Q760"/>
    <mergeCell ref="O284:Q284"/>
    <mergeCell ref="L354:N354"/>
    <mergeCell ref="O1474:Q1474"/>
    <mergeCell ref="B619:Q619"/>
    <mergeCell ref="F1166:H1166"/>
    <mergeCell ref="O172:Q172"/>
    <mergeCell ref="C1292:E1292"/>
    <mergeCell ref="L298:N298"/>
    <mergeCell ref="I522:K522"/>
    <mergeCell ref="B143:Q143"/>
    <mergeCell ref="C900:E900"/>
    <mergeCell ref="B1207:Q1207"/>
    <mergeCell ref="O1166:Q1166"/>
    <mergeCell ref="O1320:Q1320"/>
    <mergeCell ref="L648:N648"/>
    <mergeCell ref="B1333:Q1333"/>
    <mergeCell ref="C578:E578"/>
    <mergeCell ref="C1404:E1404"/>
    <mergeCell ref="C676:E676"/>
    <mergeCell ref="I1474:K1474"/>
    <mergeCell ref="B773:Q773"/>
    <mergeCell ref="I312:K312"/>
    <mergeCell ref="F116:H116"/>
    <mergeCell ref="F942:H942"/>
    <mergeCell ref="L970:N970"/>
    <mergeCell ref="F1306:H1306"/>
    <mergeCell ref="C1068:E1068"/>
    <mergeCell ref="I704:K704"/>
    <mergeCell ref="F410:H410"/>
    <mergeCell ref="I1530:K1530"/>
    <mergeCell ref="F466:H466"/>
    <mergeCell ref="C536:E536"/>
    <mergeCell ref="C340:E340"/>
    <mergeCell ref="F830:H830"/>
    <mergeCell ref="B843:Q843"/>
    <mergeCell ref="L1432:N1432"/>
    <mergeCell ref="I676:K676"/>
    <mergeCell ref="I1502:K1502"/>
    <mergeCell ref="F1264:H1264"/>
    <mergeCell ref="C508:E508"/>
    <mergeCell ref="C312:E312"/>
    <mergeCell ref="L1292:N1292"/>
    <mergeCell ref="C1334:E1334"/>
    <mergeCell ref="F382:H382"/>
    <mergeCell ref="I1026:K1026"/>
    <mergeCell ref="B185:Q185"/>
    <mergeCell ref="B1417:Q1417"/>
    <mergeCell ref="I480:K480"/>
    <mergeCell ref="L270:N270"/>
    <mergeCell ref="L1096:N1096"/>
    <mergeCell ref="O1390:Q1390"/>
    <mergeCell ref="L1460:N1460"/>
    <mergeCell ref="O508:Q508"/>
    <mergeCell ref="O1334:Q1334"/>
    <mergeCell ref="L1404:N1404"/>
    <mergeCell ref="L1110:N1110"/>
    <mergeCell ref="F732:H732"/>
    <mergeCell ref="B1221:Q1221"/>
    <mergeCell ref="I1236:K1236"/>
    <mergeCell ref="F1362:H1362"/>
    <mergeCell ref="I1152:K1152"/>
    <mergeCell ref="B1011:Q1011"/>
    <mergeCell ref="L634:N634"/>
    <mergeCell ref="O424:Q424"/>
    <mergeCell ref="I760:K760"/>
    <mergeCell ref="C1586:E1586"/>
    <mergeCell ref="F606:H606"/>
    <mergeCell ref="F102:H102"/>
    <mergeCell ref="I1222:K1222"/>
    <mergeCell ref="C228:E228"/>
    <mergeCell ref="F1348:H1348"/>
    <mergeCell ref="C1558:E1558"/>
    <mergeCell ref="L424:N424"/>
    <mergeCell ref="B3:Q3"/>
    <mergeCell ref="L46:N46"/>
    <mergeCell ref="F858:H858"/>
    <mergeCell ref="B1137:Q1137"/>
    <mergeCell ref="O858:Q858"/>
    <mergeCell ref="B661:Q661"/>
    <mergeCell ref="I690:K690"/>
    <mergeCell ref="C844:E844"/>
    <mergeCell ref="I116:K116"/>
    <mergeCell ref="B1501:Q1501"/>
    <mergeCell ref="O1250:Q1250"/>
    <mergeCell ref="I1446:K1446"/>
    <mergeCell ref="C256:E256"/>
    <mergeCell ref="B563:Q563"/>
    <mergeCell ref="I1054:K1054"/>
    <mergeCell ref="B1557:Q1557"/>
    <mergeCell ref="L1600:N1600"/>
    <mergeCell ref="I284:K284"/>
    <mergeCell ref="O900:Q900"/>
    <mergeCell ref="C1362:E1362"/>
    <mergeCell ref="B1473:Q1473"/>
    <mergeCell ref="O60:Q60"/>
    <mergeCell ref="L1012:N1012"/>
    <mergeCell ref="I1138:K1138"/>
    <mergeCell ref="C1278:E1278"/>
    <mergeCell ref="C774:E774"/>
    <mergeCell ref="O410:Q410"/>
    <mergeCell ref="I1572:K1572"/>
    <mergeCell ref="F816:H816"/>
    <mergeCell ref="I844:K844"/>
    <mergeCell ref="C480:E480"/>
    <mergeCell ref="B1053:Q1053"/>
    <mergeCell ref="O802:Q802"/>
    <mergeCell ref="B1249:Q1249"/>
    <mergeCell ref="O270:Q270"/>
    <mergeCell ref="O326:Q326"/>
    <mergeCell ref="L396:N396"/>
    <mergeCell ref="O1516:Q1516"/>
    <mergeCell ref="I256:K256"/>
    <mergeCell ref="C1418:E1418"/>
    <mergeCell ref="C4:E4"/>
    <mergeCell ref="F1124:H1124"/>
    <mergeCell ref="C368:E368"/>
    <mergeCell ref="I914:K914"/>
    <mergeCell ref="F984:H984"/>
    <mergeCell ref="B73:Q73"/>
    <mergeCell ref="F928:H928"/>
    <mergeCell ref="O340:Q340"/>
    <mergeCell ref="C760:E760"/>
    <mergeCell ref="B829:Q829"/>
    <mergeCell ref="B633:Q633"/>
    <mergeCell ref="L256:N256"/>
    <mergeCell ref="O550:Q550"/>
    <mergeCell ref="F312:H312"/>
    <mergeCell ref="I508:K508"/>
    <mergeCell ref="B367:Q367"/>
    <mergeCell ref="B283:Q283"/>
    <mergeCell ref="B1109:Q1109"/>
    <mergeCell ref="B87:Q87"/>
    <mergeCell ref="O200:Q200"/>
    <mergeCell ref="O1026:Q1026"/>
    <mergeCell ref="I858:K858"/>
    <mergeCell ref="F242:H242"/>
    <mergeCell ref="I32:K32"/>
    <mergeCell ref="B1599:Q1599"/>
    <mergeCell ref="I158:K158"/>
    <mergeCell ref="F284:H284"/>
    <mergeCell ref="I1348:K1348"/>
    <mergeCell ref="C354:E354"/>
    <mergeCell ref="F172:H172"/>
    <mergeCell ref="I564:K564"/>
    <mergeCell ref="F1418:H1418"/>
    <mergeCell ref="C396:E396"/>
    <mergeCell ref="F1516:H1516"/>
    <mergeCell ref="L984:N984"/>
    <mergeCell ref="O1376:Q1376"/>
    <mergeCell ref="I1208:K1208"/>
    <mergeCell ref="L1502:N1502"/>
    <mergeCell ref="F1208:H1208"/>
    <mergeCell ref="L1530:N1530"/>
    <mergeCell ref="O1558:Q1558"/>
    <mergeCell ref="L1236:N1236"/>
    <mergeCell ref="I1362:K1362"/>
    <mergeCell ref="L1152:N1152"/>
    <mergeCell ref="C1194:E1194"/>
    <mergeCell ref="L788:N788"/>
    <mergeCell ref="I466:K466"/>
    <mergeCell ref="L1586:N1586"/>
    <mergeCell ref="B1179:Q1179"/>
    <mergeCell ref="C970:E970"/>
    <mergeCell ref="O1096:Q1096"/>
    <mergeCell ref="B59:Q59"/>
    <mergeCell ref="B885:Q885"/>
    <mergeCell ref="O998:Q998"/>
    <mergeCell ref="B801:Q801"/>
    <mergeCell ref="I634:K634"/>
    <mergeCell ref="O718:Q718"/>
    <mergeCell ref="I998:K998"/>
    <mergeCell ref="F760:H760"/>
    <mergeCell ref="I550:K550"/>
    <mergeCell ref="B409:Q409"/>
    <mergeCell ref="F592:H592"/>
    <mergeCell ref="I872:K872"/>
    <mergeCell ref="F634:H634"/>
    <mergeCell ref="F998:H998"/>
    <mergeCell ref="C704:E704"/>
    <mergeCell ref="O1110:Q1110"/>
    <mergeCell ref="O634:Q634"/>
    <mergeCell ref="L704:N704"/>
    <mergeCell ref="F690:H690"/>
    <mergeCell ref="C620:E620"/>
    <mergeCell ref="B1067:Q1067"/>
    <mergeCell ref="I1488:K1488"/>
    <mergeCell ref="C298:E298"/>
    <mergeCell ref="O1544:Q1544"/>
    <mergeCell ref="C648:E648"/>
    <mergeCell ref="B1151:Q1151"/>
    <mergeCell ref="O186:Q186"/>
    <mergeCell ref="L1278:N1278"/>
    <mergeCell ref="L774:N774"/>
    <mergeCell ref="O1068:Q1068"/>
    <mergeCell ref="L1138:N1138"/>
    <mergeCell ref="O536:Q536"/>
    <mergeCell ref="L662:N662"/>
    <mergeCell ref="C746:E746"/>
    <mergeCell ref="F340:H340"/>
    <mergeCell ref="C466:E466"/>
    <mergeCell ref="I382:K382"/>
    <mergeCell ref="I1264:K1264"/>
    <mergeCell ref="C214:E214"/>
    <mergeCell ref="F508:H508"/>
    <mergeCell ref="F1334:H1334"/>
    <mergeCell ref="C1460:E1460"/>
    <mergeCell ref="C1264:E1264"/>
    <mergeCell ref="B241:Q241"/>
    <mergeCell ref="L564:N564"/>
    <mergeCell ref="L18:N18"/>
    <mergeCell ref="F298:H298"/>
    <mergeCell ref="I326:K326"/>
    <mergeCell ref="F1278:H1278"/>
    <mergeCell ref="C522:E522"/>
    <mergeCell ref="O886:Q886"/>
    <mergeCell ref="L88:N88"/>
    <mergeCell ref="C130:E130"/>
    <mergeCell ref="I1040:K1040"/>
    <mergeCell ref="C46:E46"/>
    <mergeCell ref="O928:Q928"/>
    <mergeCell ref="L1054:N1054"/>
    <mergeCell ref="I928:K928"/>
    <mergeCell ref="I732:K732"/>
    <mergeCell ref="I452:K452"/>
    <mergeCell ref="F676:H676"/>
    <mergeCell ref="B759:Q759"/>
    <mergeCell ref="O312:Q312"/>
    <mergeCell ref="B493:Q493"/>
    <mergeCell ref="B1235:Q1235"/>
    <mergeCell ref="I1124:K1124"/>
    <mergeCell ref="L914:N914"/>
    <mergeCell ref="O1152:Q1152"/>
    <mergeCell ref="C1110:E1110"/>
    <mergeCell ref="F1558:H1558"/>
    <mergeCell ref="C438:E438"/>
    <mergeCell ref="I74:K74"/>
    <mergeCell ref="I900:K900"/>
    <mergeCell ref="C1236:E1236"/>
    <mergeCell ref="F1026:H1026"/>
    <mergeCell ref="B1305:Q1305"/>
    <mergeCell ref="C1152:E1152"/>
    <mergeCell ref="O130:Q130"/>
    <mergeCell ref="L1082:N1082"/>
    <mergeCell ref="B927:Q927"/>
    <mergeCell ref="O480:Q480"/>
    <mergeCell ref="O844:Q844"/>
    <mergeCell ref="B535:Q535"/>
    <mergeCell ref="B815:Q815"/>
    <mergeCell ref="C662:E662"/>
    <mergeCell ref="C1488:E1488"/>
    <mergeCell ref="L494:N494"/>
    <mergeCell ref="B423:Q423"/>
    <mergeCell ref="C270:E270"/>
    <mergeCell ref="B339:Q339"/>
    <mergeCell ref="O1418:Q1418"/>
    <mergeCell ref="L1488:N1488"/>
    <mergeCell ref="B1375:Q1375"/>
    <mergeCell ref="C1600:E1600"/>
    <mergeCell ref="I774:K774"/>
    <mergeCell ref="B255:Q255"/>
    <mergeCell ref="O4:Q4"/>
    <mergeCell ref="B1277:Q1277"/>
    <mergeCell ref="L74:N74"/>
    <mergeCell ref="O368:Q368"/>
    <mergeCell ref="O1194:Q1194"/>
    <mergeCell ref="F886:H886"/>
    <mergeCell ref="C1012:E1012"/>
    <mergeCell ref="L1362:N1362"/>
    <mergeCell ref="B1291:Q1291"/>
    <mergeCell ref="B787:Q787"/>
    <mergeCell ref="O704:Q704"/>
    <mergeCell ref="L466:N466"/>
    <mergeCell ref="O1586:Q1586"/>
    <mergeCell ref="F802:H802"/>
    <mergeCell ref="L830:N830"/>
    <mergeCell ref="C872:E872"/>
    <mergeCell ref="L438:N438"/>
    <mergeCell ref="O228:Q228"/>
    <mergeCell ref="L1264:N1264"/>
    <mergeCell ref="F270:H270"/>
    <mergeCell ref="I1390:K1390"/>
    <mergeCell ref="B115:Q115"/>
    <mergeCell ref="C788:E788"/>
    <mergeCell ref="B31:Q31"/>
    <mergeCell ref="B857:Q857"/>
    <mergeCell ref="I60:K60"/>
    <mergeCell ref="O1054:Q1054"/>
    <mergeCell ref="O970:Q970"/>
    <mergeCell ref="L1180:N1180"/>
    <mergeCell ref="B1361:Q1361"/>
    <mergeCell ref="I1110:K1110"/>
    <mergeCell ref="F88:H88"/>
    <mergeCell ref="O578:Q578"/>
    <mergeCell ref="O676:Q676"/>
    <mergeCell ref="L606:N606"/>
    <mergeCell ref="B871:Q871"/>
    <mergeCell ref="L690:N690"/>
    <mergeCell ref="I816:K816"/>
    <mergeCell ref="C452:E452"/>
    <mergeCell ref="I424:K424"/>
    <mergeCell ref="L214:N214"/>
    <mergeCell ref="I1250:K1250"/>
    <mergeCell ref="I1166:K1166"/>
    <mergeCell ref="I242:K242"/>
    <mergeCell ref="O1292:Q1292"/>
    <mergeCell ref="I228:K228"/>
    <mergeCell ref="C564:E564"/>
    <mergeCell ref="L130:N130"/>
    <mergeCell ref="L956:N956"/>
    <mergeCell ref="I200:K200"/>
    <mergeCell ref="F788:H788"/>
    <mergeCell ref="I1082:K1082"/>
    <mergeCell ref="F1152:H1152"/>
    <mergeCell ref="F1096:H1096"/>
    <mergeCell ref="I494:K494"/>
    <mergeCell ref="I592:K592"/>
    <mergeCell ref="F662:H662"/>
    <mergeCell ref="C424:E424"/>
    <mergeCell ref="F718:H718"/>
    <mergeCell ref="C732:E732"/>
    <mergeCell ref="L144:N144"/>
    <mergeCell ref="L242:N242"/>
    <mergeCell ref="B507:Q507"/>
    <mergeCell ref="B311:Q311"/>
    <mergeCell ref="B1123:Q1123"/>
    <mergeCell ref="L746:N746"/>
    <mergeCell ref="B591:Q591"/>
    <mergeCell ref="B395:Q395"/>
    <mergeCell ref="O144:Q144"/>
    <mergeCell ref="F536:H536"/>
    <mergeCell ref="F578:H578"/>
    <mergeCell ref="C1530:E1530"/>
    <mergeCell ref="C1502:E1502"/>
    <mergeCell ref="B1571:Q1571"/>
    <mergeCell ref="O298:Q298"/>
    <mergeCell ref="O396:Q396"/>
    <mergeCell ref="L1250:N1250"/>
    <mergeCell ref="F438:H438"/>
    <mergeCell ref="I1558:K1558"/>
    <mergeCell ref="L1348:N1348"/>
    <mergeCell ref="O1278:Q1278"/>
    <mergeCell ref="L522:N522"/>
    <mergeCell ref="B451:Q451"/>
    <mergeCell ref="F1194:H1194"/>
    <mergeCell ref="C1320:E1320"/>
    <mergeCell ref="O1446:Q1446"/>
    <mergeCell ref="O1404:Q1404"/>
    <mergeCell ref="F1376:H1376"/>
    <mergeCell ref="C1446:E1446"/>
    <mergeCell ref="F1474:H1474"/>
    <mergeCell ref="F1404:H1404"/>
    <mergeCell ref="I1432:K1432"/>
    <mergeCell ref="F1502:H1502"/>
    <mergeCell ref="C88:E88"/>
    <mergeCell ref="C914:E914"/>
    <mergeCell ref="B157:Q157"/>
    <mergeCell ref="O1236:Q1236"/>
    <mergeCell ref="C1250:E1250"/>
    <mergeCell ref="L116:N116"/>
    <mergeCell ref="F1292:H1292"/>
    <mergeCell ref="F648:H648"/>
    <mergeCell ref="O746:Q746"/>
    <mergeCell ref="L816:N816"/>
    <mergeCell ref="I578:K578"/>
    <mergeCell ref="L872:N872"/>
    <mergeCell ref="L172:N172"/>
    <mergeCell ref="O214:Q214"/>
    <mergeCell ref="L480:N480"/>
    <mergeCell ref="L1166:N1166"/>
    <mergeCell ref="I1292:K1292"/>
    <mergeCell ref="C144:E144"/>
    <mergeCell ref="I942:K942"/>
    <mergeCell ref="F186:H186"/>
    <mergeCell ref="L732:N732"/>
    <mergeCell ref="F1012:H1012"/>
    <mergeCell ref="F1068:H1068"/>
    <mergeCell ref="C942:E942"/>
    <mergeCell ref="O46:Q46"/>
    <mergeCell ref="L1418:N1418"/>
    <mergeCell ref="B1543:Q1543"/>
    <mergeCell ref="B1347:Q1347"/>
    <mergeCell ref="L1222:N1222"/>
    <mergeCell ref="I4:K4"/>
    <mergeCell ref="L1124:N1124"/>
    <mergeCell ref="L1320:N1320"/>
    <mergeCell ref="F130:H130"/>
    <mergeCell ref="L1040:N1040"/>
    <mergeCell ref="F1320:H1320"/>
    <mergeCell ref="B969:Q969"/>
    <mergeCell ref="I718:K718"/>
    <mergeCell ref="F480:H480"/>
    <mergeCell ref="F844:H844"/>
    <mergeCell ref="C494:E494"/>
    <mergeCell ref="B381:Q381"/>
    <mergeCell ref="L1446:N1446"/>
    <mergeCell ref="F256:H256"/>
    <mergeCell ref="F354:H354"/>
    <mergeCell ref="C116:E116"/>
    <mergeCell ref="C1208:E1208"/>
    <mergeCell ref="C1306:E1306"/>
    <mergeCell ref="L312:N312"/>
    <mergeCell ref="F1586:H1586"/>
    <mergeCell ref="C830:E830"/>
    <mergeCell ref="I102:K102"/>
    <mergeCell ref="F228:H228"/>
    <mergeCell ref="B605:Q605"/>
    <mergeCell ref="O158:Q158"/>
    <mergeCell ref="O522:Q522"/>
    <mergeCell ref="L284:N284"/>
    <mergeCell ref="B213:Q213"/>
    <mergeCell ref="B549:Q549"/>
    <mergeCell ref="F1460:H1460"/>
    <mergeCell ref="O1488:Q1488"/>
    <mergeCell ref="B437:Q437"/>
    <mergeCell ref="O1572:Q1572"/>
    <mergeCell ref="O1460:Q1460"/>
    <mergeCell ref="I1418:K1418"/>
    <mergeCell ref="O1502:Q1502"/>
    <mergeCell ref="F1544:H1544"/>
    <mergeCell ref="I1306:K1306"/>
    <mergeCell ref="C1138:E1138"/>
    <mergeCell ref="B1445:Q1445"/>
    <mergeCell ref="L340:N340"/>
    <mergeCell ref="I410:K410"/>
    <mergeCell ref="O1362:Q1362"/>
    <mergeCell ref="O872:Q872"/>
    <mergeCell ref="L998:N998"/>
    <mergeCell ref="C690:E690"/>
    <mergeCell ref="C1572:E1572"/>
    <mergeCell ref="O1222:Q1222"/>
    <mergeCell ref="C18:E18"/>
    <mergeCell ref="B465:Q465"/>
    <mergeCell ref="B521:Q521"/>
    <mergeCell ref="O382:Q382"/>
    <mergeCell ref="O438:Q438"/>
    <mergeCell ref="O1264:Q1264"/>
    <mergeCell ref="L508:N508"/>
    <mergeCell ref="B1515:Q1515"/>
    <mergeCell ref="I1096:K1096"/>
    <mergeCell ref="L1390:N1390"/>
    <mergeCell ref="I1460:K1460"/>
    <mergeCell ref="B1319:Q1319"/>
    <mergeCell ref="O732:Q732"/>
    <mergeCell ref="L32:N32"/>
    <mergeCell ref="L858:N858"/>
    <mergeCell ref="C74:E74"/>
    <mergeCell ref="I1068:K1068"/>
    <mergeCell ref="F1236:H1236"/>
    <mergeCell ref="F704:H704"/>
    <mergeCell ref="O256:Q256"/>
    <mergeCell ref="L382:N382"/>
    <mergeCell ref="L1208:N1208"/>
    <mergeCell ref="O354:Q354"/>
    <mergeCell ref="F18:H18"/>
    <mergeCell ref="O1600:Q1600"/>
    <mergeCell ref="L1306:N1306"/>
    <mergeCell ref="B745:Q745"/>
    <mergeCell ref="C242:E242"/>
    <mergeCell ref="F1446:H1446"/>
    <mergeCell ref="F1250:H1250"/>
    <mergeCell ref="B1095:Q1095"/>
    <mergeCell ref="B899:Q899"/>
    <mergeCell ref="O648:Q648"/>
    <mergeCell ref="O1012:Q1012"/>
    <mergeCell ref="F1054:H1054"/>
    <mergeCell ref="I648:K648"/>
    <mergeCell ref="C1180:E1180"/>
    <mergeCell ref="F774:H774"/>
    <mergeCell ref="C1082:E1082"/>
    <mergeCell ref="L1572:N1572"/>
    <mergeCell ref="B129:Q129"/>
    <mergeCell ref="B955:Q955"/>
    <mergeCell ref="C606:E606"/>
  </mergeCells>
  <phoneticPr fontId="4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D39"/>
  <sheetViews>
    <sheetView zoomScaleNormal="100" workbookViewId="0">
      <pane xSplit="1" ySplit="2" topLeftCell="M18" activePane="bottomRight" state="frozen"/>
      <selection pane="topRight" activeCell="B1" sqref="B1"/>
      <selection pane="bottomLeft" activeCell="A15" sqref="A15"/>
      <selection pane="bottomRight" activeCell="S39" sqref="S39"/>
    </sheetView>
  </sheetViews>
  <sheetFormatPr defaultColWidth="18" defaultRowHeight="14.4"/>
  <cols>
    <col min="1" max="1" width="8.6640625" style="1" customWidth="1"/>
    <col min="2" max="2" width="18" style="1" customWidth="1"/>
    <col min="3" max="4" width="10" style="1" customWidth="1"/>
    <col min="5" max="5" width="8" style="1" customWidth="1"/>
    <col min="6" max="6" width="2" style="1" customWidth="1"/>
    <col min="7" max="7" width="18" style="1" customWidth="1"/>
    <col min="8" max="9" width="10" style="1" customWidth="1"/>
    <col min="10" max="10" width="8" style="1" customWidth="1"/>
    <col min="11" max="11" width="2" style="1" customWidth="1"/>
    <col min="12" max="12" width="18" style="1" customWidth="1"/>
    <col min="13" max="14" width="10" style="1" customWidth="1"/>
    <col min="15" max="15" width="8" style="1" customWidth="1"/>
    <col min="16" max="16" width="2" style="1" customWidth="1"/>
    <col min="17" max="17" width="18" style="1" customWidth="1"/>
    <col min="18" max="19" width="10" style="1" customWidth="1"/>
    <col min="20" max="20" width="8" style="1" customWidth="1"/>
    <col min="21" max="21" width="2" style="1" customWidth="1"/>
    <col min="22" max="22" width="18" style="1" customWidth="1"/>
    <col min="23" max="24" width="10" style="1" customWidth="1"/>
    <col min="25" max="25" width="8" style="1" customWidth="1"/>
    <col min="26" max="26" width="2" style="1" customWidth="1"/>
    <col min="27" max="27" width="18" style="1" customWidth="1"/>
    <col min="28" max="29" width="10" style="1" customWidth="1"/>
    <col min="30" max="30" width="8" style="1" customWidth="1"/>
    <col min="31" max="31" width="2" style="1" customWidth="1"/>
    <col min="32" max="32" width="18" style="1" customWidth="1"/>
    <col min="33" max="34" width="10" style="1" customWidth="1"/>
    <col min="35" max="35" width="8" style="1" customWidth="1"/>
    <col min="36" max="36" width="2" style="1" customWidth="1"/>
    <col min="37" max="37" width="18" style="1" customWidth="1"/>
    <col min="38" max="39" width="10" style="1" customWidth="1"/>
    <col min="40" max="40" width="8" style="1" customWidth="1"/>
    <col min="41" max="41" width="2" style="1" customWidth="1"/>
    <col min="42" max="42" width="18" style="1" customWidth="1"/>
    <col min="43" max="44" width="10" style="1" customWidth="1"/>
    <col min="45" max="45" width="8" style="1" customWidth="1"/>
    <col min="46" max="46" width="2" style="1" customWidth="1"/>
    <col min="47" max="47" width="18" style="1" customWidth="1"/>
    <col min="48" max="49" width="10" style="1" customWidth="1"/>
    <col min="50" max="50" width="8" style="1" customWidth="1"/>
    <col min="51" max="51" width="2" style="1" customWidth="1"/>
    <col min="52" max="52" width="18" style="1" customWidth="1"/>
    <col min="53" max="54" width="10" style="1" customWidth="1"/>
    <col min="55" max="55" width="8" style="1" customWidth="1"/>
    <col min="56" max="56" width="2" style="1" customWidth="1"/>
    <col min="57" max="57" width="18" style="1" customWidth="1"/>
    <col min="58" max="59" width="10" style="1" customWidth="1"/>
    <col min="60" max="60" width="8" style="1" customWidth="1"/>
    <col min="61" max="61" width="2" style="1" customWidth="1"/>
    <col min="62" max="62" width="18" style="1" customWidth="1"/>
    <col min="63" max="64" width="10" style="1" customWidth="1"/>
    <col min="65" max="65" width="8" style="1" customWidth="1"/>
    <col min="66" max="66" width="2" style="1" customWidth="1"/>
    <col min="67" max="67" width="18" style="1" customWidth="1"/>
    <col min="68" max="69" width="10" style="1" customWidth="1"/>
    <col min="70" max="70" width="8" style="1" customWidth="1"/>
    <col min="71" max="71" width="2" style="1" customWidth="1"/>
    <col min="72" max="72" width="18" style="1" customWidth="1"/>
    <col min="73" max="74" width="10" style="1" customWidth="1"/>
    <col min="75" max="75" width="8" style="1" customWidth="1"/>
    <col min="76" max="76" width="2" style="1" customWidth="1"/>
    <col min="77" max="77" width="18" style="1" customWidth="1"/>
    <col min="78" max="79" width="10" customWidth="1"/>
    <col min="80" max="80" width="8" customWidth="1"/>
    <col min="81" max="81" width="2" customWidth="1"/>
    <col min="82" max="82" width="18" customWidth="1"/>
    <col min="83" max="84" width="10" customWidth="1"/>
    <col min="85" max="85" width="8" customWidth="1"/>
    <col min="86" max="86" width="2" customWidth="1"/>
    <col min="87" max="87" width="18" customWidth="1"/>
    <col min="88" max="89" width="10" customWidth="1"/>
    <col min="90" max="90" width="8" customWidth="1"/>
    <col min="91" max="91" width="2" customWidth="1"/>
    <col min="92" max="92" width="18" customWidth="1"/>
    <col min="93" max="94" width="10" customWidth="1"/>
    <col min="95" max="95" width="8" customWidth="1"/>
    <col min="96" max="96" width="2" customWidth="1"/>
    <col min="97" max="97" width="18" customWidth="1"/>
    <col min="98" max="99" width="10" customWidth="1"/>
    <col min="100" max="100" width="8" customWidth="1"/>
    <col min="101" max="101" width="2" customWidth="1"/>
    <col min="102" max="102" width="18" customWidth="1"/>
    <col min="103" max="104" width="10" customWidth="1"/>
    <col min="105" max="105" width="8" customWidth="1"/>
    <col min="106" max="106" width="2" customWidth="1"/>
    <col min="107" max="107" width="18" customWidth="1"/>
    <col min="108" max="109" width="10" customWidth="1"/>
    <col min="110" max="110" width="8" customWidth="1"/>
    <col min="111" max="111" width="2" customWidth="1"/>
    <col min="112" max="112" width="18" customWidth="1"/>
    <col min="113" max="114" width="10" customWidth="1"/>
    <col min="115" max="115" width="8" customWidth="1"/>
    <col min="116" max="116" width="2" customWidth="1"/>
    <col min="117" max="117" width="18" customWidth="1"/>
    <col min="118" max="119" width="10" customWidth="1"/>
    <col min="120" max="120" width="8" customWidth="1"/>
    <col min="121" max="121" width="2" customWidth="1"/>
    <col min="122" max="122" width="18" customWidth="1"/>
    <col min="123" max="124" width="10" customWidth="1"/>
    <col min="125" max="125" width="8" customWidth="1"/>
    <col min="126" max="126" width="2" customWidth="1"/>
    <col min="127" max="127" width="18" customWidth="1"/>
    <col min="128" max="129" width="10" customWidth="1"/>
    <col min="130" max="130" width="8" customWidth="1"/>
    <col min="131" max="131" width="2" customWidth="1"/>
    <col min="132" max="132" width="18" customWidth="1"/>
    <col min="133" max="134" width="10" customWidth="1"/>
    <col min="135" max="135" width="8" customWidth="1"/>
    <col min="136" max="136" width="2" customWidth="1"/>
    <col min="137" max="137" width="18" customWidth="1"/>
    <col min="138" max="139" width="10" customWidth="1"/>
    <col min="140" max="140" width="8" customWidth="1"/>
    <col min="141" max="141" width="2" customWidth="1"/>
    <col min="142" max="142" width="18" customWidth="1"/>
    <col min="143" max="144" width="10" customWidth="1"/>
    <col min="145" max="145" width="8" customWidth="1"/>
    <col min="146" max="146" width="2" customWidth="1"/>
    <col min="147" max="147" width="18" customWidth="1"/>
    <col min="148" max="149" width="10" customWidth="1"/>
    <col min="150" max="150" width="8" customWidth="1"/>
    <col min="151" max="151" width="2" customWidth="1"/>
    <col min="152" max="152" width="18" customWidth="1"/>
    <col min="153" max="154" width="10" customWidth="1"/>
    <col min="155" max="155" width="8" customWidth="1"/>
    <col min="156" max="156" width="2" customWidth="1"/>
    <col min="157" max="157" width="18" customWidth="1"/>
    <col min="158" max="159" width="10" customWidth="1"/>
    <col min="160" max="160" width="8" customWidth="1"/>
    <col min="161" max="161" width="2" customWidth="1"/>
    <col min="162" max="162" width="18" customWidth="1"/>
    <col min="163" max="164" width="10" customWidth="1"/>
    <col min="165" max="165" width="8" customWidth="1"/>
    <col min="166" max="166" width="2" customWidth="1"/>
    <col min="167" max="167" width="18" customWidth="1"/>
    <col min="168" max="169" width="10" customWidth="1"/>
    <col min="170" max="170" width="8" customWidth="1"/>
    <col min="171" max="171" width="2" customWidth="1"/>
    <col min="172" max="172" width="18" customWidth="1"/>
    <col min="173" max="174" width="10" customWidth="1"/>
    <col min="175" max="175" width="8" customWidth="1"/>
    <col min="176" max="176" width="2" customWidth="1"/>
    <col min="177" max="177" width="18" customWidth="1"/>
    <col min="178" max="179" width="10" customWidth="1"/>
    <col min="180" max="180" width="8" customWidth="1"/>
    <col min="181" max="181" width="2" customWidth="1"/>
    <col min="182" max="182" width="18" customWidth="1"/>
    <col min="183" max="184" width="10" customWidth="1"/>
    <col min="185" max="185" width="8" customWidth="1"/>
    <col min="186" max="186" width="2" customWidth="1"/>
    <col min="187" max="187" width="18" customWidth="1"/>
    <col min="188" max="189" width="10" customWidth="1"/>
    <col min="190" max="190" width="8" customWidth="1"/>
    <col min="191" max="191" width="2" customWidth="1"/>
    <col min="192" max="192" width="18" customWidth="1"/>
    <col min="193" max="194" width="10" customWidth="1"/>
    <col min="195" max="195" width="8" customWidth="1"/>
    <col min="196" max="196" width="2" customWidth="1"/>
    <col min="197" max="197" width="18" customWidth="1"/>
    <col min="198" max="199" width="10" customWidth="1"/>
    <col min="200" max="200" width="8" customWidth="1"/>
    <col min="201" max="201" width="2" customWidth="1"/>
    <col min="202" max="202" width="18" customWidth="1"/>
    <col min="203" max="204" width="10" customWidth="1"/>
    <col min="205" max="205" width="8" customWidth="1"/>
    <col min="206" max="206" width="2" customWidth="1"/>
    <col min="207" max="207" width="18" customWidth="1"/>
    <col min="208" max="209" width="10" customWidth="1"/>
    <col min="210" max="210" width="8" customWidth="1"/>
    <col min="211" max="211" width="2" customWidth="1"/>
    <col min="212" max="212" width="18" customWidth="1"/>
    <col min="213" max="214" width="10" customWidth="1"/>
    <col min="215" max="215" width="8" customWidth="1"/>
    <col min="216" max="216" width="2" customWidth="1"/>
    <col min="217" max="217" width="18" customWidth="1"/>
    <col min="218" max="219" width="10" customWidth="1"/>
    <col min="220" max="220" width="8" customWidth="1"/>
    <col min="221" max="221" width="2" customWidth="1"/>
    <col min="222" max="222" width="18" customWidth="1"/>
    <col min="223" max="224" width="10" customWidth="1"/>
    <col min="225" max="225" width="8" customWidth="1"/>
    <col min="226" max="226" width="2" customWidth="1"/>
    <col min="227" max="227" width="18" customWidth="1"/>
    <col min="228" max="229" width="10" customWidth="1"/>
    <col min="230" max="230" width="8" customWidth="1"/>
    <col min="231" max="231" width="2" customWidth="1"/>
    <col min="232" max="232" width="18" customWidth="1"/>
    <col min="233" max="234" width="10" customWidth="1"/>
    <col min="235" max="235" width="8" customWidth="1"/>
    <col min="236" max="236" width="2" customWidth="1"/>
    <col min="237" max="237" width="18" customWidth="1"/>
    <col min="238" max="239" width="10" customWidth="1"/>
    <col min="240" max="240" width="8" customWidth="1"/>
    <col min="241" max="241" width="2" customWidth="1"/>
    <col min="242" max="242" width="18" customWidth="1"/>
    <col min="243" max="244" width="10" customWidth="1"/>
    <col min="245" max="245" width="8" customWidth="1"/>
    <col min="246" max="246" width="2" customWidth="1"/>
    <col min="247" max="247" width="18" customWidth="1"/>
    <col min="248" max="249" width="10" customWidth="1"/>
    <col min="250" max="250" width="8" customWidth="1"/>
    <col min="251" max="251" width="2" customWidth="1"/>
    <col min="252" max="252" width="18" customWidth="1"/>
    <col min="253" max="254" width="10" customWidth="1"/>
    <col min="255" max="255" width="8" customWidth="1"/>
    <col min="256" max="256" width="2" customWidth="1"/>
    <col min="257" max="257" width="18" customWidth="1"/>
    <col min="258" max="259" width="10" customWidth="1"/>
    <col min="260" max="260" width="8" customWidth="1"/>
    <col min="261" max="261" width="2" customWidth="1"/>
    <col min="262" max="262" width="18" customWidth="1"/>
    <col min="263" max="264" width="10" customWidth="1"/>
    <col min="265" max="265" width="8" customWidth="1"/>
    <col min="266" max="266" width="2" customWidth="1"/>
    <col min="267" max="267" width="18" customWidth="1"/>
    <col min="268" max="269" width="10" customWidth="1"/>
    <col min="270" max="270" width="8" customWidth="1"/>
    <col min="271" max="271" width="2" customWidth="1"/>
    <col min="272" max="272" width="18" customWidth="1"/>
    <col min="273" max="274" width="10" customWidth="1"/>
    <col min="275" max="275" width="8" customWidth="1"/>
    <col min="276" max="276" width="2" customWidth="1"/>
    <col min="277" max="277" width="18" customWidth="1"/>
    <col min="278" max="279" width="10" customWidth="1"/>
    <col min="280" max="280" width="8" customWidth="1"/>
    <col min="281" max="281" width="2" customWidth="1"/>
    <col min="282" max="282" width="18" customWidth="1"/>
    <col min="283" max="284" width="10" customWidth="1"/>
    <col min="285" max="285" width="8" customWidth="1"/>
    <col min="286" max="286" width="2" customWidth="1"/>
    <col min="287" max="287" width="18" customWidth="1"/>
    <col min="288" max="289" width="10" customWidth="1"/>
    <col min="290" max="290" width="8" customWidth="1"/>
    <col min="291" max="291" width="2" customWidth="1"/>
    <col min="292" max="292" width="18" customWidth="1"/>
    <col min="293" max="294" width="10" customWidth="1"/>
    <col min="295" max="295" width="8" customWidth="1"/>
    <col min="296" max="296" width="2" customWidth="1"/>
    <col min="297" max="297" width="18" customWidth="1"/>
    <col min="298" max="299" width="10" customWidth="1"/>
    <col min="300" max="300" width="8" customWidth="1"/>
    <col min="301" max="301" width="2" customWidth="1"/>
    <col min="302" max="302" width="18" customWidth="1"/>
    <col min="303" max="304" width="10" customWidth="1"/>
    <col min="305" max="305" width="8" customWidth="1"/>
    <col min="306" max="306" width="2" customWidth="1"/>
    <col min="307" max="307" width="18" customWidth="1"/>
    <col min="308" max="309" width="10" customWidth="1"/>
    <col min="310" max="310" width="8" customWidth="1"/>
    <col min="311" max="311" width="2" customWidth="1"/>
    <col min="312" max="312" width="18" customWidth="1"/>
    <col min="313" max="314" width="10" customWidth="1"/>
    <col min="315" max="315" width="8" customWidth="1"/>
    <col min="316" max="316" width="2" customWidth="1"/>
    <col min="317" max="317" width="18" customWidth="1"/>
    <col min="318" max="319" width="10" customWidth="1"/>
    <col min="320" max="320" width="8" customWidth="1"/>
    <col min="321" max="321" width="2" customWidth="1"/>
    <col min="322" max="322" width="18" customWidth="1"/>
    <col min="323" max="324" width="10" customWidth="1"/>
    <col min="325" max="325" width="8" customWidth="1"/>
    <col min="326" max="326" width="2" customWidth="1"/>
    <col min="327" max="327" width="18" customWidth="1"/>
    <col min="328" max="329" width="10" customWidth="1"/>
    <col min="330" max="330" width="8" customWidth="1"/>
    <col min="331" max="331" width="2" customWidth="1"/>
    <col min="332" max="332" width="18" customWidth="1"/>
    <col min="333" max="334" width="10" customWidth="1"/>
    <col min="335" max="335" width="8" customWidth="1"/>
    <col min="336" max="336" width="2" customWidth="1"/>
    <col min="337" max="337" width="18" customWidth="1"/>
    <col min="338" max="339" width="10" customWidth="1"/>
    <col min="340" max="340" width="8" customWidth="1"/>
    <col min="341" max="341" width="2" customWidth="1"/>
    <col min="342" max="342" width="18" customWidth="1"/>
    <col min="343" max="344" width="10" customWidth="1"/>
    <col min="345" max="345" width="8" customWidth="1"/>
    <col min="346" max="346" width="2" customWidth="1"/>
    <col min="347" max="347" width="18" customWidth="1"/>
    <col min="348" max="349" width="10" customWidth="1"/>
    <col min="350" max="350" width="8" customWidth="1"/>
    <col min="351" max="351" width="2" customWidth="1"/>
    <col min="352" max="352" width="18" customWidth="1"/>
    <col min="353" max="354" width="10" customWidth="1"/>
    <col min="355" max="355" width="8" customWidth="1"/>
    <col min="356" max="356" width="2" customWidth="1"/>
    <col min="357" max="357" width="18" customWidth="1"/>
    <col min="358" max="359" width="10" customWidth="1"/>
    <col min="360" max="360" width="8" customWidth="1"/>
    <col min="361" max="361" width="2" customWidth="1"/>
    <col min="362" max="362" width="18" customWidth="1"/>
    <col min="363" max="364" width="10" customWidth="1"/>
    <col min="365" max="365" width="8" customWidth="1"/>
    <col min="366" max="366" width="2" customWidth="1"/>
    <col min="367" max="367" width="18" customWidth="1"/>
    <col min="368" max="369" width="10" customWidth="1"/>
    <col min="370" max="370" width="8" customWidth="1"/>
    <col min="371" max="371" width="2" customWidth="1"/>
    <col min="372" max="372" width="18" customWidth="1"/>
    <col min="373" max="374" width="10" customWidth="1"/>
    <col min="375" max="375" width="8" customWidth="1"/>
    <col min="376" max="376" width="2" customWidth="1"/>
    <col min="377" max="377" width="18" customWidth="1"/>
    <col min="378" max="379" width="10" customWidth="1"/>
    <col min="380" max="380" width="8" customWidth="1"/>
    <col min="381" max="381" width="2" customWidth="1"/>
    <col min="382" max="382" width="18" customWidth="1"/>
    <col min="383" max="384" width="10" customWidth="1"/>
    <col min="385" max="385" width="8" customWidth="1"/>
    <col min="386" max="386" width="2" customWidth="1"/>
    <col min="387" max="387" width="18" customWidth="1"/>
    <col min="388" max="389" width="10" customWidth="1"/>
    <col min="390" max="390" width="8" customWidth="1"/>
    <col min="391" max="391" width="2" customWidth="1"/>
    <col min="392" max="392" width="18" customWidth="1"/>
    <col min="393" max="394" width="10" customWidth="1"/>
    <col min="395" max="395" width="8" customWidth="1"/>
    <col min="396" max="396" width="2" customWidth="1"/>
    <col min="397" max="397" width="18" customWidth="1"/>
    <col min="398" max="399" width="10" customWidth="1"/>
    <col min="400" max="400" width="8" customWidth="1"/>
    <col min="401" max="401" width="2" customWidth="1"/>
    <col min="402" max="402" width="18" customWidth="1"/>
    <col min="403" max="404" width="10" customWidth="1"/>
    <col min="405" max="405" width="8" customWidth="1"/>
    <col min="406" max="406" width="2" customWidth="1"/>
    <col min="407" max="407" width="18" customWidth="1"/>
    <col min="408" max="409" width="10" customWidth="1"/>
    <col min="410" max="410" width="8" customWidth="1"/>
    <col min="411" max="411" width="2" customWidth="1"/>
    <col min="412" max="412" width="18" customWidth="1"/>
    <col min="413" max="414" width="10" customWidth="1"/>
    <col min="415" max="415" width="8" customWidth="1"/>
    <col min="416" max="416" width="2" customWidth="1"/>
    <col min="417" max="417" width="18" customWidth="1"/>
    <col min="418" max="419" width="10" customWidth="1"/>
    <col min="420" max="420" width="8" customWidth="1"/>
    <col min="421" max="421" width="2" customWidth="1"/>
    <col min="422" max="422" width="18" customWidth="1"/>
    <col min="423" max="424" width="10" customWidth="1"/>
    <col min="425" max="425" width="8" customWidth="1"/>
    <col min="426" max="426" width="2" customWidth="1"/>
    <col min="427" max="427" width="18" customWidth="1"/>
    <col min="428" max="429" width="10" customWidth="1"/>
    <col min="430" max="430" width="8" customWidth="1"/>
    <col min="431" max="431" width="2" customWidth="1"/>
    <col min="432" max="432" width="18" customWidth="1"/>
    <col min="433" max="434" width="10" customWidth="1"/>
    <col min="435" max="435" width="8" customWidth="1"/>
    <col min="436" max="436" width="2" customWidth="1"/>
    <col min="437" max="437" width="18" customWidth="1"/>
    <col min="438" max="439" width="10" customWidth="1"/>
    <col min="440" max="440" width="8" customWidth="1"/>
    <col min="441" max="441" width="2" customWidth="1"/>
    <col min="442" max="442" width="18" customWidth="1"/>
    <col min="443" max="444" width="10" customWidth="1"/>
    <col min="445" max="445" width="8" customWidth="1"/>
    <col min="446" max="446" width="2" customWidth="1"/>
    <col min="447" max="447" width="18" customWidth="1"/>
    <col min="448" max="449" width="10" customWidth="1"/>
    <col min="450" max="450" width="8" customWidth="1"/>
    <col min="451" max="451" width="2" customWidth="1"/>
    <col min="452" max="452" width="18" customWidth="1"/>
    <col min="453" max="454" width="10" customWidth="1"/>
    <col min="455" max="455" width="8" customWidth="1"/>
    <col min="456" max="456" width="2" customWidth="1"/>
    <col min="457" max="457" width="18" customWidth="1"/>
    <col min="458" max="459" width="10" customWidth="1"/>
    <col min="460" max="460" width="8" customWidth="1"/>
    <col min="461" max="461" width="2" customWidth="1"/>
    <col min="462" max="462" width="18" customWidth="1"/>
    <col min="463" max="464" width="10" customWidth="1"/>
    <col min="465" max="465" width="8" customWidth="1"/>
    <col min="466" max="466" width="2" customWidth="1"/>
    <col min="467" max="467" width="18" customWidth="1"/>
    <col min="468" max="469" width="10" customWidth="1"/>
    <col min="470" max="470" width="8" customWidth="1"/>
    <col min="471" max="471" width="2" customWidth="1"/>
    <col min="472" max="472" width="18" customWidth="1"/>
    <col min="473" max="474" width="10" customWidth="1"/>
    <col min="475" max="475" width="8" customWidth="1"/>
    <col min="476" max="476" width="2" customWidth="1"/>
    <col min="477" max="477" width="18" customWidth="1"/>
    <col min="478" max="479" width="10" customWidth="1"/>
    <col min="480" max="480" width="8" customWidth="1"/>
    <col min="481" max="481" width="2" customWidth="1"/>
    <col min="482" max="482" width="18" customWidth="1"/>
    <col min="483" max="484" width="10" customWidth="1"/>
    <col min="485" max="485" width="8" customWidth="1"/>
    <col min="486" max="486" width="2" customWidth="1"/>
    <col min="487" max="487" width="18" customWidth="1"/>
    <col min="488" max="489" width="10" customWidth="1"/>
    <col min="490" max="490" width="8" customWidth="1"/>
    <col min="491" max="491" width="2" customWidth="1"/>
    <col min="492" max="492" width="18" customWidth="1"/>
    <col min="493" max="494" width="10" customWidth="1"/>
    <col min="495" max="495" width="8" customWidth="1"/>
    <col min="496" max="496" width="2" customWidth="1"/>
    <col min="497" max="497" width="18" customWidth="1"/>
    <col min="498" max="499" width="10" customWidth="1"/>
    <col min="500" max="500" width="8" customWidth="1"/>
    <col min="501" max="501" width="2" customWidth="1"/>
    <col min="502" max="502" width="18" customWidth="1"/>
    <col min="503" max="504" width="10" customWidth="1"/>
    <col min="505" max="505" width="8" customWidth="1"/>
    <col min="506" max="506" width="2" customWidth="1"/>
    <col min="507" max="507" width="18" customWidth="1"/>
    <col min="508" max="509" width="10" customWidth="1"/>
    <col min="510" max="510" width="8" customWidth="1"/>
    <col min="511" max="511" width="2" customWidth="1"/>
    <col min="512" max="512" width="18" customWidth="1"/>
    <col min="513" max="514" width="10" customWidth="1"/>
    <col min="515" max="515" width="8" customWidth="1"/>
    <col min="516" max="516" width="2" customWidth="1"/>
    <col min="517" max="517" width="18" customWidth="1"/>
    <col min="518" max="519" width="10" customWidth="1"/>
    <col min="520" max="520" width="8" customWidth="1"/>
    <col min="521" max="521" width="2" customWidth="1"/>
    <col min="522" max="522" width="18" customWidth="1"/>
    <col min="523" max="524" width="10" customWidth="1"/>
    <col min="525" max="525" width="8" customWidth="1"/>
    <col min="526" max="526" width="2" customWidth="1"/>
    <col min="527" max="527" width="18" customWidth="1"/>
    <col min="528" max="529" width="10" customWidth="1"/>
    <col min="530" max="530" width="8" customWidth="1"/>
    <col min="531" max="531" width="2" customWidth="1"/>
    <col min="532" max="532" width="18" customWidth="1"/>
    <col min="533" max="534" width="10" customWidth="1"/>
    <col min="535" max="535" width="8" customWidth="1"/>
    <col min="536" max="536" width="2" customWidth="1"/>
    <col min="537" max="537" width="18" customWidth="1"/>
    <col min="538" max="539" width="10" customWidth="1"/>
    <col min="540" max="540" width="8" customWidth="1"/>
    <col min="541" max="541" width="2" customWidth="1"/>
    <col min="542" max="542" width="18" customWidth="1"/>
    <col min="543" max="544" width="10" customWidth="1"/>
    <col min="545" max="545" width="8" customWidth="1"/>
    <col min="546" max="546" width="2" customWidth="1"/>
    <col min="547" max="547" width="18" customWidth="1"/>
    <col min="548" max="549" width="10" customWidth="1"/>
    <col min="550" max="550" width="8" customWidth="1"/>
    <col min="551" max="551" width="2" customWidth="1"/>
    <col min="552" max="552" width="18" customWidth="1"/>
    <col min="553" max="554" width="10" customWidth="1"/>
    <col min="555" max="555" width="8" customWidth="1"/>
    <col min="556" max="556" width="2" customWidth="1"/>
    <col min="557" max="557" width="18" customWidth="1"/>
    <col min="558" max="559" width="10" customWidth="1"/>
    <col min="560" max="560" width="8" customWidth="1"/>
    <col min="561" max="561" width="2" customWidth="1"/>
    <col min="562" max="562" width="18" customWidth="1"/>
    <col min="563" max="564" width="10" customWidth="1"/>
    <col min="565" max="565" width="8" customWidth="1"/>
    <col min="566" max="566" width="2" customWidth="1"/>
    <col min="567" max="567" width="18" customWidth="1"/>
    <col min="568" max="569" width="10" customWidth="1"/>
    <col min="570" max="570" width="8" customWidth="1"/>
    <col min="571" max="571" width="2" customWidth="1"/>
    <col min="572" max="572" width="18" customWidth="1"/>
    <col min="573" max="574" width="10" customWidth="1"/>
    <col min="575" max="575" width="8" customWidth="1"/>
    <col min="576" max="576" width="2" customWidth="1"/>
    <col min="577" max="579" width="18" style="1" customWidth="1"/>
    <col min="580" max="16384" width="18" style="1"/>
  </cols>
  <sheetData>
    <row r="1" spans="2:576" ht="18" customHeight="1">
      <c r="B1" s="183" t="s">
        <v>3057</v>
      </c>
      <c r="C1" s="143"/>
      <c r="D1" s="143"/>
      <c r="E1" s="143"/>
      <c r="F1" s="143"/>
      <c r="G1" s="143"/>
    </row>
    <row r="2" spans="2:576" ht="16.5" customHeight="1">
      <c r="B2" s="175" t="s">
        <v>3035</v>
      </c>
      <c r="C2" s="154"/>
      <c r="D2" s="154"/>
      <c r="E2" s="155"/>
      <c r="G2" s="169" t="s">
        <v>3036</v>
      </c>
      <c r="H2" s="154"/>
      <c r="I2" s="154"/>
      <c r="J2" s="155"/>
      <c r="L2" s="172" t="s">
        <v>3037</v>
      </c>
      <c r="M2" s="154"/>
      <c r="N2" s="154"/>
      <c r="O2" s="155"/>
      <c r="Q2" s="197" t="s">
        <v>3038</v>
      </c>
      <c r="R2" s="154"/>
      <c r="S2" s="154"/>
      <c r="T2" s="155"/>
      <c r="V2" s="192" t="s">
        <v>3042</v>
      </c>
      <c r="W2" s="154"/>
      <c r="X2" s="154"/>
      <c r="Y2" s="155"/>
      <c r="AA2" s="193" t="s">
        <v>3047</v>
      </c>
      <c r="AB2" s="154"/>
      <c r="AC2" s="154"/>
      <c r="AD2" s="155"/>
      <c r="AF2" s="194" t="s">
        <v>3048</v>
      </c>
      <c r="AG2" s="154"/>
      <c r="AH2" s="154"/>
      <c r="AI2" s="155"/>
      <c r="AK2" s="198" t="s">
        <v>3049</v>
      </c>
      <c r="AL2" s="154"/>
      <c r="AM2" s="154"/>
      <c r="AN2" s="155"/>
      <c r="AP2" s="191" t="s">
        <v>3050</v>
      </c>
      <c r="AQ2" s="154"/>
      <c r="AR2" s="154"/>
      <c r="AS2" s="155"/>
      <c r="AU2" s="189" t="s">
        <v>3051</v>
      </c>
      <c r="AV2" s="154"/>
      <c r="AW2" s="154"/>
      <c r="AX2" s="155"/>
      <c r="AZ2" s="196" t="s">
        <v>3052</v>
      </c>
      <c r="BA2" s="154"/>
      <c r="BB2" s="154"/>
      <c r="BC2" s="155"/>
      <c r="BE2" s="190" t="s">
        <v>3053</v>
      </c>
      <c r="BF2" s="154"/>
      <c r="BG2" s="154"/>
      <c r="BH2" s="155"/>
      <c r="BJ2" s="200" t="s">
        <v>3054</v>
      </c>
      <c r="BK2" s="154"/>
      <c r="BL2" s="154"/>
      <c r="BM2" s="155"/>
      <c r="BO2" s="199" t="s">
        <v>3055</v>
      </c>
      <c r="BP2" s="154"/>
      <c r="BQ2" s="154"/>
      <c r="BR2" s="155"/>
      <c r="BT2" s="201" t="s">
        <v>3056</v>
      </c>
      <c r="BU2" s="154"/>
      <c r="BV2" s="154"/>
      <c r="BW2" s="155"/>
      <c r="BY2" s="159" t="s">
        <v>1901</v>
      </c>
      <c r="BZ2" s="154"/>
      <c r="CA2" s="154"/>
      <c r="CB2" s="155"/>
      <c r="CD2" s="159" t="s">
        <v>1912</v>
      </c>
      <c r="CE2" s="154"/>
      <c r="CF2" s="154"/>
      <c r="CG2" s="155"/>
      <c r="CI2" s="159" t="s">
        <v>1923</v>
      </c>
      <c r="CJ2" s="154"/>
      <c r="CK2" s="154"/>
      <c r="CL2" s="155"/>
      <c r="CN2" s="159" t="s">
        <v>1934</v>
      </c>
      <c r="CO2" s="154"/>
      <c r="CP2" s="154"/>
      <c r="CQ2" s="155"/>
      <c r="CS2" s="159" t="s">
        <v>1945</v>
      </c>
      <c r="CT2" s="154"/>
      <c r="CU2" s="154"/>
      <c r="CV2" s="155"/>
      <c r="CX2" s="159" t="s">
        <v>1956</v>
      </c>
      <c r="CY2" s="154"/>
      <c r="CZ2" s="154"/>
      <c r="DA2" s="155"/>
      <c r="DC2" s="159" t="s">
        <v>1967</v>
      </c>
      <c r="DD2" s="154"/>
      <c r="DE2" s="154"/>
      <c r="DF2" s="155"/>
      <c r="DH2" s="159" t="s">
        <v>1978</v>
      </c>
      <c r="DI2" s="154"/>
      <c r="DJ2" s="154"/>
      <c r="DK2" s="155"/>
      <c r="DM2" s="159" t="s">
        <v>1989</v>
      </c>
      <c r="DN2" s="154"/>
      <c r="DO2" s="154"/>
      <c r="DP2" s="155"/>
      <c r="DR2" s="159" t="s">
        <v>2000</v>
      </c>
      <c r="DS2" s="154"/>
      <c r="DT2" s="154"/>
      <c r="DU2" s="155"/>
      <c r="DW2" s="159" t="s">
        <v>2011</v>
      </c>
      <c r="DX2" s="154"/>
      <c r="DY2" s="154"/>
      <c r="DZ2" s="155"/>
      <c r="EB2" s="159" t="s">
        <v>2022</v>
      </c>
      <c r="EC2" s="154"/>
      <c r="ED2" s="154"/>
      <c r="EE2" s="155"/>
      <c r="EG2" s="159" t="s">
        <v>2033</v>
      </c>
      <c r="EH2" s="154"/>
      <c r="EI2" s="154"/>
      <c r="EJ2" s="155"/>
      <c r="EL2" s="159" t="s">
        <v>2044</v>
      </c>
      <c r="EM2" s="154"/>
      <c r="EN2" s="154"/>
      <c r="EO2" s="155"/>
      <c r="EQ2" s="159" t="s">
        <v>2055</v>
      </c>
      <c r="ER2" s="154"/>
      <c r="ES2" s="154"/>
      <c r="ET2" s="155"/>
      <c r="EV2" s="159" t="s">
        <v>2066</v>
      </c>
      <c r="EW2" s="154"/>
      <c r="EX2" s="154"/>
      <c r="EY2" s="155"/>
      <c r="FA2" s="159" t="s">
        <v>2077</v>
      </c>
      <c r="FB2" s="154"/>
      <c r="FC2" s="154"/>
      <c r="FD2" s="155"/>
      <c r="FF2" s="159" t="s">
        <v>2088</v>
      </c>
      <c r="FG2" s="154"/>
      <c r="FH2" s="154"/>
      <c r="FI2" s="155"/>
      <c r="FK2" s="159" t="s">
        <v>2099</v>
      </c>
      <c r="FL2" s="154"/>
      <c r="FM2" s="154"/>
      <c r="FN2" s="155"/>
      <c r="FP2" s="159" t="s">
        <v>2110</v>
      </c>
      <c r="FQ2" s="154"/>
      <c r="FR2" s="154"/>
      <c r="FS2" s="155"/>
      <c r="FU2" s="159" t="s">
        <v>2121</v>
      </c>
      <c r="FV2" s="154"/>
      <c r="FW2" s="154"/>
      <c r="FX2" s="155"/>
      <c r="FZ2" s="159" t="s">
        <v>2132</v>
      </c>
      <c r="GA2" s="154"/>
      <c r="GB2" s="154"/>
      <c r="GC2" s="155"/>
      <c r="GE2" s="159" t="s">
        <v>2143</v>
      </c>
      <c r="GF2" s="154"/>
      <c r="GG2" s="154"/>
      <c r="GH2" s="155"/>
      <c r="GJ2" s="159" t="s">
        <v>2154</v>
      </c>
      <c r="GK2" s="154"/>
      <c r="GL2" s="154"/>
      <c r="GM2" s="155"/>
      <c r="GO2" s="159" t="s">
        <v>2165</v>
      </c>
      <c r="GP2" s="154"/>
      <c r="GQ2" s="154"/>
      <c r="GR2" s="155"/>
      <c r="GT2" s="159" t="s">
        <v>2176</v>
      </c>
      <c r="GU2" s="154"/>
      <c r="GV2" s="154"/>
      <c r="GW2" s="155"/>
      <c r="GY2" s="159" t="s">
        <v>2187</v>
      </c>
      <c r="GZ2" s="154"/>
      <c r="HA2" s="154"/>
      <c r="HB2" s="155"/>
      <c r="HD2" s="159" t="s">
        <v>2198</v>
      </c>
      <c r="HE2" s="154"/>
      <c r="HF2" s="154"/>
      <c r="HG2" s="155"/>
      <c r="HI2" s="159" t="s">
        <v>2209</v>
      </c>
      <c r="HJ2" s="154"/>
      <c r="HK2" s="154"/>
      <c r="HL2" s="155"/>
      <c r="HN2" s="159" t="s">
        <v>2220</v>
      </c>
      <c r="HO2" s="154"/>
      <c r="HP2" s="154"/>
      <c r="HQ2" s="155"/>
      <c r="HS2" s="159" t="s">
        <v>2231</v>
      </c>
      <c r="HT2" s="154"/>
      <c r="HU2" s="154"/>
      <c r="HV2" s="155"/>
      <c r="HX2" s="159" t="s">
        <v>2242</v>
      </c>
      <c r="HY2" s="154"/>
      <c r="HZ2" s="154"/>
      <c r="IA2" s="155"/>
      <c r="IC2" s="159" t="s">
        <v>2253</v>
      </c>
      <c r="ID2" s="154"/>
      <c r="IE2" s="154"/>
      <c r="IF2" s="155"/>
      <c r="IH2" s="159" t="s">
        <v>2264</v>
      </c>
      <c r="II2" s="154"/>
      <c r="IJ2" s="154"/>
      <c r="IK2" s="155"/>
      <c r="IM2" s="159" t="s">
        <v>2275</v>
      </c>
      <c r="IN2" s="154"/>
      <c r="IO2" s="154"/>
      <c r="IP2" s="155"/>
      <c r="IR2" s="159" t="s">
        <v>2286</v>
      </c>
      <c r="IS2" s="154"/>
      <c r="IT2" s="154"/>
      <c r="IU2" s="155"/>
      <c r="IW2" s="159" t="s">
        <v>2297</v>
      </c>
      <c r="IX2" s="154"/>
      <c r="IY2" s="154"/>
      <c r="IZ2" s="155"/>
      <c r="JB2" s="159" t="s">
        <v>2308</v>
      </c>
      <c r="JC2" s="154"/>
      <c r="JD2" s="154"/>
      <c r="JE2" s="155"/>
      <c r="JG2" s="159" t="s">
        <v>2319</v>
      </c>
      <c r="JH2" s="154"/>
      <c r="JI2" s="154"/>
      <c r="JJ2" s="155"/>
      <c r="JL2" s="159" t="s">
        <v>2330</v>
      </c>
      <c r="JM2" s="154"/>
      <c r="JN2" s="154"/>
      <c r="JO2" s="155"/>
      <c r="JQ2" s="159" t="s">
        <v>2341</v>
      </c>
      <c r="JR2" s="154"/>
      <c r="JS2" s="154"/>
      <c r="JT2" s="155"/>
      <c r="JV2" s="159" t="s">
        <v>2352</v>
      </c>
      <c r="JW2" s="154"/>
      <c r="JX2" s="154"/>
      <c r="JY2" s="155"/>
      <c r="KA2" s="159" t="s">
        <v>2363</v>
      </c>
      <c r="KB2" s="154"/>
      <c r="KC2" s="154"/>
      <c r="KD2" s="155"/>
      <c r="KF2" s="159" t="s">
        <v>2374</v>
      </c>
      <c r="KG2" s="154"/>
      <c r="KH2" s="154"/>
      <c r="KI2" s="155"/>
      <c r="KK2" s="159" t="s">
        <v>2385</v>
      </c>
      <c r="KL2" s="154"/>
      <c r="KM2" s="154"/>
      <c r="KN2" s="155"/>
      <c r="KP2" s="159" t="s">
        <v>2396</v>
      </c>
      <c r="KQ2" s="154"/>
      <c r="KR2" s="154"/>
      <c r="KS2" s="155"/>
      <c r="KU2" s="159" t="s">
        <v>2407</v>
      </c>
      <c r="KV2" s="154"/>
      <c r="KW2" s="154"/>
      <c r="KX2" s="155"/>
      <c r="KZ2" s="159" t="s">
        <v>2418</v>
      </c>
      <c r="LA2" s="154"/>
      <c r="LB2" s="154"/>
      <c r="LC2" s="155"/>
      <c r="LE2" s="159" t="s">
        <v>2429</v>
      </c>
      <c r="LF2" s="154"/>
      <c r="LG2" s="154"/>
      <c r="LH2" s="155"/>
      <c r="LJ2" s="159" t="s">
        <v>2440</v>
      </c>
      <c r="LK2" s="154"/>
      <c r="LL2" s="154"/>
      <c r="LM2" s="155"/>
      <c r="LO2" s="159" t="s">
        <v>2451</v>
      </c>
      <c r="LP2" s="154"/>
      <c r="LQ2" s="154"/>
      <c r="LR2" s="155"/>
      <c r="LT2" s="159" t="s">
        <v>2462</v>
      </c>
      <c r="LU2" s="154"/>
      <c r="LV2" s="154"/>
      <c r="LW2" s="155"/>
      <c r="LY2" s="159" t="s">
        <v>2473</v>
      </c>
      <c r="LZ2" s="154"/>
      <c r="MA2" s="154"/>
      <c r="MB2" s="155"/>
      <c r="MD2" s="159" t="s">
        <v>2484</v>
      </c>
      <c r="ME2" s="154"/>
      <c r="MF2" s="154"/>
      <c r="MG2" s="155"/>
      <c r="MI2" s="159" t="s">
        <v>2495</v>
      </c>
      <c r="MJ2" s="154"/>
      <c r="MK2" s="154"/>
      <c r="ML2" s="155"/>
      <c r="MN2" s="159" t="s">
        <v>2506</v>
      </c>
      <c r="MO2" s="154"/>
      <c r="MP2" s="154"/>
      <c r="MQ2" s="155"/>
      <c r="MS2" s="159" t="s">
        <v>2517</v>
      </c>
      <c r="MT2" s="154"/>
      <c r="MU2" s="154"/>
      <c r="MV2" s="155"/>
      <c r="MX2" s="159" t="s">
        <v>2528</v>
      </c>
      <c r="MY2" s="154"/>
      <c r="MZ2" s="154"/>
      <c r="NA2" s="155"/>
      <c r="NC2" s="159" t="s">
        <v>2539</v>
      </c>
      <c r="ND2" s="154"/>
      <c r="NE2" s="154"/>
      <c r="NF2" s="155"/>
      <c r="NH2" s="159" t="s">
        <v>2550</v>
      </c>
      <c r="NI2" s="154"/>
      <c r="NJ2" s="154"/>
      <c r="NK2" s="155"/>
      <c r="NM2" s="159" t="s">
        <v>2561</v>
      </c>
      <c r="NN2" s="154"/>
      <c r="NO2" s="154"/>
      <c r="NP2" s="155"/>
      <c r="NR2" s="159" t="s">
        <v>2572</v>
      </c>
      <c r="NS2" s="154"/>
      <c r="NT2" s="154"/>
      <c r="NU2" s="155"/>
      <c r="NW2" s="159" t="s">
        <v>2583</v>
      </c>
      <c r="NX2" s="154"/>
      <c r="NY2" s="154"/>
      <c r="NZ2" s="155"/>
      <c r="OB2" s="159" t="s">
        <v>2594</v>
      </c>
      <c r="OC2" s="154"/>
      <c r="OD2" s="154"/>
      <c r="OE2" s="155"/>
      <c r="OG2" s="159" t="s">
        <v>2605</v>
      </c>
      <c r="OH2" s="154"/>
      <c r="OI2" s="154"/>
      <c r="OJ2" s="155"/>
      <c r="OL2" s="159" t="s">
        <v>2616</v>
      </c>
      <c r="OM2" s="154"/>
      <c r="ON2" s="154"/>
      <c r="OO2" s="155"/>
      <c r="OQ2" s="159" t="s">
        <v>2627</v>
      </c>
      <c r="OR2" s="154"/>
      <c r="OS2" s="154"/>
      <c r="OT2" s="155"/>
      <c r="OV2" s="159" t="s">
        <v>2638</v>
      </c>
      <c r="OW2" s="154"/>
      <c r="OX2" s="154"/>
      <c r="OY2" s="155"/>
      <c r="PA2" s="159" t="s">
        <v>2649</v>
      </c>
      <c r="PB2" s="154"/>
      <c r="PC2" s="154"/>
      <c r="PD2" s="155"/>
      <c r="PF2" s="159" t="s">
        <v>2660</v>
      </c>
      <c r="PG2" s="154"/>
      <c r="PH2" s="154"/>
      <c r="PI2" s="155"/>
      <c r="PK2" s="159" t="s">
        <v>2671</v>
      </c>
      <c r="PL2" s="154"/>
      <c r="PM2" s="154"/>
      <c r="PN2" s="155"/>
      <c r="PP2" s="159" t="s">
        <v>2682</v>
      </c>
      <c r="PQ2" s="154"/>
      <c r="PR2" s="154"/>
      <c r="PS2" s="155"/>
      <c r="PU2" s="159" t="s">
        <v>2693</v>
      </c>
      <c r="PV2" s="154"/>
      <c r="PW2" s="154"/>
      <c r="PX2" s="155"/>
      <c r="PZ2" s="159" t="s">
        <v>2704</v>
      </c>
      <c r="QA2" s="154"/>
      <c r="QB2" s="154"/>
      <c r="QC2" s="155"/>
      <c r="QE2" s="159" t="s">
        <v>2715</v>
      </c>
      <c r="QF2" s="154"/>
      <c r="QG2" s="154"/>
      <c r="QH2" s="155"/>
      <c r="QJ2" s="159" t="s">
        <v>2726</v>
      </c>
      <c r="QK2" s="154"/>
      <c r="QL2" s="154"/>
      <c r="QM2" s="155"/>
      <c r="QO2" s="159" t="s">
        <v>2737</v>
      </c>
      <c r="QP2" s="154"/>
      <c r="QQ2" s="154"/>
      <c r="QR2" s="155"/>
      <c r="QT2" s="159" t="s">
        <v>2748</v>
      </c>
      <c r="QU2" s="154"/>
      <c r="QV2" s="154"/>
      <c r="QW2" s="155"/>
      <c r="QY2" s="159" t="s">
        <v>2759</v>
      </c>
      <c r="QZ2" s="154"/>
      <c r="RA2" s="154"/>
      <c r="RB2" s="155"/>
      <c r="RD2" s="159" t="s">
        <v>2770</v>
      </c>
      <c r="RE2" s="154"/>
      <c r="RF2" s="154"/>
      <c r="RG2" s="155"/>
      <c r="RI2" s="159" t="s">
        <v>2781</v>
      </c>
      <c r="RJ2" s="154"/>
      <c r="RK2" s="154"/>
      <c r="RL2" s="155"/>
      <c r="RN2" s="159" t="s">
        <v>2792</v>
      </c>
      <c r="RO2" s="154"/>
      <c r="RP2" s="154"/>
      <c r="RQ2" s="155"/>
      <c r="RS2" s="159" t="s">
        <v>2803</v>
      </c>
      <c r="RT2" s="154"/>
      <c r="RU2" s="154"/>
      <c r="RV2" s="155"/>
      <c r="RX2" s="159" t="s">
        <v>2814</v>
      </c>
      <c r="RY2" s="154"/>
      <c r="RZ2" s="154"/>
      <c r="SA2" s="155"/>
      <c r="SC2" s="159" t="s">
        <v>2825</v>
      </c>
      <c r="SD2" s="154"/>
      <c r="SE2" s="154"/>
      <c r="SF2" s="155"/>
      <c r="SH2" s="159" t="s">
        <v>2836</v>
      </c>
      <c r="SI2" s="154"/>
      <c r="SJ2" s="154"/>
      <c r="SK2" s="155"/>
      <c r="SM2" s="159" t="s">
        <v>2847</v>
      </c>
      <c r="SN2" s="154"/>
      <c r="SO2" s="154"/>
      <c r="SP2" s="155"/>
      <c r="SR2" s="159" t="s">
        <v>2858</v>
      </c>
      <c r="SS2" s="154"/>
      <c r="ST2" s="154"/>
      <c r="SU2" s="155"/>
      <c r="SW2" s="159" t="s">
        <v>2869</v>
      </c>
      <c r="SX2" s="154"/>
      <c r="SY2" s="154"/>
      <c r="SZ2" s="155"/>
      <c r="TB2" s="159" t="s">
        <v>2880</v>
      </c>
      <c r="TC2" s="154"/>
      <c r="TD2" s="154"/>
      <c r="TE2" s="155"/>
      <c r="TG2" s="159" t="s">
        <v>2891</v>
      </c>
      <c r="TH2" s="154"/>
      <c r="TI2" s="154"/>
      <c r="TJ2" s="155"/>
      <c r="TL2" s="159" t="s">
        <v>2902</v>
      </c>
      <c r="TM2" s="154"/>
      <c r="TN2" s="154"/>
      <c r="TO2" s="155"/>
      <c r="TQ2" s="159" t="s">
        <v>2913</v>
      </c>
      <c r="TR2" s="154"/>
      <c r="TS2" s="154"/>
      <c r="TT2" s="155"/>
      <c r="TV2" s="159" t="s">
        <v>2924</v>
      </c>
      <c r="TW2" s="154"/>
      <c r="TX2" s="154"/>
      <c r="TY2" s="155"/>
      <c r="UA2" s="159" t="s">
        <v>2935</v>
      </c>
      <c r="UB2" s="154"/>
      <c r="UC2" s="154"/>
      <c r="UD2" s="155"/>
      <c r="UF2" s="159" t="s">
        <v>2946</v>
      </c>
      <c r="UG2" s="154"/>
      <c r="UH2" s="154"/>
      <c r="UI2" s="155"/>
      <c r="UK2" s="159" t="s">
        <v>2957</v>
      </c>
      <c r="UL2" s="154"/>
      <c r="UM2" s="154"/>
      <c r="UN2" s="155"/>
      <c r="UP2" s="159" t="s">
        <v>2968</v>
      </c>
      <c r="UQ2" s="154"/>
      <c r="UR2" s="154"/>
      <c r="US2" s="155"/>
      <c r="UU2" s="159" t="s">
        <v>2979</v>
      </c>
      <c r="UV2" s="154"/>
      <c r="UW2" s="154"/>
      <c r="UX2" s="155"/>
      <c r="UZ2" s="159" t="s">
        <v>2990</v>
      </c>
      <c r="VA2" s="154"/>
      <c r="VB2" s="154"/>
      <c r="VC2" s="155"/>
    </row>
    <row r="4" spans="2:576" ht="14.25" customHeight="1">
      <c r="B4" s="147" t="s">
        <v>3002</v>
      </c>
      <c r="C4" s="143"/>
      <c r="D4" s="143"/>
      <c r="E4" s="143"/>
      <c r="G4" s="147" t="s">
        <v>3002</v>
      </c>
      <c r="H4" s="143"/>
      <c r="I4" s="143"/>
      <c r="J4" s="143"/>
      <c r="L4" s="147" t="s">
        <v>3002</v>
      </c>
      <c r="M4" s="143"/>
      <c r="N4" s="143"/>
      <c r="O4" s="143"/>
      <c r="Q4" s="147" t="s">
        <v>3002</v>
      </c>
      <c r="R4" s="143"/>
      <c r="S4" s="143"/>
      <c r="T4" s="143"/>
      <c r="V4" s="147" t="s">
        <v>3002</v>
      </c>
      <c r="W4" s="143"/>
      <c r="X4" s="143"/>
      <c r="Y4" s="143"/>
      <c r="AA4" s="147" t="s">
        <v>3002</v>
      </c>
      <c r="AB4" s="143"/>
      <c r="AC4" s="143"/>
      <c r="AD4" s="143"/>
      <c r="AF4" s="147" t="s">
        <v>3002</v>
      </c>
      <c r="AG4" s="143"/>
      <c r="AH4" s="143"/>
      <c r="AI4" s="143"/>
      <c r="AK4" s="147" t="s">
        <v>3002</v>
      </c>
      <c r="AL4" s="143"/>
      <c r="AM4" s="143"/>
      <c r="AN4" s="143"/>
      <c r="AP4" s="147" t="s">
        <v>3002</v>
      </c>
      <c r="AQ4" s="143"/>
      <c r="AR4" s="143"/>
      <c r="AS4" s="143"/>
      <c r="AU4" s="147" t="s">
        <v>3002</v>
      </c>
      <c r="AV4" s="143"/>
      <c r="AW4" s="143"/>
      <c r="AX4" s="143"/>
      <c r="AZ4" s="147" t="s">
        <v>3002</v>
      </c>
      <c r="BA4" s="143"/>
      <c r="BB4" s="143"/>
      <c r="BC4" s="143"/>
      <c r="BE4" s="147" t="s">
        <v>3002</v>
      </c>
      <c r="BF4" s="143"/>
      <c r="BG4" s="143"/>
      <c r="BH4" s="143"/>
      <c r="BJ4" s="147" t="s">
        <v>3002</v>
      </c>
      <c r="BK4" s="143"/>
      <c r="BL4" s="143"/>
      <c r="BM4" s="143"/>
      <c r="BO4" s="147" t="s">
        <v>3002</v>
      </c>
      <c r="BP4" s="143"/>
      <c r="BQ4" s="143"/>
      <c r="BR4" s="143"/>
      <c r="BT4" s="147" t="s">
        <v>3002</v>
      </c>
      <c r="BU4" s="143"/>
      <c r="BV4" s="143"/>
      <c r="BW4" s="143"/>
      <c r="BY4" s="179" t="s">
        <v>3002</v>
      </c>
      <c r="BZ4" s="151"/>
      <c r="CA4" s="151"/>
      <c r="CB4" s="151"/>
      <c r="CD4" s="179" t="s">
        <v>3002</v>
      </c>
      <c r="CE4" s="151"/>
      <c r="CF4" s="151"/>
      <c r="CG4" s="151"/>
      <c r="CI4" s="179" t="s">
        <v>3002</v>
      </c>
      <c r="CJ4" s="151"/>
      <c r="CK4" s="151"/>
      <c r="CL4" s="151"/>
      <c r="CN4" s="179" t="s">
        <v>3002</v>
      </c>
      <c r="CO4" s="151"/>
      <c r="CP4" s="151"/>
      <c r="CQ4" s="151"/>
      <c r="CS4" s="179" t="s">
        <v>3002</v>
      </c>
      <c r="CT4" s="151"/>
      <c r="CU4" s="151"/>
      <c r="CV4" s="151"/>
      <c r="CX4" s="179" t="s">
        <v>3002</v>
      </c>
      <c r="CY4" s="151"/>
      <c r="CZ4" s="151"/>
      <c r="DA4" s="151"/>
      <c r="DC4" s="179" t="s">
        <v>3002</v>
      </c>
      <c r="DD4" s="151"/>
      <c r="DE4" s="151"/>
      <c r="DF4" s="151"/>
      <c r="DH4" s="179" t="s">
        <v>3002</v>
      </c>
      <c r="DI4" s="151"/>
      <c r="DJ4" s="151"/>
      <c r="DK4" s="151"/>
      <c r="DM4" s="179" t="s">
        <v>3002</v>
      </c>
      <c r="DN4" s="151"/>
      <c r="DO4" s="151"/>
      <c r="DP4" s="151"/>
      <c r="DR4" s="179" t="s">
        <v>3002</v>
      </c>
      <c r="DS4" s="151"/>
      <c r="DT4" s="151"/>
      <c r="DU4" s="151"/>
      <c r="DW4" s="179" t="s">
        <v>3002</v>
      </c>
      <c r="DX4" s="151"/>
      <c r="DY4" s="151"/>
      <c r="DZ4" s="151"/>
      <c r="EB4" s="179" t="s">
        <v>3002</v>
      </c>
      <c r="EC4" s="151"/>
      <c r="ED4" s="151"/>
      <c r="EE4" s="151"/>
      <c r="EG4" s="179" t="s">
        <v>3002</v>
      </c>
      <c r="EH4" s="151"/>
      <c r="EI4" s="151"/>
      <c r="EJ4" s="151"/>
      <c r="EL4" s="179" t="s">
        <v>3002</v>
      </c>
      <c r="EM4" s="151"/>
      <c r="EN4" s="151"/>
      <c r="EO4" s="151"/>
      <c r="EQ4" s="179" t="s">
        <v>3002</v>
      </c>
      <c r="ER4" s="151"/>
      <c r="ES4" s="151"/>
      <c r="ET4" s="151"/>
      <c r="EV4" s="179" t="s">
        <v>3002</v>
      </c>
      <c r="EW4" s="151"/>
      <c r="EX4" s="151"/>
      <c r="EY4" s="151"/>
      <c r="FA4" s="179" t="s">
        <v>3002</v>
      </c>
      <c r="FB4" s="151"/>
      <c r="FC4" s="151"/>
      <c r="FD4" s="151"/>
      <c r="FF4" s="179" t="s">
        <v>3002</v>
      </c>
      <c r="FG4" s="151"/>
      <c r="FH4" s="151"/>
      <c r="FI4" s="151"/>
      <c r="FK4" s="179" t="s">
        <v>3002</v>
      </c>
      <c r="FL4" s="151"/>
      <c r="FM4" s="151"/>
      <c r="FN4" s="151"/>
      <c r="FP4" s="179" t="s">
        <v>3002</v>
      </c>
      <c r="FQ4" s="151"/>
      <c r="FR4" s="151"/>
      <c r="FS4" s="151"/>
      <c r="FU4" s="179" t="s">
        <v>3002</v>
      </c>
      <c r="FV4" s="151"/>
      <c r="FW4" s="151"/>
      <c r="FX4" s="151"/>
      <c r="FZ4" s="179" t="s">
        <v>3002</v>
      </c>
      <c r="GA4" s="151"/>
      <c r="GB4" s="151"/>
      <c r="GC4" s="151"/>
      <c r="GE4" s="179" t="s">
        <v>3002</v>
      </c>
      <c r="GF4" s="151"/>
      <c r="GG4" s="151"/>
      <c r="GH4" s="151"/>
      <c r="GJ4" s="179" t="s">
        <v>3002</v>
      </c>
      <c r="GK4" s="151"/>
      <c r="GL4" s="151"/>
      <c r="GM4" s="151"/>
      <c r="GO4" s="179" t="s">
        <v>3002</v>
      </c>
      <c r="GP4" s="151"/>
      <c r="GQ4" s="151"/>
      <c r="GR4" s="151"/>
      <c r="GT4" s="179" t="s">
        <v>3002</v>
      </c>
      <c r="GU4" s="151"/>
      <c r="GV4" s="151"/>
      <c r="GW4" s="151"/>
      <c r="GY4" s="179" t="s">
        <v>3002</v>
      </c>
      <c r="GZ4" s="151"/>
      <c r="HA4" s="151"/>
      <c r="HB4" s="151"/>
      <c r="HD4" s="179" t="s">
        <v>3002</v>
      </c>
      <c r="HE4" s="151"/>
      <c r="HF4" s="151"/>
      <c r="HG4" s="151"/>
      <c r="HI4" s="179" t="s">
        <v>3002</v>
      </c>
      <c r="HJ4" s="151"/>
      <c r="HK4" s="151"/>
      <c r="HL4" s="151"/>
      <c r="HN4" s="179" t="s">
        <v>3002</v>
      </c>
      <c r="HO4" s="151"/>
      <c r="HP4" s="151"/>
      <c r="HQ4" s="151"/>
      <c r="HS4" s="179" t="s">
        <v>3002</v>
      </c>
      <c r="HT4" s="151"/>
      <c r="HU4" s="151"/>
      <c r="HV4" s="151"/>
      <c r="HX4" s="179" t="s">
        <v>3002</v>
      </c>
      <c r="HY4" s="151"/>
      <c r="HZ4" s="151"/>
      <c r="IA4" s="151"/>
      <c r="IC4" s="179" t="s">
        <v>3002</v>
      </c>
      <c r="ID4" s="151"/>
      <c r="IE4" s="151"/>
      <c r="IF4" s="151"/>
      <c r="IH4" s="179" t="s">
        <v>3002</v>
      </c>
      <c r="II4" s="151"/>
      <c r="IJ4" s="151"/>
      <c r="IK4" s="151"/>
      <c r="IM4" s="179" t="s">
        <v>3002</v>
      </c>
      <c r="IN4" s="151"/>
      <c r="IO4" s="151"/>
      <c r="IP4" s="151"/>
      <c r="IR4" s="179" t="s">
        <v>3002</v>
      </c>
      <c r="IS4" s="151"/>
      <c r="IT4" s="151"/>
      <c r="IU4" s="151"/>
      <c r="IW4" s="179" t="s">
        <v>3002</v>
      </c>
      <c r="IX4" s="151"/>
      <c r="IY4" s="151"/>
      <c r="IZ4" s="151"/>
      <c r="JB4" s="179" t="s">
        <v>3002</v>
      </c>
      <c r="JC4" s="151"/>
      <c r="JD4" s="151"/>
      <c r="JE4" s="151"/>
      <c r="JG4" s="179" t="s">
        <v>3002</v>
      </c>
      <c r="JH4" s="151"/>
      <c r="JI4" s="151"/>
      <c r="JJ4" s="151"/>
      <c r="JL4" s="179" t="s">
        <v>3002</v>
      </c>
      <c r="JM4" s="151"/>
      <c r="JN4" s="151"/>
      <c r="JO4" s="151"/>
      <c r="JQ4" s="179" t="s">
        <v>3002</v>
      </c>
      <c r="JR4" s="151"/>
      <c r="JS4" s="151"/>
      <c r="JT4" s="151"/>
      <c r="JV4" s="179" t="s">
        <v>3002</v>
      </c>
      <c r="JW4" s="151"/>
      <c r="JX4" s="151"/>
      <c r="JY4" s="151"/>
      <c r="KA4" s="179" t="s">
        <v>3002</v>
      </c>
      <c r="KB4" s="151"/>
      <c r="KC4" s="151"/>
      <c r="KD4" s="151"/>
      <c r="KF4" s="179" t="s">
        <v>3002</v>
      </c>
      <c r="KG4" s="151"/>
      <c r="KH4" s="151"/>
      <c r="KI4" s="151"/>
      <c r="KK4" s="179" t="s">
        <v>3002</v>
      </c>
      <c r="KL4" s="151"/>
      <c r="KM4" s="151"/>
      <c r="KN4" s="151"/>
      <c r="KP4" s="179" t="s">
        <v>3002</v>
      </c>
      <c r="KQ4" s="151"/>
      <c r="KR4" s="151"/>
      <c r="KS4" s="151"/>
      <c r="KU4" s="179" t="s">
        <v>3002</v>
      </c>
      <c r="KV4" s="151"/>
      <c r="KW4" s="151"/>
      <c r="KX4" s="151"/>
      <c r="KZ4" s="179" t="s">
        <v>3002</v>
      </c>
      <c r="LA4" s="151"/>
      <c r="LB4" s="151"/>
      <c r="LC4" s="151"/>
      <c r="LE4" s="179" t="s">
        <v>3002</v>
      </c>
      <c r="LF4" s="151"/>
      <c r="LG4" s="151"/>
      <c r="LH4" s="151"/>
      <c r="LJ4" s="179" t="s">
        <v>3002</v>
      </c>
      <c r="LK4" s="151"/>
      <c r="LL4" s="151"/>
      <c r="LM4" s="151"/>
      <c r="LO4" s="179" t="s">
        <v>3002</v>
      </c>
      <c r="LP4" s="151"/>
      <c r="LQ4" s="151"/>
      <c r="LR4" s="151"/>
      <c r="LT4" s="179" t="s">
        <v>3002</v>
      </c>
      <c r="LU4" s="151"/>
      <c r="LV4" s="151"/>
      <c r="LW4" s="151"/>
      <c r="LY4" s="179" t="s">
        <v>3002</v>
      </c>
      <c r="LZ4" s="151"/>
      <c r="MA4" s="151"/>
      <c r="MB4" s="151"/>
      <c r="MD4" s="179" t="s">
        <v>3002</v>
      </c>
      <c r="ME4" s="151"/>
      <c r="MF4" s="151"/>
      <c r="MG4" s="151"/>
      <c r="MI4" s="179" t="s">
        <v>3002</v>
      </c>
      <c r="MJ4" s="151"/>
      <c r="MK4" s="151"/>
      <c r="ML4" s="151"/>
      <c r="MN4" s="179" t="s">
        <v>3002</v>
      </c>
      <c r="MO4" s="151"/>
      <c r="MP4" s="151"/>
      <c r="MQ4" s="151"/>
      <c r="MS4" s="179" t="s">
        <v>3002</v>
      </c>
      <c r="MT4" s="151"/>
      <c r="MU4" s="151"/>
      <c r="MV4" s="151"/>
      <c r="MX4" s="179" t="s">
        <v>3002</v>
      </c>
      <c r="MY4" s="151"/>
      <c r="MZ4" s="151"/>
      <c r="NA4" s="151"/>
      <c r="NC4" s="179" t="s">
        <v>3002</v>
      </c>
      <c r="ND4" s="151"/>
      <c r="NE4" s="151"/>
      <c r="NF4" s="151"/>
      <c r="NH4" s="179" t="s">
        <v>3002</v>
      </c>
      <c r="NI4" s="151"/>
      <c r="NJ4" s="151"/>
      <c r="NK4" s="151"/>
      <c r="NM4" s="179" t="s">
        <v>3002</v>
      </c>
      <c r="NN4" s="151"/>
      <c r="NO4" s="151"/>
      <c r="NP4" s="151"/>
      <c r="NR4" s="179" t="s">
        <v>3002</v>
      </c>
      <c r="NS4" s="151"/>
      <c r="NT4" s="151"/>
      <c r="NU4" s="151"/>
      <c r="NW4" s="179" t="s">
        <v>3002</v>
      </c>
      <c r="NX4" s="151"/>
      <c r="NY4" s="151"/>
      <c r="NZ4" s="151"/>
      <c r="OB4" s="179" t="s">
        <v>3002</v>
      </c>
      <c r="OC4" s="151"/>
      <c r="OD4" s="151"/>
      <c r="OE4" s="151"/>
      <c r="OG4" s="179" t="s">
        <v>3002</v>
      </c>
      <c r="OH4" s="151"/>
      <c r="OI4" s="151"/>
      <c r="OJ4" s="151"/>
      <c r="OL4" s="179" t="s">
        <v>3002</v>
      </c>
      <c r="OM4" s="151"/>
      <c r="ON4" s="151"/>
      <c r="OO4" s="151"/>
      <c r="OQ4" s="179" t="s">
        <v>3002</v>
      </c>
      <c r="OR4" s="151"/>
      <c r="OS4" s="151"/>
      <c r="OT4" s="151"/>
      <c r="OV4" s="179" t="s">
        <v>3002</v>
      </c>
      <c r="OW4" s="151"/>
      <c r="OX4" s="151"/>
      <c r="OY4" s="151"/>
      <c r="PA4" s="179" t="s">
        <v>3002</v>
      </c>
      <c r="PB4" s="151"/>
      <c r="PC4" s="151"/>
      <c r="PD4" s="151"/>
      <c r="PF4" s="179" t="s">
        <v>3002</v>
      </c>
      <c r="PG4" s="151"/>
      <c r="PH4" s="151"/>
      <c r="PI4" s="151"/>
      <c r="PK4" s="179" t="s">
        <v>3002</v>
      </c>
      <c r="PL4" s="151"/>
      <c r="PM4" s="151"/>
      <c r="PN4" s="151"/>
      <c r="PP4" s="179" t="s">
        <v>3002</v>
      </c>
      <c r="PQ4" s="151"/>
      <c r="PR4" s="151"/>
      <c r="PS4" s="151"/>
      <c r="PU4" s="179" t="s">
        <v>3002</v>
      </c>
      <c r="PV4" s="151"/>
      <c r="PW4" s="151"/>
      <c r="PX4" s="151"/>
      <c r="PZ4" s="179" t="s">
        <v>3002</v>
      </c>
      <c r="QA4" s="151"/>
      <c r="QB4" s="151"/>
      <c r="QC4" s="151"/>
      <c r="QE4" s="179" t="s">
        <v>3002</v>
      </c>
      <c r="QF4" s="151"/>
      <c r="QG4" s="151"/>
      <c r="QH4" s="151"/>
      <c r="QJ4" s="179" t="s">
        <v>3002</v>
      </c>
      <c r="QK4" s="151"/>
      <c r="QL4" s="151"/>
      <c r="QM4" s="151"/>
      <c r="QO4" s="179" t="s">
        <v>3002</v>
      </c>
      <c r="QP4" s="151"/>
      <c r="QQ4" s="151"/>
      <c r="QR4" s="151"/>
      <c r="QT4" s="179" t="s">
        <v>3002</v>
      </c>
      <c r="QU4" s="151"/>
      <c r="QV4" s="151"/>
      <c r="QW4" s="151"/>
      <c r="QY4" s="179" t="s">
        <v>3002</v>
      </c>
      <c r="QZ4" s="151"/>
      <c r="RA4" s="151"/>
      <c r="RB4" s="151"/>
      <c r="RD4" s="179" t="s">
        <v>3002</v>
      </c>
      <c r="RE4" s="151"/>
      <c r="RF4" s="151"/>
      <c r="RG4" s="151"/>
      <c r="RI4" s="179" t="s">
        <v>3002</v>
      </c>
      <c r="RJ4" s="151"/>
      <c r="RK4" s="151"/>
      <c r="RL4" s="151"/>
      <c r="RN4" s="179" t="s">
        <v>3002</v>
      </c>
      <c r="RO4" s="151"/>
      <c r="RP4" s="151"/>
      <c r="RQ4" s="151"/>
      <c r="RS4" s="179" t="s">
        <v>3002</v>
      </c>
      <c r="RT4" s="151"/>
      <c r="RU4" s="151"/>
      <c r="RV4" s="151"/>
      <c r="RX4" s="179" t="s">
        <v>3002</v>
      </c>
      <c r="RY4" s="151"/>
      <c r="RZ4" s="151"/>
      <c r="SA4" s="151"/>
      <c r="SC4" s="179" t="s">
        <v>3002</v>
      </c>
      <c r="SD4" s="151"/>
      <c r="SE4" s="151"/>
      <c r="SF4" s="151"/>
      <c r="SH4" s="179" t="s">
        <v>3002</v>
      </c>
      <c r="SI4" s="151"/>
      <c r="SJ4" s="151"/>
      <c r="SK4" s="151"/>
      <c r="SM4" s="179" t="s">
        <v>3002</v>
      </c>
      <c r="SN4" s="151"/>
      <c r="SO4" s="151"/>
      <c r="SP4" s="151"/>
      <c r="SR4" s="179" t="s">
        <v>3002</v>
      </c>
      <c r="SS4" s="151"/>
      <c r="ST4" s="151"/>
      <c r="SU4" s="151"/>
      <c r="SW4" s="179" t="s">
        <v>3002</v>
      </c>
      <c r="SX4" s="151"/>
      <c r="SY4" s="151"/>
      <c r="SZ4" s="151"/>
      <c r="TB4" s="179" t="s">
        <v>3002</v>
      </c>
      <c r="TC4" s="151"/>
      <c r="TD4" s="151"/>
      <c r="TE4" s="151"/>
      <c r="TG4" s="179" t="s">
        <v>3002</v>
      </c>
      <c r="TH4" s="151"/>
      <c r="TI4" s="151"/>
      <c r="TJ4" s="151"/>
      <c r="TL4" s="179" t="s">
        <v>3002</v>
      </c>
      <c r="TM4" s="151"/>
      <c r="TN4" s="151"/>
      <c r="TO4" s="151"/>
      <c r="TQ4" s="179" t="s">
        <v>3002</v>
      </c>
      <c r="TR4" s="151"/>
      <c r="TS4" s="151"/>
      <c r="TT4" s="151"/>
      <c r="TV4" s="179" t="s">
        <v>3002</v>
      </c>
      <c r="TW4" s="151"/>
      <c r="TX4" s="151"/>
      <c r="TY4" s="151"/>
      <c r="UA4" s="179" t="s">
        <v>3002</v>
      </c>
      <c r="UB4" s="151"/>
      <c r="UC4" s="151"/>
      <c r="UD4" s="151"/>
      <c r="UF4" s="179" t="s">
        <v>3002</v>
      </c>
      <c r="UG4" s="151"/>
      <c r="UH4" s="151"/>
      <c r="UI4" s="151"/>
      <c r="UK4" s="179" t="s">
        <v>3002</v>
      </c>
      <c r="UL4" s="151"/>
      <c r="UM4" s="151"/>
      <c r="UN4" s="151"/>
      <c r="UP4" s="179" t="s">
        <v>3002</v>
      </c>
      <c r="UQ4" s="151"/>
      <c r="UR4" s="151"/>
      <c r="US4" s="151"/>
      <c r="UU4" s="179" t="s">
        <v>3002</v>
      </c>
      <c r="UV4" s="151"/>
      <c r="UW4" s="151"/>
      <c r="UX4" s="151"/>
      <c r="UZ4" s="179" t="s">
        <v>3002</v>
      </c>
      <c r="VA4" s="151"/>
      <c r="VB4" s="151"/>
      <c r="VC4" s="151"/>
    </row>
    <row r="5" spans="2:576" ht="14.25" customHeight="1">
      <c r="B5" s="61" t="s">
        <v>16</v>
      </c>
      <c r="C5" s="61" t="s">
        <v>27</v>
      </c>
      <c r="D5" s="61" t="s">
        <v>60</v>
      </c>
      <c r="E5" s="61" t="s">
        <v>3003</v>
      </c>
      <c r="G5" s="61" t="s">
        <v>16</v>
      </c>
      <c r="H5" s="61" t="s">
        <v>27</v>
      </c>
      <c r="I5" s="61" t="s">
        <v>60</v>
      </c>
      <c r="J5" s="61" t="s">
        <v>3003</v>
      </c>
      <c r="L5" s="61" t="s">
        <v>16</v>
      </c>
      <c r="M5" s="61" t="s">
        <v>27</v>
      </c>
      <c r="N5" s="61" t="s">
        <v>60</v>
      </c>
      <c r="O5" s="61" t="s">
        <v>3003</v>
      </c>
      <c r="Q5" s="61" t="s">
        <v>16</v>
      </c>
      <c r="R5" s="61" t="s">
        <v>27</v>
      </c>
      <c r="S5" s="61" t="s">
        <v>60</v>
      </c>
      <c r="T5" s="61" t="s">
        <v>3003</v>
      </c>
      <c r="V5" s="61" t="s">
        <v>16</v>
      </c>
      <c r="W5" s="61" t="s">
        <v>27</v>
      </c>
      <c r="X5" s="61" t="s">
        <v>60</v>
      </c>
      <c r="Y5" s="61" t="s">
        <v>3003</v>
      </c>
      <c r="AA5" s="61" t="s">
        <v>16</v>
      </c>
      <c r="AB5" s="61" t="s">
        <v>27</v>
      </c>
      <c r="AC5" s="61" t="s">
        <v>60</v>
      </c>
      <c r="AD5" s="61" t="s">
        <v>3003</v>
      </c>
      <c r="AF5" s="61" t="s">
        <v>16</v>
      </c>
      <c r="AG5" s="61" t="s">
        <v>27</v>
      </c>
      <c r="AH5" s="61" t="s">
        <v>60</v>
      </c>
      <c r="AI5" s="61" t="s">
        <v>3003</v>
      </c>
      <c r="AK5" s="61" t="s">
        <v>16</v>
      </c>
      <c r="AL5" s="61" t="s">
        <v>27</v>
      </c>
      <c r="AM5" s="61" t="s">
        <v>60</v>
      </c>
      <c r="AN5" s="61" t="s">
        <v>3003</v>
      </c>
      <c r="AP5" s="61" t="s">
        <v>16</v>
      </c>
      <c r="AQ5" s="61" t="s">
        <v>27</v>
      </c>
      <c r="AR5" s="61" t="s">
        <v>60</v>
      </c>
      <c r="AS5" s="61" t="s">
        <v>3003</v>
      </c>
      <c r="AU5" s="61" t="s">
        <v>16</v>
      </c>
      <c r="AV5" s="61" t="s">
        <v>27</v>
      </c>
      <c r="AW5" s="61" t="s">
        <v>60</v>
      </c>
      <c r="AX5" s="61" t="s">
        <v>3003</v>
      </c>
      <c r="AZ5" s="61" t="s">
        <v>16</v>
      </c>
      <c r="BA5" s="61" t="s">
        <v>27</v>
      </c>
      <c r="BB5" s="61" t="s">
        <v>60</v>
      </c>
      <c r="BC5" s="61" t="s">
        <v>3003</v>
      </c>
      <c r="BE5" s="61" t="s">
        <v>16</v>
      </c>
      <c r="BF5" s="61" t="s">
        <v>27</v>
      </c>
      <c r="BG5" s="61" t="s">
        <v>60</v>
      </c>
      <c r="BH5" s="61" t="s">
        <v>3003</v>
      </c>
      <c r="BJ5" s="61" t="s">
        <v>16</v>
      </c>
      <c r="BK5" s="61" t="s">
        <v>27</v>
      </c>
      <c r="BL5" s="61" t="s">
        <v>60</v>
      </c>
      <c r="BM5" s="61" t="s">
        <v>3003</v>
      </c>
      <c r="BO5" s="61" t="s">
        <v>16</v>
      </c>
      <c r="BP5" s="61" t="s">
        <v>27</v>
      </c>
      <c r="BQ5" s="61" t="s">
        <v>60</v>
      </c>
      <c r="BR5" s="61" t="s">
        <v>3003</v>
      </c>
      <c r="BT5" s="61" t="s">
        <v>16</v>
      </c>
      <c r="BU5" s="61" t="s">
        <v>27</v>
      </c>
      <c r="BV5" s="61" t="s">
        <v>60</v>
      </c>
      <c r="BW5" s="61" t="s">
        <v>3003</v>
      </c>
      <c r="BY5" s="78" t="s">
        <v>16</v>
      </c>
      <c r="BZ5" s="78" t="s">
        <v>27</v>
      </c>
      <c r="CA5" s="78" t="s">
        <v>60</v>
      </c>
      <c r="CB5" s="78" t="s">
        <v>3003</v>
      </c>
      <c r="CD5" s="78" t="s">
        <v>16</v>
      </c>
      <c r="CE5" s="78" t="s">
        <v>27</v>
      </c>
      <c r="CF5" s="78" t="s">
        <v>60</v>
      </c>
      <c r="CG5" s="78" t="s">
        <v>3003</v>
      </c>
      <c r="CI5" s="78" t="s">
        <v>16</v>
      </c>
      <c r="CJ5" s="78" t="s">
        <v>27</v>
      </c>
      <c r="CK5" s="78" t="s">
        <v>60</v>
      </c>
      <c r="CL5" s="78" t="s">
        <v>3003</v>
      </c>
      <c r="CN5" s="78" t="s">
        <v>16</v>
      </c>
      <c r="CO5" s="78" t="s">
        <v>27</v>
      </c>
      <c r="CP5" s="78" t="s">
        <v>60</v>
      </c>
      <c r="CQ5" s="78" t="s">
        <v>3003</v>
      </c>
      <c r="CS5" s="78" t="s">
        <v>16</v>
      </c>
      <c r="CT5" s="78" t="s">
        <v>27</v>
      </c>
      <c r="CU5" s="78" t="s">
        <v>60</v>
      </c>
      <c r="CV5" s="78" t="s">
        <v>3003</v>
      </c>
      <c r="CX5" s="78" t="s">
        <v>16</v>
      </c>
      <c r="CY5" s="78" t="s">
        <v>27</v>
      </c>
      <c r="CZ5" s="78" t="s">
        <v>60</v>
      </c>
      <c r="DA5" s="78" t="s">
        <v>3003</v>
      </c>
      <c r="DC5" s="78" t="s">
        <v>16</v>
      </c>
      <c r="DD5" s="78" t="s">
        <v>27</v>
      </c>
      <c r="DE5" s="78" t="s">
        <v>60</v>
      </c>
      <c r="DF5" s="78" t="s">
        <v>3003</v>
      </c>
      <c r="DH5" s="78" t="s">
        <v>16</v>
      </c>
      <c r="DI5" s="78" t="s">
        <v>27</v>
      </c>
      <c r="DJ5" s="78" t="s">
        <v>60</v>
      </c>
      <c r="DK5" s="78" t="s">
        <v>3003</v>
      </c>
      <c r="DM5" s="78" t="s">
        <v>16</v>
      </c>
      <c r="DN5" s="78" t="s">
        <v>27</v>
      </c>
      <c r="DO5" s="78" t="s">
        <v>60</v>
      </c>
      <c r="DP5" s="78" t="s">
        <v>3003</v>
      </c>
      <c r="DR5" s="78" t="s">
        <v>16</v>
      </c>
      <c r="DS5" s="78" t="s">
        <v>27</v>
      </c>
      <c r="DT5" s="78" t="s">
        <v>60</v>
      </c>
      <c r="DU5" s="78" t="s">
        <v>3003</v>
      </c>
      <c r="DW5" s="78" t="s">
        <v>16</v>
      </c>
      <c r="DX5" s="78" t="s">
        <v>27</v>
      </c>
      <c r="DY5" s="78" t="s">
        <v>60</v>
      </c>
      <c r="DZ5" s="78" t="s">
        <v>3003</v>
      </c>
      <c r="EB5" s="78" t="s">
        <v>16</v>
      </c>
      <c r="EC5" s="78" t="s">
        <v>27</v>
      </c>
      <c r="ED5" s="78" t="s">
        <v>60</v>
      </c>
      <c r="EE5" s="78" t="s">
        <v>3003</v>
      </c>
      <c r="EG5" s="78" t="s">
        <v>16</v>
      </c>
      <c r="EH5" s="78" t="s">
        <v>27</v>
      </c>
      <c r="EI5" s="78" t="s">
        <v>60</v>
      </c>
      <c r="EJ5" s="78" t="s">
        <v>3003</v>
      </c>
      <c r="EL5" s="78" t="s">
        <v>16</v>
      </c>
      <c r="EM5" s="78" t="s">
        <v>27</v>
      </c>
      <c r="EN5" s="78" t="s">
        <v>60</v>
      </c>
      <c r="EO5" s="78" t="s">
        <v>3003</v>
      </c>
      <c r="EQ5" s="78" t="s">
        <v>16</v>
      </c>
      <c r="ER5" s="78" t="s">
        <v>27</v>
      </c>
      <c r="ES5" s="78" t="s">
        <v>60</v>
      </c>
      <c r="ET5" s="78" t="s">
        <v>3003</v>
      </c>
      <c r="EV5" s="78" t="s">
        <v>16</v>
      </c>
      <c r="EW5" s="78" t="s">
        <v>27</v>
      </c>
      <c r="EX5" s="78" t="s">
        <v>60</v>
      </c>
      <c r="EY5" s="78" t="s">
        <v>3003</v>
      </c>
      <c r="FA5" s="78" t="s">
        <v>16</v>
      </c>
      <c r="FB5" s="78" t="s">
        <v>27</v>
      </c>
      <c r="FC5" s="78" t="s">
        <v>60</v>
      </c>
      <c r="FD5" s="78" t="s">
        <v>3003</v>
      </c>
      <c r="FF5" s="78" t="s">
        <v>16</v>
      </c>
      <c r="FG5" s="78" t="s">
        <v>27</v>
      </c>
      <c r="FH5" s="78" t="s">
        <v>60</v>
      </c>
      <c r="FI5" s="78" t="s">
        <v>3003</v>
      </c>
      <c r="FK5" s="78" t="s">
        <v>16</v>
      </c>
      <c r="FL5" s="78" t="s">
        <v>27</v>
      </c>
      <c r="FM5" s="78" t="s">
        <v>60</v>
      </c>
      <c r="FN5" s="78" t="s">
        <v>3003</v>
      </c>
      <c r="FP5" s="78" t="s">
        <v>16</v>
      </c>
      <c r="FQ5" s="78" t="s">
        <v>27</v>
      </c>
      <c r="FR5" s="78" t="s">
        <v>60</v>
      </c>
      <c r="FS5" s="78" t="s">
        <v>3003</v>
      </c>
      <c r="FU5" s="78" t="s">
        <v>16</v>
      </c>
      <c r="FV5" s="78" t="s">
        <v>27</v>
      </c>
      <c r="FW5" s="78" t="s">
        <v>60</v>
      </c>
      <c r="FX5" s="78" t="s">
        <v>3003</v>
      </c>
      <c r="FZ5" s="78" t="s">
        <v>16</v>
      </c>
      <c r="GA5" s="78" t="s">
        <v>27</v>
      </c>
      <c r="GB5" s="78" t="s">
        <v>60</v>
      </c>
      <c r="GC5" s="78" t="s">
        <v>3003</v>
      </c>
      <c r="GE5" s="78" t="s">
        <v>16</v>
      </c>
      <c r="GF5" s="78" t="s">
        <v>27</v>
      </c>
      <c r="GG5" s="78" t="s">
        <v>60</v>
      </c>
      <c r="GH5" s="78" t="s">
        <v>3003</v>
      </c>
      <c r="GJ5" s="78" t="s">
        <v>16</v>
      </c>
      <c r="GK5" s="78" t="s">
        <v>27</v>
      </c>
      <c r="GL5" s="78" t="s">
        <v>60</v>
      </c>
      <c r="GM5" s="78" t="s">
        <v>3003</v>
      </c>
      <c r="GO5" s="78" t="s">
        <v>16</v>
      </c>
      <c r="GP5" s="78" t="s">
        <v>27</v>
      </c>
      <c r="GQ5" s="78" t="s">
        <v>60</v>
      </c>
      <c r="GR5" s="78" t="s">
        <v>3003</v>
      </c>
      <c r="GT5" s="78" t="s">
        <v>16</v>
      </c>
      <c r="GU5" s="78" t="s">
        <v>27</v>
      </c>
      <c r="GV5" s="78" t="s">
        <v>60</v>
      </c>
      <c r="GW5" s="78" t="s">
        <v>3003</v>
      </c>
      <c r="GY5" s="78" t="s">
        <v>16</v>
      </c>
      <c r="GZ5" s="78" t="s">
        <v>27</v>
      </c>
      <c r="HA5" s="78" t="s">
        <v>60</v>
      </c>
      <c r="HB5" s="78" t="s">
        <v>3003</v>
      </c>
      <c r="HD5" s="78" t="s">
        <v>16</v>
      </c>
      <c r="HE5" s="78" t="s">
        <v>27</v>
      </c>
      <c r="HF5" s="78" t="s">
        <v>60</v>
      </c>
      <c r="HG5" s="78" t="s">
        <v>3003</v>
      </c>
      <c r="HI5" s="78" t="s">
        <v>16</v>
      </c>
      <c r="HJ5" s="78" t="s">
        <v>27</v>
      </c>
      <c r="HK5" s="78" t="s">
        <v>60</v>
      </c>
      <c r="HL5" s="78" t="s">
        <v>3003</v>
      </c>
      <c r="HN5" s="78" t="s">
        <v>16</v>
      </c>
      <c r="HO5" s="78" t="s">
        <v>27</v>
      </c>
      <c r="HP5" s="78" t="s">
        <v>60</v>
      </c>
      <c r="HQ5" s="78" t="s">
        <v>3003</v>
      </c>
      <c r="HS5" s="78" t="s">
        <v>16</v>
      </c>
      <c r="HT5" s="78" t="s">
        <v>27</v>
      </c>
      <c r="HU5" s="78" t="s">
        <v>60</v>
      </c>
      <c r="HV5" s="78" t="s">
        <v>3003</v>
      </c>
      <c r="HX5" s="78" t="s">
        <v>16</v>
      </c>
      <c r="HY5" s="78" t="s">
        <v>27</v>
      </c>
      <c r="HZ5" s="78" t="s">
        <v>60</v>
      </c>
      <c r="IA5" s="78" t="s">
        <v>3003</v>
      </c>
      <c r="IC5" s="78" t="s">
        <v>16</v>
      </c>
      <c r="ID5" s="78" t="s">
        <v>27</v>
      </c>
      <c r="IE5" s="78" t="s">
        <v>60</v>
      </c>
      <c r="IF5" s="78" t="s">
        <v>3003</v>
      </c>
      <c r="IH5" s="78" t="s">
        <v>16</v>
      </c>
      <c r="II5" s="78" t="s">
        <v>27</v>
      </c>
      <c r="IJ5" s="78" t="s">
        <v>60</v>
      </c>
      <c r="IK5" s="78" t="s">
        <v>3003</v>
      </c>
      <c r="IM5" s="78" t="s">
        <v>16</v>
      </c>
      <c r="IN5" s="78" t="s">
        <v>27</v>
      </c>
      <c r="IO5" s="78" t="s">
        <v>60</v>
      </c>
      <c r="IP5" s="78" t="s">
        <v>3003</v>
      </c>
      <c r="IR5" s="78" t="s">
        <v>16</v>
      </c>
      <c r="IS5" s="78" t="s">
        <v>27</v>
      </c>
      <c r="IT5" s="78" t="s">
        <v>60</v>
      </c>
      <c r="IU5" s="78" t="s">
        <v>3003</v>
      </c>
      <c r="IW5" s="78" t="s">
        <v>16</v>
      </c>
      <c r="IX5" s="78" t="s">
        <v>27</v>
      </c>
      <c r="IY5" s="78" t="s">
        <v>60</v>
      </c>
      <c r="IZ5" s="78" t="s">
        <v>3003</v>
      </c>
      <c r="JB5" s="78" t="s">
        <v>16</v>
      </c>
      <c r="JC5" s="78" t="s">
        <v>27</v>
      </c>
      <c r="JD5" s="78" t="s">
        <v>60</v>
      </c>
      <c r="JE5" s="78" t="s">
        <v>3003</v>
      </c>
      <c r="JG5" s="78" t="s">
        <v>16</v>
      </c>
      <c r="JH5" s="78" t="s">
        <v>27</v>
      </c>
      <c r="JI5" s="78" t="s">
        <v>60</v>
      </c>
      <c r="JJ5" s="78" t="s">
        <v>3003</v>
      </c>
      <c r="JL5" s="78" t="s">
        <v>16</v>
      </c>
      <c r="JM5" s="78" t="s">
        <v>27</v>
      </c>
      <c r="JN5" s="78" t="s">
        <v>60</v>
      </c>
      <c r="JO5" s="78" t="s">
        <v>3003</v>
      </c>
      <c r="JQ5" s="78" t="s">
        <v>16</v>
      </c>
      <c r="JR5" s="78" t="s">
        <v>27</v>
      </c>
      <c r="JS5" s="78" t="s">
        <v>60</v>
      </c>
      <c r="JT5" s="78" t="s">
        <v>3003</v>
      </c>
      <c r="JV5" s="78" t="s">
        <v>16</v>
      </c>
      <c r="JW5" s="78" t="s">
        <v>27</v>
      </c>
      <c r="JX5" s="78" t="s">
        <v>60</v>
      </c>
      <c r="JY5" s="78" t="s">
        <v>3003</v>
      </c>
      <c r="KA5" s="78" t="s">
        <v>16</v>
      </c>
      <c r="KB5" s="78" t="s">
        <v>27</v>
      </c>
      <c r="KC5" s="78" t="s">
        <v>60</v>
      </c>
      <c r="KD5" s="78" t="s">
        <v>3003</v>
      </c>
      <c r="KF5" s="78" t="s">
        <v>16</v>
      </c>
      <c r="KG5" s="78" t="s">
        <v>27</v>
      </c>
      <c r="KH5" s="78" t="s">
        <v>60</v>
      </c>
      <c r="KI5" s="78" t="s">
        <v>3003</v>
      </c>
      <c r="KK5" s="78" t="s">
        <v>16</v>
      </c>
      <c r="KL5" s="78" t="s">
        <v>27</v>
      </c>
      <c r="KM5" s="78" t="s">
        <v>60</v>
      </c>
      <c r="KN5" s="78" t="s">
        <v>3003</v>
      </c>
      <c r="KP5" s="78" t="s">
        <v>16</v>
      </c>
      <c r="KQ5" s="78" t="s">
        <v>27</v>
      </c>
      <c r="KR5" s="78" t="s">
        <v>60</v>
      </c>
      <c r="KS5" s="78" t="s">
        <v>3003</v>
      </c>
      <c r="KU5" s="78" t="s">
        <v>16</v>
      </c>
      <c r="KV5" s="78" t="s">
        <v>27</v>
      </c>
      <c r="KW5" s="78" t="s">
        <v>60</v>
      </c>
      <c r="KX5" s="78" t="s">
        <v>3003</v>
      </c>
      <c r="KZ5" s="78" t="s">
        <v>16</v>
      </c>
      <c r="LA5" s="78" t="s">
        <v>27</v>
      </c>
      <c r="LB5" s="78" t="s">
        <v>60</v>
      </c>
      <c r="LC5" s="78" t="s">
        <v>3003</v>
      </c>
      <c r="LE5" s="78" t="s">
        <v>16</v>
      </c>
      <c r="LF5" s="78" t="s">
        <v>27</v>
      </c>
      <c r="LG5" s="78" t="s">
        <v>60</v>
      </c>
      <c r="LH5" s="78" t="s">
        <v>3003</v>
      </c>
      <c r="LJ5" s="78" t="s">
        <v>16</v>
      </c>
      <c r="LK5" s="78" t="s">
        <v>27</v>
      </c>
      <c r="LL5" s="78" t="s">
        <v>60</v>
      </c>
      <c r="LM5" s="78" t="s">
        <v>3003</v>
      </c>
      <c r="LO5" s="78" t="s">
        <v>16</v>
      </c>
      <c r="LP5" s="78" t="s">
        <v>27</v>
      </c>
      <c r="LQ5" s="78" t="s">
        <v>60</v>
      </c>
      <c r="LR5" s="78" t="s">
        <v>3003</v>
      </c>
      <c r="LT5" s="78" t="s">
        <v>16</v>
      </c>
      <c r="LU5" s="78" t="s">
        <v>27</v>
      </c>
      <c r="LV5" s="78" t="s">
        <v>60</v>
      </c>
      <c r="LW5" s="78" t="s">
        <v>3003</v>
      </c>
      <c r="LY5" s="78" t="s">
        <v>16</v>
      </c>
      <c r="LZ5" s="78" t="s">
        <v>27</v>
      </c>
      <c r="MA5" s="78" t="s">
        <v>60</v>
      </c>
      <c r="MB5" s="78" t="s">
        <v>3003</v>
      </c>
      <c r="MD5" s="78" t="s">
        <v>16</v>
      </c>
      <c r="ME5" s="78" t="s">
        <v>27</v>
      </c>
      <c r="MF5" s="78" t="s">
        <v>60</v>
      </c>
      <c r="MG5" s="78" t="s">
        <v>3003</v>
      </c>
      <c r="MI5" s="78" t="s">
        <v>16</v>
      </c>
      <c r="MJ5" s="78" t="s">
        <v>27</v>
      </c>
      <c r="MK5" s="78" t="s">
        <v>60</v>
      </c>
      <c r="ML5" s="78" t="s">
        <v>3003</v>
      </c>
      <c r="MN5" s="78" t="s">
        <v>16</v>
      </c>
      <c r="MO5" s="78" t="s">
        <v>27</v>
      </c>
      <c r="MP5" s="78" t="s">
        <v>60</v>
      </c>
      <c r="MQ5" s="78" t="s">
        <v>3003</v>
      </c>
      <c r="MS5" s="78" t="s">
        <v>16</v>
      </c>
      <c r="MT5" s="78" t="s">
        <v>27</v>
      </c>
      <c r="MU5" s="78" t="s">
        <v>60</v>
      </c>
      <c r="MV5" s="78" t="s">
        <v>3003</v>
      </c>
      <c r="MX5" s="78" t="s">
        <v>16</v>
      </c>
      <c r="MY5" s="78" t="s">
        <v>27</v>
      </c>
      <c r="MZ5" s="78" t="s">
        <v>60</v>
      </c>
      <c r="NA5" s="78" t="s">
        <v>3003</v>
      </c>
      <c r="NC5" s="78" t="s">
        <v>16</v>
      </c>
      <c r="ND5" s="78" t="s">
        <v>27</v>
      </c>
      <c r="NE5" s="78" t="s">
        <v>60</v>
      </c>
      <c r="NF5" s="78" t="s">
        <v>3003</v>
      </c>
      <c r="NH5" s="78" t="s">
        <v>16</v>
      </c>
      <c r="NI5" s="78" t="s">
        <v>27</v>
      </c>
      <c r="NJ5" s="78" t="s">
        <v>60</v>
      </c>
      <c r="NK5" s="78" t="s">
        <v>3003</v>
      </c>
      <c r="NM5" s="78" t="s">
        <v>16</v>
      </c>
      <c r="NN5" s="78" t="s">
        <v>27</v>
      </c>
      <c r="NO5" s="78" t="s">
        <v>60</v>
      </c>
      <c r="NP5" s="78" t="s">
        <v>3003</v>
      </c>
      <c r="NR5" s="78" t="s">
        <v>16</v>
      </c>
      <c r="NS5" s="78" t="s">
        <v>27</v>
      </c>
      <c r="NT5" s="78" t="s">
        <v>60</v>
      </c>
      <c r="NU5" s="78" t="s">
        <v>3003</v>
      </c>
      <c r="NW5" s="78" t="s">
        <v>16</v>
      </c>
      <c r="NX5" s="78" t="s">
        <v>27</v>
      </c>
      <c r="NY5" s="78" t="s">
        <v>60</v>
      </c>
      <c r="NZ5" s="78" t="s">
        <v>3003</v>
      </c>
      <c r="OB5" s="78" t="s">
        <v>16</v>
      </c>
      <c r="OC5" s="78" t="s">
        <v>27</v>
      </c>
      <c r="OD5" s="78" t="s">
        <v>60</v>
      </c>
      <c r="OE5" s="78" t="s">
        <v>3003</v>
      </c>
      <c r="OG5" s="78" t="s">
        <v>16</v>
      </c>
      <c r="OH5" s="78" t="s">
        <v>27</v>
      </c>
      <c r="OI5" s="78" t="s">
        <v>60</v>
      </c>
      <c r="OJ5" s="78" t="s">
        <v>3003</v>
      </c>
      <c r="OL5" s="78" t="s">
        <v>16</v>
      </c>
      <c r="OM5" s="78" t="s">
        <v>27</v>
      </c>
      <c r="ON5" s="78" t="s">
        <v>60</v>
      </c>
      <c r="OO5" s="78" t="s">
        <v>3003</v>
      </c>
      <c r="OQ5" s="78" t="s">
        <v>16</v>
      </c>
      <c r="OR5" s="78" t="s">
        <v>27</v>
      </c>
      <c r="OS5" s="78" t="s">
        <v>60</v>
      </c>
      <c r="OT5" s="78" t="s">
        <v>3003</v>
      </c>
      <c r="OV5" s="78" t="s">
        <v>16</v>
      </c>
      <c r="OW5" s="78" t="s">
        <v>27</v>
      </c>
      <c r="OX5" s="78" t="s">
        <v>60</v>
      </c>
      <c r="OY5" s="78" t="s">
        <v>3003</v>
      </c>
      <c r="PA5" s="78" t="s">
        <v>16</v>
      </c>
      <c r="PB5" s="78" t="s">
        <v>27</v>
      </c>
      <c r="PC5" s="78" t="s">
        <v>60</v>
      </c>
      <c r="PD5" s="78" t="s">
        <v>3003</v>
      </c>
      <c r="PF5" s="78" t="s">
        <v>16</v>
      </c>
      <c r="PG5" s="78" t="s">
        <v>27</v>
      </c>
      <c r="PH5" s="78" t="s">
        <v>60</v>
      </c>
      <c r="PI5" s="78" t="s">
        <v>3003</v>
      </c>
      <c r="PK5" s="78" t="s">
        <v>16</v>
      </c>
      <c r="PL5" s="78" t="s">
        <v>27</v>
      </c>
      <c r="PM5" s="78" t="s">
        <v>60</v>
      </c>
      <c r="PN5" s="78" t="s">
        <v>3003</v>
      </c>
      <c r="PP5" s="78" t="s">
        <v>16</v>
      </c>
      <c r="PQ5" s="78" t="s">
        <v>27</v>
      </c>
      <c r="PR5" s="78" t="s">
        <v>60</v>
      </c>
      <c r="PS5" s="78" t="s">
        <v>3003</v>
      </c>
      <c r="PU5" s="78" t="s">
        <v>16</v>
      </c>
      <c r="PV5" s="78" t="s">
        <v>27</v>
      </c>
      <c r="PW5" s="78" t="s">
        <v>60</v>
      </c>
      <c r="PX5" s="78" t="s">
        <v>3003</v>
      </c>
      <c r="PZ5" s="78" t="s">
        <v>16</v>
      </c>
      <c r="QA5" s="78" t="s">
        <v>27</v>
      </c>
      <c r="QB5" s="78" t="s">
        <v>60</v>
      </c>
      <c r="QC5" s="78" t="s">
        <v>3003</v>
      </c>
      <c r="QE5" s="78" t="s">
        <v>16</v>
      </c>
      <c r="QF5" s="78" t="s">
        <v>27</v>
      </c>
      <c r="QG5" s="78" t="s">
        <v>60</v>
      </c>
      <c r="QH5" s="78" t="s">
        <v>3003</v>
      </c>
      <c r="QJ5" s="78" t="s">
        <v>16</v>
      </c>
      <c r="QK5" s="78" t="s">
        <v>27</v>
      </c>
      <c r="QL5" s="78" t="s">
        <v>60</v>
      </c>
      <c r="QM5" s="78" t="s">
        <v>3003</v>
      </c>
      <c r="QO5" s="78" t="s">
        <v>16</v>
      </c>
      <c r="QP5" s="78" t="s">
        <v>27</v>
      </c>
      <c r="QQ5" s="78" t="s">
        <v>60</v>
      </c>
      <c r="QR5" s="78" t="s">
        <v>3003</v>
      </c>
      <c r="QT5" s="78" t="s">
        <v>16</v>
      </c>
      <c r="QU5" s="78" t="s">
        <v>27</v>
      </c>
      <c r="QV5" s="78" t="s">
        <v>60</v>
      </c>
      <c r="QW5" s="78" t="s">
        <v>3003</v>
      </c>
      <c r="QY5" s="78" t="s">
        <v>16</v>
      </c>
      <c r="QZ5" s="78" t="s">
        <v>27</v>
      </c>
      <c r="RA5" s="78" t="s">
        <v>60</v>
      </c>
      <c r="RB5" s="78" t="s">
        <v>3003</v>
      </c>
      <c r="RD5" s="78" t="s">
        <v>16</v>
      </c>
      <c r="RE5" s="78" t="s">
        <v>27</v>
      </c>
      <c r="RF5" s="78" t="s">
        <v>60</v>
      </c>
      <c r="RG5" s="78" t="s">
        <v>3003</v>
      </c>
      <c r="RI5" s="78" t="s">
        <v>16</v>
      </c>
      <c r="RJ5" s="78" t="s">
        <v>27</v>
      </c>
      <c r="RK5" s="78" t="s">
        <v>60</v>
      </c>
      <c r="RL5" s="78" t="s">
        <v>3003</v>
      </c>
      <c r="RN5" s="78" t="s">
        <v>16</v>
      </c>
      <c r="RO5" s="78" t="s">
        <v>27</v>
      </c>
      <c r="RP5" s="78" t="s">
        <v>60</v>
      </c>
      <c r="RQ5" s="78" t="s">
        <v>3003</v>
      </c>
      <c r="RS5" s="78" t="s">
        <v>16</v>
      </c>
      <c r="RT5" s="78" t="s">
        <v>27</v>
      </c>
      <c r="RU5" s="78" t="s">
        <v>60</v>
      </c>
      <c r="RV5" s="78" t="s">
        <v>3003</v>
      </c>
      <c r="RX5" s="78" t="s">
        <v>16</v>
      </c>
      <c r="RY5" s="78" t="s">
        <v>27</v>
      </c>
      <c r="RZ5" s="78" t="s">
        <v>60</v>
      </c>
      <c r="SA5" s="78" t="s">
        <v>3003</v>
      </c>
      <c r="SC5" s="78" t="s">
        <v>16</v>
      </c>
      <c r="SD5" s="78" t="s">
        <v>27</v>
      </c>
      <c r="SE5" s="78" t="s">
        <v>60</v>
      </c>
      <c r="SF5" s="78" t="s">
        <v>3003</v>
      </c>
      <c r="SH5" s="78" t="s">
        <v>16</v>
      </c>
      <c r="SI5" s="78" t="s">
        <v>27</v>
      </c>
      <c r="SJ5" s="78" t="s">
        <v>60</v>
      </c>
      <c r="SK5" s="78" t="s">
        <v>3003</v>
      </c>
      <c r="SM5" s="78" t="s">
        <v>16</v>
      </c>
      <c r="SN5" s="78" t="s">
        <v>27</v>
      </c>
      <c r="SO5" s="78" t="s">
        <v>60</v>
      </c>
      <c r="SP5" s="78" t="s">
        <v>3003</v>
      </c>
      <c r="SR5" s="78" t="s">
        <v>16</v>
      </c>
      <c r="SS5" s="78" t="s">
        <v>27</v>
      </c>
      <c r="ST5" s="78" t="s">
        <v>60</v>
      </c>
      <c r="SU5" s="78" t="s">
        <v>3003</v>
      </c>
      <c r="SW5" s="78" t="s">
        <v>16</v>
      </c>
      <c r="SX5" s="78" t="s">
        <v>27</v>
      </c>
      <c r="SY5" s="78" t="s">
        <v>60</v>
      </c>
      <c r="SZ5" s="78" t="s">
        <v>3003</v>
      </c>
      <c r="TB5" s="78" t="s">
        <v>16</v>
      </c>
      <c r="TC5" s="78" t="s">
        <v>27</v>
      </c>
      <c r="TD5" s="78" t="s">
        <v>60</v>
      </c>
      <c r="TE5" s="78" t="s">
        <v>3003</v>
      </c>
      <c r="TG5" s="78" t="s">
        <v>16</v>
      </c>
      <c r="TH5" s="78" t="s">
        <v>27</v>
      </c>
      <c r="TI5" s="78" t="s">
        <v>60</v>
      </c>
      <c r="TJ5" s="78" t="s">
        <v>3003</v>
      </c>
      <c r="TL5" s="78" t="s">
        <v>16</v>
      </c>
      <c r="TM5" s="78" t="s">
        <v>27</v>
      </c>
      <c r="TN5" s="78" t="s">
        <v>60</v>
      </c>
      <c r="TO5" s="78" t="s">
        <v>3003</v>
      </c>
      <c r="TQ5" s="78" t="s">
        <v>16</v>
      </c>
      <c r="TR5" s="78" t="s">
        <v>27</v>
      </c>
      <c r="TS5" s="78" t="s">
        <v>60</v>
      </c>
      <c r="TT5" s="78" t="s">
        <v>3003</v>
      </c>
      <c r="TV5" s="78" t="s">
        <v>16</v>
      </c>
      <c r="TW5" s="78" t="s">
        <v>27</v>
      </c>
      <c r="TX5" s="78" t="s">
        <v>60</v>
      </c>
      <c r="TY5" s="78" t="s">
        <v>3003</v>
      </c>
      <c r="UA5" s="78" t="s">
        <v>16</v>
      </c>
      <c r="UB5" s="78" t="s">
        <v>27</v>
      </c>
      <c r="UC5" s="78" t="s">
        <v>60</v>
      </c>
      <c r="UD5" s="78" t="s">
        <v>3003</v>
      </c>
      <c r="UF5" s="78" t="s">
        <v>16</v>
      </c>
      <c r="UG5" s="78" t="s">
        <v>27</v>
      </c>
      <c r="UH5" s="78" t="s">
        <v>60</v>
      </c>
      <c r="UI5" s="78" t="s">
        <v>3003</v>
      </c>
      <c r="UK5" s="78" t="s">
        <v>16</v>
      </c>
      <c r="UL5" s="78" t="s">
        <v>27</v>
      </c>
      <c r="UM5" s="78" t="s">
        <v>60</v>
      </c>
      <c r="UN5" s="78" t="s">
        <v>3003</v>
      </c>
      <c r="UP5" s="78" t="s">
        <v>16</v>
      </c>
      <c r="UQ5" s="78" t="s">
        <v>27</v>
      </c>
      <c r="UR5" s="78" t="s">
        <v>60</v>
      </c>
      <c r="US5" s="78" t="s">
        <v>3003</v>
      </c>
      <c r="UU5" s="78" t="s">
        <v>16</v>
      </c>
      <c r="UV5" s="78" t="s">
        <v>27</v>
      </c>
      <c r="UW5" s="78" t="s">
        <v>60</v>
      </c>
      <c r="UX5" s="78" t="s">
        <v>3003</v>
      </c>
      <c r="UZ5" s="78" t="s">
        <v>16</v>
      </c>
      <c r="VA5" s="78" t="s">
        <v>27</v>
      </c>
      <c r="VB5" s="78" t="s">
        <v>60</v>
      </c>
      <c r="VC5" s="78" t="s">
        <v>3003</v>
      </c>
    </row>
    <row r="6" spans="2:576" s="94" customFormat="1" ht="14.25" customHeight="1">
      <c r="B6" s="62" t="s">
        <v>3004</v>
      </c>
      <c r="C6" s="114">
        <v>0.2</v>
      </c>
      <c r="D6" s="114">
        <v>0.2</v>
      </c>
      <c r="E6" s="93"/>
      <c r="G6" s="62" t="s">
        <v>3004</v>
      </c>
      <c r="H6" s="114">
        <v>0.2</v>
      </c>
      <c r="I6" s="114">
        <v>0.2</v>
      </c>
      <c r="J6" s="93"/>
      <c r="L6" s="62" t="s">
        <v>3004</v>
      </c>
      <c r="M6" s="114">
        <v>0</v>
      </c>
      <c r="N6" s="114">
        <v>0</v>
      </c>
      <c r="O6" s="93"/>
      <c r="Q6" s="62" t="s">
        <v>3004</v>
      </c>
      <c r="R6" s="114">
        <v>0</v>
      </c>
      <c r="S6" s="114">
        <v>0</v>
      </c>
      <c r="T6" s="93"/>
      <c r="V6" s="62" t="s">
        <v>3004</v>
      </c>
      <c r="W6" s="114">
        <v>0.2</v>
      </c>
      <c r="X6" s="114">
        <v>0.2</v>
      </c>
      <c r="Y6" s="93"/>
      <c r="AA6" s="62" t="s">
        <v>3004</v>
      </c>
      <c r="AB6" s="114">
        <v>0</v>
      </c>
      <c r="AC6" s="114">
        <v>0</v>
      </c>
      <c r="AD6" s="93"/>
      <c r="AF6" s="62" t="s">
        <v>3004</v>
      </c>
      <c r="AG6" s="101">
        <v>0</v>
      </c>
      <c r="AH6" s="101">
        <v>0</v>
      </c>
      <c r="AI6" s="93"/>
      <c r="AK6" s="62" t="s">
        <v>3004</v>
      </c>
      <c r="AL6" s="101">
        <v>0</v>
      </c>
      <c r="AM6" s="101">
        <v>0</v>
      </c>
      <c r="AN6" s="93"/>
      <c r="AP6" s="62" t="s">
        <v>3004</v>
      </c>
      <c r="AQ6" s="101">
        <v>0</v>
      </c>
      <c r="AR6" s="101">
        <v>0</v>
      </c>
      <c r="AS6" s="93"/>
      <c r="AU6" s="62" t="s">
        <v>3004</v>
      </c>
      <c r="AV6" s="101">
        <v>0</v>
      </c>
      <c r="AW6" s="101">
        <v>0</v>
      </c>
      <c r="AX6" s="93"/>
      <c r="AZ6" s="62" t="s">
        <v>3004</v>
      </c>
      <c r="BA6" s="101">
        <v>0</v>
      </c>
      <c r="BB6" s="101">
        <v>0</v>
      </c>
      <c r="BC6" s="93"/>
      <c r="BE6" s="62" t="s">
        <v>3004</v>
      </c>
      <c r="BF6" s="101">
        <v>0</v>
      </c>
      <c r="BG6" s="101">
        <v>0</v>
      </c>
      <c r="BH6" s="93"/>
      <c r="BJ6" s="62" t="s">
        <v>3004</v>
      </c>
      <c r="BK6" s="101">
        <v>0</v>
      </c>
      <c r="BL6" s="101">
        <v>0</v>
      </c>
      <c r="BM6" s="93"/>
      <c r="BO6" s="62" t="s">
        <v>3004</v>
      </c>
      <c r="BP6" s="101">
        <v>0</v>
      </c>
      <c r="BQ6" s="101">
        <v>0</v>
      </c>
      <c r="BR6" s="93"/>
      <c r="BT6" s="62" t="s">
        <v>3004</v>
      </c>
      <c r="BU6" s="101">
        <v>0</v>
      </c>
      <c r="BV6" s="101">
        <v>0</v>
      </c>
      <c r="BW6" s="93"/>
      <c r="BY6" s="95" t="s">
        <v>3004</v>
      </c>
      <c r="BZ6" s="102">
        <v>0</v>
      </c>
      <c r="CA6" s="102">
        <v>0</v>
      </c>
      <c r="CB6" s="97"/>
      <c r="CC6" s="99"/>
      <c r="CD6" s="95" t="s">
        <v>3004</v>
      </c>
      <c r="CE6" s="102">
        <v>0</v>
      </c>
      <c r="CF6" s="102">
        <v>0</v>
      </c>
      <c r="CG6" s="97"/>
      <c r="CH6" s="99"/>
      <c r="CI6" s="95" t="s">
        <v>3004</v>
      </c>
      <c r="CJ6" s="102">
        <v>0</v>
      </c>
      <c r="CK6" s="102">
        <v>0</v>
      </c>
      <c r="CL6" s="97"/>
      <c r="CM6" s="99"/>
      <c r="CN6" s="95" t="s">
        <v>3004</v>
      </c>
      <c r="CO6" s="102">
        <v>0</v>
      </c>
      <c r="CP6" s="102">
        <v>0</v>
      </c>
      <c r="CQ6" s="97"/>
      <c r="CR6" s="99"/>
      <c r="CS6" s="95" t="s">
        <v>3004</v>
      </c>
      <c r="CT6" s="102">
        <v>0</v>
      </c>
      <c r="CU6" s="102">
        <v>0</v>
      </c>
      <c r="CV6" s="97"/>
      <c r="CW6" s="99"/>
      <c r="CX6" s="95" t="s">
        <v>3004</v>
      </c>
      <c r="CY6" s="102">
        <v>0</v>
      </c>
      <c r="CZ6" s="102">
        <v>0</v>
      </c>
      <c r="DA6" s="97"/>
      <c r="DB6" s="99"/>
      <c r="DC6" s="95" t="s">
        <v>3004</v>
      </c>
      <c r="DD6" s="102">
        <v>0</v>
      </c>
      <c r="DE6" s="102">
        <v>0</v>
      </c>
      <c r="DF6" s="97"/>
      <c r="DG6" s="99"/>
      <c r="DH6" s="95" t="s">
        <v>3004</v>
      </c>
      <c r="DI6" s="102">
        <v>0</v>
      </c>
      <c r="DJ6" s="102">
        <v>0</v>
      </c>
      <c r="DK6" s="97"/>
      <c r="DL6" s="99"/>
      <c r="DM6" s="95" t="s">
        <v>3004</v>
      </c>
      <c r="DN6" s="102">
        <v>0</v>
      </c>
      <c r="DO6" s="102">
        <v>0</v>
      </c>
      <c r="DP6" s="97"/>
      <c r="DQ6" s="99"/>
      <c r="DR6" s="95" t="s">
        <v>3004</v>
      </c>
      <c r="DS6" s="102">
        <v>0</v>
      </c>
      <c r="DT6" s="102">
        <v>0</v>
      </c>
      <c r="DU6" s="97"/>
      <c r="DV6" s="99"/>
      <c r="DW6" s="95" t="s">
        <v>3004</v>
      </c>
      <c r="DX6" s="102">
        <v>0</v>
      </c>
      <c r="DY6" s="102">
        <v>0</v>
      </c>
      <c r="DZ6" s="97"/>
      <c r="EA6" s="99"/>
      <c r="EB6" s="95" t="s">
        <v>3004</v>
      </c>
      <c r="EC6" s="102">
        <v>0</v>
      </c>
      <c r="ED6" s="102">
        <v>0</v>
      </c>
      <c r="EE6" s="97"/>
      <c r="EF6" s="99"/>
      <c r="EG6" s="95" t="s">
        <v>3004</v>
      </c>
      <c r="EH6" s="102">
        <v>0</v>
      </c>
      <c r="EI6" s="102">
        <v>0</v>
      </c>
      <c r="EJ6" s="97"/>
      <c r="EK6" s="99"/>
      <c r="EL6" s="95" t="s">
        <v>3004</v>
      </c>
      <c r="EM6" s="102">
        <v>0</v>
      </c>
      <c r="EN6" s="102">
        <v>0</v>
      </c>
      <c r="EO6" s="97"/>
      <c r="EP6" s="99"/>
      <c r="EQ6" s="95" t="s">
        <v>3004</v>
      </c>
      <c r="ER6" s="102">
        <v>0</v>
      </c>
      <c r="ES6" s="102">
        <v>0</v>
      </c>
      <c r="ET6" s="97"/>
      <c r="EU6" s="99"/>
      <c r="EV6" s="95" t="s">
        <v>3004</v>
      </c>
      <c r="EW6" s="102">
        <v>0</v>
      </c>
      <c r="EX6" s="102">
        <v>0</v>
      </c>
      <c r="EY6" s="97"/>
      <c r="EZ6" s="99"/>
      <c r="FA6" s="95" t="s">
        <v>3004</v>
      </c>
      <c r="FB6" s="102">
        <v>0</v>
      </c>
      <c r="FC6" s="102">
        <v>0</v>
      </c>
      <c r="FD6" s="97"/>
      <c r="FE6" s="99"/>
      <c r="FF6" s="95" t="s">
        <v>3004</v>
      </c>
      <c r="FG6" s="102">
        <v>0</v>
      </c>
      <c r="FH6" s="102">
        <v>0</v>
      </c>
      <c r="FI6" s="97"/>
      <c r="FJ6" s="99"/>
      <c r="FK6" s="95" t="s">
        <v>3004</v>
      </c>
      <c r="FL6" s="102">
        <v>0</v>
      </c>
      <c r="FM6" s="102">
        <v>0</v>
      </c>
      <c r="FN6" s="97"/>
      <c r="FO6" s="99"/>
      <c r="FP6" s="95" t="s">
        <v>3004</v>
      </c>
      <c r="FQ6" s="102">
        <v>0</v>
      </c>
      <c r="FR6" s="102">
        <v>0</v>
      </c>
      <c r="FS6" s="97"/>
      <c r="FT6" s="99"/>
      <c r="FU6" s="95" t="s">
        <v>3004</v>
      </c>
      <c r="FV6" s="102">
        <v>0</v>
      </c>
      <c r="FW6" s="102">
        <v>0</v>
      </c>
      <c r="FX6" s="97"/>
      <c r="FY6" s="99"/>
      <c r="FZ6" s="95" t="s">
        <v>3004</v>
      </c>
      <c r="GA6" s="102">
        <v>0</v>
      </c>
      <c r="GB6" s="102">
        <v>0</v>
      </c>
      <c r="GC6" s="97"/>
      <c r="GD6" s="99"/>
      <c r="GE6" s="95" t="s">
        <v>3004</v>
      </c>
      <c r="GF6" s="102">
        <v>0</v>
      </c>
      <c r="GG6" s="102">
        <v>0</v>
      </c>
      <c r="GH6" s="97"/>
      <c r="GI6" s="99"/>
      <c r="GJ6" s="95" t="s">
        <v>3004</v>
      </c>
      <c r="GK6" s="102">
        <v>0</v>
      </c>
      <c r="GL6" s="102">
        <v>0</v>
      </c>
      <c r="GM6" s="97"/>
      <c r="GN6" s="99"/>
      <c r="GO6" s="95" t="s">
        <v>3004</v>
      </c>
      <c r="GP6" s="102">
        <v>0</v>
      </c>
      <c r="GQ6" s="102">
        <v>0</v>
      </c>
      <c r="GR6" s="97"/>
      <c r="GS6" s="99"/>
      <c r="GT6" s="95" t="s">
        <v>3004</v>
      </c>
      <c r="GU6" s="102">
        <v>0</v>
      </c>
      <c r="GV6" s="102">
        <v>0</v>
      </c>
      <c r="GW6" s="97"/>
      <c r="GX6" s="99"/>
      <c r="GY6" s="95" t="s">
        <v>3004</v>
      </c>
      <c r="GZ6" s="102">
        <v>0</v>
      </c>
      <c r="HA6" s="102">
        <v>0</v>
      </c>
      <c r="HB6" s="97"/>
      <c r="HC6" s="99"/>
      <c r="HD6" s="95" t="s">
        <v>3004</v>
      </c>
      <c r="HE6" s="102">
        <v>0</v>
      </c>
      <c r="HF6" s="102">
        <v>0</v>
      </c>
      <c r="HG6" s="97"/>
      <c r="HH6" s="99"/>
      <c r="HI6" s="95" t="s">
        <v>3004</v>
      </c>
      <c r="HJ6" s="102">
        <v>0</v>
      </c>
      <c r="HK6" s="102">
        <v>0</v>
      </c>
      <c r="HL6" s="97"/>
      <c r="HM6" s="99"/>
      <c r="HN6" s="95" t="s">
        <v>3004</v>
      </c>
      <c r="HO6" s="102">
        <v>0</v>
      </c>
      <c r="HP6" s="102">
        <v>0</v>
      </c>
      <c r="HQ6" s="97"/>
      <c r="HR6" s="99"/>
      <c r="HS6" s="95" t="s">
        <v>3004</v>
      </c>
      <c r="HT6" s="102">
        <v>0</v>
      </c>
      <c r="HU6" s="102">
        <v>0</v>
      </c>
      <c r="HV6" s="97"/>
      <c r="HW6" s="99"/>
      <c r="HX6" s="95" t="s">
        <v>3004</v>
      </c>
      <c r="HY6" s="102">
        <v>0</v>
      </c>
      <c r="HZ6" s="102">
        <v>0</v>
      </c>
      <c r="IA6" s="97"/>
      <c r="IB6" s="99"/>
      <c r="IC6" s="95" t="s">
        <v>3004</v>
      </c>
      <c r="ID6" s="102">
        <v>0</v>
      </c>
      <c r="IE6" s="102">
        <v>0</v>
      </c>
      <c r="IF6" s="97"/>
      <c r="IG6" s="99"/>
      <c r="IH6" s="95" t="s">
        <v>3004</v>
      </c>
      <c r="II6" s="102">
        <v>0</v>
      </c>
      <c r="IJ6" s="102">
        <v>0</v>
      </c>
      <c r="IK6" s="97"/>
      <c r="IL6" s="99"/>
      <c r="IM6" s="95" t="s">
        <v>3004</v>
      </c>
      <c r="IN6" s="102">
        <v>0</v>
      </c>
      <c r="IO6" s="102">
        <v>0</v>
      </c>
      <c r="IP6" s="97"/>
      <c r="IQ6" s="99"/>
      <c r="IR6" s="95" t="s">
        <v>3004</v>
      </c>
      <c r="IS6" s="102">
        <v>0</v>
      </c>
      <c r="IT6" s="102">
        <v>0</v>
      </c>
      <c r="IU6" s="97"/>
      <c r="IV6" s="99"/>
      <c r="IW6" s="95" t="s">
        <v>3004</v>
      </c>
      <c r="IX6" s="102">
        <v>0</v>
      </c>
      <c r="IY6" s="102">
        <v>0</v>
      </c>
      <c r="IZ6" s="97"/>
      <c r="JA6" s="99"/>
      <c r="JB6" s="95" t="s">
        <v>3004</v>
      </c>
      <c r="JC6" s="102">
        <v>0</v>
      </c>
      <c r="JD6" s="102">
        <v>0</v>
      </c>
      <c r="JE6" s="97"/>
      <c r="JF6" s="99"/>
      <c r="JG6" s="95" t="s">
        <v>3004</v>
      </c>
      <c r="JH6" s="102">
        <v>0</v>
      </c>
      <c r="JI6" s="102">
        <v>0</v>
      </c>
      <c r="JJ6" s="97"/>
      <c r="JK6" s="99"/>
      <c r="JL6" s="95" t="s">
        <v>3004</v>
      </c>
      <c r="JM6" s="102">
        <v>0</v>
      </c>
      <c r="JN6" s="102">
        <v>0</v>
      </c>
      <c r="JO6" s="97"/>
      <c r="JP6" s="99"/>
      <c r="JQ6" s="95" t="s">
        <v>3004</v>
      </c>
      <c r="JR6" s="102">
        <v>0</v>
      </c>
      <c r="JS6" s="102">
        <v>0</v>
      </c>
      <c r="JT6" s="97"/>
      <c r="JU6" s="99"/>
      <c r="JV6" s="95" t="s">
        <v>3004</v>
      </c>
      <c r="JW6" s="102">
        <v>0</v>
      </c>
      <c r="JX6" s="102">
        <v>0</v>
      </c>
      <c r="JY6" s="97"/>
      <c r="JZ6" s="99"/>
      <c r="KA6" s="95" t="s">
        <v>3004</v>
      </c>
      <c r="KB6" s="102">
        <v>0</v>
      </c>
      <c r="KC6" s="102">
        <v>0</v>
      </c>
      <c r="KD6" s="97"/>
      <c r="KE6" s="99"/>
      <c r="KF6" s="95" t="s">
        <v>3004</v>
      </c>
      <c r="KG6" s="102">
        <v>0</v>
      </c>
      <c r="KH6" s="102">
        <v>0</v>
      </c>
      <c r="KI6" s="97"/>
      <c r="KJ6" s="99"/>
      <c r="KK6" s="95" t="s">
        <v>3004</v>
      </c>
      <c r="KL6" s="102">
        <v>0</v>
      </c>
      <c r="KM6" s="102">
        <v>0</v>
      </c>
      <c r="KN6" s="97"/>
      <c r="KO6" s="99"/>
      <c r="KP6" s="95" t="s">
        <v>3004</v>
      </c>
      <c r="KQ6" s="102">
        <v>0</v>
      </c>
      <c r="KR6" s="102">
        <v>0</v>
      </c>
      <c r="KS6" s="97"/>
      <c r="KT6" s="99"/>
      <c r="KU6" s="95" t="s">
        <v>3004</v>
      </c>
      <c r="KV6" s="102">
        <v>0</v>
      </c>
      <c r="KW6" s="102">
        <v>0</v>
      </c>
      <c r="KX6" s="97"/>
      <c r="KY6" s="99"/>
      <c r="KZ6" s="95" t="s">
        <v>3004</v>
      </c>
      <c r="LA6" s="102">
        <v>0</v>
      </c>
      <c r="LB6" s="102">
        <v>0</v>
      </c>
      <c r="LC6" s="97"/>
      <c r="LD6" s="99"/>
      <c r="LE6" s="95" t="s">
        <v>3004</v>
      </c>
      <c r="LF6" s="102">
        <v>0</v>
      </c>
      <c r="LG6" s="102">
        <v>0</v>
      </c>
      <c r="LH6" s="97"/>
      <c r="LI6" s="99"/>
      <c r="LJ6" s="95" t="s">
        <v>3004</v>
      </c>
      <c r="LK6" s="102">
        <v>0</v>
      </c>
      <c r="LL6" s="102">
        <v>0</v>
      </c>
      <c r="LM6" s="97"/>
      <c r="LN6" s="99"/>
      <c r="LO6" s="95" t="s">
        <v>3004</v>
      </c>
      <c r="LP6" s="102">
        <v>0</v>
      </c>
      <c r="LQ6" s="102">
        <v>0</v>
      </c>
      <c r="LR6" s="97"/>
      <c r="LS6" s="99"/>
      <c r="LT6" s="95" t="s">
        <v>3004</v>
      </c>
      <c r="LU6" s="102">
        <v>0</v>
      </c>
      <c r="LV6" s="102">
        <v>0</v>
      </c>
      <c r="LW6" s="97"/>
      <c r="LX6" s="99"/>
      <c r="LY6" s="95" t="s">
        <v>3004</v>
      </c>
      <c r="LZ6" s="102">
        <v>0</v>
      </c>
      <c r="MA6" s="102">
        <v>0</v>
      </c>
      <c r="MB6" s="97"/>
      <c r="MC6" s="99"/>
      <c r="MD6" s="95" t="s">
        <v>3004</v>
      </c>
      <c r="ME6" s="102">
        <v>0</v>
      </c>
      <c r="MF6" s="102">
        <v>0</v>
      </c>
      <c r="MG6" s="97"/>
      <c r="MH6" s="99"/>
      <c r="MI6" s="95" t="s">
        <v>3004</v>
      </c>
      <c r="MJ6" s="102">
        <v>0</v>
      </c>
      <c r="MK6" s="102">
        <v>0</v>
      </c>
      <c r="ML6" s="97"/>
      <c r="MM6" s="99"/>
      <c r="MN6" s="95" t="s">
        <v>3004</v>
      </c>
      <c r="MO6" s="102">
        <v>0</v>
      </c>
      <c r="MP6" s="102">
        <v>0</v>
      </c>
      <c r="MQ6" s="97"/>
      <c r="MR6" s="99"/>
      <c r="MS6" s="95" t="s">
        <v>3004</v>
      </c>
      <c r="MT6" s="102">
        <v>0</v>
      </c>
      <c r="MU6" s="102">
        <v>0</v>
      </c>
      <c r="MV6" s="97"/>
      <c r="MW6" s="99"/>
      <c r="MX6" s="95" t="s">
        <v>3004</v>
      </c>
      <c r="MY6" s="102">
        <v>0</v>
      </c>
      <c r="MZ6" s="102">
        <v>0</v>
      </c>
      <c r="NA6" s="97"/>
      <c r="NB6" s="99"/>
      <c r="NC6" s="95" t="s">
        <v>3004</v>
      </c>
      <c r="ND6" s="102">
        <v>0</v>
      </c>
      <c r="NE6" s="102">
        <v>0</v>
      </c>
      <c r="NF6" s="97"/>
      <c r="NG6" s="99"/>
      <c r="NH6" s="95" t="s">
        <v>3004</v>
      </c>
      <c r="NI6" s="102">
        <v>0</v>
      </c>
      <c r="NJ6" s="102">
        <v>0</v>
      </c>
      <c r="NK6" s="97"/>
      <c r="NL6" s="99"/>
      <c r="NM6" s="95" t="s">
        <v>3004</v>
      </c>
      <c r="NN6" s="102">
        <v>0</v>
      </c>
      <c r="NO6" s="102">
        <v>0</v>
      </c>
      <c r="NP6" s="97"/>
      <c r="NQ6" s="99"/>
      <c r="NR6" s="95" t="s">
        <v>3004</v>
      </c>
      <c r="NS6" s="102">
        <v>0</v>
      </c>
      <c r="NT6" s="102">
        <v>0</v>
      </c>
      <c r="NU6" s="97"/>
      <c r="NV6" s="99"/>
      <c r="NW6" s="95" t="s">
        <v>3004</v>
      </c>
      <c r="NX6" s="102">
        <v>0</v>
      </c>
      <c r="NY6" s="102">
        <v>0</v>
      </c>
      <c r="NZ6" s="97"/>
      <c r="OA6" s="99"/>
      <c r="OB6" s="95" t="s">
        <v>3004</v>
      </c>
      <c r="OC6" s="102">
        <v>0</v>
      </c>
      <c r="OD6" s="102">
        <v>0</v>
      </c>
      <c r="OE6" s="97"/>
      <c r="OF6" s="99"/>
      <c r="OG6" s="95" t="s">
        <v>3004</v>
      </c>
      <c r="OH6" s="102">
        <v>0</v>
      </c>
      <c r="OI6" s="102">
        <v>0</v>
      </c>
      <c r="OJ6" s="97"/>
      <c r="OK6" s="99"/>
      <c r="OL6" s="95" t="s">
        <v>3004</v>
      </c>
      <c r="OM6" s="102">
        <v>0</v>
      </c>
      <c r="ON6" s="102">
        <v>0</v>
      </c>
      <c r="OO6" s="97"/>
      <c r="OP6" s="99"/>
      <c r="OQ6" s="95" t="s">
        <v>3004</v>
      </c>
      <c r="OR6" s="102">
        <v>0</v>
      </c>
      <c r="OS6" s="102">
        <v>0</v>
      </c>
      <c r="OT6" s="97"/>
      <c r="OU6" s="99"/>
      <c r="OV6" s="95" t="s">
        <v>3004</v>
      </c>
      <c r="OW6" s="102">
        <v>0</v>
      </c>
      <c r="OX6" s="102">
        <v>0</v>
      </c>
      <c r="OY6" s="97"/>
      <c r="OZ6" s="99"/>
      <c r="PA6" s="95" t="s">
        <v>3004</v>
      </c>
      <c r="PB6" s="102">
        <v>0</v>
      </c>
      <c r="PC6" s="102">
        <v>0</v>
      </c>
      <c r="PD6" s="97"/>
      <c r="PE6" s="99"/>
      <c r="PF6" s="95" t="s">
        <v>3004</v>
      </c>
      <c r="PG6" s="102">
        <v>0</v>
      </c>
      <c r="PH6" s="102">
        <v>0</v>
      </c>
      <c r="PI6" s="97"/>
      <c r="PJ6" s="99"/>
      <c r="PK6" s="95" t="s">
        <v>3004</v>
      </c>
      <c r="PL6" s="102">
        <v>0</v>
      </c>
      <c r="PM6" s="102">
        <v>0</v>
      </c>
      <c r="PN6" s="97"/>
      <c r="PO6" s="99"/>
      <c r="PP6" s="95" t="s">
        <v>3004</v>
      </c>
      <c r="PQ6" s="102">
        <v>0</v>
      </c>
      <c r="PR6" s="102">
        <v>0</v>
      </c>
      <c r="PS6" s="97"/>
      <c r="PT6" s="99"/>
      <c r="PU6" s="95" t="s">
        <v>3004</v>
      </c>
      <c r="PV6" s="102">
        <v>0</v>
      </c>
      <c r="PW6" s="102">
        <v>0</v>
      </c>
      <c r="PX6" s="97"/>
      <c r="PY6" s="99"/>
      <c r="PZ6" s="95" t="s">
        <v>3004</v>
      </c>
      <c r="QA6" s="102">
        <v>0</v>
      </c>
      <c r="QB6" s="102">
        <v>0</v>
      </c>
      <c r="QC6" s="97"/>
      <c r="QD6" s="99"/>
      <c r="QE6" s="95" t="s">
        <v>3004</v>
      </c>
      <c r="QF6" s="102">
        <v>0</v>
      </c>
      <c r="QG6" s="102">
        <v>0</v>
      </c>
      <c r="QH6" s="97"/>
      <c r="QI6" s="99"/>
      <c r="QJ6" s="95" t="s">
        <v>3004</v>
      </c>
      <c r="QK6" s="102">
        <v>0</v>
      </c>
      <c r="QL6" s="102">
        <v>0</v>
      </c>
      <c r="QM6" s="97"/>
      <c r="QN6" s="99"/>
      <c r="QO6" s="95" t="s">
        <v>3004</v>
      </c>
      <c r="QP6" s="102">
        <v>0</v>
      </c>
      <c r="QQ6" s="102">
        <v>0</v>
      </c>
      <c r="QR6" s="97"/>
      <c r="QS6" s="99"/>
      <c r="QT6" s="95" t="s">
        <v>3004</v>
      </c>
      <c r="QU6" s="102">
        <v>0</v>
      </c>
      <c r="QV6" s="102">
        <v>0</v>
      </c>
      <c r="QW6" s="97"/>
      <c r="QX6" s="99"/>
      <c r="QY6" s="95" t="s">
        <v>3004</v>
      </c>
      <c r="QZ6" s="102">
        <v>0</v>
      </c>
      <c r="RA6" s="102">
        <v>0</v>
      </c>
      <c r="RB6" s="97"/>
      <c r="RC6" s="99"/>
      <c r="RD6" s="95" t="s">
        <v>3004</v>
      </c>
      <c r="RE6" s="102">
        <v>0</v>
      </c>
      <c r="RF6" s="102">
        <v>0</v>
      </c>
      <c r="RG6" s="97"/>
      <c r="RH6" s="99"/>
      <c r="RI6" s="95" t="s">
        <v>3004</v>
      </c>
      <c r="RJ6" s="102">
        <v>0</v>
      </c>
      <c r="RK6" s="102">
        <v>0</v>
      </c>
      <c r="RL6" s="97"/>
      <c r="RM6" s="99"/>
      <c r="RN6" s="95" t="s">
        <v>3004</v>
      </c>
      <c r="RO6" s="102">
        <v>0</v>
      </c>
      <c r="RP6" s="102">
        <v>0</v>
      </c>
      <c r="RQ6" s="97"/>
      <c r="RR6" s="99"/>
      <c r="RS6" s="95" t="s">
        <v>3004</v>
      </c>
      <c r="RT6" s="102">
        <v>0</v>
      </c>
      <c r="RU6" s="102">
        <v>0</v>
      </c>
      <c r="RV6" s="97"/>
      <c r="RW6" s="99"/>
      <c r="RX6" s="95" t="s">
        <v>3004</v>
      </c>
      <c r="RY6" s="102">
        <v>0</v>
      </c>
      <c r="RZ6" s="102">
        <v>0</v>
      </c>
      <c r="SA6" s="97"/>
      <c r="SB6" s="99"/>
      <c r="SC6" s="95" t="s">
        <v>3004</v>
      </c>
      <c r="SD6" s="102">
        <v>0</v>
      </c>
      <c r="SE6" s="102">
        <v>0</v>
      </c>
      <c r="SF6" s="97"/>
      <c r="SG6" s="99"/>
      <c r="SH6" s="95" t="s">
        <v>3004</v>
      </c>
      <c r="SI6" s="102">
        <v>0</v>
      </c>
      <c r="SJ6" s="102">
        <v>0</v>
      </c>
      <c r="SK6" s="97"/>
      <c r="SL6" s="99"/>
      <c r="SM6" s="95" t="s">
        <v>3004</v>
      </c>
      <c r="SN6" s="102">
        <v>0</v>
      </c>
      <c r="SO6" s="102">
        <v>0</v>
      </c>
      <c r="SP6" s="97"/>
      <c r="SQ6" s="99"/>
      <c r="SR6" s="95" t="s">
        <v>3004</v>
      </c>
      <c r="SS6" s="102">
        <v>0</v>
      </c>
      <c r="ST6" s="102">
        <v>0</v>
      </c>
      <c r="SU6" s="97"/>
      <c r="SV6" s="99"/>
      <c r="SW6" s="95" t="s">
        <v>3004</v>
      </c>
      <c r="SX6" s="102">
        <v>0</v>
      </c>
      <c r="SY6" s="102">
        <v>0</v>
      </c>
      <c r="SZ6" s="97"/>
      <c r="TA6" s="99"/>
      <c r="TB6" s="95" t="s">
        <v>3004</v>
      </c>
      <c r="TC6" s="102">
        <v>0</v>
      </c>
      <c r="TD6" s="102">
        <v>0</v>
      </c>
      <c r="TE6" s="97"/>
      <c r="TF6" s="99"/>
      <c r="TG6" s="95" t="s">
        <v>3004</v>
      </c>
      <c r="TH6" s="102">
        <v>0</v>
      </c>
      <c r="TI6" s="102">
        <v>0</v>
      </c>
      <c r="TJ6" s="97"/>
      <c r="TK6" s="99"/>
      <c r="TL6" s="95" t="s">
        <v>3004</v>
      </c>
      <c r="TM6" s="102">
        <v>0</v>
      </c>
      <c r="TN6" s="102">
        <v>0</v>
      </c>
      <c r="TO6" s="97"/>
      <c r="TP6" s="99"/>
      <c r="TQ6" s="95" t="s">
        <v>3004</v>
      </c>
      <c r="TR6" s="102">
        <v>0</v>
      </c>
      <c r="TS6" s="102">
        <v>0</v>
      </c>
      <c r="TT6" s="97"/>
      <c r="TU6" s="99"/>
      <c r="TV6" s="95" t="s">
        <v>3004</v>
      </c>
      <c r="TW6" s="102">
        <v>0</v>
      </c>
      <c r="TX6" s="102">
        <v>0</v>
      </c>
      <c r="TY6" s="97"/>
      <c r="TZ6" s="99"/>
      <c r="UA6" s="95" t="s">
        <v>3004</v>
      </c>
      <c r="UB6" s="102">
        <v>0</v>
      </c>
      <c r="UC6" s="102">
        <v>0</v>
      </c>
      <c r="UD6" s="97"/>
      <c r="UE6" s="99"/>
      <c r="UF6" s="95" t="s">
        <v>3004</v>
      </c>
      <c r="UG6" s="102">
        <v>0</v>
      </c>
      <c r="UH6" s="102">
        <v>0</v>
      </c>
      <c r="UI6" s="97"/>
      <c r="UJ6" s="99"/>
      <c r="UK6" s="95" t="s">
        <v>3004</v>
      </c>
      <c r="UL6" s="102">
        <v>0</v>
      </c>
      <c r="UM6" s="102">
        <v>0</v>
      </c>
      <c r="UN6" s="97"/>
      <c r="UO6" s="99"/>
      <c r="UP6" s="95" t="s">
        <v>3004</v>
      </c>
      <c r="UQ6" s="102">
        <v>0</v>
      </c>
      <c r="UR6" s="102">
        <v>0</v>
      </c>
      <c r="US6" s="97"/>
      <c r="UT6" s="99"/>
      <c r="UU6" s="95" t="s">
        <v>3004</v>
      </c>
      <c r="UV6" s="102">
        <v>0</v>
      </c>
      <c r="UW6" s="102">
        <v>0</v>
      </c>
      <c r="UX6" s="97"/>
      <c r="UY6" s="99"/>
      <c r="UZ6" s="95" t="s">
        <v>3004</v>
      </c>
      <c r="VA6" s="102">
        <v>0</v>
      </c>
      <c r="VB6" s="102">
        <v>0</v>
      </c>
      <c r="VC6" s="97"/>
      <c r="VD6" s="99"/>
    </row>
    <row r="7" spans="2:576" s="94" customFormat="1" ht="14.25" customHeight="1">
      <c r="B7" s="62" t="s">
        <v>3005</v>
      </c>
      <c r="C7" s="114">
        <v>0.1</v>
      </c>
      <c r="D7" s="114">
        <v>0.1</v>
      </c>
      <c r="E7" s="93"/>
      <c r="G7" s="62" t="s">
        <v>3005</v>
      </c>
      <c r="H7" s="114">
        <v>0.05</v>
      </c>
      <c r="I7" s="114">
        <v>0.05</v>
      </c>
      <c r="J7" s="93"/>
      <c r="L7" s="62" t="s">
        <v>3005</v>
      </c>
      <c r="M7" s="114">
        <v>0</v>
      </c>
      <c r="N7" s="114">
        <v>0</v>
      </c>
      <c r="O7" s="93"/>
      <c r="Q7" s="62" t="s">
        <v>3005</v>
      </c>
      <c r="R7" s="114">
        <v>0</v>
      </c>
      <c r="S7" s="114">
        <v>0</v>
      </c>
      <c r="T7" s="93"/>
      <c r="V7" s="62" t="s">
        <v>3005</v>
      </c>
      <c r="W7" s="114">
        <v>0.1</v>
      </c>
      <c r="X7" s="114">
        <v>0.1</v>
      </c>
      <c r="Y7" s="93"/>
      <c r="AA7" s="62" t="s">
        <v>3005</v>
      </c>
      <c r="AB7" s="114">
        <v>0</v>
      </c>
      <c r="AC7" s="114">
        <v>0</v>
      </c>
      <c r="AD7" s="93"/>
      <c r="AF7" s="62" t="s">
        <v>3005</v>
      </c>
      <c r="AG7" s="101">
        <v>0</v>
      </c>
      <c r="AH7" s="101">
        <v>0</v>
      </c>
      <c r="AI7" s="93"/>
      <c r="AK7" s="62" t="s">
        <v>3005</v>
      </c>
      <c r="AL7" s="101">
        <v>0</v>
      </c>
      <c r="AM7" s="101">
        <v>0</v>
      </c>
      <c r="AN7" s="93"/>
      <c r="AP7" s="62" t="s">
        <v>3005</v>
      </c>
      <c r="AQ7" s="101">
        <v>0</v>
      </c>
      <c r="AR7" s="101">
        <v>0</v>
      </c>
      <c r="AS7" s="93"/>
      <c r="AU7" s="62" t="s">
        <v>3005</v>
      </c>
      <c r="AV7" s="101">
        <v>0</v>
      </c>
      <c r="AW7" s="101">
        <v>0</v>
      </c>
      <c r="AX7" s="93"/>
      <c r="AZ7" s="62" t="s">
        <v>3005</v>
      </c>
      <c r="BA7" s="101">
        <v>0</v>
      </c>
      <c r="BB7" s="101">
        <v>0</v>
      </c>
      <c r="BC7" s="93"/>
      <c r="BE7" s="62" t="s">
        <v>3005</v>
      </c>
      <c r="BF7" s="101">
        <v>0</v>
      </c>
      <c r="BG7" s="101">
        <v>0</v>
      </c>
      <c r="BH7" s="93"/>
      <c r="BJ7" s="62" t="s">
        <v>3005</v>
      </c>
      <c r="BK7" s="101">
        <v>0</v>
      </c>
      <c r="BL7" s="101">
        <v>0</v>
      </c>
      <c r="BM7" s="93"/>
      <c r="BO7" s="62" t="s">
        <v>3005</v>
      </c>
      <c r="BP7" s="101">
        <v>0</v>
      </c>
      <c r="BQ7" s="101">
        <v>0</v>
      </c>
      <c r="BR7" s="93"/>
      <c r="BT7" s="62" t="s">
        <v>3005</v>
      </c>
      <c r="BU7" s="101">
        <v>0</v>
      </c>
      <c r="BV7" s="101">
        <v>0</v>
      </c>
      <c r="BW7" s="93"/>
      <c r="BY7" s="95" t="s">
        <v>3005</v>
      </c>
      <c r="BZ7" s="102">
        <v>0</v>
      </c>
      <c r="CA7" s="102">
        <v>0</v>
      </c>
      <c r="CB7" s="97"/>
      <c r="CC7" s="99"/>
      <c r="CD7" s="95" t="s">
        <v>3005</v>
      </c>
      <c r="CE7" s="102">
        <v>0</v>
      </c>
      <c r="CF7" s="102">
        <v>0</v>
      </c>
      <c r="CG7" s="97"/>
      <c r="CH7" s="99"/>
      <c r="CI7" s="95" t="s">
        <v>3005</v>
      </c>
      <c r="CJ7" s="102">
        <v>0</v>
      </c>
      <c r="CK7" s="102">
        <v>0</v>
      </c>
      <c r="CL7" s="97"/>
      <c r="CM7" s="99"/>
      <c r="CN7" s="95" t="s">
        <v>3005</v>
      </c>
      <c r="CO7" s="102">
        <v>0</v>
      </c>
      <c r="CP7" s="102">
        <v>0</v>
      </c>
      <c r="CQ7" s="97"/>
      <c r="CR7" s="99"/>
      <c r="CS7" s="95" t="s">
        <v>3005</v>
      </c>
      <c r="CT7" s="102">
        <v>0</v>
      </c>
      <c r="CU7" s="102">
        <v>0</v>
      </c>
      <c r="CV7" s="97"/>
      <c r="CW7" s="99"/>
      <c r="CX7" s="95" t="s">
        <v>3005</v>
      </c>
      <c r="CY7" s="102">
        <v>0</v>
      </c>
      <c r="CZ7" s="102">
        <v>0</v>
      </c>
      <c r="DA7" s="97"/>
      <c r="DB7" s="99"/>
      <c r="DC7" s="95" t="s">
        <v>3005</v>
      </c>
      <c r="DD7" s="102">
        <v>0</v>
      </c>
      <c r="DE7" s="102">
        <v>0</v>
      </c>
      <c r="DF7" s="97"/>
      <c r="DG7" s="99"/>
      <c r="DH7" s="95" t="s">
        <v>3005</v>
      </c>
      <c r="DI7" s="102">
        <v>0</v>
      </c>
      <c r="DJ7" s="102">
        <v>0</v>
      </c>
      <c r="DK7" s="97"/>
      <c r="DL7" s="99"/>
      <c r="DM7" s="95" t="s">
        <v>3005</v>
      </c>
      <c r="DN7" s="102">
        <v>0</v>
      </c>
      <c r="DO7" s="102">
        <v>0</v>
      </c>
      <c r="DP7" s="97"/>
      <c r="DQ7" s="99"/>
      <c r="DR7" s="95" t="s">
        <v>3005</v>
      </c>
      <c r="DS7" s="102">
        <v>0</v>
      </c>
      <c r="DT7" s="102">
        <v>0</v>
      </c>
      <c r="DU7" s="97"/>
      <c r="DV7" s="99"/>
      <c r="DW7" s="95" t="s">
        <v>3005</v>
      </c>
      <c r="DX7" s="102">
        <v>0</v>
      </c>
      <c r="DY7" s="102">
        <v>0</v>
      </c>
      <c r="DZ7" s="97"/>
      <c r="EA7" s="99"/>
      <c r="EB7" s="95" t="s">
        <v>3005</v>
      </c>
      <c r="EC7" s="102">
        <v>0</v>
      </c>
      <c r="ED7" s="102">
        <v>0</v>
      </c>
      <c r="EE7" s="97"/>
      <c r="EF7" s="99"/>
      <c r="EG7" s="95" t="s">
        <v>3005</v>
      </c>
      <c r="EH7" s="102">
        <v>0</v>
      </c>
      <c r="EI7" s="102">
        <v>0</v>
      </c>
      <c r="EJ7" s="97"/>
      <c r="EK7" s="99"/>
      <c r="EL7" s="95" t="s">
        <v>3005</v>
      </c>
      <c r="EM7" s="102">
        <v>0</v>
      </c>
      <c r="EN7" s="102">
        <v>0</v>
      </c>
      <c r="EO7" s="97"/>
      <c r="EP7" s="99"/>
      <c r="EQ7" s="95" t="s">
        <v>3005</v>
      </c>
      <c r="ER7" s="102">
        <v>0</v>
      </c>
      <c r="ES7" s="102">
        <v>0</v>
      </c>
      <c r="ET7" s="97"/>
      <c r="EU7" s="99"/>
      <c r="EV7" s="95" t="s">
        <v>3005</v>
      </c>
      <c r="EW7" s="102">
        <v>0</v>
      </c>
      <c r="EX7" s="102">
        <v>0</v>
      </c>
      <c r="EY7" s="97"/>
      <c r="EZ7" s="99"/>
      <c r="FA7" s="95" t="s">
        <v>3005</v>
      </c>
      <c r="FB7" s="102">
        <v>0</v>
      </c>
      <c r="FC7" s="102">
        <v>0</v>
      </c>
      <c r="FD7" s="97"/>
      <c r="FE7" s="99"/>
      <c r="FF7" s="95" t="s">
        <v>3005</v>
      </c>
      <c r="FG7" s="102">
        <v>0</v>
      </c>
      <c r="FH7" s="102">
        <v>0</v>
      </c>
      <c r="FI7" s="97"/>
      <c r="FJ7" s="99"/>
      <c r="FK7" s="95" t="s">
        <v>3005</v>
      </c>
      <c r="FL7" s="102">
        <v>0</v>
      </c>
      <c r="FM7" s="102">
        <v>0</v>
      </c>
      <c r="FN7" s="97"/>
      <c r="FO7" s="99"/>
      <c r="FP7" s="95" t="s">
        <v>3005</v>
      </c>
      <c r="FQ7" s="102">
        <v>0</v>
      </c>
      <c r="FR7" s="102">
        <v>0</v>
      </c>
      <c r="FS7" s="97"/>
      <c r="FT7" s="99"/>
      <c r="FU7" s="95" t="s">
        <v>3005</v>
      </c>
      <c r="FV7" s="102">
        <v>0</v>
      </c>
      <c r="FW7" s="102">
        <v>0</v>
      </c>
      <c r="FX7" s="97"/>
      <c r="FY7" s="99"/>
      <c r="FZ7" s="95" t="s">
        <v>3005</v>
      </c>
      <c r="GA7" s="102">
        <v>0</v>
      </c>
      <c r="GB7" s="102">
        <v>0</v>
      </c>
      <c r="GC7" s="97"/>
      <c r="GD7" s="99"/>
      <c r="GE7" s="95" t="s">
        <v>3005</v>
      </c>
      <c r="GF7" s="102">
        <v>0</v>
      </c>
      <c r="GG7" s="102">
        <v>0</v>
      </c>
      <c r="GH7" s="97"/>
      <c r="GI7" s="99"/>
      <c r="GJ7" s="95" t="s">
        <v>3005</v>
      </c>
      <c r="GK7" s="102">
        <v>0</v>
      </c>
      <c r="GL7" s="102">
        <v>0</v>
      </c>
      <c r="GM7" s="97"/>
      <c r="GN7" s="99"/>
      <c r="GO7" s="95" t="s">
        <v>3005</v>
      </c>
      <c r="GP7" s="102">
        <v>0</v>
      </c>
      <c r="GQ7" s="102">
        <v>0</v>
      </c>
      <c r="GR7" s="97"/>
      <c r="GS7" s="99"/>
      <c r="GT7" s="95" t="s">
        <v>3005</v>
      </c>
      <c r="GU7" s="102">
        <v>0</v>
      </c>
      <c r="GV7" s="102">
        <v>0</v>
      </c>
      <c r="GW7" s="97"/>
      <c r="GX7" s="99"/>
      <c r="GY7" s="95" t="s">
        <v>3005</v>
      </c>
      <c r="GZ7" s="102">
        <v>0</v>
      </c>
      <c r="HA7" s="102">
        <v>0</v>
      </c>
      <c r="HB7" s="97"/>
      <c r="HC7" s="99"/>
      <c r="HD7" s="95" t="s">
        <v>3005</v>
      </c>
      <c r="HE7" s="102">
        <v>0</v>
      </c>
      <c r="HF7" s="102">
        <v>0</v>
      </c>
      <c r="HG7" s="97"/>
      <c r="HH7" s="99"/>
      <c r="HI7" s="95" t="s">
        <v>3005</v>
      </c>
      <c r="HJ7" s="102">
        <v>0</v>
      </c>
      <c r="HK7" s="102">
        <v>0</v>
      </c>
      <c r="HL7" s="97"/>
      <c r="HM7" s="99"/>
      <c r="HN7" s="95" t="s">
        <v>3005</v>
      </c>
      <c r="HO7" s="102">
        <v>0</v>
      </c>
      <c r="HP7" s="102">
        <v>0</v>
      </c>
      <c r="HQ7" s="97"/>
      <c r="HR7" s="99"/>
      <c r="HS7" s="95" t="s">
        <v>3005</v>
      </c>
      <c r="HT7" s="102">
        <v>0</v>
      </c>
      <c r="HU7" s="102">
        <v>0</v>
      </c>
      <c r="HV7" s="97"/>
      <c r="HW7" s="99"/>
      <c r="HX7" s="95" t="s">
        <v>3005</v>
      </c>
      <c r="HY7" s="102">
        <v>0</v>
      </c>
      <c r="HZ7" s="102">
        <v>0</v>
      </c>
      <c r="IA7" s="97"/>
      <c r="IB7" s="99"/>
      <c r="IC7" s="95" t="s">
        <v>3005</v>
      </c>
      <c r="ID7" s="102">
        <v>0</v>
      </c>
      <c r="IE7" s="102">
        <v>0</v>
      </c>
      <c r="IF7" s="97"/>
      <c r="IG7" s="99"/>
      <c r="IH7" s="95" t="s">
        <v>3005</v>
      </c>
      <c r="II7" s="102">
        <v>0</v>
      </c>
      <c r="IJ7" s="102">
        <v>0</v>
      </c>
      <c r="IK7" s="97"/>
      <c r="IL7" s="99"/>
      <c r="IM7" s="95" t="s">
        <v>3005</v>
      </c>
      <c r="IN7" s="102">
        <v>0</v>
      </c>
      <c r="IO7" s="102">
        <v>0</v>
      </c>
      <c r="IP7" s="97"/>
      <c r="IQ7" s="99"/>
      <c r="IR7" s="95" t="s">
        <v>3005</v>
      </c>
      <c r="IS7" s="102">
        <v>0</v>
      </c>
      <c r="IT7" s="102">
        <v>0</v>
      </c>
      <c r="IU7" s="97"/>
      <c r="IV7" s="99"/>
      <c r="IW7" s="95" t="s">
        <v>3005</v>
      </c>
      <c r="IX7" s="102">
        <v>0</v>
      </c>
      <c r="IY7" s="102">
        <v>0</v>
      </c>
      <c r="IZ7" s="97"/>
      <c r="JA7" s="99"/>
      <c r="JB7" s="95" t="s">
        <v>3005</v>
      </c>
      <c r="JC7" s="102">
        <v>0</v>
      </c>
      <c r="JD7" s="102">
        <v>0</v>
      </c>
      <c r="JE7" s="97"/>
      <c r="JF7" s="99"/>
      <c r="JG7" s="95" t="s">
        <v>3005</v>
      </c>
      <c r="JH7" s="102">
        <v>0</v>
      </c>
      <c r="JI7" s="102">
        <v>0</v>
      </c>
      <c r="JJ7" s="97"/>
      <c r="JK7" s="99"/>
      <c r="JL7" s="95" t="s">
        <v>3005</v>
      </c>
      <c r="JM7" s="102">
        <v>0</v>
      </c>
      <c r="JN7" s="102">
        <v>0</v>
      </c>
      <c r="JO7" s="97"/>
      <c r="JP7" s="99"/>
      <c r="JQ7" s="95" t="s">
        <v>3005</v>
      </c>
      <c r="JR7" s="102">
        <v>0</v>
      </c>
      <c r="JS7" s="102">
        <v>0</v>
      </c>
      <c r="JT7" s="97"/>
      <c r="JU7" s="99"/>
      <c r="JV7" s="95" t="s">
        <v>3005</v>
      </c>
      <c r="JW7" s="102">
        <v>0</v>
      </c>
      <c r="JX7" s="102">
        <v>0</v>
      </c>
      <c r="JY7" s="97"/>
      <c r="JZ7" s="99"/>
      <c r="KA7" s="95" t="s">
        <v>3005</v>
      </c>
      <c r="KB7" s="102">
        <v>0</v>
      </c>
      <c r="KC7" s="102">
        <v>0</v>
      </c>
      <c r="KD7" s="97"/>
      <c r="KE7" s="99"/>
      <c r="KF7" s="95" t="s">
        <v>3005</v>
      </c>
      <c r="KG7" s="102">
        <v>0</v>
      </c>
      <c r="KH7" s="102">
        <v>0</v>
      </c>
      <c r="KI7" s="97"/>
      <c r="KJ7" s="99"/>
      <c r="KK7" s="95" t="s">
        <v>3005</v>
      </c>
      <c r="KL7" s="102">
        <v>0</v>
      </c>
      <c r="KM7" s="102">
        <v>0</v>
      </c>
      <c r="KN7" s="97"/>
      <c r="KO7" s="99"/>
      <c r="KP7" s="95" t="s">
        <v>3005</v>
      </c>
      <c r="KQ7" s="102">
        <v>0</v>
      </c>
      <c r="KR7" s="102">
        <v>0</v>
      </c>
      <c r="KS7" s="97"/>
      <c r="KT7" s="99"/>
      <c r="KU7" s="95" t="s">
        <v>3005</v>
      </c>
      <c r="KV7" s="102">
        <v>0</v>
      </c>
      <c r="KW7" s="102">
        <v>0</v>
      </c>
      <c r="KX7" s="97"/>
      <c r="KY7" s="99"/>
      <c r="KZ7" s="95" t="s">
        <v>3005</v>
      </c>
      <c r="LA7" s="102">
        <v>0</v>
      </c>
      <c r="LB7" s="102">
        <v>0</v>
      </c>
      <c r="LC7" s="97"/>
      <c r="LD7" s="99"/>
      <c r="LE7" s="95" t="s">
        <v>3005</v>
      </c>
      <c r="LF7" s="102">
        <v>0</v>
      </c>
      <c r="LG7" s="102">
        <v>0</v>
      </c>
      <c r="LH7" s="97"/>
      <c r="LI7" s="99"/>
      <c r="LJ7" s="95" t="s">
        <v>3005</v>
      </c>
      <c r="LK7" s="102">
        <v>0</v>
      </c>
      <c r="LL7" s="102">
        <v>0</v>
      </c>
      <c r="LM7" s="97"/>
      <c r="LN7" s="99"/>
      <c r="LO7" s="95" t="s">
        <v>3005</v>
      </c>
      <c r="LP7" s="102">
        <v>0</v>
      </c>
      <c r="LQ7" s="102">
        <v>0</v>
      </c>
      <c r="LR7" s="97"/>
      <c r="LS7" s="99"/>
      <c r="LT7" s="95" t="s">
        <v>3005</v>
      </c>
      <c r="LU7" s="102">
        <v>0</v>
      </c>
      <c r="LV7" s="102">
        <v>0</v>
      </c>
      <c r="LW7" s="97"/>
      <c r="LX7" s="99"/>
      <c r="LY7" s="95" t="s">
        <v>3005</v>
      </c>
      <c r="LZ7" s="102">
        <v>0</v>
      </c>
      <c r="MA7" s="102">
        <v>0</v>
      </c>
      <c r="MB7" s="97"/>
      <c r="MC7" s="99"/>
      <c r="MD7" s="95" t="s">
        <v>3005</v>
      </c>
      <c r="ME7" s="102">
        <v>0</v>
      </c>
      <c r="MF7" s="102">
        <v>0</v>
      </c>
      <c r="MG7" s="97"/>
      <c r="MH7" s="99"/>
      <c r="MI7" s="95" t="s">
        <v>3005</v>
      </c>
      <c r="MJ7" s="102">
        <v>0</v>
      </c>
      <c r="MK7" s="102">
        <v>0</v>
      </c>
      <c r="ML7" s="97"/>
      <c r="MM7" s="99"/>
      <c r="MN7" s="95" t="s">
        <v>3005</v>
      </c>
      <c r="MO7" s="102">
        <v>0</v>
      </c>
      <c r="MP7" s="102">
        <v>0</v>
      </c>
      <c r="MQ7" s="97"/>
      <c r="MR7" s="99"/>
      <c r="MS7" s="95" t="s">
        <v>3005</v>
      </c>
      <c r="MT7" s="102">
        <v>0</v>
      </c>
      <c r="MU7" s="102">
        <v>0</v>
      </c>
      <c r="MV7" s="97"/>
      <c r="MW7" s="99"/>
      <c r="MX7" s="95" t="s">
        <v>3005</v>
      </c>
      <c r="MY7" s="102">
        <v>0</v>
      </c>
      <c r="MZ7" s="102">
        <v>0</v>
      </c>
      <c r="NA7" s="97"/>
      <c r="NB7" s="99"/>
      <c r="NC7" s="95" t="s">
        <v>3005</v>
      </c>
      <c r="ND7" s="102">
        <v>0</v>
      </c>
      <c r="NE7" s="102">
        <v>0</v>
      </c>
      <c r="NF7" s="97"/>
      <c r="NG7" s="99"/>
      <c r="NH7" s="95" t="s">
        <v>3005</v>
      </c>
      <c r="NI7" s="102">
        <v>0</v>
      </c>
      <c r="NJ7" s="102">
        <v>0</v>
      </c>
      <c r="NK7" s="97"/>
      <c r="NL7" s="99"/>
      <c r="NM7" s="95" t="s">
        <v>3005</v>
      </c>
      <c r="NN7" s="102">
        <v>0</v>
      </c>
      <c r="NO7" s="102">
        <v>0</v>
      </c>
      <c r="NP7" s="97"/>
      <c r="NQ7" s="99"/>
      <c r="NR7" s="95" t="s">
        <v>3005</v>
      </c>
      <c r="NS7" s="102">
        <v>0</v>
      </c>
      <c r="NT7" s="102">
        <v>0</v>
      </c>
      <c r="NU7" s="97"/>
      <c r="NV7" s="99"/>
      <c r="NW7" s="95" t="s">
        <v>3005</v>
      </c>
      <c r="NX7" s="102">
        <v>0</v>
      </c>
      <c r="NY7" s="102">
        <v>0</v>
      </c>
      <c r="NZ7" s="97"/>
      <c r="OA7" s="99"/>
      <c r="OB7" s="95" t="s">
        <v>3005</v>
      </c>
      <c r="OC7" s="102">
        <v>0</v>
      </c>
      <c r="OD7" s="102">
        <v>0</v>
      </c>
      <c r="OE7" s="97"/>
      <c r="OF7" s="99"/>
      <c r="OG7" s="95" t="s">
        <v>3005</v>
      </c>
      <c r="OH7" s="102">
        <v>0</v>
      </c>
      <c r="OI7" s="102">
        <v>0</v>
      </c>
      <c r="OJ7" s="97"/>
      <c r="OK7" s="99"/>
      <c r="OL7" s="95" t="s">
        <v>3005</v>
      </c>
      <c r="OM7" s="102">
        <v>0</v>
      </c>
      <c r="ON7" s="102">
        <v>0</v>
      </c>
      <c r="OO7" s="97"/>
      <c r="OP7" s="99"/>
      <c r="OQ7" s="95" t="s">
        <v>3005</v>
      </c>
      <c r="OR7" s="102">
        <v>0</v>
      </c>
      <c r="OS7" s="102">
        <v>0</v>
      </c>
      <c r="OT7" s="97"/>
      <c r="OU7" s="99"/>
      <c r="OV7" s="95" t="s">
        <v>3005</v>
      </c>
      <c r="OW7" s="102">
        <v>0</v>
      </c>
      <c r="OX7" s="102">
        <v>0</v>
      </c>
      <c r="OY7" s="97"/>
      <c r="OZ7" s="99"/>
      <c r="PA7" s="95" t="s">
        <v>3005</v>
      </c>
      <c r="PB7" s="102">
        <v>0</v>
      </c>
      <c r="PC7" s="102">
        <v>0</v>
      </c>
      <c r="PD7" s="97"/>
      <c r="PE7" s="99"/>
      <c r="PF7" s="95" t="s">
        <v>3005</v>
      </c>
      <c r="PG7" s="102">
        <v>0</v>
      </c>
      <c r="PH7" s="102">
        <v>0</v>
      </c>
      <c r="PI7" s="97"/>
      <c r="PJ7" s="99"/>
      <c r="PK7" s="95" t="s">
        <v>3005</v>
      </c>
      <c r="PL7" s="102">
        <v>0</v>
      </c>
      <c r="PM7" s="102">
        <v>0</v>
      </c>
      <c r="PN7" s="97"/>
      <c r="PO7" s="99"/>
      <c r="PP7" s="95" t="s">
        <v>3005</v>
      </c>
      <c r="PQ7" s="102">
        <v>0</v>
      </c>
      <c r="PR7" s="102">
        <v>0</v>
      </c>
      <c r="PS7" s="97"/>
      <c r="PT7" s="99"/>
      <c r="PU7" s="95" t="s">
        <v>3005</v>
      </c>
      <c r="PV7" s="102">
        <v>0</v>
      </c>
      <c r="PW7" s="102">
        <v>0</v>
      </c>
      <c r="PX7" s="97"/>
      <c r="PY7" s="99"/>
      <c r="PZ7" s="95" t="s">
        <v>3005</v>
      </c>
      <c r="QA7" s="102">
        <v>0</v>
      </c>
      <c r="QB7" s="102">
        <v>0</v>
      </c>
      <c r="QC7" s="97"/>
      <c r="QD7" s="99"/>
      <c r="QE7" s="95" t="s">
        <v>3005</v>
      </c>
      <c r="QF7" s="102">
        <v>0</v>
      </c>
      <c r="QG7" s="102">
        <v>0</v>
      </c>
      <c r="QH7" s="97"/>
      <c r="QI7" s="99"/>
      <c r="QJ7" s="95" t="s">
        <v>3005</v>
      </c>
      <c r="QK7" s="102">
        <v>0</v>
      </c>
      <c r="QL7" s="102">
        <v>0</v>
      </c>
      <c r="QM7" s="97"/>
      <c r="QN7" s="99"/>
      <c r="QO7" s="95" t="s">
        <v>3005</v>
      </c>
      <c r="QP7" s="102">
        <v>0</v>
      </c>
      <c r="QQ7" s="102">
        <v>0</v>
      </c>
      <c r="QR7" s="97"/>
      <c r="QS7" s="99"/>
      <c r="QT7" s="95" t="s">
        <v>3005</v>
      </c>
      <c r="QU7" s="102">
        <v>0</v>
      </c>
      <c r="QV7" s="102">
        <v>0</v>
      </c>
      <c r="QW7" s="97"/>
      <c r="QX7" s="99"/>
      <c r="QY7" s="95" t="s">
        <v>3005</v>
      </c>
      <c r="QZ7" s="102">
        <v>0</v>
      </c>
      <c r="RA7" s="102">
        <v>0</v>
      </c>
      <c r="RB7" s="97"/>
      <c r="RC7" s="99"/>
      <c r="RD7" s="95" t="s">
        <v>3005</v>
      </c>
      <c r="RE7" s="102">
        <v>0</v>
      </c>
      <c r="RF7" s="102">
        <v>0</v>
      </c>
      <c r="RG7" s="97"/>
      <c r="RH7" s="99"/>
      <c r="RI7" s="95" t="s">
        <v>3005</v>
      </c>
      <c r="RJ7" s="102">
        <v>0</v>
      </c>
      <c r="RK7" s="102">
        <v>0</v>
      </c>
      <c r="RL7" s="97"/>
      <c r="RM7" s="99"/>
      <c r="RN7" s="95" t="s">
        <v>3005</v>
      </c>
      <c r="RO7" s="102">
        <v>0</v>
      </c>
      <c r="RP7" s="102">
        <v>0</v>
      </c>
      <c r="RQ7" s="97"/>
      <c r="RR7" s="99"/>
      <c r="RS7" s="95" t="s">
        <v>3005</v>
      </c>
      <c r="RT7" s="102">
        <v>0</v>
      </c>
      <c r="RU7" s="102">
        <v>0</v>
      </c>
      <c r="RV7" s="97"/>
      <c r="RW7" s="99"/>
      <c r="RX7" s="95" t="s">
        <v>3005</v>
      </c>
      <c r="RY7" s="102">
        <v>0</v>
      </c>
      <c r="RZ7" s="102">
        <v>0</v>
      </c>
      <c r="SA7" s="97"/>
      <c r="SB7" s="99"/>
      <c r="SC7" s="95" t="s">
        <v>3005</v>
      </c>
      <c r="SD7" s="102">
        <v>0</v>
      </c>
      <c r="SE7" s="102">
        <v>0</v>
      </c>
      <c r="SF7" s="97"/>
      <c r="SG7" s="99"/>
      <c r="SH7" s="95" t="s">
        <v>3005</v>
      </c>
      <c r="SI7" s="102">
        <v>0</v>
      </c>
      <c r="SJ7" s="102">
        <v>0</v>
      </c>
      <c r="SK7" s="97"/>
      <c r="SL7" s="99"/>
      <c r="SM7" s="95" t="s">
        <v>3005</v>
      </c>
      <c r="SN7" s="102">
        <v>0</v>
      </c>
      <c r="SO7" s="102">
        <v>0</v>
      </c>
      <c r="SP7" s="97"/>
      <c r="SQ7" s="99"/>
      <c r="SR7" s="95" t="s">
        <v>3005</v>
      </c>
      <c r="SS7" s="102">
        <v>0</v>
      </c>
      <c r="ST7" s="102">
        <v>0</v>
      </c>
      <c r="SU7" s="97"/>
      <c r="SV7" s="99"/>
      <c r="SW7" s="95" t="s">
        <v>3005</v>
      </c>
      <c r="SX7" s="102">
        <v>0</v>
      </c>
      <c r="SY7" s="102">
        <v>0</v>
      </c>
      <c r="SZ7" s="97"/>
      <c r="TA7" s="99"/>
      <c r="TB7" s="95" t="s">
        <v>3005</v>
      </c>
      <c r="TC7" s="102">
        <v>0</v>
      </c>
      <c r="TD7" s="102">
        <v>0</v>
      </c>
      <c r="TE7" s="97"/>
      <c r="TF7" s="99"/>
      <c r="TG7" s="95" t="s">
        <v>3005</v>
      </c>
      <c r="TH7" s="102">
        <v>0</v>
      </c>
      <c r="TI7" s="102">
        <v>0</v>
      </c>
      <c r="TJ7" s="97"/>
      <c r="TK7" s="99"/>
      <c r="TL7" s="95" t="s">
        <v>3005</v>
      </c>
      <c r="TM7" s="102">
        <v>0</v>
      </c>
      <c r="TN7" s="102">
        <v>0</v>
      </c>
      <c r="TO7" s="97"/>
      <c r="TP7" s="99"/>
      <c r="TQ7" s="95" t="s">
        <v>3005</v>
      </c>
      <c r="TR7" s="102">
        <v>0</v>
      </c>
      <c r="TS7" s="102">
        <v>0</v>
      </c>
      <c r="TT7" s="97"/>
      <c r="TU7" s="99"/>
      <c r="TV7" s="95" t="s">
        <v>3005</v>
      </c>
      <c r="TW7" s="102">
        <v>0</v>
      </c>
      <c r="TX7" s="102">
        <v>0</v>
      </c>
      <c r="TY7" s="97"/>
      <c r="TZ7" s="99"/>
      <c r="UA7" s="95" t="s">
        <v>3005</v>
      </c>
      <c r="UB7" s="102">
        <v>0</v>
      </c>
      <c r="UC7" s="102">
        <v>0</v>
      </c>
      <c r="UD7" s="97"/>
      <c r="UE7" s="99"/>
      <c r="UF7" s="95" t="s">
        <v>3005</v>
      </c>
      <c r="UG7" s="102">
        <v>0</v>
      </c>
      <c r="UH7" s="102">
        <v>0</v>
      </c>
      <c r="UI7" s="97"/>
      <c r="UJ7" s="99"/>
      <c r="UK7" s="95" t="s">
        <v>3005</v>
      </c>
      <c r="UL7" s="102">
        <v>0</v>
      </c>
      <c r="UM7" s="102">
        <v>0</v>
      </c>
      <c r="UN7" s="97"/>
      <c r="UO7" s="99"/>
      <c r="UP7" s="95" t="s">
        <v>3005</v>
      </c>
      <c r="UQ7" s="102">
        <v>0</v>
      </c>
      <c r="UR7" s="102">
        <v>0</v>
      </c>
      <c r="US7" s="97"/>
      <c r="UT7" s="99"/>
      <c r="UU7" s="95" t="s">
        <v>3005</v>
      </c>
      <c r="UV7" s="102">
        <v>0</v>
      </c>
      <c r="UW7" s="102">
        <v>0</v>
      </c>
      <c r="UX7" s="97"/>
      <c r="UY7" s="99"/>
      <c r="UZ7" s="95" t="s">
        <v>3005</v>
      </c>
      <c r="VA7" s="102">
        <v>0</v>
      </c>
      <c r="VB7" s="102">
        <v>0</v>
      </c>
      <c r="VC7" s="97"/>
      <c r="VD7" s="99"/>
    </row>
    <row r="8" spans="2:576" s="94" customFormat="1" ht="14.25" customHeight="1">
      <c r="B8" s="62" t="s">
        <v>3006</v>
      </c>
      <c r="C8" s="114">
        <v>0</v>
      </c>
      <c r="D8" s="114">
        <v>0</v>
      </c>
      <c r="E8" s="93"/>
      <c r="G8" s="62" t="s">
        <v>3006</v>
      </c>
      <c r="H8" s="114">
        <v>0</v>
      </c>
      <c r="I8" s="114">
        <v>0</v>
      </c>
      <c r="J8" s="93"/>
      <c r="L8" s="62" t="s">
        <v>3006</v>
      </c>
      <c r="M8" s="114">
        <v>0</v>
      </c>
      <c r="N8" s="114">
        <v>0</v>
      </c>
      <c r="O8" s="93"/>
      <c r="Q8" s="62" t="s">
        <v>3006</v>
      </c>
      <c r="R8" s="114">
        <v>0</v>
      </c>
      <c r="S8" s="114">
        <v>0</v>
      </c>
      <c r="T8" s="93"/>
      <c r="V8" s="62" t="s">
        <v>3006</v>
      </c>
      <c r="W8" s="114">
        <v>0</v>
      </c>
      <c r="X8" s="114">
        <v>0</v>
      </c>
      <c r="Y8" s="93"/>
      <c r="AA8" s="62" t="s">
        <v>3006</v>
      </c>
      <c r="AB8" s="114">
        <v>0</v>
      </c>
      <c r="AC8" s="114">
        <v>0</v>
      </c>
      <c r="AD8" s="93"/>
      <c r="AF8" s="62" t="s">
        <v>3006</v>
      </c>
      <c r="AG8" s="101">
        <v>0</v>
      </c>
      <c r="AH8" s="101">
        <v>0</v>
      </c>
      <c r="AI8" s="93"/>
      <c r="AK8" s="62" t="s">
        <v>3006</v>
      </c>
      <c r="AL8" s="101">
        <v>0</v>
      </c>
      <c r="AM8" s="101">
        <v>0</v>
      </c>
      <c r="AN8" s="93"/>
      <c r="AP8" s="62" t="s">
        <v>3006</v>
      </c>
      <c r="AQ8" s="101">
        <v>0</v>
      </c>
      <c r="AR8" s="101">
        <v>0</v>
      </c>
      <c r="AS8" s="93"/>
      <c r="AU8" s="62" t="s">
        <v>3006</v>
      </c>
      <c r="AV8" s="101">
        <v>0</v>
      </c>
      <c r="AW8" s="101">
        <v>0</v>
      </c>
      <c r="AX8" s="93"/>
      <c r="AZ8" s="62" t="s">
        <v>3006</v>
      </c>
      <c r="BA8" s="101">
        <v>0</v>
      </c>
      <c r="BB8" s="101">
        <v>0</v>
      </c>
      <c r="BC8" s="93"/>
      <c r="BE8" s="62" t="s">
        <v>3006</v>
      </c>
      <c r="BF8" s="101">
        <v>0</v>
      </c>
      <c r="BG8" s="101">
        <v>0</v>
      </c>
      <c r="BH8" s="93"/>
      <c r="BJ8" s="62" t="s">
        <v>3006</v>
      </c>
      <c r="BK8" s="101">
        <v>0</v>
      </c>
      <c r="BL8" s="101">
        <v>0</v>
      </c>
      <c r="BM8" s="93"/>
      <c r="BO8" s="62" t="s">
        <v>3006</v>
      </c>
      <c r="BP8" s="101">
        <v>0</v>
      </c>
      <c r="BQ8" s="101">
        <v>0</v>
      </c>
      <c r="BR8" s="93"/>
      <c r="BT8" s="62" t="s">
        <v>3006</v>
      </c>
      <c r="BU8" s="101">
        <v>0</v>
      </c>
      <c r="BV8" s="101">
        <v>0</v>
      </c>
      <c r="BW8" s="93"/>
      <c r="BY8" s="95" t="s">
        <v>3006</v>
      </c>
      <c r="BZ8" s="102">
        <v>0</v>
      </c>
      <c r="CA8" s="102">
        <v>0</v>
      </c>
      <c r="CB8" s="97"/>
      <c r="CC8" s="99"/>
      <c r="CD8" s="95" t="s">
        <v>3006</v>
      </c>
      <c r="CE8" s="102">
        <v>0</v>
      </c>
      <c r="CF8" s="102">
        <v>0</v>
      </c>
      <c r="CG8" s="97"/>
      <c r="CH8" s="99"/>
      <c r="CI8" s="95" t="s">
        <v>3006</v>
      </c>
      <c r="CJ8" s="102">
        <v>0</v>
      </c>
      <c r="CK8" s="102">
        <v>0</v>
      </c>
      <c r="CL8" s="97"/>
      <c r="CM8" s="99"/>
      <c r="CN8" s="95" t="s">
        <v>3006</v>
      </c>
      <c r="CO8" s="102">
        <v>0</v>
      </c>
      <c r="CP8" s="102">
        <v>0</v>
      </c>
      <c r="CQ8" s="97"/>
      <c r="CR8" s="99"/>
      <c r="CS8" s="95" t="s">
        <v>3006</v>
      </c>
      <c r="CT8" s="102">
        <v>0</v>
      </c>
      <c r="CU8" s="102">
        <v>0</v>
      </c>
      <c r="CV8" s="97"/>
      <c r="CW8" s="99"/>
      <c r="CX8" s="95" t="s">
        <v>3006</v>
      </c>
      <c r="CY8" s="102">
        <v>0</v>
      </c>
      <c r="CZ8" s="102">
        <v>0</v>
      </c>
      <c r="DA8" s="97"/>
      <c r="DB8" s="99"/>
      <c r="DC8" s="95" t="s">
        <v>3006</v>
      </c>
      <c r="DD8" s="102">
        <v>0</v>
      </c>
      <c r="DE8" s="102">
        <v>0</v>
      </c>
      <c r="DF8" s="97"/>
      <c r="DG8" s="99"/>
      <c r="DH8" s="95" t="s">
        <v>3006</v>
      </c>
      <c r="DI8" s="102">
        <v>0</v>
      </c>
      <c r="DJ8" s="102">
        <v>0</v>
      </c>
      <c r="DK8" s="97"/>
      <c r="DL8" s="99"/>
      <c r="DM8" s="95" t="s">
        <v>3006</v>
      </c>
      <c r="DN8" s="102">
        <v>0</v>
      </c>
      <c r="DO8" s="102">
        <v>0</v>
      </c>
      <c r="DP8" s="97"/>
      <c r="DQ8" s="99"/>
      <c r="DR8" s="95" t="s">
        <v>3006</v>
      </c>
      <c r="DS8" s="102">
        <v>0</v>
      </c>
      <c r="DT8" s="102">
        <v>0</v>
      </c>
      <c r="DU8" s="97"/>
      <c r="DV8" s="99"/>
      <c r="DW8" s="95" t="s">
        <v>3006</v>
      </c>
      <c r="DX8" s="102">
        <v>0</v>
      </c>
      <c r="DY8" s="102">
        <v>0</v>
      </c>
      <c r="DZ8" s="97"/>
      <c r="EA8" s="99"/>
      <c r="EB8" s="95" t="s">
        <v>3006</v>
      </c>
      <c r="EC8" s="102">
        <v>0</v>
      </c>
      <c r="ED8" s="102">
        <v>0</v>
      </c>
      <c r="EE8" s="97"/>
      <c r="EF8" s="99"/>
      <c r="EG8" s="95" t="s">
        <v>3006</v>
      </c>
      <c r="EH8" s="102">
        <v>0</v>
      </c>
      <c r="EI8" s="102">
        <v>0</v>
      </c>
      <c r="EJ8" s="97"/>
      <c r="EK8" s="99"/>
      <c r="EL8" s="95" t="s">
        <v>3006</v>
      </c>
      <c r="EM8" s="102">
        <v>0</v>
      </c>
      <c r="EN8" s="102">
        <v>0</v>
      </c>
      <c r="EO8" s="97"/>
      <c r="EP8" s="99"/>
      <c r="EQ8" s="95" t="s">
        <v>3006</v>
      </c>
      <c r="ER8" s="102">
        <v>0</v>
      </c>
      <c r="ES8" s="102">
        <v>0</v>
      </c>
      <c r="ET8" s="97"/>
      <c r="EU8" s="99"/>
      <c r="EV8" s="95" t="s">
        <v>3006</v>
      </c>
      <c r="EW8" s="102">
        <v>0</v>
      </c>
      <c r="EX8" s="102">
        <v>0</v>
      </c>
      <c r="EY8" s="97"/>
      <c r="EZ8" s="99"/>
      <c r="FA8" s="95" t="s">
        <v>3006</v>
      </c>
      <c r="FB8" s="102">
        <v>0</v>
      </c>
      <c r="FC8" s="102">
        <v>0</v>
      </c>
      <c r="FD8" s="97"/>
      <c r="FE8" s="99"/>
      <c r="FF8" s="95" t="s">
        <v>3006</v>
      </c>
      <c r="FG8" s="102">
        <v>0</v>
      </c>
      <c r="FH8" s="102">
        <v>0</v>
      </c>
      <c r="FI8" s="97"/>
      <c r="FJ8" s="99"/>
      <c r="FK8" s="95" t="s">
        <v>3006</v>
      </c>
      <c r="FL8" s="102">
        <v>0</v>
      </c>
      <c r="FM8" s="102">
        <v>0</v>
      </c>
      <c r="FN8" s="97"/>
      <c r="FO8" s="99"/>
      <c r="FP8" s="95" t="s">
        <v>3006</v>
      </c>
      <c r="FQ8" s="102">
        <v>0</v>
      </c>
      <c r="FR8" s="102">
        <v>0</v>
      </c>
      <c r="FS8" s="97"/>
      <c r="FT8" s="99"/>
      <c r="FU8" s="95" t="s">
        <v>3006</v>
      </c>
      <c r="FV8" s="102">
        <v>0</v>
      </c>
      <c r="FW8" s="102">
        <v>0</v>
      </c>
      <c r="FX8" s="97"/>
      <c r="FY8" s="99"/>
      <c r="FZ8" s="95" t="s">
        <v>3006</v>
      </c>
      <c r="GA8" s="102">
        <v>0</v>
      </c>
      <c r="GB8" s="102">
        <v>0</v>
      </c>
      <c r="GC8" s="97"/>
      <c r="GD8" s="99"/>
      <c r="GE8" s="95" t="s">
        <v>3006</v>
      </c>
      <c r="GF8" s="102">
        <v>0</v>
      </c>
      <c r="GG8" s="102">
        <v>0</v>
      </c>
      <c r="GH8" s="97"/>
      <c r="GI8" s="99"/>
      <c r="GJ8" s="95" t="s">
        <v>3006</v>
      </c>
      <c r="GK8" s="102">
        <v>0</v>
      </c>
      <c r="GL8" s="102">
        <v>0</v>
      </c>
      <c r="GM8" s="97"/>
      <c r="GN8" s="99"/>
      <c r="GO8" s="95" t="s">
        <v>3006</v>
      </c>
      <c r="GP8" s="102">
        <v>0</v>
      </c>
      <c r="GQ8" s="102">
        <v>0</v>
      </c>
      <c r="GR8" s="97"/>
      <c r="GS8" s="99"/>
      <c r="GT8" s="95" t="s">
        <v>3006</v>
      </c>
      <c r="GU8" s="102">
        <v>0</v>
      </c>
      <c r="GV8" s="102">
        <v>0</v>
      </c>
      <c r="GW8" s="97"/>
      <c r="GX8" s="99"/>
      <c r="GY8" s="95" t="s">
        <v>3006</v>
      </c>
      <c r="GZ8" s="102">
        <v>0</v>
      </c>
      <c r="HA8" s="102">
        <v>0</v>
      </c>
      <c r="HB8" s="97"/>
      <c r="HC8" s="99"/>
      <c r="HD8" s="95" t="s">
        <v>3006</v>
      </c>
      <c r="HE8" s="102">
        <v>0</v>
      </c>
      <c r="HF8" s="102">
        <v>0</v>
      </c>
      <c r="HG8" s="97"/>
      <c r="HH8" s="99"/>
      <c r="HI8" s="95" t="s">
        <v>3006</v>
      </c>
      <c r="HJ8" s="102">
        <v>0</v>
      </c>
      <c r="HK8" s="102">
        <v>0</v>
      </c>
      <c r="HL8" s="97"/>
      <c r="HM8" s="99"/>
      <c r="HN8" s="95" t="s">
        <v>3006</v>
      </c>
      <c r="HO8" s="102">
        <v>0</v>
      </c>
      <c r="HP8" s="102">
        <v>0</v>
      </c>
      <c r="HQ8" s="97"/>
      <c r="HR8" s="99"/>
      <c r="HS8" s="95" t="s">
        <v>3006</v>
      </c>
      <c r="HT8" s="102">
        <v>0</v>
      </c>
      <c r="HU8" s="102">
        <v>0</v>
      </c>
      <c r="HV8" s="97"/>
      <c r="HW8" s="99"/>
      <c r="HX8" s="95" t="s">
        <v>3006</v>
      </c>
      <c r="HY8" s="102">
        <v>0</v>
      </c>
      <c r="HZ8" s="102">
        <v>0</v>
      </c>
      <c r="IA8" s="97"/>
      <c r="IB8" s="99"/>
      <c r="IC8" s="95" t="s">
        <v>3006</v>
      </c>
      <c r="ID8" s="102">
        <v>0</v>
      </c>
      <c r="IE8" s="102">
        <v>0</v>
      </c>
      <c r="IF8" s="97"/>
      <c r="IG8" s="99"/>
      <c r="IH8" s="95" t="s">
        <v>3006</v>
      </c>
      <c r="II8" s="102">
        <v>0</v>
      </c>
      <c r="IJ8" s="102">
        <v>0</v>
      </c>
      <c r="IK8" s="97"/>
      <c r="IL8" s="99"/>
      <c r="IM8" s="95" t="s">
        <v>3006</v>
      </c>
      <c r="IN8" s="102">
        <v>0</v>
      </c>
      <c r="IO8" s="102">
        <v>0</v>
      </c>
      <c r="IP8" s="97"/>
      <c r="IQ8" s="99"/>
      <c r="IR8" s="95" t="s">
        <v>3006</v>
      </c>
      <c r="IS8" s="102">
        <v>0</v>
      </c>
      <c r="IT8" s="102">
        <v>0</v>
      </c>
      <c r="IU8" s="97"/>
      <c r="IV8" s="99"/>
      <c r="IW8" s="95" t="s">
        <v>3006</v>
      </c>
      <c r="IX8" s="102">
        <v>0</v>
      </c>
      <c r="IY8" s="102">
        <v>0</v>
      </c>
      <c r="IZ8" s="97"/>
      <c r="JA8" s="99"/>
      <c r="JB8" s="95" t="s">
        <v>3006</v>
      </c>
      <c r="JC8" s="102">
        <v>0</v>
      </c>
      <c r="JD8" s="102">
        <v>0</v>
      </c>
      <c r="JE8" s="97"/>
      <c r="JF8" s="99"/>
      <c r="JG8" s="95" t="s">
        <v>3006</v>
      </c>
      <c r="JH8" s="102">
        <v>0</v>
      </c>
      <c r="JI8" s="102">
        <v>0</v>
      </c>
      <c r="JJ8" s="97"/>
      <c r="JK8" s="99"/>
      <c r="JL8" s="95" t="s">
        <v>3006</v>
      </c>
      <c r="JM8" s="102">
        <v>0</v>
      </c>
      <c r="JN8" s="102">
        <v>0</v>
      </c>
      <c r="JO8" s="97"/>
      <c r="JP8" s="99"/>
      <c r="JQ8" s="95" t="s">
        <v>3006</v>
      </c>
      <c r="JR8" s="102">
        <v>0</v>
      </c>
      <c r="JS8" s="102">
        <v>0</v>
      </c>
      <c r="JT8" s="97"/>
      <c r="JU8" s="99"/>
      <c r="JV8" s="95" t="s">
        <v>3006</v>
      </c>
      <c r="JW8" s="102">
        <v>0</v>
      </c>
      <c r="JX8" s="102">
        <v>0</v>
      </c>
      <c r="JY8" s="97"/>
      <c r="JZ8" s="99"/>
      <c r="KA8" s="95" t="s">
        <v>3006</v>
      </c>
      <c r="KB8" s="102">
        <v>0</v>
      </c>
      <c r="KC8" s="102">
        <v>0</v>
      </c>
      <c r="KD8" s="97"/>
      <c r="KE8" s="99"/>
      <c r="KF8" s="95" t="s">
        <v>3006</v>
      </c>
      <c r="KG8" s="102">
        <v>0</v>
      </c>
      <c r="KH8" s="102">
        <v>0</v>
      </c>
      <c r="KI8" s="97"/>
      <c r="KJ8" s="99"/>
      <c r="KK8" s="95" t="s">
        <v>3006</v>
      </c>
      <c r="KL8" s="102">
        <v>0</v>
      </c>
      <c r="KM8" s="102">
        <v>0</v>
      </c>
      <c r="KN8" s="97"/>
      <c r="KO8" s="99"/>
      <c r="KP8" s="95" t="s">
        <v>3006</v>
      </c>
      <c r="KQ8" s="102">
        <v>0</v>
      </c>
      <c r="KR8" s="102">
        <v>0</v>
      </c>
      <c r="KS8" s="97"/>
      <c r="KT8" s="99"/>
      <c r="KU8" s="95" t="s">
        <v>3006</v>
      </c>
      <c r="KV8" s="102">
        <v>0</v>
      </c>
      <c r="KW8" s="102">
        <v>0</v>
      </c>
      <c r="KX8" s="97"/>
      <c r="KY8" s="99"/>
      <c r="KZ8" s="95" t="s">
        <v>3006</v>
      </c>
      <c r="LA8" s="102">
        <v>0</v>
      </c>
      <c r="LB8" s="102">
        <v>0</v>
      </c>
      <c r="LC8" s="97"/>
      <c r="LD8" s="99"/>
      <c r="LE8" s="95" t="s">
        <v>3006</v>
      </c>
      <c r="LF8" s="102">
        <v>0</v>
      </c>
      <c r="LG8" s="102">
        <v>0</v>
      </c>
      <c r="LH8" s="97"/>
      <c r="LI8" s="99"/>
      <c r="LJ8" s="95" t="s">
        <v>3006</v>
      </c>
      <c r="LK8" s="102">
        <v>0</v>
      </c>
      <c r="LL8" s="102">
        <v>0</v>
      </c>
      <c r="LM8" s="97"/>
      <c r="LN8" s="99"/>
      <c r="LO8" s="95" t="s">
        <v>3006</v>
      </c>
      <c r="LP8" s="102">
        <v>0</v>
      </c>
      <c r="LQ8" s="102">
        <v>0</v>
      </c>
      <c r="LR8" s="97"/>
      <c r="LS8" s="99"/>
      <c r="LT8" s="95" t="s">
        <v>3006</v>
      </c>
      <c r="LU8" s="102">
        <v>0</v>
      </c>
      <c r="LV8" s="102">
        <v>0</v>
      </c>
      <c r="LW8" s="97"/>
      <c r="LX8" s="99"/>
      <c r="LY8" s="95" t="s">
        <v>3006</v>
      </c>
      <c r="LZ8" s="102">
        <v>0</v>
      </c>
      <c r="MA8" s="102">
        <v>0</v>
      </c>
      <c r="MB8" s="97"/>
      <c r="MC8" s="99"/>
      <c r="MD8" s="95" t="s">
        <v>3006</v>
      </c>
      <c r="ME8" s="102">
        <v>0</v>
      </c>
      <c r="MF8" s="102">
        <v>0</v>
      </c>
      <c r="MG8" s="97"/>
      <c r="MH8" s="99"/>
      <c r="MI8" s="95" t="s">
        <v>3006</v>
      </c>
      <c r="MJ8" s="102">
        <v>0</v>
      </c>
      <c r="MK8" s="102">
        <v>0</v>
      </c>
      <c r="ML8" s="97"/>
      <c r="MM8" s="99"/>
      <c r="MN8" s="95" t="s">
        <v>3006</v>
      </c>
      <c r="MO8" s="102">
        <v>0</v>
      </c>
      <c r="MP8" s="102">
        <v>0</v>
      </c>
      <c r="MQ8" s="97"/>
      <c r="MR8" s="99"/>
      <c r="MS8" s="95" t="s">
        <v>3006</v>
      </c>
      <c r="MT8" s="102">
        <v>0</v>
      </c>
      <c r="MU8" s="102">
        <v>0</v>
      </c>
      <c r="MV8" s="97"/>
      <c r="MW8" s="99"/>
      <c r="MX8" s="95" t="s">
        <v>3006</v>
      </c>
      <c r="MY8" s="102">
        <v>0</v>
      </c>
      <c r="MZ8" s="102">
        <v>0</v>
      </c>
      <c r="NA8" s="97"/>
      <c r="NB8" s="99"/>
      <c r="NC8" s="95" t="s">
        <v>3006</v>
      </c>
      <c r="ND8" s="102">
        <v>0</v>
      </c>
      <c r="NE8" s="102">
        <v>0</v>
      </c>
      <c r="NF8" s="97"/>
      <c r="NG8" s="99"/>
      <c r="NH8" s="95" t="s">
        <v>3006</v>
      </c>
      <c r="NI8" s="102">
        <v>0</v>
      </c>
      <c r="NJ8" s="102">
        <v>0</v>
      </c>
      <c r="NK8" s="97"/>
      <c r="NL8" s="99"/>
      <c r="NM8" s="95" t="s">
        <v>3006</v>
      </c>
      <c r="NN8" s="102">
        <v>0</v>
      </c>
      <c r="NO8" s="102">
        <v>0</v>
      </c>
      <c r="NP8" s="97"/>
      <c r="NQ8" s="99"/>
      <c r="NR8" s="95" t="s">
        <v>3006</v>
      </c>
      <c r="NS8" s="102">
        <v>0</v>
      </c>
      <c r="NT8" s="102">
        <v>0</v>
      </c>
      <c r="NU8" s="97"/>
      <c r="NV8" s="99"/>
      <c r="NW8" s="95" t="s">
        <v>3006</v>
      </c>
      <c r="NX8" s="102">
        <v>0</v>
      </c>
      <c r="NY8" s="102">
        <v>0</v>
      </c>
      <c r="NZ8" s="97"/>
      <c r="OA8" s="99"/>
      <c r="OB8" s="95" t="s">
        <v>3006</v>
      </c>
      <c r="OC8" s="102">
        <v>0</v>
      </c>
      <c r="OD8" s="102">
        <v>0</v>
      </c>
      <c r="OE8" s="97"/>
      <c r="OF8" s="99"/>
      <c r="OG8" s="95" t="s">
        <v>3006</v>
      </c>
      <c r="OH8" s="102">
        <v>0</v>
      </c>
      <c r="OI8" s="102">
        <v>0</v>
      </c>
      <c r="OJ8" s="97"/>
      <c r="OK8" s="99"/>
      <c r="OL8" s="95" t="s">
        <v>3006</v>
      </c>
      <c r="OM8" s="102">
        <v>0</v>
      </c>
      <c r="ON8" s="102">
        <v>0</v>
      </c>
      <c r="OO8" s="97"/>
      <c r="OP8" s="99"/>
      <c r="OQ8" s="95" t="s">
        <v>3006</v>
      </c>
      <c r="OR8" s="102">
        <v>0</v>
      </c>
      <c r="OS8" s="102">
        <v>0</v>
      </c>
      <c r="OT8" s="97"/>
      <c r="OU8" s="99"/>
      <c r="OV8" s="95" t="s">
        <v>3006</v>
      </c>
      <c r="OW8" s="102">
        <v>0</v>
      </c>
      <c r="OX8" s="102">
        <v>0</v>
      </c>
      <c r="OY8" s="97"/>
      <c r="OZ8" s="99"/>
      <c r="PA8" s="95" t="s">
        <v>3006</v>
      </c>
      <c r="PB8" s="102">
        <v>0</v>
      </c>
      <c r="PC8" s="102">
        <v>0</v>
      </c>
      <c r="PD8" s="97"/>
      <c r="PE8" s="99"/>
      <c r="PF8" s="95" t="s">
        <v>3006</v>
      </c>
      <c r="PG8" s="102">
        <v>0</v>
      </c>
      <c r="PH8" s="102">
        <v>0</v>
      </c>
      <c r="PI8" s="97"/>
      <c r="PJ8" s="99"/>
      <c r="PK8" s="95" t="s">
        <v>3006</v>
      </c>
      <c r="PL8" s="102">
        <v>0</v>
      </c>
      <c r="PM8" s="102">
        <v>0</v>
      </c>
      <c r="PN8" s="97"/>
      <c r="PO8" s="99"/>
      <c r="PP8" s="95" t="s">
        <v>3006</v>
      </c>
      <c r="PQ8" s="102">
        <v>0</v>
      </c>
      <c r="PR8" s="102">
        <v>0</v>
      </c>
      <c r="PS8" s="97"/>
      <c r="PT8" s="99"/>
      <c r="PU8" s="95" t="s">
        <v>3006</v>
      </c>
      <c r="PV8" s="102">
        <v>0</v>
      </c>
      <c r="PW8" s="102">
        <v>0</v>
      </c>
      <c r="PX8" s="97"/>
      <c r="PY8" s="99"/>
      <c r="PZ8" s="95" t="s">
        <v>3006</v>
      </c>
      <c r="QA8" s="102">
        <v>0</v>
      </c>
      <c r="QB8" s="102">
        <v>0</v>
      </c>
      <c r="QC8" s="97"/>
      <c r="QD8" s="99"/>
      <c r="QE8" s="95" t="s">
        <v>3006</v>
      </c>
      <c r="QF8" s="102">
        <v>0</v>
      </c>
      <c r="QG8" s="102">
        <v>0</v>
      </c>
      <c r="QH8" s="97"/>
      <c r="QI8" s="99"/>
      <c r="QJ8" s="95" t="s">
        <v>3006</v>
      </c>
      <c r="QK8" s="102">
        <v>0</v>
      </c>
      <c r="QL8" s="102">
        <v>0</v>
      </c>
      <c r="QM8" s="97"/>
      <c r="QN8" s="99"/>
      <c r="QO8" s="95" t="s">
        <v>3006</v>
      </c>
      <c r="QP8" s="102">
        <v>0</v>
      </c>
      <c r="QQ8" s="102">
        <v>0</v>
      </c>
      <c r="QR8" s="97"/>
      <c r="QS8" s="99"/>
      <c r="QT8" s="95" t="s">
        <v>3006</v>
      </c>
      <c r="QU8" s="102">
        <v>0</v>
      </c>
      <c r="QV8" s="102">
        <v>0</v>
      </c>
      <c r="QW8" s="97"/>
      <c r="QX8" s="99"/>
      <c r="QY8" s="95" t="s">
        <v>3006</v>
      </c>
      <c r="QZ8" s="102">
        <v>0</v>
      </c>
      <c r="RA8" s="102">
        <v>0</v>
      </c>
      <c r="RB8" s="97"/>
      <c r="RC8" s="99"/>
      <c r="RD8" s="95" t="s">
        <v>3006</v>
      </c>
      <c r="RE8" s="102">
        <v>0</v>
      </c>
      <c r="RF8" s="102">
        <v>0</v>
      </c>
      <c r="RG8" s="97"/>
      <c r="RH8" s="99"/>
      <c r="RI8" s="95" t="s">
        <v>3006</v>
      </c>
      <c r="RJ8" s="102">
        <v>0</v>
      </c>
      <c r="RK8" s="102">
        <v>0</v>
      </c>
      <c r="RL8" s="97"/>
      <c r="RM8" s="99"/>
      <c r="RN8" s="95" t="s">
        <v>3006</v>
      </c>
      <c r="RO8" s="102">
        <v>0</v>
      </c>
      <c r="RP8" s="102">
        <v>0</v>
      </c>
      <c r="RQ8" s="97"/>
      <c r="RR8" s="99"/>
      <c r="RS8" s="95" t="s">
        <v>3006</v>
      </c>
      <c r="RT8" s="102">
        <v>0</v>
      </c>
      <c r="RU8" s="102">
        <v>0</v>
      </c>
      <c r="RV8" s="97"/>
      <c r="RW8" s="99"/>
      <c r="RX8" s="95" t="s">
        <v>3006</v>
      </c>
      <c r="RY8" s="102">
        <v>0</v>
      </c>
      <c r="RZ8" s="102">
        <v>0</v>
      </c>
      <c r="SA8" s="97"/>
      <c r="SB8" s="99"/>
      <c r="SC8" s="95" t="s">
        <v>3006</v>
      </c>
      <c r="SD8" s="102">
        <v>0</v>
      </c>
      <c r="SE8" s="102">
        <v>0</v>
      </c>
      <c r="SF8" s="97"/>
      <c r="SG8" s="99"/>
      <c r="SH8" s="95" t="s">
        <v>3006</v>
      </c>
      <c r="SI8" s="102">
        <v>0</v>
      </c>
      <c r="SJ8" s="102">
        <v>0</v>
      </c>
      <c r="SK8" s="97"/>
      <c r="SL8" s="99"/>
      <c r="SM8" s="95" t="s">
        <v>3006</v>
      </c>
      <c r="SN8" s="102">
        <v>0</v>
      </c>
      <c r="SO8" s="102">
        <v>0</v>
      </c>
      <c r="SP8" s="97"/>
      <c r="SQ8" s="99"/>
      <c r="SR8" s="95" t="s">
        <v>3006</v>
      </c>
      <c r="SS8" s="102">
        <v>0</v>
      </c>
      <c r="ST8" s="102">
        <v>0</v>
      </c>
      <c r="SU8" s="97"/>
      <c r="SV8" s="99"/>
      <c r="SW8" s="95" t="s">
        <v>3006</v>
      </c>
      <c r="SX8" s="102">
        <v>0</v>
      </c>
      <c r="SY8" s="102">
        <v>0</v>
      </c>
      <c r="SZ8" s="97"/>
      <c r="TA8" s="99"/>
      <c r="TB8" s="95" t="s">
        <v>3006</v>
      </c>
      <c r="TC8" s="102">
        <v>0</v>
      </c>
      <c r="TD8" s="102">
        <v>0</v>
      </c>
      <c r="TE8" s="97"/>
      <c r="TF8" s="99"/>
      <c r="TG8" s="95" t="s">
        <v>3006</v>
      </c>
      <c r="TH8" s="102">
        <v>0</v>
      </c>
      <c r="TI8" s="102">
        <v>0</v>
      </c>
      <c r="TJ8" s="97"/>
      <c r="TK8" s="99"/>
      <c r="TL8" s="95" t="s">
        <v>3006</v>
      </c>
      <c r="TM8" s="102">
        <v>0</v>
      </c>
      <c r="TN8" s="102">
        <v>0</v>
      </c>
      <c r="TO8" s="97"/>
      <c r="TP8" s="99"/>
      <c r="TQ8" s="95" t="s">
        <v>3006</v>
      </c>
      <c r="TR8" s="102">
        <v>0</v>
      </c>
      <c r="TS8" s="102">
        <v>0</v>
      </c>
      <c r="TT8" s="97"/>
      <c r="TU8" s="99"/>
      <c r="TV8" s="95" t="s">
        <v>3006</v>
      </c>
      <c r="TW8" s="102">
        <v>0</v>
      </c>
      <c r="TX8" s="102">
        <v>0</v>
      </c>
      <c r="TY8" s="97"/>
      <c r="TZ8" s="99"/>
      <c r="UA8" s="95" t="s">
        <v>3006</v>
      </c>
      <c r="UB8" s="102">
        <v>0</v>
      </c>
      <c r="UC8" s="102">
        <v>0</v>
      </c>
      <c r="UD8" s="97"/>
      <c r="UE8" s="99"/>
      <c r="UF8" s="95" t="s">
        <v>3006</v>
      </c>
      <c r="UG8" s="102">
        <v>0</v>
      </c>
      <c r="UH8" s="102">
        <v>0</v>
      </c>
      <c r="UI8" s="97"/>
      <c r="UJ8" s="99"/>
      <c r="UK8" s="95" t="s">
        <v>3006</v>
      </c>
      <c r="UL8" s="102">
        <v>0</v>
      </c>
      <c r="UM8" s="102">
        <v>0</v>
      </c>
      <c r="UN8" s="97"/>
      <c r="UO8" s="99"/>
      <c r="UP8" s="95" t="s">
        <v>3006</v>
      </c>
      <c r="UQ8" s="102">
        <v>0</v>
      </c>
      <c r="UR8" s="102">
        <v>0</v>
      </c>
      <c r="US8" s="97"/>
      <c r="UT8" s="99"/>
      <c r="UU8" s="95" t="s">
        <v>3006</v>
      </c>
      <c r="UV8" s="102">
        <v>0</v>
      </c>
      <c r="UW8" s="102">
        <v>0</v>
      </c>
      <c r="UX8" s="97"/>
      <c r="UY8" s="99"/>
      <c r="UZ8" s="95" t="s">
        <v>3006</v>
      </c>
      <c r="VA8" s="102">
        <v>0</v>
      </c>
      <c r="VB8" s="102">
        <v>0</v>
      </c>
      <c r="VC8" s="97"/>
      <c r="VD8" s="99"/>
    </row>
    <row r="9" spans="2:576" s="94" customFormat="1" ht="14.25" customHeight="1">
      <c r="B9" s="62" t="s">
        <v>3007</v>
      </c>
      <c r="C9" s="114">
        <v>-0.2</v>
      </c>
      <c r="D9" s="114">
        <v>-0.2</v>
      </c>
      <c r="E9" s="93"/>
      <c r="G9" s="62" t="s">
        <v>3007</v>
      </c>
      <c r="H9" s="114">
        <v>-0.05</v>
      </c>
      <c r="I9" s="114">
        <v>-0.05</v>
      </c>
      <c r="J9" s="93"/>
      <c r="L9" s="62" t="s">
        <v>3007</v>
      </c>
      <c r="M9" s="114">
        <v>0</v>
      </c>
      <c r="N9" s="114">
        <v>0</v>
      </c>
      <c r="O9" s="93"/>
      <c r="Q9" s="62" t="s">
        <v>3007</v>
      </c>
      <c r="R9" s="114">
        <v>0</v>
      </c>
      <c r="S9" s="114">
        <v>0</v>
      </c>
      <c r="T9" s="93"/>
      <c r="V9" s="62" t="s">
        <v>3007</v>
      </c>
      <c r="W9" s="114">
        <v>-0.05</v>
      </c>
      <c r="X9" s="114">
        <v>-0.05</v>
      </c>
      <c r="Y9" s="93"/>
      <c r="AA9" s="62" t="s">
        <v>3007</v>
      </c>
      <c r="AB9" s="114">
        <v>0</v>
      </c>
      <c r="AC9" s="114">
        <v>0</v>
      </c>
      <c r="AD9" s="93"/>
      <c r="AF9" s="62" t="s">
        <v>3007</v>
      </c>
      <c r="AG9" s="101">
        <v>0</v>
      </c>
      <c r="AH9" s="101">
        <v>0</v>
      </c>
      <c r="AI9" s="93"/>
      <c r="AK9" s="62" t="s">
        <v>3007</v>
      </c>
      <c r="AL9" s="101">
        <v>0</v>
      </c>
      <c r="AM9" s="101">
        <v>0</v>
      </c>
      <c r="AN9" s="93"/>
      <c r="AP9" s="62" t="s">
        <v>3007</v>
      </c>
      <c r="AQ9" s="101">
        <v>0</v>
      </c>
      <c r="AR9" s="101">
        <v>0</v>
      </c>
      <c r="AS9" s="93"/>
      <c r="AU9" s="62" t="s">
        <v>3007</v>
      </c>
      <c r="AV9" s="101">
        <v>0</v>
      </c>
      <c r="AW9" s="101">
        <v>0</v>
      </c>
      <c r="AX9" s="93"/>
      <c r="AZ9" s="62" t="s">
        <v>3007</v>
      </c>
      <c r="BA9" s="101">
        <v>0</v>
      </c>
      <c r="BB9" s="101">
        <v>0</v>
      </c>
      <c r="BC9" s="93"/>
      <c r="BE9" s="62" t="s">
        <v>3007</v>
      </c>
      <c r="BF9" s="101">
        <v>0</v>
      </c>
      <c r="BG9" s="101">
        <v>0</v>
      </c>
      <c r="BH9" s="93"/>
      <c r="BJ9" s="62" t="s">
        <v>3007</v>
      </c>
      <c r="BK9" s="101">
        <v>0</v>
      </c>
      <c r="BL9" s="101">
        <v>0</v>
      </c>
      <c r="BM9" s="93"/>
      <c r="BO9" s="62" t="s">
        <v>3007</v>
      </c>
      <c r="BP9" s="101">
        <v>0</v>
      </c>
      <c r="BQ9" s="101">
        <v>0</v>
      </c>
      <c r="BR9" s="93"/>
      <c r="BT9" s="62" t="s">
        <v>3007</v>
      </c>
      <c r="BU9" s="101">
        <v>0</v>
      </c>
      <c r="BV9" s="101">
        <v>0</v>
      </c>
      <c r="BW9" s="93"/>
      <c r="BY9" s="95" t="s">
        <v>3007</v>
      </c>
      <c r="BZ9" s="102">
        <v>0</v>
      </c>
      <c r="CA9" s="102">
        <v>0</v>
      </c>
      <c r="CB9" s="97"/>
      <c r="CC9" s="99"/>
      <c r="CD9" s="95" t="s">
        <v>3007</v>
      </c>
      <c r="CE9" s="102">
        <v>0</v>
      </c>
      <c r="CF9" s="102">
        <v>0</v>
      </c>
      <c r="CG9" s="97"/>
      <c r="CH9" s="99"/>
      <c r="CI9" s="95" t="s">
        <v>3007</v>
      </c>
      <c r="CJ9" s="102">
        <v>0</v>
      </c>
      <c r="CK9" s="102">
        <v>0</v>
      </c>
      <c r="CL9" s="97"/>
      <c r="CM9" s="99"/>
      <c r="CN9" s="95" t="s">
        <v>3007</v>
      </c>
      <c r="CO9" s="102">
        <v>0</v>
      </c>
      <c r="CP9" s="102">
        <v>0</v>
      </c>
      <c r="CQ9" s="97"/>
      <c r="CR9" s="99"/>
      <c r="CS9" s="95" t="s">
        <v>3007</v>
      </c>
      <c r="CT9" s="102">
        <v>0</v>
      </c>
      <c r="CU9" s="102">
        <v>0</v>
      </c>
      <c r="CV9" s="97"/>
      <c r="CW9" s="99"/>
      <c r="CX9" s="95" t="s">
        <v>3007</v>
      </c>
      <c r="CY9" s="102">
        <v>0</v>
      </c>
      <c r="CZ9" s="102">
        <v>0</v>
      </c>
      <c r="DA9" s="97"/>
      <c r="DB9" s="99"/>
      <c r="DC9" s="95" t="s">
        <v>3007</v>
      </c>
      <c r="DD9" s="102">
        <v>0</v>
      </c>
      <c r="DE9" s="102">
        <v>0</v>
      </c>
      <c r="DF9" s="97"/>
      <c r="DG9" s="99"/>
      <c r="DH9" s="95" t="s">
        <v>3007</v>
      </c>
      <c r="DI9" s="102">
        <v>0</v>
      </c>
      <c r="DJ9" s="102">
        <v>0</v>
      </c>
      <c r="DK9" s="97"/>
      <c r="DL9" s="99"/>
      <c r="DM9" s="95" t="s">
        <v>3007</v>
      </c>
      <c r="DN9" s="102">
        <v>0</v>
      </c>
      <c r="DO9" s="102">
        <v>0</v>
      </c>
      <c r="DP9" s="97"/>
      <c r="DQ9" s="99"/>
      <c r="DR9" s="95" t="s">
        <v>3007</v>
      </c>
      <c r="DS9" s="102">
        <v>0</v>
      </c>
      <c r="DT9" s="102">
        <v>0</v>
      </c>
      <c r="DU9" s="97"/>
      <c r="DV9" s="99"/>
      <c r="DW9" s="95" t="s">
        <v>3007</v>
      </c>
      <c r="DX9" s="102">
        <v>0</v>
      </c>
      <c r="DY9" s="102">
        <v>0</v>
      </c>
      <c r="DZ9" s="97"/>
      <c r="EA9" s="99"/>
      <c r="EB9" s="95" t="s">
        <v>3007</v>
      </c>
      <c r="EC9" s="102">
        <v>0</v>
      </c>
      <c r="ED9" s="102">
        <v>0</v>
      </c>
      <c r="EE9" s="97"/>
      <c r="EF9" s="99"/>
      <c r="EG9" s="95" t="s">
        <v>3007</v>
      </c>
      <c r="EH9" s="102">
        <v>0</v>
      </c>
      <c r="EI9" s="102">
        <v>0</v>
      </c>
      <c r="EJ9" s="97"/>
      <c r="EK9" s="99"/>
      <c r="EL9" s="95" t="s">
        <v>3007</v>
      </c>
      <c r="EM9" s="102">
        <v>0</v>
      </c>
      <c r="EN9" s="102">
        <v>0</v>
      </c>
      <c r="EO9" s="97"/>
      <c r="EP9" s="99"/>
      <c r="EQ9" s="95" t="s">
        <v>3007</v>
      </c>
      <c r="ER9" s="102">
        <v>0</v>
      </c>
      <c r="ES9" s="102">
        <v>0</v>
      </c>
      <c r="ET9" s="97"/>
      <c r="EU9" s="99"/>
      <c r="EV9" s="95" t="s">
        <v>3007</v>
      </c>
      <c r="EW9" s="102">
        <v>0</v>
      </c>
      <c r="EX9" s="102">
        <v>0</v>
      </c>
      <c r="EY9" s="97"/>
      <c r="EZ9" s="99"/>
      <c r="FA9" s="95" t="s">
        <v>3007</v>
      </c>
      <c r="FB9" s="102">
        <v>0</v>
      </c>
      <c r="FC9" s="102">
        <v>0</v>
      </c>
      <c r="FD9" s="97"/>
      <c r="FE9" s="99"/>
      <c r="FF9" s="95" t="s">
        <v>3007</v>
      </c>
      <c r="FG9" s="102">
        <v>0</v>
      </c>
      <c r="FH9" s="102">
        <v>0</v>
      </c>
      <c r="FI9" s="97"/>
      <c r="FJ9" s="99"/>
      <c r="FK9" s="95" t="s">
        <v>3007</v>
      </c>
      <c r="FL9" s="102">
        <v>0</v>
      </c>
      <c r="FM9" s="102">
        <v>0</v>
      </c>
      <c r="FN9" s="97"/>
      <c r="FO9" s="99"/>
      <c r="FP9" s="95" t="s">
        <v>3007</v>
      </c>
      <c r="FQ9" s="102">
        <v>0</v>
      </c>
      <c r="FR9" s="102">
        <v>0</v>
      </c>
      <c r="FS9" s="97"/>
      <c r="FT9" s="99"/>
      <c r="FU9" s="95" t="s">
        <v>3007</v>
      </c>
      <c r="FV9" s="102">
        <v>0</v>
      </c>
      <c r="FW9" s="102">
        <v>0</v>
      </c>
      <c r="FX9" s="97"/>
      <c r="FY9" s="99"/>
      <c r="FZ9" s="95" t="s">
        <v>3007</v>
      </c>
      <c r="GA9" s="102">
        <v>0</v>
      </c>
      <c r="GB9" s="102">
        <v>0</v>
      </c>
      <c r="GC9" s="97"/>
      <c r="GD9" s="99"/>
      <c r="GE9" s="95" t="s">
        <v>3007</v>
      </c>
      <c r="GF9" s="102">
        <v>0</v>
      </c>
      <c r="GG9" s="102">
        <v>0</v>
      </c>
      <c r="GH9" s="97"/>
      <c r="GI9" s="99"/>
      <c r="GJ9" s="95" t="s">
        <v>3007</v>
      </c>
      <c r="GK9" s="102">
        <v>0</v>
      </c>
      <c r="GL9" s="102">
        <v>0</v>
      </c>
      <c r="GM9" s="97"/>
      <c r="GN9" s="99"/>
      <c r="GO9" s="95" t="s">
        <v>3007</v>
      </c>
      <c r="GP9" s="102">
        <v>0</v>
      </c>
      <c r="GQ9" s="102">
        <v>0</v>
      </c>
      <c r="GR9" s="97"/>
      <c r="GS9" s="99"/>
      <c r="GT9" s="95" t="s">
        <v>3007</v>
      </c>
      <c r="GU9" s="102">
        <v>0</v>
      </c>
      <c r="GV9" s="102">
        <v>0</v>
      </c>
      <c r="GW9" s="97"/>
      <c r="GX9" s="99"/>
      <c r="GY9" s="95" t="s">
        <v>3007</v>
      </c>
      <c r="GZ9" s="102">
        <v>0</v>
      </c>
      <c r="HA9" s="102">
        <v>0</v>
      </c>
      <c r="HB9" s="97"/>
      <c r="HC9" s="99"/>
      <c r="HD9" s="95" t="s">
        <v>3007</v>
      </c>
      <c r="HE9" s="102">
        <v>0</v>
      </c>
      <c r="HF9" s="102">
        <v>0</v>
      </c>
      <c r="HG9" s="97"/>
      <c r="HH9" s="99"/>
      <c r="HI9" s="95" t="s">
        <v>3007</v>
      </c>
      <c r="HJ9" s="102">
        <v>0</v>
      </c>
      <c r="HK9" s="102">
        <v>0</v>
      </c>
      <c r="HL9" s="97"/>
      <c r="HM9" s="99"/>
      <c r="HN9" s="95" t="s">
        <v>3007</v>
      </c>
      <c r="HO9" s="102">
        <v>0</v>
      </c>
      <c r="HP9" s="102">
        <v>0</v>
      </c>
      <c r="HQ9" s="97"/>
      <c r="HR9" s="99"/>
      <c r="HS9" s="95" t="s">
        <v>3007</v>
      </c>
      <c r="HT9" s="102">
        <v>0</v>
      </c>
      <c r="HU9" s="102">
        <v>0</v>
      </c>
      <c r="HV9" s="97"/>
      <c r="HW9" s="99"/>
      <c r="HX9" s="95" t="s">
        <v>3007</v>
      </c>
      <c r="HY9" s="102">
        <v>0</v>
      </c>
      <c r="HZ9" s="102">
        <v>0</v>
      </c>
      <c r="IA9" s="97"/>
      <c r="IB9" s="99"/>
      <c r="IC9" s="95" t="s">
        <v>3007</v>
      </c>
      <c r="ID9" s="102">
        <v>0</v>
      </c>
      <c r="IE9" s="102">
        <v>0</v>
      </c>
      <c r="IF9" s="97"/>
      <c r="IG9" s="99"/>
      <c r="IH9" s="95" t="s">
        <v>3007</v>
      </c>
      <c r="II9" s="102">
        <v>0</v>
      </c>
      <c r="IJ9" s="102">
        <v>0</v>
      </c>
      <c r="IK9" s="97"/>
      <c r="IL9" s="99"/>
      <c r="IM9" s="95" t="s">
        <v>3007</v>
      </c>
      <c r="IN9" s="102">
        <v>0</v>
      </c>
      <c r="IO9" s="102">
        <v>0</v>
      </c>
      <c r="IP9" s="97"/>
      <c r="IQ9" s="99"/>
      <c r="IR9" s="95" t="s">
        <v>3007</v>
      </c>
      <c r="IS9" s="102">
        <v>0</v>
      </c>
      <c r="IT9" s="102">
        <v>0</v>
      </c>
      <c r="IU9" s="97"/>
      <c r="IV9" s="99"/>
      <c r="IW9" s="95" t="s">
        <v>3007</v>
      </c>
      <c r="IX9" s="102">
        <v>0</v>
      </c>
      <c r="IY9" s="102">
        <v>0</v>
      </c>
      <c r="IZ9" s="97"/>
      <c r="JA9" s="99"/>
      <c r="JB9" s="95" t="s">
        <v>3007</v>
      </c>
      <c r="JC9" s="102">
        <v>0</v>
      </c>
      <c r="JD9" s="102">
        <v>0</v>
      </c>
      <c r="JE9" s="97"/>
      <c r="JF9" s="99"/>
      <c r="JG9" s="95" t="s">
        <v>3007</v>
      </c>
      <c r="JH9" s="102">
        <v>0</v>
      </c>
      <c r="JI9" s="102">
        <v>0</v>
      </c>
      <c r="JJ9" s="97"/>
      <c r="JK9" s="99"/>
      <c r="JL9" s="95" t="s">
        <v>3007</v>
      </c>
      <c r="JM9" s="102">
        <v>0</v>
      </c>
      <c r="JN9" s="102">
        <v>0</v>
      </c>
      <c r="JO9" s="97"/>
      <c r="JP9" s="99"/>
      <c r="JQ9" s="95" t="s">
        <v>3007</v>
      </c>
      <c r="JR9" s="102">
        <v>0</v>
      </c>
      <c r="JS9" s="102">
        <v>0</v>
      </c>
      <c r="JT9" s="97"/>
      <c r="JU9" s="99"/>
      <c r="JV9" s="95" t="s">
        <v>3007</v>
      </c>
      <c r="JW9" s="102">
        <v>0</v>
      </c>
      <c r="JX9" s="102">
        <v>0</v>
      </c>
      <c r="JY9" s="97"/>
      <c r="JZ9" s="99"/>
      <c r="KA9" s="95" t="s">
        <v>3007</v>
      </c>
      <c r="KB9" s="102">
        <v>0</v>
      </c>
      <c r="KC9" s="102">
        <v>0</v>
      </c>
      <c r="KD9" s="97"/>
      <c r="KE9" s="99"/>
      <c r="KF9" s="95" t="s">
        <v>3007</v>
      </c>
      <c r="KG9" s="102">
        <v>0</v>
      </c>
      <c r="KH9" s="102">
        <v>0</v>
      </c>
      <c r="KI9" s="97"/>
      <c r="KJ9" s="99"/>
      <c r="KK9" s="95" t="s">
        <v>3007</v>
      </c>
      <c r="KL9" s="102">
        <v>0</v>
      </c>
      <c r="KM9" s="102">
        <v>0</v>
      </c>
      <c r="KN9" s="97"/>
      <c r="KO9" s="99"/>
      <c r="KP9" s="95" t="s">
        <v>3007</v>
      </c>
      <c r="KQ9" s="102">
        <v>0</v>
      </c>
      <c r="KR9" s="102">
        <v>0</v>
      </c>
      <c r="KS9" s="97"/>
      <c r="KT9" s="99"/>
      <c r="KU9" s="95" t="s">
        <v>3007</v>
      </c>
      <c r="KV9" s="102">
        <v>0</v>
      </c>
      <c r="KW9" s="102">
        <v>0</v>
      </c>
      <c r="KX9" s="97"/>
      <c r="KY9" s="99"/>
      <c r="KZ9" s="95" t="s">
        <v>3007</v>
      </c>
      <c r="LA9" s="102">
        <v>0</v>
      </c>
      <c r="LB9" s="102">
        <v>0</v>
      </c>
      <c r="LC9" s="97"/>
      <c r="LD9" s="99"/>
      <c r="LE9" s="95" t="s">
        <v>3007</v>
      </c>
      <c r="LF9" s="102">
        <v>0</v>
      </c>
      <c r="LG9" s="102">
        <v>0</v>
      </c>
      <c r="LH9" s="97"/>
      <c r="LI9" s="99"/>
      <c r="LJ9" s="95" t="s">
        <v>3007</v>
      </c>
      <c r="LK9" s="102">
        <v>0</v>
      </c>
      <c r="LL9" s="102">
        <v>0</v>
      </c>
      <c r="LM9" s="97"/>
      <c r="LN9" s="99"/>
      <c r="LO9" s="95" t="s">
        <v>3007</v>
      </c>
      <c r="LP9" s="102">
        <v>0</v>
      </c>
      <c r="LQ9" s="102">
        <v>0</v>
      </c>
      <c r="LR9" s="97"/>
      <c r="LS9" s="99"/>
      <c r="LT9" s="95" t="s">
        <v>3007</v>
      </c>
      <c r="LU9" s="102">
        <v>0</v>
      </c>
      <c r="LV9" s="102">
        <v>0</v>
      </c>
      <c r="LW9" s="97"/>
      <c r="LX9" s="99"/>
      <c r="LY9" s="95" t="s">
        <v>3007</v>
      </c>
      <c r="LZ9" s="102">
        <v>0</v>
      </c>
      <c r="MA9" s="102">
        <v>0</v>
      </c>
      <c r="MB9" s="97"/>
      <c r="MC9" s="99"/>
      <c r="MD9" s="95" t="s">
        <v>3007</v>
      </c>
      <c r="ME9" s="102">
        <v>0</v>
      </c>
      <c r="MF9" s="102">
        <v>0</v>
      </c>
      <c r="MG9" s="97"/>
      <c r="MH9" s="99"/>
      <c r="MI9" s="95" t="s">
        <v>3007</v>
      </c>
      <c r="MJ9" s="102">
        <v>0</v>
      </c>
      <c r="MK9" s="102">
        <v>0</v>
      </c>
      <c r="ML9" s="97"/>
      <c r="MM9" s="99"/>
      <c r="MN9" s="95" t="s">
        <v>3007</v>
      </c>
      <c r="MO9" s="102">
        <v>0</v>
      </c>
      <c r="MP9" s="102">
        <v>0</v>
      </c>
      <c r="MQ9" s="97"/>
      <c r="MR9" s="99"/>
      <c r="MS9" s="95" t="s">
        <v>3007</v>
      </c>
      <c r="MT9" s="102">
        <v>0</v>
      </c>
      <c r="MU9" s="102">
        <v>0</v>
      </c>
      <c r="MV9" s="97"/>
      <c r="MW9" s="99"/>
      <c r="MX9" s="95" t="s">
        <v>3007</v>
      </c>
      <c r="MY9" s="102">
        <v>0</v>
      </c>
      <c r="MZ9" s="102">
        <v>0</v>
      </c>
      <c r="NA9" s="97"/>
      <c r="NB9" s="99"/>
      <c r="NC9" s="95" t="s">
        <v>3007</v>
      </c>
      <c r="ND9" s="102">
        <v>0</v>
      </c>
      <c r="NE9" s="102">
        <v>0</v>
      </c>
      <c r="NF9" s="97"/>
      <c r="NG9" s="99"/>
      <c r="NH9" s="95" t="s">
        <v>3007</v>
      </c>
      <c r="NI9" s="102">
        <v>0</v>
      </c>
      <c r="NJ9" s="102">
        <v>0</v>
      </c>
      <c r="NK9" s="97"/>
      <c r="NL9" s="99"/>
      <c r="NM9" s="95" t="s">
        <v>3007</v>
      </c>
      <c r="NN9" s="102">
        <v>0</v>
      </c>
      <c r="NO9" s="102">
        <v>0</v>
      </c>
      <c r="NP9" s="97"/>
      <c r="NQ9" s="99"/>
      <c r="NR9" s="95" t="s">
        <v>3007</v>
      </c>
      <c r="NS9" s="102">
        <v>0</v>
      </c>
      <c r="NT9" s="102">
        <v>0</v>
      </c>
      <c r="NU9" s="97"/>
      <c r="NV9" s="99"/>
      <c r="NW9" s="95" t="s">
        <v>3007</v>
      </c>
      <c r="NX9" s="102">
        <v>0</v>
      </c>
      <c r="NY9" s="102">
        <v>0</v>
      </c>
      <c r="NZ9" s="97"/>
      <c r="OA9" s="99"/>
      <c r="OB9" s="95" t="s">
        <v>3007</v>
      </c>
      <c r="OC9" s="102">
        <v>0</v>
      </c>
      <c r="OD9" s="102">
        <v>0</v>
      </c>
      <c r="OE9" s="97"/>
      <c r="OF9" s="99"/>
      <c r="OG9" s="95" t="s">
        <v>3007</v>
      </c>
      <c r="OH9" s="102">
        <v>0</v>
      </c>
      <c r="OI9" s="102">
        <v>0</v>
      </c>
      <c r="OJ9" s="97"/>
      <c r="OK9" s="99"/>
      <c r="OL9" s="95" t="s">
        <v>3007</v>
      </c>
      <c r="OM9" s="102">
        <v>0</v>
      </c>
      <c r="ON9" s="102">
        <v>0</v>
      </c>
      <c r="OO9" s="97"/>
      <c r="OP9" s="99"/>
      <c r="OQ9" s="95" t="s">
        <v>3007</v>
      </c>
      <c r="OR9" s="102">
        <v>0</v>
      </c>
      <c r="OS9" s="102">
        <v>0</v>
      </c>
      <c r="OT9" s="97"/>
      <c r="OU9" s="99"/>
      <c r="OV9" s="95" t="s">
        <v>3007</v>
      </c>
      <c r="OW9" s="102">
        <v>0</v>
      </c>
      <c r="OX9" s="102">
        <v>0</v>
      </c>
      <c r="OY9" s="97"/>
      <c r="OZ9" s="99"/>
      <c r="PA9" s="95" t="s">
        <v>3007</v>
      </c>
      <c r="PB9" s="102">
        <v>0</v>
      </c>
      <c r="PC9" s="102">
        <v>0</v>
      </c>
      <c r="PD9" s="97"/>
      <c r="PE9" s="99"/>
      <c r="PF9" s="95" t="s">
        <v>3007</v>
      </c>
      <c r="PG9" s="102">
        <v>0</v>
      </c>
      <c r="PH9" s="102">
        <v>0</v>
      </c>
      <c r="PI9" s="97"/>
      <c r="PJ9" s="99"/>
      <c r="PK9" s="95" t="s">
        <v>3007</v>
      </c>
      <c r="PL9" s="102">
        <v>0</v>
      </c>
      <c r="PM9" s="102">
        <v>0</v>
      </c>
      <c r="PN9" s="97"/>
      <c r="PO9" s="99"/>
      <c r="PP9" s="95" t="s">
        <v>3007</v>
      </c>
      <c r="PQ9" s="102">
        <v>0</v>
      </c>
      <c r="PR9" s="102">
        <v>0</v>
      </c>
      <c r="PS9" s="97"/>
      <c r="PT9" s="99"/>
      <c r="PU9" s="95" t="s">
        <v>3007</v>
      </c>
      <c r="PV9" s="102">
        <v>0</v>
      </c>
      <c r="PW9" s="102">
        <v>0</v>
      </c>
      <c r="PX9" s="97"/>
      <c r="PY9" s="99"/>
      <c r="PZ9" s="95" t="s">
        <v>3007</v>
      </c>
      <c r="QA9" s="102">
        <v>0</v>
      </c>
      <c r="QB9" s="102">
        <v>0</v>
      </c>
      <c r="QC9" s="97"/>
      <c r="QD9" s="99"/>
      <c r="QE9" s="95" t="s">
        <v>3007</v>
      </c>
      <c r="QF9" s="102">
        <v>0</v>
      </c>
      <c r="QG9" s="102">
        <v>0</v>
      </c>
      <c r="QH9" s="97"/>
      <c r="QI9" s="99"/>
      <c r="QJ9" s="95" t="s">
        <v>3007</v>
      </c>
      <c r="QK9" s="102">
        <v>0</v>
      </c>
      <c r="QL9" s="102">
        <v>0</v>
      </c>
      <c r="QM9" s="97"/>
      <c r="QN9" s="99"/>
      <c r="QO9" s="95" t="s">
        <v>3007</v>
      </c>
      <c r="QP9" s="102">
        <v>0</v>
      </c>
      <c r="QQ9" s="102">
        <v>0</v>
      </c>
      <c r="QR9" s="97"/>
      <c r="QS9" s="99"/>
      <c r="QT9" s="95" t="s">
        <v>3007</v>
      </c>
      <c r="QU9" s="102">
        <v>0</v>
      </c>
      <c r="QV9" s="102">
        <v>0</v>
      </c>
      <c r="QW9" s="97"/>
      <c r="QX9" s="99"/>
      <c r="QY9" s="95" t="s">
        <v>3007</v>
      </c>
      <c r="QZ9" s="102">
        <v>0</v>
      </c>
      <c r="RA9" s="102">
        <v>0</v>
      </c>
      <c r="RB9" s="97"/>
      <c r="RC9" s="99"/>
      <c r="RD9" s="95" t="s">
        <v>3007</v>
      </c>
      <c r="RE9" s="102">
        <v>0</v>
      </c>
      <c r="RF9" s="102">
        <v>0</v>
      </c>
      <c r="RG9" s="97"/>
      <c r="RH9" s="99"/>
      <c r="RI9" s="95" t="s">
        <v>3007</v>
      </c>
      <c r="RJ9" s="102">
        <v>0</v>
      </c>
      <c r="RK9" s="102">
        <v>0</v>
      </c>
      <c r="RL9" s="97"/>
      <c r="RM9" s="99"/>
      <c r="RN9" s="95" t="s">
        <v>3007</v>
      </c>
      <c r="RO9" s="102">
        <v>0</v>
      </c>
      <c r="RP9" s="102">
        <v>0</v>
      </c>
      <c r="RQ9" s="97"/>
      <c r="RR9" s="99"/>
      <c r="RS9" s="95" t="s">
        <v>3007</v>
      </c>
      <c r="RT9" s="102">
        <v>0</v>
      </c>
      <c r="RU9" s="102">
        <v>0</v>
      </c>
      <c r="RV9" s="97"/>
      <c r="RW9" s="99"/>
      <c r="RX9" s="95" t="s">
        <v>3007</v>
      </c>
      <c r="RY9" s="102">
        <v>0</v>
      </c>
      <c r="RZ9" s="102">
        <v>0</v>
      </c>
      <c r="SA9" s="97"/>
      <c r="SB9" s="99"/>
      <c r="SC9" s="95" t="s">
        <v>3007</v>
      </c>
      <c r="SD9" s="102">
        <v>0</v>
      </c>
      <c r="SE9" s="102">
        <v>0</v>
      </c>
      <c r="SF9" s="97"/>
      <c r="SG9" s="99"/>
      <c r="SH9" s="95" t="s">
        <v>3007</v>
      </c>
      <c r="SI9" s="102">
        <v>0</v>
      </c>
      <c r="SJ9" s="102">
        <v>0</v>
      </c>
      <c r="SK9" s="97"/>
      <c r="SL9" s="99"/>
      <c r="SM9" s="95" t="s">
        <v>3007</v>
      </c>
      <c r="SN9" s="102">
        <v>0</v>
      </c>
      <c r="SO9" s="102">
        <v>0</v>
      </c>
      <c r="SP9" s="97"/>
      <c r="SQ9" s="99"/>
      <c r="SR9" s="95" t="s">
        <v>3007</v>
      </c>
      <c r="SS9" s="102">
        <v>0</v>
      </c>
      <c r="ST9" s="102">
        <v>0</v>
      </c>
      <c r="SU9" s="97"/>
      <c r="SV9" s="99"/>
      <c r="SW9" s="95" t="s">
        <v>3007</v>
      </c>
      <c r="SX9" s="102">
        <v>0</v>
      </c>
      <c r="SY9" s="102">
        <v>0</v>
      </c>
      <c r="SZ9" s="97"/>
      <c r="TA9" s="99"/>
      <c r="TB9" s="95" t="s">
        <v>3007</v>
      </c>
      <c r="TC9" s="102">
        <v>0</v>
      </c>
      <c r="TD9" s="102">
        <v>0</v>
      </c>
      <c r="TE9" s="97"/>
      <c r="TF9" s="99"/>
      <c r="TG9" s="95" t="s">
        <v>3007</v>
      </c>
      <c r="TH9" s="102">
        <v>0</v>
      </c>
      <c r="TI9" s="102">
        <v>0</v>
      </c>
      <c r="TJ9" s="97"/>
      <c r="TK9" s="99"/>
      <c r="TL9" s="95" t="s">
        <v>3007</v>
      </c>
      <c r="TM9" s="102">
        <v>0</v>
      </c>
      <c r="TN9" s="102">
        <v>0</v>
      </c>
      <c r="TO9" s="97"/>
      <c r="TP9" s="99"/>
      <c r="TQ9" s="95" t="s">
        <v>3007</v>
      </c>
      <c r="TR9" s="102">
        <v>0</v>
      </c>
      <c r="TS9" s="102">
        <v>0</v>
      </c>
      <c r="TT9" s="97"/>
      <c r="TU9" s="99"/>
      <c r="TV9" s="95" t="s">
        <v>3007</v>
      </c>
      <c r="TW9" s="102">
        <v>0</v>
      </c>
      <c r="TX9" s="102">
        <v>0</v>
      </c>
      <c r="TY9" s="97"/>
      <c r="TZ9" s="99"/>
      <c r="UA9" s="95" t="s">
        <v>3007</v>
      </c>
      <c r="UB9" s="102">
        <v>0</v>
      </c>
      <c r="UC9" s="102">
        <v>0</v>
      </c>
      <c r="UD9" s="97"/>
      <c r="UE9" s="99"/>
      <c r="UF9" s="95" t="s">
        <v>3007</v>
      </c>
      <c r="UG9" s="102">
        <v>0</v>
      </c>
      <c r="UH9" s="102">
        <v>0</v>
      </c>
      <c r="UI9" s="97"/>
      <c r="UJ9" s="99"/>
      <c r="UK9" s="95" t="s">
        <v>3007</v>
      </c>
      <c r="UL9" s="102">
        <v>0</v>
      </c>
      <c r="UM9" s="102">
        <v>0</v>
      </c>
      <c r="UN9" s="97"/>
      <c r="UO9" s="99"/>
      <c r="UP9" s="95" t="s">
        <v>3007</v>
      </c>
      <c r="UQ9" s="102">
        <v>0</v>
      </c>
      <c r="UR9" s="102">
        <v>0</v>
      </c>
      <c r="US9" s="97"/>
      <c r="UT9" s="99"/>
      <c r="UU9" s="95" t="s">
        <v>3007</v>
      </c>
      <c r="UV9" s="102">
        <v>0</v>
      </c>
      <c r="UW9" s="102">
        <v>0</v>
      </c>
      <c r="UX9" s="97"/>
      <c r="UY9" s="99"/>
      <c r="UZ9" s="95" t="s">
        <v>3007</v>
      </c>
      <c r="VA9" s="102">
        <v>0</v>
      </c>
      <c r="VB9" s="102">
        <v>0</v>
      </c>
      <c r="VC9" s="97"/>
      <c r="VD9" s="99"/>
    </row>
    <row r="10" spans="2:576" s="94" customFormat="1" ht="14.25" customHeight="1">
      <c r="B10" s="62" t="s">
        <v>3008</v>
      </c>
      <c r="C10" s="114">
        <v>-0.2</v>
      </c>
      <c r="D10" s="114">
        <v>-0.2</v>
      </c>
      <c r="E10" s="93"/>
      <c r="G10" s="62" t="s">
        <v>3008</v>
      </c>
      <c r="H10" s="114">
        <v>-0.05</v>
      </c>
      <c r="I10" s="114">
        <v>-0.05</v>
      </c>
      <c r="J10" s="93"/>
      <c r="L10" s="62" t="s">
        <v>3008</v>
      </c>
      <c r="M10" s="114">
        <v>0</v>
      </c>
      <c r="N10" s="114">
        <v>0</v>
      </c>
      <c r="O10" s="93"/>
      <c r="Q10" s="62" t="s">
        <v>3008</v>
      </c>
      <c r="R10" s="114">
        <v>0</v>
      </c>
      <c r="S10" s="114">
        <v>0</v>
      </c>
      <c r="T10" s="93"/>
      <c r="V10" s="62" t="s">
        <v>3008</v>
      </c>
      <c r="W10" s="114">
        <v>-0.05</v>
      </c>
      <c r="X10" s="114">
        <v>-0.05</v>
      </c>
      <c r="Y10" s="93"/>
      <c r="AA10" s="62" t="s">
        <v>3008</v>
      </c>
      <c r="AB10" s="114">
        <v>0</v>
      </c>
      <c r="AC10" s="114">
        <v>0</v>
      </c>
      <c r="AD10" s="93"/>
      <c r="AF10" s="62" t="s">
        <v>3008</v>
      </c>
      <c r="AG10" s="101">
        <v>0</v>
      </c>
      <c r="AH10" s="101">
        <v>0</v>
      </c>
      <c r="AI10" s="93"/>
      <c r="AK10" s="62" t="s">
        <v>3008</v>
      </c>
      <c r="AL10" s="101">
        <v>0</v>
      </c>
      <c r="AM10" s="101">
        <v>0</v>
      </c>
      <c r="AN10" s="93"/>
      <c r="AP10" s="62" t="s">
        <v>3008</v>
      </c>
      <c r="AQ10" s="101">
        <v>0</v>
      </c>
      <c r="AR10" s="101">
        <v>0</v>
      </c>
      <c r="AS10" s="93"/>
      <c r="AU10" s="62" t="s">
        <v>3008</v>
      </c>
      <c r="AV10" s="101">
        <v>0</v>
      </c>
      <c r="AW10" s="101">
        <v>0</v>
      </c>
      <c r="AX10" s="93"/>
      <c r="AZ10" s="62" t="s">
        <v>3008</v>
      </c>
      <c r="BA10" s="101">
        <v>0</v>
      </c>
      <c r="BB10" s="101">
        <v>0</v>
      </c>
      <c r="BC10" s="93"/>
      <c r="BE10" s="62" t="s">
        <v>3008</v>
      </c>
      <c r="BF10" s="101">
        <v>0</v>
      </c>
      <c r="BG10" s="101">
        <v>0</v>
      </c>
      <c r="BH10" s="93"/>
      <c r="BJ10" s="62" t="s">
        <v>3008</v>
      </c>
      <c r="BK10" s="101">
        <v>0</v>
      </c>
      <c r="BL10" s="101">
        <v>0</v>
      </c>
      <c r="BM10" s="93"/>
      <c r="BO10" s="62" t="s">
        <v>3008</v>
      </c>
      <c r="BP10" s="101">
        <v>0</v>
      </c>
      <c r="BQ10" s="101">
        <v>0</v>
      </c>
      <c r="BR10" s="93"/>
      <c r="BT10" s="62" t="s">
        <v>3008</v>
      </c>
      <c r="BU10" s="101">
        <v>0</v>
      </c>
      <c r="BV10" s="101">
        <v>0</v>
      </c>
      <c r="BW10" s="93"/>
      <c r="BY10" s="95" t="s">
        <v>3008</v>
      </c>
      <c r="BZ10" s="102">
        <v>0</v>
      </c>
      <c r="CA10" s="102">
        <v>0</v>
      </c>
      <c r="CB10" s="97"/>
      <c r="CC10" s="99"/>
      <c r="CD10" s="95" t="s">
        <v>3008</v>
      </c>
      <c r="CE10" s="102">
        <v>0</v>
      </c>
      <c r="CF10" s="102">
        <v>0</v>
      </c>
      <c r="CG10" s="97"/>
      <c r="CH10" s="99"/>
      <c r="CI10" s="95" t="s">
        <v>3008</v>
      </c>
      <c r="CJ10" s="102">
        <v>0</v>
      </c>
      <c r="CK10" s="102">
        <v>0</v>
      </c>
      <c r="CL10" s="97"/>
      <c r="CM10" s="99"/>
      <c r="CN10" s="95" t="s">
        <v>3008</v>
      </c>
      <c r="CO10" s="102">
        <v>0</v>
      </c>
      <c r="CP10" s="102">
        <v>0</v>
      </c>
      <c r="CQ10" s="97"/>
      <c r="CR10" s="99"/>
      <c r="CS10" s="95" t="s">
        <v>3008</v>
      </c>
      <c r="CT10" s="102">
        <v>0</v>
      </c>
      <c r="CU10" s="102">
        <v>0</v>
      </c>
      <c r="CV10" s="97"/>
      <c r="CW10" s="99"/>
      <c r="CX10" s="95" t="s">
        <v>3008</v>
      </c>
      <c r="CY10" s="102">
        <v>0</v>
      </c>
      <c r="CZ10" s="102">
        <v>0</v>
      </c>
      <c r="DA10" s="97"/>
      <c r="DB10" s="99"/>
      <c r="DC10" s="95" t="s">
        <v>3008</v>
      </c>
      <c r="DD10" s="102">
        <v>0</v>
      </c>
      <c r="DE10" s="102">
        <v>0</v>
      </c>
      <c r="DF10" s="97"/>
      <c r="DG10" s="99"/>
      <c r="DH10" s="95" t="s">
        <v>3008</v>
      </c>
      <c r="DI10" s="102">
        <v>0</v>
      </c>
      <c r="DJ10" s="102">
        <v>0</v>
      </c>
      <c r="DK10" s="97"/>
      <c r="DL10" s="99"/>
      <c r="DM10" s="95" t="s">
        <v>3008</v>
      </c>
      <c r="DN10" s="102">
        <v>0</v>
      </c>
      <c r="DO10" s="102">
        <v>0</v>
      </c>
      <c r="DP10" s="97"/>
      <c r="DQ10" s="99"/>
      <c r="DR10" s="95" t="s">
        <v>3008</v>
      </c>
      <c r="DS10" s="102">
        <v>0</v>
      </c>
      <c r="DT10" s="102">
        <v>0</v>
      </c>
      <c r="DU10" s="97"/>
      <c r="DV10" s="99"/>
      <c r="DW10" s="95" t="s">
        <v>3008</v>
      </c>
      <c r="DX10" s="102">
        <v>0</v>
      </c>
      <c r="DY10" s="102">
        <v>0</v>
      </c>
      <c r="DZ10" s="97"/>
      <c r="EA10" s="99"/>
      <c r="EB10" s="95" t="s">
        <v>3008</v>
      </c>
      <c r="EC10" s="102">
        <v>0</v>
      </c>
      <c r="ED10" s="102">
        <v>0</v>
      </c>
      <c r="EE10" s="97"/>
      <c r="EF10" s="99"/>
      <c r="EG10" s="95" t="s">
        <v>3008</v>
      </c>
      <c r="EH10" s="102">
        <v>0</v>
      </c>
      <c r="EI10" s="102">
        <v>0</v>
      </c>
      <c r="EJ10" s="97"/>
      <c r="EK10" s="99"/>
      <c r="EL10" s="95" t="s">
        <v>3008</v>
      </c>
      <c r="EM10" s="102">
        <v>0</v>
      </c>
      <c r="EN10" s="102">
        <v>0</v>
      </c>
      <c r="EO10" s="97"/>
      <c r="EP10" s="99"/>
      <c r="EQ10" s="95" t="s">
        <v>3008</v>
      </c>
      <c r="ER10" s="102">
        <v>0</v>
      </c>
      <c r="ES10" s="102">
        <v>0</v>
      </c>
      <c r="ET10" s="97"/>
      <c r="EU10" s="99"/>
      <c r="EV10" s="95" t="s">
        <v>3008</v>
      </c>
      <c r="EW10" s="102">
        <v>0</v>
      </c>
      <c r="EX10" s="102">
        <v>0</v>
      </c>
      <c r="EY10" s="97"/>
      <c r="EZ10" s="99"/>
      <c r="FA10" s="95" t="s">
        <v>3008</v>
      </c>
      <c r="FB10" s="102">
        <v>0</v>
      </c>
      <c r="FC10" s="102">
        <v>0</v>
      </c>
      <c r="FD10" s="97"/>
      <c r="FE10" s="99"/>
      <c r="FF10" s="95" t="s">
        <v>3008</v>
      </c>
      <c r="FG10" s="102">
        <v>0</v>
      </c>
      <c r="FH10" s="102">
        <v>0</v>
      </c>
      <c r="FI10" s="97"/>
      <c r="FJ10" s="99"/>
      <c r="FK10" s="95" t="s">
        <v>3008</v>
      </c>
      <c r="FL10" s="102">
        <v>0</v>
      </c>
      <c r="FM10" s="102">
        <v>0</v>
      </c>
      <c r="FN10" s="97"/>
      <c r="FO10" s="99"/>
      <c r="FP10" s="95" t="s">
        <v>3008</v>
      </c>
      <c r="FQ10" s="102">
        <v>0</v>
      </c>
      <c r="FR10" s="102">
        <v>0</v>
      </c>
      <c r="FS10" s="97"/>
      <c r="FT10" s="99"/>
      <c r="FU10" s="95" t="s">
        <v>3008</v>
      </c>
      <c r="FV10" s="102">
        <v>0</v>
      </c>
      <c r="FW10" s="102">
        <v>0</v>
      </c>
      <c r="FX10" s="97"/>
      <c r="FY10" s="99"/>
      <c r="FZ10" s="95" t="s">
        <v>3008</v>
      </c>
      <c r="GA10" s="102">
        <v>0</v>
      </c>
      <c r="GB10" s="102">
        <v>0</v>
      </c>
      <c r="GC10" s="97"/>
      <c r="GD10" s="99"/>
      <c r="GE10" s="95" t="s">
        <v>3008</v>
      </c>
      <c r="GF10" s="102">
        <v>0</v>
      </c>
      <c r="GG10" s="102">
        <v>0</v>
      </c>
      <c r="GH10" s="97"/>
      <c r="GI10" s="99"/>
      <c r="GJ10" s="95" t="s">
        <v>3008</v>
      </c>
      <c r="GK10" s="102">
        <v>0</v>
      </c>
      <c r="GL10" s="102">
        <v>0</v>
      </c>
      <c r="GM10" s="97"/>
      <c r="GN10" s="99"/>
      <c r="GO10" s="95" t="s">
        <v>3008</v>
      </c>
      <c r="GP10" s="102">
        <v>0</v>
      </c>
      <c r="GQ10" s="102">
        <v>0</v>
      </c>
      <c r="GR10" s="97"/>
      <c r="GS10" s="99"/>
      <c r="GT10" s="95" t="s">
        <v>3008</v>
      </c>
      <c r="GU10" s="102">
        <v>0</v>
      </c>
      <c r="GV10" s="102">
        <v>0</v>
      </c>
      <c r="GW10" s="97"/>
      <c r="GX10" s="99"/>
      <c r="GY10" s="95" t="s">
        <v>3008</v>
      </c>
      <c r="GZ10" s="102">
        <v>0</v>
      </c>
      <c r="HA10" s="102">
        <v>0</v>
      </c>
      <c r="HB10" s="97"/>
      <c r="HC10" s="99"/>
      <c r="HD10" s="95" t="s">
        <v>3008</v>
      </c>
      <c r="HE10" s="102">
        <v>0</v>
      </c>
      <c r="HF10" s="102">
        <v>0</v>
      </c>
      <c r="HG10" s="97"/>
      <c r="HH10" s="99"/>
      <c r="HI10" s="95" t="s">
        <v>3008</v>
      </c>
      <c r="HJ10" s="102">
        <v>0</v>
      </c>
      <c r="HK10" s="102">
        <v>0</v>
      </c>
      <c r="HL10" s="97"/>
      <c r="HM10" s="99"/>
      <c r="HN10" s="95" t="s">
        <v>3008</v>
      </c>
      <c r="HO10" s="102">
        <v>0</v>
      </c>
      <c r="HP10" s="102">
        <v>0</v>
      </c>
      <c r="HQ10" s="97"/>
      <c r="HR10" s="99"/>
      <c r="HS10" s="95" t="s">
        <v>3008</v>
      </c>
      <c r="HT10" s="102">
        <v>0</v>
      </c>
      <c r="HU10" s="102">
        <v>0</v>
      </c>
      <c r="HV10" s="97"/>
      <c r="HW10" s="99"/>
      <c r="HX10" s="95" t="s">
        <v>3008</v>
      </c>
      <c r="HY10" s="102">
        <v>0</v>
      </c>
      <c r="HZ10" s="102">
        <v>0</v>
      </c>
      <c r="IA10" s="97"/>
      <c r="IB10" s="99"/>
      <c r="IC10" s="95" t="s">
        <v>3008</v>
      </c>
      <c r="ID10" s="102">
        <v>0</v>
      </c>
      <c r="IE10" s="102">
        <v>0</v>
      </c>
      <c r="IF10" s="97"/>
      <c r="IG10" s="99"/>
      <c r="IH10" s="95" t="s">
        <v>3008</v>
      </c>
      <c r="II10" s="102">
        <v>0</v>
      </c>
      <c r="IJ10" s="102">
        <v>0</v>
      </c>
      <c r="IK10" s="97"/>
      <c r="IL10" s="99"/>
      <c r="IM10" s="95" t="s">
        <v>3008</v>
      </c>
      <c r="IN10" s="102">
        <v>0</v>
      </c>
      <c r="IO10" s="102">
        <v>0</v>
      </c>
      <c r="IP10" s="97"/>
      <c r="IQ10" s="99"/>
      <c r="IR10" s="95" t="s">
        <v>3008</v>
      </c>
      <c r="IS10" s="102">
        <v>0</v>
      </c>
      <c r="IT10" s="102">
        <v>0</v>
      </c>
      <c r="IU10" s="97"/>
      <c r="IV10" s="99"/>
      <c r="IW10" s="95" t="s">
        <v>3008</v>
      </c>
      <c r="IX10" s="102">
        <v>0</v>
      </c>
      <c r="IY10" s="102">
        <v>0</v>
      </c>
      <c r="IZ10" s="97"/>
      <c r="JA10" s="99"/>
      <c r="JB10" s="95" t="s">
        <v>3008</v>
      </c>
      <c r="JC10" s="102">
        <v>0</v>
      </c>
      <c r="JD10" s="102">
        <v>0</v>
      </c>
      <c r="JE10" s="97"/>
      <c r="JF10" s="99"/>
      <c r="JG10" s="95" t="s">
        <v>3008</v>
      </c>
      <c r="JH10" s="102">
        <v>0</v>
      </c>
      <c r="JI10" s="102">
        <v>0</v>
      </c>
      <c r="JJ10" s="97"/>
      <c r="JK10" s="99"/>
      <c r="JL10" s="95" t="s">
        <v>3008</v>
      </c>
      <c r="JM10" s="102">
        <v>0</v>
      </c>
      <c r="JN10" s="102">
        <v>0</v>
      </c>
      <c r="JO10" s="97"/>
      <c r="JP10" s="99"/>
      <c r="JQ10" s="95" t="s">
        <v>3008</v>
      </c>
      <c r="JR10" s="102">
        <v>0</v>
      </c>
      <c r="JS10" s="102">
        <v>0</v>
      </c>
      <c r="JT10" s="97"/>
      <c r="JU10" s="99"/>
      <c r="JV10" s="95" t="s">
        <v>3008</v>
      </c>
      <c r="JW10" s="102">
        <v>0</v>
      </c>
      <c r="JX10" s="102">
        <v>0</v>
      </c>
      <c r="JY10" s="97"/>
      <c r="JZ10" s="99"/>
      <c r="KA10" s="95" t="s">
        <v>3008</v>
      </c>
      <c r="KB10" s="102">
        <v>0</v>
      </c>
      <c r="KC10" s="102">
        <v>0</v>
      </c>
      <c r="KD10" s="97"/>
      <c r="KE10" s="99"/>
      <c r="KF10" s="95" t="s">
        <v>3008</v>
      </c>
      <c r="KG10" s="102">
        <v>0</v>
      </c>
      <c r="KH10" s="102">
        <v>0</v>
      </c>
      <c r="KI10" s="97"/>
      <c r="KJ10" s="99"/>
      <c r="KK10" s="95" t="s">
        <v>3008</v>
      </c>
      <c r="KL10" s="102">
        <v>0</v>
      </c>
      <c r="KM10" s="102">
        <v>0</v>
      </c>
      <c r="KN10" s="97"/>
      <c r="KO10" s="99"/>
      <c r="KP10" s="95" t="s">
        <v>3008</v>
      </c>
      <c r="KQ10" s="102">
        <v>0</v>
      </c>
      <c r="KR10" s="102">
        <v>0</v>
      </c>
      <c r="KS10" s="97"/>
      <c r="KT10" s="99"/>
      <c r="KU10" s="95" t="s">
        <v>3008</v>
      </c>
      <c r="KV10" s="102">
        <v>0</v>
      </c>
      <c r="KW10" s="102">
        <v>0</v>
      </c>
      <c r="KX10" s="97"/>
      <c r="KY10" s="99"/>
      <c r="KZ10" s="95" t="s">
        <v>3008</v>
      </c>
      <c r="LA10" s="102">
        <v>0</v>
      </c>
      <c r="LB10" s="102">
        <v>0</v>
      </c>
      <c r="LC10" s="97"/>
      <c r="LD10" s="99"/>
      <c r="LE10" s="95" t="s">
        <v>3008</v>
      </c>
      <c r="LF10" s="102">
        <v>0</v>
      </c>
      <c r="LG10" s="102">
        <v>0</v>
      </c>
      <c r="LH10" s="97"/>
      <c r="LI10" s="99"/>
      <c r="LJ10" s="95" t="s">
        <v>3008</v>
      </c>
      <c r="LK10" s="102">
        <v>0</v>
      </c>
      <c r="LL10" s="102">
        <v>0</v>
      </c>
      <c r="LM10" s="97"/>
      <c r="LN10" s="99"/>
      <c r="LO10" s="95" t="s">
        <v>3008</v>
      </c>
      <c r="LP10" s="102">
        <v>0</v>
      </c>
      <c r="LQ10" s="102">
        <v>0</v>
      </c>
      <c r="LR10" s="97"/>
      <c r="LS10" s="99"/>
      <c r="LT10" s="95" t="s">
        <v>3008</v>
      </c>
      <c r="LU10" s="102">
        <v>0</v>
      </c>
      <c r="LV10" s="102">
        <v>0</v>
      </c>
      <c r="LW10" s="97"/>
      <c r="LX10" s="99"/>
      <c r="LY10" s="95" t="s">
        <v>3008</v>
      </c>
      <c r="LZ10" s="102">
        <v>0</v>
      </c>
      <c r="MA10" s="102">
        <v>0</v>
      </c>
      <c r="MB10" s="97"/>
      <c r="MC10" s="99"/>
      <c r="MD10" s="95" t="s">
        <v>3008</v>
      </c>
      <c r="ME10" s="102">
        <v>0</v>
      </c>
      <c r="MF10" s="102">
        <v>0</v>
      </c>
      <c r="MG10" s="97"/>
      <c r="MH10" s="99"/>
      <c r="MI10" s="95" t="s">
        <v>3008</v>
      </c>
      <c r="MJ10" s="102">
        <v>0</v>
      </c>
      <c r="MK10" s="102">
        <v>0</v>
      </c>
      <c r="ML10" s="97"/>
      <c r="MM10" s="99"/>
      <c r="MN10" s="95" t="s">
        <v>3008</v>
      </c>
      <c r="MO10" s="102">
        <v>0</v>
      </c>
      <c r="MP10" s="102">
        <v>0</v>
      </c>
      <c r="MQ10" s="97"/>
      <c r="MR10" s="99"/>
      <c r="MS10" s="95" t="s">
        <v>3008</v>
      </c>
      <c r="MT10" s="102">
        <v>0</v>
      </c>
      <c r="MU10" s="102">
        <v>0</v>
      </c>
      <c r="MV10" s="97"/>
      <c r="MW10" s="99"/>
      <c r="MX10" s="95" t="s">
        <v>3008</v>
      </c>
      <c r="MY10" s="102">
        <v>0</v>
      </c>
      <c r="MZ10" s="102">
        <v>0</v>
      </c>
      <c r="NA10" s="97"/>
      <c r="NB10" s="99"/>
      <c r="NC10" s="95" t="s">
        <v>3008</v>
      </c>
      <c r="ND10" s="102">
        <v>0</v>
      </c>
      <c r="NE10" s="102">
        <v>0</v>
      </c>
      <c r="NF10" s="97"/>
      <c r="NG10" s="99"/>
      <c r="NH10" s="95" t="s">
        <v>3008</v>
      </c>
      <c r="NI10" s="102">
        <v>0</v>
      </c>
      <c r="NJ10" s="102">
        <v>0</v>
      </c>
      <c r="NK10" s="97"/>
      <c r="NL10" s="99"/>
      <c r="NM10" s="95" t="s">
        <v>3008</v>
      </c>
      <c r="NN10" s="102">
        <v>0</v>
      </c>
      <c r="NO10" s="102">
        <v>0</v>
      </c>
      <c r="NP10" s="97"/>
      <c r="NQ10" s="99"/>
      <c r="NR10" s="95" t="s">
        <v>3008</v>
      </c>
      <c r="NS10" s="102">
        <v>0</v>
      </c>
      <c r="NT10" s="102">
        <v>0</v>
      </c>
      <c r="NU10" s="97"/>
      <c r="NV10" s="99"/>
      <c r="NW10" s="95" t="s">
        <v>3008</v>
      </c>
      <c r="NX10" s="102">
        <v>0</v>
      </c>
      <c r="NY10" s="102">
        <v>0</v>
      </c>
      <c r="NZ10" s="97"/>
      <c r="OA10" s="99"/>
      <c r="OB10" s="95" t="s">
        <v>3008</v>
      </c>
      <c r="OC10" s="102">
        <v>0</v>
      </c>
      <c r="OD10" s="102">
        <v>0</v>
      </c>
      <c r="OE10" s="97"/>
      <c r="OF10" s="99"/>
      <c r="OG10" s="95" t="s">
        <v>3008</v>
      </c>
      <c r="OH10" s="102">
        <v>0</v>
      </c>
      <c r="OI10" s="102">
        <v>0</v>
      </c>
      <c r="OJ10" s="97"/>
      <c r="OK10" s="99"/>
      <c r="OL10" s="95" t="s">
        <v>3008</v>
      </c>
      <c r="OM10" s="102">
        <v>0</v>
      </c>
      <c r="ON10" s="102">
        <v>0</v>
      </c>
      <c r="OO10" s="97"/>
      <c r="OP10" s="99"/>
      <c r="OQ10" s="95" t="s">
        <v>3008</v>
      </c>
      <c r="OR10" s="102">
        <v>0</v>
      </c>
      <c r="OS10" s="102">
        <v>0</v>
      </c>
      <c r="OT10" s="97"/>
      <c r="OU10" s="99"/>
      <c r="OV10" s="95" t="s">
        <v>3008</v>
      </c>
      <c r="OW10" s="102">
        <v>0</v>
      </c>
      <c r="OX10" s="102">
        <v>0</v>
      </c>
      <c r="OY10" s="97"/>
      <c r="OZ10" s="99"/>
      <c r="PA10" s="95" t="s">
        <v>3008</v>
      </c>
      <c r="PB10" s="102">
        <v>0</v>
      </c>
      <c r="PC10" s="102">
        <v>0</v>
      </c>
      <c r="PD10" s="97"/>
      <c r="PE10" s="99"/>
      <c r="PF10" s="95" t="s">
        <v>3008</v>
      </c>
      <c r="PG10" s="102">
        <v>0</v>
      </c>
      <c r="PH10" s="102">
        <v>0</v>
      </c>
      <c r="PI10" s="97"/>
      <c r="PJ10" s="99"/>
      <c r="PK10" s="95" t="s">
        <v>3008</v>
      </c>
      <c r="PL10" s="102">
        <v>0</v>
      </c>
      <c r="PM10" s="102">
        <v>0</v>
      </c>
      <c r="PN10" s="97"/>
      <c r="PO10" s="99"/>
      <c r="PP10" s="95" t="s">
        <v>3008</v>
      </c>
      <c r="PQ10" s="102">
        <v>0</v>
      </c>
      <c r="PR10" s="102">
        <v>0</v>
      </c>
      <c r="PS10" s="97"/>
      <c r="PT10" s="99"/>
      <c r="PU10" s="95" t="s">
        <v>3008</v>
      </c>
      <c r="PV10" s="102">
        <v>0</v>
      </c>
      <c r="PW10" s="102">
        <v>0</v>
      </c>
      <c r="PX10" s="97"/>
      <c r="PY10" s="99"/>
      <c r="PZ10" s="95" t="s">
        <v>3008</v>
      </c>
      <c r="QA10" s="102">
        <v>0</v>
      </c>
      <c r="QB10" s="102">
        <v>0</v>
      </c>
      <c r="QC10" s="97"/>
      <c r="QD10" s="99"/>
      <c r="QE10" s="95" t="s">
        <v>3008</v>
      </c>
      <c r="QF10" s="102">
        <v>0</v>
      </c>
      <c r="QG10" s="102">
        <v>0</v>
      </c>
      <c r="QH10" s="97"/>
      <c r="QI10" s="99"/>
      <c r="QJ10" s="95" t="s">
        <v>3008</v>
      </c>
      <c r="QK10" s="102">
        <v>0</v>
      </c>
      <c r="QL10" s="102">
        <v>0</v>
      </c>
      <c r="QM10" s="97"/>
      <c r="QN10" s="99"/>
      <c r="QO10" s="95" t="s">
        <v>3008</v>
      </c>
      <c r="QP10" s="102">
        <v>0</v>
      </c>
      <c r="QQ10" s="102">
        <v>0</v>
      </c>
      <c r="QR10" s="97"/>
      <c r="QS10" s="99"/>
      <c r="QT10" s="95" t="s">
        <v>3008</v>
      </c>
      <c r="QU10" s="102">
        <v>0</v>
      </c>
      <c r="QV10" s="102">
        <v>0</v>
      </c>
      <c r="QW10" s="97"/>
      <c r="QX10" s="99"/>
      <c r="QY10" s="95" t="s">
        <v>3008</v>
      </c>
      <c r="QZ10" s="102">
        <v>0</v>
      </c>
      <c r="RA10" s="102">
        <v>0</v>
      </c>
      <c r="RB10" s="97"/>
      <c r="RC10" s="99"/>
      <c r="RD10" s="95" t="s">
        <v>3008</v>
      </c>
      <c r="RE10" s="102">
        <v>0</v>
      </c>
      <c r="RF10" s="102">
        <v>0</v>
      </c>
      <c r="RG10" s="97"/>
      <c r="RH10" s="99"/>
      <c r="RI10" s="95" t="s">
        <v>3008</v>
      </c>
      <c r="RJ10" s="102">
        <v>0</v>
      </c>
      <c r="RK10" s="102">
        <v>0</v>
      </c>
      <c r="RL10" s="97"/>
      <c r="RM10" s="99"/>
      <c r="RN10" s="95" t="s">
        <v>3008</v>
      </c>
      <c r="RO10" s="102">
        <v>0</v>
      </c>
      <c r="RP10" s="102">
        <v>0</v>
      </c>
      <c r="RQ10" s="97"/>
      <c r="RR10" s="99"/>
      <c r="RS10" s="95" t="s">
        <v>3008</v>
      </c>
      <c r="RT10" s="102">
        <v>0</v>
      </c>
      <c r="RU10" s="102">
        <v>0</v>
      </c>
      <c r="RV10" s="97"/>
      <c r="RW10" s="99"/>
      <c r="RX10" s="95" t="s">
        <v>3008</v>
      </c>
      <c r="RY10" s="102">
        <v>0</v>
      </c>
      <c r="RZ10" s="102">
        <v>0</v>
      </c>
      <c r="SA10" s="97"/>
      <c r="SB10" s="99"/>
      <c r="SC10" s="95" t="s">
        <v>3008</v>
      </c>
      <c r="SD10" s="102">
        <v>0</v>
      </c>
      <c r="SE10" s="102">
        <v>0</v>
      </c>
      <c r="SF10" s="97"/>
      <c r="SG10" s="99"/>
      <c r="SH10" s="95" t="s">
        <v>3008</v>
      </c>
      <c r="SI10" s="102">
        <v>0</v>
      </c>
      <c r="SJ10" s="102">
        <v>0</v>
      </c>
      <c r="SK10" s="97"/>
      <c r="SL10" s="99"/>
      <c r="SM10" s="95" t="s">
        <v>3008</v>
      </c>
      <c r="SN10" s="102">
        <v>0</v>
      </c>
      <c r="SO10" s="102">
        <v>0</v>
      </c>
      <c r="SP10" s="97"/>
      <c r="SQ10" s="99"/>
      <c r="SR10" s="95" t="s">
        <v>3008</v>
      </c>
      <c r="SS10" s="102">
        <v>0</v>
      </c>
      <c r="ST10" s="102">
        <v>0</v>
      </c>
      <c r="SU10" s="97"/>
      <c r="SV10" s="99"/>
      <c r="SW10" s="95" t="s">
        <v>3008</v>
      </c>
      <c r="SX10" s="102">
        <v>0</v>
      </c>
      <c r="SY10" s="102">
        <v>0</v>
      </c>
      <c r="SZ10" s="97"/>
      <c r="TA10" s="99"/>
      <c r="TB10" s="95" t="s">
        <v>3008</v>
      </c>
      <c r="TC10" s="102">
        <v>0</v>
      </c>
      <c r="TD10" s="102">
        <v>0</v>
      </c>
      <c r="TE10" s="97"/>
      <c r="TF10" s="99"/>
      <c r="TG10" s="95" t="s">
        <v>3008</v>
      </c>
      <c r="TH10" s="102">
        <v>0</v>
      </c>
      <c r="TI10" s="102">
        <v>0</v>
      </c>
      <c r="TJ10" s="97"/>
      <c r="TK10" s="99"/>
      <c r="TL10" s="95" t="s">
        <v>3008</v>
      </c>
      <c r="TM10" s="102">
        <v>0</v>
      </c>
      <c r="TN10" s="102">
        <v>0</v>
      </c>
      <c r="TO10" s="97"/>
      <c r="TP10" s="99"/>
      <c r="TQ10" s="95" t="s">
        <v>3008</v>
      </c>
      <c r="TR10" s="102">
        <v>0</v>
      </c>
      <c r="TS10" s="102">
        <v>0</v>
      </c>
      <c r="TT10" s="97"/>
      <c r="TU10" s="99"/>
      <c r="TV10" s="95" t="s">
        <v>3008</v>
      </c>
      <c r="TW10" s="102">
        <v>0</v>
      </c>
      <c r="TX10" s="102">
        <v>0</v>
      </c>
      <c r="TY10" s="97"/>
      <c r="TZ10" s="99"/>
      <c r="UA10" s="95" t="s">
        <v>3008</v>
      </c>
      <c r="UB10" s="102">
        <v>0</v>
      </c>
      <c r="UC10" s="102">
        <v>0</v>
      </c>
      <c r="UD10" s="97"/>
      <c r="UE10" s="99"/>
      <c r="UF10" s="95" t="s">
        <v>3008</v>
      </c>
      <c r="UG10" s="102">
        <v>0</v>
      </c>
      <c r="UH10" s="102">
        <v>0</v>
      </c>
      <c r="UI10" s="97"/>
      <c r="UJ10" s="99"/>
      <c r="UK10" s="95" t="s">
        <v>3008</v>
      </c>
      <c r="UL10" s="102">
        <v>0</v>
      </c>
      <c r="UM10" s="102">
        <v>0</v>
      </c>
      <c r="UN10" s="97"/>
      <c r="UO10" s="99"/>
      <c r="UP10" s="95" t="s">
        <v>3008</v>
      </c>
      <c r="UQ10" s="102">
        <v>0</v>
      </c>
      <c r="UR10" s="102">
        <v>0</v>
      </c>
      <c r="US10" s="97"/>
      <c r="UT10" s="99"/>
      <c r="UU10" s="95" t="s">
        <v>3008</v>
      </c>
      <c r="UV10" s="102">
        <v>0</v>
      </c>
      <c r="UW10" s="102">
        <v>0</v>
      </c>
      <c r="UX10" s="97"/>
      <c r="UY10" s="99"/>
      <c r="UZ10" s="95" t="s">
        <v>3008</v>
      </c>
      <c r="VA10" s="102">
        <v>0</v>
      </c>
      <c r="VB10" s="102">
        <v>0</v>
      </c>
      <c r="VC10" s="97"/>
      <c r="VD10" s="99"/>
    </row>
    <row r="12" spans="2:576" ht="15.6" customHeight="1">
      <c r="B12" s="147" t="s">
        <v>3009</v>
      </c>
      <c r="C12" s="143"/>
      <c r="D12" s="143"/>
      <c r="E12" s="143"/>
      <c r="G12" s="147" t="s">
        <v>3009</v>
      </c>
      <c r="H12" s="143"/>
      <c r="I12" s="143"/>
      <c r="J12" s="143"/>
      <c r="L12" s="147" t="s">
        <v>3009</v>
      </c>
      <c r="M12" s="143"/>
      <c r="N12" s="143"/>
      <c r="O12" s="143"/>
      <c r="Q12" s="147" t="s">
        <v>3009</v>
      </c>
      <c r="R12" s="143"/>
      <c r="S12" s="143"/>
      <c r="T12" s="143"/>
      <c r="V12" s="147" t="s">
        <v>3009</v>
      </c>
      <c r="W12" s="143"/>
      <c r="X12" s="143"/>
      <c r="Y12" s="143"/>
      <c r="AA12" s="147" t="s">
        <v>3009</v>
      </c>
      <c r="AB12" s="143"/>
      <c r="AC12" s="143"/>
      <c r="AD12" s="143"/>
      <c r="AF12" s="147" t="s">
        <v>3009</v>
      </c>
      <c r="AG12" s="143"/>
      <c r="AH12" s="143"/>
      <c r="AI12" s="143"/>
      <c r="AK12" s="147" t="s">
        <v>3009</v>
      </c>
      <c r="AL12" s="143"/>
      <c r="AM12" s="143"/>
      <c r="AN12" s="143"/>
      <c r="AP12" s="147" t="s">
        <v>3009</v>
      </c>
      <c r="AQ12" s="143"/>
      <c r="AR12" s="143"/>
      <c r="AS12" s="143"/>
      <c r="AU12" s="147" t="s">
        <v>3009</v>
      </c>
      <c r="AV12" s="143"/>
      <c r="AW12" s="143"/>
      <c r="AX12" s="143"/>
      <c r="AZ12" s="147" t="s">
        <v>3009</v>
      </c>
      <c r="BA12" s="143"/>
      <c r="BB12" s="143"/>
      <c r="BC12" s="143"/>
      <c r="BE12" s="147" t="s">
        <v>3009</v>
      </c>
      <c r="BF12" s="143"/>
      <c r="BG12" s="143"/>
      <c r="BH12" s="143"/>
      <c r="BJ12" s="147" t="s">
        <v>3009</v>
      </c>
      <c r="BK12" s="143"/>
      <c r="BL12" s="143"/>
      <c r="BM12" s="143"/>
      <c r="BO12" s="147" t="s">
        <v>3009</v>
      </c>
      <c r="BP12" s="143"/>
      <c r="BQ12" s="143"/>
      <c r="BR12" s="143"/>
      <c r="BT12" s="147" t="s">
        <v>3009</v>
      </c>
      <c r="BU12" s="143"/>
      <c r="BV12" s="143"/>
      <c r="BW12" s="143"/>
      <c r="BY12" s="179" t="s">
        <v>3009</v>
      </c>
      <c r="BZ12" s="151"/>
      <c r="CA12" s="151"/>
      <c r="CB12" s="151"/>
      <c r="CD12" s="179" t="s">
        <v>3009</v>
      </c>
      <c r="CE12" s="151"/>
      <c r="CF12" s="151"/>
      <c r="CG12" s="151"/>
      <c r="CI12" s="179" t="s">
        <v>3009</v>
      </c>
      <c r="CJ12" s="151"/>
      <c r="CK12" s="151"/>
      <c r="CL12" s="151"/>
      <c r="CN12" s="179" t="s">
        <v>3009</v>
      </c>
      <c r="CO12" s="151"/>
      <c r="CP12" s="151"/>
      <c r="CQ12" s="151"/>
      <c r="CS12" s="179" t="s">
        <v>3009</v>
      </c>
      <c r="CT12" s="151"/>
      <c r="CU12" s="151"/>
      <c r="CV12" s="151"/>
      <c r="CX12" s="179" t="s">
        <v>3009</v>
      </c>
      <c r="CY12" s="151"/>
      <c r="CZ12" s="151"/>
      <c r="DA12" s="151"/>
      <c r="DC12" s="179" t="s">
        <v>3009</v>
      </c>
      <c r="DD12" s="151"/>
      <c r="DE12" s="151"/>
      <c r="DF12" s="151"/>
      <c r="DH12" s="179" t="s">
        <v>3009</v>
      </c>
      <c r="DI12" s="151"/>
      <c r="DJ12" s="151"/>
      <c r="DK12" s="151"/>
      <c r="DM12" s="179" t="s">
        <v>3009</v>
      </c>
      <c r="DN12" s="151"/>
      <c r="DO12" s="151"/>
      <c r="DP12" s="151"/>
      <c r="DR12" s="179" t="s">
        <v>3009</v>
      </c>
      <c r="DS12" s="151"/>
      <c r="DT12" s="151"/>
      <c r="DU12" s="151"/>
      <c r="DW12" s="179" t="s">
        <v>3009</v>
      </c>
      <c r="DX12" s="151"/>
      <c r="DY12" s="151"/>
      <c r="DZ12" s="151"/>
      <c r="EB12" s="179" t="s">
        <v>3009</v>
      </c>
      <c r="EC12" s="151"/>
      <c r="ED12" s="151"/>
      <c r="EE12" s="151"/>
      <c r="EG12" s="179" t="s">
        <v>3009</v>
      </c>
      <c r="EH12" s="151"/>
      <c r="EI12" s="151"/>
      <c r="EJ12" s="151"/>
      <c r="EL12" s="179" t="s">
        <v>3009</v>
      </c>
      <c r="EM12" s="151"/>
      <c r="EN12" s="151"/>
      <c r="EO12" s="151"/>
      <c r="EQ12" s="179" t="s">
        <v>3009</v>
      </c>
      <c r="ER12" s="151"/>
      <c r="ES12" s="151"/>
      <c r="ET12" s="151"/>
      <c r="EV12" s="179" t="s">
        <v>3009</v>
      </c>
      <c r="EW12" s="151"/>
      <c r="EX12" s="151"/>
      <c r="EY12" s="151"/>
      <c r="FA12" s="179" t="s">
        <v>3009</v>
      </c>
      <c r="FB12" s="151"/>
      <c r="FC12" s="151"/>
      <c r="FD12" s="151"/>
      <c r="FF12" s="179" t="s">
        <v>3009</v>
      </c>
      <c r="FG12" s="151"/>
      <c r="FH12" s="151"/>
      <c r="FI12" s="151"/>
      <c r="FK12" s="179" t="s">
        <v>3009</v>
      </c>
      <c r="FL12" s="151"/>
      <c r="FM12" s="151"/>
      <c r="FN12" s="151"/>
      <c r="FP12" s="179" t="s">
        <v>3009</v>
      </c>
      <c r="FQ12" s="151"/>
      <c r="FR12" s="151"/>
      <c r="FS12" s="151"/>
      <c r="FU12" s="179" t="s">
        <v>3009</v>
      </c>
      <c r="FV12" s="151"/>
      <c r="FW12" s="151"/>
      <c r="FX12" s="151"/>
      <c r="FZ12" s="179" t="s">
        <v>3009</v>
      </c>
      <c r="GA12" s="151"/>
      <c r="GB12" s="151"/>
      <c r="GC12" s="151"/>
      <c r="GE12" s="179" t="s">
        <v>3009</v>
      </c>
      <c r="GF12" s="151"/>
      <c r="GG12" s="151"/>
      <c r="GH12" s="151"/>
      <c r="GJ12" s="179" t="s">
        <v>3009</v>
      </c>
      <c r="GK12" s="151"/>
      <c r="GL12" s="151"/>
      <c r="GM12" s="151"/>
      <c r="GO12" s="179" t="s">
        <v>3009</v>
      </c>
      <c r="GP12" s="151"/>
      <c r="GQ12" s="151"/>
      <c r="GR12" s="151"/>
      <c r="GT12" s="179" t="s">
        <v>3009</v>
      </c>
      <c r="GU12" s="151"/>
      <c r="GV12" s="151"/>
      <c r="GW12" s="151"/>
      <c r="GY12" s="179" t="s">
        <v>3009</v>
      </c>
      <c r="GZ12" s="151"/>
      <c r="HA12" s="151"/>
      <c r="HB12" s="151"/>
      <c r="HD12" s="179" t="s">
        <v>3009</v>
      </c>
      <c r="HE12" s="151"/>
      <c r="HF12" s="151"/>
      <c r="HG12" s="151"/>
      <c r="HI12" s="179" t="s">
        <v>3009</v>
      </c>
      <c r="HJ12" s="151"/>
      <c r="HK12" s="151"/>
      <c r="HL12" s="151"/>
      <c r="HN12" s="179" t="s">
        <v>3009</v>
      </c>
      <c r="HO12" s="151"/>
      <c r="HP12" s="151"/>
      <c r="HQ12" s="151"/>
      <c r="HS12" s="179" t="s">
        <v>3009</v>
      </c>
      <c r="HT12" s="151"/>
      <c r="HU12" s="151"/>
      <c r="HV12" s="151"/>
      <c r="HX12" s="179" t="s">
        <v>3009</v>
      </c>
      <c r="HY12" s="151"/>
      <c r="HZ12" s="151"/>
      <c r="IA12" s="151"/>
      <c r="IC12" s="179" t="s">
        <v>3009</v>
      </c>
      <c r="ID12" s="151"/>
      <c r="IE12" s="151"/>
      <c r="IF12" s="151"/>
      <c r="IH12" s="179" t="s">
        <v>3009</v>
      </c>
      <c r="II12" s="151"/>
      <c r="IJ12" s="151"/>
      <c r="IK12" s="151"/>
      <c r="IM12" s="179" t="s">
        <v>3009</v>
      </c>
      <c r="IN12" s="151"/>
      <c r="IO12" s="151"/>
      <c r="IP12" s="151"/>
      <c r="IR12" s="179" t="s">
        <v>3009</v>
      </c>
      <c r="IS12" s="151"/>
      <c r="IT12" s="151"/>
      <c r="IU12" s="151"/>
      <c r="IW12" s="179" t="s">
        <v>3009</v>
      </c>
      <c r="IX12" s="151"/>
      <c r="IY12" s="151"/>
      <c r="IZ12" s="151"/>
      <c r="JB12" s="179" t="s">
        <v>3009</v>
      </c>
      <c r="JC12" s="151"/>
      <c r="JD12" s="151"/>
      <c r="JE12" s="151"/>
      <c r="JG12" s="179" t="s">
        <v>3009</v>
      </c>
      <c r="JH12" s="151"/>
      <c r="JI12" s="151"/>
      <c r="JJ12" s="151"/>
      <c r="JL12" s="179" t="s">
        <v>3009</v>
      </c>
      <c r="JM12" s="151"/>
      <c r="JN12" s="151"/>
      <c r="JO12" s="151"/>
      <c r="JQ12" s="179" t="s">
        <v>3009</v>
      </c>
      <c r="JR12" s="151"/>
      <c r="JS12" s="151"/>
      <c r="JT12" s="151"/>
      <c r="JV12" s="179" t="s">
        <v>3009</v>
      </c>
      <c r="JW12" s="151"/>
      <c r="JX12" s="151"/>
      <c r="JY12" s="151"/>
      <c r="KA12" s="179" t="s">
        <v>3009</v>
      </c>
      <c r="KB12" s="151"/>
      <c r="KC12" s="151"/>
      <c r="KD12" s="151"/>
      <c r="KF12" s="179" t="s">
        <v>3009</v>
      </c>
      <c r="KG12" s="151"/>
      <c r="KH12" s="151"/>
      <c r="KI12" s="151"/>
      <c r="KK12" s="179" t="s">
        <v>3009</v>
      </c>
      <c r="KL12" s="151"/>
      <c r="KM12" s="151"/>
      <c r="KN12" s="151"/>
      <c r="KP12" s="179" t="s">
        <v>3009</v>
      </c>
      <c r="KQ12" s="151"/>
      <c r="KR12" s="151"/>
      <c r="KS12" s="151"/>
      <c r="KU12" s="179" t="s">
        <v>3009</v>
      </c>
      <c r="KV12" s="151"/>
      <c r="KW12" s="151"/>
      <c r="KX12" s="151"/>
      <c r="KZ12" s="179" t="s">
        <v>3009</v>
      </c>
      <c r="LA12" s="151"/>
      <c r="LB12" s="151"/>
      <c r="LC12" s="151"/>
      <c r="LE12" s="179" t="s">
        <v>3009</v>
      </c>
      <c r="LF12" s="151"/>
      <c r="LG12" s="151"/>
      <c r="LH12" s="151"/>
      <c r="LJ12" s="179" t="s">
        <v>3009</v>
      </c>
      <c r="LK12" s="151"/>
      <c r="LL12" s="151"/>
      <c r="LM12" s="151"/>
      <c r="LO12" s="179" t="s">
        <v>3009</v>
      </c>
      <c r="LP12" s="151"/>
      <c r="LQ12" s="151"/>
      <c r="LR12" s="151"/>
      <c r="LT12" s="179" t="s">
        <v>3009</v>
      </c>
      <c r="LU12" s="151"/>
      <c r="LV12" s="151"/>
      <c r="LW12" s="151"/>
      <c r="LY12" s="179" t="s">
        <v>3009</v>
      </c>
      <c r="LZ12" s="151"/>
      <c r="MA12" s="151"/>
      <c r="MB12" s="151"/>
      <c r="MD12" s="179" t="s">
        <v>3009</v>
      </c>
      <c r="ME12" s="151"/>
      <c r="MF12" s="151"/>
      <c r="MG12" s="151"/>
      <c r="MI12" s="179" t="s">
        <v>3009</v>
      </c>
      <c r="MJ12" s="151"/>
      <c r="MK12" s="151"/>
      <c r="ML12" s="151"/>
      <c r="MN12" s="179" t="s">
        <v>3009</v>
      </c>
      <c r="MO12" s="151"/>
      <c r="MP12" s="151"/>
      <c r="MQ12" s="151"/>
      <c r="MS12" s="179" t="s">
        <v>3009</v>
      </c>
      <c r="MT12" s="151"/>
      <c r="MU12" s="151"/>
      <c r="MV12" s="151"/>
      <c r="MX12" s="179" t="s">
        <v>3009</v>
      </c>
      <c r="MY12" s="151"/>
      <c r="MZ12" s="151"/>
      <c r="NA12" s="151"/>
      <c r="NC12" s="179" t="s">
        <v>3009</v>
      </c>
      <c r="ND12" s="151"/>
      <c r="NE12" s="151"/>
      <c r="NF12" s="151"/>
      <c r="NH12" s="179" t="s">
        <v>3009</v>
      </c>
      <c r="NI12" s="151"/>
      <c r="NJ12" s="151"/>
      <c r="NK12" s="151"/>
      <c r="NM12" s="179" t="s">
        <v>3009</v>
      </c>
      <c r="NN12" s="151"/>
      <c r="NO12" s="151"/>
      <c r="NP12" s="151"/>
      <c r="NR12" s="179" t="s">
        <v>3009</v>
      </c>
      <c r="NS12" s="151"/>
      <c r="NT12" s="151"/>
      <c r="NU12" s="151"/>
      <c r="NW12" s="179" t="s">
        <v>3009</v>
      </c>
      <c r="NX12" s="151"/>
      <c r="NY12" s="151"/>
      <c r="NZ12" s="151"/>
      <c r="OB12" s="179" t="s">
        <v>3009</v>
      </c>
      <c r="OC12" s="151"/>
      <c r="OD12" s="151"/>
      <c r="OE12" s="151"/>
      <c r="OG12" s="179" t="s">
        <v>3009</v>
      </c>
      <c r="OH12" s="151"/>
      <c r="OI12" s="151"/>
      <c r="OJ12" s="151"/>
      <c r="OL12" s="179" t="s">
        <v>3009</v>
      </c>
      <c r="OM12" s="151"/>
      <c r="ON12" s="151"/>
      <c r="OO12" s="151"/>
      <c r="OQ12" s="179" t="s">
        <v>3009</v>
      </c>
      <c r="OR12" s="151"/>
      <c r="OS12" s="151"/>
      <c r="OT12" s="151"/>
      <c r="OV12" s="179" t="s">
        <v>3009</v>
      </c>
      <c r="OW12" s="151"/>
      <c r="OX12" s="151"/>
      <c r="OY12" s="151"/>
      <c r="PA12" s="179" t="s">
        <v>3009</v>
      </c>
      <c r="PB12" s="151"/>
      <c r="PC12" s="151"/>
      <c r="PD12" s="151"/>
      <c r="PF12" s="179" t="s">
        <v>3009</v>
      </c>
      <c r="PG12" s="151"/>
      <c r="PH12" s="151"/>
      <c r="PI12" s="151"/>
      <c r="PK12" s="179" t="s">
        <v>3009</v>
      </c>
      <c r="PL12" s="151"/>
      <c r="PM12" s="151"/>
      <c r="PN12" s="151"/>
      <c r="PP12" s="179" t="s">
        <v>3009</v>
      </c>
      <c r="PQ12" s="151"/>
      <c r="PR12" s="151"/>
      <c r="PS12" s="151"/>
      <c r="PU12" s="179" t="s">
        <v>3009</v>
      </c>
      <c r="PV12" s="151"/>
      <c r="PW12" s="151"/>
      <c r="PX12" s="151"/>
      <c r="PZ12" s="179" t="s">
        <v>3009</v>
      </c>
      <c r="QA12" s="151"/>
      <c r="QB12" s="151"/>
      <c r="QC12" s="151"/>
      <c r="QE12" s="179" t="s">
        <v>3009</v>
      </c>
      <c r="QF12" s="151"/>
      <c r="QG12" s="151"/>
      <c r="QH12" s="151"/>
      <c r="QJ12" s="179" t="s">
        <v>3009</v>
      </c>
      <c r="QK12" s="151"/>
      <c r="QL12" s="151"/>
      <c r="QM12" s="151"/>
      <c r="QO12" s="179" t="s">
        <v>3009</v>
      </c>
      <c r="QP12" s="151"/>
      <c r="QQ12" s="151"/>
      <c r="QR12" s="151"/>
      <c r="QT12" s="179" t="s">
        <v>3009</v>
      </c>
      <c r="QU12" s="151"/>
      <c r="QV12" s="151"/>
      <c r="QW12" s="151"/>
      <c r="QY12" s="179" t="s">
        <v>3009</v>
      </c>
      <c r="QZ12" s="151"/>
      <c r="RA12" s="151"/>
      <c r="RB12" s="151"/>
      <c r="RD12" s="179" t="s">
        <v>3009</v>
      </c>
      <c r="RE12" s="151"/>
      <c r="RF12" s="151"/>
      <c r="RG12" s="151"/>
      <c r="RI12" s="179" t="s">
        <v>3009</v>
      </c>
      <c r="RJ12" s="151"/>
      <c r="RK12" s="151"/>
      <c r="RL12" s="151"/>
      <c r="RN12" s="179" t="s">
        <v>3009</v>
      </c>
      <c r="RO12" s="151"/>
      <c r="RP12" s="151"/>
      <c r="RQ12" s="151"/>
      <c r="RS12" s="179" t="s">
        <v>3009</v>
      </c>
      <c r="RT12" s="151"/>
      <c r="RU12" s="151"/>
      <c r="RV12" s="151"/>
      <c r="RX12" s="179" t="s">
        <v>3009</v>
      </c>
      <c r="RY12" s="151"/>
      <c r="RZ12" s="151"/>
      <c r="SA12" s="151"/>
      <c r="SC12" s="179" t="s">
        <v>3009</v>
      </c>
      <c r="SD12" s="151"/>
      <c r="SE12" s="151"/>
      <c r="SF12" s="151"/>
      <c r="SH12" s="179" t="s">
        <v>3009</v>
      </c>
      <c r="SI12" s="151"/>
      <c r="SJ12" s="151"/>
      <c r="SK12" s="151"/>
      <c r="SM12" s="179" t="s">
        <v>3009</v>
      </c>
      <c r="SN12" s="151"/>
      <c r="SO12" s="151"/>
      <c r="SP12" s="151"/>
      <c r="SR12" s="179" t="s">
        <v>3009</v>
      </c>
      <c r="SS12" s="151"/>
      <c r="ST12" s="151"/>
      <c r="SU12" s="151"/>
      <c r="SW12" s="179" t="s">
        <v>3009</v>
      </c>
      <c r="SX12" s="151"/>
      <c r="SY12" s="151"/>
      <c r="SZ12" s="151"/>
      <c r="TB12" s="179" t="s">
        <v>3009</v>
      </c>
      <c r="TC12" s="151"/>
      <c r="TD12" s="151"/>
      <c r="TE12" s="151"/>
      <c r="TG12" s="179" t="s">
        <v>3009</v>
      </c>
      <c r="TH12" s="151"/>
      <c r="TI12" s="151"/>
      <c r="TJ12" s="151"/>
      <c r="TL12" s="179" t="s">
        <v>3009</v>
      </c>
      <c r="TM12" s="151"/>
      <c r="TN12" s="151"/>
      <c r="TO12" s="151"/>
      <c r="TQ12" s="179" t="s">
        <v>3009</v>
      </c>
      <c r="TR12" s="151"/>
      <c r="TS12" s="151"/>
      <c r="TT12" s="151"/>
      <c r="TV12" s="179" t="s">
        <v>3009</v>
      </c>
      <c r="TW12" s="151"/>
      <c r="TX12" s="151"/>
      <c r="TY12" s="151"/>
      <c r="UA12" s="179" t="s">
        <v>3009</v>
      </c>
      <c r="UB12" s="151"/>
      <c r="UC12" s="151"/>
      <c r="UD12" s="151"/>
      <c r="UF12" s="179" t="s">
        <v>3009</v>
      </c>
      <c r="UG12" s="151"/>
      <c r="UH12" s="151"/>
      <c r="UI12" s="151"/>
      <c r="UK12" s="179" t="s">
        <v>3009</v>
      </c>
      <c r="UL12" s="151"/>
      <c r="UM12" s="151"/>
      <c r="UN12" s="151"/>
      <c r="UP12" s="179" t="s">
        <v>3009</v>
      </c>
      <c r="UQ12" s="151"/>
      <c r="UR12" s="151"/>
      <c r="US12" s="151"/>
      <c r="UU12" s="179" t="s">
        <v>3009</v>
      </c>
      <c r="UV12" s="151"/>
      <c r="UW12" s="151"/>
      <c r="UX12" s="151"/>
      <c r="UZ12" s="179" t="s">
        <v>3009</v>
      </c>
      <c r="VA12" s="151"/>
      <c r="VB12" s="151"/>
      <c r="VC12" s="151"/>
    </row>
    <row r="13" spans="2:576" ht="15.6" customHeight="1">
      <c r="B13" s="61" t="s">
        <v>16</v>
      </c>
      <c r="C13" s="61" t="s">
        <v>3010</v>
      </c>
      <c r="D13" s="61" t="s">
        <v>3011</v>
      </c>
      <c r="E13" s="61" t="s">
        <v>3003</v>
      </c>
      <c r="G13" s="61" t="s">
        <v>16</v>
      </c>
      <c r="H13" s="61" t="s">
        <v>3010</v>
      </c>
      <c r="I13" s="61" t="s">
        <v>3011</v>
      </c>
      <c r="J13" s="61" t="s">
        <v>3003</v>
      </c>
      <c r="L13" s="61" t="s">
        <v>16</v>
      </c>
      <c r="M13" s="61" t="s">
        <v>3010</v>
      </c>
      <c r="N13" s="61" t="s">
        <v>3011</v>
      </c>
      <c r="O13" s="61" t="s">
        <v>3003</v>
      </c>
      <c r="Q13" s="61" t="s">
        <v>16</v>
      </c>
      <c r="R13" s="61" t="s">
        <v>3010</v>
      </c>
      <c r="S13" s="61" t="s">
        <v>3011</v>
      </c>
      <c r="T13" s="61" t="s">
        <v>3003</v>
      </c>
      <c r="V13" s="61" t="s">
        <v>16</v>
      </c>
      <c r="W13" s="61" t="s">
        <v>3010</v>
      </c>
      <c r="X13" s="61" t="s">
        <v>3011</v>
      </c>
      <c r="Y13" s="61" t="s">
        <v>3003</v>
      </c>
      <c r="AA13" s="61" t="s">
        <v>16</v>
      </c>
      <c r="AB13" s="61" t="s">
        <v>3010</v>
      </c>
      <c r="AC13" s="61" t="s">
        <v>3011</v>
      </c>
      <c r="AD13" s="61" t="s">
        <v>3003</v>
      </c>
      <c r="AF13" s="61" t="s">
        <v>16</v>
      </c>
      <c r="AG13" s="61" t="s">
        <v>3010</v>
      </c>
      <c r="AH13" s="61" t="s">
        <v>3011</v>
      </c>
      <c r="AI13" s="61" t="s">
        <v>3003</v>
      </c>
      <c r="AK13" s="61" t="s">
        <v>16</v>
      </c>
      <c r="AL13" s="61" t="s">
        <v>3010</v>
      </c>
      <c r="AM13" s="61" t="s">
        <v>3011</v>
      </c>
      <c r="AN13" s="61" t="s">
        <v>3003</v>
      </c>
      <c r="AP13" s="61" t="s">
        <v>16</v>
      </c>
      <c r="AQ13" s="61" t="s">
        <v>3010</v>
      </c>
      <c r="AR13" s="61" t="s">
        <v>3011</v>
      </c>
      <c r="AS13" s="61" t="s">
        <v>3003</v>
      </c>
      <c r="AU13" s="61" t="s">
        <v>16</v>
      </c>
      <c r="AV13" s="61" t="s">
        <v>3010</v>
      </c>
      <c r="AW13" s="61" t="s">
        <v>3011</v>
      </c>
      <c r="AX13" s="61" t="s">
        <v>3003</v>
      </c>
      <c r="AZ13" s="61" t="s">
        <v>16</v>
      </c>
      <c r="BA13" s="61" t="s">
        <v>3010</v>
      </c>
      <c r="BB13" s="61" t="s">
        <v>3011</v>
      </c>
      <c r="BC13" s="61" t="s">
        <v>3003</v>
      </c>
      <c r="BE13" s="61" t="s">
        <v>16</v>
      </c>
      <c r="BF13" s="61" t="s">
        <v>3010</v>
      </c>
      <c r="BG13" s="61" t="s">
        <v>3011</v>
      </c>
      <c r="BH13" s="61" t="s">
        <v>3003</v>
      </c>
      <c r="BJ13" s="61" t="s">
        <v>16</v>
      </c>
      <c r="BK13" s="61" t="s">
        <v>3010</v>
      </c>
      <c r="BL13" s="61" t="s">
        <v>3011</v>
      </c>
      <c r="BM13" s="61" t="s">
        <v>3003</v>
      </c>
      <c r="BO13" s="61" t="s">
        <v>16</v>
      </c>
      <c r="BP13" s="61" t="s">
        <v>3010</v>
      </c>
      <c r="BQ13" s="61" t="s">
        <v>3011</v>
      </c>
      <c r="BR13" s="61" t="s">
        <v>3003</v>
      </c>
      <c r="BT13" s="61" t="s">
        <v>16</v>
      </c>
      <c r="BU13" s="61" t="s">
        <v>3010</v>
      </c>
      <c r="BV13" s="61" t="s">
        <v>3011</v>
      </c>
      <c r="BW13" s="61" t="s">
        <v>3003</v>
      </c>
      <c r="BY13" s="78" t="s">
        <v>16</v>
      </c>
      <c r="BZ13" s="78" t="s">
        <v>3010</v>
      </c>
      <c r="CA13" s="78" t="s">
        <v>3011</v>
      </c>
      <c r="CB13" s="78" t="s">
        <v>3003</v>
      </c>
      <c r="CD13" s="78" t="s">
        <v>16</v>
      </c>
      <c r="CE13" s="78" t="s">
        <v>3010</v>
      </c>
      <c r="CF13" s="78" t="s">
        <v>3011</v>
      </c>
      <c r="CG13" s="78" t="s">
        <v>3003</v>
      </c>
      <c r="CI13" s="78" t="s">
        <v>16</v>
      </c>
      <c r="CJ13" s="78" t="s">
        <v>3010</v>
      </c>
      <c r="CK13" s="78" t="s">
        <v>3011</v>
      </c>
      <c r="CL13" s="78" t="s">
        <v>3003</v>
      </c>
      <c r="CN13" s="78" t="s">
        <v>16</v>
      </c>
      <c r="CO13" s="78" t="s">
        <v>3010</v>
      </c>
      <c r="CP13" s="78" t="s">
        <v>3011</v>
      </c>
      <c r="CQ13" s="78" t="s">
        <v>3003</v>
      </c>
      <c r="CS13" s="78" t="s">
        <v>16</v>
      </c>
      <c r="CT13" s="78" t="s">
        <v>3010</v>
      </c>
      <c r="CU13" s="78" t="s">
        <v>3011</v>
      </c>
      <c r="CV13" s="78" t="s">
        <v>3003</v>
      </c>
      <c r="CX13" s="78" t="s">
        <v>16</v>
      </c>
      <c r="CY13" s="78" t="s">
        <v>3010</v>
      </c>
      <c r="CZ13" s="78" t="s">
        <v>3011</v>
      </c>
      <c r="DA13" s="78" t="s">
        <v>3003</v>
      </c>
      <c r="DC13" s="78" t="s">
        <v>16</v>
      </c>
      <c r="DD13" s="78" t="s">
        <v>3010</v>
      </c>
      <c r="DE13" s="78" t="s">
        <v>3011</v>
      </c>
      <c r="DF13" s="78" t="s">
        <v>3003</v>
      </c>
      <c r="DH13" s="78" t="s">
        <v>16</v>
      </c>
      <c r="DI13" s="78" t="s">
        <v>3010</v>
      </c>
      <c r="DJ13" s="78" t="s">
        <v>3011</v>
      </c>
      <c r="DK13" s="78" t="s">
        <v>3003</v>
      </c>
      <c r="DM13" s="78" t="s">
        <v>16</v>
      </c>
      <c r="DN13" s="78" t="s">
        <v>3010</v>
      </c>
      <c r="DO13" s="78" t="s">
        <v>3011</v>
      </c>
      <c r="DP13" s="78" t="s">
        <v>3003</v>
      </c>
      <c r="DR13" s="78" t="s">
        <v>16</v>
      </c>
      <c r="DS13" s="78" t="s">
        <v>3010</v>
      </c>
      <c r="DT13" s="78" t="s">
        <v>3011</v>
      </c>
      <c r="DU13" s="78" t="s">
        <v>3003</v>
      </c>
      <c r="DW13" s="78" t="s">
        <v>16</v>
      </c>
      <c r="DX13" s="78" t="s">
        <v>3010</v>
      </c>
      <c r="DY13" s="78" t="s">
        <v>3011</v>
      </c>
      <c r="DZ13" s="78" t="s">
        <v>3003</v>
      </c>
      <c r="EB13" s="78" t="s">
        <v>16</v>
      </c>
      <c r="EC13" s="78" t="s">
        <v>3010</v>
      </c>
      <c r="ED13" s="78" t="s">
        <v>3011</v>
      </c>
      <c r="EE13" s="78" t="s">
        <v>3003</v>
      </c>
      <c r="EG13" s="78" t="s">
        <v>16</v>
      </c>
      <c r="EH13" s="78" t="s">
        <v>3010</v>
      </c>
      <c r="EI13" s="78" t="s">
        <v>3011</v>
      </c>
      <c r="EJ13" s="78" t="s">
        <v>3003</v>
      </c>
      <c r="EL13" s="78" t="s">
        <v>16</v>
      </c>
      <c r="EM13" s="78" t="s">
        <v>3010</v>
      </c>
      <c r="EN13" s="78" t="s">
        <v>3011</v>
      </c>
      <c r="EO13" s="78" t="s">
        <v>3003</v>
      </c>
      <c r="EQ13" s="78" t="s">
        <v>16</v>
      </c>
      <c r="ER13" s="78" t="s">
        <v>3010</v>
      </c>
      <c r="ES13" s="78" t="s">
        <v>3011</v>
      </c>
      <c r="ET13" s="78" t="s">
        <v>3003</v>
      </c>
      <c r="EV13" s="78" t="s">
        <v>16</v>
      </c>
      <c r="EW13" s="78" t="s">
        <v>3010</v>
      </c>
      <c r="EX13" s="78" t="s">
        <v>3011</v>
      </c>
      <c r="EY13" s="78" t="s">
        <v>3003</v>
      </c>
      <c r="FA13" s="78" t="s">
        <v>16</v>
      </c>
      <c r="FB13" s="78" t="s">
        <v>3010</v>
      </c>
      <c r="FC13" s="78" t="s">
        <v>3011</v>
      </c>
      <c r="FD13" s="78" t="s">
        <v>3003</v>
      </c>
      <c r="FF13" s="78" t="s">
        <v>16</v>
      </c>
      <c r="FG13" s="78" t="s">
        <v>3010</v>
      </c>
      <c r="FH13" s="78" t="s">
        <v>3011</v>
      </c>
      <c r="FI13" s="78" t="s">
        <v>3003</v>
      </c>
      <c r="FK13" s="78" t="s">
        <v>16</v>
      </c>
      <c r="FL13" s="78" t="s">
        <v>3010</v>
      </c>
      <c r="FM13" s="78" t="s">
        <v>3011</v>
      </c>
      <c r="FN13" s="78" t="s">
        <v>3003</v>
      </c>
      <c r="FP13" s="78" t="s">
        <v>16</v>
      </c>
      <c r="FQ13" s="78" t="s">
        <v>3010</v>
      </c>
      <c r="FR13" s="78" t="s">
        <v>3011</v>
      </c>
      <c r="FS13" s="78" t="s">
        <v>3003</v>
      </c>
      <c r="FU13" s="78" t="s">
        <v>16</v>
      </c>
      <c r="FV13" s="78" t="s">
        <v>3010</v>
      </c>
      <c r="FW13" s="78" t="s">
        <v>3011</v>
      </c>
      <c r="FX13" s="78" t="s">
        <v>3003</v>
      </c>
      <c r="FZ13" s="78" t="s">
        <v>16</v>
      </c>
      <c r="GA13" s="78" t="s">
        <v>3010</v>
      </c>
      <c r="GB13" s="78" t="s">
        <v>3011</v>
      </c>
      <c r="GC13" s="78" t="s">
        <v>3003</v>
      </c>
      <c r="GE13" s="78" t="s">
        <v>16</v>
      </c>
      <c r="GF13" s="78" t="s">
        <v>3010</v>
      </c>
      <c r="GG13" s="78" t="s">
        <v>3011</v>
      </c>
      <c r="GH13" s="78" t="s">
        <v>3003</v>
      </c>
      <c r="GJ13" s="78" t="s">
        <v>16</v>
      </c>
      <c r="GK13" s="78" t="s">
        <v>3010</v>
      </c>
      <c r="GL13" s="78" t="s">
        <v>3011</v>
      </c>
      <c r="GM13" s="78" t="s">
        <v>3003</v>
      </c>
      <c r="GO13" s="78" t="s">
        <v>16</v>
      </c>
      <c r="GP13" s="78" t="s">
        <v>3010</v>
      </c>
      <c r="GQ13" s="78" t="s">
        <v>3011</v>
      </c>
      <c r="GR13" s="78" t="s">
        <v>3003</v>
      </c>
      <c r="GT13" s="78" t="s">
        <v>16</v>
      </c>
      <c r="GU13" s="78" t="s">
        <v>3010</v>
      </c>
      <c r="GV13" s="78" t="s">
        <v>3011</v>
      </c>
      <c r="GW13" s="78" t="s">
        <v>3003</v>
      </c>
      <c r="GY13" s="78" t="s">
        <v>16</v>
      </c>
      <c r="GZ13" s="78" t="s">
        <v>3010</v>
      </c>
      <c r="HA13" s="78" t="s">
        <v>3011</v>
      </c>
      <c r="HB13" s="78" t="s">
        <v>3003</v>
      </c>
      <c r="HD13" s="78" t="s">
        <v>16</v>
      </c>
      <c r="HE13" s="78" t="s">
        <v>3010</v>
      </c>
      <c r="HF13" s="78" t="s">
        <v>3011</v>
      </c>
      <c r="HG13" s="78" t="s">
        <v>3003</v>
      </c>
      <c r="HI13" s="78" t="s">
        <v>16</v>
      </c>
      <c r="HJ13" s="78" t="s">
        <v>3010</v>
      </c>
      <c r="HK13" s="78" t="s">
        <v>3011</v>
      </c>
      <c r="HL13" s="78" t="s">
        <v>3003</v>
      </c>
      <c r="HN13" s="78" t="s">
        <v>16</v>
      </c>
      <c r="HO13" s="78" t="s">
        <v>3010</v>
      </c>
      <c r="HP13" s="78" t="s">
        <v>3011</v>
      </c>
      <c r="HQ13" s="78" t="s">
        <v>3003</v>
      </c>
      <c r="HS13" s="78" t="s">
        <v>16</v>
      </c>
      <c r="HT13" s="78" t="s">
        <v>3010</v>
      </c>
      <c r="HU13" s="78" t="s">
        <v>3011</v>
      </c>
      <c r="HV13" s="78" t="s">
        <v>3003</v>
      </c>
      <c r="HX13" s="78" t="s">
        <v>16</v>
      </c>
      <c r="HY13" s="78" t="s">
        <v>3010</v>
      </c>
      <c r="HZ13" s="78" t="s">
        <v>3011</v>
      </c>
      <c r="IA13" s="78" t="s">
        <v>3003</v>
      </c>
      <c r="IC13" s="78" t="s">
        <v>16</v>
      </c>
      <c r="ID13" s="78" t="s">
        <v>3010</v>
      </c>
      <c r="IE13" s="78" t="s">
        <v>3011</v>
      </c>
      <c r="IF13" s="78" t="s">
        <v>3003</v>
      </c>
      <c r="IH13" s="78" t="s">
        <v>16</v>
      </c>
      <c r="II13" s="78" t="s">
        <v>3010</v>
      </c>
      <c r="IJ13" s="78" t="s">
        <v>3011</v>
      </c>
      <c r="IK13" s="78" t="s">
        <v>3003</v>
      </c>
      <c r="IM13" s="78" t="s">
        <v>16</v>
      </c>
      <c r="IN13" s="78" t="s">
        <v>3010</v>
      </c>
      <c r="IO13" s="78" t="s">
        <v>3011</v>
      </c>
      <c r="IP13" s="78" t="s">
        <v>3003</v>
      </c>
      <c r="IR13" s="78" t="s">
        <v>16</v>
      </c>
      <c r="IS13" s="78" t="s">
        <v>3010</v>
      </c>
      <c r="IT13" s="78" t="s">
        <v>3011</v>
      </c>
      <c r="IU13" s="78" t="s">
        <v>3003</v>
      </c>
      <c r="IW13" s="78" t="s">
        <v>16</v>
      </c>
      <c r="IX13" s="78" t="s">
        <v>3010</v>
      </c>
      <c r="IY13" s="78" t="s">
        <v>3011</v>
      </c>
      <c r="IZ13" s="78" t="s">
        <v>3003</v>
      </c>
      <c r="JB13" s="78" t="s">
        <v>16</v>
      </c>
      <c r="JC13" s="78" t="s">
        <v>3010</v>
      </c>
      <c r="JD13" s="78" t="s">
        <v>3011</v>
      </c>
      <c r="JE13" s="78" t="s">
        <v>3003</v>
      </c>
      <c r="JG13" s="78" t="s">
        <v>16</v>
      </c>
      <c r="JH13" s="78" t="s">
        <v>3010</v>
      </c>
      <c r="JI13" s="78" t="s">
        <v>3011</v>
      </c>
      <c r="JJ13" s="78" t="s">
        <v>3003</v>
      </c>
      <c r="JL13" s="78" t="s">
        <v>16</v>
      </c>
      <c r="JM13" s="78" t="s">
        <v>3010</v>
      </c>
      <c r="JN13" s="78" t="s">
        <v>3011</v>
      </c>
      <c r="JO13" s="78" t="s">
        <v>3003</v>
      </c>
      <c r="JQ13" s="78" t="s">
        <v>16</v>
      </c>
      <c r="JR13" s="78" t="s">
        <v>3010</v>
      </c>
      <c r="JS13" s="78" t="s">
        <v>3011</v>
      </c>
      <c r="JT13" s="78" t="s">
        <v>3003</v>
      </c>
      <c r="JV13" s="78" t="s">
        <v>16</v>
      </c>
      <c r="JW13" s="78" t="s">
        <v>3010</v>
      </c>
      <c r="JX13" s="78" t="s">
        <v>3011</v>
      </c>
      <c r="JY13" s="78" t="s">
        <v>3003</v>
      </c>
      <c r="KA13" s="78" t="s">
        <v>16</v>
      </c>
      <c r="KB13" s="78" t="s">
        <v>3010</v>
      </c>
      <c r="KC13" s="78" t="s">
        <v>3011</v>
      </c>
      <c r="KD13" s="78" t="s">
        <v>3003</v>
      </c>
      <c r="KF13" s="78" t="s">
        <v>16</v>
      </c>
      <c r="KG13" s="78" t="s">
        <v>3010</v>
      </c>
      <c r="KH13" s="78" t="s">
        <v>3011</v>
      </c>
      <c r="KI13" s="78" t="s">
        <v>3003</v>
      </c>
      <c r="KK13" s="78" t="s">
        <v>16</v>
      </c>
      <c r="KL13" s="78" t="s">
        <v>3010</v>
      </c>
      <c r="KM13" s="78" t="s">
        <v>3011</v>
      </c>
      <c r="KN13" s="78" t="s">
        <v>3003</v>
      </c>
      <c r="KP13" s="78" t="s">
        <v>16</v>
      </c>
      <c r="KQ13" s="78" t="s">
        <v>3010</v>
      </c>
      <c r="KR13" s="78" t="s">
        <v>3011</v>
      </c>
      <c r="KS13" s="78" t="s">
        <v>3003</v>
      </c>
      <c r="KU13" s="78" t="s">
        <v>16</v>
      </c>
      <c r="KV13" s="78" t="s">
        <v>3010</v>
      </c>
      <c r="KW13" s="78" t="s">
        <v>3011</v>
      </c>
      <c r="KX13" s="78" t="s">
        <v>3003</v>
      </c>
      <c r="KZ13" s="78" t="s">
        <v>16</v>
      </c>
      <c r="LA13" s="78" t="s">
        <v>3010</v>
      </c>
      <c r="LB13" s="78" t="s">
        <v>3011</v>
      </c>
      <c r="LC13" s="78" t="s">
        <v>3003</v>
      </c>
      <c r="LE13" s="78" t="s">
        <v>16</v>
      </c>
      <c r="LF13" s="78" t="s">
        <v>3010</v>
      </c>
      <c r="LG13" s="78" t="s">
        <v>3011</v>
      </c>
      <c r="LH13" s="78" t="s">
        <v>3003</v>
      </c>
      <c r="LJ13" s="78" t="s">
        <v>16</v>
      </c>
      <c r="LK13" s="78" t="s">
        <v>3010</v>
      </c>
      <c r="LL13" s="78" t="s">
        <v>3011</v>
      </c>
      <c r="LM13" s="78" t="s">
        <v>3003</v>
      </c>
      <c r="LO13" s="78" t="s">
        <v>16</v>
      </c>
      <c r="LP13" s="78" t="s">
        <v>3010</v>
      </c>
      <c r="LQ13" s="78" t="s">
        <v>3011</v>
      </c>
      <c r="LR13" s="78" t="s">
        <v>3003</v>
      </c>
      <c r="LT13" s="78" t="s">
        <v>16</v>
      </c>
      <c r="LU13" s="78" t="s">
        <v>3010</v>
      </c>
      <c r="LV13" s="78" t="s">
        <v>3011</v>
      </c>
      <c r="LW13" s="78" t="s">
        <v>3003</v>
      </c>
      <c r="LY13" s="78" t="s">
        <v>16</v>
      </c>
      <c r="LZ13" s="78" t="s">
        <v>3010</v>
      </c>
      <c r="MA13" s="78" t="s">
        <v>3011</v>
      </c>
      <c r="MB13" s="78" t="s">
        <v>3003</v>
      </c>
      <c r="MD13" s="78" t="s">
        <v>16</v>
      </c>
      <c r="ME13" s="78" t="s">
        <v>3010</v>
      </c>
      <c r="MF13" s="78" t="s">
        <v>3011</v>
      </c>
      <c r="MG13" s="78" t="s">
        <v>3003</v>
      </c>
      <c r="MI13" s="78" t="s">
        <v>16</v>
      </c>
      <c r="MJ13" s="78" t="s">
        <v>3010</v>
      </c>
      <c r="MK13" s="78" t="s">
        <v>3011</v>
      </c>
      <c r="ML13" s="78" t="s">
        <v>3003</v>
      </c>
      <c r="MN13" s="78" t="s">
        <v>16</v>
      </c>
      <c r="MO13" s="78" t="s">
        <v>3010</v>
      </c>
      <c r="MP13" s="78" t="s">
        <v>3011</v>
      </c>
      <c r="MQ13" s="78" t="s">
        <v>3003</v>
      </c>
      <c r="MS13" s="78" t="s">
        <v>16</v>
      </c>
      <c r="MT13" s="78" t="s">
        <v>3010</v>
      </c>
      <c r="MU13" s="78" t="s">
        <v>3011</v>
      </c>
      <c r="MV13" s="78" t="s">
        <v>3003</v>
      </c>
      <c r="MX13" s="78" t="s">
        <v>16</v>
      </c>
      <c r="MY13" s="78" t="s">
        <v>3010</v>
      </c>
      <c r="MZ13" s="78" t="s">
        <v>3011</v>
      </c>
      <c r="NA13" s="78" t="s">
        <v>3003</v>
      </c>
      <c r="NC13" s="78" t="s">
        <v>16</v>
      </c>
      <c r="ND13" s="78" t="s">
        <v>3010</v>
      </c>
      <c r="NE13" s="78" t="s">
        <v>3011</v>
      </c>
      <c r="NF13" s="78" t="s">
        <v>3003</v>
      </c>
      <c r="NH13" s="78" t="s">
        <v>16</v>
      </c>
      <c r="NI13" s="78" t="s">
        <v>3010</v>
      </c>
      <c r="NJ13" s="78" t="s">
        <v>3011</v>
      </c>
      <c r="NK13" s="78" t="s">
        <v>3003</v>
      </c>
      <c r="NM13" s="78" t="s">
        <v>16</v>
      </c>
      <c r="NN13" s="78" t="s">
        <v>3010</v>
      </c>
      <c r="NO13" s="78" t="s">
        <v>3011</v>
      </c>
      <c r="NP13" s="78" t="s">
        <v>3003</v>
      </c>
      <c r="NR13" s="78" t="s">
        <v>16</v>
      </c>
      <c r="NS13" s="78" t="s">
        <v>3010</v>
      </c>
      <c r="NT13" s="78" t="s">
        <v>3011</v>
      </c>
      <c r="NU13" s="78" t="s">
        <v>3003</v>
      </c>
      <c r="NW13" s="78" t="s">
        <v>16</v>
      </c>
      <c r="NX13" s="78" t="s">
        <v>3010</v>
      </c>
      <c r="NY13" s="78" t="s">
        <v>3011</v>
      </c>
      <c r="NZ13" s="78" t="s">
        <v>3003</v>
      </c>
      <c r="OB13" s="78" t="s">
        <v>16</v>
      </c>
      <c r="OC13" s="78" t="s">
        <v>3010</v>
      </c>
      <c r="OD13" s="78" t="s">
        <v>3011</v>
      </c>
      <c r="OE13" s="78" t="s">
        <v>3003</v>
      </c>
      <c r="OG13" s="78" t="s">
        <v>16</v>
      </c>
      <c r="OH13" s="78" t="s">
        <v>3010</v>
      </c>
      <c r="OI13" s="78" t="s">
        <v>3011</v>
      </c>
      <c r="OJ13" s="78" t="s">
        <v>3003</v>
      </c>
      <c r="OL13" s="78" t="s">
        <v>16</v>
      </c>
      <c r="OM13" s="78" t="s">
        <v>3010</v>
      </c>
      <c r="ON13" s="78" t="s">
        <v>3011</v>
      </c>
      <c r="OO13" s="78" t="s">
        <v>3003</v>
      </c>
      <c r="OQ13" s="78" t="s">
        <v>16</v>
      </c>
      <c r="OR13" s="78" t="s">
        <v>3010</v>
      </c>
      <c r="OS13" s="78" t="s">
        <v>3011</v>
      </c>
      <c r="OT13" s="78" t="s">
        <v>3003</v>
      </c>
      <c r="OV13" s="78" t="s">
        <v>16</v>
      </c>
      <c r="OW13" s="78" t="s">
        <v>3010</v>
      </c>
      <c r="OX13" s="78" t="s">
        <v>3011</v>
      </c>
      <c r="OY13" s="78" t="s">
        <v>3003</v>
      </c>
      <c r="PA13" s="78" t="s">
        <v>16</v>
      </c>
      <c r="PB13" s="78" t="s">
        <v>3010</v>
      </c>
      <c r="PC13" s="78" t="s">
        <v>3011</v>
      </c>
      <c r="PD13" s="78" t="s">
        <v>3003</v>
      </c>
      <c r="PF13" s="78" t="s">
        <v>16</v>
      </c>
      <c r="PG13" s="78" t="s">
        <v>3010</v>
      </c>
      <c r="PH13" s="78" t="s">
        <v>3011</v>
      </c>
      <c r="PI13" s="78" t="s">
        <v>3003</v>
      </c>
      <c r="PK13" s="78" t="s">
        <v>16</v>
      </c>
      <c r="PL13" s="78" t="s">
        <v>3010</v>
      </c>
      <c r="PM13" s="78" t="s">
        <v>3011</v>
      </c>
      <c r="PN13" s="78" t="s">
        <v>3003</v>
      </c>
      <c r="PP13" s="78" t="s">
        <v>16</v>
      </c>
      <c r="PQ13" s="78" t="s">
        <v>3010</v>
      </c>
      <c r="PR13" s="78" t="s">
        <v>3011</v>
      </c>
      <c r="PS13" s="78" t="s">
        <v>3003</v>
      </c>
      <c r="PU13" s="78" t="s">
        <v>16</v>
      </c>
      <c r="PV13" s="78" t="s">
        <v>3010</v>
      </c>
      <c r="PW13" s="78" t="s">
        <v>3011</v>
      </c>
      <c r="PX13" s="78" t="s">
        <v>3003</v>
      </c>
      <c r="PZ13" s="78" t="s">
        <v>16</v>
      </c>
      <c r="QA13" s="78" t="s">
        <v>3010</v>
      </c>
      <c r="QB13" s="78" t="s">
        <v>3011</v>
      </c>
      <c r="QC13" s="78" t="s">
        <v>3003</v>
      </c>
      <c r="QE13" s="78" t="s">
        <v>16</v>
      </c>
      <c r="QF13" s="78" t="s">
        <v>3010</v>
      </c>
      <c r="QG13" s="78" t="s">
        <v>3011</v>
      </c>
      <c r="QH13" s="78" t="s">
        <v>3003</v>
      </c>
      <c r="QJ13" s="78" t="s">
        <v>16</v>
      </c>
      <c r="QK13" s="78" t="s">
        <v>3010</v>
      </c>
      <c r="QL13" s="78" t="s">
        <v>3011</v>
      </c>
      <c r="QM13" s="78" t="s">
        <v>3003</v>
      </c>
      <c r="QO13" s="78" t="s">
        <v>16</v>
      </c>
      <c r="QP13" s="78" t="s">
        <v>3010</v>
      </c>
      <c r="QQ13" s="78" t="s">
        <v>3011</v>
      </c>
      <c r="QR13" s="78" t="s">
        <v>3003</v>
      </c>
      <c r="QT13" s="78" t="s">
        <v>16</v>
      </c>
      <c r="QU13" s="78" t="s">
        <v>3010</v>
      </c>
      <c r="QV13" s="78" t="s">
        <v>3011</v>
      </c>
      <c r="QW13" s="78" t="s">
        <v>3003</v>
      </c>
      <c r="QY13" s="78" t="s">
        <v>16</v>
      </c>
      <c r="QZ13" s="78" t="s">
        <v>3010</v>
      </c>
      <c r="RA13" s="78" t="s">
        <v>3011</v>
      </c>
      <c r="RB13" s="78" t="s">
        <v>3003</v>
      </c>
      <c r="RD13" s="78" t="s">
        <v>16</v>
      </c>
      <c r="RE13" s="78" t="s">
        <v>3010</v>
      </c>
      <c r="RF13" s="78" t="s">
        <v>3011</v>
      </c>
      <c r="RG13" s="78" t="s">
        <v>3003</v>
      </c>
      <c r="RI13" s="78" t="s">
        <v>16</v>
      </c>
      <c r="RJ13" s="78" t="s">
        <v>3010</v>
      </c>
      <c r="RK13" s="78" t="s">
        <v>3011</v>
      </c>
      <c r="RL13" s="78" t="s">
        <v>3003</v>
      </c>
      <c r="RN13" s="78" t="s">
        <v>16</v>
      </c>
      <c r="RO13" s="78" t="s">
        <v>3010</v>
      </c>
      <c r="RP13" s="78" t="s">
        <v>3011</v>
      </c>
      <c r="RQ13" s="78" t="s">
        <v>3003</v>
      </c>
      <c r="RS13" s="78" t="s">
        <v>16</v>
      </c>
      <c r="RT13" s="78" t="s">
        <v>3010</v>
      </c>
      <c r="RU13" s="78" t="s">
        <v>3011</v>
      </c>
      <c r="RV13" s="78" t="s">
        <v>3003</v>
      </c>
      <c r="RX13" s="78" t="s">
        <v>16</v>
      </c>
      <c r="RY13" s="78" t="s">
        <v>3010</v>
      </c>
      <c r="RZ13" s="78" t="s">
        <v>3011</v>
      </c>
      <c r="SA13" s="78" t="s">
        <v>3003</v>
      </c>
      <c r="SC13" s="78" t="s">
        <v>16</v>
      </c>
      <c r="SD13" s="78" t="s">
        <v>3010</v>
      </c>
      <c r="SE13" s="78" t="s">
        <v>3011</v>
      </c>
      <c r="SF13" s="78" t="s">
        <v>3003</v>
      </c>
      <c r="SH13" s="78" t="s">
        <v>16</v>
      </c>
      <c r="SI13" s="78" t="s">
        <v>3010</v>
      </c>
      <c r="SJ13" s="78" t="s">
        <v>3011</v>
      </c>
      <c r="SK13" s="78" t="s">
        <v>3003</v>
      </c>
      <c r="SM13" s="78" t="s">
        <v>16</v>
      </c>
      <c r="SN13" s="78" t="s">
        <v>3010</v>
      </c>
      <c r="SO13" s="78" t="s">
        <v>3011</v>
      </c>
      <c r="SP13" s="78" t="s">
        <v>3003</v>
      </c>
      <c r="SR13" s="78" t="s">
        <v>16</v>
      </c>
      <c r="SS13" s="78" t="s">
        <v>3010</v>
      </c>
      <c r="ST13" s="78" t="s">
        <v>3011</v>
      </c>
      <c r="SU13" s="78" t="s">
        <v>3003</v>
      </c>
      <c r="SW13" s="78" t="s">
        <v>16</v>
      </c>
      <c r="SX13" s="78" t="s">
        <v>3010</v>
      </c>
      <c r="SY13" s="78" t="s">
        <v>3011</v>
      </c>
      <c r="SZ13" s="78" t="s">
        <v>3003</v>
      </c>
      <c r="TB13" s="78" t="s">
        <v>16</v>
      </c>
      <c r="TC13" s="78" t="s">
        <v>3010</v>
      </c>
      <c r="TD13" s="78" t="s">
        <v>3011</v>
      </c>
      <c r="TE13" s="78" t="s">
        <v>3003</v>
      </c>
      <c r="TG13" s="78" t="s">
        <v>16</v>
      </c>
      <c r="TH13" s="78" t="s">
        <v>3010</v>
      </c>
      <c r="TI13" s="78" t="s">
        <v>3011</v>
      </c>
      <c r="TJ13" s="78" t="s">
        <v>3003</v>
      </c>
      <c r="TL13" s="78" t="s">
        <v>16</v>
      </c>
      <c r="TM13" s="78" t="s">
        <v>3010</v>
      </c>
      <c r="TN13" s="78" t="s">
        <v>3011</v>
      </c>
      <c r="TO13" s="78" t="s">
        <v>3003</v>
      </c>
      <c r="TQ13" s="78" t="s">
        <v>16</v>
      </c>
      <c r="TR13" s="78" t="s">
        <v>3010</v>
      </c>
      <c r="TS13" s="78" t="s">
        <v>3011</v>
      </c>
      <c r="TT13" s="78" t="s">
        <v>3003</v>
      </c>
      <c r="TV13" s="78" t="s">
        <v>16</v>
      </c>
      <c r="TW13" s="78" t="s">
        <v>3010</v>
      </c>
      <c r="TX13" s="78" t="s">
        <v>3011</v>
      </c>
      <c r="TY13" s="78" t="s">
        <v>3003</v>
      </c>
      <c r="UA13" s="78" t="s">
        <v>16</v>
      </c>
      <c r="UB13" s="78" t="s">
        <v>3010</v>
      </c>
      <c r="UC13" s="78" t="s">
        <v>3011</v>
      </c>
      <c r="UD13" s="78" t="s">
        <v>3003</v>
      </c>
      <c r="UF13" s="78" t="s">
        <v>16</v>
      </c>
      <c r="UG13" s="78" t="s">
        <v>3010</v>
      </c>
      <c r="UH13" s="78" t="s">
        <v>3011</v>
      </c>
      <c r="UI13" s="78" t="s">
        <v>3003</v>
      </c>
      <c r="UK13" s="78" t="s">
        <v>16</v>
      </c>
      <c r="UL13" s="78" t="s">
        <v>3010</v>
      </c>
      <c r="UM13" s="78" t="s">
        <v>3011</v>
      </c>
      <c r="UN13" s="78" t="s">
        <v>3003</v>
      </c>
      <c r="UP13" s="78" t="s">
        <v>16</v>
      </c>
      <c r="UQ13" s="78" t="s">
        <v>3010</v>
      </c>
      <c r="UR13" s="78" t="s">
        <v>3011</v>
      </c>
      <c r="US13" s="78" t="s">
        <v>3003</v>
      </c>
      <c r="UU13" s="78" t="s">
        <v>16</v>
      </c>
      <c r="UV13" s="78" t="s">
        <v>3010</v>
      </c>
      <c r="UW13" s="78" t="s">
        <v>3011</v>
      </c>
      <c r="UX13" s="78" t="s">
        <v>3003</v>
      </c>
      <c r="UZ13" s="78" t="s">
        <v>16</v>
      </c>
      <c r="VA13" s="78" t="s">
        <v>3010</v>
      </c>
      <c r="VB13" s="78" t="s">
        <v>3011</v>
      </c>
      <c r="VC13" s="78" t="s">
        <v>3003</v>
      </c>
    </row>
    <row r="14" spans="2:576" s="94" customFormat="1" ht="14.25" customHeight="1">
      <c r="B14" s="62" t="s">
        <v>3012</v>
      </c>
      <c r="C14" s="114">
        <v>0.05</v>
      </c>
      <c r="D14" s="114">
        <v>-0.05</v>
      </c>
      <c r="E14" s="93"/>
      <c r="G14" s="62" t="s">
        <v>3012</v>
      </c>
      <c r="H14" s="114">
        <v>0.05</v>
      </c>
      <c r="I14" s="114">
        <v>-0.05</v>
      </c>
      <c r="J14" s="93"/>
      <c r="L14" s="62" t="s">
        <v>3012</v>
      </c>
      <c r="M14" s="114">
        <v>0.05</v>
      </c>
      <c r="N14" s="114">
        <v>-0.05</v>
      </c>
      <c r="O14" s="93"/>
      <c r="Q14" s="62" t="s">
        <v>3012</v>
      </c>
      <c r="R14" s="114">
        <v>7.0000000000000007E-2</v>
      </c>
      <c r="S14" s="114">
        <v>-7.0000000000000007E-2</v>
      </c>
      <c r="T14" s="93"/>
      <c r="V14" s="62" t="s">
        <v>3012</v>
      </c>
      <c r="W14" s="114">
        <v>7.0000000000000007E-2</v>
      </c>
      <c r="X14" s="114">
        <v>-7.0000000000000007E-2</v>
      </c>
      <c r="Y14" s="93"/>
      <c r="AA14" s="62" t="s">
        <v>3012</v>
      </c>
      <c r="AB14" s="114">
        <v>7.0000000000000007E-2</v>
      </c>
      <c r="AC14" s="114">
        <v>-7.0000000000000007E-2</v>
      </c>
      <c r="AD14" s="93"/>
      <c r="AF14" s="62" t="s">
        <v>3012</v>
      </c>
      <c r="AG14" s="101">
        <v>0.05</v>
      </c>
      <c r="AH14" s="101">
        <v>-0.05</v>
      </c>
      <c r="AI14" s="93"/>
      <c r="AK14" s="62" t="s">
        <v>3012</v>
      </c>
      <c r="AL14" s="101">
        <v>0.05</v>
      </c>
      <c r="AM14" s="101">
        <v>-0.05</v>
      </c>
      <c r="AN14" s="93"/>
      <c r="AP14" s="62" t="s">
        <v>3012</v>
      </c>
      <c r="AQ14" s="101">
        <v>0.05</v>
      </c>
      <c r="AR14" s="101">
        <v>-0.05</v>
      </c>
      <c r="AS14" s="93"/>
      <c r="AU14" s="62" t="s">
        <v>3012</v>
      </c>
      <c r="AV14" s="101">
        <v>0.05</v>
      </c>
      <c r="AW14" s="101">
        <v>-0.05</v>
      </c>
      <c r="AX14" s="93"/>
      <c r="AZ14" s="62" t="s">
        <v>3012</v>
      </c>
      <c r="BA14" s="101">
        <v>0.05</v>
      </c>
      <c r="BB14" s="101">
        <v>-0.05</v>
      </c>
      <c r="BC14" s="93"/>
      <c r="BE14" s="62" t="s">
        <v>3012</v>
      </c>
      <c r="BF14" s="101">
        <v>0.05</v>
      </c>
      <c r="BG14" s="101">
        <v>-0.05</v>
      </c>
      <c r="BH14" s="93"/>
      <c r="BJ14" s="62" t="s">
        <v>3012</v>
      </c>
      <c r="BK14" s="101">
        <v>0.05</v>
      </c>
      <c r="BL14" s="101">
        <v>-0.05</v>
      </c>
      <c r="BM14" s="93"/>
      <c r="BO14" s="62" t="s">
        <v>3012</v>
      </c>
      <c r="BP14" s="101">
        <v>0.05</v>
      </c>
      <c r="BQ14" s="101">
        <v>-0.05</v>
      </c>
      <c r="BR14" s="93"/>
      <c r="BT14" s="62" t="s">
        <v>3012</v>
      </c>
      <c r="BU14" s="101">
        <v>0.05</v>
      </c>
      <c r="BV14" s="101">
        <v>-0.05</v>
      </c>
      <c r="BW14" s="93"/>
      <c r="BY14" s="95" t="s">
        <v>3012</v>
      </c>
      <c r="BZ14" s="102">
        <v>0.05</v>
      </c>
      <c r="CA14" s="102">
        <v>-0.05</v>
      </c>
      <c r="CB14" s="97"/>
      <c r="CC14" s="99"/>
      <c r="CD14" s="95" t="s">
        <v>3012</v>
      </c>
      <c r="CE14" s="102">
        <v>0.05</v>
      </c>
      <c r="CF14" s="102">
        <v>-0.05</v>
      </c>
      <c r="CG14" s="97"/>
      <c r="CH14" s="99"/>
      <c r="CI14" s="95" t="s">
        <v>3012</v>
      </c>
      <c r="CJ14" s="102">
        <v>0.05</v>
      </c>
      <c r="CK14" s="102">
        <v>-0.05</v>
      </c>
      <c r="CL14" s="97"/>
      <c r="CM14" s="99"/>
      <c r="CN14" s="95" t="s">
        <v>3012</v>
      </c>
      <c r="CO14" s="102">
        <v>0.05</v>
      </c>
      <c r="CP14" s="102">
        <v>-0.05</v>
      </c>
      <c r="CQ14" s="97"/>
      <c r="CR14" s="99"/>
      <c r="CS14" s="95" t="s">
        <v>3012</v>
      </c>
      <c r="CT14" s="102">
        <v>0.05</v>
      </c>
      <c r="CU14" s="102">
        <v>-0.05</v>
      </c>
      <c r="CV14" s="97"/>
      <c r="CW14" s="99"/>
      <c r="CX14" s="95" t="s">
        <v>3012</v>
      </c>
      <c r="CY14" s="102">
        <v>0.05</v>
      </c>
      <c r="CZ14" s="102">
        <v>-0.05</v>
      </c>
      <c r="DA14" s="97"/>
      <c r="DB14" s="99"/>
      <c r="DC14" s="95" t="s">
        <v>3012</v>
      </c>
      <c r="DD14" s="102">
        <v>0.05</v>
      </c>
      <c r="DE14" s="102">
        <v>-0.05</v>
      </c>
      <c r="DF14" s="97"/>
      <c r="DG14" s="99"/>
      <c r="DH14" s="95" t="s">
        <v>3012</v>
      </c>
      <c r="DI14" s="102">
        <v>0.05</v>
      </c>
      <c r="DJ14" s="102">
        <v>-0.05</v>
      </c>
      <c r="DK14" s="97"/>
      <c r="DL14" s="99"/>
      <c r="DM14" s="95" t="s">
        <v>3012</v>
      </c>
      <c r="DN14" s="102">
        <v>0.05</v>
      </c>
      <c r="DO14" s="102">
        <v>-0.05</v>
      </c>
      <c r="DP14" s="97"/>
      <c r="DQ14" s="99"/>
      <c r="DR14" s="95" t="s">
        <v>3012</v>
      </c>
      <c r="DS14" s="102">
        <v>0.05</v>
      </c>
      <c r="DT14" s="102">
        <v>-0.05</v>
      </c>
      <c r="DU14" s="97"/>
      <c r="DV14" s="99"/>
      <c r="DW14" s="95" t="s">
        <v>3012</v>
      </c>
      <c r="DX14" s="102">
        <v>0.05</v>
      </c>
      <c r="DY14" s="102">
        <v>-0.05</v>
      </c>
      <c r="DZ14" s="97"/>
      <c r="EA14" s="99"/>
      <c r="EB14" s="95" t="s">
        <v>3012</v>
      </c>
      <c r="EC14" s="102">
        <v>0.05</v>
      </c>
      <c r="ED14" s="102">
        <v>-0.05</v>
      </c>
      <c r="EE14" s="97"/>
      <c r="EF14" s="99"/>
      <c r="EG14" s="95" t="s">
        <v>3012</v>
      </c>
      <c r="EH14" s="102">
        <v>0.05</v>
      </c>
      <c r="EI14" s="102">
        <v>-0.05</v>
      </c>
      <c r="EJ14" s="97"/>
      <c r="EK14" s="99"/>
      <c r="EL14" s="95" t="s">
        <v>3012</v>
      </c>
      <c r="EM14" s="102">
        <v>0.05</v>
      </c>
      <c r="EN14" s="102">
        <v>-0.05</v>
      </c>
      <c r="EO14" s="97"/>
      <c r="EP14" s="99"/>
      <c r="EQ14" s="95" t="s">
        <v>3012</v>
      </c>
      <c r="ER14" s="102">
        <v>0.05</v>
      </c>
      <c r="ES14" s="102">
        <v>-0.05</v>
      </c>
      <c r="ET14" s="97"/>
      <c r="EU14" s="99"/>
      <c r="EV14" s="95" t="s">
        <v>3012</v>
      </c>
      <c r="EW14" s="102">
        <v>0.05</v>
      </c>
      <c r="EX14" s="102">
        <v>-0.05</v>
      </c>
      <c r="EY14" s="97"/>
      <c r="EZ14" s="99"/>
      <c r="FA14" s="95" t="s">
        <v>3012</v>
      </c>
      <c r="FB14" s="102">
        <v>0.05</v>
      </c>
      <c r="FC14" s="102">
        <v>-0.05</v>
      </c>
      <c r="FD14" s="97"/>
      <c r="FE14" s="99"/>
      <c r="FF14" s="95" t="s">
        <v>3012</v>
      </c>
      <c r="FG14" s="102">
        <v>0.05</v>
      </c>
      <c r="FH14" s="102">
        <v>-0.05</v>
      </c>
      <c r="FI14" s="97"/>
      <c r="FJ14" s="99"/>
      <c r="FK14" s="95" t="s">
        <v>3012</v>
      </c>
      <c r="FL14" s="102">
        <v>0.05</v>
      </c>
      <c r="FM14" s="102">
        <v>-0.05</v>
      </c>
      <c r="FN14" s="97"/>
      <c r="FO14" s="99"/>
      <c r="FP14" s="95" t="s">
        <v>3012</v>
      </c>
      <c r="FQ14" s="102">
        <v>0.05</v>
      </c>
      <c r="FR14" s="102">
        <v>-0.05</v>
      </c>
      <c r="FS14" s="97"/>
      <c r="FT14" s="99"/>
      <c r="FU14" s="95" t="s">
        <v>3012</v>
      </c>
      <c r="FV14" s="102">
        <v>0.05</v>
      </c>
      <c r="FW14" s="102">
        <v>-0.05</v>
      </c>
      <c r="FX14" s="97"/>
      <c r="FY14" s="99"/>
      <c r="FZ14" s="95" t="s">
        <v>3012</v>
      </c>
      <c r="GA14" s="102">
        <v>0.05</v>
      </c>
      <c r="GB14" s="102">
        <v>-0.05</v>
      </c>
      <c r="GC14" s="97"/>
      <c r="GD14" s="99"/>
      <c r="GE14" s="95" t="s">
        <v>3012</v>
      </c>
      <c r="GF14" s="102">
        <v>0.05</v>
      </c>
      <c r="GG14" s="102">
        <v>-0.05</v>
      </c>
      <c r="GH14" s="97"/>
      <c r="GI14" s="99"/>
      <c r="GJ14" s="95" t="s">
        <v>3012</v>
      </c>
      <c r="GK14" s="102">
        <v>0.05</v>
      </c>
      <c r="GL14" s="102">
        <v>-0.05</v>
      </c>
      <c r="GM14" s="97"/>
      <c r="GN14" s="99"/>
      <c r="GO14" s="95" t="s">
        <v>3012</v>
      </c>
      <c r="GP14" s="102">
        <v>0.05</v>
      </c>
      <c r="GQ14" s="102">
        <v>-0.05</v>
      </c>
      <c r="GR14" s="97"/>
      <c r="GS14" s="99"/>
      <c r="GT14" s="95" t="s">
        <v>3012</v>
      </c>
      <c r="GU14" s="102">
        <v>0.05</v>
      </c>
      <c r="GV14" s="102">
        <v>-0.05</v>
      </c>
      <c r="GW14" s="97"/>
      <c r="GX14" s="99"/>
      <c r="GY14" s="95" t="s">
        <v>3012</v>
      </c>
      <c r="GZ14" s="102">
        <v>0.05</v>
      </c>
      <c r="HA14" s="102">
        <v>-0.05</v>
      </c>
      <c r="HB14" s="97"/>
      <c r="HC14" s="99"/>
      <c r="HD14" s="95" t="s">
        <v>3012</v>
      </c>
      <c r="HE14" s="102">
        <v>0.05</v>
      </c>
      <c r="HF14" s="102">
        <v>-0.05</v>
      </c>
      <c r="HG14" s="97"/>
      <c r="HH14" s="99"/>
      <c r="HI14" s="95" t="s">
        <v>3012</v>
      </c>
      <c r="HJ14" s="102">
        <v>0.05</v>
      </c>
      <c r="HK14" s="102">
        <v>-0.05</v>
      </c>
      <c r="HL14" s="97"/>
      <c r="HM14" s="99"/>
      <c r="HN14" s="95" t="s">
        <v>3012</v>
      </c>
      <c r="HO14" s="102">
        <v>0.05</v>
      </c>
      <c r="HP14" s="102">
        <v>-0.05</v>
      </c>
      <c r="HQ14" s="97"/>
      <c r="HR14" s="99"/>
      <c r="HS14" s="95" t="s">
        <v>3012</v>
      </c>
      <c r="HT14" s="102">
        <v>0.05</v>
      </c>
      <c r="HU14" s="102">
        <v>-0.05</v>
      </c>
      <c r="HV14" s="97"/>
      <c r="HW14" s="99"/>
      <c r="HX14" s="95" t="s">
        <v>3012</v>
      </c>
      <c r="HY14" s="102">
        <v>0.05</v>
      </c>
      <c r="HZ14" s="102">
        <v>-0.05</v>
      </c>
      <c r="IA14" s="97"/>
      <c r="IB14" s="99"/>
      <c r="IC14" s="95" t="s">
        <v>3012</v>
      </c>
      <c r="ID14" s="102">
        <v>0.05</v>
      </c>
      <c r="IE14" s="102">
        <v>-0.05</v>
      </c>
      <c r="IF14" s="97"/>
      <c r="IG14" s="99"/>
      <c r="IH14" s="95" t="s">
        <v>3012</v>
      </c>
      <c r="II14" s="102">
        <v>0.05</v>
      </c>
      <c r="IJ14" s="102">
        <v>-0.05</v>
      </c>
      <c r="IK14" s="97"/>
      <c r="IL14" s="99"/>
      <c r="IM14" s="95" t="s">
        <v>3012</v>
      </c>
      <c r="IN14" s="102">
        <v>0.05</v>
      </c>
      <c r="IO14" s="102">
        <v>-0.05</v>
      </c>
      <c r="IP14" s="97"/>
      <c r="IQ14" s="99"/>
      <c r="IR14" s="95" t="s">
        <v>3012</v>
      </c>
      <c r="IS14" s="102">
        <v>0.05</v>
      </c>
      <c r="IT14" s="102">
        <v>-0.05</v>
      </c>
      <c r="IU14" s="97"/>
      <c r="IV14" s="99"/>
      <c r="IW14" s="95" t="s">
        <v>3012</v>
      </c>
      <c r="IX14" s="102">
        <v>0.05</v>
      </c>
      <c r="IY14" s="102">
        <v>-0.05</v>
      </c>
      <c r="IZ14" s="97"/>
      <c r="JA14" s="99"/>
      <c r="JB14" s="95" t="s">
        <v>3012</v>
      </c>
      <c r="JC14" s="102">
        <v>0.05</v>
      </c>
      <c r="JD14" s="102">
        <v>-0.05</v>
      </c>
      <c r="JE14" s="97"/>
      <c r="JF14" s="99"/>
      <c r="JG14" s="95" t="s">
        <v>3012</v>
      </c>
      <c r="JH14" s="102">
        <v>0.05</v>
      </c>
      <c r="JI14" s="102">
        <v>-0.05</v>
      </c>
      <c r="JJ14" s="97"/>
      <c r="JK14" s="99"/>
      <c r="JL14" s="95" t="s">
        <v>3012</v>
      </c>
      <c r="JM14" s="102">
        <v>0.05</v>
      </c>
      <c r="JN14" s="102">
        <v>-0.05</v>
      </c>
      <c r="JO14" s="97"/>
      <c r="JP14" s="99"/>
      <c r="JQ14" s="95" t="s">
        <v>3012</v>
      </c>
      <c r="JR14" s="102">
        <v>0.05</v>
      </c>
      <c r="JS14" s="102">
        <v>-0.05</v>
      </c>
      <c r="JT14" s="97"/>
      <c r="JU14" s="99"/>
      <c r="JV14" s="95" t="s">
        <v>3012</v>
      </c>
      <c r="JW14" s="102">
        <v>0.05</v>
      </c>
      <c r="JX14" s="102">
        <v>-0.05</v>
      </c>
      <c r="JY14" s="97"/>
      <c r="JZ14" s="99"/>
      <c r="KA14" s="95" t="s">
        <v>3012</v>
      </c>
      <c r="KB14" s="102">
        <v>0.05</v>
      </c>
      <c r="KC14" s="102">
        <v>-0.05</v>
      </c>
      <c r="KD14" s="97"/>
      <c r="KE14" s="99"/>
      <c r="KF14" s="95" t="s">
        <v>3012</v>
      </c>
      <c r="KG14" s="102">
        <v>0.05</v>
      </c>
      <c r="KH14" s="102">
        <v>-0.05</v>
      </c>
      <c r="KI14" s="97"/>
      <c r="KJ14" s="99"/>
      <c r="KK14" s="95" t="s">
        <v>3012</v>
      </c>
      <c r="KL14" s="102">
        <v>0.05</v>
      </c>
      <c r="KM14" s="102">
        <v>-0.05</v>
      </c>
      <c r="KN14" s="97"/>
      <c r="KO14" s="99"/>
      <c r="KP14" s="95" t="s">
        <v>3012</v>
      </c>
      <c r="KQ14" s="102">
        <v>0.05</v>
      </c>
      <c r="KR14" s="102">
        <v>-0.05</v>
      </c>
      <c r="KS14" s="97"/>
      <c r="KT14" s="99"/>
      <c r="KU14" s="95" t="s">
        <v>3012</v>
      </c>
      <c r="KV14" s="102">
        <v>0.05</v>
      </c>
      <c r="KW14" s="102">
        <v>-0.05</v>
      </c>
      <c r="KX14" s="97"/>
      <c r="KY14" s="99"/>
      <c r="KZ14" s="95" t="s">
        <v>3012</v>
      </c>
      <c r="LA14" s="102">
        <v>0.05</v>
      </c>
      <c r="LB14" s="102">
        <v>-0.05</v>
      </c>
      <c r="LC14" s="97"/>
      <c r="LD14" s="99"/>
      <c r="LE14" s="95" t="s">
        <v>3012</v>
      </c>
      <c r="LF14" s="102">
        <v>0.05</v>
      </c>
      <c r="LG14" s="102">
        <v>-0.05</v>
      </c>
      <c r="LH14" s="97"/>
      <c r="LI14" s="99"/>
      <c r="LJ14" s="95" t="s">
        <v>3012</v>
      </c>
      <c r="LK14" s="102">
        <v>0.05</v>
      </c>
      <c r="LL14" s="102">
        <v>-0.05</v>
      </c>
      <c r="LM14" s="97"/>
      <c r="LN14" s="99"/>
      <c r="LO14" s="95" t="s">
        <v>3012</v>
      </c>
      <c r="LP14" s="102">
        <v>0.05</v>
      </c>
      <c r="LQ14" s="102">
        <v>-0.05</v>
      </c>
      <c r="LR14" s="97"/>
      <c r="LS14" s="99"/>
      <c r="LT14" s="95" t="s">
        <v>3012</v>
      </c>
      <c r="LU14" s="102">
        <v>0.05</v>
      </c>
      <c r="LV14" s="102">
        <v>-0.05</v>
      </c>
      <c r="LW14" s="97"/>
      <c r="LX14" s="99"/>
      <c r="LY14" s="95" t="s">
        <v>3012</v>
      </c>
      <c r="LZ14" s="102">
        <v>0.05</v>
      </c>
      <c r="MA14" s="102">
        <v>-0.05</v>
      </c>
      <c r="MB14" s="97"/>
      <c r="MC14" s="99"/>
      <c r="MD14" s="95" t="s">
        <v>3012</v>
      </c>
      <c r="ME14" s="102">
        <v>0.05</v>
      </c>
      <c r="MF14" s="102">
        <v>-0.05</v>
      </c>
      <c r="MG14" s="97"/>
      <c r="MH14" s="99"/>
      <c r="MI14" s="95" t="s">
        <v>3012</v>
      </c>
      <c r="MJ14" s="102">
        <v>0.05</v>
      </c>
      <c r="MK14" s="102">
        <v>-0.05</v>
      </c>
      <c r="ML14" s="97"/>
      <c r="MM14" s="99"/>
      <c r="MN14" s="95" t="s">
        <v>3012</v>
      </c>
      <c r="MO14" s="102">
        <v>0.05</v>
      </c>
      <c r="MP14" s="102">
        <v>-0.05</v>
      </c>
      <c r="MQ14" s="97"/>
      <c r="MR14" s="99"/>
      <c r="MS14" s="95" t="s">
        <v>3012</v>
      </c>
      <c r="MT14" s="102">
        <v>0.05</v>
      </c>
      <c r="MU14" s="102">
        <v>-0.05</v>
      </c>
      <c r="MV14" s="97"/>
      <c r="MW14" s="99"/>
      <c r="MX14" s="95" t="s">
        <v>3012</v>
      </c>
      <c r="MY14" s="102">
        <v>0.05</v>
      </c>
      <c r="MZ14" s="102">
        <v>-0.05</v>
      </c>
      <c r="NA14" s="97"/>
      <c r="NB14" s="99"/>
      <c r="NC14" s="95" t="s">
        <v>3012</v>
      </c>
      <c r="ND14" s="102">
        <v>0.05</v>
      </c>
      <c r="NE14" s="102">
        <v>-0.05</v>
      </c>
      <c r="NF14" s="97"/>
      <c r="NG14" s="99"/>
      <c r="NH14" s="95" t="s">
        <v>3012</v>
      </c>
      <c r="NI14" s="102">
        <v>0.05</v>
      </c>
      <c r="NJ14" s="102">
        <v>-0.05</v>
      </c>
      <c r="NK14" s="97"/>
      <c r="NL14" s="99"/>
      <c r="NM14" s="95" t="s">
        <v>3012</v>
      </c>
      <c r="NN14" s="102">
        <v>0.05</v>
      </c>
      <c r="NO14" s="102">
        <v>-0.05</v>
      </c>
      <c r="NP14" s="97"/>
      <c r="NQ14" s="99"/>
      <c r="NR14" s="95" t="s">
        <v>3012</v>
      </c>
      <c r="NS14" s="102">
        <v>0.05</v>
      </c>
      <c r="NT14" s="102">
        <v>-0.05</v>
      </c>
      <c r="NU14" s="97"/>
      <c r="NV14" s="99"/>
      <c r="NW14" s="95" t="s">
        <v>3012</v>
      </c>
      <c r="NX14" s="102">
        <v>0.05</v>
      </c>
      <c r="NY14" s="102">
        <v>-0.05</v>
      </c>
      <c r="NZ14" s="97"/>
      <c r="OA14" s="99"/>
      <c r="OB14" s="95" t="s">
        <v>3012</v>
      </c>
      <c r="OC14" s="102">
        <v>0.05</v>
      </c>
      <c r="OD14" s="102">
        <v>-0.05</v>
      </c>
      <c r="OE14" s="97"/>
      <c r="OF14" s="99"/>
      <c r="OG14" s="95" t="s">
        <v>3012</v>
      </c>
      <c r="OH14" s="102">
        <v>0.05</v>
      </c>
      <c r="OI14" s="102">
        <v>-0.05</v>
      </c>
      <c r="OJ14" s="97"/>
      <c r="OK14" s="99"/>
      <c r="OL14" s="95" t="s">
        <v>3012</v>
      </c>
      <c r="OM14" s="102">
        <v>0.05</v>
      </c>
      <c r="ON14" s="102">
        <v>-0.05</v>
      </c>
      <c r="OO14" s="97"/>
      <c r="OP14" s="99"/>
      <c r="OQ14" s="95" t="s">
        <v>3012</v>
      </c>
      <c r="OR14" s="102">
        <v>0.05</v>
      </c>
      <c r="OS14" s="102">
        <v>-0.05</v>
      </c>
      <c r="OT14" s="97"/>
      <c r="OU14" s="99"/>
      <c r="OV14" s="95" t="s">
        <v>3012</v>
      </c>
      <c r="OW14" s="102">
        <v>0.05</v>
      </c>
      <c r="OX14" s="102">
        <v>-0.05</v>
      </c>
      <c r="OY14" s="97"/>
      <c r="OZ14" s="99"/>
      <c r="PA14" s="95" t="s">
        <v>3012</v>
      </c>
      <c r="PB14" s="102">
        <v>0.05</v>
      </c>
      <c r="PC14" s="102">
        <v>-0.05</v>
      </c>
      <c r="PD14" s="97"/>
      <c r="PE14" s="99"/>
      <c r="PF14" s="95" t="s">
        <v>3012</v>
      </c>
      <c r="PG14" s="102">
        <v>0.05</v>
      </c>
      <c r="PH14" s="102">
        <v>-0.05</v>
      </c>
      <c r="PI14" s="97"/>
      <c r="PJ14" s="99"/>
      <c r="PK14" s="95" t="s">
        <v>3012</v>
      </c>
      <c r="PL14" s="102">
        <v>0.05</v>
      </c>
      <c r="PM14" s="102">
        <v>-0.05</v>
      </c>
      <c r="PN14" s="97"/>
      <c r="PO14" s="99"/>
      <c r="PP14" s="95" t="s">
        <v>3012</v>
      </c>
      <c r="PQ14" s="102">
        <v>0.05</v>
      </c>
      <c r="PR14" s="102">
        <v>-0.05</v>
      </c>
      <c r="PS14" s="97"/>
      <c r="PT14" s="99"/>
      <c r="PU14" s="95" t="s">
        <v>3012</v>
      </c>
      <c r="PV14" s="102">
        <v>0.05</v>
      </c>
      <c r="PW14" s="102">
        <v>-0.05</v>
      </c>
      <c r="PX14" s="97"/>
      <c r="PY14" s="99"/>
      <c r="PZ14" s="95" t="s">
        <v>3012</v>
      </c>
      <c r="QA14" s="102">
        <v>0.05</v>
      </c>
      <c r="QB14" s="102">
        <v>-0.05</v>
      </c>
      <c r="QC14" s="97"/>
      <c r="QD14" s="99"/>
      <c r="QE14" s="95" t="s">
        <v>3012</v>
      </c>
      <c r="QF14" s="102">
        <v>0.05</v>
      </c>
      <c r="QG14" s="102">
        <v>-0.05</v>
      </c>
      <c r="QH14" s="97"/>
      <c r="QI14" s="99"/>
      <c r="QJ14" s="95" t="s">
        <v>3012</v>
      </c>
      <c r="QK14" s="102">
        <v>0.05</v>
      </c>
      <c r="QL14" s="102">
        <v>-0.05</v>
      </c>
      <c r="QM14" s="97"/>
      <c r="QN14" s="99"/>
      <c r="QO14" s="95" t="s">
        <v>3012</v>
      </c>
      <c r="QP14" s="102">
        <v>0.05</v>
      </c>
      <c r="QQ14" s="102">
        <v>-0.05</v>
      </c>
      <c r="QR14" s="97"/>
      <c r="QS14" s="99"/>
      <c r="QT14" s="95" t="s">
        <v>3012</v>
      </c>
      <c r="QU14" s="102">
        <v>0.05</v>
      </c>
      <c r="QV14" s="102">
        <v>-0.05</v>
      </c>
      <c r="QW14" s="97"/>
      <c r="QX14" s="99"/>
      <c r="QY14" s="95" t="s">
        <v>3012</v>
      </c>
      <c r="QZ14" s="102">
        <v>0.05</v>
      </c>
      <c r="RA14" s="102">
        <v>-0.05</v>
      </c>
      <c r="RB14" s="97"/>
      <c r="RC14" s="99"/>
      <c r="RD14" s="95" t="s">
        <v>3012</v>
      </c>
      <c r="RE14" s="102">
        <v>0.05</v>
      </c>
      <c r="RF14" s="102">
        <v>-0.05</v>
      </c>
      <c r="RG14" s="97"/>
      <c r="RH14" s="99"/>
      <c r="RI14" s="95" t="s">
        <v>3012</v>
      </c>
      <c r="RJ14" s="102">
        <v>0.05</v>
      </c>
      <c r="RK14" s="102">
        <v>-0.05</v>
      </c>
      <c r="RL14" s="97"/>
      <c r="RM14" s="99"/>
      <c r="RN14" s="95" t="s">
        <v>3012</v>
      </c>
      <c r="RO14" s="102">
        <v>0.05</v>
      </c>
      <c r="RP14" s="102">
        <v>-0.05</v>
      </c>
      <c r="RQ14" s="97"/>
      <c r="RR14" s="99"/>
      <c r="RS14" s="95" t="s">
        <v>3012</v>
      </c>
      <c r="RT14" s="102">
        <v>0.05</v>
      </c>
      <c r="RU14" s="102">
        <v>-0.05</v>
      </c>
      <c r="RV14" s="97"/>
      <c r="RW14" s="99"/>
      <c r="RX14" s="95" t="s">
        <v>3012</v>
      </c>
      <c r="RY14" s="102">
        <v>0.05</v>
      </c>
      <c r="RZ14" s="102">
        <v>-0.05</v>
      </c>
      <c r="SA14" s="97"/>
      <c r="SB14" s="99"/>
      <c r="SC14" s="95" t="s">
        <v>3012</v>
      </c>
      <c r="SD14" s="102">
        <v>0.05</v>
      </c>
      <c r="SE14" s="102">
        <v>-0.05</v>
      </c>
      <c r="SF14" s="97"/>
      <c r="SG14" s="99"/>
      <c r="SH14" s="95" t="s">
        <v>3012</v>
      </c>
      <c r="SI14" s="102">
        <v>0.05</v>
      </c>
      <c r="SJ14" s="102">
        <v>-0.05</v>
      </c>
      <c r="SK14" s="97"/>
      <c r="SL14" s="99"/>
      <c r="SM14" s="95" t="s">
        <v>3012</v>
      </c>
      <c r="SN14" s="102">
        <v>0.05</v>
      </c>
      <c r="SO14" s="102">
        <v>-0.05</v>
      </c>
      <c r="SP14" s="97"/>
      <c r="SQ14" s="99"/>
      <c r="SR14" s="95" t="s">
        <v>3012</v>
      </c>
      <c r="SS14" s="102">
        <v>0.05</v>
      </c>
      <c r="ST14" s="102">
        <v>-0.05</v>
      </c>
      <c r="SU14" s="97"/>
      <c r="SV14" s="99"/>
      <c r="SW14" s="95" t="s">
        <v>3012</v>
      </c>
      <c r="SX14" s="102">
        <v>0.05</v>
      </c>
      <c r="SY14" s="102">
        <v>-0.05</v>
      </c>
      <c r="SZ14" s="97"/>
      <c r="TA14" s="99"/>
      <c r="TB14" s="95" t="s">
        <v>3012</v>
      </c>
      <c r="TC14" s="102">
        <v>0.05</v>
      </c>
      <c r="TD14" s="102">
        <v>-0.05</v>
      </c>
      <c r="TE14" s="97"/>
      <c r="TF14" s="99"/>
      <c r="TG14" s="95" t="s">
        <v>3012</v>
      </c>
      <c r="TH14" s="102">
        <v>0.05</v>
      </c>
      <c r="TI14" s="102">
        <v>-0.05</v>
      </c>
      <c r="TJ14" s="97"/>
      <c r="TK14" s="99"/>
      <c r="TL14" s="95" t="s">
        <v>3012</v>
      </c>
      <c r="TM14" s="102">
        <v>0.05</v>
      </c>
      <c r="TN14" s="102">
        <v>-0.05</v>
      </c>
      <c r="TO14" s="97"/>
      <c r="TP14" s="99"/>
      <c r="TQ14" s="95" t="s">
        <v>3012</v>
      </c>
      <c r="TR14" s="102">
        <v>0.05</v>
      </c>
      <c r="TS14" s="102">
        <v>-0.05</v>
      </c>
      <c r="TT14" s="97"/>
      <c r="TU14" s="99"/>
      <c r="TV14" s="95" t="s">
        <v>3012</v>
      </c>
      <c r="TW14" s="102">
        <v>0.05</v>
      </c>
      <c r="TX14" s="102">
        <v>-0.05</v>
      </c>
      <c r="TY14" s="97"/>
      <c r="TZ14" s="99"/>
      <c r="UA14" s="95" t="s">
        <v>3012</v>
      </c>
      <c r="UB14" s="102">
        <v>0.05</v>
      </c>
      <c r="UC14" s="102">
        <v>-0.05</v>
      </c>
      <c r="UD14" s="97"/>
      <c r="UE14" s="99"/>
      <c r="UF14" s="95" t="s">
        <v>3012</v>
      </c>
      <c r="UG14" s="102">
        <v>0.05</v>
      </c>
      <c r="UH14" s="102">
        <v>-0.05</v>
      </c>
      <c r="UI14" s="97"/>
      <c r="UJ14" s="99"/>
      <c r="UK14" s="95" t="s">
        <v>3012</v>
      </c>
      <c r="UL14" s="102">
        <v>0.05</v>
      </c>
      <c r="UM14" s="102">
        <v>-0.05</v>
      </c>
      <c r="UN14" s="97"/>
      <c r="UO14" s="99"/>
      <c r="UP14" s="95" t="s">
        <v>3012</v>
      </c>
      <c r="UQ14" s="102">
        <v>0.05</v>
      </c>
      <c r="UR14" s="102">
        <v>-0.05</v>
      </c>
      <c r="US14" s="97"/>
      <c r="UT14" s="99"/>
      <c r="UU14" s="95" t="s">
        <v>3012</v>
      </c>
      <c r="UV14" s="102">
        <v>0.05</v>
      </c>
      <c r="UW14" s="102">
        <v>-0.05</v>
      </c>
      <c r="UX14" s="97"/>
      <c r="UY14" s="99"/>
      <c r="UZ14" s="95" t="s">
        <v>3012</v>
      </c>
      <c r="VA14" s="102">
        <v>0.05</v>
      </c>
      <c r="VB14" s="102">
        <v>-0.05</v>
      </c>
      <c r="VC14" s="97"/>
      <c r="VD14" s="99"/>
    </row>
    <row r="15" spans="2:576" s="94" customFormat="1" ht="14.25" customHeight="1">
      <c r="B15" s="62" t="s">
        <v>3013</v>
      </c>
      <c r="C15" s="114">
        <v>0.05</v>
      </c>
      <c r="D15" s="114">
        <v>-0.05</v>
      </c>
      <c r="E15" s="93"/>
      <c r="G15" s="62" t="s">
        <v>3013</v>
      </c>
      <c r="H15" s="114">
        <v>0.05</v>
      </c>
      <c r="I15" s="114">
        <v>-0.05</v>
      </c>
      <c r="J15" s="93"/>
      <c r="L15" s="62" t="s">
        <v>3013</v>
      </c>
      <c r="M15" s="114">
        <v>0.05</v>
      </c>
      <c r="N15" s="114">
        <v>-0.05</v>
      </c>
      <c r="O15" s="93"/>
      <c r="Q15" s="62" t="s">
        <v>3013</v>
      </c>
      <c r="R15" s="114">
        <v>7.0000000000000007E-2</v>
      </c>
      <c r="S15" s="114">
        <v>-7.0000000000000007E-2</v>
      </c>
      <c r="T15" s="93"/>
      <c r="V15" s="62" t="s">
        <v>3013</v>
      </c>
      <c r="W15" s="114">
        <v>7.0000000000000007E-2</v>
      </c>
      <c r="X15" s="114">
        <v>-7.0000000000000007E-2</v>
      </c>
      <c r="Y15" s="93"/>
      <c r="AA15" s="62" t="s">
        <v>3013</v>
      </c>
      <c r="AB15" s="114">
        <v>7.0000000000000007E-2</v>
      </c>
      <c r="AC15" s="114">
        <v>-7.0000000000000007E-2</v>
      </c>
      <c r="AD15" s="93"/>
      <c r="AF15" s="62" t="s">
        <v>3013</v>
      </c>
      <c r="AG15" s="101">
        <v>0.05</v>
      </c>
      <c r="AH15" s="101">
        <v>-0.05</v>
      </c>
      <c r="AI15" s="93"/>
      <c r="AK15" s="62" t="s">
        <v>3013</v>
      </c>
      <c r="AL15" s="101">
        <v>0.05</v>
      </c>
      <c r="AM15" s="101">
        <v>-0.05</v>
      </c>
      <c r="AN15" s="93"/>
      <c r="AP15" s="62" t="s">
        <v>3013</v>
      </c>
      <c r="AQ15" s="101">
        <v>0.05</v>
      </c>
      <c r="AR15" s="101">
        <v>-0.05</v>
      </c>
      <c r="AS15" s="93"/>
      <c r="AU15" s="62" t="s">
        <v>3013</v>
      </c>
      <c r="AV15" s="101">
        <v>0.05</v>
      </c>
      <c r="AW15" s="101">
        <v>-0.05</v>
      </c>
      <c r="AX15" s="93"/>
      <c r="AZ15" s="62" t="s">
        <v>3013</v>
      </c>
      <c r="BA15" s="101">
        <v>0.05</v>
      </c>
      <c r="BB15" s="101">
        <v>-0.05</v>
      </c>
      <c r="BC15" s="93"/>
      <c r="BE15" s="62" t="s">
        <v>3013</v>
      </c>
      <c r="BF15" s="101">
        <v>0.05</v>
      </c>
      <c r="BG15" s="101">
        <v>-0.05</v>
      </c>
      <c r="BH15" s="93"/>
      <c r="BJ15" s="62" t="s">
        <v>3013</v>
      </c>
      <c r="BK15" s="101">
        <v>0.05</v>
      </c>
      <c r="BL15" s="101">
        <v>-0.05</v>
      </c>
      <c r="BM15" s="93"/>
      <c r="BO15" s="62" t="s">
        <v>3013</v>
      </c>
      <c r="BP15" s="101">
        <v>0.05</v>
      </c>
      <c r="BQ15" s="101">
        <v>-0.05</v>
      </c>
      <c r="BR15" s="93"/>
      <c r="BT15" s="62" t="s">
        <v>3013</v>
      </c>
      <c r="BU15" s="101">
        <v>0.05</v>
      </c>
      <c r="BV15" s="101">
        <v>-0.05</v>
      </c>
      <c r="BW15" s="93"/>
      <c r="BY15" s="95" t="s">
        <v>3013</v>
      </c>
      <c r="BZ15" s="102">
        <v>0.05</v>
      </c>
      <c r="CA15" s="102">
        <v>-0.05</v>
      </c>
      <c r="CB15" s="97"/>
      <c r="CC15" s="99"/>
      <c r="CD15" s="95" t="s">
        <v>3013</v>
      </c>
      <c r="CE15" s="102">
        <v>0.05</v>
      </c>
      <c r="CF15" s="102">
        <v>-0.05</v>
      </c>
      <c r="CG15" s="97"/>
      <c r="CH15" s="99"/>
      <c r="CI15" s="95" t="s">
        <v>3013</v>
      </c>
      <c r="CJ15" s="102">
        <v>0.05</v>
      </c>
      <c r="CK15" s="102">
        <v>-0.05</v>
      </c>
      <c r="CL15" s="97"/>
      <c r="CM15" s="99"/>
      <c r="CN15" s="95" t="s">
        <v>3013</v>
      </c>
      <c r="CO15" s="102">
        <v>0.05</v>
      </c>
      <c r="CP15" s="102">
        <v>-0.05</v>
      </c>
      <c r="CQ15" s="97"/>
      <c r="CR15" s="99"/>
      <c r="CS15" s="95" t="s">
        <v>3013</v>
      </c>
      <c r="CT15" s="102">
        <v>0.05</v>
      </c>
      <c r="CU15" s="102">
        <v>-0.05</v>
      </c>
      <c r="CV15" s="97"/>
      <c r="CW15" s="99"/>
      <c r="CX15" s="95" t="s">
        <v>3013</v>
      </c>
      <c r="CY15" s="102">
        <v>0.05</v>
      </c>
      <c r="CZ15" s="102">
        <v>-0.05</v>
      </c>
      <c r="DA15" s="97"/>
      <c r="DB15" s="99"/>
      <c r="DC15" s="95" t="s">
        <v>3013</v>
      </c>
      <c r="DD15" s="102">
        <v>0.05</v>
      </c>
      <c r="DE15" s="102">
        <v>-0.05</v>
      </c>
      <c r="DF15" s="97"/>
      <c r="DG15" s="99"/>
      <c r="DH15" s="95" t="s">
        <v>3013</v>
      </c>
      <c r="DI15" s="102">
        <v>0.05</v>
      </c>
      <c r="DJ15" s="102">
        <v>-0.05</v>
      </c>
      <c r="DK15" s="97"/>
      <c r="DL15" s="99"/>
      <c r="DM15" s="95" t="s">
        <v>3013</v>
      </c>
      <c r="DN15" s="102">
        <v>0.05</v>
      </c>
      <c r="DO15" s="102">
        <v>-0.05</v>
      </c>
      <c r="DP15" s="97"/>
      <c r="DQ15" s="99"/>
      <c r="DR15" s="95" t="s">
        <v>3013</v>
      </c>
      <c r="DS15" s="102">
        <v>0.05</v>
      </c>
      <c r="DT15" s="102">
        <v>-0.05</v>
      </c>
      <c r="DU15" s="97"/>
      <c r="DV15" s="99"/>
      <c r="DW15" s="95" t="s">
        <v>3013</v>
      </c>
      <c r="DX15" s="102">
        <v>0.05</v>
      </c>
      <c r="DY15" s="102">
        <v>-0.05</v>
      </c>
      <c r="DZ15" s="97"/>
      <c r="EA15" s="99"/>
      <c r="EB15" s="95" t="s">
        <v>3013</v>
      </c>
      <c r="EC15" s="102">
        <v>0.05</v>
      </c>
      <c r="ED15" s="102">
        <v>-0.05</v>
      </c>
      <c r="EE15" s="97"/>
      <c r="EF15" s="99"/>
      <c r="EG15" s="95" t="s">
        <v>3013</v>
      </c>
      <c r="EH15" s="102">
        <v>0.05</v>
      </c>
      <c r="EI15" s="102">
        <v>-0.05</v>
      </c>
      <c r="EJ15" s="97"/>
      <c r="EK15" s="99"/>
      <c r="EL15" s="95" t="s">
        <v>3013</v>
      </c>
      <c r="EM15" s="102">
        <v>0.05</v>
      </c>
      <c r="EN15" s="102">
        <v>-0.05</v>
      </c>
      <c r="EO15" s="97"/>
      <c r="EP15" s="99"/>
      <c r="EQ15" s="95" t="s">
        <v>3013</v>
      </c>
      <c r="ER15" s="102">
        <v>0.05</v>
      </c>
      <c r="ES15" s="102">
        <v>-0.05</v>
      </c>
      <c r="ET15" s="97"/>
      <c r="EU15" s="99"/>
      <c r="EV15" s="95" t="s">
        <v>3013</v>
      </c>
      <c r="EW15" s="102">
        <v>0.05</v>
      </c>
      <c r="EX15" s="102">
        <v>-0.05</v>
      </c>
      <c r="EY15" s="97"/>
      <c r="EZ15" s="99"/>
      <c r="FA15" s="95" t="s">
        <v>3013</v>
      </c>
      <c r="FB15" s="102">
        <v>0.05</v>
      </c>
      <c r="FC15" s="102">
        <v>-0.05</v>
      </c>
      <c r="FD15" s="97"/>
      <c r="FE15" s="99"/>
      <c r="FF15" s="95" t="s">
        <v>3013</v>
      </c>
      <c r="FG15" s="102">
        <v>0.05</v>
      </c>
      <c r="FH15" s="102">
        <v>-0.05</v>
      </c>
      <c r="FI15" s="97"/>
      <c r="FJ15" s="99"/>
      <c r="FK15" s="95" t="s">
        <v>3013</v>
      </c>
      <c r="FL15" s="102">
        <v>0.05</v>
      </c>
      <c r="FM15" s="102">
        <v>-0.05</v>
      </c>
      <c r="FN15" s="97"/>
      <c r="FO15" s="99"/>
      <c r="FP15" s="95" t="s">
        <v>3013</v>
      </c>
      <c r="FQ15" s="102">
        <v>0.05</v>
      </c>
      <c r="FR15" s="102">
        <v>-0.05</v>
      </c>
      <c r="FS15" s="97"/>
      <c r="FT15" s="99"/>
      <c r="FU15" s="95" t="s">
        <v>3013</v>
      </c>
      <c r="FV15" s="102">
        <v>0.05</v>
      </c>
      <c r="FW15" s="102">
        <v>-0.05</v>
      </c>
      <c r="FX15" s="97"/>
      <c r="FY15" s="99"/>
      <c r="FZ15" s="95" t="s">
        <v>3013</v>
      </c>
      <c r="GA15" s="102">
        <v>0.05</v>
      </c>
      <c r="GB15" s="102">
        <v>-0.05</v>
      </c>
      <c r="GC15" s="97"/>
      <c r="GD15" s="99"/>
      <c r="GE15" s="95" t="s">
        <v>3013</v>
      </c>
      <c r="GF15" s="102">
        <v>0.05</v>
      </c>
      <c r="GG15" s="102">
        <v>-0.05</v>
      </c>
      <c r="GH15" s="97"/>
      <c r="GI15" s="99"/>
      <c r="GJ15" s="95" t="s">
        <v>3013</v>
      </c>
      <c r="GK15" s="102">
        <v>0.05</v>
      </c>
      <c r="GL15" s="102">
        <v>-0.05</v>
      </c>
      <c r="GM15" s="97"/>
      <c r="GN15" s="99"/>
      <c r="GO15" s="95" t="s">
        <v>3013</v>
      </c>
      <c r="GP15" s="102">
        <v>0.05</v>
      </c>
      <c r="GQ15" s="102">
        <v>-0.05</v>
      </c>
      <c r="GR15" s="97"/>
      <c r="GS15" s="99"/>
      <c r="GT15" s="95" t="s">
        <v>3013</v>
      </c>
      <c r="GU15" s="102">
        <v>0.05</v>
      </c>
      <c r="GV15" s="102">
        <v>-0.05</v>
      </c>
      <c r="GW15" s="97"/>
      <c r="GX15" s="99"/>
      <c r="GY15" s="95" t="s">
        <v>3013</v>
      </c>
      <c r="GZ15" s="102">
        <v>0.05</v>
      </c>
      <c r="HA15" s="102">
        <v>-0.05</v>
      </c>
      <c r="HB15" s="97"/>
      <c r="HC15" s="99"/>
      <c r="HD15" s="95" t="s">
        <v>3013</v>
      </c>
      <c r="HE15" s="102">
        <v>0.05</v>
      </c>
      <c r="HF15" s="102">
        <v>-0.05</v>
      </c>
      <c r="HG15" s="97"/>
      <c r="HH15" s="99"/>
      <c r="HI15" s="95" t="s">
        <v>3013</v>
      </c>
      <c r="HJ15" s="102">
        <v>0.05</v>
      </c>
      <c r="HK15" s="102">
        <v>-0.05</v>
      </c>
      <c r="HL15" s="97"/>
      <c r="HM15" s="99"/>
      <c r="HN15" s="95" t="s">
        <v>3013</v>
      </c>
      <c r="HO15" s="102">
        <v>0.05</v>
      </c>
      <c r="HP15" s="102">
        <v>-0.05</v>
      </c>
      <c r="HQ15" s="97"/>
      <c r="HR15" s="99"/>
      <c r="HS15" s="95" t="s">
        <v>3013</v>
      </c>
      <c r="HT15" s="102">
        <v>0.05</v>
      </c>
      <c r="HU15" s="102">
        <v>-0.05</v>
      </c>
      <c r="HV15" s="97"/>
      <c r="HW15" s="99"/>
      <c r="HX15" s="95" t="s">
        <v>3013</v>
      </c>
      <c r="HY15" s="102">
        <v>0.05</v>
      </c>
      <c r="HZ15" s="102">
        <v>-0.05</v>
      </c>
      <c r="IA15" s="97"/>
      <c r="IB15" s="99"/>
      <c r="IC15" s="95" t="s">
        <v>3013</v>
      </c>
      <c r="ID15" s="102">
        <v>0.05</v>
      </c>
      <c r="IE15" s="102">
        <v>-0.05</v>
      </c>
      <c r="IF15" s="97"/>
      <c r="IG15" s="99"/>
      <c r="IH15" s="95" t="s">
        <v>3013</v>
      </c>
      <c r="II15" s="102">
        <v>0.05</v>
      </c>
      <c r="IJ15" s="102">
        <v>-0.05</v>
      </c>
      <c r="IK15" s="97"/>
      <c r="IL15" s="99"/>
      <c r="IM15" s="95" t="s">
        <v>3013</v>
      </c>
      <c r="IN15" s="102">
        <v>0.05</v>
      </c>
      <c r="IO15" s="102">
        <v>-0.05</v>
      </c>
      <c r="IP15" s="97"/>
      <c r="IQ15" s="99"/>
      <c r="IR15" s="95" t="s">
        <v>3013</v>
      </c>
      <c r="IS15" s="102">
        <v>0.05</v>
      </c>
      <c r="IT15" s="102">
        <v>-0.05</v>
      </c>
      <c r="IU15" s="97"/>
      <c r="IV15" s="99"/>
      <c r="IW15" s="95" t="s">
        <v>3013</v>
      </c>
      <c r="IX15" s="102">
        <v>0.05</v>
      </c>
      <c r="IY15" s="102">
        <v>-0.05</v>
      </c>
      <c r="IZ15" s="97"/>
      <c r="JA15" s="99"/>
      <c r="JB15" s="95" t="s">
        <v>3013</v>
      </c>
      <c r="JC15" s="102">
        <v>0.05</v>
      </c>
      <c r="JD15" s="102">
        <v>-0.05</v>
      </c>
      <c r="JE15" s="97"/>
      <c r="JF15" s="99"/>
      <c r="JG15" s="95" t="s">
        <v>3013</v>
      </c>
      <c r="JH15" s="102">
        <v>0.05</v>
      </c>
      <c r="JI15" s="102">
        <v>-0.05</v>
      </c>
      <c r="JJ15" s="97"/>
      <c r="JK15" s="99"/>
      <c r="JL15" s="95" t="s">
        <v>3013</v>
      </c>
      <c r="JM15" s="102">
        <v>0.05</v>
      </c>
      <c r="JN15" s="102">
        <v>-0.05</v>
      </c>
      <c r="JO15" s="97"/>
      <c r="JP15" s="99"/>
      <c r="JQ15" s="95" t="s">
        <v>3013</v>
      </c>
      <c r="JR15" s="102">
        <v>0.05</v>
      </c>
      <c r="JS15" s="102">
        <v>-0.05</v>
      </c>
      <c r="JT15" s="97"/>
      <c r="JU15" s="99"/>
      <c r="JV15" s="95" t="s">
        <v>3013</v>
      </c>
      <c r="JW15" s="102">
        <v>0.05</v>
      </c>
      <c r="JX15" s="102">
        <v>-0.05</v>
      </c>
      <c r="JY15" s="97"/>
      <c r="JZ15" s="99"/>
      <c r="KA15" s="95" t="s">
        <v>3013</v>
      </c>
      <c r="KB15" s="102">
        <v>0.05</v>
      </c>
      <c r="KC15" s="102">
        <v>-0.05</v>
      </c>
      <c r="KD15" s="97"/>
      <c r="KE15" s="99"/>
      <c r="KF15" s="95" t="s">
        <v>3013</v>
      </c>
      <c r="KG15" s="102">
        <v>0.05</v>
      </c>
      <c r="KH15" s="102">
        <v>-0.05</v>
      </c>
      <c r="KI15" s="97"/>
      <c r="KJ15" s="99"/>
      <c r="KK15" s="95" t="s">
        <v>3013</v>
      </c>
      <c r="KL15" s="102">
        <v>0.05</v>
      </c>
      <c r="KM15" s="102">
        <v>-0.05</v>
      </c>
      <c r="KN15" s="97"/>
      <c r="KO15" s="99"/>
      <c r="KP15" s="95" t="s">
        <v>3013</v>
      </c>
      <c r="KQ15" s="102">
        <v>0.05</v>
      </c>
      <c r="KR15" s="102">
        <v>-0.05</v>
      </c>
      <c r="KS15" s="97"/>
      <c r="KT15" s="99"/>
      <c r="KU15" s="95" t="s">
        <v>3013</v>
      </c>
      <c r="KV15" s="102">
        <v>0.05</v>
      </c>
      <c r="KW15" s="102">
        <v>-0.05</v>
      </c>
      <c r="KX15" s="97"/>
      <c r="KY15" s="99"/>
      <c r="KZ15" s="95" t="s">
        <v>3013</v>
      </c>
      <c r="LA15" s="102">
        <v>0.05</v>
      </c>
      <c r="LB15" s="102">
        <v>-0.05</v>
      </c>
      <c r="LC15" s="97"/>
      <c r="LD15" s="99"/>
      <c r="LE15" s="95" t="s">
        <v>3013</v>
      </c>
      <c r="LF15" s="102">
        <v>0.05</v>
      </c>
      <c r="LG15" s="102">
        <v>-0.05</v>
      </c>
      <c r="LH15" s="97"/>
      <c r="LI15" s="99"/>
      <c r="LJ15" s="95" t="s">
        <v>3013</v>
      </c>
      <c r="LK15" s="102">
        <v>0.05</v>
      </c>
      <c r="LL15" s="102">
        <v>-0.05</v>
      </c>
      <c r="LM15" s="97"/>
      <c r="LN15" s="99"/>
      <c r="LO15" s="95" t="s">
        <v>3013</v>
      </c>
      <c r="LP15" s="102">
        <v>0.05</v>
      </c>
      <c r="LQ15" s="102">
        <v>-0.05</v>
      </c>
      <c r="LR15" s="97"/>
      <c r="LS15" s="99"/>
      <c r="LT15" s="95" t="s">
        <v>3013</v>
      </c>
      <c r="LU15" s="102">
        <v>0.05</v>
      </c>
      <c r="LV15" s="102">
        <v>-0.05</v>
      </c>
      <c r="LW15" s="97"/>
      <c r="LX15" s="99"/>
      <c r="LY15" s="95" t="s">
        <v>3013</v>
      </c>
      <c r="LZ15" s="102">
        <v>0.05</v>
      </c>
      <c r="MA15" s="102">
        <v>-0.05</v>
      </c>
      <c r="MB15" s="97"/>
      <c r="MC15" s="99"/>
      <c r="MD15" s="95" t="s">
        <v>3013</v>
      </c>
      <c r="ME15" s="102">
        <v>0.05</v>
      </c>
      <c r="MF15" s="102">
        <v>-0.05</v>
      </c>
      <c r="MG15" s="97"/>
      <c r="MH15" s="99"/>
      <c r="MI15" s="95" t="s">
        <v>3013</v>
      </c>
      <c r="MJ15" s="102">
        <v>0.05</v>
      </c>
      <c r="MK15" s="102">
        <v>-0.05</v>
      </c>
      <c r="ML15" s="97"/>
      <c r="MM15" s="99"/>
      <c r="MN15" s="95" t="s">
        <v>3013</v>
      </c>
      <c r="MO15" s="102">
        <v>0.05</v>
      </c>
      <c r="MP15" s="102">
        <v>-0.05</v>
      </c>
      <c r="MQ15" s="97"/>
      <c r="MR15" s="99"/>
      <c r="MS15" s="95" t="s">
        <v>3013</v>
      </c>
      <c r="MT15" s="102">
        <v>0.05</v>
      </c>
      <c r="MU15" s="102">
        <v>-0.05</v>
      </c>
      <c r="MV15" s="97"/>
      <c r="MW15" s="99"/>
      <c r="MX15" s="95" t="s">
        <v>3013</v>
      </c>
      <c r="MY15" s="102">
        <v>0.05</v>
      </c>
      <c r="MZ15" s="102">
        <v>-0.05</v>
      </c>
      <c r="NA15" s="97"/>
      <c r="NB15" s="99"/>
      <c r="NC15" s="95" t="s">
        <v>3013</v>
      </c>
      <c r="ND15" s="102">
        <v>0.05</v>
      </c>
      <c r="NE15" s="102">
        <v>-0.05</v>
      </c>
      <c r="NF15" s="97"/>
      <c r="NG15" s="99"/>
      <c r="NH15" s="95" t="s">
        <v>3013</v>
      </c>
      <c r="NI15" s="102">
        <v>0.05</v>
      </c>
      <c r="NJ15" s="102">
        <v>-0.05</v>
      </c>
      <c r="NK15" s="97"/>
      <c r="NL15" s="99"/>
      <c r="NM15" s="95" t="s">
        <v>3013</v>
      </c>
      <c r="NN15" s="102">
        <v>0.05</v>
      </c>
      <c r="NO15" s="102">
        <v>-0.05</v>
      </c>
      <c r="NP15" s="97"/>
      <c r="NQ15" s="99"/>
      <c r="NR15" s="95" t="s">
        <v>3013</v>
      </c>
      <c r="NS15" s="102">
        <v>0.05</v>
      </c>
      <c r="NT15" s="102">
        <v>-0.05</v>
      </c>
      <c r="NU15" s="97"/>
      <c r="NV15" s="99"/>
      <c r="NW15" s="95" t="s">
        <v>3013</v>
      </c>
      <c r="NX15" s="102">
        <v>0.05</v>
      </c>
      <c r="NY15" s="102">
        <v>-0.05</v>
      </c>
      <c r="NZ15" s="97"/>
      <c r="OA15" s="99"/>
      <c r="OB15" s="95" t="s">
        <v>3013</v>
      </c>
      <c r="OC15" s="102">
        <v>0.05</v>
      </c>
      <c r="OD15" s="102">
        <v>-0.05</v>
      </c>
      <c r="OE15" s="97"/>
      <c r="OF15" s="99"/>
      <c r="OG15" s="95" t="s">
        <v>3013</v>
      </c>
      <c r="OH15" s="102">
        <v>0.05</v>
      </c>
      <c r="OI15" s="102">
        <v>-0.05</v>
      </c>
      <c r="OJ15" s="97"/>
      <c r="OK15" s="99"/>
      <c r="OL15" s="95" t="s">
        <v>3013</v>
      </c>
      <c r="OM15" s="102">
        <v>0.05</v>
      </c>
      <c r="ON15" s="102">
        <v>-0.05</v>
      </c>
      <c r="OO15" s="97"/>
      <c r="OP15" s="99"/>
      <c r="OQ15" s="95" t="s">
        <v>3013</v>
      </c>
      <c r="OR15" s="102">
        <v>0.05</v>
      </c>
      <c r="OS15" s="102">
        <v>-0.05</v>
      </c>
      <c r="OT15" s="97"/>
      <c r="OU15" s="99"/>
      <c r="OV15" s="95" t="s">
        <v>3013</v>
      </c>
      <c r="OW15" s="102">
        <v>0.05</v>
      </c>
      <c r="OX15" s="102">
        <v>-0.05</v>
      </c>
      <c r="OY15" s="97"/>
      <c r="OZ15" s="99"/>
      <c r="PA15" s="95" t="s">
        <v>3013</v>
      </c>
      <c r="PB15" s="102">
        <v>0.05</v>
      </c>
      <c r="PC15" s="102">
        <v>-0.05</v>
      </c>
      <c r="PD15" s="97"/>
      <c r="PE15" s="99"/>
      <c r="PF15" s="95" t="s">
        <v>3013</v>
      </c>
      <c r="PG15" s="102">
        <v>0.05</v>
      </c>
      <c r="PH15" s="102">
        <v>-0.05</v>
      </c>
      <c r="PI15" s="97"/>
      <c r="PJ15" s="99"/>
      <c r="PK15" s="95" t="s">
        <v>3013</v>
      </c>
      <c r="PL15" s="102">
        <v>0.05</v>
      </c>
      <c r="PM15" s="102">
        <v>-0.05</v>
      </c>
      <c r="PN15" s="97"/>
      <c r="PO15" s="99"/>
      <c r="PP15" s="95" t="s">
        <v>3013</v>
      </c>
      <c r="PQ15" s="102">
        <v>0.05</v>
      </c>
      <c r="PR15" s="102">
        <v>-0.05</v>
      </c>
      <c r="PS15" s="97"/>
      <c r="PT15" s="99"/>
      <c r="PU15" s="95" t="s">
        <v>3013</v>
      </c>
      <c r="PV15" s="102">
        <v>0.05</v>
      </c>
      <c r="PW15" s="102">
        <v>-0.05</v>
      </c>
      <c r="PX15" s="97"/>
      <c r="PY15" s="99"/>
      <c r="PZ15" s="95" t="s">
        <v>3013</v>
      </c>
      <c r="QA15" s="102">
        <v>0.05</v>
      </c>
      <c r="QB15" s="102">
        <v>-0.05</v>
      </c>
      <c r="QC15" s="97"/>
      <c r="QD15" s="99"/>
      <c r="QE15" s="95" t="s">
        <v>3013</v>
      </c>
      <c r="QF15" s="102">
        <v>0.05</v>
      </c>
      <c r="QG15" s="102">
        <v>-0.05</v>
      </c>
      <c r="QH15" s="97"/>
      <c r="QI15" s="99"/>
      <c r="QJ15" s="95" t="s">
        <v>3013</v>
      </c>
      <c r="QK15" s="102">
        <v>0.05</v>
      </c>
      <c r="QL15" s="102">
        <v>-0.05</v>
      </c>
      <c r="QM15" s="97"/>
      <c r="QN15" s="99"/>
      <c r="QO15" s="95" t="s">
        <v>3013</v>
      </c>
      <c r="QP15" s="102">
        <v>0.05</v>
      </c>
      <c r="QQ15" s="102">
        <v>-0.05</v>
      </c>
      <c r="QR15" s="97"/>
      <c r="QS15" s="99"/>
      <c r="QT15" s="95" t="s">
        <v>3013</v>
      </c>
      <c r="QU15" s="102">
        <v>0.05</v>
      </c>
      <c r="QV15" s="102">
        <v>-0.05</v>
      </c>
      <c r="QW15" s="97"/>
      <c r="QX15" s="99"/>
      <c r="QY15" s="95" t="s">
        <v>3013</v>
      </c>
      <c r="QZ15" s="102">
        <v>0.05</v>
      </c>
      <c r="RA15" s="102">
        <v>-0.05</v>
      </c>
      <c r="RB15" s="97"/>
      <c r="RC15" s="99"/>
      <c r="RD15" s="95" t="s">
        <v>3013</v>
      </c>
      <c r="RE15" s="102">
        <v>0.05</v>
      </c>
      <c r="RF15" s="102">
        <v>-0.05</v>
      </c>
      <c r="RG15" s="97"/>
      <c r="RH15" s="99"/>
      <c r="RI15" s="95" t="s">
        <v>3013</v>
      </c>
      <c r="RJ15" s="102">
        <v>0.05</v>
      </c>
      <c r="RK15" s="102">
        <v>-0.05</v>
      </c>
      <c r="RL15" s="97"/>
      <c r="RM15" s="99"/>
      <c r="RN15" s="95" t="s">
        <v>3013</v>
      </c>
      <c r="RO15" s="102">
        <v>0.05</v>
      </c>
      <c r="RP15" s="102">
        <v>-0.05</v>
      </c>
      <c r="RQ15" s="97"/>
      <c r="RR15" s="99"/>
      <c r="RS15" s="95" t="s">
        <v>3013</v>
      </c>
      <c r="RT15" s="102">
        <v>0.05</v>
      </c>
      <c r="RU15" s="102">
        <v>-0.05</v>
      </c>
      <c r="RV15" s="97"/>
      <c r="RW15" s="99"/>
      <c r="RX15" s="95" t="s">
        <v>3013</v>
      </c>
      <c r="RY15" s="102">
        <v>0.05</v>
      </c>
      <c r="RZ15" s="102">
        <v>-0.05</v>
      </c>
      <c r="SA15" s="97"/>
      <c r="SB15" s="99"/>
      <c r="SC15" s="95" t="s">
        <v>3013</v>
      </c>
      <c r="SD15" s="102">
        <v>0.05</v>
      </c>
      <c r="SE15" s="102">
        <v>-0.05</v>
      </c>
      <c r="SF15" s="97"/>
      <c r="SG15" s="99"/>
      <c r="SH15" s="95" t="s">
        <v>3013</v>
      </c>
      <c r="SI15" s="102">
        <v>0.05</v>
      </c>
      <c r="SJ15" s="102">
        <v>-0.05</v>
      </c>
      <c r="SK15" s="97"/>
      <c r="SL15" s="99"/>
      <c r="SM15" s="95" t="s">
        <v>3013</v>
      </c>
      <c r="SN15" s="102">
        <v>0.05</v>
      </c>
      <c r="SO15" s="102">
        <v>-0.05</v>
      </c>
      <c r="SP15" s="97"/>
      <c r="SQ15" s="99"/>
      <c r="SR15" s="95" t="s">
        <v>3013</v>
      </c>
      <c r="SS15" s="102">
        <v>0.05</v>
      </c>
      <c r="ST15" s="102">
        <v>-0.05</v>
      </c>
      <c r="SU15" s="97"/>
      <c r="SV15" s="99"/>
      <c r="SW15" s="95" t="s">
        <v>3013</v>
      </c>
      <c r="SX15" s="102">
        <v>0.05</v>
      </c>
      <c r="SY15" s="102">
        <v>-0.05</v>
      </c>
      <c r="SZ15" s="97"/>
      <c r="TA15" s="99"/>
      <c r="TB15" s="95" t="s">
        <v>3013</v>
      </c>
      <c r="TC15" s="102">
        <v>0.05</v>
      </c>
      <c r="TD15" s="102">
        <v>-0.05</v>
      </c>
      <c r="TE15" s="97"/>
      <c r="TF15" s="99"/>
      <c r="TG15" s="95" t="s">
        <v>3013</v>
      </c>
      <c r="TH15" s="102">
        <v>0.05</v>
      </c>
      <c r="TI15" s="102">
        <v>-0.05</v>
      </c>
      <c r="TJ15" s="97"/>
      <c r="TK15" s="99"/>
      <c r="TL15" s="95" t="s">
        <v>3013</v>
      </c>
      <c r="TM15" s="102">
        <v>0.05</v>
      </c>
      <c r="TN15" s="102">
        <v>-0.05</v>
      </c>
      <c r="TO15" s="97"/>
      <c r="TP15" s="99"/>
      <c r="TQ15" s="95" t="s">
        <v>3013</v>
      </c>
      <c r="TR15" s="102">
        <v>0.05</v>
      </c>
      <c r="TS15" s="102">
        <v>-0.05</v>
      </c>
      <c r="TT15" s="97"/>
      <c r="TU15" s="99"/>
      <c r="TV15" s="95" t="s">
        <v>3013</v>
      </c>
      <c r="TW15" s="102">
        <v>0.05</v>
      </c>
      <c r="TX15" s="102">
        <v>-0.05</v>
      </c>
      <c r="TY15" s="97"/>
      <c r="TZ15" s="99"/>
      <c r="UA15" s="95" t="s">
        <v>3013</v>
      </c>
      <c r="UB15" s="102">
        <v>0.05</v>
      </c>
      <c r="UC15" s="102">
        <v>-0.05</v>
      </c>
      <c r="UD15" s="97"/>
      <c r="UE15" s="99"/>
      <c r="UF15" s="95" t="s">
        <v>3013</v>
      </c>
      <c r="UG15" s="102">
        <v>0.05</v>
      </c>
      <c r="UH15" s="102">
        <v>-0.05</v>
      </c>
      <c r="UI15" s="97"/>
      <c r="UJ15" s="99"/>
      <c r="UK15" s="95" t="s">
        <v>3013</v>
      </c>
      <c r="UL15" s="102">
        <v>0.05</v>
      </c>
      <c r="UM15" s="102">
        <v>-0.05</v>
      </c>
      <c r="UN15" s="97"/>
      <c r="UO15" s="99"/>
      <c r="UP15" s="95" t="s">
        <v>3013</v>
      </c>
      <c r="UQ15" s="102">
        <v>0.05</v>
      </c>
      <c r="UR15" s="102">
        <v>-0.05</v>
      </c>
      <c r="US15" s="97"/>
      <c r="UT15" s="99"/>
      <c r="UU15" s="95" t="s">
        <v>3013</v>
      </c>
      <c r="UV15" s="102">
        <v>0.05</v>
      </c>
      <c r="UW15" s="102">
        <v>-0.05</v>
      </c>
      <c r="UX15" s="97"/>
      <c r="UY15" s="99"/>
      <c r="UZ15" s="95" t="s">
        <v>3013</v>
      </c>
      <c r="VA15" s="102">
        <v>0.05</v>
      </c>
      <c r="VB15" s="102">
        <v>-0.05</v>
      </c>
      <c r="VC15" s="97"/>
      <c r="VD15" s="99"/>
    </row>
    <row r="16" spans="2:576" s="94" customFormat="1" ht="14.25" customHeight="1">
      <c r="B16" s="62" t="s">
        <v>3014</v>
      </c>
      <c r="C16" s="114">
        <v>0.05</v>
      </c>
      <c r="D16" s="114">
        <v>-0.05</v>
      </c>
      <c r="E16" s="93"/>
      <c r="G16" s="62" t="s">
        <v>3014</v>
      </c>
      <c r="H16" s="114">
        <v>0.05</v>
      </c>
      <c r="I16" s="114">
        <v>-0.05</v>
      </c>
      <c r="J16" s="93"/>
      <c r="L16" s="62" t="s">
        <v>3014</v>
      </c>
      <c r="M16" s="114">
        <v>0.05</v>
      </c>
      <c r="N16" s="114">
        <v>-0.05</v>
      </c>
      <c r="O16" s="93"/>
      <c r="Q16" s="62" t="s">
        <v>3014</v>
      </c>
      <c r="R16" s="114">
        <v>7.0000000000000007E-2</v>
      </c>
      <c r="S16" s="114">
        <v>-7.0000000000000007E-2</v>
      </c>
      <c r="T16" s="93"/>
      <c r="V16" s="62" t="s">
        <v>3014</v>
      </c>
      <c r="W16" s="114">
        <v>7.0000000000000007E-2</v>
      </c>
      <c r="X16" s="114">
        <v>-7.0000000000000007E-2</v>
      </c>
      <c r="Y16" s="93"/>
      <c r="AA16" s="62" t="s">
        <v>3014</v>
      </c>
      <c r="AB16" s="114">
        <v>7.0000000000000007E-2</v>
      </c>
      <c r="AC16" s="114">
        <v>-7.0000000000000007E-2</v>
      </c>
      <c r="AD16" s="93"/>
      <c r="AF16" s="62" t="s">
        <v>3014</v>
      </c>
      <c r="AG16" s="101">
        <v>0.05</v>
      </c>
      <c r="AH16" s="101">
        <v>-0.05</v>
      </c>
      <c r="AI16" s="93"/>
      <c r="AK16" s="62" t="s">
        <v>3014</v>
      </c>
      <c r="AL16" s="101">
        <v>0.05</v>
      </c>
      <c r="AM16" s="101">
        <v>-0.05</v>
      </c>
      <c r="AN16" s="93"/>
      <c r="AP16" s="62" t="s">
        <v>3014</v>
      </c>
      <c r="AQ16" s="101">
        <v>0.05</v>
      </c>
      <c r="AR16" s="101">
        <v>-0.05</v>
      </c>
      <c r="AS16" s="93"/>
      <c r="AU16" s="62" t="s">
        <v>3014</v>
      </c>
      <c r="AV16" s="101">
        <v>0.05</v>
      </c>
      <c r="AW16" s="101">
        <v>-0.05</v>
      </c>
      <c r="AX16" s="93"/>
      <c r="AZ16" s="62" t="s">
        <v>3014</v>
      </c>
      <c r="BA16" s="101">
        <v>0.05</v>
      </c>
      <c r="BB16" s="101">
        <v>-0.05</v>
      </c>
      <c r="BC16" s="93"/>
      <c r="BE16" s="62" t="s">
        <v>3014</v>
      </c>
      <c r="BF16" s="101">
        <v>0.05</v>
      </c>
      <c r="BG16" s="101">
        <v>-0.05</v>
      </c>
      <c r="BH16" s="93"/>
      <c r="BJ16" s="62" t="s">
        <v>3014</v>
      </c>
      <c r="BK16" s="101">
        <v>0.05</v>
      </c>
      <c r="BL16" s="101">
        <v>-0.05</v>
      </c>
      <c r="BM16" s="93"/>
      <c r="BO16" s="62" t="s">
        <v>3014</v>
      </c>
      <c r="BP16" s="101">
        <v>0.05</v>
      </c>
      <c r="BQ16" s="101">
        <v>-0.05</v>
      </c>
      <c r="BR16" s="93"/>
      <c r="BT16" s="62" t="s">
        <v>3014</v>
      </c>
      <c r="BU16" s="101">
        <v>0.05</v>
      </c>
      <c r="BV16" s="101">
        <v>-0.05</v>
      </c>
      <c r="BW16" s="93"/>
      <c r="BY16" s="95" t="s">
        <v>3014</v>
      </c>
      <c r="BZ16" s="102">
        <v>0.05</v>
      </c>
      <c r="CA16" s="102">
        <v>-0.05</v>
      </c>
      <c r="CB16" s="97"/>
      <c r="CC16" s="99"/>
      <c r="CD16" s="95" t="s">
        <v>3014</v>
      </c>
      <c r="CE16" s="102">
        <v>0.05</v>
      </c>
      <c r="CF16" s="102">
        <v>-0.05</v>
      </c>
      <c r="CG16" s="97"/>
      <c r="CH16" s="99"/>
      <c r="CI16" s="95" t="s">
        <v>3014</v>
      </c>
      <c r="CJ16" s="102">
        <v>0.05</v>
      </c>
      <c r="CK16" s="102">
        <v>-0.05</v>
      </c>
      <c r="CL16" s="97"/>
      <c r="CM16" s="99"/>
      <c r="CN16" s="95" t="s">
        <v>3014</v>
      </c>
      <c r="CO16" s="102">
        <v>0.05</v>
      </c>
      <c r="CP16" s="102">
        <v>-0.05</v>
      </c>
      <c r="CQ16" s="97"/>
      <c r="CR16" s="99"/>
      <c r="CS16" s="95" t="s">
        <v>3014</v>
      </c>
      <c r="CT16" s="102">
        <v>0.05</v>
      </c>
      <c r="CU16" s="102">
        <v>-0.05</v>
      </c>
      <c r="CV16" s="97"/>
      <c r="CW16" s="99"/>
      <c r="CX16" s="95" t="s">
        <v>3014</v>
      </c>
      <c r="CY16" s="102">
        <v>0.05</v>
      </c>
      <c r="CZ16" s="102">
        <v>-0.05</v>
      </c>
      <c r="DA16" s="97"/>
      <c r="DB16" s="99"/>
      <c r="DC16" s="95" t="s">
        <v>3014</v>
      </c>
      <c r="DD16" s="102">
        <v>0.05</v>
      </c>
      <c r="DE16" s="102">
        <v>-0.05</v>
      </c>
      <c r="DF16" s="97"/>
      <c r="DG16" s="99"/>
      <c r="DH16" s="95" t="s">
        <v>3014</v>
      </c>
      <c r="DI16" s="102">
        <v>0.05</v>
      </c>
      <c r="DJ16" s="102">
        <v>-0.05</v>
      </c>
      <c r="DK16" s="97"/>
      <c r="DL16" s="99"/>
      <c r="DM16" s="95" t="s">
        <v>3014</v>
      </c>
      <c r="DN16" s="102">
        <v>0.05</v>
      </c>
      <c r="DO16" s="102">
        <v>-0.05</v>
      </c>
      <c r="DP16" s="97"/>
      <c r="DQ16" s="99"/>
      <c r="DR16" s="95" t="s">
        <v>3014</v>
      </c>
      <c r="DS16" s="102">
        <v>0.05</v>
      </c>
      <c r="DT16" s="102">
        <v>-0.05</v>
      </c>
      <c r="DU16" s="97"/>
      <c r="DV16" s="99"/>
      <c r="DW16" s="95" t="s">
        <v>3014</v>
      </c>
      <c r="DX16" s="102">
        <v>0.05</v>
      </c>
      <c r="DY16" s="102">
        <v>-0.05</v>
      </c>
      <c r="DZ16" s="97"/>
      <c r="EA16" s="99"/>
      <c r="EB16" s="95" t="s">
        <v>3014</v>
      </c>
      <c r="EC16" s="102">
        <v>0.05</v>
      </c>
      <c r="ED16" s="102">
        <v>-0.05</v>
      </c>
      <c r="EE16" s="97"/>
      <c r="EF16" s="99"/>
      <c r="EG16" s="95" t="s">
        <v>3014</v>
      </c>
      <c r="EH16" s="102">
        <v>0.05</v>
      </c>
      <c r="EI16" s="102">
        <v>-0.05</v>
      </c>
      <c r="EJ16" s="97"/>
      <c r="EK16" s="99"/>
      <c r="EL16" s="95" t="s">
        <v>3014</v>
      </c>
      <c r="EM16" s="102">
        <v>0.05</v>
      </c>
      <c r="EN16" s="102">
        <v>-0.05</v>
      </c>
      <c r="EO16" s="97"/>
      <c r="EP16" s="99"/>
      <c r="EQ16" s="95" t="s">
        <v>3014</v>
      </c>
      <c r="ER16" s="102">
        <v>0.05</v>
      </c>
      <c r="ES16" s="102">
        <v>-0.05</v>
      </c>
      <c r="ET16" s="97"/>
      <c r="EU16" s="99"/>
      <c r="EV16" s="95" t="s">
        <v>3014</v>
      </c>
      <c r="EW16" s="102">
        <v>0.05</v>
      </c>
      <c r="EX16" s="102">
        <v>-0.05</v>
      </c>
      <c r="EY16" s="97"/>
      <c r="EZ16" s="99"/>
      <c r="FA16" s="95" t="s">
        <v>3014</v>
      </c>
      <c r="FB16" s="102">
        <v>0.05</v>
      </c>
      <c r="FC16" s="102">
        <v>-0.05</v>
      </c>
      <c r="FD16" s="97"/>
      <c r="FE16" s="99"/>
      <c r="FF16" s="95" t="s">
        <v>3014</v>
      </c>
      <c r="FG16" s="102">
        <v>0.05</v>
      </c>
      <c r="FH16" s="102">
        <v>-0.05</v>
      </c>
      <c r="FI16" s="97"/>
      <c r="FJ16" s="99"/>
      <c r="FK16" s="95" t="s">
        <v>3014</v>
      </c>
      <c r="FL16" s="102">
        <v>0.05</v>
      </c>
      <c r="FM16" s="102">
        <v>-0.05</v>
      </c>
      <c r="FN16" s="97"/>
      <c r="FO16" s="99"/>
      <c r="FP16" s="95" t="s">
        <v>3014</v>
      </c>
      <c r="FQ16" s="102">
        <v>0.05</v>
      </c>
      <c r="FR16" s="102">
        <v>-0.05</v>
      </c>
      <c r="FS16" s="97"/>
      <c r="FT16" s="99"/>
      <c r="FU16" s="95" t="s">
        <v>3014</v>
      </c>
      <c r="FV16" s="102">
        <v>0.05</v>
      </c>
      <c r="FW16" s="102">
        <v>-0.05</v>
      </c>
      <c r="FX16" s="97"/>
      <c r="FY16" s="99"/>
      <c r="FZ16" s="95" t="s">
        <v>3014</v>
      </c>
      <c r="GA16" s="102">
        <v>0.05</v>
      </c>
      <c r="GB16" s="102">
        <v>-0.05</v>
      </c>
      <c r="GC16" s="97"/>
      <c r="GD16" s="99"/>
      <c r="GE16" s="95" t="s">
        <v>3014</v>
      </c>
      <c r="GF16" s="102">
        <v>0.05</v>
      </c>
      <c r="GG16" s="102">
        <v>-0.05</v>
      </c>
      <c r="GH16" s="97"/>
      <c r="GI16" s="99"/>
      <c r="GJ16" s="95" t="s">
        <v>3014</v>
      </c>
      <c r="GK16" s="102">
        <v>0.05</v>
      </c>
      <c r="GL16" s="102">
        <v>-0.05</v>
      </c>
      <c r="GM16" s="97"/>
      <c r="GN16" s="99"/>
      <c r="GO16" s="95" t="s">
        <v>3014</v>
      </c>
      <c r="GP16" s="102">
        <v>0.05</v>
      </c>
      <c r="GQ16" s="102">
        <v>-0.05</v>
      </c>
      <c r="GR16" s="97"/>
      <c r="GS16" s="99"/>
      <c r="GT16" s="95" t="s">
        <v>3014</v>
      </c>
      <c r="GU16" s="102">
        <v>0.05</v>
      </c>
      <c r="GV16" s="102">
        <v>-0.05</v>
      </c>
      <c r="GW16" s="97"/>
      <c r="GX16" s="99"/>
      <c r="GY16" s="95" t="s">
        <v>3014</v>
      </c>
      <c r="GZ16" s="102">
        <v>0.05</v>
      </c>
      <c r="HA16" s="102">
        <v>-0.05</v>
      </c>
      <c r="HB16" s="97"/>
      <c r="HC16" s="99"/>
      <c r="HD16" s="95" t="s">
        <v>3014</v>
      </c>
      <c r="HE16" s="102">
        <v>0.05</v>
      </c>
      <c r="HF16" s="102">
        <v>-0.05</v>
      </c>
      <c r="HG16" s="97"/>
      <c r="HH16" s="99"/>
      <c r="HI16" s="95" t="s">
        <v>3014</v>
      </c>
      <c r="HJ16" s="102">
        <v>0.05</v>
      </c>
      <c r="HK16" s="102">
        <v>-0.05</v>
      </c>
      <c r="HL16" s="97"/>
      <c r="HM16" s="99"/>
      <c r="HN16" s="95" t="s">
        <v>3014</v>
      </c>
      <c r="HO16" s="102">
        <v>0.05</v>
      </c>
      <c r="HP16" s="102">
        <v>-0.05</v>
      </c>
      <c r="HQ16" s="97"/>
      <c r="HR16" s="99"/>
      <c r="HS16" s="95" t="s">
        <v>3014</v>
      </c>
      <c r="HT16" s="102">
        <v>0.05</v>
      </c>
      <c r="HU16" s="102">
        <v>-0.05</v>
      </c>
      <c r="HV16" s="97"/>
      <c r="HW16" s="99"/>
      <c r="HX16" s="95" t="s">
        <v>3014</v>
      </c>
      <c r="HY16" s="102">
        <v>0.05</v>
      </c>
      <c r="HZ16" s="102">
        <v>-0.05</v>
      </c>
      <c r="IA16" s="97"/>
      <c r="IB16" s="99"/>
      <c r="IC16" s="95" t="s">
        <v>3014</v>
      </c>
      <c r="ID16" s="102">
        <v>0.05</v>
      </c>
      <c r="IE16" s="102">
        <v>-0.05</v>
      </c>
      <c r="IF16" s="97"/>
      <c r="IG16" s="99"/>
      <c r="IH16" s="95" t="s">
        <v>3014</v>
      </c>
      <c r="II16" s="102">
        <v>0.05</v>
      </c>
      <c r="IJ16" s="102">
        <v>-0.05</v>
      </c>
      <c r="IK16" s="97"/>
      <c r="IL16" s="99"/>
      <c r="IM16" s="95" t="s">
        <v>3014</v>
      </c>
      <c r="IN16" s="102">
        <v>0.05</v>
      </c>
      <c r="IO16" s="102">
        <v>-0.05</v>
      </c>
      <c r="IP16" s="97"/>
      <c r="IQ16" s="99"/>
      <c r="IR16" s="95" t="s">
        <v>3014</v>
      </c>
      <c r="IS16" s="102">
        <v>0.05</v>
      </c>
      <c r="IT16" s="102">
        <v>-0.05</v>
      </c>
      <c r="IU16" s="97"/>
      <c r="IV16" s="99"/>
      <c r="IW16" s="95" t="s">
        <v>3014</v>
      </c>
      <c r="IX16" s="102">
        <v>0.05</v>
      </c>
      <c r="IY16" s="102">
        <v>-0.05</v>
      </c>
      <c r="IZ16" s="97"/>
      <c r="JA16" s="99"/>
      <c r="JB16" s="95" t="s">
        <v>3014</v>
      </c>
      <c r="JC16" s="102">
        <v>0.05</v>
      </c>
      <c r="JD16" s="102">
        <v>-0.05</v>
      </c>
      <c r="JE16" s="97"/>
      <c r="JF16" s="99"/>
      <c r="JG16" s="95" t="s">
        <v>3014</v>
      </c>
      <c r="JH16" s="102">
        <v>0.05</v>
      </c>
      <c r="JI16" s="102">
        <v>-0.05</v>
      </c>
      <c r="JJ16" s="97"/>
      <c r="JK16" s="99"/>
      <c r="JL16" s="95" t="s">
        <v>3014</v>
      </c>
      <c r="JM16" s="102">
        <v>0.05</v>
      </c>
      <c r="JN16" s="102">
        <v>-0.05</v>
      </c>
      <c r="JO16" s="97"/>
      <c r="JP16" s="99"/>
      <c r="JQ16" s="95" t="s">
        <v>3014</v>
      </c>
      <c r="JR16" s="102">
        <v>0.05</v>
      </c>
      <c r="JS16" s="102">
        <v>-0.05</v>
      </c>
      <c r="JT16" s="97"/>
      <c r="JU16" s="99"/>
      <c r="JV16" s="95" t="s">
        <v>3014</v>
      </c>
      <c r="JW16" s="102">
        <v>0.05</v>
      </c>
      <c r="JX16" s="102">
        <v>-0.05</v>
      </c>
      <c r="JY16" s="97"/>
      <c r="JZ16" s="99"/>
      <c r="KA16" s="95" t="s">
        <v>3014</v>
      </c>
      <c r="KB16" s="102">
        <v>0.05</v>
      </c>
      <c r="KC16" s="102">
        <v>-0.05</v>
      </c>
      <c r="KD16" s="97"/>
      <c r="KE16" s="99"/>
      <c r="KF16" s="95" t="s">
        <v>3014</v>
      </c>
      <c r="KG16" s="102">
        <v>0.05</v>
      </c>
      <c r="KH16" s="102">
        <v>-0.05</v>
      </c>
      <c r="KI16" s="97"/>
      <c r="KJ16" s="99"/>
      <c r="KK16" s="95" t="s">
        <v>3014</v>
      </c>
      <c r="KL16" s="102">
        <v>0.05</v>
      </c>
      <c r="KM16" s="102">
        <v>-0.05</v>
      </c>
      <c r="KN16" s="97"/>
      <c r="KO16" s="99"/>
      <c r="KP16" s="95" t="s">
        <v>3014</v>
      </c>
      <c r="KQ16" s="102">
        <v>0.05</v>
      </c>
      <c r="KR16" s="102">
        <v>-0.05</v>
      </c>
      <c r="KS16" s="97"/>
      <c r="KT16" s="99"/>
      <c r="KU16" s="95" t="s">
        <v>3014</v>
      </c>
      <c r="KV16" s="102">
        <v>0.05</v>
      </c>
      <c r="KW16" s="102">
        <v>-0.05</v>
      </c>
      <c r="KX16" s="97"/>
      <c r="KY16" s="99"/>
      <c r="KZ16" s="95" t="s">
        <v>3014</v>
      </c>
      <c r="LA16" s="102">
        <v>0.05</v>
      </c>
      <c r="LB16" s="102">
        <v>-0.05</v>
      </c>
      <c r="LC16" s="97"/>
      <c r="LD16" s="99"/>
      <c r="LE16" s="95" t="s">
        <v>3014</v>
      </c>
      <c r="LF16" s="102">
        <v>0.05</v>
      </c>
      <c r="LG16" s="102">
        <v>-0.05</v>
      </c>
      <c r="LH16" s="97"/>
      <c r="LI16" s="99"/>
      <c r="LJ16" s="95" t="s">
        <v>3014</v>
      </c>
      <c r="LK16" s="102">
        <v>0.05</v>
      </c>
      <c r="LL16" s="102">
        <v>-0.05</v>
      </c>
      <c r="LM16" s="97"/>
      <c r="LN16" s="99"/>
      <c r="LO16" s="95" t="s">
        <v>3014</v>
      </c>
      <c r="LP16" s="102">
        <v>0.05</v>
      </c>
      <c r="LQ16" s="102">
        <v>-0.05</v>
      </c>
      <c r="LR16" s="97"/>
      <c r="LS16" s="99"/>
      <c r="LT16" s="95" t="s">
        <v>3014</v>
      </c>
      <c r="LU16" s="102">
        <v>0.05</v>
      </c>
      <c r="LV16" s="102">
        <v>-0.05</v>
      </c>
      <c r="LW16" s="97"/>
      <c r="LX16" s="99"/>
      <c r="LY16" s="95" t="s">
        <v>3014</v>
      </c>
      <c r="LZ16" s="102">
        <v>0.05</v>
      </c>
      <c r="MA16" s="102">
        <v>-0.05</v>
      </c>
      <c r="MB16" s="97"/>
      <c r="MC16" s="99"/>
      <c r="MD16" s="95" t="s">
        <v>3014</v>
      </c>
      <c r="ME16" s="102">
        <v>0.05</v>
      </c>
      <c r="MF16" s="102">
        <v>-0.05</v>
      </c>
      <c r="MG16" s="97"/>
      <c r="MH16" s="99"/>
      <c r="MI16" s="95" t="s">
        <v>3014</v>
      </c>
      <c r="MJ16" s="102">
        <v>0.05</v>
      </c>
      <c r="MK16" s="102">
        <v>-0.05</v>
      </c>
      <c r="ML16" s="97"/>
      <c r="MM16" s="99"/>
      <c r="MN16" s="95" t="s">
        <v>3014</v>
      </c>
      <c r="MO16" s="102">
        <v>0.05</v>
      </c>
      <c r="MP16" s="102">
        <v>-0.05</v>
      </c>
      <c r="MQ16" s="97"/>
      <c r="MR16" s="99"/>
      <c r="MS16" s="95" t="s">
        <v>3014</v>
      </c>
      <c r="MT16" s="102">
        <v>0.05</v>
      </c>
      <c r="MU16" s="102">
        <v>-0.05</v>
      </c>
      <c r="MV16" s="97"/>
      <c r="MW16" s="99"/>
      <c r="MX16" s="95" t="s">
        <v>3014</v>
      </c>
      <c r="MY16" s="102">
        <v>0.05</v>
      </c>
      <c r="MZ16" s="102">
        <v>-0.05</v>
      </c>
      <c r="NA16" s="97"/>
      <c r="NB16" s="99"/>
      <c r="NC16" s="95" t="s">
        <v>3014</v>
      </c>
      <c r="ND16" s="102">
        <v>0.05</v>
      </c>
      <c r="NE16" s="102">
        <v>-0.05</v>
      </c>
      <c r="NF16" s="97"/>
      <c r="NG16" s="99"/>
      <c r="NH16" s="95" t="s">
        <v>3014</v>
      </c>
      <c r="NI16" s="102">
        <v>0.05</v>
      </c>
      <c r="NJ16" s="102">
        <v>-0.05</v>
      </c>
      <c r="NK16" s="97"/>
      <c r="NL16" s="99"/>
      <c r="NM16" s="95" t="s">
        <v>3014</v>
      </c>
      <c r="NN16" s="102">
        <v>0.05</v>
      </c>
      <c r="NO16" s="102">
        <v>-0.05</v>
      </c>
      <c r="NP16" s="97"/>
      <c r="NQ16" s="99"/>
      <c r="NR16" s="95" t="s">
        <v>3014</v>
      </c>
      <c r="NS16" s="102">
        <v>0.05</v>
      </c>
      <c r="NT16" s="102">
        <v>-0.05</v>
      </c>
      <c r="NU16" s="97"/>
      <c r="NV16" s="99"/>
      <c r="NW16" s="95" t="s">
        <v>3014</v>
      </c>
      <c r="NX16" s="102">
        <v>0.05</v>
      </c>
      <c r="NY16" s="102">
        <v>-0.05</v>
      </c>
      <c r="NZ16" s="97"/>
      <c r="OA16" s="99"/>
      <c r="OB16" s="95" t="s">
        <v>3014</v>
      </c>
      <c r="OC16" s="102">
        <v>0.05</v>
      </c>
      <c r="OD16" s="102">
        <v>-0.05</v>
      </c>
      <c r="OE16" s="97"/>
      <c r="OF16" s="99"/>
      <c r="OG16" s="95" t="s">
        <v>3014</v>
      </c>
      <c r="OH16" s="102">
        <v>0.05</v>
      </c>
      <c r="OI16" s="102">
        <v>-0.05</v>
      </c>
      <c r="OJ16" s="97"/>
      <c r="OK16" s="99"/>
      <c r="OL16" s="95" t="s">
        <v>3014</v>
      </c>
      <c r="OM16" s="102">
        <v>0.05</v>
      </c>
      <c r="ON16" s="102">
        <v>-0.05</v>
      </c>
      <c r="OO16" s="97"/>
      <c r="OP16" s="99"/>
      <c r="OQ16" s="95" t="s">
        <v>3014</v>
      </c>
      <c r="OR16" s="102">
        <v>0.05</v>
      </c>
      <c r="OS16" s="102">
        <v>-0.05</v>
      </c>
      <c r="OT16" s="97"/>
      <c r="OU16" s="99"/>
      <c r="OV16" s="95" t="s">
        <v>3014</v>
      </c>
      <c r="OW16" s="102">
        <v>0.05</v>
      </c>
      <c r="OX16" s="102">
        <v>-0.05</v>
      </c>
      <c r="OY16" s="97"/>
      <c r="OZ16" s="99"/>
      <c r="PA16" s="95" t="s">
        <v>3014</v>
      </c>
      <c r="PB16" s="102">
        <v>0.05</v>
      </c>
      <c r="PC16" s="102">
        <v>-0.05</v>
      </c>
      <c r="PD16" s="97"/>
      <c r="PE16" s="99"/>
      <c r="PF16" s="95" t="s">
        <v>3014</v>
      </c>
      <c r="PG16" s="102">
        <v>0.05</v>
      </c>
      <c r="PH16" s="102">
        <v>-0.05</v>
      </c>
      <c r="PI16" s="97"/>
      <c r="PJ16" s="99"/>
      <c r="PK16" s="95" t="s">
        <v>3014</v>
      </c>
      <c r="PL16" s="102">
        <v>0.05</v>
      </c>
      <c r="PM16" s="102">
        <v>-0.05</v>
      </c>
      <c r="PN16" s="97"/>
      <c r="PO16" s="99"/>
      <c r="PP16" s="95" t="s">
        <v>3014</v>
      </c>
      <c r="PQ16" s="102">
        <v>0.05</v>
      </c>
      <c r="PR16" s="102">
        <v>-0.05</v>
      </c>
      <c r="PS16" s="97"/>
      <c r="PT16" s="99"/>
      <c r="PU16" s="95" t="s">
        <v>3014</v>
      </c>
      <c r="PV16" s="102">
        <v>0.05</v>
      </c>
      <c r="PW16" s="102">
        <v>-0.05</v>
      </c>
      <c r="PX16" s="97"/>
      <c r="PY16" s="99"/>
      <c r="PZ16" s="95" t="s">
        <v>3014</v>
      </c>
      <c r="QA16" s="102">
        <v>0.05</v>
      </c>
      <c r="QB16" s="102">
        <v>-0.05</v>
      </c>
      <c r="QC16" s="97"/>
      <c r="QD16" s="99"/>
      <c r="QE16" s="95" t="s">
        <v>3014</v>
      </c>
      <c r="QF16" s="102">
        <v>0.05</v>
      </c>
      <c r="QG16" s="102">
        <v>-0.05</v>
      </c>
      <c r="QH16" s="97"/>
      <c r="QI16" s="99"/>
      <c r="QJ16" s="95" t="s">
        <v>3014</v>
      </c>
      <c r="QK16" s="102">
        <v>0.05</v>
      </c>
      <c r="QL16" s="102">
        <v>-0.05</v>
      </c>
      <c r="QM16" s="97"/>
      <c r="QN16" s="99"/>
      <c r="QO16" s="95" t="s">
        <v>3014</v>
      </c>
      <c r="QP16" s="102">
        <v>0.05</v>
      </c>
      <c r="QQ16" s="102">
        <v>-0.05</v>
      </c>
      <c r="QR16" s="97"/>
      <c r="QS16" s="99"/>
      <c r="QT16" s="95" t="s">
        <v>3014</v>
      </c>
      <c r="QU16" s="102">
        <v>0.05</v>
      </c>
      <c r="QV16" s="102">
        <v>-0.05</v>
      </c>
      <c r="QW16" s="97"/>
      <c r="QX16" s="99"/>
      <c r="QY16" s="95" t="s">
        <v>3014</v>
      </c>
      <c r="QZ16" s="102">
        <v>0.05</v>
      </c>
      <c r="RA16" s="102">
        <v>-0.05</v>
      </c>
      <c r="RB16" s="97"/>
      <c r="RC16" s="99"/>
      <c r="RD16" s="95" t="s">
        <v>3014</v>
      </c>
      <c r="RE16" s="102">
        <v>0.05</v>
      </c>
      <c r="RF16" s="102">
        <v>-0.05</v>
      </c>
      <c r="RG16" s="97"/>
      <c r="RH16" s="99"/>
      <c r="RI16" s="95" t="s">
        <v>3014</v>
      </c>
      <c r="RJ16" s="102">
        <v>0.05</v>
      </c>
      <c r="RK16" s="102">
        <v>-0.05</v>
      </c>
      <c r="RL16" s="97"/>
      <c r="RM16" s="99"/>
      <c r="RN16" s="95" t="s">
        <v>3014</v>
      </c>
      <c r="RO16" s="102">
        <v>0.05</v>
      </c>
      <c r="RP16" s="102">
        <v>-0.05</v>
      </c>
      <c r="RQ16" s="97"/>
      <c r="RR16" s="99"/>
      <c r="RS16" s="95" t="s">
        <v>3014</v>
      </c>
      <c r="RT16" s="102">
        <v>0.05</v>
      </c>
      <c r="RU16" s="102">
        <v>-0.05</v>
      </c>
      <c r="RV16" s="97"/>
      <c r="RW16" s="99"/>
      <c r="RX16" s="95" t="s">
        <v>3014</v>
      </c>
      <c r="RY16" s="102">
        <v>0.05</v>
      </c>
      <c r="RZ16" s="102">
        <v>-0.05</v>
      </c>
      <c r="SA16" s="97"/>
      <c r="SB16" s="99"/>
      <c r="SC16" s="95" t="s">
        <v>3014</v>
      </c>
      <c r="SD16" s="102">
        <v>0.05</v>
      </c>
      <c r="SE16" s="102">
        <v>-0.05</v>
      </c>
      <c r="SF16" s="97"/>
      <c r="SG16" s="99"/>
      <c r="SH16" s="95" t="s">
        <v>3014</v>
      </c>
      <c r="SI16" s="102">
        <v>0.05</v>
      </c>
      <c r="SJ16" s="102">
        <v>-0.05</v>
      </c>
      <c r="SK16" s="97"/>
      <c r="SL16" s="99"/>
      <c r="SM16" s="95" t="s">
        <v>3014</v>
      </c>
      <c r="SN16" s="102">
        <v>0.05</v>
      </c>
      <c r="SO16" s="102">
        <v>-0.05</v>
      </c>
      <c r="SP16" s="97"/>
      <c r="SQ16" s="99"/>
      <c r="SR16" s="95" t="s">
        <v>3014</v>
      </c>
      <c r="SS16" s="102">
        <v>0.05</v>
      </c>
      <c r="ST16" s="102">
        <v>-0.05</v>
      </c>
      <c r="SU16" s="97"/>
      <c r="SV16" s="99"/>
      <c r="SW16" s="95" t="s">
        <v>3014</v>
      </c>
      <c r="SX16" s="102">
        <v>0.05</v>
      </c>
      <c r="SY16" s="102">
        <v>-0.05</v>
      </c>
      <c r="SZ16" s="97"/>
      <c r="TA16" s="99"/>
      <c r="TB16" s="95" t="s">
        <v>3014</v>
      </c>
      <c r="TC16" s="102">
        <v>0.05</v>
      </c>
      <c r="TD16" s="102">
        <v>-0.05</v>
      </c>
      <c r="TE16" s="97"/>
      <c r="TF16" s="99"/>
      <c r="TG16" s="95" t="s">
        <v>3014</v>
      </c>
      <c r="TH16" s="102">
        <v>0.05</v>
      </c>
      <c r="TI16" s="102">
        <v>-0.05</v>
      </c>
      <c r="TJ16" s="97"/>
      <c r="TK16" s="99"/>
      <c r="TL16" s="95" t="s">
        <v>3014</v>
      </c>
      <c r="TM16" s="102">
        <v>0.05</v>
      </c>
      <c r="TN16" s="102">
        <v>-0.05</v>
      </c>
      <c r="TO16" s="97"/>
      <c r="TP16" s="99"/>
      <c r="TQ16" s="95" t="s">
        <v>3014</v>
      </c>
      <c r="TR16" s="102">
        <v>0.05</v>
      </c>
      <c r="TS16" s="102">
        <v>-0.05</v>
      </c>
      <c r="TT16" s="97"/>
      <c r="TU16" s="99"/>
      <c r="TV16" s="95" t="s">
        <v>3014</v>
      </c>
      <c r="TW16" s="102">
        <v>0.05</v>
      </c>
      <c r="TX16" s="102">
        <v>-0.05</v>
      </c>
      <c r="TY16" s="97"/>
      <c r="TZ16" s="99"/>
      <c r="UA16" s="95" t="s">
        <v>3014</v>
      </c>
      <c r="UB16" s="102">
        <v>0.05</v>
      </c>
      <c r="UC16" s="102">
        <v>-0.05</v>
      </c>
      <c r="UD16" s="97"/>
      <c r="UE16" s="99"/>
      <c r="UF16" s="95" t="s">
        <v>3014</v>
      </c>
      <c r="UG16" s="102">
        <v>0.05</v>
      </c>
      <c r="UH16" s="102">
        <v>-0.05</v>
      </c>
      <c r="UI16" s="97"/>
      <c r="UJ16" s="99"/>
      <c r="UK16" s="95" t="s">
        <v>3014</v>
      </c>
      <c r="UL16" s="102">
        <v>0.05</v>
      </c>
      <c r="UM16" s="102">
        <v>-0.05</v>
      </c>
      <c r="UN16" s="97"/>
      <c r="UO16" s="99"/>
      <c r="UP16" s="95" t="s">
        <v>3014</v>
      </c>
      <c r="UQ16" s="102">
        <v>0.05</v>
      </c>
      <c r="UR16" s="102">
        <v>-0.05</v>
      </c>
      <c r="US16" s="97"/>
      <c r="UT16" s="99"/>
      <c r="UU16" s="95" t="s">
        <v>3014</v>
      </c>
      <c r="UV16" s="102">
        <v>0.05</v>
      </c>
      <c r="UW16" s="102">
        <v>-0.05</v>
      </c>
      <c r="UX16" s="97"/>
      <c r="UY16" s="99"/>
      <c r="UZ16" s="95" t="s">
        <v>3014</v>
      </c>
      <c r="VA16" s="102">
        <v>0.05</v>
      </c>
      <c r="VB16" s="102">
        <v>-0.05</v>
      </c>
      <c r="VC16" s="97"/>
      <c r="VD16" s="99"/>
    </row>
    <row r="17" spans="2:576" s="94" customFormat="1" ht="14.25" customHeight="1">
      <c r="B17" s="62" t="s">
        <v>3015</v>
      </c>
      <c r="C17" s="114">
        <v>0.05</v>
      </c>
      <c r="D17" s="114">
        <v>-0.05</v>
      </c>
      <c r="E17" s="93"/>
      <c r="G17" s="62" t="s">
        <v>3015</v>
      </c>
      <c r="H17" s="114">
        <v>0.05</v>
      </c>
      <c r="I17" s="114">
        <v>-0.05</v>
      </c>
      <c r="J17" s="93"/>
      <c r="L17" s="62" t="s">
        <v>3015</v>
      </c>
      <c r="M17" s="114">
        <v>0.05</v>
      </c>
      <c r="N17" s="114">
        <v>-0.05</v>
      </c>
      <c r="O17" s="93"/>
      <c r="Q17" s="62" t="s">
        <v>3015</v>
      </c>
      <c r="R17" s="114">
        <v>7.0000000000000007E-2</v>
      </c>
      <c r="S17" s="114">
        <v>-7.0000000000000007E-2</v>
      </c>
      <c r="T17" s="93"/>
      <c r="V17" s="62" t="s">
        <v>3015</v>
      </c>
      <c r="W17" s="114">
        <v>7.0000000000000007E-2</v>
      </c>
      <c r="X17" s="114">
        <v>-7.0000000000000007E-2</v>
      </c>
      <c r="Y17" s="93"/>
      <c r="AA17" s="62" t="s">
        <v>3015</v>
      </c>
      <c r="AB17" s="114">
        <v>7.0000000000000007E-2</v>
      </c>
      <c r="AC17" s="114">
        <v>-7.0000000000000007E-2</v>
      </c>
      <c r="AD17" s="93"/>
      <c r="AF17" s="62" t="s">
        <v>3015</v>
      </c>
      <c r="AG17" s="101">
        <v>0.05</v>
      </c>
      <c r="AH17" s="101">
        <v>-0.05</v>
      </c>
      <c r="AI17" s="93"/>
      <c r="AK17" s="62" t="s">
        <v>3015</v>
      </c>
      <c r="AL17" s="101">
        <v>0.05</v>
      </c>
      <c r="AM17" s="101">
        <v>-0.05</v>
      </c>
      <c r="AN17" s="93"/>
      <c r="AP17" s="62" t="s">
        <v>3015</v>
      </c>
      <c r="AQ17" s="101">
        <v>0.05</v>
      </c>
      <c r="AR17" s="101">
        <v>-0.05</v>
      </c>
      <c r="AS17" s="93"/>
      <c r="AU17" s="62" t="s">
        <v>3015</v>
      </c>
      <c r="AV17" s="101">
        <v>0.05</v>
      </c>
      <c r="AW17" s="101">
        <v>-0.05</v>
      </c>
      <c r="AX17" s="93"/>
      <c r="AZ17" s="62" t="s">
        <v>3015</v>
      </c>
      <c r="BA17" s="101">
        <v>0.05</v>
      </c>
      <c r="BB17" s="101">
        <v>-0.05</v>
      </c>
      <c r="BC17" s="93"/>
      <c r="BE17" s="62" t="s">
        <v>3015</v>
      </c>
      <c r="BF17" s="101">
        <v>0.05</v>
      </c>
      <c r="BG17" s="101">
        <v>-0.05</v>
      </c>
      <c r="BH17" s="93"/>
      <c r="BJ17" s="62" t="s">
        <v>3015</v>
      </c>
      <c r="BK17" s="101">
        <v>0.05</v>
      </c>
      <c r="BL17" s="101">
        <v>-0.05</v>
      </c>
      <c r="BM17" s="93"/>
      <c r="BO17" s="62" t="s">
        <v>3015</v>
      </c>
      <c r="BP17" s="101">
        <v>0.05</v>
      </c>
      <c r="BQ17" s="101">
        <v>-0.05</v>
      </c>
      <c r="BR17" s="93"/>
      <c r="BT17" s="62" t="s">
        <v>3015</v>
      </c>
      <c r="BU17" s="101">
        <v>0.05</v>
      </c>
      <c r="BV17" s="101">
        <v>-0.05</v>
      </c>
      <c r="BW17" s="93"/>
      <c r="BY17" s="95" t="s">
        <v>3015</v>
      </c>
      <c r="BZ17" s="102">
        <v>0.05</v>
      </c>
      <c r="CA17" s="102">
        <v>-0.05</v>
      </c>
      <c r="CB17" s="97"/>
      <c r="CC17" s="99"/>
      <c r="CD17" s="95" t="s">
        <v>3015</v>
      </c>
      <c r="CE17" s="102">
        <v>0.05</v>
      </c>
      <c r="CF17" s="102">
        <v>-0.05</v>
      </c>
      <c r="CG17" s="97"/>
      <c r="CH17" s="99"/>
      <c r="CI17" s="95" t="s">
        <v>3015</v>
      </c>
      <c r="CJ17" s="102">
        <v>0.05</v>
      </c>
      <c r="CK17" s="102">
        <v>-0.05</v>
      </c>
      <c r="CL17" s="97"/>
      <c r="CM17" s="99"/>
      <c r="CN17" s="95" t="s">
        <v>3015</v>
      </c>
      <c r="CO17" s="102">
        <v>0.05</v>
      </c>
      <c r="CP17" s="102">
        <v>-0.05</v>
      </c>
      <c r="CQ17" s="97"/>
      <c r="CR17" s="99"/>
      <c r="CS17" s="95" t="s">
        <v>3015</v>
      </c>
      <c r="CT17" s="102">
        <v>0.05</v>
      </c>
      <c r="CU17" s="102">
        <v>-0.05</v>
      </c>
      <c r="CV17" s="97"/>
      <c r="CW17" s="99"/>
      <c r="CX17" s="95" t="s">
        <v>3015</v>
      </c>
      <c r="CY17" s="102">
        <v>0.05</v>
      </c>
      <c r="CZ17" s="102">
        <v>-0.05</v>
      </c>
      <c r="DA17" s="97"/>
      <c r="DB17" s="99"/>
      <c r="DC17" s="95" t="s">
        <v>3015</v>
      </c>
      <c r="DD17" s="102">
        <v>0.05</v>
      </c>
      <c r="DE17" s="102">
        <v>-0.05</v>
      </c>
      <c r="DF17" s="97"/>
      <c r="DG17" s="99"/>
      <c r="DH17" s="95" t="s">
        <v>3015</v>
      </c>
      <c r="DI17" s="102">
        <v>0.05</v>
      </c>
      <c r="DJ17" s="102">
        <v>-0.05</v>
      </c>
      <c r="DK17" s="97"/>
      <c r="DL17" s="99"/>
      <c r="DM17" s="95" t="s">
        <v>3015</v>
      </c>
      <c r="DN17" s="102">
        <v>0.05</v>
      </c>
      <c r="DO17" s="102">
        <v>-0.05</v>
      </c>
      <c r="DP17" s="97"/>
      <c r="DQ17" s="99"/>
      <c r="DR17" s="95" t="s">
        <v>3015</v>
      </c>
      <c r="DS17" s="102">
        <v>0.05</v>
      </c>
      <c r="DT17" s="102">
        <v>-0.05</v>
      </c>
      <c r="DU17" s="97"/>
      <c r="DV17" s="99"/>
      <c r="DW17" s="95" t="s">
        <v>3015</v>
      </c>
      <c r="DX17" s="102">
        <v>0.05</v>
      </c>
      <c r="DY17" s="102">
        <v>-0.05</v>
      </c>
      <c r="DZ17" s="97"/>
      <c r="EA17" s="99"/>
      <c r="EB17" s="95" t="s">
        <v>3015</v>
      </c>
      <c r="EC17" s="102">
        <v>0.05</v>
      </c>
      <c r="ED17" s="102">
        <v>-0.05</v>
      </c>
      <c r="EE17" s="97"/>
      <c r="EF17" s="99"/>
      <c r="EG17" s="95" t="s">
        <v>3015</v>
      </c>
      <c r="EH17" s="102">
        <v>0.05</v>
      </c>
      <c r="EI17" s="102">
        <v>-0.05</v>
      </c>
      <c r="EJ17" s="97"/>
      <c r="EK17" s="99"/>
      <c r="EL17" s="95" t="s">
        <v>3015</v>
      </c>
      <c r="EM17" s="102">
        <v>0.05</v>
      </c>
      <c r="EN17" s="102">
        <v>-0.05</v>
      </c>
      <c r="EO17" s="97"/>
      <c r="EP17" s="99"/>
      <c r="EQ17" s="95" t="s">
        <v>3015</v>
      </c>
      <c r="ER17" s="102">
        <v>0.05</v>
      </c>
      <c r="ES17" s="102">
        <v>-0.05</v>
      </c>
      <c r="ET17" s="97"/>
      <c r="EU17" s="99"/>
      <c r="EV17" s="95" t="s">
        <v>3015</v>
      </c>
      <c r="EW17" s="102">
        <v>0.05</v>
      </c>
      <c r="EX17" s="102">
        <v>-0.05</v>
      </c>
      <c r="EY17" s="97"/>
      <c r="EZ17" s="99"/>
      <c r="FA17" s="95" t="s">
        <v>3015</v>
      </c>
      <c r="FB17" s="102">
        <v>0.05</v>
      </c>
      <c r="FC17" s="102">
        <v>-0.05</v>
      </c>
      <c r="FD17" s="97"/>
      <c r="FE17" s="99"/>
      <c r="FF17" s="95" t="s">
        <v>3015</v>
      </c>
      <c r="FG17" s="102">
        <v>0.05</v>
      </c>
      <c r="FH17" s="102">
        <v>-0.05</v>
      </c>
      <c r="FI17" s="97"/>
      <c r="FJ17" s="99"/>
      <c r="FK17" s="95" t="s">
        <v>3015</v>
      </c>
      <c r="FL17" s="102">
        <v>0.05</v>
      </c>
      <c r="FM17" s="102">
        <v>-0.05</v>
      </c>
      <c r="FN17" s="97"/>
      <c r="FO17" s="99"/>
      <c r="FP17" s="95" t="s">
        <v>3015</v>
      </c>
      <c r="FQ17" s="102">
        <v>0.05</v>
      </c>
      <c r="FR17" s="102">
        <v>-0.05</v>
      </c>
      <c r="FS17" s="97"/>
      <c r="FT17" s="99"/>
      <c r="FU17" s="95" t="s">
        <v>3015</v>
      </c>
      <c r="FV17" s="102">
        <v>0.05</v>
      </c>
      <c r="FW17" s="102">
        <v>-0.05</v>
      </c>
      <c r="FX17" s="97"/>
      <c r="FY17" s="99"/>
      <c r="FZ17" s="95" t="s">
        <v>3015</v>
      </c>
      <c r="GA17" s="102">
        <v>0.05</v>
      </c>
      <c r="GB17" s="102">
        <v>-0.05</v>
      </c>
      <c r="GC17" s="97"/>
      <c r="GD17" s="99"/>
      <c r="GE17" s="95" t="s">
        <v>3015</v>
      </c>
      <c r="GF17" s="102">
        <v>0.05</v>
      </c>
      <c r="GG17" s="102">
        <v>-0.05</v>
      </c>
      <c r="GH17" s="97"/>
      <c r="GI17" s="99"/>
      <c r="GJ17" s="95" t="s">
        <v>3015</v>
      </c>
      <c r="GK17" s="102">
        <v>0.05</v>
      </c>
      <c r="GL17" s="102">
        <v>-0.05</v>
      </c>
      <c r="GM17" s="97"/>
      <c r="GN17" s="99"/>
      <c r="GO17" s="95" t="s">
        <v>3015</v>
      </c>
      <c r="GP17" s="102">
        <v>0.05</v>
      </c>
      <c r="GQ17" s="102">
        <v>-0.05</v>
      </c>
      <c r="GR17" s="97"/>
      <c r="GS17" s="99"/>
      <c r="GT17" s="95" t="s">
        <v>3015</v>
      </c>
      <c r="GU17" s="102">
        <v>0.05</v>
      </c>
      <c r="GV17" s="102">
        <v>-0.05</v>
      </c>
      <c r="GW17" s="97"/>
      <c r="GX17" s="99"/>
      <c r="GY17" s="95" t="s">
        <v>3015</v>
      </c>
      <c r="GZ17" s="102">
        <v>0.05</v>
      </c>
      <c r="HA17" s="102">
        <v>-0.05</v>
      </c>
      <c r="HB17" s="97"/>
      <c r="HC17" s="99"/>
      <c r="HD17" s="95" t="s">
        <v>3015</v>
      </c>
      <c r="HE17" s="102">
        <v>0.05</v>
      </c>
      <c r="HF17" s="102">
        <v>-0.05</v>
      </c>
      <c r="HG17" s="97"/>
      <c r="HH17" s="99"/>
      <c r="HI17" s="95" t="s">
        <v>3015</v>
      </c>
      <c r="HJ17" s="102">
        <v>0.05</v>
      </c>
      <c r="HK17" s="102">
        <v>-0.05</v>
      </c>
      <c r="HL17" s="97"/>
      <c r="HM17" s="99"/>
      <c r="HN17" s="95" t="s">
        <v>3015</v>
      </c>
      <c r="HO17" s="102">
        <v>0.05</v>
      </c>
      <c r="HP17" s="102">
        <v>-0.05</v>
      </c>
      <c r="HQ17" s="97"/>
      <c r="HR17" s="99"/>
      <c r="HS17" s="95" t="s">
        <v>3015</v>
      </c>
      <c r="HT17" s="102">
        <v>0.05</v>
      </c>
      <c r="HU17" s="102">
        <v>-0.05</v>
      </c>
      <c r="HV17" s="97"/>
      <c r="HW17" s="99"/>
      <c r="HX17" s="95" t="s">
        <v>3015</v>
      </c>
      <c r="HY17" s="102">
        <v>0.05</v>
      </c>
      <c r="HZ17" s="102">
        <v>-0.05</v>
      </c>
      <c r="IA17" s="97"/>
      <c r="IB17" s="99"/>
      <c r="IC17" s="95" t="s">
        <v>3015</v>
      </c>
      <c r="ID17" s="102">
        <v>0.05</v>
      </c>
      <c r="IE17" s="102">
        <v>-0.05</v>
      </c>
      <c r="IF17" s="97"/>
      <c r="IG17" s="99"/>
      <c r="IH17" s="95" t="s">
        <v>3015</v>
      </c>
      <c r="II17" s="102">
        <v>0.05</v>
      </c>
      <c r="IJ17" s="102">
        <v>-0.05</v>
      </c>
      <c r="IK17" s="97"/>
      <c r="IL17" s="99"/>
      <c r="IM17" s="95" t="s">
        <v>3015</v>
      </c>
      <c r="IN17" s="102">
        <v>0.05</v>
      </c>
      <c r="IO17" s="102">
        <v>-0.05</v>
      </c>
      <c r="IP17" s="97"/>
      <c r="IQ17" s="99"/>
      <c r="IR17" s="95" t="s">
        <v>3015</v>
      </c>
      <c r="IS17" s="102">
        <v>0.05</v>
      </c>
      <c r="IT17" s="102">
        <v>-0.05</v>
      </c>
      <c r="IU17" s="97"/>
      <c r="IV17" s="99"/>
      <c r="IW17" s="95" t="s">
        <v>3015</v>
      </c>
      <c r="IX17" s="102">
        <v>0.05</v>
      </c>
      <c r="IY17" s="102">
        <v>-0.05</v>
      </c>
      <c r="IZ17" s="97"/>
      <c r="JA17" s="99"/>
      <c r="JB17" s="95" t="s">
        <v>3015</v>
      </c>
      <c r="JC17" s="102">
        <v>0.05</v>
      </c>
      <c r="JD17" s="102">
        <v>-0.05</v>
      </c>
      <c r="JE17" s="97"/>
      <c r="JF17" s="99"/>
      <c r="JG17" s="95" t="s">
        <v>3015</v>
      </c>
      <c r="JH17" s="102">
        <v>0.05</v>
      </c>
      <c r="JI17" s="102">
        <v>-0.05</v>
      </c>
      <c r="JJ17" s="97"/>
      <c r="JK17" s="99"/>
      <c r="JL17" s="95" t="s">
        <v>3015</v>
      </c>
      <c r="JM17" s="102">
        <v>0.05</v>
      </c>
      <c r="JN17" s="102">
        <v>-0.05</v>
      </c>
      <c r="JO17" s="97"/>
      <c r="JP17" s="99"/>
      <c r="JQ17" s="95" t="s">
        <v>3015</v>
      </c>
      <c r="JR17" s="102">
        <v>0.05</v>
      </c>
      <c r="JS17" s="102">
        <v>-0.05</v>
      </c>
      <c r="JT17" s="97"/>
      <c r="JU17" s="99"/>
      <c r="JV17" s="95" t="s">
        <v>3015</v>
      </c>
      <c r="JW17" s="102">
        <v>0.05</v>
      </c>
      <c r="JX17" s="102">
        <v>-0.05</v>
      </c>
      <c r="JY17" s="97"/>
      <c r="JZ17" s="99"/>
      <c r="KA17" s="95" t="s">
        <v>3015</v>
      </c>
      <c r="KB17" s="102">
        <v>0.05</v>
      </c>
      <c r="KC17" s="102">
        <v>-0.05</v>
      </c>
      <c r="KD17" s="97"/>
      <c r="KE17" s="99"/>
      <c r="KF17" s="95" t="s">
        <v>3015</v>
      </c>
      <c r="KG17" s="102">
        <v>0.05</v>
      </c>
      <c r="KH17" s="102">
        <v>-0.05</v>
      </c>
      <c r="KI17" s="97"/>
      <c r="KJ17" s="99"/>
      <c r="KK17" s="95" t="s">
        <v>3015</v>
      </c>
      <c r="KL17" s="102">
        <v>0.05</v>
      </c>
      <c r="KM17" s="102">
        <v>-0.05</v>
      </c>
      <c r="KN17" s="97"/>
      <c r="KO17" s="99"/>
      <c r="KP17" s="95" t="s">
        <v>3015</v>
      </c>
      <c r="KQ17" s="102">
        <v>0.05</v>
      </c>
      <c r="KR17" s="102">
        <v>-0.05</v>
      </c>
      <c r="KS17" s="97"/>
      <c r="KT17" s="99"/>
      <c r="KU17" s="95" t="s">
        <v>3015</v>
      </c>
      <c r="KV17" s="102">
        <v>0.05</v>
      </c>
      <c r="KW17" s="102">
        <v>-0.05</v>
      </c>
      <c r="KX17" s="97"/>
      <c r="KY17" s="99"/>
      <c r="KZ17" s="95" t="s">
        <v>3015</v>
      </c>
      <c r="LA17" s="102">
        <v>0.05</v>
      </c>
      <c r="LB17" s="102">
        <v>-0.05</v>
      </c>
      <c r="LC17" s="97"/>
      <c r="LD17" s="99"/>
      <c r="LE17" s="95" t="s">
        <v>3015</v>
      </c>
      <c r="LF17" s="102">
        <v>0.05</v>
      </c>
      <c r="LG17" s="102">
        <v>-0.05</v>
      </c>
      <c r="LH17" s="97"/>
      <c r="LI17" s="99"/>
      <c r="LJ17" s="95" t="s">
        <v>3015</v>
      </c>
      <c r="LK17" s="102">
        <v>0.05</v>
      </c>
      <c r="LL17" s="102">
        <v>-0.05</v>
      </c>
      <c r="LM17" s="97"/>
      <c r="LN17" s="99"/>
      <c r="LO17" s="95" t="s">
        <v>3015</v>
      </c>
      <c r="LP17" s="102">
        <v>0.05</v>
      </c>
      <c r="LQ17" s="102">
        <v>-0.05</v>
      </c>
      <c r="LR17" s="97"/>
      <c r="LS17" s="99"/>
      <c r="LT17" s="95" t="s">
        <v>3015</v>
      </c>
      <c r="LU17" s="102">
        <v>0.05</v>
      </c>
      <c r="LV17" s="102">
        <v>-0.05</v>
      </c>
      <c r="LW17" s="97"/>
      <c r="LX17" s="99"/>
      <c r="LY17" s="95" t="s">
        <v>3015</v>
      </c>
      <c r="LZ17" s="102">
        <v>0.05</v>
      </c>
      <c r="MA17" s="102">
        <v>-0.05</v>
      </c>
      <c r="MB17" s="97"/>
      <c r="MC17" s="99"/>
      <c r="MD17" s="95" t="s">
        <v>3015</v>
      </c>
      <c r="ME17" s="102">
        <v>0.05</v>
      </c>
      <c r="MF17" s="102">
        <v>-0.05</v>
      </c>
      <c r="MG17" s="97"/>
      <c r="MH17" s="99"/>
      <c r="MI17" s="95" t="s">
        <v>3015</v>
      </c>
      <c r="MJ17" s="102">
        <v>0.05</v>
      </c>
      <c r="MK17" s="102">
        <v>-0.05</v>
      </c>
      <c r="ML17" s="97"/>
      <c r="MM17" s="99"/>
      <c r="MN17" s="95" t="s">
        <v>3015</v>
      </c>
      <c r="MO17" s="102">
        <v>0.05</v>
      </c>
      <c r="MP17" s="102">
        <v>-0.05</v>
      </c>
      <c r="MQ17" s="97"/>
      <c r="MR17" s="99"/>
      <c r="MS17" s="95" t="s">
        <v>3015</v>
      </c>
      <c r="MT17" s="102">
        <v>0.05</v>
      </c>
      <c r="MU17" s="102">
        <v>-0.05</v>
      </c>
      <c r="MV17" s="97"/>
      <c r="MW17" s="99"/>
      <c r="MX17" s="95" t="s">
        <v>3015</v>
      </c>
      <c r="MY17" s="102">
        <v>0.05</v>
      </c>
      <c r="MZ17" s="102">
        <v>-0.05</v>
      </c>
      <c r="NA17" s="97"/>
      <c r="NB17" s="99"/>
      <c r="NC17" s="95" t="s">
        <v>3015</v>
      </c>
      <c r="ND17" s="102">
        <v>0.05</v>
      </c>
      <c r="NE17" s="102">
        <v>-0.05</v>
      </c>
      <c r="NF17" s="97"/>
      <c r="NG17" s="99"/>
      <c r="NH17" s="95" t="s">
        <v>3015</v>
      </c>
      <c r="NI17" s="102">
        <v>0.05</v>
      </c>
      <c r="NJ17" s="102">
        <v>-0.05</v>
      </c>
      <c r="NK17" s="97"/>
      <c r="NL17" s="99"/>
      <c r="NM17" s="95" t="s">
        <v>3015</v>
      </c>
      <c r="NN17" s="102">
        <v>0.05</v>
      </c>
      <c r="NO17" s="102">
        <v>-0.05</v>
      </c>
      <c r="NP17" s="97"/>
      <c r="NQ17" s="99"/>
      <c r="NR17" s="95" t="s">
        <v>3015</v>
      </c>
      <c r="NS17" s="102">
        <v>0.05</v>
      </c>
      <c r="NT17" s="102">
        <v>-0.05</v>
      </c>
      <c r="NU17" s="97"/>
      <c r="NV17" s="99"/>
      <c r="NW17" s="95" t="s">
        <v>3015</v>
      </c>
      <c r="NX17" s="102">
        <v>0.05</v>
      </c>
      <c r="NY17" s="102">
        <v>-0.05</v>
      </c>
      <c r="NZ17" s="97"/>
      <c r="OA17" s="99"/>
      <c r="OB17" s="95" t="s">
        <v>3015</v>
      </c>
      <c r="OC17" s="102">
        <v>0.05</v>
      </c>
      <c r="OD17" s="102">
        <v>-0.05</v>
      </c>
      <c r="OE17" s="97"/>
      <c r="OF17" s="99"/>
      <c r="OG17" s="95" t="s">
        <v>3015</v>
      </c>
      <c r="OH17" s="102">
        <v>0.05</v>
      </c>
      <c r="OI17" s="102">
        <v>-0.05</v>
      </c>
      <c r="OJ17" s="97"/>
      <c r="OK17" s="99"/>
      <c r="OL17" s="95" t="s">
        <v>3015</v>
      </c>
      <c r="OM17" s="102">
        <v>0.05</v>
      </c>
      <c r="ON17" s="102">
        <v>-0.05</v>
      </c>
      <c r="OO17" s="97"/>
      <c r="OP17" s="99"/>
      <c r="OQ17" s="95" t="s">
        <v>3015</v>
      </c>
      <c r="OR17" s="102">
        <v>0.05</v>
      </c>
      <c r="OS17" s="102">
        <v>-0.05</v>
      </c>
      <c r="OT17" s="97"/>
      <c r="OU17" s="99"/>
      <c r="OV17" s="95" t="s">
        <v>3015</v>
      </c>
      <c r="OW17" s="102">
        <v>0.05</v>
      </c>
      <c r="OX17" s="102">
        <v>-0.05</v>
      </c>
      <c r="OY17" s="97"/>
      <c r="OZ17" s="99"/>
      <c r="PA17" s="95" t="s">
        <v>3015</v>
      </c>
      <c r="PB17" s="102">
        <v>0.05</v>
      </c>
      <c r="PC17" s="102">
        <v>-0.05</v>
      </c>
      <c r="PD17" s="97"/>
      <c r="PE17" s="99"/>
      <c r="PF17" s="95" t="s">
        <v>3015</v>
      </c>
      <c r="PG17" s="102">
        <v>0.05</v>
      </c>
      <c r="PH17" s="102">
        <v>-0.05</v>
      </c>
      <c r="PI17" s="97"/>
      <c r="PJ17" s="99"/>
      <c r="PK17" s="95" t="s">
        <v>3015</v>
      </c>
      <c r="PL17" s="102">
        <v>0.05</v>
      </c>
      <c r="PM17" s="102">
        <v>-0.05</v>
      </c>
      <c r="PN17" s="97"/>
      <c r="PO17" s="99"/>
      <c r="PP17" s="95" t="s">
        <v>3015</v>
      </c>
      <c r="PQ17" s="102">
        <v>0.05</v>
      </c>
      <c r="PR17" s="102">
        <v>-0.05</v>
      </c>
      <c r="PS17" s="97"/>
      <c r="PT17" s="99"/>
      <c r="PU17" s="95" t="s">
        <v>3015</v>
      </c>
      <c r="PV17" s="102">
        <v>0.05</v>
      </c>
      <c r="PW17" s="102">
        <v>-0.05</v>
      </c>
      <c r="PX17" s="97"/>
      <c r="PY17" s="99"/>
      <c r="PZ17" s="95" t="s">
        <v>3015</v>
      </c>
      <c r="QA17" s="102">
        <v>0.05</v>
      </c>
      <c r="QB17" s="102">
        <v>-0.05</v>
      </c>
      <c r="QC17" s="97"/>
      <c r="QD17" s="99"/>
      <c r="QE17" s="95" t="s">
        <v>3015</v>
      </c>
      <c r="QF17" s="102">
        <v>0.05</v>
      </c>
      <c r="QG17" s="102">
        <v>-0.05</v>
      </c>
      <c r="QH17" s="97"/>
      <c r="QI17" s="99"/>
      <c r="QJ17" s="95" t="s">
        <v>3015</v>
      </c>
      <c r="QK17" s="102">
        <v>0.05</v>
      </c>
      <c r="QL17" s="102">
        <v>-0.05</v>
      </c>
      <c r="QM17" s="97"/>
      <c r="QN17" s="99"/>
      <c r="QO17" s="95" t="s">
        <v>3015</v>
      </c>
      <c r="QP17" s="102">
        <v>0.05</v>
      </c>
      <c r="QQ17" s="102">
        <v>-0.05</v>
      </c>
      <c r="QR17" s="97"/>
      <c r="QS17" s="99"/>
      <c r="QT17" s="95" t="s">
        <v>3015</v>
      </c>
      <c r="QU17" s="102">
        <v>0.05</v>
      </c>
      <c r="QV17" s="102">
        <v>-0.05</v>
      </c>
      <c r="QW17" s="97"/>
      <c r="QX17" s="99"/>
      <c r="QY17" s="95" t="s">
        <v>3015</v>
      </c>
      <c r="QZ17" s="102">
        <v>0.05</v>
      </c>
      <c r="RA17" s="102">
        <v>-0.05</v>
      </c>
      <c r="RB17" s="97"/>
      <c r="RC17" s="99"/>
      <c r="RD17" s="95" t="s">
        <v>3015</v>
      </c>
      <c r="RE17" s="102">
        <v>0.05</v>
      </c>
      <c r="RF17" s="102">
        <v>-0.05</v>
      </c>
      <c r="RG17" s="97"/>
      <c r="RH17" s="99"/>
      <c r="RI17" s="95" t="s">
        <v>3015</v>
      </c>
      <c r="RJ17" s="102">
        <v>0.05</v>
      </c>
      <c r="RK17" s="102">
        <v>-0.05</v>
      </c>
      <c r="RL17" s="97"/>
      <c r="RM17" s="99"/>
      <c r="RN17" s="95" t="s">
        <v>3015</v>
      </c>
      <c r="RO17" s="102">
        <v>0.05</v>
      </c>
      <c r="RP17" s="102">
        <v>-0.05</v>
      </c>
      <c r="RQ17" s="97"/>
      <c r="RR17" s="99"/>
      <c r="RS17" s="95" t="s">
        <v>3015</v>
      </c>
      <c r="RT17" s="102">
        <v>0.05</v>
      </c>
      <c r="RU17" s="102">
        <v>-0.05</v>
      </c>
      <c r="RV17" s="97"/>
      <c r="RW17" s="99"/>
      <c r="RX17" s="95" t="s">
        <v>3015</v>
      </c>
      <c r="RY17" s="102">
        <v>0.05</v>
      </c>
      <c r="RZ17" s="102">
        <v>-0.05</v>
      </c>
      <c r="SA17" s="97"/>
      <c r="SB17" s="99"/>
      <c r="SC17" s="95" t="s">
        <v>3015</v>
      </c>
      <c r="SD17" s="102">
        <v>0.05</v>
      </c>
      <c r="SE17" s="102">
        <v>-0.05</v>
      </c>
      <c r="SF17" s="97"/>
      <c r="SG17" s="99"/>
      <c r="SH17" s="95" t="s">
        <v>3015</v>
      </c>
      <c r="SI17" s="102">
        <v>0.05</v>
      </c>
      <c r="SJ17" s="102">
        <v>-0.05</v>
      </c>
      <c r="SK17" s="97"/>
      <c r="SL17" s="99"/>
      <c r="SM17" s="95" t="s">
        <v>3015</v>
      </c>
      <c r="SN17" s="102">
        <v>0.05</v>
      </c>
      <c r="SO17" s="102">
        <v>-0.05</v>
      </c>
      <c r="SP17" s="97"/>
      <c r="SQ17" s="99"/>
      <c r="SR17" s="95" t="s">
        <v>3015</v>
      </c>
      <c r="SS17" s="102">
        <v>0.05</v>
      </c>
      <c r="ST17" s="102">
        <v>-0.05</v>
      </c>
      <c r="SU17" s="97"/>
      <c r="SV17" s="99"/>
      <c r="SW17" s="95" t="s">
        <v>3015</v>
      </c>
      <c r="SX17" s="102">
        <v>0.05</v>
      </c>
      <c r="SY17" s="102">
        <v>-0.05</v>
      </c>
      <c r="SZ17" s="97"/>
      <c r="TA17" s="99"/>
      <c r="TB17" s="95" t="s">
        <v>3015</v>
      </c>
      <c r="TC17" s="102">
        <v>0.05</v>
      </c>
      <c r="TD17" s="102">
        <v>-0.05</v>
      </c>
      <c r="TE17" s="97"/>
      <c r="TF17" s="99"/>
      <c r="TG17" s="95" t="s">
        <v>3015</v>
      </c>
      <c r="TH17" s="102">
        <v>0.05</v>
      </c>
      <c r="TI17" s="102">
        <v>-0.05</v>
      </c>
      <c r="TJ17" s="97"/>
      <c r="TK17" s="99"/>
      <c r="TL17" s="95" t="s">
        <v>3015</v>
      </c>
      <c r="TM17" s="102">
        <v>0.05</v>
      </c>
      <c r="TN17" s="102">
        <v>-0.05</v>
      </c>
      <c r="TO17" s="97"/>
      <c r="TP17" s="99"/>
      <c r="TQ17" s="95" t="s">
        <v>3015</v>
      </c>
      <c r="TR17" s="102">
        <v>0.05</v>
      </c>
      <c r="TS17" s="102">
        <v>-0.05</v>
      </c>
      <c r="TT17" s="97"/>
      <c r="TU17" s="99"/>
      <c r="TV17" s="95" t="s">
        <v>3015</v>
      </c>
      <c r="TW17" s="102">
        <v>0.05</v>
      </c>
      <c r="TX17" s="102">
        <v>-0.05</v>
      </c>
      <c r="TY17" s="97"/>
      <c r="TZ17" s="99"/>
      <c r="UA17" s="95" t="s">
        <v>3015</v>
      </c>
      <c r="UB17" s="102">
        <v>0.05</v>
      </c>
      <c r="UC17" s="102">
        <v>-0.05</v>
      </c>
      <c r="UD17" s="97"/>
      <c r="UE17" s="99"/>
      <c r="UF17" s="95" t="s">
        <v>3015</v>
      </c>
      <c r="UG17" s="102">
        <v>0.05</v>
      </c>
      <c r="UH17" s="102">
        <v>-0.05</v>
      </c>
      <c r="UI17" s="97"/>
      <c r="UJ17" s="99"/>
      <c r="UK17" s="95" t="s">
        <v>3015</v>
      </c>
      <c r="UL17" s="102">
        <v>0.05</v>
      </c>
      <c r="UM17" s="102">
        <v>-0.05</v>
      </c>
      <c r="UN17" s="97"/>
      <c r="UO17" s="99"/>
      <c r="UP17" s="95" t="s">
        <v>3015</v>
      </c>
      <c r="UQ17" s="102">
        <v>0.05</v>
      </c>
      <c r="UR17" s="102">
        <v>-0.05</v>
      </c>
      <c r="US17" s="97"/>
      <c r="UT17" s="99"/>
      <c r="UU17" s="95" t="s">
        <v>3015</v>
      </c>
      <c r="UV17" s="102">
        <v>0.05</v>
      </c>
      <c r="UW17" s="102">
        <v>-0.05</v>
      </c>
      <c r="UX17" s="97"/>
      <c r="UY17" s="99"/>
      <c r="UZ17" s="95" t="s">
        <v>3015</v>
      </c>
      <c r="VA17" s="102">
        <v>0.05</v>
      </c>
      <c r="VB17" s="102">
        <v>-0.05</v>
      </c>
      <c r="VC17" s="97"/>
      <c r="VD17" s="99"/>
    </row>
    <row r="18" spans="2:576" s="94" customFormat="1" ht="14.25" customHeight="1">
      <c r="B18" s="62" t="s">
        <v>3016</v>
      </c>
      <c r="C18" s="114">
        <v>0.05</v>
      </c>
      <c r="D18" s="114">
        <v>-0.05</v>
      </c>
      <c r="E18" s="93"/>
      <c r="G18" s="62" t="s">
        <v>3016</v>
      </c>
      <c r="H18" s="114">
        <v>0.05</v>
      </c>
      <c r="I18" s="114">
        <v>-0.05</v>
      </c>
      <c r="J18" s="93"/>
      <c r="L18" s="62" t="s">
        <v>3016</v>
      </c>
      <c r="M18" s="114">
        <v>0.05</v>
      </c>
      <c r="N18" s="114">
        <v>-0.05</v>
      </c>
      <c r="O18" s="93"/>
      <c r="Q18" s="62" t="s">
        <v>3016</v>
      </c>
      <c r="R18" s="114">
        <v>7.0000000000000007E-2</v>
      </c>
      <c r="S18" s="114">
        <v>-7.0000000000000007E-2</v>
      </c>
      <c r="T18" s="93"/>
      <c r="V18" s="62" t="s">
        <v>3016</v>
      </c>
      <c r="W18" s="114">
        <v>7.0000000000000007E-2</v>
      </c>
      <c r="X18" s="114">
        <v>-7.0000000000000007E-2</v>
      </c>
      <c r="Y18" s="93"/>
      <c r="AA18" s="62" t="s">
        <v>3016</v>
      </c>
      <c r="AB18" s="114">
        <v>7.0000000000000007E-2</v>
      </c>
      <c r="AC18" s="114">
        <v>-7.0000000000000007E-2</v>
      </c>
      <c r="AD18" s="93"/>
      <c r="AF18" s="62" t="s">
        <v>3016</v>
      </c>
      <c r="AG18" s="101">
        <v>0.05</v>
      </c>
      <c r="AH18" s="101">
        <v>-0.05</v>
      </c>
      <c r="AI18" s="93"/>
      <c r="AK18" s="62" t="s">
        <v>3016</v>
      </c>
      <c r="AL18" s="101">
        <v>0.05</v>
      </c>
      <c r="AM18" s="101">
        <v>-0.05</v>
      </c>
      <c r="AN18" s="93"/>
      <c r="AP18" s="62" t="s">
        <v>3016</v>
      </c>
      <c r="AQ18" s="101">
        <v>0.05</v>
      </c>
      <c r="AR18" s="101">
        <v>-0.05</v>
      </c>
      <c r="AS18" s="93"/>
      <c r="AU18" s="62" t="s">
        <v>3016</v>
      </c>
      <c r="AV18" s="101">
        <v>0.05</v>
      </c>
      <c r="AW18" s="101">
        <v>-0.05</v>
      </c>
      <c r="AX18" s="93"/>
      <c r="AZ18" s="62" t="s">
        <v>3016</v>
      </c>
      <c r="BA18" s="101">
        <v>0.05</v>
      </c>
      <c r="BB18" s="101">
        <v>-0.05</v>
      </c>
      <c r="BC18" s="93"/>
      <c r="BE18" s="62" t="s">
        <v>3016</v>
      </c>
      <c r="BF18" s="101">
        <v>0.05</v>
      </c>
      <c r="BG18" s="101">
        <v>-0.05</v>
      </c>
      <c r="BH18" s="93"/>
      <c r="BJ18" s="62" t="s">
        <v>3016</v>
      </c>
      <c r="BK18" s="101">
        <v>0.05</v>
      </c>
      <c r="BL18" s="101">
        <v>-0.05</v>
      </c>
      <c r="BM18" s="93"/>
      <c r="BO18" s="62" t="s">
        <v>3016</v>
      </c>
      <c r="BP18" s="101">
        <v>0.05</v>
      </c>
      <c r="BQ18" s="101">
        <v>-0.05</v>
      </c>
      <c r="BR18" s="93"/>
      <c r="BT18" s="62" t="s">
        <v>3016</v>
      </c>
      <c r="BU18" s="101">
        <v>0.05</v>
      </c>
      <c r="BV18" s="101">
        <v>-0.05</v>
      </c>
      <c r="BW18" s="93"/>
      <c r="BY18" s="95" t="s">
        <v>3016</v>
      </c>
      <c r="BZ18" s="102">
        <v>0.05</v>
      </c>
      <c r="CA18" s="102">
        <v>-0.05</v>
      </c>
      <c r="CB18" s="97"/>
      <c r="CC18" s="99"/>
      <c r="CD18" s="95" t="s">
        <v>3016</v>
      </c>
      <c r="CE18" s="102">
        <v>0.05</v>
      </c>
      <c r="CF18" s="102">
        <v>-0.05</v>
      </c>
      <c r="CG18" s="97"/>
      <c r="CH18" s="99"/>
      <c r="CI18" s="95" t="s">
        <v>3016</v>
      </c>
      <c r="CJ18" s="102">
        <v>0.05</v>
      </c>
      <c r="CK18" s="102">
        <v>-0.05</v>
      </c>
      <c r="CL18" s="97"/>
      <c r="CM18" s="99"/>
      <c r="CN18" s="95" t="s">
        <v>3016</v>
      </c>
      <c r="CO18" s="102">
        <v>0.05</v>
      </c>
      <c r="CP18" s="102">
        <v>-0.05</v>
      </c>
      <c r="CQ18" s="97"/>
      <c r="CR18" s="99"/>
      <c r="CS18" s="95" t="s">
        <v>3016</v>
      </c>
      <c r="CT18" s="102">
        <v>0.05</v>
      </c>
      <c r="CU18" s="102">
        <v>-0.05</v>
      </c>
      <c r="CV18" s="97"/>
      <c r="CW18" s="99"/>
      <c r="CX18" s="95" t="s">
        <v>3016</v>
      </c>
      <c r="CY18" s="102">
        <v>0.05</v>
      </c>
      <c r="CZ18" s="102">
        <v>-0.05</v>
      </c>
      <c r="DA18" s="97"/>
      <c r="DB18" s="99"/>
      <c r="DC18" s="95" t="s">
        <v>3016</v>
      </c>
      <c r="DD18" s="102">
        <v>0.05</v>
      </c>
      <c r="DE18" s="102">
        <v>-0.05</v>
      </c>
      <c r="DF18" s="97"/>
      <c r="DG18" s="99"/>
      <c r="DH18" s="95" t="s">
        <v>3016</v>
      </c>
      <c r="DI18" s="102">
        <v>0.05</v>
      </c>
      <c r="DJ18" s="102">
        <v>-0.05</v>
      </c>
      <c r="DK18" s="97"/>
      <c r="DL18" s="99"/>
      <c r="DM18" s="95" t="s">
        <v>3016</v>
      </c>
      <c r="DN18" s="102">
        <v>0.05</v>
      </c>
      <c r="DO18" s="102">
        <v>-0.05</v>
      </c>
      <c r="DP18" s="97"/>
      <c r="DQ18" s="99"/>
      <c r="DR18" s="95" t="s">
        <v>3016</v>
      </c>
      <c r="DS18" s="102">
        <v>0.05</v>
      </c>
      <c r="DT18" s="102">
        <v>-0.05</v>
      </c>
      <c r="DU18" s="97"/>
      <c r="DV18" s="99"/>
      <c r="DW18" s="95" t="s">
        <v>3016</v>
      </c>
      <c r="DX18" s="102">
        <v>0.05</v>
      </c>
      <c r="DY18" s="102">
        <v>-0.05</v>
      </c>
      <c r="DZ18" s="97"/>
      <c r="EA18" s="99"/>
      <c r="EB18" s="95" t="s">
        <v>3016</v>
      </c>
      <c r="EC18" s="102">
        <v>0.05</v>
      </c>
      <c r="ED18" s="102">
        <v>-0.05</v>
      </c>
      <c r="EE18" s="97"/>
      <c r="EF18" s="99"/>
      <c r="EG18" s="95" t="s">
        <v>3016</v>
      </c>
      <c r="EH18" s="102">
        <v>0.05</v>
      </c>
      <c r="EI18" s="102">
        <v>-0.05</v>
      </c>
      <c r="EJ18" s="97"/>
      <c r="EK18" s="99"/>
      <c r="EL18" s="95" t="s">
        <v>3016</v>
      </c>
      <c r="EM18" s="102">
        <v>0.05</v>
      </c>
      <c r="EN18" s="102">
        <v>-0.05</v>
      </c>
      <c r="EO18" s="97"/>
      <c r="EP18" s="99"/>
      <c r="EQ18" s="95" t="s">
        <v>3016</v>
      </c>
      <c r="ER18" s="102">
        <v>0.05</v>
      </c>
      <c r="ES18" s="102">
        <v>-0.05</v>
      </c>
      <c r="ET18" s="97"/>
      <c r="EU18" s="99"/>
      <c r="EV18" s="95" t="s">
        <v>3016</v>
      </c>
      <c r="EW18" s="102">
        <v>0.05</v>
      </c>
      <c r="EX18" s="102">
        <v>-0.05</v>
      </c>
      <c r="EY18" s="97"/>
      <c r="EZ18" s="99"/>
      <c r="FA18" s="95" t="s">
        <v>3016</v>
      </c>
      <c r="FB18" s="102">
        <v>0.05</v>
      </c>
      <c r="FC18" s="102">
        <v>-0.05</v>
      </c>
      <c r="FD18" s="97"/>
      <c r="FE18" s="99"/>
      <c r="FF18" s="95" t="s">
        <v>3016</v>
      </c>
      <c r="FG18" s="102">
        <v>0.05</v>
      </c>
      <c r="FH18" s="102">
        <v>-0.05</v>
      </c>
      <c r="FI18" s="97"/>
      <c r="FJ18" s="99"/>
      <c r="FK18" s="95" t="s">
        <v>3016</v>
      </c>
      <c r="FL18" s="102">
        <v>0.05</v>
      </c>
      <c r="FM18" s="102">
        <v>-0.05</v>
      </c>
      <c r="FN18" s="97"/>
      <c r="FO18" s="99"/>
      <c r="FP18" s="95" t="s">
        <v>3016</v>
      </c>
      <c r="FQ18" s="102">
        <v>0.05</v>
      </c>
      <c r="FR18" s="102">
        <v>-0.05</v>
      </c>
      <c r="FS18" s="97"/>
      <c r="FT18" s="99"/>
      <c r="FU18" s="95" t="s">
        <v>3016</v>
      </c>
      <c r="FV18" s="102">
        <v>0.05</v>
      </c>
      <c r="FW18" s="102">
        <v>-0.05</v>
      </c>
      <c r="FX18" s="97"/>
      <c r="FY18" s="99"/>
      <c r="FZ18" s="95" t="s">
        <v>3016</v>
      </c>
      <c r="GA18" s="102">
        <v>0.05</v>
      </c>
      <c r="GB18" s="102">
        <v>-0.05</v>
      </c>
      <c r="GC18" s="97"/>
      <c r="GD18" s="99"/>
      <c r="GE18" s="95" t="s">
        <v>3016</v>
      </c>
      <c r="GF18" s="102">
        <v>0.05</v>
      </c>
      <c r="GG18" s="102">
        <v>-0.05</v>
      </c>
      <c r="GH18" s="97"/>
      <c r="GI18" s="99"/>
      <c r="GJ18" s="95" t="s">
        <v>3016</v>
      </c>
      <c r="GK18" s="102">
        <v>0.05</v>
      </c>
      <c r="GL18" s="102">
        <v>-0.05</v>
      </c>
      <c r="GM18" s="97"/>
      <c r="GN18" s="99"/>
      <c r="GO18" s="95" t="s">
        <v>3016</v>
      </c>
      <c r="GP18" s="102">
        <v>0.05</v>
      </c>
      <c r="GQ18" s="102">
        <v>-0.05</v>
      </c>
      <c r="GR18" s="97"/>
      <c r="GS18" s="99"/>
      <c r="GT18" s="95" t="s">
        <v>3016</v>
      </c>
      <c r="GU18" s="102">
        <v>0.05</v>
      </c>
      <c r="GV18" s="102">
        <v>-0.05</v>
      </c>
      <c r="GW18" s="97"/>
      <c r="GX18" s="99"/>
      <c r="GY18" s="95" t="s">
        <v>3016</v>
      </c>
      <c r="GZ18" s="102">
        <v>0.05</v>
      </c>
      <c r="HA18" s="102">
        <v>-0.05</v>
      </c>
      <c r="HB18" s="97"/>
      <c r="HC18" s="99"/>
      <c r="HD18" s="95" t="s">
        <v>3016</v>
      </c>
      <c r="HE18" s="102">
        <v>0.05</v>
      </c>
      <c r="HF18" s="102">
        <v>-0.05</v>
      </c>
      <c r="HG18" s="97"/>
      <c r="HH18" s="99"/>
      <c r="HI18" s="95" t="s">
        <v>3016</v>
      </c>
      <c r="HJ18" s="102">
        <v>0.05</v>
      </c>
      <c r="HK18" s="102">
        <v>-0.05</v>
      </c>
      <c r="HL18" s="97"/>
      <c r="HM18" s="99"/>
      <c r="HN18" s="95" t="s">
        <v>3016</v>
      </c>
      <c r="HO18" s="102">
        <v>0.05</v>
      </c>
      <c r="HP18" s="102">
        <v>-0.05</v>
      </c>
      <c r="HQ18" s="97"/>
      <c r="HR18" s="99"/>
      <c r="HS18" s="95" t="s">
        <v>3016</v>
      </c>
      <c r="HT18" s="102">
        <v>0.05</v>
      </c>
      <c r="HU18" s="102">
        <v>-0.05</v>
      </c>
      <c r="HV18" s="97"/>
      <c r="HW18" s="99"/>
      <c r="HX18" s="95" t="s">
        <v>3016</v>
      </c>
      <c r="HY18" s="102">
        <v>0.05</v>
      </c>
      <c r="HZ18" s="102">
        <v>-0.05</v>
      </c>
      <c r="IA18" s="97"/>
      <c r="IB18" s="99"/>
      <c r="IC18" s="95" t="s">
        <v>3016</v>
      </c>
      <c r="ID18" s="102">
        <v>0.05</v>
      </c>
      <c r="IE18" s="102">
        <v>-0.05</v>
      </c>
      <c r="IF18" s="97"/>
      <c r="IG18" s="99"/>
      <c r="IH18" s="95" t="s">
        <v>3016</v>
      </c>
      <c r="II18" s="102">
        <v>0.05</v>
      </c>
      <c r="IJ18" s="102">
        <v>-0.05</v>
      </c>
      <c r="IK18" s="97"/>
      <c r="IL18" s="99"/>
      <c r="IM18" s="95" t="s">
        <v>3016</v>
      </c>
      <c r="IN18" s="102">
        <v>0.05</v>
      </c>
      <c r="IO18" s="102">
        <v>-0.05</v>
      </c>
      <c r="IP18" s="97"/>
      <c r="IQ18" s="99"/>
      <c r="IR18" s="95" t="s">
        <v>3016</v>
      </c>
      <c r="IS18" s="102">
        <v>0.05</v>
      </c>
      <c r="IT18" s="102">
        <v>-0.05</v>
      </c>
      <c r="IU18" s="97"/>
      <c r="IV18" s="99"/>
      <c r="IW18" s="95" t="s">
        <v>3016</v>
      </c>
      <c r="IX18" s="102">
        <v>0.05</v>
      </c>
      <c r="IY18" s="102">
        <v>-0.05</v>
      </c>
      <c r="IZ18" s="97"/>
      <c r="JA18" s="99"/>
      <c r="JB18" s="95" t="s">
        <v>3016</v>
      </c>
      <c r="JC18" s="102">
        <v>0.05</v>
      </c>
      <c r="JD18" s="102">
        <v>-0.05</v>
      </c>
      <c r="JE18" s="97"/>
      <c r="JF18" s="99"/>
      <c r="JG18" s="95" t="s">
        <v>3016</v>
      </c>
      <c r="JH18" s="102">
        <v>0.05</v>
      </c>
      <c r="JI18" s="102">
        <v>-0.05</v>
      </c>
      <c r="JJ18" s="97"/>
      <c r="JK18" s="99"/>
      <c r="JL18" s="95" t="s">
        <v>3016</v>
      </c>
      <c r="JM18" s="102">
        <v>0.05</v>
      </c>
      <c r="JN18" s="102">
        <v>-0.05</v>
      </c>
      <c r="JO18" s="97"/>
      <c r="JP18" s="99"/>
      <c r="JQ18" s="95" t="s">
        <v>3016</v>
      </c>
      <c r="JR18" s="102">
        <v>0.05</v>
      </c>
      <c r="JS18" s="102">
        <v>-0.05</v>
      </c>
      <c r="JT18" s="97"/>
      <c r="JU18" s="99"/>
      <c r="JV18" s="95" t="s">
        <v>3016</v>
      </c>
      <c r="JW18" s="102">
        <v>0.05</v>
      </c>
      <c r="JX18" s="102">
        <v>-0.05</v>
      </c>
      <c r="JY18" s="97"/>
      <c r="JZ18" s="99"/>
      <c r="KA18" s="95" t="s">
        <v>3016</v>
      </c>
      <c r="KB18" s="102">
        <v>0.05</v>
      </c>
      <c r="KC18" s="102">
        <v>-0.05</v>
      </c>
      <c r="KD18" s="97"/>
      <c r="KE18" s="99"/>
      <c r="KF18" s="95" t="s">
        <v>3016</v>
      </c>
      <c r="KG18" s="102">
        <v>0.05</v>
      </c>
      <c r="KH18" s="102">
        <v>-0.05</v>
      </c>
      <c r="KI18" s="97"/>
      <c r="KJ18" s="99"/>
      <c r="KK18" s="95" t="s">
        <v>3016</v>
      </c>
      <c r="KL18" s="102">
        <v>0.05</v>
      </c>
      <c r="KM18" s="102">
        <v>-0.05</v>
      </c>
      <c r="KN18" s="97"/>
      <c r="KO18" s="99"/>
      <c r="KP18" s="95" t="s">
        <v>3016</v>
      </c>
      <c r="KQ18" s="102">
        <v>0.05</v>
      </c>
      <c r="KR18" s="102">
        <v>-0.05</v>
      </c>
      <c r="KS18" s="97"/>
      <c r="KT18" s="99"/>
      <c r="KU18" s="95" t="s">
        <v>3016</v>
      </c>
      <c r="KV18" s="102">
        <v>0.05</v>
      </c>
      <c r="KW18" s="102">
        <v>-0.05</v>
      </c>
      <c r="KX18" s="97"/>
      <c r="KY18" s="99"/>
      <c r="KZ18" s="95" t="s">
        <v>3016</v>
      </c>
      <c r="LA18" s="102">
        <v>0.05</v>
      </c>
      <c r="LB18" s="102">
        <v>-0.05</v>
      </c>
      <c r="LC18" s="97"/>
      <c r="LD18" s="99"/>
      <c r="LE18" s="95" t="s">
        <v>3016</v>
      </c>
      <c r="LF18" s="102">
        <v>0.05</v>
      </c>
      <c r="LG18" s="102">
        <v>-0.05</v>
      </c>
      <c r="LH18" s="97"/>
      <c r="LI18" s="99"/>
      <c r="LJ18" s="95" t="s">
        <v>3016</v>
      </c>
      <c r="LK18" s="102">
        <v>0.05</v>
      </c>
      <c r="LL18" s="102">
        <v>-0.05</v>
      </c>
      <c r="LM18" s="97"/>
      <c r="LN18" s="99"/>
      <c r="LO18" s="95" t="s">
        <v>3016</v>
      </c>
      <c r="LP18" s="102">
        <v>0.05</v>
      </c>
      <c r="LQ18" s="102">
        <v>-0.05</v>
      </c>
      <c r="LR18" s="97"/>
      <c r="LS18" s="99"/>
      <c r="LT18" s="95" t="s">
        <v>3016</v>
      </c>
      <c r="LU18" s="102">
        <v>0.05</v>
      </c>
      <c r="LV18" s="102">
        <v>-0.05</v>
      </c>
      <c r="LW18" s="97"/>
      <c r="LX18" s="99"/>
      <c r="LY18" s="95" t="s">
        <v>3016</v>
      </c>
      <c r="LZ18" s="102">
        <v>0.05</v>
      </c>
      <c r="MA18" s="102">
        <v>-0.05</v>
      </c>
      <c r="MB18" s="97"/>
      <c r="MC18" s="99"/>
      <c r="MD18" s="95" t="s">
        <v>3016</v>
      </c>
      <c r="ME18" s="102">
        <v>0.05</v>
      </c>
      <c r="MF18" s="102">
        <v>-0.05</v>
      </c>
      <c r="MG18" s="97"/>
      <c r="MH18" s="99"/>
      <c r="MI18" s="95" t="s">
        <v>3016</v>
      </c>
      <c r="MJ18" s="102">
        <v>0.05</v>
      </c>
      <c r="MK18" s="102">
        <v>-0.05</v>
      </c>
      <c r="ML18" s="97"/>
      <c r="MM18" s="99"/>
      <c r="MN18" s="95" t="s">
        <v>3016</v>
      </c>
      <c r="MO18" s="102">
        <v>0.05</v>
      </c>
      <c r="MP18" s="102">
        <v>-0.05</v>
      </c>
      <c r="MQ18" s="97"/>
      <c r="MR18" s="99"/>
      <c r="MS18" s="95" t="s">
        <v>3016</v>
      </c>
      <c r="MT18" s="102">
        <v>0.05</v>
      </c>
      <c r="MU18" s="102">
        <v>-0.05</v>
      </c>
      <c r="MV18" s="97"/>
      <c r="MW18" s="99"/>
      <c r="MX18" s="95" t="s">
        <v>3016</v>
      </c>
      <c r="MY18" s="102">
        <v>0.05</v>
      </c>
      <c r="MZ18" s="102">
        <v>-0.05</v>
      </c>
      <c r="NA18" s="97"/>
      <c r="NB18" s="99"/>
      <c r="NC18" s="95" t="s">
        <v>3016</v>
      </c>
      <c r="ND18" s="102">
        <v>0.05</v>
      </c>
      <c r="NE18" s="102">
        <v>-0.05</v>
      </c>
      <c r="NF18" s="97"/>
      <c r="NG18" s="99"/>
      <c r="NH18" s="95" t="s">
        <v>3016</v>
      </c>
      <c r="NI18" s="102">
        <v>0.05</v>
      </c>
      <c r="NJ18" s="102">
        <v>-0.05</v>
      </c>
      <c r="NK18" s="97"/>
      <c r="NL18" s="99"/>
      <c r="NM18" s="95" t="s">
        <v>3016</v>
      </c>
      <c r="NN18" s="102">
        <v>0.05</v>
      </c>
      <c r="NO18" s="102">
        <v>-0.05</v>
      </c>
      <c r="NP18" s="97"/>
      <c r="NQ18" s="99"/>
      <c r="NR18" s="95" t="s">
        <v>3016</v>
      </c>
      <c r="NS18" s="102">
        <v>0.05</v>
      </c>
      <c r="NT18" s="102">
        <v>-0.05</v>
      </c>
      <c r="NU18" s="97"/>
      <c r="NV18" s="99"/>
      <c r="NW18" s="95" t="s">
        <v>3016</v>
      </c>
      <c r="NX18" s="102">
        <v>0.05</v>
      </c>
      <c r="NY18" s="102">
        <v>-0.05</v>
      </c>
      <c r="NZ18" s="97"/>
      <c r="OA18" s="99"/>
      <c r="OB18" s="95" t="s">
        <v>3016</v>
      </c>
      <c r="OC18" s="102">
        <v>0.05</v>
      </c>
      <c r="OD18" s="102">
        <v>-0.05</v>
      </c>
      <c r="OE18" s="97"/>
      <c r="OF18" s="99"/>
      <c r="OG18" s="95" t="s">
        <v>3016</v>
      </c>
      <c r="OH18" s="102">
        <v>0.05</v>
      </c>
      <c r="OI18" s="102">
        <v>-0.05</v>
      </c>
      <c r="OJ18" s="97"/>
      <c r="OK18" s="99"/>
      <c r="OL18" s="95" t="s">
        <v>3016</v>
      </c>
      <c r="OM18" s="102">
        <v>0.05</v>
      </c>
      <c r="ON18" s="102">
        <v>-0.05</v>
      </c>
      <c r="OO18" s="97"/>
      <c r="OP18" s="99"/>
      <c r="OQ18" s="95" t="s">
        <v>3016</v>
      </c>
      <c r="OR18" s="102">
        <v>0.05</v>
      </c>
      <c r="OS18" s="102">
        <v>-0.05</v>
      </c>
      <c r="OT18" s="97"/>
      <c r="OU18" s="99"/>
      <c r="OV18" s="95" t="s">
        <v>3016</v>
      </c>
      <c r="OW18" s="102">
        <v>0.05</v>
      </c>
      <c r="OX18" s="102">
        <v>-0.05</v>
      </c>
      <c r="OY18" s="97"/>
      <c r="OZ18" s="99"/>
      <c r="PA18" s="95" t="s">
        <v>3016</v>
      </c>
      <c r="PB18" s="102">
        <v>0.05</v>
      </c>
      <c r="PC18" s="102">
        <v>-0.05</v>
      </c>
      <c r="PD18" s="97"/>
      <c r="PE18" s="99"/>
      <c r="PF18" s="95" t="s">
        <v>3016</v>
      </c>
      <c r="PG18" s="102">
        <v>0.05</v>
      </c>
      <c r="PH18" s="102">
        <v>-0.05</v>
      </c>
      <c r="PI18" s="97"/>
      <c r="PJ18" s="99"/>
      <c r="PK18" s="95" t="s">
        <v>3016</v>
      </c>
      <c r="PL18" s="102">
        <v>0.05</v>
      </c>
      <c r="PM18" s="102">
        <v>-0.05</v>
      </c>
      <c r="PN18" s="97"/>
      <c r="PO18" s="99"/>
      <c r="PP18" s="95" t="s">
        <v>3016</v>
      </c>
      <c r="PQ18" s="102">
        <v>0.05</v>
      </c>
      <c r="PR18" s="102">
        <v>-0.05</v>
      </c>
      <c r="PS18" s="97"/>
      <c r="PT18" s="99"/>
      <c r="PU18" s="95" t="s">
        <v>3016</v>
      </c>
      <c r="PV18" s="102">
        <v>0.05</v>
      </c>
      <c r="PW18" s="102">
        <v>-0.05</v>
      </c>
      <c r="PX18" s="97"/>
      <c r="PY18" s="99"/>
      <c r="PZ18" s="95" t="s">
        <v>3016</v>
      </c>
      <c r="QA18" s="102">
        <v>0.05</v>
      </c>
      <c r="QB18" s="102">
        <v>-0.05</v>
      </c>
      <c r="QC18" s="97"/>
      <c r="QD18" s="99"/>
      <c r="QE18" s="95" t="s">
        <v>3016</v>
      </c>
      <c r="QF18" s="102">
        <v>0.05</v>
      </c>
      <c r="QG18" s="102">
        <v>-0.05</v>
      </c>
      <c r="QH18" s="97"/>
      <c r="QI18" s="99"/>
      <c r="QJ18" s="95" t="s">
        <v>3016</v>
      </c>
      <c r="QK18" s="102">
        <v>0.05</v>
      </c>
      <c r="QL18" s="102">
        <v>-0.05</v>
      </c>
      <c r="QM18" s="97"/>
      <c r="QN18" s="99"/>
      <c r="QO18" s="95" t="s">
        <v>3016</v>
      </c>
      <c r="QP18" s="102">
        <v>0.05</v>
      </c>
      <c r="QQ18" s="102">
        <v>-0.05</v>
      </c>
      <c r="QR18" s="97"/>
      <c r="QS18" s="99"/>
      <c r="QT18" s="95" t="s">
        <v>3016</v>
      </c>
      <c r="QU18" s="102">
        <v>0.05</v>
      </c>
      <c r="QV18" s="102">
        <v>-0.05</v>
      </c>
      <c r="QW18" s="97"/>
      <c r="QX18" s="99"/>
      <c r="QY18" s="95" t="s">
        <v>3016</v>
      </c>
      <c r="QZ18" s="102">
        <v>0.05</v>
      </c>
      <c r="RA18" s="102">
        <v>-0.05</v>
      </c>
      <c r="RB18" s="97"/>
      <c r="RC18" s="99"/>
      <c r="RD18" s="95" t="s">
        <v>3016</v>
      </c>
      <c r="RE18" s="102">
        <v>0.05</v>
      </c>
      <c r="RF18" s="102">
        <v>-0.05</v>
      </c>
      <c r="RG18" s="97"/>
      <c r="RH18" s="99"/>
      <c r="RI18" s="95" t="s">
        <v>3016</v>
      </c>
      <c r="RJ18" s="102">
        <v>0.05</v>
      </c>
      <c r="RK18" s="102">
        <v>-0.05</v>
      </c>
      <c r="RL18" s="97"/>
      <c r="RM18" s="99"/>
      <c r="RN18" s="95" t="s">
        <v>3016</v>
      </c>
      <c r="RO18" s="102">
        <v>0.05</v>
      </c>
      <c r="RP18" s="102">
        <v>-0.05</v>
      </c>
      <c r="RQ18" s="97"/>
      <c r="RR18" s="99"/>
      <c r="RS18" s="95" t="s">
        <v>3016</v>
      </c>
      <c r="RT18" s="102">
        <v>0.05</v>
      </c>
      <c r="RU18" s="102">
        <v>-0.05</v>
      </c>
      <c r="RV18" s="97"/>
      <c r="RW18" s="99"/>
      <c r="RX18" s="95" t="s">
        <v>3016</v>
      </c>
      <c r="RY18" s="102">
        <v>0.05</v>
      </c>
      <c r="RZ18" s="102">
        <v>-0.05</v>
      </c>
      <c r="SA18" s="97"/>
      <c r="SB18" s="99"/>
      <c r="SC18" s="95" t="s">
        <v>3016</v>
      </c>
      <c r="SD18" s="102">
        <v>0.05</v>
      </c>
      <c r="SE18" s="102">
        <v>-0.05</v>
      </c>
      <c r="SF18" s="97"/>
      <c r="SG18" s="99"/>
      <c r="SH18" s="95" t="s">
        <v>3016</v>
      </c>
      <c r="SI18" s="102">
        <v>0.05</v>
      </c>
      <c r="SJ18" s="102">
        <v>-0.05</v>
      </c>
      <c r="SK18" s="97"/>
      <c r="SL18" s="99"/>
      <c r="SM18" s="95" t="s">
        <v>3016</v>
      </c>
      <c r="SN18" s="102">
        <v>0.05</v>
      </c>
      <c r="SO18" s="102">
        <v>-0.05</v>
      </c>
      <c r="SP18" s="97"/>
      <c r="SQ18" s="99"/>
      <c r="SR18" s="95" t="s">
        <v>3016</v>
      </c>
      <c r="SS18" s="102">
        <v>0.05</v>
      </c>
      <c r="ST18" s="102">
        <v>-0.05</v>
      </c>
      <c r="SU18" s="97"/>
      <c r="SV18" s="99"/>
      <c r="SW18" s="95" t="s">
        <v>3016</v>
      </c>
      <c r="SX18" s="102">
        <v>0.05</v>
      </c>
      <c r="SY18" s="102">
        <v>-0.05</v>
      </c>
      <c r="SZ18" s="97"/>
      <c r="TA18" s="99"/>
      <c r="TB18" s="95" t="s">
        <v>3016</v>
      </c>
      <c r="TC18" s="102">
        <v>0.05</v>
      </c>
      <c r="TD18" s="102">
        <v>-0.05</v>
      </c>
      <c r="TE18" s="97"/>
      <c r="TF18" s="99"/>
      <c r="TG18" s="95" t="s">
        <v>3016</v>
      </c>
      <c r="TH18" s="102">
        <v>0.05</v>
      </c>
      <c r="TI18" s="102">
        <v>-0.05</v>
      </c>
      <c r="TJ18" s="97"/>
      <c r="TK18" s="99"/>
      <c r="TL18" s="95" t="s">
        <v>3016</v>
      </c>
      <c r="TM18" s="102">
        <v>0.05</v>
      </c>
      <c r="TN18" s="102">
        <v>-0.05</v>
      </c>
      <c r="TO18" s="97"/>
      <c r="TP18" s="99"/>
      <c r="TQ18" s="95" t="s">
        <v>3016</v>
      </c>
      <c r="TR18" s="102">
        <v>0.05</v>
      </c>
      <c r="TS18" s="102">
        <v>-0.05</v>
      </c>
      <c r="TT18" s="97"/>
      <c r="TU18" s="99"/>
      <c r="TV18" s="95" t="s">
        <v>3016</v>
      </c>
      <c r="TW18" s="102">
        <v>0.05</v>
      </c>
      <c r="TX18" s="102">
        <v>-0.05</v>
      </c>
      <c r="TY18" s="97"/>
      <c r="TZ18" s="99"/>
      <c r="UA18" s="95" t="s">
        <v>3016</v>
      </c>
      <c r="UB18" s="102">
        <v>0.05</v>
      </c>
      <c r="UC18" s="102">
        <v>-0.05</v>
      </c>
      <c r="UD18" s="97"/>
      <c r="UE18" s="99"/>
      <c r="UF18" s="95" t="s">
        <v>3016</v>
      </c>
      <c r="UG18" s="102">
        <v>0.05</v>
      </c>
      <c r="UH18" s="102">
        <v>-0.05</v>
      </c>
      <c r="UI18" s="97"/>
      <c r="UJ18" s="99"/>
      <c r="UK18" s="95" t="s">
        <v>3016</v>
      </c>
      <c r="UL18" s="102">
        <v>0.05</v>
      </c>
      <c r="UM18" s="102">
        <v>-0.05</v>
      </c>
      <c r="UN18" s="97"/>
      <c r="UO18" s="99"/>
      <c r="UP18" s="95" t="s">
        <v>3016</v>
      </c>
      <c r="UQ18" s="102">
        <v>0.05</v>
      </c>
      <c r="UR18" s="102">
        <v>-0.05</v>
      </c>
      <c r="US18" s="97"/>
      <c r="UT18" s="99"/>
      <c r="UU18" s="95" t="s">
        <v>3016</v>
      </c>
      <c r="UV18" s="102">
        <v>0.05</v>
      </c>
      <c r="UW18" s="102">
        <v>-0.05</v>
      </c>
      <c r="UX18" s="97"/>
      <c r="UY18" s="99"/>
      <c r="UZ18" s="95" t="s">
        <v>3016</v>
      </c>
      <c r="VA18" s="102">
        <v>0.05</v>
      </c>
      <c r="VB18" s="102">
        <v>-0.05</v>
      </c>
      <c r="VC18" s="97"/>
      <c r="VD18" s="99"/>
    </row>
    <row r="20" spans="2:576" ht="15.6" customHeight="1">
      <c r="B20" s="180" t="s">
        <v>3017</v>
      </c>
      <c r="C20" s="143"/>
      <c r="D20" s="143"/>
      <c r="E20" s="143"/>
      <c r="G20" s="180" t="s">
        <v>3017</v>
      </c>
      <c r="H20" s="143"/>
      <c r="I20" s="143"/>
      <c r="J20" s="143"/>
      <c r="L20" s="180" t="s">
        <v>3017</v>
      </c>
      <c r="M20" s="143"/>
      <c r="N20" s="143"/>
      <c r="O20" s="143"/>
      <c r="Q20" s="180" t="s">
        <v>3017</v>
      </c>
      <c r="R20" s="143"/>
      <c r="S20" s="143"/>
      <c r="T20" s="143"/>
      <c r="V20" s="180" t="s">
        <v>3017</v>
      </c>
      <c r="W20" s="143"/>
      <c r="X20" s="143"/>
      <c r="Y20" s="143"/>
      <c r="AA20" s="180" t="s">
        <v>3017</v>
      </c>
      <c r="AB20" s="143"/>
      <c r="AC20" s="143"/>
      <c r="AD20" s="143"/>
      <c r="AF20" s="180" t="s">
        <v>3017</v>
      </c>
      <c r="AG20" s="143"/>
      <c r="AH20" s="143"/>
      <c r="AI20" s="143"/>
      <c r="AK20" s="180" t="s">
        <v>3017</v>
      </c>
      <c r="AL20" s="143"/>
      <c r="AM20" s="143"/>
      <c r="AN20" s="143"/>
      <c r="AP20" s="180" t="s">
        <v>3017</v>
      </c>
      <c r="AQ20" s="143"/>
      <c r="AR20" s="143"/>
      <c r="AS20" s="143"/>
      <c r="AU20" s="180" t="s">
        <v>3017</v>
      </c>
      <c r="AV20" s="143"/>
      <c r="AW20" s="143"/>
      <c r="AX20" s="143"/>
      <c r="AZ20" s="180" t="s">
        <v>3017</v>
      </c>
      <c r="BA20" s="143"/>
      <c r="BB20" s="143"/>
      <c r="BC20" s="143"/>
      <c r="BE20" s="180" t="s">
        <v>3017</v>
      </c>
      <c r="BF20" s="143"/>
      <c r="BG20" s="143"/>
      <c r="BH20" s="143"/>
      <c r="BJ20" s="180" t="s">
        <v>3017</v>
      </c>
      <c r="BK20" s="143"/>
      <c r="BL20" s="143"/>
      <c r="BM20" s="143"/>
      <c r="BO20" s="180" t="s">
        <v>3017</v>
      </c>
      <c r="BP20" s="143"/>
      <c r="BQ20" s="143"/>
      <c r="BR20" s="143"/>
      <c r="BT20" s="180" t="s">
        <v>3017</v>
      </c>
      <c r="BU20" s="143"/>
      <c r="BV20" s="143"/>
      <c r="BW20" s="143"/>
      <c r="BY20" s="179" t="s">
        <v>3017</v>
      </c>
      <c r="BZ20" s="151"/>
      <c r="CA20" s="151"/>
      <c r="CB20" s="151"/>
      <c r="CD20" s="179" t="s">
        <v>3017</v>
      </c>
      <c r="CE20" s="151"/>
      <c r="CF20" s="151"/>
      <c r="CG20" s="151"/>
      <c r="CI20" s="179" t="s">
        <v>3017</v>
      </c>
      <c r="CJ20" s="151"/>
      <c r="CK20" s="151"/>
      <c r="CL20" s="151"/>
      <c r="CN20" s="179" t="s">
        <v>3017</v>
      </c>
      <c r="CO20" s="151"/>
      <c r="CP20" s="151"/>
      <c r="CQ20" s="151"/>
      <c r="CS20" s="179" t="s">
        <v>3017</v>
      </c>
      <c r="CT20" s="151"/>
      <c r="CU20" s="151"/>
      <c r="CV20" s="151"/>
      <c r="CX20" s="179" t="s">
        <v>3017</v>
      </c>
      <c r="CY20" s="151"/>
      <c r="CZ20" s="151"/>
      <c r="DA20" s="151"/>
      <c r="DC20" s="179" t="s">
        <v>3017</v>
      </c>
      <c r="DD20" s="151"/>
      <c r="DE20" s="151"/>
      <c r="DF20" s="151"/>
      <c r="DH20" s="179" t="s">
        <v>3017</v>
      </c>
      <c r="DI20" s="151"/>
      <c r="DJ20" s="151"/>
      <c r="DK20" s="151"/>
      <c r="DM20" s="179" t="s">
        <v>3017</v>
      </c>
      <c r="DN20" s="151"/>
      <c r="DO20" s="151"/>
      <c r="DP20" s="151"/>
      <c r="DR20" s="179" t="s">
        <v>3017</v>
      </c>
      <c r="DS20" s="151"/>
      <c r="DT20" s="151"/>
      <c r="DU20" s="151"/>
      <c r="DW20" s="179" t="s">
        <v>3017</v>
      </c>
      <c r="DX20" s="151"/>
      <c r="DY20" s="151"/>
      <c r="DZ20" s="151"/>
      <c r="EB20" s="179" t="s">
        <v>3017</v>
      </c>
      <c r="EC20" s="151"/>
      <c r="ED20" s="151"/>
      <c r="EE20" s="151"/>
      <c r="EG20" s="179" t="s">
        <v>3017</v>
      </c>
      <c r="EH20" s="151"/>
      <c r="EI20" s="151"/>
      <c r="EJ20" s="151"/>
      <c r="EL20" s="179" t="s">
        <v>3017</v>
      </c>
      <c r="EM20" s="151"/>
      <c r="EN20" s="151"/>
      <c r="EO20" s="151"/>
      <c r="EQ20" s="179" t="s">
        <v>3017</v>
      </c>
      <c r="ER20" s="151"/>
      <c r="ES20" s="151"/>
      <c r="ET20" s="151"/>
      <c r="EV20" s="179" t="s">
        <v>3017</v>
      </c>
      <c r="EW20" s="151"/>
      <c r="EX20" s="151"/>
      <c r="EY20" s="151"/>
      <c r="FA20" s="179" t="s">
        <v>3017</v>
      </c>
      <c r="FB20" s="151"/>
      <c r="FC20" s="151"/>
      <c r="FD20" s="151"/>
      <c r="FF20" s="179" t="s">
        <v>3017</v>
      </c>
      <c r="FG20" s="151"/>
      <c r="FH20" s="151"/>
      <c r="FI20" s="151"/>
      <c r="FK20" s="179" t="s">
        <v>3017</v>
      </c>
      <c r="FL20" s="151"/>
      <c r="FM20" s="151"/>
      <c r="FN20" s="151"/>
      <c r="FP20" s="179" t="s">
        <v>3017</v>
      </c>
      <c r="FQ20" s="151"/>
      <c r="FR20" s="151"/>
      <c r="FS20" s="151"/>
      <c r="FU20" s="179" t="s">
        <v>3017</v>
      </c>
      <c r="FV20" s="151"/>
      <c r="FW20" s="151"/>
      <c r="FX20" s="151"/>
      <c r="FZ20" s="179" t="s">
        <v>3017</v>
      </c>
      <c r="GA20" s="151"/>
      <c r="GB20" s="151"/>
      <c r="GC20" s="151"/>
      <c r="GE20" s="179" t="s">
        <v>3017</v>
      </c>
      <c r="GF20" s="151"/>
      <c r="GG20" s="151"/>
      <c r="GH20" s="151"/>
      <c r="GJ20" s="179" t="s">
        <v>3017</v>
      </c>
      <c r="GK20" s="151"/>
      <c r="GL20" s="151"/>
      <c r="GM20" s="151"/>
      <c r="GO20" s="179" t="s">
        <v>3017</v>
      </c>
      <c r="GP20" s="151"/>
      <c r="GQ20" s="151"/>
      <c r="GR20" s="151"/>
      <c r="GT20" s="179" t="s">
        <v>3017</v>
      </c>
      <c r="GU20" s="151"/>
      <c r="GV20" s="151"/>
      <c r="GW20" s="151"/>
      <c r="GY20" s="179" t="s">
        <v>3017</v>
      </c>
      <c r="GZ20" s="151"/>
      <c r="HA20" s="151"/>
      <c r="HB20" s="151"/>
      <c r="HD20" s="179" t="s">
        <v>3017</v>
      </c>
      <c r="HE20" s="151"/>
      <c r="HF20" s="151"/>
      <c r="HG20" s="151"/>
      <c r="HI20" s="179" t="s">
        <v>3017</v>
      </c>
      <c r="HJ20" s="151"/>
      <c r="HK20" s="151"/>
      <c r="HL20" s="151"/>
      <c r="HN20" s="179" t="s">
        <v>3017</v>
      </c>
      <c r="HO20" s="151"/>
      <c r="HP20" s="151"/>
      <c r="HQ20" s="151"/>
      <c r="HS20" s="179" t="s">
        <v>3017</v>
      </c>
      <c r="HT20" s="151"/>
      <c r="HU20" s="151"/>
      <c r="HV20" s="151"/>
      <c r="HX20" s="179" t="s">
        <v>3017</v>
      </c>
      <c r="HY20" s="151"/>
      <c r="HZ20" s="151"/>
      <c r="IA20" s="151"/>
      <c r="IC20" s="179" t="s">
        <v>3017</v>
      </c>
      <c r="ID20" s="151"/>
      <c r="IE20" s="151"/>
      <c r="IF20" s="151"/>
      <c r="IH20" s="179" t="s">
        <v>3017</v>
      </c>
      <c r="II20" s="151"/>
      <c r="IJ20" s="151"/>
      <c r="IK20" s="151"/>
      <c r="IM20" s="179" t="s">
        <v>3017</v>
      </c>
      <c r="IN20" s="151"/>
      <c r="IO20" s="151"/>
      <c r="IP20" s="151"/>
      <c r="IR20" s="179" t="s">
        <v>3017</v>
      </c>
      <c r="IS20" s="151"/>
      <c r="IT20" s="151"/>
      <c r="IU20" s="151"/>
      <c r="IW20" s="179" t="s">
        <v>3017</v>
      </c>
      <c r="IX20" s="151"/>
      <c r="IY20" s="151"/>
      <c r="IZ20" s="151"/>
      <c r="JB20" s="179" t="s">
        <v>3017</v>
      </c>
      <c r="JC20" s="151"/>
      <c r="JD20" s="151"/>
      <c r="JE20" s="151"/>
      <c r="JG20" s="179" t="s">
        <v>3017</v>
      </c>
      <c r="JH20" s="151"/>
      <c r="JI20" s="151"/>
      <c r="JJ20" s="151"/>
      <c r="JL20" s="179" t="s">
        <v>3017</v>
      </c>
      <c r="JM20" s="151"/>
      <c r="JN20" s="151"/>
      <c r="JO20" s="151"/>
      <c r="JQ20" s="179" t="s">
        <v>3017</v>
      </c>
      <c r="JR20" s="151"/>
      <c r="JS20" s="151"/>
      <c r="JT20" s="151"/>
      <c r="JV20" s="179" t="s">
        <v>3017</v>
      </c>
      <c r="JW20" s="151"/>
      <c r="JX20" s="151"/>
      <c r="JY20" s="151"/>
      <c r="KA20" s="179" t="s">
        <v>3017</v>
      </c>
      <c r="KB20" s="151"/>
      <c r="KC20" s="151"/>
      <c r="KD20" s="151"/>
      <c r="KF20" s="179" t="s">
        <v>3017</v>
      </c>
      <c r="KG20" s="151"/>
      <c r="KH20" s="151"/>
      <c r="KI20" s="151"/>
      <c r="KK20" s="179" t="s">
        <v>3017</v>
      </c>
      <c r="KL20" s="151"/>
      <c r="KM20" s="151"/>
      <c r="KN20" s="151"/>
      <c r="KP20" s="179" t="s">
        <v>3017</v>
      </c>
      <c r="KQ20" s="151"/>
      <c r="KR20" s="151"/>
      <c r="KS20" s="151"/>
      <c r="KU20" s="179" t="s">
        <v>3017</v>
      </c>
      <c r="KV20" s="151"/>
      <c r="KW20" s="151"/>
      <c r="KX20" s="151"/>
      <c r="KZ20" s="179" t="s">
        <v>3017</v>
      </c>
      <c r="LA20" s="151"/>
      <c r="LB20" s="151"/>
      <c r="LC20" s="151"/>
      <c r="LE20" s="179" t="s">
        <v>3017</v>
      </c>
      <c r="LF20" s="151"/>
      <c r="LG20" s="151"/>
      <c r="LH20" s="151"/>
      <c r="LJ20" s="179" t="s">
        <v>3017</v>
      </c>
      <c r="LK20" s="151"/>
      <c r="LL20" s="151"/>
      <c r="LM20" s="151"/>
      <c r="LO20" s="179" t="s">
        <v>3017</v>
      </c>
      <c r="LP20" s="151"/>
      <c r="LQ20" s="151"/>
      <c r="LR20" s="151"/>
      <c r="LT20" s="179" t="s">
        <v>3017</v>
      </c>
      <c r="LU20" s="151"/>
      <c r="LV20" s="151"/>
      <c r="LW20" s="151"/>
      <c r="LY20" s="179" t="s">
        <v>3017</v>
      </c>
      <c r="LZ20" s="151"/>
      <c r="MA20" s="151"/>
      <c r="MB20" s="151"/>
      <c r="MD20" s="179" t="s">
        <v>3017</v>
      </c>
      <c r="ME20" s="151"/>
      <c r="MF20" s="151"/>
      <c r="MG20" s="151"/>
      <c r="MI20" s="179" t="s">
        <v>3017</v>
      </c>
      <c r="MJ20" s="151"/>
      <c r="MK20" s="151"/>
      <c r="ML20" s="151"/>
      <c r="MN20" s="179" t="s">
        <v>3017</v>
      </c>
      <c r="MO20" s="151"/>
      <c r="MP20" s="151"/>
      <c r="MQ20" s="151"/>
      <c r="MS20" s="179" t="s">
        <v>3017</v>
      </c>
      <c r="MT20" s="151"/>
      <c r="MU20" s="151"/>
      <c r="MV20" s="151"/>
      <c r="MX20" s="179" t="s">
        <v>3017</v>
      </c>
      <c r="MY20" s="151"/>
      <c r="MZ20" s="151"/>
      <c r="NA20" s="151"/>
      <c r="NC20" s="179" t="s">
        <v>3017</v>
      </c>
      <c r="ND20" s="151"/>
      <c r="NE20" s="151"/>
      <c r="NF20" s="151"/>
      <c r="NH20" s="179" t="s">
        <v>3017</v>
      </c>
      <c r="NI20" s="151"/>
      <c r="NJ20" s="151"/>
      <c r="NK20" s="151"/>
      <c r="NM20" s="179" t="s">
        <v>3017</v>
      </c>
      <c r="NN20" s="151"/>
      <c r="NO20" s="151"/>
      <c r="NP20" s="151"/>
      <c r="NR20" s="179" t="s">
        <v>3017</v>
      </c>
      <c r="NS20" s="151"/>
      <c r="NT20" s="151"/>
      <c r="NU20" s="151"/>
      <c r="NW20" s="179" t="s">
        <v>3017</v>
      </c>
      <c r="NX20" s="151"/>
      <c r="NY20" s="151"/>
      <c r="NZ20" s="151"/>
      <c r="OB20" s="179" t="s">
        <v>3017</v>
      </c>
      <c r="OC20" s="151"/>
      <c r="OD20" s="151"/>
      <c r="OE20" s="151"/>
      <c r="OG20" s="179" t="s">
        <v>3017</v>
      </c>
      <c r="OH20" s="151"/>
      <c r="OI20" s="151"/>
      <c r="OJ20" s="151"/>
      <c r="OL20" s="179" t="s">
        <v>3017</v>
      </c>
      <c r="OM20" s="151"/>
      <c r="ON20" s="151"/>
      <c r="OO20" s="151"/>
      <c r="OQ20" s="179" t="s">
        <v>3017</v>
      </c>
      <c r="OR20" s="151"/>
      <c r="OS20" s="151"/>
      <c r="OT20" s="151"/>
      <c r="OV20" s="179" t="s">
        <v>3017</v>
      </c>
      <c r="OW20" s="151"/>
      <c r="OX20" s="151"/>
      <c r="OY20" s="151"/>
      <c r="PA20" s="179" t="s">
        <v>3017</v>
      </c>
      <c r="PB20" s="151"/>
      <c r="PC20" s="151"/>
      <c r="PD20" s="151"/>
      <c r="PF20" s="179" t="s">
        <v>3017</v>
      </c>
      <c r="PG20" s="151"/>
      <c r="PH20" s="151"/>
      <c r="PI20" s="151"/>
      <c r="PK20" s="179" t="s">
        <v>3017</v>
      </c>
      <c r="PL20" s="151"/>
      <c r="PM20" s="151"/>
      <c r="PN20" s="151"/>
      <c r="PP20" s="179" t="s">
        <v>3017</v>
      </c>
      <c r="PQ20" s="151"/>
      <c r="PR20" s="151"/>
      <c r="PS20" s="151"/>
      <c r="PU20" s="179" t="s">
        <v>3017</v>
      </c>
      <c r="PV20" s="151"/>
      <c r="PW20" s="151"/>
      <c r="PX20" s="151"/>
      <c r="PZ20" s="179" t="s">
        <v>3017</v>
      </c>
      <c r="QA20" s="151"/>
      <c r="QB20" s="151"/>
      <c r="QC20" s="151"/>
      <c r="QE20" s="179" t="s">
        <v>3017</v>
      </c>
      <c r="QF20" s="151"/>
      <c r="QG20" s="151"/>
      <c r="QH20" s="151"/>
      <c r="QJ20" s="179" t="s">
        <v>3017</v>
      </c>
      <c r="QK20" s="151"/>
      <c r="QL20" s="151"/>
      <c r="QM20" s="151"/>
      <c r="QO20" s="179" t="s">
        <v>3017</v>
      </c>
      <c r="QP20" s="151"/>
      <c r="QQ20" s="151"/>
      <c r="QR20" s="151"/>
      <c r="QT20" s="179" t="s">
        <v>3017</v>
      </c>
      <c r="QU20" s="151"/>
      <c r="QV20" s="151"/>
      <c r="QW20" s="151"/>
      <c r="QY20" s="179" t="s">
        <v>3017</v>
      </c>
      <c r="QZ20" s="151"/>
      <c r="RA20" s="151"/>
      <c r="RB20" s="151"/>
      <c r="RD20" s="179" t="s">
        <v>3017</v>
      </c>
      <c r="RE20" s="151"/>
      <c r="RF20" s="151"/>
      <c r="RG20" s="151"/>
      <c r="RI20" s="179" t="s">
        <v>3017</v>
      </c>
      <c r="RJ20" s="151"/>
      <c r="RK20" s="151"/>
      <c r="RL20" s="151"/>
      <c r="RN20" s="179" t="s">
        <v>3017</v>
      </c>
      <c r="RO20" s="151"/>
      <c r="RP20" s="151"/>
      <c r="RQ20" s="151"/>
      <c r="RS20" s="179" t="s">
        <v>3017</v>
      </c>
      <c r="RT20" s="151"/>
      <c r="RU20" s="151"/>
      <c r="RV20" s="151"/>
      <c r="RX20" s="179" t="s">
        <v>3017</v>
      </c>
      <c r="RY20" s="151"/>
      <c r="RZ20" s="151"/>
      <c r="SA20" s="151"/>
      <c r="SC20" s="179" t="s">
        <v>3017</v>
      </c>
      <c r="SD20" s="151"/>
      <c r="SE20" s="151"/>
      <c r="SF20" s="151"/>
      <c r="SH20" s="179" t="s">
        <v>3017</v>
      </c>
      <c r="SI20" s="151"/>
      <c r="SJ20" s="151"/>
      <c r="SK20" s="151"/>
      <c r="SM20" s="179" t="s">
        <v>3017</v>
      </c>
      <c r="SN20" s="151"/>
      <c r="SO20" s="151"/>
      <c r="SP20" s="151"/>
      <c r="SR20" s="179" t="s">
        <v>3017</v>
      </c>
      <c r="SS20" s="151"/>
      <c r="ST20" s="151"/>
      <c r="SU20" s="151"/>
      <c r="SW20" s="179" t="s">
        <v>3017</v>
      </c>
      <c r="SX20" s="151"/>
      <c r="SY20" s="151"/>
      <c r="SZ20" s="151"/>
      <c r="TB20" s="179" t="s">
        <v>3017</v>
      </c>
      <c r="TC20" s="151"/>
      <c r="TD20" s="151"/>
      <c r="TE20" s="151"/>
      <c r="TG20" s="179" t="s">
        <v>3017</v>
      </c>
      <c r="TH20" s="151"/>
      <c r="TI20" s="151"/>
      <c r="TJ20" s="151"/>
      <c r="TL20" s="179" t="s">
        <v>3017</v>
      </c>
      <c r="TM20" s="151"/>
      <c r="TN20" s="151"/>
      <c r="TO20" s="151"/>
      <c r="TQ20" s="179" t="s">
        <v>3017</v>
      </c>
      <c r="TR20" s="151"/>
      <c r="TS20" s="151"/>
      <c r="TT20" s="151"/>
      <c r="TV20" s="179" t="s">
        <v>3017</v>
      </c>
      <c r="TW20" s="151"/>
      <c r="TX20" s="151"/>
      <c r="TY20" s="151"/>
      <c r="UA20" s="179" t="s">
        <v>3017</v>
      </c>
      <c r="UB20" s="151"/>
      <c r="UC20" s="151"/>
      <c r="UD20" s="151"/>
      <c r="UF20" s="179" t="s">
        <v>3017</v>
      </c>
      <c r="UG20" s="151"/>
      <c r="UH20" s="151"/>
      <c r="UI20" s="151"/>
      <c r="UK20" s="179" t="s">
        <v>3017</v>
      </c>
      <c r="UL20" s="151"/>
      <c r="UM20" s="151"/>
      <c r="UN20" s="151"/>
      <c r="UP20" s="179" t="s">
        <v>3017</v>
      </c>
      <c r="UQ20" s="151"/>
      <c r="UR20" s="151"/>
      <c r="US20" s="151"/>
      <c r="UU20" s="179" t="s">
        <v>3017</v>
      </c>
      <c r="UV20" s="151"/>
      <c r="UW20" s="151"/>
      <c r="UX20" s="151"/>
      <c r="UZ20" s="179" t="s">
        <v>3017</v>
      </c>
      <c r="VA20" s="151"/>
      <c r="VB20" s="151"/>
      <c r="VC20" s="151"/>
    </row>
    <row r="21" spans="2:576" ht="14.25" customHeight="1">
      <c r="B21" s="61" t="s">
        <v>1869</v>
      </c>
      <c r="C21" s="61" t="s">
        <v>3018</v>
      </c>
      <c r="D21" s="44"/>
      <c r="E21" s="61" t="s">
        <v>13</v>
      </c>
      <c r="G21" s="61" t="s">
        <v>1869</v>
      </c>
      <c r="H21" s="61" t="s">
        <v>3018</v>
      </c>
      <c r="I21" s="44"/>
      <c r="J21" s="61" t="s">
        <v>13</v>
      </c>
      <c r="L21" s="61" t="s">
        <v>1869</v>
      </c>
      <c r="M21" s="61" t="s">
        <v>3018</v>
      </c>
      <c r="N21" s="44"/>
      <c r="O21" s="61" t="s">
        <v>13</v>
      </c>
      <c r="Q21" s="61" t="s">
        <v>1869</v>
      </c>
      <c r="R21" s="61" t="s">
        <v>3018</v>
      </c>
      <c r="S21" s="44"/>
      <c r="T21" s="61" t="s">
        <v>13</v>
      </c>
      <c r="V21" s="61" t="s">
        <v>1869</v>
      </c>
      <c r="W21" s="61" t="s">
        <v>3018</v>
      </c>
      <c r="X21" s="44"/>
      <c r="Y21" s="61" t="s">
        <v>13</v>
      </c>
      <c r="AA21" s="61" t="s">
        <v>1869</v>
      </c>
      <c r="AB21" s="61" t="s">
        <v>3018</v>
      </c>
      <c r="AC21" s="44"/>
      <c r="AD21" s="61" t="s">
        <v>13</v>
      </c>
      <c r="AF21" s="61" t="s">
        <v>1869</v>
      </c>
      <c r="AG21" s="61" t="s">
        <v>3018</v>
      </c>
      <c r="AH21" s="44"/>
      <c r="AI21" s="61" t="s">
        <v>13</v>
      </c>
      <c r="AK21" s="61" t="s">
        <v>1869</v>
      </c>
      <c r="AL21" s="61" t="s">
        <v>3018</v>
      </c>
      <c r="AM21" s="44"/>
      <c r="AN21" s="61" t="s">
        <v>13</v>
      </c>
      <c r="AP21" s="61" t="s">
        <v>1869</v>
      </c>
      <c r="AQ21" s="61" t="s">
        <v>3018</v>
      </c>
      <c r="AR21" s="44"/>
      <c r="AS21" s="61" t="s">
        <v>13</v>
      </c>
      <c r="AU21" s="61" t="s">
        <v>1869</v>
      </c>
      <c r="AV21" s="61" t="s">
        <v>3018</v>
      </c>
      <c r="AW21" s="44"/>
      <c r="AX21" s="61" t="s">
        <v>13</v>
      </c>
      <c r="AZ21" s="61" t="s">
        <v>1869</v>
      </c>
      <c r="BA21" s="61" t="s">
        <v>3018</v>
      </c>
      <c r="BB21" s="44"/>
      <c r="BC21" s="61" t="s">
        <v>13</v>
      </c>
      <c r="BE21" s="61" t="s">
        <v>1869</v>
      </c>
      <c r="BF21" s="61" t="s">
        <v>3018</v>
      </c>
      <c r="BG21" s="44"/>
      <c r="BH21" s="61" t="s">
        <v>13</v>
      </c>
      <c r="BJ21" s="61" t="s">
        <v>1869</v>
      </c>
      <c r="BK21" s="61" t="s">
        <v>3018</v>
      </c>
      <c r="BL21" s="44"/>
      <c r="BM21" s="61" t="s">
        <v>13</v>
      </c>
      <c r="BO21" s="61" t="s">
        <v>1869</v>
      </c>
      <c r="BP21" s="61" t="s">
        <v>3018</v>
      </c>
      <c r="BQ21" s="44"/>
      <c r="BR21" s="61" t="s">
        <v>13</v>
      </c>
      <c r="BT21" s="61" t="s">
        <v>1869</v>
      </c>
      <c r="BU21" s="61" t="s">
        <v>3018</v>
      </c>
      <c r="BV21" s="44"/>
      <c r="BW21" s="61" t="s">
        <v>13</v>
      </c>
      <c r="BY21" s="78" t="s">
        <v>1869</v>
      </c>
      <c r="BZ21" s="78" t="s">
        <v>3018</v>
      </c>
      <c r="CA21" s="78"/>
      <c r="CB21" s="78" t="s">
        <v>13</v>
      </c>
      <c r="CD21" s="78" t="s">
        <v>1869</v>
      </c>
      <c r="CE21" s="78" t="s">
        <v>3018</v>
      </c>
      <c r="CF21" s="78"/>
      <c r="CG21" s="78" t="s">
        <v>13</v>
      </c>
      <c r="CI21" s="78" t="s">
        <v>1869</v>
      </c>
      <c r="CJ21" s="78" t="s">
        <v>3018</v>
      </c>
      <c r="CK21" s="78"/>
      <c r="CL21" s="78" t="s">
        <v>13</v>
      </c>
      <c r="CN21" s="78" t="s">
        <v>1869</v>
      </c>
      <c r="CO21" s="78" t="s">
        <v>3018</v>
      </c>
      <c r="CP21" s="78"/>
      <c r="CQ21" s="78" t="s">
        <v>13</v>
      </c>
      <c r="CS21" s="78" t="s">
        <v>1869</v>
      </c>
      <c r="CT21" s="78" t="s">
        <v>3018</v>
      </c>
      <c r="CU21" s="78"/>
      <c r="CV21" s="78" t="s">
        <v>13</v>
      </c>
      <c r="CX21" s="78" t="s">
        <v>1869</v>
      </c>
      <c r="CY21" s="78" t="s">
        <v>3018</v>
      </c>
      <c r="CZ21" s="78"/>
      <c r="DA21" s="78" t="s">
        <v>13</v>
      </c>
      <c r="DC21" s="78" t="s">
        <v>1869</v>
      </c>
      <c r="DD21" s="78" t="s">
        <v>3018</v>
      </c>
      <c r="DE21" s="78"/>
      <c r="DF21" s="78" t="s">
        <v>13</v>
      </c>
      <c r="DH21" s="78" t="s">
        <v>1869</v>
      </c>
      <c r="DI21" s="78" t="s">
        <v>3018</v>
      </c>
      <c r="DJ21" s="78"/>
      <c r="DK21" s="78" t="s">
        <v>13</v>
      </c>
      <c r="DM21" s="78" t="s">
        <v>1869</v>
      </c>
      <c r="DN21" s="78" t="s">
        <v>3018</v>
      </c>
      <c r="DO21" s="78"/>
      <c r="DP21" s="78" t="s">
        <v>13</v>
      </c>
      <c r="DR21" s="78" t="s">
        <v>1869</v>
      </c>
      <c r="DS21" s="78" t="s">
        <v>3018</v>
      </c>
      <c r="DT21" s="78"/>
      <c r="DU21" s="78" t="s">
        <v>13</v>
      </c>
      <c r="DW21" s="78" t="s">
        <v>1869</v>
      </c>
      <c r="DX21" s="78" t="s">
        <v>3018</v>
      </c>
      <c r="DY21" s="78"/>
      <c r="DZ21" s="78" t="s">
        <v>13</v>
      </c>
      <c r="EB21" s="78" t="s">
        <v>1869</v>
      </c>
      <c r="EC21" s="78" t="s">
        <v>3018</v>
      </c>
      <c r="ED21" s="78"/>
      <c r="EE21" s="78" t="s">
        <v>13</v>
      </c>
      <c r="EG21" s="78" t="s">
        <v>1869</v>
      </c>
      <c r="EH21" s="78" t="s">
        <v>3018</v>
      </c>
      <c r="EI21" s="78"/>
      <c r="EJ21" s="78" t="s">
        <v>13</v>
      </c>
      <c r="EL21" s="78" t="s">
        <v>1869</v>
      </c>
      <c r="EM21" s="78" t="s">
        <v>3018</v>
      </c>
      <c r="EN21" s="78"/>
      <c r="EO21" s="78" t="s">
        <v>13</v>
      </c>
      <c r="EQ21" s="78" t="s">
        <v>1869</v>
      </c>
      <c r="ER21" s="78" t="s">
        <v>3018</v>
      </c>
      <c r="ES21" s="78"/>
      <c r="ET21" s="78" t="s">
        <v>13</v>
      </c>
      <c r="EV21" s="78" t="s">
        <v>1869</v>
      </c>
      <c r="EW21" s="78" t="s">
        <v>3018</v>
      </c>
      <c r="EX21" s="78"/>
      <c r="EY21" s="78" t="s">
        <v>13</v>
      </c>
      <c r="FA21" s="78" t="s">
        <v>1869</v>
      </c>
      <c r="FB21" s="78" t="s">
        <v>3018</v>
      </c>
      <c r="FC21" s="78"/>
      <c r="FD21" s="78" t="s">
        <v>13</v>
      </c>
      <c r="FF21" s="78" t="s">
        <v>1869</v>
      </c>
      <c r="FG21" s="78" t="s">
        <v>3018</v>
      </c>
      <c r="FH21" s="78"/>
      <c r="FI21" s="78" t="s">
        <v>13</v>
      </c>
      <c r="FK21" s="78" t="s">
        <v>1869</v>
      </c>
      <c r="FL21" s="78" t="s">
        <v>3018</v>
      </c>
      <c r="FM21" s="78"/>
      <c r="FN21" s="78" t="s">
        <v>13</v>
      </c>
      <c r="FP21" s="78" t="s">
        <v>1869</v>
      </c>
      <c r="FQ21" s="78" t="s">
        <v>3018</v>
      </c>
      <c r="FR21" s="78"/>
      <c r="FS21" s="78" t="s">
        <v>13</v>
      </c>
      <c r="FU21" s="78" t="s">
        <v>1869</v>
      </c>
      <c r="FV21" s="78" t="s">
        <v>3018</v>
      </c>
      <c r="FW21" s="78"/>
      <c r="FX21" s="78" t="s">
        <v>13</v>
      </c>
      <c r="FZ21" s="78" t="s">
        <v>1869</v>
      </c>
      <c r="GA21" s="78" t="s">
        <v>3018</v>
      </c>
      <c r="GB21" s="78"/>
      <c r="GC21" s="78" t="s">
        <v>13</v>
      </c>
      <c r="GE21" s="78" t="s">
        <v>1869</v>
      </c>
      <c r="GF21" s="78" t="s">
        <v>3018</v>
      </c>
      <c r="GG21" s="78"/>
      <c r="GH21" s="78" t="s">
        <v>13</v>
      </c>
      <c r="GJ21" s="78" t="s">
        <v>1869</v>
      </c>
      <c r="GK21" s="78" t="s">
        <v>3018</v>
      </c>
      <c r="GL21" s="78"/>
      <c r="GM21" s="78" t="s">
        <v>13</v>
      </c>
      <c r="GO21" s="78" t="s">
        <v>1869</v>
      </c>
      <c r="GP21" s="78" t="s">
        <v>3018</v>
      </c>
      <c r="GQ21" s="78"/>
      <c r="GR21" s="78" t="s">
        <v>13</v>
      </c>
      <c r="GT21" s="78" t="s">
        <v>1869</v>
      </c>
      <c r="GU21" s="78" t="s">
        <v>3018</v>
      </c>
      <c r="GV21" s="78"/>
      <c r="GW21" s="78" t="s">
        <v>13</v>
      </c>
      <c r="GY21" s="78" t="s">
        <v>1869</v>
      </c>
      <c r="GZ21" s="78" t="s">
        <v>3018</v>
      </c>
      <c r="HA21" s="78"/>
      <c r="HB21" s="78" t="s">
        <v>13</v>
      </c>
      <c r="HD21" s="78" t="s">
        <v>1869</v>
      </c>
      <c r="HE21" s="78" t="s">
        <v>3018</v>
      </c>
      <c r="HF21" s="78"/>
      <c r="HG21" s="78" t="s">
        <v>13</v>
      </c>
      <c r="HI21" s="78" t="s">
        <v>1869</v>
      </c>
      <c r="HJ21" s="78" t="s">
        <v>3018</v>
      </c>
      <c r="HK21" s="78"/>
      <c r="HL21" s="78" t="s">
        <v>13</v>
      </c>
      <c r="HN21" s="78" t="s">
        <v>1869</v>
      </c>
      <c r="HO21" s="78" t="s">
        <v>3018</v>
      </c>
      <c r="HP21" s="78"/>
      <c r="HQ21" s="78" t="s">
        <v>13</v>
      </c>
      <c r="HS21" s="78" t="s">
        <v>1869</v>
      </c>
      <c r="HT21" s="78" t="s">
        <v>3018</v>
      </c>
      <c r="HU21" s="78"/>
      <c r="HV21" s="78" t="s">
        <v>13</v>
      </c>
      <c r="HX21" s="78" t="s">
        <v>1869</v>
      </c>
      <c r="HY21" s="78" t="s">
        <v>3018</v>
      </c>
      <c r="HZ21" s="78"/>
      <c r="IA21" s="78" t="s">
        <v>13</v>
      </c>
      <c r="IC21" s="78" t="s">
        <v>1869</v>
      </c>
      <c r="ID21" s="78" t="s">
        <v>3018</v>
      </c>
      <c r="IE21" s="78"/>
      <c r="IF21" s="78" t="s">
        <v>13</v>
      </c>
      <c r="IH21" s="78" t="s">
        <v>1869</v>
      </c>
      <c r="II21" s="78" t="s">
        <v>3018</v>
      </c>
      <c r="IJ21" s="78"/>
      <c r="IK21" s="78" t="s">
        <v>13</v>
      </c>
      <c r="IM21" s="78" t="s">
        <v>1869</v>
      </c>
      <c r="IN21" s="78" t="s">
        <v>3018</v>
      </c>
      <c r="IO21" s="78"/>
      <c r="IP21" s="78" t="s">
        <v>13</v>
      </c>
      <c r="IR21" s="78" t="s">
        <v>1869</v>
      </c>
      <c r="IS21" s="78" t="s">
        <v>3018</v>
      </c>
      <c r="IT21" s="78"/>
      <c r="IU21" s="78" t="s">
        <v>13</v>
      </c>
      <c r="IW21" s="78" t="s">
        <v>1869</v>
      </c>
      <c r="IX21" s="78" t="s">
        <v>3018</v>
      </c>
      <c r="IY21" s="78"/>
      <c r="IZ21" s="78" t="s">
        <v>13</v>
      </c>
      <c r="JB21" s="78" t="s">
        <v>1869</v>
      </c>
      <c r="JC21" s="78" t="s">
        <v>3018</v>
      </c>
      <c r="JD21" s="78"/>
      <c r="JE21" s="78" t="s">
        <v>13</v>
      </c>
      <c r="JG21" s="78" t="s">
        <v>1869</v>
      </c>
      <c r="JH21" s="78" t="s">
        <v>3018</v>
      </c>
      <c r="JI21" s="78"/>
      <c r="JJ21" s="78" t="s">
        <v>13</v>
      </c>
      <c r="JL21" s="78" t="s">
        <v>1869</v>
      </c>
      <c r="JM21" s="78" t="s">
        <v>3018</v>
      </c>
      <c r="JN21" s="78"/>
      <c r="JO21" s="78" t="s">
        <v>13</v>
      </c>
      <c r="JQ21" s="78" t="s">
        <v>1869</v>
      </c>
      <c r="JR21" s="78" t="s">
        <v>3018</v>
      </c>
      <c r="JS21" s="78"/>
      <c r="JT21" s="78" t="s">
        <v>13</v>
      </c>
      <c r="JV21" s="78" t="s">
        <v>1869</v>
      </c>
      <c r="JW21" s="78" t="s">
        <v>3018</v>
      </c>
      <c r="JX21" s="78"/>
      <c r="JY21" s="78" t="s">
        <v>13</v>
      </c>
      <c r="KA21" s="78" t="s">
        <v>1869</v>
      </c>
      <c r="KB21" s="78" t="s">
        <v>3018</v>
      </c>
      <c r="KC21" s="78"/>
      <c r="KD21" s="78" t="s">
        <v>13</v>
      </c>
      <c r="KF21" s="78" t="s">
        <v>1869</v>
      </c>
      <c r="KG21" s="78" t="s">
        <v>3018</v>
      </c>
      <c r="KH21" s="78"/>
      <c r="KI21" s="78" t="s">
        <v>13</v>
      </c>
      <c r="KK21" s="78" t="s">
        <v>1869</v>
      </c>
      <c r="KL21" s="78" t="s">
        <v>3018</v>
      </c>
      <c r="KM21" s="78"/>
      <c r="KN21" s="78" t="s">
        <v>13</v>
      </c>
      <c r="KP21" s="78" t="s">
        <v>1869</v>
      </c>
      <c r="KQ21" s="78" t="s">
        <v>3018</v>
      </c>
      <c r="KR21" s="78"/>
      <c r="KS21" s="78" t="s">
        <v>13</v>
      </c>
      <c r="KU21" s="78" t="s">
        <v>1869</v>
      </c>
      <c r="KV21" s="78" t="s">
        <v>3018</v>
      </c>
      <c r="KW21" s="78"/>
      <c r="KX21" s="78" t="s">
        <v>13</v>
      </c>
      <c r="KZ21" s="78" t="s">
        <v>1869</v>
      </c>
      <c r="LA21" s="78" t="s">
        <v>3018</v>
      </c>
      <c r="LB21" s="78"/>
      <c r="LC21" s="78" t="s">
        <v>13</v>
      </c>
      <c r="LE21" s="78" t="s">
        <v>1869</v>
      </c>
      <c r="LF21" s="78" t="s">
        <v>3018</v>
      </c>
      <c r="LG21" s="78"/>
      <c r="LH21" s="78" t="s">
        <v>13</v>
      </c>
      <c r="LJ21" s="78" t="s">
        <v>1869</v>
      </c>
      <c r="LK21" s="78" t="s">
        <v>3018</v>
      </c>
      <c r="LL21" s="78"/>
      <c r="LM21" s="78" t="s">
        <v>13</v>
      </c>
      <c r="LO21" s="78" t="s">
        <v>1869</v>
      </c>
      <c r="LP21" s="78" t="s">
        <v>3018</v>
      </c>
      <c r="LQ21" s="78"/>
      <c r="LR21" s="78" t="s">
        <v>13</v>
      </c>
      <c r="LT21" s="78" t="s">
        <v>1869</v>
      </c>
      <c r="LU21" s="78" t="s">
        <v>3018</v>
      </c>
      <c r="LV21" s="78"/>
      <c r="LW21" s="78" t="s">
        <v>13</v>
      </c>
      <c r="LY21" s="78" t="s">
        <v>1869</v>
      </c>
      <c r="LZ21" s="78" t="s">
        <v>3018</v>
      </c>
      <c r="MA21" s="78"/>
      <c r="MB21" s="78" t="s">
        <v>13</v>
      </c>
      <c r="MD21" s="78" t="s">
        <v>1869</v>
      </c>
      <c r="ME21" s="78" t="s">
        <v>3018</v>
      </c>
      <c r="MF21" s="78"/>
      <c r="MG21" s="78" t="s">
        <v>13</v>
      </c>
      <c r="MI21" s="78" t="s">
        <v>1869</v>
      </c>
      <c r="MJ21" s="78" t="s">
        <v>3018</v>
      </c>
      <c r="MK21" s="78"/>
      <c r="ML21" s="78" t="s">
        <v>13</v>
      </c>
      <c r="MN21" s="78" t="s">
        <v>1869</v>
      </c>
      <c r="MO21" s="78" t="s">
        <v>3018</v>
      </c>
      <c r="MP21" s="78"/>
      <c r="MQ21" s="78" t="s">
        <v>13</v>
      </c>
      <c r="MS21" s="78" t="s">
        <v>1869</v>
      </c>
      <c r="MT21" s="78" t="s">
        <v>3018</v>
      </c>
      <c r="MU21" s="78"/>
      <c r="MV21" s="78" t="s">
        <v>13</v>
      </c>
      <c r="MX21" s="78" t="s">
        <v>1869</v>
      </c>
      <c r="MY21" s="78" t="s">
        <v>3018</v>
      </c>
      <c r="MZ21" s="78"/>
      <c r="NA21" s="78" t="s">
        <v>13</v>
      </c>
      <c r="NC21" s="78" t="s">
        <v>1869</v>
      </c>
      <c r="ND21" s="78" t="s">
        <v>3018</v>
      </c>
      <c r="NE21" s="78"/>
      <c r="NF21" s="78" t="s">
        <v>13</v>
      </c>
      <c r="NH21" s="78" t="s">
        <v>1869</v>
      </c>
      <c r="NI21" s="78" t="s">
        <v>3018</v>
      </c>
      <c r="NJ21" s="78"/>
      <c r="NK21" s="78" t="s">
        <v>13</v>
      </c>
      <c r="NM21" s="78" t="s">
        <v>1869</v>
      </c>
      <c r="NN21" s="78" t="s">
        <v>3018</v>
      </c>
      <c r="NO21" s="78"/>
      <c r="NP21" s="78" t="s">
        <v>13</v>
      </c>
      <c r="NR21" s="78" t="s">
        <v>1869</v>
      </c>
      <c r="NS21" s="78" t="s">
        <v>3018</v>
      </c>
      <c r="NT21" s="78"/>
      <c r="NU21" s="78" t="s">
        <v>13</v>
      </c>
      <c r="NW21" s="78" t="s">
        <v>1869</v>
      </c>
      <c r="NX21" s="78" t="s">
        <v>3018</v>
      </c>
      <c r="NY21" s="78"/>
      <c r="NZ21" s="78" t="s">
        <v>13</v>
      </c>
      <c r="OB21" s="78" t="s">
        <v>1869</v>
      </c>
      <c r="OC21" s="78" t="s">
        <v>3018</v>
      </c>
      <c r="OD21" s="78"/>
      <c r="OE21" s="78" t="s">
        <v>13</v>
      </c>
      <c r="OG21" s="78" t="s">
        <v>1869</v>
      </c>
      <c r="OH21" s="78" t="s">
        <v>3018</v>
      </c>
      <c r="OI21" s="78"/>
      <c r="OJ21" s="78" t="s">
        <v>13</v>
      </c>
      <c r="OL21" s="78" t="s">
        <v>1869</v>
      </c>
      <c r="OM21" s="78" t="s">
        <v>3018</v>
      </c>
      <c r="ON21" s="78"/>
      <c r="OO21" s="78" t="s">
        <v>13</v>
      </c>
      <c r="OQ21" s="78" t="s">
        <v>1869</v>
      </c>
      <c r="OR21" s="78" t="s">
        <v>3018</v>
      </c>
      <c r="OS21" s="78"/>
      <c r="OT21" s="78" t="s">
        <v>13</v>
      </c>
      <c r="OV21" s="78" t="s">
        <v>1869</v>
      </c>
      <c r="OW21" s="78" t="s">
        <v>3018</v>
      </c>
      <c r="OX21" s="78"/>
      <c r="OY21" s="78" t="s">
        <v>13</v>
      </c>
      <c r="PA21" s="78" t="s">
        <v>1869</v>
      </c>
      <c r="PB21" s="78" t="s">
        <v>3018</v>
      </c>
      <c r="PC21" s="78"/>
      <c r="PD21" s="78" t="s">
        <v>13</v>
      </c>
      <c r="PF21" s="78" t="s">
        <v>1869</v>
      </c>
      <c r="PG21" s="78" t="s">
        <v>3018</v>
      </c>
      <c r="PH21" s="78"/>
      <c r="PI21" s="78" t="s">
        <v>13</v>
      </c>
      <c r="PK21" s="78" t="s">
        <v>1869</v>
      </c>
      <c r="PL21" s="78" t="s">
        <v>3018</v>
      </c>
      <c r="PM21" s="78"/>
      <c r="PN21" s="78" t="s">
        <v>13</v>
      </c>
      <c r="PP21" s="78" t="s">
        <v>1869</v>
      </c>
      <c r="PQ21" s="78" t="s">
        <v>3018</v>
      </c>
      <c r="PR21" s="78"/>
      <c r="PS21" s="78" t="s">
        <v>13</v>
      </c>
      <c r="PU21" s="78" t="s">
        <v>1869</v>
      </c>
      <c r="PV21" s="78" t="s">
        <v>3018</v>
      </c>
      <c r="PW21" s="78"/>
      <c r="PX21" s="78" t="s">
        <v>13</v>
      </c>
      <c r="PZ21" s="78" t="s">
        <v>1869</v>
      </c>
      <c r="QA21" s="78" t="s">
        <v>3018</v>
      </c>
      <c r="QB21" s="78"/>
      <c r="QC21" s="78" t="s">
        <v>13</v>
      </c>
      <c r="QE21" s="78" t="s">
        <v>1869</v>
      </c>
      <c r="QF21" s="78" t="s">
        <v>3018</v>
      </c>
      <c r="QG21" s="78"/>
      <c r="QH21" s="78" t="s">
        <v>13</v>
      </c>
      <c r="QJ21" s="78" t="s">
        <v>1869</v>
      </c>
      <c r="QK21" s="78" t="s">
        <v>3018</v>
      </c>
      <c r="QL21" s="78"/>
      <c r="QM21" s="78" t="s">
        <v>13</v>
      </c>
      <c r="QO21" s="78" t="s">
        <v>1869</v>
      </c>
      <c r="QP21" s="78" t="s">
        <v>3018</v>
      </c>
      <c r="QQ21" s="78"/>
      <c r="QR21" s="78" t="s">
        <v>13</v>
      </c>
      <c r="QT21" s="78" t="s">
        <v>1869</v>
      </c>
      <c r="QU21" s="78" t="s">
        <v>3018</v>
      </c>
      <c r="QV21" s="78"/>
      <c r="QW21" s="78" t="s">
        <v>13</v>
      </c>
      <c r="QY21" s="78" t="s">
        <v>1869</v>
      </c>
      <c r="QZ21" s="78" t="s">
        <v>3018</v>
      </c>
      <c r="RA21" s="78"/>
      <c r="RB21" s="78" t="s">
        <v>13</v>
      </c>
      <c r="RD21" s="78" t="s">
        <v>1869</v>
      </c>
      <c r="RE21" s="78" t="s">
        <v>3018</v>
      </c>
      <c r="RF21" s="78"/>
      <c r="RG21" s="78" t="s">
        <v>13</v>
      </c>
      <c r="RI21" s="78" t="s">
        <v>1869</v>
      </c>
      <c r="RJ21" s="78" t="s">
        <v>3018</v>
      </c>
      <c r="RK21" s="78"/>
      <c r="RL21" s="78" t="s">
        <v>13</v>
      </c>
      <c r="RN21" s="78" t="s">
        <v>1869</v>
      </c>
      <c r="RO21" s="78" t="s">
        <v>3018</v>
      </c>
      <c r="RP21" s="78"/>
      <c r="RQ21" s="78" t="s">
        <v>13</v>
      </c>
      <c r="RS21" s="78" t="s">
        <v>1869</v>
      </c>
      <c r="RT21" s="78" t="s">
        <v>3018</v>
      </c>
      <c r="RU21" s="78"/>
      <c r="RV21" s="78" t="s">
        <v>13</v>
      </c>
      <c r="RX21" s="78" t="s">
        <v>1869</v>
      </c>
      <c r="RY21" s="78" t="s">
        <v>3018</v>
      </c>
      <c r="RZ21" s="78"/>
      <c r="SA21" s="78" t="s">
        <v>13</v>
      </c>
      <c r="SC21" s="78" t="s">
        <v>1869</v>
      </c>
      <c r="SD21" s="78" t="s">
        <v>3018</v>
      </c>
      <c r="SE21" s="78"/>
      <c r="SF21" s="78" t="s">
        <v>13</v>
      </c>
      <c r="SH21" s="78" t="s">
        <v>1869</v>
      </c>
      <c r="SI21" s="78" t="s">
        <v>3018</v>
      </c>
      <c r="SJ21" s="78"/>
      <c r="SK21" s="78" t="s">
        <v>13</v>
      </c>
      <c r="SM21" s="78" t="s">
        <v>1869</v>
      </c>
      <c r="SN21" s="78" t="s">
        <v>3018</v>
      </c>
      <c r="SO21" s="78"/>
      <c r="SP21" s="78" t="s">
        <v>13</v>
      </c>
      <c r="SR21" s="78" t="s">
        <v>1869</v>
      </c>
      <c r="SS21" s="78" t="s">
        <v>3018</v>
      </c>
      <c r="ST21" s="78"/>
      <c r="SU21" s="78" t="s">
        <v>13</v>
      </c>
      <c r="SW21" s="78" t="s">
        <v>1869</v>
      </c>
      <c r="SX21" s="78" t="s">
        <v>3018</v>
      </c>
      <c r="SY21" s="78"/>
      <c r="SZ21" s="78" t="s">
        <v>13</v>
      </c>
      <c r="TB21" s="78" t="s">
        <v>1869</v>
      </c>
      <c r="TC21" s="78" t="s">
        <v>3018</v>
      </c>
      <c r="TD21" s="78"/>
      <c r="TE21" s="78" t="s">
        <v>13</v>
      </c>
      <c r="TG21" s="78" t="s">
        <v>1869</v>
      </c>
      <c r="TH21" s="78" t="s">
        <v>3018</v>
      </c>
      <c r="TI21" s="78"/>
      <c r="TJ21" s="78" t="s">
        <v>13</v>
      </c>
      <c r="TL21" s="78" t="s">
        <v>1869</v>
      </c>
      <c r="TM21" s="78" t="s">
        <v>3018</v>
      </c>
      <c r="TN21" s="78"/>
      <c r="TO21" s="78" t="s">
        <v>13</v>
      </c>
      <c r="TQ21" s="78" t="s">
        <v>1869</v>
      </c>
      <c r="TR21" s="78" t="s">
        <v>3018</v>
      </c>
      <c r="TS21" s="78"/>
      <c r="TT21" s="78" t="s">
        <v>13</v>
      </c>
      <c r="TV21" s="78" t="s">
        <v>1869</v>
      </c>
      <c r="TW21" s="78" t="s">
        <v>3018</v>
      </c>
      <c r="TX21" s="78"/>
      <c r="TY21" s="78" t="s">
        <v>13</v>
      </c>
      <c r="UA21" s="78" t="s">
        <v>1869</v>
      </c>
      <c r="UB21" s="78" t="s">
        <v>3018</v>
      </c>
      <c r="UC21" s="78"/>
      <c r="UD21" s="78" t="s">
        <v>13</v>
      </c>
      <c r="UF21" s="78" t="s">
        <v>1869</v>
      </c>
      <c r="UG21" s="78" t="s">
        <v>3018</v>
      </c>
      <c r="UH21" s="78"/>
      <c r="UI21" s="78" t="s">
        <v>13</v>
      </c>
      <c r="UK21" s="78" t="s">
        <v>1869</v>
      </c>
      <c r="UL21" s="78" t="s">
        <v>3018</v>
      </c>
      <c r="UM21" s="78"/>
      <c r="UN21" s="78" t="s">
        <v>13</v>
      </c>
      <c r="UP21" s="78" t="s">
        <v>1869</v>
      </c>
      <c r="UQ21" s="78" t="s">
        <v>3018</v>
      </c>
      <c r="UR21" s="78"/>
      <c r="US21" s="78" t="s">
        <v>13</v>
      </c>
      <c r="UU21" s="78" t="s">
        <v>1869</v>
      </c>
      <c r="UV21" s="78" t="s">
        <v>3018</v>
      </c>
      <c r="UW21" s="78"/>
      <c r="UX21" s="78" t="s">
        <v>13</v>
      </c>
      <c r="UZ21" s="78" t="s">
        <v>1869</v>
      </c>
      <c r="VA21" s="78" t="s">
        <v>3018</v>
      </c>
      <c r="VB21" s="78"/>
      <c r="VC21" s="78" t="s">
        <v>13</v>
      </c>
    </row>
    <row r="22" spans="2:576" s="94" customFormat="1" ht="14.25" customHeight="1">
      <c r="B22" s="62" t="str">
        <f>B$2&amp;"인문1"</f>
        <v>서울지균인문1</v>
      </c>
      <c r="C22" s="109">
        <f>C23-C37</f>
        <v>1.1499999999999999</v>
      </c>
      <c r="D22" s="93"/>
      <c r="E22" s="64" t="s">
        <v>27</v>
      </c>
      <c r="G22" s="62" t="str">
        <f>G$2&amp;"인문1"</f>
        <v>연세교과인문1</v>
      </c>
      <c r="H22" s="109">
        <f>H23-H37</f>
        <v>1.25</v>
      </c>
      <c r="I22" s="93"/>
      <c r="J22" s="64" t="s">
        <v>27</v>
      </c>
      <c r="L22" s="62" t="str">
        <f>L$2&amp;"인문1"</f>
        <v>고려교과인문1</v>
      </c>
      <c r="M22" s="109">
        <f>M23-M37</f>
        <v>1.25</v>
      </c>
      <c r="N22" s="93"/>
      <c r="O22" s="64" t="s">
        <v>27</v>
      </c>
      <c r="Q22" s="62" t="str">
        <f>Q$2&amp;"인문1"</f>
        <v>서강교과인문1</v>
      </c>
      <c r="R22" s="109">
        <f>R23-R37</f>
        <v>1.4</v>
      </c>
      <c r="S22" s="93"/>
      <c r="T22" s="64" t="s">
        <v>27</v>
      </c>
      <c r="V22" s="62" t="str">
        <f>V$2&amp;"인문1"</f>
        <v>성균교과인문1</v>
      </c>
      <c r="W22" s="109">
        <f>W23-W37</f>
        <v>1.4</v>
      </c>
      <c r="X22" s="93"/>
      <c r="Y22" s="64" t="s">
        <v>27</v>
      </c>
      <c r="AA22" s="62" t="str">
        <f>AA$2&amp;"인문1"</f>
        <v>한양교과인문1</v>
      </c>
      <c r="AB22" s="109">
        <f>AB23-AB37</f>
        <v>1.4</v>
      </c>
      <c r="AC22" s="93"/>
      <c r="AD22" s="64" t="s">
        <v>27</v>
      </c>
      <c r="AF22" s="62" t="str">
        <f>AF$2&amp;"인문1"</f>
        <v>이화교과인문1</v>
      </c>
      <c r="AG22" s="109">
        <f>AG23-AG37</f>
        <v>1.56</v>
      </c>
      <c r="AH22" s="93"/>
      <c r="AI22" s="64" t="s">
        <v>27</v>
      </c>
      <c r="AK22" s="62" t="str">
        <f>AK$2&amp;"인문1"</f>
        <v>중앙교과인문1</v>
      </c>
      <c r="AL22" s="109">
        <f>AL23-AL37</f>
        <v>1.7</v>
      </c>
      <c r="AM22" s="93"/>
      <c r="AN22" s="64" t="s">
        <v>27</v>
      </c>
      <c r="AP22" s="62" t="str">
        <f>AP$2&amp;"인문1"</f>
        <v>경희교과인문1</v>
      </c>
      <c r="AQ22" s="109">
        <f>AQ23-AQ37</f>
        <v>1.73</v>
      </c>
      <c r="AR22" s="93"/>
      <c r="AS22" s="64" t="s">
        <v>27</v>
      </c>
      <c r="AU22" s="62" t="str">
        <f>AU$2&amp;"인문1"</f>
        <v>시립교과인문1</v>
      </c>
      <c r="AV22" s="109">
        <f>AV23-AV37</f>
        <v>1.76</v>
      </c>
      <c r="AW22" s="93"/>
      <c r="AX22" s="64" t="s">
        <v>27</v>
      </c>
      <c r="AZ22" s="62" t="str">
        <f>AZ$2&amp;"인문1"</f>
        <v>외대교과인문1</v>
      </c>
      <c r="BA22" s="109">
        <f>BA23-BA37</f>
        <v>1.8</v>
      </c>
      <c r="BB22" s="93"/>
      <c r="BC22" s="64" t="s">
        <v>27</v>
      </c>
      <c r="BE22" s="62" t="str">
        <f>BE$2&amp;"인문1"</f>
        <v>건국교과인문1</v>
      </c>
      <c r="BF22" s="109">
        <f>BF23-BF37</f>
        <v>1.8599999999999999</v>
      </c>
      <c r="BG22" s="93"/>
      <c r="BH22" s="64" t="s">
        <v>27</v>
      </c>
      <c r="BJ22" s="62" t="str">
        <f>BJ$2&amp;"인문1"</f>
        <v>동국교과인문1</v>
      </c>
      <c r="BK22" s="109">
        <f>BK23-BK37</f>
        <v>1.93</v>
      </c>
      <c r="BL22" s="93"/>
      <c r="BM22" s="64" t="s">
        <v>27</v>
      </c>
      <c r="BO22" s="62" t="str">
        <f>BO$2&amp;"인문1"</f>
        <v>홍익교과인문1</v>
      </c>
      <c r="BP22" s="109">
        <f>BP23-BP37</f>
        <v>1.98</v>
      </c>
      <c r="BQ22" s="93"/>
      <c r="BR22" s="64" t="s">
        <v>27</v>
      </c>
      <c r="BT22" s="62" t="str">
        <f>BT$2&amp;"인문1"</f>
        <v>숙명교과인문1</v>
      </c>
      <c r="BU22" s="109">
        <f>BU23-BU37</f>
        <v>1.96</v>
      </c>
      <c r="BV22" s="93"/>
      <c r="BW22" s="64" t="s">
        <v>27</v>
      </c>
      <c r="BY22" s="95" t="str">
        <f>BY$2&amp;"인문1"</f>
        <v>기타1인문1</v>
      </c>
      <c r="BZ22" s="109">
        <f>BZ23-BZ37</f>
        <v>-0.02</v>
      </c>
      <c r="CA22" s="97"/>
      <c r="CB22" s="98" t="s">
        <v>27</v>
      </c>
      <c r="CC22" s="99"/>
      <c r="CD22" s="95" t="str">
        <f>CD$2&amp;"인문1"</f>
        <v>기타2인문1</v>
      </c>
      <c r="CE22" s="109">
        <f>CE23-CE37</f>
        <v>-0.02</v>
      </c>
      <c r="CF22" s="97"/>
      <c r="CG22" s="98" t="s">
        <v>27</v>
      </c>
      <c r="CH22" s="99"/>
      <c r="CI22" s="95" t="str">
        <f>CI$2&amp;"인문1"</f>
        <v>기타3인문1</v>
      </c>
      <c r="CJ22" s="109">
        <f>CJ23-CJ37</f>
        <v>-0.02</v>
      </c>
      <c r="CK22" s="97"/>
      <c r="CL22" s="98" t="s">
        <v>27</v>
      </c>
      <c r="CM22" s="99"/>
      <c r="CN22" s="95" t="str">
        <f>CN$2&amp;"인문1"</f>
        <v>기타4인문1</v>
      </c>
      <c r="CO22" s="109">
        <f>CO23-CO37</f>
        <v>-0.02</v>
      </c>
      <c r="CP22" s="97"/>
      <c r="CQ22" s="98" t="s">
        <v>27</v>
      </c>
      <c r="CR22" s="99"/>
      <c r="CS22" s="95" t="str">
        <f>CS$2&amp;"인문1"</f>
        <v>기타5인문1</v>
      </c>
      <c r="CT22" s="109">
        <f>CT23-CT37</f>
        <v>-0.02</v>
      </c>
      <c r="CU22" s="97"/>
      <c r="CV22" s="98" t="s">
        <v>27</v>
      </c>
      <c r="CW22" s="99"/>
      <c r="CX22" s="95" t="str">
        <f>CX$2&amp;"인문1"</f>
        <v>기타6인문1</v>
      </c>
      <c r="CY22" s="109">
        <f>CY23-CY37</f>
        <v>-0.02</v>
      </c>
      <c r="CZ22" s="97"/>
      <c r="DA22" s="98" t="s">
        <v>27</v>
      </c>
      <c r="DB22" s="99"/>
      <c r="DC22" s="95" t="str">
        <f>DC$2&amp;"인문1"</f>
        <v>기타7인문1</v>
      </c>
      <c r="DD22" s="109">
        <f>DD23-DD37</f>
        <v>-0.02</v>
      </c>
      <c r="DE22" s="97"/>
      <c r="DF22" s="98" t="s">
        <v>27</v>
      </c>
      <c r="DG22" s="99"/>
      <c r="DH22" s="95" t="str">
        <f>DH$2&amp;"인문1"</f>
        <v>기타8인문1</v>
      </c>
      <c r="DI22" s="109">
        <f>DI23-DI37</f>
        <v>-0.02</v>
      </c>
      <c r="DJ22" s="97"/>
      <c r="DK22" s="98" t="s">
        <v>27</v>
      </c>
      <c r="DL22" s="99"/>
      <c r="DM22" s="95" t="str">
        <f>DM$2&amp;"인문1"</f>
        <v>기타9인문1</v>
      </c>
      <c r="DN22" s="109">
        <f>DN23-DN37</f>
        <v>-0.02</v>
      </c>
      <c r="DO22" s="97"/>
      <c r="DP22" s="98" t="s">
        <v>27</v>
      </c>
      <c r="DQ22" s="99"/>
      <c r="DR22" s="95" t="str">
        <f>DR$2&amp;"인문1"</f>
        <v>기타10인문1</v>
      </c>
      <c r="DS22" s="109">
        <f>DS23-DS37</f>
        <v>-0.02</v>
      </c>
      <c r="DT22" s="97"/>
      <c r="DU22" s="98" t="s">
        <v>27</v>
      </c>
      <c r="DV22" s="99"/>
      <c r="DW22" s="95" t="str">
        <f>DW$2&amp;"인문1"</f>
        <v>기타11인문1</v>
      </c>
      <c r="DX22" s="109">
        <f>DX23-DX37</f>
        <v>-0.02</v>
      </c>
      <c r="DY22" s="97"/>
      <c r="DZ22" s="98" t="s">
        <v>27</v>
      </c>
      <c r="EA22" s="99"/>
      <c r="EB22" s="95" t="str">
        <f>EB$2&amp;"인문1"</f>
        <v>기타12인문1</v>
      </c>
      <c r="EC22" s="109">
        <f>EC23-EC37</f>
        <v>-0.02</v>
      </c>
      <c r="ED22" s="97"/>
      <c r="EE22" s="98" t="s">
        <v>27</v>
      </c>
      <c r="EF22" s="99"/>
      <c r="EG22" s="95" t="str">
        <f>EG$2&amp;"인문1"</f>
        <v>기타13인문1</v>
      </c>
      <c r="EH22" s="109">
        <f>EH23-EH37</f>
        <v>-0.02</v>
      </c>
      <c r="EI22" s="97"/>
      <c r="EJ22" s="98" t="s">
        <v>27</v>
      </c>
      <c r="EK22" s="99"/>
      <c r="EL22" s="95" t="str">
        <f>EL$2&amp;"인문1"</f>
        <v>기타14인문1</v>
      </c>
      <c r="EM22" s="109">
        <f>EM23-EM37</f>
        <v>-0.02</v>
      </c>
      <c r="EN22" s="97"/>
      <c r="EO22" s="98" t="s">
        <v>27</v>
      </c>
      <c r="EP22" s="99"/>
      <c r="EQ22" s="95" t="str">
        <f>EQ$2&amp;"인문1"</f>
        <v>기타15인문1</v>
      </c>
      <c r="ER22" s="109">
        <f>ER23-ER37</f>
        <v>-0.02</v>
      </c>
      <c r="ES22" s="97"/>
      <c r="ET22" s="98" t="s">
        <v>27</v>
      </c>
      <c r="EU22" s="99"/>
      <c r="EV22" s="95" t="str">
        <f>EV$2&amp;"인문1"</f>
        <v>기타16인문1</v>
      </c>
      <c r="EW22" s="109">
        <f>EW23-EW37</f>
        <v>-0.02</v>
      </c>
      <c r="EX22" s="97"/>
      <c r="EY22" s="98" t="s">
        <v>27</v>
      </c>
      <c r="EZ22" s="99"/>
      <c r="FA22" s="95" t="str">
        <f>FA$2&amp;"인문1"</f>
        <v>기타17인문1</v>
      </c>
      <c r="FB22" s="109">
        <f>FB23-FB37</f>
        <v>-0.02</v>
      </c>
      <c r="FC22" s="97"/>
      <c r="FD22" s="98" t="s">
        <v>27</v>
      </c>
      <c r="FE22" s="99"/>
      <c r="FF22" s="95" t="str">
        <f>FF$2&amp;"인문1"</f>
        <v>기타18인문1</v>
      </c>
      <c r="FG22" s="109">
        <f>FG23-FG37</f>
        <v>-0.02</v>
      </c>
      <c r="FH22" s="97"/>
      <c r="FI22" s="98" t="s">
        <v>27</v>
      </c>
      <c r="FJ22" s="99"/>
      <c r="FK22" s="95" t="str">
        <f>FK$2&amp;"인문1"</f>
        <v>기타19인문1</v>
      </c>
      <c r="FL22" s="109">
        <f>FL23-FL37</f>
        <v>-0.02</v>
      </c>
      <c r="FM22" s="97"/>
      <c r="FN22" s="98" t="s">
        <v>27</v>
      </c>
      <c r="FO22" s="99"/>
      <c r="FP22" s="95" t="str">
        <f>FP$2&amp;"인문1"</f>
        <v>기타20인문1</v>
      </c>
      <c r="FQ22" s="109">
        <f>FQ23-FQ37</f>
        <v>-0.02</v>
      </c>
      <c r="FR22" s="97"/>
      <c r="FS22" s="98" t="s">
        <v>27</v>
      </c>
      <c r="FT22" s="99"/>
      <c r="FU22" s="95" t="str">
        <f>FU$2&amp;"인문1"</f>
        <v>기타21인문1</v>
      </c>
      <c r="FV22" s="109">
        <f>FV23-FV37</f>
        <v>-0.02</v>
      </c>
      <c r="FW22" s="97"/>
      <c r="FX22" s="98" t="s">
        <v>27</v>
      </c>
      <c r="FY22" s="99"/>
      <c r="FZ22" s="95" t="str">
        <f>FZ$2&amp;"인문1"</f>
        <v>기타22인문1</v>
      </c>
      <c r="GA22" s="109">
        <f>GA23-GA37</f>
        <v>-0.02</v>
      </c>
      <c r="GB22" s="97"/>
      <c r="GC22" s="98" t="s">
        <v>27</v>
      </c>
      <c r="GD22" s="99"/>
      <c r="GE22" s="95" t="str">
        <f>GE$2&amp;"인문1"</f>
        <v>기타23인문1</v>
      </c>
      <c r="GF22" s="109">
        <f>GF23-GF37</f>
        <v>-0.02</v>
      </c>
      <c r="GG22" s="97"/>
      <c r="GH22" s="98" t="s">
        <v>27</v>
      </c>
      <c r="GI22" s="99"/>
      <c r="GJ22" s="95" t="str">
        <f>GJ$2&amp;"인문1"</f>
        <v>기타24인문1</v>
      </c>
      <c r="GK22" s="109">
        <f>GK23-GK37</f>
        <v>-0.02</v>
      </c>
      <c r="GL22" s="97"/>
      <c r="GM22" s="98" t="s">
        <v>27</v>
      </c>
      <c r="GN22" s="99"/>
      <c r="GO22" s="95" t="str">
        <f>GO$2&amp;"인문1"</f>
        <v>기타25인문1</v>
      </c>
      <c r="GP22" s="109">
        <f>GP23-GP37</f>
        <v>-0.02</v>
      </c>
      <c r="GQ22" s="97"/>
      <c r="GR22" s="98" t="s">
        <v>27</v>
      </c>
      <c r="GS22" s="99"/>
      <c r="GT22" s="95" t="str">
        <f>GT$2&amp;"인문1"</f>
        <v>기타26인문1</v>
      </c>
      <c r="GU22" s="109">
        <f>GU23-GU37</f>
        <v>-0.02</v>
      </c>
      <c r="GV22" s="97"/>
      <c r="GW22" s="98" t="s">
        <v>27</v>
      </c>
      <c r="GX22" s="99"/>
      <c r="GY22" s="95" t="str">
        <f>GY$2&amp;"인문1"</f>
        <v>기타27인문1</v>
      </c>
      <c r="GZ22" s="109">
        <f>GZ23-GZ37</f>
        <v>-0.02</v>
      </c>
      <c r="HA22" s="97"/>
      <c r="HB22" s="98" t="s">
        <v>27</v>
      </c>
      <c r="HC22" s="99"/>
      <c r="HD22" s="95" t="str">
        <f>HD$2&amp;"인문1"</f>
        <v>기타28인문1</v>
      </c>
      <c r="HE22" s="109">
        <f>HE23-HE37</f>
        <v>-0.02</v>
      </c>
      <c r="HF22" s="97"/>
      <c r="HG22" s="98" t="s">
        <v>27</v>
      </c>
      <c r="HH22" s="99"/>
      <c r="HI22" s="95" t="str">
        <f>HI$2&amp;"인문1"</f>
        <v>기타29인문1</v>
      </c>
      <c r="HJ22" s="109">
        <f>HJ23-HJ37</f>
        <v>-0.02</v>
      </c>
      <c r="HK22" s="97"/>
      <c r="HL22" s="98" t="s">
        <v>27</v>
      </c>
      <c r="HM22" s="99"/>
      <c r="HN22" s="95" t="str">
        <f>HN$2&amp;"인문1"</f>
        <v>기타30인문1</v>
      </c>
      <c r="HO22" s="109">
        <f>HO23-HO37</f>
        <v>-0.02</v>
      </c>
      <c r="HP22" s="97"/>
      <c r="HQ22" s="98" t="s">
        <v>27</v>
      </c>
      <c r="HR22" s="99"/>
      <c r="HS22" s="95" t="str">
        <f>HS$2&amp;"인문1"</f>
        <v>기타31인문1</v>
      </c>
      <c r="HT22" s="109">
        <f>HT23-HT37</f>
        <v>-0.02</v>
      </c>
      <c r="HU22" s="97"/>
      <c r="HV22" s="98" t="s">
        <v>27</v>
      </c>
      <c r="HW22" s="99"/>
      <c r="HX22" s="95" t="str">
        <f>HX$2&amp;"인문1"</f>
        <v>기타32인문1</v>
      </c>
      <c r="HY22" s="109">
        <f>HY23-HY37</f>
        <v>-0.02</v>
      </c>
      <c r="HZ22" s="97"/>
      <c r="IA22" s="98" t="s">
        <v>27</v>
      </c>
      <c r="IB22" s="99"/>
      <c r="IC22" s="95" t="str">
        <f>IC$2&amp;"인문1"</f>
        <v>기타33인문1</v>
      </c>
      <c r="ID22" s="109">
        <f>ID23-ID37</f>
        <v>-0.02</v>
      </c>
      <c r="IE22" s="97"/>
      <c r="IF22" s="98" t="s">
        <v>27</v>
      </c>
      <c r="IG22" s="99"/>
      <c r="IH22" s="95" t="str">
        <f>IH$2&amp;"인문1"</f>
        <v>기타34인문1</v>
      </c>
      <c r="II22" s="109">
        <f>II23-II37</f>
        <v>-0.02</v>
      </c>
      <c r="IJ22" s="97"/>
      <c r="IK22" s="98" t="s">
        <v>27</v>
      </c>
      <c r="IL22" s="99"/>
      <c r="IM22" s="95" t="str">
        <f>IM$2&amp;"인문1"</f>
        <v>기타35인문1</v>
      </c>
      <c r="IN22" s="109">
        <f>IN23-IN37</f>
        <v>-0.02</v>
      </c>
      <c r="IO22" s="97"/>
      <c r="IP22" s="98" t="s">
        <v>27</v>
      </c>
      <c r="IQ22" s="99"/>
      <c r="IR22" s="95" t="str">
        <f>IR$2&amp;"인문1"</f>
        <v>기타36인문1</v>
      </c>
      <c r="IS22" s="109">
        <f>IS23-IS37</f>
        <v>-0.02</v>
      </c>
      <c r="IT22" s="97"/>
      <c r="IU22" s="98" t="s">
        <v>27</v>
      </c>
      <c r="IV22" s="99"/>
      <c r="IW22" s="95" t="str">
        <f>IW$2&amp;"인문1"</f>
        <v>기타37인문1</v>
      </c>
      <c r="IX22" s="109">
        <f>IX23-IX37</f>
        <v>-0.02</v>
      </c>
      <c r="IY22" s="97"/>
      <c r="IZ22" s="98" t="s">
        <v>27</v>
      </c>
      <c r="JA22" s="99"/>
      <c r="JB22" s="95" t="str">
        <f>JB$2&amp;"인문1"</f>
        <v>기타38인문1</v>
      </c>
      <c r="JC22" s="109">
        <f>JC23-JC37</f>
        <v>-0.02</v>
      </c>
      <c r="JD22" s="97"/>
      <c r="JE22" s="98" t="s">
        <v>27</v>
      </c>
      <c r="JF22" s="99"/>
      <c r="JG22" s="95" t="str">
        <f>JG$2&amp;"인문1"</f>
        <v>기타39인문1</v>
      </c>
      <c r="JH22" s="109">
        <f>JH23-JH37</f>
        <v>-0.02</v>
      </c>
      <c r="JI22" s="97"/>
      <c r="JJ22" s="98" t="s">
        <v>27</v>
      </c>
      <c r="JK22" s="99"/>
      <c r="JL22" s="95" t="str">
        <f>JL$2&amp;"인문1"</f>
        <v>기타40인문1</v>
      </c>
      <c r="JM22" s="109">
        <f>JM23-JM37</f>
        <v>-0.02</v>
      </c>
      <c r="JN22" s="97"/>
      <c r="JO22" s="98" t="s">
        <v>27</v>
      </c>
      <c r="JP22" s="99"/>
      <c r="JQ22" s="95" t="str">
        <f>JQ$2&amp;"인문1"</f>
        <v>기타41인문1</v>
      </c>
      <c r="JR22" s="109">
        <f>JR23-JR37</f>
        <v>-0.02</v>
      </c>
      <c r="JS22" s="97"/>
      <c r="JT22" s="98" t="s">
        <v>27</v>
      </c>
      <c r="JU22" s="99"/>
      <c r="JV22" s="95" t="str">
        <f>JV$2&amp;"인문1"</f>
        <v>기타42인문1</v>
      </c>
      <c r="JW22" s="109">
        <f>JW23-JW37</f>
        <v>-0.02</v>
      </c>
      <c r="JX22" s="97"/>
      <c r="JY22" s="98" t="s">
        <v>27</v>
      </c>
      <c r="JZ22" s="99"/>
      <c r="KA22" s="95" t="str">
        <f>KA$2&amp;"인문1"</f>
        <v>기타43인문1</v>
      </c>
      <c r="KB22" s="109">
        <f>KB23-KB37</f>
        <v>-0.02</v>
      </c>
      <c r="KC22" s="97"/>
      <c r="KD22" s="98" t="s">
        <v>27</v>
      </c>
      <c r="KE22" s="99"/>
      <c r="KF22" s="95" t="str">
        <f>KF$2&amp;"인문1"</f>
        <v>기타44인문1</v>
      </c>
      <c r="KG22" s="109">
        <f>KG23-KG37</f>
        <v>-0.02</v>
      </c>
      <c r="KH22" s="97"/>
      <c r="KI22" s="98" t="s">
        <v>27</v>
      </c>
      <c r="KJ22" s="99"/>
      <c r="KK22" s="95" t="str">
        <f>KK$2&amp;"인문1"</f>
        <v>기타45인문1</v>
      </c>
      <c r="KL22" s="109">
        <f>KL23-KL37</f>
        <v>-0.02</v>
      </c>
      <c r="KM22" s="97"/>
      <c r="KN22" s="98" t="s">
        <v>27</v>
      </c>
      <c r="KO22" s="99"/>
      <c r="KP22" s="95" t="str">
        <f>KP$2&amp;"인문1"</f>
        <v>기타46인문1</v>
      </c>
      <c r="KQ22" s="109">
        <f>KQ23-KQ37</f>
        <v>-0.02</v>
      </c>
      <c r="KR22" s="97"/>
      <c r="KS22" s="98" t="s">
        <v>27</v>
      </c>
      <c r="KT22" s="99"/>
      <c r="KU22" s="95" t="str">
        <f>KU$2&amp;"인문1"</f>
        <v>기타47인문1</v>
      </c>
      <c r="KV22" s="109">
        <f>KV23-KV37</f>
        <v>-0.02</v>
      </c>
      <c r="KW22" s="97"/>
      <c r="KX22" s="98" t="s">
        <v>27</v>
      </c>
      <c r="KY22" s="99"/>
      <c r="KZ22" s="95" t="str">
        <f>KZ$2&amp;"인문1"</f>
        <v>기타48인문1</v>
      </c>
      <c r="LA22" s="109">
        <f>LA23-LA37</f>
        <v>-0.02</v>
      </c>
      <c r="LB22" s="97"/>
      <c r="LC22" s="98" t="s">
        <v>27</v>
      </c>
      <c r="LD22" s="99"/>
      <c r="LE22" s="95" t="str">
        <f>LE$2&amp;"인문1"</f>
        <v>기타49인문1</v>
      </c>
      <c r="LF22" s="109">
        <f>LF23-LF37</f>
        <v>-0.02</v>
      </c>
      <c r="LG22" s="97"/>
      <c r="LH22" s="98" t="s">
        <v>27</v>
      </c>
      <c r="LI22" s="99"/>
      <c r="LJ22" s="95" t="str">
        <f>LJ$2&amp;"인문1"</f>
        <v>기타50인문1</v>
      </c>
      <c r="LK22" s="109">
        <f>LK23-LK37</f>
        <v>-0.02</v>
      </c>
      <c r="LL22" s="97"/>
      <c r="LM22" s="98" t="s">
        <v>27</v>
      </c>
      <c r="LN22" s="99"/>
      <c r="LO22" s="95" t="str">
        <f>LO$2&amp;"인문1"</f>
        <v>기타51인문1</v>
      </c>
      <c r="LP22" s="109">
        <f>LP23-LP37</f>
        <v>-0.02</v>
      </c>
      <c r="LQ22" s="97"/>
      <c r="LR22" s="98" t="s">
        <v>27</v>
      </c>
      <c r="LS22" s="99"/>
      <c r="LT22" s="95" t="str">
        <f>LT$2&amp;"인문1"</f>
        <v>기타52인문1</v>
      </c>
      <c r="LU22" s="109">
        <f>LU23-LU37</f>
        <v>-0.02</v>
      </c>
      <c r="LV22" s="97"/>
      <c r="LW22" s="98" t="s">
        <v>27</v>
      </c>
      <c r="LX22" s="99"/>
      <c r="LY22" s="95" t="str">
        <f>LY$2&amp;"인문1"</f>
        <v>기타53인문1</v>
      </c>
      <c r="LZ22" s="109">
        <f>LZ23-LZ37</f>
        <v>-0.02</v>
      </c>
      <c r="MA22" s="97"/>
      <c r="MB22" s="98" t="s">
        <v>27</v>
      </c>
      <c r="MC22" s="99"/>
      <c r="MD22" s="95" t="str">
        <f>MD$2&amp;"인문1"</f>
        <v>기타54인문1</v>
      </c>
      <c r="ME22" s="109">
        <f>ME23-ME37</f>
        <v>-0.02</v>
      </c>
      <c r="MF22" s="97"/>
      <c r="MG22" s="98" t="s">
        <v>27</v>
      </c>
      <c r="MH22" s="99"/>
      <c r="MI22" s="95" t="str">
        <f>MI$2&amp;"인문1"</f>
        <v>기타55인문1</v>
      </c>
      <c r="MJ22" s="109">
        <f>MJ23-MJ37</f>
        <v>-0.02</v>
      </c>
      <c r="MK22" s="97"/>
      <c r="ML22" s="98" t="s">
        <v>27</v>
      </c>
      <c r="MM22" s="99"/>
      <c r="MN22" s="95" t="str">
        <f>MN$2&amp;"인문1"</f>
        <v>기타56인문1</v>
      </c>
      <c r="MO22" s="109">
        <f>MO23-MO37</f>
        <v>-0.02</v>
      </c>
      <c r="MP22" s="97"/>
      <c r="MQ22" s="98" t="s">
        <v>27</v>
      </c>
      <c r="MR22" s="99"/>
      <c r="MS22" s="95" t="str">
        <f>MS$2&amp;"인문1"</f>
        <v>기타57인문1</v>
      </c>
      <c r="MT22" s="109">
        <f>MT23-MT37</f>
        <v>-0.02</v>
      </c>
      <c r="MU22" s="97"/>
      <c r="MV22" s="98" t="s">
        <v>27</v>
      </c>
      <c r="MW22" s="99"/>
      <c r="MX22" s="95" t="str">
        <f>MX$2&amp;"인문1"</f>
        <v>기타58인문1</v>
      </c>
      <c r="MY22" s="109">
        <f>MY23-MY37</f>
        <v>-0.02</v>
      </c>
      <c r="MZ22" s="97"/>
      <c r="NA22" s="98" t="s">
        <v>27</v>
      </c>
      <c r="NB22" s="99"/>
      <c r="NC22" s="95" t="str">
        <f>NC$2&amp;"인문1"</f>
        <v>기타59인문1</v>
      </c>
      <c r="ND22" s="109">
        <f>ND23-ND37</f>
        <v>-0.02</v>
      </c>
      <c r="NE22" s="97"/>
      <c r="NF22" s="98" t="s">
        <v>27</v>
      </c>
      <c r="NG22" s="99"/>
      <c r="NH22" s="95" t="str">
        <f>NH$2&amp;"인문1"</f>
        <v>기타60인문1</v>
      </c>
      <c r="NI22" s="109">
        <f>NI23-NI37</f>
        <v>-0.02</v>
      </c>
      <c r="NJ22" s="97"/>
      <c r="NK22" s="98" t="s">
        <v>27</v>
      </c>
      <c r="NL22" s="99"/>
      <c r="NM22" s="95" t="str">
        <f>NM$2&amp;"인문1"</f>
        <v>기타61인문1</v>
      </c>
      <c r="NN22" s="109">
        <f>NN23-NN37</f>
        <v>-0.02</v>
      </c>
      <c r="NO22" s="97"/>
      <c r="NP22" s="98" t="s">
        <v>27</v>
      </c>
      <c r="NQ22" s="99"/>
      <c r="NR22" s="95" t="str">
        <f>NR$2&amp;"인문1"</f>
        <v>기타62인문1</v>
      </c>
      <c r="NS22" s="109">
        <f>NS23-NS37</f>
        <v>-0.02</v>
      </c>
      <c r="NT22" s="97"/>
      <c r="NU22" s="98" t="s">
        <v>27</v>
      </c>
      <c r="NV22" s="99"/>
      <c r="NW22" s="95" t="str">
        <f>NW$2&amp;"인문1"</f>
        <v>기타63인문1</v>
      </c>
      <c r="NX22" s="109">
        <f>NX23-NX37</f>
        <v>-0.02</v>
      </c>
      <c r="NY22" s="97"/>
      <c r="NZ22" s="98" t="s">
        <v>27</v>
      </c>
      <c r="OA22" s="99"/>
      <c r="OB22" s="95" t="str">
        <f>OB$2&amp;"인문1"</f>
        <v>기타64인문1</v>
      </c>
      <c r="OC22" s="109">
        <f>OC23-OC37</f>
        <v>-0.02</v>
      </c>
      <c r="OD22" s="97"/>
      <c r="OE22" s="98" t="s">
        <v>27</v>
      </c>
      <c r="OF22" s="99"/>
      <c r="OG22" s="95" t="str">
        <f>OG$2&amp;"인문1"</f>
        <v>기타65인문1</v>
      </c>
      <c r="OH22" s="109">
        <f>OH23-OH37</f>
        <v>-0.02</v>
      </c>
      <c r="OI22" s="97"/>
      <c r="OJ22" s="98" t="s">
        <v>27</v>
      </c>
      <c r="OK22" s="99"/>
      <c r="OL22" s="95" t="str">
        <f>OL$2&amp;"인문1"</f>
        <v>기타66인문1</v>
      </c>
      <c r="OM22" s="109">
        <f>OM23-OM37</f>
        <v>-0.02</v>
      </c>
      <c r="ON22" s="97"/>
      <c r="OO22" s="98" t="s">
        <v>27</v>
      </c>
      <c r="OP22" s="99"/>
      <c r="OQ22" s="95" t="str">
        <f>OQ$2&amp;"인문1"</f>
        <v>기타67인문1</v>
      </c>
      <c r="OR22" s="109">
        <f>OR23-OR37</f>
        <v>-0.02</v>
      </c>
      <c r="OS22" s="97"/>
      <c r="OT22" s="98" t="s">
        <v>27</v>
      </c>
      <c r="OU22" s="99"/>
      <c r="OV22" s="95" t="str">
        <f>OV$2&amp;"인문1"</f>
        <v>기타68인문1</v>
      </c>
      <c r="OW22" s="109">
        <f>OW23-OW37</f>
        <v>-0.02</v>
      </c>
      <c r="OX22" s="97"/>
      <c r="OY22" s="98" t="s">
        <v>27</v>
      </c>
      <c r="OZ22" s="99"/>
      <c r="PA22" s="95" t="str">
        <f>PA$2&amp;"인문1"</f>
        <v>기타69인문1</v>
      </c>
      <c r="PB22" s="109">
        <f>PB23-PB37</f>
        <v>-0.02</v>
      </c>
      <c r="PC22" s="97"/>
      <c r="PD22" s="98" t="s">
        <v>27</v>
      </c>
      <c r="PE22" s="99"/>
      <c r="PF22" s="95" t="str">
        <f>PF$2&amp;"인문1"</f>
        <v>기타70인문1</v>
      </c>
      <c r="PG22" s="109">
        <f>PG23-PG37</f>
        <v>-0.02</v>
      </c>
      <c r="PH22" s="97"/>
      <c r="PI22" s="98" t="s">
        <v>27</v>
      </c>
      <c r="PJ22" s="99"/>
      <c r="PK22" s="95" t="str">
        <f>PK$2&amp;"인문1"</f>
        <v>기타71인문1</v>
      </c>
      <c r="PL22" s="109">
        <f>PL23-PL37</f>
        <v>-0.02</v>
      </c>
      <c r="PM22" s="97"/>
      <c r="PN22" s="98" t="s">
        <v>27</v>
      </c>
      <c r="PO22" s="99"/>
      <c r="PP22" s="95" t="str">
        <f>PP$2&amp;"인문1"</f>
        <v>기타72인문1</v>
      </c>
      <c r="PQ22" s="109">
        <f>PQ23-PQ37</f>
        <v>-0.02</v>
      </c>
      <c r="PR22" s="97"/>
      <c r="PS22" s="98" t="s">
        <v>27</v>
      </c>
      <c r="PT22" s="99"/>
      <c r="PU22" s="95" t="str">
        <f>PU$2&amp;"인문1"</f>
        <v>기타73인문1</v>
      </c>
      <c r="PV22" s="109">
        <f>PV23-PV37</f>
        <v>-0.02</v>
      </c>
      <c r="PW22" s="97"/>
      <c r="PX22" s="98" t="s">
        <v>27</v>
      </c>
      <c r="PY22" s="99"/>
      <c r="PZ22" s="95" t="str">
        <f>PZ$2&amp;"인문1"</f>
        <v>기타74인문1</v>
      </c>
      <c r="QA22" s="109">
        <f>QA23-QA37</f>
        <v>-0.02</v>
      </c>
      <c r="QB22" s="97"/>
      <c r="QC22" s="98" t="s">
        <v>27</v>
      </c>
      <c r="QD22" s="99"/>
      <c r="QE22" s="95" t="str">
        <f>QE$2&amp;"인문1"</f>
        <v>기타75인문1</v>
      </c>
      <c r="QF22" s="109">
        <f>QF23-QF37</f>
        <v>-0.02</v>
      </c>
      <c r="QG22" s="97"/>
      <c r="QH22" s="98" t="s">
        <v>27</v>
      </c>
      <c r="QI22" s="99"/>
      <c r="QJ22" s="95" t="str">
        <f>QJ$2&amp;"인문1"</f>
        <v>기타76인문1</v>
      </c>
      <c r="QK22" s="109">
        <f>QK23-QK37</f>
        <v>-0.02</v>
      </c>
      <c r="QL22" s="97"/>
      <c r="QM22" s="98" t="s">
        <v>27</v>
      </c>
      <c r="QN22" s="99"/>
      <c r="QO22" s="95" t="str">
        <f>QO$2&amp;"인문1"</f>
        <v>기타77인문1</v>
      </c>
      <c r="QP22" s="109">
        <f>QP23-QP37</f>
        <v>-0.02</v>
      </c>
      <c r="QQ22" s="97"/>
      <c r="QR22" s="98" t="s">
        <v>27</v>
      </c>
      <c r="QS22" s="99"/>
      <c r="QT22" s="95" t="str">
        <f>QT$2&amp;"인문1"</f>
        <v>기타78인문1</v>
      </c>
      <c r="QU22" s="109">
        <f>QU23-QU37</f>
        <v>-0.02</v>
      </c>
      <c r="QV22" s="97"/>
      <c r="QW22" s="98" t="s">
        <v>27</v>
      </c>
      <c r="QX22" s="99"/>
      <c r="QY22" s="95" t="str">
        <f>QY$2&amp;"인문1"</f>
        <v>기타79인문1</v>
      </c>
      <c r="QZ22" s="109">
        <f>QZ23-QZ37</f>
        <v>-0.02</v>
      </c>
      <c r="RA22" s="97"/>
      <c r="RB22" s="98" t="s">
        <v>27</v>
      </c>
      <c r="RC22" s="99"/>
      <c r="RD22" s="95" t="str">
        <f>RD$2&amp;"인문1"</f>
        <v>기타80인문1</v>
      </c>
      <c r="RE22" s="109">
        <f>RE23-RE37</f>
        <v>-0.02</v>
      </c>
      <c r="RF22" s="97"/>
      <c r="RG22" s="98" t="s">
        <v>27</v>
      </c>
      <c r="RH22" s="99"/>
      <c r="RI22" s="95" t="str">
        <f>RI$2&amp;"인문1"</f>
        <v>기타81인문1</v>
      </c>
      <c r="RJ22" s="109">
        <f>RJ23-RJ37</f>
        <v>-0.02</v>
      </c>
      <c r="RK22" s="97"/>
      <c r="RL22" s="98" t="s">
        <v>27</v>
      </c>
      <c r="RM22" s="99"/>
      <c r="RN22" s="95" t="str">
        <f>RN$2&amp;"인문1"</f>
        <v>기타82인문1</v>
      </c>
      <c r="RO22" s="109">
        <f>RO23-RO37</f>
        <v>-0.02</v>
      </c>
      <c r="RP22" s="97"/>
      <c r="RQ22" s="98" t="s">
        <v>27</v>
      </c>
      <c r="RR22" s="99"/>
      <c r="RS22" s="95" t="str">
        <f>RS$2&amp;"인문1"</f>
        <v>기타83인문1</v>
      </c>
      <c r="RT22" s="109">
        <f>RT23-RT37</f>
        <v>-0.02</v>
      </c>
      <c r="RU22" s="97"/>
      <c r="RV22" s="98" t="s">
        <v>27</v>
      </c>
      <c r="RW22" s="99"/>
      <c r="RX22" s="95" t="str">
        <f>RX$2&amp;"인문1"</f>
        <v>기타84인문1</v>
      </c>
      <c r="RY22" s="109">
        <f>RY23-RY37</f>
        <v>-0.02</v>
      </c>
      <c r="RZ22" s="97"/>
      <c r="SA22" s="98" t="s">
        <v>27</v>
      </c>
      <c r="SB22" s="99"/>
      <c r="SC22" s="95" t="str">
        <f>SC$2&amp;"인문1"</f>
        <v>기타85인문1</v>
      </c>
      <c r="SD22" s="109">
        <f>SD23-SD37</f>
        <v>-0.02</v>
      </c>
      <c r="SE22" s="97"/>
      <c r="SF22" s="98" t="s">
        <v>27</v>
      </c>
      <c r="SG22" s="99"/>
      <c r="SH22" s="95" t="str">
        <f>SH$2&amp;"인문1"</f>
        <v>기타86인문1</v>
      </c>
      <c r="SI22" s="109">
        <f>SI23-SI37</f>
        <v>-0.02</v>
      </c>
      <c r="SJ22" s="97"/>
      <c r="SK22" s="98" t="s">
        <v>27</v>
      </c>
      <c r="SL22" s="99"/>
      <c r="SM22" s="95" t="str">
        <f>SM$2&amp;"인문1"</f>
        <v>기타87인문1</v>
      </c>
      <c r="SN22" s="109">
        <f>SN23-SN37</f>
        <v>-0.02</v>
      </c>
      <c r="SO22" s="97"/>
      <c r="SP22" s="98" t="s">
        <v>27</v>
      </c>
      <c r="SQ22" s="99"/>
      <c r="SR22" s="95" t="str">
        <f>SR$2&amp;"인문1"</f>
        <v>기타88인문1</v>
      </c>
      <c r="SS22" s="109">
        <f>SS23-SS37</f>
        <v>-0.02</v>
      </c>
      <c r="ST22" s="97"/>
      <c r="SU22" s="98" t="s">
        <v>27</v>
      </c>
      <c r="SV22" s="99"/>
      <c r="SW22" s="95" t="str">
        <f>SW$2&amp;"인문1"</f>
        <v>기타89인문1</v>
      </c>
      <c r="SX22" s="109">
        <f>SX23-SX37</f>
        <v>-0.02</v>
      </c>
      <c r="SY22" s="97"/>
      <c r="SZ22" s="98" t="s">
        <v>27</v>
      </c>
      <c r="TA22" s="99"/>
      <c r="TB22" s="95" t="str">
        <f>TB$2&amp;"인문1"</f>
        <v>기타90인문1</v>
      </c>
      <c r="TC22" s="109">
        <f>TC23-TC37</f>
        <v>-0.02</v>
      </c>
      <c r="TD22" s="97"/>
      <c r="TE22" s="98" t="s">
        <v>27</v>
      </c>
      <c r="TF22" s="99"/>
      <c r="TG22" s="95" t="str">
        <f>TG$2&amp;"인문1"</f>
        <v>기타91인문1</v>
      </c>
      <c r="TH22" s="109">
        <f>TH23-TH37</f>
        <v>-0.02</v>
      </c>
      <c r="TI22" s="97"/>
      <c r="TJ22" s="98" t="s">
        <v>27</v>
      </c>
      <c r="TK22" s="99"/>
      <c r="TL22" s="95" t="str">
        <f>TL$2&amp;"인문1"</f>
        <v>기타92인문1</v>
      </c>
      <c r="TM22" s="109">
        <f>TM23-TM37</f>
        <v>-0.02</v>
      </c>
      <c r="TN22" s="97"/>
      <c r="TO22" s="98" t="s">
        <v>27</v>
      </c>
      <c r="TP22" s="99"/>
      <c r="TQ22" s="95" t="str">
        <f>TQ$2&amp;"인문1"</f>
        <v>기타93인문1</v>
      </c>
      <c r="TR22" s="109">
        <f>TR23-TR37</f>
        <v>-0.02</v>
      </c>
      <c r="TS22" s="97"/>
      <c r="TT22" s="98" t="s">
        <v>27</v>
      </c>
      <c r="TU22" s="99"/>
      <c r="TV22" s="95" t="str">
        <f>TV$2&amp;"인문1"</f>
        <v>기타94인문1</v>
      </c>
      <c r="TW22" s="109">
        <f>TW23-TW37</f>
        <v>-0.02</v>
      </c>
      <c r="TX22" s="97"/>
      <c r="TY22" s="98" t="s">
        <v>27</v>
      </c>
      <c r="TZ22" s="99"/>
      <c r="UA22" s="95" t="str">
        <f>UA$2&amp;"인문1"</f>
        <v>기타95인문1</v>
      </c>
      <c r="UB22" s="109">
        <f>UB23-UB37</f>
        <v>-0.02</v>
      </c>
      <c r="UC22" s="97"/>
      <c r="UD22" s="98" t="s">
        <v>27</v>
      </c>
      <c r="UE22" s="99"/>
      <c r="UF22" s="95" t="str">
        <f>UF$2&amp;"인문1"</f>
        <v>기타96인문1</v>
      </c>
      <c r="UG22" s="109">
        <f>UG23-UG37</f>
        <v>-0.02</v>
      </c>
      <c r="UH22" s="97"/>
      <c r="UI22" s="98" t="s">
        <v>27</v>
      </c>
      <c r="UJ22" s="99"/>
      <c r="UK22" s="95" t="str">
        <f>UK$2&amp;"인문1"</f>
        <v>기타97인문1</v>
      </c>
      <c r="UL22" s="109">
        <f>UL23-UL37</f>
        <v>-0.02</v>
      </c>
      <c r="UM22" s="97"/>
      <c r="UN22" s="98" t="s">
        <v>27</v>
      </c>
      <c r="UO22" s="99"/>
      <c r="UP22" s="95" t="str">
        <f>UP$2&amp;"인문1"</f>
        <v>기타98인문1</v>
      </c>
      <c r="UQ22" s="109">
        <f>UQ23-UQ37</f>
        <v>-0.02</v>
      </c>
      <c r="UR22" s="97"/>
      <c r="US22" s="98" t="s">
        <v>27</v>
      </c>
      <c r="UT22" s="99"/>
      <c r="UU22" s="95" t="str">
        <f>UU$2&amp;"인문1"</f>
        <v>기타99인문1</v>
      </c>
      <c r="UV22" s="109">
        <f>UV23-UV37</f>
        <v>-0.02</v>
      </c>
      <c r="UW22" s="97"/>
      <c r="UX22" s="98" t="s">
        <v>27</v>
      </c>
      <c r="UY22" s="99"/>
      <c r="UZ22" s="95" t="str">
        <f>UZ$2&amp;"인문1"</f>
        <v>기타100인문1</v>
      </c>
      <c r="VA22" s="109">
        <f>VA23-VA37</f>
        <v>-0.02</v>
      </c>
      <c r="VB22" s="97"/>
      <c r="VC22" s="98" t="s">
        <v>27</v>
      </c>
      <c r="VD22" s="99"/>
    </row>
    <row r="23" spans="2:576" s="94" customFormat="1" ht="14.25" customHeight="1">
      <c r="B23" s="62" t="str">
        <f>B$2&amp;"인문2"</f>
        <v>서울지균인문2</v>
      </c>
      <c r="C23" s="121">
        <v>1.2</v>
      </c>
      <c r="D23" s="93"/>
      <c r="E23" s="64" t="s">
        <v>27</v>
      </c>
      <c r="G23" s="62" t="str">
        <f>G$2&amp;"인문2"</f>
        <v>연세교과인문2</v>
      </c>
      <c r="H23" s="121">
        <v>1.3</v>
      </c>
      <c r="I23" s="93"/>
      <c r="J23" s="64" t="s">
        <v>27</v>
      </c>
      <c r="L23" s="62" t="str">
        <f>L$2&amp;"인문2"</f>
        <v>고려교과인문2</v>
      </c>
      <c r="M23" s="121">
        <v>1.3</v>
      </c>
      <c r="N23" s="93"/>
      <c r="O23" s="64" t="s">
        <v>27</v>
      </c>
      <c r="Q23" s="62" t="str">
        <f>Q$2&amp;"인문2"</f>
        <v>서강교과인문2</v>
      </c>
      <c r="R23" s="121">
        <v>1.45</v>
      </c>
      <c r="S23" s="93"/>
      <c r="T23" s="64" t="s">
        <v>27</v>
      </c>
      <c r="V23" s="62" t="str">
        <f>V$2&amp;"인문2"</f>
        <v>성균교과인문2</v>
      </c>
      <c r="W23" s="121">
        <v>1.45</v>
      </c>
      <c r="X23" s="93"/>
      <c r="Y23" s="64" t="s">
        <v>27</v>
      </c>
      <c r="AA23" s="62" t="str">
        <f>AA$2&amp;"인문2"</f>
        <v>한양교과인문2</v>
      </c>
      <c r="AB23" s="121">
        <v>1.45</v>
      </c>
      <c r="AC23" s="93"/>
      <c r="AD23" s="64" t="s">
        <v>27</v>
      </c>
      <c r="AF23" s="62" t="str">
        <f>AF$2&amp;"인문2"</f>
        <v>이화교과인문2</v>
      </c>
      <c r="AG23" s="101">
        <v>1.58</v>
      </c>
      <c r="AH23" s="93"/>
      <c r="AI23" s="64" t="s">
        <v>27</v>
      </c>
      <c r="AK23" s="62" t="str">
        <f>AK$2&amp;"인문2"</f>
        <v>중앙교과인문2</v>
      </c>
      <c r="AL23" s="101">
        <v>1.72</v>
      </c>
      <c r="AM23" s="93"/>
      <c r="AN23" s="64" t="s">
        <v>27</v>
      </c>
      <c r="AP23" s="62" t="str">
        <f>AP$2&amp;"인문2"</f>
        <v>경희교과인문2</v>
      </c>
      <c r="AQ23" s="101">
        <v>1.75</v>
      </c>
      <c r="AR23" s="93"/>
      <c r="AS23" s="64" t="s">
        <v>27</v>
      </c>
      <c r="AU23" s="62" t="str">
        <f>AU$2&amp;"인문2"</f>
        <v>시립교과인문2</v>
      </c>
      <c r="AV23" s="101">
        <v>1.78</v>
      </c>
      <c r="AW23" s="93"/>
      <c r="AX23" s="64" t="s">
        <v>27</v>
      </c>
      <c r="AZ23" s="62" t="str">
        <f>AZ$2&amp;"인문2"</f>
        <v>외대교과인문2</v>
      </c>
      <c r="BA23" s="101">
        <v>1.82</v>
      </c>
      <c r="BB23" s="93"/>
      <c r="BC23" s="64" t="s">
        <v>27</v>
      </c>
      <c r="BE23" s="62" t="str">
        <f>BE$2&amp;"인문2"</f>
        <v>건국교과인문2</v>
      </c>
      <c r="BF23" s="101">
        <v>1.88</v>
      </c>
      <c r="BG23" s="93"/>
      <c r="BH23" s="64" t="s">
        <v>27</v>
      </c>
      <c r="BJ23" s="62" t="str">
        <f>BJ$2&amp;"인문2"</f>
        <v>동국교과인문2</v>
      </c>
      <c r="BK23" s="101">
        <v>1.95</v>
      </c>
      <c r="BL23" s="93"/>
      <c r="BM23" s="64" t="s">
        <v>27</v>
      </c>
      <c r="BO23" s="62" t="str">
        <f>BO$2&amp;"인문2"</f>
        <v>홍익교과인문2</v>
      </c>
      <c r="BP23" s="101">
        <v>2</v>
      </c>
      <c r="BQ23" s="93"/>
      <c r="BR23" s="64" t="s">
        <v>27</v>
      </c>
      <c r="BT23" s="62" t="str">
        <f>BT$2&amp;"인문2"</f>
        <v>숙명교과인문2</v>
      </c>
      <c r="BU23" s="101">
        <v>1.98</v>
      </c>
      <c r="BV23" s="93"/>
      <c r="BW23" s="64" t="s">
        <v>27</v>
      </c>
      <c r="BY23" s="95" t="str">
        <f>BY$2&amp;"인문2"</f>
        <v>기타1인문2</v>
      </c>
      <c r="BZ23" s="102"/>
      <c r="CA23" s="97"/>
      <c r="CB23" s="98" t="s">
        <v>27</v>
      </c>
      <c r="CC23" s="99"/>
      <c r="CD23" s="95" t="str">
        <f>CD$2&amp;"인문2"</f>
        <v>기타2인문2</v>
      </c>
      <c r="CE23" s="102"/>
      <c r="CF23" s="97"/>
      <c r="CG23" s="98" t="s">
        <v>27</v>
      </c>
      <c r="CH23" s="99"/>
      <c r="CI23" s="95" t="str">
        <f>CI$2&amp;"인문2"</f>
        <v>기타3인문2</v>
      </c>
      <c r="CJ23" s="102"/>
      <c r="CK23" s="97"/>
      <c r="CL23" s="98" t="s">
        <v>27</v>
      </c>
      <c r="CM23" s="99"/>
      <c r="CN23" s="95" t="str">
        <f>CN$2&amp;"인문2"</f>
        <v>기타4인문2</v>
      </c>
      <c r="CO23" s="102"/>
      <c r="CP23" s="97"/>
      <c r="CQ23" s="98" t="s">
        <v>27</v>
      </c>
      <c r="CR23" s="99"/>
      <c r="CS23" s="95" t="str">
        <f>CS$2&amp;"인문2"</f>
        <v>기타5인문2</v>
      </c>
      <c r="CT23" s="102"/>
      <c r="CU23" s="97"/>
      <c r="CV23" s="98" t="s">
        <v>27</v>
      </c>
      <c r="CW23" s="99"/>
      <c r="CX23" s="95" t="str">
        <f>CX$2&amp;"인문2"</f>
        <v>기타6인문2</v>
      </c>
      <c r="CY23" s="102"/>
      <c r="CZ23" s="97"/>
      <c r="DA23" s="98" t="s">
        <v>27</v>
      </c>
      <c r="DB23" s="99"/>
      <c r="DC23" s="95" t="str">
        <f>DC$2&amp;"인문2"</f>
        <v>기타7인문2</v>
      </c>
      <c r="DD23" s="102"/>
      <c r="DE23" s="97"/>
      <c r="DF23" s="98" t="s">
        <v>27</v>
      </c>
      <c r="DG23" s="99"/>
      <c r="DH23" s="95" t="str">
        <f>DH$2&amp;"인문2"</f>
        <v>기타8인문2</v>
      </c>
      <c r="DI23" s="102"/>
      <c r="DJ23" s="97"/>
      <c r="DK23" s="98" t="s">
        <v>27</v>
      </c>
      <c r="DL23" s="99"/>
      <c r="DM23" s="95" t="str">
        <f>DM$2&amp;"인문2"</f>
        <v>기타9인문2</v>
      </c>
      <c r="DN23" s="102"/>
      <c r="DO23" s="97"/>
      <c r="DP23" s="98" t="s">
        <v>27</v>
      </c>
      <c r="DQ23" s="99"/>
      <c r="DR23" s="95" t="str">
        <f>DR$2&amp;"인문2"</f>
        <v>기타10인문2</v>
      </c>
      <c r="DS23" s="102"/>
      <c r="DT23" s="97"/>
      <c r="DU23" s="98" t="s">
        <v>27</v>
      </c>
      <c r="DV23" s="99"/>
      <c r="DW23" s="95" t="str">
        <f>DW$2&amp;"인문2"</f>
        <v>기타11인문2</v>
      </c>
      <c r="DX23" s="102"/>
      <c r="DY23" s="97"/>
      <c r="DZ23" s="98" t="s">
        <v>27</v>
      </c>
      <c r="EA23" s="99"/>
      <c r="EB23" s="95" t="str">
        <f>EB$2&amp;"인문2"</f>
        <v>기타12인문2</v>
      </c>
      <c r="EC23" s="102"/>
      <c r="ED23" s="97"/>
      <c r="EE23" s="98" t="s">
        <v>27</v>
      </c>
      <c r="EF23" s="99"/>
      <c r="EG23" s="95" t="str">
        <f>EG$2&amp;"인문2"</f>
        <v>기타13인문2</v>
      </c>
      <c r="EH23" s="102"/>
      <c r="EI23" s="97"/>
      <c r="EJ23" s="98" t="s">
        <v>27</v>
      </c>
      <c r="EK23" s="99"/>
      <c r="EL23" s="95" t="str">
        <f>EL$2&amp;"인문2"</f>
        <v>기타14인문2</v>
      </c>
      <c r="EM23" s="102"/>
      <c r="EN23" s="97"/>
      <c r="EO23" s="98" t="s">
        <v>27</v>
      </c>
      <c r="EP23" s="99"/>
      <c r="EQ23" s="95" t="str">
        <f>EQ$2&amp;"인문2"</f>
        <v>기타15인문2</v>
      </c>
      <c r="ER23" s="102"/>
      <c r="ES23" s="97"/>
      <c r="ET23" s="98" t="s">
        <v>27</v>
      </c>
      <c r="EU23" s="99"/>
      <c r="EV23" s="95" t="str">
        <f>EV$2&amp;"인문2"</f>
        <v>기타16인문2</v>
      </c>
      <c r="EW23" s="102"/>
      <c r="EX23" s="97"/>
      <c r="EY23" s="98" t="s">
        <v>27</v>
      </c>
      <c r="EZ23" s="99"/>
      <c r="FA23" s="95" t="str">
        <f>FA$2&amp;"인문2"</f>
        <v>기타17인문2</v>
      </c>
      <c r="FB23" s="102"/>
      <c r="FC23" s="97"/>
      <c r="FD23" s="98" t="s">
        <v>27</v>
      </c>
      <c r="FE23" s="99"/>
      <c r="FF23" s="95" t="str">
        <f>FF$2&amp;"인문2"</f>
        <v>기타18인문2</v>
      </c>
      <c r="FG23" s="102"/>
      <c r="FH23" s="97"/>
      <c r="FI23" s="98" t="s">
        <v>27</v>
      </c>
      <c r="FJ23" s="99"/>
      <c r="FK23" s="95" t="str">
        <f>FK$2&amp;"인문2"</f>
        <v>기타19인문2</v>
      </c>
      <c r="FL23" s="102"/>
      <c r="FM23" s="97"/>
      <c r="FN23" s="98" t="s">
        <v>27</v>
      </c>
      <c r="FO23" s="99"/>
      <c r="FP23" s="95" t="str">
        <f>FP$2&amp;"인문2"</f>
        <v>기타20인문2</v>
      </c>
      <c r="FQ23" s="102"/>
      <c r="FR23" s="97"/>
      <c r="FS23" s="98" t="s">
        <v>27</v>
      </c>
      <c r="FT23" s="99"/>
      <c r="FU23" s="95" t="str">
        <f>FU$2&amp;"인문2"</f>
        <v>기타21인문2</v>
      </c>
      <c r="FV23" s="102"/>
      <c r="FW23" s="97"/>
      <c r="FX23" s="98" t="s">
        <v>27</v>
      </c>
      <c r="FY23" s="99"/>
      <c r="FZ23" s="95" t="str">
        <f>FZ$2&amp;"인문2"</f>
        <v>기타22인문2</v>
      </c>
      <c r="GA23" s="102"/>
      <c r="GB23" s="97"/>
      <c r="GC23" s="98" t="s">
        <v>27</v>
      </c>
      <c r="GD23" s="99"/>
      <c r="GE23" s="95" t="str">
        <f>GE$2&amp;"인문2"</f>
        <v>기타23인문2</v>
      </c>
      <c r="GF23" s="102"/>
      <c r="GG23" s="97"/>
      <c r="GH23" s="98" t="s">
        <v>27</v>
      </c>
      <c r="GI23" s="99"/>
      <c r="GJ23" s="95" t="str">
        <f>GJ$2&amp;"인문2"</f>
        <v>기타24인문2</v>
      </c>
      <c r="GK23" s="102"/>
      <c r="GL23" s="97"/>
      <c r="GM23" s="98" t="s">
        <v>27</v>
      </c>
      <c r="GN23" s="99"/>
      <c r="GO23" s="95" t="str">
        <f>GO$2&amp;"인문2"</f>
        <v>기타25인문2</v>
      </c>
      <c r="GP23" s="102"/>
      <c r="GQ23" s="97"/>
      <c r="GR23" s="98" t="s">
        <v>27</v>
      </c>
      <c r="GS23" s="99"/>
      <c r="GT23" s="95" t="str">
        <f>GT$2&amp;"인문2"</f>
        <v>기타26인문2</v>
      </c>
      <c r="GU23" s="102"/>
      <c r="GV23" s="97"/>
      <c r="GW23" s="98" t="s">
        <v>27</v>
      </c>
      <c r="GX23" s="99"/>
      <c r="GY23" s="95" t="str">
        <f>GY$2&amp;"인문2"</f>
        <v>기타27인문2</v>
      </c>
      <c r="GZ23" s="102"/>
      <c r="HA23" s="97"/>
      <c r="HB23" s="98" t="s">
        <v>27</v>
      </c>
      <c r="HC23" s="99"/>
      <c r="HD23" s="95" t="str">
        <f>HD$2&amp;"인문2"</f>
        <v>기타28인문2</v>
      </c>
      <c r="HE23" s="102"/>
      <c r="HF23" s="97"/>
      <c r="HG23" s="98" t="s">
        <v>27</v>
      </c>
      <c r="HH23" s="99"/>
      <c r="HI23" s="95" t="str">
        <f>HI$2&amp;"인문2"</f>
        <v>기타29인문2</v>
      </c>
      <c r="HJ23" s="102"/>
      <c r="HK23" s="97"/>
      <c r="HL23" s="98" t="s">
        <v>27</v>
      </c>
      <c r="HM23" s="99"/>
      <c r="HN23" s="95" t="str">
        <f>HN$2&amp;"인문2"</f>
        <v>기타30인문2</v>
      </c>
      <c r="HO23" s="102"/>
      <c r="HP23" s="97"/>
      <c r="HQ23" s="98" t="s">
        <v>27</v>
      </c>
      <c r="HR23" s="99"/>
      <c r="HS23" s="95" t="str">
        <f>HS$2&amp;"인문2"</f>
        <v>기타31인문2</v>
      </c>
      <c r="HT23" s="102"/>
      <c r="HU23" s="97"/>
      <c r="HV23" s="98" t="s">
        <v>27</v>
      </c>
      <c r="HW23" s="99"/>
      <c r="HX23" s="95" t="str">
        <f>HX$2&amp;"인문2"</f>
        <v>기타32인문2</v>
      </c>
      <c r="HY23" s="102"/>
      <c r="HZ23" s="97"/>
      <c r="IA23" s="98" t="s">
        <v>27</v>
      </c>
      <c r="IB23" s="99"/>
      <c r="IC23" s="95" t="str">
        <f>IC$2&amp;"인문2"</f>
        <v>기타33인문2</v>
      </c>
      <c r="ID23" s="102"/>
      <c r="IE23" s="97"/>
      <c r="IF23" s="98" t="s">
        <v>27</v>
      </c>
      <c r="IG23" s="99"/>
      <c r="IH23" s="95" t="str">
        <f>IH$2&amp;"인문2"</f>
        <v>기타34인문2</v>
      </c>
      <c r="II23" s="102"/>
      <c r="IJ23" s="97"/>
      <c r="IK23" s="98" t="s">
        <v>27</v>
      </c>
      <c r="IL23" s="99"/>
      <c r="IM23" s="95" t="str">
        <f>IM$2&amp;"인문2"</f>
        <v>기타35인문2</v>
      </c>
      <c r="IN23" s="102"/>
      <c r="IO23" s="97"/>
      <c r="IP23" s="98" t="s">
        <v>27</v>
      </c>
      <c r="IQ23" s="99"/>
      <c r="IR23" s="95" t="str">
        <f>IR$2&amp;"인문2"</f>
        <v>기타36인문2</v>
      </c>
      <c r="IS23" s="102"/>
      <c r="IT23" s="97"/>
      <c r="IU23" s="98" t="s">
        <v>27</v>
      </c>
      <c r="IV23" s="99"/>
      <c r="IW23" s="95" t="str">
        <f>IW$2&amp;"인문2"</f>
        <v>기타37인문2</v>
      </c>
      <c r="IX23" s="102"/>
      <c r="IY23" s="97"/>
      <c r="IZ23" s="98" t="s">
        <v>27</v>
      </c>
      <c r="JA23" s="99"/>
      <c r="JB23" s="95" t="str">
        <f>JB$2&amp;"인문2"</f>
        <v>기타38인문2</v>
      </c>
      <c r="JC23" s="102"/>
      <c r="JD23" s="97"/>
      <c r="JE23" s="98" t="s">
        <v>27</v>
      </c>
      <c r="JF23" s="99"/>
      <c r="JG23" s="95" t="str">
        <f>JG$2&amp;"인문2"</f>
        <v>기타39인문2</v>
      </c>
      <c r="JH23" s="102"/>
      <c r="JI23" s="97"/>
      <c r="JJ23" s="98" t="s">
        <v>27</v>
      </c>
      <c r="JK23" s="99"/>
      <c r="JL23" s="95" t="str">
        <f>JL$2&amp;"인문2"</f>
        <v>기타40인문2</v>
      </c>
      <c r="JM23" s="102"/>
      <c r="JN23" s="97"/>
      <c r="JO23" s="98" t="s">
        <v>27</v>
      </c>
      <c r="JP23" s="99"/>
      <c r="JQ23" s="95" t="str">
        <f>JQ$2&amp;"인문2"</f>
        <v>기타41인문2</v>
      </c>
      <c r="JR23" s="102"/>
      <c r="JS23" s="97"/>
      <c r="JT23" s="98" t="s">
        <v>27</v>
      </c>
      <c r="JU23" s="99"/>
      <c r="JV23" s="95" t="str">
        <f>JV$2&amp;"인문2"</f>
        <v>기타42인문2</v>
      </c>
      <c r="JW23" s="102"/>
      <c r="JX23" s="97"/>
      <c r="JY23" s="98" t="s">
        <v>27</v>
      </c>
      <c r="JZ23" s="99"/>
      <c r="KA23" s="95" t="str">
        <f>KA$2&amp;"인문2"</f>
        <v>기타43인문2</v>
      </c>
      <c r="KB23" s="102"/>
      <c r="KC23" s="97"/>
      <c r="KD23" s="98" t="s">
        <v>27</v>
      </c>
      <c r="KE23" s="99"/>
      <c r="KF23" s="95" t="str">
        <f>KF$2&amp;"인문2"</f>
        <v>기타44인문2</v>
      </c>
      <c r="KG23" s="102"/>
      <c r="KH23" s="97"/>
      <c r="KI23" s="98" t="s">
        <v>27</v>
      </c>
      <c r="KJ23" s="99"/>
      <c r="KK23" s="95" t="str">
        <f>KK$2&amp;"인문2"</f>
        <v>기타45인문2</v>
      </c>
      <c r="KL23" s="102"/>
      <c r="KM23" s="97"/>
      <c r="KN23" s="98" t="s">
        <v>27</v>
      </c>
      <c r="KO23" s="99"/>
      <c r="KP23" s="95" t="str">
        <f>KP$2&amp;"인문2"</f>
        <v>기타46인문2</v>
      </c>
      <c r="KQ23" s="102"/>
      <c r="KR23" s="97"/>
      <c r="KS23" s="98" t="s">
        <v>27</v>
      </c>
      <c r="KT23" s="99"/>
      <c r="KU23" s="95" t="str">
        <f>KU$2&amp;"인문2"</f>
        <v>기타47인문2</v>
      </c>
      <c r="KV23" s="102"/>
      <c r="KW23" s="97"/>
      <c r="KX23" s="98" t="s">
        <v>27</v>
      </c>
      <c r="KY23" s="99"/>
      <c r="KZ23" s="95" t="str">
        <f>KZ$2&amp;"인문2"</f>
        <v>기타48인문2</v>
      </c>
      <c r="LA23" s="102"/>
      <c r="LB23" s="97"/>
      <c r="LC23" s="98" t="s">
        <v>27</v>
      </c>
      <c r="LD23" s="99"/>
      <c r="LE23" s="95" t="str">
        <f>LE$2&amp;"인문2"</f>
        <v>기타49인문2</v>
      </c>
      <c r="LF23" s="102"/>
      <c r="LG23" s="97"/>
      <c r="LH23" s="98" t="s">
        <v>27</v>
      </c>
      <c r="LI23" s="99"/>
      <c r="LJ23" s="95" t="str">
        <f>LJ$2&amp;"인문2"</f>
        <v>기타50인문2</v>
      </c>
      <c r="LK23" s="102"/>
      <c r="LL23" s="97"/>
      <c r="LM23" s="98" t="s">
        <v>27</v>
      </c>
      <c r="LN23" s="99"/>
      <c r="LO23" s="95" t="str">
        <f>LO$2&amp;"인문2"</f>
        <v>기타51인문2</v>
      </c>
      <c r="LP23" s="102"/>
      <c r="LQ23" s="97"/>
      <c r="LR23" s="98" t="s">
        <v>27</v>
      </c>
      <c r="LS23" s="99"/>
      <c r="LT23" s="95" t="str">
        <f>LT$2&amp;"인문2"</f>
        <v>기타52인문2</v>
      </c>
      <c r="LU23" s="102"/>
      <c r="LV23" s="97"/>
      <c r="LW23" s="98" t="s">
        <v>27</v>
      </c>
      <c r="LX23" s="99"/>
      <c r="LY23" s="95" t="str">
        <f>LY$2&amp;"인문2"</f>
        <v>기타53인문2</v>
      </c>
      <c r="LZ23" s="102"/>
      <c r="MA23" s="97"/>
      <c r="MB23" s="98" t="s">
        <v>27</v>
      </c>
      <c r="MC23" s="99"/>
      <c r="MD23" s="95" t="str">
        <f>MD$2&amp;"인문2"</f>
        <v>기타54인문2</v>
      </c>
      <c r="ME23" s="102"/>
      <c r="MF23" s="97"/>
      <c r="MG23" s="98" t="s">
        <v>27</v>
      </c>
      <c r="MH23" s="99"/>
      <c r="MI23" s="95" t="str">
        <f>MI$2&amp;"인문2"</f>
        <v>기타55인문2</v>
      </c>
      <c r="MJ23" s="102"/>
      <c r="MK23" s="97"/>
      <c r="ML23" s="98" t="s">
        <v>27</v>
      </c>
      <c r="MM23" s="99"/>
      <c r="MN23" s="95" t="str">
        <f>MN$2&amp;"인문2"</f>
        <v>기타56인문2</v>
      </c>
      <c r="MO23" s="102"/>
      <c r="MP23" s="97"/>
      <c r="MQ23" s="98" t="s">
        <v>27</v>
      </c>
      <c r="MR23" s="99"/>
      <c r="MS23" s="95" t="str">
        <f>MS$2&amp;"인문2"</f>
        <v>기타57인문2</v>
      </c>
      <c r="MT23" s="102"/>
      <c r="MU23" s="97"/>
      <c r="MV23" s="98" t="s">
        <v>27</v>
      </c>
      <c r="MW23" s="99"/>
      <c r="MX23" s="95" t="str">
        <f>MX$2&amp;"인문2"</f>
        <v>기타58인문2</v>
      </c>
      <c r="MY23" s="102"/>
      <c r="MZ23" s="97"/>
      <c r="NA23" s="98" t="s">
        <v>27</v>
      </c>
      <c r="NB23" s="99"/>
      <c r="NC23" s="95" t="str">
        <f>NC$2&amp;"인문2"</f>
        <v>기타59인문2</v>
      </c>
      <c r="ND23" s="102"/>
      <c r="NE23" s="97"/>
      <c r="NF23" s="98" t="s">
        <v>27</v>
      </c>
      <c r="NG23" s="99"/>
      <c r="NH23" s="95" t="str">
        <f>NH$2&amp;"인문2"</f>
        <v>기타60인문2</v>
      </c>
      <c r="NI23" s="102"/>
      <c r="NJ23" s="97"/>
      <c r="NK23" s="98" t="s">
        <v>27</v>
      </c>
      <c r="NL23" s="99"/>
      <c r="NM23" s="95" t="str">
        <f>NM$2&amp;"인문2"</f>
        <v>기타61인문2</v>
      </c>
      <c r="NN23" s="102"/>
      <c r="NO23" s="97"/>
      <c r="NP23" s="98" t="s">
        <v>27</v>
      </c>
      <c r="NQ23" s="99"/>
      <c r="NR23" s="95" t="str">
        <f>NR$2&amp;"인문2"</f>
        <v>기타62인문2</v>
      </c>
      <c r="NS23" s="102"/>
      <c r="NT23" s="97"/>
      <c r="NU23" s="98" t="s">
        <v>27</v>
      </c>
      <c r="NV23" s="99"/>
      <c r="NW23" s="95" t="str">
        <f>NW$2&amp;"인문2"</f>
        <v>기타63인문2</v>
      </c>
      <c r="NX23" s="102"/>
      <c r="NY23" s="97"/>
      <c r="NZ23" s="98" t="s">
        <v>27</v>
      </c>
      <c r="OA23" s="99"/>
      <c r="OB23" s="95" t="str">
        <f>OB$2&amp;"인문2"</f>
        <v>기타64인문2</v>
      </c>
      <c r="OC23" s="102"/>
      <c r="OD23" s="97"/>
      <c r="OE23" s="98" t="s">
        <v>27</v>
      </c>
      <c r="OF23" s="99"/>
      <c r="OG23" s="95" t="str">
        <f>OG$2&amp;"인문2"</f>
        <v>기타65인문2</v>
      </c>
      <c r="OH23" s="102"/>
      <c r="OI23" s="97"/>
      <c r="OJ23" s="98" t="s">
        <v>27</v>
      </c>
      <c r="OK23" s="99"/>
      <c r="OL23" s="95" t="str">
        <f>OL$2&amp;"인문2"</f>
        <v>기타66인문2</v>
      </c>
      <c r="OM23" s="102"/>
      <c r="ON23" s="97"/>
      <c r="OO23" s="98" t="s">
        <v>27</v>
      </c>
      <c r="OP23" s="99"/>
      <c r="OQ23" s="95" t="str">
        <f>OQ$2&amp;"인문2"</f>
        <v>기타67인문2</v>
      </c>
      <c r="OR23" s="102"/>
      <c r="OS23" s="97"/>
      <c r="OT23" s="98" t="s">
        <v>27</v>
      </c>
      <c r="OU23" s="99"/>
      <c r="OV23" s="95" t="str">
        <f>OV$2&amp;"인문2"</f>
        <v>기타68인문2</v>
      </c>
      <c r="OW23" s="102"/>
      <c r="OX23" s="97"/>
      <c r="OY23" s="98" t="s">
        <v>27</v>
      </c>
      <c r="OZ23" s="99"/>
      <c r="PA23" s="95" t="str">
        <f>PA$2&amp;"인문2"</f>
        <v>기타69인문2</v>
      </c>
      <c r="PB23" s="102"/>
      <c r="PC23" s="97"/>
      <c r="PD23" s="98" t="s">
        <v>27</v>
      </c>
      <c r="PE23" s="99"/>
      <c r="PF23" s="95" t="str">
        <f>PF$2&amp;"인문2"</f>
        <v>기타70인문2</v>
      </c>
      <c r="PG23" s="102"/>
      <c r="PH23" s="97"/>
      <c r="PI23" s="98" t="s">
        <v>27</v>
      </c>
      <c r="PJ23" s="99"/>
      <c r="PK23" s="95" t="str">
        <f>PK$2&amp;"인문2"</f>
        <v>기타71인문2</v>
      </c>
      <c r="PL23" s="102"/>
      <c r="PM23" s="97"/>
      <c r="PN23" s="98" t="s">
        <v>27</v>
      </c>
      <c r="PO23" s="99"/>
      <c r="PP23" s="95" t="str">
        <f>PP$2&amp;"인문2"</f>
        <v>기타72인문2</v>
      </c>
      <c r="PQ23" s="102"/>
      <c r="PR23" s="97"/>
      <c r="PS23" s="98" t="s">
        <v>27</v>
      </c>
      <c r="PT23" s="99"/>
      <c r="PU23" s="95" t="str">
        <f>PU$2&amp;"인문2"</f>
        <v>기타73인문2</v>
      </c>
      <c r="PV23" s="102"/>
      <c r="PW23" s="97"/>
      <c r="PX23" s="98" t="s">
        <v>27</v>
      </c>
      <c r="PY23" s="99"/>
      <c r="PZ23" s="95" t="str">
        <f>PZ$2&amp;"인문2"</f>
        <v>기타74인문2</v>
      </c>
      <c r="QA23" s="102"/>
      <c r="QB23" s="97"/>
      <c r="QC23" s="98" t="s">
        <v>27</v>
      </c>
      <c r="QD23" s="99"/>
      <c r="QE23" s="95" t="str">
        <f>QE$2&amp;"인문2"</f>
        <v>기타75인문2</v>
      </c>
      <c r="QF23" s="102"/>
      <c r="QG23" s="97"/>
      <c r="QH23" s="98" t="s">
        <v>27</v>
      </c>
      <c r="QI23" s="99"/>
      <c r="QJ23" s="95" t="str">
        <f>QJ$2&amp;"인문2"</f>
        <v>기타76인문2</v>
      </c>
      <c r="QK23" s="102"/>
      <c r="QL23" s="97"/>
      <c r="QM23" s="98" t="s">
        <v>27</v>
      </c>
      <c r="QN23" s="99"/>
      <c r="QO23" s="95" t="str">
        <f>QO$2&amp;"인문2"</f>
        <v>기타77인문2</v>
      </c>
      <c r="QP23" s="102"/>
      <c r="QQ23" s="97"/>
      <c r="QR23" s="98" t="s">
        <v>27</v>
      </c>
      <c r="QS23" s="99"/>
      <c r="QT23" s="95" t="str">
        <f>QT$2&amp;"인문2"</f>
        <v>기타78인문2</v>
      </c>
      <c r="QU23" s="102"/>
      <c r="QV23" s="97"/>
      <c r="QW23" s="98" t="s">
        <v>27</v>
      </c>
      <c r="QX23" s="99"/>
      <c r="QY23" s="95" t="str">
        <f>QY$2&amp;"인문2"</f>
        <v>기타79인문2</v>
      </c>
      <c r="QZ23" s="102"/>
      <c r="RA23" s="97"/>
      <c r="RB23" s="98" t="s">
        <v>27</v>
      </c>
      <c r="RC23" s="99"/>
      <c r="RD23" s="95" t="str">
        <f>RD$2&amp;"인문2"</f>
        <v>기타80인문2</v>
      </c>
      <c r="RE23" s="102"/>
      <c r="RF23" s="97"/>
      <c r="RG23" s="98" t="s">
        <v>27</v>
      </c>
      <c r="RH23" s="99"/>
      <c r="RI23" s="95" t="str">
        <f>RI$2&amp;"인문2"</f>
        <v>기타81인문2</v>
      </c>
      <c r="RJ23" s="102"/>
      <c r="RK23" s="97"/>
      <c r="RL23" s="98" t="s">
        <v>27</v>
      </c>
      <c r="RM23" s="99"/>
      <c r="RN23" s="95" t="str">
        <f>RN$2&amp;"인문2"</f>
        <v>기타82인문2</v>
      </c>
      <c r="RO23" s="102"/>
      <c r="RP23" s="97"/>
      <c r="RQ23" s="98" t="s">
        <v>27</v>
      </c>
      <c r="RR23" s="99"/>
      <c r="RS23" s="95" t="str">
        <f>RS$2&amp;"인문2"</f>
        <v>기타83인문2</v>
      </c>
      <c r="RT23" s="102"/>
      <c r="RU23" s="97"/>
      <c r="RV23" s="98" t="s">
        <v>27</v>
      </c>
      <c r="RW23" s="99"/>
      <c r="RX23" s="95" t="str">
        <f>RX$2&amp;"인문2"</f>
        <v>기타84인문2</v>
      </c>
      <c r="RY23" s="102"/>
      <c r="RZ23" s="97"/>
      <c r="SA23" s="98" t="s">
        <v>27</v>
      </c>
      <c r="SB23" s="99"/>
      <c r="SC23" s="95" t="str">
        <f>SC$2&amp;"인문2"</f>
        <v>기타85인문2</v>
      </c>
      <c r="SD23" s="102"/>
      <c r="SE23" s="97"/>
      <c r="SF23" s="98" t="s">
        <v>27</v>
      </c>
      <c r="SG23" s="99"/>
      <c r="SH23" s="95" t="str">
        <f>SH$2&amp;"인문2"</f>
        <v>기타86인문2</v>
      </c>
      <c r="SI23" s="102"/>
      <c r="SJ23" s="97"/>
      <c r="SK23" s="98" t="s">
        <v>27</v>
      </c>
      <c r="SL23" s="99"/>
      <c r="SM23" s="95" t="str">
        <f>SM$2&amp;"인문2"</f>
        <v>기타87인문2</v>
      </c>
      <c r="SN23" s="102"/>
      <c r="SO23" s="97"/>
      <c r="SP23" s="98" t="s">
        <v>27</v>
      </c>
      <c r="SQ23" s="99"/>
      <c r="SR23" s="95" t="str">
        <f>SR$2&amp;"인문2"</f>
        <v>기타88인문2</v>
      </c>
      <c r="SS23" s="102"/>
      <c r="ST23" s="97"/>
      <c r="SU23" s="98" t="s">
        <v>27</v>
      </c>
      <c r="SV23" s="99"/>
      <c r="SW23" s="95" t="str">
        <f>SW$2&amp;"인문2"</f>
        <v>기타89인문2</v>
      </c>
      <c r="SX23" s="102"/>
      <c r="SY23" s="97"/>
      <c r="SZ23" s="98" t="s">
        <v>27</v>
      </c>
      <c r="TA23" s="99"/>
      <c r="TB23" s="95" t="str">
        <f>TB$2&amp;"인문2"</f>
        <v>기타90인문2</v>
      </c>
      <c r="TC23" s="102"/>
      <c r="TD23" s="97"/>
      <c r="TE23" s="98" t="s">
        <v>27</v>
      </c>
      <c r="TF23" s="99"/>
      <c r="TG23" s="95" t="str">
        <f>TG$2&amp;"인문2"</f>
        <v>기타91인문2</v>
      </c>
      <c r="TH23" s="102"/>
      <c r="TI23" s="97"/>
      <c r="TJ23" s="98" t="s">
        <v>27</v>
      </c>
      <c r="TK23" s="99"/>
      <c r="TL23" s="95" t="str">
        <f>TL$2&amp;"인문2"</f>
        <v>기타92인문2</v>
      </c>
      <c r="TM23" s="102"/>
      <c r="TN23" s="97"/>
      <c r="TO23" s="98" t="s">
        <v>27</v>
      </c>
      <c r="TP23" s="99"/>
      <c r="TQ23" s="95" t="str">
        <f>TQ$2&amp;"인문2"</f>
        <v>기타93인문2</v>
      </c>
      <c r="TR23" s="102"/>
      <c r="TS23" s="97"/>
      <c r="TT23" s="98" t="s">
        <v>27</v>
      </c>
      <c r="TU23" s="99"/>
      <c r="TV23" s="95" t="str">
        <f>TV$2&amp;"인문2"</f>
        <v>기타94인문2</v>
      </c>
      <c r="TW23" s="102"/>
      <c r="TX23" s="97"/>
      <c r="TY23" s="98" t="s">
        <v>27</v>
      </c>
      <c r="TZ23" s="99"/>
      <c r="UA23" s="95" t="str">
        <f>UA$2&amp;"인문2"</f>
        <v>기타95인문2</v>
      </c>
      <c r="UB23" s="102"/>
      <c r="UC23" s="97"/>
      <c r="UD23" s="98" t="s">
        <v>27</v>
      </c>
      <c r="UE23" s="99"/>
      <c r="UF23" s="95" t="str">
        <f>UF$2&amp;"인문2"</f>
        <v>기타96인문2</v>
      </c>
      <c r="UG23" s="102"/>
      <c r="UH23" s="97"/>
      <c r="UI23" s="98" t="s">
        <v>27</v>
      </c>
      <c r="UJ23" s="99"/>
      <c r="UK23" s="95" t="str">
        <f>UK$2&amp;"인문2"</f>
        <v>기타97인문2</v>
      </c>
      <c r="UL23" s="102"/>
      <c r="UM23" s="97"/>
      <c r="UN23" s="98" t="s">
        <v>27</v>
      </c>
      <c r="UO23" s="99"/>
      <c r="UP23" s="95" t="str">
        <f>UP$2&amp;"인문2"</f>
        <v>기타98인문2</v>
      </c>
      <c r="UQ23" s="102"/>
      <c r="UR23" s="97"/>
      <c r="US23" s="98" t="s">
        <v>27</v>
      </c>
      <c r="UT23" s="99"/>
      <c r="UU23" s="95" t="str">
        <f>UU$2&amp;"인문2"</f>
        <v>기타99인문2</v>
      </c>
      <c r="UV23" s="102"/>
      <c r="UW23" s="97"/>
      <c r="UX23" s="98" t="s">
        <v>27</v>
      </c>
      <c r="UY23" s="99"/>
      <c r="UZ23" s="95" t="str">
        <f>UZ$2&amp;"인문2"</f>
        <v>기타100인문2</v>
      </c>
      <c r="VA23" s="102"/>
      <c r="VB23" s="97"/>
      <c r="VC23" s="98" t="s">
        <v>27</v>
      </c>
      <c r="VD23" s="99"/>
    </row>
    <row r="24" spans="2:576" s="94" customFormat="1" ht="14.25" customHeight="1">
      <c r="B24" s="62" t="str">
        <f>B$2&amp;"인문3"</f>
        <v>서울지균인문3</v>
      </c>
      <c r="C24" s="122">
        <f>C23+C37</f>
        <v>1.25</v>
      </c>
      <c r="D24" s="93"/>
      <c r="E24" s="64" t="s">
        <v>27</v>
      </c>
      <c r="G24" s="62" t="str">
        <f>G$2&amp;"인문3"</f>
        <v>연세교과인문3</v>
      </c>
      <c r="H24" s="122">
        <f>H23+H37</f>
        <v>1.35</v>
      </c>
      <c r="I24" s="93"/>
      <c r="J24" s="64" t="s">
        <v>27</v>
      </c>
      <c r="L24" s="62" t="str">
        <f>L$2&amp;"인문3"</f>
        <v>고려교과인문3</v>
      </c>
      <c r="M24" s="122">
        <f>M23+M37</f>
        <v>1.35</v>
      </c>
      <c r="N24" s="93"/>
      <c r="O24" s="64" t="s">
        <v>27</v>
      </c>
      <c r="Q24" s="62" t="str">
        <f>Q$2&amp;"인문3"</f>
        <v>서강교과인문3</v>
      </c>
      <c r="R24" s="122">
        <f>R23+R37</f>
        <v>1.5</v>
      </c>
      <c r="S24" s="93"/>
      <c r="T24" s="64" t="s">
        <v>27</v>
      </c>
      <c r="V24" s="62" t="str">
        <f>V$2&amp;"인문3"</f>
        <v>성균교과인문3</v>
      </c>
      <c r="W24" s="122">
        <f>W23+W37</f>
        <v>1.5</v>
      </c>
      <c r="X24" s="93"/>
      <c r="Y24" s="64" t="s">
        <v>27</v>
      </c>
      <c r="AA24" s="62" t="str">
        <f>AA$2&amp;"인문3"</f>
        <v>한양교과인문3</v>
      </c>
      <c r="AB24" s="122">
        <f>AB23+AB37</f>
        <v>1.5</v>
      </c>
      <c r="AC24" s="93"/>
      <c r="AD24" s="64" t="s">
        <v>27</v>
      </c>
      <c r="AF24" s="62" t="str">
        <f>AF$2&amp;"인문3"</f>
        <v>이화교과인문3</v>
      </c>
      <c r="AG24" s="109">
        <f>AG23+AG37</f>
        <v>1.6</v>
      </c>
      <c r="AH24" s="93"/>
      <c r="AI24" s="64" t="s">
        <v>27</v>
      </c>
      <c r="AK24" s="62" t="str">
        <f>AK$2&amp;"인문3"</f>
        <v>중앙교과인문3</v>
      </c>
      <c r="AL24" s="109">
        <f>AL23+AL37</f>
        <v>1.74</v>
      </c>
      <c r="AM24" s="93"/>
      <c r="AN24" s="64" t="s">
        <v>27</v>
      </c>
      <c r="AP24" s="62" t="str">
        <f>AP$2&amp;"인문3"</f>
        <v>경희교과인문3</v>
      </c>
      <c r="AQ24" s="109">
        <f>AQ23+AQ37</f>
        <v>1.77</v>
      </c>
      <c r="AR24" s="93"/>
      <c r="AS24" s="64" t="s">
        <v>27</v>
      </c>
      <c r="AU24" s="62" t="str">
        <f>AU$2&amp;"인문3"</f>
        <v>시립교과인문3</v>
      </c>
      <c r="AV24" s="109">
        <f>AV23+AV37</f>
        <v>1.8</v>
      </c>
      <c r="AW24" s="93"/>
      <c r="AX24" s="64" t="s">
        <v>27</v>
      </c>
      <c r="AZ24" s="62" t="str">
        <f>AZ$2&amp;"인문3"</f>
        <v>외대교과인문3</v>
      </c>
      <c r="BA24" s="109">
        <f>BA23+BA37</f>
        <v>1.84</v>
      </c>
      <c r="BB24" s="93"/>
      <c r="BC24" s="64" t="s">
        <v>27</v>
      </c>
      <c r="BE24" s="62" t="str">
        <f>BE$2&amp;"인문3"</f>
        <v>건국교과인문3</v>
      </c>
      <c r="BF24" s="109">
        <f>BF23+BF37</f>
        <v>1.9</v>
      </c>
      <c r="BG24" s="93"/>
      <c r="BH24" s="64" t="s">
        <v>27</v>
      </c>
      <c r="BJ24" s="62" t="str">
        <f>BJ$2&amp;"인문3"</f>
        <v>동국교과인문3</v>
      </c>
      <c r="BK24" s="109">
        <f>BK23+BK37</f>
        <v>1.97</v>
      </c>
      <c r="BL24" s="93"/>
      <c r="BM24" s="64" t="s">
        <v>27</v>
      </c>
      <c r="BO24" s="62" t="str">
        <f>BO$2&amp;"인문3"</f>
        <v>홍익교과인문3</v>
      </c>
      <c r="BP24" s="109">
        <f>BP23+BP37</f>
        <v>2.02</v>
      </c>
      <c r="BQ24" s="93"/>
      <c r="BR24" s="64" t="s">
        <v>27</v>
      </c>
      <c r="BT24" s="62" t="str">
        <f>BT$2&amp;"인문3"</f>
        <v>숙명교과인문3</v>
      </c>
      <c r="BU24" s="109">
        <f>BU23+BU37</f>
        <v>2</v>
      </c>
      <c r="BV24" s="93"/>
      <c r="BW24" s="64" t="s">
        <v>27</v>
      </c>
      <c r="BY24" s="95" t="str">
        <f>BY$2&amp;"인문3"</f>
        <v>기타1인문3</v>
      </c>
      <c r="BZ24" s="109">
        <f>BZ23+BZ37</f>
        <v>0.02</v>
      </c>
      <c r="CA24" s="97"/>
      <c r="CB24" s="98" t="s">
        <v>27</v>
      </c>
      <c r="CC24" s="99"/>
      <c r="CD24" s="95" t="str">
        <f>CD$2&amp;"인문3"</f>
        <v>기타2인문3</v>
      </c>
      <c r="CE24" s="109">
        <f>CE23+CE37</f>
        <v>0.02</v>
      </c>
      <c r="CF24" s="97"/>
      <c r="CG24" s="98" t="s">
        <v>27</v>
      </c>
      <c r="CH24" s="99"/>
      <c r="CI24" s="95" t="str">
        <f>CI$2&amp;"인문3"</f>
        <v>기타3인문3</v>
      </c>
      <c r="CJ24" s="109">
        <f>CJ23+CJ37</f>
        <v>0.02</v>
      </c>
      <c r="CK24" s="97"/>
      <c r="CL24" s="98" t="s">
        <v>27</v>
      </c>
      <c r="CM24" s="99"/>
      <c r="CN24" s="95" t="str">
        <f>CN$2&amp;"인문3"</f>
        <v>기타4인문3</v>
      </c>
      <c r="CO24" s="109">
        <f>CO23+CO37</f>
        <v>0.02</v>
      </c>
      <c r="CP24" s="97"/>
      <c r="CQ24" s="98" t="s">
        <v>27</v>
      </c>
      <c r="CR24" s="99"/>
      <c r="CS24" s="95" t="str">
        <f>CS$2&amp;"인문3"</f>
        <v>기타5인문3</v>
      </c>
      <c r="CT24" s="109">
        <f>CT23+CT37</f>
        <v>0.02</v>
      </c>
      <c r="CU24" s="97"/>
      <c r="CV24" s="98" t="s">
        <v>27</v>
      </c>
      <c r="CW24" s="99"/>
      <c r="CX24" s="95" t="str">
        <f>CX$2&amp;"인문3"</f>
        <v>기타6인문3</v>
      </c>
      <c r="CY24" s="109">
        <f>CY23+CY37</f>
        <v>0.02</v>
      </c>
      <c r="CZ24" s="97"/>
      <c r="DA24" s="98" t="s">
        <v>27</v>
      </c>
      <c r="DB24" s="99"/>
      <c r="DC24" s="95" t="str">
        <f>DC$2&amp;"인문3"</f>
        <v>기타7인문3</v>
      </c>
      <c r="DD24" s="109">
        <f>DD23+DD37</f>
        <v>0.02</v>
      </c>
      <c r="DE24" s="97"/>
      <c r="DF24" s="98" t="s">
        <v>27</v>
      </c>
      <c r="DG24" s="99"/>
      <c r="DH24" s="95" t="str">
        <f>DH$2&amp;"인문3"</f>
        <v>기타8인문3</v>
      </c>
      <c r="DI24" s="109">
        <f>DI23+DI37</f>
        <v>0.02</v>
      </c>
      <c r="DJ24" s="97"/>
      <c r="DK24" s="98" t="s">
        <v>27</v>
      </c>
      <c r="DL24" s="99"/>
      <c r="DM24" s="95" t="str">
        <f>DM$2&amp;"인문3"</f>
        <v>기타9인문3</v>
      </c>
      <c r="DN24" s="109">
        <f>DN23+DN37</f>
        <v>0.02</v>
      </c>
      <c r="DO24" s="97"/>
      <c r="DP24" s="98" t="s">
        <v>27</v>
      </c>
      <c r="DQ24" s="99"/>
      <c r="DR24" s="95" t="str">
        <f>DR$2&amp;"인문3"</f>
        <v>기타10인문3</v>
      </c>
      <c r="DS24" s="109">
        <f>DS23+DS37</f>
        <v>0.02</v>
      </c>
      <c r="DT24" s="97"/>
      <c r="DU24" s="98" t="s">
        <v>27</v>
      </c>
      <c r="DV24" s="99"/>
      <c r="DW24" s="95" t="str">
        <f>DW$2&amp;"인문3"</f>
        <v>기타11인문3</v>
      </c>
      <c r="DX24" s="109">
        <f>DX23+DX37</f>
        <v>0.02</v>
      </c>
      <c r="DY24" s="97"/>
      <c r="DZ24" s="98" t="s">
        <v>27</v>
      </c>
      <c r="EA24" s="99"/>
      <c r="EB24" s="95" t="str">
        <f>EB$2&amp;"인문3"</f>
        <v>기타12인문3</v>
      </c>
      <c r="EC24" s="109">
        <f>EC23+EC37</f>
        <v>0.02</v>
      </c>
      <c r="ED24" s="97"/>
      <c r="EE24" s="98" t="s">
        <v>27</v>
      </c>
      <c r="EF24" s="99"/>
      <c r="EG24" s="95" t="str">
        <f>EG$2&amp;"인문3"</f>
        <v>기타13인문3</v>
      </c>
      <c r="EH24" s="109">
        <f>EH23+EH37</f>
        <v>0.02</v>
      </c>
      <c r="EI24" s="97"/>
      <c r="EJ24" s="98" t="s">
        <v>27</v>
      </c>
      <c r="EK24" s="99"/>
      <c r="EL24" s="95" t="str">
        <f>EL$2&amp;"인문3"</f>
        <v>기타14인문3</v>
      </c>
      <c r="EM24" s="109">
        <f>EM23+EM37</f>
        <v>0.02</v>
      </c>
      <c r="EN24" s="97"/>
      <c r="EO24" s="98" t="s">
        <v>27</v>
      </c>
      <c r="EP24" s="99"/>
      <c r="EQ24" s="95" t="str">
        <f>EQ$2&amp;"인문3"</f>
        <v>기타15인문3</v>
      </c>
      <c r="ER24" s="109">
        <f>ER23+ER37</f>
        <v>0.02</v>
      </c>
      <c r="ES24" s="97"/>
      <c r="ET24" s="98" t="s">
        <v>27</v>
      </c>
      <c r="EU24" s="99"/>
      <c r="EV24" s="95" t="str">
        <f>EV$2&amp;"인문3"</f>
        <v>기타16인문3</v>
      </c>
      <c r="EW24" s="109">
        <f>EW23+EW37</f>
        <v>0.02</v>
      </c>
      <c r="EX24" s="97"/>
      <c r="EY24" s="98" t="s">
        <v>27</v>
      </c>
      <c r="EZ24" s="99"/>
      <c r="FA24" s="95" t="str">
        <f>FA$2&amp;"인문3"</f>
        <v>기타17인문3</v>
      </c>
      <c r="FB24" s="109">
        <f>FB23+FB37</f>
        <v>0.02</v>
      </c>
      <c r="FC24" s="97"/>
      <c r="FD24" s="98" t="s">
        <v>27</v>
      </c>
      <c r="FE24" s="99"/>
      <c r="FF24" s="95" t="str">
        <f>FF$2&amp;"인문3"</f>
        <v>기타18인문3</v>
      </c>
      <c r="FG24" s="109">
        <f>FG23+FG37</f>
        <v>0.02</v>
      </c>
      <c r="FH24" s="97"/>
      <c r="FI24" s="98" t="s">
        <v>27</v>
      </c>
      <c r="FJ24" s="99"/>
      <c r="FK24" s="95" t="str">
        <f>FK$2&amp;"인문3"</f>
        <v>기타19인문3</v>
      </c>
      <c r="FL24" s="109">
        <f>FL23+FL37</f>
        <v>0.02</v>
      </c>
      <c r="FM24" s="97"/>
      <c r="FN24" s="98" t="s">
        <v>27</v>
      </c>
      <c r="FO24" s="99"/>
      <c r="FP24" s="95" t="str">
        <f>FP$2&amp;"인문3"</f>
        <v>기타20인문3</v>
      </c>
      <c r="FQ24" s="109">
        <f>FQ23+FQ37</f>
        <v>0.02</v>
      </c>
      <c r="FR24" s="97"/>
      <c r="FS24" s="98" t="s">
        <v>27</v>
      </c>
      <c r="FT24" s="99"/>
      <c r="FU24" s="95" t="str">
        <f>FU$2&amp;"인문3"</f>
        <v>기타21인문3</v>
      </c>
      <c r="FV24" s="109">
        <f>FV23+FV37</f>
        <v>0.02</v>
      </c>
      <c r="FW24" s="97"/>
      <c r="FX24" s="98" t="s">
        <v>27</v>
      </c>
      <c r="FY24" s="99"/>
      <c r="FZ24" s="95" t="str">
        <f>FZ$2&amp;"인문3"</f>
        <v>기타22인문3</v>
      </c>
      <c r="GA24" s="109">
        <f>GA23+GA37</f>
        <v>0.02</v>
      </c>
      <c r="GB24" s="97"/>
      <c r="GC24" s="98" t="s">
        <v>27</v>
      </c>
      <c r="GD24" s="99"/>
      <c r="GE24" s="95" t="str">
        <f>GE$2&amp;"인문3"</f>
        <v>기타23인문3</v>
      </c>
      <c r="GF24" s="109">
        <f>GF23+GF37</f>
        <v>0.02</v>
      </c>
      <c r="GG24" s="97"/>
      <c r="GH24" s="98" t="s">
        <v>27</v>
      </c>
      <c r="GI24" s="99"/>
      <c r="GJ24" s="95" t="str">
        <f>GJ$2&amp;"인문3"</f>
        <v>기타24인문3</v>
      </c>
      <c r="GK24" s="109">
        <f>GK23+GK37</f>
        <v>0.02</v>
      </c>
      <c r="GL24" s="97"/>
      <c r="GM24" s="98" t="s">
        <v>27</v>
      </c>
      <c r="GN24" s="99"/>
      <c r="GO24" s="95" t="str">
        <f>GO$2&amp;"인문3"</f>
        <v>기타25인문3</v>
      </c>
      <c r="GP24" s="109">
        <f>GP23+GP37</f>
        <v>0.02</v>
      </c>
      <c r="GQ24" s="97"/>
      <c r="GR24" s="98" t="s">
        <v>27</v>
      </c>
      <c r="GS24" s="99"/>
      <c r="GT24" s="95" t="str">
        <f>GT$2&amp;"인문3"</f>
        <v>기타26인문3</v>
      </c>
      <c r="GU24" s="109">
        <f>GU23+GU37</f>
        <v>0.02</v>
      </c>
      <c r="GV24" s="97"/>
      <c r="GW24" s="98" t="s">
        <v>27</v>
      </c>
      <c r="GX24" s="99"/>
      <c r="GY24" s="95" t="str">
        <f>GY$2&amp;"인문3"</f>
        <v>기타27인문3</v>
      </c>
      <c r="GZ24" s="109">
        <f>GZ23+GZ37</f>
        <v>0.02</v>
      </c>
      <c r="HA24" s="97"/>
      <c r="HB24" s="98" t="s">
        <v>27</v>
      </c>
      <c r="HC24" s="99"/>
      <c r="HD24" s="95" t="str">
        <f>HD$2&amp;"인문3"</f>
        <v>기타28인문3</v>
      </c>
      <c r="HE24" s="109">
        <f>HE23+HE37</f>
        <v>0.02</v>
      </c>
      <c r="HF24" s="97"/>
      <c r="HG24" s="98" t="s">
        <v>27</v>
      </c>
      <c r="HH24" s="99"/>
      <c r="HI24" s="95" t="str">
        <f>HI$2&amp;"인문3"</f>
        <v>기타29인문3</v>
      </c>
      <c r="HJ24" s="109">
        <f>HJ23+HJ37</f>
        <v>0.02</v>
      </c>
      <c r="HK24" s="97"/>
      <c r="HL24" s="98" t="s">
        <v>27</v>
      </c>
      <c r="HM24" s="99"/>
      <c r="HN24" s="95" t="str">
        <f>HN$2&amp;"인문3"</f>
        <v>기타30인문3</v>
      </c>
      <c r="HO24" s="109">
        <f>HO23+HO37</f>
        <v>0.02</v>
      </c>
      <c r="HP24" s="97"/>
      <c r="HQ24" s="98" t="s">
        <v>27</v>
      </c>
      <c r="HR24" s="99"/>
      <c r="HS24" s="95" t="str">
        <f>HS$2&amp;"인문3"</f>
        <v>기타31인문3</v>
      </c>
      <c r="HT24" s="109">
        <f>HT23+HT37</f>
        <v>0.02</v>
      </c>
      <c r="HU24" s="97"/>
      <c r="HV24" s="98" t="s">
        <v>27</v>
      </c>
      <c r="HW24" s="99"/>
      <c r="HX24" s="95" t="str">
        <f>HX$2&amp;"인문3"</f>
        <v>기타32인문3</v>
      </c>
      <c r="HY24" s="109">
        <f>HY23+HY37</f>
        <v>0.02</v>
      </c>
      <c r="HZ24" s="97"/>
      <c r="IA24" s="98" t="s">
        <v>27</v>
      </c>
      <c r="IB24" s="99"/>
      <c r="IC24" s="95" t="str">
        <f>IC$2&amp;"인문3"</f>
        <v>기타33인문3</v>
      </c>
      <c r="ID24" s="109">
        <f>ID23+ID37</f>
        <v>0.02</v>
      </c>
      <c r="IE24" s="97"/>
      <c r="IF24" s="98" t="s">
        <v>27</v>
      </c>
      <c r="IG24" s="99"/>
      <c r="IH24" s="95" t="str">
        <f>IH$2&amp;"인문3"</f>
        <v>기타34인문3</v>
      </c>
      <c r="II24" s="109">
        <f>II23+II37</f>
        <v>0.02</v>
      </c>
      <c r="IJ24" s="97"/>
      <c r="IK24" s="98" t="s">
        <v>27</v>
      </c>
      <c r="IL24" s="99"/>
      <c r="IM24" s="95" t="str">
        <f>IM$2&amp;"인문3"</f>
        <v>기타35인문3</v>
      </c>
      <c r="IN24" s="109">
        <f>IN23+IN37</f>
        <v>0.02</v>
      </c>
      <c r="IO24" s="97"/>
      <c r="IP24" s="98" t="s">
        <v>27</v>
      </c>
      <c r="IQ24" s="99"/>
      <c r="IR24" s="95" t="str">
        <f>IR$2&amp;"인문3"</f>
        <v>기타36인문3</v>
      </c>
      <c r="IS24" s="109">
        <f>IS23+IS37</f>
        <v>0.02</v>
      </c>
      <c r="IT24" s="97"/>
      <c r="IU24" s="98" t="s">
        <v>27</v>
      </c>
      <c r="IV24" s="99"/>
      <c r="IW24" s="95" t="str">
        <f>IW$2&amp;"인문3"</f>
        <v>기타37인문3</v>
      </c>
      <c r="IX24" s="109">
        <f>IX23+IX37</f>
        <v>0.02</v>
      </c>
      <c r="IY24" s="97"/>
      <c r="IZ24" s="98" t="s">
        <v>27</v>
      </c>
      <c r="JA24" s="99"/>
      <c r="JB24" s="95" t="str">
        <f>JB$2&amp;"인문3"</f>
        <v>기타38인문3</v>
      </c>
      <c r="JC24" s="109">
        <f>JC23+JC37</f>
        <v>0.02</v>
      </c>
      <c r="JD24" s="97"/>
      <c r="JE24" s="98" t="s">
        <v>27</v>
      </c>
      <c r="JF24" s="99"/>
      <c r="JG24" s="95" t="str">
        <f>JG$2&amp;"인문3"</f>
        <v>기타39인문3</v>
      </c>
      <c r="JH24" s="109">
        <f>JH23+JH37</f>
        <v>0.02</v>
      </c>
      <c r="JI24" s="97"/>
      <c r="JJ24" s="98" t="s">
        <v>27</v>
      </c>
      <c r="JK24" s="99"/>
      <c r="JL24" s="95" t="str">
        <f>JL$2&amp;"인문3"</f>
        <v>기타40인문3</v>
      </c>
      <c r="JM24" s="109">
        <f>JM23+JM37</f>
        <v>0.02</v>
      </c>
      <c r="JN24" s="97"/>
      <c r="JO24" s="98" t="s">
        <v>27</v>
      </c>
      <c r="JP24" s="99"/>
      <c r="JQ24" s="95" t="str">
        <f>JQ$2&amp;"인문3"</f>
        <v>기타41인문3</v>
      </c>
      <c r="JR24" s="109">
        <f>JR23+JR37</f>
        <v>0.02</v>
      </c>
      <c r="JS24" s="97"/>
      <c r="JT24" s="98" t="s">
        <v>27</v>
      </c>
      <c r="JU24" s="99"/>
      <c r="JV24" s="95" t="str">
        <f>JV$2&amp;"인문3"</f>
        <v>기타42인문3</v>
      </c>
      <c r="JW24" s="109">
        <f>JW23+JW37</f>
        <v>0.02</v>
      </c>
      <c r="JX24" s="97"/>
      <c r="JY24" s="98" t="s">
        <v>27</v>
      </c>
      <c r="JZ24" s="99"/>
      <c r="KA24" s="95" t="str">
        <f>KA$2&amp;"인문3"</f>
        <v>기타43인문3</v>
      </c>
      <c r="KB24" s="109">
        <f>KB23+KB37</f>
        <v>0.02</v>
      </c>
      <c r="KC24" s="97"/>
      <c r="KD24" s="98" t="s">
        <v>27</v>
      </c>
      <c r="KE24" s="99"/>
      <c r="KF24" s="95" t="str">
        <f>KF$2&amp;"인문3"</f>
        <v>기타44인문3</v>
      </c>
      <c r="KG24" s="109">
        <f>KG23+KG37</f>
        <v>0.02</v>
      </c>
      <c r="KH24" s="97"/>
      <c r="KI24" s="98" t="s">
        <v>27</v>
      </c>
      <c r="KJ24" s="99"/>
      <c r="KK24" s="95" t="str">
        <f>KK$2&amp;"인문3"</f>
        <v>기타45인문3</v>
      </c>
      <c r="KL24" s="109">
        <f>KL23+KL37</f>
        <v>0.02</v>
      </c>
      <c r="KM24" s="97"/>
      <c r="KN24" s="98" t="s">
        <v>27</v>
      </c>
      <c r="KO24" s="99"/>
      <c r="KP24" s="95" t="str">
        <f>KP$2&amp;"인문3"</f>
        <v>기타46인문3</v>
      </c>
      <c r="KQ24" s="109">
        <f>KQ23+KQ37</f>
        <v>0.02</v>
      </c>
      <c r="KR24" s="97"/>
      <c r="KS24" s="98" t="s">
        <v>27</v>
      </c>
      <c r="KT24" s="99"/>
      <c r="KU24" s="95" t="str">
        <f>KU$2&amp;"인문3"</f>
        <v>기타47인문3</v>
      </c>
      <c r="KV24" s="109">
        <f>KV23+KV37</f>
        <v>0.02</v>
      </c>
      <c r="KW24" s="97"/>
      <c r="KX24" s="98" t="s">
        <v>27</v>
      </c>
      <c r="KY24" s="99"/>
      <c r="KZ24" s="95" t="str">
        <f>KZ$2&amp;"인문3"</f>
        <v>기타48인문3</v>
      </c>
      <c r="LA24" s="109">
        <f>LA23+LA37</f>
        <v>0.02</v>
      </c>
      <c r="LB24" s="97"/>
      <c r="LC24" s="98" t="s">
        <v>27</v>
      </c>
      <c r="LD24" s="99"/>
      <c r="LE24" s="95" t="str">
        <f>LE$2&amp;"인문3"</f>
        <v>기타49인문3</v>
      </c>
      <c r="LF24" s="109">
        <f>LF23+LF37</f>
        <v>0.02</v>
      </c>
      <c r="LG24" s="97"/>
      <c r="LH24" s="98" t="s">
        <v>27</v>
      </c>
      <c r="LI24" s="99"/>
      <c r="LJ24" s="95" t="str">
        <f>LJ$2&amp;"인문3"</f>
        <v>기타50인문3</v>
      </c>
      <c r="LK24" s="109">
        <f>LK23+LK37</f>
        <v>0.02</v>
      </c>
      <c r="LL24" s="97"/>
      <c r="LM24" s="98" t="s">
        <v>27</v>
      </c>
      <c r="LN24" s="99"/>
      <c r="LO24" s="95" t="str">
        <f>LO$2&amp;"인문3"</f>
        <v>기타51인문3</v>
      </c>
      <c r="LP24" s="109">
        <f>LP23+LP37</f>
        <v>0.02</v>
      </c>
      <c r="LQ24" s="97"/>
      <c r="LR24" s="98" t="s">
        <v>27</v>
      </c>
      <c r="LS24" s="99"/>
      <c r="LT24" s="95" t="str">
        <f>LT$2&amp;"인문3"</f>
        <v>기타52인문3</v>
      </c>
      <c r="LU24" s="109">
        <f>LU23+LU37</f>
        <v>0.02</v>
      </c>
      <c r="LV24" s="97"/>
      <c r="LW24" s="98" t="s">
        <v>27</v>
      </c>
      <c r="LX24" s="99"/>
      <c r="LY24" s="95" t="str">
        <f>LY$2&amp;"인문3"</f>
        <v>기타53인문3</v>
      </c>
      <c r="LZ24" s="109">
        <f>LZ23+LZ37</f>
        <v>0.02</v>
      </c>
      <c r="MA24" s="97"/>
      <c r="MB24" s="98" t="s">
        <v>27</v>
      </c>
      <c r="MC24" s="99"/>
      <c r="MD24" s="95" t="str">
        <f>MD$2&amp;"인문3"</f>
        <v>기타54인문3</v>
      </c>
      <c r="ME24" s="109">
        <f>ME23+ME37</f>
        <v>0.02</v>
      </c>
      <c r="MF24" s="97"/>
      <c r="MG24" s="98" t="s">
        <v>27</v>
      </c>
      <c r="MH24" s="99"/>
      <c r="MI24" s="95" t="str">
        <f>MI$2&amp;"인문3"</f>
        <v>기타55인문3</v>
      </c>
      <c r="MJ24" s="109">
        <f>MJ23+MJ37</f>
        <v>0.02</v>
      </c>
      <c r="MK24" s="97"/>
      <c r="ML24" s="98" t="s">
        <v>27</v>
      </c>
      <c r="MM24" s="99"/>
      <c r="MN24" s="95" t="str">
        <f>MN$2&amp;"인문3"</f>
        <v>기타56인문3</v>
      </c>
      <c r="MO24" s="109">
        <f>MO23+MO37</f>
        <v>0.02</v>
      </c>
      <c r="MP24" s="97"/>
      <c r="MQ24" s="98" t="s">
        <v>27</v>
      </c>
      <c r="MR24" s="99"/>
      <c r="MS24" s="95" t="str">
        <f>MS$2&amp;"인문3"</f>
        <v>기타57인문3</v>
      </c>
      <c r="MT24" s="109">
        <f>MT23+MT37</f>
        <v>0.02</v>
      </c>
      <c r="MU24" s="97"/>
      <c r="MV24" s="98" t="s">
        <v>27</v>
      </c>
      <c r="MW24" s="99"/>
      <c r="MX24" s="95" t="str">
        <f>MX$2&amp;"인문3"</f>
        <v>기타58인문3</v>
      </c>
      <c r="MY24" s="109">
        <f>MY23+MY37</f>
        <v>0.02</v>
      </c>
      <c r="MZ24" s="97"/>
      <c r="NA24" s="98" t="s">
        <v>27</v>
      </c>
      <c r="NB24" s="99"/>
      <c r="NC24" s="95" t="str">
        <f>NC$2&amp;"인문3"</f>
        <v>기타59인문3</v>
      </c>
      <c r="ND24" s="109">
        <f>ND23+ND37</f>
        <v>0.02</v>
      </c>
      <c r="NE24" s="97"/>
      <c r="NF24" s="98" t="s">
        <v>27</v>
      </c>
      <c r="NG24" s="99"/>
      <c r="NH24" s="95" t="str">
        <f>NH$2&amp;"인문3"</f>
        <v>기타60인문3</v>
      </c>
      <c r="NI24" s="109">
        <f>NI23+NI37</f>
        <v>0.02</v>
      </c>
      <c r="NJ24" s="97"/>
      <c r="NK24" s="98" t="s">
        <v>27</v>
      </c>
      <c r="NL24" s="99"/>
      <c r="NM24" s="95" t="str">
        <f>NM$2&amp;"인문3"</f>
        <v>기타61인문3</v>
      </c>
      <c r="NN24" s="109">
        <f>NN23+NN37</f>
        <v>0.02</v>
      </c>
      <c r="NO24" s="97"/>
      <c r="NP24" s="98" t="s">
        <v>27</v>
      </c>
      <c r="NQ24" s="99"/>
      <c r="NR24" s="95" t="str">
        <f>NR$2&amp;"인문3"</f>
        <v>기타62인문3</v>
      </c>
      <c r="NS24" s="109">
        <f>NS23+NS37</f>
        <v>0.02</v>
      </c>
      <c r="NT24" s="97"/>
      <c r="NU24" s="98" t="s">
        <v>27</v>
      </c>
      <c r="NV24" s="99"/>
      <c r="NW24" s="95" t="str">
        <f>NW$2&amp;"인문3"</f>
        <v>기타63인문3</v>
      </c>
      <c r="NX24" s="109">
        <f>NX23+NX37</f>
        <v>0.02</v>
      </c>
      <c r="NY24" s="97"/>
      <c r="NZ24" s="98" t="s">
        <v>27</v>
      </c>
      <c r="OA24" s="99"/>
      <c r="OB24" s="95" t="str">
        <f>OB$2&amp;"인문3"</f>
        <v>기타64인문3</v>
      </c>
      <c r="OC24" s="109">
        <f>OC23+OC37</f>
        <v>0.02</v>
      </c>
      <c r="OD24" s="97"/>
      <c r="OE24" s="98" t="s">
        <v>27</v>
      </c>
      <c r="OF24" s="99"/>
      <c r="OG24" s="95" t="str">
        <f>OG$2&amp;"인문3"</f>
        <v>기타65인문3</v>
      </c>
      <c r="OH24" s="109">
        <f>OH23+OH37</f>
        <v>0.02</v>
      </c>
      <c r="OI24" s="97"/>
      <c r="OJ24" s="98" t="s">
        <v>27</v>
      </c>
      <c r="OK24" s="99"/>
      <c r="OL24" s="95" t="str">
        <f>OL$2&amp;"인문3"</f>
        <v>기타66인문3</v>
      </c>
      <c r="OM24" s="109">
        <f>OM23+OM37</f>
        <v>0.02</v>
      </c>
      <c r="ON24" s="97"/>
      <c r="OO24" s="98" t="s">
        <v>27</v>
      </c>
      <c r="OP24" s="99"/>
      <c r="OQ24" s="95" t="str">
        <f>OQ$2&amp;"인문3"</f>
        <v>기타67인문3</v>
      </c>
      <c r="OR24" s="109">
        <f>OR23+OR37</f>
        <v>0.02</v>
      </c>
      <c r="OS24" s="97"/>
      <c r="OT24" s="98" t="s">
        <v>27</v>
      </c>
      <c r="OU24" s="99"/>
      <c r="OV24" s="95" t="str">
        <f>OV$2&amp;"인문3"</f>
        <v>기타68인문3</v>
      </c>
      <c r="OW24" s="109">
        <f>OW23+OW37</f>
        <v>0.02</v>
      </c>
      <c r="OX24" s="97"/>
      <c r="OY24" s="98" t="s">
        <v>27</v>
      </c>
      <c r="OZ24" s="99"/>
      <c r="PA24" s="95" t="str">
        <f>PA$2&amp;"인문3"</f>
        <v>기타69인문3</v>
      </c>
      <c r="PB24" s="109">
        <f>PB23+PB37</f>
        <v>0.02</v>
      </c>
      <c r="PC24" s="97"/>
      <c r="PD24" s="98" t="s">
        <v>27</v>
      </c>
      <c r="PE24" s="99"/>
      <c r="PF24" s="95" t="str">
        <f>PF$2&amp;"인문3"</f>
        <v>기타70인문3</v>
      </c>
      <c r="PG24" s="109">
        <f>PG23+PG37</f>
        <v>0.02</v>
      </c>
      <c r="PH24" s="97"/>
      <c r="PI24" s="98" t="s">
        <v>27</v>
      </c>
      <c r="PJ24" s="99"/>
      <c r="PK24" s="95" t="str">
        <f>PK$2&amp;"인문3"</f>
        <v>기타71인문3</v>
      </c>
      <c r="PL24" s="109">
        <f>PL23+PL37</f>
        <v>0.02</v>
      </c>
      <c r="PM24" s="97"/>
      <c r="PN24" s="98" t="s">
        <v>27</v>
      </c>
      <c r="PO24" s="99"/>
      <c r="PP24" s="95" t="str">
        <f>PP$2&amp;"인문3"</f>
        <v>기타72인문3</v>
      </c>
      <c r="PQ24" s="109">
        <f>PQ23+PQ37</f>
        <v>0.02</v>
      </c>
      <c r="PR24" s="97"/>
      <c r="PS24" s="98" t="s">
        <v>27</v>
      </c>
      <c r="PT24" s="99"/>
      <c r="PU24" s="95" t="str">
        <f>PU$2&amp;"인문3"</f>
        <v>기타73인문3</v>
      </c>
      <c r="PV24" s="109">
        <f>PV23+PV37</f>
        <v>0.02</v>
      </c>
      <c r="PW24" s="97"/>
      <c r="PX24" s="98" t="s">
        <v>27</v>
      </c>
      <c r="PY24" s="99"/>
      <c r="PZ24" s="95" t="str">
        <f>PZ$2&amp;"인문3"</f>
        <v>기타74인문3</v>
      </c>
      <c r="QA24" s="109">
        <f>QA23+QA37</f>
        <v>0.02</v>
      </c>
      <c r="QB24" s="97"/>
      <c r="QC24" s="98" t="s">
        <v>27</v>
      </c>
      <c r="QD24" s="99"/>
      <c r="QE24" s="95" t="str">
        <f>QE$2&amp;"인문3"</f>
        <v>기타75인문3</v>
      </c>
      <c r="QF24" s="109">
        <f>QF23+QF37</f>
        <v>0.02</v>
      </c>
      <c r="QG24" s="97"/>
      <c r="QH24" s="98" t="s">
        <v>27</v>
      </c>
      <c r="QI24" s="99"/>
      <c r="QJ24" s="95" t="str">
        <f>QJ$2&amp;"인문3"</f>
        <v>기타76인문3</v>
      </c>
      <c r="QK24" s="109">
        <f>QK23+QK37</f>
        <v>0.02</v>
      </c>
      <c r="QL24" s="97"/>
      <c r="QM24" s="98" t="s">
        <v>27</v>
      </c>
      <c r="QN24" s="99"/>
      <c r="QO24" s="95" t="str">
        <f>QO$2&amp;"인문3"</f>
        <v>기타77인문3</v>
      </c>
      <c r="QP24" s="109">
        <f>QP23+QP37</f>
        <v>0.02</v>
      </c>
      <c r="QQ24" s="97"/>
      <c r="QR24" s="98" t="s">
        <v>27</v>
      </c>
      <c r="QS24" s="99"/>
      <c r="QT24" s="95" t="str">
        <f>QT$2&amp;"인문3"</f>
        <v>기타78인문3</v>
      </c>
      <c r="QU24" s="109">
        <f>QU23+QU37</f>
        <v>0.02</v>
      </c>
      <c r="QV24" s="97"/>
      <c r="QW24" s="98" t="s">
        <v>27</v>
      </c>
      <c r="QX24" s="99"/>
      <c r="QY24" s="95" t="str">
        <f>QY$2&amp;"인문3"</f>
        <v>기타79인문3</v>
      </c>
      <c r="QZ24" s="109">
        <f>QZ23+QZ37</f>
        <v>0.02</v>
      </c>
      <c r="RA24" s="97"/>
      <c r="RB24" s="98" t="s">
        <v>27</v>
      </c>
      <c r="RC24" s="99"/>
      <c r="RD24" s="95" t="str">
        <f>RD$2&amp;"인문3"</f>
        <v>기타80인문3</v>
      </c>
      <c r="RE24" s="109">
        <f>RE23+RE37</f>
        <v>0.02</v>
      </c>
      <c r="RF24" s="97"/>
      <c r="RG24" s="98" t="s">
        <v>27</v>
      </c>
      <c r="RH24" s="99"/>
      <c r="RI24" s="95" t="str">
        <f>RI$2&amp;"인문3"</f>
        <v>기타81인문3</v>
      </c>
      <c r="RJ24" s="109">
        <f>RJ23+RJ37</f>
        <v>0.02</v>
      </c>
      <c r="RK24" s="97"/>
      <c r="RL24" s="98" t="s">
        <v>27</v>
      </c>
      <c r="RM24" s="99"/>
      <c r="RN24" s="95" t="str">
        <f>RN$2&amp;"인문3"</f>
        <v>기타82인문3</v>
      </c>
      <c r="RO24" s="109">
        <f>RO23+RO37</f>
        <v>0.02</v>
      </c>
      <c r="RP24" s="97"/>
      <c r="RQ24" s="98" t="s">
        <v>27</v>
      </c>
      <c r="RR24" s="99"/>
      <c r="RS24" s="95" t="str">
        <f>RS$2&amp;"인문3"</f>
        <v>기타83인문3</v>
      </c>
      <c r="RT24" s="109">
        <f>RT23+RT37</f>
        <v>0.02</v>
      </c>
      <c r="RU24" s="97"/>
      <c r="RV24" s="98" t="s">
        <v>27</v>
      </c>
      <c r="RW24" s="99"/>
      <c r="RX24" s="95" t="str">
        <f>RX$2&amp;"인문3"</f>
        <v>기타84인문3</v>
      </c>
      <c r="RY24" s="109">
        <f>RY23+RY37</f>
        <v>0.02</v>
      </c>
      <c r="RZ24" s="97"/>
      <c r="SA24" s="98" t="s">
        <v>27</v>
      </c>
      <c r="SB24" s="99"/>
      <c r="SC24" s="95" t="str">
        <f>SC$2&amp;"인문3"</f>
        <v>기타85인문3</v>
      </c>
      <c r="SD24" s="109">
        <f>SD23+SD37</f>
        <v>0.02</v>
      </c>
      <c r="SE24" s="97"/>
      <c r="SF24" s="98" t="s">
        <v>27</v>
      </c>
      <c r="SG24" s="99"/>
      <c r="SH24" s="95" t="str">
        <f>SH$2&amp;"인문3"</f>
        <v>기타86인문3</v>
      </c>
      <c r="SI24" s="109">
        <f>SI23+SI37</f>
        <v>0.02</v>
      </c>
      <c r="SJ24" s="97"/>
      <c r="SK24" s="98" t="s">
        <v>27</v>
      </c>
      <c r="SL24" s="99"/>
      <c r="SM24" s="95" t="str">
        <f>SM$2&amp;"인문3"</f>
        <v>기타87인문3</v>
      </c>
      <c r="SN24" s="109">
        <f>SN23+SN37</f>
        <v>0.02</v>
      </c>
      <c r="SO24" s="97"/>
      <c r="SP24" s="98" t="s">
        <v>27</v>
      </c>
      <c r="SQ24" s="99"/>
      <c r="SR24" s="95" t="str">
        <f>SR$2&amp;"인문3"</f>
        <v>기타88인문3</v>
      </c>
      <c r="SS24" s="109">
        <f>SS23+SS37</f>
        <v>0.02</v>
      </c>
      <c r="ST24" s="97"/>
      <c r="SU24" s="98" t="s">
        <v>27</v>
      </c>
      <c r="SV24" s="99"/>
      <c r="SW24" s="95" t="str">
        <f>SW$2&amp;"인문3"</f>
        <v>기타89인문3</v>
      </c>
      <c r="SX24" s="109">
        <f>SX23+SX37</f>
        <v>0.02</v>
      </c>
      <c r="SY24" s="97"/>
      <c r="SZ24" s="98" t="s">
        <v>27</v>
      </c>
      <c r="TA24" s="99"/>
      <c r="TB24" s="95" t="str">
        <f>TB$2&amp;"인문3"</f>
        <v>기타90인문3</v>
      </c>
      <c r="TC24" s="109">
        <f>TC23+TC37</f>
        <v>0.02</v>
      </c>
      <c r="TD24" s="97"/>
      <c r="TE24" s="98" t="s">
        <v>27</v>
      </c>
      <c r="TF24" s="99"/>
      <c r="TG24" s="95" t="str">
        <f>TG$2&amp;"인문3"</f>
        <v>기타91인문3</v>
      </c>
      <c r="TH24" s="109">
        <f>TH23+TH37</f>
        <v>0.02</v>
      </c>
      <c r="TI24" s="97"/>
      <c r="TJ24" s="98" t="s">
        <v>27</v>
      </c>
      <c r="TK24" s="99"/>
      <c r="TL24" s="95" t="str">
        <f>TL$2&amp;"인문3"</f>
        <v>기타92인문3</v>
      </c>
      <c r="TM24" s="109">
        <f>TM23+TM37</f>
        <v>0.02</v>
      </c>
      <c r="TN24" s="97"/>
      <c r="TO24" s="98" t="s">
        <v>27</v>
      </c>
      <c r="TP24" s="99"/>
      <c r="TQ24" s="95" t="str">
        <f>TQ$2&amp;"인문3"</f>
        <v>기타93인문3</v>
      </c>
      <c r="TR24" s="109">
        <f>TR23+TR37</f>
        <v>0.02</v>
      </c>
      <c r="TS24" s="97"/>
      <c r="TT24" s="98" t="s">
        <v>27</v>
      </c>
      <c r="TU24" s="99"/>
      <c r="TV24" s="95" t="str">
        <f>TV$2&amp;"인문3"</f>
        <v>기타94인문3</v>
      </c>
      <c r="TW24" s="109">
        <f>TW23+TW37</f>
        <v>0.02</v>
      </c>
      <c r="TX24" s="97"/>
      <c r="TY24" s="98" t="s">
        <v>27</v>
      </c>
      <c r="TZ24" s="99"/>
      <c r="UA24" s="95" t="str">
        <f>UA$2&amp;"인문3"</f>
        <v>기타95인문3</v>
      </c>
      <c r="UB24" s="109">
        <f>UB23+UB37</f>
        <v>0.02</v>
      </c>
      <c r="UC24" s="97"/>
      <c r="UD24" s="98" t="s">
        <v>27</v>
      </c>
      <c r="UE24" s="99"/>
      <c r="UF24" s="95" t="str">
        <f>UF$2&amp;"인문3"</f>
        <v>기타96인문3</v>
      </c>
      <c r="UG24" s="109">
        <f>UG23+UG37</f>
        <v>0.02</v>
      </c>
      <c r="UH24" s="97"/>
      <c r="UI24" s="98" t="s">
        <v>27</v>
      </c>
      <c r="UJ24" s="99"/>
      <c r="UK24" s="95" t="str">
        <f>UK$2&amp;"인문3"</f>
        <v>기타97인문3</v>
      </c>
      <c r="UL24" s="109">
        <f>UL23+UL37</f>
        <v>0.02</v>
      </c>
      <c r="UM24" s="97"/>
      <c r="UN24" s="98" t="s">
        <v>27</v>
      </c>
      <c r="UO24" s="99"/>
      <c r="UP24" s="95" t="str">
        <f>UP$2&amp;"인문3"</f>
        <v>기타98인문3</v>
      </c>
      <c r="UQ24" s="109">
        <f>UQ23+UQ37</f>
        <v>0.02</v>
      </c>
      <c r="UR24" s="97"/>
      <c r="US24" s="98" t="s">
        <v>27</v>
      </c>
      <c r="UT24" s="99"/>
      <c r="UU24" s="95" t="str">
        <f>UU$2&amp;"인문3"</f>
        <v>기타99인문3</v>
      </c>
      <c r="UV24" s="109">
        <f>UV23+UV37</f>
        <v>0.02</v>
      </c>
      <c r="UW24" s="97"/>
      <c r="UX24" s="98" t="s">
        <v>27</v>
      </c>
      <c r="UY24" s="99"/>
      <c r="UZ24" s="95" t="str">
        <f>UZ$2&amp;"인문3"</f>
        <v>기타100인문3</v>
      </c>
      <c r="VA24" s="109">
        <f>VA23+VA37</f>
        <v>0.02</v>
      </c>
      <c r="VB24" s="97"/>
      <c r="VC24" s="98" t="s">
        <v>27</v>
      </c>
      <c r="VD24" s="99"/>
    </row>
    <row r="25" spans="2:576" s="94" customFormat="1" ht="14.25" customHeight="1">
      <c r="B25" s="62" t="str">
        <f>B$2&amp;"자연1"</f>
        <v>서울지균자연1</v>
      </c>
      <c r="C25" s="122">
        <f>C26-D37</f>
        <v>1.25</v>
      </c>
      <c r="D25" s="93"/>
      <c r="E25" s="65" t="s">
        <v>60</v>
      </c>
      <c r="G25" s="62" t="str">
        <f>G$2&amp;"자연1"</f>
        <v>연세교과자연1</v>
      </c>
      <c r="H25" s="122">
        <f>H26-I37</f>
        <v>1.3499999999999999</v>
      </c>
      <c r="I25" s="93"/>
      <c r="J25" s="65" t="s">
        <v>60</v>
      </c>
      <c r="L25" s="62" t="str">
        <f>L$2&amp;"자연1"</f>
        <v>고려교과자연1</v>
      </c>
      <c r="M25" s="122">
        <f>M26-N37</f>
        <v>1.3499999999999999</v>
      </c>
      <c r="N25" s="93"/>
      <c r="O25" s="65" t="s">
        <v>60</v>
      </c>
      <c r="Q25" s="62" t="str">
        <f>Q$2&amp;"자연1"</f>
        <v>서강교과자연1</v>
      </c>
      <c r="R25" s="122">
        <f>R26-S37</f>
        <v>1.4</v>
      </c>
      <c r="S25" s="93"/>
      <c r="T25" s="65" t="s">
        <v>60</v>
      </c>
      <c r="V25" s="62" t="str">
        <f>V$2&amp;"자연1"</f>
        <v>성균교과자연1</v>
      </c>
      <c r="W25" s="122">
        <f>W26-X37</f>
        <v>1.4</v>
      </c>
      <c r="X25" s="93"/>
      <c r="Y25" s="65" t="s">
        <v>60</v>
      </c>
      <c r="AA25" s="62" t="str">
        <f>AA$2&amp;"자연1"</f>
        <v>한양교과자연1</v>
      </c>
      <c r="AB25" s="122">
        <f>AB26-AC37</f>
        <v>1.3499999999999999</v>
      </c>
      <c r="AC25" s="93"/>
      <c r="AD25" s="65" t="s">
        <v>60</v>
      </c>
      <c r="AF25" s="62" t="str">
        <f>AF$2&amp;"자연1"</f>
        <v>이화교과자연1</v>
      </c>
      <c r="AG25" s="109">
        <f>AG26-AH37</f>
        <v>1.53</v>
      </c>
      <c r="AH25" s="93"/>
      <c r="AI25" s="65" t="s">
        <v>60</v>
      </c>
      <c r="AK25" s="62" t="str">
        <f>AK$2&amp;"자연1"</f>
        <v>중앙교과자연1</v>
      </c>
      <c r="AL25" s="109">
        <f>AL26-AM37</f>
        <v>1.67</v>
      </c>
      <c r="AM25" s="93"/>
      <c r="AN25" s="65" t="s">
        <v>60</v>
      </c>
      <c r="AP25" s="62" t="str">
        <f>AP$2&amp;"자연1"</f>
        <v>경희교과자연1</v>
      </c>
      <c r="AQ25" s="109">
        <f>AQ26-AR37</f>
        <v>1.7</v>
      </c>
      <c r="AR25" s="93"/>
      <c r="AS25" s="65" t="s">
        <v>60</v>
      </c>
      <c r="AU25" s="62" t="str">
        <f>AU$2&amp;"자연1"</f>
        <v>시립교과자연1</v>
      </c>
      <c r="AV25" s="109">
        <f>AV26-AW37</f>
        <v>1.73</v>
      </c>
      <c r="AW25" s="93"/>
      <c r="AX25" s="65" t="s">
        <v>60</v>
      </c>
      <c r="AZ25" s="62" t="str">
        <f>AZ$2&amp;"자연1"</f>
        <v>외대교과자연1</v>
      </c>
      <c r="BA25" s="109">
        <f>BA26-BB37</f>
        <v>1.77</v>
      </c>
      <c r="BB25" s="93"/>
      <c r="BC25" s="65" t="s">
        <v>60</v>
      </c>
      <c r="BE25" s="62" t="str">
        <f>BE$2&amp;"자연1"</f>
        <v>건국교과자연1</v>
      </c>
      <c r="BF25" s="109">
        <f>BF26-BG37</f>
        <v>1.8299999999999998</v>
      </c>
      <c r="BG25" s="93"/>
      <c r="BH25" s="65" t="s">
        <v>60</v>
      </c>
      <c r="BJ25" s="62" t="str">
        <f>BJ$2&amp;"자연1"</f>
        <v>동국교과자연1</v>
      </c>
      <c r="BK25" s="109">
        <f>BK26-BL37</f>
        <v>1.9</v>
      </c>
      <c r="BL25" s="93"/>
      <c r="BM25" s="65" t="s">
        <v>60</v>
      </c>
      <c r="BO25" s="62" t="str">
        <f>BO$2&amp;"자연1"</f>
        <v>홍익교과자연1</v>
      </c>
      <c r="BP25" s="109">
        <f>BP26-BQ37</f>
        <v>1.95</v>
      </c>
      <c r="BQ25" s="93"/>
      <c r="BR25" s="65" t="s">
        <v>60</v>
      </c>
      <c r="BT25" s="62" t="str">
        <f>BT$2&amp;"자연1"</f>
        <v>숙명교과자연1</v>
      </c>
      <c r="BU25" s="109">
        <f>BU26-BV37</f>
        <v>1.93</v>
      </c>
      <c r="BV25" s="93"/>
      <c r="BW25" s="65" t="s">
        <v>60</v>
      </c>
      <c r="BY25" s="95" t="str">
        <f>BY$2&amp;"자연1"</f>
        <v>기타1자연1</v>
      </c>
      <c r="BZ25" s="109">
        <f>BZ26-CA37</f>
        <v>-0.05</v>
      </c>
      <c r="CA25" s="97"/>
      <c r="CB25" s="103" t="s">
        <v>60</v>
      </c>
      <c r="CC25" s="99"/>
      <c r="CD25" s="95" t="str">
        <f>CD$2&amp;"자연1"</f>
        <v>기타2자연1</v>
      </c>
      <c r="CE25" s="109">
        <f>CE26-CF37</f>
        <v>-0.05</v>
      </c>
      <c r="CF25" s="97"/>
      <c r="CG25" s="103" t="s">
        <v>60</v>
      </c>
      <c r="CH25" s="99"/>
      <c r="CI25" s="95" t="str">
        <f>CI$2&amp;"자연1"</f>
        <v>기타3자연1</v>
      </c>
      <c r="CJ25" s="109">
        <f>CJ26-CK37</f>
        <v>-0.05</v>
      </c>
      <c r="CK25" s="97"/>
      <c r="CL25" s="103" t="s">
        <v>60</v>
      </c>
      <c r="CM25" s="99"/>
      <c r="CN25" s="95" t="str">
        <f>CN$2&amp;"자연1"</f>
        <v>기타4자연1</v>
      </c>
      <c r="CO25" s="109">
        <f>CO26-CP37</f>
        <v>-0.05</v>
      </c>
      <c r="CP25" s="97"/>
      <c r="CQ25" s="103" t="s">
        <v>60</v>
      </c>
      <c r="CR25" s="99"/>
      <c r="CS25" s="95" t="str">
        <f>CS$2&amp;"자연1"</f>
        <v>기타5자연1</v>
      </c>
      <c r="CT25" s="109">
        <f>CT26-CU37</f>
        <v>-0.05</v>
      </c>
      <c r="CU25" s="97"/>
      <c r="CV25" s="103" t="s">
        <v>60</v>
      </c>
      <c r="CW25" s="99"/>
      <c r="CX25" s="95" t="str">
        <f>CX$2&amp;"자연1"</f>
        <v>기타6자연1</v>
      </c>
      <c r="CY25" s="109">
        <f>CY26-CZ37</f>
        <v>-0.05</v>
      </c>
      <c r="CZ25" s="97"/>
      <c r="DA25" s="103" t="s">
        <v>60</v>
      </c>
      <c r="DB25" s="99"/>
      <c r="DC25" s="95" t="str">
        <f>DC$2&amp;"자연1"</f>
        <v>기타7자연1</v>
      </c>
      <c r="DD25" s="109">
        <f>DD26-DE37</f>
        <v>-0.05</v>
      </c>
      <c r="DE25" s="97"/>
      <c r="DF25" s="103" t="s">
        <v>60</v>
      </c>
      <c r="DG25" s="99"/>
      <c r="DH25" s="95" t="str">
        <f>DH$2&amp;"자연1"</f>
        <v>기타8자연1</v>
      </c>
      <c r="DI25" s="109">
        <f>DI26-DJ37</f>
        <v>-0.05</v>
      </c>
      <c r="DJ25" s="97"/>
      <c r="DK25" s="103" t="s">
        <v>60</v>
      </c>
      <c r="DL25" s="99"/>
      <c r="DM25" s="95" t="str">
        <f>DM$2&amp;"자연1"</f>
        <v>기타9자연1</v>
      </c>
      <c r="DN25" s="109">
        <f>DN26-DO37</f>
        <v>-0.05</v>
      </c>
      <c r="DO25" s="97"/>
      <c r="DP25" s="103" t="s">
        <v>60</v>
      </c>
      <c r="DQ25" s="99"/>
      <c r="DR25" s="95" t="str">
        <f>DR$2&amp;"자연1"</f>
        <v>기타10자연1</v>
      </c>
      <c r="DS25" s="109">
        <f>DS26-DT37</f>
        <v>-0.05</v>
      </c>
      <c r="DT25" s="97"/>
      <c r="DU25" s="103" t="s">
        <v>60</v>
      </c>
      <c r="DV25" s="99"/>
      <c r="DW25" s="95" t="str">
        <f>DW$2&amp;"자연1"</f>
        <v>기타11자연1</v>
      </c>
      <c r="DX25" s="109">
        <f>DX26-DY37</f>
        <v>-0.05</v>
      </c>
      <c r="DY25" s="97"/>
      <c r="DZ25" s="103" t="s">
        <v>60</v>
      </c>
      <c r="EA25" s="99"/>
      <c r="EB25" s="95" t="str">
        <f>EB$2&amp;"자연1"</f>
        <v>기타12자연1</v>
      </c>
      <c r="EC25" s="109">
        <f>EC26-ED37</f>
        <v>-0.05</v>
      </c>
      <c r="ED25" s="97"/>
      <c r="EE25" s="103" t="s">
        <v>60</v>
      </c>
      <c r="EF25" s="99"/>
      <c r="EG25" s="95" t="str">
        <f>EG$2&amp;"자연1"</f>
        <v>기타13자연1</v>
      </c>
      <c r="EH25" s="109">
        <f>EH26-EI37</f>
        <v>-0.05</v>
      </c>
      <c r="EI25" s="97"/>
      <c r="EJ25" s="103" t="s">
        <v>60</v>
      </c>
      <c r="EK25" s="99"/>
      <c r="EL25" s="95" t="str">
        <f>EL$2&amp;"자연1"</f>
        <v>기타14자연1</v>
      </c>
      <c r="EM25" s="109">
        <f>EM26-EN37</f>
        <v>-0.05</v>
      </c>
      <c r="EN25" s="97"/>
      <c r="EO25" s="103" t="s">
        <v>60</v>
      </c>
      <c r="EP25" s="99"/>
      <c r="EQ25" s="95" t="str">
        <f>EQ$2&amp;"자연1"</f>
        <v>기타15자연1</v>
      </c>
      <c r="ER25" s="109">
        <f>ER26-ES37</f>
        <v>-0.05</v>
      </c>
      <c r="ES25" s="97"/>
      <c r="ET25" s="103" t="s">
        <v>60</v>
      </c>
      <c r="EU25" s="99"/>
      <c r="EV25" s="95" t="str">
        <f>EV$2&amp;"자연1"</f>
        <v>기타16자연1</v>
      </c>
      <c r="EW25" s="109">
        <f>EW26-EX37</f>
        <v>-0.05</v>
      </c>
      <c r="EX25" s="97"/>
      <c r="EY25" s="103" t="s">
        <v>60</v>
      </c>
      <c r="EZ25" s="99"/>
      <c r="FA25" s="95" t="str">
        <f>FA$2&amp;"자연1"</f>
        <v>기타17자연1</v>
      </c>
      <c r="FB25" s="109">
        <f>FB26-FC37</f>
        <v>-0.05</v>
      </c>
      <c r="FC25" s="97"/>
      <c r="FD25" s="103" t="s">
        <v>60</v>
      </c>
      <c r="FE25" s="99"/>
      <c r="FF25" s="95" t="str">
        <f>FF$2&amp;"자연1"</f>
        <v>기타18자연1</v>
      </c>
      <c r="FG25" s="109">
        <f>FG26-FH37</f>
        <v>-0.05</v>
      </c>
      <c r="FH25" s="97"/>
      <c r="FI25" s="103" t="s">
        <v>60</v>
      </c>
      <c r="FJ25" s="99"/>
      <c r="FK25" s="95" t="str">
        <f>FK$2&amp;"자연1"</f>
        <v>기타19자연1</v>
      </c>
      <c r="FL25" s="109">
        <f>FL26-FM37</f>
        <v>-0.05</v>
      </c>
      <c r="FM25" s="97"/>
      <c r="FN25" s="103" t="s">
        <v>60</v>
      </c>
      <c r="FO25" s="99"/>
      <c r="FP25" s="95" t="str">
        <f>FP$2&amp;"자연1"</f>
        <v>기타20자연1</v>
      </c>
      <c r="FQ25" s="109">
        <f>FQ26-FR37</f>
        <v>-0.05</v>
      </c>
      <c r="FR25" s="97"/>
      <c r="FS25" s="103" t="s">
        <v>60</v>
      </c>
      <c r="FT25" s="99"/>
      <c r="FU25" s="95" t="str">
        <f>FU$2&amp;"자연1"</f>
        <v>기타21자연1</v>
      </c>
      <c r="FV25" s="109">
        <f>FV26-FW37</f>
        <v>-0.05</v>
      </c>
      <c r="FW25" s="97"/>
      <c r="FX25" s="103" t="s">
        <v>60</v>
      </c>
      <c r="FY25" s="99"/>
      <c r="FZ25" s="95" t="str">
        <f>FZ$2&amp;"자연1"</f>
        <v>기타22자연1</v>
      </c>
      <c r="GA25" s="109">
        <f>GA26-GB37</f>
        <v>-0.05</v>
      </c>
      <c r="GB25" s="97"/>
      <c r="GC25" s="103" t="s">
        <v>60</v>
      </c>
      <c r="GD25" s="99"/>
      <c r="GE25" s="95" t="str">
        <f>GE$2&amp;"자연1"</f>
        <v>기타23자연1</v>
      </c>
      <c r="GF25" s="109">
        <f>GF26-GG37</f>
        <v>-0.05</v>
      </c>
      <c r="GG25" s="97"/>
      <c r="GH25" s="103" t="s">
        <v>60</v>
      </c>
      <c r="GI25" s="99"/>
      <c r="GJ25" s="95" t="str">
        <f>GJ$2&amp;"자연1"</f>
        <v>기타24자연1</v>
      </c>
      <c r="GK25" s="109">
        <f>GK26-GL37</f>
        <v>-0.05</v>
      </c>
      <c r="GL25" s="97"/>
      <c r="GM25" s="103" t="s">
        <v>60</v>
      </c>
      <c r="GN25" s="99"/>
      <c r="GO25" s="95" t="str">
        <f>GO$2&amp;"자연1"</f>
        <v>기타25자연1</v>
      </c>
      <c r="GP25" s="109">
        <f>GP26-GQ37</f>
        <v>-0.05</v>
      </c>
      <c r="GQ25" s="97"/>
      <c r="GR25" s="103" t="s">
        <v>60</v>
      </c>
      <c r="GS25" s="99"/>
      <c r="GT25" s="95" t="str">
        <f>GT$2&amp;"자연1"</f>
        <v>기타26자연1</v>
      </c>
      <c r="GU25" s="109">
        <f>GU26-GV37</f>
        <v>-0.05</v>
      </c>
      <c r="GV25" s="97"/>
      <c r="GW25" s="103" t="s">
        <v>60</v>
      </c>
      <c r="GX25" s="99"/>
      <c r="GY25" s="95" t="str">
        <f>GY$2&amp;"자연1"</f>
        <v>기타27자연1</v>
      </c>
      <c r="GZ25" s="109">
        <f>GZ26-HA37</f>
        <v>-0.05</v>
      </c>
      <c r="HA25" s="97"/>
      <c r="HB25" s="103" t="s">
        <v>60</v>
      </c>
      <c r="HC25" s="99"/>
      <c r="HD25" s="95" t="str">
        <f>HD$2&amp;"자연1"</f>
        <v>기타28자연1</v>
      </c>
      <c r="HE25" s="109">
        <f>HE26-HF37</f>
        <v>-0.05</v>
      </c>
      <c r="HF25" s="97"/>
      <c r="HG25" s="103" t="s">
        <v>60</v>
      </c>
      <c r="HH25" s="99"/>
      <c r="HI25" s="95" t="str">
        <f>HI$2&amp;"자연1"</f>
        <v>기타29자연1</v>
      </c>
      <c r="HJ25" s="109">
        <f>HJ26-HK37</f>
        <v>-0.05</v>
      </c>
      <c r="HK25" s="97"/>
      <c r="HL25" s="103" t="s">
        <v>60</v>
      </c>
      <c r="HM25" s="99"/>
      <c r="HN25" s="95" t="str">
        <f>HN$2&amp;"자연1"</f>
        <v>기타30자연1</v>
      </c>
      <c r="HO25" s="109">
        <f>HO26-HP37</f>
        <v>-0.05</v>
      </c>
      <c r="HP25" s="97"/>
      <c r="HQ25" s="103" t="s">
        <v>60</v>
      </c>
      <c r="HR25" s="99"/>
      <c r="HS25" s="95" t="str">
        <f>HS$2&amp;"자연1"</f>
        <v>기타31자연1</v>
      </c>
      <c r="HT25" s="109">
        <f>HT26-HU37</f>
        <v>-0.05</v>
      </c>
      <c r="HU25" s="97"/>
      <c r="HV25" s="103" t="s">
        <v>60</v>
      </c>
      <c r="HW25" s="99"/>
      <c r="HX25" s="95" t="str">
        <f>HX$2&amp;"자연1"</f>
        <v>기타32자연1</v>
      </c>
      <c r="HY25" s="109">
        <f>HY26-HZ37</f>
        <v>-0.05</v>
      </c>
      <c r="HZ25" s="97"/>
      <c r="IA25" s="103" t="s">
        <v>60</v>
      </c>
      <c r="IB25" s="99"/>
      <c r="IC25" s="95" t="str">
        <f>IC$2&amp;"자연1"</f>
        <v>기타33자연1</v>
      </c>
      <c r="ID25" s="109">
        <f>ID26-IE37</f>
        <v>-0.05</v>
      </c>
      <c r="IE25" s="97"/>
      <c r="IF25" s="103" t="s">
        <v>60</v>
      </c>
      <c r="IG25" s="99"/>
      <c r="IH25" s="95" t="str">
        <f>IH$2&amp;"자연1"</f>
        <v>기타34자연1</v>
      </c>
      <c r="II25" s="109">
        <f>II26-IJ37</f>
        <v>-0.05</v>
      </c>
      <c r="IJ25" s="97"/>
      <c r="IK25" s="103" t="s">
        <v>60</v>
      </c>
      <c r="IL25" s="99"/>
      <c r="IM25" s="95" t="str">
        <f>IM$2&amp;"자연1"</f>
        <v>기타35자연1</v>
      </c>
      <c r="IN25" s="109">
        <f>IN26-IO37</f>
        <v>-0.05</v>
      </c>
      <c r="IO25" s="97"/>
      <c r="IP25" s="103" t="s">
        <v>60</v>
      </c>
      <c r="IQ25" s="99"/>
      <c r="IR25" s="95" t="str">
        <f>IR$2&amp;"자연1"</f>
        <v>기타36자연1</v>
      </c>
      <c r="IS25" s="109">
        <f>IS26-IT37</f>
        <v>-0.05</v>
      </c>
      <c r="IT25" s="97"/>
      <c r="IU25" s="103" t="s">
        <v>60</v>
      </c>
      <c r="IV25" s="99"/>
      <c r="IW25" s="95" t="str">
        <f>IW$2&amp;"자연1"</f>
        <v>기타37자연1</v>
      </c>
      <c r="IX25" s="109">
        <f>IX26-IY37</f>
        <v>-0.05</v>
      </c>
      <c r="IY25" s="97"/>
      <c r="IZ25" s="103" t="s">
        <v>60</v>
      </c>
      <c r="JA25" s="99"/>
      <c r="JB25" s="95" t="str">
        <f>JB$2&amp;"자연1"</f>
        <v>기타38자연1</v>
      </c>
      <c r="JC25" s="109">
        <f>JC26-JD37</f>
        <v>-0.05</v>
      </c>
      <c r="JD25" s="97"/>
      <c r="JE25" s="103" t="s">
        <v>60</v>
      </c>
      <c r="JF25" s="99"/>
      <c r="JG25" s="95" t="str">
        <f>JG$2&amp;"자연1"</f>
        <v>기타39자연1</v>
      </c>
      <c r="JH25" s="109">
        <f>JH26-JI37</f>
        <v>-0.05</v>
      </c>
      <c r="JI25" s="97"/>
      <c r="JJ25" s="103" t="s">
        <v>60</v>
      </c>
      <c r="JK25" s="99"/>
      <c r="JL25" s="95" t="str">
        <f>JL$2&amp;"자연1"</f>
        <v>기타40자연1</v>
      </c>
      <c r="JM25" s="109">
        <f>JM26-JN37</f>
        <v>-0.05</v>
      </c>
      <c r="JN25" s="97"/>
      <c r="JO25" s="103" t="s">
        <v>60</v>
      </c>
      <c r="JP25" s="99"/>
      <c r="JQ25" s="95" t="str">
        <f>JQ$2&amp;"자연1"</f>
        <v>기타41자연1</v>
      </c>
      <c r="JR25" s="109">
        <f>JR26-JS37</f>
        <v>-0.05</v>
      </c>
      <c r="JS25" s="97"/>
      <c r="JT25" s="103" t="s">
        <v>60</v>
      </c>
      <c r="JU25" s="99"/>
      <c r="JV25" s="95" t="str">
        <f>JV$2&amp;"자연1"</f>
        <v>기타42자연1</v>
      </c>
      <c r="JW25" s="109">
        <f>JW26-JX37</f>
        <v>-0.05</v>
      </c>
      <c r="JX25" s="97"/>
      <c r="JY25" s="103" t="s">
        <v>60</v>
      </c>
      <c r="JZ25" s="99"/>
      <c r="KA25" s="95" t="str">
        <f>KA$2&amp;"자연1"</f>
        <v>기타43자연1</v>
      </c>
      <c r="KB25" s="109">
        <f>KB26-KC37</f>
        <v>-0.05</v>
      </c>
      <c r="KC25" s="97"/>
      <c r="KD25" s="103" t="s">
        <v>60</v>
      </c>
      <c r="KE25" s="99"/>
      <c r="KF25" s="95" t="str">
        <f>KF$2&amp;"자연1"</f>
        <v>기타44자연1</v>
      </c>
      <c r="KG25" s="109">
        <f>KG26-KH37</f>
        <v>-0.05</v>
      </c>
      <c r="KH25" s="97"/>
      <c r="KI25" s="103" t="s">
        <v>60</v>
      </c>
      <c r="KJ25" s="99"/>
      <c r="KK25" s="95" t="str">
        <f>KK$2&amp;"자연1"</f>
        <v>기타45자연1</v>
      </c>
      <c r="KL25" s="109">
        <f>KL26-KM37</f>
        <v>-0.05</v>
      </c>
      <c r="KM25" s="97"/>
      <c r="KN25" s="103" t="s">
        <v>60</v>
      </c>
      <c r="KO25" s="99"/>
      <c r="KP25" s="95" t="str">
        <f>KP$2&amp;"자연1"</f>
        <v>기타46자연1</v>
      </c>
      <c r="KQ25" s="109">
        <f>KQ26-KR37</f>
        <v>-0.05</v>
      </c>
      <c r="KR25" s="97"/>
      <c r="KS25" s="103" t="s">
        <v>60</v>
      </c>
      <c r="KT25" s="99"/>
      <c r="KU25" s="95" t="str">
        <f>KU$2&amp;"자연1"</f>
        <v>기타47자연1</v>
      </c>
      <c r="KV25" s="109">
        <f>KV26-KW37</f>
        <v>-0.05</v>
      </c>
      <c r="KW25" s="97"/>
      <c r="KX25" s="103" t="s">
        <v>60</v>
      </c>
      <c r="KY25" s="99"/>
      <c r="KZ25" s="95" t="str">
        <f>KZ$2&amp;"자연1"</f>
        <v>기타48자연1</v>
      </c>
      <c r="LA25" s="109">
        <f>LA26-LB37</f>
        <v>-0.05</v>
      </c>
      <c r="LB25" s="97"/>
      <c r="LC25" s="103" t="s">
        <v>60</v>
      </c>
      <c r="LD25" s="99"/>
      <c r="LE25" s="95" t="str">
        <f>LE$2&amp;"자연1"</f>
        <v>기타49자연1</v>
      </c>
      <c r="LF25" s="109">
        <f>LF26-LG37</f>
        <v>-0.05</v>
      </c>
      <c r="LG25" s="97"/>
      <c r="LH25" s="103" t="s">
        <v>60</v>
      </c>
      <c r="LI25" s="99"/>
      <c r="LJ25" s="95" t="str">
        <f>LJ$2&amp;"자연1"</f>
        <v>기타50자연1</v>
      </c>
      <c r="LK25" s="109">
        <f>LK26-LL37</f>
        <v>-0.05</v>
      </c>
      <c r="LL25" s="97"/>
      <c r="LM25" s="103" t="s">
        <v>60</v>
      </c>
      <c r="LN25" s="99"/>
      <c r="LO25" s="95" t="str">
        <f>LO$2&amp;"자연1"</f>
        <v>기타51자연1</v>
      </c>
      <c r="LP25" s="109">
        <f>LP26-LQ37</f>
        <v>-0.05</v>
      </c>
      <c r="LQ25" s="97"/>
      <c r="LR25" s="103" t="s">
        <v>60</v>
      </c>
      <c r="LS25" s="99"/>
      <c r="LT25" s="95" t="str">
        <f>LT$2&amp;"자연1"</f>
        <v>기타52자연1</v>
      </c>
      <c r="LU25" s="109">
        <f>LU26-LV37</f>
        <v>-0.05</v>
      </c>
      <c r="LV25" s="97"/>
      <c r="LW25" s="103" t="s">
        <v>60</v>
      </c>
      <c r="LX25" s="99"/>
      <c r="LY25" s="95" t="str">
        <f>LY$2&amp;"자연1"</f>
        <v>기타53자연1</v>
      </c>
      <c r="LZ25" s="109">
        <f>LZ26-MA37</f>
        <v>-0.05</v>
      </c>
      <c r="MA25" s="97"/>
      <c r="MB25" s="103" t="s">
        <v>60</v>
      </c>
      <c r="MC25" s="99"/>
      <c r="MD25" s="95" t="str">
        <f>MD$2&amp;"자연1"</f>
        <v>기타54자연1</v>
      </c>
      <c r="ME25" s="109">
        <f>ME26-MF37</f>
        <v>-0.05</v>
      </c>
      <c r="MF25" s="97"/>
      <c r="MG25" s="103" t="s">
        <v>60</v>
      </c>
      <c r="MH25" s="99"/>
      <c r="MI25" s="95" t="str">
        <f>MI$2&amp;"자연1"</f>
        <v>기타55자연1</v>
      </c>
      <c r="MJ25" s="109">
        <f>MJ26-MK37</f>
        <v>-0.05</v>
      </c>
      <c r="MK25" s="97"/>
      <c r="ML25" s="103" t="s">
        <v>60</v>
      </c>
      <c r="MM25" s="99"/>
      <c r="MN25" s="95" t="str">
        <f>MN$2&amp;"자연1"</f>
        <v>기타56자연1</v>
      </c>
      <c r="MO25" s="109">
        <f>MO26-MP37</f>
        <v>-0.05</v>
      </c>
      <c r="MP25" s="97"/>
      <c r="MQ25" s="103" t="s">
        <v>60</v>
      </c>
      <c r="MR25" s="99"/>
      <c r="MS25" s="95" t="str">
        <f>MS$2&amp;"자연1"</f>
        <v>기타57자연1</v>
      </c>
      <c r="MT25" s="109">
        <f>MT26-MU37</f>
        <v>-0.05</v>
      </c>
      <c r="MU25" s="97"/>
      <c r="MV25" s="103" t="s">
        <v>60</v>
      </c>
      <c r="MW25" s="99"/>
      <c r="MX25" s="95" t="str">
        <f>MX$2&amp;"자연1"</f>
        <v>기타58자연1</v>
      </c>
      <c r="MY25" s="109">
        <f>MY26-MZ37</f>
        <v>-0.05</v>
      </c>
      <c r="MZ25" s="97"/>
      <c r="NA25" s="103" t="s">
        <v>60</v>
      </c>
      <c r="NB25" s="99"/>
      <c r="NC25" s="95" t="str">
        <f>NC$2&amp;"자연1"</f>
        <v>기타59자연1</v>
      </c>
      <c r="ND25" s="109">
        <f>ND26-NE37</f>
        <v>-0.05</v>
      </c>
      <c r="NE25" s="97"/>
      <c r="NF25" s="103" t="s">
        <v>60</v>
      </c>
      <c r="NG25" s="99"/>
      <c r="NH25" s="95" t="str">
        <f>NH$2&amp;"자연1"</f>
        <v>기타60자연1</v>
      </c>
      <c r="NI25" s="109">
        <f>NI26-NJ37</f>
        <v>-0.05</v>
      </c>
      <c r="NJ25" s="97"/>
      <c r="NK25" s="103" t="s">
        <v>60</v>
      </c>
      <c r="NL25" s="99"/>
      <c r="NM25" s="95" t="str">
        <f>NM$2&amp;"자연1"</f>
        <v>기타61자연1</v>
      </c>
      <c r="NN25" s="109">
        <f>NN26-NO37</f>
        <v>-0.05</v>
      </c>
      <c r="NO25" s="97"/>
      <c r="NP25" s="103" t="s">
        <v>60</v>
      </c>
      <c r="NQ25" s="99"/>
      <c r="NR25" s="95" t="str">
        <f>NR$2&amp;"자연1"</f>
        <v>기타62자연1</v>
      </c>
      <c r="NS25" s="109">
        <f>NS26-NT37</f>
        <v>-0.05</v>
      </c>
      <c r="NT25" s="97"/>
      <c r="NU25" s="103" t="s">
        <v>60</v>
      </c>
      <c r="NV25" s="99"/>
      <c r="NW25" s="95" t="str">
        <f>NW$2&amp;"자연1"</f>
        <v>기타63자연1</v>
      </c>
      <c r="NX25" s="109">
        <f>NX26-NY37</f>
        <v>-0.05</v>
      </c>
      <c r="NY25" s="97"/>
      <c r="NZ25" s="103" t="s">
        <v>60</v>
      </c>
      <c r="OA25" s="99"/>
      <c r="OB25" s="95" t="str">
        <f>OB$2&amp;"자연1"</f>
        <v>기타64자연1</v>
      </c>
      <c r="OC25" s="109">
        <f>OC26-OD37</f>
        <v>-0.05</v>
      </c>
      <c r="OD25" s="97"/>
      <c r="OE25" s="103" t="s">
        <v>60</v>
      </c>
      <c r="OF25" s="99"/>
      <c r="OG25" s="95" t="str">
        <f>OG$2&amp;"자연1"</f>
        <v>기타65자연1</v>
      </c>
      <c r="OH25" s="109">
        <f>OH26-OI37</f>
        <v>-0.05</v>
      </c>
      <c r="OI25" s="97"/>
      <c r="OJ25" s="103" t="s">
        <v>60</v>
      </c>
      <c r="OK25" s="99"/>
      <c r="OL25" s="95" t="str">
        <f>OL$2&amp;"자연1"</f>
        <v>기타66자연1</v>
      </c>
      <c r="OM25" s="109">
        <f>OM26-ON37</f>
        <v>-0.05</v>
      </c>
      <c r="ON25" s="97"/>
      <c r="OO25" s="103" t="s">
        <v>60</v>
      </c>
      <c r="OP25" s="99"/>
      <c r="OQ25" s="95" t="str">
        <f>OQ$2&amp;"자연1"</f>
        <v>기타67자연1</v>
      </c>
      <c r="OR25" s="109">
        <f>OR26-OS37</f>
        <v>-0.05</v>
      </c>
      <c r="OS25" s="97"/>
      <c r="OT25" s="103" t="s">
        <v>60</v>
      </c>
      <c r="OU25" s="99"/>
      <c r="OV25" s="95" t="str">
        <f>OV$2&amp;"자연1"</f>
        <v>기타68자연1</v>
      </c>
      <c r="OW25" s="109">
        <f>OW26-OX37</f>
        <v>-0.05</v>
      </c>
      <c r="OX25" s="97"/>
      <c r="OY25" s="103" t="s">
        <v>60</v>
      </c>
      <c r="OZ25" s="99"/>
      <c r="PA25" s="95" t="str">
        <f>PA$2&amp;"자연1"</f>
        <v>기타69자연1</v>
      </c>
      <c r="PB25" s="109">
        <f>PB26-PC37</f>
        <v>-0.05</v>
      </c>
      <c r="PC25" s="97"/>
      <c r="PD25" s="103" t="s">
        <v>60</v>
      </c>
      <c r="PE25" s="99"/>
      <c r="PF25" s="95" t="str">
        <f>PF$2&amp;"자연1"</f>
        <v>기타70자연1</v>
      </c>
      <c r="PG25" s="109">
        <f>PG26-PH37</f>
        <v>-0.05</v>
      </c>
      <c r="PH25" s="97"/>
      <c r="PI25" s="103" t="s">
        <v>60</v>
      </c>
      <c r="PJ25" s="99"/>
      <c r="PK25" s="95" t="str">
        <f>PK$2&amp;"자연1"</f>
        <v>기타71자연1</v>
      </c>
      <c r="PL25" s="109">
        <f>PL26-PM37</f>
        <v>-0.05</v>
      </c>
      <c r="PM25" s="97"/>
      <c r="PN25" s="103" t="s">
        <v>60</v>
      </c>
      <c r="PO25" s="99"/>
      <c r="PP25" s="95" t="str">
        <f>PP$2&amp;"자연1"</f>
        <v>기타72자연1</v>
      </c>
      <c r="PQ25" s="109">
        <f>PQ26-PR37</f>
        <v>-0.05</v>
      </c>
      <c r="PR25" s="97"/>
      <c r="PS25" s="103" t="s">
        <v>60</v>
      </c>
      <c r="PT25" s="99"/>
      <c r="PU25" s="95" t="str">
        <f>PU$2&amp;"자연1"</f>
        <v>기타73자연1</v>
      </c>
      <c r="PV25" s="109">
        <f>PV26-PW37</f>
        <v>-0.05</v>
      </c>
      <c r="PW25" s="97"/>
      <c r="PX25" s="103" t="s">
        <v>60</v>
      </c>
      <c r="PY25" s="99"/>
      <c r="PZ25" s="95" t="str">
        <f>PZ$2&amp;"자연1"</f>
        <v>기타74자연1</v>
      </c>
      <c r="QA25" s="109">
        <f>QA26-QB37</f>
        <v>-0.05</v>
      </c>
      <c r="QB25" s="97"/>
      <c r="QC25" s="103" t="s">
        <v>60</v>
      </c>
      <c r="QD25" s="99"/>
      <c r="QE25" s="95" t="str">
        <f>QE$2&amp;"자연1"</f>
        <v>기타75자연1</v>
      </c>
      <c r="QF25" s="109">
        <f>QF26-QG37</f>
        <v>-0.05</v>
      </c>
      <c r="QG25" s="97"/>
      <c r="QH25" s="103" t="s">
        <v>60</v>
      </c>
      <c r="QI25" s="99"/>
      <c r="QJ25" s="95" t="str">
        <f>QJ$2&amp;"자연1"</f>
        <v>기타76자연1</v>
      </c>
      <c r="QK25" s="109">
        <f>QK26-QL37</f>
        <v>-0.05</v>
      </c>
      <c r="QL25" s="97"/>
      <c r="QM25" s="103" t="s">
        <v>60</v>
      </c>
      <c r="QN25" s="99"/>
      <c r="QO25" s="95" t="str">
        <f>QO$2&amp;"자연1"</f>
        <v>기타77자연1</v>
      </c>
      <c r="QP25" s="109">
        <f>QP26-QQ37</f>
        <v>-0.05</v>
      </c>
      <c r="QQ25" s="97"/>
      <c r="QR25" s="103" t="s">
        <v>60</v>
      </c>
      <c r="QS25" s="99"/>
      <c r="QT25" s="95" t="str">
        <f>QT$2&amp;"자연1"</f>
        <v>기타78자연1</v>
      </c>
      <c r="QU25" s="109">
        <f>QU26-QV37</f>
        <v>-0.05</v>
      </c>
      <c r="QV25" s="97"/>
      <c r="QW25" s="103" t="s">
        <v>60</v>
      </c>
      <c r="QX25" s="99"/>
      <c r="QY25" s="95" t="str">
        <f>QY$2&amp;"자연1"</f>
        <v>기타79자연1</v>
      </c>
      <c r="QZ25" s="109">
        <f>QZ26-RA37</f>
        <v>-0.05</v>
      </c>
      <c r="RA25" s="97"/>
      <c r="RB25" s="103" t="s">
        <v>60</v>
      </c>
      <c r="RC25" s="99"/>
      <c r="RD25" s="95" t="str">
        <f>RD$2&amp;"자연1"</f>
        <v>기타80자연1</v>
      </c>
      <c r="RE25" s="109">
        <f>RE26-RF37</f>
        <v>-0.05</v>
      </c>
      <c r="RF25" s="97"/>
      <c r="RG25" s="103" t="s">
        <v>60</v>
      </c>
      <c r="RH25" s="99"/>
      <c r="RI25" s="95" t="str">
        <f>RI$2&amp;"자연1"</f>
        <v>기타81자연1</v>
      </c>
      <c r="RJ25" s="109">
        <f>RJ26-RK37</f>
        <v>-0.05</v>
      </c>
      <c r="RK25" s="97"/>
      <c r="RL25" s="103" t="s">
        <v>60</v>
      </c>
      <c r="RM25" s="99"/>
      <c r="RN25" s="95" t="str">
        <f>RN$2&amp;"자연1"</f>
        <v>기타82자연1</v>
      </c>
      <c r="RO25" s="109">
        <f>RO26-RP37</f>
        <v>-0.05</v>
      </c>
      <c r="RP25" s="97"/>
      <c r="RQ25" s="103" t="s">
        <v>60</v>
      </c>
      <c r="RR25" s="99"/>
      <c r="RS25" s="95" t="str">
        <f>RS$2&amp;"자연1"</f>
        <v>기타83자연1</v>
      </c>
      <c r="RT25" s="109">
        <f>RT26-RU37</f>
        <v>-0.05</v>
      </c>
      <c r="RU25" s="97"/>
      <c r="RV25" s="103" t="s">
        <v>60</v>
      </c>
      <c r="RW25" s="99"/>
      <c r="RX25" s="95" t="str">
        <f>RX$2&amp;"자연1"</f>
        <v>기타84자연1</v>
      </c>
      <c r="RY25" s="109">
        <f>RY26-RZ37</f>
        <v>-0.05</v>
      </c>
      <c r="RZ25" s="97"/>
      <c r="SA25" s="103" t="s">
        <v>60</v>
      </c>
      <c r="SB25" s="99"/>
      <c r="SC25" s="95" t="str">
        <f>SC$2&amp;"자연1"</f>
        <v>기타85자연1</v>
      </c>
      <c r="SD25" s="109">
        <f>SD26-SE37</f>
        <v>-0.05</v>
      </c>
      <c r="SE25" s="97"/>
      <c r="SF25" s="103" t="s">
        <v>60</v>
      </c>
      <c r="SG25" s="99"/>
      <c r="SH25" s="95" t="str">
        <f>SH$2&amp;"자연1"</f>
        <v>기타86자연1</v>
      </c>
      <c r="SI25" s="109">
        <f>SI26-SJ37</f>
        <v>-0.05</v>
      </c>
      <c r="SJ25" s="97"/>
      <c r="SK25" s="103" t="s">
        <v>60</v>
      </c>
      <c r="SL25" s="99"/>
      <c r="SM25" s="95" t="str">
        <f>SM$2&amp;"자연1"</f>
        <v>기타87자연1</v>
      </c>
      <c r="SN25" s="109">
        <f>SN26-SO37</f>
        <v>-0.05</v>
      </c>
      <c r="SO25" s="97"/>
      <c r="SP25" s="103" t="s">
        <v>60</v>
      </c>
      <c r="SQ25" s="99"/>
      <c r="SR25" s="95" t="str">
        <f>SR$2&amp;"자연1"</f>
        <v>기타88자연1</v>
      </c>
      <c r="SS25" s="109">
        <f>SS26-ST37</f>
        <v>-0.05</v>
      </c>
      <c r="ST25" s="97"/>
      <c r="SU25" s="103" t="s">
        <v>60</v>
      </c>
      <c r="SV25" s="99"/>
      <c r="SW25" s="95" t="str">
        <f>SW$2&amp;"자연1"</f>
        <v>기타89자연1</v>
      </c>
      <c r="SX25" s="109">
        <f>SX26-SY37</f>
        <v>-0.05</v>
      </c>
      <c r="SY25" s="97"/>
      <c r="SZ25" s="103" t="s">
        <v>60</v>
      </c>
      <c r="TA25" s="99"/>
      <c r="TB25" s="95" t="str">
        <f>TB$2&amp;"자연1"</f>
        <v>기타90자연1</v>
      </c>
      <c r="TC25" s="109">
        <f>TC26-TD37</f>
        <v>-0.05</v>
      </c>
      <c r="TD25" s="97"/>
      <c r="TE25" s="103" t="s">
        <v>60</v>
      </c>
      <c r="TF25" s="99"/>
      <c r="TG25" s="95" t="str">
        <f>TG$2&amp;"자연1"</f>
        <v>기타91자연1</v>
      </c>
      <c r="TH25" s="109">
        <f>TH26-TI37</f>
        <v>-0.05</v>
      </c>
      <c r="TI25" s="97"/>
      <c r="TJ25" s="103" t="s">
        <v>60</v>
      </c>
      <c r="TK25" s="99"/>
      <c r="TL25" s="95" t="str">
        <f>TL$2&amp;"자연1"</f>
        <v>기타92자연1</v>
      </c>
      <c r="TM25" s="109">
        <f>TM26-TN37</f>
        <v>-0.05</v>
      </c>
      <c r="TN25" s="97"/>
      <c r="TO25" s="103" t="s">
        <v>60</v>
      </c>
      <c r="TP25" s="99"/>
      <c r="TQ25" s="95" t="str">
        <f>TQ$2&amp;"자연1"</f>
        <v>기타93자연1</v>
      </c>
      <c r="TR25" s="109">
        <f>TR26-TS37</f>
        <v>-0.05</v>
      </c>
      <c r="TS25" s="97"/>
      <c r="TT25" s="103" t="s">
        <v>60</v>
      </c>
      <c r="TU25" s="99"/>
      <c r="TV25" s="95" t="str">
        <f>TV$2&amp;"자연1"</f>
        <v>기타94자연1</v>
      </c>
      <c r="TW25" s="109">
        <f>TW26-TX37</f>
        <v>-0.05</v>
      </c>
      <c r="TX25" s="97"/>
      <c r="TY25" s="103" t="s">
        <v>60</v>
      </c>
      <c r="TZ25" s="99"/>
      <c r="UA25" s="95" t="str">
        <f>UA$2&amp;"자연1"</f>
        <v>기타95자연1</v>
      </c>
      <c r="UB25" s="109">
        <f>UB26-UC37</f>
        <v>-0.05</v>
      </c>
      <c r="UC25" s="97"/>
      <c r="UD25" s="103" t="s">
        <v>60</v>
      </c>
      <c r="UE25" s="99"/>
      <c r="UF25" s="95" t="str">
        <f>UF$2&amp;"자연1"</f>
        <v>기타96자연1</v>
      </c>
      <c r="UG25" s="109">
        <f>UG26-UH37</f>
        <v>-0.05</v>
      </c>
      <c r="UH25" s="97"/>
      <c r="UI25" s="103" t="s">
        <v>60</v>
      </c>
      <c r="UJ25" s="99"/>
      <c r="UK25" s="95" t="str">
        <f>UK$2&amp;"자연1"</f>
        <v>기타97자연1</v>
      </c>
      <c r="UL25" s="109">
        <f>UL26-UM37</f>
        <v>-0.05</v>
      </c>
      <c r="UM25" s="97"/>
      <c r="UN25" s="103" t="s">
        <v>60</v>
      </c>
      <c r="UO25" s="99"/>
      <c r="UP25" s="95" t="str">
        <f>UP$2&amp;"자연1"</f>
        <v>기타98자연1</v>
      </c>
      <c r="UQ25" s="109">
        <f>UQ26-UR37</f>
        <v>-0.05</v>
      </c>
      <c r="UR25" s="97"/>
      <c r="US25" s="103" t="s">
        <v>60</v>
      </c>
      <c r="UT25" s="99"/>
      <c r="UU25" s="95" t="str">
        <f>UU$2&amp;"자연1"</f>
        <v>기타99자연1</v>
      </c>
      <c r="UV25" s="109">
        <f>UV26-UW37</f>
        <v>-0.05</v>
      </c>
      <c r="UW25" s="97"/>
      <c r="UX25" s="103" t="s">
        <v>60</v>
      </c>
      <c r="UY25" s="99"/>
      <c r="UZ25" s="95" t="str">
        <f>UZ$2&amp;"자연1"</f>
        <v>기타100자연1</v>
      </c>
      <c r="VA25" s="109">
        <f>VA26-VB37</f>
        <v>-0.05</v>
      </c>
      <c r="VB25" s="97"/>
      <c r="VC25" s="103" t="s">
        <v>60</v>
      </c>
      <c r="VD25" s="99"/>
    </row>
    <row r="26" spans="2:576" s="94" customFormat="1" ht="14.25" customHeight="1">
      <c r="B26" s="62" t="str">
        <f>B$2&amp;"자연2"</f>
        <v>서울지균자연2</v>
      </c>
      <c r="C26" s="121">
        <v>1.3</v>
      </c>
      <c r="D26" s="93"/>
      <c r="E26" s="65" t="s">
        <v>60</v>
      </c>
      <c r="G26" s="62" t="str">
        <f>G$2&amp;"자연2"</f>
        <v>연세교과자연2</v>
      </c>
      <c r="H26" s="121">
        <v>1.4</v>
      </c>
      <c r="I26" s="93"/>
      <c r="J26" s="65" t="s">
        <v>60</v>
      </c>
      <c r="L26" s="62" t="str">
        <f>L$2&amp;"자연2"</f>
        <v>고려교과자연2</v>
      </c>
      <c r="M26" s="121">
        <v>1.4</v>
      </c>
      <c r="N26" s="93"/>
      <c r="O26" s="65" t="s">
        <v>60</v>
      </c>
      <c r="Q26" s="62" t="str">
        <f>Q$2&amp;"자연2"</f>
        <v>서강교과자연2</v>
      </c>
      <c r="R26" s="121">
        <v>1.5</v>
      </c>
      <c r="S26" s="93"/>
      <c r="T26" s="65" t="s">
        <v>60</v>
      </c>
      <c r="V26" s="62" t="str">
        <f>V$2&amp;"자연2"</f>
        <v>성균교과자연2</v>
      </c>
      <c r="W26" s="121">
        <v>1.5</v>
      </c>
      <c r="X26" s="93"/>
      <c r="Y26" s="65" t="s">
        <v>60</v>
      </c>
      <c r="AA26" s="62" t="str">
        <f>AA$2&amp;"자연2"</f>
        <v>한양교과자연2</v>
      </c>
      <c r="AB26" s="121">
        <v>1.45</v>
      </c>
      <c r="AC26" s="93"/>
      <c r="AD26" s="65" t="s">
        <v>60</v>
      </c>
      <c r="AF26" s="62" t="str">
        <f>AF$2&amp;"자연2"</f>
        <v>이화교과자연2</v>
      </c>
      <c r="AG26" s="101">
        <v>1.58</v>
      </c>
      <c r="AH26" s="93"/>
      <c r="AI26" s="65" t="s">
        <v>60</v>
      </c>
      <c r="AK26" s="62" t="str">
        <f>AK$2&amp;"자연2"</f>
        <v>중앙교과자연2</v>
      </c>
      <c r="AL26" s="101">
        <v>1.72</v>
      </c>
      <c r="AM26" s="93"/>
      <c r="AN26" s="65" t="s">
        <v>60</v>
      </c>
      <c r="AP26" s="62" t="str">
        <f>AP$2&amp;"자연2"</f>
        <v>경희교과자연2</v>
      </c>
      <c r="AQ26" s="101">
        <v>1.75</v>
      </c>
      <c r="AR26" s="93"/>
      <c r="AS26" s="65" t="s">
        <v>60</v>
      </c>
      <c r="AU26" s="62" t="str">
        <f>AU$2&amp;"자연2"</f>
        <v>시립교과자연2</v>
      </c>
      <c r="AV26" s="101">
        <v>1.78</v>
      </c>
      <c r="AW26" s="93"/>
      <c r="AX26" s="65" t="s">
        <v>60</v>
      </c>
      <c r="AZ26" s="62" t="str">
        <f>AZ$2&amp;"자연2"</f>
        <v>외대교과자연2</v>
      </c>
      <c r="BA26" s="101">
        <v>1.82</v>
      </c>
      <c r="BB26" s="93"/>
      <c r="BC26" s="65" t="s">
        <v>60</v>
      </c>
      <c r="BE26" s="62" t="str">
        <f>BE$2&amp;"자연2"</f>
        <v>건국교과자연2</v>
      </c>
      <c r="BF26" s="101">
        <v>1.88</v>
      </c>
      <c r="BG26" s="93"/>
      <c r="BH26" s="65" t="s">
        <v>60</v>
      </c>
      <c r="BJ26" s="62" t="str">
        <f>BJ$2&amp;"자연2"</f>
        <v>동국교과자연2</v>
      </c>
      <c r="BK26" s="101">
        <v>1.95</v>
      </c>
      <c r="BL26" s="93"/>
      <c r="BM26" s="65" t="s">
        <v>60</v>
      </c>
      <c r="BO26" s="62" t="str">
        <f>BO$2&amp;"자연2"</f>
        <v>홍익교과자연2</v>
      </c>
      <c r="BP26" s="101">
        <v>2</v>
      </c>
      <c r="BQ26" s="93"/>
      <c r="BR26" s="65" t="s">
        <v>60</v>
      </c>
      <c r="BT26" s="62" t="str">
        <f>BT$2&amp;"자연2"</f>
        <v>숙명교과자연2</v>
      </c>
      <c r="BU26" s="101">
        <v>1.98</v>
      </c>
      <c r="BV26" s="93"/>
      <c r="BW26" s="65" t="s">
        <v>60</v>
      </c>
      <c r="BY26" s="95" t="str">
        <f>BY$2&amp;"자연2"</f>
        <v>기타1자연2</v>
      </c>
      <c r="BZ26" s="102"/>
      <c r="CA26" s="97"/>
      <c r="CB26" s="103" t="s">
        <v>60</v>
      </c>
      <c r="CC26" s="99"/>
      <c r="CD26" s="95" t="str">
        <f>CD$2&amp;"자연2"</f>
        <v>기타2자연2</v>
      </c>
      <c r="CE26" s="102"/>
      <c r="CF26" s="97"/>
      <c r="CG26" s="103" t="s">
        <v>60</v>
      </c>
      <c r="CH26" s="99"/>
      <c r="CI26" s="95" t="str">
        <f>CI$2&amp;"자연2"</f>
        <v>기타3자연2</v>
      </c>
      <c r="CJ26" s="102"/>
      <c r="CK26" s="97"/>
      <c r="CL26" s="103" t="s">
        <v>60</v>
      </c>
      <c r="CM26" s="99"/>
      <c r="CN26" s="95" t="str">
        <f>CN$2&amp;"자연2"</f>
        <v>기타4자연2</v>
      </c>
      <c r="CO26" s="102"/>
      <c r="CP26" s="97"/>
      <c r="CQ26" s="103" t="s">
        <v>60</v>
      </c>
      <c r="CR26" s="99"/>
      <c r="CS26" s="95" t="str">
        <f>CS$2&amp;"자연2"</f>
        <v>기타5자연2</v>
      </c>
      <c r="CT26" s="102"/>
      <c r="CU26" s="97"/>
      <c r="CV26" s="103" t="s">
        <v>60</v>
      </c>
      <c r="CW26" s="99"/>
      <c r="CX26" s="95" t="str">
        <f>CX$2&amp;"자연2"</f>
        <v>기타6자연2</v>
      </c>
      <c r="CY26" s="102"/>
      <c r="CZ26" s="97"/>
      <c r="DA26" s="103" t="s">
        <v>60</v>
      </c>
      <c r="DB26" s="99"/>
      <c r="DC26" s="95" t="str">
        <f>DC$2&amp;"자연2"</f>
        <v>기타7자연2</v>
      </c>
      <c r="DD26" s="102"/>
      <c r="DE26" s="97"/>
      <c r="DF26" s="103" t="s">
        <v>60</v>
      </c>
      <c r="DG26" s="99"/>
      <c r="DH26" s="95" t="str">
        <f>DH$2&amp;"자연2"</f>
        <v>기타8자연2</v>
      </c>
      <c r="DI26" s="102"/>
      <c r="DJ26" s="97"/>
      <c r="DK26" s="103" t="s">
        <v>60</v>
      </c>
      <c r="DL26" s="99"/>
      <c r="DM26" s="95" t="str">
        <f>DM$2&amp;"자연2"</f>
        <v>기타9자연2</v>
      </c>
      <c r="DN26" s="102"/>
      <c r="DO26" s="97"/>
      <c r="DP26" s="103" t="s">
        <v>60</v>
      </c>
      <c r="DQ26" s="99"/>
      <c r="DR26" s="95" t="str">
        <f>DR$2&amp;"자연2"</f>
        <v>기타10자연2</v>
      </c>
      <c r="DS26" s="102"/>
      <c r="DT26" s="97"/>
      <c r="DU26" s="103" t="s">
        <v>60</v>
      </c>
      <c r="DV26" s="99"/>
      <c r="DW26" s="95" t="str">
        <f>DW$2&amp;"자연2"</f>
        <v>기타11자연2</v>
      </c>
      <c r="DX26" s="102"/>
      <c r="DY26" s="97"/>
      <c r="DZ26" s="103" t="s">
        <v>60</v>
      </c>
      <c r="EA26" s="99"/>
      <c r="EB26" s="95" t="str">
        <f>EB$2&amp;"자연2"</f>
        <v>기타12자연2</v>
      </c>
      <c r="EC26" s="102"/>
      <c r="ED26" s="97"/>
      <c r="EE26" s="103" t="s">
        <v>60</v>
      </c>
      <c r="EF26" s="99"/>
      <c r="EG26" s="95" t="str">
        <f>EG$2&amp;"자연2"</f>
        <v>기타13자연2</v>
      </c>
      <c r="EH26" s="102"/>
      <c r="EI26" s="97"/>
      <c r="EJ26" s="103" t="s">
        <v>60</v>
      </c>
      <c r="EK26" s="99"/>
      <c r="EL26" s="95" t="str">
        <f>EL$2&amp;"자연2"</f>
        <v>기타14자연2</v>
      </c>
      <c r="EM26" s="102"/>
      <c r="EN26" s="97"/>
      <c r="EO26" s="103" t="s">
        <v>60</v>
      </c>
      <c r="EP26" s="99"/>
      <c r="EQ26" s="95" t="str">
        <f>EQ$2&amp;"자연2"</f>
        <v>기타15자연2</v>
      </c>
      <c r="ER26" s="102"/>
      <c r="ES26" s="97"/>
      <c r="ET26" s="103" t="s">
        <v>60</v>
      </c>
      <c r="EU26" s="99"/>
      <c r="EV26" s="95" t="str">
        <f>EV$2&amp;"자연2"</f>
        <v>기타16자연2</v>
      </c>
      <c r="EW26" s="102"/>
      <c r="EX26" s="97"/>
      <c r="EY26" s="103" t="s">
        <v>60</v>
      </c>
      <c r="EZ26" s="99"/>
      <c r="FA26" s="95" t="str">
        <f>FA$2&amp;"자연2"</f>
        <v>기타17자연2</v>
      </c>
      <c r="FB26" s="102"/>
      <c r="FC26" s="97"/>
      <c r="FD26" s="103" t="s">
        <v>60</v>
      </c>
      <c r="FE26" s="99"/>
      <c r="FF26" s="95" t="str">
        <f>FF$2&amp;"자연2"</f>
        <v>기타18자연2</v>
      </c>
      <c r="FG26" s="102"/>
      <c r="FH26" s="97"/>
      <c r="FI26" s="103" t="s">
        <v>60</v>
      </c>
      <c r="FJ26" s="99"/>
      <c r="FK26" s="95" t="str">
        <f>FK$2&amp;"자연2"</f>
        <v>기타19자연2</v>
      </c>
      <c r="FL26" s="102"/>
      <c r="FM26" s="97"/>
      <c r="FN26" s="103" t="s">
        <v>60</v>
      </c>
      <c r="FO26" s="99"/>
      <c r="FP26" s="95" t="str">
        <f>FP$2&amp;"자연2"</f>
        <v>기타20자연2</v>
      </c>
      <c r="FQ26" s="102"/>
      <c r="FR26" s="97"/>
      <c r="FS26" s="103" t="s">
        <v>60</v>
      </c>
      <c r="FT26" s="99"/>
      <c r="FU26" s="95" t="str">
        <f>FU$2&amp;"자연2"</f>
        <v>기타21자연2</v>
      </c>
      <c r="FV26" s="102"/>
      <c r="FW26" s="97"/>
      <c r="FX26" s="103" t="s">
        <v>60</v>
      </c>
      <c r="FY26" s="99"/>
      <c r="FZ26" s="95" t="str">
        <f>FZ$2&amp;"자연2"</f>
        <v>기타22자연2</v>
      </c>
      <c r="GA26" s="102"/>
      <c r="GB26" s="97"/>
      <c r="GC26" s="103" t="s">
        <v>60</v>
      </c>
      <c r="GD26" s="99"/>
      <c r="GE26" s="95" t="str">
        <f>GE$2&amp;"자연2"</f>
        <v>기타23자연2</v>
      </c>
      <c r="GF26" s="102"/>
      <c r="GG26" s="97"/>
      <c r="GH26" s="103" t="s">
        <v>60</v>
      </c>
      <c r="GI26" s="99"/>
      <c r="GJ26" s="95" t="str">
        <f>GJ$2&amp;"자연2"</f>
        <v>기타24자연2</v>
      </c>
      <c r="GK26" s="102"/>
      <c r="GL26" s="97"/>
      <c r="GM26" s="103" t="s">
        <v>60</v>
      </c>
      <c r="GN26" s="99"/>
      <c r="GO26" s="95" t="str">
        <f>GO$2&amp;"자연2"</f>
        <v>기타25자연2</v>
      </c>
      <c r="GP26" s="102"/>
      <c r="GQ26" s="97"/>
      <c r="GR26" s="103" t="s">
        <v>60</v>
      </c>
      <c r="GS26" s="99"/>
      <c r="GT26" s="95" t="str">
        <f>GT$2&amp;"자연2"</f>
        <v>기타26자연2</v>
      </c>
      <c r="GU26" s="102"/>
      <c r="GV26" s="97"/>
      <c r="GW26" s="103" t="s">
        <v>60</v>
      </c>
      <c r="GX26" s="99"/>
      <c r="GY26" s="95" t="str">
        <f>GY$2&amp;"자연2"</f>
        <v>기타27자연2</v>
      </c>
      <c r="GZ26" s="102"/>
      <c r="HA26" s="97"/>
      <c r="HB26" s="103" t="s">
        <v>60</v>
      </c>
      <c r="HC26" s="99"/>
      <c r="HD26" s="95" t="str">
        <f>HD$2&amp;"자연2"</f>
        <v>기타28자연2</v>
      </c>
      <c r="HE26" s="102"/>
      <c r="HF26" s="97"/>
      <c r="HG26" s="103" t="s">
        <v>60</v>
      </c>
      <c r="HH26" s="99"/>
      <c r="HI26" s="95" t="str">
        <f>HI$2&amp;"자연2"</f>
        <v>기타29자연2</v>
      </c>
      <c r="HJ26" s="102"/>
      <c r="HK26" s="97"/>
      <c r="HL26" s="103" t="s">
        <v>60</v>
      </c>
      <c r="HM26" s="99"/>
      <c r="HN26" s="95" t="str">
        <f>HN$2&amp;"자연2"</f>
        <v>기타30자연2</v>
      </c>
      <c r="HO26" s="102"/>
      <c r="HP26" s="97"/>
      <c r="HQ26" s="103" t="s">
        <v>60</v>
      </c>
      <c r="HR26" s="99"/>
      <c r="HS26" s="95" t="str">
        <f>HS$2&amp;"자연2"</f>
        <v>기타31자연2</v>
      </c>
      <c r="HT26" s="102"/>
      <c r="HU26" s="97"/>
      <c r="HV26" s="103" t="s">
        <v>60</v>
      </c>
      <c r="HW26" s="99"/>
      <c r="HX26" s="95" t="str">
        <f>HX$2&amp;"자연2"</f>
        <v>기타32자연2</v>
      </c>
      <c r="HY26" s="102"/>
      <c r="HZ26" s="97"/>
      <c r="IA26" s="103" t="s">
        <v>60</v>
      </c>
      <c r="IB26" s="99"/>
      <c r="IC26" s="95" t="str">
        <f>IC$2&amp;"자연2"</f>
        <v>기타33자연2</v>
      </c>
      <c r="ID26" s="102"/>
      <c r="IE26" s="97"/>
      <c r="IF26" s="103" t="s">
        <v>60</v>
      </c>
      <c r="IG26" s="99"/>
      <c r="IH26" s="95" t="str">
        <f>IH$2&amp;"자연2"</f>
        <v>기타34자연2</v>
      </c>
      <c r="II26" s="102"/>
      <c r="IJ26" s="97"/>
      <c r="IK26" s="103" t="s">
        <v>60</v>
      </c>
      <c r="IL26" s="99"/>
      <c r="IM26" s="95" t="str">
        <f>IM$2&amp;"자연2"</f>
        <v>기타35자연2</v>
      </c>
      <c r="IN26" s="102"/>
      <c r="IO26" s="97"/>
      <c r="IP26" s="103" t="s">
        <v>60</v>
      </c>
      <c r="IQ26" s="99"/>
      <c r="IR26" s="95" t="str">
        <f>IR$2&amp;"자연2"</f>
        <v>기타36자연2</v>
      </c>
      <c r="IS26" s="102"/>
      <c r="IT26" s="97"/>
      <c r="IU26" s="103" t="s">
        <v>60</v>
      </c>
      <c r="IV26" s="99"/>
      <c r="IW26" s="95" t="str">
        <f>IW$2&amp;"자연2"</f>
        <v>기타37자연2</v>
      </c>
      <c r="IX26" s="102"/>
      <c r="IY26" s="97"/>
      <c r="IZ26" s="103" t="s">
        <v>60</v>
      </c>
      <c r="JA26" s="99"/>
      <c r="JB26" s="95" t="str">
        <f>JB$2&amp;"자연2"</f>
        <v>기타38자연2</v>
      </c>
      <c r="JC26" s="102"/>
      <c r="JD26" s="97"/>
      <c r="JE26" s="103" t="s">
        <v>60</v>
      </c>
      <c r="JF26" s="99"/>
      <c r="JG26" s="95" t="str">
        <f>JG$2&amp;"자연2"</f>
        <v>기타39자연2</v>
      </c>
      <c r="JH26" s="102"/>
      <c r="JI26" s="97"/>
      <c r="JJ26" s="103" t="s">
        <v>60</v>
      </c>
      <c r="JK26" s="99"/>
      <c r="JL26" s="95" t="str">
        <f>JL$2&amp;"자연2"</f>
        <v>기타40자연2</v>
      </c>
      <c r="JM26" s="102"/>
      <c r="JN26" s="97"/>
      <c r="JO26" s="103" t="s">
        <v>60</v>
      </c>
      <c r="JP26" s="99"/>
      <c r="JQ26" s="95" t="str">
        <f>JQ$2&amp;"자연2"</f>
        <v>기타41자연2</v>
      </c>
      <c r="JR26" s="102"/>
      <c r="JS26" s="97"/>
      <c r="JT26" s="103" t="s">
        <v>60</v>
      </c>
      <c r="JU26" s="99"/>
      <c r="JV26" s="95" t="str">
        <f>JV$2&amp;"자연2"</f>
        <v>기타42자연2</v>
      </c>
      <c r="JW26" s="102"/>
      <c r="JX26" s="97"/>
      <c r="JY26" s="103" t="s">
        <v>60</v>
      </c>
      <c r="JZ26" s="99"/>
      <c r="KA26" s="95" t="str">
        <f>KA$2&amp;"자연2"</f>
        <v>기타43자연2</v>
      </c>
      <c r="KB26" s="102"/>
      <c r="KC26" s="97"/>
      <c r="KD26" s="103" t="s">
        <v>60</v>
      </c>
      <c r="KE26" s="99"/>
      <c r="KF26" s="95" t="str">
        <f>KF$2&amp;"자연2"</f>
        <v>기타44자연2</v>
      </c>
      <c r="KG26" s="102"/>
      <c r="KH26" s="97"/>
      <c r="KI26" s="103" t="s">
        <v>60</v>
      </c>
      <c r="KJ26" s="99"/>
      <c r="KK26" s="95" t="str">
        <f>KK$2&amp;"자연2"</f>
        <v>기타45자연2</v>
      </c>
      <c r="KL26" s="102"/>
      <c r="KM26" s="97"/>
      <c r="KN26" s="103" t="s">
        <v>60</v>
      </c>
      <c r="KO26" s="99"/>
      <c r="KP26" s="95" t="str">
        <f>KP$2&amp;"자연2"</f>
        <v>기타46자연2</v>
      </c>
      <c r="KQ26" s="102"/>
      <c r="KR26" s="97"/>
      <c r="KS26" s="103" t="s">
        <v>60</v>
      </c>
      <c r="KT26" s="99"/>
      <c r="KU26" s="95" t="str">
        <f>KU$2&amp;"자연2"</f>
        <v>기타47자연2</v>
      </c>
      <c r="KV26" s="102"/>
      <c r="KW26" s="97"/>
      <c r="KX26" s="103" t="s">
        <v>60</v>
      </c>
      <c r="KY26" s="99"/>
      <c r="KZ26" s="95" t="str">
        <f>KZ$2&amp;"자연2"</f>
        <v>기타48자연2</v>
      </c>
      <c r="LA26" s="102"/>
      <c r="LB26" s="97"/>
      <c r="LC26" s="103" t="s">
        <v>60</v>
      </c>
      <c r="LD26" s="99"/>
      <c r="LE26" s="95" t="str">
        <f>LE$2&amp;"자연2"</f>
        <v>기타49자연2</v>
      </c>
      <c r="LF26" s="102"/>
      <c r="LG26" s="97"/>
      <c r="LH26" s="103" t="s">
        <v>60</v>
      </c>
      <c r="LI26" s="99"/>
      <c r="LJ26" s="95" t="str">
        <f>LJ$2&amp;"자연2"</f>
        <v>기타50자연2</v>
      </c>
      <c r="LK26" s="102"/>
      <c r="LL26" s="97"/>
      <c r="LM26" s="103" t="s">
        <v>60</v>
      </c>
      <c r="LN26" s="99"/>
      <c r="LO26" s="95" t="str">
        <f>LO$2&amp;"자연2"</f>
        <v>기타51자연2</v>
      </c>
      <c r="LP26" s="102"/>
      <c r="LQ26" s="97"/>
      <c r="LR26" s="103" t="s">
        <v>60</v>
      </c>
      <c r="LS26" s="99"/>
      <c r="LT26" s="95" t="str">
        <f>LT$2&amp;"자연2"</f>
        <v>기타52자연2</v>
      </c>
      <c r="LU26" s="102"/>
      <c r="LV26" s="97"/>
      <c r="LW26" s="103" t="s">
        <v>60</v>
      </c>
      <c r="LX26" s="99"/>
      <c r="LY26" s="95" t="str">
        <f>LY$2&amp;"자연2"</f>
        <v>기타53자연2</v>
      </c>
      <c r="LZ26" s="102"/>
      <c r="MA26" s="97"/>
      <c r="MB26" s="103" t="s">
        <v>60</v>
      </c>
      <c r="MC26" s="99"/>
      <c r="MD26" s="95" t="str">
        <f>MD$2&amp;"자연2"</f>
        <v>기타54자연2</v>
      </c>
      <c r="ME26" s="102"/>
      <c r="MF26" s="97"/>
      <c r="MG26" s="103" t="s">
        <v>60</v>
      </c>
      <c r="MH26" s="99"/>
      <c r="MI26" s="95" t="str">
        <f>MI$2&amp;"자연2"</f>
        <v>기타55자연2</v>
      </c>
      <c r="MJ26" s="102"/>
      <c r="MK26" s="97"/>
      <c r="ML26" s="103" t="s">
        <v>60</v>
      </c>
      <c r="MM26" s="99"/>
      <c r="MN26" s="95" t="str">
        <f>MN$2&amp;"자연2"</f>
        <v>기타56자연2</v>
      </c>
      <c r="MO26" s="102"/>
      <c r="MP26" s="97"/>
      <c r="MQ26" s="103" t="s">
        <v>60</v>
      </c>
      <c r="MR26" s="99"/>
      <c r="MS26" s="95" t="str">
        <f>MS$2&amp;"자연2"</f>
        <v>기타57자연2</v>
      </c>
      <c r="MT26" s="102"/>
      <c r="MU26" s="97"/>
      <c r="MV26" s="103" t="s">
        <v>60</v>
      </c>
      <c r="MW26" s="99"/>
      <c r="MX26" s="95" t="str">
        <f>MX$2&amp;"자연2"</f>
        <v>기타58자연2</v>
      </c>
      <c r="MY26" s="102"/>
      <c r="MZ26" s="97"/>
      <c r="NA26" s="103" t="s">
        <v>60</v>
      </c>
      <c r="NB26" s="99"/>
      <c r="NC26" s="95" t="str">
        <f>NC$2&amp;"자연2"</f>
        <v>기타59자연2</v>
      </c>
      <c r="ND26" s="102"/>
      <c r="NE26" s="97"/>
      <c r="NF26" s="103" t="s">
        <v>60</v>
      </c>
      <c r="NG26" s="99"/>
      <c r="NH26" s="95" t="str">
        <f>NH$2&amp;"자연2"</f>
        <v>기타60자연2</v>
      </c>
      <c r="NI26" s="102"/>
      <c r="NJ26" s="97"/>
      <c r="NK26" s="103" t="s">
        <v>60</v>
      </c>
      <c r="NL26" s="99"/>
      <c r="NM26" s="95" t="str">
        <f>NM$2&amp;"자연2"</f>
        <v>기타61자연2</v>
      </c>
      <c r="NN26" s="102"/>
      <c r="NO26" s="97"/>
      <c r="NP26" s="103" t="s">
        <v>60</v>
      </c>
      <c r="NQ26" s="99"/>
      <c r="NR26" s="95" t="str">
        <f>NR$2&amp;"자연2"</f>
        <v>기타62자연2</v>
      </c>
      <c r="NS26" s="102"/>
      <c r="NT26" s="97"/>
      <c r="NU26" s="103" t="s">
        <v>60</v>
      </c>
      <c r="NV26" s="99"/>
      <c r="NW26" s="95" t="str">
        <f>NW$2&amp;"자연2"</f>
        <v>기타63자연2</v>
      </c>
      <c r="NX26" s="102"/>
      <c r="NY26" s="97"/>
      <c r="NZ26" s="103" t="s">
        <v>60</v>
      </c>
      <c r="OA26" s="99"/>
      <c r="OB26" s="95" t="str">
        <f>OB$2&amp;"자연2"</f>
        <v>기타64자연2</v>
      </c>
      <c r="OC26" s="102"/>
      <c r="OD26" s="97"/>
      <c r="OE26" s="103" t="s">
        <v>60</v>
      </c>
      <c r="OF26" s="99"/>
      <c r="OG26" s="95" t="str">
        <f>OG$2&amp;"자연2"</f>
        <v>기타65자연2</v>
      </c>
      <c r="OH26" s="102"/>
      <c r="OI26" s="97"/>
      <c r="OJ26" s="103" t="s">
        <v>60</v>
      </c>
      <c r="OK26" s="99"/>
      <c r="OL26" s="95" t="str">
        <f>OL$2&amp;"자연2"</f>
        <v>기타66자연2</v>
      </c>
      <c r="OM26" s="102"/>
      <c r="ON26" s="97"/>
      <c r="OO26" s="103" t="s">
        <v>60</v>
      </c>
      <c r="OP26" s="99"/>
      <c r="OQ26" s="95" t="str">
        <f>OQ$2&amp;"자연2"</f>
        <v>기타67자연2</v>
      </c>
      <c r="OR26" s="102"/>
      <c r="OS26" s="97"/>
      <c r="OT26" s="103" t="s">
        <v>60</v>
      </c>
      <c r="OU26" s="99"/>
      <c r="OV26" s="95" t="str">
        <f>OV$2&amp;"자연2"</f>
        <v>기타68자연2</v>
      </c>
      <c r="OW26" s="102"/>
      <c r="OX26" s="97"/>
      <c r="OY26" s="103" t="s">
        <v>60</v>
      </c>
      <c r="OZ26" s="99"/>
      <c r="PA26" s="95" t="str">
        <f>PA$2&amp;"자연2"</f>
        <v>기타69자연2</v>
      </c>
      <c r="PB26" s="102"/>
      <c r="PC26" s="97"/>
      <c r="PD26" s="103" t="s">
        <v>60</v>
      </c>
      <c r="PE26" s="99"/>
      <c r="PF26" s="95" t="str">
        <f>PF$2&amp;"자연2"</f>
        <v>기타70자연2</v>
      </c>
      <c r="PG26" s="102"/>
      <c r="PH26" s="97"/>
      <c r="PI26" s="103" t="s">
        <v>60</v>
      </c>
      <c r="PJ26" s="99"/>
      <c r="PK26" s="95" t="str">
        <f>PK$2&amp;"자연2"</f>
        <v>기타71자연2</v>
      </c>
      <c r="PL26" s="102"/>
      <c r="PM26" s="97"/>
      <c r="PN26" s="103" t="s">
        <v>60</v>
      </c>
      <c r="PO26" s="99"/>
      <c r="PP26" s="95" t="str">
        <f>PP$2&amp;"자연2"</f>
        <v>기타72자연2</v>
      </c>
      <c r="PQ26" s="102"/>
      <c r="PR26" s="97"/>
      <c r="PS26" s="103" t="s">
        <v>60</v>
      </c>
      <c r="PT26" s="99"/>
      <c r="PU26" s="95" t="str">
        <f>PU$2&amp;"자연2"</f>
        <v>기타73자연2</v>
      </c>
      <c r="PV26" s="102"/>
      <c r="PW26" s="97"/>
      <c r="PX26" s="103" t="s">
        <v>60</v>
      </c>
      <c r="PY26" s="99"/>
      <c r="PZ26" s="95" t="str">
        <f>PZ$2&amp;"자연2"</f>
        <v>기타74자연2</v>
      </c>
      <c r="QA26" s="102"/>
      <c r="QB26" s="97"/>
      <c r="QC26" s="103" t="s">
        <v>60</v>
      </c>
      <c r="QD26" s="99"/>
      <c r="QE26" s="95" t="str">
        <f>QE$2&amp;"자연2"</f>
        <v>기타75자연2</v>
      </c>
      <c r="QF26" s="102"/>
      <c r="QG26" s="97"/>
      <c r="QH26" s="103" t="s">
        <v>60</v>
      </c>
      <c r="QI26" s="99"/>
      <c r="QJ26" s="95" t="str">
        <f>QJ$2&amp;"자연2"</f>
        <v>기타76자연2</v>
      </c>
      <c r="QK26" s="102"/>
      <c r="QL26" s="97"/>
      <c r="QM26" s="103" t="s">
        <v>60</v>
      </c>
      <c r="QN26" s="99"/>
      <c r="QO26" s="95" t="str">
        <f>QO$2&amp;"자연2"</f>
        <v>기타77자연2</v>
      </c>
      <c r="QP26" s="102"/>
      <c r="QQ26" s="97"/>
      <c r="QR26" s="103" t="s">
        <v>60</v>
      </c>
      <c r="QS26" s="99"/>
      <c r="QT26" s="95" t="str">
        <f>QT$2&amp;"자연2"</f>
        <v>기타78자연2</v>
      </c>
      <c r="QU26" s="102"/>
      <c r="QV26" s="97"/>
      <c r="QW26" s="103" t="s">
        <v>60</v>
      </c>
      <c r="QX26" s="99"/>
      <c r="QY26" s="95" t="str">
        <f>QY$2&amp;"자연2"</f>
        <v>기타79자연2</v>
      </c>
      <c r="QZ26" s="102"/>
      <c r="RA26" s="97"/>
      <c r="RB26" s="103" t="s">
        <v>60</v>
      </c>
      <c r="RC26" s="99"/>
      <c r="RD26" s="95" t="str">
        <f>RD$2&amp;"자연2"</f>
        <v>기타80자연2</v>
      </c>
      <c r="RE26" s="102"/>
      <c r="RF26" s="97"/>
      <c r="RG26" s="103" t="s">
        <v>60</v>
      </c>
      <c r="RH26" s="99"/>
      <c r="RI26" s="95" t="str">
        <f>RI$2&amp;"자연2"</f>
        <v>기타81자연2</v>
      </c>
      <c r="RJ26" s="102"/>
      <c r="RK26" s="97"/>
      <c r="RL26" s="103" t="s">
        <v>60</v>
      </c>
      <c r="RM26" s="99"/>
      <c r="RN26" s="95" t="str">
        <f>RN$2&amp;"자연2"</f>
        <v>기타82자연2</v>
      </c>
      <c r="RO26" s="102"/>
      <c r="RP26" s="97"/>
      <c r="RQ26" s="103" t="s">
        <v>60</v>
      </c>
      <c r="RR26" s="99"/>
      <c r="RS26" s="95" t="str">
        <f>RS$2&amp;"자연2"</f>
        <v>기타83자연2</v>
      </c>
      <c r="RT26" s="102"/>
      <c r="RU26" s="97"/>
      <c r="RV26" s="103" t="s">
        <v>60</v>
      </c>
      <c r="RW26" s="99"/>
      <c r="RX26" s="95" t="str">
        <f>RX$2&amp;"자연2"</f>
        <v>기타84자연2</v>
      </c>
      <c r="RY26" s="102"/>
      <c r="RZ26" s="97"/>
      <c r="SA26" s="103" t="s">
        <v>60</v>
      </c>
      <c r="SB26" s="99"/>
      <c r="SC26" s="95" t="str">
        <f>SC$2&amp;"자연2"</f>
        <v>기타85자연2</v>
      </c>
      <c r="SD26" s="102"/>
      <c r="SE26" s="97"/>
      <c r="SF26" s="103" t="s">
        <v>60</v>
      </c>
      <c r="SG26" s="99"/>
      <c r="SH26" s="95" t="str">
        <f>SH$2&amp;"자연2"</f>
        <v>기타86자연2</v>
      </c>
      <c r="SI26" s="102"/>
      <c r="SJ26" s="97"/>
      <c r="SK26" s="103" t="s">
        <v>60</v>
      </c>
      <c r="SL26" s="99"/>
      <c r="SM26" s="95" t="str">
        <f>SM$2&amp;"자연2"</f>
        <v>기타87자연2</v>
      </c>
      <c r="SN26" s="102"/>
      <c r="SO26" s="97"/>
      <c r="SP26" s="103" t="s">
        <v>60</v>
      </c>
      <c r="SQ26" s="99"/>
      <c r="SR26" s="95" t="str">
        <f>SR$2&amp;"자연2"</f>
        <v>기타88자연2</v>
      </c>
      <c r="SS26" s="102"/>
      <c r="ST26" s="97"/>
      <c r="SU26" s="103" t="s">
        <v>60</v>
      </c>
      <c r="SV26" s="99"/>
      <c r="SW26" s="95" t="str">
        <f>SW$2&amp;"자연2"</f>
        <v>기타89자연2</v>
      </c>
      <c r="SX26" s="102"/>
      <c r="SY26" s="97"/>
      <c r="SZ26" s="103" t="s">
        <v>60</v>
      </c>
      <c r="TA26" s="99"/>
      <c r="TB26" s="95" t="str">
        <f>TB$2&amp;"자연2"</f>
        <v>기타90자연2</v>
      </c>
      <c r="TC26" s="102"/>
      <c r="TD26" s="97"/>
      <c r="TE26" s="103" t="s">
        <v>60</v>
      </c>
      <c r="TF26" s="99"/>
      <c r="TG26" s="95" t="str">
        <f>TG$2&amp;"자연2"</f>
        <v>기타91자연2</v>
      </c>
      <c r="TH26" s="102"/>
      <c r="TI26" s="97"/>
      <c r="TJ26" s="103" t="s">
        <v>60</v>
      </c>
      <c r="TK26" s="99"/>
      <c r="TL26" s="95" t="str">
        <f>TL$2&amp;"자연2"</f>
        <v>기타92자연2</v>
      </c>
      <c r="TM26" s="102"/>
      <c r="TN26" s="97"/>
      <c r="TO26" s="103" t="s">
        <v>60</v>
      </c>
      <c r="TP26" s="99"/>
      <c r="TQ26" s="95" t="str">
        <f>TQ$2&amp;"자연2"</f>
        <v>기타93자연2</v>
      </c>
      <c r="TR26" s="102"/>
      <c r="TS26" s="97"/>
      <c r="TT26" s="103" t="s">
        <v>60</v>
      </c>
      <c r="TU26" s="99"/>
      <c r="TV26" s="95" t="str">
        <f>TV$2&amp;"자연2"</f>
        <v>기타94자연2</v>
      </c>
      <c r="TW26" s="102"/>
      <c r="TX26" s="97"/>
      <c r="TY26" s="103" t="s">
        <v>60</v>
      </c>
      <c r="TZ26" s="99"/>
      <c r="UA26" s="95" t="str">
        <f>UA$2&amp;"자연2"</f>
        <v>기타95자연2</v>
      </c>
      <c r="UB26" s="102"/>
      <c r="UC26" s="97"/>
      <c r="UD26" s="103" t="s">
        <v>60</v>
      </c>
      <c r="UE26" s="99"/>
      <c r="UF26" s="95" t="str">
        <f>UF$2&amp;"자연2"</f>
        <v>기타96자연2</v>
      </c>
      <c r="UG26" s="102"/>
      <c r="UH26" s="97"/>
      <c r="UI26" s="103" t="s">
        <v>60</v>
      </c>
      <c r="UJ26" s="99"/>
      <c r="UK26" s="95" t="str">
        <f>UK$2&amp;"자연2"</f>
        <v>기타97자연2</v>
      </c>
      <c r="UL26" s="102"/>
      <c r="UM26" s="97"/>
      <c r="UN26" s="103" t="s">
        <v>60</v>
      </c>
      <c r="UO26" s="99"/>
      <c r="UP26" s="95" t="str">
        <f>UP$2&amp;"자연2"</f>
        <v>기타98자연2</v>
      </c>
      <c r="UQ26" s="102"/>
      <c r="UR26" s="97"/>
      <c r="US26" s="103" t="s">
        <v>60</v>
      </c>
      <c r="UT26" s="99"/>
      <c r="UU26" s="95" t="str">
        <f>UU$2&amp;"자연2"</f>
        <v>기타99자연2</v>
      </c>
      <c r="UV26" s="102"/>
      <c r="UW26" s="97"/>
      <c r="UX26" s="103" t="s">
        <v>60</v>
      </c>
      <c r="UY26" s="99"/>
      <c r="UZ26" s="95" t="str">
        <f>UZ$2&amp;"자연2"</f>
        <v>기타100자연2</v>
      </c>
      <c r="VA26" s="102"/>
      <c r="VB26" s="97"/>
      <c r="VC26" s="103" t="s">
        <v>60</v>
      </c>
      <c r="VD26" s="99"/>
    </row>
    <row r="27" spans="2:576" s="94" customFormat="1" ht="14.25" customHeight="1">
      <c r="B27" s="62" t="str">
        <f>B$2&amp;"자연3"</f>
        <v>서울지균자연3</v>
      </c>
      <c r="C27" s="122">
        <f>C26+D37</f>
        <v>1.35</v>
      </c>
      <c r="D27" s="93"/>
      <c r="E27" s="65" t="s">
        <v>60</v>
      </c>
      <c r="G27" s="62" t="str">
        <f>G$2&amp;"자연3"</f>
        <v>연세교과자연3</v>
      </c>
      <c r="H27" s="122">
        <f>H26+I37</f>
        <v>1.45</v>
      </c>
      <c r="I27" s="93"/>
      <c r="J27" s="65" t="s">
        <v>60</v>
      </c>
      <c r="L27" s="62" t="str">
        <f>L$2&amp;"자연3"</f>
        <v>고려교과자연3</v>
      </c>
      <c r="M27" s="122">
        <f>M26+N37</f>
        <v>1.45</v>
      </c>
      <c r="N27" s="93"/>
      <c r="O27" s="65" t="s">
        <v>60</v>
      </c>
      <c r="Q27" s="62" t="str">
        <f>Q$2&amp;"자연3"</f>
        <v>서강교과자연3</v>
      </c>
      <c r="R27" s="109">
        <f>R26+S37</f>
        <v>1.6</v>
      </c>
      <c r="S27" s="93"/>
      <c r="T27" s="65" t="s">
        <v>60</v>
      </c>
      <c r="V27" s="62" t="str">
        <f>V$2&amp;"자연3"</f>
        <v>성균교과자연3</v>
      </c>
      <c r="W27" s="109">
        <f>W26+X37</f>
        <v>1.6</v>
      </c>
      <c r="X27" s="93"/>
      <c r="Y27" s="65" t="s">
        <v>60</v>
      </c>
      <c r="AA27" s="62" t="str">
        <f>AA$2&amp;"자연3"</f>
        <v>한양교과자연3</v>
      </c>
      <c r="AB27" s="109">
        <f>AB26+AC37</f>
        <v>1.55</v>
      </c>
      <c r="AC27" s="93"/>
      <c r="AD27" s="65" t="s">
        <v>60</v>
      </c>
      <c r="AF27" s="62" t="str">
        <f>AF$2&amp;"자연3"</f>
        <v>이화교과자연3</v>
      </c>
      <c r="AG27" s="109">
        <f>AG26+AH37</f>
        <v>1.6300000000000001</v>
      </c>
      <c r="AH27" s="93"/>
      <c r="AI27" s="65" t="s">
        <v>60</v>
      </c>
      <c r="AK27" s="62" t="str">
        <f>AK$2&amp;"자연3"</f>
        <v>중앙교과자연3</v>
      </c>
      <c r="AL27" s="109">
        <f>AL26+AM37</f>
        <v>1.77</v>
      </c>
      <c r="AM27" s="93"/>
      <c r="AN27" s="65" t="s">
        <v>60</v>
      </c>
      <c r="AP27" s="62" t="str">
        <f>AP$2&amp;"자연3"</f>
        <v>경희교과자연3</v>
      </c>
      <c r="AQ27" s="109">
        <f>AQ26+AR37</f>
        <v>1.8</v>
      </c>
      <c r="AR27" s="93"/>
      <c r="AS27" s="65" t="s">
        <v>60</v>
      </c>
      <c r="AU27" s="62" t="str">
        <f>AU$2&amp;"자연3"</f>
        <v>시립교과자연3</v>
      </c>
      <c r="AV27" s="109">
        <f>AV26+AW37</f>
        <v>1.83</v>
      </c>
      <c r="AW27" s="93"/>
      <c r="AX27" s="65" t="s">
        <v>60</v>
      </c>
      <c r="AZ27" s="62" t="str">
        <f>AZ$2&amp;"자연3"</f>
        <v>외대교과자연3</v>
      </c>
      <c r="BA27" s="109">
        <f>BA26+BB37</f>
        <v>1.87</v>
      </c>
      <c r="BB27" s="93"/>
      <c r="BC27" s="65" t="s">
        <v>60</v>
      </c>
      <c r="BE27" s="62" t="str">
        <f>BE$2&amp;"자연3"</f>
        <v>건국교과자연3</v>
      </c>
      <c r="BF27" s="109">
        <f>BF26+BG37</f>
        <v>1.93</v>
      </c>
      <c r="BG27" s="93"/>
      <c r="BH27" s="65" t="s">
        <v>60</v>
      </c>
      <c r="BJ27" s="62" t="str">
        <f>BJ$2&amp;"자연3"</f>
        <v>동국교과자연3</v>
      </c>
      <c r="BK27" s="109">
        <f>BK26+BL37</f>
        <v>2</v>
      </c>
      <c r="BL27" s="93"/>
      <c r="BM27" s="65" t="s">
        <v>60</v>
      </c>
      <c r="BO27" s="62" t="str">
        <f>BO$2&amp;"자연3"</f>
        <v>홍익교과자연3</v>
      </c>
      <c r="BP27" s="109">
        <f>BP26+BQ37</f>
        <v>2.0499999999999998</v>
      </c>
      <c r="BQ27" s="93"/>
      <c r="BR27" s="65" t="s">
        <v>60</v>
      </c>
      <c r="BT27" s="62" t="str">
        <f>BT$2&amp;"자연3"</f>
        <v>숙명교과자연3</v>
      </c>
      <c r="BU27" s="109">
        <f>BU26+BV37</f>
        <v>2.0299999999999998</v>
      </c>
      <c r="BV27" s="93"/>
      <c r="BW27" s="65" t="s">
        <v>60</v>
      </c>
      <c r="BY27" s="95" t="str">
        <f>BY$2&amp;"자연3"</f>
        <v>기타1자연3</v>
      </c>
      <c r="BZ27" s="109">
        <f>BZ26+CA37</f>
        <v>0.05</v>
      </c>
      <c r="CA27" s="97"/>
      <c r="CB27" s="103" t="s">
        <v>60</v>
      </c>
      <c r="CC27" s="99"/>
      <c r="CD27" s="95" t="str">
        <f>CD$2&amp;"자연3"</f>
        <v>기타2자연3</v>
      </c>
      <c r="CE27" s="109">
        <f>CE26+CF37</f>
        <v>0.05</v>
      </c>
      <c r="CF27" s="97"/>
      <c r="CG27" s="103" t="s">
        <v>60</v>
      </c>
      <c r="CH27" s="99"/>
      <c r="CI27" s="95" t="str">
        <f>CI$2&amp;"자연3"</f>
        <v>기타3자연3</v>
      </c>
      <c r="CJ27" s="109">
        <f>CJ26+CK37</f>
        <v>0.05</v>
      </c>
      <c r="CK27" s="97"/>
      <c r="CL27" s="103" t="s">
        <v>60</v>
      </c>
      <c r="CM27" s="99"/>
      <c r="CN27" s="95" t="str">
        <f>CN$2&amp;"자연3"</f>
        <v>기타4자연3</v>
      </c>
      <c r="CO27" s="109">
        <f>CO26+CP37</f>
        <v>0.05</v>
      </c>
      <c r="CP27" s="97"/>
      <c r="CQ27" s="103" t="s">
        <v>60</v>
      </c>
      <c r="CR27" s="99"/>
      <c r="CS27" s="95" t="str">
        <f>CS$2&amp;"자연3"</f>
        <v>기타5자연3</v>
      </c>
      <c r="CT27" s="109">
        <f>CT26+CU37</f>
        <v>0.05</v>
      </c>
      <c r="CU27" s="97"/>
      <c r="CV27" s="103" t="s">
        <v>60</v>
      </c>
      <c r="CW27" s="99"/>
      <c r="CX27" s="95" t="str">
        <f>CX$2&amp;"자연3"</f>
        <v>기타6자연3</v>
      </c>
      <c r="CY27" s="109">
        <f>CY26+CZ37</f>
        <v>0.05</v>
      </c>
      <c r="CZ27" s="97"/>
      <c r="DA27" s="103" t="s">
        <v>60</v>
      </c>
      <c r="DB27" s="99"/>
      <c r="DC27" s="95" t="str">
        <f>DC$2&amp;"자연3"</f>
        <v>기타7자연3</v>
      </c>
      <c r="DD27" s="109">
        <f>DD26+DE37</f>
        <v>0.05</v>
      </c>
      <c r="DE27" s="97"/>
      <c r="DF27" s="103" t="s">
        <v>60</v>
      </c>
      <c r="DG27" s="99"/>
      <c r="DH27" s="95" t="str">
        <f>DH$2&amp;"자연3"</f>
        <v>기타8자연3</v>
      </c>
      <c r="DI27" s="109">
        <f>DI26+DJ37</f>
        <v>0.05</v>
      </c>
      <c r="DJ27" s="97"/>
      <c r="DK27" s="103" t="s">
        <v>60</v>
      </c>
      <c r="DL27" s="99"/>
      <c r="DM27" s="95" t="str">
        <f>DM$2&amp;"자연3"</f>
        <v>기타9자연3</v>
      </c>
      <c r="DN27" s="109">
        <f>DN26+DO37</f>
        <v>0.05</v>
      </c>
      <c r="DO27" s="97"/>
      <c r="DP27" s="103" t="s">
        <v>60</v>
      </c>
      <c r="DQ27" s="99"/>
      <c r="DR27" s="95" t="str">
        <f>DR$2&amp;"자연3"</f>
        <v>기타10자연3</v>
      </c>
      <c r="DS27" s="109">
        <f>DS26+DT37</f>
        <v>0.05</v>
      </c>
      <c r="DT27" s="97"/>
      <c r="DU27" s="103" t="s">
        <v>60</v>
      </c>
      <c r="DV27" s="99"/>
      <c r="DW27" s="95" t="str">
        <f>DW$2&amp;"자연3"</f>
        <v>기타11자연3</v>
      </c>
      <c r="DX27" s="109">
        <f>DX26+DY37</f>
        <v>0.05</v>
      </c>
      <c r="DY27" s="97"/>
      <c r="DZ27" s="103" t="s">
        <v>60</v>
      </c>
      <c r="EA27" s="99"/>
      <c r="EB27" s="95" t="str">
        <f>EB$2&amp;"자연3"</f>
        <v>기타12자연3</v>
      </c>
      <c r="EC27" s="109">
        <f>EC26+ED37</f>
        <v>0.05</v>
      </c>
      <c r="ED27" s="97"/>
      <c r="EE27" s="103" t="s">
        <v>60</v>
      </c>
      <c r="EF27" s="99"/>
      <c r="EG27" s="95" t="str">
        <f>EG$2&amp;"자연3"</f>
        <v>기타13자연3</v>
      </c>
      <c r="EH27" s="109">
        <f>EH26+EI37</f>
        <v>0.05</v>
      </c>
      <c r="EI27" s="97"/>
      <c r="EJ27" s="103" t="s">
        <v>60</v>
      </c>
      <c r="EK27" s="99"/>
      <c r="EL27" s="95" t="str">
        <f>EL$2&amp;"자연3"</f>
        <v>기타14자연3</v>
      </c>
      <c r="EM27" s="109">
        <f>EM26+EN37</f>
        <v>0.05</v>
      </c>
      <c r="EN27" s="97"/>
      <c r="EO27" s="103" t="s">
        <v>60</v>
      </c>
      <c r="EP27" s="99"/>
      <c r="EQ27" s="95" t="str">
        <f>EQ$2&amp;"자연3"</f>
        <v>기타15자연3</v>
      </c>
      <c r="ER27" s="109">
        <f>ER26+ES37</f>
        <v>0.05</v>
      </c>
      <c r="ES27" s="97"/>
      <c r="ET27" s="103" t="s">
        <v>60</v>
      </c>
      <c r="EU27" s="99"/>
      <c r="EV27" s="95" t="str">
        <f>EV$2&amp;"자연3"</f>
        <v>기타16자연3</v>
      </c>
      <c r="EW27" s="109">
        <f>EW26+EX37</f>
        <v>0.05</v>
      </c>
      <c r="EX27" s="97"/>
      <c r="EY27" s="103" t="s">
        <v>60</v>
      </c>
      <c r="EZ27" s="99"/>
      <c r="FA27" s="95" t="str">
        <f>FA$2&amp;"자연3"</f>
        <v>기타17자연3</v>
      </c>
      <c r="FB27" s="109">
        <f>FB26+FC37</f>
        <v>0.05</v>
      </c>
      <c r="FC27" s="97"/>
      <c r="FD27" s="103" t="s">
        <v>60</v>
      </c>
      <c r="FE27" s="99"/>
      <c r="FF27" s="95" t="str">
        <f>FF$2&amp;"자연3"</f>
        <v>기타18자연3</v>
      </c>
      <c r="FG27" s="109">
        <f>FG26+FH37</f>
        <v>0.05</v>
      </c>
      <c r="FH27" s="97"/>
      <c r="FI27" s="103" t="s">
        <v>60</v>
      </c>
      <c r="FJ27" s="99"/>
      <c r="FK27" s="95" t="str">
        <f>FK$2&amp;"자연3"</f>
        <v>기타19자연3</v>
      </c>
      <c r="FL27" s="109">
        <f>FL26+FM37</f>
        <v>0.05</v>
      </c>
      <c r="FM27" s="97"/>
      <c r="FN27" s="103" t="s">
        <v>60</v>
      </c>
      <c r="FO27" s="99"/>
      <c r="FP27" s="95" t="str">
        <f>FP$2&amp;"자연3"</f>
        <v>기타20자연3</v>
      </c>
      <c r="FQ27" s="109">
        <f>FQ26+FR37</f>
        <v>0.05</v>
      </c>
      <c r="FR27" s="97"/>
      <c r="FS27" s="103" t="s">
        <v>60</v>
      </c>
      <c r="FT27" s="99"/>
      <c r="FU27" s="95" t="str">
        <f>FU$2&amp;"자연3"</f>
        <v>기타21자연3</v>
      </c>
      <c r="FV27" s="109">
        <f>FV26+FW37</f>
        <v>0.05</v>
      </c>
      <c r="FW27" s="97"/>
      <c r="FX27" s="103" t="s">
        <v>60</v>
      </c>
      <c r="FY27" s="99"/>
      <c r="FZ27" s="95" t="str">
        <f>FZ$2&amp;"자연3"</f>
        <v>기타22자연3</v>
      </c>
      <c r="GA27" s="109">
        <f>GA26+GB37</f>
        <v>0.05</v>
      </c>
      <c r="GB27" s="97"/>
      <c r="GC27" s="103" t="s">
        <v>60</v>
      </c>
      <c r="GD27" s="99"/>
      <c r="GE27" s="95" t="str">
        <f>GE$2&amp;"자연3"</f>
        <v>기타23자연3</v>
      </c>
      <c r="GF27" s="109">
        <f>GF26+GG37</f>
        <v>0.05</v>
      </c>
      <c r="GG27" s="97"/>
      <c r="GH27" s="103" t="s">
        <v>60</v>
      </c>
      <c r="GI27" s="99"/>
      <c r="GJ27" s="95" t="str">
        <f>GJ$2&amp;"자연3"</f>
        <v>기타24자연3</v>
      </c>
      <c r="GK27" s="109">
        <f>GK26+GL37</f>
        <v>0.05</v>
      </c>
      <c r="GL27" s="97"/>
      <c r="GM27" s="103" t="s">
        <v>60</v>
      </c>
      <c r="GN27" s="99"/>
      <c r="GO27" s="95" t="str">
        <f>GO$2&amp;"자연3"</f>
        <v>기타25자연3</v>
      </c>
      <c r="GP27" s="109">
        <f>GP26+GQ37</f>
        <v>0.05</v>
      </c>
      <c r="GQ27" s="97"/>
      <c r="GR27" s="103" t="s">
        <v>60</v>
      </c>
      <c r="GS27" s="99"/>
      <c r="GT27" s="95" t="str">
        <f>GT$2&amp;"자연3"</f>
        <v>기타26자연3</v>
      </c>
      <c r="GU27" s="109">
        <f>GU26+GV37</f>
        <v>0.05</v>
      </c>
      <c r="GV27" s="97"/>
      <c r="GW27" s="103" t="s">
        <v>60</v>
      </c>
      <c r="GX27" s="99"/>
      <c r="GY27" s="95" t="str">
        <f>GY$2&amp;"자연3"</f>
        <v>기타27자연3</v>
      </c>
      <c r="GZ27" s="109">
        <f>GZ26+HA37</f>
        <v>0.05</v>
      </c>
      <c r="HA27" s="97"/>
      <c r="HB27" s="103" t="s">
        <v>60</v>
      </c>
      <c r="HC27" s="99"/>
      <c r="HD27" s="95" t="str">
        <f>HD$2&amp;"자연3"</f>
        <v>기타28자연3</v>
      </c>
      <c r="HE27" s="109">
        <f>HE26+HF37</f>
        <v>0.05</v>
      </c>
      <c r="HF27" s="97"/>
      <c r="HG27" s="103" t="s">
        <v>60</v>
      </c>
      <c r="HH27" s="99"/>
      <c r="HI27" s="95" t="str">
        <f>HI$2&amp;"자연3"</f>
        <v>기타29자연3</v>
      </c>
      <c r="HJ27" s="109">
        <f>HJ26+HK37</f>
        <v>0.05</v>
      </c>
      <c r="HK27" s="97"/>
      <c r="HL27" s="103" t="s">
        <v>60</v>
      </c>
      <c r="HM27" s="99"/>
      <c r="HN27" s="95" t="str">
        <f>HN$2&amp;"자연3"</f>
        <v>기타30자연3</v>
      </c>
      <c r="HO27" s="109">
        <f>HO26+HP37</f>
        <v>0.05</v>
      </c>
      <c r="HP27" s="97"/>
      <c r="HQ27" s="103" t="s">
        <v>60</v>
      </c>
      <c r="HR27" s="99"/>
      <c r="HS27" s="95" t="str">
        <f>HS$2&amp;"자연3"</f>
        <v>기타31자연3</v>
      </c>
      <c r="HT27" s="109">
        <f>HT26+HU37</f>
        <v>0.05</v>
      </c>
      <c r="HU27" s="97"/>
      <c r="HV27" s="103" t="s">
        <v>60</v>
      </c>
      <c r="HW27" s="99"/>
      <c r="HX27" s="95" t="str">
        <f>HX$2&amp;"자연3"</f>
        <v>기타32자연3</v>
      </c>
      <c r="HY27" s="109">
        <f>HY26+HZ37</f>
        <v>0.05</v>
      </c>
      <c r="HZ27" s="97"/>
      <c r="IA27" s="103" t="s">
        <v>60</v>
      </c>
      <c r="IB27" s="99"/>
      <c r="IC27" s="95" t="str">
        <f>IC$2&amp;"자연3"</f>
        <v>기타33자연3</v>
      </c>
      <c r="ID27" s="109">
        <f>ID26+IE37</f>
        <v>0.05</v>
      </c>
      <c r="IE27" s="97"/>
      <c r="IF27" s="103" t="s">
        <v>60</v>
      </c>
      <c r="IG27" s="99"/>
      <c r="IH27" s="95" t="str">
        <f>IH$2&amp;"자연3"</f>
        <v>기타34자연3</v>
      </c>
      <c r="II27" s="109">
        <f>II26+IJ37</f>
        <v>0.05</v>
      </c>
      <c r="IJ27" s="97"/>
      <c r="IK27" s="103" t="s">
        <v>60</v>
      </c>
      <c r="IL27" s="99"/>
      <c r="IM27" s="95" t="str">
        <f>IM$2&amp;"자연3"</f>
        <v>기타35자연3</v>
      </c>
      <c r="IN27" s="109">
        <f>IN26+IO37</f>
        <v>0.05</v>
      </c>
      <c r="IO27" s="97"/>
      <c r="IP27" s="103" t="s">
        <v>60</v>
      </c>
      <c r="IQ27" s="99"/>
      <c r="IR27" s="95" t="str">
        <f>IR$2&amp;"자연3"</f>
        <v>기타36자연3</v>
      </c>
      <c r="IS27" s="109">
        <f>IS26+IT37</f>
        <v>0.05</v>
      </c>
      <c r="IT27" s="97"/>
      <c r="IU27" s="103" t="s">
        <v>60</v>
      </c>
      <c r="IV27" s="99"/>
      <c r="IW27" s="95" t="str">
        <f>IW$2&amp;"자연3"</f>
        <v>기타37자연3</v>
      </c>
      <c r="IX27" s="109">
        <f>IX26+IY37</f>
        <v>0.05</v>
      </c>
      <c r="IY27" s="97"/>
      <c r="IZ27" s="103" t="s">
        <v>60</v>
      </c>
      <c r="JA27" s="99"/>
      <c r="JB27" s="95" t="str">
        <f>JB$2&amp;"자연3"</f>
        <v>기타38자연3</v>
      </c>
      <c r="JC27" s="109">
        <f>JC26+JD37</f>
        <v>0.05</v>
      </c>
      <c r="JD27" s="97"/>
      <c r="JE27" s="103" t="s">
        <v>60</v>
      </c>
      <c r="JF27" s="99"/>
      <c r="JG27" s="95" t="str">
        <f>JG$2&amp;"자연3"</f>
        <v>기타39자연3</v>
      </c>
      <c r="JH27" s="109">
        <f>JH26+JI37</f>
        <v>0.05</v>
      </c>
      <c r="JI27" s="97"/>
      <c r="JJ27" s="103" t="s">
        <v>60</v>
      </c>
      <c r="JK27" s="99"/>
      <c r="JL27" s="95" t="str">
        <f>JL$2&amp;"자연3"</f>
        <v>기타40자연3</v>
      </c>
      <c r="JM27" s="109">
        <f>JM26+JN37</f>
        <v>0.05</v>
      </c>
      <c r="JN27" s="97"/>
      <c r="JO27" s="103" t="s">
        <v>60</v>
      </c>
      <c r="JP27" s="99"/>
      <c r="JQ27" s="95" t="str">
        <f>JQ$2&amp;"자연3"</f>
        <v>기타41자연3</v>
      </c>
      <c r="JR27" s="109">
        <f>JR26+JS37</f>
        <v>0.05</v>
      </c>
      <c r="JS27" s="97"/>
      <c r="JT27" s="103" t="s">
        <v>60</v>
      </c>
      <c r="JU27" s="99"/>
      <c r="JV27" s="95" t="str">
        <f>JV$2&amp;"자연3"</f>
        <v>기타42자연3</v>
      </c>
      <c r="JW27" s="109">
        <f>JW26+JX37</f>
        <v>0.05</v>
      </c>
      <c r="JX27" s="97"/>
      <c r="JY27" s="103" t="s">
        <v>60</v>
      </c>
      <c r="JZ27" s="99"/>
      <c r="KA27" s="95" t="str">
        <f>KA$2&amp;"자연3"</f>
        <v>기타43자연3</v>
      </c>
      <c r="KB27" s="109">
        <f>KB26+KC37</f>
        <v>0.05</v>
      </c>
      <c r="KC27" s="97"/>
      <c r="KD27" s="103" t="s">
        <v>60</v>
      </c>
      <c r="KE27" s="99"/>
      <c r="KF27" s="95" t="str">
        <f>KF$2&amp;"자연3"</f>
        <v>기타44자연3</v>
      </c>
      <c r="KG27" s="109">
        <f>KG26+KH37</f>
        <v>0.05</v>
      </c>
      <c r="KH27" s="97"/>
      <c r="KI27" s="103" t="s">
        <v>60</v>
      </c>
      <c r="KJ27" s="99"/>
      <c r="KK27" s="95" t="str">
        <f>KK$2&amp;"자연3"</f>
        <v>기타45자연3</v>
      </c>
      <c r="KL27" s="109">
        <f>KL26+KM37</f>
        <v>0.05</v>
      </c>
      <c r="KM27" s="97"/>
      <c r="KN27" s="103" t="s">
        <v>60</v>
      </c>
      <c r="KO27" s="99"/>
      <c r="KP27" s="95" t="str">
        <f>KP$2&amp;"자연3"</f>
        <v>기타46자연3</v>
      </c>
      <c r="KQ27" s="109">
        <f>KQ26+KR37</f>
        <v>0.05</v>
      </c>
      <c r="KR27" s="97"/>
      <c r="KS27" s="103" t="s">
        <v>60</v>
      </c>
      <c r="KT27" s="99"/>
      <c r="KU27" s="95" t="str">
        <f>KU$2&amp;"자연3"</f>
        <v>기타47자연3</v>
      </c>
      <c r="KV27" s="109">
        <f>KV26+KW37</f>
        <v>0.05</v>
      </c>
      <c r="KW27" s="97"/>
      <c r="KX27" s="103" t="s">
        <v>60</v>
      </c>
      <c r="KY27" s="99"/>
      <c r="KZ27" s="95" t="str">
        <f>KZ$2&amp;"자연3"</f>
        <v>기타48자연3</v>
      </c>
      <c r="LA27" s="109">
        <f>LA26+LB37</f>
        <v>0.05</v>
      </c>
      <c r="LB27" s="97"/>
      <c r="LC27" s="103" t="s">
        <v>60</v>
      </c>
      <c r="LD27" s="99"/>
      <c r="LE27" s="95" t="str">
        <f>LE$2&amp;"자연3"</f>
        <v>기타49자연3</v>
      </c>
      <c r="LF27" s="109">
        <f>LF26+LG37</f>
        <v>0.05</v>
      </c>
      <c r="LG27" s="97"/>
      <c r="LH27" s="103" t="s">
        <v>60</v>
      </c>
      <c r="LI27" s="99"/>
      <c r="LJ27" s="95" t="str">
        <f>LJ$2&amp;"자연3"</f>
        <v>기타50자연3</v>
      </c>
      <c r="LK27" s="109">
        <f>LK26+LL37</f>
        <v>0.05</v>
      </c>
      <c r="LL27" s="97"/>
      <c r="LM27" s="103" t="s">
        <v>60</v>
      </c>
      <c r="LN27" s="99"/>
      <c r="LO27" s="95" t="str">
        <f>LO$2&amp;"자연3"</f>
        <v>기타51자연3</v>
      </c>
      <c r="LP27" s="109">
        <f>LP26+LQ37</f>
        <v>0.05</v>
      </c>
      <c r="LQ27" s="97"/>
      <c r="LR27" s="103" t="s">
        <v>60</v>
      </c>
      <c r="LS27" s="99"/>
      <c r="LT27" s="95" t="str">
        <f>LT$2&amp;"자연3"</f>
        <v>기타52자연3</v>
      </c>
      <c r="LU27" s="109">
        <f>LU26+LV37</f>
        <v>0.05</v>
      </c>
      <c r="LV27" s="97"/>
      <c r="LW27" s="103" t="s">
        <v>60</v>
      </c>
      <c r="LX27" s="99"/>
      <c r="LY27" s="95" t="str">
        <f>LY$2&amp;"자연3"</f>
        <v>기타53자연3</v>
      </c>
      <c r="LZ27" s="109">
        <f>LZ26+MA37</f>
        <v>0.05</v>
      </c>
      <c r="MA27" s="97"/>
      <c r="MB27" s="103" t="s">
        <v>60</v>
      </c>
      <c r="MC27" s="99"/>
      <c r="MD27" s="95" t="str">
        <f>MD$2&amp;"자연3"</f>
        <v>기타54자연3</v>
      </c>
      <c r="ME27" s="109">
        <f>ME26+MF37</f>
        <v>0.05</v>
      </c>
      <c r="MF27" s="97"/>
      <c r="MG27" s="103" t="s">
        <v>60</v>
      </c>
      <c r="MH27" s="99"/>
      <c r="MI27" s="95" t="str">
        <f>MI$2&amp;"자연3"</f>
        <v>기타55자연3</v>
      </c>
      <c r="MJ27" s="109">
        <f>MJ26+MK37</f>
        <v>0.05</v>
      </c>
      <c r="MK27" s="97"/>
      <c r="ML27" s="103" t="s">
        <v>60</v>
      </c>
      <c r="MM27" s="99"/>
      <c r="MN27" s="95" t="str">
        <f>MN$2&amp;"자연3"</f>
        <v>기타56자연3</v>
      </c>
      <c r="MO27" s="109">
        <f>MO26+MP37</f>
        <v>0.05</v>
      </c>
      <c r="MP27" s="97"/>
      <c r="MQ27" s="103" t="s">
        <v>60</v>
      </c>
      <c r="MR27" s="99"/>
      <c r="MS27" s="95" t="str">
        <f>MS$2&amp;"자연3"</f>
        <v>기타57자연3</v>
      </c>
      <c r="MT27" s="109">
        <f>MT26+MU37</f>
        <v>0.05</v>
      </c>
      <c r="MU27" s="97"/>
      <c r="MV27" s="103" t="s">
        <v>60</v>
      </c>
      <c r="MW27" s="99"/>
      <c r="MX27" s="95" t="str">
        <f>MX$2&amp;"자연3"</f>
        <v>기타58자연3</v>
      </c>
      <c r="MY27" s="109">
        <f>MY26+MZ37</f>
        <v>0.05</v>
      </c>
      <c r="MZ27" s="97"/>
      <c r="NA27" s="103" t="s">
        <v>60</v>
      </c>
      <c r="NB27" s="99"/>
      <c r="NC27" s="95" t="str">
        <f>NC$2&amp;"자연3"</f>
        <v>기타59자연3</v>
      </c>
      <c r="ND27" s="109">
        <f>ND26+NE37</f>
        <v>0.05</v>
      </c>
      <c r="NE27" s="97"/>
      <c r="NF27" s="103" t="s">
        <v>60</v>
      </c>
      <c r="NG27" s="99"/>
      <c r="NH27" s="95" t="str">
        <f>NH$2&amp;"자연3"</f>
        <v>기타60자연3</v>
      </c>
      <c r="NI27" s="109">
        <f>NI26+NJ37</f>
        <v>0.05</v>
      </c>
      <c r="NJ27" s="97"/>
      <c r="NK27" s="103" t="s">
        <v>60</v>
      </c>
      <c r="NL27" s="99"/>
      <c r="NM27" s="95" t="str">
        <f>NM$2&amp;"자연3"</f>
        <v>기타61자연3</v>
      </c>
      <c r="NN27" s="109">
        <f>NN26+NO37</f>
        <v>0.05</v>
      </c>
      <c r="NO27" s="97"/>
      <c r="NP27" s="103" t="s">
        <v>60</v>
      </c>
      <c r="NQ27" s="99"/>
      <c r="NR27" s="95" t="str">
        <f>NR$2&amp;"자연3"</f>
        <v>기타62자연3</v>
      </c>
      <c r="NS27" s="109">
        <f>NS26+NT37</f>
        <v>0.05</v>
      </c>
      <c r="NT27" s="97"/>
      <c r="NU27" s="103" t="s">
        <v>60</v>
      </c>
      <c r="NV27" s="99"/>
      <c r="NW27" s="95" t="str">
        <f>NW$2&amp;"자연3"</f>
        <v>기타63자연3</v>
      </c>
      <c r="NX27" s="109">
        <f>NX26+NY37</f>
        <v>0.05</v>
      </c>
      <c r="NY27" s="97"/>
      <c r="NZ27" s="103" t="s">
        <v>60</v>
      </c>
      <c r="OA27" s="99"/>
      <c r="OB27" s="95" t="str">
        <f>OB$2&amp;"자연3"</f>
        <v>기타64자연3</v>
      </c>
      <c r="OC27" s="109">
        <f>OC26+OD37</f>
        <v>0.05</v>
      </c>
      <c r="OD27" s="97"/>
      <c r="OE27" s="103" t="s">
        <v>60</v>
      </c>
      <c r="OF27" s="99"/>
      <c r="OG27" s="95" t="str">
        <f>OG$2&amp;"자연3"</f>
        <v>기타65자연3</v>
      </c>
      <c r="OH27" s="109">
        <f>OH26+OI37</f>
        <v>0.05</v>
      </c>
      <c r="OI27" s="97"/>
      <c r="OJ27" s="103" t="s">
        <v>60</v>
      </c>
      <c r="OK27" s="99"/>
      <c r="OL27" s="95" t="str">
        <f>OL$2&amp;"자연3"</f>
        <v>기타66자연3</v>
      </c>
      <c r="OM27" s="109">
        <f>OM26+ON37</f>
        <v>0.05</v>
      </c>
      <c r="ON27" s="97"/>
      <c r="OO27" s="103" t="s">
        <v>60</v>
      </c>
      <c r="OP27" s="99"/>
      <c r="OQ27" s="95" t="str">
        <f>OQ$2&amp;"자연3"</f>
        <v>기타67자연3</v>
      </c>
      <c r="OR27" s="109">
        <f>OR26+OS37</f>
        <v>0.05</v>
      </c>
      <c r="OS27" s="97"/>
      <c r="OT27" s="103" t="s">
        <v>60</v>
      </c>
      <c r="OU27" s="99"/>
      <c r="OV27" s="95" t="str">
        <f>OV$2&amp;"자연3"</f>
        <v>기타68자연3</v>
      </c>
      <c r="OW27" s="109">
        <f>OW26+OX37</f>
        <v>0.05</v>
      </c>
      <c r="OX27" s="97"/>
      <c r="OY27" s="103" t="s">
        <v>60</v>
      </c>
      <c r="OZ27" s="99"/>
      <c r="PA27" s="95" t="str">
        <f>PA$2&amp;"자연3"</f>
        <v>기타69자연3</v>
      </c>
      <c r="PB27" s="109">
        <f>PB26+PC37</f>
        <v>0.05</v>
      </c>
      <c r="PC27" s="97"/>
      <c r="PD27" s="103" t="s">
        <v>60</v>
      </c>
      <c r="PE27" s="99"/>
      <c r="PF27" s="95" t="str">
        <f>PF$2&amp;"자연3"</f>
        <v>기타70자연3</v>
      </c>
      <c r="PG27" s="109">
        <f>PG26+PH37</f>
        <v>0.05</v>
      </c>
      <c r="PH27" s="97"/>
      <c r="PI27" s="103" t="s">
        <v>60</v>
      </c>
      <c r="PJ27" s="99"/>
      <c r="PK27" s="95" t="str">
        <f>PK$2&amp;"자연3"</f>
        <v>기타71자연3</v>
      </c>
      <c r="PL27" s="109">
        <f>PL26+PM37</f>
        <v>0.05</v>
      </c>
      <c r="PM27" s="97"/>
      <c r="PN27" s="103" t="s">
        <v>60</v>
      </c>
      <c r="PO27" s="99"/>
      <c r="PP27" s="95" t="str">
        <f>PP$2&amp;"자연3"</f>
        <v>기타72자연3</v>
      </c>
      <c r="PQ27" s="109">
        <f>PQ26+PR37</f>
        <v>0.05</v>
      </c>
      <c r="PR27" s="97"/>
      <c r="PS27" s="103" t="s">
        <v>60</v>
      </c>
      <c r="PT27" s="99"/>
      <c r="PU27" s="95" t="str">
        <f>PU$2&amp;"자연3"</f>
        <v>기타73자연3</v>
      </c>
      <c r="PV27" s="109">
        <f>PV26+PW37</f>
        <v>0.05</v>
      </c>
      <c r="PW27" s="97"/>
      <c r="PX27" s="103" t="s">
        <v>60</v>
      </c>
      <c r="PY27" s="99"/>
      <c r="PZ27" s="95" t="str">
        <f>PZ$2&amp;"자연3"</f>
        <v>기타74자연3</v>
      </c>
      <c r="QA27" s="109">
        <f>QA26+QB37</f>
        <v>0.05</v>
      </c>
      <c r="QB27" s="97"/>
      <c r="QC27" s="103" t="s">
        <v>60</v>
      </c>
      <c r="QD27" s="99"/>
      <c r="QE27" s="95" t="str">
        <f>QE$2&amp;"자연3"</f>
        <v>기타75자연3</v>
      </c>
      <c r="QF27" s="109">
        <f>QF26+QG37</f>
        <v>0.05</v>
      </c>
      <c r="QG27" s="97"/>
      <c r="QH27" s="103" t="s">
        <v>60</v>
      </c>
      <c r="QI27" s="99"/>
      <c r="QJ27" s="95" t="str">
        <f>QJ$2&amp;"자연3"</f>
        <v>기타76자연3</v>
      </c>
      <c r="QK27" s="109">
        <f>QK26+QL37</f>
        <v>0.05</v>
      </c>
      <c r="QL27" s="97"/>
      <c r="QM27" s="103" t="s">
        <v>60</v>
      </c>
      <c r="QN27" s="99"/>
      <c r="QO27" s="95" t="str">
        <f>QO$2&amp;"자연3"</f>
        <v>기타77자연3</v>
      </c>
      <c r="QP27" s="109">
        <f>QP26+QQ37</f>
        <v>0.05</v>
      </c>
      <c r="QQ27" s="97"/>
      <c r="QR27" s="103" t="s">
        <v>60</v>
      </c>
      <c r="QS27" s="99"/>
      <c r="QT27" s="95" t="str">
        <f>QT$2&amp;"자연3"</f>
        <v>기타78자연3</v>
      </c>
      <c r="QU27" s="109">
        <f>QU26+QV37</f>
        <v>0.05</v>
      </c>
      <c r="QV27" s="97"/>
      <c r="QW27" s="103" t="s">
        <v>60</v>
      </c>
      <c r="QX27" s="99"/>
      <c r="QY27" s="95" t="str">
        <f>QY$2&amp;"자연3"</f>
        <v>기타79자연3</v>
      </c>
      <c r="QZ27" s="109">
        <f>QZ26+RA37</f>
        <v>0.05</v>
      </c>
      <c r="RA27" s="97"/>
      <c r="RB27" s="103" t="s">
        <v>60</v>
      </c>
      <c r="RC27" s="99"/>
      <c r="RD27" s="95" t="str">
        <f>RD$2&amp;"자연3"</f>
        <v>기타80자연3</v>
      </c>
      <c r="RE27" s="109">
        <f>RE26+RF37</f>
        <v>0.05</v>
      </c>
      <c r="RF27" s="97"/>
      <c r="RG27" s="103" t="s">
        <v>60</v>
      </c>
      <c r="RH27" s="99"/>
      <c r="RI27" s="95" t="str">
        <f>RI$2&amp;"자연3"</f>
        <v>기타81자연3</v>
      </c>
      <c r="RJ27" s="109">
        <f>RJ26+RK37</f>
        <v>0.05</v>
      </c>
      <c r="RK27" s="97"/>
      <c r="RL27" s="103" t="s">
        <v>60</v>
      </c>
      <c r="RM27" s="99"/>
      <c r="RN27" s="95" t="str">
        <f>RN$2&amp;"자연3"</f>
        <v>기타82자연3</v>
      </c>
      <c r="RO27" s="109">
        <f>RO26+RP37</f>
        <v>0.05</v>
      </c>
      <c r="RP27" s="97"/>
      <c r="RQ27" s="103" t="s">
        <v>60</v>
      </c>
      <c r="RR27" s="99"/>
      <c r="RS27" s="95" t="str">
        <f>RS$2&amp;"자연3"</f>
        <v>기타83자연3</v>
      </c>
      <c r="RT27" s="109">
        <f>RT26+RU37</f>
        <v>0.05</v>
      </c>
      <c r="RU27" s="97"/>
      <c r="RV27" s="103" t="s">
        <v>60</v>
      </c>
      <c r="RW27" s="99"/>
      <c r="RX27" s="95" t="str">
        <f>RX$2&amp;"자연3"</f>
        <v>기타84자연3</v>
      </c>
      <c r="RY27" s="109">
        <f>RY26+RZ37</f>
        <v>0.05</v>
      </c>
      <c r="RZ27" s="97"/>
      <c r="SA27" s="103" t="s">
        <v>60</v>
      </c>
      <c r="SB27" s="99"/>
      <c r="SC27" s="95" t="str">
        <f>SC$2&amp;"자연3"</f>
        <v>기타85자연3</v>
      </c>
      <c r="SD27" s="109">
        <f>SD26+SE37</f>
        <v>0.05</v>
      </c>
      <c r="SE27" s="97"/>
      <c r="SF27" s="103" t="s">
        <v>60</v>
      </c>
      <c r="SG27" s="99"/>
      <c r="SH27" s="95" t="str">
        <f>SH$2&amp;"자연3"</f>
        <v>기타86자연3</v>
      </c>
      <c r="SI27" s="109">
        <f>SI26+SJ37</f>
        <v>0.05</v>
      </c>
      <c r="SJ27" s="97"/>
      <c r="SK27" s="103" t="s">
        <v>60</v>
      </c>
      <c r="SL27" s="99"/>
      <c r="SM27" s="95" t="str">
        <f>SM$2&amp;"자연3"</f>
        <v>기타87자연3</v>
      </c>
      <c r="SN27" s="109">
        <f>SN26+SO37</f>
        <v>0.05</v>
      </c>
      <c r="SO27" s="97"/>
      <c r="SP27" s="103" t="s">
        <v>60</v>
      </c>
      <c r="SQ27" s="99"/>
      <c r="SR27" s="95" t="str">
        <f>SR$2&amp;"자연3"</f>
        <v>기타88자연3</v>
      </c>
      <c r="SS27" s="109">
        <f>SS26+ST37</f>
        <v>0.05</v>
      </c>
      <c r="ST27" s="97"/>
      <c r="SU27" s="103" t="s">
        <v>60</v>
      </c>
      <c r="SV27" s="99"/>
      <c r="SW27" s="95" t="str">
        <f>SW$2&amp;"자연3"</f>
        <v>기타89자연3</v>
      </c>
      <c r="SX27" s="109">
        <f>SX26+SY37</f>
        <v>0.05</v>
      </c>
      <c r="SY27" s="97"/>
      <c r="SZ27" s="103" t="s">
        <v>60</v>
      </c>
      <c r="TA27" s="99"/>
      <c r="TB27" s="95" t="str">
        <f>TB$2&amp;"자연3"</f>
        <v>기타90자연3</v>
      </c>
      <c r="TC27" s="109">
        <f>TC26+TD37</f>
        <v>0.05</v>
      </c>
      <c r="TD27" s="97"/>
      <c r="TE27" s="103" t="s">
        <v>60</v>
      </c>
      <c r="TF27" s="99"/>
      <c r="TG27" s="95" t="str">
        <f>TG$2&amp;"자연3"</f>
        <v>기타91자연3</v>
      </c>
      <c r="TH27" s="109">
        <f>TH26+TI37</f>
        <v>0.05</v>
      </c>
      <c r="TI27" s="97"/>
      <c r="TJ27" s="103" t="s">
        <v>60</v>
      </c>
      <c r="TK27" s="99"/>
      <c r="TL27" s="95" t="str">
        <f>TL$2&amp;"자연3"</f>
        <v>기타92자연3</v>
      </c>
      <c r="TM27" s="109">
        <f>TM26+TN37</f>
        <v>0.05</v>
      </c>
      <c r="TN27" s="97"/>
      <c r="TO27" s="103" t="s">
        <v>60</v>
      </c>
      <c r="TP27" s="99"/>
      <c r="TQ27" s="95" t="str">
        <f>TQ$2&amp;"자연3"</f>
        <v>기타93자연3</v>
      </c>
      <c r="TR27" s="109">
        <f>TR26+TS37</f>
        <v>0.05</v>
      </c>
      <c r="TS27" s="97"/>
      <c r="TT27" s="103" t="s">
        <v>60</v>
      </c>
      <c r="TU27" s="99"/>
      <c r="TV27" s="95" t="str">
        <f>TV$2&amp;"자연3"</f>
        <v>기타94자연3</v>
      </c>
      <c r="TW27" s="109">
        <f>TW26+TX37</f>
        <v>0.05</v>
      </c>
      <c r="TX27" s="97"/>
      <c r="TY27" s="103" t="s">
        <v>60</v>
      </c>
      <c r="TZ27" s="99"/>
      <c r="UA27" s="95" t="str">
        <f>UA$2&amp;"자연3"</f>
        <v>기타95자연3</v>
      </c>
      <c r="UB27" s="109">
        <f>UB26+UC37</f>
        <v>0.05</v>
      </c>
      <c r="UC27" s="97"/>
      <c r="UD27" s="103" t="s">
        <v>60</v>
      </c>
      <c r="UE27" s="99"/>
      <c r="UF27" s="95" t="str">
        <f>UF$2&amp;"자연3"</f>
        <v>기타96자연3</v>
      </c>
      <c r="UG27" s="109">
        <f>UG26+UH37</f>
        <v>0.05</v>
      </c>
      <c r="UH27" s="97"/>
      <c r="UI27" s="103" t="s">
        <v>60</v>
      </c>
      <c r="UJ27" s="99"/>
      <c r="UK27" s="95" t="str">
        <f>UK$2&amp;"자연3"</f>
        <v>기타97자연3</v>
      </c>
      <c r="UL27" s="109">
        <f>UL26+UM37</f>
        <v>0.05</v>
      </c>
      <c r="UM27" s="97"/>
      <c r="UN27" s="103" t="s">
        <v>60</v>
      </c>
      <c r="UO27" s="99"/>
      <c r="UP27" s="95" t="str">
        <f>UP$2&amp;"자연3"</f>
        <v>기타98자연3</v>
      </c>
      <c r="UQ27" s="109">
        <f>UQ26+UR37</f>
        <v>0.05</v>
      </c>
      <c r="UR27" s="97"/>
      <c r="US27" s="103" t="s">
        <v>60</v>
      </c>
      <c r="UT27" s="99"/>
      <c r="UU27" s="95" t="str">
        <f>UU$2&amp;"자연3"</f>
        <v>기타99자연3</v>
      </c>
      <c r="UV27" s="109">
        <f>UV26+UW37</f>
        <v>0.05</v>
      </c>
      <c r="UW27" s="97"/>
      <c r="UX27" s="103" t="s">
        <v>60</v>
      </c>
      <c r="UY27" s="99"/>
      <c r="UZ27" s="95" t="str">
        <f>UZ$2&amp;"자연3"</f>
        <v>기타100자연3</v>
      </c>
      <c r="VA27" s="109">
        <f>VA26+VB37</f>
        <v>0.05</v>
      </c>
      <c r="VB27" s="97"/>
      <c r="VC27" s="103" t="s">
        <v>60</v>
      </c>
      <c r="VD27" s="99"/>
    </row>
    <row r="28" spans="2:576" s="94" customFormat="1" ht="14.25" customHeight="1">
      <c r="B28" s="62" t="str">
        <f>B$2&amp;"사범"</f>
        <v>서울지균사범</v>
      </c>
      <c r="C28" s="121"/>
      <c r="D28" s="93"/>
      <c r="E28" s="64" t="s">
        <v>27</v>
      </c>
      <c r="G28" s="62" t="str">
        <f>G$2&amp;"사범"</f>
        <v>연세교과사범</v>
      </c>
      <c r="H28" s="101"/>
      <c r="I28" s="93"/>
      <c r="J28" s="64" t="s">
        <v>27</v>
      </c>
      <c r="L28" s="62" t="str">
        <f>L$2&amp;"사범"</f>
        <v>고려교과사범</v>
      </c>
      <c r="M28" s="101"/>
      <c r="N28" s="93"/>
      <c r="O28" s="64" t="s">
        <v>27</v>
      </c>
      <c r="Q28" s="62" t="str">
        <f>Q$2&amp;"사범"</f>
        <v>서강교과사범</v>
      </c>
      <c r="R28" s="101"/>
      <c r="S28" s="93"/>
      <c r="T28" s="64" t="s">
        <v>27</v>
      </c>
      <c r="V28" s="62" t="str">
        <f>V$2&amp;"사범"</f>
        <v>성균교과사범</v>
      </c>
      <c r="W28" s="101"/>
      <c r="X28" s="93"/>
      <c r="Y28" s="64" t="s">
        <v>27</v>
      </c>
      <c r="AA28" s="62" t="str">
        <f>AA$2&amp;"사범"</f>
        <v>한양교과사범</v>
      </c>
      <c r="AB28" s="101"/>
      <c r="AC28" s="93"/>
      <c r="AD28" s="64" t="s">
        <v>27</v>
      </c>
      <c r="AF28" s="62" t="str">
        <f>AF$2&amp;"사범"</f>
        <v>이화교과사범</v>
      </c>
      <c r="AG28" s="101">
        <v>1.64</v>
      </c>
      <c r="AH28" s="93"/>
      <c r="AI28" s="64" t="s">
        <v>27</v>
      </c>
      <c r="AK28" s="62" t="str">
        <f>AK$2&amp;"사범"</f>
        <v>중앙교과사범</v>
      </c>
      <c r="AL28" s="101">
        <v>1.78</v>
      </c>
      <c r="AM28" s="93"/>
      <c r="AN28" s="64" t="s">
        <v>27</v>
      </c>
      <c r="AP28" s="62" t="str">
        <f>AP$2&amp;"사범"</f>
        <v>경희교과사범</v>
      </c>
      <c r="AQ28" s="101">
        <v>1.81</v>
      </c>
      <c r="AR28" s="93"/>
      <c r="AS28" s="64" t="s">
        <v>27</v>
      </c>
      <c r="AU28" s="62" t="str">
        <f>AU$2&amp;"사범"</f>
        <v>시립교과사범</v>
      </c>
      <c r="AV28" s="101">
        <v>1.84</v>
      </c>
      <c r="AW28" s="93"/>
      <c r="AX28" s="64" t="s">
        <v>27</v>
      </c>
      <c r="AZ28" s="62" t="str">
        <f>AZ$2&amp;"사범"</f>
        <v>외대교과사범</v>
      </c>
      <c r="BA28" s="101">
        <v>1.88</v>
      </c>
      <c r="BB28" s="93"/>
      <c r="BC28" s="64" t="s">
        <v>27</v>
      </c>
      <c r="BE28" s="62" t="str">
        <f>BE$2&amp;"사범"</f>
        <v>건국교과사범</v>
      </c>
      <c r="BF28" s="101">
        <v>1.94</v>
      </c>
      <c r="BG28" s="93"/>
      <c r="BH28" s="64" t="s">
        <v>27</v>
      </c>
      <c r="BJ28" s="62" t="str">
        <f>BJ$2&amp;"사범"</f>
        <v>동국교과사범</v>
      </c>
      <c r="BK28" s="101">
        <v>2.0099999999999998</v>
      </c>
      <c r="BL28" s="93"/>
      <c r="BM28" s="64" t="s">
        <v>27</v>
      </c>
      <c r="BO28" s="62" t="str">
        <f>BO$2&amp;"사범"</f>
        <v>홍익교과사범</v>
      </c>
      <c r="BP28" s="101">
        <v>2.06</v>
      </c>
      <c r="BQ28" s="93"/>
      <c r="BR28" s="64" t="s">
        <v>27</v>
      </c>
      <c r="BT28" s="62" t="str">
        <f>BT$2&amp;"사범"</f>
        <v>숙명교과사범</v>
      </c>
      <c r="BU28" s="101">
        <v>2.04</v>
      </c>
      <c r="BV28" s="93"/>
      <c r="BW28" s="64" t="s">
        <v>27</v>
      </c>
      <c r="BY28" s="95" t="str">
        <f>BY$2&amp;"사범"</f>
        <v>기타1사범</v>
      </c>
      <c r="BZ28" s="102"/>
      <c r="CA28" s="97"/>
      <c r="CB28" s="98" t="s">
        <v>27</v>
      </c>
      <c r="CC28" s="99"/>
      <c r="CD28" s="95" t="str">
        <f>CD$2&amp;"사범"</f>
        <v>기타2사범</v>
      </c>
      <c r="CE28" s="102"/>
      <c r="CF28" s="97"/>
      <c r="CG28" s="98" t="s">
        <v>27</v>
      </c>
      <c r="CH28" s="99"/>
      <c r="CI28" s="95" t="str">
        <f>CI$2&amp;"사범"</f>
        <v>기타3사범</v>
      </c>
      <c r="CJ28" s="102"/>
      <c r="CK28" s="97"/>
      <c r="CL28" s="98" t="s">
        <v>27</v>
      </c>
      <c r="CM28" s="99"/>
      <c r="CN28" s="95" t="str">
        <f>CN$2&amp;"사범"</f>
        <v>기타4사범</v>
      </c>
      <c r="CO28" s="102"/>
      <c r="CP28" s="97"/>
      <c r="CQ28" s="98" t="s">
        <v>27</v>
      </c>
      <c r="CR28" s="99"/>
      <c r="CS28" s="95" t="str">
        <f>CS$2&amp;"사범"</f>
        <v>기타5사범</v>
      </c>
      <c r="CT28" s="102"/>
      <c r="CU28" s="97"/>
      <c r="CV28" s="98" t="s">
        <v>27</v>
      </c>
      <c r="CW28" s="99"/>
      <c r="CX28" s="95" t="str">
        <f>CX$2&amp;"사범"</f>
        <v>기타6사범</v>
      </c>
      <c r="CY28" s="102"/>
      <c r="CZ28" s="97"/>
      <c r="DA28" s="98" t="s">
        <v>27</v>
      </c>
      <c r="DB28" s="99"/>
      <c r="DC28" s="95" t="str">
        <f>DC$2&amp;"사범"</f>
        <v>기타7사범</v>
      </c>
      <c r="DD28" s="102"/>
      <c r="DE28" s="97"/>
      <c r="DF28" s="98" t="s">
        <v>27</v>
      </c>
      <c r="DG28" s="99"/>
      <c r="DH28" s="95" t="str">
        <f>DH$2&amp;"사범"</f>
        <v>기타8사범</v>
      </c>
      <c r="DI28" s="102"/>
      <c r="DJ28" s="97"/>
      <c r="DK28" s="98" t="s">
        <v>27</v>
      </c>
      <c r="DL28" s="99"/>
      <c r="DM28" s="95" t="str">
        <f>DM$2&amp;"사범"</f>
        <v>기타9사범</v>
      </c>
      <c r="DN28" s="102"/>
      <c r="DO28" s="97"/>
      <c r="DP28" s="98" t="s">
        <v>27</v>
      </c>
      <c r="DQ28" s="99"/>
      <c r="DR28" s="95" t="str">
        <f>DR$2&amp;"사범"</f>
        <v>기타10사범</v>
      </c>
      <c r="DS28" s="102"/>
      <c r="DT28" s="97"/>
      <c r="DU28" s="98" t="s">
        <v>27</v>
      </c>
      <c r="DV28" s="99"/>
      <c r="DW28" s="95" t="str">
        <f>DW$2&amp;"사범"</f>
        <v>기타11사범</v>
      </c>
      <c r="DX28" s="102"/>
      <c r="DY28" s="97"/>
      <c r="DZ28" s="98" t="s">
        <v>27</v>
      </c>
      <c r="EA28" s="99"/>
      <c r="EB28" s="95" t="str">
        <f>EB$2&amp;"사범"</f>
        <v>기타12사범</v>
      </c>
      <c r="EC28" s="102"/>
      <c r="ED28" s="97"/>
      <c r="EE28" s="98" t="s">
        <v>27</v>
      </c>
      <c r="EF28" s="99"/>
      <c r="EG28" s="95" t="str">
        <f>EG$2&amp;"사범"</f>
        <v>기타13사범</v>
      </c>
      <c r="EH28" s="102"/>
      <c r="EI28" s="97"/>
      <c r="EJ28" s="98" t="s">
        <v>27</v>
      </c>
      <c r="EK28" s="99"/>
      <c r="EL28" s="95" t="str">
        <f>EL$2&amp;"사범"</f>
        <v>기타14사범</v>
      </c>
      <c r="EM28" s="102"/>
      <c r="EN28" s="97"/>
      <c r="EO28" s="98" t="s">
        <v>27</v>
      </c>
      <c r="EP28" s="99"/>
      <c r="EQ28" s="95" t="str">
        <f>EQ$2&amp;"사범"</f>
        <v>기타15사범</v>
      </c>
      <c r="ER28" s="102"/>
      <c r="ES28" s="97"/>
      <c r="ET28" s="98" t="s">
        <v>27</v>
      </c>
      <c r="EU28" s="99"/>
      <c r="EV28" s="95" t="str">
        <f>EV$2&amp;"사범"</f>
        <v>기타16사범</v>
      </c>
      <c r="EW28" s="102"/>
      <c r="EX28" s="97"/>
      <c r="EY28" s="98" t="s">
        <v>27</v>
      </c>
      <c r="EZ28" s="99"/>
      <c r="FA28" s="95" t="str">
        <f>FA$2&amp;"사범"</f>
        <v>기타17사범</v>
      </c>
      <c r="FB28" s="102"/>
      <c r="FC28" s="97"/>
      <c r="FD28" s="98" t="s">
        <v>27</v>
      </c>
      <c r="FE28" s="99"/>
      <c r="FF28" s="95" t="str">
        <f>FF$2&amp;"사범"</f>
        <v>기타18사범</v>
      </c>
      <c r="FG28" s="102"/>
      <c r="FH28" s="97"/>
      <c r="FI28" s="98" t="s">
        <v>27</v>
      </c>
      <c r="FJ28" s="99"/>
      <c r="FK28" s="95" t="str">
        <f>FK$2&amp;"사범"</f>
        <v>기타19사범</v>
      </c>
      <c r="FL28" s="102"/>
      <c r="FM28" s="97"/>
      <c r="FN28" s="98" t="s">
        <v>27</v>
      </c>
      <c r="FO28" s="99"/>
      <c r="FP28" s="95" t="str">
        <f>FP$2&amp;"사범"</f>
        <v>기타20사범</v>
      </c>
      <c r="FQ28" s="102"/>
      <c r="FR28" s="97"/>
      <c r="FS28" s="98" t="s">
        <v>27</v>
      </c>
      <c r="FT28" s="99"/>
      <c r="FU28" s="95" t="str">
        <f>FU$2&amp;"사범"</f>
        <v>기타21사범</v>
      </c>
      <c r="FV28" s="102"/>
      <c r="FW28" s="97"/>
      <c r="FX28" s="98" t="s">
        <v>27</v>
      </c>
      <c r="FY28" s="99"/>
      <c r="FZ28" s="95" t="str">
        <f>FZ$2&amp;"사범"</f>
        <v>기타22사범</v>
      </c>
      <c r="GA28" s="102"/>
      <c r="GB28" s="97"/>
      <c r="GC28" s="98" t="s">
        <v>27</v>
      </c>
      <c r="GD28" s="99"/>
      <c r="GE28" s="95" t="str">
        <f>GE$2&amp;"사범"</f>
        <v>기타23사범</v>
      </c>
      <c r="GF28" s="102"/>
      <c r="GG28" s="97"/>
      <c r="GH28" s="98" t="s">
        <v>27</v>
      </c>
      <c r="GI28" s="99"/>
      <c r="GJ28" s="95" t="str">
        <f>GJ$2&amp;"사범"</f>
        <v>기타24사범</v>
      </c>
      <c r="GK28" s="102"/>
      <c r="GL28" s="97"/>
      <c r="GM28" s="98" t="s">
        <v>27</v>
      </c>
      <c r="GN28" s="99"/>
      <c r="GO28" s="95" t="str">
        <f>GO$2&amp;"사범"</f>
        <v>기타25사범</v>
      </c>
      <c r="GP28" s="102"/>
      <c r="GQ28" s="97"/>
      <c r="GR28" s="98" t="s">
        <v>27</v>
      </c>
      <c r="GS28" s="99"/>
      <c r="GT28" s="95" t="str">
        <f>GT$2&amp;"사범"</f>
        <v>기타26사범</v>
      </c>
      <c r="GU28" s="102"/>
      <c r="GV28" s="97"/>
      <c r="GW28" s="98" t="s">
        <v>27</v>
      </c>
      <c r="GX28" s="99"/>
      <c r="GY28" s="95" t="str">
        <f>GY$2&amp;"사범"</f>
        <v>기타27사범</v>
      </c>
      <c r="GZ28" s="102"/>
      <c r="HA28" s="97"/>
      <c r="HB28" s="98" t="s">
        <v>27</v>
      </c>
      <c r="HC28" s="99"/>
      <c r="HD28" s="95" t="str">
        <f>HD$2&amp;"사범"</f>
        <v>기타28사범</v>
      </c>
      <c r="HE28" s="102"/>
      <c r="HF28" s="97"/>
      <c r="HG28" s="98" t="s">
        <v>27</v>
      </c>
      <c r="HH28" s="99"/>
      <c r="HI28" s="95" t="str">
        <f>HI$2&amp;"사범"</f>
        <v>기타29사범</v>
      </c>
      <c r="HJ28" s="102"/>
      <c r="HK28" s="97"/>
      <c r="HL28" s="98" t="s">
        <v>27</v>
      </c>
      <c r="HM28" s="99"/>
      <c r="HN28" s="95" t="str">
        <f>HN$2&amp;"사범"</f>
        <v>기타30사범</v>
      </c>
      <c r="HO28" s="102"/>
      <c r="HP28" s="97"/>
      <c r="HQ28" s="98" t="s">
        <v>27</v>
      </c>
      <c r="HR28" s="99"/>
      <c r="HS28" s="95" t="str">
        <f>HS$2&amp;"사범"</f>
        <v>기타31사범</v>
      </c>
      <c r="HT28" s="102"/>
      <c r="HU28" s="97"/>
      <c r="HV28" s="98" t="s">
        <v>27</v>
      </c>
      <c r="HW28" s="99"/>
      <c r="HX28" s="95" t="str">
        <f>HX$2&amp;"사범"</f>
        <v>기타32사범</v>
      </c>
      <c r="HY28" s="102"/>
      <c r="HZ28" s="97"/>
      <c r="IA28" s="98" t="s">
        <v>27</v>
      </c>
      <c r="IB28" s="99"/>
      <c r="IC28" s="95" t="str">
        <f>IC$2&amp;"사범"</f>
        <v>기타33사범</v>
      </c>
      <c r="ID28" s="102"/>
      <c r="IE28" s="97"/>
      <c r="IF28" s="98" t="s">
        <v>27</v>
      </c>
      <c r="IG28" s="99"/>
      <c r="IH28" s="95" t="str">
        <f>IH$2&amp;"사범"</f>
        <v>기타34사범</v>
      </c>
      <c r="II28" s="102"/>
      <c r="IJ28" s="97"/>
      <c r="IK28" s="98" t="s">
        <v>27</v>
      </c>
      <c r="IL28" s="99"/>
      <c r="IM28" s="95" t="str">
        <f>IM$2&amp;"사범"</f>
        <v>기타35사범</v>
      </c>
      <c r="IN28" s="102"/>
      <c r="IO28" s="97"/>
      <c r="IP28" s="98" t="s">
        <v>27</v>
      </c>
      <c r="IQ28" s="99"/>
      <c r="IR28" s="95" t="str">
        <f>IR$2&amp;"사범"</f>
        <v>기타36사범</v>
      </c>
      <c r="IS28" s="102"/>
      <c r="IT28" s="97"/>
      <c r="IU28" s="98" t="s">
        <v>27</v>
      </c>
      <c r="IV28" s="99"/>
      <c r="IW28" s="95" t="str">
        <f>IW$2&amp;"사범"</f>
        <v>기타37사범</v>
      </c>
      <c r="IX28" s="102"/>
      <c r="IY28" s="97"/>
      <c r="IZ28" s="98" t="s">
        <v>27</v>
      </c>
      <c r="JA28" s="99"/>
      <c r="JB28" s="95" t="str">
        <f>JB$2&amp;"사범"</f>
        <v>기타38사범</v>
      </c>
      <c r="JC28" s="102"/>
      <c r="JD28" s="97"/>
      <c r="JE28" s="98" t="s">
        <v>27</v>
      </c>
      <c r="JF28" s="99"/>
      <c r="JG28" s="95" t="str">
        <f>JG$2&amp;"사범"</f>
        <v>기타39사범</v>
      </c>
      <c r="JH28" s="102"/>
      <c r="JI28" s="97"/>
      <c r="JJ28" s="98" t="s">
        <v>27</v>
      </c>
      <c r="JK28" s="99"/>
      <c r="JL28" s="95" t="str">
        <f>JL$2&amp;"사범"</f>
        <v>기타40사범</v>
      </c>
      <c r="JM28" s="102"/>
      <c r="JN28" s="97"/>
      <c r="JO28" s="98" t="s">
        <v>27</v>
      </c>
      <c r="JP28" s="99"/>
      <c r="JQ28" s="95" t="str">
        <f>JQ$2&amp;"사범"</f>
        <v>기타41사범</v>
      </c>
      <c r="JR28" s="102"/>
      <c r="JS28" s="97"/>
      <c r="JT28" s="98" t="s">
        <v>27</v>
      </c>
      <c r="JU28" s="99"/>
      <c r="JV28" s="95" t="str">
        <f>JV$2&amp;"사범"</f>
        <v>기타42사범</v>
      </c>
      <c r="JW28" s="102"/>
      <c r="JX28" s="97"/>
      <c r="JY28" s="98" t="s">
        <v>27</v>
      </c>
      <c r="JZ28" s="99"/>
      <c r="KA28" s="95" t="str">
        <f>KA$2&amp;"사범"</f>
        <v>기타43사범</v>
      </c>
      <c r="KB28" s="102"/>
      <c r="KC28" s="97"/>
      <c r="KD28" s="98" t="s">
        <v>27</v>
      </c>
      <c r="KE28" s="99"/>
      <c r="KF28" s="95" t="str">
        <f>KF$2&amp;"사범"</f>
        <v>기타44사범</v>
      </c>
      <c r="KG28" s="102"/>
      <c r="KH28" s="97"/>
      <c r="KI28" s="98" t="s">
        <v>27</v>
      </c>
      <c r="KJ28" s="99"/>
      <c r="KK28" s="95" t="str">
        <f>KK$2&amp;"사범"</f>
        <v>기타45사범</v>
      </c>
      <c r="KL28" s="102"/>
      <c r="KM28" s="97"/>
      <c r="KN28" s="98" t="s">
        <v>27</v>
      </c>
      <c r="KO28" s="99"/>
      <c r="KP28" s="95" t="str">
        <f>KP$2&amp;"사범"</f>
        <v>기타46사범</v>
      </c>
      <c r="KQ28" s="102"/>
      <c r="KR28" s="97"/>
      <c r="KS28" s="98" t="s">
        <v>27</v>
      </c>
      <c r="KT28" s="99"/>
      <c r="KU28" s="95" t="str">
        <f>KU$2&amp;"사범"</f>
        <v>기타47사범</v>
      </c>
      <c r="KV28" s="102"/>
      <c r="KW28" s="97"/>
      <c r="KX28" s="98" t="s">
        <v>27</v>
      </c>
      <c r="KY28" s="99"/>
      <c r="KZ28" s="95" t="str">
        <f>KZ$2&amp;"사범"</f>
        <v>기타48사범</v>
      </c>
      <c r="LA28" s="102"/>
      <c r="LB28" s="97"/>
      <c r="LC28" s="98" t="s">
        <v>27</v>
      </c>
      <c r="LD28" s="99"/>
      <c r="LE28" s="95" t="str">
        <f>LE$2&amp;"사범"</f>
        <v>기타49사범</v>
      </c>
      <c r="LF28" s="102"/>
      <c r="LG28" s="97"/>
      <c r="LH28" s="98" t="s">
        <v>27</v>
      </c>
      <c r="LI28" s="99"/>
      <c r="LJ28" s="95" t="str">
        <f>LJ$2&amp;"사범"</f>
        <v>기타50사범</v>
      </c>
      <c r="LK28" s="102"/>
      <c r="LL28" s="97"/>
      <c r="LM28" s="98" t="s">
        <v>27</v>
      </c>
      <c r="LN28" s="99"/>
      <c r="LO28" s="95" t="str">
        <f>LO$2&amp;"사범"</f>
        <v>기타51사범</v>
      </c>
      <c r="LP28" s="102"/>
      <c r="LQ28" s="97"/>
      <c r="LR28" s="98" t="s">
        <v>27</v>
      </c>
      <c r="LS28" s="99"/>
      <c r="LT28" s="95" t="str">
        <f>LT$2&amp;"사범"</f>
        <v>기타52사범</v>
      </c>
      <c r="LU28" s="102"/>
      <c r="LV28" s="97"/>
      <c r="LW28" s="98" t="s">
        <v>27</v>
      </c>
      <c r="LX28" s="99"/>
      <c r="LY28" s="95" t="str">
        <f>LY$2&amp;"사범"</f>
        <v>기타53사범</v>
      </c>
      <c r="LZ28" s="102"/>
      <c r="MA28" s="97"/>
      <c r="MB28" s="98" t="s">
        <v>27</v>
      </c>
      <c r="MC28" s="99"/>
      <c r="MD28" s="95" t="str">
        <f>MD$2&amp;"사범"</f>
        <v>기타54사범</v>
      </c>
      <c r="ME28" s="102"/>
      <c r="MF28" s="97"/>
      <c r="MG28" s="98" t="s">
        <v>27</v>
      </c>
      <c r="MH28" s="99"/>
      <c r="MI28" s="95" t="str">
        <f>MI$2&amp;"사범"</f>
        <v>기타55사범</v>
      </c>
      <c r="MJ28" s="102"/>
      <c r="MK28" s="97"/>
      <c r="ML28" s="98" t="s">
        <v>27</v>
      </c>
      <c r="MM28" s="99"/>
      <c r="MN28" s="95" t="str">
        <f>MN$2&amp;"사범"</f>
        <v>기타56사범</v>
      </c>
      <c r="MO28" s="102"/>
      <c r="MP28" s="97"/>
      <c r="MQ28" s="98" t="s">
        <v>27</v>
      </c>
      <c r="MR28" s="99"/>
      <c r="MS28" s="95" t="str">
        <f>MS$2&amp;"사범"</f>
        <v>기타57사범</v>
      </c>
      <c r="MT28" s="102"/>
      <c r="MU28" s="97"/>
      <c r="MV28" s="98" t="s">
        <v>27</v>
      </c>
      <c r="MW28" s="99"/>
      <c r="MX28" s="95" t="str">
        <f>MX$2&amp;"사범"</f>
        <v>기타58사범</v>
      </c>
      <c r="MY28" s="102"/>
      <c r="MZ28" s="97"/>
      <c r="NA28" s="98" t="s">
        <v>27</v>
      </c>
      <c r="NB28" s="99"/>
      <c r="NC28" s="95" t="str">
        <f>NC$2&amp;"사범"</f>
        <v>기타59사범</v>
      </c>
      <c r="ND28" s="102"/>
      <c r="NE28" s="97"/>
      <c r="NF28" s="98" t="s">
        <v>27</v>
      </c>
      <c r="NG28" s="99"/>
      <c r="NH28" s="95" t="str">
        <f>NH$2&amp;"사범"</f>
        <v>기타60사범</v>
      </c>
      <c r="NI28" s="102"/>
      <c r="NJ28" s="97"/>
      <c r="NK28" s="98" t="s">
        <v>27</v>
      </c>
      <c r="NL28" s="99"/>
      <c r="NM28" s="95" t="str">
        <f>NM$2&amp;"사범"</f>
        <v>기타61사범</v>
      </c>
      <c r="NN28" s="102"/>
      <c r="NO28" s="97"/>
      <c r="NP28" s="98" t="s">
        <v>27</v>
      </c>
      <c r="NQ28" s="99"/>
      <c r="NR28" s="95" t="str">
        <f>NR$2&amp;"사범"</f>
        <v>기타62사범</v>
      </c>
      <c r="NS28" s="102"/>
      <c r="NT28" s="97"/>
      <c r="NU28" s="98" t="s">
        <v>27</v>
      </c>
      <c r="NV28" s="99"/>
      <c r="NW28" s="95" t="str">
        <f>NW$2&amp;"사범"</f>
        <v>기타63사범</v>
      </c>
      <c r="NX28" s="102"/>
      <c r="NY28" s="97"/>
      <c r="NZ28" s="98" t="s">
        <v>27</v>
      </c>
      <c r="OA28" s="99"/>
      <c r="OB28" s="95" t="str">
        <f>OB$2&amp;"사범"</f>
        <v>기타64사범</v>
      </c>
      <c r="OC28" s="102"/>
      <c r="OD28" s="97"/>
      <c r="OE28" s="98" t="s">
        <v>27</v>
      </c>
      <c r="OF28" s="99"/>
      <c r="OG28" s="95" t="str">
        <f>OG$2&amp;"사범"</f>
        <v>기타65사범</v>
      </c>
      <c r="OH28" s="102"/>
      <c r="OI28" s="97"/>
      <c r="OJ28" s="98" t="s">
        <v>27</v>
      </c>
      <c r="OK28" s="99"/>
      <c r="OL28" s="95" t="str">
        <f>OL$2&amp;"사범"</f>
        <v>기타66사범</v>
      </c>
      <c r="OM28" s="102"/>
      <c r="ON28" s="97"/>
      <c r="OO28" s="98" t="s">
        <v>27</v>
      </c>
      <c r="OP28" s="99"/>
      <c r="OQ28" s="95" t="str">
        <f>OQ$2&amp;"사범"</f>
        <v>기타67사범</v>
      </c>
      <c r="OR28" s="102"/>
      <c r="OS28" s="97"/>
      <c r="OT28" s="98" t="s">
        <v>27</v>
      </c>
      <c r="OU28" s="99"/>
      <c r="OV28" s="95" t="str">
        <f>OV$2&amp;"사범"</f>
        <v>기타68사범</v>
      </c>
      <c r="OW28" s="102"/>
      <c r="OX28" s="97"/>
      <c r="OY28" s="98" t="s">
        <v>27</v>
      </c>
      <c r="OZ28" s="99"/>
      <c r="PA28" s="95" t="str">
        <f>PA$2&amp;"사범"</f>
        <v>기타69사범</v>
      </c>
      <c r="PB28" s="102"/>
      <c r="PC28" s="97"/>
      <c r="PD28" s="98" t="s">
        <v>27</v>
      </c>
      <c r="PE28" s="99"/>
      <c r="PF28" s="95" t="str">
        <f>PF$2&amp;"사범"</f>
        <v>기타70사범</v>
      </c>
      <c r="PG28" s="102"/>
      <c r="PH28" s="97"/>
      <c r="PI28" s="98" t="s">
        <v>27</v>
      </c>
      <c r="PJ28" s="99"/>
      <c r="PK28" s="95" t="str">
        <f>PK$2&amp;"사범"</f>
        <v>기타71사범</v>
      </c>
      <c r="PL28" s="102"/>
      <c r="PM28" s="97"/>
      <c r="PN28" s="98" t="s">
        <v>27</v>
      </c>
      <c r="PO28" s="99"/>
      <c r="PP28" s="95" t="str">
        <f>PP$2&amp;"사범"</f>
        <v>기타72사범</v>
      </c>
      <c r="PQ28" s="102"/>
      <c r="PR28" s="97"/>
      <c r="PS28" s="98" t="s">
        <v>27</v>
      </c>
      <c r="PT28" s="99"/>
      <c r="PU28" s="95" t="str">
        <f>PU$2&amp;"사범"</f>
        <v>기타73사범</v>
      </c>
      <c r="PV28" s="102"/>
      <c r="PW28" s="97"/>
      <c r="PX28" s="98" t="s">
        <v>27</v>
      </c>
      <c r="PY28" s="99"/>
      <c r="PZ28" s="95" t="str">
        <f>PZ$2&amp;"사범"</f>
        <v>기타74사범</v>
      </c>
      <c r="QA28" s="102"/>
      <c r="QB28" s="97"/>
      <c r="QC28" s="98" t="s">
        <v>27</v>
      </c>
      <c r="QD28" s="99"/>
      <c r="QE28" s="95" t="str">
        <f>QE$2&amp;"사범"</f>
        <v>기타75사범</v>
      </c>
      <c r="QF28" s="102"/>
      <c r="QG28" s="97"/>
      <c r="QH28" s="98" t="s">
        <v>27</v>
      </c>
      <c r="QI28" s="99"/>
      <c r="QJ28" s="95" t="str">
        <f>QJ$2&amp;"사범"</f>
        <v>기타76사범</v>
      </c>
      <c r="QK28" s="102"/>
      <c r="QL28" s="97"/>
      <c r="QM28" s="98" t="s">
        <v>27</v>
      </c>
      <c r="QN28" s="99"/>
      <c r="QO28" s="95" t="str">
        <f>QO$2&amp;"사범"</f>
        <v>기타77사범</v>
      </c>
      <c r="QP28" s="102"/>
      <c r="QQ28" s="97"/>
      <c r="QR28" s="98" t="s">
        <v>27</v>
      </c>
      <c r="QS28" s="99"/>
      <c r="QT28" s="95" t="str">
        <f>QT$2&amp;"사범"</f>
        <v>기타78사범</v>
      </c>
      <c r="QU28" s="102"/>
      <c r="QV28" s="97"/>
      <c r="QW28" s="98" t="s">
        <v>27</v>
      </c>
      <c r="QX28" s="99"/>
      <c r="QY28" s="95" t="str">
        <f>QY$2&amp;"사범"</f>
        <v>기타79사범</v>
      </c>
      <c r="QZ28" s="102"/>
      <c r="RA28" s="97"/>
      <c r="RB28" s="98" t="s">
        <v>27</v>
      </c>
      <c r="RC28" s="99"/>
      <c r="RD28" s="95" t="str">
        <f>RD$2&amp;"사범"</f>
        <v>기타80사범</v>
      </c>
      <c r="RE28" s="102"/>
      <c r="RF28" s="97"/>
      <c r="RG28" s="98" t="s">
        <v>27</v>
      </c>
      <c r="RH28" s="99"/>
      <c r="RI28" s="95" t="str">
        <f>RI$2&amp;"사범"</f>
        <v>기타81사범</v>
      </c>
      <c r="RJ28" s="102"/>
      <c r="RK28" s="97"/>
      <c r="RL28" s="98" t="s">
        <v>27</v>
      </c>
      <c r="RM28" s="99"/>
      <c r="RN28" s="95" t="str">
        <f>RN$2&amp;"사범"</f>
        <v>기타82사범</v>
      </c>
      <c r="RO28" s="102"/>
      <c r="RP28" s="97"/>
      <c r="RQ28" s="98" t="s">
        <v>27</v>
      </c>
      <c r="RR28" s="99"/>
      <c r="RS28" s="95" t="str">
        <f>RS$2&amp;"사범"</f>
        <v>기타83사범</v>
      </c>
      <c r="RT28" s="102"/>
      <c r="RU28" s="97"/>
      <c r="RV28" s="98" t="s">
        <v>27</v>
      </c>
      <c r="RW28" s="99"/>
      <c r="RX28" s="95" t="str">
        <f>RX$2&amp;"사범"</f>
        <v>기타84사범</v>
      </c>
      <c r="RY28" s="102"/>
      <c r="RZ28" s="97"/>
      <c r="SA28" s="98" t="s">
        <v>27</v>
      </c>
      <c r="SB28" s="99"/>
      <c r="SC28" s="95" t="str">
        <f>SC$2&amp;"사범"</f>
        <v>기타85사범</v>
      </c>
      <c r="SD28" s="102"/>
      <c r="SE28" s="97"/>
      <c r="SF28" s="98" t="s">
        <v>27</v>
      </c>
      <c r="SG28" s="99"/>
      <c r="SH28" s="95" t="str">
        <f>SH$2&amp;"사범"</f>
        <v>기타86사범</v>
      </c>
      <c r="SI28" s="102"/>
      <c r="SJ28" s="97"/>
      <c r="SK28" s="98" t="s">
        <v>27</v>
      </c>
      <c r="SL28" s="99"/>
      <c r="SM28" s="95" t="str">
        <f>SM$2&amp;"사범"</f>
        <v>기타87사범</v>
      </c>
      <c r="SN28" s="102"/>
      <c r="SO28" s="97"/>
      <c r="SP28" s="98" t="s">
        <v>27</v>
      </c>
      <c r="SQ28" s="99"/>
      <c r="SR28" s="95" t="str">
        <f>SR$2&amp;"사범"</f>
        <v>기타88사범</v>
      </c>
      <c r="SS28" s="102"/>
      <c r="ST28" s="97"/>
      <c r="SU28" s="98" t="s">
        <v>27</v>
      </c>
      <c r="SV28" s="99"/>
      <c r="SW28" s="95" t="str">
        <f>SW$2&amp;"사범"</f>
        <v>기타89사범</v>
      </c>
      <c r="SX28" s="102"/>
      <c r="SY28" s="97"/>
      <c r="SZ28" s="98" t="s">
        <v>27</v>
      </c>
      <c r="TA28" s="99"/>
      <c r="TB28" s="95" t="str">
        <f>TB$2&amp;"사범"</f>
        <v>기타90사범</v>
      </c>
      <c r="TC28" s="102"/>
      <c r="TD28" s="97"/>
      <c r="TE28" s="98" t="s">
        <v>27</v>
      </c>
      <c r="TF28" s="99"/>
      <c r="TG28" s="95" t="str">
        <f>TG$2&amp;"사범"</f>
        <v>기타91사범</v>
      </c>
      <c r="TH28" s="102"/>
      <c r="TI28" s="97"/>
      <c r="TJ28" s="98" t="s">
        <v>27</v>
      </c>
      <c r="TK28" s="99"/>
      <c r="TL28" s="95" t="str">
        <f>TL$2&amp;"사범"</f>
        <v>기타92사범</v>
      </c>
      <c r="TM28" s="102"/>
      <c r="TN28" s="97"/>
      <c r="TO28" s="98" t="s">
        <v>27</v>
      </c>
      <c r="TP28" s="99"/>
      <c r="TQ28" s="95" t="str">
        <f>TQ$2&amp;"사범"</f>
        <v>기타93사범</v>
      </c>
      <c r="TR28" s="102"/>
      <c r="TS28" s="97"/>
      <c r="TT28" s="98" t="s">
        <v>27</v>
      </c>
      <c r="TU28" s="99"/>
      <c r="TV28" s="95" t="str">
        <f>TV$2&amp;"사범"</f>
        <v>기타94사범</v>
      </c>
      <c r="TW28" s="102"/>
      <c r="TX28" s="97"/>
      <c r="TY28" s="98" t="s">
        <v>27</v>
      </c>
      <c r="TZ28" s="99"/>
      <c r="UA28" s="95" t="str">
        <f>UA$2&amp;"사범"</f>
        <v>기타95사범</v>
      </c>
      <c r="UB28" s="102"/>
      <c r="UC28" s="97"/>
      <c r="UD28" s="98" t="s">
        <v>27</v>
      </c>
      <c r="UE28" s="99"/>
      <c r="UF28" s="95" t="str">
        <f>UF$2&amp;"사범"</f>
        <v>기타96사범</v>
      </c>
      <c r="UG28" s="102"/>
      <c r="UH28" s="97"/>
      <c r="UI28" s="98" t="s">
        <v>27</v>
      </c>
      <c r="UJ28" s="99"/>
      <c r="UK28" s="95" t="str">
        <f>UK$2&amp;"사범"</f>
        <v>기타97사범</v>
      </c>
      <c r="UL28" s="102"/>
      <c r="UM28" s="97"/>
      <c r="UN28" s="98" t="s">
        <v>27</v>
      </c>
      <c r="UO28" s="99"/>
      <c r="UP28" s="95" t="str">
        <f>UP$2&amp;"사범"</f>
        <v>기타98사범</v>
      </c>
      <c r="UQ28" s="102"/>
      <c r="UR28" s="97"/>
      <c r="US28" s="98" t="s">
        <v>27</v>
      </c>
      <c r="UT28" s="99"/>
      <c r="UU28" s="95" t="str">
        <f>UU$2&amp;"사범"</f>
        <v>기타99사범</v>
      </c>
      <c r="UV28" s="102"/>
      <c r="UW28" s="97"/>
      <c r="UX28" s="98" t="s">
        <v>27</v>
      </c>
      <c r="UY28" s="99"/>
      <c r="UZ28" s="95" t="str">
        <f>UZ$2&amp;"사범"</f>
        <v>기타100사범</v>
      </c>
      <c r="VA28" s="102"/>
      <c r="VB28" s="97"/>
      <c r="VC28" s="98" t="s">
        <v>27</v>
      </c>
      <c r="VD28" s="99"/>
    </row>
    <row r="29" spans="2:576" s="94" customFormat="1" ht="14.25" customHeight="1">
      <c r="B29" s="62" t="str">
        <f>B$2&amp;"자전자연"</f>
        <v>서울지균자전자연</v>
      </c>
      <c r="C29" s="100"/>
      <c r="D29" s="93"/>
      <c r="E29" s="65" t="s">
        <v>60</v>
      </c>
      <c r="G29" s="62" t="str">
        <f>G$2&amp;"자전자연"</f>
        <v>연세교과자전자연</v>
      </c>
      <c r="H29" s="101"/>
      <c r="I29" s="93"/>
      <c r="J29" s="65" t="s">
        <v>60</v>
      </c>
      <c r="L29" s="62" t="str">
        <f>L$2&amp;"자전자연"</f>
        <v>고려교과자전자연</v>
      </c>
      <c r="M29" s="101"/>
      <c r="N29" s="93"/>
      <c r="O29" s="65" t="s">
        <v>60</v>
      </c>
      <c r="Q29" s="62" t="str">
        <f>Q$2&amp;"자전자연"</f>
        <v>서강교과자전자연</v>
      </c>
      <c r="R29" s="101"/>
      <c r="S29" s="93"/>
      <c r="T29" s="65" t="s">
        <v>60</v>
      </c>
      <c r="V29" s="62" t="str">
        <f>V$2&amp;"자전자연"</f>
        <v>성균교과자전자연</v>
      </c>
      <c r="W29" s="101"/>
      <c r="X29" s="93"/>
      <c r="Y29" s="65" t="s">
        <v>60</v>
      </c>
      <c r="AA29" s="62" t="str">
        <f>AA$2&amp;"자전자연"</f>
        <v>한양교과자전자연</v>
      </c>
      <c r="AB29" s="101"/>
      <c r="AC29" s="93"/>
      <c r="AD29" s="65" t="s">
        <v>60</v>
      </c>
      <c r="AF29" s="62" t="str">
        <f>AF$2&amp;"자전자연"</f>
        <v>이화교과자전자연</v>
      </c>
      <c r="AG29" s="101">
        <v>1.63</v>
      </c>
      <c r="AH29" s="93"/>
      <c r="AI29" s="65" t="s">
        <v>60</v>
      </c>
      <c r="AK29" s="62" t="str">
        <f>AK$2&amp;"자전자연"</f>
        <v>중앙교과자전자연</v>
      </c>
      <c r="AL29" s="101">
        <v>1.77</v>
      </c>
      <c r="AM29" s="93"/>
      <c r="AN29" s="65" t="s">
        <v>60</v>
      </c>
      <c r="AP29" s="62" t="str">
        <f>AP$2&amp;"자전자연"</f>
        <v>경희교과자전자연</v>
      </c>
      <c r="AQ29" s="101">
        <v>1.8</v>
      </c>
      <c r="AR29" s="93"/>
      <c r="AS29" s="65" t="s">
        <v>60</v>
      </c>
      <c r="AU29" s="62" t="str">
        <f>AU$2&amp;"자전자연"</f>
        <v>시립교과자전자연</v>
      </c>
      <c r="AV29" s="101">
        <v>1.83</v>
      </c>
      <c r="AW29" s="93"/>
      <c r="AX29" s="65" t="s">
        <v>60</v>
      </c>
      <c r="AZ29" s="62" t="str">
        <f>AZ$2&amp;"자전자연"</f>
        <v>외대교과자전자연</v>
      </c>
      <c r="BA29" s="101">
        <v>1.87</v>
      </c>
      <c r="BB29" s="93"/>
      <c r="BC29" s="65" t="s">
        <v>60</v>
      </c>
      <c r="BE29" s="62" t="str">
        <f>BE$2&amp;"자전자연"</f>
        <v>건국교과자전자연</v>
      </c>
      <c r="BF29" s="101">
        <v>1.93</v>
      </c>
      <c r="BG29" s="93"/>
      <c r="BH29" s="65" t="s">
        <v>60</v>
      </c>
      <c r="BJ29" s="62" t="str">
        <f>BJ$2&amp;"자전자연"</f>
        <v>동국교과자전자연</v>
      </c>
      <c r="BK29" s="101">
        <v>2</v>
      </c>
      <c r="BL29" s="93"/>
      <c r="BM29" s="65" t="s">
        <v>60</v>
      </c>
      <c r="BO29" s="62" t="str">
        <f>BO$2&amp;"자전자연"</f>
        <v>홍익교과자전자연</v>
      </c>
      <c r="BP29" s="101">
        <v>2.0499999999999998</v>
      </c>
      <c r="BQ29" s="93"/>
      <c r="BR29" s="65" t="s">
        <v>60</v>
      </c>
      <c r="BT29" s="62" t="str">
        <f>BT$2&amp;"자전자연"</f>
        <v>숙명교과자전자연</v>
      </c>
      <c r="BU29" s="101">
        <v>2.0299999999999998</v>
      </c>
      <c r="BV29" s="93"/>
      <c r="BW29" s="65" t="s">
        <v>60</v>
      </c>
      <c r="BY29" s="95" t="str">
        <f>BY$2&amp;"자전자연"</f>
        <v>기타1자전자연</v>
      </c>
      <c r="BZ29" s="102"/>
      <c r="CA29" s="97"/>
      <c r="CB29" s="103" t="s">
        <v>60</v>
      </c>
      <c r="CC29" s="99"/>
      <c r="CD29" s="95" t="str">
        <f>CD$2&amp;"자전자연"</f>
        <v>기타2자전자연</v>
      </c>
      <c r="CE29" s="102"/>
      <c r="CF29" s="97"/>
      <c r="CG29" s="103" t="s">
        <v>60</v>
      </c>
      <c r="CH29" s="99"/>
      <c r="CI29" s="95" t="str">
        <f>CI$2&amp;"자전자연"</f>
        <v>기타3자전자연</v>
      </c>
      <c r="CJ29" s="102"/>
      <c r="CK29" s="97"/>
      <c r="CL29" s="103" t="s">
        <v>60</v>
      </c>
      <c r="CM29" s="99"/>
      <c r="CN29" s="95" t="str">
        <f>CN$2&amp;"자전자연"</f>
        <v>기타4자전자연</v>
      </c>
      <c r="CO29" s="102"/>
      <c r="CP29" s="97"/>
      <c r="CQ29" s="103" t="s">
        <v>60</v>
      </c>
      <c r="CR29" s="99"/>
      <c r="CS29" s="95" t="str">
        <f>CS$2&amp;"자전자연"</f>
        <v>기타5자전자연</v>
      </c>
      <c r="CT29" s="102"/>
      <c r="CU29" s="97"/>
      <c r="CV29" s="103" t="s">
        <v>60</v>
      </c>
      <c r="CW29" s="99"/>
      <c r="CX29" s="95" t="str">
        <f>CX$2&amp;"자전자연"</f>
        <v>기타6자전자연</v>
      </c>
      <c r="CY29" s="102"/>
      <c r="CZ29" s="97"/>
      <c r="DA29" s="103" t="s">
        <v>60</v>
      </c>
      <c r="DB29" s="99"/>
      <c r="DC29" s="95" t="str">
        <f>DC$2&amp;"자전자연"</f>
        <v>기타7자전자연</v>
      </c>
      <c r="DD29" s="102"/>
      <c r="DE29" s="97"/>
      <c r="DF29" s="103" t="s">
        <v>60</v>
      </c>
      <c r="DG29" s="99"/>
      <c r="DH29" s="95" t="str">
        <f>DH$2&amp;"자전자연"</f>
        <v>기타8자전자연</v>
      </c>
      <c r="DI29" s="102"/>
      <c r="DJ29" s="97"/>
      <c r="DK29" s="103" t="s">
        <v>60</v>
      </c>
      <c r="DL29" s="99"/>
      <c r="DM29" s="95" t="str">
        <f>DM$2&amp;"자전자연"</f>
        <v>기타9자전자연</v>
      </c>
      <c r="DN29" s="102"/>
      <c r="DO29" s="97"/>
      <c r="DP29" s="103" t="s">
        <v>60</v>
      </c>
      <c r="DQ29" s="99"/>
      <c r="DR29" s="95" t="str">
        <f>DR$2&amp;"자전자연"</f>
        <v>기타10자전자연</v>
      </c>
      <c r="DS29" s="102"/>
      <c r="DT29" s="97"/>
      <c r="DU29" s="103" t="s">
        <v>60</v>
      </c>
      <c r="DV29" s="99"/>
      <c r="DW29" s="95" t="str">
        <f>DW$2&amp;"자전자연"</f>
        <v>기타11자전자연</v>
      </c>
      <c r="DX29" s="102"/>
      <c r="DY29" s="97"/>
      <c r="DZ29" s="103" t="s">
        <v>60</v>
      </c>
      <c r="EA29" s="99"/>
      <c r="EB29" s="95" t="str">
        <f>EB$2&amp;"자전자연"</f>
        <v>기타12자전자연</v>
      </c>
      <c r="EC29" s="102"/>
      <c r="ED29" s="97"/>
      <c r="EE29" s="103" t="s">
        <v>60</v>
      </c>
      <c r="EF29" s="99"/>
      <c r="EG29" s="95" t="str">
        <f>EG$2&amp;"자전자연"</f>
        <v>기타13자전자연</v>
      </c>
      <c r="EH29" s="102"/>
      <c r="EI29" s="97"/>
      <c r="EJ29" s="103" t="s">
        <v>60</v>
      </c>
      <c r="EK29" s="99"/>
      <c r="EL29" s="95" t="str">
        <f>EL$2&amp;"자전자연"</f>
        <v>기타14자전자연</v>
      </c>
      <c r="EM29" s="102"/>
      <c r="EN29" s="97"/>
      <c r="EO29" s="103" t="s">
        <v>60</v>
      </c>
      <c r="EP29" s="99"/>
      <c r="EQ29" s="95" t="str">
        <f>EQ$2&amp;"자전자연"</f>
        <v>기타15자전자연</v>
      </c>
      <c r="ER29" s="102"/>
      <c r="ES29" s="97"/>
      <c r="ET29" s="103" t="s">
        <v>60</v>
      </c>
      <c r="EU29" s="99"/>
      <c r="EV29" s="95" t="str">
        <f>EV$2&amp;"자전자연"</f>
        <v>기타16자전자연</v>
      </c>
      <c r="EW29" s="102"/>
      <c r="EX29" s="97"/>
      <c r="EY29" s="103" t="s">
        <v>60</v>
      </c>
      <c r="EZ29" s="99"/>
      <c r="FA29" s="95" t="str">
        <f>FA$2&amp;"자전자연"</f>
        <v>기타17자전자연</v>
      </c>
      <c r="FB29" s="102"/>
      <c r="FC29" s="97"/>
      <c r="FD29" s="103" t="s">
        <v>60</v>
      </c>
      <c r="FE29" s="99"/>
      <c r="FF29" s="95" t="str">
        <f>FF$2&amp;"자전자연"</f>
        <v>기타18자전자연</v>
      </c>
      <c r="FG29" s="102"/>
      <c r="FH29" s="97"/>
      <c r="FI29" s="103" t="s">
        <v>60</v>
      </c>
      <c r="FJ29" s="99"/>
      <c r="FK29" s="95" t="str">
        <f>FK$2&amp;"자전자연"</f>
        <v>기타19자전자연</v>
      </c>
      <c r="FL29" s="102"/>
      <c r="FM29" s="97"/>
      <c r="FN29" s="103" t="s">
        <v>60</v>
      </c>
      <c r="FO29" s="99"/>
      <c r="FP29" s="95" t="str">
        <f>FP$2&amp;"자전자연"</f>
        <v>기타20자전자연</v>
      </c>
      <c r="FQ29" s="102"/>
      <c r="FR29" s="97"/>
      <c r="FS29" s="103" t="s">
        <v>60</v>
      </c>
      <c r="FT29" s="99"/>
      <c r="FU29" s="95" t="str">
        <f>FU$2&amp;"자전자연"</f>
        <v>기타21자전자연</v>
      </c>
      <c r="FV29" s="102"/>
      <c r="FW29" s="97"/>
      <c r="FX29" s="103" t="s">
        <v>60</v>
      </c>
      <c r="FY29" s="99"/>
      <c r="FZ29" s="95" t="str">
        <f>FZ$2&amp;"자전자연"</f>
        <v>기타22자전자연</v>
      </c>
      <c r="GA29" s="102"/>
      <c r="GB29" s="97"/>
      <c r="GC29" s="103" t="s">
        <v>60</v>
      </c>
      <c r="GD29" s="99"/>
      <c r="GE29" s="95" t="str">
        <f>GE$2&amp;"자전자연"</f>
        <v>기타23자전자연</v>
      </c>
      <c r="GF29" s="102"/>
      <c r="GG29" s="97"/>
      <c r="GH29" s="103" t="s">
        <v>60</v>
      </c>
      <c r="GI29" s="99"/>
      <c r="GJ29" s="95" t="str">
        <f>GJ$2&amp;"자전자연"</f>
        <v>기타24자전자연</v>
      </c>
      <c r="GK29" s="102"/>
      <c r="GL29" s="97"/>
      <c r="GM29" s="103" t="s">
        <v>60</v>
      </c>
      <c r="GN29" s="99"/>
      <c r="GO29" s="95" t="str">
        <f>GO$2&amp;"자전자연"</f>
        <v>기타25자전자연</v>
      </c>
      <c r="GP29" s="102"/>
      <c r="GQ29" s="97"/>
      <c r="GR29" s="103" t="s">
        <v>60</v>
      </c>
      <c r="GS29" s="99"/>
      <c r="GT29" s="95" t="str">
        <f>GT$2&amp;"자전자연"</f>
        <v>기타26자전자연</v>
      </c>
      <c r="GU29" s="102"/>
      <c r="GV29" s="97"/>
      <c r="GW29" s="103" t="s">
        <v>60</v>
      </c>
      <c r="GX29" s="99"/>
      <c r="GY29" s="95" t="str">
        <f>GY$2&amp;"자전자연"</f>
        <v>기타27자전자연</v>
      </c>
      <c r="GZ29" s="102"/>
      <c r="HA29" s="97"/>
      <c r="HB29" s="103" t="s">
        <v>60</v>
      </c>
      <c r="HC29" s="99"/>
      <c r="HD29" s="95" t="str">
        <f>HD$2&amp;"자전자연"</f>
        <v>기타28자전자연</v>
      </c>
      <c r="HE29" s="102"/>
      <c r="HF29" s="97"/>
      <c r="HG29" s="103" t="s">
        <v>60</v>
      </c>
      <c r="HH29" s="99"/>
      <c r="HI29" s="95" t="str">
        <f>HI$2&amp;"자전자연"</f>
        <v>기타29자전자연</v>
      </c>
      <c r="HJ29" s="102"/>
      <c r="HK29" s="97"/>
      <c r="HL29" s="103" t="s">
        <v>60</v>
      </c>
      <c r="HM29" s="99"/>
      <c r="HN29" s="95" t="str">
        <f>HN$2&amp;"자전자연"</f>
        <v>기타30자전자연</v>
      </c>
      <c r="HO29" s="102"/>
      <c r="HP29" s="97"/>
      <c r="HQ29" s="103" t="s">
        <v>60</v>
      </c>
      <c r="HR29" s="99"/>
      <c r="HS29" s="95" t="str">
        <f>HS$2&amp;"자전자연"</f>
        <v>기타31자전자연</v>
      </c>
      <c r="HT29" s="102"/>
      <c r="HU29" s="97"/>
      <c r="HV29" s="103" t="s">
        <v>60</v>
      </c>
      <c r="HW29" s="99"/>
      <c r="HX29" s="95" t="str">
        <f>HX$2&amp;"자전자연"</f>
        <v>기타32자전자연</v>
      </c>
      <c r="HY29" s="102"/>
      <c r="HZ29" s="97"/>
      <c r="IA29" s="103" t="s">
        <v>60</v>
      </c>
      <c r="IB29" s="99"/>
      <c r="IC29" s="95" t="str">
        <f>IC$2&amp;"자전자연"</f>
        <v>기타33자전자연</v>
      </c>
      <c r="ID29" s="102"/>
      <c r="IE29" s="97"/>
      <c r="IF29" s="103" t="s">
        <v>60</v>
      </c>
      <c r="IG29" s="99"/>
      <c r="IH29" s="95" t="str">
        <f>IH$2&amp;"자전자연"</f>
        <v>기타34자전자연</v>
      </c>
      <c r="II29" s="102"/>
      <c r="IJ29" s="97"/>
      <c r="IK29" s="103" t="s">
        <v>60</v>
      </c>
      <c r="IL29" s="99"/>
      <c r="IM29" s="95" t="str">
        <f>IM$2&amp;"자전자연"</f>
        <v>기타35자전자연</v>
      </c>
      <c r="IN29" s="102"/>
      <c r="IO29" s="97"/>
      <c r="IP29" s="103" t="s">
        <v>60</v>
      </c>
      <c r="IQ29" s="99"/>
      <c r="IR29" s="95" t="str">
        <f>IR$2&amp;"자전자연"</f>
        <v>기타36자전자연</v>
      </c>
      <c r="IS29" s="102"/>
      <c r="IT29" s="97"/>
      <c r="IU29" s="103" t="s">
        <v>60</v>
      </c>
      <c r="IV29" s="99"/>
      <c r="IW29" s="95" t="str">
        <f>IW$2&amp;"자전자연"</f>
        <v>기타37자전자연</v>
      </c>
      <c r="IX29" s="102"/>
      <c r="IY29" s="97"/>
      <c r="IZ29" s="103" t="s">
        <v>60</v>
      </c>
      <c r="JA29" s="99"/>
      <c r="JB29" s="95" t="str">
        <f>JB$2&amp;"자전자연"</f>
        <v>기타38자전자연</v>
      </c>
      <c r="JC29" s="102"/>
      <c r="JD29" s="97"/>
      <c r="JE29" s="103" t="s">
        <v>60</v>
      </c>
      <c r="JF29" s="99"/>
      <c r="JG29" s="95" t="str">
        <f>JG$2&amp;"자전자연"</f>
        <v>기타39자전자연</v>
      </c>
      <c r="JH29" s="102"/>
      <c r="JI29" s="97"/>
      <c r="JJ29" s="103" t="s">
        <v>60</v>
      </c>
      <c r="JK29" s="99"/>
      <c r="JL29" s="95" t="str">
        <f>JL$2&amp;"자전자연"</f>
        <v>기타40자전자연</v>
      </c>
      <c r="JM29" s="102"/>
      <c r="JN29" s="97"/>
      <c r="JO29" s="103" t="s">
        <v>60</v>
      </c>
      <c r="JP29" s="99"/>
      <c r="JQ29" s="95" t="str">
        <f>JQ$2&amp;"자전자연"</f>
        <v>기타41자전자연</v>
      </c>
      <c r="JR29" s="102"/>
      <c r="JS29" s="97"/>
      <c r="JT29" s="103" t="s">
        <v>60</v>
      </c>
      <c r="JU29" s="99"/>
      <c r="JV29" s="95" t="str">
        <f>JV$2&amp;"자전자연"</f>
        <v>기타42자전자연</v>
      </c>
      <c r="JW29" s="102"/>
      <c r="JX29" s="97"/>
      <c r="JY29" s="103" t="s">
        <v>60</v>
      </c>
      <c r="JZ29" s="99"/>
      <c r="KA29" s="95" t="str">
        <f>KA$2&amp;"자전자연"</f>
        <v>기타43자전자연</v>
      </c>
      <c r="KB29" s="102"/>
      <c r="KC29" s="97"/>
      <c r="KD29" s="103" t="s">
        <v>60</v>
      </c>
      <c r="KE29" s="99"/>
      <c r="KF29" s="95" t="str">
        <f>KF$2&amp;"자전자연"</f>
        <v>기타44자전자연</v>
      </c>
      <c r="KG29" s="102"/>
      <c r="KH29" s="97"/>
      <c r="KI29" s="103" t="s">
        <v>60</v>
      </c>
      <c r="KJ29" s="99"/>
      <c r="KK29" s="95" t="str">
        <f>KK$2&amp;"자전자연"</f>
        <v>기타45자전자연</v>
      </c>
      <c r="KL29" s="102"/>
      <c r="KM29" s="97"/>
      <c r="KN29" s="103" t="s">
        <v>60</v>
      </c>
      <c r="KO29" s="99"/>
      <c r="KP29" s="95" t="str">
        <f>KP$2&amp;"자전자연"</f>
        <v>기타46자전자연</v>
      </c>
      <c r="KQ29" s="102"/>
      <c r="KR29" s="97"/>
      <c r="KS29" s="103" t="s">
        <v>60</v>
      </c>
      <c r="KT29" s="99"/>
      <c r="KU29" s="95" t="str">
        <f>KU$2&amp;"자전자연"</f>
        <v>기타47자전자연</v>
      </c>
      <c r="KV29" s="102"/>
      <c r="KW29" s="97"/>
      <c r="KX29" s="103" t="s">
        <v>60</v>
      </c>
      <c r="KY29" s="99"/>
      <c r="KZ29" s="95" t="str">
        <f>KZ$2&amp;"자전자연"</f>
        <v>기타48자전자연</v>
      </c>
      <c r="LA29" s="102"/>
      <c r="LB29" s="97"/>
      <c r="LC29" s="103" t="s">
        <v>60</v>
      </c>
      <c r="LD29" s="99"/>
      <c r="LE29" s="95" t="str">
        <f>LE$2&amp;"자전자연"</f>
        <v>기타49자전자연</v>
      </c>
      <c r="LF29" s="102"/>
      <c r="LG29" s="97"/>
      <c r="LH29" s="103" t="s">
        <v>60</v>
      </c>
      <c r="LI29" s="99"/>
      <c r="LJ29" s="95" t="str">
        <f>LJ$2&amp;"자전자연"</f>
        <v>기타50자전자연</v>
      </c>
      <c r="LK29" s="102"/>
      <c r="LL29" s="97"/>
      <c r="LM29" s="103" t="s">
        <v>60</v>
      </c>
      <c r="LN29" s="99"/>
      <c r="LO29" s="95" t="str">
        <f>LO$2&amp;"자전자연"</f>
        <v>기타51자전자연</v>
      </c>
      <c r="LP29" s="102"/>
      <c r="LQ29" s="97"/>
      <c r="LR29" s="103" t="s">
        <v>60</v>
      </c>
      <c r="LS29" s="99"/>
      <c r="LT29" s="95" t="str">
        <f>LT$2&amp;"자전자연"</f>
        <v>기타52자전자연</v>
      </c>
      <c r="LU29" s="102"/>
      <c r="LV29" s="97"/>
      <c r="LW29" s="103" t="s">
        <v>60</v>
      </c>
      <c r="LX29" s="99"/>
      <c r="LY29" s="95" t="str">
        <f>LY$2&amp;"자전자연"</f>
        <v>기타53자전자연</v>
      </c>
      <c r="LZ29" s="102"/>
      <c r="MA29" s="97"/>
      <c r="MB29" s="103" t="s">
        <v>60</v>
      </c>
      <c r="MC29" s="99"/>
      <c r="MD29" s="95" t="str">
        <f>MD$2&amp;"자전자연"</f>
        <v>기타54자전자연</v>
      </c>
      <c r="ME29" s="102"/>
      <c r="MF29" s="97"/>
      <c r="MG29" s="103" t="s">
        <v>60</v>
      </c>
      <c r="MH29" s="99"/>
      <c r="MI29" s="95" t="str">
        <f>MI$2&amp;"자전자연"</f>
        <v>기타55자전자연</v>
      </c>
      <c r="MJ29" s="102"/>
      <c r="MK29" s="97"/>
      <c r="ML29" s="103" t="s">
        <v>60</v>
      </c>
      <c r="MM29" s="99"/>
      <c r="MN29" s="95" t="str">
        <f>MN$2&amp;"자전자연"</f>
        <v>기타56자전자연</v>
      </c>
      <c r="MO29" s="102"/>
      <c r="MP29" s="97"/>
      <c r="MQ29" s="103" t="s">
        <v>60</v>
      </c>
      <c r="MR29" s="99"/>
      <c r="MS29" s="95" t="str">
        <f>MS$2&amp;"자전자연"</f>
        <v>기타57자전자연</v>
      </c>
      <c r="MT29" s="102"/>
      <c r="MU29" s="97"/>
      <c r="MV29" s="103" t="s">
        <v>60</v>
      </c>
      <c r="MW29" s="99"/>
      <c r="MX29" s="95" t="str">
        <f>MX$2&amp;"자전자연"</f>
        <v>기타58자전자연</v>
      </c>
      <c r="MY29" s="102"/>
      <c r="MZ29" s="97"/>
      <c r="NA29" s="103" t="s">
        <v>60</v>
      </c>
      <c r="NB29" s="99"/>
      <c r="NC29" s="95" t="str">
        <f>NC$2&amp;"자전자연"</f>
        <v>기타59자전자연</v>
      </c>
      <c r="ND29" s="102"/>
      <c r="NE29" s="97"/>
      <c r="NF29" s="103" t="s">
        <v>60</v>
      </c>
      <c r="NG29" s="99"/>
      <c r="NH29" s="95" t="str">
        <f>NH$2&amp;"자전자연"</f>
        <v>기타60자전자연</v>
      </c>
      <c r="NI29" s="102"/>
      <c r="NJ29" s="97"/>
      <c r="NK29" s="103" t="s">
        <v>60</v>
      </c>
      <c r="NL29" s="99"/>
      <c r="NM29" s="95" t="str">
        <f>NM$2&amp;"자전자연"</f>
        <v>기타61자전자연</v>
      </c>
      <c r="NN29" s="102"/>
      <c r="NO29" s="97"/>
      <c r="NP29" s="103" t="s">
        <v>60</v>
      </c>
      <c r="NQ29" s="99"/>
      <c r="NR29" s="95" t="str">
        <f>NR$2&amp;"자전자연"</f>
        <v>기타62자전자연</v>
      </c>
      <c r="NS29" s="102"/>
      <c r="NT29" s="97"/>
      <c r="NU29" s="103" t="s">
        <v>60</v>
      </c>
      <c r="NV29" s="99"/>
      <c r="NW29" s="95" t="str">
        <f>NW$2&amp;"자전자연"</f>
        <v>기타63자전자연</v>
      </c>
      <c r="NX29" s="102"/>
      <c r="NY29" s="97"/>
      <c r="NZ29" s="103" t="s">
        <v>60</v>
      </c>
      <c r="OA29" s="99"/>
      <c r="OB29" s="95" t="str">
        <f>OB$2&amp;"자전자연"</f>
        <v>기타64자전자연</v>
      </c>
      <c r="OC29" s="102"/>
      <c r="OD29" s="97"/>
      <c r="OE29" s="103" t="s">
        <v>60</v>
      </c>
      <c r="OF29" s="99"/>
      <c r="OG29" s="95" t="str">
        <f>OG$2&amp;"자전자연"</f>
        <v>기타65자전자연</v>
      </c>
      <c r="OH29" s="102"/>
      <c r="OI29" s="97"/>
      <c r="OJ29" s="103" t="s">
        <v>60</v>
      </c>
      <c r="OK29" s="99"/>
      <c r="OL29" s="95" t="str">
        <f>OL$2&amp;"자전자연"</f>
        <v>기타66자전자연</v>
      </c>
      <c r="OM29" s="102"/>
      <c r="ON29" s="97"/>
      <c r="OO29" s="103" t="s">
        <v>60</v>
      </c>
      <c r="OP29" s="99"/>
      <c r="OQ29" s="95" t="str">
        <f>OQ$2&amp;"자전자연"</f>
        <v>기타67자전자연</v>
      </c>
      <c r="OR29" s="102"/>
      <c r="OS29" s="97"/>
      <c r="OT29" s="103" t="s">
        <v>60</v>
      </c>
      <c r="OU29" s="99"/>
      <c r="OV29" s="95" t="str">
        <f>OV$2&amp;"자전자연"</f>
        <v>기타68자전자연</v>
      </c>
      <c r="OW29" s="102"/>
      <c r="OX29" s="97"/>
      <c r="OY29" s="103" t="s">
        <v>60</v>
      </c>
      <c r="OZ29" s="99"/>
      <c r="PA29" s="95" t="str">
        <f>PA$2&amp;"자전자연"</f>
        <v>기타69자전자연</v>
      </c>
      <c r="PB29" s="102"/>
      <c r="PC29" s="97"/>
      <c r="PD29" s="103" t="s">
        <v>60</v>
      </c>
      <c r="PE29" s="99"/>
      <c r="PF29" s="95" t="str">
        <f>PF$2&amp;"자전자연"</f>
        <v>기타70자전자연</v>
      </c>
      <c r="PG29" s="102"/>
      <c r="PH29" s="97"/>
      <c r="PI29" s="103" t="s">
        <v>60</v>
      </c>
      <c r="PJ29" s="99"/>
      <c r="PK29" s="95" t="str">
        <f>PK$2&amp;"자전자연"</f>
        <v>기타71자전자연</v>
      </c>
      <c r="PL29" s="102"/>
      <c r="PM29" s="97"/>
      <c r="PN29" s="103" t="s">
        <v>60</v>
      </c>
      <c r="PO29" s="99"/>
      <c r="PP29" s="95" t="str">
        <f>PP$2&amp;"자전자연"</f>
        <v>기타72자전자연</v>
      </c>
      <c r="PQ29" s="102"/>
      <c r="PR29" s="97"/>
      <c r="PS29" s="103" t="s">
        <v>60</v>
      </c>
      <c r="PT29" s="99"/>
      <c r="PU29" s="95" t="str">
        <f>PU$2&amp;"자전자연"</f>
        <v>기타73자전자연</v>
      </c>
      <c r="PV29" s="102"/>
      <c r="PW29" s="97"/>
      <c r="PX29" s="103" t="s">
        <v>60</v>
      </c>
      <c r="PY29" s="99"/>
      <c r="PZ29" s="95" t="str">
        <f>PZ$2&amp;"자전자연"</f>
        <v>기타74자전자연</v>
      </c>
      <c r="QA29" s="102"/>
      <c r="QB29" s="97"/>
      <c r="QC29" s="103" t="s">
        <v>60</v>
      </c>
      <c r="QD29" s="99"/>
      <c r="QE29" s="95" t="str">
        <f>QE$2&amp;"자전자연"</f>
        <v>기타75자전자연</v>
      </c>
      <c r="QF29" s="102"/>
      <c r="QG29" s="97"/>
      <c r="QH29" s="103" t="s">
        <v>60</v>
      </c>
      <c r="QI29" s="99"/>
      <c r="QJ29" s="95" t="str">
        <f>QJ$2&amp;"자전자연"</f>
        <v>기타76자전자연</v>
      </c>
      <c r="QK29" s="102"/>
      <c r="QL29" s="97"/>
      <c r="QM29" s="103" t="s">
        <v>60</v>
      </c>
      <c r="QN29" s="99"/>
      <c r="QO29" s="95" t="str">
        <f>QO$2&amp;"자전자연"</f>
        <v>기타77자전자연</v>
      </c>
      <c r="QP29" s="102"/>
      <c r="QQ29" s="97"/>
      <c r="QR29" s="103" t="s">
        <v>60</v>
      </c>
      <c r="QS29" s="99"/>
      <c r="QT29" s="95" t="str">
        <f>QT$2&amp;"자전자연"</f>
        <v>기타78자전자연</v>
      </c>
      <c r="QU29" s="102"/>
      <c r="QV29" s="97"/>
      <c r="QW29" s="103" t="s">
        <v>60</v>
      </c>
      <c r="QX29" s="99"/>
      <c r="QY29" s="95" t="str">
        <f>QY$2&amp;"자전자연"</f>
        <v>기타79자전자연</v>
      </c>
      <c r="QZ29" s="102"/>
      <c r="RA29" s="97"/>
      <c r="RB29" s="103" t="s">
        <v>60</v>
      </c>
      <c r="RC29" s="99"/>
      <c r="RD29" s="95" t="str">
        <f>RD$2&amp;"자전자연"</f>
        <v>기타80자전자연</v>
      </c>
      <c r="RE29" s="102"/>
      <c r="RF29" s="97"/>
      <c r="RG29" s="103" t="s">
        <v>60</v>
      </c>
      <c r="RH29" s="99"/>
      <c r="RI29" s="95" t="str">
        <f>RI$2&amp;"자전자연"</f>
        <v>기타81자전자연</v>
      </c>
      <c r="RJ29" s="102"/>
      <c r="RK29" s="97"/>
      <c r="RL29" s="103" t="s">
        <v>60</v>
      </c>
      <c r="RM29" s="99"/>
      <c r="RN29" s="95" t="str">
        <f>RN$2&amp;"자전자연"</f>
        <v>기타82자전자연</v>
      </c>
      <c r="RO29" s="102"/>
      <c r="RP29" s="97"/>
      <c r="RQ29" s="103" t="s">
        <v>60</v>
      </c>
      <c r="RR29" s="99"/>
      <c r="RS29" s="95" t="str">
        <f>RS$2&amp;"자전자연"</f>
        <v>기타83자전자연</v>
      </c>
      <c r="RT29" s="102"/>
      <c r="RU29" s="97"/>
      <c r="RV29" s="103" t="s">
        <v>60</v>
      </c>
      <c r="RW29" s="99"/>
      <c r="RX29" s="95" t="str">
        <f>RX$2&amp;"자전자연"</f>
        <v>기타84자전자연</v>
      </c>
      <c r="RY29" s="102"/>
      <c r="RZ29" s="97"/>
      <c r="SA29" s="103" t="s">
        <v>60</v>
      </c>
      <c r="SB29" s="99"/>
      <c r="SC29" s="95" t="str">
        <f>SC$2&amp;"자전자연"</f>
        <v>기타85자전자연</v>
      </c>
      <c r="SD29" s="102"/>
      <c r="SE29" s="97"/>
      <c r="SF29" s="103" t="s">
        <v>60</v>
      </c>
      <c r="SG29" s="99"/>
      <c r="SH29" s="95" t="str">
        <f>SH$2&amp;"자전자연"</f>
        <v>기타86자전자연</v>
      </c>
      <c r="SI29" s="102"/>
      <c r="SJ29" s="97"/>
      <c r="SK29" s="103" t="s">
        <v>60</v>
      </c>
      <c r="SL29" s="99"/>
      <c r="SM29" s="95" t="str">
        <f>SM$2&amp;"자전자연"</f>
        <v>기타87자전자연</v>
      </c>
      <c r="SN29" s="102"/>
      <c r="SO29" s="97"/>
      <c r="SP29" s="103" t="s">
        <v>60</v>
      </c>
      <c r="SQ29" s="99"/>
      <c r="SR29" s="95" t="str">
        <f>SR$2&amp;"자전자연"</f>
        <v>기타88자전자연</v>
      </c>
      <c r="SS29" s="102"/>
      <c r="ST29" s="97"/>
      <c r="SU29" s="103" t="s">
        <v>60</v>
      </c>
      <c r="SV29" s="99"/>
      <c r="SW29" s="95" t="str">
        <f>SW$2&amp;"자전자연"</f>
        <v>기타89자전자연</v>
      </c>
      <c r="SX29" s="102"/>
      <c r="SY29" s="97"/>
      <c r="SZ29" s="103" t="s">
        <v>60</v>
      </c>
      <c r="TA29" s="99"/>
      <c r="TB29" s="95" t="str">
        <f>TB$2&amp;"자전자연"</f>
        <v>기타90자전자연</v>
      </c>
      <c r="TC29" s="102"/>
      <c r="TD29" s="97"/>
      <c r="TE29" s="103" t="s">
        <v>60</v>
      </c>
      <c r="TF29" s="99"/>
      <c r="TG29" s="95" t="str">
        <f>TG$2&amp;"자전자연"</f>
        <v>기타91자전자연</v>
      </c>
      <c r="TH29" s="102"/>
      <c r="TI29" s="97"/>
      <c r="TJ29" s="103" t="s">
        <v>60</v>
      </c>
      <c r="TK29" s="99"/>
      <c r="TL29" s="95" t="str">
        <f>TL$2&amp;"자전자연"</f>
        <v>기타92자전자연</v>
      </c>
      <c r="TM29" s="102"/>
      <c r="TN29" s="97"/>
      <c r="TO29" s="103" t="s">
        <v>60</v>
      </c>
      <c r="TP29" s="99"/>
      <c r="TQ29" s="95" t="str">
        <f>TQ$2&amp;"자전자연"</f>
        <v>기타93자전자연</v>
      </c>
      <c r="TR29" s="102"/>
      <c r="TS29" s="97"/>
      <c r="TT29" s="103" t="s">
        <v>60</v>
      </c>
      <c r="TU29" s="99"/>
      <c r="TV29" s="95" t="str">
        <f>TV$2&amp;"자전자연"</f>
        <v>기타94자전자연</v>
      </c>
      <c r="TW29" s="102"/>
      <c r="TX29" s="97"/>
      <c r="TY29" s="103" t="s">
        <v>60</v>
      </c>
      <c r="TZ29" s="99"/>
      <c r="UA29" s="95" t="str">
        <f>UA$2&amp;"자전자연"</f>
        <v>기타95자전자연</v>
      </c>
      <c r="UB29" s="102"/>
      <c r="UC29" s="97"/>
      <c r="UD29" s="103" t="s">
        <v>60</v>
      </c>
      <c r="UE29" s="99"/>
      <c r="UF29" s="95" t="str">
        <f>UF$2&amp;"자전자연"</f>
        <v>기타96자전자연</v>
      </c>
      <c r="UG29" s="102"/>
      <c r="UH29" s="97"/>
      <c r="UI29" s="103" t="s">
        <v>60</v>
      </c>
      <c r="UJ29" s="99"/>
      <c r="UK29" s="95" t="str">
        <f>UK$2&amp;"자전자연"</f>
        <v>기타97자전자연</v>
      </c>
      <c r="UL29" s="102"/>
      <c r="UM29" s="97"/>
      <c r="UN29" s="103" t="s">
        <v>60</v>
      </c>
      <c r="UO29" s="99"/>
      <c r="UP29" s="95" t="str">
        <f>UP$2&amp;"자전자연"</f>
        <v>기타98자전자연</v>
      </c>
      <c r="UQ29" s="102"/>
      <c r="UR29" s="97"/>
      <c r="US29" s="103" t="s">
        <v>60</v>
      </c>
      <c r="UT29" s="99"/>
      <c r="UU29" s="95" t="str">
        <f>UU$2&amp;"자전자연"</f>
        <v>기타99자전자연</v>
      </c>
      <c r="UV29" s="102"/>
      <c r="UW29" s="97"/>
      <c r="UX29" s="103" t="s">
        <v>60</v>
      </c>
      <c r="UY29" s="99"/>
      <c r="UZ29" s="95" t="str">
        <f>UZ$2&amp;"자전자연"</f>
        <v>기타100자전자연</v>
      </c>
      <c r="VA29" s="102"/>
      <c r="VB29" s="97"/>
      <c r="VC29" s="103" t="s">
        <v>60</v>
      </c>
      <c r="VD29" s="99"/>
    </row>
    <row r="30" spans="2:576" s="94" customFormat="1" ht="14.25" customHeight="1">
      <c r="B30" s="62" t="str">
        <f>B$2&amp;"자전공통"</f>
        <v>서울지균자전공통</v>
      </c>
      <c r="C30" s="100"/>
      <c r="D30" s="93"/>
      <c r="E30" s="64" t="s">
        <v>27</v>
      </c>
      <c r="G30" s="62" t="str">
        <f>G$2&amp;"자전공통"</f>
        <v>연세교과자전공통</v>
      </c>
      <c r="H30" s="101"/>
      <c r="I30" s="93"/>
      <c r="J30" s="64" t="s">
        <v>27</v>
      </c>
      <c r="L30" s="62" t="str">
        <f>L$2&amp;"자전공통"</f>
        <v>고려교과자전공통</v>
      </c>
      <c r="M30" s="101"/>
      <c r="N30" s="93"/>
      <c r="O30" s="64" t="s">
        <v>27</v>
      </c>
      <c r="Q30" s="62" t="str">
        <f>Q$2&amp;"자전공통"</f>
        <v>서강교과자전공통</v>
      </c>
      <c r="R30" s="101"/>
      <c r="S30" s="93"/>
      <c r="T30" s="64" t="s">
        <v>27</v>
      </c>
      <c r="V30" s="62" t="str">
        <f>V$2&amp;"자전공통"</f>
        <v>성균교과자전공통</v>
      </c>
      <c r="W30" s="101"/>
      <c r="X30" s="93"/>
      <c r="Y30" s="64" t="s">
        <v>27</v>
      </c>
      <c r="AA30" s="62" t="str">
        <f>AA$2&amp;"자전공통"</f>
        <v>한양교과자전공통</v>
      </c>
      <c r="AB30" s="101"/>
      <c r="AC30" s="93"/>
      <c r="AD30" s="64" t="s">
        <v>27</v>
      </c>
      <c r="AF30" s="62" t="str">
        <f>AF$2&amp;"자전공통"</f>
        <v>이화교과자전공통</v>
      </c>
      <c r="AG30" s="101">
        <v>1.63</v>
      </c>
      <c r="AH30" s="93"/>
      <c r="AI30" s="64" t="s">
        <v>27</v>
      </c>
      <c r="AK30" s="62" t="str">
        <f>AK$2&amp;"자전공통"</f>
        <v>중앙교과자전공통</v>
      </c>
      <c r="AL30" s="101">
        <v>1.77</v>
      </c>
      <c r="AM30" s="93"/>
      <c r="AN30" s="64" t="s">
        <v>27</v>
      </c>
      <c r="AP30" s="62" t="str">
        <f>AP$2&amp;"자전공통"</f>
        <v>경희교과자전공통</v>
      </c>
      <c r="AQ30" s="101">
        <v>1.8</v>
      </c>
      <c r="AR30" s="93"/>
      <c r="AS30" s="64" t="s">
        <v>27</v>
      </c>
      <c r="AU30" s="62" t="str">
        <f>AU$2&amp;"자전공통"</f>
        <v>시립교과자전공통</v>
      </c>
      <c r="AV30" s="101">
        <v>1.83</v>
      </c>
      <c r="AW30" s="93"/>
      <c r="AX30" s="64" t="s">
        <v>27</v>
      </c>
      <c r="AZ30" s="62" t="str">
        <f>AZ$2&amp;"자전공통"</f>
        <v>외대교과자전공통</v>
      </c>
      <c r="BA30" s="101">
        <v>1.87</v>
      </c>
      <c r="BB30" s="93"/>
      <c r="BC30" s="64" t="s">
        <v>27</v>
      </c>
      <c r="BE30" s="62" t="str">
        <f>BE$2&amp;"자전공통"</f>
        <v>건국교과자전공통</v>
      </c>
      <c r="BF30" s="101">
        <v>1.93</v>
      </c>
      <c r="BG30" s="93"/>
      <c r="BH30" s="64" t="s">
        <v>27</v>
      </c>
      <c r="BJ30" s="62" t="str">
        <f>BJ$2&amp;"자전공통"</f>
        <v>동국교과자전공통</v>
      </c>
      <c r="BK30" s="101">
        <v>2</v>
      </c>
      <c r="BL30" s="93"/>
      <c r="BM30" s="64" t="s">
        <v>27</v>
      </c>
      <c r="BO30" s="62" t="str">
        <f>BO$2&amp;"자전공통"</f>
        <v>홍익교과자전공통</v>
      </c>
      <c r="BP30" s="101">
        <v>2.0499999999999998</v>
      </c>
      <c r="BQ30" s="93"/>
      <c r="BR30" s="64" t="s">
        <v>27</v>
      </c>
      <c r="BT30" s="62" t="str">
        <f>BT$2&amp;"자전공통"</f>
        <v>숙명교과자전공통</v>
      </c>
      <c r="BU30" s="101">
        <v>2.0299999999999998</v>
      </c>
      <c r="BV30" s="93"/>
      <c r="BW30" s="64" t="s">
        <v>27</v>
      </c>
      <c r="BY30" s="95" t="str">
        <f>BY$2&amp;"자전공통"</f>
        <v>기타1자전공통</v>
      </c>
      <c r="BZ30" s="102"/>
      <c r="CA30" s="97"/>
      <c r="CB30" s="98" t="s">
        <v>27</v>
      </c>
      <c r="CC30" s="99"/>
      <c r="CD30" s="95" t="str">
        <f>CD$2&amp;"자전공통"</f>
        <v>기타2자전공통</v>
      </c>
      <c r="CE30" s="102"/>
      <c r="CF30" s="97"/>
      <c r="CG30" s="98" t="s">
        <v>27</v>
      </c>
      <c r="CH30" s="99"/>
      <c r="CI30" s="95" t="str">
        <f>CI$2&amp;"자전공통"</f>
        <v>기타3자전공통</v>
      </c>
      <c r="CJ30" s="102"/>
      <c r="CK30" s="97"/>
      <c r="CL30" s="98" t="s">
        <v>27</v>
      </c>
      <c r="CM30" s="99"/>
      <c r="CN30" s="95" t="str">
        <f>CN$2&amp;"자전공통"</f>
        <v>기타4자전공통</v>
      </c>
      <c r="CO30" s="102"/>
      <c r="CP30" s="97"/>
      <c r="CQ30" s="98" t="s">
        <v>27</v>
      </c>
      <c r="CR30" s="99"/>
      <c r="CS30" s="95" t="str">
        <f>CS$2&amp;"자전공통"</f>
        <v>기타5자전공통</v>
      </c>
      <c r="CT30" s="102"/>
      <c r="CU30" s="97"/>
      <c r="CV30" s="98" t="s">
        <v>27</v>
      </c>
      <c r="CW30" s="99"/>
      <c r="CX30" s="95" t="str">
        <f>CX$2&amp;"자전공통"</f>
        <v>기타6자전공통</v>
      </c>
      <c r="CY30" s="102"/>
      <c r="CZ30" s="97"/>
      <c r="DA30" s="98" t="s">
        <v>27</v>
      </c>
      <c r="DB30" s="99"/>
      <c r="DC30" s="95" t="str">
        <f>DC$2&amp;"자전공통"</f>
        <v>기타7자전공통</v>
      </c>
      <c r="DD30" s="102"/>
      <c r="DE30" s="97"/>
      <c r="DF30" s="98" t="s">
        <v>27</v>
      </c>
      <c r="DG30" s="99"/>
      <c r="DH30" s="95" t="str">
        <f>DH$2&amp;"자전공통"</f>
        <v>기타8자전공통</v>
      </c>
      <c r="DI30" s="102"/>
      <c r="DJ30" s="97"/>
      <c r="DK30" s="98" t="s">
        <v>27</v>
      </c>
      <c r="DL30" s="99"/>
      <c r="DM30" s="95" t="str">
        <f>DM$2&amp;"자전공통"</f>
        <v>기타9자전공통</v>
      </c>
      <c r="DN30" s="102"/>
      <c r="DO30" s="97"/>
      <c r="DP30" s="98" t="s">
        <v>27</v>
      </c>
      <c r="DQ30" s="99"/>
      <c r="DR30" s="95" t="str">
        <f>DR$2&amp;"자전공통"</f>
        <v>기타10자전공통</v>
      </c>
      <c r="DS30" s="102"/>
      <c r="DT30" s="97"/>
      <c r="DU30" s="98" t="s">
        <v>27</v>
      </c>
      <c r="DV30" s="99"/>
      <c r="DW30" s="95" t="str">
        <f>DW$2&amp;"자전공통"</f>
        <v>기타11자전공통</v>
      </c>
      <c r="DX30" s="102"/>
      <c r="DY30" s="97"/>
      <c r="DZ30" s="98" t="s">
        <v>27</v>
      </c>
      <c r="EA30" s="99"/>
      <c r="EB30" s="95" t="str">
        <f>EB$2&amp;"자전공통"</f>
        <v>기타12자전공통</v>
      </c>
      <c r="EC30" s="102"/>
      <c r="ED30" s="97"/>
      <c r="EE30" s="98" t="s">
        <v>27</v>
      </c>
      <c r="EF30" s="99"/>
      <c r="EG30" s="95" t="str">
        <f>EG$2&amp;"자전공통"</f>
        <v>기타13자전공통</v>
      </c>
      <c r="EH30" s="102"/>
      <c r="EI30" s="97"/>
      <c r="EJ30" s="98" t="s">
        <v>27</v>
      </c>
      <c r="EK30" s="99"/>
      <c r="EL30" s="95" t="str">
        <f>EL$2&amp;"자전공통"</f>
        <v>기타14자전공통</v>
      </c>
      <c r="EM30" s="102"/>
      <c r="EN30" s="97"/>
      <c r="EO30" s="98" t="s">
        <v>27</v>
      </c>
      <c r="EP30" s="99"/>
      <c r="EQ30" s="95" t="str">
        <f>EQ$2&amp;"자전공통"</f>
        <v>기타15자전공통</v>
      </c>
      <c r="ER30" s="102"/>
      <c r="ES30" s="97"/>
      <c r="ET30" s="98" t="s">
        <v>27</v>
      </c>
      <c r="EU30" s="99"/>
      <c r="EV30" s="95" t="str">
        <f>EV$2&amp;"자전공통"</f>
        <v>기타16자전공통</v>
      </c>
      <c r="EW30" s="102"/>
      <c r="EX30" s="97"/>
      <c r="EY30" s="98" t="s">
        <v>27</v>
      </c>
      <c r="EZ30" s="99"/>
      <c r="FA30" s="95" t="str">
        <f>FA$2&amp;"자전공통"</f>
        <v>기타17자전공통</v>
      </c>
      <c r="FB30" s="102"/>
      <c r="FC30" s="97"/>
      <c r="FD30" s="98" t="s">
        <v>27</v>
      </c>
      <c r="FE30" s="99"/>
      <c r="FF30" s="95" t="str">
        <f>FF$2&amp;"자전공통"</f>
        <v>기타18자전공통</v>
      </c>
      <c r="FG30" s="102"/>
      <c r="FH30" s="97"/>
      <c r="FI30" s="98" t="s">
        <v>27</v>
      </c>
      <c r="FJ30" s="99"/>
      <c r="FK30" s="95" t="str">
        <f>FK$2&amp;"자전공통"</f>
        <v>기타19자전공통</v>
      </c>
      <c r="FL30" s="102"/>
      <c r="FM30" s="97"/>
      <c r="FN30" s="98" t="s">
        <v>27</v>
      </c>
      <c r="FO30" s="99"/>
      <c r="FP30" s="95" t="str">
        <f>FP$2&amp;"자전공통"</f>
        <v>기타20자전공통</v>
      </c>
      <c r="FQ30" s="102"/>
      <c r="FR30" s="97"/>
      <c r="FS30" s="98" t="s">
        <v>27</v>
      </c>
      <c r="FT30" s="99"/>
      <c r="FU30" s="95" t="str">
        <f>FU$2&amp;"자전공통"</f>
        <v>기타21자전공통</v>
      </c>
      <c r="FV30" s="102"/>
      <c r="FW30" s="97"/>
      <c r="FX30" s="98" t="s">
        <v>27</v>
      </c>
      <c r="FY30" s="99"/>
      <c r="FZ30" s="95" t="str">
        <f>FZ$2&amp;"자전공통"</f>
        <v>기타22자전공통</v>
      </c>
      <c r="GA30" s="102"/>
      <c r="GB30" s="97"/>
      <c r="GC30" s="98" t="s">
        <v>27</v>
      </c>
      <c r="GD30" s="99"/>
      <c r="GE30" s="95" t="str">
        <f>GE$2&amp;"자전공통"</f>
        <v>기타23자전공통</v>
      </c>
      <c r="GF30" s="102"/>
      <c r="GG30" s="97"/>
      <c r="GH30" s="98" t="s">
        <v>27</v>
      </c>
      <c r="GI30" s="99"/>
      <c r="GJ30" s="95" t="str">
        <f>GJ$2&amp;"자전공통"</f>
        <v>기타24자전공통</v>
      </c>
      <c r="GK30" s="102"/>
      <c r="GL30" s="97"/>
      <c r="GM30" s="98" t="s">
        <v>27</v>
      </c>
      <c r="GN30" s="99"/>
      <c r="GO30" s="95" t="str">
        <f>GO$2&amp;"자전공통"</f>
        <v>기타25자전공통</v>
      </c>
      <c r="GP30" s="102"/>
      <c r="GQ30" s="97"/>
      <c r="GR30" s="98" t="s">
        <v>27</v>
      </c>
      <c r="GS30" s="99"/>
      <c r="GT30" s="95" t="str">
        <f>GT$2&amp;"자전공통"</f>
        <v>기타26자전공통</v>
      </c>
      <c r="GU30" s="102"/>
      <c r="GV30" s="97"/>
      <c r="GW30" s="98" t="s">
        <v>27</v>
      </c>
      <c r="GX30" s="99"/>
      <c r="GY30" s="95" t="str">
        <f>GY$2&amp;"자전공통"</f>
        <v>기타27자전공통</v>
      </c>
      <c r="GZ30" s="102"/>
      <c r="HA30" s="97"/>
      <c r="HB30" s="98" t="s">
        <v>27</v>
      </c>
      <c r="HC30" s="99"/>
      <c r="HD30" s="95" t="str">
        <f>HD$2&amp;"자전공통"</f>
        <v>기타28자전공통</v>
      </c>
      <c r="HE30" s="102"/>
      <c r="HF30" s="97"/>
      <c r="HG30" s="98" t="s">
        <v>27</v>
      </c>
      <c r="HH30" s="99"/>
      <c r="HI30" s="95" t="str">
        <f>HI$2&amp;"자전공통"</f>
        <v>기타29자전공통</v>
      </c>
      <c r="HJ30" s="102"/>
      <c r="HK30" s="97"/>
      <c r="HL30" s="98" t="s">
        <v>27</v>
      </c>
      <c r="HM30" s="99"/>
      <c r="HN30" s="95" t="str">
        <f>HN$2&amp;"자전공통"</f>
        <v>기타30자전공통</v>
      </c>
      <c r="HO30" s="102"/>
      <c r="HP30" s="97"/>
      <c r="HQ30" s="98" t="s">
        <v>27</v>
      </c>
      <c r="HR30" s="99"/>
      <c r="HS30" s="95" t="str">
        <f>HS$2&amp;"자전공통"</f>
        <v>기타31자전공통</v>
      </c>
      <c r="HT30" s="102"/>
      <c r="HU30" s="97"/>
      <c r="HV30" s="98" t="s">
        <v>27</v>
      </c>
      <c r="HW30" s="99"/>
      <c r="HX30" s="95" t="str">
        <f>HX$2&amp;"자전공통"</f>
        <v>기타32자전공통</v>
      </c>
      <c r="HY30" s="102"/>
      <c r="HZ30" s="97"/>
      <c r="IA30" s="98" t="s">
        <v>27</v>
      </c>
      <c r="IB30" s="99"/>
      <c r="IC30" s="95" t="str">
        <f>IC$2&amp;"자전공통"</f>
        <v>기타33자전공통</v>
      </c>
      <c r="ID30" s="102"/>
      <c r="IE30" s="97"/>
      <c r="IF30" s="98" t="s">
        <v>27</v>
      </c>
      <c r="IG30" s="99"/>
      <c r="IH30" s="95" t="str">
        <f>IH$2&amp;"자전공통"</f>
        <v>기타34자전공통</v>
      </c>
      <c r="II30" s="102"/>
      <c r="IJ30" s="97"/>
      <c r="IK30" s="98" t="s">
        <v>27</v>
      </c>
      <c r="IL30" s="99"/>
      <c r="IM30" s="95" t="str">
        <f>IM$2&amp;"자전공통"</f>
        <v>기타35자전공통</v>
      </c>
      <c r="IN30" s="102"/>
      <c r="IO30" s="97"/>
      <c r="IP30" s="98" t="s">
        <v>27</v>
      </c>
      <c r="IQ30" s="99"/>
      <c r="IR30" s="95" t="str">
        <f>IR$2&amp;"자전공통"</f>
        <v>기타36자전공통</v>
      </c>
      <c r="IS30" s="102"/>
      <c r="IT30" s="97"/>
      <c r="IU30" s="98" t="s">
        <v>27</v>
      </c>
      <c r="IV30" s="99"/>
      <c r="IW30" s="95" t="str">
        <f>IW$2&amp;"자전공통"</f>
        <v>기타37자전공통</v>
      </c>
      <c r="IX30" s="102"/>
      <c r="IY30" s="97"/>
      <c r="IZ30" s="98" t="s">
        <v>27</v>
      </c>
      <c r="JA30" s="99"/>
      <c r="JB30" s="95" t="str">
        <f>JB$2&amp;"자전공통"</f>
        <v>기타38자전공통</v>
      </c>
      <c r="JC30" s="102"/>
      <c r="JD30" s="97"/>
      <c r="JE30" s="98" t="s">
        <v>27</v>
      </c>
      <c r="JF30" s="99"/>
      <c r="JG30" s="95" t="str">
        <f>JG$2&amp;"자전공통"</f>
        <v>기타39자전공통</v>
      </c>
      <c r="JH30" s="102"/>
      <c r="JI30" s="97"/>
      <c r="JJ30" s="98" t="s">
        <v>27</v>
      </c>
      <c r="JK30" s="99"/>
      <c r="JL30" s="95" t="str">
        <f>JL$2&amp;"자전공통"</f>
        <v>기타40자전공통</v>
      </c>
      <c r="JM30" s="102"/>
      <c r="JN30" s="97"/>
      <c r="JO30" s="98" t="s">
        <v>27</v>
      </c>
      <c r="JP30" s="99"/>
      <c r="JQ30" s="95" t="str">
        <f>JQ$2&amp;"자전공통"</f>
        <v>기타41자전공통</v>
      </c>
      <c r="JR30" s="102"/>
      <c r="JS30" s="97"/>
      <c r="JT30" s="98" t="s">
        <v>27</v>
      </c>
      <c r="JU30" s="99"/>
      <c r="JV30" s="95" t="str">
        <f>JV$2&amp;"자전공통"</f>
        <v>기타42자전공통</v>
      </c>
      <c r="JW30" s="102"/>
      <c r="JX30" s="97"/>
      <c r="JY30" s="98" t="s">
        <v>27</v>
      </c>
      <c r="JZ30" s="99"/>
      <c r="KA30" s="95" t="str">
        <f>KA$2&amp;"자전공통"</f>
        <v>기타43자전공통</v>
      </c>
      <c r="KB30" s="102"/>
      <c r="KC30" s="97"/>
      <c r="KD30" s="98" t="s">
        <v>27</v>
      </c>
      <c r="KE30" s="99"/>
      <c r="KF30" s="95" t="str">
        <f>KF$2&amp;"자전공통"</f>
        <v>기타44자전공통</v>
      </c>
      <c r="KG30" s="102"/>
      <c r="KH30" s="97"/>
      <c r="KI30" s="98" t="s">
        <v>27</v>
      </c>
      <c r="KJ30" s="99"/>
      <c r="KK30" s="95" t="str">
        <f>KK$2&amp;"자전공통"</f>
        <v>기타45자전공통</v>
      </c>
      <c r="KL30" s="102"/>
      <c r="KM30" s="97"/>
      <c r="KN30" s="98" t="s">
        <v>27</v>
      </c>
      <c r="KO30" s="99"/>
      <c r="KP30" s="95" t="str">
        <f>KP$2&amp;"자전공통"</f>
        <v>기타46자전공통</v>
      </c>
      <c r="KQ30" s="102"/>
      <c r="KR30" s="97"/>
      <c r="KS30" s="98" t="s">
        <v>27</v>
      </c>
      <c r="KT30" s="99"/>
      <c r="KU30" s="95" t="str">
        <f>KU$2&amp;"자전공통"</f>
        <v>기타47자전공통</v>
      </c>
      <c r="KV30" s="102"/>
      <c r="KW30" s="97"/>
      <c r="KX30" s="98" t="s">
        <v>27</v>
      </c>
      <c r="KY30" s="99"/>
      <c r="KZ30" s="95" t="str">
        <f>KZ$2&amp;"자전공통"</f>
        <v>기타48자전공통</v>
      </c>
      <c r="LA30" s="102"/>
      <c r="LB30" s="97"/>
      <c r="LC30" s="98" t="s">
        <v>27</v>
      </c>
      <c r="LD30" s="99"/>
      <c r="LE30" s="95" t="str">
        <f>LE$2&amp;"자전공통"</f>
        <v>기타49자전공통</v>
      </c>
      <c r="LF30" s="102"/>
      <c r="LG30" s="97"/>
      <c r="LH30" s="98" t="s">
        <v>27</v>
      </c>
      <c r="LI30" s="99"/>
      <c r="LJ30" s="95" t="str">
        <f>LJ$2&amp;"자전공통"</f>
        <v>기타50자전공통</v>
      </c>
      <c r="LK30" s="102"/>
      <c r="LL30" s="97"/>
      <c r="LM30" s="98" t="s">
        <v>27</v>
      </c>
      <c r="LN30" s="99"/>
      <c r="LO30" s="95" t="str">
        <f>LO$2&amp;"자전공통"</f>
        <v>기타51자전공통</v>
      </c>
      <c r="LP30" s="102"/>
      <c r="LQ30" s="97"/>
      <c r="LR30" s="98" t="s">
        <v>27</v>
      </c>
      <c r="LS30" s="99"/>
      <c r="LT30" s="95" t="str">
        <f>LT$2&amp;"자전공통"</f>
        <v>기타52자전공통</v>
      </c>
      <c r="LU30" s="102"/>
      <c r="LV30" s="97"/>
      <c r="LW30" s="98" t="s">
        <v>27</v>
      </c>
      <c r="LX30" s="99"/>
      <c r="LY30" s="95" t="str">
        <f>LY$2&amp;"자전공통"</f>
        <v>기타53자전공통</v>
      </c>
      <c r="LZ30" s="102"/>
      <c r="MA30" s="97"/>
      <c r="MB30" s="98" t="s">
        <v>27</v>
      </c>
      <c r="MC30" s="99"/>
      <c r="MD30" s="95" t="str">
        <f>MD$2&amp;"자전공통"</f>
        <v>기타54자전공통</v>
      </c>
      <c r="ME30" s="102"/>
      <c r="MF30" s="97"/>
      <c r="MG30" s="98" t="s">
        <v>27</v>
      </c>
      <c r="MH30" s="99"/>
      <c r="MI30" s="95" t="str">
        <f>MI$2&amp;"자전공통"</f>
        <v>기타55자전공통</v>
      </c>
      <c r="MJ30" s="102"/>
      <c r="MK30" s="97"/>
      <c r="ML30" s="98" t="s">
        <v>27</v>
      </c>
      <c r="MM30" s="99"/>
      <c r="MN30" s="95" t="str">
        <f>MN$2&amp;"자전공통"</f>
        <v>기타56자전공통</v>
      </c>
      <c r="MO30" s="102"/>
      <c r="MP30" s="97"/>
      <c r="MQ30" s="98" t="s">
        <v>27</v>
      </c>
      <c r="MR30" s="99"/>
      <c r="MS30" s="95" t="str">
        <f>MS$2&amp;"자전공통"</f>
        <v>기타57자전공통</v>
      </c>
      <c r="MT30" s="102"/>
      <c r="MU30" s="97"/>
      <c r="MV30" s="98" t="s">
        <v>27</v>
      </c>
      <c r="MW30" s="99"/>
      <c r="MX30" s="95" t="str">
        <f>MX$2&amp;"자전공통"</f>
        <v>기타58자전공통</v>
      </c>
      <c r="MY30" s="102"/>
      <c r="MZ30" s="97"/>
      <c r="NA30" s="98" t="s">
        <v>27</v>
      </c>
      <c r="NB30" s="99"/>
      <c r="NC30" s="95" t="str">
        <f>NC$2&amp;"자전공통"</f>
        <v>기타59자전공통</v>
      </c>
      <c r="ND30" s="102"/>
      <c r="NE30" s="97"/>
      <c r="NF30" s="98" t="s">
        <v>27</v>
      </c>
      <c r="NG30" s="99"/>
      <c r="NH30" s="95" t="str">
        <f>NH$2&amp;"자전공통"</f>
        <v>기타60자전공통</v>
      </c>
      <c r="NI30" s="102"/>
      <c r="NJ30" s="97"/>
      <c r="NK30" s="98" t="s">
        <v>27</v>
      </c>
      <c r="NL30" s="99"/>
      <c r="NM30" s="95" t="str">
        <f>NM$2&amp;"자전공통"</f>
        <v>기타61자전공통</v>
      </c>
      <c r="NN30" s="102"/>
      <c r="NO30" s="97"/>
      <c r="NP30" s="98" t="s">
        <v>27</v>
      </c>
      <c r="NQ30" s="99"/>
      <c r="NR30" s="95" t="str">
        <f>NR$2&amp;"자전공통"</f>
        <v>기타62자전공통</v>
      </c>
      <c r="NS30" s="102"/>
      <c r="NT30" s="97"/>
      <c r="NU30" s="98" t="s">
        <v>27</v>
      </c>
      <c r="NV30" s="99"/>
      <c r="NW30" s="95" t="str">
        <f>NW$2&amp;"자전공통"</f>
        <v>기타63자전공통</v>
      </c>
      <c r="NX30" s="102"/>
      <c r="NY30" s="97"/>
      <c r="NZ30" s="98" t="s">
        <v>27</v>
      </c>
      <c r="OA30" s="99"/>
      <c r="OB30" s="95" t="str">
        <f>OB$2&amp;"자전공통"</f>
        <v>기타64자전공통</v>
      </c>
      <c r="OC30" s="102"/>
      <c r="OD30" s="97"/>
      <c r="OE30" s="98" t="s">
        <v>27</v>
      </c>
      <c r="OF30" s="99"/>
      <c r="OG30" s="95" t="str">
        <f>OG$2&amp;"자전공통"</f>
        <v>기타65자전공통</v>
      </c>
      <c r="OH30" s="102"/>
      <c r="OI30" s="97"/>
      <c r="OJ30" s="98" t="s">
        <v>27</v>
      </c>
      <c r="OK30" s="99"/>
      <c r="OL30" s="95" t="str">
        <f>OL$2&amp;"자전공통"</f>
        <v>기타66자전공통</v>
      </c>
      <c r="OM30" s="102"/>
      <c r="ON30" s="97"/>
      <c r="OO30" s="98" t="s">
        <v>27</v>
      </c>
      <c r="OP30" s="99"/>
      <c r="OQ30" s="95" t="str">
        <f>OQ$2&amp;"자전공통"</f>
        <v>기타67자전공통</v>
      </c>
      <c r="OR30" s="102"/>
      <c r="OS30" s="97"/>
      <c r="OT30" s="98" t="s">
        <v>27</v>
      </c>
      <c r="OU30" s="99"/>
      <c r="OV30" s="95" t="str">
        <f>OV$2&amp;"자전공통"</f>
        <v>기타68자전공통</v>
      </c>
      <c r="OW30" s="102"/>
      <c r="OX30" s="97"/>
      <c r="OY30" s="98" t="s">
        <v>27</v>
      </c>
      <c r="OZ30" s="99"/>
      <c r="PA30" s="95" t="str">
        <f>PA$2&amp;"자전공통"</f>
        <v>기타69자전공통</v>
      </c>
      <c r="PB30" s="102"/>
      <c r="PC30" s="97"/>
      <c r="PD30" s="98" t="s">
        <v>27</v>
      </c>
      <c r="PE30" s="99"/>
      <c r="PF30" s="95" t="str">
        <f>PF$2&amp;"자전공통"</f>
        <v>기타70자전공통</v>
      </c>
      <c r="PG30" s="102"/>
      <c r="PH30" s="97"/>
      <c r="PI30" s="98" t="s">
        <v>27</v>
      </c>
      <c r="PJ30" s="99"/>
      <c r="PK30" s="95" t="str">
        <f>PK$2&amp;"자전공통"</f>
        <v>기타71자전공통</v>
      </c>
      <c r="PL30" s="102"/>
      <c r="PM30" s="97"/>
      <c r="PN30" s="98" t="s">
        <v>27</v>
      </c>
      <c r="PO30" s="99"/>
      <c r="PP30" s="95" t="str">
        <f>PP$2&amp;"자전공통"</f>
        <v>기타72자전공통</v>
      </c>
      <c r="PQ30" s="102"/>
      <c r="PR30" s="97"/>
      <c r="PS30" s="98" t="s">
        <v>27</v>
      </c>
      <c r="PT30" s="99"/>
      <c r="PU30" s="95" t="str">
        <f>PU$2&amp;"자전공통"</f>
        <v>기타73자전공통</v>
      </c>
      <c r="PV30" s="102"/>
      <c r="PW30" s="97"/>
      <c r="PX30" s="98" t="s">
        <v>27</v>
      </c>
      <c r="PY30" s="99"/>
      <c r="PZ30" s="95" t="str">
        <f>PZ$2&amp;"자전공통"</f>
        <v>기타74자전공통</v>
      </c>
      <c r="QA30" s="102"/>
      <c r="QB30" s="97"/>
      <c r="QC30" s="98" t="s">
        <v>27</v>
      </c>
      <c r="QD30" s="99"/>
      <c r="QE30" s="95" t="str">
        <f>QE$2&amp;"자전공통"</f>
        <v>기타75자전공통</v>
      </c>
      <c r="QF30" s="102"/>
      <c r="QG30" s="97"/>
      <c r="QH30" s="98" t="s">
        <v>27</v>
      </c>
      <c r="QI30" s="99"/>
      <c r="QJ30" s="95" t="str">
        <f>QJ$2&amp;"자전공통"</f>
        <v>기타76자전공통</v>
      </c>
      <c r="QK30" s="102"/>
      <c r="QL30" s="97"/>
      <c r="QM30" s="98" t="s">
        <v>27</v>
      </c>
      <c r="QN30" s="99"/>
      <c r="QO30" s="95" t="str">
        <f>QO$2&amp;"자전공통"</f>
        <v>기타77자전공통</v>
      </c>
      <c r="QP30" s="102"/>
      <c r="QQ30" s="97"/>
      <c r="QR30" s="98" t="s">
        <v>27</v>
      </c>
      <c r="QS30" s="99"/>
      <c r="QT30" s="95" t="str">
        <f>QT$2&amp;"자전공통"</f>
        <v>기타78자전공통</v>
      </c>
      <c r="QU30" s="102"/>
      <c r="QV30" s="97"/>
      <c r="QW30" s="98" t="s">
        <v>27</v>
      </c>
      <c r="QX30" s="99"/>
      <c r="QY30" s="95" t="str">
        <f>QY$2&amp;"자전공통"</f>
        <v>기타79자전공통</v>
      </c>
      <c r="QZ30" s="102"/>
      <c r="RA30" s="97"/>
      <c r="RB30" s="98" t="s">
        <v>27</v>
      </c>
      <c r="RC30" s="99"/>
      <c r="RD30" s="95" t="str">
        <f>RD$2&amp;"자전공통"</f>
        <v>기타80자전공통</v>
      </c>
      <c r="RE30" s="102"/>
      <c r="RF30" s="97"/>
      <c r="RG30" s="98" t="s">
        <v>27</v>
      </c>
      <c r="RH30" s="99"/>
      <c r="RI30" s="95" t="str">
        <f>RI$2&amp;"자전공통"</f>
        <v>기타81자전공통</v>
      </c>
      <c r="RJ30" s="102"/>
      <c r="RK30" s="97"/>
      <c r="RL30" s="98" t="s">
        <v>27</v>
      </c>
      <c r="RM30" s="99"/>
      <c r="RN30" s="95" t="str">
        <f>RN$2&amp;"자전공통"</f>
        <v>기타82자전공통</v>
      </c>
      <c r="RO30" s="102"/>
      <c r="RP30" s="97"/>
      <c r="RQ30" s="98" t="s">
        <v>27</v>
      </c>
      <c r="RR30" s="99"/>
      <c r="RS30" s="95" t="str">
        <f>RS$2&amp;"자전공통"</f>
        <v>기타83자전공통</v>
      </c>
      <c r="RT30" s="102"/>
      <c r="RU30" s="97"/>
      <c r="RV30" s="98" t="s">
        <v>27</v>
      </c>
      <c r="RW30" s="99"/>
      <c r="RX30" s="95" t="str">
        <f>RX$2&amp;"자전공통"</f>
        <v>기타84자전공통</v>
      </c>
      <c r="RY30" s="102"/>
      <c r="RZ30" s="97"/>
      <c r="SA30" s="98" t="s">
        <v>27</v>
      </c>
      <c r="SB30" s="99"/>
      <c r="SC30" s="95" t="str">
        <f>SC$2&amp;"자전공통"</f>
        <v>기타85자전공통</v>
      </c>
      <c r="SD30" s="102"/>
      <c r="SE30" s="97"/>
      <c r="SF30" s="98" t="s">
        <v>27</v>
      </c>
      <c r="SG30" s="99"/>
      <c r="SH30" s="95" t="str">
        <f>SH$2&amp;"자전공통"</f>
        <v>기타86자전공통</v>
      </c>
      <c r="SI30" s="102"/>
      <c r="SJ30" s="97"/>
      <c r="SK30" s="98" t="s">
        <v>27</v>
      </c>
      <c r="SL30" s="99"/>
      <c r="SM30" s="95" t="str">
        <f>SM$2&amp;"자전공통"</f>
        <v>기타87자전공통</v>
      </c>
      <c r="SN30" s="102"/>
      <c r="SO30" s="97"/>
      <c r="SP30" s="98" t="s">
        <v>27</v>
      </c>
      <c r="SQ30" s="99"/>
      <c r="SR30" s="95" t="str">
        <f>SR$2&amp;"자전공통"</f>
        <v>기타88자전공통</v>
      </c>
      <c r="SS30" s="102"/>
      <c r="ST30" s="97"/>
      <c r="SU30" s="98" t="s">
        <v>27</v>
      </c>
      <c r="SV30" s="99"/>
      <c r="SW30" s="95" t="str">
        <f>SW$2&amp;"자전공통"</f>
        <v>기타89자전공통</v>
      </c>
      <c r="SX30" s="102"/>
      <c r="SY30" s="97"/>
      <c r="SZ30" s="98" t="s">
        <v>27</v>
      </c>
      <c r="TA30" s="99"/>
      <c r="TB30" s="95" t="str">
        <f>TB$2&amp;"자전공통"</f>
        <v>기타90자전공통</v>
      </c>
      <c r="TC30" s="102"/>
      <c r="TD30" s="97"/>
      <c r="TE30" s="98" t="s">
        <v>27</v>
      </c>
      <c r="TF30" s="99"/>
      <c r="TG30" s="95" t="str">
        <f>TG$2&amp;"자전공통"</f>
        <v>기타91자전공통</v>
      </c>
      <c r="TH30" s="102"/>
      <c r="TI30" s="97"/>
      <c r="TJ30" s="98" t="s">
        <v>27</v>
      </c>
      <c r="TK30" s="99"/>
      <c r="TL30" s="95" t="str">
        <f>TL$2&amp;"자전공통"</f>
        <v>기타92자전공통</v>
      </c>
      <c r="TM30" s="102"/>
      <c r="TN30" s="97"/>
      <c r="TO30" s="98" t="s">
        <v>27</v>
      </c>
      <c r="TP30" s="99"/>
      <c r="TQ30" s="95" t="str">
        <f>TQ$2&amp;"자전공통"</f>
        <v>기타93자전공통</v>
      </c>
      <c r="TR30" s="102"/>
      <c r="TS30" s="97"/>
      <c r="TT30" s="98" t="s">
        <v>27</v>
      </c>
      <c r="TU30" s="99"/>
      <c r="TV30" s="95" t="str">
        <f>TV$2&amp;"자전공통"</f>
        <v>기타94자전공통</v>
      </c>
      <c r="TW30" s="102"/>
      <c r="TX30" s="97"/>
      <c r="TY30" s="98" t="s">
        <v>27</v>
      </c>
      <c r="TZ30" s="99"/>
      <c r="UA30" s="95" t="str">
        <f>UA$2&amp;"자전공통"</f>
        <v>기타95자전공통</v>
      </c>
      <c r="UB30" s="102"/>
      <c r="UC30" s="97"/>
      <c r="UD30" s="98" t="s">
        <v>27</v>
      </c>
      <c r="UE30" s="99"/>
      <c r="UF30" s="95" t="str">
        <f>UF$2&amp;"자전공통"</f>
        <v>기타96자전공통</v>
      </c>
      <c r="UG30" s="102"/>
      <c r="UH30" s="97"/>
      <c r="UI30" s="98" t="s">
        <v>27</v>
      </c>
      <c r="UJ30" s="99"/>
      <c r="UK30" s="95" t="str">
        <f>UK$2&amp;"자전공통"</f>
        <v>기타97자전공통</v>
      </c>
      <c r="UL30" s="102"/>
      <c r="UM30" s="97"/>
      <c r="UN30" s="98" t="s">
        <v>27</v>
      </c>
      <c r="UO30" s="99"/>
      <c r="UP30" s="95" t="str">
        <f>UP$2&amp;"자전공통"</f>
        <v>기타98자전공통</v>
      </c>
      <c r="UQ30" s="102"/>
      <c r="UR30" s="97"/>
      <c r="US30" s="98" t="s">
        <v>27</v>
      </c>
      <c r="UT30" s="99"/>
      <c r="UU30" s="95" t="str">
        <f>UU$2&amp;"자전공통"</f>
        <v>기타99자전공통</v>
      </c>
      <c r="UV30" s="102"/>
      <c r="UW30" s="97"/>
      <c r="UX30" s="98" t="s">
        <v>27</v>
      </c>
      <c r="UY30" s="99"/>
      <c r="UZ30" s="95" t="str">
        <f>UZ$2&amp;"자전공통"</f>
        <v>기타100자전공통</v>
      </c>
      <c r="VA30" s="102"/>
      <c r="VB30" s="97"/>
      <c r="VC30" s="98" t="s">
        <v>27</v>
      </c>
      <c r="VD30" s="99"/>
    </row>
    <row r="31" spans="2:576" s="94" customFormat="1" ht="14.25" customHeight="1">
      <c r="B31" s="62" t="str">
        <f>B$2&amp;"자전인문"</f>
        <v>서울지균자전인문</v>
      </c>
      <c r="C31" s="100"/>
      <c r="D31" s="93"/>
      <c r="E31" s="64" t="s">
        <v>27</v>
      </c>
      <c r="G31" s="62" t="str">
        <f>G$2&amp;"자전인문"</f>
        <v>연세교과자전인문</v>
      </c>
      <c r="H31" s="101"/>
      <c r="I31" s="93"/>
      <c r="J31" s="64" t="s">
        <v>27</v>
      </c>
      <c r="L31" s="62" t="str">
        <f>L$2&amp;"자전인문"</f>
        <v>고려교과자전인문</v>
      </c>
      <c r="M31" s="101"/>
      <c r="N31" s="93"/>
      <c r="O31" s="64" t="s">
        <v>27</v>
      </c>
      <c r="Q31" s="62" t="str">
        <f>Q$2&amp;"자전인문"</f>
        <v>서강교과자전인문</v>
      </c>
      <c r="R31" s="101"/>
      <c r="S31" s="93"/>
      <c r="T31" s="64" t="s">
        <v>27</v>
      </c>
      <c r="V31" s="62" t="str">
        <f>V$2&amp;"자전인문"</f>
        <v>성균교과자전인문</v>
      </c>
      <c r="W31" s="101"/>
      <c r="X31" s="93"/>
      <c r="Y31" s="64" t="s">
        <v>27</v>
      </c>
      <c r="AA31" s="62" t="str">
        <f>AA$2&amp;"자전인문"</f>
        <v>한양교과자전인문</v>
      </c>
      <c r="AB31" s="101"/>
      <c r="AC31" s="93"/>
      <c r="AD31" s="64" t="s">
        <v>27</v>
      </c>
      <c r="AF31" s="62" t="str">
        <f>AF$2&amp;"자전인문"</f>
        <v>이화교과자전인문</v>
      </c>
      <c r="AG31" s="101">
        <v>1.63</v>
      </c>
      <c r="AH31" s="93"/>
      <c r="AI31" s="64" t="s">
        <v>27</v>
      </c>
      <c r="AK31" s="62" t="str">
        <f>AK$2&amp;"자전인문"</f>
        <v>중앙교과자전인문</v>
      </c>
      <c r="AL31" s="101">
        <v>1.77</v>
      </c>
      <c r="AM31" s="93"/>
      <c r="AN31" s="64" t="s">
        <v>27</v>
      </c>
      <c r="AP31" s="62" t="str">
        <f>AP$2&amp;"자전인문"</f>
        <v>경희교과자전인문</v>
      </c>
      <c r="AQ31" s="101">
        <v>1.8</v>
      </c>
      <c r="AR31" s="93"/>
      <c r="AS31" s="64" t="s">
        <v>27</v>
      </c>
      <c r="AU31" s="62" t="str">
        <f>AU$2&amp;"자전인문"</f>
        <v>시립교과자전인문</v>
      </c>
      <c r="AV31" s="101">
        <v>1.83</v>
      </c>
      <c r="AW31" s="93"/>
      <c r="AX31" s="64" t="s">
        <v>27</v>
      </c>
      <c r="AZ31" s="62" t="str">
        <f>AZ$2&amp;"자전인문"</f>
        <v>외대교과자전인문</v>
      </c>
      <c r="BA31" s="101">
        <v>1.87</v>
      </c>
      <c r="BB31" s="93"/>
      <c r="BC31" s="64" t="s">
        <v>27</v>
      </c>
      <c r="BE31" s="62" t="str">
        <f>BE$2&amp;"자전인문"</f>
        <v>건국교과자전인문</v>
      </c>
      <c r="BF31" s="101">
        <v>1.93</v>
      </c>
      <c r="BG31" s="93"/>
      <c r="BH31" s="64" t="s">
        <v>27</v>
      </c>
      <c r="BJ31" s="62" t="str">
        <f>BJ$2&amp;"자전인문"</f>
        <v>동국교과자전인문</v>
      </c>
      <c r="BK31" s="101">
        <v>2</v>
      </c>
      <c r="BL31" s="93"/>
      <c r="BM31" s="64" t="s">
        <v>27</v>
      </c>
      <c r="BO31" s="62" t="str">
        <f>BO$2&amp;"자전인문"</f>
        <v>홍익교과자전인문</v>
      </c>
      <c r="BP31" s="101">
        <v>2.0499999999999998</v>
      </c>
      <c r="BQ31" s="93"/>
      <c r="BR31" s="64" t="s">
        <v>27</v>
      </c>
      <c r="BT31" s="62" t="str">
        <f>BT$2&amp;"자전인문"</f>
        <v>숙명교과자전인문</v>
      </c>
      <c r="BU31" s="101">
        <v>2.0299999999999998</v>
      </c>
      <c r="BV31" s="93"/>
      <c r="BW31" s="64" t="s">
        <v>27</v>
      </c>
      <c r="BY31" s="95" t="str">
        <f>BY$2&amp;"자전인문"</f>
        <v>기타1자전인문</v>
      </c>
      <c r="BZ31" s="102"/>
      <c r="CA31" s="97"/>
      <c r="CB31" s="98" t="s">
        <v>27</v>
      </c>
      <c r="CC31" s="99"/>
      <c r="CD31" s="95" t="str">
        <f>CD$2&amp;"자전인문"</f>
        <v>기타2자전인문</v>
      </c>
      <c r="CE31" s="102"/>
      <c r="CF31" s="97"/>
      <c r="CG31" s="98" t="s">
        <v>27</v>
      </c>
      <c r="CH31" s="99"/>
      <c r="CI31" s="95" t="str">
        <f>CI$2&amp;"자전인문"</f>
        <v>기타3자전인문</v>
      </c>
      <c r="CJ31" s="102"/>
      <c r="CK31" s="97"/>
      <c r="CL31" s="98" t="s">
        <v>27</v>
      </c>
      <c r="CM31" s="99"/>
      <c r="CN31" s="95" t="str">
        <f>CN$2&amp;"자전인문"</f>
        <v>기타4자전인문</v>
      </c>
      <c r="CO31" s="102"/>
      <c r="CP31" s="97"/>
      <c r="CQ31" s="98" t="s">
        <v>27</v>
      </c>
      <c r="CR31" s="99"/>
      <c r="CS31" s="95" t="str">
        <f>CS$2&amp;"자전인문"</f>
        <v>기타5자전인문</v>
      </c>
      <c r="CT31" s="102"/>
      <c r="CU31" s="97"/>
      <c r="CV31" s="98" t="s">
        <v>27</v>
      </c>
      <c r="CW31" s="99"/>
      <c r="CX31" s="95" t="str">
        <f>CX$2&amp;"자전인문"</f>
        <v>기타6자전인문</v>
      </c>
      <c r="CY31" s="102"/>
      <c r="CZ31" s="97"/>
      <c r="DA31" s="98" t="s">
        <v>27</v>
      </c>
      <c r="DB31" s="99"/>
      <c r="DC31" s="95" t="str">
        <f>DC$2&amp;"자전인문"</f>
        <v>기타7자전인문</v>
      </c>
      <c r="DD31" s="102"/>
      <c r="DE31" s="97"/>
      <c r="DF31" s="98" t="s">
        <v>27</v>
      </c>
      <c r="DG31" s="99"/>
      <c r="DH31" s="95" t="str">
        <f>DH$2&amp;"자전인문"</f>
        <v>기타8자전인문</v>
      </c>
      <c r="DI31" s="102"/>
      <c r="DJ31" s="97"/>
      <c r="DK31" s="98" t="s">
        <v>27</v>
      </c>
      <c r="DL31" s="99"/>
      <c r="DM31" s="95" t="str">
        <f>DM$2&amp;"자전인문"</f>
        <v>기타9자전인문</v>
      </c>
      <c r="DN31" s="102"/>
      <c r="DO31" s="97"/>
      <c r="DP31" s="98" t="s">
        <v>27</v>
      </c>
      <c r="DQ31" s="99"/>
      <c r="DR31" s="95" t="str">
        <f>DR$2&amp;"자전인문"</f>
        <v>기타10자전인문</v>
      </c>
      <c r="DS31" s="102"/>
      <c r="DT31" s="97"/>
      <c r="DU31" s="98" t="s">
        <v>27</v>
      </c>
      <c r="DV31" s="99"/>
      <c r="DW31" s="95" t="str">
        <f>DW$2&amp;"자전인문"</f>
        <v>기타11자전인문</v>
      </c>
      <c r="DX31" s="102"/>
      <c r="DY31" s="97"/>
      <c r="DZ31" s="98" t="s">
        <v>27</v>
      </c>
      <c r="EA31" s="99"/>
      <c r="EB31" s="95" t="str">
        <f>EB$2&amp;"자전인문"</f>
        <v>기타12자전인문</v>
      </c>
      <c r="EC31" s="102"/>
      <c r="ED31" s="97"/>
      <c r="EE31" s="98" t="s">
        <v>27</v>
      </c>
      <c r="EF31" s="99"/>
      <c r="EG31" s="95" t="str">
        <f>EG$2&amp;"자전인문"</f>
        <v>기타13자전인문</v>
      </c>
      <c r="EH31" s="102"/>
      <c r="EI31" s="97"/>
      <c r="EJ31" s="98" t="s">
        <v>27</v>
      </c>
      <c r="EK31" s="99"/>
      <c r="EL31" s="95" t="str">
        <f>EL$2&amp;"자전인문"</f>
        <v>기타14자전인문</v>
      </c>
      <c r="EM31" s="102"/>
      <c r="EN31" s="97"/>
      <c r="EO31" s="98" t="s">
        <v>27</v>
      </c>
      <c r="EP31" s="99"/>
      <c r="EQ31" s="95" t="str">
        <f>EQ$2&amp;"자전인문"</f>
        <v>기타15자전인문</v>
      </c>
      <c r="ER31" s="102"/>
      <c r="ES31" s="97"/>
      <c r="ET31" s="98" t="s">
        <v>27</v>
      </c>
      <c r="EU31" s="99"/>
      <c r="EV31" s="95" t="str">
        <f>EV$2&amp;"자전인문"</f>
        <v>기타16자전인문</v>
      </c>
      <c r="EW31" s="102"/>
      <c r="EX31" s="97"/>
      <c r="EY31" s="98" t="s">
        <v>27</v>
      </c>
      <c r="EZ31" s="99"/>
      <c r="FA31" s="95" t="str">
        <f>FA$2&amp;"자전인문"</f>
        <v>기타17자전인문</v>
      </c>
      <c r="FB31" s="102"/>
      <c r="FC31" s="97"/>
      <c r="FD31" s="98" t="s">
        <v>27</v>
      </c>
      <c r="FE31" s="99"/>
      <c r="FF31" s="95" t="str">
        <f>FF$2&amp;"자전인문"</f>
        <v>기타18자전인문</v>
      </c>
      <c r="FG31" s="102"/>
      <c r="FH31" s="97"/>
      <c r="FI31" s="98" t="s">
        <v>27</v>
      </c>
      <c r="FJ31" s="99"/>
      <c r="FK31" s="95" t="str">
        <f>FK$2&amp;"자전인문"</f>
        <v>기타19자전인문</v>
      </c>
      <c r="FL31" s="102"/>
      <c r="FM31" s="97"/>
      <c r="FN31" s="98" t="s">
        <v>27</v>
      </c>
      <c r="FO31" s="99"/>
      <c r="FP31" s="95" t="str">
        <f>FP$2&amp;"자전인문"</f>
        <v>기타20자전인문</v>
      </c>
      <c r="FQ31" s="102"/>
      <c r="FR31" s="97"/>
      <c r="FS31" s="98" t="s">
        <v>27</v>
      </c>
      <c r="FT31" s="99"/>
      <c r="FU31" s="95" t="str">
        <f>FU$2&amp;"자전인문"</f>
        <v>기타21자전인문</v>
      </c>
      <c r="FV31" s="102"/>
      <c r="FW31" s="97"/>
      <c r="FX31" s="98" t="s">
        <v>27</v>
      </c>
      <c r="FY31" s="99"/>
      <c r="FZ31" s="95" t="str">
        <f>FZ$2&amp;"자전인문"</f>
        <v>기타22자전인문</v>
      </c>
      <c r="GA31" s="102"/>
      <c r="GB31" s="97"/>
      <c r="GC31" s="98" t="s">
        <v>27</v>
      </c>
      <c r="GD31" s="99"/>
      <c r="GE31" s="95" t="str">
        <f>GE$2&amp;"자전인문"</f>
        <v>기타23자전인문</v>
      </c>
      <c r="GF31" s="102"/>
      <c r="GG31" s="97"/>
      <c r="GH31" s="98" t="s">
        <v>27</v>
      </c>
      <c r="GI31" s="99"/>
      <c r="GJ31" s="95" t="str">
        <f>GJ$2&amp;"자전인문"</f>
        <v>기타24자전인문</v>
      </c>
      <c r="GK31" s="102"/>
      <c r="GL31" s="97"/>
      <c r="GM31" s="98" t="s">
        <v>27</v>
      </c>
      <c r="GN31" s="99"/>
      <c r="GO31" s="95" t="str">
        <f>GO$2&amp;"자전인문"</f>
        <v>기타25자전인문</v>
      </c>
      <c r="GP31" s="102"/>
      <c r="GQ31" s="97"/>
      <c r="GR31" s="98" t="s">
        <v>27</v>
      </c>
      <c r="GS31" s="99"/>
      <c r="GT31" s="95" t="str">
        <f>GT$2&amp;"자전인문"</f>
        <v>기타26자전인문</v>
      </c>
      <c r="GU31" s="102"/>
      <c r="GV31" s="97"/>
      <c r="GW31" s="98" t="s">
        <v>27</v>
      </c>
      <c r="GX31" s="99"/>
      <c r="GY31" s="95" t="str">
        <f>GY$2&amp;"자전인문"</f>
        <v>기타27자전인문</v>
      </c>
      <c r="GZ31" s="102"/>
      <c r="HA31" s="97"/>
      <c r="HB31" s="98" t="s">
        <v>27</v>
      </c>
      <c r="HC31" s="99"/>
      <c r="HD31" s="95" t="str">
        <f>HD$2&amp;"자전인문"</f>
        <v>기타28자전인문</v>
      </c>
      <c r="HE31" s="102"/>
      <c r="HF31" s="97"/>
      <c r="HG31" s="98" t="s">
        <v>27</v>
      </c>
      <c r="HH31" s="99"/>
      <c r="HI31" s="95" t="str">
        <f>HI$2&amp;"자전인문"</f>
        <v>기타29자전인문</v>
      </c>
      <c r="HJ31" s="102"/>
      <c r="HK31" s="97"/>
      <c r="HL31" s="98" t="s">
        <v>27</v>
      </c>
      <c r="HM31" s="99"/>
      <c r="HN31" s="95" t="str">
        <f>HN$2&amp;"자전인문"</f>
        <v>기타30자전인문</v>
      </c>
      <c r="HO31" s="102"/>
      <c r="HP31" s="97"/>
      <c r="HQ31" s="98" t="s">
        <v>27</v>
      </c>
      <c r="HR31" s="99"/>
      <c r="HS31" s="95" t="str">
        <f>HS$2&amp;"자전인문"</f>
        <v>기타31자전인문</v>
      </c>
      <c r="HT31" s="102"/>
      <c r="HU31" s="97"/>
      <c r="HV31" s="98" t="s">
        <v>27</v>
      </c>
      <c r="HW31" s="99"/>
      <c r="HX31" s="95" t="str">
        <f>HX$2&amp;"자전인문"</f>
        <v>기타32자전인문</v>
      </c>
      <c r="HY31" s="102"/>
      <c r="HZ31" s="97"/>
      <c r="IA31" s="98" t="s">
        <v>27</v>
      </c>
      <c r="IB31" s="99"/>
      <c r="IC31" s="95" t="str">
        <f>IC$2&amp;"자전인문"</f>
        <v>기타33자전인문</v>
      </c>
      <c r="ID31" s="102"/>
      <c r="IE31" s="97"/>
      <c r="IF31" s="98" t="s">
        <v>27</v>
      </c>
      <c r="IG31" s="99"/>
      <c r="IH31" s="95" t="str">
        <f>IH$2&amp;"자전인문"</f>
        <v>기타34자전인문</v>
      </c>
      <c r="II31" s="102"/>
      <c r="IJ31" s="97"/>
      <c r="IK31" s="98" t="s">
        <v>27</v>
      </c>
      <c r="IL31" s="99"/>
      <c r="IM31" s="95" t="str">
        <f>IM$2&amp;"자전인문"</f>
        <v>기타35자전인문</v>
      </c>
      <c r="IN31" s="102"/>
      <c r="IO31" s="97"/>
      <c r="IP31" s="98" t="s">
        <v>27</v>
      </c>
      <c r="IQ31" s="99"/>
      <c r="IR31" s="95" t="str">
        <f>IR$2&amp;"자전인문"</f>
        <v>기타36자전인문</v>
      </c>
      <c r="IS31" s="102"/>
      <c r="IT31" s="97"/>
      <c r="IU31" s="98" t="s">
        <v>27</v>
      </c>
      <c r="IV31" s="99"/>
      <c r="IW31" s="95" t="str">
        <f>IW$2&amp;"자전인문"</f>
        <v>기타37자전인문</v>
      </c>
      <c r="IX31" s="102"/>
      <c r="IY31" s="97"/>
      <c r="IZ31" s="98" t="s">
        <v>27</v>
      </c>
      <c r="JA31" s="99"/>
      <c r="JB31" s="95" t="str">
        <f>JB$2&amp;"자전인문"</f>
        <v>기타38자전인문</v>
      </c>
      <c r="JC31" s="102"/>
      <c r="JD31" s="97"/>
      <c r="JE31" s="98" t="s">
        <v>27</v>
      </c>
      <c r="JF31" s="99"/>
      <c r="JG31" s="95" t="str">
        <f>JG$2&amp;"자전인문"</f>
        <v>기타39자전인문</v>
      </c>
      <c r="JH31" s="102"/>
      <c r="JI31" s="97"/>
      <c r="JJ31" s="98" t="s">
        <v>27</v>
      </c>
      <c r="JK31" s="99"/>
      <c r="JL31" s="95" t="str">
        <f>JL$2&amp;"자전인문"</f>
        <v>기타40자전인문</v>
      </c>
      <c r="JM31" s="102"/>
      <c r="JN31" s="97"/>
      <c r="JO31" s="98" t="s">
        <v>27</v>
      </c>
      <c r="JP31" s="99"/>
      <c r="JQ31" s="95" t="str">
        <f>JQ$2&amp;"자전인문"</f>
        <v>기타41자전인문</v>
      </c>
      <c r="JR31" s="102"/>
      <c r="JS31" s="97"/>
      <c r="JT31" s="98" t="s">
        <v>27</v>
      </c>
      <c r="JU31" s="99"/>
      <c r="JV31" s="95" t="str">
        <f>JV$2&amp;"자전인문"</f>
        <v>기타42자전인문</v>
      </c>
      <c r="JW31" s="102"/>
      <c r="JX31" s="97"/>
      <c r="JY31" s="98" t="s">
        <v>27</v>
      </c>
      <c r="JZ31" s="99"/>
      <c r="KA31" s="95" t="str">
        <f>KA$2&amp;"자전인문"</f>
        <v>기타43자전인문</v>
      </c>
      <c r="KB31" s="102"/>
      <c r="KC31" s="97"/>
      <c r="KD31" s="98" t="s">
        <v>27</v>
      </c>
      <c r="KE31" s="99"/>
      <c r="KF31" s="95" t="str">
        <f>KF$2&amp;"자전인문"</f>
        <v>기타44자전인문</v>
      </c>
      <c r="KG31" s="102"/>
      <c r="KH31" s="97"/>
      <c r="KI31" s="98" t="s">
        <v>27</v>
      </c>
      <c r="KJ31" s="99"/>
      <c r="KK31" s="95" t="str">
        <f>KK$2&amp;"자전인문"</f>
        <v>기타45자전인문</v>
      </c>
      <c r="KL31" s="102"/>
      <c r="KM31" s="97"/>
      <c r="KN31" s="98" t="s">
        <v>27</v>
      </c>
      <c r="KO31" s="99"/>
      <c r="KP31" s="95" t="str">
        <f>KP$2&amp;"자전인문"</f>
        <v>기타46자전인문</v>
      </c>
      <c r="KQ31" s="102"/>
      <c r="KR31" s="97"/>
      <c r="KS31" s="98" t="s">
        <v>27</v>
      </c>
      <c r="KT31" s="99"/>
      <c r="KU31" s="95" t="str">
        <f>KU$2&amp;"자전인문"</f>
        <v>기타47자전인문</v>
      </c>
      <c r="KV31" s="102"/>
      <c r="KW31" s="97"/>
      <c r="KX31" s="98" t="s">
        <v>27</v>
      </c>
      <c r="KY31" s="99"/>
      <c r="KZ31" s="95" t="str">
        <f>KZ$2&amp;"자전인문"</f>
        <v>기타48자전인문</v>
      </c>
      <c r="LA31" s="102"/>
      <c r="LB31" s="97"/>
      <c r="LC31" s="98" t="s">
        <v>27</v>
      </c>
      <c r="LD31" s="99"/>
      <c r="LE31" s="95" t="str">
        <f>LE$2&amp;"자전인문"</f>
        <v>기타49자전인문</v>
      </c>
      <c r="LF31" s="102"/>
      <c r="LG31" s="97"/>
      <c r="LH31" s="98" t="s">
        <v>27</v>
      </c>
      <c r="LI31" s="99"/>
      <c r="LJ31" s="95" t="str">
        <f>LJ$2&amp;"자전인문"</f>
        <v>기타50자전인문</v>
      </c>
      <c r="LK31" s="102"/>
      <c r="LL31" s="97"/>
      <c r="LM31" s="98" t="s">
        <v>27</v>
      </c>
      <c r="LN31" s="99"/>
      <c r="LO31" s="95" t="str">
        <f>LO$2&amp;"자전인문"</f>
        <v>기타51자전인문</v>
      </c>
      <c r="LP31" s="102"/>
      <c r="LQ31" s="97"/>
      <c r="LR31" s="98" t="s">
        <v>27</v>
      </c>
      <c r="LS31" s="99"/>
      <c r="LT31" s="95" t="str">
        <f>LT$2&amp;"자전인문"</f>
        <v>기타52자전인문</v>
      </c>
      <c r="LU31" s="102"/>
      <c r="LV31" s="97"/>
      <c r="LW31" s="98" t="s">
        <v>27</v>
      </c>
      <c r="LX31" s="99"/>
      <c r="LY31" s="95" t="str">
        <f>LY$2&amp;"자전인문"</f>
        <v>기타53자전인문</v>
      </c>
      <c r="LZ31" s="102"/>
      <c r="MA31" s="97"/>
      <c r="MB31" s="98" t="s">
        <v>27</v>
      </c>
      <c r="MC31" s="99"/>
      <c r="MD31" s="95" t="str">
        <f>MD$2&amp;"자전인문"</f>
        <v>기타54자전인문</v>
      </c>
      <c r="ME31" s="102"/>
      <c r="MF31" s="97"/>
      <c r="MG31" s="98" t="s">
        <v>27</v>
      </c>
      <c r="MH31" s="99"/>
      <c r="MI31" s="95" t="str">
        <f>MI$2&amp;"자전인문"</f>
        <v>기타55자전인문</v>
      </c>
      <c r="MJ31" s="102"/>
      <c r="MK31" s="97"/>
      <c r="ML31" s="98" t="s">
        <v>27</v>
      </c>
      <c r="MM31" s="99"/>
      <c r="MN31" s="95" t="str">
        <f>MN$2&amp;"자전인문"</f>
        <v>기타56자전인문</v>
      </c>
      <c r="MO31" s="102"/>
      <c r="MP31" s="97"/>
      <c r="MQ31" s="98" t="s">
        <v>27</v>
      </c>
      <c r="MR31" s="99"/>
      <c r="MS31" s="95" t="str">
        <f>MS$2&amp;"자전인문"</f>
        <v>기타57자전인문</v>
      </c>
      <c r="MT31" s="102"/>
      <c r="MU31" s="97"/>
      <c r="MV31" s="98" t="s">
        <v>27</v>
      </c>
      <c r="MW31" s="99"/>
      <c r="MX31" s="95" t="str">
        <f>MX$2&amp;"자전인문"</f>
        <v>기타58자전인문</v>
      </c>
      <c r="MY31" s="102"/>
      <c r="MZ31" s="97"/>
      <c r="NA31" s="98" t="s">
        <v>27</v>
      </c>
      <c r="NB31" s="99"/>
      <c r="NC31" s="95" t="str">
        <f>NC$2&amp;"자전인문"</f>
        <v>기타59자전인문</v>
      </c>
      <c r="ND31" s="102"/>
      <c r="NE31" s="97"/>
      <c r="NF31" s="98" t="s">
        <v>27</v>
      </c>
      <c r="NG31" s="99"/>
      <c r="NH31" s="95" t="str">
        <f>NH$2&amp;"자전인문"</f>
        <v>기타60자전인문</v>
      </c>
      <c r="NI31" s="102"/>
      <c r="NJ31" s="97"/>
      <c r="NK31" s="98" t="s">
        <v>27</v>
      </c>
      <c r="NL31" s="99"/>
      <c r="NM31" s="95" t="str">
        <f>NM$2&amp;"자전인문"</f>
        <v>기타61자전인문</v>
      </c>
      <c r="NN31" s="102"/>
      <c r="NO31" s="97"/>
      <c r="NP31" s="98" t="s">
        <v>27</v>
      </c>
      <c r="NQ31" s="99"/>
      <c r="NR31" s="95" t="str">
        <f>NR$2&amp;"자전인문"</f>
        <v>기타62자전인문</v>
      </c>
      <c r="NS31" s="102"/>
      <c r="NT31" s="97"/>
      <c r="NU31" s="98" t="s">
        <v>27</v>
      </c>
      <c r="NV31" s="99"/>
      <c r="NW31" s="95" t="str">
        <f>NW$2&amp;"자전인문"</f>
        <v>기타63자전인문</v>
      </c>
      <c r="NX31" s="102"/>
      <c r="NY31" s="97"/>
      <c r="NZ31" s="98" t="s">
        <v>27</v>
      </c>
      <c r="OA31" s="99"/>
      <c r="OB31" s="95" t="str">
        <f>OB$2&amp;"자전인문"</f>
        <v>기타64자전인문</v>
      </c>
      <c r="OC31" s="102"/>
      <c r="OD31" s="97"/>
      <c r="OE31" s="98" t="s">
        <v>27</v>
      </c>
      <c r="OF31" s="99"/>
      <c r="OG31" s="95" t="str">
        <f>OG$2&amp;"자전인문"</f>
        <v>기타65자전인문</v>
      </c>
      <c r="OH31" s="102"/>
      <c r="OI31" s="97"/>
      <c r="OJ31" s="98" t="s">
        <v>27</v>
      </c>
      <c r="OK31" s="99"/>
      <c r="OL31" s="95" t="str">
        <f>OL$2&amp;"자전인문"</f>
        <v>기타66자전인문</v>
      </c>
      <c r="OM31" s="102"/>
      <c r="ON31" s="97"/>
      <c r="OO31" s="98" t="s">
        <v>27</v>
      </c>
      <c r="OP31" s="99"/>
      <c r="OQ31" s="95" t="str">
        <f>OQ$2&amp;"자전인문"</f>
        <v>기타67자전인문</v>
      </c>
      <c r="OR31" s="102"/>
      <c r="OS31" s="97"/>
      <c r="OT31" s="98" t="s">
        <v>27</v>
      </c>
      <c r="OU31" s="99"/>
      <c r="OV31" s="95" t="str">
        <f>OV$2&amp;"자전인문"</f>
        <v>기타68자전인문</v>
      </c>
      <c r="OW31" s="102"/>
      <c r="OX31" s="97"/>
      <c r="OY31" s="98" t="s">
        <v>27</v>
      </c>
      <c r="OZ31" s="99"/>
      <c r="PA31" s="95" t="str">
        <f>PA$2&amp;"자전인문"</f>
        <v>기타69자전인문</v>
      </c>
      <c r="PB31" s="102"/>
      <c r="PC31" s="97"/>
      <c r="PD31" s="98" t="s">
        <v>27</v>
      </c>
      <c r="PE31" s="99"/>
      <c r="PF31" s="95" t="str">
        <f>PF$2&amp;"자전인문"</f>
        <v>기타70자전인문</v>
      </c>
      <c r="PG31" s="102"/>
      <c r="PH31" s="97"/>
      <c r="PI31" s="98" t="s">
        <v>27</v>
      </c>
      <c r="PJ31" s="99"/>
      <c r="PK31" s="95" t="str">
        <f>PK$2&amp;"자전인문"</f>
        <v>기타71자전인문</v>
      </c>
      <c r="PL31" s="102"/>
      <c r="PM31" s="97"/>
      <c r="PN31" s="98" t="s">
        <v>27</v>
      </c>
      <c r="PO31" s="99"/>
      <c r="PP31" s="95" t="str">
        <f>PP$2&amp;"자전인문"</f>
        <v>기타72자전인문</v>
      </c>
      <c r="PQ31" s="102"/>
      <c r="PR31" s="97"/>
      <c r="PS31" s="98" t="s">
        <v>27</v>
      </c>
      <c r="PT31" s="99"/>
      <c r="PU31" s="95" t="str">
        <f>PU$2&amp;"자전인문"</f>
        <v>기타73자전인문</v>
      </c>
      <c r="PV31" s="102"/>
      <c r="PW31" s="97"/>
      <c r="PX31" s="98" t="s">
        <v>27</v>
      </c>
      <c r="PY31" s="99"/>
      <c r="PZ31" s="95" t="str">
        <f>PZ$2&amp;"자전인문"</f>
        <v>기타74자전인문</v>
      </c>
      <c r="QA31" s="102"/>
      <c r="QB31" s="97"/>
      <c r="QC31" s="98" t="s">
        <v>27</v>
      </c>
      <c r="QD31" s="99"/>
      <c r="QE31" s="95" t="str">
        <f>QE$2&amp;"자전인문"</f>
        <v>기타75자전인문</v>
      </c>
      <c r="QF31" s="102"/>
      <c r="QG31" s="97"/>
      <c r="QH31" s="98" t="s">
        <v>27</v>
      </c>
      <c r="QI31" s="99"/>
      <c r="QJ31" s="95" t="str">
        <f>QJ$2&amp;"자전인문"</f>
        <v>기타76자전인문</v>
      </c>
      <c r="QK31" s="102"/>
      <c r="QL31" s="97"/>
      <c r="QM31" s="98" t="s">
        <v>27</v>
      </c>
      <c r="QN31" s="99"/>
      <c r="QO31" s="95" t="str">
        <f>QO$2&amp;"자전인문"</f>
        <v>기타77자전인문</v>
      </c>
      <c r="QP31" s="102"/>
      <c r="QQ31" s="97"/>
      <c r="QR31" s="98" t="s">
        <v>27</v>
      </c>
      <c r="QS31" s="99"/>
      <c r="QT31" s="95" t="str">
        <f>QT$2&amp;"자전인문"</f>
        <v>기타78자전인문</v>
      </c>
      <c r="QU31" s="102"/>
      <c r="QV31" s="97"/>
      <c r="QW31" s="98" t="s">
        <v>27</v>
      </c>
      <c r="QX31" s="99"/>
      <c r="QY31" s="95" t="str">
        <f>QY$2&amp;"자전인문"</f>
        <v>기타79자전인문</v>
      </c>
      <c r="QZ31" s="102"/>
      <c r="RA31" s="97"/>
      <c r="RB31" s="98" t="s">
        <v>27</v>
      </c>
      <c r="RC31" s="99"/>
      <c r="RD31" s="95" t="str">
        <f>RD$2&amp;"자전인문"</f>
        <v>기타80자전인문</v>
      </c>
      <c r="RE31" s="102"/>
      <c r="RF31" s="97"/>
      <c r="RG31" s="98" t="s">
        <v>27</v>
      </c>
      <c r="RH31" s="99"/>
      <c r="RI31" s="95" t="str">
        <f>RI$2&amp;"자전인문"</f>
        <v>기타81자전인문</v>
      </c>
      <c r="RJ31" s="102"/>
      <c r="RK31" s="97"/>
      <c r="RL31" s="98" t="s">
        <v>27</v>
      </c>
      <c r="RM31" s="99"/>
      <c r="RN31" s="95" t="str">
        <f>RN$2&amp;"자전인문"</f>
        <v>기타82자전인문</v>
      </c>
      <c r="RO31" s="102"/>
      <c r="RP31" s="97"/>
      <c r="RQ31" s="98" t="s">
        <v>27</v>
      </c>
      <c r="RR31" s="99"/>
      <c r="RS31" s="95" t="str">
        <f>RS$2&amp;"자전인문"</f>
        <v>기타83자전인문</v>
      </c>
      <c r="RT31" s="102"/>
      <c r="RU31" s="97"/>
      <c r="RV31" s="98" t="s">
        <v>27</v>
      </c>
      <c r="RW31" s="99"/>
      <c r="RX31" s="95" t="str">
        <f>RX$2&amp;"자전인문"</f>
        <v>기타84자전인문</v>
      </c>
      <c r="RY31" s="102"/>
      <c r="RZ31" s="97"/>
      <c r="SA31" s="98" t="s">
        <v>27</v>
      </c>
      <c r="SB31" s="99"/>
      <c r="SC31" s="95" t="str">
        <f>SC$2&amp;"자전인문"</f>
        <v>기타85자전인문</v>
      </c>
      <c r="SD31" s="102"/>
      <c r="SE31" s="97"/>
      <c r="SF31" s="98" t="s">
        <v>27</v>
      </c>
      <c r="SG31" s="99"/>
      <c r="SH31" s="95" t="str">
        <f>SH$2&amp;"자전인문"</f>
        <v>기타86자전인문</v>
      </c>
      <c r="SI31" s="102"/>
      <c r="SJ31" s="97"/>
      <c r="SK31" s="98" t="s">
        <v>27</v>
      </c>
      <c r="SL31" s="99"/>
      <c r="SM31" s="95" t="str">
        <f>SM$2&amp;"자전인문"</f>
        <v>기타87자전인문</v>
      </c>
      <c r="SN31" s="102"/>
      <c r="SO31" s="97"/>
      <c r="SP31" s="98" t="s">
        <v>27</v>
      </c>
      <c r="SQ31" s="99"/>
      <c r="SR31" s="95" t="str">
        <f>SR$2&amp;"자전인문"</f>
        <v>기타88자전인문</v>
      </c>
      <c r="SS31" s="102"/>
      <c r="ST31" s="97"/>
      <c r="SU31" s="98" t="s">
        <v>27</v>
      </c>
      <c r="SV31" s="99"/>
      <c r="SW31" s="95" t="str">
        <f>SW$2&amp;"자전인문"</f>
        <v>기타89자전인문</v>
      </c>
      <c r="SX31" s="102"/>
      <c r="SY31" s="97"/>
      <c r="SZ31" s="98" t="s">
        <v>27</v>
      </c>
      <c r="TA31" s="99"/>
      <c r="TB31" s="95" t="str">
        <f>TB$2&amp;"자전인문"</f>
        <v>기타90자전인문</v>
      </c>
      <c r="TC31" s="102"/>
      <c r="TD31" s="97"/>
      <c r="TE31" s="98" t="s">
        <v>27</v>
      </c>
      <c r="TF31" s="99"/>
      <c r="TG31" s="95" t="str">
        <f>TG$2&amp;"자전인문"</f>
        <v>기타91자전인문</v>
      </c>
      <c r="TH31" s="102"/>
      <c r="TI31" s="97"/>
      <c r="TJ31" s="98" t="s">
        <v>27</v>
      </c>
      <c r="TK31" s="99"/>
      <c r="TL31" s="95" t="str">
        <f>TL$2&amp;"자전인문"</f>
        <v>기타92자전인문</v>
      </c>
      <c r="TM31" s="102"/>
      <c r="TN31" s="97"/>
      <c r="TO31" s="98" t="s">
        <v>27</v>
      </c>
      <c r="TP31" s="99"/>
      <c r="TQ31" s="95" t="str">
        <f>TQ$2&amp;"자전인문"</f>
        <v>기타93자전인문</v>
      </c>
      <c r="TR31" s="102"/>
      <c r="TS31" s="97"/>
      <c r="TT31" s="98" t="s">
        <v>27</v>
      </c>
      <c r="TU31" s="99"/>
      <c r="TV31" s="95" t="str">
        <f>TV$2&amp;"자전인문"</f>
        <v>기타94자전인문</v>
      </c>
      <c r="TW31" s="102"/>
      <c r="TX31" s="97"/>
      <c r="TY31" s="98" t="s">
        <v>27</v>
      </c>
      <c r="TZ31" s="99"/>
      <c r="UA31" s="95" t="str">
        <f>UA$2&amp;"자전인문"</f>
        <v>기타95자전인문</v>
      </c>
      <c r="UB31" s="102"/>
      <c r="UC31" s="97"/>
      <c r="UD31" s="98" t="s">
        <v>27</v>
      </c>
      <c r="UE31" s="99"/>
      <c r="UF31" s="95" t="str">
        <f>UF$2&amp;"자전인문"</f>
        <v>기타96자전인문</v>
      </c>
      <c r="UG31" s="102"/>
      <c r="UH31" s="97"/>
      <c r="UI31" s="98" t="s">
        <v>27</v>
      </c>
      <c r="UJ31" s="99"/>
      <c r="UK31" s="95" t="str">
        <f>UK$2&amp;"자전인문"</f>
        <v>기타97자전인문</v>
      </c>
      <c r="UL31" s="102"/>
      <c r="UM31" s="97"/>
      <c r="UN31" s="98" t="s">
        <v>27</v>
      </c>
      <c r="UO31" s="99"/>
      <c r="UP31" s="95" t="str">
        <f>UP$2&amp;"자전인문"</f>
        <v>기타98자전인문</v>
      </c>
      <c r="UQ31" s="102"/>
      <c r="UR31" s="97"/>
      <c r="US31" s="98" t="s">
        <v>27</v>
      </c>
      <c r="UT31" s="99"/>
      <c r="UU31" s="95" t="str">
        <f>UU$2&amp;"자전인문"</f>
        <v>기타99자전인문</v>
      </c>
      <c r="UV31" s="102"/>
      <c r="UW31" s="97"/>
      <c r="UX31" s="98" t="s">
        <v>27</v>
      </c>
      <c r="UY31" s="99"/>
      <c r="UZ31" s="95" t="str">
        <f>UZ$2&amp;"자전인문"</f>
        <v>기타100자전인문</v>
      </c>
      <c r="VA31" s="102"/>
      <c r="VB31" s="97"/>
      <c r="VC31" s="98" t="s">
        <v>27</v>
      </c>
      <c r="VD31" s="99"/>
    </row>
    <row r="33" spans="2:575">
      <c r="B33" s="202" t="s">
        <v>3019</v>
      </c>
      <c r="C33" s="143"/>
      <c r="D33" s="143"/>
      <c r="E33" s="143"/>
      <c r="G33" s="202" t="s">
        <v>3019</v>
      </c>
      <c r="H33" s="143"/>
      <c r="I33" s="143"/>
      <c r="J33" s="143"/>
      <c r="L33" s="202" t="s">
        <v>3019</v>
      </c>
      <c r="M33" s="143"/>
      <c r="N33" s="143"/>
      <c r="O33" s="143"/>
      <c r="Q33" s="202" t="s">
        <v>3019</v>
      </c>
      <c r="R33" s="143"/>
      <c r="S33" s="143"/>
      <c r="T33" s="143"/>
      <c r="V33" s="202" t="s">
        <v>3019</v>
      </c>
      <c r="W33" s="143"/>
      <c r="X33" s="143"/>
      <c r="Y33" s="143"/>
      <c r="AA33" s="202" t="s">
        <v>3019</v>
      </c>
      <c r="AB33" s="143"/>
      <c r="AC33" s="143"/>
      <c r="AD33" s="143"/>
      <c r="AF33" s="202" t="s">
        <v>3019</v>
      </c>
      <c r="AG33" s="143"/>
      <c r="AH33" s="143"/>
      <c r="AI33" s="143"/>
      <c r="AK33" s="202" t="s">
        <v>3019</v>
      </c>
      <c r="AL33" s="143"/>
      <c r="AM33" s="143"/>
      <c r="AN33" s="143"/>
      <c r="AP33" s="202" t="s">
        <v>3019</v>
      </c>
      <c r="AQ33" s="143"/>
      <c r="AR33" s="143"/>
      <c r="AS33" s="143"/>
      <c r="AU33" s="202" t="s">
        <v>3019</v>
      </c>
      <c r="AV33" s="143"/>
      <c r="AW33" s="143"/>
      <c r="AX33" s="143"/>
      <c r="AZ33" s="202" t="s">
        <v>3019</v>
      </c>
      <c r="BA33" s="143"/>
      <c r="BB33" s="143"/>
      <c r="BC33" s="143"/>
      <c r="BE33" s="202" t="s">
        <v>3019</v>
      </c>
      <c r="BF33" s="143"/>
      <c r="BG33" s="143"/>
      <c r="BH33" s="143"/>
      <c r="BJ33" s="202" t="s">
        <v>3019</v>
      </c>
      <c r="BK33" s="143"/>
      <c r="BL33" s="143"/>
      <c r="BM33" s="143"/>
      <c r="BO33" s="202" t="s">
        <v>3019</v>
      </c>
      <c r="BP33" s="143"/>
      <c r="BQ33" s="143"/>
      <c r="BR33" s="143"/>
      <c r="BT33" s="202" t="s">
        <v>3019</v>
      </c>
      <c r="BU33" s="143"/>
      <c r="BV33" s="143"/>
      <c r="BW33" s="143"/>
      <c r="BY33" s="202" t="s">
        <v>3019</v>
      </c>
      <c r="BZ33" s="151"/>
      <c r="CA33" s="151"/>
      <c r="CB33" s="151"/>
      <c r="CD33" s="202" t="s">
        <v>3019</v>
      </c>
      <c r="CE33" s="151"/>
      <c r="CF33" s="151"/>
      <c r="CG33" s="151"/>
      <c r="CI33" s="202" t="s">
        <v>3019</v>
      </c>
      <c r="CJ33" s="151"/>
      <c r="CK33" s="151"/>
      <c r="CL33" s="151"/>
      <c r="CN33" s="202" t="s">
        <v>3019</v>
      </c>
      <c r="CO33" s="151"/>
      <c r="CP33" s="151"/>
      <c r="CQ33" s="151"/>
      <c r="CS33" s="202" t="s">
        <v>3019</v>
      </c>
      <c r="CT33" s="151"/>
      <c r="CU33" s="151"/>
      <c r="CV33" s="151"/>
      <c r="CX33" s="202" t="s">
        <v>3019</v>
      </c>
      <c r="CY33" s="151"/>
      <c r="CZ33" s="151"/>
      <c r="DA33" s="151"/>
      <c r="DC33" s="202" t="s">
        <v>3019</v>
      </c>
      <c r="DD33" s="151"/>
      <c r="DE33" s="151"/>
      <c r="DF33" s="151"/>
      <c r="DH33" s="202" t="s">
        <v>3019</v>
      </c>
      <c r="DI33" s="151"/>
      <c r="DJ33" s="151"/>
      <c r="DK33" s="151"/>
      <c r="DM33" s="202" t="s">
        <v>3019</v>
      </c>
      <c r="DN33" s="151"/>
      <c r="DO33" s="151"/>
      <c r="DP33" s="151"/>
      <c r="DR33" s="202" t="s">
        <v>3019</v>
      </c>
      <c r="DS33" s="151"/>
      <c r="DT33" s="151"/>
      <c r="DU33" s="151"/>
      <c r="DW33" s="202" t="s">
        <v>3019</v>
      </c>
      <c r="DX33" s="151"/>
      <c r="DY33" s="151"/>
      <c r="DZ33" s="151"/>
      <c r="EB33" s="202" t="s">
        <v>3019</v>
      </c>
      <c r="EC33" s="151"/>
      <c r="ED33" s="151"/>
      <c r="EE33" s="151"/>
      <c r="EG33" s="202" t="s">
        <v>3019</v>
      </c>
      <c r="EH33" s="151"/>
      <c r="EI33" s="151"/>
      <c r="EJ33" s="151"/>
      <c r="EL33" s="202" t="s">
        <v>3019</v>
      </c>
      <c r="EM33" s="151"/>
      <c r="EN33" s="151"/>
      <c r="EO33" s="151"/>
      <c r="EQ33" s="202" t="s">
        <v>3019</v>
      </c>
      <c r="ER33" s="151"/>
      <c r="ES33" s="151"/>
      <c r="ET33" s="151"/>
      <c r="EV33" s="202" t="s">
        <v>3019</v>
      </c>
      <c r="EW33" s="151"/>
      <c r="EX33" s="151"/>
      <c r="EY33" s="151"/>
      <c r="FA33" s="202" t="s">
        <v>3019</v>
      </c>
      <c r="FB33" s="151"/>
      <c r="FC33" s="151"/>
      <c r="FD33" s="151"/>
      <c r="FF33" s="202" t="s">
        <v>3019</v>
      </c>
      <c r="FG33" s="151"/>
      <c r="FH33" s="151"/>
      <c r="FI33" s="151"/>
      <c r="FK33" s="202" t="s">
        <v>3019</v>
      </c>
      <c r="FL33" s="151"/>
      <c r="FM33" s="151"/>
      <c r="FN33" s="151"/>
      <c r="FP33" s="202" t="s">
        <v>3019</v>
      </c>
      <c r="FQ33" s="151"/>
      <c r="FR33" s="151"/>
      <c r="FS33" s="151"/>
      <c r="FU33" s="202" t="s">
        <v>3019</v>
      </c>
      <c r="FV33" s="151"/>
      <c r="FW33" s="151"/>
      <c r="FX33" s="151"/>
      <c r="FZ33" s="202" t="s">
        <v>3019</v>
      </c>
      <c r="GA33" s="151"/>
      <c r="GB33" s="151"/>
      <c r="GC33" s="151"/>
      <c r="GE33" s="202" t="s">
        <v>3019</v>
      </c>
      <c r="GF33" s="151"/>
      <c r="GG33" s="151"/>
      <c r="GH33" s="151"/>
      <c r="GJ33" s="202" t="s">
        <v>3019</v>
      </c>
      <c r="GK33" s="151"/>
      <c r="GL33" s="151"/>
      <c r="GM33" s="151"/>
      <c r="GO33" s="202" t="s">
        <v>3019</v>
      </c>
      <c r="GP33" s="151"/>
      <c r="GQ33" s="151"/>
      <c r="GR33" s="151"/>
      <c r="GT33" s="202" t="s">
        <v>3019</v>
      </c>
      <c r="GU33" s="151"/>
      <c r="GV33" s="151"/>
      <c r="GW33" s="151"/>
      <c r="GY33" s="202" t="s">
        <v>3019</v>
      </c>
      <c r="GZ33" s="151"/>
      <c r="HA33" s="151"/>
      <c r="HB33" s="151"/>
      <c r="HD33" s="202" t="s">
        <v>3019</v>
      </c>
      <c r="HE33" s="151"/>
      <c r="HF33" s="151"/>
      <c r="HG33" s="151"/>
      <c r="HI33" s="202" t="s">
        <v>3019</v>
      </c>
      <c r="HJ33" s="151"/>
      <c r="HK33" s="151"/>
      <c r="HL33" s="151"/>
      <c r="HN33" s="202" t="s">
        <v>3019</v>
      </c>
      <c r="HO33" s="151"/>
      <c r="HP33" s="151"/>
      <c r="HQ33" s="151"/>
      <c r="HS33" s="202" t="s">
        <v>3019</v>
      </c>
      <c r="HT33" s="151"/>
      <c r="HU33" s="151"/>
      <c r="HV33" s="151"/>
      <c r="HX33" s="202" t="s">
        <v>3019</v>
      </c>
      <c r="HY33" s="151"/>
      <c r="HZ33" s="151"/>
      <c r="IA33" s="151"/>
      <c r="IC33" s="202" t="s">
        <v>3019</v>
      </c>
      <c r="ID33" s="151"/>
      <c r="IE33" s="151"/>
      <c r="IF33" s="151"/>
      <c r="IH33" s="202" t="s">
        <v>3019</v>
      </c>
      <c r="II33" s="151"/>
      <c r="IJ33" s="151"/>
      <c r="IK33" s="151"/>
      <c r="IM33" s="202" t="s">
        <v>3019</v>
      </c>
      <c r="IN33" s="151"/>
      <c r="IO33" s="151"/>
      <c r="IP33" s="151"/>
      <c r="IR33" s="202" t="s">
        <v>3019</v>
      </c>
      <c r="IS33" s="151"/>
      <c r="IT33" s="151"/>
      <c r="IU33" s="151"/>
      <c r="IW33" s="202" t="s">
        <v>3019</v>
      </c>
      <c r="IX33" s="151"/>
      <c r="IY33" s="151"/>
      <c r="IZ33" s="151"/>
      <c r="JB33" s="202" t="s">
        <v>3019</v>
      </c>
      <c r="JC33" s="151"/>
      <c r="JD33" s="151"/>
      <c r="JE33" s="151"/>
      <c r="JG33" s="202" t="s">
        <v>3019</v>
      </c>
      <c r="JH33" s="151"/>
      <c r="JI33" s="151"/>
      <c r="JJ33" s="151"/>
      <c r="JL33" s="202" t="s">
        <v>3019</v>
      </c>
      <c r="JM33" s="151"/>
      <c r="JN33" s="151"/>
      <c r="JO33" s="151"/>
      <c r="JQ33" s="202" t="s">
        <v>3019</v>
      </c>
      <c r="JR33" s="151"/>
      <c r="JS33" s="151"/>
      <c r="JT33" s="151"/>
      <c r="JV33" s="202" t="s">
        <v>3019</v>
      </c>
      <c r="JW33" s="151"/>
      <c r="JX33" s="151"/>
      <c r="JY33" s="151"/>
      <c r="KA33" s="202" t="s">
        <v>3019</v>
      </c>
      <c r="KB33" s="151"/>
      <c r="KC33" s="151"/>
      <c r="KD33" s="151"/>
      <c r="KF33" s="202" t="s">
        <v>3019</v>
      </c>
      <c r="KG33" s="151"/>
      <c r="KH33" s="151"/>
      <c r="KI33" s="151"/>
      <c r="KK33" s="202" t="s">
        <v>3019</v>
      </c>
      <c r="KL33" s="151"/>
      <c r="KM33" s="151"/>
      <c r="KN33" s="151"/>
      <c r="KP33" s="202" t="s">
        <v>3019</v>
      </c>
      <c r="KQ33" s="151"/>
      <c r="KR33" s="151"/>
      <c r="KS33" s="151"/>
      <c r="KU33" s="202" t="s">
        <v>3019</v>
      </c>
      <c r="KV33" s="151"/>
      <c r="KW33" s="151"/>
      <c r="KX33" s="151"/>
      <c r="KZ33" s="202" t="s">
        <v>3019</v>
      </c>
      <c r="LA33" s="151"/>
      <c r="LB33" s="151"/>
      <c r="LC33" s="151"/>
      <c r="LE33" s="202" t="s">
        <v>3019</v>
      </c>
      <c r="LF33" s="151"/>
      <c r="LG33" s="151"/>
      <c r="LH33" s="151"/>
      <c r="LJ33" s="202" t="s">
        <v>3019</v>
      </c>
      <c r="LK33" s="151"/>
      <c r="LL33" s="151"/>
      <c r="LM33" s="151"/>
      <c r="LO33" s="202" t="s">
        <v>3019</v>
      </c>
      <c r="LP33" s="151"/>
      <c r="LQ33" s="151"/>
      <c r="LR33" s="151"/>
      <c r="LT33" s="202" t="s">
        <v>3019</v>
      </c>
      <c r="LU33" s="151"/>
      <c r="LV33" s="151"/>
      <c r="LW33" s="151"/>
      <c r="LY33" s="202" t="s">
        <v>3019</v>
      </c>
      <c r="LZ33" s="151"/>
      <c r="MA33" s="151"/>
      <c r="MB33" s="151"/>
      <c r="MD33" s="202" t="s">
        <v>3019</v>
      </c>
      <c r="ME33" s="151"/>
      <c r="MF33" s="151"/>
      <c r="MG33" s="151"/>
      <c r="MI33" s="202" t="s">
        <v>3019</v>
      </c>
      <c r="MJ33" s="151"/>
      <c r="MK33" s="151"/>
      <c r="ML33" s="151"/>
      <c r="MN33" s="202" t="s">
        <v>3019</v>
      </c>
      <c r="MO33" s="151"/>
      <c r="MP33" s="151"/>
      <c r="MQ33" s="151"/>
      <c r="MS33" s="202" t="s">
        <v>3019</v>
      </c>
      <c r="MT33" s="151"/>
      <c r="MU33" s="151"/>
      <c r="MV33" s="151"/>
      <c r="MX33" s="202" t="s">
        <v>3019</v>
      </c>
      <c r="MY33" s="151"/>
      <c r="MZ33" s="151"/>
      <c r="NA33" s="151"/>
      <c r="NC33" s="202" t="s">
        <v>3019</v>
      </c>
      <c r="ND33" s="151"/>
      <c r="NE33" s="151"/>
      <c r="NF33" s="151"/>
      <c r="NH33" s="202" t="s">
        <v>3019</v>
      </c>
      <c r="NI33" s="151"/>
      <c r="NJ33" s="151"/>
      <c r="NK33" s="151"/>
      <c r="NM33" s="202" t="s">
        <v>3019</v>
      </c>
      <c r="NN33" s="151"/>
      <c r="NO33" s="151"/>
      <c r="NP33" s="151"/>
      <c r="NR33" s="202" t="s">
        <v>3019</v>
      </c>
      <c r="NS33" s="151"/>
      <c r="NT33" s="151"/>
      <c r="NU33" s="151"/>
      <c r="NW33" s="202" t="s">
        <v>3019</v>
      </c>
      <c r="NX33" s="151"/>
      <c r="NY33" s="151"/>
      <c r="NZ33" s="151"/>
      <c r="OB33" s="202" t="s">
        <v>3019</v>
      </c>
      <c r="OC33" s="151"/>
      <c r="OD33" s="151"/>
      <c r="OE33" s="151"/>
      <c r="OG33" s="202" t="s">
        <v>3019</v>
      </c>
      <c r="OH33" s="151"/>
      <c r="OI33" s="151"/>
      <c r="OJ33" s="151"/>
      <c r="OL33" s="202" t="s">
        <v>3019</v>
      </c>
      <c r="OM33" s="151"/>
      <c r="ON33" s="151"/>
      <c r="OO33" s="151"/>
      <c r="OQ33" s="202" t="s">
        <v>3019</v>
      </c>
      <c r="OR33" s="151"/>
      <c r="OS33" s="151"/>
      <c r="OT33" s="151"/>
      <c r="OV33" s="202" t="s">
        <v>3019</v>
      </c>
      <c r="OW33" s="151"/>
      <c r="OX33" s="151"/>
      <c r="OY33" s="151"/>
      <c r="PA33" s="202" t="s">
        <v>3019</v>
      </c>
      <c r="PB33" s="151"/>
      <c r="PC33" s="151"/>
      <c r="PD33" s="151"/>
      <c r="PF33" s="202" t="s">
        <v>3019</v>
      </c>
      <c r="PG33" s="151"/>
      <c r="PH33" s="151"/>
      <c r="PI33" s="151"/>
      <c r="PK33" s="202" t="s">
        <v>3019</v>
      </c>
      <c r="PL33" s="151"/>
      <c r="PM33" s="151"/>
      <c r="PN33" s="151"/>
      <c r="PP33" s="202" t="s">
        <v>3019</v>
      </c>
      <c r="PQ33" s="151"/>
      <c r="PR33" s="151"/>
      <c r="PS33" s="151"/>
      <c r="PU33" s="202" t="s">
        <v>3019</v>
      </c>
      <c r="PV33" s="151"/>
      <c r="PW33" s="151"/>
      <c r="PX33" s="151"/>
      <c r="PZ33" s="202" t="s">
        <v>3019</v>
      </c>
      <c r="QA33" s="151"/>
      <c r="QB33" s="151"/>
      <c r="QC33" s="151"/>
      <c r="QE33" s="202" t="s">
        <v>3019</v>
      </c>
      <c r="QF33" s="151"/>
      <c r="QG33" s="151"/>
      <c r="QH33" s="151"/>
      <c r="QJ33" s="202" t="s">
        <v>3019</v>
      </c>
      <c r="QK33" s="151"/>
      <c r="QL33" s="151"/>
      <c r="QM33" s="151"/>
      <c r="QO33" s="202" t="s">
        <v>3019</v>
      </c>
      <c r="QP33" s="151"/>
      <c r="QQ33" s="151"/>
      <c r="QR33" s="151"/>
      <c r="QT33" s="202" t="s">
        <v>3019</v>
      </c>
      <c r="QU33" s="151"/>
      <c r="QV33" s="151"/>
      <c r="QW33" s="151"/>
      <c r="QY33" s="202" t="s">
        <v>3019</v>
      </c>
      <c r="QZ33" s="151"/>
      <c r="RA33" s="151"/>
      <c r="RB33" s="151"/>
      <c r="RD33" s="202" t="s">
        <v>3019</v>
      </c>
      <c r="RE33" s="151"/>
      <c r="RF33" s="151"/>
      <c r="RG33" s="151"/>
      <c r="RI33" s="202" t="s">
        <v>3019</v>
      </c>
      <c r="RJ33" s="151"/>
      <c r="RK33" s="151"/>
      <c r="RL33" s="151"/>
      <c r="RN33" s="202" t="s">
        <v>3019</v>
      </c>
      <c r="RO33" s="151"/>
      <c r="RP33" s="151"/>
      <c r="RQ33" s="151"/>
      <c r="RS33" s="202" t="s">
        <v>3019</v>
      </c>
      <c r="RT33" s="151"/>
      <c r="RU33" s="151"/>
      <c r="RV33" s="151"/>
      <c r="RX33" s="202" t="s">
        <v>3019</v>
      </c>
      <c r="RY33" s="151"/>
      <c r="RZ33" s="151"/>
      <c r="SA33" s="151"/>
      <c r="SC33" s="202" t="s">
        <v>3019</v>
      </c>
      <c r="SD33" s="151"/>
      <c r="SE33" s="151"/>
      <c r="SF33" s="151"/>
      <c r="SH33" s="202" t="s">
        <v>3019</v>
      </c>
      <c r="SI33" s="151"/>
      <c r="SJ33" s="151"/>
      <c r="SK33" s="151"/>
      <c r="SM33" s="202" t="s">
        <v>3019</v>
      </c>
      <c r="SN33" s="151"/>
      <c r="SO33" s="151"/>
      <c r="SP33" s="151"/>
      <c r="SR33" s="202" t="s">
        <v>3019</v>
      </c>
      <c r="SS33" s="151"/>
      <c r="ST33" s="151"/>
      <c r="SU33" s="151"/>
      <c r="SW33" s="202" t="s">
        <v>3019</v>
      </c>
      <c r="SX33" s="151"/>
      <c r="SY33" s="151"/>
      <c r="SZ33" s="151"/>
      <c r="TB33" s="202" t="s">
        <v>3019</v>
      </c>
      <c r="TC33" s="151"/>
      <c r="TD33" s="151"/>
      <c r="TE33" s="151"/>
      <c r="TG33" s="202" t="s">
        <v>3019</v>
      </c>
      <c r="TH33" s="151"/>
      <c r="TI33" s="151"/>
      <c r="TJ33" s="151"/>
      <c r="TL33" s="202" t="s">
        <v>3019</v>
      </c>
      <c r="TM33" s="151"/>
      <c r="TN33" s="151"/>
      <c r="TO33" s="151"/>
      <c r="TQ33" s="202" t="s">
        <v>3019</v>
      </c>
      <c r="TR33" s="151"/>
      <c r="TS33" s="151"/>
      <c r="TT33" s="151"/>
      <c r="TV33" s="202" t="s">
        <v>3019</v>
      </c>
      <c r="TW33" s="151"/>
      <c r="TX33" s="151"/>
      <c r="TY33" s="151"/>
      <c r="UA33" s="202" t="s">
        <v>3019</v>
      </c>
      <c r="UB33" s="151"/>
      <c r="UC33" s="151"/>
      <c r="UD33" s="151"/>
      <c r="UF33" s="202" t="s">
        <v>3019</v>
      </c>
      <c r="UG33" s="151"/>
      <c r="UH33" s="151"/>
      <c r="UI33" s="151"/>
      <c r="UK33" s="202" t="s">
        <v>3019</v>
      </c>
      <c r="UL33" s="151"/>
      <c r="UM33" s="151"/>
      <c r="UN33" s="151"/>
      <c r="UP33" s="202" t="s">
        <v>3019</v>
      </c>
      <c r="UQ33" s="151"/>
      <c r="UR33" s="151"/>
      <c r="US33" s="151"/>
      <c r="UU33" s="202" t="s">
        <v>3019</v>
      </c>
      <c r="UV33" s="151"/>
      <c r="UW33" s="151"/>
      <c r="UX33" s="151"/>
      <c r="UZ33" s="202" t="s">
        <v>3019</v>
      </c>
      <c r="VA33" s="151"/>
      <c r="VB33" s="151"/>
      <c r="VC33" s="151"/>
    </row>
    <row r="34" spans="2:575">
      <c r="B34" s="110" t="s">
        <v>16</v>
      </c>
      <c r="C34" s="110" t="s">
        <v>3020</v>
      </c>
      <c r="D34" s="110" t="s">
        <v>3021</v>
      </c>
      <c r="E34" s="110" t="s">
        <v>3003</v>
      </c>
      <c r="G34" s="110" t="s">
        <v>16</v>
      </c>
      <c r="H34" s="110" t="s">
        <v>3020</v>
      </c>
      <c r="I34" s="110" t="s">
        <v>3021</v>
      </c>
      <c r="J34" s="110" t="s">
        <v>3003</v>
      </c>
      <c r="L34" s="110" t="s">
        <v>16</v>
      </c>
      <c r="M34" s="110" t="s">
        <v>3020</v>
      </c>
      <c r="N34" s="110" t="s">
        <v>3021</v>
      </c>
      <c r="O34" s="110" t="s">
        <v>3003</v>
      </c>
      <c r="Q34" s="110" t="s">
        <v>16</v>
      </c>
      <c r="R34" s="110" t="s">
        <v>3020</v>
      </c>
      <c r="S34" s="110" t="s">
        <v>3021</v>
      </c>
      <c r="T34" s="110" t="s">
        <v>3003</v>
      </c>
      <c r="V34" s="110" t="s">
        <v>16</v>
      </c>
      <c r="W34" s="110" t="s">
        <v>3020</v>
      </c>
      <c r="X34" s="110" t="s">
        <v>3021</v>
      </c>
      <c r="Y34" s="110" t="s">
        <v>3003</v>
      </c>
      <c r="AA34" s="110" t="s">
        <v>16</v>
      </c>
      <c r="AB34" s="110" t="s">
        <v>3020</v>
      </c>
      <c r="AC34" s="110" t="s">
        <v>3021</v>
      </c>
      <c r="AD34" s="110" t="s">
        <v>3003</v>
      </c>
      <c r="AF34" s="110" t="s">
        <v>16</v>
      </c>
      <c r="AG34" s="110" t="s">
        <v>3020</v>
      </c>
      <c r="AH34" s="110" t="s">
        <v>3021</v>
      </c>
      <c r="AI34" s="110" t="s">
        <v>3003</v>
      </c>
      <c r="AK34" s="110" t="s">
        <v>16</v>
      </c>
      <c r="AL34" s="110" t="s">
        <v>3020</v>
      </c>
      <c r="AM34" s="110" t="s">
        <v>3021</v>
      </c>
      <c r="AN34" s="110" t="s">
        <v>3003</v>
      </c>
      <c r="AP34" s="110" t="s">
        <v>16</v>
      </c>
      <c r="AQ34" s="110" t="s">
        <v>3020</v>
      </c>
      <c r="AR34" s="110" t="s">
        <v>3021</v>
      </c>
      <c r="AS34" s="110" t="s">
        <v>3003</v>
      </c>
      <c r="AU34" s="110" t="s">
        <v>16</v>
      </c>
      <c r="AV34" s="110" t="s">
        <v>3020</v>
      </c>
      <c r="AW34" s="110" t="s">
        <v>3021</v>
      </c>
      <c r="AX34" s="110" t="s">
        <v>3003</v>
      </c>
      <c r="AZ34" s="110" t="s">
        <v>16</v>
      </c>
      <c r="BA34" s="110" t="s">
        <v>3020</v>
      </c>
      <c r="BB34" s="110" t="s">
        <v>3021</v>
      </c>
      <c r="BC34" s="110" t="s">
        <v>3003</v>
      </c>
      <c r="BE34" s="110" t="s">
        <v>16</v>
      </c>
      <c r="BF34" s="110" t="s">
        <v>3020</v>
      </c>
      <c r="BG34" s="110" t="s">
        <v>3021</v>
      </c>
      <c r="BH34" s="110" t="s">
        <v>3003</v>
      </c>
      <c r="BJ34" s="110" t="s">
        <v>16</v>
      </c>
      <c r="BK34" s="110" t="s">
        <v>3020</v>
      </c>
      <c r="BL34" s="110" t="s">
        <v>3021</v>
      </c>
      <c r="BM34" s="110" t="s">
        <v>3003</v>
      </c>
      <c r="BO34" s="110" t="s">
        <v>16</v>
      </c>
      <c r="BP34" s="110" t="s">
        <v>3020</v>
      </c>
      <c r="BQ34" s="110" t="s">
        <v>3021</v>
      </c>
      <c r="BR34" s="110" t="s">
        <v>3003</v>
      </c>
      <c r="BT34" s="110" t="s">
        <v>16</v>
      </c>
      <c r="BU34" s="110" t="s">
        <v>3020</v>
      </c>
      <c r="BV34" s="110" t="s">
        <v>3021</v>
      </c>
      <c r="BW34" s="110" t="s">
        <v>3003</v>
      </c>
      <c r="BY34" s="110" t="s">
        <v>16</v>
      </c>
      <c r="BZ34" s="110" t="s">
        <v>3020</v>
      </c>
      <c r="CA34" s="110" t="s">
        <v>3021</v>
      </c>
      <c r="CB34" s="110" t="s">
        <v>3003</v>
      </c>
      <c r="CD34" s="110" t="s">
        <v>16</v>
      </c>
      <c r="CE34" s="110" t="s">
        <v>3020</v>
      </c>
      <c r="CF34" s="110" t="s">
        <v>3021</v>
      </c>
      <c r="CG34" s="110" t="s">
        <v>3003</v>
      </c>
      <c r="CI34" s="110" t="s">
        <v>16</v>
      </c>
      <c r="CJ34" s="110" t="s">
        <v>3020</v>
      </c>
      <c r="CK34" s="110" t="s">
        <v>3021</v>
      </c>
      <c r="CL34" s="110" t="s">
        <v>3003</v>
      </c>
      <c r="CN34" s="110" t="s">
        <v>16</v>
      </c>
      <c r="CO34" s="110" t="s">
        <v>3020</v>
      </c>
      <c r="CP34" s="110" t="s">
        <v>3021</v>
      </c>
      <c r="CQ34" s="110" t="s">
        <v>3003</v>
      </c>
      <c r="CS34" s="110" t="s">
        <v>16</v>
      </c>
      <c r="CT34" s="110" t="s">
        <v>3020</v>
      </c>
      <c r="CU34" s="110" t="s">
        <v>3021</v>
      </c>
      <c r="CV34" s="110" t="s">
        <v>3003</v>
      </c>
      <c r="CX34" s="110" t="s">
        <v>16</v>
      </c>
      <c r="CY34" s="110" t="s">
        <v>3020</v>
      </c>
      <c r="CZ34" s="110" t="s">
        <v>3021</v>
      </c>
      <c r="DA34" s="110" t="s">
        <v>3003</v>
      </c>
      <c r="DC34" s="110" t="s">
        <v>16</v>
      </c>
      <c r="DD34" s="110" t="s">
        <v>3020</v>
      </c>
      <c r="DE34" s="110" t="s">
        <v>3021</v>
      </c>
      <c r="DF34" s="110" t="s">
        <v>3003</v>
      </c>
      <c r="DH34" s="110" t="s">
        <v>16</v>
      </c>
      <c r="DI34" s="110" t="s">
        <v>3020</v>
      </c>
      <c r="DJ34" s="110" t="s">
        <v>3021</v>
      </c>
      <c r="DK34" s="110" t="s">
        <v>3003</v>
      </c>
      <c r="DM34" s="110" t="s">
        <v>16</v>
      </c>
      <c r="DN34" s="110" t="s">
        <v>3020</v>
      </c>
      <c r="DO34" s="110" t="s">
        <v>3021</v>
      </c>
      <c r="DP34" s="110" t="s">
        <v>3003</v>
      </c>
      <c r="DR34" s="110" t="s">
        <v>16</v>
      </c>
      <c r="DS34" s="110" t="s">
        <v>3020</v>
      </c>
      <c r="DT34" s="110" t="s">
        <v>3021</v>
      </c>
      <c r="DU34" s="110" t="s">
        <v>3003</v>
      </c>
      <c r="DW34" s="110" t="s">
        <v>16</v>
      </c>
      <c r="DX34" s="110" t="s">
        <v>3020</v>
      </c>
      <c r="DY34" s="110" t="s">
        <v>3021</v>
      </c>
      <c r="DZ34" s="110" t="s">
        <v>3003</v>
      </c>
      <c r="EB34" s="110" t="s">
        <v>16</v>
      </c>
      <c r="EC34" s="110" t="s">
        <v>3020</v>
      </c>
      <c r="ED34" s="110" t="s">
        <v>3021</v>
      </c>
      <c r="EE34" s="110" t="s">
        <v>3003</v>
      </c>
      <c r="EG34" s="110" t="s">
        <v>16</v>
      </c>
      <c r="EH34" s="110" t="s">
        <v>3020</v>
      </c>
      <c r="EI34" s="110" t="s">
        <v>3021</v>
      </c>
      <c r="EJ34" s="110" t="s">
        <v>3003</v>
      </c>
      <c r="EL34" s="110" t="s">
        <v>16</v>
      </c>
      <c r="EM34" s="110" t="s">
        <v>3020</v>
      </c>
      <c r="EN34" s="110" t="s">
        <v>3021</v>
      </c>
      <c r="EO34" s="110" t="s">
        <v>3003</v>
      </c>
      <c r="EQ34" s="110" t="s">
        <v>16</v>
      </c>
      <c r="ER34" s="110" t="s">
        <v>3020</v>
      </c>
      <c r="ES34" s="110" t="s">
        <v>3021</v>
      </c>
      <c r="ET34" s="110" t="s">
        <v>3003</v>
      </c>
      <c r="EV34" s="110" t="s">
        <v>16</v>
      </c>
      <c r="EW34" s="110" t="s">
        <v>3020</v>
      </c>
      <c r="EX34" s="110" t="s">
        <v>3021</v>
      </c>
      <c r="EY34" s="110" t="s">
        <v>3003</v>
      </c>
      <c r="FA34" s="110" t="s">
        <v>16</v>
      </c>
      <c r="FB34" s="110" t="s">
        <v>3020</v>
      </c>
      <c r="FC34" s="110" t="s">
        <v>3021</v>
      </c>
      <c r="FD34" s="110" t="s">
        <v>3003</v>
      </c>
      <c r="FF34" s="110" t="s">
        <v>16</v>
      </c>
      <c r="FG34" s="110" t="s">
        <v>3020</v>
      </c>
      <c r="FH34" s="110" t="s">
        <v>3021</v>
      </c>
      <c r="FI34" s="110" t="s">
        <v>3003</v>
      </c>
      <c r="FK34" s="110" t="s">
        <v>16</v>
      </c>
      <c r="FL34" s="110" t="s">
        <v>3020</v>
      </c>
      <c r="FM34" s="110" t="s">
        <v>3021</v>
      </c>
      <c r="FN34" s="110" t="s">
        <v>3003</v>
      </c>
      <c r="FP34" s="110" t="s">
        <v>16</v>
      </c>
      <c r="FQ34" s="110" t="s">
        <v>3020</v>
      </c>
      <c r="FR34" s="110" t="s">
        <v>3021</v>
      </c>
      <c r="FS34" s="110" t="s">
        <v>3003</v>
      </c>
      <c r="FU34" s="110" t="s">
        <v>16</v>
      </c>
      <c r="FV34" s="110" t="s">
        <v>3020</v>
      </c>
      <c r="FW34" s="110" t="s">
        <v>3021</v>
      </c>
      <c r="FX34" s="110" t="s">
        <v>3003</v>
      </c>
      <c r="FZ34" s="110" t="s">
        <v>16</v>
      </c>
      <c r="GA34" s="110" t="s">
        <v>3020</v>
      </c>
      <c r="GB34" s="110" t="s">
        <v>3021</v>
      </c>
      <c r="GC34" s="110" t="s">
        <v>3003</v>
      </c>
      <c r="GE34" s="110" t="s">
        <v>16</v>
      </c>
      <c r="GF34" s="110" t="s">
        <v>3020</v>
      </c>
      <c r="GG34" s="110" t="s">
        <v>3021</v>
      </c>
      <c r="GH34" s="110" t="s">
        <v>3003</v>
      </c>
      <c r="GJ34" s="110" t="s">
        <v>16</v>
      </c>
      <c r="GK34" s="110" t="s">
        <v>3020</v>
      </c>
      <c r="GL34" s="110" t="s">
        <v>3021</v>
      </c>
      <c r="GM34" s="110" t="s">
        <v>3003</v>
      </c>
      <c r="GO34" s="110" t="s">
        <v>16</v>
      </c>
      <c r="GP34" s="110" t="s">
        <v>3020</v>
      </c>
      <c r="GQ34" s="110" t="s">
        <v>3021</v>
      </c>
      <c r="GR34" s="110" t="s">
        <v>3003</v>
      </c>
      <c r="GT34" s="110" t="s">
        <v>16</v>
      </c>
      <c r="GU34" s="110" t="s">
        <v>3020</v>
      </c>
      <c r="GV34" s="110" t="s">
        <v>3021</v>
      </c>
      <c r="GW34" s="110" t="s">
        <v>3003</v>
      </c>
      <c r="GY34" s="110" t="s">
        <v>16</v>
      </c>
      <c r="GZ34" s="110" t="s">
        <v>3020</v>
      </c>
      <c r="HA34" s="110" t="s">
        <v>3021</v>
      </c>
      <c r="HB34" s="110" t="s">
        <v>3003</v>
      </c>
      <c r="HD34" s="110" t="s">
        <v>16</v>
      </c>
      <c r="HE34" s="110" t="s">
        <v>3020</v>
      </c>
      <c r="HF34" s="110" t="s">
        <v>3021</v>
      </c>
      <c r="HG34" s="110" t="s">
        <v>3003</v>
      </c>
      <c r="HI34" s="110" t="s">
        <v>16</v>
      </c>
      <c r="HJ34" s="110" t="s">
        <v>3020</v>
      </c>
      <c r="HK34" s="110" t="s">
        <v>3021</v>
      </c>
      <c r="HL34" s="110" t="s">
        <v>3003</v>
      </c>
      <c r="HN34" s="110" t="s">
        <v>16</v>
      </c>
      <c r="HO34" s="110" t="s">
        <v>3020</v>
      </c>
      <c r="HP34" s="110" t="s">
        <v>3021</v>
      </c>
      <c r="HQ34" s="110" t="s">
        <v>3003</v>
      </c>
      <c r="HS34" s="110" t="s">
        <v>16</v>
      </c>
      <c r="HT34" s="110" t="s">
        <v>3020</v>
      </c>
      <c r="HU34" s="110" t="s">
        <v>3021</v>
      </c>
      <c r="HV34" s="110" t="s">
        <v>3003</v>
      </c>
      <c r="HX34" s="110" t="s">
        <v>16</v>
      </c>
      <c r="HY34" s="110" t="s">
        <v>3020</v>
      </c>
      <c r="HZ34" s="110" t="s">
        <v>3021</v>
      </c>
      <c r="IA34" s="110" t="s">
        <v>3003</v>
      </c>
      <c r="IC34" s="110" t="s">
        <v>16</v>
      </c>
      <c r="ID34" s="110" t="s">
        <v>3020</v>
      </c>
      <c r="IE34" s="110" t="s">
        <v>3021</v>
      </c>
      <c r="IF34" s="110" t="s">
        <v>3003</v>
      </c>
      <c r="IH34" s="110" t="s">
        <v>16</v>
      </c>
      <c r="II34" s="110" t="s">
        <v>3020</v>
      </c>
      <c r="IJ34" s="110" t="s">
        <v>3021</v>
      </c>
      <c r="IK34" s="110" t="s">
        <v>3003</v>
      </c>
      <c r="IM34" s="110" t="s">
        <v>16</v>
      </c>
      <c r="IN34" s="110" t="s">
        <v>3020</v>
      </c>
      <c r="IO34" s="110" t="s">
        <v>3021</v>
      </c>
      <c r="IP34" s="110" t="s">
        <v>3003</v>
      </c>
      <c r="IR34" s="110" t="s">
        <v>16</v>
      </c>
      <c r="IS34" s="110" t="s">
        <v>3020</v>
      </c>
      <c r="IT34" s="110" t="s">
        <v>3021</v>
      </c>
      <c r="IU34" s="110" t="s">
        <v>3003</v>
      </c>
      <c r="IW34" s="110" t="s">
        <v>16</v>
      </c>
      <c r="IX34" s="110" t="s">
        <v>3020</v>
      </c>
      <c r="IY34" s="110" t="s">
        <v>3021</v>
      </c>
      <c r="IZ34" s="110" t="s">
        <v>3003</v>
      </c>
      <c r="JB34" s="110" t="s">
        <v>16</v>
      </c>
      <c r="JC34" s="110" t="s">
        <v>3020</v>
      </c>
      <c r="JD34" s="110" t="s">
        <v>3021</v>
      </c>
      <c r="JE34" s="110" t="s">
        <v>3003</v>
      </c>
      <c r="JG34" s="110" t="s">
        <v>16</v>
      </c>
      <c r="JH34" s="110" t="s">
        <v>3020</v>
      </c>
      <c r="JI34" s="110" t="s">
        <v>3021</v>
      </c>
      <c r="JJ34" s="110" t="s">
        <v>3003</v>
      </c>
      <c r="JL34" s="110" t="s">
        <v>16</v>
      </c>
      <c r="JM34" s="110" t="s">
        <v>3020</v>
      </c>
      <c r="JN34" s="110" t="s">
        <v>3021</v>
      </c>
      <c r="JO34" s="110" t="s">
        <v>3003</v>
      </c>
      <c r="JQ34" s="110" t="s">
        <v>16</v>
      </c>
      <c r="JR34" s="110" t="s">
        <v>3020</v>
      </c>
      <c r="JS34" s="110" t="s">
        <v>3021</v>
      </c>
      <c r="JT34" s="110" t="s">
        <v>3003</v>
      </c>
      <c r="JV34" s="110" t="s">
        <v>16</v>
      </c>
      <c r="JW34" s="110" t="s">
        <v>3020</v>
      </c>
      <c r="JX34" s="110" t="s">
        <v>3021</v>
      </c>
      <c r="JY34" s="110" t="s">
        <v>3003</v>
      </c>
      <c r="KA34" s="110" t="s">
        <v>16</v>
      </c>
      <c r="KB34" s="110" t="s">
        <v>3020</v>
      </c>
      <c r="KC34" s="110" t="s">
        <v>3021</v>
      </c>
      <c r="KD34" s="110" t="s">
        <v>3003</v>
      </c>
      <c r="KF34" s="110" t="s">
        <v>16</v>
      </c>
      <c r="KG34" s="110" t="s">
        <v>3020</v>
      </c>
      <c r="KH34" s="110" t="s">
        <v>3021</v>
      </c>
      <c r="KI34" s="110" t="s">
        <v>3003</v>
      </c>
      <c r="KK34" s="110" t="s">
        <v>16</v>
      </c>
      <c r="KL34" s="110" t="s">
        <v>3020</v>
      </c>
      <c r="KM34" s="110" t="s">
        <v>3021</v>
      </c>
      <c r="KN34" s="110" t="s">
        <v>3003</v>
      </c>
      <c r="KP34" s="110" t="s">
        <v>16</v>
      </c>
      <c r="KQ34" s="110" t="s">
        <v>3020</v>
      </c>
      <c r="KR34" s="110" t="s">
        <v>3021</v>
      </c>
      <c r="KS34" s="110" t="s">
        <v>3003</v>
      </c>
      <c r="KU34" s="110" t="s">
        <v>16</v>
      </c>
      <c r="KV34" s="110" t="s">
        <v>3020</v>
      </c>
      <c r="KW34" s="110" t="s">
        <v>3021</v>
      </c>
      <c r="KX34" s="110" t="s">
        <v>3003</v>
      </c>
      <c r="KZ34" s="110" t="s">
        <v>16</v>
      </c>
      <c r="LA34" s="110" t="s">
        <v>3020</v>
      </c>
      <c r="LB34" s="110" t="s">
        <v>3021</v>
      </c>
      <c r="LC34" s="110" t="s">
        <v>3003</v>
      </c>
      <c r="LE34" s="110" t="s">
        <v>16</v>
      </c>
      <c r="LF34" s="110" t="s">
        <v>3020</v>
      </c>
      <c r="LG34" s="110" t="s">
        <v>3021</v>
      </c>
      <c r="LH34" s="110" t="s">
        <v>3003</v>
      </c>
      <c r="LJ34" s="110" t="s">
        <v>16</v>
      </c>
      <c r="LK34" s="110" t="s">
        <v>3020</v>
      </c>
      <c r="LL34" s="110" t="s">
        <v>3021</v>
      </c>
      <c r="LM34" s="110" t="s">
        <v>3003</v>
      </c>
      <c r="LO34" s="110" t="s">
        <v>16</v>
      </c>
      <c r="LP34" s="110" t="s">
        <v>3020</v>
      </c>
      <c r="LQ34" s="110" t="s">
        <v>3021</v>
      </c>
      <c r="LR34" s="110" t="s">
        <v>3003</v>
      </c>
      <c r="LT34" s="110" t="s">
        <v>16</v>
      </c>
      <c r="LU34" s="110" t="s">
        <v>3020</v>
      </c>
      <c r="LV34" s="110" t="s">
        <v>3021</v>
      </c>
      <c r="LW34" s="110" t="s">
        <v>3003</v>
      </c>
      <c r="LY34" s="110" t="s">
        <v>16</v>
      </c>
      <c r="LZ34" s="110" t="s">
        <v>3020</v>
      </c>
      <c r="MA34" s="110" t="s">
        <v>3021</v>
      </c>
      <c r="MB34" s="110" t="s">
        <v>3003</v>
      </c>
      <c r="MD34" s="110" t="s">
        <v>16</v>
      </c>
      <c r="ME34" s="110" t="s">
        <v>3020</v>
      </c>
      <c r="MF34" s="110" t="s">
        <v>3021</v>
      </c>
      <c r="MG34" s="110" t="s">
        <v>3003</v>
      </c>
      <c r="MI34" s="110" t="s">
        <v>16</v>
      </c>
      <c r="MJ34" s="110" t="s">
        <v>3020</v>
      </c>
      <c r="MK34" s="110" t="s">
        <v>3021</v>
      </c>
      <c r="ML34" s="110" t="s">
        <v>3003</v>
      </c>
      <c r="MN34" s="110" t="s">
        <v>16</v>
      </c>
      <c r="MO34" s="110" t="s">
        <v>3020</v>
      </c>
      <c r="MP34" s="110" t="s">
        <v>3021</v>
      </c>
      <c r="MQ34" s="110" t="s">
        <v>3003</v>
      </c>
      <c r="MS34" s="110" t="s">
        <v>16</v>
      </c>
      <c r="MT34" s="110" t="s">
        <v>3020</v>
      </c>
      <c r="MU34" s="110" t="s">
        <v>3021</v>
      </c>
      <c r="MV34" s="110" t="s">
        <v>3003</v>
      </c>
      <c r="MX34" s="110" t="s">
        <v>16</v>
      </c>
      <c r="MY34" s="110" t="s">
        <v>3020</v>
      </c>
      <c r="MZ34" s="110" t="s">
        <v>3021</v>
      </c>
      <c r="NA34" s="110" t="s">
        <v>3003</v>
      </c>
      <c r="NC34" s="110" t="s">
        <v>16</v>
      </c>
      <c r="ND34" s="110" t="s">
        <v>3020</v>
      </c>
      <c r="NE34" s="110" t="s">
        <v>3021</v>
      </c>
      <c r="NF34" s="110" t="s">
        <v>3003</v>
      </c>
      <c r="NH34" s="110" t="s">
        <v>16</v>
      </c>
      <c r="NI34" s="110" t="s">
        <v>3020</v>
      </c>
      <c r="NJ34" s="110" t="s">
        <v>3021</v>
      </c>
      <c r="NK34" s="110" t="s">
        <v>3003</v>
      </c>
      <c r="NM34" s="110" t="s">
        <v>16</v>
      </c>
      <c r="NN34" s="110" t="s">
        <v>3020</v>
      </c>
      <c r="NO34" s="110" t="s">
        <v>3021</v>
      </c>
      <c r="NP34" s="110" t="s">
        <v>3003</v>
      </c>
      <c r="NR34" s="110" t="s">
        <v>16</v>
      </c>
      <c r="NS34" s="110" t="s">
        <v>3020</v>
      </c>
      <c r="NT34" s="110" t="s">
        <v>3021</v>
      </c>
      <c r="NU34" s="110" t="s">
        <v>3003</v>
      </c>
      <c r="NW34" s="110" t="s">
        <v>16</v>
      </c>
      <c r="NX34" s="110" t="s">
        <v>3020</v>
      </c>
      <c r="NY34" s="110" t="s">
        <v>3021</v>
      </c>
      <c r="NZ34" s="110" t="s">
        <v>3003</v>
      </c>
      <c r="OB34" s="110" t="s">
        <v>16</v>
      </c>
      <c r="OC34" s="110" t="s">
        <v>3020</v>
      </c>
      <c r="OD34" s="110" t="s">
        <v>3021</v>
      </c>
      <c r="OE34" s="110" t="s">
        <v>3003</v>
      </c>
      <c r="OG34" s="110" t="s">
        <v>16</v>
      </c>
      <c r="OH34" s="110" t="s">
        <v>3020</v>
      </c>
      <c r="OI34" s="110" t="s">
        <v>3021</v>
      </c>
      <c r="OJ34" s="110" t="s">
        <v>3003</v>
      </c>
      <c r="OL34" s="110" t="s">
        <v>16</v>
      </c>
      <c r="OM34" s="110" t="s">
        <v>3020</v>
      </c>
      <c r="ON34" s="110" t="s">
        <v>3021</v>
      </c>
      <c r="OO34" s="110" t="s">
        <v>3003</v>
      </c>
      <c r="OQ34" s="110" t="s">
        <v>16</v>
      </c>
      <c r="OR34" s="110" t="s">
        <v>3020</v>
      </c>
      <c r="OS34" s="110" t="s">
        <v>3021</v>
      </c>
      <c r="OT34" s="110" t="s">
        <v>3003</v>
      </c>
      <c r="OV34" s="110" t="s">
        <v>16</v>
      </c>
      <c r="OW34" s="110" t="s">
        <v>3020</v>
      </c>
      <c r="OX34" s="110" t="s">
        <v>3021</v>
      </c>
      <c r="OY34" s="110" t="s">
        <v>3003</v>
      </c>
      <c r="PA34" s="110" t="s">
        <v>16</v>
      </c>
      <c r="PB34" s="110" t="s">
        <v>3020</v>
      </c>
      <c r="PC34" s="110" t="s">
        <v>3021</v>
      </c>
      <c r="PD34" s="110" t="s">
        <v>3003</v>
      </c>
      <c r="PF34" s="110" t="s">
        <v>16</v>
      </c>
      <c r="PG34" s="110" t="s">
        <v>3020</v>
      </c>
      <c r="PH34" s="110" t="s">
        <v>3021</v>
      </c>
      <c r="PI34" s="110" t="s">
        <v>3003</v>
      </c>
      <c r="PK34" s="110" t="s">
        <v>16</v>
      </c>
      <c r="PL34" s="110" t="s">
        <v>3020</v>
      </c>
      <c r="PM34" s="110" t="s">
        <v>3021</v>
      </c>
      <c r="PN34" s="110" t="s">
        <v>3003</v>
      </c>
      <c r="PP34" s="110" t="s">
        <v>16</v>
      </c>
      <c r="PQ34" s="110" t="s">
        <v>3020</v>
      </c>
      <c r="PR34" s="110" t="s">
        <v>3021</v>
      </c>
      <c r="PS34" s="110" t="s">
        <v>3003</v>
      </c>
      <c r="PU34" s="110" t="s">
        <v>16</v>
      </c>
      <c r="PV34" s="110" t="s">
        <v>3020</v>
      </c>
      <c r="PW34" s="110" t="s">
        <v>3021</v>
      </c>
      <c r="PX34" s="110" t="s">
        <v>3003</v>
      </c>
      <c r="PZ34" s="110" t="s">
        <v>16</v>
      </c>
      <c r="QA34" s="110" t="s">
        <v>3020</v>
      </c>
      <c r="QB34" s="110" t="s">
        <v>3021</v>
      </c>
      <c r="QC34" s="110" t="s">
        <v>3003</v>
      </c>
      <c r="QE34" s="110" t="s">
        <v>16</v>
      </c>
      <c r="QF34" s="110" t="s">
        <v>3020</v>
      </c>
      <c r="QG34" s="110" t="s">
        <v>3021</v>
      </c>
      <c r="QH34" s="110" t="s">
        <v>3003</v>
      </c>
      <c r="QJ34" s="110" t="s">
        <v>16</v>
      </c>
      <c r="QK34" s="110" t="s">
        <v>3020</v>
      </c>
      <c r="QL34" s="110" t="s">
        <v>3021</v>
      </c>
      <c r="QM34" s="110" t="s">
        <v>3003</v>
      </c>
      <c r="QO34" s="110" t="s">
        <v>16</v>
      </c>
      <c r="QP34" s="110" t="s">
        <v>3020</v>
      </c>
      <c r="QQ34" s="110" t="s">
        <v>3021</v>
      </c>
      <c r="QR34" s="110" t="s">
        <v>3003</v>
      </c>
      <c r="QT34" s="110" t="s">
        <v>16</v>
      </c>
      <c r="QU34" s="110" t="s">
        <v>3020</v>
      </c>
      <c r="QV34" s="110" t="s">
        <v>3021</v>
      </c>
      <c r="QW34" s="110" t="s">
        <v>3003</v>
      </c>
      <c r="QY34" s="110" t="s">
        <v>16</v>
      </c>
      <c r="QZ34" s="110" t="s">
        <v>3020</v>
      </c>
      <c r="RA34" s="110" t="s">
        <v>3021</v>
      </c>
      <c r="RB34" s="110" t="s">
        <v>3003</v>
      </c>
      <c r="RD34" s="110" t="s">
        <v>16</v>
      </c>
      <c r="RE34" s="110" t="s">
        <v>3020</v>
      </c>
      <c r="RF34" s="110" t="s">
        <v>3021</v>
      </c>
      <c r="RG34" s="110" t="s">
        <v>3003</v>
      </c>
      <c r="RI34" s="110" t="s">
        <v>16</v>
      </c>
      <c r="RJ34" s="110" t="s">
        <v>3020</v>
      </c>
      <c r="RK34" s="110" t="s">
        <v>3021</v>
      </c>
      <c r="RL34" s="110" t="s">
        <v>3003</v>
      </c>
      <c r="RN34" s="110" t="s">
        <v>16</v>
      </c>
      <c r="RO34" s="110" t="s">
        <v>3020</v>
      </c>
      <c r="RP34" s="110" t="s">
        <v>3021</v>
      </c>
      <c r="RQ34" s="110" t="s">
        <v>3003</v>
      </c>
      <c r="RS34" s="110" t="s">
        <v>16</v>
      </c>
      <c r="RT34" s="110" t="s">
        <v>3020</v>
      </c>
      <c r="RU34" s="110" t="s">
        <v>3021</v>
      </c>
      <c r="RV34" s="110" t="s">
        <v>3003</v>
      </c>
      <c r="RX34" s="110" t="s">
        <v>16</v>
      </c>
      <c r="RY34" s="110" t="s">
        <v>3020</v>
      </c>
      <c r="RZ34" s="110" t="s">
        <v>3021</v>
      </c>
      <c r="SA34" s="110" t="s">
        <v>3003</v>
      </c>
      <c r="SC34" s="110" t="s">
        <v>16</v>
      </c>
      <c r="SD34" s="110" t="s">
        <v>3020</v>
      </c>
      <c r="SE34" s="110" t="s">
        <v>3021</v>
      </c>
      <c r="SF34" s="110" t="s">
        <v>3003</v>
      </c>
      <c r="SH34" s="110" t="s">
        <v>16</v>
      </c>
      <c r="SI34" s="110" t="s">
        <v>3020</v>
      </c>
      <c r="SJ34" s="110" t="s">
        <v>3021</v>
      </c>
      <c r="SK34" s="110" t="s">
        <v>3003</v>
      </c>
      <c r="SM34" s="110" t="s">
        <v>16</v>
      </c>
      <c r="SN34" s="110" t="s">
        <v>3020</v>
      </c>
      <c r="SO34" s="110" t="s">
        <v>3021</v>
      </c>
      <c r="SP34" s="110" t="s">
        <v>3003</v>
      </c>
      <c r="SR34" s="110" t="s">
        <v>16</v>
      </c>
      <c r="SS34" s="110" t="s">
        <v>3020</v>
      </c>
      <c r="ST34" s="110" t="s">
        <v>3021</v>
      </c>
      <c r="SU34" s="110" t="s">
        <v>3003</v>
      </c>
      <c r="SW34" s="110" t="s">
        <v>16</v>
      </c>
      <c r="SX34" s="110" t="s">
        <v>3020</v>
      </c>
      <c r="SY34" s="110" t="s">
        <v>3021</v>
      </c>
      <c r="SZ34" s="110" t="s">
        <v>3003</v>
      </c>
      <c r="TB34" s="110" t="s">
        <v>16</v>
      </c>
      <c r="TC34" s="110" t="s">
        <v>3020</v>
      </c>
      <c r="TD34" s="110" t="s">
        <v>3021</v>
      </c>
      <c r="TE34" s="110" t="s">
        <v>3003</v>
      </c>
      <c r="TG34" s="110" t="s">
        <v>16</v>
      </c>
      <c r="TH34" s="110" t="s">
        <v>3020</v>
      </c>
      <c r="TI34" s="110" t="s">
        <v>3021</v>
      </c>
      <c r="TJ34" s="110" t="s">
        <v>3003</v>
      </c>
      <c r="TL34" s="110" t="s">
        <v>16</v>
      </c>
      <c r="TM34" s="110" t="s">
        <v>3020</v>
      </c>
      <c r="TN34" s="110" t="s">
        <v>3021</v>
      </c>
      <c r="TO34" s="110" t="s">
        <v>3003</v>
      </c>
      <c r="TQ34" s="110" t="s">
        <v>16</v>
      </c>
      <c r="TR34" s="110" t="s">
        <v>3020</v>
      </c>
      <c r="TS34" s="110" t="s">
        <v>3021</v>
      </c>
      <c r="TT34" s="110" t="s">
        <v>3003</v>
      </c>
      <c r="TV34" s="110" t="s">
        <v>16</v>
      </c>
      <c r="TW34" s="110" t="s">
        <v>3020</v>
      </c>
      <c r="TX34" s="110" t="s">
        <v>3021</v>
      </c>
      <c r="TY34" s="110" t="s">
        <v>3003</v>
      </c>
      <c r="UA34" s="110" t="s">
        <v>16</v>
      </c>
      <c r="UB34" s="110" t="s">
        <v>3020</v>
      </c>
      <c r="UC34" s="110" t="s">
        <v>3021</v>
      </c>
      <c r="UD34" s="110" t="s">
        <v>3003</v>
      </c>
      <c r="UF34" s="110" t="s">
        <v>16</v>
      </c>
      <c r="UG34" s="110" t="s">
        <v>3020</v>
      </c>
      <c r="UH34" s="110" t="s">
        <v>3021</v>
      </c>
      <c r="UI34" s="110" t="s">
        <v>3003</v>
      </c>
      <c r="UK34" s="110" t="s">
        <v>16</v>
      </c>
      <c r="UL34" s="110" t="s">
        <v>3020</v>
      </c>
      <c r="UM34" s="110" t="s">
        <v>3021</v>
      </c>
      <c r="UN34" s="110" t="s">
        <v>3003</v>
      </c>
      <c r="UP34" s="110" t="s">
        <v>16</v>
      </c>
      <c r="UQ34" s="110" t="s">
        <v>3020</v>
      </c>
      <c r="UR34" s="110" t="s">
        <v>3021</v>
      </c>
      <c r="US34" s="110" t="s">
        <v>3003</v>
      </c>
      <c r="UU34" s="110" t="s">
        <v>16</v>
      </c>
      <c r="UV34" s="110" t="s">
        <v>3020</v>
      </c>
      <c r="UW34" s="110" t="s">
        <v>3021</v>
      </c>
      <c r="UX34" s="110" t="s">
        <v>3003</v>
      </c>
      <c r="UZ34" s="110" t="s">
        <v>16</v>
      </c>
      <c r="VA34" s="110" t="s">
        <v>3020</v>
      </c>
      <c r="VB34" s="110" t="s">
        <v>3021</v>
      </c>
      <c r="VC34" s="110" t="s">
        <v>3003</v>
      </c>
    </row>
    <row r="35" spans="2:575">
      <c r="B35" s="111" t="s">
        <v>3012</v>
      </c>
      <c r="C35" s="119">
        <v>0.05</v>
      </c>
      <c r="D35" s="119">
        <v>0.1</v>
      </c>
      <c r="E35" s="113" t="s">
        <v>3022</v>
      </c>
      <c r="G35" s="111" t="s">
        <v>3012</v>
      </c>
      <c r="H35" s="120">
        <v>0.05</v>
      </c>
      <c r="I35" s="120">
        <v>0.05</v>
      </c>
      <c r="J35" s="113" t="s">
        <v>3022</v>
      </c>
      <c r="L35" s="111" t="s">
        <v>3012</v>
      </c>
      <c r="M35" s="120">
        <v>0.05</v>
      </c>
      <c r="N35" s="120">
        <v>0.05</v>
      </c>
      <c r="O35" s="113" t="s">
        <v>3022</v>
      </c>
      <c r="Q35" s="111" t="s">
        <v>3012</v>
      </c>
      <c r="R35" s="120">
        <v>0.05</v>
      </c>
      <c r="S35" s="119">
        <v>0.1</v>
      </c>
      <c r="T35" s="113" t="s">
        <v>3022</v>
      </c>
      <c r="V35" s="111" t="s">
        <v>3012</v>
      </c>
      <c r="W35" s="119">
        <v>0.05</v>
      </c>
      <c r="X35" s="119">
        <v>0.1</v>
      </c>
      <c r="Y35" s="113" t="s">
        <v>3022</v>
      </c>
      <c r="AA35" s="111" t="s">
        <v>3012</v>
      </c>
      <c r="AB35" s="119">
        <v>0.05</v>
      </c>
      <c r="AC35" s="119">
        <v>0.1</v>
      </c>
      <c r="AD35" s="113" t="s">
        <v>3022</v>
      </c>
      <c r="AF35" s="111" t="s">
        <v>3012</v>
      </c>
      <c r="AG35" s="112">
        <v>0.05</v>
      </c>
      <c r="AH35" s="112">
        <v>0.1</v>
      </c>
      <c r="AI35" s="113" t="s">
        <v>3022</v>
      </c>
      <c r="AK35" s="111" t="s">
        <v>3012</v>
      </c>
      <c r="AL35" s="112">
        <v>0.05</v>
      </c>
      <c r="AM35" s="112">
        <v>0.1</v>
      </c>
      <c r="AN35" s="113" t="s">
        <v>3022</v>
      </c>
      <c r="AP35" s="111" t="s">
        <v>3012</v>
      </c>
      <c r="AQ35" s="112">
        <v>0.05</v>
      </c>
      <c r="AR35" s="112">
        <v>0.1</v>
      </c>
      <c r="AS35" s="113" t="s">
        <v>3022</v>
      </c>
      <c r="AU35" s="111" t="s">
        <v>3012</v>
      </c>
      <c r="AV35" s="112">
        <v>0.05</v>
      </c>
      <c r="AW35" s="112">
        <v>0.1</v>
      </c>
      <c r="AX35" s="113" t="s">
        <v>3022</v>
      </c>
      <c r="AZ35" s="111" t="s">
        <v>3012</v>
      </c>
      <c r="BA35" s="112">
        <v>0.05</v>
      </c>
      <c r="BB35" s="112">
        <v>0.1</v>
      </c>
      <c r="BC35" s="113" t="s">
        <v>3022</v>
      </c>
      <c r="BE35" s="111" t="s">
        <v>3012</v>
      </c>
      <c r="BF35" s="112">
        <v>0.05</v>
      </c>
      <c r="BG35" s="112">
        <v>0.1</v>
      </c>
      <c r="BH35" s="113" t="s">
        <v>3022</v>
      </c>
      <c r="BJ35" s="111" t="s">
        <v>3012</v>
      </c>
      <c r="BK35" s="112">
        <v>0.05</v>
      </c>
      <c r="BL35" s="112">
        <v>0.1</v>
      </c>
      <c r="BM35" s="113" t="s">
        <v>3022</v>
      </c>
      <c r="BO35" s="111" t="s">
        <v>3012</v>
      </c>
      <c r="BP35" s="112">
        <v>0.05</v>
      </c>
      <c r="BQ35" s="112">
        <v>0.1</v>
      </c>
      <c r="BR35" s="113" t="s">
        <v>3022</v>
      </c>
      <c r="BT35" s="111" t="s">
        <v>3012</v>
      </c>
      <c r="BU35" s="112">
        <v>0.05</v>
      </c>
      <c r="BV35" s="112">
        <v>0.1</v>
      </c>
      <c r="BW35" s="113" t="s">
        <v>3022</v>
      </c>
      <c r="BY35" s="111" t="s">
        <v>3012</v>
      </c>
      <c r="BZ35" s="112">
        <v>0.05</v>
      </c>
      <c r="CA35" s="112">
        <v>0.1</v>
      </c>
      <c r="CB35" s="113" t="s">
        <v>3022</v>
      </c>
      <c r="CD35" s="111" t="s">
        <v>3012</v>
      </c>
      <c r="CE35" s="112">
        <v>0.05</v>
      </c>
      <c r="CF35" s="112">
        <v>0.1</v>
      </c>
      <c r="CG35" s="113" t="s">
        <v>3022</v>
      </c>
      <c r="CI35" s="111" t="s">
        <v>3012</v>
      </c>
      <c r="CJ35" s="112">
        <v>0.05</v>
      </c>
      <c r="CK35" s="112">
        <v>0.1</v>
      </c>
      <c r="CL35" s="113" t="s">
        <v>3022</v>
      </c>
      <c r="CN35" s="111" t="s">
        <v>3012</v>
      </c>
      <c r="CO35" s="112">
        <v>0.05</v>
      </c>
      <c r="CP35" s="112">
        <v>0.1</v>
      </c>
      <c r="CQ35" s="113" t="s">
        <v>3022</v>
      </c>
      <c r="CS35" s="111" t="s">
        <v>3012</v>
      </c>
      <c r="CT35" s="112">
        <v>0.05</v>
      </c>
      <c r="CU35" s="112">
        <v>0.1</v>
      </c>
      <c r="CV35" s="113" t="s">
        <v>3022</v>
      </c>
      <c r="CX35" s="111" t="s">
        <v>3012</v>
      </c>
      <c r="CY35" s="112">
        <v>0.05</v>
      </c>
      <c r="CZ35" s="112">
        <v>0.1</v>
      </c>
      <c r="DA35" s="113" t="s">
        <v>3022</v>
      </c>
      <c r="DC35" s="111" t="s">
        <v>3012</v>
      </c>
      <c r="DD35" s="112">
        <v>0.05</v>
      </c>
      <c r="DE35" s="112">
        <v>0.1</v>
      </c>
      <c r="DF35" s="113" t="s">
        <v>3022</v>
      </c>
      <c r="DH35" s="111" t="s">
        <v>3012</v>
      </c>
      <c r="DI35" s="112">
        <v>0.05</v>
      </c>
      <c r="DJ35" s="112">
        <v>0.1</v>
      </c>
      <c r="DK35" s="113" t="s">
        <v>3022</v>
      </c>
      <c r="DM35" s="111" t="s">
        <v>3012</v>
      </c>
      <c r="DN35" s="112">
        <v>0.05</v>
      </c>
      <c r="DO35" s="112">
        <v>0.1</v>
      </c>
      <c r="DP35" s="113" t="s">
        <v>3022</v>
      </c>
      <c r="DR35" s="111" t="s">
        <v>3012</v>
      </c>
      <c r="DS35" s="112">
        <v>0.05</v>
      </c>
      <c r="DT35" s="112">
        <v>0.1</v>
      </c>
      <c r="DU35" s="113" t="s">
        <v>3022</v>
      </c>
      <c r="DW35" s="111" t="s">
        <v>3012</v>
      </c>
      <c r="DX35" s="112">
        <v>0.05</v>
      </c>
      <c r="DY35" s="112">
        <v>0.1</v>
      </c>
      <c r="DZ35" s="113" t="s">
        <v>3022</v>
      </c>
      <c r="EB35" s="111" t="s">
        <v>3012</v>
      </c>
      <c r="EC35" s="112">
        <v>0.05</v>
      </c>
      <c r="ED35" s="112">
        <v>0.1</v>
      </c>
      <c r="EE35" s="113" t="s">
        <v>3022</v>
      </c>
      <c r="EG35" s="111" t="s">
        <v>3012</v>
      </c>
      <c r="EH35" s="112">
        <v>0.05</v>
      </c>
      <c r="EI35" s="112">
        <v>0.1</v>
      </c>
      <c r="EJ35" s="113" t="s">
        <v>3022</v>
      </c>
      <c r="EL35" s="111" t="s">
        <v>3012</v>
      </c>
      <c r="EM35" s="112">
        <v>0.05</v>
      </c>
      <c r="EN35" s="112">
        <v>0.1</v>
      </c>
      <c r="EO35" s="113" t="s">
        <v>3022</v>
      </c>
      <c r="EQ35" s="111" t="s">
        <v>3012</v>
      </c>
      <c r="ER35" s="112">
        <v>0.05</v>
      </c>
      <c r="ES35" s="112">
        <v>0.1</v>
      </c>
      <c r="ET35" s="113" t="s">
        <v>3022</v>
      </c>
      <c r="EV35" s="111" t="s">
        <v>3012</v>
      </c>
      <c r="EW35" s="112">
        <v>0.05</v>
      </c>
      <c r="EX35" s="112">
        <v>0.1</v>
      </c>
      <c r="EY35" s="113" t="s">
        <v>3022</v>
      </c>
      <c r="FA35" s="111" t="s">
        <v>3012</v>
      </c>
      <c r="FB35" s="112">
        <v>0.05</v>
      </c>
      <c r="FC35" s="112">
        <v>0.1</v>
      </c>
      <c r="FD35" s="113" t="s">
        <v>3022</v>
      </c>
      <c r="FF35" s="111" t="s">
        <v>3012</v>
      </c>
      <c r="FG35" s="112">
        <v>0.05</v>
      </c>
      <c r="FH35" s="112">
        <v>0.1</v>
      </c>
      <c r="FI35" s="113" t="s">
        <v>3022</v>
      </c>
      <c r="FK35" s="111" t="s">
        <v>3012</v>
      </c>
      <c r="FL35" s="112">
        <v>0.05</v>
      </c>
      <c r="FM35" s="112">
        <v>0.1</v>
      </c>
      <c r="FN35" s="113" t="s">
        <v>3022</v>
      </c>
      <c r="FP35" s="111" t="s">
        <v>3012</v>
      </c>
      <c r="FQ35" s="112">
        <v>0.05</v>
      </c>
      <c r="FR35" s="112">
        <v>0.1</v>
      </c>
      <c r="FS35" s="113" t="s">
        <v>3022</v>
      </c>
      <c r="FU35" s="111" t="s">
        <v>3012</v>
      </c>
      <c r="FV35" s="112">
        <v>0.05</v>
      </c>
      <c r="FW35" s="112">
        <v>0.1</v>
      </c>
      <c r="FX35" s="113" t="s">
        <v>3022</v>
      </c>
      <c r="FZ35" s="111" t="s">
        <v>3012</v>
      </c>
      <c r="GA35" s="112">
        <v>0.05</v>
      </c>
      <c r="GB35" s="112">
        <v>0.1</v>
      </c>
      <c r="GC35" s="113" t="s">
        <v>3022</v>
      </c>
      <c r="GE35" s="111" t="s">
        <v>3012</v>
      </c>
      <c r="GF35" s="112">
        <v>0.05</v>
      </c>
      <c r="GG35" s="112">
        <v>0.1</v>
      </c>
      <c r="GH35" s="113" t="s">
        <v>3022</v>
      </c>
      <c r="GJ35" s="111" t="s">
        <v>3012</v>
      </c>
      <c r="GK35" s="112">
        <v>0.05</v>
      </c>
      <c r="GL35" s="112">
        <v>0.1</v>
      </c>
      <c r="GM35" s="113" t="s">
        <v>3022</v>
      </c>
      <c r="GO35" s="111" t="s">
        <v>3012</v>
      </c>
      <c r="GP35" s="112">
        <v>0.05</v>
      </c>
      <c r="GQ35" s="112">
        <v>0.1</v>
      </c>
      <c r="GR35" s="113" t="s">
        <v>3022</v>
      </c>
      <c r="GT35" s="111" t="s">
        <v>3012</v>
      </c>
      <c r="GU35" s="112">
        <v>0.05</v>
      </c>
      <c r="GV35" s="112">
        <v>0.1</v>
      </c>
      <c r="GW35" s="113" t="s">
        <v>3022</v>
      </c>
      <c r="GY35" s="111" t="s">
        <v>3012</v>
      </c>
      <c r="GZ35" s="112">
        <v>0.05</v>
      </c>
      <c r="HA35" s="112">
        <v>0.1</v>
      </c>
      <c r="HB35" s="113" t="s">
        <v>3022</v>
      </c>
      <c r="HD35" s="111" t="s">
        <v>3012</v>
      </c>
      <c r="HE35" s="112">
        <v>0.05</v>
      </c>
      <c r="HF35" s="112">
        <v>0.1</v>
      </c>
      <c r="HG35" s="113" t="s">
        <v>3022</v>
      </c>
      <c r="HI35" s="111" t="s">
        <v>3012</v>
      </c>
      <c r="HJ35" s="112">
        <v>0.05</v>
      </c>
      <c r="HK35" s="112">
        <v>0.1</v>
      </c>
      <c r="HL35" s="113" t="s">
        <v>3022</v>
      </c>
      <c r="HN35" s="111" t="s">
        <v>3012</v>
      </c>
      <c r="HO35" s="112">
        <v>0.05</v>
      </c>
      <c r="HP35" s="112">
        <v>0.1</v>
      </c>
      <c r="HQ35" s="113" t="s">
        <v>3022</v>
      </c>
      <c r="HS35" s="111" t="s">
        <v>3012</v>
      </c>
      <c r="HT35" s="112">
        <v>0.05</v>
      </c>
      <c r="HU35" s="112">
        <v>0.1</v>
      </c>
      <c r="HV35" s="113" t="s">
        <v>3022</v>
      </c>
      <c r="HX35" s="111" t="s">
        <v>3012</v>
      </c>
      <c r="HY35" s="112">
        <v>0.05</v>
      </c>
      <c r="HZ35" s="112">
        <v>0.1</v>
      </c>
      <c r="IA35" s="113" t="s">
        <v>3022</v>
      </c>
      <c r="IC35" s="111" t="s">
        <v>3012</v>
      </c>
      <c r="ID35" s="112">
        <v>0.05</v>
      </c>
      <c r="IE35" s="112">
        <v>0.1</v>
      </c>
      <c r="IF35" s="113" t="s">
        <v>3022</v>
      </c>
      <c r="IH35" s="111" t="s">
        <v>3012</v>
      </c>
      <c r="II35" s="112">
        <v>0.05</v>
      </c>
      <c r="IJ35" s="112">
        <v>0.1</v>
      </c>
      <c r="IK35" s="113" t="s">
        <v>3022</v>
      </c>
      <c r="IM35" s="111" t="s">
        <v>3012</v>
      </c>
      <c r="IN35" s="112">
        <v>0.05</v>
      </c>
      <c r="IO35" s="112">
        <v>0.1</v>
      </c>
      <c r="IP35" s="113" t="s">
        <v>3022</v>
      </c>
      <c r="IR35" s="111" t="s">
        <v>3012</v>
      </c>
      <c r="IS35" s="112">
        <v>0.05</v>
      </c>
      <c r="IT35" s="112">
        <v>0.1</v>
      </c>
      <c r="IU35" s="113" t="s">
        <v>3022</v>
      </c>
      <c r="IW35" s="111" t="s">
        <v>3012</v>
      </c>
      <c r="IX35" s="112">
        <v>0.05</v>
      </c>
      <c r="IY35" s="112">
        <v>0.1</v>
      </c>
      <c r="IZ35" s="113" t="s">
        <v>3022</v>
      </c>
      <c r="JB35" s="111" t="s">
        <v>3012</v>
      </c>
      <c r="JC35" s="112">
        <v>0.05</v>
      </c>
      <c r="JD35" s="112">
        <v>0.1</v>
      </c>
      <c r="JE35" s="113" t="s">
        <v>3022</v>
      </c>
      <c r="JG35" s="111" t="s">
        <v>3012</v>
      </c>
      <c r="JH35" s="112">
        <v>0.05</v>
      </c>
      <c r="JI35" s="112">
        <v>0.1</v>
      </c>
      <c r="JJ35" s="113" t="s">
        <v>3022</v>
      </c>
      <c r="JL35" s="111" t="s">
        <v>3012</v>
      </c>
      <c r="JM35" s="112">
        <v>0.05</v>
      </c>
      <c r="JN35" s="112">
        <v>0.1</v>
      </c>
      <c r="JO35" s="113" t="s">
        <v>3022</v>
      </c>
      <c r="JQ35" s="111" t="s">
        <v>3012</v>
      </c>
      <c r="JR35" s="112">
        <v>0.05</v>
      </c>
      <c r="JS35" s="112">
        <v>0.1</v>
      </c>
      <c r="JT35" s="113" t="s">
        <v>3022</v>
      </c>
      <c r="JV35" s="111" t="s">
        <v>3012</v>
      </c>
      <c r="JW35" s="112">
        <v>0.05</v>
      </c>
      <c r="JX35" s="112">
        <v>0.1</v>
      </c>
      <c r="JY35" s="113" t="s">
        <v>3022</v>
      </c>
      <c r="KA35" s="111" t="s">
        <v>3012</v>
      </c>
      <c r="KB35" s="112">
        <v>0.05</v>
      </c>
      <c r="KC35" s="112">
        <v>0.1</v>
      </c>
      <c r="KD35" s="113" t="s">
        <v>3022</v>
      </c>
      <c r="KF35" s="111" t="s">
        <v>3012</v>
      </c>
      <c r="KG35" s="112">
        <v>0.05</v>
      </c>
      <c r="KH35" s="112">
        <v>0.1</v>
      </c>
      <c r="KI35" s="113" t="s">
        <v>3022</v>
      </c>
      <c r="KK35" s="111" t="s">
        <v>3012</v>
      </c>
      <c r="KL35" s="112">
        <v>0.05</v>
      </c>
      <c r="KM35" s="112">
        <v>0.1</v>
      </c>
      <c r="KN35" s="113" t="s">
        <v>3022</v>
      </c>
      <c r="KP35" s="111" t="s">
        <v>3012</v>
      </c>
      <c r="KQ35" s="112">
        <v>0.05</v>
      </c>
      <c r="KR35" s="112">
        <v>0.1</v>
      </c>
      <c r="KS35" s="113" t="s">
        <v>3022</v>
      </c>
      <c r="KU35" s="111" t="s">
        <v>3012</v>
      </c>
      <c r="KV35" s="112">
        <v>0.05</v>
      </c>
      <c r="KW35" s="112">
        <v>0.1</v>
      </c>
      <c r="KX35" s="113" t="s">
        <v>3022</v>
      </c>
      <c r="KZ35" s="111" t="s">
        <v>3012</v>
      </c>
      <c r="LA35" s="112">
        <v>0.05</v>
      </c>
      <c r="LB35" s="112">
        <v>0.1</v>
      </c>
      <c r="LC35" s="113" t="s">
        <v>3022</v>
      </c>
      <c r="LE35" s="111" t="s">
        <v>3012</v>
      </c>
      <c r="LF35" s="112">
        <v>0.05</v>
      </c>
      <c r="LG35" s="112">
        <v>0.1</v>
      </c>
      <c r="LH35" s="113" t="s">
        <v>3022</v>
      </c>
      <c r="LJ35" s="111" t="s">
        <v>3012</v>
      </c>
      <c r="LK35" s="112">
        <v>0.05</v>
      </c>
      <c r="LL35" s="112">
        <v>0.1</v>
      </c>
      <c r="LM35" s="113" t="s">
        <v>3022</v>
      </c>
      <c r="LO35" s="111" t="s">
        <v>3012</v>
      </c>
      <c r="LP35" s="112">
        <v>0.05</v>
      </c>
      <c r="LQ35" s="112">
        <v>0.1</v>
      </c>
      <c r="LR35" s="113" t="s">
        <v>3022</v>
      </c>
      <c r="LT35" s="111" t="s">
        <v>3012</v>
      </c>
      <c r="LU35" s="112">
        <v>0.05</v>
      </c>
      <c r="LV35" s="112">
        <v>0.1</v>
      </c>
      <c r="LW35" s="113" t="s">
        <v>3022</v>
      </c>
      <c r="LY35" s="111" t="s">
        <v>3012</v>
      </c>
      <c r="LZ35" s="112">
        <v>0.05</v>
      </c>
      <c r="MA35" s="112">
        <v>0.1</v>
      </c>
      <c r="MB35" s="113" t="s">
        <v>3022</v>
      </c>
      <c r="MD35" s="111" t="s">
        <v>3012</v>
      </c>
      <c r="ME35" s="112">
        <v>0.05</v>
      </c>
      <c r="MF35" s="112">
        <v>0.1</v>
      </c>
      <c r="MG35" s="113" t="s">
        <v>3022</v>
      </c>
      <c r="MI35" s="111" t="s">
        <v>3012</v>
      </c>
      <c r="MJ35" s="112">
        <v>0.05</v>
      </c>
      <c r="MK35" s="112">
        <v>0.1</v>
      </c>
      <c r="ML35" s="113" t="s">
        <v>3022</v>
      </c>
      <c r="MN35" s="111" t="s">
        <v>3012</v>
      </c>
      <c r="MO35" s="112">
        <v>0.05</v>
      </c>
      <c r="MP35" s="112">
        <v>0.1</v>
      </c>
      <c r="MQ35" s="113" t="s">
        <v>3022</v>
      </c>
      <c r="MS35" s="111" t="s">
        <v>3012</v>
      </c>
      <c r="MT35" s="112">
        <v>0.05</v>
      </c>
      <c r="MU35" s="112">
        <v>0.1</v>
      </c>
      <c r="MV35" s="113" t="s">
        <v>3022</v>
      </c>
      <c r="MX35" s="111" t="s">
        <v>3012</v>
      </c>
      <c r="MY35" s="112">
        <v>0.05</v>
      </c>
      <c r="MZ35" s="112">
        <v>0.1</v>
      </c>
      <c r="NA35" s="113" t="s">
        <v>3022</v>
      </c>
      <c r="NC35" s="111" t="s">
        <v>3012</v>
      </c>
      <c r="ND35" s="112">
        <v>0.05</v>
      </c>
      <c r="NE35" s="112">
        <v>0.1</v>
      </c>
      <c r="NF35" s="113" t="s">
        <v>3022</v>
      </c>
      <c r="NH35" s="111" t="s">
        <v>3012</v>
      </c>
      <c r="NI35" s="112">
        <v>0.05</v>
      </c>
      <c r="NJ35" s="112">
        <v>0.1</v>
      </c>
      <c r="NK35" s="113" t="s">
        <v>3022</v>
      </c>
      <c r="NM35" s="111" t="s">
        <v>3012</v>
      </c>
      <c r="NN35" s="112">
        <v>0.05</v>
      </c>
      <c r="NO35" s="112">
        <v>0.1</v>
      </c>
      <c r="NP35" s="113" t="s">
        <v>3022</v>
      </c>
      <c r="NR35" s="111" t="s">
        <v>3012</v>
      </c>
      <c r="NS35" s="112">
        <v>0.05</v>
      </c>
      <c r="NT35" s="112">
        <v>0.1</v>
      </c>
      <c r="NU35" s="113" t="s">
        <v>3022</v>
      </c>
      <c r="NW35" s="111" t="s">
        <v>3012</v>
      </c>
      <c r="NX35" s="112">
        <v>0.05</v>
      </c>
      <c r="NY35" s="112">
        <v>0.1</v>
      </c>
      <c r="NZ35" s="113" t="s">
        <v>3022</v>
      </c>
      <c r="OB35" s="111" t="s">
        <v>3012</v>
      </c>
      <c r="OC35" s="112">
        <v>0.05</v>
      </c>
      <c r="OD35" s="112">
        <v>0.1</v>
      </c>
      <c r="OE35" s="113" t="s">
        <v>3022</v>
      </c>
      <c r="OG35" s="111" t="s">
        <v>3012</v>
      </c>
      <c r="OH35" s="112">
        <v>0.05</v>
      </c>
      <c r="OI35" s="112">
        <v>0.1</v>
      </c>
      <c r="OJ35" s="113" t="s">
        <v>3022</v>
      </c>
      <c r="OL35" s="111" t="s">
        <v>3012</v>
      </c>
      <c r="OM35" s="112">
        <v>0.05</v>
      </c>
      <c r="ON35" s="112">
        <v>0.1</v>
      </c>
      <c r="OO35" s="113" t="s">
        <v>3022</v>
      </c>
      <c r="OQ35" s="111" t="s">
        <v>3012</v>
      </c>
      <c r="OR35" s="112">
        <v>0.05</v>
      </c>
      <c r="OS35" s="112">
        <v>0.1</v>
      </c>
      <c r="OT35" s="113" t="s">
        <v>3022</v>
      </c>
      <c r="OV35" s="111" t="s">
        <v>3012</v>
      </c>
      <c r="OW35" s="112">
        <v>0.05</v>
      </c>
      <c r="OX35" s="112">
        <v>0.1</v>
      </c>
      <c r="OY35" s="113" t="s">
        <v>3022</v>
      </c>
      <c r="PA35" s="111" t="s">
        <v>3012</v>
      </c>
      <c r="PB35" s="112">
        <v>0.05</v>
      </c>
      <c r="PC35" s="112">
        <v>0.1</v>
      </c>
      <c r="PD35" s="113" t="s">
        <v>3022</v>
      </c>
      <c r="PF35" s="111" t="s">
        <v>3012</v>
      </c>
      <c r="PG35" s="112">
        <v>0.05</v>
      </c>
      <c r="PH35" s="112">
        <v>0.1</v>
      </c>
      <c r="PI35" s="113" t="s">
        <v>3022</v>
      </c>
      <c r="PK35" s="111" t="s">
        <v>3012</v>
      </c>
      <c r="PL35" s="112">
        <v>0.05</v>
      </c>
      <c r="PM35" s="112">
        <v>0.1</v>
      </c>
      <c r="PN35" s="113" t="s">
        <v>3022</v>
      </c>
      <c r="PP35" s="111" t="s">
        <v>3012</v>
      </c>
      <c r="PQ35" s="112">
        <v>0.05</v>
      </c>
      <c r="PR35" s="112">
        <v>0.1</v>
      </c>
      <c r="PS35" s="113" t="s">
        <v>3022</v>
      </c>
      <c r="PU35" s="111" t="s">
        <v>3012</v>
      </c>
      <c r="PV35" s="112">
        <v>0.05</v>
      </c>
      <c r="PW35" s="112">
        <v>0.1</v>
      </c>
      <c r="PX35" s="113" t="s">
        <v>3022</v>
      </c>
      <c r="PZ35" s="111" t="s">
        <v>3012</v>
      </c>
      <c r="QA35" s="112">
        <v>0.05</v>
      </c>
      <c r="QB35" s="112">
        <v>0.1</v>
      </c>
      <c r="QC35" s="113" t="s">
        <v>3022</v>
      </c>
      <c r="QE35" s="111" t="s">
        <v>3012</v>
      </c>
      <c r="QF35" s="112">
        <v>0.05</v>
      </c>
      <c r="QG35" s="112">
        <v>0.1</v>
      </c>
      <c r="QH35" s="113" t="s">
        <v>3022</v>
      </c>
      <c r="QJ35" s="111" t="s">
        <v>3012</v>
      </c>
      <c r="QK35" s="112">
        <v>0.05</v>
      </c>
      <c r="QL35" s="112">
        <v>0.1</v>
      </c>
      <c r="QM35" s="113" t="s">
        <v>3022</v>
      </c>
      <c r="QO35" s="111" t="s">
        <v>3012</v>
      </c>
      <c r="QP35" s="112">
        <v>0.05</v>
      </c>
      <c r="QQ35" s="112">
        <v>0.1</v>
      </c>
      <c r="QR35" s="113" t="s">
        <v>3022</v>
      </c>
      <c r="QT35" s="111" t="s">
        <v>3012</v>
      </c>
      <c r="QU35" s="112">
        <v>0.05</v>
      </c>
      <c r="QV35" s="112">
        <v>0.1</v>
      </c>
      <c r="QW35" s="113" t="s">
        <v>3022</v>
      </c>
      <c r="QY35" s="111" t="s">
        <v>3012</v>
      </c>
      <c r="QZ35" s="112">
        <v>0.05</v>
      </c>
      <c r="RA35" s="112">
        <v>0.1</v>
      </c>
      <c r="RB35" s="113" t="s">
        <v>3022</v>
      </c>
      <c r="RD35" s="111" t="s">
        <v>3012</v>
      </c>
      <c r="RE35" s="112">
        <v>0.05</v>
      </c>
      <c r="RF35" s="112">
        <v>0.1</v>
      </c>
      <c r="RG35" s="113" t="s">
        <v>3022</v>
      </c>
      <c r="RI35" s="111" t="s">
        <v>3012</v>
      </c>
      <c r="RJ35" s="112">
        <v>0.05</v>
      </c>
      <c r="RK35" s="112">
        <v>0.1</v>
      </c>
      <c r="RL35" s="113" t="s">
        <v>3022</v>
      </c>
      <c r="RN35" s="111" t="s">
        <v>3012</v>
      </c>
      <c r="RO35" s="112">
        <v>0.05</v>
      </c>
      <c r="RP35" s="112">
        <v>0.1</v>
      </c>
      <c r="RQ35" s="113" t="s">
        <v>3022</v>
      </c>
      <c r="RS35" s="111" t="s">
        <v>3012</v>
      </c>
      <c r="RT35" s="112">
        <v>0.05</v>
      </c>
      <c r="RU35" s="112">
        <v>0.1</v>
      </c>
      <c r="RV35" s="113" t="s">
        <v>3022</v>
      </c>
      <c r="RX35" s="111" t="s">
        <v>3012</v>
      </c>
      <c r="RY35" s="112">
        <v>0.05</v>
      </c>
      <c r="RZ35" s="112">
        <v>0.1</v>
      </c>
      <c r="SA35" s="113" t="s">
        <v>3022</v>
      </c>
      <c r="SC35" s="111" t="s">
        <v>3012</v>
      </c>
      <c r="SD35" s="112">
        <v>0.05</v>
      </c>
      <c r="SE35" s="112">
        <v>0.1</v>
      </c>
      <c r="SF35" s="113" t="s">
        <v>3022</v>
      </c>
      <c r="SH35" s="111" t="s">
        <v>3012</v>
      </c>
      <c r="SI35" s="112">
        <v>0.05</v>
      </c>
      <c r="SJ35" s="112">
        <v>0.1</v>
      </c>
      <c r="SK35" s="113" t="s">
        <v>3022</v>
      </c>
      <c r="SM35" s="111" t="s">
        <v>3012</v>
      </c>
      <c r="SN35" s="112">
        <v>0.05</v>
      </c>
      <c r="SO35" s="112">
        <v>0.1</v>
      </c>
      <c r="SP35" s="113" t="s">
        <v>3022</v>
      </c>
      <c r="SR35" s="111" t="s">
        <v>3012</v>
      </c>
      <c r="SS35" s="112">
        <v>0.05</v>
      </c>
      <c r="ST35" s="112">
        <v>0.1</v>
      </c>
      <c r="SU35" s="113" t="s">
        <v>3022</v>
      </c>
      <c r="SW35" s="111" t="s">
        <v>3012</v>
      </c>
      <c r="SX35" s="112">
        <v>0.05</v>
      </c>
      <c r="SY35" s="112">
        <v>0.1</v>
      </c>
      <c r="SZ35" s="113" t="s">
        <v>3022</v>
      </c>
      <c r="TB35" s="111" t="s">
        <v>3012</v>
      </c>
      <c r="TC35" s="112">
        <v>0.05</v>
      </c>
      <c r="TD35" s="112">
        <v>0.1</v>
      </c>
      <c r="TE35" s="113" t="s">
        <v>3022</v>
      </c>
      <c r="TG35" s="111" t="s">
        <v>3012</v>
      </c>
      <c r="TH35" s="112">
        <v>0.05</v>
      </c>
      <c r="TI35" s="112">
        <v>0.1</v>
      </c>
      <c r="TJ35" s="113" t="s">
        <v>3022</v>
      </c>
      <c r="TL35" s="111" t="s">
        <v>3012</v>
      </c>
      <c r="TM35" s="112">
        <v>0.05</v>
      </c>
      <c r="TN35" s="112">
        <v>0.1</v>
      </c>
      <c r="TO35" s="113" t="s">
        <v>3022</v>
      </c>
      <c r="TQ35" s="111" t="s">
        <v>3012</v>
      </c>
      <c r="TR35" s="112">
        <v>0.05</v>
      </c>
      <c r="TS35" s="112">
        <v>0.1</v>
      </c>
      <c r="TT35" s="113" t="s">
        <v>3022</v>
      </c>
      <c r="TV35" s="111" t="s">
        <v>3012</v>
      </c>
      <c r="TW35" s="112">
        <v>0.05</v>
      </c>
      <c r="TX35" s="112">
        <v>0.1</v>
      </c>
      <c r="TY35" s="113" t="s">
        <v>3022</v>
      </c>
      <c r="UA35" s="111" t="s">
        <v>3012</v>
      </c>
      <c r="UB35" s="112">
        <v>0.05</v>
      </c>
      <c r="UC35" s="112">
        <v>0.1</v>
      </c>
      <c r="UD35" s="113" t="s">
        <v>3022</v>
      </c>
      <c r="UF35" s="111" t="s">
        <v>3012</v>
      </c>
      <c r="UG35" s="112">
        <v>0.05</v>
      </c>
      <c r="UH35" s="112">
        <v>0.1</v>
      </c>
      <c r="UI35" s="113" t="s">
        <v>3022</v>
      </c>
      <c r="UK35" s="111" t="s">
        <v>3012</v>
      </c>
      <c r="UL35" s="112">
        <v>0.05</v>
      </c>
      <c r="UM35" s="112">
        <v>0.1</v>
      </c>
      <c r="UN35" s="113" t="s">
        <v>3022</v>
      </c>
      <c r="UP35" s="111" t="s">
        <v>3012</v>
      </c>
      <c r="UQ35" s="112">
        <v>0.05</v>
      </c>
      <c r="UR35" s="112">
        <v>0.1</v>
      </c>
      <c r="US35" s="113" t="s">
        <v>3022</v>
      </c>
      <c r="UU35" s="111" t="s">
        <v>3012</v>
      </c>
      <c r="UV35" s="112">
        <v>0.05</v>
      </c>
      <c r="UW35" s="112">
        <v>0.1</v>
      </c>
      <c r="UX35" s="113" t="s">
        <v>3022</v>
      </c>
      <c r="UZ35" s="111" t="s">
        <v>3012</v>
      </c>
      <c r="VA35" s="112">
        <v>0.05</v>
      </c>
      <c r="VB35" s="112">
        <v>0.1</v>
      </c>
      <c r="VC35" s="113" t="s">
        <v>3022</v>
      </c>
    </row>
    <row r="36" spans="2:575">
      <c r="B36" s="111" t="s">
        <v>3013</v>
      </c>
      <c r="C36" s="119">
        <v>0.03</v>
      </c>
      <c r="D36" s="119">
        <v>0.05</v>
      </c>
      <c r="G36" s="111" t="s">
        <v>3013</v>
      </c>
      <c r="H36" s="120">
        <v>0.05</v>
      </c>
      <c r="I36" s="120">
        <v>0.05</v>
      </c>
      <c r="L36" s="111" t="s">
        <v>3013</v>
      </c>
      <c r="M36" s="120">
        <v>0.05</v>
      </c>
      <c r="N36" s="120">
        <v>0.05</v>
      </c>
      <c r="Q36" s="111" t="s">
        <v>3013</v>
      </c>
      <c r="R36" s="120">
        <v>0.05</v>
      </c>
      <c r="S36" s="119">
        <v>0.1</v>
      </c>
      <c r="V36" s="111" t="s">
        <v>3013</v>
      </c>
      <c r="W36" s="120">
        <v>0.05</v>
      </c>
      <c r="X36" s="119">
        <v>0.1</v>
      </c>
      <c r="AA36" s="111" t="s">
        <v>3013</v>
      </c>
      <c r="AB36" s="120">
        <v>0.05</v>
      </c>
      <c r="AC36" s="119">
        <v>0.1</v>
      </c>
      <c r="AF36" s="111" t="s">
        <v>3013</v>
      </c>
      <c r="AG36" s="112">
        <v>0.03</v>
      </c>
      <c r="AH36" s="112">
        <v>0.05</v>
      </c>
      <c r="AK36" s="111" t="s">
        <v>3013</v>
      </c>
      <c r="AL36" s="112">
        <v>0.03</v>
      </c>
      <c r="AM36" s="112">
        <v>0.05</v>
      </c>
      <c r="AP36" s="111" t="s">
        <v>3013</v>
      </c>
      <c r="AQ36" s="112">
        <v>0.03</v>
      </c>
      <c r="AR36" s="112">
        <v>0.05</v>
      </c>
      <c r="AU36" s="111" t="s">
        <v>3013</v>
      </c>
      <c r="AV36" s="112">
        <v>0.03</v>
      </c>
      <c r="AW36" s="112">
        <v>0.05</v>
      </c>
      <c r="AZ36" s="111" t="s">
        <v>3013</v>
      </c>
      <c r="BA36" s="112">
        <v>0.03</v>
      </c>
      <c r="BB36" s="112">
        <v>0.05</v>
      </c>
      <c r="BE36" s="111" t="s">
        <v>3013</v>
      </c>
      <c r="BF36" s="112">
        <v>0.03</v>
      </c>
      <c r="BG36" s="112">
        <v>0.05</v>
      </c>
      <c r="BJ36" s="111" t="s">
        <v>3013</v>
      </c>
      <c r="BK36" s="112">
        <v>0.03</v>
      </c>
      <c r="BL36" s="112">
        <v>0.05</v>
      </c>
      <c r="BO36" s="111" t="s">
        <v>3013</v>
      </c>
      <c r="BP36" s="112">
        <v>0.03</v>
      </c>
      <c r="BQ36" s="112">
        <v>0.05</v>
      </c>
      <c r="BT36" s="111" t="s">
        <v>3013</v>
      </c>
      <c r="BU36" s="112">
        <v>0.03</v>
      </c>
      <c r="BV36" s="112">
        <v>0.05</v>
      </c>
      <c r="BY36" s="111" t="s">
        <v>3013</v>
      </c>
      <c r="BZ36" s="112">
        <v>0.03</v>
      </c>
      <c r="CA36" s="112">
        <v>0.05</v>
      </c>
      <c r="CD36" s="111" t="s">
        <v>3013</v>
      </c>
      <c r="CE36" s="112">
        <v>0.03</v>
      </c>
      <c r="CF36" s="112">
        <v>0.05</v>
      </c>
      <c r="CI36" s="111" t="s">
        <v>3013</v>
      </c>
      <c r="CJ36" s="112">
        <v>0.03</v>
      </c>
      <c r="CK36" s="112">
        <v>0.05</v>
      </c>
      <c r="CN36" s="111" t="s">
        <v>3013</v>
      </c>
      <c r="CO36" s="112">
        <v>0.03</v>
      </c>
      <c r="CP36" s="112">
        <v>0.05</v>
      </c>
      <c r="CS36" s="111" t="s">
        <v>3013</v>
      </c>
      <c r="CT36" s="112">
        <v>0.03</v>
      </c>
      <c r="CU36" s="112">
        <v>0.05</v>
      </c>
      <c r="CX36" s="111" t="s">
        <v>3013</v>
      </c>
      <c r="CY36" s="112">
        <v>0.03</v>
      </c>
      <c r="CZ36" s="112">
        <v>0.05</v>
      </c>
      <c r="DC36" s="111" t="s">
        <v>3013</v>
      </c>
      <c r="DD36" s="112">
        <v>0.03</v>
      </c>
      <c r="DE36" s="112">
        <v>0.05</v>
      </c>
      <c r="DH36" s="111" t="s">
        <v>3013</v>
      </c>
      <c r="DI36" s="112">
        <v>0.03</v>
      </c>
      <c r="DJ36" s="112">
        <v>0.05</v>
      </c>
      <c r="DM36" s="111" t="s">
        <v>3013</v>
      </c>
      <c r="DN36" s="112">
        <v>0.03</v>
      </c>
      <c r="DO36" s="112">
        <v>0.05</v>
      </c>
      <c r="DR36" s="111" t="s">
        <v>3013</v>
      </c>
      <c r="DS36" s="112">
        <v>0.03</v>
      </c>
      <c r="DT36" s="112">
        <v>0.05</v>
      </c>
      <c r="DW36" s="111" t="s">
        <v>3013</v>
      </c>
      <c r="DX36" s="112">
        <v>0.03</v>
      </c>
      <c r="DY36" s="112">
        <v>0.05</v>
      </c>
      <c r="EB36" s="111" t="s">
        <v>3013</v>
      </c>
      <c r="EC36" s="112">
        <v>0.03</v>
      </c>
      <c r="ED36" s="112">
        <v>0.05</v>
      </c>
      <c r="EG36" s="111" t="s">
        <v>3013</v>
      </c>
      <c r="EH36" s="112">
        <v>0.03</v>
      </c>
      <c r="EI36" s="112">
        <v>0.05</v>
      </c>
      <c r="EL36" s="111" t="s">
        <v>3013</v>
      </c>
      <c r="EM36" s="112">
        <v>0.03</v>
      </c>
      <c r="EN36" s="112">
        <v>0.05</v>
      </c>
      <c r="EQ36" s="111" t="s">
        <v>3013</v>
      </c>
      <c r="ER36" s="112">
        <v>0.03</v>
      </c>
      <c r="ES36" s="112">
        <v>0.05</v>
      </c>
      <c r="EV36" s="111" t="s">
        <v>3013</v>
      </c>
      <c r="EW36" s="112">
        <v>0.03</v>
      </c>
      <c r="EX36" s="112">
        <v>0.05</v>
      </c>
      <c r="FA36" s="111" t="s">
        <v>3013</v>
      </c>
      <c r="FB36" s="112">
        <v>0.03</v>
      </c>
      <c r="FC36" s="112">
        <v>0.05</v>
      </c>
      <c r="FF36" s="111" t="s">
        <v>3013</v>
      </c>
      <c r="FG36" s="112">
        <v>0.03</v>
      </c>
      <c r="FH36" s="112">
        <v>0.05</v>
      </c>
      <c r="FK36" s="111" t="s">
        <v>3013</v>
      </c>
      <c r="FL36" s="112">
        <v>0.03</v>
      </c>
      <c r="FM36" s="112">
        <v>0.05</v>
      </c>
      <c r="FP36" s="111" t="s">
        <v>3013</v>
      </c>
      <c r="FQ36" s="112">
        <v>0.03</v>
      </c>
      <c r="FR36" s="112">
        <v>0.05</v>
      </c>
      <c r="FU36" s="111" t="s">
        <v>3013</v>
      </c>
      <c r="FV36" s="112">
        <v>0.03</v>
      </c>
      <c r="FW36" s="112">
        <v>0.05</v>
      </c>
      <c r="FZ36" s="111" t="s">
        <v>3013</v>
      </c>
      <c r="GA36" s="112">
        <v>0.03</v>
      </c>
      <c r="GB36" s="112">
        <v>0.05</v>
      </c>
      <c r="GE36" s="111" t="s">
        <v>3013</v>
      </c>
      <c r="GF36" s="112">
        <v>0.03</v>
      </c>
      <c r="GG36" s="112">
        <v>0.05</v>
      </c>
      <c r="GJ36" s="111" t="s">
        <v>3013</v>
      </c>
      <c r="GK36" s="112">
        <v>0.03</v>
      </c>
      <c r="GL36" s="112">
        <v>0.05</v>
      </c>
      <c r="GO36" s="111" t="s">
        <v>3013</v>
      </c>
      <c r="GP36" s="112">
        <v>0.03</v>
      </c>
      <c r="GQ36" s="112">
        <v>0.05</v>
      </c>
      <c r="GT36" s="111" t="s">
        <v>3013</v>
      </c>
      <c r="GU36" s="112">
        <v>0.03</v>
      </c>
      <c r="GV36" s="112">
        <v>0.05</v>
      </c>
      <c r="GY36" s="111" t="s">
        <v>3013</v>
      </c>
      <c r="GZ36" s="112">
        <v>0.03</v>
      </c>
      <c r="HA36" s="112">
        <v>0.05</v>
      </c>
      <c r="HD36" s="111" t="s">
        <v>3013</v>
      </c>
      <c r="HE36" s="112">
        <v>0.03</v>
      </c>
      <c r="HF36" s="112">
        <v>0.05</v>
      </c>
      <c r="HI36" s="111" t="s">
        <v>3013</v>
      </c>
      <c r="HJ36" s="112">
        <v>0.03</v>
      </c>
      <c r="HK36" s="112">
        <v>0.05</v>
      </c>
      <c r="HN36" s="111" t="s">
        <v>3013</v>
      </c>
      <c r="HO36" s="112">
        <v>0.03</v>
      </c>
      <c r="HP36" s="112">
        <v>0.05</v>
      </c>
      <c r="HS36" s="111" t="s">
        <v>3013</v>
      </c>
      <c r="HT36" s="112">
        <v>0.03</v>
      </c>
      <c r="HU36" s="112">
        <v>0.05</v>
      </c>
      <c r="HX36" s="111" t="s">
        <v>3013</v>
      </c>
      <c r="HY36" s="112">
        <v>0.03</v>
      </c>
      <c r="HZ36" s="112">
        <v>0.05</v>
      </c>
      <c r="IC36" s="111" t="s">
        <v>3013</v>
      </c>
      <c r="ID36" s="112">
        <v>0.03</v>
      </c>
      <c r="IE36" s="112">
        <v>0.05</v>
      </c>
      <c r="IH36" s="111" t="s">
        <v>3013</v>
      </c>
      <c r="II36" s="112">
        <v>0.03</v>
      </c>
      <c r="IJ36" s="112">
        <v>0.05</v>
      </c>
      <c r="IM36" s="111" t="s">
        <v>3013</v>
      </c>
      <c r="IN36" s="112">
        <v>0.03</v>
      </c>
      <c r="IO36" s="112">
        <v>0.05</v>
      </c>
      <c r="IR36" s="111" t="s">
        <v>3013</v>
      </c>
      <c r="IS36" s="112">
        <v>0.03</v>
      </c>
      <c r="IT36" s="112">
        <v>0.05</v>
      </c>
      <c r="IW36" s="111" t="s">
        <v>3013</v>
      </c>
      <c r="IX36" s="112">
        <v>0.03</v>
      </c>
      <c r="IY36" s="112">
        <v>0.05</v>
      </c>
      <c r="JB36" s="111" t="s">
        <v>3013</v>
      </c>
      <c r="JC36" s="112">
        <v>0.03</v>
      </c>
      <c r="JD36" s="112">
        <v>0.05</v>
      </c>
      <c r="JG36" s="111" t="s">
        <v>3013</v>
      </c>
      <c r="JH36" s="112">
        <v>0.03</v>
      </c>
      <c r="JI36" s="112">
        <v>0.05</v>
      </c>
      <c r="JL36" s="111" t="s">
        <v>3013</v>
      </c>
      <c r="JM36" s="112">
        <v>0.03</v>
      </c>
      <c r="JN36" s="112">
        <v>0.05</v>
      </c>
      <c r="JQ36" s="111" t="s">
        <v>3013</v>
      </c>
      <c r="JR36" s="112">
        <v>0.03</v>
      </c>
      <c r="JS36" s="112">
        <v>0.05</v>
      </c>
      <c r="JV36" s="111" t="s">
        <v>3013</v>
      </c>
      <c r="JW36" s="112">
        <v>0.03</v>
      </c>
      <c r="JX36" s="112">
        <v>0.05</v>
      </c>
      <c r="KA36" s="111" t="s">
        <v>3013</v>
      </c>
      <c r="KB36" s="112">
        <v>0.03</v>
      </c>
      <c r="KC36" s="112">
        <v>0.05</v>
      </c>
      <c r="KF36" s="111" t="s">
        <v>3013</v>
      </c>
      <c r="KG36" s="112">
        <v>0.03</v>
      </c>
      <c r="KH36" s="112">
        <v>0.05</v>
      </c>
      <c r="KK36" s="111" t="s">
        <v>3013</v>
      </c>
      <c r="KL36" s="112">
        <v>0.03</v>
      </c>
      <c r="KM36" s="112">
        <v>0.05</v>
      </c>
      <c r="KP36" s="111" t="s">
        <v>3013</v>
      </c>
      <c r="KQ36" s="112">
        <v>0.03</v>
      </c>
      <c r="KR36" s="112">
        <v>0.05</v>
      </c>
      <c r="KU36" s="111" t="s">
        <v>3013</v>
      </c>
      <c r="KV36" s="112">
        <v>0.03</v>
      </c>
      <c r="KW36" s="112">
        <v>0.05</v>
      </c>
      <c r="KZ36" s="111" t="s">
        <v>3013</v>
      </c>
      <c r="LA36" s="112">
        <v>0.03</v>
      </c>
      <c r="LB36" s="112">
        <v>0.05</v>
      </c>
      <c r="LE36" s="111" t="s">
        <v>3013</v>
      </c>
      <c r="LF36" s="112">
        <v>0.03</v>
      </c>
      <c r="LG36" s="112">
        <v>0.05</v>
      </c>
      <c r="LJ36" s="111" t="s">
        <v>3013</v>
      </c>
      <c r="LK36" s="112">
        <v>0.03</v>
      </c>
      <c r="LL36" s="112">
        <v>0.05</v>
      </c>
      <c r="LO36" s="111" t="s">
        <v>3013</v>
      </c>
      <c r="LP36" s="112">
        <v>0.03</v>
      </c>
      <c r="LQ36" s="112">
        <v>0.05</v>
      </c>
      <c r="LT36" s="111" t="s">
        <v>3013</v>
      </c>
      <c r="LU36" s="112">
        <v>0.03</v>
      </c>
      <c r="LV36" s="112">
        <v>0.05</v>
      </c>
      <c r="LY36" s="111" t="s">
        <v>3013</v>
      </c>
      <c r="LZ36" s="112">
        <v>0.03</v>
      </c>
      <c r="MA36" s="112">
        <v>0.05</v>
      </c>
      <c r="MD36" s="111" t="s">
        <v>3013</v>
      </c>
      <c r="ME36" s="112">
        <v>0.03</v>
      </c>
      <c r="MF36" s="112">
        <v>0.05</v>
      </c>
      <c r="MI36" s="111" t="s">
        <v>3013</v>
      </c>
      <c r="MJ36" s="112">
        <v>0.03</v>
      </c>
      <c r="MK36" s="112">
        <v>0.05</v>
      </c>
      <c r="MN36" s="111" t="s">
        <v>3013</v>
      </c>
      <c r="MO36" s="112">
        <v>0.03</v>
      </c>
      <c r="MP36" s="112">
        <v>0.05</v>
      </c>
      <c r="MS36" s="111" t="s">
        <v>3013</v>
      </c>
      <c r="MT36" s="112">
        <v>0.03</v>
      </c>
      <c r="MU36" s="112">
        <v>0.05</v>
      </c>
      <c r="MX36" s="111" t="s">
        <v>3013</v>
      </c>
      <c r="MY36" s="112">
        <v>0.03</v>
      </c>
      <c r="MZ36" s="112">
        <v>0.05</v>
      </c>
      <c r="NC36" s="111" t="s">
        <v>3013</v>
      </c>
      <c r="ND36" s="112">
        <v>0.03</v>
      </c>
      <c r="NE36" s="112">
        <v>0.05</v>
      </c>
      <c r="NH36" s="111" t="s">
        <v>3013</v>
      </c>
      <c r="NI36" s="112">
        <v>0.03</v>
      </c>
      <c r="NJ36" s="112">
        <v>0.05</v>
      </c>
      <c r="NM36" s="111" t="s">
        <v>3013</v>
      </c>
      <c r="NN36" s="112">
        <v>0.03</v>
      </c>
      <c r="NO36" s="112">
        <v>0.05</v>
      </c>
      <c r="NR36" s="111" t="s">
        <v>3013</v>
      </c>
      <c r="NS36" s="112">
        <v>0.03</v>
      </c>
      <c r="NT36" s="112">
        <v>0.05</v>
      </c>
      <c r="NW36" s="111" t="s">
        <v>3013</v>
      </c>
      <c r="NX36" s="112">
        <v>0.03</v>
      </c>
      <c r="NY36" s="112">
        <v>0.05</v>
      </c>
      <c r="OB36" s="111" t="s">
        <v>3013</v>
      </c>
      <c r="OC36" s="112">
        <v>0.03</v>
      </c>
      <c r="OD36" s="112">
        <v>0.05</v>
      </c>
      <c r="OG36" s="111" t="s">
        <v>3013</v>
      </c>
      <c r="OH36" s="112">
        <v>0.03</v>
      </c>
      <c r="OI36" s="112">
        <v>0.05</v>
      </c>
      <c r="OL36" s="111" t="s">
        <v>3013</v>
      </c>
      <c r="OM36" s="112">
        <v>0.03</v>
      </c>
      <c r="ON36" s="112">
        <v>0.05</v>
      </c>
      <c r="OQ36" s="111" t="s">
        <v>3013</v>
      </c>
      <c r="OR36" s="112">
        <v>0.03</v>
      </c>
      <c r="OS36" s="112">
        <v>0.05</v>
      </c>
      <c r="OV36" s="111" t="s">
        <v>3013</v>
      </c>
      <c r="OW36" s="112">
        <v>0.03</v>
      </c>
      <c r="OX36" s="112">
        <v>0.05</v>
      </c>
      <c r="PA36" s="111" t="s">
        <v>3013</v>
      </c>
      <c r="PB36" s="112">
        <v>0.03</v>
      </c>
      <c r="PC36" s="112">
        <v>0.05</v>
      </c>
      <c r="PF36" s="111" t="s">
        <v>3013</v>
      </c>
      <c r="PG36" s="112">
        <v>0.03</v>
      </c>
      <c r="PH36" s="112">
        <v>0.05</v>
      </c>
      <c r="PK36" s="111" t="s">
        <v>3013</v>
      </c>
      <c r="PL36" s="112">
        <v>0.03</v>
      </c>
      <c r="PM36" s="112">
        <v>0.05</v>
      </c>
      <c r="PP36" s="111" t="s">
        <v>3013</v>
      </c>
      <c r="PQ36" s="112">
        <v>0.03</v>
      </c>
      <c r="PR36" s="112">
        <v>0.05</v>
      </c>
      <c r="PU36" s="111" t="s">
        <v>3013</v>
      </c>
      <c r="PV36" s="112">
        <v>0.03</v>
      </c>
      <c r="PW36" s="112">
        <v>0.05</v>
      </c>
      <c r="PZ36" s="111" t="s">
        <v>3013</v>
      </c>
      <c r="QA36" s="112">
        <v>0.03</v>
      </c>
      <c r="QB36" s="112">
        <v>0.05</v>
      </c>
      <c r="QE36" s="111" t="s">
        <v>3013</v>
      </c>
      <c r="QF36" s="112">
        <v>0.03</v>
      </c>
      <c r="QG36" s="112">
        <v>0.05</v>
      </c>
      <c r="QJ36" s="111" t="s">
        <v>3013</v>
      </c>
      <c r="QK36" s="112">
        <v>0.03</v>
      </c>
      <c r="QL36" s="112">
        <v>0.05</v>
      </c>
      <c r="QO36" s="111" t="s">
        <v>3013</v>
      </c>
      <c r="QP36" s="112">
        <v>0.03</v>
      </c>
      <c r="QQ36" s="112">
        <v>0.05</v>
      </c>
      <c r="QT36" s="111" t="s">
        <v>3013</v>
      </c>
      <c r="QU36" s="112">
        <v>0.03</v>
      </c>
      <c r="QV36" s="112">
        <v>0.05</v>
      </c>
      <c r="QY36" s="111" t="s">
        <v>3013</v>
      </c>
      <c r="QZ36" s="112">
        <v>0.03</v>
      </c>
      <c r="RA36" s="112">
        <v>0.05</v>
      </c>
      <c r="RD36" s="111" t="s">
        <v>3013</v>
      </c>
      <c r="RE36" s="112">
        <v>0.03</v>
      </c>
      <c r="RF36" s="112">
        <v>0.05</v>
      </c>
      <c r="RI36" s="111" t="s">
        <v>3013</v>
      </c>
      <c r="RJ36" s="112">
        <v>0.03</v>
      </c>
      <c r="RK36" s="112">
        <v>0.05</v>
      </c>
      <c r="RN36" s="111" t="s">
        <v>3013</v>
      </c>
      <c r="RO36" s="112">
        <v>0.03</v>
      </c>
      <c r="RP36" s="112">
        <v>0.05</v>
      </c>
      <c r="RS36" s="111" t="s">
        <v>3013</v>
      </c>
      <c r="RT36" s="112">
        <v>0.03</v>
      </c>
      <c r="RU36" s="112">
        <v>0.05</v>
      </c>
      <c r="RX36" s="111" t="s">
        <v>3013</v>
      </c>
      <c r="RY36" s="112">
        <v>0.03</v>
      </c>
      <c r="RZ36" s="112">
        <v>0.05</v>
      </c>
      <c r="SC36" s="111" t="s">
        <v>3013</v>
      </c>
      <c r="SD36" s="112">
        <v>0.03</v>
      </c>
      <c r="SE36" s="112">
        <v>0.05</v>
      </c>
      <c r="SH36" s="111" t="s">
        <v>3013</v>
      </c>
      <c r="SI36" s="112">
        <v>0.03</v>
      </c>
      <c r="SJ36" s="112">
        <v>0.05</v>
      </c>
      <c r="SM36" s="111" t="s">
        <v>3013</v>
      </c>
      <c r="SN36" s="112">
        <v>0.03</v>
      </c>
      <c r="SO36" s="112">
        <v>0.05</v>
      </c>
      <c r="SR36" s="111" t="s">
        <v>3013</v>
      </c>
      <c r="SS36" s="112">
        <v>0.03</v>
      </c>
      <c r="ST36" s="112">
        <v>0.05</v>
      </c>
      <c r="SW36" s="111" t="s">
        <v>3013</v>
      </c>
      <c r="SX36" s="112">
        <v>0.03</v>
      </c>
      <c r="SY36" s="112">
        <v>0.05</v>
      </c>
      <c r="TB36" s="111" t="s">
        <v>3013</v>
      </c>
      <c r="TC36" s="112">
        <v>0.03</v>
      </c>
      <c r="TD36" s="112">
        <v>0.05</v>
      </c>
      <c r="TG36" s="111" t="s">
        <v>3013</v>
      </c>
      <c r="TH36" s="112">
        <v>0.03</v>
      </c>
      <c r="TI36" s="112">
        <v>0.05</v>
      </c>
      <c r="TL36" s="111" t="s">
        <v>3013</v>
      </c>
      <c r="TM36" s="112">
        <v>0.03</v>
      </c>
      <c r="TN36" s="112">
        <v>0.05</v>
      </c>
      <c r="TQ36" s="111" t="s">
        <v>3013</v>
      </c>
      <c r="TR36" s="112">
        <v>0.03</v>
      </c>
      <c r="TS36" s="112">
        <v>0.05</v>
      </c>
      <c r="TV36" s="111" t="s">
        <v>3013</v>
      </c>
      <c r="TW36" s="112">
        <v>0.03</v>
      </c>
      <c r="TX36" s="112">
        <v>0.05</v>
      </c>
      <c r="UA36" s="111" t="s">
        <v>3013</v>
      </c>
      <c r="UB36" s="112">
        <v>0.03</v>
      </c>
      <c r="UC36" s="112">
        <v>0.05</v>
      </c>
      <c r="UF36" s="111" t="s">
        <v>3013</v>
      </c>
      <c r="UG36" s="112">
        <v>0.03</v>
      </c>
      <c r="UH36" s="112">
        <v>0.05</v>
      </c>
      <c r="UK36" s="111" t="s">
        <v>3013</v>
      </c>
      <c r="UL36" s="112">
        <v>0.03</v>
      </c>
      <c r="UM36" s="112">
        <v>0.05</v>
      </c>
      <c r="UP36" s="111" t="s">
        <v>3013</v>
      </c>
      <c r="UQ36" s="112">
        <v>0.03</v>
      </c>
      <c r="UR36" s="112">
        <v>0.05</v>
      </c>
      <c r="UU36" s="111" t="s">
        <v>3013</v>
      </c>
      <c r="UV36" s="112">
        <v>0.03</v>
      </c>
      <c r="UW36" s="112">
        <v>0.05</v>
      </c>
      <c r="UZ36" s="111" t="s">
        <v>3013</v>
      </c>
      <c r="VA36" s="112">
        <v>0.03</v>
      </c>
      <c r="VB36" s="112">
        <v>0.05</v>
      </c>
    </row>
    <row r="37" spans="2:575">
      <c r="B37" s="111" t="s">
        <v>3014</v>
      </c>
      <c r="C37" s="120">
        <v>0.05</v>
      </c>
      <c r="D37" s="120">
        <v>0.05</v>
      </c>
      <c r="E37" s="113" t="s">
        <v>3024</v>
      </c>
      <c r="G37" s="111" t="s">
        <v>3014</v>
      </c>
      <c r="H37" s="120">
        <v>0.05</v>
      </c>
      <c r="I37" s="120">
        <v>0.05</v>
      </c>
      <c r="J37" s="113" t="s">
        <v>3024</v>
      </c>
      <c r="L37" s="111" t="s">
        <v>3014</v>
      </c>
      <c r="M37" s="120">
        <v>0.05</v>
      </c>
      <c r="N37" s="120">
        <v>0.05</v>
      </c>
      <c r="O37" s="113" t="s">
        <v>3024</v>
      </c>
      <c r="Q37" s="111" t="s">
        <v>3014</v>
      </c>
      <c r="R37" s="120">
        <v>0.05</v>
      </c>
      <c r="S37" s="119">
        <v>0.1</v>
      </c>
      <c r="T37" s="113" t="s">
        <v>3024</v>
      </c>
      <c r="V37" s="111" t="s">
        <v>3014</v>
      </c>
      <c r="W37" s="120">
        <v>0.05</v>
      </c>
      <c r="X37" s="119">
        <v>0.1</v>
      </c>
      <c r="Y37" s="113" t="s">
        <v>3024</v>
      </c>
      <c r="AA37" s="111" t="s">
        <v>3014</v>
      </c>
      <c r="AB37" s="120">
        <v>0.05</v>
      </c>
      <c r="AC37" s="119">
        <v>0.1</v>
      </c>
      <c r="AD37" s="113" t="s">
        <v>3024</v>
      </c>
      <c r="AF37" s="111" t="s">
        <v>3014</v>
      </c>
      <c r="AG37" s="112">
        <v>0.02</v>
      </c>
      <c r="AH37" s="112">
        <v>0.05</v>
      </c>
      <c r="AI37" s="113" t="s">
        <v>3024</v>
      </c>
      <c r="AK37" s="111" t="s">
        <v>3014</v>
      </c>
      <c r="AL37" s="112">
        <v>0.02</v>
      </c>
      <c r="AM37" s="112">
        <v>0.05</v>
      </c>
      <c r="AN37" s="113" t="s">
        <v>3024</v>
      </c>
      <c r="AP37" s="111" t="s">
        <v>3014</v>
      </c>
      <c r="AQ37" s="112">
        <v>0.02</v>
      </c>
      <c r="AR37" s="112">
        <v>0.05</v>
      </c>
      <c r="AS37" s="113" t="s">
        <v>3024</v>
      </c>
      <c r="AU37" s="111" t="s">
        <v>3014</v>
      </c>
      <c r="AV37" s="112">
        <v>0.02</v>
      </c>
      <c r="AW37" s="112">
        <v>0.05</v>
      </c>
      <c r="AX37" s="113" t="s">
        <v>3024</v>
      </c>
      <c r="AZ37" s="111" t="s">
        <v>3014</v>
      </c>
      <c r="BA37" s="112">
        <v>0.02</v>
      </c>
      <c r="BB37" s="112">
        <v>0.05</v>
      </c>
      <c r="BC37" s="113" t="s">
        <v>3024</v>
      </c>
      <c r="BE37" s="111" t="s">
        <v>3014</v>
      </c>
      <c r="BF37" s="112">
        <v>0.02</v>
      </c>
      <c r="BG37" s="112">
        <v>0.05</v>
      </c>
      <c r="BH37" s="113" t="s">
        <v>3024</v>
      </c>
      <c r="BJ37" s="111" t="s">
        <v>3014</v>
      </c>
      <c r="BK37" s="112">
        <v>0.02</v>
      </c>
      <c r="BL37" s="112">
        <v>0.05</v>
      </c>
      <c r="BM37" s="113" t="s">
        <v>3024</v>
      </c>
      <c r="BO37" s="111" t="s">
        <v>3014</v>
      </c>
      <c r="BP37" s="112">
        <v>0.02</v>
      </c>
      <c r="BQ37" s="112">
        <v>0.05</v>
      </c>
      <c r="BR37" s="113" t="s">
        <v>3024</v>
      </c>
      <c r="BT37" s="111" t="s">
        <v>3014</v>
      </c>
      <c r="BU37" s="112">
        <v>0.02</v>
      </c>
      <c r="BV37" s="112">
        <v>0.05</v>
      </c>
      <c r="BW37" s="113" t="s">
        <v>3024</v>
      </c>
      <c r="BY37" s="111" t="s">
        <v>3014</v>
      </c>
      <c r="BZ37" s="112">
        <v>0.02</v>
      </c>
      <c r="CA37" s="112">
        <v>0.05</v>
      </c>
      <c r="CB37" s="113" t="s">
        <v>3024</v>
      </c>
      <c r="CD37" s="111" t="s">
        <v>3014</v>
      </c>
      <c r="CE37" s="112">
        <v>0.02</v>
      </c>
      <c r="CF37" s="112">
        <v>0.05</v>
      </c>
      <c r="CG37" s="113" t="s">
        <v>3024</v>
      </c>
      <c r="CI37" s="111" t="s">
        <v>3014</v>
      </c>
      <c r="CJ37" s="112">
        <v>0.02</v>
      </c>
      <c r="CK37" s="112">
        <v>0.05</v>
      </c>
      <c r="CL37" s="113" t="s">
        <v>3024</v>
      </c>
      <c r="CN37" s="111" t="s">
        <v>3014</v>
      </c>
      <c r="CO37" s="112">
        <v>0.02</v>
      </c>
      <c r="CP37" s="112">
        <v>0.05</v>
      </c>
      <c r="CQ37" s="113" t="s">
        <v>3024</v>
      </c>
      <c r="CS37" s="111" t="s">
        <v>3014</v>
      </c>
      <c r="CT37" s="112">
        <v>0.02</v>
      </c>
      <c r="CU37" s="112">
        <v>0.05</v>
      </c>
      <c r="CV37" s="113" t="s">
        <v>3024</v>
      </c>
      <c r="CX37" s="111" t="s">
        <v>3014</v>
      </c>
      <c r="CY37" s="112">
        <v>0.02</v>
      </c>
      <c r="CZ37" s="112">
        <v>0.05</v>
      </c>
      <c r="DA37" s="113" t="s">
        <v>3024</v>
      </c>
      <c r="DC37" s="111" t="s">
        <v>3014</v>
      </c>
      <c r="DD37" s="112">
        <v>0.02</v>
      </c>
      <c r="DE37" s="112">
        <v>0.05</v>
      </c>
      <c r="DF37" s="113" t="s">
        <v>3024</v>
      </c>
      <c r="DH37" s="111" t="s">
        <v>3014</v>
      </c>
      <c r="DI37" s="112">
        <v>0.02</v>
      </c>
      <c r="DJ37" s="112">
        <v>0.05</v>
      </c>
      <c r="DK37" s="113" t="s">
        <v>3024</v>
      </c>
      <c r="DM37" s="111" t="s">
        <v>3014</v>
      </c>
      <c r="DN37" s="112">
        <v>0.02</v>
      </c>
      <c r="DO37" s="112">
        <v>0.05</v>
      </c>
      <c r="DP37" s="113" t="s">
        <v>3024</v>
      </c>
      <c r="DR37" s="111" t="s">
        <v>3014</v>
      </c>
      <c r="DS37" s="112">
        <v>0.02</v>
      </c>
      <c r="DT37" s="112">
        <v>0.05</v>
      </c>
      <c r="DU37" s="113" t="s">
        <v>3024</v>
      </c>
      <c r="DW37" s="111" t="s">
        <v>3014</v>
      </c>
      <c r="DX37" s="112">
        <v>0.02</v>
      </c>
      <c r="DY37" s="112">
        <v>0.05</v>
      </c>
      <c r="DZ37" s="113" t="s">
        <v>3024</v>
      </c>
      <c r="EB37" s="111" t="s">
        <v>3014</v>
      </c>
      <c r="EC37" s="112">
        <v>0.02</v>
      </c>
      <c r="ED37" s="112">
        <v>0.05</v>
      </c>
      <c r="EE37" s="113" t="s">
        <v>3024</v>
      </c>
      <c r="EG37" s="111" t="s">
        <v>3014</v>
      </c>
      <c r="EH37" s="112">
        <v>0.02</v>
      </c>
      <c r="EI37" s="112">
        <v>0.05</v>
      </c>
      <c r="EJ37" s="113" t="s">
        <v>3024</v>
      </c>
      <c r="EL37" s="111" t="s">
        <v>3014</v>
      </c>
      <c r="EM37" s="112">
        <v>0.02</v>
      </c>
      <c r="EN37" s="112">
        <v>0.05</v>
      </c>
      <c r="EO37" s="113" t="s">
        <v>3024</v>
      </c>
      <c r="EQ37" s="111" t="s">
        <v>3014</v>
      </c>
      <c r="ER37" s="112">
        <v>0.02</v>
      </c>
      <c r="ES37" s="112">
        <v>0.05</v>
      </c>
      <c r="ET37" s="113" t="s">
        <v>3024</v>
      </c>
      <c r="EV37" s="111" t="s">
        <v>3014</v>
      </c>
      <c r="EW37" s="112">
        <v>0.02</v>
      </c>
      <c r="EX37" s="112">
        <v>0.05</v>
      </c>
      <c r="EY37" s="113" t="s">
        <v>3024</v>
      </c>
      <c r="FA37" s="111" t="s">
        <v>3014</v>
      </c>
      <c r="FB37" s="112">
        <v>0.02</v>
      </c>
      <c r="FC37" s="112">
        <v>0.05</v>
      </c>
      <c r="FD37" s="113" t="s">
        <v>3024</v>
      </c>
      <c r="FF37" s="111" t="s">
        <v>3014</v>
      </c>
      <c r="FG37" s="112">
        <v>0.02</v>
      </c>
      <c r="FH37" s="112">
        <v>0.05</v>
      </c>
      <c r="FI37" s="113" t="s">
        <v>3024</v>
      </c>
      <c r="FK37" s="111" t="s">
        <v>3014</v>
      </c>
      <c r="FL37" s="112">
        <v>0.02</v>
      </c>
      <c r="FM37" s="112">
        <v>0.05</v>
      </c>
      <c r="FN37" s="113" t="s">
        <v>3024</v>
      </c>
      <c r="FP37" s="111" t="s">
        <v>3014</v>
      </c>
      <c r="FQ37" s="112">
        <v>0.02</v>
      </c>
      <c r="FR37" s="112">
        <v>0.05</v>
      </c>
      <c r="FS37" s="113" t="s">
        <v>3024</v>
      </c>
      <c r="FU37" s="111" t="s">
        <v>3014</v>
      </c>
      <c r="FV37" s="112">
        <v>0.02</v>
      </c>
      <c r="FW37" s="112">
        <v>0.05</v>
      </c>
      <c r="FX37" s="113" t="s">
        <v>3024</v>
      </c>
      <c r="FZ37" s="111" t="s">
        <v>3014</v>
      </c>
      <c r="GA37" s="112">
        <v>0.02</v>
      </c>
      <c r="GB37" s="112">
        <v>0.05</v>
      </c>
      <c r="GC37" s="113" t="s">
        <v>3024</v>
      </c>
      <c r="GE37" s="111" t="s">
        <v>3014</v>
      </c>
      <c r="GF37" s="112">
        <v>0.02</v>
      </c>
      <c r="GG37" s="112">
        <v>0.05</v>
      </c>
      <c r="GH37" s="113" t="s">
        <v>3024</v>
      </c>
      <c r="GJ37" s="111" t="s">
        <v>3014</v>
      </c>
      <c r="GK37" s="112">
        <v>0.02</v>
      </c>
      <c r="GL37" s="112">
        <v>0.05</v>
      </c>
      <c r="GM37" s="113" t="s">
        <v>3024</v>
      </c>
      <c r="GO37" s="111" t="s">
        <v>3014</v>
      </c>
      <c r="GP37" s="112">
        <v>0.02</v>
      </c>
      <c r="GQ37" s="112">
        <v>0.05</v>
      </c>
      <c r="GR37" s="113" t="s">
        <v>3024</v>
      </c>
      <c r="GT37" s="111" t="s">
        <v>3014</v>
      </c>
      <c r="GU37" s="112">
        <v>0.02</v>
      </c>
      <c r="GV37" s="112">
        <v>0.05</v>
      </c>
      <c r="GW37" s="113" t="s">
        <v>3024</v>
      </c>
      <c r="GY37" s="111" t="s">
        <v>3014</v>
      </c>
      <c r="GZ37" s="112">
        <v>0.02</v>
      </c>
      <c r="HA37" s="112">
        <v>0.05</v>
      </c>
      <c r="HB37" s="113" t="s">
        <v>3024</v>
      </c>
      <c r="HD37" s="111" t="s">
        <v>3014</v>
      </c>
      <c r="HE37" s="112">
        <v>0.02</v>
      </c>
      <c r="HF37" s="112">
        <v>0.05</v>
      </c>
      <c r="HG37" s="113" t="s">
        <v>3024</v>
      </c>
      <c r="HI37" s="111" t="s">
        <v>3014</v>
      </c>
      <c r="HJ37" s="112">
        <v>0.02</v>
      </c>
      <c r="HK37" s="112">
        <v>0.05</v>
      </c>
      <c r="HL37" s="113" t="s">
        <v>3024</v>
      </c>
      <c r="HN37" s="111" t="s">
        <v>3014</v>
      </c>
      <c r="HO37" s="112">
        <v>0.02</v>
      </c>
      <c r="HP37" s="112">
        <v>0.05</v>
      </c>
      <c r="HQ37" s="113" t="s">
        <v>3024</v>
      </c>
      <c r="HS37" s="111" t="s">
        <v>3014</v>
      </c>
      <c r="HT37" s="112">
        <v>0.02</v>
      </c>
      <c r="HU37" s="112">
        <v>0.05</v>
      </c>
      <c r="HV37" s="113" t="s">
        <v>3024</v>
      </c>
      <c r="HX37" s="111" t="s">
        <v>3014</v>
      </c>
      <c r="HY37" s="112">
        <v>0.02</v>
      </c>
      <c r="HZ37" s="112">
        <v>0.05</v>
      </c>
      <c r="IA37" s="113" t="s">
        <v>3024</v>
      </c>
      <c r="IC37" s="111" t="s">
        <v>3014</v>
      </c>
      <c r="ID37" s="112">
        <v>0.02</v>
      </c>
      <c r="IE37" s="112">
        <v>0.05</v>
      </c>
      <c r="IF37" s="113" t="s">
        <v>3024</v>
      </c>
      <c r="IH37" s="111" t="s">
        <v>3014</v>
      </c>
      <c r="II37" s="112">
        <v>0.02</v>
      </c>
      <c r="IJ37" s="112">
        <v>0.05</v>
      </c>
      <c r="IK37" s="113" t="s">
        <v>3024</v>
      </c>
      <c r="IM37" s="111" t="s">
        <v>3014</v>
      </c>
      <c r="IN37" s="112">
        <v>0.02</v>
      </c>
      <c r="IO37" s="112">
        <v>0.05</v>
      </c>
      <c r="IP37" s="113" t="s">
        <v>3024</v>
      </c>
      <c r="IR37" s="111" t="s">
        <v>3014</v>
      </c>
      <c r="IS37" s="112">
        <v>0.02</v>
      </c>
      <c r="IT37" s="112">
        <v>0.05</v>
      </c>
      <c r="IU37" s="113" t="s">
        <v>3024</v>
      </c>
      <c r="IW37" s="111" t="s">
        <v>3014</v>
      </c>
      <c r="IX37" s="112">
        <v>0.02</v>
      </c>
      <c r="IY37" s="112">
        <v>0.05</v>
      </c>
      <c r="IZ37" s="113" t="s">
        <v>3024</v>
      </c>
      <c r="JB37" s="111" t="s">
        <v>3014</v>
      </c>
      <c r="JC37" s="112">
        <v>0.02</v>
      </c>
      <c r="JD37" s="112">
        <v>0.05</v>
      </c>
      <c r="JE37" s="113" t="s">
        <v>3024</v>
      </c>
      <c r="JG37" s="111" t="s">
        <v>3014</v>
      </c>
      <c r="JH37" s="112">
        <v>0.02</v>
      </c>
      <c r="JI37" s="112">
        <v>0.05</v>
      </c>
      <c r="JJ37" s="113" t="s">
        <v>3024</v>
      </c>
      <c r="JL37" s="111" t="s">
        <v>3014</v>
      </c>
      <c r="JM37" s="112">
        <v>0.02</v>
      </c>
      <c r="JN37" s="112">
        <v>0.05</v>
      </c>
      <c r="JO37" s="113" t="s">
        <v>3024</v>
      </c>
      <c r="JQ37" s="111" t="s">
        <v>3014</v>
      </c>
      <c r="JR37" s="112">
        <v>0.02</v>
      </c>
      <c r="JS37" s="112">
        <v>0.05</v>
      </c>
      <c r="JT37" s="113" t="s">
        <v>3024</v>
      </c>
      <c r="JV37" s="111" t="s">
        <v>3014</v>
      </c>
      <c r="JW37" s="112">
        <v>0.02</v>
      </c>
      <c r="JX37" s="112">
        <v>0.05</v>
      </c>
      <c r="JY37" s="113" t="s">
        <v>3024</v>
      </c>
      <c r="KA37" s="111" t="s">
        <v>3014</v>
      </c>
      <c r="KB37" s="112">
        <v>0.02</v>
      </c>
      <c r="KC37" s="112">
        <v>0.05</v>
      </c>
      <c r="KD37" s="113" t="s">
        <v>3024</v>
      </c>
      <c r="KF37" s="111" t="s">
        <v>3014</v>
      </c>
      <c r="KG37" s="112">
        <v>0.02</v>
      </c>
      <c r="KH37" s="112">
        <v>0.05</v>
      </c>
      <c r="KI37" s="113" t="s">
        <v>3024</v>
      </c>
      <c r="KK37" s="111" t="s">
        <v>3014</v>
      </c>
      <c r="KL37" s="112">
        <v>0.02</v>
      </c>
      <c r="KM37" s="112">
        <v>0.05</v>
      </c>
      <c r="KN37" s="113" t="s">
        <v>3024</v>
      </c>
      <c r="KP37" s="111" t="s">
        <v>3014</v>
      </c>
      <c r="KQ37" s="112">
        <v>0.02</v>
      </c>
      <c r="KR37" s="112">
        <v>0.05</v>
      </c>
      <c r="KS37" s="113" t="s">
        <v>3024</v>
      </c>
      <c r="KU37" s="111" t="s">
        <v>3014</v>
      </c>
      <c r="KV37" s="112">
        <v>0.02</v>
      </c>
      <c r="KW37" s="112">
        <v>0.05</v>
      </c>
      <c r="KX37" s="113" t="s">
        <v>3024</v>
      </c>
      <c r="KZ37" s="111" t="s">
        <v>3014</v>
      </c>
      <c r="LA37" s="112">
        <v>0.02</v>
      </c>
      <c r="LB37" s="112">
        <v>0.05</v>
      </c>
      <c r="LC37" s="113" t="s">
        <v>3024</v>
      </c>
      <c r="LE37" s="111" t="s">
        <v>3014</v>
      </c>
      <c r="LF37" s="112">
        <v>0.02</v>
      </c>
      <c r="LG37" s="112">
        <v>0.05</v>
      </c>
      <c r="LH37" s="113" t="s">
        <v>3024</v>
      </c>
      <c r="LJ37" s="111" t="s">
        <v>3014</v>
      </c>
      <c r="LK37" s="112">
        <v>0.02</v>
      </c>
      <c r="LL37" s="112">
        <v>0.05</v>
      </c>
      <c r="LM37" s="113" t="s">
        <v>3024</v>
      </c>
      <c r="LO37" s="111" t="s">
        <v>3014</v>
      </c>
      <c r="LP37" s="112">
        <v>0.02</v>
      </c>
      <c r="LQ37" s="112">
        <v>0.05</v>
      </c>
      <c r="LR37" s="113" t="s">
        <v>3024</v>
      </c>
      <c r="LT37" s="111" t="s">
        <v>3014</v>
      </c>
      <c r="LU37" s="112">
        <v>0.02</v>
      </c>
      <c r="LV37" s="112">
        <v>0.05</v>
      </c>
      <c r="LW37" s="113" t="s">
        <v>3024</v>
      </c>
      <c r="LY37" s="111" t="s">
        <v>3014</v>
      </c>
      <c r="LZ37" s="112">
        <v>0.02</v>
      </c>
      <c r="MA37" s="112">
        <v>0.05</v>
      </c>
      <c r="MB37" s="113" t="s">
        <v>3024</v>
      </c>
      <c r="MD37" s="111" t="s">
        <v>3014</v>
      </c>
      <c r="ME37" s="112">
        <v>0.02</v>
      </c>
      <c r="MF37" s="112">
        <v>0.05</v>
      </c>
      <c r="MG37" s="113" t="s">
        <v>3024</v>
      </c>
      <c r="MI37" s="111" t="s">
        <v>3014</v>
      </c>
      <c r="MJ37" s="112">
        <v>0.02</v>
      </c>
      <c r="MK37" s="112">
        <v>0.05</v>
      </c>
      <c r="ML37" s="113" t="s">
        <v>3024</v>
      </c>
      <c r="MN37" s="111" t="s">
        <v>3014</v>
      </c>
      <c r="MO37" s="112">
        <v>0.02</v>
      </c>
      <c r="MP37" s="112">
        <v>0.05</v>
      </c>
      <c r="MQ37" s="113" t="s">
        <v>3024</v>
      </c>
      <c r="MS37" s="111" t="s">
        <v>3014</v>
      </c>
      <c r="MT37" s="112">
        <v>0.02</v>
      </c>
      <c r="MU37" s="112">
        <v>0.05</v>
      </c>
      <c r="MV37" s="113" t="s">
        <v>3024</v>
      </c>
      <c r="MX37" s="111" t="s">
        <v>3014</v>
      </c>
      <c r="MY37" s="112">
        <v>0.02</v>
      </c>
      <c r="MZ37" s="112">
        <v>0.05</v>
      </c>
      <c r="NA37" s="113" t="s">
        <v>3024</v>
      </c>
      <c r="NC37" s="111" t="s">
        <v>3014</v>
      </c>
      <c r="ND37" s="112">
        <v>0.02</v>
      </c>
      <c r="NE37" s="112">
        <v>0.05</v>
      </c>
      <c r="NF37" s="113" t="s">
        <v>3024</v>
      </c>
      <c r="NH37" s="111" t="s">
        <v>3014</v>
      </c>
      <c r="NI37" s="112">
        <v>0.02</v>
      </c>
      <c r="NJ37" s="112">
        <v>0.05</v>
      </c>
      <c r="NK37" s="113" t="s">
        <v>3024</v>
      </c>
      <c r="NM37" s="111" t="s">
        <v>3014</v>
      </c>
      <c r="NN37" s="112">
        <v>0.02</v>
      </c>
      <c r="NO37" s="112">
        <v>0.05</v>
      </c>
      <c r="NP37" s="113" t="s">
        <v>3024</v>
      </c>
      <c r="NR37" s="111" t="s">
        <v>3014</v>
      </c>
      <c r="NS37" s="112">
        <v>0.02</v>
      </c>
      <c r="NT37" s="112">
        <v>0.05</v>
      </c>
      <c r="NU37" s="113" t="s">
        <v>3024</v>
      </c>
      <c r="NW37" s="111" t="s">
        <v>3014</v>
      </c>
      <c r="NX37" s="112">
        <v>0.02</v>
      </c>
      <c r="NY37" s="112">
        <v>0.05</v>
      </c>
      <c r="NZ37" s="113" t="s">
        <v>3024</v>
      </c>
      <c r="OB37" s="111" t="s">
        <v>3014</v>
      </c>
      <c r="OC37" s="112">
        <v>0.02</v>
      </c>
      <c r="OD37" s="112">
        <v>0.05</v>
      </c>
      <c r="OE37" s="113" t="s">
        <v>3024</v>
      </c>
      <c r="OG37" s="111" t="s">
        <v>3014</v>
      </c>
      <c r="OH37" s="112">
        <v>0.02</v>
      </c>
      <c r="OI37" s="112">
        <v>0.05</v>
      </c>
      <c r="OJ37" s="113" t="s">
        <v>3024</v>
      </c>
      <c r="OL37" s="111" t="s">
        <v>3014</v>
      </c>
      <c r="OM37" s="112">
        <v>0.02</v>
      </c>
      <c r="ON37" s="112">
        <v>0.05</v>
      </c>
      <c r="OO37" s="113" t="s">
        <v>3024</v>
      </c>
      <c r="OQ37" s="111" t="s">
        <v>3014</v>
      </c>
      <c r="OR37" s="112">
        <v>0.02</v>
      </c>
      <c r="OS37" s="112">
        <v>0.05</v>
      </c>
      <c r="OT37" s="113" t="s">
        <v>3024</v>
      </c>
      <c r="OV37" s="111" t="s">
        <v>3014</v>
      </c>
      <c r="OW37" s="112">
        <v>0.02</v>
      </c>
      <c r="OX37" s="112">
        <v>0.05</v>
      </c>
      <c r="OY37" s="113" t="s">
        <v>3024</v>
      </c>
      <c r="PA37" s="111" t="s">
        <v>3014</v>
      </c>
      <c r="PB37" s="112">
        <v>0.02</v>
      </c>
      <c r="PC37" s="112">
        <v>0.05</v>
      </c>
      <c r="PD37" s="113" t="s">
        <v>3024</v>
      </c>
      <c r="PF37" s="111" t="s">
        <v>3014</v>
      </c>
      <c r="PG37" s="112">
        <v>0.02</v>
      </c>
      <c r="PH37" s="112">
        <v>0.05</v>
      </c>
      <c r="PI37" s="113" t="s">
        <v>3024</v>
      </c>
      <c r="PK37" s="111" t="s">
        <v>3014</v>
      </c>
      <c r="PL37" s="112">
        <v>0.02</v>
      </c>
      <c r="PM37" s="112">
        <v>0.05</v>
      </c>
      <c r="PN37" s="113" t="s">
        <v>3024</v>
      </c>
      <c r="PP37" s="111" t="s">
        <v>3014</v>
      </c>
      <c r="PQ37" s="112">
        <v>0.02</v>
      </c>
      <c r="PR37" s="112">
        <v>0.05</v>
      </c>
      <c r="PS37" s="113" t="s">
        <v>3024</v>
      </c>
      <c r="PU37" s="111" t="s">
        <v>3014</v>
      </c>
      <c r="PV37" s="112">
        <v>0.02</v>
      </c>
      <c r="PW37" s="112">
        <v>0.05</v>
      </c>
      <c r="PX37" s="113" t="s">
        <v>3024</v>
      </c>
      <c r="PZ37" s="111" t="s">
        <v>3014</v>
      </c>
      <c r="QA37" s="112">
        <v>0.02</v>
      </c>
      <c r="QB37" s="112">
        <v>0.05</v>
      </c>
      <c r="QC37" s="113" t="s">
        <v>3024</v>
      </c>
      <c r="QE37" s="111" t="s">
        <v>3014</v>
      </c>
      <c r="QF37" s="112">
        <v>0.02</v>
      </c>
      <c r="QG37" s="112">
        <v>0.05</v>
      </c>
      <c r="QH37" s="113" t="s">
        <v>3024</v>
      </c>
      <c r="QJ37" s="111" t="s">
        <v>3014</v>
      </c>
      <c r="QK37" s="112">
        <v>0.02</v>
      </c>
      <c r="QL37" s="112">
        <v>0.05</v>
      </c>
      <c r="QM37" s="113" t="s">
        <v>3024</v>
      </c>
      <c r="QO37" s="111" t="s">
        <v>3014</v>
      </c>
      <c r="QP37" s="112">
        <v>0.02</v>
      </c>
      <c r="QQ37" s="112">
        <v>0.05</v>
      </c>
      <c r="QR37" s="113" t="s">
        <v>3024</v>
      </c>
      <c r="QT37" s="111" t="s">
        <v>3014</v>
      </c>
      <c r="QU37" s="112">
        <v>0.02</v>
      </c>
      <c r="QV37" s="112">
        <v>0.05</v>
      </c>
      <c r="QW37" s="113" t="s">
        <v>3024</v>
      </c>
      <c r="QY37" s="111" t="s">
        <v>3014</v>
      </c>
      <c r="QZ37" s="112">
        <v>0.02</v>
      </c>
      <c r="RA37" s="112">
        <v>0.05</v>
      </c>
      <c r="RB37" s="113" t="s">
        <v>3024</v>
      </c>
      <c r="RD37" s="111" t="s">
        <v>3014</v>
      </c>
      <c r="RE37" s="112">
        <v>0.02</v>
      </c>
      <c r="RF37" s="112">
        <v>0.05</v>
      </c>
      <c r="RG37" s="113" t="s">
        <v>3024</v>
      </c>
      <c r="RI37" s="111" t="s">
        <v>3014</v>
      </c>
      <c r="RJ37" s="112">
        <v>0.02</v>
      </c>
      <c r="RK37" s="112">
        <v>0.05</v>
      </c>
      <c r="RL37" s="113" t="s">
        <v>3024</v>
      </c>
      <c r="RN37" s="111" t="s">
        <v>3014</v>
      </c>
      <c r="RO37" s="112">
        <v>0.02</v>
      </c>
      <c r="RP37" s="112">
        <v>0.05</v>
      </c>
      <c r="RQ37" s="113" t="s">
        <v>3024</v>
      </c>
      <c r="RS37" s="111" t="s">
        <v>3014</v>
      </c>
      <c r="RT37" s="112">
        <v>0.02</v>
      </c>
      <c r="RU37" s="112">
        <v>0.05</v>
      </c>
      <c r="RV37" s="113" t="s">
        <v>3024</v>
      </c>
      <c r="RX37" s="111" t="s">
        <v>3014</v>
      </c>
      <c r="RY37" s="112">
        <v>0.02</v>
      </c>
      <c r="RZ37" s="112">
        <v>0.05</v>
      </c>
      <c r="SA37" s="113" t="s">
        <v>3024</v>
      </c>
      <c r="SC37" s="111" t="s">
        <v>3014</v>
      </c>
      <c r="SD37" s="112">
        <v>0.02</v>
      </c>
      <c r="SE37" s="112">
        <v>0.05</v>
      </c>
      <c r="SF37" s="113" t="s">
        <v>3024</v>
      </c>
      <c r="SH37" s="111" t="s">
        <v>3014</v>
      </c>
      <c r="SI37" s="112">
        <v>0.02</v>
      </c>
      <c r="SJ37" s="112">
        <v>0.05</v>
      </c>
      <c r="SK37" s="113" t="s">
        <v>3024</v>
      </c>
      <c r="SM37" s="111" t="s">
        <v>3014</v>
      </c>
      <c r="SN37" s="112">
        <v>0.02</v>
      </c>
      <c r="SO37" s="112">
        <v>0.05</v>
      </c>
      <c r="SP37" s="113" t="s">
        <v>3024</v>
      </c>
      <c r="SR37" s="111" t="s">
        <v>3014</v>
      </c>
      <c r="SS37" s="112">
        <v>0.02</v>
      </c>
      <c r="ST37" s="112">
        <v>0.05</v>
      </c>
      <c r="SU37" s="113" t="s">
        <v>3024</v>
      </c>
      <c r="SW37" s="111" t="s">
        <v>3014</v>
      </c>
      <c r="SX37" s="112">
        <v>0.02</v>
      </c>
      <c r="SY37" s="112">
        <v>0.05</v>
      </c>
      <c r="SZ37" s="113" t="s">
        <v>3024</v>
      </c>
      <c r="TB37" s="111" t="s">
        <v>3014</v>
      </c>
      <c r="TC37" s="112">
        <v>0.02</v>
      </c>
      <c r="TD37" s="112">
        <v>0.05</v>
      </c>
      <c r="TE37" s="113" t="s">
        <v>3024</v>
      </c>
      <c r="TG37" s="111" t="s">
        <v>3014</v>
      </c>
      <c r="TH37" s="112">
        <v>0.02</v>
      </c>
      <c r="TI37" s="112">
        <v>0.05</v>
      </c>
      <c r="TJ37" s="113" t="s">
        <v>3024</v>
      </c>
      <c r="TL37" s="111" t="s">
        <v>3014</v>
      </c>
      <c r="TM37" s="112">
        <v>0.02</v>
      </c>
      <c r="TN37" s="112">
        <v>0.05</v>
      </c>
      <c r="TO37" s="113" t="s">
        <v>3024</v>
      </c>
      <c r="TQ37" s="111" t="s">
        <v>3014</v>
      </c>
      <c r="TR37" s="112">
        <v>0.02</v>
      </c>
      <c r="TS37" s="112">
        <v>0.05</v>
      </c>
      <c r="TT37" s="113" t="s">
        <v>3024</v>
      </c>
      <c r="TV37" s="111" t="s">
        <v>3014</v>
      </c>
      <c r="TW37" s="112">
        <v>0.02</v>
      </c>
      <c r="TX37" s="112">
        <v>0.05</v>
      </c>
      <c r="TY37" s="113" t="s">
        <v>3024</v>
      </c>
      <c r="UA37" s="111" t="s">
        <v>3014</v>
      </c>
      <c r="UB37" s="112">
        <v>0.02</v>
      </c>
      <c r="UC37" s="112">
        <v>0.05</v>
      </c>
      <c r="UD37" s="113" t="s">
        <v>3024</v>
      </c>
      <c r="UF37" s="111" t="s">
        <v>3014</v>
      </c>
      <c r="UG37" s="112">
        <v>0.02</v>
      </c>
      <c r="UH37" s="112">
        <v>0.05</v>
      </c>
      <c r="UI37" s="113" t="s">
        <v>3024</v>
      </c>
      <c r="UK37" s="111" t="s">
        <v>3014</v>
      </c>
      <c r="UL37" s="112">
        <v>0.02</v>
      </c>
      <c r="UM37" s="112">
        <v>0.05</v>
      </c>
      <c r="UN37" s="113" t="s">
        <v>3024</v>
      </c>
      <c r="UP37" s="111" t="s">
        <v>3014</v>
      </c>
      <c r="UQ37" s="112">
        <v>0.02</v>
      </c>
      <c r="UR37" s="112">
        <v>0.05</v>
      </c>
      <c r="US37" s="113" t="s">
        <v>3024</v>
      </c>
      <c r="UU37" s="111" t="s">
        <v>3014</v>
      </c>
      <c r="UV37" s="112">
        <v>0.02</v>
      </c>
      <c r="UW37" s="112">
        <v>0.05</v>
      </c>
      <c r="UX37" s="113" t="s">
        <v>3024</v>
      </c>
      <c r="UZ37" s="111" t="s">
        <v>3014</v>
      </c>
      <c r="VA37" s="112">
        <v>0.02</v>
      </c>
      <c r="VB37" s="112">
        <v>0.05</v>
      </c>
      <c r="VC37" s="113" t="s">
        <v>3024</v>
      </c>
    </row>
    <row r="38" spans="2:575">
      <c r="B38" s="111" t="s">
        <v>3015</v>
      </c>
      <c r="C38" s="105">
        <v>0.05</v>
      </c>
      <c r="D38" s="105">
        <v>0.05</v>
      </c>
      <c r="G38" s="111" t="s">
        <v>3015</v>
      </c>
      <c r="H38" s="120">
        <v>0.05</v>
      </c>
      <c r="I38" s="120">
        <v>0.05</v>
      </c>
      <c r="L38" s="111" t="s">
        <v>3015</v>
      </c>
      <c r="M38" s="120">
        <v>0.05</v>
      </c>
      <c r="N38" s="120">
        <v>0.05</v>
      </c>
      <c r="Q38" s="111" t="s">
        <v>3015</v>
      </c>
      <c r="R38" s="120">
        <v>0.05</v>
      </c>
      <c r="S38" s="119">
        <v>0.1</v>
      </c>
      <c r="V38" s="111" t="s">
        <v>3015</v>
      </c>
      <c r="W38" s="120">
        <v>0.05</v>
      </c>
      <c r="X38" s="119">
        <v>0.1</v>
      </c>
      <c r="AA38" s="111" t="s">
        <v>3015</v>
      </c>
      <c r="AB38" s="120">
        <v>0.05</v>
      </c>
      <c r="AC38" s="119">
        <v>0.1</v>
      </c>
      <c r="AF38" s="111" t="s">
        <v>3015</v>
      </c>
      <c r="AG38" s="112">
        <v>0.02</v>
      </c>
      <c r="AH38" s="112">
        <v>0.05</v>
      </c>
      <c r="AK38" s="111" t="s">
        <v>3015</v>
      </c>
      <c r="AL38" s="112">
        <v>0.02</v>
      </c>
      <c r="AM38" s="112">
        <v>0.05</v>
      </c>
      <c r="AP38" s="111" t="s">
        <v>3015</v>
      </c>
      <c r="AQ38" s="112">
        <v>0.02</v>
      </c>
      <c r="AR38" s="112">
        <v>0.05</v>
      </c>
      <c r="AU38" s="111" t="s">
        <v>3015</v>
      </c>
      <c r="AV38" s="112">
        <v>0.02</v>
      </c>
      <c r="AW38" s="112">
        <v>0.05</v>
      </c>
      <c r="AZ38" s="111" t="s">
        <v>3015</v>
      </c>
      <c r="BA38" s="112">
        <v>0.02</v>
      </c>
      <c r="BB38" s="112">
        <v>0.05</v>
      </c>
      <c r="BE38" s="111" t="s">
        <v>3015</v>
      </c>
      <c r="BF38" s="112">
        <v>0.02</v>
      </c>
      <c r="BG38" s="112">
        <v>0.05</v>
      </c>
      <c r="BJ38" s="111" t="s">
        <v>3015</v>
      </c>
      <c r="BK38" s="112">
        <v>0.02</v>
      </c>
      <c r="BL38" s="112">
        <v>0.05</v>
      </c>
      <c r="BO38" s="111" t="s">
        <v>3015</v>
      </c>
      <c r="BP38" s="112">
        <v>0.02</v>
      </c>
      <c r="BQ38" s="112">
        <v>0.05</v>
      </c>
      <c r="BT38" s="111" t="s">
        <v>3015</v>
      </c>
      <c r="BU38" s="112">
        <v>0.02</v>
      </c>
      <c r="BV38" s="112">
        <v>0.05</v>
      </c>
      <c r="BY38" s="111" t="s">
        <v>3015</v>
      </c>
      <c r="BZ38" s="112">
        <v>0.02</v>
      </c>
      <c r="CA38" s="112">
        <v>0.05</v>
      </c>
      <c r="CD38" s="111" t="s">
        <v>3015</v>
      </c>
      <c r="CE38" s="112">
        <v>0.02</v>
      </c>
      <c r="CF38" s="112">
        <v>0.05</v>
      </c>
      <c r="CI38" s="111" t="s">
        <v>3015</v>
      </c>
      <c r="CJ38" s="112">
        <v>0.02</v>
      </c>
      <c r="CK38" s="112">
        <v>0.05</v>
      </c>
      <c r="CN38" s="111" t="s">
        <v>3015</v>
      </c>
      <c r="CO38" s="112">
        <v>0.02</v>
      </c>
      <c r="CP38" s="112">
        <v>0.05</v>
      </c>
      <c r="CS38" s="111" t="s">
        <v>3015</v>
      </c>
      <c r="CT38" s="112">
        <v>0.02</v>
      </c>
      <c r="CU38" s="112">
        <v>0.05</v>
      </c>
      <c r="CX38" s="111" t="s">
        <v>3015</v>
      </c>
      <c r="CY38" s="112">
        <v>0.02</v>
      </c>
      <c r="CZ38" s="112">
        <v>0.05</v>
      </c>
      <c r="DC38" s="111" t="s">
        <v>3015</v>
      </c>
      <c r="DD38" s="112">
        <v>0.02</v>
      </c>
      <c r="DE38" s="112">
        <v>0.05</v>
      </c>
      <c r="DH38" s="111" t="s">
        <v>3015</v>
      </c>
      <c r="DI38" s="112">
        <v>0.02</v>
      </c>
      <c r="DJ38" s="112">
        <v>0.05</v>
      </c>
      <c r="DM38" s="111" t="s">
        <v>3015</v>
      </c>
      <c r="DN38" s="112">
        <v>0.02</v>
      </c>
      <c r="DO38" s="112">
        <v>0.05</v>
      </c>
      <c r="DR38" s="111" t="s">
        <v>3015</v>
      </c>
      <c r="DS38" s="112">
        <v>0.02</v>
      </c>
      <c r="DT38" s="112">
        <v>0.05</v>
      </c>
      <c r="DW38" s="111" t="s">
        <v>3015</v>
      </c>
      <c r="DX38" s="112">
        <v>0.02</v>
      </c>
      <c r="DY38" s="112">
        <v>0.05</v>
      </c>
      <c r="EB38" s="111" t="s">
        <v>3015</v>
      </c>
      <c r="EC38" s="112">
        <v>0.02</v>
      </c>
      <c r="ED38" s="112">
        <v>0.05</v>
      </c>
      <c r="EG38" s="111" t="s">
        <v>3015</v>
      </c>
      <c r="EH38" s="112">
        <v>0.02</v>
      </c>
      <c r="EI38" s="112">
        <v>0.05</v>
      </c>
      <c r="EL38" s="111" t="s">
        <v>3015</v>
      </c>
      <c r="EM38" s="112">
        <v>0.02</v>
      </c>
      <c r="EN38" s="112">
        <v>0.05</v>
      </c>
      <c r="EQ38" s="111" t="s">
        <v>3015</v>
      </c>
      <c r="ER38" s="112">
        <v>0.02</v>
      </c>
      <c r="ES38" s="112">
        <v>0.05</v>
      </c>
      <c r="EV38" s="111" t="s">
        <v>3015</v>
      </c>
      <c r="EW38" s="112">
        <v>0.02</v>
      </c>
      <c r="EX38" s="112">
        <v>0.05</v>
      </c>
      <c r="FA38" s="111" t="s">
        <v>3015</v>
      </c>
      <c r="FB38" s="112">
        <v>0.02</v>
      </c>
      <c r="FC38" s="112">
        <v>0.05</v>
      </c>
      <c r="FF38" s="111" t="s">
        <v>3015</v>
      </c>
      <c r="FG38" s="112">
        <v>0.02</v>
      </c>
      <c r="FH38" s="112">
        <v>0.05</v>
      </c>
      <c r="FK38" s="111" t="s">
        <v>3015</v>
      </c>
      <c r="FL38" s="112">
        <v>0.02</v>
      </c>
      <c r="FM38" s="112">
        <v>0.05</v>
      </c>
      <c r="FP38" s="111" t="s">
        <v>3015</v>
      </c>
      <c r="FQ38" s="112">
        <v>0.02</v>
      </c>
      <c r="FR38" s="112">
        <v>0.05</v>
      </c>
      <c r="FU38" s="111" t="s">
        <v>3015</v>
      </c>
      <c r="FV38" s="112">
        <v>0.02</v>
      </c>
      <c r="FW38" s="112">
        <v>0.05</v>
      </c>
      <c r="FZ38" s="111" t="s">
        <v>3015</v>
      </c>
      <c r="GA38" s="112">
        <v>0.02</v>
      </c>
      <c r="GB38" s="112">
        <v>0.05</v>
      </c>
      <c r="GE38" s="111" t="s">
        <v>3015</v>
      </c>
      <c r="GF38" s="112">
        <v>0.02</v>
      </c>
      <c r="GG38" s="112">
        <v>0.05</v>
      </c>
      <c r="GJ38" s="111" t="s">
        <v>3015</v>
      </c>
      <c r="GK38" s="112">
        <v>0.02</v>
      </c>
      <c r="GL38" s="112">
        <v>0.05</v>
      </c>
      <c r="GO38" s="111" t="s">
        <v>3015</v>
      </c>
      <c r="GP38" s="112">
        <v>0.02</v>
      </c>
      <c r="GQ38" s="112">
        <v>0.05</v>
      </c>
      <c r="GT38" s="111" t="s">
        <v>3015</v>
      </c>
      <c r="GU38" s="112">
        <v>0.02</v>
      </c>
      <c r="GV38" s="112">
        <v>0.05</v>
      </c>
      <c r="GY38" s="111" t="s">
        <v>3015</v>
      </c>
      <c r="GZ38" s="112">
        <v>0.02</v>
      </c>
      <c r="HA38" s="112">
        <v>0.05</v>
      </c>
      <c r="HD38" s="111" t="s">
        <v>3015</v>
      </c>
      <c r="HE38" s="112">
        <v>0.02</v>
      </c>
      <c r="HF38" s="112">
        <v>0.05</v>
      </c>
      <c r="HI38" s="111" t="s">
        <v>3015</v>
      </c>
      <c r="HJ38" s="112">
        <v>0.02</v>
      </c>
      <c r="HK38" s="112">
        <v>0.05</v>
      </c>
      <c r="HN38" s="111" t="s">
        <v>3015</v>
      </c>
      <c r="HO38" s="112">
        <v>0.02</v>
      </c>
      <c r="HP38" s="112">
        <v>0.05</v>
      </c>
      <c r="HS38" s="111" t="s">
        <v>3015</v>
      </c>
      <c r="HT38" s="112">
        <v>0.02</v>
      </c>
      <c r="HU38" s="112">
        <v>0.05</v>
      </c>
      <c r="HX38" s="111" t="s">
        <v>3015</v>
      </c>
      <c r="HY38" s="112">
        <v>0.02</v>
      </c>
      <c r="HZ38" s="112">
        <v>0.05</v>
      </c>
      <c r="IC38" s="111" t="s">
        <v>3015</v>
      </c>
      <c r="ID38" s="112">
        <v>0.02</v>
      </c>
      <c r="IE38" s="112">
        <v>0.05</v>
      </c>
      <c r="IH38" s="111" t="s">
        <v>3015</v>
      </c>
      <c r="II38" s="112">
        <v>0.02</v>
      </c>
      <c r="IJ38" s="112">
        <v>0.05</v>
      </c>
      <c r="IM38" s="111" t="s">
        <v>3015</v>
      </c>
      <c r="IN38" s="112">
        <v>0.02</v>
      </c>
      <c r="IO38" s="112">
        <v>0.05</v>
      </c>
      <c r="IR38" s="111" t="s">
        <v>3015</v>
      </c>
      <c r="IS38" s="112">
        <v>0.02</v>
      </c>
      <c r="IT38" s="112">
        <v>0.05</v>
      </c>
      <c r="IW38" s="111" t="s">
        <v>3015</v>
      </c>
      <c r="IX38" s="112">
        <v>0.02</v>
      </c>
      <c r="IY38" s="112">
        <v>0.05</v>
      </c>
      <c r="JB38" s="111" t="s">
        <v>3015</v>
      </c>
      <c r="JC38" s="112">
        <v>0.02</v>
      </c>
      <c r="JD38" s="112">
        <v>0.05</v>
      </c>
      <c r="JG38" s="111" t="s">
        <v>3015</v>
      </c>
      <c r="JH38" s="112">
        <v>0.02</v>
      </c>
      <c r="JI38" s="112">
        <v>0.05</v>
      </c>
      <c r="JL38" s="111" t="s">
        <v>3015</v>
      </c>
      <c r="JM38" s="112">
        <v>0.02</v>
      </c>
      <c r="JN38" s="112">
        <v>0.05</v>
      </c>
      <c r="JQ38" s="111" t="s">
        <v>3015</v>
      </c>
      <c r="JR38" s="112">
        <v>0.02</v>
      </c>
      <c r="JS38" s="112">
        <v>0.05</v>
      </c>
      <c r="JV38" s="111" t="s">
        <v>3015</v>
      </c>
      <c r="JW38" s="112">
        <v>0.02</v>
      </c>
      <c r="JX38" s="112">
        <v>0.05</v>
      </c>
      <c r="KA38" s="111" t="s">
        <v>3015</v>
      </c>
      <c r="KB38" s="112">
        <v>0.02</v>
      </c>
      <c r="KC38" s="112">
        <v>0.05</v>
      </c>
      <c r="KF38" s="111" t="s">
        <v>3015</v>
      </c>
      <c r="KG38" s="112">
        <v>0.02</v>
      </c>
      <c r="KH38" s="112">
        <v>0.05</v>
      </c>
      <c r="KK38" s="111" t="s">
        <v>3015</v>
      </c>
      <c r="KL38" s="112">
        <v>0.02</v>
      </c>
      <c r="KM38" s="112">
        <v>0.05</v>
      </c>
      <c r="KP38" s="111" t="s">
        <v>3015</v>
      </c>
      <c r="KQ38" s="112">
        <v>0.02</v>
      </c>
      <c r="KR38" s="112">
        <v>0.05</v>
      </c>
      <c r="KU38" s="111" t="s">
        <v>3015</v>
      </c>
      <c r="KV38" s="112">
        <v>0.02</v>
      </c>
      <c r="KW38" s="112">
        <v>0.05</v>
      </c>
      <c r="KZ38" s="111" t="s">
        <v>3015</v>
      </c>
      <c r="LA38" s="112">
        <v>0.02</v>
      </c>
      <c r="LB38" s="112">
        <v>0.05</v>
      </c>
      <c r="LE38" s="111" t="s">
        <v>3015</v>
      </c>
      <c r="LF38" s="112">
        <v>0.02</v>
      </c>
      <c r="LG38" s="112">
        <v>0.05</v>
      </c>
      <c r="LJ38" s="111" t="s">
        <v>3015</v>
      </c>
      <c r="LK38" s="112">
        <v>0.02</v>
      </c>
      <c r="LL38" s="112">
        <v>0.05</v>
      </c>
      <c r="LO38" s="111" t="s">
        <v>3015</v>
      </c>
      <c r="LP38" s="112">
        <v>0.02</v>
      </c>
      <c r="LQ38" s="112">
        <v>0.05</v>
      </c>
      <c r="LT38" s="111" t="s">
        <v>3015</v>
      </c>
      <c r="LU38" s="112">
        <v>0.02</v>
      </c>
      <c r="LV38" s="112">
        <v>0.05</v>
      </c>
      <c r="LY38" s="111" t="s">
        <v>3015</v>
      </c>
      <c r="LZ38" s="112">
        <v>0.02</v>
      </c>
      <c r="MA38" s="112">
        <v>0.05</v>
      </c>
      <c r="MD38" s="111" t="s">
        <v>3015</v>
      </c>
      <c r="ME38" s="112">
        <v>0.02</v>
      </c>
      <c r="MF38" s="112">
        <v>0.05</v>
      </c>
      <c r="MI38" s="111" t="s">
        <v>3015</v>
      </c>
      <c r="MJ38" s="112">
        <v>0.02</v>
      </c>
      <c r="MK38" s="112">
        <v>0.05</v>
      </c>
      <c r="MN38" s="111" t="s">
        <v>3015</v>
      </c>
      <c r="MO38" s="112">
        <v>0.02</v>
      </c>
      <c r="MP38" s="112">
        <v>0.05</v>
      </c>
      <c r="MS38" s="111" t="s">
        <v>3015</v>
      </c>
      <c r="MT38" s="112">
        <v>0.02</v>
      </c>
      <c r="MU38" s="112">
        <v>0.05</v>
      </c>
      <c r="MX38" s="111" t="s">
        <v>3015</v>
      </c>
      <c r="MY38" s="112">
        <v>0.02</v>
      </c>
      <c r="MZ38" s="112">
        <v>0.05</v>
      </c>
      <c r="NC38" s="111" t="s">
        <v>3015</v>
      </c>
      <c r="ND38" s="112">
        <v>0.02</v>
      </c>
      <c r="NE38" s="112">
        <v>0.05</v>
      </c>
      <c r="NH38" s="111" t="s">
        <v>3015</v>
      </c>
      <c r="NI38" s="112">
        <v>0.02</v>
      </c>
      <c r="NJ38" s="112">
        <v>0.05</v>
      </c>
      <c r="NM38" s="111" t="s">
        <v>3015</v>
      </c>
      <c r="NN38" s="112">
        <v>0.02</v>
      </c>
      <c r="NO38" s="112">
        <v>0.05</v>
      </c>
      <c r="NR38" s="111" t="s">
        <v>3015</v>
      </c>
      <c r="NS38" s="112">
        <v>0.02</v>
      </c>
      <c r="NT38" s="112">
        <v>0.05</v>
      </c>
      <c r="NW38" s="111" t="s">
        <v>3015</v>
      </c>
      <c r="NX38" s="112">
        <v>0.02</v>
      </c>
      <c r="NY38" s="112">
        <v>0.05</v>
      </c>
      <c r="OB38" s="111" t="s">
        <v>3015</v>
      </c>
      <c r="OC38" s="112">
        <v>0.02</v>
      </c>
      <c r="OD38" s="112">
        <v>0.05</v>
      </c>
      <c r="OG38" s="111" t="s">
        <v>3015</v>
      </c>
      <c r="OH38" s="112">
        <v>0.02</v>
      </c>
      <c r="OI38" s="112">
        <v>0.05</v>
      </c>
      <c r="OL38" s="111" t="s">
        <v>3015</v>
      </c>
      <c r="OM38" s="112">
        <v>0.02</v>
      </c>
      <c r="ON38" s="112">
        <v>0.05</v>
      </c>
      <c r="OQ38" s="111" t="s">
        <v>3015</v>
      </c>
      <c r="OR38" s="112">
        <v>0.02</v>
      </c>
      <c r="OS38" s="112">
        <v>0.05</v>
      </c>
      <c r="OV38" s="111" t="s">
        <v>3015</v>
      </c>
      <c r="OW38" s="112">
        <v>0.02</v>
      </c>
      <c r="OX38" s="112">
        <v>0.05</v>
      </c>
      <c r="PA38" s="111" t="s">
        <v>3015</v>
      </c>
      <c r="PB38" s="112">
        <v>0.02</v>
      </c>
      <c r="PC38" s="112">
        <v>0.05</v>
      </c>
      <c r="PF38" s="111" t="s">
        <v>3015</v>
      </c>
      <c r="PG38" s="112">
        <v>0.02</v>
      </c>
      <c r="PH38" s="112">
        <v>0.05</v>
      </c>
      <c r="PK38" s="111" t="s">
        <v>3015</v>
      </c>
      <c r="PL38" s="112">
        <v>0.02</v>
      </c>
      <c r="PM38" s="112">
        <v>0.05</v>
      </c>
      <c r="PP38" s="111" t="s">
        <v>3015</v>
      </c>
      <c r="PQ38" s="112">
        <v>0.02</v>
      </c>
      <c r="PR38" s="112">
        <v>0.05</v>
      </c>
      <c r="PU38" s="111" t="s">
        <v>3015</v>
      </c>
      <c r="PV38" s="112">
        <v>0.02</v>
      </c>
      <c r="PW38" s="112">
        <v>0.05</v>
      </c>
      <c r="PZ38" s="111" t="s">
        <v>3015</v>
      </c>
      <c r="QA38" s="112">
        <v>0.02</v>
      </c>
      <c r="QB38" s="112">
        <v>0.05</v>
      </c>
      <c r="QE38" s="111" t="s">
        <v>3015</v>
      </c>
      <c r="QF38" s="112">
        <v>0.02</v>
      </c>
      <c r="QG38" s="112">
        <v>0.05</v>
      </c>
      <c r="QJ38" s="111" t="s">
        <v>3015</v>
      </c>
      <c r="QK38" s="112">
        <v>0.02</v>
      </c>
      <c r="QL38" s="112">
        <v>0.05</v>
      </c>
      <c r="QO38" s="111" t="s">
        <v>3015</v>
      </c>
      <c r="QP38" s="112">
        <v>0.02</v>
      </c>
      <c r="QQ38" s="112">
        <v>0.05</v>
      </c>
      <c r="QT38" s="111" t="s">
        <v>3015</v>
      </c>
      <c r="QU38" s="112">
        <v>0.02</v>
      </c>
      <c r="QV38" s="112">
        <v>0.05</v>
      </c>
      <c r="QY38" s="111" t="s">
        <v>3015</v>
      </c>
      <c r="QZ38" s="112">
        <v>0.02</v>
      </c>
      <c r="RA38" s="112">
        <v>0.05</v>
      </c>
      <c r="RD38" s="111" t="s">
        <v>3015</v>
      </c>
      <c r="RE38" s="112">
        <v>0.02</v>
      </c>
      <c r="RF38" s="112">
        <v>0.05</v>
      </c>
      <c r="RI38" s="111" t="s">
        <v>3015</v>
      </c>
      <c r="RJ38" s="112">
        <v>0.02</v>
      </c>
      <c r="RK38" s="112">
        <v>0.05</v>
      </c>
      <c r="RN38" s="111" t="s">
        <v>3015</v>
      </c>
      <c r="RO38" s="112">
        <v>0.02</v>
      </c>
      <c r="RP38" s="112">
        <v>0.05</v>
      </c>
      <c r="RS38" s="111" t="s">
        <v>3015</v>
      </c>
      <c r="RT38" s="112">
        <v>0.02</v>
      </c>
      <c r="RU38" s="112">
        <v>0.05</v>
      </c>
      <c r="RX38" s="111" t="s">
        <v>3015</v>
      </c>
      <c r="RY38" s="112">
        <v>0.02</v>
      </c>
      <c r="RZ38" s="112">
        <v>0.05</v>
      </c>
      <c r="SC38" s="111" t="s">
        <v>3015</v>
      </c>
      <c r="SD38" s="112">
        <v>0.02</v>
      </c>
      <c r="SE38" s="112">
        <v>0.05</v>
      </c>
      <c r="SH38" s="111" t="s">
        <v>3015</v>
      </c>
      <c r="SI38" s="112">
        <v>0.02</v>
      </c>
      <c r="SJ38" s="112">
        <v>0.05</v>
      </c>
      <c r="SM38" s="111" t="s">
        <v>3015</v>
      </c>
      <c r="SN38" s="112">
        <v>0.02</v>
      </c>
      <c r="SO38" s="112">
        <v>0.05</v>
      </c>
      <c r="SR38" s="111" t="s">
        <v>3015</v>
      </c>
      <c r="SS38" s="112">
        <v>0.02</v>
      </c>
      <c r="ST38" s="112">
        <v>0.05</v>
      </c>
      <c r="SW38" s="111" t="s">
        <v>3015</v>
      </c>
      <c r="SX38" s="112">
        <v>0.02</v>
      </c>
      <c r="SY38" s="112">
        <v>0.05</v>
      </c>
      <c r="TB38" s="111" t="s">
        <v>3015</v>
      </c>
      <c r="TC38" s="112">
        <v>0.02</v>
      </c>
      <c r="TD38" s="112">
        <v>0.05</v>
      </c>
      <c r="TG38" s="111" t="s">
        <v>3015</v>
      </c>
      <c r="TH38" s="112">
        <v>0.02</v>
      </c>
      <c r="TI38" s="112">
        <v>0.05</v>
      </c>
      <c r="TL38" s="111" t="s">
        <v>3015</v>
      </c>
      <c r="TM38" s="112">
        <v>0.02</v>
      </c>
      <c r="TN38" s="112">
        <v>0.05</v>
      </c>
      <c r="TQ38" s="111" t="s">
        <v>3015</v>
      </c>
      <c r="TR38" s="112">
        <v>0.02</v>
      </c>
      <c r="TS38" s="112">
        <v>0.05</v>
      </c>
      <c r="TV38" s="111" t="s">
        <v>3015</v>
      </c>
      <c r="TW38" s="112">
        <v>0.02</v>
      </c>
      <c r="TX38" s="112">
        <v>0.05</v>
      </c>
      <c r="UA38" s="111" t="s">
        <v>3015</v>
      </c>
      <c r="UB38" s="112">
        <v>0.02</v>
      </c>
      <c r="UC38" s="112">
        <v>0.05</v>
      </c>
      <c r="UF38" s="111" t="s">
        <v>3015</v>
      </c>
      <c r="UG38" s="112">
        <v>0.02</v>
      </c>
      <c r="UH38" s="112">
        <v>0.05</v>
      </c>
      <c r="UK38" s="111" t="s">
        <v>3015</v>
      </c>
      <c r="UL38" s="112">
        <v>0.02</v>
      </c>
      <c r="UM38" s="112">
        <v>0.05</v>
      </c>
      <c r="UP38" s="111" t="s">
        <v>3015</v>
      </c>
      <c r="UQ38" s="112">
        <v>0.02</v>
      </c>
      <c r="UR38" s="112">
        <v>0.05</v>
      </c>
      <c r="UU38" s="111" t="s">
        <v>3015</v>
      </c>
      <c r="UV38" s="112">
        <v>0.02</v>
      </c>
      <c r="UW38" s="112">
        <v>0.05</v>
      </c>
      <c r="UZ38" s="111" t="s">
        <v>3015</v>
      </c>
      <c r="VA38" s="112">
        <v>0.02</v>
      </c>
      <c r="VB38" s="112">
        <v>0.05</v>
      </c>
    </row>
    <row r="39" spans="2:575">
      <c r="B39" s="111" t="s">
        <v>3016</v>
      </c>
      <c r="C39" s="105">
        <v>0.05</v>
      </c>
      <c r="D39" s="105">
        <v>0.05</v>
      </c>
      <c r="G39" s="111" t="s">
        <v>3016</v>
      </c>
      <c r="H39" s="120">
        <v>0.05</v>
      </c>
      <c r="I39" s="120">
        <v>0.05</v>
      </c>
      <c r="L39" s="111" t="s">
        <v>3016</v>
      </c>
      <c r="M39" s="120">
        <v>0.05</v>
      </c>
      <c r="N39" s="120">
        <v>0.05</v>
      </c>
      <c r="Q39" s="111" t="s">
        <v>3016</v>
      </c>
      <c r="R39" s="120">
        <v>0.05</v>
      </c>
      <c r="S39" s="119">
        <v>0.1</v>
      </c>
      <c r="V39" s="111" t="s">
        <v>3016</v>
      </c>
      <c r="W39" s="120">
        <v>0.05</v>
      </c>
      <c r="X39" s="119">
        <v>0.1</v>
      </c>
      <c r="AA39" s="111" t="s">
        <v>3016</v>
      </c>
      <c r="AB39" s="120">
        <v>0.05</v>
      </c>
      <c r="AC39" s="119">
        <v>0.1</v>
      </c>
      <c r="AF39" s="111" t="s">
        <v>3016</v>
      </c>
      <c r="AG39" s="112">
        <v>0.02</v>
      </c>
      <c r="AH39" s="112">
        <v>0.05</v>
      </c>
      <c r="AK39" s="111" t="s">
        <v>3016</v>
      </c>
      <c r="AL39" s="112">
        <v>0.02</v>
      </c>
      <c r="AM39" s="112">
        <v>0.05</v>
      </c>
      <c r="AP39" s="111" t="s">
        <v>3016</v>
      </c>
      <c r="AQ39" s="112">
        <v>0.02</v>
      </c>
      <c r="AR39" s="112">
        <v>0.05</v>
      </c>
      <c r="AU39" s="111" t="s">
        <v>3016</v>
      </c>
      <c r="AV39" s="112">
        <v>0.02</v>
      </c>
      <c r="AW39" s="112">
        <v>0.05</v>
      </c>
      <c r="AZ39" s="111" t="s">
        <v>3016</v>
      </c>
      <c r="BA39" s="112">
        <v>0.02</v>
      </c>
      <c r="BB39" s="112">
        <v>0.05</v>
      </c>
      <c r="BE39" s="111" t="s">
        <v>3016</v>
      </c>
      <c r="BF39" s="112">
        <v>0.02</v>
      </c>
      <c r="BG39" s="112">
        <v>0.05</v>
      </c>
      <c r="BJ39" s="111" t="s">
        <v>3016</v>
      </c>
      <c r="BK39" s="112">
        <v>0.02</v>
      </c>
      <c r="BL39" s="112">
        <v>0.05</v>
      </c>
      <c r="BO39" s="111" t="s">
        <v>3016</v>
      </c>
      <c r="BP39" s="112">
        <v>0.02</v>
      </c>
      <c r="BQ39" s="112">
        <v>0.05</v>
      </c>
      <c r="BT39" s="111" t="s">
        <v>3016</v>
      </c>
      <c r="BU39" s="112">
        <v>0.02</v>
      </c>
      <c r="BV39" s="112">
        <v>0.05</v>
      </c>
      <c r="BY39" s="111" t="s">
        <v>3016</v>
      </c>
      <c r="BZ39" s="112">
        <v>0.02</v>
      </c>
      <c r="CA39" s="112">
        <v>0.05</v>
      </c>
      <c r="CD39" s="111" t="s">
        <v>3016</v>
      </c>
      <c r="CE39" s="112">
        <v>0.02</v>
      </c>
      <c r="CF39" s="112">
        <v>0.05</v>
      </c>
      <c r="CI39" s="111" t="s">
        <v>3016</v>
      </c>
      <c r="CJ39" s="112">
        <v>0.02</v>
      </c>
      <c r="CK39" s="112">
        <v>0.05</v>
      </c>
      <c r="CN39" s="111" t="s">
        <v>3016</v>
      </c>
      <c r="CO39" s="112">
        <v>0.02</v>
      </c>
      <c r="CP39" s="112">
        <v>0.05</v>
      </c>
      <c r="CS39" s="111" t="s">
        <v>3016</v>
      </c>
      <c r="CT39" s="112">
        <v>0.02</v>
      </c>
      <c r="CU39" s="112">
        <v>0.05</v>
      </c>
      <c r="CX39" s="111" t="s">
        <v>3016</v>
      </c>
      <c r="CY39" s="112">
        <v>0.02</v>
      </c>
      <c r="CZ39" s="112">
        <v>0.05</v>
      </c>
      <c r="DC39" s="111" t="s">
        <v>3016</v>
      </c>
      <c r="DD39" s="112">
        <v>0.02</v>
      </c>
      <c r="DE39" s="112">
        <v>0.05</v>
      </c>
      <c r="DH39" s="111" t="s">
        <v>3016</v>
      </c>
      <c r="DI39" s="112">
        <v>0.02</v>
      </c>
      <c r="DJ39" s="112">
        <v>0.05</v>
      </c>
      <c r="DM39" s="111" t="s">
        <v>3016</v>
      </c>
      <c r="DN39" s="112">
        <v>0.02</v>
      </c>
      <c r="DO39" s="112">
        <v>0.05</v>
      </c>
      <c r="DR39" s="111" t="s">
        <v>3016</v>
      </c>
      <c r="DS39" s="112">
        <v>0.02</v>
      </c>
      <c r="DT39" s="112">
        <v>0.05</v>
      </c>
      <c r="DW39" s="111" t="s">
        <v>3016</v>
      </c>
      <c r="DX39" s="112">
        <v>0.02</v>
      </c>
      <c r="DY39" s="112">
        <v>0.05</v>
      </c>
      <c r="EB39" s="111" t="s">
        <v>3016</v>
      </c>
      <c r="EC39" s="112">
        <v>0.02</v>
      </c>
      <c r="ED39" s="112">
        <v>0.05</v>
      </c>
      <c r="EG39" s="111" t="s">
        <v>3016</v>
      </c>
      <c r="EH39" s="112">
        <v>0.02</v>
      </c>
      <c r="EI39" s="112">
        <v>0.05</v>
      </c>
      <c r="EL39" s="111" t="s">
        <v>3016</v>
      </c>
      <c r="EM39" s="112">
        <v>0.02</v>
      </c>
      <c r="EN39" s="112">
        <v>0.05</v>
      </c>
      <c r="EQ39" s="111" t="s">
        <v>3016</v>
      </c>
      <c r="ER39" s="112">
        <v>0.02</v>
      </c>
      <c r="ES39" s="112">
        <v>0.05</v>
      </c>
      <c r="EV39" s="111" t="s">
        <v>3016</v>
      </c>
      <c r="EW39" s="112">
        <v>0.02</v>
      </c>
      <c r="EX39" s="112">
        <v>0.05</v>
      </c>
      <c r="FA39" s="111" t="s">
        <v>3016</v>
      </c>
      <c r="FB39" s="112">
        <v>0.02</v>
      </c>
      <c r="FC39" s="112">
        <v>0.05</v>
      </c>
      <c r="FF39" s="111" t="s">
        <v>3016</v>
      </c>
      <c r="FG39" s="112">
        <v>0.02</v>
      </c>
      <c r="FH39" s="112">
        <v>0.05</v>
      </c>
      <c r="FK39" s="111" t="s">
        <v>3016</v>
      </c>
      <c r="FL39" s="112">
        <v>0.02</v>
      </c>
      <c r="FM39" s="112">
        <v>0.05</v>
      </c>
      <c r="FP39" s="111" t="s">
        <v>3016</v>
      </c>
      <c r="FQ39" s="112">
        <v>0.02</v>
      </c>
      <c r="FR39" s="112">
        <v>0.05</v>
      </c>
      <c r="FU39" s="111" t="s">
        <v>3016</v>
      </c>
      <c r="FV39" s="112">
        <v>0.02</v>
      </c>
      <c r="FW39" s="112">
        <v>0.05</v>
      </c>
      <c r="FZ39" s="111" t="s">
        <v>3016</v>
      </c>
      <c r="GA39" s="112">
        <v>0.02</v>
      </c>
      <c r="GB39" s="112">
        <v>0.05</v>
      </c>
      <c r="GE39" s="111" t="s">
        <v>3016</v>
      </c>
      <c r="GF39" s="112">
        <v>0.02</v>
      </c>
      <c r="GG39" s="112">
        <v>0.05</v>
      </c>
      <c r="GJ39" s="111" t="s">
        <v>3016</v>
      </c>
      <c r="GK39" s="112">
        <v>0.02</v>
      </c>
      <c r="GL39" s="112">
        <v>0.05</v>
      </c>
      <c r="GO39" s="111" t="s">
        <v>3016</v>
      </c>
      <c r="GP39" s="112">
        <v>0.02</v>
      </c>
      <c r="GQ39" s="112">
        <v>0.05</v>
      </c>
      <c r="GT39" s="111" t="s">
        <v>3016</v>
      </c>
      <c r="GU39" s="112">
        <v>0.02</v>
      </c>
      <c r="GV39" s="112">
        <v>0.05</v>
      </c>
      <c r="GY39" s="111" t="s">
        <v>3016</v>
      </c>
      <c r="GZ39" s="112">
        <v>0.02</v>
      </c>
      <c r="HA39" s="112">
        <v>0.05</v>
      </c>
      <c r="HD39" s="111" t="s">
        <v>3016</v>
      </c>
      <c r="HE39" s="112">
        <v>0.02</v>
      </c>
      <c r="HF39" s="112">
        <v>0.05</v>
      </c>
      <c r="HI39" s="111" t="s">
        <v>3016</v>
      </c>
      <c r="HJ39" s="112">
        <v>0.02</v>
      </c>
      <c r="HK39" s="112">
        <v>0.05</v>
      </c>
      <c r="HN39" s="111" t="s">
        <v>3016</v>
      </c>
      <c r="HO39" s="112">
        <v>0.02</v>
      </c>
      <c r="HP39" s="112">
        <v>0.05</v>
      </c>
      <c r="HS39" s="111" t="s">
        <v>3016</v>
      </c>
      <c r="HT39" s="112">
        <v>0.02</v>
      </c>
      <c r="HU39" s="112">
        <v>0.05</v>
      </c>
      <c r="HX39" s="111" t="s">
        <v>3016</v>
      </c>
      <c r="HY39" s="112">
        <v>0.02</v>
      </c>
      <c r="HZ39" s="112">
        <v>0.05</v>
      </c>
      <c r="IC39" s="111" t="s">
        <v>3016</v>
      </c>
      <c r="ID39" s="112">
        <v>0.02</v>
      </c>
      <c r="IE39" s="112">
        <v>0.05</v>
      </c>
      <c r="IH39" s="111" t="s">
        <v>3016</v>
      </c>
      <c r="II39" s="112">
        <v>0.02</v>
      </c>
      <c r="IJ39" s="112">
        <v>0.05</v>
      </c>
      <c r="IM39" s="111" t="s">
        <v>3016</v>
      </c>
      <c r="IN39" s="112">
        <v>0.02</v>
      </c>
      <c r="IO39" s="112">
        <v>0.05</v>
      </c>
      <c r="IR39" s="111" t="s">
        <v>3016</v>
      </c>
      <c r="IS39" s="112">
        <v>0.02</v>
      </c>
      <c r="IT39" s="112">
        <v>0.05</v>
      </c>
      <c r="IW39" s="111" t="s">
        <v>3016</v>
      </c>
      <c r="IX39" s="112">
        <v>0.02</v>
      </c>
      <c r="IY39" s="112">
        <v>0.05</v>
      </c>
      <c r="JB39" s="111" t="s">
        <v>3016</v>
      </c>
      <c r="JC39" s="112">
        <v>0.02</v>
      </c>
      <c r="JD39" s="112">
        <v>0.05</v>
      </c>
      <c r="JG39" s="111" t="s">
        <v>3016</v>
      </c>
      <c r="JH39" s="112">
        <v>0.02</v>
      </c>
      <c r="JI39" s="112">
        <v>0.05</v>
      </c>
      <c r="JL39" s="111" t="s">
        <v>3016</v>
      </c>
      <c r="JM39" s="112">
        <v>0.02</v>
      </c>
      <c r="JN39" s="112">
        <v>0.05</v>
      </c>
      <c r="JQ39" s="111" t="s">
        <v>3016</v>
      </c>
      <c r="JR39" s="112">
        <v>0.02</v>
      </c>
      <c r="JS39" s="112">
        <v>0.05</v>
      </c>
      <c r="JV39" s="111" t="s">
        <v>3016</v>
      </c>
      <c r="JW39" s="112">
        <v>0.02</v>
      </c>
      <c r="JX39" s="112">
        <v>0.05</v>
      </c>
      <c r="KA39" s="111" t="s">
        <v>3016</v>
      </c>
      <c r="KB39" s="112">
        <v>0.02</v>
      </c>
      <c r="KC39" s="112">
        <v>0.05</v>
      </c>
      <c r="KF39" s="111" t="s">
        <v>3016</v>
      </c>
      <c r="KG39" s="112">
        <v>0.02</v>
      </c>
      <c r="KH39" s="112">
        <v>0.05</v>
      </c>
      <c r="KK39" s="111" t="s">
        <v>3016</v>
      </c>
      <c r="KL39" s="112">
        <v>0.02</v>
      </c>
      <c r="KM39" s="112">
        <v>0.05</v>
      </c>
      <c r="KP39" s="111" t="s">
        <v>3016</v>
      </c>
      <c r="KQ39" s="112">
        <v>0.02</v>
      </c>
      <c r="KR39" s="112">
        <v>0.05</v>
      </c>
      <c r="KU39" s="111" t="s">
        <v>3016</v>
      </c>
      <c r="KV39" s="112">
        <v>0.02</v>
      </c>
      <c r="KW39" s="112">
        <v>0.05</v>
      </c>
      <c r="KZ39" s="111" t="s">
        <v>3016</v>
      </c>
      <c r="LA39" s="112">
        <v>0.02</v>
      </c>
      <c r="LB39" s="112">
        <v>0.05</v>
      </c>
      <c r="LE39" s="111" t="s">
        <v>3016</v>
      </c>
      <c r="LF39" s="112">
        <v>0.02</v>
      </c>
      <c r="LG39" s="112">
        <v>0.05</v>
      </c>
      <c r="LJ39" s="111" t="s">
        <v>3016</v>
      </c>
      <c r="LK39" s="112">
        <v>0.02</v>
      </c>
      <c r="LL39" s="112">
        <v>0.05</v>
      </c>
      <c r="LO39" s="111" t="s">
        <v>3016</v>
      </c>
      <c r="LP39" s="112">
        <v>0.02</v>
      </c>
      <c r="LQ39" s="112">
        <v>0.05</v>
      </c>
      <c r="LT39" s="111" t="s">
        <v>3016</v>
      </c>
      <c r="LU39" s="112">
        <v>0.02</v>
      </c>
      <c r="LV39" s="112">
        <v>0.05</v>
      </c>
      <c r="LY39" s="111" t="s">
        <v>3016</v>
      </c>
      <c r="LZ39" s="112">
        <v>0.02</v>
      </c>
      <c r="MA39" s="112">
        <v>0.05</v>
      </c>
      <c r="MD39" s="111" t="s">
        <v>3016</v>
      </c>
      <c r="ME39" s="112">
        <v>0.02</v>
      </c>
      <c r="MF39" s="112">
        <v>0.05</v>
      </c>
      <c r="MI39" s="111" t="s">
        <v>3016</v>
      </c>
      <c r="MJ39" s="112">
        <v>0.02</v>
      </c>
      <c r="MK39" s="112">
        <v>0.05</v>
      </c>
      <c r="MN39" s="111" t="s">
        <v>3016</v>
      </c>
      <c r="MO39" s="112">
        <v>0.02</v>
      </c>
      <c r="MP39" s="112">
        <v>0.05</v>
      </c>
      <c r="MS39" s="111" t="s">
        <v>3016</v>
      </c>
      <c r="MT39" s="112">
        <v>0.02</v>
      </c>
      <c r="MU39" s="112">
        <v>0.05</v>
      </c>
      <c r="MX39" s="111" t="s">
        <v>3016</v>
      </c>
      <c r="MY39" s="112">
        <v>0.02</v>
      </c>
      <c r="MZ39" s="112">
        <v>0.05</v>
      </c>
      <c r="NC39" s="111" t="s">
        <v>3016</v>
      </c>
      <c r="ND39" s="112">
        <v>0.02</v>
      </c>
      <c r="NE39" s="112">
        <v>0.05</v>
      </c>
      <c r="NH39" s="111" t="s">
        <v>3016</v>
      </c>
      <c r="NI39" s="112">
        <v>0.02</v>
      </c>
      <c r="NJ39" s="112">
        <v>0.05</v>
      </c>
      <c r="NM39" s="111" t="s">
        <v>3016</v>
      </c>
      <c r="NN39" s="112">
        <v>0.02</v>
      </c>
      <c r="NO39" s="112">
        <v>0.05</v>
      </c>
      <c r="NR39" s="111" t="s">
        <v>3016</v>
      </c>
      <c r="NS39" s="112">
        <v>0.02</v>
      </c>
      <c r="NT39" s="112">
        <v>0.05</v>
      </c>
      <c r="NW39" s="111" t="s">
        <v>3016</v>
      </c>
      <c r="NX39" s="112">
        <v>0.02</v>
      </c>
      <c r="NY39" s="112">
        <v>0.05</v>
      </c>
      <c r="OB39" s="111" t="s">
        <v>3016</v>
      </c>
      <c r="OC39" s="112">
        <v>0.02</v>
      </c>
      <c r="OD39" s="112">
        <v>0.05</v>
      </c>
      <c r="OG39" s="111" t="s">
        <v>3016</v>
      </c>
      <c r="OH39" s="112">
        <v>0.02</v>
      </c>
      <c r="OI39" s="112">
        <v>0.05</v>
      </c>
      <c r="OL39" s="111" t="s">
        <v>3016</v>
      </c>
      <c r="OM39" s="112">
        <v>0.02</v>
      </c>
      <c r="ON39" s="112">
        <v>0.05</v>
      </c>
      <c r="OQ39" s="111" t="s">
        <v>3016</v>
      </c>
      <c r="OR39" s="112">
        <v>0.02</v>
      </c>
      <c r="OS39" s="112">
        <v>0.05</v>
      </c>
      <c r="OV39" s="111" t="s">
        <v>3016</v>
      </c>
      <c r="OW39" s="112">
        <v>0.02</v>
      </c>
      <c r="OX39" s="112">
        <v>0.05</v>
      </c>
      <c r="PA39" s="111" t="s">
        <v>3016</v>
      </c>
      <c r="PB39" s="112">
        <v>0.02</v>
      </c>
      <c r="PC39" s="112">
        <v>0.05</v>
      </c>
      <c r="PF39" s="111" t="s">
        <v>3016</v>
      </c>
      <c r="PG39" s="112">
        <v>0.02</v>
      </c>
      <c r="PH39" s="112">
        <v>0.05</v>
      </c>
      <c r="PK39" s="111" t="s">
        <v>3016</v>
      </c>
      <c r="PL39" s="112">
        <v>0.02</v>
      </c>
      <c r="PM39" s="112">
        <v>0.05</v>
      </c>
      <c r="PP39" s="111" t="s">
        <v>3016</v>
      </c>
      <c r="PQ39" s="112">
        <v>0.02</v>
      </c>
      <c r="PR39" s="112">
        <v>0.05</v>
      </c>
      <c r="PU39" s="111" t="s">
        <v>3016</v>
      </c>
      <c r="PV39" s="112">
        <v>0.02</v>
      </c>
      <c r="PW39" s="112">
        <v>0.05</v>
      </c>
      <c r="PZ39" s="111" t="s">
        <v>3016</v>
      </c>
      <c r="QA39" s="112">
        <v>0.02</v>
      </c>
      <c r="QB39" s="112">
        <v>0.05</v>
      </c>
      <c r="QE39" s="111" t="s">
        <v>3016</v>
      </c>
      <c r="QF39" s="112">
        <v>0.02</v>
      </c>
      <c r="QG39" s="112">
        <v>0.05</v>
      </c>
      <c r="QJ39" s="111" t="s">
        <v>3016</v>
      </c>
      <c r="QK39" s="112">
        <v>0.02</v>
      </c>
      <c r="QL39" s="112">
        <v>0.05</v>
      </c>
      <c r="QO39" s="111" t="s">
        <v>3016</v>
      </c>
      <c r="QP39" s="112">
        <v>0.02</v>
      </c>
      <c r="QQ39" s="112">
        <v>0.05</v>
      </c>
      <c r="QT39" s="111" t="s">
        <v>3016</v>
      </c>
      <c r="QU39" s="112">
        <v>0.02</v>
      </c>
      <c r="QV39" s="112">
        <v>0.05</v>
      </c>
      <c r="QY39" s="111" t="s">
        <v>3016</v>
      </c>
      <c r="QZ39" s="112">
        <v>0.02</v>
      </c>
      <c r="RA39" s="112">
        <v>0.05</v>
      </c>
      <c r="RD39" s="111" t="s">
        <v>3016</v>
      </c>
      <c r="RE39" s="112">
        <v>0.02</v>
      </c>
      <c r="RF39" s="112">
        <v>0.05</v>
      </c>
      <c r="RI39" s="111" t="s">
        <v>3016</v>
      </c>
      <c r="RJ39" s="112">
        <v>0.02</v>
      </c>
      <c r="RK39" s="112">
        <v>0.05</v>
      </c>
      <c r="RN39" s="111" t="s">
        <v>3016</v>
      </c>
      <c r="RO39" s="112">
        <v>0.02</v>
      </c>
      <c r="RP39" s="112">
        <v>0.05</v>
      </c>
      <c r="RS39" s="111" t="s">
        <v>3016</v>
      </c>
      <c r="RT39" s="112">
        <v>0.02</v>
      </c>
      <c r="RU39" s="112">
        <v>0.05</v>
      </c>
      <c r="RX39" s="111" t="s">
        <v>3016</v>
      </c>
      <c r="RY39" s="112">
        <v>0.02</v>
      </c>
      <c r="RZ39" s="112">
        <v>0.05</v>
      </c>
      <c r="SC39" s="111" t="s">
        <v>3016</v>
      </c>
      <c r="SD39" s="112">
        <v>0.02</v>
      </c>
      <c r="SE39" s="112">
        <v>0.05</v>
      </c>
      <c r="SH39" s="111" t="s">
        <v>3016</v>
      </c>
      <c r="SI39" s="112">
        <v>0.02</v>
      </c>
      <c r="SJ39" s="112">
        <v>0.05</v>
      </c>
      <c r="SM39" s="111" t="s">
        <v>3016</v>
      </c>
      <c r="SN39" s="112">
        <v>0.02</v>
      </c>
      <c r="SO39" s="112">
        <v>0.05</v>
      </c>
      <c r="SR39" s="111" t="s">
        <v>3016</v>
      </c>
      <c r="SS39" s="112">
        <v>0.02</v>
      </c>
      <c r="ST39" s="112">
        <v>0.05</v>
      </c>
      <c r="SW39" s="111" t="s">
        <v>3016</v>
      </c>
      <c r="SX39" s="112">
        <v>0.02</v>
      </c>
      <c r="SY39" s="112">
        <v>0.05</v>
      </c>
      <c r="TB39" s="111" t="s">
        <v>3016</v>
      </c>
      <c r="TC39" s="112">
        <v>0.02</v>
      </c>
      <c r="TD39" s="112">
        <v>0.05</v>
      </c>
      <c r="TG39" s="111" t="s">
        <v>3016</v>
      </c>
      <c r="TH39" s="112">
        <v>0.02</v>
      </c>
      <c r="TI39" s="112">
        <v>0.05</v>
      </c>
      <c r="TL39" s="111" t="s">
        <v>3016</v>
      </c>
      <c r="TM39" s="112">
        <v>0.02</v>
      </c>
      <c r="TN39" s="112">
        <v>0.05</v>
      </c>
      <c r="TQ39" s="111" t="s">
        <v>3016</v>
      </c>
      <c r="TR39" s="112">
        <v>0.02</v>
      </c>
      <c r="TS39" s="112">
        <v>0.05</v>
      </c>
      <c r="TV39" s="111" t="s">
        <v>3016</v>
      </c>
      <c r="TW39" s="112">
        <v>0.02</v>
      </c>
      <c r="TX39" s="112">
        <v>0.05</v>
      </c>
      <c r="UA39" s="111" t="s">
        <v>3016</v>
      </c>
      <c r="UB39" s="112">
        <v>0.02</v>
      </c>
      <c r="UC39" s="112">
        <v>0.05</v>
      </c>
      <c r="UF39" s="111" t="s">
        <v>3016</v>
      </c>
      <c r="UG39" s="112">
        <v>0.02</v>
      </c>
      <c r="UH39" s="112">
        <v>0.05</v>
      </c>
      <c r="UK39" s="111" t="s">
        <v>3016</v>
      </c>
      <c r="UL39" s="112">
        <v>0.02</v>
      </c>
      <c r="UM39" s="112">
        <v>0.05</v>
      </c>
      <c r="UP39" s="111" t="s">
        <v>3016</v>
      </c>
      <c r="UQ39" s="112">
        <v>0.02</v>
      </c>
      <c r="UR39" s="112">
        <v>0.05</v>
      </c>
      <c r="UU39" s="111" t="s">
        <v>3016</v>
      </c>
      <c r="UV39" s="112">
        <v>0.02</v>
      </c>
      <c r="UW39" s="112">
        <v>0.05</v>
      </c>
      <c r="UZ39" s="111" t="s">
        <v>3016</v>
      </c>
      <c r="VA39" s="112">
        <v>0.02</v>
      </c>
      <c r="VB39" s="112">
        <v>0.05</v>
      </c>
    </row>
  </sheetData>
  <mergeCells count="576">
    <mergeCell ref="BY33:CB33"/>
    <mergeCell ref="JB33:JE33"/>
    <mergeCell ref="CS2:CV2"/>
    <mergeCell ref="TG12:TJ12"/>
    <mergeCell ref="HD33:HG33"/>
    <mergeCell ref="TV2:TY2"/>
    <mergeCell ref="HN33:HQ33"/>
    <mergeCell ref="HN20:HQ20"/>
    <mergeCell ref="B2:E2"/>
    <mergeCell ref="UP2:US2"/>
    <mergeCell ref="Q20:T20"/>
    <mergeCell ref="BY2:CB2"/>
    <mergeCell ref="RS4:RV4"/>
    <mergeCell ref="EV4:EY4"/>
    <mergeCell ref="MD33:MG33"/>
    <mergeCell ref="MN33:MQ33"/>
    <mergeCell ref="AA4:AD4"/>
    <mergeCell ref="HS33:HV33"/>
    <mergeCell ref="BE12:BH12"/>
    <mergeCell ref="RS33:RV33"/>
    <mergeCell ref="JB20:JE20"/>
    <mergeCell ref="RS20:RV20"/>
    <mergeCell ref="EG4:EJ4"/>
    <mergeCell ref="AP2:AS2"/>
    <mergeCell ref="GJ12:GM12"/>
    <mergeCell ref="PU33:PX33"/>
    <mergeCell ref="PA12:PD12"/>
    <mergeCell ref="UA33:UD33"/>
    <mergeCell ref="LJ20:LM20"/>
    <mergeCell ref="HX4:IA4"/>
    <mergeCell ref="OL12:OO12"/>
    <mergeCell ref="IR12:IU12"/>
    <mergeCell ref="UU33:UX33"/>
    <mergeCell ref="G33:J33"/>
    <mergeCell ref="MD20:MG20"/>
    <mergeCell ref="CI4:CL4"/>
    <mergeCell ref="CS4:CV4"/>
    <mergeCell ref="IR4:IU4"/>
    <mergeCell ref="DR2:DU2"/>
    <mergeCell ref="NR2:NU2"/>
    <mergeCell ref="GO4:GR4"/>
    <mergeCell ref="IW2:IZ2"/>
    <mergeCell ref="JG2:JJ2"/>
    <mergeCell ref="RX2:SA2"/>
    <mergeCell ref="CX20:DA20"/>
    <mergeCell ref="MX12:NA12"/>
    <mergeCell ref="AU33:AX33"/>
    <mergeCell ref="NC2:NF2"/>
    <mergeCell ref="SW12:SZ12"/>
    <mergeCell ref="UA20:UD20"/>
    <mergeCell ref="KF4:KI4"/>
    <mergeCell ref="RN33:RQ33"/>
    <mergeCell ref="QT12:QW12"/>
    <mergeCell ref="OB4:OE4"/>
    <mergeCell ref="DW2:DZ2"/>
    <mergeCell ref="SH4:SK4"/>
    <mergeCell ref="UK4:UN4"/>
    <mergeCell ref="Q12:T12"/>
    <mergeCell ref="AU20:AX20"/>
    <mergeCell ref="GT20:GW20"/>
    <mergeCell ref="EQ33:ET33"/>
    <mergeCell ref="DW12:DZ12"/>
    <mergeCell ref="NH33:NK33"/>
    <mergeCell ref="EQ20:ET20"/>
    <mergeCell ref="OQ20:OT20"/>
    <mergeCell ref="BE4:BH4"/>
    <mergeCell ref="BY12:CB12"/>
    <mergeCell ref="FA4:FD4"/>
    <mergeCell ref="OB20:OE20"/>
    <mergeCell ref="IH20:IK20"/>
    <mergeCell ref="LJ12:LM12"/>
    <mergeCell ref="UK12:UN12"/>
    <mergeCell ref="IH33:IK33"/>
    <mergeCell ref="HN12:HQ12"/>
    <mergeCell ref="LT4:LW4"/>
    <mergeCell ref="RI20:RL20"/>
    <mergeCell ref="LT12:LW12"/>
    <mergeCell ref="Q33:T33"/>
    <mergeCell ref="SC12:SF12"/>
    <mergeCell ref="FZ33:GC33"/>
    <mergeCell ref="BO33:BR33"/>
    <mergeCell ref="OG2:OJ2"/>
    <mergeCell ref="UA12:UD12"/>
    <mergeCell ref="HX33:IA33"/>
    <mergeCell ref="G20:J20"/>
    <mergeCell ref="KZ4:LC4"/>
    <mergeCell ref="MI2:ML2"/>
    <mergeCell ref="CI12:CL12"/>
    <mergeCell ref="TL2:TO2"/>
    <mergeCell ref="PF4:PI4"/>
    <mergeCell ref="KZ33:LC33"/>
    <mergeCell ref="RN2:RQ2"/>
    <mergeCell ref="FF20:FI20"/>
    <mergeCell ref="TB2:TE2"/>
    <mergeCell ref="BJ2:BM2"/>
    <mergeCell ref="HS2:HV2"/>
    <mergeCell ref="QJ2:QM2"/>
    <mergeCell ref="FP2:FS2"/>
    <mergeCell ref="IC2:IF2"/>
    <mergeCell ref="QT2:QW2"/>
    <mergeCell ref="SW20:SZ20"/>
    <mergeCell ref="JB4:JE4"/>
    <mergeCell ref="FZ20:GC20"/>
    <mergeCell ref="DW33:DZ33"/>
    <mergeCell ref="UU20:UX20"/>
    <mergeCell ref="HI4:HL4"/>
    <mergeCell ref="PZ4:QC4"/>
    <mergeCell ref="LT33:LW33"/>
    <mergeCell ref="SR2:SU2"/>
    <mergeCell ref="LO4:LR4"/>
    <mergeCell ref="HI33:HL33"/>
    <mergeCell ref="AU12:AX12"/>
    <mergeCell ref="KF33:KI33"/>
    <mergeCell ref="AZ2:BC2"/>
    <mergeCell ref="BO20:BR20"/>
    <mergeCell ref="HX20:IA20"/>
    <mergeCell ref="RN12:RQ12"/>
    <mergeCell ref="FK33:FN33"/>
    <mergeCell ref="EQ12:ET12"/>
    <mergeCell ref="FU33:FX33"/>
    <mergeCell ref="BY4:CB4"/>
    <mergeCell ref="DC12:DF12"/>
    <mergeCell ref="TQ33:TT33"/>
    <mergeCell ref="KZ20:LC20"/>
    <mergeCell ref="OV33:OY33"/>
    <mergeCell ref="CN2:CQ2"/>
    <mergeCell ref="IH12:IK12"/>
    <mergeCell ref="GE12:GH12"/>
    <mergeCell ref="BE33:BH33"/>
    <mergeCell ref="KP4:KS4"/>
    <mergeCell ref="MS2:MV2"/>
    <mergeCell ref="GY2:HB2"/>
    <mergeCell ref="V4:Y4"/>
    <mergeCell ref="TQ20:TT20"/>
    <mergeCell ref="RD33:RG33"/>
    <mergeCell ref="QJ12:QM12"/>
    <mergeCell ref="LE2:LH2"/>
    <mergeCell ref="BY20:CB20"/>
    <mergeCell ref="NR4:NU4"/>
    <mergeCell ref="PP33:PS33"/>
    <mergeCell ref="OV12:OY12"/>
    <mergeCell ref="CS33:CV33"/>
    <mergeCell ref="PA2:PD2"/>
    <mergeCell ref="AA20:AD20"/>
    <mergeCell ref="KA12:KD12"/>
    <mergeCell ref="SR12:SU12"/>
    <mergeCell ref="GJ2:GM2"/>
    <mergeCell ref="MD12:MG12"/>
    <mergeCell ref="MN12:MQ12"/>
    <mergeCell ref="AA33:AD33"/>
    <mergeCell ref="AK33:AN33"/>
    <mergeCell ref="NH20:NK20"/>
    <mergeCell ref="UK20:UN20"/>
    <mergeCell ref="SH33:SK33"/>
    <mergeCell ref="RS2:RV2"/>
    <mergeCell ref="LY2:MB2"/>
    <mergeCell ref="SH20:SK20"/>
    <mergeCell ref="OV4:OY4"/>
    <mergeCell ref="PP12:PS12"/>
    <mergeCell ref="PU2:PX2"/>
    <mergeCell ref="AK12:AN12"/>
    <mergeCell ref="BE20:BH20"/>
    <mergeCell ref="TV12:TY12"/>
    <mergeCell ref="IM4:IP4"/>
    <mergeCell ref="RD4:RG4"/>
    <mergeCell ref="EG33:EJ33"/>
    <mergeCell ref="MX33:NA33"/>
    <mergeCell ref="EG20:EJ20"/>
    <mergeCell ref="KP20:KS20"/>
    <mergeCell ref="BO12:BR12"/>
    <mergeCell ref="BT2:BW2"/>
    <mergeCell ref="CD2:CG2"/>
    <mergeCell ref="GO33:GR33"/>
    <mergeCell ref="FU12:FX12"/>
    <mergeCell ref="GO20:GR20"/>
    <mergeCell ref="QO20:QR20"/>
    <mergeCell ref="UF4:UI4"/>
    <mergeCell ref="QT20:QW20"/>
    <mergeCell ref="IC12:IF12"/>
    <mergeCell ref="Q2:T2"/>
    <mergeCell ref="FK12:FN12"/>
    <mergeCell ref="OB12:OE12"/>
    <mergeCell ref="FK4:FN4"/>
    <mergeCell ref="OL20:OO20"/>
    <mergeCell ref="AP4:AS4"/>
    <mergeCell ref="DC4:DF4"/>
    <mergeCell ref="LT20:LW20"/>
    <mergeCell ref="DH2:DK2"/>
    <mergeCell ref="TB4:TE4"/>
    <mergeCell ref="JQ2:JT2"/>
    <mergeCell ref="PZ20:QC20"/>
    <mergeCell ref="GE4:GH4"/>
    <mergeCell ref="GY12:HB12"/>
    <mergeCell ref="HN2:HQ2"/>
    <mergeCell ref="NH12:NK12"/>
    <mergeCell ref="DM4:DP4"/>
    <mergeCell ref="KP12:KS12"/>
    <mergeCell ref="SM20:SP20"/>
    <mergeCell ref="QJ20:QM20"/>
    <mergeCell ref="KA2:KD2"/>
    <mergeCell ref="V33:Y33"/>
    <mergeCell ref="QE2:QH2"/>
    <mergeCell ref="JV33:JY33"/>
    <mergeCell ref="JG4:JJ4"/>
    <mergeCell ref="RD12:RG12"/>
    <mergeCell ref="FA33:FD33"/>
    <mergeCell ref="EG12:EJ12"/>
    <mergeCell ref="FK20:FN20"/>
    <mergeCell ref="JG33:JJ33"/>
    <mergeCell ref="DM33:DP33"/>
    <mergeCell ref="CS12:CV12"/>
    <mergeCell ref="CX2:DA2"/>
    <mergeCell ref="DM20:DP20"/>
    <mergeCell ref="GO12:GR12"/>
    <mergeCell ref="IR20:IU20"/>
    <mergeCell ref="DW4:DZ4"/>
    <mergeCell ref="AF2:AI2"/>
    <mergeCell ref="MX20:NA20"/>
    <mergeCell ref="QT33:QW33"/>
    <mergeCell ref="EL2:EO2"/>
    <mergeCell ref="PZ12:QC12"/>
    <mergeCell ref="KF12:KI12"/>
    <mergeCell ref="JQ33:JT33"/>
    <mergeCell ref="PZ33:QC33"/>
    <mergeCell ref="V2:Y2"/>
    <mergeCell ref="GE20:GH20"/>
    <mergeCell ref="KA33:KD33"/>
    <mergeCell ref="DM12:DP12"/>
    <mergeCell ref="NM4:NP4"/>
    <mergeCell ref="TL4:TO4"/>
    <mergeCell ref="TV4:TY4"/>
    <mergeCell ref="UP12:US12"/>
    <mergeCell ref="B12:E12"/>
    <mergeCell ref="HS12:HV12"/>
    <mergeCell ref="V20:Y20"/>
    <mergeCell ref="JV20:JY20"/>
    <mergeCell ref="RX4:SA4"/>
    <mergeCell ref="UA2:UD2"/>
    <mergeCell ref="NR33:NU33"/>
    <mergeCell ref="NR20:NU20"/>
    <mergeCell ref="CD12:CG12"/>
    <mergeCell ref="LO33:LR33"/>
    <mergeCell ref="FA12:FD12"/>
    <mergeCell ref="RX33:SA33"/>
    <mergeCell ref="FF2:FI2"/>
    <mergeCell ref="JG20:JJ20"/>
    <mergeCell ref="L4:O4"/>
    <mergeCell ref="AF12:AI12"/>
    <mergeCell ref="CN33:CQ33"/>
    <mergeCell ref="LY4:MB4"/>
    <mergeCell ref="QY2:RB2"/>
    <mergeCell ref="UZ20:VC20"/>
    <mergeCell ref="CI20:CL20"/>
    <mergeCell ref="KK4:KN4"/>
    <mergeCell ref="SH12:SK12"/>
    <mergeCell ref="GE33:GH33"/>
    <mergeCell ref="SM2:SP2"/>
    <mergeCell ref="TB20:TE20"/>
    <mergeCell ref="UZ4:VC4"/>
    <mergeCell ref="JL2:JO2"/>
    <mergeCell ref="KU2:KX2"/>
    <mergeCell ref="PF33:PI33"/>
    <mergeCell ref="CI33:CL33"/>
    <mergeCell ref="OQ2:OT2"/>
    <mergeCell ref="PF20:PI20"/>
    <mergeCell ref="JQ12:JT12"/>
    <mergeCell ref="TB33:TE33"/>
    <mergeCell ref="TL33:TO33"/>
    <mergeCell ref="GY4:HB4"/>
    <mergeCell ref="DW20:DZ20"/>
    <mergeCell ref="PP4:PS4"/>
    <mergeCell ref="IH2:IK2"/>
    <mergeCell ref="B4:E4"/>
    <mergeCell ref="V12:Y12"/>
    <mergeCell ref="EB2:EE2"/>
    <mergeCell ref="IM33:IP33"/>
    <mergeCell ref="UU2:UX2"/>
    <mergeCell ref="OV20:OY20"/>
    <mergeCell ref="MI33:ML33"/>
    <mergeCell ref="TG2:TJ2"/>
    <mergeCell ref="JG12:JJ12"/>
    <mergeCell ref="KA20:KD20"/>
    <mergeCell ref="AF4:AI4"/>
    <mergeCell ref="BO2:BR2"/>
    <mergeCell ref="LO2:LR2"/>
    <mergeCell ref="RX20:SA20"/>
    <mergeCell ref="EL4:EO4"/>
    <mergeCell ref="FF12:FI12"/>
    <mergeCell ref="PF12:PI12"/>
    <mergeCell ref="PK2:PN2"/>
    <mergeCell ref="KU12:KX12"/>
    <mergeCell ref="UF33:UI33"/>
    <mergeCell ref="TL12:TO12"/>
    <mergeCell ref="KZ2:LC2"/>
    <mergeCell ref="NW2:NZ2"/>
    <mergeCell ref="IC4:IF4"/>
    <mergeCell ref="UZ33:VC33"/>
    <mergeCell ref="L33:O33"/>
    <mergeCell ref="RX12:SA12"/>
    <mergeCell ref="IW4:IZ4"/>
    <mergeCell ref="QO33:QR33"/>
    <mergeCell ref="NC4:NF4"/>
    <mergeCell ref="NW12:NZ12"/>
    <mergeCell ref="SC2:SF2"/>
    <mergeCell ref="DC33:DF33"/>
    <mergeCell ref="DC20:DF20"/>
    <mergeCell ref="NH2:NK2"/>
    <mergeCell ref="TB12:TE12"/>
    <mergeCell ref="GY33:HB33"/>
    <mergeCell ref="TQ2:TT2"/>
    <mergeCell ref="UF20:UI20"/>
    <mergeCell ref="HI20:HL20"/>
    <mergeCell ref="LE33:LH33"/>
    <mergeCell ref="CN20:CQ20"/>
    <mergeCell ref="OG4:OJ4"/>
    <mergeCell ref="MN20:MQ20"/>
    <mergeCell ref="UP4:US4"/>
    <mergeCell ref="QT4:QW4"/>
    <mergeCell ref="PK33:PN33"/>
    <mergeCell ref="IW12:IZ12"/>
    <mergeCell ref="BT33:BW33"/>
    <mergeCell ref="UF12:UI12"/>
    <mergeCell ref="IC33:IF33"/>
    <mergeCell ref="HI12:HL12"/>
    <mergeCell ref="L20:O20"/>
    <mergeCell ref="RN4:RQ4"/>
    <mergeCell ref="SH2:SK2"/>
    <mergeCell ref="DH33:DK33"/>
    <mergeCell ref="DR20:DU20"/>
    <mergeCell ref="PK4:PN4"/>
    <mergeCell ref="AZ12:BC12"/>
    <mergeCell ref="EV2:EY2"/>
    <mergeCell ref="IW20:IZ20"/>
    <mergeCell ref="RN20:RQ20"/>
    <mergeCell ref="AK2:AN2"/>
    <mergeCell ref="GY20:HB20"/>
    <mergeCell ref="PP20:PS20"/>
    <mergeCell ref="EV33:EY33"/>
    <mergeCell ref="EB12:EE12"/>
    <mergeCell ref="NM33:NP33"/>
    <mergeCell ref="BJ4:BM4"/>
    <mergeCell ref="HS4:HV4"/>
    <mergeCell ref="SR33:SU33"/>
    <mergeCell ref="OG20:OJ20"/>
    <mergeCell ref="B33:E33"/>
    <mergeCell ref="CD4:CG4"/>
    <mergeCell ref="CN4:CQ4"/>
    <mergeCell ref="JB12:JE12"/>
    <mergeCell ref="TV33:TY33"/>
    <mergeCell ref="LE20:LH20"/>
    <mergeCell ref="NM2:NP2"/>
    <mergeCell ref="TG4:TJ4"/>
    <mergeCell ref="GJ4:GM4"/>
    <mergeCell ref="HD12:HG12"/>
    <mergeCell ref="IM12:IP12"/>
    <mergeCell ref="CD33:CG33"/>
    <mergeCell ref="IR2:IU2"/>
    <mergeCell ref="JB2:JE2"/>
    <mergeCell ref="FU4:FX4"/>
    <mergeCell ref="MI12:ML12"/>
    <mergeCell ref="MS12:MV12"/>
    <mergeCell ref="AF33:AI33"/>
    <mergeCell ref="MX2:NA2"/>
    <mergeCell ref="AP33:AS33"/>
    <mergeCell ref="HD2:HG2"/>
    <mergeCell ref="NM20:NP20"/>
    <mergeCell ref="KA4:KD4"/>
    <mergeCell ref="RI33:RL33"/>
    <mergeCell ref="UZ12:VC12"/>
    <mergeCell ref="L12:O12"/>
    <mergeCell ref="IW33:IZ33"/>
    <mergeCell ref="JL4:JO4"/>
    <mergeCell ref="SC4:SF4"/>
    <mergeCell ref="AP20:AS20"/>
    <mergeCell ref="MI4:ML4"/>
    <mergeCell ref="UK2:UN2"/>
    <mergeCell ref="EL33:EO33"/>
    <mergeCell ref="HN4:HQ4"/>
    <mergeCell ref="QE4:QH4"/>
    <mergeCell ref="AZ4:BC4"/>
    <mergeCell ref="LY33:MB33"/>
    <mergeCell ref="SW2:SZ2"/>
    <mergeCell ref="FZ2:GC2"/>
    <mergeCell ref="JQ20:JT20"/>
    <mergeCell ref="KK33:KN33"/>
    <mergeCell ref="BE2:BH2"/>
    <mergeCell ref="BT20:BW20"/>
    <mergeCell ref="IC20:IF20"/>
    <mergeCell ref="EV12:EY12"/>
    <mergeCell ref="LE12:LH12"/>
    <mergeCell ref="QO12:QR12"/>
    <mergeCell ref="SR20:SU20"/>
    <mergeCell ref="UP33:US33"/>
    <mergeCell ref="LY20:MB20"/>
    <mergeCell ref="MI20:ML20"/>
    <mergeCell ref="QE33:QH33"/>
    <mergeCell ref="DM2:DP2"/>
    <mergeCell ref="JV2:JY2"/>
    <mergeCell ref="QE20:QH20"/>
    <mergeCell ref="KK20:KN20"/>
    <mergeCell ref="NM12:NP12"/>
    <mergeCell ref="QO4:QR4"/>
    <mergeCell ref="KU4:KX4"/>
    <mergeCell ref="RS12:RV12"/>
    <mergeCell ref="TV20:TY20"/>
    <mergeCell ref="PA4:PD4"/>
    <mergeCell ref="LJ2:LM2"/>
    <mergeCell ref="KU33:KX33"/>
    <mergeCell ref="RI2:RL2"/>
    <mergeCell ref="FA20:FD20"/>
    <mergeCell ref="PF2:PI2"/>
    <mergeCell ref="FU20:FX20"/>
    <mergeCell ref="NW4:NZ4"/>
    <mergeCell ref="KF2:KI2"/>
    <mergeCell ref="HX2:IA2"/>
    <mergeCell ref="IM20:IP20"/>
    <mergeCell ref="UP20:US20"/>
    <mergeCell ref="B20:E20"/>
    <mergeCell ref="HD4:HG4"/>
    <mergeCell ref="SM33:SP33"/>
    <mergeCell ref="MD2:MG2"/>
    <mergeCell ref="PU12:PX12"/>
    <mergeCell ref="AP12:AS12"/>
    <mergeCell ref="HD20:HG20"/>
    <mergeCell ref="BJ20:BM20"/>
    <mergeCell ref="RI12:RL12"/>
    <mergeCell ref="EL12:EO12"/>
    <mergeCell ref="RI4:RL4"/>
    <mergeCell ref="NC33:NF33"/>
    <mergeCell ref="EL20:EO20"/>
    <mergeCell ref="MN4:MQ4"/>
    <mergeCell ref="KU20:KX20"/>
    <mergeCell ref="BT12:BW12"/>
    <mergeCell ref="OQ33:OT33"/>
    <mergeCell ref="CI2:CL2"/>
    <mergeCell ref="GT33:GW33"/>
    <mergeCell ref="FZ12:GC12"/>
    <mergeCell ref="GE2:GH2"/>
    <mergeCell ref="DH4:DK4"/>
    <mergeCell ref="KP33:KS33"/>
    <mergeCell ref="TL20:TO20"/>
    <mergeCell ref="JQ4:JT4"/>
    <mergeCell ref="QY33:RB33"/>
    <mergeCell ref="EQ2:ET2"/>
    <mergeCell ref="QE12:QH12"/>
    <mergeCell ref="KK12:KN12"/>
    <mergeCell ref="KP2:KS2"/>
    <mergeCell ref="QY20:RB20"/>
    <mergeCell ref="OQ12:OT12"/>
    <mergeCell ref="PK20:PN20"/>
    <mergeCell ref="FP4:FS4"/>
    <mergeCell ref="JV12:JY12"/>
    <mergeCell ref="QO2:QR2"/>
    <mergeCell ref="RD20:RG20"/>
    <mergeCell ref="LO12:LR12"/>
    <mergeCell ref="LE4:LH4"/>
    <mergeCell ref="LY12:MB12"/>
    <mergeCell ref="SR4:SU4"/>
    <mergeCell ref="OB33:OE33"/>
    <mergeCell ref="QJ33:QM33"/>
    <mergeCell ref="MX4:NA4"/>
    <mergeCell ref="NR12:NU12"/>
    <mergeCell ref="KK2:KN2"/>
    <mergeCell ref="NH4:NK4"/>
    <mergeCell ref="TG33:TJ33"/>
    <mergeCell ref="EB33:EE33"/>
    <mergeCell ref="MS33:MV33"/>
    <mergeCell ref="EB20:EE20"/>
    <mergeCell ref="PU4:PX4"/>
    <mergeCell ref="IM2:IP2"/>
    <mergeCell ref="RD2:RG2"/>
    <mergeCell ref="BJ12:BM12"/>
    <mergeCell ref="LJ4:LM4"/>
    <mergeCell ref="HS20:HV20"/>
    <mergeCell ref="FF33:FI33"/>
    <mergeCell ref="FP33:FS33"/>
    <mergeCell ref="OG33:OJ33"/>
    <mergeCell ref="FP20:FS20"/>
    <mergeCell ref="LO20:LR20"/>
    <mergeCell ref="JL33:JO33"/>
    <mergeCell ref="DR33:DU33"/>
    <mergeCell ref="CX12:DA12"/>
    <mergeCell ref="DC2:DF2"/>
    <mergeCell ref="SW4:SZ4"/>
    <mergeCell ref="FZ4:GC4"/>
    <mergeCell ref="GT12:GW12"/>
    <mergeCell ref="EB4:EE4"/>
    <mergeCell ref="MN2:MQ2"/>
    <mergeCell ref="TQ4:TT4"/>
    <mergeCell ref="UA4:UD4"/>
    <mergeCell ref="OL33:OO33"/>
    <mergeCell ref="UU12:UX12"/>
    <mergeCell ref="G12:J12"/>
    <mergeCell ref="IR33:IU33"/>
    <mergeCell ref="HX12:IA12"/>
    <mergeCell ref="L2:O2"/>
    <mergeCell ref="PU20:PX20"/>
    <mergeCell ref="FF4:FI4"/>
    <mergeCell ref="UF2:UI2"/>
    <mergeCell ref="HI2:HL2"/>
    <mergeCell ref="NW33:NZ33"/>
    <mergeCell ref="NC12:NF12"/>
    <mergeCell ref="AZ33:BC33"/>
    <mergeCell ref="NW20:NZ20"/>
    <mergeCell ref="AK4:AN4"/>
    <mergeCell ref="AU4:AX4"/>
    <mergeCell ref="SC33:SF33"/>
    <mergeCell ref="FK2:FN2"/>
    <mergeCell ref="JL20:JO20"/>
    <mergeCell ref="LT2:LW2"/>
    <mergeCell ref="SC20:SF20"/>
    <mergeCell ref="OQ4:OT4"/>
    <mergeCell ref="B1:G1"/>
    <mergeCell ref="GJ33:GM33"/>
    <mergeCell ref="FP12:FS12"/>
    <mergeCell ref="FU2:FX2"/>
    <mergeCell ref="AA2:AD2"/>
    <mergeCell ref="GJ20:GM20"/>
    <mergeCell ref="OL4:OO4"/>
    <mergeCell ref="MS20:MV20"/>
    <mergeCell ref="CX4:DA4"/>
    <mergeCell ref="DR12:DU12"/>
    <mergeCell ref="EG2:EJ2"/>
    <mergeCell ref="JV4:JY4"/>
    <mergeCell ref="MS4:MV4"/>
    <mergeCell ref="KZ12:LC12"/>
    <mergeCell ref="AF20:AI20"/>
    <mergeCell ref="IH4:IK4"/>
    <mergeCell ref="AU2:AX2"/>
    <mergeCell ref="G2:J2"/>
    <mergeCell ref="GT2:GW2"/>
    <mergeCell ref="NC20:NF20"/>
    <mergeCell ref="Q4:T4"/>
    <mergeCell ref="BJ33:BM33"/>
    <mergeCell ref="CD20:CG20"/>
    <mergeCell ref="CX33:DA33"/>
    <mergeCell ref="QY12:RB12"/>
    <mergeCell ref="OB2:OE2"/>
    <mergeCell ref="EV20:EY20"/>
    <mergeCell ref="QY4:RB4"/>
    <mergeCell ref="CN12:CQ12"/>
    <mergeCell ref="AK20:AN20"/>
    <mergeCell ref="MD4:MG4"/>
    <mergeCell ref="DH20:DK20"/>
    <mergeCell ref="SM4:SP4"/>
    <mergeCell ref="QJ4:QM4"/>
    <mergeCell ref="SM12:SP12"/>
    <mergeCell ref="PK12:PN12"/>
    <mergeCell ref="OV2:OY2"/>
    <mergeCell ref="DR4:DU4"/>
    <mergeCell ref="BT4:BW4"/>
    <mergeCell ref="DH12:DK12"/>
    <mergeCell ref="LJ33:LM33"/>
    <mergeCell ref="CS20:CV20"/>
    <mergeCell ref="FA2:FD2"/>
    <mergeCell ref="UU4:UX4"/>
    <mergeCell ref="G4:J4"/>
    <mergeCell ref="AA12:AD12"/>
    <mergeCell ref="UZ2:VC2"/>
    <mergeCell ref="PA33:PD33"/>
    <mergeCell ref="OG12:OJ12"/>
    <mergeCell ref="OL2:OO2"/>
    <mergeCell ref="PA20:PD20"/>
    <mergeCell ref="BO4:BR4"/>
    <mergeCell ref="JL12:JO12"/>
    <mergeCell ref="SW33:SZ33"/>
    <mergeCell ref="GO2:GR2"/>
    <mergeCell ref="KF20:KI20"/>
    <mergeCell ref="TG20:TJ20"/>
    <mergeCell ref="GT4:GW4"/>
    <mergeCell ref="EQ4:ET4"/>
    <mergeCell ref="PP2:PS2"/>
    <mergeCell ref="PZ2:QC2"/>
    <mergeCell ref="AZ20:BC20"/>
    <mergeCell ref="UK33:UN33"/>
    <mergeCell ref="TQ12:TT12"/>
  </mergeCells>
  <phoneticPr fontId="4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L42"/>
  <sheetViews>
    <sheetView topLeftCell="HZ1" zoomScaleNormal="100" workbookViewId="0">
      <selection activeCell="IV11" sqref="IV11"/>
    </sheetView>
  </sheetViews>
  <sheetFormatPr defaultColWidth="8.6640625" defaultRowHeight="14.4"/>
  <sheetData>
    <row r="1" spans="1:246" ht="14.25" customHeight="1">
      <c r="A1" s="72" t="s">
        <v>445</v>
      </c>
      <c r="B1" s="72" t="s">
        <v>3058</v>
      </c>
      <c r="C1" s="72" t="s">
        <v>3059</v>
      </c>
      <c r="D1" s="72" t="s">
        <v>3060</v>
      </c>
      <c r="E1" s="72" t="s">
        <v>3061</v>
      </c>
      <c r="F1" s="72" t="s">
        <v>3062</v>
      </c>
      <c r="G1" s="72" t="s">
        <v>3063</v>
      </c>
      <c r="H1" s="72" t="s">
        <v>3064</v>
      </c>
      <c r="I1" s="72" t="s">
        <v>3065</v>
      </c>
      <c r="J1" s="72" t="s">
        <v>3066</v>
      </c>
      <c r="K1" s="72" t="s">
        <v>3067</v>
      </c>
      <c r="L1" s="72" t="s">
        <v>3068</v>
      </c>
      <c r="M1" s="72" t="s">
        <v>3069</v>
      </c>
      <c r="N1" s="72" t="s">
        <v>3070</v>
      </c>
      <c r="O1" s="72" t="s">
        <v>3071</v>
      </c>
      <c r="P1" s="72" t="s">
        <v>3072</v>
      </c>
      <c r="Q1" s="72" t="s">
        <v>3073</v>
      </c>
      <c r="R1" s="72" t="s">
        <v>3074</v>
      </c>
      <c r="S1" s="72" t="s">
        <v>3075</v>
      </c>
      <c r="T1" s="72" t="s">
        <v>3076</v>
      </c>
      <c r="U1" s="72" t="s">
        <v>3077</v>
      </c>
      <c r="V1" s="72" t="s">
        <v>3078</v>
      </c>
      <c r="W1" s="72" t="s">
        <v>3079</v>
      </c>
      <c r="X1" s="72" t="s">
        <v>3080</v>
      </c>
      <c r="Y1" s="72" t="s">
        <v>3081</v>
      </c>
      <c r="Z1" s="72" t="s">
        <v>3082</v>
      </c>
      <c r="AA1" s="72" t="s">
        <v>3083</v>
      </c>
      <c r="AB1" s="72" t="s">
        <v>3084</v>
      </c>
      <c r="AC1" s="72" t="s">
        <v>3085</v>
      </c>
      <c r="AD1" s="72" t="s">
        <v>3086</v>
      </c>
      <c r="AE1" s="72" t="s">
        <v>3087</v>
      </c>
      <c r="AF1" s="72" t="s">
        <v>3088</v>
      </c>
      <c r="AG1" s="72" t="s">
        <v>3089</v>
      </c>
      <c r="AH1" s="72" t="s">
        <v>3090</v>
      </c>
      <c r="AI1" s="72" t="s">
        <v>3091</v>
      </c>
      <c r="AJ1" s="72" t="s">
        <v>3092</v>
      </c>
      <c r="AK1" s="72" t="s">
        <v>3093</v>
      </c>
      <c r="AL1" s="72" t="s">
        <v>3094</v>
      </c>
      <c r="AM1" s="72" t="s">
        <v>3095</v>
      </c>
      <c r="AN1" s="72" t="s">
        <v>3096</v>
      </c>
      <c r="AO1" s="72" t="s">
        <v>3097</v>
      </c>
      <c r="AP1" s="72" t="s">
        <v>3098</v>
      </c>
      <c r="AQ1" s="72" t="s">
        <v>3099</v>
      </c>
      <c r="AR1" s="72" t="s">
        <v>3100</v>
      </c>
      <c r="AS1" s="72" t="s">
        <v>3101</v>
      </c>
      <c r="AT1" s="72" t="s">
        <v>3102</v>
      </c>
      <c r="AU1" s="72" t="s">
        <v>3103</v>
      </c>
      <c r="AV1" s="72" t="s">
        <v>3104</v>
      </c>
      <c r="AW1" s="72" t="s">
        <v>3105</v>
      </c>
      <c r="AX1" s="72" t="s">
        <v>3106</v>
      </c>
      <c r="AY1" s="72" t="s">
        <v>3107</v>
      </c>
      <c r="AZ1" s="72" t="s">
        <v>3108</v>
      </c>
      <c r="BA1" s="72" t="s">
        <v>3109</v>
      </c>
      <c r="BB1" s="72" t="s">
        <v>3110</v>
      </c>
      <c r="BC1" s="72" t="s">
        <v>3111</v>
      </c>
      <c r="BD1" s="72" t="s">
        <v>3112</v>
      </c>
      <c r="BE1" s="72" t="s">
        <v>3113</v>
      </c>
      <c r="BF1" s="72" t="s">
        <v>3114</v>
      </c>
      <c r="BG1" s="72" t="s">
        <v>3115</v>
      </c>
      <c r="BH1" s="72" t="s">
        <v>3116</v>
      </c>
      <c r="BI1" s="72" t="s">
        <v>3117</v>
      </c>
      <c r="BJ1" s="72" t="s">
        <v>3118</v>
      </c>
      <c r="BK1" s="72" t="s">
        <v>3119</v>
      </c>
      <c r="BL1" s="72" t="s">
        <v>3120</v>
      </c>
      <c r="BM1" s="72" t="s">
        <v>3121</v>
      </c>
      <c r="BN1" s="72" t="s">
        <v>3122</v>
      </c>
      <c r="BO1" s="72" t="s">
        <v>3123</v>
      </c>
      <c r="BP1" s="72" t="s">
        <v>3124</v>
      </c>
      <c r="BQ1" s="72" t="s">
        <v>3125</v>
      </c>
      <c r="BR1" s="72" t="s">
        <v>3076</v>
      </c>
      <c r="BS1" s="72" t="s">
        <v>3126</v>
      </c>
      <c r="BT1" s="72" t="s">
        <v>3127</v>
      </c>
      <c r="BU1" s="72" t="s">
        <v>3128</v>
      </c>
      <c r="BV1" s="72" t="s">
        <v>3129</v>
      </c>
      <c r="BW1" s="72" t="s">
        <v>3130</v>
      </c>
      <c r="BX1" s="72" t="s">
        <v>3131</v>
      </c>
      <c r="BY1" s="72" t="s">
        <v>3132</v>
      </c>
      <c r="BZ1" s="72" t="s">
        <v>3133</v>
      </c>
      <c r="CA1" s="72" t="s">
        <v>3134</v>
      </c>
      <c r="CB1" s="72" t="s">
        <v>3135</v>
      </c>
      <c r="CC1" s="72" t="s">
        <v>3136</v>
      </c>
      <c r="CD1" s="72" t="s">
        <v>3137</v>
      </c>
      <c r="CE1" s="72" t="s">
        <v>3138</v>
      </c>
      <c r="CF1" s="72" t="s">
        <v>3139</v>
      </c>
      <c r="CG1" s="72" t="s">
        <v>3140</v>
      </c>
      <c r="CH1" s="72" t="s">
        <v>3141</v>
      </c>
      <c r="CI1" s="72" t="s">
        <v>3142</v>
      </c>
      <c r="CJ1" s="72" t="s">
        <v>3143</v>
      </c>
      <c r="CK1" s="72" t="s">
        <v>3144</v>
      </c>
      <c r="CL1" s="72" t="s">
        <v>3145</v>
      </c>
      <c r="CM1" s="72" t="s">
        <v>3146</v>
      </c>
      <c r="CN1" s="72" t="s">
        <v>3147</v>
      </c>
      <c r="CO1" s="72" t="s">
        <v>3148</v>
      </c>
      <c r="CP1" s="72" t="s">
        <v>3149</v>
      </c>
      <c r="CQ1" s="72" t="s">
        <v>3107</v>
      </c>
      <c r="CR1" s="72" t="s">
        <v>3150</v>
      </c>
      <c r="CS1" s="72" t="s">
        <v>3151</v>
      </c>
      <c r="CT1" s="72" t="s">
        <v>3152</v>
      </c>
      <c r="CU1" s="72" t="s">
        <v>3153</v>
      </c>
      <c r="CV1" s="72" t="s">
        <v>3154</v>
      </c>
      <c r="CW1" s="72" t="s">
        <v>3155</v>
      </c>
      <c r="CX1" s="72" t="s">
        <v>3156</v>
      </c>
      <c r="CY1" s="72" t="s">
        <v>3157</v>
      </c>
      <c r="CZ1" s="72" t="s">
        <v>3158</v>
      </c>
      <c r="DA1" s="72" t="s">
        <v>3159</v>
      </c>
      <c r="DB1" s="72" t="s">
        <v>3160</v>
      </c>
      <c r="DC1" s="72" t="s">
        <v>3161</v>
      </c>
      <c r="DD1" s="72" t="s">
        <v>3162</v>
      </c>
      <c r="DE1" s="72" t="s">
        <v>3163</v>
      </c>
      <c r="DF1" s="72" t="s">
        <v>3164</v>
      </c>
      <c r="DG1" s="72" t="s">
        <v>3165</v>
      </c>
      <c r="DH1" s="72" t="s">
        <v>3166</v>
      </c>
      <c r="DI1" s="72" t="s">
        <v>3167</v>
      </c>
      <c r="DJ1" s="72" t="s">
        <v>3168</v>
      </c>
      <c r="DK1" s="72" t="s">
        <v>3169</v>
      </c>
      <c r="DL1" s="72" t="s">
        <v>3170</v>
      </c>
      <c r="DM1" s="72" t="s">
        <v>3171</v>
      </c>
      <c r="DN1" s="72" t="s">
        <v>3172</v>
      </c>
      <c r="DO1" s="72" t="s">
        <v>3173</v>
      </c>
      <c r="DP1" s="72" t="s">
        <v>3174</v>
      </c>
      <c r="DQ1" s="72" t="s">
        <v>3175</v>
      </c>
      <c r="DR1" s="72" t="s">
        <v>3176</v>
      </c>
      <c r="DS1" s="72" t="s">
        <v>3177</v>
      </c>
      <c r="DT1" s="72" t="s">
        <v>3178</v>
      </c>
      <c r="DU1" s="72" t="s">
        <v>3179</v>
      </c>
      <c r="DV1" s="72" t="s">
        <v>3180</v>
      </c>
      <c r="DW1" s="72" t="s">
        <v>3181</v>
      </c>
      <c r="DX1" s="72" t="s">
        <v>3182</v>
      </c>
      <c r="DY1" s="72" t="s">
        <v>3183</v>
      </c>
      <c r="DZ1" s="72" t="s">
        <v>3184</v>
      </c>
      <c r="EA1" s="72" t="s">
        <v>3185</v>
      </c>
      <c r="EB1" s="72" t="s">
        <v>3186</v>
      </c>
      <c r="EC1" s="72" t="s">
        <v>3187</v>
      </c>
      <c r="ED1" s="72" t="s">
        <v>3188</v>
      </c>
      <c r="EE1" s="72" t="s">
        <v>3189</v>
      </c>
      <c r="EF1" s="72" t="s">
        <v>3190</v>
      </c>
      <c r="EG1" s="72" t="s">
        <v>3191</v>
      </c>
      <c r="EH1" s="72" t="s">
        <v>3192</v>
      </c>
      <c r="EI1" s="72" t="s">
        <v>3096</v>
      </c>
      <c r="EJ1" s="72" t="s">
        <v>3193</v>
      </c>
      <c r="EK1" s="72" t="s">
        <v>3194</v>
      </c>
      <c r="EL1" s="72" t="s">
        <v>3195</v>
      </c>
      <c r="EM1" s="72" t="s">
        <v>3170</v>
      </c>
      <c r="EN1" s="72" t="s">
        <v>3196</v>
      </c>
      <c r="EO1" s="72" t="s">
        <v>3197</v>
      </c>
      <c r="EP1" s="72" t="s">
        <v>3198</v>
      </c>
      <c r="EQ1" s="72" t="s">
        <v>3199</v>
      </c>
      <c r="ER1" s="72" t="s">
        <v>3200</v>
      </c>
      <c r="ES1" s="72" t="s">
        <v>3157</v>
      </c>
      <c r="ET1" s="72" t="s">
        <v>3201</v>
      </c>
      <c r="EU1" s="72" t="s">
        <v>3202</v>
      </c>
      <c r="EV1" s="72" t="s">
        <v>3203</v>
      </c>
      <c r="EW1" s="72" t="s">
        <v>3204</v>
      </c>
      <c r="EX1" s="72" t="s">
        <v>3205</v>
      </c>
      <c r="EY1" s="72" t="s">
        <v>3206</v>
      </c>
      <c r="EZ1" s="72" t="s">
        <v>3207</v>
      </c>
      <c r="FA1" s="72" t="s">
        <v>3180</v>
      </c>
      <c r="FB1" s="72" t="s">
        <v>3208</v>
      </c>
      <c r="FC1" s="72" t="s">
        <v>3209</v>
      </c>
      <c r="FD1" s="72" t="s">
        <v>3210</v>
      </c>
      <c r="FE1" s="72" t="s">
        <v>3211</v>
      </c>
      <c r="FF1" s="72" t="s">
        <v>3212</v>
      </c>
      <c r="FG1" s="72" t="s">
        <v>3213</v>
      </c>
      <c r="FH1" s="72" t="s">
        <v>3214</v>
      </c>
      <c r="FI1" s="72" t="s">
        <v>3215</v>
      </c>
      <c r="FJ1" s="72" t="s">
        <v>3216</v>
      </c>
      <c r="FK1" s="72" t="s">
        <v>3217</v>
      </c>
      <c r="FL1" s="72" t="s">
        <v>3218</v>
      </c>
      <c r="FM1" s="72" t="s">
        <v>3219</v>
      </c>
      <c r="FN1" s="72" t="s">
        <v>3170</v>
      </c>
      <c r="FO1" s="72" t="s">
        <v>3220</v>
      </c>
      <c r="FP1" s="72" t="s">
        <v>3221</v>
      </c>
      <c r="FQ1" s="72" t="s">
        <v>3222</v>
      </c>
      <c r="FR1" s="72" t="s">
        <v>3223</v>
      </c>
      <c r="FS1" s="72" t="s">
        <v>3224</v>
      </c>
      <c r="FT1" s="72" t="s">
        <v>3225</v>
      </c>
      <c r="FU1" s="72" t="s">
        <v>3226</v>
      </c>
      <c r="FV1" s="72" t="s">
        <v>3227</v>
      </c>
      <c r="FW1" s="72" t="s">
        <v>3228</v>
      </c>
      <c r="FX1" s="72" t="s">
        <v>3229</v>
      </c>
      <c r="FY1" s="72" t="s">
        <v>3230</v>
      </c>
      <c r="FZ1" s="72" t="s">
        <v>3231</v>
      </c>
      <c r="GA1" s="72" t="s">
        <v>3232</v>
      </c>
      <c r="GB1" s="72" t="s">
        <v>3233</v>
      </c>
      <c r="GC1" s="72" t="s">
        <v>3234</v>
      </c>
      <c r="GD1" s="72" t="s">
        <v>3235</v>
      </c>
      <c r="GE1" s="72" t="s">
        <v>3236</v>
      </c>
      <c r="GF1" s="72" t="s">
        <v>3237</v>
      </c>
      <c r="GG1" s="72" t="s">
        <v>3238</v>
      </c>
      <c r="GH1" s="72" t="s">
        <v>3239</v>
      </c>
      <c r="GI1" s="72" t="s">
        <v>3240</v>
      </c>
      <c r="GJ1" s="72" t="s">
        <v>3241</v>
      </c>
      <c r="GK1" s="72" t="s">
        <v>3242</v>
      </c>
      <c r="GL1" s="72" t="s">
        <v>3243</v>
      </c>
      <c r="GM1" s="72" t="s">
        <v>3244</v>
      </c>
      <c r="GN1" s="72" t="s">
        <v>3245</v>
      </c>
      <c r="GO1" s="72" t="s">
        <v>3246</v>
      </c>
      <c r="GP1" s="72" t="s">
        <v>3247</v>
      </c>
      <c r="GQ1" s="72" t="s">
        <v>3248</v>
      </c>
      <c r="GR1" s="72" t="s">
        <v>3249</v>
      </c>
      <c r="GS1" s="72" t="s">
        <v>3250</v>
      </c>
      <c r="GT1" s="72" t="s">
        <v>3251</v>
      </c>
      <c r="GU1" s="72" t="s">
        <v>3252</v>
      </c>
      <c r="GV1" s="72" t="s">
        <v>3253</v>
      </c>
      <c r="GW1" s="72" t="s">
        <v>3254</v>
      </c>
      <c r="GX1" s="72" t="s">
        <v>3255</v>
      </c>
      <c r="GY1" s="72" t="s">
        <v>3256</v>
      </c>
      <c r="GZ1" s="72" t="s">
        <v>3257</v>
      </c>
      <c r="HA1" s="72" t="s">
        <v>3258</v>
      </c>
      <c r="HB1" s="72" t="s">
        <v>3259</v>
      </c>
      <c r="HC1" s="72" t="s">
        <v>3260</v>
      </c>
      <c r="HD1" s="72" t="s">
        <v>3261</v>
      </c>
      <c r="HE1" s="72" t="s">
        <v>3262</v>
      </c>
      <c r="HF1" s="72" t="s">
        <v>3263</v>
      </c>
      <c r="HG1" s="72" t="s">
        <v>3264</v>
      </c>
      <c r="HH1" s="72" t="s">
        <v>3265</v>
      </c>
      <c r="HI1" s="72" t="s">
        <v>3266</v>
      </c>
      <c r="HJ1" s="72" t="s">
        <v>3267</v>
      </c>
      <c r="HK1" s="72" t="s">
        <v>3268</v>
      </c>
      <c r="HL1" s="72" t="s">
        <v>3269</v>
      </c>
      <c r="HM1" s="72" t="s">
        <v>3270</v>
      </c>
      <c r="HN1" s="72" t="s">
        <v>3271</v>
      </c>
      <c r="HO1" s="72" t="s">
        <v>3272</v>
      </c>
      <c r="HP1" s="72" t="s">
        <v>3273</v>
      </c>
      <c r="HQ1" s="72" t="s">
        <v>3274</v>
      </c>
      <c r="HR1" s="72" t="s">
        <v>3275</v>
      </c>
      <c r="HS1" s="72" t="s">
        <v>3276</v>
      </c>
      <c r="HT1" s="72" t="s">
        <v>3277</v>
      </c>
      <c r="HU1" s="72" t="s">
        <v>3278</v>
      </c>
      <c r="HV1" s="72" t="s">
        <v>3279</v>
      </c>
      <c r="HW1" s="72" t="s">
        <v>3280</v>
      </c>
      <c r="HX1" s="72" t="s">
        <v>3281</v>
      </c>
      <c r="HY1" s="72" t="s">
        <v>3282</v>
      </c>
      <c r="HZ1" s="72" t="s">
        <v>3283</v>
      </c>
      <c r="IA1" s="72" t="s">
        <v>3284</v>
      </c>
      <c r="IB1" s="72" t="s">
        <v>3285</v>
      </c>
      <c r="IC1" s="72" t="s">
        <v>3286</v>
      </c>
      <c r="ID1" s="72" t="s">
        <v>3287</v>
      </c>
      <c r="IE1" s="72" t="s">
        <v>3288</v>
      </c>
      <c r="IF1" s="72" t="s">
        <v>3289</v>
      </c>
      <c r="IG1" s="72" t="s">
        <v>3290</v>
      </c>
      <c r="IH1" s="72" t="s">
        <v>3291</v>
      </c>
      <c r="II1" s="72" t="s">
        <v>3292</v>
      </c>
      <c r="IJ1" s="72" t="s">
        <v>3293</v>
      </c>
      <c r="IK1" s="72" t="s">
        <v>3157</v>
      </c>
      <c r="IL1" s="72" t="s">
        <v>3294</v>
      </c>
    </row>
    <row r="2" spans="1:246" ht="14.25" customHeight="1">
      <c r="A2" s="72" t="s">
        <v>170</v>
      </c>
      <c r="B2" s="72" t="s">
        <v>3295</v>
      </c>
      <c r="C2" s="72" t="s">
        <v>3296</v>
      </c>
      <c r="D2" s="72" t="s">
        <v>3297</v>
      </c>
      <c r="E2" s="72" t="s">
        <v>3298</v>
      </c>
      <c r="F2" s="72" t="s">
        <v>3068</v>
      </c>
      <c r="G2" s="72" t="s">
        <v>3068</v>
      </c>
      <c r="H2" s="72" t="s">
        <v>3299</v>
      </c>
      <c r="I2" s="72" t="s">
        <v>3300</v>
      </c>
      <c r="J2" s="72" t="s">
        <v>3301</v>
      </c>
      <c r="L2" s="72" t="s">
        <v>3299</v>
      </c>
      <c r="M2" s="72" t="s">
        <v>3302</v>
      </c>
      <c r="N2" s="72" t="s">
        <v>3303</v>
      </c>
      <c r="O2" s="72" t="s">
        <v>3304</v>
      </c>
      <c r="P2" s="72" t="s">
        <v>3305</v>
      </c>
      <c r="Q2" s="72" t="s">
        <v>3306</v>
      </c>
      <c r="R2" s="72" t="s">
        <v>3307</v>
      </c>
      <c r="S2" s="72" t="s">
        <v>3308</v>
      </c>
      <c r="T2" s="72" t="s">
        <v>3309</v>
      </c>
      <c r="U2" s="72" t="s">
        <v>3310</v>
      </c>
      <c r="V2" s="72" t="s">
        <v>3311</v>
      </c>
      <c r="W2" s="72" t="s">
        <v>3312</v>
      </c>
      <c r="X2" s="72" t="s">
        <v>3313</v>
      </c>
      <c r="Z2" s="72" t="s">
        <v>3314</v>
      </c>
      <c r="AA2" s="72" t="s">
        <v>3213</v>
      </c>
      <c r="AB2" s="72" t="s">
        <v>3315</v>
      </c>
      <c r="AC2" s="72" t="s">
        <v>3316</v>
      </c>
      <c r="AD2" s="72" t="s">
        <v>3317</v>
      </c>
      <c r="AE2" s="72" t="s">
        <v>3318</v>
      </c>
      <c r="AF2" s="72" t="s">
        <v>3319</v>
      </c>
      <c r="AG2" s="72" t="s">
        <v>3320</v>
      </c>
      <c r="AH2" s="72" t="s">
        <v>3321</v>
      </c>
      <c r="AI2" s="72" t="s">
        <v>3322</v>
      </c>
      <c r="AJ2" s="72" t="s">
        <v>3323</v>
      </c>
      <c r="AK2" s="72" t="s">
        <v>3079</v>
      </c>
      <c r="AL2" s="72" t="s">
        <v>3324</v>
      </c>
      <c r="AM2" s="72" t="s">
        <v>3325</v>
      </c>
      <c r="AN2" s="72" t="s">
        <v>3326</v>
      </c>
      <c r="AO2" s="72" t="s">
        <v>3327</v>
      </c>
      <c r="AP2" s="72" t="s">
        <v>3328</v>
      </c>
      <c r="AQ2" s="72" t="s">
        <v>3329</v>
      </c>
      <c r="AR2" s="72" t="s">
        <v>3330</v>
      </c>
      <c r="AS2" s="72" t="s">
        <v>3331</v>
      </c>
      <c r="AT2" s="72" t="s">
        <v>3332</v>
      </c>
      <c r="AU2" s="72" t="s">
        <v>3333</v>
      </c>
      <c r="AV2" s="72" t="s">
        <v>3334</v>
      </c>
      <c r="AW2" s="72" t="s">
        <v>3335</v>
      </c>
      <c r="AX2" s="72" t="s">
        <v>3336</v>
      </c>
      <c r="AY2" s="72" t="s">
        <v>3337</v>
      </c>
      <c r="AZ2" s="72" t="s">
        <v>3338</v>
      </c>
      <c r="BA2" s="72" t="s">
        <v>3339</v>
      </c>
      <c r="BB2" s="72" t="s">
        <v>3340</v>
      </c>
      <c r="BC2" s="72" t="s">
        <v>3341</v>
      </c>
      <c r="BD2" s="72" t="s">
        <v>3342</v>
      </c>
      <c r="BE2" s="72" t="s">
        <v>3343</v>
      </c>
      <c r="BF2" s="72" t="s">
        <v>3344</v>
      </c>
      <c r="BG2" s="72" t="s">
        <v>3345</v>
      </c>
      <c r="BH2" s="72" t="s">
        <v>3346</v>
      </c>
      <c r="BI2" s="72" t="s">
        <v>3347</v>
      </c>
      <c r="BJ2" s="72" t="s">
        <v>3348</v>
      </c>
      <c r="BK2" s="72" t="s">
        <v>3349</v>
      </c>
      <c r="BL2" s="72" t="s">
        <v>3350</v>
      </c>
      <c r="BM2" s="72" t="s">
        <v>3351</v>
      </c>
      <c r="BN2" s="72" t="s">
        <v>3352</v>
      </c>
      <c r="BO2" s="72" t="s">
        <v>3353</v>
      </c>
      <c r="BP2" s="72" t="s">
        <v>3354</v>
      </c>
      <c r="BQ2" s="72" t="s">
        <v>3355</v>
      </c>
      <c r="BR2" s="72" t="s">
        <v>3356</v>
      </c>
      <c r="BS2" s="72" t="s">
        <v>3357</v>
      </c>
      <c r="BT2" s="72" t="s">
        <v>3358</v>
      </c>
      <c r="BU2" s="72" t="s">
        <v>3359</v>
      </c>
      <c r="BV2" s="72" t="s">
        <v>3360</v>
      </c>
      <c r="BW2" s="72" t="s">
        <v>3333</v>
      </c>
      <c r="BX2" s="72" t="s">
        <v>3361</v>
      </c>
      <c r="BY2" s="72" t="s">
        <v>3362</v>
      </c>
      <c r="BZ2" s="72" t="s">
        <v>3363</v>
      </c>
      <c r="CA2" s="72" t="s">
        <v>3364</v>
      </c>
      <c r="CB2" s="72" t="s">
        <v>3365</v>
      </c>
      <c r="CC2" s="72" t="s">
        <v>3366</v>
      </c>
      <c r="CD2" s="72" t="s">
        <v>3367</v>
      </c>
      <c r="CE2" s="72" t="s">
        <v>3368</v>
      </c>
      <c r="CF2" s="72" t="s">
        <v>3369</v>
      </c>
      <c r="CG2" s="72" t="s">
        <v>3370</v>
      </c>
      <c r="CH2" s="72" t="s">
        <v>3371</v>
      </c>
      <c r="CI2" s="72" t="s">
        <v>3372</v>
      </c>
      <c r="CK2" s="72" t="s">
        <v>3373</v>
      </c>
      <c r="CL2" s="72" t="s">
        <v>3374</v>
      </c>
      <c r="CM2" s="72" t="s">
        <v>3375</v>
      </c>
      <c r="CO2" s="72" t="s">
        <v>3376</v>
      </c>
      <c r="CP2" s="72" t="s">
        <v>3377</v>
      </c>
      <c r="CQ2" s="72" t="s">
        <v>3378</v>
      </c>
      <c r="CR2" s="72" t="s">
        <v>3379</v>
      </c>
      <c r="CS2" s="72" t="s">
        <v>3380</v>
      </c>
      <c r="CT2" s="72" t="s">
        <v>3245</v>
      </c>
      <c r="CU2" s="72" t="s">
        <v>3288</v>
      </c>
      <c r="CV2" s="72" t="s">
        <v>3381</v>
      </c>
      <c r="CW2" s="72" t="s">
        <v>3382</v>
      </c>
      <c r="CX2" s="72" t="s">
        <v>3383</v>
      </c>
      <c r="CY2" s="72" t="s">
        <v>3384</v>
      </c>
      <c r="CZ2" s="72" t="s">
        <v>3385</v>
      </c>
      <c r="DA2" s="72" t="s">
        <v>3386</v>
      </c>
      <c r="DB2" s="72" t="s">
        <v>3387</v>
      </c>
      <c r="DC2" s="72" t="s">
        <v>3388</v>
      </c>
      <c r="DD2" s="72" t="s">
        <v>3389</v>
      </c>
      <c r="DE2" s="72" t="s">
        <v>3390</v>
      </c>
      <c r="DF2" s="72" t="s">
        <v>3391</v>
      </c>
      <c r="DG2" s="72" t="s">
        <v>3392</v>
      </c>
      <c r="DH2" s="72" t="s">
        <v>3393</v>
      </c>
      <c r="DI2" s="72" t="s">
        <v>3394</v>
      </c>
      <c r="DJ2" s="72" t="s">
        <v>3097</v>
      </c>
      <c r="DK2" s="72" t="s">
        <v>3395</v>
      </c>
      <c r="DL2" s="72" t="s">
        <v>3396</v>
      </c>
      <c r="DM2" s="72" t="s">
        <v>3397</v>
      </c>
      <c r="DN2" s="72" t="s">
        <v>3398</v>
      </c>
      <c r="DO2" s="72" t="s">
        <v>3399</v>
      </c>
      <c r="DP2" s="72" t="s">
        <v>3400</v>
      </c>
      <c r="DQ2" s="72" t="s">
        <v>3401</v>
      </c>
      <c r="DR2" s="72" t="s">
        <v>3402</v>
      </c>
      <c r="DS2" s="72" t="s">
        <v>3403</v>
      </c>
      <c r="DT2" s="72" t="s">
        <v>3404</v>
      </c>
      <c r="DU2" s="72" t="s">
        <v>3405</v>
      </c>
      <c r="DV2" s="72" t="s">
        <v>3406</v>
      </c>
      <c r="DW2" s="72" t="s">
        <v>3407</v>
      </c>
      <c r="DX2" s="72" t="s">
        <v>3408</v>
      </c>
      <c r="DY2" s="72" t="s">
        <v>3409</v>
      </c>
      <c r="DZ2" s="72" t="s">
        <v>3156</v>
      </c>
      <c r="EA2" s="72" t="s">
        <v>3410</v>
      </c>
      <c r="EB2" s="72" t="s">
        <v>3411</v>
      </c>
      <c r="EC2" s="72" t="s">
        <v>3412</v>
      </c>
      <c r="ED2" s="72" t="s">
        <v>3413</v>
      </c>
      <c r="EE2" s="72" t="s">
        <v>3414</v>
      </c>
      <c r="EF2" s="72" t="s">
        <v>3415</v>
      </c>
      <c r="EG2" s="72" t="s">
        <v>3416</v>
      </c>
      <c r="EH2" s="72" t="s">
        <v>3417</v>
      </c>
      <c r="EI2" s="72" t="s">
        <v>3418</v>
      </c>
      <c r="EJ2" s="72" t="s">
        <v>3419</v>
      </c>
      <c r="EK2" s="72" t="s">
        <v>3420</v>
      </c>
      <c r="EL2" s="72" t="s">
        <v>3421</v>
      </c>
      <c r="EM2" s="72" t="s">
        <v>3422</v>
      </c>
      <c r="EN2" s="72" t="s">
        <v>3423</v>
      </c>
      <c r="EO2" s="72" t="s">
        <v>3424</v>
      </c>
      <c r="EP2" s="72" t="s">
        <v>3425</v>
      </c>
      <c r="EQ2" s="72" t="s">
        <v>3237</v>
      </c>
      <c r="ER2" s="72" t="s">
        <v>3426</v>
      </c>
      <c r="ES2" s="72" t="s">
        <v>3427</v>
      </c>
      <c r="ET2" s="72" t="s">
        <v>3309</v>
      </c>
      <c r="EU2" s="72" t="s">
        <v>3428</v>
      </c>
      <c r="EV2" s="72" t="s">
        <v>3429</v>
      </c>
      <c r="EW2" s="72" t="s">
        <v>3430</v>
      </c>
      <c r="EX2" s="72" t="s">
        <v>3231</v>
      </c>
      <c r="EY2" s="72" t="s">
        <v>3431</v>
      </c>
      <c r="EZ2" s="72" t="s">
        <v>3432</v>
      </c>
      <c r="FA2" s="72" t="s">
        <v>3433</v>
      </c>
      <c r="FB2" s="72" t="s">
        <v>3398</v>
      </c>
      <c r="FC2" s="72" t="s">
        <v>3434</v>
      </c>
      <c r="FD2" s="72" t="s">
        <v>3435</v>
      </c>
      <c r="FE2" s="72" t="s">
        <v>3152</v>
      </c>
      <c r="FF2" s="72" t="s">
        <v>3436</v>
      </c>
      <c r="FG2" s="72" t="s">
        <v>3437</v>
      </c>
      <c r="FH2" s="72" t="s">
        <v>3399</v>
      </c>
      <c r="FI2" s="72" t="s">
        <v>3438</v>
      </c>
      <c r="FJ2" s="72" t="s">
        <v>3439</v>
      </c>
      <c r="FK2" s="72" t="s">
        <v>3440</v>
      </c>
      <c r="FL2" s="72" t="s">
        <v>3441</v>
      </c>
      <c r="FM2" s="72" t="s">
        <v>3442</v>
      </c>
      <c r="FN2" s="72" t="s">
        <v>3443</v>
      </c>
      <c r="FO2" s="72" t="s">
        <v>3444</v>
      </c>
      <c r="FP2" s="72" t="s">
        <v>3445</v>
      </c>
      <c r="FQ2" s="72" t="s">
        <v>3446</v>
      </c>
      <c r="FR2" s="72" t="s">
        <v>3447</v>
      </c>
      <c r="FS2" s="72" t="s">
        <v>3448</v>
      </c>
      <c r="FU2" s="72" t="s">
        <v>3449</v>
      </c>
      <c r="FV2" s="72" t="s">
        <v>3450</v>
      </c>
      <c r="FW2" s="72" t="s">
        <v>3451</v>
      </c>
      <c r="FX2" s="72" t="s">
        <v>3452</v>
      </c>
      <c r="FY2" s="72" t="s">
        <v>3453</v>
      </c>
      <c r="FZ2" s="72" t="s">
        <v>3454</v>
      </c>
      <c r="GA2" s="72" t="s">
        <v>3455</v>
      </c>
      <c r="GB2" s="72" t="s">
        <v>3456</v>
      </c>
      <c r="GC2" s="72" t="s">
        <v>3457</v>
      </c>
      <c r="GD2" s="72" t="s">
        <v>3458</v>
      </c>
      <c r="GF2" s="72" t="s">
        <v>3156</v>
      </c>
      <c r="GG2" s="72" t="s">
        <v>3459</v>
      </c>
      <c r="GH2" s="72" t="s">
        <v>3460</v>
      </c>
      <c r="GI2" s="72" t="s">
        <v>3461</v>
      </c>
      <c r="GJ2" s="72" t="s">
        <v>3462</v>
      </c>
      <c r="GK2" s="72" t="s">
        <v>3463</v>
      </c>
      <c r="GL2" s="72" t="s">
        <v>3464</v>
      </c>
      <c r="GM2" s="72" t="s">
        <v>3465</v>
      </c>
      <c r="GN2" s="72" t="s">
        <v>3466</v>
      </c>
      <c r="GO2" s="72" t="s">
        <v>3467</v>
      </c>
      <c r="GP2" s="72" t="s">
        <v>3468</v>
      </c>
      <c r="GQ2" s="72" t="s">
        <v>3469</v>
      </c>
      <c r="GR2" s="72" t="s">
        <v>3470</v>
      </c>
      <c r="GS2" s="72" t="s">
        <v>3471</v>
      </c>
      <c r="GT2" s="72" t="s">
        <v>3472</v>
      </c>
      <c r="GU2" s="72" t="s">
        <v>3473</v>
      </c>
      <c r="GV2" s="72" t="s">
        <v>3474</v>
      </c>
      <c r="GW2" s="72" t="s">
        <v>3475</v>
      </c>
      <c r="GX2" s="72" t="s">
        <v>3476</v>
      </c>
      <c r="GY2" s="72" t="s">
        <v>3477</v>
      </c>
      <c r="GZ2" s="72" t="s">
        <v>3478</v>
      </c>
      <c r="HA2" s="72" t="s">
        <v>3479</v>
      </c>
      <c r="HB2" s="72" t="s">
        <v>3480</v>
      </c>
      <c r="HC2" s="72" t="s">
        <v>3481</v>
      </c>
      <c r="HD2" s="72" t="s">
        <v>3482</v>
      </c>
      <c r="HE2" s="72" t="s">
        <v>3483</v>
      </c>
      <c r="HG2" s="72" t="s">
        <v>3484</v>
      </c>
      <c r="HH2" s="72" t="s">
        <v>3485</v>
      </c>
      <c r="HI2" s="72" t="s">
        <v>3486</v>
      </c>
      <c r="HJ2" s="72" t="s">
        <v>3487</v>
      </c>
      <c r="HK2" s="72" t="s">
        <v>3488</v>
      </c>
      <c r="HL2" s="72" t="s">
        <v>3489</v>
      </c>
      <c r="HM2" s="72" t="s">
        <v>3490</v>
      </c>
      <c r="HN2" s="72" t="s">
        <v>3491</v>
      </c>
      <c r="HO2" s="72" t="s">
        <v>3492</v>
      </c>
      <c r="HP2" s="72" t="s">
        <v>3493</v>
      </c>
      <c r="HQ2" s="72" t="s">
        <v>3494</v>
      </c>
      <c r="HR2" s="72" t="s">
        <v>3495</v>
      </c>
      <c r="HS2" s="72" t="s">
        <v>3496</v>
      </c>
      <c r="HT2" s="72" t="s">
        <v>3497</v>
      </c>
      <c r="HU2" s="72" t="s">
        <v>3498</v>
      </c>
      <c r="HV2" s="72" t="s">
        <v>3499</v>
      </c>
      <c r="HW2" s="72" t="s">
        <v>3333</v>
      </c>
      <c r="HX2" s="72" t="s">
        <v>3500</v>
      </c>
      <c r="HZ2" s="72" t="s">
        <v>3501</v>
      </c>
      <c r="IA2" s="72" t="s">
        <v>3502</v>
      </c>
      <c r="ID2" s="72" t="s">
        <v>3503</v>
      </c>
      <c r="IE2" s="72" t="s">
        <v>3504</v>
      </c>
      <c r="IF2" s="72" t="s">
        <v>3505</v>
      </c>
      <c r="IG2" s="72" t="s">
        <v>3506</v>
      </c>
      <c r="IH2" s="72" t="s">
        <v>3507</v>
      </c>
      <c r="IJ2" s="72" t="s">
        <v>3508</v>
      </c>
      <c r="IK2" s="72" t="s">
        <v>3509</v>
      </c>
      <c r="IL2" s="72" t="s">
        <v>3510</v>
      </c>
    </row>
    <row r="3" spans="1:246" ht="14.25" customHeight="1">
      <c r="A3" s="72" t="s">
        <v>608</v>
      </c>
      <c r="B3" s="72" t="s">
        <v>3511</v>
      </c>
      <c r="C3" s="72" t="s">
        <v>3512</v>
      </c>
      <c r="D3" s="72" t="s">
        <v>3295</v>
      </c>
      <c r="E3" s="72" t="s">
        <v>3513</v>
      </c>
      <c r="F3" s="72" t="s">
        <v>3299</v>
      </c>
      <c r="G3" s="72" t="s">
        <v>3514</v>
      </c>
      <c r="H3" s="72" t="s">
        <v>3515</v>
      </c>
      <c r="I3" s="72" t="s">
        <v>3516</v>
      </c>
      <c r="J3" s="72" t="s">
        <v>3517</v>
      </c>
      <c r="L3" s="72" t="s">
        <v>3518</v>
      </c>
      <c r="M3" s="72" t="s">
        <v>3519</v>
      </c>
      <c r="N3" s="72" t="s">
        <v>3520</v>
      </c>
      <c r="O3" s="72" t="s">
        <v>3521</v>
      </c>
      <c r="Q3" s="72" t="s">
        <v>3522</v>
      </c>
      <c r="R3" s="72" t="s">
        <v>3523</v>
      </c>
      <c r="S3" s="72" t="s">
        <v>3524</v>
      </c>
      <c r="U3" s="72" t="s">
        <v>3525</v>
      </c>
      <c r="V3" s="72" t="s">
        <v>3526</v>
      </c>
      <c r="W3" s="72" t="s">
        <v>3527</v>
      </c>
      <c r="X3" s="72" t="s">
        <v>3528</v>
      </c>
      <c r="Z3" s="72" t="s">
        <v>3529</v>
      </c>
      <c r="AA3" s="72" t="s">
        <v>3530</v>
      </c>
      <c r="AB3" s="72" t="s">
        <v>3531</v>
      </c>
      <c r="AC3" s="72" t="s">
        <v>3532</v>
      </c>
      <c r="AD3" s="72" t="s">
        <v>3533</v>
      </c>
      <c r="AE3" s="72" t="s">
        <v>3534</v>
      </c>
      <c r="AF3" s="72" t="s">
        <v>3535</v>
      </c>
      <c r="AG3" s="72" t="s">
        <v>3536</v>
      </c>
      <c r="AH3" s="72" t="s">
        <v>3537</v>
      </c>
      <c r="AI3" s="72" t="s">
        <v>3538</v>
      </c>
      <c r="AJ3" s="72" t="s">
        <v>3539</v>
      </c>
      <c r="AK3" s="72" t="s">
        <v>3540</v>
      </c>
      <c r="AL3" s="72" t="s">
        <v>3541</v>
      </c>
      <c r="AM3" s="72" t="s">
        <v>3542</v>
      </c>
      <c r="AN3" s="72" t="s">
        <v>3543</v>
      </c>
      <c r="AO3" s="72" t="s">
        <v>3237</v>
      </c>
      <c r="AP3" s="72" t="s">
        <v>3544</v>
      </c>
      <c r="AQ3" s="72" t="s">
        <v>3545</v>
      </c>
      <c r="AR3" s="72" t="s">
        <v>3546</v>
      </c>
      <c r="AS3" s="72" t="s">
        <v>3412</v>
      </c>
      <c r="AT3" s="72" t="s">
        <v>3547</v>
      </c>
      <c r="AU3" s="72" t="s">
        <v>3548</v>
      </c>
      <c r="AV3" s="72" t="s">
        <v>3549</v>
      </c>
      <c r="AW3" s="72" t="s">
        <v>3550</v>
      </c>
      <c r="AX3" s="72" t="s">
        <v>3551</v>
      </c>
      <c r="AY3" s="72" t="s">
        <v>3165</v>
      </c>
      <c r="AZ3" s="72" t="s">
        <v>3552</v>
      </c>
      <c r="BA3" s="72" t="s">
        <v>3553</v>
      </c>
      <c r="BB3" s="72" t="s">
        <v>3554</v>
      </c>
      <c r="BC3" s="72" t="s">
        <v>3555</v>
      </c>
      <c r="BD3" s="72" t="s">
        <v>3556</v>
      </c>
      <c r="BF3" s="72" t="s">
        <v>3557</v>
      </c>
      <c r="BG3" s="72" t="s">
        <v>3558</v>
      </c>
      <c r="BH3" s="72" t="s">
        <v>3559</v>
      </c>
      <c r="BI3" s="72" t="s">
        <v>3560</v>
      </c>
      <c r="BJ3" s="72" t="s">
        <v>3561</v>
      </c>
      <c r="BK3" s="72" t="s">
        <v>3562</v>
      </c>
      <c r="BL3" s="72" t="s">
        <v>3563</v>
      </c>
      <c r="BM3" s="72" t="s">
        <v>3564</v>
      </c>
      <c r="BN3" s="72" t="s">
        <v>3565</v>
      </c>
      <c r="BO3" s="72" t="s">
        <v>3566</v>
      </c>
      <c r="BP3" s="72" t="s">
        <v>3567</v>
      </c>
      <c r="BQ3" s="72" t="s">
        <v>3568</v>
      </c>
      <c r="BR3" s="72" t="s">
        <v>3569</v>
      </c>
      <c r="BS3" s="72" t="s">
        <v>3570</v>
      </c>
      <c r="BT3" s="72" t="s">
        <v>3571</v>
      </c>
      <c r="BU3" s="72" t="s">
        <v>3572</v>
      </c>
      <c r="BV3" s="72" t="s">
        <v>3573</v>
      </c>
      <c r="BW3" s="72" t="s">
        <v>3574</v>
      </c>
      <c r="BX3" s="72" t="s">
        <v>3575</v>
      </c>
      <c r="BZ3" s="72" t="s">
        <v>3576</v>
      </c>
      <c r="CA3" s="72" t="s">
        <v>3577</v>
      </c>
      <c r="CB3" s="72" t="s">
        <v>3578</v>
      </c>
      <c r="CC3" s="72" t="s">
        <v>3579</v>
      </c>
      <c r="CD3" s="72" t="s">
        <v>3580</v>
      </c>
      <c r="CE3" s="72" t="s">
        <v>3581</v>
      </c>
      <c r="CF3" s="72" t="s">
        <v>3582</v>
      </c>
      <c r="CG3" s="72" t="s">
        <v>3583</v>
      </c>
      <c r="CH3" s="72" t="s">
        <v>3584</v>
      </c>
      <c r="CI3" s="72" t="s">
        <v>3585</v>
      </c>
      <c r="CK3" s="72" t="s">
        <v>3586</v>
      </c>
      <c r="CL3" s="72" t="s">
        <v>3587</v>
      </c>
      <c r="CM3" s="72" t="s">
        <v>3588</v>
      </c>
      <c r="CO3" s="72" t="s">
        <v>3589</v>
      </c>
      <c r="CQ3" s="72" t="s">
        <v>3180</v>
      </c>
      <c r="CR3" s="72" t="s">
        <v>3590</v>
      </c>
      <c r="CS3" s="72" t="s">
        <v>3591</v>
      </c>
      <c r="CT3" s="72" t="s">
        <v>3592</v>
      </c>
      <c r="CU3" s="72" t="s">
        <v>3593</v>
      </c>
      <c r="CV3" s="72" t="s">
        <v>3594</v>
      </c>
      <c r="CW3" s="72" t="s">
        <v>3595</v>
      </c>
      <c r="CX3" s="72" t="s">
        <v>3596</v>
      </c>
      <c r="CY3" s="72" t="s">
        <v>3597</v>
      </c>
      <c r="CZ3" s="72" t="s">
        <v>3598</v>
      </c>
      <c r="DA3" s="72" t="s">
        <v>3599</v>
      </c>
      <c r="DB3" s="72" t="s">
        <v>3600</v>
      </c>
      <c r="DC3" s="72" t="s">
        <v>3601</v>
      </c>
      <c r="DD3" s="72" t="s">
        <v>3602</v>
      </c>
      <c r="DE3" s="72" t="s">
        <v>3603</v>
      </c>
      <c r="DF3" s="72" t="s">
        <v>3604</v>
      </c>
      <c r="DG3" s="72" t="s">
        <v>3605</v>
      </c>
      <c r="DI3" s="72" t="s">
        <v>3606</v>
      </c>
      <c r="DJ3" s="72" t="s">
        <v>3607</v>
      </c>
      <c r="DK3" s="72" t="s">
        <v>3608</v>
      </c>
      <c r="DL3" s="72" t="s">
        <v>3609</v>
      </c>
      <c r="DM3" s="72" t="s">
        <v>3135</v>
      </c>
      <c r="DN3" s="72" t="s">
        <v>3610</v>
      </c>
      <c r="DO3" s="72" t="s">
        <v>3611</v>
      </c>
      <c r="DP3" s="72" t="s">
        <v>3612</v>
      </c>
      <c r="DQ3" s="72" t="s">
        <v>3613</v>
      </c>
      <c r="DR3" s="72" t="s">
        <v>3614</v>
      </c>
      <c r="DS3" s="72" t="s">
        <v>3615</v>
      </c>
      <c r="DT3" s="72" t="s">
        <v>3616</v>
      </c>
      <c r="DU3" s="72" t="s">
        <v>3617</v>
      </c>
      <c r="DV3" s="72" t="s">
        <v>3618</v>
      </c>
      <c r="DW3" s="72" t="s">
        <v>3619</v>
      </c>
      <c r="DX3" s="72" t="s">
        <v>3620</v>
      </c>
      <c r="DY3" s="72" t="s">
        <v>3621</v>
      </c>
      <c r="DZ3" s="72" t="s">
        <v>3622</v>
      </c>
      <c r="EA3" s="72" t="s">
        <v>3623</v>
      </c>
      <c r="EB3" s="72" t="s">
        <v>3624</v>
      </c>
      <c r="EC3" s="72" t="s">
        <v>3625</v>
      </c>
      <c r="ED3" s="72" t="s">
        <v>3626</v>
      </c>
      <c r="EE3" s="72" t="s">
        <v>3387</v>
      </c>
      <c r="EF3" s="72" t="s">
        <v>3627</v>
      </c>
      <c r="EG3" s="72" t="s">
        <v>3628</v>
      </c>
      <c r="EH3" s="72" t="s">
        <v>3629</v>
      </c>
      <c r="EI3" s="72" t="s">
        <v>3630</v>
      </c>
      <c r="EJ3" s="72" t="s">
        <v>3631</v>
      </c>
      <c r="EK3" s="72" t="s">
        <v>3632</v>
      </c>
      <c r="EL3" s="72" t="s">
        <v>3633</v>
      </c>
      <c r="EM3" s="72" t="s">
        <v>3543</v>
      </c>
      <c r="EN3" s="72" t="s">
        <v>3634</v>
      </c>
      <c r="EO3" s="72" t="s">
        <v>3635</v>
      </c>
      <c r="EP3" s="72" t="s">
        <v>3636</v>
      </c>
      <c r="EQ3" s="72" t="s">
        <v>3235</v>
      </c>
      <c r="ER3" s="72" t="s">
        <v>3637</v>
      </c>
      <c r="ES3" s="72" t="s">
        <v>3638</v>
      </c>
      <c r="ET3" s="72" t="s">
        <v>3639</v>
      </c>
      <c r="EU3" s="72" t="s">
        <v>3640</v>
      </c>
      <c r="EV3" s="72" t="s">
        <v>3641</v>
      </c>
      <c r="EW3" s="72" t="s">
        <v>3642</v>
      </c>
      <c r="EX3" s="72" t="s">
        <v>3643</v>
      </c>
      <c r="EY3" s="72" t="s">
        <v>3644</v>
      </c>
      <c r="EZ3" s="72" t="s">
        <v>3645</v>
      </c>
      <c r="FA3" s="72" t="s">
        <v>3646</v>
      </c>
      <c r="FB3" s="72" t="s">
        <v>3647</v>
      </c>
      <c r="FC3" s="72" t="s">
        <v>3648</v>
      </c>
      <c r="FD3" s="72" t="s">
        <v>3649</v>
      </c>
      <c r="FE3" s="72" t="s">
        <v>3650</v>
      </c>
      <c r="FF3" s="72" t="s">
        <v>3651</v>
      </c>
      <c r="FG3" s="72" t="s">
        <v>3652</v>
      </c>
      <c r="FH3" s="72" t="s">
        <v>3112</v>
      </c>
      <c r="FI3" s="72" t="s">
        <v>3653</v>
      </c>
      <c r="FJ3" s="72" t="s">
        <v>3654</v>
      </c>
      <c r="FK3" s="72" t="s">
        <v>3655</v>
      </c>
      <c r="FL3" s="72" t="s">
        <v>3656</v>
      </c>
      <c r="FM3" s="72" t="s">
        <v>3657</v>
      </c>
      <c r="FN3" s="72" t="s">
        <v>3658</v>
      </c>
      <c r="FO3" s="72" t="s">
        <v>3659</v>
      </c>
      <c r="FP3" s="72" t="s">
        <v>3660</v>
      </c>
      <c r="FQ3" s="72" t="s">
        <v>3661</v>
      </c>
      <c r="FR3" s="72" t="s">
        <v>3662</v>
      </c>
      <c r="FS3" s="72" t="s">
        <v>3663</v>
      </c>
      <c r="FU3" s="72" t="s">
        <v>3664</v>
      </c>
      <c r="FV3" s="72" t="s">
        <v>3665</v>
      </c>
      <c r="FW3" s="72" t="s">
        <v>3094</v>
      </c>
      <c r="FX3" s="72" t="s">
        <v>3666</v>
      </c>
      <c r="FY3" s="72" t="s">
        <v>3667</v>
      </c>
      <c r="FZ3" s="72" t="s">
        <v>3668</v>
      </c>
      <c r="GD3" s="72" t="s">
        <v>3669</v>
      </c>
      <c r="GF3" s="72" t="s">
        <v>3670</v>
      </c>
      <c r="GH3" s="72" t="s">
        <v>3671</v>
      </c>
      <c r="GI3" s="72" t="s">
        <v>3672</v>
      </c>
      <c r="GJ3" s="72" t="s">
        <v>3673</v>
      </c>
      <c r="GK3" s="72" t="s">
        <v>3674</v>
      </c>
      <c r="GL3" s="72" t="s">
        <v>3675</v>
      </c>
      <c r="GM3" s="72" t="s">
        <v>3676</v>
      </c>
      <c r="GO3" s="72" t="s">
        <v>3677</v>
      </c>
      <c r="GP3" s="72" t="s">
        <v>3678</v>
      </c>
      <c r="GV3" s="72" t="s">
        <v>3679</v>
      </c>
      <c r="GW3" s="72" t="s">
        <v>3680</v>
      </c>
      <c r="GX3" s="72" t="s">
        <v>3681</v>
      </c>
      <c r="GY3" s="72" t="s">
        <v>3682</v>
      </c>
      <c r="GZ3" s="72" t="s">
        <v>3683</v>
      </c>
      <c r="HA3" s="72" t="s">
        <v>3684</v>
      </c>
      <c r="HB3" s="72" t="s">
        <v>3685</v>
      </c>
      <c r="HC3" s="72" t="s">
        <v>3686</v>
      </c>
      <c r="HD3" s="72" t="s">
        <v>3687</v>
      </c>
      <c r="HE3" s="72" t="s">
        <v>3688</v>
      </c>
      <c r="HG3" s="72" t="s">
        <v>3689</v>
      </c>
      <c r="HH3" s="72" t="s">
        <v>3690</v>
      </c>
      <c r="HI3" s="72" t="s">
        <v>3691</v>
      </c>
      <c r="HJ3" s="72" t="s">
        <v>3692</v>
      </c>
      <c r="HK3" s="72" t="s">
        <v>3693</v>
      </c>
      <c r="HL3" s="72" t="s">
        <v>1833</v>
      </c>
      <c r="HN3" s="72" t="s">
        <v>3694</v>
      </c>
      <c r="HP3" s="72" t="s">
        <v>3695</v>
      </c>
      <c r="HQ3" s="72" t="s">
        <v>3696</v>
      </c>
      <c r="HR3" s="72" t="s">
        <v>3697</v>
      </c>
      <c r="HT3" s="72" t="s">
        <v>3698</v>
      </c>
      <c r="HU3" s="72" t="s">
        <v>3699</v>
      </c>
      <c r="HV3" s="72" t="s">
        <v>3700</v>
      </c>
      <c r="HW3" s="72" t="s">
        <v>3701</v>
      </c>
      <c r="HX3" s="72" t="s">
        <v>3702</v>
      </c>
      <c r="HZ3" s="72" t="s">
        <v>3703</v>
      </c>
      <c r="IA3" s="72" t="s">
        <v>3704</v>
      </c>
      <c r="IE3" s="72" t="s">
        <v>3705</v>
      </c>
      <c r="IG3" s="72" t="s">
        <v>3706</v>
      </c>
      <c r="IH3" s="72" t="s">
        <v>3707</v>
      </c>
      <c r="IJ3" s="72" t="s">
        <v>3708</v>
      </c>
      <c r="IK3" s="72" t="s">
        <v>3709</v>
      </c>
      <c r="IL3" s="72" t="s">
        <v>3710</v>
      </c>
    </row>
    <row r="4" spans="1:246" ht="14.25" customHeight="1">
      <c r="A4" s="72" t="s">
        <v>393</v>
      </c>
      <c r="B4" s="72" t="s">
        <v>3711</v>
      </c>
      <c r="C4" s="72" t="s">
        <v>3712</v>
      </c>
      <c r="D4" s="72" t="s">
        <v>3713</v>
      </c>
      <c r="E4" s="72" t="s">
        <v>3714</v>
      </c>
      <c r="F4" s="72" t="s">
        <v>3518</v>
      </c>
      <c r="G4" s="72" t="s">
        <v>3715</v>
      </c>
      <c r="H4" s="72" t="s">
        <v>3716</v>
      </c>
      <c r="I4" s="72" t="s">
        <v>3068</v>
      </c>
      <c r="J4" s="72" t="s">
        <v>3065</v>
      </c>
      <c r="L4" s="72" t="s">
        <v>3717</v>
      </c>
      <c r="M4" s="72" t="s">
        <v>3299</v>
      </c>
      <c r="N4" s="72" t="s">
        <v>3718</v>
      </c>
      <c r="O4" s="72" t="s">
        <v>3719</v>
      </c>
      <c r="Q4" s="72" t="s">
        <v>3720</v>
      </c>
      <c r="R4" s="72" t="s">
        <v>3721</v>
      </c>
      <c r="S4" s="72" t="s">
        <v>3722</v>
      </c>
      <c r="U4" s="72" t="s">
        <v>3723</v>
      </c>
      <c r="V4" s="72" t="s">
        <v>3724</v>
      </c>
      <c r="Z4" s="72" t="s">
        <v>3725</v>
      </c>
      <c r="AA4" s="72" t="s">
        <v>3726</v>
      </c>
      <c r="AB4" s="72" t="s">
        <v>3727</v>
      </c>
      <c r="AC4" s="72" t="s">
        <v>3728</v>
      </c>
      <c r="AD4" s="72" t="s">
        <v>3729</v>
      </c>
      <c r="AE4" s="72" t="s">
        <v>3730</v>
      </c>
      <c r="AG4" s="72" t="s">
        <v>3731</v>
      </c>
      <c r="AH4" s="72" t="s">
        <v>3732</v>
      </c>
      <c r="AJ4" s="72" t="s">
        <v>3733</v>
      </c>
      <c r="AK4" s="72" t="s">
        <v>3734</v>
      </c>
      <c r="AL4" s="72" t="s">
        <v>3735</v>
      </c>
      <c r="AM4" s="72" t="s">
        <v>3736</v>
      </c>
      <c r="AN4" s="72" t="s">
        <v>3737</v>
      </c>
      <c r="AO4" s="72" t="s">
        <v>3163</v>
      </c>
      <c r="AP4" s="72" t="s">
        <v>3738</v>
      </c>
      <c r="AQ4" s="72" t="s">
        <v>3739</v>
      </c>
      <c r="AR4" s="72" t="s">
        <v>3740</v>
      </c>
      <c r="AS4" s="72" t="s">
        <v>3741</v>
      </c>
      <c r="AT4" s="72" t="s">
        <v>3742</v>
      </c>
      <c r="AU4" s="72" t="s">
        <v>3743</v>
      </c>
      <c r="AV4" s="72" t="s">
        <v>3744</v>
      </c>
      <c r="AW4" s="72" t="s">
        <v>3745</v>
      </c>
      <c r="AX4" s="72" t="s">
        <v>3746</v>
      </c>
      <c r="AY4" s="72" t="s">
        <v>3747</v>
      </c>
      <c r="AZ4" s="72" t="s">
        <v>3748</v>
      </c>
      <c r="BA4" s="72" t="s">
        <v>3632</v>
      </c>
      <c r="BB4" s="72" t="s">
        <v>3749</v>
      </c>
      <c r="BC4" s="72" t="s">
        <v>3750</v>
      </c>
      <c r="BD4" s="72" t="s">
        <v>3751</v>
      </c>
      <c r="BF4" s="72" t="s">
        <v>3752</v>
      </c>
      <c r="BG4" s="72" t="s">
        <v>3753</v>
      </c>
      <c r="BH4" s="72" t="s">
        <v>3754</v>
      </c>
      <c r="BI4" s="72" t="s">
        <v>3755</v>
      </c>
      <c r="BJ4" s="72" t="s">
        <v>3756</v>
      </c>
      <c r="BK4" s="72" t="s">
        <v>3757</v>
      </c>
      <c r="BL4" s="72" t="s">
        <v>3758</v>
      </c>
      <c r="BM4" s="72" t="s">
        <v>3759</v>
      </c>
      <c r="BN4" s="72" t="s">
        <v>3760</v>
      </c>
      <c r="BO4" s="72" t="s">
        <v>3761</v>
      </c>
      <c r="BP4" s="72" t="s">
        <v>3762</v>
      </c>
      <c r="BQ4" s="72" t="s">
        <v>3763</v>
      </c>
      <c r="BS4" s="72" t="s">
        <v>3764</v>
      </c>
      <c r="BT4" s="72" t="s">
        <v>3765</v>
      </c>
      <c r="BU4" s="72" t="s">
        <v>3766</v>
      </c>
      <c r="BV4" s="72" t="s">
        <v>3767</v>
      </c>
      <c r="BW4" s="72" t="s">
        <v>3768</v>
      </c>
      <c r="BX4" s="72" t="s">
        <v>3769</v>
      </c>
      <c r="BZ4" s="72" t="s">
        <v>3770</v>
      </c>
      <c r="CA4" s="72" t="s">
        <v>3771</v>
      </c>
      <c r="CB4" s="72" t="s">
        <v>3772</v>
      </c>
      <c r="CC4" s="72" t="s">
        <v>3773</v>
      </c>
      <c r="CD4" s="72" t="s">
        <v>3774</v>
      </c>
      <c r="CE4" s="72" t="s">
        <v>3775</v>
      </c>
      <c r="CG4" s="72" t="s">
        <v>3776</v>
      </c>
      <c r="CH4" s="72" t="s">
        <v>3777</v>
      </c>
      <c r="CI4" s="72" t="s">
        <v>3778</v>
      </c>
      <c r="CK4" s="72" t="s">
        <v>3779</v>
      </c>
      <c r="CL4" s="72" t="s">
        <v>3780</v>
      </c>
      <c r="CM4" s="72" t="s">
        <v>3781</v>
      </c>
      <c r="CO4" s="72" t="s">
        <v>3782</v>
      </c>
      <c r="CQ4" s="72" t="s">
        <v>3783</v>
      </c>
      <c r="CT4" s="72" t="s">
        <v>3784</v>
      </c>
      <c r="CU4" s="72" t="s">
        <v>3785</v>
      </c>
      <c r="CX4" s="72" t="s">
        <v>3786</v>
      </c>
      <c r="CY4" s="72" t="s">
        <v>3787</v>
      </c>
      <c r="CZ4" s="72" t="s">
        <v>3788</v>
      </c>
      <c r="DA4" s="72" t="s">
        <v>3789</v>
      </c>
      <c r="DB4" s="72" t="s">
        <v>3790</v>
      </c>
      <c r="DC4" s="72" t="s">
        <v>3791</v>
      </c>
      <c r="DD4" s="72" t="s">
        <v>3792</v>
      </c>
      <c r="DE4" s="72" t="s">
        <v>3793</v>
      </c>
      <c r="DF4" s="72" t="s">
        <v>3794</v>
      </c>
      <c r="DG4" s="72" t="s">
        <v>3795</v>
      </c>
      <c r="DJ4" s="72" t="s">
        <v>3770</v>
      </c>
      <c r="DK4" s="72" t="s">
        <v>3796</v>
      </c>
      <c r="DL4" s="72" t="s">
        <v>3797</v>
      </c>
      <c r="DM4" s="72" t="s">
        <v>3798</v>
      </c>
      <c r="DN4" s="72" t="s">
        <v>3799</v>
      </c>
      <c r="DO4" s="72" t="s">
        <v>3800</v>
      </c>
      <c r="DQ4" s="72" t="s">
        <v>3801</v>
      </c>
      <c r="DR4" s="72" t="s">
        <v>3802</v>
      </c>
      <c r="DS4" s="72" t="s">
        <v>3803</v>
      </c>
      <c r="DT4" s="72" t="s">
        <v>3804</v>
      </c>
      <c r="DU4" s="72" t="s">
        <v>3805</v>
      </c>
      <c r="DV4" s="72" t="s">
        <v>3806</v>
      </c>
      <c r="DW4" s="72" t="s">
        <v>3807</v>
      </c>
      <c r="DX4" s="72" t="s">
        <v>3808</v>
      </c>
      <c r="DY4" s="72" t="s">
        <v>3809</v>
      </c>
      <c r="DZ4" s="72" t="s">
        <v>3810</v>
      </c>
      <c r="EA4" s="72" t="s">
        <v>3811</v>
      </c>
      <c r="EB4" s="72" t="s">
        <v>3168</v>
      </c>
      <c r="EC4" s="72" t="s">
        <v>3812</v>
      </c>
      <c r="ED4" s="72" t="s">
        <v>3813</v>
      </c>
      <c r="EE4" s="72" t="s">
        <v>3814</v>
      </c>
      <c r="EK4" s="72" t="s">
        <v>3815</v>
      </c>
      <c r="EL4" s="72" t="s">
        <v>3816</v>
      </c>
      <c r="EM4" s="72" t="s">
        <v>3817</v>
      </c>
      <c r="EN4" s="72" t="s">
        <v>3818</v>
      </c>
      <c r="EO4" s="72" t="s">
        <v>3819</v>
      </c>
      <c r="EP4" s="72" t="s">
        <v>3820</v>
      </c>
      <c r="EQ4" s="72" t="s">
        <v>3608</v>
      </c>
      <c r="ER4" s="72" t="s">
        <v>3821</v>
      </c>
      <c r="ES4" s="72" t="s">
        <v>3822</v>
      </c>
      <c r="ET4" s="72" t="s">
        <v>3823</v>
      </c>
      <c r="EU4" s="72" t="s">
        <v>3824</v>
      </c>
      <c r="EV4" s="72" t="s">
        <v>3825</v>
      </c>
      <c r="EW4" s="72" t="s">
        <v>3826</v>
      </c>
      <c r="EX4" s="72" t="s">
        <v>3827</v>
      </c>
      <c r="EY4" s="72" t="s">
        <v>3828</v>
      </c>
      <c r="EZ4" s="72" t="s">
        <v>3829</v>
      </c>
      <c r="FA4" s="72" t="s">
        <v>3830</v>
      </c>
      <c r="FB4" s="72" t="s">
        <v>3831</v>
      </c>
      <c r="FC4" s="72" t="s">
        <v>3657</v>
      </c>
      <c r="FD4" s="72" t="s">
        <v>3832</v>
      </c>
      <c r="FE4" s="72" t="s">
        <v>3833</v>
      </c>
      <c r="FF4" s="72" t="s">
        <v>3834</v>
      </c>
      <c r="FG4" s="72" t="s">
        <v>3835</v>
      </c>
      <c r="FH4" s="72" t="s">
        <v>3836</v>
      </c>
      <c r="FI4" s="72" t="s">
        <v>3837</v>
      </c>
      <c r="FJ4" s="72" t="s">
        <v>3838</v>
      </c>
      <c r="FK4" s="72" t="s">
        <v>3839</v>
      </c>
      <c r="FL4" s="72" t="s">
        <v>3840</v>
      </c>
      <c r="FM4" s="72" t="s">
        <v>3841</v>
      </c>
      <c r="FN4" s="72" t="s">
        <v>3842</v>
      </c>
      <c r="FO4" s="72" t="s">
        <v>3843</v>
      </c>
      <c r="FP4" s="72" t="s">
        <v>3844</v>
      </c>
      <c r="FQ4" s="72" t="s">
        <v>3845</v>
      </c>
      <c r="FR4" s="72" t="s">
        <v>3846</v>
      </c>
      <c r="FS4" s="72" t="s">
        <v>3847</v>
      </c>
      <c r="FU4" s="72" t="s">
        <v>3848</v>
      </c>
      <c r="FV4" s="72" t="s">
        <v>3849</v>
      </c>
      <c r="FW4" s="72" t="s">
        <v>3850</v>
      </c>
      <c r="FX4" s="72" t="s">
        <v>3851</v>
      </c>
      <c r="FY4" s="72" t="s">
        <v>3852</v>
      </c>
      <c r="FZ4" s="72" t="s">
        <v>3853</v>
      </c>
      <c r="GD4" s="72" t="s">
        <v>3854</v>
      </c>
      <c r="GF4" s="72" t="s">
        <v>3855</v>
      </c>
      <c r="GH4" s="72" t="s">
        <v>3856</v>
      </c>
      <c r="GJ4" s="72" t="s">
        <v>3857</v>
      </c>
      <c r="GK4" s="72" t="s">
        <v>3858</v>
      </c>
      <c r="GL4" s="72" t="s">
        <v>3859</v>
      </c>
      <c r="GM4" s="72" t="s">
        <v>3860</v>
      </c>
      <c r="GO4" s="72" t="s">
        <v>3861</v>
      </c>
      <c r="GP4" s="72" t="s">
        <v>3862</v>
      </c>
      <c r="GW4" s="72" t="s">
        <v>3863</v>
      </c>
      <c r="GX4" s="72" t="s">
        <v>3864</v>
      </c>
      <c r="GY4" s="72" t="s">
        <v>3865</v>
      </c>
      <c r="GZ4" s="72" t="s">
        <v>3866</v>
      </c>
      <c r="HA4" s="72" t="s">
        <v>3748</v>
      </c>
      <c r="HB4" s="72" t="s">
        <v>3867</v>
      </c>
      <c r="HE4" s="72" t="s">
        <v>3868</v>
      </c>
      <c r="HG4" s="72" t="s">
        <v>3869</v>
      </c>
      <c r="HH4" s="72" t="s">
        <v>3870</v>
      </c>
      <c r="HI4" s="72" t="s">
        <v>3871</v>
      </c>
      <c r="HK4" s="72" t="s">
        <v>3872</v>
      </c>
      <c r="HL4" s="72" t="s">
        <v>3873</v>
      </c>
      <c r="HN4" s="72" t="s">
        <v>3874</v>
      </c>
      <c r="HP4" s="72" t="s">
        <v>3875</v>
      </c>
      <c r="HQ4" s="72" t="s">
        <v>3876</v>
      </c>
      <c r="HT4" s="72" t="s">
        <v>3877</v>
      </c>
      <c r="HV4" s="72" t="s">
        <v>3878</v>
      </c>
      <c r="HW4" s="72" t="s">
        <v>3879</v>
      </c>
      <c r="HX4" s="72" t="s">
        <v>3880</v>
      </c>
      <c r="HZ4" s="72" t="s">
        <v>3881</v>
      </c>
      <c r="IA4" s="72" t="s">
        <v>3882</v>
      </c>
      <c r="IG4" s="72" t="s">
        <v>3883</v>
      </c>
      <c r="IH4" s="72" t="s">
        <v>3884</v>
      </c>
      <c r="IK4" s="72" t="s">
        <v>3885</v>
      </c>
      <c r="IL4" s="72" t="s">
        <v>3886</v>
      </c>
    </row>
    <row r="5" spans="1:246" ht="14.25" customHeight="1">
      <c r="A5" s="72" t="s">
        <v>378</v>
      </c>
      <c r="B5" s="72" t="s">
        <v>3887</v>
      </c>
      <c r="C5" s="72" t="s">
        <v>3888</v>
      </c>
      <c r="D5" s="72" t="s">
        <v>3889</v>
      </c>
      <c r="E5" s="72" t="s">
        <v>3890</v>
      </c>
      <c r="F5" s="72" t="s">
        <v>3515</v>
      </c>
      <c r="G5" s="72" t="s">
        <v>3299</v>
      </c>
      <c r="H5" s="72" t="s">
        <v>3891</v>
      </c>
      <c r="I5" s="72" t="s">
        <v>3299</v>
      </c>
      <c r="J5" s="72" t="s">
        <v>3892</v>
      </c>
      <c r="L5" s="72" t="s">
        <v>3891</v>
      </c>
      <c r="M5" s="72" t="s">
        <v>3893</v>
      </c>
      <c r="N5" s="72" t="s">
        <v>3894</v>
      </c>
      <c r="O5" s="72" t="s">
        <v>3895</v>
      </c>
      <c r="Q5" s="72" t="s">
        <v>3896</v>
      </c>
      <c r="R5" s="72" t="s">
        <v>3897</v>
      </c>
      <c r="S5" s="72" t="s">
        <v>3898</v>
      </c>
      <c r="U5" s="72" t="s">
        <v>3899</v>
      </c>
      <c r="V5" s="72" t="s">
        <v>3900</v>
      </c>
      <c r="Z5" s="72" t="s">
        <v>3901</v>
      </c>
      <c r="AA5" s="72" t="s">
        <v>3902</v>
      </c>
      <c r="AC5" s="72" t="s">
        <v>3903</v>
      </c>
      <c r="AE5" s="72" t="s">
        <v>3904</v>
      </c>
      <c r="AG5" s="72" t="s">
        <v>3905</v>
      </c>
      <c r="AJ5" s="72" t="s">
        <v>3906</v>
      </c>
      <c r="AK5" s="72" t="s">
        <v>3907</v>
      </c>
      <c r="AL5" s="72" t="s">
        <v>3908</v>
      </c>
      <c r="AN5" s="72" t="s">
        <v>3909</v>
      </c>
      <c r="AO5" s="72" t="s">
        <v>3910</v>
      </c>
      <c r="AP5" s="72" t="s">
        <v>3911</v>
      </c>
      <c r="AQ5" s="72" t="s">
        <v>3912</v>
      </c>
      <c r="AR5" s="72" t="s">
        <v>3913</v>
      </c>
      <c r="AS5" s="72" t="s">
        <v>3914</v>
      </c>
      <c r="AT5" s="72" t="s">
        <v>3915</v>
      </c>
      <c r="AU5" s="72" t="s">
        <v>3916</v>
      </c>
      <c r="AV5" s="72" t="s">
        <v>3917</v>
      </c>
      <c r="AW5" s="72" t="s">
        <v>3918</v>
      </c>
      <c r="AX5" s="72" t="s">
        <v>3919</v>
      </c>
      <c r="AY5" s="72" t="s">
        <v>3920</v>
      </c>
      <c r="AZ5" s="72" t="s">
        <v>3921</v>
      </c>
      <c r="BA5" s="72" t="s">
        <v>3922</v>
      </c>
      <c r="BB5" s="72" t="s">
        <v>3923</v>
      </c>
      <c r="BC5" s="72" t="s">
        <v>3924</v>
      </c>
      <c r="BD5" s="72" t="s">
        <v>3925</v>
      </c>
      <c r="BF5" s="72" t="s">
        <v>3926</v>
      </c>
      <c r="BG5" s="72" t="s">
        <v>3927</v>
      </c>
      <c r="BH5" s="72" t="s">
        <v>3928</v>
      </c>
      <c r="BI5" s="72" t="s">
        <v>3929</v>
      </c>
      <c r="BJ5" s="72" t="s">
        <v>3930</v>
      </c>
      <c r="BK5" s="72" t="s">
        <v>3931</v>
      </c>
      <c r="BL5" s="72" t="s">
        <v>3932</v>
      </c>
      <c r="BM5" s="72" t="s">
        <v>3933</v>
      </c>
      <c r="BN5" s="72" t="s">
        <v>3934</v>
      </c>
      <c r="BO5" s="72" t="s">
        <v>3935</v>
      </c>
      <c r="BP5" s="72" t="s">
        <v>3936</v>
      </c>
      <c r="BQ5" s="72" t="s">
        <v>3937</v>
      </c>
      <c r="BS5" s="72" t="s">
        <v>3938</v>
      </c>
      <c r="BU5" s="72" t="s">
        <v>3939</v>
      </c>
      <c r="BV5" s="72" t="s">
        <v>3940</v>
      </c>
      <c r="BX5" s="72" t="s">
        <v>3941</v>
      </c>
      <c r="BZ5" s="72" t="s">
        <v>3942</v>
      </c>
      <c r="CA5" s="72" t="s">
        <v>3943</v>
      </c>
      <c r="CB5" s="72" t="s">
        <v>3944</v>
      </c>
      <c r="CC5" s="72" t="s">
        <v>3945</v>
      </c>
      <c r="CD5" s="72" t="s">
        <v>3946</v>
      </c>
      <c r="CH5" s="72" t="s">
        <v>3947</v>
      </c>
      <c r="CI5" s="72" t="s">
        <v>3948</v>
      </c>
      <c r="CK5" s="72" t="s">
        <v>3949</v>
      </c>
      <c r="CL5" s="72" t="s">
        <v>3950</v>
      </c>
      <c r="CO5" s="72" t="s">
        <v>3951</v>
      </c>
      <c r="CQ5" s="72" t="s">
        <v>3952</v>
      </c>
      <c r="CT5" s="72" t="s">
        <v>3953</v>
      </c>
      <c r="CU5" s="72" t="s">
        <v>3954</v>
      </c>
      <c r="DA5" s="72" t="s">
        <v>3955</v>
      </c>
      <c r="DB5" s="72" t="s">
        <v>3956</v>
      </c>
      <c r="DC5" s="72" t="s">
        <v>3957</v>
      </c>
      <c r="DD5" s="72" t="s">
        <v>3958</v>
      </c>
      <c r="DE5" s="72" t="s">
        <v>3959</v>
      </c>
      <c r="DF5" s="72" t="s">
        <v>3960</v>
      </c>
      <c r="DG5" s="72" t="s">
        <v>3961</v>
      </c>
      <c r="DJ5" s="72" t="s">
        <v>3962</v>
      </c>
      <c r="DK5" s="72" t="s">
        <v>3963</v>
      </c>
      <c r="DL5" s="72" t="s">
        <v>3964</v>
      </c>
      <c r="DM5" s="72" t="s">
        <v>3425</v>
      </c>
      <c r="DN5" s="72" t="s">
        <v>3965</v>
      </c>
      <c r="DO5" s="72" t="s">
        <v>3966</v>
      </c>
      <c r="DR5" s="72" t="s">
        <v>3791</v>
      </c>
      <c r="DS5" s="72" t="s">
        <v>3967</v>
      </c>
      <c r="DT5" s="72" t="s">
        <v>3968</v>
      </c>
      <c r="DU5" s="72" t="s">
        <v>3969</v>
      </c>
      <c r="DV5" s="72" t="s">
        <v>3970</v>
      </c>
      <c r="DW5" s="72" t="s">
        <v>3971</v>
      </c>
      <c r="DX5" s="72" t="s">
        <v>3972</v>
      </c>
      <c r="DY5" s="72" t="s">
        <v>3973</v>
      </c>
      <c r="EA5" s="72" t="s">
        <v>3974</v>
      </c>
      <c r="EB5" s="72" t="s">
        <v>3975</v>
      </c>
      <c r="EC5" s="72" t="s">
        <v>3976</v>
      </c>
      <c r="EE5" s="72" t="s">
        <v>3977</v>
      </c>
      <c r="EK5" s="72" t="s">
        <v>3978</v>
      </c>
      <c r="EL5" s="72" t="s">
        <v>3979</v>
      </c>
      <c r="EM5" s="72" t="s">
        <v>3980</v>
      </c>
      <c r="EN5" s="72" t="s">
        <v>3981</v>
      </c>
      <c r="EO5" s="72" t="s">
        <v>3982</v>
      </c>
      <c r="EP5" s="72" t="s">
        <v>3983</v>
      </c>
      <c r="EQ5" s="72" t="s">
        <v>3984</v>
      </c>
      <c r="ER5" s="72" t="s">
        <v>3985</v>
      </c>
      <c r="ET5" s="72" t="s">
        <v>3986</v>
      </c>
      <c r="EU5" s="72" t="s">
        <v>3987</v>
      </c>
      <c r="EV5" s="72" t="s">
        <v>3988</v>
      </c>
      <c r="EW5" s="72" t="s">
        <v>3989</v>
      </c>
      <c r="EX5" s="72" t="s">
        <v>3990</v>
      </c>
      <c r="EY5" s="72" t="s">
        <v>3991</v>
      </c>
      <c r="EZ5" s="72" t="s">
        <v>3992</v>
      </c>
      <c r="FA5" s="72" t="s">
        <v>3730</v>
      </c>
      <c r="FB5" s="72" t="s">
        <v>3993</v>
      </c>
      <c r="FC5" s="72" t="s">
        <v>3994</v>
      </c>
      <c r="FD5" s="72" t="s">
        <v>3995</v>
      </c>
      <c r="FE5" s="72" t="s">
        <v>3996</v>
      </c>
      <c r="FF5" s="72" t="s">
        <v>3926</v>
      </c>
      <c r="FG5" s="72" t="s">
        <v>3997</v>
      </c>
      <c r="FH5" s="72" t="s">
        <v>3506</v>
      </c>
      <c r="FI5" s="72" t="s">
        <v>3998</v>
      </c>
      <c r="FJ5" s="72" t="s">
        <v>3999</v>
      </c>
      <c r="FK5" s="72" t="s">
        <v>4000</v>
      </c>
      <c r="FL5" s="72" t="s">
        <v>4001</v>
      </c>
      <c r="FM5" s="72" t="s">
        <v>4002</v>
      </c>
      <c r="FN5" s="72" t="s">
        <v>4003</v>
      </c>
      <c r="FO5" s="72" t="s">
        <v>4004</v>
      </c>
      <c r="FP5" s="72" t="s">
        <v>4005</v>
      </c>
      <c r="FQ5" s="72" t="s">
        <v>4006</v>
      </c>
      <c r="FR5" s="72" t="s">
        <v>4007</v>
      </c>
      <c r="FS5" s="72" t="s">
        <v>3529</v>
      </c>
      <c r="FU5" s="72" t="s">
        <v>4008</v>
      </c>
      <c r="FV5" s="72" t="s">
        <v>4009</v>
      </c>
      <c r="FW5" s="72" t="s">
        <v>4010</v>
      </c>
      <c r="FX5" s="72" t="s">
        <v>4011</v>
      </c>
      <c r="FY5" s="72" t="s">
        <v>4012</v>
      </c>
      <c r="FZ5" s="72" t="s">
        <v>4013</v>
      </c>
      <c r="GD5" s="72" t="s">
        <v>3435</v>
      </c>
      <c r="GF5" s="72" t="s">
        <v>4014</v>
      </c>
      <c r="GH5" s="72" t="s">
        <v>4015</v>
      </c>
      <c r="GK5" s="72" t="s">
        <v>4016</v>
      </c>
      <c r="GM5" s="72" t="s">
        <v>4017</v>
      </c>
      <c r="GP5" s="72" t="s">
        <v>4018</v>
      </c>
      <c r="GX5" s="72" t="s">
        <v>4019</v>
      </c>
      <c r="GY5" s="72" t="s">
        <v>4020</v>
      </c>
      <c r="GZ5" s="72" t="s">
        <v>4021</v>
      </c>
      <c r="HB5" s="72" t="s">
        <v>4022</v>
      </c>
      <c r="HE5" s="72" t="s">
        <v>4023</v>
      </c>
      <c r="HH5" s="72" t="s">
        <v>4024</v>
      </c>
      <c r="HI5" s="72" t="s">
        <v>4025</v>
      </c>
      <c r="HK5" s="72" t="s">
        <v>4026</v>
      </c>
      <c r="HL5" s="72" t="s">
        <v>4027</v>
      </c>
      <c r="HN5" s="72" t="s">
        <v>4028</v>
      </c>
      <c r="HP5" s="72" t="s">
        <v>4029</v>
      </c>
      <c r="HQ5" s="72" t="s">
        <v>4030</v>
      </c>
      <c r="HT5" s="72" t="s">
        <v>4031</v>
      </c>
      <c r="HV5" s="72" t="s">
        <v>4032</v>
      </c>
      <c r="HW5" s="72" t="s">
        <v>4033</v>
      </c>
      <c r="HX5" s="72" t="s">
        <v>4034</v>
      </c>
      <c r="IA5" s="72" t="s">
        <v>4035</v>
      </c>
      <c r="IK5" s="72" t="s">
        <v>4036</v>
      </c>
      <c r="IL5" s="72" t="s">
        <v>4037</v>
      </c>
    </row>
    <row r="6" spans="1:246" ht="14.25" customHeight="1">
      <c r="A6" s="72" t="s">
        <v>373</v>
      </c>
      <c r="B6" s="72" t="s">
        <v>4038</v>
      </c>
      <c r="C6" s="72" t="s">
        <v>4039</v>
      </c>
      <c r="D6" s="72" t="s">
        <v>4040</v>
      </c>
      <c r="E6" s="72" t="s">
        <v>4041</v>
      </c>
      <c r="G6" s="72" t="s">
        <v>3518</v>
      </c>
      <c r="I6" s="72" t="s">
        <v>4042</v>
      </c>
      <c r="J6" s="72" t="s">
        <v>4043</v>
      </c>
      <c r="M6" s="72" t="s">
        <v>4044</v>
      </c>
      <c r="N6" s="72" t="s">
        <v>4045</v>
      </c>
      <c r="O6" s="72" t="s">
        <v>4046</v>
      </c>
      <c r="Q6" s="72" t="s">
        <v>4047</v>
      </c>
      <c r="R6" s="72" t="s">
        <v>4048</v>
      </c>
      <c r="S6" s="72" t="s">
        <v>4049</v>
      </c>
      <c r="V6" s="72" t="s">
        <v>4050</v>
      </c>
      <c r="AA6" s="72" t="s">
        <v>4051</v>
      </c>
      <c r="AC6" s="72" t="s">
        <v>4052</v>
      </c>
      <c r="AE6" s="72" t="s">
        <v>4053</v>
      </c>
      <c r="AJ6" s="72" t="s">
        <v>4054</v>
      </c>
      <c r="AL6" s="72" t="s">
        <v>4055</v>
      </c>
      <c r="AN6" s="72" t="s">
        <v>4056</v>
      </c>
      <c r="AO6" s="72" t="s">
        <v>4057</v>
      </c>
      <c r="AP6" s="72" t="s">
        <v>3828</v>
      </c>
      <c r="AQ6" s="72" t="s">
        <v>4058</v>
      </c>
      <c r="AR6" s="72" t="s">
        <v>4059</v>
      </c>
      <c r="AS6" s="72" t="s">
        <v>4060</v>
      </c>
      <c r="AU6" s="72" t="s">
        <v>4061</v>
      </c>
      <c r="AV6" s="72" t="s">
        <v>4062</v>
      </c>
      <c r="AW6" s="72" t="s">
        <v>4063</v>
      </c>
      <c r="AX6" s="72" t="s">
        <v>4064</v>
      </c>
      <c r="AY6" s="72" t="s">
        <v>4065</v>
      </c>
      <c r="AZ6" s="72" t="s">
        <v>4066</v>
      </c>
      <c r="BA6" s="72" t="s">
        <v>4067</v>
      </c>
      <c r="BB6" s="72" t="s">
        <v>4068</v>
      </c>
      <c r="BC6" s="72" t="s">
        <v>4069</v>
      </c>
      <c r="BD6" s="72" t="s">
        <v>4070</v>
      </c>
      <c r="BF6" s="72" t="s">
        <v>4071</v>
      </c>
      <c r="BG6" s="72" t="s">
        <v>4072</v>
      </c>
      <c r="BI6" s="72" t="s">
        <v>4073</v>
      </c>
      <c r="BJ6" s="72" t="s">
        <v>4074</v>
      </c>
      <c r="BK6" s="72" t="s">
        <v>4075</v>
      </c>
      <c r="BL6" s="72" t="s">
        <v>4076</v>
      </c>
      <c r="BM6" s="72" t="s">
        <v>4077</v>
      </c>
      <c r="BN6" s="72" t="s">
        <v>4078</v>
      </c>
      <c r="BO6" s="72" t="s">
        <v>4079</v>
      </c>
      <c r="BP6" s="72" t="s">
        <v>4080</v>
      </c>
      <c r="BQ6" s="72" t="s">
        <v>4081</v>
      </c>
      <c r="BS6" s="72" t="s">
        <v>4082</v>
      </c>
      <c r="BU6" s="72" t="s">
        <v>3342</v>
      </c>
      <c r="BV6" s="72" t="s">
        <v>3490</v>
      </c>
      <c r="BX6" s="72" t="s">
        <v>4083</v>
      </c>
      <c r="BZ6" s="72" t="s">
        <v>4084</v>
      </c>
      <c r="CA6" s="72" t="s">
        <v>4085</v>
      </c>
      <c r="CB6" s="72" t="s">
        <v>4086</v>
      </c>
      <c r="CH6" s="72" t="s">
        <v>4087</v>
      </c>
      <c r="CI6" s="72" t="s">
        <v>4088</v>
      </c>
      <c r="CK6" s="72" t="s">
        <v>4089</v>
      </c>
      <c r="CL6" s="72" t="s">
        <v>4090</v>
      </c>
      <c r="CQ6" s="72" t="s">
        <v>4091</v>
      </c>
      <c r="CU6" s="72" t="s">
        <v>4092</v>
      </c>
      <c r="DA6" s="72" t="s">
        <v>4093</v>
      </c>
      <c r="DB6" s="72" t="s">
        <v>3291</v>
      </c>
      <c r="DC6" s="72" t="s">
        <v>4094</v>
      </c>
      <c r="DD6" s="72" t="s">
        <v>4095</v>
      </c>
      <c r="DF6" s="72" t="s">
        <v>4096</v>
      </c>
      <c r="DG6" s="72" t="s">
        <v>4097</v>
      </c>
      <c r="DJ6" s="72" t="s">
        <v>4098</v>
      </c>
      <c r="DK6" s="72" t="s">
        <v>4099</v>
      </c>
      <c r="DL6" s="72" t="s">
        <v>4100</v>
      </c>
      <c r="DM6" s="72" t="s">
        <v>4101</v>
      </c>
      <c r="DO6" s="72" t="s">
        <v>4102</v>
      </c>
      <c r="DR6" s="72" t="s">
        <v>4103</v>
      </c>
      <c r="DS6" s="72" t="s">
        <v>4104</v>
      </c>
      <c r="DT6" s="72" t="s">
        <v>4105</v>
      </c>
      <c r="DU6" s="72" t="s">
        <v>4106</v>
      </c>
      <c r="DW6" s="72" t="s">
        <v>4107</v>
      </c>
      <c r="DY6" s="72" t="s">
        <v>4108</v>
      </c>
      <c r="EA6" s="72" t="s">
        <v>4109</v>
      </c>
      <c r="EB6" s="72" t="s">
        <v>4110</v>
      </c>
      <c r="EC6" s="72" t="s">
        <v>4111</v>
      </c>
      <c r="EE6" s="72" t="s">
        <v>4112</v>
      </c>
      <c r="EK6" s="72" t="s">
        <v>4113</v>
      </c>
      <c r="EL6" s="72" t="s">
        <v>4114</v>
      </c>
      <c r="EM6" s="72" t="s">
        <v>4115</v>
      </c>
      <c r="EN6" s="72" t="s">
        <v>4116</v>
      </c>
      <c r="EO6" s="72" t="s">
        <v>4117</v>
      </c>
      <c r="EP6" s="72" t="s">
        <v>4118</v>
      </c>
      <c r="EQ6" s="72" t="s">
        <v>4119</v>
      </c>
      <c r="ER6" s="72" t="s">
        <v>4120</v>
      </c>
      <c r="ET6" s="72" t="s">
        <v>4121</v>
      </c>
      <c r="EU6" s="72" t="s">
        <v>4122</v>
      </c>
      <c r="EV6" s="72" t="s">
        <v>4123</v>
      </c>
      <c r="EW6" s="72" t="s">
        <v>4124</v>
      </c>
      <c r="EX6" s="72" t="s">
        <v>4125</v>
      </c>
      <c r="EY6" s="72" t="s">
        <v>4126</v>
      </c>
      <c r="EZ6" s="72" t="s">
        <v>4127</v>
      </c>
      <c r="FA6" s="72" t="s">
        <v>4128</v>
      </c>
      <c r="FB6" s="72" t="s">
        <v>4129</v>
      </c>
      <c r="FC6" s="72" t="s">
        <v>4130</v>
      </c>
      <c r="FD6" s="72" t="s">
        <v>4072</v>
      </c>
      <c r="FE6" s="72" t="s">
        <v>4131</v>
      </c>
      <c r="FF6" s="72" t="s">
        <v>4132</v>
      </c>
      <c r="FG6" s="72" t="s">
        <v>3978</v>
      </c>
      <c r="FH6" s="72" t="s">
        <v>4133</v>
      </c>
      <c r="FJ6" s="72" t="s">
        <v>4134</v>
      </c>
      <c r="FK6" s="72" t="s">
        <v>4135</v>
      </c>
      <c r="FL6" s="72" t="s">
        <v>4136</v>
      </c>
      <c r="FM6" s="72" t="s">
        <v>4137</v>
      </c>
      <c r="FN6" s="72" t="s">
        <v>4138</v>
      </c>
      <c r="FO6" s="72" t="s">
        <v>4139</v>
      </c>
      <c r="FP6" s="72" t="s">
        <v>4140</v>
      </c>
      <c r="FR6" s="72" t="s">
        <v>4141</v>
      </c>
      <c r="FS6" s="72" t="s">
        <v>4142</v>
      </c>
      <c r="FU6" s="72" t="s">
        <v>4143</v>
      </c>
      <c r="FV6" s="72" t="s">
        <v>4144</v>
      </c>
      <c r="FW6" s="72" t="s">
        <v>4145</v>
      </c>
      <c r="FX6" s="72" t="s">
        <v>4146</v>
      </c>
      <c r="FZ6" s="72" t="s">
        <v>4147</v>
      </c>
      <c r="GD6" s="72" t="s">
        <v>4148</v>
      </c>
      <c r="GF6" s="72" t="s">
        <v>3364</v>
      </c>
      <c r="GH6" s="72" t="s">
        <v>4149</v>
      </c>
      <c r="GK6" s="72" t="s">
        <v>4150</v>
      </c>
      <c r="GM6" s="72" t="s">
        <v>4151</v>
      </c>
      <c r="GX6" s="72" t="s">
        <v>4152</v>
      </c>
      <c r="GY6" s="72" t="s">
        <v>4153</v>
      </c>
      <c r="GZ6" s="72" t="s">
        <v>4154</v>
      </c>
      <c r="HE6" s="72" t="s">
        <v>4155</v>
      </c>
      <c r="HH6" s="72" t="s">
        <v>4156</v>
      </c>
      <c r="HI6" s="72" t="s">
        <v>4157</v>
      </c>
      <c r="HK6" s="72" t="s">
        <v>4158</v>
      </c>
      <c r="HL6" s="72" t="s">
        <v>4159</v>
      </c>
      <c r="HN6" s="72" t="s">
        <v>4160</v>
      </c>
      <c r="HP6" s="72" t="s">
        <v>4161</v>
      </c>
      <c r="HQ6" s="72" t="s">
        <v>4162</v>
      </c>
      <c r="HT6" s="72" t="s">
        <v>4163</v>
      </c>
      <c r="HV6" s="72" t="s">
        <v>4164</v>
      </c>
      <c r="HX6" s="72" t="s">
        <v>4165</v>
      </c>
      <c r="IK6" s="72" t="s">
        <v>4166</v>
      </c>
      <c r="IL6" s="72" t="s">
        <v>4167</v>
      </c>
    </row>
    <row r="7" spans="1:246" ht="14.25" customHeight="1">
      <c r="A7" s="72" t="s">
        <v>383</v>
      </c>
      <c r="B7" s="72" t="s">
        <v>4168</v>
      </c>
      <c r="C7" s="72" t="s">
        <v>4169</v>
      </c>
      <c r="D7" s="72" t="s">
        <v>4170</v>
      </c>
      <c r="E7" s="72" t="s">
        <v>4171</v>
      </c>
      <c r="G7" s="72" t="s">
        <v>3515</v>
      </c>
      <c r="I7" s="72" t="s">
        <v>4172</v>
      </c>
      <c r="J7" s="72" t="s">
        <v>4173</v>
      </c>
      <c r="M7" s="72" t="s">
        <v>3515</v>
      </c>
      <c r="N7" s="72" t="s">
        <v>4174</v>
      </c>
      <c r="O7" s="72" t="s">
        <v>4175</v>
      </c>
      <c r="Q7" s="72" t="s">
        <v>4176</v>
      </c>
      <c r="R7" s="72" t="s">
        <v>4177</v>
      </c>
      <c r="S7" s="72" t="s">
        <v>4178</v>
      </c>
      <c r="AA7" s="72" t="s">
        <v>4179</v>
      </c>
      <c r="AE7" s="72" t="s">
        <v>4180</v>
      </c>
      <c r="AL7" s="72" t="s">
        <v>3089</v>
      </c>
      <c r="AN7" s="72" t="s">
        <v>4181</v>
      </c>
      <c r="AO7" s="72" t="s">
        <v>4182</v>
      </c>
      <c r="AP7" s="72" t="s">
        <v>4183</v>
      </c>
      <c r="AR7" s="72" t="s">
        <v>4184</v>
      </c>
      <c r="AS7" s="72" t="s">
        <v>4185</v>
      </c>
      <c r="AU7" s="72" t="s">
        <v>4186</v>
      </c>
      <c r="AV7" s="72" t="s">
        <v>4187</v>
      </c>
      <c r="AW7" s="72" t="s">
        <v>4188</v>
      </c>
      <c r="AX7" s="72" t="s">
        <v>4189</v>
      </c>
      <c r="AY7" s="72" t="s">
        <v>4190</v>
      </c>
      <c r="BA7" s="72" t="s">
        <v>4191</v>
      </c>
      <c r="BB7" s="72" t="s">
        <v>4192</v>
      </c>
      <c r="BC7" s="72" t="s">
        <v>4193</v>
      </c>
      <c r="BD7" s="72" t="s">
        <v>4194</v>
      </c>
      <c r="BF7" s="72" t="s">
        <v>4195</v>
      </c>
      <c r="BG7" s="72" t="s">
        <v>4196</v>
      </c>
      <c r="BI7" s="72" t="s">
        <v>4197</v>
      </c>
      <c r="BJ7" s="72" t="s">
        <v>4198</v>
      </c>
      <c r="BK7" s="72" t="s">
        <v>4199</v>
      </c>
      <c r="BL7" s="72" t="s">
        <v>4200</v>
      </c>
      <c r="BN7" s="72" t="s">
        <v>4201</v>
      </c>
      <c r="BO7" s="72" t="s">
        <v>4202</v>
      </c>
      <c r="BP7" s="72" t="s">
        <v>4203</v>
      </c>
      <c r="BS7" s="72" t="s">
        <v>4204</v>
      </c>
      <c r="BX7" s="72" t="s">
        <v>4205</v>
      </c>
      <c r="BZ7" s="72" t="s">
        <v>4206</v>
      </c>
      <c r="CB7" s="72" t="s">
        <v>4207</v>
      </c>
      <c r="CH7" s="72" t="s">
        <v>4208</v>
      </c>
      <c r="CI7" s="72" t="s">
        <v>4209</v>
      </c>
      <c r="CK7" s="72" t="s">
        <v>4210</v>
      </c>
      <c r="CL7" s="72" t="s">
        <v>4211</v>
      </c>
      <c r="CQ7" s="72" t="s">
        <v>4212</v>
      </c>
      <c r="DB7" s="72" t="s">
        <v>1833</v>
      </c>
      <c r="DC7" s="72" t="s">
        <v>4213</v>
      </c>
      <c r="DD7" s="72" t="s">
        <v>4214</v>
      </c>
      <c r="DF7" s="72" t="s">
        <v>4215</v>
      </c>
      <c r="DG7" s="72" t="s">
        <v>4216</v>
      </c>
      <c r="DJ7" s="72" t="s">
        <v>3309</v>
      </c>
      <c r="DK7" s="72" t="s">
        <v>4217</v>
      </c>
      <c r="DM7" s="72" t="s">
        <v>4218</v>
      </c>
      <c r="DO7" s="72" t="s">
        <v>4219</v>
      </c>
      <c r="DS7" s="72" t="s">
        <v>4220</v>
      </c>
      <c r="DT7" s="72" t="s">
        <v>4221</v>
      </c>
      <c r="DU7" s="72" t="s">
        <v>4222</v>
      </c>
      <c r="DW7" s="72" t="s">
        <v>4223</v>
      </c>
      <c r="DY7" s="72" t="s">
        <v>4224</v>
      </c>
      <c r="EA7" s="72" t="s">
        <v>4225</v>
      </c>
      <c r="EB7" s="72" t="s">
        <v>4226</v>
      </c>
      <c r="EC7" s="72" t="s">
        <v>4227</v>
      </c>
      <c r="EE7" s="72" t="s">
        <v>4228</v>
      </c>
      <c r="EK7" s="72" t="s">
        <v>4229</v>
      </c>
      <c r="EL7" s="72" t="s">
        <v>4230</v>
      </c>
      <c r="EM7" s="72" t="s">
        <v>4231</v>
      </c>
      <c r="EO7" s="72" t="s">
        <v>4232</v>
      </c>
      <c r="EP7" s="72" t="s">
        <v>4233</v>
      </c>
      <c r="EQ7" s="72" t="s">
        <v>4234</v>
      </c>
      <c r="ER7" s="72" t="s">
        <v>4235</v>
      </c>
      <c r="ET7" s="72" t="s">
        <v>4236</v>
      </c>
      <c r="EU7" s="72" t="s">
        <v>4237</v>
      </c>
      <c r="EV7" s="72" t="s">
        <v>4238</v>
      </c>
      <c r="EY7" s="72" t="s">
        <v>4239</v>
      </c>
      <c r="EZ7" s="72" t="s">
        <v>1833</v>
      </c>
      <c r="FB7" s="72" t="s">
        <v>4240</v>
      </c>
      <c r="FC7" s="72" t="s">
        <v>3673</v>
      </c>
      <c r="FD7" s="72" t="s">
        <v>4241</v>
      </c>
      <c r="FE7" s="72" t="s">
        <v>3797</v>
      </c>
      <c r="FF7" s="72" t="s">
        <v>4242</v>
      </c>
      <c r="FG7" s="72" t="s">
        <v>4243</v>
      </c>
      <c r="FH7" s="72" t="s">
        <v>4244</v>
      </c>
      <c r="FJ7" s="72" t="s">
        <v>4245</v>
      </c>
      <c r="FK7" s="72" t="s">
        <v>4246</v>
      </c>
      <c r="FL7" s="72" t="s">
        <v>3620</v>
      </c>
      <c r="FM7" s="72" t="s">
        <v>4247</v>
      </c>
      <c r="FN7" s="72" t="s">
        <v>4248</v>
      </c>
      <c r="FO7" s="72" t="s">
        <v>4249</v>
      </c>
      <c r="FP7" s="72" t="s">
        <v>4250</v>
      </c>
      <c r="FR7" s="72" t="s">
        <v>4251</v>
      </c>
      <c r="FS7" s="72" t="s">
        <v>4252</v>
      </c>
      <c r="FU7" s="72" t="s">
        <v>4253</v>
      </c>
      <c r="FV7" s="72" t="s">
        <v>4254</v>
      </c>
      <c r="FW7" s="72" t="s">
        <v>4255</v>
      </c>
      <c r="FX7" s="72" t="s">
        <v>4256</v>
      </c>
      <c r="FZ7" s="72" t="s">
        <v>4257</v>
      </c>
      <c r="GF7" s="72" t="s">
        <v>4258</v>
      </c>
      <c r="GH7" s="72" t="s">
        <v>4259</v>
      </c>
      <c r="GK7" s="72" t="s">
        <v>4260</v>
      </c>
      <c r="GM7" s="72" t="s">
        <v>4261</v>
      </c>
      <c r="GX7" s="72" t="s">
        <v>4262</v>
      </c>
      <c r="GY7" s="72" t="s">
        <v>4263</v>
      </c>
      <c r="HE7" s="72" t="s">
        <v>4264</v>
      </c>
      <c r="HH7" s="72" t="s">
        <v>4265</v>
      </c>
      <c r="HI7" s="72" t="s">
        <v>4266</v>
      </c>
      <c r="HK7" s="72" t="s">
        <v>4267</v>
      </c>
      <c r="HL7" s="72" t="s">
        <v>4268</v>
      </c>
      <c r="HN7" s="72" t="s">
        <v>4269</v>
      </c>
      <c r="HP7" s="72" t="s">
        <v>4270</v>
      </c>
      <c r="HV7" s="72" t="s">
        <v>4271</v>
      </c>
      <c r="HX7" s="72" t="s">
        <v>4272</v>
      </c>
      <c r="IK7" s="72" t="s">
        <v>4273</v>
      </c>
      <c r="IL7" s="72" t="s">
        <v>4274</v>
      </c>
    </row>
    <row r="8" spans="1:246" ht="14.25" customHeight="1">
      <c r="A8" s="72" t="s">
        <v>611</v>
      </c>
      <c r="B8" s="72" t="s">
        <v>4275</v>
      </c>
      <c r="C8" s="72" t="s">
        <v>4276</v>
      </c>
      <c r="D8" s="72" t="s">
        <v>4277</v>
      </c>
      <c r="E8" s="72" t="s">
        <v>4278</v>
      </c>
      <c r="G8" s="72" t="s">
        <v>4279</v>
      </c>
      <c r="I8" s="72" t="s">
        <v>3518</v>
      </c>
      <c r="J8" s="72" t="s">
        <v>4280</v>
      </c>
      <c r="M8" s="72" t="s">
        <v>4281</v>
      </c>
      <c r="N8" s="72" t="s">
        <v>4282</v>
      </c>
      <c r="O8" s="72" t="s">
        <v>4283</v>
      </c>
      <c r="Q8" s="72" t="s">
        <v>4284</v>
      </c>
      <c r="R8" s="72" t="s">
        <v>4285</v>
      </c>
      <c r="S8" s="72" t="s">
        <v>4286</v>
      </c>
      <c r="AA8" s="72" t="s">
        <v>4287</v>
      </c>
      <c r="AE8" s="72" t="s">
        <v>4288</v>
      </c>
      <c r="AL8" s="72" t="s">
        <v>4289</v>
      </c>
      <c r="AN8" s="72" t="s">
        <v>4290</v>
      </c>
      <c r="AR8" s="72" t="s">
        <v>4291</v>
      </c>
      <c r="AS8" s="72" t="s">
        <v>4292</v>
      </c>
      <c r="AU8" s="72" t="s">
        <v>4293</v>
      </c>
      <c r="AV8" s="72" t="s">
        <v>4294</v>
      </c>
      <c r="AW8" s="72" t="s">
        <v>4295</v>
      </c>
      <c r="AX8" s="72" t="s">
        <v>4296</v>
      </c>
      <c r="AY8" s="72" t="s">
        <v>4297</v>
      </c>
      <c r="BA8" s="72" t="s">
        <v>4298</v>
      </c>
      <c r="BG8" s="72" t="s">
        <v>4299</v>
      </c>
      <c r="BI8" s="72" t="s">
        <v>4300</v>
      </c>
      <c r="BJ8" s="72" t="s">
        <v>4301</v>
      </c>
      <c r="BK8" s="72" t="s">
        <v>4302</v>
      </c>
      <c r="BL8" s="72" t="s">
        <v>4303</v>
      </c>
      <c r="BN8" s="72" t="s">
        <v>4304</v>
      </c>
      <c r="BO8" s="72" t="s">
        <v>4305</v>
      </c>
      <c r="BS8" s="72" t="s">
        <v>4306</v>
      </c>
      <c r="BX8" s="72" t="s">
        <v>4307</v>
      </c>
      <c r="BZ8" s="72" t="s">
        <v>4308</v>
      </c>
      <c r="CB8" s="72" t="s">
        <v>4309</v>
      </c>
      <c r="CH8" s="72" t="s">
        <v>4310</v>
      </c>
      <c r="CI8" s="72" t="s">
        <v>4311</v>
      </c>
      <c r="CK8" s="72" t="s">
        <v>4312</v>
      </c>
      <c r="CL8" s="72" t="s">
        <v>4313</v>
      </c>
      <c r="CQ8" s="72" t="s">
        <v>4314</v>
      </c>
      <c r="DB8" s="72" t="s">
        <v>4315</v>
      </c>
      <c r="DC8" s="72" t="s">
        <v>4316</v>
      </c>
      <c r="DD8" s="72" t="s">
        <v>4317</v>
      </c>
      <c r="DF8" s="72" t="s">
        <v>4318</v>
      </c>
      <c r="DG8" s="72" t="s">
        <v>4319</v>
      </c>
      <c r="DJ8" s="72" t="s">
        <v>4320</v>
      </c>
      <c r="DK8" s="72" t="s">
        <v>3473</v>
      </c>
      <c r="DM8" s="72" t="s">
        <v>4321</v>
      </c>
      <c r="DO8" s="72" t="s">
        <v>4322</v>
      </c>
      <c r="DS8" s="72" t="s">
        <v>4323</v>
      </c>
      <c r="DT8" s="72" t="s">
        <v>4324</v>
      </c>
      <c r="DU8" s="72" t="s">
        <v>4325</v>
      </c>
      <c r="DW8" s="72" t="s">
        <v>4326</v>
      </c>
      <c r="DY8" s="72" t="s">
        <v>4327</v>
      </c>
      <c r="EA8" s="72" t="s">
        <v>4328</v>
      </c>
      <c r="EB8" s="72" t="s">
        <v>4329</v>
      </c>
      <c r="EC8" s="72" t="s">
        <v>4330</v>
      </c>
      <c r="EE8" s="72" t="s">
        <v>3872</v>
      </c>
      <c r="EK8" s="72" t="s">
        <v>4331</v>
      </c>
      <c r="EL8" s="72" t="s">
        <v>3288</v>
      </c>
      <c r="EM8" s="72" t="s">
        <v>4097</v>
      </c>
      <c r="EO8" s="72" t="s">
        <v>3368</v>
      </c>
      <c r="EP8" s="72" t="s">
        <v>4332</v>
      </c>
      <c r="EQ8" s="72" t="s">
        <v>4333</v>
      </c>
      <c r="ER8" s="72" t="s">
        <v>4334</v>
      </c>
      <c r="ET8" s="72" t="s">
        <v>4335</v>
      </c>
      <c r="EV8" s="72" t="s">
        <v>4336</v>
      </c>
      <c r="EZ8" s="72" t="s">
        <v>4337</v>
      </c>
      <c r="FB8" s="72" t="s">
        <v>3924</v>
      </c>
      <c r="FC8" s="72" t="s">
        <v>4338</v>
      </c>
      <c r="FD8" s="72" t="s">
        <v>4339</v>
      </c>
      <c r="FE8" s="72" t="s">
        <v>4340</v>
      </c>
      <c r="FG8" s="72" t="s">
        <v>4341</v>
      </c>
      <c r="FH8" s="72" t="s">
        <v>4342</v>
      </c>
      <c r="FJ8" s="72" t="s">
        <v>4343</v>
      </c>
      <c r="FK8" s="72" t="s">
        <v>3342</v>
      </c>
      <c r="FL8" s="72" t="s">
        <v>4344</v>
      </c>
      <c r="FN8" s="72" t="s">
        <v>4345</v>
      </c>
      <c r="FO8" s="72" t="s">
        <v>4346</v>
      </c>
      <c r="FP8" s="72" t="s">
        <v>4347</v>
      </c>
      <c r="FR8" s="72" t="s">
        <v>4348</v>
      </c>
      <c r="FS8" s="72" t="s">
        <v>3727</v>
      </c>
      <c r="FU8" s="72" t="s">
        <v>4349</v>
      </c>
      <c r="FV8" s="72" t="s">
        <v>3840</v>
      </c>
      <c r="FW8" s="72" t="s">
        <v>4350</v>
      </c>
      <c r="FX8" s="72" t="s">
        <v>4351</v>
      </c>
      <c r="FZ8" s="72" t="s">
        <v>4352</v>
      </c>
      <c r="GF8" s="72" t="s">
        <v>4353</v>
      </c>
      <c r="GH8" s="72" t="s">
        <v>4354</v>
      </c>
      <c r="GK8" s="72" t="s">
        <v>4355</v>
      </c>
      <c r="GM8" s="72" t="s">
        <v>4356</v>
      </c>
      <c r="GX8" s="72" t="s">
        <v>4357</v>
      </c>
      <c r="HE8" s="72" t="s">
        <v>4358</v>
      </c>
      <c r="HH8" s="72" t="s">
        <v>4359</v>
      </c>
      <c r="HI8" s="72" t="s">
        <v>4360</v>
      </c>
      <c r="HL8" s="72" t="s">
        <v>4361</v>
      </c>
      <c r="HV8" s="72" t="s">
        <v>4362</v>
      </c>
      <c r="HX8" s="72" t="s">
        <v>4363</v>
      </c>
      <c r="IK8" s="72" t="s">
        <v>4364</v>
      </c>
      <c r="IL8" s="72" t="s">
        <v>4365</v>
      </c>
    </row>
    <row r="9" spans="1:246" ht="14.25" customHeight="1">
      <c r="A9" s="72" t="s">
        <v>22</v>
      </c>
      <c r="B9" s="72" t="s">
        <v>4366</v>
      </c>
      <c r="C9" s="72" t="s">
        <v>4367</v>
      </c>
      <c r="D9" s="72" t="s">
        <v>4368</v>
      </c>
      <c r="E9" s="72" t="s">
        <v>4369</v>
      </c>
      <c r="G9" s="72" t="s">
        <v>3891</v>
      </c>
      <c r="I9" s="72" t="s">
        <v>4370</v>
      </c>
      <c r="J9" s="72" t="s">
        <v>4371</v>
      </c>
      <c r="M9" s="72" t="s">
        <v>4372</v>
      </c>
      <c r="N9" s="72" t="s">
        <v>4373</v>
      </c>
      <c r="O9" s="72" t="s">
        <v>4374</v>
      </c>
      <c r="Q9" s="72" t="s">
        <v>4375</v>
      </c>
      <c r="R9" s="72" t="s">
        <v>4376</v>
      </c>
      <c r="AA9" s="72" t="s">
        <v>4377</v>
      </c>
      <c r="AL9" s="72" t="s">
        <v>4378</v>
      </c>
      <c r="AN9" s="72" t="s">
        <v>4379</v>
      </c>
      <c r="AR9" s="72" t="s">
        <v>4380</v>
      </c>
      <c r="AS9" s="72" t="s">
        <v>4381</v>
      </c>
      <c r="AU9" s="72" t="s">
        <v>3314</v>
      </c>
      <c r="AV9" s="72" t="s">
        <v>4382</v>
      </c>
      <c r="AW9" s="72" t="s">
        <v>4383</v>
      </c>
      <c r="AX9" s="72" t="s">
        <v>4384</v>
      </c>
      <c r="AY9" s="72" t="s">
        <v>4385</v>
      </c>
      <c r="BA9" s="72" t="s">
        <v>4386</v>
      </c>
      <c r="BG9" s="72" t="s">
        <v>4387</v>
      </c>
      <c r="BI9" s="72" t="s">
        <v>4388</v>
      </c>
      <c r="BJ9" s="72" t="s">
        <v>4389</v>
      </c>
      <c r="BK9" s="72" t="s">
        <v>4390</v>
      </c>
      <c r="BL9" s="72" t="s">
        <v>4391</v>
      </c>
      <c r="BO9" s="72" t="s">
        <v>4392</v>
      </c>
      <c r="BS9" s="72" t="s">
        <v>4393</v>
      </c>
      <c r="BX9" s="72" t="s">
        <v>4394</v>
      </c>
      <c r="BZ9" s="72" t="s">
        <v>4395</v>
      </c>
      <c r="CB9" s="72" t="s">
        <v>4396</v>
      </c>
      <c r="CH9" s="72" t="s">
        <v>4397</v>
      </c>
      <c r="CI9" s="72" t="s">
        <v>4398</v>
      </c>
      <c r="CK9" s="72" t="s">
        <v>4399</v>
      </c>
      <c r="CQ9" s="72" t="s">
        <v>4400</v>
      </c>
      <c r="DB9" s="72" t="s">
        <v>4401</v>
      </c>
      <c r="DC9" s="72" t="s">
        <v>4402</v>
      </c>
      <c r="DD9" s="72" t="s">
        <v>4403</v>
      </c>
      <c r="DF9" s="72" t="s">
        <v>3433</v>
      </c>
      <c r="DJ9" s="72" t="s">
        <v>4404</v>
      </c>
      <c r="DM9" s="72" t="s">
        <v>4405</v>
      </c>
      <c r="DO9" s="72" t="s">
        <v>4406</v>
      </c>
      <c r="DS9" s="72" t="s">
        <v>4407</v>
      </c>
      <c r="DT9" s="72" t="s">
        <v>4408</v>
      </c>
      <c r="DU9" s="72" t="s">
        <v>4409</v>
      </c>
      <c r="DW9" s="72" t="s">
        <v>4410</v>
      </c>
      <c r="DY9" s="72" t="s">
        <v>4411</v>
      </c>
      <c r="EA9" s="72" t="s">
        <v>4412</v>
      </c>
      <c r="EB9" s="72" t="s">
        <v>4413</v>
      </c>
      <c r="EC9" s="72" t="s">
        <v>4414</v>
      </c>
      <c r="EE9" s="72" t="s">
        <v>4415</v>
      </c>
      <c r="EK9" s="72" t="s">
        <v>4416</v>
      </c>
      <c r="EL9" s="72" t="s">
        <v>4417</v>
      </c>
      <c r="EM9" s="72" t="s">
        <v>4418</v>
      </c>
      <c r="EO9" s="72" t="s">
        <v>4419</v>
      </c>
      <c r="EP9" s="72" t="s">
        <v>4420</v>
      </c>
      <c r="ER9" s="72" t="s">
        <v>4344</v>
      </c>
      <c r="ET9" s="72" t="s">
        <v>4421</v>
      </c>
      <c r="EZ9" s="72" t="s">
        <v>4422</v>
      </c>
      <c r="FB9" s="72" t="s">
        <v>4423</v>
      </c>
      <c r="FC9" s="72" t="s">
        <v>4424</v>
      </c>
      <c r="FD9" s="72" t="s">
        <v>4425</v>
      </c>
      <c r="FG9" s="72" t="s">
        <v>4426</v>
      </c>
      <c r="FH9" s="72" t="s">
        <v>4427</v>
      </c>
      <c r="FK9" s="72" t="s">
        <v>4428</v>
      </c>
      <c r="FL9" s="72" t="s">
        <v>4429</v>
      </c>
      <c r="FN9" s="72" t="s">
        <v>4430</v>
      </c>
      <c r="FR9" s="72" t="s">
        <v>4431</v>
      </c>
      <c r="FS9" s="72" t="s">
        <v>4432</v>
      </c>
      <c r="FV9" s="72" t="s">
        <v>4433</v>
      </c>
      <c r="FW9" s="72" t="s">
        <v>4434</v>
      </c>
      <c r="FX9" s="72" t="s">
        <v>4435</v>
      </c>
      <c r="FZ9" s="72" t="s">
        <v>4436</v>
      </c>
      <c r="GH9" s="72" t="s">
        <v>4437</v>
      </c>
      <c r="GK9" s="72" t="s">
        <v>4438</v>
      </c>
      <c r="GM9" s="72" t="s">
        <v>4439</v>
      </c>
      <c r="GX9" s="72" t="s">
        <v>4440</v>
      </c>
      <c r="HE9" s="72" t="s">
        <v>4441</v>
      </c>
      <c r="HH9" s="72" t="s">
        <v>4442</v>
      </c>
      <c r="HI9" s="72" t="s">
        <v>4443</v>
      </c>
      <c r="HL9" s="72" t="s">
        <v>4444</v>
      </c>
      <c r="HV9" s="72" t="s">
        <v>4445</v>
      </c>
      <c r="HX9" s="72" t="s">
        <v>4446</v>
      </c>
      <c r="IK9" s="72" t="s">
        <v>4447</v>
      </c>
    </row>
    <row r="10" spans="1:246" ht="14.25" customHeight="1">
      <c r="A10" s="72" t="s">
        <v>681</v>
      </c>
      <c r="B10" s="72" t="s">
        <v>4448</v>
      </c>
      <c r="C10" s="72" t="s">
        <v>4449</v>
      </c>
      <c r="D10" s="72" t="s">
        <v>4450</v>
      </c>
      <c r="E10" s="72" t="s">
        <v>4451</v>
      </c>
      <c r="I10" s="72" t="s">
        <v>4452</v>
      </c>
      <c r="J10" s="72" t="s">
        <v>4453</v>
      </c>
      <c r="M10" s="72" t="s">
        <v>3891</v>
      </c>
      <c r="N10" s="72" t="s">
        <v>4454</v>
      </c>
      <c r="O10" s="72" t="s">
        <v>4455</v>
      </c>
      <c r="Q10" s="72" t="s">
        <v>4456</v>
      </c>
      <c r="R10" s="72" t="s">
        <v>4457</v>
      </c>
      <c r="AA10" s="72" t="s">
        <v>4458</v>
      </c>
      <c r="AL10" s="72" t="s">
        <v>4459</v>
      </c>
      <c r="AR10" s="72" t="s">
        <v>4460</v>
      </c>
      <c r="AS10" s="72" t="s">
        <v>4461</v>
      </c>
      <c r="AU10" s="72" t="s">
        <v>4462</v>
      </c>
      <c r="AV10" s="72" t="s">
        <v>4463</v>
      </c>
      <c r="AW10" s="72" t="s">
        <v>4464</v>
      </c>
      <c r="AX10" s="72" t="s">
        <v>4465</v>
      </c>
      <c r="AY10" s="72" t="s">
        <v>4466</v>
      </c>
      <c r="BA10" s="72" t="s">
        <v>4467</v>
      </c>
      <c r="BG10" s="72" t="s">
        <v>4036</v>
      </c>
      <c r="BI10" s="72" t="s">
        <v>4468</v>
      </c>
      <c r="BJ10" s="72" t="s">
        <v>4469</v>
      </c>
      <c r="BK10" s="72" t="s">
        <v>4470</v>
      </c>
      <c r="BL10" s="72" t="s">
        <v>4471</v>
      </c>
      <c r="BO10" s="72" t="s">
        <v>4472</v>
      </c>
      <c r="BS10" s="72" t="s">
        <v>4473</v>
      </c>
      <c r="BX10" s="72" t="s">
        <v>4474</v>
      </c>
      <c r="BZ10" s="72" t="s">
        <v>4475</v>
      </c>
      <c r="CB10" s="72" t="s">
        <v>4476</v>
      </c>
      <c r="CK10" s="72" t="s">
        <v>4477</v>
      </c>
      <c r="CQ10" s="72" t="s">
        <v>4201</v>
      </c>
      <c r="DB10" s="72" t="s">
        <v>4478</v>
      </c>
      <c r="DC10" s="72" t="s">
        <v>4479</v>
      </c>
      <c r="DD10" s="72" t="s">
        <v>4480</v>
      </c>
      <c r="DF10" s="72" t="s">
        <v>4481</v>
      </c>
      <c r="DJ10" s="72" t="s">
        <v>4482</v>
      </c>
      <c r="DM10" s="72" t="s">
        <v>4483</v>
      </c>
      <c r="DO10" s="72" t="s">
        <v>4484</v>
      </c>
      <c r="DS10" s="72" t="s">
        <v>4485</v>
      </c>
      <c r="DT10" s="72" t="s">
        <v>4486</v>
      </c>
      <c r="DU10" s="72" t="s">
        <v>4487</v>
      </c>
      <c r="EA10" s="72" t="s">
        <v>4488</v>
      </c>
      <c r="EB10" s="72" t="s">
        <v>4489</v>
      </c>
      <c r="EE10" s="72" t="s">
        <v>4490</v>
      </c>
      <c r="EL10" s="72" t="s">
        <v>4491</v>
      </c>
      <c r="EM10" s="72" t="s">
        <v>4094</v>
      </c>
      <c r="EO10" s="72" t="s">
        <v>4492</v>
      </c>
      <c r="EP10" s="72" t="s">
        <v>4493</v>
      </c>
      <c r="ET10" s="72" t="s">
        <v>4494</v>
      </c>
      <c r="EZ10" s="72" t="s">
        <v>4495</v>
      </c>
      <c r="FB10" s="72" t="s">
        <v>4496</v>
      </c>
      <c r="FC10" s="72" t="s">
        <v>4497</v>
      </c>
      <c r="FD10" s="72" t="s">
        <v>4498</v>
      </c>
      <c r="FG10" s="72" t="s">
        <v>4499</v>
      </c>
      <c r="FH10" s="72" t="s">
        <v>4500</v>
      </c>
      <c r="FK10" s="72" t="s">
        <v>4501</v>
      </c>
      <c r="FL10" s="72" t="s">
        <v>4502</v>
      </c>
      <c r="FR10" s="72" t="s">
        <v>4503</v>
      </c>
      <c r="FS10" s="72" t="s">
        <v>4504</v>
      </c>
      <c r="FV10" s="72" t="s">
        <v>4505</v>
      </c>
      <c r="FW10" s="72" t="s">
        <v>4506</v>
      </c>
      <c r="FX10" s="72" t="s">
        <v>4507</v>
      </c>
      <c r="FZ10" s="72" t="s">
        <v>4508</v>
      </c>
      <c r="GH10" s="72" t="s">
        <v>4509</v>
      </c>
      <c r="GK10" s="72" t="s">
        <v>4510</v>
      </c>
      <c r="GM10" s="72" t="s">
        <v>4511</v>
      </c>
      <c r="GX10" s="72" t="s">
        <v>4512</v>
      </c>
      <c r="HE10" s="72" t="s">
        <v>4513</v>
      </c>
      <c r="HH10" s="72" t="s">
        <v>4514</v>
      </c>
      <c r="HI10" s="72" t="s">
        <v>4515</v>
      </c>
      <c r="HL10" s="72" t="s">
        <v>4516</v>
      </c>
      <c r="HV10" s="72" t="s">
        <v>4517</v>
      </c>
      <c r="HX10" s="72" t="s">
        <v>4518</v>
      </c>
      <c r="IK10" s="72" t="s">
        <v>4519</v>
      </c>
    </row>
    <row r="11" spans="1:246" ht="14.25" customHeight="1">
      <c r="A11" s="72" t="s">
        <v>400</v>
      </c>
      <c r="B11" s="72" t="s">
        <v>4520</v>
      </c>
      <c r="C11" s="72" t="s">
        <v>4521</v>
      </c>
      <c r="D11" s="72" t="s">
        <v>4522</v>
      </c>
      <c r="E11" s="72" t="s">
        <v>4523</v>
      </c>
      <c r="I11" s="72" t="s">
        <v>3515</v>
      </c>
      <c r="J11" s="72" t="s">
        <v>4524</v>
      </c>
      <c r="N11" s="72" t="s">
        <v>4525</v>
      </c>
      <c r="O11" s="72" t="s">
        <v>4526</v>
      </c>
      <c r="Q11" s="72" t="s">
        <v>4527</v>
      </c>
      <c r="R11" s="72" t="s">
        <v>4528</v>
      </c>
      <c r="AA11" s="72" t="s">
        <v>4529</v>
      </c>
      <c r="AL11" s="72" t="s">
        <v>4530</v>
      </c>
      <c r="AR11" s="72" t="s">
        <v>4531</v>
      </c>
      <c r="AS11" s="72" t="s">
        <v>4532</v>
      </c>
      <c r="AU11" s="72" t="s">
        <v>4533</v>
      </c>
      <c r="AV11" s="72" t="s">
        <v>4534</v>
      </c>
      <c r="AW11" s="72" t="s">
        <v>4535</v>
      </c>
      <c r="AX11" s="72" t="s">
        <v>4536</v>
      </c>
      <c r="AY11" s="72" t="s">
        <v>4537</v>
      </c>
      <c r="BA11" s="72" t="s">
        <v>4538</v>
      </c>
      <c r="BG11" s="72" t="s">
        <v>3278</v>
      </c>
      <c r="BI11" s="72" t="s">
        <v>4539</v>
      </c>
      <c r="BK11" s="72" t="s">
        <v>4540</v>
      </c>
      <c r="BL11" s="72" t="s">
        <v>4541</v>
      </c>
      <c r="BO11" s="72" t="s">
        <v>4542</v>
      </c>
      <c r="BS11" s="72" t="s">
        <v>4543</v>
      </c>
      <c r="BX11" s="72" t="s">
        <v>4544</v>
      </c>
      <c r="BZ11" s="72" t="s">
        <v>4545</v>
      </c>
      <c r="CB11" s="72" t="s">
        <v>4546</v>
      </c>
      <c r="CK11" s="72" t="s">
        <v>4547</v>
      </c>
      <c r="DB11" s="72" t="s">
        <v>4548</v>
      </c>
      <c r="DC11" s="72" t="s">
        <v>4549</v>
      </c>
      <c r="DD11" s="72" t="s">
        <v>4550</v>
      </c>
      <c r="DF11" s="72" t="s">
        <v>4551</v>
      </c>
      <c r="DJ11" s="72" t="s">
        <v>4552</v>
      </c>
      <c r="DM11" s="72" t="s">
        <v>4553</v>
      </c>
      <c r="DO11" s="72" t="s">
        <v>4554</v>
      </c>
      <c r="DS11" s="72" t="s">
        <v>4555</v>
      </c>
      <c r="DT11" s="72" t="s">
        <v>4478</v>
      </c>
      <c r="EA11" s="72" t="s">
        <v>4116</v>
      </c>
      <c r="EB11" s="72" t="s">
        <v>4425</v>
      </c>
      <c r="EL11" s="72" t="s">
        <v>4556</v>
      </c>
      <c r="EM11" s="72" t="s">
        <v>4511</v>
      </c>
      <c r="EO11" s="72" t="s">
        <v>4557</v>
      </c>
      <c r="EP11" s="72" t="s">
        <v>4558</v>
      </c>
      <c r="ET11" s="72" t="s">
        <v>4559</v>
      </c>
      <c r="FC11" s="72" t="s">
        <v>4560</v>
      </c>
      <c r="FD11" s="72" t="s">
        <v>4561</v>
      </c>
      <c r="FG11" s="72" t="s">
        <v>4562</v>
      </c>
      <c r="FK11" s="72" t="s">
        <v>4563</v>
      </c>
      <c r="FL11" s="72" t="s">
        <v>4564</v>
      </c>
      <c r="FS11" s="72" t="s">
        <v>4565</v>
      </c>
      <c r="FV11" s="72" t="s">
        <v>4566</v>
      </c>
      <c r="FW11" s="72" t="s">
        <v>4567</v>
      </c>
      <c r="FX11" s="72" t="s">
        <v>4568</v>
      </c>
      <c r="GH11" s="72" t="s">
        <v>4569</v>
      </c>
      <c r="HE11" s="72" t="s">
        <v>4570</v>
      </c>
      <c r="HH11" s="72" t="s">
        <v>4571</v>
      </c>
      <c r="HL11" s="72" t="s">
        <v>4572</v>
      </c>
      <c r="HV11" s="72" t="s">
        <v>4573</v>
      </c>
      <c r="HX11" s="72" t="s">
        <v>4574</v>
      </c>
      <c r="IK11" s="72" t="s">
        <v>4575</v>
      </c>
    </row>
    <row r="12" spans="1:246" ht="14.25" customHeight="1">
      <c r="A12" s="72" t="s">
        <v>351</v>
      </c>
      <c r="B12" s="72" t="s">
        <v>4576</v>
      </c>
      <c r="C12" s="72" t="s">
        <v>4577</v>
      </c>
      <c r="D12" s="72" t="s">
        <v>4578</v>
      </c>
      <c r="E12" s="72" t="s">
        <v>4579</v>
      </c>
      <c r="I12" s="72" t="s">
        <v>4580</v>
      </c>
      <c r="J12" s="72" t="s">
        <v>4581</v>
      </c>
      <c r="N12" s="72" t="s">
        <v>4582</v>
      </c>
      <c r="O12" s="72" t="s">
        <v>4583</v>
      </c>
      <c r="Q12" s="72" t="s">
        <v>4584</v>
      </c>
      <c r="AA12" s="72" t="s">
        <v>4585</v>
      </c>
      <c r="AL12" s="72" t="s">
        <v>4145</v>
      </c>
      <c r="AR12" s="72" t="s">
        <v>4586</v>
      </c>
      <c r="AS12" s="72" t="s">
        <v>4587</v>
      </c>
      <c r="AU12" s="72" t="s">
        <v>4588</v>
      </c>
      <c r="AV12" s="72" t="s">
        <v>4589</v>
      </c>
      <c r="AW12" s="72" t="s">
        <v>4590</v>
      </c>
      <c r="AX12" s="72" t="s">
        <v>4591</v>
      </c>
      <c r="AY12" s="72" t="s">
        <v>4592</v>
      </c>
      <c r="BA12" s="72" t="s">
        <v>4593</v>
      </c>
      <c r="BG12" s="72" t="s">
        <v>4594</v>
      </c>
      <c r="BI12" s="72" t="s">
        <v>4595</v>
      </c>
      <c r="BK12" s="72" t="s">
        <v>4211</v>
      </c>
      <c r="BL12" s="72" t="s">
        <v>4596</v>
      </c>
      <c r="BO12" s="72" t="s">
        <v>4597</v>
      </c>
      <c r="BS12" s="72" t="s">
        <v>4598</v>
      </c>
      <c r="BX12" s="72" t="s">
        <v>4599</v>
      </c>
      <c r="BZ12" s="72" t="s">
        <v>4600</v>
      </c>
      <c r="CB12" s="72" t="s">
        <v>4601</v>
      </c>
      <c r="CK12" s="72" t="s">
        <v>4602</v>
      </c>
      <c r="DB12" s="72" t="s">
        <v>4603</v>
      </c>
      <c r="DC12" s="72" t="s">
        <v>4604</v>
      </c>
      <c r="DD12" s="72" t="s">
        <v>4605</v>
      </c>
      <c r="DF12" s="72" t="s">
        <v>4606</v>
      </c>
      <c r="DJ12" s="72" t="s">
        <v>4607</v>
      </c>
      <c r="DM12" s="72" t="s">
        <v>4071</v>
      </c>
      <c r="DO12" s="72" t="s">
        <v>4590</v>
      </c>
      <c r="DS12" s="72" t="s">
        <v>4608</v>
      </c>
      <c r="DT12" s="72" t="s">
        <v>4609</v>
      </c>
      <c r="EB12" s="72" t="s">
        <v>4610</v>
      </c>
      <c r="EL12" s="72" t="s">
        <v>4611</v>
      </c>
      <c r="EM12" s="72" t="s">
        <v>4612</v>
      </c>
      <c r="EO12" s="72" t="s">
        <v>4613</v>
      </c>
      <c r="EP12" s="72" t="s">
        <v>4614</v>
      </c>
      <c r="ET12" s="72" t="s">
        <v>4615</v>
      </c>
      <c r="FC12" s="72" t="s">
        <v>4616</v>
      </c>
      <c r="FD12" s="72" t="s">
        <v>4617</v>
      </c>
      <c r="FK12" s="72" t="s">
        <v>4618</v>
      </c>
      <c r="FL12" s="72" t="s">
        <v>4619</v>
      </c>
      <c r="FS12" s="72" t="s">
        <v>4620</v>
      </c>
      <c r="FV12" s="72" t="s">
        <v>4621</v>
      </c>
      <c r="FW12" s="72" t="s">
        <v>4622</v>
      </c>
      <c r="FX12" s="72" t="s">
        <v>4623</v>
      </c>
      <c r="HE12" s="72" t="s">
        <v>4624</v>
      </c>
      <c r="HH12" s="72" t="s">
        <v>4625</v>
      </c>
      <c r="HL12" s="72" t="s">
        <v>4626</v>
      </c>
      <c r="HX12" s="72" t="s">
        <v>4627</v>
      </c>
      <c r="IK12" s="72" t="s">
        <v>4628</v>
      </c>
    </row>
    <row r="13" spans="1:246" ht="14.25" customHeight="1">
      <c r="A13" s="72" t="s">
        <v>389</v>
      </c>
      <c r="B13" s="72" t="s">
        <v>4629</v>
      </c>
      <c r="C13" s="72" t="s">
        <v>4630</v>
      </c>
      <c r="D13" s="72" t="s">
        <v>4631</v>
      </c>
      <c r="E13" s="72" t="s">
        <v>4632</v>
      </c>
      <c r="I13" s="72" t="s">
        <v>4633</v>
      </c>
      <c r="J13" s="72" t="s">
        <v>4634</v>
      </c>
      <c r="N13" s="72" t="s">
        <v>4635</v>
      </c>
      <c r="O13" s="72" t="s">
        <v>4636</v>
      </c>
      <c r="Q13" s="72" t="s">
        <v>4637</v>
      </c>
      <c r="AL13" s="72" t="s">
        <v>4638</v>
      </c>
      <c r="AR13" s="72" t="s">
        <v>4639</v>
      </c>
      <c r="AS13" s="72" t="s">
        <v>4640</v>
      </c>
      <c r="AU13" s="72" t="s">
        <v>4641</v>
      </c>
      <c r="AV13" s="72" t="s">
        <v>3642</v>
      </c>
      <c r="AW13" s="72" t="s">
        <v>4642</v>
      </c>
      <c r="AX13" s="72" t="s">
        <v>4643</v>
      </c>
      <c r="AY13" s="72" t="s">
        <v>4644</v>
      </c>
      <c r="BA13" s="72" t="s">
        <v>4645</v>
      </c>
      <c r="BG13" s="72" t="s">
        <v>4224</v>
      </c>
      <c r="BI13" s="72" t="s">
        <v>4646</v>
      </c>
      <c r="BK13" s="72" t="s">
        <v>4410</v>
      </c>
      <c r="BL13" s="72" t="s">
        <v>4647</v>
      </c>
      <c r="BO13" s="72" t="s">
        <v>4648</v>
      </c>
      <c r="BS13" s="72" t="s">
        <v>4649</v>
      </c>
      <c r="BZ13" s="72" t="s">
        <v>4650</v>
      </c>
      <c r="CB13" s="72" t="s">
        <v>4651</v>
      </c>
      <c r="CK13" s="72" t="s">
        <v>4652</v>
      </c>
      <c r="DB13" s="72" t="s">
        <v>4653</v>
      </c>
      <c r="DF13" s="72" t="s">
        <v>4654</v>
      </c>
      <c r="DJ13" s="72" t="s">
        <v>4655</v>
      </c>
      <c r="DM13" s="72" t="s">
        <v>4656</v>
      </c>
      <c r="DO13" s="72" t="s">
        <v>4657</v>
      </c>
      <c r="DS13" s="72" t="s">
        <v>4658</v>
      </c>
      <c r="EL13" s="72" t="s">
        <v>4659</v>
      </c>
      <c r="EO13" s="72" t="s">
        <v>4315</v>
      </c>
      <c r="ET13" s="72" t="s">
        <v>4660</v>
      </c>
      <c r="FC13" s="72" t="s">
        <v>4661</v>
      </c>
      <c r="FK13" s="72" t="s">
        <v>4662</v>
      </c>
      <c r="FL13" s="72" t="s">
        <v>4663</v>
      </c>
      <c r="FS13" s="72" t="s">
        <v>4664</v>
      </c>
      <c r="FV13" s="72" t="s">
        <v>4665</v>
      </c>
      <c r="FW13" s="72" t="s">
        <v>4666</v>
      </c>
      <c r="HE13" s="72" t="s">
        <v>4667</v>
      </c>
      <c r="HH13" s="72" t="s">
        <v>4668</v>
      </c>
      <c r="HL13" s="72" t="s">
        <v>4669</v>
      </c>
      <c r="HX13" s="72" t="s">
        <v>4670</v>
      </c>
      <c r="IK13" s="72" t="s">
        <v>4671</v>
      </c>
    </row>
    <row r="14" spans="1:246" ht="14.25" customHeight="1">
      <c r="A14" s="72" t="s">
        <v>1276</v>
      </c>
      <c r="B14" s="72" t="s">
        <v>4672</v>
      </c>
      <c r="C14" s="72" t="s">
        <v>4673</v>
      </c>
      <c r="D14" s="72" t="s">
        <v>4674</v>
      </c>
      <c r="E14" s="72" t="s">
        <v>4675</v>
      </c>
      <c r="I14" s="72" t="s">
        <v>4676</v>
      </c>
      <c r="J14" s="72" t="s">
        <v>4677</v>
      </c>
      <c r="N14" s="72" t="s">
        <v>4678</v>
      </c>
      <c r="O14" s="72" t="s">
        <v>4679</v>
      </c>
      <c r="Q14" s="72" t="s">
        <v>4680</v>
      </c>
      <c r="AL14" s="72" t="s">
        <v>4681</v>
      </c>
      <c r="AR14" s="72" t="s">
        <v>4682</v>
      </c>
      <c r="AS14" s="72" t="s">
        <v>4683</v>
      </c>
      <c r="AU14" s="72" t="s">
        <v>4684</v>
      </c>
      <c r="AV14" s="72" t="s">
        <v>4685</v>
      </c>
      <c r="AW14" s="72" t="s">
        <v>4686</v>
      </c>
      <c r="AY14" s="72" t="s">
        <v>4687</v>
      </c>
      <c r="BA14" s="72" t="s">
        <v>4688</v>
      </c>
      <c r="BG14" s="72" t="s">
        <v>4689</v>
      </c>
      <c r="BK14" s="72" t="s">
        <v>4690</v>
      </c>
      <c r="BL14" s="72" t="s">
        <v>4691</v>
      </c>
      <c r="BO14" s="72" t="s">
        <v>4692</v>
      </c>
      <c r="BS14" s="72" t="s">
        <v>4693</v>
      </c>
      <c r="BZ14" s="72" t="s">
        <v>4694</v>
      </c>
      <c r="CB14" s="72" t="s">
        <v>3697</v>
      </c>
      <c r="CK14" s="72" t="s">
        <v>4695</v>
      </c>
      <c r="DB14" s="72" t="s">
        <v>4696</v>
      </c>
      <c r="DF14" s="72" t="s">
        <v>4697</v>
      </c>
      <c r="DJ14" s="72" t="s">
        <v>4698</v>
      </c>
      <c r="DM14" s="72" t="s">
        <v>4699</v>
      </c>
      <c r="DO14" s="72" t="s">
        <v>4700</v>
      </c>
      <c r="DS14" s="72" t="s">
        <v>4163</v>
      </c>
      <c r="EL14" s="72" t="s">
        <v>4701</v>
      </c>
      <c r="EO14" s="72" t="s">
        <v>4647</v>
      </c>
      <c r="ET14" s="72" t="s">
        <v>4702</v>
      </c>
      <c r="FC14" s="72" t="s">
        <v>4703</v>
      </c>
      <c r="FK14" s="72" t="s">
        <v>4704</v>
      </c>
      <c r="FS14" s="72" t="s">
        <v>4705</v>
      </c>
      <c r="FV14" s="72" t="s">
        <v>4706</v>
      </c>
      <c r="FW14" s="72" t="s">
        <v>4707</v>
      </c>
      <c r="HE14" s="72" t="s">
        <v>4708</v>
      </c>
      <c r="HH14" s="72" t="s">
        <v>4709</v>
      </c>
      <c r="HL14" s="72" t="s">
        <v>4710</v>
      </c>
      <c r="HX14" s="72" t="s">
        <v>4711</v>
      </c>
      <c r="IK14" s="72" t="s">
        <v>4702</v>
      </c>
    </row>
    <row r="15" spans="1:246" ht="14.25" customHeight="1">
      <c r="A15" s="72" t="s">
        <v>1521</v>
      </c>
      <c r="B15" s="72" t="s">
        <v>4712</v>
      </c>
      <c r="C15" s="72" t="s">
        <v>4713</v>
      </c>
      <c r="D15" s="72" t="s">
        <v>4714</v>
      </c>
      <c r="E15" s="72" t="s">
        <v>4715</v>
      </c>
      <c r="I15" s="72" t="s">
        <v>3891</v>
      </c>
      <c r="J15" s="72" t="s">
        <v>1830</v>
      </c>
      <c r="N15" s="72" t="s">
        <v>4716</v>
      </c>
      <c r="Q15" s="72" t="s">
        <v>4717</v>
      </c>
      <c r="AL15" s="72" t="s">
        <v>4718</v>
      </c>
      <c r="AR15" s="72" t="s">
        <v>4719</v>
      </c>
      <c r="AS15" s="72" t="s">
        <v>4720</v>
      </c>
      <c r="AU15" s="72" t="s">
        <v>4721</v>
      </c>
      <c r="AV15" s="72" t="s">
        <v>4722</v>
      </c>
      <c r="AW15" s="72" t="s">
        <v>4723</v>
      </c>
      <c r="AY15" s="72" t="s">
        <v>4724</v>
      </c>
      <c r="BG15" s="72" t="s">
        <v>4725</v>
      </c>
      <c r="BK15" s="72" t="s">
        <v>4726</v>
      </c>
      <c r="BL15" s="72" t="s">
        <v>4727</v>
      </c>
      <c r="BO15" s="72" t="s">
        <v>4728</v>
      </c>
      <c r="BS15" s="72" t="s">
        <v>4729</v>
      </c>
      <c r="BZ15" s="72" t="s">
        <v>4730</v>
      </c>
      <c r="CB15" s="72" t="s">
        <v>4731</v>
      </c>
      <c r="CK15" s="72" t="s">
        <v>4732</v>
      </c>
      <c r="DB15" s="72" t="s">
        <v>4733</v>
      </c>
      <c r="DF15" s="72" t="s">
        <v>4734</v>
      </c>
      <c r="DJ15" s="72" t="s">
        <v>4735</v>
      </c>
      <c r="DM15" s="72" t="s">
        <v>4736</v>
      </c>
      <c r="DO15" s="72" t="s">
        <v>4737</v>
      </c>
      <c r="DS15" s="72" t="s">
        <v>4738</v>
      </c>
      <c r="EL15" s="72" t="s">
        <v>4739</v>
      </c>
      <c r="EO15" s="72" t="s">
        <v>4740</v>
      </c>
      <c r="ET15" s="72" t="s">
        <v>4741</v>
      </c>
      <c r="FC15" s="72" t="s">
        <v>4742</v>
      </c>
      <c r="FK15" s="72" t="s">
        <v>4743</v>
      </c>
      <c r="FV15" s="72" t="s">
        <v>4744</v>
      </c>
      <c r="FW15" s="72" t="s">
        <v>4745</v>
      </c>
      <c r="HH15" s="72" t="s">
        <v>4746</v>
      </c>
      <c r="HX15" s="72" t="s">
        <v>4747</v>
      </c>
      <c r="IK15" s="72" t="s">
        <v>4748</v>
      </c>
    </row>
    <row r="16" spans="1:246" ht="14.25" customHeight="1">
      <c r="A16" s="72" t="s">
        <v>382</v>
      </c>
      <c r="B16" s="72" t="s">
        <v>4749</v>
      </c>
      <c r="C16" s="72" t="s">
        <v>4750</v>
      </c>
      <c r="D16" s="72" t="s">
        <v>4751</v>
      </c>
      <c r="E16" s="72" t="s">
        <v>4752</v>
      </c>
      <c r="I16" s="72" t="s">
        <v>4753</v>
      </c>
      <c r="J16" s="72" t="s">
        <v>4754</v>
      </c>
      <c r="N16" s="72" t="s">
        <v>4755</v>
      </c>
      <c r="AL16" s="72" t="s">
        <v>4756</v>
      </c>
      <c r="AS16" s="72" t="s">
        <v>4757</v>
      </c>
      <c r="AU16" s="72" t="s">
        <v>4758</v>
      </c>
      <c r="AV16" s="72" t="s">
        <v>3483</v>
      </c>
      <c r="AW16" s="72" t="s">
        <v>4759</v>
      </c>
      <c r="AY16" s="72" t="s">
        <v>4760</v>
      </c>
      <c r="BG16" s="72" t="s">
        <v>4761</v>
      </c>
      <c r="BK16" s="72" t="s">
        <v>4762</v>
      </c>
      <c r="BL16" s="72" t="s">
        <v>4763</v>
      </c>
      <c r="BO16" s="72" t="s">
        <v>4764</v>
      </c>
      <c r="BS16" s="72" t="s">
        <v>4765</v>
      </c>
      <c r="CB16" s="72" t="s">
        <v>4766</v>
      </c>
      <c r="CK16" s="72" t="s">
        <v>4767</v>
      </c>
      <c r="DB16" s="72" t="s">
        <v>4768</v>
      </c>
      <c r="DJ16" s="72" t="s">
        <v>4769</v>
      </c>
      <c r="DS16" s="72" t="s">
        <v>4770</v>
      </c>
      <c r="EL16" s="72" t="s">
        <v>4002</v>
      </c>
      <c r="EO16" s="72" t="s">
        <v>4771</v>
      </c>
      <c r="ET16" s="72" t="s">
        <v>4772</v>
      </c>
      <c r="FC16" s="72" t="s">
        <v>4773</v>
      </c>
      <c r="FK16" s="72" t="s">
        <v>4760</v>
      </c>
      <c r="FV16" s="72" t="s">
        <v>4774</v>
      </c>
      <c r="HH16" s="72" t="s">
        <v>4775</v>
      </c>
      <c r="IK16" s="72" t="s">
        <v>4776</v>
      </c>
    </row>
    <row r="17" spans="1:245" ht="14.25" customHeight="1">
      <c r="A17" s="72" t="s">
        <v>492</v>
      </c>
      <c r="B17" s="72" t="s">
        <v>4777</v>
      </c>
      <c r="C17" s="72" t="s">
        <v>4778</v>
      </c>
      <c r="D17" s="72" t="s">
        <v>4779</v>
      </c>
      <c r="E17" s="72" t="s">
        <v>4780</v>
      </c>
      <c r="J17" s="72" t="s">
        <v>4781</v>
      </c>
      <c r="N17" s="72" t="s">
        <v>4782</v>
      </c>
      <c r="AL17" s="72" t="s">
        <v>4783</v>
      </c>
      <c r="AS17" s="72" t="s">
        <v>4784</v>
      </c>
      <c r="AU17" s="72" t="s">
        <v>4785</v>
      </c>
      <c r="AV17" s="72" t="s">
        <v>4786</v>
      </c>
      <c r="AW17" s="72" t="s">
        <v>4787</v>
      </c>
      <c r="AY17" s="72" t="s">
        <v>4788</v>
      </c>
      <c r="BG17" s="72" t="s">
        <v>4328</v>
      </c>
      <c r="BK17" s="72" t="s">
        <v>4789</v>
      </c>
      <c r="BO17" s="72" t="s">
        <v>3857</v>
      </c>
      <c r="BS17" s="72" t="s">
        <v>4790</v>
      </c>
      <c r="CB17" s="72" t="s">
        <v>4791</v>
      </c>
      <c r="DB17" s="72" t="s">
        <v>4792</v>
      </c>
      <c r="DJ17" s="72" t="s">
        <v>4793</v>
      </c>
      <c r="DS17" s="72" t="s">
        <v>4794</v>
      </c>
      <c r="EL17" s="72" t="s">
        <v>4795</v>
      </c>
      <c r="ET17" s="72" t="s">
        <v>4796</v>
      </c>
      <c r="FC17" s="72" t="s">
        <v>4797</v>
      </c>
      <c r="FK17" s="72" t="s">
        <v>4798</v>
      </c>
      <c r="HH17" s="72" t="s">
        <v>4799</v>
      </c>
      <c r="IK17" s="72" t="s">
        <v>4800</v>
      </c>
    </row>
    <row r="18" spans="1:245" ht="14.25" customHeight="1">
      <c r="B18" s="72" t="s">
        <v>4801</v>
      </c>
      <c r="C18" s="72" t="s">
        <v>4802</v>
      </c>
      <c r="D18" s="72" t="s">
        <v>4803</v>
      </c>
      <c r="E18" s="72" t="s">
        <v>4804</v>
      </c>
      <c r="J18" s="72" t="s">
        <v>4805</v>
      </c>
      <c r="N18" s="72" t="s">
        <v>4806</v>
      </c>
      <c r="AL18" s="72" t="s">
        <v>4807</v>
      </c>
      <c r="AS18" s="72" t="s">
        <v>4808</v>
      </c>
      <c r="AU18" s="72" t="s">
        <v>4809</v>
      </c>
      <c r="AV18" s="72" t="s">
        <v>4810</v>
      </c>
      <c r="AW18" s="72" t="s">
        <v>4811</v>
      </c>
      <c r="AY18" s="72" t="s">
        <v>4812</v>
      </c>
      <c r="BG18" s="72" t="s">
        <v>4813</v>
      </c>
      <c r="BO18" s="72" t="s">
        <v>4814</v>
      </c>
      <c r="BS18" s="72" t="s">
        <v>4815</v>
      </c>
      <c r="CB18" s="72" t="s">
        <v>4816</v>
      </c>
      <c r="DB18" s="72" t="s">
        <v>4817</v>
      </c>
      <c r="FK18" s="72" t="s">
        <v>4818</v>
      </c>
      <c r="HH18" s="72" t="s">
        <v>4819</v>
      </c>
      <c r="IK18" s="72" t="s">
        <v>4820</v>
      </c>
    </row>
    <row r="19" spans="1:245" ht="14.25" customHeight="1">
      <c r="C19" s="72" t="s">
        <v>4821</v>
      </c>
      <c r="E19" s="72" t="s">
        <v>4822</v>
      </c>
      <c r="J19" s="72" t="s">
        <v>4823</v>
      </c>
      <c r="N19" s="72" t="s">
        <v>4824</v>
      </c>
      <c r="AL19" s="72" t="s">
        <v>4825</v>
      </c>
      <c r="AS19" s="72" t="s">
        <v>4826</v>
      </c>
      <c r="AU19" s="72" t="s">
        <v>4827</v>
      </c>
      <c r="AV19" s="72" t="s">
        <v>4828</v>
      </c>
      <c r="AW19" s="72" t="s">
        <v>3150</v>
      </c>
      <c r="BG19" s="72" t="s">
        <v>4829</v>
      </c>
      <c r="BO19" s="72" t="s">
        <v>4830</v>
      </c>
      <c r="BS19" s="72" t="s">
        <v>4831</v>
      </c>
      <c r="CB19" s="72" t="s">
        <v>4832</v>
      </c>
      <c r="DB19" s="72" t="s">
        <v>4833</v>
      </c>
      <c r="FK19" s="72" t="s">
        <v>4834</v>
      </c>
      <c r="HH19" s="72" t="s">
        <v>4835</v>
      </c>
      <c r="IK19" s="72" t="s">
        <v>4836</v>
      </c>
    </row>
    <row r="20" spans="1:245" ht="14.25" customHeight="1">
      <c r="C20" s="72" t="s">
        <v>4837</v>
      </c>
      <c r="E20" s="72" t="s">
        <v>4838</v>
      </c>
      <c r="J20" s="72" t="s">
        <v>4839</v>
      </c>
      <c r="N20" s="72" t="s">
        <v>4840</v>
      </c>
      <c r="AL20" s="72" t="s">
        <v>4841</v>
      </c>
      <c r="AS20" s="72" t="s">
        <v>4842</v>
      </c>
      <c r="AU20" s="72" t="s">
        <v>4843</v>
      </c>
      <c r="AV20" s="72" t="s">
        <v>4844</v>
      </c>
      <c r="AW20" s="72" t="s">
        <v>4845</v>
      </c>
      <c r="BG20" s="72" t="s">
        <v>4846</v>
      </c>
      <c r="BO20" s="72" t="s">
        <v>4847</v>
      </c>
      <c r="CB20" s="72" t="s">
        <v>4848</v>
      </c>
      <c r="DB20" s="72" t="s">
        <v>4849</v>
      </c>
      <c r="HH20" s="72" t="s">
        <v>4850</v>
      </c>
      <c r="IK20" s="72" t="s">
        <v>4851</v>
      </c>
    </row>
    <row r="21" spans="1:245" ht="14.25" customHeight="1">
      <c r="C21" s="72" t="s">
        <v>4852</v>
      </c>
      <c r="E21" s="72" t="s">
        <v>4853</v>
      </c>
      <c r="J21" s="72" t="s">
        <v>4854</v>
      </c>
      <c r="N21" s="72" t="s">
        <v>4855</v>
      </c>
      <c r="AL21" s="72" t="s">
        <v>4856</v>
      </c>
      <c r="AU21" s="72" t="s">
        <v>4857</v>
      </c>
      <c r="AV21" s="72" t="s">
        <v>4858</v>
      </c>
      <c r="AW21" s="72" t="s">
        <v>4859</v>
      </c>
      <c r="BG21" s="72" t="s">
        <v>4860</v>
      </c>
      <c r="BO21" s="72" t="s">
        <v>4861</v>
      </c>
      <c r="CB21" s="72" t="s">
        <v>4862</v>
      </c>
      <c r="HH21" s="72" t="s">
        <v>4863</v>
      </c>
      <c r="IK21" s="72" t="s">
        <v>4864</v>
      </c>
    </row>
    <row r="22" spans="1:245" ht="14.25" customHeight="1">
      <c r="C22" s="72" t="s">
        <v>4865</v>
      </c>
      <c r="J22" s="72" t="s">
        <v>4866</v>
      </c>
      <c r="N22" s="72" t="s">
        <v>4867</v>
      </c>
      <c r="AL22" s="72" t="s">
        <v>4868</v>
      </c>
      <c r="AU22" s="72" t="s">
        <v>4869</v>
      </c>
      <c r="AV22" s="72" t="s">
        <v>4870</v>
      </c>
      <c r="AW22" s="72" t="s">
        <v>4494</v>
      </c>
      <c r="BG22" s="72" t="s">
        <v>4871</v>
      </c>
      <c r="BO22" s="72" t="s">
        <v>4872</v>
      </c>
      <c r="CB22" s="72" t="s">
        <v>4873</v>
      </c>
      <c r="HH22" s="72" t="s">
        <v>4874</v>
      </c>
      <c r="IK22" s="72" t="s">
        <v>4875</v>
      </c>
    </row>
    <row r="23" spans="1:245" ht="14.25" customHeight="1">
      <c r="C23" s="72" t="s">
        <v>4876</v>
      </c>
      <c r="J23" s="72" t="s">
        <v>4877</v>
      </c>
      <c r="AL23" s="72" t="s">
        <v>4878</v>
      </c>
      <c r="AU23" s="72" t="s">
        <v>4879</v>
      </c>
      <c r="AV23" s="72" t="s">
        <v>4880</v>
      </c>
      <c r="AW23" s="72" t="s">
        <v>4881</v>
      </c>
      <c r="BG23" s="72" t="s">
        <v>4882</v>
      </c>
      <c r="BO23" s="72" t="s">
        <v>4883</v>
      </c>
      <c r="CB23" s="72" t="s">
        <v>4884</v>
      </c>
      <c r="HH23" s="72" t="s">
        <v>4885</v>
      </c>
      <c r="IK23" s="72" t="s">
        <v>4886</v>
      </c>
    </row>
    <row r="24" spans="1:245" ht="14.25" customHeight="1">
      <c r="C24" s="72" t="s">
        <v>4887</v>
      </c>
      <c r="J24" s="72" t="s">
        <v>3891</v>
      </c>
      <c r="AL24" s="72" t="s">
        <v>4888</v>
      </c>
      <c r="AV24" s="72" t="s">
        <v>4889</v>
      </c>
      <c r="AW24" s="72" t="s">
        <v>4890</v>
      </c>
      <c r="BG24" s="72" t="s">
        <v>4891</v>
      </c>
      <c r="BO24" s="72" t="s">
        <v>4892</v>
      </c>
      <c r="CB24" s="72" t="s">
        <v>4893</v>
      </c>
      <c r="HH24" s="72" t="s">
        <v>4894</v>
      </c>
      <c r="IK24" s="72" t="s">
        <v>4895</v>
      </c>
    </row>
    <row r="25" spans="1:245" ht="14.25" customHeight="1">
      <c r="C25" s="72" t="s">
        <v>4896</v>
      </c>
      <c r="J25" s="72" t="s">
        <v>4897</v>
      </c>
      <c r="AL25" s="72" t="s">
        <v>4898</v>
      </c>
      <c r="AV25" s="72" t="s">
        <v>4899</v>
      </c>
      <c r="AW25" s="72" t="s">
        <v>4900</v>
      </c>
      <c r="BG25" s="72" t="s">
        <v>4901</v>
      </c>
      <c r="BO25" s="72" t="s">
        <v>4902</v>
      </c>
      <c r="CB25" s="72" t="s">
        <v>4903</v>
      </c>
      <c r="IK25" s="72" t="s">
        <v>4904</v>
      </c>
    </row>
    <row r="26" spans="1:245" ht="14.25" customHeight="1">
      <c r="C26" s="72" t="s">
        <v>4905</v>
      </c>
      <c r="AL26" s="72" t="s">
        <v>4906</v>
      </c>
      <c r="AV26" s="72" t="s">
        <v>4907</v>
      </c>
      <c r="AW26" s="72" t="s">
        <v>4908</v>
      </c>
      <c r="BG26" s="72" t="s">
        <v>4909</v>
      </c>
      <c r="BO26" s="72" t="s">
        <v>4910</v>
      </c>
      <c r="CB26" s="72" t="s">
        <v>4911</v>
      </c>
      <c r="IK26" s="72" t="s">
        <v>4912</v>
      </c>
    </row>
    <row r="27" spans="1:245" ht="14.25" customHeight="1">
      <c r="C27" s="72" t="s">
        <v>4913</v>
      </c>
      <c r="AL27" s="72" t="s">
        <v>4556</v>
      </c>
      <c r="AV27" s="72" t="s">
        <v>4818</v>
      </c>
      <c r="AW27" s="72" t="s">
        <v>4914</v>
      </c>
      <c r="BG27" s="72" t="s">
        <v>4915</v>
      </c>
      <c r="BO27" s="72" t="s">
        <v>4916</v>
      </c>
      <c r="CB27" s="72" t="s">
        <v>4917</v>
      </c>
    </row>
    <row r="28" spans="1:245" ht="14.25" customHeight="1">
      <c r="C28" s="72" t="s">
        <v>4918</v>
      </c>
      <c r="AL28" s="72" t="s">
        <v>4919</v>
      </c>
      <c r="AV28" s="72" t="s">
        <v>4920</v>
      </c>
      <c r="AW28" s="72" t="s">
        <v>4921</v>
      </c>
      <c r="BG28" s="72" t="s">
        <v>4922</v>
      </c>
      <c r="BO28" s="72" t="s">
        <v>4923</v>
      </c>
      <c r="CB28" s="72" t="s">
        <v>4924</v>
      </c>
    </row>
    <row r="29" spans="1:245" ht="14.25" customHeight="1">
      <c r="C29" s="72" t="s">
        <v>4925</v>
      </c>
      <c r="AL29" s="72" t="s">
        <v>4926</v>
      </c>
      <c r="AW29" s="72" t="s">
        <v>4927</v>
      </c>
      <c r="BG29" s="72" t="s">
        <v>4928</v>
      </c>
      <c r="BO29" s="72" t="s">
        <v>4929</v>
      </c>
      <c r="CB29" s="72" t="s">
        <v>4930</v>
      </c>
    </row>
    <row r="30" spans="1:245" ht="14.25" customHeight="1">
      <c r="C30" s="72" t="s">
        <v>4931</v>
      </c>
      <c r="AL30" s="72" t="s">
        <v>4932</v>
      </c>
      <c r="AW30" s="72" t="s">
        <v>4933</v>
      </c>
      <c r="BG30" s="72" t="s">
        <v>4912</v>
      </c>
      <c r="BO30" s="72" t="s">
        <v>4934</v>
      </c>
      <c r="CB30" s="72" t="s">
        <v>4935</v>
      </c>
    </row>
    <row r="31" spans="1:245" ht="14.25" customHeight="1">
      <c r="C31" s="72" t="s">
        <v>4936</v>
      </c>
      <c r="AL31" s="72" t="s">
        <v>4937</v>
      </c>
      <c r="AW31" s="72" t="s">
        <v>4938</v>
      </c>
      <c r="CB31" s="72" t="s">
        <v>4939</v>
      </c>
    </row>
    <row r="32" spans="1:245" ht="14.25" customHeight="1">
      <c r="AL32" s="72" t="s">
        <v>4940</v>
      </c>
      <c r="AW32" s="72" t="s">
        <v>4941</v>
      </c>
      <c r="CB32" s="72" t="s">
        <v>4942</v>
      </c>
    </row>
    <row r="33" spans="49:80" ht="14.25" customHeight="1">
      <c r="AW33" s="72" t="s">
        <v>4943</v>
      </c>
      <c r="CB33" s="72" t="s">
        <v>4944</v>
      </c>
    </row>
    <row r="34" spans="49:80" ht="14.25" customHeight="1">
      <c r="AW34" s="72" t="s">
        <v>4945</v>
      </c>
      <c r="CB34" s="72" t="s">
        <v>4946</v>
      </c>
    </row>
    <row r="35" spans="49:80" ht="14.25" customHeight="1">
      <c r="CB35" s="72" t="s">
        <v>4947</v>
      </c>
    </row>
    <row r="36" spans="49:80" ht="14.25" customHeight="1">
      <c r="CB36" s="72" t="s">
        <v>4948</v>
      </c>
    </row>
    <row r="37" spans="49:80" ht="14.25" customHeight="1">
      <c r="CB37" s="72" t="s">
        <v>4949</v>
      </c>
    </row>
    <row r="38" spans="49:80" ht="14.25" customHeight="1">
      <c r="CB38" s="72" t="s">
        <v>4950</v>
      </c>
    </row>
    <row r="39" spans="49:80" ht="14.25" customHeight="1">
      <c r="CB39" s="72" t="s">
        <v>4951</v>
      </c>
    </row>
    <row r="40" spans="49:80" ht="14.25" customHeight="1">
      <c r="CB40" s="72" t="s">
        <v>4952</v>
      </c>
    </row>
    <row r="41" spans="49:80" ht="14.25" customHeight="1">
      <c r="CB41" s="72" t="s">
        <v>4953</v>
      </c>
    </row>
    <row r="42" spans="49:80" ht="14.25" customHeight="1">
      <c r="CB42" s="72" t="s">
        <v>4954</v>
      </c>
    </row>
  </sheetData>
  <phoneticPr fontId="4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797"/>
  <sheetViews>
    <sheetView zoomScaleNormal="100" workbookViewId="0">
      <pane ySplit="1" topLeftCell="A101" activePane="bottomLeft" state="frozen"/>
      <selection pane="bottomLeft" activeCell="G59" sqref="G59:G146"/>
    </sheetView>
  </sheetViews>
  <sheetFormatPr defaultColWidth="9.109375" defaultRowHeight="17.399999999999999"/>
  <cols>
    <col min="1" max="2" width="6" style="73" customWidth="1"/>
    <col min="3" max="4" width="8" style="73" customWidth="1"/>
    <col min="5" max="5" width="10" style="73" customWidth="1"/>
    <col min="6" max="6" width="8" style="73" customWidth="1"/>
    <col min="7" max="7" width="20" style="73" customWidth="1"/>
    <col min="8" max="9" width="7" style="74" customWidth="1"/>
    <col min="10" max="12" width="8" style="74" customWidth="1"/>
    <col min="13" max="13" width="14" style="74" customWidth="1"/>
    <col min="14" max="14" width="5" style="74" customWidth="1"/>
    <col min="15" max="15" width="9.109375" style="74" customWidth="1"/>
    <col min="16" max="16" width="10" style="74" customWidth="1"/>
    <col min="17" max="20" width="9.109375" style="73" customWidth="1"/>
    <col min="21" max="16384" width="9.109375" style="73"/>
  </cols>
  <sheetData>
    <row r="1" spans="1:16" ht="19.5" customHeight="1">
      <c r="A1" s="16" t="s">
        <v>1827</v>
      </c>
      <c r="B1" s="16" t="s">
        <v>1829</v>
      </c>
      <c r="C1" s="16" t="s">
        <v>4955</v>
      </c>
      <c r="D1" s="16" t="s">
        <v>4956</v>
      </c>
      <c r="E1" s="16" t="s">
        <v>4957</v>
      </c>
      <c r="F1" s="16" t="s">
        <v>4958</v>
      </c>
      <c r="G1" s="16" t="s">
        <v>1832</v>
      </c>
      <c r="H1" s="16" t="s">
        <v>4959</v>
      </c>
      <c r="I1" s="16" t="s">
        <v>4960</v>
      </c>
      <c r="J1" s="16" t="s">
        <v>4961</v>
      </c>
      <c r="K1" s="16" t="s">
        <v>27</v>
      </c>
      <c r="L1" s="16" t="s">
        <v>60</v>
      </c>
      <c r="M1" s="16" t="s">
        <v>4962</v>
      </c>
      <c r="N1" s="16" t="s">
        <v>4963</v>
      </c>
      <c r="O1" s="16" t="s">
        <v>4964</v>
      </c>
      <c r="P1" s="16" t="s">
        <v>4965</v>
      </c>
    </row>
    <row r="2" spans="1:16" ht="19.5" customHeight="1">
      <c r="A2" s="75" t="s">
        <v>393</v>
      </c>
      <c r="B2" s="75" t="s">
        <v>3061</v>
      </c>
      <c r="C2" s="75" t="s">
        <v>804</v>
      </c>
      <c r="D2" s="75" t="s">
        <v>4966</v>
      </c>
      <c r="E2" s="75" t="s">
        <v>4967</v>
      </c>
      <c r="F2" s="75" t="s">
        <v>4968</v>
      </c>
      <c r="G2" s="75" t="s">
        <v>3371</v>
      </c>
      <c r="H2" s="75">
        <f t="array" ref="H2">_xlfn.SWITCH(J2,"A",50,"B",45,"C",40,"D",35,"E",30,0) + _xlfn.SWITCH(K2,"A",50,"B",45,"C",40,"D",35,"E",30,0)</f>
        <v>100</v>
      </c>
      <c r="I2" s="75">
        <f t="array" ref="I2">_xlfn.SWITCH(J2,"A",50,"B",45,"C",40,"D",35,"E",30,0) + _xlfn.SWITCH(L2,"A",50,"B",45,"C",40,"D",35,"E",30,0)</f>
        <v>100</v>
      </c>
      <c r="J2" s="76" t="s">
        <v>1862</v>
      </c>
      <c r="K2" s="77" t="s">
        <v>1862</v>
      </c>
      <c r="L2" s="77" t="s">
        <v>1862</v>
      </c>
      <c r="M2" s="75"/>
      <c r="N2" s="75" t="s">
        <v>4969</v>
      </c>
      <c r="O2" s="75" t="s">
        <v>4970</v>
      </c>
      <c r="P2" s="75">
        <v>20070301</v>
      </c>
    </row>
    <row r="3" spans="1:16" ht="19.5" customHeight="1">
      <c r="A3" s="75" t="s">
        <v>382</v>
      </c>
      <c r="B3" s="75" t="s">
        <v>3306</v>
      </c>
      <c r="C3" s="75" t="s">
        <v>382</v>
      </c>
      <c r="D3" s="75" t="s">
        <v>4971</v>
      </c>
      <c r="E3" s="75" t="s">
        <v>4972</v>
      </c>
      <c r="F3" s="75" t="s">
        <v>4968</v>
      </c>
      <c r="G3" s="75" t="s">
        <v>4269</v>
      </c>
      <c r="H3" s="76">
        <f t="array" ref="H3">_xlfn.SWITCH(J3,"A",50,"B",45,"C",40,"D",35,"E",30,0) + _xlfn.SWITCH(K3,"A",50,"B",45,"C",40,"D",35,"E",30,0)</f>
        <v>100</v>
      </c>
      <c r="I3" s="76">
        <f t="array" ref="I3">_xlfn.SWITCH(J3,"A",50,"B",45,"C",40,"D",35,"E",30,0) + _xlfn.SWITCH(L3,"A",50,"B",45,"C",40,"D",35,"E",30,0)</f>
        <v>100</v>
      </c>
      <c r="J3" s="76" t="s">
        <v>1862</v>
      </c>
      <c r="K3" s="77" t="s">
        <v>1862</v>
      </c>
      <c r="L3" s="77" t="s">
        <v>1862</v>
      </c>
      <c r="M3" s="75"/>
      <c r="N3" s="75" t="s">
        <v>4973</v>
      </c>
      <c r="O3" s="75" t="s">
        <v>4974</v>
      </c>
      <c r="P3" s="75">
        <v>19870301</v>
      </c>
    </row>
    <row r="4" spans="1:16" ht="19.5" customHeight="1">
      <c r="A4" s="75" t="s">
        <v>611</v>
      </c>
      <c r="B4" s="75" t="s">
        <v>3300</v>
      </c>
      <c r="C4" s="75" t="s">
        <v>4975</v>
      </c>
      <c r="D4" s="75" t="s">
        <v>4966</v>
      </c>
      <c r="E4" s="75" t="s">
        <v>4967</v>
      </c>
      <c r="F4" s="75" t="s">
        <v>4968</v>
      </c>
      <c r="G4" s="75" t="s">
        <v>3971</v>
      </c>
      <c r="H4" s="76">
        <f t="array" ref="H4">_xlfn.SWITCH(J4,"A",50,"B",45,"C",40,"D",35,"E",30,0) + _xlfn.SWITCH(K4,"A",50,"B",45,"C",40,"D",35,"E",30,0)</f>
        <v>100</v>
      </c>
      <c r="I4" s="76">
        <f t="array" ref="I4">_xlfn.SWITCH(J4,"A",50,"B",45,"C",40,"D",35,"E",30,0) + _xlfn.SWITCH(L4,"A",50,"B",45,"C",40,"D",35,"E",30,0)</f>
        <v>100</v>
      </c>
      <c r="J4" s="76" t="s">
        <v>1862</v>
      </c>
      <c r="K4" s="77" t="s">
        <v>1862</v>
      </c>
      <c r="L4" s="77" t="s">
        <v>1862</v>
      </c>
      <c r="M4" s="75"/>
      <c r="N4" s="75" t="s">
        <v>4969</v>
      </c>
      <c r="O4" s="75" t="s">
        <v>4970</v>
      </c>
      <c r="P4" s="75">
        <v>20030305</v>
      </c>
    </row>
    <row r="5" spans="1:16" ht="19.5" customHeight="1">
      <c r="A5" s="75" t="s">
        <v>393</v>
      </c>
      <c r="B5" s="75" t="s">
        <v>3890</v>
      </c>
      <c r="C5" s="75" t="s">
        <v>4976</v>
      </c>
      <c r="D5" s="75" t="s">
        <v>4977</v>
      </c>
      <c r="E5" s="75" t="s">
        <v>4972</v>
      </c>
      <c r="F5" s="75" t="s">
        <v>4968</v>
      </c>
      <c r="G5" s="75" t="s">
        <v>3145</v>
      </c>
      <c r="H5" s="76">
        <f t="array" ref="H5">_xlfn.SWITCH(J5,"A",50,"B",45,"C",40,"D",35,"E",30,0) + _xlfn.SWITCH(K5,"A",50,"B",45,"C",40,"D",35,"E",30,0)</f>
        <v>100</v>
      </c>
      <c r="I5" s="76">
        <f t="array" ref="I5">_xlfn.SWITCH(J5,"A",50,"B",45,"C",40,"D",35,"E",30,0) + _xlfn.SWITCH(L5,"A",50,"B",45,"C",40,"D",35,"E",30,0)</f>
        <v>100</v>
      </c>
      <c r="J5" s="76" t="s">
        <v>1862</v>
      </c>
      <c r="K5" s="77" t="s">
        <v>1862</v>
      </c>
      <c r="L5" s="77" t="s">
        <v>1862</v>
      </c>
      <c r="M5" s="75"/>
      <c r="N5" s="75" t="s">
        <v>4973</v>
      </c>
      <c r="O5" s="75" t="s">
        <v>4974</v>
      </c>
      <c r="P5" s="75">
        <v>19310509</v>
      </c>
    </row>
    <row r="6" spans="1:16" ht="19.5" customHeight="1">
      <c r="A6" s="75" t="s">
        <v>389</v>
      </c>
      <c r="B6" s="75" t="s">
        <v>4045</v>
      </c>
      <c r="C6" s="75" t="s">
        <v>389</v>
      </c>
      <c r="D6" s="75" t="s">
        <v>4966</v>
      </c>
      <c r="E6" s="75" t="s">
        <v>4967</v>
      </c>
      <c r="F6" s="75" t="s">
        <v>4968</v>
      </c>
      <c r="G6" s="75" t="s">
        <v>4258</v>
      </c>
      <c r="H6" s="76">
        <f t="array" ref="H6">_xlfn.SWITCH(J6,"A",50,"B",45,"C",40,"D",35,"E",30,0) + _xlfn.SWITCH(K6,"A",50,"B",45,"C",40,"D",35,"E",30,0)</f>
        <v>100</v>
      </c>
      <c r="I6" s="76">
        <f t="array" ref="I6">_xlfn.SWITCH(J6,"A",50,"B",45,"C",40,"D",35,"E",30,0) + _xlfn.SWITCH(L6,"A",50,"B",45,"C",40,"D",35,"E",30,0)</f>
        <v>100</v>
      </c>
      <c r="J6" s="76" t="s">
        <v>1862</v>
      </c>
      <c r="K6" s="77" t="s">
        <v>1862</v>
      </c>
      <c r="L6" s="77" t="s">
        <v>1862</v>
      </c>
      <c r="M6" s="75"/>
      <c r="N6" s="75" t="s">
        <v>4969</v>
      </c>
      <c r="O6" s="75" t="s">
        <v>4970</v>
      </c>
      <c r="P6" s="75">
        <v>19920305</v>
      </c>
    </row>
    <row r="7" spans="1:16" ht="19.5" customHeight="1">
      <c r="A7" s="75" t="s">
        <v>170</v>
      </c>
      <c r="B7" s="75" t="s">
        <v>4367</v>
      </c>
      <c r="C7" s="75" t="s">
        <v>170</v>
      </c>
      <c r="D7" s="75" t="s">
        <v>4977</v>
      </c>
      <c r="E7" s="75" t="s">
        <v>4972</v>
      </c>
      <c r="F7" s="75" t="s">
        <v>4968</v>
      </c>
      <c r="G7" s="75" t="s">
        <v>4640</v>
      </c>
      <c r="H7" s="75">
        <f t="array" ref="H7">_xlfn.SWITCH(J7,"A",50,"B",45,"C",40,"D",35,"E",30,0) + _xlfn.SWITCH(K7,"A",50,"B",45,"C",40,"D",35,"E",30,0)</f>
        <v>100</v>
      </c>
      <c r="I7" s="75">
        <f t="array" ref="I7">_xlfn.SWITCH(J7,"A",50,"B",45,"C",40,"D",35,"E",30,0) + _xlfn.SWITCH(L7,"A",50,"B",45,"C",40,"D",35,"E",30,0)</f>
        <v>100</v>
      </c>
      <c r="J7" s="76" t="s">
        <v>1862</v>
      </c>
      <c r="K7" s="77" t="s">
        <v>1862</v>
      </c>
      <c r="L7" s="77" t="s">
        <v>1862</v>
      </c>
      <c r="M7" s="75"/>
      <c r="N7" s="75" t="s">
        <v>4969</v>
      </c>
      <c r="O7" s="75" t="s">
        <v>4970</v>
      </c>
      <c r="P7" s="75">
        <v>20080301</v>
      </c>
    </row>
    <row r="8" spans="1:16" ht="19.5" customHeight="1">
      <c r="A8" s="75" t="s">
        <v>400</v>
      </c>
      <c r="B8" s="75" t="s">
        <v>3299</v>
      </c>
      <c r="C8" s="75" t="s">
        <v>4978</v>
      </c>
      <c r="D8" s="75" t="s">
        <v>4977</v>
      </c>
      <c r="E8" s="75" t="s">
        <v>4972</v>
      </c>
      <c r="F8" s="75" t="s">
        <v>4968</v>
      </c>
      <c r="G8" s="75" t="s">
        <v>4137</v>
      </c>
      <c r="H8" s="76">
        <f t="array" ref="H8">_xlfn.SWITCH(J8,"A",50,"B",45,"C",40,"D",35,"E",30,0) + _xlfn.SWITCH(K8,"A",50,"B",45,"C",40,"D",35,"E",30,0)</f>
        <v>100</v>
      </c>
      <c r="I8" s="76">
        <f t="array" ref="I8">_xlfn.SWITCH(J8,"A",50,"B",45,"C",40,"D",35,"E",30,0) + _xlfn.SWITCH(L8,"A",50,"B",45,"C",40,"D",35,"E",30,0)</f>
        <v>100</v>
      </c>
      <c r="J8" s="76" t="s">
        <v>1862</v>
      </c>
      <c r="K8" s="77" t="s">
        <v>1862</v>
      </c>
      <c r="L8" s="77" t="s">
        <v>1862</v>
      </c>
      <c r="M8" s="75"/>
      <c r="N8" s="75" t="s">
        <v>4973</v>
      </c>
      <c r="O8" s="75" t="s">
        <v>4970</v>
      </c>
      <c r="P8" s="75">
        <v>19810310</v>
      </c>
    </row>
    <row r="9" spans="1:16" ht="19.5" customHeight="1">
      <c r="A9" s="75" t="s">
        <v>611</v>
      </c>
      <c r="B9" s="75" t="s">
        <v>4172</v>
      </c>
      <c r="C9" s="75" t="s">
        <v>4975</v>
      </c>
      <c r="D9" s="75" t="s">
        <v>4966</v>
      </c>
      <c r="E9" s="75" t="s">
        <v>4967</v>
      </c>
      <c r="F9" s="75" t="s">
        <v>4979</v>
      </c>
      <c r="G9" s="75" t="s">
        <v>4610</v>
      </c>
      <c r="H9" s="75">
        <f t="array" ref="H9">_xlfn.SWITCH(J9,"A",50,"B",45,"C",40,"D",35,"E",30,0) + _xlfn.SWITCH(K9,"A",50,"B",45,"C",40,"D",35,"E",30,0)</f>
        <v>100</v>
      </c>
      <c r="I9" s="75">
        <f t="array" ref="I9">_xlfn.SWITCH(J9,"A",50,"B",45,"C",40,"D",35,"E",30,0) + _xlfn.SWITCH(L9,"A",50,"B",45,"C",40,"D",35,"E",30,0)</f>
        <v>100</v>
      </c>
      <c r="J9" s="76" t="s">
        <v>1862</v>
      </c>
      <c r="K9" s="77" t="s">
        <v>1862</v>
      </c>
      <c r="L9" s="77" t="s">
        <v>1862</v>
      </c>
      <c r="M9" s="75"/>
      <c r="N9" s="75" t="s">
        <v>4980</v>
      </c>
      <c r="O9" s="75" t="s">
        <v>4970</v>
      </c>
      <c r="P9" s="75">
        <v>19910304</v>
      </c>
    </row>
    <row r="10" spans="1:16" ht="19.5" customHeight="1">
      <c r="A10" s="75" t="s">
        <v>378</v>
      </c>
      <c r="B10" s="75" t="s">
        <v>3518</v>
      </c>
      <c r="C10" s="75" t="s">
        <v>3888</v>
      </c>
      <c r="D10" s="75" t="s">
        <v>4966</v>
      </c>
      <c r="E10" s="75" t="s">
        <v>4967</v>
      </c>
      <c r="F10" s="75" t="s">
        <v>4979</v>
      </c>
      <c r="G10" s="75" t="s">
        <v>3604</v>
      </c>
      <c r="H10" s="75">
        <f t="array" ref="H10">_xlfn.SWITCH(J10,"A",50,"B",45,"C",40,"D",35,"E",30,0) + _xlfn.SWITCH(K10,"A",50,"B",45,"C",40,"D",35,"E",30,0)</f>
        <v>100</v>
      </c>
      <c r="I10" s="75">
        <f t="array" ref="I10">_xlfn.SWITCH(J10,"A",50,"B",45,"C",40,"D",35,"E",30,0) + _xlfn.SWITCH(L10,"A",50,"B",45,"C",40,"D",35,"E",30,0)</f>
        <v>100</v>
      </c>
      <c r="J10" s="76" t="s">
        <v>1862</v>
      </c>
      <c r="K10" s="77" t="s">
        <v>1862</v>
      </c>
      <c r="L10" s="77" t="s">
        <v>1862</v>
      </c>
      <c r="M10" s="75"/>
      <c r="N10" s="75" t="s">
        <v>4969</v>
      </c>
      <c r="O10" s="75" t="s">
        <v>4970</v>
      </c>
      <c r="P10" s="75">
        <v>19840326</v>
      </c>
    </row>
    <row r="11" spans="1:16" ht="19.5" customHeight="1">
      <c r="A11" s="75" t="s">
        <v>611</v>
      </c>
      <c r="B11" s="75" t="s">
        <v>4452</v>
      </c>
      <c r="C11" s="75" t="s">
        <v>4975</v>
      </c>
      <c r="D11" s="75" t="s">
        <v>4966</v>
      </c>
      <c r="E11" s="75" t="s">
        <v>4967</v>
      </c>
      <c r="F11" s="75" t="s">
        <v>4968</v>
      </c>
      <c r="G11" s="75" t="s">
        <v>4112</v>
      </c>
      <c r="H11" s="75">
        <f t="array" ref="H11">_xlfn.SWITCH(J11,"A",50,"B",45,"C",40,"D",35,"E",30,0) + _xlfn.SWITCH(K11,"A",50,"B",45,"C",40,"D",35,"E",30,0)</f>
        <v>100</v>
      </c>
      <c r="I11" s="75">
        <f t="array" ref="I11">_xlfn.SWITCH(J11,"A",50,"B",45,"C",40,"D",35,"E",30,0) + _xlfn.SWITCH(L11,"A",50,"B",45,"C",40,"D",35,"E",30,0)</f>
        <v>100</v>
      </c>
      <c r="J11" s="76" t="s">
        <v>1862</v>
      </c>
      <c r="K11" s="77" t="s">
        <v>1862</v>
      </c>
      <c r="L11" s="77" t="s">
        <v>1862</v>
      </c>
      <c r="M11" s="75"/>
      <c r="N11" s="75" t="s">
        <v>4969</v>
      </c>
      <c r="O11" s="75" t="s">
        <v>4970</v>
      </c>
      <c r="P11" s="75">
        <v>20120629</v>
      </c>
    </row>
    <row r="12" spans="1:16" ht="19.5" customHeight="1">
      <c r="A12" s="75" t="s">
        <v>393</v>
      </c>
      <c r="B12" s="75" t="s">
        <v>4451</v>
      </c>
      <c r="C12" s="75" t="s">
        <v>4981</v>
      </c>
      <c r="D12" s="75" t="s">
        <v>4971</v>
      </c>
      <c r="E12" s="75" t="s">
        <v>4972</v>
      </c>
      <c r="F12" s="75" t="s">
        <v>4968</v>
      </c>
      <c r="G12" s="75" t="s">
        <v>4201</v>
      </c>
      <c r="H12" s="76">
        <f t="array" ref="H12">_xlfn.SWITCH(J12,"A",50,"B",45,"C",40,"D",35,"E",30,0) + _xlfn.SWITCH(K12,"A",50,"B",45,"C",40,"D",35,"E",30,0)</f>
        <v>100</v>
      </c>
      <c r="I12" s="76">
        <f t="array" ref="I12">_xlfn.SWITCH(J12,"A",50,"B",45,"C",40,"D",35,"E",30,0) + _xlfn.SWITCH(L12,"A",50,"B",45,"C",40,"D",35,"E",30,0)</f>
        <v>100</v>
      </c>
      <c r="J12" s="76" t="s">
        <v>1862</v>
      </c>
      <c r="K12" s="77" t="s">
        <v>1862</v>
      </c>
      <c r="L12" s="77" t="s">
        <v>1862</v>
      </c>
      <c r="M12" s="75" t="s">
        <v>4982</v>
      </c>
      <c r="N12" s="75" t="s">
        <v>4973</v>
      </c>
      <c r="O12" s="75" t="s">
        <v>4970</v>
      </c>
      <c r="P12" s="75">
        <v>19680305</v>
      </c>
    </row>
    <row r="13" spans="1:16" ht="19.5" customHeight="1">
      <c r="A13" s="75" t="s">
        <v>170</v>
      </c>
      <c r="B13" s="75" t="s">
        <v>4865</v>
      </c>
      <c r="C13" s="75" t="s">
        <v>170</v>
      </c>
      <c r="D13" s="75" t="s">
        <v>4971</v>
      </c>
      <c r="E13" s="75" t="s">
        <v>4972</v>
      </c>
      <c r="F13" s="75" t="s">
        <v>4968</v>
      </c>
      <c r="G13" s="75" t="s">
        <v>3752</v>
      </c>
      <c r="H13" s="76">
        <f t="array" ref="H13">_xlfn.SWITCH(J13,"A",50,"B",45,"C",40,"D",35,"E",30,0) + _xlfn.SWITCH(K13,"A",50,"B",45,"C",40,"D",35,"E",30,0)</f>
        <v>100</v>
      </c>
      <c r="I13" s="76">
        <f t="array" ref="I13">_xlfn.SWITCH(J13,"A",50,"B",45,"C",40,"D",35,"E",30,0) + _xlfn.SWITCH(L13,"A",50,"B",45,"C",40,"D",35,"E",30,0)</f>
        <v>100</v>
      </c>
      <c r="J13" s="76" t="s">
        <v>1862</v>
      </c>
      <c r="K13" s="77" t="s">
        <v>1862</v>
      </c>
      <c r="L13" s="77" t="s">
        <v>1862</v>
      </c>
      <c r="M13" s="75"/>
      <c r="N13" s="75" t="s">
        <v>4969</v>
      </c>
      <c r="O13" s="75" t="s">
        <v>4970</v>
      </c>
      <c r="P13" s="75">
        <v>20100301</v>
      </c>
    </row>
    <row r="14" spans="1:16" ht="19.5" customHeight="1">
      <c r="A14" s="75" t="s">
        <v>170</v>
      </c>
      <c r="B14" s="75" t="s">
        <v>4876</v>
      </c>
      <c r="C14" s="75" t="s">
        <v>170</v>
      </c>
      <c r="D14" s="75" t="s">
        <v>4977</v>
      </c>
      <c r="E14" s="75" t="s">
        <v>4972</v>
      </c>
      <c r="F14" s="75" t="s">
        <v>4968</v>
      </c>
      <c r="G14" s="75" t="s">
        <v>4846</v>
      </c>
      <c r="H14" s="75">
        <f t="array" ref="H14">_xlfn.SWITCH(J14,"A",50,"B",45,"C",40,"D",35,"E",30,0) + _xlfn.SWITCH(K14,"A",50,"B",45,"C",40,"D",35,"E",30,0)</f>
        <v>100</v>
      </c>
      <c r="I14" s="75">
        <f t="array" ref="I14">_xlfn.SWITCH(J14,"A",50,"B",45,"C",40,"D",35,"E",30,0) + _xlfn.SWITCH(L14,"A",50,"B",45,"C",40,"D",35,"E",30,0)</f>
        <v>100</v>
      </c>
      <c r="J14" s="76" t="s">
        <v>1862</v>
      </c>
      <c r="K14" s="77" t="s">
        <v>1862</v>
      </c>
      <c r="L14" s="77" t="s">
        <v>1862</v>
      </c>
      <c r="M14" s="75"/>
      <c r="N14" s="75" t="s">
        <v>4973</v>
      </c>
      <c r="O14" s="75" t="s">
        <v>4970</v>
      </c>
      <c r="P14" s="75">
        <v>20041014</v>
      </c>
    </row>
    <row r="15" spans="1:16" ht="19.5" customHeight="1">
      <c r="A15" s="75" t="s">
        <v>400</v>
      </c>
      <c r="B15" s="75" t="s">
        <v>3717</v>
      </c>
      <c r="C15" s="75" t="s">
        <v>4978</v>
      </c>
      <c r="D15" s="75" t="s">
        <v>4966</v>
      </c>
      <c r="E15" s="75" t="s">
        <v>4967</v>
      </c>
      <c r="F15" s="75" t="s">
        <v>4968</v>
      </c>
      <c r="G15" s="75" t="s">
        <v>4139</v>
      </c>
      <c r="H15" s="76">
        <f t="array" ref="H15">_xlfn.SWITCH(J15,"A",50,"B",45,"C",40,"D",35,"E",30,0) + _xlfn.SWITCH(K15,"A",50,"B",45,"C",40,"D",35,"E",30,0)</f>
        <v>100</v>
      </c>
      <c r="I15" s="76">
        <f t="array" ref="I15">_xlfn.SWITCH(J15,"A",50,"B",45,"C",40,"D",35,"E",30,0) + _xlfn.SWITCH(L15,"A",50,"B",45,"C",40,"D",35,"E",30,0)</f>
        <v>100</v>
      </c>
      <c r="J15" s="76" t="s">
        <v>1862</v>
      </c>
      <c r="K15" s="77" t="s">
        <v>1862</v>
      </c>
      <c r="L15" s="77" t="s">
        <v>1862</v>
      </c>
      <c r="M15" s="75"/>
      <c r="N15" s="75" t="s">
        <v>4969</v>
      </c>
      <c r="O15" s="75" t="s">
        <v>4970</v>
      </c>
      <c r="P15" s="75">
        <v>20060301</v>
      </c>
    </row>
    <row r="16" spans="1:16" ht="19.5" customHeight="1">
      <c r="A16" s="75" t="s">
        <v>445</v>
      </c>
      <c r="B16" s="75" t="s">
        <v>4366</v>
      </c>
      <c r="C16" s="75" t="s">
        <v>445</v>
      </c>
      <c r="D16" s="75" t="s">
        <v>4966</v>
      </c>
      <c r="E16" s="75" t="s">
        <v>4967</v>
      </c>
      <c r="F16" s="75" t="s">
        <v>4968</v>
      </c>
      <c r="G16" s="75" t="s">
        <v>3083</v>
      </c>
      <c r="H16" s="76">
        <f t="array" ref="H16">_xlfn.SWITCH(J16,"A",50,"B",45,"C",40,"D",35,"E",30,0) + _xlfn.SWITCH(K16,"A",50,"B",45,"C",40,"D",35,"E",30,0)</f>
        <v>100</v>
      </c>
      <c r="I16" s="76">
        <f t="array" ref="I16">_xlfn.SWITCH(J16,"A",50,"B",45,"C",40,"D",35,"E",30,0) + _xlfn.SWITCH(L16,"A",50,"B",45,"C",40,"D",35,"E",30,0)</f>
        <v>100</v>
      </c>
      <c r="J16" s="76" t="s">
        <v>1862</v>
      </c>
      <c r="K16" s="77" t="s">
        <v>1862</v>
      </c>
      <c r="L16" s="77" t="s">
        <v>1862</v>
      </c>
      <c r="M16" s="75"/>
      <c r="N16" s="75" t="s">
        <v>4969</v>
      </c>
      <c r="O16" s="75" t="s">
        <v>4970</v>
      </c>
      <c r="P16" s="75">
        <v>19930301</v>
      </c>
    </row>
    <row r="17" spans="1:16" ht="19.5" customHeight="1">
      <c r="A17" s="75" t="s">
        <v>383</v>
      </c>
      <c r="B17" s="75" t="s">
        <v>3716</v>
      </c>
      <c r="C17" s="75" t="s">
        <v>4983</v>
      </c>
      <c r="D17" s="75" t="s">
        <v>4966</v>
      </c>
      <c r="E17" s="75" t="s">
        <v>4967</v>
      </c>
      <c r="F17" s="75" t="s">
        <v>4979</v>
      </c>
      <c r="G17" s="75" t="s">
        <v>3404</v>
      </c>
      <c r="H17" s="75">
        <f t="array" ref="H17">_xlfn.SWITCH(J17,"A",50,"B",45,"C",40,"D",35,"E",30,0) + _xlfn.SWITCH(K17,"A",50,"B",45,"C",40,"D",35,"E",30,0)</f>
        <v>100</v>
      </c>
      <c r="I17" s="75">
        <f t="array" ref="I17">_xlfn.SWITCH(J17,"A",50,"B",45,"C",40,"D",35,"E",30,0) + _xlfn.SWITCH(L17,"A",50,"B",45,"C",40,"D",35,"E",30,0)</f>
        <v>100</v>
      </c>
      <c r="J17" s="76" t="s">
        <v>1862</v>
      </c>
      <c r="K17" s="77" t="s">
        <v>1862</v>
      </c>
      <c r="L17" s="77" t="s">
        <v>1862</v>
      </c>
      <c r="M17" s="75"/>
      <c r="N17" s="75" t="s">
        <v>4969</v>
      </c>
      <c r="O17" s="75" t="s">
        <v>4970</v>
      </c>
      <c r="P17" s="75">
        <v>19840307</v>
      </c>
    </row>
    <row r="18" spans="1:16" ht="19.5" customHeight="1">
      <c r="A18" s="75" t="s">
        <v>22</v>
      </c>
      <c r="B18" s="75" t="s">
        <v>4866</v>
      </c>
      <c r="C18" s="75" t="s">
        <v>4984</v>
      </c>
      <c r="D18" s="75" t="s">
        <v>4977</v>
      </c>
      <c r="E18" s="75" t="s">
        <v>4972</v>
      </c>
      <c r="F18" s="75" t="s">
        <v>4968</v>
      </c>
      <c r="G18" s="75" t="s">
        <v>4562</v>
      </c>
      <c r="H18" s="76">
        <f t="array" ref="H18">_xlfn.SWITCH(J18,"A",50,"B",45,"C",40,"D",35,"E",30,0) + _xlfn.SWITCH(K18,"A",50,"B",45,"C",40,"D",35,"E",30,0)</f>
        <v>100</v>
      </c>
      <c r="I18" s="76">
        <f t="array" ref="I18">_xlfn.SWITCH(J18,"A",50,"B",45,"C",40,"D",35,"E",30,0) + _xlfn.SWITCH(L18,"A",50,"B",45,"C",40,"D",35,"E",30,0)</f>
        <v>100</v>
      </c>
      <c r="J18" s="76" t="s">
        <v>1862</v>
      </c>
      <c r="K18" s="77" t="s">
        <v>1862</v>
      </c>
      <c r="L18" s="77" t="s">
        <v>1862</v>
      </c>
      <c r="M18" s="75"/>
      <c r="N18" s="75" t="s">
        <v>4973</v>
      </c>
      <c r="O18" s="75" t="s">
        <v>4970</v>
      </c>
      <c r="P18" s="75">
        <v>20100302</v>
      </c>
    </row>
    <row r="19" spans="1:16" ht="19.5" customHeight="1">
      <c r="A19" s="75" t="s">
        <v>170</v>
      </c>
      <c r="B19" s="75" t="s">
        <v>4896</v>
      </c>
      <c r="C19" s="75" t="s">
        <v>170</v>
      </c>
      <c r="D19" s="75" t="s">
        <v>4966</v>
      </c>
      <c r="E19" s="75" t="s">
        <v>4967</v>
      </c>
      <c r="F19" s="75" t="s">
        <v>4968</v>
      </c>
      <c r="G19" s="75" t="s">
        <v>3117</v>
      </c>
      <c r="H19" s="76">
        <f t="array" ref="H19">_xlfn.SWITCH(J19,"A",50,"B",45,"C",40,"D",35,"E",30,0) + _xlfn.SWITCH(K19,"A",50,"B",45,"C",40,"D",35,"E",30,0)</f>
        <v>100</v>
      </c>
      <c r="I19" s="76">
        <f t="array" ref="I19">_xlfn.SWITCH(J19,"A",50,"B",45,"C",40,"D",35,"E",30,0) + _xlfn.SWITCH(L19,"A",50,"B",45,"C",40,"D",35,"E",30,0)</f>
        <v>100</v>
      </c>
      <c r="J19" s="76" t="s">
        <v>1862</v>
      </c>
      <c r="K19" s="77" t="s">
        <v>1862</v>
      </c>
      <c r="L19" s="77" t="s">
        <v>1862</v>
      </c>
      <c r="M19" s="75"/>
      <c r="N19" s="75" t="s">
        <v>4969</v>
      </c>
      <c r="O19" s="75" t="s">
        <v>4970</v>
      </c>
      <c r="P19" s="75">
        <v>20050301</v>
      </c>
    </row>
    <row r="20" spans="1:16" ht="19.5" customHeight="1">
      <c r="A20" s="75" t="s">
        <v>1276</v>
      </c>
      <c r="B20" s="75" t="s">
        <v>4583</v>
      </c>
      <c r="C20" s="75" t="s">
        <v>1276</v>
      </c>
      <c r="D20" s="75" t="s">
        <v>4977</v>
      </c>
      <c r="E20" s="75" t="s">
        <v>4972</v>
      </c>
      <c r="F20" s="75" t="s">
        <v>4968</v>
      </c>
      <c r="G20" s="75" t="s">
        <v>3485</v>
      </c>
      <c r="H20" s="76">
        <f t="array" ref="H20">_xlfn.SWITCH(J20,"A",50,"B",45,"C",40,"D",35,"E",30,0) + _xlfn.SWITCH(K20,"A",50,"B",45,"C",40,"D",35,"E",30,0)</f>
        <v>100</v>
      </c>
      <c r="I20" s="76">
        <f t="array" ref="I20">_xlfn.SWITCH(J20,"A",50,"B",45,"C",40,"D",35,"E",30,0) + _xlfn.SWITCH(L20,"A",50,"B",45,"C",40,"D",35,"E",30,0)</f>
        <v>100</v>
      </c>
      <c r="J20" s="76" t="s">
        <v>1862</v>
      </c>
      <c r="K20" s="77" t="s">
        <v>1862</v>
      </c>
      <c r="L20" s="77" t="s">
        <v>1862</v>
      </c>
      <c r="M20" s="75"/>
      <c r="N20" s="75" t="s">
        <v>4973</v>
      </c>
      <c r="O20" s="75" t="s">
        <v>4970</v>
      </c>
      <c r="P20" s="75">
        <v>19810304</v>
      </c>
    </row>
    <row r="21" spans="1:16" ht="19.5" customHeight="1">
      <c r="A21" s="75" t="s">
        <v>1276</v>
      </c>
      <c r="B21" s="75" t="s">
        <v>4583</v>
      </c>
      <c r="C21" s="75" t="s">
        <v>1276</v>
      </c>
      <c r="D21" s="75" t="s">
        <v>4971</v>
      </c>
      <c r="E21" s="75" t="s">
        <v>4972</v>
      </c>
      <c r="F21" s="75" t="s">
        <v>4968</v>
      </c>
      <c r="G21" s="75" t="s">
        <v>4874</v>
      </c>
      <c r="H21" s="75">
        <f t="array" ref="H21">_xlfn.SWITCH(J21,"A",50,"B",45,"C",40,"D",35,"E",30,0) + _xlfn.SWITCH(K21,"A",50,"B",45,"C",40,"D",35,"E",30,0)</f>
        <v>100</v>
      </c>
      <c r="I21" s="75">
        <f t="array" ref="I21">_xlfn.SWITCH(J21,"A",50,"B",45,"C",40,"D",35,"E",30,0) + _xlfn.SWITCH(L21,"A",50,"B",45,"C",40,"D",35,"E",30,0)</f>
        <v>100</v>
      </c>
      <c r="J21" s="76" t="s">
        <v>1862</v>
      </c>
      <c r="K21" s="77" t="s">
        <v>1862</v>
      </c>
      <c r="L21" s="77" t="s">
        <v>1862</v>
      </c>
      <c r="M21" s="75" t="s">
        <v>4982</v>
      </c>
      <c r="N21" s="75" t="s">
        <v>4973</v>
      </c>
      <c r="O21" s="75" t="s">
        <v>4970</v>
      </c>
      <c r="P21" s="75">
        <v>19840301</v>
      </c>
    </row>
    <row r="22" spans="1:16" ht="19.5" customHeight="1">
      <c r="A22" s="75" t="s">
        <v>22</v>
      </c>
      <c r="B22" s="75" t="s">
        <v>4877</v>
      </c>
      <c r="C22" s="75" t="s">
        <v>4984</v>
      </c>
      <c r="D22" s="75" t="s">
        <v>4966</v>
      </c>
      <c r="E22" s="75" t="s">
        <v>4967</v>
      </c>
      <c r="F22" s="75" t="s">
        <v>4979</v>
      </c>
      <c r="G22" s="75" t="s">
        <v>4342</v>
      </c>
      <c r="H22" s="75">
        <f t="array" ref="H22">_xlfn.SWITCH(J22,"A",50,"B",45,"C",40,"D",35,"E",30,0) + _xlfn.SWITCH(K22,"A",50,"B",45,"C",40,"D",35,"E",30,0)</f>
        <v>100</v>
      </c>
      <c r="I22" s="75">
        <f t="array" ref="I22">_xlfn.SWITCH(J22,"A",50,"B",45,"C",40,"D",35,"E",30,0) + _xlfn.SWITCH(L22,"A",50,"B",45,"C",40,"D",35,"E",30,0)</f>
        <v>100</v>
      </c>
      <c r="J22" s="76" t="s">
        <v>1862</v>
      </c>
      <c r="K22" s="77" t="s">
        <v>1862</v>
      </c>
      <c r="L22" s="77" t="s">
        <v>1862</v>
      </c>
      <c r="M22" s="75"/>
      <c r="N22" s="75" t="s">
        <v>4969</v>
      </c>
      <c r="O22" s="75" t="s">
        <v>4970</v>
      </c>
      <c r="P22" s="75">
        <v>19880914</v>
      </c>
    </row>
    <row r="23" spans="1:16" ht="19.5" customHeight="1">
      <c r="A23" s="75" t="s">
        <v>351</v>
      </c>
      <c r="B23" s="75" t="s">
        <v>3891</v>
      </c>
      <c r="C23" s="75" t="s">
        <v>4985</v>
      </c>
      <c r="D23" s="75" t="s">
        <v>4977</v>
      </c>
      <c r="E23" s="75" t="s">
        <v>4972</v>
      </c>
      <c r="F23" s="75" t="s">
        <v>4968</v>
      </c>
      <c r="G23" s="75" t="s">
        <v>4436</v>
      </c>
      <c r="H23" s="76">
        <f t="array" ref="H23">_xlfn.SWITCH(J23,"A",50,"B",45,"C",40,"D",35,"E",30,0) + _xlfn.SWITCH(K23,"A",50,"B",45,"C",40,"D",35,"E",30,0)</f>
        <v>100</v>
      </c>
      <c r="I23" s="76">
        <f t="array" ref="I23">_xlfn.SWITCH(J23,"A",50,"B",45,"C",40,"D",35,"E",30,0) + _xlfn.SWITCH(L23,"A",50,"B",45,"C",40,"D",35,"E",30,0)</f>
        <v>100</v>
      </c>
      <c r="J23" s="76" t="s">
        <v>1862</v>
      </c>
      <c r="K23" s="77" t="s">
        <v>1862</v>
      </c>
      <c r="L23" s="77" t="s">
        <v>1862</v>
      </c>
      <c r="M23" s="75"/>
      <c r="N23" s="75" t="s">
        <v>4973</v>
      </c>
      <c r="O23" s="75" t="s">
        <v>4970</v>
      </c>
      <c r="P23" s="75">
        <v>20110301</v>
      </c>
    </row>
    <row r="24" spans="1:16" ht="19.5" customHeight="1">
      <c r="A24" s="75" t="s">
        <v>351</v>
      </c>
      <c r="B24" s="75" t="s">
        <v>3891</v>
      </c>
      <c r="C24" s="75" t="s">
        <v>4985</v>
      </c>
      <c r="D24" s="75" t="s">
        <v>4966</v>
      </c>
      <c r="E24" s="75" t="s">
        <v>4967</v>
      </c>
      <c r="F24" s="75" t="s">
        <v>4968</v>
      </c>
      <c r="G24" s="75" t="s">
        <v>4013</v>
      </c>
      <c r="H24" s="75">
        <f t="array" ref="H24">_xlfn.SWITCH(J24,"A",50,"B",45,"C",40,"D",35,"E",30,0) + _xlfn.SWITCH(K24,"A",50,"B",45,"C",40,"D",35,"E",30,0)</f>
        <v>100</v>
      </c>
      <c r="I24" s="75">
        <f t="array" ref="I24">_xlfn.SWITCH(J24,"A",50,"B",45,"C",40,"D",35,"E",30,0) + _xlfn.SWITCH(L24,"A",50,"B",45,"C",40,"D",35,"E",30,0)</f>
        <v>100</v>
      </c>
      <c r="J24" s="76" t="s">
        <v>1862</v>
      </c>
      <c r="K24" s="77" t="s">
        <v>1862</v>
      </c>
      <c r="L24" s="77" t="s">
        <v>1862</v>
      </c>
      <c r="M24" s="75"/>
      <c r="N24" s="75" t="s">
        <v>4969</v>
      </c>
      <c r="O24" s="75" t="s">
        <v>4970</v>
      </c>
      <c r="P24" s="75">
        <v>19940303</v>
      </c>
    </row>
    <row r="25" spans="1:16" ht="19.5" customHeight="1">
      <c r="A25" s="75" t="s">
        <v>608</v>
      </c>
      <c r="B25" s="75" t="s">
        <v>4522</v>
      </c>
      <c r="C25" s="75" t="s">
        <v>608</v>
      </c>
      <c r="D25" s="75" t="s">
        <v>4966</v>
      </c>
      <c r="E25" s="75" t="s">
        <v>4967</v>
      </c>
      <c r="F25" s="75" t="s">
        <v>4968</v>
      </c>
      <c r="G25" s="75" t="s">
        <v>3133</v>
      </c>
      <c r="H25" s="75">
        <f t="array" ref="H25">_xlfn.SWITCH(J25,"A",50,"B",45,"C",40,"D",35,"E",30,0) + _xlfn.SWITCH(K25,"A",50,"B",45,"C",40,"D",35,"E",30,0)</f>
        <v>100</v>
      </c>
      <c r="I25" s="75">
        <f t="array" ref="I25">_xlfn.SWITCH(J25,"A",50,"B",45,"C",40,"D",35,"E",30,0) + _xlfn.SWITCH(L25,"A",50,"B",45,"C",40,"D",35,"E",30,0)</f>
        <v>100</v>
      </c>
      <c r="J25" s="76" t="s">
        <v>1862</v>
      </c>
      <c r="K25" s="77" t="s">
        <v>1862</v>
      </c>
      <c r="L25" s="77" t="s">
        <v>1862</v>
      </c>
      <c r="M25" s="75"/>
      <c r="N25" s="75" t="s">
        <v>4969</v>
      </c>
      <c r="O25" s="75" t="s">
        <v>4970</v>
      </c>
      <c r="P25" s="75">
        <v>19840310</v>
      </c>
    </row>
    <row r="26" spans="1:16" ht="19.5" customHeight="1">
      <c r="A26" s="75" t="s">
        <v>608</v>
      </c>
      <c r="B26" s="75" t="s">
        <v>4631</v>
      </c>
      <c r="C26" s="75" t="s">
        <v>608</v>
      </c>
      <c r="D26" s="75" t="s">
        <v>4966</v>
      </c>
      <c r="E26" s="75" t="s">
        <v>4967</v>
      </c>
      <c r="F26" s="75" t="s">
        <v>4968</v>
      </c>
      <c r="G26" s="75" t="s">
        <v>4893</v>
      </c>
      <c r="H26" s="76">
        <f t="array" ref="H26">_xlfn.SWITCH(J26,"A",50,"B",45,"C",40,"D",35,"E",30,0) + _xlfn.SWITCH(K26,"A",50,"B",45,"C",40,"D",35,"E",30,0)</f>
        <v>100</v>
      </c>
      <c r="I26" s="76">
        <f t="array" ref="I26">_xlfn.SWITCH(J26,"A",50,"B",45,"C",40,"D",35,"E",30,0) + _xlfn.SWITCH(L26,"A",50,"B",45,"C",40,"D",35,"E",30,0)</f>
        <v>100</v>
      </c>
      <c r="J26" s="76" t="s">
        <v>1862</v>
      </c>
      <c r="K26" s="77" t="s">
        <v>1862</v>
      </c>
      <c r="L26" s="77" t="s">
        <v>1862</v>
      </c>
      <c r="M26" s="75"/>
      <c r="N26" s="75" t="s">
        <v>4969</v>
      </c>
      <c r="O26" s="75" t="s">
        <v>4970</v>
      </c>
      <c r="P26" s="75">
        <v>20110301</v>
      </c>
    </row>
    <row r="27" spans="1:16" ht="19.5" customHeight="1">
      <c r="A27" s="75" t="s">
        <v>382</v>
      </c>
      <c r="B27" s="75" t="s">
        <v>4584</v>
      </c>
      <c r="C27" s="75" t="s">
        <v>382</v>
      </c>
      <c r="D27" s="75" t="s">
        <v>4977</v>
      </c>
      <c r="E27" s="75" t="s">
        <v>4972</v>
      </c>
      <c r="F27" s="75" t="s">
        <v>4968</v>
      </c>
      <c r="G27" s="75" t="s">
        <v>3702</v>
      </c>
      <c r="H27" s="75">
        <f t="array" ref="H27">_xlfn.SWITCH(J27,"A",50,"B",45,"C",40,"D",35,"E",30,0) + _xlfn.SWITCH(K27,"A",50,"B",45,"C",40,"D",35,"E",30,0)</f>
        <v>100</v>
      </c>
      <c r="I27" s="75">
        <f t="array" ref="I27">_xlfn.SWITCH(J27,"A",50,"B",45,"C",40,"D",35,"E",30,0) + _xlfn.SWITCH(L27,"A",50,"B",45,"C",40,"D",35,"E",30,0)</f>
        <v>100</v>
      </c>
      <c r="J27" s="76" t="s">
        <v>1862</v>
      </c>
      <c r="K27" s="77" t="s">
        <v>1862</v>
      </c>
      <c r="L27" s="77" t="s">
        <v>1862</v>
      </c>
      <c r="M27" s="75"/>
      <c r="N27" s="75" t="s">
        <v>4973</v>
      </c>
      <c r="O27" s="75" t="s">
        <v>4974</v>
      </c>
      <c r="P27" s="75">
        <v>19760306</v>
      </c>
    </row>
    <row r="28" spans="1:16" ht="19.5" customHeight="1">
      <c r="A28" s="75" t="s">
        <v>492</v>
      </c>
      <c r="B28" s="75" t="s">
        <v>4457</v>
      </c>
      <c r="C28" s="75" t="s">
        <v>492</v>
      </c>
      <c r="D28" s="75" t="s">
        <v>4966</v>
      </c>
      <c r="E28" s="75" t="s">
        <v>4967</v>
      </c>
      <c r="F28" s="75" t="s">
        <v>4968</v>
      </c>
      <c r="G28" s="75" t="s">
        <v>4864</v>
      </c>
      <c r="H28" s="76">
        <f t="array" ref="H28">_xlfn.SWITCH(J28,"A",50,"B",45,"C",40,"D",35,"E",30,0) + _xlfn.SWITCH(K28,"A",50,"B",45,"C",40,"D",35,"E",30,0)</f>
        <v>100</v>
      </c>
      <c r="I28" s="76">
        <f t="array" ref="I28">_xlfn.SWITCH(J28,"A",50,"B",45,"C",40,"D",35,"E",30,0) + _xlfn.SWITCH(L28,"A",50,"B",45,"C",40,"D",35,"E",30,0)</f>
        <v>100</v>
      </c>
      <c r="J28" s="76" t="s">
        <v>1862</v>
      </c>
      <c r="K28" s="77" t="s">
        <v>1862</v>
      </c>
      <c r="L28" s="77" t="s">
        <v>1862</v>
      </c>
      <c r="M28" s="75"/>
      <c r="N28" s="75" t="s">
        <v>4969</v>
      </c>
      <c r="O28" s="75" t="s">
        <v>4970</v>
      </c>
      <c r="P28" s="75">
        <v>19890301</v>
      </c>
    </row>
    <row r="29" spans="1:16" ht="19.5" customHeight="1">
      <c r="A29" s="75" t="s">
        <v>611</v>
      </c>
      <c r="B29" s="75" t="s">
        <v>4753</v>
      </c>
      <c r="C29" s="75" t="s">
        <v>4975</v>
      </c>
      <c r="D29" s="75" t="s">
        <v>4977</v>
      </c>
      <c r="E29" s="75" t="s">
        <v>4972</v>
      </c>
      <c r="F29" s="75" t="s">
        <v>4968</v>
      </c>
      <c r="G29" s="75" t="s">
        <v>4331</v>
      </c>
      <c r="H29" s="75">
        <f t="array" ref="H29">_xlfn.SWITCH(J29,"A",50,"B",45,"C",40,"D",35,"E",30,0) + _xlfn.SWITCH(K29,"A",50,"B",45,"C",40,"D",35,"E",30,0)</f>
        <v>100</v>
      </c>
      <c r="I29" s="75">
        <f t="array" ref="I29">_xlfn.SWITCH(J29,"A",50,"B",45,"C",40,"D",35,"E",30,0) + _xlfn.SWITCH(L29,"A",50,"B",45,"C",40,"D",35,"E",30,0)</f>
        <v>100</v>
      </c>
      <c r="J29" s="76" t="s">
        <v>1862</v>
      </c>
      <c r="K29" s="77" t="s">
        <v>1862</v>
      </c>
      <c r="L29" s="77" t="s">
        <v>1862</v>
      </c>
      <c r="M29" s="75"/>
      <c r="N29" s="75" t="s">
        <v>4973</v>
      </c>
      <c r="O29" s="75" t="s">
        <v>4974</v>
      </c>
      <c r="P29" s="75">
        <v>19800124</v>
      </c>
    </row>
    <row r="30" spans="1:16" ht="19.5" customHeight="1">
      <c r="A30" s="75" t="s">
        <v>22</v>
      </c>
      <c r="B30" s="75" t="s">
        <v>3066</v>
      </c>
      <c r="C30" s="75" t="s">
        <v>4984</v>
      </c>
      <c r="D30" s="75" t="s">
        <v>4977</v>
      </c>
      <c r="E30" s="75" t="s">
        <v>4972</v>
      </c>
      <c r="F30" s="75" t="s">
        <v>4968</v>
      </c>
      <c r="G30" s="75" t="s">
        <v>4795</v>
      </c>
      <c r="H30" s="75">
        <f t="array" ref="H30">_xlfn.SWITCH(J30,"A",50,"B",45,"C",40,"D",35,"E",30,0) + _xlfn.SWITCH(K30,"A",50,"B",45,"C",40,"D",35,"E",30,0)</f>
        <v>95</v>
      </c>
      <c r="I30" s="75">
        <f t="array" ref="I30">_xlfn.SWITCH(J30,"A",50,"B",45,"C",40,"D",35,"E",30,0) + _xlfn.SWITCH(L30,"A",50,"B",45,"C",40,"D",35,"E",30,0)</f>
        <v>95</v>
      </c>
      <c r="J30" s="76" t="s">
        <v>1863</v>
      </c>
      <c r="K30" s="77" t="s">
        <v>1862</v>
      </c>
      <c r="L30" s="77" t="s">
        <v>1862</v>
      </c>
      <c r="M30" s="75"/>
      <c r="N30" s="75" t="s">
        <v>4973</v>
      </c>
      <c r="O30" s="75" t="s">
        <v>4974</v>
      </c>
      <c r="P30" s="75">
        <v>19040901</v>
      </c>
    </row>
    <row r="31" spans="1:16" ht="19.5" customHeight="1">
      <c r="A31" s="75" t="s">
        <v>22</v>
      </c>
      <c r="B31" s="75" t="s">
        <v>1830</v>
      </c>
      <c r="C31" s="75" t="s">
        <v>4984</v>
      </c>
      <c r="D31" s="75" t="s">
        <v>4977</v>
      </c>
      <c r="E31" s="75" t="s">
        <v>4972</v>
      </c>
      <c r="F31" s="75" t="s">
        <v>4968</v>
      </c>
      <c r="G31" s="75" t="s">
        <v>1833</v>
      </c>
      <c r="H31" s="76">
        <f t="array" ref="H31">_xlfn.SWITCH(J31,"A",50,"B",45,"C",40,"D",35,"E",30,0) + _xlfn.SWITCH(K31,"A",50,"B",45,"C",40,"D",35,"E",30,0)</f>
        <v>95</v>
      </c>
      <c r="I31" s="76">
        <f t="array" ref="I31">_xlfn.SWITCH(J31,"A",50,"B",45,"C",40,"D",35,"E",30,0) + _xlfn.SWITCH(L31,"A",50,"B",45,"C",40,"D",35,"E",30,0)</f>
        <v>95</v>
      </c>
      <c r="J31" s="76" t="s">
        <v>1863</v>
      </c>
      <c r="K31" s="77" t="s">
        <v>1862</v>
      </c>
      <c r="L31" s="77" t="s">
        <v>1862</v>
      </c>
      <c r="M31" s="75"/>
      <c r="N31" s="75" t="s">
        <v>4973</v>
      </c>
      <c r="O31" s="75" t="s">
        <v>4974</v>
      </c>
      <c r="P31" s="75">
        <v>19870301</v>
      </c>
    </row>
    <row r="32" spans="1:16" ht="19.5" customHeight="1">
      <c r="A32" s="75" t="s">
        <v>393</v>
      </c>
      <c r="B32" s="75" t="s">
        <v>4853</v>
      </c>
      <c r="C32" s="75" t="s">
        <v>394</v>
      </c>
      <c r="D32" s="75" t="s">
        <v>4977</v>
      </c>
      <c r="E32" s="75" t="s">
        <v>4972</v>
      </c>
      <c r="F32" s="75" t="s">
        <v>4968</v>
      </c>
      <c r="G32" s="75" t="s">
        <v>4817</v>
      </c>
      <c r="H32" s="75">
        <f t="array" ref="H32">_xlfn.SWITCH(J32,"A",50,"B",45,"C",40,"D",35,"E",30,0) + _xlfn.SWITCH(K32,"A",50,"B",45,"C",40,"D",35,"E",30,0)</f>
        <v>95</v>
      </c>
      <c r="I32" s="75">
        <f t="array" ref="I32">_xlfn.SWITCH(J32,"A",50,"B",45,"C",40,"D",35,"E",30,0) + _xlfn.SWITCH(L32,"A",50,"B",45,"C",40,"D",35,"E",30,0)</f>
        <v>95</v>
      </c>
      <c r="J32" s="76" t="s">
        <v>1863</v>
      </c>
      <c r="K32" s="77" t="s">
        <v>1862</v>
      </c>
      <c r="L32" s="77" t="s">
        <v>1862</v>
      </c>
      <c r="M32" s="75"/>
      <c r="N32" s="75" t="s">
        <v>4973</v>
      </c>
      <c r="O32" s="75" t="s">
        <v>4970</v>
      </c>
      <c r="P32" s="75">
        <v>19810601</v>
      </c>
    </row>
    <row r="33" spans="1:16" ht="19.5" customHeight="1">
      <c r="A33" s="75" t="s">
        <v>445</v>
      </c>
      <c r="B33" s="75" t="s">
        <v>4801</v>
      </c>
      <c r="C33" s="75" t="s">
        <v>445</v>
      </c>
      <c r="D33" s="75" t="s">
        <v>4977</v>
      </c>
      <c r="E33" s="75" t="s">
        <v>4972</v>
      </c>
      <c r="F33" s="75" t="s">
        <v>4968</v>
      </c>
      <c r="G33" s="75" t="s">
        <v>3539</v>
      </c>
      <c r="H33" s="75">
        <f t="array" ref="H33">_xlfn.SWITCH(J33,"A",50,"B",45,"C",40,"D",35,"E",30,0) + _xlfn.SWITCH(K33,"A",50,"B",45,"C",40,"D",35,"E",30,0)</f>
        <v>95</v>
      </c>
      <c r="I33" s="75">
        <f t="array" ref="I33">_xlfn.SWITCH(J33,"A",50,"B",45,"C",40,"D",35,"E",30,0) + _xlfn.SWITCH(L33,"A",50,"B",45,"C",40,"D",35,"E",30,0)</f>
        <v>95</v>
      </c>
      <c r="J33" s="76" t="s">
        <v>1863</v>
      </c>
      <c r="K33" s="77" t="s">
        <v>1862</v>
      </c>
      <c r="L33" s="77" t="s">
        <v>1862</v>
      </c>
      <c r="M33" s="75"/>
      <c r="N33" s="75" t="s">
        <v>4973</v>
      </c>
      <c r="O33" s="75" t="s">
        <v>4970</v>
      </c>
      <c r="P33" s="75">
        <v>19960301</v>
      </c>
    </row>
    <row r="34" spans="1:16" ht="19.5" customHeight="1">
      <c r="A34" s="75" t="s">
        <v>22</v>
      </c>
      <c r="B34" s="75" t="s">
        <v>4677</v>
      </c>
      <c r="C34" s="75" t="s">
        <v>4984</v>
      </c>
      <c r="D34" s="75" t="s">
        <v>4966</v>
      </c>
      <c r="E34" s="75" t="s">
        <v>4967</v>
      </c>
      <c r="F34" s="75" t="s">
        <v>4968</v>
      </c>
      <c r="G34" s="75" t="s">
        <v>4239</v>
      </c>
      <c r="H34" s="76">
        <f t="array" ref="H34">_xlfn.SWITCH(J34,"A",50,"B",45,"C",40,"D",35,"E",30,0) + _xlfn.SWITCH(K34,"A",50,"B",45,"C",40,"D",35,"E",30,0)</f>
        <v>90</v>
      </c>
      <c r="I34" s="76">
        <f t="array" ref="I34">_xlfn.SWITCH(J34,"A",50,"B",45,"C",40,"D",35,"E",30,0) + _xlfn.SWITCH(L34,"A",50,"B",45,"C",40,"D",35,"E",30,0)</f>
        <v>90</v>
      </c>
      <c r="J34" s="76" t="s">
        <v>1864</v>
      </c>
      <c r="K34" s="77" t="s">
        <v>1862</v>
      </c>
      <c r="L34" s="77" t="s">
        <v>1862</v>
      </c>
      <c r="M34" s="75"/>
      <c r="N34" s="75" t="s">
        <v>4969</v>
      </c>
      <c r="O34" s="75" t="s">
        <v>4970</v>
      </c>
      <c r="P34" s="75">
        <v>19920301</v>
      </c>
    </row>
    <row r="35" spans="1:16" ht="19.5" customHeight="1">
      <c r="A35" s="75" t="s">
        <v>382</v>
      </c>
      <c r="B35" s="75" t="s">
        <v>3306</v>
      </c>
      <c r="C35" s="75" t="s">
        <v>382</v>
      </c>
      <c r="D35" s="75" t="s">
        <v>4966</v>
      </c>
      <c r="E35" s="75" t="s">
        <v>4967</v>
      </c>
      <c r="F35" s="75" t="s">
        <v>4968</v>
      </c>
      <c r="G35" s="75" t="s">
        <v>4160</v>
      </c>
      <c r="H35" s="75">
        <f t="array" ref="H35">_xlfn.SWITCH(J35,"A",50,"B",45,"C",40,"D",35,"E",30,0) + _xlfn.SWITCH(K35,"A",50,"B",45,"C",40,"D",35,"E",30,0)</f>
        <v>50</v>
      </c>
      <c r="I35" s="75">
        <f t="array" ref="I35">_xlfn.SWITCH(J35,"A",50,"B",45,"C",40,"D",35,"E",30,0) + _xlfn.SWITCH(L35,"A",50,"B",45,"C",40,"D",35,"E",30,0)</f>
        <v>50</v>
      </c>
      <c r="J35" s="75"/>
      <c r="K35" s="77" t="s">
        <v>1862</v>
      </c>
      <c r="L35" s="77" t="s">
        <v>1862</v>
      </c>
      <c r="M35" s="75"/>
      <c r="N35" s="75" t="s">
        <v>4969</v>
      </c>
      <c r="O35" s="75" t="s">
        <v>4970</v>
      </c>
      <c r="P35" s="75">
        <v>19940520</v>
      </c>
    </row>
    <row r="36" spans="1:16" ht="19.5" customHeight="1">
      <c r="A36" s="75" t="s">
        <v>22</v>
      </c>
      <c r="B36" s="75" t="s">
        <v>4173</v>
      </c>
      <c r="C36" s="75" t="s">
        <v>4984</v>
      </c>
      <c r="D36" s="75" t="s">
        <v>4966</v>
      </c>
      <c r="E36" s="75" t="s">
        <v>4967</v>
      </c>
      <c r="F36" s="75" t="s">
        <v>4968</v>
      </c>
      <c r="G36" s="75" t="s">
        <v>4120</v>
      </c>
      <c r="H36" s="75">
        <f t="array" ref="H36">_xlfn.SWITCH(J36,"A",50,"B",45,"C",40,"D",35,"E",30,0) + _xlfn.SWITCH(K36,"A",50,"B",45,"C",40,"D",35,"E",30,0)</f>
        <v>50</v>
      </c>
      <c r="I36" s="75">
        <f t="array" ref="I36">_xlfn.SWITCH(J36,"A",50,"B",45,"C",40,"D",35,"E",30,0) + _xlfn.SWITCH(L36,"A",50,"B",45,"C",40,"D",35,"E",30,0)</f>
        <v>50</v>
      </c>
      <c r="J36" s="75"/>
      <c r="K36" s="77" t="s">
        <v>1862</v>
      </c>
      <c r="L36" s="77" t="s">
        <v>1862</v>
      </c>
      <c r="M36" s="75"/>
      <c r="N36" s="75" t="s">
        <v>4969</v>
      </c>
      <c r="O36" s="75" t="s">
        <v>4970</v>
      </c>
      <c r="P36" s="75">
        <v>20080301</v>
      </c>
    </row>
    <row r="37" spans="1:16" ht="19.5" customHeight="1">
      <c r="A37" s="75" t="s">
        <v>373</v>
      </c>
      <c r="B37" s="75" t="s">
        <v>3299</v>
      </c>
      <c r="C37" s="75" t="s">
        <v>4986</v>
      </c>
      <c r="D37" s="75" t="s">
        <v>4966</v>
      </c>
      <c r="E37" s="75" t="s">
        <v>4967</v>
      </c>
      <c r="F37" s="75" t="s">
        <v>4968</v>
      </c>
      <c r="G37" s="75" t="s">
        <v>3609</v>
      </c>
      <c r="H37" s="75">
        <f t="array" ref="H37">_xlfn.SWITCH(J37,"A",50,"B",45,"C",40,"D",35,"E",30,0) + _xlfn.SWITCH(K37,"A",50,"B",45,"C",40,"D",35,"E",30,0)</f>
        <v>50</v>
      </c>
      <c r="I37" s="75">
        <f t="array" ref="I37">_xlfn.SWITCH(J37,"A",50,"B",45,"C",40,"D",35,"E",30,0) + _xlfn.SWITCH(L37,"A",50,"B",45,"C",40,"D",35,"E",30,0)</f>
        <v>50</v>
      </c>
      <c r="J37" s="75"/>
      <c r="K37" s="77" t="s">
        <v>1862</v>
      </c>
      <c r="L37" s="77" t="s">
        <v>1862</v>
      </c>
      <c r="M37" s="75"/>
      <c r="N37" s="75" t="s">
        <v>4969</v>
      </c>
      <c r="O37" s="75" t="s">
        <v>4970</v>
      </c>
      <c r="P37" s="75">
        <v>20110301</v>
      </c>
    </row>
    <row r="38" spans="1:16" ht="19.5" customHeight="1">
      <c r="A38" s="75" t="s">
        <v>383</v>
      </c>
      <c r="B38" s="75" t="s">
        <v>3299</v>
      </c>
      <c r="C38" s="75" t="s">
        <v>4983</v>
      </c>
      <c r="D38" s="75" t="s">
        <v>4966</v>
      </c>
      <c r="E38" s="75" t="s">
        <v>4967</v>
      </c>
      <c r="F38" s="75" t="s">
        <v>4968</v>
      </c>
      <c r="G38" s="75" t="s">
        <v>3402</v>
      </c>
      <c r="H38" s="76">
        <f t="array" ref="H38">_xlfn.SWITCH(J38,"A",50,"B",45,"C",40,"D",35,"E",30,0) + _xlfn.SWITCH(K38,"A",50,"B",45,"C",40,"D",35,"E",30,0)</f>
        <v>50</v>
      </c>
      <c r="I38" s="76">
        <f t="array" ref="I38">_xlfn.SWITCH(J38,"A",50,"B",45,"C",40,"D",35,"E",30,0) + _xlfn.SWITCH(L38,"A",50,"B",45,"C",40,"D",35,"E",30,0)</f>
        <v>50</v>
      </c>
      <c r="J38" s="75"/>
      <c r="K38" s="77" t="s">
        <v>1862</v>
      </c>
      <c r="L38" s="77" t="s">
        <v>1862</v>
      </c>
      <c r="M38" s="75"/>
      <c r="N38" s="75" t="s">
        <v>4969</v>
      </c>
      <c r="O38" s="75" t="s">
        <v>4970</v>
      </c>
      <c r="P38" s="75">
        <v>19910904</v>
      </c>
    </row>
    <row r="39" spans="1:16" ht="19.5" customHeight="1">
      <c r="A39" s="75" t="s">
        <v>351</v>
      </c>
      <c r="B39" s="75" t="s">
        <v>4044</v>
      </c>
      <c r="C39" s="75" t="s">
        <v>4985</v>
      </c>
      <c r="D39" s="75" t="s">
        <v>4966</v>
      </c>
      <c r="E39" s="75" t="s">
        <v>4967</v>
      </c>
      <c r="F39" s="75" t="s">
        <v>4968</v>
      </c>
      <c r="G39" s="75" t="s">
        <v>4744</v>
      </c>
      <c r="H39" s="76">
        <f t="array" ref="H39">_xlfn.SWITCH(J39,"A",50,"B",45,"C",40,"D",35,"E",30,0) + _xlfn.SWITCH(K39,"A",50,"B",45,"C",40,"D",35,"E",30,0)</f>
        <v>50</v>
      </c>
      <c r="I39" s="76">
        <f t="array" ref="I39">_xlfn.SWITCH(J39,"A",50,"B",45,"C",40,"D",35,"E",30,0) + _xlfn.SWITCH(L39,"A",50,"B",45,"C",40,"D",35,"E",30,0)</f>
        <v>50</v>
      </c>
      <c r="J39" s="75"/>
      <c r="K39" s="77" t="s">
        <v>1862</v>
      </c>
      <c r="L39" s="77" t="s">
        <v>1862</v>
      </c>
      <c r="M39" s="75"/>
      <c r="N39" s="75" t="s">
        <v>4969</v>
      </c>
      <c r="O39" s="75" t="s">
        <v>4970</v>
      </c>
      <c r="P39" s="75">
        <v>20060301</v>
      </c>
    </row>
    <row r="40" spans="1:16" ht="19.5" customHeight="1">
      <c r="A40" s="75" t="s">
        <v>681</v>
      </c>
      <c r="B40" s="75" t="s">
        <v>3067</v>
      </c>
      <c r="C40" s="75" t="s">
        <v>4987</v>
      </c>
      <c r="D40" s="75" t="s">
        <v>4966</v>
      </c>
      <c r="E40" s="75" t="s">
        <v>4967</v>
      </c>
      <c r="F40" s="75" t="s">
        <v>4979</v>
      </c>
      <c r="G40" s="75" t="s">
        <v>4428</v>
      </c>
      <c r="H40" s="75">
        <f t="array" ref="H40">_xlfn.SWITCH(J40,"A",50,"B",45,"C",40,"D",35,"E",30,0) + _xlfn.SWITCH(K40,"A",50,"B",45,"C",40,"D",35,"E",30,0)</f>
        <v>50</v>
      </c>
      <c r="I40" s="75">
        <f t="array" ref="I40">_xlfn.SWITCH(J40,"A",50,"B",45,"C",40,"D",35,"E",30,0) + _xlfn.SWITCH(L40,"A",50,"B",45,"C",40,"D",35,"E",30,0)</f>
        <v>50</v>
      </c>
      <c r="J40" s="75"/>
      <c r="K40" s="77" t="s">
        <v>1862</v>
      </c>
      <c r="L40" s="77" t="s">
        <v>1862</v>
      </c>
      <c r="M40" s="75"/>
      <c r="N40" s="75" t="s">
        <v>4969</v>
      </c>
      <c r="O40" s="75" t="s">
        <v>4970</v>
      </c>
      <c r="P40" s="75">
        <v>20150301</v>
      </c>
    </row>
    <row r="41" spans="1:16" ht="19.5" customHeight="1">
      <c r="A41" s="75" t="s">
        <v>373</v>
      </c>
      <c r="B41" s="75" t="s">
        <v>4279</v>
      </c>
      <c r="C41" s="75" t="s">
        <v>4986</v>
      </c>
      <c r="D41" s="75" t="s">
        <v>4966</v>
      </c>
      <c r="E41" s="75" t="s">
        <v>4967</v>
      </c>
      <c r="F41" s="75" t="s">
        <v>4979</v>
      </c>
      <c r="G41" s="75" t="s">
        <v>3800</v>
      </c>
      <c r="H41" s="75">
        <f t="array" ref="H41">_xlfn.SWITCH(J41,"A",50,"B",45,"C",40,"D",35,"E",30,0) + _xlfn.SWITCH(K41,"A",50,"B",45,"C",40,"D",35,"E",30,0)</f>
        <v>50</v>
      </c>
      <c r="I41" s="75">
        <f t="array" ref="I41">_xlfn.SWITCH(J41,"A",50,"B",45,"C",40,"D",35,"E",30,0) + _xlfn.SWITCH(L41,"A",50,"B",45,"C",40,"D",35,"E",30,0)</f>
        <v>50</v>
      </c>
      <c r="J41" s="75"/>
      <c r="K41" s="77" t="s">
        <v>1862</v>
      </c>
      <c r="L41" s="77" t="s">
        <v>1862</v>
      </c>
      <c r="M41" s="75"/>
      <c r="N41" s="75" t="s">
        <v>4969</v>
      </c>
      <c r="O41" s="75" t="s">
        <v>4970</v>
      </c>
      <c r="P41" s="75">
        <v>19871026</v>
      </c>
    </row>
    <row r="42" spans="1:16" ht="19.5" customHeight="1">
      <c r="A42" s="75" t="s">
        <v>170</v>
      </c>
      <c r="B42" s="75" t="s">
        <v>4630</v>
      </c>
      <c r="C42" s="75" t="s">
        <v>170</v>
      </c>
      <c r="D42" s="75" t="s">
        <v>4966</v>
      </c>
      <c r="E42" s="75" t="s">
        <v>4967</v>
      </c>
      <c r="F42" s="75" t="s">
        <v>4979</v>
      </c>
      <c r="G42" s="75" t="s">
        <v>3105</v>
      </c>
      <c r="H42" s="76">
        <f t="array" ref="H42">_xlfn.SWITCH(J42,"A",50,"B",45,"C",40,"D",35,"E",30,0) + _xlfn.SWITCH(K42,"A",50,"B",45,"C",40,"D",35,"E",30,0)</f>
        <v>50</v>
      </c>
      <c r="I42" s="76">
        <f t="array" ref="I42">_xlfn.SWITCH(J42,"A",50,"B",45,"C",40,"D",35,"E",30,0) + _xlfn.SWITCH(L42,"A",50,"B",45,"C",40,"D",35,"E",30,0)</f>
        <v>50</v>
      </c>
      <c r="J42" s="75"/>
      <c r="K42" s="77" t="s">
        <v>1862</v>
      </c>
      <c r="L42" s="77" t="s">
        <v>1862</v>
      </c>
      <c r="M42" s="75"/>
      <c r="N42" s="75" t="s">
        <v>4969</v>
      </c>
      <c r="O42" s="75" t="s">
        <v>4970</v>
      </c>
      <c r="P42" s="75">
        <v>19830301</v>
      </c>
    </row>
    <row r="43" spans="1:16" ht="19.5" customHeight="1">
      <c r="A43" s="75" t="s">
        <v>351</v>
      </c>
      <c r="B43" s="75" t="s">
        <v>4281</v>
      </c>
      <c r="C43" s="75" t="s">
        <v>4985</v>
      </c>
      <c r="D43" s="75" t="s">
        <v>4966</v>
      </c>
      <c r="E43" s="75" t="s">
        <v>4967</v>
      </c>
      <c r="F43" s="75" t="s">
        <v>4979</v>
      </c>
      <c r="G43" s="75" t="s">
        <v>4256</v>
      </c>
      <c r="H43" s="76">
        <f t="array" ref="H43">_xlfn.SWITCH(J43,"A",50,"B",45,"C",40,"D",35,"E",30,0) + _xlfn.SWITCH(K43,"A",50,"B",45,"C",40,"D",35,"E",30,0)</f>
        <v>50</v>
      </c>
      <c r="I43" s="76">
        <f t="array" ref="I43">_xlfn.SWITCH(J43,"A",50,"B",45,"C",40,"D",35,"E",30,0) + _xlfn.SWITCH(L43,"A",50,"B",45,"C",40,"D",35,"E",30,0)</f>
        <v>50</v>
      </c>
      <c r="J43" s="75"/>
      <c r="K43" s="77" t="s">
        <v>1862</v>
      </c>
      <c r="L43" s="77" t="s">
        <v>1862</v>
      </c>
      <c r="M43" s="75"/>
      <c r="N43" s="75" t="s">
        <v>4969</v>
      </c>
      <c r="O43" s="75" t="s">
        <v>4970</v>
      </c>
      <c r="P43" s="75">
        <v>20160301</v>
      </c>
    </row>
    <row r="44" spans="1:16" ht="19.5" customHeight="1">
      <c r="A44" s="75" t="s">
        <v>1276</v>
      </c>
      <c r="B44" s="75" t="s">
        <v>4374</v>
      </c>
      <c r="C44" s="75" t="s">
        <v>1276</v>
      </c>
      <c r="D44" s="75" t="s">
        <v>4966</v>
      </c>
      <c r="E44" s="75" t="s">
        <v>4967</v>
      </c>
      <c r="F44" s="75" t="s">
        <v>4968</v>
      </c>
      <c r="G44" s="75" t="s">
        <v>4570</v>
      </c>
      <c r="H44" s="75">
        <f t="array" ref="H44">_xlfn.SWITCH(J44,"A",50,"B",45,"C",40,"D",35,"E",30,0) + _xlfn.SWITCH(K44,"A",50,"B",45,"C",40,"D",35,"E",30,0)</f>
        <v>50</v>
      </c>
      <c r="I44" s="75">
        <f t="array" ref="I44">_xlfn.SWITCH(J44,"A",50,"B",45,"C",40,"D",35,"E",30,0) + _xlfn.SWITCH(L44,"A",50,"B",45,"C",40,"D",35,"E",30,0)</f>
        <v>50</v>
      </c>
      <c r="J44" s="75"/>
      <c r="K44" s="77" t="s">
        <v>1862</v>
      </c>
      <c r="L44" s="77" t="s">
        <v>1862</v>
      </c>
      <c r="M44" s="75"/>
      <c r="N44" s="75" t="s">
        <v>4969</v>
      </c>
      <c r="O44" s="75" t="s">
        <v>4970</v>
      </c>
      <c r="P44" s="75">
        <v>19910305</v>
      </c>
    </row>
    <row r="45" spans="1:16" ht="19.5" customHeight="1">
      <c r="A45" s="75" t="s">
        <v>1521</v>
      </c>
      <c r="B45" s="75" t="s">
        <v>3305</v>
      </c>
      <c r="C45" s="75" t="s">
        <v>1521</v>
      </c>
      <c r="D45" s="75" t="s">
        <v>4966</v>
      </c>
      <c r="E45" s="75" t="s">
        <v>4967</v>
      </c>
      <c r="F45" s="75" t="s">
        <v>4968</v>
      </c>
      <c r="G45" s="75" t="s">
        <v>4268</v>
      </c>
      <c r="H45" s="76">
        <f t="array" ref="H45">_xlfn.SWITCH(J45,"A",50,"B",45,"C",40,"D",35,"E",30,0) + _xlfn.SWITCH(K45,"A",50,"B",45,"C",40,"D",35,"E",30,0)</f>
        <v>50</v>
      </c>
      <c r="I45" s="76">
        <f t="array" ref="I45">_xlfn.SWITCH(J45,"A",50,"B",45,"C",40,"D",35,"E",30,0) + _xlfn.SWITCH(L45,"A",50,"B",45,"C",40,"D",35,"E",30,0)</f>
        <v>50</v>
      </c>
      <c r="J45" s="75"/>
      <c r="K45" s="77" t="s">
        <v>1862</v>
      </c>
      <c r="L45" s="77" t="s">
        <v>1862</v>
      </c>
      <c r="M45" s="75"/>
      <c r="N45" s="75" t="s">
        <v>4969</v>
      </c>
      <c r="O45" s="75" t="s">
        <v>4970</v>
      </c>
      <c r="P45" s="75">
        <v>19990302</v>
      </c>
    </row>
    <row r="46" spans="1:16" ht="19.5" customHeight="1">
      <c r="A46" s="75" t="s">
        <v>393</v>
      </c>
      <c r="B46" s="75" t="s">
        <v>4853</v>
      </c>
      <c r="C46" s="75" t="s">
        <v>394</v>
      </c>
      <c r="D46" s="75" t="s">
        <v>4966</v>
      </c>
      <c r="E46" s="75" t="s">
        <v>4967</v>
      </c>
      <c r="F46" s="75" t="s">
        <v>4968</v>
      </c>
      <c r="G46" s="75" t="s">
        <v>3160</v>
      </c>
      <c r="H46" s="76">
        <f t="array" ref="H46">_xlfn.SWITCH(J46,"A",50,"B",45,"C",40,"D",35,"E",30,0) + _xlfn.SWITCH(K46,"A",50,"B",45,"C",40,"D",35,"E",30,0)</f>
        <v>50</v>
      </c>
      <c r="I46" s="76">
        <f t="array" ref="I46">_xlfn.SWITCH(J46,"A",50,"B",45,"C",40,"D",35,"E",30,0) + _xlfn.SWITCH(L46,"A",50,"B",45,"C",40,"D",35,"E",30,0)</f>
        <v>50</v>
      </c>
      <c r="J46" s="75"/>
      <c r="K46" s="77" t="s">
        <v>1862</v>
      </c>
      <c r="L46" s="77" t="s">
        <v>1862</v>
      </c>
      <c r="M46" s="75"/>
      <c r="N46" s="75" t="s">
        <v>4969</v>
      </c>
      <c r="O46" s="75" t="s">
        <v>4970</v>
      </c>
      <c r="P46" s="75">
        <v>19930301</v>
      </c>
    </row>
    <row r="47" spans="1:16" ht="19.5" customHeight="1">
      <c r="A47" s="75" t="s">
        <v>170</v>
      </c>
      <c r="B47" s="75" t="s">
        <v>3059</v>
      </c>
      <c r="C47" s="75" t="s">
        <v>170</v>
      </c>
      <c r="D47" s="75" t="s">
        <v>4966</v>
      </c>
      <c r="E47" s="75" t="s">
        <v>4318</v>
      </c>
      <c r="F47" s="75" t="s">
        <v>4968</v>
      </c>
      <c r="G47" s="75" t="s">
        <v>3734</v>
      </c>
      <c r="H47" s="75">
        <f t="array" ref="H47">_xlfn.SWITCH(J47,"A",50,"B",45,"C",40,"D",35,"E",30,0) + _xlfn.SWITCH(K47,"A",50,"B",45,"C",40,"D",35,"E",30,0)</f>
        <v>95</v>
      </c>
      <c r="I47" s="75">
        <f t="array" ref="I47">_xlfn.SWITCH(J47,"A",50,"B",45,"C",40,"D",35,"E",30,0) + _xlfn.SWITCH(L47,"A",50,"B",45,"C",40,"D",35,"E",30,0)</f>
        <v>90</v>
      </c>
      <c r="J47" s="76" t="s">
        <v>1863</v>
      </c>
      <c r="K47" s="77" t="s">
        <v>1862</v>
      </c>
      <c r="L47" s="77" t="s">
        <v>1863</v>
      </c>
      <c r="M47" s="75"/>
      <c r="N47" s="75" t="s">
        <v>4973</v>
      </c>
      <c r="O47" s="75" t="s">
        <v>4970</v>
      </c>
      <c r="P47" s="75">
        <v>20060301</v>
      </c>
    </row>
    <row r="48" spans="1:16" ht="19.5" customHeight="1">
      <c r="A48" s="75" t="s">
        <v>22</v>
      </c>
      <c r="B48" s="75" t="s">
        <v>3301</v>
      </c>
      <c r="C48" s="75" t="s">
        <v>4984</v>
      </c>
      <c r="D48" s="75" t="s">
        <v>4966</v>
      </c>
      <c r="E48" s="75" t="s">
        <v>4988</v>
      </c>
      <c r="F48" s="75" t="s">
        <v>4968</v>
      </c>
      <c r="G48" s="75" t="s">
        <v>4612</v>
      </c>
      <c r="H48" s="76">
        <f t="array" ref="H48">_xlfn.SWITCH(J48,"A",50,"B",45,"C",40,"D",35,"E",30,0) + _xlfn.SWITCH(K48,"A",50,"B",45,"C",40,"D",35,"E",30,0)</f>
        <v>95</v>
      </c>
      <c r="I48" s="76">
        <f t="array" ref="I48">_xlfn.SWITCH(J48,"A",50,"B",45,"C",40,"D",35,"E",30,0) + _xlfn.SWITCH(L48,"A",50,"B",45,"C",40,"D",35,"E",30,0)</f>
        <v>90</v>
      </c>
      <c r="J48" s="76" t="s">
        <v>1863</v>
      </c>
      <c r="K48" s="77" t="s">
        <v>1862</v>
      </c>
      <c r="L48" s="77" t="s">
        <v>1863</v>
      </c>
      <c r="M48" s="76"/>
      <c r="N48" s="75" t="s">
        <v>4973</v>
      </c>
      <c r="O48" s="75" t="s">
        <v>4970</v>
      </c>
      <c r="P48" s="75">
        <v>19900301</v>
      </c>
    </row>
    <row r="49" spans="1:16" ht="19.5" customHeight="1">
      <c r="A49" s="75" t="s">
        <v>22</v>
      </c>
      <c r="B49" s="75" t="s">
        <v>3065</v>
      </c>
      <c r="C49" s="75" t="s">
        <v>4984</v>
      </c>
      <c r="D49" s="75" t="s">
        <v>4966</v>
      </c>
      <c r="E49" s="75" t="s">
        <v>4988</v>
      </c>
      <c r="F49" s="75" t="s">
        <v>4968</v>
      </c>
      <c r="G49" s="75" t="s">
        <v>4492</v>
      </c>
      <c r="H49" s="75">
        <f t="array" ref="H49">_xlfn.SWITCH(J49,"A",50,"B",45,"C",40,"D",35,"E",30,0) + _xlfn.SWITCH(K49,"A",50,"B",45,"C",40,"D",35,"E",30,0)</f>
        <v>95</v>
      </c>
      <c r="I49" s="75">
        <f t="array" ref="I49">_xlfn.SWITCH(J49,"A",50,"B",45,"C",40,"D",35,"E",30,0) + _xlfn.SWITCH(L49,"A",50,"B",45,"C",40,"D",35,"E",30,0)</f>
        <v>90</v>
      </c>
      <c r="J49" s="76" t="s">
        <v>1863</v>
      </c>
      <c r="K49" s="77" t="s">
        <v>1862</v>
      </c>
      <c r="L49" s="77" t="s">
        <v>1863</v>
      </c>
      <c r="M49" s="75"/>
      <c r="N49" s="75" t="s">
        <v>4973</v>
      </c>
      <c r="O49" s="75" t="s">
        <v>4970</v>
      </c>
      <c r="P49" s="75">
        <v>19910911</v>
      </c>
    </row>
    <row r="50" spans="1:16" ht="19.5" customHeight="1">
      <c r="A50" s="75" t="s">
        <v>170</v>
      </c>
      <c r="B50" s="75" t="s">
        <v>3296</v>
      </c>
      <c r="C50" s="75" t="s">
        <v>170</v>
      </c>
      <c r="D50" s="75" t="s">
        <v>4966</v>
      </c>
      <c r="E50" s="75" t="s">
        <v>4318</v>
      </c>
      <c r="F50" s="75" t="s">
        <v>4968</v>
      </c>
      <c r="G50" s="75" t="s">
        <v>3324</v>
      </c>
      <c r="H50" s="76">
        <f t="array" ref="H50">_xlfn.SWITCH(J50,"A",50,"B",45,"C",40,"D",35,"E",30,0) + _xlfn.SWITCH(K50,"A",50,"B",45,"C",40,"D",35,"E",30,0)</f>
        <v>95</v>
      </c>
      <c r="I50" s="76">
        <f t="array" ref="I50">_xlfn.SWITCH(J50,"A",50,"B",45,"C",40,"D",35,"E",30,0) + _xlfn.SWITCH(L50,"A",50,"B",45,"C",40,"D",35,"E",30,0)</f>
        <v>90</v>
      </c>
      <c r="J50" s="76" t="s">
        <v>1863</v>
      </c>
      <c r="K50" s="77" t="s">
        <v>1862</v>
      </c>
      <c r="L50" s="77" t="s">
        <v>1863</v>
      </c>
      <c r="M50" s="75"/>
      <c r="N50" s="75" t="s">
        <v>4969</v>
      </c>
      <c r="O50" s="75" t="s">
        <v>4970</v>
      </c>
      <c r="P50" s="75">
        <v>20110301</v>
      </c>
    </row>
    <row r="51" spans="1:16" ht="19.5" customHeight="1">
      <c r="A51" s="75" t="s">
        <v>22</v>
      </c>
      <c r="B51" s="75" t="s">
        <v>4043</v>
      </c>
      <c r="C51" s="75" t="s">
        <v>4984</v>
      </c>
      <c r="D51" s="75" t="s">
        <v>4966</v>
      </c>
      <c r="E51" s="75" t="s">
        <v>4988</v>
      </c>
      <c r="F51" s="75" t="s">
        <v>4968</v>
      </c>
      <c r="G51" s="75" t="s">
        <v>4119</v>
      </c>
      <c r="H51" s="75">
        <f t="array" ref="H51">_xlfn.SWITCH(J51,"A",50,"B",45,"C",40,"D",35,"E",30,0) + _xlfn.SWITCH(K51,"A",50,"B",45,"C",40,"D",35,"E",30,0)</f>
        <v>95</v>
      </c>
      <c r="I51" s="75">
        <f t="array" ref="I51">_xlfn.SWITCH(J51,"A",50,"B",45,"C",40,"D",35,"E",30,0) + _xlfn.SWITCH(L51,"A",50,"B",45,"C",40,"D",35,"E",30,0)</f>
        <v>90</v>
      </c>
      <c r="J51" s="76" t="s">
        <v>1863</v>
      </c>
      <c r="K51" s="77" t="s">
        <v>1862</v>
      </c>
      <c r="L51" s="77" t="s">
        <v>1863</v>
      </c>
      <c r="M51" s="75"/>
      <c r="N51" s="75" t="s">
        <v>4973</v>
      </c>
      <c r="O51" s="75" t="s">
        <v>4970</v>
      </c>
      <c r="P51" s="75">
        <v>19840302</v>
      </c>
    </row>
    <row r="52" spans="1:16" ht="19.5" customHeight="1">
      <c r="A52" s="75" t="s">
        <v>611</v>
      </c>
      <c r="B52" s="75" t="s">
        <v>4172</v>
      </c>
      <c r="C52" s="75" t="s">
        <v>4975</v>
      </c>
      <c r="D52" s="75" t="s">
        <v>4966</v>
      </c>
      <c r="E52" s="75" t="s">
        <v>4318</v>
      </c>
      <c r="F52" s="75" t="s">
        <v>4968</v>
      </c>
      <c r="G52" s="75" t="s">
        <v>3975</v>
      </c>
      <c r="H52" s="76">
        <f t="array" ref="H52">_xlfn.SWITCH(J52,"A",50,"B",45,"C",40,"D",35,"E",30,0) + _xlfn.SWITCH(K52,"A",50,"B",45,"C",40,"D",35,"E",30,0)</f>
        <v>95</v>
      </c>
      <c r="I52" s="76">
        <f t="array" ref="I52">_xlfn.SWITCH(J52,"A",50,"B",45,"C",40,"D",35,"E",30,0) + _xlfn.SWITCH(L52,"A",50,"B",45,"C",40,"D",35,"E",30,0)</f>
        <v>90</v>
      </c>
      <c r="J52" s="76" t="s">
        <v>1863</v>
      </c>
      <c r="K52" s="77" t="s">
        <v>1862</v>
      </c>
      <c r="L52" s="77" t="s">
        <v>1863</v>
      </c>
      <c r="M52" s="75"/>
      <c r="N52" s="75" t="s">
        <v>4969</v>
      </c>
      <c r="O52" s="75" t="s">
        <v>4970</v>
      </c>
      <c r="P52" s="75">
        <v>19980304</v>
      </c>
    </row>
    <row r="53" spans="1:16" ht="19.5" customHeight="1">
      <c r="A53" s="75" t="s">
        <v>383</v>
      </c>
      <c r="B53" s="75" t="s">
        <v>3515</v>
      </c>
      <c r="C53" s="75" t="s">
        <v>4983</v>
      </c>
      <c r="D53" s="75" t="s">
        <v>4966</v>
      </c>
      <c r="E53" s="75" t="s">
        <v>4988</v>
      </c>
      <c r="F53" s="75" t="s">
        <v>4968</v>
      </c>
      <c r="G53" s="75" t="s">
        <v>4407</v>
      </c>
      <c r="H53" s="75">
        <f t="array" ref="H53">_xlfn.SWITCH(J53,"A",50,"B",45,"C",40,"D",35,"E",30,0) + _xlfn.SWITCH(K53,"A",50,"B",45,"C",40,"D",35,"E",30,0)</f>
        <v>95</v>
      </c>
      <c r="I53" s="75">
        <f t="array" ref="I53">_xlfn.SWITCH(J53,"A",50,"B",45,"C",40,"D",35,"E",30,0) + _xlfn.SWITCH(L53,"A",50,"B",45,"C",40,"D",35,"E",30,0)</f>
        <v>90</v>
      </c>
      <c r="J53" s="76" t="s">
        <v>1863</v>
      </c>
      <c r="K53" s="77" t="s">
        <v>1862</v>
      </c>
      <c r="L53" s="77" t="s">
        <v>1863</v>
      </c>
      <c r="M53" s="75"/>
      <c r="N53" s="75" t="s">
        <v>4969</v>
      </c>
      <c r="O53" s="75" t="s">
        <v>4970</v>
      </c>
      <c r="P53" s="75">
        <v>19940924</v>
      </c>
    </row>
    <row r="54" spans="1:16" ht="19.5" customHeight="1">
      <c r="A54" s="75" t="s">
        <v>22</v>
      </c>
      <c r="B54" s="75" t="s">
        <v>4781</v>
      </c>
      <c r="C54" s="75" t="s">
        <v>4984</v>
      </c>
      <c r="D54" s="75" t="s">
        <v>4966</v>
      </c>
      <c r="E54" s="75" t="s">
        <v>4988</v>
      </c>
      <c r="F54" s="75" t="s">
        <v>4968</v>
      </c>
      <c r="G54" s="75" t="s">
        <v>3831</v>
      </c>
      <c r="H54" s="76">
        <f t="array" ref="H54">_xlfn.SWITCH(J54,"A",50,"B",45,"C",40,"D",35,"E",30,0) + _xlfn.SWITCH(K54,"A",50,"B",45,"C",40,"D",35,"E",30,0)</f>
        <v>95</v>
      </c>
      <c r="I54" s="76">
        <f t="array" ref="I54">_xlfn.SWITCH(J54,"A",50,"B",45,"C",40,"D",35,"E",30,0) + _xlfn.SWITCH(L54,"A",50,"B",45,"C",40,"D",35,"E",30,0)</f>
        <v>90</v>
      </c>
      <c r="J54" s="76" t="s">
        <v>1863</v>
      </c>
      <c r="K54" s="77" t="s">
        <v>1862</v>
      </c>
      <c r="L54" s="77" t="s">
        <v>1863</v>
      </c>
      <c r="M54" s="75"/>
      <c r="N54" s="75" t="s">
        <v>4973</v>
      </c>
      <c r="O54" s="75" t="s">
        <v>4970</v>
      </c>
      <c r="P54" s="75">
        <v>19840924</v>
      </c>
    </row>
    <row r="55" spans="1:16" ht="19.5" customHeight="1">
      <c r="A55" s="75" t="s">
        <v>170</v>
      </c>
      <c r="B55" s="75" t="s">
        <v>4630</v>
      </c>
      <c r="C55" s="75" t="s">
        <v>170</v>
      </c>
      <c r="D55" s="75" t="s">
        <v>4966</v>
      </c>
      <c r="E55" s="75" t="s">
        <v>4988</v>
      </c>
      <c r="F55" s="75" t="s">
        <v>4968</v>
      </c>
      <c r="G55" s="75" t="s">
        <v>4723</v>
      </c>
      <c r="H55" s="75">
        <f t="array" ref="H55">_xlfn.SWITCH(J55,"A",50,"B",45,"C",40,"D",35,"E",30,0) + _xlfn.SWITCH(K55,"A",50,"B",45,"C",40,"D",35,"E",30,0)</f>
        <v>95</v>
      </c>
      <c r="I55" s="75">
        <f t="array" ref="I55">_xlfn.SWITCH(J55,"A",50,"B",45,"C",40,"D",35,"E",30,0) + _xlfn.SWITCH(L55,"A",50,"B",45,"C",40,"D",35,"E",30,0)</f>
        <v>90</v>
      </c>
      <c r="J55" s="76" t="s">
        <v>1863</v>
      </c>
      <c r="K55" s="77" t="s">
        <v>1862</v>
      </c>
      <c r="L55" s="77" t="s">
        <v>1863</v>
      </c>
      <c r="M55" s="75"/>
      <c r="N55" s="75" t="s">
        <v>4969</v>
      </c>
      <c r="O55" s="75" t="s">
        <v>4970</v>
      </c>
      <c r="P55" s="75">
        <v>20060301</v>
      </c>
    </row>
    <row r="56" spans="1:16" ht="19.5" customHeight="1">
      <c r="A56" s="75" t="s">
        <v>170</v>
      </c>
      <c r="B56" s="75" t="s">
        <v>4778</v>
      </c>
      <c r="C56" s="75" t="s">
        <v>170</v>
      </c>
      <c r="D56" s="75" t="s">
        <v>4966</v>
      </c>
      <c r="E56" s="75" t="s">
        <v>4988</v>
      </c>
      <c r="F56" s="75" t="s">
        <v>4968</v>
      </c>
      <c r="G56" s="75" t="s">
        <v>4386</v>
      </c>
      <c r="H56" s="75">
        <f t="array" ref="H56">_xlfn.SWITCH(J56,"A",50,"B",45,"C",40,"D",35,"E",30,0) + _xlfn.SWITCH(K56,"A",50,"B",45,"C",40,"D",35,"E",30,0)</f>
        <v>95</v>
      </c>
      <c r="I56" s="75">
        <f t="array" ref="I56">_xlfn.SWITCH(J56,"A",50,"B",45,"C",40,"D",35,"E",30,0) + _xlfn.SWITCH(L56,"A",50,"B",45,"C",40,"D",35,"E",30,0)</f>
        <v>90</v>
      </c>
      <c r="J56" s="76" t="s">
        <v>1863</v>
      </c>
      <c r="K56" s="77" t="s">
        <v>1862</v>
      </c>
      <c r="L56" s="77" t="s">
        <v>1863</v>
      </c>
      <c r="M56" s="75"/>
      <c r="N56" s="75" t="s">
        <v>4973</v>
      </c>
      <c r="O56" s="75" t="s">
        <v>4970</v>
      </c>
      <c r="P56" s="75">
        <v>19970301</v>
      </c>
    </row>
    <row r="57" spans="1:16" ht="19.5" customHeight="1">
      <c r="A57" s="75" t="s">
        <v>22</v>
      </c>
      <c r="B57" s="75" t="s">
        <v>4877</v>
      </c>
      <c r="C57" s="75" t="s">
        <v>4984</v>
      </c>
      <c r="D57" s="75" t="s">
        <v>4966</v>
      </c>
      <c r="E57" s="75" t="s">
        <v>4318</v>
      </c>
      <c r="F57" s="75" t="s">
        <v>4968</v>
      </c>
      <c r="G57" s="75" t="s">
        <v>4427</v>
      </c>
      <c r="H57" s="76">
        <f t="array" ref="H57">_xlfn.SWITCH(J57,"A",50,"B",45,"C",40,"D",35,"E",30,0) + _xlfn.SWITCH(K57,"A",50,"B",45,"C",40,"D",35,"E",30,0)</f>
        <v>95</v>
      </c>
      <c r="I57" s="76">
        <f t="array" ref="I57">_xlfn.SWITCH(J57,"A",50,"B",45,"C",40,"D",35,"E",30,0) + _xlfn.SWITCH(L57,"A",50,"B",45,"C",40,"D",35,"E",30,0)</f>
        <v>90</v>
      </c>
      <c r="J57" s="76" t="s">
        <v>1863</v>
      </c>
      <c r="K57" s="77" t="s">
        <v>1862</v>
      </c>
      <c r="L57" s="77" t="s">
        <v>1863</v>
      </c>
      <c r="M57" s="75"/>
      <c r="N57" s="75" t="s">
        <v>4969</v>
      </c>
      <c r="O57" s="75" t="s">
        <v>4970</v>
      </c>
      <c r="P57" s="75">
        <v>20080301</v>
      </c>
    </row>
    <row r="58" spans="1:16" ht="19.5" customHeight="1">
      <c r="A58" s="75" t="s">
        <v>22</v>
      </c>
      <c r="B58" s="75" t="s">
        <v>3891</v>
      </c>
      <c r="C58" s="75" t="s">
        <v>4984</v>
      </c>
      <c r="D58" s="75" t="s">
        <v>4966</v>
      </c>
      <c r="E58" s="75" t="s">
        <v>4988</v>
      </c>
      <c r="F58" s="75" t="s">
        <v>4968</v>
      </c>
      <c r="G58" s="75" t="s">
        <v>3653</v>
      </c>
      <c r="H58" s="76">
        <f t="array" ref="H58">_xlfn.SWITCH(J58,"A",50,"B",45,"C",40,"D",35,"E",30,0) + _xlfn.SWITCH(K58,"A",50,"B",45,"C",40,"D",35,"E",30,0)</f>
        <v>95</v>
      </c>
      <c r="I58" s="76">
        <f t="array" ref="I58">_xlfn.SWITCH(J58,"A",50,"B",45,"C",40,"D",35,"E",30,0) + _xlfn.SWITCH(L58,"A",50,"B",45,"C",40,"D",35,"E",30,0)</f>
        <v>90</v>
      </c>
      <c r="J58" s="76" t="s">
        <v>1863</v>
      </c>
      <c r="K58" s="77" t="s">
        <v>1862</v>
      </c>
      <c r="L58" s="77" t="s">
        <v>1863</v>
      </c>
      <c r="M58" s="75"/>
      <c r="N58" s="75" t="s">
        <v>4973</v>
      </c>
      <c r="O58" s="75" t="s">
        <v>4989</v>
      </c>
      <c r="P58" s="75">
        <v>19910911</v>
      </c>
    </row>
    <row r="59" spans="1:16" ht="19.5" customHeight="1">
      <c r="A59" s="75" t="s">
        <v>351</v>
      </c>
      <c r="B59" s="75" t="s">
        <v>3891</v>
      </c>
      <c r="C59" s="75" t="s">
        <v>4985</v>
      </c>
      <c r="D59" s="75" t="s">
        <v>4966</v>
      </c>
      <c r="E59" s="75" t="s">
        <v>4318</v>
      </c>
      <c r="F59" s="75" t="s">
        <v>4968</v>
      </c>
      <c r="G59" s="75" t="s">
        <v>4147</v>
      </c>
      <c r="H59" s="76">
        <f t="array" ref="H59">_xlfn.SWITCH(J59,"A",50,"B",45,"C",40,"D",35,"E",30,0) + _xlfn.SWITCH(K59,"A",50,"B",45,"C",40,"D",35,"E",30,0)</f>
        <v>95</v>
      </c>
      <c r="I59" s="76">
        <f t="array" ref="I59">_xlfn.SWITCH(J59,"A",50,"B",45,"C",40,"D",35,"E",30,0) + _xlfn.SWITCH(L59,"A",50,"B",45,"C",40,"D",35,"E",30,0)</f>
        <v>90</v>
      </c>
      <c r="J59" s="76" t="s">
        <v>1863</v>
      </c>
      <c r="K59" s="77" t="s">
        <v>1862</v>
      </c>
      <c r="L59" s="77" t="s">
        <v>1863</v>
      </c>
      <c r="M59" s="75"/>
      <c r="N59" s="75" t="s">
        <v>4969</v>
      </c>
      <c r="O59" s="75" t="s">
        <v>4970</v>
      </c>
      <c r="P59" s="75">
        <v>20080301</v>
      </c>
    </row>
    <row r="60" spans="1:16" ht="19.5" customHeight="1">
      <c r="A60" s="75" t="s">
        <v>170</v>
      </c>
      <c r="B60" s="75" t="s">
        <v>4936</v>
      </c>
      <c r="C60" s="75" t="s">
        <v>170</v>
      </c>
      <c r="D60" s="75" t="s">
        <v>4966</v>
      </c>
      <c r="E60" s="75" t="s">
        <v>4318</v>
      </c>
      <c r="F60" s="75" t="s">
        <v>4968</v>
      </c>
      <c r="G60" s="75" t="s">
        <v>3935</v>
      </c>
      <c r="H60" s="75">
        <f t="array" ref="H60">_xlfn.SWITCH(J60,"A",50,"B",45,"C",40,"D",35,"E",30,0) + _xlfn.SWITCH(K60,"A",50,"B",45,"C",40,"D",35,"E",30,0)</f>
        <v>95</v>
      </c>
      <c r="I60" s="75">
        <f t="array" ref="I60">_xlfn.SWITCH(J60,"A",50,"B",45,"C",40,"D",35,"E",30,0) + _xlfn.SWITCH(L60,"A",50,"B",45,"C",40,"D",35,"E",30,0)</f>
        <v>90</v>
      </c>
      <c r="J60" s="76" t="s">
        <v>1863</v>
      </c>
      <c r="K60" s="77" t="s">
        <v>1862</v>
      </c>
      <c r="L60" s="77" t="s">
        <v>1863</v>
      </c>
      <c r="M60" s="75"/>
      <c r="N60" s="75" t="s">
        <v>4969</v>
      </c>
      <c r="O60" s="75" t="s">
        <v>4970</v>
      </c>
      <c r="P60" s="75">
        <v>20110301</v>
      </c>
    </row>
    <row r="61" spans="1:16" ht="19.5" customHeight="1">
      <c r="A61" s="75" t="s">
        <v>22</v>
      </c>
      <c r="B61" s="75" t="s">
        <v>4453</v>
      </c>
      <c r="C61" s="75" t="s">
        <v>4984</v>
      </c>
      <c r="D61" s="75" t="s">
        <v>4966</v>
      </c>
      <c r="E61" s="75" t="s">
        <v>4988</v>
      </c>
      <c r="F61" s="75" t="s">
        <v>4968</v>
      </c>
      <c r="G61" s="75" t="s">
        <v>3428</v>
      </c>
      <c r="H61" s="76">
        <f t="array" ref="H61">_xlfn.SWITCH(J61,"A",50,"B",45,"C",40,"D",35,"E",30,0) + _xlfn.SWITCH(K61,"A",50,"B",45,"C",40,"D",35,"E",30,0)</f>
        <v>90</v>
      </c>
      <c r="I61" s="76">
        <f t="array" ref="I61">_xlfn.SWITCH(J61,"A",50,"B",45,"C",40,"D",35,"E",30,0) + _xlfn.SWITCH(L61,"A",50,"B",45,"C",40,"D",35,"E",30,0)</f>
        <v>85</v>
      </c>
      <c r="J61" s="76" t="s">
        <v>1864</v>
      </c>
      <c r="K61" s="77" t="s">
        <v>1862</v>
      </c>
      <c r="L61" s="77" t="s">
        <v>1863</v>
      </c>
      <c r="M61" s="75"/>
      <c r="N61" s="75" t="s">
        <v>4973</v>
      </c>
      <c r="O61" s="75" t="s">
        <v>4970</v>
      </c>
      <c r="P61" s="75">
        <v>19940301</v>
      </c>
    </row>
    <row r="62" spans="1:16" ht="19.5" customHeight="1">
      <c r="A62" s="75" t="s">
        <v>170</v>
      </c>
      <c r="B62" s="75" t="s">
        <v>3296</v>
      </c>
      <c r="C62" s="75" t="s">
        <v>170</v>
      </c>
      <c r="D62" s="75" t="s">
        <v>4966</v>
      </c>
      <c r="E62" s="75" t="s">
        <v>4988</v>
      </c>
      <c r="F62" s="75" t="s">
        <v>4968</v>
      </c>
      <c r="G62" s="75" t="s">
        <v>3735</v>
      </c>
      <c r="H62" s="76">
        <f t="array" ref="H62">_xlfn.SWITCH(J62,"A",50,"B",45,"C",40,"D",35,"E",30,0) + _xlfn.SWITCH(K62,"A",50,"B",45,"C",40,"D",35,"E",30,0)</f>
        <v>80</v>
      </c>
      <c r="I62" s="76">
        <f t="array" ref="I62">_xlfn.SWITCH(J62,"A",50,"B",45,"C",40,"D",35,"E",30,0) + _xlfn.SWITCH(L62,"A",50,"B",45,"C",40,"D",35,"E",30,0)</f>
        <v>75</v>
      </c>
      <c r="J62" s="76" t="s">
        <v>1866</v>
      </c>
      <c r="K62" s="77" t="s">
        <v>1862</v>
      </c>
      <c r="L62" s="77" t="s">
        <v>1863</v>
      </c>
      <c r="M62" s="75"/>
      <c r="N62" s="75" t="s">
        <v>4973</v>
      </c>
      <c r="O62" s="75" t="s">
        <v>4970</v>
      </c>
      <c r="P62" s="75">
        <v>19880404</v>
      </c>
    </row>
    <row r="63" spans="1:16" ht="19.5" customHeight="1">
      <c r="A63" s="75" t="s">
        <v>170</v>
      </c>
      <c r="B63" s="75" t="s">
        <v>4577</v>
      </c>
      <c r="C63" s="75" t="s">
        <v>170</v>
      </c>
      <c r="D63" s="75" t="s">
        <v>4971</v>
      </c>
      <c r="E63" s="75" t="s">
        <v>4972</v>
      </c>
      <c r="F63" s="75" t="s">
        <v>4968</v>
      </c>
      <c r="G63" s="75" t="s">
        <v>3104</v>
      </c>
      <c r="H63" s="76">
        <f t="array" ref="H63">_xlfn.SWITCH(J63,"A",50,"B",45,"C",40,"D",35,"E",30,0) + _xlfn.SWITCH(K63,"A",50,"B",45,"C",40,"D",35,"E",30,0)</f>
        <v>95</v>
      </c>
      <c r="I63" s="76">
        <f t="array" ref="I63">_xlfn.SWITCH(J63,"A",50,"B",45,"C",40,"D",35,"E",30,0) + _xlfn.SWITCH(L63,"A",50,"B",45,"C",40,"D",35,"E",30,0)</f>
        <v>95</v>
      </c>
      <c r="J63" s="76" t="s">
        <v>1862</v>
      </c>
      <c r="K63" s="77" t="s">
        <v>1863</v>
      </c>
      <c r="L63" s="77" t="s">
        <v>1863</v>
      </c>
      <c r="M63" s="75"/>
      <c r="N63" s="75" t="s">
        <v>4973</v>
      </c>
      <c r="O63" s="75" t="s">
        <v>4970</v>
      </c>
      <c r="P63" s="75">
        <v>19760302</v>
      </c>
    </row>
    <row r="64" spans="1:16" ht="19.5" customHeight="1">
      <c r="A64" s="75" t="s">
        <v>170</v>
      </c>
      <c r="B64" s="75" t="s">
        <v>4821</v>
      </c>
      <c r="C64" s="75" t="s">
        <v>170</v>
      </c>
      <c r="D64" s="75" t="s">
        <v>4971</v>
      </c>
      <c r="E64" s="75" t="s">
        <v>4990</v>
      </c>
      <c r="F64" s="75" t="s">
        <v>4991</v>
      </c>
      <c r="G64" s="75" t="s">
        <v>3341</v>
      </c>
      <c r="H64" s="75">
        <f t="array" ref="H64">_xlfn.SWITCH(J64,"A",50,"B",45,"C",40,"D",35,"E",30,0) + _xlfn.SWITCH(K64,"A",50,"B",45,"C",40,"D",35,"E",30,0)</f>
        <v>95</v>
      </c>
      <c r="I64" s="75">
        <f t="array" ref="I64">_xlfn.SWITCH(J64,"A",50,"B",45,"C",40,"D",35,"E",30,0) + _xlfn.SWITCH(L64,"A",50,"B",45,"C",40,"D",35,"E",30,0)</f>
        <v>95</v>
      </c>
      <c r="J64" s="76" t="s">
        <v>1862</v>
      </c>
      <c r="K64" s="77" t="s">
        <v>1863</v>
      </c>
      <c r="L64" s="77" t="s">
        <v>1863</v>
      </c>
      <c r="M64" s="75"/>
      <c r="N64" s="75" t="s">
        <v>4973</v>
      </c>
      <c r="O64" s="75" t="s">
        <v>4970</v>
      </c>
      <c r="P64" s="75">
        <v>19791121</v>
      </c>
    </row>
    <row r="65" spans="1:16" ht="19.5" customHeight="1">
      <c r="A65" s="75" t="s">
        <v>492</v>
      </c>
      <c r="B65" s="75" t="s">
        <v>4457</v>
      </c>
      <c r="C65" s="75" t="s">
        <v>492</v>
      </c>
      <c r="D65" s="75" t="s">
        <v>4977</v>
      </c>
      <c r="E65" s="75" t="s">
        <v>4972</v>
      </c>
      <c r="F65" s="75" t="s">
        <v>4968</v>
      </c>
      <c r="G65" s="75" t="s">
        <v>4702</v>
      </c>
      <c r="H65" s="75">
        <f t="array" ref="H65">_xlfn.SWITCH(J65,"A",50,"B",45,"C",40,"D",35,"E",30,0) + _xlfn.SWITCH(K65,"A",50,"B",45,"C",40,"D",35,"E",30,0)</f>
        <v>95</v>
      </c>
      <c r="I65" s="75">
        <f t="array" ref="I65">_xlfn.SWITCH(J65,"A",50,"B",45,"C",40,"D",35,"E",30,0) + _xlfn.SWITCH(L65,"A",50,"B",45,"C",40,"D",35,"E",30,0)</f>
        <v>95</v>
      </c>
      <c r="J65" s="76" t="s">
        <v>1862</v>
      </c>
      <c r="K65" s="77" t="s">
        <v>1863</v>
      </c>
      <c r="L65" s="77" t="s">
        <v>1863</v>
      </c>
      <c r="M65" s="75"/>
      <c r="N65" s="75" t="s">
        <v>4969</v>
      </c>
      <c r="O65" s="75" t="s">
        <v>4970</v>
      </c>
      <c r="P65" s="75">
        <v>20070301</v>
      </c>
    </row>
    <row r="66" spans="1:16" ht="19.5" customHeight="1">
      <c r="A66" s="75" t="s">
        <v>170</v>
      </c>
      <c r="B66" s="75" t="s">
        <v>4913</v>
      </c>
      <c r="C66" s="75" t="s">
        <v>170</v>
      </c>
      <c r="D66" s="75" t="s">
        <v>4977</v>
      </c>
      <c r="E66" s="75" t="s">
        <v>4972</v>
      </c>
      <c r="F66" s="75" t="s">
        <v>4968</v>
      </c>
      <c r="G66" s="75" t="s">
        <v>4540</v>
      </c>
      <c r="H66" s="75">
        <f t="array" ref="H66">_xlfn.SWITCH(J66,"A",50,"B",45,"C",40,"D",35,"E",30,0) + _xlfn.SWITCH(K66,"A",50,"B",45,"C",40,"D",35,"E",30,0)</f>
        <v>95</v>
      </c>
      <c r="I66" s="75">
        <f t="array" ref="I66">_xlfn.SWITCH(J66,"A",50,"B",45,"C",40,"D",35,"E",30,0) + _xlfn.SWITCH(L66,"A",50,"B",45,"C",40,"D",35,"E",30,0)</f>
        <v>95</v>
      </c>
      <c r="J66" s="76" t="s">
        <v>1862</v>
      </c>
      <c r="K66" s="77" t="s">
        <v>1863</v>
      </c>
      <c r="L66" s="77" t="s">
        <v>1863</v>
      </c>
      <c r="M66" s="75"/>
      <c r="N66" s="75" t="s">
        <v>4969</v>
      </c>
      <c r="O66" s="75" t="s">
        <v>4970</v>
      </c>
      <c r="P66" s="75">
        <v>20120301</v>
      </c>
    </row>
    <row r="67" spans="1:16" ht="19.5" customHeight="1">
      <c r="A67" s="75" t="s">
        <v>170</v>
      </c>
      <c r="B67" s="75" t="s">
        <v>4913</v>
      </c>
      <c r="C67" s="75" t="s">
        <v>170</v>
      </c>
      <c r="D67" s="75" t="s">
        <v>4971</v>
      </c>
      <c r="E67" s="75" t="s">
        <v>4972</v>
      </c>
      <c r="F67" s="75" t="s">
        <v>4968</v>
      </c>
      <c r="G67" s="75" t="s">
        <v>4762</v>
      </c>
      <c r="H67" s="76">
        <f t="array" ref="H67">_xlfn.SWITCH(J67,"A",50,"B",45,"C",40,"D",35,"E",30,0) + _xlfn.SWITCH(K67,"A",50,"B",45,"C",40,"D",35,"E",30,0)</f>
        <v>95</v>
      </c>
      <c r="I67" s="76">
        <f t="array" ref="I67">_xlfn.SWITCH(J67,"A",50,"B",45,"C",40,"D",35,"E",30,0) + _xlfn.SWITCH(L67,"A",50,"B",45,"C",40,"D",35,"E",30,0)</f>
        <v>95</v>
      </c>
      <c r="J67" s="76" t="s">
        <v>1862</v>
      </c>
      <c r="K67" s="77" t="s">
        <v>1863</v>
      </c>
      <c r="L67" s="77" t="s">
        <v>1863</v>
      </c>
      <c r="M67" s="75" t="s">
        <v>4982</v>
      </c>
      <c r="N67" s="75" t="s">
        <v>4973</v>
      </c>
      <c r="O67" s="75" t="s">
        <v>4970</v>
      </c>
      <c r="P67" s="75">
        <v>20140301</v>
      </c>
    </row>
    <row r="68" spans="1:16" ht="19.5" customHeight="1">
      <c r="A68" s="75" t="s">
        <v>170</v>
      </c>
      <c r="B68" s="75" t="s">
        <v>4936</v>
      </c>
      <c r="C68" s="75" t="s">
        <v>170</v>
      </c>
      <c r="D68" s="75" t="s">
        <v>4971</v>
      </c>
      <c r="E68" s="75" t="s">
        <v>4972</v>
      </c>
      <c r="F68" s="75" t="s">
        <v>4968</v>
      </c>
      <c r="G68" s="75" t="s">
        <v>4929</v>
      </c>
      <c r="H68" s="76">
        <f t="array" ref="H68">_xlfn.SWITCH(J68,"A",50,"B",45,"C",40,"D",35,"E",30,0) + _xlfn.SWITCH(K68,"A",50,"B",45,"C",40,"D",35,"E",30,0)</f>
        <v>95</v>
      </c>
      <c r="I68" s="76">
        <f t="array" ref="I68">_xlfn.SWITCH(J68,"A",50,"B",45,"C",40,"D",35,"E",30,0) + _xlfn.SWITCH(L68,"A",50,"B",45,"C",40,"D",35,"E",30,0)</f>
        <v>95</v>
      </c>
      <c r="J68" s="76" t="s">
        <v>1862</v>
      </c>
      <c r="K68" s="77" t="s">
        <v>1863</v>
      </c>
      <c r="L68" s="77" t="s">
        <v>1863</v>
      </c>
      <c r="M68" s="75"/>
      <c r="N68" s="75" t="s">
        <v>4973</v>
      </c>
      <c r="O68" s="75" t="s">
        <v>4970</v>
      </c>
      <c r="P68" s="75">
        <v>19790305</v>
      </c>
    </row>
    <row r="69" spans="1:16" ht="19.5" customHeight="1">
      <c r="A69" s="75" t="s">
        <v>22</v>
      </c>
      <c r="B69" s="75" t="s">
        <v>3066</v>
      </c>
      <c r="C69" s="75" t="s">
        <v>4984</v>
      </c>
      <c r="D69" s="75" t="s">
        <v>4971</v>
      </c>
      <c r="E69" s="75" t="s">
        <v>4972</v>
      </c>
      <c r="F69" s="75" t="s">
        <v>4968</v>
      </c>
      <c r="G69" s="75" t="s">
        <v>3421</v>
      </c>
      <c r="H69" s="76">
        <f t="array" ref="H69">_xlfn.SWITCH(J69,"A",50,"B",45,"C",40,"D",35,"E",30,0) + _xlfn.SWITCH(K69,"A",50,"B",45,"C",40,"D",35,"E",30,0)</f>
        <v>90</v>
      </c>
      <c r="I69" s="76">
        <f t="array" ref="I69">_xlfn.SWITCH(J69,"A",50,"B",45,"C",40,"D",35,"E",30,0) + _xlfn.SWITCH(L69,"A",50,"B",45,"C",40,"D",35,"E",30,0)</f>
        <v>90</v>
      </c>
      <c r="J69" s="76" t="s">
        <v>1863</v>
      </c>
      <c r="K69" s="77" t="s">
        <v>1863</v>
      </c>
      <c r="L69" s="77" t="s">
        <v>1863</v>
      </c>
      <c r="M69" s="76"/>
      <c r="N69" s="75" t="s">
        <v>4969</v>
      </c>
      <c r="O69" s="75" t="s">
        <v>4974</v>
      </c>
      <c r="P69" s="75">
        <v>19001003</v>
      </c>
    </row>
    <row r="70" spans="1:16" ht="19.5" customHeight="1">
      <c r="A70" s="75" t="s">
        <v>22</v>
      </c>
      <c r="B70" s="75" t="s">
        <v>3066</v>
      </c>
      <c r="C70" s="75" t="s">
        <v>4984</v>
      </c>
      <c r="D70" s="75" t="s">
        <v>4971</v>
      </c>
      <c r="E70" s="75" t="s">
        <v>4972</v>
      </c>
      <c r="F70" s="75" t="s">
        <v>4968</v>
      </c>
      <c r="G70" s="75" t="s">
        <v>3633</v>
      </c>
      <c r="H70" s="75">
        <f t="array" ref="H70">_xlfn.SWITCH(J70,"A",50,"B",45,"C",40,"D",35,"E",30,0) + _xlfn.SWITCH(K70,"A",50,"B",45,"C",40,"D",35,"E",30,0)</f>
        <v>90</v>
      </c>
      <c r="I70" s="75">
        <f t="array" ref="I70">_xlfn.SWITCH(J70,"A",50,"B",45,"C",40,"D",35,"E",30,0) + _xlfn.SWITCH(L70,"A",50,"B",45,"C",40,"D",35,"E",30,0)</f>
        <v>90</v>
      </c>
      <c r="J70" s="76" t="s">
        <v>1863</v>
      </c>
      <c r="K70" s="77" t="s">
        <v>1863</v>
      </c>
      <c r="L70" s="77" t="s">
        <v>1863</v>
      </c>
      <c r="M70" s="75"/>
      <c r="N70" s="75" t="s">
        <v>4969</v>
      </c>
      <c r="O70" s="75" t="s">
        <v>4989</v>
      </c>
      <c r="P70" s="75">
        <v>19080401</v>
      </c>
    </row>
    <row r="71" spans="1:16" ht="19.5" customHeight="1">
      <c r="A71" s="75" t="s">
        <v>22</v>
      </c>
      <c r="B71" s="75" t="s">
        <v>3066</v>
      </c>
      <c r="C71" s="75" t="s">
        <v>4984</v>
      </c>
      <c r="D71" s="75" t="s">
        <v>4971</v>
      </c>
      <c r="E71" s="75" t="s">
        <v>4972</v>
      </c>
      <c r="F71" s="75" t="s">
        <v>4968</v>
      </c>
      <c r="G71" s="75" t="s">
        <v>3816</v>
      </c>
      <c r="H71" s="76">
        <f t="array" ref="H71">_xlfn.SWITCH(J71,"A",50,"B",45,"C",40,"D",35,"E",30,0) + _xlfn.SWITCH(K71,"A",50,"B",45,"C",40,"D",35,"E",30,0)</f>
        <v>90</v>
      </c>
      <c r="I71" s="76">
        <f t="array" ref="I71">_xlfn.SWITCH(J71,"A",50,"B",45,"C",40,"D",35,"E",30,0) + _xlfn.SWITCH(L71,"A",50,"B",45,"C",40,"D",35,"E",30,0)</f>
        <v>90</v>
      </c>
      <c r="J71" s="76" t="s">
        <v>1863</v>
      </c>
      <c r="K71" s="77" t="s">
        <v>1863</v>
      </c>
      <c r="L71" s="77" t="s">
        <v>1863</v>
      </c>
      <c r="M71" s="76"/>
      <c r="N71" s="75" t="s">
        <v>4973</v>
      </c>
      <c r="O71" s="75" t="s">
        <v>4974</v>
      </c>
      <c r="P71" s="75">
        <v>19831226</v>
      </c>
    </row>
    <row r="72" spans="1:16" ht="19.5" customHeight="1">
      <c r="A72" s="75" t="s">
        <v>22</v>
      </c>
      <c r="B72" s="75" t="s">
        <v>3066</v>
      </c>
      <c r="C72" s="75" t="s">
        <v>4984</v>
      </c>
      <c r="D72" s="75" t="s">
        <v>4971</v>
      </c>
      <c r="E72" s="75" t="s">
        <v>4972</v>
      </c>
      <c r="F72" s="75" t="s">
        <v>4968</v>
      </c>
      <c r="G72" s="75" t="s">
        <v>4114</v>
      </c>
      <c r="H72" s="75">
        <f t="array" ref="H72">_xlfn.SWITCH(J72,"A",50,"B",45,"C",40,"D",35,"E",30,0) + _xlfn.SWITCH(K72,"A",50,"B",45,"C",40,"D",35,"E",30,0)</f>
        <v>90</v>
      </c>
      <c r="I72" s="75">
        <f t="array" ref="I72">_xlfn.SWITCH(J72,"A",50,"B",45,"C",40,"D",35,"E",30,0) + _xlfn.SWITCH(L72,"A",50,"B",45,"C",40,"D",35,"E",30,0)</f>
        <v>90</v>
      </c>
      <c r="J72" s="76" t="s">
        <v>1863</v>
      </c>
      <c r="K72" s="77" t="s">
        <v>1863</v>
      </c>
      <c r="L72" s="77" t="s">
        <v>1863</v>
      </c>
      <c r="M72" s="75"/>
      <c r="N72" s="75" t="s">
        <v>4973</v>
      </c>
      <c r="O72" s="75" t="s">
        <v>4989</v>
      </c>
      <c r="P72" s="75">
        <v>19060522</v>
      </c>
    </row>
    <row r="73" spans="1:16" ht="19.5" customHeight="1">
      <c r="A73" s="75" t="s">
        <v>22</v>
      </c>
      <c r="B73" s="75" t="s">
        <v>3066</v>
      </c>
      <c r="C73" s="75" t="s">
        <v>4984</v>
      </c>
      <c r="D73" s="75" t="s">
        <v>4977</v>
      </c>
      <c r="E73" s="75" t="s">
        <v>4972</v>
      </c>
      <c r="F73" s="75" t="s">
        <v>4968</v>
      </c>
      <c r="G73" s="75" t="s">
        <v>4491</v>
      </c>
      <c r="H73" s="76">
        <f t="array" ref="H73">_xlfn.SWITCH(J73,"A",50,"B",45,"C",40,"D",35,"E",30,0) + _xlfn.SWITCH(K73,"A",50,"B",45,"C",40,"D",35,"E",30,0)</f>
        <v>90</v>
      </c>
      <c r="I73" s="76">
        <f t="array" ref="I73">_xlfn.SWITCH(J73,"A",50,"B",45,"C",40,"D",35,"E",30,0) + _xlfn.SWITCH(L73,"A",50,"B",45,"C",40,"D",35,"E",30,0)</f>
        <v>90</v>
      </c>
      <c r="J73" s="76" t="s">
        <v>1863</v>
      </c>
      <c r="K73" s="77" t="s">
        <v>1863</v>
      </c>
      <c r="L73" s="77" t="s">
        <v>1863</v>
      </c>
      <c r="M73" s="76"/>
      <c r="N73" s="75" t="s">
        <v>4973</v>
      </c>
      <c r="O73" s="75" t="s">
        <v>4974</v>
      </c>
      <c r="P73" s="75">
        <v>19060510</v>
      </c>
    </row>
    <row r="74" spans="1:16" ht="19.5" customHeight="1">
      <c r="A74" s="75" t="s">
        <v>22</v>
      </c>
      <c r="B74" s="75" t="s">
        <v>3066</v>
      </c>
      <c r="C74" s="75" t="s">
        <v>4984</v>
      </c>
      <c r="D74" s="75" t="s">
        <v>4971</v>
      </c>
      <c r="E74" s="75" t="s">
        <v>4972</v>
      </c>
      <c r="F74" s="75" t="s">
        <v>4968</v>
      </c>
      <c r="G74" s="75" t="s">
        <v>4556</v>
      </c>
      <c r="H74" s="75">
        <f t="array" ref="H74">_xlfn.SWITCH(J74,"A",50,"B",45,"C",40,"D",35,"E",30,0) + _xlfn.SWITCH(K74,"A",50,"B",45,"C",40,"D",35,"E",30,0)</f>
        <v>90</v>
      </c>
      <c r="I74" s="75">
        <f t="array" ref="I74">_xlfn.SWITCH(J74,"A",50,"B",45,"C",40,"D",35,"E",30,0) + _xlfn.SWITCH(L74,"A",50,"B",45,"C",40,"D",35,"E",30,0)</f>
        <v>90</v>
      </c>
      <c r="J74" s="76" t="s">
        <v>1863</v>
      </c>
      <c r="K74" s="77" t="s">
        <v>1863</v>
      </c>
      <c r="L74" s="77" t="s">
        <v>1863</v>
      </c>
      <c r="M74" s="75"/>
      <c r="N74" s="75" t="s">
        <v>4973</v>
      </c>
      <c r="O74" s="75" t="s">
        <v>4974</v>
      </c>
      <c r="P74" s="75">
        <v>19940301</v>
      </c>
    </row>
    <row r="75" spans="1:16" ht="19.5" customHeight="1">
      <c r="A75" s="75" t="s">
        <v>22</v>
      </c>
      <c r="B75" s="75" t="s">
        <v>3066</v>
      </c>
      <c r="C75" s="75" t="s">
        <v>4984</v>
      </c>
      <c r="D75" s="75" t="s">
        <v>4971</v>
      </c>
      <c r="E75" s="75" t="s">
        <v>4972</v>
      </c>
      <c r="F75" s="75" t="s">
        <v>4968</v>
      </c>
      <c r="G75" s="75" t="s">
        <v>4659</v>
      </c>
      <c r="H75" s="76">
        <f t="array" ref="H75">_xlfn.SWITCH(J75,"A",50,"B",45,"C",40,"D",35,"E",30,0) + _xlfn.SWITCH(K75,"A",50,"B",45,"C",40,"D",35,"E",30,0)</f>
        <v>90</v>
      </c>
      <c r="I75" s="76">
        <f t="array" ref="I75">_xlfn.SWITCH(J75,"A",50,"B",45,"C",40,"D",35,"E",30,0) + _xlfn.SWITCH(L75,"A",50,"B",45,"C",40,"D",35,"E",30,0)</f>
        <v>90</v>
      </c>
      <c r="J75" s="76" t="s">
        <v>1863</v>
      </c>
      <c r="K75" s="77" t="s">
        <v>1863</v>
      </c>
      <c r="L75" s="77" t="s">
        <v>1863</v>
      </c>
      <c r="M75" s="76"/>
      <c r="N75" s="75" t="s">
        <v>4973</v>
      </c>
      <c r="O75" s="75" t="s">
        <v>4989</v>
      </c>
      <c r="P75" s="75">
        <v>19761228</v>
      </c>
    </row>
    <row r="76" spans="1:16" ht="19.5" customHeight="1">
      <c r="A76" s="75" t="s">
        <v>22</v>
      </c>
      <c r="B76" s="75" t="s">
        <v>3301</v>
      </c>
      <c r="C76" s="75" t="s">
        <v>4984</v>
      </c>
      <c r="D76" s="75" t="s">
        <v>4977</v>
      </c>
      <c r="E76" s="75" t="s">
        <v>4972</v>
      </c>
      <c r="F76" s="75" t="s">
        <v>4968</v>
      </c>
      <c r="G76" s="75" t="s">
        <v>4231</v>
      </c>
      <c r="H76" s="75">
        <f t="array" ref="H76">_xlfn.SWITCH(J76,"A",50,"B",45,"C",40,"D",35,"E",30,0) + _xlfn.SWITCH(K76,"A",50,"B",45,"C",40,"D",35,"E",30,0)</f>
        <v>90</v>
      </c>
      <c r="I76" s="75">
        <f t="array" ref="I76">_xlfn.SWITCH(J76,"A",50,"B",45,"C",40,"D",35,"E",30,0) + _xlfn.SWITCH(L76,"A",50,"B",45,"C",40,"D",35,"E",30,0)</f>
        <v>90</v>
      </c>
      <c r="J76" s="76" t="s">
        <v>1863</v>
      </c>
      <c r="K76" s="77" t="s">
        <v>1863</v>
      </c>
      <c r="L76" s="77" t="s">
        <v>1863</v>
      </c>
      <c r="M76" s="75"/>
      <c r="N76" s="75" t="s">
        <v>4973</v>
      </c>
      <c r="O76" s="75" t="s">
        <v>4974</v>
      </c>
      <c r="P76" s="75">
        <v>18850608</v>
      </c>
    </row>
    <row r="77" spans="1:16" ht="19.5" customHeight="1">
      <c r="A77" s="75" t="s">
        <v>608</v>
      </c>
      <c r="B77" s="75" t="s">
        <v>3297</v>
      </c>
      <c r="C77" s="75" t="s">
        <v>608</v>
      </c>
      <c r="D77" s="75" t="s">
        <v>4971</v>
      </c>
      <c r="E77" s="75" t="s">
        <v>4972</v>
      </c>
      <c r="F77" s="75" t="s">
        <v>4968</v>
      </c>
      <c r="G77" s="75" t="s">
        <v>3125</v>
      </c>
      <c r="H77" s="76">
        <f t="array" ref="H77">_xlfn.SWITCH(J77,"A",50,"B",45,"C",40,"D",35,"E",30,0) + _xlfn.SWITCH(K77,"A",50,"B",45,"C",40,"D",35,"E",30,0)</f>
        <v>90</v>
      </c>
      <c r="I77" s="76">
        <f t="array" ref="I77">_xlfn.SWITCH(J77,"A",50,"B",45,"C",40,"D",35,"E",30,0) + _xlfn.SWITCH(L77,"A",50,"B",45,"C",40,"D",35,"E",30,0)</f>
        <v>90</v>
      </c>
      <c r="J77" s="76" t="s">
        <v>1863</v>
      </c>
      <c r="K77" s="77" t="s">
        <v>1863</v>
      </c>
      <c r="L77" s="77" t="s">
        <v>1863</v>
      </c>
      <c r="M77" s="75" t="s">
        <v>4982</v>
      </c>
      <c r="N77" s="75" t="s">
        <v>4973</v>
      </c>
      <c r="O77" s="75" t="s">
        <v>4970</v>
      </c>
      <c r="P77" s="75">
        <v>19530423</v>
      </c>
    </row>
    <row r="78" spans="1:16" ht="19.5" customHeight="1">
      <c r="A78" s="75" t="s">
        <v>608</v>
      </c>
      <c r="B78" s="75" t="s">
        <v>3297</v>
      </c>
      <c r="C78" s="75" t="s">
        <v>608</v>
      </c>
      <c r="D78" s="75" t="s">
        <v>4971</v>
      </c>
      <c r="E78" s="75" t="s">
        <v>4972</v>
      </c>
      <c r="F78" s="75" t="s">
        <v>4968</v>
      </c>
      <c r="G78" s="75" t="s">
        <v>3355</v>
      </c>
      <c r="H78" s="75">
        <f t="array" ref="H78">_xlfn.SWITCH(J78,"A",50,"B",45,"C",40,"D",35,"E",30,0) + _xlfn.SWITCH(K78,"A",50,"B",45,"C",40,"D",35,"E",30,0)</f>
        <v>90</v>
      </c>
      <c r="I78" s="75">
        <f t="array" ref="I78">_xlfn.SWITCH(J78,"A",50,"B",45,"C",40,"D",35,"E",30,0) + _xlfn.SWITCH(L78,"A",50,"B",45,"C",40,"D",35,"E",30,0)</f>
        <v>90</v>
      </c>
      <c r="J78" s="76" t="s">
        <v>1863</v>
      </c>
      <c r="K78" s="77" t="s">
        <v>1863</v>
      </c>
      <c r="L78" s="77" t="s">
        <v>1863</v>
      </c>
      <c r="M78" s="75" t="s">
        <v>4982</v>
      </c>
      <c r="N78" s="75" t="s">
        <v>4973</v>
      </c>
      <c r="O78" s="75" t="s">
        <v>4974</v>
      </c>
      <c r="P78" s="75">
        <v>19640306</v>
      </c>
    </row>
    <row r="79" spans="1:16" ht="19.5" customHeight="1">
      <c r="A79" s="75" t="s">
        <v>393</v>
      </c>
      <c r="B79" s="75" t="s">
        <v>3298</v>
      </c>
      <c r="C79" s="75" t="s">
        <v>831</v>
      </c>
      <c r="D79" s="75" t="s">
        <v>4971</v>
      </c>
      <c r="E79" s="75" t="s">
        <v>4972</v>
      </c>
      <c r="F79" s="75" t="s">
        <v>4968</v>
      </c>
      <c r="G79" s="75" t="s">
        <v>3142</v>
      </c>
      <c r="H79" s="75">
        <f t="array" ref="H79">_xlfn.SWITCH(J79,"A",50,"B",45,"C",40,"D",35,"E",30,0) + _xlfn.SWITCH(K79,"A",50,"B",45,"C",40,"D",35,"E",30,0)</f>
        <v>90</v>
      </c>
      <c r="I79" s="75">
        <f t="array" ref="I79">_xlfn.SWITCH(J79,"A",50,"B",45,"C",40,"D",35,"E",30,0) + _xlfn.SWITCH(L79,"A",50,"B",45,"C",40,"D",35,"E",30,0)</f>
        <v>90</v>
      </c>
      <c r="J79" s="76" t="s">
        <v>1863</v>
      </c>
      <c r="K79" s="77" t="s">
        <v>1863</v>
      </c>
      <c r="L79" s="77" t="s">
        <v>1863</v>
      </c>
      <c r="M79" s="75"/>
      <c r="N79" s="75" t="s">
        <v>4973</v>
      </c>
      <c r="O79" s="75" t="s">
        <v>4974</v>
      </c>
      <c r="P79" s="75">
        <v>19380420</v>
      </c>
    </row>
    <row r="80" spans="1:16" ht="19.5" customHeight="1">
      <c r="A80" s="75" t="s">
        <v>393</v>
      </c>
      <c r="B80" s="75" t="s">
        <v>3714</v>
      </c>
      <c r="C80" s="75" t="s">
        <v>4992</v>
      </c>
      <c r="D80" s="75" t="s">
        <v>4971</v>
      </c>
      <c r="E80" s="75" t="s">
        <v>4972</v>
      </c>
      <c r="F80" s="75" t="s">
        <v>4968</v>
      </c>
      <c r="G80" s="75" t="s">
        <v>4732</v>
      </c>
      <c r="H80" s="75">
        <f t="array" ref="H80">_xlfn.SWITCH(J80,"A",50,"B",45,"C",40,"D",35,"E",30,0) + _xlfn.SWITCH(K80,"A",50,"B",45,"C",40,"D",35,"E",30,0)</f>
        <v>90</v>
      </c>
      <c r="I80" s="75">
        <f t="array" ref="I80">_xlfn.SWITCH(J80,"A",50,"B",45,"C",40,"D",35,"E",30,0) + _xlfn.SWITCH(L80,"A",50,"B",45,"C",40,"D",35,"E",30,0)</f>
        <v>90</v>
      </c>
      <c r="J80" s="76" t="s">
        <v>1863</v>
      </c>
      <c r="K80" s="77" t="s">
        <v>1863</v>
      </c>
      <c r="L80" s="77" t="s">
        <v>1863</v>
      </c>
      <c r="M80" s="75"/>
      <c r="N80" s="75" t="s">
        <v>4973</v>
      </c>
      <c r="O80" s="75" t="s">
        <v>4970</v>
      </c>
      <c r="P80" s="75">
        <v>19750303</v>
      </c>
    </row>
    <row r="81" spans="1:16" ht="19.5" customHeight="1">
      <c r="A81" s="75" t="s">
        <v>378</v>
      </c>
      <c r="B81" s="75" t="s">
        <v>3068</v>
      </c>
      <c r="C81" s="75" t="s">
        <v>3888</v>
      </c>
      <c r="D81" s="75" t="s">
        <v>4971</v>
      </c>
      <c r="E81" s="75" t="s">
        <v>4972</v>
      </c>
      <c r="F81" s="75" t="s">
        <v>4968</v>
      </c>
      <c r="G81" s="75" t="s">
        <v>4317</v>
      </c>
      <c r="H81" s="75">
        <f t="array" ref="H81">_xlfn.SWITCH(J81,"A",50,"B",45,"C",40,"D",35,"E",30,0) + _xlfn.SWITCH(K81,"A",50,"B",45,"C",40,"D",35,"E",30,0)</f>
        <v>90</v>
      </c>
      <c r="I81" s="75">
        <f t="array" ref="I81">_xlfn.SWITCH(J81,"A",50,"B",45,"C",40,"D",35,"E",30,0) + _xlfn.SWITCH(L81,"A",50,"B",45,"C",40,"D",35,"E",30,0)</f>
        <v>90</v>
      </c>
      <c r="J81" s="76" t="s">
        <v>1863</v>
      </c>
      <c r="K81" s="77" t="s">
        <v>1863</v>
      </c>
      <c r="L81" s="77" t="s">
        <v>1863</v>
      </c>
      <c r="M81" s="75"/>
      <c r="N81" s="75" t="s">
        <v>4973</v>
      </c>
      <c r="O81" s="75" t="s">
        <v>4974</v>
      </c>
      <c r="P81" s="75">
        <v>19821217</v>
      </c>
    </row>
    <row r="82" spans="1:16" ht="19.5" customHeight="1">
      <c r="A82" s="75" t="s">
        <v>400</v>
      </c>
      <c r="B82" s="75" t="s">
        <v>3068</v>
      </c>
      <c r="C82" s="75" t="s">
        <v>4978</v>
      </c>
      <c r="D82" s="75" t="s">
        <v>4971</v>
      </c>
      <c r="E82" s="75" t="s">
        <v>4972</v>
      </c>
      <c r="F82" s="75" t="s">
        <v>4968</v>
      </c>
      <c r="G82" s="75" t="s">
        <v>4663</v>
      </c>
      <c r="H82" s="75">
        <f t="array" ref="H82">_xlfn.SWITCH(J82,"A",50,"B",45,"C",40,"D",35,"E",30,0) + _xlfn.SWITCH(K82,"A",50,"B",45,"C",40,"D",35,"E",30,0)</f>
        <v>90</v>
      </c>
      <c r="I82" s="75">
        <f t="array" ref="I82">_xlfn.SWITCH(J82,"A",50,"B",45,"C",40,"D",35,"E",30,0) + _xlfn.SWITCH(L82,"A",50,"B",45,"C",40,"D",35,"E",30,0)</f>
        <v>90</v>
      </c>
      <c r="J82" s="76" t="s">
        <v>1863</v>
      </c>
      <c r="K82" s="77" t="s">
        <v>1863</v>
      </c>
      <c r="L82" s="77" t="s">
        <v>1863</v>
      </c>
      <c r="M82" s="75"/>
      <c r="N82" s="75" t="s">
        <v>4969</v>
      </c>
      <c r="O82" s="75" t="s">
        <v>4974</v>
      </c>
      <c r="P82" s="75">
        <v>19690307</v>
      </c>
    </row>
    <row r="83" spans="1:16" ht="19.5" customHeight="1">
      <c r="A83" s="75" t="s">
        <v>170</v>
      </c>
      <c r="B83" s="75" t="s">
        <v>4367</v>
      </c>
      <c r="C83" s="75" t="s">
        <v>170</v>
      </c>
      <c r="D83" s="75" t="s">
        <v>4971</v>
      </c>
      <c r="E83" s="75" t="s">
        <v>4972</v>
      </c>
      <c r="F83" s="75" t="s">
        <v>4968</v>
      </c>
      <c r="G83" s="75" t="s">
        <v>4185</v>
      </c>
      <c r="H83" s="76">
        <f t="array" ref="H83">_xlfn.SWITCH(J83,"A",50,"B",45,"C",40,"D",35,"E",30,0) + _xlfn.SWITCH(K83,"A",50,"B",45,"C",40,"D",35,"E",30,0)</f>
        <v>90</v>
      </c>
      <c r="I83" s="76">
        <f t="array" ref="I83">_xlfn.SWITCH(J83,"A",50,"B",45,"C",40,"D",35,"E",30,0) + _xlfn.SWITCH(L83,"A",50,"B",45,"C",40,"D",35,"E",30,0)</f>
        <v>90</v>
      </c>
      <c r="J83" s="76" t="s">
        <v>1863</v>
      </c>
      <c r="K83" s="77" t="s">
        <v>1863</v>
      </c>
      <c r="L83" s="77" t="s">
        <v>1863</v>
      </c>
      <c r="M83" s="75"/>
      <c r="N83" s="75" t="s">
        <v>4973</v>
      </c>
      <c r="O83" s="75" t="s">
        <v>4970</v>
      </c>
      <c r="P83" s="75">
        <v>19730605</v>
      </c>
    </row>
    <row r="84" spans="1:16" ht="19.5" customHeight="1">
      <c r="A84" s="75" t="s">
        <v>608</v>
      </c>
      <c r="B84" s="75" t="s">
        <v>3889</v>
      </c>
      <c r="C84" s="75" t="s">
        <v>608</v>
      </c>
      <c r="D84" s="75" t="s">
        <v>4971</v>
      </c>
      <c r="E84" s="75" t="s">
        <v>4972</v>
      </c>
      <c r="F84" s="75" t="s">
        <v>4968</v>
      </c>
      <c r="G84" s="75" t="s">
        <v>3571</v>
      </c>
      <c r="H84" s="75">
        <f t="array" ref="H84">_xlfn.SWITCH(J84,"A",50,"B",45,"C",40,"D",35,"E",30,0) + _xlfn.SWITCH(K84,"A",50,"B",45,"C",40,"D",35,"E",30,0)</f>
        <v>90</v>
      </c>
      <c r="I84" s="75">
        <f t="array" ref="I84">_xlfn.SWITCH(J84,"A",50,"B",45,"C",40,"D",35,"E",30,0) + _xlfn.SWITCH(L84,"A",50,"B",45,"C",40,"D",35,"E",30,0)</f>
        <v>90</v>
      </c>
      <c r="J84" s="76" t="s">
        <v>1863</v>
      </c>
      <c r="K84" s="77" t="s">
        <v>1863</v>
      </c>
      <c r="L84" s="77" t="s">
        <v>1863</v>
      </c>
      <c r="M84" s="75" t="s">
        <v>4982</v>
      </c>
      <c r="N84" s="75" t="s">
        <v>4973</v>
      </c>
      <c r="O84" s="75" t="s">
        <v>4970</v>
      </c>
      <c r="P84" s="75">
        <v>19730315</v>
      </c>
    </row>
    <row r="85" spans="1:16" ht="19.5" customHeight="1">
      <c r="A85" s="75" t="s">
        <v>382</v>
      </c>
      <c r="B85" s="75" t="s">
        <v>3720</v>
      </c>
      <c r="C85" s="75" t="s">
        <v>382</v>
      </c>
      <c r="D85" s="75" t="s">
        <v>4971</v>
      </c>
      <c r="E85" s="75" t="s">
        <v>4972</v>
      </c>
      <c r="F85" s="75" t="s">
        <v>4968</v>
      </c>
      <c r="G85" s="75" t="s">
        <v>3875</v>
      </c>
      <c r="H85" s="75">
        <f t="array" ref="H85">_xlfn.SWITCH(J85,"A",50,"B",45,"C",40,"D",35,"E",30,0) + _xlfn.SWITCH(K85,"A",50,"B",45,"C",40,"D",35,"E",30,0)</f>
        <v>90</v>
      </c>
      <c r="I85" s="75">
        <f t="array" ref="I85">_xlfn.SWITCH(J85,"A",50,"B",45,"C",40,"D",35,"E",30,0) + _xlfn.SWITCH(L85,"A",50,"B",45,"C",40,"D",35,"E",30,0)</f>
        <v>90</v>
      </c>
      <c r="J85" s="76" t="s">
        <v>1863</v>
      </c>
      <c r="K85" s="77" t="s">
        <v>1863</v>
      </c>
      <c r="L85" s="77" t="s">
        <v>1863</v>
      </c>
      <c r="M85" s="75"/>
      <c r="N85" s="75" t="s">
        <v>4973</v>
      </c>
      <c r="O85" s="75" t="s">
        <v>4974</v>
      </c>
      <c r="P85" s="75">
        <v>19460405</v>
      </c>
    </row>
    <row r="86" spans="1:16" ht="19.5" customHeight="1">
      <c r="A86" s="75" t="s">
        <v>373</v>
      </c>
      <c r="B86" s="75" t="s">
        <v>3514</v>
      </c>
      <c r="C86" s="75" t="s">
        <v>4986</v>
      </c>
      <c r="D86" s="75" t="s">
        <v>4971</v>
      </c>
      <c r="E86" s="75" t="s">
        <v>4972</v>
      </c>
      <c r="F86" s="75" t="s">
        <v>4968</v>
      </c>
      <c r="G86" s="75" t="s">
        <v>3607</v>
      </c>
      <c r="H86" s="76">
        <f t="array" ref="H86">_xlfn.SWITCH(J86,"A",50,"B",45,"C",40,"D",35,"E",30,0) + _xlfn.SWITCH(K86,"A",50,"B",45,"C",40,"D",35,"E",30,0)</f>
        <v>90</v>
      </c>
      <c r="I86" s="76">
        <f t="array" ref="I86">_xlfn.SWITCH(J86,"A",50,"B",45,"C",40,"D",35,"E",30,0) + _xlfn.SWITCH(L86,"A",50,"B",45,"C",40,"D",35,"E",30,0)</f>
        <v>90</v>
      </c>
      <c r="J86" s="76" t="s">
        <v>1863</v>
      </c>
      <c r="K86" s="77" t="s">
        <v>1863</v>
      </c>
      <c r="L86" s="77" t="s">
        <v>1863</v>
      </c>
      <c r="M86" s="75"/>
      <c r="N86" s="75" t="s">
        <v>4973</v>
      </c>
      <c r="O86" s="75" t="s">
        <v>4974</v>
      </c>
      <c r="P86" s="75">
        <v>19460916</v>
      </c>
    </row>
    <row r="87" spans="1:16" ht="19.5" customHeight="1">
      <c r="A87" s="75" t="s">
        <v>373</v>
      </c>
      <c r="B87" s="75" t="s">
        <v>3514</v>
      </c>
      <c r="C87" s="75" t="s">
        <v>4986</v>
      </c>
      <c r="D87" s="75" t="s">
        <v>4971</v>
      </c>
      <c r="E87" s="75" t="s">
        <v>4972</v>
      </c>
      <c r="F87" s="75" t="s">
        <v>4968</v>
      </c>
      <c r="G87" s="75" t="s">
        <v>3168</v>
      </c>
      <c r="H87" s="75">
        <f t="array" ref="H87">_xlfn.SWITCH(J87,"A",50,"B",45,"C",40,"D",35,"E",30,0) + _xlfn.SWITCH(K87,"A",50,"B",45,"C",40,"D",35,"E",30,0)</f>
        <v>90</v>
      </c>
      <c r="I87" s="75">
        <f t="array" ref="I87">_xlfn.SWITCH(J87,"A",50,"B",45,"C",40,"D",35,"E",30,0) + _xlfn.SWITCH(L87,"A",50,"B",45,"C",40,"D",35,"E",30,0)</f>
        <v>90</v>
      </c>
      <c r="J87" s="76" t="s">
        <v>1863</v>
      </c>
      <c r="K87" s="77" t="s">
        <v>1863</v>
      </c>
      <c r="L87" s="77" t="s">
        <v>1863</v>
      </c>
      <c r="M87" s="75"/>
      <c r="N87" s="75" t="s">
        <v>4973</v>
      </c>
      <c r="O87" s="75" t="s">
        <v>4974</v>
      </c>
      <c r="P87" s="75">
        <v>19760301</v>
      </c>
    </row>
    <row r="88" spans="1:16" ht="19.5" customHeight="1">
      <c r="A88" s="75" t="s">
        <v>373</v>
      </c>
      <c r="B88" s="75" t="s">
        <v>3715</v>
      </c>
      <c r="C88" s="75" t="s">
        <v>4986</v>
      </c>
      <c r="D88" s="75" t="s">
        <v>4977</v>
      </c>
      <c r="E88" s="75" t="s">
        <v>4972</v>
      </c>
      <c r="F88" s="75" t="s">
        <v>4968</v>
      </c>
      <c r="G88" s="75" t="s">
        <v>4099</v>
      </c>
      <c r="H88" s="76">
        <f t="array" ref="H88">_xlfn.SWITCH(J88,"A",50,"B",45,"C",40,"D",35,"E",30,0) + _xlfn.SWITCH(K88,"A",50,"B",45,"C",40,"D",35,"E",30,0)</f>
        <v>90</v>
      </c>
      <c r="I88" s="76">
        <f t="array" ref="I88">_xlfn.SWITCH(J88,"A",50,"B",45,"C",40,"D",35,"E",30,0) + _xlfn.SWITCH(L88,"A",50,"B",45,"C",40,"D",35,"E",30,0)</f>
        <v>90</v>
      </c>
      <c r="J88" s="76" t="s">
        <v>1863</v>
      </c>
      <c r="K88" s="77" t="s">
        <v>1863</v>
      </c>
      <c r="L88" s="77" t="s">
        <v>1863</v>
      </c>
      <c r="M88" s="75"/>
      <c r="N88" s="75" t="s">
        <v>4969</v>
      </c>
      <c r="O88" s="75" t="s">
        <v>4970</v>
      </c>
      <c r="P88" s="75">
        <v>19680304</v>
      </c>
    </row>
    <row r="89" spans="1:16" ht="19.5" customHeight="1">
      <c r="A89" s="75" t="s">
        <v>22</v>
      </c>
      <c r="B89" s="75" t="s">
        <v>4453</v>
      </c>
      <c r="C89" s="75" t="s">
        <v>4984</v>
      </c>
      <c r="D89" s="75" t="s">
        <v>4977</v>
      </c>
      <c r="E89" s="75" t="s">
        <v>4972</v>
      </c>
      <c r="F89" s="75" t="s">
        <v>4968</v>
      </c>
      <c r="G89" s="75" t="s">
        <v>3640</v>
      </c>
      <c r="H89" s="75">
        <f t="array" ref="H89">_xlfn.SWITCH(J89,"A",50,"B",45,"C",40,"D",35,"E",30,0) + _xlfn.SWITCH(K89,"A",50,"B",45,"C",40,"D",35,"E",30,0)</f>
        <v>90</v>
      </c>
      <c r="I89" s="75">
        <f t="array" ref="I89">_xlfn.SWITCH(J89,"A",50,"B",45,"C",40,"D",35,"E",30,0) + _xlfn.SWITCH(L89,"A",50,"B",45,"C",40,"D",35,"E",30,0)</f>
        <v>90</v>
      </c>
      <c r="J89" s="76" t="s">
        <v>1863</v>
      </c>
      <c r="K89" s="77" t="s">
        <v>1863</v>
      </c>
      <c r="L89" s="77" t="s">
        <v>1863</v>
      </c>
      <c r="M89" s="75"/>
      <c r="N89" s="75" t="s">
        <v>4973</v>
      </c>
      <c r="O89" s="75" t="s">
        <v>4974</v>
      </c>
      <c r="P89" s="75">
        <v>19830305</v>
      </c>
    </row>
    <row r="90" spans="1:16" ht="19.5" customHeight="1">
      <c r="A90" s="75" t="s">
        <v>383</v>
      </c>
      <c r="B90" s="75" t="s">
        <v>3299</v>
      </c>
      <c r="C90" s="75" t="s">
        <v>4983</v>
      </c>
      <c r="D90" s="75" t="s">
        <v>4971</v>
      </c>
      <c r="E90" s="75" t="s">
        <v>4972</v>
      </c>
      <c r="F90" s="75" t="s">
        <v>4968</v>
      </c>
      <c r="G90" s="75" t="s">
        <v>3791</v>
      </c>
      <c r="H90" s="76">
        <f t="array" ref="H90">_xlfn.SWITCH(J90,"A",50,"B",45,"C",40,"D",35,"E",30,0) + _xlfn.SWITCH(K90,"A",50,"B",45,"C",40,"D",35,"E",30,0)</f>
        <v>90</v>
      </c>
      <c r="I90" s="76">
        <f t="array" ref="I90">_xlfn.SWITCH(J90,"A",50,"B",45,"C",40,"D",35,"E",30,0) + _xlfn.SWITCH(L90,"A",50,"B",45,"C",40,"D",35,"E",30,0)</f>
        <v>90</v>
      </c>
      <c r="J90" s="76" t="s">
        <v>1863</v>
      </c>
      <c r="K90" s="77" t="s">
        <v>1863</v>
      </c>
      <c r="L90" s="77" t="s">
        <v>1863</v>
      </c>
      <c r="M90" s="75"/>
      <c r="N90" s="75" t="s">
        <v>4973</v>
      </c>
      <c r="O90" s="75" t="s">
        <v>4974</v>
      </c>
      <c r="P90" s="75">
        <v>19530926</v>
      </c>
    </row>
    <row r="91" spans="1:16" ht="19.5" customHeight="1">
      <c r="A91" s="75" t="s">
        <v>378</v>
      </c>
      <c r="B91" s="75" t="s">
        <v>3299</v>
      </c>
      <c r="C91" s="75" t="s">
        <v>3888</v>
      </c>
      <c r="D91" s="75" t="s">
        <v>4971</v>
      </c>
      <c r="E91" s="75" t="s">
        <v>4972</v>
      </c>
      <c r="F91" s="75" t="s">
        <v>4968</v>
      </c>
      <c r="G91" s="75" t="s">
        <v>3793</v>
      </c>
      <c r="H91" s="75">
        <f t="array" ref="H91">_xlfn.SWITCH(J91,"A",50,"B",45,"C",40,"D",35,"E",30,0) + _xlfn.SWITCH(K91,"A",50,"B",45,"C",40,"D",35,"E",30,0)</f>
        <v>90</v>
      </c>
      <c r="I91" s="75">
        <f t="array" ref="I91">_xlfn.SWITCH(J91,"A",50,"B",45,"C",40,"D",35,"E",30,0) + _xlfn.SWITCH(L91,"A",50,"B",45,"C",40,"D",35,"E",30,0)</f>
        <v>90</v>
      </c>
      <c r="J91" s="76" t="s">
        <v>1863</v>
      </c>
      <c r="K91" s="77" t="s">
        <v>1863</v>
      </c>
      <c r="L91" s="77" t="s">
        <v>1863</v>
      </c>
      <c r="M91" s="75"/>
      <c r="N91" s="75" t="s">
        <v>4973</v>
      </c>
      <c r="O91" s="75" t="s">
        <v>4974</v>
      </c>
      <c r="P91" s="75">
        <v>19510901</v>
      </c>
    </row>
    <row r="92" spans="1:16" ht="19.5" customHeight="1">
      <c r="A92" s="75" t="s">
        <v>611</v>
      </c>
      <c r="B92" s="75" t="s">
        <v>4172</v>
      </c>
      <c r="C92" s="75" t="s">
        <v>4975</v>
      </c>
      <c r="D92" s="75" t="s">
        <v>4971</v>
      </c>
      <c r="E92" s="75" t="s">
        <v>4972</v>
      </c>
      <c r="F92" s="75" t="s">
        <v>4968</v>
      </c>
      <c r="G92" s="75" t="s">
        <v>4425</v>
      </c>
      <c r="H92" s="75">
        <f t="array" ref="H92">_xlfn.SWITCH(J92,"A",50,"B",45,"C",40,"D",35,"E",30,0) + _xlfn.SWITCH(K92,"A",50,"B",45,"C",40,"D",35,"E",30,0)</f>
        <v>90</v>
      </c>
      <c r="I92" s="75">
        <f t="array" ref="I92">_xlfn.SWITCH(J92,"A",50,"B",45,"C",40,"D",35,"E",30,0) + _xlfn.SWITCH(L92,"A",50,"B",45,"C",40,"D",35,"E",30,0)</f>
        <v>90</v>
      </c>
      <c r="J92" s="76" t="s">
        <v>1863</v>
      </c>
      <c r="K92" s="77" t="s">
        <v>1863</v>
      </c>
      <c r="L92" s="77" t="s">
        <v>1863</v>
      </c>
      <c r="M92" s="75"/>
      <c r="N92" s="75" t="s">
        <v>4973</v>
      </c>
      <c r="O92" s="75" t="s">
        <v>4974</v>
      </c>
      <c r="P92" s="75">
        <v>19870112</v>
      </c>
    </row>
    <row r="93" spans="1:16" ht="19.5" customHeight="1">
      <c r="A93" s="75" t="s">
        <v>611</v>
      </c>
      <c r="B93" s="75" t="s">
        <v>4452</v>
      </c>
      <c r="C93" s="75" t="s">
        <v>4975</v>
      </c>
      <c r="D93" s="75" t="s">
        <v>4977</v>
      </c>
      <c r="E93" s="75" t="s">
        <v>4972</v>
      </c>
      <c r="F93" s="75" t="s">
        <v>4968</v>
      </c>
      <c r="G93" s="75" t="s">
        <v>4228</v>
      </c>
      <c r="H93" s="76">
        <f t="array" ref="H93">_xlfn.SWITCH(J93,"A",50,"B",45,"C",40,"D",35,"E",30,0) + _xlfn.SWITCH(K93,"A",50,"B",45,"C",40,"D",35,"E",30,0)</f>
        <v>90</v>
      </c>
      <c r="I93" s="76">
        <f t="array" ref="I93">_xlfn.SWITCH(J93,"A",50,"B",45,"C",40,"D",35,"E",30,0) + _xlfn.SWITCH(L93,"A",50,"B",45,"C",40,"D",35,"E",30,0)</f>
        <v>90</v>
      </c>
      <c r="J93" s="76" t="s">
        <v>1863</v>
      </c>
      <c r="K93" s="77" t="s">
        <v>1863</v>
      </c>
      <c r="L93" s="77" t="s">
        <v>1863</v>
      </c>
      <c r="M93" s="75"/>
      <c r="N93" s="75" t="s">
        <v>4973</v>
      </c>
      <c r="O93" s="75" t="s">
        <v>4970</v>
      </c>
      <c r="P93" s="75">
        <v>19950301</v>
      </c>
    </row>
    <row r="94" spans="1:16" ht="19.5" customHeight="1">
      <c r="A94" s="75" t="s">
        <v>383</v>
      </c>
      <c r="B94" s="75" t="s">
        <v>3515</v>
      </c>
      <c r="C94" s="75" t="s">
        <v>4983</v>
      </c>
      <c r="D94" s="75" t="s">
        <v>4977</v>
      </c>
      <c r="E94" s="75" t="s">
        <v>4972</v>
      </c>
      <c r="F94" s="75" t="s">
        <v>4968</v>
      </c>
      <c r="G94" s="75" t="s">
        <v>3803</v>
      </c>
      <c r="H94" s="76">
        <f t="array" ref="H94">_xlfn.SWITCH(J94,"A",50,"B",45,"C",40,"D",35,"E",30,0) + _xlfn.SWITCH(K94,"A",50,"B",45,"C",40,"D",35,"E",30,0)</f>
        <v>90</v>
      </c>
      <c r="I94" s="76">
        <f t="array" ref="I94">_xlfn.SWITCH(J94,"A",50,"B",45,"C",40,"D",35,"E",30,0) + _xlfn.SWITCH(L94,"A",50,"B",45,"C",40,"D",35,"E",30,0)</f>
        <v>90</v>
      </c>
      <c r="J94" s="76" t="s">
        <v>1863</v>
      </c>
      <c r="K94" s="77" t="s">
        <v>1863</v>
      </c>
      <c r="L94" s="77" t="s">
        <v>1863</v>
      </c>
      <c r="M94" s="75"/>
      <c r="N94" s="75" t="s">
        <v>4973</v>
      </c>
      <c r="O94" s="75" t="s">
        <v>4974</v>
      </c>
      <c r="P94" s="75">
        <v>19680301</v>
      </c>
    </row>
    <row r="95" spans="1:16" ht="19.5" customHeight="1">
      <c r="A95" s="75" t="s">
        <v>383</v>
      </c>
      <c r="B95" s="75" t="s">
        <v>3515</v>
      </c>
      <c r="C95" s="75" t="s">
        <v>4983</v>
      </c>
      <c r="D95" s="75" t="s">
        <v>4977</v>
      </c>
      <c r="E95" s="75" t="s">
        <v>4972</v>
      </c>
      <c r="F95" s="75" t="s">
        <v>4968</v>
      </c>
      <c r="G95" s="75" t="s">
        <v>4770</v>
      </c>
      <c r="H95" s="76">
        <f t="array" ref="H95">_xlfn.SWITCH(J95,"A",50,"B",45,"C",40,"D",35,"E",30,0) + _xlfn.SWITCH(K95,"A",50,"B",45,"C",40,"D",35,"E",30,0)</f>
        <v>90</v>
      </c>
      <c r="I95" s="76">
        <f t="array" ref="I95">_xlfn.SWITCH(J95,"A",50,"B",45,"C",40,"D",35,"E",30,0) + _xlfn.SWITCH(L95,"A",50,"B",45,"C",40,"D",35,"E",30,0)</f>
        <v>90</v>
      </c>
      <c r="J95" s="76" t="s">
        <v>1863</v>
      </c>
      <c r="K95" s="77" t="s">
        <v>1863</v>
      </c>
      <c r="L95" s="77" t="s">
        <v>1863</v>
      </c>
      <c r="M95" s="75"/>
      <c r="N95" s="75" t="s">
        <v>4969</v>
      </c>
      <c r="O95" s="75" t="s">
        <v>4974</v>
      </c>
      <c r="P95" s="75">
        <v>19620303</v>
      </c>
    </row>
    <row r="96" spans="1:16" ht="19.5" customHeight="1">
      <c r="A96" s="75" t="s">
        <v>22</v>
      </c>
      <c r="B96" s="75" t="s">
        <v>1830</v>
      </c>
      <c r="C96" s="75" t="s">
        <v>4984</v>
      </c>
      <c r="D96" s="75" t="s">
        <v>4977</v>
      </c>
      <c r="E96" s="75" t="s">
        <v>4972</v>
      </c>
      <c r="F96" s="75" t="s">
        <v>4968</v>
      </c>
      <c r="G96" s="75" t="s">
        <v>4337</v>
      </c>
      <c r="H96" s="75">
        <f t="array" ref="H96">_xlfn.SWITCH(J96,"A",50,"B",45,"C",40,"D",35,"E",30,0) + _xlfn.SWITCH(K96,"A",50,"B",45,"C",40,"D",35,"E",30,0)</f>
        <v>90</v>
      </c>
      <c r="I96" s="75">
        <f t="array" ref="I96">_xlfn.SWITCH(J96,"A",50,"B",45,"C",40,"D",35,"E",30,0) + _xlfn.SWITCH(L96,"A",50,"B",45,"C",40,"D",35,"E",30,0)</f>
        <v>90</v>
      </c>
      <c r="J96" s="76" t="s">
        <v>1863</v>
      </c>
      <c r="K96" s="77" t="s">
        <v>1863</v>
      </c>
      <c r="L96" s="77" t="s">
        <v>1863</v>
      </c>
      <c r="M96" s="75"/>
      <c r="N96" s="75" t="s">
        <v>4973</v>
      </c>
      <c r="O96" s="75" t="s">
        <v>4989</v>
      </c>
      <c r="P96" s="75">
        <v>19780302</v>
      </c>
    </row>
    <row r="97" spans="1:16" ht="19.5" customHeight="1">
      <c r="A97" s="75" t="s">
        <v>170</v>
      </c>
      <c r="B97" s="75" t="s">
        <v>4577</v>
      </c>
      <c r="C97" s="75" t="s">
        <v>170</v>
      </c>
      <c r="D97" s="75" t="s">
        <v>4971</v>
      </c>
      <c r="E97" s="75" t="s">
        <v>4972</v>
      </c>
      <c r="F97" s="75" t="s">
        <v>4968</v>
      </c>
      <c r="G97" s="75" t="s">
        <v>4294</v>
      </c>
      <c r="H97" s="75">
        <f t="array" ref="H97">_xlfn.SWITCH(J97,"A",50,"B",45,"C",40,"D",35,"E",30,0) + _xlfn.SWITCH(K97,"A",50,"B",45,"C",40,"D",35,"E",30,0)</f>
        <v>90</v>
      </c>
      <c r="I97" s="75">
        <f t="array" ref="I97">_xlfn.SWITCH(J97,"A",50,"B",45,"C",40,"D",35,"E",30,0) + _xlfn.SWITCH(L97,"A",50,"B",45,"C",40,"D",35,"E",30,0)</f>
        <v>90</v>
      </c>
      <c r="J97" s="76" t="s">
        <v>1863</v>
      </c>
      <c r="K97" s="77" t="s">
        <v>1863</v>
      </c>
      <c r="L97" s="77" t="s">
        <v>1863</v>
      </c>
      <c r="M97" s="75"/>
      <c r="N97" s="75" t="s">
        <v>4973</v>
      </c>
      <c r="O97" s="75" t="s">
        <v>4970</v>
      </c>
      <c r="P97" s="75">
        <v>19940301</v>
      </c>
    </row>
    <row r="98" spans="1:16" ht="19.5" customHeight="1">
      <c r="A98" s="75" t="s">
        <v>22</v>
      </c>
      <c r="B98" s="75" t="s">
        <v>4805</v>
      </c>
      <c r="C98" s="75" t="s">
        <v>4984</v>
      </c>
      <c r="D98" s="75" t="s">
        <v>4977</v>
      </c>
      <c r="E98" s="75" t="s">
        <v>4972</v>
      </c>
      <c r="F98" s="75" t="s">
        <v>4968</v>
      </c>
      <c r="G98" s="75" t="s">
        <v>4338</v>
      </c>
      <c r="H98" s="76">
        <f t="array" ref="H98">_xlfn.SWITCH(J98,"A",50,"B",45,"C",40,"D",35,"E",30,0) + _xlfn.SWITCH(K98,"A",50,"B",45,"C",40,"D",35,"E",30,0)</f>
        <v>90</v>
      </c>
      <c r="I98" s="76">
        <f t="array" ref="I98">_xlfn.SWITCH(J98,"A",50,"B",45,"C",40,"D",35,"E",30,0) + _xlfn.SWITCH(L98,"A",50,"B",45,"C",40,"D",35,"E",30,0)</f>
        <v>90</v>
      </c>
      <c r="J98" s="76" t="s">
        <v>1863</v>
      </c>
      <c r="K98" s="77" t="s">
        <v>1863</v>
      </c>
      <c r="L98" s="77" t="s">
        <v>1863</v>
      </c>
      <c r="M98" s="75"/>
      <c r="N98" s="75" t="s">
        <v>4973</v>
      </c>
      <c r="O98" s="75" t="s">
        <v>4974</v>
      </c>
      <c r="P98" s="75">
        <v>19080608</v>
      </c>
    </row>
    <row r="99" spans="1:16" ht="19.5" customHeight="1">
      <c r="A99" s="75" t="s">
        <v>22</v>
      </c>
      <c r="B99" s="75" t="s">
        <v>4805</v>
      </c>
      <c r="C99" s="75" t="s">
        <v>4984</v>
      </c>
      <c r="D99" s="75" t="s">
        <v>4971</v>
      </c>
      <c r="E99" s="75" t="s">
        <v>4972</v>
      </c>
      <c r="F99" s="75" t="s">
        <v>4968</v>
      </c>
      <c r="G99" s="75" t="s">
        <v>4616</v>
      </c>
      <c r="H99" s="75">
        <f t="array" ref="H99">_xlfn.SWITCH(J99,"A",50,"B",45,"C",40,"D",35,"E",30,0) + _xlfn.SWITCH(K99,"A",50,"B",45,"C",40,"D",35,"E",30,0)</f>
        <v>90</v>
      </c>
      <c r="I99" s="75">
        <f t="array" ref="I99">_xlfn.SWITCH(J99,"A",50,"B",45,"C",40,"D",35,"E",30,0) + _xlfn.SWITCH(L99,"A",50,"B",45,"C",40,"D",35,"E",30,0)</f>
        <v>90</v>
      </c>
      <c r="J99" s="76" t="s">
        <v>1863</v>
      </c>
      <c r="K99" s="77" t="s">
        <v>1863</v>
      </c>
      <c r="L99" s="77" t="s">
        <v>1863</v>
      </c>
      <c r="M99" s="75"/>
      <c r="N99" s="75" t="s">
        <v>4969</v>
      </c>
      <c r="O99" s="75" t="s">
        <v>4970</v>
      </c>
      <c r="P99" s="75">
        <v>19881223</v>
      </c>
    </row>
    <row r="100" spans="1:16" ht="19.5" customHeight="1">
      <c r="A100" s="75" t="s">
        <v>373</v>
      </c>
      <c r="B100" s="75" t="s">
        <v>4279</v>
      </c>
      <c r="C100" s="75" t="s">
        <v>4986</v>
      </c>
      <c r="D100" s="75" t="s">
        <v>4971</v>
      </c>
      <c r="E100" s="75" t="s">
        <v>4972</v>
      </c>
      <c r="F100" s="75" t="s">
        <v>4968</v>
      </c>
      <c r="G100" s="75" t="s">
        <v>3399</v>
      </c>
      <c r="H100" s="75">
        <f t="array" ref="H100">_xlfn.SWITCH(J100,"A",50,"B",45,"C",40,"D",35,"E",30,0) + _xlfn.SWITCH(K100,"A",50,"B",45,"C",40,"D",35,"E",30,0)</f>
        <v>90</v>
      </c>
      <c r="I100" s="75">
        <f t="array" ref="I100">_xlfn.SWITCH(J100,"A",50,"B",45,"C",40,"D",35,"E",30,0) + _xlfn.SWITCH(L100,"A",50,"B",45,"C",40,"D",35,"E",30,0)</f>
        <v>90</v>
      </c>
      <c r="J100" s="76" t="s">
        <v>1863</v>
      </c>
      <c r="K100" s="77" t="s">
        <v>1863</v>
      </c>
      <c r="L100" s="77" t="s">
        <v>1863</v>
      </c>
      <c r="M100" s="75"/>
      <c r="N100" s="75" t="s">
        <v>4973</v>
      </c>
      <c r="O100" s="75" t="s">
        <v>4974</v>
      </c>
      <c r="P100" s="75">
        <v>19660303</v>
      </c>
    </row>
    <row r="101" spans="1:16" ht="19.5" customHeight="1">
      <c r="A101" s="75" t="s">
        <v>373</v>
      </c>
      <c r="B101" s="75" t="s">
        <v>4279</v>
      </c>
      <c r="C101" s="75" t="s">
        <v>4986</v>
      </c>
      <c r="D101" s="75" t="s">
        <v>4971</v>
      </c>
      <c r="E101" s="75" t="s">
        <v>4972</v>
      </c>
      <c r="F101" s="75" t="s">
        <v>4968</v>
      </c>
      <c r="G101" s="75" t="s">
        <v>4737</v>
      </c>
      <c r="H101" s="76">
        <f t="array" ref="H101">_xlfn.SWITCH(J101,"A",50,"B",45,"C",40,"D",35,"E",30,0) + _xlfn.SWITCH(K101,"A",50,"B",45,"C",40,"D",35,"E",30,0)</f>
        <v>90</v>
      </c>
      <c r="I101" s="76">
        <f t="array" ref="I101">_xlfn.SWITCH(J101,"A",50,"B",45,"C",40,"D",35,"E",30,0) + _xlfn.SWITCH(L101,"A",50,"B",45,"C",40,"D",35,"E",30,0)</f>
        <v>90</v>
      </c>
      <c r="J101" s="76" t="s">
        <v>1863</v>
      </c>
      <c r="K101" s="77" t="s">
        <v>1863</v>
      </c>
      <c r="L101" s="77" t="s">
        <v>1863</v>
      </c>
      <c r="M101" s="75"/>
      <c r="N101" s="75" t="s">
        <v>4973</v>
      </c>
      <c r="O101" s="75" t="s">
        <v>4989</v>
      </c>
      <c r="P101" s="75">
        <v>19720301</v>
      </c>
    </row>
    <row r="102" spans="1:16" ht="19.5" customHeight="1">
      <c r="A102" s="75" t="s">
        <v>611</v>
      </c>
      <c r="B102" s="75" t="s">
        <v>4580</v>
      </c>
      <c r="C102" s="75" t="s">
        <v>4975</v>
      </c>
      <c r="D102" s="75" t="s">
        <v>4971</v>
      </c>
      <c r="E102" s="75" t="s">
        <v>4972</v>
      </c>
      <c r="F102" s="75" t="s">
        <v>4968</v>
      </c>
      <c r="G102" s="75" t="s">
        <v>3191</v>
      </c>
      <c r="H102" s="76">
        <f t="array" ref="H102">_xlfn.SWITCH(J102,"A",50,"B",45,"C",40,"D",35,"E",30,0) + _xlfn.SWITCH(K102,"A",50,"B",45,"C",40,"D",35,"E",30,0)</f>
        <v>90</v>
      </c>
      <c r="I102" s="76">
        <f t="array" ref="I102">_xlfn.SWITCH(J102,"A",50,"B",45,"C",40,"D",35,"E",30,0) + _xlfn.SWITCH(L102,"A",50,"B",45,"C",40,"D",35,"E",30,0)</f>
        <v>90</v>
      </c>
      <c r="J102" s="76" t="s">
        <v>1863</v>
      </c>
      <c r="K102" s="77" t="s">
        <v>1863</v>
      </c>
      <c r="L102" s="77" t="s">
        <v>1863</v>
      </c>
      <c r="M102" s="75"/>
      <c r="N102" s="75" t="s">
        <v>4973</v>
      </c>
      <c r="O102" s="75" t="s">
        <v>4989</v>
      </c>
      <c r="P102" s="75">
        <v>19870301</v>
      </c>
    </row>
    <row r="103" spans="1:16" ht="19.5" customHeight="1">
      <c r="A103" s="75" t="s">
        <v>389</v>
      </c>
      <c r="B103" s="75" t="s">
        <v>4525</v>
      </c>
      <c r="C103" s="75" t="s">
        <v>389</v>
      </c>
      <c r="D103" s="75" t="s">
        <v>4971</v>
      </c>
      <c r="E103" s="75" t="s">
        <v>4972</v>
      </c>
      <c r="F103" s="75" t="s">
        <v>4968</v>
      </c>
      <c r="G103" s="75" t="s">
        <v>3858</v>
      </c>
      <c r="H103" s="75">
        <f t="array" ref="H103">_xlfn.SWITCH(J103,"A",50,"B",45,"C",40,"D",35,"E",30,0) + _xlfn.SWITCH(K103,"A",50,"B",45,"C",40,"D",35,"E",30,0)</f>
        <v>90</v>
      </c>
      <c r="I103" s="75">
        <f t="array" ref="I103">_xlfn.SWITCH(J103,"A",50,"B",45,"C",40,"D",35,"E",30,0) + _xlfn.SWITCH(L103,"A",50,"B",45,"C",40,"D",35,"E",30,0)</f>
        <v>90</v>
      </c>
      <c r="J103" s="76" t="s">
        <v>1863</v>
      </c>
      <c r="K103" s="77" t="s">
        <v>1863</v>
      </c>
      <c r="L103" s="77" t="s">
        <v>1863</v>
      </c>
      <c r="M103" s="75"/>
      <c r="N103" s="75" t="s">
        <v>4973</v>
      </c>
      <c r="O103" s="75" t="s">
        <v>4974</v>
      </c>
      <c r="P103" s="75">
        <v>19100415</v>
      </c>
    </row>
    <row r="104" spans="1:16" ht="19.5" customHeight="1">
      <c r="A104" s="75" t="s">
        <v>170</v>
      </c>
      <c r="B104" s="75" t="s">
        <v>4713</v>
      </c>
      <c r="C104" s="75" t="s">
        <v>170</v>
      </c>
      <c r="D104" s="75" t="s">
        <v>4977</v>
      </c>
      <c r="E104" s="75" t="s">
        <v>4972</v>
      </c>
      <c r="F104" s="75" t="s">
        <v>4968</v>
      </c>
      <c r="G104" s="75" t="s">
        <v>4724</v>
      </c>
      <c r="H104" s="76">
        <f t="array" ref="H104">_xlfn.SWITCH(J104,"A",50,"B",45,"C",40,"D",35,"E",30,0) + _xlfn.SWITCH(K104,"A",50,"B",45,"C",40,"D",35,"E",30,0)</f>
        <v>90</v>
      </c>
      <c r="I104" s="76">
        <f t="array" ref="I104">_xlfn.SWITCH(J104,"A",50,"B",45,"C",40,"D",35,"E",30,0) + _xlfn.SWITCH(L104,"A",50,"B",45,"C",40,"D",35,"E",30,0)</f>
        <v>90</v>
      </c>
      <c r="J104" s="76" t="s">
        <v>1863</v>
      </c>
      <c r="K104" s="77" t="s">
        <v>1863</v>
      </c>
      <c r="L104" s="77" t="s">
        <v>1863</v>
      </c>
      <c r="M104" s="75"/>
      <c r="N104" s="75" t="s">
        <v>4973</v>
      </c>
      <c r="O104" s="75" t="s">
        <v>4970</v>
      </c>
      <c r="P104" s="75">
        <v>19950301</v>
      </c>
    </row>
    <row r="105" spans="1:16" ht="19.5" customHeight="1">
      <c r="A105" s="75" t="s">
        <v>170</v>
      </c>
      <c r="B105" s="75" t="s">
        <v>4778</v>
      </c>
      <c r="C105" s="75" t="s">
        <v>170</v>
      </c>
      <c r="D105" s="75" t="s">
        <v>4971</v>
      </c>
      <c r="E105" s="75" t="s">
        <v>4972</v>
      </c>
      <c r="F105" s="75" t="s">
        <v>4968</v>
      </c>
      <c r="G105" s="75" t="s">
        <v>4067</v>
      </c>
      <c r="H105" s="76">
        <f t="array" ref="H105">_xlfn.SWITCH(J105,"A",50,"B",45,"C",40,"D",35,"E",30,0) + _xlfn.SWITCH(K105,"A",50,"B",45,"C",40,"D",35,"E",30,0)</f>
        <v>90</v>
      </c>
      <c r="I105" s="76">
        <f t="array" ref="I105">_xlfn.SWITCH(J105,"A",50,"B",45,"C",40,"D",35,"E",30,0) + _xlfn.SWITCH(L105,"A",50,"B",45,"C",40,"D",35,"E",30,0)</f>
        <v>90</v>
      </c>
      <c r="J105" s="76" t="s">
        <v>1863</v>
      </c>
      <c r="K105" s="77" t="s">
        <v>1863</v>
      </c>
      <c r="L105" s="77" t="s">
        <v>1863</v>
      </c>
      <c r="M105" s="75"/>
      <c r="N105" s="75" t="s">
        <v>4973</v>
      </c>
      <c r="O105" s="75" t="s">
        <v>4970</v>
      </c>
      <c r="P105" s="75">
        <v>19740305</v>
      </c>
    </row>
    <row r="106" spans="1:16" ht="19.5" customHeight="1">
      <c r="A106" s="75" t="s">
        <v>22</v>
      </c>
      <c r="B106" s="75" t="s">
        <v>4823</v>
      </c>
      <c r="C106" s="75" t="s">
        <v>4984</v>
      </c>
      <c r="D106" s="75" t="s">
        <v>4971</v>
      </c>
      <c r="E106" s="75" t="s">
        <v>4972</v>
      </c>
      <c r="F106" s="75" t="s">
        <v>4968</v>
      </c>
      <c r="G106" s="75" t="s">
        <v>3210</v>
      </c>
      <c r="H106" s="75">
        <f t="array" ref="H106">_xlfn.SWITCH(J106,"A",50,"B",45,"C",40,"D",35,"E",30,0) + _xlfn.SWITCH(K106,"A",50,"B",45,"C",40,"D",35,"E",30,0)</f>
        <v>90</v>
      </c>
      <c r="I106" s="75">
        <f t="array" ref="I106">_xlfn.SWITCH(J106,"A",50,"B",45,"C",40,"D",35,"E",30,0) + _xlfn.SWITCH(L106,"A",50,"B",45,"C",40,"D",35,"E",30,0)</f>
        <v>90</v>
      </c>
      <c r="J106" s="76" t="s">
        <v>1863</v>
      </c>
      <c r="K106" s="77" t="s">
        <v>1863</v>
      </c>
      <c r="L106" s="77" t="s">
        <v>1863</v>
      </c>
      <c r="M106" s="75"/>
      <c r="N106" s="75" t="s">
        <v>4973</v>
      </c>
      <c r="O106" s="75" t="s">
        <v>4974</v>
      </c>
      <c r="P106" s="75">
        <v>19830301</v>
      </c>
    </row>
    <row r="107" spans="1:16" ht="19.5" customHeight="1">
      <c r="A107" s="75" t="s">
        <v>22</v>
      </c>
      <c r="B107" s="75" t="s">
        <v>4823</v>
      </c>
      <c r="C107" s="75" t="s">
        <v>4984</v>
      </c>
      <c r="D107" s="75" t="s">
        <v>4971</v>
      </c>
      <c r="E107" s="75" t="s">
        <v>4972</v>
      </c>
      <c r="F107" s="75" t="s">
        <v>4968</v>
      </c>
      <c r="G107" s="75" t="s">
        <v>3995</v>
      </c>
      <c r="H107" s="76">
        <f t="array" ref="H107">_xlfn.SWITCH(J107,"A",50,"B",45,"C",40,"D",35,"E",30,0) + _xlfn.SWITCH(K107,"A",50,"B",45,"C",40,"D",35,"E",30,0)</f>
        <v>90</v>
      </c>
      <c r="I107" s="76">
        <f t="array" ref="I107">_xlfn.SWITCH(J107,"A",50,"B",45,"C",40,"D",35,"E",30,0) + _xlfn.SWITCH(L107,"A",50,"B",45,"C",40,"D",35,"E",30,0)</f>
        <v>90</v>
      </c>
      <c r="J107" s="76" t="s">
        <v>1863</v>
      </c>
      <c r="K107" s="77" t="s">
        <v>1863</v>
      </c>
      <c r="L107" s="77" t="s">
        <v>1863</v>
      </c>
      <c r="M107" s="75"/>
      <c r="N107" s="75" t="s">
        <v>4973</v>
      </c>
      <c r="O107" s="75" t="s">
        <v>4989</v>
      </c>
      <c r="P107" s="75">
        <v>19900914</v>
      </c>
    </row>
    <row r="108" spans="1:16" ht="19.5" customHeight="1">
      <c r="A108" s="75" t="s">
        <v>22</v>
      </c>
      <c r="B108" s="75" t="s">
        <v>4823</v>
      </c>
      <c r="C108" s="75" t="s">
        <v>4984</v>
      </c>
      <c r="D108" s="75" t="s">
        <v>4977</v>
      </c>
      <c r="E108" s="75" t="s">
        <v>4972</v>
      </c>
      <c r="F108" s="75" t="s">
        <v>4968</v>
      </c>
      <c r="G108" s="75" t="s">
        <v>4425</v>
      </c>
      <c r="H108" s="75">
        <f t="array" ref="H108">_xlfn.SWITCH(J108,"A",50,"B",45,"C",40,"D",35,"E",30,0) + _xlfn.SWITCH(K108,"A",50,"B",45,"C",40,"D",35,"E",30,0)</f>
        <v>90</v>
      </c>
      <c r="I108" s="75">
        <f t="array" ref="I108">_xlfn.SWITCH(J108,"A",50,"B",45,"C",40,"D",35,"E",30,0) + _xlfn.SWITCH(L108,"A",50,"B",45,"C",40,"D",35,"E",30,0)</f>
        <v>90</v>
      </c>
      <c r="J108" s="76" t="s">
        <v>1863</v>
      </c>
      <c r="K108" s="77" t="s">
        <v>1863</v>
      </c>
      <c r="L108" s="77" t="s">
        <v>1863</v>
      </c>
      <c r="M108" s="75"/>
      <c r="N108" s="75" t="s">
        <v>4973</v>
      </c>
      <c r="O108" s="75" t="s">
        <v>4974</v>
      </c>
      <c r="P108" s="75">
        <v>19050512</v>
      </c>
    </row>
    <row r="109" spans="1:16" ht="19.5" customHeight="1">
      <c r="A109" s="75" t="s">
        <v>22</v>
      </c>
      <c r="B109" s="75" t="s">
        <v>4823</v>
      </c>
      <c r="C109" s="75" t="s">
        <v>4984</v>
      </c>
      <c r="D109" s="75" t="s">
        <v>4971</v>
      </c>
      <c r="E109" s="75" t="s">
        <v>4972</v>
      </c>
      <c r="F109" s="75" t="s">
        <v>4968</v>
      </c>
      <c r="G109" s="75" t="s">
        <v>4617</v>
      </c>
      <c r="H109" s="76">
        <f t="array" ref="H109">_xlfn.SWITCH(J109,"A",50,"B",45,"C",40,"D",35,"E",30,0) + _xlfn.SWITCH(K109,"A",50,"B",45,"C",40,"D",35,"E",30,0)</f>
        <v>90</v>
      </c>
      <c r="I109" s="76">
        <f t="array" ref="I109">_xlfn.SWITCH(J109,"A",50,"B",45,"C",40,"D",35,"E",30,0) + _xlfn.SWITCH(L109,"A",50,"B",45,"C",40,"D",35,"E",30,0)</f>
        <v>90</v>
      </c>
      <c r="J109" s="76" t="s">
        <v>1863</v>
      </c>
      <c r="K109" s="77" t="s">
        <v>1863</v>
      </c>
      <c r="L109" s="77" t="s">
        <v>1863</v>
      </c>
      <c r="M109" s="75"/>
      <c r="N109" s="75" t="s">
        <v>4973</v>
      </c>
      <c r="O109" s="75" t="s">
        <v>4970</v>
      </c>
      <c r="P109" s="75">
        <v>19970301</v>
      </c>
    </row>
    <row r="110" spans="1:16" ht="19.5" customHeight="1">
      <c r="A110" s="75" t="s">
        <v>351</v>
      </c>
      <c r="B110" s="75" t="s">
        <v>4281</v>
      </c>
      <c r="C110" s="75" t="s">
        <v>4985</v>
      </c>
      <c r="D110" s="75" t="s">
        <v>4977</v>
      </c>
      <c r="E110" s="75" t="s">
        <v>4972</v>
      </c>
      <c r="F110" s="75" t="s">
        <v>4968</v>
      </c>
      <c r="G110" s="75" t="s">
        <v>4568</v>
      </c>
      <c r="H110" s="75">
        <f t="array" ref="H110">_xlfn.SWITCH(J110,"A",50,"B",45,"C",40,"D",35,"E",30,0) + _xlfn.SWITCH(K110,"A",50,"B",45,"C",40,"D",35,"E",30,0)</f>
        <v>90</v>
      </c>
      <c r="I110" s="75">
        <f t="array" ref="I110">_xlfn.SWITCH(J110,"A",50,"B",45,"C",40,"D",35,"E",30,0) + _xlfn.SWITCH(L110,"A",50,"B",45,"C",40,"D",35,"E",30,0)</f>
        <v>90</v>
      </c>
      <c r="J110" s="76" t="s">
        <v>1863</v>
      </c>
      <c r="K110" s="77" t="s">
        <v>1863</v>
      </c>
      <c r="L110" s="77" t="s">
        <v>1863</v>
      </c>
      <c r="M110" s="75"/>
      <c r="N110" s="75" t="s">
        <v>4973</v>
      </c>
      <c r="O110" s="75" t="s">
        <v>4970</v>
      </c>
      <c r="P110" s="75">
        <v>20150301</v>
      </c>
    </row>
    <row r="111" spans="1:16" ht="19.5" customHeight="1">
      <c r="A111" s="75" t="s">
        <v>22</v>
      </c>
      <c r="B111" s="75" t="s">
        <v>4839</v>
      </c>
      <c r="C111" s="75" t="s">
        <v>4984</v>
      </c>
      <c r="D111" s="75" t="s">
        <v>4971</v>
      </c>
      <c r="E111" s="75" t="s">
        <v>4972</v>
      </c>
      <c r="F111" s="75" t="s">
        <v>4968</v>
      </c>
      <c r="G111" s="75" t="s">
        <v>4340</v>
      </c>
      <c r="H111" s="75">
        <f t="array" ref="H111">_xlfn.SWITCH(J111,"A",50,"B",45,"C",40,"D",35,"E",30,0) + _xlfn.SWITCH(K111,"A",50,"B",45,"C",40,"D",35,"E",30,0)</f>
        <v>90</v>
      </c>
      <c r="I111" s="75">
        <f t="array" ref="I111">_xlfn.SWITCH(J111,"A",50,"B",45,"C",40,"D",35,"E",30,0) + _xlfn.SWITCH(L111,"A",50,"B",45,"C",40,"D",35,"E",30,0)</f>
        <v>90</v>
      </c>
      <c r="J111" s="76" t="s">
        <v>1863</v>
      </c>
      <c r="K111" s="77" t="s">
        <v>1863</v>
      </c>
      <c r="L111" s="77" t="s">
        <v>1863</v>
      </c>
      <c r="M111" s="75"/>
      <c r="N111" s="75" t="s">
        <v>4973</v>
      </c>
      <c r="O111" s="75" t="s">
        <v>4974</v>
      </c>
      <c r="P111" s="75">
        <v>19640113</v>
      </c>
    </row>
    <row r="112" spans="1:16" ht="19.5" customHeight="1">
      <c r="A112" s="75" t="s">
        <v>1276</v>
      </c>
      <c r="B112" s="75" t="s">
        <v>4374</v>
      </c>
      <c r="C112" s="75" t="s">
        <v>1276</v>
      </c>
      <c r="D112" s="75" t="s">
        <v>4971</v>
      </c>
      <c r="E112" s="75" t="s">
        <v>4972</v>
      </c>
      <c r="F112" s="75" t="s">
        <v>4968</v>
      </c>
      <c r="G112" s="75" t="s">
        <v>4513</v>
      </c>
      <c r="H112" s="75">
        <f t="array" ref="H112">_xlfn.SWITCH(J112,"A",50,"B",45,"C",40,"D",35,"E",30,0) + _xlfn.SWITCH(K112,"A",50,"B",45,"C",40,"D",35,"E",30,0)</f>
        <v>90</v>
      </c>
      <c r="I112" s="75">
        <f t="array" ref="I112">_xlfn.SWITCH(J112,"A",50,"B",45,"C",40,"D",35,"E",30,0) + _xlfn.SWITCH(L112,"A",50,"B",45,"C",40,"D",35,"E",30,0)</f>
        <v>90</v>
      </c>
      <c r="J112" s="76" t="s">
        <v>1863</v>
      </c>
      <c r="K112" s="77" t="s">
        <v>1863</v>
      </c>
      <c r="L112" s="77" t="s">
        <v>1863</v>
      </c>
      <c r="M112" s="75" t="s">
        <v>4982</v>
      </c>
      <c r="N112" s="75" t="s">
        <v>4973</v>
      </c>
      <c r="O112" s="75" t="s">
        <v>4970</v>
      </c>
      <c r="P112" s="75">
        <v>19660305</v>
      </c>
    </row>
    <row r="113" spans="1:16" ht="19.5" customHeight="1">
      <c r="A113" s="75" t="s">
        <v>1276</v>
      </c>
      <c r="B113" s="75" t="s">
        <v>4374</v>
      </c>
      <c r="C113" s="75" t="s">
        <v>1276</v>
      </c>
      <c r="D113" s="75" t="s">
        <v>4971</v>
      </c>
      <c r="E113" s="75" t="s">
        <v>4972</v>
      </c>
      <c r="F113" s="75" t="s">
        <v>4968</v>
      </c>
      <c r="G113" s="75" t="s">
        <v>3262</v>
      </c>
      <c r="H113" s="75">
        <f t="array" ref="H113">_xlfn.SWITCH(J113,"A",50,"B",45,"C",40,"D",35,"E",30,0) + _xlfn.SWITCH(K113,"A",50,"B",45,"C",40,"D",35,"E",30,0)</f>
        <v>90</v>
      </c>
      <c r="I113" s="75">
        <f t="array" ref="I113">_xlfn.SWITCH(J113,"A",50,"B",45,"C",40,"D",35,"E",30,0) + _xlfn.SWITCH(L113,"A",50,"B",45,"C",40,"D",35,"E",30,0)</f>
        <v>90</v>
      </c>
      <c r="J113" s="76" t="s">
        <v>1863</v>
      </c>
      <c r="K113" s="77" t="s">
        <v>1863</v>
      </c>
      <c r="L113" s="77" t="s">
        <v>1863</v>
      </c>
      <c r="M113" s="75"/>
      <c r="N113" s="75" t="s">
        <v>4973</v>
      </c>
      <c r="O113" s="75" t="s">
        <v>4974</v>
      </c>
      <c r="P113" s="75">
        <v>19460430</v>
      </c>
    </row>
    <row r="114" spans="1:16" ht="19.5" customHeight="1">
      <c r="A114" s="75" t="s">
        <v>1276</v>
      </c>
      <c r="B114" s="75" t="s">
        <v>4583</v>
      </c>
      <c r="C114" s="75" t="s">
        <v>1276</v>
      </c>
      <c r="D114" s="75" t="s">
        <v>4971</v>
      </c>
      <c r="E114" s="75" t="s">
        <v>4972</v>
      </c>
      <c r="F114" s="75" t="s">
        <v>4968</v>
      </c>
      <c r="G114" s="75" t="s">
        <v>4024</v>
      </c>
      <c r="H114" s="75">
        <f t="array" ref="H114">_xlfn.SWITCH(J114,"A",50,"B",45,"C",40,"D",35,"E",30,0) + _xlfn.SWITCH(K114,"A",50,"B",45,"C",40,"D",35,"E",30,0)</f>
        <v>90</v>
      </c>
      <c r="I114" s="75">
        <f t="array" ref="I114">_xlfn.SWITCH(J114,"A",50,"B",45,"C",40,"D",35,"E",30,0) + _xlfn.SWITCH(L114,"A",50,"B",45,"C",40,"D",35,"E",30,0)</f>
        <v>90</v>
      </c>
      <c r="J114" s="76" t="s">
        <v>1863</v>
      </c>
      <c r="K114" s="77" t="s">
        <v>1863</v>
      </c>
      <c r="L114" s="77" t="s">
        <v>1863</v>
      </c>
      <c r="M114" s="75"/>
      <c r="N114" s="75" t="s">
        <v>4973</v>
      </c>
      <c r="O114" s="75" t="s">
        <v>4974</v>
      </c>
      <c r="P114" s="75">
        <v>19720301</v>
      </c>
    </row>
    <row r="115" spans="1:16" ht="19.5" customHeight="1">
      <c r="A115" s="75" t="s">
        <v>22</v>
      </c>
      <c r="B115" s="75" t="s">
        <v>4877</v>
      </c>
      <c r="C115" s="75" t="s">
        <v>4984</v>
      </c>
      <c r="D115" s="75" t="s">
        <v>4977</v>
      </c>
      <c r="E115" s="75" t="s">
        <v>4972</v>
      </c>
      <c r="F115" s="75" t="s">
        <v>4968</v>
      </c>
      <c r="G115" s="75" t="s">
        <v>4500</v>
      </c>
      <c r="H115" s="75">
        <f t="array" ref="H115">_xlfn.SWITCH(J115,"A",50,"B",45,"C",40,"D",35,"E",30,0) + _xlfn.SWITCH(K115,"A",50,"B",45,"C",40,"D",35,"E",30,0)</f>
        <v>90</v>
      </c>
      <c r="I115" s="75">
        <f t="array" ref="I115">_xlfn.SWITCH(J115,"A",50,"B",45,"C",40,"D",35,"E",30,0) + _xlfn.SWITCH(L115,"A",50,"B",45,"C",40,"D",35,"E",30,0)</f>
        <v>90</v>
      </c>
      <c r="J115" s="76" t="s">
        <v>1863</v>
      </c>
      <c r="K115" s="77" t="s">
        <v>1863</v>
      </c>
      <c r="L115" s="77" t="s">
        <v>1863</v>
      </c>
      <c r="M115" s="75"/>
      <c r="N115" s="75" t="s">
        <v>4973</v>
      </c>
      <c r="O115" s="75" t="s">
        <v>4974</v>
      </c>
      <c r="P115" s="75">
        <v>19080620</v>
      </c>
    </row>
    <row r="116" spans="1:16" ht="19.5" customHeight="1">
      <c r="A116" s="75" t="s">
        <v>22</v>
      </c>
      <c r="B116" s="75" t="s">
        <v>3891</v>
      </c>
      <c r="C116" s="75" t="s">
        <v>4984</v>
      </c>
      <c r="D116" s="75" t="s">
        <v>4977</v>
      </c>
      <c r="E116" s="75" t="s">
        <v>4972</v>
      </c>
      <c r="F116" s="75" t="s">
        <v>4968</v>
      </c>
      <c r="G116" s="75" t="s">
        <v>3438</v>
      </c>
      <c r="H116" s="75">
        <f t="array" ref="H116">_xlfn.SWITCH(J116,"A",50,"B",45,"C",40,"D",35,"E",30,0) + _xlfn.SWITCH(K116,"A",50,"B",45,"C",40,"D",35,"E",30,0)</f>
        <v>90</v>
      </c>
      <c r="I116" s="75">
        <f t="array" ref="I116">_xlfn.SWITCH(J116,"A",50,"B",45,"C",40,"D",35,"E",30,0) + _xlfn.SWITCH(L116,"A",50,"B",45,"C",40,"D",35,"E",30,0)</f>
        <v>90</v>
      </c>
      <c r="J116" s="76" t="s">
        <v>1863</v>
      </c>
      <c r="K116" s="77" t="s">
        <v>1863</v>
      </c>
      <c r="L116" s="77" t="s">
        <v>1863</v>
      </c>
      <c r="M116" s="75"/>
      <c r="N116" s="75" t="s">
        <v>4973</v>
      </c>
      <c r="O116" s="75" t="s">
        <v>4989</v>
      </c>
      <c r="P116" s="75">
        <v>18860531</v>
      </c>
    </row>
    <row r="117" spans="1:16" ht="19.5" customHeight="1">
      <c r="A117" s="75" t="s">
        <v>383</v>
      </c>
      <c r="B117" s="75" t="s">
        <v>3891</v>
      </c>
      <c r="C117" s="75" t="s">
        <v>4983</v>
      </c>
      <c r="D117" s="75" t="s">
        <v>4977</v>
      </c>
      <c r="E117" s="75" t="s">
        <v>4972</v>
      </c>
      <c r="F117" s="75" t="s">
        <v>4968</v>
      </c>
      <c r="G117" s="75" t="s">
        <v>3617</v>
      </c>
      <c r="H117" s="75">
        <f t="array" ref="H117">_xlfn.SWITCH(J117,"A",50,"B",45,"C",40,"D",35,"E",30,0) + _xlfn.SWITCH(K117,"A",50,"B",45,"C",40,"D",35,"E",30,0)</f>
        <v>90</v>
      </c>
      <c r="I117" s="75">
        <f t="array" ref="I117">_xlfn.SWITCH(J117,"A",50,"B",45,"C",40,"D",35,"E",30,0) + _xlfn.SWITCH(L117,"A",50,"B",45,"C",40,"D",35,"E",30,0)</f>
        <v>90</v>
      </c>
      <c r="J117" s="76" t="s">
        <v>1863</v>
      </c>
      <c r="K117" s="77" t="s">
        <v>1863</v>
      </c>
      <c r="L117" s="77" t="s">
        <v>1863</v>
      </c>
      <c r="M117" s="75"/>
      <c r="N117" s="75" t="s">
        <v>4973</v>
      </c>
      <c r="O117" s="75" t="s">
        <v>4974</v>
      </c>
      <c r="P117" s="75">
        <v>19550427</v>
      </c>
    </row>
    <row r="118" spans="1:16" ht="19.5" customHeight="1">
      <c r="A118" s="75" t="s">
        <v>383</v>
      </c>
      <c r="B118" s="75" t="s">
        <v>3891</v>
      </c>
      <c r="C118" s="75" t="s">
        <v>4983</v>
      </c>
      <c r="D118" s="75" t="s">
        <v>4977</v>
      </c>
      <c r="E118" s="75" t="s">
        <v>4972</v>
      </c>
      <c r="F118" s="75" t="s">
        <v>4968</v>
      </c>
      <c r="G118" s="75" t="s">
        <v>3405</v>
      </c>
      <c r="H118" s="76">
        <f t="array" ref="H118">_xlfn.SWITCH(J118,"A",50,"B",45,"C",40,"D",35,"E",30,0) + _xlfn.SWITCH(K118,"A",50,"B",45,"C",40,"D",35,"E",30,0)</f>
        <v>90</v>
      </c>
      <c r="I118" s="76">
        <f t="array" ref="I118">_xlfn.SWITCH(J118,"A",50,"B",45,"C",40,"D",35,"E",30,0) + _xlfn.SWITCH(L118,"A",50,"B",45,"C",40,"D",35,"E",30,0)</f>
        <v>90</v>
      </c>
      <c r="J118" s="76" t="s">
        <v>1863</v>
      </c>
      <c r="K118" s="77" t="s">
        <v>1863</v>
      </c>
      <c r="L118" s="77" t="s">
        <v>1863</v>
      </c>
      <c r="M118" s="75"/>
      <c r="N118" s="75" t="s">
        <v>4969</v>
      </c>
      <c r="O118" s="75" t="s">
        <v>4974</v>
      </c>
      <c r="P118" s="75">
        <v>19170401</v>
      </c>
    </row>
    <row r="119" spans="1:16" ht="19.5" customHeight="1">
      <c r="A119" s="75" t="s">
        <v>608</v>
      </c>
      <c r="B119" s="75" t="s">
        <v>4522</v>
      </c>
      <c r="C119" s="75" t="s">
        <v>608</v>
      </c>
      <c r="D119" s="75" t="s">
        <v>4971</v>
      </c>
      <c r="E119" s="75" t="s">
        <v>4972</v>
      </c>
      <c r="F119" s="75" t="s">
        <v>4968</v>
      </c>
      <c r="G119" s="75" t="s">
        <v>3942</v>
      </c>
      <c r="H119" s="75">
        <f t="array" ref="H119">_xlfn.SWITCH(J119,"A",50,"B",45,"C",40,"D",35,"E",30,0) + _xlfn.SWITCH(K119,"A",50,"B",45,"C",40,"D",35,"E",30,0)</f>
        <v>90</v>
      </c>
      <c r="I119" s="75">
        <f t="array" ref="I119">_xlfn.SWITCH(J119,"A",50,"B",45,"C",40,"D",35,"E",30,0) + _xlfn.SWITCH(L119,"A",50,"B",45,"C",40,"D",35,"E",30,0)</f>
        <v>90</v>
      </c>
      <c r="J119" s="76" t="s">
        <v>1863</v>
      </c>
      <c r="K119" s="77" t="s">
        <v>1863</v>
      </c>
      <c r="L119" s="77" t="s">
        <v>1863</v>
      </c>
      <c r="M119" s="75"/>
      <c r="N119" s="75" t="s">
        <v>4973</v>
      </c>
      <c r="O119" s="75" t="s">
        <v>4974</v>
      </c>
      <c r="P119" s="75">
        <v>19660408</v>
      </c>
    </row>
    <row r="120" spans="1:16" ht="19.5" customHeight="1">
      <c r="A120" s="75" t="s">
        <v>492</v>
      </c>
      <c r="B120" s="75" t="s">
        <v>4457</v>
      </c>
      <c r="C120" s="75" t="s">
        <v>492</v>
      </c>
      <c r="D120" s="75" t="s">
        <v>4971</v>
      </c>
      <c r="E120" s="75" t="s">
        <v>4972</v>
      </c>
      <c r="F120" s="75" t="s">
        <v>4968</v>
      </c>
      <c r="G120" s="75" t="s">
        <v>4166</v>
      </c>
      <c r="H120" s="76">
        <f t="array" ref="H120">_xlfn.SWITCH(J120,"A",50,"B",45,"C",40,"D",35,"E",30,0) + _xlfn.SWITCH(K120,"A",50,"B",45,"C",40,"D",35,"E",30,0)</f>
        <v>90</v>
      </c>
      <c r="I120" s="76">
        <f t="array" ref="I120">_xlfn.SWITCH(J120,"A",50,"B",45,"C",40,"D",35,"E",30,0) + _xlfn.SWITCH(L120,"A",50,"B",45,"C",40,"D",35,"E",30,0)</f>
        <v>90</v>
      </c>
      <c r="J120" s="76" t="s">
        <v>1863</v>
      </c>
      <c r="K120" s="77" t="s">
        <v>1863</v>
      </c>
      <c r="L120" s="77" t="s">
        <v>1863</v>
      </c>
      <c r="M120" s="75"/>
      <c r="N120" s="75" t="s">
        <v>4973</v>
      </c>
      <c r="O120" s="75" t="s">
        <v>4974</v>
      </c>
      <c r="P120" s="75">
        <v>19530401</v>
      </c>
    </row>
    <row r="121" spans="1:16" ht="19.5" customHeight="1">
      <c r="A121" s="75" t="s">
        <v>389</v>
      </c>
      <c r="B121" s="75" t="s">
        <v>4867</v>
      </c>
      <c r="C121" s="75" t="s">
        <v>389</v>
      </c>
      <c r="D121" s="75" t="s">
        <v>4971</v>
      </c>
      <c r="E121" s="75" t="s">
        <v>4972</v>
      </c>
      <c r="F121" s="75" t="s">
        <v>4968</v>
      </c>
      <c r="G121" s="75" t="s">
        <v>3253</v>
      </c>
      <c r="H121" s="75">
        <f t="array" ref="H121">_xlfn.SWITCH(J121,"A",50,"B",45,"C",40,"D",35,"E",30,0) + _xlfn.SWITCH(K121,"A",50,"B",45,"C",40,"D",35,"E",30,0)</f>
        <v>90</v>
      </c>
      <c r="I121" s="75">
        <f t="array" ref="I121">_xlfn.SWITCH(J121,"A",50,"B",45,"C",40,"D",35,"E",30,0) + _xlfn.SWITCH(L121,"A",50,"B",45,"C",40,"D",35,"E",30,0)</f>
        <v>90</v>
      </c>
      <c r="J121" s="76" t="s">
        <v>1863</v>
      </c>
      <c r="K121" s="77" t="s">
        <v>1863</v>
      </c>
      <c r="L121" s="77" t="s">
        <v>1863</v>
      </c>
      <c r="M121" s="75"/>
      <c r="N121" s="75" t="s">
        <v>4973</v>
      </c>
      <c r="O121" s="75" t="s">
        <v>4970</v>
      </c>
      <c r="P121" s="75">
        <v>19670917</v>
      </c>
    </row>
    <row r="122" spans="1:16" ht="19.5" customHeight="1">
      <c r="A122" s="75" t="s">
        <v>22</v>
      </c>
      <c r="B122" s="75" t="s">
        <v>3066</v>
      </c>
      <c r="C122" s="75" t="s">
        <v>4984</v>
      </c>
      <c r="D122" s="75" t="s">
        <v>4971</v>
      </c>
      <c r="E122" s="75" t="s">
        <v>4972</v>
      </c>
      <c r="F122" s="75" t="s">
        <v>4968</v>
      </c>
      <c r="G122" s="75" t="s">
        <v>3195</v>
      </c>
      <c r="H122" s="76">
        <f t="array" ref="H122">_xlfn.SWITCH(J122,"A",50,"B",45,"C",40,"D",35,"E",30,0) + _xlfn.SWITCH(K122,"A",50,"B",45,"C",40,"D",35,"E",30,0)</f>
        <v>85</v>
      </c>
      <c r="I122" s="76">
        <f t="array" ref="I122">_xlfn.SWITCH(J122,"A",50,"B",45,"C",40,"D",35,"E",30,0) + _xlfn.SWITCH(L122,"A",50,"B",45,"C",40,"D",35,"E",30,0)</f>
        <v>85</v>
      </c>
      <c r="J122" s="76" t="s">
        <v>1864</v>
      </c>
      <c r="K122" s="77" t="s">
        <v>1863</v>
      </c>
      <c r="L122" s="77" t="s">
        <v>1863</v>
      </c>
      <c r="M122" s="76"/>
      <c r="N122" s="75" t="s">
        <v>4969</v>
      </c>
      <c r="O122" s="75" t="s">
        <v>4970</v>
      </c>
      <c r="P122" s="75">
        <v>19870301</v>
      </c>
    </row>
    <row r="123" spans="1:16" ht="19.5" customHeight="1">
      <c r="A123" s="75" t="s">
        <v>22</v>
      </c>
      <c r="B123" s="75" t="s">
        <v>3066</v>
      </c>
      <c r="C123" s="75" t="s">
        <v>4984</v>
      </c>
      <c r="D123" s="75" t="s">
        <v>4971</v>
      </c>
      <c r="E123" s="75" t="s">
        <v>4972</v>
      </c>
      <c r="F123" s="75" t="s">
        <v>4968</v>
      </c>
      <c r="G123" s="75" t="s">
        <v>4417</v>
      </c>
      <c r="H123" s="75">
        <f t="array" ref="H123">_xlfn.SWITCH(J123,"A",50,"B",45,"C",40,"D",35,"E",30,0) + _xlfn.SWITCH(K123,"A",50,"B",45,"C",40,"D",35,"E",30,0)</f>
        <v>85</v>
      </c>
      <c r="I123" s="75">
        <f t="array" ref="I123">_xlfn.SWITCH(J123,"A",50,"B",45,"C",40,"D",35,"E",30,0) + _xlfn.SWITCH(L123,"A",50,"B",45,"C",40,"D",35,"E",30,0)</f>
        <v>85</v>
      </c>
      <c r="J123" s="76" t="s">
        <v>1864</v>
      </c>
      <c r="K123" s="77" t="s">
        <v>1863</v>
      </c>
      <c r="L123" s="77" t="s">
        <v>1863</v>
      </c>
      <c r="M123" s="75"/>
      <c r="N123" s="75" t="s">
        <v>4973</v>
      </c>
      <c r="O123" s="75" t="s">
        <v>4989</v>
      </c>
      <c r="P123" s="75">
        <v>19461015</v>
      </c>
    </row>
    <row r="124" spans="1:16" ht="19.5" customHeight="1">
      <c r="A124" s="75" t="s">
        <v>22</v>
      </c>
      <c r="B124" s="75" t="s">
        <v>3066</v>
      </c>
      <c r="C124" s="75" t="s">
        <v>4984</v>
      </c>
      <c r="D124" s="75" t="s">
        <v>4971</v>
      </c>
      <c r="E124" s="75" t="s">
        <v>4972</v>
      </c>
      <c r="F124" s="75" t="s">
        <v>4968</v>
      </c>
      <c r="G124" s="75" t="s">
        <v>4611</v>
      </c>
      <c r="H124" s="76">
        <f t="array" ref="H124">_xlfn.SWITCH(J124,"A",50,"B",45,"C",40,"D",35,"E",30,0) + _xlfn.SWITCH(K124,"A",50,"B",45,"C",40,"D",35,"E",30,0)</f>
        <v>85</v>
      </c>
      <c r="I124" s="76">
        <f t="array" ref="I124">_xlfn.SWITCH(J124,"A",50,"B",45,"C",40,"D",35,"E",30,0) + _xlfn.SWITCH(L124,"A",50,"B",45,"C",40,"D",35,"E",30,0)</f>
        <v>85</v>
      </c>
      <c r="J124" s="76" t="s">
        <v>1864</v>
      </c>
      <c r="K124" s="77" t="s">
        <v>1863</v>
      </c>
      <c r="L124" s="77" t="s">
        <v>1863</v>
      </c>
      <c r="M124" s="76"/>
      <c r="N124" s="75" t="s">
        <v>4973</v>
      </c>
      <c r="O124" s="75" t="s">
        <v>4970</v>
      </c>
      <c r="P124" s="75">
        <v>19340415</v>
      </c>
    </row>
    <row r="125" spans="1:16" ht="19.5" customHeight="1">
      <c r="A125" s="75" t="s">
        <v>22</v>
      </c>
      <c r="B125" s="75" t="s">
        <v>3066</v>
      </c>
      <c r="C125" s="75" t="s">
        <v>4984</v>
      </c>
      <c r="D125" s="75" t="s">
        <v>4977</v>
      </c>
      <c r="E125" s="75" t="s">
        <v>4972</v>
      </c>
      <c r="F125" s="75" t="s">
        <v>4968</v>
      </c>
      <c r="G125" s="75" t="s">
        <v>4002</v>
      </c>
      <c r="H125" s="75">
        <f t="array" ref="H125">_xlfn.SWITCH(J125,"A",50,"B",45,"C",40,"D",35,"E",30,0) + _xlfn.SWITCH(K125,"A",50,"B",45,"C",40,"D",35,"E",30,0)</f>
        <v>85</v>
      </c>
      <c r="I125" s="75">
        <f t="array" ref="I125">_xlfn.SWITCH(J125,"A",50,"B",45,"C",40,"D",35,"E",30,0) + _xlfn.SWITCH(L125,"A",50,"B",45,"C",40,"D",35,"E",30,0)</f>
        <v>85</v>
      </c>
      <c r="J125" s="76" t="s">
        <v>1864</v>
      </c>
      <c r="K125" s="77" t="s">
        <v>1863</v>
      </c>
      <c r="L125" s="77" t="s">
        <v>1863</v>
      </c>
      <c r="M125" s="75"/>
      <c r="N125" s="75" t="s">
        <v>4973</v>
      </c>
      <c r="O125" s="75" t="s">
        <v>4970</v>
      </c>
      <c r="P125" s="75">
        <v>19850301</v>
      </c>
    </row>
    <row r="126" spans="1:16" ht="19.5" customHeight="1">
      <c r="A126" s="75" t="s">
        <v>22</v>
      </c>
      <c r="B126" s="75" t="s">
        <v>3301</v>
      </c>
      <c r="C126" s="75" t="s">
        <v>4984</v>
      </c>
      <c r="D126" s="75" t="s">
        <v>4971</v>
      </c>
      <c r="E126" s="75" t="s">
        <v>4972</v>
      </c>
      <c r="F126" s="75" t="s">
        <v>4968</v>
      </c>
      <c r="G126" s="75" t="s">
        <v>4511</v>
      </c>
      <c r="H126" s="76">
        <f t="array" ref="H126">_xlfn.SWITCH(J126,"A",50,"B",45,"C",40,"D",35,"E",30,0) + _xlfn.SWITCH(K126,"A",50,"B",45,"C",40,"D",35,"E",30,0)</f>
        <v>85</v>
      </c>
      <c r="I126" s="76">
        <f t="array" ref="I126">_xlfn.SWITCH(J126,"A",50,"B",45,"C",40,"D",35,"E",30,0) + _xlfn.SWITCH(L126,"A",50,"B",45,"C",40,"D",35,"E",30,0)</f>
        <v>85</v>
      </c>
      <c r="J126" s="76" t="s">
        <v>1864</v>
      </c>
      <c r="K126" s="77" t="s">
        <v>1863</v>
      </c>
      <c r="L126" s="77" t="s">
        <v>1863</v>
      </c>
      <c r="M126" s="76"/>
      <c r="N126" s="75" t="s">
        <v>4973</v>
      </c>
      <c r="O126" s="75" t="s">
        <v>4970</v>
      </c>
      <c r="P126" s="75">
        <v>19330418</v>
      </c>
    </row>
    <row r="127" spans="1:16" ht="19.5" customHeight="1">
      <c r="A127" s="75" t="s">
        <v>22</v>
      </c>
      <c r="B127" s="75" t="s">
        <v>4043</v>
      </c>
      <c r="C127" s="75" t="s">
        <v>4984</v>
      </c>
      <c r="D127" s="75" t="s">
        <v>4971</v>
      </c>
      <c r="E127" s="75" t="s">
        <v>4972</v>
      </c>
      <c r="F127" s="75" t="s">
        <v>4968</v>
      </c>
      <c r="G127" s="75" t="s">
        <v>3237</v>
      </c>
      <c r="H127" s="76">
        <f t="array" ref="H127">_xlfn.SWITCH(J127,"A",50,"B",45,"C",40,"D",35,"E",30,0) + _xlfn.SWITCH(K127,"A",50,"B",45,"C",40,"D",35,"E",30,0)</f>
        <v>85</v>
      </c>
      <c r="I127" s="76">
        <f t="array" ref="I127">_xlfn.SWITCH(J127,"A",50,"B",45,"C",40,"D",35,"E",30,0) + _xlfn.SWITCH(L127,"A",50,"B",45,"C",40,"D",35,"E",30,0)</f>
        <v>85</v>
      </c>
      <c r="J127" s="76" t="s">
        <v>1864</v>
      </c>
      <c r="K127" s="77" t="s">
        <v>1863</v>
      </c>
      <c r="L127" s="77" t="s">
        <v>1863</v>
      </c>
      <c r="M127" s="75"/>
      <c r="N127" s="75" t="s">
        <v>4969</v>
      </c>
      <c r="O127" s="75" t="s">
        <v>4970</v>
      </c>
      <c r="P127" s="75">
        <v>19860513</v>
      </c>
    </row>
    <row r="128" spans="1:16" ht="19.5" customHeight="1">
      <c r="A128" s="75" t="s">
        <v>22</v>
      </c>
      <c r="B128" s="75" t="s">
        <v>4371</v>
      </c>
      <c r="C128" s="75" t="s">
        <v>4984</v>
      </c>
      <c r="D128" s="75" t="s">
        <v>4971</v>
      </c>
      <c r="E128" s="75" t="s">
        <v>4972</v>
      </c>
      <c r="F128" s="75" t="s">
        <v>4968</v>
      </c>
      <c r="G128" s="75" t="s">
        <v>3309</v>
      </c>
      <c r="H128" s="75">
        <f t="array" ref="H128">_xlfn.SWITCH(J128,"A",50,"B",45,"C",40,"D",35,"E",30,0) + _xlfn.SWITCH(K128,"A",50,"B",45,"C",40,"D",35,"E",30,0)</f>
        <v>85</v>
      </c>
      <c r="I128" s="75">
        <f t="array" ref="I128">_xlfn.SWITCH(J128,"A",50,"B",45,"C",40,"D",35,"E",30,0) + _xlfn.SWITCH(L128,"A",50,"B",45,"C",40,"D",35,"E",30,0)</f>
        <v>85</v>
      </c>
      <c r="J128" s="76" t="s">
        <v>1864</v>
      </c>
      <c r="K128" s="77" t="s">
        <v>1863</v>
      </c>
      <c r="L128" s="77" t="s">
        <v>1863</v>
      </c>
      <c r="M128" s="75"/>
      <c r="N128" s="75" t="s">
        <v>4973</v>
      </c>
      <c r="O128" s="75" t="s">
        <v>4974</v>
      </c>
      <c r="P128" s="75">
        <v>19851024</v>
      </c>
    </row>
    <row r="129" spans="1:16" ht="19.5" customHeight="1">
      <c r="A129" s="75" t="s">
        <v>22</v>
      </c>
      <c r="B129" s="75" t="s">
        <v>4371</v>
      </c>
      <c r="C129" s="75" t="s">
        <v>4984</v>
      </c>
      <c r="D129" s="75" t="s">
        <v>4971</v>
      </c>
      <c r="E129" s="75" t="s">
        <v>4972</v>
      </c>
      <c r="F129" s="75" t="s">
        <v>4968</v>
      </c>
      <c r="G129" s="75" t="s">
        <v>3639</v>
      </c>
      <c r="H129" s="76">
        <f t="array" ref="H129">_xlfn.SWITCH(J129,"A",50,"B",45,"C",40,"D",35,"E",30,0) + _xlfn.SWITCH(K129,"A",50,"B",45,"C",40,"D",35,"E",30,0)</f>
        <v>85</v>
      </c>
      <c r="I129" s="76">
        <f t="array" ref="I129">_xlfn.SWITCH(J129,"A",50,"B",45,"C",40,"D",35,"E",30,0) + _xlfn.SWITCH(L129,"A",50,"B",45,"C",40,"D",35,"E",30,0)</f>
        <v>85</v>
      </c>
      <c r="J129" s="76" t="s">
        <v>1864</v>
      </c>
      <c r="K129" s="77" t="s">
        <v>1863</v>
      </c>
      <c r="L129" s="77" t="s">
        <v>1863</v>
      </c>
      <c r="M129" s="75"/>
      <c r="N129" s="75" t="s">
        <v>4973</v>
      </c>
      <c r="O129" s="75" t="s">
        <v>4989</v>
      </c>
      <c r="P129" s="75">
        <v>19880212</v>
      </c>
    </row>
    <row r="130" spans="1:16" ht="19.5" customHeight="1">
      <c r="A130" s="75" t="s">
        <v>22</v>
      </c>
      <c r="B130" s="75" t="s">
        <v>4371</v>
      </c>
      <c r="C130" s="75" t="s">
        <v>4984</v>
      </c>
      <c r="D130" s="75" t="s">
        <v>4971</v>
      </c>
      <c r="E130" s="75" t="s">
        <v>4972</v>
      </c>
      <c r="F130" s="75" t="s">
        <v>4968</v>
      </c>
      <c r="G130" s="75" t="s">
        <v>4236</v>
      </c>
      <c r="H130" s="75">
        <f t="array" ref="H130">_xlfn.SWITCH(J130,"A",50,"B",45,"C",40,"D",35,"E",30,0) + _xlfn.SWITCH(K130,"A",50,"B",45,"C",40,"D",35,"E",30,0)</f>
        <v>85</v>
      </c>
      <c r="I130" s="75">
        <f t="array" ref="I130">_xlfn.SWITCH(J130,"A",50,"B",45,"C",40,"D",35,"E",30,0) + _xlfn.SWITCH(L130,"A",50,"B",45,"C",40,"D",35,"E",30,0)</f>
        <v>85</v>
      </c>
      <c r="J130" s="76" t="s">
        <v>1864</v>
      </c>
      <c r="K130" s="77" t="s">
        <v>1863</v>
      </c>
      <c r="L130" s="77" t="s">
        <v>1863</v>
      </c>
      <c r="M130" s="75"/>
      <c r="N130" s="75" t="s">
        <v>4973</v>
      </c>
      <c r="O130" s="75" t="s">
        <v>4974</v>
      </c>
      <c r="P130" s="75">
        <v>19560305</v>
      </c>
    </row>
    <row r="131" spans="1:16" ht="19.5" customHeight="1">
      <c r="A131" s="75" t="s">
        <v>611</v>
      </c>
      <c r="B131" s="75" t="s">
        <v>4042</v>
      </c>
      <c r="C131" s="75" t="s">
        <v>4975</v>
      </c>
      <c r="D131" s="75" t="s">
        <v>4971</v>
      </c>
      <c r="E131" s="75" t="s">
        <v>4972</v>
      </c>
      <c r="F131" s="75" t="s">
        <v>4968</v>
      </c>
      <c r="G131" s="75" t="s">
        <v>3811</v>
      </c>
      <c r="H131" s="75">
        <f t="array" ref="H131">_xlfn.SWITCH(J131,"A",50,"B",45,"C",40,"D",35,"E",30,0) + _xlfn.SWITCH(K131,"A",50,"B",45,"C",40,"D",35,"E",30,0)</f>
        <v>85</v>
      </c>
      <c r="I131" s="75">
        <f t="array" ref="I131">_xlfn.SWITCH(J131,"A",50,"B",45,"C",40,"D",35,"E",30,0) + _xlfn.SWITCH(L131,"A",50,"B",45,"C",40,"D",35,"E",30,0)</f>
        <v>85</v>
      </c>
      <c r="J131" s="76" t="s">
        <v>1864</v>
      </c>
      <c r="K131" s="77" t="s">
        <v>1863</v>
      </c>
      <c r="L131" s="77" t="s">
        <v>1863</v>
      </c>
      <c r="M131" s="75"/>
      <c r="N131" s="75" t="s">
        <v>4973</v>
      </c>
      <c r="O131" s="75" t="s">
        <v>4974</v>
      </c>
      <c r="P131" s="75">
        <v>19740305</v>
      </c>
    </row>
    <row r="132" spans="1:16" ht="19.5" customHeight="1">
      <c r="A132" s="75" t="s">
        <v>378</v>
      </c>
      <c r="B132" s="75" t="s">
        <v>3518</v>
      </c>
      <c r="C132" s="75" t="s">
        <v>3888</v>
      </c>
      <c r="D132" s="75" t="s">
        <v>4971</v>
      </c>
      <c r="E132" s="75" t="s">
        <v>4972</v>
      </c>
      <c r="F132" s="75" t="s">
        <v>4968</v>
      </c>
      <c r="G132" s="75" t="s">
        <v>3164</v>
      </c>
      <c r="H132" s="76">
        <f t="array" ref="H132">_xlfn.SWITCH(J132,"A",50,"B",45,"C",40,"D",35,"E",30,0) + _xlfn.SWITCH(K132,"A",50,"B",45,"C",40,"D",35,"E",30,0)</f>
        <v>85</v>
      </c>
      <c r="I132" s="76">
        <f t="array" ref="I132">_xlfn.SWITCH(J132,"A",50,"B",45,"C",40,"D",35,"E",30,0) + _xlfn.SWITCH(L132,"A",50,"B",45,"C",40,"D",35,"E",30,0)</f>
        <v>85</v>
      </c>
      <c r="J132" s="76" t="s">
        <v>1864</v>
      </c>
      <c r="K132" s="77" t="s">
        <v>1863</v>
      </c>
      <c r="L132" s="77" t="s">
        <v>1863</v>
      </c>
      <c r="M132" s="75"/>
      <c r="N132" s="75" t="s">
        <v>4973</v>
      </c>
      <c r="O132" s="75" t="s">
        <v>4974</v>
      </c>
      <c r="P132" s="75">
        <v>19870306</v>
      </c>
    </row>
    <row r="133" spans="1:16" ht="19.5" customHeight="1">
      <c r="A133" s="75" t="s">
        <v>378</v>
      </c>
      <c r="B133" s="75" t="s">
        <v>3518</v>
      </c>
      <c r="C133" s="75" t="s">
        <v>3888</v>
      </c>
      <c r="D133" s="75" t="s">
        <v>4971</v>
      </c>
      <c r="E133" s="75" t="s">
        <v>4972</v>
      </c>
      <c r="F133" s="75" t="s">
        <v>4968</v>
      </c>
      <c r="G133" s="75" t="s">
        <v>3433</v>
      </c>
      <c r="H133" s="75">
        <f t="array" ref="H133">_xlfn.SWITCH(J133,"A",50,"B",45,"C",40,"D",35,"E",30,0) + _xlfn.SWITCH(K133,"A",50,"B",45,"C",40,"D",35,"E",30,0)</f>
        <v>85</v>
      </c>
      <c r="I133" s="75">
        <f t="array" ref="I133">_xlfn.SWITCH(J133,"A",50,"B",45,"C",40,"D",35,"E",30,0) + _xlfn.SWITCH(L133,"A",50,"B",45,"C",40,"D",35,"E",30,0)</f>
        <v>85</v>
      </c>
      <c r="J133" s="76" t="s">
        <v>1864</v>
      </c>
      <c r="K133" s="77" t="s">
        <v>1863</v>
      </c>
      <c r="L133" s="77" t="s">
        <v>1863</v>
      </c>
      <c r="M133" s="75"/>
      <c r="N133" s="75" t="s">
        <v>4973</v>
      </c>
      <c r="O133" s="75" t="s">
        <v>4974</v>
      </c>
      <c r="P133" s="75">
        <v>19730308</v>
      </c>
    </row>
    <row r="134" spans="1:16" ht="19.5" customHeight="1">
      <c r="A134" s="75" t="s">
        <v>378</v>
      </c>
      <c r="B134" s="75" t="s">
        <v>3518</v>
      </c>
      <c r="C134" s="75" t="s">
        <v>3888</v>
      </c>
      <c r="D134" s="75" t="s">
        <v>4971</v>
      </c>
      <c r="E134" s="75" t="s">
        <v>4972</v>
      </c>
      <c r="F134" s="75" t="s">
        <v>4968</v>
      </c>
      <c r="G134" s="75" t="s">
        <v>4697</v>
      </c>
      <c r="H134" s="75">
        <f t="array" ref="H134">_xlfn.SWITCH(J134,"A",50,"B",45,"C",40,"D",35,"E",30,0) + _xlfn.SWITCH(K134,"A",50,"B",45,"C",40,"D",35,"E",30,0)</f>
        <v>85</v>
      </c>
      <c r="I134" s="75">
        <f t="array" ref="I134">_xlfn.SWITCH(J134,"A",50,"B",45,"C",40,"D",35,"E",30,0) + _xlfn.SWITCH(L134,"A",50,"B",45,"C",40,"D",35,"E",30,0)</f>
        <v>85</v>
      </c>
      <c r="J134" s="76" t="s">
        <v>1864</v>
      </c>
      <c r="K134" s="77" t="s">
        <v>1863</v>
      </c>
      <c r="L134" s="77" t="s">
        <v>1863</v>
      </c>
      <c r="M134" s="75"/>
      <c r="N134" s="75" t="s">
        <v>4973</v>
      </c>
      <c r="O134" s="75" t="s">
        <v>4970</v>
      </c>
      <c r="P134" s="75">
        <v>19770314</v>
      </c>
    </row>
    <row r="135" spans="1:16" ht="19.5" customHeight="1">
      <c r="A135" s="75" t="s">
        <v>373</v>
      </c>
      <c r="B135" s="75" t="s">
        <v>3515</v>
      </c>
      <c r="C135" s="75" t="s">
        <v>4986</v>
      </c>
      <c r="D135" s="75" t="s">
        <v>4977</v>
      </c>
      <c r="E135" s="75" t="s">
        <v>4972</v>
      </c>
      <c r="F135" s="75" t="s">
        <v>4968</v>
      </c>
      <c r="G135" s="75" t="s">
        <v>3398</v>
      </c>
      <c r="H135" s="75">
        <f t="array" ref="H135">_xlfn.SWITCH(J135,"A",50,"B",45,"C",40,"D",35,"E",30,0) + _xlfn.SWITCH(K135,"A",50,"B",45,"C",40,"D",35,"E",30,0)</f>
        <v>85</v>
      </c>
      <c r="I135" s="75">
        <f t="array" ref="I135">_xlfn.SWITCH(J135,"A",50,"B",45,"C",40,"D",35,"E",30,0) + _xlfn.SWITCH(L135,"A",50,"B",45,"C",40,"D",35,"E",30,0)</f>
        <v>85</v>
      </c>
      <c r="J135" s="76" t="s">
        <v>1864</v>
      </c>
      <c r="K135" s="77" t="s">
        <v>1863</v>
      </c>
      <c r="L135" s="77" t="s">
        <v>1863</v>
      </c>
      <c r="M135" s="75"/>
      <c r="N135" s="75" t="s">
        <v>4973</v>
      </c>
      <c r="O135" s="75" t="s">
        <v>4970</v>
      </c>
      <c r="P135" s="75">
        <v>19061015</v>
      </c>
    </row>
    <row r="136" spans="1:16" ht="19.5" customHeight="1">
      <c r="A136" s="75" t="s">
        <v>378</v>
      </c>
      <c r="B136" s="75" t="s">
        <v>3515</v>
      </c>
      <c r="C136" s="75" t="s">
        <v>3888</v>
      </c>
      <c r="D136" s="75" t="s">
        <v>4971</v>
      </c>
      <c r="E136" s="75" t="s">
        <v>4972</v>
      </c>
      <c r="F136" s="75" t="s">
        <v>4968</v>
      </c>
      <c r="G136" s="75" t="s">
        <v>3605</v>
      </c>
      <c r="H136" s="75">
        <f t="array" ref="H136">_xlfn.SWITCH(J136,"A",50,"B",45,"C",40,"D",35,"E",30,0) + _xlfn.SWITCH(K136,"A",50,"B",45,"C",40,"D",35,"E",30,0)</f>
        <v>85</v>
      </c>
      <c r="I136" s="75">
        <f t="array" ref="I136">_xlfn.SWITCH(J136,"A",50,"B",45,"C",40,"D",35,"E",30,0) + _xlfn.SWITCH(L136,"A",50,"B",45,"C",40,"D",35,"E",30,0)</f>
        <v>85</v>
      </c>
      <c r="J136" s="76" t="s">
        <v>1864</v>
      </c>
      <c r="K136" s="77" t="s">
        <v>1863</v>
      </c>
      <c r="L136" s="77" t="s">
        <v>1863</v>
      </c>
      <c r="M136" s="75"/>
      <c r="N136" s="75" t="s">
        <v>4973</v>
      </c>
      <c r="O136" s="75" t="s">
        <v>4974</v>
      </c>
      <c r="P136" s="75">
        <v>19740307</v>
      </c>
    </row>
    <row r="137" spans="1:16" ht="19.5" customHeight="1">
      <c r="A137" s="75" t="s">
        <v>22</v>
      </c>
      <c r="B137" s="75" t="s">
        <v>1830</v>
      </c>
      <c r="C137" s="75" t="s">
        <v>4984</v>
      </c>
      <c r="D137" s="75" t="s">
        <v>4971</v>
      </c>
      <c r="E137" s="75" t="s">
        <v>4972</v>
      </c>
      <c r="F137" s="75" t="s">
        <v>4968</v>
      </c>
      <c r="G137" s="75" t="s">
        <v>3645</v>
      </c>
      <c r="H137" s="75">
        <f t="array" ref="H137">_xlfn.SWITCH(J137,"A",50,"B",45,"C",40,"D",35,"E",30,0) + _xlfn.SWITCH(K137,"A",50,"B",45,"C",40,"D",35,"E",30,0)</f>
        <v>85</v>
      </c>
      <c r="I137" s="75">
        <f t="array" ref="I137">_xlfn.SWITCH(J137,"A",50,"B",45,"C",40,"D",35,"E",30,0) + _xlfn.SWITCH(L137,"A",50,"B",45,"C",40,"D",35,"E",30,0)</f>
        <v>85</v>
      </c>
      <c r="J137" s="76" t="s">
        <v>1864</v>
      </c>
      <c r="K137" s="77" t="s">
        <v>1863</v>
      </c>
      <c r="L137" s="77" t="s">
        <v>1863</v>
      </c>
      <c r="M137" s="75"/>
      <c r="N137" s="75" t="s">
        <v>4973</v>
      </c>
      <c r="O137" s="75" t="s">
        <v>4974</v>
      </c>
      <c r="P137" s="75">
        <v>19730301</v>
      </c>
    </row>
    <row r="138" spans="1:16" ht="19.5" customHeight="1">
      <c r="A138" s="75" t="s">
        <v>170</v>
      </c>
      <c r="B138" s="75" t="s">
        <v>4630</v>
      </c>
      <c r="C138" s="75" t="s">
        <v>170</v>
      </c>
      <c r="D138" s="75" t="s">
        <v>4971</v>
      </c>
      <c r="E138" s="75" t="s">
        <v>4972</v>
      </c>
      <c r="F138" s="75" t="s">
        <v>4968</v>
      </c>
      <c r="G138" s="75" t="s">
        <v>4881</v>
      </c>
      <c r="H138" s="76">
        <f t="array" ref="H138">_xlfn.SWITCH(J138,"A",50,"B",45,"C",40,"D",35,"E",30,0) + _xlfn.SWITCH(K138,"A",50,"B",45,"C",40,"D",35,"E",30,0)</f>
        <v>85</v>
      </c>
      <c r="I138" s="76">
        <f t="array" ref="I138">_xlfn.SWITCH(J138,"A",50,"B",45,"C",40,"D",35,"E",30,0) + _xlfn.SWITCH(L138,"A",50,"B",45,"C",40,"D",35,"E",30,0)</f>
        <v>85</v>
      </c>
      <c r="J138" s="76" t="s">
        <v>1864</v>
      </c>
      <c r="K138" s="77" t="s">
        <v>1863</v>
      </c>
      <c r="L138" s="77" t="s">
        <v>1863</v>
      </c>
      <c r="M138" s="75"/>
      <c r="N138" s="75" t="s">
        <v>4973</v>
      </c>
      <c r="O138" s="75" t="s">
        <v>4974</v>
      </c>
      <c r="P138" s="75">
        <v>19730312</v>
      </c>
    </row>
    <row r="139" spans="1:16" ht="19.5" customHeight="1">
      <c r="A139" s="75" t="s">
        <v>170</v>
      </c>
      <c r="B139" s="75" t="s">
        <v>4876</v>
      </c>
      <c r="C139" s="75" t="s">
        <v>170</v>
      </c>
      <c r="D139" s="75" t="s">
        <v>4971</v>
      </c>
      <c r="E139" s="75" t="s">
        <v>4972</v>
      </c>
      <c r="F139" s="75" t="s">
        <v>4968</v>
      </c>
      <c r="G139" s="75" t="s">
        <v>4689</v>
      </c>
      <c r="H139" s="76">
        <f t="array" ref="H139">_xlfn.SWITCH(J139,"A",50,"B",45,"C",40,"D",35,"E",30,0) + _xlfn.SWITCH(K139,"A",50,"B",45,"C",40,"D",35,"E",30,0)</f>
        <v>85</v>
      </c>
      <c r="I139" s="76">
        <f t="array" ref="I139">_xlfn.SWITCH(J139,"A",50,"B",45,"C",40,"D",35,"E",30,0) + _xlfn.SWITCH(L139,"A",50,"B",45,"C",40,"D",35,"E",30,0)</f>
        <v>85</v>
      </c>
      <c r="J139" s="76" t="s">
        <v>1864</v>
      </c>
      <c r="K139" s="77" t="s">
        <v>1863</v>
      </c>
      <c r="L139" s="77" t="s">
        <v>1863</v>
      </c>
      <c r="M139" s="75"/>
      <c r="N139" s="75" t="s">
        <v>4969</v>
      </c>
      <c r="O139" s="75" t="s">
        <v>4970</v>
      </c>
      <c r="P139" s="75">
        <v>19950301</v>
      </c>
    </row>
    <row r="140" spans="1:16" ht="19.5" customHeight="1">
      <c r="A140" s="75" t="s">
        <v>383</v>
      </c>
      <c r="B140" s="75" t="s">
        <v>3716</v>
      </c>
      <c r="C140" s="75" t="s">
        <v>4983</v>
      </c>
      <c r="D140" s="75" t="s">
        <v>4971</v>
      </c>
      <c r="E140" s="75" t="s">
        <v>4972</v>
      </c>
      <c r="F140" s="75" t="s">
        <v>4968</v>
      </c>
      <c r="G140" s="75" t="s">
        <v>3178</v>
      </c>
      <c r="H140" s="76">
        <f t="array" ref="H140">_xlfn.SWITCH(J140,"A",50,"B",45,"C",40,"D",35,"E",30,0) + _xlfn.SWITCH(K140,"A",50,"B",45,"C",40,"D",35,"E",30,0)</f>
        <v>85</v>
      </c>
      <c r="I140" s="76">
        <f t="array" ref="I140">_xlfn.SWITCH(J140,"A",50,"B",45,"C",40,"D",35,"E",30,0) + _xlfn.SWITCH(L140,"A",50,"B",45,"C",40,"D",35,"E",30,0)</f>
        <v>85</v>
      </c>
      <c r="J140" s="76" t="s">
        <v>1864</v>
      </c>
      <c r="K140" s="77" t="s">
        <v>1863</v>
      </c>
      <c r="L140" s="77" t="s">
        <v>1863</v>
      </c>
      <c r="M140" s="75"/>
      <c r="N140" s="75" t="s">
        <v>4969</v>
      </c>
      <c r="O140" s="75" t="s">
        <v>4970</v>
      </c>
      <c r="P140" s="75">
        <v>19810311</v>
      </c>
    </row>
    <row r="141" spans="1:16" ht="19.5" customHeight="1">
      <c r="A141" s="75" t="s">
        <v>170</v>
      </c>
      <c r="B141" s="75" t="s">
        <v>4887</v>
      </c>
      <c r="C141" s="75" t="s">
        <v>170</v>
      </c>
      <c r="D141" s="75" t="s">
        <v>4971</v>
      </c>
      <c r="E141" s="75" t="s">
        <v>4972</v>
      </c>
      <c r="F141" s="75" t="s">
        <v>4968</v>
      </c>
      <c r="G141" s="75" t="s">
        <v>3754</v>
      </c>
      <c r="H141" s="76">
        <f t="array" ref="H141">_xlfn.SWITCH(J141,"A",50,"B",45,"C",40,"D",35,"E",30,0) + _xlfn.SWITCH(K141,"A",50,"B",45,"C",40,"D",35,"E",30,0)</f>
        <v>85</v>
      </c>
      <c r="I141" s="76">
        <f t="array" ref="I141">_xlfn.SWITCH(J141,"A",50,"B",45,"C",40,"D",35,"E",30,0) + _xlfn.SWITCH(L141,"A",50,"B",45,"C",40,"D",35,"E",30,0)</f>
        <v>85</v>
      </c>
      <c r="J141" s="76" t="s">
        <v>1864</v>
      </c>
      <c r="K141" s="77" t="s">
        <v>1863</v>
      </c>
      <c r="L141" s="77" t="s">
        <v>1863</v>
      </c>
      <c r="M141" s="75"/>
      <c r="N141" s="75" t="s">
        <v>4973</v>
      </c>
      <c r="O141" s="75" t="s">
        <v>4970</v>
      </c>
      <c r="P141" s="75">
        <v>19830910</v>
      </c>
    </row>
    <row r="142" spans="1:16" ht="19.5" customHeight="1">
      <c r="A142" s="75" t="s">
        <v>1521</v>
      </c>
      <c r="B142" s="75" t="s">
        <v>3305</v>
      </c>
      <c r="C142" s="75" t="s">
        <v>1521</v>
      </c>
      <c r="D142" s="75" t="s">
        <v>4971</v>
      </c>
      <c r="E142" s="75" t="s">
        <v>4972</v>
      </c>
      <c r="F142" s="75" t="s">
        <v>4968</v>
      </c>
      <c r="G142" s="75" t="s">
        <v>3269</v>
      </c>
      <c r="H142" s="75">
        <f t="array" ref="H142">_xlfn.SWITCH(J142,"A",50,"B",45,"C",40,"D",35,"E",30,0) + _xlfn.SWITCH(K142,"A",50,"B",45,"C",40,"D",35,"E",30,0)</f>
        <v>85</v>
      </c>
      <c r="I142" s="75">
        <f t="array" ref="I142">_xlfn.SWITCH(J142,"A",50,"B",45,"C",40,"D",35,"E",30,0) + _xlfn.SWITCH(L142,"A",50,"B",45,"C",40,"D",35,"E",30,0)</f>
        <v>85</v>
      </c>
      <c r="J142" s="76" t="s">
        <v>1864</v>
      </c>
      <c r="K142" s="77" t="s">
        <v>1863</v>
      </c>
      <c r="L142" s="77" t="s">
        <v>1863</v>
      </c>
      <c r="M142" s="75"/>
      <c r="N142" s="75" t="s">
        <v>4973</v>
      </c>
      <c r="O142" s="75" t="s">
        <v>4970</v>
      </c>
      <c r="P142" s="75">
        <v>19860303</v>
      </c>
    </row>
    <row r="143" spans="1:16" ht="19.5" customHeight="1">
      <c r="A143" s="75" t="s">
        <v>1521</v>
      </c>
      <c r="B143" s="75" t="s">
        <v>3305</v>
      </c>
      <c r="C143" s="75" t="s">
        <v>1521</v>
      </c>
      <c r="D143" s="75" t="s">
        <v>4971</v>
      </c>
      <c r="E143" s="75" t="s">
        <v>4972</v>
      </c>
      <c r="F143" s="75" t="s">
        <v>4968</v>
      </c>
      <c r="G143" s="75" t="s">
        <v>4159</v>
      </c>
      <c r="H143" s="75">
        <f t="array" ref="H143">_xlfn.SWITCH(J143,"A",50,"B",45,"C",40,"D",35,"E",30,0) + _xlfn.SWITCH(K143,"A",50,"B",45,"C",40,"D",35,"E",30,0)</f>
        <v>85</v>
      </c>
      <c r="I143" s="75">
        <f t="array" ref="I143">_xlfn.SWITCH(J143,"A",50,"B",45,"C",40,"D",35,"E",30,0) + _xlfn.SWITCH(L143,"A",50,"B",45,"C",40,"D",35,"E",30,0)</f>
        <v>85</v>
      </c>
      <c r="J143" s="76" t="s">
        <v>1864</v>
      </c>
      <c r="K143" s="77" t="s">
        <v>1863</v>
      </c>
      <c r="L143" s="77" t="s">
        <v>1863</v>
      </c>
      <c r="M143" s="75"/>
      <c r="N143" s="75" t="s">
        <v>4973</v>
      </c>
      <c r="O143" s="75" t="s">
        <v>4974</v>
      </c>
      <c r="P143" s="75">
        <v>19510925</v>
      </c>
    </row>
    <row r="144" spans="1:16" ht="19.5" customHeight="1">
      <c r="A144" s="75" t="s">
        <v>608</v>
      </c>
      <c r="B144" s="75" t="s">
        <v>4631</v>
      </c>
      <c r="C144" s="75" t="s">
        <v>608</v>
      </c>
      <c r="D144" s="75" t="s">
        <v>4971</v>
      </c>
      <c r="E144" s="75" t="s">
        <v>4972</v>
      </c>
      <c r="F144" s="75" t="s">
        <v>4968</v>
      </c>
      <c r="G144" s="75" t="s">
        <v>4848</v>
      </c>
      <c r="H144" s="76">
        <f t="array" ref="H144">_xlfn.SWITCH(J144,"A",50,"B",45,"C",40,"D",35,"E",30,0) + _xlfn.SWITCH(K144,"A",50,"B",45,"C",40,"D",35,"E",30,0)</f>
        <v>85</v>
      </c>
      <c r="I144" s="76">
        <f t="array" ref="I144">_xlfn.SWITCH(J144,"A",50,"B",45,"C",40,"D",35,"E",30,0) + _xlfn.SWITCH(L144,"A",50,"B",45,"C",40,"D",35,"E",30,0)</f>
        <v>85</v>
      </c>
      <c r="J144" s="76" t="s">
        <v>1864</v>
      </c>
      <c r="K144" s="77" t="s">
        <v>1863</v>
      </c>
      <c r="L144" s="77" t="s">
        <v>1863</v>
      </c>
      <c r="M144" s="75"/>
      <c r="N144" s="75" t="s">
        <v>4973</v>
      </c>
      <c r="O144" s="75" t="s">
        <v>4974</v>
      </c>
      <c r="P144" s="75">
        <v>19080915</v>
      </c>
    </row>
    <row r="145" spans="1:16" ht="19.5" customHeight="1">
      <c r="A145" s="75" t="s">
        <v>170</v>
      </c>
      <c r="B145" s="75" t="s">
        <v>4918</v>
      </c>
      <c r="C145" s="75" t="s">
        <v>170</v>
      </c>
      <c r="D145" s="75" t="s">
        <v>4971</v>
      </c>
      <c r="E145" s="75" t="s">
        <v>4972</v>
      </c>
      <c r="F145" s="75" t="s">
        <v>4968</v>
      </c>
      <c r="G145" s="75" t="s">
        <v>4541</v>
      </c>
      <c r="H145" s="75">
        <f t="array" ref="H145">_xlfn.SWITCH(J145,"A",50,"B",45,"C",40,"D",35,"E",30,0) + _xlfn.SWITCH(K145,"A",50,"B",45,"C",40,"D",35,"E",30,0)</f>
        <v>85</v>
      </c>
      <c r="I145" s="75">
        <f t="array" ref="I145">_xlfn.SWITCH(J145,"A",50,"B",45,"C",40,"D",35,"E",30,0) + _xlfn.SWITCH(L145,"A",50,"B",45,"C",40,"D",35,"E",30,0)</f>
        <v>85</v>
      </c>
      <c r="J145" s="76" t="s">
        <v>1864</v>
      </c>
      <c r="K145" s="77" t="s">
        <v>1863</v>
      </c>
      <c r="L145" s="77" t="s">
        <v>1863</v>
      </c>
      <c r="M145" s="75"/>
      <c r="N145" s="75" t="s">
        <v>4969</v>
      </c>
      <c r="O145" s="75" t="s">
        <v>4974</v>
      </c>
      <c r="P145" s="75">
        <v>19520709</v>
      </c>
    </row>
    <row r="146" spans="1:16" ht="19.5" customHeight="1">
      <c r="A146" s="75" t="s">
        <v>611</v>
      </c>
      <c r="B146" s="75" t="s">
        <v>4753</v>
      </c>
      <c r="C146" s="75" t="s">
        <v>4975</v>
      </c>
      <c r="D146" s="75" t="s">
        <v>4971</v>
      </c>
      <c r="E146" s="75" t="s">
        <v>4972</v>
      </c>
      <c r="F146" s="75" t="s">
        <v>4968</v>
      </c>
      <c r="G146" s="75" t="s">
        <v>3815</v>
      </c>
      <c r="H146" s="75">
        <f t="array" ref="H146">_xlfn.SWITCH(J146,"A",50,"B",45,"C",40,"D",35,"E",30,0) + _xlfn.SWITCH(K146,"A",50,"B",45,"C",40,"D",35,"E",30,0)</f>
        <v>85</v>
      </c>
      <c r="I146" s="75">
        <f t="array" ref="I146">_xlfn.SWITCH(J146,"A",50,"B",45,"C",40,"D",35,"E",30,0) + _xlfn.SWITCH(L146,"A",50,"B",45,"C",40,"D",35,"E",30,0)</f>
        <v>85</v>
      </c>
      <c r="J146" s="76" t="s">
        <v>1864</v>
      </c>
      <c r="K146" s="77" t="s">
        <v>1863</v>
      </c>
      <c r="L146" s="77" t="s">
        <v>1863</v>
      </c>
      <c r="M146" s="75"/>
      <c r="N146" s="75" t="s">
        <v>4969</v>
      </c>
      <c r="O146" s="75" t="s">
        <v>4974</v>
      </c>
      <c r="P146" s="75">
        <v>20080301</v>
      </c>
    </row>
    <row r="147" spans="1:16" ht="19.5" customHeight="1">
      <c r="A147" s="75" t="s">
        <v>22</v>
      </c>
      <c r="B147" s="75" t="s">
        <v>3066</v>
      </c>
      <c r="C147" s="75" t="s">
        <v>4984</v>
      </c>
      <c r="D147" s="75" t="s">
        <v>4971</v>
      </c>
      <c r="E147" s="75" t="s">
        <v>4972</v>
      </c>
      <c r="F147" s="75" t="s">
        <v>4968</v>
      </c>
      <c r="G147" s="75" t="s">
        <v>3288</v>
      </c>
      <c r="H147" s="76">
        <f t="array" ref="H147">_xlfn.SWITCH(J147,"A",50,"B",45,"C",40,"D",35,"E",30,0) + _xlfn.SWITCH(K147,"A",50,"B",45,"C",40,"D",35,"E",30,0)</f>
        <v>75</v>
      </c>
      <c r="I147" s="76">
        <f t="array" ref="I147">_xlfn.SWITCH(J147,"A",50,"B",45,"C",40,"D",35,"E",30,0) + _xlfn.SWITCH(L147,"A",50,"B",45,"C",40,"D",35,"E",30,0)</f>
        <v>75</v>
      </c>
      <c r="J147" s="76" t="s">
        <v>1866</v>
      </c>
      <c r="K147" s="77" t="s">
        <v>1863</v>
      </c>
      <c r="L147" s="77" t="s">
        <v>1863</v>
      </c>
      <c r="M147" s="76"/>
      <c r="N147" s="75" t="s">
        <v>4973</v>
      </c>
      <c r="O147" s="75" t="s">
        <v>4974</v>
      </c>
      <c r="P147" s="75">
        <v>19730301</v>
      </c>
    </row>
    <row r="148" spans="1:16" ht="19.5" customHeight="1">
      <c r="A148" s="75" t="s">
        <v>22</v>
      </c>
      <c r="B148" s="75" t="s">
        <v>3065</v>
      </c>
      <c r="C148" s="75" t="s">
        <v>4984</v>
      </c>
      <c r="D148" s="75" t="s">
        <v>4971</v>
      </c>
      <c r="E148" s="75" t="s">
        <v>4972</v>
      </c>
      <c r="F148" s="75" t="s">
        <v>4968</v>
      </c>
      <c r="G148" s="75" t="s">
        <v>3368</v>
      </c>
      <c r="H148" s="75">
        <f t="array" ref="H148">_xlfn.SWITCH(J148,"A",50,"B",45,"C",40,"D",35,"E",30,0) + _xlfn.SWITCH(K148,"A",50,"B",45,"C",40,"D",35,"E",30,0)</f>
        <v>75</v>
      </c>
      <c r="I148" s="75">
        <f t="array" ref="I148">_xlfn.SWITCH(J148,"A",50,"B",45,"C",40,"D",35,"E",30,0) + _xlfn.SWITCH(L148,"A",50,"B",45,"C",40,"D",35,"E",30,0)</f>
        <v>75</v>
      </c>
      <c r="J148" s="76" t="s">
        <v>1866</v>
      </c>
      <c r="K148" s="77" t="s">
        <v>1863</v>
      </c>
      <c r="L148" s="77" t="s">
        <v>1863</v>
      </c>
      <c r="M148" s="75"/>
      <c r="N148" s="75" t="s">
        <v>4973</v>
      </c>
      <c r="O148" s="75" t="s">
        <v>4974</v>
      </c>
      <c r="P148" s="75">
        <v>19841015</v>
      </c>
    </row>
    <row r="149" spans="1:16" ht="19.5" customHeight="1">
      <c r="A149" s="75" t="s">
        <v>378</v>
      </c>
      <c r="B149" s="75" t="s">
        <v>3515</v>
      </c>
      <c r="C149" s="75" t="s">
        <v>3888</v>
      </c>
      <c r="D149" s="75" t="s">
        <v>4971</v>
      </c>
      <c r="E149" s="75" t="s">
        <v>4972</v>
      </c>
      <c r="F149" s="75" t="s">
        <v>4968</v>
      </c>
      <c r="G149" s="75" t="s">
        <v>3165</v>
      </c>
      <c r="H149" s="75">
        <f t="array" ref="H149">_xlfn.SWITCH(J149,"A",50,"B",45,"C",40,"D",35,"E",30,0) + _xlfn.SWITCH(K149,"A",50,"B",45,"C",40,"D",35,"E",30,0)</f>
        <v>75</v>
      </c>
      <c r="I149" s="75">
        <f t="array" ref="I149">_xlfn.SWITCH(J149,"A",50,"B",45,"C",40,"D",35,"E",30,0) + _xlfn.SWITCH(L149,"A",50,"B",45,"C",40,"D",35,"E",30,0)</f>
        <v>75</v>
      </c>
      <c r="J149" s="76" t="s">
        <v>1866</v>
      </c>
      <c r="K149" s="77" t="s">
        <v>1863</v>
      </c>
      <c r="L149" s="77" t="s">
        <v>1863</v>
      </c>
      <c r="M149" s="75"/>
      <c r="N149" s="75" t="s">
        <v>4973</v>
      </c>
      <c r="O149" s="75" t="s">
        <v>4974</v>
      </c>
      <c r="P149" s="75">
        <v>19810121</v>
      </c>
    </row>
    <row r="150" spans="1:16" ht="19.5" customHeight="1">
      <c r="A150" s="75" t="s">
        <v>389</v>
      </c>
      <c r="B150" s="75" t="s">
        <v>4045</v>
      </c>
      <c r="C150" s="75" t="s">
        <v>389</v>
      </c>
      <c r="D150" s="75" t="s">
        <v>4966</v>
      </c>
      <c r="E150" s="75" t="s">
        <v>4988</v>
      </c>
      <c r="F150" s="75" t="s">
        <v>4968</v>
      </c>
      <c r="G150" s="75" t="s">
        <v>4353</v>
      </c>
      <c r="H150" s="75">
        <f t="array" ref="H150">_xlfn.SWITCH(J150,"A",50,"B",45,"C",40,"D",35,"E",30,0) + _xlfn.SWITCH(K150,"A",50,"B",45,"C",40,"D",35,"E",30,0)</f>
        <v>90</v>
      </c>
      <c r="I150" s="75">
        <f t="array" ref="I150">_xlfn.SWITCH(J150,"A",50,"B",45,"C",40,"D",35,"E",30,0) + _xlfn.SWITCH(L150,"A",50,"B",45,"C",40,"D",35,"E",30,0)</f>
        <v>85</v>
      </c>
      <c r="J150" s="76" t="s">
        <v>1863</v>
      </c>
      <c r="K150" s="77" t="s">
        <v>1863</v>
      </c>
      <c r="L150" s="77" t="s">
        <v>1864</v>
      </c>
      <c r="M150" s="75"/>
      <c r="N150" s="75" t="s">
        <v>4969</v>
      </c>
      <c r="O150" s="75" t="s">
        <v>4970</v>
      </c>
      <c r="P150" s="75">
        <v>19940304</v>
      </c>
    </row>
    <row r="151" spans="1:16" ht="19.5" customHeight="1">
      <c r="A151" s="75" t="s">
        <v>373</v>
      </c>
      <c r="B151" s="75" t="s">
        <v>3518</v>
      </c>
      <c r="C151" s="75" t="s">
        <v>4986</v>
      </c>
      <c r="D151" s="75" t="s">
        <v>4966</v>
      </c>
      <c r="E151" s="75" t="s">
        <v>4318</v>
      </c>
      <c r="F151" s="75" t="s">
        <v>4968</v>
      </c>
      <c r="G151" s="75" t="s">
        <v>4101</v>
      </c>
      <c r="H151" s="75">
        <f t="array" ref="H151">_xlfn.SWITCH(J151,"A",50,"B",45,"C",40,"D",35,"E",30,0) + _xlfn.SWITCH(K151,"A",50,"B",45,"C",40,"D",35,"E",30,0)</f>
        <v>90</v>
      </c>
      <c r="I151" s="75">
        <f t="array" ref="I151">_xlfn.SWITCH(J151,"A",50,"B",45,"C",40,"D",35,"E",30,0) + _xlfn.SWITCH(L151,"A",50,"B",45,"C",40,"D",35,"E",30,0)</f>
        <v>85</v>
      </c>
      <c r="J151" s="76" t="s">
        <v>1863</v>
      </c>
      <c r="K151" s="77" t="s">
        <v>1863</v>
      </c>
      <c r="L151" s="77" t="s">
        <v>1864</v>
      </c>
      <c r="M151" s="75"/>
      <c r="N151" s="75" t="s">
        <v>4969</v>
      </c>
      <c r="O151" s="75" t="s">
        <v>4970</v>
      </c>
      <c r="P151" s="75">
        <v>20210301</v>
      </c>
    </row>
    <row r="152" spans="1:16" ht="19.5" customHeight="1">
      <c r="A152" s="75" t="s">
        <v>170</v>
      </c>
      <c r="B152" s="75" t="s">
        <v>4577</v>
      </c>
      <c r="C152" s="75" t="s">
        <v>170</v>
      </c>
      <c r="D152" s="75" t="s">
        <v>4966</v>
      </c>
      <c r="E152" s="75" t="s">
        <v>4988</v>
      </c>
      <c r="F152" s="75" t="s">
        <v>4968</v>
      </c>
      <c r="G152" s="75" t="s">
        <v>4722</v>
      </c>
      <c r="H152" s="76">
        <f t="array" ref="H152">_xlfn.SWITCH(J152,"A",50,"B",45,"C",40,"D",35,"E",30,0) + _xlfn.SWITCH(K152,"A",50,"B",45,"C",40,"D",35,"E",30,0)</f>
        <v>90</v>
      </c>
      <c r="I152" s="76">
        <f t="array" ref="I152">_xlfn.SWITCH(J152,"A",50,"B",45,"C",40,"D",35,"E",30,0) + _xlfn.SWITCH(L152,"A",50,"B",45,"C",40,"D",35,"E",30,0)</f>
        <v>85</v>
      </c>
      <c r="J152" s="76" t="s">
        <v>1863</v>
      </c>
      <c r="K152" s="77" t="s">
        <v>1863</v>
      </c>
      <c r="L152" s="77" t="s">
        <v>1864</v>
      </c>
      <c r="M152" s="75"/>
      <c r="N152" s="75" t="s">
        <v>4969</v>
      </c>
      <c r="O152" s="75" t="s">
        <v>4970</v>
      </c>
      <c r="P152" s="75">
        <v>20060301</v>
      </c>
    </row>
    <row r="153" spans="1:16" ht="19.5" customHeight="1">
      <c r="A153" s="75" t="s">
        <v>681</v>
      </c>
      <c r="B153" s="75" t="s">
        <v>3067</v>
      </c>
      <c r="C153" s="75" t="s">
        <v>4987</v>
      </c>
      <c r="D153" s="75" t="s">
        <v>4966</v>
      </c>
      <c r="E153" s="75" t="s">
        <v>4318</v>
      </c>
      <c r="F153" s="75" t="s">
        <v>4968</v>
      </c>
      <c r="G153" s="75" t="s">
        <v>4501</v>
      </c>
      <c r="H153" s="76">
        <f t="array" ref="H153">_xlfn.SWITCH(J153,"A",50,"B",45,"C",40,"D",35,"E",30,0) + _xlfn.SWITCH(K153,"A",50,"B",45,"C",40,"D",35,"E",30,0)</f>
        <v>90</v>
      </c>
      <c r="I153" s="76">
        <f t="array" ref="I153">_xlfn.SWITCH(J153,"A",50,"B",45,"C",40,"D",35,"E",30,0) + _xlfn.SWITCH(L153,"A",50,"B",45,"C",40,"D",35,"E",30,0)</f>
        <v>85</v>
      </c>
      <c r="J153" s="76" t="s">
        <v>1863</v>
      </c>
      <c r="K153" s="77" t="s">
        <v>1863</v>
      </c>
      <c r="L153" s="77" t="s">
        <v>1864</v>
      </c>
      <c r="M153" s="75"/>
      <c r="N153" s="75" t="s">
        <v>4969</v>
      </c>
      <c r="O153" s="75" t="s">
        <v>4970</v>
      </c>
      <c r="P153" s="75">
        <v>20130301</v>
      </c>
    </row>
    <row r="154" spans="1:16" ht="19.5" customHeight="1">
      <c r="A154" s="75" t="s">
        <v>445</v>
      </c>
      <c r="B154" s="75" t="s">
        <v>4038</v>
      </c>
      <c r="C154" s="75" t="s">
        <v>445</v>
      </c>
      <c r="D154" s="75" t="s">
        <v>4971</v>
      </c>
      <c r="E154" s="75" t="s">
        <v>4972</v>
      </c>
      <c r="F154" s="75" t="s">
        <v>4968</v>
      </c>
      <c r="G154" s="75" t="s">
        <v>3080</v>
      </c>
      <c r="H154" s="76">
        <f t="array" ref="H154">_xlfn.SWITCH(J154,"A",50,"B",45,"C",40,"D",35,"E",30,0) + _xlfn.SWITCH(K154,"A",50,"B",45,"C",40,"D",35,"E",30,0)</f>
        <v>90</v>
      </c>
      <c r="I154" s="76">
        <f t="array" ref="I154">_xlfn.SWITCH(J154,"A",50,"B",45,"C",40,"D",35,"E",30,0) + _xlfn.SWITCH(L154,"A",50,"B",45,"C",40,"D",35,"E",30,0)</f>
        <v>85</v>
      </c>
      <c r="J154" s="76" t="s">
        <v>1863</v>
      </c>
      <c r="K154" s="77" t="s">
        <v>1863</v>
      </c>
      <c r="L154" s="77" t="s">
        <v>1864</v>
      </c>
      <c r="M154" s="75"/>
      <c r="N154" s="75" t="s">
        <v>4973</v>
      </c>
      <c r="O154" s="75" t="s">
        <v>4970</v>
      </c>
      <c r="P154" s="75">
        <v>20100301</v>
      </c>
    </row>
    <row r="155" spans="1:16" ht="19.5" customHeight="1">
      <c r="A155" s="75" t="s">
        <v>170</v>
      </c>
      <c r="B155" s="75" t="s">
        <v>3512</v>
      </c>
      <c r="C155" s="75" t="s">
        <v>170</v>
      </c>
      <c r="D155" s="75" t="s">
        <v>4966</v>
      </c>
      <c r="E155" s="75" t="s">
        <v>4988</v>
      </c>
      <c r="F155" s="75" t="s">
        <v>4968</v>
      </c>
      <c r="G155" s="75" t="s">
        <v>3542</v>
      </c>
      <c r="H155" s="75">
        <f t="array" ref="H155">_xlfn.SWITCH(J155,"A",50,"B",45,"C",40,"D",35,"E",30,0) + _xlfn.SWITCH(K155,"A",50,"B",45,"C",40,"D",35,"E",30,0)</f>
        <v>85</v>
      </c>
      <c r="I155" s="75">
        <f t="array" ref="I155">_xlfn.SWITCH(J155,"A",50,"B",45,"C",40,"D",35,"E",30,0) + _xlfn.SWITCH(L155,"A",50,"B",45,"C",40,"D",35,"E",30,0)</f>
        <v>80</v>
      </c>
      <c r="J155" s="76" t="s">
        <v>1864</v>
      </c>
      <c r="K155" s="77" t="s">
        <v>1863</v>
      </c>
      <c r="L155" s="77" t="s">
        <v>1864</v>
      </c>
      <c r="M155" s="75"/>
      <c r="N155" s="75" t="s">
        <v>4973</v>
      </c>
      <c r="O155" s="75" t="s">
        <v>4970</v>
      </c>
      <c r="P155" s="75">
        <v>19900305</v>
      </c>
    </row>
    <row r="156" spans="1:16" ht="19.5" customHeight="1">
      <c r="A156" s="75" t="s">
        <v>608</v>
      </c>
      <c r="B156" s="75" t="s">
        <v>3713</v>
      </c>
      <c r="C156" s="75" t="s">
        <v>608</v>
      </c>
      <c r="D156" s="75" t="s">
        <v>4966</v>
      </c>
      <c r="E156" s="75" t="s">
        <v>4988</v>
      </c>
      <c r="F156" s="75" t="s">
        <v>4968</v>
      </c>
      <c r="G156" s="75" t="s">
        <v>4649</v>
      </c>
      <c r="H156" s="75">
        <f t="array" ref="H156">_xlfn.SWITCH(J156,"A",50,"B",45,"C",40,"D",35,"E",30,0) + _xlfn.SWITCH(K156,"A",50,"B",45,"C",40,"D",35,"E",30,0)</f>
        <v>85</v>
      </c>
      <c r="I156" s="75">
        <f t="array" ref="I156">_xlfn.SWITCH(J156,"A",50,"B",45,"C",40,"D",35,"E",30,0) + _xlfn.SWITCH(L156,"A",50,"B",45,"C",40,"D",35,"E",30,0)</f>
        <v>80</v>
      </c>
      <c r="J156" s="76" t="s">
        <v>1864</v>
      </c>
      <c r="K156" s="77" t="s">
        <v>1863</v>
      </c>
      <c r="L156" s="77" t="s">
        <v>1864</v>
      </c>
      <c r="M156" s="75"/>
      <c r="N156" s="75" t="s">
        <v>4969</v>
      </c>
      <c r="O156" s="75" t="s">
        <v>4970</v>
      </c>
      <c r="P156" s="75">
        <v>20060301</v>
      </c>
    </row>
    <row r="157" spans="1:16" ht="19.5" customHeight="1">
      <c r="A157" s="75" t="s">
        <v>373</v>
      </c>
      <c r="B157" s="75" t="s">
        <v>3514</v>
      </c>
      <c r="C157" s="75" t="s">
        <v>4986</v>
      </c>
      <c r="D157" s="75" t="s">
        <v>4966</v>
      </c>
      <c r="E157" s="75" t="s">
        <v>4988</v>
      </c>
      <c r="F157" s="75" t="s">
        <v>4968</v>
      </c>
      <c r="G157" s="75" t="s">
        <v>4098</v>
      </c>
      <c r="H157" s="75">
        <f t="array" ref="H157">_xlfn.SWITCH(J157,"A",50,"B",45,"C",40,"D",35,"E",30,0) + _xlfn.SWITCH(K157,"A",50,"B",45,"C",40,"D",35,"E",30,0)</f>
        <v>85</v>
      </c>
      <c r="I157" s="75">
        <f t="array" ref="I157">_xlfn.SWITCH(J157,"A",50,"B",45,"C",40,"D",35,"E",30,0) + _xlfn.SWITCH(L157,"A",50,"B",45,"C",40,"D",35,"E",30,0)</f>
        <v>80</v>
      </c>
      <c r="J157" s="76" t="s">
        <v>1864</v>
      </c>
      <c r="K157" s="77" t="s">
        <v>1863</v>
      </c>
      <c r="L157" s="77" t="s">
        <v>1864</v>
      </c>
      <c r="M157" s="75"/>
      <c r="N157" s="75" t="s">
        <v>4969</v>
      </c>
      <c r="O157" s="75" t="s">
        <v>4970</v>
      </c>
      <c r="P157" s="75">
        <v>19970301</v>
      </c>
    </row>
    <row r="158" spans="1:16" ht="19.5" customHeight="1">
      <c r="A158" s="75" t="s">
        <v>400</v>
      </c>
      <c r="B158" s="75" t="s">
        <v>3518</v>
      </c>
      <c r="C158" s="75" t="s">
        <v>4978</v>
      </c>
      <c r="D158" s="75" t="s">
        <v>4966</v>
      </c>
      <c r="E158" s="75" t="s">
        <v>4988</v>
      </c>
      <c r="F158" s="75" t="s">
        <v>4968</v>
      </c>
      <c r="G158" s="75" t="s">
        <v>4138</v>
      </c>
      <c r="H158" s="75">
        <f t="array" ref="H158">_xlfn.SWITCH(J158,"A",50,"B",45,"C",40,"D",35,"E",30,0) + _xlfn.SWITCH(K158,"A",50,"B",45,"C",40,"D",35,"E",30,0)</f>
        <v>85</v>
      </c>
      <c r="I158" s="75">
        <f t="array" ref="I158">_xlfn.SWITCH(J158,"A",50,"B",45,"C",40,"D",35,"E",30,0) + _xlfn.SWITCH(L158,"A",50,"B",45,"C",40,"D",35,"E",30,0)</f>
        <v>80</v>
      </c>
      <c r="J158" s="76" t="s">
        <v>1864</v>
      </c>
      <c r="K158" s="77" t="s">
        <v>1863</v>
      </c>
      <c r="L158" s="77" t="s">
        <v>1864</v>
      </c>
      <c r="M158" s="75"/>
      <c r="N158" s="75" t="s">
        <v>4969</v>
      </c>
      <c r="O158" s="75" t="s">
        <v>4970</v>
      </c>
      <c r="P158" s="75">
        <v>20100301</v>
      </c>
    </row>
    <row r="159" spans="1:16" ht="19.5" customHeight="1">
      <c r="A159" s="75" t="s">
        <v>170</v>
      </c>
      <c r="B159" s="75" t="s">
        <v>4887</v>
      </c>
      <c r="C159" s="75" t="s">
        <v>170</v>
      </c>
      <c r="D159" s="75" t="s">
        <v>4966</v>
      </c>
      <c r="E159" s="75" t="s">
        <v>4988</v>
      </c>
      <c r="F159" s="75" t="s">
        <v>4968</v>
      </c>
      <c r="G159" s="75" t="s">
        <v>3116</v>
      </c>
      <c r="H159" s="75">
        <f t="array" ref="H159">_xlfn.SWITCH(J159,"A",50,"B",45,"C",40,"D",35,"E",30,0) + _xlfn.SWITCH(K159,"A",50,"B",45,"C",40,"D",35,"E",30,0)</f>
        <v>85</v>
      </c>
      <c r="I159" s="75">
        <f t="array" ref="I159">_xlfn.SWITCH(J159,"A",50,"B",45,"C",40,"D",35,"E",30,0) + _xlfn.SWITCH(L159,"A",50,"B",45,"C",40,"D",35,"E",30,0)</f>
        <v>80</v>
      </c>
      <c r="J159" s="76" t="s">
        <v>1864</v>
      </c>
      <c r="K159" s="77" t="s">
        <v>1863</v>
      </c>
      <c r="L159" s="77" t="s">
        <v>1864</v>
      </c>
      <c r="M159" s="75"/>
      <c r="N159" s="75" t="s">
        <v>4973</v>
      </c>
      <c r="O159" s="75" t="s">
        <v>4970</v>
      </c>
      <c r="P159" s="75">
        <v>20040301</v>
      </c>
    </row>
    <row r="160" spans="1:16" ht="19.5" customHeight="1">
      <c r="A160" s="75" t="s">
        <v>492</v>
      </c>
      <c r="B160" s="75" t="s">
        <v>4457</v>
      </c>
      <c r="C160" s="75" t="s">
        <v>492</v>
      </c>
      <c r="D160" s="75" t="s">
        <v>4966</v>
      </c>
      <c r="E160" s="75" t="s">
        <v>4988</v>
      </c>
      <c r="F160" s="75" t="s">
        <v>4968</v>
      </c>
      <c r="G160" s="75" t="s">
        <v>4895</v>
      </c>
      <c r="H160" s="75">
        <f t="array" ref="H160">_xlfn.SWITCH(J160,"A",50,"B",45,"C",40,"D",35,"E",30,0) + _xlfn.SWITCH(K160,"A",50,"B",45,"C",40,"D",35,"E",30,0)</f>
        <v>85</v>
      </c>
      <c r="I160" s="75">
        <f t="array" ref="I160">_xlfn.SWITCH(J160,"A",50,"B",45,"C",40,"D",35,"E",30,0) + _xlfn.SWITCH(L160,"A",50,"B",45,"C",40,"D",35,"E",30,0)</f>
        <v>80</v>
      </c>
      <c r="J160" s="76" t="s">
        <v>1864</v>
      </c>
      <c r="K160" s="77" t="s">
        <v>1863</v>
      </c>
      <c r="L160" s="77" t="s">
        <v>1864</v>
      </c>
      <c r="M160" s="75"/>
      <c r="N160" s="75" t="s">
        <v>4969</v>
      </c>
      <c r="O160" s="75" t="s">
        <v>4970</v>
      </c>
      <c r="P160" s="75">
        <v>19920302</v>
      </c>
    </row>
    <row r="161" spans="1:16" ht="19.5" customHeight="1">
      <c r="A161" s="75" t="s">
        <v>170</v>
      </c>
      <c r="B161" s="75" t="s">
        <v>4276</v>
      </c>
      <c r="C161" s="75" t="s">
        <v>170</v>
      </c>
      <c r="D161" s="75" t="s">
        <v>4966</v>
      </c>
      <c r="E161" s="75" t="s">
        <v>4988</v>
      </c>
      <c r="F161" s="75" t="s">
        <v>4968</v>
      </c>
      <c r="G161" s="75" t="s">
        <v>3546</v>
      </c>
      <c r="H161" s="76">
        <f t="array" ref="H161">_xlfn.SWITCH(J161,"A",50,"B",45,"C",40,"D",35,"E",30,0) + _xlfn.SWITCH(K161,"A",50,"B",45,"C",40,"D",35,"E",30,0)</f>
        <v>80</v>
      </c>
      <c r="I161" s="76">
        <f t="array" ref="I161">_xlfn.SWITCH(J161,"A",50,"B",45,"C",40,"D",35,"E",30,0) + _xlfn.SWITCH(L161,"A",50,"B",45,"C",40,"D",35,"E",30,0)</f>
        <v>75</v>
      </c>
      <c r="J161" s="76" t="s">
        <v>1865</v>
      </c>
      <c r="K161" s="77" t="s">
        <v>1863</v>
      </c>
      <c r="L161" s="77" t="s">
        <v>1864</v>
      </c>
      <c r="M161" s="75"/>
      <c r="N161" s="75" t="s">
        <v>4973</v>
      </c>
      <c r="O161" s="75" t="s">
        <v>4970</v>
      </c>
      <c r="P161" s="75">
        <v>20060301</v>
      </c>
    </row>
    <row r="162" spans="1:16" ht="19.5" customHeight="1">
      <c r="A162" s="75" t="s">
        <v>170</v>
      </c>
      <c r="B162" s="75" t="s">
        <v>4449</v>
      </c>
      <c r="C162" s="75" t="s">
        <v>170</v>
      </c>
      <c r="D162" s="75" t="s">
        <v>4966</v>
      </c>
      <c r="E162" s="75" t="s">
        <v>4988</v>
      </c>
      <c r="F162" s="75" t="s">
        <v>4968</v>
      </c>
      <c r="G162" s="75" t="s">
        <v>3332</v>
      </c>
      <c r="H162" s="75">
        <f t="array" ref="H162">_xlfn.SWITCH(J162,"A",50,"B",45,"C",40,"D",35,"E",30,0) + _xlfn.SWITCH(K162,"A",50,"B",45,"C",40,"D",35,"E",30,0)</f>
        <v>80</v>
      </c>
      <c r="I162" s="75">
        <f t="array" ref="I162">_xlfn.SWITCH(J162,"A",50,"B",45,"C",40,"D",35,"E",30,0) + _xlfn.SWITCH(L162,"A",50,"B",45,"C",40,"D",35,"E",30,0)</f>
        <v>75</v>
      </c>
      <c r="J162" s="76" t="s">
        <v>1865</v>
      </c>
      <c r="K162" s="77" t="s">
        <v>1863</v>
      </c>
      <c r="L162" s="77" t="s">
        <v>1864</v>
      </c>
      <c r="M162" s="75"/>
      <c r="N162" s="75" t="s">
        <v>4969</v>
      </c>
      <c r="O162" s="75" t="s">
        <v>4970</v>
      </c>
      <c r="P162" s="75">
        <v>20050301</v>
      </c>
    </row>
    <row r="163" spans="1:16" ht="19.5" customHeight="1">
      <c r="A163" s="75" t="s">
        <v>393</v>
      </c>
      <c r="B163" s="75" t="s">
        <v>3714</v>
      </c>
      <c r="C163" s="75" t="s">
        <v>4992</v>
      </c>
      <c r="D163" s="75" t="s">
        <v>4966</v>
      </c>
      <c r="E163" s="75" t="s">
        <v>4988</v>
      </c>
      <c r="F163" s="75" t="s">
        <v>4968</v>
      </c>
      <c r="G163" s="75" t="s">
        <v>3373</v>
      </c>
      <c r="H163" s="76">
        <f t="array" ref="H163">_xlfn.SWITCH(J163,"A",50,"B",45,"C",40,"D",35,"E",30,0) + _xlfn.SWITCH(K163,"A",50,"B",45,"C",40,"D",35,"E",30,0)</f>
        <v>45</v>
      </c>
      <c r="I163" s="76">
        <f t="array" ref="I163">_xlfn.SWITCH(J163,"A",50,"B",45,"C",40,"D",35,"E",30,0) + _xlfn.SWITCH(L163,"A",50,"B",45,"C",40,"D",35,"E",30,0)</f>
        <v>40</v>
      </c>
      <c r="J163" s="75"/>
      <c r="K163" s="77" t="s">
        <v>1863</v>
      </c>
      <c r="L163" s="77" t="s">
        <v>1864</v>
      </c>
      <c r="M163" s="75"/>
      <c r="N163" s="75" t="s">
        <v>4969</v>
      </c>
      <c r="O163" s="75" t="s">
        <v>4970</v>
      </c>
      <c r="P163" s="75">
        <v>19950324</v>
      </c>
    </row>
    <row r="164" spans="1:16" ht="19.5" customHeight="1">
      <c r="A164" s="75" t="s">
        <v>1276</v>
      </c>
      <c r="B164" s="75" t="s">
        <v>3304</v>
      </c>
      <c r="C164" s="75" t="s">
        <v>1276</v>
      </c>
      <c r="D164" s="75" t="s">
        <v>4966</v>
      </c>
      <c r="E164" s="75" t="s">
        <v>4988</v>
      </c>
      <c r="F164" s="75" t="s">
        <v>4968</v>
      </c>
      <c r="G164" s="75" t="s">
        <v>4440</v>
      </c>
      <c r="H164" s="75">
        <f t="array" ref="H164">_xlfn.SWITCH(J164,"A",50,"B",45,"C",40,"D",35,"E",30,0) + _xlfn.SWITCH(K164,"A",50,"B",45,"C",40,"D",35,"E",30,0)</f>
        <v>45</v>
      </c>
      <c r="I164" s="75">
        <f t="array" ref="I164">_xlfn.SWITCH(J164,"A",50,"B",45,"C",40,"D",35,"E",30,0) + _xlfn.SWITCH(L164,"A",50,"B",45,"C",40,"D",35,"E",30,0)</f>
        <v>40</v>
      </c>
      <c r="J164" s="75"/>
      <c r="K164" s="77" t="s">
        <v>1863</v>
      </c>
      <c r="L164" s="77" t="s">
        <v>1864</v>
      </c>
      <c r="M164" s="75"/>
      <c r="N164" s="75" t="s">
        <v>4969</v>
      </c>
      <c r="O164" s="75" t="s">
        <v>4970</v>
      </c>
      <c r="P164" s="75">
        <v>20050303</v>
      </c>
    </row>
    <row r="165" spans="1:16" ht="19.5" customHeight="1">
      <c r="A165" s="75" t="s">
        <v>351</v>
      </c>
      <c r="B165" s="75" t="s">
        <v>3519</v>
      </c>
      <c r="C165" s="75" t="s">
        <v>4985</v>
      </c>
      <c r="D165" s="75" t="s">
        <v>4966</v>
      </c>
      <c r="E165" s="75" t="s">
        <v>4988</v>
      </c>
      <c r="F165" s="75" t="s">
        <v>4968</v>
      </c>
      <c r="G165" s="75" t="s">
        <v>3847</v>
      </c>
      <c r="H165" s="76">
        <f t="array" ref="H165">_xlfn.SWITCH(J165,"A",50,"B",45,"C",40,"D",35,"E",30,0) + _xlfn.SWITCH(K165,"A",50,"B",45,"C",40,"D",35,"E",30,0)</f>
        <v>45</v>
      </c>
      <c r="I165" s="76">
        <f t="array" ref="I165">_xlfn.SWITCH(J165,"A",50,"B",45,"C",40,"D",35,"E",30,0) + _xlfn.SWITCH(L165,"A",50,"B",45,"C",40,"D",35,"E",30,0)</f>
        <v>40</v>
      </c>
      <c r="J165" s="75"/>
      <c r="K165" s="77" t="s">
        <v>1863</v>
      </c>
      <c r="L165" s="77" t="s">
        <v>1864</v>
      </c>
      <c r="M165" s="75"/>
      <c r="N165" s="75" t="s">
        <v>4969</v>
      </c>
      <c r="O165" s="75" t="s">
        <v>4970</v>
      </c>
      <c r="P165" s="75">
        <v>20100301</v>
      </c>
    </row>
    <row r="166" spans="1:16" ht="19.5" customHeight="1">
      <c r="A166" s="75" t="s">
        <v>351</v>
      </c>
      <c r="B166" s="75" t="s">
        <v>4044</v>
      </c>
      <c r="C166" s="75" t="s">
        <v>4985</v>
      </c>
      <c r="D166" s="75" t="s">
        <v>4966</v>
      </c>
      <c r="E166" s="75" t="s">
        <v>4988</v>
      </c>
      <c r="F166" s="75" t="s">
        <v>4968</v>
      </c>
      <c r="G166" s="75" t="s">
        <v>4706</v>
      </c>
      <c r="H166" s="75">
        <f t="array" ref="H166">_xlfn.SWITCH(J166,"A",50,"B",45,"C",40,"D",35,"E",30,0) + _xlfn.SWITCH(K166,"A",50,"B",45,"C",40,"D",35,"E",30,0)</f>
        <v>45</v>
      </c>
      <c r="I166" s="75">
        <f t="array" ref="I166">_xlfn.SWITCH(J166,"A",50,"B",45,"C",40,"D",35,"E",30,0) + _xlfn.SWITCH(L166,"A",50,"B",45,"C",40,"D",35,"E",30,0)</f>
        <v>40</v>
      </c>
      <c r="J166" s="75"/>
      <c r="K166" s="77" t="s">
        <v>1863</v>
      </c>
      <c r="L166" s="77" t="s">
        <v>1864</v>
      </c>
      <c r="M166" s="75"/>
      <c r="N166" s="75" t="s">
        <v>4973</v>
      </c>
      <c r="O166" s="75" t="s">
        <v>4970</v>
      </c>
      <c r="P166" s="75">
        <v>19850306</v>
      </c>
    </row>
    <row r="167" spans="1:16" ht="19.5" customHeight="1">
      <c r="A167" s="75" t="s">
        <v>382</v>
      </c>
      <c r="B167" s="75" t="s">
        <v>4456</v>
      </c>
      <c r="C167" s="75" t="s">
        <v>382</v>
      </c>
      <c r="D167" s="75" t="s">
        <v>4966</v>
      </c>
      <c r="E167" s="75" t="s">
        <v>4988</v>
      </c>
      <c r="F167" s="75" t="s">
        <v>4968</v>
      </c>
      <c r="G167" s="75" t="s">
        <v>4517</v>
      </c>
      <c r="H167" s="76">
        <f t="array" ref="H167">_xlfn.SWITCH(J167,"A",50,"B",45,"C",40,"D",35,"E",30,0) + _xlfn.SWITCH(K167,"A",50,"B",45,"C",40,"D",35,"E",30,0)</f>
        <v>45</v>
      </c>
      <c r="I167" s="76">
        <f t="array" ref="I167">_xlfn.SWITCH(J167,"A",50,"B",45,"C",40,"D",35,"E",30,0) + _xlfn.SWITCH(L167,"A",50,"B",45,"C",40,"D",35,"E",30,0)</f>
        <v>40</v>
      </c>
      <c r="J167" s="75"/>
      <c r="K167" s="77" t="s">
        <v>1863</v>
      </c>
      <c r="L167" s="77" t="s">
        <v>1864</v>
      </c>
      <c r="M167" s="75"/>
      <c r="N167" s="75" t="s">
        <v>4969</v>
      </c>
      <c r="O167" s="75" t="s">
        <v>4970</v>
      </c>
      <c r="P167" s="75">
        <v>20080304</v>
      </c>
    </row>
    <row r="168" spans="1:16" ht="19.5" customHeight="1">
      <c r="A168" s="75" t="s">
        <v>608</v>
      </c>
      <c r="B168" s="75" t="s">
        <v>4368</v>
      </c>
      <c r="C168" s="75" t="s">
        <v>608</v>
      </c>
      <c r="D168" s="75" t="s">
        <v>4966</v>
      </c>
      <c r="E168" s="75" t="s">
        <v>4988</v>
      </c>
      <c r="F168" s="75" t="s">
        <v>4968</v>
      </c>
      <c r="G168" s="75" t="s">
        <v>3131</v>
      </c>
      <c r="H168" s="75">
        <f t="array" ref="H168">_xlfn.SWITCH(J168,"A",50,"B",45,"C",40,"D",35,"E",30,0) + _xlfn.SWITCH(K168,"A",50,"B",45,"C",40,"D",35,"E",30,0)</f>
        <v>45</v>
      </c>
      <c r="I168" s="75">
        <f t="array" ref="I168">_xlfn.SWITCH(J168,"A",50,"B",45,"C",40,"D",35,"E",30,0) + _xlfn.SWITCH(L168,"A",50,"B",45,"C",40,"D",35,"E",30,0)</f>
        <v>40</v>
      </c>
      <c r="J168" s="75"/>
      <c r="K168" s="77" t="s">
        <v>1863</v>
      </c>
      <c r="L168" s="77" t="s">
        <v>1864</v>
      </c>
      <c r="M168" s="75"/>
      <c r="N168" s="75" t="s">
        <v>4973</v>
      </c>
      <c r="O168" s="75" t="s">
        <v>4970</v>
      </c>
      <c r="P168" s="75">
        <v>19880301</v>
      </c>
    </row>
    <row r="169" spans="1:16" ht="19.5" customHeight="1">
      <c r="A169" s="75" t="s">
        <v>611</v>
      </c>
      <c r="B169" s="75" t="s">
        <v>4633</v>
      </c>
      <c r="C169" s="75" t="s">
        <v>4975</v>
      </c>
      <c r="D169" s="75" t="s">
        <v>4966</v>
      </c>
      <c r="E169" s="75" t="s">
        <v>4988</v>
      </c>
      <c r="F169" s="75" t="s">
        <v>4968</v>
      </c>
      <c r="G169" s="75" t="s">
        <v>3192</v>
      </c>
      <c r="H169" s="75">
        <f t="array" ref="H169">_xlfn.SWITCH(J169,"A",50,"B",45,"C",40,"D",35,"E",30,0) + _xlfn.SWITCH(K169,"A",50,"B",45,"C",40,"D",35,"E",30,0)</f>
        <v>45</v>
      </c>
      <c r="I169" s="75">
        <f t="array" ref="I169">_xlfn.SWITCH(J169,"A",50,"B",45,"C",40,"D",35,"E",30,0) + _xlfn.SWITCH(L169,"A",50,"B",45,"C",40,"D",35,"E",30,0)</f>
        <v>40</v>
      </c>
      <c r="J169" s="75"/>
      <c r="K169" s="77" t="s">
        <v>1863</v>
      </c>
      <c r="L169" s="77" t="s">
        <v>1864</v>
      </c>
      <c r="M169" s="75"/>
      <c r="N169" s="75" t="s">
        <v>4973</v>
      </c>
      <c r="O169" s="75" t="s">
        <v>4970</v>
      </c>
      <c r="P169" s="75">
        <v>19850301</v>
      </c>
    </row>
    <row r="170" spans="1:16" ht="19.5" customHeight="1">
      <c r="A170" s="75" t="s">
        <v>1521</v>
      </c>
      <c r="B170" s="75" t="s">
        <v>3305</v>
      </c>
      <c r="C170" s="75" t="s">
        <v>1521</v>
      </c>
      <c r="D170" s="75" t="s">
        <v>4966</v>
      </c>
      <c r="E170" s="75" t="s">
        <v>4988</v>
      </c>
      <c r="F170" s="75" t="s">
        <v>4968</v>
      </c>
      <c r="G170" s="75" t="s">
        <v>4516</v>
      </c>
      <c r="H170" s="75">
        <f t="array" ref="H170">_xlfn.SWITCH(J170,"A",50,"B",45,"C",40,"D",35,"E",30,0) + _xlfn.SWITCH(K170,"A",50,"B",45,"C",40,"D",35,"E",30,0)</f>
        <v>45</v>
      </c>
      <c r="I170" s="75">
        <f t="array" ref="I170">_xlfn.SWITCH(J170,"A",50,"B",45,"C",40,"D",35,"E",30,0) + _xlfn.SWITCH(L170,"A",50,"B",45,"C",40,"D",35,"E",30,0)</f>
        <v>40</v>
      </c>
      <c r="J170" s="75"/>
      <c r="K170" s="77" t="s">
        <v>1863</v>
      </c>
      <c r="L170" s="77" t="s">
        <v>1864</v>
      </c>
      <c r="M170" s="75"/>
      <c r="N170" s="75" t="s">
        <v>4969</v>
      </c>
      <c r="O170" s="75" t="s">
        <v>4970</v>
      </c>
      <c r="P170" s="75">
        <v>20040305</v>
      </c>
    </row>
    <row r="171" spans="1:16" ht="19.5" customHeight="1">
      <c r="A171" s="75" t="s">
        <v>608</v>
      </c>
      <c r="B171" s="75" t="s">
        <v>4522</v>
      </c>
      <c r="C171" s="75" t="s">
        <v>608</v>
      </c>
      <c r="D171" s="75" t="s">
        <v>4971</v>
      </c>
      <c r="E171" s="75" t="s">
        <v>4972</v>
      </c>
      <c r="F171" s="75" t="s">
        <v>4968</v>
      </c>
      <c r="G171" s="75" t="s">
        <v>4650</v>
      </c>
      <c r="H171" s="75">
        <f t="array" ref="H171">_xlfn.SWITCH(J171,"A",50,"B",45,"C",40,"D",35,"E",30,0) + _xlfn.SWITCH(K171,"A",50,"B",45,"C",40,"D",35,"E",30,0)</f>
        <v>45</v>
      </c>
      <c r="I171" s="75">
        <f t="array" ref="I171">_xlfn.SWITCH(J171,"A",50,"B",45,"C",40,"D",35,"E",30,0) + _xlfn.SWITCH(L171,"A",50,"B",45,"C",40,"D",35,"E",30,0)</f>
        <v>40</v>
      </c>
      <c r="J171" s="75"/>
      <c r="K171" s="77" t="s">
        <v>1863</v>
      </c>
      <c r="L171" s="77" t="s">
        <v>1864</v>
      </c>
      <c r="M171" s="75"/>
      <c r="N171" s="75" t="s">
        <v>4973</v>
      </c>
      <c r="O171" s="75" t="s">
        <v>4970</v>
      </c>
      <c r="P171" s="75">
        <v>19701226</v>
      </c>
    </row>
    <row r="172" spans="1:16" ht="19.5" customHeight="1">
      <c r="A172" s="75" t="s">
        <v>170</v>
      </c>
      <c r="B172" s="75" t="s">
        <v>4936</v>
      </c>
      <c r="C172" s="75" t="s">
        <v>170</v>
      </c>
      <c r="D172" s="75" t="s">
        <v>4971</v>
      </c>
      <c r="E172" s="75" t="s">
        <v>4972</v>
      </c>
      <c r="F172" s="75" t="s">
        <v>4968</v>
      </c>
      <c r="G172" s="75" t="s">
        <v>4305</v>
      </c>
      <c r="H172" s="75">
        <f t="array" ref="H172">_xlfn.SWITCH(J172,"A",50,"B",45,"C",40,"D",35,"E",30,0) + _xlfn.SWITCH(K172,"A",50,"B",45,"C",40,"D",35,"E",30,0)</f>
        <v>90</v>
      </c>
      <c r="I172" s="75">
        <f t="array" ref="I172">_xlfn.SWITCH(J172,"A",50,"B",45,"C",40,"D",35,"E",30,0) + _xlfn.SWITCH(L172,"A",50,"B",45,"C",40,"D",35,"E",30,0)</f>
        <v>90</v>
      </c>
      <c r="J172" s="76" t="s">
        <v>1862</v>
      </c>
      <c r="K172" s="77" t="s">
        <v>1864</v>
      </c>
      <c r="L172" s="77" t="s">
        <v>1864</v>
      </c>
      <c r="M172" s="75"/>
      <c r="N172" s="75" t="s">
        <v>4969</v>
      </c>
      <c r="O172" s="75" t="s">
        <v>4970</v>
      </c>
      <c r="P172" s="75">
        <v>20040301</v>
      </c>
    </row>
    <row r="173" spans="1:16" ht="19.5" customHeight="1">
      <c r="A173" s="75" t="s">
        <v>170</v>
      </c>
      <c r="B173" s="75" t="s">
        <v>4276</v>
      </c>
      <c r="C173" s="75" t="s">
        <v>170</v>
      </c>
      <c r="D173" s="75" t="s">
        <v>4977</v>
      </c>
      <c r="E173" s="75" t="s">
        <v>4972</v>
      </c>
      <c r="F173" s="75" t="s">
        <v>4968</v>
      </c>
      <c r="G173" s="75" t="s">
        <v>3330</v>
      </c>
      <c r="H173" s="76">
        <f t="array" ref="H173">_xlfn.SWITCH(J173,"A",50,"B",45,"C",40,"D",35,"E",30,0) + _xlfn.SWITCH(K173,"A",50,"B",45,"C",40,"D",35,"E",30,0)</f>
        <v>85</v>
      </c>
      <c r="I173" s="76">
        <f t="array" ref="I173">_xlfn.SWITCH(J173,"A",50,"B",45,"C",40,"D",35,"E",30,0) + _xlfn.SWITCH(L173,"A",50,"B",45,"C",40,"D",35,"E",30,0)</f>
        <v>85</v>
      </c>
      <c r="J173" s="76" t="s">
        <v>1863</v>
      </c>
      <c r="K173" s="77" t="s">
        <v>1864</v>
      </c>
      <c r="L173" s="77" t="s">
        <v>1864</v>
      </c>
      <c r="M173" s="75"/>
      <c r="N173" s="75" t="s">
        <v>4969</v>
      </c>
      <c r="O173" s="75" t="s">
        <v>4970</v>
      </c>
      <c r="P173" s="75">
        <v>19550418</v>
      </c>
    </row>
    <row r="174" spans="1:16" ht="19.5" customHeight="1">
      <c r="A174" s="75" t="s">
        <v>373</v>
      </c>
      <c r="B174" s="75" t="s">
        <v>3715</v>
      </c>
      <c r="C174" s="75" t="s">
        <v>4986</v>
      </c>
      <c r="D174" s="75" t="s">
        <v>4977</v>
      </c>
      <c r="E174" s="75" t="s">
        <v>4972</v>
      </c>
      <c r="F174" s="75" t="s">
        <v>4968</v>
      </c>
      <c r="G174" s="75" t="s">
        <v>3169</v>
      </c>
      <c r="H174" s="75">
        <f t="array" ref="H174">_xlfn.SWITCH(J174,"A",50,"B",45,"C",40,"D",35,"E",30,0) + _xlfn.SWITCH(K174,"A",50,"B",45,"C",40,"D",35,"E",30,0)</f>
        <v>85</v>
      </c>
      <c r="I174" s="75">
        <f t="array" ref="I174">_xlfn.SWITCH(J174,"A",50,"B",45,"C",40,"D",35,"E",30,0) + _xlfn.SWITCH(L174,"A",50,"B",45,"C",40,"D",35,"E",30,0)</f>
        <v>85</v>
      </c>
      <c r="J174" s="76" t="s">
        <v>1863</v>
      </c>
      <c r="K174" s="77" t="s">
        <v>1864</v>
      </c>
      <c r="L174" s="77" t="s">
        <v>1864</v>
      </c>
      <c r="M174" s="75"/>
      <c r="N174" s="75" t="s">
        <v>4969</v>
      </c>
      <c r="O174" s="75" t="s">
        <v>4970</v>
      </c>
      <c r="P174" s="75">
        <v>19750301</v>
      </c>
    </row>
    <row r="175" spans="1:16" ht="19.5" customHeight="1">
      <c r="A175" s="75" t="s">
        <v>389</v>
      </c>
      <c r="B175" s="75" t="s">
        <v>4174</v>
      </c>
      <c r="C175" s="75" t="s">
        <v>389</v>
      </c>
      <c r="D175" s="75" t="s">
        <v>4971</v>
      </c>
      <c r="E175" s="75" t="s">
        <v>4972</v>
      </c>
      <c r="F175" s="75" t="s">
        <v>4968</v>
      </c>
      <c r="G175" s="75" t="s">
        <v>3459</v>
      </c>
      <c r="H175" s="75">
        <f t="array" ref="H175">_xlfn.SWITCH(J175,"A",50,"B",45,"C",40,"D",35,"E",30,0) + _xlfn.SWITCH(K175,"A",50,"B",45,"C",40,"D",35,"E",30,0)</f>
        <v>85</v>
      </c>
      <c r="I175" s="75">
        <f t="array" ref="I175">_xlfn.SWITCH(J175,"A",50,"B",45,"C",40,"D",35,"E",30,0) + _xlfn.SWITCH(L175,"A",50,"B",45,"C",40,"D",35,"E",30,0)</f>
        <v>85</v>
      </c>
      <c r="J175" s="76" t="s">
        <v>1863</v>
      </c>
      <c r="K175" s="77" t="s">
        <v>1864</v>
      </c>
      <c r="L175" s="77" t="s">
        <v>1864</v>
      </c>
      <c r="M175" s="75" t="s">
        <v>4993</v>
      </c>
      <c r="N175" s="75" t="s">
        <v>4973</v>
      </c>
      <c r="O175" s="75" t="s">
        <v>4970</v>
      </c>
      <c r="P175" s="75">
        <v>19800303</v>
      </c>
    </row>
    <row r="176" spans="1:16" ht="19.5" customHeight="1">
      <c r="A176" s="75" t="s">
        <v>611</v>
      </c>
      <c r="B176" s="75" t="s">
        <v>4042</v>
      </c>
      <c r="C176" s="75" t="s">
        <v>4975</v>
      </c>
      <c r="D176" s="75" t="s">
        <v>4971</v>
      </c>
      <c r="E176" s="75" t="s">
        <v>4972</v>
      </c>
      <c r="F176" s="75" t="s">
        <v>4968</v>
      </c>
      <c r="G176" s="75" t="s">
        <v>4328</v>
      </c>
      <c r="H176" s="76">
        <f t="array" ref="H176">_xlfn.SWITCH(J176,"A",50,"B",45,"C",40,"D",35,"E",30,0) + _xlfn.SWITCH(K176,"A",50,"B",45,"C",40,"D",35,"E",30,0)</f>
        <v>85</v>
      </c>
      <c r="I176" s="76">
        <f t="array" ref="I176">_xlfn.SWITCH(J176,"A",50,"B",45,"C",40,"D",35,"E",30,0) + _xlfn.SWITCH(L176,"A",50,"B",45,"C",40,"D",35,"E",30,0)</f>
        <v>85</v>
      </c>
      <c r="J176" s="76" t="s">
        <v>1863</v>
      </c>
      <c r="K176" s="77" t="s">
        <v>1864</v>
      </c>
      <c r="L176" s="77" t="s">
        <v>1864</v>
      </c>
      <c r="M176" s="75"/>
      <c r="N176" s="75" t="s">
        <v>4973</v>
      </c>
      <c r="O176" s="75" t="s">
        <v>4974</v>
      </c>
      <c r="P176" s="75">
        <v>19850401</v>
      </c>
    </row>
    <row r="177" spans="1:16" ht="19.5" customHeight="1">
      <c r="A177" s="75" t="s">
        <v>492</v>
      </c>
      <c r="B177" s="75" t="s">
        <v>3721</v>
      </c>
      <c r="C177" s="75" t="s">
        <v>492</v>
      </c>
      <c r="D177" s="75" t="s">
        <v>4971</v>
      </c>
      <c r="E177" s="75" t="s">
        <v>4972</v>
      </c>
      <c r="F177" s="75" t="s">
        <v>4968</v>
      </c>
      <c r="G177" s="75" t="s">
        <v>3288</v>
      </c>
      <c r="H177" s="76">
        <f t="array" ref="H177">_xlfn.SWITCH(J177,"A",50,"B",45,"C",40,"D",35,"E",30,0) + _xlfn.SWITCH(K177,"A",50,"B",45,"C",40,"D",35,"E",30,0)</f>
        <v>85</v>
      </c>
      <c r="I177" s="76">
        <f t="array" ref="I177">_xlfn.SWITCH(J177,"A",50,"B",45,"C",40,"D",35,"E",30,0) + _xlfn.SWITCH(L177,"A",50,"B",45,"C",40,"D",35,"E",30,0)</f>
        <v>85</v>
      </c>
      <c r="J177" s="76" t="s">
        <v>1863</v>
      </c>
      <c r="K177" s="77" t="s">
        <v>1864</v>
      </c>
      <c r="L177" s="77" t="s">
        <v>1864</v>
      </c>
      <c r="M177" s="75"/>
      <c r="N177" s="75" t="s">
        <v>4969</v>
      </c>
      <c r="O177" s="75" t="s">
        <v>4970</v>
      </c>
      <c r="P177" s="75">
        <v>19510926</v>
      </c>
    </row>
    <row r="178" spans="1:16" ht="19.5" customHeight="1">
      <c r="A178" s="75" t="s">
        <v>170</v>
      </c>
      <c r="B178" s="75" t="s">
        <v>4931</v>
      </c>
      <c r="C178" s="75" t="s">
        <v>170</v>
      </c>
      <c r="D178" s="75" t="s">
        <v>4971</v>
      </c>
      <c r="E178" s="75" t="s">
        <v>4972</v>
      </c>
      <c r="F178" s="75" t="s">
        <v>4968</v>
      </c>
      <c r="G178" s="75" t="s">
        <v>4304</v>
      </c>
      <c r="H178" s="75">
        <f t="array" ref="H178">_xlfn.SWITCH(J178,"A",50,"B",45,"C",40,"D",35,"E",30,0) + _xlfn.SWITCH(K178,"A",50,"B",45,"C",40,"D",35,"E",30,0)</f>
        <v>85</v>
      </c>
      <c r="I178" s="75">
        <f t="array" ref="I178">_xlfn.SWITCH(J178,"A",50,"B",45,"C",40,"D",35,"E",30,0) + _xlfn.SWITCH(L178,"A",50,"B",45,"C",40,"D",35,"E",30,0)</f>
        <v>85</v>
      </c>
      <c r="J178" s="76" t="s">
        <v>1863</v>
      </c>
      <c r="K178" s="77" t="s">
        <v>1864</v>
      </c>
      <c r="L178" s="77" t="s">
        <v>1864</v>
      </c>
      <c r="M178" s="75"/>
      <c r="N178" s="75" t="s">
        <v>4973</v>
      </c>
      <c r="O178" s="75" t="s">
        <v>4970</v>
      </c>
      <c r="P178" s="75">
        <v>19700318</v>
      </c>
    </row>
    <row r="179" spans="1:16" ht="19.5" customHeight="1">
      <c r="A179" s="75" t="s">
        <v>22</v>
      </c>
      <c r="B179" s="75" t="s">
        <v>3517</v>
      </c>
      <c r="C179" s="75" t="s">
        <v>4984</v>
      </c>
      <c r="D179" s="75" t="s">
        <v>4977</v>
      </c>
      <c r="E179" s="75" t="s">
        <v>4972</v>
      </c>
      <c r="F179" s="75" t="s">
        <v>4968</v>
      </c>
      <c r="G179" s="75" t="s">
        <v>3634</v>
      </c>
      <c r="H179" s="75">
        <f t="array" ref="H179">_xlfn.SWITCH(J179,"A",50,"B",45,"C",40,"D",35,"E",30,0) + _xlfn.SWITCH(K179,"A",50,"B",45,"C",40,"D",35,"E",30,0)</f>
        <v>80</v>
      </c>
      <c r="I179" s="75">
        <f t="array" ref="I179">_xlfn.SWITCH(J179,"A",50,"B",45,"C",40,"D",35,"E",30,0) + _xlfn.SWITCH(L179,"A",50,"B",45,"C",40,"D",35,"E",30,0)</f>
        <v>80</v>
      </c>
      <c r="J179" s="76" t="s">
        <v>1864</v>
      </c>
      <c r="K179" s="77" t="s">
        <v>1864</v>
      </c>
      <c r="L179" s="77" t="s">
        <v>1864</v>
      </c>
      <c r="M179" s="75"/>
      <c r="N179" s="75" t="s">
        <v>4973</v>
      </c>
      <c r="O179" s="75" t="s">
        <v>4974</v>
      </c>
      <c r="P179" s="75">
        <v>19661013</v>
      </c>
    </row>
    <row r="180" spans="1:16" ht="19.5" customHeight="1">
      <c r="A180" s="75" t="s">
        <v>22</v>
      </c>
      <c r="B180" s="75" t="s">
        <v>3065</v>
      </c>
      <c r="C180" s="75" t="s">
        <v>4984</v>
      </c>
      <c r="D180" s="75" t="s">
        <v>4971</v>
      </c>
      <c r="E180" s="75" t="s">
        <v>4972</v>
      </c>
      <c r="F180" s="75" t="s">
        <v>4968</v>
      </c>
      <c r="G180" s="75" t="s">
        <v>3635</v>
      </c>
      <c r="H180" s="76">
        <f t="array" ref="H180">_xlfn.SWITCH(J180,"A",50,"B",45,"C",40,"D",35,"E",30,0) + _xlfn.SWITCH(K180,"A",50,"B",45,"C",40,"D",35,"E",30,0)</f>
        <v>80</v>
      </c>
      <c r="I180" s="76">
        <f t="array" ref="I180">_xlfn.SWITCH(J180,"A",50,"B",45,"C",40,"D",35,"E",30,0) + _xlfn.SWITCH(L180,"A",50,"B",45,"C",40,"D",35,"E",30,0)</f>
        <v>80</v>
      </c>
      <c r="J180" s="76" t="s">
        <v>1864</v>
      </c>
      <c r="K180" s="77" t="s">
        <v>1864</v>
      </c>
      <c r="L180" s="77" t="s">
        <v>1864</v>
      </c>
      <c r="M180" s="76"/>
      <c r="N180" s="75" t="s">
        <v>4973</v>
      </c>
      <c r="O180" s="75" t="s">
        <v>4974</v>
      </c>
      <c r="P180" s="75">
        <v>19720926</v>
      </c>
    </row>
    <row r="181" spans="1:16" ht="19.5" customHeight="1">
      <c r="A181" s="75" t="s">
        <v>22</v>
      </c>
      <c r="B181" s="75" t="s">
        <v>3065</v>
      </c>
      <c r="C181" s="75" t="s">
        <v>4984</v>
      </c>
      <c r="D181" s="75" t="s">
        <v>4971</v>
      </c>
      <c r="E181" s="75" t="s">
        <v>4972</v>
      </c>
      <c r="F181" s="75" t="s">
        <v>4968</v>
      </c>
      <c r="G181" s="75" t="s">
        <v>4232</v>
      </c>
      <c r="H181" s="75">
        <f t="array" ref="H181">_xlfn.SWITCH(J181,"A",50,"B",45,"C",40,"D",35,"E",30,0) + _xlfn.SWITCH(K181,"A",50,"B",45,"C",40,"D",35,"E",30,0)</f>
        <v>80</v>
      </c>
      <c r="I181" s="75">
        <f t="array" ref="I181">_xlfn.SWITCH(J181,"A",50,"B",45,"C",40,"D",35,"E",30,0) + _xlfn.SWITCH(L181,"A",50,"B",45,"C",40,"D",35,"E",30,0)</f>
        <v>80</v>
      </c>
      <c r="J181" s="76" t="s">
        <v>1864</v>
      </c>
      <c r="K181" s="77" t="s">
        <v>1864</v>
      </c>
      <c r="L181" s="77" t="s">
        <v>1864</v>
      </c>
      <c r="M181" s="75"/>
      <c r="N181" s="75" t="s">
        <v>4973</v>
      </c>
      <c r="O181" s="75" t="s">
        <v>4974</v>
      </c>
      <c r="P181" s="75">
        <v>19530701</v>
      </c>
    </row>
    <row r="182" spans="1:16" ht="19.5" customHeight="1">
      <c r="A182" s="75" t="s">
        <v>22</v>
      </c>
      <c r="B182" s="75" t="s">
        <v>3065</v>
      </c>
      <c r="C182" s="75" t="s">
        <v>4984</v>
      </c>
      <c r="D182" s="75" t="s">
        <v>4971</v>
      </c>
      <c r="E182" s="75" t="s">
        <v>4972</v>
      </c>
      <c r="F182" s="75" t="s">
        <v>4968</v>
      </c>
      <c r="G182" s="75" t="s">
        <v>4315</v>
      </c>
      <c r="H182" s="75">
        <f t="array" ref="H182">_xlfn.SWITCH(J182,"A",50,"B",45,"C",40,"D",35,"E",30,0) + _xlfn.SWITCH(K182,"A",50,"B",45,"C",40,"D",35,"E",30,0)</f>
        <v>80</v>
      </c>
      <c r="I182" s="75">
        <f t="array" ref="I182">_xlfn.SWITCH(J182,"A",50,"B",45,"C",40,"D",35,"E",30,0) + _xlfn.SWITCH(L182,"A",50,"B",45,"C",40,"D",35,"E",30,0)</f>
        <v>80</v>
      </c>
      <c r="J182" s="76" t="s">
        <v>1864</v>
      </c>
      <c r="K182" s="77" t="s">
        <v>1864</v>
      </c>
      <c r="L182" s="77" t="s">
        <v>1864</v>
      </c>
      <c r="M182" s="75"/>
      <c r="N182" s="75" t="s">
        <v>4973</v>
      </c>
      <c r="O182" s="75" t="s">
        <v>4974</v>
      </c>
      <c r="P182" s="75">
        <v>19750515</v>
      </c>
    </row>
    <row r="183" spans="1:16" ht="19.5" customHeight="1">
      <c r="A183" s="75" t="s">
        <v>608</v>
      </c>
      <c r="B183" s="75" t="s">
        <v>3060</v>
      </c>
      <c r="C183" s="75" t="s">
        <v>608</v>
      </c>
      <c r="D183" s="75" t="s">
        <v>4971</v>
      </c>
      <c r="E183" s="75" t="s">
        <v>4972</v>
      </c>
      <c r="F183" s="75" t="s">
        <v>4968</v>
      </c>
      <c r="G183" s="75" t="s">
        <v>3124</v>
      </c>
      <c r="H183" s="75">
        <f t="array" ref="H183">_xlfn.SWITCH(J183,"A",50,"B",45,"C",40,"D",35,"E",30,0) + _xlfn.SWITCH(K183,"A",50,"B",45,"C",40,"D",35,"E",30,0)</f>
        <v>80</v>
      </c>
      <c r="I183" s="75">
        <f t="array" ref="I183">_xlfn.SWITCH(J183,"A",50,"B",45,"C",40,"D",35,"E",30,0) + _xlfn.SWITCH(L183,"A",50,"B",45,"C",40,"D",35,"E",30,0)</f>
        <v>80</v>
      </c>
      <c r="J183" s="76" t="s">
        <v>1864</v>
      </c>
      <c r="K183" s="77" t="s">
        <v>1864</v>
      </c>
      <c r="L183" s="77" t="s">
        <v>1864</v>
      </c>
      <c r="M183" s="75"/>
      <c r="N183" s="75" t="s">
        <v>4973</v>
      </c>
      <c r="O183" s="75" t="s">
        <v>4970</v>
      </c>
      <c r="P183" s="75">
        <v>19481016</v>
      </c>
    </row>
    <row r="184" spans="1:16" ht="19.5" customHeight="1">
      <c r="A184" s="75" t="s">
        <v>393</v>
      </c>
      <c r="B184" s="75" t="s">
        <v>3061</v>
      </c>
      <c r="C184" s="75" t="s">
        <v>804</v>
      </c>
      <c r="D184" s="75" t="s">
        <v>4971</v>
      </c>
      <c r="E184" s="75" t="s">
        <v>4972</v>
      </c>
      <c r="F184" s="75" t="s">
        <v>4968</v>
      </c>
      <c r="G184" s="75" t="s">
        <v>3584</v>
      </c>
      <c r="H184" s="76">
        <f t="array" ref="H184">_xlfn.SWITCH(J184,"A",50,"B",45,"C",40,"D",35,"E",30,0) + _xlfn.SWITCH(K184,"A",50,"B",45,"C",40,"D",35,"E",30,0)</f>
        <v>80</v>
      </c>
      <c r="I184" s="76">
        <f t="array" ref="I184">_xlfn.SWITCH(J184,"A",50,"B",45,"C",40,"D",35,"E",30,0) + _xlfn.SWITCH(L184,"A",50,"B",45,"C",40,"D",35,"E",30,0)</f>
        <v>80</v>
      </c>
      <c r="J184" s="76" t="s">
        <v>1864</v>
      </c>
      <c r="K184" s="77" t="s">
        <v>1864</v>
      </c>
      <c r="L184" s="77" t="s">
        <v>1864</v>
      </c>
      <c r="M184" s="75"/>
      <c r="N184" s="75" t="s">
        <v>4973</v>
      </c>
      <c r="O184" s="75" t="s">
        <v>4989</v>
      </c>
      <c r="P184" s="75">
        <v>19720412</v>
      </c>
    </row>
    <row r="185" spans="1:16" ht="19.5" customHeight="1">
      <c r="A185" s="75" t="s">
        <v>170</v>
      </c>
      <c r="B185" s="75" t="s">
        <v>3296</v>
      </c>
      <c r="C185" s="75" t="s">
        <v>170</v>
      </c>
      <c r="D185" s="75" t="s">
        <v>4977</v>
      </c>
      <c r="E185" s="75" t="s">
        <v>4972</v>
      </c>
      <c r="F185" s="75" t="s">
        <v>4968</v>
      </c>
      <c r="G185" s="75" t="s">
        <v>4145</v>
      </c>
      <c r="H185" s="75">
        <f t="array" ref="H185">_xlfn.SWITCH(J185,"A",50,"B",45,"C",40,"D",35,"E",30,0) + _xlfn.SWITCH(K185,"A",50,"B",45,"C",40,"D",35,"E",30,0)</f>
        <v>80</v>
      </c>
      <c r="I185" s="75">
        <f t="array" ref="I185">_xlfn.SWITCH(J185,"A",50,"B",45,"C",40,"D",35,"E",30,0) + _xlfn.SWITCH(L185,"A",50,"B",45,"C",40,"D",35,"E",30,0)</f>
        <v>80</v>
      </c>
      <c r="J185" s="76" t="s">
        <v>1864</v>
      </c>
      <c r="K185" s="77" t="s">
        <v>1864</v>
      </c>
      <c r="L185" s="77" t="s">
        <v>1864</v>
      </c>
      <c r="M185" s="75"/>
      <c r="N185" s="75" t="s">
        <v>4969</v>
      </c>
      <c r="O185" s="75" t="s">
        <v>4970</v>
      </c>
      <c r="P185" s="75">
        <v>19920908</v>
      </c>
    </row>
    <row r="186" spans="1:16" ht="19.5" customHeight="1">
      <c r="A186" s="75" t="s">
        <v>170</v>
      </c>
      <c r="B186" s="75" t="s">
        <v>3296</v>
      </c>
      <c r="C186" s="75" t="s">
        <v>170</v>
      </c>
      <c r="D186" s="75" t="s">
        <v>4971</v>
      </c>
      <c r="E186" s="75" t="s">
        <v>4972</v>
      </c>
      <c r="F186" s="75" t="s">
        <v>4968</v>
      </c>
      <c r="G186" s="75" t="s">
        <v>4856</v>
      </c>
      <c r="H186" s="76">
        <f t="array" ref="H186">_xlfn.SWITCH(J186,"A",50,"B",45,"C",40,"D",35,"E",30,0) + _xlfn.SWITCH(K186,"A",50,"B",45,"C",40,"D",35,"E",30,0)</f>
        <v>80</v>
      </c>
      <c r="I186" s="76">
        <f t="array" ref="I186">_xlfn.SWITCH(J186,"A",50,"B",45,"C",40,"D",35,"E",30,0) + _xlfn.SWITCH(L186,"A",50,"B",45,"C",40,"D",35,"E",30,0)</f>
        <v>80</v>
      </c>
      <c r="J186" s="76" t="s">
        <v>1864</v>
      </c>
      <c r="K186" s="77" t="s">
        <v>1864</v>
      </c>
      <c r="L186" s="77" t="s">
        <v>1864</v>
      </c>
      <c r="M186" s="75"/>
      <c r="N186" s="75" t="s">
        <v>4973</v>
      </c>
      <c r="O186" s="75" t="s">
        <v>4970</v>
      </c>
      <c r="P186" s="75">
        <v>19950301</v>
      </c>
    </row>
    <row r="187" spans="1:16" ht="19.5" customHeight="1">
      <c r="A187" s="75" t="s">
        <v>170</v>
      </c>
      <c r="B187" s="75" t="s">
        <v>3712</v>
      </c>
      <c r="C187" s="75" t="s">
        <v>170</v>
      </c>
      <c r="D187" s="75" t="s">
        <v>4971</v>
      </c>
      <c r="E187" s="75" t="s">
        <v>4972</v>
      </c>
      <c r="F187" s="75" t="s">
        <v>4968</v>
      </c>
      <c r="G187" s="75" t="s">
        <v>3326</v>
      </c>
      <c r="H187" s="75">
        <f t="array" ref="H187">_xlfn.SWITCH(J187,"A",50,"B",45,"C",40,"D",35,"E",30,0) + _xlfn.SWITCH(K187,"A",50,"B",45,"C",40,"D",35,"E",30,0)</f>
        <v>80</v>
      </c>
      <c r="I187" s="75">
        <f t="array" ref="I187">_xlfn.SWITCH(J187,"A",50,"B",45,"C",40,"D",35,"E",30,0) + _xlfn.SWITCH(L187,"A",50,"B",45,"C",40,"D",35,"E",30,0)</f>
        <v>80</v>
      </c>
      <c r="J187" s="76" t="s">
        <v>1864</v>
      </c>
      <c r="K187" s="77" t="s">
        <v>1864</v>
      </c>
      <c r="L187" s="77" t="s">
        <v>1864</v>
      </c>
      <c r="M187" s="75"/>
      <c r="N187" s="75" t="s">
        <v>4969</v>
      </c>
      <c r="O187" s="75" t="s">
        <v>4970</v>
      </c>
      <c r="P187" s="75">
        <v>19910301</v>
      </c>
    </row>
    <row r="188" spans="1:16" ht="19.5" customHeight="1">
      <c r="A188" s="75" t="s">
        <v>378</v>
      </c>
      <c r="B188" s="75" t="s">
        <v>3062</v>
      </c>
      <c r="C188" s="75" t="s">
        <v>3888</v>
      </c>
      <c r="D188" s="75" t="s">
        <v>4971</v>
      </c>
      <c r="E188" s="75" t="s">
        <v>4972</v>
      </c>
      <c r="F188" s="75" t="s">
        <v>4968</v>
      </c>
      <c r="G188" s="75" t="s">
        <v>4316</v>
      </c>
      <c r="H188" s="76">
        <f t="array" ref="H188">_xlfn.SWITCH(J188,"A",50,"B",45,"C",40,"D",35,"E",30,0) + _xlfn.SWITCH(K188,"A",50,"B",45,"C",40,"D",35,"E",30,0)</f>
        <v>80</v>
      </c>
      <c r="I188" s="76">
        <f t="array" ref="I188">_xlfn.SWITCH(J188,"A",50,"B",45,"C",40,"D",35,"E",30,0) + _xlfn.SWITCH(L188,"A",50,"B",45,"C",40,"D",35,"E",30,0)</f>
        <v>80</v>
      </c>
      <c r="J188" s="76" t="s">
        <v>1864</v>
      </c>
      <c r="K188" s="77" t="s">
        <v>1864</v>
      </c>
      <c r="L188" s="77" t="s">
        <v>1864</v>
      </c>
      <c r="M188" s="75"/>
      <c r="N188" s="75" t="s">
        <v>4973</v>
      </c>
      <c r="O188" s="75" t="s">
        <v>4970</v>
      </c>
      <c r="P188" s="75">
        <v>19951209</v>
      </c>
    </row>
    <row r="189" spans="1:16" ht="19.5" customHeight="1">
      <c r="A189" s="75" t="s">
        <v>378</v>
      </c>
      <c r="B189" s="75" t="s">
        <v>3062</v>
      </c>
      <c r="C189" s="75" t="s">
        <v>3888</v>
      </c>
      <c r="D189" s="75" t="s">
        <v>4971</v>
      </c>
      <c r="E189" s="75" t="s">
        <v>4972</v>
      </c>
      <c r="F189" s="75" t="s">
        <v>4968</v>
      </c>
      <c r="G189" s="75" t="s">
        <v>3601</v>
      </c>
      <c r="H189" s="76">
        <f t="array" ref="H189">_xlfn.SWITCH(J189,"A",50,"B",45,"C",40,"D",35,"E",30,0) + _xlfn.SWITCH(K189,"A",50,"B",45,"C",40,"D",35,"E",30,0)</f>
        <v>80</v>
      </c>
      <c r="I189" s="76">
        <f t="array" ref="I189">_xlfn.SWITCH(J189,"A",50,"B",45,"C",40,"D",35,"E",30,0) + _xlfn.SWITCH(L189,"A",50,"B",45,"C",40,"D",35,"E",30,0)</f>
        <v>80</v>
      </c>
      <c r="J189" s="76" t="s">
        <v>1864</v>
      </c>
      <c r="K189" s="77" t="s">
        <v>1864</v>
      </c>
      <c r="L189" s="77" t="s">
        <v>1864</v>
      </c>
      <c r="M189" s="75"/>
      <c r="N189" s="75" t="s">
        <v>4973</v>
      </c>
      <c r="O189" s="75" t="s">
        <v>4970</v>
      </c>
      <c r="P189" s="75">
        <v>19860303</v>
      </c>
    </row>
    <row r="190" spans="1:16" ht="19.5" customHeight="1">
      <c r="A190" s="75" t="s">
        <v>389</v>
      </c>
      <c r="B190" s="75" t="s">
        <v>3718</v>
      </c>
      <c r="C190" s="75" t="s">
        <v>389</v>
      </c>
      <c r="D190" s="75" t="s">
        <v>4977</v>
      </c>
      <c r="E190" s="75" t="s">
        <v>4972</v>
      </c>
      <c r="F190" s="75" t="s">
        <v>4968</v>
      </c>
      <c r="G190" s="75" t="s">
        <v>3854</v>
      </c>
      <c r="H190" s="76">
        <f t="array" ref="H190">_xlfn.SWITCH(J190,"A",50,"B",45,"C",40,"D",35,"E",30,0) + _xlfn.SWITCH(K190,"A",50,"B",45,"C",40,"D",35,"E",30,0)</f>
        <v>80</v>
      </c>
      <c r="I190" s="76">
        <f t="array" ref="I190">_xlfn.SWITCH(J190,"A",50,"B",45,"C",40,"D",35,"E",30,0) + _xlfn.SWITCH(L190,"A",50,"B",45,"C",40,"D",35,"E",30,0)</f>
        <v>80</v>
      </c>
      <c r="J190" s="76" t="s">
        <v>1864</v>
      </c>
      <c r="K190" s="77" t="s">
        <v>1864</v>
      </c>
      <c r="L190" s="77" t="s">
        <v>1864</v>
      </c>
      <c r="M190" s="75"/>
      <c r="N190" s="75" t="s">
        <v>4973</v>
      </c>
      <c r="O190" s="75" t="s">
        <v>4970</v>
      </c>
      <c r="P190" s="75">
        <v>19860303</v>
      </c>
    </row>
    <row r="191" spans="1:16" ht="19.5" customHeight="1">
      <c r="A191" s="75" t="s">
        <v>170</v>
      </c>
      <c r="B191" s="75" t="s">
        <v>3888</v>
      </c>
      <c r="C191" s="75" t="s">
        <v>170</v>
      </c>
      <c r="D191" s="75" t="s">
        <v>4971</v>
      </c>
      <c r="E191" s="75" t="s">
        <v>4972</v>
      </c>
      <c r="F191" s="75" t="s">
        <v>4968</v>
      </c>
      <c r="G191" s="75" t="s">
        <v>3097</v>
      </c>
      <c r="H191" s="76">
        <f t="array" ref="H191">_xlfn.SWITCH(J191,"A",50,"B",45,"C",40,"D",35,"E",30,0) + _xlfn.SWITCH(K191,"A",50,"B",45,"C",40,"D",35,"E",30,0)</f>
        <v>80</v>
      </c>
      <c r="I191" s="76">
        <f t="array" ref="I191">_xlfn.SWITCH(J191,"A",50,"B",45,"C",40,"D",35,"E",30,0) + _xlfn.SWITCH(L191,"A",50,"B",45,"C",40,"D",35,"E",30,0)</f>
        <v>80</v>
      </c>
      <c r="J191" s="76" t="s">
        <v>1864</v>
      </c>
      <c r="K191" s="77" t="s">
        <v>1864</v>
      </c>
      <c r="L191" s="77" t="s">
        <v>1864</v>
      </c>
      <c r="M191" s="75"/>
      <c r="N191" s="75" t="s">
        <v>4973</v>
      </c>
      <c r="O191" s="75" t="s">
        <v>4989</v>
      </c>
      <c r="P191" s="75">
        <v>19790306</v>
      </c>
    </row>
    <row r="192" spans="1:16" ht="19.5" customHeight="1">
      <c r="A192" s="75" t="s">
        <v>393</v>
      </c>
      <c r="B192" s="75" t="s">
        <v>3714</v>
      </c>
      <c r="C192" s="75" t="s">
        <v>4992</v>
      </c>
      <c r="D192" s="75" t="s">
        <v>4971</v>
      </c>
      <c r="E192" s="75" t="s">
        <v>4972</v>
      </c>
      <c r="F192" s="75" t="s">
        <v>4968</v>
      </c>
      <c r="G192" s="75" t="s">
        <v>3144</v>
      </c>
      <c r="H192" s="75">
        <f t="array" ref="H192">_xlfn.SWITCH(J192,"A",50,"B",45,"C",40,"D",35,"E",30,0) + _xlfn.SWITCH(K192,"A",50,"B",45,"C",40,"D",35,"E",30,0)</f>
        <v>80</v>
      </c>
      <c r="I192" s="75">
        <f t="array" ref="I192">_xlfn.SWITCH(J192,"A",50,"B",45,"C",40,"D",35,"E",30,0) + _xlfn.SWITCH(L192,"A",50,"B",45,"C",40,"D",35,"E",30,0)</f>
        <v>80</v>
      </c>
      <c r="J192" s="76" t="s">
        <v>1864</v>
      </c>
      <c r="K192" s="77" t="s">
        <v>1864</v>
      </c>
      <c r="L192" s="77" t="s">
        <v>1864</v>
      </c>
      <c r="M192" s="75"/>
      <c r="N192" s="75" t="s">
        <v>4973</v>
      </c>
      <c r="O192" s="75" t="s">
        <v>4974</v>
      </c>
      <c r="P192" s="75">
        <v>19860303</v>
      </c>
    </row>
    <row r="193" spans="1:16" ht="19.5" customHeight="1">
      <c r="A193" s="75" t="s">
        <v>393</v>
      </c>
      <c r="B193" s="75" t="s">
        <v>3714</v>
      </c>
      <c r="C193" s="75" t="s">
        <v>4992</v>
      </c>
      <c r="D193" s="75" t="s">
        <v>4971</v>
      </c>
      <c r="E193" s="75" t="s">
        <v>4972</v>
      </c>
      <c r="F193" s="75" t="s">
        <v>4968</v>
      </c>
      <c r="G193" s="75" t="s">
        <v>4652</v>
      </c>
      <c r="H193" s="75">
        <f t="array" ref="H193">_xlfn.SWITCH(J193,"A",50,"B",45,"C",40,"D",35,"E",30,0) + _xlfn.SWITCH(K193,"A",50,"B",45,"C",40,"D",35,"E",30,0)</f>
        <v>80</v>
      </c>
      <c r="I193" s="75">
        <f t="array" ref="I193">_xlfn.SWITCH(J193,"A",50,"B",45,"C",40,"D",35,"E",30,0) + _xlfn.SWITCH(L193,"A",50,"B",45,"C",40,"D",35,"E",30,0)</f>
        <v>80</v>
      </c>
      <c r="J193" s="76" t="s">
        <v>1864</v>
      </c>
      <c r="K193" s="77" t="s">
        <v>1864</v>
      </c>
      <c r="L193" s="77" t="s">
        <v>1864</v>
      </c>
      <c r="M193" s="75"/>
      <c r="N193" s="75" t="s">
        <v>4973</v>
      </c>
      <c r="O193" s="75" t="s">
        <v>4970</v>
      </c>
      <c r="P193" s="75">
        <v>19451016</v>
      </c>
    </row>
    <row r="194" spans="1:16" ht="19.5" customHeight="1">
      <c r="A194" s="75" t="s">
        <v>170</v>
      </c>
      <c r="B194" s="75" t="s">
        <v>4169</v>
      </c>
      <c r="C194" s="75" t="s">
        <v>170</v>
      </c>
      <c r="D194" s="75" t="s">
        <v>4971</v>
      </c>
      <c r="E194" s="75" t="s">
        <v>4972</v>
      </c>
      <c r="F194" s="75" t="s">
        <v>4968</v>
      </c>
      <c r="G194" s="75" t="s">
        <v>3099</v>
      </c>
      <c r="H194" s="75">
        <f t="array" ref="H194">_xlfn.SWITCH(J194,"A",50,"B",45,"C",40,"D",35,"E",30,0) + _xlfn.SWITCH(K194,"A",50,"B",45,"C",40,"D",35,"E",30,0)</f>
        <v>80</v>
      </c>
      <c r="I194" s="75">
        <f t="array" ref="I194">_xlfn.SWITCH(J194,"A",50,"B",45,"C",40,"D",35,"E",30,0) + _xlfn.SWITCH(L194,"A",50,"B",45,"C",40,"D",35,"E",30,0)</f>
        <v>80</v>
      </c>
      <c r="J194" s="76" t="s">
        <v>1864</v>
      </c>
      <c r="K194" s="77" t="s">
        <v>1864</v>
      </c>
      <c r="L194" s="77" t="s">
        <v>1864</v>
      </c>
      <c r="M194" s="75"/>
      <c r="N194" s="75" t="s">
        <v>4973</v>
      </c>
      <c r="O194" s="75" t="s">
        <v>4970</v>
      </c>
      <c r="P194" s="75">
        <v>19890302</v>
      </c>
    </row>
    <row r="195" spans="1:16" ht="19.5" customHeight="1">
      <c r="A195" s="75" t="s">
        <v>611</v>
      </c>
      <c r="B195" s="75" t="s">
        <v>3300</v>
      </c>
      <c r="C195" s="75" t="s">
        <v>4975</v>
      </c>
      <c r="D195" s="75" t="s">
        <v>4971</v>
      </c>
      <c r="E195" s="75" t="s">
        <v>4972</v>
      </c>
      <c r="F195" s="75" t="s">
        <v>4968</v>
      </c>
      <c r="G195" s="75" t="s">
        <v>4410</v>
      </c>
      <c r="H195" s="75">
        <f t="array" ref="H195">_xlfn.SWITCH(J195,"A",50,"B",45,"C",40,"D",35,"E",30,0) + _xlfn.SWITCH(K195,"A",50,"B",45,"C",40,"D",35,"E",30,0)</f>
        <v>80</v>
      </c>
      <c r="I195" s="75">
        <f t="array" ref="I195">_xlfn.SWITCH(J195,"A",50,"B",45,"C",40,"D",35,"E",30,0) + _xlfn.SWITCH(L195,"A",50,"B",45,"C",40,"D",35,"E",30,0)</f>
        <v>80</v>
      </c>
      <c r="J195" s="76" t="s">
        <v>1864</v>
      </c>
      <c r="K195" s="77" t="s">
        <v>1864</v>
      </c>
      <c r="L195" s="77" t="s">
        <v>1864</v>
      </c>
      <c r="M195" s="75"/>
      <c r="N195" s="75" t="s">
        <v>4973</v>
      </c>
      <c r="O195" s="75" t="s">
        <v>4974</v>
      </c>
      <c r="P195" s="75">
        <v>19900303</v>
      </c>
    </row>
    <row r="196" spans="1:16" ht="19.5" customHeight="1">
      <c r="A196" s="75" t="s">
        <v>608</v>
      </c>
      <c r="B196" s="75" t="s">
        <v>3713</v>
      </c>
      <c r="C196" s="75" t="s">
        <v>608</v>
      </c>
      <c r="D196" s="75" t="s">
        <v>4971</v>
      </c>
      <c r="E196" s="75" t="s">
        <v>4972</v>
      </c>
      <c r="F196" s="75" t="s">
        <v>4968</v>
      </c>
      <c r="G196" s="75" t="s">
        <v>3570</v>
      </c>
      <c r="H196" s="75">
        <f t="array" ref="H196">_xlfn.SWITCH(J196,"A",50,"B",45,"C",40,"D",35,"E",30,0) + _xlfn.SWITCH(K196,"A",50,"B",45,"C",40,"D",35,"E",30,0)</f>
        <v>80</v>
      </c>
      <c r="I196" s="75">
        <f t="array" ref="I196">_xlfn.SWITCH(J196,"A",50,"B",45,"C",40,"D",35,"E",30,0) + _xlfn.SWITCH(L196,"A",50,"B",45,"C",40,"D",35,"E",30,0)</f>
        <v>80</v>
      </c>
      <c r="J196" s="76" t="s">
        <v>1864</v>
      </c>
      <c r="K196" s="77" t="s">
        <v>1864</v>
      </c>
      <c r="L196" s="77" t="s">
        <v>1864</v>
      </c>
      <c r="M196" s="75"/>
      <c r="N196" s="75" t="s">
        <v>4969</v>
      </c>
      <c r="O196" s="75" t="s">
        <v>4970</v>
      </c>
      <c r="P196" s="75">
        <v>19980301</v>
      </c>
    </row>
    <row r="197" spans="1:16" ht="19.5" customHeight="1">
      <c r="A197" s="75" t="s">
        <v>378</v>
      </c>
      <c r="B197" s="75" t="s">
        <v>3068</v>
      </c>
      <c r="C197" s="75" t="s">
        <v>3888</v>
      </c>
      <c r="D197" s="75" t="s">
        <v>4971</v>
      </c>
      <c r="E197" s="75" t="s">
        <v>4972</v>
      </c>
      <c r="F197" s="75" t="s">
        <v>4968</v>
      </c>
      <c r="G197" s="75" t="s">
        <v>4095</v>
      </c>
      <c r="H197" s="76">
        <f t="array" ref="H197">_xlfn.SWITCH(J197,"A",50,"B",45,"C",40,"D",35,"E",30,0) + _xlfn.SWITCH(K197,"A",50,"B",45,"C",40,"D",35,"E",30,0)</f>
        <v>80</v>
      </c>
      <c r="I197" s="76">
        <f t="array" ref="I197">_xlfn.SWITCH(J197,"A",50,"B",45,"C",40,"D",35,"E",30,0) + _xlfn.SWITCH(L197,"A",50,"B",45,"C",40,"D",35,"E",30,0)</f>
        <v>80</v>
      </c>
      <c r="J197" s="76" t="s">
        <v>1864</v>
      </c>
      <c r="K197" s="77" t="s">
        <v>1864</v>
      </c>
      <c r="L197" s="77" t="s">
        <v>1864</v>
      </c>
      <c r="M197" s="75"/>
      <c r="N197" s="75" t="s">
        <v>4973</v>
      </c>
      <c r="O197" s="75" t="s">
        <v>4989</v>
      </c>
      <c r="P197" s="75">
        <v>19810127</v>
      </c>
    </row>
    <row r="198" spans="1:16" ht="19.5" customHeight="1">
      <c r="A198" s="75" t="s">
        <v>611</v>
      </c>
      <c r="B198" s="75" t="s">
        <v>3068</v>
      </c>
      <c r="C198" s="75" t="s">
        <v>4975</v>
      </c>
      <c r="D198" s="75" t="s">
        <v>4971</v>
      </c>
      <c r="E198" s="75" t="s">
        <v>4972</v>
      </c>
      <c r="F198" s="75" t="s">
        <v>4968</v>
      </c>
      <c r="G198" s="75" t="s">
        <v>3183</v>
      </c>
      <c r="H198" s="75">
        <f t="array" ref="H198">_xlfn.SWITCH(J198,"A",50,"B",45,"C",40,"D",35,"E",30,0) + _xlfn.SWITCH(K198,"A",50,"B",45,"C",40,"D",35,"E",30,0)</f>
        <v>80</v>
      </c>
      <c r="I198" s="75">
        <f t="array" ref="I198">_xlfn.SWITCH(J198,"A",50,"B",45,"C",40,"D",35,"E",30,0) + _xlfn.SWITCH(L198,"A",50,"B",45,"C",40,"D",35,"E",30,0)</f>
        <v>80</v>
      </c>
      <c r="J198" s="76" t="s">
        <v>1864</v>
      </c>
      <c r="K198" s="77" t="s">
        <v>1864</v>
      </c>
      <c r="L198" s="77" t="s">
        <v>1864</v>
      </c>
      <c r="M198" s="75"/>
      <c r="N198" s="75" t="s">
        <v>4973</v>
      </c>
      <c r="O198" s="75" t="s">
        <v>4974</v>
      </c>
      <c r="P198" s="75">
        <v>19880301</v>
      </c>
    </row>
    <row r="199" spans="1:16" ht="19.5" customHeight="1">
      <c r="A199" s="75" t="s">
        <v>611</v>
      </c>
      <c r="B199" s="75" t="s">
        <v>3068</v>
      </c>
      <c r="C199" s="75" t="s">
        <v>4975</v>
      </c>
      <c r="D199" s="75" t="s">
        <v>4971</v>
      </c>
      <c r="E199" s="75" t="s">
        <v>4972</v>
      </c>
      <c r="F199" s="75" t="s">
        <v>4968</v>
      </c>
      <c r="G199" s="75" t="s">
        <v>3409</v>
      </c>
      <c r="H199" s="76">
        <f t="array" ref="H199">_xlfn.SWITCH(J199,"A",50,"B",45,"C",40,"D",35,"E",30,0) + _xlfn.SWITCH(K199,"A",50,"B",45,"C",40,"D",35,"E",30,0)</f>
        <v>80</v>
      </c>
      <c r="I199" s="76">
        <f t="array" ref="I199">_xlfn.SWITCH(J199,"A",50,"B",45,"C",40,"D",35,"E",30,0) + _xlfn.SWITCH(L199,"A",50,"B",45,"C",40,"D",35,"E",30,0)</f>
        <v>80</v>
      </c>
      <c r="J199" s="76" t="s">
        <v>1864</v>
      </c>
      <c r="K199" s="77" t="s">
        <v>1864</v>
      </c>
      <c r="L199" s="77" t="s">
        <v>1864</v>
      </c>
      <c r="M199" s="75"/>
      <c r="N199" s="75" t="s">
        <v>4973</v>
      </c>
      <c r="O199" s="75" t="s">
        <v>4974</v>
      </c>
      <c r="P199" s="75">
        <v>19800301</v>
      </c>
    </row>
    <row r="200" spans="1:16" ht="19.5" customHeight="1">
      <c r="A200" s="75" t="s">
        <v>611</v>
      </c>
      <c r="B200" s="75" t="s">
        <v>3068</v>
      </c>
      <c r="C200" s="75" t="s">
        <v>4975</v>
      </c>
      <c r="D200" s="75" t="s">
        <v>4971</v>
      </c>
      <c r="E200" s="75" t="s">
        <v>4972</v>
      </c>
      <c r="F200" s="75" t="s">
        <v>4968</v>
      </c>
      <c r="G200" s="75" t="s">
        <v>4327</v>
      </c>
      <c r="H200" s="75">
        <f t="array" ref="H200">_xlfn.SWITCH(J200,"A",50,"B",45,"C",40,"D",35,"E",30,0) + _xlfn.SWITCH(K200,"A",50,"B",45,"C",40,"D",35,"E",30,0)</f>
        <v>80</v>
      </c>
      <c r="I200" s="75">
        <f t="array" ref="I200">_xlfn.SWITCH(J200,"A",50,"B",45,"C",40,"D",35,"E",30,0) + _xlfn.SWITCH(L200,"A",50,"B",45,"C",40,"D",35,"E",30,0)</f>
        <v>80</v>
      </c>
      <c r="J200" s="76" t="s">
        <v>1864</v>
      </c>
      <c r="K200" s="77" t="s">
        <v>1864</v>
      </c>
      <c r="L200" s="77" t="s">
        <v>1864</v>
      </c>
      <c r="M200" s="75"/>
      <c r="N200" s="75" t="s">
        <v>4973</v>
      </c>
      <c r="O200" s="75" t="s">
        <v>4989</v>
      </c>
      <c r="P200" s="75">
        <v>19890517</v>
      </c>
    </row>
    <row r="201" spans="1:16" ht="19.5" customHeight="1">
      <c r="A201" s="75" t="s">
        <v>378</v>
      </c>
      <c r="B201" s="75" t="s">
        <v>3068</v>
      </c>
      <c r="C201" s="75" t="s">
        <v>3888</v>
      </c>
      <c r="D201" s="75" t="s">
        <v>4971</v>
      </c>
      <c r="E201" s="75" t="s">
        <v>4972</v>
      </c>
      <c r="F201" s="75" t="s">
        <v>4968</v>
      </c>
      <c r="G201" s="75" t="s">
        <v>3602</v>
      </c>
      <c r="H201" s="76">
        <f t="array" ref="H201">_xlfn.SWITCH(J201,"A",50,"B",45,"C",40,"D",35,"E",30,0) + _xlfn.SWITCH(K201,"A",50,"B",45,"C",40,"D",35,"E",30,0)</f>
        <v>80</v>
      </c>
      <c r="I201" s="76">
        <f t="array" ref="I201">_xlfn.SWITCH(J201,"A",50,"B",45,"C",40,"D",35,"E",30,0) + _xlfn.SWITCH(L201,"A",50,"B",45,"C",40,"D",35,"E",30,0)</f>
        <v>80</v>
      </c>
      <c r="J201" s="76" t="s">
        <v>1864</v>
      </c>
      <c r="K201" s="77" t="s">
        <v>1864</v>
      </c>
      <c r="L201" s="77" t="s">
        <v>1864</v>
      </c>
      <c r="M201" s="75"/>
      <c r="N201" s="75" t="s">
        <v>4973</v>
      </c>
      <c r="O201" s="75" t="s">
        <v>4989</v>
      </c>
      <c r="P201" s="75">
        <v>19080401</v>
      </c>
    </row>
    <row r="202" spans="1:16" ht="19.5" customHeight="1">
      <c r="A202" s="75" t="s">
        <v>378</v>
      </c>
      <c r="B202" s="75" t="s">
        <v>3068</v>
      </c>
      <c r="C202" s="75" t="s">
        <v>3888</v>
      </c>
      <c r="D202" s="75" t="s">
        <v>4971</v>
      </c>
      <c r="E202" s="75" t="s">
        <v>4972</v>
      </c>
      <c r="F202" s="75" t="s">
        <v>4968</v>
      </c>
      <c r="G202" s="75" t="s">
        <v>3792</v>
      </c>
      <c r="H202" s="75">
        <f t="array" ref="H202">_xlfn.SWITCH(J202,"A",50,"B",45,"C",40,"D",35,"E",30,0) + _xlfn.SWITCH(K202,"A",50,"B",45,"C",40,"D",35,"E",30,0)</f>
        <v>80</v>
      </c>
      <c r="I202" s="75">
        <f t="array" ref="I202">_xlfn.SWITCH(J202,"A",50,"B",45,"C",40,"D",35,"E",30,0) + _xlfn.SWITCH(L202,"A",50,"B",45,"C",40,"D",35,"E",30,0)</f>
        <v>80</v>
      </c>
      <c r="J202" s="76" t="s">
        <v>1864</v>
      </c>
      <c r="K202" s="77" t="s">
        <v>1864</v>
      </c>
      <c r="L202" s="77" t="s">
        <v>1864</v>
      </c>
      <c r="M202" s="75"/>
      <c r="N202" s="75" t="s">
        <v>4973</v>
      </c>
      <c r="O202" s="75" t="s">
        <v>4974</v>
      </c>
      <c r="P202" s="75">
        <v>19730620</v>
      </c>
    </row>
    <row r="203" spans="1:16" ht="19.5" customHeight="1">
      <c r="A203" s="75" t="s">
        <v>611</v>
      </c>
      <c r="B203" s="75" t="s">
        <v>3068</v>
      </c>
      <c r="C203" s="75" t="s">
        <v>4975</v>
      </c>
      <c r="D203" s="75" t="s">
        <v>4971</v>
      </c>
      <c r="E203" s="75" t="s">
        <v>4972</v>
      </c>
      <c r="F203" s="75" t="s">
        <v>4968</v>
      </c>
      <c r="G203" s="75" t="s">
        <v>4108</v>
      </c>
      <c r="H203" s="76">
        <f t="array" ref="H203">_xlfn.SWITCH(J203,"A",50,"B",45,"C",40,"D",35,"E",30,0) + _xlfn.SWITCH(K203,"A",50,"B",45,"C",40,"D",35,"E",30,0)</f>
        <v>80</v>
      </c>
      <c r="I203" s="76">
        <f t="array" ref="I203">_xlfn.SWITCH(J203,"A",50,"B",45,"C",40,"D",35,"E",30,0) + _xlfn.SWITCH(L203,"A",50,"B",45,"C",40,"D",35,"E",30,0)</f>
        <v>80</v>
      </c>
      <c r="J203" s="76" t="s">
        <v>1864</v>
      </c>
      <c r="K203" s="77" t="s">
        <v>1864</v>
      </c>
      <c r="L203" s="77" t="s">
        <v>1864</v>
      </c>
      <c r="M203" s="75"/>
      <c r="N203" s="75" t="s">
        <v>4969</v>
      </c>
      <c r="O203" s="75" t="s">
        <v>4970</v>
      </c>
      <c r="P203" s="75">
        <v>20030301</v>
      </c>
    </row>
    <row r="204" spans="1:16" ht="19.5" customHeight="1">
      <c r="A204" s="75" t="s">
        <v>378</v>
      </c>
      <c r="B204" s="75" t="s">
        <v>3068</v>
      </c>
      <c r="C204" s="75" t="s">
        <v>3888</v>
      </c>
      <c r="D204" s="75" t="s">
        <v>4971</v>
      </c>
      <c r="E204" s="75" t="s">
        <v>4972</v>
      </c>
      <c r="F204" s="75" t="s">
        <v>4968</v>
      </c>
      <c r="G204" s="75" t="s">
        <v>4403</v>
      </c>
      <c r="H204" s="76">
        <f t="array" ref="H204">_xlfn.SWITCH(J204,"A",50,"B",45,"C",40,"D",35,"E",30,0) + _xlfn.SWITCH(K204,"A",50,"B",45,"C",40,"D",35,"E",30,0)</f>
        <v>80</v>
      </c>
      <c r="I204" s="76">
        <f t="array" ref="I204">_xlfn.SWITCH(J204,"A",50,"B",45,"C",40,"D",35,"E",30,0) + _xlfn.SWITCH(L204,"A",50,"B",45,"C",40,"D",35,"E",30,0)</f>
        <v>80</v>
      </c>
      <c r="J204" s="76" t="s">
        <v>1864</v>
      </c>
      <c r="K204" s="77" t="s">
        <v>1864</v>
      </c>
      <c r="L204" s="77" t="s">
        <v>1864</v>
      </c>
      <c r="M204" s="75"/>
      <c r="N204" s="75" t="s">
        <v>4973</v>
      </c>
      <c r="O204" s="75" t="s">
        <v>4989</v>
      </c>
      <c r="P204" s="75">
        <v>19970301</v>
      </c>
    </row>
    <row r="205" spans="1:16" ht="19.5" customHeight="1">
      <c r="A205" s="75" t="s">
        <v>378</v>
      </c>
      <c r="B205" s="75" t="s">
        <v>3068</v>
      </c>
      <c r="C205" s="75" t="s">
        <v>3888</v>
      </c>
      <c r="D205" s="75" t="s">
        <v>4971</v>
      </c>
      <c r="E205" s="75" t="s">
        <v>4972</v>
      </c>
      <c r="F205" s="75" t="s">
        <v>4968</v>
      </c>
      <c r="G205" s="75" t="s">
        <v>4480</v>
      </c>
      <c r="H205" s="76">
        <f t="array" ref="H205">_xlfn.SWITCH(J205,"A",50,"B",45,"C",40,"D",35,"E",30,0) + _xlfn.SWITCH(K205,"A",50,"B",45,"C",40,"D",35,"E",30,0)</f>
        <v>80</v>
      </c>
      <c r="I205" s="76">
        <f t="array" ref="I205">_xlfn.SWITCH(J205,"A",50,"B",45,"C",40,"D",35,"E",30,0) + _xlfn.SWITCH(L205,"A",50,"B",45,"C",40,"D",35,"E",30,0)</f>
        <v>80</v>
      </c>
      <c r="J205" s="76" t="s">
        <v>1864</v>
      </c>
      <c r="K205" s="77" t="s">
        <v>1864</v>
      </c>
      <c r="L205" s="77" t="s">
        <v>1864</v>
      </c>
      <c r="M205" s="75"/>
      <c r="N205" s="75" t="s">
        <v>4973</v>
      </c>
      <c r="O205" s="75" t="s">
        <v>4974</v>
      </c>
      <c r="P205" s="75">
        <v>19651230</v>
      </c>
    </row>
    <row r="206" spans="1:16" ht="19.5" customHeight="1">
      <c r="A206" s="75" t="s">
        <v>351</v>
      </c>
      <c r="B206" s="75" t="s">
        <v>3519</v>
      </c>
      <c r="C206" s="75" t="s">
        <v>4985</v>
      </c>
      <c r="D206" s="75" t="s">
        <v>4971</v>
      </c>
      <c r="E206" s="75" t="s">
        <v>4972</v>
      </c>
      <c r="F206" s="75" t="s">
        <v>4968</v>
      </c>
      <c r="G206" s="75" t="s">
        <v>4142</v>
      </c>
      <c r="H206" s="76">
        <f t="array" ref="H206">_xlfn.SWITCH(J206,"A",50,"B",45,"C",40,"D",35,"E",30,0) + _xlfn.SWITCH(K206,"A",50,"B",45,"C",40,"D",35,"E",30,0)</f>
        <v>80</v>
      </c>
      <c r="I206" s="76">
        <f t="array" ref="I206">_xlfn.SWITCH(J206,"A",50,"B",45,"C",40,"D",35,"E",30,0) + _xlfn.SWITCH(L206,"A",50,"B",45,"C",40,"D",35,"E",30,0)</f>
        <v>80</v>
      </c>
      <c r="J206" s="76" t="s">
        <v>1864</v>
      </c>
      <c r="K206" s="77" t="s">
        <v>1864</v>
      </c>
      <c r="L206" s="77" t="s">
        <v>1864</v>
      </c>
      <c r="M206" s="75"/>
      <c r="N206" s="75" t="s">
        <v>4973</v>
      </c>
      <c r="O206" s="75" t="s">
        <v>4989</v>
      </c>
      <c r="P206" s="75">
        <v>19860301</v>
      </c>
    </row>
    <row r="207" spans="1:16" ht="19.5" customHeight="1">
      <c r="A207" s="75" t="s">
        <v>170</v>
      </c>
      <c r="B207" s="75" t="s">
        <v>4367</v>
      </c>
      <c r="C207" s="75" t="s">
        <v>170</v>
      </c>
      <c r="D207" s="75" t="s">
        <v>4971</v>
      </c>
      <c r="E207" s="75" t="s">
        <v>4972</v>
      </c>
      <c r="F207" s="75" t="s">
        <v>4968</v>
      </c>
      <c r="G207" s="75" t="s">
        <v>4683</v>
      </c>
      <c r="H207" s="75">
        <f t="array" ref="H207">_xlfn.SWITCH(J207,"A",50,"B",45,"C",40,"D",35,"E",30,0) + _xlfn.SWITCH(K207,"A",50,"B",45,"C",40,"D",35,"E",30,0)</f>
        <v>80</v>
      </c>
      <c r="I207" s="75">
        <f t="array" ref="I207">_xlfn.SWITCH(J207,"A",50,"B",45,"C",40,"D",35,"E",30,0) + _xlfn.SWITCH(L207,"A",50,"B",45,"C",40,"D",35,"E",30,0)</f>
        <v>80</v>
      </c>
      <c r="J207" s="76" t="s">
        <v>1864</v>
      </c>
      <c r="K207" s="77" t="s">
        <v>1864</v>
      </c>
      <c r="L207" s="77" t="s">
        <v>1864</v>
      </c>
      <c r="M207" s="75"/>
      <c r="N207" s="75" t="s">
        <v>4969</v>
      </c>
      <c r="O207" s="75" t="s">
        <v>4970</v>
      </c>
      <c r="P207" s="75">
        <v>20010301</v>
      </c>
    </row>
    <row r="208" spans="1:16" ht="19.5" customHeight="1">
      <c r="A208" s="75" t="s">
        <v>22</v>
      </c>
      <c r="B208" s="75" t="s">
        <v>4371</v>
      </c>
      <c r="C208" s="75" t="s">
        <v>4984</v>
      </c>
      <c r="D208" s="75" t="s">
        <v>4971</v>
      </c>
      <c r="E208" s="75" t="s">
        <v>4972</v>
      </c>
      <c r="F208" s="75" t="s">
        <v>4968</v>
      </c>
      <c r="G208" s="75" t="s">
        <v>4559</v>
      </c>
      <c r="H208" s="75">
        <f t="array" ref="H208">_xlfn.SWITCH(J208,"A",50,"B",45,"C",40,"D",35,"E",30,0) + _xlfn.SWITCH(K208,"A",50,"B",45,"C",40,"D",35,"E",30,0)</f>
        <v>80</v>
      </c>
      <c r="I208" s="75">
        <f t="array" ref="I208">_xlfn.SWITCH(J208,"A",50,"B",45,"C",40,"D",35,"E",30,0) + _xlfn.SWITCH(L208,"A",50,"B",45,"C",40,"D",35,"E",30,0)</f>
        <v>80</v>
      </c>
      <c r="J208" s="76" t="s">
        <v>1864</v>
      </c>
      <c r="K208" s="77" t="s">
        <v>1864</v>
      </c>
      <c r="L208" s="77" t="s">
        <v>1864</v>
      </c>
      <c r="M208" s="75"/>
      <c r="N208" s="75" t="s">
        <v>4973</v>
      </c>
      <c r="O208" s="75" t="s">
        <v>4989</v>
      </c>
      <c r="P208" s="75">
        <v>19880305</v>
      </c>
    </row>
    <row r="209" spans="1:16" ht="19.5" customHeight="1">
      <c r="A209" s="75" t="s">
        <v>22</v>
      </c>
      <c r="B209" s="75" t="s">
        <v>4371</v>
      </c>
      <c r="C209" s="75" t="s">
        <v>4984</v>
      </c>
      <c r="D209" s="75" t="s">
        <v>4971</v>
      </c>
      <c r="E209" s="75" t="s">
        <v>4972</v>
      </c>
      <c r="F209" s="75" t="s">
        <v>4968</v>
      </c>
      <c r="G209" s="75" t="s">
        <v>4660</v>
      </c>
      <c r="H209" s="76">
        <f t="array" ref="H209">_xlfn.SWITCH(J209,"A",50,"B",45,"C",40,"D",35,"E",30,0) + _xlfn.SWITCH(K209,"A",50,"B",45,"C",40,"D",35,"E",30,0)</f>
        <v>80</v>
      </c>
      <c r="I209" s="76">
        <f t="array" ref="I209">_xlfn.SWITCH(J209,"A",50,"B",45,"C",40,"D",35,"E",30,0) + _xlfn.SWITCH(L209,"A",50,"B",45,"C",40,"D",35,"E",30,0)</f>
        <v>80</v>
      </c>
      <c r="J209" s="76" t="s">
        <v>1864</v>
      </c>
      <c r="K209" s="77" t="s">
        <v>1864</v>
      </c>
      <c r="L209" s="77" t="s">
        <v>1864</v>
      </c>
      <c r="M209" s="75"/>
      <c r="N209" s="75" t="s">
        <v>4973</v>
      </c>
      <c r="O209" s="75" t="s">
        <v>4974</v>
      </c>
      <c r="P209" s="75">
        <v>19780303</v>
      </c>
    </row>
    <row r="210" spans="1:16" ht="19.5" customHeight="1">
      <c r="A210" s="75" t="s">
        <v>373</v>
      </c>
      <c r="B210" s="75" t="s">
        <v>3514</v>
      </c>
      <c r="C210" s="75" t="s">
        <v>4986</v>
      </c>
      <c r="D210" s="75" t="s">
        <v>4971</v>
      </c>
      <c r="E210" s="75" t="s">
        <v>4972</v>
      </c>
      <c r="F210" s="75" t="s">
        <v>4968</v>
      </c>
      <c r="G210" s="75" t="s">
        <v>4655</v>
      </c>
      <c r="H210" s="76">
        <f t="array" ref="H210">_xlfn.SWITCH(J210,"A",50,"B",45,"C",40,"D",35,"E",30,0) + _xlfn.SWITCH(K210,"A",50,"B",45,"C",40,"D",35,"E",30,0)</f>
        <v>80</v>
      </c>
      <c r="I210" s="76">
        <f t="array" ref="I210">_xlfn.SWITCH(J210,"A",50,"B",45,"C",40,"D",35,"E",30,0) + _xlfn.SWITCH(L210,"A",50,"B",45,"C",40,"D",35,"E",30,0)</f>
        <v>80</v>
      </c>
      <c r="J210" s="76" t="s">
        <v>1864</v>
      </c>
      <c r="K210" s="77" t="s">
        <v>1864</v>
      </c>
      <c r="L210" s="77" t="s">
        <v>1864</v>
      </c>
      <c r="M210" s="75"/>
      <c r="N210" s="75" t="s">
        <v>4973</v>
      </c>
      <c r="O210" s="75" t="s">
        <v>4974</v>
      </c>
      <c r="P210" s="75">
        <v>19510831</v>
      </c>
    </row>
    <row r="211" spans="1:16" ht="19.5" customHeight="1">
      <c r="A211" s="75" t="s">
        <v>373</v>
      </c>
      <c r="B211" s="75" t="s">
        <v>3514</v>
      </c>
      <c r="C211" s="75" t="s">
        <v>4986</v>
      </c>
      <c r="D211" s="75" t="s">
        <v>4971</v>
      </c>
      <c r="E211" s="75" t="s">
        <v>4972</v>
      </c>
      <c r="F211" s="75" t="s">
        <v>4968</v>
      </c>
      <c r="G211" s="75" t="s">
        <v>3962</v>
      </c>
      <c r="H211" s="76">
        <f t="array" ref="H211">_xlfn.SWITCH(J211,"A",50,"B",45,"C",40,"D",35,"E",30,0) + _xlfn.SWITCH(K211,"A",50,"B",45,"C",40,"D",35,"E",30,0)</f>
        <v>80</v>
      </c>
      <c r="I211" s="76">
        <f t="array" ref="I211">_xlfn.SWITCH(J211,"A",50,"B",45,"C",40,"D",35,"E",30,0) + _xlfn.SWITCH(L211,"A",50,"B",45,"C",40,"D",35,"E",30,0)</f>
        <v>80</v>
      </c>
      <c r="J211" s="76" t="s">
        <v>1864</v>
      </c>
      <c r="K211" s="77" t="s">
        <v>1864</v>
      </c>
      <c r="L211" s="77" t="s">
        <v>1864</v>
      </c>
      <c r="M211" s="75"/>
      <c r="N211" s="75" t="s">
        <v>4969</v>
      </c>
      <c r="O211" s="75" t="s">
        <v>4970</v>
      </c>
      <c r="P211" s="75">
        <v>19230216</v>
      </c>
    </row>
    <row r="212" spans="1:16" ht="19.5" customHeight="1">
      <c r="A212" s="75" t="s">
        <v>373</v>
      </c>
      <c r="B212" s="75" t="s">
        <v>3514</v>
      </c>
      <c r="C212" s="75" t="s">
        <v>4986</v>
      </c>
      <c r="D212" s="75" t="s">
        <v>4971</v>
      </c>
      <c r="E212" s="75" t="s">
        <v>4972</v>
      </c>
      <c r="F212" s="75" t="s">
        <v>4968</v>
      </c>
      <c r="G212" s="75" t="s">
        <v>4552</v>
      </c>
      <c r="H212" s="75">
        <f t="array" ref="H212">_xlfn.SWITCH(J212,"A",50,"B",45,"C",40,"D",35,"E",30,0) + _xlfn.SWITCH(K212,"A",50,"B",45,"C",40,"D",35,"E",30,0)</f>
        <v>80</v>
      </c>
      <c r="I212" s="75">
        <f t="array" ref="I212">_xlfn.SWITCH(J212,"A",50,"B",45,"C",40,"D",35,"E",30,0) + _xlfn.SWITCH(L212,"A",50,"B",45,"C",40,"D",35,"E",30,0)</f>
        <v>80</v>
      </c>
      <c r="J212" s="76" t="s">
        <v>1864</v>
      </c>
      <c r="K212" s="77" t="s">
        <v>1864</v>
      </c>
      <c r="L212" s="77" t="s">
        <v>1864</v>
      </c>
      <c r="M212" s="75"/>
      <c r="N212" s="75" t="s">
        <v>4969</v>
      </c>
      <c r="O212" s="75" t="s">
        <v>4970</v>
      </c>
      <c r="P212" s="75">
        <v>19961109</v>
      </c>
    </row>
    <row r="213" spans="1:16" ht="19.5" customHeight="1">
      <c r="A213" s="75" t="s">
        <v>373</v>
      </c>
      <c r="B213" s="75" t="s">
        <v>3299</v>
      </c>
      <c r="C213" s="75" t="s">
        <v>4986</v>
      </c>
      <c r="D213" s="75" t="s">
        <v>4971</v>
      </c>
      <c r="E213" s="75" t="s">
        <v>4972</v>
      </c>
      <c r="F213" s="75" t="s">
        <v>4968</v>
      </c>
      <c r="G213" s="75" t="s">
        <v>4100</v>
      </c>
      <c r="H213" s="75">
        <f t="array" ref="H213">_xlfn.SWITCH(J213,"A",50,"B",45,"C",40,"D",35,"E",30,0) + _xlfn.SWITCH(K213,"A",50,"B",45,"C",40,"D",35,"E",30,0)</f>
        <v>80</v>
      </c>
      <c r="I213" s="75">
        <f t="array" ref="I213">_xlfn.SWITCH(J213,"A",50,"B",45,"C",40,"D",35,"E",30,0) + _xlfn.SWITCH(L213,"A",50,"B",45,"C",40,"D",35,"E",30,0)</f>
        <v>80</v>
      </c>
      <c r="J213" s="76" t="s">
        <v>1864</v>
      </c>
      <c r="K213" s="77" t="s">
        <v>1864</v>
      </c>
      <c r="L213" s="77" t="s">
        <v>1864</v>
      </c>
      <c r="M213" s="75"/>
      <c r="N213" s="75" t="s">
        <v>4973</v>
      </c>
      <c r="O213" s="75" t="s">
        <v>4974</v>
      </c>
      <c r="P213" s="75">
        <v>19640306</v>
      </c>
    </row>
    <row r="214" spans="1:16" ht="19.5" customHeight="1">
      <c r="A214" s="75" t="s">
        <v>22</v>
      </c>
      <c r="B214" s="75" t="s">
        <v>4524</v>
      </c>
      <c r="C214" s="75" t="s">
        <v>4984</v>
      </c>
      <c r="D214" s="75" t="s">
        <v>4977</v>
      </c>
      <c r="E214" s="75" t="s">
        <v>4972</v>
      </c>
      <c r="F214" s="75" t="s">
        <v>4968</v>
      </c>
      <c r="G214" s="75" t="s">
        <v>3203</v>
      </c>
      <c r="H214" s="75">
        <f t="array" ref="H214">_xlfn.SWITCH(J214,"A",50,"B",45,"C",40,"D",35,"E",30,0) + _xlfn.SWITCH(K214,"A",50,"B",45,"C",40,"D",35,"E",30,0)</f>
        <v>80</v>
      </c>
      <c r="I214" s="75">
        <f t="array" ref="I214">_xlfn.SWITCH(J214,"A",50,"B",45,"C",40,"D",35,"E",30,0) + _xlfn.SWITCH(L214,"A",50,"B",45,"C",40,"D",35,"E",30,0)</f>
        <v>80</v>
      </c>
      <c r="J214" s="76" t="s">
        <v>1864</v>
      </c>
      <c r="K214" s="77" t="s">
        <v>1864</v>
      </c>
      <c r="L214" s="77" t="s">
        <v>1864</v>
      </c>
      <c r="M214" s="75"/>
      <c r="N214" s="75" t="s">
        <v>4973</v>
      </c>
      <c r="O214" s="75" t="s">
        <v>4974</v>
      </c>
      <c r="P214" s="75">
        <v>19600415</v>
      </c>
    </row>
    <row r="215" spans="1:16" ht="19.5" customHeight="1">
      <c r="A215" s="75" t="s">
        <v>22</v>
      </c>
      <c r="B215" s="75" t="s">
        <v>4524</v>
      </c>
      <c r="C215" s="75" t="s">
        <v>4984</v>
      </c>
      <c r="D215" s="75" t="s">
        <v>4977</v>
      </c>
      <c r="E215" s="75" t="s">
        <v>4972</v>
      </c>
      <c r="F215" s="75" t="s">
        <v>4968</v>
      </c>
      <c r="G215" s="75" t="s">
        <v>3641</v>
      </c>
      <c r="H215" s="76">
        <f t="array" ref="H215">_xlfn.SWITCH(J215,"A",50,"B",45,"C",40,"D",35,"E",30,0) + _xlfn.SWITCH(K215,"A",50,"B",45,"C",40,"D",35,"E",30,0)</f>
        <v>80</v>
      </c>
      <c r="I215" s="76">
        <f t="array" ref="I215">_xlfn.SWITCH(J215,"A",50,"B",45,"C",40,"D",35,"E",30,0) + _xlfn.SWITCH(L215,"A",50,"B",45,"C",40,"D",35,"E",30,0)</f>
        <v>80</v>
      </c>
      <c r="J215" s="76" t="s">
        <v>1864</v>
      </c>
      <c r="K215" s="77" t="s">
        <v>1864</v>
      </c>
      <c r="L215" s="77" t="s">
        <v>1864</v>
      </c>
      <c r="M215" s="75"/>
      <c r="N215" s="75" t="s">
        <v>4973</v>
      </c>
      <c r="O215" s="75" t="s">
        <v>4974</v>
      </c>
      <c r="P215" s="75">
        <v>19491025</v>
      </c>
    </row>
    <row r="216" spans="1:16" ht="19.5" customHeight="1">
      <c r="A216" s="75" t="s">
        <v>22</v>
      </c>
      <c r="B216" s="75" t="s">
        <v>4524</v>
      </c>
      <c r="C216" s="75" t="s">
        <v>4984</v>
      </c>
      <c r="D216" s="75" t="s">
        <v>4971</v>
      </c>
      <c r="E216" s="75" t="s">
        <v>4972</v>
      </c>
      <c r="F216" s="75" t="s">
        <v>4968</v>
      </c>
      <c r="G216" s="75" t="s">
        <v>4238</v>
      </c>
      <c r="H216" s="75">
        <f t="array" ref="H216">_xlfn.SWITCH(J216,"A",50,"B",45,"C",40,"D",35,"E",30,0) + _xlfn.SWITCH(K216,"A",50,"B",45,"C",40,"D",35,"E",30,0)</f>
        <v>80</v>
      </c>
      <c r="I216" s="75">
        <f t="array" ref="I216">_xlfn.SWITCH(J216,"A",50,"B",45,"C",40,"D",35,"E",30,0) + _xlfn.SWITCH(L216,"A",50,"B",45,"C",40,"D",35,"E",30,0)</f>
        <v>80</v>
      </c>
      <c r="J216" s="76" t="s">
        <v>1864</v>
      </c>
      <c r="K216" s="77" t="s">
        <v>1864</v>
      </c>
      <c r="L216" s="77" t="s">
        <v>1864</v>
      </c>
      <c r="M216" s="75"/>
      <c r="N216" s="75" t="s">
        <v>4973</v>
      </c>
      <c r="O216" s="75" t="s">
        <v>4989</v>
      </c>
      <c r="P216" s="75">
        <v>19750303</v>
      </c>
    </row>
    <row r="217" spans="1:16" ht="19.5" customHeight="1">
      <c r="A217" s="75" t="s">
        <v>611</v>
      </c>
      <c r="B217" s="75" t="s">
        <v>4042</v>
      </c>
      <c r="C217" s="75" t="s">
        <v>4975</v>
      </c>
      <c r="D217" s="75" t="s">
        <v>4971</v>
      </c>
      <c r="E217" s="75" t="s">
        <v>4972</v>
      </c>
      <c r="F217" s="75" t="s">
        <v>4968</v>
      </c>
      <c r="G217" s="75" t="s">
        <v>4116</v>
      </c>
      <c r="H217" s="76">
        <f t="array" ref="H217">_xlfn.SWITCH(J217,"A",50,"B",45,"C",40,"D",35,"E",30,0) + _xlfn.SWITCH(K217,"A",50,"B",45,"C",40,"D",35,"E",30,0)</f>
        <v>80</v>
      </c>
      <c r="I217" s="76">
        <f t="array" ref="I217">_xlfn.SWITCH(J217,"A",50,"B",45,"C",40,"D",35,"E",30,0) + _xlfn.SWITCH(L217,"A",50,"B",45,"C",40,"D",35,"E",30,0)</f>
        <v>80</v>
      </c>
      <c r="J217" s="76" t="s">
        <v>1864</v>
      </c>
      <c r="K217" s="77" t="s">
        <v>1864</v>
      </c>
      <c r="L217" s="77" t="s">
        <v>1864</v>
      </c>
      <c r="M217" s="75"/>
      <c r="N217" s="75" t="s">
        <v>4973</v>
      </c>
      <c r="O217" s="75" t="s">
        <v>4989</v>
      </c>
      <c r="P217" s="75">
        <v>19550405</v>
      </c>
    </row>
    <row r="218" spans="1:16" ht="19.5" customHeight="1">
      <c r="A218" s="75" t="s">
        <v>22</v>
      </c>
      <c r="B218" s="75" t="s">
        <v>4581</v>
      </c>
      <c r="C218" s="75" t="s">
        <v>4984</v>
      </c>
      <c r="D218" s="75" t="s">
        <v>4971</v>
      </c>
      <c r="E218" s="75" t="s">
        <v>4972</v>
      </c>
      <c r="F218" s="75" t="s">
        <v>4968</v>
      </c>
      <c r="G218" s="75" t="s">
        <v>3989</v>
      </c>
      <c r="H218" s="75">
        <f t="array" ref="H218">_xlfn.SWITCH(J218,"A",50,"B",45,"C",40,"D",35,"E",30,0) + _xlfn.SWITCH(K218,"A",50,"B",45,"C",40,"D",35,"E",30,0)</f>
        <v>80</v>
      </c>
      <c r="I218" s="75">
        <f t="array" ref="I218">_xlfn.SWITCH(J218,"A",50,"B",45,"C",40,"D",35,"E",30,0) + _xlfn.SWITCH(L218,"A",50,"B",45,"C",40,"D",35,"E",30,0)</f>
        <v>80</v>
      </c>
      <c r="J218" s="76" t="s">
        <v>1864</v>
      </c>
      <c r="K218" s="77" t="s">
        <v>1864</v>
      </c>
      <c r="L218" s="77" t="s">
        <v>1864</v>
      </c>
      <c r="M218" s="75"/>
      <c r="N218" s="75" t="s">
        <v>4973</v>
      </c>
      <c r="O218" s="75" t="s">
        <v>4989</v>
      </c>
      <c r="P218" s="75">
        <v>19031031</v>
      </c>
    </row>
    <row r="219" spans="1:16" ht="19.5" customHeight="1">
      <c r="A219" s="75" t="s">
        <v>22</v>
      </c>
      <c r="B219" s="75" t="s">
        <v>4634</v>
      </c>
      <c r="C219" s="75" t="s">
        <v>4984</v>
      </c>
      <c r="D219" s="75" t="s">
        <v>4971</v>
      </c>
      <c r="E219" s="75" t="s">
        <v>4972</v>
      </c>
      <c r="F219" s="75" t="s">
        <v>4968</v>
      </c>
      <c r="G219" s="75" t="s">
        <v>3990</v>
      </c>
      <c r="H219" s="76">
        <f t="array" ref="H219">_xlfn.SWITCH(J219,"A",50,"B",45,"C",40,"D",35,"E",30,0) + _xlfn.SWITCH(K219,"A",50,"B",45,"C",40,"D",35,"E",30,0)</f>
        <v>80</v>
      </c>
      <c r="I219" s="76">
        <f t="array" ref="I219">_xlfn.SWITCH(J219,"A",50,"B",45,"C",40,"D",35,"E",30,0) + _xlfn.SWITCH(L219,"A",50,"B",45,"C",40,"D",35,"E",30,0)</f>
        <v>80</v>
      </c>
      <c r="J219" s="76" t="s">
        <v>1864</v>
      </c>
      <c r="K219" s="77" t="s">
        <v>1864</v>
      </c>
      <c r="L219" s="77" t="s">
        <v>1864</v>
      </c>
      <c r="M219" s="75"/>
      <c r="N219" s="75" t="s">
        <v>4973</v>
      </c>
      <c r="O219" s="75" t="s">
        <v>4974</v>
      </c>
      <c r="P219" s="75">
        <v>19460828</v>
      </c>
    </row>
    <row r="220" spans="1:16" ht="19.5" customHeight="1">
      <c r="A220" s="75" t="s">
        <v>389</v>
      </c>
      <c r="B220" s="75" t="s">
        <v>4282</v>
      </c>
      <c r="C220" s="75" t="s">
        <v>389</v>
      </c>
      <c r="D220" s="75" t="s">
        <v>4971</v>
      </c>
      <c r="E220" s="75" t="s">
        <v>4972</v>
      </c>
      <c r="F220" s="75" t="s">
        <v>4968</v>
      </c>
      <c r="G220" s="75" t="s">
        <v>4149</v>
      </c>
      <c r="H220" s="75">
        <f t="array" ref="H220">_xlfn.SWITCH(J220,"A",50,"B",45,"C",40,"D",35,"E",30,0) + _xlfn.SWITCH(K220,"A",50,"B",45,"C",40,"D",35,"E",30,0)</f>
        <v>80</v>
      </c>
      <c r="I220" s="75">
        <f t="array" ref="I220">_xlfn.SWITCH(J220,"A",50,"B",45,"C",40,"D",35,"E",30,0) + _xlfn.SWITCH(L220,"A",50,"B",45,"C",40,"D",35,"E",30,0)</f>
        <v>80</v>
      </c>
      <c r="J220" s="76" t="s">
        <v>1864</v>
      </c>
      <c r="K220" s="77" t="s">
        <v>1864</v>
      </c>
      <c r="L220" s="77" t="s">
        <v>1864</v>
      </c>
      <c r="M220" s="75"/>
      <c r="N220" s="75" t="s">
        <v>4973</v>
      </c>
      <c r="O220" s="75" t="s">
        <v>4989</v>
      </c>
      <c r="P220" s="75">
        <v>19030915</v>
      </c>
    </row>
    <row r="221" spans="1:16" ht="19.5" customHeight="1">
      <c r="A221" s="75" t="s">
        <v>389</v>
      </c>
      <c r="B221" s="75" t="s">
        <v>4282</v>
      </c>
      <c r="C221" s="75" t="s">
        <v>389</v>
      </c>
      <c r="D221" s="75" t="s">
        <v>4971</v>
      </c>
      <c r="E221" s="75" t="s">
        <v>4972</v>
      </c>
      <c r="F221" s="75" t="s">
        <v>4968</v>
      </c>
      <c r="G221" s="75" t="s">
        <v>4437</v>
      </c>
      <c r="H221" s="76">
        <f t="array" ref="H221">_xlfn.SWITCH(J221,"A",50,"B",45,"C",40,"D",35,"E",30,0) + _xlfn.SWITCH(K221,"A",50,"B",45,"C",40,"D",35,"E",30,0)</f>
        <v>80</v>
      </c>
      <c r="I221" s="76">
        <f t="array" ref="I221">_xlfn.SWITCH(J221,"A",50,"B",45,"C",40,"D",35,"E",30,0) + _xlfn.SWITCH(L221,"A",50,"B",45,"C",40,"D",35,"E",30,0)</f>
        <v>80</v>
      </c>
      <c r="J221" s="76" t="s">
        <v>1864</v>
      </c>
      <c r="K221" s="77" t="s">
        <v>1864</v>
      </c>
      <c r="L221" s="77" t="s">
        <v>1864</v>
      </c>
      <c r="M221" s="75"/>
      <c r="N221" s="75" t="s">
        <v>4973</v>
      </c>
      <c r="O221" s="75" t="s">
        <v>4974</v>
      </c>
      <c r="P221" s="75">
        <v>19520301</v>
      </c>
    </row>
    <row r="222" spans="1:16" ht="19.5" customHeight="1">
      <c r="A222" s="75" t="s">
        <v>351</v>
      </c>
      <c r="B222" s="75" t="s">
        <v>3893</v>
      </c>
      <c r="C222" s="75" t="s">
        <v>4985</v>
      </c>
      <c r="D222" s="75" t="s">
        <v>4971</v>
      </c>
      <c r="E222" s="75" t="s">
        <v>4972</v>
      </c>
      <c r="F222" s="75" t="s">
        <v>4968</v>
      </c>
      <c r="G222" s="75" t="s">
        <v>3664</v>
      </c>
      <c r="H222" s="76">
        <f t="array" ref="H222">_xlfn.SWITCH(J222,"A",50,"B",45,"C",40,"D",35,"E",30,0) + _xlfn.SWITCH(K222,"A",50,"B",45,"C",40,"D",35,"E",30,0)</f>
        <v>80</v>
      </c>
      <c r="I222" s="76">
        <f t="array" ref="I222">_xlfn.SWITCH(J222,"A",50,"B",45,"C",40,"D",35,"E",30,0) + _xlfn.SWITCH(L222,"A",50,"B",45,"C",40,"D",35,"E",30,0)</f>
        <v>80</v>
      </c>
      <c r="J222" s="76" t="s">
        <v>1864</v>
      </c>
      <c r="K222" s="77" t="s">
        <v>1864</v>
      </c>
      <c r="L222" s="77" t="s">
        <v>1864</v>
      </c>
      <c r="M222" s="75"/>
      <c r="N222" s="75" t="s">
        <v>4969</v>
      </c>
      <c r="O222" s="75" t="s">
        <v>4974</v>
      </c>
      <c r="P222" s="75">
        <v>18950902</v>
      </c>
    </row>
    <row r="223" spans="1:16" ht="19.5" customHeight="1">
      <c r="A223" s="75" t="s">
        <v>170</v>
      </c>
      <c r="B223" s="75" t="s">
        <v>4521</v>
      </c>
      <c r="C223" s="75" t="s">
        <v>170</v>
      </c>
      <c r="D223" s="75" t="s">
        <v>4971</v>
      </c>
      <c r="E223" s="75" t="s">
        <v>4972</v>
      </c>
      <c r="F223" s="75" t="s">
        <v>4968</v>
      </c>
      <c r="G223" s="75" t="s">
        <v>4061</v>
      </c>
      <c r="H223" s="76">
        <f t="array" ref="H223">_xlfn.SWITCH(J223,"A",50,"B",45,"C",40,"D",35,"E",30,0) + _xlfn.SWITCH(K223,"A",50,"B",45,"C",40,"D",35,"E",30,0)</f>
        <v>80</v>
      </c>
      <c r="I223" s="76">
        <f t="array" ref="I223">_xlfn.SWITCH(J223,"A",50,"B",45,"C",40,"D",35,"E",30,0) + _xlfn.SWITCH(L223,"A",50,"B",45,"C",40,"D",35,"E",30,0)</f>
        <v>80</v>
      </c>
      <c r="J223" s="76" t="s">
        <v>1864</v>
      </c>
      <c r="K223" s="77" t="s">
        <v>1864</v>
      </c>
      <c r="L223" s="77" t="s">
        <v>1864</v>
      </c>
      <c r="M223" s="75"/>
      <c r="N223" s="75" t="s">
        <v>4969</v>
      </c>
      <c r="O223" s="75" t="s">
        <v>4974</v>
      </c>
      <c r="P223" s="75">
        <v>19740301</v>
      </c>
    </row>
    <row r="224" spans="1:16" ht="19.5" customHeight="1">
      <c r="A224" s="75" t="s">
        <v>170</v>
      </c>
      <c r="B224" s="75" t="s">
        <v>4521</v>
      </c>
      <c r="C224" s="75" t="s">
        <v>170</v>
      </c>
      <c r="D224" s="75" t="s">
        <v>4971</v>
      </c>
      <c r="E224" s="75" t="s">
        <v>4972</v>
      </c>
      <c r="F224" s="75" t="s">
        <v>4968</v>
      </c>
      <c r="G224" s="75" t="s">
        <v>4857</v>
      </c>
      <c r="H224" s="76">
        <f t="array" ref="H224">_xlfn.SWITCH(J224,"A",50,"B",45,"C",40,"D",35,"E",30,0) + _xlfn.SWITCH(K224,"A",50,"B",45,"C",40,"D",35,"E",30,0)</f>
        <v>80</v>
      </c>
      <c r="I224" s="76">
        <f t="array" ref="I224">_xlfn.SWITCH(J224,"A",50,"B",45,"C",40,"D",35,"E",30,0) + _xlfn.SWITCH(L224,"A",50,"B",45,"C",40,"D",35,"E",30,0)</f>
        <v>80</v>
      </c>
      <c r="J224" s="76" t="s">
        <v>1864</v>
      </c>
      <c r="K224" s="77" t="s">
        <v>1864</v>
      </c>
      <c r="L224" s="77" t="s">
        <v>1864</v>
      </c>
      <c r="M224" s="75"/>
      <c r="N224" s="75" t="s">
        <v>4973</v>
      </c>
      <c r="O224" s="75" t="s">
        <v>4970</v>
      </c>
      <c r="P224" s="75">
        <v>19850312</v>
      </c>
    </row>
    <row r="225" spans="1:16" ht="19.5" customHeight="1">
      <c r="A225" s="75" t="s">
        <v>351</v>
      </c>
      <c r="B225" s="75" t="s">
        <v>4044</v>
      </c>
      <c r="C225" s="75" t="s">
        <v>4985</v>
      </c>
      <c r="D225" s="75" t="s">
        <v>4971</v>
      </c>
      <c r="E225" s="75" t="s">
        <v>4972</v>
      </c>
      <c r="F225" s="75" t="s">
        <v>4968</v>
      </c>
      <c r="G225" s="75" t="s">
        <v>4433</v>
      </c>
      <c r="H225" s="76">
        <f t="array" ref="H225">_xlfn.SWITCH(J225,"A",50,"B",45,"C",40,"D",35,"E",30,0) + _xlfn.SWITCH(K225,"A",50,"B",45,"C",40,"D",35,"E",30,0)</f>
        <v>80</v>
      </c>
      <c r="I225" s="76">
        <f t="array" ref="I225">_xlfn.SWITCH(J225,"A",50,"B",45,"C",40,"D",35,"E",30,0) + _xlfn.SWITCH(L225,"A",50,"B",45,"C",40,"D",35,"E",30,0)</f>
        <v>80</v>
      </c>
      <c r="J225" s="76" t="s">
        <v>1864</v>
      </c>
      <c r="K225" s="77" t="s">
        <v>1864</v>
      </c>
      <c r="L225" s="77" t="s">
        <v>1864</v>
      </c>
      <c r="M225" s="75"/>
      <c r="N225" s="75" t="s">
        <v>4973</v>
      </c>
      <c r="O225" s="75" t="s">
        <v>4974</v>
      </c>
      <c r="P225" s="75">
        <v>19830301</v>
      </c>
    </row>
    <row r="226" spans="1:16" ht="19.5" customHeight="1">
      <c r="A226" s="75" t="s">
        <v>351</v>
      </c>
      <c r="B226" s="75" t="s">
        <v>4044</v>
      </c>
      <c r="C226" s="75" t="s">
        <v>4985</v>
      </c>
      <c r="D226" s="75" t="s">
        <v>4971</v>
      </c>
      <c r="E226" s="75" t="s">
        <v>4972</v>
      </c>
      <c r="F226" s="75" t="s">
        <v>4968</v>
      </c>
      <c r="G226" s="75" t="s">
        <v>4621</v>
      </c>
      <c r="H226" s="75">
        <f t="array" ref="H226">_xlfn.SWITCH(J226,"A",50,"B",45,"C",40,"D",35,"E",30,0) + _xlfn.SWITCH(K226,"A",50,"B",45,"C",40,"D",35,"E",30,0)</f>
        <v>80</v>
      </c>
      <c r="I226" s="75">
        <f t="array" ref="I226">_xlfn.SWITCH(J226,"A",50,"B",45,"C",40,"D",35,"E",30,0) + _xlfn.SWITCH(L226,"A",50,"B",45,"C",40,"D",35,"E",30,0)</f>
        <v>80</v>
      </c>
      <c r="J226" s="76" t="s">
        <v>1864</v>
      </c>
      <c r="K226" s="77" t="s">
        <v>1864</v>
      </c>
      <c r="L226" s="77" t="s">
        <v>1864</v>
      </c>
      <c r="M226" s="75"/>
      <c r="N226" s="75" t="s">
        <v>4969</v>
      </c>
      <c r="O226" s="75" t="s">
        <v>4974</v>
      </c>
      <c r="P226" s="75">
        <v>20090301</v>
      </c>
    </row>
    <row r="227" spans="1:16" ht="19.5" customHeight="1">
      <c r="A227" s="75" t="s">
        <v>373</v>
      </c>
      <c r="B227" s="75" t="s">
        <v>3518</v>
      </c>
      <c r="C227" s="75" t="s">
        <v>4986</v>
      </c>
      <c r="D227" s="75" t="s">
        <v>4971</v>
      </c>
      <c r="E227" s="75" t="s">
        <v>4972</v>
      </c>
      <c r="F227" s="75" t="s">
        <v>4968</v>
      </c>
      <c r="G227" s="75" t="s">
        <v>3171</v>
      </c>
      <c r="H227" s="75">
        <f t="array" ref="H227">_xlfn.SWITCH(J227,"A",50,"B",45,"C",40,"D",35,"E",30,0) + _xlfn.SWITCH(K227,"A",50,"B",45,"C",40,"D",35,"E",30,0)</f>
        <v>80</v>
      </c>
      <c r="I227" s="75">
        <f t="array" ref="I227">_xlfn.SWITCH(J227,"A",50,"B",45,"C",40,"D",35,"E",30,0) + _xlfn.SWITCH(L227,"A",50,"B",45,"C",40,"D",35,"E",30,0)</f>
        <v>80</v>
      </c>
      <c r="J227" s="76" t="s">
        <v>1864</v>
      </c>
      <c r="K227" s="77" t="s">
        <v>1864</v>
      </c>
      <c r="L227" s="77" t="s">
        <v>1864</v>
      </c>
      <c r="M227" s="75"/>
      <c r="N227" s="75" t="s">
        <v>4973</v>
      </c>
      <c r="O227" s="75" t="s">
        <v>4974</v>
      </c>
      <c r="P227" s="75">
        <v>19750301</v>
      </c>
    </row>
    <row r="228" spans="1:16" ht="19.5" customHeight="1">
      <c r="A228" s="75" t="s">
        <v>378</v>
      </c>
      <c r="B228" s="75" t="s">
        <v>3518</v>
      </c>
      <c r="C228" s="75" t="s">
        <v>3888</v>
      </c>
      <c r="D228" s="75" t="s">
        <v>4971</v>
      </c>
      <c r="E228" s="75" t="s">
        <v>4972</v>
      </c>
      <c r="F228" s="75" t="s">
        <v>4968</v>
      </c>
      <c r="G228" s="75" t="s">
        <v>3391</v>
      </c>
      <c r="H228" s="76">
        <f t="array" ref="H228">_xlfn.SWITCH(J228,"A",50,"B",45,"C",40,"D",35,"E",30,0) + _xlfn.SWITCH(K228,"A",50,"B",45,"C",40,"D",35,"E",30,0)</f>
        <v>80</v>
      </c>
      <c r="I228" s="76">
        <f t="array" ref="I228">_xlfn.SWITCH(J228,"A",50,"B",45,"C",40,"D",35,"E",30,0) + _xlfn.SWITCH(L228,"A",50,"B",45,"C",40,"D",35,"E",30,0)</f>
        <v>80</v>
      </c>
      <c r="J228" s="76" t="s">
        <v>1864</v>
      </c>
      <c r="K228" s="77" t="s">
        <v>1864</v>
      </c>
      <c r="L228" s="77" t="s">
        <v>1864</v>
      </c>
      <c r="M228" s="75"/>
      <c r="N228" s="75" t="s">
        <v>4973</v>
      </c>
      <c r="O228" s="75" t="s">
        <v>4989</v>
      </c>
      <c r="P228" s="75">
        <v>19751223</v>
      </c>
    </row>
    <row r="229" spans="1:16" ht="19.5" customHeight="1">
      <c r="A229" s="75" t="s">
        <v>378</v>
      </c>
      <c r="B229" s="75" t="s">
        <v>3518</v>
      </c>
      <c r="C229" s="75" t="s">
        <v>3888</v>
      </c>
      <c r="D229" s="75" t="s">
        <v>4971</v>
      </c>
      <c r="E229" s="75" t="s">
        <v>4972</v>
      </c>
      <c r="F229" s="75" t="s">
        <v>4968</v>
      </c>
      <c r="G229" s="75" t="s">
        <v>4654</v>
      </c>
      <c r="H229" s="75">
        <f t="array" ref="H229">_xlfn.SWITCH(J229,"A",50,"B",45,"C",40,"D",35,"E",30,0) + _xlfn.SWITCH(K229,"A",50,"B",45,"C",40,"D",35,"E",30,0)</f>
        <v>80</v>
      </c>
      <c r="I229" s="75">
        <f t="array" ref="I229">_xlfn.SWITCH(J229,"A",50,"B",45,"C",40,"D",35,"E",30,0) + _xlfn.SWITCH(L229,"A",50,"B",45,"C",40,"D",35,"E",30,0)</f>
        <v>80</v>
      </c>
      <c r="J229" s="76" t="s">
        <v>1864</v>
      </c>
      <c r="K229" s="77" t="s">
        <v>1864</v>
      </c>
      <c r="L229" s="77" t="s">
        <v>1864</v>
      </c>
      <c r="M229" s="75"/>
      <c r="N229" s="75" t="s">
        <v>4973</v>
      </c>
      <c r="O229" s="75" t="s">
        <v>4974</v>
      </c>
      <c r="P229" s="75">
        <v>19590209</v>
      </c>
    </row>
    <row r="230" spans="1:16" ht="19.5" customHeight="1">
      <c r="A230" s="75" t="s">
        <v>373</v>
      </c>
      <c r="B230" s="75" t="s">
        <v>3518</v>
      </c>
      <c r="C230" s="75" t="s">
        <v>4986</v>
      </c>
      <c r="D230" s="75" t="s">
        <v>4971</v>
      </c>
      <c r="E230" s="75" t="s">
        <v>4972</v>
      </c>
      <c r="F230" s="75" t="s">
        <v>4968</v>
      </c>
      <c r="G230" s="75" t="s">
        <v>4405</v>
      </c>
      <c r="H230" s="75">
        <f t="array" ref="H230">_xlfn.SWITCH(J230,"A",50,"B",45,"C",40,"D",35,"E",30,0) + _xlfn.SWITCH(K230,"A",50,"B",45,"C",40,"D",35,"E",30,0)</f>
        <v>80</v>
      </c>
      <c r="I230" s="75">
        <f t="array" ref="I230">_xlfn.SWITCH(J230,"A",50,"B",45,"C",40,"D",35,"E",30,0) + _xlfn.SWITCH(L230,"A",50,"B",45,"C",40,"D",35,"E",30,0)</f>
        <v>80</v>
      </c>
      <c r="J230" s="76" t="s">
        <v>1864</v>
      </c>
      <c r="K230" s="77" t="s">
        <v>1864</v>
      </c>
      <c r="L230" s="77" t="s">
        <v>1864</v>
      </c>
      <c r="M230" s="75"/>
      <c r="N230" s="75" t="s">
        <v>4973</v>
      </c>
      <c r="O230" s="75" t="s">
        <v>4989</v>
      </c>
      <c r="P230" s="75">
        <v>19801008</v>
      </c>
    </row>
    <row r="231" spans="1:16" ht="19.5" customHeight="1">
      <c r="A231" s="75" t="s">
        <v>611</v>
      </c>
      <c r="B231" s="75" t="s">
        <v>4452</v>
      </c>
      <c r="C231" s="75" t="s">
        <v>4975</v>
      </c>
      <c r="D231" s="75" t="s">
        <v>4971</v>
      </c>
      <c r="E231" s="75" t="s">
        <v>4972</v>
      </c>
      <c r="F231" s="75" t="s">
        <v>4968</v>
      </c>
      <c r="G231" s="75" t="s">
        <v>3814</v>
      </c>
      <c r="H231" s="75">
        <f t="array" ref="H231">_xlfn.SWITCH(J231,"A",50,"B",45,"C",40,"D",35,"E",30,0) + _xlfn.SWITCH(K231,"A",50,"B",45,"C",40,"D",35,"E",30,0)</f>
        <v>80</v>
      </c>
      <c r="I231" s="75">
        <f t="array" ref="I231">_xlfn.SWITCH(J231,"A",50,"B",45,"C",40,"D",35,"E",30,0) + _xlfn.SWITCH(L231,"A",50,"B",45,"C",40,"D",35,"E",30,0)</f>
        <v>80</v>
      </c>
      <c r="J231" s="76" t="s">
        <v>1864</v>
      </c>
      <c r="K231" s="77" t="s">
        <v>1864</v>
      </c>
      <c r="L231" s="77" t="s">
        <v>1864</v>
      </c>
      <c r="M231" s="75"/>
      <c r="N231" s="75" t="s">
        <v>4973</v>
      </c>
      <c r="O231" s="75" t="s">
        <v>4974</v>
      </c>
      <c r="P231" s="75">
        <v>19510921</v>
      </c>
    </row>
    <row r="232" spans="1:16" ht="19.5" customHeight="1">
      <c r="A232" s="75" t="s">
        <v>378</v>
      </c>
      <c r="B232" s="75" t="s">
        <v>3515</v>
      </c>
      <c r="C232" s="75" t="s">
        <v>3888</v>
      </c>
      <c r="D232" s="75" t="s">
        <v>4971</v>
      </c>
      <c r="E232" s="75" t="s">
        <v>4972</v>
      </c>
      <c r="F232" s="75" t="s">
        <v>4968</v>
      </c>
      <c r="G232" s="75" t="s">
        <v>3392</v>
      </c>
      <c r="H232" s="76">
        <f t="array" ref="H232">_xlfn.SWITCH(J232,"A",50,"B",45,"C",40,"D",35,"E",30,0) + _xlfn.SWITCH(K232,"A",50,"B",45,"C",40,"D",35,"E",30,0)</f>
        <v>80</v>
      </c>
      <c r="I232" s="76">
        <f t="array" ref="I232">_xlfn.SWITCH(J232,"A",50,"B",45,"C",40,"D",35,"E",30,0) + _xlfn.SWITCH(L232,"A",50,"B",45,"C",40,"D",35,"E",30,0)</f>
        <v>80</v>
      </c>
      <c r="J232" s="76" t="s">
        <v>1864</v>
      </c>
      <c r="K232" s="77" t="s">
        <v>1864</v>
      </c>
      <c r="L232" s="77" t="s">
        <v>1864</v>
      </c>
      <c r="M232" s="75"/>
      <c r="N232" s="75" t="s">
        <v>4973</v>
      </c>
      <c r="O232" s="75" t="s">
        <v>4974</v>
      </c>
      <c r="P232" s="75">
        <v>19730301</v>
      </c>
    </row>
    <row r="233" spans="1:16" ht="19.5" customHeight="1">
      <c r="A233" s="75" t="s">
        <v>383</v>
      </c>
      <c r="B233" s="75" t="s">
        <v>3515</v>
      </c>
      <c r="C233" s="75" t="s">
        <v>4983</v>
      </c>
      <c r="D233" s="75" t="s">
        <v>4971</v>
      </c>
      <c r="E233" s="75" t="s">
        <v>4972</v>
      </c>
      <c r="F233" s="75" t="s">
        <v>4968</v>
      </c>
      <c r="G233" s="75" t="s">
        <v>3967</v>
      </c>
      <c r="H233" s="75">
        <f t="array" ref="H233">_xlfn.SWITCH(J233,"A",50,"B",45,"C",40,"D",35,"E",30,0) + _xlfn.SWITCH(K233,"A",50,"B",45,"C",40,"D",35,"E",30,0)</f>
        <v>80</v>
      </c>
      <c r="I233" s="75">
        <f t="array" ref="I233">_xlfn.SWITCH(J233,"A",50,"B",45,"C",40,"D",35,"E",30,0) + _xlfn.SWITCH(L233,"A",50,"B",45,"C",40,"D",35,"E",30,0)</f>
        <v>80</v>
      </c>
      <c r="J233" s="76" t="s">
        <v>1864</v>
      </c>
      <c r="K233" s="77" t="s">
        <v>1864</v>
      </c>
      <c r="L233" s="77" t="s">
        <v>1864</v>
      </c>
      <c r="M233" s="75"/>
      <c r="N233" s="75" t="s">
        <v>4969</v>
      </c>
      <c r="O233" s="75" t="s">
        <v>4989</v>
      </c>
      <c r="P233" s="75">
        <v>19970301</v>
      </c>
    </row>
    <row r="234" spans="1:16" ht="19.5" customHeight="1">
      <c r="A234" s="75" t="s">
        <v>383</v>
      </c>
      <c r="B234" s="75" t="s">
        <v>3515</v>
      </c>
      <c r="C234" s="75" t="s">
        <v>4983</v>
      </c>
      <c r="D234" s="75" t="s">
        <v>4971</v>
      </c>
      <c r="E234" s="75" t="s">
        <v>4972</v>
      </c>
      <c r="F234" s="75" t="s">
        <v>4968</v>
      </c>
      <c r="G234" s="75" t="s">
        <v>4220</v>
      </c>
      <c r="H234" s="75">
        <f t="array" ref="H234">_xlfn.SWITCH(J234,"A",50,"B",45,"C",40,"D",35,"E",30,0) + _xlfn.SWITCH(K234,"A",50,"B",45,"C",40,"D",35,"E",30,0)</f>
        <v>80</v>
      </c>
      <c r="I234" s="75">
        <f t="array" ref="I234">_xlfn.SWITCH(J234,"A",50,"B",45,"C",40,"D",35,"E",30,0) + _xlfn.SWITCH(L234,"A",50,"B",45,"C",40,"D",35,"E",30,0)</f>
        <v>80</v>
      </c>
      <c r="J234" s="76" t="s">
        <v>1864</v>
      </c>
      <c r="K234" s="77" t="s">
        <v>1864</v>
      </c>
      <c r="L234" s="77" t="s">
        <v>1864</v>
      </c>
      <c r="M234" s="75"/>
      <c r="N234" s="75" t="s">
        <v>4969</v>
      </c>
      <c r="O234" s="75" t="s">
        <v>4970</v>
      </c>
      <c r="P234" s="75">
        <v>19980305</v>
      </c>
    </row>
    <row r="235" spans="1:16" ht="19.5" customHeight="1">
      <c r="A235" s="75" t="s">
        <v>378</v>
      </c>
      <c r="B235" s="75" t="s">
        <v>3515</v>
      </c>
      <c r="C235" s="75" t="s">
        <v>3888</v>
      </c>
      <c r="D235" s="75" t="s">
        <v>4977</v>
      </c>
      <c r="E235" s="75" t="s">
        <v>4972</v>
      </c>
      <c r="F235" s="75" t="s">
        <v>4968</v>
      </c>
      <c r="G235" s="75" t="s">
        <v>4216</v>
      </c>
      <c r="H235" s="75">
        <f t="array" ref="H235">_xlfn.SWITCH(J235,"A",50,"B",45,"C",40,"D",35,"E",30,0) + _xlfn.SWITCH(K235,"A",50,"B",45,"C",40,"D",35,"E",30,0)</f>
        <v>80</v>
      </c>
      <c r="I235" s="75">
        <f t="array" ref="I235">_xlfn.SWITCH(J235,"A",50,"B",45,"C",40,"D",35,"E",30,0) + _xlfn.SWITCH(L235,"A",50,"B",45,"C",40,"D",35,"E",30,0)</f>
        <v>80</v>
      </c>
      <c r="J235" s="76" t="s">
        <v>1864</v>
      </c>
      <c r="K235" s="77" t="s">
        <v>1864</v>
      </c>
      <c r="L235" s="77" t="s">
        <v>1864</v>
      </c>
      <c r="M235" s="75"/>
      <c r="N235" s="75" t="s">
        <v>4969</v>
      </c>
      <c r="O235" s="75" t="s">
        <v>4974</v>
      </c>
      <c r="P235" s="75">
        <v>19660410</v>
      </c>
    </row>
    <row r="236" spans="1:16" ht="19.5" customHeight="1">
      <c r="A236" s="75" t="s">
        <v>1521</v>
      </c>
      <c r="B236" s="75" t="s">
        <v>3072</v>
      </c>
      <c r="C236" s="75" t="s">
        <v>1521</v>
      </c>
      <c r="D236" s="75" t="s">
        <v>4971</v>
      </c>
      <c r="E236" s="75" t="s">
        <v>4972</v>
      </c>
      <c r="F236" s="75" t="s">
        <v>4968</v>
      </c>
      <c r="G236" s="75" t="s">
        <v>3268</v>
      </c>
      <c r="H236" s="75">
        <f t="array" ref="H236">_xlfn.SWITCH(J236,"A",50,"B",45,"C",40,"D",35,"E",30,0) + _xlfn.SWITCH(K236,"A",50,"B",45,"C",40,"D",35,"E",30,0)</f>
        <v>80</v>
      </c>
      <c r="I236" s="75">
        <f t="array" ref="I236">_xlfn.SWITCH(J236,"A",50,"B",45,"C",40,"D",35,"E",30,0) + _xlfn.SWITCH(L236,"A",50,"B",45,"C",40,"D",35,"E",30,0)</f>
        <v>80</v>
      </c>
      <c r="J236" s="76" t="s">
        <v>1864</v>
      </c>
      <c r="K236" s="77" t="s">
        <v>1864</v>
      </c>
      <c r="L236" s="77" t="s">
        <v>1864</v>
      </c>
      <c r="M236" s="75"/>
      <c r="N236" s="75" t="s">
        <v>4973</v>
      </c>
      <c r="O236" s="75" t="s">
        <v>4974</v>
      </c>
      <c r="P236" s="75">
        <v>19550409</v>
      </c>
    </row>
    <row r="237" spans="1:16" ht="19.5" customHeight="1">
      <c r="A237" s="75" t="s">
        <v>1521</v>
      </c>
      <c r="B237" s="75" t="s">
        <v>3072</v>
      </c>
      <c r="C237" s="75" t="s">
        <v>1521</v>
      </c>
      <c r="D237" s="75" t="s">
        <v>4971</v>
      </c>
      <c r="E237" s="75" t="s">
        <v>4972</v>
      </c>
      <c r="F237" s="75" t="s">
        <v>4968</v>
      </c>
      <c r="G237" s="75" t="s">
        <v>3872</v>
      </c>
      <c r="H237" s="76">
        <f t="array" ref="H237">_xlfn.SWITCH(J237,"A",50,"B",45,"C",40,"D",35,"E",30,0) + _xlfn.SWITCH(K237,"A",50,"B",45,"C",40,"D",35,"E",30,0)</f>
        <v>80</v>
      </c>
      <c r="I237" s="76">
        <f t="array" ref="I237">_xlfn.SWITCH(J237,"A",50,"B",45,"C",40,"D",35,"E",30,0) + _xlfn.SWITCH(L237,"A",50,"B",45,"C",40,"D",35,"E",30,0)</f>
        <v>80</v>
      </c>
      <c r="J237" s="76" t="s">
        <v>1864</v>
      </c>
      <c r="K237" s="77" t="s">
        <v>1864</v>
      </c>
      <c r="L237" s="77" t="s">
        <v>1864</v>
      </c>
      <c r="M237" s="75"/>
      <c r="N237" s="75" t="s">
        <v>4973</v>
      </c>
      <c r="O237" s="75" t="s">
        <v>4989</v>
      </c>
      <c r="P237" s="75">
        <v>19751118</v>
      </c>
    </row>
    <row r="238" spans="1:16" ht="19.5" customHeight="1">
      <c r="A238" s="75" t="s">
        <v>1521</v>
      </c>
      <c r="B238" s="75" t="s">
        <v>3072</v>
      </c>
      <c r="C238" s="75" t="s">
        <v>1521</v>
      </c>
      <c r="D238" s="75" t="s">
        <v>4971</v>
      </c>
      <c r="E238" s="75" t="s">
        <v>4972</v>
      </c>
      <c r="F238" s="75" t="s">
        <v>4968</v>
      </c>
      <c r="G238" s="75" t="s">
        <v>4026</v>
      </c>
      <c r="H238" s="75">
        <f t="array" ref="H238">_xlfn.SWITCH(J238,"A",50,"B",45,"C",40,"D",35,"E",30,0) + _xlfn.SWITCH(K238,"A",50,"B",45,"C",40,"D",35,"E",30,0)</f>
        <v>80</v>
      </c>
      <c r="I238" s="75">
        <f t="array" ref="I238">_xlfn.SWITCH(J238,"A",50,"B",45,"C",40,"D",35,"E",30,0) + _xlfn.SWITCH(L238,"A",50,"B",45,"C",40,"D",35,"E",30,0)</f>
        <v>80</v>
      </c>
      <c r="J238" s="76" t="s">
        <v>1864</v>
      </c>
      <c r="K238" s="77" t="s">
        <v>1864</v>
      </c>
      <c r="L238" s="77" t="s">
        <v>1864</v>
      </c>
      <c r="M238" s="75"/>
      <c r="N238" s="75" t="s">
        <v>4969</v>
      </c>
      <c r="O238" s="75" t="s">
        <v>4974</v>
      </c>
      <c r="P238" s="75">
        <v>19690325</v>
      </c>
    </row>
    <row r="239" spans="1:16" ht="19.5" customHeight="1">
      <c r="A239" s="75" t="s">
        <v>382</v>
      </c>
      <c r="B239" s="75" t="s">
        <v>4284</v>
      </c>
      <c r="C239" s="75" t="s">
        <v>382</v>
      </c>
      <c r="D239" s="75" t="s">
        <v>4971</v>
      </c>
      <c r="E239" s="75" t="s">
        <v>4972</v>
      </c>
      <c r="F239" s="75" t="s">
        <v>4968</v>
      </c>
      <c r="G239" s="75" t="s">
        <v>3698</v>
      </c>
      <c r="H239" s="75">
        <f t="array" ref="H239">_xlfn.SWITCH(J239,"A",50,"B",45,"C",40,"D",35,"E",30,0) + _xlfn.SWITCH(K239,"A",50,"B",45,"C",40,"D",35,"E",30,0)</f>
        <v>80</v>
      </c>
      <c r="I239" s="75">
        <f t="array" ref="I239">_xlfn.SWITCH(J239,"A",50,"B",45,"C",40,"D",35,"E",30,0) + _xlfn.SWITCH(L239,"A",50,"B",45,"C",40,"D",35,"E",30,0)</f>
        <v>80</v>
      </c>
      <c r="J239" s="76" t="s">
        <v>1864</v>
      </c>
      <c r="K239" s="77" t="s">
        <v>1864</v>
      </c>
      <c r="L239" s="77" t="s">
        <v>1864</v>
      </c>
      <c r="M239" s="75"/>
      <c r="N239" s="75" t="s">
        <v>4973</v>
      </c>
      <c r="O239" s="75" t="s">
        <v>4974</v>
      </c>
      <c r="P239" s="75">
        <v>19560503</v>
      </c>
    </row>
    <row r="240" spans="1:16" ht="19.5" customHeight="1">
      <c r="A240" s="75" t="s">
        <v>22</v>
      </c>
      <c r="B240" s="75" t="s">
        <v>1830</v>
      </c>
      <c r="C240" s="75" t="s">
        <v>4984</v>
      </c>
      <c r="D240" s="75" t="s">
        <v>4971</v>
      </c>
      <c r="E240" s="75" t="s">
        <v>4972</v>
      </c>
      <c r="F240" s="75" t="s">
        <v>4968</v>
      </c>
      <c r="G240" s="75" t="s">
        <v>3207</v>
      </c>
      <c r="H240" s="76">
        <f t="array" ref="H240">_xlfn.SWITCH(J240,"A",50,"B",45,"C",40,"D",35,"E",30,0) + _xlfn.SWITCH(K240,"A",50,"B",45,"C",40,"D",35,"E",30,0)</f>
        <v>80</v>
      </c>
      <c r="I240" s="76">
        <f t="array" ref="I240">_xlfn.SWITCH(J240,"A",50,"B",45,"C",40,"D",35,"E",30,0) + _xlfn.SWITCH(L240,"A",50,"B",45,"C",40,"D",35,"E",30,0)</f>
        <v>80</v>
      </c>
      <c r="J240" s="76" t="s">
        <v>1864</v>
      </c>
      <c r="K240" s="77" t="s">
        <v>1864</v>
      </c>
      <c r="L240" s="77" t="s">
        <v>1864</v>
      </c>
      <c r="M240" s="75"/>
      <c r="N240" s="75" t="s">
        <v>4973</v>
      </c>
      <c r="O240" s="75" t="s">
        <v>4989</v>
      </c>
      <c r="P240" s="75">
        <v>19100428</v>
      </c>
    </row>
    <row r="241" spans="1:16" ht="19.5" customHeight="1">
      <c r="A241" s="75" t="s">
        <v>22</v>
      </c>
      <c r="B241" s="75" t="s">
        <v>1830</v>
      </c>
      <c r="C241" s="75" t="s">
        <v>4984</v>
      </c>
      <c r="D241" s="75" t="s">
        <v>4971</v>
      </c>
      <c r="E241" s="75" t="s">
        <v>4972</v>
      </c>
      <c r="F241" s="75" t="s">
        <v>4968</v>
      </c>
      <c r="G241" s="75" t="s">
        <v>3829</v>
      </c>
      <c r="H241" s="76">
        <f t="array" ref="H241">_xlfn.SWITCH(J241,"A",50,"B",45,"C",40,"D",35,"E",30,0) + _xlfn.SWITCH(K241,"A",50,"B",45,"C",40,"D",35,"E",30,0)</f>
        <v>80</v>
      </c>
      <c r="I241" s="76">
        <f t="array" ref="I241">_xlfn.SWITCH(J241,"A",50,"B",45,"C",40,"D",35,"E",30,0) + _xlfn.SWITCH(L241,"A",50,"B",45,"C",40,"D",35,"E",30,0)</f>
        <v>80</v>
      </c>
      <c r="J241" s="76" t="s">
        <v>1864</v>
      </c>
      <c r="K241" s="77" t="s">
        <v>1864</v>
      </c>
      <c r="L241" s="77" t="s">
        <v>1864</v>
      </c>
      <c r="M241" s="75"/>
      <c r="N241" s="75" t="s">
        <v>4973</v>
      </c>
      <c r="O241" s="75" t="s">
        <v>4989</v>
      </c>
      <c r="P241" s="75">
        <v>19730523</v>
      </c>
    </row>
    <row r="242" spans="1:16" ht="19.5" customHeight="1">
      <c r="A242" s="75" t="s">
        <v>22</v>
      </c>
      <c r="B242" s="75" t="s">
        <v>1830</v>
      </c>
      <c r="C242" s="75" t="s">
        <v>4984</v>
      </c>
      <c r="D242" s="75" t="s">
        <v>4971</v>
      </c>
      <c r="E242" s="75" t="s">
        <v>4972</v>
      </c>
      <c r="F242" s="75" t="s">
        <v>4968</v>
      </c>
      <c r="G242" s="75" t="s">
        <v>3992</v>
      </c>
      <c r="H242" s="75">
        <f t="array" ref="H242">_xlfn.SWITCH(J242,"A",50,"B",45,"C",40,"D",35,"E",30,0) + _xlfn.SWITCH(K242,"A",50,"B",45,"C",40,"D",35,"E",30,0)</f>
        <v>80</v>
      </c>
      <c r="I242" s="75">
        <f t="array" ref="I242">_xlfn.SWITCH(J242,"A",50,"B",45,"C",40,"D",35,"E",30,0) + _xlfn.SWITCH(L242,"A",50,"B",45,"C",40,"D",35,"E",30,0)</f>
        <v>80</v>
      </c>
      <c r="J242" s="76" t="s">
        <v>1864</v>
      </c>
      <c r="K242" s="77" t="s">
        <v>1864</v>
      </c>
      <c r="L242" s="77" t="s">
        <v>1864</v>
      </c>
      <c r="M242" s="75"/>
      <c r="N242" s="75" t="s">
        <v>4969</v>
      </c>
      <c r="O242" s="75" t="s">
        <v>4974</v>
      </c>
      <c r="P242" s="75">
        <v>19460305</v>
      </c>
    </row>
    <row r="243" spans="1:16" ht="19.5" customHeight="1">
      <c r="A243" s="75" t="s">
        <v>170</v>
      </c>
      <c r="B243" s="75" t="s">
        <v>4577</v>
      </c>
      <c r="C243" s="75" t="s">
        <v>170</v>
      </c>
      <c r="D243" s="75" t="s">
        <v>4971</v>
      </c>
      <c r="E243" s="75" t="s">
        <v>4972</v>
      </c>
      <c r="F243" s="75" t="s">
        <v>4968</v>
      </c>
      <c r="G243" s="75" t="s">
        <v>3334</v>
      </c>
      <c r="H243" s="75">
        <f t="array" ref="H243">_xlfn.SWITCH(J243,"A",50,"B",45,"C",40,"D",35,"E",30,0) + _xlfn.SWITCH(K243,"A",50,"B",45,"C",40,"D",35,"E",30,0)</f>
        <v>80</v>
      </c>
      <c r="I243" s="75">
        <f t="array" ref="I243">_xlfn.SWITCH(J243,"A",50,"B",45,"C",40,"D",35,"E",30,0) + _xlfn.SWITCH(L243,"A",50,"B",45,"C",40,"D",35,"E",30,0)</f>
        <v>80</v>
      </c>
      <c r="J243" s="76" t="s">
        <v>1864</v>
      </c>
      <c r="K243" s="77" t="s">
        <v>1864</v>
      </c>
      <c r="L243" s="77" t="s">
        <v>1864</v>
      </c>
      <c r="M243" s="75"/>
      <c r="N243" s="75" t="s">
        <v>4969</v>
      </c>
      <c r="O243" s="75" t="s">
        <v>4970</v>
      </c>
      <c r="P243" s="75">
        <v>20040301</v>
      </c>
    </row>
    <row r="244" spans="1:16" ht="19.5" customHeight="1">
      <c r="A244" s="75" t="s">
        <v>170</v>
      </c>
      <c r="B244" s="75" t="s">
        <v>4577</v>
      </c>
      <c r="C244" s="75" t="s">
        <v>170</v>
      </c>
      <c r="D244" s="75" t="s">
        <v>4971</v>
      </c>
      <c r="E244" s="75" t="s">
        <v>4972</v>
      </c>
      <c r="F244" s="75" t="s">
        <v>4968</v>
      </c>
      <c r="G244" s="75" t="s">
        <v>3917</v>
      </c>
      <c r="H244" s="76">
        <f t="array" ref="H244">_xlfn.SWITCH(J244,"A",50,"B",45,"C",40,"D",35,"E",30,0) + _xlfn.SWITCH(K244,"A",50,"B",45,"C",40,"D",35,"E",30,0)</f>
        <v>80</v>
      </c>
      <c r="I244" s="76">
        <f t="array" ref="I244">_xlfn.SWITCH(J244,"A",50,"B",45,"C",40,"D",35,"E",30,0) + _xlfn.SWITCH(L244,"A",50,"B",45,"C",40,"D",35,"E",30,0)</f>
        <v>80</v>
      </c>
      <c r="J244" s="76" t="s">
        <v>1864</v>
      </c>
      <c r="K244" s="77" t="s">
        <v>1864</v>
      </c>
      <c r="L244" s="77" t="s">
        <v>1864</v>
      </c>
      <c r="M244" s="75"/>
      <c r="N244" s="75" t="s">
        <v>4969</v>
      </c>
      <c r="O244" s="75" t="s">
        <v>4970</v>
      </c>
      <c r="P244" s="75">
        <v>20100301</v>
      </c>
    </row>
    <row r="245" spans="1:16" ht="19.5" customHeight="1">
      <c r="A245" s="75" t="s">
        <v>170</v>
      </c>
      <c r="B245" s="75" t="s">
        <v>4577</v>
      </c>
      <c r="C245" s="75" t="s">
        <v>170</v>
      </c>
      <c r="D245" s="75" t="s">
        <v>4971</v>
      </c>
      <c r="E245" s="75" t="s">
        <v>4972</v>
      </c>
      <c r="F245" s="75" t="s">
        <v>4968</v>
      </c>
      <c r="G245" s="75" t="s">
        <v>4187</v>
      </c>
      <c r="H245" s="75">
        <f t="array" ref="H245">_xlfn.SWITCH(J245,"A",50,"B",45,"C",40,"D",35,"E",30,0) + _xlfn.SWITCH(K245,"A",50,"B",45,"C",40,"D",35,"E",30,0)</f>
        <v>80</v>
      </c>
      <c r="I245" s="75">
        <f t="array" ref="I245">_xlfn.SWITCH(J245,"A",50,"B",45,"C",40,"D",35,"E",30,0) + _xlfn.SWITCH(L245,"A",50,"B",45,"C",40,"D",35,"E",30,0)</f>
        <v>80</v>
      </c>
      <c r="J245" s="76" t="s">
        <v>1864</v>
      </c>
      <c r="K245" s="77" t="s">
        <v>1864</v>
      </c>
      <c r="L245" s="77" t="s">
        <v>1864</v>
      </c>
      <c r="M245" s="75"/>
      <c r="N245" s="75" t="s">
        <v>4969</v>
      </c>
      <c r="O245" s="75" t="s">
        <v>4970</v>
      </c>
      <c r="P245" s="75">
        <v>19930301</v>
      </c>
    </row>
    <row r="246" spans="1:16" ht="19.5" customHeight="1">
      <c r="A246" s="75" t="s">
        <v>170</v>
      </c>
      <c r="B246" s="75" t="s">
        <v>4577</v>
      </c>
      <c r="C246" s="75" t="s">
        <v>170</v>
      </c>
      <c r="D246" s="75" t="s">
        <v>4971</v>
      </c>
      <c r="E246" s="75" t="s">
        <v>4972</v>
      </c>
      <c r="F246" s="75" t="s">
        <v>4968</v>
      </c>
      <c r="G246" s="75" t="s">
        <v>4382</v>
      </c>
      <c r="H246" s="76">
        <f t="array" ref="H246">_xlfn.SWITCH(J246,"A",50,"B",45,"C",40,"D",35,"E",30,0) + _xlfn.SWITCH(K246,"A",50,"B",45,"C",40,"D",35,"E",30,0)</f>
        <v>80</v>
      </c>
      <c r="I246" s="76">
        <f t="array" ref="I246">_xlfn.SWITCH(J246,"A",50,"B",45,"C",40,"D",35,"E",30,0) + _xlfn.SWITCH(L246,"A",50,"B",45,"C",40,"D",35,"E",30,0)</f>
        <v>80</v>
      </c>
      <c r="J246" s="76" t="s">
        <v>1864</v>
      </c>
      <c r="K246" s="77" t="s">
        <v>1864</v>
      </c>
      <c r="L246" s="77" t="s">
        <v>1864</v>
      </c>
      <c r="M246" s="75"/>
      <c r="N246" s="75" t="s">
        <v>4973</v>
      </c>
      <c r="O246" s="75" t="s">
        <v>4989</v>
      </c>
      <c r="P246" s="75">
        <v>19870306</v>
      </c>
    </row>
    <row r="247" spans="1:16" ht="19.5" customHeight="1">
      <c r="A247" s="75" t="s">
        <v>170</v>
      </c>
      <c r="B247" s="75" t="s">
        <v>4577</v>
      </c>
      <c r="C247" s="75" t="s">
        <v>170</v>
      </c>
      <c r="D247" s="75" t="s">
        <v>4971</v>
      </c>
      <c r="E247" s="75" t="s">
        <v>4972</v>
      </c>
      <c r="F247" s="75" t="s">
        <v>4968</v>
      </c>
      <c r="G247" s="75" t="s">
        <v>4589</v>
      </c>
      <c r="H247" s="75">
        <f t="array" ref="H247">_xlfn.SWITCH(J247,"A",50,"B",45,"C",40,"D",35,"E",30,0) + _xlfn.SWITCH(K247,"A",50,"B",45,"C",40,"D",35,"E",30,0)</f>
        <v>80</v>
      </c>
      <c r="I247" s="75">
        <f t="array" ref="I247">_xlfn.SWITCH(J247,"A",50,"B",45,"C",40,"D",35,"E",30,0) + _xlfn.SWITCH(L247,"A",50,"B",45,"C",40,"D",35,"E",30,0)</f>
        <v>80</v>
      </c>
      <c r="J247" s="76" t="s">
        <v>1864</v>
      </c>
      <c r="K247" s="77" t="s">
        <v>1864</v>
      </c>
      <c r="L247" s="77" t="s">
        <v>1864</v>
      </c>
      <c r="M247" s="75"/>
      <c r="N247" s="75" t="s">
        <v>4969</v>
      </c>
      <c r="O247" s="75" t="s">
        <v>4970</v>
      </c>
      <c r="P247" s="75">
        <v>19910819</v>
      </c>
    </row>
    <row r="248" spans="1:16" ht="19.5" customHeight="1">
      <c r="A248" s="75" t="s">
        <v>170</v>
      </c>
      <c r="B248" s="75" t="s">
        <v>4577</v>
      </c>
      <c r="C248" s="75" t="s">
        <v>170</v>
      </c>
      <c r="D248" s="75" t="s">
        <v>4971</v>
      </c>
      <c r="E248" s="75" t="s">
        <v>4972</v>
      </c>
      <c r="F248" s="75" t="s">
        <v>4968</v>
      </c>
      <c r="G248" s="75" t="s">
        <v>4889</v>
      </c>
      <c r="H248" s="76">
        <f t="array" ref="H248">_xlfn.SWITCH(J248,"A",50,"B",45,"C",40,"D",35,"E",30,0) + _xlfn.SWITCH(K248,"A",50,"B",45,"C",40,"D",35,"E",30,0)</f>
        <v>80</v>
      </c>
      <c r="I248" s="76">
        <f t="array" ref="I248">_xlfn.SWITCH(J248,"A",50,"B",45,"C",40,"D",35,"E",30,0) + _xlfn.SWITCH(L248,"A",50,"B",45,"C",40,"D",35,"E",30,0)</f>
        <v>80</v>
      </c>
      <c r="J248" s="76" t="s">
        <v>1864</v>
      </c>
      <c r="K248" s="77" t="s">
        <v>1864</v>
      </c>
      <c r="L248" s="77" t="s">
        <v>1864</v>
      </c>
      <c r="M248" s="75"/>
      <c r="N248" s="75" t="s">
        <v>4973</v>
      </c>
      <c r="O248" s="75" t="s">
        <v>4970</v>
      </c>
      <c r="P248" s="75">
        <v>19870305</v>
      </c>
    </row>
    <row r="249" spans="1:16" ht="19.5" customHeight="1">
      <c r="A249" s="75" t="s">
        <v>170</v>
      </c>
      <c r="B249" s="75" t="s">
        <v>4577</v>
      </c>
      <c r="C249" s="75" t="s">
        <v>170</v>
      </c>
      <c r="D249" s="75" t="s">
        <v>4971</v>
      </c>
      <c r="E249" s="75" t="s">
        <v>4972</v>
      </c>
      <c r="F249" s="75" t="s">
        <v>4968</v>
      </c>
      <c r="G249" s="75" t="s">
        <v>4920</v>
      </c>
      <c r="H249" s="75">
        <f t="array" ref="H249">_xlfn.SWITCH(J249,"A",50,"B",45,"C",40,"D",35,"E",30,0) + _xlfn.SWITCH(K249,"A",50,"B",45,"C",40,"D",35,"E",30,0)</f>
        <v>80</v>
      </c>
      <c r="I249" s="75">
        <f t="array" ref="I249">_xlfn.SWITCH(J249,"A",50,"B",45,"C",40,"D",35,"E",30,0) + _xlfn.SWITCH(L249,"A",50,"B",45,"C",40,"D",35,"E",30,0)</f>
        <v>80</v>
      </c>
      <c r="J249" s="76" t="s">
        <v>1864</v>
      </c>
      <c r="K249" s="77" t="s">
        <v>1864</v>
      </c>
      <c r="L249" s="77" t="s">
        <v>1864</v>
      </c>
      <c r="M249" s="75"/>
      <c r="N249" s="75" t="s">
        <v>4973</v>
      </c>
      <c r="O249" s="75" t="s">
        <v>4970</v>
      </c>
      <c r="P249" s="75">
        <v>19540301</v>
      </c>
    </row>
    <row r="250" spans="1:16" ht="19.5" customHeight="1">
      <c r="A250" s="75" t="s">
        <v>22</v>
      </c>
      <c r="B250" s="75" t="s">
        <v>4754</v>
      </c>
      <c r="C250" s="75" t="s">
        <v>4984</v>
      </c>
      <c r="D250" s="75" t="s">
        <v>4977</v>
      </c>
      <c r="E250" s="75" t="s">
        <v>4972</v>
      </c>
      <c r="F250" s="75" t="s">
        <v>4968</v>
      </c>
      <c r="G250" s="75" t="s">
        <v>4128</v>
      </c>
      <c r="H250" s="76">
        <f t="array" ref="H250">_xlfn.SWITCH(J250,"A",50,"B",45,"C",40,"D",35,"E",30,0) + _xlfn.SWITCH(K250,"A",50,"B",45,"C",40,"D",35,"E",30,0)</f>
        <v>80</v>
      </c>
      <c r="I250" s="76">
        <f t="array" ref="I250">_xlfn.SWITCH(J250,"A",50,"B",45,"C",40,"D",35,"E",30,0) + _xlfn.SWITCH(L250,"A",50,"B",45,"C",40,"D",35,"E",30,0)</f>
        <v>80</v>
      </c>
      <c r="J250" s="76" t="s">
        <v>1864</v>
      </c>
      <c r="K250" s="77" t="s">
        <v>1864</v>
      </c>
      <c r="L250" s="77" t="s">
        <v>1864</v>
      </c>
      <c r="M250" s="75"/>
      <c r="N250" s="75" t="s">
        <v>4973</v>
      </c>
      <c r="O250" s="75" t="s">
        <v>4970</v>
      </c>
      <c r="P250" s="75">
        <v>19600515</v>
      </c>
    </row>
    <row r="251" spans="1:16" ht="19.5" customHeight="1">
      <c r="A251" s="75" t="s">
        <v>681</v>
      </c>
      <c r="B251" s="75" t="s">
        <v>3067</v>
      </c>
      <c r="C251" s="75" t="s">
        <v>4987</v>
      </c>
      <c r="D251" s="75" t="s">
        <v>4971</v>
      </c>
      <c r="E251" s="75" t="s">
        <v>4972</v>
      </c>
      <c r="F251" s="75" t="s">
        <v>4968</v>
      </c>
      <c r="G251" s="75" t="s">
        <v>3342</v>
      </c>
      <c r="H251" s="76">
        <f t="array" ref="H251">_xlfn.SWITCH(J251,"A",50,"B",45,"C",40,"D",35,"E",30,0) + _xlfn.SWITCH(K251,"A",50,"B",45,"C",40,"D",35,"E",30,0)</f>
        <v>80</v>
      </c>
      <c r="I251" s="76">
        <f t="array" ref="I251">_xlfn.SWITCH(J251,"A",50,"B",45,"C",40,"D",35,"E",30,0) + _xlfn.SWITCH(L251,"A",50,"B",45,"C",40,"D",35,"E",30,0)</f>
        <v>80</v>
      </c>
      <c r="J251" s="76" t="s">
        <v>1864</v>
      </c>
      <c r="K251" s="77" t="s">
        <v>1864</v>
      </c>
      <c r="L251" s="77" t="s">
        <v>1864</v>
      </c>
      <c r="M251" s="75"/>
      <c r="N251" s="75" t="s">
        <v>4969</v>
      </c>
      <c r="O251" s="75" t="s">
        <v>4974</v>
      </c>
      <c r="P251" s="75">
        <v>19261006</v>
      </c>
    </row>
    <row r="252" spans="1:16" ht="19.5" customHeight="1">
      <c r="A252" s="75" t="s">
        <v>681</v>
      </c>
      <c r="B252" s="75" t="s">
        <v>3067</v>
      </c>
      <c r="C252" s="75" t="s">
        <v>4987</v>
      </c>
      <c r="D252" s="75" t="s">
        <v>4971</v>
      </c>
      <c r="E252" s="75" t="s">
        <v>4972</v>
      </c>
      <c r="F252" s="75" t="s">
        <v>4968</v>
      </c>
      <c r="G252" s="75" t="s">
        <v>4760</v>
      </c>
      <c r="H252" s="75">
        <f t="array" ref="H252">_xlfn.SWITCH(J252,"A",50,"B",45,"C",40,"D",35,"E",30,0) + _xlfn.SWITCH(K252,"A",50,"B",45,"C",40,"D",35,"E",30,0)</f>
        <v>80</v>
      </c>
      <c r="I252" s="75">
        <f t="array" ref="I252">_xlfn.SWITCH(J252,"A",50,"B",45,"C",40,"D",35,"E",30,0) + _xlfn.SWITCH(L252,"A",50,"B",45,"C",40,"D",35,"E",30,0)</f>
        <v>80</v>
      </c>
      <c r="J252" s="76" t="s">
        <v>1864</v>
      </c>
      <c r="K252" s="77" t="s">
        <v>1864</v>
      </c>
      <c r="L252" s="77" t="s">
        <v>1864</v>
      </c>
      <c r="M252" s="75"/>
      <c r="N252" s="75" t="s">
        <v>4969</v>
      </c>
      <c r="O252" s="75" t="s">
        <v>4970</v>
      </c>
      <c r="P252" s="75">
        <v>20150301</v>
      </c>
    </row>
    <row r="253" spans="1:16" ht="19.5" customHeight="1">
      <c r="A253" s="75" t="s">
        <v>22</v>
      </c>
      <c r="B253" s="75" t="s">
        <v>4805</v>
      </c>
      <c r="C253" s="75" t="s">
        <v>4984</v>
      </c>
      <c r="D253" s="75" t="s">
        <v>4971</v>
      </c>
      <c r="E253" s="75" t="s">
        <v>4972</v>
      </c>
      <c r="F253" s="75" t="s">
        <v>4968</v>
      </c>
      <c r="G253" s="75" t="s">
        <v>4424</v>
      </c>
      <c r="H253" s="76">
        <f t="array" ref="H253">_xlfn.SWITCH(J253,"A",50,"B",45,"C",40,"D",35,"E",30,0) + _xlfn.SWITCH(K253,"A",50,"B",45,"C",40,"D",35,"E",30,0)</f>
        <v>80</v>
      </c>
      <c r="I253" s="76">
        <f t="array" ref="I253">_xlfn.SWITCH(J253,"A",50,"B",45,"C",40,"D",35,"E",30,0) + _xlfn.SWITCH(L253,"A",50,"B",45,"C",40,"D",35,"E",30,0)</f>
        <v>80</v>
      </c>
      <c r="J253" s="76" t="s">
        <v>1864</v>
      </c>
      <c r="K253" s="77" t="s">
        <v>1864</v>
      </c>
      <c r="L253" s="77" t="s">
        <v>1864</v>
      </c>
      <c r="M253" s="75"/>
      <c r="N253" s="75" t="s">
        <v>4973</v>
      </c>
      <c r="O253" s="75" t="s">
        <v>4970</v>
      </c>
      <c r="P253" s="75">
        <v>19780306</v>
      </c>
    </row>
    <row r="254" spans="1:16" ht="19.5" customHeight="1">
      <c r="A254" s="75" t="s">
        <v>22</v>
      </c>
      <c r="B254" s="75" t="s">
        <v>4805</v>
      </c>
      <c r="C254" s="75" t="s">
        <v>4984</v>
      </c>
      <c r="D254" s="75" t="s">
        <v>4971</v>
      </c>
      <c r="E254" s="75" t="s">
        <v>4972</v>
      </c>
      <c r="F254" s="75" t="s">
        <v>4968</v>
      </c>
      <c r="G254" s="75" t="s">
        <v>3673</v>
      </c>
      <c r="H254" s="75">
        <f t="array" ref="H254">_xlfn.SWITCH(J254,"A",50,"B",45,"C",40,"D",35,"E",30,0) + _xlfn.SWITCH(K254,"A",50,"B",45,"C",40,"D",35,"E",30,0)</f>
        <v>80</v>
      </c>
      <c r="I254" s="75">
        <f t="array" ref="I254">_xlfn.SWITCH(J254,"A",50,"B",45,"C",40,"D",35,"E",30,0) + _xlfn.SWITCH(L254,"A",50,"B",45,"C",40,"D",35,"E",30,0)</f>
        <v>80</v>
      </c>
      <c r="J254" s="76" t="s">
        <v>1864</v>
      </c>
      <c r="K254" s="77" t="s">
        <v>1864</v>
      </c>
      <c r="L254" s="77" t="s">
        <v>1864</v>
      </c>
      <c r="M254" s="75"/>
      <c r="N254" s="75" t="s">
        <v>4973</v>
      </c>
      <c r="O254" s="75" t="s">
        <v>4974</v>
      </c>
      <c r="P254" s="75">
        <v>19060905</v>
      </c>
    </row>
    <row r="255" spans="1:16" ht="19.5" customHeight="1">
      <c r="A255" s="75" t="s">
        <v>22</v>
      </c>
      <c r="B255" s="75" t="s">
        <v>4805</v>
      </c>
      <c r="C255" s="75" t="s">
        <v>4984</v>
      </c>
      <c r="D255" s="75" t="s">
        <v>4971</v>
      </c>
      <c r="E255" s="75" t="s">
        <v>4972</v>
      </c>
      <c r="F255" s="75" t="s">
        <v>4968</v>
      </c>
      <c r="G255" s="75" t="s">
        <v>4703</v>
      </c>
      <c r="H255" s="75">
        <f t="array" ref="H255">_xlfn.SWITCH(J255,"A",50,"B",45,"C",40,"D",35,"E",30,0) + _xlfn.SWITCH(K255,"A",50,"B",45,"C",40,"D",35,"E",30,0)</f>
        <v>80</v>
      </c>
      <c r="I255" s="75">
        <f t="array" ref="I255">_xlfn.SWITCH(J255,"A",50,"B",45,"C",40,"D",35,"E",30,0) + _xlfn.SWITCH(L255,"A",50,"B",45,"C",40,"D",35,"E",30,0)</f>
        <v>80</v>
      </c>
      <c r="J255" s="76" t="s">
        <v>1864</v>
      </c>
      <c r="K255" s="77" t="s">
        <v>1864</v>
      </c>
      <c r="L255" s="77" t="s">
        <v>1864</v>
      </c>
      <c r="M255" s="75"/>
      <c r="N255" s="75" t="s">
        <v>4973</v>
      </c>
      <c r="O255" s="75" t="s">
        <v>4989</v>
      </c>
      <c r="P255" s="75">
        <v>19830302</v>
      </c>
    </row>
    <row r="256" spans="1:16" ht="19.5" customHeight="1">
      <c r="A256" s="75" t="s">
        <v>373</v>
      </c>
      <c r="B256" s="75" t="s">
        <v>4279</v>
      </c>
      <c r="C256" s="75" t="s">
        <v>4986</v>
      </c>
      <c r="D256" s="75" t="s">
        <v>4971</v>
      </c>
      <c r="E256" s="75" t="s">
        <v>4972</v>
      </c>
      <c r="F256" s="75" t="s">
        <v>4968</v>
      </c>
      <c r="G256" s="75" t="s">
        <v>3173</v>
      </c>
      <c r="H256" s="75">
        <f t="array" ref="H256">_xlfn.SWITCH(J256,"A",50,"B",45,"C",40,"D",35,"E",30,0) + _xlfn.SWITCH(K256,"A",50,"B",45,"C",40,"D",35,"E",30,0)</f>
        <v>80</v>
      </c>
      <c r="I256" s="75">
        <f t="array" ref="I256">_xlfn.SWITCH(J256,"A",50,"B",45,"C",40,"D",35,"E",30,0) + _xlfn.SWITCH(L256,"A",50,"B",45,"C",40,"D",35,"E",30,0)</f>
        <v>80</v>
      </c>
      <c r="J256" s="76" t="s">
        <v>1864</v>
      </c>
      <c r="K256" s="77" t="s">
        <v>1864</v>
      </c>
      <c r="L256" s="77" t="s">
        <v>1864</v>
      </c>
      <c r="M256" s="75"/>
      <c r="N256" s="75" t="s">
        <v>4969</v>
      </c>
      <c r="O256" s="75" t="s">
        <v>4974</v>
      </c>
      <c r="P256" s="75">
        <v>19160516</v>
      </c>
    </row>
    <row r="257" spans="1:16" ht="19.5" customHeight="1">
      <c r="A257" s="75" t="s">
        <v>373</v>
      </c>
      <c r="B257" s="75" t="s">
        <v>4279</v>
      </c>
      <c r="C257" s="75" t="s">
        <v>4986</v>
      </c>
      <c r="D257" s="75" t="s">
        <v>4971</v>
      </c>
      <c r="E257" s="75" t="s">
        <v>4972</v>
      </c>
      <c r="F257" s="75" t="s">
        <v>4968</v>
      </c>
      <c r="G257" s="75" t="s">
        <v>3611</v>
      </c>
      <c r="H257" s="76">
        <f t="array" ref="H257">_xlfn.SWITCH(J257,"A",50,"B",45,"C",40,"D",35,"E",30,0) + _xlfn.SWITCH(K257,"A",50,"B",45,"C",40,"D",35,"E",30,0)</f>
        <v>80</v>
      </c>
      <c r="I257" s="76">
        <f t="array" ref="I257">_xlfn.SWITCH(J257,"A",50,"B",45,"C",40,"D",35,"E",30,0) + _xlfn.SWITCH(L257,"A",50,"B",45,"C",40,"D",35,"E",30,0)</f>
        <v>80</v>
      </c>
      <c r="J257" s="76" t="s">
        <v>1864</v>
      </c>
      <c r="K257" s="77" t="s">
        <v>1864</v>
      </c>
      <c r="L257" s="77" t="s">
        <v>1864</v>
      </c>
      <c r="M257" s="75"/>
      <c r="N257" s="75" t="s">
        <v>4973</v>
      </c>
      <c r="O257" s="75" t="s">
        <v>4974</v>
      </c>
      <c r="P257" s="75">
        <v>19400408</v>
      </c>
    </row>
    <row r="258" spans="1:16" ht="19.5" customHeight="1">
      <c r="A258" s="75" t="s">
        <v>373</v>
      </c>
      <c r="B258" s="75" t="s">
        <v>4279</v>
      </c>
      <c r="C258" s="75" t="s">
        <v>4986</v>
      </c>
      <c r="D258" s="75" t="s">
        <v>4971</v>
      </c>
      <c r="E258" s="75" t="s">
        <v>4972</v>
      </c>
      <c r="F258" s="75" t="s">
        <v>4968</v>
      </c>
      <c r="G258" s="75" t="s">
        <v>3966</v>
      </c>
      <c r="H258" s="75">
        <f t="array" ref="H258">_xlfn.SWITCH(J258,"A",50,"B",45,"C",40,"D",35,"E",30,0) + _xlfn.SWITCH(K258,"A",50,"B",45,"C",40,"D",35,"E",30,0)</f>
        <v>80</v>
      </c>
      <c r="I258" s="75">
        <f t="array" ref="I258">_xlfn.SWITCH(J258,"A",50,"B",45,"C",40,"D",35,"E",30,0) + _xlfn.SWITCH(L258,"A",50,"B",45,"C",40,"D",35,"E",30,0)</f>
        <v>80</v>
      </c>
      <c r="J258" s="76" t="s">
        <v>1864</v>
      </c>
      <c r="K258" s="77" t="s">
        <v>1864</v>
      </c>
      <c r="L258" s="77" t="s">
        <v>1864</v>
      </c>
      <c r="M258" s="75"/>
      <c r="N258" s="75" t="s">
        <v>4973</v>
      </c>
      <c r="O258" s="75" t="s">
        <v>4970</v>
      </c>
      <c r="P258" s="75">
        <v>19530131</v>
      </c>
    </row>
    <row r="259" spans="1:16" ht="19.5" customHeight="1">
      <c r="A259" s="75" t="s">
        <v>373</v>
      </c>
      <c r="B259" s="75" t="s">
        <v>4279</v>
      </c>
      <c r="C259" s="75" t="s">
        <v>4986</v>
      </c>
      <c r="D259" s="75" t="s">
        <v>4971</v>
      </c>
      <c r="E259" s="75" t="s">
        <v>4972</v>
      </c>
      <c r="F259" s="75" t="s">
        <v>4968</v>
      </c>
      <c r="G259" s="75" t="s">
        <v>4102</v>
      </c>
      <c r="H259" s="76">
        <f t="array" ref="H259">_xlfn.SWITCH(J259,"A",50,"B",45,"C",40,"D",35,"E",30,0) + _xlfn.SWITCH(K259,"A",50,"B",45,"C",40,"D",35,"E",30,0)</f>
        <v>80</v>
      </c>
      <c r="I259" s="76">
        <f t="array" ref="I259">_xlfn.SWITCH(J259,"A",50,"B",45,"C",40,"D",35,"E",30,0) + _xlfn.SWITCH(L259,"A",50,"B",45,"C",40,"D",35,"E",30,0)</f>
        <v>80</v>
      </c>
      <c r="J259" s="76" t="s">
        <v>1864</v>
      </c>
      <c r="K259" s="77" t="s">
        <v>1864</v>
      </c>
      <c r="L259" s="77" t="s">
        <v>1864</v>
      </c>
      <c r="M259" s="75"/>
      <c r="N259" s="75" t="s">
        <v>4969</v>
      </c>
      <c r="O259" s="75" t="s">
        <v>4989</v>
      </c>
      <c r="P259" s="75">
        <v>19540621</v>
      </c>
    </row>
    <row r="260" spans="1:16" ht="19.5" customHeight="1">
      <c r="A260" s="75" t="s">
        <v>373</v>
      </c>
      <c r="B260" s="75" t="s">
        <v>4279</v>
      </c>
      <c r="C260" s="75" t="s">
        <v>4986</v>
      </c>
      <c r="D260" s="75" t="s">
        <v>4971</v>
      </c>
      <c r="E260" s="75" t="s">
        <v>4972</v>
      </c>
      <c r="F260" s="75" t="s">
        <v>4968</v>
      </c>
      <c r="G260" s="75" t="s">
        <v>4322</v>
      </c>
      <c r="H260" s="75">
        <f t="array" ref="H260">_xlfn.SWITCH(J260,"A",50,"B",45,"C",40,"D",35,"E",30,0) + _xlfn.SWITCH(K260,"A",50,"B",45,"C",40,"D",35,"E",30,0)</f>
        <v>80</v>
      </c>
      <c r="I260" s="75">
        <f t="array" ref="I260">_xlfn.SWITCH(J260,"A",50,"B",45,"C",40,"D",35,"E",30,0) + _xlfn.SWITCH(L260,"A",50,"B",45,"C",40,"D",35,"E",30,0)</f>
        <v>80</v>
      </c>
      <c r="J260" s="76" t="s">
        <v>1864</v>
      </c>
      <c r="K260" s="77" t="s">
        <v>1864</v>
      </c>
      <c r="L260" s="77" t="s">
        <v>1864</v>
      </c>
      <c r="M260" s="75"/>
      <c r="N260" s="75" t="s">
        <v>4973</v>
      </c>
      <c r="O260" s="75" t="s">
        <v>4989</v>
      </c>
      <c r="P260" s="75">
        <v>19831121</v>
      </c>
    </row>
    <row r="261" spans="1:16" ht="19.5" customHeight="1">
      <c r="A261" s="75" t="s">
        <v>373</v>
      </c>
      <c r="B261" s="75" t="s">
        <v>4279</v>
      </c>
      <c r="C261" s="75" t="s">
        <v>4986</v>
      </c>
      <c r="D261" s="75" t="s">
        <v>4971</v>
      </c>
      <c r="E261" s="75" t="s">
        <v>4972</v>
      </c>
      <c r="F261" s="75" t="s">
        <v>4968</v>
      </c>
      <c r="G261" s="75" t="s">
        <v>4406</v>
      </c>
      <c r="H261" s="76">
        <f t="array" ref="H261">_xlfn.SWITCH(J261,"A",50,"B",45,"C",40,"D",35,"E",30,0) + _xlfn.SWITCH(K261,"A",50,"B",45,"C",40,"D",35,"E",30,0)</f>
        <v>80</v>
      </c>
      <c r="I261" s="76">
        <f t="array" ref="I261">_xlfn.SWITCH(J261,"A",50,"B",45,"C",40,"D",35,"E",30,0) + _xlfn.SWITCH(L261,"A",50,"B",45,"C",40,"D",35,"E",30,0)</f>
        <v>80</v>
      </c>
      <c r="J261" s="76" t="s">
        <v>1864</v>
      </c>
      <c r="K261" s="77" t="s">
        <v>1864</v>
      </c>
      <c r="L261" s="77" t="s">
        <v>1864</v>
      </c>
      <c r="M261" s="75"/>
      <c r="N261" s="75" t="s">
        <v>4973</v>
      </c>
      <c r="O261" s="75" t="s">
        <v>4974</v>
      </c>
      <c r="P261" s="75">
        <v>19210915</v>
      </c>
    </row>
    <row r="262" spans="1:16" ht="19.5" customHeight="1">
      <c r="A262" s="75" t="s">
        <v>373</v>
      </c>
      <c r="B262" s="75" t="s">
        <v>4279</v>
      </c>
      <c r="C262" s="75" t="s">
        <v>4986</v>
      </c>
      <c r="D262" s="75" t="s">
        <v>4971</v>
      </c>
      <c r="E262" s="75" t="s">
        <v>4972</v>
      </c>
      <c r="F262" s="75" t="s">
        <v>4968</v>
      </c>
      <c r="G262" s="75" t="s">
        <v>4484</v>
      </c>
      <c r="H262" s="75">
        <f t="array" ref="H262">_xlfn.SWITCH(J262,"A",50,"B",45,"C",40,"D",35,"E",30,0) + _xlfn.SWITCH(K262,"A",50,"B",45,"C",40,"D",35,"E",30,0)</f>
        <v>80</v>
      </c>
      <c r="I262" s="75">
        <f t="array" ref="I262">_xlfn.SWITCH(J262,"A",50,"B",45,"C",40,"D",35,"E",30,0) + _xlfn.SWITCH(L262,"A",50,"B",45,"C",40,"D",35,"E",30,0)</f>
        <v>80</v>
      </c>
      <c r="J262" s="76" t="s">
        <v>1864</v>
      </c>
      <c r="K262" s="77" t="s">
        <v>1864</v>
      </c>
      <c r="L262" s="77" t="s">
        <v>1864</v>
      </c>
      <c r="M262" s="75"/>
      <c r="N262" s="75" t="s">
        <v>4973</v>
      </c>
      <c r="O262" s="75" t="s">
        <v>4970</v>
      </c>
      <c r="P262" s="75">
        <v>19800301</v>
      </c>
    </row>
    <row r="263" spans="1:16" ht="19.5" customHeight="1">
      <c r="A263" s="75" t="s">
        <v>373</v>
      </c>
      <c r="B263" s="75" t="s">
        <v>4279</v>
      </c>
      <c r="C263" s="75" t="s">
        <v>4986</v>
      </c>
      <c r="D263" s="75" t="s">
        <v>4971</v>
      </c>
      <c r="E263" s="75" t="s">
        <v>4972</v>
      </c>
      <c r="F263" s="75" t="s">
        <v>4968</v>
      </c>
      <c r="G263" s="75" t="s">
        <v>4700</v>
      </c>
      <c r="H263" s="76">
        <f t="array" ref="H263">_xlfn.SWITCH(J263,"A",50,"B",45,"C",40,"D",35,"E",30,0) + _xlfn.SWITCH(K263,"A",50,"B",45,"C",40,"D",35,"E",30,0)</f>
        <v>80</v>
      </c>
      <c r="I263" s="76">
        <f t="array" ref="I263">_xlfn.SWITCH(J263,"A",50,"B",45,"C",40,"D",35,"E",30,0) + _xlfn.SWITCH(L263,"A",50,"B",45,"C",40,"D",35,"E",30,0)</f>
        <v>80</v>
      </c>
      <c r="J263" s="76" t="s">
        <v>1864</v>
      </c>
      <c r="K263" s="77" t="s">
        <v>1864</v>
      </c>
      <c r="L263" s="77" t="s">
        <v>1864</v>
      </c>
      <c r="M263" s="75"/>
      <c r="N263" s="75" t="s">
        <v>4973</v>
      </c>
      <c r="O263" s="75" t="s">
        <v>4974</v>
      </c>
      <c r="P263" s="75">
        <v>19521101</v>
      </c>
    </row>
    <row r="264" spans="1:16" ht="19.5" customHeight="1">
      <c r="A264" s="75" t="s">
        <v>373</v>
      </c>
      <c r="B264" s="75" t="s">
        <v>4279</v>
      </c>
      <c r="C264" s="75" t="s">
        <v>4986</v>
      </c>
      <c r="D264" s="75" t="s">
        <v>4971</v>
      </c>
      <c r="E264" s="75" t="s">
        <v>4972</v>
      </c>
      <c r="F264" s="75" t="s">
        <v>4968</v>
      </c>
      <c r="G264" s="75" t="s">
        <v>4657</v>
      </c>
      <c r="H264" s="75">
        <f t="array" ref="H264">_xlfn.SWITCH(J264,"A",50,"B",45,"C",40,"D",35,"E",30,0) + _xlfn.SWITCH(K264,"A",50,"B",45,"C",40,"D",35,"E",30,0)</f>
        <v>80</v>
      </c>
      <c r="I264" s="75">
        <f t="array" ref="I264">_xlfn.SWITCH(J264,"A",50,"B",45,"C",40,"D",35,"E",30,0) + _xlfn.SWITCH(L264,"A",50,"B",45,"C",40,"D",35,"E",30,0)</f>
        <v>80</v>
      </c>
      <c r="J264" s="76" t="s">
        <v>1864</v>
      </c>
      <c r="K264" s="77" t="s">
        <v>1864</v>
      </c>
      <c r="L264" s="77" t="s">
        <v>1864</v>
      </c>
      <c r="M264" s="75"/>
      <c r="N264" s="75" t="s">
        <v>4969</v>
      </c>
      <c r="O264" s="75" t="s">
        <v>4970</v>
      </c>
      <c r="P264" s="75">
        <v>19990508</v>
      </c>
    </row>
    <row r="265" spans="1:16" ht="19.5" customHeight="1">
      <c r="A265" s="75" t="s">
        <v>170</v>
      </c>
      <c r="B265" s="75" t="s">
        <v>4630</v>
      </c>
      <c r="C265" s="75" t="s">
        <v>170</v>
      </c>
      <c r="D265" s="75" t="s">
        <v>4971</v>
      </c>
      <c r="E265" s="75" t="s">
        <v>4972</v>
      </c>
      <c r="F265" s="75" t="s">
        <v>4968</v>
      </c>
      <c r="G265" s="75" t="s">
        <v>4945</v>
      </c>
      <c r="H265" s="75">
        <f t="array" ref="H265">_xlfn.SWITCH(J265,"A",50,"B",45,"C",40,"D",35,"E",30,0) + _xlfn.SWITCH(K265,"A",50,"B",45,"C",40,"D",35,"E",30,0)</f>
        <v>80</v>
      </c>
      <c r="I265" s="75">
        <f t="array" ref="I265">_xlfn.SWITCH(J265,"A",50,"B",45,"C",40,"D",35,"E",30,0) + _xlfn.SWITCH(L265,"A",50,"B",45,"C",40,"D",35,"E",30,0)</f>
        <v>80</v>
      </c>
      <c r="J265" s="76" t="s">
        <v>1864</v>
      </c>
      <c r="K265" s="77" t="s">
        <v>1864</v>
      </c>
      <c r="L265" s="77" t="s">
        <v>1864</v>
      </c>
      <c r="M265" s="75"/>
      <c r="N265" s="75" t="s">
        <v>4969</v>
      </c>
      <c r="O265" s="75" t="s">
        <v>4970</v>
      </c>
      <c r="P265" s="75">
        <v>19880301</v>
      </c>
    </row>
    <row r="266" spans="1:16" ht="19.5" customHeight="1">
      <c r="A266" s="75" t="s">
        <v>170</v>
      </c>
      <c r="B266" s="75" t="s">
        <v>4630</v>
      </c>
      <c r="C266" s="75" t="s">
        <v>170</v>
      </c>
      <c r="D266" s="75" t="s">
        <v>4971</v>
      </c>
      <c r="E266" s="75" t="s">
        <v>4972</v>
      </c>
      <c r="F266" s="75" t="s">
        <v>4968</v>
      </c>
      <c r="G266" s="75" t="s">
        <v>3150</v>
      </c>
      <c r="H266" s="75">
        <f t="array" ref="H266">_xlfn.SWITCH(J266,"A",50,"B",45,"C",40,"D",35,"E",30,0) + _xlfn.SWITCH(K266,"A",50,"B",45,"C",40,"D",35,"E",30,0)</f>
        <v>80</v>
      </c>
      <c r="I266" s="75">
        <f t="array" ref="I266">_xlfn.SWITCH(J266,"A",50,"B",45,"C",40,"D",35,"E",30,0) + _xlfn.SWITCH(L266,"A",50,"B",45,"C",40,"D",35,"E",30,0)</f>
        <v>80</v>
      </c>
      <c r="J266" s="76" t="s">
        <v>1864</v>
      </c>
      <c r="K266" s="77" t="s">
        <v>1864</v>
      </c>
      <c r="L266" s="77" t="s">
        <v>1864</v>
      </c>
      <c r="M266" s="75"/>
      <c r="N266" s="75" t="s">
        <v>4969</v>
      </c>
      <c r="O266" s="75" t="s">
        <v>4970</v>
      </c>
      <c r="P266" s="75">
        <v>19980301</v>
      </c>
    </row>
    <row r="267" spans="1:16" ht="19.5" customHeight="1">
      <c r="A267" s="75" t="s">
        <v>389</v>
      </c>
      <c r="B267" s="75" t="s">
        <v>4525</v>
      </c>
      <c r="C267" s="75" t="s">
        <v>389</v>
      </c>
      <c r="D267" s="75" t="s">
        <v>4977</v>
      </c>
      <c r="E267" s="75" t="s">
        <v>4972</v>
      </c>
      <c r="F267" s="75" t="s">
        <v>4968</v>
      </c>
      <c r="G267" s="75" t="s">
        <v>3463</v>
      </c>
      <c r="H267" s="75">
        <f t="array" ref="H267">_xlfn.SWITCH(J267,"A",50,"B",45,"C",40,"D",35,"E",30,0) + _xlfn.SWITCH(K267,"A",50,"B",45,"C",40,"D",35,"E",30,0)</f>
        <v>80</v>
      </c>
      <c r="I267" s="75">
        <f t="array" ref="I267">_xlfn.SWITCH(J267,"A",50,"B",45,"C",40,"D",35,"E",30,0) + _xlfn.SWITCH(L267,"A",50,"B",45,"C",40,"D",35,"E",30,0)</f>
        <v>80</v>
      </c>
      <c r="J267" s="76" t="s">
        <v>1864</v>
      </c>
      <c r="K267" s="77" t="s">
        <v>1864</v>
      </c>
      <c r="L267" s="77" t="s">
        <v>1864</v>
      </c>
      <c r="M267" s="75"/>
      <c r="N267" s="75" t="s">
        <v>4969</v>
      </c>
      <c r="O267" s="75" t="s">
        <v>4974</v>
      </c>
      <c r="P267" s="75">
        <v>19380326</v>
      </c>
    </row>
    <row r="268" spans="1:16" ht="19.5" customHeight="1">
      <c r="A268" s="75" t="s">
        <v>389</v>
      </c>
      <c r="B268" s="75" t="s">
        <v>4525</v>
      </c>
      <c r="C268" s="75" t="s">
        <v>389</v>
      </c>
      <c r="D268" s="75" t="s">
        <v>4971</v>
      </c>
      <c r="E268" s="75" t="s">
        <v>4972</v>
      </c>
      <c r="F268" s="75" t="s">
        <v>4968</v>
      </c>
      <c r="G268" s="75" t="s">
        <v>4016</v>
      </c>
      <c r="H268" s="76">
        <f t="array" ref="H268">_xlfn.SWITCH(J268,"A",50,"B",45,"C",40,"D",35,"E",30,0) + _xlfn.SWITCH(K268,"A",50,"B",45,"C",40,"D",35,"E",30,0)</f>
        <v>80</v>
      </c>
      <c r="I268" s="76">
        <f t="array" ref="I268">_xlfn.SWITCH(J268,"A",50,"B",45,"C",40,"D",35,"E",30,0) + _xlfn.SWITCH(L268,"A",50,"B",45,"C",40,"D",35,"E",30,0)</f>
        <v>80</v>
      </c>
      <c r="J268" s="76" t="s">
        <v>1864</v>
      </c>
      <c r="K268" s="77" t="s">
        <v>1864</v>
      </c>
      <c r="L268" s="77" t="s">
        <v>1864</v>
      </c>
      <c r="M268" s="75"/>
      <c r="N268" s="75" t="s">
        <v>4973</v>
      </c>
      <c r="O268" s="75" t="s">
        <v>4989</v>
      </c>
      <c r="P268" s="75">
        <v>19840415</v>
      </c>
    </row>
    <row r="269" spans="1:16" ht="19.5" customHeight="1">
      <c r="A269" s="75" t="s">
        <v>389</v>
      </c>
      <c r="B269" s="75" t="s">
        <v>4525</v>
      </c>
      <c r="C269" s="75" t="s">
        <v>389</v>
      </c>
      <c r="D269" s="75" t="s">
        <v>4971</v>
      </c>
      <c r="E269" s="75" t="s">
        <v>4972</v>
      </c>
      <c r="F269" s="75" t="s">
        <v>4968</v>
      </c>
      <c r="G269" s="75" t="s">
        <v>4150</v>
      </c>
      <c r="H269" s="75">
        <f t="array" ref="H269">_xlfn.SWITCH(J269,"A",50,"B",45,"C",40,"D",35,"E",30,0) + _xlfn.SWITCH(K269,"A",50,"B",45,"C",40,"D",35,"E",30,0)</f>
        <v>80</v>
      </c>
      <c r="I269" s="75">
        <f t="array" ref="I269">_xlfn.SWITCH(J269,"A",50,"B",45,"C",40,"D",35,"E",30,0) + _xlfn.SWITCH(L269,"A",50,"B",45,"C",40,"D",35,"E",30,0)</f>
        <v>80</v>
      </c>
      <c r="J269" s="76" t="s">
        <v>1864</v>
      </c>
      <c r="K269" s="77" t="s">
        <v>1864</v>
      </c>
      <c r="L269" s="77" t="s">
        <v>1864</v>
      </c>
      <c r="M269" s="75"/>
      <c r="N269" s="75" t="s">
        <v>4969</v>
      </c>
      <c r="O269" s="75" t="s">
        <v>4970</v>
      </c>
      <c r="P269" s="75">
        <v>20110302</v>
      </c>
    </row>
    <row r="270" spans="1:16" ht="19.5" customHeight="1">
      <c r="A270" s="75" t="s">
        <v>170</v>
      </c>
      <c r="B270" s="75" t="s">
        <v>4673</v>
      </c>
      <c r="C270" s="75" t="s">
        <v>170</v>
      </c>
      <c r="D270" s="75" t="s">
        <v>4977</v>
      </c>
      <c r="E270" s="75" t="s">
        <v>4972</v>
      </c>
      <c r="F270" s="75" t="s">
        <v>4968</v>
      </c>
      <c r="G270" s="75" t="s">
        <v>4643</v>
      </c>
      <c r="H270" s="76">
        <f t="array" ref="H270">_xlfn.SWITCH(J270,"A",50,"B",45,"C",40,"D",35,"E",30,0) + _xlfn.SWITCH(K270,"A",50,"B",45,"C",40,"D",35,"E",30,0)</f>
        <v>80</v>
      </c>
      <c r="I270" s="76">
        <f t="array" ref="I270">_xlfn.SWITCH(J270,"A",50,"B",45,"C",40,"D",35,"E",30,0) + _xlfn.SWITCH(L270,"A",50,"B",45,"C",40,"D",35,"E",30,0)</f>
        <v>80</v>
      </c>
      <c r="J270" s="76" t="s">
        <v>1864</v>
      </c>
      <c r="K270" s="77" t="s">
        <v>1864</v>
      </c>
      <c r="L270" s="77" t="s">
        <v>1864</v>
      </c>
      <c r="M270" s="75"/>
      <c r="N270" s="75" t="s">
        <v>4969</v>
      </c>
      <c r="O270" s="75" t="s">
        <v>4970</v>
      </c>
      <c r="P270" s="75">
        <v>19980301</v>
      </c>
    </row>
    <row r="271" spans="1:16" ht="19.5" customHeight="1">
      <c r="A271" s="75" t="s">
        <v>393</v>
      </c>
      <c r="B271" s="75" t="s">
        <v>4451</v>
      </c>
      <c r="C271" s="75" t="s">
        <v>4981</v>
      </c>
      <c r="D271" s="75" t="s">
        <v>4977</v>
      </c>
      <c r="E271" s="75" t="s">
        <v>4972</v>
      </c>
      <c r="F271" s="75" t="s">
        <v>4968</v>
      </c>
      <c r="G271" s="75" t="s">
        <v>4212</v>
      </c>
      <c r="H271" s="75">
        <f t="array" ref="H271">_xlfn.SWITCH(J271,"A",50,"B",45,"C",40,"D",35,"E",30,0) + _xlfn.SWITCH(K271,"A",50,"B",45,"C",40,"D",35,"E",30,0)</f>
        <v>80</v>
      </c>
      <c r="I271" s="75">
        <f t="array" ref="I271">_xlfn.SWITCH(J271,"A",50,"B",45,"C",40,"D",35,"E",30,0) + _xlfn.SWITCH(L271,"A",50,"B",45,"C",40,"D",35,"E",30,0)</f>
        <v>80</v>
      </c>
      <c r="J271" s="76" t="s">
        <v>1864</v>
      </c>
      <c r="K271" s="77" t="s">
        <v>1864</v>
      </c>
      <c r="L271" s="77" t="s">
        <v>1864</v>
      </c>
      <c r="M271" s="75"/>
      <c r="N271" s="75" t="s">
        <v>4969</v>
      </c>
      <c r="O271" s="75" t="s">
        <v>4974</v>
      </c>
      <c r="P271" s="75">
        <v>19511001</v>
      </c>
    </row>
    <row r="272" spans="1:16" ht="19.5" customHeight="1">
      <c r="A272" s="75" t="s">
        <v>170</v>
      </c>
      <c r="B272" s="75" t="s">
        <v>4750</v>
      </c>
      <c r="C272" s="75" t="s">
        <v>170</v>
      </c>
      <c r="D272" s="75" t="s">
        <v>4971</v>
      </c>
      <c r="E272" s="75" t="s">
        <v>4972</v>
      </c>
      <c r="F272" s="75" t="s">
        <v>4968</v>
      </c>
      <c r="G272" s="75" t="s">
        <v>3552</v>
      </c>
      <c r="H272" s="76">
        <f t="array" ref="H272">_xlfn.SWITCH(J272,"A",50,"B",45,"C",40,"D",35,"E",30,0) + _xlfn.SWITCH(K272,"A",50,"B",45,"C",40,"D",35,"E",30,0)</f>
        <v>80</v>
      </c>
      <c r="I272" s="76">
        <f t="array" ref="I272">_xlfn.SWITCH(J272,"A",50,"B",45,"C",40,"D",35,"E",30,0) + _xlfn.SWITCH(L272,"A",50,"B",45,"C",40,"D",35,"E",30,0)</f>
        <v>80</v>
      </c>
      <c r="J272" s="76" t="s">
        <v>1864</v>
      </c>
      <c r="K272" s="77" t="s">
        <v>1864</v>
      </c>
      <c r="L272" s="77" t="s">
        <v>1864</v>
      </c>
      <c r="M272" s="75"/>
      <c r="N272" s="75" t="s">
        <v>4973</v>
      </c>
      <c r="O272" s="75" t="s">
        <v>4970</v>
      </c>
      <c r="P272" s="75">
        <v>19520301</v>
      </c>
    </row>
    <row r="273" spans="1:16" ht="19.5" customHeight="1">
      <c r="A273" s="75" t="s">
        <v>170</v>
      </c>
      <c r="B273" s="75" t="s">
        <v>4778</v>
      </c>
      <c r="C273" s="75" t="s">
        <v>170</v>
      </c>
      <c r="D273" s="75" t="s">
        <v>4971</v>
      </c>
      <c r="E273" s="75" t="s">
        <v>4972</v>
      </c>
      <c r="F273" s="75" t="s">
        <v>4968</v>
      </c>
      <c r="G273" s="75" t="s">
        <v>3553</v>
      </c>
      <c r="H273" s="76">
        <f t="array" ref="H273">_xlfn.SWITCH(J273,"A",50,"B",45,"C",40,"D",35,"E",30,0) + _xlfn.SWITCH(K273,"A",50,"B",45,"C",40,"D",35,"E",30,0)</f>
        <v>80</v>
      </c>
      <c r="I273" s="76">
        <f t="array" ref="I273">_xlfn.SWITCH(J273,"A",50,"B",45,"C",40,"D",35,"E",30,0) + _xlfn.SWITCH(L273,"A",50,"B",45,"C",40,"D",35,"E",30,0)</f>
        <v>80</v>
      </c>
      <c r="J273" s="76" t="s">
        <v>1864</v>
      </c>
      <c r="K273" s="77" t="s">
        <v>1864</v>
      </c>
      <c r="L273" s="77" t="s">
        <v>1864</v>
      </c>
      <c r="M273" s="75"/>
      <c r="N273" s="75" t="s">
        <v>4973</v>
      </c>
      <c r="O273" s="75" t="s">
        <v>4970</v>
      </c>
      <c r="P273" s="75">
        <v>19950301</v>
      </c>
    </row>
    <row r="274" spans="1:16" ht="19.5" customHeight="1">
      <c r="A274" s="75" t="s">
        <v>170</v>
      </c>
      <c r="B274" s="75" t="s">
        <v>4778</v>
      </c>
      <c r="C274" s="75" t="s">
        <v>170</v>
      </c>
      <c r="D274" s="75" t="s">
        <v>4971</v>
      </c>
      <c r="E274" s="75" t="s">
        <v>4972</v>
      </c>
      <c r="F274" s="75" t="s">
        <v>4968</v>
      </c>
      <c r="G274" s="75" t="s">
        <v>3632</v>
      </c>
      <c r="H274" s="75">
        <f t="array" ref="H274">_xlfn.SWITCH(J274,"A",50,"B",45,"C",40,"D",35,"E",30,0) + _xlfn.SWITCH(K274,"A",50,"B",45,"C",40,"D",35,"E",30,0)</f>
        <v>80</v>
      </c>
      <c r="I274" s="75">
        <f t="array" ref="I274">_xlfn.SWITCH(J274,"A",50,"B",45,"C",40,"D",35,"E",30,0) + _xlfn.SWITCH(L274,"A",50,"B",45,"C",40,"D",35,"E",30,0)</f>
        <v>80</v>
      </c>
      <c r="J274" s="76" t="s">
        <v>1864</v>
      </c>
      <c r="K274" s="77" t="s">
        <v>1864</v>
      </c>
      <c r="L274" s="77" t="s">
        <v>1864</v>
      </c>
      <c r="M274" s="75"/>
      <c r="N274" s="75" t="s">
        <v>4969</v>
      </c>
      <c r="O274" s="75" t="s">
        <v>4970</v>
      </c>
      <c r="P274" s="75">
        <v>19930301</v>
      </c>
    </row>
    <row r="275" spans="1:16" ht="19.5" customHeight="1">
      <c r="A275" s="75" t="s">
        <v>608</v>
      </c>
      <c r="B275" s="75" t="s">
        <v>4368</v>
      </c>
      <c r="C275" s="75" t="s">
        <v>608</v>
      </c>
      <c r="D275" s="75" t="s">
        <v>4971</v>
      </c>
      <c r="E275" s="75" t="s">
        <v>4972</v>
      </c>
      <c r="F275" s="75" t="s">
        <v>4968</v>
      </c>
      <c r="G275" s="75" t="s">
        <v>4394</v>
      </c>
      <c r="H275" s="75">
        <f t="array" ref="H275">_xlfn.SWITCH(J275,"A",50,"B",45,"C",40,"D",35,"E",30,0) + _xlfn.SWITCH(K275,"A",50,"B",45,"C",40,"D",35,"E",30,0)</f>
        <v>80</v>
      </c>
      <c r="I275" s="75">
        <f t="array" ref="I275">_xlfn.SWITCH(J275,"A",50,"B",45,"C",40,"D",35,"E",30,0) + _xlfn.SWITCH(L275,"A",50,"B",45,"C",40,"D",35,"E",30,0)</f>
        <v>80</v>
      </c>
      <c r="J275" s="76" t="s">
        <v>1864</v>
      </c>
      <c r="K275" s="77" t="s">
        <v>1864</v>
      </c>
      <c r="L275" s="77" t="s">
        <v>1864</v>
      </c>
      <c r="M275" s="75"/>
      <c r="N275" s="75" t="s">
        <v>4973</v>
      </c>
      <c r="O275" s="75" t="s">
        <v>4970</v>
      </c>
      <c r="P275" s="75">
        <v>19940301</v>
      </c>
    </row>
    <row r="276" spans="1:16" ht="19.5" customHeight="1">
      <c r="A276" s="75" t="s">
        <v>608</v>
      </c>
      <c r="B276" s="75" t="s">
        <v>4368</v>
      </c>
      <c r="C276" s="75" t="s">
        <v>608</v>
      </c>
      <c r="D276" s="75" t="s">
        <v>4971</v>
      </c>
      <c r="E276" s="75" t="s">
        <v>4972</v>
      </c>
      <c r="F276" s="75" t="s">
        <v>4968</v>
      </c>
      <c r="G276" s="75" t="s">
        <v>4599</v>
      </c>
      <c r="H276" s="76">
        <f t="array" ref="H276">_xlfn.SWITCH(J276,"A",50,"B",45,"C",40,"D",35,"E",30,0) + _xlfn.SWITCH(K276,"A",50,"B",45,"C",40,"D",35,"E",30,0)</f>
        <v>80</v>
      </c>
      <c r="I276" s="76">
        <f t="array" ref="I276">_xlfn.SWITCH(J276,"A",50,"B",45,"C",40,"D",35,"E",30,0) + _xlfn.SWITCH(L276,"A",50,"B",45,"C",40,"D",35,"E",30,0)</f>
        <v>80</v>
      </c>
      <c r="J276" s="76" t="s">
        <v>1864</v>
      </c>
      <c r="K276" s="77" t="s">
        <v>1864</v>
      </c>
      <c r="L276" s="77" t="s">
        <v>1864</v>
      </c>
      <c r="M276" s="75"/>
      <c r="N276" s="75" t="s">
        <v>4973</v>
      </c>
      <c r="O276" s="75" t="s">
        <v>4970</v>
      </c>
      <c r="P276" s="75">
        <v>19741124</v>
      </c>
    </row>
    <row r="277" spans="1:16" ht="19.5" customHeight="1">
      <c r="A277" s="75" t="s">
        <v>22</v>
      </c>
      <c r="B277" s="75" t="s">
        <v>4823</v>
      </c>
      <c r="C277" s="75" t="s">
        <v>4984</v>
      </c>
      <c r="D277" s="75" t="s">
        <v>4971</v>
      </c>
      <c r="E277" s="75" t="s">
        <v>4972</v>
      </c>
      <c r="F277" s="75" t="s">
        <v>4968</v>
      </c>
      <c r="G277" s="75" t="s">
        <v>4241</v>
      </c>
      <c r="H277" s="75">
        <f t="array" ref="H277">_xlfn.SWITCH(J277,"A",50,"B",45,"C",40,"D",35,"E",30,0) + _xlfn.SWITCH(K277,"A",50,"B",45,"C",40,"D",35,"E",30,0)</f>
        <v>80</v>
      </c>
      <c r="I277" s="75">
        <f t="array" ref="I277">_xlfn.SWITCH(J277,"A",50,"B",45,"C",40,"D",35,"E",30,0) + _xlfn.SWITCH(L277,"A",50,"B",45,"C",40,"D",35,"E",30,0)</f>
        <v>80</v>
      </c>
      <c r="J277" s="76" t="s">
        <v>1864</v>
      </c>
      <c r="K277" s="77" t="s">
        <v>1864</v>
      </c>
      <c r="L277" s="77" t="s">
        <v>1864</v>
      </c>
      <c r="M277" s="75"/>
      <c r="N277" s="75" t="s">
        <v>4969</v>
      </c>
      <c r="O277" s="75" t="s">
        <v>4970</v>
      </c>
      <c r="P277" s="75">
        <v>19870301</v>
      </c>
    </row>
    <row r="278" spans="1:16" ht="19.5" customHeight="1">
      <c r="A278" s="75" t="s">
        <v>22</v>
      </c>
      <c r="B278" s="75" t="s">
        <v>4823</v>
      </c>
      <c r="C278" s="75" t="s">
        <v>4984</v>
      </c>
      <c r="D278" s="75" t="s">
        <v>4971</v>
      </c>
      <c r="E278" s="75" t="s">
        <v>4972</v>
      </c>
      <c r="F278" s="75" t="s">
        <v>4968</v>
      </c>
      <c r="G278" s="75" t="s">
        <v>4498</v>
      </c>
      <c r="H278" s="76">
        <f t="array" ref="H278">_xlfn.SWITCH(J278,"A",50,"B",45,"C",40,"D",35,"E",30,0) + _xlfn.SWITCH(K278,"A",50,"B",45,"C",40,"D",35,"E",30,0)</f>
        <v>80</v>
      </c>
      <c r="I278" s="76">
        <f t="array" ref="I278">_xlfn.SWITCH(J278,"A",50,"B",45,"C",40,"D",35,"E",30,0) + _xlfn.SWITCH(L278,"A",50,"B",45,"C",40,"D",35,"E",30,0)</f>
        <v>80</v>
      </c>
      <c r="J278" s="76" t="s">
        <v>1864</v>
      </c>
      <c r="K278" s="77" t="s">
        <v>1864</v>
      </c>
      <c r="L278" s="77" t="s">
        <v>1864</v>
      </c>
      <c r="M278" s="75"/>
      <c r="N278" s="75" t="s">
        <v>4973</v>
      </c>
      <c r="O278" s="75" t="s">
        <v>4974</v>
      </c>
      <c r="P278" s="75">
        <v>19840206</v>
      </c>
    </row>
    <row r="279" spans="1:16" ht="19.5" customHeight="1">
      <c r="A279" s="75" t="s">
        <v>22</v>
      </c>
      <c r="B279" s="75" t="s">
        <v>4823</v>
      </c>
      <c r="C279" s="75" t="s">
        <v>4984</v>
      </c>
      <c r="D279" s="75" t="s">
        <v>4971</v>
      </c>
      <c r="E279" s="75" t="s">
        <v>4972</v>
      </c>
      <c r="F279" s="75" t="s">
        <v>4968</v>
      </c>
      <c r="G279" s="75" t="s">
        <v>4561</v>
      </c>
      <c r="H279" s="75">
        <f t="array" ref="H279">_xlfn.SWITCH(J279,"A",50,"B",45,"C",40,"D",35,"E",30,0) + _xlfn.SWITCH(K279,"A",50,"B",45,"C",40,"D",35,"E",30,0)</f>
        <v>80</v>
      </c>
      <c r="I279" s="75">
        <f t="array" ref="I279">_xlfn.SWITCH(J279,"A",50,"B",45,"C",40,"D",35,"E",30,0) + _xlfn.SWITCH(L279,"A",50,"B",45,"C",40,"D",35,"E",30,0)</f>
        <v>80</v>
      </c>
      <c r="J279" s="76" t="s">
        <v>1864</v>
      </c>
      <c r="K279" s="77" t="s">
        <v>1864</v>
      </c>
      <c r="L279" s="77" t="s">
        <v>1864</v>
      </c>
      <c r="M279" s="75"/>
      <c r="N279" s="75" t="s">
        <v>4973</v>
      </c>
      <c r="O279" s="75" t="s">
        <v>4989</v>
      </c>
      <c r="P279" s="75">
        <v>19060421</v>
      </c>
    </row>
    <row r="280" spans="1:16" ht="19.5" customHeight="1">
      <c r="A280" s="75" t="s">
        <v>351</v>
      </c>
      <c r="B280" s="75" t="s">
        <v>4281</v>
      </c>
      <c r="C280" s="75" t="s">
        <v>4985</v>
      </c>
      <c r="D280" s="75" t="s">
        <v>4971</v>
      </c>
      <c r="E280" s="75" t="s">
        <v>4972</v>
      </c>
      <c r="F280" s="75" t="s">
        <v>4968</v>
      </c>
      <c r="G280" s="75" t="s">
        <v>3452</v>
      </c>
      <c r="H280" s="76">
        <f t="array" ref="H280">_xlfn.SWITCH(J280,"A",50,"B",45,"C",40,"D",35,"E",30,0) + _xlfn.SWITCH(K280,"A",50,"B",45,"C",40,"D",35,"E",30,0)</f>
        <v>80</v>
      </c>
      <c r="I280" s="76">
        <f t="array" ref="I280">_xlfn.SWITCH(J280,"A",50,"B",45,"C",40,"D",35,"E",30,0) + _xlfn.SWITCH(L280,"A",50,"B",45,"C",40,"D",35,"E",30,0)</f>
        <v>80</v>
      </c>
      <c r="J280" s="76" t="s">
        <v>1864</v>
      </c>
      <c r="K280" s="77" t="s">
        <v>1864</v>
      </c>
      <c r="L280" s="77" t="s">
        <v>1864</v>
      </c>
      <c r="M280" s="75"/>
      <c r="N280" s="75" t="s">
        <v>4973</v>
      </c>
      <c r="O280" s="75" t="s">
        <v>4974</v>
      </c>
      <c r="P280" s="75">
        <v>19061003</v>
      </c>
    </row>
    <row r="281" spans="1:16" ht="19.5" customHeight="1">
      <c r="A281" s="75" t="s">
        <v>22</v>
      </c>
      <c r="B281" s="75" t="s">
        <v>4839</v>
      </c>
      <c r="C281" s="75" t="s">
        <v>4984</v>
      </c>
      <c r="D281" s="75" t="s">
        <v>4971</v>
      </c>
      <c r="E281" s="75" t="s">
        <v>4972</v>
      </c>
      <c r="F281" s="75" t="s">
        <v>4968</v>
      </c>
      <c r="G281" s="75" t="s">
        <v>3996</v>
      </c>
      <c r="H281" s="76">
        <f t="array" ref="H281">_xlfn.SWITCH(J281,"A",50,"B",45,"C",40,"D",35,"E",30,0) + _xlfn.SWITCH(K281,"A",50,"B",45,"C",40,"D",35,"E",30,0)</f>
        <v>80</v>
      </c>
      <c r="I281" s="76">
        <f t="array" ref="I281">_xlfn.SWITCH(J281,"A",50,"B",45,"C",40,"D",35,"E",30,0) + _xlfn.SWITCH(L281,"A",50,"B",45,"C",40,"D",35,"E",30,0)</f>
        <v>80</v>
      </c>
      <c r="J281" s="76" t="s">
        <v>1864</v>
      </c>
      <c r="K281" s="77" t="s">
        <v>1864</v>
      </c>
      <c r="L281" s="77" t="s">
        <v>1864</v>
      </c>
      <c r="M281" s="75"/>
      <c r="N281" s="75" t="s">
        <v>4969</v>
      </c>
      <c r="O281" s="75" t="s">
        <v>4989</v>
      </c>
      <c r="P281" s="75">
        <v>19840301</v>
      </c>
    </row>
    <row r="282" spans="1:16" ht="19.5" customHeight="1">
      <c r="A282" s="75" t="s">
        <v>22</v>
      </c>
      <c r="B282" s="75" t="s">
        <v>4854</v>
      </c>
      <c r="C282" s="75" t="s">
        <v>4984</v>
      </c>
      <c r="D282" s="75" t="s">
        <v>4971</v>
      </c>
      <c r="E282" s="75" t="s">
        <v>4972</v>
      </c>
      <c r="F282" s="75" t="s">
        <v>4968</v>
      </c>
      <c r="G282" s="75" t="s">
        <v>4132</v>
      </c>
      <c r="H282" s="76">
        <f t="array" ref="H282">_xlfn.SWITCH(J282,"A",50,"B",45,"C",40,"D",35,"E",30,0) + _xlfn.SWITCH(K282,"A",50,"B",45,"C",40,"D",35,"E",30,0)</f>
        <v>80</v>
      </c>
      <c r="I282" s="76">
        <f t="array" ref="I282">_xlfn.SWITCH(J282,"A",50,"B",45,"C",40,"D",35,"E",30,0) + _xlfn.SWITCH(L282,"A",50,"B",45,"C",40,"D",35,"E",30,0)</f>
        <v>80</v>
      </c>
      <c r="J282" s="76" t="s">
        <v>1864</v>
      </c>
      <c r="K282" s="77" t="s">
        <v>1864</v>
      </c>
      <c r="L282" s="77" t="s">
        <v>1864</v>
      </c>
      <c r="M282" s="75"/>
      <c r="N282" s="75" t="s">
        <v>4969</v>
      </c>
      <c r="O282" s="75" t="s">
        <v>4974</v>
      </c>
      <c r="P282" s="75">
        <v>19460909</v>
      </c>
    </row>
    <row r="283" spans="1:16" ht="19.5" customHeight="1">
      <c r="A283" s="75" t="s">
        <v>170</v>
      </c>
      <c r="B283" s="75" t="s">
        <v>4876</v>
      </c>
      <c r="C283" s="75" t="s">
        <v>170</v>
      </c>
      <c r="D283" s="75" t="s">
        <v>4971</v>
      </c>
      <c r="E283" s="75" t="s">
        <v>4972</v>
      </c>
      <c r="F283" s="75" t="s">
        <v>4968</v>
      </c>
      <c r="G283" s="75" t="s">
        <v>4299</v>
      </c>
      <c r="H283" s="76">
        <f t="array" ref="H283">_xlfn.SWITCH(J283,"A",50,"B",45,"C",40,"D",35,"E",30,0) + _xlfn.SWITCH(K283,"A",50,"B",45,"C",40,"D",35,"E",30,0)</f>
        <v>80</v>
      </c>
      <c r="I283" s="76">
        <f t="array" ref="I283">_xlfn.SWITCH(J283,"A",50,"B",45,"C",40,"D",35,"E",30,0) + _xlfn.SWITCH(L283,"A",50,"B",45,"C",40,"D",35,"E",30,0)</f>
        <v>80</v>
      </c>
      <c r="J283" s="76" t="s">
        <v>1864</v>
      </c>
      <c r="K283" s="77" t="s">
        <v>1864</v>
      </c>
      <c r="L283" s="77" t="s">
        <v>1864</v>
      </c>
      <c r="M283" s="75"/>
      <c r="N283" s="75" t="s">
        <v>4969</v>
      </c>
      <c r="O283" s="75" t="s">
        <v>4970</v>
      </c>
      <c r="P283" s="75">
        <v>20050301</v>
      </c>
    </row>
    <row r="284" spans="1:16" ht="19.5" customHeight="1">
      <c r="A284" s="75" t="s">
        <v>170</v>
      </c>
      <c r="B284" s="75" t="s">
        <v>4876</v>
      </c>
      <c r="C284" s="75" t="s">
        <v>170</v>
      </c>
      <c r="D284" s="75" t="s">
        <v>4971</v>
      </c>
      <c r="E284" s="75" t="s">
        <v>4972</v>
      </c>
      <c r="F284" s="75" t="s">
        <v>4968</v>
      </c>
      <c r="G284" s="75" t="s">
        <v>4036</v>
      </c>
      <c r="H284" s="75">
        <f t="array" ref="H284">_xlfn.SWITCH(J284,"A",50,"B",45,"C",40,"D",35,"E",30,0) + _xlfn.SWITCH(K284,"A",50,"B",45,"C",40,"D",35,"E",30,0)</f>
        <v>80</v>
      </c>
      <c r="I284" s="75">
        <f t="array" ref="I284">_xlfn.SWITCH(J284,"A",50,"B",45,"C",40,"D",35,"E",30,0) + _xlfn.SWITCH(L284,"A",50,"B",45,"C",40,"D",35,"E",30,0)</f>
        <v>80</v>
      </c>
      <c r="J284" s="76" t="s">
        <v>1864</v>
      </c>
      <c r="K284" s="77" t="s">
        <v>1864</v>
      </c>
      <c r="L284" s="77" t="s">
        <v>1864</v>
      </c>
      <c r="M284" s="75"/>
      <c r="N284" s="75" t="s">
        <v>4969</v>
      </c>
      <c r="O284" s="75" t="s">
        <v>4970</v>
      </c>
      <c r="P284" s="75">
        <v>20030301</v>
      </c>
    </row>
    <row r="285" spans="1:16" ht="19.5" customHeight="1">
      <c r="A285" s="75" t="s">
        <v>170</v>
      </c>
      <c r="B285" s="75" t="s">
        <v>4876</v>
      </c>
      <c r="C285" s="75" t="s">
        <v>170</v>
      </c>
      <c r="D285" s="75" t="s">
        <v>4971</v>
      </c>
      <c r="E285" s="75" t="s">
        <v>4972</v>
      </c>
      <c r="F285" s="75" t="s">
        <v>4968</v>
      </c>
      <c r="G285" s="75" t="s">
        <v>4860</v>
      </c>
      <c r="H285" s="75">
        <f t="array" ref="H285">_xlfn.SWITCH(J285,"A",50,"B",45,"C",40,"D",35,"E",30,0) + _xlfn.SWITCH(K285,"A",50,"B",45,"C",40,"D",35,"E",30,0)</f>
        <v>80</v>
      </c>
      <c r="I285" s="75">
        <f t="array" ref="I285">_xlfn.SWITCH(J285,"A",50,"B",45,"C",40,"D",35,"E",30,0) + _xlfn.SWITCH(L285,"A",50,"B",45,"C",40,"D",35,"E",30,0)</f>
        <v>80</v>
      </c>
      <c r="J285" s="76" t="s">
        <v>1864</v>
      </c>
      <c r="K285" s="77" t="s">
        <v>1864</v>
      </c>
      <c r="L285" s="77" t="s">
        <v>1864</v>
      </c>
      <c r="M285" s="75"/>
      <c r="N285" s="75" t="s">
        <v>4969</v>
      </c>
      <c r="O285" s="75" t="s">
        <v>4970</v>
      </c>
      <c r="P285" s="75">
        <v>20060301</v>
      </c>
    </row>
    <row r="286" spans="1:16" ht="19.5" customHeight="1">
      <c r="A286" s="75" t="s">
        <v>383</v>
      </c>
      <c r="B286" s="75" t="s">
        <v>3716</v>
      </c>
      <c r="C286" s="75" t="s">
        <v>4983</v>
      </c>
      <c r="D286" s="75" t="s">
        <v>4971</v>
      </c>
      <c r="E286" s="75" t="s">
        <v>4972</v>
      </c>
      <c r="F286" s="75" t="s">
        <v>4968</v>
      </c>
      <c r="G286" s="75" t="s">
        <v>4486</v>
      </c>
      <c r="H286" s="75">
        <f t="array" ref="H286">_xlfn.SWITCH(J286,"A",50,"B",45,"C",40,"D",35,"E",30,0) + _xlfn.SWITCH(K286,"A",50,"B",45,"C",40,"D",35,"E",30,0)</f>
        <v>80</v>
      </c>
      <c r="I286" s="75">
        <f t="array" ref="I286">_xlfn.SWITCH(J286,"A",50,"B",45,"C",40,"D",35,"E",30,0) + _xlfn.SWITCH(L286,"A",50,"B",45,"C",40,"D",35,"E",30,0)</f>
        <v>80</v>
      </c>
      <c r="J286" s="76" t="s">
        <v>1864</v>
      </c>
      <c r="K286" s="77" t="s">
        <v>1864</v>
      </c>
      <c r="L286" s="77" t="s">
        <v>1864</v>
      </c>
      <c r="M286" s="75"/>
      <c r="N286" s="75" t="s">
        <v>4969</v>
      </c>
      <c r="O286" s="75" t="s">
        <v>4974</v>
      </c>
      <c r="P286" s="75">
        <v>19750310</v>
      </c>
    </row>
    <row r="287" spans="1:16" ht="19.5" customHeight="1">
      <c r="A287" s="75" t="s">
        <v>22</v>
      </c>
      <c r="B287" s="75" t="s">
        <v>4866</v>
      </c>
      <c r="C287" s="75" t="s">
        <v>4984</v>
      </c>
      <c r="D287" s="75" t="s">
        <v>4971</v>
      </c>
      <c r="E287" s="75" t="s">
        <v>4972</v>
      </c>
      <c r="F287" s="75" t="s">
        <v>4968</v>
      </c>
      <c r="G287" s="75" t="s">
        <v>3213</v>
      </c>
      <c r="H287" s="75">
        <f t="array" ref="H287">_xlfn.SWITCH(J287,"A",50,"B",45,"C",40,"D",35,"E",30,0) + _xlfn.SWITCH(K287,"A",50,"B",45,"C",40,"D",35,"E",30,0)</f>
        <v>80</v>
      </c>
      <c r="I287" s="75">
        <f t="array" ref="I287">_xlfn.SWITCH(J287,"A",50,"B",45,"C",40,"D",35,"E",30,0) + _xlfn.SWITCH(L287,"A",50,"B",45,"C",40,"D",35,"E",30,0)</f>
        <v>80</v>
      </c>
      <c r="J287" s="76" t="s">
        <v>1864</v>
      </c>
      <c r="K287" s="77" t="s">
        <v>1864</v>
      </c>
      <c r="L287" s="77" t="s">
        <v>1864</v>
      </c>
      <c r="M287" s="75"/>
      <c r="N287" s="75" t="s">
        <v>4973</v>
      </c>
      <c r="O287" s="75" t="s">
        <v>4974</v>
      </c>
      <c r="P287" s="75">
        <v>19720122</v>
      </c>
    </row>
    <row r="288" spans="1:16" ht="19.5" customHeight="1">
      <c r="A288" s="75" t="s">
        <v>22</v>
      </c>
      <c r="B288" s="75" t="s">
        <v>4866</v>
      </c>
      <c r="C288" s="75" t="s">
        <v>4984</v>
      </c>
      <c r="D288" s="75" t="s">
        <v>4971</v>
      </c>
      <c r="E288" s="75" t="s">
        <v>4972</v>
      </c>
      <c r="F288" s="75" t="s">
        <v>4968</v>
      </c>
      <c r="G288" s="75" t="s">
        <v>4243</v>
      </c>
      <c r="H288" s="76">
        <f t="array" ref="H288">_xlfn.SWITCH(J288,"A",50,"B",45,"C",40,"D",35,"E",30,0) + _xlfn.SWITCH(K288,"A",50,"B",45,"C",40,"D",35,"E",30,0)</f>
        <v>80</v>
      </c>
      <c r="I288" s="76">
        <f t="array" ref="I288">_xlfn.SWITCH(J288,"A",50,"B",45,"C",40,"D",35,"E",30,0) + _xlfn.SWITCH(L288,"A",50,"B",45,"C",40,"D",35,"E",30,0)</f>
        <v>80</v>
      </c>
      <c r="J288" s="76" t="s">
        <v>1864</v>
      </c>
      <c r="K288" s="77" t="s">
        <v>1864</v>
      </c>
      <c r="L288" s="77" t="s">
        <v>1864</v>
      </c>
      <c r="M288" s="75"/>
      <c r="N288" s="75" t="s">
        <v>4973</v>
      </c>
      <c r="O288" s="75" t="s">
        <v>4989</v>
      </c>
      <c r="P288" s="75">
        <v>19650926</v>
      </c>
    </row>
    <row r="289" spans="1:16" ht="19.5" customHeight="1">
      <c r="A289" s="75" t="s">
        <v>170</v>
      </c>
      <c r="B289" s="75" t="s">
        <v>4896</v>
      </c>
      <c r="C289" s="75" t="s">
        <v>170</v>
      </c>
      <c r="D289" s="75" t="s">
        <v>4977</v>
      </c>
      <c r="E289" s="75" t="s">
        <v>4972</v>
      </c>
      <c r="F289" s="75" t="s">
        <v>4968</v>
      </c>
      <c r="G289" s="75" t="s">
        <v>4388</v>
      </c>
      <c r="H289" s="76">
        <f t="array" ref="H289">_xlfn.SWITCH(J289,"A",50,"B",45,"C",40,"D",35,"E",30,0) + _xlfn.SWITCH(K289,"A",50,"B",45,"C",40,"D",35,"E",30,0)</f>
        <v>80</v>
      </c>
      <c r="I289" s="76">
        <f t="array" ref="I289">_xlfn.SWITCH(J289,"A",50,"B",45,"C",40,"D",35,"E",30,0) + _xlfn.SWITCH(L289,"A",50,"B",45,"C",40,"D",35,"E",30,0)</f>
        <v>80</v>
      </c>
      <c r="J289" s="76" t="s">
        <v>1864</v>
      </c>
      <c r="K289" s="77" t="s">
        <v>1864</v>
      </c>
      <c r="L289" s="77" t="s">
        <v>1864</v>
      </c>
      <c r="M289" s="75"/>
      <c r="N289" s="75" t="s">
        <v>4969</v>
      </c>
      <c r="O289" s="75" t="s">
        <v>4974</v>
      </c>
      <c r="P289" s="75">
        <v>19740301</v>
      </c>
    </row>
    <row r="290" spans="1:16" ht="19.5" customHeight="1">
      <c r="A290" s="75" t="s">
        <v>1276</v>
      </c>
      <c r="B290" s="75" t="s">
        <v>4583</v>
      </c>
      <c r="C290" s="75" t="s">
        <v>1276</v>
      </c>
      <c r="D290" s="75" t="s">
        <v>4971</v>
      </c>
      <c r="E290" s="75" t="s">
        <v>4972</v>
      </c>
      <c r="F290" s="75" t="s">
        <v>4968</v>
      </c>
      <c r="G290" s="75" t="s">
        <v>3870</v>
      </c>
      <c r="H290" s="76">
        <f t="array" ref="H290">_xlfn.SWITCH(J290,"A",50,"B",45,"C",40,"D",35,"E",30,0) + _xlfn.SWITCH(K290,"A",50,"B",45,"C",40,"D",35,"E",30,0)</f>
        <v>80</v>
      </c>
      <c r="I290" s="76">
        <f t="array" ref="I290">_xlfn.SWITCH(J290,"A",50,"B",45,"C",40,"D",35,"E",30,0) + _xlfn.SWITCH(L290,"A",50,"B",45,"C",40,"D",35,"E",30,0)</f>
        <v>80</v>
      </c>
      <c r="J290" s="76" t="s">
        <v>1864</v>
      </c>
      <c r="K290" s="77" t="s">
        <v>1864</v>
      </c>
      <c r="L290" s="77" t="s">
        <v>1864</v>
      </c>
      <c r="M290" s="75"/>
      <c r="N290" s="75" t="s">
        <v>4973</v>
      </c>
      <c r="O290" s="75" t="s">
        <v>4974</v>
      </c>
      <c r="P290" s="75">
        <v>19711227</v>
      </c>
    </row>
    <row r="291" spans="1:16" ht="19.5" customHeight="1">
      <c r="A291" s="75" t="s">
        <v>1276</v>
      </c>
      <c r="B291" s="75" t="s">
        <v>4583</v>
      </c>
      <c r="C291" s="75" t="s">
        <v>1276</v>
      </c>
      <c r="D291" s="75" t="s">
        <v>4971</v>
      </c>
      <c r="E291" s="75" t="s">
        <v>4972</v>
      </c>
      <c r="F291" s="75" t="s">
        <v>4968</v>
      </c>
      <c r="G291" s="75" t="s">
        <v>4514</v>
      </c>
      <c r="H291" s="76">
        <f t="array" ref="H291">_xlfn.SWITCH(J291,"A",50,"B",45,"C",40,"D",35,"E",30,0) + _xlfn.SWITCH(K291,"A",50,"B",45,"C",40,"D",35,"E",30,0)</f>
        <v>80</v>
      </c>
      <c r="I291" s="76">
        <f t="array" ref="I291">_xlfn.SWITCH(J291,"A",50,"B",45,"C",40,"D",35,"E",30,0) + _xlfn.SWITCH(L291,"A",50,"B",45,"C",40,"D",35,"E",30,0)</f>
        <v>80</v>
      </c>
      <c r="J291" s="76" t="s">
        <v>1864</v>
      </c>
      <c r="K291" s="77" t="s">
        <v>1864</v>
      </c>
      <c r="L291" s="77" t="s">
        <v>1864</v>
      </c>
      <c r="M291" s="75"/>
      <c r="N291" s="75" t="s">
        <v>4973</v>
      </c>
      <c r="O291" s="75" t="s">
        <v>4974</v>
      </c>
      <c r="P291" s="75">
        <v>19810309</v>
      </c>
    </row>
    <row r="292" spans="1:16" ht="19.5" customHeight="1">
      <c r="A292" s="75" t="s">
        <v>1276</v>
      </c>
      <c r="B292" s="75" t="s">
        <v>4583</v>
      </c>
      <c r="C292" s="75" t="s">
        <v>1276</v>
      </c>
      <c r="D292" s="75" t="s">
        <v>4971</v>
      </c>
      <c r="E292" s="75" t="s">
        <v>4972</v>
      </c>
      <c r="F292" s="75" t="s">
        <v>4968</v>
      </c>
      <c r="G292" s="75" t="s">
        <v>4668</v>
      </c>
      <c r="H292" s="75">
        <f t="array" ref="H292">_xlfn.SWITCH(J292,"A",50,"B",45,"C",40,"D",35,"E",30,0) + _xlfn.SWITCH(K292,"A",50,"B",45,"C",40,"D",35,"E",30,0)</f>
        <v>80</v>
      </c>
      <c r="I292" s="75">
        <f t="array" ref="I292">_xlfn.SWITCH(J292,"A",50,"B",45,"C",40,"D",35,"E",30,0) + _xlfn.SWITCH(L292,"A",50,"B",45,"C",40,"D",35,"E",30,0)</f>
        <v>80</v>
      </c>
      <c r="J292" s="76" t="s">
        <v>1864</v>
      </c>
      <c r="K292" s="77" t="s">
        <v>1864</v>
      </c>
      <c r="L292" s="77" t="s">
        <v>1864</v>
      </c>
      <c r="M292" s="75"/>
      <c r="N292" s="75" t="s">
        <v>4973</v>
      </c>
      <c r="O292" s="75" t="s">
        <v>4989</v>
      </c>
      <c r="P292" s="75">
        <v>19000424</v>
      </c>
    </row>
    <row r="293" spans="1:16" ht="19.5" customHeight="1">
      <c r="A293" s="75" t="s">
        <v>1276</v>
      </c>
      <c r="B293" s="75" t="s">
        <v>4583</v>
      </c>
      <c r="C293" s="75" t="s">
        <v>1276</v>
      </c>
      <c r="D293" s="75" t="s">
        <v>4971</v>
      </c>
      <c r="E293" s="75" t="s">
        <v>4972</v>
      </c>
      <c r="F293" s="75" t="s">
        <v>4968</v>
      </c>
      <c r="G293" s="75" t="s">
        <v>4894</v>
      </c>
      <c r="H293" s="75">
        <f t="array" ref="H293">_xlfn.SWITCH(J293,"A",50,"B",45,"C",40,"D",35,"E",30,0) + _xlfn.SWITCH(K293,"A",50,"B",45,"C",40,"D",35,"E",30,0)</f>
        <v>80</v>
      </c>
      <c r="I293" s="75">
        <f t="array" ref="I293">_xlfn.SWITCH(J293,"A",50,"B",45,"C",40,"D",35,"E",30,0) + _xlfn.SWITCH(L293,"A",50,"B",45,"C",40,"D",35,"E",30,0)</f>
        <v>80</v>
      </c>
      <c r="J293" s="76" t="s">
        <v>1864</v>
      </c>
      <c r="K293" s="77" t="s">
        <v>1864</v>
      </c>
      <c r="L293" s="77" t="s">
        <v>1864</v>
      </c>
      <c r="M293" s="75"/>
      <c r="N293" s="75" t="s">
        <v>4973</v>
      </c>
      <c r="O293" s="75" t="s">
        <v>4970</v>
      </c>
      <c r="P293" s="75">
        <v>19800301</v>
      </c>
    </row>
    <row r="294" spans="1:16" ht="19.5" customHeight="1">
      <c r="A294" s="75" t="s">
        <v>1276</v>
      </c>
      <c r="B294" s="75" t="s">
        <v>4636</v>
      </c>
      <c r="C294" s="75" t="s">
        <v>1276</v>
      </c>
      <c r="D294" s="75" t="s">
        <v>4971</v>
      </c>
      <c r="E294" s="75" t="s">
        <v>4972</v>
      </c>
      <c r="F294" s="75" t="s">
        <v>4968</v>
      </c>
      <c r="G294" s="75" t="s">
        <v>3266</v>
      </c>
      <c r="H294" s="76">
        <f t="array" ref="H294">_xlfn.SWITCH(J294,"A",50,"B",45,"C",40,"D",35,"E",30,0) + _xlfn.SWITCH(K294,"A",50,"B",45,"C",40,"D",35,"E",30,0)</f>
        <v>80</v>
      </c>
      <c r="I294" s="76">
        <f t="array" ref="I294">_xlfn.SWITCH(J294,"A",50,"B",45,"C",40,"D",35,"E",30,0) + _xlfn.SWITCH(L294,"A",50,"B",45,"C",40,"D",35,"E",30,0)</f>
        <v>80</v>
      </c>
      <c r="J294" s="76" t="s">
        <v>1864</v>
      </c>
      <c r="K294" s="77" t="s">
        <v>1864</v>
      </c>
      <c r="L294" s="77" t="s">
        <v>1864</v>
      </c>
      <c r="M294" s="75"/>
      <c r="N294" s="75" t="s">
        <v>4973</v>
      </c>
      <c r="O294" s="75" t="s">
        <v>4974</v>
      </c>
      <c r="P294" s="75">
        <v>19770305</v>
      </c>
    </row>
    <row r="295" spans="1:16" ht="19.5" customHeight="1">
      <c r="A295" s="75" t="s">
        <v>1521</v>
      </c>
      <c r="B295" s="75" t="s">
        <v>3305</v>
      </c>
      <c r="C295" s="75" t="s">
        <v>1521</v>
      </c>
      <c r="D295" s="75" t="s">
        <v>4971</v>
      </c>
      <c r="E295" s="75" t="s">
        <v>4972</v>
      </c>
      <c r="F295" s="75" t="s">
        <v>4968</v>
      </c>
      <c r="G295" s="75" t="s">
        <v>3489</v>
      </c>
      <c r="H295" s="76">
        <f t="array" ref="H295">_xlfn.SWITCH(J295,"A",50,"B",45,"C",40,"D",35,"E",30,0) + _xlfn.SWITCH(K295,"A",50,"B",45,"C",40,"D",35,"E",30,0)</f>
        <v>80</v>
      </c>
      <c r="I295" s="76">
        <f t="array" ref="I295">_xlfn.SWITCH(J295,"A",50,"B",45,"C",40,"D",35,"E",30,0) + _xlfn.SWITCH(L295,"A",50,"B",45,"C",40,"D",35,"E",30,0)</f>
        <v>80</v>
      </c>
      <c r="J295" s="76" t="s">
        <v>1864</v>
      </c>
      <c r="K295" s="77" t="s">
        <v>1864</v>
      </c>
      <c r="L295" s="77" t="s">
        <v>1864</v>
      </c>
      <c r="M295" s="75"/>
      <c r="N295" s="75" t="s">
        <v>4973</v>
      </c>
      <c r="O295" s="75" t="s">
        <v>4974</v>
      </c>
      <c r="P295" s="75">
        <v>19840305</v>
      </c>
    </row>
    <row r="296" spans="1:16" ht="19.5" customHeight="1">
      <c r="A296" s="75" t="s">
        <v>1521</v>
      </c>
      <c r="B296" s="75" t="s">
        <v>3305</v>
      </c>
      <c r="C296" s="75" t="s">
        <v>1521</v>
      </c>
      <c r="D296" s="75" t="s">
        <v>4971</v>
      </c>
      <c r="E296" s="75" t="s">
        <v>4972</v>
      </c>
      <c r="F296" s="75" t="s">
        <v>4968</v>
      </c>
      <c r="G296" s="75" t="s">
        <v>3873</v>
      </c>
      <c r="H296" s="75">
        <f t="array" ref="H296">_xlfn.SWITCH(J296,"A",50,"B",45,"C",40,"D",35,"E",30,0) + _xlfn.SWITCH(K296,"A",50,"B",45,"C",40,"D",35,"E",30,0)</f>
        <v>80</v>
      </c>
      <c r="I296" s="75">
        <f t="array" ref="I296">_xlfn.SWITCH(J296,"A",50,"B",45,"C",40,"D",35,"E",30,0) + _xlfn.SWITCH(L296,"A",50,"B",45,"C",40,"D",35,"E",30,0)</f>
        <v>80</v>
      </c>
      <c r="J296" s="76" t="s">
        <v>1864</v>
      </c>
      <c r="K296" s="77" t="s">
        <v>1864</v>
      </c>
      <c r="L296" s="77" t="s">
        <v>1864</v>
      </c>
      <c r="M296" s="75"/>
      <c r="N296" s="75" t="s">
        <v>4973</v>
      </c>
      <c r="O296" s="75" t="s">
        <v>4989</v>
      </c>
      <c r="P296" s="75">
        <v>19091018</v>
      </c>
    </row>
    <row r="297" spans="1:16" ht="19.5" customHeight="1">
      <c r="A297" s="75" t="s">
        <v>1521</v>
      </c>
      <c r="B297" s="75" t="s">
        <v>3305</v>
      </c>
      <c r="C297" s="75" t="s">
        <v>1521</v>
      </c>
      <c r="D297" s="75" t="s">
        <v>4971</v>
      </c>
      <c r="E297" s="75" t="s">
        <v>4972</v>
      </c>
      <c r="F297" s="75" t="s">
        <v>4968</v>
      </c>
      <c r="G297" s="75" t="s">
        <v>4572</v>
      </c>
      <c r="H297" s="76">
        <f t="array" ref="H297">_xlfn.SWITCH(J297,"A",50,"B",45,"C",40,"D",35,"E",30,0) + _xlfn.SWITCH(K297,"A",50,"B",45,"C",40,"D",35,"E",30,0)</f>
        <v>80</v>
      </c>
      <c r="I297" s="76">
        <f t="array" ref="I297">_xlfn.SWITCH(J297,"A",50,"B",45,"C",40,"D",35,"E",30,0) + _xlfn.SWITCH(L297,"A",50,"B",45,"C",40,"D",35,"E",30,0)</f>
        <v>80</v>
      </c>
      <c r="J297" s="76" t="s">
        <v>1864</v>
      </c>
      <c r="K297" s="77" t="s">
        <v>1864</v>
      </c>
      <c r="L297" s="77" t="s">
        <v>1864</v>
      </c>
      <c r="M297" s="75"/>
      <c r="N297" s="75" t="s">
        <v>4969</v>
      </c>
      <c r="O297" s="75" t="s">
        <v>4974</v>
      </c>
      <c r="P297" s="75">
        <v>19550516</v>
      </c>
    </row>
    <row r="298" spans="1:16" ht="19.5" customHeight="1">
      <c r="A298" s="75" t="s">
        <v>492</v>
      </c>
      <c r="B298" s="75" t="s">
        <v>4177</v>
      </c>
      <c r="C298" s="75" t="s">
        <v>492</v>
      </c>
      <c r="D298" s="75" t="s">
        <v>4971</v>
      </c>
      <c r="E298" s="75" t="s">
        <v>4972</v>
      </c>
      <c r="F298" s="75" t="s">
        <v>4968</v>
      </c>
      <c r="G298" s="75" t="s">
        <v>3507</v>
      </c>
      <c r="H298" s="75">
        <f t="array" ref="H298">_xlfn.SWITCH(J298,"A",50,"B",45,"C",40,"D",35,"E",30,0) + _xlfn.SWITCH(K298,"A",50,"B",45,"C",40,"D",35,"E",30,0)</f>
        <v>80</v>
      </c>
      <c r="I298" s="75">
        <f t="array" ref="I298">_xlfn.SWITCH(J298,"A",50,"B",45,"C",40,"D",35,"E",30,0) + _xlfn.SWITCH(L298,"A",50,"B",45,"C",40,"D",35,"E",30,0)</f>
        <v>80</v>
      </c>
      <c r="J298" s="76" t="s">
        <v>1864</v>
      </c>
      <c r="K298" s="77" t="s">
        <v>1864</v>
      </c>
      <c r="L298" s="77" t="s">
        <v>1864</v>
      </c>
      <c r="M298" s="75"/>
      <c r="N298" s="75" t="s">
        <v>4969</v>
      </c>
      <c r="O298" s="75" t="s">
        <v>4974</v>
      </c>
      <c r="P298" s="75">
        <v>19461001</v>
      </c>
    </row>
    <row r="299" spans="1:16" ht="19.5" customHeight="1">
      <c r="A299" s="75" t="s">
        <v>400</v>
      </c>
      <c r="B299" s="75" t="s">
        <v>3891</v>
      </c>
      <c r="C299" s="75" t="s">
        <v>4978</v>
      </c>
      <c r="D299" s="75" t="s">
        <v>4971</v>
      </c>
      <c r="E299" s="75" t="s">
        <v>4972</v>
      </c>
      <c r="F299" s="75" t="s">
        <v>4968</v>
      </c>
      <c r="G299" s="75" t="s">
        <v>4005</v>
      </c>
      <c r="H299" s="76">
        <f t="array" ref="H299">_xlfn.SWITCH(J299,"A",50,"B",45,"C",40,"D",35,"E",30,0) + _xlfn.SWITCH(K299,"A",50,"B",45,"C",40,"D",35,"E",30,0)</f>
        <v>80</v>
      </c>
      <c r="I299" s="76">
        <f t="array" ref="I299">_xlfn.SWITCH(J299,"A",50,"B",45,"C",40,"D",35,"E",30,0) + _xlfn.SWITCH(L299,"A",50,"B",45,"C",40,"D",35,"E",30,0)</f>
        <v>80</v>
      </c>
      <c r="J299" s="76" t="s">
        <v>1864</v>
      </c>
      <c r="K299" s="77" t="s">
        <v>1864</v>
      </c>
      <c r="L299" s="77" t="s">
        <v>1864</v>
      </c>
      <c r="M299" s="75"/>
      <c r="N299" s="75" t="s">
        <v>4973</v>
      </c>
      <c r="O299" s="75" t="s">
        <v>4974</v>
      </c>
      <c r="P299" s="75">
        <v>19540401</v>
      </c>
    </row>
    <row r="300" spans="1:16" ht="19.5" customHeight="1">
      <c r="A300" s="75" t="s">
        <v>22</v>
      </c>
      <c r="B300" s="75" t="s">
        <v>4897</v>
      </c>
      <c r="C300" s="75" t="s">
        <v>4984</v>
      </c>
      <c r="D300" s="75" t="s">
        <v>4971</v>
      </c>
      <c r="E300" s="75" t="s">
        <v>4972</v>
      </c>
      <c r="F300" s="75" t="s">
        <v>4968</v>
      </c>
      <c r="G300" s="75" t="s">
        <v>3999</v>
      </c>
      <c r="H300" s="75">
        <f t="array" ref="H300">_xlfn.SWITCH(J300,"A",50,"B",45,"C",40,"D",35,"E",30,0) + _xlfn.SWITCH(K300,"A",50,"B",45,"C",40,"D",35,"E",30,0)</f>
        <v>80</v>
      </c>
      <c r="I300" s="75">
        <f t="array" ref="I300">_xlfn.SWITCH(J300,"A",50,"B",45,"C",40,"D",35,"E",30,0) + _xlfn.SWITCH(L300,"A",50,"B",45,"C",40,"D",35,"E",30,0)</f>
        <v>80</v>
      </c>
      <c r="J300" s="76" t="s">
        <v>1864</v>
      </c>
      <c r="K300" s="77" t="s">
        <v>1864</v>
      </c>
      <c r="L300" s="77" t="s">
        <v>1864</v>
      </c>
      <c r="M300" s="75"/>
      <c r="N300" s="75" t="s">
        <v>4969</v>
      </c>
      <c r="O300" s="75" t="s">
        <v>4970</v>
      </c>
      <c r="P300" s="75">
        <v>20070531</v>
      </c>
    </row>
    <row r="301" spans="1:16" ht="19.5" customHeight="1">
      <c r="A301" s="75" t="s">
        <v>608</v>
      </c>
      <c r="B301" s="75" t="s">
        <v>4522</v>
      </c>
      <c r="C301" s="75" t="s">
        <v>608</v>
      </c>
      <c r="D301" s="75" t="s">
        <v>4971</v>
      </c>
      <c r="E301" s="75" t="s">
        <v>4972</v>
      </c>
      <c r="F301" s="75" t="s">
        <v>4968</v>
      </c>
      <c r="G301" s="75" t="s">
        <v>3363</v>
      </c>
      <c r="H301" s="76">
        <f t="array" ref="H301">_xlfn.SWITCH(J301,"A",50,"B",45,"C",40,"D",35,"E",30,0) + _xlfn.SWITCH(K301,"A",50,"B",45,"C",40,"D",35,"E",30,0)</f>
        <v>80</v>
      </c>
      <c r="I301" s="76">
        <f t="array" ref="I301">_xlfn.SWITCH(J301,"A",50,"B",45,"C",40,"D",35,"E",30,0) + _xlfn.SWITCH(L301,"A",50,"B",45,"C",40,"D",35,"E",30,0)</f>
        <v>80</v>
      </c>
      <c r="J301" s="76" t="s">
        <v>1864</v>
      </c>
      <c r="K301" s="77" t="s">
        <v>1864</v>
      </c>
      <c r="L301" s="77" t="s">
        <v>1864</v>
      </c>
      <c r="M301" s="75"/>
      <c r="N301" s="75" t="s">
        <v>4980</v>
      </c>
      <c r="O301" s="75" t="s">
        <v>4970</v>
      </c>
      <c r="P301" s="75">
        <v>19840305</v>
      </c>
    </row>
    <row r="302" spans="1:16" ht="19.5" customHeight="1">
      <c r="A302" s="75" t="s">
        <v>608</v>
      </c>
      <c r="B302" s="75" t="s">
        <v>4522</v>
      </c>
      <c r="C302" s="75" t="s">
        <v>608</v>
      </c>
      <c r="D302" s="75" t="s">
        <v>4971</v>
      </c>
      <c r="E302" s="75" t="s">
        <v>4972</v>
      </c>
      <c r="F302" s="75" t="s">
        <v>4968</v>
      </c>
      <c r="G302" s="75" t="s">
        <v>4694</v>
      </c>
      <c r="H302" s="76">
        <f t="array" ref="H302">_xlfn.SWITCH(J302,"A",50,"B",45,"C",40,"D",35,"E",30,0) + _xlfn.SWITCH(K302,"A",50,"B",45,"C",40,"D",35,"E",30,0)</f>
        <v>80</v>
      </c>
      <c r="I302" s="76">
        <f t="array" ref="I302">_xlfn.SWITCH(J302,"A",50,"B",45,"C",40,"D",35,"E",30,0) + _xlfn.SWITCH(L302,"A",50,"B",45,"C",40,"D",35,"E",30,0)</f>
        <v>80</v>
      </c>
      <c r="J302" s="76" t="s">
        <v>1864</v>
      </c>
      <c r="K302" s="77" t="s">
        <v>1864</v>
      </c>
      <c r="L302" s="77" t="s">
        <v>1864</v>
      </c>
      <c r="M302" s="75"/>
      <c r="N302" s="75" t="s">
        <v>4973</v>
      </c>
      <c r="O302" s="75" t="s">
        <v>4989</v>
      </c>
      <c r="P302" s="75">
        <v>19860115</v>
      </c>
    </row>
    <row r="303" spans="1:16" ht="19.5" customHeight="1">
      <c r="A303" s="75" t="s">
        <v>608</v>
      </c>
      <c r="B303" s="75" t="s">
        <v>4631</v>
      </c>
      <c r="C303" s="75" t="s">
        <v>608</v>
      </c>
      <c r="D303" s="75" t="s">
        <v>4971</v>
      </c>
      <c r="E303" s="75" t="s">
        <v>4972</v>
      </c>
      <c r="F303" s="75" t="s">
        <v>4968</v>
      </c>
      <c r="G303" s="75" t="s">
        <v>4731</v>
      </c>
      <c r="H303" s="75">
        <f t="array" ref="H303">_xlfn.SWITCH(J303,"A",50,"B",45,"C",40,"D",35,"E",30,0) + _xlfn.SWITCH(K303,"A",50,"B",45,"C",40,"D",35,"E",30,0)</f>
        <v>80</v>
      </c>
      <c r="I303" s="75">
        <f t="array" ref="I303">_xlfn.SWITCH(J303,"A",50,"B",45,"C",40,"D",35,"E",30,0) + _xlfn.SWITCH(L303,"A",50,"B",45,"C",40,"D",35,"E",30,0)</f>
        <v>80</v>
      </c>
      <c r="J303" s="76" t="s">
        <v>1864</v>
      </c>
      <c r="K303" s="77" t="s">
        <v>1864</v>
      </c>
      <c r="L303" s="77" t="s">
        <v>1864</v>
      </c>
      <c r="M303" s="75"/>
      <c r="N303" s="75" t="s">
        <v>4969</v>
      </c>
      <c r="O303" s="75" t="s">
        <v>4974</v>
      </c>
      <c r="P303" s="75">
        <v>19440220</v>
      </c>
    </row>
    <row r="304" spans="1:16" ht="19.5" customHeight="1">
      <c r="A304" s="75" t="s">
        <v>382</v>
      </c>
      <c r="B304" s="75" t="s">
        <v>4584</v>
      </c>
      <c r="C304" s="75" t="s">
        <v>382</v>
      </c>
      <c r="D304" s="75" t="s">
        <v>4971</v>
      </c>
      <c r="E304" s="75" t="s">
        <v>4972</v>
      </c>
      <c r="F304" s="75" t="s">
        <v>4968</v>
      </c>
      <c r="G304" s="75" t="s">
        <v>3500</v>
      </c>
      <c r="H304" s="75">
        <f t="array" ref="H304">_xlfn.SWITCH(J304,"A",50,"B",45,"C",40,"D",35,"E",30,0) + _xlfn.SWITCH(K304,"A",50,"B",45,"C",40,"D",35,"E",30,0)</f>
        <v>80</v>
      </c>
      <c r="I304" s="75">
        <f t="array" ref="I304">_xlfn.SWITCH(J304,"A",50,"B",45,"C",40,"D",35,"E",30,0) + _xlfn.SWITCH(L304,"A",50,"B",45,"C",40,"D",35,"E",30,0)</f>
        <v>80</v>
      </c>
      <c r="J304" s="76" t="s">
        <v>1864</v>
      </c>
      <c r="K304" s="77" t="s">
        <v>1864</v>
      </c>
      <c r="L304" s="77" t="s">
        <v>1864</v>
      </c>
      <c r="M304" s="75"/>
      <c r="N304" s="75" t="s">
        <v>4973</v>
      </c>
      <c r="O304" s="75" t="s">
        <v>4989</v>
      </c>
      <c r="P304" s="75">
        <v>19630301</v>
      </c>
    </row>
    <row r="305" spans="1:16" ht="19.5" customHeight="1">
      <c r="A305" s="75" t="s">
        <v>382</v>
      </c>
      <c r="B305" s="75" t="s">
        <v>4584</v>
      </c>
      <c r="C305" s="75" t="s">
        <v>382</v>
      </c>
      <c r="D305" s="75" t="s">
        <v>4971</v>
      </c>
      <c r="E305" s="75" t="s">
        <v>4972</v>
      </c>
      <c r="F305" s="75" t="s">
        <v>4968</v>
      </c>
      <c r="G305" s="75" t="s">
        <v>4034</v>
      </c>
      <c r="H305" s="75">
        <f t="array" ref="H305">_xlfn.SWITCH(J305,"A",50,"B",45,"C",40,"D",35,"E",30,0) + _xlfn.SWITCH(K305,"A",50,"B",45,"C",40,"D",35,"E",30,0)</f>
        <v>80</v>
      </c>
      <c r="I305" s="75">
        <f t="array" ref="I305">_xlfn.SWITCH(J305,"A",50,"B",45,"C",40,"D",35,"E",30,0) + _xlfn.SWITCH(L305,"A",50,"B",45,"C",40,"D",35,"E",30,0)</f>
        <v>80</v>
      </c>
      <c r="J305" s="76" t="s">
        <v>1864</v>
      </c>
      <c r="K305" s="77" t="s">
        <v>1864</v>
      </c>
      <c r="L305" s="77" t="s">
        <v>1864</v>
      </c>
      <c r="M305" s="75"/>
      <c r="N305" s="75" t="s">
        <v>4973</v>
      </c>
      <c r="O305" s="75" t="s">
        <v>4974</v>
      </c>
      <c r="P305" s="75">
        <v>19540219</v>
      </c>
    </row>
    <row r="306" spans="1:16" ht="19.5" customHeight="1">
      <c r="A306" s="75" t="s">
        <v>492</v>
      </c>
      <c r="B306" s="75" t="s">
        <v>4457</v>
      </c>
      <c r="C306" s="75" t="s">
        <v>492</v>
      </c>
      <c r="D306" s="75" t="s">
        <v>4971</v>
      </c>
      <c r="E306" s="75" t="s">
        <v>4972</v>
      </c>
      <c r="F306" s="75" t="s">
        <v>4968</v>
      </c>
      <c r="G306" s="75" t="s">
        <v>4904</v>
      </c>
      <c r="H306" s="76">
        <f t="array" ref="H306">_xlfn.SWITCH(J306,"A",50,"B",45,"C",40,"D",35,"E",30,0) + _xlfn.SWITCH(K306,"A",50,"B",45,"C",40,"D",35,"E",30,0)</f>
        <v>80</v>
      </c>
      <c r="I306" s="76">
        <f t="array" ref="I306">_xlfn.SWITCH(J306,"A",50,"B",45,"C",40,"D",35,"E",30,0) + _xlfn.SWITCH(L306,"A",50,"B",45,"C",40,"D",35,"E",30,0)</f>
        <v>80</v>
      </c>
      <c r="J306" s="76" t="s">
        <v>1864</v>
      </c>
      <c r="K306" s="77" t="s">
        <v>1864</v>
      </c>
      <c r="L306" s="77" t="s">
        <v>1864</v>
      </c>
      <c r="M306" s="75"/>
      <c r="N306" s="75" t="s">
        <v>4980</v>
      </c>
      <c r="O306" s="75" t="s">
        <v>4970</v>
      </c>
      <c r="P306" s="75">
        <v>19940304</v>
      </c>
    </row>
    <row r="307" spans="1:16" ht="19.5" customHeight="1">
      <c r="A307" s="75" t="s">
        <v>492</v>
      </c>
      <c r="B307" s="75" t="s">
        <v>4457</v>
      </c>
      <c r="C307" s="75" t="s">
        <v>492</v>
      </c>
      <c r="D307" s="75" t="s">
        <v>4977</v>
      </c>
      <c r="E307" s="75" t="s">
        <v>4972</v>
      </c>
      <c r="F307" s="75" t="s">
        <v>4968</v>
      </c>
      <c r="G307" s="75" t="s">
        <v>4748</v>
      </c>
      <c r="H307" s="76">
        <f t="array" ref="H307">_xlfn.SWITCH(J307,"A",50,"B",45,"C",40,"D",35,"E",30,0) + _xlfn.SWITCH(K307,"A",50,"B",45,"C",40,"D",35,"E",30,0)</f>
        <v>80</v>
      </c>
      <c r="I307" s="76">
        <f t="array" ref="I307">_xlfn.SWITCH(J307,"A",50,"B",45,"C",40,"D",35,"E",30,0) + _xlfn.SWITCH(L307,"A",50,"B",45,"C",40,"D",35,"E",30,0)</f>
        <v>80</v>
      </c>
      <c r="J307" s="76" t="s">
        <v>1864</v>
      </c>
      <c r="K307" s="77" t="s">
        <v>1864</v>
      </c>
      <c r="L307" s="77" t="s">
        <v>1864</v>
      </c>
      <c r="M307" s="75"/>
      <c r="N307" s="75" t="s">
        <v>4969</v>
      </c>
      <c r="O307" s="75" t="s">
        <v>4974</v>
      </c>
      <c r="P307" s="75">
        <v>19240505</v>
      </c>
    </row>
    <row r="308" spans="1:16" ht="19.5" customHeight="1">
      <c r="A308" s="75" t="s">
        <v>492</v>
      </c>
      <c r="B308" s="75" t="s">
        <v>4528</v>
      </c>
      <c r="C308" s="75" t="s">
        <v>492</v>
      </c>
      <c r="D308" s="75" t="s">
        <v>4977</v>
      </c>
      <c r="E308" s="75" t="s">
        <v>4972</v>
      </c>
      <c r="F308" s="75" t="s">
        <v>4968</v>
      </c>
      <c r="G308" s="75" t="s">
        <v>3886</v>
      </c>
      <c r="H308" s="76">
        <f t="array" ref="H308">_xlfn.SWITCH(J308,"A",50,"B",45,"C",40,"D",35,"E",30,0) + _xlfn.SWITCH(K308,"A",50,"B",45,"C",40,"D",35,"E",30,0)</f>
        <v>80</v>
      </c>
      <c r="I308" s="76">
        <f t="array" ref="I308">_xlfn.SWITCH(J308,"A",50,"B",45,"C",40,"D",35,"E",30,0) + _xlfn.SWITCH(L308,"A",50,"B",45,"C",40,"D",35,"E",30,0)</f>
        <v>80</v>
      </c>
      <c r="J308" s="76" t="s">
        <v>1864</v>
      </c>
      <c r="K308" s="77" t="s">
        <v>1864</v>
      </c>
      <c r="L308" s="77" t="s">
        <v>1864</v>
      </c>
      <c r="M308" s="75"/>
      <c r="N308" s="75" t="s">
        <v>4969</v>
      </c>
      <c r="O308" s="75" t="s">
        <v>4974</v>
      </c>
      <c r="P308" s="75">
        <v>19400418</v>
      </c>
    </row>
    <row r="309" spans="1:16" ht="19.5" customHeight="1">
      <c r="A309" s="75" t="s">
        <v>492</v>
      </c>
      <c r="B309" s="75" t="s">
        <v>4528</v>
      </c>
      <c r="C309" s="75" t="s">
        <v>492</v>
      </c>
      <c r="D309" s="75" t="s">
        <v>4971</v>
      </c>
      <c r="E309" s="75" t="s">
        <v>4972</v>
      </c>
      <c r="F309" s="75" t="s">
        <v>4968</v>
      </c>
      <c r="G309" s="75" t="s">
        <v>4365</v>
      </c>
      <c r="H309" s="76">
        <f t="array" ref="H309">_xlfn.SWITCH(J309,"A",50,"B",45,"C",40,"D",35,"E",30,0) + _xlfn.SWITCH(K309,"A",50,"B",45,"C",40,"D",35,"E",30,0)</f>
        <v>80</v>
      </c>
      <c r="I309" s="76">
        <f t="array" ref="I309">_xlfn.SWITCH(J309,"A",50,"B",45,"C",40,"D",35,"E",30,0) + _xlfn.SWITCH(L309,"A",50,"B",45,"C",40,"D",35,"E",30,0)</f>
        <v>80</v>
      </c>
      <c r="J309" s="76" t="s">
        <v>1864</v>
      </c>
      <c r="K309" s="77" t="s">
        <v>1864</v>
      </c>
      <c r="L309" s="77" t="s">
        <v>1864</v>
      </c>
      <c r="M309" s="75"/>
      <c r="N309" s="75" t="s">
        <v>4973</v>
      </c>
      <c r="O309" s="75" t="s">
        <v>4970</v>
      </c>
      <c r="P309" s="75">
        <v>19920301</v>
      </c>
    </row>
    <row r="310" spans="1:16" ht="19.5" customHeight="1">
      <c r="A310" s="75" t="s">
        <v>393</v>
      </c>
      <c r="B310" s="75" t="s">
        <v>4838</v>
      </c>
      <c r="C310" s="75" t="s">
        <v>4994</v>
      </c>
      <c r="D310" s="75" t="s">
        <v>4971</v>
      </c>
      <c r="E310" s="75" t="s">
        <v>4972</v>
      </c>
      <c r="F310" s="75" t="s">
        <v>4968</v>
      </c>
      <c r="G310" s="75" t="s">
        <v>3789</v>
      </c>
      <c r="H310" s="76">
        <f t="array" ref="H310">_xlfn.SWITCH(J310,"A",50,"B",45,"C",40,"D",35,"E",30,0) + _xlfn.SWITCH(K310,"A",50,"B",45,"C",40,"D",35,"E",30,0)</f>
        <v>80</v>
      </c>
      <c r="I310" s="76">
        <f t="array" ref="I310">_xlfn.SWITCH(J310,"A",50,"B",45,"C",40,"D",35,"E",30,0) + _xlfn.SWITCH(L310,"A",50,"B",45,"C",40,"D",35,"E",30,0)</f>
        <v>80</v>
      </c>
      <c r="J310" s="76" t="s">
        <v>1864</v>
      </c>
      <c r="K310" s="77" t="s">
        <v>1864</v>
      </c>
      <c r="L310" s="77" t="s">
        <v>1864</v>
      </c>
      <c r="M310" s="75"/>
      <c r="N310" s="75" t="s">
        <v>4973</v>
      </c>
      <c r="O310" s="75" t="s">
        <v>4974</v>
      </c>
      <c r="P310" s="75">
        <v>19520425</v>
      </c>
    </row>
    <row r="311" spans="1:16" ht="19.5" customHeight="1">
      <c r="A311" s="75" t="s">
        <v>170</v>
      </c>
      <c r="B311" s="75" t="s">
        <v>4913</v>
      </c>
      <c r="C311" s="75" t="s">
        <v>170</v>
      </c>
      <c r="D311" s="75" t="s">
        <v>4971</v>
      </c>
      <c r="E311" s="75" t="s">
        <v>4972</v>
      </c>
      <c r="F311" s="75" t="s">
        <v>4968</v>
      </c>
      <c r="G311" s="75" t="s">
        <v>3757</v>
      </c>
      <c r="H311" s="75">
        <f t="array" ref="H311">_xlfn.SWITCH(J311,"A",50,"B",45,"C",40,"D",35,"E",30,0) + _xlfn.SWITCH(K311,"A",50,"B",45,"C",40,"D",35,"E",30,0)</f>
        <v>80</v>
      </c>
      <c r="I311" s="75">
        <f t="array" ref="I311">_xlfn.SWITCH(J311,"A",50,"B",45,"C",40,"D",35,"E",30,0) + _xlfn.SWITCH(L311,"A",50,"B",45,"C",40,"D",35,"E",30,0)</f>
        <v>80</v>
      </c>
      <c r="J311" s="76" t="s">
        <v>1864</v>
      </c>
      <c r="K311" s="77" t="s">
        <v>1864</v>
      </c>
      <c r="L311" s="77" t="s">
        <v>1864</v>
      </c>
      <c r="M311" s="75"/>
      <c r="N311" s="75" t="s">
        <v>4969</v>
      </c>
      <c r="O311" s="75" t="s">
        <v>4970</v>
      </c>
      <c r="P311" s="75">
        <v>20110301</v>
      </c>
    </row>
    <row r="312" spans="1:16" ht="19.5" customHeight="1">
      <c r="A312" s="75" t="s">
        <v>393</v>
      </c>
      <c r="B312" s="75" t="s">
        <v>4853</v>
      </c>
      <c r="C312" s="75" t="s">
        <v>394</v>
      </c>
      <c r="D312" s="75" t="s">
        <v>4971</v>
      </c>
      <c r="E312" s="75" t="s">
        <v>4972</v>
      </c>
      <c r="F312" s="75" t="s">
        <v>4968</v>
      </c>
      <c r="G312" s="75" t="s">
        <v>4603</v>
      </c>
      <c r="H312" s="76">
        <f t="array" ref="H312">_xlfn.SWITCH(J312,"A",50,"B",45,"C",40,"D",35,"E",30,0) + _xlfn.SWITCH(K312,"A",50,"B",45,"C",40,"D",35,"E",30,0)</f>
        <v>80</v>
      </c>
      <c r="I312" s="76">
        <f t="array" ref="I312">_xlfn.SWITCH(J312,"A",50,"B",45,"C",40,"D",35,"E",30,0) + _xlfn.SWITCH(L312,"A",50,"B",45,"C",40,"D",35,"E",30,0)</f>
        <v>80</v>
      </c>
      <c r="J312" s="76" t="s">
        <v>1864</v>
      </c>
      <c r="K312" s="77" t="s">
        <v>1864</v>
      </c>
      <c r="L312" s="77" t="s">
        <v>1864</v>
      </c>
      <c r="M312" s="75"/>
      <c r="N312" s="75" t="s">
        <v>4973</v>
      </c>
      <c r="O312" s="75" t="s">
        <v>4970</v>
      </c>
      <c r="P312" s="75">
        <v>19910307</v>
      </c>
    </row>
    <row r="313" spans="1:16" ht="19.5" customHeight="1">
      <c r="A313" s="75" t="s">
        <v>393</v>
      </c>
      <c r="B313" s="75" t="s">
        <v>4853</v>
      </c>
      <c r="C313" s="75" t="s">
        <v>394</v>
      </c>
      <c r="D313" s="75" t="s">
        <v>4971</v>
      </c>
      <c r="E313" s="75" t="s">
        <v>4972</v>
      </c>
      <c r="F313" s="75" t="s">
        <v>4968</v>
      </c>
      <c r="G313" s="75" t="s">
        <v>4696</v>
      </c>
      <c r="H313" s="75">
        <f t="array" ref="H313">_xlfn.SWITCH(J313,"A",50,"B",45,"C",40,"D",35,"E",30,0) + _xlfn.SWITCH(K313,"A",50,"B",45,"C",40,"D",35,"E",30,0)</f>
        <v>80</v>
      </c>
      <c r="I313" s="75">
        <f t="array" ref="I313">_xlfn.SWITCH(J313,"A",50,"B",45,"C",40,"D",35,"E",30,0) + _xlfn.SWITCH(L313,"A",50,"B",45,"C",40,"D",35,"E",30,0)</f>
        <v>80</v>
      </c>
      <c r="J313" s="76" t="s">
        <v>1864</v>
      </c>
      <c r="K313" s="77" t="s">
        <v>1864</v>
      </c>
      <c r="L313" s="77" t="s">
        <v>1864</v>
      </c>
      <c r="M313" s="75"/>
      <c r="N313" s="75" t="s">
        <v>4973</v>
      </c>
      <c r="O313" s="75" t="s">
        <v>4974</v>
      </c>
      <c r="P313" s="75">
        <v>19920305</v>
      </c>
    </row>
    <row r="314" spans="1:16" ht="19.5" customHeight="1">
      <c r="A314" s="75" t="s">
        <v>611</v>
      </c>
      <c r="B314" s="75" t="s">
        <v>4753</v>
      </c>
      <c r="C314" s="75" t="s">
        <v>4975</v>
      </c>
      <c r="D314" s="75" t="s">
        <v>4971</v>
      </c>
      <c r="E314" s="75" t="s">
        <v>4972</v>
      </c>
      <c r="F314" s="75" t="s">
        <v>4968</v>
      </c>
      <c r="G314" s="75" t="s">
        <v>4113</v>
      </c>
      <c r="H314" s="76">
        <f t="array" ref="H314">_xlfn.SWITCH(J314,"A",50,"B",45,"C",40,"D",35,"E",30,0) + _xlfn.SWITCH(K314,"A",50,"B",45,"C",40,"D",35,"E",30,0)</f>
        <v>80</v>
      </c>
      <c r="I314" s="76">
        <f t="array" ref="I314">_xlfn.SWITCH(J314,"A",50,"B",45,"C",40,"D",35,"E",30,0) + _xlfn.SWITCH(L314,"A",50,"B",45,"C",40,"D",35,"E",30,0)</f>
        <v>80</v>
      </c>
      <c r="J314" s="76" t="s">
        <v>1864</v>
      </c>
      <c r="K314" s="77" t="s">
        <v>1864</v>
      </c>
      <c r="L314" s="77" t="s">
        <v>1864</v>
      </c>
      <c r="M314" s="75"/>
      <c r="N314" s="75" t="s">
        <v>4969</v>
      </c>
      <c r="O314" s="75" t="s">
        <v>4970</v>
      </c>
      <c r="P314" s="75">
        <v>19970305</v>
      </c>
    </row>
    <row r="315" spans="1:16" ht="19.5" customHeight="1">
      <c r="A315" s="75" t="s">
        <v>389</v>
      </c>
      <c r="B315" s="75" t="s">
        <v>4867</v>
      </c>
      <c r="C315" s="75" t="s">
        <v>389</v>
      </c>
      <c r="D315" s="75" t="s">
        <v>4971</v>
      </c>
      <c r="E315" s="75" t="s">
        <v>4972</v>
      </c>
      <c r="F315" s="75" t="s">
        <v>4968</v>
      </c>
      <c r="G315" s="75" t="s">
        <v>3474</v>
      </c>
      <c r="H315" s="76">
        <f t="array" ref="H315">_xlfn.SWITCH(J315,"A",50,"B",45,"C",40,"D",35,"E",30,0) + _xlfn.SWITCH(K315,"A",50,"B",45,"C",40,"D",35,"E",30,0)</f>
        <v>80</v>
      </c>
      <c r="I315" s="76">
        <f t="array" ref="I315">_xlfn.SWITCH(J315,"A",50,"B",45,"C",40,"D",35,"E",30,0) + _xlfn.SWITCH(L315,"A",50,"B",45,"C",40,"D",35,"E",30,0)</f>
        <v>80</v>
      </c>
      <c r="J315" s="76" t="s">
        <v>1864</v>
      </c>
      <c r="K315" s="77" t="s">
        <v>1864</v>
      </c>
      <c r="L315" s="77" t="s">
        <v>1864</v>
      </c>
      <c r="M315" s="75"/>
      <c r="N315" s="75" t="s">
        <v>4969</v>
      </c>
      <c r="O315" s="75" t="s">
        <v>4970</v>
      </c>
      <c r="P315" s="75">
        <v>19830307</v>
      </c>
    </row>
    <row r="316" spans="1:16" ht="19.5" customHeight="1">
      <c r="A316" s="75" t="s">
        <v>22</v>
      </c>
      <c r="B316" s="75" t="s">
        <v>3066</v>
      </c>
      <c r="C316" s="75" t="s">
        <v>4984</v>
      </c>
      <c r="D316" s="75" t="s">
        <v>4971</v>
      </c>
      <c r="E316" s="75" t="s">
        <v>4972</v>
      </c>
      <c r="F316" s="75" t="s">
        <v>4968</v>
      </c>
      <c r="G316" s="75" t="s">
        <v>4230</v>
      </c>
      <c r="H316" s="75">
        <f t="array" ref="H316">_xlfn.SWITCH(J316,"A",50,"B",45,"C",40,"D",35,"E",30,0) + _xlfn.SWITCH(K316,"A",50,"B",45,"C",40,"D",35,"E",30,0)</f>
        <v>75</v>
      </c>
      <c r="I316" s="75">
        <f t="array" ref="I316">_xlfn.SWITCH(J316,"A",50,"B",45,"C",40,"D",35,"E",30,0) + _xlfn.SWITCH(L316,"A",50,"B",45,"C",40,"D",35,"E",30,0)</f>
        <v>75</v>
      </c>
      <c r="J316" s="76" t="s">
        <v>1865</v>
      </c>
      <c r="K316" s="77" t="s">
        <v>1864</v>
      </c>
      <c r="L316" s="77" t="s">
        <v>1864</v>
      </c>
      <c r="M316" s="75"/>
      <c r="N316" s="75" t="s">
        <v>4969</v>
      </c>
      <c r="O316" s="75" t="s">
        <v>4970</v>
      </c>
      <c r="P316" s="75">
        <v>19870506</v>
      </c>
    </row>
    <row r="317" spans="1:16" ht="19.5" customHeight="1">
      <c r="A317" s="75" t="s">
        <v>22</v>
      </c>
      <c r="B317" s="75" t="s">
        <v>3066</v>
      </c>
      <c r="C317" s="75" t="s">
        <v>4984</v>
      </c>
      <c r="D317" s="75" t="s">
        <v>4971</v>
      </c>
      <c r="E317" s="75" t="s">
        <v>4972</v>
      </c>
      <c r="F317" s="75" t="s">
        <v>4968</v>
      </c>
      <c r="G317" s="75" t="s">
        <v>4701</v>
      </c>
      <c r="H317" s="76">
        <f t="array" ref="H317">_xlfn.SWITCH(J317,"A",50,"B",45,"C",40,"D",35,"E",30,0) + _xlfn.SWITCH(K317,"A",50,"B",45,"C",40,"D",35,"E",30,0)</f>
        <v>75</v>
      </c>
      <c r="I317" s="76">
        <f t="array" ref="I317">_xlfn.SWITCH(J317,"A",50,"B",45,"C",40,"D",35,"E",30,0) + _xlfn.SWITCH(L317,"A",50,"B",45,"C",40,"D",35,"E",30,0)</f>
        <v>75</v>
      </c>
      <c r="J317" s="76" t="s">
        <v>1865</v>
      </c>
      <c r="K317" s="77" t="s">
        <v>1864</v>
      </c>
      <c r="L317" s="77" t="s">
        <v>1864</v>
      </c>
      <c r="M317" s="76"/>
      <c r="N317" s="75" t="s">
        <v>4969</v>
      </c>
      <c r="O317" s="75" t="s">
        <v>4970</v>
      </c>
      <c r="P317" s="75">
        <v>19900303</v>
      </c>
    </row>
    <row r="318" spans="1:16" ht="19.5" customHeight="1">
      <c r="A318" s="75" t="s">
        <v>22</v>
      </c>
      <c r="B318" s="75" t="s">
        <v>3301</v>
      </c>
      <c r="C318" s="75" t="s">
        <v>4984</v>
      </c>
      <c r="D318" s="75" t="s">
        <v>4971</v>
      </c>
      <c r="E318" s="75" t="s">
        <v>4972</v>
      </c>
      <c r="F318" s="75" t="s">
        <v>4968</v>
      </c>
      <c r="G318" s="75" t="s">
        <v>3543</v>
      </c>
      <c r="H318" s="76">
        <f t="array" ref="H318">_xlfn.SWITCH(J318,"A",50,"B",45,"C",40,"D",35,"E",30,0) + _xlfn.SWITCH(K318,"A",50,"B",45,"C",40,"D",35,"E",30,0)</f>
        <v>75</v>
      </c>
      <c r="I318" s="76">
        <f t="array" ref="I318">_xlfn.SWITCH(J318,"A",50,"B",45,"C",40,"D",35,"E",30,0) + _xlfn.SWITCH(L318,"A",50,"B",45,"C",40,"D",35,"E",30,0)</f>
        <v>75</v>
      </c>
      <c r="J318" s="76" t="s">
        <v>1865</v>
      </c>
      <c r="K318" s="77" t="s">
        <v>1864</v>
      </c>
      <c r="L318" s="77" t="s">
        <v>1864</v>
      </c>
      <c r="M318" s="76"/>
      <c r="N318" s="75" t="s">
        <v>4973</v>
      </c>
      <c r="O318" s="75" t="s">
        <v>4970</v>
      </c>
      <c r="P318" s="75">
        <v>19850301</v>
      </c>
    </row>
    <row r="319" spans="1:16" ht="19.5" customHeight="1">
      <c r="A319" s="75" t="s">
        <v>22</v>
      </c>
      <c r="B319" s="75" t="s">
        <v>3301</v>
      </c>
      <c r="C319" s="75" t="s">
        <v>4984</v>
      </c>
      <c r="D319" s="75" t="s">
        <v>4971</v>
      </c>
      <c r="E319" s="75" t="s">
        <v>4972</v>
      </c>
      <c r="F319" s="75" t="s">
        <v>4968</v>
      </c>
      <c r="G319" s="75" t="s">
        <v>3817</v>
      </c>
      <c r="H319" s="75">
        <f t="array" ref="H319">_xlfn.SWITCH(J319,"A",50,"B",45,"C",40,"D",35,"E",30,0) + _xlfn.SWITCH(K319,"A",50,"B",45,"C",40,"D",35,"E",30,0)</f>
        <v>75</v>
      </c>
      <c r="I319" s="75">
        <f t="array" ref="I319">_xlfn.SWITCH(J319,"A",50,"B",45,"C",40,"D",35,"E",30,0) + _xlfn.SWITCH(L319,"A",50,"B",45,"C",40,"D",35,"E",30,0)</f>
        <v>75</v>
      </c>
      <c r="J319" s="76" t="s">
        <v>1865</v>
      </c>
      <c r="K319" s="77" t="s">
        <v>1864</v>
      </c>
      <c r="L319" s="77" t="s">
        <v>1864</v>
      </c>
      <c r="M319" s="75"/>
      <c r="N319" s="75" t="s">
        <v>4973</v>
      </c>
      <c r="O319" s="75" t="s">
        <v>4974</v>
      </c>
      <c r="P319" s="75">
        <v>19530604</v>
      </c>
    </row>
    <row r="320" spans="1:16" ht="19.5" customHeight="1">
      <c r="A320" s="75" t="s">
        <v>170</v>
      </c>
      <c r="B320" s="75" t="s">
        <v>3296</v>
      </c>
      <c r="C320" s="75" t="s">
        <v>170</v>
      </c>
      <c r="D320" s="75" t="s">
        <v>4977</v>
      </c>
      <c r="E320" s="75" t="s">
        <v>4972</v>
      </c>
      <c r="F320" s="75" t="s">
        <v>4968</v>
      </c>
      <c r="G320" s="75" t="s">
        <v>4888</v>
      </c>
      <c r="H320" s="75">
        <f t="array" ref="H320">_xlfn.SWITCH(J320,"A",50,"B",45,"C",40,"D",35,"E",30,0) + _xlfn.SWITCH(K320,"A",50,"B",45,"C",40,"D",35,"E",30,0)</f>
        <v>75</v>
      </c>
      <c r="I320" s="75">
        <f t="array" ref="I320">_xlfn.SWITCH(J320,"A",50,"B",45,"C",40,"D",35,"E",30,0) + _xlfn.SWITCH(L320,"A",50,"B",45,"C",40,"D",35,"E",30,0)</f>
        <v>75</v>
      </c>
      <c r="J320" s="76" t="s">
        <v>1865</v>
      </c>
      <c r="K320" s="77" t="s">
        <v>1864</v>
      </c>
      <c r="L320" s="77" t="s">
        <v>1864</v>
      </c>
      <c r="M320" s="75"/>
      <c r="N320" s="75" t="s">
        <v>4969</v>
      </c>
      <c r="O320" s="75" t="s">
        <v>4970</v>
      </c>
      <c r="P320" s="75">
        <v>20110301</v>
      </c>
    </row>
    <row r="321" spans="1:16" ht="19.5" customHeight="1">
      <c r="A321" s="75" t="s">
        <v>22</v>
      </c>
      <c r="B321" s="75" t="s">
        <v>3892</v>
      </c>
      <c r="C321" s="75" t="s">
        <v>4984</v>
      </c>
      <c r="D321" s="75" t="s">
        <v>4971</v>
      </c>
      <c r="E321" s="75" t="s">
        <v>4972</v>
      </c>
      <c r="F321" s="75" t="s">
        <v>4968</v>
      </c>
      <c r="G321" s="75" t="s">
        <v>4233</v>
      </c>
      <c r="H321" s="76">
        <f t="array" ref="H321">_xlfn.SWITCH(J321,"A",50,"B",45,"C",40,"D",35,"E",30,0) + _xlfn.SWITCH(K321,"A",50,"B",45,"C",40,"D",35,"E",30,0)</f>
        <v>75</v>
      </c>
      <c r="I321" s="76">
        <f t="array" ref="I321">_xlfn.SWITCH(J321,"A",50,"B",45,"C",40,"D",35,"E",30,0) + _xlfn.SWITCH(L321,"A",50,"B",45,"C",40,"D",35,"E",30,0)</f>
        <v>75</v>
      </c>
      <c r="J321" s="76" t="s">
        <v>1865</v>
      </c>
      <c r="K321" s="77" t="s">
        <v>1864</v>
      </c>
      <c r="L321" s="77" t="s">
        <v>1864</v>
      </c>
      <c r="M321" s="75"/>
      <c r="N321" s="75" t="s">
        <v>4973</v>
      </c>
      <c r="O321" s="75" t="s">
        <v>4989</v>
      </c>
      <c r="P321" s="75">
        <v>19920301</v>
      </c>
    </row>
    <row r="322" spans="1:16" ht="19.5" customHeight="1">
      <c r="A322" s="75" t="s">
        <v>170</v>
      </c>
      <c r="B322" s="75" t="s">
        <v>4577</v>
      </c>
      <c r="C322" s="75" t="s">
        <v>170</v>
      </c>
      <c r="D322" s="75" t="s">
        <v>4971</v>
      </c>
      <c r="E322" s="75" t="s">
        <v>4972</v>
      </c>
      <c r="F322" s="75" t="s">
        <v>4968</v>
      </c>
      <c r="G322" s="75" t="s">
        <v>4534</v>
      </c>
      <c r="H322" s="75">
        <f t="array" ref="H322">_xlfn.SWITCH(J322,"A",50,"B",45,"C",40,"D",35,"E",30,0) + _xlfn.SWITCH(K322,"A",50,"B",45,"C",40,"D",35,"E",30,0)</f>
        <v>75</v>
      </c>
      <c r="I322" s="75">
        <f t="array" ref="I322">_xlfn.SWITCH(J322,"A",50,"B",45,"C",40,"D",35,"E",30,0) + _xlfn.SWITCH(L322,"A",50,"B",45,"C",40,"D",35,"E",30,0)</f>
        <v>75</v>
      </c>
      <c r="J322" s="76" t="s">
        <v>1865</v>
      </c>
      <c r="K322" s="77" t="s">
        <v>1864</v>
      </c>
      <c r="L322" s="77" t="s">
        <v>1864</v>
      </c>
      <c r="M322" s="75"/>
      <c r="N322" s="75" t="s">
        <v>4969</v>
      </c>
      <c r="O322" s="75" t="s">
        <v>4970</v>
      </c>
      <c r="P322" s="75">
        <v>19970301</v>
      </c>
    </row>
    <row r="323" spans="1:16" ht="19.5" customHeight="1">
      <c r="A323" s="75" t="s">
        <v>170</v>
      </c>
      <c r="B323" s="75" t="s">
        <v>4630</v>
      </c>
      <c r="C323" s="75" t="s">
        <v>170</v>
      </c>
      <c r="D323" s="75" t="s">
        <v>4971</v>
      </c>
      <c r="E323" s="75" t="s">
        <v>4972</v>
      </c>
      <c r="F323" s="75" t="s">
        <v>4968</v>
      </c>
      <c r="G323" s="75" t="s">
        <v>4642</v>
      </c>
      <c r="H323" s="76">
        <f t="array" ref="H323">_xlfn.SWITCH(J323,"A",50,"B",45,"C",40,"D",35,"E",30,0) + _xlfn.SWITCH(K323,"A",50,"B",45,"C",40,"D",35,"E",30,0)</f>
        <v>75</v>
      </c>
      <c r="I323" s="76">
        <f t="array" ref="I323">_xlfn.SWITCH(J323,"A",50,"B",45,"C",40,"D",35,"E",30,0) + _xlfn.SWITCH(L323,"A",50,"B",45,"C",40,"D",35,"E",30,0)</f>
        <v>75</v>
      </c>
      <c r="J323" s="76" t="s">
        <v>1865</v>
      </c>
      <c r="K323" s="77" t="s">
        <v>1864</v>
      </c>
      <c r="L323" s="77" t="s">
        <v>1864</v>
      </c>
      <c r="M323" s="75"/>
      <c r="N323" s="75" t="s">
        <v>4973</v>
      </c>
      <c r="O323" s="75" t="s">
        <v>4974</v>
      </c>
      <c r="P323" s="75">
        <v>19160427</v>
      </c>
    </row>
    <row r="324" spans="1:16" ht="19.5" customHeight="1">
      <c r="A324" s="75" t="s">
        <v>170</v>
      </c>
      <c r="B324" s="75" t="s">
        <v>4630</v>
      </c>
      <c r="C324" s="75" t="s">
        <v>170</v>
      </c>
      <c r="D324" s="75" t="s">
        <v>4971</v>
      </c>
      <c r="E324" s="75" t="s">
        <v>4972</v>
      </c>
      <c r="F324" s="75" t="s">
        <v>4968</v>
      </c>
      <c r="G324" s="75" t="s">
        <v>4845</v>
      </c>
      <c r="H324" s="76">
        <f t="array" ref="H324">_xlfn.SWITCH(J324,"A",50,"B",45,"C",40,"D",35,"E",30,0) + _xlfn.SWITCH(K324,"A",50,"B",45,"C",40,"D",35,"E",30,0)</f>
        <v>75</v>
      </c>
      <c r="I324" s="76">
        <f t="array" ref="I324">_xlfn.SWITCH(J324,"A",50,"B",45,"C",40,"D",35,"E",30,0) + _xlfn.SWITCH(L324,"A",50,"B",45,"C",40,"D",35,"E",30,0)</f>
        <v>75</v>
      </c>
      <c r="J324" s="76" t="s">
        <v>1865</v>
      </c>
      <c r="K324" s="77" t="s">
        <v>1864</v>
      </c>
      <c r="L324" s="77" t="s">
        <v>1864</v>
      </c>
      <c r="M324" s="75"/>
      <c r="N324" s="75" t="s">
        <v>4973</v>
      </c>
      <c r="O324" s="75" t="s">
        <v>4989</v>
      </c>
      <c r="P324" s="75">
        <v>19730305</v>
      </c>
    </row>
    <row r="325" spans="1:16" ht="19.5" customHeight="1">
      <c r="A325" s="75" t="s">
        <v>170</v>
      </c>
      <c r="B325" s="75" t="s">
        <v>4630</v>
      </c>
      <c r="C325" s="75" t="s">
        <v>170</v>
      </c>
      <c r="D325" s="75" t="s">
        <v>4971</v>
      </c>
      <c r="E325" s="75" t="s">
        <v>4972</v>
      </c>
      <c r="F325" s="75" t="s">
        <v>4968</v>
      </c>
      <c r="G325" s="75" t="s">
        <v>4921</v>
      </c>
      <c r="H325" s="76">
        <f t="array" ref="H325">_xlfn.SWITCH(J325,"A",50,"B",45,"C",40,"D",35,"E",30,0) + _xlfn.SWITCH(K325,"A",50,"B",45,"C",40,"D",35,"E",30,0)</f>
        <v>75</v>
      </c>
      <c r="I325" s="76">
        <f t="array" ref="I325">_xlfn.SWITCH(J325,"A",50,"B",45,"C",40,"D",35,"E",30,0) + _xlfn.SWITCH(L325,"A",50,"B",45,"C",40,"D",35,"E",30,0)</f>
        <v>75</v>
      </c>
      <c r="J325" s="76" t="s">
        <v>1865</v>
      </c>
      <c r="K325" s="77" t="s">
        <v>1864</v>
      </c>
      <c r="L325" s="77" t="s">
        <v>1864</v>
      </c>
      <c r="M325" s="75"/>
      <c r="N325" s="75" t="s">
        <v>4973</v>
      </c>
      <c r="O325" s="75" t="s">
        <v>4970</v>
      </c>
      <c r="P325" s="75">
        <v>19860303</v>
      </c>
    </row>
    <row r="326" spans="1:16" ht="19.5" customHeight="1">
      <c r="A326" s="75" t="s">
        <v>170</v>
      </c>
      <c r="B326" s="75" t="s">
        <v>4673</v>
      </c>
      <c r="C326" s="75" t="s">
        <v>170</v>
      </c>
      <c r="D326" s="75" t="s">
        <v>4971</v>
      </c>
      <c r="E326" s="75" t="s">
        <v>4972</v>
      </c>
      <c r="F326" s="75" t="s">
        <v>4968</v>
      </c>
      <c r="G326" s="75" t="s">
        <v>3919</v>
      </c>
      <c r="H326" s="76">
        <f t="array" ref="H326">_xlfn.SWITCH(J326,"A",50,"B",45,"C",40,"D",35,"E",30,0) + _xlfn.SWITCH(K326,"A",50,"B",45,"C",40,"D",35,"E",30,0)</f>
        <v>75</v>
      </c>
      <c r="I326" s="76">
        <f t="array" ref="I326">_xlfn.SWITCH(J326,"A",50,"B",45,"C",40,"D",35,"E",30,0) + _xlfn.SWITCH(L326,"A",50,"B",45,"C",40,"D",35,"E",30,0)</f>
        <v>75</v>
      </c>
      <c r="J326" s="76" t="s">
        <v>1865</v>
      </c>
      <c r="K326" s="77" t="s">
        <v>1864</v>
      </c>
      <c r="L326" s="77" t="s">
        <v>1864</v>
      </c>
      <c r="M326" s="75"/>
      <c r="N326" s="75" t="s">
        <v>4969</v>
      </c>
      <c r="O326" s="75" t="s">
        <v>4970</v>
      </c>
      <c r="P326" s="75">
        <v>19810301</v>
      </c>
    </row>
    <row r="327" spans="1:16" ht="19.5" customHeight="1">
      <c r="A327" s="75" t="s">
        <v>170</v>
      </c>
      <c r="B327" s="75" t="s">
        <v>4750</v>
      </c>
      <c r="C327" s="75" t="s">
        <v>170</v>
      </c>
      <c r="D327" s="75" t="s">
        <v>4971</v>
      </c>
      <c r="E327" s="75" t="s">
        <v>4990</v>
      </c>
      <c r="F327" s="75" t="s">
        <v>4991</v>
      </c>
      <c r="G327" s="75" t="s">
        <v>3108</v>
      </c>
      <c r="H327" s="75">
        <f t="array" ref="H327">_xlfn.SWITCH(J327,"A",50,"B",45,"C",40,"D",35,"E",30,0) + _xlfn.SWITCH(K327,"A",50,"B",45,"C",40,"D",35,"E",30,0)</f>
        <v>75</v>
      </c>
      <c r="I327" s="75">
        <f t="array" ref="I327">_xlfn.SWITCH(J327,"A",50,"B",45,"C",40,"D",35,"E",30,0) + _xlfn.SWITCH(L327,"A",50,"B",45,"C",40,"D",35,"E",30,0)</f>
        <v>75</v>
      </c>
      <c r="J327" s="76" t="s">
        <v>1865</v>
      </c>
      <c r="K327" s="77" t="s">
        <v>1864</v>
      </c>
      <c r="L327" s="77" t="s">
        <v>1864</v>
      </c>
      <c r="M327" s="75"/>
      <c r="N327" s="75" t="s">
        <v>4973</v>
      </c>
      <c r="O327" s="75" t="s">
        <v>4970</v>
      </c>
      <c r="P327" s="75">
        <v>19771230</v>
      </c>
    </row>
    <row r="328" spans="1:16" ht="19.5" customHeight="1">
      <c r="A328" s="75" t="s">
        <v>170</v>
      </c>
      <c r="B328" s="75" t="s">
        <v>4778</v>
      </c>
      <c r="C328" s="75" t="s">
        <v>170</v>
      </c>
      <c r="D328" s="75" t="s">
        <v>4971</v>
      </c>
      <c r="E328" s="75" t="s">
        <v>4972</v>
      </c>
      <c r="F328" s="75" t="s">
        <v>4968</v>
      </c>
      <c r="G328" s="75" t="s">
        <v>4538</v>
      </c>
      <c r="H328" s="75">
        <f t="array" ref="H328">_xlfn.SWITCH(J328,"A",50,"B",45,"C",40,"D",35,"E",30,0) + _xlfn.SWITCH(K328,"A",50,"B",45,"C",40,"D",35,"E",30,0)</f>
        <v>75</v>
      </c>
      <c r="I328" s="75">
        <f t="array" ref="I328">_xlfn.SWITCH(J328,"A",50,"B",45,"C",40,"D",35,"E",30,0) + _xlfn.SWITCH(L328,"A",50,"B",45,"C",40,"D",35,"E",30,0)</f>
        <v>75</v>
      </c>
      <c r="J328" s="76" t="s">
        <v>1865</v>
      </c>
      <c r="K328" s="77" t="s">
        <v>1864</v>
      </c>
      <c r="L328" s="77" t="s">
        <v>1864</v>
      </c>
      <c r="M328" s="75"/>
      <c r="N328" s="75" t="s">
        <v>4973</v>
      </c>
      <c r="O328" s="75" t="s">
        <v>4989</v>
      </c>
      <c r="P328" s="75">
        <v>19830419</v>
      </c>
    </row>
    <row r="329" spans="1:16" ht="19.5" customHeight="1">
      <c r="A329" s="75" t="s">
        <v>608</v>
      </c>
      <c r="B329" s="75" t="s">
        <v>4631</v>
      </c>
      <c r="C329" s="75" t="s">
        <v>608</v>
      </c>
      <c r="D329" s="75" t="s">
        <v>4971</v>
      </c>
      <c r="E329" s="75" t="s">
        <v>4972</v>
      </c>
      <c r="F329" s="75" t="s">
        <v>4968</v>
      </c>
      <c r="G329" s="75" t="s">
        <v>4903</v>
      </c>
      <c r="H329" s="75">
        <f t="array" ref="H329">_xlfn.SWITCH(J329,"A",50,"B",45,"C",40,"D",35,"E",30,0) + _xlfn.SWITCH(K329,"A",50,"B",45,"C",40,"D",35,"E",30,0)</f>
        <v>75</v>
      </c>
      <c r="I329" s="75">
        <f t="array" ref="I329">_xlfn.SWITCH(J329,"A",50,"B",45,"C",40,"D",35,"E",30,0) + _xlfn.SWITCH(L329,"A",50,"B",45,"C",40,"D",35,"E",30,0)</f>
        <v>75</v>
      </c>
      <c r="J329" s="76" t="s">
        <v>1865</v>
      </c>
      <c r="K329" s="77" t="s">
        <v>1864</v>
      </c>
      <c r="L329" s="77" t="s">
        <v>1864</v>
      </c>
      <c r="M329" s="75"/>
      <c r="N329" s="75" t="s">
        <v>4973</v>
      </c>
      <c r="O329" s="75" t="s">
        <v>4974</v>
      </c>
      <c r="P329" s="75">
        <v>19741227</v>
      </c>
    </row>
    <row r="330" spans="1:16" ht="19.5" customHeight="1">
      <c r="A330" s="75" t="s">
        <v>608</v>
      </c>
      <c r="B330" s="75" t="s">
        <v>4674</v>
      </c>
      <c r="C330" s="75" t="s">
        <v>608</v>
      </c>
      <c r="D330" s="75" t="s">
        <v>4971</v>
      </c>
      <c r="E330" s="75" t="s">
        <v>4972</v>
      </c>
      <c r="F330" s="75" t="s">
        <v>4968</v>
      </c>
      <c r="G330" s="75" t="s">
        <v>3136</v>
      </c>
      <c r="H330" s="76">
        <f t="array" ref="H330">_xlfn.SWITCH(J330,"A",50,"B",45,"C",40,"D",35,"E",30,0) + _xlfn.SWITCH(K330,"A",50,"B",45,"C",40,"D",35,"E",30,0)</f>
        <v>75</v>
      </c>
      <c r="I330" s="76">
        <f t="array" ref="I330">_xlfn.SWITCH(J330,"A",50,"B",45,"C",40,"D",35,"E",30,0) + _xlfn.SWITCH(L330,"A",50,"B",45,"C",40,"D",35,"E",30,0)</f>
        <v>75</v>
      </c>
      <c r="J330" s="76" t="s">
        <v>1865</v>
      </c>
      <c r="K330" s="77" t="s">
        <v>1864</v>
      </c>
      <c r="L330" s="77" t="s">
        <v>1864</v>
      </c>
      <c r="M330" s="75"/>
      <c r="N330" s="75" t="s">
        <v>4973</v>
      </c>
      <c r="O330" s="75" t="s">
        <v>4970</v>
      </c>
      <c r="P330" s="75">
        <v>19480814</v>
      </c>
    </row>
    <row r="331" spans="1:16" ht="19.5" customHeight="1">
      <c r="A331" s="75" t="s">
        <v>170</v>
      </c>
      <c r="B331" s="75" t="s">
        <v>4918</v>
      </c>
      <c r="C331" s="75" t="s">
        <v>170</v>
      </c>
      <c r="D331" s="75" t="s">
        <v>4971</v>
      </c>
      <c r="E331" s="75" t="s">
        <v>4972</v>
      </c>
      <c r="F331" s="75" t="s">
        <v>4968</v>
      </c>
      <c r="G331" s="75" t="s">
        <v>3758</v>
      </c>
      <c r="H331" s="76">
        <f t="array" ref="H331">_xlfn.SWITCH(J331,"A",50,"B",45,"C",40,"D",35,"E",30,0) + _xlfn.SWITCH(K331,"A",50,"B",45,"C",40,"D",35,"E",30,0)</f>
        <v>75</v>
      </c>
      <c r="I331" s="76">
        <f t="array" ref="I331">_xlfn.SWITCH(J331,"A",50,"B",45,"C",40,"D",35,"E",30,0) + _xlfn.SWITCH(L331,"A",50,"B",45,"C",40,"D",35,"E",30,0)</f>
        <v>75</v>
      </c>
      <c r="J331" s="76" t="s">
        <v>1865</v>
      </c>
      <c r="K331" s="77" t="s">
        <v>1864</v>
      </c>
      <c r="L331" s="77" t="s">
        <v>1864</v>
      </c>
      <c r="M331" s="75"/>
      <c r="N331" s="75" t="s">
        <v>4973</v>
      </c>
      <c r="O331" s="75" t="s">
        <v>4970</v>
      </c>
      <c r="P331" s="75">
        <v>19680301</v>
      </c>
    </row>
    <row r="332" spans="1:16" ht="19.5" customHeight="1">
      <c r="A332" s="75" t="s">
        <v>351</v>
      </c>
      <c r="B332" s="75" t="s">
        <v>3069</v>
      </c>
      <c r="C332" s="75" t="s">
        <v>4985</v>
      </c>
      <c r="D332" s="75" t="s">
        <v>4977</v>
      </c>
      <c r="E332" s="75" t="s">
        <v>4972</v>
      </c>
      <c r="F332" s="75" t="s">
        <v>4968</v>
      </c>
      <c r="G332" s="75" t="s">
        <v>3222</v>
      </c>
      <c r="H332" s="76">
        <f t="array" ref="H332">_xlfn.SWITCH(J332,"A",50,"B",45,"C",40,"D",35,"E",30,0) + _xlfn.SWITCH(K332,"A",50,"B",45,"C",40,"D",35,"E",30,0)</f>
        <v>70</v>
      </c>
      <c r="I332" s="76">
        <f t="array" ref="I332">_xlfn.SWITCH(J332,"A",50,"B",45,"C",40,"D",35,"E",30,0) + _xlfn.SWITCH(L332,"A",50,"B",45,"C",40,"D",35,"E",30,0)</f>
        <v>70</v>
      </c>
      <c r="J332" s="76" t="s">
        <v>1866</v>
      </c>
      <c r="K332" s="77" t="s">
        <v>1864</v>
      </c>
      <c r="L332" s="77" t="s">
        <v>1864</v>
      </c>
      <c r="M332" s="76"/>
      <c r="N332" s="75" t="s">
        <v>4969</v>
      </c>
      <c r="O332" s="75" t="s">
        <v>4974</v>
      </c>
      <c r="P332" s="75">
        <v>19450510</v>
      </c>
    </row>
    <row r="333" spans="1:16" ht="19.5" customHeight="1">
      <c r="A333" s="75" t="s">
        <v>22</v>
      </c>
      <c r="B333" s="75" t="s">
        <v>4043</v>
      </c>
      <c r="C333" s="75" t="s">
        <v>4984</v>
      </c>
      <c r="D333" s="75" t="s">
        <v>4971</v>
      </c>
      <c r="E333" s="75" t="s">
        <v>4972</v>
      </c>
      <c r="F333" s="75" t="s">
        <v>4968</v>
      </c>
      <c r="G333" s="75" t="s">
        <v>3984</v>
      </c>
      <c r="H333" s="76">
        <f t="array" ref="H333">_xlfn.SWITCH(J333,"A",50,"B",45,"C",40,"D",35,"E",30,0) + _xlfn.SWITCH(K333,"A",50,"B",45,"C",40,"D",35,"E",30,0)</f>
        <v>70</v>
      </c>
      <c r="I333" s="76">
        <f t="array" ref="I333">_xlfn.SWITCH(J333,"A",50,"B",45,"C",40,"D",35,"E",30,0) + _xlfn.SWITCH(L333,"A",50,"B",45,"C",40,"D",35,"E",30,0)</f>
        <v>70</v>
      </c>
      <c r="J333" s="76" t="s">
        <v>1866</v>
      </c>
      <c r="K333" s="77" t="s">
        <v>1864</v>
      </c>
      <c r="L333" s="77" t="s">
        <v>1864</v>
      </c>
      <c r="M333" s="75"/>
      <c r="N333" s="75" t="s">
        <v>4973</v>
      </c>
      <c r="O333" s="75" t="s">
        <v>4989</v>
      </c>
      <c r="P333" s="75">
        <v>19830520</v>
      </c>
    </row>
    <row r="334" spans="1:16" ht="19.5" customHeight="1">
      <c r="A334" s="75" t="s">
        <v>22</v>
      </c>
      <c r="B334" s="75" t="s">
        <v>4043</v>
      </c>
      <c r="C334" s="75" t="s">
        <v>4984</v>
      </c>
      <c r="D334" s="75" t="s">
        <v>4971</v>
      </c>
      <c r="E334" s="75" t="s">
        <v>4972</v>
      </c>
      <c r="F334" s="75" t="s">
        <v>4968</v>
      </c>
      <c r="G334" s="75" t="s">
        <v>3608</v>
      </c>
      <c r="H334" s="75">
        <f t="array" ref="H334">_xlfn.SWITCH(J334,"A",50,"B",45,"C",40,"D",35,"E",30,0) + _xlfn.SWITCH(K334,"A",50,"B",45,"C",40,"D",35,"E",30,0)</f>
        <v>70</v>
      </c>
      <c r="I334" s="75">
        <f t="array" ref="I334">_xlfn.SWITCH(J334,"A",50,"B",45,"C",40,"D",35,"E",30,0) + _xlfn.SWITCH(L334,"A",50,"B",45,"C",40,"D",35,"E",30,0)</f>
        <v>70</v>
      </c>
      <c r="J334" s="76" t="s">
        <v>1866</v>
      </c>
      <c r="K334" s="77" t="s">
        <v>1864</v>
      </c>
      <c r="L334" s="77" t="s">
        <v>1864</v>
      </c>
      <c r="M334" s="75"/>
      <c r="N334" s="75" t="s">
        <v>4973</v>
      </c>
      <c r="O334" s="75" t="s">
        <v>4974</v>
      </c>
      <c r="P334" s="75">
        <v>19770520</v>
      </c>
    </row>
    <row r="335" spans="1:16" ht="19.5" customHeight="1">
      <c r="A335" s="75" t="s">
        <v>170</v>
      </c>
      <c r="B335" s="75" t="s">
        <v>4039</v>
      </c>
      <c r="C335" s="75" t="s">
        <v>170</v>
      </c>
      <c r="D335" s="75" t="s">
        <v>4971</v>
      </c>
      <c r="E335" s="75" t="s">
        <v>4972</v>
      </c>
      <c r="F335" s="75" t="s">
        <v>4968</v>
      </c>
      <c r="G335" s="75" t="s">
        <v>3738</v>
      </c>
      <c r="H335" s="75">
        <f t="array" ref="H335">_xlfn.SWITCH(J335,"A",50,"B",45,"C",40,"D",35,"E",30,0) + _xlfn.SWITCH(K335,"A",50,"B",45,"C",40,"D",35,"E",30,0)</f>
        <v>70</v>
      </c>
      <c r="I335" s="75">
        <f t="array" ref="I335">_xlfn.SWITCH(J335,"A",50,"B",45,"C",40,"D",35,"E",30,0) + _xlfn.SWITCH(L335,"A",50,"B",45,"C",40,"D",35,"E",30,0)</f>
        <v>70</v>
      </c>
      <c r="J335" s="76" t="s">
        <v>1866</v>
      </c>
      <c r="K335" s="77" t="s">
        <v>1864</v>
      </c>
      <c r="L335" s="77" t="s">
        <v>1864</v>
      </c>
      <c r="M335" s="75"/>
      <c r="N335" s="75" t="s">
        <v>4973</v>
      </c>
      <c r="O335" s="75" t="s">
        <v>4970</v>
      </c>
      <c r="P335" s="75">
        <v>19660303</v>
      </c>
    </row>
    <row r="336" spans="1:16" ht="19.5" customHeight="1">
      <c r="A336" s="75" t="s">
        <v>170</v>
      </c>
      <c r="B336" s="75" t="s">
        <v>4630</v>
      </c>
      <c r="C336" s="75" t="s">
        <v>170</v>
      </c>
      <c r="D336" s="75" t="s">
        <v>4971</v>
      </c>
      <c r="E336" s="75" t="s">
        <v>4972</v>
      </c>
      <c r="F336" s="75" t="s">
        <v>4968</v>
      </c>
      <c r="G336" s="75" t="s">
        <v>3918</v>
      </c>
      <c r="H336" s="76">
        <f t="array" ref="H336">_xlfn.SWITCH(J336,"A",50,"B",45,"C",40,"D",35,"E",30,0) + _xlfn.SWITCH(K336,"A",50,"B",45,"C",40,"D",35,"E",30,0)</f>
        <v>70</v>
      </c>
      <c r="I336" s="76">
        <f t="array" ref="I336">_xlfn.SWITCH(J336,"A",50,"B",45,"C",40,"D",35,"E",30,0) + _xlfn.SWITCH(L336,"A",50,"B",45,"C",40,"D",35,"E",30,0)</f>
        <v>70</v>
      </c>
      <c r="J336" s="76" t="s">
        <v>1866</v>
      </c>
      <c r="K336" s="77" t="s">
        <v>1864</v>
      </c>
      <c r="L336" s="77" t="s">
        <v>1864</v>
      </c>
      <c r="M336" s="75"/>
      <c r="N336" s="75" t="s">
        <v>4969</v>
      </c>
      <c r="O336" s="75" t="s">
        <v>4970</v>
      </c>
      <c r="P336" s="75">
        <v>19960301</v>
      </c>
    </row>
    <row r="337" spans="1:16" ht="19.5" customHeight="1">
      <c r="A337" s="75" t="s">
        <v>170</v>
      </c>
      <c r="B337" s="75" t="s">
        <v>4936</v>
      </c>
      <c r="C337" s="75" t="s">
        <v>170</v>
      </c>
      <c r="D337" s="75" t="s">
        <v>4971</v>
      </c>
      <c r="E337" s="75" t="s">
        <v>4972</v>
      </c>
      <c r="F337" s="75" t="s">
        <v>4968</v>
      </c>
      <c r="G337" s="75" t="s">
        <v>4079</v>
      </c>
      <c r="H337" s="76">
        <f t="array" ref="H337">_xlfn.SWITCH(J337,"A",50,"B",45,"C",40,"D",35,"E",30,0) + _xlfn.SWITCH(K337,"A",50,"B",45,"C",40,"D",35,"E",30,0)</f>
        <v>80</v>
      </c>
      <c r="I337" s="76">
        <f t="array" ref="I337">_xlfn.SWITCH(J337,"A",50,"B",45,"C",40,"D",35,"E",30,0) + _xlfn.SWITCH(L337,"A",50,"B",45,"C",40,"D",35,"E",30,0)</f>
        <v>80</v>
      </c>
      <c r="J337" s="76" t="s">
        <v>1863</v>
      </c>
      <c r="K337" s="77" t="s">
        <v>1865</v>
      </c>
      <c r="L337" s="77" t="s">
        <v>1865</v>
      </c>
      <c r="M337" s="75"/>
      <c r="N337" s="75" t="s">
        <v>4969</v>
      </c>
      <c r="O337" s="75" t="s">
        <v>4970</v>
      </c>
      <c r="P337" s="75">
        <v>20150301</v>
      </c>
    </row>
    <row r="338" spans="1:16" ht="19.5" customHeight="1">
      <c r="A338" s="75" t="s">
        <v>22</v>
      </c>
      <c r="B338" s="75" t="s">
        <v>3301</v>
      </c>
      <c r="C338" s="75" t="s">
        <v>4984</v>
      </c>
      <c r="D338" s="75" t="s">
        <v>4971</v>
      </c>
      <c r="E338" s="75" t="s">
        <v>4972</v>
      </c>
      <c r="F338" s="75" t="s">
        <v>4968</v>
      </c>
      <c r="G338" s="75" t="s">
        <v>4097</v>
      </c>
      <c r="H338" s="75">
        <f t="array" ref="H338">_xlfn.SWITCH(J338,"A",50,"B",45,"C",40,"D",35,"E",30,0) + _xlfn.SWITCH(K338,"A",50,"B",45,"C",40,"D",35,"E",30,0)</f>
        <v>75</v>
      </c>
      <c r="I338" s="75">
        <f t="array" ref="I338">_xlfn.SWITCH(J338,"A",50,"B",45,"C",40,"D",35,"E",30,0) + _xlfn.SWITCH(L338,"A",50,"B",45,"C",40,"D",35,"E",30,0)</f>
        <v>75</v>
      </c>
      <c r="J338" s="76" t="s">
        <v>1864</v>
      </c>
      <c r="K338" s="77" t="s">
        <v>1865</v>
      </c>
      <c r="L338" s="77" t="s">
        <v>1865</v>
      </c>
      <c r="M338" s="75"/>
      <c r="N338" s="75" t="s">
        <v>4973</v>
      </c>
      <c r="O338" s="75" t="s">
        <v>4989</v>
      </c>
      <c r="P338" s="75">
        <v>19790305</v>
      </c>
    </row>
    <row r="339" spans="1:16" ht="19.5" customHeight="1">
      <c r="A339" s="75" t="s">
        <v>22</v>
      </c>
      <c r="B339" s="75" t="s">
        <v>3065</v>
      </c>
      <c r="C339" s="75" t="s">
        <v>4984</v>
      </c>
      <c r="D339" s="75" t="s">
        <v>4971</v>
      </c>
      <c r="E339" s="75" t="s">
        <v>4972</v>
      </c>
      <c r="F339" s="75" t="s">
        <v>4968</v>
      </c>
      <c r="G339" s="75" t="s">
        <v>4419</v>
      </c>
      <c r="H339" s="76">
        <f t="array" ref="H339">_xlfn.SWITCH(J339,"A",50,"B",45,"C",40,"D",35,"E",30,0) + _xlfn.SWITCH(K339,"A",50,"B",45,"C",40,"D",35,"E",30,0)</f>
        <v>75</v>
      </c>
      <c r="I339" s="76">
        <f t="array" ref="I339">_xlfn.SWITCH(J339,"A",50,"B",45,"C",40,"D",35,"E",30,0) + _xlfn.SWITCH(L339,"A",50,"B",45,"C",40,"D",35,"E",30,0)</f>
        <v>75</v>
      </c>
      <c r="J339" s="76" t="s">
        <v>1864</v>
      </c>
      <c r="K339" s="77" t="s">
        <v>1865</v>
      </c>
      <c r="L339" s="77" t="s">
        <v>1865</v>
      </c>
      <c r="M339" s="76"/>
      <c r="N339" s="75" t="s">
        <v>4973</v>
      </c>
      <c r="O339" s="75" t="s">
        <v>4989</v>
      </c>
      <c r="P339" s="75">
        <v>19840305</v>
      </c>
    </row>
    <row r="340" spans="1:16" ht="19.5" customHeight="1">
      <c r="A340" s="75" t="s">
        <v>22</v>
      </c>
      <c r="B340" s="75" t="s">
        <v>4173</v>
      </c>
      <c r="C340" s="75" t="s">
        <v>4984</v>
      </c>
      <c r="D340" s="75" t="s">
        <v>4971</v>
      </c>
      <c r="E340" s="75" t="s">
        <v>4972</v>
      </c>
      <c r="F340" s="75" t="s">
        <v>4968</v>
      </c>
      <c r="G340" s="75" t="s">
        <v>3985</v>
      </c>
      <c r="H340" s="75">
        <f t="array" ref="H340">_xlfn.SWITCH(J340,"A",50,"B",45,"C",40,"D",35,"E",30,0) + _xlfn.SWITCH(K340,"A",50,"B",45,"C",40,"D",35,"E",30,0)</f>
        <v>75</v>
      </c>
      <c r="I340" s="75">
        <f t="array" ref="I340">_xlfn.SWITCH(J340,"A",50,"B",45,"C",40,"D",35,"E",30,0) + _xlfn.SWITCH(L340,"A",50,"B",45,"C",40,"D",35,"E",30,0)</f>
        <v>75</v>
      </c>
      <c r="J340" s="76" t="s">
        <v>1864</v>
      </c>
      <c r="K340" s="77" t="s">
        <v>1865</v>
      </c>
      <c r="L340" s="77" t="s">
        <v>1865</v>
      </c>
      <c r="M340" s="75"/>
      <c r="N340" s="75" t="s">
        <v>4969</v>
      </c>
      <c r="O340" s="75" t="s">
        <v>4970</v>
      </c>
      <c r="P340" s="75">
        <v>20080301</v>
      </c>
    </row>
    <row r="341" spans="1:16" ht="19.5" customHeight="1">
      <c r="A341" s="75" t="s">
        <v>393</v>
      </c>
      <c r="B341" s="75" t="s">
        <v>3714</v>
      </c>
      <c r="C341" s="75" t="s">
        <v>4992</v>
      </c>
      <c r="D341" s="75" t="s">
        <v>4977</v>
      </c>
      <c r="E341" s="75" t="s">
        <v>4972</v>
      </c>
      <c r="F341" s="75" t="s">
        <v>4968</v>
      </c>
      <c r="G341" s="75" t="s">
        <v>3586</v>
      </c>
      <c r="H341" s="75">
        <f t="array" ref="H341">_xlfn.SWITCH(J341,"A",50,"B",45,"C",40,"D",35,"E",30,0) + _xlfn.SWITCH(K341,"A",50,"B",45,"C",40,"D",35,"E",30,0)</f>
        <v>75</v>
      </c>
      <c r="I341" s="75">
        <f t="array" ref="I341">_xlfn.SWITCH(J341,"A",50,"B",45,"C",40,"D",35,"E",30,0) + _xlfn.SWITCH(L341,"A",50,"B",45,"C",40,"D",35,"E",30,0)</f>
        <v>75</v>
      </c>
      <c r="J341" s="76" t="s">
        <v>1864</v>
      </c>
      <c r="K341" s="77" t="s">
        <v>1865</v>
      </c>
      <c r="L341" s="77" t="s">
        <v>1865</v>
      </c>
      <c r="M341" s="75"/>
      <c r="N341" s="75" t="s">
        <v>4969</v>
      </c>
      <c r="O341" s="75" t="s">
        <v>4974</v>
      </c>
      <c r="P341" s="75">
        <v>19791121</v>
      </c>
    </row>
    <row r="342" spans="1:16" ht="19.5" customHeight="1">
      <c r="A342" s="75" t="s">
        <v>393</v>
      </c>
      <c r="B342" s="75" t="s">
        <v>3714</v>
      </c>
      <c r="C342" s="75" t="s">
        <v>4992</v>
      </c>
      <c r="D342" s="75" t="s">
        <v>4971</v>
      </c>
      <c r="E342" s="75" t="s">
        <v>4972</v>
      </c>
      <c r="F342" s="75" t="s">
        <v>4968</v>
      </c>
      <c r="G342" s="75" t="s">
        <v>3949</v>
      </c>
      <c r="H342" s="76">
        <f t="array" ref="H342">_xlfn.SWITCH(J342,"A",50,"B",45,"C",40,"D",35,"E",30,0) + _xlfn.SWITCH(K342,"A",50,"B",45,"C",40,"D",35,"E",30,0)</f>
        <v>75</v>
      </c>
      <c r="I342" s="76">
        <f t="array" ref="I342">_xlfn.SWITCH(J342,"A",50,"B",45,"C",40,"D",35,"E",30,0) + _xlfn.SWITCH(L342,"A",50,"B",45,"C",40,"D",35,"E",30,0)</f>
        <v>75</v>
      </c>
      <c r="J342" s="76" t="s">
        <v>1864</v>
      </c>
      <c r="K342" s="77" t="s">
        <v>1865</v>
      </c>
      <c r="L342" s="77" t="s">
        <v>1865</v>
      </c>
      <c r="M342" s="75"/>
      <c r="N342" s="75" t="s">
        <v>4969</v>
      </c>
      <c r="O342" s="75" t="s">
        <v>4989</v>
      </c>
      <c r="P342" s="75">
        <v>19810301</v>
      </c>
    </row>
    <row r="343" spans="1:16" ht="19.5" customHeight="1">
      <c r="A343" s="75" t="s">
        <v>170</v>
      </c>
      <c r="B343" s="75" t="s">
        <v>4276</v>
      </c>
      <c r="C343" s="75" t="s">
        <v>170</v>
      </c>
      <c r="D343" s="75" t="s">
        <v>4971</v>
      </c>
      <c r="E343" s="75" t="s">
        <v>4972</v>
      </c>
      <c r="F343" s="75" t="s">
        <v>4968</v>
      </c>
      <c r="G343" s="75" t="s">
        <v>4586</v>
      </c>
      <c r="H343" s="75">
        <f t="array" ref="H343">_xlfn.SWITCH(J343,"A",50,"B",45,"C",40,"D",35,"E",30,0) + _xlfn.SWITCH(K343,"A",50,"B",45,"C",40,"D",35,"E",30,0)</f>
        <v>75</v>
      </c>
      <c r="I343" s="75">
        <f t="array" ref="I343">_xlfn.SWITCH(J343,"A",50,"B",45,"C",40,"D",35,"E",30,0) + _xlfn.SWITCH(L343,"A",50,"B",45,"C",40,"D",35,"E",30,0)</f>
        <v>75</v>
      </c>
      <c r="J343" s="76" t="s">
        <v>1864</v>
      </c>
      <c r="K343" s="77" t="s">
        <v>1865</v>
      </c>
      <c r="L343" s="77" t="s">
        <v>1865</v>
      </c>
      <c r="M343" s="75"/>
      <c r="N343" s="75" t="s">
        <v>4969</v>
      </c>
      <c r="O343" s="75" t="s">
        <v>4970</v>
      </c>
      <c r="P343" s="75">
        <v>20090301</v>
      </c>
    </row>
    <row r="344" spans="1:16" ht="19.5" customHeight="1">
      <c r="A344" s="75" t="s">
        <v>22</v>
      </c>
      <c r="B344" s="75" t="s">
        <v>4371</v>
      </c>
      <c r="C344" s="75" t="s">
        <v>4984</v>
      </c>
      <c r="D344" s="75" t="s">
        <v>4971</v>
      </c>
      <c r="E344" s="75" t="s">
        <v>4972</v>
      </c>
      <c r="F344" s="75" t="s">
        <v>4968</v>
      </c>
      <c r="G344" s="75" t="s">
        <v>4494</v>
      </c>
      <c r="H344" s="76">
        <f t="array" ref="H344">_xlfn.SWITCH(J344,"A",50,"B",45,"C",40,"D",35,"E",30,0) + _xlfn.SWITCH(K344,"A",50,"B",45,"C",40,"D",35,"E",30,0)</f>
        <v>75</v>
      </c>
      <c r="I344" s="76">
        <f t="array" ref="I344">_xlfn.SWITCH(J344,"A",50,"B",45,"C",40,"D",35,"E",30,0) + _xlfn.SWITCH(L344,"A",50,"B",45,"C",40,"D",35,"E",30,0)</f>
        <v>75</v>
      </c>
      <c r="J344" s="76" t="s">
        <v>1864</v>
      </c>
      <c r="K344" s="77" t="s">
        <v>1865</v>
      </c>
      <c r="L344" s="77" t="s">
        <v>1865</v>
      </c>
      <c r="M344" s="75"/>
      <c r="N344" s="75" t="s">
        <v>4973</v>
      </c>
      <c r="O344" s="75" t="s">
        <v>4989</v>
      </c>
      <c r="P344" s="75">
        <v>19870508</v>
      </c>
    </row>
    <row r="345" spans="1:16" ht="19.5" customHeight="1">
      <c r="A345" s="75" t="s">
        <v>611</v>
      </c>
      <c r="B345" s="75" t="s">
        <v>4042</v>
      </c>
      <c r="C345" s="75" t="s">
        <v>4975</v>
      </c>
      <c r="D345" s="75" t="s">
        <v>4971</v>
      </c>
      <c r="E345" s="75" t="s">
        <v>4972</v>
      </c>
      <c r="F345" s="75" t="s">
        <v>4968</v>
      </c>
      <c r="G345" s="75" t="s">
        <v>4225</v>
      </c>
      <c r="H345" s="76">
        <f t="array" ref="H345">_xlfn.SWITCH(J345,"A",50,"B",45,"C",40,"D",35,"E",30,0) + _xlfn.SWITCH(K345,"A",50,"B",45,"C",40,"D",35,"E",30,0)</f>
        <v>75</v>
      </c>
      <c r="I345" s="76">
        <f t="array" ref="I345">_xlfn.SWITCH(J345,"A",50,"B",45,"C",40,"D",35,"E",30,0) + _xlfn.SWITCH(L345,"A",50,"B",45,"C",40,"D",35,"E",30,0)</f>
        <v>75</v>
      </c>
      <c r="J345" s="76" t="s">
        <v>1864</v>
      </c>
      <c r="K345" s="77" t="s">
        <v>1865</v>
      </c>
      <c r="L345" s="77" t="s">
        <v>1865</v>
      </c>
      <c r="M345" s="75"/>
      <c r="N345" s="75" t="s">
        <v>4973</v>
      </c>
      <c r="O345" s="75" t="s">
        <v>4989</v>
      </c>
      <c r="P345" s="75">
        <v>19860429</v>
      </c>
    </row>
    <row r="346" spans="1:16" ht="19.5" customHeight="1">
      <c r="A346" s="75" t="s">
        <v>611</v>
      </c>
      <c r="B346" s="75" t="s">
        <v>4172</v>
      </c>
      <c r="C346" s="75" t="s">
        <v>4975</v>
      </c>
      <c r="D346" s="75" t="s">
        <v>4971</v>
      </c>
      <c r="E346" s="75" t="s">
        <v>4972</v>
      </c>
      <c r="F346" s="75" t="s">
        <v>4968</v>
      </c>
      <c r="G346" s="75" t="s">
        <v>4110</v>
      </c>
      <c r="H346" s="76">
        <f t="array" ref="H346">_xlfn.SWITCH(J346,"A",50,"B",45,"C",40,"D",35,"E",30,0) + _xlfn.SWITCH(K346,"A",50,"B",45,"C",40,"D",35,"E",30,0)</f>
        <v>75</v>
      </c>
      <c r="I346" s="76">
        <f t="array" ref="I346">_xlfn.SWITCH(J346,"A",50,"B",45,"C",40,"D",35,"E",30,0) + _xlfn.SWITCH(L346,"A",50,"B",45,"C",40,"D",35,"E",30,0)</f>
        <v>75</v>
      </c>
      <c r="J346" s="76" t="s">
        <v>1864</v>
      </c>
      <c r="K346" s="77" t="s">
        <v>1865</v>
      </c>
      <c r="L346" s="77" t="s">
        <v>1865</v>
      </c>
      <c r="M346" s="75"/>
      <c r="N346" s="75" t="s">
        <v>4973</v>
      </c>
      <c r="O346" s="75" t="s">
        <v>4974</v>
      </c>
      <c r="P346" s="75">
        <v>19540420</v>
      </c>
    </row>
    <row r="347" spans="1:16" ht="19.5" customHeight="1">
      <c r="A347" s="75" t="s">
        <v>611</v>
      </c>
      <c r="B347" s="75" t="s">
        <v>3518</v>
      </c>
      <c r="C347" s="75" t="s">
        <v>4975</v>
      </c>
      <c r="D347" s="75" t="s">
        <v>4971</v>
      </c>
      <c r="E347" s="75" t="s">
        <v>4972</v>
      </c>
      <c r="F347" s="75" t="s">
        <v>4968</v>
      </c>
      <c r="G347" s="75" t="s">
        <v>4330</v>
      </c>
      <c r="H347" s="76">
        <f t="array" ref="H347">_xlfn.SWITCH(J347,"A",50,"B",45,"C",40,"D",35,"E",30,0) + _xlfn.SWITCH(K347,"A",50,"B",45,"C",40,"D",35,"E",30,0)</f>
        <v>75</v>
      </c>
      <c r="I347" s="76">
        <f t="array" ref="I347">_xlfn.SWITCH(J347,"A",50,"B",45,"C",40,"D",35,"E",30,0) + _xlfn.SWITCH(L347,"A",50,"B",45,"C",40,"D",35,"E",30,0)</f>
        <v>75</v>
      </c>
      <c r="J347" s="76" t="s">
        <v>1864</v>
      </c>
      <c r="K347" s="77" t="s">
        <v>1865</v>
      </c>
      <c r="L347" s="77" t="s">
        <v>1865</v>
      </c>
      <c r="M347" s="75"/>
      <c r="N347" s="75" t="s">
        <v>4973</v>
      </c>
      <c r="O347" s="75" t="s">
        <v>4974</v>
      </c>
      <c r="P347" s="75">
        <v>19780301</v>
      </c>
    </row>
    <row r="348" spans="1:16" ht="19.5" customHeight="1">
      <c r="A348" s="75" t="s">
        <v>378</v>
      </c>
      <c r="B348" s="75" t="s">
        <v>3515</v>
      </c>
      <c r="C348" s="75" t="s">
        <v>3888</v>
      </c>
      <c r="D348" s="75" t="s">
        <v>4977</v>
      </c>
      <c r="E348" s="75" t="s">
        <v>4972</v>
      </c>
      <c r="F348" s="75" t="s">
        <v>4968</v>
      </c>
      <c r="G348" s="75" t="s">
        <v>4097</v>
      </c>
      <c r="H348" s="76">
        <f t="array" ref="H348">_xlfn.SWITCH(J348,"A",50,"B",45,"C",40,"D",35,"E",30,0) + _xlfn.SWITCH(K348,"A",50,"B",45,"C",40,"D",35,"E",30,0)</f>
        <v>75</v>
      </c>
      <c r="I348" s="76">
        <f t="array" ref="I348">_xlfn.SWITCH(J348,"A",50,"B",45,"C",40,"D",35,"E",30,0) + _xlfn.SWITCH(L348,"A",50,"B",45,"C",40,"D",35,"E",30,0)</f>
        <v>75</v>
      </c>
      <c r="J348" s="76" t="s">
        <v>1864</v>
      </c>
      <c r="K348" s="77" t="s">
        <v>1865</v>
      </c>
      <c r="L348" s="77" t="s">
        <v>1865</v>
      </c>
      <c r="M348" s="75"/>
      <c r="N348" s="75" t="s">
        <v>4969</v>
      </c>
      <c r="O348" s="75" t="s">
        <v>4989</v>
      </c>
      <c r="P348" s="75">
        <v>20080303</v>
      </c>
    </row>
    <row r="349" spans="1:16" ht="19.5" customHeight="1">
      <c r="A349" s="75" t="s">
        <v>170</v>
      </c>
      <c r="B349" s="75" t="s">
        <v>4936</v>
      </c>
      <c r="C349" s="75" t="s">
        <v>170</v>
      </c>
      <c r="D349" s="75" t="s">
        <v>4971</v>
      </c>
      <c r="E349" s="75" t="s">
        <v>4972</v>
      </c>
      <c r="F349" s="75" t="s">
        <v>4968</v>
      </c>
      <c r="G349" s="75" t="s">
        <v>4202</v>
      </c>
      <c r="H349" s="75">
        <f t="array" ref="H349">_xlfn.SWITCH(J349,"A",50,"B",45,"C",40,"D",35,"E",30,0) + _xlfn.SWITCH(K349,"A",50,"B",45,"C",40,"D",35,"E",30,0)</f>
        <v>75</v>
      </c>
      <c r="I349" s="75">
        <f t="array" ref="I349">_xlfn.SWITCH(J349,"A",50,"B",45,"C",40,"D",35,"E",30,0) + _xlfn.SWITCH(L349,"A",50,"B",45,"C",40,"D",35,"E",30,0)</f>
        <v>75</v>
      </c>
      <c r="J349" s="76" t="s">
        <v>1864</v>
      </c>
      <c r="K349" s="77" t="s">
        <v>1865</v>
      </c>
      <c r="L349" s="77" t="s">
        <v>1865</v>
      </c>
      <c r="M349" s="75"/>
      <c r="N349" s="75" t="s">
        <v>4969</v>
      </c>
      <c r="O349" s="75" t="s">
        <v>4970</v>
      </c>
      <c r="P349" s="75">
        <v>20080301</v>
      </c>
    </row>
    <row r="350" spans="1:16" ht="19.5" customHeight="1">
      <c r="A350" s="75" t="s">
        <v>22</v>
      </c>
      <c r="B350" s="75" t="s">
        <v>3066</v>
      </c>
      <c r="C350" s="75" t="s">
        <v>4984</v>
      </c>
      <c r="D350" s="75" t="s">
        <v>4971</v>
      </c>
      <c r="E350" s="75" t="s">
        <v>4972</v>
      </c>
      <c r="F350" s="75" t="s">
        <v>4968</v>
      </c>
      <c r="G350" s="75" t="s">
        <v>3979</v>
      </c>
      <c r="H350" s="76">
        <f t="array" ref="H350">_xlfn.SWITCH(J350,"A",50,"B",45,"C",40,"D",35,"E",30,0) + _xlfn.SWITCH(K350,"A",50,"B",45,"C",40,"D",35,"E",30,0)</f>
        <v>70</v>
      </c>
      <c r="I350" s="76">
        <f t="array" ref="I350">_xlfn.SWITCH(J350,"A",50,"B",45,"C",40,"D",35,"E",30,0) + _xlfn.SWITCH(L350,"A",50,"B",45,"C",40,"D",35,"E",30,0)</f>
        <v>70</v>
      </c>
      <c r="J350" s="76" t="s">
        <v>1865</v>
      </c>
      <c r="K350" s="77" t="s">
        <v>1865</v>
      </c>
      <c r="L350" s="77" t="s">
        <v>1865</v>
      </c>
      <c r="M350" s="76"/>
      <c r="N350" s="75" t="s">
        <v>4973</v>
      </c>
      <c r="O350" s="75" t="s">
        <v>4970</v>
      </c>
      <c r="P350" s="75">
        <v>19581228</v>
      </c>
    </row>
    <row r="351" spans="1:16" ht="19.5" customHeight="1">
      <c r="A351" s="75" t="s">
        <v>22</v>
      </c>
      <c r="B351" s="75" t="s">
        <v>3066</v>
      </c>
      <c r="C351" s="75" t="s">
        <v>4984</v>
      </c>
      <c r="D351" s="75" t="s">
        <v>4971</v>
      </c>
      <c r="E351" s="75" t="s">
        <v>4972</v>
      </c>
      <c r="F351" s="75" t="s">
        <v>4968</v>
      </c>
      <c r="G351" s="75" t="s">
        <v>4739</v>
      </c>
      <c r="H351" s="75">
        <f t="array" ref="H351">_xlfn.SWITCH(J351,"A",50,"B",45,"C",40,"D",35,"E",30,0) + _xlfn.SWITCH(K351,"A",50,"B",45,"C",40,"D",35,"E",30,0)</f>
        <v>70</v>
      </c>
      <c r="I351" s="75">
        <f t="array" ref="I351">_xlfn.SWITCH(J351,"A",50,"B",45,"C",40,"D",35,"E",30,0) + _xlfn.SWITCH(L351,"A",50,"B",45,"C",40,"D",35,"E",30,0)</f>
        <v>70</v>
      </c>
      <c r="J351" s="76" t="s">
        <v>1865</v>
      </c>
      <c r="K351" s="77" t="s">
        <v>1865</v>
      </c>
      <c r="L351" s="77" t="s">
        <v>1865</v>
      </c>
      <c r="M351" s="75"/>
      <c r="N351" s="75" t="s">
        <v>4973</v>
      </c>
      <c r="O351" s="75" t="s">
        <v>4970</v>
      </c>
      <c r="P351" s="75">
        <v>19440410</v>
      </c>
    </row>
    <row r="352" spans="1:16" ht="19.5" customHeight="1">
      <c r="A352" s="75" t="s">
        <v>22</v>
      </c>
      <c r="B352" s="75" t="s">
        <v>3301</v>
      </c>
      <c r="C352" s="75" t="s">
        <v>4984</v>
      </c>
      <c r="D352" s="75" t="s">
        <v>4971</v>
      </c>
      <c r="E352" s="75" t="s">
        <v>4972</v>
      </c>
      <c r="F352" s="75" t="s">
        <v>4968</v>
      </c>
      <c r="G352" s="75" t="s">
        <v>3980</v>
      </c>
      <c r="H352" s="76">
        <f t="array" ref="H352">_xlfn.SWITCH(J352,"A",50,"B",45,"C",40,"D",35,"E",30,0) + _xlfn.SWITCH(K352,"A",50,"B",45,"C",40,"D",35,"E",30,0)</f>
        <v>70</v>
      </c>
      <c r="I352" s="76">
        <f t="array" ref="I352">_xlfn.SWITCH(J352,"A",50,"B",45,"C",40,"D",35,"E",30,0) + _xlfn.SWITCH(L352,"A",50,"B",45,"C",40,"D",35,"E",30,0)</f>
        <v>70</v>
      </c>
      <c r="J352" s="76" t="s">
        <v>1865</v>
      </c>
      <c r="K352" s="77" t="s">
        <v>1865</v>
      </c>
      <c r="L352" s="77" t="s">
        <v>1865</v>
      </c>
      <c r="M352" s="76"/>
      <c r="N352" s="75" t="s">
        <v>4969</v>
      </c>
      <c r="O352" s="75" t="s">
        <v>4970</v>
      </c>
      <c r="P352" s="75">
        <v>19970301</v>
      </c>
    </row>
    <row r="353" spans="1:16" ht="19.5" customHeight="1">
      <c r="A353" s="75" t="s">
        <v>22</v>
      </c>
      <c r="B353" s="75" t="s">
        <v>3301</v>
      </c>
      <c r="C353" s="75" t="s">
        <v>4984</v>
      </c>
      <c r="D353" s="75" t="s">
        <v>4971</v>
      </c>
      <c r="E353" s="75" t="s">
        <v>4972</v>
      </c>
      <c r="F353" s="75" t="s">
        <v>4968</v>
      </c>
      <c r="G353" s="75" t="s">
        <v>4115</v>
      </c>
      <c r="H353" s="75">
        <f t="array" ref="H353">_xlfn.SWITCH(J353,"A",50,"B",45,"C",40,"D",35,"E",30,0) + _xlfn.SWITCH(K353,"A",50,"B",45,"C",40,"D",35,"E",30,0)</f>
        <v>70</v>
      </c>
      <c r="I353" s="75">
        <f t="array" ref="I353">_xlfn.SWITCH(J353,"A",50,"B",45,"C",40,"D",35,"E",30,0) + _xlfn.SWITCH(L353,"A",50,"B",45,"C",40,"D",35,"E",30,0)</f>
        <v>70</v>
      </c>
      <c r="J353" s="76" t="s">
        <v>1865</v>
      </c>
      <c r="K353" s="77" t="s">
        <v>1865</v>
      </c>
      <c r="L353" s="77" t="s">
        <v>1865</v>
      </c>
      <c r="M353" s="75"/>
      <c r="N353" s="75" t="s">
        <v>4969</v>
      </c>
      <c r="O353" s="75" t="s">
        <v>4989</v>
      </c>
      <c r="P353" s="75">
        <v>19850508</v>
      </c>
    </row>
    <row r="354" spans="1:16" ht="19.5" customHeight="1">
      <c r="A354" s="75" t="s">
        <v>22</v>
      </c>
      <c r="B354" s="75" t="s">
        <v>3517</v>
      </c>
      <c r="C354" s="75" t="s">
        <v>4984</v>
      </c>
      <c r="D354" s="75" t="s">
        <v>4971</v>
      </c>
      <c r="E354" s="75" t="s">
        <v>4972</v>
      </c>
      <c r="F354" s="75" t="s">
        <v>4968</v>
      </c>
      <c r="G354" s="75" t="s">
        <v>3981</v>
      </c>
      <c r="H354" s="76">
        <f t="array" ref="H354">_xlfn.SWITCH(J354,"A",50,"B",45,"C",40,"D",35,"E",30,0) + _xlfn.SWITCH(K354,"A",50,"B",45,"C",40,"D",35,"E",30,0)</f>
        <v>70</v>
      </c>
      <c r="I354" s="76">
        <f t="array" ref="I354">_xlfn.SWITCH(J354,"A",50,"B",45,"C",40,"D",35,"E",30,0) + _xlfn.SWITCH(L354,"A",50,"B",45,"C",40,"D",35,"E",30,0)</f>
        <v>70</v>
      </c>
      <c r="J354" s="76" t="s">
        <v>1865</v>
      </c>
      <c r="K354" s="77" t="s">
        <v>1865</v>
      </c>
      <c r="L354" s="77" t="s">
        <v>1865</v>
      </c>
      <c r="M354" s="76"/>
      <c r="N354" s="75" t="s">
        <v>4973</v>
      </c>
      <c r="O354" s="75" t="s">
        <v>4989</v>
      </c>
      <c r="P354" s="75">
        <v>19750301</v>
      </c>
    </row>
    <row r="355" spans="1:16" ht="19.5" customHeight="1">
      <c r="A355" s="75" t="s">
        <v>22</v>
      </c>
      <c r="B355" s="75" t="s">
        <v>3065</v>
      </c>
      <c r="C355" s="75" t="s">
        <v>4984</v>
      </c>
      <c r="D355" s="75" t="s">
        <v>4971</v>
      </c>
      <c r="E355" s="75" t="s">
        <v>4972</v>
      </c>
      <c r="F355" s="75" t="s">
        <v>4968</v>
      </c>
      <c r="G355" s="75" t="s">
        <v>3819</v>
      </c>
      <c r="H355" s="76">
        <f t="array" ref="H355">_xlfn.SWITCH(J355,"A",50,"B",45,"C",40,"D",35,"E",30,0) + _xlfn.SWITCH(K355,"A",50,"B",45,"C",40,"D",35,"E",30,0)</f>
        <v>70</v>
      </c>
      <c r="I355" s="76">
        <f t="array" ref="I355">_xlfn.SWITCH(J355,"A",50,"B",45,"C",40,"D",35,"E",30,0) + _xlfn.SWITCH(L355,"A",50,"B",45,"C",40,"D",35,"E",30,0)</f>
        <v>70</v>
      </c>
      <c r="J355" s="76" t="s">
        <v>1865</v>
      </c>
      <c r="K355" s="77" t="s">
        <v>1865</v>
      </c>
      <c r="L355" s="77" t="s">
        <v>1865</v>
      </c>
      <c r="M355" s="76"/>
      <c r="N355" s="75" t="s">
        <v>4973</v>
      </c>
      <c r="O355" s="75" t="s">
        <v>4989</v>
      </c>
      <c r="P355" s="75">
        <v>19790306</v>
      </c>
    </row>
    <row r="356" spans="1:16" ht="19.5" customHeight="1">
      <c r="A356" s="75" t="s">
        <v>22</v>
      </c>
      <c r="B356" s="75" t="s">
        <v>3065</v>
      </c>
      <c r="C356" s="75" t="s">
        <v>4984</v>
      </c>
      <c r="D356" s="75" t="s">
        <v>4971</v>
      </c>
      <c r="E356" s="75" t="s">
        <v>4972</v>
      </c>
      <c r="F356" s="75" t="s">
        <v>4968</v>
      </c>
      <c r="G356" s="75" t="s">
        <v>3982</v>
      </c>
      <c r="H356" s="75">
        <f t="array" ref="H356">_xlfn.SWITCH(J356,"A",50,"B",45,"C",40,"D",35,"E",30,0) + _xlfn.SWITCH(K356,"A",50,"B",45,"C",40,"D",35,"E",30,0)</f>
        <v>70</v>
      </c>
      <c r="I356" s="75">
        <f t="array" ref="I356">_xlfn.SWITCH(J356,"A",50,"B",45,"C",40,"D",35,"E",30,0) + _xlfn.SWITCH(L356,"A",50,"B",45,"C",40,"D",35,"E",30,0)</f>
        <v>70</v>
      </c>
      <c r="J356" s="76" t="s">
        <v>1865</v>
      </c>
      <c r="K356" s="77" t="s">
        <v>1865</v>
      </c>
      <c r="L356" s="77" t="s">
        <v>1865</v>
      </c>
      <c r="M356" s="75"/>
      <c r="N356" s="75" t="s">
        <v>4973</v>
      </c>
      <c r="O356" s="75" t="s">
        <v>4974</v>
      </c>
      <c r="P356" s="75">
        <v>19530519</v>
      </c>
    </row>
    <row r="357" spans="1:16" ht="19.5" customHeight="1">
      <c r="A357" s="75" t="s">
        <v>22</v>
      </c>
      <c r="B357" s="75" t="s">
        <v>3065</v>
      </c>
      <c r="C357" s="75" t="s">
        <v>4984</v>
      </c>
      <c r="D357" s="75" t="s">
        <v>4971</v>
      </c>
      <c r="E357" s="75" t="s">
        <v>4972</v>
      </c>
      <c r="F357" s="75" t="s">
        <v>4968</v>
      </c>
      <c r="G357" s="75" t="s">
        <v>4740</v>
      </c>
      <c r="H357" s="76">
        <f t="array" ref="H357">_xlfn.SWITCH(J357,"A",50,"B",45,"C",40,"D",35,"E",30,0) + _xlfn.SWITCH(K357,"A",50,"B",45,"C",40,"D",35,"E",30,0)</f>
        <v>70</v>
      </c>
      <c r="I357" s="76">
        <f t="array" ref="I357">_xlfn.SWITCH(J357,"A",50,"B",45,"C",40,"D",35,"E",30,0) + _xlfn.SWITCH(L357,"A",50,"B",45,"C",40,"D",35,"E",30,0)</f>
        <v>70</v>
      </c>
      <c r="J357" s="76" t="s">
        <v>1865</v>
      </c>
      <c r="K357" s="77" t="s">
        <v>1865</v>
      </c>
      <c r="L357" s="77" t="s">
        <v>1865</v>
      </c>
      <c r="M357" s="76"/>
      <c r="N357" s="75" t="s">
        <v>4973</v>
      </c>
      <c r="O357" s="75" t="s">
        <v>4970</v>
      </c>
      <c r="P357" s="75">
        <v>19850311</v>
      </c>
    </row>
    <row r="358" spans="1:16" ht="19.5" customHeight="1">
      <c r="A358" s="75" t="s">
        <v>22</v>
      </c>
      <c r="B358" s="75" t="s">
        <v>3065</v>
      </c>
      <c r="C358" s="75" t="s">
        <v>4984</v>
      </c>
      <c r="D358" s="75" t="s">
        <v>4971</v>
      </c>
      <c r="E358" s="75" t="s">
        <v>4972</v>
      </c>
      <c r="F358" s="75" t="s">
        <v>4968</v>
      </c>
      <c r="G358" s="75" t="s">
        <v>4771</v>
      </c>
      <c r="H358" s="75">
        <f t="array" ref="H358">_xlfn.SWITCH(J358,"A",50,"B",45,"C",40,"D",35,"E",30,0) + _xlfn.SWITCH(K358,"A",50,"B",45,"C",40,"D",35,"E",30,0)</f>
        <v>70</v>
      </c>
      <c r="I358" s="75">
        <f t="array" ref="I358">_xlfn.SWITCH(J358,"A",50,"B",45,"C",40,"D",35,"E",30,0) + _xlfn.SWITCH(L358,"A",50,"B",45,"C",40,"D",35,"E",30,0)</f>
        <v>70</v>
      </c>
      <c r="J358" s="76" t="s">
        <v>1865</v>
      </c>
      <c r="K358" s="77" t="s">
        <v>1865</v>
      </c>
      <c r="L358" s="77" t="s">
        <v>1865</v>
      </c>
      <c r="M358" s="75"/>
      <c r="N358" s="75" t="s">
        <v>4973</v>
      </c>
      <c r="O358" s="75" t="s">
        <v>4974</v>
      </c>
      <c r="P358" s="75">
        <v>19780130</v>
      </c>
    </row>
    <row r="359" spans="1:16" ht="19.5" customHeight="1">
      <c r="A359" s="75" t="s">
        <v>393</v>
      </c>
      <c r="B359" s="75" t="s">
        <v>3061</v>
      </c>
      <c r="C359" s="75" t="s">
        <v>804</v>
      </c>
      <c r="D359" s="75" t="s">
        <v>4977</v>
      </c>
      <c r="E359" s="75" t="s">
        <v>4972</v>
      </c>
      <c r="F359" s="75" t="s">
        <v>4968</v>
      </c>
      <c r="G359" s="75" t="s">
        <v>3141</v>
      </c>
      <c r="H359" s="76">
        <f t="array" ref="H359">_xlfn.SWITCH(J359,"A",50,"B",45,"C",40,"D",35,"E",30,0) + _xlfn.SWITCH(K359,"A",50,"B",45,"C",40,"D",35,"E",30,0)</f>
        <v>70</v>
      </c>
      <c r="I359" s="76">
        <f t="array" ref="I359">_xlfn.SWITCH(J359,"A",50,"B",45,"C",40,"D",35,"E",30,0) + _xlfn.SWITCH(L359,"A",50,"B",45,"C",40,"D",35,"E",30,0)</f>
        <v>70</v>
      </c>
      <c r="J359" s="76" t="s">
        <v>1865</v>
      </c>
      <c r="K359" s="77" t="s">
        <v>1865</v>
      </c>
      <c r="L359" s="77" t="s">
        <v>1865</v>
      </c>
      <c r="M359" s="75"/>
      <c r="N359" s="75" t="s">
        <v>4969</v>
      </c>
      <c r="O359" s="75" t="s">
        <v>4974</v>
      </c>
      <c r="P359" s="75">
        <v>19671005</v>
      </c>
    </row>
    <row r="360" spans="1:16" ht="19.5" customHeight="1">
      <c r="A360" s="75" t="s">
        <v>393</v>
      </c>
      <c r="B360" s="75" t="s">
        <v>3061</v>
      </c>
      <c r="C360" s="75" t="s">
        <v>804</v>
      </c>
      <c r="D360" s="75" t="s">
        <v>4971</v>
      </c>
      <c r="E360" s="75" t="s">
        <v>4972</v>
      </c>
      <c r="F360" s="75" t="s">
        <v>4968</v>
      </c>
      <c r="G360" s="75" t="s">
        <v>3777</v>
      </c>
      <c r="H360" s="75">
        <f t="array" ref="H360">_xlfn.SWITCH(J360,"A",50,"B",45,"C",40,"D",35,"E",30,0) + _xlfn.SWITCH(K360,"A",50,"B",45,"C",40,"D",35,"E",30,0)</f>
        <v>70</v>
      </c>
      <c r="I360" s="75">
        <f t="array" ref="I360">_xlfn.SWITCH(J360,"A",50,"B",45,"C",40,"D",35,"E",30,0) + _xlfn.SWITCH(L360,"A",50,"B",45,"C",40,"D",35,"E",30,0)</f>
        <v>70</v>
      </c>
      <c r="J360" s="76" t="s">
        <v>1865</v>
      </c>
      <c r="K360" s="77" t="s">
        <v>1865</v>
      </c>
      <c r="L360" s="77" t="s">
        <v>1865</v>
      </c>
      <c r="M360" s="75"/>
      <c r="N360" s="75" t="s">
        <v>4973</v>
      </c>
      <c r="O360" s="75" t="s">
        <v>4974</v>
      </c>
      <c r="P360" s="75">
        <v>19750303</v>
      </c>
    </row>
    <row r="361" spans="1:16" ht="19.5" customHeight="1">
      <c r="A361" s="75" t="s">
        <v>393</v>
      </c>
      <c r="B361" s="75" t="s">
        <v>3061</v>
      </c>
      <c r="C361" s="75" t="s">
        <v>804</v>
      </c>
      <c r="D361" s="75" t="s">
        <v>4971</v>
      </c>
      <c r="E361" s="75" t="s">
        <v>4972</v>
      </c>
      <c r="F361" s="75" t="s">
        <v>4968</v>
      </c>
      <c r="G361" s="75" t="s">
        <v>3947</v>
      </c>
      <c r="H361" s="76">
        <f t="array" ref="H361">_xlfn.SWITCH(J361,"A",50,"B",45,"C",40,"D",35,"E",30,0) + _xlfn.SWITCH(K361,"A",50,"B",45,"C",40,"D",35,"E",30,0)</f>
        <v>70</v>
      </c>
      <c r="I361" s="76">
        <f t="array" ref="I361">_xlfn.SWITCH(J361,"A",50,"B",45,"C",40,"D",35,"E",30,0) + _xlfn.SWITCH(L361,"A",50,"B",45,"C",40,"D",35,"E",30,0)</f>
        <v>70</v>
      </c>
      <c r="J361" s="76" t="s">
        <v>1865</v>
      </c>
      <c r="K361" s="77" t="s">
        <v>1865</v>
      </c>
      <c r="L361" s="77" t="s">
        <v>1865</v>
      </c>
      <c r="M361" s="75"/>
      <c r="N361" s="75" t="s">
        <v>4973</v>
      </c>
      <c r="O361" s="75" t="s">
        <v>4974</v>
      </c>
      <c r="P361" s="75">
        <v>19661117</v>
      </c>
    </row>
    <row r="362" spans="1:16" ht="19.5" customHeight="1">
      <c r="A362" s="75" t="s">
        <v>393</v>
      </c>
      <c r="B362" s="75" t="s">
        <v>3061</v>
      </c>
      <c r="C362" s="75" t="s">
        <v>804</v>
      </c>
      <c r="D362" s="75" t="s">
        <v>4971</v>
      </c>
      <c r="E362" s="75" t="s">
        <v>4972</v>
      </c>
      <c r="F362" s="75" t="s">
        <v>4968</v>
      </c>
      <c r="G362" s="75" t="s">
        <v>4397</v>
      </c>
      <c r="H362" s="76">
        <f t="array" ref="H362">_xlfn.SWITCH(J362,"A",50,"B",45,"C",40,"D",35,"E",30,0) + _xlfn.SWITCH(K362,"A",50,"B",45,"C",40,"D",35,"E",30,0)</f>
        <v>70</v>
      </c>
      <c r="I362" s="76">
        <f t="array" ref="I362">_xlfn.SWITCH(J362,"A",50,"B",45,"C",40,"D",35,"E",30,0) + _xlfn.SWITCH(L362,"A",50,"B",45,"C",40,"D",35,"E",30,0)</f>
        <v>70</v>
      </c>
      <c r="J362" s="76" t="s">
        <v>1865</v>
      </c>
      <c r="K362" s="77" t="s">
        <v>1865</v>
      </c>
      <c r="L362" s="77" t="s">
        <v>1865</v>
      </c>
      <c r="M362" s="75"/>
      <c r="N362" s="75" t="s">
        <v>4973</v>
      </c>
      <c r="O362" s="75" t="s">
        <v>4989</v>
      </c>
      <c r="P362" s="75">
        <v>19800301</v>
      </c>
    </row>
    <row r="363" spans="1:16" ht="19.5" customHeight="1">
      <c r="A363" s="75" t="s">
        <v>351</v>
      </c>
      <c r="B363" s="75" t="s">
        <v>3302</v>
      </c>
      <c r="C363" s="75" t="s">
        <v>4985</v>
      </c>
      <c r="D363" s="75" t="s">
        <v>4971</v>
      </c>
      <c r="E363" s="75" t="s">
        <v>4972</v>
      </c>
      <c r="F363" s="75" t="s">
        <v>4968</v>
      </c>
      <c r="G363" s="75" t="s">
        <v>3447</v>
      </c>
      <c r="H363" s="75">
        <f t="array" ref="H363">_xlfn.SWITCH(J363,"A",50,"B",45,"C",40,"D",35,"E",30,0) + _xlfn.SWITCH(K363,"A",50,"B",45,"C",40,"D",35,"E",30,0)</f>
        <v>70</v>
      </c>
      <c r="I363" s="75">
        <f t="array" ref="I363">_xlfn.SWITCH(J363,"A",50,"B",45,"C",40,"D",35,"E",30,0) + _xlfn.SWITCH(L363,"A",50,"B",45,"C",40,"D",35,"E",30,0)</f>
        <v>70</v>
      </c>
      <c r="J363" s="76" t="s">
        <v>1865</v>
      </c>
      <c r="K363" s="77" t="s">
        <v>1865</v>
      </c>
      <c r="L363" s="77" t="s">
        <v>1865</v>
      </c>
      <c r="M363" s="75"/>
      <c r="N363" s="75" t="s">
        <v>4969</v>
      </c>
      <c r="O363" s="75" t="s">
        <v>4989</v>
      </c>
      <c r="P363" s="75">
        <v>19960305</v>
      </c>
    </row>
    <row r="364" spans="1:16" ht="19.5" customHeight="1">
      <c r="A364" s="75" t="s">
        <v>351</v>
      </c>
      <c r="B364" s="75" t="s">
        <v>3302</v>
      </c>
      <c r="C364" s="75" t="s">
        <v>4985</v>
      </c>
      <c r="D364" s="75" t="s">
        <v>4971</v>
      </c>
      <c r="E364" s="75" t="s">
        <v>4972</v>
      </c>
      <c r="F364" s="75" t="s">
        <v>4968</v>
      </c>
      <c r="G364" s="75" t="s">
        <v>3846</v>
      </c>
      <c r="H364" s="75">
        <f t="array" ref="H364">_xlfn.SWITCH(J364,"A",50,"B",45,"C",40,"D",35,"E",30,0) + _xlfn.SWITCH(K364,"A",50,"B",45,"C",40,"D",35,"E",30,0)</f>
        <v>70</v>
      </c>
      <c r="I364" s="75">
        <f t="array" ref="I364">_xlfn.SWITCH(J364,"A",50,"B",45,"C",40,"D",35,"E",30,0) + _xlfn.SWITCH(L364,"A",50,"B",45,"C",40,"D",35,"E",30,0)</f>
        <v>70</v>
      </c>
      <c r="J364" s="76" t="s">
        <v>1865</v>
      </c>
      <c r="K364" s="77" t="s">
        <v>1865</v>
      </c>
      <c r="L364" s="77" t="s">
        <v>1865</v>
      </c>
      <c r="M364" s="75"/>
      <c r="N364" s="75" t="s">
        <v>4969</v>
      </c>
      <c r="O364" s="75" t="s">
        <v>4970</v>
      </c>
      <c r="P364" s="75">
        <v>20020301</v>
      </c>
    </row>
    <row r="365" spans="1:16" ht="19.5" customHeight="1">
      <c r="A365" s="75" t="s">
        <v>351</v>
      </c>
      <c r="B365" s="75" t="s">
        <v>3302</v>
      </c>
      <c r="C365" s="75" t="s">
        <v>4985</v>
      </c>
      <c r="D365" s="75" t="s">
        <v>4971</v>
      </c>
      <c r="E365" s="75" t="s">
        <v>4972</v>
      </c>
      <c r="F365" s="75" t="s">
        <v>4968</v>
      </c>
      <c r="G365" s="75" t="s">
        <v>4141</v>
      </c>
      <c r="H365" s="75">
        <f t="array" ref="H365">_xlfn.SWITCH(J365,"A",50,"B",45,"C",40,"D",35,"E",30,0) + _xlfn.SWITCH(K365,"A",50,"B",45,"C",40,"D",35,"E",30,0)</f>
        <v>70</v>
      </c>
      <c r="I365" s="75">
        <f t="array" ref="I365">_xlfn.SWITCH(J365,"A",50,"B",45,"C",40,"D",35,"E",30,0) + _xlfn.SWITCH(L365,"A",50,"B",45,"C",40,"D",35,"E",30,0)</f>
        <v>70</v>
      </c>
      <c r="J365" s="76" t="s">
        <v>1865</v>
      </c>
      <c r="K365" s="77" t="s">
        <v>1865</v>
      </c>
      <c r="L365" s="77" t="s">
        <v>1865</v>
      </c>
      <c r="M365" s="75"/>
      <c r="N365" s="75" t="s">
        <v>4969</v>
      </c>
      <c r="O365" s="75" t="s">
        <v>4989</v>
      </c>
      <c r="P365" s="75">
        <v>20090301</v>
      </c>
    </row>
    <row r="366" spans="1:16" ht="19.5" customHeight="1">
      <c r="A366" s="75" t="s">
        <v>608</v>
      </c>
      <c r="B366" s="75" t="s">
        <v>3295</v>
      </c>
      <c r="C366" s="75" t="s">
        <v>608</v>
      </c>
      <c r="D366" s="75" t="s">
        <v>4971</v>
      </c>
      <c r="E366" s="75" t="s">
        <v>4972</v>
      </c>
      <c r="F366" s="75" t="s">
        <v>4968</v>
      </c>
      <c r="G366" s="75" t="s">
        <v>3356</v>
      </c>
      <c r="H366" s="76">
        <f t="array" ref="H366">_xlfn.SWITCH(J366,"A",50,"B",45,"C",40,"D",35,"E",30,0) + _xlfn.SWITCH(K366,"A",50,"B",45,"C",40,"D",35,"E",30,0)</f>
        <v>70</v>
      </c>
      <c r="I366" s="76">
        <f t="array" ref="I366">_xlfn.SWITCH(J366,"A",50,"B",45,"C",40,"D",35,"E",30,0) + _xlfn.SWITCH(L366,"A",50,"B",45,"C",40,"D",35,"E",30,0)</f>
        <v>70</v>
      </c>
      <c r="J366" s="76" t="s">
        <v>1865</v>
      </c>
      <c r="K366" s="77" t="s">
        <v>1865</v>
      </c>
      <c r="L366" s="77" t="s">
        <v>1865</v>
      </c>
      <c r="M366" s="75"/>
      <c r="N366" s="75" t="s">
        <v>4969</v>
      </c>
      <c r="O366" s="75" t="s">
        <v>4970</v>
      </c>
      <c r="P366" s="75">
        <v>19550322</v>
      </c>
    </row>
    <row r="367" spans="1:16" ht="19.5" customHeight="1">
      <c r="A367" s="75" t="s">
        <v>170</v>
      </c>
      <c r="B367" s="75" t="s">
        <v>3296</v>
      </c>
      <c r="C367" s="75" t="s">
        <v>170</v>
      </c>
      <c r="D367" s="75" t="s">
        <v>4971</v>
      </c>
      <c r="E367" s="75" t="s">
        <v>4972</v>
      </c>
      <c r="F367" s="75" t="s">
        <v>4968</v>
      </c>
      <c r="G367" s="75" t="s">
        <v>4530</v>
      </c>
      <c r="H367" s="75">
        <f t="array" ref="H367">_xlfn.SWITCH(J367,"A",50,"B",45,"C",40,"D",35,"E",30,0) + _xlfn.SWITCH(K367,"A",50,"B",45,"C",40,"D",35,"E",30,0)</f>
        <v>70</v>
      </c>
      <c r="I367" s="75">
        <f t="array" ref="I367">_xlfn.SWITCH(J367,"A",50,"B",45,"C",40,"D",35,"E",30,0) + _xlfn.SWITCH(L367,"A",50,"B",45,"C",40,"D",35,"E",30,0)</f>
        <v>70</v>
      </c>
      <c r="J367" s="76" t="s">
        <v>1865</v>
      </c>
      <c r="K367" s="77" t="s">
        <v>1865</v>
      </c>
      <c r="L367" s="77" t="s">
        <v>1865</v>
      </c>
      <c r="M367" s="75"/>
      <c r="N367" s="75" t="s">
        <v>4969</v>
      </c>
      <c r="O367" s="75" t="s">
        <v>4970</v>
      </c>
      <c r="P367" s="75">
        <v>19960113</v>
      </c>
    </row>
    <row r="368" spans="1:16" ht="19.5" customHeight="1">
      <c r="A368" s="75" t="s">
        <v>170</v>
      </c>
      <c r="B368" s="75" t="s">
        <v>3296</v>
      </c>
      <c r="C368" s="75" t="s">
        <v>170</v>
      </c>
      <c r="D368" s="75" t="s">
        <v>4971</v>
      </c>
      <c r="E368" s="75" t="s">
        <v>4972</v>
      </c>
      <c r="F368" s="75" t="s">
        <v>4968</v>
      </c>
      <c r="G368" s="75" t="s">
        <v>4718</v>
      </c>
      <c r="H368" s="76">
        <f t="array" ref="H368">_xlfn.SWITCH(J368,"A",50,"B",45,"C",40,"D",35,"E",30,0) + _xlfn.SWITCH(K368,"A",50,"B",45,"C",40,"D",35,"E",30,0)</f>
        <v>70</v>
      </c>
      <c r="I368" s="76">
        <f t="array" ref="I368">_xlfn.SWITCH(J368,"A",50,"B",45,"C",40,"D",35,"E",30,0) + _xlfn.SWITCH(L368,"A",50,"B",45,"C",40,"D",35,"E",30,0)</f>
        <v>70</v>
      </c>
      <c r="J368" s="76" t="s">
        <v>1865</v>
      </c>
      <c r="K368" s="77" t="s">
        <v>1865</v>
      </c>
      <c r="L368" s="77" t="s">
        <v>1865</v>
      </c>
      <c r="M368" s="75"/>
      <c r="N368" s="75" t="s">
        <v>4969</v>
      </c>
      <c r="O368" s="75" t="s">
        <v>4970</v>
      </c>
      <c r="P368" s="75">
        <v>20000301</v>
      </c>
    </row>
    <row r="369" spans="1:16" ht="19.5" customHeight="1">
      <c r="A369" s="75" t="s">
        <v>170</v>
      </c>
      <c r="B369" s="75" t="s">
        <v>3296</v>
      </c>
      <c r="C369" s="75" t="s">
        <v>170</v>
      </c>
      <c r="D369" s="75" t="s">
        <v>4971</v>
      </c>
      <c r="E369" s="75" t="s">
        <v>4972</v>
      </c>
      <c r="F369" s="75" t="s">
        <v>4968</v>
      </c>
      <c r="G369" s="75" t="s">
        <v>4898</v>
      </c>
      <c r="H369" s="76">
        <f t="array" ref="H369">_xlfn.SWITCH(J369,"A",50,"B",45,"C",40,"D",35,"E",30,0) + _xlfn.SWITCH(K369,"A",50,"B",45,"C",40,"D",35,"E",30,0)</f>
        <v>70</v>
      </c>
      <c r="I369" s="76">
        <f t="array" ref="I369">_xlfn.SWITCH(J369,"A",50,"B",45,"C",40,"D",35,"E",30,0) + _xlfn.SWITCH(L369,"A",50,"B",45,"C",40,"D",35,"E",30,0)</f>
        <v>70</v>
      </c>
      <c r="J369" s="76" t="s">
        <v>1865</v>
      </c>
      <c r="K369" s="77" t="s">
        <v>1865</v>
      </c>
      <c r="L369" s="77" t="s">
        <v>1865</v>
      </c>
      <c r="M369" s="75"/>
      <c r="N369" s="75" t="s">
        <v>4969</v>
      </c>
      <c r="O369" s="75" t="s">
        <v>4970</v>
      </c>
      <c r="P369" s="75">
        <v>19970305</v>
      </c>
    </row>
    <row r="370" spans="1:16" ht="19.5" customHeight="1">
      <c r="A370" s="75" t="s">
        <v>170</v>
      </c>
      <c r="B370" s="75" t="s">
        <v>3296</v>
      </c>
      <c r="C370" s="75" t="s">
        <v>170</v>
      </c>
      <c r="D370" s="75" t="s">
        <v>4971</v>
      </c>
      <c r="E370" s="75" t="s">
        <v>4972</v>
      </c>
      <c r="F370" s="75" t="s">
        <v>4968</v>
      </c>
      <c r="G370" s="75" t="s">
        <v>4906</v>
      </c>
      <c r="H370" s="75">
        <f t="array" ref="H370">_xlfn.SWITCH(J370,"A",50,"B",45,"C",40,"D",35,"E",30,0) + _xlfn.SWITCH(K370,"A",50,"B",45,"C",40,"D",35,"E",30,0)</f>
        <v>70</v>
      </c>
      <c r="I370" s="75">
        <f t="array" ref="I370">_xlfn.SWITCH(J370,"A",50,"B",45,"C",40,"D",35,"E",30,0) + _xlfn.SWITCH(L370,"A",50,"B",45,"C",40,"D",35,"E",30,0)</f>
        <v>70</v>
      </c>
      <c r="J370" s="76" t="s">
        <v>1865</v>
      </c>
      <c r="K370" s="77" t="s">
        <v>1865</v>
      </c>
      <c r="L370" s="77" t="s">
        <v>1865</v>
      </c>
      <c r="M370" s="75"/>
      <c r="N370" s="75" t="s">
        <v>4969</v>
      </c>
      <c r="O370" s="75" t="s">
        <v>4970</v>
      </c>
      <c r="P370" s="75">
        <v>19940910</v>
      </c>
    </row>
    <row r="371" spans="1:16" ht="19.5" customHeight="1">
      <c r="A371" s="75" t="s">
        <v>170</v>
      </c>
      <c r="B371" s="75" t="s">
        <v>3296</v>
      </c>
      <c r="C371" s="75" t="s">
        <v>170</v>
      </c>
      <c r="D371" s="75" t="s">
        <v>4971</v>
      </c>
      <c r="E371" s="75" t="s">
        <v>4972</v>
      </c>
      <c r="F371" s="75" t="s">
        <v>4968</v>
      </c>
      <c r="G371" s="75" t="s">
        <v>4926</v>
      </c>
      <c r="H371" s="76">
        <f t="array" ref="H371">_xlfn.SWITCH(J371,"A",50,"B",45,"C",40,"D",35,"E",30,0) + _xlfn.SWITCH(K371,"A",50,"B",45,"C",40,"D",35,"E",30,0)</f>
        <v>70</v>
      </c>
      <c r="I371" s="76">
        <f t="array" ref="I371">_xlfn.SWITCH(J371,"A",50,"B",45,"C",40,"D",35,"E",30,0) + _xlfn.SWITCH(L371,"A",50,"B",45,"C",40,"D",35,"E",30,0)</f>
        <v>70</v>
      </c>
      <c r="J371" s="76" t="s">
        <v>1865</v>
      </c>
      <c r="K371" s="77" t="s">
        <v>1865</v>
      </c>
      <c r="L371" s="77" t="s">
        <v>1865</v>
      </c>
      <c r="M371" s="75"/>
      <c r="N371" s="75" t="s">
        <v>4969</v>
      </c>
      <c r="O371" s="75" t="s">
        <v>4970</v>
      </c>
      <c r="P371" s="75">
        <v>19950301</v>
      </c>
    </row>
    <row r="372" spans="1:16" ht="19.5" customHeight="1">
      <c r="A372" s="75" t="s">
        <v>170</v>
      </c>
      <c r="B372" s="75" t="s">
        <v>3296</v>
      </c>
      <c r="C372" s="75" t="s">
        <v>170</v>
      </c>
      <c r="D372" s="75" t="s">
        <v>4971</v>
      </c>
      <c r="E372" s="75" t="s">
        <v>4972</v>
      </c>
      <c r="F372" s="75" t="s">
        <v>4968</v>
      </c>
      <c r="G372" s="75" t="s">
        <v>4937</v>
      </c>
      <c r="H372" s="75">
        <f t="array" ref="H372">_xlfn.SWITCH(J372,"A",50,"B",45,"C",40,"D",35,"E",30,0) + _xlfn.SWITCH(K372,"A",50,"B",45,"C",40,"D",35,"E",30,0)</f>
        <v>70</v>
      </c>
      <c r="I372" s="75">
        <f t="array" ref="I372">_xlfn.SWITCH(J372,"A",50,"B",45,"C",40,"D",35,"E",30,0) + _xlfn.SWITCH(L372,"A",50,"B",45,"C",40,"D",35,"E",30,0)</f>
        <v>70</v>
      </c>
      <c r="J372" s="76" t="s">
        <v>1865</v>
      </c>
      <c r="K372" s="77" t="s">
        <v>1865</v>
      </c>
      <c r="L372" s="77" t="s">
        <v>1865</v>
      </c>
      <c r="M372" s="75"/>
      <c r="N372" s="75" t="s">
        <v>4969</v>
      </c>
      <c r="O372" s="75" t="s">
        <v>4970</v>
      </c>
      <c r="P372" s="75">
        <v>19960902</v>
      </c>
    </row>
    <row r="373" spans="1:16" ht="19.5" customHeight="1">
      <c r="A373" s="75" t="s">
        <v>1276</v>
      </c>
      <c r="B373" s="75" t="s">
        <v>3071</v>
      </c>
      <c r="C373" s="75" t="s">
        <v>1276</v>
      </c>
      <c r="D373" s="75" t="s">
        <v>4971</v>
      </c>
      <c r="E373" s="75" t="s">
        <v>4972</v>
      </c>
      <c r="F373" s="75" t="s">
        <v>4968</v>
      </c>
      <c r="G373" s="75" t="s">
        <v>3254</v>
      </c>
      <c r="H373" s="76">
        <f t="array" ref="H373">_xlfn.SWITCH(J373,"A",50,"B",45,"C",40,"D",35,"E",30,0) + _xlfn.SWITCH(K373,"A",50,"B",45,"C",40,"D",35,"E",30,0)</f>
        <v>70</v>
      </c>
      <c r="I373" s="76">
        <f t="array" ref="I373">_xlfn.SWITCH(J373,"A",50,"B",45,"C",40,"D",35,"E",30,0) + _xlfn.SWITCH(L373,"A",50,"B",45,"C",40,"D",35,"E",30,0)</f>
        <v>70</v>
      </c>
      <c r="J373" s="76" t="s">
        <v>1865</v>
      </c>
      <c r="K373" s="77" t="s">
        <v>1865</v>
      </c>
      <c r="L373" s="77" t="s">
        <v>1865</v>
      </c>
      <c r="M373" s="75"/>
      <c r="N373" s="75" t="s">
        <v>4969</v>
      </c>
      <c r="O373" s="75" t="s">
        <v>4974</v>
      </c>
      <c r="P373" s="75">
        <v>19190414</v>
      </c>
    </row>
    <row r="374" spans="1:16" ht="19.5" customHeight="1">
      <c r="A374" s="75" t="s">
        <v>170</v>
      </c>
      <c r="B374" s="75" t="s">
        <v>3512</v>
      </c>
      <c r="C374" s="75" t="s">
        <v>170</v>
      </c>
      <c r="D374" s="75" t="s">
        <v>4971</v>
      </c>
      <c r="E374" s="75" t="s">
        <v>4972</v>
      </c>
      <c r="F374" s="75" t="s">
        <v>4968</v>
      </c>
      <c r="G374" s="75" t="s">
        <v>3095</v>
      </c>
      <c r="H374" s="76">
        <f t="array" ref="H374">_xlfn.SWITCH(J374,"A",50,"B",45,"C",40,"D",35,"E",30,0) + _xlfn.SWITCH(K374,"A",50,"B",45,"C",40,"D",35,"E",30,0)</f>
        <v>70</v>
      </c>
      <c r="I374" s="76">
        <f t="array" ref="I374">_xlfn.SWITCH(J374,"A",50,"B",45,"C",40,"D",35,"E",30,0) + _xlfn.SWITCH(L374,"A",50,"B",45,"C",40,"D",35,"E",30,0)</f>
        <v>70</v>
      </c>
      <c r="J374" s="76" t="s">
        <v>1865</v>
      </c>
      <c r="K374" s="77" t="s">
        <v>1865</v>
      </c>
      <c r="L374" s="77" t="s">
        <v>1865</v>
      </c>
      <c r="M374" s="75"/>
      <c r="N374" s="75" t="s">
        <v>4969</v>
      </c>
      <c r="O374" s="75" t="s">
        <v>4970</v>
      </c>
      <c r="P374" s="75">
        <v>19850305</v>
      </c>
    </row>
    <row r="375" spans="1:16" ht="19.5" customHeight="1">
      <c r="A375" s="75" t="s">
        <v>170</v>
      </c>
      <c r="B375" s="75" t="s">
        <v>3512</v>
      </c>
      <c r="C375" s="75" t="s">
        <v>170</v>
      </c>
      <c r="D375" s="75" t="s">
        <v>4971</v>
      </c>
      <c r="E375" s="75" t="s">
        <v>4972</v>
      </c>
      <c r="F375" s="75" t="s">
        <v>4968</v>
      </c>
      <c r="G375" s="75" t="s">
        <v>3325</v>
      </c>
      <c r="H375" s="75">
        <f t="array" ref="H375">_xlfn.SWITCH(J375,"A",50,"B",45,"C",40,"D",35,"E",30,0) + _xlfn.SWITCH(K375,"A",50,"B",45,"C",40,"D",35,"E",30,0)</f>
        <v>70</v>
      </c>
      <c r="I375" s="75">
        <f t="array" ref="I375">_xlfn.SWITCH(J375,"A",50,"B",45,"C",40,"D",35,"E",30,0) + _xlfn.SWITCH(L375,"A",50,"B",45,"C",40,"D",35,"E",30,0)</f>
        <v>70</v>
      </c>
      <c r="J375" s="76" t="s">
        <v>1865</v>
      </c>
      <c r="K375" s="77" t="s">
        <v>1865</v>
      </c>
      <c r="L375" s="77" t="s">
        <v>1865</v>
      </c>
      <c r="M375" s="75"/>
      <c r="N375" s="75" t="s">
        <v>4973</v>
      </c>
      <c r="O375" s="75" t="s">
        <v>4989</v>
      </c>
      <c r="P375" s="75">
        <v>19760302</v>
      </c>
    </row>
    <row r="376" spans="1:16" ht="19.5" customHeight="1">
      <c r="A376" s="75" t="s">
        <v>170</v>
      </c>
      <c r="B376" s="75" t="s">
        <v>3512</v>
      </c>
      <c r="C376" s="75" t="s">
        <v>170</v>
      </c>
      <c r="D376" s="75" t="s">
        <v>4971</v>
      </c>
      <c r="E376" s="75" t="s">
        <v>4972</v>
      </c>
      <c r="F376" s="75" t="s">
        <v>4968</v>
      </c>
      <c r="G376" s="75" t="s">
        <v>3736</v>
      </c>
      <c r="H376" s="76">
        <f t="array" ref="H376">_xlfn.SWITCH(J376,"A",50,"B",45,"C",40,"D",35,"E",30,0) + _xlfn.SWITCH(K376,"A",50,"B",45,"C",40,"D",35,"E",30,0)</f>
        <v>70</v>
      </c>
      <c r="I376" s="76">
        <f t="array" ref="I376">_xlfn.SWITCH(J376,"A",50,"B",45,"C",40,"D",35,"E",30,0) + _xlfn.SWITCH(L376,"A",50,"B",45,"C",40,"D",35,"E",30,0)</f>
        <v>70</v>
      </c>
      <c r="J376" s="76" t="s">
        <v>1865</v>
      </c>
      <c r="K376" s="77" t="s">
        <v>1865</v>
      </c>
      <c r="L376" s="77" t="s">
        <v>1865</v>
      </c>
      <c r="M376" s="75"/>
      <c r="N376" s="75" t="s">
        <v>4969</v>
      </c>
      <c r="O376" s="75" t="s">
        <v>4970</v>
      </c>
      <c r="P376" s="75">
        <v>20000301</v>
      </c>
    </row>
    <row r="377" spans="1:16" ht="19.5" customHeight="1">
      <c r="A377" s="75" t="s">
        <v>22</v>
      </c>
      <c r="B377" s="75" t="s">
        <v>3892</v>
      </c>
      <c r="C377" s="75" t="s">
        <v>4984</v>
      </c>
      <c r="D377" s="75" t="s">
        <v>4971</v>
      </c>
      <c r="E377" s="75" t="s">
        <v>4972</v>
      </c>
      <c r="F377" s="75" t="s">
        <v>4968</v>
      </c>
      <c r="G377" s="75" t="s">
        <v>3636</v>
      </c>
      <c r="H377" s="76">
        <f t="array" ref="H377">_xlfn.SWITCH(J377,"A",50,"B",45,"C",40,"D",35,"E",30,0) + _xlfn.SWITCH(K377,"A",50,"B",45,"C",40,"D",35,"E",30,0)</f>
        <v>70</v>
      </c>
      <c r="I377" s="76">
        <f t="array" ref="I377">_xlfn.SWITCH(J377,"A",50,"B",45,"C",40,"D",35,"E",30,0) + _xlfn.SWITCH(L377,"A",50,"B",45,"C",40,"D",35,"E",30,0)</f>
        <v>70</v>
      </c>
      <c r="J377" s="76" t="s">
        <v>1865</v>
      </c>
      <c r="K377" s="77" t="s">
        <v>1865</v>
      </c>
      <c r="L377" s="77" t="s">
        <v>1865</v>
      </c>
      <c r="M377" s="75"/>
      <c r="N377" s="75" t="s">
        <v>4973</v>
      </c>
      <c r="O377" s="75" t="s">
        <v>4974</v>
      </c>
      <c r="P377" s="75">
        <v>19730302</v>
      </c>
    </row>
    <row r="378" spans="1:16" ht="19.5" customHeight="1">
      <c r="A378" s="75" t="s">
        <v>22</v>
      </c>
      <c r="B378" s="75" t="s">
        <v>3892</v>
      </c>
      <c r="C378" s="75" t="s">
        <v>4984</v>
      </c>
      <c r="D378" s="75" t="s">
        <v>4971</v>
      </c>
      <c r="E378" s="75" t="s">
        <v>4972</v>
      </c>
      <c r="F378" s="75" t="s">
        <v>4968</v>
      </c>
      <c r="G378" s="75" t="s">
        <v>3983</v>
      </c>
      <c r="H378" s="75">
        <f t="array" ref="H378">_xlfn.SWITCH(J378,"A",50,"B",45,"C",40,"D",35,"E",30,0) + _xlfn.SWITCH(K378,"A",50,"B",45,"C",40,"D",35,"E",30,0)</f>
        <v>70</v>
      </c>
      <c r="I378" s="75">
        <f t="array" ref="I378">_xlfn.SWITCH(J378,"A",50,"B",45,"C",40,"D",35,"E",30,0) + _xlfn.SWITCH(L378,"A",50,"B",45,"C",40,"D",35,"E",30,0)</f>
        <v>70</v>
      </c>
      <c r="J378" s="76" t="s">
        <v>1865</v>
      </c>
      <c r="K378" s="77" t="s">
        <v>1865</v>
      </c>
      <c r="L378" s="77" t="s">
        <v>1865</v>
      </c>
      <c r="M378" s="75"/>
      <c r="N378" s="75" t="s">
        <v>4973</v>
      </c>
      <c r="O378" s="75" t="s">
        <v>4989</v>
      </c>
      <c r="P378" s="75">
        <v>19790901</v>
      </c>
    </row>
    <row r="379" spans="1:16" ht="19.5" customHeight="1">
      <c r="A379" s="75" t="s">
        <v>22</v>
      </c>
      <c r="B379" s="75" t="s">
        <v>3892</v>
      </c>
      <c r="C379" s="75" t="s">
        <v>4984</v>
      </c>
      <c r="D379" s="75" t="s">
        <v>4971</v>
      </c>
      <c r="E379" s="75" t="s">
        <v>4972</v>
      </c>
      <c r="F379" s="75" t="s">
        <v>4968</v>
      </c>
      <c r="G379" s="75" t="s">
        <v>4420</v>
      </c>
      <c r="H379" s="75">
        <f t="array" ref="H379">_xlfn.SWITCH(J379,"A",50,"B",45,"C",40,"D",35,"E",30,0) + _xlfn.SWITCH(K379,"A",50,"B",45,"C",40,"D",35,"E",30,0)</f>
        <v>70</v>
      </c>
      <c r="I379" s="75">
        <f t="array" ref="I379">_xlfn.SWITCH(J379,"A",50,"B",45,"C",40,"D",35,"E",30,0) + _xlfn.SWITCH(L379,"A",50,"B",45,"C",40,"D",35,"E",30,0)</f>
        <v>70</v>
      </c>
      <c r="J379" s="76" t="s">
        <v>1865</v>
      </c>
      <c r="K379" s="77" t="s">
        <v>1865</v>
      </c>
      <c r="L379" s="77" t="s">
        <v>1865</v>
      </c>
      <c r="M379" s="75"/>
      <c r="N379" s="75" t="s">
        <v>4973</v>
      </c>
      <c r="O379" s="75" t="s">
        <v>4974</v>
      </c>
      <c r="P379" s="75">
        <v>19820304</v>
      </c>
    </row>
    <row r="380" spans="1:16" ht="19.5" customHeight="1">
      <c r="A380" s="75" t="s">
        <v>170</v>
      </c>
      <c r="B380" s="75" t="s">
        <v>3712</v>
      </c>
      <c r="C380" s="75" t="s">
        <v>170</v>
      </c>
      <c r="D380" s="75" t="s">
        <v>4971</v>
      </c>
      <c r="E380" s="75" t="s">
        <v>4972</v>
      </c>
      <c r="F380" s="75" t="s">
        <v>4968</v>
      </c>
      <c r="G380" s="75" t="s">
        <v>4056</v>
      </c>
      <c r="H380" s="76">
        <f t="array" ref="H380">_xlfn.SWITCH(J380,"A",50,"B",45,"C",40,"D",35,"E",30,0) + _xlfn.SWITCH(K380,"A",50,"B",45,"C",40,"D",35,"E",30,0)</f>
        <v>70</v>
      </c>
      <c r="I380" s="76">
        <f t="array" ref="I380">_xlfn.SWITCH(J380,"A",50,"B",45,"C",40,"D",35,"E",30,0) + _xlfn.SWITCH(L380,"A",50,"B",45,"C",40,"D",35,"E",30,0)</f>
        <v>70</v>
      </c>
      <c r="J380" s="76" t="s">
        <v>1865</v>
      </c>
      <c r="K380" s="77" t="s">
        <v>1865</v>
      </c>
      <c r="L380" s="77" t="s">
        <v>1865</v>
      </c>
      <c r="M380" s="75"/>
      <c r="N380" s="75" t="s">
        <v>4969</v>
      </c>
      <c r="O380" s="75" t="s">
        <v>4970</v>
      </c>
      <c r="P380" s="75">
        <v>19970301</v>
      </c>
    </row>
    <row r="381" spans="1:16" ht="19.5" customHeight="1">
      <c r="A381" s="75" t="s">
        <v>170</v>
      </c>
      <c r="B381" s="75" t="s">
        <v>3712</v>
      </c>
      <c r="C381" s="75" t="s">
        <v>170</v>
      </c>
      <c r="D381" s="75" t="s">
        <v>4971</v>
      </c>
      <c r="E381" s="75" t="s">
        <v>4972</v>
      </c>
      <c r="F381" s="75" t="s">
        <v>4968</v>
      </c>
      <c r="G381" s="75" t="s">
        <v>4290</v>
      </c>
      <c r="H381" s="75">
        <f t="array" ref="H381">_xlfn.SWITCH(J381,"A",50,"B",45,"C",40,"D",35,"E",30,0) + _xlfn.SWITCH(K381,"A",50,"B",45,"C",40,"D",35,"E",30,0)</f>
        <v>70</v>
      </c>
      <c r="I381" s="75">
        <f t="array" ref="I381">_xlfn.SWITCH(J381,"A",50,"B",45,"C",40,"D",35,"E",30,0) + _xlfn.SWITCH(L381,"A",50,"B",45,"C",40,"D",35,"E",30,0)</f>
        <v>70</v>
      </c>
      <c r="J381" s="76" t="s">
        <v>1865</v>
      </c>
      <c r="K381" s="77" t="s">
        <v>1865</v>
      </c>
      <c r="L381" s="77" t="s">
        <v>1865</v>
      </c>
      <c r="M381" s="75"/>
      <c r="N381" s="75" t="s">
        <v>4973</v>
      </c>
      <c r="O381" s="75" t="s">
        <v>4970</v>
      </c>
      <c r="P381" s="75">
        <v>19950301</v>
      </c>
    </row>
    <row r="382" spans="1:16" ht="19.5" customHeight="1">
      <c r="A382" s="75" t="s">
        <v>378</v>
      </c>
      <c r="B382" s="75" t="s">
        <v>3062</v>
      </c>
      <c r="C382" s="75" t="s">
        <v>3888</v>
      </c>
      <c r="D382" s="75" t="s">
        <v>4971</v>
      </c>
      <c r="E382" s="75" t="s">
        <v>4972</v>
      </c>
      <c r="F382" s="75" t="s">
        <v>4968</v>
      </c>
      <c r="G382" s="75" t="s">
        <v>4094</v>
      </c>
      <c r="H382" s="75">
        <f t="array" ref="H382">_xlfn.SWITCH(J382,"A",50,"B",45,"C",40,"D",35,"E",30,0) + _xlfn.SWITCH(K382,"A",50,"B",45,"C",40,"D",35,"E",30,0)</f>
        <v>70</v>
      </c>
      <c r="I382" s="75">
        <f t="array" ref="I382">_xlfn.SWITCH(J382,"A",50,"B",45,"C",40,"D",35,"E",30,0) + _xlfn.SWITCH(L382,"A",50,"B",45,"C",40,"D",35,"E",30,0)</f>
        <v>70</v>
      </c>
      <c r="J382" s="76" t="s">
        <v>1865</v>
      </c>
      <c r="K382" s="77" t="s">
        <v>1865</v>
      </c>
      <c r="L382" s="77" t="s">
        <v>1865</v>
      </c>
      <c r="M382" s="75"/>
      <c r="N382" s="75" t="s">
        <v>4969</v>
      </c>
      <c r="O382" s="75" t="s">
        <v>4970</v>
      </c>
      <c r="P382" s="75">
        <v>20120301</v>
      </c>
    </row>
    <row r="383" spans="1:16" ht="19.5" customHeight="1">
      <c r="A383" s="75" t="s">
        <v>378</v>
      </c>
      <c r="B383" s="75" t="s">
        <v>3062</v>
      </c>
      <c r="C383" s="75" t="s">
        <v>3888</v>
      </c>
      <c r="D383" s="75" t="s">
        <v>4971</v>
      </c>
      <c r="E383" s="75" t="s">
        <v>4972</v>
      </c>
      <c r="F383" s="75" t="s">
        <v>4968</v>
      </c>
      <c r="G383" s="75" t="s">
        <v>3388</v>
      </c>
      <c r="H383" s="75">
        <f t="array" ref="H383">_xlfn.SWITCH(J383,"A",50,"B",45,"C",40,"D",35,"E",30,0) + _xlfn.SWITCH(K383,"A",50,"B",45,"C",40,"D",35,"E",30,0)</f>
        <v>70</v>
      </c>
      <c r="I383" s="75">
        <f t="array" ref="I383">_xlfn.SWITCH(J383,"A",50,"B",45,"C",40,"D",35,"E",30,0) + _xlfn.SWITCH(L383,"A",50,"B",45,"C",40,"D",35,"E",30,0)</f>
        <v>70</v>
      </c>
      <c r="J383" s="76" t="s">
        <v>1865</v>
      </c>
      <c r="K383" s="77" t="s">
        <v>1865</v>
      </c>
      <c r="L383" s="77" t="s">
        <v>1865</v>
      </c>
      <c r="M383" s="75"/>
      <c r="N383" s="75" t="s">
        <v>4973</v>
      </c>
      <c r="O383" s="75" t="s">
        <v>4974</v>
      </c>
      <c r="P383" s="75">
        <v>19720309</v>
      </c>
    </row>
    <row r="384" spans="1:16" ht="19.5" customHeight="1">
      <c r="A384" s="75" t="s">
        <v>378</v>
      </c>
      <c r="B384" s="75" t="s">
        <v>3062</v>
      </c>
      <c r="C384" s="75" t="s">
        <v>3888</v>
      </c>
      <c r="D384" s="75" t="s">
        <v>4971</v>
      </c>
      <c r="E384" s="75" t="s">
        <v>4972</v>
      </c>
      <c r="F384" s="75" t="s">
        <v>4968</v>
      </c>
      <c r="G384" s="75" t="s">
        <v>4479</v>
      </c>
      <c r="H384" s="75">
        <f t="array" ref="H384">_xlfn.SWITCH(J384,"A",50,"B",45,"C",40,"D",35,"E",30,0) + _xlfn.SWITCH(K384,"A",50,"B",45,"C",40,"D",35,"E",30,0)</f>
        <v>70</v>
      </c>
      <c r="I384" s="75">
        <f t="array" ref="I384">_xlfn.SWITCH(J384,"A",50,"B",45,"C",40,"D",35,"E",30,0) + _xlfn.SWITCH(L384,"A",50,"B",45,"C",40,"D",35,"E",30,0)</f>
        <v>70</v>
      </c>
      <c r="J384" s="76" t="s">
        <v>1865</v>
      </c>
      <c r="K384" s="77" t="s">
        <v>1865</v>
      </c>
      <c r="L384" s="77" t="s">
        <v>1865</v>
      </c>
      <c r="M384" s="75"/>
      <c r="N384" s="75" t="s">
        <v>4969</v>
      </c>
      <c r="O384" s="75" t="s">
        <v>4970</v>
      </c>
      <c r="P384" s="75">
        <v>20090301</v>
      </c>
    </row>
    <row r="385" spans="1:16" ht="19.5" customHeight="1">
      <c r="A385" s="75" t="s">
        <v>378</v>
      </c>
      <c r="B385" s="75" t="s">
        <v>3062</v>
      </c>
      <c r="C385" s="75" t="s">
        <v>3888</v>
      </c>
      <c r="D385" s="75" t="s">
        <v>4971</v>
      </c>
      <c r="E385" s="75" t="s">
        <v>4972</v>
      </c>
      <c r="F385" s="75" t="s">
        <v>4968</v>
      </c>
      <c r="G385" s="75" t="s">
        <v>4549</v>
      </c>
      <c r="H385" s="76">
        <f t="array" ref="H385">_xlfn.SWITCH(J385,"A",50,"B",45,"C",40,"D",35,"E",30,0) + _xlfn.SWITCH(K385,"A",50,"B",45,"C",40,"D",35,"E",30,0)</f>
        <v>70</v>
      </c>
      <c r="I385" s="76">
        <f t="array" ref="I385">_xlfn.SWITCH(J385,"A",50,"B",45,"C",40,"D",35,"E",30,0) + _xlfn.SWITCH(L385,"A",50,"B",45,"C",40,"D",35,"E",30,0)</f>
        <v>70</v>
      </c>
      <c r="J385" s="76" t="s">
        <v>1865</v>
      </c>
      <c r="K385" s="77" t="s">
        <v>1865</v>
      </c>
      <c r="L385" s="77" t="s">
        <v>1865</v>
      </c>
      <c r="M385" s="75"/>
      <c r="N385" s="75" t="s">
        <v>4973</v>
      </c>
      <c r="O385" s="75" t="s">
        <v>4970</v>
      </c>
      <c r="P385" s="75">
        <v>19511010</v>
      </c>
    </row>
    <row r="386" spans="1:16" ht="19.5" customHeight="1">
      <c r="A386" s="75" t="s">
        <v>389</v>
      </c>
      <c r="B386" s="75" t="s">
        <v>3718</v>
      </c>
      <c r="C386" s="75" t="s">
        <v>389</v>
      </c>
      <c r="D386" s="75" t="s">
        <v>4971</v>
      </c>
      <c r="E386" s="75" t="s">
        <v>4972</v>
      </c>
      <c r="F386" s="75" t="s">
        <v>4968</v>
      </c>
      <c r="G386" s="75" t="s">
        <v>3458</v>
      </c>
      <c r="H386" s="76">
        <f t="array" ref="H386">_xlfn.SWITCH(J386,"A",50,"B",45,"C",40,"D",35,"E",30,0) + _xlfn.SWITCH(K386,"A",50,"B",45,"C",40,"D",35,"E",30,0)</f>
        <v>70</v>
      </c>
      <c r="I386" s="76">
        <f t="array" ref="I386">_xlfn.SWITCH(J386,"A",50,"B",45,"C",40,"D",35,"E",30,0) + _xlfn.SWITCH(L386,"A",50,"B",45,"C",40,"D",35,"E",30,0)</f>
        <v>70</v>
      </c>
      <c r="J386" s="76" t="s">
        <v>1865</v>
      </c>
      <c r="K386" s="77" t="s">
        <v>1865</v>
      </c>
      <c r="L386" s="77" t="s">
        <v>1865</v>
      </c>
      <c r="M386" s="75"/>
      <c r="N386" s="75" t="s">
        <v>4969</v>
      </c>
      <c r="O386" s="75" t="s">
        <v>4970</v>
      </c>
      <c r="P386" s="75">
        <v>19950301</v>
      </c>
    </row>
    <row r="387" spans="1:16" ht="19.5" customHeight="1">
      <c r="A387" s="75" t="s">
        <v>170</v>
      </c>
      <c r="B387" s="75" t="s">
        <v>3888</v>
      </c>
      <c r="C387" s="75" t="s">
        <v>170</v>
      </c>
      <c r="D387" s="75" t="s">
        <v>4971</v>
      </c>
      <c r="E387" s="75" t="s">
        <v>4972</v>
      </c>
      <c r="F387" s="75" t="s">
        <v>4968</v>
      </c>
      <c r="G387" s="75" t="s">
        <v>4182</v>
      </c>
      <c r="H387" s="75">
        <f t="array" ref="H387">_xlfn.SWITCH(J387,"A",50,"B",45,"C",40,"D",35,"E",30,0) + _xlfn.SWITCH(K387,"A",50,"B",45,"C",40,"D",35,"E",30,0)</f>
        <v>70</v>
      </c>
      <c r="I387" s="75">
        <f t="array" ref="I387">_xlfn.SWITCH(J387,"A",50,"B",45,"C",40,"D",35,"E",30,0) + _xlfn.SWITCH(L387,"A",50,"B",45,"C",40,"D",35,"E",30,0)</f>
        <v>70</v>
      </c>
      <c r="J387" s="76" t="s">
        <v>1865</v>
      </c>
      <c r="K387" s="77" t="s">
        <v>1865</v>
      </c>
      <c r="L387" s="77" t="s">
        <v>1865</v>
      </c>
      <c r="M387" s="75"/>
      <c r="N387" s="75" t="s">
        <v>4969</v>
      </c>
      <c r="O387" s="75" t="s">
        <v>4970</v>
      </c>
      <c r="P387" s="75">
        <v>20180301</v>
      </c>
    </row>
    <row r="388" spans="1:16" ht="19.5" customHeight="1">
      <c r="A388" s="75" t="s">
        <v>170</v>
      </c>
      <c r="B388" s="75" t="s">
        <v>3888</v>
      </c>
      <c r="C388" s="75" t="s">
        <v>170</v>
      </c>
      <c r="D388" s="75" t="s">
        <v>4971</v>
      </c>
      <c r="E388" s="75" t="s">
        <v>4972</v>
      </c>
      <c r="F388" s="75" t="s">
        <v>4968</v>
      </c>
      <c r="G388" s="75" t="s">
        <v>4057</v>
      </c>
      <c r="H388" s="76">
        <f t="array" ref="H388">_xlfn.SWITCH(J388,"A",50,"B",45,"C",40,"D",35,"E",30,0) + _xlfn.SWITCH(K388,"A",50,"B",45,"C",40,"D",35,"E",30,0)</f>
        <v>70</v>
      </c>
      <c r="I388" s="76">
        <f t="array" ref="I388">_xlfn.SWITCH(J388,"A",50,"B",45,"C",40,"D",35,"E",30,0) + _xlfn.SWITCH(L388,"A",50,"B",45,"C",40,"D",35,"E",30,0)</f>
        <v>70</v>
      </c>
      <c r="J388" s="76" t="s">
        <v>1865</v>
      </c>
      <c r="K388" s="77" t="s">
        <v>1865</v>
      </c>
      <c r="L388" s="77" t="s">
        <v>1865</v>
      </c>
      <c r="M388" s="75"/>
      <c r="N388" s="75" t="s">
        <v>4969</v>
      </c>
      <c r="O388" s="75" t="s">
        <v>4970</v>
      </c>
      <c r="P388" s="75">
        <v>20140301</v>
      </c>
    </row>
    <row r="389" spans="1:16" ht="19.5" customHeight="1">
      <c r="A389" s="75" t="s">
        <v>22</v>
      </c>
      <c r="B389" s="75" t="s">
        <v>4043</v>
      </c>
      <c r="C389" s="75" t="s">
        <v>4984</v>
      </c>
      <c r="D389" s="75" t="s">
        <v>4971</v>
      </c>
      <c r="E389" s="75" t="s">
        <v>4972</v>
      </c>
      <c r="F389" s="75" t="s">
        <v>4968</v>
      </c>
      <c r="G389" s="75" t="s">
        <v>3199</v>
      </c>
      <c r="H389" s="75">
        <f t="array" ref="H389">_xlfn.SWITCH(J389,"A",50,"B",45,"C",40,"D",35,"E",30,0) + _xlfn.SWITCH(K389,"A",50,"B",45,"C",40,"D",35,"E",30,0)</f>
        <v>70</v>
      </c>
      <c r="I389" s="75">
        <f t="array" ref="I389">_xlfn.SWITCH(J389,"A",50,"B",45,"C",40,"D",35,"E",30,0) + _xlfn.SWITCH(L389,"A",50,"B",45,"C",40,"D",35,"E",30,0)</f>
        <v>70</v>
      </c>
      <c r="J389" s="76" t="s">
        <v>1865</v>
      </c>
      <c r="K389" s="77" t="s">
        <v>1865</v>
      </c>
      <c r="L389" s="77" t="s">
        <v>1865</v>
      </c>
      <c r="M389" s="75"/>
      <c r="N389" s="75" t="s">
        <v>4973</v>
      </c>
      <c r="O389" s="75" t="s">
        <v>4970</v>
      </c>
      <c r="P389" s="75">
        <v>19800305</v>
      </c>
    </row>
    <row r="390" spans="1:16" ht="19.5" customHeight="1">
      <c r="A390" s="75" t="s">
        <v>22</v>
      </c>
      <c r="B390" s="75" t="s">
        <v>4173</v>
      </c>
      <c r="C390" s="75" t="s">
        <v>4984</v>
      </c>
      <c r="D390" s="75" t="s">
        <v>4971</v>
      </c>
      <c r="E390" s="75" t="s">
        <v>4972</v>
      </c>
      <c r="F390" s="75" t="s">
        <v>4968</v>
      </c>
      <c r="G390" s="75" t="s">
        <v>4235</v>
      </c>
      <c r="H390" s="76">
        <f t="array" ref="H390">_xlfn.SWITCH(J390,"A",50,"B",45,"C",40,"D",35,"E",30,0) + _xlfn.SWITCH(K390,"A",50,"B",45,"C",40,"D",35,"E",30,0)</f>
        <v>70</v>
      </c>
      <c r="I390" s="76">
        <f t="array" ref="I390">_xlfn.SWITCH(J390,"A",50,"B",45,"C",40,"D",35,"E",30,0) + _xlfn.SWITCH(L390,"A",50,"B",45,"C",40,"D",35,"E",30,0)</f>
        <v>70</v>
      </c>
      <c r="J390" s="76" t="s">
        <v>1865</v>
      </c>
      <c r="K390" s="77" t="s">
        <v>1865</v>
      </c>
      <c r="L390" s="77" t="s">
        <v>1865</v>
      </c>
      <c r="M390" s="75"/>
      <c r="N390" s="75" t="s">
        <v>4969</v>
      </c>
      <c r="O390" s="75" t="s">
        <v>4970</v>
      </c>
      <c r="P390" s="75">
        <v>20090301</v>
      </c>
    </row>
    <row r="391" spans="1:16" ht="19.5" customHeight="1">
      <c r="A391" s="75" t="s">
        <v>393</v>
      </c>
      <c r="B391" s="75" t="s">
        <v>3714</v>
      </c>
      <c r="C391" s="75" t="s">
        <v>4992</v>
      </c>
      <c r="D391" s="75" t="s">
        <v>4971</v>
      </c>
      <c r="E391" s="75" t="s">
        <v>4972</v>
      </c>
      <c r="F391" s="75" t="s">
        <v>4968</v>
      </c>
      <c r="G391" s="75" t="s">
        <v>4312</v>
      </c>
      <c r="H391" s="76">
        <f t="array" ref="H391">_xlfn.SWITCH(J391,"A",50,"B",45,"C",40,"D",35,"E",30,0) + _xlfn.SWITCH(K391,"A",50,"B",45,"C",40,"D",35,"E",30,0)</f>
        <v>70</v>
      </c>
      <c r="I391" s="76">
        <f t="array" ref="I391">_xlfn.SWITCH(J391,"A",50,"B",45,"C",40,"D",35,"E",30,0) + _xlfn.SWITCH(L391,"A",50,"B",45,"C",40,"D",35,"E",30,0)</f>
        <v>70</v>
      </c>
      <c r="J391" s="76" t="s">
        <v>1865</v>
      </c>
      <c r="K391" s="77" t="s">
        <v>1865</v>
      </c>
      <c r="L391" s="77" t="s">
        <v>1865</v>
      </c>
      <c r="M391" s="75"/>
      <c r="N391" s="75" t="s">
        <v>4973</v>
      </c>
      <c r="O391" s="75" t="s">
        <v>4970</v>
      </c>
      <c r="P391" s="75">
        <v>19500602</v>
      </c>
    </row>
    <row r="392" spans="1:16" ht="19.5" customHeight="1">
      <c r="A392" s="75" t="s">
        <v>393</v>
      </c>
      <c r="B392" s="75" t="s">
        <v>3714</v>
      </c>
      <c r="C392" s="75" t="s">
        <v>4992</v>
      </c>
      <c r="D392" s="75" t="s">
        <v>4971</v>
      </c>
      <c r="E392" s="75" t="s">
        <v>4972</v>
      </c>
      <c r="F392" s="75" t="s">
        <v>4968</v>
      </c>
      <c r="G392" s="75" t="s">
        <v>4602</v>
      </c>
      <c r="H392" s="76">
        <f t="array" ref="H392">_xlfn.SWITCH(J392,"A",50,"B",45,"C",40,"D",35,"E",30,0) + _xlfn.SWITCH(K392,"A",50,"B",45,"C",40,"D",35,"E",30,0)</f>
        <v>70</v>
      </c>
      <c r="I392" s="76">
        <f t="array" ref="I392">_xlfn.SWITCH(J392,"A",50,"B",45,"C",40,"D",35,"E",30,0) + _xlfn.SWITCH(L392,"A",50,"B",45,"C",40,"D",35,"E",30,0)</f>
        <v>70</v>
      </c>
      <c r="J392" s="76" t="s">
        <v>1865</v>
      </c>
      <c r="K392" s="77" t="s">
        <v>1865</v>
      </c>
      <c r="L392" s="77" t="s">
        <v>1865</v>
      </c>
      <c r="M392" s="75"/>
      <c r="N392" s="75" t="s">
        <v>4969</v>
      </c>
      <c r="O392" s="75" t="s">
        <v>4970</v>
      </c>
      <c r="P392" s="75">
        <v>20040507</v>
      </c>
    </row>
    <row r="393" spans="1:16" ht="19.5" customHeight="1">
      <c r="A393" s="75" t="s">
        <v>1276</v>
      </c>
      <c r="B393" s="75" t="s">
        <v>3304</v>
      </c>
      <c r="C393" s="75" t="s">
        <v>1276</v>
      </c>
      <c r="D393" s="75" t="s">
        <v>4971</v>
      </c>
      <c r="E393" s="75" t="s">
        <v>4972</v>
      </c>
      <c r="F393" s="75" t="s">
        <v>4968</v>
      </c>
      <c r="G393" s="75" t="s">
        <v>3255</v>
      </c>
      <c r="H393" s="75">
        <f t="array" ref="H393">_xlfn.SWITCH(J393,"A",50,"B",45,"C",40,"D",35,"E",30,0) + _xlfn.SWITCH(K393,"A",50,"B",45,"C",40,"D",35,"E",30,0)</f>
        <v>70</v>
      </c>
      <c r="I393" s="75">
        <f t="array" ref="I393">_xlfn.SWITCH(J393,"A",50,"B",45,"C",40,"D",35,"E",30,0) + _xlfn.SWITCH(L393,"A",50,"B",45,"C",40,"D",35,"E",30,0)</f>
        <v>70</v>
      </c>
      <c r="J393" s="76" t="s">
        <v>1865</v>
      </c>
      <c r="K393" s="77" t="s">
        <v>1865</v>
      </c>
      <c r="L393" s="77" t="s">
        <v>1865</v>
      </c>
      <c r="M393" s="75"/>
      <c r="N393" s="75" t="s">
        <v>4969</v>
      </c>
      <c r="O393" s="75" t="s">
        <v>4974</v>
      </c>
      <c r="P393" s="75">
        <v>19230331</v>
      </c>
    </row>
    <row r="394" spans="1:16" ht="19.5" customHeight="1">
      <c r="A394" s="75" t="s">
        <v>1276</v>
      </c>
      <c r="B394" s="75" t="s">
        <v>3304</v>
      </c>
      <c r="C394" s="75" t="s">
        <v>1276</v>
      </c>
      <c r="D394" s="75" t="s">
        <v>4971</v>
      </c>
      <c r="E394" s="75" t="s">
        <v>4972</v>
      </c>
      <c r="F394" s="75" t="s">
        <v>4968</v>
      </c>
      <c r="G394" s="75" t="s">
        <v>4019</v>
      </c>
      <c r="H394" s="75">
        <f t="array" ref="H394">_xlfn.SWITCH(J394,"A",50,"B",45,"C",40,"D",35,"E",30,0) + _xlfn.SWITCH(K394,"A",50,"B",45,"C",40,"D",35,"E",30,0)</f>
        <v>70</v>
      </c>
      <c r="I394" s="75">
        <f t="array" ref="I394">_xlfn.SWITCH(J394,"A",50,"B",45,"C",40,"D",35,"E",30,0) + _xlfn.SWITCH(L394,"A",50,"B",45,"C",40,"D",35,"E",30,0)</f>
        <v>70</v>
      </c>
      <c r="J394" s="76" t="s">
        <v>1865</v>
      </c>
      <c r="K394" s="77" t="s">
        <v>1865</v>
      </c>
      <c r="L394" s="77" t="s">
        <v>1865</v>
      </c>
      <c r="M394" s="75"/>
      <c r="N394" s="75" t="s">
        <v>4973</v>
      </c>
      <c r="O394" s="75" t="s">
        <v>4989</v>
      </c>
      <c r="P394" s="75">
        <v>19650421</v>
      </c>
    </row>
    <row r="395" spans="1:16" ht="19.5" customHeight="1">
      <c r="A395" s="75" t="s">
        <v>1276</v>
      </c>
      <c r="B395" s="75" t="s">
        <v>3304</v>
      </c>
      <c r="C395" s="75" t="s">
        <v>1276</v>
      </c>
      <c r="D395" s="75" t="s">
        <v>4971</v>
      </c>
      <c r="E395" s="75" t="s">
        <v>4972</v>
      </c>
      <c r="F395" s="75" t="s">
        <v>4968</v>
      </c>
      <c r="G395" s="75" t="s">
        <v>4152</v>
      </c>
      <c r="H395" s="76">
        <f t="array" ref="H395">_xlfn.SWITCH(J395,"A",50,"B",45,"C",40,"D",35,"E",30,0) + _xlfn.SWITCH(K395,"A",50,"B",45,"C",40,"D",35,"E",30,0)</f>
        <v>70</v>
      </c>
      <c r="I395" s="76">
        <f t="array" ref="I395">_xlfn.SWITCH(J395,"A",50,"B",45,"C",40,"D",35,"E",30,0) + _xlfn.SWITCH(L395,"A",50,"B",45,"C",40,"D",35,"E",30,0)</f>
        <v>70</v>
      </c>
      <c r="J395" s="76" t="s">
        <v>1865</v>
      </c>
      <c r="K395" s="77" t="s">
        <v>1865</v>
      </c>
      <c r="L395" s="77" t="s">
        <v>1865</v>
      </c>
      <c r="M395" s="75"/>
      <c r="N395" s="75" t="s">
        <v>4973</v>
      </c>
      <c r="O395" s="75" t="s">
        <v>4974</v>
      </c>
      <c r="P395" s="75">
        <v>19521001</v>
      </c>
    </row>
    <row r="396" spans="1:16" ht="19.5" customHeight="1">
      <c r="A396" s="75" t="s">
        <v>1276</v>
      </c>
      <c r="B396" s="75" t="s">
        <v>3304</v>
      </c>
      <c r="C396" s="75" t="s">
        <v>1276</v>
      </c>
      <c r="D396" s="75" t="s">
        <v>4971</v>
      </c>
      <c r="E396" s="75" t="s">
        <v>4972</v>
      </c>
      <c r="F396" s="75" t="s">
        <v>4968</v>
      </c>
      <c r="G396" s="75" t="s">
        <v>4262</v>
      </c>
      <c r="H396" s="75">
        <f t="array" ref="H396">_xlfn.SWITCH(J396,"A",50,"B",45,"C",40,"D",35,"E",30,0) + _xlfn.SWITCH(K396,"A",50,"B",45,"C",40,"D",35,"E",30,0)</f>
        <v>70</v>
      </c>
      <c r="I396" s="75">
        <f t="array" ref="I396">_xlfn.SWITCH(J396,"A",50,"B",45,"C",40,"D",35,"E",30,0) + _xlfn.SWITCH(L396,"A",50,"B",45,"C",40,"D",35,"E",30,0)</f>
        <v>70</v>
      </c>
      <c r="J396" s="76" t="s">
        <v>1865</v>
      </c>
      <c r="K396" s="77" t="s">
        <v>1865</v>
      </c>
      <c r="L396" s="77" t="s">
        <v>1865</v>
      </c>
      <c r="M396" s="75"/>
      <c r="N396" s="75" t="s">
        <v>4973</v>
      </c>
      <c r="O396" s="75" t="s">
        <v>4974</v>
      </c>
      <c r="P396" s="75">
        <v>19620301</v>
      </c>
    </row>
    <row r="397" spans="1:16" ht="19.5" customHeight="1">
      <c r="A397" s="75" t="s">
        <v>170</v>
      </c>
      <c r="B397" s="75" t="s">
        <v>4169</v>
      </c>
      <c r="C397" s="75" t="s">
        <v>170</v>
      </c>
      <c r="D397" s="75" t="s">
        <v>4971</v>
      </c>
      <c r="E397" s="75" t="s">
        <v>4972</v>
      </c>
      <c r="F397" s="75" t="s">
        <v>4968</v>
      </c>
      <c r="G397" s="75" t="s">
        <v>3739</v>
      </c>
      <c r="H397" s="76">
        <f t="array" ref="H397">_xlfn.SWITCH(J397,"A",50,"B",45,"C",40,"D",35,"E",30,0) + _xlfn.SWITCH(K397,"A",50,"B",45,"C",40,"D",35,"E",30,0)</f>
        <v>70</v>
      </c>
      <c r="I397" s="76">
        <f t="array" ref="I397">_xlfn.SWITCH(J397,"A",50,"B",45,"C",40,"D",35,"E",30,0) + _xlfn.SWITCH(L397,"A",50,"B",45,"C",40,"D",35,"E",30,0)</f>
        <v>70</v>
      </c>
      <c r="J397" s="76" t="s">
        <v>1865</v>
      </c>
      <c r="K397" s="77" t="s">
        <v>1865</v>
      </c>
      <c r="L397" s="77" t="s">
        <v>1865</v>
      </c>
      <c r="M397" s="75"/>
      <c r="N397" s="75" t="s">
        <v>4969</v>
      </c>
      <c r="O397" s="75" t="s">
        <v>4970</v>
      </c>
      <c r="P397" s="75">
        <v>19970301</v>
      </c>
    </row>
    <row r="398" spans="1:16" ht="19.5" customHeight="1">
      <c r="A398" s="75" t="s">
        <v>611</v>
      </c>
      <c r="B398" s="75" t="s">
        <v>3300</v>
      </c>
      <c r="C398" s="75" t="s">
        <v>4975</v>
      </c>
      <c r="D398" s="75" t="s">
        <v>4971</v>
      </c>
      <c r="E398" s="75" t="s">
        <v>4972</v>
      </c>
      <c r="F398" s="75" t="s">
        <v>4968</v>
      </c>
      <c r="G398" s="75" t="s">
        <v>3807</v>
      </c>
      <c r="H398" s="75">
        <f t="array" ref="H398">_xlfn.SWITCH(J398,"A",50,"B",45,"C",40,"D",35,"E",30,0) + _xlfn.SWITCH(K398,"A",50,"B",45,"C",40,"D",35,"E",30,0)</f>
        <v>70</v>
      </c>
      <c r="I398" s="75">
        <f t="array" ref="I398">_xlfn.SWITCH(J398,"A",50,"B",45,"C",40,"D",35,"E",30,0) + _xlfn.SWITCH(L398,"A",50,"B",45,"C",40,"D",35,"E",30,0)</f>
        <v>70</v>
      </c>
      <c r="J398" s="76" t="s">
        <v>1865</v>
      </c>
      <c r="K398" s="77" t="s">
        <v>1865</v>
      </c>
      <c r="L398" s="77" t="s">
        <v>1865</v>
      </c>
      <c r="M398" s="75"/>
      <c r="N398" s="75" t="s">
        <v>4973</v>
      </c>
      <c r="O398" s="75" t="s">
        <v>4989</v>
      </c>
      <c r="P398" s="75">
        <v>18951015</v>
      </c>
    </row>
    <row r="399" spans="1:16" ht="19.5" customHeight="1">
      <c r="A399" s="75" t="s">
        <v>611</v>
      </c>
      <c r="B399" s="75" t="s">
        <v>3300</v>
      </c>
      <c r="C399" s="75" t="s">
        <v>4975</v>
      </c>
      <c r="D399" s="75" t="s">
        <v>4971</v>
      </c>
      <c r="E399" s="75" t="s">
        <v>4972</v>
      </c>
      <c r="F399" s="75" t="s">
        <v>4968</v>
      </c>
      <c r="G399" s="75" t="s">
        <v>4223</v>
      </c>
      <c r="H399" s="76">
        <f t="array" ref="H399">_xlfn.SWITCH(J399,"A",50,"B",45,"C",40,"D",35,"E",30,0) + _xlfn.SWITCH(K399,"A",50,"B",45,"C",40,"D",35,"E",30,0)</f>
        <v>70</v>
      </c>
      <c r="I399" s="76">
        <f t="array" ref="I399">_xlfn.SWITCH(J399,"A",50,"B",45,"C",40,"D",35,"E",30,0) + _xlfn.SWITCH(L399,"A",50,"B",45,"C",40,"D",35,"E",30,0)</f>
        <v>70</v>
      </c>
      <c r="J399" s="76" t="s">
        <v>1865</v>
      </c>
      <c r="K399" s="77" t="s">
        <v>1865</v>
      </c>
      <c r="L399" s="77" t="s">
        <v>1865</v>
      </c>
      <c r="M399" s="75"/>
      <c r="N399" s="75" t="s">
        <v>4973</v>
      </c>
      <c r="O399" s="75" t="s">
        <v>4974</v>
      </c>
      <c r="P399" s="75">
        <v>19630915</v>
      </c>
    </row>
    <row r="400" spans="1:16" ht="19.5" customHeight="1">
      <c r="A400" s="75" t="s">
        <v>22</v>
      </c>
      <c r="B400" s="75" t="s">
        <v>4280</v>
      </c>
      <c r="C400" s="75" t="s">
        <v>4984</v>
      </c>
      <c r="D400" s="75" t="s">
        <v>4971</v>
      </c>
      <c r="E400" s="75" t="s">
        <v>4972</v>
      </c>
      <c r="F400" s="75" t="s">
        <v>4968</v>
      </c>
      <c r="G400" s="75" t="s">
        <v>3638</v>
      </c>
      <c r="H400" s="76">
        <f t="array" ref="H400">_xlfn.SWITCH(J400,"A",50,"B",45,"C",40,"D",35,"E",30,0) + _xlfn.SWITCH(K400,"A",50,"B",45,"C",40,"D",35,"E",30,0)</f>
        <v>70</v>
      </c>
      <c r="I400" s="76">
        <f t="array" ref="I400">_xlfn.SWITCH(J400,"A",50,"B",45,"C",40,"D",35,"E",30,0) + _xlfn.SWITCH(L400,"A",50,"B",45,"C",40,"D",35,"E",30,0)</f>
        <v>70</v>
      </c>
      <c r="J400" s="76" t="s">
        <v>1865</v>
      </c>
      <c r="K400" s="77" t="s">
        <v>1865</v>
      </c>
      <c r="L400" s="77" t="s">
        <v>1865</v>
      </c>
      <c r="M400" s="75"/>
      <c r="N400" s="75" t="s">
        <v>4973</v>
      </c>
      <c r="O400" s="75" t="s">
        <v>4989</v>
      </c>
      <c r="P400" s="75">
        <v>19730303</v>
      </c>
    </row>
    <row r="401" spans="1:16" ht="19.5" customHeight="1">
      <c r="A401" s="75" t="s">
        <v>22</v>
      </c>
      <c r="B401" s="75" t="s">
        <v>4280</v>
      </c>
      <c r="C401" s="75" t="s">
        <v>4984</v>
      </c>
      <c r="D401" s="75" t="s">
        <v>4971</v>
      </c>
      <c r="E401" s="75" t="s">
        <v>4972</v>
      </c>
      <c r="F401" s="75" t="s">
        <v>4968</v>
      </c>
      <c r="G401" s="75" t="s">
        <v>3822</v>
      </c>
      <c r="H401" s="75">
        <f t="array" ref="H401">_xlfn.SWITCH(J401,"A",50,"B",45,"C",40,"D",35,"E",30,0) + _xlfn.SWITCH(K401,"A",50,"B",45,"C",40,"D",35,"E",30,0)</f>
        <v>70</v>
      </c>
      <c r="I401" s="75">
        <f t="array" ref="I401">_xlfn.SWITCH(J401,"A",50,"B",45,"C",40,"D",35,"E",30,0) + _xlfn.SWITCH(L401,"A",50,"B",45,"C",40,"D",35,"E",30,0)</f>
        <v>70</v>
      </c>
      <c r="J401" s="76" t="s">
        <v>1865</v>
      </c>
      <c r="K401" s="77" t="s">
        <v>1865</v>
      </c>
      <c r="L401" s="77" t="s">
        <v>1865</v>
      </c>
      <c r="M401" s="75"/>
      <c r="N401" s="75" t="s">
        <v>4973</v>
      </c>
      <c r="O401" s="75" t="s">
        <v>4974</v>
      </c>
      <c r="P401" s="75">
        <v>19750304</v>
      </c>
    </row>
    <row r="402" spans="1:16" ht="19.5" customHeight="1">
      <c r="A402" s="75" t="s">
        <v>611</v>
      </c>
      <c r="B402" s="75" t="s">
        <v>3516</v>
      </c>
      <c r="C402" s="75" t="s">
        <v>4975</v>
      </c>
      <c r="D402" s="75" t="s">
        <v>4971</v>
      </c>
      <c r="E402" s="75" t="s">
        <v>4972</v>
      </c>
      <c r="F402" s="75" t="s">
        <v>4968</v>
      </c>
      <c r="G402" s="75" t="s">
        <v>3182</v>
      </c>
      <c r="H402" s="76">
        <f t="array" ref="H402">_xlfn.SWITCH(J402,"A",50,"B",45,"C",40,"D",35,"E",30,0) + _xlfn.SWITCH(K402,"A",50,"B",45,"C",40,"D",35,"E",30,0)</f>
        <v>70</v>
      </c>
      <c r="I402" s="76">
        <f t="array" ref="I402">_xlfn.SWITCH(J402,"A",50,"B",45,"C",40,"D",35,"E",30,0) + _xlfn.SWITCH(L402,"A",50,"B",45,"C",40,"D",35,"E",30,0)</f>
        <v>70</v>
      </c>
      <c r="J402" s="76" t="s">
        <v>1865</v>
      </c>
      <c r="K402" s="77" t="s">
        <v>1865</v>
      </c>
      <c r="L402" s="77" t="s">
        <v>1865</v>
      </c>
      <c r="M402" s="75"/>
      <c r="N402" s="75" t="s">
        <v>4969</v>
      </c>
      <c r="O402" s="75" t="s">
        <v>4970</v>
      </c>
      <c r="P402" s="75">
        <v>19660321</v>
      </c>
    </row>
    <row r="403" spans="1:16" ht="19.5" customHeight="1">
      <c r="A403" s="75" t="s">
        <v>611</v>
      </c>
      <c r="B403" s="75" t="s">
        <v>3516</v>
      </c>
      <c r="C403" s="75" t="s">
        <v>4975</v>
      </c>
      <c r="D403" s="75" t="s">
        <v>4977</v>
      </c>
      <c r="E403" s="75" t="s">
        <v>4972</v>
      </c>
      <c r="F403" s="75" t="s">
        <v>4968</v>
      </c>
      <c r="G403" s="75" t="s">
        <v>3408</v>
      </c>
      <c r="H403" s="75">
        <f t="array" ref="H403">_xlfn.SWITCH(J403,"A",50,"B",45,"C",40,"D",35,"E",30,0) + _xlfn.SWITCH(K403,"A",50,"B",45,"C",40,"D",35,"E",30,0)</f>
        <v>70</v>
      </c>
      <c r="I403" s="75">
        <f t="array" ref="I403">_xlfn.SWITCH(J403,"A",50,"B",45,"C",40,"D",35,"E",30,0) + _xlfn.SWITCH(L403,"A",50,"B",45,"C",40,"D",35,"E",30,0)</f>
        <v>70</v>
      </c>
      <c r="J403" s="76" t="s">
        <v>1865</v>
      </c>
      <c r="K403" s="77" t="s">
        <v>1865</v>
      </c>
      <c r="L403" s="77" t="s">
        <v>1865</v>
      </c>
      <c r="M403" s="75"/>
      <c r="N403" s="75" t="s">
        <v>4969</v>
      </c>
      <c r="O403" s="75" t="s">
        <v>4970</v>
      </c>
      <c r="P403" s="75">
        <v>19740105</v>
      </c>
    </row>
    <row r="404" spans="1:16" ht="19.5" customHeight="1">
      <c r="A404" s="75" t="s">
        <v>611</v>
      </c>
      <c r="B404" s="75" t="s">
        <v>3516</v>
      </c>
      <c r="C404" s="75" t="s">
        <v>4975</v>
      </c>
      <c r="D404" s="75" t="s">
        <v>4971</v>
      </c>
      <c r="E404" s="75" t="s">
        <v>4972</v>
      </c>
      <c r="F404" s="75" t="s">
        <v>4968</v>
      </c>
      <c r="G404" s="75" t="s">
        <v>3808</v>
      </c>
      <c r="H404" s="75">
        <f t="array" ref="H404">_xlfn.SWITCH(J404,"A",50,"B",45,"C",40,"D",35,"E",30,0) + _xlfn.SWITCH(K404,"A",50,"B",45,"C",40,"D",35,"E",30,0)</f>
        <v>70</v>
      </c>
      <c r="I404" s="75">
        <f t="array" ref="I404">_xlfn.SWITCH(J404,"A",50,"B",45,"C",40,"D",35,"E",30,0) + _xlfn.SWITCH(L404,"A",50,"B",45,"C",40,"D",35,"E",30,0)</f>
        <v>70</v>
      </c>
      <c r="J404" s="76" t="s">
        <v>1865</v>
      </c>
      <c r="K404" s="77" t="s">
        <v>1865</v>
      </c>
      <c r="L404" s="77" t="s">
        <v>1865</v>
      </c>
      <c r="M404" s="75"/>
      <c r="N404" s="75" t="s">
        <v>4973</v>
      </c>
      <c r="O404" s="75" t="s">
        <v>4970</v>
      </c>
      <c r="P404" s="75">
        <v>19890303</v>
      </c>
    </row>
    <row r="405" spans="1:16" ht="19.5" customHeight="1">
      <c r="A405" s="75" t="s">
        <v>393</v>
      </c>
      <c r="B405" s="75" t="s">
        <v>3890</v>
      </c>
      <c r="C405" s="75" t="s">
        <v>4976</v>
      </c>
      <c r="D405" s="75" t="s">
        <v>4971</v>
      </c>
      <c r="E405" s="75" t="s">
        <v>4972</v>
      </c>
      <c r="F405" s="75" t="s">
        <v>4968</v>
      </c>
      <c r="G405" s="75" t="s">
        <v>3374</v>
      </c>
      <c r="H405" s="75">
        <f t="array" ref="H405">_xlfn.SWITCH(J405,"A",50,"B",45,"C",40,"D",35,"E",30,0) + _xlfn.SWITCH(K405,"A",50,"B",45,"C",40,"D",35,"E",30,0)</f>
        <v>70</v>
      </c>
      <c r="I405" s="75">
        <f t="array" ref="I405">_xlfn.SWITCH(J405,"A",50,"B",45,"C",40,"D",35,"E",30,0) + _xlfn.SWITCH(L405,"A",50,"B",45,"C",40,"D",35,"E",30,0)</f>
        <v>70</v>
      </c>
      <c r="J405" s="76" t="s">
        <v>1865</v>
      </c>
      <c r="K405" s="77" t="s">
        <v>1865</v>
      </c>
      <c r="L405" s="77" t="s">
        <v>1865</v>
      </c>
      <c r="M405" s="75"/>
      <c r="N405" s="75" t="s">
        <v>4969</v>
      </c>
      <c r="O405" s="75" t="s">
        <v>4989</v>
      </c>
      <c r="P405" s="75">
        <v>19350423</v>
      </c>
    </row>
    <row r="406" spans="1:16" ht="19.5" customHeight="1">
      <c r="A406" s="75" t="s">
        <v>393</v>
      </c>
      <c r="B406" s="75" t="s">
        <v>3890</v>
      </c>
      <c r="C406" s="75" t="s">
        <v>4976</v>
      </c>
      <c r="D406" s="75" t="s">
        <v>4971</v>
      </c>
      <c r="E406" s="75" t="s">
        <v>4972</v>
      </c>
      <c r="F406" s="75" t="s">
        <v>4968</v>
      </c>
      <c r="G406" s="75" t="s">
        <v>3950</v>
      </c>
      <c r="H406" s="76">
        <f t="array" ref="H406">_xlfn.SWITCH(J406,"A",50,"B",45,"C",40,"D",35,"E",30,0) + _xlfn.SWITCH(K406,"A",50,"B",45,"C",40,"D",35,"E",30,0)</f>
        <v>70</v>
      </c>
      <c r="I406" s="76">
        <f t="array" ref="I406">_xlfn.SWITCH(J406,"A",50,"B",45,"C",40,"D",35,"E",30,0) + _xlfn.SWITCH(L406,"A",50,"B",45,"C",40,"D",35,"E",30,0)</f>
        <v>70</v>
      </c>
      <c r="J406" s="76" t="s">
        <v>1865</v>
      </c>
      <c r="K406" s="77" t="s">
        <v>1865</v>
      </c>
      <c r="L406" s="77" t="s">
        <v>1865</v>
      </c>
      <c r="M406" s="75"/>
      <c r="N406" s="75" t="s">
        <v>4973</v>
      </c>
      <c r="O406" s="75" t="s">
        <v>4974</v>
      </c>
      <c r="P406" s="75">
        <v>19520314</v>
      </c>
    </row>
    <row r="407" spans="1:16" ht="19.5" customHeight="1">
      <c r="A407" s="75" t="s">
        <v>170</v>
      </c>
      <c r="B407" s="75" t="s">
        <v>4276</v>
      </c>
      <c r="C407" s="75" t="s">
        <v>170</v>
      </c>
      <c r="D407" s="75" t="s">
        <v>4971</v>
      </c>
      <c r="E407" s="75" t="s">
        <v>4990</v>
      </c>
      <c r="F407" s="75" t="s">
        <v>4991</v>
      </c>
      <c r="G407" s="75" t="s">
        <v>4719</v>
      </c>
      <c r="H407" s="75">
        <f t="array" ref="H407">_xlfn.SWITCH(J407,"A",50,"B",45,"C",40,"D",35,"E",30,0) + _xlfn.SWITCH(K407,"A",50,"B",45,"C",40,"D",35,"E",30,0)</f>
        <v>70</v>
      </c>
      <c r="I407" s="75">
        <f t="array" ref="I407">_xlfn.SWITCH(J407,"A",50,"B",45,"C",40,"D",35,"E",30,0) + _xlfn.SWITCH(L407,"A",50,"B",45,"C",40,"D",35,"E",30,0)</f>
        <v>70</v>
      </c>
      <c r="J407" s="76" t="s">
        <v>1865</v>
      </c>
      <c r="K407" s="77" t="s">
        <v>1865</v>
      </c>
      <c r="L407" s="77" t="s">
        <v>1865</v>
      </c>
      <c r="M407" s="75"/>
      <c r="N407" s="75" t="s">
        <v>4969</v>
      </c>
      <c r="O407" s="75" t="s">
        <v>4970</v>
      </c>
      <c r="P407" s="75">
        <v>19741129</v>
      </c>
    </row>
    <row r="408" spans="1:16" ht="19.5" customHeight="1">
      <c r="A408" s="75" t="s">
        <v>170</v>
      </c>
      <c r="B408" s="75" t="s">
        <v>4276</v>
      </c>
      <c r="C408" s="75" t="s">
        <v>170</v>
      </c>
      <c r="D408" s="75" t="s">
        <v>4971</v>
      </c>
      <c r="E408" s="75" t="s">
        <v>4972</v>
      </c>
      <c r="F408" s="75" t="s">
        <v>4968</v>
      </c>
      <c r="G408" s="75" t="s">
        <v>4682</v>
      </c>
      <c r="H408" s="76">
        <f t="array" ref="H408">_xlfn.SWITCH(J408,"A",50,"B",45,"C",40,"D",35,"E",30,0) + _xlfn.SWITCH(K408,"A",50,"B",45,"C",40,"D",35,"E",30,0)</f>
        <v>70</v>
      </c>
      <c r="I408" s="76">
        <f t="array" ref="I408">_xlfn.SWITCH(J408,"A",50,"B",45,"C",40,"D",35,"E",30,0) + _xlfn.SWITCH(L408,"A",50,"B",45,"C",40,"D",35,"E",30,0)</f>
        <v>70</v>
      </c>
      <c r="J408" s="76" t="s">
        <v>1865</v>
      </c>
      <c r="K408" s="77" t="s">
        <v>1865</v>
      </c>
      <c r="L408" s="77" t="s">
        <v>1865</v>
      </c>
      <c r="M408" s="75"/>
      <c r="N408" s="75" t="s">
        <v>4969</v>
      </c>
      <c r="O408" s="75" t="s">
        <v>4970</v>
      </c>
      <c r="P408" s="75">
        <v>20050301</v>
      </c>
    </row>
    <row r="409" spans="1:16" ht="19.5" customHeight="1">
      <c r="A409" s="75" t="s">
        <v>608</v>
      </c>
      <c r="B409" s="75" t="s">
        <v>3713</v>
      </c>
      <c r="C409" s="75" t="s">
        <v>608</v>
      </c>
      <c r="D409" s="75" t="s">
        <v>4971</v>
      </c>
      <c r="E409" s="75" t="s">
        <v>4972</v>
      </c>
      <c r="F409" s="75" t="s">
        <v>4968</v>
      </c>
      <c r="G409" s="75" t="s">
        <v>3938</v>
      </c>
      <c r="H409" s="75">
        <f t="array" ref="H409">_xlfn.SWITCH(J409,"A",50,"B",45,"C",40,"D",35,"E",30,0) + _xlfn.SWITCH(K409,"A",50,"B",45,"C",40,"D",35,"E",30,0)</f>
        <v>70</v>
      </c>
      <c r="I409" s="75">
        <f t="array" ref="I409">_xlfn.SWITCH(J409,"A",50,"B",45,"C",40,"D",35,"E",30,0) + _xlfn.SWITCH(L409,"A",50,"B",45,"C",40,"D",35,"E",30,0)</f>
        <v>70</v>
      </c>
      <c r="J409" s="76" t="s">
        <v>1865</v>
      </c>
      <c r="K409" s="77" t="s">
        <v>1865</v>
      </c>
      <c r="L409" s="77" t="s">
        <v>1865</v>
      </c>
      <c r="M409" s="75"/>
      <c r="N409" s="75" t="s">
        <v>4969</v>
      </c>
      <c r="O409" s="75" t="s">
        <v>4970</v>
      </c>
      <c r="P409" s="75">
        <v>20030306</v>
      </c>
    </row>
    <row r="410" spans="1:16" ht="19.5" customHeight="1">
      <c r="A410" s="75" t="s">
        <v>608</v>
      </c>
      <c r="B410" s="75" t="s">
        <v>3713</v>
      </c>
      <c r="C410" s="75" t="s">
        <v>608</v>
      </c>
      <c r="D410" s="75" t="s">
        <v>4977</v>
      </c>
      <c r="E410" s="75" t="s">
        <v>4972</v>
      </c>
      <c r="F410" s="75" t="s">
        <v>4968</v>
      </c>
      <c r="G410" s="75" t="s">
        <v>4543</v>
      </c>
      <c r="H410" s="75">
        <f t="array" ref="H410">_xlfn.SWITCH(J410,"A",50,"B",45,"C",40,"D",35,"E",30,0) + _xlfn.SWITCH(K410,"A",50,"B",45,"C",40,"D",35,"E",30,0)</f>
        <v>70</v>
      </c>
      <c r="I410" s="75">
        <f t="array" ref="I410">_xlfn.SWITCH(J410,"A",50,"B",45,"C",40,"D",35,"E",30,0) + _xlfn.SWITCH(L410,"A",50,"B",45,"C",40,"D",35,"E",30,0)</f>
        <v>70</v>
      </c>
      <c r="J410" s="76" t="s">
        <v>1865</v>
      </c>
      <c r="K410" s="77" t="s">
        <v>1865</v>
      </c>
      <c r="L410" s="77" t="s">
        <v>1865</v>
      </c>
      <c r="M410" s="75"/>
      <c r="N410" s="75" t="s">
        <v>4969</v>
      </c>
      <c r="O410" s="75" t="s">
        <v>4989</v>
      </c>
      <c r="P410" s="75">
        <v>19550620</v>
      </c>
    </row>
    <row r="411" spans="1:16" ht="19.5" customHeight="1">
      <c r="A411" s="75" t="s">
        <v>608</v>
      </c>
      <c r="B411" s="75" t="s">
        <v>3713</v>
      </c>
      <c r="C411" s="75" t="s">
        <v>608</v>
      </c>
      <c r="D411" s="75" t="s">
        <v>4971</v>
      </c>
      <c r="E411" s="75" t="s">
        <v>4972</v>
      </c>
      <c r="F411" s="75" t="s">
        <v>4968</v>
      </c>
      <c r="G411" s="75" t="s">
        <v>4598</v>
      </c>
      <c r="H411" s="76">
        <f t="array" ref="H411">_xlfn.SWITCH(J411,"A",50,"B",45,"C",40,"D",35,"E",30,0) + _xlfn.SWITCH(K411,"A",50,"B",45,"C",40,"D",35,"E",30,0)</f>
        <v>70</v>
      </c>
      <c r="I411" s="76">
        <f t="array" ref="I411">_xlfn.SWITCH(J411,"A",50,"B",45,"C",40,"D",35,"E",30,0) + _xlfn.SWITCH(L411,"A",50,"B",45,"C",40,"D",35,"E",30,0)</f>
        <v>70</v>
      </c>
      <c r="J411" s="76" t="s">
        <v>1865</v>
      </c>
      <c r="K411" s="77" t="s">
        <v>1865</v>
      </c>
      <c r="L411" s="77" t="s">
        <v>1865</v>
      </c>
      <c r="M411" s="75"/>
      <c r="N411" s="75" t="s">
        <v>4969</v>
      </c>
      <c r="O411" s="75" t="s">
        <v>4970</v>
      </c>
      <c r="P411" s="75">
        <v>20060301</v>
      </c>
    </row>
    <row r="412" spans="1:16" ht="19.5" customHeight="1">
      <c r="A412" s="75" t="s">
        <v>608</v>
      </c>
      <c r="B412" s="75" t="s">
        <v>3713</v>
      </c>
      <c r="C412" s="75" t="s">
        <v>608</v>
      </c>
      <c r="D412" s="75" t="s">
        <v>4971</v>
      </c>
      <c r="E412" s="75" t="s">
        <v>4972</v>
      </c>
      <c r="F412" s="75" t="s">
        <v>4968</v>
      </c>
      <c r="G412" s="75" t="s">
        <v>4693</v>
      </c>
      <c r="H412" s="76">
        <f t="array" ref="H412">_xlfn.SWITCH(J412,"A",50,"B",45,"C",40,"D",35,"E",30,0) + _xlfn.SWITCH(K412,"A",50,"B",45,"C",40,"D",35,"E",30,0)</f>
        <v>70</v>
      </c>
      <c r="I412" s="76">
        <f t="array" ref="I412">_xlfn.SWITCH(J412,"A",50,"B",45,"C",40,"D",35,"E",30,0) + _xlfn.SWITCH(L412,"A",50,"B",45,"C",40,"D",35,"E",30,0)</f>
        <v>70</v>
      </c>
      <c r="J412" s="76" t="s">
        <v>1865</v>
      </c>
      <c r="K412" s="77" t="s">
        <v>1865</v>
      </c>
      <c r="L412" s="77" t="s">
        <v>1865</v>
      </c>
      <c r="M412" s="75"/>
      <c r="N412" s="75" t="s">
        <v>4969</v>
      </c>
      <c r="O412" s="75" t="s">
        <v>4970</v>
      </c>
      <c r="P412" s="75">
        <v>20110301</v>
      </c>
    </row>
    <row r="413" spans="1:16" ht="19.5" customHeight="1">
      <c r="A413" s="75" t="s">
        <v>608</v>
      </c>
      <c r="B413" s="75" t="s">
        <v>3713</v>
      </c>
      <c r="C413" s="75" t="s">
        <v>608</v>
      </c>
      <c r="D413" s="75" t="s">
        <v>4971</v>
      </c>
      <c r="E413" s="75" t="s">
        <v>4972</v>
      </c>
      <c r="F413" s="75" t="s">
        <v>4968</v>
      </c>
      <c r="G413" s="75" t="s">
        <v>4815</v>
      </c>
      <c r="H413" s="76">
        <f t="array" ref="H413">_xlfn.SWITCH(J413,"A",50,"B",45,"C",40,"D",35,"E",30,0) + _xlfn.SWITCH(K413,"A",50,"B",45,"C",40,"D",35,"E",30,0)</f>
        <v>70</v>
      </c>
      <c r="I413" s="76">
        <f t="array" ref="I413">_xlfn.SWITCH(J413,"A",50,"B",45,"C",40,"D",35,"E",30,0) + _xlfn.SWITCH(L413,"A",50,"B",45,"C",40,"D",35,"E",30,0)</f>
        <v>70</v>
      </c>
      <c r="J413" s="76" t="s">
        <v>1865</v>
      </c>
      <c r="K413" s="77" t="s">
        <v>1865</v>
      </c>
      <c r="L413" s="77" t="s">
        <v>1865</v>
      </c>
      <c r="M413" s="75"/>
      <c r="N413" s="75" t="s">
        <v>4969</v>
      </c>
      <c r="O413" s="75" t="s">
        <v>4970</v>
      </c>
      <c r="P413" s="75">
        <v>20010309</v>
      </c>
    </row>
    <row r="414" spans="1:16" ht="19.5" customHeight="1">
      <c r="A414" s="75" t="s">
        <v>389</v>
      </c>
      <c r="B414" s="75" t="s">
        <v>4045</v>
      </c>
      <c r="C414" s="75" t="s">
        <v>389</v>
      </c>
      <c r="D414" s="75" t="s">
        <v>4977</v>
      </c>
      <c r="E414" s="75" t="s">
        <v>4972</v>
      </c>
      <c r="F414" s="75" t="s">
        <v>4968</v>
      </c>
      <c r="G414" s="75" t="s">
        <v>4014</v>
      </c>
      <c r="H414" s="76">
        <f t="array" ref="H414">_xlfn.SWITCH(J414,"A",50,"B",45,"C",40,"D",35,"E",30,0) + _xlfn.SWITCH(K414,"A",50,"B",45,"C",40,"D",35,"E",30,0)</f>
        <v>70</v>
      </c>
      <c r="I414" s="76">
        <f t="array" ref="I414">_xlfn.SWITCH(J414,"A",50,"B",45,"C",40,"D",35,"E",30,0) + _xlfn.SWITCH(L414,"A",50,"B",45,"C",40,"D",35,"E",30,0)</f>
        <v>70</v>
      </c>
      <c r="J414" s="76" t="s">
        <v>1865</v>
      </c>
      <c r="K414" s="77" t="s">
        <v>1865</v>
      </c>
      <c r="L414" s="77" t="s">
        <v>1865</v>
      </c>
      <c r="M414" s="75"/>
      <c r="N414" s="75" t="s">
        <v>4969</v>
      </c>
      <c r="O414" s="75" t="s">
        <v>4970</v>
      </c>
      <c r="P414" s="75">
        <v>19810115</v>
      </c>
    </row>
    <row r="415" spans="1:16" ht="19.5" customHeight="1">
      <c r="A415" s="75" t="s">
        <v>373</v>
      </c>
      <c r="B415" s="75" t="s">
        <v>3068</v>
      </c>
      <c r="C415" s="75" t="s">
        <v>4986</v>
      </c>
      <c r="D415" s="75" t="s">
        <v>4971</v>
      </c>
      <c r="E415" s="75" t="s">
        <v>4972</v>
      </c>
      <c r="F415" s="75" t="s">
        <v>4968</v>
      </c>
      <c r="G415" s="75" t="s">
        <v>3167</v>
      </c>
      <c r="H415" s="75">
        <f t="array" ref="H415">_xlfn.SWITCH(J415,"A",50,"B",45,"C",40,"D",35,"E",30,0) + _xlfn.SWITCH(K415,"A",50,"B",45,"C",40,"D",35,"E",30,0)</f>
        <v>70</v>
      </c>
      <c r="I415" s="75">
        <f t="array" ref="I415">_xlfn.SWITCH(J415,"A",50,"B",45,"C",40,"D",35,"E",30,0) + _xlfn.SWITCH(L415,"A",50,"B",45,"C",40,"D",35,"E",30,0)</f>
        <v>70</v>
      </c>
      <c r="J415" s="76" t="s">
        <v>1865</v>
      </c>
      <c r="K415" s="77" t="s">
        <v>1865</v>
      </c>
      <c r="L415" s="77" t="s">
        <v>1865</v>
      </c>
      <c r="M415" s="75"/>
      <c r="N415" s="75" t="s">
        <v>4973</v>
      </c>
      <c r="O415" s="75" t="s">
        <v>4989</v>
      </c>
      <c r="P415" s="75">
        <v>19800124</v>
      </c>
    </row>
    <row r="416" spans="1:16" ht="19.5" customHeight="1">
      <c r="A416" s="75" t="s">
        <v>378</v>
      </c>
      <c r="B416" s="75" t="s">
        <v>3068</v>
      </c>
      <c r="C416" s="75" t="s">
        <v>3888</v>
      </c>
      <c r="D416" s="75" t="s">
        <v>4971</v>
      </c>
      <c r="E416" s="75" t="s">
        <v>4972</v>
      </c>
      <c r="F416" s="75" t="s">
        <v>4968</v>
      </c>
      <c r="G416" s="75" t="s">
        <v>3162</v>
      </c>
      <c r="H416" s="76">
        <f t="array" ref="H416">_xlfn.SWITCH(J416,"A",50,"B",45,"C",40,"D",35,"E",30,0) + _xlfn.SWITCH(K416,"A",50,"B",45,"C",40,"D",35,"E",30,0)</f>
        <v>70</v>
      </c>
      <c r="I416" s="76">
        <f t="array" ref="I416">_xlfn.SWITCH(J416,"A",50,"B",45,"C",40,"D",35,"E",30,0) + _xlfn.SWITCH(L416,"A",50,"B",45,"C",40,"D",35,"E",30,0)</f>
        <v>70</v>
      </c>
      <c r="J416" s="76" t="s">
        <v>1865</v>
      </c>
      <c r="K416" s="77" t="s">
        <v>1865</v>
      </c>
      <c r="L416" s="77" t="s">
        <v>1865</v>
      </c>
      <c r="M416" s="75"/>
      <c r="N416" s="75" t="s">
        <v>4973</v>
      </c>
      <c r="O416" s="75" t="s">
        <v>4974</v>
      </c>
      <c r="P416" s="75">
        <v>19210401</v>
      </c>
    </row>
    <row r="417" spans="1:16" ht="19.5" customHeight="1">
      <c r="A417" s="75" t="s">
        <v>378</v>
      </c>
      <c r="B417" s="75" t="s">
        <v>3068</v>
      </c>
      <c r="C417" s="75" t="s">
        <v>3888</v>
      </c>
      <c r="D417" s="75" t="s">
        <v>4971</v>
      </c>
      <c r="E417" s="75" t="s">
        <v>4972</v>
      </c>
      <c r="F417" s="75" t="s">
        <v>4968</v>
      </c>
      <c r="G417" s="75" t="s">
        <v>3389</v>
      </c>
      <c r="H417" s="75">
        <f t="array" ref="H417">_xlfn.SWITCH(J417,"A",50,"B",45,"C",40,"D",35,"E",30,0) + _xlfn.SWITCH(K417,"A",50,"B",45,"C",40,"D",35,"E",30,0)</f>
        <v>70</v>
      </c>
      <c r="I417" s="75">
        <f t="array" ref="I417">_xlfn.SWITCH(J417,"A",50,"B",45,"C",40,"D",35,"E",30,0) + _xlfn.SWITCH(L417,"A",50,"B",45,"C",40,"D",35,"E",30,0)</f>
        <v>70</v>
      </c>
      <c r="J417" s="76" t="s">
        <v>1865</v>
      </c>
      <c r="K417" s="77" t="s">
        <v>1865</v>
      </c>
      <c r="L417" s="77" t="s">
        <v>1865</v>
      </c>
      <c r="M417" s="75"/>
      <c r="N417" s="75" t="s">
        <v>4973</v>
      </c>
      <c r="O417" s="75" t="s">
        <v>4974</v>
      </c>
      <c r="P417" s="75">
        <v>19710306</v>
      </c>
    </row>
    <row r="418" spans="1:16" ht="19.5" customHeight="1">
      <c r="A418" s="75" t="s">
        <v>400</v>
      </c>
      <c r="B418" s="75" t="s">
        <v>3068</v>
      </c>
      <c r="C418" s="75" t="s">
        <v>4978</v>
      </c>
      <c r="D418" s="75" t="s">
        <v>4971</v>
      </c>
      <c r="E418" s="75" t="s">
        <v>4972</v>
      </c>
      <c r="F418" s="75" t="s">
        <v>4968</v>
      </c>
      <c r="G418" s="75" t="s">
        <v>3441</v>
      </c>
      <c r="H418" s="76">
        <f t="array" ref="H418">_xlfn.SWITCH(J418,"A",50,"B",45,"C",40,"D",35,"E",30,0) + _xlfn.SWITCH(K418,"A",50,"B",45,"C",40,"D",35,"E",30,0)</f>
        <v>70</v>
      </c>
      <c r="I418" s="76">
        <f t="array" ref="I418">_xlfn.SWITCH(J418,"A",50,"B",45,"C",40,"D",35,"E",30,0) + _xlfn.SWITCH(L418,"A",50,"B",45,"C",40,"D",35,"E",30,0)</f>
        <v>70</v>
      </c>
      <c r="J418" s="76" t="s">
        <v>1865</v>
      </c>
      <c r="K418" s="77" t="s">
        <v>1865</v>
      </c>
      <c r="L418" s="77" t="s">
        <v>1865</v>
      </c>
      <c r="M418" s="75"/>
      <c r="N418" s="75" t="s">
        <v>4969</v>
      </c>
      <c r="O418" s="75" t="s">
        <v>4970</v>
      </c>
      <c r="P418" s="75">
        <v>20060304</v>
      </c>
    </row>
    <row r="419" spans="1:16" ht="19.5" customHeight="1">
      <c r="A419" s="75" t="s">
        <v>400</v>
      </c>
      <c r="B419" s="75" t="s">
        <v>3068</v>
      </c>
      <c r="C419" s="75" t="s">
        <v>4978</v>
      </c>
      <c r="D419" s="75" t="s">
        <v>4971</v>
      </c>
      <c r="E419" s="75" t="s">
        <v>4972</v>
      </c>
      <c r="F419" s="75" t="s">
        <v>4968</v>
      </c>
      <c r="G419" s="75" t="s">
        <v>3656</v>
      </c>
      <c r="H419" s="76">
        <f t="array" ref="H419">_xlfn.SWITCH(J419,"A",50,"B",45,"C",40,"D",35,"E",30,0) + _xlfn.SWITCH(K419,"A",50,"B",45,"C",40,"D",35,"E",30,0)</f>
        <v>70</v>
      </c>
      <c r="I419" s="76">
        <f t="array" ref="I419">_xlfn.SWITCH(J419,"A",50,"B",45,"C",40,"D",35,"E",30,0) + _xlfn.SWITCH(L419,"A",50,"B",45,"C",40,"D",35,"E",30,0)</f>
        <v>70</v>
      </c>
      <c r="J419" s="76" t="s">
        <v>1865</v>
      </c>
      <c r="K419" s="77" t="s">
        <v>1865</v>
      </c>
      <c r="L419" s="77" t="s">
        <v>1865</v>
      </c>
      <c r="M419" s="75"/>
      <c r="N419" s="75" t="s">
        <v>4969</v>
      </c>
      <c r="O419" s="75" t="s">
        <v>4970</v>
      </c>
      <c r="P419" s="75">
        <v>20020301</v>
      </c>
    </row>
    <row r="420" spans="1:16" ht="19.5" customHeight="1">
      <c r="A420" s="75" t="s">
        <v>400</v>
      </c>
      <c r="B420" s="75" t="s">
        <v>3068</v>
      </c>
      <c r="C420" s="75" t="s">
        <v>4978</v>
      </c>
      <c r="D420" s="75" t="s">
        <v>4971</v>
      </c>
      <c r="E420" s="75" t="s">
        <v>4972</v>
      </c>
      <c r="F420" s="75" t="s">
        <v>4968</v>
      </c>
      <c r="G420" s="75" t="s">
        <v>4001</v>
      </c>
      <c r="H420" s="75">
        <f t="array" ref="H420">_xlfn.SWITCH(J420,"A",50,"B",45,"C",40,"D",35,"E",30,0) + _xlfn.SWITCH(K420,"A",50,"B",45,"C",40,"D",35,"E",30,0)</f>
        <v>70</v>
      </c>
      <c r="I420" s="75">
        <f t="array" ref="I420">_xlfn.SWITCH(J420,"A",50,"B",45,"C",40,"D",35,"E",30,0) + _xlfn.SWITCH(L420,"A",50,"B",45,"C",40,"D",35,"E",30,0)</f>
        <v>70</v>
      </c>
      <c r="J420" s="76" t="s">
        <v>1865</v>
      </c>
      <c r="K420" s="77" t="s">
        <v>1865</v>
      </c>
      <c r="L420" s="77" t="s">
        <v>1865</v>
      </c>
      <c r="M420" s="75"/>
      <c r="N420" s="75" t="s">
        <v>4973</v>
      </c>
      <c r="O420" s="75" t="s">
        <v>4989</v>
      </c>
      <c r="P420" s="75">
        <v>19870302</v>
      </c>
    </row>
    <row r="421" spans="1:16" ht="19.5" customHeight="1">
      <c r="A421" s="75" t="s">
        <v>378</v>
      </c>
      <c r="B421" s="75" t="s">
        <v>3068</v>
      </c>
      <c r="C421" s="75" t="s">
        <v>3888</v>
      </c>
      <c r="D421" s="75" t="s">
        <v>4971</v>
      </c>
      <c r="E421" s="75" t="s">
        <v>4972</v>
      </c>
      <c r="F421" s="75" t="s">
        <v>4968</v>
      </c>
      <c r="G421" s="75" t="s">
        <v>4550</v>
      </c>
      <c r="H421" s="75">
        <f t="array" ref="H421">_xlfn.SWITCH(J421,"A",50,"B",45,"C",40,"D",35,"E",30,0) + _xlfn.SWITCH(K421,"A",50,"B",45,"C",40,"D",35,"E",30,0)</f>
        <v>70</v>
      </c>
      <c r="I421" s="75">
        <f t="array" ref="I421">_xlfn.SWITCH(J421,"A",50,"B",45,"C",40,"D",35,"E",30,0) + _xlfn.SWITCH(L421,"A",50,"B",45,"C",40,"D",35,"E",30,0)</f>
        <v>70</v>
      </c>
      <c r="J421" s="76" t="s">
        <v>1865</v>
      </c>
      <c r="K421" s="77" t="s">
        <v>1865</v>
      </c>
      <c r="L421" s="77" t="s">
        <v>1865</v>
      </c>
      <c r="M421" s="75"/>
      <c r="N421" s="75" t="s">
        <v>4973</v>
      </c>
      <c r="O421" s="75" t="s">
        <v>4989</v>
      </c>
      <c r="P421" s="75">
        <v>19740109</v>
      </c>
    </row>
    <row r="422" spans="1:16" ht="19.5" customHeight="1">
      <c r="A422" s="75" t="s">
        <v>400</v>
      </c>
      <c r="B422" s="75" t="s">
        <v>3068</v>
      </c>
      <c r="C422" s="75" t="s">
        <v>4978</v>
      </c>
      <c r="D422" s="75" t="s">
        <v>4971</v>
      </c>
      <c r="E422" s="75" t="s">
        <v>4972</v>
      </c>
      <c r="F422" s="75" t="s">
        <v>4968</v>
      </c>
      <c r="G422" s="75" t="s">
        <v>4344</v>
      </c>
      <c r="H422" s="76">
        <f t="array" ref="H422">_xlfn.SWITCH(J422,"A",50,"B",45,"C",40,"D",35,"E",30,0) + _xlfn.SWITCH(K422,"A",50,"B",45,"C",40,"D",35,"E",30,0)</f>
        <v>70</v>
      </c>
      <c r="I422" s="76">
        <f t="array" ref="I422">_xlfn.SWITCH(J422,"A",50,"B",45,"C",40,"D",35,"E",30,0) + _xlfn.SWITCH(L422,"A",50,"B",45,"C",40,"D",35,"E",30,0)</f>
        <v>70</v>
      </c>
      <c r="J422" s="76" t="s">
        <v>1865</v>
      </c>
      <c r="K422" s="77" t="s">
        <v>1865</v>
      </c>
      <c r="L422" s="77" t="s">
        <v>1865</v>
      </c>
      <c r="M422" s="75"/>
      <c r="N422" s="75" t="s">
        <v>4973</v>
      </c>
      <c r="O422" s="75" t="s">
        <v>4970</v>
      </c>
      <c r="P422" s="75">
        <v>19890301</v>
      </c>
    </row>
    <row r="423" spans="1:16" ht="19.5" customHeight="1">
      <c r="A423" s="75" t="s">
        <v>400</v>
      </c>
      <c r="B423" s="75" t="s">
        <v>3068</v>
      </c>
      <c r="C423" s="75" t="s">
        <v>4978</v>
      </c>
      <c r="D423" s="75" t="s">
        <v>4971</v>
      </c>
      <c r="E423" s="75" t="s">
        <v>4972</v>
      </c>
      <c r="F423" s="75" t="s">
        <v>4968</v>
      </c>
      <c r="G423" s="75" t="s">
        <v>4619</v>
      </c>
      <c r="H423" s="76">
        <f t="array" ref="H423">_xlfn.SWITCH(J423,"A",50,"B",45,"C",40,"D",35,"E",30,0) + _xlfn.SWITCH(K423,"A",50,"B",45,"C",40,"D",35,"E",30,0)</f>
        <v>70</v>
      </c>
      <c r="I423" s="76">
        <f t="array" ref="I423">_xlfn.SWITCH(J423,"A",50,"B",45,"C",40,"D",35,"E",30,0) + _xlfn.SWITCH(L423,"A",50,"B",45,"C",40,"D",35,"E",30,0)</f>
        <v>70</v>
      </c>
      <c r="J423" s="76" t="s">
        <v>1865</v>
      </c>
      <c r="K423" s="77" t="s">
        <v>1865</v>
      </c>
      <c r="L423" s="77" t="s">
        <v>1865</v>
      </c>
      <c r="M423" s="75"/>
      <c r="N423" s="75" t="s">
        <v>4973</v>
      </c>
      <c r="O423" s="75" t="s">
        <v>4974</v>
      </c>
      <c r="P423" s="75">
        <v>19880301</v>
      </c>
    </row>
    <row r="424" spans="1:16" ht="19.5" customHeight="1">
      <c r="A424" s="75" t="s">
        <v>351</v>
      </c>
      <c r="B424" s="75" t="s">
        <v>3519</v>
      </c>
      <c r="C424" s="75" t="s">
        <v>4985</v>
      </c>
      <c r="D424" s="75" t="s">
        <v>4971</v>
      </c>
      <c r="E424" s="75" t="s">
        <v>4972</v>
      </c>
      <c r="F424" s="75" t="s">
        <v>4968</v>
      </c>
      <c r="G424" s="75" t="s">
        <v>4565</v>
      </c>
      <c r="H424" s="75">
        <f t="array" ref="H424">_xlfn.SWITCH(J424,"A",50,"B",45,"C",40,"D",35,"E",30,0) + _xlfn.SWITCH(K424,"A",50,"B",45,"C",40,"D",35,"E",30,0)</f>
        <v>70</v>
      </c>
      <c r="I424" s="75">
        <f t="array" ref="I424">_xlfn.SWITCH(J424,"A",50,"B",45,"C",40,"D",35,"E",30,0) + _xlfn.SWITCH(L424,"A",50,"B",45,"C",40,"D",35,"E",30,0)</f>
        <v>70</v>
      </c>
      <c r="J424" s="76" t="s">
        <v>1865</v>
      </c>
      <c r="K424" s="77" t="s">
        <v>1865</v>
      </c>
      <c r="L424" s="77" t="s">
        <v>1865</v>
      </c>
      <c r="M424" s="75"/>
      <c r="N424" s="75" t="s">
        <v>4969</v>
      </c>
      <c r="O424" s="75" t="s">
        <v>4974</v>
      </c>
      <c r="P424" s="75">
        <v>20080301</v>
      </c>
    </row>
    <row r="425" spans="1:16" ht="19.5" customHeight="1">
      <c r="A425" s="75" t="s">
        <v>170</v>
      </c>
      <c r="B425" s="75" t="s">
        <v>4367</v>
      </c>
      <c r="C425" s="75" t="s">
        <v>170</v>
      </c>
      <c r="D425" s="75" t="s">
        <v>4971</v>
      </c>
      <c r="E425" s="75" t="s">
        <v>4972</v>
      </c>
      <c r="F425" s="75" t="s">
        <v>4968</v>
      </c>
      <c r="G425" s="75" t="s">
        <v>3914</v>
      </c>
      <c r="H425" s="75">
        <f t="array" ref="H425">_xlfn.SWITCH(J425,"A",50,"B",45,"C",40,"D",35,"E",30,0) + _xlfn.SWITCH(K425,"A",50,"B",45,"C",40,"D",35,"E",30,0)</f>
        <v>70</v>
      </c>
      <c r="I425" s="75">
        <f t="array" ref="I425">_xlfn.SWITCH(J425,"A",50,"B",45,"C",40,"D",35,"E",30,0) + _xlfn.SWITCH(L425,"A",50,"B",45,"C",40,"D",35,"E",30,0)</f>
        <v>70</v>
      </c>
      <c r="J425" s="76" t="s">
        <v>1865</v>
      </c>
      <c r="K425" s="77" t="s">
        <v>1865</v>
      </c>
      <c r="L425" s="77" t="s">
        <v>1865</v>
      </c>
      <c r="M425" s="75"/>
      <c r="N425" s="75" t="s">
        <v>4973</v>
      </c>
      <c r="O425" s="75" t="s">
        <v>4970</v>
      </c>
      <c r="P425" s="75">
        <v>19840302</v>
      </c>
    </row>
    <row r="426" spans="1:16" ht="19.5" customHeight="1">
      <c r="A426" s="75" t="s">
        <v>170</v>
      </c>
      <c r="B426" s="75" t="s">
        <v>4367</v>
      </c>
      <c r="C426" s="75" t="s">
        <v>170</v>
      </c>
      <c r="D426" s="75" t="s">
        <v>4977</v>
      </c>
      <c r="E426" s="75" t="s">
        <v>4972</v>
      </c>
      <c r="F426" s="75" t="s">
        <v>4968</v>
      </c>
      <c r="G426" s="75" t="s">
        <v>4757</v>
      </c>
      <c r="H426" s="76">
        <f t="array" ref="H426">_xlfn.SWITCH(J426,"A",50,"B",45,"C",40,"D",35,"E",30,0) + _xlfn.SWITCH(K426,"A",50,"B",45,"C",40,"D",35,"E",30,0)</f>
        <v>70</v>
      </c>
      <c r="I426" s="76">
        <f t="array" ref="I426">_xlfn.SWITCH(J426,"A",50,"B",45,"C",40,"D",35,"E",30,0) + _xlfn.SWITCH(L426,"A",50,"B",45,"C",40,"D",35,"E",30,0)</f>
        <v>70</v>
      </c>
      <c r="J426" s="76" t="s">
        <v>1865</v>
      </c>
      <c r="K426" s="77" t="s">
        <v>1865</v>
      </c>
      <c r="L426" s="77" t="s">
        <v>1865</v>
      </c>
      <c r="M426" s="75"/>
      <c r="N426" s="75" t="s">
        <v>4969</v>
      </c>
      <c r="O426" s="75" t="s">
        <v>4970</v>
      </c>
      <c r="P426" s="75">
        <v>20000301</v>
      </c>
    </row>
    <row r="427" spans="1:16" ht="19.5" customHeight="1">
      <c r="A427" s="75" t="s">
        <v>170</v>
      </c>
      <c r="B427" s="75" t="s">
        <v>4367</v>
      </c>
      <c r="C427" s="75" t="s">
        <v>170</v>
      </c>
      <c r="D427" s="75" t="s">
        <v>4971</v>
      </c>
      <c r="E427" s="75" t="s">
        <v>4972</v>
      </c>
      <c r="F427" s="75" t="s">
        <v>4968</v>
      </c>
      <c r="G427" s="75" t="s">
        <v>4826</v>
      </c>
      <c r="H427" s="75">
        <f t="array" ref="H427">_xlfn.SWITCH(J427,"A",50,"B",45,"C",40,"D",35,"E",30,0) + _xlfn.SWITCH(K427,"A",50,"B",45,"C",40,"D",35,"E",30,0)</f>
        <v>70</v>
      </c>
      <c r="I427" s="75">
        <f t="array" ref="I427">_xlfn.SWITCH(J427,"A",50,"B",45,"C",40,"D",35,"E",30,0) + _xlfn.SWITCH(L427,"A",50,"B",45,"C",40,"D",35,"E",30,0)</f>
        <v>70</v>
      </c>
      <c r="J427" s="76" t="s">
        <v>1865</v>
      </c>
      <c r="K427" s="77" t="s">
        <v>1865</v>
      </c>
      <c r="L427" s="77" t="s">
        <v>1865</v>
      </c>
      <c r="M427" s="75"/>
      <c r="N427" s="75" t="s">
        <v>4969</v>
      </c>
      <c r="O427" s="75" t="s">
        <v>4970</v>
      </c>
      <c r="P427" s="75">
        <v>20060301</v>
      </c>
    </row>
    <row r="428" spans="1:16" ht="19.5" customHeight="1">
      <c r="A428" s="75" t="s">
        <v>170</v>
      </c>
      <c r="B428" s="75" t="s">
        <v>4367</v>
      </c>
      <c r="C428" s="75" t="s">
        <v>170</v>
      </c>
      <c r="D428" s="75" t="s">
        <v>4971</v>
      </c>
      <c r="E428" s="75" t="s">
        <v>4972</v>
      </c>
      <c r="F428" s="75" t="s">
        <v>4968</v>
      </c>
      <c r="G428" s="75" t="s">
        <v>3101</v>
      </c>
      <c r="H428" s="76">
        <f t="array" ref="H428">_xlfn.SWITCH(J428,"A",50,"B",45,"C",40,"D",35,"E",30,0) + _xlfn.SWITCH(K428,"A",50,"B",45,"C",40,"D",35,"E",30,0)</f>
        <v>70</v>
      </c>
      <c r="I428" s="76">
        <f t="array" ref="I428">_xlfn.SWITCH(J428,"A",50,"B",45,"C",40,"D",35,"E",30,0) + _xlfn.SWITCH(L428,"A",50,"B",45,"C",40,"D",35,"E",30,0)</f>
        <v>70</v>
      </c>
      <c r="J428" s="76" t="s">
        <v>1865</v>
      </c>
      <c r="K428" s="77" t="s">
        <v>1865</v>
      </c>
      <c r="L428" s="77" t="s">
        <v>1865</v>
      </c>
      <c r="M428" s="75"/>
      <c r="N428" s="75" t="s">
        <v>4969</v>
      </c>
      <c r="O428" s="75" t="s">
        <v>4970</v>
      </c>
      <c r="P428" s="75">
        <v>20110301</v>
      </c>
    </row>
    <row r="429" spans="1:16" ht="19.5" customHeight="1">
      <c r="A429" s="75" t="s">
        <v>170</v>
      </c>
      <c r="B429" s="75" t="s">
        <v>4367</v>
      </c>
      <c r="C429" s="75" t="s">
        <v>170</v>
      </c>
      <c r="D429" s="75" t="s">
        <v>4971</v>
      </c>
      <c r="E429" s="75" t="s">
        <v>4972</v>
      </c>
      <c r="F429" s="75" t="s">
        <v>4968</v>
      </c>
      <c r="G429" s="75" t="s">
        <v>4060</v>
      </c>
      <c r="H429" s="75">
        <f t="array" ref="H429">_xlfn.SWITCH(J429,"A",50,"B",45,"C",40,"D",35,"E",30,0) + _xlfn.SWITCH(K429,"A",50,"B",45,"C",40,"D",35,"E",30,0)</f>
        <v>70</v>
      </c>
      <c r="I429" s="75">
        <f t="array" ref="I429">_xlfn.SWITCH(J429,"A",50,"B",45,"C",40,"D",35,"E",30,0) + _xlfn.SWITCH(L429,"A",50,"B",45,"C",40,"D",35,"E",30,0)</f>
        <v>70</v>
      </c>
      <c r="J429" s="76" t="s">
        <v>1865</v>
      </c>
      <c r="K429" s="77" t="s">
        <v>1865</v>
      </c>
      <c r="L429" s="77" t="s">
        <v>1865</v>
      </c>
      <c r="M429" s="75"/>
      <c r="N429" s="75" t="s">
        <v>4969</v>
      </c>
      <c r="O429" s="75" t="s">
        <v>4970</v>
      </c>
      <c r="P429" s="75">
        <v>20080301</v>
      </c>
    </row>
    <row r="430" spans="1:16" ht="19.5" customHeight="1">
      <c r="A430" s="75" t="s">
        <v>170</v>
      </c>
      <c r="B430" s="75" t="s">
        <v>4367</v>
      </c>
      <c r="C430" s="75" t="s">
        <v>170</v>
      </c>
      <c r="D430" s="75" t="s">
        <v>4971</v>
      </c>
      <c r="E430" s="75" t="s">
        <v>4972</v>
      </c>
      <c r="F430" s="75" t="s">
        <v>4968</v>
      </c>
      <c r="G430" s="75" t="s">
        <v>4587</v>
      </c>
      <c r="H430" s="76">
        <f t="array" ref="H430">_xlfn.SWITCH(J430,"A",50,"B",45,"C",40,"D",35,"E",30,0) + _xlfn.SWITCH(K430,"A",50,"B",45,"C",40,"D",35,"E",30,0)</f>
        <v>70</v>
      </c>
      <c r="I430" s="76">
        <f t="array" ref="I430">_xlfn.SWITCH(J430,"A",50,"B",45,"C",40,"D",35,"E",30,0) + _xlfn.SWITCH(L430,"A",50,"B",45,"C",40,"D",35,"E",30,0)</f>
        <v>70</v>
      </c>
      <c r="J430" s="76" t="s">
        <v>1865</v>
      </c>
      <c r="K430" s="77" t="s">
        <v>1865</v>
      </c>
      <c r="L430" s="77" t="s">
        <v>1865</v>
      </c>
      <c r="M430" s="75"/>
      <c r="N430" s="75" t="s">
        <v>4969</v>
      </c>
      <c r="O430" s="75" t="s">
        <v>4970</v>
      </c>
      <c r="P430" s="75">
        <v>20090302</v>
      </c>
    </row>
    <row r="431" spans="1:16" ht="19.5" customHeight="1">
      <c r="A431" s="75" t="s">
        <v>170</v>
      </c>
      <c r="B431" s="75" t="s">
        <v>4367</v>
      </c>
      <c r="C431" s="75" t="s">
        <v>170</v>
      </c>
      <c r="D431" s="75" t="s">
        <v>4971</v>
      </c>
      <c r="E431" s="75" t="s">
        <v>4972</v>
      </c>
      <c r="F431" s="75" t="s">
        <v>4968</v>
      </c>
      <c r="G431" s="75" t="s">
        <v>4808</v>
      </c>
      <c r="H431" s="76">
        <f t="array" ref="H431">_xlfn.SWITCH(J431,"A",50,"B",45,"C",40,"D",35,"E",30,0) + _xlfn.SWITCH(K431,"A",50,"B",45,"C",40,"D",35,"E",30,0)</f>
        <v>70</v>
      </c>
      <c r="I431" s="76">
        <f t="array" ref="I431">_xlfn.SWITCH(J431,"A",50,"B",45,"C",40,"D",35,"E",30,0) + _xlfn.SWITCH(L431,"A",50,"B",45,"C",40,"D",35,"E",30,0)</f>
        <v>70</v>
      </c>
      <c r="J431" s="76" t="s">
        <v>1865</v>
      </c>
      <c r="K431" s="77" t="s">
        <v>1865</v>
      </c>
      <c r="L431" s="77" t="s">
        <v>1865</v>
      </c>
      <c r="M431" s="75"/>
      <c r="N431" s="75" t="s">
        <v>4969</v>
      </c>
      <c r="O431" s="75" t="s">
        <v>4970</v>
      </c>
      <c r="P431" s="75">
        <v>20120301</v>
      </c>
    </row>
    <row r="432" spans="1:16" ht="19.5" customHeight="1">
      <c r="A432" s="75" t="s">
        <v>608</v>
      </c>
      <c r="B432" s="75" t="s">
        <v>3889</v>
      </c>
      <c r="C432" s="75" t="s">
        <v>608</v>
      </c>
      <c r="D432" s="75" t="s">
        <v>4971</v>
      </c>
      <c r="E432" s="75" t="s">
        <v>4972</v>
      </c>
      <c r="F432" s="75" t="s">
        <v>4968</v>
      </c>
      <c r="G432" s="75" t="s">
        <v>3765</v>
      </c>
      <c r="H432" s="76">
        <f t="array" ref="H432">_xlfn.SWITCH(J432,"A",50,"B",45,"C",40,"D",35,"E",30,0) + _xlfn.SWITCH(K432,"A",50,"B",45,"C",40,"D",35,"E",30,0)</f>
        <v>70</v>
      </c>
      <c r="I432" s="76">
        <f t="array" ref="I432">_xlfn.SWITCH(J432,"A",50,"B",45,"C",40,"D",35,"E",30,0) + _xlfn.SWITCH(L432,"A",50,"B",45,"C",40,"D",35,"E",30,0)</f>
        <v>70</v>
      </c>
      <c r="J432" s="76" t="s">
        <v>1865</v>
      </c>
      <c r="K432" s="77" t="s">
        <v>1865</v>
      </c>
      <c r="L432" s="77" t="s">
        <v>1865</v>
      </c>
      <c r="M432" s="75"/>
      <c r="N432" s="75" t="s">
        <v>4973</v>
      </c>
      <c r="O432" s="75" t="s">
        <v>4970</v>
      </c>
      <c r="P432" s="75">
        <v>19560403</v>
      </c>
    </row>
    <row r="433" spans="1:16" ht="19.5" customHeight="1">
      <c r="A433" s="75" t="s">
        <v>22</v>
      </c>
      <c r="B433" s="75" t="s">
        <v>4371</v>
      </c>
      <c r="C433" s="75" t="s">
        <v>4984</v>
      </c>
      <c r="D433" s="75" t="s">
        <v>4971</v>
      </c>
      <c r="E433" s="75" t="s">
        <v>4972</v>
      </c>
      <c r="F433" s="75" t="s">
        <v>4968</v>
      </c>
      <c r="G433" s="75" t="s">
        <v>3823</v>
      </c>
      <c r="H433" s="75">
        <f t="array" ref="H433">_xlfn.SWITCH(J433,"A",50,"B",45,"C",40,"D",35,"E",30,0) + _xlfn.SWITCH(K433,"A",50,"B",45,"C",40,"D",35,"E",30,0)</f>
        <v>70</v>
      </c>
      <c r="I433" s="75">
        <f t="array" ref="I433">_xlfn.SWITCH(J433,"A",50,"B",45,"C",40,"D",35,"E",30,0) + _xlfn.SWITCH(L433,"A",50,"B",45,"C",40,"D",35,"E",30,0)</f>
        <v>70</v>
      </c>
      <c r="J433" s="76" t="s">
        <v>1865</v>
      </c>
      <c r="K433" s="77" t="s">
        <v>1865</v>
      </c>
      <c r="L433" s="77" t="s">
        <v>1865</v>
      </c>
      <c r="M433" s="75"/>
      <c r="N433" s="75" t="s">
        <v>4969</v>
      </c>
      <c r="O433" s="75" t="s">
        <v>4970</v>
      </c>
      <c r="P433" s="75">
        <v>20050302</v>
      </c>
    </row>
    <row r="434" spans="1:16" ht="19.5" customHeight="1">
      <c r="A434" s="75" t="s">
        <v>22</v>
      </c>
      <c r="B434" s="75" t="s">
        <v>4371</v>
      </c>
      <c r="C434" s="75" t="s">
        <v>4984</v>
      </c>
      <c r="D434" s="75" t="s">
        <v>4971</v>
      </c>
      <c r="E434" s="75" t="s">
        <v>4972</v>
      </c>
      <c r="F434" s="75" t="s">
        <v>4968</v>
      </c>
      <c r="G434" s="75" t="s">
        <v>4702</v>
      </c>
      <c r="H434" s="76">
        <f t="array" ref="H434">_xlfn.SWITCH(J434,"A",50,"B",45,"C",40,"D",35,"E",30,0) + _xlfn.SWITCH(K434,"A",50,"B",45,"C",40,"D",35,"E",30,0)</f>
        <v>70</v>
      </c>
      <c r="I434" s="76">
        <f t="array" ref="I434">_xlfn.SWITCH(J434,"A",50,"B",45,"C",40,"D",35,"E",30,0) + _xlfn.SWITCH(L434,"A",50,"B",45,"C",40,"D",35,"E",30,0)</f>
        <v>70</v>
      </c>
      <c r="J434" s="76" t="s">
        <v>1865</v>
      </c>
      <c r="K434" s="77" t="s">
        <v>1865</v>
      </c>
      <c r="L434" s="77" t="s">
        <v>1865</v>
      </c>
      <c r="M434" s="75"/>
      <c r="N434" s="75" t="s">
        <v>4973</v>
      </c>
      <c r="O434" s="75" t="s">
        <v>4974</v>
      </c>
      <c r="P434" s="75">
        <v>19890301</v>
      </c>
    </row>
    <row r="435" spans="1:16" ht="19.5" customHeight="1">
      <c r="A435" s="75" t="s">
        <v>22</v>
      </c>
      <c r="B435" s="75" t="s">
        <v>4371</v>
      </c>
      <c r="C435" s="75" t="s">
        <v>4984</v>
      </c>
      <c r="D435" s="75" t="s">
        <v>4971</v>
      </c>
      <c r="E435" s="75" t="s">
        <v>4972</v>
      </c>
      <c r="F435" s="75" t="s">
        <v>4968</v>
      </c>
      <c r="G435" s="75" t="s">
        <v>4741</v>
      </c>
      <c r="H435" s="75">
        <f t="array" ref="H435">_xlfn.SWITCH(J435,"A",50,"B",45,"C",40,"D",35,"E",30,0) + _xlfn.SWITCH(K435,"A",50,"B",45,"C",40,"D",35,"E",30,0)</f>
        <v>70</v>
      </c>
      <c r="I435" s="75">
        <f t="array" ref="I435">_xlfn.SWITCH(J435,"A",50,"B",45,"C",40,"D",35,"E",30,0) + _xlfn.SWITCH(L435,"A",50,"B",45,"C",40,"D",35,"E",30,0)</f>
        <v>70</v>
      </c>
      <c r="J435" s="76" t="s">
        <v>1865</v>
      </c>
      <c r="K435" s="77" t="s">
        <v>1865</v>
      </c>
      <c r="L435" s="77" t="s">
        <v>1865</v>
      </c>
      <c r="M435" s="75"/>
      <c r="N435" s="75" t="s">
        <v>4973</v>
      </c>
      <c r="O435" s="75" t="s">
        <v>4989</v>
      </c>
      <c r="P435" s="75">
        <v>20010301</v>
      </c>
    </row>
    <row r="436" spans="1:16" ht="19.5" customHeight="1">
      <c r="A436" s="75" t="s">
        <v>22</v>
      </c>
      <c r="B436" s="75" t="s">
        <v>4371</v>
      </c>
      <c r="C436" s="75" t="s">
        <v>4984</v>
      </c>
      <c r="D436" s="75" t="s">
        <v>4971</v>
      </c>
      <c r="E436" s="75" t="s">
        <v>4972</v>
      </c>
      <c r="F436" s="75" t="s">
        <v>4968</v>
      </c>
      <c r="G436" s="75" t="s">
        <v>4796</v>
      </c>
      <c r="H436" s="76">
        <f t="array" ref="H436">_xlfn.SWITCH(J436,"A",50,"B",45,"C",40,"D",35,"E",30,0) + _xlfn.SWITCH(K436,"A",50,"B",45,"C",40,"D",35,"E",30,0)</f>
        <v>70</v>
      </c>
      <c r="I436" s="76">
        <f t="array" ref="I436">_xlfn.SWITCH(J436,"A",50,"B",45,"C",40,"D",35,"E",30,0) + _xlfn.SWITCH(L436,"A",50,"B",45,"C",40,"D",35,"E",30,0)</f>
        <v>70</v>
      </c>
      <c r="J436" s="76" t="s">
        <v>1865</v>
      </c>
      <c r="K436" s="77" t="s">
        <v>1865</v>
      </c>
      <c r="L436" s="77" t="s">
        <v>1865</v>
      </c>
      <c r="M436" s="75"/>
      <c r="N436" s="75" t="s">
        <v>4973</v>
      </c>
      <c r="O436" s="75" t="s">
        <v>4989</v>
      </c>
      <c r="P436" s="75">
        <v>19831010</v>
      </c>
    </row>
    <row r="437" spans="1:16" ht="19.5" customHeight="1">
      <c r="A437" s="75" t="s">
        <v>382</v>
      </c>
      <c r="B437" s="75" t="s">
        <v>3720</v>
      </c>
      <c r="C437" s="75" t="s">
        <v>382</v>
      </c>
      <c r="D437" s="75" t="s">
        <v>4971</v>
      </c>
      <c r="E437" s="75" t="s">
        <v>4972</v>
      </c>
      <c r="F437" s="75" t="s">
        <v>4968</v>
      </c>
      <c r="G437" s="75" t="s">
        <v>4161</v>
      </c>
      <c r="H437" s="75">
        <f t="array" ref="H437">_xlfn.SWITCH(J437,"A",50,"B",45,"C",40,"D",35,"E",30,0) + _xlfn.SWITCH(K437,"A",50,"B",45,"C",40,"D",35,"E",30,0)</f>
        <v>70</v>
      </c>
      <c r="I437" s="75">
        <f t="array" ref="I437">_xlfn.SWITCH(J437,"A",50,"B",45,"C",40,"D",35,"E",30,0) + _xlfn.SWITCH(L437,"A",50,"B",45,"C",40,"D",35,"E",30,0)</f>
        <v>70</v>
      </c>
      <c r="J437" s="76" t="s">
        <v>1865</v>
      </c>
      <c r="K437" s="77" t="s">
        <v>1865</v>
      </c>
      <c r="L437" s="77" t="s">
        <v>1865</v>
      </c>
      <c r="M437" s="75"/>
      <c r="N437" s="75" t="s">
        <v>4973</v>
      </c>
      <c r="O437" s="75" t="s">
        <v>4989</v>
      </c>
      <c r="P437" s="75">
        <v>19620629</v>
      </c>
    </row>
    <row r="438" spans="1:16" ht="19.5" customHeight="1">
      <c r="A438" s="75" t="s">
        <v>373</v>
      </c>
      <c r="B438" s="75" t="s">
        <v>3514</v>
      </c>
      <c r="C438" s="75" t="s">
        <v>4986</v>
      </c>
      <c r="D438" s="75" t="s">
        <v>4971</v>
      </c>
      <c r="E438" s="75" t="s">
        <v>4972</v>
      </c>
      <c r="F438" s="75" t="s">
        <v>4968</v>
      </c>
      <c r="G438" s="75" t="s">
        <v>3770</v>
      </c>
      <c r="H438" s="75">
        <f t="array" ref="H438">_xlfn.SWITCH(J438,"A",50,"B",45,"C",40,"D",35,"E",30,0) + _xlfn.SWITCH(K438,"A",50,"B",45,"C",40,"D",35,"E",30,0)</f>
        <v>70</v>
      </c>
      <c r="I438" s="75">
        <f t="array" ref="I438">_xlfn.SWITCH(J438,"A",50,"B",45,"C",40,"D",35,"E",30,0) + _xlfn.SWITCH(L438,"A",50,"B",45,"C",40,"D",35,"E",30,0)</f>
        <v>70</v>
      </c>
      <c r="J438" s="76" t="s">
        <v>1865</v>
      </c>
      <c r="K438" s="77" t="s">
        <v>1865</v>
      </c>
      <c r="L438" s="77" t="s">
        <v>1865</v>
      </c>
      <c r="M438" s="75"/>
      <c r="N438" s="75" t="s">
        <v>4969</v>
      </c>
      <c r="O438" s="75" t="s">
        <v>4970</v>
      </c>
      <c r="P438" s="75">
        <v>20030303</v>
      </c>
    </row>
    <row r="439" spans="1:16" ht="19.5" customHeight="1">
      <c r="A439" s="75" t="s">
        <v>373</v>
      </c>
      <c r="B439" s="75" t="s">
        <v>3514</v>
      </c>
      <c r="C439" s="75" t="s">
        <v>4986</v>
      </c>
      <c r="D439" s="75" t="s">
        <v>4971</v>
      </c>
      <c r="E439" s="75" t="s">
        <v>4972</v>
      </c>
      <c r="F439" s="75" t="s">
        <v>4968</v>
      </c>
      <c r="G439" s="75" t="s">
        <v>4735</v>
      </c>
      <c r="H439" s="76">
        <f t="array" ref="H439">_xlfn.SWITCH(J439,"A",50,"B",45,"C",40,"D",35,"E",30,0) + _xlfn.SWITCH(K439,"A",50,"B",45,"C",40,"D",35,"E",30,0)</f>
        <v>70</v>
      </c>
      <c r="I439" s="76">
        <f t="array" ref="I439">_xlfn.SWITCH(J439,"A",50,"B",45,"C",40,"D",35,"E",30,0) + _xlfn.SWITCH(L439,"A",50,"B",45,"C",40,"D",35,"E",30,0)</f>
        <v>70</v>
      </c>
      <c r="J439" s="76" t="s">
        <v>1865</v>
      </c>
      <c r="K439" s="77" t="s">
        <v>1865</v>
      </c>
      <c r="L439" s="77" t="s">
        <v>1865</v>
      </c>
      <c r="M439" s="75"/>
      <c r="N439" s="75" t="s">
        <v>4973</v>
      </c>
      <c r="O439" s="75" t="s">
        <v>4989</v>
      </c>
      <c r="P439" s="75">
        <v>19550301</v>
      </c>
    </row>
    <row r="440" spans="1:16" ht="19.5" customHeight="1">
      <c r="A440" s="75" t="s">
        <v>373</v>
      </c>
      <c r="B440" s="75" t="s">
        <v>3514</v>
      </c>
      <c r="C440" s="75" t="s">
        <v>4986</v>
      </c>
      <c r="D440" s="75" t="s">
        <v>4971</v>
      </c>
      <c r="E440" s="75" t="s">
        <v>4972</v>
      </c>
      <c r="F440" s="75" t="s">
        <v>4968</v>
      </c>
      <c r="G440" s="75" t="s">
        <v>4793</v>
      </c>
      <c r="H440" s="76">
        <f t="array" ref="H440">_xlfn.SWITCH(J440,"A",50,"B",45,"C",40,"D",35,"E",30,0) + _xlfn.SWITCH(K440,"A",50,"B",45,"C",40,"D",35,"E",30,0)</f>
        <v>70</v>
      </c>
      <c r="I440" s="76">
        <f t="array" ref="I440">_xlfn.SWITCH(J440,"A",50,"B",45,"C",40,"D",35,"E",30,0) + _xlfn.SWITCH(L440,"A",50,"B",45,"C",40,"D",35,"E",30,0)</f>
        <v>70</v>
      </c>
      <c r="J440" s="76" t="s">
        <v>1865</v>
      </c>
      <c r="K440" s="77" t="s">
        <v>1865</v>
      </c>
      <c r="L440" s="77" t="s">
        <v>1865</v>
      </c>
      <c r="M440" s="75"/>
      <c r="N440" s="75" t="s">
        <v>4973</v>
      </c>
      <c r="O440" s="75" t="s">
        <v>4989</v>
      </c>
      <c r="P440" s="75">
        <v>19510831</v>
      </c>
    </row>
    <row r="441" spans="1:16" ht="19.5" customHeight="1">
      <c r="A441" s="75" t="s">
        <v>373</v>
      </c>
      <c r="B441" s="75" t="s">
        <v>3715</v>
      </c>
      <c r="C441" s="75" t="s">
        <v>4986</v>
      </c>
      <c r="D441" s="75" t="s">
        <v>4977</v>
      </c>
      <c r="E441" s="75" t="s">
        <v>4972</v>
      </c>
      <c r="F441" s="75" t="s">
        <v>4968</v>
      </c>
      <c r="G441" s="75" t="s">
        <v>3473</v>
      </c>
      <c r="H441" s="76">
        <f t="array" ref="H441">_xlfn.SWITCH(J441,"A",50,"B",45,"C",40,"D",35,"E",30,0) + _xlfn.SWITCH(K441,"A",50,"B",45,"C",40,"D",35,"E",30,0)</f>
        <v>70</v>
      </c>
      <c r="I441" s="76">
        <f t="array" ref="I441">_xlfn.SWITCH(J441,"A",50,"B",45,"C",40,"D",35,"E",30,0) + _xlfn.SWITCH(L441,"A",50,"B",45,"C",40,"D",35,"E",30,0)</f>
        <v>70</v>
      </c>
      <c r="J441" s="76" t="s">
        <v>1865</v>
      </c>
      <c r="K441" s="77" t="s">
        <v>1865</v>
      </c>
      <c r="L441" s="77" t="s">
        <v>1865</v>
      </c>
      <c r="M441" s="75"/>
      <c r="N441" s="75" t="s">
        <v>4969</v>
      </c>
      <c r="O441" s="75" t="s">
        <v>4970</v>
      </c>
      <c r="P441" s="75">
        <v>19830301</v>
      </c>
    </row>
    <row r="442" spans="1:16" ht="19.5" customHeight="1">
      <c r="A442" s="75" t="s">
        <v>382</v>
      </c>
      <c r="B442" s="75" t="s">
        <v>3896</v>
      </c>
      <c r="C442" s="75" t="s">
        <v>382</v>
      </c>
      <c r="D442" s="75" t="s">
        <v>4971</v>
      </c>
      <c r="E442" s="75" t="s">
        <v>4972</v>
      </c>
      <c r="F442" s="75" t="s">
        <v>4968</v>
      </c>
      <c r="G442" s="75" t="s">
        <v>3876</v>
      </c>
      <c r="H442" s="76">
        <f t="array" ref="H442">_xlfn.SWITCH(J442,"A",50,"B",45,"C",40,"D",35,"E",30,0) + _xlfn.SWITCH(K442,"A",50,"B",45,"C",40,"D",35,"E",30,0)</f>
        <v>70</v>
      </c>
      <c r="I442" s="76">
        <f t="array" ref="I442">_xlfn.SWITCH(J442,"A",50,"B",45,"C",40,"D",35,"E",30,0) + _xlfn.SWITCH(L442,"A",50,"B",45,"C",40,"D",35,"E",30,0)</f>
        <v>70</v>
      </c>
      <c r="J442" s="76" t="s">
        <v>1865</v>
      </c>
      <c r="K442" s="77" t="s">
        <v>1865</v>
      </c>
      <c r="L442" s="77" t="s">
        <v>1865</v>
      </c>
      <c r="M442" s="75"/>
      <c r="N442" s="75" t="s">
        <v>4973</v>
      </c>
      <c r="O442" s="75" t="s">
        <v>4970</v>
      </c>
      <c r="P442" s="75">
        <v>19721226</v>
      </c>
    </row>
    <row r="443" spans="1:16" ht="19.5" customHeight="1">
      <c r="A443" s="75" t="s">
        <v>382</v>
      </c>
      <c r="B443" s="75" t="s">
        <v>3896</v>
      </c>
      <c r="C443" s="75" t="s">
        <v>382</v>
      </c>
      <c r="D443" s="75" t="s">
        <v>4971</v>
      </c>
      <c r="E443" s="75" t="s">
        <v>4972</v>
      </c>
      <c r="F443" s="75" t="s">
        <v>4968</v>
      </c>
      <c r="G443" s="75" t="s">
        <v>4162</v>
      </c>
      <c r="H443" s="76">
        <f t="array" ref="H443">_xlfn.SWITCH(J443,"A",50,"B",45,"C",40,"D",35,"E",30,0) + _xlfn.SWITCH(K443,"A",50,"B",45,"C",40,"D",35,"E",30,0)</f>
        <v>70</v>
      </c>
      <c r="I443" s="76">
        <f t="array" ref="I443">_xlfn.SWITCH(J443,"A",50,"B",45,"C",40,"D",35,"E",30,0) + _xlfn.SWITCH(L443,"A",50,"B",45,"C",40,"D",35,"E",30,0)</f>
        <v>70</v>
      </c>
      <c r="J443" s="76" t="s">
        <v>1865</v>
      </c>
      <c r="K443" s="77" t="s">
        <v>1865</v>
      </c>
      <c r="L443" s="77" t="s">
        <v>1865</v>
      </c>
      <c r="M443" s="75"/>
      <c r="N443" s="75" t="s">
        <v>4973</v>
      </c>
      <c r="O443" s="75" t="s">
        <v>4970</v>
      </c>
      <c r="P443" s="75">
        <v>19710302</v>
      </c>
    </row>
    <row r="444" spans="1:16" ht="19.5" customHeight="1">
      <c r="A444" s="75" t="s">
        <v>383</v>
      </c>
      <c r="B444" s="75" t="s">
        <v>3064</v>
      </c>
      <c r="C444" s="75" t="s">
        <v>4983</v>
      </c>
      <c r="D444" s="75" t="s">
        <v>4971</v>
      </c>
      <c r="E444" s="75" t="s">
        <v>4972</v>
      </c>
      <c r="F444" s="75" t="s">
        <v>4968</v>
      </c>
      <c r="G444" s="75" t="s">
        <v>3401</v>
      </c>
      <c r="H444" s="76">
        <f t="array" ref="H444">_xlfn.SWITCH(J444,"A",50,"B",45,"C",40,"D",35,"E",30,0) + _xlfn.SWITCH(K444,"A",50,"B",45,"C",40,"D",35,"E",30,0)</f>
        <v>70</v>
      </c>
      <c r="I444" s="76">
        <f t="array" ref="I444">_xlfn.SWITCH(J444,"A",50,"B",45,"C",40,"D",35,"E",30,0) + _xlfn.SWITCH(L444,"A",50,"B",45,"C",40,"D",35,"E",30,0)</f>
        <v>70</v>
      </c>
      <c r="J444" s="76" t="s">
        <v>1865</v>
      </c>
      <c r="K444" s="77" t="s">
        <v>1865</v>
      </c>
      <c r="L444" s="77" t="s">
        <v>1865</v>
      </c>
      <c r="M444" s="75"/>
      <c r="N444" s="75" t="s">
        <v>4973</v>
      </c>
      <c r="O444" s="75" t="s">
        <v>4970</v>
      </c>
      <c r="P444" s="75">
        <v>19860305</v>
      </c>
    </row>
    <row r="445" spans="1:16" ht="19.5" customHeight="1">
      <c r="A445" s="75" t="s">
        <v>383</v>
      </c>
      <c r="B445" s="75" t="s">
        <v>3064</v>
      </c>
      <c r="C445" s="75" t="s">
        <v>4983</v>
      </c>
      <c r="D445" s="75" t="s">
        <v>4971</v>
      </c>
      <c r="E445" s="75" t="s">
        <v>4972</v>
      </c>
      <c r="F445" s="75" t="s">
        <v>4968</v>
      </c>
      <c r="G445" s="75" t="s">
        <v>3613</v>
      </c>
      <c r="H445" s="75">
        <f t="array" ref="H445">_xlfn.SWITCH(J445,"A",50,"B",45,"C",40,"D",35,"E",30,0) + _xlfn.SWITCH(K445,"A",50,"B",45,"C",40,"D",35,"E",30,0)</f>
        <v>70</v>
      </c>
      <c r="I445" s="75">
        <f t="array" ref="I445">_xlfn.SWITCH(J445,"A",50,"B",45,"C",40,"D",35,"E",30,0) + _xlfn.SWITCH(L445,"A",50,"B",45,"C",40,"D",35,"E",30,0)</f>
        <v>70</v>
      </c>
      <c r="J445" s="76" t="s">
        <v>1865</v>
      </c>
      <c r="K445" s="77" t="s">
        <v>1865</v>
      </c>
      <c r="L445" s="77" t="s">
        <v>1865</v>
      </c>
      <c r="M445" s="75"/>
      <c r="N445" s="75" t="s">
        <v>4969</v>
      </c>
      <c r="O445" s="75" t="s">
        <v>4970</v>
      </c>
      <c r="P445" s="75">
        <v>19830310</v>
      </c>
    </row>
    <row r="446" spans="1:16" ht="19.5" customHeight="1">
      <c r="A446" s="75" t="s">
        <v>22</v>
      </c>
      <c r="B446" s="75" t="s">
        <v>4453</v>
      </c>
      <c r="C446" s="75" t="s">
        <v>4984</v>
      </c>
      <c r="D446" s="75" t="s">
        <v>4971</v>
      </c>
      <c r="E446" s="75" t="s">
        <v>4972</v>
      </c>
      <c r="F446" s="75" t="s">
        <v>4968</v>
      </c>
      <c r="G446" s="75" t="s">
        <v>3987</v>
      </c>
      <c r="H446" s="75">
        <f t="array" ref="H446">_xlfn.SWITCH(J446,"A",50,"B",45,"C",40,"D",35,"E",30,0) + _xlfn.SWITCH(K446,"A",50,"B",45,"C",40,"D",35,"E",30,0)</f>
        <v>70</v>
      </c>
      <c r="I446" s="75">
        <f t="array" ref="I446">_xlfn.SWITCH(J446,"A",50,"B",45,"C",40,"D",35,"E",30,0) + _xlfn.SWITCH(L446,"A",50,"B",45,"C",40,"D",35,"E",30,0)</f>
        <v>70</v>
      </c>
      <c r="J446" s="76" t="s">
        <v>1865</v>
      </c>
      <c r="K446" s="77" t="s">
        <v>1865</v>
      </c>
      <c r="L446" s="77" t="s">
        <v>1865</v>
      </c>
      <c r="M446" s="75"/>
      <c r="N446" s="75" t="s">
        <v>4973</v>
      </c>
      <c r="O446" s="75" t="s">
        <v>4989</v>
      </c>
      <c r="P446" s="75">
        <v>19760305</v>
      </c>
    </row>
    <row r="447" spans="1:16" ht="19.5" customHeight="1">
      <c r="A447" s="75" t="s">
        <v>400</v>
      </c>
      <c r="B447" s="75" t="s">
        <v>3299</v>
      </c>
      <c r="C447" s="75" t="s">
        <v>4978</v>
      </c>
      <c r="D447" s="75" t="s">
        <v>4971</v>
      </c>
      <c r="E447" s="75" t="s">
        <v>4972</v>
      </c>
      <c r="F447" s="75" t="s">
        <v>4968</v>
      </c>
      <c r="G447" s="75" t="s">
        <v>3219</v>
      </c>
      <c r="H447" s="75">
        <f t="array" ref="H447">_xlfn.SWITCH(J447,"A",50,"B",45,"C",40,"D",35,"E",30,0) + _xlfn.SWITCH(K447,"A",50,"B",45,"C",40,"D",35,"E",30,0)</f>
        <v>70</v>
      </c>
      <c r="I447" s="75">
        <f t="array" ref="I447">_xlfn.SWITCH(J447,"A",50,"B",45,"C",40,"D",35,"E",30,0) + _xlfn.SWITCH(L447,"A",50,"B",45,"C",40,"D",35,"E",30,0)</f>
        <v>70</v>
      </c>
      <c r="J447" s="76" t="s">
        <v>1865</v>
      </c>
      <c r="K447" s="77" t="s">
        <v>1865</v>
      </c>
      <c r="L447" s="77" t="s">
        <v>1865</v>
      </c>
      <c r="M447" s="75"/>
      <c r="N447" s="75" t="s">
        <v>4969</v>
      </c>
      <c r="O447" s="75" t="s">
        <v>4970</v>
      </c>
      <c r="P447" s="75">
        <v>20080301</v>
      </c>
    </row>
    <row r="448" spans="1:16" ht="19.5" customHeight="1">
      <c r="A448" s="75" t="s">
        <v>373</v>
      </c>
      <c r="B448" s="75" t="s">
        <v>3299</v>
      </c>
      <c r="C448" s="75" t="s">
        <v>4986</v>
      </c>
      <c r="D448" s="75" t="s">
        <v>4971</v>
      </c>
      <c r="E448" s="75" t="s">
        <v>4972</v>
      </c>
      <c r="F448" s="75" t="s">
        <v>4968</v>
      </c>
      <c r="G448" s="75" t="s">
        <v>3396</v>
      </c>
      <c r="H448" s="76">
        <f t="array" ref="H448">_xlfn.SWITCH(J448,"A",50,"B",45,"C",40,"D",35,"E",30,0) + _xlfn.SWITCH(K448,"A",50,"B",45,"C",40,"D",35,"E",30,0)</f>
        <v>70</v>
      </c>
      <c r="I448" s="76">
        <f t="array" ref="I448">_xlfn.SWITCH(J448,"A",50,"B",45,"C",40,"D",35,"E",30,0) + _xlfn.SWITCH(L448,"A",50,"B",45,"C",40,"D",35,"E",30,0)</f>
        <v>70</v>
      </c>
      <c r="J448" s="76" t="s">
        <v>1865</v>
      </c>
      <c r="K448" s="77" t="s">
        <v>1865</v>
      </c>
      <c r="L448" s="77" t="s">
        <v>1865</v>
      </c>
      <c r="M448" s="75"/>
      <c r="N448" s="75" t="s">
        <v>4973</v>
      </c>
      <c r="O448" s="75" t="s">
        <v>4970</v>
      </c>
      <c r="P448" s="75">
        <v>19880301</v>
      </c>
    </row>
    <row r="449" spans="1:16" ht="19.5" customHeight="1">
      <c r="A449" s="75" t="s">
        <v>383</v>
      </c>
      <c r="B449" s="75" t="s">
        <v>3299</v>
      </c>
      <c r="C449" s="75" t="s">
        <v>4983</v>
      </c>
      <c r="D449" s="75" t="s">
        <v>4971</v>
      </c>
      <c r="E449" s="75" t="s">
        <v>4972</v>
      </c>
      <c r="F449" s="75" t="s">
        <v>4968</v>
      </c>
      <c r="G449" s="75" t="s">
        <v>3176</v>
      </c>
      <c r="H449" s="75">
        <f t="array" ref="H449">_xlfn.SWITCH(J449,"A",50,"B",45,"C",40,"D",35,"E",30,0) + _xlfn.SWITCH(K449,"A",50,"B",45,"C",40,"D",35,"E",30,0)</f>
        <v>70</v>
      </c>
      <c r="I449" s="75">
        <f t="array" ref="I449">_xlfn.SWITCH(J449,"A",50,"B",45,"C",40,"D",35,"E",30,0) + _xlfn.SWITCH(L449,"A",50,"B",45,"C",40,"D",35,"E",30,0)</f>
        <v>70</v>
      </c>
      <c r="J449" s="76" t="s">
        <v>1865</v>
      </c>
      <c r="K449" s="77" t="s">
        <v>1865</v>
      </c>
      <c r="L449" s="77" t="s">
        <v>1865</v>
      </c>
      <c r="M449" s="75"/>
      <c r="N449" s="75" t="s">
        <v>4969</v>
      </c>
      <c r="O449" s="75" t="s">
        <v>4970</v>
      </c>
      <c r="P449" s="75">
        <v>20070302</v>
      </c>
    </row>
    <row r="450" spans="1:16" ht="19.5" customHeight="1">
      <c r="A450" s="75" t="s">
        <v>383</v>
      </c>
      <c r="B450" s="75" t="s">
        <v>3299</v>
      </c>
      <c r="C450" s="75" t="s">
        <v>4983</v>
      </c>
      <c r="D450" s="75" t="s">
        <v>4977</v>
      </c>
      <c r="E450" s="75" t="s">
        <v>4972</v>
      </c>
      <c r="F450" s="75" t="s">
        <v>4968</v>
      </c>
      <c r="G450" s="75" t="s">
        <v>3614</v>
      </c>
      <c r="H450" s="75">
        <f t="array" ref="H450">_xlfn.SWITCH(J450,"A",50,"B",45,"C",40,"D",35,"E",30,0) + _xlfn.SWITCH(K450,"A",50,"B",45,"C",40,"D",35,"E",30,0)</f>
        <v>70</v>
      </c>
      <c r="I450" s="75">
        <f t="array" ref="I450">_xlfn.SWITCH(J450,"A",50,"B",45,"C",40,"D",35,"E",30,0) + _xlfn.SWITCH(L450,"A",50,"B",45,"C",40,"D",35,"E",30,0)</f>
        <v>70</v>
      </c>
      <c r="J450" s="76" t="s">
        <v>1865</v>
      </c>
      <c r="K450" s="77" t="s">
        <v>1865</v>
      </c>
      <c r="L450" s="77" t="s">
        <v>1865</v>
      </c>
      <c r="M450" s="75"/>
      <c r="N450" s="75" t="s">
        <v>4969</v>
      </c>
      <c r="O450" s="75" t="s">
        <v>4989</v>
      </c>
      <c r="P450" s="75">
        <v>19370501</v>
      </c>
    </row>
    <row r="451" spans="1:16" ht="19.5" customHeight="1">
      <c r="A451" s="75" t="s">
        <v>611</v>
      </c>
      <c r="B451" s="75" t="s">
        <v>3299</v>
      </c>
      <c r="C451" s="75" t="s">
        <v>4975</v>
      </c>
      <c r="D451" s="75" t="s">
        <v>4971</v>
      </c>
      <c r="E451" s="75" t="s">
        <v>4972</v>
      </c>
      <c r="F451" s="75" t="s">
        <v>4968</v>
      </c>
      <c r="G451" s="75" t="s">
        <v>3622</v>
      </c>
      <c r="H451" s="76">
        <f t="array" ref="H451">_xlfn.SWITCH(J451,"A",50,"B",45,"C",40,"D",35,"E",30,0) + _xlfn.SWITCH(K451,"A",50,"B",45,"C",40,"D",35,"E",30,0)</f>
        <v>70</v>
      </c>
      <c r="I451" s="76">
        <f t="array" ref="I451">_xlfn.SWITCH(J451,"A",50,"B",45,"C",40,"D",35,"E",30,0) + _xlfn.SWITCH(L451,"A",50,"B",45,"C",40,"D",35,"E",30,0)</f>
        <v>70</v>
      </c>
      <c r="J451" s="76" t="s">
        <v>1865</v>
      </c>
      <c r="K451" s="77" t="s">
        <v>1865</v>
      </c>
      <c r="L451" s="77" t="s">
        <v>1865</v>
      </c>
      <c r="M451" s="75"/>
      <c r="N451" s="75" t="s">
        <v>4973</v>
      </c>
      <c r="O451" s="75" t="s">
        <v>4989</v>
      </c>
      <c r="P451" s="75">
        <v>19540901</v>
      </c>
    </row>
    <row r="452" spans="1:16" ht="19.5" customHeight="1">
      <c r="A452" s="75" t="s">
        <v>383</v>
      </c>
      <c r="B452" s="75" t="s">
        <v>3299</v>
      </c>
      <c r="C452" s="75" t="s">
        <v>4983</v>
      </c>
      <c r="D452" s="75" t="s">
        <v>4971</v>
      </c>
      <c r="E452" s="75" t="s">
        <v>4972</v>
      </c>
      <c r="F452" s="75" t="s">
        <v>4968</v>
      </c>
      <c r="G452" s="75" t="s">
        <v>3802</v>
      </c>
      <c r="H452" s="76">
        <f t="array" ref="H452">_xlfn.SWITCH(J452,"A",50,"B",45,"C",40,"D",35,"E",30,0) + _xlfn.SWITCH(K452,"A",50,"B",45,"C",40,"D",35,"E",30,0)</f>
        <v>70</v>
      </c>
      <c r="I452" s="76">
        <f t="array" ref="I452">_xlfn.SWITCH(J452,"A",50,"B",45,"C",40,"D",35,"E",30,0) + _xlfn.SWITCH(L452,"A",50,"B",45,"C",40,"D",35,"E",30,0)</f>
        <v>70</v>
      </c>
      <c r="J452" s="76" t="s">
        <v>1865</v>
      </c>
      <c r="K452" s="77" t="s">
        <v>1865</v>
      </c>
      <c r="L452" s="77" t="s">
        <v>1865</v>
      </c>
      <c r="M452" s="75"/>
      <c r="N452" s="75" t="s">
        <v>4973</v>
      </c>
      <c r="O452" s="75" t="s">
        <v>4974</v>
      </c>
      <c r="P452" s="75">
        <v>19840301</v>
      </c>
    </row>
    <row r="453" spans="1:16" ht="19.5" customHeight="1">
      <c r="A453" s="75" t="s">
        <v>611</v>
      </c>
      <c r="B453" s="75" t="s">
        <v>3299</v>
      </c>
      <c r="C453" s="75" t="s">
        <v>4975</v>
      </c>
      <c r="D453" s="75" t="s">
        <v>4971</v>
      </c>
      <c r="E453" s="75" t="s">
        <v>4972</v>
      </c>
      <c r="F453" s="75" t="s">
        <v>4968</v>
      </c>
      <c r="G453" s="75" t="s">
        <v>3810</v>
      </c>
      <c r="H453" s="75">
        <f t="array" ref="H453">_xlfn.SWITCH(J453,"A",50,"B",45,"C",40,"D",35,"E",30,0) + _xlfn.SWITCH(K453,"A",50,"B",45,"C",40,"D",35,"E",30,0)</f>
        <v>70</v>
      </c>
      <c r="I453" s="75">
        <f t="array" ref="I453">_xlfn.SWITCH(J453,"A",50,"B",45,"C",40,"D",35,"E",30,0) + _xlfn.SWITCH(L453,"A",50,"B",45,"C",40,"D",35,"E",30,0)</f>
        <v>70</v>
      </c>
      <c r="J453" s="76" t="s">
        <v>1865</v>
      </c>
      <c r="K453" s="77" t="s">
        <v>1865</v>
      </c>
      <c r="L453" s="77" t="s">
        <v>1865</v>
      </c>
      <c r="M453" s="75"/>
      <c r="N453" s="75" t="s">
        <v>4969</v>
      </c>
      <c r="O453" s="75" t="s">
        <v>4974</v>
      </c>
      <c r="P453" s="75">
        <v>19500622</v>
      </c>
    </row>
    <row r="454" spans="1:16" ht="19.5" customHeight="1">
      <c r="A454" s="75" t="s">
        <v>383</v>
      </c>
      <c r="B454" s="75" t="s">
        <v>3299</v>
      </c>
      <c r="C454" s="75" t="s">
        <v>4983</v>
      </c>
      <c r="D454" s="75" t="s">
        <v>4971</v>
      </c>
      <c r="E454" s="75" t="s">
        <v>4972</v>
      </c>
      <c r="F454" s="75" t="s">
        <v>4968</v>
      </c>
      <c r="G454" s="75" t="s">
        <v>4103</v>
      </c>
      <c r="H454" s="76">
        <f t="array" ref="H454">_xlfn.SWITCH(J454,"A",50,"B",45,"C",40,"D",35,"E",30,0) + _xlfn.SWITCH(K454,"A",50,"B",45,"C",40,"D",35,"E",30,0)</f>
        <v>70</v>
      </c>
      <c r="I454" s="76">
        <f t="array" ref="I454">_xlfn.SWITCH(J454,"A",50,"B",45,"C",40,"D",35,"E",30,0) + _xlfn.SWITCH(L454,"A",50,"B",45,"C",40,"D",35,"E",30,0)</f>
        <v>70</v>
      </c>
      <c r="J454" s="76" t="s">
        <v>1865</v>
      </c>
      <c r="K454" s="77" t="s">
        <v>1865</v>
      </c>
      <c r="L454" s="77" t="s">
        <v>1865</v>
      </c>
      <c r="M454" s="75"/>
      <c r="N454" s="75" t="s">
        <v>4973</v>
      </c>
      <c r="O454" s="75" t="s">
        <v>4970</v>
      </c>
      <c r="P454" s="75">
        <v>19540417</v>
      </c>
    </row>
    <row r="455" spans="1:16" ht="19.5" customHeight="1">
      <c r="A455" s="75" t="s">
        <v>378</v>
      </c>
      <c r="B455" s="75" t="s">
        <v>3299</v>
      </c>
      <c r="C455" s="75" t="s">
        <v>3888</v>
      </c>
      <c r="D455" s="75" t="s">
        <v>4971</v>
      </c>
      <c r="E455" s="75" t="s">
        <v>4972</v>
      </c>
      <c r="F455" s="75" t="s">
        <v>4968</v>
      </c>
      <c r="G455" s="75" t="s">
        <v>3959</v>
      </c>
      <c r="H455" s="76">
        <f t="array" ref="H455">_xlfn.SWITCH(J455,"A",50,"B",45,"C",40,"D",35,"E",30,0) + _xlfn.SWITCH(K455,"A",50,"B",45,"C",40,"D",35,"E",30,0)</f>
        <v>70</v>
      </c>
      <c r="I455" s="76">
        <f t="array" ref="I455">_xlfn.SWITCH(J455,"A",50,"B",45,"C",40,"D",35,"E",30,0) + _xlfn.SWITCH(L455,"A",50,"B",45,"C",40,"D",35,"E",30,0)</f>
        <v>70</v>
      </c>
      <c r="J455" s="76" t="s">
        <v>1865</v>
      </c>
      <c r="K455" s="77" t="s">
        <v>1865</v>
      </c>
      <c r="L455" s="77" t="s">
        <v>1865</v>
      </c>
      <c r="M455" s="75"/>
      <c r="N455" s="75" t="s">
        <v>4973</v>
      </c>
      <c r="O455" s="75" t="s">
        <v>4989</v>
      </c>
      <c r="P455" s="75">
        <v>19611118</v>
      </c>
    </row>
    <row r="456" spans="1:16" ht="19.5" customHeight="1">
      <c r="A456" s="75" t="s">
        <v>400</v>
      </c>
      <c r="B456" s="75" t="s">
        <v>3299</v>
      </c>
      <c r="C456" s="75" t="s">
        <v>4978</v>
      </c>
      <c r="D456" s="75" t="s">
        <v>4971</v>
      </c>
      <c r="E456" s="75" t="s">
        <v>4972</v>
      </c>
      <c r="F456" s="75" t="s">
        <v>4968</v>
      </c>
      <c r="G456" s="75" t="s">
        <v>4002</v>
      </c>
      <c r="H456" s="75">
        <f t="array" ref="H456">_xlfn.SWITCH(J456,"A",50,"B",45,"C",40,"D",35,"E",30,0) + _xlfn.SWITCH(K456,"A",50,"B",45,"C",40,"D",35,"E",30,0)</f>
        <v>70</v>
      </c>
      <c r="I456" s="75">
        <f t="array" ref="I456">_xlfn.SWITCH(J456,"A",50,"B",45,"C",40,"D",35,"E",30,0) + _xlfn.SWITCH(L456,"A",50,"B",45,"C",40,"D",35,"E",30,0)</f>
        <v>70</v>
      </c>
      <c r="J456" s="76" t="s">
        <v>1865</v>
      </c>
      <c r="K456" s="77" t="s">
        <v>1865</v>
      </c>
      <c r="L456" s="77" t="s">
        <v>1865</v>
      </c>
      <c r="M456" s="75"/>
      <c r="N456" s="75" t="s">
        <v>4973</v>
      </c>
      <c r="O456" s="75" t="s">
        <v>4970</v>
      </c>
      <c r="P456" s="75">
        <v>19840301</v>
      </c>
    </row>
    <row r="457" spans="1:16" ht="19.5" customHeight="1">
      <c r="A457" s="75" t="s">
        <v>22</v>
      </c>
      <c r="B457" s="75" t="s">
        <v>4524</v>
      </c>
      <c r="C457" s="75" t="s">
        <v>4984</v>
      </c>
      <c r="D457" s="75" t="s">
        <v>4971</v>
      </c>
      <c r="E457" s="75" t="s">
        <v>4972</v>
      </c>
      <c r="F457" s="75" t="s">
        <v>4968</v>
      </c>
      <c r="G457" s="75" t="s">
        <v>3429</v>
      </c>
      <c r="H457" s="76">
        <f t="array" ref="H457">_xlfn.SWITCH(J457,"A",50,"B",45,"C",40,"D",35,"E",30,0) + _xlfn.SWITCH(K457,"A",50,"B",45,"C",40,"D",35,"E",30,0)</f>
        <v>70</v>
      </c>
      <c r="I457" s="76">
        <f t="array" ref="I457">_xlfn.SWITCH(J457,"A",50,"B",45,"C",40,"D",35,"E",30,0) + _xlfn.SWITCH(L457,"A",50,"B",45,"C",40,"D",35,"E",30,0)</f>
        <v>70</v>
      </c>
      <c r="J457" s="76" t="s">
        <v>1865</v>
      </c>
      <c r="K457" s="77" t="s">
        <v>1865</v>
      </c>
      <c r="L457" s="77" t="s">
        <v>1865</v>
      </c>
      <c r="M457" s="75"/>
      <c r="N457" s="75" t="s">
        <v>4973</v>
      </c>
      <c r="O457" s="75" t="s">
        <v>4989</v>
      </c>
      <c r="P457" s="75">
        <v>19630301</v>
      </c>
    </row>
    <row r="458" spans="1:16" ht="19.5" customHeight="1">
      <c r="A458" s="75" t="s">
        <v>22</v>
      </c>
      <c r="B458" s="75" t="s">
        <v>4524</v>
      </c>
      <c r="C458" s="75" t="s">
        <v>4984</v>
      </c>
      <c r="D458" s="75" t="s">
        <v>4971</v>
      </c>
      <c r="E458" s="75" t="s">
        <v>4972</v>
      </c>
      <c r="F458" s="75" t="s">
        <v>4968</v>
      </c>
      <c r="G458" s="75" t="s">
        <v>4123</v>
      </c>
      <c r="H458" s="75">
        <f t="array" ref="H458">_xlfn.SWITCH(J458,"A",50,"B",45,"C",40,"D",35,"E",30,0) + _xlfn.SWITCH(K458,"A",50,"B",45,"C",40,"D",35,"E",30,0)</f>
        <v>70</v>
      </c>
      <c r="I458" s="75">
        <f t="array" ref="I458">_xlfn.SWITCH(J458,"A",50,"B",45,"C",40,"D",35,"E",30,0) + _xlfn.SWITCH(L458,"A",50,"B",45,"C",40,"D",35,"E",30,0)</f>
        <v>70</v>
      </c>
      <c r="J458" s="76" t="s">
        <v>1865</v>
      </c>
      <c r="K458" s="77" t="s">
        <v>1865</v>
      </c>
      <c r="L458" s="77" t="s">
        <v>1865</v>
      </c>
      <c r="M458" s="75"/>
      <c r="N458" s="75" t="s">
        <v>4973</v>
      </c>
      <c r="O458" s="75" t="s">
        <v>4989</v>
      </c>
      <c r="P458" s="75">
        <v>20080301</v>
      </c>
    </row>
    <row r="459" spans="1:16" ht="19.5" customHeight="1">
      <c r="A459" s="75" t="s">
        <v>611</v>
      </c>
      <c r="B459" s="75" t="s">
        <v>4042</v>
      </c>
      <c r="C459" s="75" t="s">
        <v>4975</v>
      </c>
      <c r="D459" s="75" t="s">
        <v>4971</v>
      </c>
      <c r="E459" s="75" t="s">
        <v>4972</v>
      </c>
      <c r="F459" s="75" t="s">
        <v>4968</v>
      </c>
      <c r="G459" s="75" t="s">
        <v>3623</v>
      </c>
      <c r="H459" s="75">
        <f t="array" ref="H459">_xlfn.SWITCH(J459,"A",50,"B",45,"C",40,"D",35,"E",30,0) + _xlfn.SWITCH(K459,"A",50,"B",45,"C",40,"D",35,"E",30,0)</f>
        <v>70</v>
      </c>
      <c r="I459" s="75">
        <f t="array" ref="I459">_xlfn.SWITCH(J459,"A",50,"B",45,"C",40,"D",35,"E",30,0) + _xlfn.SWITCH(L459,"A",50,"B",45,"C",40,"D",35,"E",30,0)</f>
        <v>70</v>
      </c>
      <c r="J459" s="76" t="s">
        <v>1865</v>
      </c>
      <c r="K459" s="77" t="s">
        <v>1865</v>
      </c>
      <c r="L459" s="77" t="s">
        <v>1865</v>
      </c>
      <c r="M459" s="75"/>
      <c r="N459" s="75" t="s">
        <v>4969</v>
      </c>
      <c r="O459" s="75" t="s">
        <v>4974</v>
      </c>
      <c r="P459" s="75">
        <v>19220424</v>
      </c>
    </row>
    <row r="460" spans="1:16" ht="19.5" customHeight="1">
      <c r="A460" s="75" t="s">
        <v>22</v>
      </c>
      <c r="B460" s="75" t="s">
        <v>4581</v>
      </c>
      <c r="C460" s="75" t="s">
        <v>4984</v>
      </c>
      <c r="D460" s="75" t="s">
        <v>4971</v>
      </c>
      <c r="E460" s="75" t="s">
        <v>4972</v>
      </c>
      <c r="F460" s="75" t="s">
        <v>4968</v>
      </c>
      <c r="G460" s="75" t="s">
        <v>3204</v>
      </c>
      <c r="H460" s="76">
        <f t="array" ref="H460">_xlfn.SWITCH(J460,"A",50,"B",45,"C",40,"D",35,"E",30,0) + _xlfn.SWITCH(K460,"A",50,"B",45,"C",40,"D",35,"E",30,0)</f>
        <v>70</v>
      </c>
      <c r="I460" s="76">
        <f t="array" ref="I460">_xlfn.SWITCH(J460,"A",50,"B",45,"C",40,"D",35,"E",30,0) + _xlfn.SWITCH(L460,"A",50,"B",45,"C",40,"D",35,"E",30,0)</f>
        <v>70</v>
      </c>
      <c r="J460" s="76" t="s">
        <v>1865</v>
      </c>
      <c r="K460" s="77" t="s">
        <v>1865</v>
      </c>
      <c r="L460" s="77" t="s">
        <v>1865</v>
      </c>
      <c r="M460" s="75"/>
      <c r="N460" s="75" t="s">
        <v>4973</v>
      </c>
      <c r="O460" s="75" t="s">
        <v>4974</v>
      </c>
      <c r="P460" s="75">
        <v>19800507</v>
      </c>
    </row>
    <row r="461" spans="1:16" ht="19.5" customHeight="1">
      <c r="A461" s="75" t="s">
        <v>22</v>
      </c>
      <c r="B461" s="75" t="s">
        <v>4581</v>
      </c>
      <c r="C461" s="75" t="s">
        <v>4984</v>
      </c>
      <c r="D461" s="75" t="s">
        <v>4971</v>
      </c>
      <c r="E461" s="75" t="s">
        <v>4972</v>
      </c>
      <c r="F461" s="75" t="s">
        <v>4968</v>
      </c>
      <c r="G461" s="75" t="s">
        <v>3826</v>
      </c>
      <c r="H461" s="75">
        <f t="array" ref="H461">_xlfn.SWITCH(J461,"A",50,"B",45,"C",40,"D",35,"E",30,0) + _xlfn.SWITCH(K461,"A",50,"B",45,"C",40,"D",35,"E",30,0)</f>
        <v>70</v>
      </c>
      <c r="I461" s="75">
        <f t="array" ref="I461">_xlfn.SWITCH(J461,"A",50,"B",45,"C",40,"D",35,"E",30,0) + _xlfn.SWITCH(L461,"A",50,"B",45,"C",40,"D",35,"E",30,0)</f>
        <v>70</v>
      </c>
      <c r="J461" s="76" t="s">
        <v>1865</v>
      </c>
      <c r="K461" s="77" t="s">
        <v>1865</v>
      </c>
      <c r="L461" s="77" t="s">
        <v>1865</v>
      </c>
      <c r="M461" s="75"/>
      <c r="N461" s="75" t="s">
        <v>4969</v>
      </c>
      <c r="O461" s="75" t="s">
        <v>4989</v>
      </c>
      <c r="P461" s="75">
        <v>19460610</v>
      </c>
    </row>
    <row r="462" spans="1:16" ht="19.5" customHeight="1">
      <c r="A462" s="75" t="s">
        <v>22</v>
      </c>
      <c r="B462" s="75" t="s">
        <v>4634</v>
      </c>
      <c r="C462" s="75" t="s">
        <v>4984</v>
      </c>
      <c r="D462" s="75" t="s">
        <v>4971</v>
      </c>
      <c r="E462" s="75" t="s">
        <v>4972</v>
      </c>
      <c r="F462" s="75" t="s">
        <v>4968</v>
      </c>
      <c r="G462" s="75" t="s">
        <v>3231</v>
      </c>
      <c r="H462" s="75">
        <f t="array" ref="H462">_xlfn.SWITCH(J462,"A",50,"B",45,"C",40,"D",35,"E",30,0) + _xlfn.SWITCH(K462,"A",50,"B",45,"C",40,"D",35,"E",30,0)</f>
        <v>70</v>
      </c>
      <c r="I462" s="75">
        <f t="array" ref="I462">_xlfn.SWITCH(J462,"A",50,"B",45,"C",40,"D",35,"E",30,0) + _xlfn.SWITCH(L462,"A",50,"B",45,"C",40,"D",35,"E",30,0)</f>
        <v>70</v>
      </c>
      <c r="J462" s="76" t="s">
        <v>1865</v>
      </c>
      <c r="K462" s="77" t="s">
        <v>1865</v>
      </c>
      <c r="L462" s="77" t="s">
        <v>1865</v>
      </c>
      <c r="M462" s="75"/>
      <c r="N462" s="75" t="s">
        <v>4973</v>
      </c>
      <c r="O462" s="75" t="s">
        <v>4974</v>
      </c>
      <c r="P462" s="75">
        <v>18940406</v>
      </c>
    </row>
    <row r="463" spans="1:16" ht="19.5" customHeight="1">
      <c r="A463" s="75" t="s">
        <v>22</v>
      </c>
      <c r="B463" s="75" t="s">
        <v>4634</v>
      </c>
      <c r="C463" s="75" t="s">
        <v>4984</v>
      </c>
      <c r="D463" s="75" t="s">
        <v>4971</v>
      </c>
      <c r="E463" s="75" t="s">
        <v>4972</v>
      </c>
      <c r="F463" s="75" t="s">
        <v>4968</v>
      </c>
      <c r="G463" s="75" t="s">
        <v>3827</v>
      </c>
      <c r="H463" s="76">
        <f t="array" ref="H463">_xlfn.SWITCH(J463,"A",50,"B",45,"C",40,"D",35,"E",30,0) + _xlfn.SWITCH(K463,"A",50,"B",45,"C",40,"D",35,"E",30,0)</f>
        <v>70</v>
      </c>
      <c r="I463" s="76">
        <f t="array" ref="I463">_xlfn.SWITCH(J463,"A",50,"B",45,"C",40,"D",35,"E",30,0) + _xlfn.SWITCH(L463,"A",50,"B",45,"C",40,"D",35,"E",30,0)</f>
        <v>70</v>
      </c>
      <c r="J463" s="76" t="s">
        <v>1865</v>
      </c>
      <c r="K463" s="77" t="s">
        <v>1865</v>
      </c>
      <c r="L463" s="77" t="s">
        <v>1865</v>
      </c>
      <c r="M463" s="75"/>
      <c r="N463" s="75" t="s">
        <v>4969</v>
      </c>
      <c r="O463" s="75" t="s">
        <v>4989</v>
      </c>
      <c r="P463" s="75">
        <v>19580415</v>
      </c>
    </row>
    <row r="464" spans="1:16" ht="19.5" customHeight="1">
      <c r="A464" s="75" t="s">
        <v>22</v>
      </c>
      <c r="B464" s="75" t="s">
        <v>4634</v>
      </c>
      <c r="C464" s="75" t="s">
        <v>4984</v>
      </c>
      <c r="D464" s="75" t="s">
        <v>4971</v>
      </c>
      <c r="E464" s="75" t="s">
        <v>4972</v>
      </c>
      <c r="F464" s="75" t="s">
        <v>4968</v>
      </c>
      <c r="G464" s="75" t="s">
        <v>4125</v>
      </c>
      <c r="H464" s="75">
        <f t="array" ref="H464">_xlfn.SWITCH(J464,"A",50,"B",45,"C",40,"D",35,"E",30,0) + _xlfn.SWITCH(K464,"A",50,"B",45,"C",40,"D",35,"E",30,0)</f>
        <v>70</v>
      </c>
      <c r="I464" s="75">
        <f t="array" ref="I464">_xlfn.SWITCH(J464,"A",50,"B",45,"C",40,"D",35,"E",30,0) + _xlfn.SWITCH(L464,"A",50,"B",45,"C",40,"D",35,"E",30,0)</f>
        <v>70</v>
      </c>
      <c r="J464" s="76" t="s">
        <v>1865</v>
      </c>
      <c r="K464" s="77" t="s">
        <v>1865</v>
      </c>
      <c r="L464" s="77" t="s">
        <v>1865</v>
      </c>
      <c r="M464" s="75"/>
      <c r="N464" s="75" t="s">
        <v>4973</v>
      </c>
      <c r="O464" s="75" t="s">
        <v>4989</v>
      </c>
      <c r="P464" s="75">
        <v>19680312</v>
      </c>
    </row>
    <row r="465" spans="1:16" ht="19.5" customHeight="1">
      <c r="A465" s="75" t="s">
        <v>389</v>
      </c>
      <c r="B465" s="75" t="s">
        <v>4282</v>
      </c>
      <c r="C465" s="75" t="s">
        <v>389</v>
      </c>
      <c r="D465" s="75" t="s">
        <v>4971</v>
      </c>
      <c r="E465" s="75" t="s">
        <v>4972</v>
      </c>
      <c r="F465" s="75" t="s">
        <v>4968</v>
      </c>
      <c r="G465" s="75" t="s">
        <v>3671</v>
      </c>
      <c r="H465" s="76">
        <f t="array" ref="H465">_xlfn.SWITCH(J465,"A",50,"B",45,"C",40,"D",35,"E",30,0) + _xlfn.SWITCH(K465,"A",50,"B",45,"C",40,"D",35,"E",30,0)</f>
        <v>70</v>
      </c>
      <c r="I465" s="76">
        <f t="array" ref="I465">_xlfn.SWITCH(J465,"A",50,"B",45,"C",40,"D",35,"E",30,0) + _xlfn.SWITCH(L465,"A",50,"B",45,"C",40,"D",35,"E",30,0)</f>
        <v>70</v>
      </c>
      <c r="J465" s="76" t="s">
        <v>1865</v>
      </c>
      <c r="K465" s="77" t="s">
        <v>1865</v>
      </c>
      <c r="L465" s="77" t="s">
        <v>1865</v>
      </c>
      <c r="M465" s="75"/>
      <c r="N465" s="75" t="s">
        <v>4973</v>
      </c>
      <c r="O465" s="75" t="s">
        <v>4974</v>
      </c>
      <c r="P465" s="75">
        <v>19631010</v>
      </c>
    </row>
    <row r="466" spans="1:16" ht="19.5" customHeight="1">
      <c r="A466" s="75" t="s">
        <v>389</v>
      </c>
      <c r="B466" s="75" t="s">
        <v>4282</v>
      </c>
      <c r="C466" s="75" t="s">
        <v>389</v>
      </c>
      <c r="D466" s="75" t="s">
        <v>4971</v>
      </c>
      <c r="E466" s="75" t="s">
        <v>4972</v>
      </c>
      <c r="F466" s="75" t="s">
        <v>4968</v>
      </c>
      <c r="G466" s="75" t="s">
        <v>4354</v>
      </c>
      <c r="H466" s="75">
        <f t="array" ref="H466">_xlfn.SWITCH(J466,"A",50,"B",45,"C",40,"D",35,"E",30,0) + _xlfn.SWITCH(K466,"A",50,"B",45,"C",40,"D",35,"E",30,0)</f>
        <v>70</v>
      </c>
      <c r="I466" s="75">
        <f t="array" ref="I466">_xlfn.SWITCH(J466,"A",50,"B",45,"C",40,"D",35,"E",30,0) + _xlfn.SWITCH(L466,"A",50,"B",45,"C",40,"D",35,"E",30,0)</f>
        <v>70</v>
      </c>
      <c r="J466" s="76" t="s">
        <v>1865</v>
      </c>
      <c r="K466" s="77" t="s">
        <v>1865</v>
      </c>
      <c r="L466" s="77" t="s">
        <v>1865</v>
      </c>
      <c r="M466" s="75"/>
      <c r="N466" s="75" t="s">
        <v>4973</v>
      </c>
      <c r="O466" s="75" t="s">
        <v>4989</v>
      </c>
      <c r="P466" s="75">
        <v>19650301</v>
      </c>
    </row>
    <row r="467" spans="1:16" ht="19.5" customHeight="1">
      <c r="A467" s="75" t="s">
        <v>389</v>
      </c>
      <c r="B467" s="75" t="s">
        <v>4282</v>
      </c>
      <c r="C467" s="75" t="s">
        <v>389</v>
      </c>
      <c r="D467" s="75" t="s">
        <v>4971</v>
      </c>
      <c r="E467" s="75" t="s">
        <v>4972</v>
      </c>
      <c r="F467" s="75" t="s">
        <v>4968</v>
      </c>
      <c r="G467" s="75" t="s">
        <v>4569</v>
      </c>
      <c r="H467" s="76">
        <f t="array" ref="H467">_xlfn.SWITCH(J467,"A",50,"B",45,"C",40,"D",35,"E",30,0) + _xlfn.SWITCH(K467,"A",50,"B",45,"C",40,"D",35,"E",30,0)</f>
        <v>70</v>
      </c>
      <c r="I467" s="76">
        <f t="array" ref="I467">_xlfn.SWITCH(J467,"A",50,"B",45,"C",40,"D",35,"E",30,0) + _xlfn.SWITCH(L467,"A",50,"B",45,"C",40,"D",35,"E",30,0)</f>
        <v>70</v>
      </c>
      <c r="J467" s="76" t="s">
        <v>1865</v>
      </c>
      <c r="K467" s="77" t="s">
        <v>1865</v>
      </c>
      <c r="L467" s="77" t="s">
        <v>1865</v>
      </c>
      <c r="M467" s="75"/>
      <c r="N467" s="75" t="s">
        <v>4973</v>
      </c>
      <c r="O467" s="75" t="s">
        <v>4970</v>
      </c>
      <c r="P467" s="75">
        <v>19560423</v>
      </c>
    </row>
    <row r="468" spans="1:16" ht="19.5" customHeight="1">
      <c r="A468" s="75" t="s">
        <v>393</v>
      </c>
      <c r="B468" s="75" t="s">
        <v>4041</v>
      </c>
      <c r="C468" s="75" t="s">
        <v>4995</v>
      </c>
      <c r="D468" s="75" t="s">
        <v>4971</v>
      </c>
      <c r="E468" s="75" t="s">
        <v>4972</v>
      </c>
      <c r="F468" s="75" t="s">
        <v>4968</v>
      </c>
      <c r="G468" s="75" t="s">
        <v>3588</v>
      </c>
      <c r="H468" s="76">
        <f t="array" ref="H468">_xlfn.SWITCH(J468,"A",50,"B",45,"C",40,"D",35,"E",30,0) + _xlfn.SWITCH(K468,"A",50,"B",45,"C",40,"D",35,"E",30,0)</f>
        <v>70</v>
      </c>
      <c r="I468" s="76">
        <f t="array" ref="I468">_xlfn.SWITCH(J468,"A",50,"B",45,"C",40,"D",35,"E",30,0) + _xlfn.SWITCH(L468,"A",50,"B",45,"C",40,"D",35,"E",30,0)</f>
        <v>70</v>
      </c>
      <c r="J468" s="76" t="s">
        <v>1865</v>
      </c>
      <c r="K468" s="77" t="s">
        <v>1865</v>
      </c>
      <c r="L468" s="77" t="s">
        <v>1865</v>
      </c>
      <c r="M468" s="75"/>
      <c r="N468" s="75" t="s">
        <v>4973</v>
      </c>
      <c r="O468" s="75" t="s">
        <v>4974</v>
      </c>
      <c r="P468" s="75">
        <v>19710301</v>
      </c>
    </row>
    <row r="469" spans="1:16" ht="19.5" customHeight="1">
      <c r="A469" s="75" t="s">
        <v>393</v>
      </c>
      <c r="B469" s="75" t="s">
        <v>4041</v>
      </c>
      <c r="C469" s="75" t="s">
        <v>4995</v>
      </c>
      <c r="D469" s="75" t="s">
        <v>4977</v>
      </c>
      <c r="E469" s="75" t="s">
        <v>4972</v>
      </c>
      <c r="F469" s="75" t="s">
        <v>4968</v>
      </c>
      <c r="G469" s="75" t="s">
        <v>3781</v>
      </c>
      <c r="H469" s="75">
        <f t="array" ref="H469">_xlfn.SWITCH(J469,"A",50,"B",45,"C",40,"D",35,"E",30,0) + _xlfn.SWITCH(K469,"A",50,"B",45,"C",40,"D",35,"E",30,0)</f>
        <v>70</v>
      </c>
      <c r="I469" s="75">
        <f t="array" ref="I469">_xlfn.SWITCH(J469,"A",50,"B",45,"C",40,"D",35,"E",30,0) + _xlfn.SWITCH(L469,"A",50,"B",45,"C",40,"D",35,"E",30,0)</f>
        <v>70</v>
      </c>
      <c r="J469" s="76" t="s">
        <v>1865</v>
      </c>
      <c r="K469" s="77" t="s">
        <v>1865</v>
      </c>
      <c r="L469" s="77" t="s">
        <v>1865</v>
      </c>
      <c r="M469" s="75"/>
      <c r="N469" s="75" t="s">
        <v>4969</v>
      </c>
      <c r="O469" s="75" t="s">
        <v>4970</v>
      </c>
      <c r="P469" s="75">
        <v>19841127</v>
      </c>
    </row>
    <row r="470" spans="1:16" ht="19.5" customHeight="1">
      <c r="A470" s="75" t="s">
        <v>351</v>
      </c>
      <c r="B470" s="75" t="s">
        <v>3893</v>
      </c>
      <c r="C470" s="75" t="s">
        <v>4985</v>
      </c>
      <c r="D470" s="75" t="s">
        <v>4971</v>
      </c>
      <c r="E470" s="75" t="s">
        <v>4972</v>
      </c>
      <c r="F470" s="75" t="s">
        <v>4968</v>
      </c>
      <c r="G470" s="75" t="s">
        <v>3449</v>
      </c>
      <c r="H470" s="75">
        <f t="array" ref="H470">_xlfn.SWITCH(J470,"A",50,"B",45,"C",40,"D",35,"E",30,0) + _xlfn.SWITCH(K470,"A",50,"B",45,"C",40,"D",35,"E",30,0)</f>
        <v>70</v>
      </c>
      <c r="I470" s="75">
        <f t="array" ref="I470">_xlfn.SWITCH(J470,"A",50,"B",45,"C",40,"D",35,"E",30,0) + _xlfn.SWITCH(L470,"A",50,"B",45,"C",40,"D",35,"E",30,0)</f>
        <v>70</v>
      </c>
      <c r="J470" s="76" t="s">
        <v>1865</v>
      </c>
      <c r="K470" s="77" t="s">
        <v>1865</v>
      </c>
      <c r="L470" s="77" t="s">
        <v>1865</v>
      </c>
      <c r="M470" s="75"/>
      <c r="N470" s="75" t="s">
        <v>4973</v>
      </c>
      <c r="O470" s="75" t="s">
        <v>4989</v>
      </c>
      <c r="P470" s="75">
        <v>19890301</v>
      </c>
    </row>
    <row r="471" spans="1:16" ht="19.5" customHeight="1">
      <c r="A471" s="75" t="s">
        <v>351</v>
      </c>
      <c r="B471" s="75" t="s">
        <v>3893</v>
      </c>
      <c r="C471" s="75" t="s">
        <v>4985</v>
      </c>
      <c r="D471" s="75" t="s">
        <v>4971</v>
      </c>
      <c r="E471" s="75" t="s">
        <v>4972</v>
      </c>
      <c r="F471" s="75" t="s">
        <v>4968</v>
      </c>
      <c r="G471" s="75" t="s">
        <v>4008</v>
      </c>
      <c r="H471" s="76">
        <f t="array" ref="H471">_xlfn.SWITCH(J471,"A",50,"B",45,"C",40,"D",35,"E",30,0) + _xlfn.SWITCH(K471,"A",50,"B",45,"C",40,"D",35,"E",30,0)</f>
        <v>70</v>
      </c>
      <c r="I471" s="76">
        <f t="array" ref="I471">_xlfn.SWITCH(J471,"A",50,"B",45,"C",40,"D",35,"E",30,0) + _xlfn.SWITCH(L471,"A",50,"B",45,"C",40,"D",35,"E",30,0)</f>
        <v>70</v>
      </c>
      <c r="J471" s="76" t="s">
        <v>1865</v>
      </c>
      <c r="K471" s="77" t="s">
        <v>1865</v>
      </c>
      <c r="L471" s="77" t="s">
        <v>1865</v>
      </c>
      <c r="M471" s="75"/>
      <c r="N471" s="75" t="s">
        <v>4973</v>
      </c>
      <c r="O471" s="75" t="s">
        <v>4974</v>
      </c>
      <c r="P471" s="75">
        <v>19880301</v>
      </c>
    </row>
    <row r="472" spans="1:16" ht="19.5" customHeight="1">
      <c r="A472" s="75" t="s">
        <v>351</v>
      </c>
      <c r="B472" s="75" t="s">
        <v>3893</v>
      </c>
      <c r="C472" s="75" t="s">
        <v>4985</v>
      </c>
      <c r="D472" s="75" t="s">
        <v>4971</v>
      </c>
      <c r="E472" s="75" t="s">
        <v>4972</v>
      </c>
      <c r="F472" s="75" t="s">
        <v>4968</v>
      </c>
      <c r="G472" s="75" t="s">
        <v>4349</v>
      </c>
      <c r="H472" s="75">
        <f t="array" ref="H472">_xlfn.SWITCH(J472,"A",50,"B",45,"C",40,"D",35,"E",30,0) + _xlfn.SWITCH(K472,"A",50,"B",45,"C",40,"D",35,"E",30,0)</f>
        <v>70</v>
      </c>
      <c r="I472" s="75">
        <f t="array" ref="I472">_xlfn.SWITCH(J472,"A",50,"B",45,"C",40,"D",35,"E",30,0) + _xlfn.SWITCH(L472,"A",50,"B",45,"C",40,"D",35,"E",30,0)</f>
        <v>70</v>
      </c>
      <c r="J472" s="76" t="s">
        <v>1865</v>
      </c>
      <c r="K472" s="77" t="s">
        <v>1865</v>
      </c>
      <c r="L472" s="77" t="s">
        <v>1865</v>
      </c>
      <c r="M472" s="75"/>
      <c r="N472" s="75" t="s">
        <v>4969</v>
      </c>
      <c r="O472" s="75" t="s">
        <v>4989</v>
      </c>
      <c r="P472" s="75">
        <v>19960301</v>
      </c>
    </row>
    <row r="473" spans="1:16" ht="19.5" customHeight="1">
      <c r="A473" s="75" t="s">
        <v>611</v>
      </c>
      <c r="B473" s="75" t="s">
        <v>4172</v>
      </c>
      <c r="C473" s="75" t="s">
        <v>4975</v>
      </c>
      <c r="D473" s="75" t="s">
        <v>4971</v>
      </c>
      <c r="E473" s="75" t="s">
        <v>4972</v>
      </c>
      <c r="F473" s="75" t="s">
        <v>4968</v>
      </c>
      <c r="G473" s="75" t="s">
        <v>4413</v>
      </c>
      <c r="H473" s="75">
        <f t="array" ref="H473">_xlfn.SWITCH(J473,"A",50,"B",45,"C",40,"D",35,"E",30,0) + _xlfn.SWITCH(K473,"A",50,"B",45,"C",40,"D",35,"E",30,0)</f>
        <v>70</v>
      </c>
      <c r="I473" s="75">
        <f t="array" ref="I473">_xlfn.SWITCH(J473,"A",50,"B",45,"C",40,"D",35,"E",30,0) + _xlfn.SWITCH(L473,"A",50,"B",45,"C",40,"D",35,"E",30,0)</f>
        <v>70</v>
      </c>
      <c r="J473" s="76" t="s">
        <v>1865</v>
      </c>
      <c r="K473" s="77" t="s">
        <v>1865</v>
      </c>
      <c r="L473" s="77" t="s">
        <v>1865</v>
      </c>
      <c r="M473" s="75"/>
      <c r="N473" s="75" t="s">
        <v>4973</v>
      </c>
      <c r="O473" s="75" t="s">
        <v>4989</v>
      </c>
      <c r="P473" s="75">
        <v>19550228</v>
      </c>
    </row>
    <row r="474" spans="1:16" ht="19.5" customHeight="1">
      <c r="A474" s="75" t="s">
        <v>170</v>
      </c>
      <c r="B474" s="75" t="s">
        <v>4521</v>
      </c>
      <c r="C474" s="75" t="s">
        <v>170</v>
      </c>
      <c r="D474" s="75" t="s">
        <v>4971</v>
      </c>
      <c r="E474" s="75" t="s">
        <v>4972</v>
      </c>
      <c r="F474" s="75" t="s">
        <v>4968</v>
      </c>
      <c r="G474" s="75" t="s">
        <v>4533</v>
      </c>
      <c r="H474" s="75">
        <f t="array" ref="H474">_xlfn.SWITCH(J474,"A",50,"B",45,"C",40,"D",35,"E",30,0) + _xlfn.SWITCH(K474,"A",50,"B",45,"C",40,"D",35,"E",30,0)</f>
        <v>70</v>
      </c>
      <c r="I474" s="75">
        <f t="array" ref="I474">_xlfn.SWITCH(J474,"A",50,"B",45,"C",40,"D",35,"E",30,0) + _xlfn.SWITCH(L474,"A",50,"B",45,"C",40,"D",35,"E",30,0)</f>
        <v>70</v>
      </c>
      <c r="J474" s="76" t="s">
        <v>1865</v>
      </c>
      <c r="K474" s="77" t="s">
        <v>1865</v>
      </c>
      <c r="L474" s="77" t="s">
        <v>1865</v>
      </c>
      <c r="M474" s="75"/>
      <c r="N474" s="75" t="s">
        <v>4969</v>
      </c>
      <c r="O474" s="75" t="s">
        <v>4970</v>
      </c>
      <c r="P474" s="75">
        <v>20040301</v>
      </c>
    </row>
    <row r="475" spans="1:16" ht="19.5" customHeight="1">
      <c r="A475" s="75" t="s">
        <v>170</v>
      </c>
      <c r="B475" s="75" t="s">
        <v>4521</v>
      </c>
      <c r="C475" s="75" t="s">
        <v>170</v>
      </c>
      <c r="D475" s="75" t="s">
        <v>4971</v>
      </c>
      <c r="E475" s="75" t="s">
        <v>4972</v>
      </c>
      <c r="F475" s="75" t="s">
        <v>4968</v>
      </c>
      <c r="G475" s="75" t="s">
        <v>4879</v>
      </c>
      <c r="H475" s="75">
        <f t="array" ref="H475">_xlfn.SWITCH(J475,"A",50,"B",45,"C",40,"D",35,"E",30,0) + _xlfn.SWITCH(K475,"A",50,"B",45,"C",40,"D",35,"E",30,0)</f>
        <v>70</v>
      </c>
      <c r="I475" s="75">
        <f t="array" ref="I475">_xlfn.SWITCH(J475,"A",50,"B",45,"C",40,"D",35,"E",30,0) + _xlfn.SWITCH(L475,"A",50,"B",45,"C",40,"D",35,"E",30,0)</f>
        <v>70</v>
      </c>
      <c r="J475" s="76" t="s">
        <v>1865</v>
      </c>
      <c r="K475" s="77" t="s">
        <v>1865</v>
      </c>
      <c r="L475" s="77" t="s">
        <v>1865</v>
      </c>
      <c r="M475" s="75"/>
      <c r="N475" s="75" t="s">
        <v>4969</v>
      </c>
      <c r="O475" s="75" t="s">
        <v>4970</v>
      </c>
      <c r="P475" s="75">
        <v>19940228</v>
      </c>
    </row>
    <row r="476" spans="1:16" ht="19.5" customHeight="1">
      <c r="A476" s="75" t="s">
        <v>351</v>
      </c>
      <c r="B476" s="75" t="s">
        <v>4044</v>
      </c>
      <c r="C476" s="75" t="s">
        <v>4985</v>
      </c>
      <c r="D476" s="75" t="s">
        <v>4971</v>
      </c>
      <c r="E476" s="75" t="s">
        <v>4972</v>
      </c>
      <c r="F476" s="75" t="s">
        <v>4968</v>
      </c>
      <c r="G476" s="75" t="s">
        <v>4774</v>
      </c>
      <c r="H476" s="75">
        <f t="array" ref="H476">_xlfn.SWITCH(J476,"A",50,"B",45,"C",40,"D",35,"E",30,0) + _xlfn.SWITCH(K476,"A",50,"B",45,"C",40,"D",35,"E",30,0)</f>
        <v>70</v>
      </c>
      <c r="I476" s="75">
        <f t="array" ref="I476">_xlfn.SWITCH(J476,"A",50,"B",45,"C",40,"D",35,"E",30,0) + _xlfn.SWITCH(L476,"A",50,"B",45,"C",40,"D",35,"E",30,0)</f>
        <v>70</v>
      </c>
      <c r="J476" s="76" t="s">
        <v>1865</v>
      </c>
      <c r="K476" s="77" t="s">
        <v>1865</v>
      </c>
      <c r="L476" s="77" t="s">
        <v>1865</v>
      </c>
      <c r="M476" s="75"/>
      <c r="N476" s="75" t="s">
        <v>4973</v>
      </c>
      <c r="O476" s="75" t="s">
        <v>4974</v>
      </c>
      <c r="P476" s="75">
        <v>19770301</v>
      </c>
    </row>
    <row r="477" spans="1:16" ht="19.5" customHeight="1">
      <c r="A477" s="75" t="s">
        <v>373</v>
      </c>
      <c r="B477" s="75" t="s">
        <v>3518</v>
      </c>
      <c r="C477" s="75" t="s">
        <v>4986</v>
      </c>
      <c r="D477" s="75" t="s">
        <v>4971</v>
      </c>
      <c r="E477" s="75" t="s">
        <v>4972</v>
      </c>
      <c r="F477" s="75" t="s">
        <v>4968</v>
      </c>
      <c r="G477" s="75" t="s">
        <v>3798</v>
      </c>
      <c r="H477" s="76">
        <f t="array" ref="H477">_xlfn.SWITCH(J477,"A",50,"B",45,"C",40,"D",35,"E",30,0) + _xlfn.SWITCH(K477,"A",50,"B",45,"C",40,"D",35,"E",30,0)</f>
        <v>70</v>
      </c>
      <c r="I477" s="76">
        <f t="array" ref="I477">_xlfn.SWITCH(J477,"A",50,"B",45,"C",40,"D",35,"E",30,0) + _xlfn.SWITCH(L477,"A",50,"B",45,"C",40,"D",35,"E",30,0)</f>
        <v>70</v>
      </c>
      <c r="J477" s="76" t="s">
        <v>1865</v>
      </c>
      <c r="K477" s="77" t="s">
        <v>1865</v>
      </c>
      <c r="L477" s="77" t="s">
        <v>1865</v>
      </c>
      <c r="M477" s="75"/>
      <c r="N477" s="75" t="s">
        <v>4973</v>
      </c>
      <c r="O477" s="75" t="s">
        <v>4989</v>
      </c>
      <c r="P477" s="75">
        <v>19570525</v>
      </c>
    </row>
    <row r="478" spans="1:16" ht="19.5" customHeight="1">
      <c r="A478" s="75" t="s">
        <v>611</v>
      </c>
      <c r="B478" s="75" t="s">
        <v>3518</v>
      </c>
      <c r="C478" s="75" t="s">
        <v>4975</v>
      </c>
      <c r="D478" s="75" t="s">
        <v>4971</v>
      </c>
      <c r="E478" s="75" t="s">
        <v>4972</v>
      </c>
      <c r="F478" s="75" t="s">
        <v>4968</v>
      </c>
      <c r="G478" s="75" t="s">
        <v>3187</v>
      </c>
      <c r="H478" s="75">
        <f t="array" ref="H478">_xlfn.SWITCH(J478,"A",50,"B",45,"C",40,"D",35,"E",30,0) + _xlfn.SWITCH(K478,"A",50,"B",45,"C",40,"D",35,"E",30,0)</f>
        <v>70</v>
      </c>
      <c r="I478" s="75">
        <f t="array" ref="I478">_xlfn.SWITCH(J478,"A",50,"B",45,"C",40,"D",35,"E",30,0) + _xlfn.SWITCH(L478,"A",50,"B",45,"C",40,"D",35,"E",30,0)</f>
        <v>70</v>
      </c>
      <c r="J478" s="76" t="s">
        <v>1865</v>
      </c>
      <c r="K478" s="77" t="s">
        <v>1865</v>
      </c>
      <c r="L478" s="77" t="s">
        <v>1865</v>
      </c>
      <c r="M478" s="75"/>
      <c r="N478" s="75" t="s">
        <v>4973</v>
      </c>
      <c r="O478" s="75" t="s">
        <v>4989</v>
      </c>
      <c r="P478" s="75">
        <v>19870304</v>
      </c>
    </row>
    <row r="479" spans="1:16" ht="19.5" customHeight="1">
      <c r="A479" s="75" t="s">
        <v>378</v>
      </c>
      <c r="B479" s="75" t="s">
        <v>3518</v>
      </c>
      <c r="C479" s="75" t="s">
        <v>3888</v>
      </c>
      <c r="D479" s="75" t="s">
        <v>4971</v>
      </c>
      <c r="E479" s="75" t="s">
        <v>4972</v>
      </c>
      <c r="F479" s="75" t="s">
        <v>4968</v>
      </c>
      <c r="G479" s="75" t="s">
        <v>3794</v>
      </c>
      <c r="H479" s="76">
        <f t="array" ref="H479">_xlfn.SWITCH(J479,"A",50,"B",45,"C",40,"D",35,"E",30,0) + _xlfn.SWITCH(K479,"A",50,"B",45,"C",40,"D",35,"E",30,0)</f>
        <v>70</v>
      </c>
      <c r="I479" s="76">
        <f t="array" ref="I479">_xlfn.SWITCH(J479,"A",50,"B",45,"C",40,"D",35,"E",30,0) + _xlfn.SWITCH(L479,"A",50,"B",45,"C",40,"D",35,"E",30,0)</f>
        <v>70</v>
      </c>
      <c r="J479" s="76" t="s">
        <v>1865</v>
      </c>
      <c r="K479" s="77" t="s">
        <v>1865</v>
      </c>
      <c r="L479" s="77" t="s">
        <v>1865</v>
      </c>
      <c r="M479" s="75"/>
      <c r="N479" s="75" t="s">
        <v>4973</v>
      </c>
      <c r="O479" s="75" t="s">
        <v>4974</v>
      </c>
      <c r="P479" s="75">
        <v>19661117</v>
      </c>
    </row>
    <row r="480" spans="1:16" ht="19.5" customHeight="1">
      <c r="A480" s="75" t="s">
        <v>378</v>
      </c>
      <c r="B480" s="75" t="s">
        <v>3518</v>
      </c>
      <c r="C480" s="75" t="s">
        <v>3888</v>
      </c>
      <c r="D480" s="75" t="s">
        <v>4971</v>
      </c>
      <c r="E480" s="75" t="s">
        <v>4972</v>
      </c>
      <c r="F480" s="75" t="s">
        <v>4968</v>
      </c>
      <c r="G480" s="75" t="s">
        <v>4096</v>
      </c>
      <c r="H480" s="76">
        <f t="array" ref="H480">_xlfn.SWITCH(J480,"A",50,"B",45,"C",40,"D",35,"E",30,0) + _xlfn.SWITCH(K480,"A",50,"B",45,"C",40,"D",35,"E",30,0)</f>
        <v>70</v>
      </c>
      <c r="I480" s="76">
        <f t="array" ref="I480">_xlfn.SWITCH(J480,"A",50,"B",45,"C",40,"D",35,"E",30,0) + _xlfn.SWITCH(L480,"A",50,"B",45,"C",40,"D",35,"E",30,0)</f>
        <v>70</v>
      </c>
      <c r="J480" s="76" t="s">
        <v>1865</v>
      </c>
      <c r="K480" s="77" t="s">
        <v>1865</v>
      </c>
      <c r="L480" s="77" t="s">
        <v>1865</v>
      </c>
      <c r="M480" s="75"/>
      <c r="N480" s="75" t="s">
        <v>4973</v>
      </c>
      <c r="O480" s="75" t="s">
        <v>4970</v>
      </c>
      <c r="P480" s="75">
        <v>19080201</v>
      </c>
    </row>
    <row r="481" spans="1:16" ht="19.5" customHeight="1">
      <c r="A481" s="75" t="s">
        <v>378</v>
      </c>
      <c r="B481" s="75" t="s">
        <v>3518</v>
      </c>
      <c r="C481" s="75" t="s">
        <v>3888</v>
      </c>
      <c r="D481" s="75" t="s">
        <v>4977</v>
      </c>
      <c r="E481" s="75" t="s">
        <v>4972</v>
      </c>
      <c r="F481" s="75" t="s">
        <v>4968</v>
      </c>
      <c r="G481" s="75" t="s">
        <v>4215</v>
      </c>
      <c r="H481" s="75">
        <f t="array" ref="H481">_xlfn.SWITCH(J481,"A",50,"B",45,"C",40,"D",35,"E",30,0) + _xlfn.SWITCH(K481,"A",50,"B",45,"C",40,"D",35,"E",30,0)</f>
        <v>70</v>
      </c>
      <c r="I481" s="75">
        <f t="array" ref="I481">_xlfn.SWITCH(J481,"A",50,"B",45,"C",40,"D",35,"E",30,0) + _xlfn.SWITCH(L481,"A",50,"B",45,"C",40,"D",35,"E",30,0)</f>
        <v>70</v>
      </c>
      <c r="J481" s="76" t="s">
        <v>1865</v>
      </c>
      <c r="K481" s="77" t="s">
        <v>1865</v>
      </c>
      <c r="L481" s="77" t="s">
        <v>1865</v>
      </c>
      <c r="M481" s="75"/>
      <c r="N481" s="75" t="s">
        <v>4969</v>
      </c>
      <c r="O481" s="75" t="s">
        <v>4974</v>
      </c>
      <c r="P481" s="75">
        <v>19530501</v>
      </c>
    </row>
    <row r="482" spans="1:16" ht="19.5" customHeight="1">
      <c r="A482" s="75" t="s">
        <v>378</v>
      </c>
      <c r="B482" s="75" t="s">
        <v>3518</v>
      </c>
      <c r="C482" s="75" t="s">
        <v>3888</v>
      </c>
      <c r="D482" s="75" t="s">
        <v>4971</v>
      </c>
      <c r="E482" s="75" t="s">
        <v>4972</v>
      </c>
      <c r="F482" s="75" t="s">
        <v>4968</v>
      </c>
      <c r="G482" s="75" t="s">
        <v>4318</v>
      </c>
      <c r="H482" s="75">
        <f t="array" ref="H482">_xlfn.SWITCH(J482,"A",50,"B",45,"C",40,"D",35,"E",30,0) + _xlfn.SWITCH(K482,"A",50,"B",45,"C",40,"D",35,"E",30,0)</f>
        <v>70</v>
      </c>
      <c r="I482" s="75">
        <f t="array" ref="I482">_xlfn.SWITCH(J482,"A",50,"B",45,"C",40,"D",35,"E",30,0) + _xlfn.SWITCH(L482,"A",50,"B",45,"C",40,"D",35,"E",30,0)</f>
        <v>70</v>
      </c>
      <c r="J482" s="76" t="s">
        <v>1865</v>
      </c>
      <c r="K482" s="77" t="s">
        <v>1865</v>
      </c>
      <c r="L482" s="77" t="s">
        <v>1865</v>
      </c>
      <c r="M482" s="75"/>
      <c r="N482" s="75" t="s">
        <v>4973</v>
      </c>
      <c r="O482" s="75" t="s">
        <v>4970</v>
      </c>
      <c r="P482" s="75">
        <v>19890301</v>
      </c>
    </row>
    <row r="483" spans="1:16" ht="19.5" customHeight="1">
      <c r="A483" s="75" t="s">
        <v>611</v>
      </c>
      <c r="B483" s="75" t="s">
        <v>3518</v>
      </c>
      <c r="C483" s="75" t="s">
        <v>4975</v>
      </c>
      <c r="D483" s="75" t="s">
        <v>4971</v>
      </c>
      <c r="E483" s="75" t="s">
        <v>4972</v>
      </c>
      <c r="F483" s="75" t="s">
        <v>4968</v>
      </c>
      <c r="G483" s="75" t="s">
        <v>3412</v>
      </c>
      <c r="H483" s="76">
        <f t="array" ref="H483">_xlfn.SWITCH(J483,"A",50,"B",45,"C",40,"D",35,"E",30,0) + _xlfn.SWITCH(K483,"A",50,"B",45,"C",40,"D",35,"E",30,0)</f>
        <v>70</v>
      </c>
      <c r="I483" s="76">
        <f t="array" ref="I483">_xlfn.SWITCH(J483,"A",50,"B",45,"C",40,"D",35,"E",30,0) + _xlfn.SWITCH(L483,"A",50,"B",45,"C",40,"D",35,"E",30,0)</f>
        <v>70</v>
      </c>
      <c r="J483" s="76" t="s">
        <v>1865</v>
      </c>
      <c r="K483" s="77" t="s">
        <v>1865</v>
      </c>
      <c r="L483" s="77" t="s">
        <v>1865</v>
      </c>
      <c r="M483" s="75"/>
      <c r="N483" s="75" t="s">
        <v>4969</v>
      </c>
      <c r="O483" s="75" t="s">
        <v>4970</v>
      </c>
      <c r="P483" s="75">
        <v>20030301</v>
      </c>
    </row>
    <row r="484" spans="1:16" ht="19.5" customHeight="1">
      <c r="A484" s="75" t="s">
        <v>378</v>
      </c>
      <c r="B484" s="75" t="s">
        <v>3518</v>
      </c>
      <c r="C484" s="75" t="s">
        <v>3888</v>
      </c>
      <c r="D484" s="75" t="s">
        <v>4971</v>
      </c>
      <c r="E484" s="75" t="s">
        <v>4972</v>
      </c>
      <c r="F484" s="75" t="s">
        <v>4968</v>
      </c>
      <c r="G484" s="75" t="s">
        <v>4481</v>
      </c>
      <c r="H484" s="76">
        <f t="array" ref="H484">_xlfn.SWITCH(J484,"A",50,"B",45,"C",40,"D",35,"E",30,0) + _xlfn.SWITCH(K484,"A",50,"B",45,"C",40,"D",35,"E",30,0)</f>
        <v>70</v>
      </c>
      <c r="I484" s="76">
        <f t="array" ref="I484">_xlfn.SWITCH(J484,"A",50,"B",45,"C",40,"D",35,"E",30,0) + _xlfn.SWITCH(L484,"A",50,"B",45,"C",40,"D",35,"E",30,0)</f>
        <v>70</v>
      </c>
      <c r="J484" s="76" t="s">
        <v>1865</v>
      </c>
      <c r="K484" s="77" t="s">
        <v>1865</v>
      </c>
      <c r="L484" s="77" t="s">
        <v>1865</v>
      </c>
      <c r="M484" s="75"/>
      <c r="N484" s="75" t="s">
        <v>4973</v>
      </c>
      <c r="O484" s="75" t="s">
        <v>4989</v>
      </c>
      <c r="P484" s="75">
        <v>19591226</v>
      </c>
    </row>
    <row r="485" spans="1:16" ht="19.5" customHeight="1">
      <c r="A485" s="75" t="s">
        <v>400</v>
      </c>
      <c r="B485" s="75" t="s">
        <v>3518</v>
      </c>
      <c r="C485" s="75" t="s">
        <v>4978</v>
      </c>
      <c r="D485" s="75" t="s">
        <v>4971</v>
      </c>
      <c r="E485" s="75" t="s">
        <v>4972</v>
      </c>
      <c r="F485" s="75" t="s">
        <v>4968</v>
      </c>
      <c r="G485" s="75" t="s">
        <v>3443</v>
      </c>
      <c r="H485" s="76">
        <f t="array" ref="H485">_xlfn.SWITCH(J485,"A",50,"B",45,"C",40,"D",35,"E",30,0) + _xlfn.SWITCH(K485,"A",50,"B",45,"C",40,"D",35,"E",30,0)</f>
        <v>70</v>
      </c>
      <c r="I485" s="76">
        <f t="array" ref="I485">_xlfn.SWITCH(J485,"A",50,"B",45,"C",40,"D",35,"E",30,0) + _xlfn.SWITCH(L485,"A",50,"B",45,"C",40,"D",35,"E",30,0)</f>
        <v>70</v>
      </c>
      <c r="J485" s="76" t="s">
        <v>1865</v>
      </c>
      <c r="K485" s="77" t="s">
        <v>1865</v>
      </c>
      <c r="L485" s="77" t="s">
        <v>1865</v>
      </c>
      <c r="M485" s="75"/>
      <c r="N485" s="75" t="s">
        <v>4969</v>
      </c>
      <c r="O485" s="75" t="s">
        <v>4970</v>
      </c>
      <c r="P485" s="75">
        <v>20090304</v>
      </c>
    </row>
    <row r="486" spans="1:16" ht="19.5" customHeight="1">
      <c r="A486" s="75" t="s">
        <v>373</v>
      </c>
      <c r="B486" s="75" t="s">
        <v>3518</v>
      </c>
      <c r="C486" s="75" t="s">
        <v>4986</v>
      </c>
      <c r="D486" s="75" t="s">
        <v>4971</v>
      </c>
      <c r="E486" s="75" t="s">
        <v>4972</v>
      </c>
      <c r="F486" s="75" t="s">
        <v>4968</v>
      </c>
      <c r="G486" s="75" t="s">
        <v>4656</v>
      </c>
      <c r="H486" s="75">
        <f t="array" ref="H486">_xlfn.SWITCH(J486,"A",50,"B",45,"C",40,"D",35,"E",30,0) + _xlfn.SWITCH(K486,"A",50,"B",45,"C",40,"D",35,"E",30,0)</f>
        <v>70</v>
      </c>
      <c r="I486" s="75">
        <f t="array" ref="I486">_xlfn.SWITCH(J486,"A",50,"B",45,"C",40,"D",35,"E",30,0) + _xlfn.SWITCH(L486,"A",50,"B",45,"C",40,"D",35,"E",30,0)</f>
        <v>70</v>
      </c>
      <c r="J486" s="76" t="s">
        <v>1865</v>
      </c>
      <c r="K486" s="77" t="s">
        <v>1865</v>
      </c>
      <c r="L486" s="77" t="s">
        <v>1865</v>
      </c>
      <c r="M486" s="75"/>
      <c r="N486" s="75" t="s">
        <v>4969</v>
      </c>
      <c r="O486" s="75" t="s">
        <v>4974</v>
      </c>
      <c r="P486" s="75">
        <v>20090301</v>
      </c>
    </row>
    <row r="487" spans="1:16" ht="19.5" customHeight="1">
      <c r="A487" s="75" t="s">
        <v>611</v>
      </c>
      <c r="B487" s="75" t="s">
        <v>4370</v>
      </c>
      <c r="C487" s="75" t="s">
        <v>4975</v>
      </c>
      <c r="D487" s="75" t="s">
        <v>4971</v>
      </c>
      <c r="E487" s="75" t="s">
        <v>4972</v>
      </c>
      <c r="F487" s="75" t="s">
        <v>4968</v>
      </c>
      <c r="G487" s="75" t="s">
        <v>3188</v>
      </c>
      <c r="H487" s="76">
        <f t="array" ref="H487">_xlfn.SWITCH(J487,"A",50,"B",45,"C",40,"D",35,"E",30,0) + _xlfn.SWITCH(K487,"A",50,"B",45,"C",40,"D",35,"E",30,0)</f>
        <v>70</v>
      </c>
      <c r="I487" s="76">
        <f t="array" ref="I487">_xlfn.SWITCH(J487,"A",50,"B",45,"C",40,"D",35,"E",30,0) + _xlfn.SWITCH(L487,"A",50,"B",45,"C",40,"D",35,"E",30,0)</f>
        <v>70</v>
      </c>
      <c r="J487" s="76" t="s">
        <v>1865</v>
      </c>
      <c r="K487" s="77" t="s">
        <v>1865</v>
      </c>
      <c r="L487" s="77" t="s">
        <v>1865</v>
      </c>
      <c r="M487" s="75"/>
      <c r="N487" s="75" t="s">
        <v>4969</v>
      </c>
      <c r="O487" s="75" t="s">
        <v>4974</v>
      </c>
      <c r="P487" s="75">
        <v>19841217</v>
      </c>
    </row>
    <row r="488" spans="1:16" ht="19.5" customHeight="1">
      <c r="A488" s="75" t="s">
        <v>611</v>
      </c>
      <c r="B488" s="75" t="s">
        <v>4452</v>
      </c>
      <c r="C488" s="75" t="s">
        <v>4975</v>
      </c>
      <c r="D488" s="75" t="s">
        <v>4971</v>
      </c>
      <c r="E488" s="75" t="s">
        <v>4972</v>
      </c>
      <c r="F488" s="75" t="s">
        <v>4968</v>
      </c>
      <c r="G488" s="75" t="s">
        <v>3977</v>
      </c>
      <c r="H488" s="76">
        <f t="array" ref="H488">_xlfn.SWITCH(J488,"A",50,"B",45,"C",40,"D",35,"E",30,0) + _xlfn.SWITCH(K488,"A",50,"B",45,"C",40,"D",35,"E",30,0)</f>
        <v>70</v>
      </c>
      <c r="I488" s="76">
        <f t="array" ref="I488">_xlfn.SWITCH(J488,"A",50,"B",45,"C",40,"D",35,"E",30,0) + _xlfn.SWITCH(L488,"A",50,"B",45,"C",40,"D",35,"E",30,0)</f>
        <v>70</v>
      </c>
      <c r="J488" s="76" t="s">
        <v>1865</v>
      </c>
      <c r="K488" s="77" t="s">
        <v>1865</v>
      </c>
      <c r="L488" s="77" t="s">
        <v>1865</v>
      </c>
      <c r="M488" s="75"/>
      <c r="N488" s="75" t="s">
        <v>4969</v>
      </c>
      <c r="O488" s="75" t="s">
        <v>4989</v>
      </c>
      <c r="P488" s="75">
        <v>19451101</v>
      </c>
    </row>
    <row r="489" spans="1:16" ht="19.5" customHeight="1">
      <c r="A489" s="75" t="s">
        <v>611</v>
      </c>
      <c r="B489" s="75" t="s">
        <v>4452</v>
      </c>
      <c r="C489" s="75" t="s">
        <v>4975</v>
      </c>
      <c r="D489" s="75" t="s">
        <v>4971</v>
      </c>
      <c r="E489" s="75" t="s">
        <v>4972</v>
      </c>
      <c r="F489" s="75" t="s">
        <v>4968</v>
      </c>
      <c r="G489" s="75" t="s">
        <v>3872</v>
      </c>
      <c r="H489" s="75">
        <f t="array" ref="H489">_xlfn.SWITCH(J489,"A",50,"B",45,"C",40,"D",35,"E",30,0) + _xlfn.SWITCH(K489,"A",50,"B",45,"C",40,"D",35,"E",30,0)</f>
        <v>70</v>
      </c>
      <c r="I489" s="75">
        <f t="array" ref="I489">_xlfn.SWITCH(J489,"A",50,"B",45,"C",40,"D",35,"E",30,0) + _xlfn.SWITCH(L489,"A",50,"B",45,"C",40,"D",35,"E",30,0)</f>
        <v>70</v>
      </c>
      <c r="J489" s="76" t="s">
        <v>1865</v>
      </c>
      <c r="K489" s="77" t="s">
        <v>1865</v>
      </c>
      <c r="L489" s="77" t="s">
        <v>1865</v>
      </c>
      <c r="M489" s="75"/>
      <c r="N489" s="75" t="s">
        <v>4973</v>
      </c>
      <c r="O489" s="75" t="s">
        <v>4989</v>
      </c>
      <c r="P489" s="75">
        <v>19750303</v>
      </c>
    </row>
    <row r="490" spans="1:16" ht="19.5" customHeight="1">
      <c r="A490" s="75" t="s">
        <v>611</v>
      </c>
      <c r="B490" s="75" t="s">
        <v>4452</v>
      </c>
      <c r="C490" s="75" t="s">
        <v>4975</v>
      </c>
      <c r="D490" s="75" t="s">
        <v>4971</v>
      </c>
      <c r="E490" s="75" t="s">
        <v>4972</v>
      </c>
      <c r="F490" s="75" t="s">
        <v>4968</v>
      </c>
      <c r="G490" s="75" t="s">
        <v>4490</v>
      </c>
      <c r="H490" s="75">
        <f t="array" ref="H490">_xlfn.SWITCH(J490,"A",50,"B",45,"C",40,"D",35,"E",30,0) + _xlfn.SWITCH(K490,"A",50,"B",45,"C",40,"D",35,"E",30,0)</f>
        <v>70</v>
      </c>
      <c r="I490" s="75">
        <f t="array" ref="I490">_xlfn.SWITCH(J490,"A",50,"B",45,"C",40,"D",35,"E",30,0) + _xlfn.SWITCH(L490,"A",50,"B",45,"C",40,"D",35,"E",30,0)</f>
        <v>70</v>
      </c>
      <c r="J490" s="76" t="s">
        <v>1865</v>
      </c>
      <c r="K490" s="77" t="s">
        <v>1865</v>
      </c>
      <c r="L490" s="77" t="s">
        <v>1865</v>
      </c>
      <c r="M490" s="75"/>
      <c r="N490" s="75" t="s">
        <v>4973</v>
      </c>
      <c r="O490" s="75" t="s">
        <v>4974</v>
      </c>
      <c r="P490" s="75">
        <v>19460408</v>
      </c>
    </row>
    <row r="491" spans="1:16" ht="19.5" customHeight="1">
      <c r="A491" s="75" t="s">
        <v>351</v>
      </c>
      <c r="B491" s="75" t="s">
        <v>3515</v>
      </c>
      <c r="C491" s="75" t="s">
        <v>4985</v>
      </c>
      <c r="D491" s="75" t="s">
        <v>4971</v>
      </c>
      <c r="E491" s="75" t="s">
        <v>4972</v>
      </c>
      <c r="F491" s="75" t="s">
        <v>4968</v>
      </c>
      <c r="G491" s="75" t="s">
        <v>3228</v>
      </c>
      <c r="H491" s="76">
        <f t="array" ref="H491">_xlfn.SWITCH(J491,"A",50,"B",45,"C",40,"D",35,"E",30,0) + _xlfn.SWITCH(K491,"A",50,"B",45,"C",40,"D",35,"E",30,0)</f>
        <v>70</v>
      </c>
      <c r="I491" s="76">
        <f t="array" ref="I491">_xlfn.SWITCH(J491,"A",50,"B",45,"C",40,"D",35,"E",30,0) + _xlfn.SWITCH(L491,"A",50,"B",45,"C",40,"D",35,"E",30,0)</f>
        <v>70</v>
      </c>
      <c r="J491" s="76" t="s">
        <v>1865</v>
      </c>
      <c r="K491" s="77" t="s">
        <v>1865</v>
      </c>
      <c r="L491" s="77" t="s">
        <v>1865</v>
      </c>
      <c r="M491" s="75"/>
      <c r="N491" s="75" t="s">
        <v>4969</v>
      </c>
      <c r="O491" s="75" t="s">
        <v>4970</v>
      </c>
      <c r="P491" s="75">
        <v>20030301</v>
      </c>
    </row>
    <row r="492" spans="1:16" ht="19.5" customHeight="1">
      <c r="A492" s="75" t="s">
        <v>351</v>
      </c>
      <c r="B492" s="75" t="s">
        <v>3515</v>
      </c>
      <c r="C492" s="75" t="s">
        <v>4985</v>
      </c>
      <c r="D492" s="75" t="s">
        <v>4971</v>
      </c>
      <c r="E492" s="75" t="s">
        <v>4972</v>
      </c>
      <c r="F492" s="75" t="s">
        <v>4968</v>
      </c>
      <c r="G492" s="75" t="s">
        <v>3451</v>
      </c>
      <c r="H492" s="75">
        <f t="array" ref="H492">_xlfn.SWITCH(J492,"A",50,"B",45,"C",40,"D",35,"E",30,0) + _xlfn.SWITCH(K492,"A",50,"B",45,"C",40,"D",35,"E",30,0)</f>
        <v>70</v>
      </c>
      <c r="I492" s="75">
        <f t="array" ref="I492">_xlfn.SWITCH(J492,"A",50,"B",45,"C",40,"D",35,"E",30,0) + _xlfn.SWITCH(L492,"A",50,"B",45,"C",40,"D",35,"E",30,0)</f>
        <v>70</v>
      </c>
      <c r="J492" s="76" t="s">
        <v>1865</v>
      </c>
      <c r="K492" s="77" t="s">
        <v>1865</v>
      </c>
      <c r="L492" s="77" t="s">
        <v>1865</v>
      </c>
      <c r="M492" s="75"/>
      <c r="N492" s="75" t="s">
        <v>4969</v>
      </c>
      <c r="O492" s="75" t="s">
        <v>4970</v>
      </c>
      <c r="P492" s="75">
        <v>19960301</v>
      </c>
    </row>
    <row r="493" spans="1:16" ht="19.5" customHeight="1">
      <c r="A493" s="75" t="s">
        <v>351</v>
      </c>
      <c r="B493" s="75" t="s">
        <v>3515</v>
      </c>
      <c r="C493" s="75" t="s">
        <v>4985</v>
      </c>
      <c r="D493" s="75" t="s">
        <v>4971</v>
      </c>
      <c r="E493" s="75" t="s">
        <v>4972</v>
      </c>
      <c r="F493" s="75" t="s">
        <v>4968</v>
      </c>
      <c r="G493" s="75" t="s">
        <v>3094</v>
      </c>
      <c r="H493" s="76">
        <f t="array" ref="H493">_xlfn.SWITCH(J493,"A",50,"B",45,"C",40,"D",35,"E",30,0) + _xlfn.SWITCH(K493,"A",50,"B",45,"C",40,"D",35,"E",30,0)</f>
        <v>70</v>
      </c>
      <c r="I493" s="76">
        <f t="array" ref="I493">_xlfn.SWITCH(J493,"A",50,"B",45,"C",40,"D",35,"E",30,0) + _xlfn.SWITCH(L493,"A",50,"B",45,"C",40,"D",35,"E",30,0)</f>
        <v>70</v>
      </c>
      <c r="J493" s="76" t="s">
        <v>1865</v>
      </c>
      <c r="K493" s="77" t="s">
        <v>1865</v>
      </c>
      <c r="L493" s="77" t="s">
        <v>1865</v>
      </c>
      <c r="M493" s="75"/>
      <c r="N493" s="75" t="s">
        <v>4969</v>
      </c>
      <c r="O493" s="75" t="s">
        <v>4970</v>
      </c>
      <c r="P493" s="75">
        <v>20040301</v>
      </c>
    </row>
    <row r="494" spans="1:16" ht="19.5" customHeight="1">
      <c r="A494" s="75" t="s">
        <v>611</v>
      </c>
      <c r="B494" s="75" t="s">
        <v>3515</v>
      </c>
      <c r="C494" s="75" t="s">
        <v>4975</v>
      </c>
      <c r="D494" s="75" t="s">
        <v>4977</v>
      </c>
      <c r="E494" s="75" t="s">
        <v>4972</v>
      </c>
      <c r="F494" s="75" t="s">
        <v>4968</v>
      </c>
      <c r="G494" s="75" t="s">
        <v>3190</v>
      </c>
      <c r="H494" s="76">
        <f t="array" ref="H494">_xlfn.SWITCH(J494,"A",50,"B",45,"C",40,"D",35,"E",30,0) + _xlfn.SWITCH(K494,"A",50,"B",45,"C",40,"D",35,"E",30,0)</f>
        <v>70</v>
      </c>
      <c r="I494" s="76">
        <f t="array" ref="I494">_xlfn.SWITCH(J494,"A",50,"B",45,"C",40,"D",35,"E",30,0) + _xlfn.SWITCH(L494,"A",50,"B",45,"C",40,"D",35,"E",30,0)</f>
        <v>70</v>
      </c>
      <c r="J494" s="76" t="s">
        <v>1865</v>
      </c>
      <c r="K494" s="77" t="s">
        <v>1865</v>
      </c>
      <c r="L494" s="77" t="s">
        <v>1865</v>
      </c>
      <c r="M494" s="75"/>
      <c r="N494" s="75" t="s">
        <v>4969</v>
      </c>
      <c r="O494" s="75" t="s">
        <v>4974</v>
      </c>
      <c r="P494" s="75">
        <v>19420430</v>
      </c>
    </row>
    <row r="495" spans="1:16" ht="19.5" customHeight="1">
      <c r="A495" s="75" t="s">
        <v>351</v>
      </c>
      <c r="B495" s="75" t="s">
        <v>3515</v>
      </c>
      <c r="C495" s="75" t="s">
        <v>4985</v>
      </c>
      <c r="D495" s="75" t="s">
        <v>4971</v>
      </c>
      <c r="E495" s="75" t="s">
        <v>4972</v>
      </c>
      <c r="F495" s="75" t="s">
        <v>4968</v>
      </c>
      <c r="G495" s="75" t="s">
        <v>4010</v>
      </c>
      <c r="H495" s="76">
        <f t="array" ref="H495">_xlfn.SWITCH(J495,"A",50,"B",45,"C",40,"D",35,"E",30,0) + _xlfn.SWITCH(K495,"A",50,"B",45,"C",40,"D",35,"E",30,0)</f>
        <v>70</v>
      </c>
      <c r="I495" s="76">
        <f t="array" ref="I495">_xlfn.SWITCH(J495,"A",50,"B",45,"C",40,"D",35,"E",30,0) + _xlfn.SWITCH(L495,"A",50,"B",45,"C",40,"D",35,"E",30,0)</f>
        <v>70</v>
      </c>
      <c r="J495" s="76" t="s">
        <v>1865</v>
      </c>
      <c r="K495" s="77" t="s">
        <v>1865</v>
      </c>
      <c r="L495" s="77" t="s">
        <v>1865</v>
      </c>
      <c r="M495" s="75"/>
      <c r="N495" s="75" t="s">
        <v>4973</v>
      </c>
      <c r="O495" s="75" t="s">
        <v>4974</v>
      </c>
      <c r="P495" s="75">
        <v>19910301</v>
      </c>
    </row>
    <row r="496" spans="1:16" ht="19.5" customHeight="1">
      <c r="A496" s="75" t="s">
        <v>383</v>
      </c>
      <c r="B496" s="75" t="s">
        <v>3515</v>
      </c>
      <c r="C496" s="75" t="s">
        <v>4983</v>
      </c>
      <c r="D496" s="75" t="s">
        <v>4971</v>
      </c>
      <c r="E496" s="75" t="s">
        <v>4972</v>
      </c>
      <c r="F496" s="75" t="s">
        <v>4968</v>
      </c>
      <c r="G496" s="75" t="s">
        <v>4555</v>
      </c>
      <c r="H496" s="75">
        <f t="array" ref="H496">_xlfn.SWITCH(J496,"A",50,"B",45,"C",40,"D",35,"E",30,0) + _xlfn.SWITCH(K496,"A",50,"B",45,"C",40,"D",35,"E",30,0)</f>
        <v>70</v>
      </c>
      <c r="I496" s="75">
        <f t="array" ref="I496">_xlfn.SWITCH(J496,"A",50,"B",45,"C",40,"D",35,"E",30,0) + _xlfn.SWITCH(L496,"A",50,"B",45,"C",40,"D",35,"E",30,0)</f>
        <v>70</v>
      </c>
      <c r="J496" s="76" t="s">
        <v>1865</v>
      </c>
      <c r="K496" s="77" t="s">
        <v>1865</v>
      </c>
      <c r="L496" s="77" t="s">
        <v>1865</v>
      </c>
      <c r="M496" s="75"/>
      <c r="N496" s="75" t="s">
        <v>4973</v>
      </c>
      <c r="O496" s="75" t="s">
        <v>4970</v>
      </c>
      <c r="P496" s="75">
        <v>19800307</v>
      </c>
    </row>
    <row r="497" spans="1:16" ht="19.5" customHeight="1">
      <c r="A497" s="75" t="s">
        <v>383</v>
      </c>
      <c r="B497" s="75" t="s">
        <v>3515</v>
      </c>
      <c r="C497" s="75" t="s">
        <v>4983</v>
      </c>
      <c r="D497" s="75" t="s">
        <v>4971</v>
      </c>
      <c r="E497" s="75" t="s">
        <v>4972</v>
      </c>
      <c r="F497" s="75" t="s">
        <v>4968</v>
      </c>
      <c r="G497" s="75" t="s">
        <v>4608</v>
      </c>
      <c r="H497" s="76">
        <f t="array" ref="H497">_xlfn.SWITCH(J497,"A",50,"B",45,"C",40,"D",35,"E",30,0) + _xlfn.SWITCH(K497,"A",50,"B",45,"C",40,"D",35,"E",30,0)</f>
        <v>70</v>
      </c>
      <c r="I497" s="76">
        <f t="array" ref="I497">_xlfn.SWITCH(J497,"A",50,"B",45,"C",40,"D",35,"E",30,0) + _xlfn.SWITCH(L497,"A",50,"B",45,"C",40,"D",35,"E",30,0)</f>
        <v>70</v>
      </c>
      <c r="J497" s="76" t="s">
        <v>1865</v>
      </c>
      <c r="K497" s="77" t="s">
        <v>1865</v>
      </c>
      <c r="L497" s="77" t="s">
        <v>1865</v>
      </c>
      <c r="M497" s="75"/>
      <c r="N497" s="75" t="s">
        <v>4973</v>
      </c>
      <c r="O497" s="75" t="s">
        <v>4974</v>
      </c>
      <c r="P497" s="75">
        <v>19721226</v>
      </c>
    </row>
    <row r="498" spans="1:16" ht="19.5" customHeight="1">
      <c r="A498" s="75" t="s">
        <v>351</v>
      </c>
      <c r="B498" s="75" t="s">
        <v>3515</v>
      </c>
      <c r="C498" s="75" t="s">
        <v>4985</v>
      </c>
      <c r="D498" s="75" t="s">
        <v>4971</v>
      </c>
      <c r="E498" s="75" t="s">
        <v>4972</v>
      </c>
      <c r="F498" s="75" t="s">
        <v>4968</v>
      </c>
      <c r="G498" s="75" t="s">
        <v>4255</v>
      </c>
      <c r="H498" s="76">
        <f t="array" ref="H498">_xlfn.SWITCH(J498,"A",50,"B",45,"C",40,"D",35,"E",30,0) + _xlfn.SWITCH(K498,"A",50,"B",45,"C",40,"D",35,"E",30,0)</f>
        <v>70</v>
      </c>
      <c r="I498" s="76">
        <f t="array" ref="I498">_xlfn.SWITCH(J498,"A",50,"B",45,"C",40,"D",35,"E",30,0) + _xlfn.SWITCH(L498,"A",50,"B",45,"C",40,"D",35,"E",30,0)</f>
        <v>70</v>
      </c>
      <c r="J498" s="76" t="s">
        <v>1865</v>
      </c>
      <c r="K498" s="77" t="s">
        <v>1865</v>
      </c>
      <c r="L498" s="77" t="s">
        <v>1865</v>
      </c>
      <c r="M498" s="75"/>
      <c r="N498" s="75" t="s">
        <v>4973</v>
      </c>
      <c r="O498" s="75" t="s">
        <v>4970</v>
      </c>
      <c r="P498" s="75">
        <v>19841201</v>
      </c>
    </row>
    <row r="499" spans="1:16" ht="19.5" customHeight="1">
      <c r="A499" s="75" t="s">
        <v>383</v>
      </c>
      <c r="B499" s="75" t="s">
        <v>3515</v>
      </c>
      <c r="C499" s="75" t="s">
        <v>4983</v>
      </c>
      <c r="D499" s="75" t="s">
        <v>4971</v>
      </c>
      <c r="E499" s="75" t="s">
        <v>4972</v>
      </c>
      <c r="F499" s="75" t="s">
        <v>4968</v>
      </c>
      <c r="G499" s="75" t="s">
        <v>4738</v>
      </c>
      <c r="H499" s="76">
        <f t="array" ref="H499">_xlfn.SWITCH(J499,"A",50,"B",45,"C",40,"D",35,"E",30,0) + _xlfn.SWITCH(K499,"A",50,"B",45,"C",40,"D",35,"E",30,0)</f>
        <v>70</v>
      </c>
      <c r="I499" s="76">
        <f t="array" ref="I499">_xlfn.SWITCH(J499,"A",50,"B",45,"C",40,"D",35,"E",30,0) + _xlfn.SWITCH(L499,"A",50,"B",45,"C",40,"D",35,"E",30,0)</f>
        <v>70</v>
      </c>
      <c r="J499" s="76" t="s">
        <v>1865</v>
      </c>
      <c r="K499" s="77" t="s">
        <v>1865</v>
      </c>
      <c r="L499" s="77" t="s">
        <v>1865</v>
      </c>
      <c r="M499" s="75"/>
      <c r="N499" s="75" t="s">
        <v>4973</v>
      </c>
      <c r="O499" s="75" t="s">
        <v>4989</v>
      </c>
      <c r="P499" s="75">
        <v>19871026</v>
      </c>
    </row>
    <row r="500" spans="1:16" ht="19.5" customHeight="1">
      <c r="A500" s="75" t="s">
        <v>351</v>
      </c>
      <c r="B500" s="75" t="s">
        <v>3515</v>
      </c>
      <c r="C500" s="75" t="s">
        <v>4985</v>
      </c>
      <c r="D500" s="75" t="s">
        <v>4971</v>
      </c>
      <c r="E500" s="75" t="s">
        <v>4972</v>
      </c>
      <c r="F500" s="75" t="s">
        <v>4968</v>
      </c>
      <c r="G500" s="75" t="s">
        <v>4666</v>
      </c>
      <c r="H500" s="76">
        <f t="array" ref="H500">_xlfn.SWITCH(J500,"A",50,"B",45,"C",40,"D",35,"E",30,0) + _xlfn.SWITCH(K500,"A",50,"B",45,"C",40,"D",35,"E",30,0)</f>
        <v>70</v>
      </c>
      <c r="I500" s="76">
        <f t="array" ref="I500">_xlfn.SWITCH(J500,"A",50,"B",45,"C",40,"D",35,"E",30,0) + _xlfn.SWITCH(L500,"A",50,"B",45,"C",40,"D",35,"E",30,0)</f>
        <v>70</v>
      </c>
      <c r="J500" s="76" t="s">
        <v>1865</v>
      </c>
      <c r="K500" s="77" t="s">
        <v>1865</v>
      </c>
      <c r="L500" s="77" t="s">
        <v>1865</v>
      </c>
      <c r="M500" s="75"/>
      <c r="N500" s="75" t="s">
        <v>4969</v>
      </c>
      <c r="O500" s="75" t="s">
        <v>4974</v>
      </c>
      <c r="P500" s="75">
        <v>20110301</v>
      </c>
    </row>
    <row r="501" spans="1:16" ht="19.5" customHeight="1">
      <c r="A501" s="75" t="s">
        <v>351</v>
      </c>
      <c r="B501" s="75" t="s">
        <v>3515</v>
      </c>
      <c r="C501" s="75" t="s">
        <v>4985</v>
      </c>
      <c r="D501" s="75" t="s">
        <v>4971</v>
      </c>
      <c r="E501" s="75" t="s">
        <v>4972</v>
      </c>
      <c r="F501" s="75" t="s">
        <v>4968</v>
      </c>
      <c r="G501" s="75" t="s">
        <v>4707</v>
      </c>
      <c r="H501" s="75">
        <f t="array" ref="H501">_xlfn.SWITCH(J501,"A",50,"B",45,"C",40,"D",35,"E",30,0) + _xlfn.SWITCH(K501,"A",50,"B",45,"C",40,"D",35,"E",30,0)</f>
        <v>70</v>
      </c>
      <c r="I501" s="75">
        <f t="array" ref="I501">_xlfn.SWITCH(J501,"A",50,"B",45,"C",40,"D",35,"E",30,0) + _xlfn.SWITCH(L501,"A",50,"B",45,"C",40,"D",35,"E",30,0)</f>
        <v>70</v>
      </c>
      <c r="J501" s="76" t="s">
        <v>1865</v>
      </c>
      <c r="K501" s="77" t="s">
        <v>1865</v>
      </c>
      <c r="L501" s="77" t="s">
        <v>1865</v>
      </c>
      <c r="M501" s="75"/>
      <c r="N501" s="75" t="s">
        <v>4969</v>
      </c>
      <c r="O501" s="75" t="s">
        <v>4989</v>
      </c>
      <c r="P501" s="75">
        <v>20110301</v>
      </c>
    </row>
    <row r="502" spans="1:16" ht="19.5" customHeight="1">
      <c r="A502" s="75" t="s">
        <v>351</v>
      </c>
      <c r="B502" s="75" t="s">
        <v>3515</v>
      </c>
      <c r="C502" s="75" t="s">
        <v>4985</v>
      </c>
      <c r="D502" s="75" t="s">
        <v>4971</v>
      </c>
      <c r="E502" s="75" t="s">
        <v>4972</v>
      </c>
      <c r="F502" s="75" t="s">
        <v>4968</v>
      </c>
      <c r="G502" s="75" t="s">
        <v>4745</v>
      </c>
      <c r="H502" s="76">
        <f t="array" ref="H502">_xlfn.SWITCH(J502,"A",50,"B",45,"C",40,"D",35,"E",30,0) + _xlfn.SWITCH(K502,"A",50,"B",45,"C",40,"D",35,"E",30,0)</f>
        <v>70</v>
      </c>
      <c r="I502" s="76">
        <f t="array" ref="I502">_xlfn.SWITCH(J502,"A",50,"B",45,"C",40,"D",35,"E",30,0) + _xlfn.SWITCH(L502,"A",50,"B",45,"C",40,"D",35,"E",30,0)</f>
        <v>70</v>
      </c>
      <c r="J502" s="76" t="s">
        <v>1865</v>
      </c>
      <c r="K502" s="77" t="s">
        <v>1865</v>
      </c>
      <c r="L502" s="77" t="s">
        <v>1865</v>
      </c>
      <c r="M502" s="75"/>
      <c r="N502" s="75" t="s">
        <v>4969</v>
      </c>
      <c r="O502" s="75" t="s">
        <v>4970</v>
      </c>
      <c r="P502" s="75">
        <v>20130301</v>
      </c>
    </row>
    <row r="503" spans="1:16" ht="19.5" customHeight="1">
      <c r="A503" s="75" t="s">
        <v>378</v>
      </c>
      <c r="B503" s="75" t="s">
        <v>3515</v>
      </c>
      <c r="C503" s="75" t="s">
        <v>3888</v>
      </c>
      <c r="D503" s="75" t="s">
        <v>4971</v>
      </c>
      <c r="E503" s="75" t="s">
        <v>4972</v>
      </c>
      <c r="F503" s="75" t="s">
        <v>4968</v>
      </c>
      <c r="G503" s="75" t="s">
        <v>4319</v>
      </c>
      <c r="H503" s="75">
        <f t="array" ref="H503">_xlfn.SWITCH(J503,"A",50,"B",45,"C",40,"D",35,"E",30,0) + _xlfn.SWITCH(K503,"A",50,"B",45,"C",40,"D",35,"E",30,0)</f>
        <v>70</v>
      </c>
      <c r="I503" s="75">
        <f t="array" ref="I503">_xlfn.SWITCH(J503,"A",50,"B",45,"C",40,"D",35,"E",30,0) + _xlfn.SWITCH(L503,"A",50,"B",45,"C",40,"D",35,"E",30,0)</f>
        <v>70</v>
      </c>
      <c r="J503" s="76" t="s">
        <v>1865</v>
      </c>
      <c r="K503" s="77" t="s">
        <v>1865</v>
      </c>
      <c r="L503" s="77" t="s">
        <v>1865</v>
      </c>
      <c r="M503" s="75"/>
      <c r="N503" s="75" t="s">
        <v>4969</v>
      </c>
      <c r="O503" s="75" t="s">
        <v>4970</v>
      </c>
      <c r="P503" s="75">
        <v>20030303</v>
      </c>
    </row>
    <row r="504" spans="1:16" ht="19.5" customHeight="1">
      <c r="A504" s="75" t="s">
        <v>383</v>
      </c>
      <c r="B504" s="75" t="s">
        <v>3515</v>
      </c>
      <c r="C504" s="75" t="s">
        <v>4983</v>
      </c>
      <c r="D504" s="75" t="s">
        <v>4971</v>
      </c>
      <c r="E504" s="75" t="s">
        <v>4972</v>
      </c>
      <c r="F504" s="75" t="s">
        <v>4968</v>
      </c>
      <c r="G504" s="75" t="s">
        <v>4794</v>
      </c>
      <c r="H504" s="76">
        <f t="array" ref="H504">_xlfn.SWITCH(J504,"A",50,"B",45,"C",40,"D",35,"E",30,0) + _xlfn.SWITCH(K504,"A",50,"B",45,"C",40,"D",35,"E",30,0)</f>
        <v>70</v>
      </c>
      <c r="I504" s="76">
        <f t="array" ref="I504">_xlfn.SWITCH(J504,"A",50,"B",45,"C",40,"D",35,"E",30,0) + _xlfn.SWITCH(L504,"A",50,"B",45,"C",40,"D",35,"E",30,0)</f>
        <v>70</v>
      </c>
      <c r="J504" s="76" t="s">
        <v>1865</v>
      </c>
      <c r="K504" s="77" t="s">
        <v>1865</v>
      </c>
      <c r="L504" s="77" t="s">
        <v>1865</v>
      </c>
      <c r="M504" s="75"/>
      <c r="N504" s="75" t="s">
        <v>4969</v>
      </c>
      <c r="O504" s="75" t="s">
        <v>4970</v>
      </c>
      <c r="P504" s="75">
        <v>19830310</v>
      </c>
    </row>
    <row r="505" spans="1:16" ht="19.5" customHeight="1">
      <c r="A505" s="75" t="s">
        <v>1521</v>
      </c>
      <c r="B505" s="75" t="s">
        <v>3072</v>
      </c>
      <c r="C505" s="75" t="s">
        <v>1521</v>
      </c>
      <c r="D505" s="75" t="s">
        <v>4971</v>
      </c>
      <c r="E505" s="75" t="s">
        <v>4972</v>
      </c>
      <c r="F505" s="75" t="s">
        <v>4968</v>
      </c>
      <c r="G505" s="75" t="s">
        <v>4158</v>
      </c>
      <c r="H505" s="76">
        <f t="array" ref="H505">_xlfn.SWITCH(J505,"A",50,"B",45,"C",40,"D",35,"E",30,0) + _xlfn.SWITCH(K505,"A",50,"B",45,"C",40,"D",35,"E",30,0)</f>
        <v>70</v>
      </c>
      <c r="I505" s="76">
        <f t="array" ref="I505">_xlfn.SWITCH(J505,"A",50,"B",45,"C",40,"D",35,"E",30,0) + _xlfn.SWITCH(L505,"A",50,"B",45,"C",40,"D",35,"E",30,0)</f>
        <v>70</v>
      </c>
      <c r="J505" s="76" t="s">
        <v>1865</v>
      </c>
      <c r="K505" s="77" t="s">
        <v>1865</v>
      </c>
      <c r="L505" s="77" t="s">
        <v>1865</v>
      </c>
      <c r="M505" s="75"/>
      <c r="N505" s="75" t="s">
        <v>4969</v>
      </c>
      <c r="O505" s="75" t="s">
        <v>4989</v>
      </c>
      <c r="P505" s="75">
        <v>19630315</v>
      </c>
    </row>
    <row r="506" spans="1:16" ht="19.5" customHeight="1">
      <c r="A506" s="75" t="s">
        <v>22</v>
      </c>
      <c r="B506" s="75" t="s">
        <v>4677</v>
      </c>
      <c r="C506" s="75" t="s">
        <v>4984</v>
      </c>
      <c r="D506" s="75" t="s">
        <v>4971</v>
      </c>
      <c r="E506" s="75" t="s">
        <v>4972</v>
      </c>
      <c r="F506" s="75" t="s">
        <v>4968</v>
      </c>
      <c r="G506" s="75" t="s">
        <v>3828</v>
      </c>
      <c r="H506" s="75">
        <f t="array" ref="H506">_xlfn.SWITCH(J506,"A",50,"B",45,"C",40,"D",35,"E",30,0) + _xlfn.SWITCH(K506,"A",50,"B",45,"C",40,"D",35,"E",30,0)</f>
        <v>70</v>
      </c>
      <c r="I506" s="75">
        <f t="array" ref="I506">_xlfn.SWITCH(J506,"A",50,"B",45,"C",40,"D",35,"E",30,0) + _xlfn.SWITCH(L506,"A",50,"B",45,"C",40,"D",35,"E",30,0)</f>
        <v>70</v>
      </c>
      <c r="J506" s="76" t="s">
        <v>1865</v>
      </c>
      <c r="K506" s="77" t="s">
        <v>1865</v>
      </c>
      <c r="L506" s="77" t="s">
        <v>1865</v>
      </c>
      <c r="M506" s="75"/>
      <c r="N506" s="75" t="s">
        <v>4973</v>
      </c>
      <c r="O506" s="75" t="s">
        <v>4974</v>
      </c>
      <c r="P506" s="75">
        <v>19531010</v>
      </c>
    </row>
    <row r="507" spans="1:16" ht="19.5" customHeight="1">
      <c r="A507" s="75" t="s">
        <v>22</v>
      </c>
      <c r="B507" s="75" t="s">
        <v>4677</v>
      </c>
      <c r="C507" s="75" t="s">
        <v>4984</v>
      </c>
      <c r="D507" s="75" t="s">
        <v>4971</v>
      </c>
      <c r="E507" s="75" t="s">
        <v>4972</v>
      </c>
      <c r="F507" s="75" t="s">
        <v>4968</v>
      </c>
      <c r="G507" s="75" t="s">
        <v>3991</v>
      </c>
      <c r="H507" s="76">
        <f t="array" ref="H507">_xlfn.SWITCH(J507,"A",50,"B",45,"C",40,"D",35,"E",30,0) + _xlfn.SWITCH(K507,"A",50,"B",45,"C",40,"D",35,"E",30,0)</f>
        <v>70</v>
      </c>
      <c r="I507" s="76">
        <f t="array" ref="I507">_xlfn.SWITCH(J507,"A",50,"B",45,"C",40,"D",35,"E",30,0) + _xlfn.SWITCH(L507,"A",50,"B",45,"C",40,"D",35,"E",30,0)</f>
        <v>70</v>
      </c>
      <c r="J507" s="76" t="s">
        <v>1865</v>
      </c>
      <c r="K507" s="77" t="s">
        <v>1865</v>
      </c>
      <c r="L507" s="77" t="s">
        <v>1865</v>
      </c>
      <c r="M507" s="75"/>
      <c r="N507" s="75" t="s">
        <v>4973</v>
      </c>
      <c r="O507" s="75" t="s">
        <v>4989</v>
      </c>
      <c r="P507" s="75">
        <v>19401010</v>
      </c>
    </row>
    <row r="508" spans="1:16" ht="19.5" customHeight="1">
      <c r="A508" s="75" t="s">
        <v>382</v>
      </c>
      <c r="B508" s="75" t="s">
        <v>4284</v>
      </c>
      <c r="C508" s="75" t="s">
        <v>382</v>
      </c>
      <c r="D508" s="75" t="s">
        <v>4977</v>
      </c>
      <c r="E508" s="75" t="s">
        <v>4972</v>
      </c>
      <c r="F508" s="75" t="s">
        <v>4968</v>
      </c>
      <c r="G508" s="75" t="s">
        <v>3277</v>
      </c>
      <c r="H508" s="75">
        <f t="array" ref="H508">_xlfn.SWITCH(J508,"A",50,"B",45,"C",40,"D",35,"E",30,0) + _xlfn.SWITCH(K508,"A",50,"B",45,"C",40,"D",35,"E",30,0)</f>
        <v>70</v>
      </c>
      <c r="I508" s="75">
        <f t="array" ref="I508">_xlfn.SWITCH(J508,"A",50,"B",45,"C",40,"D",35,"E",30,0) + _xlfn.SWITCH(L508,"A",50,"B",45,"C",40,"D",35,"E",30,0)</f>
        <v>70</v>
      </c>
      <c r="J508" s="76" t="s">
        <v>1865</v>
      </c>
      <c r="K508" s="77" t="s">
        <v>1865</v>
      </c>
      <c r="L508" s="77" t="s">
        <v>1865</v>
      </c>
      <c r="M508" s="75"/>
      <c r="N508" s="75" t="s">
        <v>4969</v>
      </c>
      <c r="O508" s="75" t="s">
        <v>4970</v>
      </c>
      <c r="P508" s="75">
        <v>20080301</v>
      </c>
    </row>
    <row r="509" spans="1:16" ht="19.5" customHeight="1">
      <c r="A509" s="75" t="s">
        <v>382</v>
      </c>
      <c r="B509" s="75" t="s">
        <v>4284</v>
      </c>
      <c r="C509" s="75" t="s">
        <v>382</v>
      </c>
      <c r="D509" s="75" t="s">
        <v>4971</v>
      </c>
      <c r="E509" s="75" t="s">
        <v>4972</v>
      </c>
      <c r="F509" s="75" t="s">
        <v>4968</v>
      </c>
      <c r="G509" s="75" t="s">
        <v>4163</v>
      </c>
      <c r="H509" s="76">
        <f t="array" ref="H509">_xlfn.SWITCH(J509,"A",50,"B",45,"C",40,"D",35,"E",30,0) + _xlfn.SWITCH(K509,"A",50,"B",45,"C",40,"D",35,"E",30,0)</f>
        <v>70</v>
      </c>
      <c r="I509" s="76">
        <f t="array" ref="I509">_xlfn.SWITCH(J509,"A",50,"B",45,"C",40,"D",35,"E",30,0) + _xlfn.SWITCH(L509,"A",50,"B",45,"C",40,"D",35,"E",30,0)</f>
        <v>70</v>
      </c>
      <c r="J509" s="76" t="s">
        <v>1865</v>
      </c>
      <c r="K509" s="77" t="s">
        <v>1865</v>
      </c>
      <c r="L509" s="77" t="s">
        <v>1865</v>
      </c>
      <c r="M509" s="75"/>
      <c r="N509" s="75" t="s">
        <v>4973</v>
      </c>
      <c r="O509" s="75" t="s">
        <v>4970</v>
      </c>
      <c r="P509" s="75">
        <v>19740607</v>
      </c>
    </row>
    <row r="510" spans="1:16" ht="19.5" customHeight="1">
      <c r="A510" s="75" t="s">
        <v>22</v>
      </c>
      <c r="B510" s="75" t="s">
        <v>1830</v>
      </c>
      <c r="C510" s="75" t="s">
        <v>4984</v>
      </c>
      <c r="D510" s="75" t="s">
        <v>4971</v>
      </c>
      <c r="E510" s="75" t="s">
        <v>4972</v>
      </c>
      <c r="F510" s="75" t="s">
        <v>4968</v>
      </c>
      <c r="G510" s="75" t="s">
        <v>4127</v>
      </c>
      <c r="H510" s="76">
        <f t="array" ref="H510">_xlfn.SWITCH(J510,"A",50,"B",45,"C",40,"D",35,"E",30,0) + _xlfn.SWITCH(K510,"A",50,"B",45,"C",40,"D",35,"E",30,0)</f>
        <v>70</v>
      </c>
      <c r="I510" s="76">
        <f t="array" ref="I510">_xlfn.SWITCH(J510,"A",50,"B",45,"C",40,"D",35,"E",30,0) + _xlfn.SWITCH(L510,"A",50,"B",45,"C",40,"D",35,"E",30,0)</f>
        <v>70</v>
      </c>
      <c r="J510" s="76" t="s">
        <v>1865</v>
      </c>
      <c r="K510" s="77" t="s">
        <v>1865</v>
      </c>
      <c r="L510" s="77" t="s">
        <v>1865</v>
      </c>
      <c r="M510" s="75"/>
      <c r="N510" s="75" t="s">
        <v>4969</v>
      </c>
      <c r="O510" s="75" t="s">
        <v>4970</v>
      </c>
      <c r="P510" s="75">
        <v>19840301</v>
      </c>
    </row>
    <row r="511" spans="1:16" ht="19.5" customHeight="1">
      <c r="A511" s="75" t="s">
        <v>22</v>
      </c>
      <c r="B511" s="75" t="s">
        <v>1830</v>
      </c>
      <c r="C511" s="75" t="s">
        <v>4984</v>
      </c>
      <c r="D511" s="75" t="s">
        <v>4971</v>
      </c>
      <c r="E511" s="75" t="s">
        <v>4972</v>
      </c>
      <c r="F511" s="75" t="s">
        <v>4968</v>
      </c>
      <c r="G511" s="75" t="s">
        <v>4422</v>
      </c>
      <c r="H511" s="75">
        <f t="array" ref="H511">_xlfn.SWITCH(J511,"A",50,"B",45,"C",40,"D",35,"E",30,0) + _xlfn.SWITCH(K511,"A",50,"B",45,"C",40,"D",35,"E",30,0)</f>
        <v>70</v>
      </c>
      <c r="I511" s="75">
        <f t="array" ref="I511">_xlfn.SWITCH(J511,"A",50,"B",45,"C",40,"D",35,"E",30,0) + _xlfn.SWITCH(L511,"A",50,"B",45,"C",40,"D",35,"E",30,0)</f>
        <v>70</v>
      </c>
      <c r="J511" s="76" t="s">
        <v>1865</v>
      </c>
      <c r="K511" s="77" t="s">
        <v>1865</v>
      </c>
      <c r="L511" s="77" t="s">
        <v>1865</v>
      </c>
      <c r="M511" s="75"/>
      <c r="N511" s="75" t="s">
        <v>4969</v>
      </c>
      <c r="O511" s="75" t="s">
        <v>4970</v>
      </c>
      <c r="P511" s="75">
        <v>19900301</v>
      </c>
    </row>
    <row r="512" spans="1:16" ht="19.5" customHeight="1">
      <c r="A512" s="75" t="s">
        <v>22</v>
      </c>
      <c r="B512" s="75" t="s">
        <v>1830</v>
      </c>
      <c r="C512" s="75" t="s">
        <v>4984</v>
      </c>
      <c r="D512" s="75" t="s">
        <v>4971</v>
      </c>
      <c r="E512" s="75" t="s">
        <v>4972</v>
      </c>
      <c r="F512" s="75" t="s">
        <v>4968</v>
      </c>
      <c r="G512" s="75" t="s">
        <v>4495</v>
      </c>
      <c r="H512" s="76">
        <f t="array" ref="H512">_xlfn.SWITCH(J512,"A",50,"B",45,"C",40,"D",35,"E",30,0) + _xlfn.SWITCH(K512,"A",50,"B",45,"C",40,"D",35,"E",30,0)</f>
        <v>70</v>
      </c>
      <c r="I512" s="76">
        <f t="array" ref="I512">_xlfn.SWITCH(J512,"A",50,"B",45,"C",40,"D",35,"E",30,0) + _xlfn.SWITCH(L512,"A",50,"B",45,"C",40,"D",35,"E",30,0)</f>
        <v>70</v>
      </c>
      <c r="J512" s="76" t="s">
        <v>1865</v>
      </c>
      <c r="K512" s="77" t="s">
        <v>1865</v>
      </c>
      <c r="L512" s="77" t="s">
        <v>1865</v>
      </c>
      <c r="M512" s="75"/>
      <c r="N512" s="75" t="s">
        <v>4969</v>
      </c>
      <c r="O512" s="75" t="s">
        <v>4970</v>
      </c>
      <c r="P512" s="75">
        <v>19860301</v>
      </c>
    </row>
    <row r="513" spans="1:16" ht="19.5" customHeight="1">
      <c r="A513" s="75" t="s">
        <v>170</v>
      </c>
      <c r="B513" s="75" t="s">
        <v>4577</v>
      </c>
      <c r="C513" s="75" t="s">
        <v>170</v>
      </c>
      <c r="D513" s="75" t="s">
        <v>4971</v>
      </c>
      <c r="E513" s="75" t="s">
        <v>4972</v>
      </c>
      <c r="F513" s="75" t="s">
        <v>4968</v>
      </c>
      <c r="G513" s="75" t="s">
        <v>3549</v>
      </c>
      <c r="H513" s="76">
        <f t="array" ref="H513">_xlfn.SWITCH(J513,"A",50,"B",45,"C",40,"D",35,"E",30,0) + _xlfn.SWITCH(K513,"A",50,"B",45,"C",40,"D",35,"E",30,0)</f>
        <v>70</v>
      </c>
      <c r="I513" s="76">
        <f t="array" ref="I513">_xlfn.SWITCH(J513,"A",50,"B",45,"C",40,"D",35,"E",30,0) + _xlfn.SWITCH(L513,"A",50,"B",45,"C",40,"D",35,"E",30,0)</f>
        <v>70</v>
      </c>
      <c r="J513" s="76" t="s">
        <v>1865</v>
      </c>
      <c r="K513" s="77" t="s">
        <v>1865</v>
      </c>
      <c r="L513" s="77" t="s">
        <v>1865</v>
      </c>
      <c r="M513" s="75"/>
      <c r="N513" s="75" t="s">
        <v>4969</v>
      </c>
      <c r="O513" s="75" t="s">
        <v>4970</v>
      </c>
      <c r="P513" s="75">
        <v>20010301</v>
      </c>
    </row>
    <row r="514" spans="1:16" ht="19.5" customHeight="1">
      <c r="A514" s="75" t="s">
        <v>170</v>
      </c>
      <c r="B514" s="75" t="s">
        <v>4577</v>
      </c>
      <c r="C514" s="75" t="s">
        <v>170</v>
      </c>
      <c r="D514" s="75" t="s">
        <v>4977</v>
      </c>
      <c r="E514" s="75" t="s">
        <v>4972</v>
      </c>
      <c r="F514" s="75" t="s">
        <v>4968</v>
      </c>
      <c r="G514" s="75" t="s">
        <v>3642</v>
      </c>
      <c r="H514" s="76">
        <f t="array" ref="H514">_xlfn.SWITCH(J514,"A",50,"B",45,"C",40,"D",35,"E",30,0) + _xlfn.SWITCH(K514,"A",50,"B",45,"C",40,"D",35,"E",30,0)</f>
        <v>70</v>
      </c>
      <c r="I514" s="76">
        <f t="array" ref="I514">_xlfn.SWITCH(J514,"A",50,"B",45,"C",40,"D",35,"E",30,0) + _xlfn.SWITCH(L514,"A",50,"B",45,"C",40,"D",35,"E",30,0)</f>
        <v>70</v>
      </c>
      <c r="J514" s="76" t="s">
        <v>1865</v>
      </c>
      <c r="K514" s="77" t="s">
        <v>1865</v>
      </c>
      <c r="L514" s="77" t="s">
        <v>1865</v>
      </c>
      <c r="M514" s="75"/>
      <c r="N514" s="75" t="s">
        <v>4969</v>
      </c>
      <c r="O514" s="75" t="s">
        <v>4974</v>
      </c>
      <c r="P514" s="75">
        <v>19720301</v>
      </c>
    </row>
    <row r="515" spans="1:16" ht="19.5" customHeight="1">
      <c r="A515" s="75" t="s">
        <v>170</v>
      </c>
      <c r="B515" s="75" t="s">
        <v>4577</v>
      </c>
      <c r="C515" s="75" t="s">
        <v>170</v>
      </c>
      <c r="D515" s="75" t="s">
        <v>4971</v>
      </c>
      <c r="E515" s="75" t="s">
        <v>4972</v>
      </c>
      <c r="F515" s="75" t="s">
        <v>4968</v>
      </c>
      <c r="G515" s="75" t="s">
        <v>4786</v>
      </c>
      <c r="H515" s="75">
        <f t="array" ref="H515">_xlfn.SWITCH(J515,"A",50,"B",45,"C",40,"D",35,"E",30,0) + _xlfn.SWITCH(K515,"A",50,"B",45,"C",40,"D",35,"E",30,0)</f>
        <v>70</v>
      </c>
      <c r="I515" s="75">
        <f t="array" ref="I515">_xlfn.SWITCH(J515,"A",50,"B",45,"C",40,"D",35,"E",30,0) + _xlfn.SWITCH(L515,"A",50,"B",45,"C",40,"D",35,"E",30,0)</f>
        <v>70</v>
      </c>
      <c r="J515" s="76" t="s">
        <v>1865</v>
      </c>
      <c r="K515" s="77" t="s">
        <v>1865</v>
      </c>
      <c r="L515" s="77" t="s">
        <v>1865</v>
      </c>
      <c r="M515" s="75"/>
      <c r="N515" s="75" t="s">
        <v>4973</v>
      </c>
      <c r="O515" s="75" t="s">
        <v>4970</v>
      </c>
      <c r="P515" s="75">
        <v>19750301</v>
      </c>
    </row>
    <row r="516" spans="1:16" ht="19.5" customHeight="1">
      <c r="A516" s="75" t="s">
        <v>170</v>
      </c>
      <c r="B516" s="75" t="s">
        <v>4577</v>
      </c>
      <c r="C516" s="75" t="s">
        <v>170</v>
      </c>
      <c r="D516" s="75" t="s">
        <v>4971</v>
      </c>
      <c r="E516" s="75" t="s">
        <v>4972</v>
      </c>
      <c r="F516" s="75" t="s">
        <v>4968</v>
      </c>
      <c r="G516" s="75" t="s">
        <v>4810</v>
      </c>
      <c r="H516" s="76">
        <f t="array" ref="H516">_xlfn.SWITCH(J516,"A",50,"B",45,"C",40,"D",35,"E",30,0) + _xlfn.SWITCH(K516,"A",50,"B",45,"C",40,"D",35,"E",30,0)</f>
        <v>70</v>
      </c>
      <c r="I516" s="76">
        <f t="array" ref="I516">_xlfn.SWITCH(J516,"A",50,"B",45,"C",40,"D",35,"E",30,0) + _xlfn.SWITCH(L516,"A",50,"B",45,"C",40,"D",35,"E",30,0)</f>
        <v>70</v>
      </c>
      <c r="J516" s="76" t="s">
        <v>1865</v>
      </c>
      <c r="K516" s="77" t="s">
        <v>1865</v>
      </c>
      <c r="L516" s="77" t="s">
        <v>1865</v>
      </c>
      <c r="M516" s="75"/>
      <c r="N516" s="75" t="s">
        <v>4969</v>
      </c>
      <c r="O516" s="75" t="s">
        <v>4970</v>
      </c>
      <c r="P516" s="75">
        <v>19960307</v>
      </c>
    </row>
    <row r="517" spans="1:16" ht="19.5" customHeight="1">
      <c r="A517" s="75" t="s">
        <v>170</v>
      </c>
      <c r="B517" s="75" t="s">
        <v>4577</v>
      </c>
      <c r="C517" s="75" t="s">
        <v>170</v>
      </c>
      <c r="D517" s="75" t="s">
        <v>4971</v>
      </c>
      <c r="E517" s="75" t="s">
        <v>4972</v>
      </c>
      <c r="F517" s="75" t="s">
        <v>4968</v>
      </c>
      <c r="G517" s="75" t="s">
        <v>4844</v>
      </c>
      <c r="H517" s="75">
        <f t="array" ref="H517">_xlfn.SWITCH(J517,"A",50,"B",45,"C",40,"D",35,"E",30,0) + _xlfn.SWITCH(K517,"A",50,"B",45,"C",40,"D",35,"E",30,0)</f>
        <v>70</v>
      </c>
      <c r="I517" s="75">
        <f t="array" ref="I517">_xlfn.SWITCH(J517,"A",50,"B",45,"C",40,"D",35,"E",30,0) + _xlfn.SWITCH(L517,"A",50,"B",45,"C",40,"D",35,"E",30,0)</f>
        <v>70</v>
      </c>
      <c r="J517" s="76" t="s">
        <v>1865</v>
      </c>
      <c r="K517" s="77" t="s">
        <v>1865</v>
      </c>
      <c r="L517" s="77" t="s">
        <v>1865</v>
      </c>
      <c r="M517" s="75"/>
      <c r="N517" s="75" t="s">
        <v>4973</v>
      </c>
      <c r="O517" s="75" t="s">
        <v>4970</v>
      </c>
      <c r="P517" s="75">
        <v>19870301</v>
      </c>
    </row>
    <row r="518" spans="1:16" ht="19.5" customHeight="1">
      <c r="A518" s="75" t="s">
        <v>170</v>
      </c>
      <c r="B518" s="75" t="s">
        <v>4577</v>
      </c>
      <c r="C518" s="75" t="s">
        <v>170</v>
      </c>
      <c r="D518" s="75" t="s">
        <v>4971</v>
      </c>
      <c r="E518" s="75" t="s">
        <v>4972</v>
      </c>
      <c r="F518" s="75" t="s">
        <v>4968</v>
      </c>
      <c r="G518" s="75" t="s">
        <v>4858</v>
      </c>
      <c r="H518" s="76">
        <f t="array" ref="H518">_xlfn.SWITCH(J518,"A",50,"B",45,"C",40,"D",35,"E",30,0) + _xlfn.SWITCH(K518,"A",50,"B",45,"C",40,"D",35,"E",30,0)</f>
        <v>70</v>
      </c>
      <c r="I518" s="76">
        <f t="array" ref="I518">_xlfn.SWITCH(J518,"A",50,"B",45,"C",40,"D",35,"E",30,0) + _xlfn.SWITCH(L518,"A",50,"B",45,"C",40,"D",35,"E",30,0)</f>
        <v>70</v>
      </c>
      <c r="J518" s="76" t="s">
        <v>1865</v>
      </c>
      <c r="K518" s="77" t="s">
        <v>1865</v>
      </c>
      <c r="L518" s="77" t="s">
        <v>1865</v>
      </c>
      <c r="M518" s="75"/>
      <c r="N518" s="75" t="s">
        <v>4969</v>
      </c>
      <c r="O518" s="75" t="s">
        <v>4970</v>
      </c>
      <c r="P518" s="75">
        <v>20100111</v>
      </c>
    </row>
    <row r="519" spans="1:16" ht="19.5" customHeight="1">
      <c r="A519" s="75" t="s">
        <v>170</v>
      </c>
      <c r="B519" s="75" t="s">
        <v>4577</v>
      </c>
      <c r="C519" s="75" t="s">
        <v>170</v>
      </c>
      <c r="D519" s="75" t="s">
        <v>4971</v>
      </c>
      <c r="E519" s="75" t="s">
        <v>4972</v>
      </c>
      <c r="F519" s="75" t="s">
        <v>4968</v>
      </c>
      <c r="G519" s="75" t="s">
        <v>4870</v>
      </c>
      <c r="H519" s="75">
        <f t="array" ref="H519">_xlfn.SWITCH(J519,"A",50,"B",45,"C",40,"D",35,"E",30,0) + _xlfn.SWITCH(K519,"A",50,"B",45,"C",40,"D",35,"E",30,0)</f>
        <v>70</v>
      </c>
      <c r="I519" s="75">
        <f t="array" ref="I519">_xlfn.SWITCH(J519,"A",50,"B",45,"C",40,"D",35,"E",30,0) + _xlfn.SWITCH(L519,"A",50,"B",45,"C",40,"D",35,"E",30,0)</f>
        <v>70</v>
      </c>
      <c r="J519" s="76" t="s">
        <v>1865</v>
      </c>
      <c r="K519" s="77" t="s">
        <v>1865</v>
      </c>
      <c r="L519" s="77" t="s">
        <v>1865</v>
      </c>
      <c r="M519" s="75"/>
      <c r="N519" s="75" t="s">
        <v>4969</v>
      </c>
      <c r="O519" s="75" t="s">
        <v>4970</v>
      </c>
      <c r="P519" s="75">
        <v>20160301</v>
      </c>
    </row>
    <row r="520" spans="1:16" ht="19.5" customHeight="1">
      <c r="A520" s="75" t="s">
        <v>170</v>
      </c>
      <c r="B520" s="75" t="s">
        <v>4577</v>
      </c>
      <c r="C520" s="75" t="s">
        <v>170</v>
      </c>
      <c r="D520" s="75" t="s">
        <v>4971</v>
      </c>
      <c r="E520" s="75" t="s">
        <v>4972</v>
      </c>
      <c r="F520" s="75" t="s">
        <v>4968</v>
      </c>
      <c r="G520" s="75" t="s">
        <v>4880</v>
      </c>
      <c r="H520" s="76">
        <f t="array" ref="H520">_xlfn.SWITCH(J520,"A",50,"B",45,"C",40,"D",35,"E",30,0) + _xlfn.SWITCH(K520,"A",50,"B",45,"C",40,"D",35,"E",30,0)</f>
        <v>70</v>
      </c>
      <c r="I520" s="76">
        <f t="array" ref="I520">_xlfn.SWITCH(J520,"A",50,"B",45,"C",40,"D",35,"E",30,0) + _xlfn.SWITCH(L520,"A",50,"B",45,"C",40,"D",35,"E",30,0)</f>
        <v>70</v>
      </c>
      <c r="J520" s="76" t="s">
        <v>1865</v>
      </c>
      <c r="K520" s="77" t="s">
        <v>1865</v>
      </c>
      <c r="L520" s="77" t="s">
        <v>1865</v>
      </c>
      <c r="M520" s="75"/>
      <c r="N520" s="75" t="s">
        <v>4969</v>
      </c>
      <c r="O520" s="75" t="s">
        <v>4970</v>
      </c>
      <c r="P520" s="75">
        <v>19930301</v>
      </c>
    </row>
    <row r="521" spans="1:16" ht="19.5" customHeight="1">
      <c r="A521" s="75" t="s">
        <v>170</v>
      </c>
      <c r="B521" s="75" t="s">
        <v>4577</v>
      </c>
      <c r="C521" s="75" t="s">
        <v>170</v>
      </c>
      <c r="D521" s="75" t="s">
        <v>4977</v>
      </c>
      <c r="E521" s="75" t="s">
        <v>4972</v>
      </c>
      <c r="F521" s="75" t="s">
        <v>4968</v>
      </c>
      <c r="G521" s="75" t="s">
        <v>4899</v>
      </c>
      <c r="H521" s="75">
        <f t="array" ref="H521">_xlfn.SWITCH(J521,"A",50,"B",45,"C",40,"D",35,"E",30,0) + _xlfn.SWITCH(K521,"A",50,"B",45,"C",40,"D",35,"E",30,0)</f>
        <v>70</v>
      </c>
      <c r="I521" s="75">
        <f t="array" ref="I521">_xlfn.SWITCH(J521,"A",50,"B",45,"C",40,"D",35,"E",30,0) + _xlfn.SWITCH(L521,"A",50,"B",45,"C",40,"D",35,"E",30,0)</f>
        <v>70</v>
      </c>
      <c r="J521" s="76" t="s">
        <v>1865</v>
      </c>
      <c r="K521" s="77" t="s">
        <v>1865</v>
      </c>
      <c r="L521" s="77" t="s">
        <v>1865</v>
      </c>
      <c r="M521" s="75"/>
      <c r="N521" s="75" t="s">
        <v>4969</v>
      </c>
      <c r="O521" s="75" t="s">
        <v>4970</v>
      </c>
      <c r="P521" s="75">
        <v>20110301</v>
      </c>
    </row>
    <row r="522" spans="1:16" ht="19.5" customHeight="1">
      <c r="A522" s="75" t="s">
        <v>170</v>
      </c>
      <c r="B522" s="75" t="s">
        <v>4577</v>
      </c>
      <c r="C522" s="75" t="s">
        <v>170</v>
      </c>
      <c r="D522" s="75" t="s">
        <v>4971</v>
      </c>
      <c r="E522" s="75" t="s">
        <v>4972</v>
      </c>
      <c r="F522" s="75" t="s">
        <v>4968</v>
      </c>
      <c r="G522" s="75" t="s">
        <v>4818</v>
      </c>
      <c r="H522" s="76">
        <f t="array" ref="H522">_xlfn.SWITCH(J522,"A",50,"B",45,"C",40,"D",35,"E",30,0) + _xlfn.SWITCH(K522,"A",50,"B",45,"C",40,"D",35,"E",30,0)</f>
        <v>70</v>
      </c>
      <c r="I522" s="76">
        <f t="array" ref="I522">_xlfn.SWITCH(J522,"A",50,"B",45,"C",40,"D",35,"E",30,0) + _xlfn.SWITCH(L522,"A",50,"B",45,"C",40,"D",35,"E",30,0)</f>
        <v>70</v>
      </c>
      <c r="J522" s="76" t="s">
        <v>1865</v>
      </c>
      <c r="K522" s="77" t="s">
        <v>1865</v>
      </c>
      <c r="L522" s="77" t="s">
        <v>1865</v>
      </c>
      <c r="M522" s="75"/>
      <c r="N522" s="75" t="s">
        <v>4969</v>
      </c>
      <c r="O522" s="75" t="s">
        <v>4970</v>
      </c>
      <c r="P522" s="75">
        <v>19950301</v>
      </c>
    </row>
    <row r="523" spans="1:16" ht="19.5" customHeight="1">
      <c r="A523" s="75" t="s">
        <v>170</v>
      </c>
      <c r="B523" s="75" t="s">
        <v>4577</v>
      </c>
      <c r="C523" s="75" t="s">
        <v>170</v>
      </c>
      <c r="D523" s="75" t="s">
        <v>4971</v>
      </c>
      <c r="E523" s="75" t="s">
        <v>4972</v>
      </c>
      <c r="F523" s="75" t="s">
        <v>4968</v>
      </c>
      <c r="G523" s="75" t="s">
        <v>4907</v>
      </c>
      <c r="H523" s="75">
        <f t="array" ref="H523">_xlfn.SWITCH(J523,"A",50,"B",45,"C",40,"D",35,"E",30,0) + _xlfn.SWITCH(K523,"A",50,"B",45,"C",40,"D",35,"E",30,0)</f>
        <v>70</v>
      </c>
      <c r="I523" s="75">
        <f t="array" ref="I523">_xlfn.SWITCH(J523,"A",50,"B",45,"C",40,"D",35,"E",30,0) + _xlfn.SWITCH(L523,"A",50,"B",45,"C",40,"D",35,"E",30,0)</f>
        <v>70</v>
      </c>
      <c r="J523" s="76" t="s">
        <v>1865</v>
      </c>
      <c r="K523" s="77" t="s">
        <v>1865</v>
      </c>
      <c r="L523" s="77" t="s">
        <v>1865</v>
      </c>
      <c r="M523" s="75"/>
      <c r="N523" s="75" t="s">
        <v>4973</v>
      </c>
      <c r="O523" s="75" t="s">
        <v>4970</v>
      </c>
      <c r="P523" s="75">
        <v>19740105</v>
      </c>
    </row>
    <row r="524" spans="1:16" ht="19.5" customHeight="1">
      <c r="A524" s="75" t="s">
        <v>22</v>
      </c>
      <c r="B524" s="75" t="s">
        <v>4754</v>
      </c>
      <c r="C524" s="75" t="s">
        <v>4984</v>
      </c>
      <c r="D524" s="75" t="s">
        <v>4971</v>
      </c>
      <c r="E524" s="75" t="s">
        <v>4972</v>
      </c>
      <c r="F524" s="75" t="s">
        <v>4968</v>
      </c>
      <c r="G524" s="75" t="s">
        <v>3830</v>
      </c>
      <c r="H524" s="75">
        <f t="array" ref="H524">_xlfn.SWITCH(J524,"A",50,"B",45,"C",40,"D",35,"E",30,0) + _xlfn.SWITCH(K524,"A",50,"B",45,"C",40,"D",35,"E",30,0)</f>
        <v>70</v>
      </c>
      <c r="I524" s="75">
        <f t="array" ref="I524">_xlfn.SWITCH(J524,"A",50,"B",45,"C",40,"D",35,"E",30,0) + _xlfn.SWITCH(L524,"A",50,"B",45,"C",40,"D",35,"E",30,0)</f>
        <v>70</v>
      </c>
      <c r="J524" s="76" t="s">
        <v>1865</v>
      </c>
      <c r="K524" s="77" t="s">
        <v>1865</v>
      </c>
      <c r="L524" s="77" t="s">
        <v>1865</v>
      </c>
      <c r="M524" s="75"/>
      <c r="N524" s="75" t="s">
        <v>4969</v>
      </c>
      <c r="O524" s="75" t="s">
        <v>4989</v>
      </c>
      <c r="P524" s="75">
        <v>19400420</v>
      </c>
    </row>
    <row r="525" spans="1:16" ht="19.5" customHeight="1">
      <c r="A525" s="75" t="s">
        <v>22</v>
      </c>
      <c r="B525" s="75" t="s">
        <v>4781</v>
      </c>
      <c r="C525" s="75" t="s">
        <v>4984</v>
      </c>
      <c r="D525" s="75" t="s">
        <v>4971</v>
      </c>
      <c r="E525" s="75" t="s">
        <v>4972</v>
      </c>
      <c r="F525" s="75" t="s">
        <v>4968</v>
      </c>
      <c r="G525" s="75" t="s">
        <v>4240</v>
      </c>
      <c r="H525" s="75">
        <f t="array" ref="H525">_xlfn.SWITCH(J525,"A",50,"B",45,"C",40,"D",35,"E",30,0) + _xlfn.SWITCH(K525,"A",50,"B",45,"C",40,"D",35,"E",30,0)</f>
        <v>70</v>
      </c>
      <c r="I525" s="75">
        <f t="array" ref="I525">_xlfn.SWITCH(J525,"A",50,"B",45,"C",40,"D",35,"E",30,0) + _xlfn.SWITCH(L525,"A",50,"B",45,"C",40,"D",35,"E",30,0)</f>
        <v>70</v>
      </c>
      <c r="J525" s="76" t="s">
        <v>1865</v>
      </c>
      <c r="K525" s="77" t="s">
        <v>1865</v>
      </c>
      <c r="L525" s="77" t="s">
        <v>1865</v>
      </c>
      <c r="M525" s="75"/>
      <c r="N525" s="75" t="s">
        <v>4973</v>
      </c>
      <c r="O525" s="75" t="s">
        <v>4989</v>
      </c>
      <c r="P525" s="75">
        <v>19360428</v>
      </c>
    </row>
    <row r="526" spans="1:16" ht="19.5" customHeight="1">
      <c r="A526" s="75" t="s">
        <v>681</v>
      </c>
      <c r="B526" s="75" t="s">
        <v>3067</v>
      </c>
      <c r="C526" s="75" t="s">
        <v>4987</v>
      </c>
      <c r="D526" s="75" t="s">
        <v>4971</v>
      </c>
      <c r="E526" s="75" t="s">
        <v>4972</v>
      </c>
      <c r="F526" s="75" t="s">
        <v>4968</v>
      </c>
      <c r="G526" s="75" t="s">
        <v>3839</v>
      </c>
      <c r="H526" s="76">
        <f t="array" ref="H526">_xlfn.SWITCH(J526,"A",50,"B",45,"C",40,"D",35,"E",30,0) + _xlfn.SWITCH(K526,"A",50,"B",45,"C",40,"D",35,"E",30,0)</f>
        <v>70</v>
      </c>
      <c r="I526" s="76">
        <f t="array" ref="I526">_xlfn.SWITCH(J526,"A",50,"B",45,"C",40,"D",35,"E",30,0) + _xlfn.SWITCH(L526,"A",50,"B",45,"C",40,"D",35,"E",30,0)</f>
        <v>70</v>
      </c>
      <c r="J526" s="76" t="s">
        <v>1865</v>
      </c>
      <c r="K526" s="77" t="s">
        <v>1865</v>
      </c>
      <c r="L526" s="77" t="s">
        <v>1865</v>
      </c>
      <c r="M526" s="75"/>
      <c r="N526" s="75" t="s">
        <v>4969</v>
      </c>
      <c r="O526" s="75" t="s">
        <v>4970</v>
      </c>
      <c r="P526" s="75">
        <v>20150301</v>
      </c>
    </row>
    <row r="527" spans="1:16" ht="19.5" customHeight="1">
      <c r="A527" s="75" t="s">
        <v>681</v>
      </c>
      <c r="B527" s="75" t="s">
        <v>3067</v>
      </c>
      <c r="C527" s="75" t="s">
        <v>4987</v>
      </c>
      <c r="D527" s="75" t="s">
        <v>4971</v>
      </c>
      <c r="E527" s="75" t="s">
        <v>4972</v>
      </c>
      <c r="F527" s="75" t="s">
        <v>4991</v>
      </c>
      <c r="G527" s="75" t="s">
        <v>4618</v>
      </c>
      <c r="H527" s="75">
        <f t="array" ref="H527">_xlfn.SWITCH(J527,"A",50,"B",45,"C",40,"D",35,"E",30,0) + _xlfn.SWITCH(K527,"A",50,"B",45,"C",40,"D",35,"E",30,0)</f>
        <v>70</v>
      </c>
      <c r="I527" s="75">
        <f t="array" ref="I527">_xlfn.SWITCH(J527,"A",50,"B",45,"C",40,"D",35,"E",30,0) + _xlfn.SWITCH(L527,"A",50,"B",45,"C",40,"D",35,"E",30,0)</f>
        <v>70</v>
      </c>
      <c r="J527" s="76" t="s">
        <v>1865</v>
      </c>
      <c r="K527" s="77" t="s">
        <v>1865</v>
      </c>
      <c r="L527" s="77" t="s">
        <v>1865</v>
      </c>
      <c r="M527" s="75"/>
      <c r="N527" s="75" t="s">
        <v>4969</v>
      </c>
      <c r="O527" s="75" t="s">
        <v>4989</v>
      </c>
      <c r="P527" s="75">
        <v>19510901</v>
      </c>
    </row>
    <row r="528" spans="1:16" ht="19.5" customHeight="1">
      <c r="A528" s="75" t="s">
        <v>681</v>
      </c>
      <c r="B528" s="75" t="s">
        <v>3067</v>
      </c>
      <c r="C528" s="75" t="s">
        <v>4987</v>
      </c>
      <c r="D528" s="75" t="s">
        <v>4971</v>
      </c>
      <c r="E528" s="75" t="s">
        <v>4972</v>
      </c>
      <c r="F528" s="75" t="s">
        <v>4968</v>
      </c>
      <c r="G528" s="75" t="s">
        <v>4743</v>
      </c>
      <c r="H528" s="76">
        <f t="array" ref="H528">_xlfn.SWITCH(J528,"A",50,"B",45,"C",40,"D",35,"E",30,0) + _xlfn.SWITCH(K528,"A",50,"B",45,"C",40,"D",35,"E",30,0)</f>
        <v>70</v>
      </c>
      <c r="I528" s="76">
        <f t="array" ref="I528">_xlfn.SWITCH(J528,"A",50,"B",45,"C",40,"D",35,"E",30,0) + _xlfn.SWITCH(L528,"A",50,"B",45,"C",40,"D",35,"E",30,0)</f>
        <v>70</v>
      </c>
      <c r="J528" s="76" t="s">
        <v>1865</v>
      </c>
      <c r="K528" s="77" t="s">
        <v>1865</v>
      </c>
      <c r="L528" s="77" t="s">
        <v>1865</v>
      </c>
      <c r="M528" s="75"/>
      <c r="N528" s="75" t="s">
        <v>4969</v>
      </c>
      <c r="O528" s="75" t="s">
        <v>4970</v>
      </c>
      <c r="P528" s="75">
        <v>20140303</v>
      </c>
    </row>
    <row r="529" spans="1:16" ht="19.5" customHeight="1">
      <c r="A529" s="75" t="s">
        <v>681</v>
      </c>
      <c r="B529" s="75" t="s">
        <v>3067</v>
      </c>
      <c r="C529" s="75" t="s">
        <v>4987</v>
      </c>
      <c r="D529" s="75" t="s">
        <v>4971</v>
      </c>
      <c r="E529" s="75" t="s">
        <v>4972</v>
      </c>
      <c r="F529" s="75" t="s">
        <v>4968</v>
      </c>
      <c r="G529" s="75" t="s">
        <v>4798</v>
      </c>
      <c r="H529" s="76">
        <f t="array" ref="H529">_xlfn.SWITCH(J529,"A",50,"B",45,"C",40,"D",35,"E",30,0) + _xlfn.SWITCH(K529,"A",50,"B",45,"C",40,"D",35,"E",30,0)</f>
        <v>70</v>
      </c>
      <c r="I529" s="76">
        <f t="array" ref="I529">_xlfn.SWITCH(J529,"A",50,"B",45,"C",40,"D",35,"E",30,0) + _xlfn.SWITCH(L529,"A",50,"B",45,"C",40,"D",35,"E",30,0)</f>
        <v>70</v>
      </c>
      <c r="J529" s="76" t="s">
        <v>1865</v>
      </c>
      <c r="K529" s="77" t="s">
        <v>1865</v>
      </c>
      <c r="L529" s="77" t="s">
        <v>1865</v>
      </c>
      <c r="M529" s="75"/>
      <c r="N529" s="75" t="s">
        <v>4969</v>
      </c>
      <c r="O529" s="75" t="s">
        <v>4970</v>
      </c>
      <c r="P529" s="75">
        <v>20150301</v>
      </c>
    </row>
    <row r="530" spans="1:16" ht="19.5" customHeight="1">
      <c r="A530" s="75" t="s">
        <v>22</v>
      </c>
      <c r="B530" s="75" t="s">
        <v>4805</v>
      </c>
      <c r="C530" s="75" t="s">
        <v>4984</v>
      </c>
      <c r="D530" s="75" t="s">
        <v>4971</v>
      </c>
      <c r="E530" s="75" t="s">
        <v>4972</v>
      </c>
      <c r="F530" s="75" t="s">
        <v>4968</v>
      </c>
      <c r="G530" s="75" t="s">
        <v>3209</v>
      </c>
      <c r="H530" s="75">
        <f t="array" ref="H530">_xlfn.SWITCH(J530,"A",50,"B",45,"C",40,"D",35,"E",30,0) + _xlfn.SWITCH(K530,"A",50,"B",45,"C",40,"D",35,"E",30,0)</f>
        <v>70</v>
      </c>
      <c r="I530" s="75">
        <f t="array" ref="I530">_xlfn.SWITCH(J530,"A",50,"B",45,"C",40,"D",35,"E",30,0) + _xlfn.SWITCH(L530,"A",50,"B",45,"C",40,"D",35,"E",30,0)</f>
        <v>70</v>
      </c>
      <c r="J530" s="76" t="s">
        <v>1865</v>
      </c>
      <c r="K530" s="77" t="s">
        <v>1865</v>
      </c>
      <c r="L530" s="77" t="s">
        <v>1865</v>
      </c>
      <c r="M530" s="75"/>
      <c r="N530" s="75" t="s">
        <v>4969</v>
      </c>
      <c r="O530" s="75" t="s">
        <v>4970</v>
      </c>
      <c r="P530" s="75">
        <v>19890301</v>
      </c>
    </row>
    <row r="531" spans="1:16" ht="19.5" customHeight="1">
      <c r="A531" s="75" t="s">
        <v>22</v>
      </c>
      <c r="B531" s="75" t="s">
        <v>4805</v>
      </c>
      <c r="C531" s="75" t="s">
        <v>4984</v>
      </c>
      <c r="D531" s="75" t="s">
        <v>4971</v>
      </c>
      <c r="E531" s="75" t="s">
        <v>4972</v>
      </c>
      <c r="F531" s="75" t="s">
        <v>4968</v>
      </c>
      <c r="G531" s="75" t="s">
        <v>3994</v>
      </c>
      <c r="H531" s="76">
        <f t="array" ref="H531">_xlfn.SWITCH(J531,"A",50,"B",45,"C",40,"D",35,"E",30,0) + _xlfn.SWITCH(K531,"A",50,"B",45,"C",40,"D",35,"E",30,0)</f>
        <v>70</v>
      </c>
      <c r="I531" s="76">
        <f t="array" ref="I531">_xlfn.SWITCH(J531,"A",50,"B",45,"C",40,"D",35,"E",30,0) + _xlfn.SWITCH(L531,"A",50,"B",45,"C",40,"D",35,"E",30,0)</f>
        <v>70</v>
      </c>
      <c r="J531" s="76" t="s">
        <v>1865</v>
      </c>
      <c r="K531" s="77" t="s">
        <v>1865</v>
      </c>
      <c r="L531" s="77" t="s">
        <v>1865</v>
      </c>
      <c r="M531" s="75"/>
      <c r="N531" s="75" t="s">
        <v>4969</v>
      </c>
      <c r="O531" s="75" t="s">
        <v>4970</v>
      </c>
      <c r="P531" s="75">
        <v>20030301</v>
      </c>
    </row>
    <row r="532" spans="1:16" ht="19.5" customHeight="1">
      <c r="A532" s="75" t="s">
        <v>22</v>
      </c>
      <c r="B532" s="75" t="s">
        <v>4805</v>
      </c>
      <c r="C532" s="75" t="s">
        <v>4984</v>
      </c>
      <c r="D532" s="75" t="s">
        <v>4971</v>
      </c>
      <c r="E532" s="75" t="s">
        <v>4972</v>
      </c>
      <c r="F532" s="75" t="s">
        <v>4968</v>
      </c>
      <c r="G532" s="75" t="s">
        <v>4130</v>
      </c>
      <c r="H532" s="75">
        <f t="array" ref="H532">_xlfn.SWITCH(J532,"A",50,"B",45,"C",40,"D",35,"E",30,0) + _xlfn.SWITCH(K532,"A",50,"B",45,"C",40,"D",35,"E",30,0)</f>
        <v>70</v>
      </c>
      <c r="I532" s="75">
        <f t="array" ref="I532">_xlfn.SWITCH(J532,"A",50,"B",45,"C",40,"D",35,"E",30,0) + _xlfn.SWITCH(L532,"A",50,"B",45,"C",40,"D",35,"E",30,0)</f>
        <v>70</v>
      </c>
      <c r="J532" s="76" t="s">
        <v>1865</v>
      </c>
      <c r="K532" s="77" t="s">
        <v>1865</v>
      </c>
      <c r="L532" s="77" t="s">
        <v>1865</v>
      </c>
      <c r="M532" s="75"/>
      <c r="N532" s="75" t="s">
        <v>4973</v>
      </c>
      <c r="O532" s="75" t="s">
        <v>4974</v>
      </c>
      <c r="P532" s="75">
        <v>19341007</v>
      </c>
    </row>
    <row r="533" spans="1:16" ht="19.5" customHeight="1">
      <c r="A533" s="75" t="s">
        <v>22</v>
      </c>
      <c r="B533" s="75" t="s">
        <v>4805</v>
      </c>
      <c r="C533" s="75" t="s">
        <v>4984</v>
      </c>
      <c r="D533" s="75" t="s">
        <v>4971</v>
      </c>
      <c r="E533" s="75" t="s">
        <v>4972</v>
      </c>
      <c r="F533" s="75" t="s">
        <v>4968</v>
      </c>
      <c r="G533" s="75" t="s">
        <v>4497</v>
      </c>
      <c r="H533" s="76">
        <f t="array" ref="H533">_xlfn.SWITCH(J533,"A",50,"B",45,"C",40,"D",35,"E",30,0) + _xlfn.SWITCH(K533,"A",50,"B",45,"C",40,"D",35,"E",30,0)</f>
        <v>70</v>
      </c>
      <c r="I533" s="76">
        <f t="array" ref="I533">_xlfn.SWITCH(J533,"A",50,"B",45,"C",40,"D",35,"E",30,0) + _xlfn.SWITCH(L533,"A",50,"B",45,"C",40,"D",35,"E",30,0)</f>
        <v>70</v>
      </c>
      <c r="J533" s="76" t="s">
        <v>1865</v>
      </c>
      <c r="K533" s="77" t="s">
        <v>1865</v>
      </c>
      <c r="L533" s="77" t="s">
        <v>1865</v>
      </c>
      <c r="M533" s="75"/>
      <c r="N533" s="75" t="s">
        <v>4973</v>
      </c>
      <c r="O533" s="75" t="s">
        <v>4989</v>
      </c>
      <c r="P533" s="75">
        <v>19721229</v>
      </c>
    </row>
    <row r="534" spans="1:16" ht="19.5" customHeight="1">
      <c r="A534" s="75" t="s">
        <v>22</v>
      </c>
      <c r="B534" s="75" t="s">
        <v>4805</v>
      </c>
      <c r="C534" s="75" t="s">
        <v>4984</v>
      </c>
      <c r="D534" s="75" t="s">
        <v>4971</v>
      </c>
      <c r="E534" s="75" t="s">
        <v>4972</v>
      </c>
      <c r="F534" s="75" t="s">
        <v>4968</v>
      </c>
      <c r="G534" s="75" t="s">
        <v>4661</v>
      </c>
      <c r="H534" s="75">
        <f t="array" ref="H534">_xlfn.SWITCH(J534,"A",50,"B",45,"C",40,"D",35,"E",30,0) + _xlfn.SWITCH(K534,"A",50,"B",45,"C",40,"D",35,"E",30,0)</f>
        <v>70</v>
      </c>
      <c r="I534" s="75">
        <f t="array" ref="I534">_xlfn.SWITCH(J534,"A",50,"B",45,"C",40,"D",35,"E",30,0) + _xlfn.SWITCH(L534,"A",50,"B",45,"C",40,"D",35,"E",30,0)</f>
        <v>70</v>
      </c>
      <c r="J534" s="76" t="s">
        <v>1865</v>
      </c>
      <c r="K534" s="77" t="s">
        <v>1865</v>
      </c>
      <c r="L534" s="77" t="s">
        <v>1865</v>
      </c>
      <c r="M534" s="75"/>
      <c r="N534" s="75" t="s">
        <v>4969</v>
      </c>
      <c r="O534" s="75" t="s">
        <v>4974</v>
      </c>
      <c r="P534" s="75">
        <v>19830404</v>
      </c>
    </row>
    <row r="535" spans="1:16" ht="19.5" customHeight="1">
      <c r="A535" s="75" t="s">
        <v>22</v>
      </c>
      <c r="B535" s="75" t="s">
        <v>4805</v>
      </c>
      <c r="C535" s="75" t="s">
        <v>4984</v>
      </c>
      <c r="D535" s="75" t="s">
        <v>4971</v>
      </c>
      <c r="E535" s="75" t="s">
        <v>4972</v>
      </c>
      <c r="F535" s="75" t="s">
        <v>4968</v>
      </c>
      <c r="G535" s="75" t="s">
        <v>4742</v>
      </c>
      <c r="H535" s="76">
        <f t="array" ref="H535">_xlfn.SWITCH(J535,"A",50,"B",45,"C",40,"D",35,"E",30,0) + _xlfn.SWITCH(K535,"A",50,"B",45,"C",40,"D",35,"E",30,0)</f>
        <v>70</v>
      </c>
      <c r="I535" s="76">
        <f t="array" ref="I535">_xlfn.SWITCH(J535,"A",50,"B",45,"C",40,"D",35,"E",30,0) + _xlfn.SWITCH(L535,"A",50,"B",45,"C",40,"D",35,"E",30,0)</f>
        <v>70</v>
      </c>
      <c r="J535" s="76" t="s">
        <v>1865</v>
      </c>
      <c r="K535" s="77" t="s">
        <v>1865</v>
      </c>
      <c r="L535" s="77" t="s">
        <v>1865</v>
      </c>
      <c r="M535" s="75"/>
      <c r="N535" s="75" t="s">
        <v>4969</v>
      </c>
      <c r="O535" s="75" t="s">
        <v>4970</v>
      </c>
      <c r="P535" s="75">
        <v>20120301</v>
      </c>
    </row>
    <row r="536" spans="1:16" ht="19.5" customHeight="1">
      <c r="A536" s="75" t="s">
        <v>22</v>
      </c>
      <c r="B536" s="75" t="s">
        <v>4805</v>
      </c>
      <c r="C536" s="75" t="s">
        <v>4984</v>
      </c>
      <c r="D536" s="75" t="s">
        <v>4971</v>
      </c>
      <c r="E536" s="75" t="s">
        <v>4972</v>
      </c>
      <c r="F536" s="75" t="s">
        <v>4968</v>
      </c>
      <c r="G536" s="75" t="s">
        <v>4797</v>
      </c>
      <c r="H536" s="75">
        <f t="array" ref="H536">_xlfn.SWITCH(J536,"A",50,"B",45,"C",40,"D",35,"E",30,0) + _xlfn.SWITCH(K536,"A",50,"B",45,"C",40,"D",35,"E",30,0)</f>
        <v>70</v>
      </c>
      <c r="I536" s="75">
        <f t="array" ref="I536">_xlfn.SWITCH(J536,"A",50,"B",45,"C",40,"D",35,"E",30,0) + _xlfn.SWITCH(L536,"A",50,"B",45,"C",40,"D",35,"E",30,0)</f>
        <v>70</v>
      </c>
      <c r="J536" s="76" t="s">
        <v>1865</v>
      </c>
      <c r="K536" s="77" t="s">
        <v>1865</v>
      </c>
      <c r="L536" s="77" t="s">
        <v>1865</v>
      </c>
      <c r="M536" s="75"/>
      <c r="N536" s="75" t="s">
        <v>4969</v>
      </c>
      <c r="O536" s="75" t="s">
        <v>4989</v>
      </c>
      <c r="P536" s="75">
        <v>19410901</v>
      </c>
    </row>
    <row r="537" spans="1:16" ht="19.5" customHeight="1">
      <c r="A537" s="75" t="s">
        <v>373</v>
      </c>
      <c r="B537" s="75" t="s">
        <v>4279</v>
      </c>
      <c r="C537" s="75" t="s">
        <v>4986</v>
      </c>
      <c r="D537" s="75" t="s">
        <v>4971</v>
      </c>
      <c r="E537" s="75" t="s">
        <v>4972</v>
      </c>
      <c r="F537" s="75" t="s">
        <v>4968</v>
      </c>
      <c r="G537" s="75" t="s">
        <v>4219</v>
      </c>
      <c r="H537" s="76">
        <f t="array" ref="H537">_xlfn.SWITCH(J537,"A",50,"B",45,"C",40,"D",35,"E",30,0) + _xlfn.SWITCH(K537,"A",50,"B",45,"C",40,"D",35,"E",30,0)</f>
        <v>70</v>
      </c>
      <c r="I537" s="76">
        <f t="array" ref="I537">_xlfn.SWITCH(J537,"A",50,"B",45,"C",40,"D",35,"E",30,0) + _xlfn.SWITCH(L537,"A",50,"B",45,"C",40,"D",35,"E",30,0)</f>
        <v>70</v>
      </c>
      <c r="J537" s="76" t="s">
        <v>1865</v>
      </c>
      <c r="K537" s="77" t="s">
        <v>1865</v>
      </c>
      <c r="L537" s="77" t="s">
        <v>1865</v>
      </c>
      <c r="M537" s="75"/>
      <c r="N537" s="75" t="s">
        <v>4973</v>
      </c>
      <c r="O537" s="75" t="s">
        <v>4970</v>
      </c>
      <c r="P537" s="75">
        <v>19520620</v>
      </c>
    </row>
    <row r="538" spans="1:16" ht="19.5" customHeight="1">
      <c r="A538" s="75" t="s">
        <v>373</v>
      </c>
      <c r="B538" s="75" t="s">
        <v>4279</v>
      </c>
      <c r="C538" s="75" t="s">
        <v>4986</v>
      </c>
      <c r="D538" s="75" t="s">
        <v>4971</v>
      </c>
      <c r="E538" s="75" t="s">
        <v>4972</v>
      </c>
      <c r="F538" s="75" t="s">
        <v>4968</v>
      </c>
      <c r="G538" s="75" t="s">
        <v>4590</v>
      </c>
      <c r="H538" s="76">
        <f t="array" ref="H538">_xlfn.SWITCH(J538,"A",50,"B",45,"C",40,"D",35,"E",30,0) + _xlfn.SWITCH(K538,"A",50,"B",45,"C",40,"D",35,"E",30,0)</f>
        <v>70</v>
      </c>
      <c r="I538" s="76">
        <f t="array" ref="I538">_xlfn.SWITCH(J538,"A",50,"B",45,"C",40,"D",35,"E",30,0) + _xlfn.SWITCH(L538,"A",50,"B",45,"C",40,"D",35,"E",30,0)</f>
        <v>70</v>
      </c>
      <c r="J538" s="76" t="s">
        <v>1865</v>
      </c>
      <c r="K538" s="77" t="s">
        <v>1865</v>
      </c>
      <c r="L538" s="77" t="s">
        <v>1865</v>
      </c>
      <c r="M538" s="75"/>
      <c r="N538" s="75" t="s">
        <v>4969</v>
      </c>
      <c r="O538" s="75" t="s">
        <v>4989</v>
      </c>
      <c r="P538" s="75">
        <v>20060301</v>
      </c>
    </row>
    <row r="539" spans="1:16" ht="19.5" customHeight="1">
      <c r="A539" s="75" t="s">
        <v>170</v>
      </c>
      <c r="B539" s="75" t="s">
        <v>4630</v>
      </c>
      <c r="C539" s="75" t="s">
        <v>170</v>
      </c>
      <c r="D539" s="75" t="s">
        <v>4971</v>
      </c>
      <c r="E539" s="75" t="s">
        <v>4972</v>
      </c>
      <c r="F539" s="75" t="s">
        <v>4968</v>
      </c>
      <c r="G539" s="75" t="s">
        <v>3745</v>
      </c>
      <c r="H539" s="76">
        <f t="array" ref="H539">_xlfn.SWITCH(J539,"A",50,"B",45,"C",40,"D",35,"E",30,0) + _xlfn.SWITCH(K539,"A",50,"B",45,"C",40,"D",35,"E",30,0)</f>
        <v>70</v>
      </c>
      <c r="I539" s="76">
        <f t="array" ref="I539">_xlfn.SWITCH(J539,"A",50,"B",45,"C",40,"D",35,"E",30,0) + _xlfn.SWITCH(L539,"A",50,"B",45,"C",40,"D",35,"E",30,0)</f>
        <v>70</v>
      </c>
      <c r="J539" s="76" t="s">
        <v>1865</v>
      </c>
      <c r="K539" s="77" t="s">
        <v>1865</v>
      </c>
      <c r="L539" s="77" t="s">
        <v>1865</v>
      </c>
      <c r="M539" s="75"/>
      <c r="N539" s="75" t="s">
        <v>4969</v>
      </c>
      <c r="O539" s="75" t="s">
        <v>4970</v>
      </c>
      <c r="P539" s="75">
        <v>20120302</v>
      </c>
    </row>
    <row r="540" spans="1:16" ht="19.5" customHeight="1">
      <c r="A540" s="75" t="s">
        <v>170</v>
      </c>
      <c r="B540" s="75" t="s">
        <v>4630</v>
      </c>
      <c r="C540" s="75" t="s">
        <v>170</v>
      </c>
      <c r="D540" s="75" t="s">
        <v>4971</v>
      </c>
      <c r="E540" s="75" t="s">
        <v>4972</v>
      </c>
      <c r="F540" s="75" t="s">
        <v>4968</v>
      </c>
      <c r="G540" s="75" t="s">
        <v>4188</v>
      </c>
      <c r="H540" s="75">
        <f t="array" ref="H540">_xlfn.SWITCH(J540,"A",50,"B",45,"C",40,"D",35,"E",30,0) + _xlfn.SWITCH(K540,"A",50,"B",45,"C",40,"D",35,"E",30,0)</f>
        <v>70</v>
      </c>
      <c r="I540" s="75">
        <f t="array" ref="I540">_xlfn.SWITCH(J540,"A",50,"B",45,"C",40,"D",35,"E",30,0) + _xlfn.SWITCH(L540,"A",50,"B",45,"C",40,"D",35,"E",30,0)</f>
        <v>70</v>
      </c>
      <c r="J540" s="76" t="s">
        <v>1865</v>
      </c>
      <c r="K540" s="77" t="s">
        <v>1865</v>
      </c>
      <c r="L540" s="77" t="s">
        <v>1865</v>
      </c>
      <c r="M540" s="75"/>
      <c r="N540" s="75" t="s">
        <v>4973</v>
      </c>
      <c r="O540" s="75" t="s">
        <v>4989</v>
      </c>
      <c r="P540" s="75">
        <v>19880304</v>
      </c>
    </row>
    <row r="541" spans="1:16" ht="19.5" customHeight="1">
      <c r="A541" s="75" t="s">
        <v>170</v>
      </c>
      <c r="B541" s="75" t="s">
        <v>4630</v>
      </c>
      <c r="C541" s="75" t="s">
        <v>170</v>
      </c>
      <c r="D541" s="75" t="s">
        <v>4971</v>
      </c>
      <c r="E541" s="75" t="s">
        <v>4972</v>
      </c>
      <c r="F541" s="75" t="s">
        <v>4968</v>
      </c>
      <c r="G541" s="75" t="s">
        <v>4383</v>
      </c>
      <c r="H541" s="76">
        <f t="array" ref="H541">_xlfn.SWITCH(J541,"A",50,"B",45,"C",40,"D",35,"E",30,0) + _xlfn.SWITCH(K541,"A",50,"B",45,"C",40,"D",35,"E",30,0)</f>
        <v>70</v>
      </c>
      <c r="I541" s="76">
        <f t="array" ref="I541">_xlfn.SWITCH(J541,"A",50,"B",45,"C",40,"D",35,"E",30,0) + _xlfn.SWITCH(L541,"A",50,"B",45,"C",40,"D",35,"E",30,0)</f>
        <v>70</v>
      </c>
      <c r="J541" s="76" t="s">
        <v>1865</v>
      </c>
      <c r="K541" s="77" t="s">
        <v>1865</v>
      </c>
      <c r="L541" s="77" t="s">
        <v>1865</v>
      </c>
      <c r="M541" s="75"/>
      <c r="N541" s="75" t="s">
        <v>4969</v>
      </c>
      <c r="O541" s="75" t="s">
        <v>4970</v>
      </c>
      <c r="P541" s="75">
        <v>20080301</v>
      </c>
    </row>
    <row r="542" spans="1:16" ht="19.5" customHeight="1">
      <c r="A542" s="75" t="s">
        <v>170</v>
      </c>
      <c r="B542" s="75" t="s">
        <v>4630</v>
      </c>
      <c r="C542" s="75" t="s">
        <v>170</v>
      </c>
      <c r="D542" s="75" t="s">
        <v>4971</v>
      </c>
      <c r="E542" s="75" t="s">
        <v>4972</v>
      </c>
      <c r="F542" s="75" t="s">
        <v>4968</v>
      </c>
      <c r="G542" s="75" t="s">
        <v>4590</v>
      </c>
      <c r="H542" s="75">
        <f t="array" ref="H542">_xlfn.SWITCH(J542,"A",50,"B",45,"C",40,"D",35,"E",30,0) + _xlfn.SWITCH(K542,"A",50,"B",45,"C",40,"D",35,"E",30,0)</f>
        <v>70</v>
      </c>
      <c r="I542" s="75">
        <f t="array" ref="I542">_xlfn.SWITCH(J542,"A",50,"B",45,"C",40,"D",35,"E",30,0) + _xlfn.SWITCH(L542,"A",50,"B",45,"C",40,"D",35,"E",30,0)</f>
        <v>70</v>
      </c>
      <c r="J542" s="76" t="s">
        <v>1865</v>
      </c>
      <c r="K542" s="77" t="s">
        <v>1865</v>
      </c>
      <c r="L542" s="77" t="s">
        <v>1865</v>
      </c>
      <c r="M542" s="75"/>
      <c r="N542" s="75" t="s">
        <v>4969</v>
      </c>
      <c r="O542" s="75" t="s">
        <v>4974</v>
      </c>
      <c r="P542" s="75">
        <v>19550425</v>
      </c>
    </row>
    <row r="543" spans="1:16" ht="19.5" customHeight="1">
      <c r="A543" s="75" t="s">
        <v>170</v>
      </c>
      <c r="B543" s="75" t="s">
        <v>4630</v>
      </c>
      <c r="C543" s="75" t="s">
        <v>170</v>
      </c>
      <c r="D543" s="75" t="s">
        <v>4971</v>
      </c>
      <c r="E543" s="75" t="s">
        <v>4972</v>
      </c>
      <c r="F543" s="75" t="s">
        <v>4968</v>
      </c>
      <c r="G543" s="75" t="s">
        <v>4686</v>
      </c>
      <c r="H543" s="75">
        <f t="array" ref="H543">_xlfn.SWITCH(J543,"A",50,"B",45,"C",40,"D",35,"E",30,0) + _xlfn.SWITCH(K543,"A",50,"B",45,"C",40,"D",35,"E",30,0)</f>
        <v>70</v>
      </c>
      <c r="I543" s="75">
        <f t="array" ref="I543">_xlfn.SWITCH(J543,"A",50,"B",45,"C",40,"D",35,"E",30,0) + _xlfn.SWITCH(L543,"A",50,"B",45,"C",40,"D",35,"E",30,0)</f>
        <v>70</v>
      </c>
      <c r="J543" s="76" t="s">
        <v>1865</v>
      </c>
      <c r="K543" s="77" t="s">
        <v>1865</v>
      </c>
      <c r="L543" s="77" t="s">
        <v>1865</v>
      </c>
      <c r="M543" s="75"/>
      <c r="N543" s="75" t="s">
        <v>4969</v>
      </c>
      <c r="O543" s="75" t="s">
        <v>4989</v>
      </c>
      <c r="P543" s="75">
        <v>19360415</v>
      </c>
    </row>
    <row r="544" spans="1:16" ht="19.5" customHeight="1">
      <c r="A544" s="75" t="s">
        <v>170</v>
      </c>
      <c r="B544" s="75" t="s">
        <v>4630</v>
      </c>
      <c r="C544" s="75" t="s">
        <v>170</v>
      </c>
      <c r="D544" s="75" t="s">
        <v>4971</v>
      </c>
      <c r="E544" s="75" t="s">
        <v>4972</v>
      </c>
      <c r="F544" s="75" t="s">
        <v>4968</v>
      </c>
      <c r="G544" s="75" t="s">
        <v>4900</v>
      </c>
      <c r="H544" s="75">
        <f t="array" ref="H544">_xlfn.SWITCH(J544,"A",50,"B",45,"C",40,"D",35,"E",30,0) + _xlfn.SWITCH(K544,"A",50,"B",45,"C",40,"D",35,"E",30,0)</f>
        <v>70</v>
      </c>
      <c r="I544" s="75">
        <f t="array" ref="I544">_xlfn.SWITCH(J544,"A",50,"B",45,"C",40,"D",35,"E",30,0) + _xlfn.SWITCH(L544,"A",50,"B",45,"C",40,"D",35,"E",30,0)</f>
        <v>70</v>
      </c>
      <c r="J544" s="76" t="s">
        <v>1865</v>
      </c>
      <c r="K544" s="77" t="s">
        <v>1865</v>
      </c>
      <c r="L544" s="77" t="s">
        <v>1865</v>
      </c>
      <c r="M544" s="75"/>
      <c r="N544" s="75" t="s">
        <v>4969</v>
      </c>
      <c r="O544" s="75" t="s">
        <v>4970</v>
      </c>
      <c r="P544" s="75">
        <v>20150301</v>
      </c>
    </row>
    <row r="545" spans="1:16" ht="19.5" customHeight="1">
      <c r="A545" s="75" t="s">
        <v>170</v>
      </c>
      <c r="B545" s="75" t="s">
        <v>4630</v>
      </c>
      <c r="C545" s="75" t="s">
        <v>170</v>
      </c>
      <c r="D545" s="75" t="s">
        <v>4971</v>
      </c>
      <c r="E545" s="75" t="s">
        <v>4972</v>
      </c>
      <c r="F545" s="75" t="s">
        <v>4968</v>
      </c>
      <c r="G545" s="75" t="s">
        <v>4933</v>
      </c>
      <c r="H545" s="75">
        <f t="array" ref="H545">_xlfn.SWITCH(J545,"A",50,"B",45,"C",40,"D",35,"E",30,0) + _xlfn.SWITCH(K545,"A",50,"B",45,"C",40,"D",35,"E",30,0)</f>
        <v>70</v>
      </c>
      <c r="I545" s="75">
        <f t="array" ref="I545">_xlfn.SWITCH(J545,"A",50,"B",45,"C",40,"D",35,"E",30,0) + _xlfn.SWITCH(L545,"A",50,"B",45,"C",40,"D",35,"E",30,0)</f>
        <v>70</v>
      </c>
      <c r="J545" s="76" t="s">
        <v>1865</v>
      </c>
      <c r="K545" s="77" t="s">
        <v>1865</v>
      </c>
      <c r="L545" s="77" t="s">
        <v>1865</v>
      </c>
      <c r="M545" s="75"/>
      <c r="N545" s="75" t="s">
        <v>4969</v>
      </c>
      <c r="O545" s="75" t="s">
        <v>4970</v>
      </c>
      <c r="P545" s="75">
        <v>19980301</v>
      </c>
    </row>
    <row r="546" spans="1:16" ht="19.5" customHeight="1">
      <c r="A546" s="75" t="s">
        <v>170</v>
      </c>
      <c r="B546" s="75" t="s">
        <v>4630</v>
      </c>
      <c r="C546" s="75" t="s">
        <v>170</v>
      </c>
      <c r="D546" s="75" t="s">
        <v>4971</v>
      </c>
      <c r="E546" s="75" t="s">
        <v>4972</v>
      </c>
      <c r="F546" s="75" t="s">
        <v>4968</v>
      </c>
      <c r="G546" s="75" t="s">
        <v>4063</v>
      </c>
      <c r="H546" s="75">
        <f t="array" ref="H546">_xlfn.SWITCH(J546,"A",50,"B",45,"C",40,"D",35,"E",30,0) + _xlfn.SWITCH(K546,"A",50,"B",45,"C",40,"D",35,"E",30,0)</f>
        <v>70</v>
      </c>
      <c r="I546" s="75">
        <f t="array" ref="I546">_xlfn.SWITCH(J546,"A",50,"B",45,"C",40,"D",35,"E",30,0) + _xlfn.SWITCH(L546,"A",50,"B",45,"C",40,"D",35,"E",30,0)</f>
        <v>70</v>
      </c>
      <c r="J546" s="76" t="s">
        <v>1865</v>
      </c>
      <c r="K546" s="77" t="s">
        <v>1865</v>
      </c>
      <c r="L546" s="77" t="s">
        <v>1865</v>
      </c>
      <c r="M546" s="75"/>
      <c r="N546" s="75" t="s">
        <v>4969</v>
      </c>
      <c r="O546" s="75" t="s">
        <v>4970</v>
      </c>
      <c r="P546" s="75">
        <v>20020301</v>
      </c>
    </row>
    <row r="547" spans="1:16" ht="19.5" customHeight="1">
      <c r="A547" s="75" t="s">
        <v>170</v>
      </c>
      <c r="B547" s="75" t="s">
        <v>4630</v>
      </c>
      <c r="C547" s="75" t="s">
        <v>170</v>
      </c>
      <c r="D547" s="75" t="s">
        <v>4971</v>
      </c>
      <c r="E547" s="75" t="s">
        <v>4972</v>
      </c>
      <c r="F547" s="75" t="s">
        <v>4968</v>
      </c>
      <c r="G547" s="75" t="s">
        <v>4859</v>
      </c>
      <c r="H547" s="76">
        <f t="array" ref="H547">_xlfn.SWITCH(J547,"A",50,"B",45,"C",40,"D",35,"E",30,0) + _xlfn.SWITCH(K547,"A",50,"B",45,"C",40,"D",35,"E",30,0)</f>
        <v>70</v>
      </c>
      <c r="I547" s="76">
        <f t="array" ref="I547">_xlfn.SWITCH(J547,"A",50,"B",45,"C",40,"D",35,"E",30,0) + _xlfn.SWITCH(L547,"A",50,"B",45,"C",40,"D",35,"E",30,0)</f>
        <v>70</v>
      </c>
      <c r="J547" s="76" t="s">
        <v>1865</v>
      </c>
      <c r="K547" s="77" t="s">
        <v>1865</v>
      </c>
      <c r="L547" s="77" t="s">
        <v>1865</v>
      </c>
      <c r="M547" s="75"/>
      <c r="N547" s="75" t="s">
        <v>4973</v>
      </c>
      <c r="O547" s="75" t="s">
        <v>4970</v>
      </c>
      <c r="P547" s="75">
        <v>19900315</v>
      </c>
    </row>
    <row r="548" spans="1:16" ht="19.5" customHeight="1">
      <c r="A548" s="75" t="s">
        <v>170</v>
      </c>
      <c r="B548" s="75" t="s">
        <v>4630</v>
      </c>
      <c r="C548" s="75" t="s">
        <v>170</v>
      </c>
      <c r="D548" s="75" t="s">
        <v>4971</v>
      </c>
      <c r="E548" s="75" t="s">
        <v>4972</v>
      </c>
      <c r="F548" s="75" t="s">
        <v>4968</v>
      </c>
      <c r="G548" s="75" t="s">
        <v>4914</v>
      </c>
      <c r="H548" s="76">
        <f t="array" ref="H548">_xlfn.SWITCH(J548,"A",50,"B",45,"C",40,"D",35,"E",30,0) + _xlfn.SWITCH(K548,"A",50,"B",45,"C",40,"D",35,"E",30,0)</f>
        <v>70</v>
      </c>
      <c r="I548" s="76">
        <f t="array" ref="I548">_xlfn.SWITCH(J548,"A",50,"B",45,"C",40,"D",35,"E",30,0) + _xlfn.SWITCH(L548,"A",50,"B",45,"C",40,"D",35,"E",30,0)</f>
        <v>70</v>
      </c>
      <c r="J548" s="76" t="s">
        <v>1865</v>
      </c>
      <c r="K548" s="77" t="s">
        <v>1865</v>
      </c>
      <c r="L548" s="77" t="s">
        <v>1865</v>
      </c>
      <c r="M548" s="75"/>
      <c r="N548" s="75" t="s">
        <v>4969</v>
      </c>
      <c r="O548" s="75" t="s">
        <v>4970</v>
      </c>
      <c r="P548" s="75">
        <v>20040301</v>
      </c>
    </row>
    <row r="549" spans="1:16" ht="19.5" customHeight="1">
      <c r="A549" s="75" t="s">
        <v>170</v>
      </c>
      <c r="B549" s="75" t="s">
        <v>4630</v>
      </c>
      <c r="C549" s="75" t="s">
        <v>170</v>
      </c>
      <c r="D549" s="75" t="s">
        <v>4971</v>
      </c>
      <c r="E549" s="75" t="s">
        <v>4972</v>
      </c>
      <c r="F549" s="75" t="s">
        <v>4968</v>
      </c>
      <c r="G549" s="75" t="s">
        <v>4927</v>
      </c>
      <c r="H549" s="75">
        <f t="array" ref="H549">_xlfn.SWITCH(J549,"A",50,"B",45,"C",40,"D",35,"E",30,0) + _xlfn.SWITCH(K549,"A",50,"B",45,"C",40,"D",35,"E",30,0)</f>
        <v>70</v>
      </c>
      <c r="I549" s="75">
        <f t="array" ref="I549">_xlfn.SWITCH(J549,"A",50,"B",45,"C",40,"D",35,"E",30,0) + _xlfn.SWITCH(L549,"A",50,"B",45,"C",40,"D",35,"E",30,0)</f>
        <v>70</v>
      </c>
      <c r="J549" s="76" t="s">
        <v>1865</v>
      </c>
      <c r="K549" s="77" t="s">
        <v>1865</v>
      </c>
      <c r="L549" s="77" t="s">
        <v>1865</v>
      </c>
      <c r="M549" s="75"/>
      <c r="N549" s="75" t="s">
        <v>4969</v>
      </c>
      <c r="O549" s="75" t="s">
        <v>4970</v>
      </c>
      <c r="P549" s="75">
        <v>20040301</v>
      </c>
    </row>
    <row r="550" spans="1:16" ht="19.5" customHeight="1">
      <c r="A550" s="75" t="s">
        <v>1276</v>
      </c>
      <c r="B550" s="75" t="s">
        <v>4175</v>
      </c>
      <c r="C550" s="75" t="s">
        <v>1276</v>
      </c>
      <c r="D550" s="75" t="s">
        <v>4971</v>
      </c>
      <c r="E550" s="75" t="s">
        <v>4972</v>
      </c>
      <c r="F550" s="75" t="s">
        <v>4968</v>
      </c>
      <c r="G550" s="75" t="s">
        <v>3481</v>
      </c>
      <c r="H550" s="76">
        <f t="array" ref="H550">_xlfn.SWITCH(J550,"A",50,"B",45,"C",40,"D",35,"E",30,0) + _xlfn.SWITCH(K550,"A",50,"B",45,"C",40,"D",35,"E",30,0)</f>
        <v>70</v>
      </c>
      <c r="I550" s="76">
        <f t="array" ref="I550">_xlfn.SWITCH(J550,"A",50,"B",45,"C",40,"D",35,"E",30,0) + _xlfn.SWITCH(L550,"A",50,"B",45,"C",40,"D",35,"E",30,0)</f>
        <v>70</v>
      </c>
      <c r="J550" s="76" t="s">
        <v>1865</v>
      </c>
      <c r="K550" s="77" t="s">
        <v>1865</v>
      </c>
      <c r="L550" s="77" t="s">
        <v>1865</v>
      </c>
      <c r="M550" s="75"/>
      <c r="N550" s="75" t="s">
        <v>4973</v>
      </c>
      <c r="O550" s="75" t="s">
        <v>4970</v>
      </c>
      <c r="P550" s="75">
        <v>19670302</v>
      </c>
    </row>
    <row r="551" spans="1:16" ht="19.5" customHeight="1">
      <c r="A551" s="75" t="s">
        <v>389</v>
      </c>
      <c r="B551" s="75" t="s">
        <v>4525</v>
      </c>
      <c r="C551" s="75" t="s">
        <v>389</v>
      </c>
      <c r="D551" s="75" t="s">
        <v>4971</v>
      </c>
      <c r="E551" s="75" t="s">
        <v>4972</v>
      </c>
      <c r="F551" s="75" t="s">
        <v>4968</v>
      </c>
      <c r="G551" s="75" t="s">
        <v>4355</v>
      </c>
      <c r="H551" s="75">
        <f t="array" ref="H551">_xlfn.SWITCH(J551,"A",50,"B",45,"C",40,"D",35,"E",30,0) + _xlfn.SWITCH(K551,"A",50,"B",45,"C",40,"D",35,"E",30,0)</f>
        <v>70</v>
      </c>
      <c r="I551" s="75">
        <f t="array" ref="I551">_xlfn.SWITCH(J551,"A",50,"B",45,"C",40,"D",35,"E",30,0) + _xlfn.SWITCH(L551,"A",50,"B",45,"C",40,"D",35,"E",30,0)</f>
        <v>70</v>
      </c>
      <c r="J551" s="76" t="s">
        <v>1865</v>
      </c>
      <c r="K551" s="77" t="s">
        <v>1865</v>
      </c>
      <c r="L551" s="77" t="s">
        <v>1865</v>
      </c>
      <c r="M551" s="75"/>
      <c r="N551" s="75" t="s">
        <v>4969</v>
      </c>
      <c r="O551" s="75" t="s">
        <v>4970</v>
      </c>
      <c r="P551" s="75">
        <v>20020302</v>
      </c>
    </row>
    <row r="552" spans="1:16" ht="19.5" customHeight="1">
      <c r="A552" s="75" t="s">
        <v>389</v>
      </c>
      <c r="B552" s="75" t="s">
        <v>4525</v>
      </c>
      <c r="C552" s="75" t="s">
        <v>389</v>
      </c>
      <c r="D552" s="75" t="s">
        <v>4971</v>
      </c>
      <c r="E552" s="75" t="s">
        <v>4972</v>
      </c>
      <c r="F552" s="75" t="s">
        <v>4968</v>
      </c>
      <c r="G552" s="75" t="s">
        <v>4510</v>
      </c>
      <c r="H552" s="75">
        <f t="array" ref="H552">_xlfn.SWITCH(J552,"A",50,"B",45,"C",40,"D",35,"E",30,0) + _xlfn.SWITCH(K552,"A",50,"B",45,"C",40,"D",35,"E",30,0)</f>
        <v>70</v>
      </c>
      <c r="I552" s="75">
        <f t="array" ref="I552">_xlfn.SWITCH(J552,"A",50,"B",45,"C",40,"D",35,"E",30,0) + _xlfn.SWITCH(L552,"A",50,"B",45,"C",40,"D",35,"E",30,0)</f>
        <v>70</v>
      </c>
      <c r="J552" s="76" t="s">
        <v>1865</v>
      </c>
      <c r="K552" s="77" t="s">
        <v>1865</v>
      </c>
      <c r="L552" s="77" t="s">
        <v>1865</v>
      </c>
      <c r="M552" s="75"/>
      <c r="N552" s="75" t="s">
        <v>4973</v>
      </c>
      <c r="O552" s="75" t="s">
        <v>4970</v>
      </c>
      <c r="P552" s="75">
        <v>19840302</v>
      </c>
    </row>
    <row r="553" spans="1:16" ht="19.5" customHeight="1">
      <c r="A553" s="75" t="s">
        <v>170</v>
      </c>
      <c r="B553" s="75" t="s">
        <v>4673</v>
      </c>
      <c r="C553" s="75" t="s">
        <v>170</v>
      </c>
      <c r="D553" s="75" t="s">
        <v>4971</v>
      </c>
      <c r="E553" s="75" t="s">
        <v>4972</v>
      </c>
      <c r="F553" s="75" t="s">
        <v>4968</v>
      </c>
      <c r="G553" s="75" t="s">
        <v>3551</v>
      </c>
      <c r="H553" s="75">
        <f t="array" ref="H553">_xlfn.SWITCH(J553,"A",50,"B",45,"C",40,"D",35,"E",30,0) + _xlfn.SWITCH(K553,"A",50,"B",45,"C",40,"D",35,"E",30,0)</f>
        <v>70</v>
      </c>
      <c r="I553" s="75">
        <f t="array" ref="I553">_xlfn.SWITCH(J553,"A",50,"B",45,"C",40,"D",35,"E",30,0) + _xlfn.SWITCH(L553,"A",50,"B",45,"C",40,"D",35,"E",30,0)</f>
        <v>70</v>
      </c>
      <c r="J553" s="76" t="s">
        <v>1865</v>
      </c>
      <c r="K553" s="77" t="s">
        <v>1865</v>
      </c>
      <c r="L553" s="77" t="s">
        <v>1865</v>
      </c>
      <c r="M553" s="75"/>
      <c r="N553" s="75" t="s">
        <v>4969</v>
      </c>
      <c r="O553" s="75" t="s">
        <v>4970</v>
      </c>
      <c r="P553" s="75">
        <v>20160301</v>
      </c>
    </row>
    <row r="554" spans="1:16" ht="19.5" customHeight="1">
      <c r="A554" s="75" t="s">
        <v>382</v>
      </c>
      <c r="B554" s="75" t="s">
        <v>4456</v>
      </c>
      <c r="C554" s="75" t="s">
        <v>382</v>
      </c>
      <c r="D554" s="75" t="s">
        <v>4971</v>
      </c>
      <c r="E554" s="75" t="s">
        <v>4972</v>
      </c>
      <c r="F554" s="75" t="s">
        <v>4968</v>
      </c>
      <c r="G554" s="75" t="s">
        <v>3499</v>
      </c>
      <c r="H554" s="76">
        <f t="array" ref="H554">_xlfn.SWITCH(J554,"A",50,"B",45,"C",40,"D",35,"E",30,0) + _xlfn.SWITCH(K554,"A",50,"B",45,"C",40,"D",35,"E",30,0)</f>
        <v>70</v>
      </c>
      <c r="I554" s="76">
        <f t="array" ref="I554">_xlfn.SWITCH(J554,"A",50,"B",45,"C",40,"D",35,"E",30,0) + _xlfn.SWITCH(L554,"A",50,"B",45,"C",40,"D",35,"E",30,0)</f>
        <v>70</v>
      </c>
      <c r="J554" s="76" t="s">
        <v>1865</v>
      </c>
      <c r="K554" s="77" t="s">
        <v>1865</v>
      </c>
      <c r="L554" s="77" t="s">
        <v>1865</v>
      </c>
      <c r="M554" s="75"/>
      <c r="N554" s="75" t="s">
        <v>4969</v>
      </c>
      <c r="O554" s="75" t="s">
        <v>4970</v>
      </c>
      <c r="P554" s="75">
        <v>20090303</v>
      </c>
    </row>
    <row r="555" spans="1:16" ht="19.5" customHeight="1">
      <c r="A555" s="75" t="s">
        <v>382</v>
      </c>
      <c r="B555" s="75" t="s">
        <v>4456</v>
      </c>
      <c r="C555" s="75" t="s">
        <v>382</v>
      </c>
      <c r="D555" s="75" t="s">
        <v>4971</v>
      </c>
      <c r="E555" s="75" t="s">
        <v>4972</v>
      </c>
      <c r="F555" s="75" t="s">
        <v>4968</v>
      </c>
      <c r="G555" s="75" t="s">
        <v>4362</v>
      </c>
      <c r="H555" s="76">
        <f t="array" ref="H555">_xlfn.SWITCH(J555,"A",50,"B",45,"C",40,"D",35,"E",30,0) + _xlfn.SWITCH(K555,"A",50,"B",45,"C",40,"D",35,"E",30,0)</f>
        <v>70</v>
      </c>
      <c r="I555" s="76">
        <f t="array" ref="I555">_xlfn.SWITCH(J555,"A",50,"B",45,"C",40,"D",35,"E",30,0) + _xlfn.SWITCH(L555,"A",50,"B",45,"C",40,"D",35,"E",30,0)</f>
        <v>70</v>
      </c>
      <c r="J555" s="76" t="s">
        <v>1865</v>
      </c>
      <c r="K555" s="77" t="s">
        <v>1865</v>
      </c>
      <c r="L555" s="77" t="s">
        <v>1865</v>
      </c>
      <c r="M555" s="75"/>
      <c r="N555" s="75" t="s">
        <v>4969</v>
      </c>
      <c r="O555" s="75" t="s">
        <v>4970</v>
      </c>
      <c r="P555" s="75">
        <v>20230301</v>
      </c>
    </row>
    <row r="556" spans="1:16" ht="19.5" customHeight="1">
      <c r="A556" s="75" t="s">
        <v>393</v>
      </c>
      <c r="B556" s="75" t="s">
        <v>4451</v>
      </c>
      <c r="C556" s="75" t="s">
        <v>4981</v>
      </c>
      <c r="D556" s="75" t="s">
        <v>4971</v>
      </c>
      <c r="E556" s="75" t="s">
        <v>4972</v>
      </c>
      <c r="F556" s="75" t="s">
        <v>4968</v>
      </c>
      <c r="G556" s="75" t="s">
        <v>3107</v>
      </c>
      <c r="H556" s="76">
        <f t="array" ref="H556">_xlfn.SWITCH(J556,"A",50,"B",45,"C",40,"D",35,"E",30,0) + _xlfn.SWITCH(K556,"A",50,"B",45,"C",40,"D",35,"E",30,0)</f>
        <v>70</v>
      </c>
      <c r="I556" s="76">
        <f t="array" ref="I556">_xlfn.SWITCH(J556,"A",50,"B",45,"C",40,"D",35,"E",30,0) + _xlfn.SWITCH(L556,"A",50,"B",45,"C",40,"D",35,"E",30,0)</f>
        <v>70</v>
      </c>
      <c r="J556" s="76" t="s">
        <v>1865</v>
      </c>
      <c r="K556" s="77" t="s">
        <v>1865</v>
      </c>
      <c r="L556" s="77" t="s">
        <v>1865</v>
      </c>
      <c r="M556" s="75"/>
      <c r="N556" s="75" t="s">
        <v>4973</v>
      </c>
      <c r="O556" s="75" t="s">
        <v>4974</v>
      </c>
      <c r="P556" s="75">
        <v>19540514</v>
      </c>
    </row>
    <row r="557" spans="1:16" ht="19.5" customHeight="1">
      <c r="A557" s="75" t="s">
        <v>393</v>
      </c>
      <c r="B557" s="75" t="s">
        <v>4451</v>
      </c>
      <c r="C557" s="75" t="s">
        <v>4981</v>
      </c>
      <c r="D557" s="75" t="s">
        <v>4971</v>
      </c>
      <c r="E557" s="75" t="s">
        <v>4972</v>
      </c>
      <c r="F557" s="75" t="s">
        <v>4968</v>
      </c>
      <c r="G557" s="75" t="s">
        <v>3180</v>
      </c>
      <c r="H557" s="75">
        <f t="array" ref="H557">_xlfn.SWITCH(J557,"A",50,"B",45,"C",40,"D",35,"E",30,0) + _xlfn.SWITCH(K557,"A",50,"B",45,"C",40,"D",35,"E",30,0)</f>
        <v>70</v>
      </c>
      <c r="I557" s="75">
        <f t="array" ref="I557">_xlfn.SWITCH(J557,"A",50,"B",45,"C",40,"D",35,"E",30,0) + _xlfn.SWITCH(L557,"A",50,"B",45,"C",40,"D",35,"E",30,0)</f>
        <v>70</v>
      </c>
      <c r="J557" s="76" t="s">
        <v>1865</v>
      </c>
      <c r="K557" s="77" t="s">
        <v>1865</v>
      </c>
      <c r="L557" s="77" t="s">
        <v>1865</v>
      </c>
      <c r="M557" s="75"/>
      <c r="N557" s="75" t="s">
        <v>4973</v>
      </c>
      <c r="O557" s="75" t="s">
        <v>4974</v>
      </c>
      <c r="P557" s="75">
        <v>19730301</v>
      </c>
    </row>
    <row r="558" spans="1:16" ht="19.5" customHeight="1">
      <c r="A558" s="75" t="s">
        <v>393</v>
      </c>
      <c r="B558" s="75" t="s">
        <v>4451</v>
      </c>
      <c r="C558" s="75" t="s">
        <v>4981</v>
      </c>
      <c r="D558" s="75" t="s">
        <v>4971</v>
      </c>
      <c r="E558" s="75" t="s">
        <v>4972</v>
      </c>
      <c r="F558" s="75" t="s">
        <v>4968</v>
      </c>
      <c r="G558" s="75" t="s">
        <v>4400</v>
      </c>
      <c r="H558" s="75">
        <f t="array" ref="H558">_xlfn.SWITCH(J558,"A",50,"B",45,"C",40,"D",35,"E",30,0) + _xlfn.SWITCH(K558,"A",50,"B",45,"C",40,"D",35,"E",30,0)</f>
        <v>70</v>
      </c>
      <c r="I558" s="75">
        <f t="array" ref="I558">_xlfn.SWITCH(J558,"A",50,"B",45,"C",40,"D",35,"E",30,0) + _xlfn.SWITCH(L558,"A",50,"B",45,"C",40,"D",35,"E",30,0)</f>
        <v>70</v>
      </c>
      <c r="J558" s="76" t="s">
        <v>1865</v>
      </c>
      <c r="K558" s="77" t="s">
        <v>1865</v>
      </c>
      <c r="L558" s="77" t="s">
        <v>1865</v>
      </c>
      <c r="M558" s="75"/>
      <c r="N558" s="75" t="s">
        <v>4973</v>
      </c>
      <c r="O558" s="75" t="s">
        <v>4974</v>
      </c>
      <c r="P558" s="75">
        <v>19641015</v>
      </c>
    </row>
    <row r="559" spans="1:16" ht="19.5" customHeight="1">
      <c r="A559" s="75" t="s">
        <v>170</v>
      </c>
      <c r="B559" s="75" t="s">
        <v>4713</v>
      </c>
      <c r="C559" s="75" t="s">
        <v>170</v>
      </c>
      <c r="D559" s="75" t="s">
        <v>4971</v>
      </c>
      <c r="E559" s="75" t="s">
        <v>4972</v>
      </c>
      <c r="F559" s="75" t="s">
        <v>4968</v>
      </c>
      <c r="G559" s="75" t="s">
        <v>3337</v>
      </c>
      <c r="H559" s="75">
        <f t="array" ref="H559">_xlfn.SWITCH(J559,"A",50,"B",45,"C",40,"D",35,"E",30,0) + _xlfn.SWITCH(K559,"A",50,"B",45,"C",40,"D",35,"E",30,0)</f>
        <v>70</v>
      </c>
      <c r="I559" s="75">
        <f t="array" ref="I559">_xlfn.SWITCH(J559,"A",50,"B",45,"C",40,"D",35,"E",30,0) + _xlfn.SWITCH(L559,"A",50,"B",45,"C",40,"D",35,"E",30,0)</f>
        <v>70</v>
      </c>
      <c r="J559" s="76" t="s">
        <v>1865</v>
      </c>
      <c r="K559" s="77" t="s">
        <v>1865</v>
      </c>
      <c r="L559" s="77" t="s">
        <v>1865</v>
      </c>
      <c r="M559" s="75"/>
      <c r="N559" s="75" t="s">
        <v>4969</v>
      </c>
      <c r="O559" s="75" t="s">
        <v>4970</v>
      </c>
      <c r="P559" s="75">
        <v>20010301</v>
      </c>
    </row>
    <row r="560" spans="1:16" ht="19.5" customHeight="1">
      <c r="A560" s="75" t="s">
        <v>170</v>
      </c>
      <c r="B560" s="75" t="s">
        <v>4713</v>
      </c>
      <c r="C560" s="75" t="s">
        <v>170</v>
      </c>
      <c r="D560" s="75" t="s">
        <v>4971</v>
      </c>
      <c r="E560" s="75" t="s">
        <v>4972</v>
      </c>
      <c r="F560" s="75" t="s">
        <v>4968</v>
      </c>
      <c r="G560" s="75" t="s">
        <v>4644</v>
      </c>
      <c r="H560" s="75">
        <f t="array" ref="H560">_xlfn.SWITCH(J560,"A",50,"B",45,"C",40,"D",35,"E",30,0) + _xlfn.SWITCH(K560,"A",50,"B",45,"C",40,"D",35,"E",30,0)</f>
        <v>70</v>
      </c>
      <c r="I560" s="75">
        <f t="array" ref="I560">_xlfn.SWITCH(J560,"A",50,"B",45,"C",40,"D",35,"E",30,0) + _xlfn.SWITCH(L560,"A",50,"B",45,"C",40,"D",35,"E",30,0)</f>
        <v>70</v>
      </c>
      <c r="J560" s="76" t="s">
        <v>1865</v>
      </c>
      <c r="K560" s="77" t="s">
        <v>1865</v>
      </c>
      <c r="L560" s="77" t="s">
        <v>1865</v>
      </c>
      <c r="M560" s="75"/>
      <c r="N560" s="75" t="s">
        <v>4973</v>
      </c>
      <c r="O560" s="75" t="s">
        <v>4970</v>
      </c>
      <c r="P560" s="75">
        <v>19890301</v>
      </c>
    </row>
    <row r="561" spans="1:16" ht="19.5" customHeight="1">
      <c r="A561" s="75" t="s">
        <v>170</v>
      </c>
      <c r="B561" s="75" t="s">
        <v>4713</v>
      </c>
      <c r="C561" s="75" t="s">
        <v>170</v>
      </c>
      <c r="D561" s="75" t="s">
        <v>4971</v>
      </c>
      <c r="E561" s="75" t="s">
        <v>4972</v>
      </c>
      <c r="F561" s="75" t="s">
        <v>4968</v>
      </c>
      <c r="G561" s="75" t="s">
        <v>4687</v>
      </c>
      <c r="H561" s="76">
        <f t="array" ref="H561">_xlfn.SWITCH(J561,"A",50,"B",45,"C",40,"D",35,"E",30,0) + _xlfn.SWITCH(K561,"A",50,"B",45,"C",40,"D",35,"E",30,0)</f>
        <v>70</v>
      </c>
      <c r="I561" s="76">
        <f t="array" ref="I561">_xlfn.SWITCH(J561,"A",50,"B",45,"C",40,"D",35,"E",30,0) + _xlfn.SWITCH(L561,"A",50,"B",45,"C",40,"D",35,"E",30,0)</f>
        <v>70</v>
      </c>
      <c r="J561" s="76" t="s">
        <v>1865</v>
      </c>
      <c r="K561" s="77" t="s">
        <v>1865</v>
      </c>
      <c r="L561" s="77" t="s">
        <v>1865</v>
      </c>
      <c r="M561" s="75"/>
      <c r="N561" s="75" t="s">
        <v>4973</v>
      </c>
      <c r="O561" s="75" t="s">
        <v>4970</v>
      </c>
      <c r="P561" s="75">
        <v>19860301</v>
      </c>
    </row>
    <row r="562" spans="1:16" ht="19.5" customHeight="1">
      <c r="A562" s="75" t="s">
        <v>170</v>
      </c>
      <c r="B562" s="75" t="s">
        <v>4713</v>
      </c>
      <c r="C562" s="75" t="s">
        <v>170</v>
      </c>
      <c r="D562" s="75" t="s">
        <v>4977</v>
      </c>
      <c r="E562" s="75" t="s">
        <v>4972</v>
      </c>
      <c r="F562" s="75" t="s">
        <v>4968</v>
      </c>
      <c r="G562" s="75" t="s">
        <v>4788</v>
      </c>
      <c r="H562" s="76">
        <f t="array" ref="H562">_xlfn.SWITCH(J562,"A",50,"B",45,"C",40,"D",35,"E",30,0) + _xlfn.SWITCH(K562,"A",50,"B",45,"C",40,"D",35,"E",30,0)</f>
        <v>70</v>
      </c>
      <c r="I562" s="76">
        <f t="array" ref="I562">_xlfn.SWITCH(J562,"A",50,"B",45,"C",40,"D",35,"E",30,0) + _xlfn.SWITCH(L562,"A",50,"B",45,"C",40,"D",35,"E",30,0)</f>
        <v>70</v>
      </c>
      <c r="J562" s="76" t="s">
        <v>1865</v>
      </c>
      <c r="K562" s="77" t="s">
        <v>1865</v>
      </c>
      <c r="L562" s="77" t="s">
        <v>1865</v>
      </c>
      <c r="M562" s="75"/>
      <c r="N562" s="75" t="s">
        <v>4969</v>
      </c>
      <c r="O562" s="75" t="s">
        <v>4970</v>
      </c>
      <c r="P562" s="75">
        <v>19830301</v>
      </c>
    </row>
    <row r="563" spans="1:16" ht="19.5" customHeight="1">
      <c r="A563" s="75" t="s">
        <v>170</v>
      </c>
      <c r="B563" s="75" t="s">
        <v>4750</v>
      </c>
      <c r="C563" s="75" t="s">
        <v>170</v>
      </c>
      <c r="D563" s="75" t="s">
        <v>4971</v>
      </c>
      <c r="E563" s="75" t="s">
        <v>4972</v>
      </c>
      <c r="F563" s="75" t="s">
        <v>4968</v>
      </c>
      <c r="G563" s="75" t="s">
        <v>3338</v>
      </c>
      <c r="H563" s="76">
        <f t="array" ref="H563">_xlfn.SWITCH(J563,"A",50,"B",45,"C",40,"D",35,"E",30,0) + _xlfn.SWITCH(K563,"A",50,"B",45,"C",40,"D",35,"E",30,0)</f>
        <v>70</v>
      </c>
      <c r="I563" s="76">
        <f t="array" ref="I563">_xlfn.SWITCH(J563,"A",50,"B",45,"C",40,"D",35,"E",30,0) + _xlfn.SWITCH(L563,"A",50,"B",45,"C",40,"D",35,"E",30,0)</f>
        <v>70</v>
      </c>
      <c r="J563" s="76" t="s">
        <v>1865</v>
      </c>
      <c r="K563" s="77" t="s">
        <v>1865</v>
      </c>
      <c r="L563" s="77" t="s">
        <v>1865</v>
      </c>
      <c r="M563" s="75"/>
      <c r="N563" s="75" t="s">
        <v>4969</v>
      </c>
      <c r="O563" s="75" t="s">
        <v>4970</v>
      </c>
      <c r="P563" s="75">
        <v>20100301</v>
      </c>
    </row>
    <row r="564" spans="1:16" ht="19.5" customHeight="1">
      <c r="A564" s="75" t="s">
        <v>170</v>
      </c>
      <c r="B564" s="75" t="s">
        <v>4778</v>
      </c>
      <c r="C564" s="75" t="s">
        <v>170</v>
      </c>
      <c r="D564" s="75" t="s">
        <v>4971</v>
      </c>
      <c r="E564" s="75" t="s">
        <v>4972</v>
      </c>
      <c r="F564" s="75" t="s">
        <v>4968</v>
      </c>
      <c r="G564" s="75" t="s">
        <v>3339</v>
      </c>
      <c r="H564" s="75">
        <f t="array" ref="H564">_xlfn.SWITCH(J564,"A",50,"B",45,"C",40,"D",35,"E",30,0) + _xlfn.SWITCH(K564,"A",50,"B",45,"C",40,"D",35,"E",30,0)</f>
        <v>70</v>
      </c>
      <c r="I564" s="75">
        <f t="array" ref="I564">_xlfn.SWITCH(J564,"A",50,"B",45,"C",40,"D",35,"E",30,0) + _xlfn.SWITCH(L564,"A",50,"B",45,"C",40,"D",35,"E",30,0)</f>
        <v>70</v>
      </c>
      <c r="J564" s="76" t="s">
        <v>1865</v>
      </c>
      <c r="K564" s="77" t="s">
        <v>1865</v>
      </c>
      <c r="L564" s="77" t="s">
        <v>1865</v>
      </c>
      <c r="M564" s="75"/>
      <c r="N564" s="75" t="s">
        <v>4969</v>
      </c>
      <c r="O564" s="75" t="s">
        <v>4970</v>
      </c>
      <c r="P564" s="75">
        <v>19940305</v>
      </c>
    </row>
    <row r="565" spans="1:16" ht="19.5" customHeight="1">
      <c r="A565" s="75" t="s">
        <v>170</v>
      </c>
      <c r="B565" s="75" t="s">
        <v>4778</v>
      </c>
      <c r="C565" s="75" t="s">
        <v>170</v>
      </c>
      <c r="D565" s="75" t="s">
        <v>4971</v>
      </c>
      <c r="E565" s="75" t="s">
        <v>4972</v>
      </c>
      <c r="F565" s="75" t="s">
        <v>4968</v>
      </c>
      <c r="G565" s="75" t="s">
        <v>3922</v>
      </c>
      <c r="H565" s="76">
        <f t="array" ref="H565">_xlfn.SWITCH(J565,"A",50,"B",45,"C",40,"D",35,"E",30,0) + _xlfn.SWITCH(K565,"A",50,"B",45,"C",40,"D",35,"E",30,0)</f>
        <v>70</v>
      </c>
      <c r="I565" s="76">
        <f t="array" ref="I565">_xlfn.SWITCH(J565,"A",50,"B",45,"C",40,"D",35,"E",30,0) + _xlfn.SWITCH(L565,"A",50,"B",45,"C",40,"D",35,"E",30,0)</f>
        <v>70</v>
      </c>
      <c r="J565" s="76" t="s">
        <v>1865</v>
      </c>
      <c r="K565" s="77" t="s">
        <v>1865</v>
      </c>
      <c r="L565" s="77" t="s">
        <v>1865</v>
      </c>
      <c r="M565" s="75"/>
      <c r="N565" s="75" t="s">
        <v>4973</v>
      </c>
      <c r="O565" s="75" t="s">
        <v>4970</v>
      </c>
      <c r="P565" s="75">
        <v>19831121</v>
      </c>
    </row>
    <row r="566" spans="1:16" ht="19.5" customHeight="1">
      <c r="A566" s="75" t="s">
        <v>170</v>
      </c>
      <c r="B566" s="75" t="s">
        <v>4778</v>
      </c>
      <c r="C566" s="75" t="s">
        <v>170</v>
      </c>
      <c r="D566" s="75" t="s">
        <v>4971</v>
      </c>
      <c r="E566" s="75" t="s">
        <v>4972</v>
      </c>
      <c r="F566" s="75" t="s">
        <v>4968</v>
      </c>
      <c r="G566" s="75" t="s">
        <v>4298</v>
      </c>
      <c r="H566" s="75">
        <f t="array" ref="H566">_xlfn.SWITCH(J566,"A",50,"B",45,"C",40,"D",35,"E",30,0) + _xlfn.SWITCH(K566,"A",50,"B",45,"C",40,"D",35,"E",30,0)</f>
        <v>70</v>
      </c>
      <c r="I566" s="75">
        <f t="array" ref="I566">_xlfn.SWITCH(J566,"A",50,"B",45,"C",40,"D",35,"E",30,0) + _xlfn.SWITCH(L566,"A",50,"B",45,"C",40,"D",35,"E",30,0)</f>
        <v>70</v>
      </c>
      <c r="J566" s="76" t="s">
        <v>1865</v>
      </c>
      <c r="K566" s="77" t="s">
        <v>1865</v>
      </c>
      <c r="L566" s="77" t="s">
        <v>1865</v>
      </c>
      <c r="M566" s="75"/>
      <c r="N566" s="75" t="s">
        <v>4973</v>
      </c>
      <c r="O566" s="75" t="s">
        <v>4989</v>
      </c>
      <c r="P566" s="75">
        <v>19600308</v>
      </c>
    </row>
    <row r="567" spans="1:16" ht="19.5" customHeight="1">
      <c r="A567" s="75" t="s">
        <v>170</v>
      </c>
      <c r="B567" s="75" t="s">
        <v>4778</v>
      </c>
      <c r="C567" s="75" t="s">
        <v>170</v>
      </c>
      <c r="D567" s="75" t="s">
        <v>4971</v>
      </c>
      <c r="E567" s="75" t="s">
        <v>4972</v>
      </c>
      <c r="F567" s="75" t="s">
        <v>4968</v>
      </c>
      <c r="G567" s="75" t="s">
        <v>4467</v>
      </c>
      <c r="H567" s="76">
        <f t="array" ref="H567">_xlfn.SWITCH(J567,"A",50,"B",45,"C",40,"D",35,"E",30,0) + _xlfn.SWITCH(K567,"A",50,"B",45,"C",40,"D",35,"E",30,0)</f>
        <v>70</v>
      </c>
      <c r="I567" s="76">
        <f t="array" ref="I567">_xlfn.SWITCH(J567,"A",50,"B",45,"C",40,"D",35,"E",30,0) + _xlfn.SWITCH(L567,"A",50,"B",45,"C",40,"D",35,"E",30,0)</f>
        <v>70</v>
      </c>
      <c r="J567" s="76" t="s">
        <v>1865</v>
      </c>
      <c r="K567" s="77" t="s">
        <v>1865</v>
      </c>
      <c r="L567" s="77" t="s">
        <v>1865</v>
      </c>
      <c r="M567" s="75"/>
      <c r="N567" s="75" t="s">
        <v>4973</v>
      </c>
      <c r="O567" s="75" t="s">
        <v>4974</v>
      </c>
      <c r="P567" s="75">
        <v>19740309</v>
      </c>
    </row>
    <row r="568" spans="1:16" ht="19.5" customHeight="1">
      <c r="A568" s="75" t="s">
        <v>170</v>
      </c>
      <c r="B568" s="75" t="s">
        <v>4778</v>
      </c>
      <c r="C568" s="75" t="s">
        <v>170</v>
      </c>
      <c r="D568" s="75" t="s">
        <v>4971</v>
      </c>
      <c r="E568" s="75" t="s">
        <v>4972</v>
      </c>
      <c r="F568" s="75" t="s">
        <v>4968</v>
      </c>
      <c r="G568" s="75" t="s">
        <v>4593</v>
      </c>
      <c r="H568" s="76">
        <f t="array" ref="H568">_xlfn.SWITCH(J568,"A",50,"B",45,"C",40,"D",35,"E",30,0) + _xlfn.SWITCH(K568,"A",50,"B",45,"C",40,"D",35,"E",30,0)</f>
        <v>70</v>
      </c>
      <c r="I568" s="76">
        <f t="array" ref="I568">_xlfn.SWITCH(J568,"A",50,"B",45,"C",40,"D",35,"E",30,0) + _xlfn.SWITCH(L568,"A",50,"B",45,"C",40,"D",35,"E",30,0)</f>
        <v>70</v>
      </c>
      <c r="J568" s="76" t="s">
        <v>1865</v>
      </c>
      <c r="K568" s="77" t="s">
        <v>1865</v>
      </c>
      <c r="L568" s="77" t="s">
        <v>1865</v>
      </c>
      <c r="M568" s="75"/>
      <c r="N568" s="75" t="s">
        <v>4969</v>
      </c>
      <c r="O568" s="75" t="s">
        <v>4970</v>
      </c>
      <c r="P568" s="75">
        <v>20070301</v>
      </c>
    </row>
    <row r="569" spans="1:16" ht="19.5" customHeight="1">
      <c r="A569" s="75" t="s">
        <v>170</v>
      </c>
      <c r="B569" s="75" t="s">
        <v>4778</v>
      </c>
      <c r="C569" s="75" t="s">
        <v>170</v>
      </c>
      <c r="D569" s="75" t="s">
        <v>4971</v>
      </c>
      <c r="E569" s="75" t="s">
        <v>4972</v>
      </c>
      <c r="F569" s="75" t="s">
        <v>4968</v>
      </c>
      <c r="G569" s="75" t="s">
        <v>4688</v>
      </c>
      <c r="H569" s="75">
        <f t="array" ref="H569">_xlfn.SWITCH(J569,"A",50,"B",45,"C",40,"D",35,"E",30,0) + _xlfn.SWITCH(K569,"A",50,"B",45,"C",40,"D",35,"E",30,0)</f>
        <v>70</v>
      </c>
      <c r="I569" s="75">
        <f t="array" ref="I569">_xlfn.SWITCH(J569,"A",50,"B",45,"C",40,"D",35,"E",30,0) + _xlfn.SWITCH(L569,"A",50,"B",45,"C",40,"D",35,"E",30,0)</f>
        <v>70</v>
      </c>
      <c r="J569" s="76" t="s">
        <v>1865</v>
      </c>
      <c r="K569" s="77" t="s">
        <v>1865</v>
      </c>
      <c r="L569" s="77" t="s">
        <v>1865</v>
      </c>
      <c r="M569" s="75"/>
      <c r="N569" s="75" t="s">
        <v>4969</v>
      </c>
      <c r="O569" s="75" t="s">
        <v>4970</v>
      </c>
      <c r="P569" s="75">
        <v>19920413</v>
      </c>
    </row>
    <row r="570" spans="1:16" ht="19.5" customHeight="1">
      <c r="A570" s="75" t="s">
        <v>608</v>
      </c>
      <c r="B570" s="75" t="s">
        <v>4368</v>
      </c>
      <c r="C570" s="75" t="s">
        <v>608</v>
      </c>
      <c r="D570" s="75" t="s">
        <v>4971</v>
      </c>
      <c r="E570" s="75" t="s">
        <v>4972</v>
      </c>
      <c r="F570" s="75" t="s">
        <v>4968</v>
      </c>
      <c r="G570" s="75" t="s">
        <v>3361</v>
      </c>
      <c r="H570" s="76">
        <f t="array" ref="H570">_xlfn.SWITCH(J570,"A",50,"B",45,"C",40,"D",35,"E",30,0) + _xlfn.SWITCH(K570,"A",50,"B",45,"C",40,"D",35,"E",30,0)</f>
        <v>70</v>
      </c>
      <c r="I570" s="76">
        <f t="array" ref="I570">_xlfn.SWITCH(J570,"A",50,"B",45,"C",40,"D",35,"E",30,0) + _xlfn.SWITCH(L570,"A",50,"B",45,"C",40,"D",35,"E",30,0)</f>
        <v>70</v>
      </c>
      <c r="J570" s="76" t="s">
        <v>1865</v>
      </c>
      <c r="K570" s="77" t="s">
        <v>1865</v>
      </c>
      <c r="L570" s="77" t="s">
        <v>1865</v>
      </c>
      <c r="M570" s="75"/>
      <c r="N570" s="75" t="s">
        <v>4969</v>
      </c>
      <c r="O570" s="75" t="s">
        <v>4970</v>
      </c>
      <c r="P570" s="75">
        <v>20060301</v>
      </c>
    </row>
    <row r="571" spans="1:16" ht="19.5" customHeight="1">
      <c r="A571" s="75" t="s">
        <v>22</v>
      </c>
      <c r="B571" s="75" t="s">
        <v>4823</v>
      </c>
      <c r="C571" s="75" t="s">
        <v>4984</v>
      </c>
      <c r="D571" s="75" t="s">
        <v>4971</v>
      </c>
      <c r="E571" s="75" t="s">
        <v>4972</v>
      </c>
      <c r="F571" s="75" t="s">
        <v>4968</v>
      </c>
      <c r="G571" s="75" t="s">
        <v>3832</v>
      </c>
      <c r="H571" s="76">
        <f t="array" ref="H571">_xlfn.SWITCH(J571,"A",50,"B",45,"C",40,"D",35,"E",30,0) + _xlfn.SWITCH(K571,"A",50,"B",45,"C",40,"D",35,"E",30,0)</f>
        <v>70</v>
      </c>
      <c r="I571" s="76">
        <f t="array" ref="I571">_xlfn.SWITCH(J571,"A",50,"B",45,"C",40,"D",35,"E",30,0) + _xlfn.SWITCH(L571,"A",50,"B",45,"C",40,"D",35,"E",30,0)</f>
        <v>70</v>
      </c>
      <c r="J571" s="76" t="s">
        <v>1865</v>
      </c>
      <c r="K571" s="77" t="s">
        <v>1865</v>
      </c>
      <c r="L571" s="77" t="s">
        <v>1865</v>
      </c>
      <c r="M571" s="75"/>
      <c r="N571" s="75" t="s">
        <v>4969</v>
      </c>
      <c r="O571" s="75" t="s">
        <v>4989</v>
      </c>
      <c r="P571" s="75">
        <v>19810305</v>
      </c>
    </row>
    <row r="572" spans="1:16" ht="19.5" customHeight="1">
      <c r="A572" s="75" t="s">
        <v>22</v>
      </c>
      <c r="B572" s="75" t="s">
        <v>4823</v>
      </c>
      <c r="C572" s="75" t="s">
        <v>4984</v>
      </c>
      <c r="D572" s="75" t="s">
        <v>4971</v>
      </c>
      <c r="E572" s="75" t="s">
        <v>4972</v>
      </c>
      <c r="F572" s="75" t="s">
        <v>4968</v>
      </c>
      <c r="G572" s="75" t="s">
        <v>4072</v>
      </c>
      <c r="H572" s="75">
        <f t="array" ref="H572">_xlfn.SWITCH(J572,"A",50,"B",45,"C",40,"D",35,"E",30,0) + _xlfn.SWITCH(K572,"A",50,"B",45,"C",40,"D",35,"E",30,0)</f>
        <v>70</v>
      </c>
      <c r="I572" s="75">
        <f t="array" ref="I572">_xlfn.SWITCH(J572,"A",50,"B",45,"C",40,"D",35,"E",30,0) + _xlfn.SWITCH(L572,"A",50,"B",45,"C",40,"D",35,"E",30,0)</f>
        <v>70</v>
      </c>
      <c r="J572" s="76" t="s">
        <v>1865</v>
      </c>
      <c r="K572" s="77" t="s">
        <v>1865</v>
      </c>
      <c r="L572" s="77" t="s">
        <v>1865</v>
      </c>
      <c r="M572" s="75"/>
      <c r="N572" s="75" t="s">
        <v>4973</v>
      </c>
      <c r="O572" s="75" t="s">
        <v>4970</v>
      </c>
      <c r="P572" s="75">
        <v>19850301</v>
      </c>
    </row>
    <row r="573" spans="1:16" ht="19.5" customHeight="1">
      <c r="A573" s="75" t="s">
        <v>170</v>
      </c>
      <c r="B573" s="75" t="s">
        <v>4821</v>
      </c>
      <c r="C573" s="75" t="s">
        <v>170</v>
      </c>
      <c r="D573" s="75" t="s">
        <v>4971</v>
      </c>
      <c r="E573" s="75" t="s">
        <v>4972</v>
      </c>
      <c r="F573" s="75" t="s">
        <v>4968</v>
      </c>
      <c r="G573" s="75" t="s">
        <v>3555</v>
      </c>
      <c r="H573" s="76">
        <f t="array" ref="H573">_xlfn.SWITCH(J573,"A",50,"B",45,"C",40,"D",35,"E",30,0) + _xlfn.SWITCH(K573,"A",50,"B",45,"C",40,"D",35,"E",30,0)</f>
        <v>70</v>
      </c>
      <c r="I573" s="76">
        <f t="array" ref="I573">_xlfn.SWITCH(J573,"A",50,"B",45,"C",40,"D",35,"E",30,0) + _xlfn.SWITCH(L573,"A",50,"B",45,"C",40,"D",35,"E",30,0)</f>
        <v>70</v>
      </c>
      <c r="J573" s="76" t="s">
        <v>1865</v>
      </c>
      <c r="K573" s="77" t="s">
        <v>1865</v>
      </c>
      <c r="L573" s="77" t="s">
        <v>1865</v>
      </c>
      <c r="M573" s="75"/>
      <c r="N573" s="75" t="s">
        <v>4973</v>
      </c>
      <c r="O573" s="75" t="s">
        <v>4970</v>
      </c>
      <c r="P573" s="75">
        <v>19691120</v>
      </c>
    </row>
    <row r="574" spans="1:16" ht="19.5" customHeight="1">
      <c r="A574" s="75" t="s">
        <v>170</v>
      </c>
      <c r="B574" s="75" t="s">
        <v>4821</v>
      </c>
      <c r="C574" s="75" t="s">
        <v>170</v>
      </c>
      <c r="D574" s="75" t="s">
        <v>4971</v>
      </c>
      <c r="E574" s="75" t="s">
        <v>4990</v>
      </c>
      <c r="F574" s="75" t="s">
        <v>4991</v>
      </c>
      <c r="G574" s="75" t="s">
        <v>3924</v>
      </c>
      <c r="H574" s="75">
        <f t="array" ref="H574">_xlfn.SWITCH(J574,"A",50,"B",45,"C",40,"D",35,"E",30,0) + _xlfn.SWITCH(K574,"A",50,"B",45,"C",40,"D",35,"E",30,0)</f>
        <v>70</v>
      </c>
      <c r="I574" s="75">
        <f t="array" ref="I574">_xlfn.SWITCH(J574,"A",50,"B",45,"C",40,"D",35,"E",30,0) + _xlfn.SWITCH(L574,"A",50,"B",45,"C",40,"D",35,"E",30,0)</f>
        <v>70</v>
      </c>
      <c r="J574" s="76" t="s">
        <v>1865</v>
      </c>
      <c r="K574" s="77" t="s">
        <v>1865</v>
      </c>
      <c r="L574" s="77" t="s">
        <v>1865</v>
      </c>
      <c r="M574" s="75"/>
      <c r="N574" s="75" t="s">
        <v>4973</v>
      </c>
      <c r="O574" s="75" t="s">
        <v>4970</v>
      </c>
      <c r="P574" s="75">
        <v>19600301</v>
      </c>
    </row>
    <row r="575" spans="1:16" ht="19.5" customHeight="1">
      <c r="A575" s="75" t="s">
        <v>389</v>
      </c>
      <c r="B575" s="75" t="s">
        <v>4635</v>
      </c>
      <c r="C575" s="75" t="s">
        <v>389</v>
      </c>
      <c r="D575" s="75" t="s">
        <v>4971</v>
      </c>
      <c r="E575" s="75" t="s">
        <v>4972</v>
      </c>
      <c r="F575" s="75" t="s">
        <v>4968</v>
      </c>
      <c r="G575" s="75" t="s">
        <v>3244</v>
      </c>
      <c r="H575" s="76">
        <f t="array" ref="H575">_xlfn.SWITCH(J575,"A",50,"B",45,"C",40,"D",35,"E",30,0) + _xlfn.SWITCH(K575,"A",50,"B",45,"C",40,"D",35,"E",30,0)</f>
        <v>70</v>
      </c>
      <c r="I575" s="76">
        <f t="array" ref="I575">_xlfn.SWITCH(J575,"A",50,"B",45,"C",40,"D",35,"E",30,0) + _xlfn.SWITCH(L575,"A",50,"B",45,"C",40,"D",35,"E",30,0)</f>
        <v>70</v>
      </c>
      <c r="J575" s="76" t="s">
        <v>1865</v>
      </c>
      <c r="K575" s="77" t="s">
        <v>1865</v>
      </c>
      <c r="L575" s="77" t="s">
        <v>1865</v>
      </c>
      <c r="M575" s="75"/>
      <c r="N575" s="75" t="s">
        <v>4969</v>
      </c>
      <c r="O575" s="75" t="s">
        <v>4989</v>
      </c>
      <c r="P575" s="75">
        <v>19950301</v>
      </c>
    </row>
    <row r="576" spans="1:16" ht="19.5" customHeight="1">
      <c r="A576" s="75" t="s">
        <v>351</v>
      </c>
      <c r="B576" s="75" t="s">
        <v>4281</v>
      </c>
      <c r="C576" s="75" t="s">
        <v>4985</v>
      </c>
      <c r="D576" s="75" t="s">
        <v>4971</v>
      </c>
      <c r="E576" s="75" t="s">
        <v>4972</v>
      </c>
      <c r="F576" s="75" t="s">
        <v>4968</v>
      </c>
      <c r="G576" s="75" t="s">
        <v>3229</v>
      </c>
      <c r="H576" s="75">
        <f t="array" ref="H576">_xlfn.SWITCH(J576,"A",50,"B",45,"C",40,"D",35,"E",30,0) + _xlfn.SWITCH(K576,"A",50,"B",45,"C",40,"D",35,"E",30,0)</f>
        <v>70</v>
      </c>
      <c r="I576" s="75">
        <f t="array" ref="I576">_xlfn.SWITCH(J576,"A",50,"B",45,"C",40,"D",35,"E",30,0) + _xlfn.SWITCH(L576,"A",50,"B",45,"C",40,"D",35,"E",30,0)</f>
        <v>70</v>
      </c>
      <c r="J576" s="76" t="s">
        <v>1865</v>
      </c>
      <c r="K576" s="77" t="s">
        <v>1865</v>
      </c>
      <c r="L576" s="77" t="s">
        <v>1865</v>
      </c>
      <c r="M576" s="75"/>
      <c r="N576" s="75" t="s">
        <v>4973</v>
      </c>
      <c r="O576" s="75" t="s">
        <v>4989</v>
      </c>
      <c r="P576" s="75">
        <v>19400518</v>
      </c>
    </row>
    <row r="577" spans="1:16" ht="19.5" customHeight="1">
      <c r="A577" s="75" t="s">
        <v>351</v>
      </c>
      <c r="B577" s="75" t="s">
        <v>4281</v>
      </c>
      <c r="C577" s="75" t="s">
        <v>4985</v>
      </c>
      <c r="D577" s="75" t="s">
        <v>4971</v>
      </c>
      <c r="E577" s="75" t="s">
        <v>4972</v>
      </c>
      <c r="F577" s="75" t="s">
        <v>4968</v>
      </c>
      <c r="G577" s="75" t="s">
        <v>3666</v>
      </c>
      <c r="H577" s="76">
        <f t="array" ref="H577">_xlfn.SWITCH(J577,"A",50,"B",45,"C",40,"D",35,"E",30,0) + _xlfn.SWITCH(K577,"A",50,"B",45,"C",40,"D",35,"E",30,0)</f>
        <v>70</v>
      </c>
      <c r="I577" s="76">
        <f t="array" ref="I577">_xlfn.SWITCH(J577,"A",50,"B",45,"C",40,"D",35,"E",30,0) + _xlfn.SWITCH(L577,"A",50,"B",45,"C",40,"D",35,"E",30,0)</f>
        <v>70</v>
      </c>
      <c r="J577" s="76" t="s">
        <v>1865</v>
      </c>
      <c r="K577" s="77" t="s">
        <v>1865</v>
      </c>
      <c r="L577" s="77" t="s">
        <v>1865</v>
      </c>
      <c r="M577" s="75"/>
      <c r="N577" s="75" t="s">
        <v>4969</v>
      </c>
      <c r="O577" s="75" t="s">
        <v>4974</v>
      </c>
      <c r="P577" s="75">
        <v>20050301</v>
      </c>
    </row>
    <row r="578" spans="1:16" ht="19.5" customHeight="1">
      <c r="A578" s="75" t="s">
        <v>351</v>
      </c>
      <c r="B578" s="75" t="s">
        <v>4281</v>
      </c>
      <c r="C578" s="75" t="s">
        <v>4985</v>
      </c>
      <c r="D578" s="75" t="s">
        <v>4971</v>
      </c>
      <c r="E578" s="75" t="s">
        <v>4972</v>
      </c>
      <c r="F578" s="75" t="s">
        <v>4968</v>
      </c>
      <c r="G578" s="75" t="s">
        <v>4351</v>
      </c>
      <c r="H578" s="75">
        <f t="array" ref="H578">_xlfn.SWITCH(J578,"A",50,"B",45,"C",40,"D",35,"E",30,0) + _xlfn.SWITCH(K578,"A",50,"B",45,"C",40,"D",35,"E",30,0)</f>
        <v>70</v>
      </c>
      <c r="I578" s="75">
        <f t="array" ref="I578">_xlfn.SWITCH(J578,"A",50,"B",45,"C",40,"D",35,"E",30,0) + _xlfn.SWITCH(L578,"A",50,"B",45,"C",40,"D",35,"E",30,0)</f>
        <v>70</v>
      </c>
      <c r="J578" s="76" t="s">
        <v>1865</v>
      </c>
      <c r="K578" s="77" t="s">
        <v>1865</v>
      </c>
      <c r="L578" s="77" t="s">
        <v>1865</v>
      </c>
      <c r="M578" s="75"/>
      <c r="N578" s="75" t="s">
        <v>4973</v>
      </c>
      <c r="O578" s="75" t="s">
        <v>4974</v>
      </c>
      <c r="P578" s="75">
        <v>19461021</v>
      </c>
    </row>
    <row r="579" spans="1:16" ht="19.5" customHeight="1">
      <c r="A579" s="75" t="s">
        <v>351</v>
      </c>
      <c r="B579" s="75" t="s">
        <v>4281</v>
      </c>
      <c r="C579" s="75" t="s">
        <v>4985</v>
      </c>
      <c r="D579" s="75" t="s">
        <v>4971</v>
      </c>
      <c r="E579" s="75" t="s">
        <v>4972</v>
      </c>
      <c r="F579" s="75" t="s">
        <v>4968</v>
      </c>
      <c r="G579" s="75" t="s">
        <v>4435</v>
      </c>
      <c r="H579" s="76">
        <f t="array" ref="H579">_xlfn.SWITCH(J579,"A",50,"B",45,"C",40,"D",35,"E",30,0) + _xlfn.SWITCH(K579,"A",50,"B",45,"C",40,"D",35,"E",30,0)</f>
        <v>70</v>
      </c>
      <c r="I579" s="76">
        <f t="array" ref="I579">_xlfn.SWITCH(J579,"A",50,"B",45,"C",40,"D",35,"E",30,0) + _xlfn.SWITCH(L579,"A",50,"B",45,"C",40,"D",35,"E",30,0)</f>
        <v>70</v>
      </c>
      <c r="J579" s="76" t="s">
        <v>1865</v>
      </c>
      <c r="K579" s="77" t="s">
        <v>1865</v>
      </c>
      <c r="L579" s="77" t="s">
        <v>1865</v>
      </c>
      <c r="M579" s="75"/>
      <c r="N579" s="75" t="s">
        <v>4969</v>
      </c>
      <c r="O579" s="75" t="s">
        <v>4989</v>
      </c>
      <c r="P579" s="75">
        <v>19080406</v>
      </c>
    </row>
    <row r="580" spans="1:16" ht="19.5" customHeight="1">
      <c r="A580" s="75" t="s">
        <v>389</v>
      </c>
      <c r="B580" s="75" t="s">
        <v>4678</v>
      </c>
      <c r="C580" s="75" t="s">
        <v>389</v>
      </c>
      <c r="D580" s="75" t="s">
        <v>4971</v>
      </c>
      <c r="E580" s="75" t="s">
        <v>4972</v>
      </c>
      <c r="F580" s="75" t="s">
        <v>4968</v>
      </c>
      <c r="G580" s="75" t="s">
        <v>3466</v>
      </c>
      <c r="H580" s="75">
        <f t="array" ref="H580">_xlfn.SWITCH(J580,"A",50,"B",45,"C",40,"D",35,"E",30,0) + _xlfn.SWITCH(K580,"A",50,"B",45,"C",40,"D",35,"E",30,0)</f>
        <v>70</v>
      </c>
      <c r="I580" s="75">
        <f t="array" ref="I580">_xlfn.SWITCH(J580,"A",50,"B",45,"C",40,"D",35,"E",30,0) + _xlfn.SWITCH(L580,"A",50,"B",45,"C",40,"D",35,"E",30,0)</f>
        <v>70</v>
      </c>
      <c r="J580" s="76" t="s">
        <v>1865</v>
      </c>
      <c r="K580" s="77" t="s">
        <v>1865</v>
      </c>
      <c r="L580" s="77" t="s">
        <v>1865</v>
      </c>
      <c r="M580" s="75"/>
      <c r="N580" s="75" t="s">
        <v>4973</v>
      </c>
      <c r="O580" s="75" t="s">
        <v>4970</v>
      </c>
      <c r="P580" s="75">
        <v>19740305</v>
      </c>
    </row>
    <row r="581" spans="1:16" ht="19.5" customHeight="1">
      <c r="A581" s="75" t="s">
        <v>393</v>
      </c>
      <c r="B581" s="75" t="s">
        <v>4523</v>
      </c>
      <c r="C581" s="75" t="s">
        <v>4996</v>
      </c>
      <c r="D581" s="75" t="s">
        <v>4971</v>
      </c>
      <c r="E581" s="75" t="s">
        <v>4972</v>
      </c>
      <c r="F581" s="75" t="s">
        <v>4968</v>
      </c>
      <c r="G581" s="75" t="s">
        <v>3150</v>
      </c>
      <c r="H581" s="76">
        <f t="array" ref="H581">_xlfn.SWITCH(J581,"A",50,"B",45,"C",40,"D",35,"E",30,0) + _xlfn.SWITCH(K581,"A",50,"B",45,"C",40,"D",35,"E",30,0)</f>
        <v>70</v>
      </c>
      <c r="I581" s="76">
        <f t="array" ref="I581">_xlfn.SWITCH(J581,"A",50,"B",45,"C",40,"D",35,"E",30,0) + _xlfn.SWITCH(L581,"A",50,"B",45,"C",40,"D",35,"E",30,0)</f>
        <v>70</v>
      </c>
      <c r="J581" s="76" t="s">
        <v>1865</v>
      </c>
      <c r="K581" s="77" t="s">
        <v>1865</v>
      </c>
      <c r="L581" s="77" t="s">
        <v>1865</v>
      </c>
      <c r="M581" s="75"/>
      <c r="N581" s="75" t="s">
        <v>4969</v>
      </c>
      <c r="O581" s="75" t="s">
        <v>4974</v>
      </c>
      <c r="P581" s="75">
        <v>19510820</v>
      </c>
    </row>
    <row r="582" spans="1:16" ht="19.5" customHeight="1">
      <c r="A582" s="75" t="s">
        <v>22</v>
      </c>
      <c r="B582" s="75" t="s">
        <v>4839</v>
      </c>
      <c r="C582" s="75" t="s">
        <v>4984</v>
      </c>
      <c r="D582" s="75" t="s">
        <v>4971</v>
      </c>
      <c r="E582" s="75" t="s">
        <v>4972</v>
      </c>
      <c r="F582" s="75" t="s">
        <v>4968</v>
      </c>
      <c r="G582" s="75" t="s">
        <v>3211</v>
      </c>
      <c r="H582" s="75">
        <f t="array" ref="H582">_xlfn.SWITCH(J582,"A",50,"B",45,"C",40,"D",35,"E",30,0) + _xlfn.SWITCH(K582,"A",50,"B",45,"C",40,"D",35,"E",30,0)</f>
        <v>70</v>
      </c>
      <c r="I582" s="75">
        <f t="array" ref="I582">_xlfn.SWITCH(J582,"A",50,"B",45,"C",40,"D",35,"E",30,0) + _xlfn.SWITCH(L582,"A",50,"B",45,"C",40,"D",35,"E",30,0)</f>
        <v>70</v>
      </c>
      <c r="J582" s="76" t="s">
        <v>1865</v>
      </c>
      <c r="K582" s="77" t="s">
        <v>1865</v>
      </c>
      <c r="L582" s="77" t="s">
        <v>1865</v>
      </c>
      <c r="M582" s="75"/>
      <c r="N582" s="75" t="s">
        <v>4969</v>
      </c>
      <c r="O582" s="75" t="s">
        <v>4970</v>
      </c>
      <c r="P582" s="75">
        <v>19740301</v>
      </c>
    </row>
    <row r="583" spans="1:16" ht="19.5" customHeight="1">
      <c r="A583" s="75" t="s">
        <v>22</v>
      </c>
      <c r="B583" s="75" t="s">
        <v>4839</v>
      </c>
      <c r="C583" s="75" t="s">
        <v>4984</v>
      </c>
      <c r="D583" s="75" t="s">
        <v>4971</v>
      </c>
      <c r="E583" s="75" t="s">
        <v>4972</v>
      </c>
      <c r="F583" s="75" t="s">
        <v>4968</v>
      </c>
      <c r="G583" s="75" t="s">
        <v>3650</v>
      </c>
      <c r="H583" s="76">
        <f t="array" ref="H583">_xlfn.SWITCH(J583,"A",50,"B",45,"C",40,"D",35,"E",30,0) + _xlfn.SWITCH(K583,"A",50,"B",45,"C",40,"D",35,"E",30,0)</f>
        <v>70</v>
      </c>
      <c r="I583" s="76">
        <f t="array" ref="I583">_xlfn.SWITCH(J583,"A",50,"B",45,"C",40,"D",35,"E",30,0) + _xlfn.SWITCH(L583,"A",50,"B",45,"C",40,"D",35,"E",30,0)</f>
        <v>70</v>
      </c>
      <c r="J583" s="76" t="s">
        <v>1865</v>
      </c>
      <c r="K583" s="77" t="s">
        <v>1865</v>
      </c>
      <c r="L583" s="77" t="s">
        <v>1865</v>
      </c>
      <c r="M583" s="75"/>
      <c r="N583" s="75" t="s">
        <v>4969</v>
      </c>
      <c r="O583" s="75" t="s">
        <v>4970</v>
      </c>
      <c r="P583" s="75">
        <v>20050301</v>
      </c>
    </row>
    <row r="584" spans="1:16" ht="19.5" customHeight="1">
      <c r="A584" s="75" t="s">
        <v>22</v>
      </c>
      <c r="B584" s="75" t="s">
        <v>4839</v>
      </c>
      <c r="C584" s="75" t="s">
        <v>4984</v>
      </c>
      <c r="D584" s="75" t="s">
        <v>4971</v>
      </c>
      <c r="E584" s="75" t="s">
        <v>4972</v>
      </c>
      <c r="F584" s="75" t="s">
        <v>4968</v>
      </c>
      <c r="G584" s="75" t="s">
        <v>3833</v>
      </c>
      <c r="H584" s="75">
        <f t="array" ref="H584">_xlfn.SWITCH(J584,"A",50,"B",45,"C",40,"D",35,"E",30,0) + _xlfn.SWITCH(K584,"A",50,"B",45,"C",40,"D",35,"E",30,0)</f>
        <v>70</v>
      </c>
      <c r="I584" s="75">
        <f t="array" ref="I584">_xlfn.SWITCH(J584,"A",50,"B",45,"C",40,"D",35,"E",30,0) + _xlfn.SWITCH(L584,"A",50,"B",45,"C",40,"D",35,"E",30,0)</f>
        <v>70</v>
      </c>
      <c r="J584" s="76" t="s">
        <v>1865</v>
      </c>
      <c r="K584" s="77" t="s">
        <v>1865</v>
      </c>
      <c r="L584" s="77" t="s">
        <v>1865</v>
      </c>
      <c r="M584" s="75"/>
      <c r="N584" s="75" t="s">
        <v>4969</v>
      </c>
      <c r="O584" s="75" t="s">
        <v>4974</v>
      </c>
      <c r="P584" s="75">
        <v>19730303</v>
      </c>
    </row>
    <row r="585" spans="1:16" ht="19.5" customHeight="1">
      <c r="A585" s="75" t="s">
        <v>22</v>
      </c>
      <c r="B585" s="75" t="s">
        <v>4839</v>
      </c>
      <c r="C585" s="75" t="s">
        <v>4984</v>
      </c>
      <c r="D585" s="75" t="s">
        <v>4971</v>
      </c>
      <c r="E585" s="75" t="s">
        <v>4972</v>
      </c>
      <c r="F585" s="75" t="s">
        <v>4968</v>
      </c>
      <c r="G585" s="75" t="s">
        <v>4131</v>
      </c>
      <c r="H585" s="76">
        <f t="array" ref="H585">_xlfn.SWITCH(J585,"A",50,"B",45,"C",40,"D",35,"E",30,0) + _xlfn.SWITCH(K585,"A",50,"B",45,"C",40,"D",35,"E",30,0)</f>
        <v>70</v>
      </c>
      <c r="I585" s="76">
        <f t="array" ref="I585">_xlfn.SWITCH(J585,"A",50,"B",45,"C",40,"D",35,"E",30,0) + _xlfn.SWITCH(L585,"A",50,"B",45,"C",40,"D",35,"E",30,0)</f>
        <v>70</v>
      </c>
      <c r="J585" s="76" t="s">
        <v>1865</v>
      </c>
      <c r="K585" s="77" t="s">
        <v>1865</v>
      </c>
      <c r="L585" s="77" t="s">
        <v>1865</v>
      </c>
      <c r="M585" s="75"/>
      <c r="N585" s="75" t="s">
        <v>4969</v>
      </c>
      <c r="O585" s="75" t="s">
        <v>4989</v>
      </c>
      <c r="P585" s="75">
        <v>19530331</v>
      </c>
    </row>
    <row r="586" spans="1:16" ht="19.5" customHeight="1">
      <c r="A586" s="75" t="s">
        <v>393</v>
      </c>
      <c r="B586" s="75" t="s">
        <v>4632</v>
      </c>
      <c r="C586" s="75" t="s">
        <v>4997</v>
      </c>
      <c r="D586" s="75" t="s">
        <v>4971</v>
      </c>
      <c r="E586" s="75" t="s">
        <v>4972</v>
      </c>
      <c r="F586" s="75" t="s">
        <v>4968</v>
      </c>
      <c r="G586" s="75" t="s">
        <v>3245</v>
      </c>
      <c r="H586" s="76">
        <f t="array" ref="H586">_xlfn.SWITCH(J586,"A",50,"B",45,"C",40,"D",35,"E",30,0) + _xlfn.SWITCH(K586,"A",50,"B",45,"C",40,"D",35,"E",30,0)</f>
        <v>70</v>
      </c>
      <c r="I586" s="76">
        <f t="array" ref="I586">_xlfn.SWITCH(J586,"A",50,"B",45,"C",40,"D",35,"E",30,0) + _xlfn.SWITCH(L586,"A",50,"B",45,"C",40,"D",35,"E",30,0)</f>
        <v>70</v>
      </c>
      <c r="J586" s="76" t="s">
        <v>1865</v>
      </c>
      <c r="K586" s="77" t="s">
        <v>1865</v>
      </c>
      <c r="L586" s="77" t="s">
        <v>1865</v>
      </c>
      <c r="M586" s="75"/>
      <c r="N586" s="75" t="s">
        <v>4973</v>
      </c>
      <c r="O586" s="75" t="s">
        <v>4974</v>
      </c>
      <c r="P586" s="75">
        <v>19540401</v>
      </c>
    </row>
    <row r="587" spans="1:16" ht="19.5" customHeight="1">
      <c r="A587" s="75" t="s">
        <v>393</v>
      </c>
      <c r="B587" s="75" t="s">
        <v>4632</v>
      </c>
      <c r="C587" s="75" t="s">
        <v>4997</v>
      </c>
      <c r="D587" s="75" t="s">
        <v>4971</v>
      </c>
      <c r="E587" s="75" t="s">
        <v>4972</v>
      </c>
      <c r="F587" s="75" t="s">
        <v>4968</v>
      </c>
      <c r="G587" s="75" t="s">
        <v>3592</v>
      </c>
      <c r="H587" s="75">
        <f t="array" ref="H587">_xlfn.SWITCH(J587,"A",50,"B",45,"C",40,"D",35,"E",30,0) + _xlfn.SWITCH(K587,"A",50,"B",45,"C",40,"D",35,"E",30,0)</f>
        <v>70</v>
      </c>
      <c r="I587" s="75">
        <f t="array" ref="I587">_xlfn.SWITCH(J587,"A",50,"B",45,"C",40,"D",35,"E",30,0) + _xlfn.SWITCH(L587,"A",50,"B",45,"C",40,"D",35,"E",30,0)</f>
        <v>70</v>
      </c>
      <c r="J587" s="76" t="s">
        <v>1865</v>
      </c>
      <c r="K587" s="77" t="s">
        <v>1865</v>
      </c>
      <c r="L587" s="77" t="s">
        <v>1865</v>
      </c>
      <c r="M587" s="75"/>
      <c r="N587" s="75" t="s">
        <v>4973</v>
      </c>
      <c r="O587" s="75" t="s">
        <v>4989</v>
      </c>
      <c r="P587" s="75">
        <v>19641116</v>
      </c>
    </row>
    <row r="588" spans="1:16" ht="19.5" customHeight="1">
      <c r="A588" s="75" t="s">
        <v>393</v>
      </c>
      <c r="B588" s="75" t="s">
        <v>4632</v>
      </c>
      <c r="C588" s="75" t="s">
        <v>4997</v>
      </c>
      <c r="D588" s="75" t="s">
        <v>4971</v>
      </c>
      <c r="E588" s="75" t="s">
        <v>4972</v>
      </c>
      <c r="F588" s="75" t="s">
        <v>4968</v>
      </c>
      <c r="G588" s="75" t="s">
        <v>3784</v>
      </c>
      <c r="H588" s="76">
        <f t="array" ref="H588">_xlfn.SWITCH(J588,"A",50,"B",45,"C",40,"D",35,"E",30,0) + _xlfn.SWITCH(K588,"A",50,"B",45,"C",40,"D",35,"E",30,0)</f>
        <v>70</v>
      </c>
      <c r="I588" s="76">
        <f t="array" ref="I588">_xlfn.SWITCH(J588,"A",50,"B",45,"C",40,"D",35,"E",30,0) + _xlfn.SWITCH(L588,"A",50,"B",45,"C",40,"D",35,"E",30,0)</f>
        <v>70</v>
      </c>
      <c r="J588" s="76" t="s">
        <v>1865</v>
      </c>
      <c r="K588" s="77" t="s">
        <v>1865</v>
      </c>
      <c r="L588" s="77" t="s">
        <v>1865</v>
      </c>
      <c r="M588" s="75"/>
      <c r="N588" s="75" t="s">
        <v>4969</v>
      </c>
      <c r="O588" s="75" t="s">
        <v>4989</v>
      </c>
      <c r="P588" s="75">
        <v>19540616</v>
      </c>
    </row>
    <row r="589" spans="1:16" ht="19.5" customHeight="1">
      <c r="A589" s="75" t="s">
        <v>382</v>
      </c>
      <c r="B589" s="75" t="s">
        <v>4527</v>
      </c>
      <c r="C589" s="75" t="s">
        <v>382</v>
      </c>
      <c r="D589" s="75" t="s">
        <v>4971</v>
      </c>
      <c r="E589" s="75" t="s">
        <v>4972</v>
      </c>
      <c r="F589" s="75" t="s">
        <v>4991</v>
      </c>
      <c r="G589" s="75" t="s">
        <v>3701</v>
      </c>
      <c r="H589" s="76">
        <f t="array" ref="H589">_xlfn.SWITCH(J589,"A",50,"B",45,"C",40,"D",35,"E",30,0) + _xlfn.SWITCH(K589,"A",50,"B",45,"C",40,"D",35,"E",30,0)</f>
        <v>70</v>
      </c>
      <c r="I589" s="76">
        <f t="array" ref="I589">_xlfn.SWITCH(J589,"A",50,"B",45,"C",40,"D",35,"E",30,0) + _xlfn.SWITCH(L589,"A",50,"B",45,"C",40,"D",35,"E",30,0)</f>
        <v>70</v>
      </c>
      <c r="J589" s="76" t="s">
        <v>1865</v>
      </c>
      <c r="K589" s="77" t="s">
        <v>1865</v>
      </c>
      <c r="L589" s="77" t="s">
        <v>1865</v>
      </c>
      <c r="M589" s="75"/>
      <c r="N589" s="75" t="s">
        <v>4973</v>
      </c>
      <c r="O589" s="75" t="s">
        <v>4970</v>
      </c>
      <c r="P589" s="75">
        <v>19750308</v>
      </c>
    </row>
    <row r="590" spans="1:16" ht="19.5" customHeight="1">
      <c r="A590" s="75" t="s">
        <v>382</v>
      </c>
      <c r="B590" s="75" t="s">
        <v>4527</v>
      </c>
      <c r="C590" s="75" t="s">
        <v>382</v>
      </c>
      <c r="D590" s="75" t="s">
        <v>4971</v>
      </c>
      <c r="E590" s="75" t="s">
        <v>4972</v>
      </c>
      <c r="F590" s="75" t="s">
        <v>4968</v>
      </c>
      <c r="G590" s="75" t="s">
        <v>3879</v>
      </c>
      <c r="H590" s="75">
        <f t="array" ref="H590">_xlfn.SWITCH(J590,"A",50,"B",45,"C",40,"D",35,"E",30,0) + _xlfn.SWITCH(K590,"A",50,"B",45,"C",40,"D",35,"E",30,0)</f>
        <v>70</v>
      </c>
      <c r="I590" s="75">
        <f t="array" ref="I590">_xlfn.SWITCH(J590,"A",50,"B",45,"C",40,"D",35,"E",30,0) + _xlfn.SWITCH(L590,"A",50,"B",45,"C",40,"D",35,"E",30,0)</f>
        <v>70</v>
      </c>
      <c r="J590" s="76" t="s">
        <v>1865</v>
      </c>
      <c r="K590" s="77" t="s">
        <v>1865</v>
      </c>
      <c r="L590" s="77" t="s">
        <v>1865</v>
      </c>
      <c r="M590" s="75"/>
      <c r="N590" s="75" t="s">
        <v>4973</v>
      </c>
      <c r="O590" s="75" t="s">
        <v>4974</v>
      </c>
      <c r="P590" s="75">
        <v>19670406</v>
      </c>
    </row>
    <row r="591" spans="1:16" ht="19.5" customHeight="1">
      <c r="A591" s="75" t="s">
        <v>393</v>
      </c>
      <c r="B591" s="75" t="s">
        <v>4715</v>
      </c>
      <c r="C591" s="75" t="s">
        <v>4998</v>
      </c>
      <c r="D591" s="75" t="s">
        <v>4971</v>
      </c>
      <c r="E591" s="75" t="s">
        <v>4972</v>
      </c>
      <c r="F591" s="75" t="s">
        <v>4968</v>
      </c>
      <c r="G591" s="75" t="s">
        <v>3154</v>
      </c>
      <c r="H591" s="75">
        <f t="array" ref="H591">_xlfn.SWITCH(J591,"A",50,"B",45,"C",40,"D",35,"E",30,0) + _xlfn.SWITCH(K591,"A",50,"B",45,"C",40,"D",35,"E",30,0)</f>
        <v>70</v>
      </c>
      <c r="I591" s="75">
        <f t="array" ref="I591">_xlfn.SWITCH(J591,"A",50,"B",45,"C",40,"D",35,"E",30,0) + _xlfn.SWITCH(L591,"A",50,"B",45,"C",40,"D",35,"E",30,0)</f>
        <v>70</v>
      </c>
      <c r="J591" s="76" t="s">
        <v>1865</v>
      </c>
      <c r="K591" s="77" t="s">
        <v>1865</v>
      </c>
      <c r="L591" s="77" t="s">
        <v>1865</v>
      </c>
      <c r="M591" s="75"/>
      <c r="N591" s="75" t="s">
        <v>4969</v>
      </c>
      <c r="O591" s="75" t="s">
        <v>4970</v>
      </c>
      <c r="P591" s="75">
        <v>20180301</v>
      </c>
    </row>
    <row r="592" spans="1:16" ht="19.5" customHeight="1">
      <c r="A592" s="75" t="s">
        <v>22</v>
      </c>
      <c r="B592" s="75" t="s">
        <v>4854</v>
      </c>
      <c r="C592" s="75" t="s">
        <v>4984</v>
      </c>
      <c r="D592" s="75" t="s">
        <v>4971</v>
      </c>
      <c r="E592" s="75" t="s">
        <v>4972</v>
      </c>
      <c r="F592" s="75" t="s">
        <v>4968</v>
      </c>
      <c r="G592" s="75" t="s">
        <v>3651</v>
      </c>
      <c r="H592" s="75">
        <f t="array" ref="H592">_xlfn.SWITCH(J592,"A",50,"B",45,"C",40,"D",35,"E",30,0) + _xlfn.SWITCH(K592,"A",50,"B",45,"C",40,"D",35,"E",30,0)</f>
        <v>70</v>
      </c>
      <c r="I592" s="75">
        <f t="array" ref="I592">_xlfn.SWITCH(J592,"A",50,"B",45,"C",40,"D",35,"E",30,0) + _xlfn.SWITCH(L592,"A",50,"B",45,"C",40,"D",35,"E",30,0)</f>
        <v>70</v>
      </c>
      <c r="J592" s="76" t="s">
        <v>1865</v>
      </c>
      <c r="K592" s="77" t="s">
        <v>1865</v>
      </c>
      <c r="L592" s="77" t="s">
        <v>1865</v>
      </c>
      <c r="M592" s="75"/>
      <c r="N592" s="75" t="s">
        <v>4973</v>
      </c>
      <c r="O592" s="75" t="s">
        <v>4989</v>
      </c>
      <c r="P592" s="75">
        <v>19600401</v>
      </c>
    </row>
    <row r="593" spans="1:16" ht="19.5" customHeight="1">
      <c r="A593" s="75" t="s">
        <v>170</v>
      </c>
      <c r="B593" s="75" t="s">
        <v>4876</v>
      </c>
      <c r="C593" s="75" t="s">
        <v>170</v>
      </c>
      <c r="D593" s="75" t="s">
        <v>4971</v>
      </c>
      <c r="E593" s="75" t="s">
        <v>4972</v>
      </c>
      <c r="F593" s="75" t="s">
        <v>4968</v>
      </c>
      <c r="G593" s="75" t="s">
        <v>3345</v>
      </c>
      <c r="H593" s="76">
        <f t="array" ref="H593">_xlfn.SWITCH(J593,"A",50,"B",45,"C",40,"D",35,"E",30,0) + _xlfn.SWITCH(K593,"A",50,"B",45,"C",40,"D",35,"E",30,0)</f>
        <v>70</v>
      </c>
      <c r="I593" s="76">
        <f t="array" ref="I593">_xlfn.SWITCH(J593,"A",50,"B",45,"C",40,"D",35,"E",30,0) + _xlfn.SWITCH(L593,"A",50,"B",45,"C",40,"D",35,"E",30,0)</f>
        <v>70</v>
      </c>
      <c r="J593" s="76" t="s">
        <v>1865</v>
      </c>
      <c r="K593" s="77" t="s">
        <v>1865</v>
      </c>
      <c r="L593" s="77" t="s">
        <v>1865</v>
      </c>
      <c r="M593" s="75"/>
      <c r="N593" s="75" t="s">
        <v>4969</v>
      </c>
      <c r="O593" s="75" t="s">
        <v>4970</v>
      </c>
      <c r="P593" s="75">
        <v>20040303</v>
      </c>
    </row>
    <row r="594" spans="1:16" ht="19.5" customHeight="1">
      <c r="A594" s="75" t="s">
        <v>170</v>
      </c>
      <c r="B594" s="75" t="s">
        <v>4876</v>
      </c>
      <c r="C594" s="75" t="s">
        <v>170</v>
      </c>
      <c r="D594" s="75" t="s">
        <v>4971</v>
      </c>
      <c r="E594" s="75" t="s">
        <v>4972</v>
      </c>
      <c r="F594" s="75" t="s">
        <v>4968</v>
      </c>
      <c r="G594" s="75" t="s">
        <v>3753</v>
      </c>
      <c r="H594" s="75">
        <f t="array" ref="H594">_xlfn.SWITCH(J594,"A",50,"B",45,"C",40,"D",35,"E",30,0) + _xlfn.SWITCH(K594,"A",50,"B",45,"C",40,"D",35,"E",30,0)</f>
        <v>70</v>
      </c>
      <c r="I594" s="75">
        <f t="array" ref="I594">_xlfn.SWITCH(J594,"A",50,"B",45,"C",40,"D",35,"E",30,0) + _xlfn.SWITCH(L594,"A",50,"B",45,"C",40,"D",35,"E",30,0)</f>
        <v>70</v>
      </c>
      <c r="J594" s="76" t="s">
        <v>1865</v>
      </c>
      <c r="K594" s="77" t="s">
        <v>1865</v>
      </c>
      <c r="L594" s="77" t="s">
        <v>1865</v>
      </c>
      <c r="M594" s="75"/>
      <c r="N594" s="75" t="s">
        <v>4969</v>
      </c>
      <c r="O594" s="75" t="s">
        <v>4970</v>
      </c>
      <c r="P594" s="75">
        <v>20070301</v>
      </c>
    </row>
    <row r="595" spans="1:16" ht="19.5" customHeight="1">
      <c r="A595" s="75" t="s">
        <v>170</v>
      </c>
      <c r="B595" s="75" t="s">
        <v>4876</v>
      </c>
      <c r="C595" s="75" t="s">
        <v>170</v>
      </c>
      <c r="D595" s="75" t="s">
        <v>4971</v>
      </c>
      <c r="E595" s="75" t="s">
        <v>4972</v>
      </c>
      <c r="F595" s="75" t="s">
        <v>4968</v>
      </c>
      <c r="G595" s="75" t="s">
        <v>3927</v>
      </c>
      <c r="H595" s="76">
        <f t="array" ref="H595">_xlfn.SWITCH(J595,"A",50,"B",45,"C",40,"D",35,"E",30,0) + _xlfn.SWITCH(K595,"A",50,"B",45,"C",40,"D",35,"E",30,0)</f>
        <v>70</v>
      </c>
      <c r="I595" s="76">
        <f t="array" ref="I595">_xlfn.SWITCH(J595,"A",50,"B",45,"C",40,"D",35,"E",30,0) + _xlfn.SWITCH(L595,"A",50,"B",45,"C",40,"D",35,"E",30,0)</f>
        <v>70</v>
      </c>
      <c r="J595" s="76" t="s">
        <v>1865</v>
      </c>
      <c r="K595" s="77" t="s">
        <v>1865</v>
      </c>
      <c r="L595" s="77" t="s">
        <v>1865</v>
      </c>
      <c r="M595" s="75"/>
      <c r="N595" s="75" t="s">
        <v>4969</v>
      </c>
      <c r="O595" s="75" t="s">
        <v>4970</v>
      </c>
      <c r="P595" s="75">
        <v>20070301</v>
      </c>
    </row>
    <row r="596" spans="1:16" ht="19.5" customHeight="1">
      <c r="A596" s="75" t="s">
        <v>170</v>
      </c>
      <c r="B596" s="75" t="s">
        <v>4876</v>
      </c>
      <c r="C596" s="75" t="s">
        <v>170</v>
      </c>
      <c r="D596" s="75" t="s">
        <v>4971</v>
      </c>
      <c r="E596" s="75" t="s">
        <v>4972</v>
      </c>
      <c r="F596" s="75" t="s">
        <v>4968</v>
      </c>
      <c r="G596" s="75" t="s">
        <v>4387</v>
      </c>
      <c r="H596" s="75">
        <f t="array" ref="H596">_xlfn.SWITCH(J596,"A",50,"B",45,"C",40,"D",35,"E",30,0) + _xlfn.SWITCH(K596,"A",50,"B",45,"C",40,"D",35,"E",30,0)</f>
        <v>70</v>
      </c>
      <c r="I596" s="75">
        <f t="array" ref="I596">_xlfn.SWITCH(J596,"A",50,"B",45,"C",40,"D",35,"E",30,0) + _xlfn.SWITCH(L596,"A",50,"B",45,"C",40,"D",35,"E",30,0)</f>
        <v>70</v>
      </c>
      <c r="J596" s="76" t="s">
        <v>1865</v>
      </c>
      <c r="K596" s="77" t="s">
        <v>1865</v>
      </c>
      <c r="L596" s="77" t="s">
        <v>1865</v>
      </c>
      <c r="M596" s="75"/>
      <c r="N596" s="75" t="s">
        <v>4969</v>
      </c>
      <c r="O596" s="75" t="s">
        <v>4970</v>
      </c>
      <c r="P596" s="75">
        <v>20120301</v>
      </c>
    </row>
    <row r="597" spans="1:16" ht="19.5" customHeight="1">
      <c r="A597" s="75" t="s">
        <v>170</v>
      </c>
      <c r="B597" s="75" t="s">
        <v>4876</v>
      </c>
      <c r="C597" s="75" t="s">
        <v>170</v>
      </c>
      <c r="D597" s="75" t="s">
        <v>4971</v>
      </c>
      <c r="E597" s="75" t="s">
        <v>4972</v>
      </c>
      <c r="F597" s="75" t="s">
        <v>4968</v>
      </c>
      <c r="G597" s="75" t="s">
        <v>4594</v>
      </c>
      <c r="H597" s="76">
        <f t="array" ref="H597">_xlfn.SWITCH(J597,"A",50,"B",45,"C",40,"D",35,"E",30,0) + _xlfn.SWITCH(K597,"A",50,"B",45,"C",40,"D",35,"E",30,0)</f>
        <v>70</v>
      </c>
      <c r="I597" s="76">
        <f t="array" ref="I597">_xlfn.SWITCH(J597,"A",50,"B",45,"C",40,"D",35,"E",30,0) + _xlfn.SWITCH(L597,"A",50,"B",45,"C",40,"D",35,"E",30,0)</f>
        <v>70</v>
      </c>
      <c r="J597" s="76" t="s">
        <v>1865</v>
      </c>
      <c r="K597" s="77" t="s">
        <v>1865</v>
      </c>
      <c r="L597" s="77" t="s">
        <v>1865</v>
      </c>
      <c r="M597" s="75"/>
      <c r="N597" s="75" t="s">
        <v>4969</v>
      </c>
      <c r="O597" s="75" t="s">
        <v>4970</v>
      </c>
      <c r="P597" s="75">
        <v>20110301</v>
      </c>
    </row>
    <row r="598" spans="1:16" ht="19.5" customHeight="1">
      <c r="A598" s="75" t="s">
        <v>170</v>
      </c>
      <c r="B598" s="75" t="s">
        <v>4876</v>
      </c>
      <c r="C598" s="75" t="s">
        <v>170</v>
      </c>
      <c r="D598" s="75" t="s">
        <v>4971</v>
      </c>
      <c r="E598" s="75" t="s">
        <v>4972</v>
      </c>
      <c r="F598" s="75" t="s">
        <v>4968</v>
      </c>
      <c r="G598" s="75" t="s">
        <v>4761</v>
      </c>
      <c r="H598" s="75">
        <f t="array" ref="H598">_xlfn.SWITCH(J598,"A",50,"B",45,"C",40,"D",35,"E",30,0) + _xlfn.SWITCH(K598,"A",50,"B",45,"C",40,"D",35,"E",30,0)</f>
        <v>70</v>
      </c>
      <c r="I598" s="75">
        <f t="array" ref="I598">_xlfn.SWITCH(J598,"A",50,"B",45,"C",40,"D",35,"E",30,0) + _xlfn.SWITCH(L598,"A",50,"B",45,"C",40,"D",35,"E",30,0)</f>
        <v>70</v>
      </c>
      <c r="J598" s="76" t="s">
        <v>1865</v>
      </c>
      <c r="K598" s="77" t="s">
        <v>1865</v>
      </c>
      <c r="L598" s="77" t="s">
        <v>1865</v>
      </c>
      <c r="M598" s="75"/>
      <c r="N598" s="75" t="s">
        <v>4969</v>
      </c>
      <c r="O598" s="75" t="s">
        <v>4970</v>
      </c>
      <c r="P598" s="75">
        <v>20120301</v>
      </c>
    </row>
    <row r="599" spans="1:16" ht="19.5" customHeight="1">
      <c r="A599" s="75" t="s">
        <v>170</v>
      </c>
      <c r="B599" s="75" t="s">
        <v>4876</v>
      </c>
      <c r="C599" s="75" t="s">
        <v>170</v>
      </c>
      <c r="D599" s="75" t="s">
        <v>4971</v>
      </c>
      <c r="E599" s="75" t="s">
        <v>4972</v>
      </c>
      <c r="F599" s="75" t="s">
        <v>4968</v>
      </c>
      <c r="G599" s="75" t="s">
        <v>4871</v>
      </c>
      <c r="H599" s="76">
        <f t="array" ref="H599">_xlfn.SWITCH(J599,"A",50,"B",45,"C",40,"D",35,"E",30,0) + _xlfn.SWITCH(K599,"A",50,"B",45,"C",40,"D",35,"E",30,0)</f>
        <v>70</v>
      </c>
      <c r="I599" s="76">
        <f t="array" ref="I599">_xlfn.SWITCH(J599,"A",50,"B",45,"C",40,"D",35,"E",30,0) + _xlfn.SWITCH(L599,"A",50,"B",45,"C",40,"D",35,"E",30,0)</f>
        <v>70</v>
      </c>
      <c r="J599" s="76" t="s">
        <v>1865</v>
      </c>
      <c r="K599" s="77" t="s">
        <v>1865</v>
      </c>
      <c r="L599" s="77" t="s">
        <v>1865</v>
      </c>
      <c r="M599" s="75"/>
      <c r="N599" s="75" t="s">
        <v>4969</v>
      </c>
      <c r="O599" s="75" t="s">
        <v>4970</v>
      </c>
      <c r="P599" s="75">
        <v>20010301</v>
      </c>
    </row>
    <row r="600" spans="1:16" ht="19.5" customHeight="1">
      <c r="A600" s="75" t="s">
        <v>170</v>
      </c>
      <c r="B600" s="75" t="s">
        <v>4876</v>
      </c>
      <c r="C600" s="75" t="s">
        <v>170</v>
      </c>
      <c r="D600" s="75" t="s">
        <v>4971</v>
      </c>
      <c r="E600" s="75" t="s">
        <v>4972</v>
      </c>
      <c r="F600" s="75" t="s">
        <v>4968</v>
      </c>
      <c r="G600" s="75" t="s">
        <v>4901</v>
      </c>
      <c r="H600" s="75">
        <f t="array" ref="H600">_xlfn.SWITCH(J600,"A",50,"B",45,"C",40,"D",35,"E",30,0) + _xlfn.SWITCH(K600,"A",50,"B",45,"C",40,"D",35,"E",30,0)</f>
        <v>70</v>
      </c>
      <c r="I600" s="75">
        <f t="array" ref="I600">_xlfn.SWITCH(J600,"A",50,"B",45,"C",40,"D",35,"E",30,0) + _xlfn.SWITCH(L600,"A",50,"B",45,"C",40,"D",35,"E",30,0)</f>
        <v>70</v>
      </c>
      <c r="J600" s="76" t="s">
        <v>1865</v>
      </c>
      <c r="K600" s="77" t="s">
        <v>1865</v>
      </c>
      <c r="L600" s="77" t="s">
        <v>1865</v>
      </c>
      <c r="M600" s="75"/>
      <c r="N600" s="75" t="s">
        <v>4969</v>
      </c>
      <c r="O600" s="75" t="s">
        <v>4970</v>
      </c>
      <c r="P600" s="75">
        <v>20090301</v>
      </c>
    </row>
    <row r="601" spans="1:16" ht="19.5" customHeight="1">
      <c r="A601" s="75" t="s">
        <v>170</v>
      </c>
      <c r="B601" s="75" t="s">
        <v>4876</v>
      </c>
      <c r="C601" s="75" t="s">
        <v>170</v>
      </c>
      <c r="D601" s="75" t="s">
        <v>4971</v>
      </c>
      <c r="E601" s="75" t="s">
        <v>4972</v>
      </c>
      <c r="F601" s="75" t="s">
        <v>4968</v>
      </c>
      <c r="G601" s="75" t="s">
        <v>4922</v>
      </c>
      <c r="H601" s="76">
        <f t="array" ref="H601">_xlfn.SWITCH(J601,"A",50,"B",45,"C",40,"D",35,"E",30,0) + _xlfn.SWITCH(K601,"A",50,"B",45,"C",40,"D",35,"E",30,0)</f>
        <v>70</v>
      </c>
      <c r="I601" s="76">
        <f t="array" ref="I601">_xlfn.SWITCH(J601,"A",50,"B",45,"C",40,"D",35,"E",30,0) + _xlfn.SWITCH(L601,"A",50,"B",45,"C",40,"D",35,"E",30,0)</f>
        <v>70</v>
      </c>
      <c r="J601" s="76" t="s">
        <v>1865</v>
      </c>
      <c r="K601" s="77" t="s">
        <v>1865</v>
      </c>
      <c r="L601" s="77" t="s">
        <v>1865</v>
      </c>
      <c r="M601" s="75"/>
      <c r="N601" s="75" t="s">
        <v>4969</v>
      </c>
      <c r="O601" s="75" t="s">
        <v>4970</v>
      </c>
      <c r="P601" s="75">
        <v>20000301</v>
      </c>
    </row>
    <row r="602" spans="1:16" ht="19.5" customHeight="1">
      <c r="A602" s="75" t="s">
        <v>170</v>
      </c>
      <c r="B602" s="75" t="s">
        <v>4876</v>
      </c>
      <c r="C602" s="75" t="s">
        <v>170</v>
      </c>
      <c r="D602" s="75" t="s">
        <v>4971</v>
      </c>
      <c r="E602" s="75" t="s">
        <v>4972</v>
      </c>
      <c r="F602" s="75" t="s">
        <v>4968</v>
      </c>
      <c r="G602" s="75" t="s">
        <v>4928</v>
      </c>
      <c r="H602" s="75">
        <f t="array" ref="H602">_xlfn.SWITCH(J602,"A",50,"B",45,"C",40,"D",35,"E",30,0) + _xlfn.SWITCH(K602,"A",50,"B",45,"C",40,"D",35,"E",30,0)</f>
        <v>70</v>
      </c>
      <c r="I602" s="75">
        <f t="array" ref="I602">_xlfn.SWITCH(J602,"A",50,"B",45,"C",40,"D",35,"E",30,0) + _xlfn.SWITCH(L602,"A",50,"B",45,"C",40,"D",35,"E",30,0)</f>
        <v>70</v>
      </c>
      <c r="J602" s="76" t="s">
        <v>1865</v>
      </c>
      <c r="K602" s="77" t="s">
        <v>1865</v>
      </c>
      <c r="L602" s="77" t="s">
        <v>1865</v>
      </c>
      <c r="M602" s="75"/>
      <c r="N602" s="75" t="s">
        <v>4969</v>
      </c>
      <c r="O602" s="75" t="s">
        <v>4970</v>
      </c>
      <c r="P602" s="75">
        <v>20060901</v>
      </c>
    </row>
    <row r="603" spans="1:16" ht="19.5" customHeight="1">
      <c r="A603" s="75" t="s">
        <v>170</v>
      </c>
      <c r="B603" s="75" t="s">
        <v>4876</v>
      </c>
      <c r="C603" s="75" t="s">
        <v>170</v>
      </c>
      <c r="D603" s="75" t="s">
        <v>4971</v>
      </c>
      <c r="E603" s="75" t="s">
        <v>4972</v>
      </c>
      <c r="F603" s="75" t="s">
        <v>4968</v>
      </c>
      <c r="G603" s="75" t="s">
        <v>4912</v>
      </c>
      <c r="H603" s="76">
        <f t="array" ref="H603">_xlfn.SWITCH(J603,"A",50,"B",45,"C",40,"D",35,"E",30,0) + _xlfn.SWITCH(K603,"A",50,"B",45,"C",40,"D",35,"E",30,0)</f>
        <v>70</v>
      </c>
      <c r="I603" s="76">
        <f t="array" ref="I603">_xlfn.SWITCH(J603,"A",50,"B",45,"C",40,"D",35,"E",30,0) + _xlfn.SWITCH(L603,"A",50,"B",45,"C",40,"D",35,"E",30,0)</f>
        <v>70</v>
      </c>
      <c r="J603" s="76" t="s">
        <v>1865</v>
      </c>
      <c r="K603" s="77" t="s">
        <v>1865</v>
      </c>
      <c r="L603" s="77" t="s">
        <v>1865</v>
      </c>
      <c r="M603" s="75"/>
      <c r="N603" s="75" t="s">
        <v>4969</v>
      </c>
      <c r="O603" s="75" t="s">
        <v>4970</v>
      </c>
      <c r="P603" s="75">
        <v>20100301</v>
      </c>
    </row>
    <row r="604" spans="1:16" ht="19.5" customHeight="1">
      <c r="A604" s="75" t="s">
        <v>170</v>
      </c>
      <c r="B604" s="75" t="s">
        <v>4876</v>
      </c>
      <c r="C604" s="75" t="s">
        <v>170</v>
      </c>
      <c r="D604" s="75" t="s">
        <v>4971</v>
      </c>
      <c r="E604" s="75" t="s">
        <v>4972</v>
      </c>
      <c r="F604" s="75" t="s">
        <v>4968</v>
      </c>
      <c r="G604" s="75" t="s">
        <v>4891</v>
      </c>
      <c r="H604" s="76">
        <f t="array" ref="H604">_xlfn.SWITCH(J604,"A",50,"B",45,"C",40,"D",35,"E",30,0) + _xlfn.SWITCH(K604,"A",50,"B",45,"C",40,"D",35,"E",30,0)</f>
        <v>70</v>
      </c>
      <c r="I604" s="76">
        <f t="array" ref="I604">_xlfn.SWITCH(J604,"A",50,"B",45,"C",40,"D",35,"E",30,0) + _xlfn.SWITCH(L604,"A",50,"B",45,"C",40,"D",35,"E",30,0)</f>
        <v>70</v>
      </c>
      <c r="J604" s="76" t="s">
        <v>1865</v>
      </c>
      <c r="K604" s="77" t="s">
        <v>1865</v>
      </c>
      <c r="L604" s="77" t="s">
        <v>1865</v>
      </c>
      <c r="M604" s="75"/>
      <c r="N604" s="75" t="s">
        <v>4969</v>
      </c>
      <c r="O604" s="75" t="s">
        <v>4970</v>
      </c>
      <c r="P604" s="75">
        <v>20090301</v>
      </c>
    </row>
    <row r="605" spans="1:16" ht="19.5" customHeight="1">
      <c r="A605" s="75" t="s">
        <v>400</v>
      </c>
      <c r="B605" s="75" t="s">
        <v>3717</v>
      </c>
      <c r="C605" s="75" t="s">
        <v>4978</v>
      </c>
      <c r="D605" s="75" t="s">
        <v>4971</v>
      </c>
      <c r="E605" s="75" t="s">
        <v>4972</v>
      </c>
      <c r="F605" s="75" t="s">
        <v>4968</v>
      </c>
      <c r="G605" s="75" t="s">
        <v>3220</v>
      </c>
      <c r="H605" s="75">
        <f t="array" ref="H605">_xlfn.SWITCH(J605,"A",50,"B",45,"C",40,"D",35,"E",30,0) + _xlfn.SWITCH(K605,"A",50,"B",45,"C",40,"D",35,"E",30,0)</f>
        <v>70</v>
      </c>
      <c r="I605" s="75">
        <f t="array" ref="I605">_xlfn.SWITCH(J605,"A",50,"B",45,"C",40,"D",35,"E",30,0) + _xlfn.SWITCH(L605,"A",50,"B",45,"C",40,"D",35,"E",30,0)</f>
        <v>70</v>
      </c>
      <c r="J605" s="76" t="s">
        <v>1865</v>
      </c>
      <c r="K605" s="77" t="s">
        <v>1865</v>
      </c>
      <c r="L605" s="77" t="s">
        <v>1865</v>
      </c>
      <c r="M605" s="75"/>
      <c r="N605" s="75" t="s">
        <v>4969</v>
      </c>
      <c r="O605" s="75" t="s">
        <v>4970</v>
      </c>
      <c r="P605" s="75">
        <v>19540701</v>
      </c>
    </row>
    <row r="606" spans="1:16" ht="19.5" customHeight="1">
      <c r="A606" s="75" t="s">
        <v>400</v>
      </c>
      <c r="B606" s="75" t="s">
        <v>3717</v>
      </c>
      <c r="C606" s="75" t="s">
        <v>4978</v>
      </c>
      <c r="D606" s="75" t="s">
        <v>4971</v>
      </c>
      <c r="E606" s="75" t="s">
        <v>4972</v>
      </c>
      <c r="F606" s="75" t="s">
        <v>4968</v>
      </c>
      <c r="G606" s="75" t="s">
        <v>3444</v>
      </c>
      <c r="H606" s="76">
        <f t="array" ref="H606">_xlfn.SWITCH(J606,"A",50,"B",45,"C",40,"D",35,"E",30,0) + _xlfn.SWITCH(K606,"A",50,"B",45,"C",40,"D",35,"E",30,0)</f>
        <v>70</v>
      </c>
      <c r="I606" s="76">
        <f t="array" ref="I606">_xlfn.SWITCH(J606,"A",50,"B",45,"C",40,"D",35,"E",30,0) + _xlfn.SWITCH(L606,"A",50,"B",45,"C",40,"D",35,"E",30,0)</f>
        <v>70</v>
      </c>
      <c r="J606" s="76" t="s">
        <v>1865</v>
      </c>
      <c r="K606" s="77" t="s">
        <v>1865</v>
      </c>
      <c r="L606" s="77" t="s">
        <v>1865</v>
      </c>
      <c r="M606" s="75"/>
      <c r="N606" s="75" t="s">
        <v>4969</v>
      </c>
      <c r="O606" s="75" t="s">
        <v>4970</v>
      </c>
      <c r="P606" s="75">
        <v>20080301</v>
      </c>
    </row>
    <row r="607" spans="1:16" ht="19.5" customHeight="1">
      <c r="A607" s="75" t="s">
        <v>400</v>
      </c>
      <c r="B607" s="75" t="s">
        <v>3717</v>
      </c>
      <c r="C607" s="75" t="s">
        <v>4978</v>
      </c>
      <c r="D607" s="75" t="s">
        <v>4971</v>
      </c>
      <c r="E607" s="75" t="s">
        <v>4972</v>
      </c>
      <c r="F607" s="75" t="s">
        <v>4968</v>
      </c>
      <c r="G607" s="75" t="s">
        <v>4346</v>
      </c>
      <c r="H607" s="76">
        <f t="array" ref="H607">_xlfn.SWITCH(J607,"A",50,"B",45,"C",40,"D",35,"E",30,0) + _xlfn.SWITCH(K607,"A",50,"B",45,"C",40,"D",35,"E",30,0)</f>
        <v>70</v>
      </c>
      <c r="I607" s="76">
        <f t="array" ref="I607">_xlfn.SWITCH(J607,"A",50,"B",45,"C",40,"D",35,"E",30,0) + _xlfn.SWITCH(L607,"A",50,"B",45,"C",40,"D",35,"E",30,0)</f>
        <v>70</v>
      </c>
      <c r="J607" s="76" t="s">
        <v>1865</v>
      </c>
      <c r="K607" s="77" t="s">
        <v>1865</v>
      </c>
      <c r="L607" s="77" t="s">
        <v>1865</v>
      </c>
      <c r="M607" s="75"/>
      <c r="N607" s="75" t="s">
        <v>4969</v>
      </c>
      <c r="O607" s="75" t="s">
        <v>4970</v>
      </c>
      <c r="P607" s="75">
        <v>20170301</v>
      </c>
    </row>
    <row r="608" spans="1:16" ht="19.5" customHeight="1">
      <c r="A608" s="75" t="s">
        <v>383</v>
      </c>
      <c r="B608" s="75" t="s">
        <v>3716</v>
      </c>
      <c r="C608" s="75" t="s">
        <v>4983</v>
      </c>
      <c r="D608" s="75" t="s">
        <v>4977</v>
      </c>
      <c r="E608" s="75" t="s">
        <v>4972</v>
      </c>
      <c r="F608" s="75" t="s">
        <v>4968</v>
      </c>
      <c r="G608" s="75" t="s">
        <v>3616</v>
      </c>
      <c r="H608" s="76">
        <f t="array" ref="H608">_xlfn.SWITCH(J608,"A",50,"B",45,"C",40,"D",35,"E",30,0) + _xlfn.SWITCH(K608,"A",50,"B",45,"C",40,"D",35,"E",30,0)</f>
        <v>70</v>
      </c>
      <c r="I608" s="76">
        <f t="array" ref="I608">_xlfn.SWITCH(J608,"A",50,"B",45,"C",40,"D",35,"E",30,0) + _xlfn.SWITCH(L608,"A",50,"B",45,"C",40,"D",35,"E",30,0)</f>
        <v>70</v>
      </c>
      <c r="J608" s="76" t="s">
        <v>1865</v>
      </c>
      <c r="K608" s="77" t="s">
        <v>1865</v>
      </c>
      <c r="L608" s="77" t="s">
        <v>1865</v>
      </c>
      <c r="M608" s="75"/>
      <c r="N608" s="75" t="s">
        <v>4969</v>
      </c>
      <c r="O608" s="75" t="s">
        <v>4970</v>
      </c>
      <c r="P608" s="75">
        <v>20030301</v>
      </c>
    </row>
    <row r="609" spans="1:16" ht="19.5" customHeight="1">
      <c r="A609" s="75" t="s">
        <v>383</v>
      </c>
      <c r="B609" s="75" t="s">
        <v>3716</v>
      </c>
      <c r="C609" s="75" t="s">
        <v>4983</v>
      </c>
      <c r="D609" s="75" t="s">
        <v>4971</v>
      </c>
      <c r="E609" s="75" t="s">
        <v>4972</v>
      </c>
      <c r="F609" s="75" t="s">
        <v>4968</v>
      </c>
      <c r="G609" s="75" t="s">
        <v>3804</v>
      </c>
      <c r="H609" s="75">
        <f t="array" ref="H609">_xlfn.SWITCH(J609,"A",50,"B",45,"C",40,"D",35,"E",30,0) + _xlfn.SWITCH(K609,"A",50,"B",45,"C",40,"D",35,"E",30,0)</f>
        <v>70</v>
      </c>
      <c r="I609" s="75">
        <f t="array" ref="I609">_xlfn.SWITCH(J609,"A",50,"B",45,"C",40,"D",35,"E",30,0) + _xlfn.SWITCH(L609,"A",50,"B",45,"C",40,"D",35,"E",30,0)</f>
        <v>70</v>
      </c>
      <c r="J609" s="76" t="s">
        <v>1865</v>
      </c>
      <c r="K609" s="77" t="s">
        <v>1865</v>
      </c>
      <c r="L609" s="77" t="s">
        <v>1865</v>
      </c>
      <c r="M609" s="75"/>
      <c r="N609" s="75" t="s">
        <v>4969</v>
      </c>
      <c r="O609" s="75" t="s">
        <v>4970</v>
      </c>
      <c r="P609" s="75">
        <v>20130301</v>
      </c>
    </row>
    <row r="610" spans="1:16" ht="19.5" customHeight="1">
      <c r="A610" s="75" t="s">
        <v>383</v>
      </c>
      <c r="B610" s="75" t="s">
        <v>3716</v>
      </c>
      <c r="C610" s="75" t="s">
        <v>4983</v>
      </c>
      <c r="D610" s="75" t="s">
        <v>4971</v>
      </c>
      <c r="E610" s="75" t="s">
        <v>4972</v>
      </c>
      <c r="F610" s="75" t="s">
        <v>4968</v>
      </c>
      <c r="G610" s="75" t="s">
        <v>4324</v>
      </c>
      <c r="H610" s="75">
        <f t="array" ref="H610">_xlfn.SWITCH(J610,"A",50,"B",45,"C",40,"D",35,"E",30,0) + _xlfn.SWITCH(K610,"A",50,"B",45,"C",40,"D",35,"E",30,0)</f>
        <v>70</v>
      </c>
      <c r="I610" s="75">
        <f t="array" ref="I610">_xlfn.SWITCH(J610,"A",50,"B",45,"C",40,"D",35,"E",30,0) + _xlfn.SWITCH(L610,"A",50,"B",45,"C",40,"D",35,"E",30,0)</f>
        <v>70</v>
      </c>
      <c r="J610" s="76" t="s">
        <v>1865</v>
      </c>
      <c r="K610" s="77" t="s">
        <v>1865</v>
      </c>
      <c r="L610" s="77" t="s">
        <v>1865</v>
      </c>
      <c r="M610" s="75"/>
      <c r="N610" s="75" t="s">
        <v>4969</v>
      </c>
      <c r="O610" s="75" t="s">
        <v>4970</v>
      </c>
      <c r="P610" s="75">
        <v>20040301</v>
      </c>
    </row>
    <row r="611" spans="1:16" ht="19.5" customHeight="1">
      <c r="A611" s="75" t="s">
        <v>383</v>
      </c>
      <c r="B611" s="75" t="s">
        <v>3716</v>
      </c>
      <c r="C611" s="75" t="s">
        <v>4983</v>
      </c>
      <c r="D611" s="75" t="s">
        <v>4971</v>
      </c>
      <c r="E611" s="75" t="s">
        <v>4972</v>
      </c>
      <c r="F611" s="75" t="s">
        <v>4968</v>
      </c>
      <c r="G611" s="75" t="s">
        <v>4408</v>
      </c>
      <c r="H611" s="76">
        <f t="array" ref="H611">_xlfn.SWITCH(J611,"A",50,"B",45,"C",40,"D",35,"E",30,0) + _xlfn.SWITCH(K611,"A",50,"B",45,"C",40,"D",35,"E",30,0)</f>
        <v>70</v>
      </c>
      <c r="I611" s="76">
        <f t="array" ref="I611">_xlfn.SWITCH(J611,"A",50,"B",45,"C",40,"D",35,"E",30,0) + _xlfn.SWITCH(L611,"A",50,"B",45,"C",40,"D",35,"E",30,0)</f>
        <v>70</v>
      </c>
      <c r="J611" s="76" t="s">
        <v>1865</v>
      </c>
      <c r="K611" s="77" t="s">
        <v>1865</v>
      </c>
      <c r="L611" s="77" t="s">
        <v>1865</v>
      </c>
      <c r="M611" s="75"/>
      <c r="N611" s="75" t="s">
        <v>4969</v>
      </c>
      <c r="O611" s="75" t="s">
        <v>4970</v>
      </c>
      <c r="P611" s="75">
        <v>20040301</v>
      </c>
    </row>
    <row r="612" spans="1:16" ht="19.5" customHeight="1">
      <c r="A612" s="75" t="s">
        <v>383</v>
      </c>
      <c r="B612" s="75" t="s">
        <v>3716</v>
      </c>
      <c r="C612" s="75" t="s">
        <v>4983</v>
      </c>
      <c r="D612" s="75" t="s">
        <v>4971</v>
      </c>
      <c r="E612" s="75" t="s">
        <v>4972</v>
      </c>
      <c r="F612" s="75" t="s">
        <v>4968</v>
      </c>
      <c r="G612" s="75" t="s">
        <v>4478</v>
      </c>
      <c r="H612" s="76">
        <f t="array" ref="H612">_xlfn.SWITCH(J612,"A",50,"B",45,"C",40,"D",35,"E",30,0) + _xlfn.SWITCH(K612,"A",50,"B",45,"C",40,"D",35,"E",30,0)</f>
        <v>70</v>
      </c>
      <c r="I612" s="76">
        <f t="array" ref="I612">_xlfn.SWITCH(J612,"A",50,"B",45,"C",40,"D",35,"E",30,0) + _xlfn.SWITCH(L612,"A",50,"B",45,"C",40,"D",35,"E",30,0)</f>
        <v>70</v>
      </c>
      <c r="J612" s="76" t="s">
        <v>1865</v>
      </c>
      <c r="K612" s="77" t="s">
        <v>1865</v>
      </c>
      <c r="L612" s="77" t="s">
        <v>1865</v>
      </c>
      <c r="M612" s="75"/>
      <c r="N612" s="75" t="s">
        <v>4973</v>
      </c>
      <c r="O612" s="75" t="s">
        <v>4989</v>
      </c>
      <c r="P612" s="75">
        <v>19740307</v>
      </c>
    </row>
    <row r="613" spans="1:16" ht="19.5" customHeight="1">
      <c r="A613" s="75" t="s">
        <v>383</v>
      </c>
      <c r="B613" s="75" t="s">
        <v>3716</v>
      </c>
      <c r="C613" s="75" t="s">
        <v>4983</v>
      </c>
      <c r="D613" s="75" t="s">
        <v>4971</v>
      </c>
      <c r="E613" s="75" t="s">
        <v>4972</v>
      </c>
      <c r="F613" s="75" t="s">
        <v>4968</v>
      </c>
      <c r="G613" s="75" t="s">
        <v>4609</v>
      </c>
      <c r="H613" s="75">
        <f t="array" ref="H613">_xlfn.SWITCH(J613,"A",50,"B",45,"C",40,"D",35,"E",30,0) + _xlfn.SWITCH(K613,"A",50,"B",45,"C",40,"D",35,"E",30,0)</f>
        <v>70</v>
      </c>
      <c r="I613" s="75">
        <f t="array" ref="I613">_xlfn.SWITCH(J613,"A",50,"B",45,"C",40,"D",35,"E",30,0) + _xlfn.SWITCH(L613,"A",50,"B",45,"C",40,"D",35,"E",30,0)</f>
        <v>70</v>
      </c>
      <c r="J613" s="76" t="s">
        <v>1865</v>
      </c>
      <c r="K613" s="77" t="s">
        <v>1865</v>
      </c>
      <c r="L613" s="77" t="s">
        <v>1865</v>
      </c>
      <c r="M613" s="75"/>
      <c r="N613" s="75" t="s">
        <v>4973</v>
      </c>
      <c r="O613" s="75" t="s">
        <v>4970</v>
      </c>
      <c r="P613" s="75">
        <v>19880315</v>
      </c>
    </row>
    <row r="614" spans="1:16" ht="19.5" customHeight="1">
      <c r="A614" s="75" t="s">
        <v>22</v>
      </c>
      <c r="B614" s="75" t="s">
        <v>4866</v>
      </c>
      <c r="C614" s="75" t="s">
        <v>4984</v>
      </c>
      <c r="D614" s="75" t="s">
        <v>4971</v>
      </c>
      <c r="E614" s="75" t="s">
        <v>4972</v>
      </c>
      <c r="F614" s="75" t="s">
        <v>4968</v>
      </c>
      <c r="G614" s="75" t="s">
        <v>3437</v>
      </c>
      <c r="H614" s="75">
        <f t="array" ref="H614">_xlfn.SWITCH(J614,"A",50,"B",45,"C",40,"D",35,"E",30,0) + _xlfn.SWITCH(K614,"A",50,"B",45,"C",40,"D",35,"E",30,0)</f>
        <v>70</v>
      </c>
      <c r="I614" s="75">
        <f t="array" ref="I614">_xlfn.SWITCH(J614,"A",50,"B",45,"C",40,"D",35,"E",30,0) + _xlfn.SWITCH(L614,"A",50,"B",45,"C",40,"D",35,"E",30,0)</f>
        <v>70</v>
      </c>
      <c r="J614" s="76" t="s">
        <v>1865</v>
      </c>
      <c r="K614" s="77" t="s">
        <v>1865</v>
      </c>
      <c r="L614" s="77" t="s">
        <v>1865</v>
      </c>
      <c r="M614" s="75"/>
      <c r="N614" s="75" t="s">
        <v>4973</v>
      </c>
      <c r="O614" s="75" t="s">
        <v>4989</v>
      </c>
      <c r="P614" s="75">
        <v>19210603</v>
      </c>
    </row>
    <row r="615" spans="1:16" ht="19.5" customHeight="1">
      <c r="A615" s="75" t="s">
        <v>22</v>
      </c>
      <c r="B615" s="75" t="s">
        <v>4866</v>
      </c>
      <c r="C615" s="75" t="s">
        <v>4984</v>
      </c>
      <c r="D615" s="75" t="s">
        <v>4971</v>
      </c>
      <c r="E615" s="75" t="s">
        <v>4972</v>
      </c>
      <c r="F615" s="75" t="s">
        <v>4968</v>
      </c>
      <c r="G615" s="75" t="s">
        <v>3652</v>
      </c>
      <c r="H615" s="76">
        <f t="array" ref="H615">_xlfn.SWITCH(J615,"A",50,"B",45,"C",40,"D",35,"E",30,0) + _xlfn.SWITCH(K615,"A",50,"B",45,"C",40,"D",35,"E",30,0)</f>
        <v>70</v>
      </c>
      <c r="I615" s="76">
        <f t="array" ref="I615">_xlfn.SWITCH(J615,"A",50,"B",45,"C",40,"D",35,"E",30,0) + _xlfn.SWITCH(L615,"A",50,"B",45,"C",40,"D",35,"E",30,0)</f>
        <v>70</v>
      </c>
      <c r="J615" s="76" t="s">
        <v>1865</v>
      </c>
      <c r="K615" s="77" t="s">
        <v>1865</v>
      </c>
      <c r="L615" s="77" t="s">
        <v>1865</v>
      </c>
      <c r="M615" s="75"/>
      <c r="N615" s="75" t="s">
        <v>4973</v>
      </c>
      <c r="O615" s="75" t="s">
        <v>4989</v>
      </c>
      <c r="P615" s="75">
        <v>19711227</v>
      </c>
    </row>
    <row r="616" spans="1:16" ht="19.5" customHeight="1">
      <c r="A616" s="75" t="s">
        <v>22</v>
      </c>
      <c r="B616" s="75" t="s">
        <v>4866</v>
      </c>
      <c r="C616" s="75" t="s">
        <v>4984</v>
      </c>
      <c r="D616" s="75" t="s">
        <v>4971</v>
      </c>
      <c r="E616" s="75" t="s">
        <v>4972</v>
      </c>
      <c r="F616" s="75" t="s">
        <v>4968</v>
      </c>
      <c r="G616" s="75" t="s">
        <v>3835</v>
      </c>
      <c r="H616" s="75">
        <f t="array" ref="H616">_xlfn.SWITCH(J616,"A",50,"B",45,"C",40,"D",35,"E",30,0) + _xlfn.SWITCH(K616,"A",50,"B",45,"C",40,"D",35,"E",30,0)</f>
        <v>70</v>
      </c>
      <c r="I616" s="75">
        <f t="array" ref="I616">_xlfn.SWITCH(J616,"A",50,"B",45,"C",40,"D",35,"E",30,0) + _xlfn.SWITCH(L616,"A",50,"B",45,"C",40,"D",35,"E",30,0)</f>
        <v>70</v>
      </c>
      <c r="J616" s="76" t="s">
        <v>1865</v>
      </c>
      <c r="K616" s="77" t="s">
        <v>1865</v>
      </c>
      <c r="L616" s="77" t="s">
        <v>1865</v>
      </c>
      <c r="M616" s="75"/>
      <c r="N616" s="75" t="s">
        <v>4973</v>
      </c>
      <c r="O616" s="75" t="s">
        <v>4970</v>
      </c>
      <c r="P616" s="75">
        <v>19500522</v>
      </c>
    </row>
    <row r="617" spans="1:16" ht="19.5" customHeight="1">
      <c r="A617" s="75" t="s">
        <v>492</v>
      </c>
      <c r="B617" s="75" t="s">
        <v>4048</v>
      </c>
      <c r="C617" s="75" t="s">
        <v>492</v>
      </c>
      <c r="D617" s="75" t="s">
        <v>4977</v>
      </c>
      <c r="E617" s="75" t="s">
        <v>4972</v>
      </c>
      <c r="F617" s="75" t="s">
        <v>4968</v>
      </c>
      <c r="G617" s="75" t="s">
        <v>3883</v>
      </c>
      <c r="H617" s="76">
        <f t="array" ref="H617">_xlfn.SWITCH(J617,"A",50,"B",45,"C",40,"D",35,"E",30,0) + _xlfn.SWITCH(K617,"A",50,"B",45,"C",40,"D",35,"E",30,0)</f>
        <v>70</v>
      </c>
      <c r="I617" s="76">
        <f t="array" ref="I617">_xlfn.SWITCH(J617,"A",50,"B",45,"C",40,"D",35,"E",30,0) + _xlfn.SWITCH(L617,"A",50,"B",45,"C",40,"D",35,"E",30,0)</f>
        <v>70</v>
      </c>
      <c r="J617" s="76" t="s">
        <v>1865</v>
      </c>
      <c r="K617" s="77" t="s">
        <v>1865</v>
      </c>
      <c r="L617" s="77" t="s">
        <v>1865</v>
      </c>
      <c r="M617" s="75"/>
      <c r="N617" s="75" t="s">
        <v>4969</v>
      </c>
      <c r="O617" s="75" t="s">
        <v>4970</v>
      </c>
      <c r="P617" s="75">
        <v>19511010</v>
      </c>
    </row>
    <row r="618" spans="1:16" ht="19.5" customHeight="1">
      <c r="A618" s="75" t="s">
        <v>608</v>
      </c>
      <c r="B618" s="75" t="s">
        <v>4450</v>
      </c>
      <c r="C618" s="75" t="s">
        <v>608</v>
      </c>
      <c r="D618" s="75" t="s">
        <v>4971</v>
      </c>
      <c r="E618" s="75" t="s">
        <v>4972</v>
      </c>
      <c r="F618" s="75" t="s">
        <v>4968</v>
      </c>
      <c r="G618" s="75" t="s">
        <v>3132</v>
      </c>
      <c r="H618" s="75">
        <f t="array" ref="H618">_xlfn.SWITCH(J618,"A",50,"B",45,"C",40,"D",35,"E",30,0) + _xlfn.SWITCH(K618,"A",50,"B",45,"C",40,"D",35,"E",30,0)</f>
        <v>70</v>
      </c>
      <c r="I618" s="75">
        <f t="array" ref="I618">_xlfn.SWITCH(J618,"A",50,"B",45,"C",40,"D",35,"E",30,0) + _xlfn.SWITCH(L618,"A",50,"B",45,"C",40,"D",35,"E",30,0)</f>
        <v>70</v>
      </c>
      <c r="J618" s="76" t="s">
        <v>1865</v>
      </c>
      <c r="K618" s="77" t="s">
        <v>1865</v>
      </c>
      <c r="L618" s="77" t="s">
        <v>1865</v>
      </c>
      <c r="M618" s="75"/>
      <c r="N618" s="75" t="s">
        <v>4969</v>
      </c>
      <c r="O618" s="75" t="s">
        <v>4974</v>
      </c>
      <c r="P618" s="75">
        <v>19520427</v>
      </c>
    </row>
    <row r="619" spans="1:16" ht="19.5" customHeight="1">
      <c r="A619" s="75" t="s">
        <v>170</v>
      </c>
      <c r="B619" s="75" t="s">
        <v>4887</v>
      </c>
      <c r="C619" s="75" t="s">
        <v>170</v>
      </c>
      <c r="D619" s="75" t="s">
        <v>4971</v>
      </c>
      <c r="E619" s="75" t="s">
        <v>4972</v>
      </c>
      <c r="F619" s="75" t="s">
        <v>4968</v>
      </c>
      <c r="G619" s="75" t="s">
        <v>3928</v>
      </c>
      <c r="H619" s="75">
        <f t="array" ref="H619">_xlfn.SWITCH(J619,"A",50,"B",45,"C",40,"D",35,"E",30,0) + _xlfn.SWITCH(K619,"A",50,"B",45,"C",40,"D",35,"E",30,0)</f>
        <v>70</v>
      </c>
      <c r="I619" s="75">
        <f t="array" ref="I619">_xlfn.SWITCH(J619,"A",50,"B",45,"C",40,"D",35,"E",30,0) + _xlfn.SWITCH(L619,"A",50,"B",45,"C",40,"D",35,"E",30,0)</f>
        <v>70</v>
      </c>
      <c r="J619" s="76" t="s">
        <v>1865</v>
      </c>
      <c r="K619" s="77" t="s">
        <v>1865</v>
      </c>
      <c r="L619" s="77" t="s">
        <v>1865</v>
      </c>
      <c r="M619" s="75"/>
      <c r="N619" s="75" t="s">
        <v>4969</v>
      </c>
      <c r="O619" s="75" t="s">
        <v>4970</v>
      </c>
      <c r="P619" s="75">
        <v>20090301</v>
      </c>
    </row>
    <row r="620" spans="1:16" ht="19.5" customHeight="1">
      <c r="A620" s="75" t="s">
        <v>170</v>
      </c>
      <c r="B620" s="75" t="s">
        <v>4905</v>
      </c>
      <c r="C620" s="75" t="s">
        <v>170</v>
      </c>
      <c r="D620" s="75" t="s">
        <v>4971</v>
      </c>
      <c r="E620" s="75" t="s">
        <v>4972</v>
      </c>
      <c r="F620" s="75" t="s">
        <v>4968</v>
      </c>
      <c r="G620" s="75" t="s">
        <v>3930</v>
      </c>
      <c r="H620" s="75">
        <f t="array" ref="H620">_xlfn.SWITCH(J620,"A",50,"B",45,"C",40,"D",35,"E",30,0) + _xlfn.SWITCH(K620,"A",50,"B",45,"C",40,"D",35,"E",30,0)</f>
        <v>70</v>
      </c>
      <c r="I620" s="75">
        <f t="array" ref="I620">_xlfn.SWITCH(J620,"A",50,"B",45,"C",40,"D",35,"E",30,0) + _xlfn.SWITCH(L620,"A",50,"B",45,"C",40,"D",35,"E",30,0)</f>
        <v>70</v>
      </c>
      <c r="J620" s="76" t="s">
        <v>1865</v>
      </c>
      <c r="K620" s="77" t="s">
        <v>1865</v>
      </c>
      <c r="L620" s="77" t="s">
        <v>1865</v>
      </c>
      <c r="M620" s="75"/>
      <c r="N620" s="75" t="s">
        <v>4969</v>
      </c>
      <c r="O620" s="75" t="s">
        <v>4974</v>
      </c>
      <c r="P620" s="75">
        <v>19580328</v>
      </c>
    </row>
    <row r="621" spans="1:16" ht="19.5" customHeight="1">
      <c r="A621" s="75" t="s">
        <v>170</v>
      </c>
      <c r="B621" s="75" t="s">
        <v>4905</v>
      </c>
      <c r="C621" s="75" t="s">
        <v>170</v>
      </c>
      <c r="D621" s="75" t="s">
        <v>4971</v>
      </c>
      <c r="E621" s="75" t="s">
        <v>4972</v>
      </c>
      <c r="F621" s="75" t="s">
        <v>4968</v>
      </c>
      <c r="G621" s="75" t="s">
        <v>4301</v>
      </c>
      <c r="H621" s="76">
        <f t="array" ref="H621">_xlfn.SWITCH(J621,"A",50,"B",45,"C",40,"D",35,"E",30,0) + _xlfn.SWITCH(K621,"A",50,"B",45,"C",40,"D",35,"E",30,0)</f>
        <v>70</v>
      </c>
      <c r="I621" s="76">
        <f t="array" ref="I621">_xlfn.SWITCH(J621,"A",50,"B",45,"C",40,"D",35,"E",30,0) + _xlfn.SWITCH(L621,"A",50,"B",45,"C",40,"D",35,"E",30,0)</f>
        <v>70</v>
      </c>
      <c r="J621" s="76" t="s">
        <v>1865</v>
      </c>
      <c r="K621" s="77" t="s">
        <v>1865</v>
      </c>
      <c r="L621" s="77" t="s">
        <v>1865</v>
      </c>
      <c r="M621" s="75"/>
      <c r="N621" s="75" t="s">
        <v>4969</v>
      </c>
      <c r="O621" s="75" t="s">
        <v>4970</v>
      </c>
      <c r="P621" s="75">
        <v>20110301</v>
      </c>
    </row>
    <row r="622" spans="1:16" ht="19.5" customHeight="1">
      <c r="A622" s="75" t="s">
        <v>1276</v>
      </c>
      <c r="B622" s="75" t="s">
        <v>4374</v>
      </c>
      <c r="C622" s="75" t="s">
        <v>1276</v>
      </c>
      <c r="D622" s="75" t="s">
        <v>4971</v>
      </c>
      <c r="E622" s="75" t="s">
        <v>4972</v>
      </c>
      <c r="F622" s="75" t="s">
        <v>4968</v>
      </c>
      <c r="G622" s="75" t="s">
        <v>3868</v>
      </c>
      <c r="H622" s="75">
        <f t="array" ref="H622">_xlfn.SWITCH(J622,"A",50,"B",45,"C",40,"D",35,"E",30,0) + _xlfn.SWITCH(K622,"A",50,"B",45,"C",40,"D",35,"E",30,0)</f>
        <v>70</v>
      </c>
      <c r="I622" s="75">
        <f t="array" ref="I622">_xlfn.SWITCH(J622,"A",50,"B",45,"C",40,"D",35,"E",30,0) + _xlfn.SWITCH(L622,"A",50,"B",45,"C",40,"D",35,"E",30,0)</f>
        <v>70</v>
      </c>
      <c r="J622" s="76" t="s">
        <v>1865</v>
      </c>
      <c r="K622" s="77" t="s">
        <v>1865</v>
      </c>
      <c r="L622" s="77" t="s">
        <v>1865</v>
      </c>
      <c r="M622" s="75"/>
      <c r="N622" s="75" t="s">
        <v>4973</v>
      </c>
      <c r="O622" s="75" t="s">
        <v>4974</v>
      </c>
      <c r="P622" s="75">
        <v>19540223</v>
      </c>
    </row>
    <row r="623" spans="1:16" ht="19.5" customHeight="1">
      <c r="A623" s="75" t="s">
        <v>1276</v>
      </c>
      <c r="B623" s="75" t="s">
        <v>4374</v>
      </c>
      <c r="C623" s="75" t="s">
        <v>1276</v>
      </c>
      <c r="D623" s="75" t="s">
        <v>4971</v>
      </c>
      <c r="E623" s="75" t="s">
        <v>4972</v>
      </c>
      <c r="F623" s="75" t="s">
        <v>4968</v>
      </c>
      <c r="G623" s="75" t="s">
        <v>4155</v>
      </c>
      <c r="H623" s="75">
        <f t="array" ref="H623">_xlfn.SWITCH(J623,"A",50,"B",45,"C",40,"D",35,"E",30,0) + _xlfn.SWITCH(K623,"A",50,"B",45,"C",40,"D",35,"E",30,0)</f>
        <v>70</v>
      </c>
      <c r="I623" s="75">
        <f t="array" ref="I623">_xlfn.SWITCH(J623,"A",50,"B",45,"C",40,"D",35,"E",30,0) + _xlfn.SWITCH(L623,"A",50,"B",45,"C",40,"D",35,"E",30,0)</f>
        <v>70</v>
      </c>
      <c r="J623" s="76" t="s">
        <v>1865</v>
      </c>
      <c r="K623" s="77" t="s">
        <v>1865</v>
      </c>
      <c r="L623" s="77" t="s">
        <v>1865</v>
      </c>
      <c r="M623" s="75"/>
      <c r="N623" s="75" t="s">
        <v>4969</v>
      </c>
      <c r="O623" s="75" t="s">
        <v>4974</v>
      </c>
      <c r="P623" s="75">
        <v>19550415</v>
      </c>
    </row>
    <row r="624" spans="1:16" ht="19.5" customHeight="1">
      <c r="A624" s="75" t="s">
        <v>1276</v>
      </c>
      <c r="B624" s="75" t="s">
        <v>4374</v>
      </c>
      <c r="C624" s="75" t="s">
        <v>1276</v>
      </c>
      <c r="D624" s="75" t="s">
        <v>4971</v>
      </c>
      <c r="E624" s="75" t="s">
        <v>4972</v>
      </c>
      <c r="F624" s="75" t="s">
        <v>4968</v>
      </c>
      <c r="G624" s="75" t="s">
        <v>4441</v>
      </c>
      <c r="H624" s="76">
        <f t="array" ref="H624">_xlfn.SWITCH(J624,"A",50,"B",45,"C",40,"D",35,"E",30,0) + _xlfn.SWITCH(K624,"A",50,"B",45,"C",40,"D",35,"E",30,0)</f>
        <v>70</v>
      </c>
      <c r="I624" s="76">
        <f t="array" ref="I624">_xlfn.SWITCH(J624,"A",50,"B",45,"C",40,"D",35,"E",30,0) + _xlfn.SWITCH(L624,"A",50,"B",45,"C",40,"D",35,"E",30,0)</f>
        <v>70</v>
      </c>
      <c r="J624" s="76" t="s">
        <v>1865</v>
      </c>
      <c r="K624" s="77" t="s">
        <v>1865</v>
      </c>
      <c r="L624" s="77" t="s">
        <v>1865</v>
      </c>
      <c r="M624" s="75"/>
      <c r="N624" s="75" t="s">
        <v>4973</v>
      </c>
      <c r="O624" s="75" t="s">
        <v>4989</v>
      </c>
      <c r="P624" s="75">
        <v>19641205</v>
      </c>
    </row>
    <row r="625" spans="1:16" ht="19.5" customHeight="1">
      <c r="A625" s="75" t="s">
        <v>389</v>
      </c>
      <c r="B625" s="75" t="s">
        <v>4782</v>
      </c>
      <c r="C625" s="75" t="s">
        <v>389</v>
      </c>
      <c r="D625" s="75" t="s">
        <v>4971</v>
      </c>
      <c r="E625" s="75" t="s">
        <v>4972</v>
      </c>
      <c r="F625" s="75" t="s">
        <v>4968</v>
      </c>
      <c r="G625" s="75" t="s">
        <v>3469</v>
      </c>
      <c r="H625" s="75">
        <f t="array" ref="H625">_xlfn.SWITCH(J625,"A",50,"B",45,"C",40,"D",35,"E",30,0) + _xlfn.SWITCH(K625,"A",50,"B",45,"C",40,"D",35,"E",30,0)</f>
        <v>70</v>
      </c>
      <c r="I625" s="75">
        <f t="array" ref="I625">_xlfn.SWITCH(J625,"A",50,"B",45,"C",40,"D",35,"E",30,0) + _xlfn.SWITCH(L625,"A",50,"B",45,"C",40,"D",35,"E",30,0)</f>
        <v>70</v>
      </c>
      <c r="J625" s="76" t="s">
        <v>1865</v>
      </c>
      <c r="K625" s="77" t="s">
        <v>1865</v>
      </c>
      <c r="L625" s="77" t="s">
        <v>1865</v>
      </c>
      <c r="M625" s="75"/>
      <c r="N625" s="75" t="s">
        <v>4973</v>
      </c>
      <c r="O625" s="75" t="s">
        <v>4970</v>
      </c>
      <c r="P625" s="75">
        <v>19850301</v>
      </c>
    </row>
    <row r="626" spans="1:16" ht="19.5" customHeight="1">
      <c r="A626" s="75" t="s">
        <v>1276</v>
      </c>
      <c r="B626" s="75" t="s">
        <v>4583</v>
      </c>
      <c r="C626" s="75" t="s">
        <v>1276</v>
      </c>
      <c r="D626" s="75" t="s">
        <v>4977</v>
      </c>
      <c r="E626" s="75" t="s">
        <v>4972</v>
      </c>
      <c r="F626" s="75" t="s">
        <v>4968</v>
      </c>
      <c r="G626" s="75" t="s">
        <v>3690</v>
      </c>
      <c r="H626" s="75">
        <f t="array" ref="H626">_xlfn.SWITCH(J626,"A",50,"B",45,"C",40,"D",35,"E",30,0) + _xlfn.SWITCH(K626,"A",50,"B",45,"C",40,"D",35,"E",30,0)</f>
        <v>70</v>
      </c>
      <c r="I626" s="75">
        <f t="array" ref="I626">_xlfn.SWITCH(J626,"A",50,"B",45,"C",40,"D",35,"E",30,0) + _xlfn.SWITCH(L626,"A",50,"B",45,"C",40,"D",35,"E",30,0)</f>
        <v>70</v>
      </c>
      <c r="J626" s="76" t="s">
        <v>1865</v>
      </c>
      <c r="K626" s="77" t="s">
        <v>1865</v>
      </c>
      <c r="L626" s="77" t="s">
        <v>1865</v>
      </c>
      <c r="M626" s="75"/>
      <c r="N626" s="75" t="s">
        <v>4969</v>
      </c>
      <c r="O626" s="75" t="s">
        <v>4970</v>
      </c>
      <c r="P626" s="75">
        <v>20150301</v>
      </c>
    </row>
    <row r="627" spans="1:16" ht="19.5" customHeight="1">
      <c r="A627" s="75" t="s">
        <v>1276</v>
      </c>
      <c r="B627" s="75" t="s">
        <v>4583</v>
      </c>
      <c r="C627" s="75" t="s">
        <v>1276</v>
      </c>
      <c r="D627" s="75" t="s">
        <v>4971</v>
      </c>
      <c r="E627" s="75" t="s">
        <v>4972</v>
      </c>
      <c r="F627" s="75" t="s">
        <v>4968</v>
      </c>
      <c r="G627" s="75" t="s">
        <v>4359</v>
      </c>
      <c r="H627" s="76">
        <f t="array" ref="H627">_xlfn.SWITCH(J627,"A",50,"B",45,"C",40,"D",35,"E",30,0) + _xlfn.SWITCH(K627,"A",50,"B",45,"C",40,"D",35,"E",30,0)</f>
        <v>70</v>
      </c>
      <c r="I627" s="76">
        <f t="array" ref="I627">_xlfn.SWITCH(J627,"A",50,"B",45,"C",40,"D",35,"E",30,0) + _xlfn.SWITCH(L627,"A",50,"B",45,"C",40,"D",35,"E",30,0)</f>
        <v>70</v>
      </c>
      <c r="J627" s="76" t="s">
        <v>1865</v>
      </c>
      <c r="K627" s="77" t="s">
        <v>1865</v>
      </c>
      <c r="L627" s="77" t="s">
        <v>1865</v>
      </c>
      <c r="M627" s="75"/>
      <c r="N627" s="75" t="s">
        <v>4980</v>
      </c>
      <c r="O627" s="75" t="s">
        <v>4970</v>
      </c>
      <c r="P627" s="75">
        <v>19770305</v>
      </c>
    </row>
    <row r="628" spans="1:16" ht="19.5" customHeight="1">
      <c r="A628" s="75" t="s">
        <v>1276</v>
      </c>
      <c r="B628" s="75" t="s">
        <v>4583</v>
      </c>
      <c r="C628" s="75" t="s">
        <v>1276</v>
      </c>
      <c r="D628" s="75" t="s">
        <v>4971</v>
      </c>
      <c r="E628" s="75" t="s">
        <v>4972</v>
      </c>
      <c r="F628" s="75" t="s">
        <v>4968</v>
      </c>
      <c r="G628" s="75" t="s">
        <v>4442</v>
      </c>
      <c r="H628" s="75">
        <f t="array" ref="H628">_xlfn.SWITCH(J628,"A",50,"B",45,"C",40,"D",35,"E",30,0) + _xlfn.SWITCH(K628,"A",50,"B",45,"C",40,"D",35,"E",30,0)</f>
        <v>70</v>
      </c>
      <c r="I628" s="75">
        <f t="array" ref="I628">_xlfn.SWITCH(J628,"A",50,"B",45,"C",40,"D",35,"E",30,0) + _xlfn.SWITCH(L628,"A",50,"B",45,"C",40,"D",35,"E",30,0)</f>
        <v>70</v>
      </c>
      <c r="J628" s="76" t="s">
        <v>1865</v>
      </c>
      <c r="K628" s="77" t="s">
        <v>1865</v>
      </c>
      <c r="L628" s="77" t="s">
        <v>1865</v>
      </c>
      <c r="M628" s="75"/>
      <c r="N628" s="75" t="s">
        <v>4973</v>
      </c>
      <c r="O628" s="75" t="s">
        <v>4989</v>
      </c>
      <c r="P628" s="75">
        <v>19830302</v>
      </c>
    </row>
    <row r="629" spans="1:16" ht="19.5" customHeight="1">
      <c r="A629" s="75" t="s">
        <v>1276</v>
      </c>
      <c r="B629" s="75" t="s">
        <v>4583</v>
      </c>
      <c r="C629" s="75" t="s">
        <v>1276</v>
      </c>
      <c r="D629" s="75" t="s">
        <v>4977</v>
      </c>
      <c r="E629" s="75" t="s">
        <v>4972</v>
      </c>
      <c r="F629" s="75" t="s">
        <v>4968</v>
      </c>
      <c r="G629" s="75" t="s">
        <v>4571</v>
      </c>
      <c r="H629" s="75">
        <f t="array" ref="H629">_xlfn.SWITCH(J629,"A",50,"B",45,"C",40,"D",35,"E",30,0) + _xlfn.SWITCH(K629,"A",50,"B",45,"C",40,"D",35,"E",30,0)</f>
        <v>70</v>
      </c>
      <c r="I629" s="75">
        <f t="array" ref="I629">_xlfn.SWITCH(J629,"A",50,"B",45,"C",40,"D",35,"E",30,0) + _xlfn.SWITCH(L629,"A",50,"B",45,"C",40,"D",35,"E",30,0)</f>
        <v>70</v>
      </c>
      <c r="J629" s="76" t="s">
        <v>1865</v>
      </c>
      <c r="K629" s="77" t="s">
        <v>1865</v>
      </c>
      <c r="L629" s="77" t="s">
        <v>1865</v>
      </c>
      <c r="M629" s="75"/>
      <c r="N629" s="75" t="s">
        <v>4969</v>
      </c>
      <c r="O629" s="75" t="s">
        <v>4974</v>
      </c>
      <c r="P629" s="75">
        <v>19190616</v>
      </c>
    </row>
    <row r="630" spans="1:16" ht="19.5" customHeight="1">
      <c r="A630" s="75" t="s">
        <v>1276</v>
      </c>
      <c r="B630" s="75" t="s">
        <v>4583</v>
      </c>
      <c r="C630" s="75" t="s">
        <v>1276</v>
      </c>
      <c r="D630" s="75" t="s">
        <v>4971</v>
      </c>
      <c r="E630" s="75" t="s">
        <v>4972</v>
      </c>
      <c r="F630" s="75" t="s">
        <v>4968</v>
      </c>
      <c r="G630" s="75" t="s">
        <v>4799</v>
      </c>
      <c r="H630" s="75">
        <f t="array" ref="H630">_xlfn.SWITCH(J630,"A",50,"B",45,"C",40,"D",35,"E",30,0) + _xlfn.SWITCH(K630,"A",50,"B",45,"C",40,"D",35,"E",30,0)</f>
        <v>70</v>
      </c>
      <c r="I630" s="75">
        <f t="array" ref="I630">_xlfn.SWITCH(J630,"A",50,"B",45,"C",40,"D",35,"E",30,0) + _xlfn.SWITCH(L630,"A",50,"B",45,"C",40,"D",35,"E",30,0)</f>
        <v>70</v>
      </c>
      <c r="J630" s="76" t="s">
        <v>1865</v>
      </c>
      <c r="K630" s="77" t="s">
        <v>1865</v>
      </c>
      <c r="L630" s="77" t="s">
        <v>1865</v>
      </c>
      <c r="M630" s="75"/>
      <c r="N630" s="75" t="s">
        <v>4973</v>
      </c>
      <c r="O630" s="75" t="s">
        <v>4974</v>
      </c>
      <c r="P630" s="75">
        <v>19000909</v>
      </c>
    </row>
    <row r="631" spans="1:16" ht="19.5" customHeight="1">
      <c r="A631" s="75" t="s">
        <v>1276</v>
      </c>
      <c r="B631" s="75" t="s">
        <v>4583</v>
      </c>
      <c r="C631" s="75" t="s">
        <v>1276</v>
      </c>
      <c r="D631" s="75" t="s">
        <v>4971</v>
      </c>
      <c r="E631" s="75" t="s">
        <v>4972</v>
      </c>
      <c r="F631" s="75" t="s">
        <v>4968</v>
      </c>
      <c r="G631" s="75" t="s">
        <v>4835</v>
      </c>
      <c r="H631" s="75">
        <f t="array" ref="H631">_xlfn.SWITCH(J631,"A",50,"B",45,"C",40,"D",35,"E",30,0) + _xlfn.SWITCH(K631,"A",50,"B",45,"C",40,"D",35,"E",30,0)</f>
        <v>70</v>
      </c>
      <c r="I631" s="75">
        <f t="array" ref="I631">_xlfn.SWITCH(J631,"A",50,"B",45,"C",40,"D",35,"E",30,0) + _xlfn.SWITCH(L631,"A",50,"B",45,"C",40,"D",35,"E",30,0)</f>
        <v>70</v>
      </c>
      <c r="J631" s="76" t="s">
        <v>1865</v>
      </c>
      <c r="K631" s="77" t="s">
        <v>1865</v>
      </c>
      <c r="L631" s="77" t="s">
        <v>1865</v>
      </c>
      <c r="M631" s="75"/>
      <c r="N631" s="75" t="s">
        <v>4973</v>
      </c>
      <c r="O631" s="75" t="s">
        <v>4974</v>
      </c>
      <c r="P631" s="75">
        <v>19530505</v>
      </c>
    </row>
    <row r="632" spans="1:16" ht="19.5" customHeight="1">
      <c r="A632" s="75" t="s">
        <v>1276</v>
      </c>
      <c r="B632" s="75" t="s">
        <v>4636</v>
      </c>
      <c r="C632" s="75" t="s">
        <v>1276</v>
      </c>
      <c r="D632" s="75" t="s">
        <v>4971</v>
      </c>
      <c r="E632" s="75" t="s">
        <v>4972</v>
      </c>
      <c r="F632" s="75" t="s">
        <v>4968</v>
      </c>
      <c r="G632" s="75" t="s">
        <v>4266</v>
      </c>
      <c r="H632" s="76">
        <f t="array" ref="H632">_xlfn.SWITCH(J632,"A",50,"B",45,"C",40,"D",35,"E",30,0) + _xlfn.SWITCH(K632,"A",50,"B",45,"C",40,"D",35,"E",30,0)</f>
        <v>70</v>
      </c>
      <c r="I632" s="76">
        <f t="array" ref="I632">_xlfn.SWITCH(J632,"A",50,"B",45,"C",40,"D",35,"E",30,0) + _xlfn.SWITCH(L632,"A",50,"B",45,"C",40,"D",35,"E",30,0)</f>
        <v>70</v>
      </c>
      <c r="J632" s="76" t="s">
        <v>1865</v>
      </c>
      <c r="K632" s="77" t="s">
        <v>1865</v>
      </c>
      <c r="L632" s="77" t="s">
        <v>1865</v>
      </c>
      <c r="M632" s="75"/>
      <c r="N632" s="75" t="s">
        <v>4969</v>
      </c>
      <c r="O632" s="75" t="s">
        <v>4989</v>
      </c>
      <c r="P632" s="75">
        <v>19430526</v>
      </c>
    </row>
    <row r="633" spans="1:16" ht="19.5" customHeight="1">
      <c r="A633" s="75" t="s">
        <v>1276</v>
      </c>
      <c r="B633" s="75" t="s">
        <v>4636</v>
      </c>
      <c r="C633" s="75" t="s">
        <v>1276</v>
      </c>
      <c r="D633" s="75" t="s">
        <v>4971</v>
      </c>
      <c r="E633" s="75" t="s">
        <v>4972</v>
      </c>
      <c r="F633" s="75" t="s">
        <v>4968</v>
      </c>
      <c r="G633" s="75" t="s">
        <v>4360</v>
      </c>
      <c r="H633" s="75">
        <f t="array" ref="H633">_xlfn.SWITCH(J633,"A",50,"B",45,"C",40,"D",35,"E",30,0) + _xlfn.SWITCH(K633,"A",50,"B",45,"C",40,"D",35,"E",30,0)</f>
        <v>70</v>
      </c>
      <c r="I633" s="75">
        <f t="array" ref="I633">_xlfn.SWITCH(J633,"A",50,"B",45,"C",40,"D",35,"E",30,0) + _xlfn.SWITCH(L633,"A",50,"B",45,"C",40,"D",35,"E",30,0)</f>
        <v>70</v>
      </c>
      <c r="J633" s="76" t="s">
        <v>1865</v>
      </c>
      <c r="K633" s="77" t="s">
        <v>1865</v>
      </c>
      <c r="L633" s="77" t="s">
        <v>1865</v>
      </c>
      <c r="M633" s="75"/>
      <c r="N633" s="75" t="s">
        <v>4973</v>
      </c>
      <c r="O633" s="75" t="s">
        <v>4970</v>
      </c>
      <c r="P633" s="75">
        <v>19840303</v>
      </c>
    </row>
    <row r="634" spans="1:16" ht="19.5" customHeight="1">
      <c r="A634" s="75" t="s">
        <v>1276</v>
      </c>
      <c r="B634" s="75" t="s">
        <v>4636</v>
      </c>
      <c r="C634" s="75" t="s">
        <v>1276</v>
      </c>
      <c r="D634" s="75" t="s">
        <v>4971</v>
      </c>
      <c r="E634" s="75" t="s">
        <v>4972</v>
      </c>
      <c r="F634" s="75" t="s">
        <v>4968</v>
      </c>
      <c r="G634" s="75" t="s">
        <v>4515</v>
      </c>
      <c r="H634" s="75">
        <f t="array" ref="H634">_xlfn.SWITCH(J634,"A",50,"B",45,"C",40,"D",35,"E",30,0) + _xlfn.SWITCH(K634,"A",50,"B",45,"C",40,"D",35,"E",30,0)</f>
        <v>70</v>
      </c>
      <c r="I634" s="75">
        <f t="array" ref="I634">_xlfn.SWITCH(J634,"A",50,"B",45,"C",40,"D",35,"E",30,0) + _xlfn.SWITCH(L634,"A",50,"B",45,"C",40,"D",35,"E",30,0)</f>
        <v>70</v>
      </c>
      <c r="J634" s="76" t="s">
        <v>1865</v>
      </c>
      <c r="K634" s="77" t="s">
        <v>1865</v>
      </c>
      <c r="L634" s="77" t="s">
        <v>1865</v>
      </c>
      <c r="M634" s="75"/>
      <c r="N634" s="75" t="s">
        <v>4973</v>
      </c>
      <c r="O634" s="75" t="s">
        <v>4970</v>
      </c>
      <c r="P634" s="75">
        <v>19511101</v>
      </c>
    </row>
    <row r="635" spans="1:16" ht="19.5" customHeight="1">
      <c r="A635" s="75" t="s">
        <v>1521</v>
      </c>
      <c r="B635" s="75" t="s">
        <v>3305</v>
      </c>
      <c r="C635" s="75" t="s">
        <v>1521</v>
      </c>
      <c r="D635" s="75" t="s">
        <v>4971</v>
      </c>
      <c r="E635" s="75" t="s">
        <v>4972</v>
      </c>
      <c r="F635" s="75" t="s">
        <v>4968</v>
      </c>
      <c r="G635" s="75" t="s">
        <v>4361</v>
      </c>
      <c r="H635" s="75">
        <f t="array" ref="H635">_xlfn.SWITCH(J635,"A",50,"B",45,"C",40,"D",35,"E",30,0) + _xlfn.SWITCH(K635,"A",50,"B",45,"C",40,"D",35,"E",30,0)</f>
        <v>70</v>
      </c>
      <c r="I635" s="75">
        <f t="array" ref="I635">_xlfn.SWITCH(J635,"A",50,"B",45,"C",40,"D",35,"E",30,0) + _xlfn.SWITCH(L635,"A",50,"B",45,"C",40,"D",35,"E",30,0)</f>
        <v>70</v>
      </c>
      <c r="J635" s="76" t="s">
        <v>1865</v>
      </c>
      <c r="K635" s="77" t="s">
        <v>1865</v>
      </c>
      <c r="L635" s="77" t="s">
        <v>1865</v>
      </c>
      <c r="M635" s="75"/>
      <c r="N635" s="75" t="s">
        <v>4980</v>
      </c>
      <c r="O635" s="75" t="s">
        <v>4970</v>
      </c>
      <c r="P635" s="75">
        <v>19840306</v>
      </c>
    </row>
    <row r="636" spans="1:16" ht="19.5" customHeight="1">
      <c r="A636" s="75" t="s">
        <v>1521</v>
      </c>
      <c r="B636" s="75" t="s">
        <v>3305</v>
      </c>
      <c r="C636" s="75" t="s">
        <v>1521</v>
      </c>
      <c r="D636" s="75" t="s">
        <v>4971</v>
      </c>
      <c r="E636" s="75" t="s">
        <v>4972</v>
      </c>
      <c r="F636" s="75" t="s">
        <v>4968</v>
      </c>
      <c r="G636" s="75" t="s">
        <v>4444</v>
      </c>
      <c r="H636" s="76">
        <f t="array" ref="H636">_xlfn.SWITCH(J636,"A",50,"B",45,"C",40,"D",35,"E",30,0) + _xlfn.SWITCH(K636,"A",50,"B",45,"C",40,"D",35,"E",30,0)</f>
        <v>70</v>
      </c>
      <c r="I636" s="76">
        <f t="array" ref="I636">_xlfn.SWITCH(J636,"A",50,"B",45,"C",40,"D",35,"E",30,0) + _xlfn.SWITCH(L636,"A",50,"B",45,"C",40,"D",35,"E",30,0)</f>
        <v>70</v>
      </c>
      <c r="J636" s="76" t="s">
        <v>1865</v>
      </c>
      <c r="K636" s="77" t="s">
        <v>1865</v>
      </c>
      <c r="L636" s="77" t="s">
        <v>1865</v>
      </c>
      <c r="M636" s="75"/>
      <c r="N636" s="75" t="s">
        <v>4973</v>
      </c>
      <c r="O636" s="75" t="s">
        <v>4989</v>
      </c>
      <c r="P636" s="75">
        <v>19510925</v>
      </c>
    </row>
    <row r="637" spans="1:16" ht="19.5" customHeight="1">
      <c r="A637" s="75" t="s">
        <v>1521</v>
      </c>
      <c r="B637" s="75" t="s">
        <v>3305</v>
      </c>
      <c r="C637" s="75" t="s">
        <v>1521</v>
      </c>
      <c r="D637" s="75" t="s">
        <v>4971</v>
      </c>
      <c r="E637" s="75" t="s">
        <v>4972</v>
      </c>
      <c r="F637" s="75" t="s">
        <v>4968</v>
      </c>
      <c r="G637" s="75" t="s">
        <v>4626</v>
      </c>
      <c r="H637" s="75">
        <f t="array" ref="H637">_xlfn.SWITCH(J637,"A",50,"B",45,"C",40,"D",35,"E",30,0) + _xlfn.SWITCH(K637,"A",50,"B",45,"C",40,"D",35,"E",30,0)</f>
        <v>70</v>
      </c>
      <c r="I637" s="75">
        <f t="array" ref="I637">_xlfn.SWITCH(J637,"A",50,"B",45,"C",40,"D",35,"E",30,0) + _xlfn.SWITCH(L637,"A",50,"B",45,"C",40,"D",35,"E",30,0)</f>
        <v>70</v>
      </c>
      <c r="J637" s="76" t="s">
        <v>1865</v>
      </c>
      <c r="K637" s="77" t="s">
        <v>1865</v>
      </c>
      <c r="L637" s="77" t="s">
        <v>1865</v>
      </c>
      <c r="M637" s="75"/>
      <c r="N637" s="75" t="s">
        <v>4969</v>
      </c>
      <c r="O637" s="75" t="s">
        <v>4989</v>
      </c>
      <c r="P637" s="75">
        <v>19791121</v>
      </c>
    </row>
    <row r="638" spans="1:16" ht="19.5" customHeight="1">
      <c r="A638" s="75" t="s">
        <v>22</v>
      </c>
      <c r="B638" s="75" t="s">
        <v>4877</v>
      </c>
      <c r="C638" s="75" t="s">
        <v>4984</v>
      </c>
      <c r="D638" s="75" t="s">
        <v>4971</v>
      </c>
      <c r="E638" s="75" t="s">
        <v>4972</v>
      </c>
      <c r="F638" s="75" t="s">
        <v>4968</v>
      </c>
      <c r="G638" s="75" t="s">
        <v>3399</v>
      </c>
      <c r="H638" s="76">
        <f t="array" ref="H638">_xlfn.SWITCH(J638,"A",50,"B",45,"C",40,"D",35,"E",30,0) + _xlfn.SWITCH(K638,"A",50,"B",45,"C",40,"D",35,"E",30,0)</f>
        <v>70</v>
      </c>
      <c r="I638" s="76">
        <f t="array" ref="I638">_xlfn.SWITCH(J638,"A",50,"B",45,"C",40,"D",35,"E",30,0) + _xlfn.SWITCH(L638,"A",50,"B",45,"C",40,"D",35,"E",30,0)</f>
        <v>70</v>
      </c>
      <c r="J638" s="76" t="s">
        <v>1865</v>
      </c>
      <c r="K638" s="77" t="s">
        <v>1865</v>
      </c>
      <c r="L638" s="77" t="s">
        <v>1865</v>
      </c>
      <c r="M638" s="75"/>
      <c r="N638" s="75" t="s">
        <v>4973</v>
      </c>
      <c r="O638" s="75" t="s">
        <v>4974</v>
      </c>
      <c r="P638" s="75">
        <v>18850509</v>
      </c>
    </row>
    <row r="639" spans="1:16" ht="19.5" customHeight="1">
      <c r="A639" s="75" t="s">
        <v>22</v>
      </c>
      <c r="B639" s="75" t="s">
        <v>4877</v>
      </c>
      <c r="C639" s="75" t="s">
        <v>4984</v>
      </c>
      <c r="D639" s="75" t="s">
        <v>4971</v>
      </c>
      <c r="E639" s="75" t="s">
        <v>4972</v>
      </c>
      <c r="F639" s="75" t="s">
        <v>4968</v>
      </c>
      <c r="G639" s="75" t="s">
        <v>3112</v>
      </c>
      <c r="H639" s="75">
        <f t="array" ref="H639">_xlfn.SWITCH(J639,"A",50,"B",45,"C",40,"D",35,"E",30,0) + _xlfn.SWITCH(K639,"A",50,"B",45,"C",40,"D",35,"E",30,0)</f>
        <v>70</v>
      </c>
      <c r="I639" s="75">
        <f t="array" ref="I639">_xlfn.SWITCH(J639,"A",50,"B",45,"C",40,"D",35,"E",30,0) + _xlfn.SWITCH(L639,"A",50,"B",45,"C",40,"D",35,"E",30,0)</f>
        <v>70</v>
      </c>
      <c r="J639" s="76" t="s">
        <v>1865</v>
      </c>
      <c r="K639" s="77" t="s">
        <v>1865</v>
      </c>
      <c r="L639" s="77" t="s">
        <v>1865</v>
      </c>
      <c r="M639" s="75"/>
      <c r="N639" s="75" t="s">
        <v>4973</v>
      </c>
      <c r="O639" s="75" t="s">
        <v>4974</v>
      </c>
      <c r="P639" s="75">
        <v>19380405</v>
      </c>
    </row>
    <row r="640" spans="1:16" ht="19.5" customHeight="1">
      <c r="A640" s="75" t="s">
        <v>22</v>
      </c>
      <c r="B640" s="75" t="s">
        <v>4877</v>
      </c>
      <c r="C640" s="75" t="s">
        <v>4984</v>
      </c>
      <c r="D640" s="75" t="s">
        <v>4971</v>
      </c>
      <c r="E640" s="75" t="s">
        <v>4972</v>
      </c>
      <c r="F640" s="75" t="s">
        <v>4968</v>
      </c>
      <c r="G640" s="75" t="s">
        <v>3836</v>
      </c>
      <c r="H640" s="76">
        <f t="array" ref="H640">_xlfn.SWITCH(J640,"A",50,"B",45,"C",40,"D",35,"E",30,0) + _xlfn.SWITCH(K640,"A",50,"B",45,"C",40,"D",35,"E",30,0)</f>
        <v>70</v>
      </c>
      <c r="I640" s="76">
        <f t="array" ref="I640">_xlfn.SWITCH(J640,"A",50,"B",45,"C",40,"D",35,"E",30,0) + _xlfn.SWITCH(L640,"A",50,"B",45,"C",40,"D",35,"E",30,0)</f>
        <v>70</v>
      </c>
      <c r="J640" s="76" t="s">
        <v>1865</v>
      </c>
      <c r="K640" s="77" t="s">
        <v>1865</v>
      </c>
      <c r="L640" s="77" t="s">
        <v>1865</v>
      </c>
      <c r="M640" s="75"/>
      <c r="N640" s="75" t="s">
        <v>4973</v>
      </c>
      <c r="O640" s="75" t="s">
        <v>4989</v>
      </c>
      <c r="P640" s="75">
        <v>19200419</v>
      </c>
    </row>
    <row r="641" spans="1:16" ht="19.5" customHeight="1">
      <c r="A641" s="75" t="s">
        <v>22</v>
      </c>
      <c r="B641" s="75" t="s">
        <v>4877</v>
      </c>
      <c r="C641" s="75" t="s">
        <v>4984</v>
      </c>
      <c r="D641" s="75" t="s">
        <v>4971</v>
      </c>
      <c r="E641" s="75" t="s">
        <v>4972</v>
      </c>
      <c r="F641" s="75" t="s">
        <v>4968</v>
      </c>
      <c r="G641" s="75" t="s">
        <v>3506</v>
      </c>
      <c r="H641" s="75">
        <f t="array" ref="H641">_xlfn.SWITCH(J641,"A",50,"B",45,"C",40,"D",35,"E",30,0) + _xlfn.SWITCH(K641,"A",50,"B",45,"C",40,"D",35,"E",30,0)</f>
        <v>70</v>
      </c>
      <c r="I641" s="75">
        <f t="array" ref="I641">_xlfn.SWITCH(J641,"A",50,"B",45,"C",40,"D",35,"E",30,0) + _xlfn.SWITCH(L641,"A",50,"B",45,"C",40,"D",35,"E",30,0)</f>
        <v>70</v>
      </c>
      <c r="J641" s="76" t="s">
        <v>1865</v>
      </c>
      <c r="K641" s="77" t="s">
        <v>1865</v>
      </c>
      <c r="L641" s="77" t="s">
        <v>1865</v>
      </c>
      <c r="M641" s="75"/>
      <c r="N641" s="75" t="s">
        <v>4973</v>
      </c>
      <c r="O641" s="75" t="s">
        <v>4974</v>
      </c>
      <c r="P641" s="75">
        <v>19381208</v>
      </c>
    </row>
    <row r="642" spans="1:16" ht="19.5" customHeight="1">
      <c r="A642" s="75" t="s">
        <v>22</v>
      </c>
      <c r="B642" s="75" t="s">
        <v>4877</v>
      </c>
      <c r="C642" s="75" t="s">
        <v>4984</v>
      </c>
      <c r="D642" s="75" t="s">
        <v>4971</v>
      </c>
      <c r="E642" s="75" t="s">
        <v>4972</v>
      </c>
      <c r="F642" s="75" t="s">
        <v>4968</v>
      </c>
      <c r="G642" s="75" t="s">
        <v>4133</v>
      </c>
      <c r="H642" s="76">
        <f t="array" ref="H642">_xlfn.SWITCH(J642,"A",50,"B",45,"C",40,"D",35,"E",30,0) + _xlfn.SWITCH(K642,"A",50,"B",45,"C",40,"D",35,"E",30,0)</f>
        <v>70</v>
      </c>
      <c r="I642" s="76">
        <f t="array" ref="I642">_xlfn.SWITCH(J642,"A",50,"B",45,"C",40,"D",35,"E",30,0) + _xlfn.SWITCH(L642,"A",50,"B",45,"C",40,"D",35,"E",30,0)</f>
        <v>70</v>
      </c>
      <c r="J642" s="76" t="s">
        <v>1865</v>
      </c>
      <c r="K642" s="77" t="s">
        <v>1865</v>
      </c>
      <c r="L642" s="77" t="s">
        <v>1865</v>
      </c>
      <c r="M642" s="75"/>
      <c r="N642" s="75" t="s">
        <v>4973</v>
      </c>
      <c r="O642" s="75" t="s">
        <v>4989</v>
      </c>
      <c r="P642" s="75">
        <v>18981002</v>
      </c>
    </row>
    <row r="643" spans="1:16" ht="19.5" customHeight="1">
      <c r="A643" s="75" t="s">
        <v>22</v>
      </c>
      <c r="B643" s="75" t="s">
        <v>4877</v>
      </c>
      <c r="C643" s="75" t="s">
        <v>4984</v>
      </c>
      <c r="D643" s="75" t="s">
        <v>4971</v>
      </c>
      <c r="E643" s="75" t="s">
        <v>4972</v>
      </c>
      <c r="F643" s="75" t="s">
        <v>4968</v>
      </c>
      <c r="G643" s="75" t="s">
        <v>4244</v>
      </c>
      <c r="H643" s="75">
        <f t="array" ref="H643">_xlfn.SWITCH(J643,"A",50,"B",45,"C",40,"D",35,"E",30,0) + _xlfn.SWITCH(K643,"A",50,"B",45,"C",40,"D",35,"E",30,0)</f>
        <v>70</v>
      </c>
      <c r="I643" s="75">
        <f t="array" ref="I643">_xlfn.SWITCH(J643,"A",50,"B",45,"C",40,"D",35,"E",30,0) + _xlfn.SWITCH(L643,"A",50,"B",45,"C",40,"D",35,"E",30,0)</f>
        <v>70</v>
      </c>
      <c r="J643" s="76" t="s">
        <v>1865</v>
      </c>
      <c r="K643" s="77" t="s">
        <v>1865</v>
      </c>
      <c r="L643" s="77" t="s">
        <v>1865</v>
      </c>
      <c r="M643" s="75"/>
      <c r="N643" s="75" t="s">
        <v>4973</v>
      </c>
      <c r="O643" s="75" t="s">
        <v>4989</v>
      </c>
      <c r="P643" s="75">
        <v>19670307</v>
      </c>
    </row>
    <row r="644" spans="1:16" ht="19.5" customHeight="1">
      <c r="A644" s="75" t="s">
        <v>22</v>
      </c>
      <c r="B644" s="75" t="s">
        <v>3891</v>
      </c>
      <c r="C644" s="75" t="s">
        <v>4984</v>
      </c>
      <c r="D644" s="75" t="s">
        <v>4971</v>
      </c>
      <c r="E644" s="75" t="s">
        <v>4972</v>
      </c>
      <c r="F644" s="75" t="s">
        <v>4968</v>
      </c>
      <c r="G644" s="75" t="s">
        <v>3998</v>
      </c>
      <c r="H644" s="75">
        <f t="array" ref="H644">_xlfn.SWITCH(J644,"A",50,"B",45,"C",40,"D",35,"E",30,0) + _xlfn.SWITCH(K644,"A",50,"B",45,"C",40,"D",35,"E",30,0)</f>
        <v>70</v>
      </c>
      <c r="I644" s="75">
        <f t="array" ref="I644">_xlfn.SWITCH(J644,"A",50,"B",45,"C",40,"D",35,"E",30,0) + _xlfn.SWITCH(L644,"A",50,"B",45,"C",40,"D",35,"E",30,0)</f>
        <v>70</v>
      </c>
      <c r="J644" s="76" t="s">
        <v>1865</v>
      </c>
      <c r="K644" s="77" t="s">
        <v>1865</v>
      </c>
      <c r="L644" s="77" t="s">
        <v>1865</v>
      </c>
      <c r="M644" s="75"/>
      <c r="N644" s="75" t="s">
        <v>4973</v>
      </c>
      <c r="O644" s="75" t="s">
        <v>4974</v>
      </c>
      <c r="P644" s="75">
        <v>19470624</v>
      </c>
    </row>
    <row r="645" spans="1:16" ht="19.5" customHeight="1">
      <c r="A645" s="75" t="s">
        <v>373</v>
      </c>
      <c r="B645" s="75" t="s">
        <v>3891</v>
      </c>
      <c r="C645" s="75" t="s">
        <v>4986</v>
      </c>
      <c r="D645" s="75" t="s">
        <v>4971</v>
      </c>
      <c r="E645" s="75" t="s">
        <v>4972</v>
      </c>
      <c r="F645" s="75" t="s">
        <v>4968</v>
      </c>
      <c r="G645" s="75" t="s">
        <v>3174</v>
      </c>
      <c r="H645" s="76">
        <f t="array" ref="H645">_xlfn.SWITCH(J645,"A",50,"B",45,"C",40,"D",35,"E",30,0) + _xlfn.SWITCH(K645,"A",50,"B",45,"C",40,"D",35,"E",30,0)</f>
        <v>70</v>
      </c>
      <c r="I645" s="76">
        <f t="array" ref="I645">_xlfn.SWITCH(J645,"A",50,"B",45,"C",40,"D",35,"E",30,0) + _xlfn.SWITCH(L645,"A",50,"B",45,"C",40,"D",35,"E",30,0)</f>
        <v>70</v>
      </c>
      <c r="J645" s="76" t="s">
        <v>1865</v>
      </c>
      <c r="K645" s="77" t="s">
        <v>1865</v>
      </c>
      <c r="L645" s="77" t="s">
        <v>1865</v>
      </c>
      <c r="M645" s="75"/>
      <c r="N645" s="75" t="s">
        <v>4980</v>
      </c>
      <c r="O645" s="75" t="s">
        <v>4970</v>
      </c>
      <c r="P645" s="75">
        <v>19461015</v>
      </c>
    </row>
    <row r="646" spans="1:16" ht="19.5" customHeight="1">
      <c r="A646" s="75" t="s">
        <v>373</v>
      </c>
      <c r="B646" s="75" t="s">
        <v>3891</v>
      </c>
      <c r="C646" s="75" t="s">
        <v>4986</v>
      </c>
      <c r="D646" s="75" t="s">
        <v>4977</v>
      </c>
      <c r="E646" s="75" t="s">
        <v>4972</v>
      </c>
      <c r="F646" s="75" t="s">
        <v>4968</v>
      </c>
      <c r="G646" s="75" t="s">
        <v>3400</v>
      </c>
      <c r="H646" s="75">
        <f t="array" ref="H646">_xlfn.SWITCH(J646,"A",50,"B",45,"C",40,"D",35,"E",30,0) + _xlfn.SWITCH(K646,"A",50,"B",45,"C",40,"D",35,"E",30,0)</f>
        <v>70</v>
      </c>
      <c r="I646" s="75">
        <f t="array" ref="I646">_xlfn.SWITCH(J646,"A",50,"B",45,"C",40,"D",35,"E",30,0) + _xlfn.SWITCH(L646,"A",50,"B",45,"C",40,"D",35,"E",30,0)</f>
        <v>70</v>
      </c>
      <c r="J646" s="76" t="s">
        <v>1865</v>
      </c>
      <c r="K646" s="77" t="s">
        <v>1865</v>
      </c>
      <c r="L646" s="77" t="s">
        <v>1865</v>
      </c>
      <c r="M646" s="75"/>
      <c r="N646" s="75" t="s">
        <v>4969</v>
      </c>
      <c r="O646" s="75" t="s">
        <v>4989</v>
      </c>
      <c r="P646" s="75">
        <v>19260415</v>
      </c>
    </row>
    <row r="647" spans="1:16" ht="19.5" customHeight="1">
      <c r="A647" s="75" t="s">
        <v>611</v>
      </c>
      <c r="B647" s="75" t="s">
        <v>3891</v>
      </c>
      <c r="C647" s="75" t="s">
        <v>4975</v>
      </c>
      <c r="D647" s="75" t="s">
        <v>4971</v>
      </c>
      <c r="E647" s="75" t="s">
        <v>4972</v>
      </c>
      <c r="F647" s="75" t="s">
        <v>4968</v>
      </c>
      <c r="G647" s="75" t="s">
        <v>3193</v>
      </c>
      <c r="H647" s="76">
        <f t="array" ref="H647">_xlfn.SWITCH(J647,"A",50,"B",45,"C",40,"D",35,"E",30,0) + _xlfn.SWITCH(K647,"A",50,"B",45,"C",40,"D",35,"E",30,0)</f>
        <v>70</v>
      </c>
      <c r="I647" s="76">
        <f t="array" ref="I647">_xlfn.SWITCH(J647,"A",50,"B",45,"C",40,"D",35,"E",30,0) + _xlfn.SWITCH(L647,"A",50,"B",45,"C",40,"D",35,"E",30,0)</f>
        <v>70</v>
      </c>
      <c r="J647" s="76" t="s">
        <v>1865</v>
      </c>
      <c r="K647" s="77" t="s">
        <v>1865</v>
      </c>
      <c r="L647" s="77" t="s">
        <v>1865</v>
      </c>
      <c r="M647" s="75"/>
      <c r="N647" s="75" t="s">
        <v>4973</v>
      </c>
      <c r="O647" s="75" t="s">
        <v>4989</v>
      </c>
      <c r="P647" s="75">
        <v>19410501</v>
      </c>
    </row>
    <row r="648" spans="1:16" ht="19.5" customHeight="1">
      <c r="A648" s="75" t="s">
        <v>383</v>
      </c>
      <c r="B648" s="75" t="s">
        <v>3891</v>
      </c>
      <c r="C648" s="75" t="s">
        <v>4983</v>
      </c>
      <c r="D648" s="75" t="s">
        <v>4971</v>
      </c>
      <c r="E648" s="75" t="s">
        <v>4972</v>
      </c>
      <c r="F648" s="75" t="s">
        <v>4968</v>
      </c>
      <c r="G648" s="75" t="s">
        <v>3805</v>
      </c>
      <c r="H648" s="75">
        <f t="array" ref="H648">_xlfn.SWITCH(J648,"A",50,"B",45,"C",40,"D",35,"E",30,0) + _xlfn.SWITCH(K648,"A",50,"B",45,"C",40,"D",35,"E",30,0)</f>
        <v>70</v>
      </c>
      <c r="I648" s="75">
        <f t="array" ref="I648">_xlfn.SWITCH(J648,"A",50,"B",45,"C",40,"D",35,"E",30,0) + _xlfn.SWITCH(L648,"A",50,"B",45,"C",40,"D",35,"E",30,0)</f>
        <v>70</v>
      </c>
      <c r="J648" s="76" t="s">
        <v>1865</v>
      </c>
      <c r="K648" s="77" t="s">
        <v>1865</v>
      </c>
      <c r="L648" s="77" t="s">
        <v>1865</v>
      </c>
      <c r="M648" s="75"/>
      <c r="N648" s="75" t="s">
        <v>4973</v>
      </c>
      <c r="O648" s="75" t="s">
        <v>4974</v>
      </c>
      <c r="P648" s="75">
        <v>19781119</v>
      </c>
    </row>
    <row r="649" spans="1:16" ht="19.5" customHeight="1">
      <c r="A649" s="75" t="s">
        <v>383</v>
      </c>
      <c r="B649" s="75" t="s">
        <v>3891</v>
      </c>
      <c r="C649" s="75" t="s">
        <v>4983</v>
      </c>
      <c r="D649" s="75" t="s">
        <v>4971</v>
      </c>
      <c r="E649" s="75" t="s">
        <v>4972</v>
      </c>
      <c r="F649" s="75" t="s">
        <v>4968</v>
      </c>
      <c r="G649" s="75" t="s">
        <v>4222</v>
      </c>
      <c r="H649" s="76">
        <f t="array" ref="H649">_xlfn.SWITCH(J649,"A",50,"B",45,"C",40,"D",35,"E",30,0) + _xlfn.SWITCH(K649,"A",50,"B",45,"C",40,"D",35,"E",30,0)</f>
        <v>70</v>
      </c>
      <c r="I649" s="76">
        <f t="array" ref="I649">_xlfn.SWITCH(J649,"A",50,"B",45,"C",40,"D",35,"E",30,0) + _xlfn.SWITCH(L649,"A",50,"B",45,"C",40,"D",35,"E",30,0)</f>
        <v>70</v>
      </c>
      <c r="J649" s="76" t="s">
        <v>1865</v>
      </c>
      <c r="K649" s="77" t="s">
        <v>1865</v>
      </c>
      <c r="L649" s="77" t="s">
        <v>1865</v>
      </c>
      <c r="M649" s="75"/>
      <c r="N649" s="75" t="s">
        <v>4973</v>
      </c>
      <c r="O649" s="75" t="s">
        <v>4970</v>
      </c>
      <c r="P649" s="75">
        <v>19890216</v>
      </c>
    </row>
    <row r="650" spans="1:16" ht="19.5" customHeight="1">
      <c r="A650" s="75" t="s">
        <v>373</v>
      </c>
      <c r="B650" s="75" t="s">
        <v>3891</v>
      </c>
      <c r="C650" s="75" t="s">
        <v>4986</v>
      </c>
      <c r="D650" s="75" t="s">
        <v>4971</v>
      </c>
      <c r="E650" s="75" t="s">
        <v>4972</v>
      </c>
      <c r="F650" s="75" t="s">
        <v>4968</v>
      </c>
      <c r="G650" s="75" t="s">
        <v>3612</v>
      </c>
      <c r="H650" s="75">
        <f t="array" ref="H650">_xlfn.SWITCH(J650,"A",50,"B",45,"C",40,"D",35,"E",30,0) + _xlfn.SWITCH(K650,"A",50,"B",45,"C",40,"D",35,"E",30,0)</f>
        <v>70</v>
      </c>
      <c r="I650" s="75">
        <f t="array" ref="I650">_xlfn.SWITCH(J650,"A",50,"B",45,"C",40,"D",35,"E",30,0) + _xlfn.SWITCH(L650,"A",50,"B",45,"C",40,"D",35,"E",30,0)</f>
        <v>70</v>
      </c>
      <c r="J650" s="76" t="s">
        <v>1865</v>
      </c>
      <c r="K650" s="77" t="s">
        <v>1865</v>
      </c>
      <c r="L650" s="77" t="s">
        <v>1865</v>
      </c>
      <c r="M650" s="75"/>
      <c r="N650" s="75" t="s">
        <v>4973</v>
      </c>
      <c r="O650" s="75" t="s">
        <v>4970</v>
      </c>
      <c r="P650" s="75">
        <v>19020510</v>
      </c>
    </row>
    <row r="651" spans="1:16" ht="19.5" customHeight="1">
      <c r="A651" s="75" t="s">
        <v>400</v>
      </c>
      <c r="B651" s="75" t="s">
        <v>3891</v>
      </c>
      <c r="C651" s="75" t="s">
        <v>4978</v>
      </c>
      <c r="D651" s="75" t="s">
        <v>4971</v>
      </c>
      <c r="E651" s="75" t="s">
        <v>4972</v>
      </c>
      <c r="F651" s="75" t="s">
        <v>4968</v>
      </c>
      <c r="G651" s="75" t="s">
        <v>3660</v>
      </c>
      <c r="H651" s="76">
        <f t="array" ref="H651">_xlfn.SWITCH(J651,"A",50,"B",45,"C",40,"D",35,"E",30,0) + _xlfn.SWITCH(K651,"A",50,"B",45,"C",40,"D",35,"E",30,0)</f>
        <v>70</v>
      </c>
      <c r="I651" s="76">
        <f t="array" ref="I651">_xlfn.SWITCH(J651,"A",50,"B",45,"C",40,"D",35,"E",30,0) + _xlfn.SWITCH(L651,"A",50,"B",45,"C",40,"D",35,"E",30,0)</f>
        <v>70</v>
      </c>
      <c r="J651" s="76" t="s">
        <v>1865</v>
      </c>
      <c r="K651" s="77" t="s">
        <v>1865</v>
      </c>
      <c r="L651" s="77" t="s">
        <v>1865</v>
      </c>
      <c r="M651" s="75"/>
      <c r="N651" s="75" t="s">
        <v>4969</v>
      </c>
      <c r="O651" s="75" t="s">
        <v>4970</v>
      </c>
      <c r="P651" s="75">
        <v>20130301</v>
      </c>
    </row>
    <row r="652" spans="1:16" ht="19.5" customHeight="1">
      <c r="A652" s="75" t="s">
        <v>351</v>
      </c>
      <c r="B652" s="75" t="s">
        <v>3891</v>
      </c>
      <c r="C652" s="75" t="s">
        <v>4985</v>
      </c>
      <c r="D652" s="75" t="s">
        <v>4971</v>
      </c>
      <c r="E652" s="75" t="s">
        <v>4972</v>
      </c>
      <c r="F652" s="75" t="s">
        <v>4968</v>
      </c>
      <c r="G652" s="75" t="s">
        <v>4508</v>
      </c>
      <c r="H652" s="76">
        <f t="array" ref="H652">_xlfn.SWITCH(J652,"A",50,"B",45,"C",40,"D",35,"E",30,0) + _xlfn.SWITCH(K652,"A",50,"B",45,"C",40,"D",35,"E",30,0)</f>
        <v>70</v>
      </c>
      <c r="I652" s="76">
        <f t="array" ref="I652">_xlfn.SWITCH(J652,"A",50,"B",45,"C",40,"D",35,"E",30,0) + _xlfn.SWITCH(L652,"A",50,"B",45,"C",40,"D",35,"E",30,0)</f>
        <v>70</v>
      </c>
      <c r="J652" s="76" t="s">
        <v>1865</v>
      </c>
      <c r="K652" s="77" t="s">
        <v>1865</v>
      </c>
      <c r="L652" s="77" t="s">
        <v>1865</v>
      </c>
      <c r="M652" s="75"/>
      <c r="N652" s="75" t="s">
        <v>4969</v>
      </c>
      <c r="O652" s="75" t="s">
        <v>4974</v>
      </c>
      <c r="P652" s="75">
        <v>19540813</v>
      </c>
    </row>
    <row r="653" spans="1:16" ht="19.5" customHeight="1">
      <c r="A653" s="75" t="s">
        <v>383</v>
      </c>
      <c r="B653" s="75" t="s">
        <v>3891</v>
      </c>
      <c r="C653" s="75" t="s">
        <v>4983</v>
      </c>
      <c r="D653" s="75" t="s">
        <v>4971</v>
      </c>
      <c r="E653" s="75" t="s">
        <v>4972</v>
      </c>
      <c r="F653" s="75" t="s">
        <v>4968</v>
      </c>
      <c r="G653" s="75" t="s">
        <v>4409</v>
      </c>
      <c r="H653" s="76">
        <f t="array" ref="H653">_xlfn.SWITCH(J653,"A",50,"B",45,"C",40,"D",35,"E",30,0) + _xlfn.SWITCH(K653,"A",50,"B",45,"C",40,"D",35,"E",30,0)</f>
        <v>70</v>
      </c>
      <c r="I653" s="76">
        <f t="array" ref="I653">_xlfn.SWITCH(J653,"A",50,"B",45,"C",40,"D",35,"E",30,0) + _xlfn.SWITCH(L653,"A",50,"B",45,"C",40,"D",35,"E",30,0)</f>
        <v>70</v>
      </c>
      <c r="J653" s="76" t="s">
        <v>1865</v>
      </c>
      <c r="K653" s="77" t="s">
        <v>1865</v>
      </c>
      <c r="L653" s="77" t="s">
        <v>1865</v>
      </c>
      <c r="M653" s="75"/>
      <c r="N653" s="75" t="s">
        <v>4969</v>
      </c>
      <c r="O653" s="75" t="s">
        <v>4989</v>
      </c>
      <c r="P653" s="75">
        <v>19700306</v>
      </c>
    </row>
    <row r="654" spans="1:16" ht="19.5" customHeight="1">
      <c r="A654" s="75" t="s">
        <v>400</v>
      </c>
      <c r="B654" s="75" t="s">
        <v>3891</v>
      </c>
      <c r="C654" s="75" t="s">
        <v>4978</v>
      </c>
      <c r="D654" s="75" t="s">
        <v>4971</v>
      </c>
      <c r="E654" s="75" t="s">
        <v>4972</v>
      </c>
      <c r="F654" s="75" t="s">
        <v>4968</v>
      </c>
      <c r="G654" s="75" t="s">
        <v>4250</v>
      </c>
      <c r="H654" s="75">
        <f t="array" ref="H654">_xlfn.SWITCH(J654,"A",50,"B",45,"C",40,"D",35,"E",30,0) + _xlfn.SWITCH(K654,"A",50,"B",45,"C",40,"D",35,"E",30,0)</f>
        <v>70</v>
      </c>
      <c r="I654" s="75">
        <f t="array" ref="I654">_xlfn.SWITCH(J654,"A",50,"B",45,"C",40,"D",35,"E",30,0) + _xlfn.SWITCH(L654,"A",50,"B",45,"C",40,"D",35,"E",30,0)</f>
        <v>70</v>
      </c>
      <c r="J654" s="76" t="s">
        <v>1865</v>
      </c>
      <c r="K654" s="77" t="s">
        <v>1865</v>
      </c>
      <c r="L654" s="77" t="s">
        <v>1865</v>
      </c>
      <c r="M654" s="75"/>
      <c r="N654" s="75" t="s">
        <v>4969</v>
      </c>
      <c r="O654" s="75" t="s">
        <v>4989</v>
      </c>
      <c r="P654" s="75">
        <v>19830307</v>
      </c>
    </row>
    <row r="655" spans="1:16" ht="19.5" customHeight="1">
      <c r="A655" s="75" t="s">
        <v>383</v>
      </c>
      <c r="B655" s="75" t="s">
        <v>3891</v>
      </c>
      <c r="C655" s="75" t="s">
        <v>4983</v>
      </c>
      <c r="D655" s="75" t="s">
        <v>4971</v>
      </c>
      <c r="E655" s="75" t="s">
        <v>4972</v>
      </c>
      <c r="F655" s="75" t="s">
        <v>4968</v>
      </c>
      <c r="G655" s="75" t="s">
        <v>4487</v>
      </c>
      <c r="H655" s="76">
        <f t="array" ref="H655">_xlfn.SWITCH(J655,"A",50,"B",45,"C",40,"D",35,"E",30,0) + _xlfn.SWITCH(K655,"A",50,"B",45,"C",40,"D",35,"E",30,0)</f>
        <v>70</v>
      </c>
      <c r="I655" s="76">
        <f t="array" ref="I655">_xlfn.SWITCH(J655,"A",50,"B",45,"C",40,"D",35,"E",30,0) + _xlfn.SWITCH(L655,"A",50,"B",45,"C",40,"D",35,"E",30,0)</f>
        <v>70</v>
      </c>
      <c r="J655" s="76" t="s">
        <v>1865</v>
      </c>
      <c r="K655" s="77" t="s">
        <v>1865</v>
      </c>
      <c r="L655" s="77" t="s">
        <v>1865</v>
      </c>
      <c r="M655" s="75"/>
      <c r="N655" s="75" t="s">
        <v>4973</v>
      </c>
      <c r="O655" s="75" t="s">
        <v>4989</v>
      </c>
      <c r="P655" s="75">
        <v>19001210</v>
      </c>
    </row>
    <row r="656" spans="1:16" ht="19.5" customHeight="1">
      <c r="A656" s="75" t="s">
        <v>22</v>
      </c>
      <c r="B656" s="75" t="s">
        <v>4897</v>
      </c>
      <c r="C656" s="75" t="s">
        <v>4984</v>
      </c>
      <c r="D656" s="75" t="s">
        <v>4971</v>
      </c>
      <c r="E656" s="75" t="s">
        <v>4972</v>
      </c>
      <c r="F656" s="75" t="s">
        <v>4968</v>
      </c>
      <c r="G656" s="75" t="s">
        <v>4343</v>
      </c>
      <c r="H656" s="76">
        <f t="array" ref="H656">_xlfn.SWITCH(J656,"A",50,"B",45,"C",40,"D",35,"E",30,0) + _xlfn.SWITCH(K656,"A",50,"B",45,"C",40,"D",35,"E",30,0)</f>
        <v>70</v>
      </c>
      <c r="I656" s="76">
        <f t="array" ref="I656">_xlfn.SWITCH(J656,"A",50,"B",45,"C",40,"D",35,"E",30,0) + _xlfn.SWITCH(L656,"A",50,"B",45,"C",40,"D",35,"E",30,0)</f>
        <v>70</v>
      </c>
      <c r="J656" s="76" t="s">
        <v>1865</v>
      </c>
      <c r="K656" s="77" t="s">
        <v>1865</v>
      </c>
      <c r="L656" s="77" t="s">
        <v>1865</v>
      </c>
      <c r="M656" s="75"/>
      <c r="N656" s="75" t="s">
        <v>4973</v>
      </c>
      <c r="O656" s="75" t="s">
        <v>4989</v>
      </c>
      <c r="P656" s="75">
        <v>19730305</v>
      </c>
    </row>
    <row r="657" spans="1:16" ht="19.5" customHeight="1">
      <c r="A657" s="75" t="s">
        <v>492</v>
      </c>
      <c r="B657" s="75" t="s">
        <v>4285</v>
      </c>
      <c r="C657" s="75" t="s">
        <v>492</v>
      </c>
      <c r="D657" s="75" t="s">
        <v>4971</v>
      </c>
      <c r="E657" s="75" t="s">
        <v>4972</v>
      </c>
      <c r="F657" s="75" t="s">
        <v>4968</v>
      </c>
      <c r="G657" s="75" t="s">
        <v>3292</v>
      </c>
      <c r="H657" s="75">
        <f t="array" ref="H657">_xlfn.SWITCH(J657,"A",50,"B",45,"C",40,"D",35,"E",30,0) + _xlfn.SWITCH(K657,"A",50,"B",45,"C",40,"D",35,"E",30,0)</f>
        <v>70</v>
      </c>
      <c r="I657" s="75">
        <f t="array" ref="I657">_xlfn.SWITCH(J657,"A",50,"B",45,"C",40,"D",35,"E",30,0) + _xlfn.SWITCH(L657,"A",50,"B",45,"C",40,"D",35,"E",30,0)</f>
        <v>70</v>
      </c>
      <c r="J657" s="76" t="s">
        <v>1865</v>
      </c>
      <c r="K657" s="77" t="s">
        <v>1865</v>
      </c>
      <c r="L657" s="77" t="s">
        <v>1865</v>
      </c>
      <c r="M657" s="75"/>
      <c r="N657" s="75" t="s">
        <v>4973</v>
      </c>
      <c r="O657" s="75" t="s">
        <v>4970</v>
      </c>
      <c r="P657" s="75">
        <v>19790312</v>
      </c>
    </row>
    <row r="658" spans="1:16" ht="19.5" customHeight="1">
      <c r="A658" s="75" t="s">
        <v>608</v>
      </c>
      <c r="B658" s="75" t="s">
        <v>4522</v>
      </c>
      <c r="C658" s="75" t="s">
        <v>608</v>
      </c>
      <c r="D658" s="75" t="s">
        <v>4971</v>
      </c>
      <c r="E658" s="75" t="s">
        <v>4972</v>
      </c>
      <c r="F658" s="75" t="s">
        <v>4968</v>
      </c>
      <c r="G658" s="75" t="s">
        <v>3576</v>
      </c>
      <c r="H658" s="75">
        <f t="array" ref="H658">_xlfn.SWITCH(J658,"A",50,"B",45,"C",40,"D",35,"E",30,0) + _xlfn.SWITCH(K658,"A",50,"B",45,"C",40,"D",35,"E",30,0)</f>
        <v>70</v>
      </c>
      <c r="I658" s="75">
        <f t="array" ref="I658">_xlfn.SWITCH(J658,"A",50,"B",45,"C",40,"D",35,"E",30,0) + _xlfn.SWITCH(L658,"A",50,"B",45,"C",40,"D",35,"E",30,0)</f>
        <v>70</v>
      </c>
      <c r="J658" s="76" t="s">
        <v>1865</v>
      </c>
      <c r="K658" s="77" t="s">
        <v>1865</v>
      </c>
      <c r="L658" s="77" t="s">
        <v>1865</v>
      </c>
      <c r="M658" s="75"/>
      <c r="N658" s="75" t="s">
        <v>4973</v>
      </c>
      <c r="O658" s="75" t="s">
        <v>4989</v>
      </c>
      <c r="P658" s="75">
        <v>19850306</v>
      </c>
    </row>
    <row r="659" spans="1:16" ht="19.5" customHeight="1">
      <c r="A659" s="75" t="s">
        <v>608</v>
      </c>
      <c r="B659" s="75" t="s">
        <v>4522</v>
      </c>
      <c r="C659" s="75" t="s">
        <v>608</v>
      </c>
      <c r="D659" s="75" t="s">
        <v>4971</v>
      </c>
      <c r="E659" s="75" t="s">
        <v>4972</v>
      </c>
      <c r="F659" s="75" t="s">
        <v>4968</v>
      </c>
      <c r="G659" s="75" t="s">
        <v>4545</v>
      </c>
      <c r="H659" s="75">
        <f t="array" ref="H659">_xlfn.SWITCH(J659,"A",50,"B",45,"C",40,"D",35,"E",30,0) + _xlfn.SWITCH(K659,"A",50,"B",45,"C",40,"D",35,"E",30,0)</f>
        <v>70</v>
      </c>
      <c r="I659" s="75">
        <f t="array" ref="I659">_xlfn.SWITCH(J659,"A",50,"B",45,"C",40,"D",35,"E",30,0) + _xlfn.SWITCH(L659,"A",50,"B",45,"C",40,"D",35,"E",30,0)</f>
        <v>70</v>
      </c>
      <c r="J659" s="76" t="s">
        <v>1865</v>
      </c>
      <c r="K659" s="77" t="s">
        <v>1865</v>
      </c>
      <c r="L659" s="77" t="s">
        <v>1865</v>
      </c>
      <c r="M659" s="75"/>
      <c r="N659" s="75" t="s">
        <v>4973</v>
      </c>
      <c r="O659" s="75" t="s">
        <v>4974</v>
      </c>
      <c r="P659" s="75">
        <v>19520511</v>
      </c>
    </row>
    <row r="660" spans="1:16" ht="19.5" customHeight="1">
      <c r="A660" s="75" t="s">
        <v>608</v>
      </c>
      <c r="B660" s="75" t="s">
        <v>4631</v>
      </c>
      <c r="C660" s="75" t="s">
        <v>608</v>
      </c>
      <c r="D660" s="75" t="s">
        <v>4971</v>
      </c>
      <c r="E660" s="75" t="s">
        <v>4972</v>
      </c>
      <c r="F660" s="75" t="s">
        <v>4968</v>
      </c>
      <c r="G660" s="75" t="s">
        <v>4309</v>
      </c>
      <c r="H660" s="76">
        <f t="array" ref="H660">_xlfn.SWITCH(J660,"A",50,"B",45,"C",40,"D",35,"E",30,0) + _xlfn.SWITCH(K660,"A",50,"B",45,"C",40,"D",35,"E",30,0)</f>
        <v>70</v>
      </c>
      <c r="I660" s="76">
        <f t="array" ref="I660">_xlfn.SWITCH(J660,"A",50,"B",45,"C",40,"D",35,"E",30,0) + _xlfn.SWITCH(L660,"A",50,"B",45,"C",40,"D",35,"E",30,0)</f>
        <v>70</v>
      </c>
      <c r="J660" s="76" t="s">
        <v>1865</v>
      </c>
      <c r="K660" s="77" t="s">
        <v>1865</v>
      </c>
      <c r="L660" s="77" t="s">
        <v>1865</v>
      </c>
      <c r="M660" s="75"/>
      <c r="N660" s="75" t="s">
        <v>4969</v>
      </c>
      <c r="O660" s="75" t="s">
        <v>4989</v>
      </c>
      <c r="P660" s="75">
        <v>19150321</v>
      </c>
    </row>
    <row r="661" spans="1:16" ht="19.5" customHeight="1">
      <c r="A661" s="75" t="s">
        <v>608</v>
      </c>
      <c r="B661" s="75" t="s">
        <v>4631</v>
      </c>
      <c r="C661" s="75" t="s">
        <v>608</v>
      </c>
      <c r="D661" s="75" t="s">
        <v>4971</v>
      </c>
      <c r="E661" s="75" t="s">
        <v>4972</v>
      </c>
      <c r="F661" s="75" t="s">
        <v>4968</v>
      </c>
      <c r="G661" s="75" t="s">
        <v>4396</v>
      </c>
      <c r="H661" s="75">
        <f t="array" ref="H661">_xlfn.SWITCH(J661,"A",50,"B",45,"C",40,"D",35,"E",30,0) + _xlfn.SWITCH(K661,"A",50,"B",45,"C",40,"D",35,"E",30,0)</f>
        <v>70</v>
      </c>
      <c r="I661" s="75">
        <f t="array" ref="I661">_xlfn.SWITCH(J661,"A",50,"B",45,"C",40,"D",35,"E",30,0) + _xlfn.SWITCH(L661,"A",50,"B",45,"C",40,"D",35,"E",30,0)</f>
        <v>70</v>
      </c>
      <c r="J661" s="76" t="s">
        <v>1865</v>
      </c>
      <c r="K661" s="77" t="s">
        <v>1865</v>
      </c>
      <c r="L661" s="77" t="s">
        <v>1865</v>
      </c>
      <c r="M661" s="75"/>
      <c r="N661" s="75" t="s">
        <v>4969</v>
      </c>
      <c r="O661" s="75" t="s">
        <v>4974</v>
      </c>
      <c r="P661" s="75">
        <v>19220301</v>
      </c>
    </row>
    <row r="662" spans="1:16" ht="19.5" customHeight="1">
      <c r="A662" s="75" t="s">
        <v>608</v>
      </c>
      <c r="B662" s="75" t="s">
        <v>4631</v>
      </c>
      <c r="C662" s="75" t="s">
        <v>608</v>
      </c>
      <c r="D662" s="75" t="s">
        <v>4971</v>
      </c>
      <c r="E662" s="75" t="s">
        <v>4972</v>
      </c>
      <c r="F662" s="75" t="s">
        <v>4968</v>
      </c>
      <c r="G662" s="75" t="s">
        <v>4476</v>
      </c>
      <c r="H662" s="76">
        <f t="array" ref="H662">_xlfn.SWITCH(J662,"A",50,"B",45,"C",40,"D",35,"E",30,0) + _xlfn.SWITCH(K662,"A",50,"B",45,"C",40,"D",35,"E",30,0)</f>
        <v>70</v>
      </c>
      <c r="I662" s="76">
        <f t="array" ref="I662">_xlfn.SWITCH(J662,"A",50,"B",45,"C",40,"D",35,"E",30,0) + _xlfn.SWITCH(L662,"A",50,"B",45,"C",40,"D",35,"E",30,0)</f>
        <v>70</v>
      </c>
      <c r="J662" s="76" t="s">
        <v>1865</v>
      </c>
      <c r="K662" s="77" t="s">
        <v>1865</v>
      </c>
      <c r="L662" s="77" t="s">
        <v>1865</v>
      </c>
      <c r="M662" s="75"/>
      <c r="N662" s="75" t="s">
        <v>4973</v>
      </c>
      <c r="O662" s="75" t="s">
        <v>4974</v>
      </c>
      <c r="P662" s="75">
        <v>19850305</v>
      </c>
    </row>
    <row r="663" spans="1:16" ht="19.5" customHeight="1">
      <c r="A663" s="75" t="s">
        <v>608</v>
      </c>
      <c r="B663" s="75" t="s">
        <v>4631</v>
      </c>
      <c r="C663" s="75" t="s">
        <v>608</v>
      </c>
      <c r="D663" s="75" t="s">
        <v>4971</v>
      </c>
      <c r="E663" s="75" t="s">
        <v>4972</v>
      </c>
      <c r="F663" s="75" t="s">
        <v>4968</v>
      </c>
      <c r="G663" s="75" t="s">
        <v>4601</v>
      </c>
      <c r="H663" s="76">
        <f t="array" ref="H663">_xlfn.SWITCH(J663,"A",50,"B",45,"C",40,"D",35,"E",30,0) + _xlfn.SWITCH(K663,"A",50,"B",45,"C",40,"D",35,"E",30,0)</f>
        <v>70</v>
      </c>
      <c r="I663" s="76">
        <f t="array" ref="I663">_xlfn.SWITCH(J663,"A",50,"B",45,"C",40,"D",35,"E",30,0) + _xlfn.SWITCH(L663,"A",50,"B",45,"C",40,"D",35,"E",30,0)</f>
        <v>70</v>
      </c>
      <c r="J663" s="76" t="s">
        <v>1865</v>
      </c>
      <c r="K663" s="77" t="s">
        <v>1865</v>
      </c>
      <c r="L663" s="77" t="s">
        <v>1865</v>
      </c>
      <c r="M663" s="75"/>
      <c r="N663" s="75" t="s">
        <v>4973</v>
      </c>
      <c r="O663" s="75" t="s">
        <v>4974</v>
      </c>
      <c r="P663" s="75">
        <v>19740501</v>
      </c>
    </row>
    <row r="664" spans="1:16" ht="19.5" customHeight="1">
      <c r="A664" s="75" t="s">
        <v>608</v>
      </c>
      <c r="B664" s="75" t="s">
        <v>4631</v>
      </c>
      <c r="C664" s="75" t="s">
        <v>608</v>
      </c>
      <c r="D664" s="75" t="s">
        <v>4971</v>
      </c>
      <c r="E664" s="75" t="s">
        <v>4972</v>
      </c>
      <c r="F664" s="75" t="s">
        <v>4968</v>
      </c>
      <c r="G664" s="75" t="s">
        <v>4651</v>
      </c>
      <c r="H664" s="75">
        <f t="array" ref="H664">_xlfn.SWITCH(J664,"A",50,"B",45,"C",40,"D",35,"E",30,0) + _xlfn.SWITCH(K664,"A",50,"B",45,"C",40,"D",35,"E",30,0)</f>
        <v>70</v>
      </c>
      <c r="I664" s="75">
        <f t="array" ref="I664">_xlfn.SWITCH(J664,"A",50,"B",45,"C",40,"D",35,"E",30,0) + _xlfn.SWITCH(L664,"A",50,"B",45,"C",40,"D",35,"E",30,0)</f>
        <v>70</v>
      </c>
      <c r="J664" s="76" t="s">
        <v>1865</v>
      </c>
      <c r="K664" s="77" t="s">
        <v>1865</v>
      </c>
      <c r="L664" s="77" t="s">
        <v>1865</v>
      </c>
      <c r="M664" s="75"/>
      <c r="N664" s="75" t="s">
        <v>4973</v>
      </c>
      <c r="O664" s="75" t="s">
        <v>4989</v>
      </c>
      <c r="P664" s="75">
        <v>19520415</v>
      </c>
    </row>
    <row r="665" spans="1:16" ht="19.5" customHeight="1">
      <c r="A665" s="75" t="s">
        <v>608</v>
      </c>
      <c r="B665" s="75" t="s">
        <v>4631</v>
      </c>
      <c r="C665" s="75" t="s">
        <v>608</v>
      </c>
      <c r="D665" s="75" t="s">
        <v>4971</v>
      </c>
      <c r="E665" s="75" t="s">
        <v>4972</v>
      </c>
      <c r="F665" s="75" t="s">
        <v>4968</v>
      </c>
      <c r="G665" s="75" t="s">
        <v>4917</v>
      </c>
      <c r="H665" s="75">
        <f t="array" ref="H665">_xlfn.SWITCH(J665,"A",50,"B",45,"C",40,"D",35,"E",30,0) + _xlfn.SWITCH(K665,"A",50,"B",45,"C",40,"D",35,"E",30,0)</f>
        <v>70</v>
      </c>
      <c r="I665" s="75">
        <f t="array" ref="I665">_xlfn.SWITCH(J665,"A",50,"B",45,"C",40,"D",35,"E",30,0) + _xlfn.SWITCH(L665,"A",50,"B",45,"C",40,"D",35,"E",30,0)</f>
        <v>70</v>
      </c>
      <c r="J665" s="76" t="s">
        <v>1865</v>
      </c>
      <c r="K665" s="77" t="s">
        <v>1865</v>
      </c>
      <c r="L665" s="77" t="s">
        <v>1865</v>
      </c>
      <c r="M665" s="75"/>
      <c r="N665" s="75" t="s">
        <v>4973</v>
      </c>
      <c r="O665" s="75" t="s">
        <v>4970</v>
      </c>
      <c r="P665" s="75">
        <v>19540403</v>
      </c>
    </row>
    <row r="666" spans="1:16" ht="19.5" customHeight="1">
      <c r="A666" s="75" t="s">
        <v>608</v>
      </c>
      <c r="B666" s="75" t="s">
        <v>4631</v>
      </c>
      <c r="C666" s="75" t="s">
        <v>608</v>
      </c>
      <c r="D666" s="75" t="s">
        <v>4971</v>
      </c>
      <c r="E666" s="75" t="s">
        <v>4972</v>
      </c>
      <c r="F666" s="75" t="s">
        <v>4968</v>
      </c>
      <c r="G666" s="75" t="s">
        <v>4924</v>
      </c>
      <c r="H666" s="76">
        <f t="array" ref="H666">_xlfn.SWITCH(J666,"A",50,"B",45,"C",40,"D",35,"E",30,0) + _xlfn.SWITCH(K666,"A",50,"B",45,"C",40,"D",35,"E",30,0)</f>
        <v>70</v>
      </c>
      <c r="I666" s="76">
        <f t="array" ref="I666">_xlfn.SWITCH(J666,"A",50,"B",45,"C",40,"D",35,"E",30,0) + _xlfn.SWITCH(L666,"A",50,"B",45,"C",40,"D",35,"E",30,0)</f>
        <v>70</v>
      </c>
      <c r="J666" s="76" t="s">
        <v>1865</v>
      </c>
      <c r="K666" s="77" t="s">
        <v>1865</v>
      </c>
      <c r="L666" s="77" t="s">
        <v>1865</v>
      </c>
      <c r="M666" s="75"/>
      <c r="N666" s="75" t="s">
        <v>4969</v>
      </c>
      <c r="O666" s="75" t="s">
        <v>4970</v>
      </c>
      <c r="P666" s="75">
        <v>20060301</v>
      </c>
    </row>
    <row r="667" spans="1:16" ht="19.5" customHeight="1">
      <c r="A667" s="75" t="s">
        <v>608</v>
      </c>
      <c r="B667" s="75" t="s">
        <v>4631</v>
      </c>
      <c r="C667" s="75" t="s">
        <v>608</v>
      </c>
      <c r="D667" s="75" t="s">
        <v>4971</v>
      </c>
      <c r="E667" s="75" t="s">
        <v>4972</v>
      </c>
      <c r="F667" s="75" t="s">
        <v>4968</v>
      </c>
      <c r="G667" s="75" t="s">
        <v>4947</v>
      </c>
      <c r="H667" s="75">
        <f t="array" ref="H667">_xlfn.SWITCH(J667,"A",50,"B",45,"C",40,"D",35,"E",30,0) + _xlfn.SWITCH(K667,"A",50,"B",45,"C",40,"D",35,"E",30,0)</f>
        <v>70</v>
      </c>
      <c r="I667" s="75">
        <f t="array" ref="I667">_xlfn.SWITCH(J667,"A",50,"B",45,"C",40,"D",35,"E",30,0) + _xlfn.SWITCH(L667,"A",50,"B",45,"C",40,"D",35,"E",30,0)</f>
        <v>70</v>
      </c>
      <c r="J667" s="76" t="s">
        <v>1865</v>
      </c>
      <c r="K667" s="77" t="s">
        <v>1865</v>
      </c>
      <c r="L667" s="77" t="s">
        <v>1865</v>
      </c>
      <c r="M667" s="75"/>
      <c r="N667" s="75" t="s">
        <v>4973</v>
      </c>
      <c r="O667" s="75" t="s">
        <v>4989</v>
      </c>
      <c r="P667" s="75">
        <v>20100301</v>
      </c>
    </row>
    <row r="668" spans="1:16" ht="19.5" customHeight="1">
      <c r="A668" s="75" t="s">
        <v>608</v>
      </c>
      <c r="B668" s="75" t="s">
        <v>4631</v>
      </c>
      <c r="C668" s="75" t="s">
        <v>608</v>
      </c>
      <c r="D668" s="75" t="s">
        <v>4971</v>
      </c>
      <c r="E668" s="75" t="s">
        <v>4972</v>
      </c>
      <c r="F668" s="75" t="s">
        <v>4968</v>
      </c>
      <c r="G668" s="75" t="s">
        <v>4948</v>
      </c>
      <c r="H668" s="76">
        <f t="array" ref="H668">_xlfn.SWITCH(J668,"A",50,"B",45,"C",40,"D",35,"E",30,0) + _xlfn.SWITCH(K668,"A",50,"B",45,"C",40,"D",35,"E",30,0)</f>
        <v>70</v>
      </c>
      <c r="I668" s="76">
        <f t="array" ref="I668">_xlfn.SWITCH(J668,"A",50,"B",45,"C",40,"D",35,"E",30,0) + _xlfn.SWITCH(L668,"A",50,"B",45,"C",40,"D",35,"E",30,0)</f>
        <v>70</v>
      </c>
      <c r="J668" s="76" t="s">
        <v>1865</v>
      </c>
      <c r="K668" s="77" t="s">
        <v>1865</v>
      </c>
      <c r="L668" s="77" t="s">
        <v>1865</v>
      </c>
      <c r="M668" s="75"/>
      <c r="N668" s="75" t="s">
        <v>4969</v>
      </c>
      <c r="O668" s="75" t="s">
        <v>4970</v>
      </c>
      <c r="P668" s="75">
        <v>20030301</v>
      </c>
    </row>
    <row r="669" spans="1:16" ht="19.5" customHeight="1">
      <c r="A669" s="75" t="s">
        <v>608</v>
      </c>
      <c r="B669" s="75" t="s">
        <v>4631</v>
      </c>
      <c r="C669" s="75" t="s">
        <v>608</v>
      </c>
      <c r="D669" s="75" t="s">
        <v>4971</v>
      </c>
      <c r="E669" s="75" t="s">
        <v>4972</v>
      </c>
      <c r="F669" s="75" t="s">
        <v>4968</v>
      </c>
      <c r="G669" s="75" t="s">
        <v>4950</v>
      </c>
      <c r="H669" s="76">
        <f t="array" ref="H669">_xlfn.SWITCH(J669,"A",50,"B",45,"C",40,"D",35,"E",30,0) + _xlfn.SWITCH(K669,"A",50,"B",45,"C",40,"D",35,"E",30,0)</f>
        <v>70</v>
      </c>
      <c r="I669" s="76">
        <f t="array" ref="I669">_xlfn.SWITCH(J669,"A",50,"B",45,"C",40,"D",35,"E",30,0) + _xlfn.SWITCH(L669,"A",50,"B",45,"C",40,"D",35,"E",30,0)</f>
        <v>70</v>
      </c>
      <c r="J669" s="76" t="s">
        <v>1865</v>
      </c>
      <c r="K669" s="77" t="s">
        <v>1865</v>
      </c>
      <c r="L669" s="77" t="s">
        <v>1865</v>
      </c>
      <c r="M669" s="75"/>
      <c r="N669" s="75" t="s">
        <v>4969</v>
      </c>
      <c r="O669" s="75" t="s">
        <v>4970</v>
      </c>
      <c r="P669" s="75">
        <v>20020305</v>
      </c>
    </row>
    <row r="670" spans="1:16" ht="19.5" customHeight="1">
      <c r="A670" s="75" t="s">
        <v>608</v>
      </c>
      <c r="B670" s="75" t="s">
        <v>4631</v>
      </c>
      <c r="C670" s="75" t="s">
        <v>608</v>
      </c>
      <c r="D670" s="75" t="s">
        <v>4971</v>
      </c>
      <c r="E670" s="75" t="s">
        <v>4972</v>
      </c>
      <c r="F670" s="75" t="s">
        <v>4968</v>
      </c>
      <c r="G670" s="75" t="s">
        <v>4951</v>
      </c>
      <c r="H670" s="75">
        <f t="array" ref="H670">_xlfn.SWITCH(J670,"A",50,"B",45,"C",40,"D",35,"E",30,0) + _xlfn.SWITCH(K670,"A",50,"B",45,"C",40,"D",35,"E",30,0)</f>
        <v>70</v>
      </c>
      <c r="I670" s="75">
        <f t="array" ref="I670">_xlfn.SWITCH(J670,"A",50,"B",45,"C",40,"D",35,"E",30,0) + _xlfn.SWITCH(L670,"A",50,"B",45,"C",40,"D",35,"E",30,0)</f>
        <v>70</v>
      </c>
      <c r="J670" s="76" t="s">
        <v>1865</v>
      </c>
      <c r="K670" s="77" t="s">
        <v>1865</v>
      </c>
      <c r="L670" s="77" t="s">
        <v>1865</v>
      </c>
      <c r="M670" s="75"/>
      <c r="N670" s="75" t="s">
        <v>4969</v>
      </c>
      <c r="O670" s="75" t="s">
        <v>4974</v>
      </c>
      <c r="P670" s="75">
        <v>19840308</v>
      </c>
    </row>
    <row r="671" spans="1:16" ht="19.5" customHeight="1">
      <c r="A671" s="75" t="s">
        <v>382</v>
      </c>
      <c r="B671" s="75" t="s">
        <v>4584</v>
      </c>
      <c r="C671" s="75" t="s">
        <v>382</v>
      </c>
      <c r="D671" s="75" t="s">
        <v>4971</v>
      </c>
      <c r="E671" s="75" t="s">
        <v>4972</v>
      </c>
      <c r="F671" s="75" t="s">
        <v>4968</v>
      </c>
      <c r="G671" s="75" t="s">
        <v>3880</v>
      </c>
      <c r="H671" s="76">
        <f t="array" ref="H671">_xlfn.SWITCH(J671,"A",50,"B",45,"C",40,"D",35,"E",30,0) + _xlfn.SWITCH(K671,"A",50,"B",45,"C",40,"D",35,"E",30,0)</f>
        <v>70</v>
      </c>
      <c r="I671" s="76">
        <f t="array" ref="I671">_xlfn.SWITCH(J671,"A",50,"B",45,"C",40,"D",35,"E",30,0) + _xlfn.SWITCH(L671,"A",50,"B",45,"C",40,"D",35,"E",30,0)</f>
        <v>70</v>
      </c>
      <c r="J671" s="76" t="s">
        <v>1865</v>
      </c>
      <c r="K671" s="77" t="s">
        <v>1865</v>
      </c>
      <c r="L671" s="77" t="s">
        <v>1865</v>
      </c>
      <c r="M671" s="75"/>
      <c r="N671" s="75" t="s">
        <v>4973</v>
      </c>
      <c r="O671" s="75" t="s">
        <v>4989</v>
      </c>
      <c r="P671" s="75">
        <v>19970306</v>
      </c>
    </row>
    <row r="672" spans="1:16" ht="19.5" customHeight="1">
      <c r="A672" s="75" t="s">
        <v>382</v>
      </c>
      <c r="B672" s="75" t="s">
        <v>4584</v>
      </c>
      <c r="C672" s="75" t="s">
        <v>382</v>
      </c>
      <c r="D672" s="75" t="s">
        <v>4971</v>
      </c>
      <c r="E672" s="75" t="s">
        <v>4972</v>
      </c>
      <c r="F672" s="75" t="s">
        <v>4968</v>
      </c>
      <c r="G672" s="75" t="s">
        <v>4363</v>
      </c>
      <c r="H672" s="76">
        <f t="array" ref="H672">_xlfn.SWITCH(J672,"A",50,"B",45,"C",40,"D",35,"E",30,0) + _xlfn.SWITCH(K672,"A",50,"B",45,"C",40,"D",35,"E",30,0)</f>
        <v>70</v>
      </c>
      <c r="I672" s="76">
        <f t="array" ref="I672">_xlfn.SWITCH(J672,"A",50,"B",45,"C",40,"D",35,"E",30,0) + _xlfn.SWITCH(L672,"A",50,"B",45,"C",40,"D",35,"E",30,0)</f>
        <v>70</v>
      </c>
      <c r="J672" s="76" t="s">
        <v>1865</v>
      </c>
      <c r="K672" s="77" t="s">
        <v>1865</v>
      </c>
      <c r="L672" s="77" t="s">
        <v>1865</v>
      </c>
      <c r="M672" s="75"/>
      <c r="N672" s="75" t="s">
        <v>4969</v>
      </c>
      <c r="O672" s="75" t="s">
        <v>4970</v>
      </c>
      <c r="P672" s="75">
        <v>20060301</v>
      </c>
    </row>
    <row r="673" spans="1:16" ht="19.5" customHeight="1">
      <c r="A673" s="75" t="s">
        <v>382</v>
      </c>
      <c r="B673" s="75" t="s">
        <v>4584</v>
      </c>
      <c r="C673" s="75" t="s">
        <v>382</v>
      </c>
      <c r="D673" s="75" t="s">
        <v>4971</v>
      </c>
      <c r="E673" s="75" t="s">
        <v>4972</v>
      </c>
      <c r="F673" s="75" t="s">
        <v>4968</v>
      </c>
      <c r="G673" s="75" t="s">
        <v>4518</v>
      </c>
      <c r="H673" s="76">
        <f t="array" ref="H673">_xlfn.SWITCH(J673,"A",50,"B",45,"C",40,"D",35,"E",30,0) + _xlfn.SWITCH(K673,"A",50,"B",45,"C",40,"D",35,"E",30,0)</f>
        <v>70</v>
      </c>
      <c r="I673" s="76">
        <f t="array" ref="I673">_xlfn.SWITCH(J673,"A",50,"B",45,"C",40,"D",35,"E",30,0) + _xlfn.SWITCH(L673,"A",50,"B",45,"C",40,"D",35,"E",30,0)</f>
        <v>70</v>
      </c>
      <c r="J673" s="76" t="s">
        <v>1865</v>
      </c>
      <c r="K673" s="77" t="s">
        <v>1865</v>
      </c>
      <c r="L673" s="77" t="s">
        <v>1865</v>
      </c>
      <c r="M673" s="75"/>
      <c r="N673" s="75" t="s">
        <v>4969</v>
      </c>
      <c r="O673" s="75" t="s">
        <v>4970</v>
      </c>
      <c r="P673" s="75">
        <v>20080305</v>
      </c>
    </row>
    <row r="674" spans="1:16" ht="19.5" customHeight="1">
      <c r="A674" s="75" t="s">
        <v>382</v>
      </c>
      <c r="B674" s="75" t="s">
        <v>4584</v>
      </c>
      <c r="C674" s="75" t="s">
        <v>382</v>
      </c>
      <c r="D674" s="75" t="s">
        <v>4971</v>
      </c>
      <c r="E674" s="75" t="s">
        <v>4972</v>
      </c>
      <c r="F674" s="75" t="s">
        <v>4968</v>
      </c>
      <c r="G674" s="75" t="s">
        <v>4574</v>
      </c>
      <c r="H674" s="75">
        <f t="array" ref="H674">_xlfn.SWITCH(J674,"A",50,"B",45,"C",40,"D",35,"E",30,0) + _xlfn.SWITCH(K674,"A",50,"B",45,"C",40,"D",35,"E",30,0)</f>
        <v>70</v>
      </c>
      <c r="I674" s="75">
        <f t="array" ref="I674">_xlfn.SWITCH(J674,"A",50,"B",45,"C",40,"D",35,"E",30,0) + _xlfn.SWITCH(L674,"A",50,"B",45,"C",40,"D",35,"E",30,0)</f>
        <v>70</v>
      </c>
      <c r="J674" s="76" t="s">
        <v>1865</v>
      </c>
      <c r="K674" s="77" t="s">
        <v>1865</v>
      </c>
      <c r="L674" s="77" t="s">
        <v>1865</v>
      </c>
      <c r="M674" s="75"/>
      <c r="N674" s="75" t="s">
        <v>4969</v>
      </c>
      <c r="O674" s="75" t="s">
        <v>4989</v>
      </c>
      <c r="P674" s="75">
        <v>19520508</v>
      </c>
    </row>
    <row r="675" spans="1:16" ht="19.5" customHeight="1">
      <c r="A675" s="75" t="s">
        <v>382</v>
      </c>
      <c r="B675" s="75" t="s">
        <v>4584</v>
      </c>
      <c r="C675" s="75" t="s">
        <v>382</v>
      </c>
      <c r="D675" s="75" t="s">
        <v>4971</v>
      </c>
      <c r="E675" s="75" t="s">
        <v>4972</v>
      </c>
      <c r="F675" s="75" t="s">
        <v>4968</v>
      </c>
      <c r="G675" s="75" t="s">
        <v>4670</v>
      </c>
      <c r="H675" s="75">
        <f t="array" ref="H675">_xlfn.SWITCH(J675,"A",50,"B",45,"C",40,"D",35,"E",30,0) + _xlfn.SWITCH(K675,"A",50,"B",45,"C",40,"D",35,"E",30,0)</f>
        <v>70</v>
      </c>
      <c r="I675" s="75">
        <f t="array" ref="I675">_xlfn.SWITCH(J675,"A",50,"B",45,"C",40,"D",35,"E",30,0) + _xlfn.SWITCH(L675,"A",50,"B",45,"C",40,"D",35,"E",30,0)</f>
        <v>70</v>
      </c>
      <c r="J675" s="76" t="s">
        <v>1865</v>
      </c>
      <c r="K675" s="77" t="s">
        <v>1865</v>
      </c>
      <c r="L675" s="77" t="s">
        <v>1865</v>
      </c>
      <c r="M675" s="75"/>
      <c r="N675" s="75" t="s">
        <v>4969</v>
      </c>
      <c r="O675" s="75" t="s">
        <v>4970</v>
      </c>
      <c r="P675" s="75">
        <v>20040326</v>
      </c>
    </row>
    <row r="676" spans="1:16" ht="19.5" customHeight="1">
      <c r="A676" s="75" t="s">
        <v>382</v>
      </c>
      <c r="B676" s="75" t="s">
        <v>4584</v>
      </c>
      <c r="C676" s="75" t="s">
        <v>382</v>
      </c>
      <c r="D676" s="75" t="s">
        <v>4971</v>
      </c>
      <c r="E676" s="75" t="s">
        <v>4972</v>
      </c>
      <c r="F676" s="75" t="s">
        <v>4968</v>
      </c>
      <c r="G676" s="75" t="s">
        <v>4711</v>
      </c>
      <c r="H676" s="76">
        <f t="array" ref="H676">_xlfn.SWITCH(J676,"A",50,"B",45,"C",40,"D",35,"E",30,0) + _xlfn.SWITCH(K676,"A",50,"B",45,"C",40,"D",35,"E",30,0)</f>
        <v>70</v>
      </c>
      <c r="I676" s="76">
        <f t="array" ref="I676">_xlfn.SWITCH(J676,"A",50,"B",45,"C",40,"D",35,"E",30,0) + _xlfn.SWITCH(L676,"A",50,"B",45,"C",40,"D",35,"E",30,0)</f>
        <v>70</v>
      </c>
      <c r="J676" s="76" t="s">
        <v>1865</v>
      </c>
      <c r="K676" s="77" t="s">
        <v>1865</v>
      </c>
      <c r="L676" s="77" t="s">
        <v>1865</v>
      </c>
      <c r="M676" s="75"/>
      <c r="N676" s="75" t="s">
        <v>4969</v>
      </c>
      <c r="O676" s="75" t="s">
        <v>4974</v>
      </c>
      <c r="P676" s="75">
        <v>19680312</v>
      </c>
    </row>
    <row r="677" spans="1:16" ht="19.5" customHeight="1">
      <c r="A677" s="75" t="s">
        <v>382</v>
      </c>
      <c r="B677" s="75" t="s">
        <v>4584</v>
      </c>
      <c r="C677" s="75" t="s">
        <v>382</v>
      </c>
      <c r="D677" s="75" t="s">
        <v>4971</v>
      </c>
      <c r="E677" s="75" t="s">
        <v>4972</v>
      </c>
      <c r="F677" s="75" t="s">
        <v>4968</v>
      </c>
      <c r="G677" s="75" t="s">
        <v>4747</v>
      </c>
      <c r="H677" s="75">
        <f t="array" ref="H677">_xlfn.SWITCH(J677,"A",50,"B",45,"C",40,"D",35,"E",30,0) + _xlfn.SWITCH(K677,"A",50,"B",45,"C",40,"D",35,"E",30,0)</f>
        <v>70</v>
      </c>
      <c r="I677" s="75">
        <f t="array" ref="I677">_xlfn.SWITCH(J677,"A",50,"B",45,"C",40,"D",35,"E",30,0) + _xlfn.SWITCH(L677,"A",50,"B",45,"C",40,"D",35,"E",30,0)</f>
        <v>70</v>
      </c>
      <c r="J677" s="76" t="s">
        <v>1865</v>
      </c>
      <c r="K677" s="77" t="s">
        <v>1865</v>
      </c>
      <c r="L677" s="77" t="s">
        <v>1865</v>
      </c>
      <c r="M677" s="75"/>
      <c r="N677" s="75" t="s">
        <v>4969</v>
      </c>
      <c r="O677" s="75" t="s">
        <v>4970</v>
      </c>
      <c r="P677" s="75">
        <v>20090302</v>
      </c>
    </row>
    <row r="678" spans="1:16" ht="19.5" customHeight="1">
      <c r="A678" s="75" t="s">
        <v>492</v>
      </c>
      <c r="B678" s="75" t="s">
        <v>4457</v>
      </c>
      <c r="C678" s="75" t="s">
        <v>492</v>
      </c>
      <c r="D678" s="75" t="s">
        <v>4971</v>
      </c>
      <c r="E678" s="75" t="s">
        <v>4972</v>
      </c>
      <c r="F678" s="75" t="s">
        <v>4968</v>
      </c>
      <c r="G678" s="75" t="s">
        <v>3157</v>
      </c>
      <c r="H678" s="75">
        <f t="array" ref="H678">_xlfn.SWITCH(J678,"A",50,"B",45,"C",40,"D",35,"E",30,0) + _xlfn.SWITCH(K678,"A",50,"B",45,"C",40,"D",35,"E",30,0)</f>
        <v>70</v>
      </c>
      <c r="I678" s="75">
        <f t="array" ref="I678">_xlfn.SWITCH(J678,"A",50,"B",45,"C",40,"D",35,"E",30,0) + _xlfn.SWITCH(L678,"A",50,"B",45,"C",40,"D",35,"E",30,0)</f>
        <v>70</v>
      </c>
      <c r="J678" s="76" t="s">
        <v>1865</v>
      </c>
      <c r="K678" s="77" t="s">
        <v>1865</v>
      </c>
      <c r="L678" s="77" t="s">
        <v>1865</v>
      </c>
      <c r="M678" s="75"/>
      <c r="N678" s="75" t="s">
        <v>4969</v>
      </c>
      <c r="O678" s="75" t="s">
        <v>4970</v>
      </c>
      <c r="P678" s="75">
        <v>19880305</v>
      </c>
    </row>
    <row r="679" spans="1:16" ht="19.5" customHeight="1">
      <c r="A679" s="75" t="s">
        <v>492</v>
      </c>
      <c r="B679" s="75" t="s">
        <v>4457</v>
      </c>
      <c r="C679" s="75" t="s">
        <v>492</v>
      </c>
      <c r="D679" s="75" t="s">
        <v>4971</v>
      </c>
      <c r="E679" s="75" t="s">
        <v>4972</v>
      </c>
      <c r="F679" s="75" t="s">
        <v>4968</v>
      </c>
      <c r="G679" s="75" t="s">
        <v>3509</v>
      </c>
      <c r="H679" s="76">
        <f t="array" ref="H679">_xlfn.SWITCH(J679,"A",50,"B",45,"C",40,"D",35,"E",30,0) + _xlfn.SWITCH(K679,"A",50,"B",45,"C",40,"D",35,"E",30,0)</f>
        <v>70</v>
      </c>
      <c r="I679" s="76">
        <f t="array" ref="I679">_xlfn.SWITCH(J679,"A",50,"B",45,"C",40,"D",35,"E",30,0) + _xlfn.SWITCH(L679,"A",50,"B",45,"C",40,"D",35,"E",30,0)</f>
        <v>70</v>
      </c>
      <c r="J679" s="76" t="s">
        <v>1865</v>
      </c>
      <c r="K679" s="77" t="s">
        <v>1865</v>
      </c>
      <c r="L679" s="77" t="s">
        <v>1865</v>
      </c>
      <c r="M679" s="75"/>
      <c r="N679" s="75" t="s">
        <v>4969</v>
      </c>
      <c r="O679" s="75" t="s">
        <v>4970</v>
      </c>
      <c r="P679" s="75">
        <v>20070301</v>
      </c>
    </row>
    <row r="680" spans="1:16" ht="19.5" customHeight="1">
      <c r="A680" s="75" t="s">
        <v>492</v>
      </c>
      <c r="B680" s="75" t="s">
        <v>4457</v>
      </c>
      <c r="C680" s="75" t="s">
        <v>492</v>
      </c>
      <c r="D680" s="75" t="s">
        <v>4971</v>
      </c>
      <c r="E680" s="75" t="s">
        <v>4972</v>
      </c>
      <c r="F680" s="75" t="s">
        <v>4968</v>
      </c>
      <c r="G680" s="75" t="s">
        <v>3885</v>
      </c>
      <c r="H680" s="76">
        <f t="array" ref="H680">_xlfn.SWITCH(J680,"A",50,"B",45,"C",40,"D",35,"E",30,0) + _xlfn.SWITCH(K680,"A",50,"B",45,"C",40,"D",35,"E",30,0)</f>
        <v>70</v>
      </c>
      <c r="I680" s="76">
        <f t="array" ref="I680">_xlfn.SWITCH(J680,"A",50,"B",45,"C",40,"D",35,"E",30,0) + _xlfn.SWITCH(L680,"A",50,"B",45,"C",40,"D",35,"E",30,0)</f>
        <v>70</v>
      </c>
      <c r="J680" s="76" t="s">
        <v>1865</v>
      </c>
      <c r="K680" s="77" t="s">
        <v>1865</v>
      </c>
      <c r="L680" s="77" t="s">
        <v>1865</v>
      </c>
      <c r="M680" s="75"/>
      <c r="N680" s="75" t="s">
        <v>4969</v>
      </c>
      <c r="O680" s="75" t="s">
        <v>4970</v>
      </c>
      <c r="P680" s="75">
        <v>19970301</v>
      </c>
    </row>
    <row r="681" spans="1:16" ht="19.5" customHeight="1">
      <c r="A681" s="75" t="s">
        <v>492</v>
      </c>
      <c r="B681" s="75" t="s">
        <v>4457</v>
      </c>
      <c r="C681" s="75" t="s">
        <v>492</v>
      </c>
      <c r="D681" s="75" t="s">
        <v>4971</v>
      </c>
      <c r="E681" s="75" t="s">
        <v>4972</v>
      </c>
      <c r="F681" s="75" t="s">
        <v>4968</v>
      </c>
      <c r="G681" s="75" t="s">
        <v>4036</v>
      </c>
      <c r="H681" s="75">
        <f t="array" ref="H681">_xlfn.SWITCH(J681,"A",50,"B",45,"C",40,"D",35,"E",30,0) + _xlfn.SWITCH(K681,"A",50,"B",45,"C",40,"D",35,"E",30,0)</f>
        <v>70</v>
      </c>
      <c r="I681" s="75">
        <f t="array" ref="I681">_xlfn.SWITCH(J681,"A",50,"B",45,"C",40,"D",35,"E",30,0) + _xlfn.SWITCH(L681,"A",50,"B",45,"C",40,"D",35,"E",30,0)</f>
        <v>70</v>
      </c>
      <c r="J681" s="76" t="s">
        <v>1865</v>
      </c>
      <c r="K681" s="77" t="s">
        <v>1865</v>
      </c>
      <c r="L681" s="77" t="s">
        <v>1865</v>
      </c>
      <c r="M681" s="75"/>
      <c r="N681" s="75" t="s">
        <v>4969</v>
      </c>
      <c r="O681" s="75" t="s">
        <v>4970</v>
      </c>
      <c r="P681" s="75">
        <v>20030423</v>
      </c>
    </row>
    <row r="682" spans="1:16" ht="19.5" customHeight="1">
      <c r="A682" s="75" t="s">
        <v>492</v>
      </c>
      <c r="B682" s="75" t="s">
        <v>4457</v>
      </c>
      <c r="C682" s="75" t="s">
        <v>492</v>
      </c>
      <c r="D682" s="75" t="s">
        <v>4971</v>
      </c>
      <c r="E682" s="75" t="s">
        <v>4972</v>
      </c>
      <c r="F682" s="75" t="s">
        <v>4968</v>
      </c>
      <c r="G682" s="75" t="s">
        <v>4273</v>
      </c>
      <c r="H682" s="75">
        <f t="array" ref="H682">_xlfn.SWITCH(J682,"A",50,"B",45,"C",40,"D",35,"E",30,0) + _xlfn.SWITCH(K682,"A",50,"B",45,"C",40,"D",35,"E",30,0)</f>
        <v>70</v>
      </c>
      <c r="I682" s="75">
        <f t="array" ref="I682">_xlfn.SWITCH(J682,"A",50,"B",45,"C",40,"D",35,"E",30,0) + _xlfn.SWITCH(L682,"A",50,"B",45,"C",40,"D",35,"E",30,0)</f>
        <v>70</v>
      </c>
      <c r="J682" s="76" t="s">
        <v>1865</v>
      </c>
      <c r="K682" s="77" t="s">
        <v>1865</v>
      </c>
      <c r="L682" s="77" t="s">
        <v>1865</v>
      </c>
      <c r="M682" s="75"/>
      <c r="N682" s="75" t="s">
        <v>4969</v>
      </c>
      <c r="O682" s="75" t="s">
        <v>4970</v>
      </c>
      <c r="P682" s="75">
        <v>20100301</v>
      </c>
    </row>
    <row r="683" spans="1:16" ht="19.5" customHeight="1">
      <c r="A683" s="75" t="s">
        <v>492</v>
      </c>
      <c r="B683" s="75" t="s">
        <v>4457</v>
      </c>
      <c r="C683" s="75" t="s">
        <v>492</v>
      </c>
      <c r="D683" s="75" t="s">
        <v>4971</v>
      </c>
      <c r="E683" s="75" t="s">
        <v>4972</v>
      </c>
      <c r="F683" s="75" t="s">
        <v>4968</v>
      </c>
      <c r="G683" s="75" t="s">
        <v>4519</v>
      </c>
      <c r="H683" s="76">
        <f t="array" ref="H683">_xlfn.SWITCH(J683,"A",50,"B",45,"C",40,"D",35,"E",30,0) + _xlfn.SWITCH(K683,"A",50,"B",45,"C",40,"D",35,"E",30,0)</f>
        <v>70</v>
      </c>
      <c r="I683" s="76">
        <f t="array" ref="I683">_xlfn.SWITCH(J683,"A",50,"B",45,"C",40,"D",35,"E",30,0) + _xlfn.SWITCH(L683,"A",50,"B",45,"C",40,"D",35,"E",30,0)</f>
        <v>70</v>
      </c>
      <c r="J683" s="76" t="s">
        <v>1865</v>
      </c>
      <c r="K683" s="77" t="s">
        <v>1865</v>
      </c>
      <c r="L683" s="77" t="s">
        <v>1865</v>
      </c>
      <c r="M683" s="75"/>
      <c r="N683" s="75" t="s">
        <v>4973</v>
      </c>
      <c r="O683" s="75" t="s">
        <v>4974</v>
      </c>
      <c r="P683" s="75">
        <v>19680306</v>
      </c>
    </row>
    <row r="684" spans="1:16" ht="19.5" customHeight="1">
      <c r="A684" s="75" t="s">
        <v>492</v>
      </c>
      <c r="B684" s="75" t="s">
        <v>4457</v>
      </c>
      <c r="C684" s="75" t="s">
        <v>492</v>
      </c>
      <c r="D684" s="75" t="s">
        <v>4971</v>
      </c>
      <c r="E684" s="75" t="s">
        <v>4972</v>
      </c>
      <c r="F684" s="75" t="s">
        <v>4968</v>
      </c>
      <c r="G684" s="75" t="s">
        <v>4575</v>
      </c>
      <c r="H684" s="75">
        <f t="array" ref="H684">_xlfn.SWITCH(J684,"A",50,"B",45,"C",40,"D",35,"E",30,0) + _xlfn.SWITCH(K684,"A",50,"B",45,"C",40,"D",35,"E",30,0)</f>
        <v>70</v>
      </c>
      <c r="I684" s="75">
        <f t="array" ref="I684">_xlfn.SWITCH(J684,"A",50,"B",45,"C",40,"D",35,"E",30,0) + _xlfn.SWITCH(L684,"A",50,"B",45,"C",40,"D",35,"E",30,0)</f>
        <v>70</v>
      </c>
      <c r="J684" s="76" t="s">
        <v>1865</v>
      </c>
      <c r="K684" s="77" t="s">
        <v>1865</v>
      </c>
      <c r="L684" s="77" t="s">
        <v>1865</v>
      </c>
      <c r="M684" s="75"/>
      <c r="N684" s="75" t="s">
        <v>4973</v>
      </c>
      <c r="O684" s="75" t="s">
        <v>4989</v>
      </c>
      <c r="P684" s="75">
        <v>19671031</v>
      </c>
    </row>
    <row r="685" spans="1:16" ht="19.5" customHeight="1">
      <c r="A685" s="75" t="s">
        <v>492</v>
      </c>
      <c r="B685" s="75" t="s">
        <v>4457</v>
      </c>
      <c r="C685" s="75" t="s">
        <v>492</v>
      </c>
      <c r="D685" s="75" t="s">
        <v>4971</v>
      </c>
      <c r="E685" s="75" t="s">
        <v>4972</v>
      </c>
      <c r="F685" s="75" t="s">
        <v>4968</v>
      </c>
      <c r="G685" s="75" t="s">
        <v>4628</v>
      </c>
      <c r="H685" s="76">
        <f t="array" ref="H685">_xlfn.SWITCH(J685,"A",50,"B",45,"C",40,"D",35,"E",30,0) + _xlfn.SWITCH(K685,"A",50,"B",45,"C",40,"D",35,"E",30,0)</f>
        <v>70</v>
      </c>
      <c r="I685" s="76">
        <f t="array" ref="I685">_xlfn.SWITCH(J685,"A",50,"B",45,"C",40,"D",35,"E",30,0) + _xlfn.SWITCH(L685,"A",50,"B",45,"C",40,"D",35,"E",30,0)</f>
        <v>70</v>
      </c>
      <c r="J685" s="76" t="s">
        <v>1865</v>
      </c>
      <c r="K685" s="77" t="s">
        <v>1865</v>
      </c>
      <c r="L685" s="77" t="s">
        <v>1865</v>
      </c>
      <c r="M685" s="75"/>
      <c r="N685" s="75" t="s">
        <v>4969</v>
      </c>
      <c r="O685" s="75" t="s">
        <v>4970</v>
      </c>
      <c r="P685" s="75">
        <v>20030304</v>
      </c>
    </row>
    <row r="686" spans="1:16" ht="19.5" customHeight="1">
      <c r="A686" s="75" t="s">
        <v>492</v>
      </c>
      <c r="B686" s="75" t="s">
        <v>4457</v>
      </c>
      <c r="C686" s="75" t="s">
        <v>492</v>
      </c>
      <c r="D686" s="75" t="s">
        <v>4971</v>
      </c>
      <c r="E686" s="75" t="s">
        <v>4972</v>
      </c>
      <c r="F686" s="75" t="s">
        <v>4968</v>
      </c>
      <c r="G686" s="75" t="s">
        <v>4671</v>
      </c>
      <c r="H686" s="75">
        <f t="array" ref="H686">_xlfn.SWITCH(J686,"A",50,"B",45,"C",40,"D",35,"E",30,0) + _xlfn.SWITCH(K686,"A",50,"B",45,"C",40,"D",35,"E",30,0)</f>
        <v>70</v>
      </c>
      <c r="I686" s="75">
        <f t="array" ref="I686">_xlfn.SWITCH(J686,"A",50,"B",45,"C",40,"D",35,"E",30,0) + _xlfn.SWITCH(L686,"A",50,"B",45,"C",40,"D",35,"E",30,0)</f>
        <v>70</v>
      </c>
      <c r="J686" s="76" t="s">
        <v>1865</v>
      </c>
      <c r="K686" s="77" t="s">
        <v>1865</v>
      </c>
      <c r="L686" s="77" t="s">
        <v>1865</v>
      </c>
      <c r="M686" s="75"/>
      <c r="N686" s="75" t="s">
        <v>4973</v>
      </c>
      <c r="O686" s="75" t="s">
        <v>4974</v>
      </c>
      <c r="P686" s="75">
        <v>19750305</v>
      </c>
    </row>
    <row r="687" spans="1:16" ht="19.5" customHeight="1">
      <c r="A687" s="75" t="s">
        <v>492</v>
      </c>
      <c r="B687" s="75" t="s">
        <v>4457</v>
      </c>
      <c r="C687" s="75" t="s">
        <v>492</v>
      </c>
      <c r="D687" s="75" t="s">
        <v>4971</v>
      </c>
      <c r="E687" s="75" t="s">
        <v>4972</v>
      </c>
      <c r="F687" s="75" t="s">
        <v>4968</v>
      </c>
      <c r="G687" s="75" t="s">
        <v>4776</v>
      </c>
      <c r="H687" s="75">
        <f t="array" ref="H687">_xlfn.SWITCH(J687,"A",50,"B",45,"C",40,"D",35,"E",30,0) + _xlfn.SWITCH(K687,"A",50,"B",45,"C",40,"D",35,"E",30,0)</f>
        <v>70</v>
      </c>
      <c r="I687" s="75">
        <f t="array" ref="I687">_xlfn.SWITCH(J687,"A",50,"B",45,"C",40,"D",35,"E",30,0) + _xlfn.SWITCH(L687,"A",50,"B",45,"C",40,"D",35,"E",30,0)</f>
        <v>70</v>
      </c>
      <c r="J687" s="76" t="s">
        <v>1865</v>
      </c>
      <c r="K687" s="77" t="s">
        <v>1865</v>
      </c>
      <c r="L687" s="77" t="s">
        <v>1865</v>
      </c>
      <c r="M687" s="75"/>
      <c r="N687" s="75" t="s">
        <v>4973</v>
      </c>
      <c r="O687" s="75" t="s">
        <v>4970</v>
      </c>
      <c r="P687" s="75">
        <v>19350505</v>
      </c>
    </row>
    <row r="688" spans="1:16" ht="19.5" customHeight="1">
      <c r="A688" s="75" t="s">
        <v>492</v>
      </c>
      <c r="B688" s="75" t="s">
        <v>4457</v>
      </c>
      <c r="C688" s="75" t="s">
        <v>492</v>
      </c>
      <c r="D688" s="75" t="s">
        <v>4971</v>
      </c>
      <c r="E688" s="75" t="s">
        <v>4972</v>
      </c>
      <c r="F688" s="75" t="s">
        <v>4968</v>
      </c>
      <c r="G688" s="75" t="s">
        <v>4800</v>
      </c>
      <c r="H688" s="76">
        <f t="array" ref="H688">_xlfn.SWITCH(J688,"A",50,"B",45,"C",40,"D",35,"E",30,0) + _xlfn.SWITCH(K688,"A",50,"B",45,"C",40,"D",35,"E",30,0)</f>
        <v>70</v>
      </c>
      <c r="I688" s="76">
        <f t="array" ref="I688">_xlfn.SWITCH(J688,"A",50,"B",45,"C",40,"D",35,"E",30,0) + _xlfn.SWITCH(L688,"A",50,"B",45,"C",40,"D",35,"E",30,0)</f>
        <v>70</v>
      </c>
      <c r="J688" s="76" t="s">
        <v>1865</v>
      </c>
      <c r="K688" s="77" t="s">
        <v>1865</v>
      </c>
      <c r="L688" s="77" t="s">
        <v>1865</v>
      </c>
      <c r="M688" s="75"/>
      <c r="N688" s="75" t="s">
        <v>4973</v>
      </c>
      <c r="O688" s="75" t="s">
        <v>4974</v>
      </c>
      <c r="P688" s="75">
        <v>19780305</v>
      </c>
    </row>
    <row r="689" spans="1:16" ht="19.5" customHeight="1">
      <c r="A689" s="75" t="s">
        <v>492</v>
      </c>
      <c r="B689" s="75" t="s">
        <v>4457</v>
      </c>
      <c r="C689" s="75" t="s">
        <v>492</v>
      </c>
      <c r="D689" s="75" t="s">
        <v>4971</v>
      </c>
      <c r="E689" s="75" t="s">
        <v>4972</v>
      </c>
      <c r="F689" s="75" t="s">
        <v>4968</v>
      </c>
      <c r="G689" s="75" t="s">
        <v>4820</v>
      </c>
      <c r="H689" s="75">
        <f t="array" ref="H689">_xlfn.SWITCH(J689,"A",50,"B",45,"C",40,"D",35,"E",30,0) + _xlfn.SWITCH(K689,"A",50,"B",45,"C",40,"D",35,"E",30,0)</f>
        <v>70</v>
      </c>
      <c r="I689" s="75">
        <f t="array" ref="I689">_xlfn.SWITCH(J689,"A",50,"B",45,"C",40,"D",35,"E",30,0) + _xlfn.SWITCH(L689,"A",50,"B",45,"C",40,"D",35,"E",30,0)</f>
        <v>70</v>
      </c>
      <c r="J689" s="76" t="s">
        <v>1865</v>
      </c>
      <c r="K689" s="77" t="s">
        <v>1865</v>
      </c>
      <c r="L689" s="77" t="s">
        <v>1865</v>
      </c>
      <c r="M689" s="75"/>
      <c r="N689" s="75" t="s">
        <v>4969</v>
      </c>
      <c r="O689" s="75" t="s">
        <v>4989</v>
      </c>
      <c r="P689" s="75">
        <v>19380501</v>
      </c>
    </row>
    <row r="690" spans="1:16" ht="19.5" customHeight="1">
      <c r="A690" s="75" t="s">
        <v>492</v>
      </c>
      <c r="B690" s="75" t="s">
        <v>4457</v>
      </c>
      <c r="C690" s="75" t="s">
        <v>492</v>
      </c>
      <c r="D690" s="75" t="s">
        <v>4971</v>
      </c>
      <c r="E690" s="75" t="s">
        <v>4972</v>
      </c>
      <c r="F690" s="75" t="s">
        <v>4968</v>
      </c>
      <c r="G690" s="75" t="s">
        <v>4851</v>
      </c>
      <c r="H690" s="75">
        <f t="array" ref="H690">_xlfn.SWITCH(J690,"A",50,"B",45,"C",40,"D",35,"E",30,0) + _xlfn.SWITCH(K690,"A",50,"B",45,"C",40,"D",35,"E",30,0)</f>
        <v>70</v>
      </c>
      <c r="I690" s="75">
        <f t="array" ref="I690">_xlfn.SWITCH(J690,"A",50,"B",45,"C",40,"D",35,"E",30,0) + _xlfn.SWITCH(L690,"A",50,"B",45,"C",40,"D",35,"E",30,0)</f>
        <v>70</v>
      </c>
      <c r="J690" s="76" t="s">
        <v>1865</v>
      </c>
      <c r="K690" s="77" t="s">
        <v>1865</v>
      </c>
      <c r="L690" s="77" t="s">
        <v>1865</v>
      </c>
      <c r="M690" s="75"/>
      <c r="N690" s="75" t="s">
        <v>4969</v>
      </c>
      <c r="O690" s="75" t="s">
        <v>4974</v>
      </c>
      <c r="P690" s="75">
        <v>19730301</v>
      </c>
    </row>
    <row r="691" spans="1:16" ht="19.5" customHeight="1">
      <c r="A691" s="75" t="s">
        <v>492</v>
      </c>
      <c r="B691" s="75" t="s">
        <v>4457</v>
      </c>
      <c r="C691" s="75" t="s">
        <v>492</v>
      </c>
      <c r="D691" s="75" t="s">
        <v>4971</v>
      </c>
      <c r="E691" s="75" t="s">
        <v>4972</v>
      </c>
      <c r="F691" s="75" t="s">
        <v>4968</v>
      </c>
      <c r="G691" s="75" t="s">
        <v>4886</v>
      </c>
      <c r="H691" s="76">
        <f t="array" ref="H691">_xlfn.SWITCH(J691,"A",50,"B",45,"C",40,"D",35,"E",30,0) + _xlfn.SWITCH(K691,"A",50,"B",45,"C",40,"D",35,"E",30,0)</f>
        <v>70</v>
      </c>
      <c r="I691" s="76">
        <f t="array" ref="I691">_xlfn.SWITCH(J691,"A",50,"B",45,"C",40,"D",35,"E",30,0) + _xlfn.SWITCH(L691,"A",50,"B",45,"C",40,"D",35,"E",30,0)</f>
        <v>70</v>
      </c>
      <c r="J691" s="76" t="s">
        <v>1865</v>
      </c>
      <c r="K691" s="77" t="s">
        <v>1865</v>
      </c>
      <c r="L691" s="77" t="s">
        <v>1865</v>
      </c>
      <c r="M691" s="75"/>
      <c r="N691" s="75" t="s">
        <v>4973</v>
      </c>
      <c r="O691" s="75" t="s">
        <v>4989</v>
      </c>
      <c r="P691" s="75">
        <v>19750306</v>
      </c>
    </row>
    <row r="692" spans="1:16" ht="19.5" customHeight="1">
      <c r="A692" s="75" t="s">
        <v>492</v>
      </c>
      <c r="B692" s="75" t="s">
        <v>4528</v>
      </c>
      <c r="C692" s="75" t="s">
        <v>492</v>
      </c>
      <c r="D692" s="75" t="s">
        <v>4971</v>
      </c>
      <c r="E692" s="75" t="s">
        <v>4972</v>
      </c>
      <c r="F692" s="75" t="s">
        <v>4968</v>
      </c>
      <c r="G692" s="75" t="s">
        <v>4167</v>
      </c>
      <c r="H692" s="76">
        <f t="array" ref="H692">_xlfn.SWITCH(J692,"A",50,"B",45,"C",40,"D",35,"E",30,0) + _xlfn.SWITCH(K692,"A",50,"B",45,"C",40,"D",35,"E",30,0)</f>
        <v>70</v>
      </c>
      <c r="I692" s="76">
        <f t="array" ref="I692">_xlfn.SWITCH(J692,"A",50,"B",45,"C",40,"D",35,"E",30,0) + _xlfn.SWITCH(L692,"A",50,"B",45,"C",40,"D",35,"E",30,0)</f>
        <v>70</v>
      </c>
      <c r="J692" s="76" t="s">
        <v>1865</v>
      </c>
      <c r="K692" s="77" t="s">
        <v>1865</v>
      </c>
      <c r="L692" s="77" t="s">
        <v>1865</v>
      </c>
      <c r="M692" s="75"/>
      <c r="N692" s="75" t="s">
        <v>4969</v>
      </c>
      <c r="O692" s="75" t="s">
        <v>4989</v>
      </c>
      <c r="P692" s="75">
        <v>19420426</v>
      </c>
    </row>
    <row r="693" spans="1:16" ht="19.5" customHeight="1">
      <c r="A693" s="75" t="s">
        <v>382</v>
      </c>
      <c r="B693" s="75" t="s">
        <v>4680</v>
      </c>
      <c r="C693" s="75" t="s">
        <v>382</v>
      </c>
      <c r="D693" s="75" t="s">
        <v>4971</v>
      </c>
      <c r="E693" s="75" t="s">
        <v>4972</v>
      </c>
      <c r="F693" s="75" t="s">
        <v>4968</v>
      </c>
      <c r="G693" s="75" t="s">
        <v>3703</v>
      </c>
      <c r="H693" s="76">
        <f t="array" ref="H693">_xlfn.SWITCH(J693,"A",50,"B",45,"C",40,"D",35,"E",30,0) + _xlfn.SWITCH(K693,"A",50,"B",45,"C",40,"D",35,"E",30,0)</f>
        <v>70</v>
      </c>
      <c r="I693" s="76">
        <f t="array" ref="I693">_xlfn.SWITCH(J693,"A",50,"B",45,"C",40,"D",35,"E",30,0) + _xlfn.SWITCH(L693,"A",50,"B",45,"C",40,"D",35,"E",30,0)</f>
        <v>70</v>
      </c>
      <c r="J693" s="76" t="s">
        <v>1865</v>
      </c>
      <c r="K693" s="77" t="s">
        <v>1865</v>
      </c>
      <c r="L693" s="77" t="s">
        <v>1865</v>
      </c>
      <c r="M693" s="75"/>
      <c r="N693" s="75" t="s">
        <v>4969</v>
      </c>
      <c r="O693" s="75" t="s">
        <v>4970</v>
      </c>
      <c r="P693" s="75">
        <v>19630320</v>
      </c>
    </row>
    <row r="694" spans="1:16" ht="19.5" customHeight="1">
      <c r="A694" s="75" t="s">
        <v>382</v>
      </c>
      <c r="B694" s="75" t="s">
        <v>4680</v>
      </c>
      <c r="C694" s="75" t="s">
        <v>382</v>
      </c>
      <c r="D694" s="75" t="s">
        <v>4971</v>
      </c>
      <c r="E694" s="75" t="s">
        <v>4972</v>
      </c>
      <c r="F694" s="75" t="s">
        <v>4991</v>
      </c>
      <c r="G694" s="75" t="s">
        <v>3881</v>
      </c>
      <c r="H694" s="75">
        <f t="array" ref="H694">_xlfn.SWITCH(J694,"A",50,"B",45,"C",40,"D",35,"E",30,0) + _xlfn.SWITCH(K694,"A",50,"B",45,"C",40,"D",35,"E",30,0)</f>
        <v>70</v>
      </c>
      <c r="I694" s="75">
        <f t="array" ref="I694">_xlfn.SWITCH(J694,"A",50,"B",45,"C",40,"D",35,"E",30,0) + _xlfn.SWITCH(L694,"A",50,"B",45,"C",40,"D",35,"E",30,0)</f>
        <v>70</v>
      </c>
      <c r="J694" s="76" t="s">
        <v>1865</v>
      </c>
      <c r="K694" s="77" t="s">
        <v>1865</v>
      </c>
      <c r="L694" s="77" t="s">
        <v>1865</v>
      </c>
      <c r="M694" s="75"/>
      <c r="N694" s="75" t="s">
        <v>4973</v>
      </c>
      <c r="O694" s="75" t="s">
        <v>4989</v>
      </c>
      <c r="P694" s="75">
        <v>19740302</v>
      </c>
    </row>
    <row r="695" spans="1:16" ht="19.5" customHeight="1">
      <c r="A695" s="75" t="s">
        <v>608</v>
      </c>
      <c r="B695" s="75" t="s">
        <v>4674</v>
      </c>
      <c r="C695" s="75" t="s">
        <v>608</v>
      </c>
      <c r="D695" s="75" t="s">
        <v>4971</v>
      </c>
      <c r="E695" s="75" t="s">
        <v>4972</v>
      </c>
      <c r="F695" s="75" t="s">
        <v>4968</v>
      </c>
      <c r="G695" s="75" t="s">
        <v>3366</v>
      </c>
      <c r="H695" s="75">
        <f t="array" ref="H695">_xlfn.SWITCH(J695,"A",50,"B",45,"C",40,"D",35,"E",30,0) + _xlfn.SWITCH(K695,"A",50,"B",45,"C",40,"D",35,"E",30,0)</f>
        <v>70</v>
      </c>
      <c r="I695" s="75">
        <f t="array" ref="I695">_xlfn.SWITCH(J695,"A",50,"B",45,"C",40,"D",35,"E",30,0) + _xlfn.SWITCH(L695,"A",50,"B",45,"C",40,"D",35,"E",30,0)</f>
        <v>70</v>
      </c>
      <c r="J695" s="76" t="s">
        <v>1865</v>
      </c>
      <c r="K695" s="77" t="s">
        <v>1865</v>
      </c>
      <c r="L695" s="77" t="s">
        <v>1865</v>
      </c>
      <c r="M695" s="75"/>
      <c r="N695" s="75" t="s">
        <v>4973</v>
      </c>
      <c r="O695" s="75" t="s">
        <v>4989</v>
      </c>
      <c r="P695" s="75">
        <v>19620323</v>
      </c>
    </row>
    <row r="696" spans="1:16" ht="19.5" customHeight="1">
      <c r="A696" s="75" t="s">
        <v>608</v>
      </c>
      <c r="B696" s="75" t="s">
        <v>4674</v>
      </c>
      <c r="C696" s="75" t="s">
        <v>608</v>
      </c>
      <c r="D696" s="75" t="s">
        <v>4971</v>
      </c>
      <c r="E696" s="75" t="s">
        <v>4972</v>
      </c>
      <c r="F696" s="75" t="s">
        <v>4968</v>
      </c>
      <c r="G696" s="75" t="s">
        <v>3773</v>
      </c>
      <c r="H696" s="75">
        <f t="array" ref="H696">_xlfn.SWITCH(J696,"A",50,"B",45,"C",40,"D",35,"E",30,0) + _xlfn.SWITCH(K696,"A",50,"B",45,"C",40,"D",35,"E",30,0)</f>
        <v>70</v>
      </c>
      <c r="I696" s="75">
        <f t="array" ref="I696">_xlfn.SWITCH(J696,"A",50,"B",45,"C",40,"D",35,"E",30,0) + _xlfn.SWITCH(L696,"A",50,"B",45,"C",40,"D",35,"E",30,0)</f>
        <v>70</v>
      </c>
      <c r="J696" s="76" t="s">
        <v>1865</v>
      </c>
      <c r="K696" s="77" t="s">
        <v>1865</v>
      </c>
      <c r="L696" s="77" t="s">
        <v>1865</v>
      </c>
      <c r="M696" s="75"/>
      <c r="N696" s="75" t="s">
        <v>4969</v>
      </c>
      <c r="O696" s="75" t="s">
        <v>4974</v>
      </c>
      <c r="P696" s="75">
        <v>19420430</v>
      </c>
    </row>
    <row r="697" spans="1:16" ht="19.5" customHeight="1">
      <c r="A697" s="75" t="s">
        <v>170</v>
      </c>
      <c r="B697" s="75" t="s">
        <v>4918</v>
      </c>
      <c r="C697" s="75" t="s">
        <v>170</v>
      </c>
      <c r="D697" s="75" t="s">
        <v>4971</v>
      </c>
      <c r="E697" s="75" t="s">
        <v>4972</v>
      </c>
      <c r="F697" s="75" t="s">
        <v>4968</v>
      </c>
      <c r="G697" s="75" t="s">
        <v>4691</v>
      </c>
      <c r="H697" s="75">
        <f t="array" ref="H697">_xlfn.SWITCH(J697,"A",50,"B",45,"C",40,"D",35,"E",30,0) + _xlfn.SWITCH(K697,"A",50,"B",45,"C",40,"D",35,"E",30,0)</f>
        <v>70</v>
      </c>
      <c r="I697" s="75">
        <f t="array" ref="I697">_xlfn.SWITCH(J697,"A",50,"B",45,"C",40,"D",35,"E",30,0) + _xlfn.SWITCH(L697,"A",50,"B",45,"C",40,"D",35,"E",30,0)</f>
        <v>70</v>
      </c>
      <c r="J697" s="76" t="s">
        <v>1865</v>
      </c>
      <c r="K697" s="77" t="s">
        <v>1865</v>
      </c>
      <c r="L697" s="77" t="s">
        <v>1865</v>
      </c>
      <c r="M697" s="75"/>
      <c r="N697" s="75" t="s">
        <v>4973</v>
      </c>
      <c r="O697" s="75" t="s">
        <v>4989</v>
      </c>
      <c r="P697" s="75">
        <v>19680109</v>
      </c>
    </row>
    <row r="698" spans="1:16" ht="19.5" customHeight="1">
      <c r="A698" s="75" t="s">
        <v>170</v>
      </c>
      <c r="B698" s="75" t="s">
        <v>4918</v>
      </c>
      <c r="C698" s="75" t="s">
        <v>170</v>
      </c>
      <c r="D698" s="75" t="s">
        <v>4971</v>
      </c>
      <c r="E698" s="75" t="s">
        <v>4972</v>
      </c>
      <c r="F698" s="75" t="s">
        <v>4968</v>
      </c>
      <c r="G698" s="75" t="s">
        <v>4200</v>
      </c>
      <c r="H698" s="76">
        <f t="array" ref="H698">_xlfn.SWITCH(J698,"A",50,"B",45,"C",40,"D",35,"E",30,0) + _xlfn.SWITCH(K698,"A",50,"B",45,"C",40,"D",35,"E",30,0)</f>
        <v>70</v>
      </c>
      <c r="I698" s="76">
        <f t="array" ref="I698">_xlfn.SWITCH(J698,"A",50,"B",45,"C",40,"D",35,"E",30,0) + _xlfn.SWITCH(L698,"A",50,"B",45,"C",40,"D",35,"E",30,0)</f>
        <v>70</v>
      </c>
      <c r="J698" s="76" t="s">
        <v>1865</v>
      </c>
      <c r="K698" s="77" t="s">
        <v>1865</v>
      </c>
      <c r="L698" s="77" t="s">
        <v>1865</v>
      </c>
      <c r="M698" s="75"/>
      <c r="N698" s="75" t="s">
        <v>4969</v>
      </c>
      <c r="O698" s="75" t="s">
        <v>4970</v>
      </c>
      <c r="P698" s="75">
        <v>20090301</v>
      </c>
    </row>
    <row r="699" spans="1:16" ht="19.5" customHeight="1">
      <c r="A699" s="75" t="s">
        <v>170</v>
      </c>
      <c r="B699" s="75" t="s">
        <v>4918</v>
      </c>
      <c r="C699" s="75" t="s">
        <v>170</v>
      </c>
      <c r="D699" s="75" t="s">
        <v>4971</v>
      </c>
      <c r="E699" s="75" t="s">
        <v>4990</v>
      </c>
      <c r="F699" s="75" t="s">
        <v>4991</v>
      </c>
      <c r="G699" s="75" t="s">
        <v>4596</v>
      </c>
      <c r="H699" s="76">
        <f t="array" ref="H699">_xlfn.SWITCH(J699,"A",50,"B",45,"C",40,"D",35,"E",30,0) + _xlfn.SWITCH(K699,"A",50,"B",45,"C",40,"D",35,"E",30,0)</f>
        <v>70</v>
      </c>
      <c r="I699" s="76">
        <f t="array" ref="I699">_xlfn.SWITCH(J699,"A",50,"B",45,"C",40,"D",35,"E",30,0) + _xlfn.SWITCH(L699,"A",50,"B",45,"C",40,"D",35,"E",30,0)</f>
        <v>70</v>
      </c>
      <c r="J699" s="76" t="s">
        <v>1865</v>
      </c>
      <c r="K699" s="77" t="s">
        <v>1865</v>
      </c>
      <c r="L699" s="77" t="s">
        <v>1865</v>
      </c>
      <c r="M699" s="75"/>
      <c r="N699" s="75" t="s">
        <v>4969</v>
      </c>
      <c r="O699" s="75" t="s">
        <v>4989</v>
      </c>
      <c r="P699" s="75">
        <v>19540905</v>
      </c>
    </row>
    <row r="700" spans="1:16" ht="19.5" customHeight="1">
      <c r="A700" s="75" t="s">
        <v>393</v>
      </c>
      <c r="B700" s="75" t="s">
        <v>4853</v>
      </c>
      <c r="C700" s="75" t="s">
        <v>394</v>
      </c>
      <c r="D700" s="75" t="s">
        <v>4971</v>
      </c>
      <c r="E700" s="75" t="s">
        <v>4972</v>
      </c>
      <c r="F700" s="75" t="s">
        <v>4968</v>
      </c>
      <c r="G700" s="75" t="s">
        <v>3387</v>
      </c>
      <c r="H700" s="75">
        <f t="array" ref="H700">_xlfn.SWITCH(J700,"A",50,"B",45,"C",40,"D",35,"E",30,0) + _xlfn.SWITCH(K700,"A",50,"B",45,"C",40,"D",35,"E",30,0)</f>
        <v>70</v>
      </c>
      <c r="I700" s="75">
        <f t="array" ref="I700">_xlfn.SWITCH(J700,"A",50,"B",45,"C",40,"D",35,"E",30,0) + _xlfn.SWITCH(L700,"A",50,"B",45,"C",40,"D",35,"E",30,0)</f>
        <v>70</v>
      </c>
      <c r="J700" s="76" t="s">
        <v>1865</v>
      </c>
      <c r="K700" s="77" t="s">
        <v>1865</v>
      </c>
      <c r="L700" s="77" t="s">
        <v>1865</v>
      </c>
      <c r="M700" s="75"/>
      <c r="N700" s="75" t="s">
        <v>4973</v>
      </c>
      <c r="O700" s="75" t="s">
        <v>4974</v>
      </c>
      <c r="P700" s="75">
        <v>19721226</v>
      </c>
    </row>
    <row r="701" spans="1:16" ht="19.5" customHeight="1">
      <c r="A701" s="75" t="s">
        <v>393</v>
      </c>
      <c r="B701" s="75" t="s">
        <v>4853</v>
      </c>
      <c r="C701" s="75" t="s">
        <v>394</v>
      </c>
      <c r="D701" s="75" t="s">
        <v>4971</v>
      </c>
      <c r="E701" s="75" t="s">
        <v>4972</v>
      </c>
      <c r="F701" s="75" t="s">
        <v>4968</v>
      </c>
      <c r="G701" s="75" t="s">
        <v>4401</v>
      </c>
      <c r="H701" s="75">
        <f t="array" ref="H701">_xlfn.SWITCH(J701,"A",50,"B",45,"C",40,"D",35,"E",30,0) + _xlfn.SWITCH(K701,"A",50,"B",45,"C",40,"D",35,"E",30,0)</f>
        <v>70</v>
      </c>
      <c r="I701" s="75">
        <f t="array" ref="I701">_xlfn.SWITCH(J701,"A",50,"B",45,"C",40,"D",35,"E",30,0) + _xlfn.SWITCH(L701,"A",50,"B",45,"C",40,"D",35,"E",30,0)</f>
        <v>70</v>
      </c>
      <c r="J701" s="76" t="s">
        <v>1865</v>
      </c>
      <c r="K701" s="77" t="s">
        <v>1865</v>
      </c>
      <c r="L701" s="77" t="s">
        <v>1865</v>
      </c>
      <c r="M701" s="75"/>
      <c r="N701" s="75" t="s">
        <v>4973</v>
      </c>
      <c r="O701" s="75" t="s">
        <v>4970</v>
      </c>
      <c r="P701" s="75">
        <v>19831121</v>
      </c>
    </row>
    <row r="702" spans="1:16" ht="19.5" customHeight="1">
      <c r="A702" s="75" t="s">
        <v>393</v>
      </c>
      <c r="B702" s="75" t="s">
        <v>4853</v>
      </c>
      <c r="C702" s="75" t="s">
        <v>394</v>
      </c>
      <c r="D702" s="75" t="s">
        <v>4971</v>
      </c>
      <c r="E702" s="75" t="s">
        <v>4972</v>
      </c>
      <c r="F702" s="75" t="s">
        <v>4968</v>
      </c>
      <c r="G702" s="75" t="s">
        <v>4833</v>
      </c>
      <c r="H702" s="75">
        <f t="array" ref="H702">_xlfn.SWITCH(J702,"A",50,"B",45,"C",40,"D",35,"E",30,0) + _xlfn.SWITCH(K702,"A",50,"B",45,"C",40,"D",35,"E",30,0)</f>
        <v>70</v>
      </c>
      <c r="I702" s="75">
        <f t="array" ref="I702">_xlfn.SWITCH(J702,"A",50,"B",45,"C",40,"D",35,"E",30,0) + _xlfn.SWITCH(L702,"A",50,"B",45,"C",40,"D",35,"E",30,0)</f>
        <v>70</v>
      </c>
      <c r="J702" s="76" t="s">
        <v>1865</v>
      </c>
      <c r="K702" s="77" t="s">
        <v>1865</v>
      </c>
      <c r="L702" s="77" t="s">
        <v>1865</v>
      </c>
      <c r="M702" s="75"/>
      <c r="N702" s="75" t="s">
        <v>4973</v>
      </c>
      <c r="O702" s="75" t="s">
        <v>4974</v>
      </c>
      <c r="P702" s="75">
        <v>19830301</v>
      </c>
    </row>
    <row r="703" spans="1:16" ht="19.5" customHeight="1">
      <c r="A703" s="75" t="s">
        <v>393</v>
      </c>
      <c r="B703" s="75" t="s">
        <v>4853</v>
      </c>
      <c r="C703" s="75" t="s">
        <v>394</v>
      </c>
      <c r="D703" s="75" t="s">
        <v>4971</v>
      </c>
      <c r="E703" s="75" t="s">
        <v>4972</v>
      </c>
      <c r="F703" s="75" t="s">
        <v>4968</v>
      </c>
      <c r="G703" s="75" t="s">
        <v>4849</v>
      </c>
      <c r="H703" s="76">
        <f t="array" ref="H703">_xlfn.SWITCH(J703,"A",50,"B",45,"C",40,"D",35,"E",30,0) + _xlfn.SWITCH(K703,"A",50,"B",45,"C",40,"D",35,"E",30,0)</f>
        <v>70</v>
      </c>
      <c r="I703" s="76">
        <f t="array" ref="I703">_xlfn.SWITCH(J703,"A",50,"B",45,"C",40,"D",35,"E",30,0) + _xlfn.SWITCH(L703,"A",50,"B",45,"C",40,"D",35,"E",30,0)</f>
        <v>70</v>
      </c>
      <c r="J703" s="76" t="s">
        <v>1865</v>
      </c>
      <c r="K703" s="77" t="s">
        <v>1865</v>
      </c>
      <c r="L703" s="77" t="s">
        <v>1865</v>
      </c>
      <c r="M703" s="75"/>
      <c r="N703" s="75" t="s">
        <v>4973</v>
      </c>
      <c r="O703" s="75" t="s">
        <v>4989</v>
      </c>
      <c r="P703" s="75">
        <v>19860303</v>
      </c>
    </row>
    <row r="704" spans="1:16" ht="19.5" customHeight="1">
      <c r="A704" s="75" t="s">
        <v>608</v>
      </c>
      <c r="B704" s="75" t="s">
        <v>4751</v>
      </c>
      <c r="C704" s="75" t="s">
        <v>608</v>
      </c>
      <c r="D704" s="75" t="s">
        <v>4971</v>
      </c>
      <c r="E704" s="75" t="s">
        <v>4972</v>
      </c>
      <c r="F704" s="75" t="s">
        <v>4968</v>
      </c>
      <c r="G704" s="75" t="s">
        <v>3581</v>
      </c>
      <c r="H704" s="76">
        <f t="array" ref="H704">_xlfn.SWITCH(J704,"A",50,"B",45,"C",40,"D",35,"E",30,0) + _xlfn.SWITCH(K704,"A",50,"B",45,"C",40,"D",35,"E",30,0)</f>
        <v>70</v>
      </c>
      <c r="I704" s="76">
        <f t="array" ref="I704">_xlfn.SWITCH(J704,"A",50,"B",45,"C",40,"D",35,"E",30,0) + _xlfn.SWITCH(L704,"A",50,"B",45,"C",40,"D",35,"E",30,0)</f>
        <v>70</v>
      </c>
      <c r="J704" s="76" t="s">
        <v>1865</v>
      </c>
      <c r="K704" s="77" t="s">
        <v>1865</v>
      </c>
      <c r="L704" s="77" t="s">
        <v>1865</v>
      </c>
      <c r="M704" s="75"/>
      <c r="N704" s="75" t="s">
        <v>4973</v>
      </c>
      <c r="O704" s="75" t="s">
        <v>4970</v>
      </c>
      <c r="P704" s="75">
        <v>19520515</v>
      </c>
    </row>
    <row r="705" spans="1:16" ht="19.5" customHeight="1">
      <c r="A705" s="75" t="s">
        <v>389</v>
      </c>
      <c r="B705" s="75" t="s">
        <v>4840</v>
      </c>
      <c r="C705" s="75" t="s">
        <v>389</v>
      </c>
      <c r="D705" s="75" t="s">
        <v>4977</v>
      </c>
      <c r="E705" s="75" t="s">
        <v>4972</v>
      </c>
      <c r="F705" s="75" t="s">
        <v>4968</v>
      </c>
      <c r="G705" s="75" t="s">
        <v>3472</v>
      </c>
      <c r="H705" s="76">
        <f t="array" ref="H705">_xlfn.SWITCH(J705,"A",50,"B",45,"C",40,"D",35,"E",30,0) + _xlfn.SWITCH(K705,"A",50,"B",45,"C",40,"D",35,"E",30,0)</f>
        <v>70</v>
      </c>
      <c r="I705" s="76">
        <f t="array" ref="I705">_xlfn.SWITCH(J705,"A",50,"B",45,"C",40,"D",35,"E",30,0) + _xlfn.SWITCH(L705,"A",50,"B",45,"C",40,"D",35,"E",30,0)</f>
        <v>70</v>
      </c>
      <c r="J705" s="76" t="s">
        <v>1865</v>
      </c>
      <c r="K705" s="77" t="s">
        <v>1865</v>
      </c>
      <c r="L705" s="77" t="s">
        <v>1865</v>
      </c>
      <c r="M705" s="75"/>
      <c r="N705" s="75" t="s">
        <v>4969</v>
      </c>
      <c r="O705" s="75" t="s">
        <v>4970</v>
      </c>
      <c r="P705" s="75">
        <v>19451205</v>
      </c>
    </row>
    <row r="706" spans="1:16" ht="19.5" customHeight="1">
      <c r="A706" s="75" t="s">
        <v>389</v>
      </c>
      <c r="B706" s="75" t="s">
        <v>4855</v>
      </c>
      <c r="C706" s="75" t="s">
        <v>389</v>
      </c>
      <c r="D706" s="75" t="s">
        <v>4977</v>
      </c>
      <c r="E706" s="75" t="s">
        <v>4972</v>
      </c>
      <c r="F706" s="75" t="s">
        <v>4968</v>
      </c>
      <c r="G706" s="75" t="s">
        <v>3252</v>
      </c>
      <c r="H706" s="75">
        <f t="array" ref="H706">_xlfn.SWITCH(J706,"A",50,"B",45,"C",40,"D",35,"E",30,0) + _xlfn.SWITCH(K706,"A",50,"B",45,"C",40,"D",35,"E",30,0)</f>
        <v>70</v>
      </c>
      <c r="I706" s="75">
        <f t="array" ref="I706">_xlfn.SWITCH(J706,"A",50,"B",45,"C",40,"D",35,"E",30,0) + _xlfn.SWITCH(L706,"A",50,"B",45,"C",40,"D",35,"E",30,0)</f>
        <v>70</v>
      </c>
      <c r="J706" s="76" t="s">
        <v>1865</v>
      </c>
      <c r="K706" s="77" t="s">
        <v>1865</v>
      </c>
      <c r="L706" s="77" t="s">
        <v>1865</v>
      </c>
      <c r="M706" s="75"/>
      <c r="N706" s="75" t="s">
        <v>4969</v>
      </c>
      <c r="O706" s="75" t="s">
        <v>4970</v>
      </c>
      <c r="P706" s="75">
        <v>19461101</v>
      </c>
    </row>
    <row r="707" spans="1:16" ht="19.5" customHeight="1">
      <c r="A707" s="75" t="s">
        <v>611</v>
      </c>
      <c r="B707" s="75" t="s">
        <v>4753</v>
      </c>
      <c r="C707" s="75" t="s">
        <v>4975</v>
      </c>
      <c r="D707" s="75" t="s">
        <v>4971</v>
      </c>
      <c r="E707" s="75" t="s">
        <v>4972</v>
      </c>
      <c r="F707" s="75" t="s">
        <v>4968</v>
      </c>
      <c r="G707" s="75" t="s">
        <v>4229</v>
      </c>
      <c r="H707" s="76">
        <f t="array" ref="H707">_xlfn.SWITCH(J707,"A",50,"B",45,"C",40,"D",35,"E",30,0) + _xlfn.SWITCH(K707,"A",50,"B",45,"C",40,"D",35,"E",30,0)</f>
        <v>70</v>
      </c>
      <c r="I707" s="76">
        <f t="array" ref="I707">_xlfn.SWITCH(J707,"A",50,"B",45,"C",40,"D",35,"E",30,0) + _xlfn.SWITCH(L707,"A",50,"B",45,"C",40,"D",35,"E",30,0)</f>
        <v>70</v>
      </c>
      <c r="J707" s="76" t="s">
        <v>1865</v>
      </c>
      <c r="K707" s="77" t="s">
        <v>1865</v>
      </c>
      <c r="L707" s="77" t="s">
        <v>1865</v>
      </c>
      <c r="M707" s="75"/>
      <c r="N707" s="75" t="s">
        <v>4969</v>
      </c>
      <c r="O707" s="75" t="s">
        <v>4970</v>
      </c>
      <c r="P707" s="75">
        <v>20060301</v>
      </c>
    </row>
    <row r="708" spans="1:16" ht="19.5" customHeight="1">
      <c r="A708" s="75" t="s">
        <v>611</v>
      </c>
      <c r="B708" s="75" t="s">
        <v>4753</v>
      </c>
      <c r="C708" s="75" t="s">
        <v>4975</v>
      </c>
      <c r="D708" s="75" t="s">
        <v>4971</v>
      </c>
      <c r="E708" s="75" t="s">
        <v>4972</v>
      </c>
      <c r="F708" s="75" t="s">
        <v>4968</v>
      </c>
      <c r="G708" s="75" t="s">
        <v>4416</v>
      </c>
      <c r="H708" s="75">
        <f t="array" ref="H708">_xlfn.SWITCH(J708,"A",50,"B",45,"C",40,"D",35,"E",30,0) + _xlfn.SWITCH(K708,"A",50,"B",45,"C",40,"D",35,"E",30,0)</f>
        <v>70</v>
      </c>
      <c r="I708" s="75">
        <f t="array" ref="I708">_xlfn.SWITCH(J708,"A",50,"B",45,"C",40,"D",35,"E",30,0) + _xlfn.SWITCH(L708,"A",50,"B",45,"C",40,"D",35,"E",30,0)</f>
        <v>70</v>
      </c>
      <c r="J708" s="76" t="s">
        <v>1865</v>
      </c>
      <c r="K708" s="77" t="s">
        <v>1865</v>
      </c>
      <c r="L708" s="77" t="s">
        <v>1865</v>
      </c>
      <c r="M708" s="75"/>
      <c r="N708" s="75" t="s">
        <v>4973</v>
      </c>
      <c r="O708" s="75" t="s">
        <v>4989</v>
      </c>
      <c r="P708" s="75">
        <v>19820304</v>
      </c>
    </row>
    <row r="709" spans="1:16" ht="19.5" customHeight="1">
      <c r="A709" s="75" t="s">
        <v>382</v>
      </c>
      <c r="B709" s="75" t="s">
        <v>4717</v>
      </c>
      <c r="C709" s="75" t="s">
        <v>382</v>
      </c>
      <c r="D709" s="75" t="s">
        <v>4971</v>
      </c>
      <c r="E709" s="75" t="s">
        <v>4972</v>
      </c>
      <c r="F709" s="75" t="s">
        <v>4968</v>
      </c>
      <c r="G709" s="75" t="s">
        <v>3704</v>
      </c>
      <c r="H709" s="76">
        <f t="array" ref="H709">_xlfn.SWITCH(J709,"A",50,"B",45,"C",40,"D",35,"E",30,0) + _xlfn.SWITCH(K709,"A",50,"B",45,"C",40,"D",35,"E",30,0)</f>
        <v>70</v>
      </c>
      <c r="I709" s="76">
        <f t="array" ref="I709">_xlfn.SWITCH(J709,"A",50,"B",45,"C",40,"D",35,"E",30,0) + _xlfn.SWITCH(L709,"A",50,"B",45,"C",40,"D",35,"E",30,0)</f>
        <v>70</v>
      </c>
      <c r="J709" s="76" t="s">
        <v>1865</v>
      </c>
      <c r="K709" s="77" t="s">
        <v>1865</v>
      </c>
      <c r="L709" s="77" t="s">
        <v>1865</v>
      </c>
      <c r="M709" s="75"/>
      <c r="N709" s="75" t="s">
        <v>4969</v>
      </c>
      <c r="O709" s="75" t="s">
        <v>4970</v>
      </c>
      <c r="P709" s="75">
        <v>19410411</v>
      </c>
    </row>
    <row r="710" spans="1:16" ht="19.5" customHeight="1">
      <c r="A710" s="75" t="s">
        <v>170</v>
      </c>
      <c r="B710" s="75" t="s">
        <v>4936</v>
      </c>
      <c r="C710" s="75" t="s">
        <v>170</v>
      </c>
      <c r="D710" s="75" t="s">
        <v>4971</v>
      </c>
      <c r="E710" s="75" t="s">
        <v>4972</v>
      </c>
      <c r="F710" s="75" t="s">
        <v>4968</v>
      </c>
      <c r="G710" s="75" t="s">
        <v>3761</v>
      </c>
      <c r="H710" s="75">
        <f t="array" ref="H710">_xlfn.SWITCH(J710,"A",50,"B",45,"C",40,"D",35,"E",30,0) + _xlfn.SWITCH(K710,"A",50,"B",45,"C",40,"D",35,"E",30,0)</f>
        <v>70</v>
      </c>
      <c r="I710" s="75">
        <f t="array" ref="I710">_xlfn.SWITCH(J710,"A",50,"B",45,"C",40,"D",35,"E",30,0) + _xlfn.SWITCH(L710,"A",50,"B",45,"C",40,"D",35,"E",30,0)</f>
        <v>70</v>
      </c>
      <c r="J710" s="76" t="s">
        <v>1865</v>
      </c>
      <c r="K710" s="77" t="s">
        <v>1865</v>
      </c>
      <c r="L710" s="77" t="s">
        <v>1865</v>
      </c>
      <c r="M710" s="75"/>
      <c r="N710" s="75" t="s">
        <v>4969</v>
      </c>
      <c r="O710" s="75" t="s">
        <v>4970</v>
      </c>
      <c r="P710" s="75">
        <v>20070301</v>
      </c>
    </row>
    <row r="711" spans="1:16" ht="19.5" customHeight="1">
      <c r="A711" s="75" t="s">
        <v>170</v>
      </c>
      <c r="B711" s="75" t="s">
        <v>4936</v>
      </c>
      <c r="C711" s="75" t="s">
        <v>170</v>
      </c>
      <c r="D711" s="75" t="s">
        <v>4971</v>
      </c>
      <c r="E711" s="75" t="s">
        <v>4972</v>
      </c>
      <c r="F711" s="75" t="s">
        <v>4968</v>
      </c>
      <c r="G711" s="75" t="s">
        <v>4902</v>
      </c>
      <c r="H711" s="76">
        <f t="array" ref="H711">_xlfn.SWITCH(J711,"A",50,"B",45,"C",40,"D",35,"E",30,0) + _xlfn.SWITCH(K711,"A",50,"B",45,"C",40,"D",35,"E",30,0)</f>
        <v>70</v>
      </c>
      <c r="I711" s="76">
        <f t="array" ref="I711">_xlfn.SWITCH(J711,"A",50,"B",45,"C",40,"D",35,"E",30,0) + _xlfn.SWITCH(L711,"A",50,"B",45,"C",40,"D",35,"E",30,0)</f>
        <v>70</v>
      </c>
      <c r="J711" s="76" t="s">
        <v>1865</v>
      </c>
      <c r="K711" s="77" t="s">
        <v>1865</v>
      </c>
      <c r="L711" s="77" t="s">
        <v>1865</v>
      </c>
      <c r="M711" s="75"/>
      <c r="N711" s="75" t="s">
        <v>4969</v>
      </c>
      <c r="O711" s="75" t="s">
        <v>4970</v>
      </c>
      <c r="P711" s="75">
        <v>20160301</v>
      </c>
    </row>
    <row r="712" spans="1:16" ht="19.5" customHeight="1">
      <c r="A712" s="75" t="s">
        <v>170</v>
      </c>
      <c r="B712" s="75" t="s">
        <v>4936</v>
      </c>
      <c r="C712" s="75" t="s">
        <v>170</v>
      </c>
      <c r="D712" s="75" t="s">
        <v>4971</v>
      </c>
      <c r="E712" s="75" t="s">
        <v>4972</v>
      </c>
      <c r="F712" s="75" t="s">
        <v>4968</v>
      </c>
      <c r="G712" s="75" t="s">
        <v>4892</v>
      </c>
      <c r="H712" s="75">
        <f t="array" ref="H712">_xlfn.SWITCH(J712,"A",50,"B",45,"C",40,"D",35,"E",30,0) + _xlfn.SWITCH(K712,"A",50,"B",45,"C",40,"D",35,"E",30,0)</f>
        <v>70</v>
      </c>
      <c r="I712" s="75">
        <f t="array" ref="I712">_xlfn.SWITCH(J712,"A",50,"B",45,"C",40,"D",35,"E",30,0) + _xlfn.SWITCH(L712,"A",50,"B",45,"C",40,"D",35,"E",30,0)</f>
        <v>70</v>
      </c>
      <c r="J712" s="76" t="s">
        <v>1865</v>
      </c>
      <c r="K712" s="77" t="s">
        <v>1865</v>
      </c>
      <c r="L712" s="77" t="s">
        <v>1865</v>
      </c>
      <c r="M712" s="75"/>
      <c r="N712" s="75" t="s">
        <v>4969</v>
      </c>
      <c r="O712" s="75" t="s">
        <v>4970</v>
      </c>
      <c r="P712" s="75">
        <v>20160301</v>
      </c>
    </row>
    <row r="713" spans="1:16" ht="19.5" customHeight="1">
      <c r="A713" s="75" t="s">
        <v>22</v>
      </c>
      <c r="B713" s="75" t="s">
        <v>3301</v>
      </c>
      <c r="C713" s="75" t="s">
        <v>4984</v>
      </c>
      <c r="D713" s="75" t="s">
        <v>4971</v>
      </c>
      <c r="E713" s="75" t="s">
        <v>4972</v>
      </c>
      <c r="F713" s="75" t="s">
        <v>4968</v>
      </c>
      <c r="G713" s="75" t="s">
        <v>4418</v>
      </c>
      <c r="H713" s="75">
        <f t="array" ref="H713">_xlfn.SWITCH(J713,"A",50,"B",45,"C",40,"D",35,"E",30,0) + _xlfn.SWITCH(K713,"A",50,"B",45,"C",40,"D",35,"E",30,0)</f>
        <v>65</v>
      </c>
      <c r="I713" s="75">
        <f t="array" ref="I713">_xlfn.SWITCH(J713,"A",50,"B",45,"C",40,"D",35,"E",30,0) + _xlfn.SWITCH(L713,"A",50,"B",45,"C",40,"D",35,"E",30,0)</f>
        <v>65</v>
      </c>
      <c r="J713" s="76" t="s">
        <v>1866</v>
      </c>
      <c r="K713" s="77" t="s">
        <v>1865</v>
      </c>
      <c r="L713" s="77" t="s">
        <v>1865</v>
      </c>
      <c r="M713" s="75"/>
      <c r="N713" s="75" t="s">
        <v>4969</v>
      </c>
      <c r="O713" s="75" t="s">
        <v>4970</v>
      </c>
      <c r="P713" s="75">
        <v>20110301</v>
      </c>
    </row>
    <row r="714" spans="1:16" ht="19.5" customHeight="1">
      <c r="A714" s="75" t="s">
        <v>611</v>
      </c>
      <c r="B714" s="75" t="s">
        <v>3065</v>
      </c>
      <c r="C714" s="75" t="s">
        <v>4975</v>
      </c>
      <c r="D714" s="75" t="s">
        <v>4971</v>
      </c>
      <c r="E714" s="75" t="s">
        <v>4972</v>
      </c>
      <c r="F714" s="75" t="s">
        <v>4968</v>
      </c>
      <c r="G714" s="75" t="s">
        <v>3180</v>
      </c>
      <c r="H714" s="76">
        <f t="array" ref="H714">_xlfn.SWITCH(J714,"A",50,"B",45,"C",40,"D",35,"E",30,0) + _xlfn.SWITCH(K714,"A",50,"B",45,"C",40,"D",35,"E",30,0)</f>
        <v>65</v>
      </c>
      <c r="I714" s="76">
        <f t="array" ref="I714">_xlfn.SWITCH(J714,"A",50,"B",45,"C",40,"D",35,"E",30,0) + _xlfn.SWITCH(L714,"A",50,"B",45,"C",40,"D",35,"E",30,0)</f>
        <v>65</v>
      </c>
      <c r="J714" s="76" t="s">
        <v>1866</v>
      </c>
      <c r="K714" s="77" t="s">
        <v>1865</v>
      </c>
      <c r="L714" s="77" t="s">
        <v>1865</v>
      </c>
      <c r="M714" s="76"/>
      <c r="N714" s="75" t="s">
        <v>4973</v>
      </c>
      <c r="O714" s="75" t="s">
        <v>4970</v>
      </c>
      <c r="P714" s="75">
        <v>19861020</v>
      </c>
    </row>
    <row r="715" spans="1:16" ht="19.5" customHeight="1">
      <c r="A715" s="75" t="s">
        <v>22</v>
      </c>
      <c r="B715" s="75" t="s">
        <v>3892</v>
      </c>
      <c r="C715" s="75" t="s">
        <v>4984</v>
      </c>
      <c r="D715" s="75" t="s">
        <v>4971</v>
      </c>
      <c r="E715" s="75" t="s">
        <v>4972</v>
      </c>
      <c r="F715" s="75" t="s">
        <v>4968</v>
      </c>
      <c r="G715" s="75" t="s">
        <v>3198</v>
      </c>
      <c r="H715" s="76">
        <f t="array" ref="H715">_xlfn.SWITCH(J715,"A",50,"B",45,"C",40,"D",35,"E",30,0) + _xlfn.SWITCH(K715,"A",50,"B",45,"C",40,"D",35,"E",30,0)</f>
        <v>65</v>
      </c>
      <c r="I715" s="76">
        <f t="array" ref="I715">_xlfn.SWITCH(J715,"A",50,"B",45,"C",40,"D",35,"E",30,0) + _xlfn.SWITCH(L715,"A",50,"B",45,"C",40,"D",35,"E",30,0)</f>
        <v>65</v>
      </c>
      <c r="J715" s="76" t="s">
        <v>1866</v>
      </c>
      <c r="K715" s="77" t="s">
        <v>1865</v>
      </c>
      <c r="L715" s="77" t="s">
        <v>1865</v>
      </c>
      <c r="M715" s="75"/>
      <c r="N715" s="75" t="s">
        <v>4973</v>
      </c>
      <c r="O715" s="75" t="s">
        <v>4970</v>
      </c>
      <c r="P715" s="75">
        <v>19870302</v>
      </c>
    </row>
    <row r="716" spans="1:16" ht="19.5" customHeight="1">
      <c r="A716" s="75" t="s">
        <v>22</v>
      </c>
      <c r="B716" s="75" t="s">
        <v>3892</v>
      </c>
      <c r="C716" s="75" t="s">
        <v>4984</v>
      </c>
      <c r="D716" s="75" t="s">
        <v>4971</v>
      </c>
      <c r="E716" s="75" t="s">
        <v>4972</v>
      </c>
      <c r="F716" s="75" t="s">
        <v>4968</v>
      </c>
      <c r="G716" s="75" t="s">
        <v>3820</v>
      </c>
      <c r="H716" s="75">
        <f t="array" ref="H716">_xlfn.SWITCH(J716,"A",50,"B",45,"C",40,"D",35,"E",30,0) + _xlfn.SWITCH(K716,"A",50,"B",45,"C",40,"D",35,"E",30,0)</f>
        <v>65</v>
      </c>
      <c r="I716" s="75">
        <f t="array" ref="I716">_xlfn.SWITCH(J716,"A",50,"B",45,"C",40,"D",35,"E",30,0) + _xlfn.SWITCH(L716,"A",50,"B",45,"C",40,"D",35,"E",30,0)</f>
        <v>65</v>
      </c>
      <c r="J716" s="76" t="s">
        <v>1866</v>
      </c>
      <c r="K716" s="77" t="s">
        <v>1865</v>
      </c>
      <c r="L716" s="77" t="s">
        <v>1865</v>
      </c>
      <c r="M716" s="75"/>
      <c r="N716" s="75" t="s">
        <v>4969</v>
      </c>
      <c r="O716" s="75" t="s">
        <v>4970</v>
      </c>
      <c r="P716" s="75">
        <v>19840301</v>
      </c>
    </row>
    <row r="717" spans="1:16" ht="19.5" customHeight="1">
      <c r="A717" s="75" t="s">
        <v>22</v>
      </c>
      <c r="B717" s="75" t="s">
        <v>3892</v>
      </c>
      <c r="C717" s="75" t="s">
        <v>4984</v>
      </c>
      <c r="D717" s="75" t="s">
        <v>4971</v>
      </c>
      <c r="E717" s="75" t="s">
        <v>4972</v>
      </c>
      <c r="F717" s="75" t="s">
        <v>4968</v>
      </c>
      <c r="G717" s="75" t="s">
        <v>4614</v>
      </c>
      <c r="H717" s="76">
        <f t="array" ref="H717">_xlfn.SWITCH(J717,"A",50,"B",45,"C",40,"D",35,"E",30,0) + _xlfn.SWITCH(K717,"A",50,"B",45,"C",40,"D",35,"E",30,0)</f>
        <v>65</v>
      </c>
      <c r="I717" s="76">
        <f t="array" ref="I717">_xlfn.SWITCH(J717,"A",50,"B",45,"C",40,"D",35,"E",30,0) + _xlfn.SWITCH(L717,"A",50,"B",45,"C",40,"D",35,"E",30,0)</f>
        <v>65</v>
      </c>
      <c r="J717" s="76" t="s">
        <v>1866</v>
      </c>
      <c r="K717" s="77" t="s">
        <v>1865</v>
      </c>
      <c r="L717" s="77" t="s">
        <v>1865</v>
      </c>
      <c r="M717" s="75"/>
      <c r="N717" s="75" t="s">
        <v>4969</v>
      </c>
      <c r="O717" s="75" t="s">
        <v>4970</v>
      </c>
      <c r="P717" s="75">
        <v>19850302</v>
      </c>
    </row>
    <row r="718" spans="1:16" ht="19.5" customHeight="1">
      <c r="A718" s="75" t="s">
        <v>22</v>
      </c>
      <c r="B718" s="75" t="s">
        <v>4043</v>
      </c>
      <c r="C718" s="75" t="s">
        <v>4984</v>
      </c>
      <c r="D718" s="75" t="s">
        <v>4971</v>
      </c>
      <c r="E718" s="75" t="s">
        <v>4972</v>
      </c>
      <c r="F718" s="75" t="s">
        <v>4968</v>
      </c>
      <c r="G718" s="75" t="s">
        <v>4333</v>
      </c>
      <c r="H718" s="75">
        <f t="array" ref="H718">_xlfn.SWITCH(J718,"A",50,"B",45,"C",40,"D",35,"E",30,0) + _xlfn.SWITCH(K718,"A",50,"B",45,"C",40,"D",35,"E",30,0)</f>
        <v>65</v>
      </c>
      <c r="I718" s="75">
        <f t="array" ref="I718">_xlfn.SWITCH(J718,"A",50,"B",45,"C",40,"D",35,"E",30,0) + _xlfn.SWITCH(L718,"A",50,"B",45,"C",40,"D",35,"E",30,0)</f>
        <v>65</v>
      </c>
      <c r="J718" s="76" t="s">
        <v>1866</v>
      </c>
      <c r="K718" s="77" t="s">
        <v>1865</v>
      </c>
      <c r="L718" s="77" t="s">
        <v>1865</v>
      </c>
      <c r="M718" s="75"/>
      <c r="N718" s="75" t="s">
        <v>4969</v>
      </c>
      <c r="O718" s="75" t="s">
        <v>4970</v>
      </c>
      <c r="P718" s="75">
        <v>19840301</v>
      </c>
    </row>
    <row r="719" spans="1:16" ht="19.5" customHeight="1">
      <c r="A719" s="75" t="s">
        <v>22</v>
      </c>
      <c r="B719" s="75" t="s">
        <v>4043</v>
      </c>
      <c r="C719" s="75" t="s">
        <v>4984</v>
      </c>
      <c r="D719" s="75" t="s">
        <v>4971</v>
      </c>
      <c r="E719" s="75" t="s">
        <v>4972</v>
      </c>
      <c r="F719" s="75" t="s">
        <v>4968</v>
      </c>
      <c r="G719" s="75" t="s">
        <v>3235</v>
      </c>
      <c r="H719" s="76">
        <f t="array" ref="H719">_xlfn.SWITCH(J719,"A",50,"B",45,"C",40,"D",35,"E",30,0) + _xlfn.SWITCH(K719,"A",50,"B",45,"C",40,"D",35,"E",30,0)</f>
        <v>65</v>
      </c>
      <c r="I719" s="76">
        <f t="array" ref="I719">_xlfn.SWITCH(J719,"A",50,"B",45,"C",40,"D",35,"E",30,0) + _xlfn.SWITCH(L719,"A",50,"B",45,"C",40,"D",35,"E",30,0)</f>
        <v>65</v>
      </c>
      <c r="J719" s="76" t="s">
        <v>1866</v>
      </c>
      <c r="K719" s="77" t="s">
        <v>1865</v>
      </c>
      <c r="L719" s="77" t="s">
        <v>1865</v>
      </c>
      <c r="M719" s="75"/>
      <c r="N719" s="75" t="s">
        <v>4969</v>
      </c>
      <c r="O719" s="75" t="s">
        <v>4970</v>
      </c>
      <c r="P719" s="75">
        <v>19880420</v>
      </c>
    </row>
    <row r="720" spans="1:16" ht="19.5" customHeight="1">
      <c r="A720" s="75" t="s">
        <v>22</v>
      </c>
      <c r="B720" s="75" t="s">
        <v>4043</v>
      </c>
      <c r="C720" s="75" t="s">
        <v>4984</v>
      </c>
      <c r="D720" s="75" t="s">
        <v>4971</v>
      </c>
      <c r="E720" s="75" t="s">
        <v>4972</v>
      </c>
      <c r="F720" s="75" t="s">
        <v>4968</v>
      </c>
      <c r="G720" s="75" t="s">
        <v>4234</v>
      </c>
      <c r="H720" s="76">
        <f t="array" ref="H720">_xlfn.SWITCH(J720,"A",50,"B",45,"C",40,"D",35,"E",30,0) + _xlfn.SWITCH(K720,"A",50,"B",45,"C",40,"D",35,"E",30,0)</f>
        <v>65</v>
      </c>
      <c r="I720" s="76">
        <f t="array" ref="I720">_xlfn.SWITCH(J720,"A",50,"B",45,"C",40,"D",35,"E",30,0) + _xlfn.SWITCH(L720,"A",50,"B",45,"C",40,"D",35,"E",30,0)</f>
        <v>65</v>
      </c>
      <c r="J720" s="76" t="s">
        <v>1866</v>
      </c>
      <c r="K720" s="77" t="s">
        <v>1865</v>
      </c>
      <c r="L720" s="77" t="s">
        <v>1865</v>
      </c>
      <c r="M720" s="75"/>
      <c r="N720" s="75" t="s">
        <v>4973</v>
      </c>
      <c r="O720" s="75" t="s">
        <v>4970</v>
      </c>
      <c r="P720" s="75">
        <v>19300620</v>
      </c>
    </row>
    <row r="721" spans="1:16" ht="19.5" customHeight="1">
      <c r="A721" s="75" t="s">
        <v>22</v>
      </c>
      <c r="B721" s="75" t="s">
        <v>4173</v>
      </c>
      <c r="C721" s="75" t="s">
        <v>4984</v>
      </c>
      <c r="D721" s="75" t="s">
        <v>4971</v>
      </c>
      <c r="E721" s="75" t="s">
        <v>4972</v>
      </c>
      <c r="F721" s="75" t="s">
        <v>4968</v>
      </c>
      <c r="G721" s="75" t="s">
        <v>3200</v>
      </c>
      <c r="H721" s="75">
        <f t="array" ref="H721">_xlfn.SWITCH(J721,"A",50,"B",45,"C",40,"D",35,"E",30,0) + _xlfn.SWITCH(K721,"A",50,"B",45,"C",40,"D",35,"E",30,0)</f>
        <v>65</v>
      </c>
      <c r="I721" s="75">
        <f t="array" ref="I721">_xlfn.SWITCH(J721,"A",50,"B",45,"C",40,"D",35,"E",30,0) + _xlfn.SWITCH(L721,"A",50,"B",45,"C",40,"D",35,"E",30,0)</f>
        <v>65</v>
      </c>
      <c r="J721" s="76" t="s">
        <v>1866</v>
      </c>
      <c r="K721" s="77" t="s">
        <v>1865</v>
      </c>
      <c r="L721" s="77" t="s">
        <v>1865</v>
      </c>
      <c r="M721" s="75"/>
      <c r="N721" s="75" t="s">
        <v>4969</v>
      </c>
      <c r="O721" s="75" t="s">
        <v>4970</v>
      </c>
      <c r="P721" s="75">
        <v>20020301</v>
      </c>
    </row>
    <row r="722" spans="1:16" ht="19.5" customHeight="1">
      <c r="A722" s="75" t="s">
        <v>22</v>
      </c>
      <c r="B722" s="75" t="s">
        <v>4173</v>
      </c>
      <c r="C722" s="75" t="s">
        <v>4984</v>
      </c>
      <c r="D722" s="75" t="s">
        <v>4971</v>
      </c>
      <c r="E722" s="75" t="s">
        <v>4972</v>
      </c>
      <c r="F722" s="75" t="s">
        <v>4968</v>
      </c>
      <c r="G722" s="75" t="s">
        <v>3637</v>
      </c>
      <c r="H722" s="75">
        <f t="array" ref="H722">_xlfn.SWITCH(J722,"A",50,"B",45,"C",40,"D",35,"E",30,0) + _xlfn.SWITCH(K722,"A",50,"B",45,"C",40,"D",35,"E",30,0)</f>
        <v>65</v>
      </c>
      <c r="I722" s="75">
        <f t="array" ref="I722">_xlfn.SWITCH(J722,"A",50,"B",45,"C",40,"D",35,"E",30,0) + _xlfn.SWITCH(L722,"A",50,"B",45,"C",40,"D",35,"E",30,0)</f>
        <v>65</v>
      </c>
      <c r="J722" s="76" t="s">
        <v>1866</v>
      </c>
      <c r="K722" s="77" t="s">
        <v>1865</v>
      </c>
      <c r="L722" s="77" t="s">
        <v>1865</v>
      </c>
      <c r="M722" s="75"/>
      <c r="N722" s="75" t="s">
        <v>4969</v>
      </c>
      <c r="O722" s="75" t="s">
        <v>4970</v>
      </c>
      <c r="P722" s="75">
        <v>19820301</v>
      </c>
    </row>
    <row r="723" spans="1:16" ht="19.5" customHeight="1">
      <c r="A723" s="75" t="s">
        <v>22</v>
      </c>
      <c r="B723" s="75" t="s">
        <v>4173</v>
      </c>
      <c r="C723" s="75" t="s">
        <v>4984</v>
      </c>
      <c r="D723" s="75" t="s">
        <v>4971</v>
      </c>
      <c r="E723" s="75" t="s">
        <v>4972</v>
      </c>
      <c r="F723" s="75" t="s">
        <v>4968</v>
      </c>
      <c r="G723" s="75" t="s">
        <v>4344</v>
      </c>
      <c r="H723" s="76">
        <f t="array" ref="H723">_xlfn.SWITCH(J723,"A",50,"B",45,"C",40,"D",35,"E",30,0) + _xlfn.SWITCH(K723,"A",50,"B",45,"C",40,"D",35,"E",30,0)</f>
        <v>65</v>
      </c>
      <c r="I723" s="76">
        <f t="array" ref="I723">_xlfn.SWITCH(J723,"A",50,"B",45,"C",40,"D",35,"E",30,0) + _xlfn.SWITCH(L723,"A",50,"B",45,"C",40,"D",35,"E",30,0)</f>
        <v>65</v>
      </c>
      <c r="J723" s="76" t="s">
        <v>1866</v>
      </c>
      <c r="K723" s="77" t="s">
        <v>1865</v>
      </c>
      <c r="L723" s="77" t="s">
        <v>1865</v>
      </c>
      <c r="M723" s="75"/>
      <c r="N723" s="75" t="s">
        <v>4973</v>
      </c>
      <c r="O723" s="75" t="s">
        <v>4974</v>
      </c>
      <c r="P723" s="75">
        <v>19740305</v>
      </c>
    </row>
    <row r="724" spans="1:16" ht="19.5" customHeight="1">
      <c r="A724" s="75" t="s">
        <v>170</v>
      </c>
      <c r="B724" s="75" t="s">
        <v>4039</v>
      </c>
      <c r="C724" s="75" t="s">
        <v>170</v>
      </c>
      <c r="D724" s="75" t="s">
        <v>4971</v>
      </c>
      <c r="E724" s="75" t="s">
        <v>4972</v>
      </c>
      <c r="F724" s="75" t="s">
        <v>4968</v>
      </c>
      <c r="G724" s="75" t="s">
        <v>3098</v>
      </c>
      <c r="H724" s="76">
        <f t="array" ref="H724">_xlfn.SWITCH(J724,"A",50,"B",45,"C",40,"D",35,"E",30,0) + _xlfn.SWITCH(K724,"A",50,"B",45,"C",40,"D",35,"E",30,0)</f>
        <v>65</v>
      </c>
      <c r="I724" s="76">
        <f t="array" ref="I724">_xlfn.SWITCH(J724,"A",50,"B",45,"C",40,"D",35,"E",30,0) + _xlfn.SWITCH(L724,"A",50,"B",45,"C",40,"D",35,"E",30,0)</f>
        <v>65</v>
      </c>
      <c r="J724" s="76" t="s">
        <v>1866</v>
      </c>
      <c r="K724" s="77" t="s">
        <v>1865</v>
      </c>
      <c r="L724" s="77" t="s">
        <v>1865</v>
      </c>
      <c r="M724" s="75"/>
      <c r="N724" s="75" t="s">
        <v>4969</v>
      </c>
      <c r="O724" s="75" t="s">
        <v>4970</v>
      </c>
      <c r="P724" s="75">
        <v>20170301</v>
      </c>
    </row>
    <row r="725" spans="1:16" ht="19.5" customHeight="1">
      <c r="A725" s="75" t="s">
        <v>170</v>
      </c>
      <c r="B725" s="75" t="s">
        <v>4039</v>
      </c>
      <c r="C725" s="75" t="s">
        <v>170</v>
      </c>
      <c r="D725" s="75" t="s">
        <v>4971</v>
      </c>
      <c r="E725" s="75" t="s">
        <v>4972</v>
      </c>
      <c r="F725" s="75" t="s">
        <v>4968</v>
      </c>
      <c r="G725" s="75" t="s">
        <v>3328</v>
      </c>
      <c r="H725" s="75">
        <f t="array" ref="H725">_xlfn.SWITCH(J725,"A",50,"B",45,"C",40,"D",35,"E",30,0) + _xlfn.SWITCH(K725,"A",50,"B",45,"C",40,"D",35,"E",30,0)</f>
        <v>65</v>
      </c>
      <c r="I725" s="75">
        <f t="array" ref="I725">_xlfn.SWITCH(J725,"A",50,"B",45,"C",40,"D",35,"E",30,0) + _xlfn.SWITCH(L725,"A",50,"B",45,"C",40,"D",35,"E",30,0)</f>
        <v>65</v>
      </c>
      <c r="J725" s="76" t="s">
        <v>1866</v>
      </c>
      <c r="K725" s="77" t="s">
        <v>1865</v>
      </c>
      <c r="L725" s="77" t="s">
        <v>1865</v>
      </c>
      <c r="M725" s="75"/>
      <c r="N725" s="75" t="s">
        <v>4969</v>
      </c>
      <c r="O725" s="75" t="s">
        <v>4974</v>
      </c>
      <c r="P725" s="75">
        <v>19870301</v>
      </c>
    </row>
    <row r="726" spans="1:16" ht="19.5" customHeight="1">
      <c r="A726" s="75" t="s">
        <v>170</v>
      </c>
      <c r="B726" s="75" t="s">
        <v>4039</v>
      </c>
      <c r="C726" s="75" t="s">
        <v>170</v>
      </c>
      <c r="D726" s="75" t="s">
        <v>4971</v>
      </c>
      <c r="E726" s="75" t="s">
        <v>4972</v>
      </c>
      <c r="F726" s="75" t="s">
        <v>4968</v>
      </c>
      <c r="G726" s="75" t="s">
        <v>3828</v>
      </c>
      <c r="H726" s="75">
        <f t="array" ref="H726">_xlfn.SWITCH(J726,"A",50,"B",45,"C",40,"D",35,"E",30,0) + _xlfn.SWITCH(K726,"A",50,"B",45,"C",40,"D",35,"E",30,0)</f>
        <v>65</v>
      </c>
      <c r="I726" s="75">
        <f t="array" ref="I726">_xlfn.SWITCH(J726,"A",50,"B",45,"C",40,"D",35,"E",30,0) + _xlfn.SWITCH(L726,"A",50,"B",45,"C",40,"D",35,"E",30,0)</f>
        <v>65</v>
      </c>
      <c r="J726" s="76" t="s">
        <v>1866</v>
      </c>
      <c r="K726" s="77" t="s">
        <v>1865</v>
      </c>
      <c r="L726" s="77" t="s">
        <v>1865</v>
      </c>
      <c r="M726" s="75"/>
      <c r="N726" s="75" t="s">
        <v>4969</v>
      </c>
      <c r="O726" s="75" t="s">
        <v>4970</v>
      </c>
      <c r="P726" s="75">
        <v>19960303</v>
      </c>
    </row>
    <row r="727" spans="1:16" ht="19.5" customHeight="1">
      <c r="A727" s="75" t="s">
        <v>22</v>
      </c>
      <c r="B727" s="75" t="s">
        <v>4280</v>
      </c>
      <c r="C727" s="75" t="s">
        <v>4984</v>
      </c>
      <c r="D727" s="75" t="s">
        <v>4971</v>
      </c>
      <c r="E727" s="75" t="s">
        <v>4972</v>
      </c>
      <c r="F727" s="75" t="s">
        <v>4968</v>
      </c>
      <c r="G727" s="75" t="s">
        <v>3157</v>
      </c>
      <c r="H727" s="76">
        <f t="array" ref="H727">_xlfn.SWITCH(J727,"A",50,"B",45,"C",40,"D",35,"E",30,0) + _xlfn.SWITCH(K727,"A",50,"B",45,"C",40,"D",35,"E",30,0)</f>
        <v>65</v>
      </c>
      <c r="I727" s="76">
        <f t="array" ref="I727">_xlfn.SWITCH(J727,"A",50,"B",45,"C",40,"D",35,"E",30,0) + _xlfn.SWITCH(L727,"A",50,"B",45,"C",40,"D",35,"E",30,0)</f>
        <v>65</v>
      </c>
      <c r="J727" s="76" t="s">
        <v>1866</v>
      </c>
      <c r="K727" s="77" t="s">
        <v>1865</v>
      </c>
      <c r="L727" s="77" t="s">
        <v>1865</v>
      </c>
      <c r="M727" s="75"/>
      <c r="N727" s="75" t="s">
        <v>4969</v>
      </c>
      <c r="O727" s="75" t="s">
        <v>4970</v>
      </c>
      <c r="P727" s="75">
        <v>19850506</v>
      </c>
    </row>
    <row r="728" spans="1:16" ht="19.5" customHeight="1">
      <c r="A728" s="75" t="s">
        <v>170</v>
      </c>
      <c r="B728" s="75" t="s">
        <v>4367</v>
      </c>
      <c r="C728" s="75" t="s">
        <v>170</v>
      </c>
      <c r="D728" s="75" t="s">
        <v>4971</v>
      </c>
      <c r="E728" s="75" t="s">
        <v>4972</v>
      </c>
      <c r="F728" s="75" t="s">
        <v>4968</v>
      </c>
      <c r="G728" s="75" t="s">
        <v>4292</v>
      </c>
      <c r="H728" s="75">
        <f t="array" ref="H728">_xlfn.SWITCH(J728,"A",50,"B",45,"C",40,"D",35,"E",30,0) + _xlfn.SWITCH(K728,"A",50,"B",45,"C",40,"D",35,"E",30,0)</f>
        <v>65</v>
      </c>
      <c r="I728" s="75">
        <f t="array" ref="I728">_xlfn.SWITCH(J728,"A",50,"B",45,"C",40,"D",35,"E",30,0) + _xlfn.SWITCH(L728,"A",50,"B",45,"C",40,"D",35,"E",30,0)</f>
        <v>65</v>
      </c>
      <c r="J728" s="76" t="s">
        <v>1866</v>
      </c>
      <c r="K728" s="77" t="s">
        <v>1865</v>
      </c>
      <c r="L728" s="77" t="s">
        <v>1865</v>
      </c>
      <c r="M728" s="75"/>
      <c r="N728" s="75" t="s">
        <v>4969</v>
      </c>
      <c r="O728" s="75" t="s">
        <v>4970</v>
      </c>
      <c r="P728" s="75">
        <v>20110301</v>
      </c>
    </row>
    <row r="729" spans="1:16" ht="19.5" customHeight="1">
      <c r="A729" s="75" t="s">
        <v>170</v>
      </c>
      <c r="B729" s="75" t="s">
        <v>4367</v>
      </c>
      <c r="C729" s="75" t="s">
        <v>170</v>
      </c>
      <c r="D729" s="75" t="s">
        <v>4971</v>
      </c>
      <c r="E729" s="75" t="s">
        <v>4972</v>
      </c>
      <c r="F729" s="75" t="s">
        <v>4968</v>
      </c>
      <c r="G729" s="75" t="s">
        <v>4381</v>
      </c>
      <c r="H729" s="76">
        <f t="array" ref="H729">_xlfn.SWITCH(J729,"A",50,"B",45,"C",40,"D",35,"E",30,0) + _xlfn.SWITCH(K729,"A",50,"B",45,"C",40,"D",35,"E",30,0)</f>
        <v>65</v>
      </c>
      <c r="I729" s="76">
        <f t="array" ref="I729">_xlfn.SWITCH(J729,"A",50,"B",45,"C",40,"D",35,"E",30,0) + _xlfn.SWITCH(L729,"A",50,"B",45,"C",40,"D",35,"E",30,0)</f>
        <v>65</v>
      </c>
      <c r="J729" s="76" t="s">
        <v>1866</v>
      </c>
      <c r="K729" s="77" t="s">
        <v>1865</v>
      </c>
      <c r="L729" s="77" t="s">
        <v>1865</v>
      </c>
      <c r="M729" s="75"/>
      <c r="N729" s="75" t="s">
        <v>4969</v>
      </c>
      <c r="O729" s="75" t="s">
        <v>4970</v>
      </c>
      <c r="P729" s="75">
        <v>20160301</v>
      </c>
    </row>
    <row r="730" spans="1:16" ht="19.5" customHeight="1">
      <c r="A730" s="75" t="s">
        <v>22</v>
      </c>
      <c r="B730" s="75" t="s">
        <v>4371</v>
      </c>
      <c r="C730" s="75" t="s">
        <v>4984</v>
      </c>
      <c r="D730" s="75" t="s">
        <v>4971</v>
      </c>
      <c r="E730" s="75" t="s">
        <v>4972</v>
      </c>
      <c r="F730" s="75" t="s">
        <v>4968</v>
      </c>
      <c r="G730" s="75" t="s">
        <v>4121</v>
      </c>
      <c r="H730" s="75">
        <f t="array" ref="H730">_xlfn.SWITCH(J730,"A",50,"B",45,"C",40,"D",35,"E",30,0) + _xlfn.SWITCH(K730,"A",50,"B",45,"C",40,"D",35,"E",30,0)</f>
        <v>65</v>
      </c>
      <c r="I730" s="75">
        <f t="array" ref="I730">_xlfn.SWITCH(J730,"A",50,"B",45,"C",40,"D",35,"E",30,0) + _xlfn.SWITCH(L730,"A",50,"B",45,"C",40,"D",35,"E",30,0)</f>
        <v>65</v>
      </c>
      <c r="J730" s="76" t="s">
        <v>1866</v>
      </c>
      <c r="K730" s="77" t="s">
        <v>1865</v>
      </c>
      <c r="L730" s="77" t="s">
        <v>1865</v>
      </c>
      <c r="M730" s="75"/>
      <c r="N730" s="75" t="s">
        <v>4973</v>
      </c>
      <c r="O730" s="75" t="s">
        <v>4970</v>
      </c>
      <c r="P730" s="75">
        <v>19370517</v>
      </c>
    </row>
    <row r="731" spans="1:16" ht="19.5" customHeight="1">
      <c r="A731" s="75" t="s">
        <v>170</v>
      </c>
      <c r="B731" s="75" t="s">
        <v>4449</v>
      </c>
      <c r="C731" s="75" t="s">
        <v>170</v>
      </c>
      <c r="D731" s="75" t="s">
        <v>4971</v>
      </c>
      <c r="E731" s="75" t="s">
        <v>4990</v>
      </c>
      <c r="F731" s="75" t="s">
        <v>4991</v>
      </c>
      <c r="G731" s="75" t="s">
        <v>3547</v>
      </c>
      <c r="H731" s="75">
        <f t="array" ref="H731">_xlfn.SWITCH(J731,"A",50,"B",45,"C",40,"D",35,"E",30,0) + _xlfn.SWITCH(K731,"A",50,"B",45,"C",40,"D",35,"E",30,0)</f>
        <v>65</v>
      </c>
      <c r="I731" s="75">
        <f t="array" ref="I731">_xlfn.SWITCH(J731,"A",50,"B",45,"C",40,"D",35,"E",30,0) + _xlfn.SWITCH(L731,"A",50,"B",45,"C",40,"D",35,"E",30,0)</f>
        <v>65</v>
      </c>
      <c r="J731" s="76" t="s">
        <v>1866</v>
      </c>
      <c r="K731" s="77" t="s">
        <v>1865</v>
      </c>
      <c r="L731" s="77" t="s">
        <v>1865</v>
      </c>
      <c r="M731" s="75"/>
      <c r="N731" s="75" t="s">
        <v>4969</v>
      </c>
      <c r="O731" s="75" t="s">
        <v>4970</v>
      </c>
      <c r="P731" s="75">
        <v>19750301</v>
      </c>
    </row>
    <row r="732" spans="1:16" ht="19.5" customHeight="1">
      <c r="A732" s="75" t="s">
        <v>170</v>
      </c>
      <c r="B732" s="75" t="s">
        <v>4630</v>
      </c>
      <c r="C732" s="75" t="s">
        <v>170</v>
      </c>
      <c r="D732" s="75" t="s">
        <v>4977</v>
      </c>
      <c r="E732" s="75" t="s">
        <v>4972</v>
      </c>
      <c r="F732" s="75" t="s">
        <v>4968</v>
      </c>
      <c r="G732" s="75" t="s">
        <v>3335</v>
      </c>
      <c r="H732" s="76">
        <f t="array" ref="H732">_xlfn.SWITCH(J732,"A",50,"B",45,"C",40,"D",35,"E",30,0) + _xlfn.SWITCH(K732,"A",50,"B",45,"C",40,"D",35,"E",30,0)</f>
        <v>65</v>
      </c>
      <c r="I732" s="76">
        <f t="array" ref="I732">_xlfn.SWITCH(J732,"A",50,"B",45,"C",40,"D",35,"E",30,0) + _xlfn.SWITCH(L732,"A",50,"B",45,"C",40,"D",35,"E",30,0)</f>
        <v>65</v>
      </c>
      <c r="J732" s="76" t="s">
        <v>1866</v>
      </c>
      <c r="K732" s="77" t="s">
        <v>1865</v>
      </c>
      <c r="L732" s="77" t="s">
        <v>1865</v>
      </c>
      <c r="M732" s="75"/>
      <c r="N732" s="75" t="s">
        <v>4969</v>
      </c>
      <c r="O732" s="75" t="s">
        <v>4974</v>
      </c>
      <c r="P732" s="75">
        <v>20090301</v>
      </c>
    </row>
    <row r="733" spans="1:16" ht="19.5" customHeight="1">
      <c r="A733" s="75" t="s">
        <v>170</v>
      </c>
      <c r="B733" s="75" t="s">
        <v>4630</v>
      </c>
      <c r="C733" s="75" t="s">
        <v>170</v>
      </c>
      <c r="D733" s="75" t="s">
        <v>4971</v>
      </c>
      <c r="E733" s="75" t="s">
        <v>4972</v>
      </c>
      <c r="F733" s="75" t="s">
        <v>4968</v>
      </c>
      <c r="G733" s="75" t="s">
        <v>4938</v>
      </c>
      <c r="H733" s="76">
        <f t="array" ref="H733">_xlfn.SWITCH(J733,"A",50,"B",45,"C",40,"D",35,"E",30,0) + _xlfn.SWITCH(K733,"A",50,"B",45,"C",40,"D",35,"E",30,0)</f>
        <v>65</v>
      </c>
      <c r="I733" s="76">
        <f t="array" ref="I733">_xlfn.SWITCH(J733,"A",50,"B",45,"C",40,"D",35,"E",30,0) + _xlfn.SWITCH(L733,"A",50,"B",45,"C",40,"D",35,"E",30,0)</f>
        <v>65</v>
      </c>
      <c r="J733" s="76" t="s">
        <v>1866</v>
      </c>
      <c r="K733" s="77" t="s">
        <v>1865</v>
      </c>
      <c r="L733" s="77" t="s">
        <v>1865</v>
      </c>
      <c r="M733" s="75"/>
      <c r="N733" s="75" t="s">
        <v>4969</v>
      </c>
      <c r="O733" s="75" t="s">
        <v>4970</v>
      </c>
      <c r="P733" s="75">
        <v>19980304</v>
      </c>
    </row>
    <row r="734" spans="1:16" ht="19.5" customHeight="1">
      <c r="A734" s="75" t="s">
        <v>170</v>
      </c>
      <c r="B734" s="75" t="s">
        <v>4630</v>
      </c>
      <c r="C734" s="75" t="s">
        <v>170</v>
      </c>
      <c r="D734" s="75" t="s">
        <v>4971</v>
      </c>
      <c r="E734" s="75" t="s">
        <v>4972</v>
      </c>
      <c r="F734" s="75" t="s">
        <v>4968</v>
      </c>
      <c r="G734" s="75" t="s">
        <v>4943</v>
      </c>
      <c r="H734" s="75">
        <f t="array" ref="H734">_xlfn.SWITCH(J734,"A",50,"B",45,"C",40,"D",35,"E",30,0) + _xlfn.SWITCH(K734,"A",50,"B",45,"C",40,"D",35,"E",30,0)</f>
        <v>65</v>
      </c>
      <c r="I734" s="75">
        <f t="array" ref="I734">_xlfn.SWITCH(J734,"A",50,"B",45,"C",40,"D",35,"E",30,0) + _xlfn.SWITCH(L734,"A",50,"B",45,"C",40,"D",35,"E",30,0)</f>
        <v>65</v>
      </c>
      <c r="J734" s="76" t="s">
        <v>1866</v>
      </c>
      <c r="K734" s="77" t="s">
        <v>1865</v>
      </c>
      <c r="L734" s="77" t="s">
        <v>1865</v>
      </c>
      <c r="M734" s="75"/>
      <c r="N734" s="75" t="s">
        <v>4969</v>
      </c>
      <c r="O734" s="75" t="s">
        <v>4970</v>
      </c>
      <c r="P734" s="75">
        <v>19990301</v>
      </c>
    </row>
    <row r="735" spans="1:16" ht="19.5" customHeight="1">
      <c r="A735" s="75" t="s">
        <v>170</v>
      </c>
      <c r="B735" s="75" t="s">
        <v>4673</v>
      </c>
      <c r="C735" s="75" t="s">
        <v>170</v>
      </c>
      <c r="D735" s="75" t="s">
        <v>4977</v>
      </c>
      <c r="E735" s="75" t="s">
        <v>4972</v>
      </c>
      <c r="F735" s="75" t="s">
        <v>4968</v>
      </c>
      <c r="G735" s="75" t="s">
        <v>3746</v>
      </c>
      <c r="H735" s="75">
        <f t="array" ref="H735">_xlfn.SWITCH(J735,"A",50,"B",45,"C",40,"D",35,"E",30,0) + _xlfn.SWITCH(K735,"A",50,"B",45,"C",40,"D",35,"E",30,0)</f>
        <v>65</v>
      </c>
      <c r="I735" s="75">
        <f t="array" ref="I735">_xlfn.SWITCH(J735,"A",50,"B",45,"C",40,"D",35,"E",30,0) + _xlfn.SWITCH(L735,"A",50,"B",45,"C",40,"D",35,"E",30,0)</f>
        <v>65</v>
      </c>
      <c r="J735" s="76" t="s">
        <v>1866</v>
      </c>
      <c r="K735" s="77" t="s">
        <v>1865</v>
      </c>
      <c r="L735" s="77" t="s">
        <v>1865</v>
      </c>
      <c r="M735" s="75"/>
      <c r="N735" s="75" t="s">
        <v>4969</v>
      </c>
      <c r="O735" s="75" t="s">
        <v>4970</v>
      </c>
      <c r="P735" s="75">
        <v>19970301</v>
      </c>
    </row>
    <row r="736" spans="1:16" ht="19.5" customHeight="1">
      <c r="A736" s="75" t="s">
        <v>170</v>
      </c>
      <c r="B736" s="75" t="s">
        <v>4673</v>
      </c>
      <c r="C736" s="75" t="s">
        <v>170</v>
      </c>
      <c r="D736" s="75" t="s">
        <v>4971</v>
      </c>
      <c r="E736" s="75" t="s">
        <v>4972</v>
      </c>
      <c r="F736" s="75" t="s">
        <v>4968</v>
      </c>
      <c r="G736" s="75" t="s">
        <v>4296</v>
      </c>
      <c r="H736" s="76">
        <f t="array" ref="H736">_xlfn.SWITCH(J736,"A",50,"B",45,"C",40,"D",35,"E",30,0) + _xlfn.SWITCH(K736,"A",50,"B",45,"C",40,"D",35,"E",30,0)</f>
        <v>65</v>
      </c>
      <c r="I736" s="76">
        <f t="array" ref="I736">_xlfn.SWITCH(J736,"A",50,"B",45,"C",40,"D",35,"E",30,0) + _xlfn.SWITCH(L736,"A",50,"B",45,"C",40,"D",35,"E",30,0)</f>
        <v>65</v>
      </c>
      <c r="J736" s="76" t="s">
        <v>1866</v>
      </c>
      <c r="K736" s="77" t="s">
        <v>1865</v>
      </c>
      <c r="L736" s="77" t="s">
        <v>1865</v>
      </c>
      <c r="M736" s="75"/>
      <c r="N736" s="75" t="s">
        <v>4969</v>
      </c>
      <c r="O736" s="75" t="s">
        <v>4970</v>
      </c>
      <c r="P736" s="75">
        <v>20090301</v>
      </c>
    </row>
    <row r="737" spans="1:16" ht="19.5" customHeight="1">
      <c r="A737" s="75" t="s">
        <v>393</v>
      </c>
      <c r="B737" s="75" t="s">
        <v>4675</v>
      </c>
      <c r="C737" s="75" t="s">
        <v>4999</v>
      </c>
      <c r="D737" s="75" t="s">
        <v>4971</v>
      </c>
      <c r="E737" s="75" t="s">
        <v>4972</v>
      </c>
      <c r="F737" s="75" t="s">
        <v>4968</v>
      </c>
      <c r="G737" s="75" t="s">
        <v>3153</v>
      </c>
      <c r="H737" s="76">
        <f t="array" ref="H737">_xlfn.SWITCH(J737,"A",50,"B",45,"C",40,"D",35,"E",30,0) + _xlfn.SWITCH(K737,"A",50,"B",45,"C",40,"D",35,"E",30,0)</f>
        <v>65</v>
      </c>
      <c r="I737" s="76">
        <f t="array" ref="I737">_xlfn.SWITCH(J737,"A",50,"B",45,"C",40,"D",35,"E",30,0) + _xlfn.SWITCH(L737,"A",50,"B",45,"C",40,"D",35,"E",30,0)</f>
        <v>65</v>
      </c>
      <c r="J737" s="76" t="s">
        <v>1866</v>
      </c>
      <c r="K737" s="77" t="s">
        <v>1865</v>
      </c>
      <c r="L737" s="77" t="s">
        <v>1865</v>
      </c>
      <c r="M737" s="75"/>
      <c r="N737" s="75" t="s">
        <v>4973</v>
      </c>
      <c r="O737" s="75" t="s">
        <v>4989</v>
      </c>
      <c r="P737" s="75">
        <v>19840416</v>
      </c>
    </row>
    <row r="738" spans="1:16" ht="19.5" customHeight="1">
      <c r="A738" s="75" t="s">
        <v>170</v>
      </c>
      <c r="B738" s="75" t="s">
        <v>4865</v>
      </c>
      <c r="C738" s="75" t="s">
        <v>170</v>
      </c>
      <c r="D738" s="75" t="s">
        <v>4971</v>
      </c>
      <c r="E738" s="75" t="s">
        <v>4972</v>
      </c>
      <c r="F738" s="75" t="s">
        <v>4968</v>
      </c>
      <c r="G738" s="75" t="s">
        <v>3557</v>
      </c>
      <c r="H738" s="76">
        <f t="array" ref="H738">_xlfn.SWITCH(J738,"A",50,"B",45,"C",40,"D",35,"E",30,0) + _xlfn.SWITCH(K738,"A",50,"B",45,"C",40,"D",35,"E",30,0)</f>
        <v>65</v>
      </c>
      <c r="I738" s="76">
        <f t="array" ref="I738">_xlfn.SWITCH(J738,"A",50,"B",45,"C",40,"D",35,"E",30,0) + _xlfn.SWITCH(L738,"A",50,"B",45,"C",40,"D",35,"E",30,0)</f>
        <v>65</v>
      </c>
      <c r="J738" s="76" t="s">
        <v>1866</v>
      </c>
      <c r="K738" s="77" t="s">
        <v>1865</v>
      </c>
      <c r="L738" s="77" t="s">
        <v>1865</v>
      </c>
      <c r="M738" s="75"/>
      <c r="N738" s="75" t="s">
        <v>4969</v>
      </c>
      <c r="O738" s="75" t="s">
        <v>4970</v>
      </c>
      <c r="P738" s="75">
        <v>20120301</v>
      </c>
    </row>
    <row r="739" spans="1:16" ht="19.5" customHeight="1">
      <c r="A739" s="75" t="s">
        <v>445</v>
      </c>
      <c r="B739" s="75" t="s">
        <v>4629</v>
      </c>
      <c r="C739" s="75" t="s">
        <v>445</v>
      </c>
      <c r="D739" s="75" t="s">
        <v>4971</v>
      </c>
      <c r="E739" s="75" t="s">
        <v>4972</v>
      </c>
      <c r="F739" s="75" t="s">
        <v>4968</v>
      </c>
      <c r="G739" s="75" t="s">
        <v>3087</v>
      </c>
      <c r="H739" s="76">
        <f t="array" ref="H739">_xlfn.SWITCH(J739,"A",50,"B",45,"C",40,"D",35,"E",30,0) + _xlfn.SWITCH(K739,"A",50,"B",45,"C",40,"D",35,"E",30,0)</f>
        <v>65</v>
      </c>
      <c r="I739" s="76">
        <f t="array" ref="I739">_xlfn.SWITCH(J739,"A",50,"B",45,"C",40,"D",35,"E",30,0) + _xlfn.SWITCH(L739,"A",50,"B",45,"C",40,"D",35,"E",30,0)</f>
        <v>65</v>
      </c>
      <c r="J739" s="76" t="s">
        <v>1866</v>
      </c>
      <c r="K739" s="77" t="s">
        <v>1865</v>
      </c>
      <c r="L739" s="77" t="s">
        <v>1865</v>
      </c>
      <c r="M739" s="75"/>
      <c r="N739" s="75" t="s">
        <v>4973</v>
      </c>
      <c r="O739" s="75" t="s">
        <v>4974</v>
      </c>
      <c r="P739" s="75">
        <v>19590410</v>
      </c>
    </row>
    <row r="740" spans="1:16" ht="19.5" customHeight="1">
      <c r="A740" s="75" t="s">
        <v>445</v>
      </c>
      <c r="B740" s="75" t="s">
        <v>4629</v>
      </c>
      <c r="C740" s="75" t="s">
        <v>445</v>
      </c>
      <c r="D740" s="75" t="s">
        <v>4971</v>
      </c>
      <c r="E740" s="75" t="s">
        <v>4972</v>
      </c>
      <c r="F740" s="75" t="s">
        <v>4968</v>
      </c>
      <c r="G740" s="75" t="s">
        <v>4288</v>
      </c>
      <c r="H740" s="76">
        <f t="array" ref="H740">_xlfn.SWITCH(J740,"A",50,"B",45,"C",40,"D",35,"E",30,0) + _xlfn.SWITCH(K740,"A",50,"B",45,"C",40,"D",35,"E",30,0)</f>
        <v>65</v>
      </c>
      <c r="I740" s="76">
        <f t="array" ref="I740">_xlfn.SWITCH(J740,"A",50,"B",45,"C",40,"D",35,"E",30,0) + _xlfn.SWITCH(L740,"A",50,"B",45,"C",40,"D",35,"E",30,0)</f>
        <v>65</v>
      </c>
      <c r="J740" s="76" t="s">
        <v>1866</v>
      </c>
      <c r="K740" s="77" t="s">
        <v>1865</v>
      </c>
      <c r="L740" s="77" t="s">
        <v>1865</v>
      </c>
      <c r="M740" s="75"/>
      <c r="N740" s="75" t="s">
        <v>4969</v>
      </c>
      <c r="O740" s="75" t="s">
        <v>4989</v>
      </c>
      <c r="P740" s="75">
        <v>19340410</v>
      </c>
    </row>
    <row r="741" spans="1:16" ht="19.5" customHeight="1">
      <c r="A741" s="75" t="s">
        <v>170</v>
      </c>
      <c r="B741" s="75" t="s">
        <v>4913</v>
      </c>
      <c r="C741" s="75" t="s">
        <v>170</v>
      </c>
      <c r="D741" s="75" t="s">
        <v>4971</v>
      </c>
      <c r="E741" s="75" t="s">
        <v>4972</v>
      </c>
      <c r="F741" s="75" t="s">
        <v>4968</v>
      </c>
      <c r="G741" s="75" t="s">
        <v>3349</v>
      </c>
      <c r="H741" s="75">
        <f t="array" ref="H741">_xlfn.SWITCH(J741,"A",50,"B",45,"C",40,"D",35,"E",30,0) + _xlfn.SWITCH(K741,"A",50,"B",45,"C",40,"D",35,"E",30,0)</f>
        <v>65</v>
      </c>
      <c r="I741" s="75">
        <f t="array" ref="I741">_xlfn.SWITCH(J741,"A",50,"B",45,"C",40,"D",35,"E",30,0) + _xlfn.SWITCH(L741,"A",50,"B",45,"C",40,"D",35,"E",30,0)</f>
        <v>65</v>
      </c>
      <c r="J741" s="76" t="s">
        <v>1866</v>
      </c>
      <c r="K741" s="77" t="s">
        <v>1865</v>
      </c>
      <c r="L741" s="77" t="s">
        <v>1865</v>
      </c>
      <c r="M741" s="75"/>
      <c r="N741" s="75" t="s">
        <v>4969</v>
      </c>
      <c r="O741" s="75" t="s">
        <v>4970</v>
      </c>
      <c r="P741" s="75">
        <v>20060301</v>
      </c>
    </row>
    <row r="742" spans="1:16" ht="19.5" customHeight="1">
      <c r="A742" s="75" t="s">
        <v>170</v>
      </c>
      <c r="B742" s="75" t="s">
        <v>4913</v>
      </c>
      <c r="C742" s="75" t="s">
        <v>170</v>
      </c>
      <c r="D742" s="75" t="s">
        <v>4971</v>
      </c>
      <c r="E742" s="75" t="s">
        <v>4972</v>
      </c>
      <c r="F742" s="75" t="s">
        <v>4968</v>
      </c>
      <c r="G742" s="75" t="s">
        <v>4302</v>
      </c>
      <c r="H742" s="75">
        <f t="array" ref="H742">_xlfn.SWITCH(J742,"A",50,"B",45,"C",40,"D",35,"E",30,0) + _xlfn.SWITCH(K742,"A",50,"B",45,"C",40,"D",35,"E",30,0)</f>
        <v>65</v>
      </c>
      <c r="I742" s="75">
        <f t="array" ref="I742">_xlfn.SWITCH(J742,"A",50,"B",45,"C",40,"D",35,"E",30,0) + _xlfn.SWITCH(L742,"A",50,"B",45,"C",40,"D",35,"E",30,0)</f>
        <v>65</v>
      </c>
      <c r="J742" s="76" t="s">
        <v>1866</v>
      </c>
      <c r="K742" s="77" t="s">
        <v>1865</v>
      </c>
      <c r="L742" s="77" t="s">
        <v>1865</v>
      </c>
      <c r="M742" s="75"/>
      <c r="N742" s="75" t="s">
        <v>4969</v>
      </c>
      <c r="O742" s="75" t="s">
        <v>4970</v>
      </c>
      <c r="P742" s="75">
        <v>20070306</v>
      </c>
    </row>
    <row r="743" spans="1:16" ht="19.5" customHeight="1">
      <c r="A743" s="75" t="s">
        <v>170</v>
      </c>
      <c r="B743" s="75" t="s">
        <v>4918</v>
      </c>
      <c r="C743" s="75" t="s">
        <v>170</v>
      </c>
      <c r="D743" s="75" t="s">
        <v>4971</v>
      </c>
      <c r="E743" s="75" t="s">
        <v>4972</v>
      </c>
      <c r="F743" s="75" t="s">
        <v>4968</v>
      </c>
      <c r="G743" s="75" t="s">
        <v>4647</v>
      </c>
      <c r="H743" s="75">
        <f t="array" ref="H743">_xlfn.SWITCH(J743,"A",50,"B",45,"C",40,"D",35,"E",30,0) + _xlfn.SWITCH(K743,"A",50,"B",45,"C",40,"D",35,"E",30,0)</f>
        <v>65</v>
      </c>
      <c r="I743" s="75">
        <f t="array" ref="I743">_xlfn.SWITCH(J743,"A",50,"B",45,"C",40,"D",35,"E",30,0) + _xlfn.SWITCH(L743,"A",50,"B",45,"C",40,"D",35,"E",30,0)</f>
        <v>65</v>
      </c>
      <c r="J743" s="76" t="s">
        <v>1866</v>
      </c>
      <c r="K743" s="77" t="s">
        <v>1865</v>
      </c>
      <c r="L743" s="77" t="s">
        <v>1865</v>
      </c>
      <c r="M743" s="75"/>
      <c r="N743" s="75" t="s">
        <v>4973</v>
      </c>
      <c r="O743" s="75" t="s">
        <v>4974</v>
      </c>
      <c r="P743" s="75">
        <v>19630409</v>
      </c>
    </row>
    <row r="744" spans="1:16" ht="19.5" customHeight="1">
      <c r="A744" s="75" t="s">
        <v>170</v>
      </c>
      <c r="B744" s="75" t="s">
        <v>4925</v>
      </c>
      <c r="C744" s="75" t="s">
        <v>170</v>
      </c>
      <c r="D744" s="75" t="s">
        <v>4971</v>
      </c>
      <c r="E744" s="75" t="s">
        <v>4972</v>
      </c>
      <c r="F744" s="75" t="s">
        <v>4968</v>
      </c>
      <c r="G744" s="75" t="s">
        <v>3351</v>
      </c>
      <c r="H744" s="75">
        <f t="array" ref="H744">_xlfn.SWITCH(J744,"A",50,"B",45,"C",40,"D",35,"E",30,0) + _xlfn.SWITCH(K744,"A",50,"B",45,"C",40,"D",35,"E",30,0)</f>
        <v>65</v>
      </c>
      <c r="I744" s="75">
        <f t="array" ref="I744">_xlfn.SWITCH(J744,"A",50,"B",45,"C",40,"D",35,"E",30,0) + _xlfn.SWITCH(L744,"A",50,"B",45,"C",40,"D",35,"E",30,0)</f>
        <v>65</v>
      </c>
      <c r="J744" s="76" t="s">
        <v>1866</v>
      </c>
      <c r="K744" s="77" t="s">
        <v>1865</v>
      </c>
      <c r="L744" s="77" t="s">
        <v>1865</v>
      </c>
      <c r="M744" s="75"/>
      <c r="N744" s="75" t="s">
        <v>4973</v>
      </c>
      <c r="O744" s="75" t="s">
        <v>4970</v>
      </c>
      <c r="P744" s="75">
        <v>19590321</v>
      </c>
    </row>
    <row r="745" spans="1:16" ht="19.5" customHeight="1">
      <c r="A745" s="75" t="s">
        <v>170</v>
      </c>
      <c r="B745" s="75" t="s">
        <v>4936</v>
      </c>
      <c r="C745" s="75" t="s">
        <v>170</v>
      </c>
      <c r="D745" s="75" t="s">
        <v>4971</v>
      </c>
      <c r="E745" s="75" t="s">
        <v>4972</v>
      </c>
      <c r="F745" s="75" t="s">
        <v>4968</v>
      </c>
      <c r="G745" s="75" t="s">
        <v>4648</v>
      </c>
      <c r="H745" s="75">
        <f t="array" ref="H745">_xlfn.SWITCH(J745,"A",50,"B",45,"C",40,"D",35,"E",30,0) + _xlfn.SWITCH(K745,"A",50,"B",45,"C",40,"D",35,"E",30,0)</f>
        <v>65</v>
      </c>
      <c r="I745" s="75">
        <f t="array" ref="I745">_xlfn.SWITCH(J745,"A",50,"B",45,"C",40,"D",35,"E",30,0) + _xlfn.SWITCH(L745,"A",50,"B",45,"C",40,"D",35,"E",30,0)</f>
        <v>65</v>
      </c>
      <c r="J745" s="76" t="s">
        <v>1866</v>
      </c>
      <c r="K745" s="77" t="s">
        <v>1865</v>
      </c>
      <c r="L745" s="77" t="s">
        <v>1865</v>
      </c>
      <c r="M745" s="75"/>
      <c r="N745" s="75" t="s">
        <v>4969</v>
      </c>
      <c r="O745" s="75" t="s">
        <v>4970</v>
      </c>
      <c r="P745" s="75">
        <v>20200301</v>
      </c>
    </row>
    <row r="746" spans="1:16" ht="19.5" customHeight="1">
      <c r="A746" s="75" t="s">
        <v>170</v>
      </c>
      <c r="B746" s="75" t="s">
        <v>4936</v>
      </c>
      <c r="C746" s="75" t="s">
        <v>170</v>
      </c>
      <c r="D746" s="75" t="s">
        <v>4971</v>
      </c>
      <c r="E746" s="75" t="s">
        <v>4972</v>
      </c>
      <c r="F746" s="75" t="s">
        <v>4968</v>
      </c>
      <c r="G746" s="75" t="s">
        <v>4764</v>
      </c>
      <c r="H746" s="75">
        <f t="array" ref="H746">_xlfn.SWITCH(J746,"A",50,"B",45,"C",40,"D",35,"E",30,0) + _xlfn.SWITCH(K746,"A",50,"B",45,"C",40,"D",35,"E",30,0)</f>
        <v>65</v>
      </c>
      <c r="I746" s="75">
        <f t="array" ref="I746">_xlfn.SWITCH(J746,"A",50,"B",45,"C",40,"D",35,"E",30,0) + _xlfn.SWITCH(L746,"A",50,"B",45,"C",40,"D",35,"E",30,0)</f>
        <v>65</v>
      </c>
      <c r="J746" s="76" t="s">
        <v>1866</v>
      </c>
      <c r="K746" s="77" t="s">
        <v>1865</v>
      </c>
      <c r="L746" s="77" t="s">
        <v>1865</v>
      </c>
      <c r="M746" s="75"/>
      <c r="N746" s="75" t="s">
        <v>4969</v>
      </c>
      <c r="O746" s="75" t="s">
        <v>4970</v>
      </c>
      <c r="P746" s="75">
        <v>20070301</v>
      </c>
    </row>
    <row r="747" spans="1:16" ht="19.5" customHeight="1">
      <c r="A747" s="75" t="s">
        <v>170</v>
      </c>
      <c r="B747" s="75" t="s">
        <v>4936</v>
      </c>
      <c r="C747" s="75" t="s">
        <v>170</v>
      </c>
      <c r="D747" s="75" t="s">
        <v>4971</v>
      </c>
      <c r="E747" s="75" t="s">
        <v>4972</v>
      </c>
      <c r="F747" s="75" t="s">
        <v>4968</v>
      </c>
      <c r="G747" s="75" t="s">
        <v>3857</v>
      </c>
      <c r="H747" s="76">
        <f t="array" ref="H747">_xlfn.SWITCH(J747,"A",50,"B",45,"C",40,"D",35,"E",30,0) + _xlfn.SWITCH(K747,"A",50,"B",45,"C",40,"D",35,"E",30,0)</f>
        <v>65</v>
      </c>
      <c r="I747" s="76">
        <f t="array" ref="I747">_xlfn.SWITCH(J747,"A",50,"B",45,"C",40,"D",35,"E",30,0) + _xlfn.SWITCH(L747,"A",50,"B",45,"C",40,"D",35,"E",30,0)</f>
        <v>65</v>
      </c>
      <c r="J747" s="76" t="s">
        <v>1866</v>
      </c>
      <c r="K747" s="77" t="s">
        <v>1865</v>
      </c>
      <c r="L747" s="77" t="s">
        <v>1865</v>
      </c>
      <c r="M747" s="75"/>
      <c r="N747" s="75" t="s">
        <v>4969</v>
      </c>
      <c r="O747" s="75" t="s">
        <v>4970</v>
      </c>
      <c r="P747" s="75">
        <v>20080301</v>
      </c>
    </row>
    <row r="748" spans="1:16" ht="19.5" customHeight="1">
      <c r="A748" s="75" t="s">
        <v>611</v>
      </c>
      <c r="B748" s="75" t="s">
        <v>4753</v>
      </c>
      <c r="C748" s="75" t="s">
        <v>4975</v>
      </c>
      <c r="D748" s="75" t="s">
        <v>4971</v>
      </c>
      <c r="E748" s="75" t="s">
        <v>4972</v>
      </c>
      <c r="F748" s="75" t="s">
        <v>4968</v>
      </c>
      <c r="G748" s="75" t="s">
        <v>3632</v>
      </c>
      <c r="H748" s="76">
        <f t="array" ref="H748">_xlfn.SWITCH(J748,"A",50,"B",45,"C",40,"D",35,"E",30,0) + _xlfn.SWITCH(K748,"A",50,"B",45,"C",40,"D",35,"E",30,0)</f>
        <v>70</v>
      </c>
      <c r="I748" s="76">
        <f t="array" ref="I748">_xlfn.SWITCH(J748,"A",50,"B",45,"C",40,"D",35,"E",30,0) + _xlfn.SWITCH(L748,"A",50,"B",45,"C",40,"D",35,"E",30,0)</f>
        <v>70</v>
      </c>
      <c r="J748" s="76" t="s">
        <v>1864</v>
      </c>
      <c r="K748" s="77" t="s">
        <v>1866</v>
      </c>
      <c r="L748" s="77" t="s">
        <v>1866</v>
      </c>
      <c r="M748" s="75"/>
      <c r="N748" s="75" t="s">
        <v>4969</v>
      </c>
      <c r="O748" s="75" t="s">
        <v>4970</v>
      </c>
      <c r="P748" s="75">
        <v>19970305</v>
      </c>
    </row>
    <row r="749" spans="1:16" ht="19.5" customHeight="1">
      <c r="A749" s="75" t="s">
        <v>22</v>
      </c>
      <c r="B749" s="75" t="s">
        <v>3301</v>
      </c>
      <c r="C749" s="75" t="s">
        <v>4984</v>
      </c>
      <c r="D749" s="75" t="s">
        <v>4971</v>
      </c>
      <c r="E749" s="75" t="s">
        <v>4972</v>
      </c>
      <c r="F749" s="75" t="s">
        <v>4968</v>
      </c>
      <c r="G749" s="75" t="s">
        <v>3422</v>
      </c>
      <c r="H749" s="75">
        <f t="array" ref="H749">_xlfn.SWITCH(J749,"A",50,"B",45,"C",40,"D",35,"E",30,0) + _xlfn.SWITCH(K749,"A",50,"B",45,"C",40,"D",35,"E",30,0)</f>
        <v>65</v>
      </c>
      <c r="I749" s="75">
        <f t="array" ref="I749">_xlfn.SWITCH(J749,"A",50,"B",45,"C",40,"D",35,"E",30,0) + _xlfn.SWITCH(L749,"A",50,"B",45,"C",40,"D",35,"E",30,0)</f>
        <v>65</v>
      </c>
      <c r="J749" s="76" t="s">
        <v>1865</v>
      </c>
      <c r="K749" s="77" t="s">
        <v>1866</v>
      </c>
      <c r="L749" s="77" t="s">
        <v>1866</v>
      </c>
      <c r="M749" s="75"/>
      <c r="N749" s="75" t="s">
        <v>4969</v>
      </c>
      <c r="O749" s="75" t="s">
        <v>4970</v>
      </c>
      <c r="P749" s="75">
        <v>20100301</v>
      </c>
    </row>
    <row r="750" spans="1:16" ht="19.5" customHeight="1">
      <c r="A750" s="75" t="s">
        <v>445</v>
      </c>
      <c r="B750" s="75" t="s">
        <v>3058</v>
      </c>
      <c r="C750" s="75" t="s">
        <v>445</v>
      </c>
      <c r="D750" s="75" t="s">
        <v>4971</v>
      </c>
      <c r="E750" s="75" t="s">
        <v>4972</v>
      </c>
      <c r="F750" s="75" t="s">
        <v>4968</v>
      </c>
      <c r="G750" s="75" t="s">
        <v>3308</v>
      </c>
      <c r="H750" s="76">
        <f t="array" ref="H750">_xlfn.SWITCH(J750,"A",50,"B",45,"C",40,"D",35,"E",30,0) + _xlfn.SWITCH(K750,"A",50,"B",45,"C",40,"D",35,"E",30,0)</f>
        <v>65</v>
      </c>
      <c r="I750" s="76">
        <f t="array" ref="I750">_xlfn.SWITCH(J750,"A",50,"B",45,"C",40,"D",35,"E",30,0) + _xlfn.SWITCH(L750,"A",50,"B",45,"C",40,"D",35,"E",30,0)</f>
        <v>65</v>
      </c>
      <c r="J750" s="76" t="s">
        <v>1865</v>
      </c>
      <c r="K750" s="77" t="s">
        <v>1866</v>
      </c>
      <c r="L750" s="77" t="s">
        <v>1866</v>
      </c>
      <c r="M750" s="76"/>
      <c r="N750" s="75" t="s">
        <v>4973</v>
      </c>
      <c r="O750" s="75" t="s">
        <v>4974</v>
      </c>
      <c r="P750" s="75">
        <v>19631214</v>
      </c>
    </row>
    <row r="751" spans="1:16" ht="19.5" customHeight="1">
      <c r="A751" s="75" t="s">
        <v>22</v>
      </c>
      <c r="B751" s="75" t="s">
        <v>3065</v>
      </c>
      <c r="C751" s="75" t="s">
        <v>4984</v>
      </c>
      <c r="D751" s="75" t="s">
        <v>4971</v>
      </c>
      <c r="E751" s="75" t="s">
        <v>4972</v>
      </c>
      <c r="F751" s="75" t="s">
        <v>4968</v>
      </c>
      <c r="G751" s="75" t="s">
        <v>3197</v>
      </c>
      <c r="H751" s="75">
        <f t="array" ref="H751">_xlfn.SWITCH(J751,"A",50,"B",45,"C",40,"D",35,"E",30,0) + _xlfn.SWITCH(K751,"A",50,"B",45,"C",40,"D",35,"E",30,0)</f>
        <v>65</v>
      </c>
      <c r="I751" s="75">
        <f t="array" ref="I751">_xlfn.SWITCH(J751,"A",50,"B",45,"C",40,"D",35,"E",30,0) + _xlfn.SWITCH(L751,"A",50,"B",45,"C",40,"D",35,"E",30,0)</f>
        <v>65</v>
      </c>
      <c r="J751" s="76" t="s">
        <v>1865</v>
      </c>
      <c r="K751" s="77" t="s">
        <v>1866</v>
      </c>
      <c r="L751" s="77" t="s">
        <v>1866</v>
      </c>
      <c r="M751" s="75"/>
      <c r="N751" s="75" t="s">
        <v>4973</v>
      </c>
      <c r="O751" s="75" t="s">
        <v>4989</v>
      </c>
      <c r="P751" s="75">
        <v>19940301</v>
      </c>
    </row>
    <row r="752" spans="1:16" ht="19.5" customHeight="1">
      <c r="A752" s="75" t="s">
        <v>22</v>
      </c>
      <c r="B752" s="75" t="s">
        <v>3892</v>
      </c>
      <c r="C752" s="75" t="s">
        <v>4984</v>
      </c>
      <c r="D752" s="75" t="s">
        <v>4971</v>
      </c>
      <c r="E752" s="75" t="s">
        <v>4972</v>
      </c>
      <c r="F752" s="75" t="s">
        <v>4968</v>
      </c>
      <c r="G752" s="75" t="s">
        <v>3425</v>
      </c>
      <c r="H752" s="75">
        <f t="array" ref="H752">_xlfn.SWITCH(J752,"A",50,"B",45,"C",40,"D",35,"E",30,0) + _xlfn.SWITCH(K752,"A",50,"B",45,"C",40,"D",35,"E",30,0)</f>
        <v>65</v>
      </c>
      <c r="I752" s="75">
        <f t="array" ref="I752">_xlfn.SWITCH(J752,"A",50,"B",45,"C",40,"D",35,"E",30,0) + _xlfn.SWITCH(L752,"A",50,"B",45,"C",40,"D",35,"E",30,0)</f>
        <v>65</v>
      </c>
      <c r="J752" s="76" t="s">
        <v>1865</v>
      </c>
      <c r="K752" s="77" t="s">
        <v>1866</v>
      </c>
      <c r="L752" s="77" t="s">
        <v>1866</v>
      </c>
      <c r="M752" s="75"/>
      <c r="N752" s="75" t="s">
        <v>4969</v>
      </c>
      <c r="O752" s="75" t="s">
        <v>4970</v>
      </c>
      <c r="P752" s="75">
        <v>20120301</v>
      </c>
    </row>
    <row r="753" spans="1:16" ht="19.5" customHeight="1">
      <c r="A753" s="75" t="s">
        <v>170</v>
      </c>
      <c r="B753" s="75" t="s">
        <v>4521</v>
      </c>
      <c r="C753" s="75" t="s">
        <v>170</v>
      </c>
      <c r="D753" s="75" t="s">
        <v>4971</v>
      </c>
      <c r="E753" s="75" t="s">
        <v>4972</v>
      </c>
      <c r="F753" s="75" t="s">
        <v>4968</v>
      </c>
      <c r="G753" s="75" t="s">
        <v>4293</v>
      </c>
      <c r="H753" s="75">
        <f t="array" ref="H753">_xlfn.SWITCH(J753,"A",50,"B",45,"C",40,"D",35,"E",30,0) + _xlfn.SWITCH(K753,"A",50,"B",45,"C",40,"D",35,"E",30,0)</f>
        <v>65</v>
      </c>
      <c r="I753" s="75">
        <f t="array" ref="I753">_xlfn.SWITCH(J753,"A",50,"B",45,"C",40,"D",35,"E",30,0) + _xlfn.SWITCH(L753,"A",50,"B",45,"C",40,"D",35,"E",30,0)</f>
        <v>65</v>
      </c>
      <c r="J753" s="76" t="s">
        <v>1865</v>
      </c>
      <c r="K753" s="77" t="s">
        <v>1866</v>
      </c>
      <c r="L753" s="77" t="s">
        <v>1866</v>
      </c>
      <c r="M753" s="75"/>
      <c r="N753" s="75" t="s">
        <v>4969</v>
      </c>
      <c r="O753" s="75" t="s">
        <v>4989</v>
      </c>
      <c r="P753" s="75">
        <v>19810301</v>
      </c>
    </row>
    <row r="754" spans="1:16" ht="19.5" customHeight="1">
      <c r="A754" s="75" t="s">
        <v>170</v>
      </c>
      <c r="B754" s="75" t="s">
        <v>4521</v>
      </c>
      <c r="C754" s="75" t="s">
        <v>170</v>
      </c>
      <c r="D754" s="75" t="s">
        <v>4971</v>
      </c>
      <c r="E754" s="75" t="s">
        <v>4972</v>
      </c>
      <c r="F754" s="75" t="s">
        <v>4968</v>
      </c>
      <c r="G754" s="75" t="s">
        <v>4462</v>
      </c>
      <c r="H754" s="76">
        <f t="array" ref="H754">_xlfn.SWITCH(J754,"A",50,"B",45,"C",40,"D",35,"E",30,0) + _xlfn.SWITCH(K754,"A",50,"B",45,"C",40,"D",35,"E",30,0)</f>
        <v>65</v>
      </c>
      <c r="I754" s="76">
        <f t="array" ref="I754">_xlfn.SWITCH(J754,"A",50,"B",45,"C",40,"D",35,"E",30,0) + _xlfn.SWITCH(L754,"A",50,"B",45,"C",40,"D",35,"E",30,0)</f>
        <v>65</v>
      </c>
      <c r="J754" s="76" t="s">
        <v>1865</v>
      </c>
      <c r="K754" s="77" t="s">
        <v>1866</v>
      </c>
      <c r="L754" s="77" t="s">
        <v>1866</v>
      </c>
      <c r="M754" s="75"/>
      <c r="N754" s="75" t="s">
        <v>4969</v>
      </c>
      <c r="O754" s="75" t="s">
        <v>4970</v>
      </c>
      <c r="P754" s="75">
        <v>20060302</v>
      </c>
    </row>
    <row r="755" spans="1:16" ht="19.5" customHeight="1">
      <c r="A755" s="75" t="s">
        <v>170</v>
      </c>
      <c r="B755" s="75" t="s">
        <v>4521</v>
      </c>
      <c r="C755" s="75" t="s">
        <v>170</v>
      </c>
      <c r="D755" s="75" t="s">
        <v>4971</v>
      </c>
      <c r="E755" s="75" t="s">
        <v>4972</v>
      </c>
      <c r="F755" s="75" t="s">
        <v>4968</v>
      </c>
      <c r="G755" s="75" t="s">
        <v>4588</v>
      </c>
      <c r="H755" s="76">
        <f t="array" ref="H755">_xlfn.SWITCH(J755,"A",50,"B",45,"C",40,"D",35,"E",30,0) + _xlfn.SWITCH(K755,"A",50,"B",45,"C",40,"D",35,"E",30,0)</f>
        <v>65</v>
      </c>
      <c r="I755" s="76">
        <f t="array" ref="I755">_xlfn.SWITCH(J755,"A",50,"B",45,"C",40,"D",35,"E",30,0) + _xlfn.SWITCH(L755,"A",50,"B",45,"C",40,"D",35,"E",30,0)</f>
        <v>65</v>
      </c>
      <c r="J755" s="76" t="s">
        <v>1865</v>
      </c>
      <c r="K755" s="77" t="s">
        <v>1866</v>
      </c>
      <c r="L755" s="77" t="s">
        <v>1866</v>
      </c>
      <c r="M755" s="75"/>
      <c r="N755" s="75" t="s">
        <v>4973</v>
      </c>
      <c r="O755" s="75" t="s">
        <v>4989</v>
      </c>
      <c r="P755" s="75">
        <v>19620317</v>
      </c>
    </row>
    <row r="756" spans="1:16" ht="19.5" customHeight="1">
      <c r="A756" s="75" t="s">
        <v>170</v>
      </c>
      <c r="B756" s="75" t="s">
        <v>4865</v>
      </c>
      <c r="C756" s="75" t="s">
        <v>170</v>
      </c>
      <c r="D756" s="75" t="s">
        <v>4971</v>
      </c>
      <c r="E756" s="75" t="s">
        <v>4972</v>
      </c>
      <c r="F756" s="75" t="s">
        <v>4968</v>
      </c>
      <c r="G756" s="75" t="s">
        <v>3926</v>
      </c>
      <c r="H756" s="75">
        <f t="array" ref="H756">_xlfn.SWITCH(J756,"A",50,"B",45,"C",40,"D",35,"E",30,0) + _xlfn.SWITCH(K756,"A",50,"B",45,"C",40,"D",35,"E",30,0)</f>
        <v>65</v>
      </c>
      <c r="I756" s="75">
        <f t="array" ref="I756">_xlfn.SWITCH(J756,"A",50,"B",45,"C",40,"D",35,"E",30,0) + _xlfn.SWITCH(L756,"A",50,"B",45,"C",40,"D",35,"E",30,0)</f>
        <v>65</v>
      </c>
      <c r="J756" s="76" t="s">
        <v>1865</v>
      </c>
      <c r="K756" s="77" t="s">
        <v>1866</v>
      </c>
      <c r="L756" s="77" t="s">
        <v>1866</v>
      </c>
      <c r="M756" s="75"/>
      <c r="N756" s="75" t="s">
        <v>4973</v>
      </c>
      <c r="O756" s="75" t="s">
        <v>4970</v>
      </c>
      <c r="P756" s="75">
        <v>19540317</v>
      </c>
    </row>
    <row r="757" spans="1:16" ht="19.5" customHeight="1">
      <c r="A757" s="75" t="s">
        <v>445</v>
      </c>
      <c r="B757" s="75" t="s">
        <v>4366</v>
      </c>
      <c r="C757" s="75" t="s">
        <v>445</v>
      </c>
      <c r="D757" s="75" t="s">
        <v>4971</v>
      </c>
      <c r="E757" s="75" t="s">
        <v>4972</v>
      </c>
      <c r="F757" s="75" t="s">
        <v>4968</v>
      </c>
      <c r="G757" s="75" t="s">
        <v>4458</v>
      </c>
      <c r="H757" s="75">
        <f t="array" ref="H757">_xlfn.SWITCH(J757,"A",50,"B",45,"C",40,"D",35,"E",30,0) + _xlfn.SWITCH(K757,"A",50,"B",45,"C",40,"D",35,"E",30,0)</f>
        <v>65</v>
      </c>
      <c r="I757" s="75">
        <f t="array" ref="I757">_xlfn.SWITCH(J757,"A",50,"B",45,"C",40,"D",35,"E",30,0) + _xlfn.SWITCH(L757,"A",50,"B",45,"C",40,"D",35,"E",30,0)</f>
        <v>65</v>
      </c>
      <c r="J757" s="76" t="s">
        <v>1865</v>
      </c>
      <c r="K757" s="77" t="s">
        <v>1866</v>
      </c>
      <c r="L757" s="77" t="s">
        <v>1866</v>
      </c>
      <c r="M757" s="75"/>
      <c r="N757" s="75" t="s">
        <v>4973</v>
      </c>
      <c r="O757" s="75" t="s">
        <v>4970</v>
      </c>
      <c r="P757" s="75">
        <v>19460315</v>
      </c>
    </row>
    <row r="758" spans="1:16" ht="19.5" customHeight="1">
      <c r="A758" s="75" t="s">
        <v>170</v>
      </c>
      <c r="B758" s="75" t="s">
        <v>4913</v>
      </c>
      <c r="C758" s="75" t="s">
        <v>170</v>
      </c>
      <c r="D758" s="75" t="s">
        <v>4971</v>
      </c>
      <c r="E758" s="75" t="s">
        <v>4972</v>
      </c>
      <c r="F758" s="75" t="s">
        <v>4968</v>
      </c>
      <c r="G758" s="75" t="s">
        <v>3562</v>
      </c>
      <c r="H758" s="76">
        <f t="array" ref="H758">_xlfn.SWITCH(J758,"A",50,"B",45,"C",40,"D",35,"E",30,0) + _xlfn.SWITCH(K758,"A",50,"B",45,"C",40,"D",35,"E",30,0)</f>
        <v>65</v>
      </c>
      <c r="I758" s="76">
        <f t="array" ref="I758">_xlfn.SWITCH(J758,"A",50,"B",45,"C",40,"D",35,"E",30,0) + _xlfn.SWITCH(L758,"A",50,"B",45,"C",40,"D",35,"E",30,0)</f>
        <v>65</v>
      </c>
      <c r="J758" s="76" t="s">
        <v>1865</v>
      </c>
      <c r="K758" s="77" t="s">
        <v>1866</v>
      </c>
      <c r="L758" s="77" t="s">
        <v>1866</v>
      </c>
      <c r="M758" s="75"/>
      <c r="N758" s="75" t="s">
        <v>4969</v>
      </c>
      <c r="O758" s="75" t="s">
        <v>4970</v>
      </c>
      <c r="P758" s="75">
        <v>20050301</v>
      </c>
    </row>
    <row r="759" spans="1:16" ht="19.5" customHeight="1">
      <c r="A759" s="75" t="s">
        <v>170</v>
      </c>
      <c r="B759" s="75" t="s">
        <v>4913</v>
      </c>
      <c r="C759" s="75" t="s">
        <v>170</v>
      </c>
      <c r="D759" s="75" t="s">
        <v>4971</v>
      </c>
      <c r="E759" s="75" t="s">
        <v>4972</v>
      </c>
      <c r="F759" s="75" t="s">
        <v>4968</v>
      </c>
      <c r="G759" s="75" t="s">
        <v>4789</v>
      </c>
      <c r="H759" s="75">
        <f t="array" ref="H759">_xlfn.SWITCH(J759,"A",50,"B",45,"C",40,"D",35,"E",30,0) + _xlfn.SWITCH(K759,"A",50,"B",45,"C",40,"D",35,"E",30,0)</f>
        <v>65</v>
      </c>
      <c r="I759" s="75">
        <f t="array" ref="I759">_xlfn.SWITCH(J759,"A",50,"B",45,"C",40,"D",35,"E",30,0) + _xlfn.SWITCH(L759,"A",50,"B",45,"C",40,"D",35,"E",30,0)</f>
        <v>65</v>
      </c>
      <c r="J759" s="76" t="s">
        <v>1865</v>
      </c>
      <c r="K759" s="77" t="s">
        <v>1866</v>
      </c>
      <c r="L759" s="77" t="s">
        <v>1866</v>
      </c>
      <c r="M759" s="75"/>
      <c r="N759" s="75" t="s">
        <v>4969</v>
      </c>
      <c r="O759" s="75" t="s">
        <v>4970</v>
      </c>
      <c r="P759" s="75">
        <v>20140301</v>
      </c>
    </row>
    <row r="760" spans="1:16" ht="19.5" customHeight="1">
      <c r="A760" s="75" t="s">
        <v>393</v>
      </c>
      <c r="B760" s="75" t="s">
        <v>4853</v>
      </c>
      <c r="C760" s="75" t="s">
        <v>394</v>
      </c>
      <c r="D760" s="75" t="s">
        <v>4971</v>
      </c>
      <c r="E760" s="75" t="s">
        <v>4972</v>
      </c>
      <c r="F760" s="75" t="s">
        <v>4968</v>
      </c>
      <c r="G760" s="75" t="s">
        <v>4315</v>
      </c>
      <c r="H760" s="75">
        <f t="array" ref="H760">_xlfn.SWITCH(J760,"A",50,"B",45,"C",40,"D",35,"E",30,0) + _xlfn.SWITCH(K760,"A",50,"B",45,"C",40,"D",35,"E",30,0)</f>
        <v>65</v>
      </c>
      <c r="I760" s="75">
        <f t="array" ref="I760">_xlfn.SWITCH(J760,"A",50,"B",45,"C",40,"D",35,"E",30,0) + _xlfn.SWITCH(L760,"A",50,"B",45,"C",40,"D",35,"E",30,0)</f>
        <v>65</v>
      </c>
      <c r="J760" s="76" t="s">
        <v>1865</v>
      </c>
      <c r="K760" s="77" t="s">
        <v>1866</v>
      </c>
      <c r="L760" s="77" t="s">
        <v>1866</v>
      </c>
      <c r="M760" s="75"/>
      <c r="N760" s="75" t="s">
        <v>4973</v>
      </c>
      <c r="O760" s="75" t="s">
        <v>4970</v>
      </c>
      <c r="P760" s="75">
        <v>19790301</v>
      </c>
    </row>
    <row r="761" spans="1:16" ht="19.5" customHeight="1">
      <c r="A761" s="75" t="s">
        <v>170</v>
      </c>
      <c r="B761" s="75" t="s">
        <v>4931</v>
      </c>
      <c r="C761" s="75" t="s">
        <v>170</v>
      </c>
      <c r="D761" s="75" t="s">
        <v>4971</v>
      </c>
      <c r="E761" s="75" t="s">
        <v>4972</v>
      </c>
      <c r="F761" s="75" t="s">
        <v>4968</v>
      </c>
      <c r="G761" s="75" t="s">
        <v>3760</v>
      </c>
      <c r="H761" s="76">
        <f t="array" ref="H761">_xlfn.SWITCH(J761,"A",50,"B",45,"C",40,"D",35,"E",30,0) + _xlfn.SWITCH(K761,"A",50,"B",45,"C",40,"D",35,"E",30,0)</f>
        <v>65</v>
      </c>
      <c r="I761" s="76">
        <f t="array" ref="I761">_xlfn.SWITCH(J761,"A",50,"B",45,"C",40,"D",35,"E",30,0) + _xlfn.SWITCH(L761,"A",50,"B",45,"C",40,"D",35,"E",30,0)</f>
        <v>65</v>
      </c>
      <c r="J761" s="76" t="s">
        <v>1865</v>
      </c>
      <c r="K761" s="77" t="s">
        <v>1866</v>
      </c>
      <c r="L761" s="77" t="s">
        <v>1866</v>
      </c>
      <c r="M761" s="75"/>
      <c r="N761" s="75" t="s">
        <v>4969</v>
      </c>
      <c r="O761" s="75" t="s">
        <v>4970</v>
      </c>
      <c r="P761" s="75">
        <v>20150302</v>
      </c>
    </row>
    <row r="762" spans="1:16" ht="19.5" customHeight="1">
      <c r="A762" s="75" t="s">
        <v>170</v>
      </c>
      <c r="B762" s="75" t="s">
        <v>4931</v>
      </c>
      <c r="C762" s="75" t="s">
        <v>170</v>
      </c>
      <c r="D762" s="75" t="s">
        <v>4971</v>
      </c>
      <c r="E762" s="75" t="s">
        <v>4972</v>
      </c>
      <c r="F762" s="75" t="s">
        <v>4968</v>
      </c>
      <c r="G762" s="75" t="s">
        <v>4078</v>
      </c>
      <c r="H762" s="75">
        <f t="array" ref="H762">_xlfn.SWITCH(J762,"A",50,"B",45,"C",40,"D",35,"E",30,0) + _xlfn.SWITCH(K762,"A",50,"B",45,"C",40,"D",35,"E",30,0)</f>
        <v>65</v>
      </c>
      <c r="I762" s="75">
        <f t="array" ref="I762">_xlfn.SWITCH(J762,"A",50,"B",45,"C",40,"D",35,"E",30,0) + _xlfn.SWITCH(L762,"A",50,"B",45,"C",40,"D",35,"E",30,0)</f>
        <v>65</v>
      </c>
      <c r="J762" s="76" t="s">
        <v>1865</v>
      </c>
      <c r="K762" s="77" t="s">
        <v>1866</v>
      </c>
      <c r="L762" s="77" t="s">
        <v>1866</v>
      </c>
      <c r="M762" s="75"/>
      <c r="N762" s="75" t="s">
        <v>4969</v>
      </c>
      <c r="O762" s="75" t="s">
        <v>4970</v>
      </c>
      <c r="P762" s="75">
        <v>20160301</v>
      </c>
    </row>
    <row r="763" spans="1:16" ht="19.5" customHeight="1">
      <c r="A763" s="75" t="s">
        <v>170</v>
      </c>
      <c r="B763" s="75" t="s">
        <v>4936</v>
      </c>
      <c r="C763" s="75" t="s">
        <v>170</v>
      </c>
      <c r="D763" s="75" t="s">
        <v>4971</v>
      </c>
      <c r="E763" s="75" t="s">
        <v>4972</v>
      </c>
      <c r="F763" s="75" t="s">
        <v>4968</v>
      </c>
      <c r="G763" s="75" t="s">
        <v>3566</v>
      </c>
      <c r="H763" s="76">
        <f t="array" ref="H763">_xlfn.SWITCH(J763,"A",50,"B",45,"C",40,"D",35,"E",30,0) + _xlfn.SWITCH(K763,"A",50,"B",45,"C",40,"D",35,"E",30,0)</f>
        <v>65</v>
      </c>
      <c r="I763" s="76">
        <f t="array" ref="I763">_xlfn.SWITCH(J763,"A",50,"B",45,"C",40,"D",35,"E",30,0) + _xlfn.SWITCH(L763,"A",50,"B",45,"C",40,"D",35,"E",30,0)</f>
        <v>65</v>
      </c>
      <c r="J763" s="76" t="s">
        <v>1865</v>
      </c>
      <c r="K763" s="77" t="s">
        <v>1866</v>
      </c>
      <c r="L763" s="77" t="s">
        <v>1866</v>
      </c>
      <c r="M763" s="75"/>
      <c r="N763" s="75" t="s">
        <v>4969</v>
      </c>
      <c r="O763" s="75" t="s">
        <v>4970</v>
      </c>
      <c r="P763" s="75">
        <v>20100301</v>
      </c>
    </row>
    <row r="764" spans="1:16" ht="19.5" customHeight="1">
      <c r="A764" s="75" t="s">
        <v>170</v>
      </c>
      <c r="B764" s="75" t="s">
        <v>4936</v>
      </c>
      <c r="C764" s="75" t="s">
        <v>170</v>
      </c>
      <c r="D764" s="75" t="s">
        <v>4971</v>
      </c>
      <c r="E764" s="75" t="s">
        <v>4972</v>
      </c>
      <c r="F764" s="75" t="s">
        <v>4968</v>
      </c>
      <c r="G764" s="75" t="s">
        <v>4392</v>
      </c>
      <c r="H764" s="76">
        <f t="array" ref="H764">_xlfn.SWITCH(J764,"A",50,"B",45,"C",40,"D",35,"E",30,0) + _xlfn.SWITCH(K764,"A",50,"B",45,"C",40,"D",35,"E",30,0)</f>
        <v>65</v>
      </c>
      <c r="I764" s="76">
        <f t="array" ref="I764">_xlfn.SWITCH(J764,"A",50,"B",45,"C",40,"D",35,"E",30,0) + _xlfn.SWITCH(L764,"A",50,"B",45,"C",40,"D",35,"E",30,0)</f>
        <v>65</v>
      </c>
      <c r="J764" s="76" t="s">
        <v>1865</v>
      </c>
      <c r="K764" s="77" t="s">
        <v>1866</v>
      </c>
      <c r="L764" s="77" t="s">
        <v>1866</v>
      </c>
      <c r="M764" s="75"/>
      <c r="N764" s="75" t="s">
        <v>4969</v>
      </c>
      <c r="O764" s="75" t="s">
        <v>4970</v>
      </c>
      <c r="P764" s="75">
        <v>20080301</v>
      </c>
    </row>
    <row r="765" spans="1:16" ht="19.5" customHeight="1">
      <c r="A765" s="75" t="s">
        <v>170</v>
      </c>
      <c r="B765" s="75" t="s">
        <v>4936</v>
      </c>
      <c r="C765" s="75" t="s">
        <v>170</v>
      </c>
      <c r="D765" s="75" t="s">
        <v>4971</v>
      </c>
      <c r="E765" s="75" t="s">
        <v>4972</v>
      </c>
      <c r="F765" s="75" t="s">
        <v>4968</v>
      </c>
      <c r="G765" s="75" t="s">
        <v>4542</v>
      </c>
      <c r="H765" s="75">
        <f t="array" ref="H765">_xlfn.SWITCH(J765,"A",50,"B",45,"C",40,"D",35,"E",30,0) + _xlfn.SWITCH(K765,"A",50,"B",45,"C",40,"D",35,"E",30,0)</f>
        <v>65</v>
      </c>
      <c r="I765" s="75">
        <f t="array" ref="I765">_xlfn.SWITCH(J765,"A",50,"B",45,"C",40,"D",35,"E",30,0) + _xlfn.SWITCH(L765,"A",50,"B",45,"C",40,"D",35,"E",30,0)</f>
        <v>65</v>
      </c>
      <c r="J765" s="76" t="s">
        <v>1865</v>
      </c>
      <c r="K765" s="77" t="s">
        <v>1866</v>
      </c>
      <c r="L765" s="77" t="s">
        <v>1866</v>
      </c>
      <c r="M765" s="75"/>
      <c r="N765" s="75" t="s">
        <v>4973</v>
      </c>
      <c r="O765" s="75" t="s">
        <v>4970</v>
      </c>
      <c r="P765" s="75">
        <v>19600301</v>
      </c>
    </row>
    <row r="766" spans="1:16" ht="19.5" customHeight="1">
      <c r="A766" s="75" t="s">
        <v>170</v>
      </c>
      <c r="B766" s="75" t="s">
        <v>3059</v>
      </c>
      <c r="C766" s="75" t="s">
        <v>170</v>
      </c>
      <c r="D766" s="75" t="s">
        <v>4971</v>
      </c>
      <c r="E766" s="75" t="s">
        <v>4972</v>
      </c>
      <c r="F766" s="75" t="s">
        <v>4968</v>
      </c>
      <c r="G766" s="75" t="s">
        <v>3093</v>
      </c>
      <c r="H766" s="76">
        <f t="array" ref="H766">_xlfn.SWITCH(J766,"A",50,"B",45,"C",40,"D",35,"E",30,0) + _xlfn.SWITCH(K766,"A",50,"B",45,"C",40,"D",35,"E",30,0)</f>
        <v>60</v>
      </c>
      <c r="I766" s="76">
        <f t="array" ref="I766">_xlfn.SWITCH(J766,"A",50,"B",45,"C",40,"D",35,"E",30,0) + _xlfn.SWITCH(L766,"A",50,"B",45,"C",40,"D",35,"E",30,0)</f>
        <v>60</v>
      </c>
      <c r="J766" s="76" t="s">
        <v>1866</v>
      </c>
      <c r="K766" s="77" t="s">
        <v>1866</v>
      </c>
      <c r="L766" s="77" t="s">
        <v>1866</v>
      </c>
      <c r="M766" s="76"/>
      <c r="N766" s="75" t="s">
        <v>4969</v>
      </c>
      <c r="O766" s="75" t="s">
        <v>4970</v>
      </c>
      <c r="P766" s="75">
        <v>19540401</v>
      </c>
    </row>
    <row r="767" spans="1:16" ht="19.5" customHeight="1">
      <c r="A767" s="75" t="s">
        <v>170</v>
      </c>
      <c r="B767" s="75" t="s">
        <v>3059</v>
      </c>
      <c r="C767" s="75" t="s">
        <v>170</v>
      </c>
      <c r="D767" s="75" t="s">
        <v>4971</v>
      </c>
      <c r="E767" s="75" t="s">
        <v>4972</v>
      </c>
      <c r="F767" s="75" t="s">
        <v>4968</v>
      </c>
      <c r="G767" s="75" t="s">
        <v>3079</v>
      </c>
      <c r="H767" s="75">
        <f t="array" ref="H767">_xlfn.SWITCH(J767,"A",50,"B",45,"C",40,"D",35,"E",30,0) + _xlfn.SWITCH(K767,"A",50,"B",45,"C",40,"D",35,"E",30,0)</f>
        <v>60</v>
      </c>
      <c r="I767" s="75">
        <f t="array" ref="I767">_xlfn.SWITCH(J767,"A",50,"B",45,"C",40,"D",35,"E",30,0) + _xlfn.SWITCH(L767,"A",50,"B",45,"C",40,"D",35,"E",30,0)</f>
        <v>60</v>
      </c>
      <c r="J767" s="76" t="s">
        <v>1866</v>
      </c>
      <c r="K767" s="77" t="s">
        <v>1866</v>
      </c>
      <c r="L767" s="77" t="s">
        <v>1866</v>
      </c>
      <c r="M767" s="75"/>
      <c r="N767" s="75" t="s">
        <v>4969</v>
      </c>
      <c r="O767" s="75" t="s">
        <v>4970</v>
      </c>
      <c r="P767" s="75">
        <v>19680302</v>
      </c>
    </row>
    <row r="768" spans="1:16" ht="19.5" customHeight="1">
      <c r="A768" s="75" t="s">
        <v>170</v>
      </c>
      <c r="B768" s="75" t="s">
        <v>3059</v>
      </c>
      <c r="C768" s="75" t="s">
        <v>170</v>
      </c>
      <c r="D768" s="75" t="s">
        <v>4971</v>
      </c>
      <c r="E768" s="75" t="s">
        <v>4990</v>
      </c>
      <c r="F768" s="75" t="s">
        <v>4991</v>
      </c>
      <c r="G768" s="75" t="s">
        <v>3540</v>
      </c>
      <c r="H768" s="76">
        <f t="array" ref="H768">_xlfn.SWITCH(J768,"A",50,"B",45,"C",40,"D",35,"E",30,0) + _xlfn.SWITCH(K768,"A",50,"B",45,"C",40,"D",35,"E",30,0)</f>
        <v>60</v>
      </c>
      <c r="I768" s="76">
        <f t="array" ref="I768">_xlfn.SWITCH(J768,"A",50,"B",45,"C",40,"D",35,"E",30,0) + _xlfn.SWITCH(L768,"A",50,"B",45,"C",40,"D",35,"E",30,0)</f>
        <v>60</v>
      </c>
      <c r="J768" s="76" t="s">
        <v>1866</v>
      </c>
      <c r="K768" s="77" t="s">
        <v>1866</v>
      </c>
      <c r="L768" s="77" t="s">
        <v>1866</v>
      </c>
      <c r="M768" s="76"/>
      <c r="N768" s="75" t="s">
        <v>4969</v>
      </c>
      <c r="O768" s="75" t="s">
        <v>4970</v>
      </c>
      <c r="P768" s="75">
        <v>19740705</v>
      </c>
    </row>
    <row r="769" spans="1:16" ht="19.5" customHeight="1">
      <c r="A769" s="75" t="s">
        <v>170</v>
      </c>
      <c r="B769" s="75" t="s">
        <v>3059</v>
      </c>
      <c r="C769" s="75" t="s">
        <v>170</v>
      </c>
      <c r="D769" s="75" t="s">
        <v>4971</v>
      </c>
      <c r="E769" s="75" t="s">
        <v>4972</v>
      </c>
      <c r="F769" s="75" t="s">
        <v>4991</v>
      </c>
      <c r="G769" s="75" t="s">
        <v>3907</v>
      </c>
      <c r="H769" s="75">
        <f t="array" ref="H769">_xlfn.SWITCH(J769,"A",50,"B",45,"C",40,"D",35,"E",30,0) + _xlfn.SWITCH(K769,"A",50,"B",45,"C",40,"D",35,"E",30,0)</f>
        <v>60</v>
      </c>
      <c r="I769" s="75">
        <f t="array" ref="I769">_xlfn.SWITCH(J769,"A",50,"B",45,"C",40,"D",35,"E",30,0) + _xlfn.SWITCH(L769,"A",50,"B",45,"C",40,"D",35,"E",30,0)</f>
        <v>60</v>
      </c>
      <c r="J769" s="76" t="s">
        <v>1866</v>
      </c>
      <c r="K769" s="77" t="s">
        <v>1866</v>
      </c>
      <c r="L769" s="77" t="s">
        <v>1866</v>
      </c>
      <c r="M769" s="75"/>
      <c r="N769" s="75" t="s">
        <v>4969</v>
      </c>
      <c r="O769" s="75" t="s">
        <v>4970</v>
      </c>
      <c r="P769" s="75">
        <v>19540707</v>
      </c>
    </row>
    <row r="770" spans="1:16" ht="19.5" customHeight="1">
      <c r="A770" s="75" t="s">
        <v>22</v>
      </c>
      <c r="B770" s="75" t="s">
        <v>3301</v>
      </c>
      <c r="C770" s="75" t="s">
        <v>4984</v>
      </c>
      <c r="D770" s="75" t="s">
        <v>4971</v>
      </c>
      <c r="E770" s="75" t="s">
        <v>4972</v>
      </c>
      <c r="F770" s="75" t="s">
        <v>4968</v>
      </c>
      <c r="G770" s="75" t="s">
        <v>3170</v>
      </c>
      <c r="H770" s="76">
        <f t="array" ref="H770">_xlfn.SWITCH(J770,"A",50,"B",45,"C",40,"D",35,"E",30,0) + _xlfn.SWITCH(K770,"A",50,"B",45,"C",40,"D",35,"E",30,0)</f>
        <v>60</v>
      </c>
      <c r="I770" s="76">
        <f t="array" ref="I770">_xlfn.SWITCH(J770,"A",50,"B",45,"C",40,"D",35,"E",30,0) + _xlfn.SWITCH(L770,"A",50,"B",45,"C",40,"D",35,"E",30,0)</f>
        <v>60</v>
      </c>
      <c r="J770" s="76" t="s">
        <v>1866</v>
      </c>
      <c r="K770" s="77" t="s">
        <v>1866</v>
      </c>
      <c r="L770" s="77" t="s">
        <v>1866</v>
      </c>
      <c r="M770" s="76"/>
      <c r="N770" s="75" t="s">
        <v>4973</v>
      </c>
      <c r="O770" s="75" t="s">
        <v>4970</v>
      </c>
      <c r="P770" s="75">
        <v>19850908</v>
      </c>
    </row>
    <row r="771" spans="1:16" ht="19.5" customHeight="1">
      <c r="A771" s="75" t="s">
        <v>22</v>
      </c>
      <c r="B771" s="75" t="s">
        <v>3301</v>
      </c>
      <c r="C771" s="75" t="s">
        <v>4984</v>
      </c>
      <c r="D771" s="75" t="s">
        <v>4971</v>
      </c>
      <c r="E771" s="75" t="s">
        <v>4972</v>
      </c>
      <c r="F771" s="75" t="s">
        <v>4968</v>
      </c>
      <c r="G771" s="75" t="s">
        <v>4094</v>
      </c>
      <c r="H771" s="76">
        <f t="array" ref="H771">_xlfn.SWITCH(J771,"A",50,"B",45,"C",40,"D",35,"E",30,0) + _xlfn.SWITCH(K771,"A",50,"B",45,"C",40,"D",35,"E",30,0)</f>
        <v>60</v>
      </c>
      <c r="I771" s="76">
        <f t="array" ref="I771">_xlfn.SWITCH(J771,"A",50,"B",45,"C",40,"D",35,"E",30,0) + _xlfn.SWITCH(L771,"A",50,"B",45,"C",40,"D",35,"E",30,0)</f>
        <v>60</v>
      </c>
      <c r="J771" s="76" t="s">
        <v>1866</v>
      </c>
      <c r="K771" s="77" t="s">
        <v>1866</v>
      </c>
      <c r="L771" s="77" t="s">
        <v>1866</v>
      </c>
      <c r="M771" s="76"/>
      <c r="N771" s="75" t="s">
        <v>4973</v>
      </c>
      <c r="O771" s="75" t="s">
        <v>4970</v>
      </c>
      <c r="P771" s="75">
        <v>19770304</v>
      </c>
    </row>
    <row r="772" spans="1:16" ht="19.5" customHeight="1">
      <c r="A772" s="75" t="s">
        <v>445</v>
      </c>
      <c r="B772" s="75" t="s">
        <v>3058</v>
      </c>
      <c r="C772" s="75" t="s">
        <v>445</v>
      </c>
      <c r="D772" s="75" t="s">
        <v>4971</v>
      </c>
      <c r="E772" s="75" t="s">
        <v>4972</v>
      </c>
      <c r="F772" s="75" t="s">
        <v>4968</v>
      </c>
      <c r="G772" s="75" t="s">
        <v>3075</v>
      </c>
      <c r="H772" s="75">
        <f t="array" ref="H772">_xlfn.SWITCH(J772,"A",50,"B",45,"C",40,"D",35,"E",30,0) + _xlfn.SWITCH(K772,"A",50,"B",45,"C",40,"D",35,"E",30,0)</f>
        <v>60</v>
      </c>
      <c r="I772" s="75">
        <f t="array" ref="I772">_xlfn.SWITCH(J772,"A",50,"B",45,"C",40,"D",35,"E",30,0) + _xlfn.SWITCH(L772,"A",50,"B",45,"C",40,"D",35,"E",30,0)</f>
        <v>60</v>
      </c>
      <c r="J772" s="76" t="s">
        <v>1866</v>
      </c>
      <c r="K772" s="77" t="s">
        <v>1866</v>
      </c>
      <c r="L772" s="77" t="s">
        <v>1866</v>
      </c>
      <c r="M772" s="75"/>
      <c r="N772" s="75" t="s">
        <v>4969</v>
      </c>
      <c r="O772" s="75" t="s">
        <v>4974</v>
      </c>
      <c r="P772" s="75">
        <v>19620307</v>
      </c>
    </row>
    <row r="773" spans="1:16" ht="19.5" customHeight="1">
      <c r="A773" s="75" t="s">
        <v>445</v>
      </c>
      <c r="B773" s="75" t="s">
        <v>3058</v>
      </c>
      <c r="C773" s="75" t="s">
        <v>445</v>
      </c>
      <c r="D773" s="75" t="s">
        <v>4971</v>
      </c>
      <c r="E773" s="75" t="s">
        <v>4990</v>
      </c>
      <c r="F773" s="75" t="s">
        <v>4991</v>
      </c>
      <c r="G773" s="75" t="s">
        <v>3524</v>
      </c>
      <c r="H773" s="75">
        <f t="array" ref="H773">_xlfn.SWITCH(J773,"A",50,"B",45,"C",40,"D",35,"E",30,0) + _xlfn.SWITCH(K773,"A",50,"B",45,"C",40,"D",35,"E",30,0)</f>
        <v>60</v>
      </c>
      <c r="I773" s="75">
        <f t="array" ref="I773">_xlfn.SWITCH(J773,"A",50,"B",45,"C",40,"D",35,"E",30,0) + _xlfn.SWITCH(L773,"A",50,"B",45,"C",40,"D",35,"E",30,0)</f>
        <v>60</v>
      </c>
      <c r="J773" s="76" t="s">
        <v>1866</v>
      </c>
      <c r="K773" s="77" t="s">
        <v>1866</v>
      </c>
      <c r="L773" s="77" t="s">
        <v>1866</v>
      </c>
      <c r="M773" s="75"/>
      <c r="N773" s="75" t="s">
        <v>4973</v>
      </c>
      <c r="O773" s="75" t="s">
        <v>4970</v>
      </c>
      <c r="P773" s="75">
        <v>19880301</v>
      </c>
    </row>
    <row r="774" spans="1:16" ht="19.5" customHeight="1">
      <c r="A774" s="75" t="s">
        <v>445</v>
      </c>
      <c r="B774" s="75" t="s">
        <v>3058</v>
      </c>
      <c r="C774" s="75" t="s">
        <v>445</v>
      </c>
      <c r="D774" s="75" t="s">
        <v>4971</v>
      </c>
      <c r="E774" s="75" t="s">
        <v>4972</v>
      </c>
      <c r="F774" s="75" t="s">
        <v>4968</v>
      </c>
      <c r="G774" s="75" t="s">
        <v>3722</v>
      </c>
      <c r="H774" s="76">
        <f t="array" ref="H774">_xlfn.SWITCH(J774,"A",50,"B",45,"C",40,"D",35,"E",30,0) + _xlfn.SWITCH(K774,"A",50,"B",45,"C",40,"D",35,"E",30,0)</f>
        <v>60</v>
      </c>
      <c r="I774" s="76">
        <f t="array" ref="I774">_xlfn.SWITCH(J774,"A",50,"B",45,"C",40,"D",35,"E",30,0) + _xlfn.SWITCH(L774,"A",50,"B",45,"C",40,"D",35,"E",30,0)</f>
        <v>60</v>
      </c>
      <c r="J774" s="76" t="s">
        <v>1866</v>
      </c>
      <c r="K774" s="77" t="s">
        <v>1866</v>
      </c>
      <c r="L774" s="77" t="s">
        <v>1866</v>
      </c>
      <c r="M774" s="76"/>
      <c r="N774" s="75" t="s">
        <v>4969</v>
      </c>
      <c r="O774" s="75" t="s">
        <v>4989</v>
      </c>
      <c r="P774" s="75">
        <v>19400320</v>
      </c>
    </row>
    <row r="775" spans="1:16" ht="19.5" customHeight="1">
      <c r="A775" s="75" t="s">
        <v>445</v>
      </c>
      <c r="B775" s="75" t="s">
        <v>3058</v>
      </c>
      <c r="C775" s="75" t="s">
        <v>445</v>
      </c>
      <c r="D775" s="75" t="s">
        <v>4971</v>
      </c>
      <c r="E775" s="75" t="s">
        <v>4972</v>
      </c>
      <c r="F775" s="75" t="s">
        <v>4968</v>
      </c>
      <c r="G775" s="75" t="s">
        <v>3898</v>
      </c>
      <c r="H775" s="75">
        <f t="array" ref="H775">_xlfn.SWITCH(J775,"A",50,"B",45,"C",40,"D",35,"E",30,0) + _xlfn.SWITCH(K775,"A",50,"B",45,"C",40,"D",35,"E",30,0)</f>
        <v>60</v>
      </c>
      <c r="I775" s="75">
        <f t="array" ref="I775">_xlfn.SWITCH(J775,"A",50,"B",45,"C",40,"D",35,"E",30,0) + _xlfn.SWITCH(L775,"A",50,"B",45,"C",40,"D",35,"E",30,0)</f>
        <v>60</v>
      </c>
      <c r="J775" s="76" t="s">
        <v>1866</v>
      </c>
      <c r="K775" s="77" t="s">
        <v>1866</v>
      </c>
      <c r="L775" s="77" t="s">
        <v>1866</v>
      </c>
      <c r="M775" s="75"/>
      <c r="N775" s="75" t="s">
        <v>4969</v>
      </c>
      <c r="O775" s="75" t="s">
        <v>4974</v>
      </c>
      <c r="P775" s="75">
        <v>19380319</v>
      </c>
    </row>
    <row r="776" spans="1:16" ht="19.5" customHeight="1">
      <c r="A776" s="75" t="s">
        <v>445</v>
      </c>
      <c r="B776" s="75" t="s">
        <v>3058</v>
      </c>
      <c r="C776" s="75" t="s">
        <v>445</v>
      </c>
      <c r="D776" s="75" t="s">
        <v>4971</v>
      </c>
      <c r="E776" s="75" t="s">
        <v>4972</v>
      </c>
      <c r="F776" s="75" t="s">
        <v>4968</v>
      </c>
      <c r="G776" s="75" t="s">
        <v>4049</v>
      </c>
      <c r="H776" s="76">
        <f t="array" ref="H776">_xlfn.SWITCH(J776,"A",50,"B",45,"C",40,"D",35,"E",30,0) + _xlfn.SWITCH(K776,"A",50,"B",45,"C",40,"D",35,"E",30,0)</f>
        <v>60</v>
      </c>
      <c r="I776" s="76">
        <f t="array" ref="I776">_xlfn.SWITCH(J776,"A",50,"B",45,"C",40,"D",35,"E",30,0) + _xlfn.SWITCH(L776,"A",50,"B",45,"C",40,"D",35,"E",30,0)</f>
        <v>60</v>
      </c>
      <c r="J776" s="76" t="s">
        <v>1866</v>
      </c>
      <c r="K776" s="77" t="s">
        <v>1866</v>
      </c>
      <c r="L776" s="77" t="s">
        <v>1866</v>
      </c>
      <c r="M776" s="76"/>
      <c r="N776" s="75" t="s">
        <v>4973</v>
      </c>
      <c r="O776" s="75" t="s">
        <v>4989</v>
      </c>
      <c r="P776" s="75">
        <v>19671005</v>
      </c>
    </row>
    <row r="777" spans="1:16" ht="19.5" customHeight="1">
      <c r="A777" s="75" t="s">
        <v>445</v>
      </c>
      <c r="B777" s="75" t="s">
        <v>3058</v>
      </c>
      <c r="C777" s="75" t="s">
        <v>445</v>
      </c>
      <c r="D777" s="75" t="s">
        <v>4971</v>
      </c>
      <c r="E777" s="75" t="s">
        <v>4972</v>
      </c>
      <c r="F777" s="75" t="s">
        <v>4968</v>
      </c>
      <c r="G777" s="75" t="s">
        <v>4178</v>
      </c>
      <c r="H777" s="75">
        <f t="array" ref="H777">_xlfn.SWITCH(J777,"A",50,"B",45,"C",40,"D",35,"E",30,0) + _xlfn.SWITCH(K777,"A",50,"B",45,"C",40,"D",35,"E",30,0)</f>
        <v>60</v>
      </c>
      <c r="I777" s="75">
        <f t="array" ref="I777">_xlfn.SWITCH(J777,"A",50,"B",45,"C",40,"D",35,"E",30,0) + _xlfn.SWITCH(L777,"A",50,"B",45,"C",40,"D",35,"E",30,0)</f>
        <v>60</v>
      </c>
      <c r="J777" s="76" t="s">
        <v>1866</v>
      </c>
      <c r="K777" s="77" t="s">
        <v>1866</v>
      </c>
      <c r="L777" s="77" t="s">
        <v>1866</v>
      </c>
      <c r="M777" s="75"/>
      <c r="N777" s="75" t="s">
        <v>4969</v>
      </c>
      <c r="O777" s="75" t="s">
        <v>4970</v>
      </c>
      <c r="P777" s="75">
        <v>19830301</v>
      </c>
    </row>
    <row r="778" spans="1:16" ht="19.5" customHeight="1">
      <c r="A778" s="75" t="s">
        <v>445</v>
      </c>
      <c r="B778" s="75" t="s">
        <v>3058</v>
      </c>
      <c r="C778" s="75" t="s">
        <v>445</v>
      </c>
      <c r="D778" s="75" t="s">
        <v>4971</v>
      </c>
      <c r="E778" s="75" t="s">
        <v>4972</v>
      </c>
      <c r="F778" s="75" t="s">
        <v>4968</v>
      </c>
      <c r="G778" s="75" t="s">
        <v>4286</v>
      </c>
      <c r="H778" s="76">
        <f t="array" ref="H778">_xlfn.SWITCH(J778,"A",50,"B",45,"C",40,"D",35,"E",30,0) + _xlfn.SWITCH(K778,"A",50,"B",45,"C",40,"D",35,"E",30,0)</f>
        <v>60</v>
      </c>
      <c r="I778" s="76">
        <f t="array" ref="I778">_xlfn.SWITCH(J778,"A",50,"B",45,"C",40,"D",35,"E",30,0) + _xlfn.SWITCH(L778,"A",50,"B",45,"C",40,"D",35,"E",30,0)</f>
        <v>60</v>
      </c>
      <c r="J778" s="76" t="s">
        <v>1866</v>
      </c>
      <c r="K778" s="77" t="s">
        <v>1866</v>
      </c>
      <c r="L778" s="77" t="s">
        <v>1866</v>
      </c>
      <c r="M778" s="76"/>
      <c r="N778" s="75" t="s">
        <v>4969</v>
      </c>
      <c r="O778" s="75" t="s">
        <v>4970</v>
      </c>
      <c r="P778" s="75">
        <v>19880605</v>
      </c>
    </row>
    <row r="779" spans="1:16" ht="19.5" customHeight="1">
      <c r="A779" s="75" t="s">
        <v>22</v>
      </c>
      <c r="B779" s="75" t="s">
        <v>3517</v>
      </c>
      <c r="C779" s="75" t="s">
        <v>4984</v>
      </c>
      <c r="D779" s="75" t="s">
        <v>4971</v>
      </c>
      <c r="E779" s="75" t="s">
        <v>4972</v>
      </c>
      <c r="F779" s="75" t="s">
        <v>4968</v>
      </c>
      <c r="G779" s="75" t="s">
        <v>3196</v>
      </c>
      <c r="H779" s="75">
        <f t="array" ref="H779">_xlfn.SWITCH(J779,"A",50,"B",45,"C",40,"D",35,"E",30,0) + _xlfn.SWITCH(K779,"A",50,"B",45,"C",40,"D",35,"E",30,0)</f>
        <v>60</v>
      </c>
      <c r="I779" s="75">
        <f t="array" ref="I779">_xlfn.SWITCH(J779,"A",50,"B",45,"C",40,"D",35,"E",30,0) + _xlfn.SWITCH(L779,"A",50,"B",45,"C",40,"D",35,"E",30,0)</f>
        <v>60</v>
      </c>
      <c r="J779" s="76" t="s">
        <v>1866</v>
      </c>
      <c r="K779" s="77" t="s">
        <v>1866</v>
      </c>
      <c r="L779" s="77" t="s">
        <v>1866</v>
      </c>
      <c r="M779" s="75"/>
      <c r="N779" s="75" t="s">
        <v>4969</v>
      </c>
      <c r="O779" s="75" t="s">
        <v>4970</v>
      </c>
      <c r="P779" s="75">
        <v>20110301</v>
      </c>
    </row>
    <row r="780" spans="1:16" ht="19.5" customHeight="1">
      <c r="A780" s="75" t="s">
        <v>22</v>
      </c>
      <c r="B780" s="75" t="s">
        <v>3517</v>
      </c>
      <c r="C780" s="75" t="s">
        <v>4984</v>
      </c>
      <c r="D780" s="75" t="s">
        <v>4971</v>
      </c>
      <c r="E780" s="75" t="s">
        <v>4972</v>
      </c>
      <c r="F780" s="75" t="s">
        <v>4968</v>
      </c>
      <c r="G780" s="75" t="s">
        <v>4116</v>
      </c>
      <c r="H780" s="76">
        <f t="array" ref="H780">_xlfn.SWITCH(J780,"A",50,"B",45,"C",40,"D",35,"E",30,0) + _xlfn.SWITCH(K780,"A",50,"B",45,"C",40,"D",35,"E",30,0)</f>
        <v>60</v>
      </c>
      <c r="I780" s="76">
        <f t="array" ref="I780">_xlfn.SWITCH(J780,"A",50,"B",45,"C",40,"D",35,"E",30,0) + _xlfn.SWITCH(L780,"A",50,"B",45,"C",40,"D",35,"E",30,0)</f>
        <v>60</v>
      </c>
      <c r="J780" s="76" t="s">
        <v>1866</v>
      </c>
      <c r="K780" s="77" t="s">
        <v>1866</v>
      </c>
      <c r="L780" s="77" t="s">
        <v>1866</v>
      </c>
      <c r="M780" s="76"/>
      <c r="N780" s="75" t="s">
        <v>4969</v>
      </c>
      <c r="O780" s="75" t="s">
        <v>4989</v>
      </c>
      <c r="P780" s="75">
        <v>19660305</v>
      </c>
    </row>
    <row r="781" spans="1:16" ht="19.5" customHeight="1">
      <c r="A781" s="75" t="s">
        <v>22</v>
      </c>
      <c r="B781" s="75" t="s">
        <v>3517</v>
      </c>
      <c r="C781" s="75" t="s">
        <v>4984</v>
      </c>
      <c r="D781" s="75" t="s">
        <v>4971</v>
      </c>
      <c r="E781" s="75" t="s">
        <v>4972</v>
      </c>
      <c r="F781" s="75" t="s">
        <v>4968</v>
      </c>
      <c r="G781" s="75" t="s">
        <v>3423</v>
      </c>
      <c r="H781" s="75">
        <f t="array" ref="H781">_xlfn.SWITCH(J781,"A",50,"B",45,"C",40,"D",35,"E",30,0) + _xlfn.SWITCH(K781,"A",50,"B",45,"C",40,"D",35,"E",30,0)</f>
        <v>60</v>
      </c>
      <c r="I781" s="75">
        <f t="array" ref="I781">_xlfn.SWITCH(J781,"A",50,"B",45,"C",40,"D",35,"E",30,0) + _xlfn.SWITCH(L781,"A",50,"B",45,"C",40,"D",35,"E",30,0)</f>
        <v>60</v>
      </c>
      <c r="J781" s="76" t="s">
        <v>1866</v>
      </c>
      <c r="K781" s="77" t="s">
        <v>1866</v>
      </c>
      <c r="L781" s="77" t="s">
        <v>1866</v>
      </c>
      <c r="M781" s="75"/>
      <c r="N781" s="75" t="s">
        <v>4969</v>
      </c>
      <c r="O781" s="75" t="s">
        <v>4970</v>
      </c>
      <c r="P781" s="75">
        <v>20090301</v>
      </c>
    </row>
    <row r="782" spans="1:16" ht="19.5" customHeight="1">
      <c r="A782" s="75" t="s">
        <v>22</v>
      </c>
      <c r="B782" s="75" t="s">
        <v>3517</v>
      </c>
      <c r="C782" s="75" t="s">
        <v>4984</v>
      </c>
      <c r="D782" s="75" t="s">
        <v>4971</v>
      </c>
      <c r="E782" s="75" t="s">
        <v>4972</v>
      </c>
      <c r="F782" s="75" t="s">
        <v>4968</v>
      </c>
      <c r="G782" s="75" t="s">
        <v>3818</v>
      </c>
      <c r="H782" s="76">
        <f t="array" ref="H782">_xlfn.SWITCH(J782,"A",50,"B",45,"C",40,"D",35,"E",30,0) + _xlfn.SWITCH(K782,"A",50,"B",45,"C",40,"D",35,"E",30,0)</f>
        <v>60</v>
      </c>
      <c r="I782" s="76">
        <f t="array" ref="I782">_xlfn.SWITCH(J782,"A",50,"B",45,"C",40,"D",35,"E",30,0) + _xlfn.SWITCH(L782,"A",50,"B",45,"C",40,"D",35,"E",30,0)</f>
        <v>60</v>
      </c>
      <c r="J782" s="76" t="s">
        <v>1866</v>
      </c>
      <c r="K782" s="77" t="s">
        <v>1866</v>
      </c>
      <c r="L782" s="77" t="s">
        <v>1866</v>
      </c>
      <c r="M782" s="76"/>
      <c r="N782" s="75" t="s">
        <v>4973</v>
      </c>
      <c r="O782" s="75" t="s">
        <v>4970</v>
      </c>
      <c r="P782" s="75">
        <v>19730302</v>
      </c>
    </row>
    <row r="783" spans="1:16" ht="19.5" customHeight="1">
      <c r="A783" s="75" t="s">
        <v>22</v>
      </c>
      <c r="B783" s="75" t="s">
        <v>3065</v>
      </c>
      <c r="C783" s="75" t="s">
        <v>4984</v>
      </c>
      <c r="D783" s="75" t="s">
        <v>4971</v>
      </c>
      <c r="E783" s="75" t="s">
        <v>4972</v>
      </c>
      <c r="F783" s="75" t="s">
        <v>4968</v>
      </c>
      <c r="G783" s="75" t="s">
        <v>3424</v>
      </c>
      <c r="H783" s="76">
        <f t="array" ref="H783">_xlfn.SWITCH(J783,"A",50,"B",45,"C",40,"D",35,"E",30,0) + _xlfn.SWITCH(K783,"A",50,"B",45,"C",40,"D",35,"E",30,0)</f>
        <v>60</v>
      </c>
      <c r="I783" s="76">
        <f t="array" ref="I783">_xlfn.SWITCH(J783,"A",50,"B",45,"C",40,"D",35,"E",30,0) + _xlfn.SWITCH(L783,"A",50,"B",45,"C",40,"D",35,"E",30,0)</f>
        <v>60</v>
      </c>
      <c r="J783" s="76" t="s">
        <v>1866</v>
      </c>
      <c r="K783" s="77" t="s">
        <v>1866</v>
      </c>
      <c r="L783" s="77" t="s">
        <v>1866</v>
      </c>
      <c r="M783" s="76"/>
      <c r="N783" s="75" t="s">
        <v>4969</v>
      </c>
      <c r="O783" s="75" t="s">
        <v>4970</v>
      </c>
      <c r="P783" s="75">
        <v>19830412</v>
      </c>
    </row>
    <row r="784" spans="1:16" ht="19.5" customHeight="1">
      <c r="A784" s="75" t="s">
        <v>22</v>
      </c>
      <c r="B784" s="75" t="s">
        <v>3065</v>
      </c>
      <c r="C784" s="75" t="s">
        <v>4984</v>
      </c>
      <c r="D784" s="75" t="s">
        <v>4971</v>
      </c>
      <c r="E784" s="75" t="s">
        <v>4972</v>
      </c>
      <c r="F784" s="75" t="s">
        <v>4968</v>
      </c>
      <c r="G784" s="75" t="s">
        <v>4117</v>
      </c>
      <c r="H784" s="75">
        <f t="array" ref="H784">_xlfn.SWITCH(J784,"A",50,"B",45,"C",40,"D",35,"E",30,0) + _xlfn.SWITCH(K784,"A",50,"B",45,"C",40,"D",35,"E",30,0)</f>
        <v>60</v>
      </c>
      <c r="I784" s="75">
        <f t="array" ref="I784">_xlfn.SWITCH(J784,"A",50,"B",45,"C",40,"D",35,"E",30,0) + _xlfn.SWITCH(L784,"A",50,"B",45,"C",40,"D",35,"E",30,0)</f>
        <v>60</v>
      </c>
      <c r="J784" s="76" t="s">
        <v>1866</v>
      </c>
      <c r="K784" s="77" t="s">
        <v>1866</v>
      </c>
      <c r="L784" s="77" t="s">
        <v>1866</v>
      </c>
      <c r="M784" s="75"/>
      <c r="N784" s="75" t="s">
        <v>4969</v>
      </c>
      <c r="O784" s="75" t="s">
        <v>4970</v>
      </c>
      <c r="P784" s="75">
        <v>20040301</v>
      </c>
    </row>
    <row r="785" spans="1:16" ht="19.5" customHeight="1">
      <c r="A785" s="75" t="s">
        <v>22</v>
      </c>
      <c r="B785" s="75" t="s">
        <v>3065</v>
      </c>
      <c r="C785" s="75" t="s">
        <v>4984</v>
      </c>
      <c r="D785" s="75" t="s">
        <v>4971</v>
      </c>
      <c r="E785" s="75" t="s">
        <v>4972</v>
      </c>
      <c r="F785" s="75" t="s">
        <v>4968</v>
      </c>
      <c r="G785" s="75" t="s">
        <v>4613</v>
      </c>
      <c r="H785" s="76">
        <f t="array" ref="H785">_xlfn.SWITCH(J785,"A",50,"B",45,"C",40,"D",35,"E",30,0) + _xlfn.SWITCH(K785,"A",50,"B",45,"C",40,"D",35,"E",30,0)</f>
        <v>60</v>
      </c>
      <c r="I785" s="76">
        <f t="array" ref="I785">_xlfn.SWITCH(J785,"A",50,"B",45,"C",40,"D",35,"E",30,0) + _xlfn.SWITCH(L785,"A",50,"B",45,"C",40,"D",35,"E",30,0)</f>
        <v>60</v>
      </c>
      <c r="J785" s="76" t="s">
        <v>1866</v>
      </c>
      <c r="K785" s="77" t="s">
        <v>1866</v>
      </c>
      <c r="L785" s="77" t="s">
        <v>1866</v>
      </c>
      <c r="M785" s="76"/>
      <c r="N785" s="75" t="s">
        <v>4969</v>
      </c>
      <c r="O785" s="75" t="s">
        <v>4970</v>
      </c>
      <c r="P785" s="75">
        <v>20090301</v>
      </c>
    </row>
    <row r="786" spans="1:16" ht="19.5" customHeight="1">
      <c r="A786" s="75" t="s">
        <v>22</v>
      </c>
      <c r="B786" s="75" t="s">
        <v>3065</v>
      </c>
      <c r="C786" s="75" t="s">
        <v>4984</v>
      </c>
      <c r="D786" s="75" t="s">
        <v>4971</v>
      </c>
      <c r="E786" s="75" t="s">
        <v>4972</v>
      </c>
      <c r="F786" s="75" t="s">
        <v>4968</v>
      </c>
      <c r="G786" s="75" t="s">
        <v>4557</v>
      </c>
      <c r="H786" s="76">
        <f t="array" ref="H786">_xlfn.SWITCH(J786,"A",50,"B",45,"C",40,"D",35,"E",30,0) + _xlfn.SWITCH(K786,"A",50,"B",45,"C",40,"D",35,"E",30,0)</f>
        <v>60</v>
      </c>
      <c r="I786" s="76">
        <f t="array" ref="I786">_xlfn.SWITCH(J786,"A",50,"B",45,"C",40,"D",35,"E",30,0) + _xlfn.SWITCH(L786,"A",50,"B",45,"C",40,"D",35,"E",30,0)</f>
        <v>60</v>
      </c>
      <c r="J786" s="76" t="s">
        <v>1866</v>
      </c>
      <c r="K786" s="77" t="s">
        <v>1866</v>
      </c>
      <c r="L786" s="77" t="s">
        <v>1866</v>
      </c>
      <c r="M786" s="76"/>
      <c r="N786" s="75" t="s">
        <v>4969</v>
      </c>
      <c r="O786" s="75" t="s">
        <v>4970</v>
      </c>
      <c r="P786" s="75">
        <v>20060301</v>
      </c>
    </row>
    <row r="787" spans="1:16" ht="19.5" customHeight="1">
      <c r="A787" s="75" t="s">
        <v>22</v>
      </c>
      <c r="B787" s="75" t="s">
        <v>3065</v>
      </c>
      <c r="C787" s="75" t="s">
        <v>4984</v>
      </c>
      <c r="D787" s="75" t="s">
        <v>4971</v>
      </c>
      <c r="E787" s="75" t="s">
        <v>4972</v>
      </c>
      <c r="F787" s="75" t="s">
        <v>4968</v>
      </c>
      <c r="G787" s="75" t="s">
        <v>4647</v>
      </c>
      <c r="H787" s="75">
        <f t="array" ref="H787">_xlfn.SWITCH(J787,"A",50,"B",45,"C",40,"D",35,"E",30,0) + _xlfn.SWITCH(K787,"A",50,"B",45,"C",40,"D",35,"E",30,0)</f>
        <v>60</v>
      </c>
      <c r="I787" s="75">
        <f t="array" ref="I787">_xlfn.SWITCH(J787,"A",50,"B",45,"C",40,"D",35,"E",30,0) + _xlfn.SWITCH(L787,"A",50,"B",45,"C",40,"D",35,"E",30,0)</f>
        <v>60</v>
      </c>
      <c r="J787" s="76" t="s">
        <v>1866</v>
      </c>
      <c r="K787" s="77" t="s">
        <v>1866</v>
      </c>
      <c r="L787" s="77" t="s">
        <v>1866</v>
      </c>
      <c r="M787" s="75"/>
      <c r="N787" s="75" t="s">
        <v>4973</v>
      </c>
      <c r="O787" s="75" t="s">
        <v>4970</v>
      </c>
      <c r="P787" s="75">
        <v>19870119</v>
      </c>
    </row>
    <row r="788" spans="1:16" ht="19.5" customHeight="1">
      <c r="A788" s="75" t="s">
        <v>611</v>
      </c>
      <c r="B788" s="75" t="s">
        <v>3065</v>
      </c>
      <c r="C788" s="75" t="s">
        <v>4975</v>
      </c>
      <c r="D788" s="75" t="s">
        <v>4971</v>
      </c>
      <c r="E788" s="75" t="s">
        <v>4972</v>
      </c>
      <c r="F788" s="75" t="s">
        <v>4968</v>
      </c>
      <c r="G788" s="75" t="s">
        <v>3406</v>
      </c>
      <c r="H788" s="75">
        <f t="array" ref="H788">_xlfn.SWITCH(J788,"A",50,"B",45,"C",40,"D",35,"E",30,0) + _xlfn.SWITCH(K788,"A",50,"B",45,"C",40,"D",35,"E",30,0)</f>
        <v>60</v>
      </c>
      <c r="I788" s="75">
        <f t="array" ref="I788">_xlfn.SWITCH(J788,"A",50,"B",45,"C",40,"D",35,"E",30,0) + _xlfn.SWITCH(L788,"A",50,"B",45,"C",40,"D",35,"E",30,0)</f>
        <v>60</v>
      </c>
      <c r="J788" s="76" t="s">
        <v>1866</v>
      </c>
      <c r="K788" s="77" t="s">
        <v>1866</v>
      </c>
      <c r="L788" s="77" t="s">
        <v>1866</v>
      </c>
      <c r="M788" s="75"/>
      <c r="N788" s="75" t="s">
        <v>4969</v>
      </c>
      <c r="O788" s="75" t="s">
        <v>4970</v>
      </c>
      <c r="P788" s="75">
        <v>19540910</v>
      </c>
    </row>
    <row r="789" spans="1:16" ht="19.5" customHeight="1">
      <c r="A789" s="75" t="s">
        <v>611</v>
      </c>
      <c r="B789" s="75" t="s">
        <v>3065</v>
      </c>
      <c r="C789" s="75" t="s">
        <v>4975</v>
      </c>
      <c r="D789" s="75" t="s">
        <v>4971</v>
      </c>
      <c r="E789" s="75" t="s">
        <v>4972</v>
      </c>
      <c r="F789" s="75" t="s">
        <v>4968</v>
      </c>
      <c r="G789" s="75" t="s">
        <v>3618</v>
      </c>
      <c r="H789" s="76">
        <f t="array" ref="H789">_xlfn.SWITCH(J789,"A",50,"B",45,"C",40,"D",35,"E",30,0) + _xlfn.SWITCH(K789,"A",50,"B",45,"C",40,"D",35,"E",30,0)</f>
        <v>60</v>
      </c>
      <c r="I789" s="76">
        <f t="array" ref="I789">_xlfn.SWITCH(J789,"A",50,"B",45,"C",40,"D",35,"E",30,0) + _xlfn.SWITCH(L789,"A",50,"B",45,"C",40,"D",35,"E",30,0)</f>
        <v>60</v>
      </c>
      <c r="J789" s="76" t="s">
        <v>1866</v>
      </c>
      <c r="K789" s="77" t="s">
        <v>1866</v>
      </c>
      <c r="L789" s="77" t="s">
        <v>1866</v>
      </c>
      <c r="M789" s="76"/>
      <c r="N789" s="75" t="s">
        <v>4969</v>
      </c>
      <c r="O789" s="75" t="s">
        <v>4970</v>
      </c>
      <c r="P789" s="75">
        <v>20090301</v>
      </c>
    </row>
    <row r="790" spans="1:16" ht="19.5" customHeight="1">
      <c r="A790" s="75" t="s">
        <v>611</v>
      </c>
      <c r="B790" s="75" t="s">
        <v>3065</v>
      </c>
      <c r="C790" s="75" t="s">
        <v>4975</v>
      </c>
      <c r="D790" s="75" t="s">
        <v>4971</v>
      </c>
      <c r="E790" s="75" t="s">
        <v>4972</v>
      </c>
      <c r="F790" s="75" t="s">
        <v>4968</v>
      </c>
      <c r="G790" s="75" t="s">
        <v>3806</v>
      </c>
      <c r="H790" s="75">
        <f t="array" ref="H790">_xlfn.SWITCH(J790,"A",50,"B",45,"C",40,"D",35,"E",30,0) + _xlfn.SWITCH(K790,"A",50,"B",45,"C",40,"D",35,"E",30,0)</f>
        <v>60</v>
      </c>
      <c r="I790" s="75">
        <f t="array" ref="I790">_xlfn.SWITCH(J790,"A",50,"B",45,"C",40,"D",35,"E",30,0) + _xlfn.SWITCH(L790,"A",50,"B",45,"C",40,"D",35,"E",30,0)</f>
        <v>60</v>
      </c>
      <c r="J790" s="76" t="s">
        <v>1866</v>
      </c>
      <c r="K790" s="77" t="s">
        <v>1866</v>
      </c>
      <c r="L790" s="77" t="s">
        <v>1866</v>
      </c>
      <c r="M790" s="75"/>
      <c r="N790" s="75" t="s">
        <v>4969</v>
      </c>
      <c r="O790" s="75" t="s">
        <v>4970</v>
      </c>
      <c r="P790" s="75">
        <v>19800307</v>
      </c>
    </row>
    <row r="791" spans="1:16" ht="19.5" customHeight="1">
      <c r="A791" s="75" t="s">
        <v>611</v>
      </c>
      <c r="B791" s="75" t="s">
        <v>3065</v>
      </c>
      <c r="C791" s="75" t="s">
        <v>4975</v>
      </c>
      <c r="D791" s="75" t="s">
        <v>4971</v>
      </c>
      <c r="E791" s="75" t="s">
        <v>4972</v>
      </c>
      <c r="F791" s="75" t="s">
        <v>4968</v>
      </c>
      <c r="G791" s="75" t="s">
        <v>3970</v>
      </c>
      <c r="H791" s="76">
        <f t="array" ref="H791">_xlfn.SWITCH(J791,"A",50,"B",45,"C",40,"D",35,"E",30,0) + _xlfn.SWITCH(K791,"A",50,"B",45,"C",40,"D",35,"E",30,0)</f>
        <v>60</v>
      </c>
      <c r="I791" s="76">
        <f t="array" ref="I791">_xlfn.SWITCH(J791,"A",50,"B",45,"C",40,"D",35,"E",30,0) + _xlfn.SWITCH(L791,"A",50,"B",45,"C",40,"D",35,"E",30,0)</f>
        <v>60</v>
      </c>
      <c r="J791" s="76" t="s">
        <v>1866</v>
      </c>
      <c r="K791" s="77" t="s">
        <v>1866</v>
      </c>
      <c r="L791" s="77" t="s">
        <v>1866</v>
      </c>
      <c r="M791" s="76"/>
      <c r="N791" s="75" t="s">
        <v>4973</v>
      </c>
      <c r="O791" s="75" t="s">
        <v>4974</v>
      </c>
      <c r="P791" s="75">
        <v>19850318</v>
      </c>
    </row>
    <row r="792" spans="1:16" ht="19.5" customHeight="1">
      <c r="A792" s="75" t="s">
        <v>389</v>
      </c>
      <c r="B792" s="75" t="s">
        <v>3070</v>
      </c>
      <c r="C792" s="75" t="s">
        <v>389</v>
      </c>
      <c r="D792" s="75" t="s">
        <v>4977</v>
      </c>
      <c r="E792" s="75" t="s">
        <v>4972</v>
      </c>
      <c r="F792" s="75" t="s">
        <v>4968</v>
      </c>
      <c r="G792" s="75" t="s">
        <v>3232</v>
      </c>
      <c r="H792" s="76">
        <f t="array" ref="H792">_xlfn.SWITCH(J792,"A",50,"B",45,"C",40,"D",35,"E",30,0) + _xlfn.SWITCH(K792,"A",50,"B",45,"C",40,"D",35,"E",30,0)</f>
        <v>60</v>
      </c>
      <c r="I792" s="76">
        <f t="array" ref="I792">_xlfn.SWITCH(J792,"A",50,"B",45,"C",40,"D",35,"E",30,0) + _xlfn.SWITCH(L792,"A",50,"B",45,"C",40,"D",35,"E",30,0)</f>
        <v>60</v>
      </c>
      <c r="J792" s="76" t="s">
        <v>1866</v>
      </c>
      <c r="K792" s="77" t="s">
        <v>1866</v>
      </c>
      <c r="L792" s="77" t="s">
        <v>1866</v>
      </c>
      <c r="M792" s="76"/>
      <c r="N792" s="75" t="s">
        <v>4969</v>
      </c>
      <c r="O792" s="75" t="s">
        <v>4970</v>
      </c>
      <c r="P792" s="75">
        <v>19800310</v>
      </c>
    </row>
    <row r="793" spans="1:16" ht="19.5" customHeight="1">
      <c r="A793" s="75" t="s">
        <v>389</v>
      </c>
      <c r="B793" s="75" t="s">
        <v>3070</v>
      </c>
      <c r="C793" s="75" t="s">
        <v>389</v>
      </c>
      <c r="D793" s="75" t="s">
        <v>4971</v>
      </c>
      <c r="E793" s="75" t="s">
        <v>4972</v>
      </c>
      <c r="F793" s="75" t="s">
        <v>4968</v>
      </c>
      <c r="G793" s="75" t="s">
        <v>3455</v>
      </c>
      <c r="H793" s="75">
        <f t="array" ref="H793">_xlfn.SWITCH(J793,"A",50,"B",45,"C",40,"D",35,"E",30,0) + _xlfn.SWITCH(K793,"A",50,"B",45,"C",40,"D",35,"E",30,0)</f>
        <v>60</v>
      </c>
      <c r="I793" s="75">
        <f t="array" ref="I793">_xlfn.SWITCH(J793,"A",50,"B",45,"C",40,"D",35,"E",30,0) + _xlfn.SWITCH(L793,"A",50,"B",45,"C",40,"D",35,"E",30,0)</f>
        <v>60</v>
      </c>
      <c r="J793" s="76" t="s">
        <v>1866</v>
      </c>
      <c r="K793" s="77" t="s">
        <v>1866</v>
      </c>
      <c r="L793" s="77" t="s">
        <v>1866</v>
      </c>
      <c r="M793" s="75"/>
      <c r="N793" s="75" t="s">
        <v>4969</v>
      </c>
      <c r="O793" s="75" t="s">
        <v>4970</v>
      </c>
      <c r="P793" s="75">
        <v>19670301</v>
      </c>
    </row>
    <row r="794" spans="1:16" ht="19.5" customHeight="1">
      <c r="A794" s="75" t="s">
        <v>351</v>
      </c>
      <c r="B794" s="75" t="s">
        <v>3069</v>
      </c>
      <c r="C794" s="75" t="s">
        <v>4985</v>
      </c>
      <c r="D794" s="75" t="s">
        <v>4971</v>
      </c>
      <c r="E794" s="75" t="s">
        <v>4972</v>
      </c>
      <c r="F794" s="75" t="s">
        <v>4968</v>
      </c>
      <c r="G794" s="75" t="s">
        <v>3446</v>
      </c>
      <c r="H794" s="75">
        <f t="array" ref="H794">_xlfn.SWITCH(J794,"A",50,"B",45,"C",40,"D",35,"E",30,0) + _xlfn.SWITCH(K794,"A",50,"B",45,"C",40,"D",35,"E",30,0)</f>
        <v>60</v>
      </c>
      <c r="I794" s="75">
        <f t="array" ref="I794">_xlfn.SWITCH(J794,"A",50,"B",45,"C",40,"D",35,"E",30,0) + _xlfn.SWITCH(L794,"A",50,"B",45,"C",40,"D",35,"E",30,0)</f>
        <v>60</v>
      </c>
      <c r="J794" s="76" t="s">
        <v>1866</v>
      </c>
      <c r="K794" s="77" t="s">
        <v>1866</v>
      </c>
      <c r="L794" s="77" t="s">
        <v>1866</v>
      </c>
      <c r="M794" s="75"/>
      <c r="N794" s="75" t="s">
        <v>4969</v>
      </c>
      <c r="O794" s="75" t="s">
        <v>4989</v>
      </c>
      <c r="P794" s="75">
        <v>19550325</v>
      </c>
    </row>
    <row r="795" spans="1:16" ht="19.5" customHeight="1">
      <c r="A795" s="75" t="s">
        <v>351</v>
      </c>
      <c r="B795" s="75" t="s">
        <v>3069</v>
      </c>
      <c r="C795" s="75" t="s">
        <v>4985</v>
      </c>
      <c r="D795" s="75" t="s">
        <v>4971</v>
      </c>
      <c r="E795" s="75" t="s">
        <v>4972</v>
      </c>
      <c r="F795" s="75" t="s">
        <v>4968</v>
      </c>
      <c r="G795" s="75" t="s">
        <v>3661</v>
      </c>
      <c r="H795" s="76">
        <f t="array" ref="H795">_xlfn.SWITCH(J795,"A",50,"B",45,"C",40,"D",35,"E",30,0) + _xlfn.SWITCH(K795,"A",50,"B",45,"C",40,"D",35,"E",30,0)</f>
        <v>60</v>
      </c>
      <c r="I795" s="76">
        <f t="array" ref="I795">_xlfn.SWITCH(J795,"A",50,"B",45,"C",40,"D",35,"E",30,0) + _xlfn.SWITCH(L795,"A",50,"B",45,"C",40,"D",35,"E",30,0)</f>
        <v>60</v>
      </c>
      <c r="J795" s="76" t="s">
        <v>1866</v>
      </c>
      <c r="K795" s="77" t="s">
        <v>1866</v>
      </c>
      <c r="L795" s="77" t="s">
        <v>1866</v>
      </c>
      <c r="M795" s="76"/>
      <c r="N795" s="75" t="s">
        <v>4969</v>
      </c>
      <c r="O795" s="75" t="s">
        <v>4970</v>
      </c>
      <c r="P795" s="75">
        <v>19720301</v>
      </c>
    </row>
    <row r="796" spans="1:16" ht="19.5" customHeight="1">
      <c r="A796" s="75" t="s">
        <v>351</v>
      </c>
      <c r="B796" s="75" t="s">
        <v>3069</v>
      </c>
      <c r="C796" s="75" t="s">
        <v>4985</v>
      </c>
      <c r="D796" s="75" t="s">
        <v>4971</v>
      </c>
      <c r="E796" s="75" t="s">
        <v>4972</v>
      </c>
      <c r="F796" s="75" t="s">
        <v>4968</v>
      </c>
      <c r="G796" s="75" t="s">
        <v>3845</v>
      </c>
      <c r="H796" s="75">
        <f t="array" ref="H796">_xlfn.SWITCH(J796,"A",50,"B",45,"C",40,"D",35,"E",30,0) + _xlfn.SWITCH(K796,"A",50,"B",45,"C",40,"D",35,"E",30,0)</f>
        <v>60</v>
      </c>
      <c r="I796" s="75">
        <f t="array" ref="I796">_xlfn.SWITCH(J796,"A",50,"B",45,"C",40,"D",35,"E",30,0) + _xlfn.SWITCH(L796,"A",50,"B",45,"C",40,"D",35,"E",30,0)</f>
        <v>60</v>
      </c>
      <c r="J796" s="76" t="s">
        <v>1866</v>
      </c>
      <c r="K796" s="77" t="s">
        <v>1866</v>
      </c>
      <c r="L796" s="77" t="s">
        <v>1866</v>
      </c>
      <c r="M796" s="75"/>
      <c r="N796" s="75" t="s">
        <v>4973</v>
      </c>
      <c r="O796" s="75" t="s">
        <v>4970</v>
      </c>
      <c r="P796" s="75">
        <v>19811128</v>
      </c>
    </row>
    <row r="797" spans="1:16" ht="19.5" customHeight="1">
      <c r="A797" s="75" t="s">
        <v>351</v>
      </c>
      <c r="B797" s="75" t="s">
        <v>3069</v>
      </c>
      <c r="C797" s="75" t="s">
        <v>4985</v>
      </c>
      <c r="D797" s="75" t="s">
        <v>4971</v>
      </c>
      <c r="E797" s="75" t="s">
        <v>4972</v>
      </c>
      <c r="F797" s="75" t="s">
        <v>4968</v>
      </c>
      <c r="G797" s="75" t="s">
        <v>4006</v>
      </c>
      <c r="H797" s="76">
        <f t="array" ref="H797">_xlfn.SWITCH(J797,"A",50,"B",45,"C",40,"D",35,"E",30,0) + _xlfn.SWITCH(K797,"A",50,"B",45,"C",40,"D",35,"E",30,0)</f>
        <v>60</v>
      </c>
      <c r="I797" s="76">
        <f t="array" ref="I797">_xlfn.SWITCH(J797,"A",50,"B",45,"C",40,"D",35,"E",30,0) + _xlfn.SWITCH(L797,"A",50,"B",45,"C",40,"D",35,"E",30,0)</f>
        <v>60</v>
      </c>
      <c r="J797" s="76" t="s">
        <v>1866</v>
      </c>
      <c r="K797" s="77" t="s">
        <v>1866</v>
      </c>
      <c r="L797" s="77" t="s">
        <v>1866</v>
      </c>
      <c r="M797" s="76"/>
      <c r="N797" s="75" t="s">
        <v>4969</v>
      </c>
      <c r="O797" s="75" t="s">
        <v>4970</v>
      </c>
      <c r="P797" s="75">
        <v>19810302</v>
      </c>
    </row>
    <row r="798" spans="1:16" ht="19.5" customHeight="1">
      <c r="A798" s="75" t="s">
        <v>608</v>
      </c>
      <c r="B798" s="75" t="s">
        <v>3060</v>
      </c>
      <c r="C798" s="75" t="s">
        <v>608</v>
      </c>
      <c r="D798" s="75" t="s">
        <v>4971</v>
      </c>
      <c r="E798" s="75" t="s">
        <v>4972</v>
      </c>
      <c r="F798" s="75" t="s">
        <v>4968</v>
      </c>
      <c r="G798" s="75" t="s">
        <v>3354</v>
      </c>
      <c r="H798" s="76">
        <f t="array" ref="H798">_xlfn.SWITCH(J798,"A",50,"B",45,"C",40,"D",35,"E",30,0) + _xlfn.SWITCH(K798,"A",50,"B",45,"C",40,"D",35,"E",30,0)</f>
        <v>60</v>
      </c>
      <c r="I798" s="76">
        <f t="array" ref="I798">_xlfn.SWITCH(J798,"A",50,"B",45,"C",40,"D",35,"E",30,0) + _xlfn.SWITCH(L798,"A",50,"B",45,"C",40,"D",35,"E",30,0)</f>
        <v>60</v>
      </c>
      <c r="J798" s="76" t="s">
        <v>1866</v>
      </c>
      <c r="K798" s="77" t="s">
        <v>1866</v>
      </c>
      <c r="L798" s="77" t="s">
        <v>1866</v>
      </c>
      <c r="M798" s="76"/>
      <c r="N798" s="75" t="s">
        <v>4969</v>
      </c>
      <c r="O798" s="75" t="s">
        <v>4970</v>
      </c>
      <c r="P798" s="75">
        <v>20130301</v>
      </c>
    </row>
    <row r="799" spans="1:16" ht="19.5" customHeight="1">
      <c r="A799" s="75" t="s">
        <v>608</v>
      </c>
      <c r="B799" s="75" t="s">
        <v>3060</v>
      </c>
      <c r="C799" s="75" t="s">
        <v>608</v>
      </c>
      <c r="D799" s="75" t="s">
        <v>4971</v>
      </c>
      <c r="E799" s="75" t="s">
        <v>4972</v>
      </c>
      <c r="F799" s="75" t="s">
        <v>4968</v>
      </c>
      <c r="G799" s="75" t="s">
        <v>3567</v>
      </c>
      <c r="H799" s="75">
        <f t="array" ref="H799">_xlfn.SWITCH(J799,"A",50,"B",45,"C",40,"D",35,"E",30,0) + _xlfn.SWITCH(K799,"A",50,"B",45,"C",40,"D",35,"E",30,0)</f>
        <v>60</v>
      </c>
      <c r="I799" s="75">
        <f t="array" ref="I799">_xlfn.SWITCH(J799,"A",50,"B",45,"C",40,"D",35,"E",30,0) + _xlfn.SWITCH(L799,"A",50,"B",45,"C",40,"D",35,"E",30,0)</f>
        <v>60</v>
      </c>
      <c r="J799" s="76" t="s">
        <v>1866</v>
      </c>
      <c r="K799" s="77" t="s">
        <v>1866</v>
      </c>
      <c r="L799" s="77" t="s">
        <v>1866</v>
      </c>
      <c r="M799" s="75"/>
      <c r="N799" s="75" t="s">
        <v>4969</v>
      </c>
      <c r="O799" s="75" t="s">
        <v>4970</v>
      </c>
      <c r="P799" s="75">
        <v>20060301</v>
      </c>
    </row>
    <row r="800" spans="1:16" ht="19.5" customHeight="1">
      <c r="A800" s="75" t="s">
        <v>608</v>
      </c>
      <c r="B800" s="75" t="s">
        <v>3060</v>
      </c>
      <c r="C800" s="75" t="s">
        <v>608</v>
      </c>
      <c r="D800" s="75" t="s">
        <v>4971</v>
      </c>
      <c r="E800" s="75" t="s">
        <v>4972</v>
      </c>
      <c r="F800" s="75" t="s">
        <v>4968</v>
      </c>
      <c r="G800" s="75" t="s">
        <v>3762</v>
      </c>
      <c r="H800" s="76">
        <f t="array" ref="H800">_xlfn.SWITCH(J800,"A",50,"B",45,"C",40,"D",35,"E",30,0) + _xlfn.SWITCH(K800,"A",50,"B",45,"C",40,"D",35,"E",30,0)</f>
        <v>60</v>
      </c>
      <c r="I800" s="76">
        <f t="array" ref="I800">_xlfn.SWITCH(J800,"A",50,"B",45,"C",40,"D",35,"E",30,0) + _xlfn.SWITCH(L800,"A",50,"B",45,"C",40,"D",35,"E",30,0)</f>
        <v>60</v>
      </c>
      <c r="J800" s="76" t="s">
        <v>1866</v>
      </c>
      <c r="K800" s="77" t="s">
        <v>1866</v>
      </c>
      <c r="L800" s="77" t="s">
        <v>1866</v>
      </c>
      <c r="M800" s="76"/>
      <c r="N800" s="75" t="s">
        <v>4969</v>
      </c>
      <c r="O800" s="75" t="s">
        <v>4970</v>
      </c>
      <c r="P800" s="75">
        <v>19530418</v>
      </c>
    </row>
    <row r="801" spans="1:16" ht="19.5" customHeight="1">
      <c r="A801" s="75" t="s">
        <v>608</v>
      </c>
      <c r="B801" s="75" t="s">
        <v>3060</v>
      </c>
      <c r="C801" s="75" t="s">
        <v>608</v>
      </c>
      <c r="D801" s="75" t="s">
        <v>4971</v>
      </c>
      <c r="E801" s="75" t="s">
        <v>4972</v>
      </c>
      <c r="F801" s="75" t="s">
        <v>4968</v>
      </c>
      <c r="G801" s="75" t="s">
        <v>3936</v>
      </c>
      <c r="H801" s="75">
        <f t="array" ref="H801">_xlfn.SWITCH(J801,"A",50,"B",45,"C",40,"D",35,"E",30,0) + _xlfn.SWITCH(K801,"A",50,"B",45,"C",40,"D",35,"E",30,0)</f>
        <v>60</v>
      </c>
      <c r="I801" s="75">
        <f t="array" ref="I801">_xlfn.SWITCH(J801,"A",50,"B",45,"C",40,"D",35,"E",30,0) + _xlfn.SWITCH(L801,"A",50,"B",45,"C",40,"D",35,"E",30,0)</f>
        <v>60</v>
      </c>
      <c r="J801" s="76" t="s">
        <v>1866</v>
      </c>
      <c r="K801" s="77" t="s">
        <v>1866</v>
      </c>
      <c r="L801" s="77" t="s">
        <v>1866</v>
      </c>
      <c r="M801" s="75"/>
      <c r="N801" s="75" t="s">
        <v>4969</v>
      </c>
      <c r="O801" s="75" t="s">
        <v>4970</v>
      </c>
      <c r="P801" s="75">
        <v>19690302</v>
      </c>
    </row>
    <row r="802" spans="1:16" ht="19.5" customHeight="1">
      <c r="A802" s="75" t="s">
        <v>608</v>
      </c>
      <c r="B802" s="75" t="s">
        <v>3060</v>
      </c>
      <c r="C802" s="75" t="s">
        <v>608</v>
      </c>
      <c r="D802" s="75" t="s">
        <v>4971</v>
      </c>
      <c r="E802" s="75" t="s">
        <v>4972</v>
      </c>
      <c r="F802" s="75" t="s">
        <v>4968</v>
      </c>
      <c r="G802" s="75" t="s">
        <v>4080</v>
      </c>
      <c r="H802" s="76">
        <f t="array" ref="H802">_xlfn.SWITCH(J802,"A",50,"B",45,"C",40,"D",35,"E",30,0) + _xlfn.SWITCH(K802,"A",50,"B",45,"C",40,"D",35,"E",30,0)</f>
        <v>60</v>
      </c>
      <c r="I802" s="76">
        <f t="array" ref="I802">_xlfn.SWITCH(J802,"A",50,"B",45,"C",40,"D",35,"E",30,0) + _xlfn.SWITCH(L802,"A",50,"B",45,"C",40,"D",35,"E",30,0)</f>
        <v>60</v>
      </c>
      <c r="J802" s="76" t="s">
        <v>1866</v>
      </c>
      <c r="K802" s="77" t="s">
        <v>1866</v>
      </c>
      <c r="L802" s="77" t="s">
        <v>1866</v>
      </c>
      <c r="M802" s="76"/>
      <c r="N802" s="75" t="s">
        <v>4969</v>
      </c>
      <c r="O802" s="75" t="s">
        <v>4970</v>
      </c>
      <c r="P802" s="75">
        <v>20110301</v>
      </c>
    </row>
    <row r="803" spans="1:16" ht="19.5" customHeight="1">
      <c r="A803" s="75" t="s">
        <v>608</v>
      </c>
      <c r="B803" s="75" t="s">
        <v>3060</v>
      </c>
      <c r="C803" s="75" t="s">
        <v>608</v>
      </c>
      <c r="D803" s="75" t="s">
        <v>4971</v>
      </c>
      <c r="E803" s="75" t="s">
        <v>4972</v>
      </c>
      <c r="F803" s="75" t="s">
        <v>4968</v>
      </c>
      <c r="G803" s="75" t="s">
        <v>4203</v>
      </c>
      <c r="H803" s="75">
        <f t="array" ref="H803">_xlfn.SWITCH(J803,"A",50,"B",45,"C",40,"D",35,"E",30,0) + _xlfn.SWITCH(K803,"A",50,"B",45,"C",40,"D",35,"E",30,0)</f>
        <v>60</v>
      </c>
      <c r="I803" s="75">
        <f t="array" ref="I803">_xlfn.SWITCH(J803,"A",50,"B",45,"C",40,"D",35,"E",30,0) + _xlfn.SWITCH(L803,"A",50,"B",45,"C",40,"D",35,"E",30,0)</f>
        <v>60</v>
      </c>
      <c r="J803" s="76" t="s">
        <v>1866</v>
      </c>
      <c r="K803" s="77" t="s">
        <v>1866</v>
      </c>
      <c r="L803" s="77" t="s">
        <v>1866</v>
      </c>
      <c r="M803" s="75"/>
      <c r="N803" s="75" t="s">
        <v>4973</v>
      </c>
      <c r="O803" s="75" t="s">
        <v>4970</v>
      </c>
      <c r="P803" s="75">
        <v>19540901</v>
      </c>
    </row>
    <row r="804" spans="1:16" ht="19.5" customHeight="1">
      <c r="A804" s="75" t="s">
        <v>608</v>
      </c>
      <c r="B804" s="75" t="s">
        <v>3297</v>
      </c>
      <c r="C804" s="75" t="s">
        <v>608</v>
      </c>
      <c r="D804" s="75" t="s">
        <v>4971</v>
      </c>
      <c r="E804" s="75" t="s">
        <v>4972</v>
      </c>
      <c r="F804" s="75" t="s">
        <v>4968</v>
      </c>
      <c r="G804" s="75" t="s">
        <v>3568</v>
      </c>
      <c r="H804" s="76">
        <f t="array" ref="H804">_xlfn.SWITCH(J804,"A",50,"B",45,"C",40,"D",35,"E",30,0) + _xlfn.SWITCH(K804,"A",50,"B",45,"C",40,"D",35,"E",30,0)</f>
        <v>60</v>
      </c>
      <c r="I804" s="76">
        <f t="array" ref="I804">_xlfn.SWITCH(J804,"A",50,"B",45,"C",40,"D",35,"E",30,0) + _xlfn.SWITCH(L804,"A",50,"B",45,"C",40,"D",35,"E",30,0)</f>
        <v>60</v>
      </c>
      <c r="J804" s="76" t="s">
        <v>1866</v>
      </c>
      <c r="K804" s="77" t="s">
        <v>1866</v>
      </c>
      <c r="L804" s="77" t="s">
        <v>1866</v>
      </c>
      <c r="M804" s="75"/>
      <c r="N804" s="75" t="s">
        <v>4969</v>
      </c>
      <c r="O804" s="75" t="s">
        <v>4989</v>
      </c>
      <c r="P804" s="75">
        <v>19600401</v>
      </c>
    </row>
    <row r="805" spans="1:16" ht="19.5" customHeight="1">
      <c r="A805" s="75" t="s">
        <v>608</v>
      </c>
      <c r="B805" s="75" t="s">
        <v>3297</v>
      </c>
      <c r="C805" s="75" t="s">
        <v>608</v>
      </c>
      <c r="D805" s="75" t="s">
        <v>4971</v>
      </c>
      <c r="E805" s="75" t="s">
        <v>4972</v>
      </c>
      <c r="F805" s="75" t="s">
        <v>4968</v>
      </c>
      <c r="G805" s="75" t="s">
        <v>3763</v>
      </c>
      <c r="H805" s="75">
        <f t="array" ref="H805">_xlfn.SWITCH(J805,"A",50,"B",45,"C",40,"D",35,"E",30,0) + _xlfn.SWITCH(K805,"A",50,"B",45,"C",40,"D",35,"E",30,0)</f>
        <v>60</v>
      </c>
      <c r="I805" s="75">
        <f t="array" ref="I805">_xlfn.SWITCH(J805,"A",50,"B",45,"C",40,"D",35,"E",30,0) + _xlfn.SWITCH(L805,"A",50,"B",45,"C",40,"D",35,"E",30,0)</f>
        <v>60</v>
      </c>
      <c r="J805" s="76" t="s">
        <v>1866</v>
      </c>
      <c r="K805" s="77" t="s">
        <v>1866</v>
      </c>
      <c r="L805" s="77" t="s">
        <v>1866</v>
      </c>
      <c r="M805" s="75"/>
      <c r="N805" s="75" t="s">
        <v>4973</v>
      </c>
      <c r="O805" s="75" t="s">
        <v>4970</v>
      </c>
      <c r="P805" s="75">
        <v>19540415</v>
      </c>
    </row>
    <row r="806" spans="1:16" ht="19.5" customHeight="1">
      <c r="A806" s="75" t="s">
        <v>608</v>
      </c>
      <c r="B806" s="75" t="s">
        <v>3297</v>
      </c>
      <c r="C806" s="75" t="s">
        <v>608</v>
      </c>
      <c r="D806" s="75" t="s">
        <v>4971</v>
      </c>
      <c r="E806" s="75" t="s">
        <v>4972</v>
      </c>
      <c r="F806" s="75" t="s">
        <v>4968</v>
      </c>
      <c r="G806" s="75" t="s">
        <v>3937</v>
      </c>
      <c r="H806" s="76">
        <f t="array" ref="H806">_xlfn.SWITCH(J806,"A",50,"B",45,"C",40,"D",35,"E",30,0) + _xlfn.SWITCH(K806,"A",50,"B",45,"C",40,"D",35,"E",30,0)</f>
        <v>60</v>
      </c>
      <c r="I806" s="76">
        <f t="array" ref="I806">_xlfn.SWITCH(J806,"A",50,"B",45,"C",40,"D",35,"E",30,0) + _xlfn.SWITCH(L806,"A",50,"B",45,"C",40,"D",35,"E",30,0)</f>
        <v>60</v>
      </c>
      <c r="J806" s="76" t="s">
        <v>1866</v>
      </c>
      <c r="K806" s="77" t="s">
        <v>1866</v>
      </c>
      <c r="L806" s="77" t="s">
        <v>1866</v>
      </c>
      <c r="M806" s="75"/>
      <c r="N806" s="75" t="s">
        <v>4973</v>
      </c>
      <c r="O806" s="75" t="s">
        <v>4970</v>
      </c>
      <c r="P806" s="75">
        <v>19740302</v>
      </c>
    </row>
    <row r="807" spans="1:16" ht="19.5" customHeight="1">
      <c r="A807" s="75" t="s">
        <v>608</v>
      </c>
      <c r="B807" s="75" t="s">
        <v>3297</v>
      </c>
      <c r="C807" s="75" t="s">
        <v>608</v>
      </c>
      <c r="D807" s="75" t="s">
        <v>4971</v>
      </c>
      <c r="E807" s="75" t="s">
        <v>4972</v>
      </c>
      <c r="F807" s="75" t="s">
        <v>4968</v>
      </c>
      <c r="G807" s="75" t="s">
        <v>4081</v>
      </c>
      <c r="H807" s="75">
        <f t="array" ref="H807">_xlfn.SWITCH(J807,"A",50,"B",45,"C",40,"D",35,"E",30,0) + _xlfn.SWITCH(K807,"A",50,"B",45,"C",40,"D",35,"E",30,0)</f>
        <v>60</v>
      </c>
      <c r="I807" s="75">
        <f t="array" ref="I807">_xlfn.SWITCH(J807,"A",50,"B",45,"C",40,"D",35,"E",30,0) + _xlfn.SWITCH(L807,"A",50,"B",45,"C",40,"D",35,"E",30,0)</f>
        <v>60</v>
      </c>
      <c r="J807" s="76" t="s">
        <v>1866</v>
      </c>
      <c r="K807" s="77" t="s">
        <v>1866</v>
      </c>
      <c r="L807" s="77" t="s">
        <v>1866</v>
      </c>
      <c r="M807" s="75"/>
      <c r="N807" s="75" t="s">
        <v>4969</v>
      </c>
      <c r="O807" s="75" t="s">
        <v>4970</v>
      </c>
      <c r="P807" s="75">
        <v>19290420</v>
      </c>
    </row>
    <row r="808" spans="1:16" ht="19.5" customHeight="1">
      <c r="A808" s="75" t="s">
        <v>393</v>
      </c>
      <c r="B808" s="75" t="s">
        <v>3061</v>
      </c>
      <c r="C808" s="75" t="s">
        <v>804</v>
      </c>
      <c r="D808" s="75" t="s">
        <v>4971</v>
      </c>
      <c r="E808" s="75" t="s">
        <v>4972</v>
      </c>
      <c r="F808" s="75" t="s">
        <v>4968</v>
      </c>
      <c r="G808" s="75" t="s">
        <v>4087</v>
      </c>
      <c r="H808" s="75">
        <f t="array" ref="H808">_xlfn.SWITCH(J808,"A",50,"B",45,"C",40,"D",35,"E",30,0) + _xlfn.SWITCH(K808,"A",50,"B",45,"C",40,"D",35,"E",30,0)</f>
        <v>60</v>
      </c>
      <c r="I808" s="75">
        <f t="array" ref="I808">_xlfn.SWITCH(J808,"A",50,"B",45,"C",40,"D",35,"E",30,0) + _xlfn.SWITCH(L808,"A",50,"B",45,"C",40,"D",35,"E",30,0)</f>
        <v>60</v>
      </c>
      <c r="J808" s="76" t="s">
        <v>1866</v>
      </c>
      <c r="K808" s="77" t="s">
        <v>1866</v>
      </c>
      <c r="L808" s="77" t="s">
        <v>1866</v>
      </c>
      <c r="M808" s="75"/>
      <c r="N808" s="75" t="s">
        <v>4969</v>
      </c>
      <c r="O808" s="75" t="s">
        <v>4970</v>
      </c>
      <c r="P808" s="75">
        <v>20150301</v>
      </c>
    </row>
    <row r="809" spans="1:16" ht="19.5" customHeight="1">
      <c r="A809" s="75" t="s">
        <v>393</v>
      </c>
      <c r="B809" s="75" t="s">
        <v>3061</v>
      </c>
      <c r="C809" s="75" t="s">
        <v>804</v>
      </c>
      <c r="D809" s="75" t="s">
        <v>4971</v>
      </c>
      <c r="E809" s="75" t="s">
        <v>4972</v>
      </c>
      <c r="F809" s="75" t="s">
        <v>4968</v>
      </c>
      <c r="G809" s="75" t="s">
        <v>4208</v>
      </c>
      <c r="H809" s="76">
        <f t="array" ref="H809">_xlfn.SWITCH(J809,"A",50,"B",45,"C",40,"D",35,"E",30,0) + _xlfn.SWITCH(K809,"A",50,"B",45,"C",40,"D",35,"E",30,0)</f>
        <v>60</v>
      </c>
      <c r="I809" s="76">
        <f t="array" ref="I809">_xlfn.SWITCH(J809,"A",50,"B",45,"C",40,"D",35,"E",30,0) + _xlfn.SWITCH(L809,"A",50,"B",45,"C",40,"D",35,"E",30,0)</f>
        <v>60</v>
      </c>
      <c r="J809" s="76" t="s">
        <v>1866</v>
      </c>
      <c r="K809" s="77" t="s">
        <v>1866</v>
      </c>
      <c r="L809" s="77" t="s">
        <v>1866</v>
      </c>
      <c r="M809" s="75"/>
      <c r="N809" s="75" t="s">
        <v>4973</v>
      </c>
      <c r="O809" s="75" t="s">
        <v>4970</v>
      </c>
      <c r="P809" s="75">
        <v>19521105</v>
      </c>
    </row>
    <row r="810" spans="1:16" ht="19.5" customHeight="1">
      <c r="A810" s="75" t="s">
        <v>393</v>
      </c>
      <c r="B810" s="75" t="s">
        <v>3061</v>
      </c>
      <c r="C810" s="75" t="s">
        <v>804</v>
      </c>
      <c r="D810" s="75" t="s">
        <v>4971</v>
      </c>
      <c r="E810" s="75" t="s">
        <v>4972</v>
      </c>
      <c r="F810" s="75" t="s">
        <v>4968</v>
      </c>
      <c r="G810" s="75" t="s">
        <v>4310</v>
      </c>
      <c r="H810" s="75">
        <f t="array" ref="H810">_xlfn.SWITCH(J810,"A",50,"B",45,"C",40,"D",35,"E",30,0) + _xlfn.SWITCH(K810,"A",50,"B",45,"C",40,"D",35,"E",30,0)</f>
        <v>60</v>
      </c>
      <c r="I810" s="75">
        <f t="array" ref="I810">_xlfn.SWITCH(J810,"A",50,"B",45,"C",40,"D",35,"E",30,0) + _xlfn.SWITCH(L810,"A",50,"B",45,"C",40,"D",35,"E",30,0)</f>
        <v>60</v>
      </c>
      <c r="J810" s="76" t="s">
        <v>1866</v>
      </c>
      <c r="K810" s="77" t="s">
        <v>1866</v>
      </c>
      <c r="L810" s="77" t="s">
        <v>1866</v>
      </c>
      <c r="M810" s="75"/>
      <c r="N810" s="75" t="s">
        <v>4973</v>
      </c>
      <c r="O810" s="75" t="s">
        <v>4970</v>
      </c>
      <c r="P810" s="75">
        <v>19540222</v>
      </c>
    </row>
    <row r="811" spans="1:16" ht="19.5" customHeight="1">
      <c r="A811" s="75" t="s">
        <v>393</v>
      </c>
      <c r="B811" s="75" t="s">
        <v>3298</v>
      </c>
      <c r="C811" s="75" t="s">
        <v>831</v>
      </c>
      <c r="D811" s="75" t="s">
        <v>4971</v>
      </c>
      <c r="E811" s="75" t="s">
        <v>4972</v>
      </c>
      <c r="F811" s="75" t="s">
        <v>4968</v>
      </c>
      <c r="G811" s="75" t="s">
        <v>3372</v>
      </c>
      <c r="H811" s="76">
        <f t="array" ref="H811">_xlfn.SWITCH(J811,"A",50,"B",45,"C",40,"D",35,"E",30,0) + _xlfn.SWITCH(K811,"A",50,"B",45,"C",40,"D",35,"E",30,0)</f>
        <v>60</v>
      </c>
      <c r="I811" s="76">
        <f t="array" ref="I811">_xlfn.SWITCH(J811,"A",50,"B",45,"C",40,"D",35,"E",30,0) + _xlfn.SWITCH(L811,"A",50,"B",45,"C",40,"D",35,"E",30,0)</f>
        <v>60</v>
      </c>
      <c r="J811" s="76" t="s">
        <v>1866</v>
      </c>
      <c r="K811" s="77" t="s">
        <v>1866</v>
      </c>
      <c r="L811" s="77" t="s">
        <v>1866</v>
      </c>
      <c r="M811" s="75"/>
      <c r="N811" s="75" t="s">
        <v>4969</v>
      </c>
      <c r="O811" s="75" t="s">
        <v>4989</v>
      </c>
      <c r="P811" s="75">
        <v>19510920</v>
      </c>
    </row>
    <row r="812" spans="1:16" ht="19.5" customHeight="1">
      <c r="A812" s="75" t="s">
        <v>393</v>
      </c>
      <c r="B812" s="75" t="s">
        <v>3298</v>
      </c>
      <c r="C812" s="75" t="s">
        <v>831</v>
      </c>
      <c r="D812" s="75" t="s">
        <v>4971</v>
      </c>
      <c r="E812" s="75" t="s">
        <v>4972</v>
      </c>
      <c r="F812" s="75" t="s">
        <v>4968</v>
      </c>
      <c r="G812" s="75" t="s">
        <v>3585</v>
      </c>
      <c r="H812" s="75">
        <f t="array" ref="H812">_xlfn.SWITCH(J812,"A",50,"B",45,"C",40,"D",35,"E",30,0) + _xlfn.SWITCH(K812,"A",50,"B",45,"C",40,"D",35,"E",30,0)</f>
        <v>60</v>
      </c>
      <c r="I812" s="75">
        <f t="array" ref="I812">_xlfn.SWITCH(J812,"A",50,"B",45,"C",40,"D",35,"E",30,0) + _xlfn.SWITCH(L812,"A",50,"B",45,"C",40,"D",35,"E",30,0)</f>
        <v>60</v>
      </c>
      <c r="J812" s="76" t="s">
        <v>1866</v>
      </c>
      <c r="K812" s="77" t="s">
        <v>1866</v>
      </c>
      <c r="L812" s="77" t="s">
        <v>1866</v>
      </c>
      <c r="M812" s="75"/>
      <c r="N812" s="75" t="s">
        <v>4973</v>
      </c>
      <c r="O812" s="75" t="s">
        <v>4970</v>
      </c>
      <c r="P812" s="75">
        <v>19781102</v>
      </c>
    </row>
    <row r="813" spans="1:16" ht="19.5" customHeight="1">
      <c r="A813" s="75" t="s">
        <v>393</v>
      </c>
      <c r="B813" s="75" t="s">
        <v>3298</v>
      </c>
      <c r="C813" s="75" t="s">
        <v>831</v>
      </c>
      <c r="D813" s="75" t="s">
        <v>4971</v>
      </c>
      <c r="E813" s="75" t="s">
        <v>4972</v>
      </c>
      <c r="F813" s="75" t="s">
        <v>4968</v>
      </c>
      <c r="G813" s="75" t="s">
        <v>3778</v>
      </c>
      <c r="H813" s="76">
        <f t="array" ref="H813">_xlfn.SWITCH(J813,"A",50,"B",45,"C",40,"D",35,"E",30,0) + _xlfn.SWITCH(K813,"A",50,"B",45,"C",40,"D",35,"E",30,0)</f>
        <v>60</v>
      </c>
      <c r="I813" s="76">
        <f t="array" ref="I813">_xlfn.SWITCH(J813,"A",50,"B",45,"C",40,"D",35,"E",30,0) + _xlfn.SWITCH(L813,"A",50,"B",45,"C",40,"D",35,"E",30,0)</f>
        <v>60</v>
      </c>
      <c r="J813" s="76" t="s">
        <v>1866</v>
      </c>
      <c r="K813" s="77" t="s">
        <v>1866</v>
      </c>
      <c r="L813" s="77" t="s">
        <v>1866</v>
      </c>
      <c r="M813" s="75"/>
      <c r="N813" s="75" t="s">
        <v>4969</v>
      </c>
      <c r="O813" s="75" t="s">
        <v>4974</v>
      </c>
      <c r="P813" s="75">
        <v>19850516</v>
      </c>
    </row>
    <row r="814" spans="1:16" ht="19.5" customHeight="1">
      <c r="A814" s="75" t="s">
        <v>393</v>
      </c>
      <c r="B814" s="75" t="s">
        <v>3298</v>
      </c>
      <c r="C814" s="75" t="s">
        <v>831</v>
      </c>
      <c r="D814" s="75" t="s">
        <v>4971</v>
      </c>
      <c r="E814" s="75" t="s">
        <v>4972</v>
      </c>
      <c r="F814" s="75" t="s">
        <v>4968</v>
      </c>
      <c r="G814" s="75" t="s">
        <v>3948</v>
      </c>
      <c r="H814" s="75">
        <f t="array" ref="H814">_xlfn.SWITCH(J814,"A",50,"B",45,"C",40,"D",35,"E",30,0) + _xlfn.SWITCH(K814,"A",50,"B",45,"C",40,"D",35,"E",30,0)</f>
        <v>60</v>
      </c>
      <c r="I814" s="75">
        <f t="array" ref="I814">_xlfn.SWITCH(J814,"A",50,"B",45,"C",40,"D",35,"E",30,0) + _xlfn.SWITCH(L814,"A",50,"B",45,"C",40,"D",35,"E",30,0)</f>
        <v>60</v>
      </c>
      <c r="J814" s="76" t="s">
        <v>1866</v>
      </c>
      <c r="K814" s="77" t="s">
        <v>1866</v>
      </c>
      <c r="L814" s="77" t="s">
        <v>1866</v>
      </c>
      <c r="M814" s="75"/>
      <c r="N814" s="75" t="s">
        <v>4973</v>
      </c>
      <c r="O814" s="75" t="s">
        <v>4989</v>
      </c>
      <c r="P814" s="75">
        <v>19500503</v>
      </c>
    </row>
    <row r="815" spans="1:16" ht="19.5" customHeight="1">
      <c r="A815" s="75" t="s">
        <v>393</v>
      </c>
      <c r="B815" s="75" t="s">
        <v>3298</v>
      </c>
      <c r="C815" s="75" t="s">
        <v>831</v>
      </c>
      <c r="D815" s="75" t="s">
        <v>4971</v>
      </c>
      <c r="E815" s="75" t="s">
        <v>4972</v>
      </c>
      <c r="F815" s="75" t="s">
        <v>4968</v>
      </c>
      <c r="G815" s="75" t="s">
        <v>4088</v>
      </c>
      <c r="H815" s="76">
        <f t="array" ref="H815">_xlfn.SWITCH(J815,"A",50,"B",45,"C",40,"D",35,"E",30,0) + _xlfn.SWITCH(K815,"A",50,"B",45,"C",40,"D",35,"E",30,0)</f>
        <v>60</v>
      </c>
      <c r="I815" s="76">
        <f t="array" ref="I815">_xlfn.SWITCH(J815,"A",50,"B",45,"C",40,"D",35,"E",30,0) + _xlfn.SWITCH(L815,"A",50,"B",45,"C",40,"D",35,"E",30,0)</f>
        <v>60</v>
      </c>
      <c r="J815" s="76" t="s">
        <v>1866</v>
      </c>
      <c r="K815" s="77" t="s">
        <v>1866</v>
      </c>
      <c r="L815" s="77" t="s">
        <v>1866</v>
      </c>
      <c r="M815" s="75"/>
      <c r="N815" s="75" t="s">
        <v>4973</v>
      </c>
      <c r="O815" s="75" t="s">
        <v>4970</v>
      </c>
      <c r="P815" s="75">
        <v>19540420</v>
      </c>
    </row>
    <row r="816" spans="1:16" ht="19.5" customHeight="1">
      <c r="A816" s="75" t="s">
        <v>393</v>
      </c>
      <c r="B816" s="75" t="s">
        <v>3298</v>
      </c>
      <c r="C816" s="75" t="s">
        <v>831</v>
      </c>
      <c r="D816" s="75" t="s">
        <v>4971</v>
      </c>
      <c r="E816" s="75" t="s">
        <v>4972</v>
      </c>
      <c r="F816" s="75" t="s">
        <v>4968</v>
      </c>
      <c r="G816" s="75" t="s">
        <v>4209</v>
      </c>
      <c r="H816" s="75">
        <f t="array" ref="H816">_xlfn.SWITCH(J816,"A",50,"B",45,"C",40,"D",35,"E",30,0) + _xlfn.SWITCH(K816,"A",50,"B",45,"C",40,"D",35,"E",30,0)</f>
        <v>60</v>
      </c>
      <c r="I816" s="75">
        <f t="array" ref="I816">_xlfn.SWITCH(J816,"A",50,"B",45,"C",40,"D",35,"E",30,0) + _xlfn.SWITCH(L816,"A",50,"B",45,"C",40,"D",35,"E",30,0)</f>
        <v>60</v>
      </c>
      <c r="J816" s="76" t="s">
        <v>1866</v>
      </c>
      <c r="K816" s="77" t="s">
        <v>1866</v>
      </c>
      <c r="L816" s="77" t="s">
        <v>1866</v>
      </c>
      <c r="M816" s="75"/>
      <c r="N816" s="75" t="s">
        <v>4973</v>
      </c>
      <c r="O816" s="75" t="s">
        <v>4974</v>
      </c>
      <c r="P816" s="75">
        <v>19511015</v>
      </c>
    </row>
    <row r="817" spans="1:16" ht="19.5" customHeight="1">
      <c r="A817" s="75" t="s">
        <v>393</v>
      </c>
      <c r="B817" s="75" t="s">
        <v>3298</v>
      </c>
      <c r="C817" s="75" t="s">
        <v>831</v>
      </c>
      <c r="D817" s="75" t="s">
        <v>4971</v>
      </c>
      <c r="E817" s="75" t="s">
        <v>4972</v>
      </c>
      <c r="F817" s="75" t="s">
        <v>4968</v>
      </c>
      <c r="G817" s="75" t="s">
        <v>4311</v>
      </c>
      <c r="H817" s="76">
        <f t="array" ref="H817">_xlfn.SWITCH(J817,"A",50,"B",45,"C",40,"D",35,"E",30,0) + _xlfn.SWITCH(K817,"A",50,"B",45,"C",40,"D",35,"E",30,0)</f>
        <v>60</v>
      </c>
      <c r="I817" s="76">
        <f t="array" ref="I817">_xlfn.SWITCH(J817,"A",50,"B",45,"C",40,"D",35,"E",30,0) + _xlfn.SWITCH(L817,"A",50,"B",45,"C",40,"D",35,"E",30,0)</f>
        <v>60</v>
      </c>
      <c r="J817" s="76" t="s">
        <v>1866</v>
      </c>
      <c r="K817" s="77" t="s">
        <v>1866</v>
      </c>
      <c r="L817" s="77" t="s">
        <v>1866</v>
      </c>
      <c r="M817" s="75"/>
      <c r="N817" s="75" t="s">
        <v>4973</v>
      </c>
      <c r="O817" s="75" t="s">
        <v>4989</v>
      </c>
      <c r="P817" s="75">
        <v>19740115</v>
      </c>
    </row>
    <row r="818" spans="1:16" ht="19.5" customHeight="1">
      <c r="A818" s="75" t="s">
        <v>393</v>
      </c>
      <c r="B818" s="75" t="s">
        <v>3298</v>
      </c>
      <c r="C818" s="75" t="s">
        <v>831</v>
      </c>
      <c r="D818" s="75" t="s">
        <v>4971</v>
      </c>
      <c r="E818" s="75" t="s">
        <v>4972</v>
      </c>
      <c r="F818" s="75" t="s">
        <v>4968</v>
      </c>
      <c r="G818" s="75" t="s">
        <v>4398</v>
      </c>
      <c r="H818" s="75">
        <f t="array" ref="H818">_xlfn.SWITCH(J818,"A",50,"B",45,"C",40,"D",35,"E",30,0) + _xlfn.SWITCH(K818,"A",50,"B",45,"C",40,"D",35,"E",30,0)</f>
        <v>60</v>
      </c>
      <c r="I818" s="75">
        <f t="array" ref="I818">_xlfn.SWITCH(J818,"A",50,"B",45,"C",40,"D",35,"E",30,0) + _xlfn.SWITCH(L818,"A",50,"B",45,"C",40,"D",35,"E",30,0)</f>
        <v>60</v>
      </c>
      <c r="J818" s="76" t="s">
        <v>1866</v>
      </c>
      <c r="K818" s="77" t="s">
        <v>1866</v>
      </c>
      <c r="L818" s="77" t="s">
        <v>1866</v>
      </c>
      <c r="M818" s="75"/>
      <c r="N818" s="75" t="s">
        <v>4973</v>
      </c>
      <c r="O818" s="75" t="s">
        <v>4974</v>
      </c>
      <c r="P818" s="75">
        <v>19830301</v>
      </c>
    </row>
    <row r="819" spans="1:16" ht="19.5" customHeight="1">
      <c r="A819" s="75" t="s">
        <v>382</v>
      </c>
      <c r="B819" s="75" t="s">
        <v>3073</v>
      </c>
      <c r="C819" s="75" t="s">
        <v>382</v>
      </c>
      <c r="D819" s="75" t="s">
        <v>4971</v>
      </c>
      <c r="E819" s="75" t="s">
        <v>4972</v>
      </c>
      <c r="F819" s="75" t="s">
        <v>4968</v>
      </c>
      <c r="G819" s="75" t="s">
        <v>3270</v>
      </c>
      <c r="H819" s="76">
        <f t="array" ref="H819">_xlfn.SWITCH(J819,"A",50,"B",45,"C",40,"D",35,"E",30,0) + _xlfn.SWITCH(K819,"A",50,"B",45,"C",40,"D",35,"E",30,0)</f>
        <v>60</v>
      </c>
      <c r="I819" s="76">
        <f t="array" ref="I819">_xlfn.SWITCH(J819,"A",50,"B",45,"C",40,"D",35,"E",30,0) + _xlfn.SWITCH(L819,"A",50,"B",45,"C",40,"D",35,"E",30,0)</f>
        <v>60</v>
      </c>
      <c r="J819" s="76" t="s">
        <v>1866</v>
      </c>
      <c r="K819" s="77" t="s">
        <v>1866</v>
      </c>
      <c r="L819" s="77" t="s">
        <v>1866</v>
      </c>
      <c r="M819" s="75"/>
      <c r="N819" s="75" t="s">
        <v>4969</v>
      </c>
      <c r="O819" s="75" t="s">
        <v>4970</v>
      </c>
      <c r="P819" s="75">
        <v>20060301</v>
      </c>
    </row>
    <row r="820" spans="1:16" ht="19.5" customHeight="1">
      <c r="A820" s="75" t="s">
        <v>382</v>
      </c>
      <c r="B820" s="75" t="s">
        <v>3073</v>
      </c>
      <c r="C820" s="75" t="s">
        <v>382</v>
      </c>
      <c r="D820" s="75" t="s">
        <v>4971</v>
      </c>
      <c r="E820" s="75" t="s">
        <v>4972</v>
      </c>
      <c r="F820" s="75" t="s">
        <v>4968</v>
      </c>
      <c r="G820" s="75" t="s">
        <v>3490</v>
      </c>
      <c r="H820" s="75">
        <f t="array" ref="H820">_xlfn.SWITCH(J820,"A",50,"B",45,"C",40,"D",35,"E",30,0) + _xlfn.SWITCH(K820,"A",50,"B",45,"C",40,"D",35,"E",30,0)</f>
        <v>60</v>
      </c>
      <c r="I820" s="75">
        <f t="array" ref="I820">_xlfn.SWITCH(J820,"A",50,"B",45,"C",40,"D",35,"E",30,0) + _xlfn.SWITCH(L820,"A",50,"B",45,"C",40,"D",35,"E",30,0)</f>
        <v>60</v>
      </c>
      <c r="J820" s="76" t="s">
        <v>1866</v>
      </c>
      <c r="K820" s="77" t="s">
        <v>1866</v>
      </c>
      <c r="L820" s="77" t="s">
        <v>1866</v>
      </c>
      <c r="M820" s="75"/>
      <c r="N820" s="75" t="s">
        <v>4969</v>
      </c>
      <c r="O820" s="75" t="s">
        <v>4970</v>
      </c>
      <c r="P820" s="75">
        <v>19910309</v>
      </c>
    </row>
    <row r="821" spans="1:16" ht="19.5" customHeight="1">
      <c r="A821" s="75" t="s">
        <v>351</v>
      </c>
      <c r="B821" s="75" t="s">
        <v>3302</v>
      </c>
      <c r="C821" s="75" t="s">
        <v>4985</v>
      </c>
      <c r="D821" s="75" t="s">
        <v>4971</v>
      </c>
      <c r="E821" s="75" t="s">
        <v>4972</v>
      </c>
      <c r="F821" s="75" t="s">
        <v>4968</v>
      </c>
      <c r="G821" s="75" t="s">
        <v>3223</v>
      </c>
      <c r="H821" s="76">
        <f t="array" ref="H821">_xlfn.SWITCH(J821,"A",50,"B",45,"C",40,"D",35,"E",30,0) + _xlfn.SWITCH(K821,"A",50,"B",45,"C",40,"D",35,"E",30,0)</f>
        <v>60</v>
      </c>
      <c r="I821" s="76">
        <f t="array" ref="I821">_xlfn.SWITCH(J821,"A",50,"B",45,"C",40,"D",35,"E",30,0) + _xlfn.SWITCH(L821,"A",50,"B",45,"C",40,"D",35,"E",30,0)</f>
        <v>60</v>
      </c>
      <c r="J821" s="76" t="s">
        <v>1866</v>
      </c>
      <c r="K821" s="77" t="s">
        <v>1866</v>
      </c>
      <c r="L821" s="77" t="s">
        <v>1866</v>
      </c>
      <c r="M821" s="75"/>
      <c r="N821" s="75" t="s">
        <v>4969</v>
      </c>
      <c r="O821" s="75" t="s">
        <v>4974</v>
      </c>
      <c r="P821" s="75">
        <v>19870301</v>
      </c>
    </row>
    <row r="822" spans="1:16" ht="19.5" customHeight="1">
      <c r="A822" s="75" t="s">
        <v>351</v>
      </c>
      <c r="B822" s="75" t="s">
        <v>3302</v>
      </c>
      <c r="C822" s="75" t="s">
        <v>4985</v>
      </c>
      <c r="D822" s="75" t="s">
        <v>4971</v>
      </c>
      <c r="E822" s="75" t="s">
        <v>4972</v>
      </c>
      <c r="F822" s="75" t="s">
        <v>4968</v>
      </c>
      <c r="G822" s="75" t="s">
        <v>3662</v>
      </c>
      <c r="H822" s="76">
        <f t="array" ref="H822">_xlfn.SWITCH(J822,"A",50,"B",45,"C",40,"D",35,"E",30,0) + _xlfn.SWITCH(K822,"A",50,"B",45,"C",40,"D",35,"E",30,0)</f>
        <v>60</v>
      </c>
      <c r="I822" s="76">
        <f t="array" ref="I822">_xlfn.SWITCH(J822,"A",50,"B",45,"C",40,"D",35,"E",30,0) + _xlfn.SWITCH(L822,"A",50,"B",45,"C",40,"D",35,"E",30,0)</f>
        <v>60</v>
      </c>
      <c r="J822" s="76" t="s">
        <v>1866</v>
      </c>
      <c r="K822" s="77" t="s">
        <v>1866</v>
      </c>
      <c r="L822" s="77" t="s">
        <v>1866</v>
      </c>
      <c r="M822" s="75"/>
      <c r="N822" s="75" t="s">
        <v>4969</v>
      </c>
      <c r="O822" s="75" t="s">
        <v>4974</v>
      </c>
      <c r="P822" s="75">
        <v>19970301</v>
      </c>
    </row>
    <row r="823" spans="1:16" ht="19.5" customHeight="1">
      <c r="A823" s="75" t="s">
        <v>351</v>
      </c>
      <c r="B823" s="75" t="s">
        <v>3302</v>
      </c>
      <c r="C823" s="75" t="s">
        <v>4985</v>
      </c>
      <c r="D823" s="75" t="s">
        <v>4971</v>
      </c>
      <c r="E823" s="75" t="s">
        <v>4972</v>
      </c>
      <c r="F823" s="75" t="s">
        <v>4968</v>
      </c>
      <c r="G823" s="75" t="s">
        <v>4007</v>
      </c>
      <c r="H823" s="76">
        <f t="array" ref="H823">_xlfn.SWITCH(J823,"A",50,"B",45,"C",40,"D",35,"E",30,0) + _xlfn.SWITCH(K823,"A",50,"B",45,"C",40,"D",35,"E",30,0)</f>
        <v>60</v>
      </c>
      <c r="I823" s="76">
        <f t="array" ref="I823">_xlfn.SWITCH(J823,"A",50,"B",45,"C",40,"D",35,"E",30,0) + _xlfn.SWITCH(L823,"A",50,"B",45,"C",40,"D",35,"E",30,0)</f>
        <v>60</v>
      </c>
      <c r="J823" s="76" t="s">
        <v>1866</v>
      </c>
      <c r="K823" s="77" t="s">
        <v>1866</v>
      </c>
      <c r="L823" s="77" t="s">
        <v>1866</v>
      </c>
      <c r="M823" s="75"/>
      <c r="N823" s="75" t="s">
        <v>4969</v>
      </c>
      <c r="O823" s="75" t="s">
        <v>4970</v>
      </c>
      <c r="P823" s="75">
        <v>20040301</v>
      </c>
    </row>
    <row r="824" spans="1:16" ht="19.5" customHeight="1">
      <c r="A824" s="75" t="s">
        <v>351</v>
      </c>
      <c r="B824" s="75" t="s">
        <v>3302</v>
      </c>
      <c r="C824" s="75" t="s">
        <v>4985</v>
      </c>
      <c r="D824" s="75" t="s">
        <v>4971</v>
      </c>
      <c r="E824" s="75" t="s">
        <v>4972</v>
      </c>
      <c r="F824" s="75" t="s">
        <v>4968</v>
      </c>
      <c r="G824" s="75" t="s">
        <v>4251</v>
      </c>
      <c r="H824" s="76">
        <f t="array" ref="H824">_xlfn.SWITCH(J824,"A",50,"B",45,"C",40,"D",35,"E",30,0) + _xlfn.SWITCH(K824,"A",50,"B",45,"C",40,"D",35,"E",30,0)</f>
        <v>60</v>
      </c>
      <c r="I824" s="76">
        <f t="array" ref="I824">_xlfn.SWITCH(J824,"A",50,"B",45,"C",40,"D",35,"E",30,0) + _xlfn.SWITCH(L824,"A",50,"B",45,"C",40,"D",35,"E",30,0)</f>
        <v>60</v>
      </c>
      <c r="J824" s="76" t="s">
        <v>1866</v>
      </c>
      <c r="K824" s="77" t="s">
        <v>1866</v>
      </c>
      <c r="L824" s="77" t="s">
        <v>1866</v>
      </c>
      <c r="M824" s="75"/>
      <c r="N824" s="75" t="s">
        <v>4969</v>
      </c>
      <c r="O824" s="75" t="s">
        <v>4970</v>
      </c>
      <c r="P824" s="75">
        <v>20040301</v>
      </c>
    </row>
    <row r="825" spans="1:16" ht="19.5" customHeight="1">
      <c r="A825" s="75" t="s">
        <v>351</v>
      </c>
      <c r="B825" s="75" t="s">
        <v>3302</v>
      </c>
      <c r="C825" s="75" t="s">
        <v>4985</v>
      </c>
      <c r="D825" s="75" t="s">
        <v>4971</v>
      </c>
      <c r="E825" s="75" t="s">
        <v>4972</v>
      </c>
      <c r="F825" s="75" t="s">
        <v>4968</v>
      </c>
      <c r="G825" s="75" t="s">
        <v>4348</v>
      </c>
      <c r="H825" s="75">
        <f t="array" ref="H825">_xlfn.SWITCH(J825,"A",50,"B",45,"C",40,"D",35,"E",30,0) + _xlfn.SWITCH(K825,"A",50,"B",45,"C",40,"D",35,"E",30,0)</f>
        <v>60</v>
      </c>
      <c r="I825" s="75">
        <f t="array" ref="I825">_xlfn.SWITCH(J825,"A",50,"B",45,"C",40,"D",35,"E",30,0) + _xlfn.SWITCH(L825,"A",50,"B",45,"C",40,"D",35,"E",30,0)</f>
        <v>60</v>
      </c>
      <c r="J825" s="76" t="s">
        <v>1866</v>
      </c>
      <c r="K825" s="77" t="s">
        <v>1866</v>
      </c>
      <c r="L825" s="77" t="s">
        <v>1866</v>
      </c>
      <c r="M825" s="75"/>
      <c r="N825" s="75" t="s">
        <v>4969</v>
      </c>
      <c r="O825" s="75" t="s">
        <v>4970</v>
      </c>
      <c r="P825" s="75">
        <v>20020301</v>
      </c>
    </row>
    <row r="826" spans="1:16" ht="19.5" customHeight="1">
      <c r="A826" s="75" t="s">
        <v>351</v>
      </c>
      <c r="B826" s="75" t="s">
        <v>3302</v>
      </c>
      <c r="C826" s="75" t="s">
        <v>4985</v>
      </c>
      <c r="D826" s="75" t="s">
        <v>4971</v>
      </c>
      <c r="E826" s="75" t="s">
        <v>4972</v>
      </c>
      <c r="F826" s="75" t="s">
        <v>4968</v>
      </c>
      <c r="G826" s="75" t="s">
        <v>4431</v>
      </c>
      <c r="H826" s="76">
        <f t="array" ref="H826">_xlfn.SWITCH(J826,"A",50,"B",45,"C",40,"D",35,"E",30,0) + _xlfn.SWITCH(K826,"A",50,"B",45,"C",40,"D",35,"E",30,0)</f>
        <v>60</v>
      </c>
      <c r="I826" s="76">
        <f t="array" ref="I826">_xlfn.SWITCH(J826,"A",50,"B",45,"C",40,"D",35,"E",30,0) + _xlfn.SWITCH(L826,"A",50,"B",45,"C",40,"D",35,"E",30,0)</f>
        <v>60</v>
      </c>
      <c r="J826" s="76" t="s">
        <v>1866</v>
      </c>
      <c r="K826" s="77" t="s">
        <v>1866</v>
      </c>
      <c r="L826" s="77" t="s">
        <v>1866</v>
      </c>
      <c r="M826" s="75"/>
      <c r="N826" s="75" t="s">
        <v>4969</v>
      </c>
      <c r="O826" s="75" t="s">
        <v>4974</v>
      </c>
      <c r="P826" s="75">
        <v>20040301</v>
      </c>
    </row>
    <row r="827" spans="1:16" ht="19.5" customHeight="1">
      <c r="A827" s="75" t="s">
        <v>351</v>
      </c>
      <c r="B827" s="75" t="s">
        <v>3302</v>
      </c>
      <c r="C827" s="75" t="s">
        <v>4985</v>
      </c>
      <c r="D827" s="75" t="s">
        <v>4971</v>
      </c>
      <c r="E827" s="75" t="s">
        <v>4972</v>
      </c>
      <c r="F827" s="75" t="s">
        <v>4968</v>
      </c>
      <c r="G827" s="75" t="s">
        <v>4503</v>
      </c>
      <c r="H827" s="75">
        <f t="array" ref="H827">_xlfn.SWITCH(J827,"A",50,"B",45,"C",40,"D",35,"E",30,0) + _xlfn.SWITCH(K827,"A",50,"B",45,"C",40,"D",35,"E",30,0)</f>
        <v>60</v>
      </c>
      <c r="I827" s="75">
        <f t="array" ref="I827">_xlfn.SWITCH(J827,"A",50,"B",45,"C",40,"D",35,"E",30,0) + _xlfn.SWITCH(L827,"A",50,"B",45,"C",40,"D",35,"E",30,0)</f>
        <v>60</v>
      </c>
      <c r="J827" s="76" t="s">
        <v>1866</v>
      </c>
      <c r="K827" s="77" t="s">
        <v>1866</v>
      </c>
      <c r="L827" s="77" t="s">
        <v>1866</v>
      </c>
      <c r="M827" s="75"/>
      <c r="N827" s="75" t="s">
        <v>4969</v>
      </c>
      <c r="O827" s="75" t="s">
        <v>4989</v>
      </c>
      <c r="P827" s="75">
        <v>20040301</v>
      </c>
    </row>
    <row r="828" spans="1:16" ht="19.5" customHeight="1">
      <c r="A828" s="75" t="s">
        <v>393</v>
      </c>
      <c r="B828" s="75" t="s">
        <v>3513</v>
      </c>
      <c r="C828" s="75" t="s">
        <v>5000</v>
      </c>
      <c r="D828" s="75" t="s">
        <v>4971</v>
      </c>
      <c r="E828" s="75" t="s">
        <v>4972</v>
      </c>
      <c r="F828" s="75" t="s">
        <v>4968</v>
      </c>
      <c r="G828" s="75" t="s">
        <v>3143</v>
      </c>
      <c r="H828" s="76">
        <f t="array" ref="H828">_xlfn.SWITCH(J828,"A",50,"B",45,"C",40,"D",35,"E",30,0) + _xlfn.SWITCH(K828,"A",50,"B",45,"C",40,"D",35,"E",30,0)</f>
        <v>60</v>
      </c>
      <c r="I828" s="76">
        <f t="array" ref="I828">_xlfn.SWITCH(J828,"A",50,"B",45,"C",40,"D",35,"E",30,0) + _xlfn.SWITCH(L828,"A",50,"B",45,"C",40,"D",35,"E",30,0)</f>
        <v>60</v>
      </c>
      <c r="J828" s="76" t="s">
        <v>1866</v>
      </c>
      <c r="K828" s="77" t="s">
        <v>1866</v>
      </c>
      <c r="L828" s="77" t="s">
        <v>1866</v>
      </c>
      <c r="M828" s="75"/>
      <c r="N828" s="75" t="s">
        <v>4973</v>
      </c>
      <c r="O828" s="75" t="s">
        <v>4970</v>
      </c>
      <c r="P828" s="75">
        <v>19840301</v>
      </c>
    </row>
    <row r="829" spans="1:16" ht="19.5" customHeight="1">
      <c r="A829" s="75" t="s">
        <v>445</v>
      </c>
      <c r="B829" s="75" t="s">
        <v>3295</v>
      </c>
      <c r="C829" s="75" t="s">
        <v>445</v>
      </c>
      <c r="D829" s="75" t="s">
        <v>4971</v>
      </c>
      <c r="E829" s="75" t="s">
        <v>4972</v>
      </c>
      <c r="F829" s="75" t="s">
        <v>4968</v>
      </c>
      <c r="G829" s="75" t="s">
        <v>3076</v>
      </c>
      <c r="H829" s="75">
        <f t="array" ref="H829">_xlfn.SWITCH(J829,"A",50,"B",45,"C",40,"D",35,"E",30,0) + _xlfn.SWITCH(K829,"A",50,"B",45,"C",40,"D",35,"E",30,0)</f>
        <v>60</v>
      </c>
      <c r="I829" s="75">
        <f t="array" ref="I829">_xlfn.SWITCH(J829,"A",50,"B",45,"C",40,"D",35,"E",30,0) + _xlfn.SWITCH(L829,"A",50,"B",45,"C",40,"D",35,"E",30,0)</f>
        <v>60</v>
      </c>
      <c r="J829" s="76" t="s">
        <v>1866</v>
      </c>
      <c r="K829" s="77" t="s">
        <v>1866</v>
      </c>
      <c r="L829" s="77" t="s">
        <v>1866</v>
      </c>
      <c r="M829" s="75"/>
      <c r="N829" s="75" t="s">
        <v>4969</v>
      </c>
      <c r="O829" s="75" t="s">
        <v>4970</v>
      </c>
      <c r="P829" s="75">
        <v>19580525</v>
      </c>
    </row>
    <row r="830" spans="1:16" ht="19.5" customHeight="1">
      <c r="A830" s="75" t="s">
        <v>445</v>
      </c>
      <c r="B830" s="75" t="s">
        <v>3295</v>
      </c>
      <c r="C830" s="75" t="s">
        <v>445</v>
      </c>
      <c r="D830" s="75" t="s">
        <v>4971</v>
      </c>
      <c r="E830" s="75" t="s">
        <v>4972</v>
      </c>
      <c r="F830" s="75" t="s">
        <v>4968</v>
      </c>
      <c r="G830" s="75" t="s">
        <v>3309</v>
      </c>
      <c r="H830" s="76">
        <f t="array" ref="H830">_xlfn.SWITCH(J830,"A",50,"B",45,"C",40,"D",35,"E",30,0) + _xlfn.SWITCH(K830,"A",50,"B",45,"C",40,"D",35,"E",30,0)</f>
        <v>60</v>
      </c>
      <c r="I830" s="76">
        <f t="array" ref="I830">_xlfn.SWITCH(J830,"A",50,"B",45,"C",40,"D",35,"E",30,0) + _xlfn.SWITCH(L830,"A",50,"B",45,"C",40,"D",35,"E",30,0)</f>
        <v>60</v>
      </c>
      <c r="J830" s="76" t="s">
        <v>1866</v>
      </c>
      <c r="K830" s="77" t="s">
        <v>1866</v>
      </c>
      <c r="L830" s="77" t="s">
        <v>1866</v>
      </c>
      <c r="M830" s="75"/>
      <c r="N830" s="75" t="s">
        <v>4969</v>
      </c>
      <c r="O830" s="75" t="s">
        <v>4970</v>
      </c>
      <c r="P830" s="75">
        <v>19800307</v>
      </c>
    </row>
    <row r="831" spans="1:16" ht="19.5" customHeight="1">
      <c r="A831" s="75" t="s">
        <v>608</v>
      </c>
      <c r="B831" s="75" t="s">
        <v>3295</v>
      </c>
      <c r="C831" s="75" t="s">
        <v>608</v>
      </c>
      <c r="D831" s="75" t="s">
        <v>4971</v>
      </c>
      <c r="E831" s="75" t="s">
        <v>4972</v>
      </c>
      <c r="F831" s="75" t="s">
        <v>4968</v>
      </c>
      <c r="G831" s="75" t="s">
        <v>3076</v>
      </c>
      <c r="H831" s="75">
        <f t="array" ref="H831">_xlfn.SWITCH(J831,"A",50,"B",45,"C",40,"D",35,"E",30,0) + _xlfn.SWITCH(K831,"A",50,"B",45,"C",40,"D",35,"E",30,0)</f>
        <v>60</v>
      </c>
      <c r="I831" s="75">
        <f t="array" ref="I831">_xlfn.SWITCH(J831,"A",50,"B",45,"C",40,"D",35,"E",30,0) + _xlfn.SWITCH(L831,"A",50,"B",45,"C",40,"D",35,"E",30,0)</f>
        <v>60</v>
      </c>
      <c r="J831" s="76" t="s">
        <v>1866</v>
      </c>
      <c r="K831" s="77" t="s">
        <v>1866</v>
      </c>
      <c r="L831" s="77" t="s">
        <v>1866</v>
      </c>
      <c r="M831" s="75"/>
      <c r="N831" s="75" t="s">
        <v>4973</v>
      </c>
      <c r="O831" s="75" t="s">
        <v>4970</v>
      </c>
      <c r="P831" s="75">
        <v>19660411</v>
      </c>
    </row>
    <row r="832" spans="1:16" ht="19.5" customHeight="1">
      <c r="A832" s="75" t="s">
        <v>608</v>
      </c>
      <c r="B832" s="75" t="s">
        <v>3295</v>
      </c>
      <c r="C832" s="75" t="s">
        <v>608</v>
      </c>
      <c r="D832" s="75" t="s">
        <v>4971</v>
      </c>
      <c r="E832" s="75" t="s">
        <v>4972</v>
      </c>
      <c r="F832" s="75" t="s">
        <v>4968</v>
      </c>
      <c r="G832" s="75" t="s">
        <v>3569</v>
      </c>
      <c r="H832" s="75">
        <f t="array" ref="H832">_xlfn.SWITCH(J832,"A",50,"B",45,"C",40,"D",35,"E",30,0) + _xlfn.SWITCH(K832,"A",50,"B",45,"C",40,"D",35,"E",30,0)</f>
        <v>60</v>
      </c>
      <c r="I832" s="75">
        <f t="array" ref="I832">_xlfn.SWITCH(J832,"A",50,"B",45,"C",40,"D",35,"E",30,0) + _xlfn.SWITCH(L832,"A",50,"B",45,"C",40,"D",35,"E",30,0)</f>
        <v>60</v>
      </c>
      <c r="J832" s="76" t="s">
        <v>1866</v>
      </c>
      <c r="K832" s="77" t="s">
        <v>1866</v>
      </c>
      <c r="L832" s="77" t="s">
        <v>1866</v>
      </c>
      <c r="M832" s="75"/>
      <c r="N832" s="75" t="s">
        <v>4973</v>
      </c>
      <c r="O832" s="75" t="s">
        <v>4970</v>
      </c>
      <c r="P832" s="75">
        <v>19670305</v>
      </c>
    </row>
    <row r="833" spans="1:16" ht="19.5" customHeight="1">
      <c r="A833" s="75" t="s">
        <v>170</v>
      </c>
      <c r="B833" s="75" t="s">
        <v>3296</v>
      </c>
      <c r="C833" s="75" t="s">
        <v>170</v>
      </c>
      <c r="D833" s="75" t="s">
        <v>4971</v>
      </c>
      <c r="E833" s="75" t="s">
        <v>4972</v>
      </c>
      <c r="F833" s="75" t="s">
        <v>4968</v>
      </c>
      <c r="G833" s="75" t="s">
        <v>3094</v>
      </c>
      <c r="H833" s="76">
        <f t="array" ref="H833">_xlfn.SWITCH(J833,"A",50,"B",45,"C",40,"D",35,"E",30,0) + _xlfn.SWITCH(K833,"A",50,"B",45,"C",40,"D",35,"E",30,0)</f>
        <v>60</v>
      </c>
      <c r="I833" s="76">
        <f t="array" ref="I833">_xlfn.SWITCH(J833,"A",50,"B",45,"C",40,"D",35,"E",30,0) + _xlfn.SWITCH(L833,"A",50,"B",45,"C",40,"D",35,"E",30,0)</f>
        <v>60</v>
      </c>
      <c r="J833" s="76" t="s">
        <v>1866</v>
      </c>
      <c r="K833" s="77" t="s">
        <v>1866</v>
      </c>
      <c r="L833" s="77" t="s">
        <v>1866</v>
      </c>
      <c r="M833" s="75"/>
      <c r="N833" s="75" t="s">
        <v>4969</v>
      </c>
      <c r="O833" s="75" t="s">
        <v>4970</v>
      </c>
      <c r="P833" s="75">
        <v>20080301</v>
      </c>
    </row>
    <row r="834" spans="1:16" ht="19.5" customHeight="1">
      <c r="A834" s="75" t="s">
        <v>170</v>
      </c>
      <c r="B834" s="75" t="s">
        <v>3296</v>
      </c>
      <c r="C834" s="75" t="s">
        <v>170</v>
      </c>
      <c r="D834" s="75" t="s">
        <v>4971</v>
      </c>
      <c r="E834" s="75" t="s">
        <v>4972</v>
      </c>
      <c r="F834" s="75" t="s">
        <v>4968</v>
      </c>
      <c r="G834" s="75" t="s">
        <v>3541</v>
      </c>
      <c r="H834" s="75">
        <f t="array" ref="H834">_xlfn.SWITCH(J834,"A",50,"B",45,"C",40,"D",35,"E",30,0) + _xlfn.SWITCH(K834,"A",50,"B",45,"C",40,"D",35,"E",30,0)</f>
        <v>60</v>
      </c>
      <c r="I834" s="75">
        <f t="array" ref="I834">_xlfn.SWITCH(J834,"A",50,"B",45,"C",40,"D",35,"E",30,0) + _xlfn.SWITCH(L834,"A",50,"B",45,"C",40,"D",35,"E",30,0)</f>
        <v>60</v>
      </c>
      <c r="J834" s="76" t="s">
        <v>1866</v>
      </c>
      <c r="K834" s="77" t="s">
        <v>1866</v>
      </c>
      <c r="L834" s="77" t="s">
        <v>1866</v>
      </c>
      <c r="M834" s="75"/>
      <c r="N834" s="75" t="s">
        <v>4969</v>
      </c>
      <c r="O834" s="75" t="s">
        <v>4970</v>
      </c>
      <c r="P834" s="75">
        <v>20130301</v>
      </c>
    </row>
    <row r="835" spans="1:16" ht="19.5" customHeight="1">
      <c r="A835" s="75" t="s">
        <v>170</v>
      </c>
      <c r="B835" s="75" t="s">
        <v>3296</v>
      </c>
      <c r="C835" s="75" t="s">
        <v>170</v>
      </c>
      <c r="D835" s="75" t="s">
        <v>4971</v>
      </c>
      <c r="E835" s="75" t="s">
        <v>4972</v>
      </c>
      <c r="F835" s="75" t="s">
        <v>4968</v>
      </c>
      <c r="G835" s="75" t="s">
        <v>3908</v>
      </c>
      <c r="H835" s="75">
        <f t="array" ref="H835">_xlfn.SWITCH(J835,"A",50,"B",45,"C",40,"D",35,"E",30,0) + _xlfn.SWITCH(K835,"A",50,"B",45,"C",40,"D",35,"E",30,0)</f>
        <v>60</v>
      </c>
      <c r="I835" s="75">
        <f t="array" ref="I835">_xlfn.SWITCH(J835,"A",50,"B",45,"C",40,"D",35,"E",30,0) + _xlfn.SWITCH(L835,"A",50,"B",45,"C",40,"D",35,"E",30,0)</f>
        <v>60</v>
      </c>
      <c r="J835" s="76" t="s">
        <v>1866</v>
      </c>
      <c r="K835" s="77" t="s">
        <v>1866</v>
      </c>
      <c r="L835" s="77" t="s">
        <v>1866</v>
      </c>
      <c r="M835" s="75"/>
      <c r="N835" s="75" t="s">
        <v>4969</v>
      </c>
      <c r="O835" s="75" t="s">
        <v>4970</v>
      </c>
      <c r="P835" s="75">
        <v>20090301</v>
      </c>
    </row>
    <row r="836" spans="1:16" ht="19.5" customHeight="1">
      <c r="A836" s="75" t="s">
        <v>170</v>
      </c>
      <c r="B836" s="75" t="s">
        <v>3296</v>
      </c>
      <c r="C836" s="75" t="s">
        <v>170</v>
      </c>
      <c r="D836" s="75" t="s">
        <v>4971</v>
      </c>
      <c r="E836" s="75" t="s">
        <v>4972</v>
      </c>
      <c r="F836" s="75" t="s">
        <v>4968</v>
      </c>
      <c r="G836" s="75" t="s">
        <v>4055</v>
      </c>
      <c r="H836" s="76">
        <f t="array" ref="H836">_xlfn.SWITCH(J836,"A",50,"B",45,"C",40,"D",35,"E",30,0) + _xlfn.SWITCH(K836,"A",50,"B",45,"C",40,"D",35,"E",30,0)</f>
        <v>60</v>
      </c>
      <c r="I836" s="76">
        <f t="array" ref="I836">_xlfn.SWITCH(J836,"A",50,"B",45,"C",40,"D",35,"E",30,0) + _xlfn.SWITCH(L836,"A",50,"B",45,"C",40,"D",35,"E",30,0)</f>
        <v>60</v>
      </c>
      <c r="J836" s="76" t="s">
        <v>1866</v>
      </c>
      <c r="K836" s="77" t="s">
        <v>1866</v>
      </c>
      <c r="L836" s="77" t="s">
        <v>1866</v>
      </c>
      <c r="M836" s="75"/>
      <c r="N836" s="75" t="s">
        <v>4969</v>
      </c>
      <c r="O836" s="75" t="s">
        <v>4970</v>
      </c>
      <c r="P836" s="75">
        <v>19620305</v>
      </c>
    </row>
    <row r="837" spans="1:16" ht="19.5" customHeight="1">
      <c r="A837" s="75" t="s">
        <v>170</v>
      </c>
      <c r="B837" s="75" t="s">
        <v>3296</v>
      </c>
      <c r="C837" s="75" t="s">
        <v>170</v>
      </c>
      <c r="D837" s="75" t="s">
        <v>4971</v>
      </c>
      <c r="E837" s="75" t="s">
        <v>4972</v>
      </c>
      <c r="F837" s="75" t="s">
        <v>4968</v>
      </c>
      <c r="G837" s="75" t="s">
        <v>3089</v>
      </c>
      <c r="H837" s="75">
        <f t="array" ref="H837">_xlfn.SWITCH(J837,"A",50,"B",45,"C",40,"D",35,"E",30,0) + _xlfn.SWITCH(K837,"A",50,"B",45,"C",40,"D",35,"E",30,0)</f>
        <v>60</v>
      </c>
      <c r="I837" s="75">
        <f t="array" ref="I837">_xlfn.SWITCH(J837,"A",50,"B",45,"C",40,"D",35,"E",30,0) + _xlfn.SWITCH(L837,"A",50,"B",45,"C",40,"D",35,"E",30,0)</f>
        <v>60</v>
      </c>
      <c r="J837" s="76" t="s">
        <v>1866</v>
      </c>
      <c r="K837" s="77" t="s">
        <v>1866</v>
      </c>
      <c r="L837" s="77" t="s">
        <v>1866</v>
      </c>
      <c r="M837" s="75"/>
      <c r="N837" s="75" t="s">
        <v>4969</v>
      </c>
      <c r="O837" s="75" t="s">
        <v>4970</v>
      </c>
      <c r="P837" s="75">
        <v>20120305</v>
      </c>
    </row>
    <row r="838" spans="1:16" ht="19.5" customHeight="1">
      <c r="A838" s="75" t="s">
        <v>170</v>
      </c>
      <c r="B838" s="75" t="s">
        <v>3296</v>
      </c>
      <c r="C838" s="75" t="s">
        <v>170</v>
      </c>
      <c r="D838" s="75" t="s">
        <v>4971</v>
      </c>
      <c r="E838" s="75" t="s">
        <v>4972</v>
      </c>
      <c r="F838" s="75" t="s">
        <v>4968</v>
      </c>
      <c r="G838" s="75" t="s">
        <v>4289</v>
      </c>
      <c r="H838" s="76">
        <f t="array" ref="H838">_xlfn.SWITCH(J838,"A",50,"B",45,"C",40,"D",35,"E",30,0) + _xlfn.SWITCH(K838,"A",50,"B",45,"C",40,"D",35,"E",30,0)</f>
        <v>60</v>
      </c>
      <c r="I838" s="76">
        <f t="array" ref="I838">_xlfn.SWITCH(J838,"A",50,"B",45,"C",40,"D",35,"E",30,0) + _xlfn.SWITCH(L838,"A",50,"B",45,"C",40,"D",35,"E",30,0)</f>
        <v>60</v>
      </c>
      <c r="J838" s="76" t="s">
        <v>1866</v>
      </c>
      <c r="K838" s="77" t="s">
        <v>1866</v>
      </c>
      <c r="L838" s="77" t="s">
        <v>1866</v>
      </c>
      <c r="M838" s="75"/>
      <c r="N838" s="75" t="s">
        <v>4969</v>
      </c>
      <c r="O838" s="75" t="s">
        <v>4970</v>
      </c>
      <c r="P838" s="75">
        <v>20120301</v>
      </c>
    </row>
    <row r="839" spans="1:16" ht="19.5" customHeight="1">
      <c r="A839" s="75" t="s">
        <v>170</v>
      </c>
      <c r="B839" s="75" t="s">
        <v>3296</v>
      </c>
      <c r="C839" s="75" t="s">
        <v>170</v>
      </c>
      <c r="D839" s="75" t="s">
        <v>4971</v>
      </c>
      <c r="E839" s="75" t="s">
        <v>4972</v>
      </c>
      <c r="F839" s="75" t="s">
        <v>4968</v>
      </c>
      <c r="G839" s="75" t="s">
        <v>4378</v>
      </c>
      <c r="H839" s="75">
        <f t="array" ref="H839">_xlfn.SWITCH(J839,"A",50,"B",45,"C",40,"D",35,"E",30,0) + _xlfn.SWITCH(K839,"A",50,"B",45,"C",40,"D",35,"E",30,0)</f>
        <v>60</v>
      </c>
      <c r="I839" s="75">
        <f t="array" ref="I839">_xlfn.SWITCH(J839,"A",50,"B",45,"C",40,"D",35,"E",30,0) + _xlfn.SWITCH(L839,"A",50,"B",45,"C",40,"D",35,"E",30,0)</f>
        <v>60</v>
      </c>
      <c r="J839" s="76" t="s">
        <v>1866</v>
      </c>
      <c r="K839" s="77" t="s">
        <v>1866</v>
      </c>
      <c r="L839" s="77" t="s">
        <v>1866</v>
      </c>
      <c r="M839" s="75"/>
      <c r="N839" s="75" t="s">
        <v>4969</v>
      </c>
      <c r="O839" s="75" t="s">
        <v>4970</v>
      </c>
      <c r="P839" s="75">
        <v>20150301</v>
      </c>
    </row>
    <row r="840" spans="1:16" ht="19.5" customHeight="1">
      <c r="A840" s="75" t="s">
        <v>170</v>
      </c>
      <c r="B840" s="75" t="s">
        <v>3296</v>
      </c>
      <c r="C840" s="75" t="s">
        <v>170</v>
      </c>
      <c r="D840" s="75" t="s">
        <v>4971</v>
      </c>
      <c r="E840" s="75" t="s">
        <v>4972</v>
      </c>
      <c r="F840" s="75" t="s">
        <v>4968</v>
      </c>
      <c r="G840" s="75" t="s">
        <v>4459</v>
      </c>
      <c r="H840" s="76">
        <f t="array" ref="H840">_xlfn.SWITCH(J840,"A",50,"B",45,"C",40,"D",35,"E",30,0) + _xlfn.SWITCH(K840,"A",50,"B",45,"C",40,"D",35,"E",30,0)</f>
        <v>60</v>
      </c>
      <c r="I840" s="76">
        <f t="array" ref="I840">_xlfn.SWITCH(J840,"A",50,"B",45,"C",40,"D",35,"E",30,0) + _xlfn.SWITCH(L840,"A",50,"B",45,"C",40,"D",35,"E",30,0)</f>
        <v>60</v>
      </c>
      <c r="J840" s="76" t="s">
        <v>1866</v>
      </c>
      <c r="K840" s="77" t="s">
        <v>1866</v>
      </c>
      <c r="L840" s="77" t="s">
        <v>1866</v>
      </c>
      <c r="M840" s="75"/>
      <c r="N840" s="75" t="s">
        <v>4969</v>
      </c>
      <c r="O840" s="75" t="s">
        <v>4970</v>
      </c>
      <c r="P840" s="75">
        <v>19970301</v>
      </c>
    </row>
    <row r="841" spans="1:16" ht="19.5" customHeight="1">
      <c r="A841" s="75" t="s">
        <v>170</v>
      </c>
      <c r="B841" s="75" t="s">
        <v>3296</v>
      </c>
      <c r="C841" s="75" t="s">
        <v>170</v>
      </c>
      <c r="D841" s="75" t="s">
        <v>4971</v>
      </c>
      <c r="E841" s="75" t="s">
        <v>4972</v>
      </c>
      <c r="F841" s="75" t="s">
        <v>4968</v>
      </c>
      <c r="G841" s="75" t="s">
        <v>4638</v>
      </c>
      <c r="H841" s="75">
        <f t="array" ref="H841">_xlfn.SWITCH(J841,"A",50,"B",45,"C",40,"D",35,"E",30,0) + _xlfn.SWITCH(K841,"A",50,"B",45,"C",40,"D",35,"E",30,0)</f>
        <v>60</v>
      </c>
      <c r="I841" s="75">
        <f t="array" ref="I841">_xlfn.SWITCH(J841,"A",50,"B",45,"C",40,"D",35,"E",30,0) + _xlfn.SWITCH(L841,"A",50,"B",45,"C",40,"D",35,"E",30,0)</f>
        <v>60</v>
      </c>
      <c r="J841" s="76" t="s">
        <v>1866</v>
      </c>
      <c r="K841" s="77" t="s">
        <v>1866</v>
      </c>
      <c r="L841" s="77" t="s">
        <v>1866</v>
      </c>
      <c r="M841" s="75"/>
      <c r="N841" s="75" t="s">
        <v>4973</v>
      </c>
      <c r="O841" s="75" t="s">
        <v>4970</v>
      </c>
      <c r="P841" s="75">
        <v>19740301</v>
      </c>
    </row>
    <row r="842" spans="1:16" ht="19.5" customHeight="1">
      <c r="A842" s="75" t="s">
        <v>170</v>
      </c>
      <c r="B842" s="75" t="s">
        <v>3296</v>
      </c>
      <c r="C842" s="75" t="s">
        <v>170</v>
      </c>
      <c r="D842" s="75" t="s">
        <v>4971</v>
      </c>
      <c r="E842" s="75" t="s">
        <v>4972</v>
      </c>
      <c r="F842" s="75" t="s">
        <v>4968</v>
      </c>
      <c r="G842" s="75" t="s">
        <v>4681</v>
      </c>
      <c r="H842" s="76">
        <f t="array" ref="H842">_xlfn.SWITCH(J842,"A",50,"B",45,"C",40,"D",35,"E",30,0) + _xlfn.SWITCH(K842,"A",50,"B",45,"C",40,"D",35,"E",30,0)</f>
        <v>60</v>
      </c>
      <c r="I842" s="76">
        <f t="array" ref="I842">_xlfn.SWITCH(J842,"A",50,"B",45,"C",40,"D",35,"E",30,0) + _xlfn.SWITCH(L842,"A",50,"B",45,"C",40,"D",35,"E",30,0)</f>
        <v>60</v>
      </c>
      <c r="J842" s="76" t="s">
        <v>1866</v>
      </c>
      <c r="K842" s="77" t="s">
        <v>1866</v>
      </c>
      <c r="L842" s="77" t="s">
        <v>1866</v>
      </c>
      <c r="M842" s="75"/>
      <c r="N842" s="75" t="s">
        <v>4969</v>
      </c>
      <c r="O842" s="75" t="s">
        <v>4970</v>
      </c>
      <c r="P842" s="75">
        <v>19940302</v>
      </c>
    </row>
    <row r="843" spans="1:16" ht="19.5" customHeight="1">
      <c r="A843" s="75" t="s">
        <v>170</v>
      </c>
      <c r="B843" s="75" t="s">
        <v>3296</v>
      </c>
      <c r="C843" s="75" t="s">
        <v>170</v>
      </c>
      <c r="D843" s="75" t="s">
        <v>4971</v>
      </c>
      <c r="E843" s="75" t="s">
        <v>4972</v>
      </c>
      <c r="F843" s="75" t="s">
        <v>4968</v>
      </c>
      <c r="G843" s="75" t="s">
        <v>4756</v>
      </c>
      <c r="H843" s="75">
        <f t="array" ref="H843">_xlfn.SWITCH(J843,"A",50,"B",45,"C",40,"D",35,"E",30,0) + _xlfn.SWITCH(K843,"A",50,"B",45,"C",40,"D",35,"E",30,0)</f>
        <v>60</v>
      </c>
      <c r="I843" s="75">
        <f t="array" ref="I843">_xlfn.SWITCH(J843,"A",50,"B",45,"C",40,"D",35,"E",30,0) + _xlfn.SWITCH(L843,"A",50,"B",45,"C",40,"D",35,"E",30,0)</f>
        <v>60</v>
      </c>
      <c r="J843" s="76" t="s">
        <v>1866</v>
      </c>
      <c r="K843" s="77" t="s">
        <v>1866</v>
      </c>
      <c r="L843" s="77" t="s">
        <v>1866</v>
      </c>
      <c r="M843" s="75"/>
      <c r="N843" s="75" t="s">
        <v>4969</v>
      </c>
      <c r="O843" s="75" t="s">
        <v>4970</v>
      </c>
      <c r="P843" s="75">
        <v>20120301</v>
      </c>
    </row>
    <row r="844" spans="1:16" ht="19.5" customHeight="1">
      <c r="A844" s="75" t="s">
        <v>170</v>
      </c>
      <c r="B844" s="75" t="s">
        <v>3296</v>
      </c>
      <c r="C844" s="75" t="s">
        <v>170</v>
      </c>
      <c r="D844" s="75" t="s">
        <v>4971</v>
      </c>
      <c r="E844" s="75" t="s">
        <v>4972</v>
      </c>
      <c r="F844" s="75" t="s">
        <v>4968</v>
      </c>
      <c r="G844" s="75" t="s">
        <v>4783</v>
      </c>
      <c r="H844" s="76">
        <f t="array" ref="H844">_xlfn.SWITCH(J844,"A",50,"B",45,"C",40,"D",35,"E",30,0) + _xlfn.SWITCH(K844,"A",50,"B",45,"C",40,"D",35,"E",30,0)</f>
        <v>60</v>
      </c>
      <c r="I844" s="76">
        <f t="array" ref="I844">_xlfn.SWITCH(J844,"A",50,"B",45,"C",40,"D",35,"E",30,0) + _xlfn.SWITCH(L844,"A",50,"B",45,"C",40,"D",35,"E",30,0)</f>
        <v>60</v>
      </c>
      <c r="J844" s="76" t="s">
        <v>1866</v>
      </c>
      <c r="K844" s="77" t="s">
        <v>1866</v>
      </c>
      <c r="L844" s="77" t="s">
        <v>1866</v>
      </c>
      <c r="M844" s="75"/>
      <c r="N844" s="75" t="s">
        <v>4969</v>
      </c>
      <c r="O844" s="75" t="s">
        <v>4970</v>
      </c>
      <c r="P844" s="75">
        <v>20060302</v>
      </c>
    </row>
    <row r="845" spans="1:16" ht="19.5" customHeight="1">
      <c r="A845" s="75" t="s">
        <v>170</v>
      </c>
      <c r="B845" s="75" t="s">
        <v>3296</v>
      </c>
      <c r="C845" s="75" t="s">
        <v>170</v>
      </c>
      <c r="D845" s="75" t="s">
        <v>4971</v>
      </c>
      <c r="E845" s="75" t="s">
        <v>4972</v>
      </c>
      <c r="F845" s="75" t="s">
        <v>4968</v>
      </c>
      <c r="G845" s="75" t="s">
        <v>4807</v>
      </c>
      <c r="H845" s="75">
        <f t="array" ref="H845">_xlfn.SWITCH(J845,"A",50,"B",45,"C",40,"D",35,"E",30,0) + _xlfn.SWITCH(K845,"A",50,"B",45,"C",40,"D",35,"E",30,0)</f>
        <v>60</v>
      </c>
      <c r="I845" s="75">
        <f t="array" ref="I845">_xlfn.SWITCH(J845,"A",50,"B",45,"C",40,"D",35,"E",30,0) + _xlfn.SWITCH(L845,"A",50,"B",45,"C",40,"D",35,"E",30,0)</f>
        <v>60</v>
      </c>
      <c r="J845" s="76" t="s">
        <v>1866</v>
      </c>
      <c r="K845" s="77" t="s">
        <v>1866</v>
      </c>
      <c r="L845" s="77" t="s">
        <v>1866</v>
      </c>
      <c r="M845" s="75"/>
      <c r="N845" s="75" t="s">
        <v>4973</v>
      </c>
      <c r="O845" s="75" t="s">
        <v>4970</v>
      </c>
      <c r="P845" s="75">
        <v>19900306</v>
      </c>
    </row>
    <row r="846" spans="1:16" ht="19.5" customHeight="1">
      <c r="A846" s="75" t="s">
        <v>170</v>
      </c>
      <c r="B846" s="75" t="s">
        <v>3296</v>
      </c>
      <c r="C846" s="75" t="s">
        <v>170</v>
      </c>
      <c r="D846" s="75" t="s">
        <v>4971</v>
      </c>
      <c r="E846" s="75" t="s">
        <v>4972</v>
      </c>
      <c r="F846" s="75" t="s">
        <v>4968</v>
      </c>
      <c r="G846" s="75" t="s">
        <v>4825</v>
      </c>
      <c r="H846" s="76">
        <f t="array" ref="H846">_xlfn.SWITCH(J846,"A",50,"B",45,"C",40,"D",35,"E",30,0) + _xlfn.SWITCH(K846,"A",50,"B",45,"C",40,"D",35,"E",30,0)</f>
        <v>60</v>
      </c>
      <c r="I846" s="76">
        <f t="array" ref="I846">_xlfn.SWITCH(J846,"A",50,"B",45,"C",40,"D",35,"E",30,0) + _xlfn.SWITCH(L846,"A",50,"B",45,"C",40,"D",35,"E",30,0)</f>
        <v>60</v>
      </c>
      <c r="J846" s="76" t="s">
        <v>1866</v>
      </c>
      <c r="K846" s="77" t="s">
        <v>1866</v>
      </c>
      <c r="L846" s="77" t="s">
        <v>1866</v>
      </c>
      <c r="M846" s="75"/>
      <c r="N846" s="75" t="s">
        <v>4969</v>
      </c>
      <c r="O846" s="75" t="s">
        <v>4970</v>
      </c>
      <c r="P846" s="75">
        <v>20210301</v>
      </c>
    </row>
    <row r="847" spans="1:16" ht="19.5" customHeight="1">
      <c r="A847" s="75" t="s">
        <v>170</v>
      </c>
      <c r="B847" s="75" t="s">
        <v>3296</v>
      </c>
      <c r="C847" s="75" t="s">
        <v>170</v>
      </c>
      <c r="D847" s="75" t="s">
        <v>4971</v>
      </c>
      <c r="E847" s="75" t="s">
        <v>4972</v>
      </c>
      <c r="F847" s="75" t="s">
        <v>4968</v>
      </c>
      <c r="G847" s="75" t="s">
        <v>4841</v>
      </c>
      <c r="H847" s="75">
        <f t="array" ref="H847">_xlfn.SWITCH(J847,"A",50,"B",45,"C",40,"D",35,"E",30,0) + _xlfn.SWITCH(K847,"A",50,"B",45,"C",40,"D",35,"E",30,0)</f>
        <v>60</v>
      </c>
      <c r="I847" s="75">
        <f t="array" ref="I847">_xlfn.SWITCH(J847,"A",50,"B",45,"C",40,"D",35,"E",30,0) + _xlfn.SWITCH(L847,"A",50,"B",45,"C",40,"D",35,"E",30,0)</f>
        <v>60</v>
      </c>
      <c r="J847" s="76" t="s">
        <v>1866</v>
      </c>
      <c r="K847" s="77" t="s">
        <v>1866</v>
      </c>
      <c r="L847" s="77" t="s">
        <v>1866</v>
      </c>
      <c r="M847" s="75"/>
      <c r="N847" s="75" t="s">
        <v>4969</v>
      </c>
      <c r="O847" s="75" t="s">
        <v>4970</v>
      </c>
      <c r="P847" s="75">
        <v>20080301</v>
      </c>
    </row>
    <row r="848" spans="1:16" ht="19.5" customHeight="1">
      <c r="A848" s="75" t="s">
        <v>170</v>
      </c>
      <c r="B848" s="75" t="s">
        <v>3296</v>
      </c>
      <c r="C848" s="75" t="s">
        <v>170</v>
      </c>
      <c r="D848" s="75" t="s">
        <v>4971</v>
      </c>
      <c r="E848" s="75" t="s">
        <v>4972</v>
      </c>
      <c r="F848" s="75" t="s">
        <v>4968</v>
      </c>
      <c r="G848" s="75" t="s">
        <v>4878</v>
      </c>
      <c r="H848" s="76">
        <f t="array" ref="H848">_xlfn.SWITCH(J848,"A",50,"B",45,"C",40,"D",35,"E",30,0) + _xlfn.SWITCH(K848,"A",50,"B",45,"C",40,"D",35,"E",30,0)</f>
        <v>60</v>
      </c>
      <c r="I848" s="76">
        <f t="array" ref="I848">_xlfn.SWITCH(J848,"A",50,"B",45,"C",40,"D",35,"E",30,0) + _xlfn.SWITCH(L848,"A",50,"B",45,"C",40,"D",35,"E",30,0)</f>
        <v>60</v>
      </c>
      <c r="J848" s="76" t="s">
        <v>1866</v>
      </c>
      <c r="K848" s="77" t="s">
        <v>1866</v>
      </c>
      <c r="L848" s="77" t="s">
        <v>1866</v>
      </c>
      <c r="M848" s="75"/>
      <c r="N848" s="75" t="s">
        <v>4969</v>
      </c>
      <c r="O848" s="75" t="s">
        <v>4970</v>
      </c>
      <c r="P848" s="75">
        <v>19960301</v>
      </c>
    </row>
    <row r="849" spans="1:16" ht="19.5" customHeight="1">
      <c r="A849" s="75" t="s">
        <v>170</v>
      </c>
      <c r="B849" s="75" t="s">
        <v>3296</v>
      </c>
      <c r="C849" s="75" t="s">
        <v>170</v>
      </c>
      <c r="D849" s="75" t="s">
        <v>4971</v>
      </c>
      <c r="E849" s="75" t="s">
        <v>4972</v>
      </c>
      <c r="F849" s="75" t="s">
        <v>4968</v>
      </c>
      <c r="G849" s="75" t="s">
        <v>4919</v>
      </c>
      <c r="H849" s="75">
        <f t="array" ref="H849">_xlfn.SWITCH(J849,"A",50,"B",45,"C",40,"D",35,"E",30,0) + _xlfn.SWITCH(K849,"A",50,"B",45,"C",40,"D",35,"E",30,0)</f>
        <v>60</v>
      </c>
      <c r="I849" s="75">
        <f t="array" ref="I849">_xlfn.SWITCH(J849,"A",50,"B",45,"C",40,"D",35,"E",30,0) + _xlfn.SWITCH(L849,"A",50,"B",45,"C",40,"D",35,"E",30,0)</f>
        <v>60</v>
      </c>
      <c r="J849" s="76" t="s">
        <v>1866</v>
      </c>
      <c r="K849" s="77" t="s">
        <v>1866</v>
      </c>
      <c r="L849" s="77" t="s">
        <v>1866</v>
      </c>
      <c r="M849" s="75"/>
      <c r="N849" s="75" t="s">
        <v>4969</v>
      </c>
      <c r="O849" s="75" t="s">
        <v>4970</v>
      </c>
      <c r="P849" s="75">
        <v>20080301</v>
      </c>
    </row>
    <row r="850" spans="1:16" ht="19.5" customHeight="1">
      <c r="A850" s="75" t="s">
        <v>170</v>
      </c>
      <c r="B850" s="75" t="s">
        <v>3296</v>
      </c>
      <c r="C850" s="75" t="s">
        <v>170</v>
      </c>
      <c r="D850" s="75" t="s">
        <v>4971</v>
      </c>
      <c r="E850" s="75" t="s">
        <v>4972</v>
      </c>
      <c r="F850" s="75" t="s">
        <v>4968</v>
      </c>
      <c r="G850" s="75" t="s">
        <v>4940</v>
      </c>
      <c r="H850" s="76">
        <f t="array" ref="H850">_xlfn.SWITCH(J850,"A",50,"B",45,"C",40,"D",35,"E",30,0) + _xlfn.SWITCH(K850,"A",50,"B",45,"C",40,"D",35,"E",30,0)</f>
        <v>60</v>
      </c>
      <c r="I850" s="76">
        <f t="array" ref="I850">_xlfn.SWITCH(J850,"A",50,"B",45,"C",40,"D",35,"E",30,0) + _xlfn.SWITCH(L850,"A",50,"B",45,"C",40,"D",35,"E",30,0)</f>
        <v>60</v>
      </c>
      <c r="J850" s="76" t="s">
        <v>1866</v>
      </c>
      <c r="K850" s="77" t="s">
        <v>1866</v>
      </c>
      <c r="L850" s="77" t="s">
        <v>1866</v>
      </c>
      <c r="M850" s="75"/>
      <c r="N850" s="75" t="s">
        <v>4969</v>
      </c>
      <c r="O850" s="75" t="s">
        <v>4970</v>
      </c>
      <c r="P850" s="75">
        <v>19970301</v>
      </c>
    </row>
    <row r="851" spans="1:16" ht="19.5" customHeight="1">
      <c r="A851" s="75" t="s">
        <v>170</v>
      </c>
      <c r="B851" s="75" t="s">
        <v>3296</v>
      </c>
      <c r="C851" s="75" t="s">
        <v>170</v>
      </c>
      <c r="D851" s="75" t="s">
        <v>4971</v>
      </c>
      <c r="E851" s="75" t="s">
        <v>4972</v>
      </c>
      <c r="F851" s="75" t="s">
        <v>4968</v>
      </c>
      <c r="G851" s="75" t="s">
        <v>4868</v>
      </c>
      <c r="H851" s="75">
        <f t="array" ref="H851">_xlfn.SWITCH(J851,"A",50,"B",45,"C",40,"D",35,"E",30,0) + _xlfn.SWITCH(K851,"A",50,"B",45,"C",40,"D",35,"E",30,0)</f>
        <v>60</v>
      </c>
      <c r="I851" s="75">
        <f t="array" ref="I851">_xlfn.SWITCH(J851,"A",50,"B",45,"C",40,"D",35,"E",30,0) + _xlfn.SWITCH(L851,"A",50,"B",45,"C",40,"D",35,"E",30,0)</f>
        <v>60</v>
      </c>
      <c r="J851" s="76" t="s">
        <v>1866</v>
      </c>
      <c r="K851" s="77" t="s">
        <v>1866</v>
      </c>
      <c r="L851" s="77" t="s">
        <v>1866</v>
      </c>
      <c r="M851" s="75"/>
      <c r="N851" s="75" t="s">
        <v>4969</v>
      </c>
      <c r="O851" s="75" t="s">
        <v>4970</v>
      </c>
      <c r="P851" s="75">
        <v>19950301</v>
      </c>
    </row>
    <row r="852" spans="1:16" ht="19.5" customHeight="1">
      <c r="A852" s="75" t="s">
        <v>170</v>
      </c>
      <c r="B852" s="75" t="s">
        <v>3296</v>
      </c>
      <c r="C852" s="75" t="s">
        <v>170</v>
      </c>
      <c r="D852" s="75" t="s">
        <v>4971</v>
      </c>
      <c r="E852" s="75" t="s">
        <v>4972</v>
      </c>
      <c r="F852" s="75" t="s">
        <v>4968</v>
      </c>
      <c r="G852" s="75" t="s">
        <v>4556</v>
      </c>
      <c r="H852" s="76">
        <f t="array" ref="H852">_xlfn.SWITCH(J852,"A",50,"B",45,"C",40,"D",35,"E",30,0) + _xlfn.SWITCH(K852,"A",50,"B",45,"C",40,"D",35,"E",30,0)</f>
        <v>60</v>
      </c>
      <c r="I852" s="76">
        <f t="array" ref="I852">_xlfn.SWITCH(J852,"A",50,"B",45,"C",40,"D",35,"E",30,0) + _xlfn.SWITCH(L852,"A",50,"B",45,"C",40,"D",35,"E",30,0)</f>
        <v>60</v>
      </c>
      <c r="J852" s="76" t="s">
        <v>1866</v>
      </c>
      <c r="K852" s="77" t="s">
        <v>1866</v>
      </c>
      <c r="L852" s="77" t="s">
        <v>1866</v>
      </c>
      <c r="M852" s="75"/>
      <c r="N852" s="75" t="s">
        <v>4969</v>
      </c>
      <c r="O852" s="75" t="s">
        <v>4970</v>
      </c>
      <c r="P852" s="75">
        <v>19970301</v>
      </c>
    </row>
    <row r="853" spans="1:16" ht="19.5" customHeight="1">
      <c r="A853" s="75" t="s">
        <v>170</v>
      </c>
      <c r="B853" s="75" t="s">
        <v>3296</v>
      </c>
      <c r="C853" s="75" t="s">
        <v>170</v>
      </c>
      <c r="D853" s="75" t="s">
        <v>4971</v>
      </c>
      <c r="E853" s="75" t="s">
        <v>4972</v>
      </c>
      <c r="F853" s="75" t="s">
        <v>4968</v>
      </c>
      <c r="G853" s="75" t="s">
        <v>4932</v>
      </c>
      <c r="H853" s="75">
        <f t="array" ref="H853">_xlfn.SWITCH(J853,"A",50,"B",45,"C",40,"D",35,"E",30,0) + _xlfn.SWITCH(K853,"A",50,"B",45,"C",40,"D",35,"E",30,0)</f>
        <v>60</v>
      </c>
      <c r="I853" s="75">
        <f t="array" ref="I853">_xlfn.SWITCH(J853,"A",50,"B",45,"C",40,"D",35,"E",30,0) + _xlfn.SWITCH(L853,"A",50,"B",45,"C",40,"D",35,"E",30,0)</f>
        <v>60</v>
      </c>
      <c r="J853" s="76" t="s">
        <v>1866</v>
      </c>
      <c r="K853" s="77" t="s">
        <v>1866</v>
      </c>
      <c r="L853" s="77" t="s">
        <v>1866</v>
      </c>
      <c r="M853" s="75"/>
      <c r="N853" s="75" t="s">
        <v>4969</v>
      </c>
      <c r="O853" s="75" t="s">
        <v>4970</v>
      </c>
      <c r="P853" s="75">
        <v>20210301</v>
      </c>
    </row>
    <row r="854" spans="1:16" ht="19.5" customHeight="1">
      <c r="A854" s="75" t="s">
        <v>1276</v>
      </c>
      <c r="B854" s="75" t="s">
        <v>3071</v>
      </c>
      <c r="C854" s="75" t="s">
        <v>1276</v>
      </c>
      <c r="D854" s="75" t="s">
        <v>4971</v>
      </c>
      <c r="E854" s="75" t="s">
        <v>4972</v>
      </c>
      <c r="F854" s="75" t="s">
        <v>4968</v>
      </c>
      <c r="G854" s="75" t="s">
        <v>3475</v>
      </c>
      <c r="H854" s="75">
        <f t="array" ref="H854">_xlfn.SWITCH(J854,"A",50,"B",45,"C",40,"D",35,"E",30,0) + _xlfn.SWITCH(K854,"A",50,"B",45,"C",40,"D",35,"E",30,0)</f>
        <v>60</v>
      </c>
      <c r="I854" s="75">
        <f t="array" ref="I854">_xlfn.SWITCH(J854,"A",50,"B",45,"C",40,"D",35,"E",30,0) + _xlfn.SWITCH(L854,"A",50,"B",45,"C",40,"D",35,"E",30,0)</f>
        <v>60</v>
      </c>
      <c r="J854" s="76" t="s">
        <v>1866</v>
      </c>
      <c r="K854" s="77" t="s">
        <v>1866</v>
      </c>
      <c r="L854" s="77" t="s">
        <v>1866</v>
      </c>
      <c r="M854" s="75"/>
      <c r="N854" s="75" t="s">
        <v>4973</v>
      </c>
      <c r="O854" s="75" t="s">
        <v>4970</v>
      </c>
      <c r="P854" s="75">
        <v>19720302</v>
      </c>
    </row>
    <row r="855" spans="1:16" ht="19.5" customHeight="1">
      <c r="A855" s="75" t="s">
        <v>1276</v>
      </c>
      <c r="B855" s="75" t="s">
        <v>3071</v>
      </c>
      <c r="C855" s="75" t="s">
        <v>1276</v>
      </c>
      <c r="D855" s="75" t="s">
        <v>4971</v>
      </c>
      <c r="E855" s="75" t="s">
        <v>4972</v>
      </c>
      <c r="F855" s="75" t="s">
        <v>4968</v>
      </c>
      <c r="G855" s="75" t="s">
        <v>3680</v>
      </c>
      <c r="H855" s="76">
        <f t="array" ref="H855">_xlfn.SWITCH(J855,"A",50,"B",45,"C",40,"D",35,"E",30,0) + _xlfn.SWITCH(K855,"A",50,"B",45,"C",40,"D",35,"E",30,0)</f>
        <v>60</v>
      </c>
      <c r="I855" s="76">
        <f t="array" ref="I855">_xlfn.SWITCH(J855,"A",50,"B",45,"C",40,"D",35,"E",30,0) + _xlfn.SWITCH(L855,"A",50,"B",45,"C",40,"D",35,"E",30,0)</f>
        <v>60</v>
      </c>
      <c r="J855" s="76" t="s">
        <v>1866</v>
      </c>
      <c r="K855" s="77" t="s">
        <v>1866</v>
      </c>
      <c r="L855" s="77" t="s">
        <v>1866</v>
      </c>
      <c r="M855" s="75"/>
      <c r="N855" s="75" t="s">
        <v>4973</v>
      </c>
      <c r="O855" s="75" t="s">
        <v>4970</v>
      </c>
      <c r="P855" s="75">
        <v>19451216</v>
      </c>
    </row>
    <row r="856" spans="1:16" ht="19.5" customHeight="1">
      <c r="A856" s="75" t="s">
        <v>1276</v>
      </c>
      <c r="B856" s="75" t="s">
        <v>3071</v>
      </c>
      <c r="C856" s="75" t="s">
        <v>1276</v>
      </c>
      <c r="D856" s="75" t="s">
        <v>4971</v>
      </c>
      <c r="E856" s="75" t="s">
        <v>4972</v>
      </c>
      <c r="F856" s="75" t="s">
        <v>4968</v>
      </c>
      <c r="G856" s="75" t="s">
        <v>3863</v>
      </c>
      <c r="H856" s="75">
        <f t="array" ref="H856">_xlfn.SWITCH(J856,"A",50,"B",45,"C",40,"D",35,"E",30,0) + _xlfn.SWITCH(K856,"A",50,"B",45,"C",40,"D",35,"E",30,0)</f>
        <v>60</v>
      </c>
      <c r="I856" s="75">
        <f t="array" ref="I856">_xlfn.SWITCH(J856,"A",50,"B",45,"C",40,"D",35,"E",30,0) + _xlfn.SWITCH(L856,"A",50,"B",45,"C",40,"D",35,"E",30,0)</f>
        <v>60</v>
      </c>
      <c r="J856" s="76" t="s">
        <v>1866</v>
      </c>
      <c r="K856" s="77" t="s">
        <v>1866</v>
      </c>
      <c r="L856" s="77" t="s">
        <v>1866</v>
      </c>
      <c r="M856" s="75"/>
      <c r="N856" s="75" t="s">
        <v>4969</v>
      </c>
      <c r="O856" s="75" t="s">
        <v>4970</v>
      </c>
      <c r="P856" s="75">
        <v>19720308</v>
      </c>
    </row>
    <row r="857" spans="1:16" ht="19.5" customHeight="1">
      <c r="A857" s="75" t="s">
        <v>389</v>
      </c>
      <c r="B857" s="75" t="s">
        <v>3303</v>
      </c>
      <c r="C857" s="75" t="s">
        <v>389</v>
      </c>
      <c r="D857" s="75" t="s">
        <v>4971</v>
      </c>
      <c r="E857" s="75" t="s">
        <v>4972</v>
      </c>
      <c r="F857" s="75" t="s">
        <v>4968</v>
      </c>
      <c r="G857" s="75" t="s">
        <v>3233</v>
      </c>
      <c r="H857" s="76">
        <f t="array" ref="H857">_xlfn.SWITCH(J857,"A",50,"B",45,"C",40,"D",35,"E",30,0) + _xlfn.SWITCH(K857,"A",50,"B",45,"C",40,"D",35,"E",30,0)</f>
        <v>60</v>
      </c>
      <c r="I857" s="76">
        <f t="array" ref="I857">_xlfn.SWITCH(J857,"A",50,"B",45,"C",40,"D",35,"E",30,0) + _xlfn.SWITCH(L857,"A",50,"B",45,"C",40,"D",35,"E",30,0)</f>
        <v>60</v>
      </c>
      <c r="J857" s="76" t="s">
        <v>1866</v>
      </c>
      <c r="K857" s="77" t="s">
        <v>1866</v>
      </c>
      <c r="L857" s="77" t="s">
        <v>1866</v>
      </c>
      <c r="M857" s="75"/>
      <c r="N857" s="75" t="s">
        <v>4969</v>
      </c>
      <c r="O857" s="75" t="s">
        <v>4970</v>
      </c>
      <c r="P857" s="75">
        <v>19750311</v>
      </c>
    </row>
    <row r="858" spans="1:16" ht="19.5" customHeight="1">
      <c r="A858" s="75" t="s">
        <v>389</v>
      </c>
      <c r="B858" s="75" t="s">
        <v>3303</v>
      </c>
      <c r="C858" s="75" t="s">
        <v>389</v>
      </c>
      <c r="D858" s="75" t="s">
        <v>4971</v>
      </c>
      <c r="E858" s="75" t="s">
        <v>4972</v>
      </c>
      <c r="F858" s="75" t="s">
        <v>4968</v>
      </c>
      <c r="G858" s="75" t="s">
        <v>3456</v>
      </c>
      <c r="H858" s="75">
        <f t="array" ref="H858">_xlfn.SWITCH(J858,"A",50,"B",45,"C",40,"D",35,"E",30,0) + _xlfn.SWITCH(K858,"A",50,"B",45,"C",40,"D",35,"E",30,0)</f>
        <v>60</v>
      </c>
      <c r="I858" s="75">
        <f t="array" ref="I858">_xlfn.SWITCH(J858,"A",50,"B",45,"C",40,"D",35,"E",30,0) + _xlfn.SWITCH(L858,"A",50,"B",45,"C",40,"D",35,"E",30,0)</f>
        <v>60</v>
      </c>
      <c r="J858" s="76" t="s">
        <v>1866</v>
      </c>
      <c r="K858" s="77" t="s">
        <v>1866</v>
      </c>
      <c r="L858" s="77" t="s">
        <v>1866</v>
      </c>
      <c r="M858" s="75"/>
      <c r="N858" s="75" t="s">
        <v>4969</v>
      </c>
      <c r="O858" s="75" t="s">
        <v>4970</v>
      </c>
      <c r="P858" s="75">
        <v>19740301</v>
      </c>
    </row>
    <row r="859" spans="1:16" ht="19.5" customHeight="1">
      <c r="A859" s="75" t="s">
        <v>389</v>
      </c>
      <c r="B859" s="75" t="s">
        <v>3520</v>
      </c>
      <c r="C859" s="75" t="s">
        <v>389</v>
      </c>
      <c r="D859" s="75" t="s">
        <v>4971</v>
      </c>
      <c r="E859" s="75" t="s">
        <v>4972</v>
      </c>
      <c r="F859" s="75" t="s">
        <v>4968</v>
      </c>
      <c r="G859" s="75" t="s">
        <v>3234</v>
      </c>
      <c r="H859" s="76">
        <f t="array" ref="H859">_xlfn.SWITCH(J859,"A",50,"B",45,"C",40,"D",35,"E",30,0) + _xlfn.SWITCH(K859,"A",50,"B",45,"C",40,"D",35,"E",30,0)</f>
        <v>60</v>
      </c>
      <c r="I859" s="76">
        <f t="array" ref="I859">_xlfn.SWITCH(J859,"A",50,"B",45,"C",40,"D",35,"E",30,0) + _xlfn.SWITCH(L859,"A",50,"B",45,"C",40,"D",35,"E",30,0)</f>
        <v>60</v>
      </c>
      <c r="J859" s="76" t="s">
        <v>1866</v>
      </c>
      <c r="K859" s="77" t="s">
        <v>1866</v>
      </c>
      <c r="L859" s="77" t="s">
        <v>1866</v>
      </c>
      <c r="M859" s="75"/>
      <c r="N859" s="75" t="s">
        <v>4969</v>
      </c>
      <c r="O859" s="75" t="s">
        <v>4970</v>
      </c>
      <c r="P859" s="75">
        <v>19730301</v>
      </c>
    </row>
    <row r="860" spans="1:16" ht="19.5" customHeight="1">
      <c r="A860" s="75" t="s">
        <v>389</v>
      </c>
      <c r="B860" s="75" t="s">
        <v>3520</v>
      </c>
      <c r="C860" s="75" t="s">
        <v>389</v>
      </c>
      <c r="D860" s="75" t="s">
        <v>4971</v>
      </c>
      <c r="E860" s="75" t="s">
        <v>4972</v>
      </c>
      <c r="F860" s="75" t="s">
        <v>4968</v>
      </c>
      <c r="G860" s="75" t="s">
        <v>3457</v>
      </c>
      <c r="H860" s="75">
        <f t="array" ref="H860">_xlfn.SWITCH(J860,"A",50,"B",45,"C",40,"D",35,"E",30,0) + _xlfn.SWITCH(K860,"A",50,"B",45,"C",40,"D",35,"E",30,0)</f>
        <v>60</v>
      </c>
      <c r="I860" s="75">
        <f t="array" ref="I860">_xlfn.SWITCH(J860,"A",50,"B",45,"C",40,"D",35,"E",30,0) + _xlfn.SWITCH(L860,"A",50,"B",45,"C",40,"D",35,"E",30,0)</f>
        <v>60</v>
      </c>
      <c r="J860" s="76" t="s">
        <v>1866</v>
      </c>
      <c r="K860" s="77" t="s">
        <v>1866</v>
      </c>
      <c r="L860" s="77" t="s">
        <v>1866</v>
      </c>
      <c r="M860" s="75"/>
      <c r="N860" s="75" t="s">
        <v>4973</v>
      </c>
      <c r="O860" s="75" t="s">
        <v>4970</v>
      </c>
      <c r="P860" s="75">
        <v>19510409</v>
      </c>
    </row>
    <row r="861" spans="1:16" ht="19.5" customHeight="1">
      <c r="A861" s="75" t="s">
        <v>382</v>
      </c>
      <c r="B861" s="75" t="s">
        <v>3306</v>
      </c>
      <c r="C861" s="75" t="s">
        <v>382</v>
      </c>
      <c r="D861" s="75" t="s">
        <v>4977</v>
      </c>
      <c r="E861" s="75" t="s">
        <v>4972</v>
      </c>
      <c r="F861" s="75" t="s">
        <v>4968</v>
      </c>
      <c r="G861" s="75" t="s">
        <v>3271</v>
      </c>
      <c r="H861" s="76">
        <f t="array" ref="H861">_xlfn.SWITCH(J861,"A",50,"B",45,"C",40,"D",35,"E",30,0) + _xlfn.SWITCH(K861,"A",50,"B",45,"C",40,"D",35,"E",30,0)</f>
        <v>60</v>
      </c>
      <c r="I861" s="76">
        <f t="array" ref="I861">_xlfn.SWITCH(J861,"A",50,"B",45,"C",40,"D",35,"E",30,0) + _xlfn.SWITCH(L861,"A",50,"B",45,"C",40,"D",35,"E",30,0)</f>
        <v>60</v>
      </c>
      <c r="J861" s="76" t="s">
        <v>1866</v>
      </c>
      <c r="K861" s="77" t="s">
        <v>1866</v>
      </c>
      <c r="L861" s="77" t="s">
        <v>1866</v>
      </c>
      <c r="M861" s="75"/>
      <c r="N861" s="75" t="s">
        <v>4969</v>
      </c>
      <c r="O861" s="75" t="s">
        <v>4974</v>
      </c>
      <c r="P861" s="75">
        <v>19220422</v>
      </c>
    </row>
    <row r="862" spans="1:16" ht="19.5" customHeight="1">
      <c r="A862" s="75" t="s">
        <v>382</v>
      </c>
      <c r="B862" s="75" t="s">
        <v>3306</v>
      </c>
      <c r="C862" s="75" t="s">
        <v>382</v>
      </c>
      <c r="D862" s="75" t="s">
        <v>4971</v>
      </c>
      <c r="E862" s="75" t="s">
        <v>4972</v>
      </c>
      <c r="F862" s="75" t="s">
        <v>4968</v>
      </c>
      <c r="G862" s="75" t="s">
        <v>3491</v>
      </c>
      <c r="H862" s="75">
        <f t="array" ref="H862">_xlfn.SWITCH(J862,"A",50,"B",45,"C",40,"D",35,"E",30,0) + _xlfn.SWITCH(K862,"A",50,"B",45,"C",40,"D",35,"E",30,0)</f>
        <v>60</v>
      </c>
      <c r="I862" s="75">
        <f t="array" ref="I862">_xlfn.SWITCH(J862,"A",50,"B",45,"C",40,"D",35,"E",30,0) + _xlfn.SWITCH(L862,"A",50,"B",45,"C",40,"D",35,"E",30,0)</f>
        <v>60</v>
      </c>
      <c r="J862" s="76" t="s">
        <v>1866</v>
      </c>
      <c r="K862" s="77" t="s">
        <v>1866</v>
      </c>
      <c r="L862" s="77" t="s">
        <v>1866</v>
      </c>
      <c r="M862" s="75"/>
      <c r="N862" s="75" t="s">
        <v>4973</v>
      </c>
      <c r="O862" s="75" t="s">
        <v>4989</v>
      </c>
      <c r="P862" s="75">
        <v>19791021</v>
      </c>
    </row>
    <row r="863" spans="1:16" ht="19.5" customHeight="1">
      <c r="A863" s="75" t="s">
        <v>382</v>
      </c>
      <c r="B863" s="75" t="s">
        <v>3306</v>
      </c>
      <c r="C863" s="75" t="s">
        <v>382</v>
      </c>
      <c r="D863" s="75" t="s">
        <v>4971</v>
      </c>
      <c r="E863" s="75" t="s">
        <v>4972</v>
      </c>
      <c r="F863" s="75" t="s">
        <v>4968</v>
      </c>
      <c r="G863" s="75" t="s">
        <v>3694</v>
      </c>
      <c r="H863" s="76">
        <f t="array" ref="H863">_xlfn.SWITCH(J863,"A",50,"B",45,"C",40,"D",35,"E",30,0) + _xlfn.SWITCH(K863,"A",50,"B",45,"C",40,"D",35,"E",30,0)</f>
        <v>60</v>
      </c>
      <c r="I863" s="76">
        <f t="array" ref="I863">_xlfn.SWITCH(J863,"A",50,"B",45,"C",40,"D",35,"E",30,0) + _xlfn.SWITCH(L863,"A",50,"B",45,"C",40,"D",35,"E",30,0)</f>
        <v>60</v>
      </c>
      <c r="J863" s="76" t="s">
        <v>1866</v>
      </c>
      <c r="K863" s="77" t="s">
        <v>1866</v>
      </c>
      <c r="L863" s="77" t="s">
        <v>1866</v>
      </c>
      <c r="M863" s="75"/>
      <c r="N863" s="75" t="s">
        <v>4969</v>
      </c>
      <c r="O863" s="75" t="s">
        <v>4989</v>
      </c>
      <c r="P863" s="75">
        <v>19280228</v>
      </c>
    </row>
    <row r="864" spans="1:16" ht="19.5" customHeight="1">
      <c r="A864" s="75" t="s">
        <v>382</v>
      </c>
      <c r="B864" s="75" t="s">
        <v>3306</v>
      </c>
      <c r="C864" s="75" t="s">
        <v>382</v>
      </c>
      <c r="D864" s="75" t="s">
        <v>4971</v>
      </c>
      <c r="E864" s="75" t="s">
        <v>4972</v>
      </c>
      <c r="F864" s="75" t="s">
        <v>4968</v>
      </c>
      <c r="G864" s="75" t="s">
        <v>3874</v>
      </c>
      <c r="H864" s="75">
        <f t="array" ref="H864">_xlfn.SWITCH(J864,"A",50,"B",45,"C",40,"D",35,"E",30,0) + _xlfn.SWITCH(K864,"A",50,"B",45,"C",40,"D",35,"E",30,0)</f>
        <v>60</v>
      </c>
      <c r="I864" s="75">
        <f t="array" ref="I864">_xlfn.SWITCH(J864,"A",50,"B",45,"C",40,"D",35,"E",30,0) + _xlfn.SWITCH(L864,"A",50,"B",45,"C",40,"D",35,"E",30,0)</f>
        <v>60</v>
      </c>
      <c r="J864" s="76" t="s">
        <v>1866</v>
      </c>
      <c r="K864" s="77" t="s">
        <v>1866</v>
      </c>
      <c r="L864" s="77" t="s">
        <v>1866</v>
      </c>
      <c r="M864" s="75"/>
      <c r="N864" s="75" t="s">
        <v>4973</v>
      </c>
      <c r="O864" s="75" t="s">
        <v>4970</v>
      </c>
      <c r="P864" s="75">
        <v>19061015</v>
      </c>
    </row>
    <row r="865" spans="1:16" ht="19.5" customHeight="1">
      <c r="A865" s="75" t="s">
        <v>22</v>
      </c>
      <c r="B865" s="75" t="s">
        <v>3892</v>
      </c>
      <c r="C865" s="75" t="s">
        <v>4984</v>
      </c>
      <c r="D865" s="75" t="s">
        <v>4971</v>
      </c>
      <c r="E865" s="75" t="s">
        <v>4972</v>
      </c>
      <c r="F865" s="75" t="s">
        <v>4968</v>
      </c>
      <c r="G865" s="75" t="s">
        <v>4118</v>
      </c>
      <c r="H865" s="76">
        <f t="array" ref="H865">_xlfn.SWITCH(J865,"A",50,"B",45,"C",40,"D",35,"E",30,0) + _xlfn.SWITCH(K865,"A",50,"B",45,"C",40,"D",35,"E",30,0)</f>
        <v>60</v>
      </c>
      <c r="I865" s="76">
        <f t="array" ref="I865">_xlfn.SWITCH(J865,"A",50,"B",45,"C",40,"D",35,"E",30,0) + _xlfn.SWITCH(L865,"A",50,"B",45,"C",40,"D",35,"E",30,0)</f>
        <v>60</v>
      </c>
      <c r="J865" s="76" t="s">
        <v>1866</v>
      </c>
      <c r="K865" s="77" t="s">
        <v>1866</v>
      </c>
      <c r="L865" s="77" t="s">
        <v>1866</v>
      </c>
      <c r="M865" s="75"/>
      <c r="N865" s="75" t="s">
        <v>4969</v>
      </c>
      <c r="O865" s="75" t="s">
        <v>4970</v>
      </c>
      <c r="P865" s="75">
        <v>19870301</v>
      </c>
    </row>
    <row r="866" spans="1:16" ht="19.5" customHeight="1">
      <c r="A866" s="75" t="s">
        <v>22</v>
      </c>
      <c r="B866" s="75" t="s">
        <v>3892</v>
      </c>
      <c r="C866" s="75" t="s">
        <v>4984</v>
      </c>
      <c r="D866" s="75" t="s">
        <v>4971</v>
      </c>
      <c r="E866" s="75" t="s">
        <v>4972</v>
      </c>
      <c r="F866" s="75" t="s">
        <v>4968</v>
      </c>
      <c r="G866" s="75" t="s">
        <v>4332</v>
      </c>
      <c r="H866" s="75">
        <f t="array" ref="H866">_xlfn.SWITCH(J866,"A",50,"B",45,"C",40,"D",35,"E",30,0) + _xlfn.SWITCH(K866,"A",50,"B",45,"C",40,"D",35,"E",30,0)</f>
        <v>60</v>
      </c>
      <c r="I866" s="75">
        <f t="array" ref="I866">_xlfn.SWITCH(J866,"A",50,"B",45,"C",40,"D",35,"E",30,0) + _xlfn.SWITCH(L866,"A",50,"B",45,"C",40,"D",35,"E",30,0)</f>
        <v>60</v>
      </c>
      <c r="J866" s="76" t="s">
        <v>1866</v>
      </c>
      <c r="K866" s="77" t="s">
        <v>1866</v>
      </c>
      <c r="L866" s="77" t="s">
        <v>1866</v>
      </c>
      <c r="M866" s="75"/>
      <c r="N866" s="75" t="s">
        <v>4973</v>
      </c>
      <c r="O866" s="75" t="s">
        <v>4970</v>
      </c>
      <c r="P866" s="75">
        <v>19720525</v>
      </c>
    </row>
    <row r="867" spans="1:16" ht="19.5" customHeight="1">
      <c r="A867" s="75" t="s">
        <v>22</v>
      </c>
      <c r="B867" s="75" t="s">
        <v>3892</v>
      </c>
      <c r="C867" s="75" t="s">
        <v>4984</v>
      </c>
      <c r="D867" s="75" t="s">
        <v>4971</v>
      </c>
      <c r="E867" s="75" t="s">
        <v>4972</v>
      </c>
      <c r="F867" s="75" t="s">
        <v>4968</v>
      </c>
      <c r="G867" s="75" t="s">
        <v>4493</v>
      </c>
      <c r="H867" s="76">
        <f t="array" ref="H867">_xlfn.SWITCH(J867,"A",50,"B",45,"C",40,"D",35,"E",30,0) + _xlfn.SWITCH(K867,"A",50,"B",45,"C",40,"D",35,"E",30,0)</f>
        <v>60</v>
      </c>
      <c r="I867" s="76">
        <f t="array" ref="I867">_xlfn.SWITCH(J867,"A",50,"B",45,"C",40,"D",35,"E",30,0) + _xlfn.SWITCH(L867,"A",50,"B",45,"C",40,"D",35,"E",30,0)</f>
        <v>60</v>
      </c>
      <c r="J867" s="76" t="s">
        <v>1866</v>
      </c>
      <c r="K867" s="77" t="s">
        <v>1866</v>
      </c>
      <c r="L867" s="77" t="s">
        <v>1866</v>
      </c>
      <c r="M867" s="75"/>
      <c r="N867" s="75" t="s">
        <v>4969</v>
      </c>
      <c r="O867" s="75" t="s">
        <v>4970</v>
      </c>
      <c r="P867" s="75">
        <v>19870301</v>
      </c>
    </row>
    <row r="868" spans="1:16" ht="19.5" customHeight="1">
      <c r="A868" s="75" t="s">
        <v>22</v>
      </c>
      <c r="B868" s="75" t="s">
        <v>3892</v>
      </c>
      <c r="C868" s="75" t="s">
        <v>4984</v>
      </c>
      <c r="D868" s="75" t="s">
        <v>4971</v>
      </c>
      <c r="E868" s="75" t="s">
        <v>4972</v>
      </c>
      <c r="F868" s="75" t="s">
        <v>4968</v>
      </c>
      <c r="G868" s="75" t="s">
        <v>4558</v>
      </c>
      <c r="H868" s="75">
        <f t="array" ref="H868">_xlfn.SWITCH(J868,"A",50,"B",45,"C",40,"D",35,"E",30,0) + _xlfn.SWITCH(K868,"A",50,"B",45,"C",40,"D",35,"E",30,0)</f>
        <v>60</v>
      </c>
      <c r="I868" s="75">
        <f t="array" ref="I868">_xlfn.SWITCH(J868,"A",50,"B",45,"C",40,"D",35,"E",30,0) + _xlfn.SWITCH(L868,"A",50,"B",45,"C",40,"D",35,"E",30,0)</f>
        <v>60</v>
      </c>
      <c r="J868" s="76" t="s">
        <v>1866</v>
      </c>
      <c r="K868" s="77" t="s">
        <v>1866</v>
      </c>
      <c r="L868" s="77" t="s">
        <v>1866</v>
      </c>
      <c r="M868" s="75"/>
      <c r="N868" s="75" t="s">
        <v>4973</v>
      </c>
      <c r="O868" s="75" t="s">
        <v>4970</v>
      </c>
      <c r="P868" s="75">
        <v>19590409</v>
      </c>
    </row>
    <row r="869" spans="1:16" ht="19.5" customHeight="1">
      <c r="A869" s="75" t="s">
        <v>170</v>
      </c>
      <c r="B869" s="75" t="s">
        <v>3712</v>
      </c>
      <c r="C869" s="75" t="s">
        <v>170</v>
      </c>
      <c r="D869" s="75" t="s">
        <v>4971</v>
      </c>
      <c r="E869" s="75" t="s">
        <v>4972</v>
      </c>
      <c r="F869" s="75" t="s">
        <v>4968</v>
      </c>
      <c r="G869" s="75" t="s">
        <v>3096</v>
      </c>
      <c r="H869" s="76">
        <f t="array" ref="H869">_xlfn.SWITCH(J869,"A",50,"B",45,"C",40,"D",35,"E",30,0) + _xlfn.SWITCH(K869,"A",50,"B",45,"C",40,"D",35,"E",30,0)</f>
        <v>60</v>
      </c>
      <c r="I869" s="76">
        <f t="array" ref="I869">_xlfn.SWITCH(J869,"A",50,"B",45,"C",40,"D",35,"E",30,0) + _xlfn.SWITCH(L869,"A",50,"B",45,"C",40,"D",35,"E",30,0)</f>
        <v>60</v>
      </c>
      <c r="J869" s="76" t="s">
        <v>1866</v>
      </c>
      <c r="K869" s="77" t="s">
        <v>1866</v>
      </c>
      <c r="L869" s="77" t="s">
        <v>1866</v>
      </c>
      <c r="M869" s="75"/>
      <c r="N869" s="75" t="s">
        <v>4969</v>
      </c>
      <c r="O869" s="75" t="s">
        <v>4970</v>
      </c>
      <c r="P869" s="75">
        <v>19750303</v>
      </c>
    </row>
    <row r="870" spans="1:16" ht="19.5" customHeight="1">
      <c r="A870" s="75" t="s">
        <v>170</v>
      </c>
      <c r="B870" s="75" t="s">
        <v>3712</v>
      </c>
      <c r="C870" s="75" t="s">
        <v>170</v>
      </c>
      <c r="D870" s="75" t="s">
        <v>4971</v>
      </c>
      <c r="E870" s="75" t="s">
        <v>4972</v>
      </c>
      <c r="F870" s="75" t="s">
        <v>4968</v>
      </c>
      <c r="G870" s="75" t="s">
        <v>3543</v>
      </c>
      <c r="H870" s="75">
        <f t="array" ref="H870">_xlfn.SWITCH(J870,"A",50,"B",45,"C",40,"D",35,"E",30,0) + _xlfn.SWITCH(K870,"A",50,"B",45,"C",40,"D",35,"E",30,0)</f>
        <v>60</v>
      </c>
      <c r="I870" s="75">
        <f t="array" ref="I870">_xlfn.SWITCH(J870,"A",50,"B",45,"C",40,"D",35,"E",30,0) + _xlfn.SWITCH(L870,"A",50,"B",45,"C",40,"D",35,"E",30,0)</f>
        <v>60</v>
      </c>
      <c r="J870" s="76" t="s">
        <v>1866</v>
      </c>
      <c r="K870" s="77" t="s">
        <v>1866</v>
      </c>
      <c r="L870" s="77" t="s">
        <v>1866</v>
      </c>
      <c r="M870" s="75"/>
      <c r="N870" s="75" t="s">
        <v>4969</v>
      </c>
      <c r="O870" s="75" t="s">
        <v>4970</v>
      </c>
      <c r="P870" s="75">
        <v>19970304</v>
      </c>
    </row>
    <row r="871" spans="1:16" ht="19.5" customHeight="1">
      <c r="A871" s="75" t="s">
        <v>170</v>
      </c>
      <c r="B871" s="75" t="s">
        <v>3712</v>
      </c>
      <c r="C871" s="75" t="s">
        <v>170</v>
      </c>
      <c r="D871" s="75" t="s">
        <v>4971</v>
      </c>
      <c r="E871" s="75" t="s">
        <v>4972</v>
      </c>
      <c r="F871" s="75" t="s">
        <v>4968</v>
      </c>
      <c r="G871" s="75" t="s">
        <v>3737</v>
      </c>
      <c r="H871" s="76">
        <f t="array" ref="H871">_xlfn.SWITCH(J871,"A",50,"B",45,"C",40,"D",35,"E",30,0) + _xlfn.SWITCH(K871,"A",50,"B",45,"C",40,"D",35,"E",30,0)</f>
        <v>60</v>
      </c>
      <c r="I871" s="76">
        <f t="array" ref="I871">_xlfn.SWITCH(J871,"A",50,"B",45,"C",40,"D",35,"E",30,0) + _xlfn.SWITCH(L871,"A",50,"B",45,"C",40,"D",35,"E",30,0)</f>
        <v>60</v>
      </c>
      <c r="J871" s="76" t="s">
        <v>1866</v>
      </c>
      <c r="K871" s="77" t="s">
        <v>1866</v>
      </c>
      <c r="L871" s="77" t="s">
        <v>1866</v>
      </c>
      <c r="M871" s="75"/>
      <c r="N871" s="75" t="s">
        <v>4969</v>
      </c>
      <c r="O871" s="75" t="s">
        <v>4970</v>
      </c>
      <c r="P871" s="75">
        <v>20130301</v>
      </c>
    </row>
    <row r="872" spans="1:16" ht="19.5" customHeight="1">
      <c r="A872" s="75" t="s">
        <v>170</v>
      </c>
      <c r="B872" s="75" t="s">
        <v>3712</v>
      </c>
      <c r="C872" s="75" t="s">
        <v>170</v>
      </c>
      <c r="D872" s="75" t="s">
        <v>4971</v>
      </c>
      <c r="E872" s="75" t="s">
        <v>4972</v>
      </c>
      <c r="F872" s="75" t="s">
        <v>4968</v>
      </c>
      <c r="G872" s="75" t="s">
        <v>3909</v>
      </c>
      <c r="H872" s="75">
        <f t="array" ref="H872">_xlfn.SWITCH(J872,"A",50,"B",45,"C",40,"D",35,"E",30,0) + _xlfn.SWITCH(K872,"A",50,"B",45,"C",40,"D",35,"E",30,0)</f>
        <v>60</v>
      </c>
      <c r="I872" s="75">
        <f t="array" ref="I872">_xlfn.SWITCH(J872,"A",50,"B",45,"C",40,"D",35,"E",30,0) + _xlfn.SWITCH(L872,"A",50,"B",45,"C",40,"D",35,"E",30,0)</f>
        <v>60</v>
      </c>
      <c r="J872" s="76" t="s">
        <v>1866</v>
      </c>
      <c r="K872" s="77" t="s">
        <v>1866</v>
      </c>
      <c r="L872" s="77" t="s">
        <v>1866</v>
      </c>
      <c r="M872" s="75"/>
      <c r="N872" s="75" t="s">
        <v>4969</v>
      </c>
      <c r="O872" s="75" t="s">
        <v>4970</v>
      </c>
      <c r="P872" s="75">
        <v>19760303</v>
      </c>
    </row>
    <row r="873" spans="1:16" ht="19.5" customHeight="1">
      <c r="A873" s="75" t="s">
        <v>170</v>
      </c>
      <c r="B873" s="75" t="s">
        <v>3712</v>
      </c>
      <c r="C873" s="75" t="s">
        <v>170</v>
      </c>
      <c r="D873" s="75" t="s">
        <v>4971</v>
      </c>
      <c r="E873" s="75" t="s">
        <v>4972</v>
      </c>
      <c r="F873" s="75" t="s">
        <v>4968</v>
      </c>
      <c r="G873" s="75" t="s">
        <v>4379</v>
      </c>
      <c r="H873" s="76">
        <f t="array" ref="H873">_xlfn.SWITCH(J873,"A",50,"B",45,"C",40,"D",35,"E",30,0) + _xlfn.SWITCH(K873,"A",50,"B",45,"C",40,"D",35,"E",30,0)</f>
        <v>60</v>
      </c>
      <c r="I873" s="76">
        <f t="array" ref="I873">_xlfn.SWITCH(J873,"A",50,"B",45,"C",40,"D",35,"E",30,0) + _xlfn.SWITCH(L873,"A",50,"B",45,"C",40,"D",35,"E",30,0)</f>
        <v>60</v>
      </c>
      <c r="J873" s="76" t="s">
        <v>1866</v>
      </c>
      <c r="K873" s="77" t="s">
        <v>1866</v>
      </c>
      <c r="L873" s="77" t="s">
        <v>1866</v>
      </c>
      <c r="M873" s="75"/>
      <c r="N873" s="75" t="s">
        <v>4969</v>
      </c>
      <c r="O873" s="75" t="s">
        <v>4970</v>
      </c>
      <c r="P873" s="75">
        <v>19970305</v>
      </c>
    </row>
    <row r="874" spans="1:16" ht="19.5" customHeight="1">
      <c r="A874" s="75" t="s">
        <v>170</v>
      </c>
      <c r="B874" s="75" t="s">
        <v>3712</v>
      </c>
      <c r="C874" s="75" t="s">
        <v>170</v>
      </c>
      <c r="D874" s="75" t="s">
        <v>4971</v>
      </c>
      <c r="E874" s="75" t="s">
        <v>4972</v>
      </c>
      <c r="F874" s="75" t="s">
        <v>4968</v>
      </c>
      <c r="G874" s="75" t="s">
        <v>4181</v>
      </c>
      <c r="H874" s="75">
        <f t="array" ref="H874">_xlfn.SWITCH(J874,"A",50,"B",45,"C",40,"D",35,"E",30,0) + _xlfn.SWITCH(K874,"A",50,"B",45,"C",40,"D",35,"E",30,0)</f>
        <v>60</v>
      </c>
      <c r="I874" s="75">
        <f t="array" ref="I874">_xlfn.SWITCH(J874,"A",50,"B",45,"C",40,"D",35,"E",30,0) + _xlfn.SWITCH(L874,"A",50,"B",45,"C",40,"D",35,"E",30,0)</f>
        <v>60</v>
      </c>
      <c r="J874" s="76" t="s">
        <v>1866</v>
      </c>
      <c r="K874" s="77" t="s">
        <v>1866</v>
      </c>
      <c r="L874" s="77" t="s">
        <v>1866</v>
      </c>
      <c r="M874" s="75"/>
      <c r="N874" s="75" t="s">
        <v>4969</v>
      </c>
      <c r="O874" s="75" t="s">
        <v>4970</v>
      </c>
      <c r="P874" s="75">
        <v>20110301</v>
      </c>
    </row>
    <row r="875" spans="1:16" ht="19.5" customHeight="1">
      <c r="A875" s="75" t="s">
        <v>378</v>
      </c>
      <c r="B875" s="75" t="s">
        <v>3062</v>
      </c>
      <c r="C875" s="75" t="s">
        <v>3888</v>
      </c>
      <c r="D875" s="75" t="s">
        <v>4971</v>
      </c>
      <c r="E875" s="75" t="s">
        <v>4972</v>
      </c>
      <c r="F875" s="75" t="s">
        <v>4968</v>
      </c>
      <c r="G875" s="75" t="s">
        <v>3161</v>
      </c>
      <c r="H875" s="76">
        <f t="array" ref="H875">_xlfn.SWITCH(J875,"A",50,"B",45,"C",40,"D",35,"E",30,0) + _xlfn.SWITCH(K875,"A",50,"B",45,"C",40,"D",35,"E",30,0)</f>
        <v>60</v>
      </c>
      <c r="I875" s="76">
        <f t="array" ref="I875">_xlfn.SWITCH(J875,"A",50,"B",45,"C",40,"D",35,"E",30,0) + _xlfn.SWITCH(L875,"A",50,"B",45,"C",40,"D",35,"E",30,0)</f>
        <v>60</v>
      </c>
      <c r="J875" s="76" t="s">
        <v>1866</v>
      </c>
      <c r="K875" s="77" t="s">
        <v>1866</v>
      </c>
      <c r="L875" s="77" t="s">
        <v>1866</v>
      </c>
      <c r="M875" s="75"/>
      <c r="N875" s="75" t="s">
        <v>4973</v>
      </c>
      <c r="O875" s="75" t="s">
        <v>4970</v>
      </c>
      <c r="P875" s="75">
        <v>19830305</v>
      </c>
    </row>
    <row r="876" spans="1:16" ht="19.5" customHeight="1">
      <c r="A876" s="75" t="s">
        <v>378</v>
      </c>
      <c r="B876" s="75" t="s">
        <v>3062</v>
      </c>
      <c r="C876" s="75" t="s">
        <v>3888</v>
      </c>
      <c r="D876" s="75" t="s">
        <v>4971</v>
      </c>
      <c r="E876" s="75" t="s">
        <v>4972</v>
      </c>
      <c r="F876" s="75" t="s">
        <v>4968</v>
      </c>
      <c r="G876" s="75" t="s">
        <v>3791</v>
      </c>
      <c r="H876" s="75">
        <f t="array" ref="H876">_xlfn.SWITCH(J876,"A",50,"B",45,"C",40,"D",35,"E",30,0) + _xlfn.SWITCH(K876,"A",50,"B",45,"C",40,"D",35,"E",30,0)</f>
        <v>60</v>
      </c>
      <c r="I876" s="75">
        <f t="array" ref="I876">_xlfn.SWITCH(J876,"A",50,"B",45,"C",40,"D",35,"E",30,0) + _xlfn.SWITCH(L876,"A",50,"B",45,"C",40,"D",35,"E",30,0)</f>
        <v>60</v>
      </c>
      <c r="J876" s="76" t="s">
        <v>1866</v>
      </c>
      <c r="K876" s="77" t="s">
        <v>1866</v>
      </c>
      <c r="L876" s="77" t="s">
        <v>1866</v>
      </c>
      <c r="M876" s="75"/>
      <c r="N876" s="75" t="s">
        <v>4973</v>
      </c>
      <c r="O876" s="75" t="s">
        <v>4970</v>
      </c>
      <c r="P876" s="75">
        <v>19750305</v>
      </c>
    </row>
    <row r="877" spans="1:16" ht="19.5" customHeight="1">
      <c r="A877" s="75" t="s">
        <v>378</v>
      </c>
      <c r="B877" s="75" t="s">
        <v>3062</v>
      </c>
      <c r="C877" s="75" t="s">
        <v>3888</v>
      </c>
      <c r="D877" s="75" t="s">
        <v>4971</v>
      </c>
      <c r="E877" s="75" t="s">
        <v>4972</v>
      </c>
      <c r="F877" s="75" t="s">
        <v>4968</v>
      </c>
      <c r="G877" s="75" t="s">
        <v>3957</v>
      </c>
      <c r="H877" s="76">
        <f t="array" ref="H877">_xlfn.SWITCH(J877,"A",50,"B",45,"C",40,"D",35,"E",30,0) + _xlfn.SWITCH(K877,"A",50,"B",45,"C",40,"D",35,"E",30,0)</f>
        <v>60</v>
      </c>
      <c r="I877" s="76">
        <f t="array" ref="I877">_xlfn.SWITCH(J877,"A",50,"B",45,"C",40,"D",35,"E",30,0) + _xlfn.SWITCH(L877,"A",50,"B",45,"C",40,"D",35,"E",30,0)</f>
        <v>60</v>
      </c>
      <c r="J877" s="76" t="s">
        <v>1866</v>
      </c>
      <c r="K877" s="77" t="s">
        <v>1866</v>
      </c>
      <c r="L877" s="77" t="s">
        <v>1866</v>
      </c>
      <c r="M877" s="75"/>
      <c r="N877" s="75" t="s">
        <v>4973</v>
      </c>
      <c r="O877" s="75" t="s">
        <v>4970</v>
      </c>
      <c r="P877" s="75">
        <v>20200301</v>
      </c>
    </row>
    <row r="878" spans="1:16" ht="19.5" customHeight="1">
      <c r="A878" s="75" t="s">
        <v>378</v>
      </c>
      <c r="B878" s="75" t="s">
        <v>3062</v>
      </c>
      <c r="C878" s="75" t="s">
        <v>3888</v>
      </c>
      <c r="D878" s="75" t="s">
        <v>4977</v>
      </c>
      <c r="E878" s="75" t="s">
        <v>4972</v>
      </c>
      <c r="F878" s="75" t="s">
        <v>4968</v>
      </c>
      <c r="G878" s="75" t="s">
        <v>4213</v>
      </c>
      <c r="H878" s="75">
        <f t="array" ref="H878">_xlfn.SWITCH(J878,"A",50,"B",45,"C",40,"D",35,"E",30,0) + _xlfn.SWITCH(K878,"A",50,"B",45,"C",40,"D",35,"E",30,0)</f>
        <v>60</v>
      </c>
      <c r="I878" s="75">
        <f t="array" ref="I878">_xlfn.SWITCH(J878,"A",50,"B",45,"C",40,"D",35,"E",30,0) + _xlfn.SWITCH(L878,"A",50,"B",45,"C",40,"D",35,"E",30,0)</f>
        <v>60</v>
      </c>
      <c r="J878" s="76" t="s">
        <v>1866</v>
      </c>
      <c r="K878" s="77" t="s">
        <v>1866</v>
      </c>
      <c r="L878" s="77" t="s">
        <v>1866</v>
      </c>
      <c r="M878" s="75"/>
      <c r="N878" s="75" t="s">
        <v>4969</v>
      </c>
      <c r="O878" s="75" t="s">
        <v>4970</v>
      </c>
      <c r="P878" s="75">
        <v>20090301</v>
      </c>
    </row>
    <row r="879" spans="1:16" ht="19.5" customHeight="1">
      <c r="A879" s="75" t="s">
        <v>378</v>
      </c>
      <c r="B879" s="75" t="s">
        <v>3062</v>
      </c>
      <c r="C879" s="75" t="s">
        <v>3888</v>
      </c>
      <c r="D879" s="75" t="s">
        <v>4971</v>
      </c>
      <c r="E879" s="75" t="s">
        <v>4972</v>
      </c>
      <c r="F879" s="75" t="s">
        <v>4968</v>
      </c>
      <c r="G879" s="75" t="s">
        <v>4402</v>
      </c>
      <c r="H879" s="76">
        <f t="array" ref="H879">_xlfn.SWITCH(J879,"A",50,"B",45,"C",40,"D",35,"E",30,0) + _xlfn.SWITCH(K879,"A",50,"B",45,"C",40,"D",35,"E",30,0)</f>
        <v>60</v>
      </c>
      <c r="I879" s="76">
        <f t="array" ref="I879">_xlfn.SWITCH(J879,"A",50,"B",45,"C",40,"D",35,"E",30,0) + _xlfn.SWITCH(L879,"A",50,"B",45,"C",40,"D",35,"E",30,0)</f>
        <v>60</v>
      </c>
      <c r="J879" s="76" t="s">
        <v>1866</v>
      </c>
      <c r="K879" s="77" t="s">
        <v>1866</v>
      </c>
      <c r="L879" s="77" t="s">
        <v>1866</v>
      </c>
      <c r="M879" s="75"/>
      <c r="N879" s="75" t="s">
        <v>4969</v>
      </c>
      <c r="O879" s="75" t="s">
        <v>4970</v>
      </c>
      <c r="P879" s="75">
        <v>20030301</v>
      </c>
    </row>
    <row r="880" spans="1:16" ht="19.5" customHeight="1">
      <c r="A880" s="75" t="s">
        <v>378</v>
      </c>
      <c r="B880" s="75" t="s">
        <v>3062</v>
      </c>
      <c r="C880" s="75" t="s">
        <v>3888</v>
      </c>
      <c r="D880" s="75" t="s">
        <v>4971</v>
      </c>
      <c r="E880" s="75" t="s">
        <v>4972</v>
      </c>
      <c r="F880" s="75" t="s">
        <v>4968</v>
      </c>
      <c r="G880" s="75" t="s">
        <v>4604</v>
      </c>
      <c r="H880" s="75">
        <f t="array" ref="H880">_xlfn.SWITCH(J880,"A",50,"B",45,"C",40,"D",35,"E",30,0) + _xlfn.SWITCH(K880,"A",50,"B",45,"C",40,"D",35,"E",30,0)</f>
        <v>60</v>
      </c>
      <c r="I880" s="75">
        <f t="array" ref="I880">_xlfn.SWITCH(J880,"A",50,"B",45,"C",40,"D",35,"E",30,0) + _xlfn.SWITCH(L880,"A",50,"B",45,"C",40,"D",35,"E",30,0)</f>
        <v>60</v>
      </c>
      <c r="J880" s="76" t="s">
        <v>1866</v>
      </c>
      <c r="K880" s="77" t="s">
        <v>1866</v>
      </c>
      <c r="L880" s="77" t="s">
        <v>1866</v>
      </c>
      <c r="M880" s="75"/>
      <c r="N880" s="75" t="s">
        <v>4969</v>
      </c>
      <c r="O880" s="75" t="s">
        <v>4970</v>
      </c>
      <c r="P880" s="75">
        <v>20040524</v>
      </c>
    </row>
    <row r="881" spans="1:16" ht="19.5" customHeight="1">
      <c r="A881" s="75" t="s">
        <v>389</v>
      </c>
      <c r="B881" s="75" t="s">
        <v>3718</v>
      </c>
      <c r="C881" s="75" t="s">
        <v>389</v>
      </c>
      <c r="D881" s="75" t="s">
        <v>4977</v>
      </c>
      <c r="E881" s="75" t="s">
        <v>4972</v>
      </c>
      <c r="F881" s="75" t="s">
        <v>4968</v>
      </c>
      <c r="G881" s="75" t="s">
        <v>3235</v>
      </c>
      <c r="H881" s="75">
        <f t="array" ref="H881">_xlfn.SWITCH(J881,"A",50,"B",45,"C",40,"D",35,"E",30,0) + _xlfn.SWITCH(K881,"A",50,"B",45,"C",40,"D",35,"E",30,0)</f>
        <v>60</v>
      </c>
      <c r="I881" s="75">
        <f t="array" ref="I881">_xlfn.SWITCH(J881,"A",50,"B",45,"C",40,"D",35,"E",30,0) + _xlfn.SWITCH(L881,"A",50,"B",45,"C",40,"D",35,"E",30,0)</f>
        <v>60</v>
      </c>
      <c r="J881" s="76" t="s">
        <v>1866</v>
      </c>
      <c r="K881" s="77" t="s">
        <v>1866</v>
      </c>
      <c r="L881" s="77" t="s">
        <v>1866</v>
      </c>
      <c r="M881" s="75"/>
      <c r="N881" s="75" t="s">
        <v>4969</v>
      </c>
      <c r="O881" s="75" t="s">
        <v>4974</v>
      </c>
      <c r="P881" s="75">
        <v>19870312</v>
      </c>
    </row>
    <row r="882" spans="1:16" ht="19.5" customHeight="1">
      <c r="A882" s="75" t="s">
        <v>389</v>
      </c>
      <c r="B882" s="75" t="s">
        <v>3718</v>
      </c>
      <c r="C882" s="75" t="s">
        <v>389</v>
      </c>
      <c r="D882" s="75" t="s">
        <v>4971</v>
      </c>
      <c r="E882" s="75" t="s">
        <v>4972</v>
      </c>
      <c r="F882" s="75" t="s">
        <v>4968</v>
      </c>
      <c r="G882" s="75" t="s">
        <v>3669</v>
      </c>
      <c r="H882" s="76">
        <f t="array" ref="H882">_xlfn.SWITCH(J882,"A",50,"B",45,"C",40,"D",35,"E",30,0) + _xlfn.SWITCH(K882,"A",50,"B",45,"C",40,"D",35,"E",30,0)</f>
        <v>60</v>
      </c>
      <c r="I882" s="76">
        <f t="array" ref="I882">_xlfn.SWITCH(J882,"A",50,"B",45,"C",40,"D",35,"E",30,0) + _xlfn.SWITCH(L882,"A",50,"B",45,"C",40,"D",35,"E",30,0)</f>
        <v>60</v>
      </c>
      <c r="J882" s="76" t="s">
        <v>1866</v>
      </c>
      <c r="K882" s="77" t="s">
        <v>1866</v>
      </c>
      <c r="L882" s="77" t="s">
        <v>1866</v>
      </c>
      <c r="M882" s="75"/>
      <c r="N882" s="75" t="s">
        <v>4969</v>
      </c>
      <c r="O882" s="75" t="s">
        <v>4989</v>
      </c>
      <c r="P882" s="75">
        <v>19730316</v>
      </c>
    </row>
    <row r="883" spans="1:16" ht="19.5" customHeight="1">
      <c r="A883" s="75" t="s">
        <v>389</v>
      </c>
      <c r="B883" s="75" t="s">
        <v>3718</v>
      </c>
      <c r="C883" s="75" t="s">
        <v>389</v>
      </c>
      <c r="D883" s="75" t="s">
        <v>4971</v>
      </c>
      <c r="E883" s="75" t="s">
        <v>4972</v>
      </c>
      <c r="F883" s="75" t="s">
        <v>4968</v>
      </c>
      <c r="G883" s="75" t="s">
        <v>3435</v>
      </c>
      <c r="H883" s="75">
        <f t="array" ref="H883">_xlfn.SWITCH(J883,"A",50,"B",45,"C",40,"D",35,"E",30,0) + _xlfn.SWITCH(K883,"A",50,"B",45,"C",40,"D",35,"E",30,0)</f>
        <v>60</v>
      </c>
      <c r="I883" s="75">
        <f t="array" ref="I883">_xlfn.SWITCH(J883,"A",50,"B",45,"C",40,"D",35,"E",30,0) + _xlfn.SWITCH(L883,"A",50,"B",45,"C",40,"D",35,"E",30,0)</f>
        <v>60</v>
      </c>
      <c r="J883" s="76" t="s">
        <v>1866</v>
      </c>
      <c r="K883" s="77" t="s">
        <v>1866</v>
      </c>
      <c r="L883" s="77" t="s">
        <v>1866</v>
      </c>
      <c r="M883" s="75"/>
      <c r="N883" s="75" t="s">
        <v>4969</v>
      </c>
      <c r="O883" s="75" t="s">
        <v>4970</v>
      </c>
      <c r="P883" s="75">
        <v>20090302</v>
      </c>
    </row>
    <row r="884" spans="1:16" ht="19.5" customHeight="1">
      <c r="A884" s="75" t="s">
        <v>389</v>
      </c>
      <c r="B884" s="75" t="s">
        <v>3718</v>
      </c>
      <c r="C884" s="75" t="s">
        <v>389</v>
      </c>
      <c r="D884" s="75" t="s">
        <v>4971</v>
      </c>
      <c r="E884" s="75" t="s">
        <v>4972</v>
      </c>
      <c r="F884" s="75" t="s">
        <v>4968</v>
      </c>
      <c r="G884" s="75" t="s">
        <v>4148</v>
      </c>
      <c r="H884" s="75">
        <f t="array" ref="H884">_xlfn.SWITCH(J884,"A",50,"B",45,"C",40,"D",35,"E",30,0) + _xlfn.SWITCH(K884,"A",50,"B",45,"C",40,"D",35,"E",30,0)</f>
        <v>60</v>
      </c>
      <c r="I884" s="75">
        <f t="array" ref="I884">_xlfn.SWITCH(J884,"A",50,"B",45,"C",40,"D",35,"E",30,0) + _xlfn.SWITCH(L884,"A",50,"B",45,"C",40,"D",35,"E",30,0)</f>
        <v>60</v>
      </c>
      <c r="J884" s="76" t="s">
        <v>1866</v>
      </c>
      <c r="K884" s="77" t="s">
        <v>1866</v>
      </c>
      <c r="L884" s="77" t="s">
        <v>1866</v>
      </c>
      <c r="M884" s="75"/>
      <c r="N884" s="75" t="s">
        <v>4969</v>
      </c>
      <c r="O884" s="75" t="s">
        <v>4970</v>
      </c>
      <c r="P884" s="75">
        <v>20060302</v>
      </c>
    </row>
    <row r="885" spans="1:16" ht="19.5" customHeight="1">
      <c r="A885" s="75" t="s">
        <v>170</v>
      </c>
      <c r="B885" s="75" t="s">
        <v>3888</v>
      </c>
      <c r="C885" s="75" t="s">
        <v>170</v>
      </c>
      <c r="D885" s="75" t="s">
        <v>4971</v>
      </c>
      <c r="E885" s="75" t="s">
        <v>4990</v>
      </c>
      <c r="F885" s="75" t="s">
        <v>4991</v>
      </c>
      <c r="G885" s="75" t="s">
        <v>3327</v>
      </c>
      <c r="H885" s="75">
        <f t="array" ref="H885">_xlfn.SWITCH(J885,"A",50,"B",45,"C",40,"D",35,"E",30,0) + _xlfn.SWITCH(K885,"A",50,"B",45,"C",40,"D",35,"E",30,0)</f>
        <v>60</v>
      </c>
      <c r="I885" s="75">
        <f t="array" ref="I885">_xlfn.SWITCH(J885,"A",50,"B",45,"C",40,"D",35,"E",30,0) + _xlfn.SWITCH(L885,"A",50,"B",45,"C",40,"D",35,"E",30,0)</f>
        <v>60</v>
      </c>
      <c r="J885" s="76" t="s">
        <v>1866</v>
      </c>
      <c r="K885" s="77" t="s">
        <v>1866</v>
      </c>
      <c r="L885" s="77" t="s">
        <v>1866</v>
      </c>
      <c r="M885" s="75"/>
      <c r="N885" s="75" t="s">
        <v>4969</v>
      </c>
      <c r="O885" s="75" t="s">
        <v>4970</v>
      </c>
      <c r="P885" s="75">
        <v>19700305</v>
      </c>
    </row>
    <row r="886" spans="1:16" ht="19.5" customHeight="1">
      <c r="A886" s="75" t="s">
        <v>170</v>
      </c>
      <c r="B886" s="75" t="s">
        <v>3888</v>
      </c>
      <c r="C886" s="75" t="s">
        <v>170</v>
      </c>
      <c r="D886" s="75" t="s">
        <v>4971</v>
      </c>
      <c r="E886" s="75" t="s">
        <v>4972</v>
      </c>
      <c r="F886" s="75" t="s">
        <v>4968</v>
      </c>
      <c r="G886" s="75" t="s">
        <v>3237</v>
      </c>
      <c r="H886" s="76">
        <f t="array" ref="H886">_xlfn.SWITCH(J886,"A",50,"B",45,"C",40,"D",35,"E",30,0) + _xlfn.SWITCH(K886,"A",50,"B",45,"C",40,"D",35,"E",30,0)</f>
        <v>60</v>
      </c>
      <c r="I886" s="76">
        <f t="array" ref="I886">_xlfn.SWITCH(J886,"A",50,"B",45,"C",40,"D",35,"E",30,0) + _xlfn.SWITCH(L886,"A",50,"B",45,"C",40,"D",35,"E",30,0)</f>
        <v>60</v>
      </c>
      <c r="J886" s="76" t="s">
        <v>1866</v>
      </c>
      <c r="K886" s="77" t="s">
        <v>1866</v>
      </c>
      <c r="L886" s="77" t="s">
        <v>1866</v>
      </c>
      <c r="M886" s="75"/>
      <c r="N886" s="75" t="s">
        <v>4969</v>
      </c>
      <c r="O886" s="75" t="s">
        <v>4970</v>
      </c>
      <c r="P886" s="75">
        <v>20090301</v>
      </c>
    </row>
    <row r="887" spans="1:16" ht="19.5" customHeight="1">
      <c r="A887" s="75" t="s">
        <v>170</v>
      </c>
      <c r="B887" s="75" t="s">
        <v>3888</v>
      </c>
      <c r="C887" s="75" t="s">
        <v>170</v>
      </c>
      <c r="D887" s="75" t="s">
        <v>4971</v>
      </c>
      <c r="E887" s="75" t="s">
        <v>4972</v>
      </c>
      <c r="F887" s="75" t="s">
        <v>4968</v>
      </c>
      <c r="G887" s="75" t="s">
        <v>3163</v>
      </c>
      <c r="H887" s="75">
        <f t="array" ref="H887">_xlfn.SWITCH(J887,"A",50,"B",45,"C",40,"D",35,"E",30,0) + _xlfn.SWITCH(K887,"A",50,"B",45,"C",40,"D",35,"E",30,0)</f>
        <v>60</v>
      </c>
      <c r="I887" s="75">
        <f t="array" ref="I887">_xlfn.SWITCH(J887,"A",50,"B",45,"C",40,"D",35,"E",30,0) + _xlfn.SWITCH(L887,"A",50,"B",45,"C",40,"D",35,"E",30,0)</f>
        <v>60</v>
      </c>
      <c r="J887" s="76" t="s">
        <v>1866</v>
      </c>
      <c r="K887" s="77" t="s">
        <v>1866</v>
      </c>
      <c r="L887" s="77" t="s">
        <v>1866</v>
      </c>
      <c r="M887" s="75"/>
      <c r="N887" s="75" t="s">
        <v>4969</v>
      </c>
      <c r="O887" s="75" t="s">
        <v>4974</v>
      </c>
      <c r="P887" s="75">
        <v>20010301</v>
      </c>
    </row>
    <row r="888" spans="1:16" ht="19.5" customHeight="1">
      <c r="A888" s="75" t="s">
        <v>170</v>
      </c>
      <c r="B888" s="75" t="s">
        <v>3888</v>
      </c>
      <c r="C888" s="75" t="s">
        <v>170</v>
      </c>
      <c r="D888" s="75" t="s">
        <v>4977</v>
      </c>
      <c r="E888" s="75" t="s">
        <v>4972</v>
      </c>
      <c r="F888" s="75" t="s">
        <v>4968</v>
      </c>
      <c r="G888" s="75" t="s">
        <v>3910</v>
      </c>
      <c r="H888" s="76">
        <f t="array" ref="H888">_xlfn.SWITCH(J888,"A",50,"B",45,"C",40,"D",35,"E",30,0) + _xlfn.SWITCH(K888,"A",50,"B",45,"C",40,"D",35,"E",30,0)</f>
        <v>60</v>
      </c>
      <c r="I888" s="76">
        <f t="array" ref="I888">_xlfn.SWITCH(J888,"A",50,"B",45,"C",40,"D",35,"E",30,0) + _xlfn.SWITCH(L888,"A",50,"B",45,"C",40,"D",35,"E",30,0)</f>
        <v>60</v>
      </c>
      <c r="J888" s="76" t="s">
        <v>1866</v>
      </c>
      <c r="K888" s="77" t="s">
        <v>1866</v>
      </c>
      <c r="L888" s="77" t="s">
        <v>1866</v>
      </c>
      <c r="M888" s="75"/>
      <c r="N888" s="75" t="s">
        <v>4969</v>
      </c>
      <c r="O888" s="75" t="s">
        <v>4970</v>
      </c>
      <c r="P888" s="75">
        <v>19520709</v>
      </c>
    </row>
    <row r="889" spans="1:16" ht="19.5" customHeight="1">
      <c r="A889" s="75" t="s">
        <v>492</v>
      </c>
      <c r="B889" s="75" t="s">
        <v>3074</v>
      </c>
      <c r="C889" s="75" t="s">
        <v>492</v>
      </c>
      <c r="D889" s="75" t="s">
        <v>4977</v>
      </c>
      <c r="E889" s="75" t="s">
        <v>4972</v>
      </c>
      <c r="F889" s="75" t="s">
        <v>4968</v>
      </c>
      <c r="G889" s="75" t="s">
        <v>3285</v>
      </c>
      <c r="H889" s="75">
        <f t="array" ref="H889">_xlfn.SWITCH(J889,"A",50,"B",45,"C",40,"D",35,"E",30,0) + _xlfn.SWITCH(K889,"A",50,"B",45,"C",40,"D",35,"E",30,0)</f>
        <v>60</v>
      </c>
      <c r="I889" s="75">
        <f t="array" ref="I889">_xlfn.SWITCH(J889,"A",50,"B",45,"C",40,"D",35,"E",30,0) + _xlfn.SWITCH(L889,"A",50,"B",45,"C",40,"D",35,"E",30,0)</f>
        <v>60</v>
      </c>
      <c r="J889" s="76" t="s">
        <v>1866</v>
      </c>
      <c r="K889" s="77" t="s">
        <v>1866</v>
      </c>
      <c r="L889" s="77" t="s">
        <v>1866</v>
      </c>
      <c r="M889" s="75"/>
      <c r="N889" s="75" t="s">
        <v>4969</v>
      </c>
      <c r="O889" s="75" t="s">
        <v>4970</v>
      </c>
      <c r="P889" s="75">
        <v>19510901</v>
      </c>
    </row>
    <row r="890" spans="1:16" ht="19.5" customHeight="1">
      <c r="A890" s="75" t="s">
        <v>389</v>
      </c>
      <c r="B890" s="75" t="s">
        <v>3894</v>
      </c>
      <c r="C890" s="75" t="s">
        <v>389</v>
      </c>
      <c r="D890" s="75" t="s">
        <v>4977</v>
      </c>
      <c r="E890" s="75" t="s">
        <v>4972</v>
      </c>
      <c r="F890" s="75" t="s">
        <v>4968</v>
      </c>
      <c r="G890" s="75" t="s">
        <v>3236</v>
      </c>
      <c r="H890" s="76">
        <f t="array" ref="H890">_xlfn.SWITCH(J890,"A",50,"B",45,"C",40,"D",35,"E",30,0) + _xlfn.SWITCH(K890,"A",50,"B",45,"C",40,"D",35,"E",30,0)</f>
        <v>60</v>
      </c>
      <c r="I890" s="76">
        <f t="array" ref="I890">_xlfn.SWITCH(J890,"A",50,"B",45,"C",40,"D",35,"E",30,0) + _xlfn.SWITCH(L890,"A",50,"B",45,"C",40,"D",35,"E",30,0)</f>
        <v>60</v>
      </c>
      <c r="J890" s="76" t="s">
        <v>1866</v>
      </c>
      <c r="K890" s="77" t="s">
        <v>1866</v>
      </c>
      <c r="L890" s="77" t="s">
        <v>1866</v>
      </c>
      <c r="M890" s="75"/>
      <c r="N890" s="75" t="s">
        <v>4969</v>
      </c>
      <c r="O890" s="75" t="s">
        <v>4970</v>
      </c>
      <c r="P890" s="75">
        <v>19730307</v>
      </c>
    </row>
    <row r="891" spans="1:16" ht="19.5" customHeight="1">
      <c r="A891" s="75" t="s">
        <v>22</v>
      </c>
      <c r="B891" s="75" t="s">
        <v>4173</v>
      </c>
      <c r="C891" s="75" t="s">
        <v>4984</v>
      </c>
      <c r="D891" s="75" t="s">
        <v>4971</v>
      </c>
      <c r="E891" s="75" t="s">
        <v>4972</v>
      </c>
      <c r="F891" s="75" t="s">
        <v>4968</v>
      </c>
      <c r="G891" s="75" t="s">
        <v>3426</v>
      </c>
      <c r="H891" s="76">
        <f t="array" ref="H891">_xlfn.SWITCH(J891,"A",50,"B",45,"C",40,"D",35,"E",30,0) + _xlfn.SWITCH(K891,"A",50,"B",45,"C",40,"D",35,"E",30,0)</f>
        <v>60</v>
      </c>
      <c r="I891" s="76">
        <f t="array" ref="I891">_xlfn.SWITCH(J891,"A",50,"B",45,"C",40,"D",35,"E",30,0) + _xlfn.SWITCH(L891,"A",50,"B",45,"C",40,"D",35,"E",30,0)</f>
        <v>60</v>
      </c>
      <c r="J891" s="76" t="s">
        <v>1866</v>
      </c>
      <c r="K891" s="77" t="s">
        <v>1866</v>
      </c>
      <c r="L891" s="77" t="s">
        <v>1866</v>
      </c>
      <c r="M891" s="75"/>
      <c r="N891" s="75" t="s">
        <v>4969</v>
      </c>
      <c r="O891" s="75" t="s">
        <v>4970</v>
      </c>
      <c r="P891" s="75">
        <v>19850304</v>
      </c>
    </row>
    <row r="892" spans="1:16" ht="19.5" customHeight="1">
      <c r="A892" s="75" t="s">
        <v>22</v>
      </c>
      <c r="B892" s="75" t="s">
        <v>4173</v>
      </c>
      <c r="C892" s="75" t="s">
        <v>4984</v>
      </c>
      <c r="D892" s="75" t="s">
        <v>4971</v>
      </c>
      <c r="E892" s="75" t="s">
        <v>4972</v>
      </c>
      <c r="F892" s="75" t="s">
        <v>4968</v>
      </c>
      <c r="G892" s="75" t="s">
        <v>3821</v>
      </c>
      <c r="H892" s="76">
        <f t="array" ref="H892">_xlfn.SWITCH(J892,"A",50,"B",45,"C",40,"D",35,"E",30,0) + _xlfn.SWITCH(K892,"A",50,"B",45,"C",40,"D",35,"E",30,0)</f>
        <v>60</v>
      </c>
      <c r="I892" s="76">
        <f t="array" ref="I892">_xlfn.SWITCH(J892,"A",50,"B",45,"C",40,"D",35,"E",30,0) + _xlfn.SWITCH(L892,"A",50,"B",45,"C",40,"D",35,"E",30,0)</f>
        <v>60</v>
      </c>
      <c r="J892" s="76" t="s">
        <v>1866</v>
      </c>
      <c r="K892" s="77" t="s">
        <v>1866</v>
      </c>
      <c r="L892" s="77" t="s">
        <v>1866</v>
      </c>
      <c r="M892" s="75"/>
      <c r="N892" s="75" t="s">
        <v>4969</v>
      </c>
      <c r="O892" s="75" t="s">
        <v>4970</v>
      </c>
      <c r="P892" s="75">
        <v>19900301</v>
      </c>
    </row>
    <row r="893" spans="1:16" ht="19.5" customHeight="1">
      <c r="A893" s="75" t="s">
        <v>22</v>
      </c>
      <c r="B893" s="75" t="s">
        <v>4173</v>
      </c>
      <c r="C893" s="75" t="s">
        <v>4984</v>
      </c>
      <c r="D893" s="75" t="s">
        <v>4971</v>
      </c>
      <c r="E893" s="75" t="s">
        <v>4972</v>
      </c>
      <c r="F893" s="75" t="s">
        <v>4968</v>
      </c>
      <c r="G893" s="75" t="s">
        <v>4334</v>
      </c>
      <c r="H893" s="75">
        <f t="array" ref="H893">_xlfn.SWITCH(J893,"A",50,"B",45,"C",40,"D",35,"E",30,0) + _xlfn.SWITCH(K893,"A",50,"B",45,"C",40,"D",35,"E",30,0)</f>
        <v>60</v>
      </c>
      <c r="I893" s="75">
        <f t="array" ref="I893">_xlfn.SWITCH(J893,"A",50,"B",45,"C",40,"D",35,"E",30,0) + _xlfn.SWITCH(L893,"A",50,"B",45,"C",40,"D",35,"E",30,0)</f>
        <v>60</v>
      </c>
      <c r="J893" s="76" t="s">
        <v>1866</v>
      </c>
      <c r="K893" s="77" t="s">
        <v>1866</v>
      </c>
      <c r="L893" s="77" t="s">
        <v>1866</v>
      </c>
      <c r="M893" s="75"/>
      <c r="N893" s="75" t="s">
        <v>4973</v>
      </c>
      <c r="O893" s="75" t="s">
        <v>4989</v>
      </c>
      <c r="P893" s="75">
        <v>19991127</v>
      </c>
    </row>
    <row r="894" spans="1:16" ht="19.5" customHeight="1">
      <c r="A894" s="75" t="s">
        <v>170</v>
      </c>
      <c r="B894" s="75" t="s">
        <v>4039</v>
      </c>
      <c r="C894" s="75" t="s">
        <v>170</v>
      </c>
      <c r="D894" s="75" t="s">
        <v>4971</v>
      </c>
      <c r="E894" s="75" t="s">
        <v>4972</v>
      </c>
      <c r="F894" s="75" t="s">
        <v>4968</v>
      </c>
      <c r="G894" s="75" t="s">
        <v>3544</v>
      </c>
      <c r="H894" s="76">
        <f t="array" ref="H894">_xlfn.SWITCH(J894,"A",50,"B",45,"C",40,"D",35,"E",30,0) + _xlfn.SWITCH(K894,"A",50,"B",45,"C",40,"D",35,"E",30,0)</f>
        <v>60</v>
      </c>
      <c r="I894" s="76">
        <f t="array" ref="I894">_xlfn.SWITCH(J894,"A",50,"B",45,"C",40,"D",35,"E",30,0) + _xlfn.SWITCH(L894,"A",50,"B",45,"C",40,"D",35,"E",30,0)</f>
        <v>60</v>
      </c>
      <c r="J894" s="76" t="s">
        <v>1866</v>
      </c>
      <c r="K894" s="77" t="s">
        <v>1866</v>
      </c>
      <c r="L894" s="77" t="s">
        <v>1866</v>
      </c>
      <c r="M894" s="75"/>
      <c r="N894" s="75" t="s">
        <v>4969</v>
      </c>
      <c r="O894" s="75" t="s">
        <v>4989</v>
      </c>
      <c r="P894" s="75">
        <v>19820305</v>
      </c>
    </row>
    <row r="895" spans="1:16" ht="19.5" customHeight="1">
      <c r="A895" s="75" t="s">
        <v>170</v>
      </c>
      <c r="B895" s="75" t="s">
        <v>4039</v>
      </c>
      <c r="C895" s="75" t="s">
        <v>170</v>
      </c>
      <c r="D895" s="75" t="s">
        <v>4971</v>
      </c>
      <c r="E895" s="75" t="s">
        <v>4972</v>
      </c>
      <c r="F895" s="75" t="s">
        <v>4968</v>
      </c>
      <c r="G895" s="75" t="s">
        <v>3911</v>
      </c>
      <c r="H895" s="76">
        <f t="array" ref="H895">_xlfn.SWITCH(J895,"A",50,"B",45,"C",40,"D",35,"E",30,0) + _xlfn.SWITCH(K895,"A",50,"B",45,"C",40,"D",35,"E",30,0)</f>
        <v>60</v>
      </c>
      <c r="I895" s="76">
        <f t="array" ref="I895">_xlfn.SWITCH(J895,"A",50,"B",45,"C",40,"D",35,"E",30,0) + _xlfn.SWITCH(L895,"A",50,"B",45,"C",40,"D",35,"E",30,0)</f>
        <v>60</v>
      </c>
      <c r="J895" s="76" t="s">
        <v>1866</v>
      </c>
      <c r="K895" s="77" t="s">
        <v>1866</v>
      </c>
      <c r="L895" s="77" t="s">
        <v>1866</v>
      </c>
      <c r="M895" s="75"/>
      <c r="N895" s="75" t="s">
        <v>4969</v>
      </c>
      <c r="O895" s="75" t="s">
        <v>4970</v>
      </c>
      <c r="P895" s="75">
        <v>20020301</v>
      </c>
    </row>
    <row r="896" spans="1:16" ht="19.5" customHeight="1">
      <c r="A896" s="75" t="s">
        <v>170</v>
      </c>
      <c r="B896" s="75" t="s">
        <v>4039</v>
      </c>
      <c r="C896" s="75" t="s">
        <v>170</v>
      </c>
      <c r="D896" s="75" t="s">
        <v>4971</v>
      </c>
      <c r="E896" s="75" t="s">
        <v>4972</v>
      </c>
      <c r="F896" s="75" t="s">
        <v>4968</v>
      </c>
      <c r="G896" s="75" t="s">
        <v>4183</v>
      </c>
      <c r="H896" s="76">
        <f t="array" ref="H896">_xlfn.SWITCH(J896,"A",50,"B",45,"C",40,"D",35,"E",30,0) + _xlfn.SWITCH(K896,"A",50,"B",45,"C",40,"D",35,"E",30,0)</f>
        <v>60</v>
      </c>
      <c r="I896" s="76">
        <f t="array" ref="I896">_xlfn.SWITCH(J896,"A",50,"B",45,"C",40,"D",35,"E",30,0) + _xlfn.SWITCH(L896,"A",50,"B",45,"C",40,"D",35,"E",30,0)</f>
        <v>60</v>
      </c>
      <c r="J896" s="76" t="s">
        <v>1866</v>
      </c>
      <c r="K896" s="77" t="s">
        <v>1866</v>
      </c>
      <c r="L896" s="77" t="s">
        <v>1866</v>
      </c>
      <c r="M896" s="75"/>
      <c r="N896" s="75" t="s">
        <v>4969</v>
      </c>
      <c r="O896" s="75" t="s">
        <v>4970</v>
      </c>
      <c r="P896" s="75">
        <v>20010302</v>
      </c>
    </row>
    <row r="897" spans="1:16" ht="19.5" customHeight="1">
      <c r="A897" s="75" t="s">
        <v>393</v>
      </c>
      <c r="B897" s="75" t="s">
        <v>3714</v>
      </c>
      <c r="C897" s="75" t="s">
        <v>4992</v>
      </c>
      <c r="D897" s="75" t="s">
        <v>4971</v>
      </c>
      <c r="E897" s="75" t="s">
        <v>4972</v>
      </c>
      <c r="F897" s="75" t="s">
        <v>4968</v>
      </c>
      <c r="G897" s="75" t="s">
        <v>3779</v>
      </c>
      <c r="H897" s="75">
        <f t="array" ref="H897">_xlfn.SWITCH(J897,"A",50,"B",45,"C",40,"D",35,"E",30,0) + _xlfn.SWITCH(K897,"A",50,"B",45,"C",40,"D",35,"E",30,0)</f>
        <v>60</v>
      </c>
      <c r="I897" s="75">
        <f t="array" ref="I897">_xlfn.SWITCH(J897,"A",50,"B",45,"C",40,"D",35,"E",30,0) + _xlfn.SWITCH(L897,"A",50,"B",45,"C",40,"D",35,"E",30,0)</f>
        <v>60</v>
      </c>
      <c r="J897" s="76" t="s">
        <v>1866</v>
      </c>
      <c r="K897" s="77" t="s">
        <v>1866</v>
      </c>
      <c r="L897" s="77" t="s">
        <v>1866</v>
      </c>
      <c r="M897" s="75"/>
      <c r="N897" s="75" t="s">
        <v>4969</v>
      </c>
      <c r="O897" s="75" t="s">
        <v>4970</v>
      </c>
      <c r="P897" s="75">
        <v>20200301</v>
      </c>
    </row>
    <row r="898" spans="1:16" ht="19.5" customHeight="1">
      <c r="A898" s="75" t="s">
        <v>393</v>
      </c>
      <c r="B898" s="75" t="s">
        <v>3714</v>
      </c>
      <c r="C898" s="75" t="s">
        <v>4992</v>
      </c>
      <c r="D898" s="75" t="s">
        <v>4971</v>
      </c>
      <c r="E898" s="75" t="s">
        <v>4972</v>
      </c>
      <c r="F898" s="75" t="s">
        <v>4968</v>
      </c>
      <c r="G898" s="75" t="s">
        <v>4210</v>
      </c>
      <c r="H898" s="75">
        <f t="array" ref="H898">_xlfn.SWITCH(J898,"A",50,"B",45,"C",40,"D",35,"E",30,0) + _xlfn.SWITCH(K898,"A",50,"B",45,"C",40,"D",35,"E",30,0)</f>
        <v>60</v>
      </c>
      <c r="I898" s="75">
        <f t="array" ref="I898">_xlfn.SWITCH(J898,"A",50,"B",45,"C",40,"D",35,"E",30,0) + _xlfn.SWITCH(L898,"A",50,"B",45,"C",40,"D",35,"E",30,0)</f>
        <v>60</v>
      </c>
      <c r="J898" s="76" t="s">
        <v>1866</v>
      </c>
      <c r="K898" s="77" t="s">
        <v>1866</v>
      </c>
      <c r="L898" s="77" t="s">
        <v>1866</v>
      </c>
      <c r="M898" s="75"/>
      <c r="N898" s="75" t="s">
        <v>4969</v>
      </c>
      <c r="O898" s="75" t="s">
        <v>4970</v>
      </c>
      <c r="P898" s="75">
        <v>20010301</v>
      </c>
    </row>
    <row r="899" spans="1:16" ht="19.5" customHeight="1">
      <c r="A899" s="75" t="s">
        <v>393</v>
      </c>
      <c r="B899" s="75" t="s">
        <v>3714</v>
      </c>
      <c r="C899" s="75" t="s">
        <v>4992</v>
      </c>
      <c r="D899" s="75" t="s">
        <v>4971</v>
      </c>
      <c r="E899" s="75" t="s">
        <v>4972</v>
      </c>
      <c r="F899" s="75" t="s">
        <v>4968</v>
      </c>
      <c r="G899" s="75" t="s">
        <v>4399</v>
      </c>
      <c r="H899" s="75">
        <f t="array" ref="H899">_xlfn.SWITCH(J899,"A",50,"B",45,"C",40,"D",35,"E",30,0) + _xlfn.SWITCH(K899,"A",50,"B",45,"C",40,"D",35,"E",30,0)</f>
        <v>60</v>
      </c>
      <c r="I899" s="75">
        <f t="array" ref="I899">_xlfn.SWITCH(J899,"A",50,"B",45,"C",40,"D",35,"E",30,0) + _xlfn.SWITCH(L899,"A",50,"B",45,"C",40,"D",35,"E",30,0)</f>
        <v>60</v>
      </c>
      <c r="J899" s="76" t="s">
        <v>1866</v>
      </c>
      <c r="K899" s="77" t="s">
        <v>1866</v>
      </c>
      <c r="L899" s="77" t="s">
        <v>1866</v>
      </c>
      <c r="M899" s="75"/>
      <c r="N899" s="75" t="s">
        <v>4969</v>
      </c>
      <c r="O899" s="75" t="s">
        <v>4970</v>
      </c>
      <c r="P899" s="75">
        <v>20040301</v>
      </c>
    </row>
    <row r="900" spans="1:16" ht="19.5" customHeight="1">
      <c r="A900" s="75" t="s">
        <v>393</v>
      </c>
      <c r="B900" s="75" t="s">
        <v>3714</v>
      </c>
      <c r="C900" s="75" t="s">
        <v>4992</v>
      </c>
      <c r="D900" s="75" t="s">
        <v>4971</v>
      </c>
      <c r="E900" s="75" t="s">
        <v>4972</v>
      </c>
      <c r="F900" s="75" t="s">
        <v>4968</v>
      </c>
      <c r="G900" s="75" t="s">
        <v>4477</v>
      </c>
      <c r="H900" s="76">
        <f t="array" ref="H900">_xlfn.SWITCH(J900,"A",50,"B",45,"C",40,"D",35,"E",30,0) + _xlfn.SWITCH(K900,"A",50,"B",45,"C",40,"D",35,"E",30,0)</f>
        <v>60</v>
      </c>
      <c r="I900" s="76">
        <f t="array" ref="I900">_xlfn.SWITCH(J900,"A",50,"B",45,"C",40,"D",35,"E",30,0) + _xlfn.SWITCH(L900,"A",50,"B",45,"C",40,"D",35,"E",30,0)</f>
        <v>60</v>
      </c>
      <c r="J900" s="76" t="s">
        <v>1866</v>
      </c>
      <c r="K900" s="77" t="s">
        <v>1866</v>
      </c>
      <c r="L900" s="77" t="s">
        <v>1866</v>
      </c>
      <c r="M900" s="75"/>
      <c r="N900" s="75" t="s">
        <v>4969</v>
      </c>
      <c r="O900" s="75" t="s">
        <v>4970</v>
      </c>
      <c r="P900" s="75">
        <v>20040301</v>
      </c>
    </row>
    <row r="901" spans="1:16" ht="19.5" customHeight="1">
      <c r="A901" s="75" t="s">
        <v>393</v>
      </c>
      <c r="B901" s="75" t="s">
        <v>3714</v>
      </c>
      <c r="C901" s="75" t="s">
        <v>4992</v>
      </c>
      <c r="D901" s="75" t="s">
        <v>4971</v>
      </c>
      <c r="E901" s="75" t="s">
        <v>4972</v>
      </c>
      <c r="F901" s="75" t="s">
        <v>4968</v>
      </c>
      <c r="G901" s="75" t="s">
        <v>4547</v>
      </c>
      <c r="H901" s="75">
        <f t="array" ref="H901">_xlfn.SWITCH(J901,"A",50,"B",45,"C",40,"D",35,"E",30,0) + _xlfn.SWITCH(K901,"A",50,"B",45,"C",40,"D",35,"E",30,0)</f>
        <v>60</v>
      </c>
      <c r="I901" s="75">
        <f t="array" ref="I901">_xlfn.SWITCH(J901,"A",50,"B",45,"C",40,"D",35,"E",30,0) + _xlfn.SWITCH(L901,"A",50,"B",45,"C",40,"D",35,"E",30,0)</f>
        <v>60</v>
      </c>
      <c r="J901" s="76" t="s">
        <v>1866</v>
      </c>
      <c r="K901" s="77" t="s">
        <v>1866</v>
      </c>
      <c r="L901" s="77" t="s">
        <v>1866</v>
      </c>
      <c r="M901" s="75"/>
      <c r="N901" s="75" t="s">
        <v>4969</v>
      </c>
      <c r="O901" s="75" t="s">
        <v>4970</v>
      </c>
      <c r="P901" s="75">
        <v>19521010</v>
      </c>
    </row>
    <row r="902" spans="1:16" ht="19.5" customHeight="1">
      <c r="A902" s="75" t="s">
        <v>393</v>
      </c>
      <c r="B902" s="75" t="s">
        <v>3714</v>
      </c>
      <c r="C902" s="75" t="s">
        <v>4992</v>
      </c>
      <c r="D902" s="75" t="s">
        <v>4977</v>
      </c>
      <c r="E902" s="75" t="s">
        <v>4972</v>
      </c>
      <c r="F902" s="75" t="s">
        <v>4968</v>
      </c>
      <c r="G902" s="75" t="s">
        <v>4695</v>
      </c>
      <c r="H902" s="76">
        <f t="array" ref="H902">_xlfn.SWITCH(J902,"A",50,"B",45,"C",40,"D",35,"E",30,0) + _xlfn.SWITCH(K902,"A",50,"B",45,"C",40,"D",35,"E",30,0)</f>
        <v>60</v>
      </c>
      <c r="I902" s="76">
        <f t="array" ref="I902">_xlfn.SWITCH(J902,"A",50,"B",45,"C",40,"D",35,"E",30,0) + _xlfn.SWITCH(L902,"A",50,"B",45,"C",40,"D",35,"E",30,0)</f>
        <v>60</v>
      </c>
      <c r="J902" s="76" t="s">
        <v>1866</v>
      </c>
      <c r="K902" s="77" t="s">
        <v>1866</v>
      </c>
      <c r="L902" s="77" t="s">
        <v>1866</v>
      </c>
      <c r="M902" s="75"/>
      <c r="N902" s="75" t="s">
        <v>4969</v>
      </c>
      <c r="O902" s="75" t="s">
        <v>4970</v>
      </c>
      <c r="P902" s="75">
        <v>20030301</v>
      </c>
    </row>
    <row r="903" spans="1:16" ht="19.5" customHeight="1">
      <c r="A903" s="75" t="s">
        <v>393</v>
      </c>
      <c r="B903" s="75" t="s">
        <v>3714</v>
      </c>
      <c r="C903" s="75" t="s">
        <v>4992</v>
      </c>
      <c r="D903" s="75" t="s">
        <v>4971</v>
      </c>
      <c r="E903" s="75" t="s">
        <v>4972</v>
      </c>
      <c r="F903" s="75" t="s">
        <v>4968</v>
      </c>
      <c r="G903" s="75" t="s">
        <v>4767</v>
      </c>
      <c r="H903" s="76">
        <f t="array" ref="H903">_xlfn.SWITCH(J903,"A",50,"B",45,"C",40,"D",35,"E",30,0) + _xlfn.SWITCH(K903,"A",50,"B",45,"C",40,"D",35,"E",30,0)</f>
        <v>60</v>
      </c>
      <c r="I903" s="76">
        <f t="array" ref="I903">_xlfn.SWITCH(J903,"A",50,"B",45,"C",40,"D",35,"E",30,0) + _xlfn.SWITCH(L903,"A",50,"B",45,"C",40,"D",35,"E",30,0)</f>
        <v>60</v>
      </c>
      <c r="J903" s="76" t="s">
        <v>1866</v>
      </c>
      <c r="K903" s="77" t="s">
        <v>1866</v>
      </c>
      <c r="L903" s="77" t="s">
        <v>1866</v>
      </c>
      <c r="M903" s="75"/>
      <c r="N903" s="75" t="s">
        <v>4969</v>
      </c>
      <c r="O903" s="75" t="s">
        <v>4970</v>
      </c>
      <c r="P903" s="75">
        <v>20090301</v>
      </c>
    </row>
    <row r="904" spans="1:16" ht="19.5" customHeight="1">
      <c r="A904" s="75" t="s">
        <v>1276</v>
      </c>
      <c r="B904" s="75" t="s">
        <v>3304</v>
      </c>
      <c r="C904" s="75" t="s">
        <v>1276</v>
      </c>
      <c r="D904" s="75" t="s">
        <v>4977</v>
      </c>
      <c r="E904" s="75" t="s">
        <v>4972</v>
      </c>
      <c r="F904" s="75" t="s">
        <v>4968</v>
      </c>
      <c r="G904" s="75" t="s">
        <v>3476</v>
      </c>
      <c r="H904" s="76">
        <f t="array" ref="H904">_xlfn.SWITCH(J904,"A",50,"B",45,"C",40,"D",35,"E",30,0) + _xlfn.SWITCH(K904,"A",50,"B",45,"C",40,"D",35,"E",30,0)</f>
        <v>60</v>
      </c>
      <c r="I904" s="76">
        <f t="array" ref="I904">_xlfn.SWITCH(J904,"A",50,"B",45,"C",40,"D",35,"E",30,0) + _xlfn.SWITCH(L904,"A",50,"B",45,"C",40,"D",35,"E",30,0)</f>
        <v>60</v>
      </c>
      <c r="J904" s="76" t="s">
        <v>1866</v>
      </c>
      <c r="K904" s="77" t="s">
        <v>1866</v>
      </c>
      <c r="L904" s="77" t="s">
        <v>1866</v>
      </c>
      <c r="M904" s="75"/>
      <c r="N904" s="75" t="s">
        <v>4969</v>
      </c>
      <c r="O904" s="75" t="s">
        <v>4974</v>
      </c>
      <c r="P904" s="75">
        <v>19620407</v>
      </c>
    </row>
    <row r="905" spans="1:16" ht="19.5" customHeight="1">
      <c r="A905" s="75" t="s">
        <v>1276</v>
      </c>
      <c r="B905" s="75" t="s">
        <v>3304</v>
      </c>
      <c r="C905" s="75" t="s">
        <v>1276</v>
      </c>
      <c r="D905" s="75" t="s">
        <v>4971</v>
      </c>
      <c r="E905" s="75" t="s">
        <v>4972</v>
      </c>
      <c r="F905" s="75" t="s">
        <v>4968</v>
      </c>
      <c r="G905" s="75" t="s">
        <v>3681</v>
      </c>
      <c r="H905" s="75">
        <f t="array" ref="H905">_xlfn.SWITCH(J905,"A",50,"B",45,"C",40,"D",35,"E",30,0) + _xlfn.SWITCH(K905,"A",50,"B",45,"C",40,"D",35,"E",30,0)</f>
        <v>60</v>
      </c>
      <c r="I905" s="75">
        <f t="array" ref="I905">_xlfn.SWITCH(J905,"A",50,"B",45,"C",40,"D",35,"E",30,0) + _xlfn.SWITCH(L905,"A",50,"B",45,"C",40,"D",35,"E",30,0)</f>
        <v>60</v>
      </c>
      <c r="J905" s="76" t="s">
        <v>1866</v>
      </c>
      <c r="K905" s="77" t="s">
        <v>1866</v>
      </c>
      <c r="L905" s="77" t="s">
        <v>1866</v>
      </c>
      <c r="M905" s="75"/>
      <c r="N905" s="75" t="s">
        <v>4969</v>
      </c>
      <c r="O905" s="75" t="s">
        <v>4970</v>
      </c>
      <c r="P905" s="75">
        <v>19410419</v>
      </c>
    </row>
    <row r="906" spans="1:16" ht="19.5" customHeight="1">
      <c r="A906" s="75" t="s">
        <v>1276</v>
      </c>
      <c r="B906" s="75" t="s">
        <v>3304</v>
      </c>
      <c r="C906" s="75" t="s">
        <v>1276</v>
      </c>
      <c r="D906" s="75" t="s">
        <v>4971</v>
      </c>
      <c r="E906" s="75" t="s">
        <v>4972</v>
      </c>
      <c r="F906" s="75" t="s">
        <v>4968</v>
      </c>
      <c r="G906" s="75" t="s">
        <v>3864</v>
      </c>
      <c r="H906" s="76">
        <f t="array" ref="H906">_xlfn.SWITCH(J906,"A",50,"B",45,"C",40,"D",35,"E",30,0) + _xlfn.SWITCH(K906,"A",50,"B",45,"C",40,"D",35,"E",30,0)</f>
        <v>60</v>
      </c>
      <c r="I906" s="76">
        <f t="array" ref="I906">_xlfn.SWITCH(J906,"A",50,"B",45,"C",40,"D",35,"E",30,0) + _xlfn.SWITCH(L906,"A",50,"B",45,"C",40,"D",35,"E",30,0)</f>
        <v>60</v>
      </c>
      <c r="J906" s="76" t="s">
        <v>1866</v>
      </c>
      <c r="K906" s="77" t="s">
        <v>1866</v>
      </c>
      <c r="L906" s="77" t="s">
        <v>1866</v>
      </c>
      <c r="M906" s="75"/>
      <c r="N906" s="75" t="s">
        <v>4969</v>
      </c>
      <c r="O906" s="75" t="s">
        <v>4989</v>
      </c>
      <c r="P906" s="75">
        <v>19160401</v>
      </c>
    </row>
    <row r="907" spans="1:16" ht="19.5" customHeight="1">
      <c r="A907" s="75" t="s">
        <v>1276</v>
      </c>
      <c r="B907" s="75" t="s">
        <v>3304</v>
      </c>
      <c r="C907" s="75" t="s">
        <v>1276</v>
      </c>
      <c r="D907" s="75" t="s">
        <v>4971</v>
      </c>
      <c r="E907" s="75" t="s">
        <v>4972</v>
      </c>
      <c r="F907" s="75" t="s">
        <v>4968</v>
      </c>
      <c r="G907" s="75" t="s">
        <v>4357</v>
      </c>
      <c r="H907" s="76">
        <f t="array" ref="H907">_xlfn.SWITCH(J907,"A",50,"B",45,"C",40,"D",35,"E",30,0) + _xlfn.SWITCH(K907,"A",50,"B",45,"C",40,"D",35,"E",30,0)</f>
        <v>60</v>
      </c>
      <c r="I907" s="76">
        <f t="array" ref="I907">_xlfn.SWITCH(J907,"A",50,"B",45,"C",40,"D",35,"E",30,0) + _xlfn.SWITCH(L907,"A",50,"B",45,"C",40,"D",35,"E",30,0)</f>
        <v>60</v>
      </c>
      <c r="J907" s="76" t="s">
        <v>1866</v>
      </c>
      <c r="K907" s="77" t="s">
        <v>1866</v>
      </c>
      <c r="L907" s="77" t="s">
        <v>1866</v>
      </c>
      <c r="M907" s="75"/>
      <c r="N907" s="75" t="s">
        <v>4973</v>
      </c>
      <c r="O907" s="75" t="s">
        <v>4989</v>
      </c>
      <c r="P907" s="75">
        <v>19611207</v>
      </c>
    </row>
    <row r="908" spans="1:16" ht="19.5" customHeight="1">
      <c r="A908" s="75" t="s">
        <v>1276</v>
      </c>
      <c r="B908" s="75" t="s">
        <v>3304</v>
      </c>
      <c r="C908" s="75" t="s">
        <v>1276</v>
      </c>
      <c r="D908" s="75" t="s">
        <v>4971</v>
      </c>
      <c r="E908" s="75" t="s">
        <v>4972</v>
      </c>
      <c r="F908" s="75" t="s">
        <v>4968</v>
      </c>
      <c r="G908" s="75" t="s">
        <v>4512</v>
      </c>
      <c r="H908" s="76">
        <f t="array" ref="H908">_xlfn.SWITCH(J908,"A",50,"B",45,"C",40,"D",35,"E",30,0) + _xlfn.SWITCH(K908,"A",50,"B",45,"C",40,"D",35,"E",30,0)</f>
        <v>60</v>
      </c>
      <c r="I908" s="76">
        <f t="array" ref="I908">_xlfn.SWITCH(J908,"A",50,"B",45,"C",40,"D",35,"E",30,0) + _xlfn.SWITCH(L908,"A",50,"B",45,"C",40,"D",35,"E",30,0)</f>
        <v>60</v>
      </c>
      <c r="J908" s="76" t="s">
        <v>1866</v>
      </c>
      <c r="K908" s="77" t="s">
        <v>1866</v>
      </c>
      <c r="L908" s="77" t="s">
        <v>1866</v>
      </c>
      <c r="M908" s="75"/>
      <c r="N908" s="75" t="s">
        <v>4969</v>
      </c>
      <c r="O908" s="75" t="s">
        <v>4970</v>
      </c>
      <c r="P908" s="75">
        <v>19520523</v>
      </c>
    </row>
    <row r="909" spans="1:16" ht="19.5" customHeight="1">
      <c r="A909" s="75" t="s">
        <v>373</v>
      </c>
      <c r="B909" s="75" t="s">
        <v>3063</v>
      </c>
      <c r="C909" s="75" t="s">
        <v>4986</v>
      </c>
      <c r="D909" s="75" t="s">
        <v>4977</v>
      </c>
      <c r="E909" s="75" t="s">
        <v>4972</v>
      </c>
      <c r="F909" s="75" t="s">
        <v>4968</v>
      </c>
      <c r="G909" s="75" t="s">
        <v>3166</v>
      </c>
      <c r="H909" s="75">
        <f t="array" ref="H909">_xlfn.SWITCH(J909,"A",50,"B",45,"C",40,"D",35,"E",30,0) + _xlfn.SWITCH(K909,"A",50,"B",45,"C",40,"D",35,"E",30,0)</f>
        <v>60</v>
      </c>
      <c r="I909" s="75">
        <f t="array" ref="I909">_xlfn.SWITCH(J909,"A",50,"B",45,"C",40,"D",35,"E",30,0) + _xlfn.SWITCH(L909,"A",50,"B",45,"C",40,"D",35,"E",30,0)</f>
        <v>60</v>
      </c>
      <c r="J909" s="76" t="s">
        <v>1866</v>
      </c>
      <c r="K909" s="77" t="s">
        <v>1866</v>
      </c>
      <c r="L909" s="77" t="s">
        <v>1866</v>
      </c>
      <c r="M909" s="75"/>
      <c r="N909" s="75" t="s">
        <v>4969</v>
      </c>
      <c r="O909" s="75" t="s">
        <v>4970</v>
      </c>
      <c r="P909" s="75">
        <v>19530425</v>
      </c>
    </row>
    <row r="910" spans="1:16" ht="19.5" customHeight="1">
      <c r="A910" s="75" t="s">
        <v>373</v>
      </c>
      <c r="B910" s="75" t="s">
        <v>3063</v>
      </c>
      <c r="C910" s="75" t="s">
        <v>4986</v>
      </c>
      <c r="D910" s="75" t="s">
        <v>4971</v>
      </c>
      <c r="E910" s="75" t="s">
        <v>4972</v>
      </c>
      <c r="F910" s="75" t="s">
        <v>4968</v>
      </c>
      <c r="G910" s="75" t="s">
        <v>3393</v>
      </c>
      <c r="H910" s="76">
        <f t="array" ref="H910">_xlfn.SWITCH(J910,"A",50,"B",45,"C",40,"D",35,"E",30,0) + _xlfn.SWITCH(K910,"A",50,"B",45,"C",40,"D",35,"E",30,0)</f>
        <v>60</v>
      </c>
      <c r="I910" s="76">
        <f t="array" ref="I910">_xlfn.SWITCH(J910,"A",50,"B",45,"C",40,"D",35,"E",30,0) + _xlfn.SWITCH(L910,"A",50,"B",45,"C",40,"D",35,"E",30,0)</f>
        <v>60</v>
      </c>
      <c r="J910" s="76" t="s">
        <v>1866</v>
      </c>
      <c r="K910" s="77" t="s">
        <v>1866</v>
      </c>
      <c r="L910" s="77" t="s">
        <v>1866</v>
      </c>
      <c r="M910" s="75"/>
      <c r="N910" s="75" t="s">
        <v>4969</v>
      </c>
      <c r="O910" s="75" t="s">
        <v>4970</v>
      </c>
      <c r="P910" s="75">
        <v>19861111</v>
      </c>
    </row>
    <row r="911" spans="1:16" ht="19.5" customHeight="1">
      <c r="A911" s="75" t="s">
        <v>170</v>
      </c>
      <c r="B911" s="75" t="s">
        <v>4169</v>
      </c>
      <c r="C911" s="75" t="s">
        <v>170</v>
      </c>
      <c r="D911" s="75" t="s">
        <v>4977</v>
      </c>
      <c r="E911" s="75" t="s">
        <v>4972</v>
      </c>
      <c r="F911" s="75" t="s">
        <v>4968</v>
      </c>
      <c r="G911" s="75" t="s">
        <v>3329</v>
      </c>
      <c r="H911" s="75">
        <f t="array" ref="H911">_xlfn.SWITCH(J911,"A",50,"B",45,"C",40,"D",35,"E",30,0) + _xlfn.SWITCH(K911,"A",50,"B",45,"C",40,"D",35,"E",30,0)</f>
        <v>60</v>
      </c>
      <c r="I911" s="75">
        <f t="array" ref="I911">_xlfn.SWITCH(J911,"A",50,"B",45,"C",40,"D",35,"E",30,0) + _xlfn.SWITCH(L911,"A",50,"B",45,"C",40,"D",35,"E",30,0)</f>
        <v>60</v>
      </c>
      <c r="J911" s="76" t="s">
        <v>1866</v>
      </c>
      <c r="K911" s="77" t="s">
        <v>1866</v>
      </c>
      <c r="L911" s="77" t="s">
        <v>1866</v>
      </c>
      <c r="M911" s="75"/>
      <c r="N911" s="75" t="s">
        <v>4969</v>
      </c>
      <c r="O911" s="75" t="s">
        <v>4970</v>
      </c>
      <c r="P911" s="75">
        <v>20130301</v>
      </c>
    </row>
    <row r="912" spans="1:16" ht="19.5" customHeight="1">
      <c r="A912" s="75" t="s">
        <v>170</v>
      </c>
      <c r="B912" s="75" t="s">
        <v>4169</v>
      </c>
      <c r="C912" s="75" t="s">
        <v>170</v>
      </c>
      <c r="D912" s="75" t="s">
        <v>4971</v>
      </c>
      <c r="E912" s="75" t="s">
        <v>4972</v>
      </c>
      <c r="F912" s="75" t="s">
        <v>4968</v>
      </c>
      <c r="G912" s="75" t="s">
        <v>3545</v>
      </c>
      <c r="H912" s="76">
        <f t="array" ref="H912">_xlfn.SWITCH(J912,"A",50,"B",45,"C",40,"D",35,"E",30,0) + _xlfn.SWITCH(K912,"A",50,"B",45,"C",40,"D",35,"E",30,0)</f>
        <v>60</v>
      </c>
      <c r="I912" s="76">
        <f t="array" ref="I912">_xlfn.SWITCH(J912,"A",50,"B",45,"C",40,"D",35,"E",30,0) + _xlfn.SWITCH(L912,"A",50,"B",45,"C",40,"D",35,"E",30,0)</f>
        <v>60</v>
      </c>
      <c r="J912" s="76" t="s">
        <v>1866</v>
      </c>
      <c r="K912" s="77" t="s">
        <v>1866</v>
      </c>
      <c r="L912" s="77" t="s">
        <v>1866</v>
      </c>
      <c r="M912" s="75"/>
      <c r="N912" s="75" t="s">
        <v>4969</v>
      </c>
      <c r="O912" s="75" t="s">
        <v>4970</v>
      </c>
      <c r="P912" s="75">
        <v>19940301</v>
      </c>
    </row>
    <row r="913" spans="1:16" ht="19.5" customHeight="1">
      <c r="A913" s="75" t="s">
        <v>170</v>
      </c>
      <c r="B913" s="75" t="s">
        <v>4169</v>
      </c>
      <c r="C913" s="75" t="s">
        <v>170</v>
      </c>
      <c r="D913" s="75" t="s">
        <v>4971</v>
      </c>
      <c r="E913" s="75" t="s">
        <v>4972</v>
      </c>
      <c r="F913" s="75" t="s">
        <v>4968</v>
      </c>
      <c r="G913" s="75" t="s">
        <v>3912</v>
      </c>
      <c r="H913" s="75">
        <f t="array" ref="H913">_xlfn.SWITCH(J913,"A",50,"B",45,"C",40,"D",35,"E",30,0) + _xlfn.SWITCH(K913,"A",50,"B",45,"C",40,"D",35,"E",30,0)</f>
        <v>60</v>
      </c>
      <c r="I913" s="75">
        <f t="array" ref="I913">_xlfn.SWITCH(J913,"A",50,"B",45,"C",40,"D",35,"E",30,0) + _xlfn.SWITCH(L913,"A",50,"B",45,"C",40,"D",35,"E",30,0)</f>
        <v>60</v>
      </c>
      <c r="J913" s="76" t="s">
        <v>1866</v>
      </c>
      <c r="K913" s="77" t="s">
        <v>1866</v>
      </c>
      <c r="L913" s="77" t="s">
        <v>1866</v>
      </c>
      <c r="M913" s="75"/>
      <c r="N913" s="75" t="s">
        <v>4969</v>
      </c>
      <c r="O913" s="75" t="s">
        <v>4970</v>
      </c>
      <c r="P913" s="75">
        <v>19970305</v>
      </c>
    </row>
    <row r="914" spans="1:16" ht="19.5" customHeight="1">
      <c r="A914" s="75" t="s">
        <v>170</v>
      </c>
      <c r="B914" s="75" t="s">
        <v>4169</v>
      </c>
      <c r="C914" s="75" t="s">
        <v>170</v>
      </c>
      <c r="D914" s="75" t="s">
        <v>4971</v>
      </c>
      <c r="E914" s="75" t="s">
        <v>4972</v>
      </c>
      <c r="F914" s="75" t="s">
        <v>4968</v>
      </c>
      <c r="G914" s="75" t="s">
        <v>4058</v>
      </c>
      <c r="H914" s="76">
        <f t="array" ref="H914">_xlfn.SWITCH(J914,"A",50,"B",45,"C",40,"D",35,"E",30,0) + _xlfn.SWITCH(K914,"A",50,"B",45,"C",40,"D",35,"E",30,0)</f>
        <v>60</v>
      </c>
      <c r="I914" s="76">
        <f t="array" ref="I914">_xlfn.SWITCH(J914,"A",50,"B",45,"C",40,"D",35,"E",30,0) + _xlfn.SWITCH(L914,"A",50,"B",45,"C",40,"D",35,"E",30,0)</f>
        <v>60</v>
      </c>
      <c r="J914" s="76" t="s">
        <v>1866</v>
      </c>
      <c r="K914" s="77" t="s">
        <v>1866</v>
      </c>
      <c r="L914" s="77" t="s">
        <v>1866</v>
      </c>
      <c r="M914" s="75"/>
      <c r="N914" s="75" t="s">
        <v>4969</v>
      </c>
      <c r="O914" s="75" t="s">
        <v>4970</v>
      </c>
      <c r="P914" s="75">
        <v>19920301</v>
      </c>
    </row>
    <row r="915" spans="1:16" ht="19.5" customHeight="1">
      <c r="A915" s="75" t="s">
        <v>382</v>
      </c>
      <c r="B915" s="75" t="s">
        <v>3522</v>
      </c>
      <c r="C915" s="75" t="s">
        <v>382</v>
      </c>
      <c r="D915" s="75" t="s">
        <v>4971</v>
      </c>
      <c r="E915" s="75" t="s">
        <v>4972</v>
      </c>
      <c r="F915" s="75" t="s">
        <v>4968</v>
      </c>
      <c r="G915" s="75" t="s">
        <v>3272</v>
      </c>
      <c r="H915" s="75">
        <f t="array" ref="H915">_xlfn.SWITCH(J915,"A",50,"B",45,"C",40,"D",35,"E",30,0) + _xlfn.SWITCH(K915,"A",50,"B",45,"C",40,"D",35,"E",30,0)</f>
        <v>60</v>
      </c>
      <c r="I915" s="75">
        <f t="array" ref="I915">_xlfn.SWITCH(J915,"A",50,"B",45,"C",40,"D",35,"E",30,0) + _xlfn.SWITCH(L915,"A",50,"B",45,"C",40,"D",35,"E",30,0)</f>
        <v>60</v>
      </c>
      <c r="J915" s="76" t="s">
        <v>1866</v>
      </c>
      <c r="K915" s="77" t="s">
        <v>1866</v>
      </c>
      <c r="L915" s="77" t="s">
        <v>1866</v>
      </c>
      <c r="M915" s="75"/>
      <c r="N915" s="75" t="s">
        <v>4969</v>
      </c>
      <c r="O915" s="75" t="s">
        <v>4974</v>
      </c>
      <c r="P915" s="75">
        <v>19520614</v>
      </c>
    </row>
    <row r="916" spans="1:16" ht="19.5" customHeight="1">
      <c r="A916" s="75" t="s">
        <v>382</v>
      </c>
      <c r="B916" s="75" t="s">
        <v>3522</v>
      </c>
      <c r="C916" s="75" t="s">
        <v>382</v>
      </c>
      <c r="D916" s="75" t="s">
        <v>4977</v>
      </c>
      <c r="E916" s="75" t="s">
        <v>4972</v>
      </c>
      <c r="F916" s="75" t="s">
        <v>4968</v>
      </c>
      <c r="G916" s="75" t="s">
        <v>3492</v>
      </c>
      <c r="H916" s="76">
        <f t="array" ref="H916">_xlfn.SWITCH(J916,"A",50,"B",45,"C",40,"D",35,"E",30,0) + _xlfn.SWITCH(K916,"A",50,"B",45,"C",40,"D",35,"E",30,0)</f>
        <v>60</v>
      </c>
      <c r="I916" s="76">
        <f t="array" ref="I916">_xlfn.SWITCH(J916,"A",50,"B",45,"C",40,"D",35,"E",30,0) + _xlfn.SWITCH(L916,"A",50,"B",45,"C",40,"D",35,"E",30,0)</f>
        <v>60</v>
      </c>
      <c r="J916" s="76" t="s">
        <v>1866</v>
      </c>
      <c r="K916" s="77" t="s">
        <v>1866</v>
      </c>
      <c r="L916" s="77" t="s">
        <v>1866</v>
      </c>
      <c r="M916" s="75"/>
      <c r="N916" s="75" t="s">
        <v>4969</v>
      </c>
      <c r="O916" s="75" t="s">
        <v>4989</v>
      </c>
      <c r="P916" s="75">
        <v>19570314</v>
      </c>
    </row>
    <row r="917" spans="1:16" ht="19.5" customHeight="1">
      <c r="A917" s="75" t="s">
        <v>611</v>
      </c>
      <c r="B917" s="75" t="s">
        <v>3300</v>
      </c>
      <c r="C917" s="75" t="s">
        <v>4975</v>
      </c>
      <c r="D917" s="75" t="s">
        <v>4971</v>
      </c>
      <c r="E917" s="75" t="s">
        <v>4972</v>
      </c>
      <c r="F917" s="75" t="s">
        <v>4968</v>
      </c>
      <c r="G917" s="75" t="s">
        <v>3181</v>
      </c>
      <c r="H917" s="76">
        <f t="array" ref="H917">_xlfn.SWITCH(J917,"A",50,"B",45,"C",40,"D",35,"E",30,0) + _xlfn.SWITCH(K917,"A",50,"B",45,"C",40,"D",35,"E",30,0)</f>
        <v>60</v>
      </c>
      <c r="I917" s="76">
        <f t="array" ref="I917">_xlfn.SWITCH(J917,"A",50,"B",45,"C",40,"D",35,"E",30,0) + _xlfn.SWITCH(L917,"A",50,"B",45,"C",40,"D",35,"E",30,0)</f>
        <v>60</v>
      </c>
      <c r="J917" s="76" t="s">
        <v>1866</v>
      </c>
      <c r="K917" s="77" t="s">
        <v>1866</v>
      </c>
      <c r="L917" s="77" t="s">
        <v>1866</v>
      </c>
      <c r="M917" s="75"/>
      <c r="N917" s="75" t="s">
        <v>4969</v>
      </c>
      <c r="O917" s="75" t="s">
        <v>4989</v>
      </c>
      <c r="P917" s="75">
        <v>19830110</v>
      </c>
    </row>
    <row r="918" spans="1:16" ht="19.5" customHeight="1">
      <c r="A918" s="75" t="s">
        <v>611</v>
      </c>
      <c r="B918" s="75" t="s">
        <v>3300</v>
      </c>
      <c r="C918" s="75" t="s">
        <v>4975</v>
      </c>
      <c r="D918" s="75" t="s">
        <v>4971</v>
      </c>
      <c r="E918" s="75" t="s">
        <v>4972</v>
      </c>
      <c r="F918" s="75" t="s">
        <v>4968</v>
      </c>
      <c r="G918" s="75" t="s">
        <v>3407</v>
      </c>
      <c r="H918" s="75">
        <f t="array" ref="H918">_xlfn.SWITCH(J918,"A",50,"B",45,"C",40,"D",35,"E",30,0) + _xlfn.SWITCH(K918,"A",50,"B",45,"C",40,"D",35,"E",30,0)</f>
        <v>60</v>
      </c>
      <c r="I918" s="75">
        <f t="array" ref="I918">_xlfn.SWITCH(J918,"A",50,"B",45,"C",40,"D",35,"E",30,0) + _xlfn.SWITCH(L918,"A",50,"B",45,"C",40,"D",35,"E",30,0)</f>
        <v>60</v>
      </c>
      <c r="J918" s="76" t="s">
        <v>1866</v>
      </c>
      <c r="K918" s="77" t="s">
        <v>1866</v>
      </c>
      <c r="L918" s="77" t="s">
        <v>1866</v>
      </c>
      <c r="M918" s="75"/>
      <c r="N918" s="75" t="s">
        <v>4969</v>
      </c>
      <c r="O918" s="75" t="s">
        <v>4970</v>
      </c>
      <c r="P918" s="75">
        <v>19890303</v>
      </c>
    </row>
    <row r="919" spans="1:16" ht="19.5" customHeight="1">
      <c r="A919" s="75" t="s">
        <v>611</v>
      </c>
      <c r="B919" s="75" t="s">
        <v>3300</v>
      </c>
      <c r="C919" s="75" t="s">
        <v>4975</v>
      </c>
      <c r="D919" s="75" t="s">
        <v>4971</v>
      </c>
      <c r="E919" s="75" t="s">
        <v>4972</v>
      </c>
      <c r="F919" s="75" t="s">
        <v>4968</v>
      </c>
      <c r="G919" s="75" t="s">
        <v>3619</v>
      </c>
      <c r="H919" s="76">
        <f t="array" ref="H919">_xlfn.SWITCH(J919,"A",50,"B",45,"C",40,"D",35,"E",30,0) + _xlfn.SWITCH(K919,"A",50,"B",45,"C",40,"D",35,"E",30,0)</f>
        <v>60</v>
      </c>
      <c r="I919" s="76">
        <f t="array" ref="I919">_xlfn.SWITCH(J919,"A",50,"B",45,"C",40,"D",35,"E",30,0) + _xlfn.SWITCH(L919,"A",50,"B",45,"C",40,"D",35,"E",30,0)</f>
        <v>60</v>
      </c>
      <c r="J919" s="76" t="s">
        <v>1866</v>
      </c>
      <c r="K919" s="77" t="s">
        <v>1866</v>
      </c>
      <c r="L919" s="77" t="s">
        <v>1866</v>
      </c>
      <c r="M919" s="75"/>
      <c r="N919" s="75" t="s">
        <v>4969</v>
      </c>
      <c r="O919" s="75" t="s">
        <v>4974</v>
      </c>
      <c r="P919" s="75">
        <v>19810301</v>
      </c>
    </row>
    <row r="920" spans="1:16" ht="19.5" customHeight="1">
      <c r="A920" s="75" t="s">
        <v>611</v>
      </c>
      <c r="B920" s="75" t="s">
        <v>3300</v>
      </c>
      <c r="C920" s="75" t="s">
        <v>4975</v>
      </c>
      <c r="D920" s="75" t="s">
        <v>4971</v>
      </c>
      <c r="E920" s="75" t="s">
        <v>4972</v>
      </c>
      <c r="F920" s="75" t="s">
        <v>4968</v>
      </c>
      <c r="G920" s="75" t="s">
        <v>4107</v>
      </c>
      <c r="H920" s="75">
        <f t="array" ref="H920">_xlfn.SWITCH(J920,"A",50,"B",45,"C",40,"D",35,"E",30,0) + _xlfn.SWITCH(K920,"A",50,"B",45,"C",40,"D",35,"E",30,0)</f>
        <v>60</v>
      </c>
      <c r="I920" s="75">
        <f t="array" ref="I920">_xlfn.SWITCH(J920,"A",50,"B",45,"C",40,"D",35,"E",30,0) + _xlfn.SWITCH(L920,"A",50,"B",45,"C",40,"D",35,"E",30,0)</f>
        <v>60</v>
      </c>
      <c r="J920" s="76" t="s">
        <v>1866</v>
      </c>
      <c r="K920" s="77" t="s">
        <v>1866</v>
      </c>
      <c r="L920" s="77" t="s">
        <v>1866</v>
      </c>
      <c r="M920" s="75"/>
      <c r="N920" s="75" t="s">
        <v>4980</v>
      </c>
      <c r="O920" s="75" t="s">
        <v>4970</v>
      </c>
      <c r="P920" s="75">
        <v>19720106</v>
      </c>
    </row>
    <row r="921" spans="1:16" ht="19.5" customHeight="1">
      <c r="A921" s="75" t="s">
        <v>611</v>
      </c>
      <c r="B921" s="75" t="s">
        <v>3300</v>
      </c>
      <c r="C921" s="75" t="s">
        <v>4975</v>
      </c>
      <c r="D921" s="75" t="s">
        <v>4971</v>
      </c>
      <c r="E921" s="75" t="s">
        <v>4972</v>
      </c>
      <c r="F921" s="75" t="s">
        <v>4968</v>
      </c>
      <c r="G921" s="75" t="s">
        <v>4326</v>
      </c>
      <c r="H921" s="75">
        <f t="array" ref="H921">_xlfn.SWITCH(J921,"A",50,"B",45,"C",40,"D",35,"E",30,0) + _xlfn.SWITCH(K921,"A",50,"B",45,"C",40,"D",35,"E",30,0)</f>
        <v>60</v>
      </c>
      <c r="I921" s="75">
        <f t="array" ref="I921">_xlfn.SWITCH(J921,"A",50,"B",45,"C",40,"D",35,"E",30,0) + _xlfn.SWITCH(L921,"A",50,"B",45,"C",40,"D",35,"E",30,0)</f>
        <v>60</v>
      </c>
      <c r="J921" s="76" t="s">
        <v>1866</v>
      </c>
      <c r="K921" s="77" t="s">
        <v>1866</v>
      </c>
      <c r="L921" s="77" t="s">
        <v>1866</v>
      </c>
      <c r="M921" s="75"/>
      <c r="N921" s="75" t="s">
        <v>4973</v>
      </c>
      <c r="O921" s="75" t="s">
        <v>4989</v>
      </c>
      <c r="P921" s="75">
        <v>19960301</v>
      </c>
    </row>
    <row r="922" spans="1:16" ht="19.5" customHeight="1">
      <c r="A922" s="75" t="s">
        <v>22</v>
      </c>
      <c r="B922" s="75" t="s">
        <v>4280</v>
      </c>
      <c r="C922" s="75" t="s">
        <v>4984</v>
      </c>
      <c r="D922" s="75" t="s">
        <v>4971</v>
      </c>
      <c r="E922" s="75" t="s">
        <v>4972</v>
      </c>
      <c r="F922" s="75" t="s">
        <v>4968</v>
      </c>
      <c r="G922" s="75" t="s">
        <v>3427</v>
      </c>
      <c r="H922" s="75">
        <f t="array" ref="H922">_xlfn.SWITCH(J922,"A",50,"B",45,"C",40,"D",35,"E",30,0) + _xlfn.SWITCH(K922,"A",50,"B",45,"C",40,"D",35,"E",30,0)</f>
        <v>60</v>
      </c>
      <c r="I922" s="75">
        <f t="array" ref="I922">_xlfn.SWITCH(J922,"A",50,"B",45,"C",40,"D",35,"E",30,0) + _xlfn.SWITCH(L922,"A",50,"B",45,"C",40,"D",35,"E",30,0)</f>
        <v>60</v>
      </c>
      <c r="J922" s="76" t="s">
        <v>1866</v>
      </c>
      <c r="K922" s="77" t="s">
        <v>1866</v>
      </c>
      <c r="L922" s="77" t="s">
        <v>1866</v>
      </c>
      <c r="M922" s="75"/>
      <c r="N922" s="75" t="s">
        <v>4969</v>
      </c>
      <c r="O922" s="75" t="s">
        <v>4970</v>
      </c>
      <c r="P922" s="75">
        <v>20020302</v>
      </c>
    </row>
    <row r="923" spans="1:16" ht="19.5" customHeight="1">
      <c r="A923" s="75" t="s">
        <v>611</v>
      </c>
      <c r="B923" s="75" t="s">
        <v>3516</v>
      </c>
      <c r="C923" s="75" t="s">
        <v>4975</v>
      </c>
      <c r="D923" s="75" t="s">
        <v>4971</v>
      </c>
      <c r="E923" s="75" t="s">
        <v>4972</v>
      </c>
      <c r="F923" s="75" t="s">
        <v>4968</v>
      </c>
      <c r="G923" s="75" t="s">
        <v>3620</v>
      </c>
      <c r="H923" s="76">
        <f t="array" ref="H923">_xlfn.SWITCH(J923,"A",50,"B",45,"C",40,"D",35,"E",30,0) + _xlfn.SWITCH(K923,"A",50,"B",45,"C",40,"D",35,"E",30,0)</f>
        <v>60</v>
      </c>
      <c r="I923" s="76">
        <f t="array" ref="I923">_xlfn.SWITCH(J923,"A",50,"B",45,"C",40,"D",35,"E",30,0) + _xlfn.SWITCH(L923,"A",50,"B",45,"C",40,"D",35,"E",30,0)</f>
        <v>60</v>
      </c>
      <c r="J923" s="76" t="s">
        <v>1866</v>
      </c>
      <c r="K923" s="77" t="s">
        <v>1866</v>
      </c>
      <c r="L923" s="77" t="s">
        <v>1866</v>
      </c>
      <c r="M923" s="75"/>
      <c r="N923" s="75" t="s">
        <v>4969</v>
      </c>
      <c r="O923" s="75" t="s">
        <v>4970</v>
      </c>
      <c r="P923" s="75">
        <v>20090301</v>
      </c>
    </row>
    <row r="924" spans="1:16" ht="19.5" customHeight="1">
      <c r="A924" s="75" t="s">
        <v>611</v>
      </c>
      <c r="B924" s="75" t="s">
        <v>3516</v>
      </c>
      <c r="C924" s="75" t="s">
        <v>4975</v>
      </c>
      <c r="D924" s="75" t="s">
        <v>4971</v>
      </c>
      <c r="E924" s="75" t="s">
        <v>4972</v>
      </c>
      <c r="F924" s="75" t="s">
        <v>4968</v>
      </c>
      <c r="G924" s="75" t="s">
        <v>3972</v>
      </c>
      <c r="H924" s="76">
        <f t="array" ref="H924">_xlfn.SWITCH(J924,"A",50,"B",45,"C",40,"D",35,"E",30,0) + _xlfn.SWITCH(K924,"A",50,"B",45,"C",40,"D",35,"E",30,0)</f>
        <v>60</v>
      </c>
      <c r="I924" s="76">
        <f t="array" ref="I924">_xlfn.SWITCH(J924,"A",50,"B",45,"C",40,"D",35,"E",30,0) + _xlfn.SWITCH(L924,"A",50,"B",45,"C",40,"D",35,"E",30,0)</f>
        <v>60</v>
      </c>
      <c r="J924" s="76" t="s">
        <v>1866</v>
      </c>
      <c r="K924" s="77" t="s">
        <v>1866</v>
      </c>
      <c r="L924" s="77" t="s">
        <v>1866</v>
      </c>
      <c r="M924" s="75"/>
      <c r="N924" s="75" t="s">
        <v>4969</v>
      </c>
      <c r="O924" s="75" t="s">
        <v>4970</v>
      </c>
      <c r="P924" s="75">
        <v>20150301</v>
      </c>
    </row>
    <row r="925" spans="1:16" ht="19.5" customHeight="1">
      <c r="A925" s="75" t="s">
        <v>1276</v>
      </c>
      <c r="B925" s="75" t="s">
        <v>3521</v>
      </c>
      <c r="C925" s="75" t="s">
        <v>1276</v>
      </c>
      <c r="D925" s="75" t="s">
        <v>4971</v>
      </c>
      <c r="E925" s="75" t="s">
        <v>4972</v>
      </c>
      <c r="F925" s="75" t="s">
        <v>4968</v>
      </c>
      <c r="G925" s="75" t="s">
        <v>3256</v>
      </c>
      <c r="H925" s="75">
        <f t="array" ref="H925">_xlfn.SWITCH(J925,"A",50,"B",45,"C",40,"D",35,"E",30,0) + _xlfn.SWITCH(K925,"A",50,"B",45,"C",40,"D",35,"E",30,0)</f>
        <v>60</v>
      </c>
      <c r="I925" s="75">
        <f t="array" ref="I925">_xlfn.SWITCH(J925,"A",50,"B",45,"C",40,"D",35,"E",30,0) + _xlfn.SWITCH(L925,"A",50,"B",45,"C",40,"D",35,"E",30,0)</f>
        <v>60</v>
      </c>
      <c r="J925" s="76" t="s">
        <v>1866</v>
      </c>
      <c r="K925" s="77" t="s">
        <v>1866</v>
      </c>
      <c r="L925" s="77" t="s">
        <v>1866</v>
      </c>
      <c r="M925" s="75"/>
      <c r="N925" s="75" t="s">
        <v>4969</v>
      </c>
      <c r="O925" s="75" t="s">
        <v>4970</v>
      </c>
      <c r="P925" s="75">
        <v>19510925</v>
      </c>
    </row>
    <row r="926" spans="1:16" ht="19.5" customHeight="1">
      <c r="A926" s="75" t="s">
        <v>1276</v>
      </c>
      <c r="B926" s="75" t="s">
        <v>3521</v>
      </c>
      <c r="C926" s="75" t="s">
        <v>1276</v>
      </c>
      <c r="D926" s="75" t="s">
        <v>4971</v>
      </c>
      <c r="E926" s="75" t="s">
        <v>4972</v>
      </c>
      <c r="F926" s="75" t="s">
        <v>4968</v>
      </c>
      <c r="G926" s="75" t="s">
        <v>3477</v>
      </c>
      <c r="H926" s="76">
        <f t="array" ref="H926">_xlfn.SWITCH(J926,"A",50,"B",45,"C",40,"D",35,"E",30,0) + _xlfn.SWITCH(K926,"A",50,"B",45,"C",40,"D",35,"E",30,0)</f>
        <v>60</v>
      </c>
      <c r="I926" s="76">
        <f t="array" ref="I926">_xlfn.SWITCH(J926,"A",50,"B",45,"C",40,"D",35,"E",30,0) + _xlfn.SWITCH(L926,"A",50,"B",45,"C",40,"D",35,"E",30,0)</f>
        <v>60</v>
      </c>
      <c r="J926" s="76" t="s">
        <v>1866</v>
      </c>
      <c r="K926" s="77" t="s">
        <v>1866</v>
      </c>
      <c r="L926" s="77" t="s">
        <v>1866</v>
      </c>
      <c r="M926" s="75"/>
      <c r="N926" s="75" t="s">
        <v>4973</v>
      </c>
      <c r="O926" s="75" t="s">
        <v>4970</v>
      </c>
      <c r="P926" s="75">
        <v>19520511</v>
      </c>
    </row>
    <row r="927" spans="1:16" ht="19.5" customHeight="1">
      <c r="A927" s="75" t="s">
        <v>1276</v>
      </c>
      <c r="B927" s="75" t="s">
        <v>3521</v>
      </c>
      <c r="C927" s="75" t="s">
        <v>1276</v>
      </c>
      <c r="D927" s="75" t="s">
        <v>4977</v>
      </c>
      <c r="E927" s="75" t="s">
        <v>4972</v>
      </c>
      <c r="F927" s="75" t="s">
        <v>4968</v>
      </c>
      <c r="G927" s="75" t="s">
        <v>3682</v>
      </c>
      <c r="H927" s="75">
        <f t="array" ref="H927">_xlfn.SWITCH(J927,"A",50,"B",45,"C",40,"D",35,"E",30,0) + _xlfn.SWITCH(K927,"A",50,"B",45,"C",40,"D",35,"E",30,0)</f>
        <v>60</v>
      </c>
      <c r="I927" s="75">
        <f t="array" ref="I927">_xlfn.SWITCH(J927,"A",50,"B",45,"C",40,"D",35,"E",30,0) + _xlfn.SWITCH(L927,"A",50,"B",45,"C",40,"D",35,"E",30,0)</f>
        <v>60</v>
      </c>
      <c r="J927" s="76" t="s">
        <v>1866</v>
      </c>
      <c r="K927" s="77" t="s">
        <v>1866</v>
      </c>
      <c r="L927" s="77" t="s">
        <v>1866</v>
      </c>
      <c r="M927" s="75"/>
      <c r="N927" s="75" t="s">
        <v>4969</v>
      </c>
      <c r="O927" s="75" t="s">
        <v>4989</v>
      </c>
      <c r="P927" s="75">
        <v>19410331</v>
      </c>
    </row>
    <row r="928" spans="1:16" ht="19.5" customHeight="1">
      <c r="A928" s="75" t="s">
        <v>1276</v>
      </c>
      <c r="B928" s="75" t="s">
        <v>3521</v>
      </c>
      <c r="C928" s="75" t="s">
        <v>1276</v>
      </c>
      <c r="D928" s="75" t="s">
        <v>4971</v>
      </c>
      <c r="E928" s="75" t="s">
        <v>4972</v>
      </c>
      <c r="F928" s="75" t="s">
        <v>4968</v>
      </c>
      <c r="G928" s="75" t="s">
        <v>3865</v>
      </c>
      <c r="H928" s="76">
        <f t="array" ref="H928">_xlfn.SWITCH(J928,"A",50,"B",45,"C",40,"D",35,"E",30,0) + _xlfn.SWITCH(K928,"A",50,"B",45,"C",40,"D",35,"E",30,0)</f>
        <v>60</v>
      </c>
      <c r="I928" s="76">
        <f t="array" ref="I928">_xlfn.SWITCH(J928,"A",50,"B",45,"C",40,"D",35,"E",30,0) + _xlfn.SWITCH(L928,"A",50,"B",45,"C",40,"D",35,"E",30,0)</f>
        <v>60</v>
      </c>
      <c r="J928" s="76" t="s">
        <v>1866</v>
      </c>
      <c r="K928" s="77" t="s">
        <v>1866</v>
      </c>
      <c r="L928" s="77" t="s">
        <v>1866</v>
      </c>
      <c r="M928" s="75"/>
      <c r="N928" s="75" t="s">
        <v>4973</v>
      </c>
      <c r="O928" s="75" t="s">
        <v>4970</v>
      </c>
      <c r="P928" s="75">
        <v>19830302</v>
      </c>
    </row>
    <row r="929" spans="1:16" ht="19.5" customHeight="1">
      <c r="A929" s="75" t="s">
        <v>1276</v>
      </c>
      <c r="B929" s="75" t="s">
        <v>3521</v>
      </c>
      <c r="C929" s="75" t="s">
        <v>1276</v>
      </c>
      <c r="D929" s="75" t="s">
        <v>4971</v>
      </c>
      <c r="E929" s="75" t="s">
        <v>4972</v>
      </c>
      <c r="F929" s="75" t="s">
        <v>4968</v>
      </c>
      <c r="G929" s="75" t="s">
        <v>4020</v>
      </c>
      <c r="H929" s="75">
        <f t="array" ref="H929">_xlfn.SWITCH(J929,"A",50,"B",45,"C",40,"D",35,"E",30,0) + _xlfn.SWITCH(K929,"A",50,"B",45,"C",40,"D",35,"E",30,0)</f>
        <v>60</v>
      </c>
      <c r="I929" s="75">
        <f t="array" ref="I929">_xlfn.SWITCH(J929,"A",50,"B",45,"C",40,"D",35,"E",30,0) + _xlfn.SWITCH(L929,"A",50,"B",45,"C",40,"D",35,"E",30,0)</f>
        <v>60</v>
      </c>
      <c r="J929" s="76" t="s">
        <v>1866</v>
      </c>
      <c r="K929" s="77" t="s">
        <v>1866</v>
      </c>
      <c r="L929" s="77" t="s">
        <v>1866</v>
      </c>
      <c r="M929" s="75"/>
      <c r="N929" s="75" t="s">
        <v>4973</v>
      </c>
      <c r="O929" s="75" t="s">
        <v>4970</v>
      </c>
      <c r="P929" s="75">
        <v>19550502</v>
      </c>
    </row>
    <row r="930" spans="1:16" ht="19.5" customHeight="1">
      <c r="A930" s="75" t="s">
        <v>1276</v>
      </c>
      <c r="B930" s="75" t="s">
        <v>3521</v>
      </c>
      <c r="C930" s="75" t="s">
        <v>1276</v>
      </c>
      <c r="D930" s="75" t="s">
        <v>4971</v>
      </c>
      <c r="E930" s="75" t="s">
        <v>4972</v>
      </c>
      <c r="F930" s="75" t="s">
        <v>4968</v>
      </c>
      <c r="G930" s="75" t="s">
        <v>4153</v>
      </c>
      <c r="H930" s="76">
        <f t="array" ref="H930">_xlfn.SWITCH(J930,"A",50,"B",45,"C",40,"D",35,"E",30,0) + _xlfn.SWITCH(K930,"A",50,"B",45,"C",40,"D",35,"E",30,0)</f>
        <v>60</v>
      </c>
      <c r="I930" s="76">
        <f t="array" ref="I930">_xlfn.SWITCH(J930,"A",50,"B",45,"C",40,"D",35,"E",30,0) + _xlfn.SWITCH(L930,"A",50,"B",45,"C",40,"D",35,"E",30,0)</f>
        <v>60</v>
      </c>
      <c r="J930" s="76" t="s">
        <v>1866</v>
      </c>
      <c r="K930" s="77" t="s">
        <v>1866</v>
      </c>
      <c r="L930" s="77" t="s">
        <v>1866</v>
      </c>
      <c r="M930" s="75"/>
      <c r="N930" s="75" t="s">
        <v>4973</v>
      </c>
      <c r="O930" s="75" t="s">
        <v>4974</v>
      </c>
      <c r="P930" s="75">
        <v>19540522</v>
      </c>
    </row>
    <row r="931" spans="1:16" ht="19.5" customHeight="1">
      <c r="A931" s="75" t="s">
        <v>1276</v>
      </c>
      <c r="B931" s="75" t="s">
        <v>3521</v>
      </c>
      <c r="C931" s="75" t="s">
        <v>1276</v>
      </c>
      <c r="D931" s="75" t="s">
        <v>4971</v>
      </c>
      <c r="E931" s="75" t="s">
        <v>4972</v>
      </c>
      <c r="F931" s="75" t="s">
        <v>4968</v>
      </c>
      <c r="G931" s="75" t="s">
        <v>4263</v>
      </c>
      <c r="H931" s="75">
        <f t="array" ref="H931">_xlfn.SWITCH(J931,"A",50,"B",45,"C",40,"D",35,"E",30,0) + _xlfn.SWITCH(K931,"A",50,"B",45,"C",40,"D",35,"E",30,0)</f>
        <v>60</v>
      </c>
      <c r="I931" s="75">
        <f t="array" ref="I931">_xlfn.SWITCH(J931,"A",50,"B",45,"C",40,"D",35,"E",30,0) + _xlfn.SWITCH(L931,"A",50,"B",45,"C",40,"D",35,"E",30,0)</f>
        <v>60</v>
      </c>
      <c r="J931" s="76" t="s">
        <v>1866</v>
      </c>
      <c r="K931" s="77" t="s">
        <v>1866</v>
      </c>
      <c r="L931" s="77" t="s">
        <v>1866</v>
      </c>
      <c r="M931" s="75"/>
      <c r="N931" s="75" t="s">
        <v>4973</v>
      </c>
      <c r="O931" s="75" t="s">
        <v>4989</v>
      </c>
      <c r="P931" s="75">
        <v>19670304</v>
      </c>
    </row>
    <row r="932" spans="1:16" ht="19.5" customHeight="1">
      <c r="A932" s="75" t="s">
        <v>393</v>
      </c>
      <c r="B932" s="75" t="s">
        <v>3890</v>
      </c>
      <c r="C932" s="75" t="s">
        <v>4976</v>
      </c>
      <c r="D932" s="75" t="s">
        <v>4971</v>
      </c>
      <c r="E932" s="75" t="s">
        <v>4972</v>
      </c>
      <c r="F932" s="75" t="s">
        <v>4968</v>
      </c>
      <c r="G932" s="75" t="s">
        <v>3587</v>
      </c>
      <c r="H932" s="76">
        <f t="array" ref="H932">_xlfn.SWITCH(J932,"A",50,"B",45,"C",40,"D",35,"E",30,0) + _xlfn.SWITCH(K932,"A",50,"B",45,"C",40,"D",35,"E",30,0)</f>
        <v>60</v>
      </c>
      <c r="I932" s="76">
        <f t="array" ref="I932">_xlfn.SWITCH(J932,"A",50,"B",45,"C",40,"D",35,"E",30,0) + _xlfn.SWITCH(L932,"A",50,"B",45,"C",40,"D",35,"E",30,0)</f>
        <v>60</v>
      </c>
      <c r="J932" s="76" t="s">
        <v>1866</v>
      </c>
      <c r="K932" s="77" t="s">
        <v>1866</v>
      </c>
      <c r="L932" s="77" t="s">
        <v>1866</v>
      </c>
      <c r="M932" s="75"/>
      <c r="N932" s="75" t="s">
        <v>4973</v>
      </c>
      <c r="O932" s="75" t="s">
        <v>4970</v>
      </c>
      <c r="P932" s="75">
        <v>19851230</v>
      </c>
    </row>
    <row r="933" spans="1:16" ht="19.5" customHeight="1">
      <c r="A933" s="75" t="s">
        <v>393</v>
      </c>
      <c r="B933" s="75" t="s">
        <v>3890</v>
      </c>
      <c r="C933" s="75" t="s">
        <v>4976</v>
      </c>
      <c r="D933" s="75" t="s">
        <v>4971</v>
      </c>
      <c r="E933" s="75" t="s">
        <v>4972</v>
      </c>
      <c r="F933" s="75" t="s">
        <v>4968</v>
      </c>
      <c r="G933" s="75" t="s">
        <v>3780</v>
      </c>
      <c r="H933" s="75">
        <f t="array" ref="H933">_xlfn.SWITCH(J933,"A",50,"B",45,"C",40,"D",35,"E",30,0) + _xlfn.SWITCH(K933,"A",50,"B",45,"C",40,"D",35,"E",30,0)</f>
        <v>60</v>
      </c>
      <c r="I933" s="75">
        <f t="array" ref="I933">_xlfn.SWITCH(J933,"A",50,"B",45,"C",40,"D",35,"E",30,0) + _xlfn.SWITCH(L933,"A",50,"B",45,"C",40,"D",35,"E",30,0)</f>
        <v>60</v>
      </c>
      <c r="J933" s="76" t="s">
        <v>1866</v>
      </c>
      <c r="K933" s="77" t="s">
        <v>1866</v>
      </c>
      <c r="L933" s="77" t="s">
        <v>1866</v>
      </c>
      <c r="M933" s="75"/>
      <c r="N933" s="75" t="s">
        <v>4969</v>
      </c>
      <c r="O933" s="75" t="s">
        <v>4970</v>
      </c>
      <c r="P933" s="75">
        <v>19640501</v>
      </c>
    </row>
    <row r="934" spans="1:16" ht="19.5" customHeight="1">
      <c r="A934" s="75" t="s">
        <v>393</v>
      </c>
      <c r="B934" s="75" t="s">
        <v>3890</v>
      </c>
      <c r="C934" s="75" t="s">
        <v>4976</v>
      </c>
      <c r="D934" s="75" t="s">
        <v>4971</v>
      </c>
      <c r="E934" s="75" t="s">
        <v>4972</v>
      </c>
      <c r="F934" s="75" t="s">
        <v>4968</v>
      </c>
      <c r="G934" s="75" t="s">
        <v>4090</v>
      </c>
      <c r="H934" s="75">
        <f t="array" ref="H934">_xlfn.SWITCH(J934,"A",50,"B",45,"C",40,"D",35,"E",30,0) + _xlfn.SWITCH(K934,"A",50,"B",45,"C",40,"D",35,"E",30,0)</f>
        <v>60</v>
      </c>
      <c r="I934" s="75">
        <f t="array" ref="I934">_xlfn.SWITCH(J934,"A",50,"B",45,"C",40,"D",35,"E",30,0) + _xlfn.SWITCH(L934,"A",50,"B",45,"C",40,"D",35,"E",30,0)</f>
        <v>60</v>
      </c>
      <c r="J934" s="76" t="s">
        <v>1866</v>
      </c>
      <c r="K934" s="77" t="s">
        <v>1866</v>
      </c>
      <c r="L934" s="77" t="s">
        <v>1866</v>
      </c>
      <c r="M934" s="75"/>
      <c r="N934" s="75" t="s">
        <v>4973</v>
      </c>
      <c r="O934" s="75" t="s">
        <v>4989</v>
      </c>
      <c r="P934" s="75">
        <v>19490507</v>
      </c>
    </row>
    <row r="935" spans="1:16" ht="19.5" customHeight="1">
      <c r="A935" s="75" t="s">
        <v>393</v>
      </c>
      <c r="B935" s="75" t="s">
        <v>3890</v>
      </c>
      <c r="C935" s="75" t="s">
        <v>4976</v>
      </c>
      <c r="D935" s="75" t="s">
        <v>4977</v>
      </c>
      <c r="E935" s="75" t="s">
        <v>4972</v>
      </c>
      <c r="F935" s="75" t="s">
        <v>4968</v>
      </c>
      <c r="G935" s="75" t="s">
        <v>4211</v>
      </c>
      <c r="H935" s="76">
        <f t="array" ref="H935">_xlfn.SWITCH(J935,"A",50,"B",45,"C",40,"D",35,"E",30,0) + _xlfn.SWITCH(K935,"A",50,"B",45,"C",40,"D",35,"E",30,0)</f>
        <v>60</v>
      </c>
      <c r="I935" s="76">
        <f t="array" ref="I935">_xlfn.SWITCH(J935,"A",50,"B",45,"C",40,"D",35,"E",30,0) + _xlfn.SWITCH(L935,"A",50,"B",45,"C",40,"D",35,"E",30,0)</f>
        <v>60</v>
      </c>
      <c r="J935" s="76" t="s">
        <v>1866</v>
      </c>
      <c r="K935" s="77" t="s">
        <v>1866</v>
      </c>
      <c r="L935" s="77" t="s">
        <v>1866</v>
      </c>
      <c r="M935" s="75"/>
      <c r="N935" s="75" t="s">
        <v>4969</v>
      </c>
      <c r="O935" s="75" t="s">
        <v>4970</v>
      </c>
      <c r="P935" s="75">
        <v>20150301</v>
      </c>
    </row>
    <row r="936" spans="1:16" ht="19.5" customHeight="1">
      <c r="A936" s="75" t="s">
        <v>393</v>
      </c>
      <c r="B936" s="75" t="s">
        <v>3890</v>
      </c>
      <c r="C936" s="75" t="s">
        <v>4976</v>
      </c>
      <c r="D936" s="75" t="s">
        <v>4971</v>
      </c>
      <c r="E936" s="75" t="s">
        <v>4972</v>
      </c>
      <c r="F936" s="75" t="s">
        <v>4968</v>
      </c>
      <c r="G936" s="75" t="s">
        <v>4313</v>
      </c>
      <c r="H936" s="75">
        <f t="array" ref="H936">_xlfn.SWITCH(J936,"A",50,"B",45,"C",40,"D",35,"E",30,0) + _xlfn.SWITCH(K936,"A",50,"B",45,"C",40,"D",35,"E",30,0)</f>
        <v>60</v>
      </c>
      <c r="I936" s="75">
        <f t="array" ref="I936">_xlfn.SWITCH(J936,"A",50,"B",45,"C",40,"D",35,"E",30,0) + _xlfn.SWITCH(L936,"A",50,"B",45,"C",40,"D",35,"E",30,0)</f>
        <v>60</v>
      </c>
      <c r="J936" s="76" t="s">
        <v>1866</v>
      </c>
      <c r="K936" s="77" t="s">
        <v>1866</v>
      </c>
      <c r="L936" s="77" t="s">
        <v>1866</v>
      </c>
      <c r="M936" s="75"/>
      <c r="N936" s="75" t="s">
        <v>4973</v>
      </c>
      <c r="O936" s="75" t="s">
        <v>4989</v>
      </c>
      <c r="P936" s="75">
        <v>19711227</v>
      </c>
    </row>
    <row r="937" spans="1:16" ht="19.5" customHeight="1">
      <c r="A937" s="75" t="s">
        <v>170</v>
      </c>
      <c r="B937" s="75" t="s">
        <v>4276</v>
      </c>
      <c r="C937" s="75" t="s">
        <v>170</v>
      </c>
      <c r="D937" s="75" t="s">
        <v>4971</v>
      </c>
      <c r="E937" s="75" t="s">
        <v>4972</v>
      </c>
      <c r="F937" s="75" t="s">
        <v>4968</v>
      </c>
      <c r="G937" s="75" t="s">
        <v>3100</v>
      </c>
      <c r="H937" s="76">
        <f t="array" ref="H937">_xlfn.SWITCH(J937,"A",50,"B",45,"C",40,"D",35,"E",30,0) + _xlfn.SWITCH(K937,"A",50,"B",45,"C",40,"D",35,"E",30,0)</f>
        <v>60</v>
      </c>
      <c r="I937" s="76">
        <f t="array" ref="I937">_xlfn.SWITCH(J937,"A",50,"B",45,"C",40,"D",35,"E",30,0) + _xlfn.SWITCH(L937,"A",50,"B",45,"C",40,"D",35,"E",30,0)</f>
        <v>60</v>
      </c>
      <c r="J937" s="76" t="s">
        <v>1866</v>
      </c>
      <c r="K937" s="77" t="s">
        <v>1866</v>
      </c>
      <c r="L937" s="77" t="s">
        <v>1866</v>
      </c>
      <c r="M937" s="75"/>
      <c r="N937" s="75" t="s">
        <v>4969</v>
      </c>
      <c r="O937" s="75" t="s">
        <v>4970</v>
      </c>
      <c r="P937" s="75">
        <v>20200301</v>
      </c>
    </row>
    <row r="938" spans="1:16" ht="19.5" customHeight="1">
      <c r="A938" s="75" t="s">
        <v>170</v>
      </c>
      <c r="B938" s="75" t="s">
        <v>4276</v>
      </c>
      <c r="C938" s="75" t="s">
        <v>170</v>
      </c>
      <c r="D938" s="75" t="s">
        <v>4971</v>
      </c>
      <c r="E938" s="75" t="s">
        <v>4972</v>
      </c>
      <c r="F938" s="75" t="s">
        <v>4968</v>
      </c>
      <c r="G938" s="75" t="s">
        <v>3740</v>
      </c>
      <c r="H938" s="75">
        <f t="array" ref="H938">_xlfn.SWITCH(J938,"A",50,"B",45,"C",40,"D",35,"E",30,0) + _xlfn.SWITCH(K938,"A",50,"B",45,"C",40,"D",35,"E",30,0)</f>
        <v>60</v>
      </c>
      <c r="I938" s="75">
        <f t="array" ref="I938">_xlfn.SWITCH(J938,"A",50,"B",45,"C",40,"D",35,"E",30,0) + _xlfn.SWITCH(L938,"A",50,"B",45,"C",40,"D",35,"E",30,0)</f>
        <v>60</v>
      </c>
      <c r="J938" s="76" t="s">
        <v>1866</v>
      </c>
      <c r="K938" s="77" t="s">
        <v>1866</v>
      </c>
      <c r="L938" s="77" t="s">
        <v>1866</v>
      </c>
      <c r="M938" s="75"/>
      <c r="N938" s="75" t="s">
        <v>4969</v>
      </c>
      <c r="O938" s="75" t="s">
        <v>4970</v>
      </c>
      <c r="P938" s="75">
        <v>20140301</v>
      </c>
    </row>
    <row r="939" spans="1:16" ht="19.5" customHeight="1">
      <c r="A939" s="75" t="s">
        <v>170</v>
      </c>
      <c r="B939" s="75" t="s">
        <v>4276</v>
      </c>
      <c r="C939" s="75" t="s">
        <v>170</v>
      </c>
      <c r="D939" s="75" t="s">
        <v>4977</v>
      </c>
      <c r="E939" s="75" t="s">
        <v>4972</v>
      </c>
      <c r="F939" s="75" t="s">
        <v>4968</v>
      </c>
      <c r="G939" s="75" t="s">
        <v>4059</v>
      </c>
      <c r="H939" s="76">
        <f t="array" ref="H939">_xlfn.SWITCH(J939,"A",50,"B",45,"C",40,"D",35,"E",30,0) + _xlfn.SWITCH(K939,"A",50,"B",45,"C",40,"D",35,"E",30,0)</f>
        <v>60</v>
      </c>
      <c r="I939" s="76">
        <f t="array" ref="I939">_xlfn.SWITCH(J939,"A",50,"B",45,"C",40,"D",35,"E",30,0) + _xlfn.SWITCH(L939,"A",50,"B",45,"C",40,"D",35,"E",30,0)</f>
        <v>60</v>
      </c>
      <c r="J939" s="76" t="s">
        <v>1866</v>
      </c>
      <c r="K939" s="77" t="s">
        <v>1866</v>
      </c>
      <c r="L939" s="77" t="s">
        <v>1866</v>
      </c>
      <c r="M939" s="75"/>
      <c r="N939" s="75" t="s">
        <v>4969</v>
      </c>
      <c r="O939" s="75" t="s">
        <v>4970</v>
      </c>
      <c r="P939" s="75">
        <v>20100301</v>
      </c>
    </row>
    <row r="940" spans="1:16" ht="19.5" customHeight="1">
      <c r="A940" s="75" t="s">
        <v>170</v>
      </c>
      <c r="B940" s="75" t="s">
        <v>4276</v>
      </c>
      <c r="C940" s="75" t="s">
        <v>170</v>
      </c>
      <c r="D940" s="75" t="s">
        <v>4971</v>
      </c>
      <c r="E940" s="75" t="s">
        <v>4972</v>
      </c>
      <c r="F940" s="75" t="s">
        <v>4968</v>
      </c>
      <c r="G940" s="75" t="s">
        <v>4184</v>
      </c>
      <c r="H940" s="75">
        <f t="array" ref="H940">_xlfn.SWITCH(J940,"A",50,"B",45,"C",40,"D",35,"E",30,0) + _xlfn.SWITCH(K940,"A",50,"B",45,"C",40,"D",35,"E",30,0)</f>
        <v>60</v>
      </c>
      <c r="I940" s="75">
        <f t="array" ref="I940">_xlfn.SWITCH(J940,"A",50,"B",45,"C",40,"D",35,"E",30,0) + _xlfn.SWITCH(L940,"A",50,"B",45,"C",40,"D",35,"E",30,0)</f>
        <v>60</v>
      </c>
      <c r="J940" s="76" t="s">
        <v>1866</v>
      </c>
      <c r="K940" s="77" t="s">
        <v>1866</v>
      </c>
      <c r="L940" s="77" t="s">
        <v>1866</v>
      </c>
      <c r="M940" s="75"/>
      <c r="N940" s="75" t="s">
        <v>4969</v>
      </c>
      <c r="O940" s="75" t="s">
        <v>4970</v>
      </c>
      <c r="P940" s="75">
        <v>20000301</v>
      </c>
    </row>
    <row r="941" spans="1:16" ht="19.5" customHeight="1">
      <c r="A941" s="75" t="s">
        <v>170</v>
      </c>
      <c r="B941" s="75" t="s">
        <v>4276</v>
      </c>
      <c r="C941" s="75" t="s">
        <v>170</v>
      </c>
      <c r="D941" s="75" t="s">
        <v>4971</v>
      </c>
      <c r="E941" s="75" t="s">
        <v>4972</v>
      </c>
      <c r="F941" s="75" t="s">
        <v>4968</v>
      </c>
      <c r="G941" s="75" t="s">
        <v>4291</v>
      </c>
      <c r="H941" s="76">
        <f t="array" ref="H941">_xlfn.SWITCH(J941,"A",50,"B",45,"C",40,"D",35,"E",30,0) + _xlfn.SWITCH(K941,"A",50,"B",45,"C",40,"D",35,"E",30,0)</f>
        <v>60</v>
      </c>
      <c r="I941" s="76">
        <f t="array" ref="I941">_xlfn.SWITCH(J941,"A",50,"B",45,"C",40,"D",35,"E",30,0) + _xlfn.SWITCH(L941,"A",50,"B",45,"C",40,"D",35,"E",30,0)</f>
        <v>60</v>
      </c>
      <c r="J941" s="76" t="s">
        <v>1866</v>
      </c>
      <c r="K941" s="77" t="s">
        <v>1866</v>
      </c>
      <c r="L941" s="77" t="s">
        <v>1866</v>
      </c>
      <c r="M941" s="75"/>
      <c r="N941" s="75" t="s">
        <v>4969</v>
      </c>
      <c r="O941" s="75" t="s">
        <v>4970</v>
      </c>
      <c r="P941" s="75">
        <v>20130301</v>
      </c>
    </row>
    <row r="942" spans="1:16" ht="19.5" customHeight="1">
      <c r="A942" s="75" t="s">
        <v>170</v>
      </c>
      <c r="B942" s="75" t="s">
        <v>4276</v>
      </c>
      <c r="C942" s="75" t="s">
        <v>170</v>
      </c>
      <c r="D942" s="75" t="s">
        <v>4971</v>
      </c>
      <c r="E942" s="75" t="s">
        <v>4972</v>
      </c>
      <c r="F942" s="75" t="s">
        <v>4968</v>
      </c>
      <c r="G942" s="75" t="s">
        <v>3913</v>
      </c>
      <c r="H942" s="75">
        <f t="array" ref="H942">_xlfn.SWITCH(J942,"A",50,"B",45,"C",40,"D",35,"E",30,0) + _xlfn.SWITCH(K942,"A",50,"B",45,"C",40,"D",35,"E",30,0)</f>
        <v>60</v>
      </c>
      <c r="I942" s="75">
        <f t="array" ref="I942">_xlfn.SWITCH(J942,"A",50,"B",45,"C",40,"D",35,"E",30,0) + _xlfn.SWITCH(L942,"A",50,"B",45,"C",40,"D",35,"E",30,0)</f>
        <v>60</v>
      </c>
      <c r="J942" s="76" t="s">
        <v>1866</v>
      </c>
      <c r="K942" s="77" t="s">
        <v>1866</v>
      </c>
      <c r="L942" s="77" t="s">
        <v>1866</v>
      </c>
      <c r="M942" s="75"/>
      <c r="N942" s="75" t="s">
        <v>4969</v>
      </c>
      <c r="O942" s="75" t="s">
        <v>4970</v>
      </c>
      <c r="P942" s="75">
        <v>20250301</v>
      </c>
    </row>
    <row r="943" spans="1:16" ht="19.5" customHeight="1">
      <c r="A943" s="75" t="s">
        <v>170</v>
      </c>
      <c r="B943" s="75" t="s">
        <v>4276</v>
      </c>
      <c r="C943" s="75" t="s">
        <v>170</v>
      </c>
      <c r="D943" s="75" t="s">
        <v>4971</v>
      </c>
      <c r="E943" s="75" t="s">
        <v>4972</v>
      </c>
      <c r="F943" s="75" t="s">
        <v>4968</v>
      </c>
      <c r="G943" s="75" t="s">
        <v>4380</v>
      </c>
      <c r="H943" s="76">
        <f t="array" ref="H943">_xlfn.SWITCH(J943,"A",50,"B",45,"C",40,"D",35,"E",30,0) + _xlfn.SWITCH(K943,"A",50,"B",45,"C",40,"D",35,"E",30,0)</f>
        <v>60</v>
      </c>
      <c r="I943" s="76">
        <f t="array" ref="I943">_xlfn.SWITCH(J943,"A",50,"B",45,"C",40,"D",35,"E",30,0) + _xlfn.SWITCH(L943,"A",50,"B",45,"C",40,"D",35,"E",30,0)</f>
        <v>60</v>
      </c>
      <c r="J943" s="76" t="s">
        <v>1866</v>
      </c>
      <c r="K943" s="77" t="s">
        <v>1866</v>
      </c>
      <c r="L943" s="77" t="s">
        <v>1866</v>
      </c>
      <c r="M943" s="75"/>
      <c r="N943" s="75" t="s">
        <v>4973</v>
      </c>
      <c r="O943" s="75" t="s">
        <v>4970</v>
      </c>
      <c r="P943" s="75">
        <v>19640304</v>
      </c>
    </row>
    <row r="944" spans="1:16" ht="19.5" customHeight="1">
      <c r="A944" s="75" t="s">
        <v>170</v>
      </c>
      <c r="B944" s="75" t="s">
        <v>4276</v>
      </c>
      <c r="C944" s="75" t="s">
        <v>170</v>
      </c>
      <c r="D944" s="75" t="s">
        <v>4971</v>
      </c>
      <c r="E944" s="75" t="s">
        <v>4972</v>
      </c>
      <c r="F944" s="75" t="s">
        <v>4968</v>
      </c>
      <c r="G944" s="75" t="s">
        <v>4460</v>
      </c>
      <c r="H944" s="75">
        <f t="array" ref="H944">_xlfn.SWITCH(J944,"A",50,"B",45,"C",40,"D",35,"E",30,0) + _xlfn.SWITCH(K944,"A",50,"B",45,"C",40,"D",35,"E",30,0)</f>
        <v>60</v>
      </c>
      <c r="I944" s="75">
        <f t="array" ref="I944">_xlfn.SWITCH(J944,"A",50,"B",45,"C",40,"D",35,"E",30,0) + _xlfn.SWITCH(L944,"A",50,"B",45,"C",40,"D",35,"E",30,0)</f>
        <v>60</v>
      </c>
      <c r="J944" s="76" t="s">
        <v>1866</v>
      </c>
      <c r="K944" s="77" t="s">
        <v>1866</v>
      </c>
      <c r="L944" s="77" t="s">
        <v>1866</v>
      </c>
      <c r="M944" s="75"/>
      <c r="N944" s="75" t="s">
        <v>4969</v>
      </c>
      <c r="O944" s="75" t="s">
        <v>4970</v>
      </c>
      <c r="P944" s="75">
        <v>20130301</v>
      </c>
    </row>
    <row r="945" spans="1:16" ht="19.5" customHeight="1">
      <c r="A945" s="75" t="s">
        <v>170</v>
      </c>
      <c r="B945" s="75" t="s">
        <v>4276</v>
      </c>
      <c r="C945" s="75" t="s">
        <v>170</v>
      </c>
      <c r="D945" s="75" t="s">
        <v>4971</v>
      </c>
      <c r="E945" s="75" t="s">
        <v>4972</v>
      </c>
      <c r="F945" s="75" t="s">
        <v>4968</v>
      </c>
      <c r="G945" s="75" t="s">
        <v>4531</v>
      </c>
      <c r="H945" s="76">
        <f t="array" ref="H945">_xlfn.SWITCH(J945,"A",50,"B",45,"C",40,"D",35,"E",30,0) + _xlfn.SWITCH(K945,"A",50,"B",45,"C",40,"D",35,"E",30,0)</f>
        <v>60</v>
      </c>
      <c r="I945" s="76">
        <f t="array" ref="I945">_xlfn.SWITCH(J945,"A",50,"B",45,"C",40,"D",35,"E",30,0) + _xlfn.SWITCH(L945,"A",50,"B",45,"C",40,"D",35,"E",30,0)</f>
        <v>60</v>
      </c>
      <c r="J945" s="76" t="s">
        <v>1866</v>
      </c>
      <c r="K945" s="77" t="s">
        <v>1866</v>
      </c>
      <c r="L945" s="77" t="s">
        <v>1866</v>
      </c>
      <c r="M945" s="75"/>
      <c r="N945" s="75" t="s">
        <v>4969</v>
      </c>
      <c r="O945" s="75" t="s">
        <v>4970</v>
      </c>
      <c r="P945" s="75">
        <v>20240301</v>
      </c>
    </row>
    <row r="946" spans="1:16" ht="19.5" customHeight="1">
      <c r="A946" s="75" t="s">
        <v>170</v>
      </c>
      <c r="B946" s="75" t="s">
        <v>4276</v>
      </c>
      <c r="C946" s="75" t="s">
        <v>170</v>
      </c>
      <c r="D946" s="75" t="s">
        <v>4971</v>
      </c>
      <c r="E946" s="75" t="s">
        <v>4990</v>
      </c>
      <c r="F946" s="75" t="s">
        <v>4991</v>
      </c>
      <c r="G946" s="75" t="s">
        <v>4639</v>
      </c>
      <c r="H946" s="75">
        <f t="array" ref="H946">_xlfn.SWITCH(J946,"A",50,"B",45,"C",40,"D",35,"E",30,0) + _xlfn.SWITCH(K946,"A",50,"B",45,"C",40,"D",35,"E",30,0)</f>
        <v>60</v>
      </c>
      <c r="I946" s="75">
        <f t="array" ref="I946">_xlfn.SWITCH(J946,"A",50,"B",45,"C",40,"D",35,"E",30,0) + _xlfn.SWITCH(L946,"A",50,"B",45,"C",40,"D",35,"E",30,0)</f>
        <v>60</v>
      </c>
      <c r="J946" s="76" t="s">
        <v>1866</v>
      </c>
      <c r="K946" s="77" t="s">
        <v>1866</v>
      </c>
      <c r="L946" s="77" t="s">
        <v>1866</v>
      </c>
      <c r="M946" s="75"/>
      <c r="N946" s="75" t="s">
        <v>4973</v>
      </c>
      <c r="O946" s="75" t="s">
        <v>4970</v>
      </c>
      <c r="P946" s="75">
        <v>19490905</v>
      </c>
    </row>
    <row r="947" spans="1:16" ht="19.5" customHeight="1">
      <c r="A947" s="75" t="s">
        <v>608</v>
      </c>
      <c r="B947" s="75" t="s">
        <v>3713</v>
      </c>
      <c r="C947" s="75" t="s">
        <v>608</v>
      </c>
      <c r="D947" s="75" t="s">
        <v>4971</v>
      </c>
      <c r="E947" s="75" t="s">
        <v>4972</v>
      </c>
      <c r="F947" s="75" t="s">
        <v>4968</v>
      </c>
      <c r="G947" s="75" t="s">
        <v>3126</v>
      </c>
      <c r="H947" s="76">
        <f t="array" ref="H947">_xlfn.SWITCH(J947,"A",50,"B",45,"C",40,"D",35,"E",30,0) + _xlfn.SWITCH(K947,"A",50,"B",45,"C",40,"D",35,"E",30,0)</f>
        <v>60</v>
      </c>
      <c r="I947" s="76">
        <f t="array" ref="I947">_xlfn.SWITCH(J947,"A",50,"B",45,"C",40,"D",35,"E",30,0) + _xlfn.SWITCH(L947,"A",50,"B",45,"C",40,"D",35,"E",30,0)</f>
        <v>60</v>
      </c>
      <c r="J947" s="76" t="s">
        <v>1866</v>
      </c>
      <c r="K947" s="77" t="s">
        <v>1866</v>
      </c>
      <c r="L947" s="77" t="s">
        <v>1866</v>
      </c>
      <c r="M947" s="75"/>
      <c r="N947" s="75" t="s">
        <v>4969</v>
      </c>
      <c r="O947" s="75" t="s">
        <v>4970</v>
      </c>
      <c r="P947" s="75">
        <v>20150301</v>
      </c>
    </row>
    <row r="948" spans="1:16" ht="19.5" customHeight="1">
      <c r="A948" s="75" t="s">
        <v>608</v>
      </c>
      <c r="B948" s="75" t="s">
        <v>3713</v>
      </c>
      <c r="C948" s="75" t="s">
        <v>608</v>
      </c>
      <c r="D948" s="75" t="s">
        <v>4971</v>
      </c>
      <c r="E948" s="75" t="s">
        <v>4972</v>
      </c>
      <c r="F948" s="75" t="s">
        <v>4968</v>
      </c>
      <c r="G948" s="75" t="s">
        <v>3357</v>
      </c>
      <c r="H948" s="75">
        <f t="array" ref="H948">_xlfn.SWITCH(J948,"A",50,"B",45,"C",40,"D",35,"E",30,0) + _xlfn.SWITCH(K948,"A",50,"B",45,"C",40,"D",35,"E",30,0)</f>
        <v>60</v>
      </c>
      <c r="I948" s="75">
        <f t="array" ref="I948">_xlfn.SWITCH(J948,"A",50,"B",45,"C",40,"D",35,"E",30,0) + _xlfn.SWITCH(L948,"A",50,"B",45,"C",40,"D",35,"E",30,0)</f>
        <v>60</v>
      </c>
      <c r="J948" s="76" t="s">
        <v>1866</v>
      </c>
      <c r="K948" s="77" t="s">
        <v>1866</v>
      </c>
      <c r="L948" s="77" t="s">
        <v>1866</v>
      </c>
      <c r="M948" s="75"/>
      <c r="N948" s="75" t="s">
        <v>4969</v>
      </c>
      <c r="O948" s="75" t="s">
        <v>4970</v>
      </c>
      <c r="P948" s="75">
        <v>19950228</v>
      </c>
    </row>
    <row r="949" spans="1:16" ht="19.5" customHeight="1">
      <c r="A949" s="75" t="s">
        <v>608</v>
      </c>
      <c r="B949" s="75" t="s">
        <v>3713</v>
      </c>
      <c r="C949" s="75" t="s">
        <v>608</v>
      </c>
      <c r="D949" s="75" t="s">
        <v>4971</v>
      </c>
      <c r="E949" s="75" t="s">
        <v>4972</v>
      </c>
      <c r="F949" s="75" t="s">
        <v>4968</v>
      </c>
      <c r="G949" s="75" t="s">
        <v>3764</v>
      </c>
      <c r="H949" s="76">
        <f t="array" ref="H949">_xlfn.SWITCH(J949,"A",50,"B",45,"C",40,"D",35,"E",30,0) + _xlfn.SWITCH(K949,"A",50,"B",45,"C",40,"D",35,"E",30,0)</f>
        <v>60</v>
      </c>
      <c r="I949" s="76">
        <f t="array" ref="I949">_xlfn.SWITCH(J949,"A",50,"B",45,"C",40,"D",35,"E",30,0) + _xlfn.SWITCH(L949,"A",50,"B",45,"C",40,"D",35,"E",30,0)</f>
        <v>60</v>
      </c>
      <c r="J949" s="76" t="s">
        <v>1866</v>
      </c>
      <c r="K949" s="77" t="s">
        <v>1866</v>
      </c>
      <c r="L949" s="77" t="s">
        <v>1866</v>
      </c>
      <c r="M949" s="75"/>
      <c r="N949" s="75" t="s">
        <v>4969</v>
      </c>
      <c r="O949" s="75" t="s">
        <v>4974</v>
      </c>
      <c r="P949" s="75">
        <v>19740311</v>
      </c>
    </row>
    <row r="950" spans="1:16" ht="19.5" customHeight="1">
      <c r="A950" s="75" t="s">
        <v>608</v>
      </c>
      <c r="B950" s="75" t="s">
        <v>3713</v>
      </c>
      <c r="C950" s="75" t="s">
        <v>608</v>
      </c>
      <c r="D950" s="75" t="s">
        <v>4971</v>
      </c>
      <c r="E950" s="75" t="s">
        <v>4972</v>
      </c>
      <c r="F950" s="75" t="s">
        <v>4968</v>
      </c>
      <c r="G950" s="75" t="s">
        <v>4082</v>
      </c>
      <c r="H950" s="76">
        <f t="array" ref="H950">_xlfn.SWITCH(J950,"A",50,"B",45,"C",40,"D",35,"E",30,0) + _xlfn.SWITCH(K950,"A",50,"B",45,"C",40,"D",35,"E",30,0)</f>
        <v>60</v>
      </c>
      <c r="I950" s="76">
        <f t="array" ref="I950">_xlfn.SWITCH(J950,"A",50,"B",45,"C",40,"D",35,"E",30,0) + _xlfn.SWITCH(L950,"A",50,"B",45,"C",40,"D",35,"E",30,0)</f>
        <v>60</v>
      </c>
      <c r="J950" s="76" t="s">
        <v>1866</v>
      </c>
      <c r="K950" s="77" t="s">
        <v>1866</v>
      </c>
      <c r="L950" s="77" t="s">
        <v>1866</v>
      </c>
      <c r="M950" s="75"/>
      <c r="N950" s="75" t="s">
        <v>4969</v>
      </c>
      <c r="O950" s="75" t="s">
        <v>4974</v>
      </c>
      <c r="P950" s="75">
        <v>20030301</v>
      </c>
    </row>
    <row r="951" spans="1:16" ht="19.5" customHeight="1">
      <c r="A951" s="75" t="s">
        <v>608</v>
      </c>
      <c r="B951" s="75" t="s">
        <v>3713</v>
      </c>
      <c r="C951" s="75" t="s">
        <v>608</v>
      </c>
      <c r="D951" s="75" t="s">
        <v>4971</v>
      </c>
      <c r="E951" s="75" t="s">
        <v>4972</v>
      </c>
      <c r="F951" s="75" t="s">
        <v>4968</v>
      </c>
      <c r="G951" s="75" t="s">
        <v>4204</v>
      </c>
      <c r="H951" s="75">
        <f t="array" ref="H951">_xlfn.SWITCH(J951,"A",50,"B",45,"C",40,"D",35,"E",30,0) + _xlfn.SWITCH(K951,"A",50,"B",45,"C",40,"D",35,"E",30,0)</f>
        <v>60</v>
      </c>
      <c r="I951" s="75">
        <f t="array" ref="I951">_xlfn.SWITCH(J951,"A",50,"B",45,"C",40,"D",35,"E",30,0) + _xlfn.SWITCH(L951,"A",50,"B",45,"C",40,"D",35,"E",30,0)</f>
        <v>60</v>
      </c>
      <c r="J951" s="76" t="s">
        <v>1866</v>
      </c>
      <c r="K951" s="77" t="s">
        <v>1866</v>
      </c>
      <c r="L951" s="77" t="s">
        <v>1866</v>
      </c>
      <c r="M951" s="75"/>
      <c r="N951" s="75" t="s">
        <v>4969</v>
      </c>
      <c r="O951" s="75" t="s">
        <v>4989</v>
      </c>
      <c r="P951" s="75">
        <v>20040301</v>
      </c>
    </row>
    <row r="952" spans="1:16" ht="19.5" customHeight="1">
      <c r="A952" s="75" t="s">
        <v>608</v>
      </c>
      <c r="B952" s="75" t="s">
        <v>3713</v>
      </c>
      <c r="C952" s="75" t="s">
        <v>608</v>
      </c>
      <c r="D952" s="75" t="s">
        <v>4971</v>
      </c>
      <c r="E952" s="75" t="s">
        <v>4972</v>
      </c>
      <c r="F952" s="75" t="s">
        <v>4968</v>
      </c>
      <c r="G952" s="75" t="s">
        <v>4306</v>
      </c>
      <c r="H952" s="76">
        <f t="array" ref="H952">_xlfn.SWITCH(J952,"A",50,"B",45,"C",40,"D",35,"E",30,0) + _xlfn.SWITCH(K952,"A",50,"B",45,"C",40,"D",35,"E",30,0)</f>
        <v>60</v>
      </c>
      <c r="I952" s="76">
        <f t="array" ref="I952">_xlfn.SWITCH(J952,"A",50,"B",45,"C",40,"D",35,"E",30,0) + _xlfn.SWITCH(L952,"A",50,"B",45,"C",40,"D",35,"E",30,0)</f>
        <v>60</v>
      </c>
      <c r="J952" s="76" t="s">
        <v>1866</v>
      </c>
      <c r="K952" s="77" t="s">
        <v>1866</v>
      </c>
      <c r="L952" s="77" t="s">
        <v>1866</v>
      </c>
      <c r="M952" s="75"/>
      <c r="N952" s="75" t="s">
        <v>4969</v>
      </c>
      <c r="O952" s="75" t="s">
        <v>4970</v>
      </c>
      <c r="P952" s="75">
        <v>20040301</v>
      </c>
    </row>
    <row r="953" spans="1:16" ht="19.5" customHeight="1">
      <c r="A953" s="75" t="s">
        <v>608</v>
      </c>
      <c r="B953" s="75" t="s">
        <v>3713</v>
      </c>
      <c r="C953" s="75" t="s">
        <v>608</v>
      </c>
      <c r="D953" s="75" t="s">
        <v>4971</v>
      </c>
      <c r="E953" s="75" t="s">
        <v>4972</v>
      </c>
      <c r="F953" s="75" t="s">
        <v>4968</v>
      </c>
      <c r="G953" s="75" t="s">
        <v>4393</v>
      </c>
      <c r="H953" s="75">
        <f t="array" ref="H953">_xlfn.SWITCH(J953,"A",50,"B",45,"C",40,"D",35,"E",30,0) + _xlfn.SWITCH(K953,"A",50,"B",45,"C",40,"D",35,"E",30,0)</f>
        <v>60</v>
      </c>
      <c r="I953" s="75">
        <f t="array" ref="I953">_xlfn.SWITCH(J953,"A",50,"B",45,"C",40,"D",35,"E",30,0) + _xlfn.SWITCH(L953,"A",50,"B",45,"C",40,"D",35,"E",30,0)</f>
        <v>60</v>
      </c>
      <c r="J953" s="76" t="s">
        <v>1866</v>
      </c>
      <c r="K953" s="77" t="s">
        <v>1866</v>
      </c>
      <c r="L953" s="77" t="s">
        <v>1866</v>
      </c>
      <c r="M953" s="75"/>
      <c r="N953" s="75" t="s">
        <v>4969</v>
      </c>
      <c r="O953" s="75" t="s">
        <v>4970</v>
      </c>
      <c r="P953" s="75">
        <v>20080301</v>
      </c>
    </row>
    <row r="954" spans="1:16" ht="19.5" customHeight="1">
      <c r="A954" s="75" t="s">
        <v>608</v>
      </c>
      <c r="B954" s="75" t="s">
        <v>3713</v>
      </c>
      <c r="C954" s="75" t="s">
        <v>608</v>
      </c>
      <c r="D954" s="75" t="s">
        <v>4971</v>
      </c>
      <c r="E954" s="75" t="s">
        <v>4972</v>
      </c>
      <c r="F954" s="75" t="s">
        <v>4968</v>
      </c>
      <c r="G954" s="75" t="s">
        <v>4473</v>
      </c>
      <c r="H954" s="76">
        <f t="array" ref="H954">_xlfn.SWITCH(J954,"A",50,"B",45,"C",40,"D",35,"E",30,0) + _xlfn.SWITCH(K954,"A",50,"B",45,"C",40,"D",35,"E",30,0)</f>
        <v>60</v>
      </c>
      <c r="I954" s="76">
        <f t="array" ref="I954">_xlfn.SWITCH(J954,"A",50,"B",45,"C",40,"D",35,"E",30,0) + _xlfn.SWITCH(L954,"A",50,"B",45,"C",40,"D",35,"E",30,0)</f>
        <v>60</v>
      </c>
      <c r="J954" s="76" t="s">
        <v>1866</v>
      </c>
      <c r="K954" s="77" t="s">
        <v>1866</v>
      </c>
      <c r="L954" s="77" t="s">
        <v>1866</v>
      </c>
      <c r="M954" s="75"/>
      <c r="N954" s="75" t="s">
        <v>4969</v>
      </c>
      <c r="O954" s="75" t="s">
        <v>4970</v>
      </c>
      <c r="P954" s="75">
        <v>20170301</v>
      </c>
    </row>
    <row r="955" spans="1:16" ht="19.5" customHeight="1">
      <c r="A955" s="75" t="s">
        <v>608</v>
      </c>
      <c r="B955" s="75" t="s">
        <v>3713</v>
      </c>
      <c r="C955" s="75" t="s">
        <v>608</v>
      </c>
      <c r="D955" s="75" t="s">
        <v>4971</v>
      </c>
      <c r="E955" s="75" t="s">
        <v>4972</v>
      </c>
      <c r="F955" s="75" t="s">
        <v>4968</v>
      </c>
      <c r="G955" s="75" t="s">
        <v>4729</v>
      </c>
      <c r="H955" s="75">
        <f t="array" ref="H955">_xlfn.SWITCH(J955,"A",50,"B",45,"C",40,"D",35,"E",30,0) + _xlfn.SWITCH(K955,"A",50,"B",45,"C",40,"D",35,"E",30,0)</f>
        <v>60</v>
      </c>
      <c r="I955" s="75">
        <f t="array" ref="I955">_xlfn.SWITCH(J955,"A",50,"B",45,"C",40,"D",35,"E",30,0) + _xlfn.SWITCH(L955,"A",50,"B",45,"C",40,"D",35,"E",30,0)</f>
        <v>60</v>
      </c>
      <c r="J955" s="76" t="s">
        <v>1866</v>
      </c>
      <c r="K955" s="77" t="s">
        <v>1866</v>
      </c>
      <c r="L955" s="77" t="s">
        <v>1866</v>
      </c>
      <c r="M955" s="75"/>
      <c r="N955" s="75" t="s">
        <v>4969</v>
      </c>
      <c r="O955" s="75" t="s">
        <v>4974</v>
      </c>
      <c r="P955" s="75">
        <v>20120301</v>
      </c>
    </row>
    <row r="956" spans="1:16" ht="19.5" customHeight="1">
      <c r="A956" s="75" t="s">
        <v>608</v>
      </c>
      <c r="B956" s="75" t="s">
        <v>3713</v>
      </c>
      <c r="C956" s="75" t="s">
        <v>608</v>
      </c>
      <c r="D956" s="75" t="s">
        <v>4971</v>
      </c>
      <c r="E956" s="75" t="s">
        <v>4972</v>
      </c>
      <c r="F956" s="75" t="s">
        <v>4968</v>
      </c>
      <c r="G956" s="75" t="s">
        <v>4765</v>
      </c>
      <c r="H956" s="76">
        <f t="array" ref="H956">_xlfn.SWITCH(J956,"A",50,"B",45,"C",40,"D",35,"E",30,0) + _xlfn.SWITCH(K956,"A",50,"B",45,"C",40,"D",35,"E",30,0)</f>
        <v>60</v>
      </c>
      <c r="I956" s="76">
        <f t="array" ref="I956">_xlfn.SWITCH(J956,"A",50,"B",45,"C",40,"D",35,"E",30,0) + _xlfn.SWITCH(L956,"A",50,"B",45,"C",40,"D",35,"E",30,0)</f>
        <v>60</v>
      </c>
      <c r="J956" s="76" t="s">
        <v>1866</v>
      </c>
      <c r="K956" s="77" t="s">
        <v>1866</v>
      </c>
      <c r="L956" s="77" t="s">
        <v>1866</v>
      </c>
      <c r="M956" s="75"/>
      <c r="N956" s="75" t="s">
        <v>4969</v>
      </c>
      <c r="O956" s="75" t="s">
        <v>4970</v>
      </c>
      <c r="P956" s="75">
        <v>20110301</v>
      </c>
    </row>
    <row r="957" spans="1:16" ht="19.5" customHeight="1">
      <c r="A957" s="75" t="s">
        <v>608</v>
      </c>
      <c r="B957" s="75" t="s">
        <v>3713</v>
      </c>
      <c r="C957" s="75" t="s">
        <v>608</v>
      </c>
      <c r="D957" s="75" t="s">
        <v>4971</v>
      </c>
      <c r="E957" s="75" t="s">
        <v>4972</v>
      </c>
      <c r="F957" s="75" t="s">
        <v>4968</v>
      </c>
      <c r="G957" s="75" t="s">
        <v>4790</v>
      </c>
      <c r="H957" s="75">
        <f t="array" ref="H957">_xlfn.SWITCH(J957,"A",50,"B",45,"C",40,"D",35,"E",30,0) + _xlfn.SWITCH(K957,"A",50,"B",45,"C",40,"D",35,"E",30,0)</f>
        <v>60</v>
      </c>
      <c r="I957" s="75">
        <f t="array" ref="I957">_xlfn.SWITCH(J957,"A",50,"B",45,"C",40,"D",35,"E",30,0) + _xlfn.SWITCH(L957,"A",50,"B",45,"C",40,"D",35,"E",30,0)</f>
        <v>60</v>
      </c>
      <c r="J957" s="76" t="s">
        <v>1866</v>
      </c>
      <c r="K957" s="77" t="s">
        <v>1866</v>
      </c>
      <c r="L957" s="77" t="s">
        <v>1866</v>
      </c>
      <c r="M957" s="75"/>
      <c r="N957" s="75" t="s">
        <v>4973</v>
      </c>
      <c r="O957" s="75" t="s">
        <v>4989</v>
      </c>
      <c r="P957" s="75">
        <v>19960301</v>
      </c>
    </row>
    <row r="958" spans="1:16" ht="19.5" customHeight="1">
      <c r="A958" s="75" t="s">
        <v>608</v>
      </c>
      <c r="B958" s="75" t="s">
        <v>3713</v>
      </c>
      <c r="C958" s="75" t="s">
        <v>608</v>
      </c>
      <c r="D958" s="75" t="s">
        <v>4971</v>
      </c>
      <c r="E958" s="75" t="s">
        <v>4972</v>
      </c>
      <c r="F958" s="75" t="s">
        <v>4968</v>
      </c>
      <c r="G958" s="75" t="s">
        <v>4831</v>
      </c>
      <c r="H958" s="75">
        <f t="array" ref="H958">_xlfn.SWITCH(J958,"A",50,"B",45,"C",40,"D",35,"E",30,0) + _xlfn.SWITCH(K958,"A",50,"B",45,"C",40,"D",35,"E",30,0)</f>
        <v>60</v>
      </c>
      <c r="I958" s="75">
        <f t="array" ref="I958">_xlfn.SWITCH(J958,"A",50,"B",45,"C",40,"D",35,"E",30,0) + _xlfn.SWITCH(L958,"A",50,"B",45,"C",40,"D",35,"E",30,0)</f>
        <v>60</v>
      </c>
      <c r="J958" s="76" t="s">
        <v>1866</v>
      </c>
      <c r="K958" s="77" t="s">
        <v>1866</v>
      </c>
      <c r="L958" s="77" t="s">
        <v>1866</v>
      </c>
      <c r="M958" s="75"/>
      <c r="N958" s="75" t="s">
        <v>4969</v>
      </c>
      <c r="O958" s="75" t="s">
        <v>4970</v>
      </c>
      <c r="P958" s="75">
        <v>19660415</v>
      </c>
    </row>
    <row r="959" spans="1:16" ht="19.5" customHeight="1">
      <c r="A959" s="75" t="s">
        <v>389</v>
      </c>
      <c r="B959" s="75" t="s">
        <v>4045</v>
      </c>
      <c r="C959" s="75" t="s">
        <v>389</v>
      </c>
      <c r="D959" s="75" t="s">
        <v>4971</v>
      </c>
      <c r="E959" s="75" t="s">
        <v>4972</v>
      </c>
      <c r="F959" s="75" t="s">
        <v>4968</v>
      </c>
      <c r="G959" s="75" t="s">
        <v>3237</v>
      </c>
      <c r="H959" s="76">
        <f t="array" ref="H959">_xlfn.SWITCH(J959,"A",50,"B",45,"C",40,"D",35,"E",30,0) + _xlfn.SWITCH(K959,"A",50,"B",45,"C",40,"D",35,"E",30,0)</f>
        <v>60</v>
      </c>
      <c r="I959" s="76">
        <f t="array" ref="I959">_xlfn.SWITCH(J959,"A",50,"B",45,"C",40,"D",35,"E",30,0) + _xlfn.SWITCH(L959,"A",50,"B",45,"C",40,"D",35,"E",30,0)</f>
        <v>60</v>
      </c>
      <c r="J959" s="76" t="s">
        <v>1866</v>
      </c>
      <c r="K959" s="77" t="s">
        <v>1866</v>
      </c>
      <c r="L959" s="77" t="s">
        <v>1866</v>
      </c>
      <c r="M959" s="75"/>
      <c r="N959" s="75" t="s">
        <v>4973</v>
      </c>
      <c r="O959" s="75" t="s">
        <v>4970</v>
      </c>
      <c r="P959" s="75">
        <v>19850304</v>
      </c>
    </row>
    <row r="960" spans="1:16" ht="19.5" customHeight="1">
      <c r="A960" s="75" t="s">
        <v>389</v>
      </c>
      <c r="B960" s="75" t="s">
        <v>4045</v>
      </c>
      <c r="C960" s="75" t="s">
        <v>389</v>
      </c>
      <c r="D960" s="75" t="s">
        <v>4971</v>
      </c>
      <c r="E960" s="75" t="s">
        <v>4972</v>
      </c>
      <c r="F960" s="75" t="s">
        <v>4968</v>
      </c>
      <c r="G960" s="75" t="s">
        <v>3156</v>
      </c>
      <c r="H960" s="75">
        <f t="array" ref="H960">_xlfn.SWITCH(J960,"A",50,"B",45,"C",40,"D",35,"E",30,0) + _xlfn.SWITCH(K960,"A",50,"B",45,"C",40,"D",35,"E",30,0)</f>
        <v>60</v>
      </c>
      <c r="I960" s="75">
        <f t="array" ref="I960">_xlfn.SWITCH(J960,"A",50,"B",45,"C",40,"D",35,"E",30,0) + _xlfn.SWITCH(L960,"A",50,"B",45,"C",40,"D",35,"E",30,0)</f>
        <v>60</v>
      </c>
      <c r="J960" s="76" t="s">
        <v>1866</v>
      </c>
      <c r="K960" s="77" t="s">
        <v>1866</v>
      </c>
      <c r="L960" s="77" t="s">
        <v>1866</v>
      </c>
      <c r="M960" s="75"/>
      <c r="N960" s="75" t="s">
        <v>4973</v>
      </c>
      <c r="O960" s="75" t="s">
        <v>4970</v>
      </c>
      <c r="P960" s="75">
        <v>19870911</v>
      </c>
    </row>
    <row r="961" spans="1:16" ht="19.5" customHeight="1">
      <c r="A961" s="75" t="s">
        <v>389</v>
      </c>
      <c r="B961" s="75" t="s">
        <v>4045</v>
      </c>
      <c r="C961" s="75" t="s">
        <v>389</v>
      </c>
      <c r="D961" s="75" t="s">
        <v>4977</v>
      </c>
      <c r="E961" s="75" t="s">
        <v>4972</v>
      </c>
      <c r="F961" s="75" t="s">
        <v>4968</v>
      </c>
      <c r="G961" s="75" t="s">
        <v>3670</v>
      </c>
      <c r="H961" s="76">
        <f t="array" ref="H961">_xlfn.SWITCH(J961,"A",50,"B",45,"C",40,"D",35,"E",30,0) + _xlfn.SWITCH(K961,"A",50,"B",45,"C",40,"D",35,"E",30,0)</f>
        <v>60</v>
      </c>
      <c r="I961" s="76">
        <f t="array" ref="I961">_xlfn.SWITCH(J961,"A",50,"B",45,"C",40,"D",35,"E",30,0) + _xlfn.SWITCH(L961,"A",50,"B",45,"C",40,"D",35,"E",30,0)</f>
        <v>60</v>
      </c>
      <c r="J961" s="76" t="s">
        <v>1866</v>
      </c>
      <c r="K961" s="77" t="s">
        <v>1866</v>
      </c>
      <c r="L961" s="77" t="s">
        <v>1866</v>
      </c>
      <c r="M961" s="75"/>
      <c r="N961" s="75" t="s">
        <v>4969</v>
      </c>
      <c r="O961" s="75" t="s">
        <v>4970</v>
      </c>
      <c r="P961" s="75">
        <v>19510927</v>
      </c>
    </row>
    <row r="962" spans="1:16" ht="19.5" customHeight="1">
      <c r="A962" s="75" t="s">
        <v>389</v>
      </c>
      <c r="B962" s="75" t="s">
        <v>4045</v>
      </c>
      <c r="C962" s="75" t="s">
        <v>389</v>
      </c>
      <c r="D962" s="75" t="s">
        <v>4977</v>
      </c>
      <c r="E962" s="75" t="s">
        <v>4972</v>
      </c>
      <c r="F962" s="75" t="s">
        <v>4968</v>
      </c>
      <c r="G962" s="75" t="s">
        <v>3855</v>
      </c>
      <c r="H962" s="75">
        <f t="array" ref="H962">_xlfn.SWITCH(J962,"A",50,"B",45,"C",40,"D",35,"E",30,0) + _xlfn.SWITCH(K962,"A",50,"B",45,"C",40,"D",35,"E",30,0)</f>
        <v>60</v>
      </c>
      <c r="I962" s="75">
        <f t="array" ref="I962">_xlfn.SWITCH(J962,"A",50,"B",45,"C",40,"D",35,"E",30,0) + _xlfn.SWITCH(L962,"A",50,"B",45,"C",40,"D",35,"E",30,0)</f>
        <v>60</v>
      </c>
      <c r="J962" s="76" t="s">
        <v>1866</v>
      </c>
      <c r="K962" s="77" t="s">
        <v>1866</v>
      </c>
      <c r="L962" s="77" t="s">
        <v>1866</v>
      </c>
      <c r="M962" s="75"/>
      <c r="N962" s="75" t="s">
        <v>4969</v>
      </c>
      <c r="O962" s="75" t="s">
        <v>4970</v>
      </c>
      <c r="P962" s="75">
        <v>20200301</v>
      </c>
    </row>
    <row r="963" spans="1:16" ht="19.5" customHeight="1">
      <c r="A963" s="75" t="s">
        <v>389</v>
      </c>
      <c r="B963" s="75" t="s">
        <v>4045</v>
      </c>
      <c r="C963" s="75" t="s">
        <v>389</v>
      </c>
      <c r="D963" s="75" t="s">
        <v>4971</v>
      </c>
      <c r="E963" s="75" t="s">
        <v>4972</v>
      </c>
      <c r="F963" s="75" t="s">
        <v>4968</v>
      </c>
      <c r="G963" s="75" t="s">
        <v>3364</v>
      </c>
      <c r="H963" s="75">
        <f t="array" ref="H963">_xlfn.SWITCH(J963,"A",50,"B",45,"C",40,"D",35,"E",30,0) + _xlfn.SWITCH(K963,"A",50,"B",45,"C",40,"D",35,"E",30,0)</f>
        <v>60</v>
      </c>
      <c r="I963" s="75">
        <f t="array" ref="I963">_xlfn.SWITCH(J963,"A",50,"B",45,"C",40,"D",35,"E",30,0) + _xlfn.SWITCH(L963,"A",50,"B",45,"C",40,"D",35,"E",30,0)</f>
        <v>60</v>
      </c>
      <c r="J963" s="76" t="s">
        <v>1866</v>
      </c>
      <c r="K963" s="77" t="s">
        <v>1866</v>
      </c>
      <c r="L963" s="77" t="s">
        <v>1866</v>
      </c>
      <c r="M963" s="75"/>
      <c r="N963" s="75" t="s">
        <v>4973</v>
      </c>
      <c r="O963" s="75" t="s">
        <v>4970</v>
      </c>
      <c r="P963" s="75">
        <v>19661117</v>
      </c>
    </row>
    <row r="964" spans="1:16" ht="19.5" customHeight="1">
      <c r="A964" s="75" t="s">
        <v>611</v>
      </c>
      <c r="B964" s="75" t="s">
        <v>3068</v>
      </c>
      <c r="C964" s="75" t="s">
        <v>4975</v>
      </c>
      <c r="D964" s="75" t="s">
        <v>4971</v>
      </c>
      <c r="E964" s="75" t="s">
        <v>4972</v>
      </c>
      <c r="F964" s="75" t="s">
        <v>4968</v>
      </c>
      <c r="G964" s="75" t="s">
        <v>4224</v>
      </c>
      <c r="H964" s="76">
        <f t="array" ref="H964">_xlfn.SWITCH(J964,"A",50,"B",45,"C",40,"D",35,"E",30,0) + _xlfn.SWITCH(K964,"A",50,"B",45,"C",40,"D",35,"E",30,0)</f>
        <v>60</v>
      </c>
      <c r="I964" s="76">
        <f t="array" ref="I964">_xlfn.SWITCH(J964,"A",50,"B",45,"C",40,"D",35,"E",30,0) + _xlfn.SWITCH(L964,"A",50,"B",45,"C",40,"D",35,"E",30,0)</f>
        <v>60</v>
      </c>
      <c r="J964" s="76" t="s">
        <v>1866</v>
      </c>
      <c r="K964" s="77" t="s">
        <v>1866</v>
      </c>
      <c r="L964" s="77" t="s">
        <v>1866</v>
      </c>
      <c r="M964" s="75"/>
      <c r="N964" s="75" t="s">
        <v>4973</v>
      </c>
      <c r="O964" s="75" t="s">
        <v>4970</v>
      </c>
      <c r="P964" s="75">
        <v>19601101</v>
      </c>
    </row>
    <row r="965" spans="1:16" ht="19.5" customHeight="1">
      <c r="A965" s="75" t="s">
        <v>378</v>
      </c>
      <c r="B965" s="75" t="s">
        <v>3068</v>
      </c>
      <c r="C965" s="75" t="s">
        <v>3888</v>
      </c>
      <c r="D965" s="75" t="s">
        <v>4971</v>
      </c>
      <c r="E965" s="75" t="s">
        <v>4972</v>
      </c>
      <c r="F965" s="75" t="s">
        <v>4968</v>
      </c>
      <c r="G965" s="75" t="s">
        <v>3958</v>
      </c>
      <c r="H965" s="76">
        <f t="array" ref="H965">_xlfn.SWITCH(J965,"A",50,"B",45,"C",40,"D",35,"E",30,0) + _xlfn.SWITCH(K965,"A",50,"B",45,"C",40,"D",35,"E",30,0)</f>
        <v>60</v>
      </c>
      <c r="I965" s="76">
        <f t="array" ref="I965">_xlfn.SWITCH(J965,"A",50,"B",45,"C",40,"D",35,"E",30,0) + _xlfn.SWITCH(L965,"A",50,"B",45,"C",40,"D",35,"E",30,0)</f>
        <v>60</v>
      </c>
      <c r="J965" s="76" t="s">
        <v>1866</v>
      </c>
      <c r="K965" s="77" t="s">
        <v>1866</v>
      </c>
      <c r="L965" s="77" t="s">
        <v>1866</v>
      </c>
      <c r="M965" s="75"/>
      <c r="N965" s="75" t="s">
        <v>4973</v>
      </c>
      <c r="O965" s="75" t="s">
        <v>4989</v>
      </c>
      <c r="P965" s="75">
        <v>19860313</v>
      </c>
    </row>
    <row r="966" spans="1:16" ht="19.5" customHeight="1">
      <c r="A966" s="75" t="s">
        <v>373</v>
      </c>
      <c r="B966" s="75" t="s">
        <v>3068</v>
      </c>
      <c r="C966" s="75" t="s">
        <v>4986</v>
      </c>
      <c r="D966" s="75" t="s">
        <v>4977</v>
      </c>
      <c r="E966" s="75" t="s">
        <v>4972</v>
      </c>
      <c r="F966" s="75" t="s">
        <v>4968</v>
      </c>
      <c r="G966" s="75" t="s">
        <v>3394</v>
      </c>
      <c r="H966" s="75">
        <f t="array" ref="H966">_xlfn.SWITCH(J966,"A",50,"B",45,"C",40,"D",35,"E",30,0) + _xlfn.SWITCH(K966,"A",50,"B",45,"C",40,"D",35,"E",30,0)</f>
        <v>60</v>
      </c>
      <c r="I966" s="75">
        <f t="array" ref="I966">_xlfn.SWITCH(J966,"A",50,"B",45,"C",40,"D",35,"E",30,0) + _xlfn.SWITCH(L966,"A",50,"B",45,"C",40,"D",35,"E",30,0)</f>
        <v>60</v>
      </c>
      <c r="J966" s="76" t="s">
        <v>1866</v>
      </c>
      <c r="K966" s="77" t="s">
        <v>1866</v>
      </c>
      <c r="L966" s="77" t="s">
        <v>1866</v>
      </c>
      <c r="M966" s="75"/>
      <c r="N966" s="75" t="s">
        <v>4969</v>
      </c>
      <c r="O966" s="75" t="s">
        <v>4974</v>
      </c>
      <c r="P966" s="75">
        <v>19580412</v>
      </c>
    </row>
    <row r="967" spans="1:16" ht="19.5" customHeight="1">
      <c r="A967" s="75" t="s">
        <v>400</v>
      </c>
      <c r="B967" s="75" t="s">
        <v>3068</v>
      </c>
      <c r="C967" s="75" t="s">
        <v>4978</v>
      </c>
      <c r="D967" s="75" t="s">
        <v>4971</v>
      </c>
      <c r="E967" s="75" t="s">
        <v>4972</v>
      </c>
      <c r="F967" s="75" t="s">
        <v>4968</v>
      </c>
      <c r="G967" s="75" t="s">
        <v>3218</v>
      </c>
      <c r="H967" s="76">
        <f t="array" ref="H967">_xlfn.SWITCH(J967,"A",50,"B",45,"C",40,"D",35,"E",30,0) + _xlfn.SWITCH(K967,"A",50,"B",45,"C",40,"D",35,"E",30,0)</f>
        <v>60</v>
      </c>
      <c r="I967" s="76">
        <f t="array" ref="I967">_xlfn.SWITCH(J967,"A",50,"B",45,"C",40,"D",35,"E",30,0) + _xlfn.SWITCH(L967,"A",50,"B",45,"C",40,"D",35,"E",30,0)</f>
        <v>60</v>
      </c>
      <c r="J967" s="76" t="s">
        <v>1866</v>
      </c>
      <c r="K967" s="77" t="s">
        <v>1866</v>
      </c>
      <c r="L967" s="77" t="s">
        <v>1866</v>
      </c>
      <c r="M967" s="75"/>
      <c r="N967" s="75" t="s">
        <v>4969</v>
      </c>
      <c r="O967" s="75" t="s">
        <v>4974</v>
      </c>
      <c r="P967" s="75">
        <v>20040305</v>
      </c>
    </row>
    <row r="968" spans="1:16" ht="19.5" customHeight="1">
      <c r="A968" s="75" t="s">
        <v>378</v>
      </c>
      <c r="B968" s="75" t="s">
        <v>3068</v>
      </c>
      <c r="C968" s="75" t="s">
        <v>3888</v>
      </c>
      <c r="D968" s="75" t="s">
        <v>4971</v>
      </c>
      <c r="E968" s="75" t="s">
        <v>4972</v>
      </c>
      <c r="F968" s="75" t="s">
        <v>4968</v>
      </c>
      <c r="G968" s="75" t="s">
        <v>4214</v>
      </c>
      <c r="H968" s="75">
        <f t="array" ref="H968">_xlfn.SWITCH(J968,"A",50,"B",45,"C",40,"D",35,"E",30,0) + _xlfn.SWITCH(K968,"A",50,"B",45,"C",40,"D",35,"E",30,0)</f>
        <v>60</v>
      </c>
      <c r="I968" s="75">
        <f t="array" ref="I968">_xlfn.SWITCH(J968,"A",50,"B",45,"C",40,"D",35,"E",30,0) + _xlfn.SWITCH(L968,"A",50,"B",45,"C",40,"D",35,"E",30,0)</f>
        <v>60</v>
      </c>
      <c r="J968" s="76" t="s">
        <v>1866</v>
      </c>
      <c r="K968" s="77" t="s">
        <v>1866</v>
      </c>
      <c r="L968" s="77" t="s">
        <v>1866</v>
      </c>
      <c r="M968" s="75"/>
      <c r="N968" s="75" t="s">
        <v>4973</v>
      </c>
      <c r="O968" s="75" t="s">
        <v>4989</v>
      </c>
      <c r="P968" s="75">
        <v>19830307</v>
      </c>
    </row>
    <row r="969" spans="1:16" ht="19.5" customHeight="1">
      <c r="A969" s="75" t="s">
        <v>611</v>
      </c>
      <c r="B969" s="75" t="s">
        <v>3068</v>
      </c>
      <c r="C969" s="75" t="s">
        <v>4975</v>
      </c>
      <c r="D969" s="75" t="s">
        <v>4971</v>
      </c>
      <c r="E969" s="75" t="s">
        <v>4972</v>
      </c>
      <c r="F969" s="75" t="s">
        <v>4968</v>
      </c>
      <c r="G969" s="75" t="s">
        <v>3621</v>
      </c>
      <c r="H969" s="75">
        <f t="array" ref="H969">_xlfn.SWITCH(J969,"A",50,"B",45,"C",40,"D",35,"E",30,0) + _xlfn.SWITCH(K969,"A",50,"B",45,"C",40,"D",35,"E",30,0)</f>
        <v>60</v>
      </c>
      <c r="I969" s="75">
        <f t="array" ref="I969">_xlfn.SWITCH(J969,"A",50,"B",45,"C",40,"D",35,"E",30,0) + _xlfn.SWITCH(L969,"A",50,"B",45,"C",40,"D",35,"E",30,0)</f>
        <v>60</v>
      </c>
      <c r="J969" s="76" t="s">
        <v>1866</v>
      </c>
      <c r="K969" s="77" t="s">
        <v>1866</v>
      </c>
      <c r="L969" s="77" t="s">
        <v>1866</v>
      </c>
      <c r="M969" s="75"/>
      <c r="N969" s="75" t="s">
        <v>4969</v>
      </c>
      <c r="O969" s="75" t="s">
        <v>4989</v>
      </c>
      <c r="P969" s="75">
        <v>19830110</v>
      </c>
    </row>
    <row r="970" spans="1:16" ht="19.5" customHeight="1">
      <c r="A970" s="75" t="s">
        <v>611</v>
      </c>
      <c r="B970" s="75" t="s">
        <v>3068</v>
      </c>
      <c r="C970" s="75" t="s">
        <v>4975</v>
      </c>
      <c r="D970" s="75" t="s">
        <v>4971</v>
      </c>
      <c r="E970" s="75" t="s">
        <v>4972</v>
      </c>
      <c r="F970" s="75" t="s">
        <v>4968</v>
      </c>
      <c r="G970" s="75" t="s">
        <v>3809</v>
      </c>
      <c r="H970" s="76">
        <f t="array" ref="H970">_xlfn.SWITCH(J970,"A",50,"B",45,"C",40,"D",35,"E",30,0) + _xlfn.SWITCH(K970,"A",50,"B",45,"C",40,"D",35,"E",30,0)</f>
        <v>60</v>
      </c>
      <c r="I970" s="76">
        <f t="array" ref="I970">_xlfn.SWITCH(J970,"A",50,"B",45,"C",40,"D",35,"E",30,0) + _xlfn.SWITCH(L970,"A",50,"B",45,"C",40,"D",35,"E",30,0)</f>
        <v>60</v>
      </c>
      <c r="J970" s="76" t="s">
        <v>1866</v>
      </c>
      <c r="K970" s="77" t="s">
        <v>1866</v>
      </c>
      <c r="L970" s="77" t="s">
        <v>1866</v>
      </c>
      <c r="M970" s="75"/>
      <c r="N970" s="75" t="s">
        <v>4973</v>
      </c>
      <c r="O970" s="75" t="s">
        <v>4974</v>
      </c>
      <c r="P970" s="75">
        <v>19550224</v>
      </c>
    </row>
    <row r="971" spans="1:16" ht="19.5" customHeight="1">
      <c r="A971" s="75" t="s">
        <v>611</v>
      </c>
      <c r="B971" s="75" t="s">
        <v>3068</v>
      </c>
      <c r="C971" s="75" t="s">
        <v>4975</v>
      </c>
      <c r="D971" s="75" t="s">
        <v>4971</v>
      </c>
      <c r="E971" s="75" t="s">
        <v>4972</v>
      </c>
      <c r="F971" s="75" t="s">
        <v>4968</v>
      </c>
      <c r="G971" s="75" t="s">
        <v>3973</v>
      </c>
      <c r="H971" s="75">
        <f t="array" ref="H971">_xlfn.SWITCH(J971,"A",50,"B",45,"C",40,"D",35,"E",30,0) + _xlfn.SWITCH(K971,"A",50,"B",45,"C",40,"D",35,"E",30,0)</f>
        <v>60</v>
      </c>
      <c r="I971" s="75">
        <f t="array" ref="I971">_xlfn.SWITCH(J971,"A",50,"B",45,"C",40,"D",35,"E",30,0) + _xlfn.SWITCH(L971,"A",50,"B",45,"C",40,"D",35,"E",30,0)</f>
        <v>60</v>
      </c>
      <c r="J971" s="76" t="s">
        <v>1866</v>
      </c>
      <c r="K971" s="77" t="s">
        <v>1866</v>
      </c>
      <c r="L971" s="77" t="s">
        <v>1866</v>
      </c>
      <c r="M971" s="75"/>
      <c r="N971" s="75" t="s">
        <v>4969</v>
      </c>
      <c r="O971" s="75" t="s">
        <v>4974</v>
      </c>
      <c r="P971" s="75">
        <v>19730306</v>
      </c>
    </row>
    <row r="972" spans="1:16" ht="19.5" customHeight="1">
      <c r="A972" s="75" t="s">
        <v>400</v>
      </c>
      <c r="B972" s="75" t="s">
        <v>3068</v>
      </c>
      <c r="C972" s="75" t="s">
        <v>4978</v>
      </c>
      <c r="D972" s="75" t="s">
        <v>4971</v>
      </c>
      <c r="E972" s="75" t="s">
        <v>4972</v>
      </c>
      <c r="F972" s="75" t="s">
        <v>4968</v>
      </c>
      <c r="G972" s="75" t="s">
        <v>3840</v>
      </c>
      <c r="H972" s="75">
        <f t="array" ref="H972">_xlfn.SWITCH(J972,"A",50,"B",45,"C",40,"D",35,"E",30,0) + _xlfn.SWITCH(K972,"A",50,"B",45,"C",40,"D",35,"E",30,0)</f>
        <v>60</v>
      </c>
      <c r="I972" s="75">
        <f t="array" ref="I972">_xlfn.SWITCH(J972,"A",50,"B",45,"C",40,"D",35,"E",30,0) + _xlfn.SWITCH(L972,"A",50,"B",45,"C",40,"D",35,"E",30,0)</f>
        <v>60</v>
      </c>
      <c r="J972" s="76" t="s">
        <v>1866</v>
      </c>
      <c r="K972" s="77" t="s">
        <v>1866</v>
      </c>
      <c r="L972" s="77" t="s">
        <v>1866</v>
      </c>
      <c r="M972" s="75"/>
      <c r="N972" s="75" t="s">
        <v>4969</v>
      </c>
      <c r="O972" s="75" t="s">
        <v>4970</v>
      </c>
      <c r="P972" s="75">
        <v>20040301</v>
      </c>
    </row>
    <row r="973" spans="1:16" ht="19.5" customHeight="1">
      <c r="A973" s="75" t="s">
        <v>400</v>
      </c>
      <c r="B973" s="75" t="s">
        <v>3068</v>
      </c>
      <c r="C973" s="75" t="s">
        <v>4978</v>
      </c>
      <c r="D973" s="75" t="s">
        <v>4971</v>
      </c>
      <c r="E973" s="75" t="s">
        <v>4972</v>
      </c>
      <c r="F973" s="75" t="s">
        <v>4968</v>
      </c>
      <c r="G973" s="75" t="s">
        <v>4136</v>
      </c>
      <c r="H973" s="76">
        <f t="array" ref="H973">_xlfn.SWITCH(J973,"A",50,"B",45,"C",40,"D",35,"E",30,0) + _xlfn.SWITCH(K973,"A",50,"B",45,"C",40,"D",35,"E",30,0)</f>
        <v>60</v>
      </c>
      <c r="I973" s="76">
        <f t="array" ref="I973">_xlfn.SWITCH(J973,"A",50,"B",45,"C",40,"D",35,"E",30,0) + _xlfn.SWITCH(L973,"A",50,"B",45,"C",40,"D",35,"E",30,0)</f>
        <v>60</v>
      </c>
      <c r="J973" s="76" t="s">
        <v>1866</v>
      </c>
      <c r="K973" s="77" t="s">
        <v>1866</v>
      </c>
      <c r="L973" s="77" t="s">
        <v>1866</v>
      </c>
      <c r="M973" s="75"/>
      <c r="N973" s="75" t="s">
        <v>4969</v>
      </c>
      <c r="O973" s="75" t="s">
        <v>4989</v>
      </c>
      <c r="P973" s="75">
        <v>20040304</v>
      </c>
    </row>
    <row r="974" spans="1:16" ht="19.5" customHeight="1">
      <c r="A974" s="75" t="s">
        <v>400</v>
      </c>
      <c r="B974" s="75" t="s">
        <v>3068</v>
      </c>
      <c r="C974" s="75" t="s">
        <v>4978</v>
      </c>
      <c r="D974" s="75" t="s">
        <v>4971</v>
      </c>
      <c r="E974" s="75" t="s">
        <v>4972</v>
      </c>
      <c r="F974" s="75" t="s">
        <v>4968</v>
      </c>
      <c r="G974" s="75" t="s">
        <v>3620</v>
      </c>
      <c r="H974" s="75">
        <f t="array" ref="H974">_xlfn.SWITCH(J974,"A",50,"B",45,"C",40,"D",35,"E",30,0) + _xlfn.SWITCH(K974,"A",50,"B",45,"C",40,"D",35,"E",30,0)</f>
        <v>60</v>
      </c>
      <c r="I974" s="75">
        <f t="array" ref="I974">_xlfn.SWITCH(J974,"A",50,"B",45,"C",40,"D",35,"E",30,0) + _xlfn.SWITCH(L974,"A",50,"B",45,"C",40,"D",35,"E",30,0)</f>
        <v>60</v>
      </c>
      <c r="J974" s="76" t="s">
        <v>1866</v>
      </c>
      <c r="K974" s="77" t="s">
        <v>1866</v>
      </c>
      <c r="L974" s="77" t="s">
        <v>1866</v>
      </c>
      <c r="M974" s="75"/>
      <c r="N974" s="75" t="s">
        <v>4969</v>
      </c>
      <c r="O974" s="75" t="s">
        <v>4974</v>
      </c>
      <c r="P974" s="75">
        <v>19740311</v>
      </c>
    </row>
    <row r="975" spans="1:16" ht="19.5" customHeight="1">
      <c r="A975" s="75" t="s">
        <v>400</v>
      </c>
      <c r="B975" s="75" t="s">
        <v>3068</v>
      </c>
      <c r="C975" s="75" t="s">
        <v>4978</v>
      </c>
      <c r="D975" s="75" t="s">
        <v>4971</v>
      </c>
      <c r="E975" s="75" t="s">
        <v>4972</v>
      </c>
      <c r="F975" s="75" t="s">
        <v>4968</v>
      </c>
      <c r="G975" s="75" t="s">
        <v>4429</v>
      </c>
      <c r="H975" s="75">
        <f t="array" ref="H975">_xlfn.SWITCH(J975,"A",50,"B",45,"C",40,"D",35,"E",30,0) + _xlfn.SWITCH(K975,"A",50,"B",45,"C",40,"D",35,"E",30,0)</f>
        <v>60</v>
      </c>
      <c r="I975" s="75">
        <f t="array" ref="I975">_xlfn.SWITCH(J975,"A",50,"B",45,"C",40,"D",35,"E",30,0) + _xlfn.SWITCH(L975,"A",50,"B",45,"C",40,"D",35,"E",30,0)</f>
        <v>60</v>
      </c>
      <c r="J975" s="76" t="s">
        <v>1866</v>
      </c>
      <c r="K975" s="77" t="s">
        <v>1866</v>
      </c>
      <c r="L975" s="77" t="s">
        <v>1866</v>
      </c>
      <c r="M975" s="75"/>
      <c r="N975" s="75" t="s">
        <v>4969</v>
      </c>
      <c r="O975" s="75" t="s">
        <v>4970</v>
      </c>
      <c r="P975" s="75">
        <v>20100301</v>
      </c>
    </row>
    <row r="976" spans="1:16" ht="19.5" customHeight="1">
      <c r="A976" s="75" t="s">
        <v>400</v>
      </c>
      <c r="B976" s="75" t="s">
        <v>3068</v>
      </c>
      <c r="C976" s="75" t="s">
        <v>4978</v>
      </c>
      <c r="D976" s="75" t="s">
        <v>4971</v>
      </c>
      <c r="E976" s="75" t="s">
        <v>4972</v>
      </c>
      <c r="F976" s="75" t="s">
        <v>4968</v>
      </c>
      <c r="G976" s="75" t="s">
        <v>4564</v>
      </c>
      <c r="H976" s="75">
        <f t="array" ref="H976">_xlfn.SWITCH(J976,"A",50,"B",45,"C",40,"D",35,"E",30,0) + _xlfn.SWITCH(K976,"A",50,"B",45,"C",40,"D",35,"E",30,0)</f>
        <v>60</v>
      </c>
      <c r="I976" s="75">
        <f t="array" ref="I976">_xlfn.SWITCH(J976,"A",50,"B",45,"C",40,"D",35,"E",30,0) + _xlfn.SWITCH(L976,"A",50,"B",45,"C",40,"D",35,"E",30,0)</f>
        <v>60</v>
      </c>
      <c r="J976" s="76" t="s">
        <v>1866</v>
      </c>
      <c r="K976" s="77" t="s">
        <v>1866</v>
      </c>
      <c r="L976" s="77" t="s">
        <v>1866</v>
      </c>
      <c r="M976" s="75"/>
      <c r="N976" s="75" t="s">
        <v>4969</v>
      </c>
      <c r="O976" s="75" t="s">
        <v>4989</v>
      </c>
      <c r="P976" s="75">
        <v>19520506</v>
      </c>
    </row>
    <row r="977" spans="1:16" ht="19.5" customHeight="1">
      <c r="A977" s="75" t="s">
        <v>611</v>
      </c>
      <c r="B977" s="75" t="s">
        <v>3068</v>
      </c>
      <c r="C977" s="75" t="s">
        <v>4975</v>
      </c>
      <c r="D977" s="75" t="s">
        <v>4971</v>
      </c>
      <c r="E977" s="75" t="s">
        <v>4972</v>
      </c>
      <c r="F977" s="75" t="s">
        <v>4968</v>
      </c>
      <c r="G977" s="75" t="s">
        <v>4411</v>
      </c>
      <c r="H977" s="76">
        <f t="array" ref="H977">_xlfn.SWITCH(J977,"A",50,"B",45,"C",40,"D",35,"E",30,0) + _xlfn.SWITCH(K977,"A",50,"B",45,"C",40,"D",35,"E",30,0)</f>
        <v>60</v>
      </c>
      <c r="I977" s="76">
        <f t="array" ref="I977">_xlfn.SWITCH(J977,"A",50,"B",45,"C",40,"D",35,"E",30,0) + _xlfn.SWITCH(L977,"A",50,"B",45,"C",40,"D",35,"E",30,0)</f>
        <v>60</v>
      </c>
      <c r="J977" s="76" t="s">
        <v>1866</v>
      </c>
      <c r="K977" s="77" t="s">
        <v>1866</v>
      </c>
      <c r="L977" s="77" t="s">
        <v>1866</v>
      </c>
      <c r="M977" s="75"/>
      <c r="N977" s="75" t="s">
        <v>4973</v>
      </c>
      <c r="O977" s="75" t="s">
        <v>4970</v>
      </c>
      <c r="P977" s="75">
        <v>19701003</v>
      </c>
    </row>
    <row r="978" spans="1:16" ht="19.5" customHeight="1">
      <c r="A978" s="75" t="s">
        <v>373</v>
      </c>
      <c r="B978" s="75" t="s">
        <v>3068</v>
      </c>
      <c r="C978" s="75" t="s">
        <v>4986</v>
      </c>
      <c r="D978" s="75" t="s">
        <v>4971</v>
      </c>
      <c r="E978" s="75" t="s">
        <v>4972</v>
      </c>
      <c r="F978" s="75" t="s">
        <v>4968</v>
      </c>
      <c r="G978" s="75" t="s">
        <v>3606</v>
      </c>
      <c r="H978" s="75">
        <f t="array" ref="H978">_xlfn.SWITCH(J978,"A",50,"B",45,"C",40,"D",35,"E",30,0) + _xlfn.SWITCH(K978,"A",50,"B",45,"C",40,"D",35,"E",30,0)</f>
        <v>60</v>
      </c>
      <c r="I978" s="75">
        <f t="array" ref="I978">_xlfn.SWITCH(J978,"A",50,"B",45,"C",40,"D",35,"E",30,0) + _xlfn.SWITCH(L978,"A",50,"B",45,"C",40,"D",35,"E",30,0)</f>
        <v>60</v>
      </c>
      <c r="J978" s="76" t="s">
        <v>1866</v>
      </c>
      <c r="K978" s="77" t="s">
        <v>1866</v>
      </c>
      <c r="L978" s="77" t="s">
        <v>1866</v>
      </c>
      <c r="M978" s="75"/>
      <c r="N978" s="75" t="s">
        <v>4973</v>
      </c>
      <c r="O978" s="75" t="s">
        <v>4974</v>
      </c>
      <c r="P978" s="75">
        <v>19550324</v>
      </c>
    </row>
    <row r="979" spans="1:16" ht="19.5" customHeight="1">
      <c r="A979" s="75" t="s">
        <v>378</v>
      </c>
      <c r="B979" s="75" t="s">
        <v>3068</v>
      </c>
      <c r="C979" s="75" t="s">
        <v>3888</v>
      </c>
      <c r="D979" s="75" t="s">
        <v>4971</v>
      </c>
      <c r="E979" s="75" t="s">
        <v>4972</v>
      </c>
      <c r="F979" s="75" t="s">
        <v>4968</v>
      </c>
      <c r="G979" s="75" t="s">
        <v>4605</v>
      </c>
      <c r="H979" s="76">
        <f t="array" ref="H979">_xlfn.SWITCH(J979,"A",50,"B",45,"C",40,"D",35,"E",30,0) + _xlfn.SWITCH(K979,"A",50,"B",45,"C",40,"D",35,"E",30,0)</f>
        <v>60</v>
      </c>
      <c r="I979" s="76">
        <f t="array" ref="I979">_xlfn.SWITCH(J979,"A",50,"B",45,"C",40,"D",35,"E",30,0) + _xlfn.SWITCH(L979,"A",50,"B",45,"C",40,"D",35,"E",30,0)</f>
        <v>60</v>
      </c>
      <c r="J979" s="76" t="s">
        <v>1866</v>
      </c>
      <c r="K979" s="77" t="s">
        <v>1866</v>
      </c>
      <c r="L979" s="77" t="s">
        <v>1866</v>
      </c>
      <c r="M979" s="75"/>
      <c r="N979" s="75" t="s">
        <v>4973</v>
      </c>
      <c r="O979" s="75" t="s">
        <v>4970</v>
      </c>
      <c r="P979" s="75">
        <v>19530420</v>
      </c>
    </row>
    <row r="980" spans="1:16" ht="19.5" customHeight="1">
      <c r="A980" s="75" t="s">
        <v>351</v>
      </c>
      <c r="B980" s="75" t="s">
        <v>3519</v>
      </c>
      <c r="C980" s="75" t="s">
        <v>4985</v>
      </c>
      <c r="D980" s="75" t="s">
        <v>4971</v>
      </c>
      <c r="E980" s="75" t="s">
        <v>4972</v>
      </c>
      <c r="F980" s="75" t="s">
        <v>4968</v>
      </c>
      <c r="G980" s="75" t="s">
        <v>3224</v>
      </c>
      <c r="H980" s="75">
        <f t="array" ref="H980">_xlfn.SWITCH(J980,"A",50,"B",45,"C",40,"D",35,"E",30,0) + _xlfn.SWITCH(K980,"A",50,"B",45,"C",40,"D",35,"E",30,0)</f>
        <v>60</v>
      </c>
      <c r="I980" s="75">
        <f t="array" ref="I980">_xlfn.SWITCH(J980,"A",50,"B",45,"C",40,"D",35,"E",30,0) + _xlfn.SWITCH(L980,"A",50,"B",45,"C",40,"D",35,"E",30,0)</f>
        <v>60</v>
      </c>
      <c r="J980" s="76" t="s">
        <v>1866</v>
      </c>
      <c r="K980" s="77" t="s">
        <v>1866</v>
      </c>
      <c r="L980" s="77" t="s">
        <v>1866</v>
      </c>
      <c r="M980" s="75"/>
      <c r="N980" s="75" t="s">
        <v>4969</v>
      </c>
      <c r="O980" s="75" t="s">
        <v>4974</v>
      </c>
      <c r="P980" s="75">
        <v>20040301</v>
      </c>
    </row>
    <row r="981" spans="1:16" ht="19.5" customHeight="1">
      <c r="A981" s="75" t="s">
        <v>351</v>
      </c>
      <c r="B981" s="75" t="s">
        <v>3519</v>
      </c>
      <c r="C981" s="75" t="s">
        <v>4985</v>
      </c>
      <c r="D981" s="75" t="s">
        <v>4971</v>
      </c>
      <c r="E981" s="75" t="s">
        <v>4972</v>
      </c>
      <c r="F981" s="75" t="s">
        <v>4968</v>
      </c>
      <c r="G981" s="75" t="s">
        <v>3448</v>
      </c>
      <c r="H981" s="76">
        <f t="array" ref="H981">_xlfn.SWITCH(J981,"A",50,"B",45,"C",40,"D",35,"E",30,0) + _xlfn.SWITCH(K981,"A",50,"B",45,"C",40,"D",35,"E",30,0)</f>
        <v>60</v>
      </c>
      <c r="I981" s="76">
        <f t="array" ref="I981">_xlfn.SWITCH(J981,"A",50,"B",45,"C",40,"D",35,"E",30,0) + _xlfn.SWITCH(L981,"A",50,"B",45,"C",40,"D",35,"E",30,0)</f>
        <v>60</v>
      </c>
      <c r="J981" s="76" t="s">
        <v>1866</v>
      </c>
      <c r="K981" s="77" t="s">
        <v>1866</v>
      </c>
      <c r="L981" s="77" t="s">
        <v>1866</v>
      </c>
      <c r="M981" s="75"/>
      <c r="N981" s="75" t="s">
        <v>4969</v>
      </c>
      <c r="O981" s="75" t="s">
        <v>4974</v>
      </c>
      <c r="P981" s="75">
        <v>19610428</v>
      </c>
    </row>
    <row r="982" spans="1:16" ht="19.5" customHeight="1">
      <c r="A982" s="75" t="s">
        <v>351</v>
      </c>
      <c r="B982" s="75" t="s">
        <v>3519</v>
      </c>
      <c r="C982" s="75" t="s">
        <v>4985</v>
      </c>
      <c r="D982" s="75" t="s">
        <v>4971</v>
      </c>
      <c r="E982" s="75" t="s">
        <v>4972</v>
      </c>
      <c r="F982" s="75" t="s">
        <v>4968</v>
      </c>
      <c r="G982" s="75" t="s">
        <v>3663</v>
      </c>
      <c r="H982" s="75">
        <f t="array" ref="H982">_xlfn.SWITCH(J982,"A",50,"B",45,"C",40,"D",35,"E",30,0) + _xlfn.SWITCH(K982,"A",50,"B",45,"C",40,"D",35,"E",30,0)</f>
        <v>60</v>
      </c>
      <c r="I982" s="75">
        <f t="array" ref="I982">_xlfn.SWITCH(J982,"A",50,"B",45,"C",40,"D",35,"E",30,0) + _xlfn.SWITCH(L982,"A",50,"B",45,"C",40,"D",35,"E",30,0)</f>
        <v>60</v>
      </c>
      <c r="J982" s="76" t="s">
        <v>1866</v>
      </c>
      <c r="K982" s="77" t="s">
        <v>1866</v>
      </c>
      <c r="L982" s="77" t="s">
        <v>1866</v>
      </c>
      <c r="M982" s="75"/>
      <c r="N982" s="75" t="s">
        <v>4973</v>
      </c>
      <c r="O982" s="75" t="s">
        <v>4989</v>
      </c>
      <c r="P982" s="75">
        <v>19860301</v>
      </c>
    </row>
    <row r="983" spans="1:16" ht="19.5" customHeight="1">
      <c r="A983" s="75" t="s">
        <v>351</v>
      </c>
      <c r="B983" s="75" t="s">
        <v>3519</v>
      </c>
      <c r="C983" s="75" t="s">
        <v>4985</v>
      </c>
      <c r="D983" s="75" t="s">
        <v>4971</v>
      </c>
      <c r="E983" s="75" t="s">
        <v>4972</v>
      </c>
      <c r="F983" s="75" t="s">
        <v>4968</v>
      </c>
      <c r="G983" s="75" t="s">
        <v>3529</v>
      </c>
      <c r="H983" s="75">
        <f t="array" ref="H983">_xlfn.SWITCH(J983,"A",50,"B",45,"C",40,"D",35,"E",30,0) + _xlfn.SWITCH(K983,"A",50,"B",45,"C",40,"D",35,"E",30,0)</f>
        <v>60</v>
      </c>
      <c r="I983" s="75">
        <f t="array" ref="I983">_xlfn.SWITCH(J983,"A",50,"B",45,"C",40,"D",35,"E",30,0) + _xlfn.SWITCH(L983,"A",50,"B",45,"C",40,"D",35,"E",30,0)</f>
        <v>60</v>
      </c>
      <c r="J983" s="76" t="s">
        <v>1866</v>
      </c>
      <c r="K983" s="77" t="s">
        <v>1866</v>
      </c>
      <c r="L983" s="77" t="s">
        <v>1866</v>
      </c>
      <c r="M983" s="75"/>
      <c r="N983" s="75" t="s">
        <v>4969</v>
      </c>
      <c r="O983" s="75" t="s">
        <v>4989</v>
      </c>
      <c r="P983" s="75">
        <v>19980301</v>
      </c>
    </row>
    <row r="984" spans="1:16" ht="19.5" customHeight="1">
      <c r="A984" s="75" t="s">
        <v>351</v>
      </c>
      <c r="B984" s="75" t="s">
        <v>3519</v>
      </c>
      <c r="C984" s="75" t="s">
        <v>4985</v>
      </c>
      <c r="D984" s="75" t="s">
        <v>4971</v>
      </c>
      <c r="E984" s="75" t="s">
        <v>4972</v>
      </c>
      <c r="F984" s="75" t="s">
        <v>4968</v>
      </c>
      <c r="G984" s="75" t="s">
        <v>4252</v>
      </c>
      <c r="H984" s="75">
        <f t="array" ref="H984">_xlfn.SWITCH(J984,"A",50,"B",45,"C",40,"D",35,"E",30,0) + _xlfn.SWITCH(K984,"A",50,"B",45,"C",40,"D",35,"E",30,0)</f>
        <v>60</v>
      </c>
      <c r="I984" s="75">
        <f t="array" ref="I984">_xlfn.SWITCH(J984,"A",50,"B",45,"C",40,"D",35,"E",30,0) + _xlfn.SWITCH(L984,"A",50,"B",45,"C",40,"D",35,"E",30,0)</f>
        <v>60</v>
      </c>
      <c r="J984" s="76" t="s">
        <v>1866</v>
      </c>
      <c r="K984" s="77" t="s">
        <v>1866</v>
      </c>
      <c r="L984" s="77" t="s">
        <v>1866</v>
      </c>
      <c r="M984" s="75"/>
      <c r="N984" s="75" t="s">
        <v>4973</v>
      </c>
      <c r="O984" s="75" t="s">
        <v>4989</v>
      </c>
      <c r="P984" s="75">
        <v>19730303</v>
      </c>
    </row>
    <row r="985" spans="1:16" ht="19.5" customHeight="1">
      <c r="A985" s="75" t="s">
        <v>351</v>
      </c>
      <c r="B985" s="75" t="s">
        <v>3519</v>
      </c>
      <c r="C985" s="75" t="s">
        <v>4985</v>
      </c>
      <c r="D985" s="75" t="s">
        <v>4971</v>
      </c>
      <c r="E985" s="75" t="s">
        <v>4972</v>
      </c>
      <c r="F985" s="75" t="s">
        <v>4968</v>
      </c>
      <c r="G985" s="75" t="s">
        <v>3727</v>
      </c>
      <c r="H985" s="76">
        <f t="array" ref="H985">_xlfn.SWITCH(J985,"A",50,"B",45,"C",40,"D",35,"E",30,0) + _xlfn.SWITCH(K985,"A",50,"B",45,"C",40,"D",35,"E",30,0)</f>
        <v>60</v>
      </c>
      <c r="I985" s="76">
        <f t="array" ref="I985">_xlfn.SWITCH(J985,"A",50,"B",45,"C",40,"D",35,"E",30,0) + _xlfn.SWITCH(L985,"A",50,"B",45,"C",40,"D",35,"E",30,0)</f>
        <v>60</v>
      </c>
      <c r="J985" s="76" t="s">
        <v>1866</v>
      </c>
      <c r="K985" s="77" t="s">
        <v>1866</v>
      </c>
      <c r="L985" s="77" t="s">
        <v>1866</v>
      </c>
      <c r="M985" s="75"/>
      <c r="N985" s="75" t="s">
        <v>4973</v>
      </c>
      <c r="O985" s="75" t="s">
        <v>4974</v>
      </c>
      <c r="P985" s="75">
        <v>19821026</v>
      </c>
    </row>
    <row r="986" spans="1:16" ht="19.5" customHeight="1">
      <c r="A986" s="75" t="s">
        <v>351</v>
      </c>
      <c r="B986" s="75" t="s">
        <v>3519</v>
      </c>
      <c r="C986" s="75" t="s">
        <v>4985</v>
      </c>
      <c r="D986" s="75" t="s">
        <v>4971</v>
      </c>
      <c r="E986" s="75" t="s">
        <v>4972</v>
      </c>
      <c r="F986" s="75" t="s">
        <v>4968</v>
      </c>
      <c r="G986" s="75" t="s">
        <v>4432</v>
      </c>
      <c r="H986" s="75">
        <f t="array" ref="H986">_xlfn.SWITCH(J986,"A",50,"B",45,"C",40,"D",35,"E",30,0) + _xlfn.SWITCH(K986,"A",50,"B",45,"C",40,"D",35,"E",30,0)</f>
        <v>60</v>
      </c>
      <c r="I986" s="75">
        <f t="array" ref="I986">_xlfn.SWITCH(J986,"A",50,"B",45,"C",40,"D",35,"E",30,0) + _xlfn.SWITCH(L986,"A",50,"B",45,"C",40,"D",35,"E",30,0)</f>
        <v>60</v>
      </c>
      <c r="J986" s="76" t="s">
        <v>1866</v>
      </c>
      <c r="K986" s="77" t="s">
        <v>1866</v>
      </c>
      <c r="L986" s="77" t="s">
        <v>1866</v>
      </c>
      <c r="M986" s="75"/>
      <c r="N986" s="75" t="s">
        <v>4969</v>
      </c>
      <c r="O986" s="75" t="s">
        <v>4989</v>
      </c>
      <c r="P986" s="75">
        <v>20100301</v>
      </c>
    </row>
    <row r="987" spans="1:16" ht="19.5" customHeight="1">
      <c r="A987" s="75" t="s">
        <v>351</v>
      </c>
      <c r="B987" s="75" t="s">
        <v>3519</v>
      </c>
      <c r="C987" s="75" t="s">
        <v>4985</v>
      </c>
      <c r="D987" s="75" t="s">
        <v>4971</v>
      </c>
      <c r="E987" s="75" t="s">
        <v>4972</v>
      </c>
      <c r="F987" s="75" t="s">
        <v>4968</v>
      </c>
      <c r="G987" s="75" t="s">
        <v>4504</v>
      </c>
      <c r="H987" s="76">
        <f t="array" ref="H987">_xlfn.SWITCH(J987,"A",50,"B",45,"C",40,"D",35,"E",30,0) + _xlfn.SWITCH(K987,"A",50,"B",45,"C",40,"D",35,"E",30,0)</f>
        <v>60</v>
      </c>
      <c r="I987" s="76">
        <f t="array" ref="I987">_xlfn.SWITCH(J987,"A",50,"B",45,"C",40,"D",35,"E",30,0) + _xlfn.SWITCH(L987,"A",50,"B",45,"C",40,"D",35,"E",30,0)</f>
        <v>60</v>
      </c>
      <c r="J987" s="76" t="s">
        <v>1866</v>
      </c>
      <c r="K987" s="77" t="s">
        <v>1866</v>
      </c>
      <c r="L987" s="77" t="s">
        <v>1866</v>
      </c>
      <c r="M987" s="75"/>
      <c r="N987" s="75" t="s">
        <v>4969</v>
      </c>
      <c r="O987" s="75" t="s">
        <v>4974</v>
      </c>
      <c r="P987" s="75">
        <v>19980301</v>
      </c>
    </row>
    <row r="988" spans="1:16" ht="19.5" customHeight="1">
      <c r="A988" s="75" t="s">
        <v>351</v>
      </c>
      <c r="B988" s="75" t="s">
        <v>3519</v>
      </c>
      <c r="C988" s="75" t="s">
        <v>4985</v>
      </c>
      <c r="D988" s="75" t="s">
        <v>4971</v>
      </c>
      <c r="E988" s="75" t="s">
        <v>4972</v>
      </c>
      <c r="F988" s="75" t="s">
        <v>4968</v>
      </c>
      <c r="G988" s="75" t="s">
        <v>4620</v>
      </c>
      <c r="H988" s="76">
        <f t="array" ref="H988">_xlfn.SWITCH(J988,"A",50,"B",45,"C",40,"D",35,"E",30,0) + _xlfn.SWITCH(K988,"A",50,"B",45,"C",40,"D",35,"E",30,0)</f>
        <v>60</v>
      </c>
      <c r="I988" s="76">
        <f t="array" ref="I988">_xlfn.SWITCH(J988,"A",50,"B",45,"C",40,"D",35,"E",30,0) + _xlfn.SWITCH(L988,"A",50,"B",45,"C",40,"D",35,"E",30,0)</f>
        <v>60</v>
      </c>
      <c r="J988" s="76" t="s">
        <v>1866</v>
      </c>
      <c r="K988" s="77" t="s">
        <v>1866</v>
      </c>
      <c r="L988" s="77" t="s">
        <v>1866</v>
      </c>
      <c r="M988" s="75"/>
      <c r="N988" s="75" t="s">
        <v>4969</v>
      </c>
      <c r="O988" s="75" t="s">
        <v>4989</v>
      </c>
      <c r="P988" s="75">
        <v>20060301</v>
      </c>
    </row>
    <row r="989" spans="1:16" ht="19.5" customHeight="1">
      <c r="A989" s="75" t="s">
        <v>351</v>
      </c>
      <c r="B989" s="75" t="s">
        <v>3519</v>
      </c>
      <c r="C989" s="75" t="s">
        <v>4985</v>
      </c>
      <c r="D989" s="75" t="s">
        <v>4971</v>
      </c>
      <c r="E989" s="75" t="s">
        <v>4972</v>
      </c>
      <c r="F989" s="75" t="s">
        <v>4968</v>
      </c>
      <c r="G989" s="75" t="s">
        <v>4664</v>
      </c>
      <c r="H989" s="75">
        <f t="array" ref="H989">_xlfn.SWITCH(J989,"A",50,"B",45,"C",40,"D",35,"E",30,0) + _xlfn.SWITCH(K989,"A",50,"B",45,"C",40,"D",35,"E",30,0)</f>
        <v>60</v>
      </c>
      <c r="I989" s="75">
        <f t="array" ref="I989">_xlfn.SWITCH(J989,"A",50,"B",45,"C",40,"D",35,"E",30,0) + _xlfn.SWITCH(L989,"A",50,"B",45,"C",40,"D",35,"E",30,0)</f>
        <v>60</v>
      </c>
      <c r="J989" s="76" t="s">
        <v>1866</v>
      </c>
      <c r="K989" s="77" t="s">
        <v>1866</v>
      </c>
      <c r="L989" s="77" t="s">
        <v>1866</v>
      </c>
      <c r="M989" s="75"/>
      <c r="N989" s="75" t="s">
        <v>4969</v>
      </c>
      <c r="O989" s="75" t="s">
        <v>4974</v>
      </c>
      <c r="P989" s="75">
        <v>20080303</v>
      </c>
    </row>
    <row r="990" spans="1:16" ht="19.5" customHeight="1">
      <c r="A990" s="75" t="s">
        <v>351</v>
      </c>
      <c r="B990" s="75" t="s">
        <v>3519</v>
      </c>
      <c r="C990" s="75" t="s">
        <v>4985</v>
      </c>
      <c r="D990" s="75" t="s">
        <v>4971</v>
      </c>
      <c r="E990" s="75" t="s">
        <v>4972</v>
      </c>
      <c r="F990" s="75" t="s">
        <v>4968</v>
      </c>
      <c r="G990" s="75" t="s">
        <v>4705</v>
      </c>
      <c r="H990" s="76">
        <f t="array" ref="H990">_xlfn.SWITCH(J990,"A",50,"B",45,"C",40,"D",35,"E",30,0) + _xlfn.SWITCH(K990,"A",50,"B",45,"C",40,"D",35,"E",30,0)</f>
        <v>60</v>
      </c>
      <c r="I990" s="76">
        <f t="array" ref="I990">_xlfn.SWITCH(J990,"A",50,"B",45,"C",40,"D",35,"E",30,0) + _xlfn.SWITCH(L990,"A",50,"B",45,"C",40,"D",35,"E",30,0)</f>
        <v>60</v>
      </c>
      <c r="J990" s="76" t="s">
        <v>1866</v>
      </c>
      <c r="K990" s="77" t="s">
        <v>1866</v>
      </c>
      <c r="L990" s="77" t="s">
        <v>1866</v>
      </c>
      <c r="M990" s="75"/>
      <c r="N990" s="75" t="s">
        <v>4969</v>
      </c>
      <c r="O990" s="75" t="s">
        <v>4974</v>
      </c>
      <c r="P990" s="75">
        <v>20110301</v>
      </c>
    </row>
    <row r="991" spans="1:16" ht="19.5" customHeight="1">
      <c r="A991" s="75" t="s">
        <v>170</v>
      </c>
      <c r="B991" s="75" t="s">
        <v>4367</v>
      </c>
      <c r="C991" s="75" t="s">
        <v>170</v>
      </c>
      <c r="D991" s="75" t="s">
        <v>4971</v>
      </c>
      <c r="E991" s="75" t="s">
        <v>4972</v>
      </c>
      <c r="F991" s="75" t="s">
        <v>4968</v>
      </c>
      <c r="G991" s="75" t="s">
        <v>3331</v>
      </c>
      <c r="H991" s="76">
        <f t="array" ref="H991">_xlfn.SWITCH(J991,"A",50,"B",45,"C",40,"D",35,"E",30,0) + _xlfn.SWITCH(K991,"A",50,"B",45,"C",40,"D",35,"E",30,0)</f>
        <v>60</v>
      </c>
      <c r="I991" s="76">
        <f t="array" ref="I991">_xlfn.SWITCH(J991,"A",50,"B",45,"C",40,"D",35,"E",30,0) + _xlfn.SWITCH(L991,"A",50,"B",45,"C",40,"D",35,"E",30,0)</f>
        <v>60</v>
      </c>
      <c r="J991" s="76" t="s">
        <v>1866</v>
      </c>
      <c r="K991" s="77" t="s">
        <v>1866</v>
      </c>
      <c r="L991" s="77" t="s">
        <v>1866</v>
      </c>
      <c r="M991" s="75"/>
      <c r="N991" s="75" t="s">
        <v>4973</v>
      </c>
      <c r="O991" s="75" t="s">
        <v>4970</v>
      </c>
      <c r="P991" s="75">
        <v>19520715</v>
      </c>
    </row>
    <row r="992" spans="1:16" ht="19.5" customHeight="1">
      <c r="A992" s="75" t="s">
        <v>170</v>
      </c>
      <c r="B992" s="75" t="s">
        <v>4367</v>
      </c>
      <c r="C992" s="75" t="s">
        <v>170</v>
      </c>
      <c r="D992" s="75" t="s">
        <v>4971</v>
      </c>
      <c r="E992" s="75" t="s">
        <v>4990</v>
      </c>
      <c r="F992" s="75" t="s">
        <v>4991</v>
      </c>
      <c r="G992" s="75" t="s">
        <v>3412</v>
      </c>
      <c r="H992" s="75">
        <f t="array" ref="H992">_xlfn.SWITCH(J992,"A",50,"B",45,"C",40,"D",35,"E",30,0) + _xlfn.SWITCH(K992,"A",50,"B",45,"C",40,"D",35,"E",30,0)</f>
        <v>60</v>
      </c>
      <c r="I992" s="75">
        <f t="array" ref="I992">_xlfn.SWITCH(J992,"A",50,"B",45,"C",40,"D",35,"E",30,0) + _xlfn.SWITCH(L992,"A",50,"B",45,"C",40,"D",35,"E",30,0)</f>
        <v>60</v>
      </c>
      <c r="J992" s="76" t="s">
        <v>1866</v>
      </c>
      <c r="K992" s="77" t="s">
        <v>1866</v>
      </c>
      <c r="L992" s="77" t="s">
        <v>1866</v>
      </c>
      <c r="M992" s="75"/>
      <c r="N992" s="75" t="s">
        <v>4969</v>
      </c>
      <c r="O992" s="75" t="s">
        <v>4970</v>
      </c>
      <c r="P992" s="75">
        <v>19590301</v>
      </c>
    </row>
    <row r="993" spans="1:16" ht="19.5" customHeight="1">
      <c r="A993" s="75" t="s">
        <v>170</v>
      </c>
      <c r="B993" s="75" t="s">
        <v>4367</v>
      </c>
      <c r="C993" s="75" t="s">
        <v>170</v>
      </c>
      <c r="D993" s="75" t="s">
        <v>4971</v>
      </c>
      <c r="E993" s="75" t="s">
        <v>4972</v>
      </c>
      <c r="F993" s="75" t="s">
        <v>4968</v>
      </c>
      <c r="G993" s="75" t="s">
        <v>3741</v>
      </c>
      <c r="H993" s="76">
        <f t="array" ref="H993">_xlfn.SWITCH(J993,"A",50,"B",45,"C",40,"D",35,"E",30,0) + _xlfn.SWITCH(K993,"A",50,"B",45,"C",40,"D",35,"E",30,0)</f>
        <v>60</v>
      </c>
      <c r="I993" s="76">
        <f t="array" ref="I993">_xlfn.SWITCH(J993,"A",50,"B",45,"C",40,"D",35,"E",30,0) + _xlfn.SWITCH(L993,"A",50,"B",45,"C",40,"D",35,"E",30,0)</f>
        <v>60</v>
      </c>
      <c r="J993" s="76" t="s">
        <v>1866</v>
      </c>
      <c r="K993" s="77" t="s">
        <v>1866</v>
      </c>
      <c r="L993" s="77" t="s">
        <v>1866</v>
      </c>
      <c r="M993" s="75"/>
      <c r="N993" s="75" t="s">
        <v>4969</v>
      </c>
      <c r="O993" s="75" t="s">
        <v>4970</v>
      </c>
      <c r="P993" s="75">
        <v>20200301</v>
      </c>
    </row>
    <row r="994" spans="1:16" ht="19.5" customHeight="1">
      <c r="A994" s="75" t="s">
        <v>170</v>
      </c>
      <c r="B994" s="75" t="s">
        <v>4367</v>
      </c>
      <c r="C994" s="75" t="s">
        <v>170</v>
      </c>
      <c r="D994" s="75" t="s">
        <v>4971</v>
      </c>
      <c r="E994" s="75" t="s">
        <v>4972</v>
      </c>
      <c r="F994" s="75" t="s">
        <v>4968</v>
      </c>
      <c r="G994" s="75" t="s">
        <v>4461</v>
      </c>
      <c r="H994" s="75">
        <f t="array" ref="H994">_xlfn.SWITCH(J994,"A",50,"B",45,"C",40,"D",35,"E",30,0) + _xlfn.SWITCH(K994,"A",50,"B",45,"C",40,"D",35,"E",30,0)</f>
        <v>60</v>
      </c>
      <c r="I994" s="75">
        <f t="array" ref="I994">_xlfn.SWITCH(J994,"A",50,"B",45,"C",40,"D",35,"E",30,0) + _xlfn.SWITCH(L994,"A",50,"B",45,"C",40,"D",35,"E",30,0)</f>
        <v>60</v>
      </c>
      <c r="J994" s="76" t="s">
        <v>1866</v>
      </c>
      <c r="K994" s="77" t="s">
        <v>1866</v>
      </c>
      <c r="L994" s="77" t="s">
        <v>1866</v>
      </c>
      <c r="M994" s="75"/>
      <c r="N994" s="75" t="s">
        <v>4969</v>
      </c>
      <c r="O994" s="75" t="s">
        <v>4970</v>
      </c>
      <c r="P994" s="75">
        <v>20130301</v>
      </c>
    </row>
    <row r="995" spans="1:16" ht="19.5" customHeight="1">
      <c r="A995" s="75" t="s">
        <v>170</v>
      </c>
      <c r="B995" s="75" t="s">
        <v>4367</v>
      </c>
      <c r="C995" s="75" t="s">
        <v>170</v>
      </c>
      <c r="D995" s="75" t="s">
        <v>4971</v>
      </c>
      <c r="E995" s="75" t="s">
        <v>4972</v>
      </c>
      <c r="F995" s="75" t="s">
        <v>4968</v>
      </c>
      <c r="G995" s="75" t="s">
        <v>4532</v>
      </c>
      <c r="H995" s="76">
        <f t="array" ref="H995">_xlfn.SWITCH(J995,"A",50,"B",45,"C",40,"D",35,"E",30,0) + _xlfn.SWITCH(K995,"A",50,"B",45,"C",40,"D",35,"E",30,0)</f>
        <v>60</v>
      </c>
      <c r="I995" s="76">
        <f t="array" ref="I995">_xlfn.SWITCH(J995,"A",50,"B",45,"C",40,"D",35,"E",30,0) + _xlfn.SWITCH(L995,"A",50,"B",45,"C",40,"D",35,"E",30,0)</f>
        <v>60</v>
      </c>
      <c r="J995" s="76" t="s">
        <v>1866</v>
      </c>
      <c r="K995" s="77" t="s">
        <v>1866</v>
      </c>
      <c r="L995" s="77" t="s">
        <v>1866</v>
      </c>
      <c r="M995" s="75"/>
      <c r="N995" s="75" t="s">
        <v>4973</v>
      </c>
      <c r="O995" s="75" t="s">
        <v>4970</v>
      </c>
      <c r="P995" s="75">
        <v>19730323</v>
      </c>
    </row>
    <row r="996" spans="1:16" ht="19.5" customHeight="1">
      <c r="A996" s="75" t="s">
        <v>170</v>
      </c>
      <c r="B996" s="75" t="s">
        <v>4367</v>
      </c>
      <c r="C996" s="75" t="s">
        <v>170</v>
      </c>
      <c r="D996" s="75" t="s">
        <v>4971</v>
      </c>
      <c r="E996" s="75" t="s">
        <v>4972</v>
      </c>
      <c r="F996" s="75" t="s">
        <v>4968</v>
      </c>
      <c r="G996" s="75" t="s">
        <v>4842</v>
      </c>
      <c r="H996" s="75">
        <f t="array" ref="H996">_xlfn.SWITCH(J996,"A",50,"B",45,"C",40,"D",35,"E",30,0) + _xlfn.SWITCH(K996,"A",50,"B",45,"C",40,"D",35,"E",30,0)</f>
        <v>60</v>
      </c>
      <c r="I996" s="75">
        <f t="array" ref="I996">_xlfn.SWITCH(J996,"A",50,"B",45,"C",40,"D",35,"E",30,0) + _xlfn.SWITCH(L996,"A",50,"B",45,"C",40,"D",35,"E",30,0)</f>
        <v>60</v>
      </c>
      <c r="J996" s="76" t="s">
        <v>1866</v>
      </c>
      <c r="K996" s="77" t="s">
        <v>1866</v>
      </c>
      <c r="L996" s="77" t="s">
        <v>1866</v>
      </c>
      <c r="M996" s="75"/>
      <c r="N996" s="75" t="s">
        <v>4969</v>
      </c>
      <c r="O996" s="75" t="s">
        <v>4970</v>
      </c>
      <c r="P996" s="75">
        <v>20060301</v>
      </c>
    </row>
    <row r="997" spans="1:16" ht="19.5" customHeight="1">
      <c r="A997" s="75" t="s">
        <v>170</v>
      </c>
      <c r="B997" s="75" t="s">
        <v>4367</v>
      </c>
      <c r="C997" s="75" t="s">
        <v>170</v>
      </c>
      <c r="D997" s="75" t="s">
        <v>4971</v>
      </c>
      <c r="E997" s="75" t="s">
        <v>4972</v>
      </c>
      <c r="F997" s="75" t="s">
        <v>4968</v>
      </c>
      <c r="G997" s="75" t="s">
        <v>4720</v>
      </c>
      <c r="H997" s="76">
        <f t="array" ref="H997">_xlfn.SWITCH(J997,"A",50,"B",45,"C",40,"D",35,"E",30,0) + _xlfn.SWITCH(K997,"A",50,"B",45,"C",40,"D",35,"E",30,0)</f>
        <v>60</v>
      </c>
      <c r="I997" s="76">
        <f t="array" ref="I997">_xlfn.SWITCH(J997,"A",50,"B",45,"C",40,"D",35,"E",30,0) + _xlfn.SWITCH(L997,"A",50,"B",45,"C",40,"D",35,"E",30,0)</f>
        <v>60</v>
      </c>
      <c r="J997" s="76" t="s">
        <v>1866</v>
      </c>
      <c r="K997" s="77" t="s">
        <v>1866</v>
      </c>
      <c r="L997" s="77" t="s">
        <v>1866</v>
      </c>
      <c r="M997" s="75"/>
      <c r="N997" s="75" t="s">
        <v>4969</v>
      </c>
      <c r="O997" s="75" t="s">
        <v>4970</v>
      </c>
      <c r="P997" s="75">
        <v>20100301</v>
      </c>
    </row>
    <row r="998" spans="1:16" ht="19.5" customHeight="1">
      <c r="A998" s="75" t="s">
        <v>170</v>
      </c>
      <c r="B998" s="75" t="s">
        <v>4367</v>
      </c>
      <c r="C998" s="75" t="s">
        <v>170</v>
      </c>
      <c r="D998" s="75" t="s">
        <v>4971</v>
      </c>
      <c r="E998" s="75" t="s">
        <v>4972</v>
      </c>
      <c r="F998" s="75" t="s">
        <v>4968</v>
      </c>
      <c r="G998" s="75" t="s">
        <v>4784</v>
      </c>
      <c r="H998" s="75">
        <f t="array" ref="H998">_xlfn.SWITCH(J998,"A",50,"B",45,"C",40,"D",35,"E",30,0) + _xlfn.SWITCH(K998,"A",50,"B",45,"C",40,"D",35,"E",30,0)</f>
        <v>60</v>
      </c>
      <c r="I998" s="75">
        <f t="array" ref="I998">_xlfn.SWITCH(J998,"A",50,"B",45,"C",40,"D",35,"E",30,0) + _xlfn.SWITCH(L998,"A",50,"B",45,"C",40,"D",35,"E",30,0)</f>
        <v>60</v>
      </c>
      <c r="J998" s="76" t="s">
        <v>1866</v>
      </c>
      <c r="K998" s="77" t="s">
        <v>1866</v>
      </c>
      <c r="L998" s="77" t="s">
        <v>1866</v>
      </c>
      <c r="M998" s="75"/>
      <c r="N998" s="75" t="s">
        <v>4969</v>
      </c>
      <c r="O998" s="75" t="s">
        <v>4970</v>
      </c>
      <c r="P998" s="75">
        <v>19740425</v>
      </c>
    </row>
    <row r="999" spans="1:16" ht="19.5" customHeight="1">
      <c r="A999" s="75" t="s">
        <v>1276</v>
      </c>
      <c r="B999" s="75" t="s">
        <v>3719</v>
      </c>
      <c r="C999" s="75" t="s">
        <v>1276</v>
      </c>
      <c r="D999" s="75" t="s">
        <v>4971</v>
      </c>
      <c r="E999" s="75" t="s">
        <v>4972</v>
      </c>
      <c r="F999" s="75" t="s">
        <v>4968</v>
      </c>
      <c r="G999" s="75" t="s">
        <v>3257</v>
      </c>
      <c r="H999" s="75">
        <f t="array" ref="H999">_xlfn.SWITCH(J999,"A",50,"B",45,"C",40,"D",35,"E",30,0) + _xlfn.SWITCH(K999,"A",50,"B",45,"C",40,"D",35,"E",30,0)</f>
        <v>60</v>
      </c>
      <c r="I999" s="75">
        <f t="array" ref="I999">_xlfn.SWITCH(J999,"A",50,"B",45,"C",40,"D",35,"E",30,0) + _xlfn.SWITCH(L999,"A",50,"B",45,"C",40,"D",35,"E",30,0)</f>
        <v>60</v>
      </c>
      <c r="J999" s="76" t="s">
        <v>1866</v>
      </c>
      <c r="K999" s="77" t="s">
        <v>1866</v>
      </c>
      <c r="L999" s="77" t="s">
        <v>1866</v>
      </c>
      <c r="M999" s="75"/>
      <c r="N999" s="75" t="s">
        <v>4969</v>
      </c>
      <c r="O999" s="75" t="s">
        <v>4974</v>
      </c>
      <c r="P999" s="75">
        <v>19550722</v>
      </c>
    </row>
    <row r="1000" spans="1:16" ht="19.5" customHeight="1">
      <c r="A1000" s="75" t="s">
        <v>1276</v>
      </c>
      <c r="B1000" s="75" t="s">
        <v>3719</v>
      </c>
      <c r="C1000" s="75" t="s">
        <v>1276</v>
      </c>
      <c r="D1000" s="75" t="s">
        <v>4971</v>
      </c>
      <c r="E1000" s="75" t="s">
        <v>4972</v>
      </c>
      <c r="F1000" s="75" t="s">
        <v>4968</v>
      </c>
      <c r="G1000" s="75" t="s">
        <v>3478</v>
      </c>
      <c r="H1000" s="76">
        <f t="array" ref="H1000">_xlfn.SWITCH(J1000,"A",50,"B",45,"C",40,"D",35,"E",30,0) + _xlfn.SWITCH(K1000,"A",50,"B",45,"C",40,"D",35,"E",30,0)</f>
        <v>60</v>
      </c>
      <c r="I1000" s="76">
        <f t="array" ref="I1000">_xlfn.SWITCH(J1000,"A",50,"B",45,"C",40,"D",35,"E",30,0) + _xlfn.SWITCH(L1000,"A",50,"B",45,"C",40,"D",35,"E",30,0)</f>
        <v>60</v>
      </c>
      <c r="J1000" s="76" t="s">
        <v>1866</v>
      </c>
      <c r="K1000" s="77" t="s">
        <v>1866</v>
      </c>
      <c r="L1000" s="77" t="s">
        <v>1866</v>
      </c>
      <c r="M1000" s="75"/>
      <c r="N1000" s="75" t="s">
        <v>4973</v>
      </c>
      <c r="O1000" s="75" t="s">
        <v>4970</v>
      </c>
      <c r="P1000" s="75">
        <v>19810307</v>
      </c>
    </row>
    <row r="1001" spans="1:16" ht="19.5" customHeight="1">
      <c r="A1001" s="75" t="s">
        <v>1276</v>
      </c>
      <c r="B1001" s="75" t="s">
        <v>3719</v>
      </c>
      <c r="C1001" s="75" t="s">
        <v>1276</v>
      </c>
      <c r="D1001" s="75" t="s">
        <v>4971</v>
      </c>
      <c r="E1001" s="75" t="s">
        <v>4972</v>
      </c>
      <c r="F1001" s="75" t="s">
        <v>4968</v>
      </c>
      <c r="G1001" s="75" t="s">
        <v>3683</v>
      </c>
      <c r="H1001" s="75">
        <f t="array" ref="H1001">_xlfn.SWITCH(J1001,"A",50,"B",45,"C",40,"D",35,"E",30,0) + _xlfn.SWITCH(K1001,"A",50,"B",45,"C",40,"D",35,"E",30,0)</f>
        <v>60</v>
      </c>
      <c r="I1001" s="75">
        <f t="array" ref="I1001">_xlfn.SWITCH(J1001,"A",50,"B",45,"C",40,"D",35,"E",30,0) + _xlfn.SWITCH(L1001,"A",50,"B",45,"C",40,"D",35,"E",30,0)</f>
        <v>60</v>
      </c>
      <c r="J1001" s="76" t="s">
        <v>1866</v>
      </c>
      <c r="K1001" s="77" t="s">
        <v>1866</v>
      </c>
      <c r="L1001" s="77" t="s">
        <v>1866</v>
      </c>
      <c r="M1001" s="75"/>
      <c r="N1001" s="75" t="s">
        <v>4973</v>
      </c>
      <c r="O1001" s="75" t="s">
        <v>4989</v>
      </c>
      <c r="P1001" s="75">
        <v>19840302</v>
      </c>
    </row>
    <row r="1002" spans="1:16" ht="19.5" customHeight="1">
      <c r="A1002" s="75" t="s">
        <v>1276</v>
      </c>
      <c r="B1002" s="75" t="s">
        <v>3719</v>
      </c>
      <c r="C1002" s="75" t="s">
        <v>1276</v>
      </c>
      <c r="D1002" s="75" t="s">
        <v>4971</v>
      </c>
      <c r="E1002" s="75" t="s">
        <v>4972</v>
      </c>
      <c r="F1002" s="75" t="s">
        <v>4968</v>
      </c>
      <c r="G1002" s="75" t="s">
        <v>3866</v>
      </c>
      <c r="H1002" s="76">
        <f t="array" ref="H1002">_xlfn.SWITCH(J1002,"A",50,"B",45,"C",40,"D",35,"E",30,0) + _xlfn.SWITCH(K1002,"A",50,"B",45,"C",40,"D",35,"E",30,0)</f>
        <v>60</v>
      </c>
      <c r="I1002" s="76">
        <f t="array" ref="I1002">_xlfn.SWITCH(J1002,"A",50,"B",45,"C",40,"D",35,"E",30,0) + _xlfn.SWITCH(L1002,"A",50,"B",45,"C",40,"D",35,"E",30,0)</f>
        <v>60</v>
      </c>
      <c r="J1002" s="76" t="s">
        <v>1866</v>
      </c>
      <c r="K1002" s="77" t="s">
        <v>1866</v>
      </c>
      <c r="L1002" s="77" t="s">
        <v>1866</v>
      </c>
      <c r="M1002" s="75"/>
      <c r="N1002" s="75" t="s">
        <v>4969</v>
      </c>
      <c r="O1002" s="75" t="s">
        <v>4989</v>
      </c>
      <c r="P1002" s="75">
        <v>19550517</v>
      </c>
    </row>
    <row r="1003" spans="1:16" ht="19.5" customHeight="1">
      <c r="A1003" s="75" t="s">
        <v>1276</v>
      </c>
      <c r="B1003" s="75" t="s">
        <v>3719</v>
      </c>
      <c r="C1003" s="75" t="s">
        <v>1276</v>
      </c>
      <c r="D1003" s="75" t="s">
        <v>4971</v>
      </c>
      <c r="E1003" s="75" t="s">
        <v>4972</v>
      </c>
      <c r="F1003" s="75" t="s">
        <v>4968</v>
      </c>
      <c r="G1003" s="75" t="s">
        <v>4021</v>
      </c>
      <c r="H1003" s="75">
        <f t="array" ref="H1003">_xlfn.SWITCH(J1003,"A",50,"B",45,"C",40,"D",35,"E",30,0) + _xlfn.SWITCH(K1003,"A",50,"B",45,"C",40,"D",35,"E",30,0)</f>
        <v>60</v>
      </c>
      <c r="I1003" s="75">
        <f t="array" ref="I1003">_xlfn.SWITCH(J1003,"A",50,"B",45,"C",40,"D",35,"E",30,0) + _xlfn.SWITCH(L1003,"A",50,"B",45,"C",40,"D",35,"E",30,0)</f>
        <v>60</v>
      </c>
      <c r="J1003" s="76" t="s">
        <v>1866</v>
      </c>
      <c r="K1003" s="77" t="s">
        <v>1866</v>
      </c>
      <c r="L1003" s="77" t="s">
        <v>1866</v>
      </c>
      <c r="M1003" s="75"/>
      <c r="N1003" s="75" t="s">
        <v>4973</v>
      </c>
      <c r="O1003" s="75" t="s">
        <v>4974</v>
      </c>
      <c r="P1003" s="75">
        <v>19750310</v>
      </c>
    </row>
    <row r="1004" spans="1:16" ht="19.5" customHeight="1">
      <c r="A1004" s="75" t="s">
        <v>1276</v>
      </c>
      <c r="B1004" s="75" t="s">
        <v>3719</v>
      </c>
      <c r="C1004" s="75" t="s">
        <v>1276</v>
      </c>
      <c r="D1004" s="75" t="s">
        <v>4971</v>
      </c>
      <c r="E1004" s="75" t="s">
        <v>4972</v>
      </c>
      <c r="F1004" s="75" t="s">
        <v>4968</v>
      </c>
      <c r="G1004" s="75" t="s">
        <v>4154</v>
      </c>
      <c r="H1004" s="76">
        <f t="array" ref="H1004">_xlfn.SWITCH(J1004,"A",50,"B",45,"C",40,"D",35,"E",30,0) + _xlfn.SWITCH(K1004,"A",50,"B",45,"C",40,"D",35,"E",30,0)</f>
        <v>60</v>
      </c>
      <c r="I1004" s="76">
        <f t="array" ref="I1004">_xlfn.SWITCH(J1004,"A",50,"B",45,"C",40,"D",35,"E",30,0) + _xlfn.SWITCH(L1004,"A",50,"B",45,"C",40,"D",35,"E",30,0)</f>
        <v>60</v>
      </c>
      <c r="J1004" s="76" t="s">
        <v>1866</v>
      </c>
      <c r="K1004" s="77" t="s">
        <v>1866</v>
      </c>
      <c r="L1004" s="77" t="s">
        <v>1866</v>
      </c>
      <c r="M1004" s="75"/>
      <c r="N1004" s="75" t="s">
        <v>4969</v>
      </c>
      <c r="O1004" s="75" t="s">
        <v>4970</v>
      </c>
      <c r="P1004" s="75">
        <v>19760313</v>
      </c>
    </row>
    <row r="1005" spans="1:16" ht="19.5" customHeight="1">
      <c r="A1005" s="75" t="s">
        <v>608</v>
      </c>
      <c r="B1005" s="75" t="s">
        <v>3889</v>
      </c>
      <c r="C1005" s="75" t="s">
        <v>608</v>
      </c>
      <c r="D1005" s="75" t="s">
        <v>4971</v>
      </c>
      <c r="E1005" s="75" t="s">
        <v>4972</v>
      </c>
      <c r="F1005" s="75" t="s">
        <v>4968</v>
      </c>
      <c r="G1005" s="75" t="s">
        <v>3127</v>
      </c>
      <c r="H1005" s="75">
        <f t="array" ref="H1005">_xlfn.SWITCH(J1005,"A",50,"B",45,"C",40,"D",35,"E",30,0) + _xlfn.SWITCH(K1005,"A",50,"B",45,"C",40,"D",35,"E",30,0)</f>
        <v>60</v>
      </c>
      <c r="I1005" s="75">
        <f t="array" ref="I1005">_xlfn.SWITCH(J1005,"A",50,"B",45,"C",40,"D",35,"E",30,0) + _xlfn.SWITCH(L1005,"A",50,"B",45,"C",40,"D",35,"E",30,0)</f>
        <v>60</v>
      </c>
      <c r="J1005" s="76" t="s">
        <v>1866</v>
      </c>
      <c r="K1005" s="77" t="s">
        <v>1866</v>
      </c>
      <c r="L1005" s="77" t="s">
        <v>1866</v>
      </c>
      <c r="M1005" s="75"/>
      <c r="N1005" s="75" t="s">
        <v>4973</v>
      </c>
      <c r="O1005" s="75" t="s">
        <v>4970</v>
      </c>
      <c r="P1005" s="75">
        <v>19651231</v>
      </c>
    </row>
    <row r="1006" spans="1:16" ht="19.5" customHeight="1">
      <c r="A1006" s="75" t="s">
        <v>608</v>
      </c>
      <c r="B1006" s="75" t="s">
        <v>3889</v>
      </c>
      <c r="C1006" s="75" t="s">
        <v>608</v>
      </c>
      <c r="D1006" s="75" t="s">
        <v>4971</v>
      </c>
      <c r="E1006" s="75" t="s">
        <v>4972</v>
      </c>
      <c r="F1006" s="75" t="s">
        <v>4968</v>
      </c>
      <c r="G1006" s="75" t="s">
        <v>3358</v>
      </c>
      <c r="H1006" s="76">
        <f t="array" ref="H1006">_xlfn.SWITCH(J1006,"A",50,"B",45,"C",40,"D",35,"E",30,0) + _xlfn.SWITCH(K1006,"A",50,"B",45,"C",40,"D",35,"E",30,0)</f>
        <v>60</v>
      </c>
      <c r="I1006" s="76">
        <f t="array" ref="I1006">_xlfn.SWITCH(J1006,"A",50,"B",45,"C",40,"D",35,"E",30,0) + _xlfn.SWITCH(L1006,"A",50,"B",45,"C",40,"D",35,"E",30,0)</f>
        <v>60</v>
      </c>
      <c r="J1006" s="76" t="s">
        <v>1866</v>
      </c>
      <c r="K1006" s="77" t="s">
        <v>1866</v>
      </c>
      <c r="L1006" s="77" t="s">
        <v>1866</v>
      </c>
      <c r="M1006" s="75"/>
      <c r="N1006" s="75" t="s">
        <v>4969</v>
      </c>
      <c r="O1006" s="75" t="s">
        <v>4970</v>
      </c>
      <c r="P1006" s="75">
        <v>19320501</v>
      </c>
    </row>
    <row r="1007" spans="1:16" ht="19.5" customHeight="1">
      <c r="A1007" s="75" t="s">
        <v>22</v>
      </c>
      <c r="B1007" s="75" t="s">
        <v>4371</v>
      </c>
      <c r="C1007" s="75" t="s">
        <v>4984</v>
      </c>
      <c r="D1007" s="75" t="s">
        <v>4971</v>
      </c>
      <c r="E1007" s="75" t="s">
        <v>4972</v>
      </c>
      <c r="F1007" s="75" t="s">
        <v>4968</v>
      </c>
      <c r="G1007" s="75" t="s">
        <v>3201</v>
      </c>
      <c r="H1007" s="75">
        <f t="array" ref="H1007">_xlfn.SWITCH(J1007,"A",50,"B",45,"C",40,"D",35,"E",30,0) + _xlfn.SWITCH(K1007,"A",50,"B",45,"C",40,"D",35,"E",30,0)</f>
        <v>60</v>
      </c>
      <c r="I1007" s="75">
        <f t="array" ref="I1007">_xlfn.SWITCH(J1007,"A",50,"B",45,"C",40,"D",35,"E",30,0) + _xlfn.SWITCH(L1007,"A",50,"B",45,"C",40,"D",35,"E",30,0)</f>
        <v>60</v>
      </c>
      <c r="J1007" s="76" t="s">
        <v>1866</v>
      </c>
      <c r="K1007" s="77" t="s">
        <v>1866</v>
      </c>
      <c r="L1007" s="77" t="s">
        <v>1866</v>
      </c>
      <c r="M1007" s="75"/>
      <c r="N1007" s="75" t="s">
        <v>4969</v>
      </c>
      <c r="O1007" s="75" t="s">
        <v>4970</v>
      </c>
      <c r="P1007" s="75">
        <v>19890302</v>
      </c>
    </row>
    <row r="1008" spans="1:16" ht="19.5" customHeight="1">
      <c r="A1008" s="75" t="s">
        <v>22</v>
      </c>
      <c r="B1008" s="75" t="s">
        <v>4371</v>
      </c>
      <c r="C1008" s="75" t="s">
        <v>4984</v>
      </c>
      <c r="D1008" s="75" t="s">
        <v>4971</v>
      </c>
      <c r="E1008" s="75" t="s">
        <v>4972</v>
      </c>
      <c r="F1008" s="75" t="s">
        <v>4968</v>
      </c>
      <c r="G1008" s="75" t="s">
        <v>3986</v>
      </c>
      <c r="H1008" s="76">
        <f t="array" ref="H1008">_xlfn.SWITCH(J1008,"A",50,"B",45,"C",40,"D",35,"E",30,0) + _xlfn.SWITCH(K1008,"A",50,"B",45,"C",40,"D",35,"E",30,0)</f>
        <v>60</v>
      </c>
      <c r="I1008" s="76">
        <f t="array" ref="I1008">_xlfn.SWITCH(J1008,"A",50,"B",45,"C",40,"D",35,"E",30,0) + _xlfn.SWITCH(L1008,"A",50,"B",45,"C",40,"D",35,"E",30,0)</f>
        <v>60</v>
      </c>
      <c r="J1008" s="76" t="s">
        <v>1866</v>
      </c>
      <c r="K1008" s="77" t="s">
        <v>1866</v>
      </c>
      <c r="L1008" s="77" t="s">
        <v>1866</v>
      </c>
      <c r="M1008" s="75"/>
      <c r="N1008" s="75" t="s">
        <v>4969</v>
      </c>
      <c r="O1008" s="75" t="s">
        <v>4974</v>
      </c>
      <c r="P1008" s="75">
        <v>19880428</v>
      </c>
    </row>
    <row r="1009" spans="1:16" ht="19.5" customHeight="1">
      <c r="A1009" s="75" t="s">
        <v>22</v>
      </c>
      <c r="B1009" s="75" t="s">
        <v>4371</v>
      </c>
      <c r="C1009" s="75" t="s">
        <v>4984</v>
      </c>
      <c r="D1009" s="75" t="s">
        <v>4971</v>
      </c>
      <c r="E1009" s="75" t="s">
        <v>4972</v>
      </c>
      <c r="F1009" s="75" t="s">
        <v>4968</v>
      </c>
      <c r="G1009" s="75" t="s">
        <v>4335</v>
      </c>
      <c r="H1009" s="76">
        <f t="array" ref="H1009">_xlfn.SWITCH(J1009,"A",50,"B",45,"C",40,"D",35,"E",30,0) + _xlfn.SWITCH(K1009,"A",50,"B",45,"C",40,"D",35,"E",30,0)</f>
        <v>60</v>
      </c>
      <c r="I1009" s="76">
        <f t="array" ref="I1009">_xlfn.SWITCH(J1009,"A",50,"B",45,"C",40,"D",35,"E",30,0) + _xlfn.SWITCH(L1009,"A",50,"B",45,"C",40,"D",35,"E",30,0)</f>
        <v>60</v>
      </c>
      <c r="J1009" s="76" t="s">
        <v>1866</v>
      </c>
      <c r="K1009" s="77" t="s">
        <v>1866</v>
      </c>
      <c r="L1009" s="77" t="s">
        <v>1866</v>
      </c>
      <c r="M1009" s="75"/>
      <c r="N1009" s="75" t="s">
        <v>4969</v>
      </c>
      <c r="O1009" s="75" t="s">
        <v>4970</v>
      </c>
      <c r="P1009" s="75">
        <v>20020302</v>
      </c>
    </row>
    <row r="1010" spans="1:16" ht="19.5" customHeight="1">
      <c r="A1010" s="75" t="s">
        <v>22</v>
      </c>
      <c r="B1010" s="75" t="s">
        <v>4371</v>
      </c>
      <c r="C1010" s="75" t="s">
        <v>4984</v>
      </c>
      <c r="D1010" s="75" t="s">
        <v>4971</v>
      </c>
      <c r="E1010" s="75" t="s">
        <v>4972</v>
      </c>
      <c r="F1010" s="75" t="s">
        <v>4968</v>
      </c>
      <c r="G1010" s="75" t="s">
        <v>4772</v>
      </c>
      <c r="H1010" s="75">
        <f t="array" ref="H1010">_xlfn.SWITCH(J1010,"A",50,"B",45,"C",40,"D",35,"E",30,0) + _xlfn.SWITCH(K1010,"A",50,"B",45,"C",40,"D",35,"E",30,0)</f>
        <v>60</v>
      </c>
      <c r="I1010" s="75">
        <f t="array" ref="I1010">_xlfn.SWITCH(J1010,"A",50,"B",45,"C",40,"D",35,"E",30,0) + _xlfn.SWITCH(L1010,"A",50,"B",45,"C",40,"D",35,"E",30,0)</f>
        <v>60</v>
      </c>
      <c r="J1010" s="76" t="s">
        <v>1866</v>
      </c>
      <c r="K1010" s="77" t="s">
        <v>1866</v>
      </c>
      <c r="L1010" s="77" t="s">
        <v>1866</v>
      </c>
      <c r="M1010" s="75"/>
      <c r="N1010" s="75" t="s">
        <v>4973</v>
      </c>
      <c r="O1010" s="75" t="s">
        <v>4970</v>
      </c>
      <c r="P1010" s="75">
        <v>19491113</v>
      </c>
    </row>
    <row r="1011" spans="1:16" ht="19.5" customHeight="1">
      <c r="A1011" s="75" t="s">
        <v>22</v>
      </c>
      <c r="B1011" s="75" t="s">
        <v>4371</v>
      </c>
      <c r="C1011" s="75" t="s">
        <v>4984</v>
      </c>
      <c r="D1011" s="75" t="s">
        <v>4971</v>
      </c>
      <c r="E1011" s="75" t="s">
        <v>4972</v>
      </c>
      <c r="F1011" s="75" t="s">
        <v>4968</v>
      </c>
      <c r="G1011" s="75" t="s">
        <v>4421</v>
      </c>
      <c r="H1011" s="76">
        <f t="array" ref="H1011">_xlfn.SWITCH(J1011,"A",50,"B",45,"C",40,"D",35,"E",30,0) + _xlfn.SWITCH(K1011,"A",50,"B",45,"C",40,"D",35,"E",30,0)</f>
        <v>60</v>
      </c>
      <c r="I1011" s="76">
        <f t="array" ref="I1011">_xlfn.SWITCH(J1011,"A",50,"B",45,"C",40,"D",35,"E",30,0) + _xlfn.SWITCH(L1011,"A",50,"B",45,"C",40,"D",35,"E",30,0)</f>
        <v>60</v>
      </c>
      <c r="J1011" s="76" t="s">
        <v>1866</v>
      </c>
      <c r="K1011" s="77" t="s">
        <v>1866</v>
      </c>
      <c r="L1011" s="77" t="s">
        <v>1866</v>
      </c>
      <c r="M1011" s="75"/>
      <c r="N1011" s="75" t="s">
        <v>4973</v>
      </c>
      <c r="O1011" s="75" t="s">
        <v>4970</v>
      </c>
      <c r="P1011" s="75">
        <v>19831002</v>
      </c>
    </row>
    <row r="1012" spans="1:16" ht="19.5" customHeight="1">
      <c r="A1012" s="75" t="s">
        <v>22</v>
      </c>
      <c r="B1012" s="75" t="s">
        <v>4371</v>
      </c>
      <c r="C1012" s="75" t="s">
        <v>4984</v>
      </c>
      <c r="D1012" s="75" t="s">
        <v>4971</v>
      </c>
      <c r="E1012" s="75" t="s">
        <v>4972</v>
      </c>
      <c r="F1012" s="75" t="s">
        <v>4968</v>
      </c>
      <c r="G1012" s="75" t="s">
        <v>4615</v>
      </c>
      <c r="H1012" s="75">
        <f t="array" ref="H1012">_xlfn.SWITCH(J1012,"A",50,"B",45,"C",40,"D",35,"E",30,0) + _xlfn.SWITCH(K1012,"A",50,"B",45,"C",40,"D",35,"E",30,0)</f>
        <v>60</v>
      </c>
      <c r="I1012" s="75">
        <f t="array" ref="I1012">_xlfn.SWITCH(J1012,"A",50,"B",45,"C",40,"D",35,"E",30,0) + _xlfn.SWITCH(L1012,"A",50,"B",45,"C",40,"D",35,"E",30,0)</f>
        <v>60</v>
      </c>
      <c r="J1012" s="76" t="s">
        <v>1866</v>
      </c>
      <c r="K1012" s="77" t="s">
        <v>1866</v>
      </c>
      <c r="L1012" s="77" t="s">
        <v>1866</v>
      </c>
      <c r="M1012" s="75"/>
      <c r="N1012" s="75" t="s">
        <v>4969</v>
      </c>
      <c r="O1012" s="75" t="s">
        <v>4970</v>
      </c>
      <c r="P1012" s="75">
        <v>20050301</v>
      </c>
    </row>
    <row r="1013" spans="1:16" ht="19.5" customHeight="1">
      <c r="A1013" s="75" t="s">
        <v>382</v>
      </c>
      <c r="B1013" s="75" t="s">
        <v>3720</v>
      </c>
      <c r="C1013" s="75" t="s">
        <v>382</v>
      </c>
      <c r="D1013" s="75" t="s">
        <v>4971</v>
      </c>
      <c r="E1013" s="75" t="s">
        <v>4972</v>
      </c>
      <c r="F1013" s="75" t="s">
        <v>4968</v>
      </c>
      <c r="G1013" s="75" t="s">
        <v>3273</v>
      </c>
      <c r="H1013" s="76">
        <f t="array" ref="H1013">_xlfn.SWITCH(J1013,"A",50,"B",45,"C",40,"D",35,"E",30,0) + _xlfn.SWITCH(K1013,"A",50,"B",45,"C",40,"D",35,"E",30,0)</f>
        <v>60</v>
      </c>
      <c r="I1013" s="76">
        <f t="array" ref="I1013">_xlfn.SWITCH(J1013,"A",50,"B",45,"C",40,"D",35,"E",30,0) + _xlfn.SWITCH(L1013,"A",50,"B",45,"C",40,"D",35,"E",30,0)</f>
        <v>60</v>
      </c>
      <c r="J1013" s="76" t="s">
        <v>1866</v>
      </c>
      <c r="K1013" s="77" t="s">
        <v>1866</v>
      </c>
      <c r="L1013" s="77" t="s">
        <v>1866</v>
      </c>
      <c r="M1013" s="75"/>
      <c r="N1013" s="75" t="s">
        <v>4969</v>
      </c>
      <c r="O1013" s="75" t="s">
        <v>4970</v>
      </c>
      <c r="P1013" s="75">
        <v>19360411</v>
      </c>
    </row>
    <row r="1014" spans="1:16" ht="19.5" customHeight="1">
      <c r="A1014" s="75" t="s">
        <v>382</v>
      </c>
      <c r="B1014" s="75" t="s">
        <v>3720</v>
      </c>
      <c r="C1014" s="75" t="s">
        <v>382</v>
      </c>
      <c r="D1014" s="75" t="s">
        <v>4971</v>
      </c>
      <c r="E1014" s="75" t="s">
        <v>4972</v>
      </c>
      <c r="F1014" s="75" t="s">
        <v>4968</v>
      </c>
      <c r="G1014" s="75" t="s">
        <v>3493</v>
      </c>
      <c r="H1014" s="75">
        <f t="array" ref="H1014">_xlfn.SWITCH(J1014,"A",50,"B",45,"C",40,"D",35,"E",30,0) + _xlfn.SWITCH(K1014,"A",50,"B",45,"C",40,"D",35,"E",30,0)</f>
        <v>60</v>
      </c>
      <c r="I1014" s="75">
        <f t="array" ref="I1014">_xlfn.SWITCH(J1014,"A",50,"B",45,"C",40,"D",35,"E",30,0) + _xlfn.SWITCH(L1014,"A",50,"B",45,"C",40,"D",35,"E",30,0)</f>
        <v>60</v>
      </c>
      <c r="J1014" s="76" t="s">
        <v>1866</v>
      </c>
      <c r="K1014" s="77" t="s">
        <v>1866</v>
      </c>
      <c r="L1014" s="77" t="s">
        <v>1866</v>
      </c>
      <c r="M1014" s="75"/>
      <c r="N1014" s="75" t="s">
        <v>4973</v>
      </c>
      <c r="O1014" s="75" t="s">
        <v>4970</v>
      </c>
      <c r="P1014" s="75">
        <v>19830304</v>
      </c>
    </row>
    <row r="1015" spans="1:16" ht="19.5" customHeight="1">
      <c r="A1015" s="75" t="s">
        <v>382</v>
      </c>
      <c r="B1015" s="75" t="s">
        <v>3720</v>
      </c>
      <c r="C1015" s="75" t="s">
        <v>382</v>
      </c>
      <c r="D1015" s="75" t="s">
        <v>4971</v>
      </c>
      <c r="E1015" s="75" t="s">
        <v>4972</v>
      </c>
      <c r="F1015" s="75" t="s">
        <v>4968</v>
      </c>
      <c r="G1015" s="75" t="s">
        <v>3695</v>
      </c>
      <c r="H1015" s="76">
        <f t="array" ref="H1015">_xlfn.SWITCH(J1015,"A",50,"B",45,"C",40,"D",35,"E",30,0) + _xlfn.SWITCH(K1015,"A",50,"B",45,"C",40,"D",35,"E",30,0)</f>
        <v>60</v>
      </c>
      <c r="I1015" s="76">
        <f t="array" ref="I1015">_xlfn.SWITCH(J1015,"A",50,"B",45,"C",40,"D",35,"E",30,0) + _xlfn.SWITCH(L1015,"A",50,"B",45,"C",40,"D",35,"E",30,0)</f>
        <v>60</v>
      </c>
      <c r="J1015" s="76" t="s">
        <v>1866</v>
      </c>
      <c r="K1015" s="77" t="s">
        <v>1866</v>
      </c>
      <c r="L1015" s="77" t="s">
        <v>1866</v>
      </c>
      <c r="M1015" s="75"/>
      <c r="N1015" s="75" t="s">
        <v>4969</v>
      </c>
      <c r="O1015" s="75" t="s">
        <v>4974</v>
      </c>
      <c r="P1015" s="75">
        <v>19750311</v>
      </c>
    </row>
    <row r="1016" spans="1:16" ht="19.5" customHeight="1">
      <c r="A1016" s="75" t="s">
        <v>382</v>
      </c>
      <c r="B1016" s="75" t="s">
        <v>3720</v>
      </c>
      <c r="C1016" s="75" t="s">
        <v>382</v>
      </c>
      <c r="D1016" s="75" t="s">
        <v>4977</v>
      </c>
      <c r="E1016" s="75" t="s">
        <v>4972</v>
      </c>
      <c r="F1016" s="75" t="s">
        <v>4968</v>
      </c>
      <c r="G1016" s="75" t="s">
        <v>4029</v>
      </c>
      <c r="H1016" s="76">
        <f t="array" ref="H1016">_xlfn.SWITCH(J1016,"A",50,"B",45,"C",40,"D",35,"E",30,0) + _xlfn.SWITCH(K1016,"A",50,"B",45,"C",40,"D",35,"E",30,0)</f>
        <v>60</v>
      </c>
      <c r="I1016" s="76">
        <f t="array" ref="I1016">_xlfn.SWITCH(J1016,"A",50,"B",45,"C",40,"D",35,"E",30,0) + _xlfn.SWITCH(L1016,"A",50,"B",45,"C",40,"D",35,"E",30,0)</f>
        <v>60</v>
      </c>
      <c r="J1016" s="76" t="s">
        <v>1866</v>
      </c>
      <c r="K1016" s="77" t="s">
        <v>1866</v>
      </c>
      <c r="L1016" s="77" t="s">
        <v>1866</v>
      </c>
      <c r="M1016" s="75"/>
      <c r="N1016" s="75" t="s">
        <v>4969</v>
      </c>
      <c r="O1016" s="75" t="s">
        <v>4989</v>
      </c>
      <c r="P1016" s="75">
        <v>19620305</v>
      </c>
    </row>
    <row r="1017" spans="1:16" ht="19.5" customHeight="1">
      <c r="A1017" s="75" t="s">
        <v>382</v>
      </c>
      <c r="B1017" s="75" t="s">
        <v>3720</v>
      </c>
      <c r="C1017" s="75" t="s">
        <v>382</v>
      </c>
      <c r="D1017" s="75" t="s">
        <v>4971</v>
      </c>
      <c r="E1017" s="75" t="s">
        <v>4972</v>
      </c>
      <c r="F1017" s="75" t="s">
        <v>4968</v>
      </c>
      <c r="G1017" s="75" t="s">
        <v>4270</v>
      </c>
      <c r="H1017" s="76">
        <f t="array" ref="H1017">_xlfn.SWITCH(J1017,"A",50,"B",45,"C",40,"D",35,"E",30,0) + _xlfn.SWITCH(K1017,"A",50,"B",45,"C",40,"D",35,"E",30,0)</f>
        <v>60</v>
      </c>
      <c r="I1017" s="76">
        <f t="array" ref="I1017">_xlfn.SWITCH(J1017,"A",50,"B",45,"C",40,"D",35,"E",30,0) + _xlfn.SWITCH(L1017,"A",50,"B",45,"C",40,"D",35,"E",30,0)</f>
        <v>60</v>
      </c>
      <c r="J1017" s="76" t="s">
        <v>1866</v>
      </c>
      <c r="K1017" s="77" t="s">
        <v>1866</v>
      </c>
      <c r="L1017" s="77" t="s">
        <v>1866</v>
      </c>
      <c r="M1017" s="75"/>
      <c r="N1017" s="75" t="s">
        <v>4973</v>
      </c>
      <c r="O1017" s="75" t="s">
        <v>4970</v>
      </c>
      <c r="P1017" s="75">
        <v>19760301</v>
      </c>
    </row>
    <row r="1018" spans="1:16" ht="19.5" customHeight="1">
      <c r="A1018" s="75" t="s">
        <v>492</v>
      </c>
      <c r="B1018" s="75" t="s">
        <v>3307</v>
      </c>
      <c r="C1018" s="75" t="s">
        <v>492</v>
      </c>
      <c r="D1018" s="75" t="s">
        <v>4971</v>
      </c>
      <c r="E1018" s="75" t="s">
        <v>4972</v>
      </c>
      <c r="F1018" s="75" t="s">
        <v>4968</v>
      </c>
      <c r="G1018" s="75" t="s">
        <v>3286</v>
      </c>
      <c r="H1018" s="75">
        <f t="array" ref="H1018">_xlfn.SWITCH(J1018,"A",50,"B",45,"C",40,"D",35,"E",30,0) + _xlfn.SWITCH(K1018,"A",50,"B",45,"C",40,"D",35,"E",30,0)</f>
        <v>60</v>
      </c>
      <c r="I1018" s="75">
        <f t="array" ref="I1018">_xlfn.SWITCH(J1018,"A",50,"B",45,"C",40,"D",35,"E",30,0) + _xlfn.SWITCH(L1018,"A",50,"B",45,"C",40,"D",35,"E",30,0)</f>
        <v>60</v>
      </c>
      <c r="J1018" s="76" t="s">
        <v>1866</v>
      </c>
      <c r="K1018" s="77" t="s">
        <v>1866</v>
      </c>
      <c r="L1018" s="77" t="s">
        <v>1866</v>
      </c>
      <c r="M1018" s="75"/>
      <c r="N1018" s="75" t="s">
        <v>4969</v>
      </c>
      <c r="O1018" s="75" t="s">
        <v>4970</v>
      </c>
      <c r="P1018" s="75">
        <v>19690315</v>
      </c>
    </row>
    <row r="1019" spans="1:16" ht="19.5" customHeight="1">
      <c r="A1019" s="75" t="s">
        <v>373</v>
      </c>
      <c r="B1019" s="75" t="s">
        <v>3514</v>
      </c>
      <c r="C1019" s="75" t="s">
        <v>4986</v>
      </c>
      <c r="D1019" s="75" t="s">
        <v>4971</v>
      </c>
      <c r="E1019" s="75" t="s">
        <v>4972</v>
      </c>
      <c r="F1019" s="75" t="s">
        <v>4968</v>
      </c>
      <c r="G1019" s="75" t="s">
        <v>3097</v>
      </c>
      <c r="H1019" s="76">
        <f t="array" ref="H1019">_xlfn.SWITCH(J1019,"A",50,"B",45,"C",40,"D",35,"E",30,0) + _xlfn.SWITCH(K1019,"A",50,"B",45,"C",40,"D",35,"E",30,0)</f>
        <v>60</v>
      </c>
      <c r="I1019" s="76">
        <f t="array" ref="I1019">_xlfn.SWITCH(J1019,"A",50,"B",45,"C",40,"D",35,"E",30,0) + _xlfn.SWITCH(L1019,"A",50,"B",45,"C",40,"D",35,"E",30,0)</f>
        <v>60</v>
      </c>
      <c r="J1019" s="76" t="s">
        <v>1866</v>
      </c>
      <c r="K1019" s="77" t="s">
        <v>1866</v>
      </c>
      <c r="L1019" s="77" t="s">
        <v>1866</v>
      </c>
      <c r="M1019" s="75"/>
      <c r="N1019" s="75" t="s">
        <v>4973</v>
      </c>
      <c r="O1019" s="75" t="s">
        <v>4989</v>
      </c>
      <c r="P1019" s="75">
        <v>19791121</v>
      </c>
    </row>
    <row r="1020" spans="1:16" ht="19.5" customHeight="1">
      <c r="A1020" s="75" t="s">
        <v>373</v>
      </c>
      <c r="B1020" s="75" t="s">
        <v>3514</v>
      </c>
      <c r="C1020" s="75" t="s">
        <v>4986</v>
      </c>
      <c r="D1020" s="75" t="s">
        <v>4971</v>
      </c>
      <c r="E1020" s="75" t="s">
        <v>4972</v>
      </c>
      <c r="F1020" s="75" t="s">
        <v>4968</v>
      </c>
      <c r="G1020" s="75" t="s">
        <v>3309</v>
      </c>
      <c r="H1020" s="75">
        <f t="array" ref="H1020">_xlfn.SWITCH(J1020,"A",50,"B",45,"C",40,"D",35,"E",30,0) + _xlfn.SWITCH(K1020,"A",50,"B",45,"C",40,"D",35,"E",30,0)</f>
        <v>60</v>
      </c>
      <c r="I1020" s="75">
        <f t="array" ref="I1020">_xlfn.SWITCH(J1020,"A",50,"B",45,"C",40,"D",35,"E",30,0) + _xlfn.SWITCH(L1020,"A",50,"B",45,"C",40,"D",35,"E",30,0)</f>
        <v>60</v>
      </c>
      <c r="J1020" s="76" t="s">
        <v>1866</v>
      </c>
      <c r="K1020" s="77" t="s">
        <v>1866</v>
      </c>
      <c r="L1020" s="77" t="s">
        <v>1866</v>
      </c>
      <c r="M1020" s="75"/>
      <c r="N1020" s="75" t="s">
        <v>4969</v>
      </c>
      <c r="O1020" s="75" t="s">
        <v>4970</v>
      </c>
      <c r="P1020" s="75">
        <v>20070302</v>
      </c>
    </row>
    <row r="1021" spans="1:16" ht="19.5" customHeight="1">
      <c r="A1021" s="75" t="s">
        <v>373</v>
      </c>
      <c r="B1021" s="75" t="s">
        <v>3514</v>
      </c>
      <c r="C1021" s="75" t="s">
        <v>4986</v>
      </c>
      <c r="D1021" s="75" t="s">
        <v>4971</v>
      </c>
      <c r="E1021" s="75" t="s">
        <v>4972</v>
      </c>
      <c r="F1021" s="75" t="s">
        <v>4968</v>
      </c>
      <c r="G1021" s="75" t="s">
        <v>4320</v>
      </c>
      <c r="H1021" s="76">
        <f t="array" ref="H1021">_xlfn.SWITCH(J1021,"A",50,"B",45,"C",40,"D",35,"E",30,0) + _xlfn.SWITCH(K1021,"A",50,"B",45,"C",40,"D",35,"E",30,0)</f>
        <v>60</v>
      </c>
      <c r="I1021" s="76">
        <f t="array" ref="I1021">_xlfn.SWITCH(J1021,"A",50,"B",45,"C",40,"D",35,"E",30,0) + _xlfn.SWITCH(L1021,"A",50,"B",45,"C",40,"D",35,"E",30,0)</f>
        <v>60</v>
      </c>
      <c r="J1021" s="76" t="s">
        <v>1866</v>
      </c>
      <c r="K1021" s="77" t="s">
        <v>1866</v>
      </c>
      <c r="L1021" s="77" t="s">
        <v>1866</v>
      </c>
      <c r="M1021" s="75"/>
      <c r="N1021" s="75" t="s">
        <v>4969</v>
      </c>
      <c r="O1021" s="75" t="s">
        <v>4970</v>
      </c>
      <c r="P1021" s="75">
        <v>20030303</v>
      </c>
    </row>
    <row r="1022" spans="1:16" ht="19.5" customHeight="1">
      <c r="A1022" s="75" t="s">
        <v>373</v>
      </c>
      <c r="B1022" s="75" t="s">
        <v>3514</v>
      </c>
      <c r="C1022" s="75" t="s">
        <v>4986</v>
      </c>
      <c r="D1022" s="75" t="s">
        <v>4971</v>
      </c>
      <c r="E1022" s="75" t="s">
        <v>4972</v>
      </c>
      <c r="F1022" s="75" t="s">
        <v>4968</v>
      </c>
      <c r="G1022" s="75" t="s">
        <v>4404</v>
      </c>
      <c r="H1022" s="75">
        <f t="array" ref="H1022">_xlfn.SWITCH(J1022,"A",50,"B",45,"C",40,"D",35,"E",30,0) + _xlfn.SWITCH(K1022,"A",50,"B",45,"C",40,"D",35,"E",30,0)</f>
        <v>60</v>
      </c>
      <c r="I1022" s="75">
        <f t="array" ref="I1022">_xlfn.SWITCH(J1022,"A",50,"B",45,"C",40,"D",35,"E",30,0) + _xlfn.SWITCH(L1022,"A",50,"B",45,"C",40,"D",35,"E",30,0)</f>
        <v>60</v>
      </c>
      <c r="J1022" s="76" t="s">
        <v>1866</v>
      </c>
      <c r="K1022" s="77" t="s">
        <v>1866</v>
      </c>
      <c r="L1022" s="77" t="s">
        <v>1866</v>
      </c>
      <c r="M1022" s="75"/>
      <c r="N1022" s="75" t="s">
        <v>4969</v>
      </c>
      <c r="O1022" s="75" t="s">
        <v>4970</v>
      </c>
      <c r="P1022" s="75">
        <v>20010301</v>
      </c>
    </row>
    <row r="1023" spans="1:16" ht="19.5" customHeight="1">
      <c r="A1023" s="75" t="s">
        <v>373</v>
      </c>
      <c r="B1023" s="75" t="s">
        <v>3514</v>
      </c>
      <c r="C1023" s="75" t="s">
        <v>4986</v>
      </c>
      <c r="D1023" s="75" t="s">
        <v>4971</v>
      </c>
      <c r="E1023" s="75" t="s">
        <v>4972</v>
      </c>
      <c r="F1023" s="75" t="s">
        <v>4968</v>
      </c>
      <c r="G1023" s="75" t="s">
        <v>4482</v>
      </c>
      <c r="H1023" s="76">
        <f t="array" ref="H1023">_xlfn.SWITCH(J1023,"A",50,"B",45,"C",40,"D",35,"E",30,0) + _xlfn.SWITCH(K1023,"A",50,"B",45,"C",40,"D",35,"E",30,0)</f>
        <v>60</v>
      </c>
      <c r="I1023" s="76">
        <f t="array" ref="I1023">_xlfn.SWITCH(J1023,"A",50,"B",45,"C",40,"D",35,"E",30,0) + _xlfn.SWITCH(L1023,"A",50,"B",45,"C",40,"D",35,"E",30,0)</f>
        <v>60</v>
      </c>
      <c r="J1023" s="76" t="s">
        <v>1866</v>
      </c>
      <c r="K1023" s="77" t="s">
        <v>1866</v>
      </c>
      <c r="L1023" s="77" t="s">
        <v>1866</v>
      </c>
      <c r="M1023" s="75"/>
      <c r="N1023" s="75" t="s">
        <v>4969</v>
      </c>
      <c r="O1023" s="75" t="s">
        <v>4970</v>
      </c>
      <c r="P1023" s="75">
        <v>20030301</v>
      </c>
    </row>
    <row r="1024" spans="1:16" ht="19.5" customHeight="1">
      <c r="A1024" s="75" t="s">
        <v>373</v>
      </c>
      <c r="B1024" s="75" t="s">
        <v>3514</v>
      </c>
      <c r="C1024" s="75" t="s">
        <v>4986</v>
      </c>
      <c r="D1024" s="75" t="s">
        <v>4971</v>
      </c>
      <c r="E1024" s="75" t="s">
        <v>4972</v>
      </c>
      <c r="F1024" s="75" t="s">
        <v>4968</v>
      </c>
      <c r="G1024" s="75" t="s">
        <v>4607</v>
      </c>
      <c r="H1024" s="76">
        <f t="array" ref="H1024">_xlfn.SWITCH(J1024,"A",50,"B",45,"C",40,"D",35,"E",30,0) + _xlfn.SWITCH(K1024,"A",50,"B",45,"C",40,"D",35,"E",30,0)</f>
        <v>60</v>
      </c>
      <c r="I1024" s="76">
        <f t="array" ref="I1024">_xlfn.SWITCH(J1024,"A",50,"B",45,"C",40,"D",35,"E",30,0) + _xlfn.SWITCH(L1024,"A",50,"B",45,"C",40,"D",35,"E",30,0)</f>
        <v>60</v>
      </c>
      <c r="J1024" s="76" t="s">
        <v>1866</v>
      </c>
      <c r="K1024" s="77" t="s">
        <v>1866</v>
      </c>
      <c r="L1024" s="77" t="s">
        <v>1866</v>
      </c>
      <c r="M1024" s="75"/>
      <c r="N1024" s="75" t="s">
        <v>4973</v>
      </c>
      <c r="O1024" s="75" t="s">
        <v>4989</v>
      </c>
      <c r="P1024" s="75">
        <v>19800301</v>
      </c>
    </row>
    <row r="1025" spans="1:16" ht="19.5" customHeight="1">
      <c r="A1025" s="75" t="s">
        <v>373</v>
      </c>
      <c r="B1025" s="75" t="s">
        <v>3514</v>
      </c>
      <c r="C1025" s="75" t="s">
        <v>4986</v>
      </c>
      <c r="D1025" s="75" t="s">
        <v>4971</v>
      </c>
      <c r="E1025" s="75" t="s">
        <v>4972</v>
      </c>
      <c r="F1025" s="75" t="s">
        <v>4968</v>
      </c>
      <c r="G1025" s="75" t="s">
        <v>4698</v>
      </c>
      <c r="H1025" s="75">
        <f t="array" ref="H1025">_xlfn.SWITCH(J1025,"A",50,"B",45,"C",40,"D",35,"E",30,0) + _xlfn.SWITCH(K1025,"A",50,"B",45,"C",40,"D",35,"E",30,0)</f>
        <v>60</v>
      </c>
      <c r="I1025" s="75">
        <f t="array" ref="I1025">_xlfn.SWITCH(J1025,"A",50,"B",45,"C",40,"D",35,"E",30,0) + _xlfn.SWITCH(L1025,"A",50,"B",45,"C",40,"D",35,"E",30,0)</f>
        <v>60</v>
      </c>
      <c r="J1025" s="76" t="s">
        <v>1866</v>
      </c>
      <c r="K1025" s="77" t="s">
        <v>1866</v>
      </c>
      <c r="L1025" s="77" t="s">
        <v>1866</v>
      </c>
      <c r="M1025" s="75"/>
      <c r="N1025" s="75" t="s">
        <v>4969</v>
      </c>
      <c r="O1025" s="75" t="s">
        <v>4970</v>
      </c>
      <c r="P1025" s="75">
        <v>20000301</v>
      </c>
    </row>
    <row r="1026" spans="1:16" ht="19.5" customHeight="1">
      <c r="A1026" s="75" t="s">
        <v>373</v>
      </c>
      <c r="B1026" s="75" t="s">
        <v>3514</v>
      </c>
      <c r="C1026" s="75" t="s">
        <v>4986</v>
      </c>
      <c r="D1026" s="75" t="s">
        <v>4971</v>
      </c>
      <c r="E1026" s="75" t="s">
        <v>4972</v>
      </c>
      <c r="F1026" s="75" t="s">
        <v>4968</v>
      </c>
      <c r="G1026" s="75" t="s">
        <v>4769</v>
      </c>
      <c r="H1026" s="75">
        <f t="array" ref="H1026">_xlfn.SWITCH(J1026,"A",50,"B",45,"C",40,"D",35,"E",30,0) + _xlfn.SWITCH(K1026,"A",50,"B",45,"C",40,"D",35,"E",30,0)</f>
        <v>60</v>
      </c>
      <c r="I1026" s="75">
        <f t="array" ref="I1026">_xlfn.SWITCH(J1026,"A",50,"B",45,"C",40,"D",35,"E",30,0) + _xlfn.SWITCH(L1026,"A",50,"B",45,"C",40,"D",35,"E",30,0)</f>
        <v>60</v>
      </c>
      <c r="J1026" s="76" t="s">
        <v>1866</v>
      </c>
      <c r="K1026" s="77" t="s">
        <v>1866</v>
      </c>
      <c r="L1026" s="77" t="s">
        <v>1866</v>
      </c>
      <c r="M1026" s="75"/>
      <c r="N1026" s="75" t="s">
        <v>4969</v>
      </c>
      <c r="O1026" s="75" t="s">
        <v>4970</v>
      </c>
      <c r="P1026" s="75">
        <v>20090302</v>
      </c>
    </row>
    <row r="1027" spans="1:16" ht="19.5" customHeight="1">
      <c r="A1027" s="75" t="s">
        <v>373</v>
      </c>
      <c r="B1027" s="75" t="s">
        <v>3715</v>
      </c>
      <c r="C1027" s="75" t="s">
        <v>4986</v>
      </c>
      <c r="D1027" s="75" t="s">
        <v>4971</v>
      </c>
      <c r="E1027" s="75" t="s">
        <v>4972</v>
      </c>
      <c r="F1027" s="75" t="s">
        <v>4968</v>
      </c>
      <c r="G1027" s="75" t="s">
        <v>3395</v>
      </c>
      <c r="H1027" s="75">
        <f t="array" ref="H1027">_xlfn.SWITCH(J1027,"A",50,"B",45,"C",40,"D",35,"E",30,0) + _xlfn.SWITCH(K1027,"A",50,"B",45,"C",40,"D",35,"E",30,0)</f>
        <v>60</v>
      </c>
      <c r="I1027" s="75">
        <f t="array" ref="I1027">_xlfn.SWITCH(J1027,"A",50,"B",45,"C",40,"D",35,"E",30,0) + _xlfn.SWITCH(L1027,"A",50,"B",45,"C",40,"D",35,"E",30,0)</f>
        <v>60</v>
      </c>
      <c r="J1027" s="76" t="s">
        <v>1866</v>
      </c>
      <c r="K1027" s="77" t="s">
        <v>1866</v>
      </c>
      <c r="L1027" s="77" t="s">
        <v>1866</v>
      </c>
      <c r="M1027" s="75"/>
      <c r="N1027" s="75" t="s">
        <v>4973</v>
      </c>
      <c r="O1027" s="75" t="s">
        <v>4970</v>
      </c>
      <c r="P1027" s="75">
        <v>19750301</v>
      </c>
    </row>
    <row r="1028" spans="1:16" ht="19.5" customHeight="1">
      <c r="A1028" s="75" t="s">
        <v>373</v>
      </c>
      <c r="B1028" s="75" t="s">
        <v>3715</v>
      </c>
      <c r="C1028" s="75" t="s">
        <v>4986</v>
      </c>
      <c r="D1028" s="75" t="s">
        <v>4971</v>
      </c>
      <c r="E1028" s="75" t="s">
        <v>4972</v>
      </c>
      <c r="F1028" s="75" t="s">
        <v>4968</v>
      </c>
      <c r="G1028" s="75" t="s">
        <v>3608</v>
      </c>
      <c r="H1028" s="76">
        <f t="array" ref="H1028">_xlfn.SWITCH(J1028,"A",50,"B",45,"C",40,"D",35,"E",30,0) + _xlfn.SWITCH(K1028,"A",50,"B",45,"C",40,"D",35,"E",30,0)</f>
        <v>60</v>
      </c>
      <c r="I1028" s="76">
        <f t="array" ref="I1028">_xlfn.SWITCH(J1028,"A",50,"B",45,"C",40,"D",35,"E",30,0) + _xlfn.SWITCH(L1028,"A",50,"B",45,"C",40,"D",35,"E",30,0)</f>
        <v>60</v>
      </c>
      <c r="J1028" s="76" t="s">
        <v>1866</v>
      </c>
      <c r="K1028" s="77" t="s">
        <v>1866</v>
      </c>
      <c r="L1028" s="77" t="s">
        <v>1866</v>
      </c>
      <c r="M1028" s="75"/>
      <c r="N1028" s="75" t="s">
        <v>4973</v>
      </c>
      <c r="O1028" s="75" t="s">
        <v>4970</v>
      </c>
      <c r="P1028" s="75">
        <v>19810301</v>
      </c>
    </row>
    <row r="1029" spans="1:16" ht="19.5" customHeight="1">
      <c r="A1029" s="75" t="s">
        <v>373</v>
      </c>
      <c r="B1029" s="75" t="s">
        <v>3715</v>
      </c>
      <c r="C1029" s="75" t="s">
        <v>4986</v>
      </c>
      <c r="D1029" s="75" t="s">
        <v>4971</v>
      </c>
      <c r="E1029" s="75" t="s">
        <v>4972</v>
      </c>
      <c r="F1029" s="75" t="s">
        <v>4968</v>
      </c>
      <c r="G1029" s="75" t="s">
        <v>3796</v>
      </c>
      <c r="H1029" s="75">
        <f t="array" ref="H1029">_xlfn.SWITCH(J1029,"A",50,"B",45,"C",40,"D",35,"E",30,0) + _xlfn.SWITCH(K1029,"A",50,"B",45,"C",40,"D",35,"E",30,0)</f>
        <v>60</v>
      </c>
      <c r="I1029" s="75">
        <f t="array" ref="I1029">_xlfn.SWITCH(J1029,"A",50,"B",45,"C",40,"D",35,"E",30,0) + _xlfn.SWITCH(L1029,"A",50,"B",45,"C",40,"D",35,"E",30,0)</f>
        <v>60</v>
      </c>
      <c r="J1029" s="76" t="s">
        <v>1866</v>
      </c>
      <c r="K1029" s="77" t="s">
        <v>1866</v>
      </c>
      <c r="L1029" s="77" t="s">
        <v>1866</v>
      </c>
      <c r="M1029" s="75"/>
      <c r="N1029" s="75" t="s">
        <v>4969</v>
      </c>
      <c r="O1029" s="75" t="s">
        <v>4970</v>
      </c>
      <c r="P1029" s="75">
        <v>20170301</v>
      </c>
    </row>
    <row r="1030" spans="1:16" ht="19.5" customHeight="1">
      <c r="A1030" s="75" t="s">
        <v>373</v>
      </c>
      <c r="B1030" s="75" t="s">
        <v>3715</v>
      </c>
      <c r="C1030" s="75" t="s">
        <v>4986</v>
      </c>
      <c r="D1030" s="75" t="s">
        <v>4971</v>
      </c>
      <c r="E1030" s="75" t="s">
        <v>4972</v>
      </c>
      <c r="F1030" s="75" t="s">
        <v>4968</v>
      </c>
      <c r="G1030" s="75" t="s">
        <v>3963</v>
      </c>
      <c r="H1030" s="76">
        <f t="array" ref="H1030">_xlfn.SWITCH(J1030,"A",50,"B",45,"C",40,"D",35,"E",30,0) + _xlfn.SWITCH(K1030,"A",50,"B",45,"C",40,"D",35,"E",30,0)</f>
        <v>60</v>
      </c>
      <c r="I1030" s="76">
        <f t="array" ref="I1030">_xlfn.SWITCH(J1030,"A",50,"B",45,"C",40,"D",35,"E",30,0) + _xlfn.SWITCH(L1030,"A",50,"B",45,"C",40,"D",35,"E",30,0)</f>
        <v>60</v>
      </c>
      <c r="J1030" s="76" t="s">
        <v>1866</v>
      </c>
      <c r="K1030" s="77" t="s">
        <v>1866</v>
      </c>
      <c r="L1030" s="77" t="s">
        <v>1866</v>
      </c>
      <c r="M1030" s="75"/>
      <c r="N1030" s="75" t="s">
        <v>4973</v>
      </c>
      <c r="O1030" s="75" t="s">
        <v>4974</v>
      </c>
      <c r="P1030" s="75">
        <v>19570328</v>
      </c>
    </row>
    <row r="1031" spans="1:16" ht="19.5" customHeight="1">
      <c r="A1031" s="75" t="s">
        <v>373</v>
      </c>
      <c r="B1031" s="75" t="s">
        <v>3715</v>
      </c>
      <c r="C1031" s="75" t="s">
        <v>4986</v>
      </c>
      <c r="D1031" s="75" t="s">
        <v>4971</v>
      </c>
      <c r="E1031" s="75" t="s">
        <v>4972</v>
      </c>
      <c r="F1031" s="75" t="s">
        <v>4968</v>
      </c>
      <c r="G1031" s="75" t="s">
        <v>4217</v>
      </c>
      <c r="H1031" s="75">
        <f t="array" ref="H1031">_xlfn.SWITCH(J1031,"A",50,"B",45,"C",40,"D",35,"E",30,0) + _xlfn.SWITCH(K1031,"A",50,"B",45,"C",40,"D",35,"E",30,0)</f>
        <v>60</v>
      </c>
      <c r="I1031" s="75">
        <f t="array" ref="I1031">_xlfn.SWITCH(J1031,"A",50,"B",45,"C",40,"D",35,"E",30,0) + _xlfn.SWITCH(L1031,"A",50,"B",45,"C",40,"D",35,"E",30,0)</f>
        <v>60</v>
      </c>
      <c r="J1031" s="76" t="s">
        <v>1866</v>
      </c>
      <c r="K1031" s="77" t="s">
        <v>1866</v>
      </c>
      <c r="L1031" s="77" t="s">
        <v>1866</v>
      </c>
      <c r="M1031" s="75"/>
      <c r="N1031" s="75" t="s">
        <v>4973</v>
      </c>
      <c r="O1031" s="75" t="s">
        <v>4970</v>
      </c>
      <c r="P1031" s="75">
        <v>19540306</v>
      </c>
    </row>
    <row r="1032" spans="1:16" ht="19.5" customHeight="1">
      <c r="A1032" s="75" t="s">
        <v>389</v>
      </c>
      <c r="B1032" s="75" t="s">
        <v>4174</v>
      </c>
      <c r="C1032" s="75" t="s">
        <v>389</v>
      </c>
      <c r="D1032" s="75" t="s">
        <v>4971</v>
      </c>
      <c r="E1032" s="75" t="s">
        <v>4972</v>
      </c>
      <c r="F1032" s="75" t="s">
        <v>4968</v>
      </c>
      <c r="G1032" s="75" t="s">
        <v>3238</v>
      </c>
      <c r="H1032" s="76">
        <f t="array" ref="H1032">_xlfn.SWITCH(J1032,"A",50,"B",45,"C",40,"D",35,"E",30,0) + _xlfn.SWITCH(K1032,"A",50,"B",45,"C",40,"D",35,"E",30,0)</f>
        <v>60</v>
      </c>
      <c r="I1032" s="76">
        <f t="array" ref="I1032">_xlfn.SWITCH(J1032,"A",50,"B",45,"C",40,"D",35,"E",30,0) + _xlfn.SWITCH(L1032,"A",50,"B",45,"C",40,"D",35,"E",30,0)</f>
        <v>60</v>
      </c>
      <c r="J1032" s="76" t="s">
        <v>1866</v>
      </c>
      <c r="K1032" s="77" t="s">
        <v>1866</v>
      </c>
      <c r="L1032" s="77" t="s">
        <v>1866</v>
      </c>
      <c r="M1032" s="75"/>
      <c r="N1032" s="75" t="s">
        <v>4969</v>
      </c>
      <c r="O1032" s="75" t="s">
        <v>4970</v>
      </c>
      <c r="P1032" s="75">
        <v>19680313</v>
      </c>
    </row>
    <row r="1033" spans="1:16" ht="19.5" customHeight="1">
      <c r="A1033" s="75" t="s">
        <v>382</v>
      </c>
      <c r="B1033" s="75" t="s">
        <v>3896</v>
      </c>
      <c r="C1033" s="75" t="s">
        <v>382</v>
      </c>
      <c r="D1033" s="75" t="s">
        <v>4971</v>
      </c>
      <c r="E1033" s="75" t="s">
        <v>4972</v>
      </c>
      <c r="F1033" s="75" t="s">
        <v>4968</v>
      </c>
      <c r="G1033" s="75" t="s">
        <v>3274</v>
      </c>
      <c r="H1033" s="75">
        <f t="array" ref="H1033">_xlfn.SWITCH(J1033,"A",50,"B",45,"C",40,"D",35,"E",30,0) + _xlfn.SWITCH(K1033,"A",50,"B",45,"C",40,"D",35,"E",30,0)</f>
        <v>60</v>
      </c>
      <c r="I1033" s="75">
        <f t="array" ref="I1033">_xlfn.SWITCH(J1033,"A",50,"B",45,"C",40,"D",35,"E",30,0) + _xlfn.SWITCH(L1033,"A",50,"B",45,"C",40,"D",35,"E",30,0)</f>
        <v>60</v>
      </c>
      <c r="J1033" s="76" t="s">
        <v>1866</v>
      </c>
      <c r="K1033" s="77" t="s">
        <v>1866</v>
      </c>
      <c r="L1033" s="77" t="s">
        <v>1866</v>
      </c>
      <c r="M1033" s="75"/>
      <c r="N1033" s="75" t="s">
        <v>4969</v>
      </c>
      <c r="O1033" s="75" t="s">
        <v>4970</v>
      </c>
      <c r="P1033" s="75">
        <v>19600512</v>
      </c>
    </row>
    <row r="1034" spans="1:16" ht="19.5" customHeight="1">
      <c r="A1034" s="75" t="s">
        <v>382</v>
      </c>
      <c r="B1034" s="75" t="s">
        <v>3896</v>
      </c>
      <c r="C1034" s="75" t="s">
        <v>382</v>
      </c>
      <c r="D1034" s="75" t="s">
        <v>4971</v>
      </c>
      <c r="E1034" s="75" t="s">
        <v>4972</v>
      </c>
      <c r="F1034" s="75" t="s">
        <v>4968</v>
      </c>
      <c r="G1034" s="75" t="s">
        <v>3494</v>
      </c>
      <c r="H1034" s="76">
        <f t="array" ref="H1034">_xlfn.SWITCH(J1034,"A",50,"B",45,"C",40,"D",35,"E",30,0) + _xlfn.SWITCH(K1034,"A",50,"B",45,"C",40,"D",35,"E",30,0)</f>
        <v>60</v>
      </c>
      <c r="I1034" s="76">
        <f t="array" ref="I1034">_xlfn.SWITCH(J1034,"A",50,"B",45,"C",40,"D",35,"E",30,0) + _xlfn.SWITCH(L1034,"A",50,"B",45,"C",40,"D",35,"E",30,0)</f>
        <v>60</v>
      </c>
      <c r="J1034" s="76" t="s">
        <v>1866</v>
      </c>
      <c r="K1034" s="77" t="s">
        <v>1866</v>
      </c>
      <c r="L1034" s="77" t="s">
        <v>1866</v>
      </c>
      <c r="M1034" s="75"/>
      <c r="N1034" s="75" t="s">
        <v>4973</v>
      </c>
      <c r="O1034" s="75" t="s">
        <v>4970</v>
      </c>
      <c r="P1034" s="75">
        <v>19740420</v>
      </c>
    </row>
    <row r="1035" spans="1:16" ht="19.5" customHeight="1">
      <c r="A1035" s="75" t="s">
        <v>382</v>
      </c>
      <c r="B1035" s="75" t="s">
        <v>3896</v>
      </c>
      <c r="C1035" s="75" t="s">
        <v>382</v>
      </c>
      <c r="D1035" s="75" t="s">
        <v>4971</v>
      </c>
      <c r="E1035" s="75" t="s">
        <v>4972</v>
      </c>
      <c r="F1035" s="75" t="s">
        <v>4968</v>
      </c>
      <c r="G1035" s="75" t="s">
        <v>3696</v>
      </c>
      <c r="H1035" s="75">
        <f t="array" ref="H1035">_xlfn.SWITCH(J1035,"A",50,"B",45,"C",40,"D",35,"E",30,0) + _xlfn.SWITCH(K1035,"A",50,"B",45,"C",40,"D",35,"E",30,0)</f>
        <v>60</v>
      </c>
      <c r="I1035" s="75">
        <f t="array" ref="I1035">_xlfn.SWITCH(J1035,"A",50,"B",45,"C",40,"D",35,"E",30,0) + _xlfn.SWITCH(L1035,"A",50,"B",45,"C",40,"D",35,"E",30,0)</f>
        <v>60</v>
      </c>
      <c r="J1035" s="76" t="s">
        <v>1866</v>
      </c>
      <c r="K1035" s="77" t="s">
        <v>1866</v>
      </c>
      <c r="L1035" s="77" t="s">
        <v>1866</v>
      </c>
      <c r="M1035" s="75"/>
      <c r="N1035" s="75" t="s">
        <v>4973</v>
      </c>
      <c r="O1035" s="75" t="s">
        <v>4970</v>
      </c>
      <c r="P1035" s="75">
        <v>19751114</v>
      </c>
    </row>
    <row r="1036" spans="1:16" ht="19.5" customHeight="1">
      <c r="A1036" s="75" t="s">
        <v>382</v>
      </c>
      <c r="B1036" s="75" t="s">
        <v>3896</v>
      </c>
      <c r="C1036" s="75" t="s">
        <v>382</v>
      </c>
      <c r="D1036" s="75" t="s">
        <v>4971</v>
      </c>
      <c r="E1036" s="75" t="s">
        <v>4972</v>
      </c>
      <c r="F1036" s="75" t="s">
        <v>4968</v>
      </c>
      <c r="G1036" s="75" t="s">
        <v>4030</v>
      </c>
      <c r="H1036" s="75">
        <f t="array" ref="H1036">_xlfn.SWITCH(J1036,"A",50,"B",45,"C",40,"D",35,"E",30,0) + _xlfn.SWITCH(K1036,"A",50,"B",45,"C",40,"D",35,"E",30,0)</f>
        <v>60</v>
      </c>
      <c r="I1036" s="75">
        <f t="array" ref="I1036">_xlfn.SWITCH(J1036,"A",50,"B",45,"C",40,"D",35,"E",30,0) + _xlfn.SWITCH(L1036,"A",50,"B",45,"C",40,"D",35,"E",30,0)</f>
        <v>60</v>
      </c>
      <c r="J1036" s="76" t="s">
        <v>1866</v>
      </c>
      <c r="K1036" s="77" t="s">
        <v>1866</v>
      </c>
      <c r="L1036" s="77" t="s">
        <v>1866</v>
      </c>
      <c r="M1036" s="75"/>
      <c r="N1036" s="75" t="s">
        <v>4969</v>
      </c>
      <c r="O1036" s="75" t="s">
        <v>4989</v>
      </c>
      <c r="P1036" s="75">
        <v>19690424</v>
      </c>
    </row>
    <row r="1037" spans="1:16" ht="19.5" customHeight="1">
      <c r="A1037" s="75" t="s">
        <v>383</v>
      </c>
      <c r="B1037" s="75" t="s">
        <v>3064</v>
      </c>
      <c r="C1037" s="75" t="s">
        <v>4983</v>
      </c>
      <c r="D1037" s="75" t="s">
        <v>4977</v>
      </c>
      <c r="E1037" s="75" t="s">
        <v>4972</v>
      </c>
      <c r="F1037" s="75" t="s">
        <v>4968</v>
      </c>
      <c r="G1037" s="75" t="s">
        <v>3175</v>
      </c>
      <c r="H1037" s="75">
        <f t="array" ref="H1037">_xlfn.SWITCH(J1037,"A",50,"B",45,"C",40,"D",35,"E",30,0) + _xlfn.SWITCH(K1037,"A",50,"B",45,"C",40,"D",35,"E",30,0)</f>
        <v>60</v>
      </c>
      <c r="I1037" s="75">
        <f t="array" ref="I1037">_xlfn.SWITCH(J1037,"A",50,"B",45,"C",40,"D",35,"E",30,0) + _xlfn.SWITCH(L1037,"A",50,"B",45,"C",40,"D",35,"E",30,0)</f>
        <v>60</v>
      </c>
      <c r="J1037" s="76" t="s">
        <v>1866</v>
      </c>
      <c r="K1037" s="77" t="s">
        <v>1866</v>
      </c>
      <c r="L1037" s="77" t="s">
        <v>1866</v>
      </c>
      <c r="M1037" s="75"/>
      <c r="N1037" s="75" t="s">
        <v>4969</v>
      </c>
      <c r="O1037" s="75" t="s">
        <v>4970</v>
      </c>
      <c r="P1037" s="75">
        <v>19990305</v>
      </c>
    </row>
    <row r="1038" spans="1:16" ht="19.5" customHeight="1">
      <c r="A1038" s="75" t="s">
        <v>383</v>
      </c>
      <c r="B1038" s="75" t="s">
        <v>3064</v>
      </c>
      <c r="C1038" s="75" t="s">
        <v>4983</v>
      </c>
      <c r="D1038" s="75" t="s">
        <v>4971</v>
      </c>
      <c r="E1038" s="75" t="s">
        <v>4972</v>
      </c>
      <c r="F1038" s="75" t="s">
        <v>4968</v>
      </c>
      <c r="G1038" s="75" t="s">
        <v>3801</v>
      </c>
      <c r="H1038" s="76">
        <f t="array" ref="H1038">_xlfn.SWITCH(J1038,"A",50,"B",45,"C",40,"D",35,"E",30,0) + _xlfn.SWITCH(K1038,"A",50,"B",45,"C",40,"D",35,"E",30,0)</f>
        <v>60</v>
      </c>
      <c r="I1038" s="76">
        <f t="array" ref="I1038">_xlfn.SWITCH(J1038,"A",50,"B",45,"C",40,"D",35,"E",30,0) + _xlfn.SWITCH(L1038,"A",50,"B",45,"C",40,"D",35,"E",30,0)</f>
        <v>60</v>
      </c>
      <c r="J1038" s="76" t="s">
        <v>1866</v>
      </c>
      <c r="K1038" s="77" t="s">
        <v>1866</v>
      </c>
      <c r="L1038" s="77" t="s">
        <v>1866</v>
      </c>
      <c r="M1038" s="75"/>
      <c r="N1038" s="75" t="s">
        <v>4969</v>
      </c>
      <c r="O1038" s="75" t="s">
        <v>4970</v>
      </c>
      <c r="P1038" s="75">
        <v>19820308</v>
      </c>
    </row>
    <row r="1039" spans="1:16" ht="19.5" customHeight="1">
      <c r="A1039" s="75" t="s">
        <v>22</v>
      </c>
      <c r="B1039" s="75" t="s">
        <v>4453</v>
      </c>
      <c r="C1039" s="75" t="s">
        <v>4984</v>
      </c>
      <c r="D1039" s="75" t="s">
        <v>4971</v>
      </c>
      <c r="E1039" s="75" t="s">
        <v>4972</v>
      </c>
      <c r="F1039" s="75" t="s">
        <v>4968</v>
      </c>
      <c r="G1039" s="75" t="s">
        <v>3202</v>
      </c>
      <c r="H1039" s="76">
        <f t="array" ref="H1039">_xlfn.SWITCH(J1039,"A",50,"B",45,"C",40,"D",35,"E",30,0) + _xlfn.SWITCH(K1039,"A",50,"B",45,"C",40,"D",35,"E",30,0)</f>
        <v>60</v>
      </c>
      <c r="I1039" s="76">
        <f t="array" ref="I1039">_xlfn.SWITCH(J1039,"A",50,"B",45,"C",40,"D",35,"E",30,0) + _xlfn.SWITCH(L1039,"A",50,"B",45,"C",40,"D",35,"E",30,0)</f>
        <v>60</v>
      </c>
      <c r="J1039" s="76" t="s">
        <v>1866</v>
      </c>
      <c r="K1039" s="77" t="s">
        <v>1866</v>
      </c>
      <c r="L1039" s="77" t="s">
        <v>1866</v>
      </c>
      <c r="M1039" s="75"/>
      <c r="N1039" s="75" t="s">
        <v>4969</v>
      </c>
      <c r="O1039" s="75" t="s">
        <v>4970</v>
      </c>
      <c r="P1039" s="75">
        <v>20030303</v>
      </c>
    </row>
    <row r="1040" spans="1:16" ht="19.5" customHeight="1">
      <c r="A1040" s="75" t="s">
        <v>22</v>
      </c>
      <c r="B1040" s="75" t="s">
        <v>4453</v>
      </c>
      <c r="C1040" s="75" t="s">
        <v>4984</v>
      </c>
      <c r="D1040" s="75" t="s">
        <v>4971</v>
      </c>
      <c r="E1040" s="75" t="s">
        <v>4972</v>
      </c>
      <c r="F1040" s="75" t="s">
        <v>4968</v>
      </c>
      <c r="G1040" s="75" t="s">
        <v>4122</v>
      </c>
      <c r="H1040" s="75">
        <f t="array" ref="H1040">_xlfn.SWITCH(J1040,"A",50,"B",45,"C",40,"D",35,"E",30,0) + _xlfn.SWITCH(K1040,"A",50,"B",45,"C",40,"D",35,"E",30,0)</f>
        <v>60</v>
      </c>
      <c r="I1040" s="75">
        <f t="array" ref="I1040">_xlfn.SWITCH(J1040,"A",50,"B",45,"C",40,"D",35,"E",30,0) + _xlfn.SWITCH(L1040,"A",50,"B",45,"C",40,"D",35,"E",30,0)</f>
        <v>60</v>
      </c>
      <c r="J1040" s="76" t="s">
        <v>1866</v>
      </c>
      <c r="K1040" s="77" t="s">
        <v>1866</v>
      </c>
      <c r="L1040" s="77" t="s">
        <v>1866</v>
      </c>
      <c r="M1040" s="75"/>
      <c r="N1040" s="75" t="s">
        <v>4969</v>
      </c>
      <c r="O1040" s="75" t="s">
        <v>4970</v>
      </c>
      <c r="P1040" s="75">
        <v>20020301</v>
      </c>
    </row>
    <row r="1041" spans="1:16" ht="19.5" customHeight="1">
      <c r="A1041" s="75" t="s">
        <v>22</v>
      </c>
      <c r="B1041" s="75" t="s">
        <v>4453</v>
      </c>
      <c r="C1041" s="75" t="s">
        <v>4984</v>
      </c>
      <c r="D1041" s="75" t="s">
        <v>4971</v>
      </c>
      <c r="E1041" s="75" t="s">
        <v>4972</v>
      </c>
      <c r="F1041" s="75" t="s">
        <v>4968</v>
      </c>
      <c r="G1041" s="75" t="s">
        <v>3824</v>
      </c>
      <c r="H1041" s="76">
        <f t="array" ref="H1041">_xlfn.SWITCH(J1041,"A",50,"B",45,"C",40,"D",35,"E",30,0) + _xlfn.SWITCH(K1041,"A",50,"B",45,"C",40,"D",35,"E",30,0)</f>
        <v>60</v>
      </c>
      <c r="I1041" s="76">
        <f t="array" ref="I1041">_xlfn.SWITCH(J1041,"A",50,"B",45,"C",40,"D",35,"E",30,0) + _xlfn.SWITCH(L1041,"A",50,"B",45,"C",40,"D",35,"E",30,0)</f>
        <v>60</v>
      </c>
      <c r="J1041" s="76" t="s">
        <v>1866</v>
      </c>
      <c r="K1041" s="77" t="s">
        <v>1866</v>
      </c>
      <c r="L1041" s="77" t="s">
        <v>1866</v>
      </c>
      <c r="M1041" s="75"/>
      <c r="N1041" s="75" t="s">
        <v>4969</v>
      </c>
      <c r="O1041" s="75" t="s">
        <v>4970</v>
      </c>
      <c r="P1041" s="75">
        <v>20040301</v>
      </c>
    </row>
    <row r="1042" spans="1:16" ht="19.5" customHeight="1">
      <c r="A1042" s="75" t="s">
        <v>22</v>
      </c>
      <c r="B1042" s="75" t="s">
        <v>4453</v>
      </c>
      <c r="C1042" s="75" t="s">
        <v>4984</v>
      </c>
      <c r="D1042" s="75" t="s">
        <v>4971</v>
      </c>
      <c r="E1042" s="75" t="s">
        <v>4972</v>
      </c>
      <c r="F1042" s="75" t="s">
        <v>4968</v>
      </c>
      <c r="G1042" s="75" t="s">
        <v>4237</v>
      </c>
      <c r="H1042" s="75">
        <f t="array" ref="H1042">_xlfn.SWITCH(J1042,"A",50,"B",45,"C",40,"D",35,"E",30,0) + _xlfn.SWITCH(K1042,"A",50,"B",45,"C",40,"D",35,"E",30,0)</f>
        <v>60</v>
      </c>
      <c r="I1042" s="75">
        <f t="array" ref="I1042">_xlfn.SWITCH(J1042,"A",50,"B",45,"C",40,"D",35,"E",30,0) + _xlfn.SWITCH(L1042,"A",50,"B",45,"C",40,"D",35,"E",30,0)</f>
        <v>60</v>
      </c>
      <c r="J1042" s="76" t="s">
        <v>1866</v>
      </c>
      <c r="K1042" s="77" t="s">
        <v>1866</v>
      </c>
      <c r="L1042" s="77" t="s">
        <v>1866</v>
      </c>
      <c r="M1042" s="75"/>
      <c r="N1042" s="75" t="s">
        <v>4969</v>
      </c>
      <c r="O1042" s="75" t="s">
        <v>4970</v>
      </c>
      <c r="P1042" s="75">
        <v>20060301</v>
      </c>
    </row>
    <row r="1043" spans="1:16" ht="19.5" customHeight="1">
      <c r="A1043" s="75" t="s">
        <v>378</v>
      </c>
      <c r="B1043" s="75" t="s">
        <v>3299</v>
      </c>
      <c r="C1043" s="75" t="s">
        <v>3888</v>
      </c>
      <c r="D1043" s="75" t="s">
        <v>4977</v>
      </c>
      <c r="E1043" s="75" t="s">
        <v>4972</v>
      </c>
      <c r="F1043" s="75" t="s">
        <v>4968</v>
      </c>
      <c r="G1043" s="75" t="s">
        <v>3163</v>
      </c>
      <c r="H1043" s="76">
        <f t="array" ref="H1043">_xlfn.SWITCH(J1043,"A",50,"B",45,"C",40,"D",35,"E",30,0) + _xlfn.SWITCH(K1043,"A",50,"B",45,"C",40,"D",35,"E",30,0)</f>
        <v>60</v>
      </c>
      <c r="I1043" s="76">
        <f t="array" ref="I1043">_xlfn.SWITCH(J1043,"A",50,"B",45,"C",40,"D",35,"E",30,0) + _xlfn.SWITCH(L1043,"A",50,"B",45,"C",40,"D",35,"E",30,0)</f>
        <v>60</v>
      </c>
      <c r="J1043" s="76" t="s">
        <v>1866</v>
      </c>
      <c r="K1043" s="77" t="s">
        <v>1866</v>
      </c>
      <c r="L1043" s="77" t="s">
        <v>1866</v>
      </c>
      <c r="M1043" s="75"/>
      <c r="N1043" s="75" t="s">
        <v>4969</v>
      </c>
      <c r="O1043" s="75" t="s">
        <v>4974</v>
      </c>
      <c r="P1043" s="75">
        <v>19510928</v>
      </c>
    </row>
    <row r="1044" spans="1:16" ht="19.5" customHeight="1">
      <c r="A1044" s="75" t="s">
        <v>400</v>
      </c>
      <c r="B1044" s="75" t="s">
        <v>3299</v>
      </c>
      <c r="C1044" s="75" t="s">
        <v>4978</v>
      </c>
      <c r="D1044" s="75" t="s">
        <v>4971</v>
      </c>
      <c r="E1044" s="75" t="s">
        <v>4972</v>
      </c>
      <c r="F1044" s="75" t="s">
        <v>4968</v>
      </c>
      <c r="G1044" s="75" t="s">
        <v>3657</v>
      </c>
      <c r="H1044" s="75">
        <f t="array" ref="H1044">_xlfn.SWITCH(J1044,"A",50,"B",45,"C",40,"D",35,"E",30,0) + _xlfn.SWITCH(K1044,"A",50,"B",45,"C",40,"D",35,"E",30,0)</f>
        <v>60</v>
      </c>
      <c r="I1044" s="75">
        <f t="array" ref="I1044">_xlfn.SWITCH(J1044,"A",50,"B",45,"C",40,"D",35,"E",30,0) + _xlfn.SWITCH(L1044,"A",50,"B",45,"C",40,"D",35,"E",30,0)</f>
        <v>60</v>
      </c>
      <c r="J1044" s="76" t="s">
        <v>1866</v>
      </c>
      <c r="K1044" s="77" t="s">
        <v>1866</v>
      </c>
      <c r="L1044" s="77" t="s">
        <v>1866</v>
      </c>
      <c r="M1044" s="75"/>
      <c r="N1044" s="75" t="s">
        <v>4969</v>
      </c>
      <c r="O1044" s="75" t="s">
        <v>4970</v>
      </c>
      <c r="P1044" s="75">
        <v>20060301</v>
      </c>
    </row>
    <row r="1045" spans="1:16" ht="19.5" customHeight="1">
      <c r="A1045" s="75" t="s">
        <v>373</v>
      </c>
      <c r="B1045" s="75" t="s">
        <v>3299</v>
      </c>
      <c r="C1045" s="75" t="s">
        <v>4986</v>
      </c>
      <c r="D1045" s="75" t="s">
        <v>4977</v>
      </c>
      <c r="E1045" s="75" t="s">
        <v>4972</v>
      </c>
      <c r="F1045" s="75" t="s">
        <v>4968</v>
      </c>
      <c r="G1045" s="75" t="s">
        <v>3170</v>
      </c>
      <c r="H1045" s="76">
        <f t="array" ref="H1045">_xlfn.SWITCH(J1045,"A",50,"B",45,"C",40,"D",35,"E",30,0) + _xlfn.SWITCH(K1045,"A",50,"B",45,"C",40,"D",35,"E",30,0)</f>
        <v>60</v>
      </c>
      <c r="I1045" s="76">
        <f t="array" ref="I1045">_xlfn.SWITCH(J1045,"A",50,"B",45,"C",40,"D",35,"E",30,0) + _xlfn.SWITCH(L1045,"A",50,"B",45,"C",40,"D",35,"E",30,0)</f>
        <v>60</v>
      </c>
      <c r="J1045" s="76" t="s">
        <v>1866</v>
      </c>
      <c r="K1045" s="77" t="s">
        <v>1866</v>
      </c>
      <c r="L1045" s="77" t="s">
        <v>1866</v>
      </c>
      <c r="M1045" s="75"/>
      <c r="N1045" s="75" t="s">
        <v>4969</v>
      </c>
      <c r="O1045" s="75" t="s">
        <v>4970</v>
      </c>
      <c r="P1045" s="75">
        <v>20040301</v>
      </c>
    </row>
    <row r="1046" spans="1:16" ht="19.5" customHeight="1">
      <c r="A1046" s="75" t="s">
        <v>611</v>
      </c>
      <c r="B1046" s="75" t="s">
        <v>3299</v>
      </c>
      <c r="C1046" s="75" t="s">
        <v>4975</v>
      </c>
      <c r="D1046" s="75" t="s">
        <v>4971</v>
      </c>
      <c r="E1046" s="75" t="s">
        <v>4972</v>
      </c>
      <c r="F1046" s="75" t="s">
        <v>4968</v>
      </c>
      <c r="G1046" s="75" t="s">
        <v>3184</v>
      </c>
      <c r="H1046" s="75">
        <f t="array" ref="H1046">_xlfn.SWITCH(J1046,"A",50,"B",45,"C",40,"D",35,"E",30,0) + _xlfn.SWITCH(K1046,"A",50,"B",45,"C",40,"D",35,"E",30,0)</f>
        <v>60</v>
      </c>
      <c r="I1046" s="75">
        <f t="array" ref="I1046">_xlfn.SWITCH(J1046,"A",50,"B",45,"C",40,"D",35,"E",30,0) + _xlfn.SWITCH(L1046,"A",50,"B",45,"C",40,"D",35,"E",30,0)</f>
        <v>60</v>
      </c>
      <c r="J1046" s="76" t="s">
        <v>1866</v>
      </c>
      <c r="K1046" s="77" t="s">
        <v>1866</v>
      </c>
      <c r="L1046" s="77" t="s">
        <v>1866</v>
      </c>
      <c r="M1046" s="75"/>
      <c r="N1046" s="75" t="s">
        <v>4969</v>
      </c>
      <c r="O1046" s="75" t="s">
        <v>4989</v>
      </c>
      <c r="P1046" s="75">
        <v>19270423</v>
      </c>
    </row>
    <row r="1047" spans="1:16" ht="19.5" customHeight="1">
      <c r="A1047" s="75" t="s">
        <v>611</v>
      </c>
      <c r="B1047" s="75" t="s">
        <v>3299</v>
      </c>
      <c r="C1047" s="75" t="s">
        <v>4975</v>
      </c>
      <c r="D1047" s="75" t="s">
        <v>4971</v>
      </c>
      <c r="E1047" s="75" t="s">
        <v>4972</v>
      </c>
      <c r="F1047" s="75" t="s">
        <v>4968</v>
      </c>
      <c r="G1047" s="75" t="s">
        <v>3156</v>
      </c>
      <c r="H1047" s="76">
        <f t="array" ref="H1047">_xlfn.SWITCH(J1047,"A",50,"B",45,"C",40,"D",35,"E",30,0) + _xlfn.SWITCH(K1047,"A",50,"B",45,"C",40,"D",35,"E",30,0)</f>
        <v>60</v>
      </c>
      <c r="I1047" s="76">
        <f t="array" ref="I1047">_xlfn.SWITCH(J1047,"A",50,"B",45,"C",40,"D",35,"E",30,0) + _xlfn.SWITCH(L1047,"A",50,"B",45,"C",40,"D",35,"E",30,0)</f>
        <v>60</v>
      </c>
      <c r="J1047" s="76" t="s">
        <v>1866</v>
      </c>
      <c r="K1047" s="77" t="s">
        <v>1866</v>
      </c>
      <c r="L1047" s="77" t="s">
        <v>1866</v>
      </c>
      <c r="M1047" s="75"/>
      <c r="N1047" s="75" t="s">
        <v>4973</v>
      </c>
      <c r="O1047" s="75" t="s">
        <v>4974</v>
      </c>
      <c r="P1047" s="75">
        <v>19540722</v>
      </c>
    </row>
    <row r="1048" spans="1:16" ht="19.5" customHeight="1">
      <c r="A1048" s="75" t="s">
        <v>400</v>
      </c>
      <c r="B1048" s="75" t="s">
        <v>3299</v>
      </c>
      <c r="C1048" s="75" t="s">
        <v>4978</v>
      </c>
      <c r="D1048" s="75" t="s">
        <v>4971</v>
      </c>
      <c r="E1048" s="75" t="s">
        <v>4972</v>
      </c>
      <c r="F1048" s="75" t="s">
        <v>4968</v>
      </c>
      <c r="G1048" s="75" t="s">
        <v>3442</v>
      </c>
      <c r="H1048" s="76">
        <f t="array" ref="H1048">_xlfn.SWITCH(J1048,"A",50,"B",45,"C",40,"D",35,"E",30,0) + _xlfn.SWITCH(K1048,"A",50,"B",45,"C",40,"D",35,"E",30,0)</f>
        <v>60</v>
      </c>
      <c r="I1048" s="76">
        <f t="array" ref="I1048">_xlfn.SWITCH(J1048,"A",50,"B",45,"C",40,"D",35,"E",30,0) + _xlfn.SWITCH(L1048,"A",50,"B",45,"C",40,"D",35,"E",30,0)</f>
        <v>60</v>
      </c>
      <c r="J1048" s="76" t="s">
        <v>1866</v>
      </c>
      <c r="K1048" s="77" t="s">
        <v>1866</v>
      </c>
      <c r="L1048" s="77" t="s">
        <v>1866</v>
      </c>
      <c r="M1048" s="75"/>
      <c r="N1048" s="75" t="s">
        <v>4969</v>
      </c>
      <c r="O1048" s="75" t="s">
        <v>4970</v>
      </c>
      <c r="P1048" s="75">
        <v>19990301</v>
      </c>
    </row>
    <row r="1049" spans="1:16" ht="19.5" customHeight="1">
      <c r="A1049" s="75" t="s">
        <v>351</v>
      </c>
      <c r="B1049" s="75" t="s">
        <v>3299</v>
      </c>
      <c r="C1049" s="75" t="s">
        <v>4985</v>
      </c>
      <c r="D1049" s="75" t="s">
        <v>4971</v>
      </c>
      <c r="E1049" s="75" t="s">
        <v>4972</v>
      </c>
      <c r="F1049" s="75" t="s">
        <v>4968</v>
      </c>
      <c r="G1049" s="75" t="s">
        <v>3225</v>
      </c>
      <c r="H1049" s="75">
        <f t="array" ref="H1049">_xlfn.SWITCH(J1049,"A",50,"B",45,"C",40,"D",35,"E",30,0) + _xlfn.SWITCH(K1049,"A",50,"B",45,"C",40,"D",35,"E",30,0)</f>
        <v>60</v>
      </c>
      <c r="I1049" s="75">
        <f t="array" ref="I1049">_xlfn.SWITCH(J1049,"A",50,"B",45,"C",40,"D",35,"E",30,0) + _xlfn.SWITCH(L1049,"A",50,"B",45,"C",40,"D",35,"E",30,0)</f>
        <v>60</v>
      </c>
      <c r="J1049" s="76" t="s">
        <v>1866</v>
      </c>
      <c r="K1049" s="77" t="s">
        <v>1866</v>
      </c>
      <c r="L1049" s="77" t="s">
        <v>1866</v>
      </c>
      <c r="M1049" s="75"/>
      <c r="N1049" s="75" t="s">
        <v>4973</v>
      </c>
      <c r="O1049" s="75" t="s">
        <v>4974</v>
      </c>
      <c r="P1049" s="75">
        <v>19380714</v>
      </c>
    </row>
    <row r="1050" spans="1:16" ht="19.5" customHeight="1">
      <c r="A1050" s="75" t="s">
        <v>400</v>
      </c>
      <c r="B1050" s="75" t="s">
        <v>3299</v>
      </c>
      <c r="C1050" s="75" t="s">
        <v>4978</v>
      </c>
      <c r="D1050" s="75" t="s">
        <v>4971</v>
      </c>
      <c r="E1050" s="75" t="s">
        <v>4972</v>
      </c>
      <c r="F1050" s="75" t="s">
        <v>4968</v>
      </c>
      <c r="G1050" s="75" t="s">
        <v>3841</v>
      </c>
      <c r="H1050" s="75">
        <f t="array" ref="H1050">_xlfn.SWITCH(J1050,"A",50,"B",45,"C",40,"D",35,"E",30,0) + _xlfn.SWITCH(K1050,"A",50,"B",45,"C",40,"D",35,"E",30,0)</f>
        <v>60</v>
      </c>
      <c r="I1050" s="75">
        <f t="array" ref="I1050">_xlfn.SWITCH(J1050,"A",50,"B",45,"C",40,"D",35,"E",30,0) + _xlfn.SWITCH(L1050,"A",50,"B",45,"C",40,"D",35,"E",30,0)</f>
        <v>60</v>
      </c>
      <c r="J1050" s="76" t="s">
        <v>1866</v>
      </c>
      <c r="K1050" s="77" t="s">
        <v>1866</v>
      </c>
      <c r="L1050" s="77" t="s">
        <v>1866</v>
      </c>
      <c r="M1050" s="75"/>
      <c r="N1050" s="75" t="s">
        <v>4969</v>
      </c>
      <c r="O1050" s="75" t="s">
        <v>4970</v>
      </c>
      <c r="P1050" s="75">
        <v>19940307</v>
      </c>
    </row>
    <row r="1051" spans="1:16" ht="19.5" customHeight="1">
      <c r="A1051" s="75" t="s">
        <v>378</v>
      </c>
      <c r="B1051" s="75" t="s">
        <v>3299</v>
      </c>
      <c r="C1051" s="75" t="s">
        <v>3888</v>
      </c>
      <c r="D1051" s="75" t="s">
        <v>4971</v>
      </c>
      <c r="E1051" s="75" t="s">
        <v>4972</v>
      </c>
      <c r="F1051" s="75" t="s">
        <v>4968</v>
      </c>
      <c r="G1051" s="75" t="s">
        <v>3390</v>
      </c>
      <c r="H1051" s="76">
        <f t="array" ref="H1051">_xlfn.SWITCH(J1051,"A",50,"B",45,"C",40,"D",35,"E",30,0) + _xlfn.SWITCH(K1051,"A",50,"B",45,"C",40,"D",35,"E",30,0)</f>
        <v>60</v>
      </c>
      <c r="I1051" s="76">
        <f t="array" ref="I1051">_xlfn.SWITCH(J1051,"A",50,"B",45,"C",40,"D",35,"E",30,0) + _xlfn.SWITCH(L1051,"A",50,"B",45,"C",40,"D",35,"E",30,0)</f>
        <v>60</v>
      </c>
      <c r="J1051" s="76" t="s">
        <v>1866</v>
      </c>
      <c r="K1051" s="77" t="s">
        <v>1866</v>
      </c>
      <c r="L1051" s="77" t="s">
        <v>1866</v>
      </c>
      <c r="M1051" s="75"/>
      <c r="N1051" s="75" t="s">
        <v>4973</v>
      </c>
      <c r="O1051" s="75" t="s">
        <v>4989</v>
      </c>
      <c r="P1051" s="75">
        <v>19610214</v>
      </c>
    </row>
    <row r="1052" spans="1:16" ht="19.5" customHeight="1">
      <c r="A1052" s="75" t="s">
        <v>373</v>
      </c>
      <c r="B1052" s="75" t="s">
        <v>3299</v>
      </c>
      <c r="C1052" s="75" t="s">
        <v>4986</v>
      </c>
      <c r="D1052" s="75" t="s">
        <v>4971</v>
      </c>
      <c r="E1052" s="75" t="s">
        <v>4972</v>
      </c>
      <c r="F1052" s="75" t="s">
        <v>4968</v>
      </c>
      <c r="G1052" s="75" t="s">
        <v>3797</v>
      </c>
      <c r="H1052" s="75">
        <f t="array" ref="H1052">_xlfn.SWITCH(J1052,"A",50,"B",45,"C",40,"D",35,"E",30,0) + _xlfn.SWITCH(K1052,"A",50,"B",45,"C",40,"D",35,"E",30,0)</f>
        <v>60</v>
      </c>
      <c r="I1052" s="75">
        <f t="array" ref="I1052">_xlfn.SWITCH(J1052,"A",50,"B",45,"C",40,"D",35,"E",30,0) + _xlfn.SWITCH(L1052,"A",50,"B",45,"C",40,"D",35,"E",30,0)</f>
        <v>60</v>
      </c>
      <c r="J1052" s="76" t="s">
        <v>1866</v>
      </c>
      <c r="K1052" s="77" t="s">
        <v>1866</v>
      </c>
      <c r="L1052" s="77" t="s">
        <v>1866</v>
      </c>
      <c r="M1052" s="75"/>
      <c r="N1052" s="75" t="s">
        <v>4973</v>
      </c>
      <c r="O1052" s="75" t="s">
        <v>4970</v>
      </c>
      <c r="P1052" s="75">
        <v>19461017</v>
      </c>
    </row>
    <row r="1053" spans="1:16" ht="19.5" customHeight="1">
      <c r="A1053" s="75" t="s">
        <v>378</v>
      </c>
      <c r="B1053" s="75" t="s">
        <v>3299</v>
      </c>
      <c r="C1053" s="75" t="s">
        <v>3888</v>
      </c>
      <c r="D1053" s="75" t="s">
        <v>4971</v>
      </c>
      <c r="E1053" s="75" t="s">
        <v>4972</v>
      </c>
      <c r="F1053" s="75" t="s">
        <v>4968</v>
      </c>
      <c r="G1053" s="75" t="s">
        <v>3603</v>
      </c>
      <c r="H1053" s="75">
        <f t="array" ref="H1053">_xlfn.SWITCH(J1053,"A",50,"B",45,"C",40,"D",35,"E",30,0) + _xlfn.SWITCH(K1053,"A",50,"B",45,"C",40,"D",35,"E",30,0)</f>
        <v>60</v>
      </c>
      <c r="I1053" s="75">
        <f t="array" ref="I1053">_xlfn.SWITCH(J1053,"A",50,"B",45,"C",40,"D",35,"E",30,0) + _xlfn.SWITCH(L1053,"A",50,"B",45,"C",40,"D",35,"E",30,0)</f>
        <v>60</v>
      </c>
      <c r="J1053" s="76" t="s">
        <v>1866</v>
      </c>
      <c r="K1053" s="77" t="s">
        <v>1866</v>
      </c>
      <c r="L1053" s="77" t="s">
        <v>1866</v>
      </c>
      <c r="M1053" s="75"/>
      <c r="N1053" s="75" t="s">
        <v>4969</v>
      </c>
      <c r="O1053" s="75" t="s">
        <v>4989</v>
      </c>
      <c r="P1053" s="75">
        <v>19270525</v>
      </c>
    </row>
    <row r="1054" spans="1:16" ht="19.5" customHeight="1">
      <c r="A1054" s="75" t="s">
        <v>373</v>
      </c>
      <c r="B1054" s="75" t="s">
        <v>3299</v>
      </c>
      <c r="C1054" s="75" t="s">
        <v>4986</v>
      </c>
      <c r="D1054" s="75" t="s">
        <v>4971</v>
      </c>
      <c r="E1054" s="75" t="s">
        <v>4972</v>
      </c>
      <c r="F1054" s="75" t="s">
        <v>4968</v>
      </c>
      <c r="G1054" s="75" t="s">
        <v>3964</v>
      </c>
      <c r="H1054" s="76">
        <f t="array" ref="H1054">_xlfn.SWITCH(J1054,"A",50,"B",45,"C",40,"D",35,"E",30,0) + _xlfn.SWITCH(K1054,"A",50,"B",45,"C",40,"D",35,"E",30,0)</f>
        <v>60</v>
      </c>
      <c r="I1054" s="76">
        <f t="array" ref="I1054">_xlfn.SWITCH(J1054,"A",50,"B",45,"C",40,"D",35,"E",30,0) + _xlfn.SWITCH(L1054,"A",50,"B",45,"C",40,"D",35,"E",30,0)</f>
        <v>60</v>
      </c>
      <c r="J1054" s="76" t="s">
        <v>1866</v>
      </c>
      <c r="K1054" s="77" t="s">
        <v>1866</v>
      </c>
      <c r="L1054" s="77" t="s">
        <v>1866</v>
      </c>
      <c r="M1054" s="75"/>
      <c r="N1054" s="75" t="s">
        <v>4973</v>
      </c>
      <c r="O1054" s="75" t="s">
        <v>4974</v>
      </c>
      <c r="P1054" s="75">
        <v>19810301</v>
      </c>
    </row>
    <row r="1055" spans="1:16" ht="19.5" customHeight="1">
      <c r="A1055" s="75" t="s">
        <v>400</v>
      </c>
      <c r="B1055" s="75" t="s">
        <v>3299</v>
      </c>
      <c r="C1055" s="75" t="s">
        <v>4978</v>
      </c>
      <c r="D1055" s="75" t="s">
        <v>4971</v>
      </c>
      <c r="E1055" s="75" t="s">
        <v>4972</v>
      </c>
      <c r="F1055" s="75" t="s">
        <v>4968</v>
      </c>
      <c r="G1055" s="75" t="s">
        <v>4247</v>
      </c>
      <c r="H1055" s="76">
        <f t="array" ref="H1055">_xlfn.SWITCH(J1055,"A",50,"B",45,"C",40,"D",35,"E",30,0) + _xlfn.SWITCH(K1055,"A",50,"B",45,"C",40,"D",35,"E",30,0)</f>
        <v>60</v>
      </c>
      <c r="I1055" s="76">
        <f t="array" ref="I1055">_xlfn.SWITCH(J1055,"A",50,"B",45,"C",40,"D",35,"E",30,0) + _xlfn.SWITCH(L1055,"A",50,"B",45,"C",40,"D",35,"E",30,0)</f>
        <v>60</v>
      </c>
      <c r="J1055" s="76" t="s">
        <v>1866</v>
      </c>
      <c r="K1055" s="77" t="s">
        <v>1866</v>
      </c>
      <c r="L1055" s="77" t="s">
        <v>1866</v>
      </c>
      <c r="M1055" s="75"/>
      <c r="N1055" s="75" t="s">
        <v>4969</v>
      </c>
      <c r="O1055" s="75" t="s">
        <v>4970</v>
      </c>
      <c r="P1055" s="75">
        <v>20020301</v>
      </c>
    </row>
    <row r="1056" spans="1:16" ht="19.5" customHeight="1">
      <c r="A1056" s="75" t="s">
        <v>22</v>
      </c>
      <c r="B1056" s="75" t="s">
        <v>4524</v>
      </c>
      <c r="C1056" s="75" t="s">
        <v>4984</v>
      </c>
      <c r="D1056" s="75" t="s">
        <v>4971</v>
      </c>
      <c r="E1056" s="75" t="s">
        <v>4972</v>
      </c>
      <c r="F1056" s="75" t="s">
        <v>4968</v>
      </c>
      <c r="G1056" s="75" t="s">
        <v>3825</v>
      </c>
      <c r="H1056" s="76">
        <f t="array" ref="H1056">_xlfn.SWITCH(J1056,"A",50,"B",45,"C",40,"D",35,"E",30,0) + _xlfn.SWITCH(K1056,"A",50,"B",45,"C",40,"D",35,"E",30,0)</f>
        <v>60</v>
      </c>
      <c r="I1056" s="76">
        <f t="array" ref="I1056">_xlfn.SWITCH(J1056,"A",50,"B",45,"C",40,"D",35,"E",30,0) + _xlfn.SWITCH(L1056,"A",50,"B",45,"C",40,"D",35,"E",30,0)</f>
        <v>60</v>
      </c>
      <c r="J1056" s="76" t="s">
        <v>1866</v>
      </c>
      <c r="K1056" s="77" t="s">
        <v>1866</v>
      </c>
      <c r="L1056" s="77" t="s">
        <v>1866</v>
      </c>
      <c r="M1056" s="75"/>
      <c r="N1056" s="75" t="s">
        <v>4973</v>
      </c>
      <c r="O1056" s="75" t="s">
        <v>4974</v>
      </c>
      <c r="P1056" s="75">
        <v>19470624</v>
      </c>
    </row>
    <row r="1057" spans="1:16" ht="19.5" customHeight="1">
      <c r="A1057" s="75" t="s">
        <v>22</v>
      </c>
      <c r="B1057" s="75" t="s">
        <v>4524</v>
      </c>
      <c r="C1057" s="75" t="s">
        <v>4984</v>
      </c>
      <c r="D1057" s="75" t="s">
        <v>4971</v>
      </c>
      <c r="E1057" s="75" t="s">
        <v>4972</v>
      </c>
      <c r="F1057" s="75" t="s">
        <v>4968</v>
      </c>
      <c r="G1057" s="75" t="s">
        <v>4336</v>
      </c>
      <c r="H1057" s="75">
        <f t="array" ref="H1057">_xlfn.SWITCH(J1057,"A",50,"B",45,"C",40,"D",35,"E",30,0) + _xlfn.SWITCH(K1057,"A",50,"B",45,"C",40,"D",35,"E",30,0)</f>
        <v>60</v>
      </c>
      <c r="I1057" s="75">
        <f t="array" ref="I1057">_xlfn.SWITCH(J1057,"A",50,"B",45,"C",40,"D",35,"E",30,0) + _xlfn.SWITCH(L1057,"A",50,"B",45,"C",40,"D",35,"E",30,0)</f>
        <v>60</v>
      </c>
      <c r="J1057" s="76" t="s">
        <v>1866</v>
      </c>
      <c r="K1057" s="77" t="s">
        <v>1866</v>
      </c>
      <c r="L1057" s="77" t="s">
        <v>1866</v>
      </c>
      <c r="M1057" s="75"/>
      <c r="N1057" s="75" t="s">
        <v>4969</v>
      </c>
      <c r="O1057" s="75" t="s">
        <v>4970</v>
      </c>
      <c r="P1057" s="75">
        <v>20120301</v>
      </c>
    </row>
    <row r="1058" spans="1:16" ht="19.5" customHeight="1">
      <c r="A1058" s="75" t="s">
        <v>22</v>
      </c>
      <c r="B1058" s="75" t="s">
        <v>4524</v>
      </c>
      <c r="C1058" s="75" t="s">
        <v>4984</v>
      </c>
      <c r="D1058" s="75" t="s">
        <v>4971</v>
      </c>
      <c r="E1058" s="75" t="s">
        <v>4972</v>
      </c>
      <c r="F1058" s="75" t="s">
        <v>4968</v>
      </c>
      <c r="G1058" s="75" t="s">
        <v>3988</v>
      </c>
      <c r="H1058" s="76">
        <f t="array" ref="H1058">_xlfn.SWITCH(J1058,"A",50,"B",45,"C",40,"D",35,"E",30,0) + _xlfn.SWITCH(K1058,"A",50,"B",45,"C",40,"D",35,"E",30,0)</f>
        <v>60</v>
      </c>
      <c r="I1058" s="76">
        <f t="array" ref="I1058">_xlfn.SWITCH(J1058,"A",50,"B",45,"C",40,"D",35,"E",30,0) + _xlfn.SWITCH(L1058,"A",50,"B",45,"C",40,"D",35,"E",30,0)</f>
        <v>60</v>
      </c>
      <c r="J1058" s="76" t="s">
        <v>1866</v>
      </c>
      <c r="K1058" s="77" t="s">
        <v>1866</v>
      </c>
      <c r="L1058" s="77" t="s">
        <v>1866</v>
      </c>
      <c r="M1058" s="75"/>
      <c r="N1058" s="75" t="s">
        <v>4969</v>
      </c>
      <c r="O1058" s="75" t="s">
        <v>4970</v>
      </c>
      <c r="P1058" s="75">
        <v>19820402</v>
      </c>
    </row>
    <row r="1059" spans="1:16" ht="19.5" customHeight="1">
      <c r="A1059" s="75" t="s">
        <v>170</v>
      </c>
      <c r="B1059" s="75" t="s">
        <v>4449</v>
      </c>
      <c r="C1059" s="75" t="s">
        <v>170</v>
      </c>
      <c r="D1059" s="75" t="s">
        <v>4971</v>
      </c>
      <c r="E1059" s="75" t="s">
        <v>4972</v>
      </c>
      <c r="F1059" s="75" t="s">
        <v>4968</v>
      </c>
      <c r="G1059" s="75" t="s">
        <v>3102</v>
      </c>
      <c r="H1059" s="76">
        <f t="array" ref="H1059">_xlfn.SWITCH(J1059,"A",50,"B",45,"C",40,"D",35,"E",30,0) + _xlfn.SWITCH(K1059,"A",50,"B",45,"C",40,"D",35,"E",30,0)</f>
        <v>60</v>
      </c>
      <c r="I1059" s="76">
        <f t="array" ref="I1059">_xlfn.SWITCH(J1059,"A",50,"B",45,"C",40,"D",35,"E",30,0) + _xlfn.SWITCH(L1059,"A",50,"B",45,"C",40,"D",35,"E",30,0)</f>
        <v>60</v>
      </c>
      <c r="J1059" s="76" t="s">
        <v>1866</v>
      </c>
      <c r="K1059" s="77" t="s">
        <v>1866</v>
      </c>
      <c r="L1059" s="77" t="s">
        <v>1866</v>
      </c>
      <c r="M1059" s="75"/>
      <c r="N1059" s="75" t="s">
        <v>4973</v>
      </c>
      <c r="O1059" s="75" t="s">
        <v>4970</v>
      </c>
      <c r="P1059" s="75">
        <v>19630301</v>
      </c>
    </row>
    <row r="1060" spans="1:16" ht="19.5" customHeight="1">
      <c r="A1060" s="75" t="s">
        <v>170</v>
      </c>
      <c r="B1060" s="75" t="s">
        <v>4449</v>
      </c>
      <c r="C1060" s="75" t="s">
        <v>170</v>
      </c>
      <c r="D1060" s="75" t="s">
        <v>4971</v>
      </c>
      <c r="E1060" s="75" t="s">
        <v>4972</v>
      </c>
      <c r="F1060" s="75" t="s">
        <v>4968</v>
      </c>
      <c r="G1060" s="75" t="s">
        <v>3742</v>
      </c>
      <c r="H1060" s="76">
        <f t="array" ref="H1060">_xlfn.SWITCH(J1060,"A",50,"B",45,"C",40,"D",35,"E",30,0) + _xlfn.SWITCH(K1060,"A",50,"B",45,"C",40,"D",35,"E",30,0)</f>
        <v>60</v>
      </c>
      <c r="I1060" s="76">
        <f t="array" ref="I1060">_xlfn.SWITCH(J1060,"A",50,"B",45,"C",40,"D",35,"E",30,0) + _xlfn.SWITCH(L1060,"A",50,"B",45,"C",40,"D",35,"E",30,0)</f>
        <v>60</v>
      </c>
      <c r="J1060" s="76" t="s">
        <v>1866</v>
      </c>
      <c r="K1060" s="77" t="s">
        <v>1866</v>
      </c>
      <c r="L1060" s="77" t="s">
        <v>1866</v>
      </c>
      <c r="M1060" s="75"/>
      <c r="N1060" s="75" t="s">
        <v>4973</v>
      </c>
      <c r="O1060" s="75" t="s">
        <v>4970</v>
      </c>
      <c r="P1060" s="75">
        <v>19600503</v>
      </c>
    </row>
    <row r="1061" spans="1:16" ht="19.5" customHeight="1">
      <c r="A1061" s="75" t="s">
        <v>170</v>
      </c>
      <c r="B1061" s="75" t="s">
        <v>4449</v>
      </c>
      <c r="C1061" s="75" t="s">
        <v>170</v>
      </c>
      <c r="D1061" s="75" t="s">
        <v>4971</v>
      </c>
      <c r="E1061" s="75" t="s">
        <v>4972</v>
      </c>
      <c r="F1061" s="75" t="s">
        <v>4968</v>
      </c>
      <c r="G1061" s="75" t="s">
        <v>3915</v>
      </c>
      <c r="H1061" s="75">
        <f t="array" ref="H1061">_xlfn.SWITCH(J1061,"A",50,"B",45,"C",40,"D",35,"E",30,0) + _xlfn.SWITCH(K1061,"A",50,"B",45,"C",40,"D",35,"E",30,0)</f>
        <v>60</v>
      </c>
      <c r="I1061" s="75">
        <f t="array" ref="I1061">_xlfn.SWITCH(J1061,"A",50,"B",45,"C",40,"D",35,"E",30,0) + _xlfn.SWITCH(L1061,"A",50,"B",45,"C",40,"D",35,"E",30,0)</f>
        <v>60</v>
      </c>
      <c r="J1061" s="76" t="s">
        <v>1866</v>
      </c>
      <c r="K1061" s="77" t="s">
        <v>1866</v>
      </c>
      <c r="L1061" s="77" t="s">
        <v>1866</v>
      </c>
      <c r="M1061" s="75"/>
      <c r="N1061" s="75" t="s">
        <v>4973</v>
      </c>
      <c r="O1061" s="75" t="s">
        <v>4970</v>
      </c>
      <c r="P1061" s="75">
        <v>19670329</v>
      </c>
    </row>
    <row r="1062" spans="1:16" ht="19.5" customHeight="1">
      <c r="A1062" s="75" t="s">
        <v>611</v>
      </c>
      <c r="B1062" s="75" t="s">
        <v>4042</v>
      </c>
      <c r="C1062" s="75" t="s">
        <v>4975</v>
      </c>
      <c r="D1062" s="75" t="s">
        <v>4971</v>
      </c>
      <c r="E1062" s="75" t="s">
        <v>4972</v>
      </c>
      <c r="F1062" s="75" t="s">
        <v>4968</v>
      </c>
      <c r="G1062" s="75" t="s">
        <v>3185</v>
      </c>
      <c r="H1062" s="75">
        <f t="array" ref="H1062">_xlfn.SWITCH(J1062,"A",50,"B",45,"C",40,"D",35,"E",30,0) + _xlfn.SWITCH(K1062,"A",50,"B",45,"C",40,"D",35,"E",30,0)</f>
        <v>60</v>
      </c>
      <c r="I1062" s="75">
        <f t="array" ref="I1062">_xlfn.SWITCH(J1062,"A",50,"B",45,"C",40,"D",35,"E",30,0) + _xlfn.SWITCH(L1062,"A",50,"B",45,"C",40,"D",35,"E",30,0)</f>
        <v>60</v>
      </c>
      <c r="J1062" s="76" t="s">
        <v>1866</v>
      </c>
      <c r="K1062" s="77" t="s">
        <v>1866</v>
      </c>
      <c r="L1062" s="77" t="s">
        <v>1866</v>
      </c>
      <c r="M1062" s="75"/>
      <c r="N1062" s="75" t="s">
        <v>4969</v>
      </c>
      <c r="O1062" s="75" t="s">
        <v>4974</v>
      </c>
      <c r="P1062" s="75">
        <v>19870301</v>
      </c>
    </row>
    <row r="1063" spans="1:16" ht="19.5" customHeight="1">
      <c r="A1063" s="75" t="s">
        <v>611</v>
      </c>
      <c r="B1063" s="75" t="s">
        <v>4042</v>
      </c>
      <c r="C1063" s="75" t="s">
        <v>4975</v>
      </c>
      <c r="D1063" s="75" t="s">
        <v>4971</v>
      </c>
      <c r="E1063" s="75" t="s">
        <v>4972</v>
      </c>
      <c r="F1063" s="75" t="s">
        <v>4968</v>
      </c>
      <c r="G1063" s="75" t="s">
        <v>3410</v>
      </c>
      <c r="H1063" s="76">
        <f t="array" ref="H1063">_xlfn.SWITCH(J1063,"A",50,"B",45,"C",40,"D",35,"E",30,0) + _xlfn.SWITCH(K1063,"A",50,"B",45,"C",40,"D",35,"E",30,0)</f>
        <v>60</v>
      </c>
      <c r="I1063" s="76">
        <f t="array" ref="I1063">_xlfn.SWITCH(J1063,"A",50,"B",45,"C",40,"D",35,"E",30,0) + _xlfn.SWITCH(L1063,"A",50,"B",45,"C",40,"D",35,"E",30,0)</f>
        <v>60</v>
      </c>
      <c r="J1063" s="76" t="s">
        <v>1866</v>
      </c>
      <c r="K1063" s="77" t="s">
        <v>1866</v>
      </c>
      <c r="L1063" s="77" t="s">
        <v>1866</v>
      </c>
      <c r="M1063" s="75"/>
      <c r="N1063" s="75" t="s">
        <v>4973</v>
      </c>
      <c r="O1063" s="75" t="s">
        <v>4989</v>
      </c>
      <c r="P1063" s="75">
        <v>19860301</v>
      </c>
    </row>
    <row r="1064" spans="1:16" ht="19.5" customHeight="1">
      <c r="A1064" s="75" t="s">
        <v>611</v>
      </c>
      <c r="B1064" s="75" t="s">
        <v>4042</v>
      </c>
      <c r="C1064" s="75" t="s">
        <v>4975</v>
      </c>
      <c r="D1064" s="75" t="s">
        <v>4971</v>
      </c>
      <c r="E1064" s="75" t="s">
        <v>4972</v>
      </c>
      <c r="F1064" s="75" t="s">
        <v>4968</v>
      </c>
      <c r="G1064" s="75" t="s">
        <v>3974</v>
      </c>
      <c r="H1064" s="76">
        <f t="array" ref="H1064">_xlfn.SWITCH(J1064,"A",50,"B",45,"C",40,"D",35,"E",30,0) + _xlfn.SWITCH(K1064,"A",50,"B",45,"C",40,"D",35,"E",30,0)</f>
        <v>60</v>
      </c>
      <c r="I1064" s="76">
        <f t="array" ref="I1064">_xlfn.SWITCH(J1064,"A",50,"B",45,"C",40,"D",35,"E",30,0) + _xlfn.SWITCH(L1064,"A",50,"B",45,"C",40,"D",35,"E",30,0)</f>
        <v>60</v>
      </c>
      <c r="J1064" s="76" t="s">
        <v>1866</v>
      </c>
      <c r="K1064" s="77" t="s">
        <v>1866</v>
      </c>
      <c r="L1064" s="77" t="s">
        <v>1866</v>
      </c>
      <c r="M1064" s="75"/>
      <c r="N1064" s="75" t="s">
        <v>4969</v>
      </c>
      <c r="O1064" s="75" t="s">
        <v>4989</v>
      </c>
      <c r="P1064" s="75">
        <v>19720607</v>
      </c>
    </row>
    <row r="1065" spans="1:16" ht="19.5" customHeight="1">
      <c r="A1065" s="75" t="s">
        <v>611</v>
      </c>
      <c r="B1065" s="75" t="s">
        <v>4042</v>
      </c>
      <c r="C1065" s="75" t="s">
        <v>4975</v>
      </c>
      <c r="D1065" s="75" t="s">
        <v>4971</v>
      </c>
      <c r="E1065" s="75" t="s">
        <v>4972</v>
      </c>
      <c r="F1065" s="75" t="s">
        <v>4968</v>
      </c>
      <c r="G1065" s="75" t="s">
        <v>4109</v>
      </c>
      <c r="H1065" s="75">
        <f t="array" ref="H1065">_xlfn.SWITCH(J1065,"A",50,"B",45,"C",40,"D",35,"E",30,0) + _xlfn.SWITCH(K1065,"A",50,"B",45,"C",40,"D",35,"E",30,0)</f>
        <v>60</v>
      </c>
      <c r="I1065" s="75">
        <f t="array" ref="I1065">_xlfn.SWITCH(J1065,"A",50,"B",45,"C",40,"D",35,"E",30,0) + _xlfn.SWITCH(L1065,"A",50,"B",45,"C",40,"D",35,"E",30,0)</f>
        <v>60</v>
      </c>
      <c r="J1065" s="76" t="s">
        <v>1866</v>
      </c>
      <c r="K1065" s="77" t="s">
        <v>1866</v>
      </c>
      <c r="L1065" s="77" t="s">
        <v>1866</v>
      </c>
      <c r="M1065" s="75"/>
      <c r="N1065" s="75" t="s">
        <v>4969</v>
      </c>
      <c r="O1065" s="75" t="s">
        <v>4970</v>
      </c>
      <c r="P1065" s="75">
        <v>19830301</v>
      </c>
    </row>
    <row r="1066" spans="1:16" ht="19.5" customHeight="1">
      <c r="A1066" s="75" t="s">
        <v>611</v>
      </c>
      <c r="B1066" s="75" t="s">
        <v>4042</v>
      </c>
      <c r="C1066" s="75" t="s">
        <v>4975</v>
      </c>
      <c r="D1066" s="75" t="s">
        <v>4971</v>
      </c>
      <c r="E1066" s="75" t="s">
        <v>4972</v>
      </c>
      <c r="F1066" s="75" t="s">
        <v>4968</v>
      </c>
      <c r="G1066" s="75" t="s">
        <v>4412</v>
      </c>
      <c r="H1066" s="76">
        <f t="array" ref="H1066">_xlfn.SWITCH(J1066,"A",50,"B",45,"C",40,"D",35,"E",30,0) + _xlfn.SWITCH(K1066,"A",50,"B",45,"C",40,"D",35,"E",30,0)</f>
        <v>60</v>
      </c>
      <c r="I1066" s="76">
        <f t="array" ref="I1066">_xlfn.SWITCH(J1066,"A",50,"B",45,"C",40,"D",35,"E",30,0) + _xlfn.SWITCH(L1066,"A",50,"B",45,"C",40,"D",35,"E",30,0)</f>
        <v>60</v>
      </c>
      <c r="J1066" s="76" t="s">
        <v>1866</v>
      </c>
      <c r="K1066" s="77" t="s">
        <v>1866</v>
      </c>
      <c r="L1066" s="77" t="s">
        <v>1866</v>
      </c>
      <c r="M1066" s="75"/>
      <c r="N1066" s="75" t="s">
        <v>4969</v>
      </c>
      <c r="O1066" s="75" t="s">
        <v>4974</v>
      </c>
      <c r="P1066" s="75">
        <v>19850301</v>
      </c>
    </row>
    <row r="1067" spans="1:16" ht="19.5" customHeight="1">
      <c r="A1067" s="75" t="s">
        <v>611</v>
      </c>
      <c r="B1067" s="75" t="s">
        <v>4042</v>
      </c>
      <c r="C1067" s="75" t="s">
        <v>4975</v>
      </c>
      <c r="D1067" s="75" t="s">
        <v>4971</v>
      </c>
      <c r="E1067" s="75" t="s">
        <v>4972</v>
      </c>
      <c r="F1067" s="75" t="s">
        <v>4968</v>
      </c>
      <c r="G1067" s="75" t="s">
        <v>4488</v>
      </c>
      <c r="H1067" s="75">
        <f t="array" ref="H1067">_xlfn.SWITCH(J1067,"A",50,"B",45,"C",40,"D",35,"E",30,0) + _xlfn.SWITCH(K1067,"A",50,"B",45,"C",40,"D",35,"E",30,0)</f>
        <v>60</v>
      </c>
      <c r="I1067" s="75">
        <f t="array" ref="I1067">_xlfn.SWITCH(J1067,"A",50,"B",45,"C",40,"D",35,"E",30,0) + _xlfn.SWITCH(L1067,"A",50,"B",45,"C",40,"D",35,"E",30,0)</f>
        <v>60</v>
      </c>
      <c r="J1067" s="76" t="s">
        <v>1866</v>
      </c>
      <c r="K1067" s="77" t="s">
        <v>1866</v>
      </c>
      <c r="L1067" s="77" t="s">
        <v>1866</v>
      </c>
      <c r="M1067" s="75"/>
      <c r="N1067" s="75" t="s">
        <v>4973</v>
      </c>
      <c r="O1067" s="75" t="s">
        <v>4989</v>
      </c>
      <c r="P1067" s="75">
        <v>19850917</v>
      </c>
    </row>
    <row r="1068" spans="1:16" ht="19.5" customHeight="1">
      <c r="A1068" s="75" t="s">
        <v>22</v>
      </c>
      <c r="B1068" s="75" t="s">
        <v>4581</v>
      </c>
      <c r="C1068" s="75" t="s">
        <v>4984</v>
      </c>
      <c r="D1068" s="75" t="s">
        <v>4971</v>
      </c>
      <c r="E1068" s="75" t="s">
        <v>4972</v>
      </c>
      <c r="F1068" s="75" t="s">
        <v>4968</v>
      </c>
      <c r="G1068" s="75" t="s">
        <v>3430</v>
      </c>
      <c r="H1068" s="76">
        <f t="array" ref="H1068">_xlfn.SWITCH(J1068,"A",50,"B",45,"C",40,"D",35,"E",30,0) + _xlfn.SWITCH(K1068,"A",50,"B",45,"C",40,"D",35,"E",30,0)</f>
        <v>60</v>
      </c>
      <c r="I1068" s="76">
        <f t="array" ref="I1068">_xlfn.SWITCH(J1068,"A",50,"B",45,"C",40,"D",35,"E",30,0) + _xlfn.SWITCH(L1068,"A",50,"B",45,"C",40,"D",35,"E",30,0)</f>
        <v>60</v>
      </c>
      <c r="J1068" s="76" t="s">
        <v>1866</v>
      </c>
      <c r="K1068" s="77" t="s">
        <v>1866</v>
      </c>
      <c r="L1068" s="77" t="s">
        <v>1866</v>
      </c>
      <c r="M1068" s="75"/>
      <c r="N1068" s="75" t="s">
        <v>4969</v>
      </c>
      <c r="O1068" s="75" t="s">
        <v>4970</v>
      </c>
      <c r="P1068" s="75">
        <v>19920301</v>
      </c>
    </row>
    <row r="1069" spans="1:16" ht="19.5" customHeight="1">
      <c r="A1069" s="75" t="s">
        <v>22</v>
      </c>
      <c r="B1069" s="75" t="s">
        <v>4581</v>
      </c>
      <c r="C1069" s="75" t="s">
        <v>4984</v>
      </c>
      <c r="D1069" s="75" t="s">
        <v>4971</v>
      </c>
      <c r="E1069" s="75" t="s">
        <v>4972</v>
      </c>
      <c r="F1069" s="75" t="s">
        <v>4968</v>
      </c>
      <c r="G1069" s="75" t="s">
        <v>3642</v>
      </c>
      <c r="H1069" s="75">
        <f t="array" ref="H1069">_xlfn.SWITCH(J1069,"A",50,"B",45,"C",40,"D",35,"E",30,0) + _xlfn.SWITCH(K1069,"A",50,"B",45,"C",40,"D",35,"E",30,0)</f>
        <v>60</v>
      </c>
      <c r="I1069" s="75">
        <f t="array" ref="I1069">_xlfn.SWITCH(J1069,"A",50,"B",45,"C",40,"D",35,"E",30,0) + _xlfn.SWITCH(L1069,"A",50,"B",45,"C",40,"D",35,"E",30,0)</f>
        <v>60</v>
      </c>
      <c r="J1069" s="76" t="s">
        <v>1866</v>
      </c>
      <c r="K1069" s="77" t="s">
        <v>1866</v>
      </c>
      <c r="L1069" s="77" t="s">
        <v>1866</v>
      </c>
      <c r="M1069" s="75"/>
      <c r="N1069" s="75" t="s">
        <v>4973</v>
      </c>
      <c r="O1069" s="75" t="s">
        <v>4974</v>
      </c>
      <c r="P1069" s="75">
        <v>19380425</v>
      </c>
    </row>
    <row r="1070" spans="1:16" ht="19.5" customHeight="1">
      <c r="A1070" s="75" t="s">
        <v>22</v>
      </c>
      <c r="B1070" s="75" t="s">
        <v>4581</v>
      </c>
      <c r="C1070" s="75" t="s">
        <v>4984</v>
      </c>
      <c r="D1070" s="75" t="s">
        <v>4971</v>
      </c>
      <c r="E1070" s="75" t="s">
        <v>4972</v>
      </c>
      <c r="F1070" s="75" t="s">
        <v>4968</v>
      </c>
      <c r="G1070" s="75" t="s">
        <v>4124</v>
      </c>
      <c r="H1070" s="76">
        <f t="array" ref="H1070">_xlfn.SWITCH(J1070,"A",50,"B",45,"C",40,"D",35,"E",30,0) + _xlfn.SWITCH(K1070,"A",50,"B",45,"C",40,"D",35,"E",30,0)</f>
        <v>60</v>
      </c>
      <c r="I1070" s="76">
        <f t="array" ref="I1070">_xlfn.SWITCH(J1070,"A",50,"B",45,"C",40,"D",35,"E",30,0) + _xlfn.SWITCH(L1070,"A",50,"B",45,"C",40,"D",35,"E",30,0)</f>
        <v>60</v>
      </c>
      <c r="J1070" s="76" t="s">
        <v>1866</v>
      </c>
      <c r="K1070" s="77" t="s">
        <v>1866</v>
      </c>
      <c r="L1070" s="77" t="s">
        <v>1866</v>
      </c>
      <c r="M1070" s="75"/>
      <c r="N1070" s="75" t="s">
        <v>4969</v>
      </c>
      <c r="O1070" s="75" t="s">
        <v>4974</v>
      </c>
      <c r="P1070" s="75">
        <v>19590407</v>
      </c>
    </row>
    <row r="1071" spans="1:16" ht="19.5" customHeight="1">
      <c r="A1071" s="75" t="s">
        <v>445</v>
      </c>
      <c r="B1071" s="75" t="s">
        <v>3511</v>
      </c>
      <c r="C1071" s="75" t="s">
        <v>445</v>
      </c>
      <c r="D1071" s="75" t="s">
        <v>4971</v>
      </c>
      <c r="E1071" s="75" t="s">
        <v>4990</v>
      </c>
      <c r="F1071" s="75" t="s">
        <v>4991</v>
      </c>
      <c r="G1071" s="75" t="s">
        <v>3077</v>
      </c>
      <c r="H1071" s="75">
        <f t="array" ref="H1071">_xlfn.SWITCH(J1071,"A",50,"B",45,"C",40,"D",35,"E",30,0) + _xlfn.SWITCH(K1071,"A",50,"B",45,"C",40,"D",35,"E",30,0)</f>
        <v>60</v>
      </c>
      <c r="I1071" s="75">
        <f t="array" ref="I1071">_xlfn.SWITCH(J1071,"A",50,"B",45,"C",40,"D",35,"E",30,0) + _xlfn.SWITCH(L1071,"A",50,"B",45,"C",40,"D",35,"E",30,0)</f>
        <v>60</v>
      </c>
      <c r="J1071" s="76" t="s">
        <v>1866</v>
      </c>
      <c r="K1071" s="77" t="s">
        <v>1866</v>
      </c>
      <c r="L1071" s="77" t="s">
        <v>1866</v>
      </c>
      <c r="M1071" s="75"/>
      <c r="N1071" s="75" t="s">
        <v>4973</v>
      </c>
      <c r="O1071" s="75" t="s">
        <v>4970</v>
      </c>
      <c r="P1071" s="75">
        <v>19820303</v>
      </c>
    </row>
    <row r="1072" spans="1:16" ht="19.5" customHeight="1">
      <c r="A1072" s="75" t="s">
        <v>445</v>
      </c>
      <c r="B1072" s="75" t="s">
        <v>3511</v>
      </c>
      <c r="C1072" s="75" t="s">
        <v>445</v>
      </c>
      <c r="D1072" s="75" t="s">
        <v>4971</v>
      </c>
      <c r="E1072" s="75" t="s">
        <v>4972</v>
      </c>
      <c r="F1072" s="75" t="s">
        <v>4968</v>
      </c>
      <c r="G1072" s="75" t="s">
        <v>3310</v>
      </c>
      <c r="H1072" s="76">
        <f t="array" ref="H1072">_xlfn.SWITCH(J1072,"A",50,"B",45,"C",40,"D",35,"E",30,0) + _xlfn.SWITCH(K1072,"A",50,"B",45,"C",40,"D",35,"E",30,0)</f>
        <v>60</v>
      </c>
      <c r="I1072" s="76">
        <f t="array" ref="I1072">_xlfn.SWITCH(J1072,"A",50,"B",45,"C",40,"D",35,"E",30,0) + _xlfn.SWITCH(L1072,"A",50,"B",45,"C",40,"D",35,"E",30,0)</f>
        <v>60</v>
      </c>
      <c r="J1072" s="76" t="s">
        <v>1866</v>
      </c>
      <c r="K1072" s="77" t="s">
        <v>1866</v>
      </c>
      <c r="L1072" s="77" t="s">
        <v>1866</v>
      </c>
      <c r="M1072" s="75"/>
      <c r="N1072" s="75" t="s">
        <v>4973</v>
      </c>
      <c r="O1072" s="75" t="s">
        <v>4970</v>
      </c>
      <c r="P1072" s="75">
        <v>19811125</v>
      </c>
    </row>
    <row r="1073" spans="1:16" ht="19.5" customHeight="1">
      <c r="A1073" s="75" t="s">
        <v>445</v>
      </c>
      <c r="B1073" s="75" t="s">
        <v>3511</v>
      </c>
      <c r="C1073" s="75" t="s">
        <v>445</v>
      </c>
      <c r="D1073" s="75" t="s">
        <v>4971</v>
      </c>
      <c r="E1073" s="75" t="s">
        <v>4972</v>
      </c>
      <c r="F1073" s="75" t="s">
        <v>4968</v>
      </c>
      <c r="G1073" s="75" t="s">
        <v>3525</v>
      </c>
      <c r="H1073" s="75">
        <f t="array" ref="H1073">_xlfn.SWITCH(J1073,"A",50,"B",45,"C",40,"D",35,"E",30,0) + _xlfn.SWITCH(K1073,"A",50,"B",45,"C",40,"D",35,"E",30,0)</f>
        <v>60</v>
      </c>
      <c r="I1073" s="75">
        <f t="array" ref="I1073">_xlfn.SWITCH(J1073,"A",50,"B",45,"C",40,"D",35,"E",30,0) + _xlfn.SWITCH(L1073,"A",50,"B",45,"C",40,"D",35,"E",30,0)</f>
        <v>60</v>
      </c>
      <c r="J1073" s="76" t="s">
        <v>1866</v>
      </c>
      <c r="K1073" s="77" t="s">
        <v>1866</v>
      </c>
      <c r="L1073" s="77" t="s">
        <v>1866</v>
      </c>
      <c r="M1073" s="75"/>
      <c r="N1073" s="75" t="s">
        <v>4969</v>
      </c>
      <c r="O1073" s="75" t="s">
        <v>4970</v>
      </c>
      <c r="P1073" s="75">
        <v>19540906</v>
      </c>
    </row>
    <row r="1074" spans="1:16" ht="19.5" customHeight="1">
      <c r="A1074" s="75" t="s">
        <v>445</v>
      </c>
      <c r="B1074" s="75" t="s">
        <v>3511</v>
      </c>
      <c r="C1074" s="75" t="s">
        <v>445</v>
      </c>
      <c r="D1074" s="75" t="s">
        <v>4971</v>
      </c>
      <c r="E1074" s="75" t="s">
        <v>4972</v>
      </c>
      <c r="F1074" s="75" t="s">
        <v>4968</v>
      </c>
      <c r="G1074" s="75" t="s">
        <v>3723</v>
      </c>
      <c r="H1074" s="76">
        <f t="array" ref="H1074">_xlfn.SWITCH(J1074,"A",50,"B",45,"C",40,"D",35,"E",30,0) + _xlfn.SWITCH(K1074,"A",50,"B",45,"C",40,"D",35,"E",30,0)</f>
        <v>60</v>
      </c>
      <c r="I1074" s="76">
        <f t="array" ref="I1074">_xlfn.SWITCH(J1074,"A",50,"B",45,"C",40,"D",35,"E",30,0) + _xlfn.SWITCH(L1074,"A",50,"B",45,"C",40,"D",35,"E",30,0)</f>
        <v>60</v>
      </c>
      <c r="J1074" s="76" t="s">
        <v>1866</v>
      </c>
      <c r="K1074" s="77" t="s">
        <v>1866</v>
      </c>
      <c r="L1074" s="77" t="s">
        <v>1866</v>
      </c>
      <c r="M1074" s="75"/>
      <c r="N1074" s="75" t="s">
        <v>4969</v>
      </c>
      <c r="O1074" s="75" t="s">
        <v>4974</v>
      </c>
      <c r="P1074" s="75">
        <v>19470901</v>
      </c>
    </row>
    <row r="1075" spans="1:16" ht="19.5" customHeight="1">
      <c r="A1075" s="75" t="s">
        <v>445</v>
      </c>
      <c r="B1075" s="75" t="s">
        <v>3511</v>
      </c>
      <c r="C1075" s="75" t="s">
        <v>445</v>
      </c>
      <c r="D1075" s="75" t="s">
        <v>4971</v>
      </c>
      <c r="E1075" s="75" t="s">
        <v>4972</v>
      </c>
      <c r="F1075" s="75" t="s">
        <v>4968</v>
      </c>
      <c r="G1075" s="75" t="s">
        <v>3899</v>
      </c>
      <c r="H1075" s="75">
        <f t="array" ref="H1075">_xlfn.SWITCH(J1075,"A",50,"B",45,"C",40,"D",35,"E",30,0) + _xlfn.SWITCH(K1075,"A",50,"B",45,"C",40,"D",35,"E",30,0)</f>
        <v>60</v>
      </c>
      <c r="I1075" s="75">
        <f t="array" ref="I1075">_xlfn.SWITCH(J1075,"A",50,"B",45,"C",40,"D",35,"E",30,0) + _xlfn.SWITCH(L1075,"A",50,"B",45,"C",40,"D",35,"E",30,0)</f>
        <v>60</v>
      </c>
      <c r="J1075" s="76" t="s">
        <v>1866</v>
      </c>
      <c r="K1075" s="77" t="s">
        <v>1866</v>
      </c>
      <c r="L1075" s="77" t="s">
        <v>1866</v>
      </c>
      <c r="M1075" s="75"/>
      <c r="N1075" s="75" t="s">
        <v>4969</v>
      </c>
      <c r="O1075" s="75" t="s">
        <v>4989</v>
      </c>
      <c r="P1075" s="75">
        <v>19610426</v>
      </c>
    </row>
    <row r="1076" spans="1:16" ht="19.5" customHeight="1">
      <c r="A1076" s="75" t="s">
        <v>22</v>
      </c>
      <c r="B1076" s="75" t="s">
        <v>4634</v>
      </c>
      <c r="C1076" s="75" t="s">
        <v>4984</v>
      </c>
      <c r="D1076" s="75" t="s">
        <v>4971</v>
      </c>
      <c r="E1076" s="75" t="s">
        <v>4972</v>
      </c>
      <c r="F1076" s="75" t="s">
        <v>4968</v>
      </c>
      <c r="G1076" s="75" t="s">
        <v>3643</v>
      </c>
      <c r="H1076" s="76">
        <f t="array" ref="H1076">_xlfn.SWITCH(J1076,"A",50,"B",45,"C",40,"D",35,"E",30,0) + _xlfn.SWITCH(K1076,"A",50,"B",45,"C",40,"D",35,"E",30,0)</f>
        <v>60</v>
      </c>
      <c r="I1076" s="76">
        <f t="array" ref="I1076">_xlfn.SWITCH(J1076,"A",50,"B",45,"C",40,"D",35,"E",30,0) + _xlfn.SWITCH(L1076,"A",50,"B",45,"C",40,"D",35,"E",30,0)</f>
        <v>60</v>
      </c>
      <c r="J1076" s="76" t="s">
        <v>1866</v>
      </c>
      <c r="K1076" s="77" t="s">
        <v>1866</v>
      </c>
      <c r="L1076" s="77" t="s">
        <v>1866</v>
      </c>
      <c r="M1076" s="75"/>
      <c r="N1076" s="75" t="s">
        <v>4969</v>
      </c>
      <c r="O1076" s="75" t="s">
        <v>4970</v>
      </c>
      <c r="P1076" s="75">
        <v>20070302</v>
      </c>
    </row>
    <row r="1077" spans="1:16" ht="19.5" customHeight="1">
      <c r="A1077" s="75" t="s">
        <v>22</v>
      </c>
      <c r="B1077" s="75" t="s">
        <v>4634</v>
      </c>
      <c r="C1077" s="75" t="s">
        <v>4984</v>
      </c>
      <c r="D1077" s="75" t="s">
        <v>4971</v>
      </c>
      <c r="E1077" s="75" t="s">
        <v>4972</v>
      </c>
      <c r="F1077" s="75" t="s">
        <v>4968</v>
      </c>
      <c r="G1077" s="75" t="s">
        <v>3205</v>
      </c>
      <c r="H1077" s="75">
        <f t="array" ref="H1077">_xlfn.SWITCH(J1077,"A",50,"B",45,"C",40,"D",35,"E",30,0) + _xlfn.SWITCH(K1077,"A",50,"B",45,"C",40,"D",35,"E",30,0)</f>
        <v>60</v>
      </c>
      <c r="I1077" s="75">
        <f t="array" ref="I1077">_xlfn.SWITCH(J1077,"A",50,"B",45,"C",40,"D",35,"E",30,0) + _xlfn.SWITCH(L1077,"A",50,"B",45,"C",40,"D",35,"E",30,0)</f>
        <v>60</v>
      </c>
      <c r="J1077" s="76" t="s">
        <v>1866</v>
      </c>
      <c r="K1077" s="77" t="s">
        <v>1866</v>
      </c>
      <c r="L1077" s="77" t="s">
        <v>1866</v>
      </c>
      <c r="M1077" s="75"/>
      <c r="N1077" s="75" t="s">
        <v>4973</v>
      </c>
      <c r="O1077" s="75" t="s">
        <v>4974</v>
      </c>
      <c r="P1077" s="75">
        <v>19671023</v>
      </c>
    </row>
    <row r="1078" spans="1:16" ht="19.5" customHeight="1">
      <c r="A1078" s="75" t="s">
        <v>389</v>
      </c>
      <c r="B1078" s="75" t="s">
        <v>4282</v>
      </c>
      <c r="C1078" s="75" t="s">
        <v>389</v>
      </c>
      <c r="D1078" s="75" t="s">
        <v>4971</v>
      </c>
      <c r="E1078" s="75" t="s">
        <v>4972</v>
      </c>
      <c r="F1078" s="75" t="s">
        <v>4968</v>
      </c>
      <c r="G1078" s="75" t="s">
        <v>3239</v>
      </c>
      <c r="H1078" s="76">
        <f t="array" ref="H1078">_xlfn.SWITCH(J1078,"A",50,"B",45,"C",40,"D",35,"E",30,0) + _xlfn.SWITCH(K1078,"A",50,"B",45,"C",40,"D",35,"E",30,0)</f>
        <v>60</v>
      </c>
      <c r="I1078" s="76">
        <f t="array" ref="I1078">_xlfn.SWITCH(J1078,"A",50,"B",45,"C",40,"D",35,"E",30,0) + _xlfn.SWITCH(L1078,"A",50,"B",45,"C",40,"D",35,"E",30,0)</f>
        <v>60</v>
      </c>
      <c r="J1078" s="76" t="s">
        <v>1866</v>
      </c>
      <c r="K1078" s="77" t="s">
        <v>1866</v>
      </c>
      <c r="L1078" s="77" t="s">
        <v>1866</v>
      </c>
      <c r="M1078" s="75"/>
      <c r="N1078" s="75" t="s">
        <v>4969</v>
      </c>
      <c r="O1078" s="75" t="s">
        <v>4970</v>
      </c>
      <c r="P1078" s="75">
        <v>19200401</v>
      </c>
    </row>
    <row r="1079" spans="1:16" ht="19.5" customHeight="1">
      <c r="A1079" s="75" t="s">
        <v>389</v>
      </c>
      <c r="B1079" s="75" t="s">
        <v>4282</v>
      </c>
      <c r="C1079" s="75" t="s">
        <v>389</v>
      </c>
      <c r="D1079" s="75" t="s">
        <v>4977</v>
      </c>
      <c r="E1079" s="75" t="s">
        <v>4972</v>
      </c>
      <c r="F1079" s="75" t="s">
        <v>4968</v>
      </c>
      <c r="G1079" s="75" t="s">
        <v>3460</v>
      </c>
      <c r="H1079" s="75">
        <f t="array" ref="H1079">_xlfn.SWITCH(J1079,"A",50,"B",45,"C",40,"D",35,"E",30,0) + _xlfn.SWITCH(K1079,"A",50,"B",45,"C",40,"D",35,"E",30,0)</f>
        <v>60</v>
      </c>
      <c r="I1079" s="75">
        <f t="array" ref="I1079">_xlfn.SWITCH(J1079,"A",50,"B",45,"C",40,"D",35,"E",30,0) + _xlfn.SWITCH(L1079,"A",50,"B",45,"C",40,"D",35,"E",30,0)</f>
        <v>60</v>
      </c>
      <c r="J1079" s="76" t="s">
        <v>1866</v>
      </c>
      <c r="K1079" s="77" t="s">
        <v>1866</v>
      </c>
      <c r="L1079" s="77" t="s">
        <v>1866</v>
      </c>
      <c r="M1079" s="75"/>
      <c r="N1079" s="75" t="s">
        <v>4969</v>
      </c>
      <c r="O1079" s="75" t="s">
        <v>4974</v>
      </c>
      <c r="P1079" s="75">
        <v>19500622</v>
      </c>
    </row>
    <row r="1080" spans="1:16" ht="19.5" customHeight="1">
      <c r="A1080" s="75" t="s">
        <v>389</v>
      </c>
      <c r="B1080" s="75" t="s">
        <v>4282</v>
      </c>
      <c r="C1080" s="75" t="s">
        <v>389</v>
      </c>
      <c r="D1080" s="75" t="s">
        <v>4971</v>
      </c>
      <c r="E1080" s="75" t="s">
        <v>4972</v>
      </c>
      <c r="F1080" s="75" t="s">
        <v>4968</v>
      </c>
      <c r="G1080" s="75" t="s">
        <v>3856</v>
      </c>
      <c r="H1080" s="75">
        <f t="array" ref="H1080">_xlfn.SWITCH(J1080,"A",50,"B",45,"C",40,"D",35,"E",30,0) + _xlfn.SWITCH(K1080,"A",50,"B",45,"C",40,"D",35,"E",30,0)</f>
        <v>60</v>
      </c>
      <c r="I1080" s="75">
        <f t="array" ref="I1080">_xlfn.SWITCH(J1080,"A",50,"B",45,"C",40,"D",35,"E",30,0) + _xlfn.SWITCH(L1080,"A",50,"B",45,"C",40,"D",35,"E",30,0)</f>
        <v>60</v>
      </c>
      <c r="J1080" s="76" t="s">
        <v>1866</v>
      </c>
      <c r="K1080" s="77" t="s">
        <v>1866</v>
      </c>
      <c r="L1080" s="77" t="s">
        <v>1866</v>
      </c>
      <c r="M1080" s="75"/>
      <c r="N1080" s="75" t="s">
        <v>4973</v>
      </c>
      <c r="O1080" s="75" t="s">
        <v>4974</v>
      </c>
      <c r="P1080" s="75">
        <v>19671002</v>
      </c>
    </row>
    <row r="1081" spans="1:16" ht="19.5" customHeight="1">
      <c r="A1081" s="75" t="s">
        <v>389</v>
      </c>
      <c r="B1081" s="75" t="s">
        <v>4282</v>
      </c>
      <c r="C1081" s="75" t="s">
        <v>389</v>
      </c>
      <c r="D1081" s="75" t="s">
        <v>4971</v>
      </c>
      <c r="E1081" s="75" t="s">
        <v>4972</v>
      </c>
      <c r="F1081" s="75" t="s">
        <v>4968</v>
      </c>
      <c r="G1081" s="75" t="s">
        <v>4015</v>
      </c>
      <c r="H1081" s="76">
        <f t="array" ref="H1081">_xlfn.SWITCH(J1081,"A",50,"B",45,"C",40,"D",35,"E",30,0) + _xlfn.SWITCH(K1081,"A",50,"B",45,"C",40,"D",35,"E",30,0)</f>
        <v>60</v>
      </c>
      <c r="I1081" s="76">
        <f t="array" ref="I1081">_xlfn.SWITCH(J1081,"A",50,"B",45,"C",40,"D",35,"E",30,0) + _xlfn.SWITCH(L1081,"A",50,"B",45,"C",40,"D",35,"E",30,0)</f>
        <v>60</v>
      </c>
      <c r="J1081" s="76" t="s">
        <v>1866</v>
      </c>
      <c r="K1081" s="77" t="s">
        <v>1866</v>
      </c>
      <c r="L1081" s="77" t="s">
        <v>1866</v>
      </c>
      <c r="M1081" s="75"/>
      <c r="N1081" s="75" t="s">
        <v>4969</v>
      </c>
      <c r="O1081" s="75" t="s">
        <v>4989</v>
      </c>
      <c r="P1081" s="75">
        <v>19440601</v>
      </c>
    </row>
    <row r="1082" spans="1:16" ht="19.5" customHeight="1">
      <c r="A1082" s="75" t="s">
        <v>389</v>
      </c>
      <c r="B1082" s="75" t="s">
        <v>4282</v>
      </c>
      <c r="C1082" s="75" t="s">
        <v>389</v>
      </c>
      <c r="D1082" s="75" t="s">
        <v>4971</v>
      </c>
      <c r="E1082" s="75" t="s">
        <v>4972</v>
      </c>
      <c r="F1082" s="75" t="s">
        <v>4968</v>
      </c>
      <c r="G1082" s="75" t="s">
        <v>4259</v>
      </c>
      <c r="H1082" s="76">
        <f t="array" ref="H1082">_xlfn.SWITCH(J1082,"A",50,"B",45,"C",40,"D",35,"E",30,0) + _xlfn.SWITCH(K1082,"A",50,"B",45,"C",40,"D",35,"E",30,0)</f>
        <v>60</v>
      </c>
      <c r="I1082" s="76">
        <f t="array" ref="I1082">_xlfn.SWITCH(J1082,"A",50,"B",45,"C",40,"D",35,"E",30,0) + _xlfn.SWITCH(L1082,"A",50,"B",45,"C",40,"D",35,"E",30,0)</f>
        <v>60</v>
      </c>
      <c r="J1082" s="76" t="s">
        <v>1866</v>
      </c>
      <c r="K1082" s="77" t="s">
        <v>1866</v>
      </c>
      <c r="L1082" s="77" t="s">
        <v>1866</v>
      </c>
      <c r="M1082" s="75"/>
      <c r="N1082" s="75" t="s">
        <v>4969</v>
      </c>
      <c r="O1082" s="75" t="s">
        <v>4989</v>
      </c>
      <c r="P1082" s="75">
        <v>19670305</v>
      </c>
    </row>
    <row r="1083" spans="1:16" ht="19.5" customHeight="1">
      <c r="A1083" s="75" t="s">
        <v>389</v>
      </c>
      <c r="B1083" s="75" t="s">
        <v>4282</v>
      </c>
      <c r="C1083" s="75" t="s">
        <v>389</v>
      </c>
      <c r="D1083" s="75" t="s">
        <v>4971</v>
      </c>
      <c r="E1083" s="75" t="s">
        <v>4972</v>
      </c>
      <c r="F1083" s="75" t="s">
        <v>4968</v>
      </c>
      <c r="G1083" s="75" t="s">
        <v>4509</v>
      </c>
      <c r="H1083" s="75">
        <f t="array" ref="H1083">_xlfn.SWITCH(J1083,"A",50,"B",45,"C",40,"D",35,"E",30,0) + _xlfn.SWITCH(K1083,"A",50,"B",45,"C",40,"D",35,"E",30,0)</f>
        <v>60</v>
      </c>
      <c r="I1083" s="75">
        <f t="array" ref="I1083">_xlfn.SWITCH(J1083,"A",50,"B",45,"C",40,"D",35,"E",30,0) + _xlfn.SWITCH(L1083,"A",50,"B",45,"C",40,"D",35,"E",30,0)</f>
        <v>60</v>
      </c>
      <c r="J1083" s="76" t="s">
        <v>1866</v>
      </c>
      <c r="K1083" s="77" t="s">
        <v>1866</v>
      </c>
      <c r="L1083" s="77" t="s">
        <v>1866</v>
      </c>
      <c r="M1083" s="75"/>
      <c r="N1083" s="75" t="s">
        <v>4973</v>
      </c>
      <c r="O1083" s="75" t="s">
        <v>4970</v>
      </c>
      <c r="P1083" s="75">
        <v>19510901</v>
      </c>
    </row>
    <row r="1084" spans="1:16" ht="19.5" customHeight="1">
      <c r="A1084" s="75" t="s">
        <v>389</v>
      </c>
      <c r="B1084" s="75" t="s">
        <v>4373</v>
      </c>
      <c r="C1084" s="75" t="s">
        <v>389</v>
      </c>
      <c r="D1084" s="75" t="s">
        <v>4977</v>
      </c>
      <c r="E1084" s="75" t="s">
        <v>4972</v>
      </c>
      <c r="F1084" s="75" t="s">
        <v>4968</v>
      </c>
      <c r="G1084" s="75" t="s">
        <v>3240</v>
      </c>
      <c r="H1084" s="75">
        <f t="array" ref="H1084">_xlfn.SWITCH(J1084,"A",50,"B",45,"C",40,"D",35,"E",30,0) + _xlfn.SWITCH(K1084,"A",50,"B",45,"C",40,"D",35,"E",30,0)</f>
        <v>60</v>
      </c>
      <c r="I1084" s="75">
        <f t="array" ref="I1084">_xlfn.SWITCH(J1084,"A",50,"B",45,"C",40,"D",35,"E",30,0) + _xlfn.SWITCH(L1084,"A",50,"B",45,"C",40,"D",35,"E",30,0)</f>
        <v>60</v>
      </c>
      <c r="J1084" s="76" t="s">
        <v>1866</v>
      </c>
      <c r="K1084" s="77" t="s">
        <v>1866</v>
      </c>
      <c r="L1084" s="77" t="s">
        <v>1866</v>
      </c>
      <c r="M1084" s="75"/>
      <c r="N1084" s="75" t="s">
        <v>4969</v>
      </c>
      <c r="O1084" s="75" t="s">
        <v>4970</v>
      </c>
      <c r="P1084" s="75">
        <v>20080301</v>
      </c>
    </row>
    <row r="1085" spans="1:16" ht="19.5" customHeight="1">
      <c r="A1085" s="75" t="s">
        <v>389</v>
      </c>
      <c r="B1085" s="75" t="s">
        <v>4373</v>
      </c>
      <c r="C1085" s="75" t="s">
        <v>389</v>
      </c>
      <c r="D1085" s="75" t="s">
        <v>4977</v>
      </c>
      <c r="E1085" s="75" t="s">
        <v>4972</v>
      </c>
      <c r="F1085" s="75" t="s">
        <v>4968</v>
      </c>
      <c r="G1085" s="75" t="s">
        <v>3461</v>
      </c>
      <c r="H1085" s="76">
        <f t="array" ref="H1085">_xlfn.SWITCH(J1085,"A",50,"B",45,"C",40,"D",35,"E",30,0) + _xlfn.SWITCH(K1085,"A",50,"B",45,"C",40,"D",35,"E",30,0)</f>
        <v>60</v>
      </c>
      <c r="I1085" s="76">
        <f t="array" ref="I1085">_xlfn.SWITCH(J1085,"A",50,"B",45,"C",40,"D",35,"E",30,0) + _xlfn.SWITCH(L1085,"A",50,"B",45,"C",40,"D",35,"E",30,0)</f>
        <v>60</v>
      </c>
      <c r="J1085" s="76" t="s">
        <v>1866</v>
      </c>
      <c r="K1085" s="77" t="s">
        <v>1866</v>
      </c>
      <c r="L1085" s="77" t="s">
        <v>1866</v>
      </c>
      <c r="M1085" s="75"/>
      <c r="N1085" s="75" t="s">
        <v>4969</v>
      </c>
      <c r="O1085" s="75" t="s">
        <v>4970</v>
      </c>
      <c r="P1085" s="75">
        <v>19650303</v>
      </c>
    </row>
    <row r="1086" spans="1:16" ht="19.5" customHeight="1">
      <c r="A1086" s="75" t="s">
        <v>389</v>
      </c>
      <c r="B1086" s="75" t="s">
        <v>4373</v>
      </c>
      <c r="C1086" s="75" t="s">
        <v>389</v>
      </c>
      <c r="D1086" s="75" t="s">
        <v>4971</v>
      </c>
      <c r="E1086" s="75" t="s">
        <v>4972</v>
      </c>
      <c r="F1086" s="75" t="s">
        <v>4968</v>
      </c>
      <c r="G1086" s="75" t="s">
        <v>3672</v>
      </c>
      <c r="H1086" s="75">
        <f t="array" ref="H1086">_xlfn.SWITCH(J1086,"A",50,"B",45,"C",40,"D",35,"E",30,0) + _xlfn.SWITCH(K1086,"A",50,"B",45,"C",40,"D",35,"E",30,0)</f>
        <v>60</v>
      </c>
      <c r="I1086" s="75">
        <f t="array" ref="I1086">_xlfn.SWITCH(J1086,"A",50,"B",45,"C",40,"D",35,"E",30,0) + _xlfn.SWITCH(L1086,"A",50,"B",45,"C",40,"D",35,"E",30,0)</f>
        <v>60</v>
      </c>
      <c r="J1086" s="76" t="s">
        <v>1866</v>
      </c>
      <c r="K1086" s="77" t="s">
        <v>1866</v>
      </c>
      <c r="L1086" s="77" t="s">
        <v>1866</v>
      </c>
      <c r="M1086" s="75"/>
      <c r="N1086" s="75" t="s">
        <v>4973</v>
      </c>
      <c r="O1086" s="75" t="s">
        <v>4970</v>
      </c>
      <c r="P1086" s="75">
        <v>19800303</v>
      </c>
    </row>
    <row r="1087" spans="1:16" ht="19.5" customHeight="1">
      <c r="A1087" s="75" t="s">
        <v>1276</v>
      </c>
      <c r="B1087" s="75" t="s">
        <v>3895</v>
      </c>
      <c r="C1087" s="75" t="s">
        <v>1276</v>
      </c>
      <c r="D1087" s="75" t="s">
        <v>4971</v>
      </c>
      <c r="E1087" s="75" t="s">
        <v>4972</v>
      </c>
      <c r="F1087" s="75" t="s">
        <v>4968</v>
      </c>
      <c r="G1087" s="75" t="s">
        <v>3258</v>
      </c>
      <c r="H1087" s="76">
        <f t="array" ref="H1087">_xlfn.SWITCH(J1087,"A",50,"B",45,"C",40,"D",35,"E",30,0) + _xlfn.SWITCH(K1087,"A",50,"B",45,"C",40,"D",35,"E",30,0)</f>
        <v>60</v>
      </c>
      <c r="I1087" s="76">
        <f t="array" ref="I1087">_xlfn.SWITCH(J1087,"A",50,"B",45,"C",40,"D",35,"E",30,0) + _xlfn.SWITCH(L1087,"A",50,"B",45,"C",40,"D",35,"E",30,0)</f>
        <v>60</v>
      </c>
      <c r="J1087" s="76" t="s">
        <v>1866</v>
      </c>
      <c r="K1087" s="77" t="s">
        <v>1866</v>
      </c>
      <c r="L1087" s="77" t="s">
        <v>1866</v>
      </c>
      <c r="M1087" s="75"/>
      <c r="N1087" s="75" t="s">
        <v>4969</v>
      </c>
      <c r="O1087" s="75" t="s">
        <v>4970</v>
      </c>
      <c r="P1087" s="75">
        <v>19510925</v>
      </c>
    </row>
    <row r="1088" spans="1:16" ht="19.5" customHeight="1">
      <c r="A1088" s="75" t="s">
        <v>1276</v>
      </c>
      <c r="B1088" s="75" t="s">
        <v>3895</v>
      </c>
      <c r="C1088" s="75" t="s">
        <v>1276</v>
      </c>
      <c r="D1088" s="75" t="s">
        <v>4971</v>
      </c>
      <c r="E1088" s="75" t="s">
        <v>4972</v>
      </c>
      <c r="F1088" s="75" t="s">
        <v>4968</v>
      </c>
      <c r="G1088" s="75" t="s">
        <v>3479</v>
      </c>
      <c r="H1088" s="75">
        <f t="array" ref="H1088">_xlfn.SWITCH(J1088,"A",50,"B",45,"C",40,"D",35,"E",30,0) + _xlfn.SWITCH(K1088,"A",50,"B",45,"C",40,"D",35,"E",30,0)</f>
        <v>60</v>
      </c>
      <c r="I1088" s="75">
        <f t="array" ref="I1088">_xlfn.SWITCH(J1088,"A",50,"B",45,"C",40,"D",35,"E",30,0) + _xlfn.SWITCH(L1088,"A",50,"B",45,"C",40,"D",35,"E",30,0)</f>
        <v>60</v>
      </c>
      <c r="J1088" s="76" t="s">
        <v>1866</v>
      </c>
      <c r="K1088" s="77" t="s">
        <v>1866</v>
      </c>
      <c r="L1088" s="77" t="s">
        <v>1866</v>
      </c>
      <c r="M1088" s="75"/>
      <c r="N1088" s="75" t="s">
        <v>4969</v>
      </c>
      <c r="O1088" s="75" t="s">
        <v>4970</v>
      </c>
      <c r="P1088" s="75">
        <v>19860305</v>
      </c>
    </row>
    <row r="1089" spans="1:16" ht="19.5" customHeight="1">
      <c r="A1089" s="75" t="s">
        <v>1276</v>
      </c>
      <c r="B1089" s="75" t="s">
        <v>3895</v>
      </c>
      <c r="C1089" s="75" t="s">
        <v>1276</v>
      </c>
      <c r="D1089" s="75" t="s">
        <v>4971</v>
      </c>
      <c r="E1089" s="75" t="s">
        <v>4972</v>
      </c>
      <c r="F1089" s="75" t="s">
        <v>4968</v>
      </c>
      <c r="G1089" s="75" t="s">
        <v>3684</v>
      </c>
      <c r="H1089" s="76">
        <f t="array" ref="H1089">_xlfn.SWITCH(J1089,"A",50,"B",45,"C",40,"D",35,"E",30,0) + _xlfn.SWITCH(K1089,"A",50,"B",45,"C",40,"D",35,"E",30,0)</f>
        <v>60</v>
      </c>
      <c r="I1089" s="76">
        <f t="array" ref="I1089">_xlfn.SWITCH(J1089,"A",50,"B",45,"C",40,"D",35,"E",30,0) + _xlfn.SWITCH(L1089,"A",50,"B",45,"C",40,"D",35,"E",30,0)</f>
        <v>60</v>
      </c>
      <c r="J1089" s="76" t="s">
        <v>1866</v>
      </c>
      <c r="K1089" s="77" t="s">
        <v>1866</v>
      </c>
      <c r="L1089" s="77" t="s">
        <v>1866</v>
      </c>
      <c r="M1089" s="75"/>
      <c r="N1089" s="75" t="s">
        <v>4969</v>
      </c>
      <c r="O1089" s="75" t="s">
        <v>4970</v>
      </c>
      <c r="P1089" s="75">
        <v>19720504</v>
      </c>
    </row>
    <row r="1090" spans="1:16" ht="19.5" customHeight="1">
      <c r="A1090" s="75" t="s">
        <v>1276</v>
      </c>
      <c r="B1090" s="75" t="s">
        <v>3895</v>
      </c>
      <c r="C1090" s="75" t="s">
        <v>1276</v>
      </c>
      <c r="D1090" s="75" t="s">
        <v>4971</v>
      </c>
      <c r="E1090" s="75" t="s">
        <v>4972</v>
      </c>
      <c r="F1090" s="75" t="s">
        <v>4968</v>
      </c>
      <c r="G1090" s="75" t="s">
        <v>3748</v>
      </c>
      <c r="H1090" s="75">
        <f t="array" ref="H1090">_xlfn.SWITCH(J1090,"A",50,"B",45,"C",40,"D",35,"E",30,0) + _xlfn.SWITCH(K1090,"A",50,"B",45,"C",40,"D",35,"E",30,0)</f>
        <v>60</v>
      </c>
      <c r="I1090" s="75">
        <f t="array" ref="I1090">_xlfn.SWITCH(J1090,"A",50,"B",45,"C",40,"D",35,"E",30,0) + _xlfn.SWITCH(L1090,"A",50,"B",45,"C",40,"D",35,"E",30,0)</f>
        <v>60</v>
      </c>
      <c r="J1090" s="76" t="s">
        <v>1866</v>
      </c>
      <c r="K1090" s="77" t="s">
        <v>1866</v>
      </c>
      <c r="L1090" s="77" t="s">
        <v>1866</v>
      </c>
      <c r="M1090" s="75"/>
      <c r="N1090" s="75" t="s">
        <v>4969</v>
      </c>
      <c r="O1090" s="75" t="s">
        <v>4970</v>
      </c>
      <c r="P1090" s="75">
        <v>19650423</v>
      </c>
    </row>
    <row r="1091" spans="1:16" ht="19.5" customHeight="1">
      <c r="A1091" s="75" t="s">
        <v>393</v>
      </c>
      <c r="B1091" s="75" t="s">
        <v>4041</v>
      </c>
      <c r="C1091" s="75" t="s">
        <v>4995</v>
      </c>
      <c r="D1091" s="75" t="s">
        <v>4971</v>
      </c>
      <c r="E1091" s="75" t="s">
        <v>4972</v>
      </c>
      <c r="F1091" s="75" t="s">
        <v>4968</v>
      </c>
      <c r="G1091" s="75" t="s">
        <v>3146</v>
      </c>
      <c r="H1091" s="76">
        <f t="array" ref="H1091">_xlfn.SWITCH(J1091,"A",50,"B",45,"C",40,"D",35,"E",30,0) + _xlfn.SWITCH(K1091,"A",50,"B",45,"C",40,"D",35,"E",30,0)</f>
        <v>60</v>
      </c>
      <c r="I1091" s="76">
        <f t="array" ref="I1091">_xlfn.SWITCH(J1091,"A",50,"B",45,"C",40,"D",35,"E",30,0) + _xlfn.SWITCH(L1091,"A",50,"B",45,"C",40,"D",35,"E",30,0)</f>
        <v>60</v>
      </c>
      <c r="J1091" s="76" t="s">
        <v>1866</v>
      </c>
      <c r="K1091" s="77" t="s">
        <v>1866</v>
      </c>
      <c r="L1091" s="77" t="s">
        <v>1866</v>
      </c>
      <c r="M1091" s="75"/>
      <c r="N1091" s="75" t="s">
        <v>4969</v>
      </c>
      <c r="O1091" s="75" t="s">
        <v>4970</v>
      </c>
      <c r="P1091" s="75">
        <v>19750301</v>
      </c>
    </row>
    <row r="1092" spans="1:16" ht="19.5" customHeight="1">
      <c r="A1092" s="75" t="s">
        <v>393</v>
      </c>
      <c r="B1092" s="75" t="s">
        <v>4041</v>
      </c>
      <c r="C1092" s="75" t="s">
        <v>4995</v>
      </c>
      <c r="D1092" s="75" t="s">
        <v>4971</v>
      </c>
      <c r="E1092" s="75" t="s">
        <v>4972</v>
      </c>
      <c r="F1092" s="75" t="s">
        <v>4968</v>
      </c>
      <c r="G1092" s="75" t="s">
        <v>3375</v>
      </c>
      <c r="H1092" s="75">
        <f t="array" ref="H1092">_xlfn.SWITCH(J1092,"A",50,"B",45,"C",40,"D",35,"E",30,0) + _xlfn.SWITCH(K1092,"A",50,"B",45,"C",40,"D",35,"E",30,0)</f>
        <v>60</v>
      </c>
      <c r="I1092" s="75">
        <f t="array" ref="I1092">_xlfn.SWITCH(J1092,"A",50,"B",45,"C",40,"D",35,"E",30,0) + _xlfn.SWITCH(L1092,"A",50,"B",45,"C",40,"D",35,"E",30,0)</f>
        <v>60</v>
      </c>
      <c r="J1092" s="76" t="s">
        <v>1866</v>
      </c>
      <c r="K1092" s="77" t="s">
        <v>1866</v>
      </c>
      <c r="L1092" s="77" t="s">
        <v>1866</v>
      </c>
      <c r="M1092" s="75"/>
      <c r="N1092" s="75" t="s">
        <v>4973</v>
      </c>
      <c r="O1092" s="75" t="s">
        <v>4989</v>
      </c>
      <c r="P1092" s="75">
        <v>19580228</v>
      </c>
    </row>
    <row r="1093" spans="1:16" ht="19.5" customHeight="1">
      <c r="A1093" s="75" t="s">
        <v>351</v>
      </c>
      <c r="B1093" s="75" t="s">
        <v>3893</v>
      </c>
      <c r="C1093" s="75" t="s">
        <v>4985</v>
      </c>
      <c r="D1093" s="75" t="s">
        <v>4971</v>
      </c>
      <c r="E1093" s="75" t="s">
        <v>4972</v>
      </c>
      <c r="F1093" s="75" t="s">
        <v>4968</v>
      </c>
      <c r="G1093" s="75" t="s">
        <v>3226</v>
      </c>
      <c r="H1093" s="76">
        <f t="array" ref="H1093">_xlfn.SWITCH(J1093,"A",50,"B",45,"C",40,"D",35,"E",30,0) + _xlfn.SWITCH(K1093,"A",50,"B",45,"C",40,"D",35,"E",30,0)</f>
        <v>60</v>
      </c>
      <c r="I1093" s="76">
        <f t="array" ref="I1093">_xlfn.SWITCH(J1093,"A",50,"B",45,"C",40,"D",35,"E",30,0) + _xlfn.SWITCH(L1093,"A",50,"B",45,"C",40,"D",35,"E",30,0)</f>
        <v>60</v>
      </c>
      <c r="J1093" s="76" t="s">
        <v>1866</v>
      </c>
      <c r="K1093" s="77" t="s">
        <v>1866</v>
      </c>
      <c r="L1093" s="77" t="s">
        <v>1866</v>
      </c>
      <c r="M1093" s="75"/>
      <c r="N1093" s="75" t="s">
        <v>4969</v>
      </c>
      <c r="O1093" s="75" t="s">
        <v>4974</v>
      </c>
      <c r="P1093" s="75">
        <v>19540301</v>
      </c>
    </row>
    <row r="1094" spans="1:16" ht="19.5" customHeight="1">
      <c r="A1094" s="75" t="s">
        <v>351</v>
      </c>
      <c r="B1094" s="75" t="s">
        <v>3893</v>
      </c>
      <c r="C1094" s="75" t="s">
        <v>4985</v>
      </c>
      <c r="D1094" s="75" t="s">
        <v>4971</v>
      </c>
      <c r="E1094" s="75" t="s">
        <v>4972</v>
      </c>
      <c r="F1094" s="75" t="s">
        <v>4968</v>
      </c>
      <c r="G1094" s="75" t="s">
        <v>3848</v>
      </c>
      <c r="H1094" s="75">
        <f t="array" ref="H1094">_xlfn.SWITCH(J1094,"A",50,"B",45,"C",40,"D",35,"E",30,0) + _xlfn.SWITCH(K1094,"A",50,"B",45,"C",40,"D",35,"E",30,0)</f>
        <v>60</v>
      </c>
      <c r="I1094" s="75">
        <f t="array" ref="I1094">_xlfn.SWITCH(J1094,"A",50,"B",45,"C",40,"D",35,"E",30,0) + _xlfn.SWITCH(L1094,"A",50,"B",45,"C",40,"D",35,"E",30,0)</f>
        <v>60</v>
      </c>
      <c r="J1094" s="76" t="s">
        <v>1866</v>
      </c>
      <c r="K1094" s="77" t="s">
        <v>1866</v>
      </c>
      <c r="L1094" s="77" t="s">
        <v>1866</v>
      </c>
      <c r="M1094" s="75"/>
      <c r="N1094" s="75" t="s">
        <v>4973</v>
      </c>
      <c r="O1094" s="75" t="s">
        <v>4974</v>
      </c>
      <c r="P1094" s="75">
        <v>19720301</v>
      </c>
    </row>
    <row r="1095" spans="1:16" ht="19.5" customHeight="1">
      <c r="A1095" s="75" t="s">
        <v>351</v>
      </c>
      <c r="B1095" s="75" t="s">
        <v>3893</v>
      </c>
      <c r="C1095" s="75" t="s">
        <v>4985</v>
      </c>
      <c r="D1095" s="75" t="s">
        <v>4971</v>
      </c>
      <c r="E1095" s="75" t="s">
        <v>4972</v>
      </c>
      <c r="F1095" s="75" t="s">
        <v>4968</v>
      </c>
      <c r="G1095" s="75" t="s">
        <v>4143</v>
      </c>
      <c r="H1095" s="75">
        <f t="array" ref="H1095">_xlfn.SWITCH(J1095,"A",50,"B",45,"C",40,"D",35,"E",30,0) + _xlfn.SWITCH(K1095,"A",50,"B",45,"C",40,"D",35,"E",30,0)</f>
        <v>60</v>
      </c>
      <c r="I1095" s="75">
        <f t="array" ref="I1095">_xlfn.SWITCH(J1095,"A",50,"B",45,"C",40,"D",35,"E",30,0) + _xlfn.SWITCH(L1095,"A",50,"B",45,"C",40,"D",35,"E",30,0)</f>
        <v>60</v>
      </c>
      <c r="J1095" s="76" t="s">
        <v>1866</v>
      </c>
      <c r="K1095" s="77" t="s">
        <v>1866</v>
      </c>
      <c r="L1095" s="77" t="s">
        <v>1866</v>
      </c>
      <c r="M1095" s="75"/>
      <c r="N1095" s="75" t="s">
        <v>4969</v>
      </c>
      <c r="O1095" s="75" t="s">
        <v>4989</v>
      </c>
      <c r="P1095" s="75">
        <v>19471020</v>
      </c>
    </row>
    <row r="1096" spans="1:16" ht="19.5" customHeight="1">
      <c r="A1096" s="75" t="s">
        <v>351</v>
      </c>
      <c r="B1096" s="75" t="s">
        <v>3893</v>
      </c>
      <c r="C1096" s="75" t="s">
        <v>4985</v>
      </c>
      <c r="D1096" s="75" t="s">
        <v>4971</v>
      </c>
      <c r="E1096" s="75" t="s">
        <v>4972</v>
      </c>
      <c r="F1096" s="75" t="s">
        <v>4968</v>
      </c>
      <c r="G1096" s="75" t="s">
        <v>4253</v>
      </c>
      <c r="H1096" s="76">
        <f t="array" ref="H1096">_xlfn.SWITCH(J1096,"A",50,"B",45,"C",40,"D",35,"E",30,0) + _xlfn.SWITCH(K1096,"A",50,"B",45,"C",40,"D",35,"E",30,0)</f>
        <v>60</v>
      </c>
      <c r="I1096" s="76">
        <f t="array" ref="I1096">_xlfn.SWITCH(J1096,"A",50,"B",45,"C",40,"D",35,"E",30,0) + _xlfn.SWITCH(L1096,"A",50,"B",45,"C",40,"D",35,"E",30,0)</f>
        <v>60</v>
      </c>
      <c r="J1096" s="76" t="s">
        <v>1866</v>
      </c>
      <c r="K1096" s="77" t="s">
        <v>1866</v>
      </c>
      <c r="L1096" s="77" t="s">
        <v>1866</v>
      </c>
      <c r="M1096" s="75"/>
      <c r="N1096" s="75" t="s">
        <v>4969</v>
      </c>
      <c r="O1096" s="75" t="s">
        <v>4974</v>
      </c>
      <c r="P1096" s="75">
        <v>19960302</v>
      </c>
    </row>
    <row r="1097" spans="1:16" ht="19.5" customHeight="1">
      <c r="A1097" s="75" t="s">
        <v>608</v>
      </c>
      <c r="B1097" s="75" t="s">
        <v>4040</v>
      </c>
      <c r="C1097" s="75" t="s">
        <v>608</v>
      </c>
      <c r="D1097" s="75" t="s">
        <v>4971</v>
      </c>
      <c r="E1097" s="75" t="s">
        <v>4972</v>
      </c>
      <c r="F1097" s="75" t="s">
        <v>4968</v>
      </c>
      <c r="G1097" s="75" t="s">
        <v>3128</v>
      </c>
      <c r="H1097" s="76">
        <f t="array" ref="H1097">_xlfn.SWITCH(J1097,"A",50,"B",45,"C",40,"D",35,"E",30,0) + _xlfn.SWITCH(K1097,"A",50,"B",45,"C",40,"D",35,"E",30,0)</f>
        <v>60</v>
      </c>
      <c r="I1097" s="76">
        <f t="array" ref="I1097">_xlfn.SWITCH(J1097,"A",50,"B",45,"C",40,"D",35,"E",30,0) + _xlfn.SWITCH(L1097,"A",50,"B",45,"C",40,"D",35,"E",30,0)</f>
        <v>60</v>
      </c>
      <c r="J1097" s="76" t="s">
        <v>1866</v>
      </c>
      <c r="K1097" s="77" t="s">
        <v>1866</v>
      </c>
      <c r="L1097" s="77" t="s">
        <v>1866</v>
      </c>
      <c r="M1097" s="75"/>
      <c r="N1097" s="75" t="s">
        <v>4973</v>
      </c>
      <c r="O1097" s="75" t="s">
        <v>4970</v>
      </c>
      <c r="P1097" s="75">
        <v>19530701</v>
      </c>
    </row>
    <row r="1098" spans="1:16" ht="19.5" customHeight="1">
      <c r="A1098" s="75" t="s">
        <v>608</v>
      </c>
      <c r="B1098" s="75" t="s">
        <v>4040</v>
      </c>
      <c r="C1098" s="75" t="s">
        <v>608</v>
      </c>
      <c r="D1098" s="75" t="s">
        <v>4971</v>
      </c>
      <c r="E1098" s="75" t="s">
        <v>4972</v>
      </c>
      <c r="F1098" s="75" t="s">
        <v>4968</v>
      </c>
      <c r="G1098" s="75" t="s">
        <v>3359</v>
      </c>
      <c r="H1098" s="75">
        <f t="array" ref="H1098">_xlfn.SWITCH(J1098,"A",50,"B",45,"C",40,"D",35,"E",30,0) + _xlfn.SWITCH(K1098,"A",50,"B",45,"C",40,"D",35,"E",30,0)</f>
        <v>60</v>
      </c>
      <c r="I1098" s="75">
        <f t="array" ref="I1098">_xlfn.SWITCH(J1098,"A",50,"B",45,"C",40,"D",35,"E",30,0) + _xlfn.SWITCH(L1098,"A",50,"B",45,"C",40,"D",35,"E",30,0)</f>
        <v>60</v>
      </c>
      <c r="J1098" s="76" t="s">
        <v>1866</v>
      </c>
      <c r="K1098" s="77" t="s">
        <v>1866</v>
      </c>
      <c r="L1098" s="77" t="s">
        <v>1866</v>
      </c>
      <c r="M1098" s="75"/>
      <c r="N1098" s="75" t="s">
        <v>4969</v>
      </c>
      <c r="O1098" s="75" t="s">
        <v>4974</v>
      </c>
      <c r="P1098" s="75">
        <v>19710304</v>
      </c>
    </row>
    <row r="1099" spans="1:16" ht="19.5" customHeight="1">
      <c r="A1099" s="75" t="s">
        <v>608</v>
      </c>
      <c r="B1099" s="75" t="s">
        <v>4040</v>
      </c>
      <c r="C1099" s="75" t="s">
        <v>608</v>
      </c>
      <c r="D1099" s="75" t="s">
        <v>4971</v>
      </c>
      <c r="E1099" s="75" t="s">
        <v>4972</v>
      </c>
      <c r="F1099" s="75" t="s">
        <v>4968</v>
      </c>
      <c r="G1099" s="75" t="s">
        <v>3572</v>
      </c>
      <c r="H1099" s="76">
        <f t="array" ref="H1099">_xlfn.SWITCH(J1099,"A",50,"B",45,"C",40,"D",35,"E",30,0) + _xlfn.SWITCH(K1099,"A",50,"B",45,"C",40,"D",35,"E",30,0)</f>
        <v>60</v>
      </c>
      <c r="I1099" s="76">
        <f t="array" ref="I1099">_xlfn.SWITCH(J1099,"A",50,"B",45,"C",40,"D",35,"E",30,0) + _xlfn.SWITCH(L1099,"A",50,"B",45,"C",40,"D",35,"E",30,0)</f>
        <v>60</v>
      </c>
      <c r="J1099" s="76" t="s">
        <v>1866</v>
      </c>
      <c r="K1099" s="77" t="s">
        <v>1866</v>
      </c>
      <c r="L1099" s="77" t="s">
        <v>1866</v>
      </c>
      <c r="M1099" s="75"/>
      <c r="N1099" s="75" t="s">
        <v>4973</v>
      </c>
      <c r="O1099" s="75" t="s">
        <v>4970</v>
      </c>
      <c r="P1099" s="75">
        <v>19511231</v>
      </c>
    </row>
    <row r="1100" spans="1:16" ht="19.5" customHeight="1">
      <c r="A1100" s="75" t="s">
        <v>608</v>
      </c>
      <c r="B1100" s="75" t="s">
        <v>4040</v>
      </c>
      <c r="C1100" s="75" t="s">
        <v>608</v>
      </c>
      <c r="D1100" s="75" t="s">
        <v>4971</v>
      </c>
      <c r="E1100" s="75" t="s">
        <v>4972</v>
      </c>
      <c r="F1100" s="75" t="s">
        <v>4968</v>
      </c>
      <c r="G1100" s="75" t="s">
        <v>3766</v>
      </c>
      <c r="H1100" s="75">
        <f t="array" ref="H1100">_xlfn.SWITCH(J1100,"A",50,"B",45,"C",40,"D",35,"E",30,0) + _xlfn.SWITCH(K1100,"A",50,"B",45,"C",40,"D",35,"E",30,0)</f>
        <v>60</v>
      </c>
      <c r="I1100" s="75">
        <f t="array" ref="I1100">_xlfn.SWITCH(J1100,"A",50,"B",45,"C",40,"D",35,"E",30,0) + _xlfn.SWITCH(L1100,"A",50,"B",45,"C",40,"D",35,"E",30,0)</f>
        <v>60</v>
      </c>
      <c r="J1100" s="76" t="s">
        <v>1866</v>
      </c>
      <c r="K1100" s="77" t="s">
        <v>1866</v>
      </c>
      <c r="L1100" s="77" t="s">
        <v>1866</v>
      </c>
      <c r="M1100" s="75"/>
      <c r="N1100" s="75" t="s">
        <v>4969</v>
      </c>
      <c r="O1100" s="75" t="s">
        <v>4989</v>
      </c>
      <c r="P1100" s="75">
        <v>19550301</v>
      </c>
    </row>
    <row r="1101" spans="1:16" ht="19.5" customHeight="1">
      <c r="A1101" s="75" t="s">
        <v>608</v>
      </c>
      <c r="B1101" s="75" t="s">
        <v>4040</v>
      </c>
      <c r="C1101" s="75" t="s">
        <v>608</v>
      </c>
      <c r="D1101" s="75" t="s">
        <v>4971</v>
      </c>
      <c r="E1101" s="75" t="s">
        <v>4972</v>
      </c>
      <c r="F1101" s="75" t="s">
        <v>4968</v>
      </c>
      <c r="G1101" s="75" t="s">
        <v>3939</v>
      </c>
      <c r="H1101" s="76">
        <f t="array" ref="H1101">_xlfn.SWITCH(J1101,"A",50,"B",45,"C",40,"D",35,"E",30,0) + _xlfn.SWITCH(K1101,"A",50,"B",45,"C",40,"D",35,"E",30,0)</f>
        <v>60</v>
      </c>
      <c r="I1101" s="76">
        <f t="array" ref="I1101">_xlfn.SWITCH(J1101,"A",50,"B",45,"C",40,"D",35,"E",30,0) + _xlfn.SWITCH(L1101,"A",50,"B",45,"C",40,"D",35,"E",30,0)</f>
        <v>60</v>
      </c>
      <c r="J1101" s="76" t="s">
        <v>1866</v>
      </c>
      <c r="K1101" s="77" t="s">
        <v>1866</v>
      </c>
      <c r="L1101" s="77" t="s">
        <v>1866</v>
      </c>
      <c r="M1101" s="75"/>
      <c r="N1101" s="75" t="s">
        <v>4973</v>
      </c>
      <c r="O1101" s="75" t="s">
        <v>4970</v>
      </c>
      <c r="P1101" s="75">
        <v>19850321</v>
      </c>
    </row>
    <row r="1102" spans="1:16" ht="19.5" customHeight="1">
      <c r="A1102" s="75" t="s">
        <v>608</v>
      </c>
      <c r="B1102" s="75" t="s">
        <v>4040</v>
      </c>
      <c r="C1102" s="75" t="s">
        <v>608</v>
      </c>
      <c r="D1102" s="75" t="s">
        <v>4971</v>
      </c>
      <c r="E1102" s="75" t="s">
        <v>4972</v>
      </c>
      <c r="F1102" s="75" t="s">
        <v>4968</v>
      </c>
      <c r="G1102" s="75" t="s">
        <v>3342</v>
      </c>
      <c r="H1102" s="75">
        <f t="array" ref="H1102">_xlfn.SWITCH(J1102,"A",50,"B",45,"C",40,"D",35,"E",30,0) + _xlfn.SWITCH(K1102,"A",50,"B",45,"C",40,"D",35,"E",30,0)</f>
        <v>60</v>
      </c>
      <c r="I1102" s="75">
        <f t="array" ref="I1102">_xlfn.SWITCH(J1102,"A",50,"B",45,"C",40,"D",35,"E",30,0) + _xlfn.SWITCH(L1102,"A",50,"B",45,"C",40,"D",35,"E",30,0)</f>
        <v>60</v>
      </c>
      <c r="J1102" s="76" t="s">
        <v>1866</v>
      </c>
      <c r="K1102" s="77" t="s">
        <v>1866</v>
      </c>
      <c r="L1102" s="77" t="s">
        <v>1866</v>
      </c>
      <c r="M1102" s="75"/>
      <c r="N1102" s="75" t="s">
        <v>4973</v>
      </c>
      <c r="O1102" s="75" t="s">
        <v>4970</v>
      </c>
      <c r="P1102" s="75">
        <v>19521027</v>
      </c>
    </row>
    <row r="1103" spans="1:16" ht="19.5" customHeight="1">
      <c r="A1103" s="75" t="s">
        <v>382</v>
      </c>
      <c r="B1103" s="75" t="s">
        <v>4047</v>
      </c>
      <c r="C1103" s="75" t="s">
        <v>382</v>
      </c>
      <c r="D1103" s="75" t="s">
        <v>4971</v>
      </c>
      <c r="E1103" s="75" t="s">
        <v>4972</v>
      </c>
      <c r="F1103" s="75" t="s">
        <v>4968</v>
      </c>
      <c r="G1103" s="75" t="s">
        <v>3275</v>
      </c>
      <c r="H1103" s="76">
        <f t="array" ref="H1103">_xlfn.SWITCH(J1103,"A",50,"B",45,"C",40,"D",35,"E",30,0) + _xlfn.SWITCH(K1103,"A",50,"B",45,"C",40,"D",35,"E",30,0)</f>
        <v>60</v>
      </c>
      <c r="I1103" s="76">
        <f t="array" ref="I1103">_xlfn.SWITCH(J1103,"A",50,"B",45,"C",40,"D",35,"E",30,0) + _xlfn.SWITCH(L1103,"A",50,"B",45,"C",40,"D",35,"E",30,0)</f>
        <v>60</v>
      </c>
      <c r="J1103" s="76" t="s">
        <v>1866</v>
      </c>
      <c r="K1103" s="77" t="s">
        <v>1866</v>
      </c>
      <c r="L1103" s="77" t="s">
        <v>1866</v>
      </c>
      <c r="M1103" s="75"/>
      <c r="N1103" s="75" t="s">
        <v>4969</v>
      </c>
      <c r="O1103" s="75" t="s">
        <v>4974</v>
      </c>
      <c r="P1103" s="75">
        <v>19440501</v>
      </c>
    </row>
    <row r="1104" spans="1:16" ht="19.5" customHeight="1">
      <c r="A1104" s="75" t="s">
        <v>382</v>
      </c>
      <c r="B1104" s="75" t="s">
        <v>4047</v>
      </c>
      <c r="C1104" s="75" t="s">
        <v>382</v>
      </c>
      <c r="D1104" s="75" t="s">
        <v>4971</v>
      </c>
      <c r="E1104" s="75" t="s">
        <v>4972</v>
      </c>
      <c r="F1104" s="75" t="s">
        <v>4968</v>
      </c>
      <c r="G1104" s="75" t="s">
        <v>3495</v>
      </c>
      <c r="H1104" s="75">
        <f t="array" ref="H1104">_xlfn.SWITCH(J1104,"A",50,"B",45,"C",40,"D",35,"E",30,0) + _xlfn.SWITCH(K1104,"A",50,"B",45,"C",40,"D",35,"E",30,0)</f>
        <v>60</v>
      </c>
      <c r="I1104" s="75">
        <f t="array" ref="I1104">_xlfn.SWITCH(J1104,"A",50,"B",45,"C",40,"D",35,"E",30,0) + _xlfn.SWITCH(L1104,"A",50,"B",45,"C",40,"D",35,"E",30,0)</f>
        <v>60</v>
      </c>
      <c r="J1104" s="76" t="s">
        <v>1866</v>
      </c>
      <c r="K1104" s="77" t="s">
        <v>1866</v>
      </c>
      <c r="L1104" s="77" t="s">
        <v>1866</v>
      </c>
      <c r="M1104" s="75"/>
      <c r="N1104" s="75" t="s">
        <v>4969</v>
      </c>
      <c r="O1104" s="75" t="s">
        <v>4989</v>
      </c>
      <c r="P1104" s="75">
        <v>19640529</v>
      </c>
    </row>
    <row r="1105" spans="1:16" ht="19.5" customHeight="1">
      <c r="A1105" s="75" t="s">
        <v>382</v>
      </c>
      <c r="B1105" s="75" t="s">
        <v>4047</v>
      </c>
      <c r="C1105" s="75" t="s">
        <v>382</v>
      </c>
      <c r="D1105" s="75" t="s">
        <v>4971</v>
      </c>
      <c r="E1105" s="75" t="s">
        <v>4972</v>
      </c>
      <c r="F1105" s="75" t="s">
        <v>4968</v>
      </c>
      <c r="G1105" s="75" t="s">
        <v>3697</v>
      </c>
      <c r="H1105" s="76">
        <f t="array" ref="H1105">_xlfn.SWITCH(J1105,"A",50,"B",45,"C",40,"D",35,"E",30,0) + _xlfn.SWITCH(K1105,"A",50,"B",45,"C",40,"D",35,"E",30,0)</f>
        <v>60</v>
      </c>
      <c r="I1105" s="76">
        <f t="array" ref="I1105">_xlfn.SWITCH(J1105,"A",50,"B",45,"C",40,"D",35,"E",30,0) + _xlfn.SWITCH(L1105,"A",50,"B",45,"C",40,"D",35,"E",30,0)</f>
        <v>60</v>
      </c>
      <c r="J1105" s="76" t="s">
        <v>1866</v>
      </c>
      <c r="K1105" s="77" t="s">
        <v>1866</v>
      </c>
      <c r="L1105" s="77" t="s">
        <v>1866</v>
      </c>
      <c r="M1105" s="75"/>
      <c r="N1105" s="75" t="s">
        <v>4969</v>
      </c>
      <c r="O1105" s="75" t="s">
        <v>4970</v>
      </c>
      <c r="P1105" s="75">
        <v>19870327</v>
      </c>
    </row>
    <row r="1106" spans="1:16" ht="19.5" customHeight="1">
      <c r="A1106" s="75" t="s">
        <v>389</v>
      </c>
      <c r="B1106" s="75" t="s">
        <v>4454</v>
      </c>
      <c r="C1106" s="75" t="s">
        <v>389</v>
      </c>
      <c r="D1106" s="75" t="s">
        <v>4971</v>
      </c>
      <c r="E1106" s="75" t="s">
        <v>4972</v>
      </c>
      <c r="F1106" s="75" t="s">
        <v>4968</v>
      </c>
      <c r="G1106" s="75" t="s">
        <v>3673</v>
      </c>
      <c r="H1106" s="75">
        <f t="array" ref="H1106">_xlfn.SWITCH(J1106,"A",50,"B",45,"C",40,"D",35,"E",30,0) + _xlfn.SWITCH(K1106,"A",50,"B",45,"C",40,"D",35,"E",30,0)</f>
        <v>60</v>
      </c>
      <c r="I1106" s="75">
        <f t="array" ref="I1106">_xlfn.SWITCH(J1106,"A",50,"B",45,"C",40,"D",35,"E",30,0) + _xlfn.SWITCH(L1106,"A",50,"B",45,"C",40,"D",35,"E",30,0)</f>
        <v>60</v>
      </c>
      <c r="J1106" s="76" t="s">
        <v>1866</v>
      </c>
      <c r="K1106" s="77" t="s">
        <v>1866</v>
      </c>
      <c r="L1106" s="77" t="s">
        <v>1866</v>
      </c>
      <c r="M1106" s="75"/>
      <c r="N1106" s="75" t="s">
        <v>4969</v>
      </c>
      <c r="O1106" s="75" t="s">
        <v>4970</v>
      </c>
      <c r="P1106" s="75">
        <v>19660304</v>
      </c>
    </row>
    <row r="1107" spans="1:16" ht="19.5" customHeight="1">
      <c r="A1107" s="75" t="s">
        <v>389</v>
      </c>
      <c r="B1107" s="75" t="s">
        <v>4454</v>
      </c>
      <c r="C1107" s="75" t="s">
        <v>389</v>
      </c>
      <c r="D1107" s="75" t="s">
        <v>4971</v>
      </c>
      <c r="E1107" s="75" t="s">
        <v>4972</v>
      </c>
      <c r="F1107" s="75" t="s">
        <v>4968</v>
      </c>
      <c r="G1107" s="75" t="s">
        <v>3241</v>
      </c>
      <c r="H1107" s="76">
        <f t="array" ref="H1107">_xlfn.SWITCH(J1107,"A",50,"B",45,"C",40,"D",35,"E",30,0) + _xlfn.SWITCH(K1107,"A",50,"B",45,"C",40,"D",35,"E",30,0)</f>
        <v>60</v>
      </c>
      <c r="I1107" s="76">
        <f t="array" ref="I1107">_xlfn.SWITCH(J1107,"A",50,"B",45,"C",40,"D",35,"E",30,0) + _xlfn.SWITCH(L1107,"A",50,"B",45,"C",40,"D",35,"E",30,0)</f>
        <v>60</v>
      </c>
      <c r="J1107" s="76" t="s">
        <v>1866</v>
      </c>
      <c r="K1107" s="77" t="s">
        <v>1866</v>
      </c>
      <c r="L1107" s="77" t="s">
        <v>1866</v>
      </c>
      <c r="M1107" s="75"/>
      <c r="N1107" s="75" t="s">
        <v>4973</v>
      </c>
      <c r="O1107" s="75" t="s">
        <v>4970</v>
      </c>
      <c r="P1107" s="75">
        <v>19851228</v>
      </c>
    </row>
    <row r="1108" spans="1:16" ht="19.5" customHeight="1">
      <c r="A1108" s="75" t="s">
        <v>389</v>
      </c>
      <c r="B1108" s="75" t="s">
        <v>4454</v>
      </c>
      <c r="C1108" s="75" t="s">
        <v>389</v>
      </c>
      <c r="D1108" s="75" t="s">
        <v>4971</v>
      </c>
      <c r="E1108" s="75" t="s">
        <v>4972</v>
      </c>
      <c r="F1108" s="75" t="s">
        <v>4968</v>
      </c>
      <c r="G1108" s="75" t="s">
        <v>3462</v>
      </c>
      <c r="H1108" s="75">
        <f t="array" ref="H1108">_xlfn.SWITCH(J1108,"A",50,"B",45,"C",40,"D",35,"E",30,0) + _xlfn.SWITCH(K1108,"A",50,"B",45,"C",40,"D",35,"E",30,0)</f>
        <v>60</v>
      </c>
      <c r="I1108" s="75">
        <f t="array" ref="I1108">_xlfn.SWITCH(J1108,"A",50,"B",45,"C",40,"D",35,"E",30,0) + _xlfn.SWITCH(L1108,"A",50,"B",45,"C",40,"D",35,"E",30,0)</f>
        <v>60</v>
      </c>
      <c r="J1108" s="76" t="s">
        <v>1866</v>
      </c>
      <c r="K1108" s="77" t="s">
        <v>1866</v>
      </c>
      <c r="L1108" s="77" t="s">
        <v>1866</v>
      </c>
      <c r="M1108" s="75"/>
      <c r="N1108" s="75" t="s">
        <v>4973</v>
      </c>
      <c r="O1108" s="75" t="s">
        <v>4989</v>
      </c>
      <c r="P1108" s="75">
        <v>19670825</v>
      </c>
    </row>
    <row r="1109" spans="1:16" ht="19.5" customHeight="1">
      <c r="A1109" s="75" t="s">
        <v>389</v>
      </c>
      <c r="B1109" s="75" t="s">
        <v>4454</v>
      </c>
      <c r="C1109" s="75" t="s">
        <v>389</v>
      </c>
      <c r="D1109" s="75" t="s">
        <v>4971</v>
      </c>
      <c r="E1109" s="75" t="s">
        <v>4972</v>
      </c>
      <c r="F1109" s="75" t="s">
        <v>4968</v>
      </c>
      <c r="G1109" s="75" t="s">
        <v>3857</v>
      </c>
      <c r="H1109" s="76">
        <f t="array" ref="H1109">_xlfn.SWITCH(J1109,"A",50,"B",45,"C",40,"D",35,"E",30,0) + _xlfn.SWITCH(K1109,"A",50,"B",45,"C",40,"D",35,"E",30,0)</f>
        <v>60</v>
      </c>
      <c r="I1109" s="76">
        <f t="array" ref="I1109">_xlfn.SWITCH(J1109,"A",50,"B",45,"C",40,"D",35,"E",30,0) + _xlfn.SWITCH(L1109,"A",50,"B",45,"C",40,"D",35,"E",30,0)</f>
        <v>60</v>
      </c>
      <c r="J1109" s="76" t="s">
        <v>1866</v>
      </c>
      <c r="K1109" s="77" t="s">
        <v>1866</v>
      </c>
      <c r="L1109" s="77" t="s">
        <v>1866</v>
      </c>
      <c r="M1109" s="75"/>
      <c r="N1109" s="75" t="s">
        <v>4973</v>
      </c>
      <c r="O1109" s="75" t="s">
        <v>4970</v>
      </c>
      <c r="P1109" s="75">
        <v>19660307</v>
      </c>
    </row>
    <row r="1110" spans="1:16" ht="19.5" customHeight="1">
      <c r="A1110" s="75" t="s">
        <v>492</v>
      </c>
      <c r="B1110" s="75" t="s">
        <v>3523</v>
      </c>
      <c r="C1110" s="75" t="s">
        <v>492</v>
      </c>
      <c r="D1110" s="75" t="s">
        <v>4971</v>
      </c>
      <c r="E1110" s="75" t="s">
        <v>4972</v>
      </c>
      <c r="F1110" s="75" t="s">
        <v>4968</v>
      </c>
      <c r="G1110" s="75" t="s">
        <v>3287</v>
      </c>
      <c r="H1110" s="75">
        <f t="array" ref="H1110">_xlfn.SWITCH(J1110,"A",50,"B",45,"C",40,"D",35,"E",30,0) + _xlfn.SWITCH(K1110,"A",50,"B",45,"C",40,"D",35,"E",30,0)</f>
        <v>60</v>
      </c>
      <c r="I1110" s="75">
        <f t="array" ref="I1110">_xlfn.SWITCH(J1110,"A",50,"B",45,"C",40,"D",35,"E",30,0) + _xlfn.SWITCH(L1110,"A",50,"B",45,"C",40,"D",35,"E",30,0)</f>
        <v>60</v>
      </c>
      <c r="J1110" s="76" t="s">
        <v>1866</v>
      </c>
      <c r="K1110" s="77" t="s">
        <v>1866</v>
      </c>
      <c r="L1110" s="77" t="s">
        <v>1866</v>
      </c>
      <c r="M1110" s="75"/>
      <c r="N1110" s="75" t="s">
        <v>4973</v>
      </c>
      <c r="O1110" s="75" t="s">
        <v>4970</v>
      </c>
      <c r="P1110" s="75">
        <v>19760306</v>
      </c>
    </row>
    <row r="1111" spans="1:16" ht="19.5" customHeight="1">
      <c r="A1111" s="75" t="s">
        <v>492</v>
      </c>
      <c r="B1111" s="75" t="s">
        <v>3523</v>
      </c>
      <c r="C1111" s="75" t="s">
        <v>492</v>
      </c>
      <c r="D1111" s="75" t="s">
        <v>4971</v>
      </c>
      <c r="E1111" s="75" t="s">
        <v>4972</v>
      </c>
      <c r="F1111" s="75" t="s">
        <v>4968</v>
      </c>
      <c r="G1111" s="75" t="s">
        <v>3503</v>
      </c>
      <c r="H1111" s="76">
        <f t="array" ref="H1111">_xlfn.SWITCH(J1111,"A",50,"B",45,"C",40,"D",35,"E",30,0) + _xlfn.SWITCH(K1111,"A",50,"B",45,"C",40,"D",35,"E",30,0)</f>
        <v>60</v>
      </c>
      <c r="I1111" s="76">
        <f t="array" ref="I1111">_xlfn.SWITCH(J1111,"A",50,"B",45,"C",40,"D",35,"E",30,0) + _xlfn.SWITCH(L1111,"A",50,"B",45,"C",40,"D",35,"E",30,0)</f>
        <v>60</v>
      </c>
      <c r="J1111" s="76" t="s">
        <v>1866</v>
      </c>
      <c r="K1111" s="77" t="s">
        <v>1866</v>
      </c>
      <c r="L1111" s="77" t="s">
        <v>1866</v>
      </c>
      <c r="M1111" s="75"/>
      <c r="N1111" s="75" t="s">
        <v>4969</v>
      </c>
      <c r="O1111" s="75" t="s">
        <v>4989</v>
      </c>
      <c r="P1111" s="75">
        <v>19610615</v>
      </c>
    </row>
    <row r="1112" spans="1:16" ht="19.5" customHeight="1">
      <c r="A1112" s="75" t="s">
        <v>393</v>
      </c>
      <c r="B1112" s="75" t="s">
        <v>4171</v>
      </c>
      <c r="C1112" s="75" t="s">
        <v>5001</v>
      </c>
      <c r="D1112" s="75" t="s">
        <v>4977</v>
      </c>
      <c r="E1112" s="75" t="s">
        <v>4972</v>
      </c>
      <c r="F1112" s="75" t="s">
        <v>4968</v>
      </c>
      <c r="G1112" s="75" t="s">
        <v>3147</v>
      </c>
      <c r="H1112" s="75">
        <f t="array" ref="H1112">_xlfn.SWITCH(J1112,"A",50,"B",45,"C",40,"D",35,"E",30,0) + _xlfn.SWITCH(K1112,"A",50,"B",45,"C",40,"D",35,"E",30,0)</f>
        <v>60</v>
      </c>
      <c r="I1112" s="75">
        <f t="array" ref="I1112">_xlfn.SWITCH(J1112,"A",50,"B",45,"C",40,"D",35,"E",30,0) + _xlfn.SWITCH(L1112,"A",50,"B",45,"C",40,"D",35,"E",30,0)</f>
        <v>60</v>
      </c>
      <c r="J1112" s="76" t="s">
        <v>1866</v>
      </c>
      <c r="K1112" s="77" t="s">
        <v>1866</v>
      </c>
      <c r="L1112" s="77" t="s">
        <v>1866</v>
      </c>
      <c r="M1112" s="75"/>
      <c r="N1112" s="75" t="s">
        <v>4969</v>
      </c>
      <c r="O1112" s="75" t="s">
        <v>4970</v>
      </c>
      <c r="P1112" s="75">
        <v>19530505</v>
      </c>
    </row>
    <row r="1113" spans="1:16" ht="19.5" customHeight="1">
      <c r="A1113" s="75" t="s">
        <v>611</v>
      </c>
      <c r="B1113" s="75" t="s">
        <v>4172</v>
      </c>
      <c r="C1113" s="75" t="s">
        <v>4975</v>
      </c>
      <c r="D1113" s="75" t="s">
        <v>4971</v>
      </c>
      <c r="E1113" s="75" t="s">
        <v>4972</v>
      </c>
      <c r="F1113" s="75" t="s">
        <v>4968</v>
      </c>
      <c r="G1113" s="75" t="s">
        <v>3186</v>
      </c>
      <c r="H1113" s="75">
        <f t="array" ref="H1113">_xlfn.SWITCH(J1113,"A",50,"B",45,"C",40,"D",35,"E",30,0) + _xlfn.SWITCH(K1113,"A",50,"B",45,"C",40,"D",35,"E",30,0)</f>
        <v>60</v>
      </c>
      <c r="I1113" s="75">
        <f t="array" ref="I1113">_xlfn.SWITCH(J1113,"A",50,"B",45,"C",40,"D",35,"E",30,0) + _xlfn.SWITCH(L1113,"A",50,"B",45,"C",40,"D",35,"E",30,0)</f>
        <v>60</v>
      </c>
      <c r="J1113" s="76" t="s">
        <v>1866</v>
      </c>
      <c r="K1113" s="77" t="s">
        <v>1866</v>
      </c>
      <c r="L1113" s="77" t="s">
        <v>1866</v>
      </c>
      <c r="M1113" s="75"/>
      <c r="N1113" s="75" t="s">
        <v>4973</v>
      </c>
      <c r="O1113" s="75" t="s">
        <v>4970</v>
      </c>
      <c r="P1113" s="75">
        <v>19740301</v>
      </c>
    </row>
    <row r="1114" spans="1:16" ht="19.5" customHeight="1">
      <c r="A1114" s="75" t="s">
        <v>611</v>
      </c>
      <c r="B1114" s="75" t="s">
        <v>4172</v>
      </c>
      <c r="C1114" s="75" t="s">
        <v>4975</v>
      </c>
      <c r="D1114" s="75" t="s">
        <v>4971</v>
      </c>
      <c r="E1114" s="75" t="s">
        <v>4972</v>
      </c>
      <c r="F1114" s="75" t="s">
        <v>4968</v>
      </c>
      <c r="G1114" s="75" t="s">
        <v>3411</v>
      </c>
      <c r="H1114" s="76">
        <f t="array" ref="H1114">_xlfn.SWITCH(J1114,"A",50,"B",45,"C",40,"D",35,"E",30,0) + _xlfn.SWITCH(K1114,"A",50,"B",45,"C",40,"D",35,"E",30,0)</f>
        <v>60</v>
      </c>
      <c r="I1114" s="76">
        <f t="array" ref="I1114">_xlfn.SWITCH(J1114,"A",50,"B",45,"C",40,"D",35,"E",30,0) + _xlfn.SWITCH(L1114,"A",50,"B",45,"C",40,"D",35,"E",30,0)</f>
        <v>60</v>
      </c>
      <c r="J1114" s="76" t="s">
        <v>1866</v>
      </c>
      <c r="K1114" s="77" t="s">
        <v>1866</v>
      </c>
      <c r="L1114" s="77" t="s">
        <v>1866</v>
      </c>
      <c r="M1114" s="75"/>
      <c r="N1114" s="75" t="s">
        <v>4969</v>
      </c>
      <c r="O1114" s="75" t="s">
        <v>4974</v>
      </c>
      <c r="P1114" s="75">
        <v>19890301</v>
      </c>
    </row>
    <row r="1115" spans="1:16" ht="19.5" customHeight="1">
      <c r="A1115" s="75" t="s">
        <v>611</v>
      </c>
      <c r="B1115" s="75" t="s">
        <v>4172</v>
      </c>
      <c r="C1115" s="75" t="s">
        <v>4975</v>
      </c>
      <c r="D1115" s="75" t="s">
        <v>4971</v>
      </c>
      <c r="E1115" s="75" t="s">
        <v>4972</v>
      </c>
      <c r="F1115" s="75" t="s">
        <v>4968</v>
      </c>
      <c r="G1115" s="75" t="s">
        <v>3624</v>
      </c>
      <c r="H1115" s="75">
        <f t="array" ref="H1115">_xlfn.SWITCH(J1115,"A",50,"B",45,"C",40,"D",35,"E",30,0) + _xlfn.SWITCH(K1115,"A",50,"B",45,"C",40,"D",35,"E",30,0)</f>
        <v>60</v>
      </c>
      <c r="I1115" s="75">
        <f t="array" ref="I1115">_xlfn.SWITCH(J1115,"A",50,"B",45,"C",40,"D",35,"E",30,0) + _xlfn.SWITCH(L1115,"A",50,"B",45,"C",40,"D",35,"E",30,0)</f>
        <v>60</v>
      </c>
      <c r="J1115" s="76" t="s">
        <v>1866</v>
      </c>
      <c r="K1115" s="77" t="s">
        <v>1866</v>
      </c>
      <c r="L1115" s="77" t="s">
        <v>1866</v>
      </c>
      <c r="M1115" s="75"/>
      <c r="N1115" s="75" t="s">
        <v>4969</v>
      </c>
      <c r="O1115" s="75" t="s">
        <v>4970</v>
      </c>
      <c r="P1115" s="75">
        <v>18960301</v>
      </c>
    </row>
    <row r="1116" spans="1:16" ht="19.5" customHeight="1">
      <c r="A1116" s="75" t="s">
        <v>611</v>
      </c>
      <c r="B1116" s="75" t="s">
        <v>4172</v>
      </c>
      <c r="C1116" s="75" t="s">
        <v>4975</v>
      </c>
      <c r="D1116" s="75" t="s">
        <v>4971</v>
      </c>
      <c r="E1116" s="75" t="s">
        <v>4972</v>
      </c>
      <c r="F1116" s="75" t="s">
        <v>4968</v>
      </c>
      <c r="G1116" s="75" t="s">
        <v>3168</v>
      </c>
      <c r="H1116" s="76">
        <f t="array" ref="H1116">_xlfn.SWITCH(J1116,"A",50,"B",45,"C",40,"D",35,"E",30,0) + _xlfn.SWITCH(K1116,"A",50,"B",45,"C",40,"D",35,"E",30,0)</f>
        <v>60</v>
      </c>
      <c r="I1116" s="76">
        <f t="array" ref="I1116">_xlfn.SWITCH(J1116,"A",50,"B",45,"C",40,"D",35,"E",30,0) + _xlfn.SWITCH(L1116,"A",50,"B",45,"C",40,"D",35,"E",30,0)</f>
        <v>60</v>
      </c>
      <c r="J1116" s="76" t="s">
        <v>1866</v>
      </c>
      <c r="K1116" s="77" t="s">
        <v>1866</v>
      </c>
      <c r="L1116" s="77" t="s">
        <v>1866</v>
      </c>
      <c r="M1116" s="75"/>
      <c r="N1116" s="75" t="s">
        <v>4973</v>
      </c>
      <c r="O1116" s="75" t="s">
        <v>4970</v>
      </c>
      <c r="P1116" s="75">
        <v>19860311</v>
      </c>
    </row>
    <row r="1117" spans="1:16" ht="19.5" customHeight="1">
      <c r="A1117" s="75" t="s">
        <v>611</v>
      </c>
      <c r="B1117" s="75" t="s">
        <v>4172</v>
      </c>
      <c r="C1117" s="75" t="s">
        <v>4975</v>
      </c>
      <c r="D1117" s="75" t="s">
        <v>4971</v>
      </c>
      <c r="E1117" s="75" t="s">
        <v>4972</v>
      </c>
      <c r="F1117" s="75" t="s">
        <v>4968</v>
      </c>
      <c r="G1117" s="75" t="s">
        <v>4226</v>
      </c>
      <c r="H1117" s="75">
        <f t="array" ref="H1117">_xlfn.SWITCH(J1117,"A",50,"B",45,"C",40,"D",35,"E",30,0) + _xlfn.SWITCH(K1117,"A",50,"B",45,"C",40,"D",35,"E",30,0)</f>
        <v>60</v>
      </c>
      <c r="I1117" s="75">
        <f t="array" ref="I1117">_xlfn.SWITCH(J1117,"A",50,"B",45,"C",40,"D",35,"E",30,0) + _xlfn.SWITCH(L1117,"A",50,"B",45,"C",40,"D",35,"E",30,0)</f>
        <v>60</v>
      </c>
      <c r="J1117" s="76" t="s">
        <v>1866</v>
      </c>
      <c r="K1117" s="77" t="s">
        <v>1866</v>
      </c>
      <c r="L1117" s="77" t="s">
        <v>1866</v>
      </c>
      <c r="M1117" s="75"/>
      <c r="N1117" s="75" t="s">
        <v>4973</v>
      </c>
      <c r="O1117" s="75" t="s">
        <v>4974</v>
      </c>
      <c r="P1117" s="75">
        <v>19520703</v>
      </c>
    </row>
    <row r="1118" spans="1:16" ht="19.5" customHeight="1">
      <c r="A1118" s="75" t="s">
        <v>611</v>
      </c>
      <c r="B1118" s="75" t="s">
        <v>4172</v>
      </c>
      <c r="C1118" s="75" t="s">
        <v>4975</v>
      </c>
      <c r="D1118" s="75" t="s">
        <v>4971</v>
      </c>
      <c r="E1118" s="75" t="s">
        <v>4972</v>
      </c>
      <c r="F1118" s="75" t="s">
        <v>4968</v>
      </c>
      <c r="G1118" s="75" t="s">
        <v>4329</v>
      </c>
      <c r="H1118" s="76">
        <f t="array" ref="H1118">_xlfn.SWITCH(J1118,"A",50,"B",45,"C",40,"D",35,"E",30,0) + _xlfn.SWITCH(K1118,"A",50,"B",45,"C",40,"D",35,"E",30,0)</f>
        <v>60</v>
      </c>
      <c r="I1118" s="76">
        <f t="array" ref="I1118">_xlfn.SWITCH(J1118,"A",50,"B",45,"C",40,"D",35,"E",30,0) + _xlfn.SWITCH(L1118,"A",50,"B",45,"C",40,"D",35,"E",30,0)</f>
        <v>60</v>
      </c>
      <c r="J1118" s="76" t="s">
        <v>1866</v>
      </c>
      <c r="K1118" s="77" t="s">
        <v>1866</v>
      </c>
      <c r="L1118" s="77" t="s">
        <v>1866</v>
      </c>
      <c r="M1118" s="75"/>
      <c r="N1118" s="75" t="s">
        <v>4969</v>
      </c>
      <c r="O1118" s="75" t="s">
        <v>4974</v>
      </c>
      <c r="P1118" s="75">
        <v>19680312</v>
      </c>
    </row>
    <row r="1119" spans="1:16" ht="19.5" customHeight="1">
      <c r="A1119" s="75" t="s">
        <v>611</v>
      </c>
      <c r="B1119" s="75" t="s">
        <v>4172</v>
      </c>
      <c r="C1119" s="75" t="s">
        <v>4975</v>
      </c>
      <c r="D1119" s="75" t="s">
        <v>4971</v>
      </c>
      <c r="E1119" s="75" t="s">
        <v>4972</v>
      </c>
      <c r="F1119" s="75" t="s">
        <v>4968</v>
      </c>
      <c r="G1119" s="75" t="s">
        <v>4489</v>
      </c>
      <c r="H1119" s="76">
        <f t="array" ref="H1119">_xlfn.SWITCH(J1119,"A",50,"B",45,"C",40,"D",35,"E",30,0) + _xlfn.SWITCH(K1119,"A",50,"B",45,"C",40,"D",35,"E",30,0)</f>
        <v>60</v>
      </c>
      <c r="I1119" s="76">
        <f t="array" ref="I1119">_xlfn.SWITCH(J1119,"A",50,"B",45,"C",40,"D",35,"E",30,0) + _xlfn.SWITCH(L1119,"A",50,"B",45,"C",40,"D",35,"E",30,0)</f>
        <v>60</v>
      </c>
      <c r="J1119" s="76" t="s">
        <v>1866</v>
      </c>
      <c r="K1119" s="77" t="s">
        <v>1866</v>
      </c>
      <c r="L1119" s="77" t="s">
        <v>1866</v>
      </c>
      <c r="M1119" s="75"/>
      <c r="N1119" s="75" t="s">
        <v>4973</v>
      </c>
      <c r="O1119" s="75" t="s">
        <v>4989</v>
      </c>
      <c r="P1119" s="75">
        <v>19640305</v>
      </c>
    </row>
    <row r="1120" spans="1:16" ht="19.5" customHeight="1">
      <c r="A1120" s="75" t="s">
        <v>1276</v>
      </c>
      <c r="B1120" s="75" t="s">
        <v>4046</v>
      </c>
      <c r="C1120" s="75" t="s">
        <v>1276</v>
      </c>
      <c r="D1120" s="75" t="s">
        <v>4971</v>
      </c>
      <c r="E1120" s="75" t="s">
        <v>4972</v>
      </c>
      <c r="F1120" s="75" t="s">
        <v>4968</v>
      </c>
      <c r="G1120" s="75" t="s">
        <v>3259</v>
      </c>
      <c r="H1120" s="76">
        <f t="array" ref="H1120">_xlfn.SWITCH(J1120,"A",50,"B",45,"C",40,"D",35,"E",30,0) + _xlfn.SWITCH(K1120,"A",50,"B",45,"C",40,"D",35,"E",30,0)</f>
        <v>60</v>
      </c>
      <c r="I1120" s="76">
        <f t="array" ref="I1120">_xlfn.SWITCH(J1120,"A",50,"B",45,"C",40,"D",35,"E",30,0) + _xlfn.SWITCH(L1120,"A",50,"B",45,"C",40,"D",35,"E",30,0)</f>
        <v>60</v>
      </c>
      <c r="J1120" s="76" t="s">
        <v>1866</v>
      </c>
      <c r="K1120" s="77" t="s">
        <v>1866</v>
      </c>
      <c r="L1120" s="77" t="s">
        <v>1866</v>
      </c>
      <c r="M1120" s="75"/>
      <c r="N1120" s="75" t="s">
        <v>4973</v>
      </c>
      <c r="O1120" s="75" t="s">
        <v>4970</v>
      </c>
      <c r="P1120" s="75">
        <v>19660304</v>
      </c>
    </row>
    <row r="1121" spans="1:16" ht="19.5" customHeight="1">
      <c r="A1121" s="75" t="s">
        <v>1276</v>
      </c>
      <c r="B1121" s="75" t="s">
        <v>4046</v>
      </c>
      <c r="C1121" s="75" t="s">
        <v>1276</v>
      </c>
      <c r="D1121" s="75" t="s">
        <v>4971</v>
      </c>
      <c r="E1121" s="75" t="s">
        <v>4972</v>
      </c>
      <c r="F1121" s="75" t="s">
        <v>4968</v>
      </c>
      <c r="G1121" s="75" t="s">
        <v>3480</v>
      </c>
      <c r="H1121" s="75">
        <f t="array" ref="H1121">_xlfn.SWITCH(J1121,"A",50,"B",45,"C",40,"D",35,"E",30,0) + _xlfn.SWITCH(K1121,"A",50,"B",45,"C",40,"D",35,"E",30,0)</f>
        <v>60</v>
      </c>
      <c r="I1121" s="75">
        <f t="array" ref="I1121">_xlfn.SWITCH(J1121,"A",50,"B",45,"C",40,"D",35,"E",30,0) + _xlfn.SWITCH(L1121,"A",50,"B",45,"C",40,"D",35,"E",30,0)</f>
        <v>60</v>
      </c>
      <c r="J1121" s="76" t="s">
        <v>1866</v>
      </c>
      <c r="K1121" s="77" t="s">
        <v>1866</v>
      </c>
      <c r="L1121" s="77" t="s">
        <v>1866</v>
      </c>
      <c r="M1121" s="75"/>
      <c r="N1121" s="75" t="s">
        <v>4969</v>
      </c>
      <c r="O1121" s="75" t="s">
        <v>4974</v>
      </c>
      <c r="P1121" s="75">
        <v>19670317</v>
      </c>
    </row>
    <row r="1122" spans="1:16" ht="19.5" customHeight="1">
      <c r="A1122" s="75" t="s">
        <v>1276</v>
      </c>
      <c r="B1122" s="75" t="s">
        <v>4046</v>
      </c>
      <c r="C1122" s="75" t="s">
        <v>1276</v>
      </c>
      <c r="D1122" s="75" t="s">
        <v>4971</v>
      </c>
      <c r="E1122" s="75" t="s">
        <v>4972</v>
      </c>
      <c r="F1122" s="75" t="s">
        <v>4968</v>
      </c>
      <c r="G1122" s="75" t="s">
        <v>3685</v>
      </c>
      <c r="H1122" s="76">
        <f t="array" ref="H1122">_xlfn.SWITCH(J1122,"A",50,"B",45,"C",40,"D",35,"E",30,0) + _xlfn.SWITCH(K1122,"A",50,"B",45,"C",40,"D",35,"E",30,0)</f>
        <v>60</v>
      </c>
      <c r="I1122" s="76">
        <f t="array" ref="I1122">_xlfn.SWITCH(J1122,"A",50,"B",45,"C",40,"D",35,"E",30,0) + _xlfn.SWITCH(L1122,"A",50,"B",45,"C",40,"D",35,"E",30,0)</f>
        <v>60</v>
      </c>
      <c r="J1122" s="76" t="s">
        <v>1866</v>
      </c>
      <c r="K1122" s="77" t="s">
        <v>1866</v>
      </c>
      <c r="L1122" s="77" t="s">
        <v>1866</v>
      </c>
      <c r="M1122" s="75"/>
      <c r="N1122" s="75" t="s">
        <v>4973</v>
      </c>
      <c r="O1122" s="75" t="s">
        <v>4989</v>
      </c>
      <c r="P1122" s="75">
        <v>19610404</v>
      </c>
    </row>
    <row r="1123" spans="1:16" ht="19.5" customHeight="1">
      <c r="A1123" s="75" t="s">
        <v>1276</v>
      </c>
      <c r="B1123" s="75" t="s">
        <v>4046</v>
      </c>
      <c r="C1123" s="75" t="s">
        <v>1276</v>
      </c>
      <c r="D1123" s="75" t="s">
        <v>4971</v>
      </c>
      <c r="E1123" s="75" t="s">
        <v>4972</v>
      </c>
      <c r="F1123" s="75" t="s">
        <v>4968</v>
      </c>
      <c r="G1123" s="75" t="s">
        <v>3867</v>
      </c>
      <c r="H1123" s="75">
        <f t="array" ref="H1123">_xlfn.SWITCH(J1123,"A",50,"B",45,"C",40,"D",35,"E",30,0) + _xlfn.SWITCH(K1123,"A",50,"B",45,"C",40,"D",35,"E",30,0)</f>
        <v>60</v>
      </c>
      <c r="I1123" s="75">
        <f t="array" ref="I1123">_xlfn.SWITCH(J1123,"A",50,"B",45,"C",40,"D",35,"E",30,0) + _xlfn.SWITCH(L1123,"A",50,"B",45,"C",40,"D",35,"E",30,0)</f>
        <v>60</v>
      </c>
      <c r="J1123" s="76" t="s">
        <v>1866</v>
      </c>
      <c r="K1123" s="77" t="s">
        <v>1866</v>
      </c>
      <c r="L1123" s="77" t="s">
        <v>1866</v>
      </c>
      <c r="M1123" s="75"/>
      <c r="N1123" s="75" t="s">
        <v>4969</v>
      </c>
      <c r="O1123" s="75" t="s">
        <v>4989</v>
      </c>
      <c r="P1123" s="75">
        <v>19830301</v>
      </c>
    </row>
    <row r="1124" spans="1:16" ht="19.5" customHeight="1">
      <c r="A1124" s="75" t="s">
        <v>1276</v>
      </c>
      <c r="B1124" s="75" t="s">
        <v>4046</v>
      </c>
      <c r="C1124" s="75" t="s">
        <v>1276</v>
      </c>
      <c r="D1124" s="75" t="s">
        <v>4971</v>
      </c>
      <c r="E1124" s="75" t="s">
        <v>4972</v>
      </c>
      <c r="F1124" s="75" t="s">
        <v>4968</v>
      </c>
      <c r="G1124" s="75" t="s">
        <v>4022</v>
      </c>
      <c r="H1124" s="76">
        <f t="array" ref="H1124">_xlfn.SWITCH(J1124,"A",50,"B",45,"C",40,"D",35,"E",30,0) + _xlfn.SWITCH(K1124,"A",50,"B",45,"C",40,"D",35,"E",30,0)</f>
        <v>60</v>
      </c>
      <c r="I1124" s="76">
        <f t="array" ref="I1124">_xlfn.SWITCH(J1124,"A",50,"B",45,"C",40,"D",35,"E",30,0) + _xlfn.SWITCH(L1124,"A",50,"B",45,"C",40,"D",35,"E",30,0)</f>
        <v>60</v>
      </c>
      <c r="J1124" s="76" t="s">
        <v>1866</v>
      </c>
      <c r="K1124" s="77" t="s">
        <v>1866</v>
      </c>
      <c r="L1124" s="77" t="s">
        <v>1866</v>
      </c>
      <c r="M1124" s="75"/>
      <c r="N1124" s="75" t="s">
        <v>4969</v>
      </c>
      <c r="O1124" s="75" t="s">
        <v>4970</v>
      </c>
      <c r="P1124" s="75">
        <v>19850328</v>
      </c>
    </row>
    <row r="1125" spans="1:16" ht="19.5" customHeight="1">
      <c r="A1125" s="75" t="s">
        <v>382</v>
      </c>
      <c r="B1125" s="75" t="s">
        <v>4176</v>
      </c>
      <c r="C1125" s="75" t="s">
        <v>382</v>
      </c>
      <c r="D1125" s="75" t="s">
        <v>4971</v>
      </c>
      <c r="E1125" s="75" t="s">
        <v>4972</v>
      </c>
      <c r="F1125" s="75" t="s">
        <v>4968</v>
      </c>
      <c r="G1125" s="75" t="s">
        <v>3276</v>
      </c>
      <c r="H1125" s="75">
        <f t="array" ref="H1125">_xlfn.SWITCH(J1125,"A",50,"B",45,"C",40,"D",35,"E",30,0) + _xlfn.SWITCH(K1125,"A",50,"B",45,"C",40,"D",35,"E",30,0)</f>
        <v>60</v>
      </c>
      <c r="I1125" s="75">
        <f t="array" ref="I1125">_xlfn.SWITCH(J1125,"A",50,"B",45,"C",40,"D",35,"E",30,0) + _xlfn.SWITCH(L1125,"A",50,"B",45,"C",40,"D",35,"E",30,0)</f>
        <v>60</v>
      </c>
      <c r="J1125" s="76" t="s">
        <v>1866</v>
      </c>
      <c r="K1125" s="77" t="s">
        <v>1866</v>
      </c>
      <c r="L1125" s="77" t="s">
        <v>1866</v>
      </c>
      <c r="M1125" s="75"/>
      <c r="N1125" s="75" t="s">
        <v>4969</v>
      </c>
      <c r="O1125" s="75" t="s">
        <v>4974</v>
      </c>
      <c r="P1125" s="75">
        <v>19461020</v>
      </c>
    </row>
    <row r="1126" spans="1:16" ht="19.5" customHeight="1">
      <c r="A1126" s="75" t="s">
        <v>382</v>
      </c>
      <c r="B1126" s="75" t="s">
        <v>4176</v>
      </c>
      <c r="C1126" s="75" t="s">
        <v>382</v>
      </c>
      <c r="D1126" s="75" t="s">
        <v>4971</v>
      </c>
      <c r="E1126" s="75" t="s">
        <v>4972</v>
      </c>
      <c r="F1126" s="75" t="s">
        <v>4968</v>
      </c>
      <c r="G1126" s="75" t="s">
        <v>3496</v>
      </c>
      <c r="H1126" s="76">
        <f t="array" ref="H1126">_xlfn.SWITCH(J1126,"A",50,"B",45,"C",40,"D",35,"E",30,0) + _xlfn.SWITCH(K1126,"A",50,"B",45,"C",40,"D",35,"E",30,0)</f>
        <v>60</v>
      </c>
      <c r="I1126" s="76">
        <f t="array" ref="I1126">_xlfn.SWITCH(J1126,"A",50,"B",45,"C",40,"D",35,"E",30,0) + _xlfn.SWITCH(L1126,"A",50,"B",45,"C",40,"D",35,"E",30,0)</f>
        <v>60</v>
      </c>
      <c r="J1126" s="76" t="s">
        <v>1866</v>
      </c>
      <c r="K1126" s="77" t="s">
        <v>1866</v>
      </c>
      <c r="L1126" s="77" t="s">
        <v>1866</v>
      </c>
      <c r="M1126" s="75"/>
      <c r="N1126" s="75" t="s">
        <v>4969</v>
      </c>
      <c r="O1126" s="75" t="s">
        <v>4989</v>
      </c>
      <c r="P1126" s="75">
        <v>19540927</v>
      </c>
    </row>
    <row r="1127" spans="1:16" ht="19.5" customHeight="1">
      <c r="A1127" s="75" t="s">
        <v>170</v>
      </c>
      <c r="B1127" s="75" t="s">
        <v>4521</v>
      </c>
      <c r="C1127" s="75" t="s">
        <v>170</v>
      </c>
      <c r="D1127" s="75" t="s">
        <v>4971</v>
      </c>
      <c r="E1127" s="75" t="s">
        <v>4972</v>
      </c>
      <c r="F1127" s="75" t="s">
        <v>4968</v>
      </c>
      <c r="G1127" s="75" t="s">
        <v>3103</v>
      </c>
      <c r="H1127" s="76">
        <f t="array" ref="H1127">_xlfn.SWITCH(J1127,"A",50,"B",45,"C",40,"D",35,"E",30,0) + _xlfn.SWITCH(K1127,"A",50,"B",45,"C",40,"D",35,"E",30,0)</f>
        <v>60</v>
      </c>
      <c r="I1127" s="76">
        <f t="array" ref="I1127">_xlfn.SWITCH(J1127,"A",50,"B",45,"C",40,"D",35,"E",30,0) + _xlfn.SWITCH(L1127,"A",50,"B",45,"C",40,"D",35,"E",30,0)</f>
        <v>60</v>
      </c>
      <c r="J1127" s="76" t="s">
        <v>1866</v>
      </c>
      <c r="K1127" s="77" t="s">
        <v>1866</v>
      </c>
      <c r="L1127" s="77" t="s">
        <v>1866</v>
      </c>
      <c r="M1127" s="75"/>
      <c r="N1127" s="75" t="s">
        <v>4969</v>
      </c>
      <c r="O1127" s="75" t="s">
        <v>4970</v>
      </c>
      <c r="P1127" s="75">
        <v>19930301</v>
      </c>
    </row>
    <row r="1128" spans="1:16" ht="19.5" customHeight="1">
      <c r="A1128" s="75" t="s">
        <v>170</v>
      </c>
      <c r="B1128" s="75" t="s">
        <v>4521</v>
      </c>
      <c r="C1128" s="75" t="s">
        <v>170</v>
      </c>
      <c r="D1128" s="75" t="s">
        <v>4971</v>
      </c>
      <c r="E1128" s="75" t="s">
        <v>4972</v>
      </c>
      <c r="F1128" s="75" t="s">
        <v>4968</v>
      </c>
      <c r="G1128" s="75" t="s">
        <v>3333</v>
      </c>
      <c r="H1128" s="75">
        <f t="array" ref="H1128">_xlfn.SWITCH(J1128,"A",50,"B",45,"C",40,"D",35,"E",30,0) + _xlfn.SWITCH(K1128,"A",50,"B",45,"C",40,"D",35,"E",30,0)</f>
        <v>60</v>
      </c>
      <c r="I1128" s="75">
        <f t="array" ref="I1128">_xlfn.SWITCH(J1128,"A",50,"B",45,"C",40,"D",35,"E",30,0) + _xlfn.SWITCH(L1128,"A",50,"B",45,"C",40,"D",35,"E",30,0)</f>
        <v>60</v>
      </c>
      <c r="J1128" s="76" t="s">
        <v>1866</v>
      </c>
      <c r="K1128" s="77" t="s">
        <v>1866</v>
      </c>
      <c r="L1128" s="77" t="s">
        <v>1866</v>
      </c>
      <c r="M1128" s="75"/>
      <c r="N1128" s="75" t="s">
        <v>4969</v>
      </c>
      <c r="O1128" s="75" t="s">
        <v>4970</v>
      </c>
      <c r="P1128" s="75">
        <v>20020301</v>
      </c>
    </row>
    <row r="1129" spans="1:16" ht="19.5" customHeight="1">
      <c r="A1129" s="75" t="s">
        <v>170</v>
      </c>
      <c r="B1129" s="75" t="s">
        <v>4521</v>
      </c>
      <c r="C1129" s="75" t="s">
        <v>170</v>
      </c>
      <c r="D1129" s="75" t="s">
        <v>4971</v>
      </c>
      <c r="E1129" s="75" t="s">
        <v>4972</v>
      </c>
      <c r="F1129" s="75" t="s">
        <v>4968</v>
      </c>
      <c r="G1129" s="75" t="s">
        <v>3548</v>
      </c>
      <c r="H1129" s="76">
        <f t="array" ref="H1129">_xlfn.SWITCH(J1129,"A",50,"B",45,"C",40,"D",35,"E",30,0) + _xlfn.SWITCH(K1129,"A",50,"B",45,"C",40,"D",35,"E",30,0)</f>
        <v>60</v>
      </c>
      <c r="I1129" s="76">
        <f t="array" ref="I1129">_xlfn.SWITCH(J1129,"A",50,"B",45,"C",40,"D",35,"E",30,0) + _xlfn.SWITCH(L1129,"A",50,"B",45,"C",40,"D",35,"E",30,0)</f>
        <v>60</v>
      </c>
      <c r="J1129" s="76" t="s">
        <v>1866</v>
      </c>
      <c r="K1129" s="77" t="s">
        <v>1866</v>
      </c>
      <c r="L1129" s="77" t="s">
        <v>1866</v>
      </c>
      <c r="M1129" s="75"/>
      <c r="N1129" s="75" t="s">
        <v>4969</v>
      </c>
      <c r="O1129" s="75" t="s">
        <v>4970</v>
      </c>
      <c r="P1129" s="75">
        <v>19990301</v>
      </c>
    </row>
    <row r="1130" spans="1:16" ht="19.5" customHeight="1">
      <c r="A1130" s="75" t="s">
        <v>170</v>
      </c>
      <c r="B1130" s="75" t="s">
        <v>4521</v>
      </c>
      <c r="C1130" s="75" t="s">
        <v>170</v>
      </c>
      <c r="D1130" s="75" t="s">
        <v>4971</v>
      </c>
      <c r="E1130" s="75" t="s">
        <v>4972</v>
      </c>
      <c r="F1130" s="75" t="s">
        <v>4968</v>
      </c>
      <c r="G1130" s="75" t="s">
        <v>3743</v>
      </c>
      <c r="H1130" s="75">
        <f t="array" ref="H1130">_xlfn.SWITCH(J1130,"A",50,"B",45,"C",40,"D",35,"E",30,0) + _xlfn.SWITCH(K1130,"A",50,"B",45,"C",40,"D",35,"E",30,0)</f>
        <v>60</v>
      </c>
      <c r="I1130" s="75">
        <f t="array" ref="I1130">_xlfn.SWITCH(J1130,"A",50,"B",45,"C",40,"D",35,"E",30,0) + _xlfn.SWITCH(L1130,"A",50,"B",45,"C",40,"D",35,"E",30,0)</f>
        <v>60</v>
      </c>
      <c r="J1130" s="76" t="s">
        <v>1866</v>
      </c>
      <c r="K1130" s="77" t="s">
        <v>1866</v>
      </c>
      <c r="L1130" s="77" t="s">
        <v>1866</v>
      </c>
      <c r="M1130" s="75"/>
      <c r="N1130" s="75" t="s">
        <v>4969</v>
      </c>
      <c r="O1130" s="75" t="s">
        <v>4970</v>
      </c>
      <c r="P1130" s="75">
        <v>20060301</v>
      </c>
    </row>
    <row r="1131" spans="1:16" ht="19.5" customHeight="1">
      <c r="A1131" s="75" t="s">
        <v>170</v>
      </c>
      <c r="B1131" s="75" t="s">
        <v>4521</v>
      </c>
      <c r="C1131" s="75" t="s">
        <v>170</v>
      </c>
      <c r="D1131" s="75" t="s">
        <v>4971</v>
      </c>
      <c r="E1131" s="75" t="s">
        <v>4972</v>
      </c>
      <c r="F1131" s="75" t="s">
        <v>4968</v>
      </c>
      <c r="G1131" s="75" t="s">
        <v>3916</v>
      </c>
      <c r="H1131" s="76">
        <f t="array" ref="H1131">_xlfn.SWITCH(J1131,"A",50,"B",45,"C",40,"D",35,"E",30,0) + _xlfn.SWITCH(K1131,"A",50,"B",45,"C",40,"D",35,"E",30,0)</f>
        <v>60</v>
      </c>
      <c r="I1131" s="76">
        <f t="array" ref="I1131">_xlfn.SWITCH(J1131,"A",50,"B",45,"C",40,"D",35,"E",30,0) + _xlfn.SWITCH(L1131,"A",50,"B",45,"C",40,"D",35,"E",30,0)</f>
        <v>60</v>
      </c>
      <c r="J1131" s="76" t="s">
        <v>1866</v>
      </c>
      <c r="K1131" s="77" t="s">
        <v>1866</v>
      </c>
      <c r="L1131" s="77" t="s">
        <v>1866</v>
      </c>
      <c r="M1131" s="75"/>
      <c r="N1131" s="75" t="s">
        <v>4969</v>
      </c>
      <c r="O1131" s="75" t="s">
        <v>4970</v>
      </c>
      <c r="P1131" s="75">
        <v>19940301</v>
      </c>
    </row>
    <row r="1132" spans="1:16" ht="19.5" customHeight="1">
      <c r="A1132" s="75" t="s">
        <v>170</v>
      </c>
      <c r="B1132" s="75" t="s">
        <v>4521</v>
      </c>
      <c r="C1132" s="75" t="s">
        <v>170</v>
      </c>
      <c r="D1132" s="75" t="s">
        <v>4971</v>
      </c>
      <c r="E1132" s="75" t="s">
        <v>4972</v>
      </c>
      <c r="F1132" s="75" t="s">
        <v>4968</v>
      </c>
      <c r="G1132" s="75" t="s">
        <v>3314</v>
      </c>
      <c r="H1132" s="75">
        <f t="array" ref="H1132">_xlfn.SWITCH(J1132,"A",50,"B",45,"C",40,"D",35,"E",30,0) + _xlfn.SWITCH(K1132,"A",50,"B",45,"C",40,"D",35,"E",30,0)</f>
        <v>60</v>
      </c>
      <c r="I1132" s="75">
        <f t="array" ref="I1132">_xlfn.SWITCH(J1132,"A",50,"B",45,"C",40,"D",35,"E",30,0) + _xlfn.SWITCH(L1132,"A",50,"B",45,"C",40,"D",35,"E",30,0)</f>
        <v>60</v>
      </c>
      <c r="J1132" s="76" t="s">
        <v>1866</v>
      </c>
      <c r="K1132" s="77" t="s">
        <v>1866</v>
      </c>
      <c r="L1132" s="77" t="s">
        <v>1866</v>
      </c>
      <c r="M1132" s="75"/>
      <c r="N1132" s="75" t="s">
        <v>4969</v>
      </c>
      <c r="O1132" s="75" t="s">
        <v>4970</v>
      </c>
      <c r="P1132" s="75">
        <v>20020301</v>
      </c>
    </row>
    <row r="1133" spans="1:16" ht="19.5" customHeight="1">
      <c r="A1133" s="75" t="s">
        <v>170</v>
      </c>
      <c r="B1133" s="75" t="s">
        <v>4521</v>
      </c>
      <c r="C1133" s="75" t="s">
        <v>170</v>
      </c>
      <c r="D1133" s="75" t="s">
        <v>4971</v>
      </c>
      <c r="E1133" s="75" t="s">
        <v>4972</v>
      </c>
      <c r="F1133" s="75" t="s">
        <v>4968</v>
      </c>
      <c r="G1133" s="75" t="s">
        <v>4641</v>
      </c>
      <c r="H1133" s="76">
        <f t="array" ref="H1133">_xlfn.SWITCH(J1133,"A",50,"B",45,"C",40,"D",35,"E",30,0) + _xlfn.SWITCH(K1133,"A",50,"B",45,"C",40,"D",35,"E",30,0)</f>
        <v>60</v>
      </c>
      <c r="I1133" s="76">
        <f t="array" ref="I1133">_xlfn.SWITCH(J1133,"A",50,"B",45,"C",40,"D",35,"E",30,0) + _xlfn.SWITCH(L1133,"A",50,"B",45,"C",40,"D",35,"E",30,0)</f>
        <v>60</v>
      </c>
      <c r="J1133" s="76" t="s">
        <v>1866</v>
      </c>
      <c r="K1133" s="77" t="s">
        <v>1866</v>
      </c>
      <c r="L1133" s="77" t="s">
        <v>1866</v>
      </c>
      <c r="M1133" s="75"/>
      <c r="N1133" s="75" t="s">
        <v>4969</v>
      </c>
      <c r="O1133" s="75" t="s">
        <v>4970</v>
      </c>
      <c r="P1133" s="75">
        <v>19950301</v>
      </c>
    </row>
    <row r="1134" spans="1:16" ht="19.5" customHeight="1">
      <c r="A1134" s="75" t="s">
        <v>170</v>
      </c>
      <c r="B1134" s="75" t="s">
        <v>4521</v>
      </c>
      <c r="C1134" s="75" t="s">
        <v>170</v>
      </c>
      <c r="D1134" s="75" t="s">
        <v>4971</v>
      </c>
      <c r="E1134" s="75" t="s">
        <v>4972</v>
      </c>
      <c r="F1134" s="75" t="s">
        <v>4968</v>
      </c>
      <c r="G1134" s="75" t="s">
        <v>4684</v>
      </c>
      <c r="H1134" s="75">
        <f t="array" ref="H1134">_xlfn.SWITCH(J1134,"A",50,"B",45,"C",40,"D",35,"E",30,0) + _xlfn.SWITCH(K1134,"A",50,"B",45,"C",40,"D",35,"E",30,0)</f>
        <v>60</v>
      </c>
      <c r="I1134" s="75">
        <f t="array" ref="I1134">_xlfn.SWITCH(J1134,"A",50,"B",45,"C",40,"D",35,"E",30,0) + _xlfn.SWITCH(L1134,"A",50,"B",45,"C",40,"D",35,"E",30,0)</f>
        <v>60</v>
      </c>
      <c r="J1134" s="76" t="s">
        <v>1866</v>
      </c>
      <c r="K1134" s="77" t="s">
        <v>1866</v>
      </c>
      <c r="L1134" s="77" t="s">
        <v>1866</v>
      </c>
      <c r="M1134" s="75"/>
      <c r="N1134" s="75" t="s">
        <v>4969</v>
      </c>
      <c r="O1134" s="75" t="s">
        <v>4970</v>
      </c>
      <c r="P1134" s="75">
        <v>20040301</v>
      </c>
    </row>
    <row r="1135" spans="1:16" ht="19.5" customHeight="1">
      <c r="A1135" s="75" t="s">
        <v>170</v>
      </c>
      <c r="B1135" s="75" t="s">
        <v>4521</v>
      </c>
      <c r="C1135" s="75" t="s">
        <v>170</v>
      </c>
      <c r="D1135" s="75" t="s">
        <v>4971</v>
      </c>
      <c r="E1135" s="75" t="s">
        <v>4972</v>
      </c>
      <c r="F1135" s="75" t="s">
        <v>4968</v>
      </c>
      <c r="G1135" s="75" t="s">
        <v>4721</v>
      </c>
      <c r="H1135" s="76">
        <f t="array" ref="H1135">_xlfn.SWITCH(J1135,"A",50,"B",45,"C",40,"D",35,"E",30,0) + _xlfn.SWITCH(K1135,"A",50,"B",45,"C",40,"D",35,"E",30,0)</f>
        <v>60</v>
      </c>
      <c r="I1135" s="76">
        <f t="array" ref="I1135">_xlfn.SWITCH(J1135,"A",50,"B",45,"C",40,"D",35,"E",30,0) + _xlfn.SWITCH(L1135,"A",50,"B",45,"C",40,"D",35,"E",30,0)</f>
        <v>60</v>
      </c>
      <c r="J1135" s="76" t="s">
        <v>1866</v>
      </c>
      <c r="K1135" s="77" t="s">
        <v>1866</v>
      </c>
      <c r="L1135" s="77" t="s">
        <v>1866</v>
      </c>
      <c r="M1135" s="75"/>
      <c r="N1135" s="75" t="s">
        <v>4969</v>
      </c>
      <c r="O1135" s="75" t="s">
        <v>4970</v>
      </c>
      <c r="P1135" s="75">
        <v>20080308</v>
      </c>
    </row>
    <row r="1136" spans="1:16" ht="19.5" customHeight="1">
      <c r="A1136" s="75" t="s">
        <v>170</v>
      </c>
      <c r="B1136" s="75" t="s">
        <v>4521</v>
      </c>
      <c r="C1136" s="75" t="s">
        <v>170</v>
      </c>
      <c r="D1136" s="75" t="s">
        <v>4971</v>
      </c>
      <c r="E1136" s="75" t="s">
        <v>4972</v>
      </c>
      <c r="F1136" s="75" t="s">
        <v>4968</v>
      </c>
      <c r="G1136" s="75" t="s">
        <v>4827</v>
      </c>
      <c r="H1136" s="75">
        <f t="array" ref="H1136">_xlfn.SWITCH(J1136,"A",50,"B",45,"C",40,"D",35,"E",30,0) + _xlfn.SWITCH(K1136,"A",50,"B",45,"C",40,"D",35,"E",30,0)</f>
        <v>60</v>
      </c>
      <c r="I1136" s="75">
        <f t="array" ref="I1136">_xlfn.SWITCH(J1136,"A",50,"B",45,"C",40,"D",35,"E",30,0) + _xlfn.SWITCH(L1136,"A",50,"B",45,"C",40,"D",35,"E",30,0)</f>
        <v>60</v>
      </c>
      <c r="J1136" s="76" t="s">
        <v>1866</v>
      </c>
      <c r="K1136" s="77" t="s">
        <v>1866</v>
      </c>
      <c r="L1136" s="77" t="s">
        <v>1866</v>
      </c>
      <c r="M1136" s="75"/>
      <c r="N1136" s="75" t="s">
        <v>4969</v>
      </c>
      <c r="O1136" s="75" t="s">
        <v>4970</v>
      </c>
      <c r="P1136" s="75">
        <v>19970301</v>
      </c>
    </row>
    <row r="1137" spans="1:16" ht="19.5" customHeight="1">
      <c r="A1137" s="75" t="s">
        <v>170</v>
      </c>
      <c r="B1137" s="75" t="s">
        <v>4521</v>
      </c>
      <c r="C1137" s="75" t="s">
        <v>170</v>
      </c>
      <c r="D1137" s="75" t="s">
        <v>4971</v>
      </c>
      <c r="E1137" s="75" t="s">
        <v>4972</v>
      </c>
      <c r="F1137" s="75" t="s">
        <v>4968</v>
      </c>
      <c r="G1137" s="75" t="s">
        <v>4186</v>
      </c>
      <c r="H1137" s="75">
        <f t="array" ref="H1137">_xlfn.SWITCH(J1137,"A",50,"B",45,"C",40,"D",35,"E",30,0) + _xlfn.SWITCH(K1137,"A",50,"B",45,"C",40,"D",35,"E",30,0)</f>
        <v>60</v>
      </c>
      <c r="I1137" s="75">
        <f t="array" ref="I1137">_xlfn.SWITCH(J1137,"A",50,"B",45,"C",40,"D",35,"E",30,0) + _xlfn.SWITCH(L1137,"A",50,"B",45,"C",40,"D",35,"E",30,0)</f>
        <v>60</v>
      </c>
      <c r="J1137" s="76" t="s">
        <v>1866</v>
      </c>
      <c r="K1137" s="77" t="s">
        <v>1866</v>
      </c>
      <c r="L1137" s="77" t="s">
        <v>1866</v>
      </c>
      <c r="M1137" s="75"/>
      <c r="N1137" s="75" t="s">
        <v>4969</v>
      </c>
      <c r="O1137" s="75" t="s">
        <v>4970</v>
      </c>
      <c r="P1137" s="75">
        <v>19860301</v>
      </c>
    </row>
    <row r="1138" spans="1:16" ht="19.5" customHeight="1">
      <c r="A1138" s="75" t="s">
        <v>170</v>
      </c>
      <c r="B1138" s="75" t="s">
        <v>4521</v>
      </c>
      <c r="C1138" s="75" t="s">
        <v>170</v>
      </c>
      <c r="D1138" s="75" t="s">
        <v>4971</v>
      </c>
      <c r="E1138" s="75" t="s">
        <v>4972</v>
      </c>
      <c r="F1138" s="75" t="s">
        <v>4968</v>
      </c>
      <c r="G1138" s="75" t="s">
        <v>4758</v>
      </c>
      <c r="H1138" s="76">
        <f t="array" ref="H1138">_xlfn.SWITCH(J1138,"A",50,"B",45,"C",40,"D",35,"E",30,0) + _xlfn.SWITCH(K1138,"A",50,"B",45,"C",40,"D",35,"E",30,0)</f>
        <v>60</v>
      </c>
      <c r="I1138" s="76">
        <f t="array" ref="I1138">_xlfn.SWITCH(J1138,"A",50,"B",45,"C",40,"D",35,"E",30,0) + _xlfn.SWITCH(L1138,"A",50,"B",45,"C",40,"D",35,"E",30,0)</f>
        <v>60</v>
      </c>
      <c r="J1138" s="76" t="s">
        <v>1866</v>
      </c>
      <c r="K1138" s="77" t="s">
        <v>1866</v>
      </c>
      <c r="L1138" s="77" t="s">
        <v>1866</v>
      </c>
      <c r="M1138" s="75"/>
      <c r="N1138" s="75" t="s">
        <v>4973</v>
      </c>
      <c r="O1138" s="75" t="s">
        <v>4970</v>
      </c>
      <c r="P1138" s="75">
        <v>19580429</v>
      </c>
    </row>
    <row r="1139" spans="1:16" ht="19.5" customHeight="1">
      <c r="A1139" s="75" t="s">
        <v>170</v>
      </c>
      <c r="B1139" s="75" t="s">
        <v>4521</v>
      </c>
      <c r="C1139" s="75" t="s">
        <v>170</v>
      </c>
      <c r="D1139" s="75" t="s">
        <v>4971</v>
      </c>
      <c r="E1139" s="75" t="s">
        <v>4972</v>
      </c>
      <c r="F1139" s="75" t="s">
        <v>4968</v>
      </c>
      <c r="G1139" s="75" t="s">
        <v>4785</v>
      </c>
      <c r="H1139" s="75">
        <f t="array" ref="H1139">_xlfn.SWITCH(J1139,"A",50,"B",45,"C",40,"D",35,"E",30,0) + _xlfn.SWITCH(K1139,"A",50,"B",45,"C",40,"D",35,"E",30,0)</f>
        <v>60</v>
      </c>
      <c r="I1139" s="75">
        <f t="array" ref="I1139">_xlfn.SWITCH(J1139,"A",50,"B",45,"C",40,"D",35,"E",30,0) + _xlfn.SWITCH(L1139,"A",50,"B",45,"C",40,"D",35,"E",30,0)</f>
        <v>60</v>
      </c>
      <c r="J1139" s="76" t="s">
        <v>1866</v>
      </c>
      <c r="K1139" s="77" t="s">
        <v>1866</v>
      </c>
      <c r="L1139" s="77" t="s">
        <v>1866</v>
      </c>
      <c r="M1139" s="75"/>
      <c r="N1139" s="75" t="s">
        <v>4969</v>
      </c>
      <c r="O1139" s="75" t="s">
        <v>4970</v>
      </c>
      <c r="P1139" s="75">
        <v>19950301</v>
      </c>
    </row>
    <row r="1140" spans="1:16" ht="19.5" customHeight="1">
      <c r="A1140" s="75" t="s">
        <v>170</v>
      </c>
      <c r="B1140" s="75" t="s">
        <v>4521</v>
      </c>
      <c r="C1140" s="75" t="s">
        <v>170</v>
      </c>
      <c r="D1140" s="75" t="s">
        <v>4971</v>
      </c>
      <c r="E1140" s="75" t="s">
        <v>4972</v>
      </c>
      <c r="F1140" s="75" t="s">
        <v>4968</v>
      </c>
      <c r="G1140" s="75" t="s">
        <v>4809</v>
      </c>
      <c r="H1140" s="76">
        <f t="array" ref="H1140">_xlfn.SWITCH(J1140,"A",50,"B",45,"C",40,"D",35,"E",30,0) + _xlfn.SWITCH(K1140,"A",50,"B",45,"C",40,"D",35,"E",30,0)</f>
        <v>60</v>
      </c>
      <c r="I1140" s="76">
        <f t="array" ref="I1140">_xlfn.SWITCH(J1140,"A",50,"B",45,"C",40,"D",35,"E",30,0) + _xlfn.SWITCH(L1140,"A",50,"B",45,"C",40,"D",35,"E",30,0)</f>
        <v>60</v>
      </c>
      <c r="J1140" s="76" t="s">
        <v>1866</v>
      </c>
      <c r="K1140" s="77" t="s">
        <v>1866</v>
      </c>
      <c r="L1140" s="77" t="s">
        <v>1866</v>
      </c>
      <c r="M1140" s="75"/>
      <c r="N1140" s="75" t="s">
        <v>4969</v>
      </c>
      <c r="O1140" s="75" t="s">
        <v>4970</v>
      </c>
      <c r="P1140" s="75">
        <v>20130301</v>
      </c>
    </row>
    <row r="1141" spans="1:16" ht="19.5" customHeight="1">
      <c r="A1141" s="75" t="s">
        <v>170</v>
      </c>
      <c r="B1141" s="75" t="s">
        <v>4521</v>
      </c>
      <c r="C1141" s="75" t="s">
        <v>170</v>
      </c>
      <c r="D1141" s="75" t="s">
        <v>4971</v>
      </c>
      <c r="E1141" s="75" t="s">
        <v>4972</v>
      </c>
      <c r="F1141" s="75" t="s">
        <v>4968</v>
      </c>
      <c r="G1141" s="75" t="s">
        <v>4843</v>
      </c>
      <c r="H1141" s="75">
        <f t="array" ref="H1141">_xlfn.SWITCH(J1141,"A",50,"B",45,"C",40,"D",35,"E",30,0) + _xlfn.SWITCH(K1141,"A",50,"B",45,"C",40,"D",35,"E",30,0)</f>
        <v>60</v>
      </c>
      <c r="I1141" s="75">
        <f t="array" ref="I1141">_xlfn.SWITCH(J1141,"A",50,"B",45,"C",40,"D",35,"E",30,0) + _xlfn.SWITCH(L1141,"A",50,"B",45,"C",40,"D",35,"E",30,0)</f>
        <v>60</v>
      </c>
      <c r="J1141" s="76" t="s">
        <v>1866</v>
      </c>
      <c r="K1141" s="77" t="s">
        <v>1866</v>
      </c>
      <c r="L1141" s="77" t="s">
        <v>1866</v>
      </c>
      <c r="M1141" s="75"/>
      <c r="N1141" s="75" t="s">
        <v>4969</v>
      </c>
      <c r="O1141" s="75" t="s">
        <v>4970</v>
      </c>
      <c r="P1141" s="75">
        <v>19900301</v>
      </c>
    </row>
    <row r="1142" spans="1:16" ht="19.5" customHeight="1">
      <c r="A1142" s="75" t="s">
        <v>170</v>
      </c>
      <c r="B1142" s="75" t="s">
        <v>4521</v>
      </c>
      <c r="C1142" s="75" t="s">
        <v>170</v>
      </c>
      <c r="D1142" s="75" t="s">
        <v>4971</v>
      </c>
      <c r="E1142" s="75" t="s">
        <v>4972</v>
      </c>
      <c r="F1142" s="75" t="s">
        <v>4968</v>
      </c>
      <c r="G1142" s="75" t="s">
        <v>4869</v>
      </c>
      <c r="H1142" s="75">
        <f t="array" ref="H1142">_xlfn.SWITCH(J1142,"A",50,"B",45,"C",40,"D",35,"E",30,0) + _xlfn.SWITCH(K1142,"A",50,"B",45,"C",40,"D",35,"E",30,0)</f>
        <v>60</v>
      </c>
      <c r="I1142" s="75">
        <f t="array" ref="I1142">_xlfn.SWITCH(J1142,"A",50,"B",45,"C",40,"D",35,"E",30,0) + _xlfn.SWITCH(L1142,"A",50,"B",45,"C",40,"D",35,"E",30,0)</f>
        <v>60</v>
      </c>
      <c r="J1142" s="76" t="s">
        <v>1866</v>
      </c>
      <c r="K1142" s="77" t="s">
        <v>1866</v>
      </c>
      <c r="L1142" s="77" t="s">
        <v>1866</v>
      </c>
      <c r="M1142" s="75"/>
      <c r="N1142" s="75" t="s">
        <v>4969</v>
      </c>
      <c r="O1142" s="75" t="s">
        <v>4970</v>
      </c>
      <c r="P1142" s="75">
        <v>19960301</v>
      </c>
    </row>
    <row r="1143" spans="1:16" ht="19.5" customHeight="1">
      <c r="A1143" s="75" t="s">
        <v>351</v>
      </c>
      <c r="B1143" s="75" t="s">
        <v>4044</v>
      </c>
      <c r="C1143" s="75" t="s">
        <v>4985</v>
      </c>
      <c r="D1143" s="75" t="s">
        <v>4971</v>
      </c>
      <c r="E1143" s="75" t="s">
        <v>4972</v>
      </c>
      <c r="F1143" s="75" t="s">
        <v>4968</v>
      </c>
      <c r="G1143" s="75" t="s">
        <v>3227</v>
      </c>
      <c r="H1143" s="75">
        <f t="array" ref="H1143">_xlfn.SWITCH(J1143,"A",50,"B",45,"C",40,"D",35,"E",30,0) + _xlfn.SWITCH(K1143,"A",50,"B",45,"C",40,"D",35,"E",30,0)</f>
        <v>60</v>
      </c>
      <c r="I1143" s="75">
        <f t="array" ref="I1143">_xlfn.SWITCH(J1143,"A",50,"B",45,"C",40,"D",35,"E",30,0) + _xlfn.SWITCH(L1143,"A",50,"B",45,"C",40,"D",35,"E",30,0)</f>
        <v>60</v>
      </c>
      <c r="J1143" s="76" t="s">
        <v>1866</v>
      </c>
      <c r="K1143" s="77" t="s">
        <v>1866</v>
      </c>
      <c r="L1143" s="77" t="s">
        <v>1866</v>
      </c>
      <c r="M1143" s="75"/>
      <c r="N1143" s="75" t="s">
        <v>4973</v>
      </c>
      <c r="O1143" s="75" t="s">
        <v>4989</v>
      </c>
      <c r="P1143" s="75">
        <v>19710304</v>
      </c>
    </row>
    <row r="1144" spans="1:16" ht="19.5" customHeight="1">
      <c r="A1144" s="75" t="s">
        <v>351</v>
      </c>
      <c r="B1144" s="75" t="s">
        <v>4044</v>
      </c>
      <c r="C1144" s="75" t="s">
        <v>4985</v>
      </c>
      <c r="D1144" s="75" t="s">
        <v>4971</v>
      </c>
      <c r="E1144" s="75" t="s">
        <v>4972</v>
      </c>
      <c r="F1144" s="75" t="s">
        <v>4968</v>
      </c>
      <c r="G1144" s="75" t="s">
        <v>3450</v>
      </c>
      <c r="H1144" s="76">
        <f t="array" ref="H1144">_xlfn.SWITCH(J1144,"A",50,"B",45,"C",40,"D",35,"E",30,0) + _xlfn.SWITCH(K1144,"A",50,"B",45,"C",40,"D",35,"E",30,0)</f>
        <v>60</v>
      </c>
      <c r="I1144" s="76">
        <f t="array" ref="I1144">_xlfn.SWITCH(J1144,"A",50,"B",45,"C",40,"D",35,"E",30,0) + _xlfn.SWITCH(L1144,"A",50,"B",45,"C",40,"D",35,"E",30,0)</f>
        <v>60</v>
      </c>
      <c r="J1144" s="76" t="s">
        <v>1866</v>
      </c>
      <c r="K1144" s="77" t="s">
        <v>1866</v>
      </c>
      <c r="L1144" s="77" t="s">
        <v>1866</v>
      </c>
      <c r="M1144" s="75"/>
      <c r="N1144" s="75" t="s">
        <v>4969</v>
      </c>
      <c r="O1144" s="75" t="s">
        <v>4970</v>
      </c>
      <c r="P1144" s="75">
        <v>20040301</v>
      </c>
    </row>
    <row r="1145" spans="1:16" ht="19.5" customHeight="1">
      <c r="A1145" s="75" t="s">
        <v>351</v>
      </c>
      <c r="B1145" s="75" t="s">
        <v>4044</v>
      </c>
      <c r="C1145" s="75" t="s">
        <v>4985</v>
      </c>
      <c r="D1145" s="75" t="s">
        <v>4971</v>
      </c>
      <c r="E1145" s="75" t="s">
        <v>4972</v>
      </c>
      <c r="F1145" s="75" t="s">
        <v>4968</v>
      </c>
      <c r="G1145" s="75" t="s">
        <v>3665</v>
      </c>
      <c r="H1145" s="75">
        <f t="array" ref="H1145">_xlfn.SWITCH(J1145,"A",50,"B",45,"C",40,"D",35,"E",30,0) + _xlfn.SWITCH(K1145,"A",50,"B",45,"C",40,"D",35,"E",30,0)</f>
        <v>60</v>
      </c>
      <c r="I1145" s="75">
        <f t="array" ref="I1145">_xlfn.SWITCH(J1145,"A",50,"B",45,"C",40,"D",35,"E",30,0) + _xlfn.SWITCH(L1145,"A",50,"B",45,"C",40,"D",35,"E",30,0)</f>
        <v>60</v>
      </c>
      <c r="J1145" s="76" t="s">
        <v>1866</v>
      </c>
      <c r="K1145" s="77" t="s">
        <v>1866</v>
      </c>
      <c r="L1145" s="77" t="s">
        <v>1866</v>
      </c>
      <c r="M1145" s="75"/>
      <c r="N1145" s="75" t="s">
        <v>4969</v>
      </c>
      <c r="O1145" s="75" t="s">
        <v>4989</v>
      </c>
      <c r="P1145" s="75">
        <v>19960301</v>
      </c>
    </row>
    <row r="1146" spans="1:16" ht="19.5" customHeight="1">
      <c r="A1146" s="75" t="s">
        <v>351</v>
      </c>
      <c r="B1146" s="75" t="s">
        <v>4044</v>
      </c>
      <c r="C1146" s="75" t="s">
        <v>4985</v>
      </c>
      <c r="D1146" s="75" t="s">
        <v>4971</v>
      </c>
      <c r="E1146" s="75" t="s">
        <v>4972</v>
      </c>
      <c r="F1146" s="75" t="s">
        <v>4968</v>
      </c>
      <c r="G1146" s="75" t="s">
        <v>3849</v>
      </c>
      <c r="H1146" s="76">
        <f t="array" ref="H1146">_xlfn.SWITCH(J1146,"A",50,"B",45,"C",40,"D",35,"E",30,0) + _xlfn.SWITCH(K1146,"A",50,"B",45,"C",40,"D",35,"E",30,0)</f>
        <v>60</v>
      </c>
      <c r="I1146" s="76">
        <f t="array" ref="I1146">_xlfn.SWITCH(J1146,"A",50,"B",45,"C",40,"D",35,"E",30,0) + _xlfn.SWITCH(L1146,"A",50,"B",45,"C",40,"D",35,"E",30,0)</f>
        <v>60</v>
      </c>
      <c r="J1146" s="76" t="s">
        <v>1866</v>
      </c>
      <c r="K1146" s="77" t="s">
        <v>1866</v>
      </c>
      <c r="L1146" s="77" t="s">
        <v>1866</v>
      </c>
      <c r="M1146" s="75"/>
      <c r="N1146" s="75" t="s">
        <v>4969</v>
      </c>
      <c r="O1146" s="75" t="s">
        <v>4974</v>
      </c>
      <c r="P1146" s="75">
        <v>19950301</v>
      </c>
    </row>
    <row r="1147" spans="1:16" ht="19.5" customHeight="1">
      <c r="A1147" s="75" t="s">
        <v>351</v>
      </c>
      <c r="B1147" s="75" t="s">
        <v>4044</v>
      </c>
      <c r="C1147" s="75" t="s">
        <v>4985</v>
      </c>
      <c r="D1147" s="75" t="s">
        <v>4971</v>
      </c>
      <c r="E1147" s="75" t="s">
        <v>4972</v>
      </c>
      <c r="F1147" s="75" t="s">
        <v>4968</v>
      </c>
      <c r="G1147" s="75" t="s">
        <v>4009</v>
      </c>
      <c r="H1147" s="75">
        <f t="array" ref="H1147">_xlfn.SWITCH(J1147,"A",50,"B",45,"C",40,"D",35,"E",30,0) + _xlfn.SWITCH(K1147,"A",50,"B",45,"C",40,"D",35,"E",30,0)</f>
        <v>60</v>
      </c>
      <c r="I1147" s="75">
        <f t="array" ref="I1147">_xlfn.SWITCH(J1147,"A",50,"B",45,"C",40,"D",35,"E",30,0) + _xlfn.SWITCH(L1147,"A",50,"B",45,"C",40,"D",35,"E",30,0)</f>
        <v>60</v>
      </c>
      <c r="J1147" s="76" t="s">
        <v>1866</v>
      </c>
      <c r="K1147" s="77" t="s">
        <v>1866</v>
      </c>
      <c r="L1147" s="77" t="s">
        <v>1866</v>
      </c>
      <c r="M1147" s="75"/>
      <c r="N1147" s="75" t="s">
        <v>4969</v>
      </c>
      <c r="O1147" s="75" t="s">
        <v>4989</v>
      </c>
      <c r="P1147" s="75">
        <v>19880301</v>
      </c>
    </row>
    <row r="1148" spans="1:16" ht="19.5" customHeight="1">
      <c r="A1148" s="75" t="s">
        <v>351</v>
      </c>
      <c r="B1148" s="75" t="s">
        <v>4044</v>
      </c>
      <c r="C1148" s="75" t="s">
        <v>4985</v>
      </c>
      <c r="D1148" s="75" t="s">
        <v>4977</v>
      </c>
      <c r="E1148" s="75" t="s">
        <v>4972</v>
      </c>
      <c r="F1148" s="75" t="s">
        <v>4968</v>
      </c>
      <c r="G1148" s="75" t="s">
        <v>4144</v>
      </c>
      <c r="H1148" s="76">
        <f t="array" ref="H1148">_xlfn.SWITCH(J1148,"A",50,"B",45,"C",40,"D",35,"E",30,0) + _xlfn.SWITCH(K1148,"A",50,"B",45,"C",40,"D",35,"E",30,0)</f>
        <v>60</v>
      </c>
      <c r="I1148" s="76">
        <f t="array" ref="I1148">_xlfn.SWITCH(J1148,"A",50,"B",45,"C",40,"D",35,"E",30,0) + _xlfn.SWITCH(L1148,"A",50,"B",45,"C",40,"D",35,"E",30,0)</f>
        <v>60</v>
      </c>
      <c r="J1148" s="76" t="s">
        <v>1866</v>
      </c>
      <c r="K1148" s="77" t="s">
        <v>1866</v>
      </c>
      <c r="L1148" s="77" t="s">
        <v>1866</v>
      </c>
      <c r="M1148" s="75"/>
      <c r="N1148" s="75" t="s">
        <v>4969</v>
      </c>
      <c r="O1148" s="75" t="s">
        <v>4974</v>
      </c>
      <c r="P1148" s="75">
        <v>19720306</v>
      </c>
    </row>
    <row r="1149" spans="1:16" ht="19.5" customHeight="1">
      <c r="A1149" s="75" t="s">
        <v>351</v>
      </c>
      <c r="B1149" s="75" t="s">
        <v>4044</v>
      </c>
      <c r="C1149" s="75" t="s">
        <v>4985</v>
      </c>
      <c r="D1149" s="75" t="s">
        <v>4971</v>
      </c>
      <c r="E1149" s="75" t="s">
        <v>4972</v>
      </c>
      <c r="F1149" s="75" t="s">
        <v>4968</v>
      </c>
      <c r="G1149" s="75" t="s">
        <v>4254</v>
      </c>
      <c r="H1149" s="75">
        <f t="array" ref="H1149">_xlfn.SWITCH(J1149,"A",50,"B",45,"C",40,"D",35,"E",30,0) + _xlfn.SWITCH(K1149,"A",50,"B",45,"C",40,"D",35,"E",30,0)</f>
        <v>60</v>
      </c>
      <c r="I1149" s="75">
        <f t="array" ref="I1149">_xlfn.SWITCH(J1149,"A",50,"B",45,"C",40,"D",35,"E",30,0) + _xlfn.SWITCH(L1149,"A",50,"B",45,"C",40,"D",35,"E",30,0)</f>
        <v>60</v>
      </c>
      <c r="J1149" s="76" t="s">
        <v>1866</v>
      </c>
      <c r="K1149" s="77" t="s">
        <v>1866</v>
      </c>
      <c r="L1149" s="77" t="s">
        <v>1866</v>
      </c>
      <c r="M1149" s="75"/>
      <c r="N1149" s="75" t="s">
        <v>4969</v>
      </c>
      <c r="O1149" s="75" t="s">
        <v>4989</v>
      </c>
      <c r="P1149" s="75">
        <v>19820301</v>
      </c>
    </row>
    <row r="1150" spans="1:16" ht="19.5" customHeight="1">
      <c r="A1150" s="75" t="s">
        <v>351</v>
      </c>
      <c r="B1150" s="75" t="s">
        <v>4044</v>
      </c>
      <c r="C1150" s="75" t="s">
        <v>4985</v>
      </c>
      <c r="D1150" s="75" t="s">
        <v>4977</v>
      </c>
      <c r="E1150" s="75" t="s">
        <v>4972</v>
      </c>
      <c r="F1150" s="75" t="s">
        <v>4968</v>
      </c>
      <c r="G1150" s="75" t="s">
        <v>3840</v>
      </c>
      <c r="H1150" s="76">
        <f t="array" ref="H1150">_xlfn.SWITCH(J1150,"A",50,"B",45,"C",40,"D",35,"E",30,0) + _xlfn.SWITCH(K1150,"A",50,"B",45,"C",40,"D",35,"E",30,0)</f>
        <v>60</v>
      </c>
      <c r="I1150" s="76">
        <f t="array" ref="I1150">_xlfn.SWITCH(J1150,"A",50,"B",45,"C",40,"D",35,"E",30,0) + _xlfn.SWITCH(L1150,"A",50,"B",45,"C",40,"D",35,"E",30,0)</f>
        <v>60</v>
      </c>
      <c r="J1150" s="76" t="s">
        <v>1866</v>
      </c>
      <c r="K1150" s="77" t="s">
        <v>1866</v>
      </c>
      <c r="L1150" s="77" t="s">
        <v>1866</v>
      </c>
      <c r="M1150" s="75"/>
      <c r="N1150" s="75" t="s">
        <v>4969</v>
      </c>
      <c r="O1150" s="75" t="s">
        <v>4970</v>
      </c>
      <c r="P1150" s="75">
        <v>20010301</v>
      </c>
    </row>
    <row r="1151" spans="1:16" ht="19.5" customHeight="1">
      <c r="A1151" s="75" t="s">
        <v>351</v>
      </c>
      <c r="B1151" s="75" t="s">
        <v>4044</v>
      </c>
      <c r="C1151" s="75" t="s">
        <v>4985</v>
      </c>
      <c r="D1151" s="75" t="s">
        <v>4971</v>
      </c>
      <c r="E1151" s="75" t="s">
        <v>4972</v>
      </c>
      <c r="F1151" s="75" t="s">
        <v>4968</v>
      </c>
      <c r="G1151" s="75" t="s">
        <v>4505</v>
      </c>
      <c r="H1151" s="75">
        <f t="array" ref="H1151">_xlfn.SWITCH(J1151,"A",50,"B",45,"C",40,"D",35,"E",30,0) + _xlfn.SWITCH(K1151,"A",50,"B",45,"C",40,"D",35,"E",30,0)</f>
        <v>60</v>
      </c>
      <c r="I1151" s="75">
        <f t="array" ref="I1151">_xlfn.SWITCH(J1151,"A",50,"B",45,"C",40,"D",35,"E",30,0) + _xlfn.SWITCH(L1151,"A",50,"B",45,"C",40,"D",35,"E",30,0)</f>
        <v>60</v>
      </c>
      <c r="J1151" s="76" t="s">
        <v>1866</v>
      </c>
      <c r="K1151" s="77" t="s">
        <v>1866</v>
      </c>
      <c r="L1151" s="77" t="s">
        <v>1866</v>
      </c>
      <c r="M1151" s="75"/>
      <c r="N1151" s="75" t="s">
        <v>4969</v>
      </c>
      <c r="O1151" s="75" t="s">
        <v>4970</v>
      </c>
      <c r="P1151" s="75">
        <v>20050301</v>
      </c>
    </row>
    <row r="1152" spans="1:16" ht="19.5" customHeight="1">
      <c r="A1152" s="75" t="s">
        <v>351</v>
      </c>
      <c r="B1152" s="75" t="s">
        <v>4044</v>
      </c>
      <c r="C1152" s="75" t="s">
        <v>4985</v>
      </c>
      <c r="D1152" s="75" t="s">
        <v>4971</v>
      </c>
      <c r="E1152" s="75" t="s">
        <v>4972</v>
      </c>
      <c r="F1152" s="75" t="s">
        <v>4968</v>
      </c>
      <c r="G1152" s="75" t="s">
        <v>4566</v>
      </c>
      <c r="H1152" s="76">
        <f t="array" ref="H1152">_xlfn.SWITCH(J1152,"A",50,"B",45,"C",40,"D",35,"E",30,0) + _xlfn.SWITCH(K1152,"A",50,"B",45,"C",40,"D",35,"E",30,0)</f>
        <v>60</v>
      </c>
      <c r="I1152" s="76">
        <f t="array" ref="I1152">_xlfn.SWITCH(J1152,"A",50,"B",45,"C",40,"D",35,"E",30,0) + _xlfn.SWITCH(L1152,"A",50,"B",45,"C",40,"D",35,"E",30,0)</f>
        <v>60</v>
      </c>
      <c r="J1152" s="76" t="s">
        <v>1866</v>
      </c>
      <c r="K1152" s="77" t="s">
        <v>1866</v>
      </c>
      <c r="L1152" s="77" t="s">
        <v>1866</v>
      </c>
      <c r="M1152" s="75"/>
      <c r="N1152" s="75" t="s">
        <v>4969</v>
      </c>
      <c r="O1152" s="75" t="s">
        <v>4970</v>
      </c>
      <c r="P1152" s="75">
        <v>20060301</v>
      </c>
    </row>
    <row r="1153" spans="1:16" ht="19.5" customHeight="1">
      <c r="A1153" s="75" t="s">
        <v>351</v>
      </c>
      <c r="B1153" s="75" t="s">
        <v>4044</v>
      </c>
      <c r="C1153" s="75" t="s">
        <v>4985</v>
      </c>
      <c r="D1153" s="75" t="s">
        <v>4971</v>
      </c>
      <c r="E1153" s="75" t="s">
        <v>4972</v>
      </c>
      <c r="F1153" s="75" t="s">
        <v>4968</v>
      </c>
      <c r="G1153" s="75" t="s">
        <v>4665</v>
      </c>
      <c r="H1153" s="76">
        <f t="array" ref="H1153">_xlfn.SWITCH(J1153,"A",50,"B",45,"C",40,"D",35,"E",30,0) + _xlfn.SWITCH(K1153,"A",50,"B",45,"C",40,"D",35,"E",30,0)</f>
        <v>60</v>
      </c>
      <c r="I1153" s="76">
        <f t="array" ref="I1153">_xlfn.SWITCH(J1153,"A",50,"B",45,"C",40,"D",35,"E",30,0) + _xlfn.SWITCH(L1153,"A",50,"B",45,"C",40,"D",35,"E",30,0)</f>
        <v>60</v>
      </c>
      <c r="J1153" s="76" t="s">
        <v>1866</v>
      </c>
      <c r="K1153" s="77" t="s">
        <v>1866</v>
      </c>
      <c r="L1153" s="77" t="s">
        <v>1866</v>
      </c>
      <c r="M1153" s="75"/>
      <c r="N1153" s="75" t="s">
        <v>4969</v>
      </c>
      <c r="O1153" s="75" t="s">
        <v>4970</v>
      </c>
      <c r="P1153" s="75">
        <v>20060301</v>
      </c>
    </row>
    <row r="1154" spans="1:16" ht="19.5" customHeight="1">
      <c r="A1154" s="75" t="s">
        <v>400</v>
      </c>
      <c r="B1154" s="75" t="s">
        <v>3518</v>
      </c>
      <c r="C1154" s="75" t="s">
        <v>4978</v>
      </c>
      <c r="D1154" s="75" t="s">
        <v>4971</v>
      </c>
      <c r="E1154" s="75" t="s">
        <v>4972</v>
      </c>
      <c r="F1154" s="75" t="s">
        <v>4968</v>
      </c>
      <c r="G1154" s="75" t="s">
        <v>3170</v>
      </c>
      <c r="H1154" s="76">
        <f t="array" ref="H1154">_xlfn.SWITCH(J1154,"A",50,"B",45,"C",40,"D",35,"E",30,0) + _xlfn.SWITCH(K1154,"A",50,"B",45,"C",40,"D",35,"E",30,0)</f>
        <v>60</v>
      </c>
      <c r="I1154" s="76">
        <f t="array" ref="I1154">_xlfn.SWITCH(J1154,"A",50,"B",45,"C",40,"D",35,"E",30,0) + _xlfn.SWITCH(L1154,"A",50,"B",45,"C",40,"D",35,"E",30,0)</f>
        <v>60</v>
      </c>
      <c r="J1154" s="76" t="s">
        <v>1866</v>
      </c>
      <c r="K1154" s="77" t="s">
        <v>1866</v>
      </c>
      <c r="L1154" s="77" t="s">
        <v>1866</v>
      </c>
      <c r="M1154" s="75"/>
      <c r="N1154" s="75" t="s">
        <v>4969</v>
      </c>
      <c r="O1154" s="75" t="s">
        <v>4970</v>
      </c>
      <c r="P1154" s="75">
        <v>20200301</v>
      </c>
    </row>
    <row r="1155" spans="1:16" ht="19.5" customHeight="1">
      <c r="A1155" s="75" t="s">
        <v>373</v>
      </c>
      <c r="B1155" s="75" t="s">
        <v>3518</v>
      </c>
      <c r="C1155" s="75" t="s">
        <v>4986</v>
      </c>
      <c r="D1155" s="75" t="s">
        <v>4971</v>
      </c>
      <c r="E1155" s="75" t="s">
        <v>4972</v>
      </c>
      <c r="F1155" s="75" t="s">
        <v>4968</v>
      </c>
      <c r="G1155" s="75" t="s">
        <v>3397</v>
      </c>
      <c r="H1155" s="76">
        <f t="array" ref="H1155">_xlfn.SWITCH(J1155,"A",50,"B",45,"C",40,"D",35,"E",30,0) + _xlfn.SWITCH(K1155,"A",50,"B",45,"C",40,"D",35,"E",30,0)</f>
        <v>60</v>
      </c>
      <c r="I1155" s="76">
        <f t="array" ref="I1155">_xlfn.SWITCH(J1155,"A",50,"B",45,"C",40,"D",35,"E",30,0) + _xlfn.SWITCH(L1155,"A",50,"B",45,"C",40,"D",35,"E",30,0)</f>
        <v>60</v>
      </c>
      <c r="J1155" s="76" t="s">
        <v>1866</v>
      </c>
      <c r="K1155" s="77" t="s">
        <v>1866</v>
      </c>
      <c r="L1155" s="77" t="s">
        <v>1866</v>
      </c>
      <c r="M1155" s="75"/>
      <c r="N1155" s="75" t="s">
        <v>4973</v>
      </c>
      <c r="O1155" s="75" t="s">
        <v>4989</v>
      </c>
      <c r="P1155" s="75">
        <v>19660305</v>
      </c>
    </row>
    <row r="1156" spans="1:16" ht="19.5" customHeight="1">
      <c r="A1156" s="75" t="s">
        <v>373</v>
      </c>
      <c r="B1156" s="75" t="s">
        <v>3518</v>
      </c>
      <c r="C1156" s="75" t="s">
        <v>4986</v>
      </c>
      <c r="D1156" s="75" t="s">
        <v>4971</v>
      </c>
      <c r="E1156" s="75" t="s">
        <v>4972</v>
      </c>
      <c r="F1156" s="75" t="s">
        <v>4968</v>
      </c>
      <c r="G1156" s="75" t="s">
        <v>3135</v>
      </c>
      <c r="H1156" s="75">
        <f t="array" ref="H1156">_xlfn.SWITCH(J1156,"A",50,"B",45,"C",40,"D",35,"E",30,0) + _xlfn.SWITCH(K1156,"A",50,"B",45,"C",40,"D",35,"E",30,0)</f>
        <v>60</v>
      </c>
      <c r="I1156" s="75">
        <f t="array" ref="I1156">_xlfn.SWITCH(J1156,"A",50,"B",45,"C",40,"D",35,"E",30,0) + _xlfn.SWITCH(L1156,"A",50,"B",45,"C",40,"D",35,"E",30,0)</f>
        <v>60</v>
      </c>
      <c r="J1156" s="76" t="s">
        <v>1866</v>
      </c>
      <c r="K1156" s="77" t="s">
        <v>1866</v>
      </c>
      <c r="L1156" s="77" t="s">
        <v>1866</v>
      </c>
      <c r="M1156" s="75"/>
      <c r="N1156" s="75" t="s">
        <v>4973</v>
      </c>
      <c r="O1156" s="75" t="s">
        <v>4974</v>
      </c>
      <c r="P1156" s="75">
        <v>19841127</v>
      </c>
    </row>
    <row r="1157" spans="1:16" ht="19.5" customHeight="1">
      <c r="A1157" s="75" t="s">
        <v>378</v>
      </c>
      <c r="B1157" s="75" t="s">
        <v>3518</v>
      </c>
      <c r="C1157" s="75" t="s">
        <v>3888</v>
      </c>
      <c r="D1157" s="75" t="s">
        <v>4971</v>
      </c>
      <c r="E1157" s="75" t="s">
        <v>4972</v>
      </c>
      <c r="F1157" s="75" t="s">
        <v>4968</v>
      </c>
      <c r="G1157" s="75" t="s">
        <v>3960</v>
      </c>
      <c r="H1157" s="75">
        <f t="array" ref="H1157">_xlfn.SWITCH(J1157,"A",50,"B",45,"C",40,"D",35,"E",30,0) + _xlfn.SWITCH(K1157,"A",50,"B",45,"C",40,"D",35,"E",30,0)</f>
        <v>60</v>
      </c>
      <c r="I1157" s="75">
        <f t="array" ref="I1157">_xlfn.SWITCH(J1157,"A",50,"B",45,"C",40,"D",35,"E",30,0) + _xlfn.SWITCH(L1157,"A",50,"B",45,"C",40,"D",35,"E",30,0)</f>
        <v>60</v>
      </c>
      <c r="J1157" s="76" t="s">
        <v>1866</v>
      </c>
      <c r="K1157" s="77" t="s">
        <v>1866</v>
      </c>
      <c r="L1157" s="77" t="s">
        <v>1866</v>
      </c>
      <c r="M1157" s="75"/>
      <c r="N1157" s="75" t="s">
        <v>4973</v>
      </c>
      <c r="O1157" s="75" t="s">
        <v>4989</v>
      </c>
      <c r="P1157" s="75">
        <v>19691122</v>
      </c>
    </row>
    <row r="1158" spans="1:16" ht="19.5" customHeight="1">
      <c r="A1158" s="75" t="s">
        <v>373</v>
      </c>
      <c r="B1158" s="75" t="s">
        <v>3518</v>
      </c>
      <c r="C1158" s="75" t="s">
        <v>4986</v>
      </c>
      <c r="D1158" s="75" t="s">
        <v>4971</v>
      </c>
      <c r="E1158" s="75" t="s">
        <v>4972</v>
      </c>
      <c r="F1158" s="75" t="s">
        <v>4968</v>
      </c>
      <c r="G1158" s="75" t="s">
        <v>3425</v>
      </c>
      <c r="H1158" s="76">
        <f t="array" ref="H1158">_xlfn.SWITCH(J1158,"A",50,"B",45,"C",40,"D",35,"E",30,0) + _xlfn.SWITCH(K1158,"A",50,"B",45,"C",40,"D",35,"E",30,0)</f>
        <v>60</v>
      </c>
      <c r="I1158" s="76">
        <f t="array" ref="I1158">_xlfn.SWITCH(J1158,"A",50,"B",45,"C",40,"D",35,"E",30,0) + _xlfn.SWITCH(L1158,"A",50,"B",45,"C",40,"D",35,"E",30,0)</f>
        <v>60</v>
      </c>
      <c r="J1158" s="76" t="s">
        <v>1866</v>
      </c>
      <c r="K1158" s="77" t="s">
        <v>1866</v>
      </c>
      <c r="L1158" s="77" t="s">
        <v>1866</v>
      </c>
      <c r="M1158" s="75"/>
      <c r="N1158" s="75" t="s">
        <v>4969</v>
      </c>
      <c r="O1158" s="75" t="s">
        <v>4970</v>
      </c>
      <c r="P1158" s="75">
        <v>19970301</v>
      </c>
    </row>
    <row r="1159" spans="1:16" ht="19.5" customHeight="1">
      <c r="A1159" s="75" t="s">
        <v>611</v>
      </c>
      <c r="B1159" s="75" t="s">
        <v>3518</v>
      </c>
      <c r="C1159" s="75" t="s">
        <v>4975</v>
      </c>
      <c r="D1159" s="75" t="s">
        <v>4971</v>
      </c>
      <c r="E1159" s="75" t="s">
        <v>4972</v>
      </c>
      <c r="F1159" s="75" t="s">
        <v>4968</v>
      </c>
      <c r="G1159" s="75" t="s">
        <v>3625</v>
      </c>
      <c r="H1159" s="75">
        <f t="array" ref="H1159">_xlfn.SWITCH(J1159,"A",50,"B",45,"C",40,"D",35,"E",30,0) + _xlfn.SWITCH(K1159,"A",50,"B",45,"C",40,"D",35,"E",30,0)</f>
        <v>60</v>
      </c>
      <c r="I1159" s="75">
        <f t="array" ref="I1159">_xlfn.SWITCH(J1159,"A",50,"B",45,"C",40,"D",35,"E",30,0) + _xlfn.SWITCH(L1159,"A",50,"B",45,"C",40,"D",35,"E",30,0)</f>
        <v>60</v>
      </c>
      <c r="J1159" s="76" t="s">
        <v>1866</v>
      </c>
      <c r="K1159" s="77" t="s">
        <v>1866</v>
      </c>
      <c r="L1159" s="77" t="s">
        <v>1866</v>
      </c>
      <c r="M1159" s="75"/>
      <c r="N1159" s="75" t="s">
        <v>4969</v>
      </c>
      <c r="O1159" s="75" t="s">
        <v>4989</v>
      </c>
      <c r="P1159" s="75">
        <v>20080301</v>
      </c>
    </row>
    <row r="1160" spans="1:16" ht="19.5" customHeight="1">
      <c r="A1160" s="75" t="s">
        <v>611</v>
      </c>
      <c r="B1160" s="75" t="s">
        <v>3518</v>
      </c>
      <c r="C1160" s="75" t="s">
        <v>4975</v>
      </c>
      <c r="D1160" s="75" t="s">
        <v>4971</v>
      </c>
      <c r="E1160" s="75" t="s">
        <v>4972</v>
      </c>
      <c r="F1160" s="75" t="s">
        <v>4968</v>
      </c>
      <c r="G1160" s="75" t="s">
        <v>3812</v>
      </c>
      <c r="H1160" s="75">
        <f t="array" ref="H1160">_xlfn.SWITCH(J1160,"A",50,"B",45,"C",40,"D",35,"E",30,0) + _xlfn.SWITCH(K1160,"A",50,"B",45,"C",40,"D",35,"E",30,0)</f>
        <v>60</v>
      </c>
      <c r="I1160" s="75">
        <f t="array" ref="I1160">_xlfn.SWITCH(J1160,"A",50,"B",45,"C",40,"D",35,"E",30,0) + _xlfn.SWITCH(L1160,"A",50,"B",45,"C",40,"D",35,"E",30,0)</f>
        <v>60</v>
      </c>
      <c r="J1160" s="76" t="s">
        <v>1866</v>
      </c>
      <c r="K1160" s="77" t="s">
        <v>1866</v>
      </c>
      <c r="L1160" s="77" t="s">
        <v>1866</v>
      </c>
      <c r="M1160" s="75"/>
      <c r="N1160" s="75" t="s">
        <v>4969</v>
      </c>
      <c r="O1160" s="75" t="s">
        <v>4970</v>
      </c>
      <c r="P1160" s="75">
        <v>19740308</v>
      </c>
    </row>
    <row r="1161" spans="1:16" ht="19.5" customHeight="1">
      <c r="A1161" s="75" t="s">
        <v>611</v>
      </c>
      <c r="B1161" s="75" t="s">
        <v>3518</v>
      </c>
      <c r="C1161" s="75" t="s">
        <v>4975</v>
      </c>
      <c r="D1161" s="75" t="s">
        <v>4971</v>
      </c>
      <c r="E1161" s="75" t="s">
        <v>4972</v>
      </c>
      <c r="F1161" s="75" t="s">
        <v>4968</v>
      </c>
      <c r="G1161" s="75" t="s">
        <v>3976</v>
      </c>
      <c r="H1161" s="76">
        <f t="array" ref="H1161">_xlfn.SWITCH(J1161,"A",50,"B",45,"C",40,"D",35,"E",30,0) + _xlfn.SWITCH(K1161,"A",50,"B",45,"C",40,"D",35,"E",30,0)</f>
        <v>60</v>
      </c>
      <c r="I1161" s="76">
        <f t="array" ref="I1161">_xlfn.SWITCH(J1161,"A",50,"B",45,"C",40,"D",35,"E",30,0) + _xlfn.SWITCH(L1161,"A",50,"B",45,"C",40,"D",35,"E",30,0)</f>
        <v>60</v>
      </c>
      <c r="J1161" s="76" t="s">
        <v>1866</v>
      </c>
      <c r="K1161" s="77" t="s">
        <v>1866</v>
      </c>
      <c r="L1161" s="77" t="s">
        <v>1866</v>
      </c>
      <c r="M1161" s="75"/>
      <c r="N1161" s="75" t="s">
        <v>4969</v>
      </c>
      <c r="O1161" s="75" t="s">
        <v>4970</v>
      </c>
      <c r="P1161" s="75">
        <v>20020301</v>
      </c>
    </row>
    <row r="1162" spans="1:16" ht="19.5" customHeight="1">
      <c r="A1162" s="75" t="s">
        <v>400</v>
      </c>
      <c r="B1162" s="75" t="s">
        <v>3518</v>
      </c>
      <c r="C1162" s="75" t="s">
        <v>4978</v>
      </c>
      <c r="D1162" s="75" t="s">
        <v>4971</v>
      </c>
      <c r="E1162" s="75" t="s">
        <v>4972</v>
      </c>
      <c r="F1162" s="75" t="s">
        <v>4968</v>
      </c>
      <c r="G1162" s="75" t="s">
        <v>3658</v>
      </c>
      <c r="H1162" s="75">
        <f t="array" ref="H1162">_xlfn.SWITCH(J1162,"A",50,"B",45,"C",40,"D",35,"E",30,0) + _xlfn.SWITCH(K1162,"A",50,"B",45,"C",40,"D",35,"E",30,0)</f>
        <v>60</v>
      </c>
      <c r="I1162" s="75">
        <f t="array" ref="I1162">_xlfn.SWITCH(J1162,"A",50,"B",45,"C",40,"D",35,"E",30,0) + _xlfn.SWITCH(L1162,"A",50,"B",45,"C",40,"D",35,"E",30,0)</f>
        <v>60</v>
      </c>
      <c r="J1162" s="76" t="s">
        <v>1866</v>
      </c>
      <c r="K1162" s="77" t="s">
        <v>1866</v>
      </c>
      <c r="L1162" s="77" t="s">
        <v>1866</v>
      </c>
      <c r="M1162" s="75"/>
      <c r="N1162" s="75" t="s">
        <v>4969</v>
      </c>
      <c r="O1162" s="75" t="s">
        <v>4970</v>
      </c>
      <c r="P1162" s="75">
        <v>20140303</v>
      </c>
    </row>
    <row r="1163" spans="1:16" ht="19.5" customHeight="1">
      <c r="A1163" s="75" t="s">
        <v>373</v>
      </c>
      <c r="B1163" s="75" t="s">
        <v>3518</v>
      </c>
      <c r="C1163" s="75" t="s">
        <v>4986</v>
      </c>
      <c r="D1163" s="75" t="s">
        <v>4971</v>
      </c>
      <c r="E1163" s="75" t="s">
        <v>4972</v>
      </c>
      <c r="F1163" s="75" t="s">
        <v>4968</v>
      </c>
      <c r="G1163" s="75" t="s">
        <v>4218</v>
      </c>
      <c r="H1163" s="76">
        <f t="array" ref="H1163">_xlfn.SWITCH(J1163,"A",50,"B",45,"C",40,"D",35,"E",30,0) + _xlfn.SWITCH(K1163,"A",50,"B",45,"C",40,"D",35,"E",30,0)</f>
        <v>60</v>
      </c>
      <c r="I1163" s="76">
        <f t="array" ref="I1163">_xlfn.SWITCH(J1163,"A",50,"B",45,"C",40,"D",35,"E",30,0) + _xlfn.SWITCH(L1163,"A",50,"B",45,"C",40,"D",35,"E",30,0)</f>
        <v>60</v>
      </c>
      <c r="J1163" s="76" t="s">
        <v>1866</v>
      </c>
      <c r="K1163" s="77" t="s">
        <v>1866</v>
      </c>
      <c r="L1163" s="77" t="s">
        <v>1866</v>
      </c>
      <c r="M1163" s="75"/>
      <c r="N1163" s="75" t="s">
        <v>4969</v>
      </c>
      <c r="O1163" s="75" t="s">
        <v>4970</v>
      </c>
      <c r="P1163" s="75">
        <v>20080303</v>
      </c>
    </row>
    <row r="1164" spans="1:16" ht="19.5" customHeight="1">
      <c r="A1164" s="75" t="s">
        <v>400</v>
      </c>
      <c r="B1164" s="75" t="s">
        <v>3518</v>
      </c>
      <c r="C1164" s="75" t="s">
        <v>4978</v>
      </c>
      <c r="D1164" s="75" t="s">
        <v>4971</v>
      </c>
      <c r="E1164" s="75" t="s">
        <v>4972</v>
      </c>
      <c r="F1164" s="75" t="s">
        <v>4968</v>
      </c>
      <c r="G1164" s="75" t="s">
        <v>3842</v>
      </c>
      <c r="H1164" s="75">
        <f t="array" ref="H1164">_xlfn.SWITCH(J1164,"A",50,"B",45,"C",40,"D",35,"E",30,0) + _xlfn.SWITCH(K1164,"A",50,"B",45,"C",40,"D",35,"E",30,0)</f>
        <v>60</v>
      </c>
      <c r="I1164" s="75">
        <f t="array" ref="I1164">_xlfn.SWITCH(J1164,"A",50,"B",45,"C",40,"D",35,"E",30,0) + _xlfn.SWITCH(L1164,"A",50,"B",45,"C",40,"D",35,"E",30,0)</f>
        <v>60</v>
      </c>
      <c r="J1164" s="76" t="s">
        <v>1866</v>
      </c>
      <c r="K1164" s="77" t="s">
        <v>1866</v>
      </c>
      <c r="L1164" s="77" t="s">
        <v>1866</v>
      </c>
      <c r="M1164" s="75"/>
      <c r="N1164" s="75" t="s">
        <v>4969</v>
      </c>
      <c r="O1164" s="75" t="s">
        <v>4970</v>
      </c>
      <c r="P1164" s="75">
        <v>19990301</v>
      </c>
    </row>
    <row r="1165" spans="1:16" ht="19.5" customHeight="1">
      <c r="A1165" s="75" t="s">
        <v>378</v>
      </c>
      <c r="B1165" s="75" t="s">
        <v>3518</v>
      </c>
      <c r="C1165" s="75" t="s">
        <v>3888</v>
      </c>
      <c r="D1165" s="75" t="s">
        <v>4971</v>
      </c>
      <c r="E1165" s="75" t="s">
        <v>4972</v>
      </c>
      <c r="F1165" s="75" t="s">
        <v>4968</v>
      </c>
      <c r="G1165" s="75" t="s">
        <v>4551</v>
      </c>
      <c r="H1165" s="76">
        <f t="array" ref="H1165">_xlfn.SWITCH(J1165,"A",50,"B",45,"C",40,"D",35,"E",30,0) + _xlfn.SWITCH(K1165,"A",50,"B",45,"C",40,"D",35,"E",30,0)</f>
        <v>60</v>
      </c>
      <c r="I1165" s="76">
        <f t="array" ref="I1165">_xlfn.SWITCH(J1165,"A",50,"B",45,"C",40,"D",35,"E",30,0) + _xlfn.SWITCH(L1165,"A",50,"B",45,"C",40,"D",35,"E",30,0)</f>
        <v>60</v>
      </c>
      <c r="J1165" s="76" t="s">
        <v>1866</v>
      </c>
      <c r="K1165" s="77" t="s">
        <v>1866</v>
      </c>
      <c r="L1165" s="77" t="s">
        <v>1866</v>
      </c>
      <c r="M1165" s="75"/>
      <c r="N1165" s="75" t="s">
        <v>4969</v>
      </c>
      <c r="O1165" s="75" t="s">
        <v>4989</v>
      </c>
      <c r="P1165" s="75">
        <v>20090301</v>
      </c>
    </row>
    <row r="1166" spans="1:16" ht="19.5" customHeight="1">
      <c r="A1166" s="75" t="s">
        <v>611</v>
      </c>
      <c r="B1166" s="75" t="s">
        <v>3518</v>
      </c>
      <c r="C1166" s="75" t="s">
        <v>4975</v>
      </c>
      <c r="D1166" s="75" t="s">
        <v>4971</v>
      </c>
      <c r="E1166" s="75" t="s">
        <v>4972</v>
      </c>
      <c r="F1166" s="75" t="s">
        <v>4968</v>
      </c>
      <c r="G1166" s="75" t="s">
        <v>4111</v>
      </c>
      <c r="H1166" s="75">
        <f t="array" ref="H1166">_xlfn.SWITCH(J1166,"A",50,"B",45,"C",40,"D",35,"E",30,0) + _xlfn.SWITCH(K1166,"A",50,"B",45,"C",40,"D",35,"E",30,0)</f>
        <v>60</v>
      </c>
      <c r="I1166" s="75">
        <f t="array" ref="I1166">_xlfn.SWITCH(J1166,"A",50,"B",45,"C",40,"D",35,"E",30,0) + _xlfn.SWITCH(L1166,"A",50,"B",45,"C",40,"D",35,"E",30,0)</f>
        <v>60</v>
      </c>
      <c r="J1166" s="76" t="s">
        <v>1866</v>
      </c>
      <c r="K1166" s="77" t="s">
        <v>1866</v>
      </c>
      <c r="L1166" s="77" t="s">
        <v>1866</v>
      </c>
      <c r="M1166" s="75"/>
      <c r="N1166" s="75" t="s">
        <v>4969</v>
      </c>
      <c r="O1166" s="75" t="s">
        <v>4970</v>
      </c>
      <c r="P1166" s="75">
        <v>19550701</v>
      </c>
    </row>
    <row r="1167" spans="1:16" ht="19.5" customHeight="1">
      <c r="A1167" s="75" t="s">
        <v>378</v>
      </c>
      <c r="B1167" s="75" t="s">
        <v>3518</v>
      </c>
      <c r="C1167" s="75" t="s">
        <v>3888</v>
      </c>
      <c r="D1167" s="75" t="s">
        <v>4971</v>
      </c>
      <c r="E1167" s="75" t="s">
        <v>4972</v>
      </c>
      <c r="F1167" s="75" t="s">
        <v>4968</v>
      </c>
      <c r="G1167" s="75" t="s">
        <v>4606</v>
      </c>
      <c r="H1167" s="76">
        <f t="array" ref="H1167">_xlfn.SWITCH(J1167,"A",50,"B",45,"C",40,"D",35,"E",30,0) + _xlfn.SWITCH(K1167,"A",50,"B",45,"C",40,"D",35,"E",30,0)</f>
        <v>60</v>
      </c>
      <c r="I1167" s="76">
        <f t="array" ref="I1167">_xlfn.SWITCH(J1167,"A",50,"B",45,"C",40,"D",35,"E",30,0) + _xlfn.SWITCH(L1167,"A",50,"B",45,"C",40,"D",35,"E",30,0)</f>
        <v>60</v>
      </c>
      <c r="J1167" s="76" t="s">
        <v>1866</v>
      </c>
      <c r="K1167" s="77" t="s">
        <v>1866</v>
      </c>
      <c r="L1167" s="77" t="s">
        <v>1866</v>
      </c>
      <c r="M1167" s="75"/>
      <c r="N1167" s="75" t="s">
        <v>4969</v>
      </c>
      <c r="O1167" s="75" t="s">
        <v>4970</v>
      </c>
      <c r="P1167" s="75">
        <v>20110301</v>
      </c>
    </row>
    <row r="1168" spans="1:16" ht="19.5" customHeight="1">
      <c r="A1168" s="75" t="s">
        <v>611</v>
      </c>
      <c r="B1168" s="75" t="s">
        <v>3518</v>
      </c>
      <c r="C1168" s="75" t="s">
        <v>4975</v>
      </c>
      <c r="D1168" s="75" t="s">
        <v>4971</v>
      </c>
      <c r="E1168" s="75" t="s">
        <v>4972</v>
      </c>
      <c r="F1168" s="75" t="s">
        <v>4968</v>
      </c>
      <c r="G1168" s="75" t="s">
        <v>4227</v>
      </c>
      <c r="H1168" s="76">
        <f t="array" ref="H1168">_xlfn.SWITCH(J1168,"A",50,"B",45,"C",40,"D",35,"E",30,0) + _xlfn.SWITCH(K1168,"A",50,"B",45,"C",40,"D",35,"E",30,0)</f>
        <v>60</v>
      </c>
      <c r="I1168" s="76">
        <f t="array" ref="I1168">_xlfn.SWITCH(J1168,"A",50,"B",45,"C",40,"D",35,"E",30,0) + _xlfn.SWITCH(L1168,"A",50,"B",45,"C",40,"D",35,"E",30,0)</f>
        <v>60</v>
      </c>
      <c r="J1168" s="76" t="s">
        <v>1866</v>
      </c>
      <c r="K1168" s="77" t="s">
        <v>1866</v>
      </c>
      <c r="L1168" s="77" t="s">
        <v>1866</v>
      </c>
      <c r="M1168" s="75"/>
      <c r="N1168" s="75" t="s">
        <v>4973</v>
      </c>
      <c r="O1168" s="75" t="s">
        <v>4989</v>
      </c>
      <c r="P1168" s="75">
        <v>19721229</v>
      </c>
    </row>
    <row r="1169" spans="1:16" ht="19.5" customHeight="1">
      <c r="A1169" s="75" t="s">
        <v>373</v>
      </c>
      <c r="B1169" s="75" t="s">
        <v>3518</v>
      </c>
      <c r="C1169" s="75" t="s">
        <v>4986</v>
      </c>
      <c r="D1169" s="75" t="s">
        <v>4971</v>
      </c>
      <c r="E1169" s="75" t="s">
        <v>4972</v>
      </c>
      <c r="F1169" s="75" t="s">
        <v>4968</v>
      </c>
      <c r="G1169" s="75" t="s">
        <v>4321</v>
      </c>
      <c r="H1169" s="76">
        <f t="array" ref="H1169">_xlfn.SWITCH(J1169,"A",50,"B",45,"C",40,"D",35,"E",30,0) + _xlfn.SWITCH(K1169,"A",50,"B",45,"C",40,"D",35,"E",30,0)</f>
        <v>60</v>
      </c>
      <c r="I1169" s="76">
        <f t="array" ref="I1169">_xlfn.SWITCH(J1169,"A",50,"B",45,"C",40,"D",35,"E",30,0) + _xlfn.SWITCH(L1169,"A",50,"B",45,"C",40,"D",35,"E",30,0)</f>
        <v>60</v>
      </c>
      <c r="J1169" s="76" t="s">
        <v>1866</v>
      </c>
      <c r="K1169" s="77" t="s">
        <v>1866</v>
      </c>
      <c r="L1169" s="77" t="s">
        <v>1866</v>
      </c>
      <c r="M1169" s="75"/>
      <c r="N1169" s="75" t="s">
        <v>4973</v>
      </c>
      <c r="O1169" s="75" t="s">
        <v>4974</v>
      </c>
      <c r="P1169" s="75">
        <v>19540908</v>
      </c>
    </row>
    <row r="1170" spans="1:16" ht="19.5" customHeight="1">
      <c r="A1170" s="75" t="s">
        <v>373</v>
      </c>
      <c r="B1170" s="75" t="s">
        <v>3518</v>
      </c>
      <c r="C1170" s="75" t="s">
        <v>4986</v>
      </c>
      <c r="D1170" s="75" t="s">
        <v>4971</v>
      </c>
      <c r="E1170" s="75" t="s">
        <v>4972</v>
      </c>
      <c r="F1170" s="75" t="s">
        <v>4968</v>
      </c>
      <c r="G1170" s="75" t="s">
        <v>4483</v>
      </c>
      <c r="H1170" s="76">
        <f t="array" ref="H1170">_xlfn.SWITCH(J1170,"A",50,"B",45,"C",40,"D",35,"E",30,0) + _xlfn.SWITCH(K1170,"A",50,"B",45,"C",40,"D",35,"E",30,0)</f>
        <v>60</v>
      </c>
      <c r="I1170" s="76">
        <f t="array" ref="I1170">_xlfn.SWITCH(J1170,"A",50,"B",45,"C",40,"D",35,"E",30,0) + _xlfn.SWITCH(L1170,"A",50,"B",45,"C",40,"D",35,"E",30,0)</f>
        <v>60</v>
      </c>
      <c r="J1170" s="76" t="s">
        <v>1866</v>
      </c>
      <c r="K1170" s="77" t="s">
        <v>1866</v>
      </c>
      <c r="L1170" s="77" t="s">
        <v>1866</v>
      </c>
      <c r="M1170" s="75"/>
      <c r="N1170" s="75" t="s">
        <v>4973</v>
      </c>
      <c r="O1170" s="75" t="s">
        <v>4989</v>
      </c>
      <c r="P1170" s="75">
        <v>19790305</v>
      </c>
    </row>
    <row r="1171" spans="1:16" ht="19.5" customHeight="1">
      <c r="A1171" s="75" t="s">
        <v>373</v>
      </c>
      <c r="B1171" s="75" t="s">
        <v>3518</v>
      </c>
      <c r="C1171" s="75" t="s">
        <v>4986</v>
      </c>
      <c r="D1171" s="75" t="s">
        <v>4971</v>
      </c>
      <c r="E1171" s="75" t="s">
        <v>4972</v>
      </c>
      <c r="F1171" s="75" t="s">
        <v>4968</v>
      </c>
      <c r="G1171" s="75" t="s">
        <v>4553</v>
      </c>
      <c r="H1171" s="75">
        <f t="array" ref="H1171">_xlfn.SWITCH(J1171,"A",50,"B",45,"C",40,"D",35,"E",30,0) + _xlfn.SWITCH(K1171,"A",50,"B",45,"C",40,"D",35,"E",30,0)</f>
        <v>60</v>
      </c>
      <c r="I1171" s="75">
        <f t="array" ref="I1171">_xlfn.SWITCH(J1171,"A",50,"B",45,"C",40,"D",35,"E",30,0) + _xlfn.SWITCH(L1171,"A",50,"B",45,"C",40,"D",35,"E",30,0)</f>
        <v>60</v>
      </c>
      <c r="J1171" s="76" t="s">
        <v>1866</v>
      </c>
      <c r="K1171" s="77" t="s">
        <v>1866</v>
      </c>
      <c r="L1171" s="77" t="s">
        <v>1866</v>
      </c>
      <c r="M1171" s="75"/>
      <c r="N1171" s="75" t="s">
        <v>4973</v>
      </c>
      <c r="O1171" s="75" t="s">
        <v>4974</v>
      </c>
      <c r="P1171" s="75">
        <v>19800305</v>
      </c>
    </row>
    <row r="1172" spans="1:16" ht="19.5" customHeight="1">
      <c r="A1172" s="75" t="s">
        <v>373</v>
      </c>
      <c r="B1172" s="75" t="s">
        <v>3518</v>
      </c>
      <c r="C1172" s="75" t="s">
        <v>4986</v>
      </c>
      <c r="D1172" s="75" t="s">
        <v>4971</v>
      </c>
      <c r="E1172" s="75" t="s">
        <v>4972</v>
      </c>
      <c r="F1172" s="75" t="s">
        <v>4968</v>
      </c>
      <c r="G1172" s="75" t="s">
        <v>4071</v>
      </c>
      <c r="H1172" s="76">
        <f t="array" ref="H1172">_xlfn.SWITCH(J1172,"A",50,"B",45,"C",40,"D",35,"E",30,0) + _xlfn.SWITCH(K1172,"A",50,"B",45,"C",40,"D",35,"E",30,0)</f>
        <v>60</v>
      </c>
      <c r="I1172" s="76">
        <f t="array" ref="I1172">_xlfn.SWITCH(J1172,"A",50,"B",45,"C",40,"D",35,"E",30,0) + _xlfn.SWITCH(L1172,"A",50,"B",45,"C",40,"D",35,"E",30,0)</f>
        <v>60</v>
      </c>
      <c r="J1172" s="76" t="s">
        <v>1866</v>
      </c>
      <c r="K1172" s="77" t="s">
        <v>1866</v>
      </c>
      <c r="L1172" s="77" t="s">
        <v>1866</v>
      </c>
      <c r="M1172" s="75"/>
      <c r="N1172" s="75" t="s">
        <v>4969</v>
      </c>
      <c r="O1172" s="75" t="s">
        <v>4970</v>
      </c>
      <c r="P1172" s="75">
        <v>20020301</v>
      </c>
    </row>
    <row r="1173" spans="1:16" ht="19.5" customHeight="1">
      <c r="A1173" s="75" t="s">
        <v>400</v>
      </c>
      <c r="B1173" s="75" t="s">
        <v>3518</v>
      </c>
      <c r="C1173" s="75" t="s">
        <v>4978</v>
      </c>
      <c r="D1173" s="75" t="s">
        <v>4971</v>
      </c>
      <c r="E1173" s="75" t="s">
        <v>4972</v>
      </c>
      <c r="F1173" s="75" t="s">
        <v>4968</v>
      </c>
      <c r="G1173" s="75" t="s">
        <v>4003</v>
      </c>
      <c r="H1173" s="75">
        <f t="array" ref="H1173">_xlfn.SWITCH(J1173,"A",50,"B",45,"C",40,"D",35,"E",30,0) + _xlfn.SWITCH(K1173,"A",50,"B",45,"C",40,"D",35,"E",30,0)</f>
        <v>60</v>
      </c>
      <c r="I1173" s="75">
        <f t="array" ref="I1173">_xlfn.SWITCH(J1173,"A",50,"B",45,"C",40,"D",35,"E",30,0) + _xlfn.SWITCH(L1173,"A",50,"B",45,"C",40,"D",35,"E",30,0)</f>
        <v>60</v>
      </c>
      <c r="J1173" s="76" t="s">
        <v>1866</v>
      </c>
      <c r="K1173" s="77" t="s">
        <v>1866</v>
      </c>
      <c r="L1173" s="77" t="s">
        <v>1866</v>
      </c>
      <c r="M1173" s="75"/>
      <c r="N1173" s="75" t="s">
        <v>4969</v>
      </c>
      <c r="O1173" s="75" t="s">
        <v>4970</v>
      </c>
      <c r="P1173" s="75">
        <v>19990305</v>
      </c>
    </row>
    <row r="1174" spans="1:16" ht="19.5" customHeight="1">
      <c r="A1174" s="75" t="s">
        <v>378</v>
      </c>
      <c r="B1174" s="75" t="s">
        <v>3518</v>
      </c>
      <c r="C1174" s="75" t="s">
        <v>3888</v>
      </c>
      <c r="D1174" s="75" t="s">
        <v>4971</v>
      </c>
      <c r="E1174" s="75" t="s">
        <v>4972</v>
      </c>
      <c r="F1174" s="75" t="s">
        <v>4968</v>
      </c>
      <c r="G1174" s="75" t="s">
        <v>4734</v>
      </c>
      <c r="H1174" s="76">
        <f t="array" ref="H1174">_xlfn.SWITCH(J1174,"A",50,"B",45,"C",40,"D",35,"E",30,0) + _xlfn.SWITCH(K1174,"A",50,"B",45,"C",40,"D",35,"E",30,0)</f>
        <v>60</v>
      </c>
      <c r="I1174" s="76">
        <f t="array" ref="I1174">_xlfn.SWITCH(J1174,"A",50,"B",45,"C",40,"D",35,"E",30,0) + _xlfn.SWITCH(L1174,"A",50,"B",45,"C",40,"D",35,"E",30,0)</f>
        <v>60</v>
      </c>
      <c r="J1174" s="76" t="s">
        <v>1866</v>
      </c>
      <c r="K1174" s="77" t="s">
        <v>1866</v>
      </c>
      <c r="L1174" s="77" t="s">
        <v>1866</v>
      </c>
      <c r="M1174" s="75"/>
      <c r="N1174" s="75" t="s">
        <v>4980</v>
      </c>
      <c r="O1174" s="75" t="s">
        <v>4970</v>
      </c>
      <c r="P1174" s="75">
        <v>19770305</v>
      </c>
    </row>
    <row r="1175" spans="1:16" ht="19.5" customHeight="1">
      <c r="A1175" s="75" t="s">
        <v>373</v>
      </c>
      <c r="B1175" s="75" t="s">
        <v>3518</v>
      </c>
      <c r="C1175" s="75" t="s">
        <v>4986</v>
      </c>
      <c r="D1175" s="75" t="s">
        <v>4971</v>
      </c>
      <c r="E1175" s="75" t="s">
        <v>4972</v>
      </c>
      <c r="F1175" s="75" t="s">
        <v>4968</v>
      </c>
      <c r="G1175" s="75" t="s">
        <v>4699</v>
      </c>
      <c r="H1175" s="76">
        <f t="array" ref="H1175">_xlfn.SWITCH(J1175,"A",50,"B",45,"C",40,"D",35,"E",30,0) + _xlfn.SWITCH(K1175,"A",50,"B",45,"C",40,"D",35,"E",30,0)</f>
        <v>60</v>
      </c>
      <c r="I1175" s="76">
        <f t="array" ref="I1175">_xlfn.SWITCH(J1175,"A",50,"B",45,"C",40,"D",35,"E",30,0) + _xlfn.SWITCH(L1175,"A",50,"B",45,"C",40,"D",35,"E",30,0)</f>
        <v>60</v>
      </c>
      <c r="J1175" s="76" t="s">
        <v>1866</v>
      </c>
      <c r="K1175" s="77" t="s">
        <v>1866</v>
      </c>
      <c r="L1175" s="77" t="s">
        <v>1866</v>
      </c>
      <c r="M1175" s="75"/>
      <c r="N1175" s="75" t="s">
        <v>4969</v>
      </c>
      <c r="O1175" s="75" t="s">
        <v>4970</v>
      </c>
      <c r="P1175" s="75">
        <v>20030301</v>
      </c>
    </row>
    <row r="1176" spans="1:16" ht="19.5" customHeight="1">
      <c r="A1176" s="75" t="s">
        <v>373</v>
      </c>
      <c r="B1176" s="75" t="s">
        <v>3518</v>
      </c>
      <c r="C1176" s="75" t="s">
        <v>4986</v>
      </c>
      <c r="D1176" s="75" t="s">
        <v>4971</v>
      </c>
      <c r="E1176" s="75" t="s">
        <v>4972</v>
      </c>
      <c r="F1176" s="75" t="s">
        <v>4968</v>
      </c>
      <c r="G1176" s="75" t="s">
        <v>4736</v>
      </c>
      <c r="H1176" s="75">
        <f t="array" ref="H1176">_xlfn.SWITCH(J1176,"A",50,"B",45,"C",40,"D",35,"E",30,0) + _xlfn.SWITCH(K1176,"A",50,"B",45,"C",40,"D",35,"E",30,0)</f>
        <v>60</v>
      </c>
      <c r="I1176" s="75">
        <f t="array" ref="I1176">_xlfn.SWITCH(J1176,"A",50,"B",45,"C",40,"D",35,"E",30,0) + _xlfn.SWITCH(L1176,"A",50,"B",45,"C",40,"D",35,"E",30,0)</f>
        <v>60</v>
      </c>
      <c r="J1176" s="76" t="s">
        <v>1866</v>
      </c>
      <c r="K1176" s="77" t="s">
        <v>1866</v>
      </c>
      <c r="L1176" s="77" t="s">
        <v>1866</v>
      </c>
      <c r="M1176" s="75"/>
      <c r="N1176" s="75" t="s">
        <v>4969</v>
      </c>
      <c r="O1176" s="75" t="s">
        <v>4970</v>
      </c>
      <c r="P1176" s="75">
        <v>20080301</v>
      </c>
    </row>
    <row r="1177" spans="1:16" ht="19.5" customHeight="1">
      <c r="A1177" s="75" t="s">
        <v>400</v>
      </c>
      <c r="B1177" s="75" t="s">
        <v>3518</v>
      </c>
      <c r="C1177" s="75" t="s">
        <v>4978</v>
      </c>
      <c r="D1177" s="75" t="s">
        <v>4971</v>
      </c>
      <c r="E1177" s="75" t="s">
        <v>4972</v>
      </c>
      <c r="F1177" s="75" t="s">
        <v>4968</v>
      </c>
      <c r="G1177" s="75" t="s">
        <v>4248</v>
      </c>
      <c r="H1177" s="76">
        <f t="array" ref="H1177">_xlfn.SWITCH(J1177,"A",50,"B",45,"C",40,"D",35,"E",30,0) + _xlfn.SWITCH(K1177,"A",50,"B",45,"C",40,"D",35,"E",30,0)</f>
        <v>60</v>
      </c>
      <c r="I1177" s="76">
        <f t="array" ref="I1177">_xlfn.SWITCH(J1177,"A",50,"B",45,"C",40,"D",35,"E",30,0) + _xlfn.SWITCH(L1177,"A",50,"B",45,"C",40,"D",35,"E",30,0)</f>
        <v>60</v>
      </c>
      <c r="J1177" s="76" t="s">
        <v>1866</v>
      </c>
      <c r="K1177" s="77" t="s">
        <v>1866</v>
      </c>
      <c r="L1177" s="77" t="s">
        <v>1866</v>
      </c>
      <c r="M1177" s="75"/>
      <c r="N1177" s="75" t="s">
        <v>4969</v>
      </c>
      <c r="O1177" s="75" t="s">
        <v>4970</v>
      </c>
      <c r="P1177" s="75">
        <v>20060301</v>
      </c>
    </row>
    <row r="1178" spans="1:16" ht="19.5" customHeight="1">
      <c r="A1178" s="75" t="s">
        <v>611</v>
      </c>
      <c r="B1178" s="75" t="s">
        <v>3518</v>
      </c>
      <c r="C1178" s="75" t="s">
        <v>4975</v>
      </c>
      <c r="D1178" s="75" t="s">
        <v>4971</v>
      </c>
      <c r="E1178" s="75" t="s">
        <v>4972</v>
      </c>
      <c r="F1178" s="75" t="s">
        <v>4968</v>
      </c>
      <c r="G1178" s="75" t="s">
        <v>4414</v>
      </c>
      <c r="H1178" s="75">
        <f t="array" ref="H1178">_xlfn.SWITCH(J1178,"A",50,"B",45,"C",40,"D",35,"E",30,0) + _xlfn.SWITCH(K1178,"A",50,"B",45,"C",40,"D",35,"E",30,0)</f>
        <v>60</v>
      </c>
      <c r="I1178" s="75">
        <f t="array" ref="I1178">_xlfn.SWITCH(J1178,"A",50,"B",45,"C",40,"D",35,"E",30,0) + _xlfn.SWITCH(L1178,"A",50,"B",45,"C",40,"D",35,"E",30,0)</f>
        <v>60</v>
      </c>
      <c r="J1178" s="76" t="s">
        <v>1866</v>
      </c>
      <c r="K1178" s="77" t="s">
        <v>1866</v>
      </c>
      <c r="L1178" s="77" t="s">
        <v>1866</v>
      </c>
      <c r="M1178" s="75"/>
      <c r="N1178" s="75" t="s">
        <v>4969</v>
      </c>
      <c r="O1178" s="75" t="s">
        <v>4970</v>
      </c>
      <c r="P1178" s="75">
        <v>20020301</v>
      </c>
    </row>
    <row r="1179" spans="1:16" ht="19.5" customHeight="1">
      <c r="A1179" s="75" t="s">
        <v>400</v>
      </c>
      <c r="B1179" s="75" t="s">
        <v>3518</v>
      </c>
      <c r="C1179" s="75" t="s">
        <v>4978</v>
      </c>
      <c r="D1179" s="75" t="s">
        <v>4971</v>
      </c>
      <c r="E1179" s="75" t="s">
        <v>4972</v>
      </c>
      <c r="F1179" s="75" t="s">
        <v>4968</v>
      </c>
      <c r="G1179" s="75" t="s">
        <v>4345</v>
      </c>
      <c r="H1179" s="76">
        <f t="array" ref="H1179">_xlfn.SWITCH(J1179,"A",50,"B",45,"C",40,"D",35,"E",30,0) + _xlfn.SWITCH(K1179,"A",50,"B",45,"C",40,"D",35,"E",30,0)</f>
        <v>60</v>
      </c>
      <c r="I1179" s="76">
        <f t="array" ref="I1179">_xlfn.SWITCH(J1179,"A",50,"B",45,"C",40,"D",35,"E",30,0) + _xlfn.SWITCH(L1179,"A",50,"B",45,"C",40,"D",35,"E",30,0)</f>
        <v>60</v>
      </c>
      <c r="J1179" s="76" t="s">
        <v>1866</v>
      </c>
      <c r="K1179" s="77" t="s">
        <v>1866</v>
      </c>
      <c r="L1179" s="77" t="s">
        <v>1866</v>
      </c>
      <c r="M1179" s="75"/>
      <c r="N1179" s="75" t="s">
        <v>4969</v>
      </c>
      <c r="O1179" s="75" t="s">
        <v>4970</v>
      </c>
      <c r="P1179" s="75">
        <v>20110301</v>
      </c>
    </row>
    <row r="1180" spans="1:16" ht="19.5" customHeight="1">
      <c r="A1180" s="75" t="s">
        <v>400</v>
      </c>
      <c r="B1180" s="75" t="s">
        <v>3518</v>
      </c>
      <c r="C1180" s="75" t="s">
        <v>4978</v>
      </c>
      <c r="D1180" s="75" t="s">
        <v>4971</v>
      </c>
      <c r="E1180" s="75" t="s">
        <v>4972</v>
      </c>
      <c r="F1180" s="75" t="s">
        <v>4968</v>
      </c>
      <c r="G1180" s="75" t="s">
        <v>4430</v>
      </c>
      <c r="H1180" s="75">
        <f t="array" ref="H1180">_xlfn.SWITCH(J1180,"A",50,"B",45,"C",40,"D",35,"E",30,0) + _xlfn.SWITCH(K1180,"A",50,"B",45,"C",40,"D",35,"E",30,0)</f>
        <v>60</v>
      </c>
      <c r="I1180" s="75">
        <f t="array" ref="I1180">_xlfn.SWITCH(J1180,"A",50,"B",45,"C",40,"D",35,"E",30,0) + _xlfn.SWITCH(L1180,"A",50,"B",45,"C",40,"D",35,"E",30,0)</f>
        <v>60</v>
      </c>
      <c r="J1180" s="76" t="s">
        <v>1866</v>
      </c>
      <c r="K1180" s="77" t="s">
        <v>1866</v>
      </c>
      <c r="L1180" s="77" t="s">
        <v>1866</v>
      </c>
      <c r="M1180" s="75"/>
      <c r="N1180" s="75" t="s">
        <v>4969</v>
      </c>
      <c r="O1180" s="75" t="s">
        <v>4970</v>
      </c>
      <c r="P1180" s="75">
        <v>20000304</v>
      </c>
    </row>
    <row r="1181" spans="1:16" ht="19.5" customHeight="1">
      <c r="A1181" s="75" t="s">
        <v>611</v>
      </c>
      <c r="B1181" s="75" t="s">
        <v>4370</v>
      </c>
      <c r="C1181" s="75" t="s">
        <v>4975</v>
      </c>
      <c r="D1181" s="75" t="s">
        <v>4971</v>
      </c>
      <c r="E1181" s="75" t="s">
        <v>4972</v>
      </c>
      <c r="F1181" s="75" t="s">
        <v>4968</v>
      </c>
      <c r="G1181" s="75" t="s">
        <v>3413</v>
      </c>
      <c r="H1181" s="75">
        <f t="array" ref="H1181">_xlfn.SWITCH(J1181,"A",50,"B",45,"C",40,"D",35,"E",30,0) + _xlfn.SWITCH(K1181,"A",50,"B",45,"C",40,"D",35,"E",30,0)</f>
        <v>60</v>
      </c>
      <c r="I1181" s="75">
        <f t="array" ref="I1181">_xlfn.SWITCH(J1181,"A",50,"B",45,"C",40,"D",35,"E",30,0) + _xlfn.SWITCH(L1181,"A",50,"B",45,"C",40,"D",35,"E",30,0)</f>
        <v>60</v>
      </c>
      <c r="J1181" s="76" t="s">
        <v>1866</v>
      </c>
      <c r="K1181" s="77" t="s">
        <v>1866</v>
      </c>
      <c r="L1181" s="77" t="s">
        <v>1866</v>
      </c>
      <c r="M1181" s="75"/>
      <c r="N1181" s="75" t="s">
        <v>4973</v>
      </c>
      <c r="O1181" s="75" t="s">
        <v>4989</v>
      </c>
      <c r="P1181" s="75">
        <v>19910301</v>
      </c>
    </row>
    <row r="1182" spans="1:16" ht="19.5" customHeight="1">
      <c r="A1182" s="75" t="s">
        <v>611</v>
      </c>
      <c r="B1182" s="75" t="s">
        <v>4370</v>
      </c>
      <c r="C1182" s="75" t="s">
        <v>4975</v>
      </c>
      <c r="D1182" s="75" t="s">
        <v>4971</v>
      </c>
      <c r="E1182" s="75" t="s">
        <v>4972</v>
      </c>
      <c r="F1182" s="75" t="s">
        <v>4968</v>
      </c>
      <c r="G1182" s="75" t="s">
        <v>3626</v>
      </c>
      <c r="H1182" s="76">
        <f t="array" ref="H1182">_xlfn.SWITCH(J1182,"A",50,"B",45,"C",40,"D",35,"E",30,0) + _xlfn.SWITCH(K1182,"A",50,"B",45,"C",40,"D",35,"E",30,0)</f>
        <v>60</v>
      </c>
      <c r="I1182" s="76">
        <f t="array" ref="I1182">_xlfn.SWITCH(J1182,"A",50,"B",45,"C",40,"D",35,"E",30,0) + _xlfn.SWITCH(L1182,"A",50,"B",45,"C",40,"D",35,"E",30,0)</f>
        <v>60</v>
      </c>
      <c r="J1182" s="76" t="s">
        <v>1866</v>
      </c>
      <c r="K1182" s="77" t="s">
        <v>1866</v>
      </c>
      <c r="L1182" s="77" t="s">
        <v>1866</v>
      </c>
      <c r="M1182" s="75"/>
      <c r="N1182" s="75" t="s">
        <v>4969</v>
      </c>
      <c r="O1182" s="75" t="s">
        <v>4974</v>
      </c>
      <c r="P1182" s="75">
        <v>20080301</v>
      </c>
    </row>
    <row r="1183" spans="1:16" ht="19.5" customHeight="1">
      <c r="A1183" s="75" t="s">
        <v>611</v>
      </c>
      <c r="B1183" s="75" t="s">
        <v>4370</v>
      </c>
      <c r="C1183" s="75" t="s">
        <v>4975</v>
      </c>
      <c r="D1183" s="75" t="s">
        <v>4971</v>
      </c>
      <c r="E1183" s="75" t="s">
        <v>4972</v>
      </c>
      <c r="F1183" s="75" t="s">
        <v>4968</v>
      </c>
      <c r="G1183" s="75" t="s">
        <v>3813</v>
      </c>
      <c r="H1183" s="75">
        <f t="array" ref="H1183">_xlfn.SWITCH(J1183,"A",50,"B",45,"C",40,"D",35,"E",30,0) + _xlfn.SWITCH(K1183,"A",50,"B",45,"C",40,"D",35,"E",30,0)</f>
        <v>60</v>
      </c>
      <c r="I1183" s="75">
        <f t="array" ref="I1183">_xlfn.SWITCH(J1183,"A",50,"B",45,"C",40,"D",35,"E",30,0) + _xlfn.SWITCH(L1183,"A",50,"B",45,"C",40,"D",35,"E",30,0)</f>
        <v>60</v>
      </c>
      <c r="J1183" s="76" t="s">
        <v>1866</v>
      </c>
      <c r="K1183" s="77" t="s">
        <v>1866</v>
      </c>
      <c r="L1183" s="77" t="s">
        <v>1866</v>
      </c>
      <c r="M1183" s="75"/>
      <c r="N1183" s="75" t="s">
        <v>4969</v>
      </c>
      <c r="O1183" s="75" t="s">
        <v>4989</v>
      </c>
      <c r="P1183" s="75">
        <v>19820305</v>
      </c>
    </row>
    <row r="1184" spans="1:16" ht="19.5" customHeight="1">
      <c r="A1184" s="75" t="s">
        <v>608</v>
      </c>
      <c r="B1184" s="75" t="s">
        <v>4170</v>
      </c>
      <c r="C1184" s="75" t="s">
        <v>608</v>
      </c>
      <c r="D1184" s="75" t="s">
        <v>4971</v>
      </c>
      <c r="E1184" s="75" t="s">
        <v>4972</v>
      </c>
      <c r="F1184" s="75" t="s">
        <v>4968</v>
      </c>
      <c r="G1184" s="75" t="s">
        <v>3129</v>
      </c>
      <c r="H1184" s="76">
        <f t="array" ref="H1184">_xlfn.SWITCH(J1184,"A",50,"B",45,"C",40,"D",35,"E",30,0) + _xlfn.SWITCH(K1184,"A",50,"B",45,"C",40,"D",35,"E",30,0)</f>
        <v>60</v>
      </c>
      <c r="I1184" s="76">
        <f t="array" ref="I1184">_xlfn.SWITCH(J1184,"A",50,"B",45,"C",40,"D",35,"E",30,0) + _xlfn.SWITCH(L1184,"A",50,"B",45,"C",40,"D",35,"E",30,0)</f>
        <v>60</v>
      </c>
      <c r="J1184" s="76" t="s">
        <v>1866</v>
      </c>
      <c r="K1184" s="77" t="s">
        <v>1866</v>
      </c>
      <c r="L1184" s="77" t="s">
        <v>1866</v>
      </c>
      <c r="M1184" s="75"/>
      <c r="N1184" s="75" t="s">
        <v>4969</v>
      </c>
      <c r="O1184" s="75" t="s">
        <v>4970</v>
      </c>
      <c r="P1184" s="75">
        <v>19730307</v>
      </c>
    </row>
    <row r="1185" spans="1:16" ht="19.5" customHeight="1">
      <c r="A1185" s="75" t="s">
        <v>608</v>
      </c>
      <c r="B1185" s="75" t="s">
        <v>4170</v>
      </c>
      <c r="C1185" s="75" t="s">
        <v>608</v>
      </c>
      <c r="D1185" s="75" t="s">
        <v>4971</v>
      </c>
      <c r="E1185" s="75" t="s">
        <v>4972</v>
      </c>
      <c r="F1185" s="75" t="s">
        <v>4968</v>
      </c>
      <c r="G1185" s="75" t="s">
        <v>3360</v>
      </c>
      <c r="H1185" s="75">
        <f t="array" ref="H1185">_xlfn.SWITCH(J1185,"A",50,"B",45,"C",40,"D",35,"E",30,0) + _xlfn.SWITCH(K1185,"A",50,"B",45,"C",40,"D",35,"E",30,0)</f>
        <v>60</v>
      </c>
      <c r="I1185" s="75">
        <f t="array" ref="I1185">_xlfn.SWITCH(J1185,"A",50,"B",45,"C",40,"D",35,"E",30,0) + _xlfn.SWITCH(L1185,"A",50,"B",45,"C",40,"D",35,"E",30,0)</f>
        <v>60</v>
      </c>
      <c r="J1185" s="76" t="s">
        <v>1866</v>
      </c>
      <c r="K1185" s="77" t="s">
        <v>1866</v>
      </c>
      <c r="L1185" s="77" t="s">
        <v>1866</v>
      </c>
      <c r="M1185" s="75"/>
      <c r="N1185" s="75" t="s">
        <v>4973</v>
      </c>
      <c r="O1185" s="75" t="s">
        <v>4970</v>
      </c>
      <c r="P1185" s="75">
        <v>19860301</v>
      </c>
    </row>
    <row r="1186" spans="1:16" ht="19.5" customHeight="1">
      <c r="A1186" s="75" t="s">
        <v>608</v>
      </c>
      <c r="B1186" s="75" t="s">
        <v>4170</v>
      </c>
      <c r="C1186" s="75" t="s">
        <v>608</v>
      </c>
      <c r="D1186" s="75" t="s">
        <v>4971</v>
      </c>
      <c r="E1186" s="75" t="s">
        <v>4972</v>
      </c>
      <c r="F1186" s="75" t="s">
        <v>4968</v>
      </c>
      <c r="G1186" s="75" t="s">
        <v>3573</v>
      </c>
      <c r="H1186" s="76">
        <f t="array" ref="H1186">_xlfn.SWITCH(J1186,"A",50,"B",45,"C",40,"D",35,"E",30,0) + _xlfn.SWITCH(K1186,"A",50,"B",45,"C",40,"D",35,"E",30,0)</f>
        <v>60</v>
      </c>
      <c r="I1186" s="76">
        <f t="array" ref="I1186">_xlfn.SWITCH(J1186,"A",50,"B",45,"C",40,"D",35,"E",30,0) + _xlfn.SWITCH(L1186,"A",50,"B",45,"C",40,"D",35,"E",30,0)</f>
        <v>60</v>
      </c>
      <c r="J1186" s="76" t="s">
        <v>1866</v>
      </c>
      <c r="K1186" s="77" t="s">
        <v>1866</v>
      </c>
      <c r="L1186" s="77" t="s">
        <v>1866</v>
      </c>
      <c r="M1186" s="75"/>
      <c r="N1186" s="75" t="s">
        <v>4973</v>
      </c>
      <c r="O1186" s="75" t="s">
        <v>4974</v>
      </c>
      <c r="P1186" s="75">
        <v>19510918</v>
      </c>
    </row>
    <row r="1187" spans="1:16" ht="19.5" customHeight="1">
      <c r="A1187" s="75" t="s">
        <v>608</v>
      </c>
      <c r="B1187" s="75" t="s">
        <v>4170</v>
      </c>
      <c r="C1187" s="75" t="s">
        <v>608</v>
      </c>
      <c r="D1187" s="75" t="s">
        <v>4971</v>
      </c>
      <c r="E1187" s="75" t="s">
        <v>4972</v>
      </c>
      <c r="F1187" s="75" t="s">
        <v>4968</v>
      </c>
      <c r="G1187" s="75" t="s">
        <v>3767</v>
      </c>
      <c r="H1187" s="75">
        <f t="array" ref="H1187">_xlfn.SWITCH(J1187,"A",50,"B",45,"C",40,"D",35,"E",30,0) + _xlfn.SWITCH(K1187,"A",50,"B",45,"C",40,"D",35,"E",30,0)</f>
        <v>60</v>
      </c>
      <c r="I1187" s="75">
        <f t="array" ref="I1187">_xlfn.SWITCH(J1187,"A",50,"B",45,"C",40,"D",35,"E",30,0) + _xlfn.SWITCH(L1187,"A",50,"B",45,"C",40,"D",35,"E",30,0)</f>
        <v>60</v>
      </c>
      <c r="J1187" s="76" t="s">
        <v>1866</v>
      </c>
      <c r="K1187" s="77" t="s">
        <v>1866</v>
      </c>
      <c r="L1187" s="77" t="s">
        <v>1866</v>
      </c>
      <c r="M1187" s="75"/>
      <c r="N1187" s="75" t="s">
        <v>4973</v>
      </c>
      <c r="O1187" s="75" t="s">
        <v>4989</v>
      </c>
      <c r="P1187" s="75">
        <v>19530415</v>
      </c>
    </row>
    <row r="1188" spans="1:16" ht="19.5" customHeight="1">
      <c r="A1188" s="75" t="s">
        <v>608</v>
      </c>
      <c r="B1188" s="75" t="s">
        <v>4170</v>
      </c>
      <c r="C1188" s="75" t="s">
        <v>608</v>
      </c>
      <c r="D1188" s="75" t="s">
        <v>4971</v>
      </c>
      <c r="E1188" s="75" t="s">
        <v>4972</v>
      </c>
      <c r="F1188" s="75" t="s">
        <v>4968</v>
      </c>
      <c r="G1188" s="75" t="s">
        <v>3940</v>
      </c>
      <c r="H1188" s="76">
        <f t="array" ref="H1188">_xlfn.SWITCH(J1188,"A",50,"B",45,"C",40,"D",35,"E",30,0) + _xlfn.SWITCH(K1188,"A",50,"B",45,"C",40,"D",35,"E",30,0)</f>
        <v>60</v>
      </c>
      <c r="I1188" s="76">
        <f t="array" ref="I1188">_xlfn.SWITCH(J1188,"A",50,"B",45,"C",40,"D",35,"E",30,0) + _xlfn.SWITCH(L1188,"A",50,"B",45,"C",40,"D",35,"E",30,0)</f>
        <v>60</v>
      </c>
      <c r="J1188" s="76" t="s">
        <v>1866</v>
      </c>
      <c r="K1188" s="77" t="s">
        <v>1866</v>
      </c>
      <c r="L1188" s="77" t="s">
        <v>1866</v>
      </c>
      <c r="M1188" s="75"/>
      <c r="N1188" s="75" t="s">
        <v>4969</v>
      </c>
      <c r="O1188" s="75" t="s">
        <v>4970</v>
      </c>
      <c r="P1188" s="75">
        <v>19910301</v>
      </c>
    </row>
    <row r="1189" spans="1:16" ht="19.5" customHeight="1">
      <c r="A1189" s="75" t="s">
        <v>608</v>
      </c>
      <c r="B1189" s="75" t="s">
        <v>4170</v>
      </c>
      <c r="C1189" s="75" t="s">
        <v>608</v>
      </c>
      <c r="D1189" s="75" t="s">
        <v>4971</v>
      </c>
      <c r="E1189" s="75" t="s">
        <v>4972</v>
      </c>
      <c r="F1189" s="75" t="s">
        <v>4968</v>
      </c>
      <c r="G1189" s="75" t="s">
        <v>3490</v>
      </c>
      <c r="H1189" s="75">
        <f t="array" ref="H1189">_xlfn.SWITCH(J1189,"A",50,"B",45,"C",40,"D",35,"E",30,0) + _xlfn.SWITCH(K1189,"A",50,"B",45,"C",40,"D",35,"E",30,0)</f>
        <v>60</v>
      </c>
      <c r="I1189" s="75">
        <f t="array" ref="I1189">_xlfn.SWITCH(J1189,"A",50,"B",45,"C",40,"D",35,"E",30,0) + _xlfn.SWITCH(L1189,"A",50,"B",45,"C",40,"D",35,"E",30,0)</f>
        <v>60</v>
      </c>
      <c r="J1189" s="76" t="s">
        <v>1866</v>
      </c>
      <c r="K1189" s="77" t="s">
        <v>1866</v>
      </c>
      <c r="L1189" s="77" t="s">
        <v>1866</v>
      </c>
      <c r="M1189" s="75"/>
      <c r="N1189" s="75" t="s">
        <v>4973</v>
      </c>
      <c r="O1189" s="75" t="s">
        <v>4970</v>
      </c>
      <c r="P1189" s="75">
        <v>19680305</v>
      </c>
    </row>
    <row r="1190" spans="1:16" ht="19.5" customHeight="1">
      <c r="A1190" s="75" t="s">
        <v>611</v>
      </c>
      <c r="B1190" s="75" t="s">
        <v>4452</v>
      </c>
      <c r="C1190" s="75" t="s">
        <v>4975</v>
      </c>
      <c r="D1190" s="75" t="s">
        <v>4971</v>
      </c>
      <c r="E1190" s="75" t="s">
        <v>4972</v>
      </c>
      <c r="F1190" s="75" t="s">
        <v>4968</v>
      </c>
      <c r="G1190" s="75" t="s">
        <v>3189</v>
      </c>
      <c r="H1190" s="76">
        <f t="array" ref="H1190">_xlfn.SWITCH(J1190,"A",50,"B",45,"C",40,"D",35,"E",30,0) + _xlfn.SWITCH(K1190,"A",50,"B",45,"C",40,"D",35,"E",30,0)</f>
        <v>60</v>
      </c>
      <c r="I1190" s="76">
        <f t="array" ref="I1190">_xlfn.SWITCH(J1190,"A",50,"B",45,"C",40,"D",35,"E",30,0) + _xlfn.SWITCH(L1190,"A",50,"B",45,"C",40,"D",35,"E",30,0)</f>
        <v>60</v>
      </c>
      <c r="J1190" s="76" t="s">
        <v>1866</v>
      </c>
      <c r="K1190" s="77" t="s">
        <v>1866</v>
      </c>
      <c r="L1190" s="77" t="s">
        <v>1866</v>
      </c>
      <c r="M1190" s="75"/>
      <c r="N1190" s="75" t="s">
        <v>4973</v>
      </c>
      <c r="O1190" s="75" t="s">
        <v>4974</v>
      </c>
      <c r="P1190" s="75">
        <v>19451010</v>
      </c>
    </row>
    <row r="1191" spans="1:16" ht="19.5" customHeight="1">
      <c r="A1191" s="75" t="s">
        <v>611</v>
      </c>
      <c r="B1191" s="75" t="s">
        <v>4452</v>
      </c>
      <c r="C1191" s="75" t="s">
        <v>4975</v>
      </c>
      <c r="D1191" s="75" t="s">
        <v>4971</v>
      </c>
      <c r="E1191" s="75" t="s">
        <v>4972</v>
      </c>
      <c r="F1191" s="75" t="s">
        <v>4968</v>
      </c>
      <c r="G1191" s="75" t="s">
        <v>3414</v>
      </c>
      <c r="H1191" s="75">
        <f t="array" ref="H1191">_xlfn.SWITCH(J1191,"A",50,"B",45,"C",40,"D",35,"E",30,0) + _xlfn.SWITCH(K1191,"A",50,"B",45,"C",40,"D",35,"E",30,0)</f>
        <v>60</v>
      </c>
      <c r="I1191" s="75">
        <f t="array" ref="I1191">_xlfn.SWITCH(J1191,"A",50,"B",45,"C",40,"D",35,"E",30,0) + _xlfn.SWITCH(L1191,"A",50,"B",45,"C",40,"D",35,"E",30,0)</f>
        <v>60</v>
      </c>
      <c r="J1191" s="76" t="s">
        <v>1866</v>
      </c>
      <c r="K1191" s="77" t="s">
        <v>1866</v>
      </c>
      <c r="L1191" s="77" t="s">
        <v>1866</v>
      </c>
      <c r="M1191" s="75"/>
      <c r="N1191" s="75" t="s">
        <v>4969</v>
      </c>
      <c r="O1191" s="75" t="s">
        <v>4970</v>
      </c>
      <c r="P1191" s="75">
        <v>19970305</v>
      </c>
    </row>
    <row r="1192" spans="1:16" ht="19.5" customHeight="1">
      <c r="A1192" s="75" t="s">
        <v>611</v>
      </c>
      <c r="B1192" s="75" t="s">
        <v>4452</v>
      </c>
      <c r="C1192" s="75" t="s">
        <v>4975</v>
      </c>
      <c r="D1192" s="75" t="s">
        <v>4971</v>
      </c>
      <c r="E1192" s="75" t="s">
        <v>4972</v>
      </c>
      <c r="F1192" s="75" t="s">
        <v>4968</v>
      </c>
      <c r="G1192" s="75" t="s">
        <v>3387</v>
      </c>
      <c r="H1192" s="76">
        <f t="array" ref="H1192">_xlfn.SWITCH(J1192,"A",50,"B",45,"C",40,"D",35,"E",30,0) + _xlfn.SWITCH(K1192,"A",50,"B",45,"C",40,"D",35,"E",30,0)</f>
        <v>60</v>
      </c>
      <c r="I1192" s="76">
        <f t="array" ref="I1192">_xlfn.SWITCH(J1192,"A",50,"B",45,"C",40,"D",35,"E",30,0) + _xlfn.SWITCH(L1192,"A",50,"B",45,"C",40,"D",35,"E",30,0)</f>
        <v>60</v>
      </c>
      <c r="J1192" s="76" t="s">
        <v>1866</v>
      </c>
      <c r="K1192" s="77" t="s">
        <v>1866</v>
      </c>
      <c r="L1192" s="77" t="s">
        <v>1866</v>
      </c>
      <c r="M1192" s="75"/>
      <c r="N1192" s="75" t="s">
        <v>4973</v>
      </c>
      <c r="O1192" s="75" t="s">
        <v>4974</v>
      </c>
      <c r="P1192" s="75">
        <v>19650313</v>
      </c>
    </row>
    <row r="1193" spans="1:16" ht="19.5" customHeight="1">
      <c r="A1193" s="75" t="s">
        <v>611</v>
      </c>
      <c r="B1193" s="75" t="s">
        <v>4452</v>
      </c>
      <c r="C1193" s="75" t="s">
        <v>4975</v>
      </c>
      <c r="D1193" s="75" t="s">
        <v>4971</v>
      </c>
      <c r="E1193" s="75" t="s">
        <v>4972</v>
      </c>
      <c r="F1193" s="75" t="s">
        <v>4968</v>
      </c>
      <c r="G1193" s="75" t="s">
        <v>4415</v>
      </c>
      <c r="H1193" s="76">
        <f t="array" ref="H1193">_xlfn.SWITCH(J1193,"A",50,"B",45,"C",40,"D",35,"E",30,0) + _xlfn.SWITCH(K1193,"A",50,"B",45,"C",40,"D",35,"E",30,0)</f>
        <v>60</v>
      </c>
      <c r="I1193" s="76">
        <f t="array" ref="I1193">_xlfn.SWITCH(J1193,"A",50,"B",45,"C",40,"D",35,"E",30,0) + _xlfn.SWITCH(L1193,"A",50,"B",45,"C",40,"D",35,"E",30,0)</f>
        <v>60</v>
      </c>
      <c r="J1193" s="76" t="s">
        <v>1866</v>
      </c>
      <c r="K1193" s="77" t="s">
        <v>1866</v>
      </c>
      <c r="L1193" s="77" t="s">
        <v>1866</v>
      </c>
      <c r="M1193" s="75"/>
      <c r="N1193" s="75" t="s">
        <v>4973</v>
      </c>
      <c r="O1193" s="75" t="s">
        <v>4989</v>
      </c>
      <c r="P1193" s="75">
        <v>19880301</v>
      </c>
    </row>
    <row r="1194" spans="1:16" ht="19.5" customHeight="1">
      <c r="A1194" s="75" t="s">
        <v>608</v>
      </c>
      <c r="B1194" s="75" t="s">
        <v>4277</v>
      </c>
      <c r="C1194" s="75" t="s">
        <v>608</v>
      </c>
      <c r="D1194" s="75" t="s">
        <v>4971</v>
      </c>
      <c r="E1194" s="75" t="s">
        <v>4972</v>
      </c>
      <c r="F1194" s="75" t="s">
        <v>4968</v>
      </c>
      <c r="G1194" s="75" t="s">
        <v>3333</v>
      </c>
      <c r="H1194" s="76">
        <f t="array" ref="H1194">_xlfn.SWITCH(J1194,"A",50,"B",45,"C",40,"D",35,"E",30,0) + _xlfn.SWITCH(K1194,"A",50,"B",45,"C",40,"D",35,"E",30,0)</f>
        <v>60</v>
      </c>
      <c r="I1194" s="76">
        <f t="array" ref="I1194">_xlfn.SWITCH(J1194,"A",50,"B",45,"C",40,"D",35,"E",30,0) + _xlfn.SWITCH(L1194,"A",50,"B",45,"C",40,"D",35,"E",30,0)</f>
        <v>60</v>
      </c>
      <c r="J1194" s="76" t="s">
        <v>1866</v>
      </c>
      <c r="K1194" s="77" t="s">
        <v>1866</v>
      </c>
      <c r="L1194" s="77" t="s">
        <v>1866</v>
      </c>
      <c r="M1194" s="75"/>
      <c r="N1194" s="75" t="s">
        <v>4969</v>
      </c>
      <c r="O1194" s="75" t="s">
        <v>4970</v>
      </c>
      <c r="P1194" s="75">
        <v>19820305</v>
      </c>
    </row>
    <row r="1195" spans="1:16" ht="19.5" customHeight="1">
      <c r="A1195" s="75" t="s">
        <v>608</v>
      </c>
      <c r="B1195" s="75" t="s">
        <v>4277</v>
      </c>
      <c r="C1195" s="75" t="s">
        <v>608</v>
      </c>
      <c r="D1195" s="75" t="s">
        <v>4971</v>
      </c>
      <c r="E1195" s="75" t="s">
        <v>4972</v>
      </c>
      <c r="F1195" s="75" t="s">
        <v>4968</v>
      </c>
      <c r="G1195" s="75" t="s">
        <v>3130</v>
      </c>
      <c r="H1195" s="75">
        <f t="array" ref="H1195">_xlfn.SWITCH(J1195,"A",50,"B",45,"C",40,"D",35,"E",30,0) + _xlfn.SWITCH(K1195,"A",50,"B",45,"C",40,"D",35,"E",30,0)</f>
        <v>60</v>
      </c>
      <c r="I1195" s="75">
        <f t="array" ref="I1195">_xlfn.SWITCH(J1195,"A",50,"B",45,"C",40,"D",35,"E",30,0) + _xlfn.SWITCH(L1195,"A",50,"B",45,"C",40,"D",35,"E",30,0)</f>
        <v>60</v>
      </c>
      <c r="J1195" s="76" t="s">
        <v>1866</v>
      </c>
      <c r="K1195" s="77" t="s">
        <v>1866</v>
      </c>
      <c r="L1195" s="77" t="s">
        <v>1866</v>
      </c>
      <c r="M1195" s="75"/>
      <c r="N1195" s="75" t="s">
        <v>4969</v>
      </c>
      <c r="O1195" s="75" t="s">
        <v>4970</v>
      </c>
      <c r="P1195" s="75">
        <v>19700319</v>
      </c>
    </row>
    <row r="1196" spans="1:16" ht="19.5" customHeight="1">
      <c r="A1196" s="75" t="s">
        <v>608</v>
      </c>
      <c r="B1196" s="75" t="s">
        <v>4277</v>
      </c>
      <c r="C1196" s="75" t="s">
        <v>608</v>
      </c>
      <c r="D1196" s="75" t="s">
        <v>4971</v>
      </c>
      <c r="E1196" s="75" t="s">
        <v>4972</v>
      </c>
      <c r="F1196" s="75" t="s">
        <v>4968</v>
      </c>
      <c r="G1196" s="75" t="s">
        <v>3574</v>
      </c>
      <c r="H1196" s="76">
        <f t="array" ref="H1196">_xlfn.SWITCH(J1196,"A",50,"B",45,"C",40,"D",35,"E",30,0) + _xlfn.SWITCH(K1196,"A",50,"B",45,"C",40,"D",35,"E",30,0)</f>
        <v>60</v>
      </c>
      <c r="I1196" s="76">
        <f t="array" ref="I1196">_xlfn.SWITCH(J1196,"A",50,"B",45,"C",40,"D",35,"E",30,0) + _xlfn.SWITCH(L1196,"A",50,"B",45,"C",40,"D",35,"E",30,0)</f>
        <v>60</v>
      </c>
      <c r="J1196" s="76" t="s">
        <v>1866</v>
      </c>
      <c r="K1196" s="77" t="s">
        <v>1866</v>
      </c>
      <c r="L1196" s="77" t="s">
        <v>1866</v>
      </c>
      <c r="M1196" s="75"/>
      <c r="N1196" s="75" t="s">
        <v>4969</v>
      </c>
      <c r="O1196" s="75" t="s">
        <v>4970</v>
      </c>
      <c r="P1196" s="75">
        <v>20180301</v>
      </c>
    </row>
    <row r="1197" spans="1:16" ht="19.5" customHeight="1">
      <c r="A1197" s="75" t="s">
        <v>608</v>
      </c>
      <c r="B1197" s="75" t="s">
        <v>4277</v>
      </c>
      <c r="C1197" s="75" t="s">
        <v>608</v>
      </c>
      <c r="D1197" s="75" t="s">
        <v>4971</v>
      </c>
      <c r="E1197" s="75" t="s">
        <v>4972</v>
      </c>
      <c r="F1197" s="75" t="s">
        <v>4968</v>
      </c>
      <c r="G1197" s="75" t="s">
        <v>3768</v>
      </c>
      <c r="H1197" s="75">
        <f t="array" ref="H1197">_xlfn.SWITCH(J1197,"A",50,"B",45,"C",40,"D",35,"E",30,0) + _xlfn.SWITCH(K1197,"A",50,"B",45,"C",40,"D",35,"E",30,0)</f>
        <v>60</v>
      </c>
      <c r="I1197" s="75">
        <f t="array" ref="I1197">_xlfn.SWITCH(J1197,"A",50,"B",45,"C",40,"D",35,"E",30,0) + _xlfn.SWITCH(L1197,"A",50,"B",45,"C",40,"D",35,"E",30,0)</f>
        <v>60</v>
      </c>
      <c r="J1197" s="76" t="s">
        <v>1866</v>
      </c>
      <c r="K1197" s="77" t="s">
        <v>1866</v>
      </c>
      <c r="L1197" s="77" t="s">
        <v>1866</v>
      </c>
      <c r="M1197" s="75"/>
      <c r="N1197" s="75" t="s">
        <v>4969</v>
      </c>
      <c r="O1197" s="75" t="s">
        <v>4970</v>
      </c>
      <c r="P1197" s="75">
        <v>19680301</v>
      </c>
    </row>
    <row r="1198" spans="1:16" ht="19.5" customHeight="1">
      <c r="A1198" s="75" t="s">
        <v>445</v>
      </c>
      <c r="B1198" s="75" t="s">
        <v>3711</v>
      </c>
      <c r="C1198" s="75" t="s">
        <v>445</v>
      </c>
      <c r="D1198" s="75" t="s">
        <v>4971</v>
      </c>
      <c r="E1198" s="75" t="s">
        <v>4972</v>
      </c>
      <c r="F1198" s="75" t="s">
        <v>4968</v>
      </c>
      <c r="G1198" s="75" t="s">
        <v>3078</v>
      </c>
      <c r="H1198" s="76">
        <f t="array" ref="H1198">_xlfn.SWITCH(J1198,"A",50,"B",45,"C",40,"D",35,"E",30,0) + _xlfn.SWITCH(K1198,"A",50,"B",45,"C",40,"D",35,"E",30,0)</f>
        <v>60</v>
      </c>
      <c r="I1198" s="76">
        <f t="array" ref="I1198">_xlfn.SWITCH(J1198,"A",50,"B",45,"C",40,"D",35,"E",30,0) + _xlfn.SWITCH(L1198,"A",50,"B",45,"C",40,"D",35,"E",30,0)</f>
        <v>60</v>
      </c>
      <c r="J1198" s="76" t="s">
        <v>1866</v>
      </c>
      <c r="K1198" s="77" t="s">
        <v>1866</v>
      </c>
      <c r="L1198" s="77" t="s">
        <v>1866</v>
      </c>
      <c r="M1198" s="75"/>
      <c r="N1198" s="75" t="s">
        <v>4969</v>
      </c>
      <c r="O1198" s="75" t="s">
        <v>4970</v>
      </c>
      <c r="P1198" s="75">
        <v>19870315</v>
      </c>
    </row>
    <row r="1199" spans="1:16" ht="19.5" customHeight="1">
      <c r="A1199" s="75" t="s">
        <v>445</v>
      </c>
      <c r="B1199" s="75" t="s">
        <v>3711</v>
      </c>
      <c r="C1199" s="75" t="s">
        <v>445</v>
      </c>
      <c r="D1199" s="75" t="s">
        <v>4971</v>
      </c>
      <c r="E1199" s="75" t="s">
        <v>4972</v>
      </c>
      <c r="F1199" s="75" t="s">
        <v>4968</v>
      </c>
      <c r="G1199" s="75" t="s">
        <v>3311</v>
      </c>
      <c r="H1199" s="75">
        <f t="array" ref="H1199">_xlfn.SWITCH(J1199,"A",50,"B",45,"C",40,"D",35,"E",30,0) + _xlfn.SWITCH(K1199,"A",50,"B",45,"C",40,"D",35,"E",30,0)</f>
        <v>60</v>
      </c>
      <c r="I1199" s="75">
        <f t="array" ref="I1199">_xlfn.SWITCH(J1199,"A",50,"B",45,"C",40,"D",35,"E",30,0) + _xlfn.SWITCH(L1199,"A",50,"B",45,"C",40,"D",35,"E",30,0)</f>
        <v>60</v>
      </c>
      <c r="J1199" s="76" t="s">
        <v>1866</v>
      </c>
      <c r="K1199" s="77" t="s">
        <v>1866</v>
      </c>
      <c r="L1199" s="77" t="s">
        <v>1866</v>
      </c>
      <c r="M1199" s="75"/>
      <c r="N1199" s="75" t="s">
        <v>4969</v>
      </c>
      <c r="O1199" s="75" t="s">
        <v>4970</v>
      </c>
      <c r="P1199" s="75">
        <v>19661230</v>
      </c>
    </row>
    <row r="1200" spans="1:16" ht="19.5" customHeight="1">
      <c r="A1200" s="75" t="s">
        <v>445</v>
      </c>
      <c r="B1200" s="75" t="s">
        <v>3711</v>
      </c>
      <c r="C1200" s="75" t="s">
        <v>445</v>
      </c>
      <c r="D1200" s="75" t="s">
        <v>4971</v>
      </c>
      <c r="E1200" s="75" t="s">
        <v>4972</v>
      </c>
      <c r="F1200" s="75" t="s">
        <v>4968</v>
      </c>
      <c r="G1200" s="75" t="s">
        <v>3526</v>
      </c>
      <c r="H1200" s="76">
        <f t="array" ref="H1200">_xlfn.SWITCH(J1200,"A",50,"B",45,"C",40,"D",35,"E",30,0) + _xlfn.SWITCH(K1200,"A",50,"B",45,"C",40,"D",35,"E",30,0)</f>
        <v>60</v>
      </c>
      <c r="I1200" s="76">
        <f t="array" ref="I1200">_xlfn.SWITCH(J1200,"A",50,"B",45,"C",40,"D",35,"E",30,0) + _xlfn.SWITCH(L1200,"A",50,"B",45,"C",40,"D",35,"E",30,0)</f>
        <v>60</v>
      </c>
      <c r="J1200" s="76" t="s">
        <v>1866</v>
      </c>
      <c r="K1200" s="77" t="s">
        <v>1866</v>
      </c>
      <c r="L1200" s="77" t="s">
        <v>1866</v>
      </c>
      <c r="M1200" s="75"/>
      <c r="N1200" s="75" t="s">
        <v>4973</v>
      </c>
      <c r="O1200" s="75" t="s">
        <v>4970</v>
      </c>
      <c r="P1200" s="75">
        <v>19810302</v>
      </c>
    </row>
    <row r="1201" spans="1:16" ht="19.5" customHeight="1">
      <c r="A1201" s="75" t="s">
        <v>445</v>
      </c>
      <c r="B1201" s="75" t="s">
        <v>3711</v>
      </c>
      <c r="C1201" s="75" t="s">
        <v>445</v>
      </c>
      <c r="D1201" s="75" t="s">
        <v>4971</v>
      </c>
      <c r="E1201" s="75" t="s">
        <v>4972</v>
      </c>
      <c r="F1201" s="75" t="s">
        <v>4968</v>
      </c>
      <c r="G1201" s="75" t="s">
        <v>3724</v>
      </c>
      <c r="H1201" s="75">
        <f t="array" ref="H1201">_xlfn.SWITCH(J1201,"A",50,"B",45,"C",40,"D",35,"E",30,0) + _xlfn.SWITCH(K1201,"A",50,"B",45,"C",40,"D",35,"E",30,0)</f>
        <v>60</v>
      </c>
      <c r="I1201" s="75">
        <f t="array" ref="I1201">_xlfn.SWITCH(J1201,"A",50,"B",45,"C",40,"D",35,"E",30,0) + _xlfn.SWITCH(L1201,"A",50,"B",45,"C",40,"D",35,"E",30,0)</f>
        <v>60</v>
      </c>
      <c r="J1201" s="76" t="s">
        <v>1866</v>
      </c>
      <c r="K1201" s="77" t="s">
        <v>1866</v>
      </c>
      <c r="L1201" s="77" t="s">
        <v>1866</v>
      </c>
      <c r="M1201" s="75"/>
      <c r="N1201" s="75" t="s">
        <v>4969</v>
      </c>
      <c r="O1201" s="75" t="s">
        <v>4974</v>
      </c>
      <c r="P1201" s="75">
        <v>19630222</v>
      </c>
    </row>
    <row r="1202" spans="1:16" ht="19.5" customHeight="1">
      <c r="A1202" s="75" t="s">
        <v>445</v>
      </c>
      <c r="B1202" s="75" t="s">
        <v>3711</v>
      </c>
      <c r="C1202" s="75" t="s">
        <v>445</v>
      </c>
      <c r="D1202" s="75" t="s">
        <v>4971</v>
      </c>
      <c r="E1202" s="75" t="s">
        <v>4972</v>
      </c>
      <c r="F1202" s="75" t="s">
        <v>4968</v>
      </c>
      <c r="G1202" s="75" t="s">
        <v>3900</v>
      </c>
      <c r="H1202" s="76">
        <f t="array" ref="H1202">_xlfn.SWITCH(J1202,"A",50,"B",45,"C",40,"D",35,"E",30,0) + _xlfn.SWITCH(K1202,"A",50,"B",45,"C",40,"D",35,"E",30,0)</f>
        <v>60</v>
      </c>
      <c r="I1202" s="76">
        <f t="array" ref="I1202">_xlfn.SWITCH(J1202,"A",50,"B",45,"C",40,"D",35,"E",30,0) + _xlfn.SWITCH(L1202,"A",50,"B",45,"C",40,"D",35,"E",30,0)</f>
        <v>60</v>
      </c>
      <c r="J1202" s="76" t="s">
        <v>1866</v>
      </c>
      <c r="K1202" s="77" t="s">
        <v>1866</v>
      </c>
      <c r="L1202" s="77" t="s">
        <v>1866</v>
      </c>
      <c r="M1202" s="75"/>
      <c r="N1202" s="75" t="s">
        <v>4969</v>
      </c>
      <c r="O1202" s="75" t="s">
        <v>4989</v>
      </c>
      <c r="P1202" s="75">
        <v>19530423</v>
      </c>
    </row>
    <row r="1203" spans="1:16" ht="19.5" customHeight="1">
      <c r="A1203" s="75" t="s">
        <v>445</v>
      </c>
      <c r="B1203" s="75" t="s">
        <v>3711</v>
      </c>
      <c r="C1203" s="75" t="s">
        <v>445</v>
      </c>
      <c r="D1203" s="75" t="s">
        <v>4971</v>
      </c>
      <c r="E1203" s="75" t="s">
        <v>4972</v>
      </c>
      <c r="F1203" s="75" t="s">
        <v>4968</v>
      </c>
      <c r="G1203" s="75" t="s">
        <v>4050</v>
      </c>
      <c r="H1203" s="75">
        <f t="array" ref="H1203">_xlfn.SWITCH(J1203,"A",50,"B",45,"C",40,"D",35,"E",30,0) + _xlfn.SWITCH(K1203,"A",50,"B",45,"C",40,"D",35,"E",30,0)</f>
        <v>60</v>
      </c>
      <c r="I1203" s="75">
        <f t="array" ref="I1203">_xlfn.SWITCH(J1203,"A",50,"B",45,"C",40,"D",35,"E",30,0) + _xlfn.SWITCH(L1203,"A",50,"B",45,"C",40,"D",35,"E",30,0)</f>
        <v>60</v>
      </c>
      <c r="J1203" s="76" t="s">
        <v>1866</v>
      </c>
      <c r="K1203" s="77" t="s">
        <v>1866</v>
      </c>
      <c r="L1203" s="77" t="s">
        <v>1866</v>
      </c>
      <c r="M1203" s="75"/>
      <c r="N1203" s="75" t="s">
        <v>4969</v>
      </c>
      <c r="O1203" s="75" t="s">
        <v>4970</v>
      </c>
      <c r="P1203" s="75">
        <v>19641212</v>
      </c>
    </row>
    <row r="1204" spans="1:16" ht="19.5" customHeight="1">
      <c r="A1204" s="75" t="s">
        <v>393</v>
      </c>
      <c r="B1204" s="75" t="s">
        <v>4278</v>
      </c>
      <c r="C1204" s="75" t="s">
        <v>538</v>
      </c>
      <c r="D1204" s="75" t="s">
        <v>4971</v>
      </c>
      <c r="E1204" s="75" t="s">
        <v>4972</v>
      </c>
      <c r="F1204" s="75" t="s">
        <v>4968</v>
      </c>
      <c r="G1204" s="75" t="s">
        <v>3148</v>
      </c>
      <c r="H1204" s="76">
        <f t="array" ref="H1204">_xlfn.SWITCH(J1204,"A",50,"B",45,"C",40,"D",35,"E",30,0) + _xlfn.SWITCH(K1204,"A",50,"B",45,"C",40,"D",35,"E",30,0)</f>
        <v>60</v>
      </c>
      <c r="I1204" s="76">
        <f t="array" ref="I1204">_xlfn.SWITCH(J1204,"A",50,"B",45,"C",40,"D",35,"E",30,0) + _xlfn.SWITCH(L1204,"A",50,"B",45,"C",40,"D",35,"E",30,0)</f>
        <v>60</v>
      </c>
      <c r="J1204" s="76" t="s">
        <v>1866</v>
      </c>
      <c r="K1204" s="77" t="s">
        <v>1866</v>
      </c>
      <c r="L1204" s="77" t="s">
        <v>1866</v>
      </c>
      <c r="M1204" s="75"/>
      <c r="N1204" s="75" t="s">
        <v>4973</v>
      </c>
      <c r="O1204" s="75" t="s">
        <v>4974</v>
      </c>
      <c r="P1204" s="75">
        <v>19540420</v>
      </c>
    </row>
    <row r="1205" spans="1:16" ht="19.5" customHeight="1">
      <c r="A1205" s="75" t="s">
        <v>393</v>
      </c>
      <c r="B1205" s="75" t="s">
        <v>4278</v>
      </c>
      <c r="C1205" s="75" t="s">
        <v>538</v>
      </c>
      <c r="D1205" s="75" t="s">
        <v>4977</v>
      </c>
      <c r="E1205" s="75" t="s">
        <v>4972</v>
      </c>
      <c r="F1205" s="75" t="s">
        <v>4968</v>
      </c>
      <c r="G1205" s="75" t="s">
        <v>3376</v>
      </c>
      <c r="H1205" s="75">
        <f t="array" ref="H1205">_xlfn.SWITCH(J1205,"A",50,"B",45,"C",40,"D",35,"E",30,0) + _xlfn.SWITCH(K1205,"A",50,"B",45,"C",40,"D",35,"E",30,0)</f>
        <v>60</v>
      </c>
      <c r="I1205" s="75">
        <f t="array" ref="I1205">_xlfn.SWITCH(J1205,"A",50,"B",45,"C",40,"D",35,"E",30,0) + _xlfn.SWITCH(L1205,"A",50,"B",45,"C",40,"D",35,"E",30,0)</f>
        <v>60</v>
      </c>
      <c r="J1205" s="76" t="s">
        <v>1866</v>
      </c>
      <c r="K1205" s="77" t="s">
        <v>1866</v>
      </c>
      <c r="L1205" s="77" t="s">
        <v>1866</v>
      </c>
      <c r="M1205" s="75"/>
      <c r="N1205" s="75" t="s">
        <v>4969</v>
      </c>
      <c r="O1205" s="75" t="s">
        <v>4989</v>
      </c>
      <c r="P1205" s="75">
        <v>19530414</v>
      </c>
    </row>
    <row r="1206" spans="1:16" ht="19.5" customHeight="1">
      <c r="A1206" s="75" t="s">
        <v>393</v>
      </c>
      <c r="B1206" s="75" t="s">
        <v>4278</v>
      </c>
      <c r="C1206" s="75" t="s">
        <v>538</v>
      </c>
      <c r="D1206" s="75" t="s">
        <v>4971</v>
      </c>
      <c r="E1206" s="75" t="s">
        <v>4972</v>
      </c>
      <c r="F1206" s="75" t="s">
        <v>4968</v>
      </c>
      <c r="G1206" s="75" t="s">
        <v>3589</v>
      </c>
      <c r="H1206" s="76">
        <f t="array" ref="H1206">_xlfn.SWITCH(J1206,"A",50,"B",45,"C",40,"D",35,"E",30,0) + _xlfn.SWITCH(K1206,"A",50,"B",45,"C",40,"D",35,"E",30,0)</f>
        <v>60</v>
      </c>
      <c r="I1206" s="76">
        <f t="array" ref="I1206">_xlfn.SWITCH(J1206,"A",50,"B",45,"C",40,"D",35,"E",30,0) + _xlfn.SWITCH(L1206,"A",50,"B",45,"C",40,"D",35,"E",30,0)</f>
        <v>60</v>
      </c>
      <c r="J1206" s="76" t="s">
        <v>1866</v>
      </c>
      <c r="K1206" s="77" t="s">
        <v>1866</v>
      </c>
      <c r="L1206" s="77" t="s">
        <v>1866</v>
      </c>
      <c r="M1206" s="75"/>
      <c r="N1206" s="75" t="s">
        <v>4973</v>
      </c>
      <c r="O1206" s="75" t="s">
        <v>4989</v>
      </c>
      <c r="P1206" s="75">
        <v>19770310</v>
      </c>
    </row>
    <row r="1207" spans="1:16" ht="19.5" customHeight="1">
      <c r="A1207" s="75" t="s">
        <v>393</v>
      </c>
      <c r="B1207" s="75" t="s">
        <v>4278</v>
      </c>
      <c r="C1207" s="75" t="s">
        <v>538</v>
      </c>
      <c r="D1207" s="75" t="s">
        <v>4971</v>
      </c>
      <c r="E1207" s="75" t="s">
        <v>4972</v>
      </c>
      <c r="F1207" s="75" t="s">
        <v>4968</v>
      </c>
      <c r="G1207" s="75" t="s">
        <v>3782</v>
      </c>
      <c r="H1207" s="75">
        <f t="array" ref="H1207">_xlfn.SWITCH(J1207,"A",50,"B",45,"C",40,"D",35,"E",30,0) + _xlfn.SWITCH(K1207,"A",50,"B",45,"C",40,"D",35,"E",30,0)</f>
        <v>60</v>
      </c>
      <c r="I1207" s="75">
        <f t="array" ref="I1207">_xlfn.SWITCH(J1207,"A",50,"B",45,"C",40,"D",35,"E",30,0) + _xlfn.SWITCH(L1207,"A",50,"B",45,"C",40,"D",35,"E",30,0)</f>
        <v>60</v>
      </c>
      <c r="J1207" s="76" t="s">
        <v>1866</v>
      </c>
      <c r="K1207" s="77" t="s">
        <v>1866</v>
      </c>
      <c r="L1207" s="77" t="s">
        <v>1866</v>
      </c>
      <c r="M1207" s="75"/>
      <c r="N1207" s="75" t="s">
        <v>4973</v>
      </c>
      <c r="O1207" s="75" t="s">
        <v>4970</v>
      </c>
      <c r="P1207" s="75">
        <v>19520404</v>
      </c>
    </row>
    <row r="1208" spans="1:16" ht="19.5" customHeight="1">
      <c r="A1208" s="75" t="s">
        <v>393</v>
      </c>
      <c r="B1208" s="75" t="s">
        <v>4278</v>
      </c>
      <c r="C1208" s="75" t="s">
        <v>538</v>
      </c>
      <c r="D1208" s="75" t="s">
        <v>4971</v>
      </c>
      <c r="E1208" s="75" t="s">
        <v>4972</v>
      </c>
      <c r="F1208" s="75" t="s">
        <v>4968</v>
      </c>
      <c r="G1208" s="75" t="s">
        <v>3951</v>
      </c>
      <c r="H1208" s="76">
        <f t="array" ref="H1208">_xlfn.SWITCH(J1208,"A",50,"B",45,"C",40,"D",35,"E",30,0) + _xlfn.SWITCH(K1208,"A",50,"B",45,"C",40,"D",35,"E",30,0)</f>
        <v>60</v>
      </c>
      <c r="I1208" s="76">
        <f t="array" ref="I1208">_xlfn.SWITCH(J1208,"A",50,"B",45,"C",40,"D",35,"E",30,0) + _xlfn.SWITCH(L1208,"A",50,"B",45,"C",40,"D",35,"E",30,0)</f>
        <v>60</v>
      </c>
      <c r="J1208" s="76" t="s">
        <v>1866</v>
      </c>
      <c r="K1208" s="77" t="s">
        <v>1866</v>
      </c>
      <c r="L1208" s="77" t="s">
        <v>1866</v>
      </c>
      <c r="M1208" s="75"/>
      <c r="N1208" s="75" t="s">
        <v>4969</v>
      </c>
      <c r="O1208" s="75" t="s">
        <v>4970</v>
      </c>
      <c r="P1208" s="75">
        <v>19671229</v>
      </c>
    </row>
    <row r="1209" spans="1:16" ht="19.5" customHeight="1">
      <c r="A1209" s="75" t="s">
        <v>351</v>
      </c>
      <c r="B1209" s="75" t="s">
        <v>3515</v>
      </c>
      <c r="C1209" s="75" t="s">
        <v>4985</v>
      </c>
      <c r="D1209" s="75" t="s">
        <v>4971</v>
      </c>
      <c r="E1209" s="75" t="s">
        <v>4972</v>
      </c>
      <c r="F1209" s="75" t="s">
        <v>4968</v>
      </c>
      <c r="G1209" s="75" t="s">
        <v>3850</v>
      </c>
      <c r="H1209" s="75">
        <f t="array" ref="H1209">_xlfn.SWITCH(J1209,"A",50,"B",45,"C",40,"D",35,"E",30,0) + _xlfn.SWITCH(K1209,"A",50,"B",45,"C",40,"D",35,"E",30,0)</f>
        <v>60</v>
      </c>
      <c r="I1209" s="75">
        <f t="array" ref="I1209">_xlfn.SWITCH(J1209,"A",50,"B",45,"C",40,"D",35,"E",30,0) + _xlfn.SWITCH(L1209,"A",50,"B",45,"C",40,"D",35,"E",30,0)</f>
        <v>60</v>
      </c>
      <c r="J1209" s="76" t="s">
        <v>1866</v>
      </c>
      <c r="K1209" s="77" t="s">
        <v>1866</v>
      </c>
      <c r="L1209" s="77" t="s">
        <v>1866</v>
      </c>
      <c r="M1209" s="75"/>
      <c r="N1209" s="75" t="s">
        <v>4969</v>
      </c>
      <c r="O1209" s="75" t="s">
        <v>4989</v>
      </c>
      <c r="P1209" s="75">
        <v>20020301</v>
      </c>
    </row>
    <row r="1210" spans="1:16" ht="19.5" customHeight="1">
      <c r="A1210" s="75" t="s">
        <v>373</v>
      </c>
      <c r="B1210" s="75" t="s">
        <v>3515</v>
      </c>
      <c r="C1210" s="75" t="s">
        <v>4986</v>
      </c>
      <c r="D1210" s="75" t="s">
        <v>4971</v>
      </c>
      <c r="E1210" s="75" t="s">
        <v>4972</v>
      </c>
      <c r="F1210" s="75" t="s">
        <v>4968</v>
      </c>
      <c r="G1210" s="75" t="s">
        <v>3172</v>
      </c>
      <c r="H1210" s="75">
        <f t="array" ref="H1210">_xlfn.SWITCH(J1210,"A",50,"B",45,"C",40,"D",35,"E",30,0) + _xlfn.SWITCH(K1210,"A",50,"B",45,"C",40,"D",35,"E",30,0)</f>
        <v>60</v>
      </c>
      <c r="I1210" s="75">
        <f t="array" ref="I1210">_xlfn.SWITCH(J1210,"A",50,"B",45,"C",40,"D",35,"E",30,0) + _xlfn.SWITCH(L1210,"A",50,"B",45,"C",40,"D",35,"E",30,0)</f>
        <v>60</v>
      </c>
      <c r="J1210" s="76" t="s">
        <v>1866</v>
      </c>
      <c r="K1210" s="77" t="s">
        <v>1866</v>
      </c>
      <c r="L1210" s="77" t="s">
        <v>1866</v>
      </c>
      <c r="M1210" s="75"/>
      <c r="N1210" s="75" t="s">
        <v>4969</v>
      </c>
      <c r="O1210" s="75" t="s">
        <v>4989</v>
      </c>
      <c r="P1210" s="75">
        <v>19830923</v>
      </c>
    </row>
    <row r="1211" spans="1:16" ht="19.5" customHeight="1">
      <c r="A1211" s="75" t="s">
        <v>378</v>
      </c>
      <c r="B1211" s="75" t="s">
        <v>3515</v>
      </c>
      <c r="C1211" s="75" t="s">
        <v>3888</v>
      </c>
      <c r="D1211" s="75" t="s">
        <v>4971</v>
      </c>
      <c r="E1211" s="75" t="s">
        <v>4972</v>
      </c>
      <c r="F1211" s="75" t="s">
        <v>4968</v>
      </c>
      <c r="G1211" s="75" t="s">
        <v>3795</v>
      </c>
      <c r="H1211" s="76">
        <f t="array" ref="H1211">_xlfn.SWITCH(J1211,"A",50,"B",45,"C",40,"D",35,"E",30,0) + _xlfn.SWITCH(K1211,"A",50,"B",45,"C",40,"D",35,"E",30,0)</f>
        <v>60</v>
      </c>
      <c r="I1211" s="76">
        <f t="array" ref="I1211">_xlfn.SWITCH(J1211,"A",50,"B",45,"C",40,"D",35,"E",30,0) + _xlfn.SWITCH(L1211,"A",50,"B",45,"C",40,"D",35,"E",30,0)</f>
        <v>60</v>
      </c>
      <c r="J1211" s="76" t="s">
        <v>1866</v>
      </c>
      <c r="K1211" s="77" t="s">
        <v>1866</v>
      </c>
      <c r="L1211" s="77" t="s">
        <v>1866</v>
      </c>
      <c r="M1211" s="75"/>
      <c r="N1211" s="75" t="s">
        <v>4969</v>
      </c>
      <c r="O1211" s="75" t="s">
        <v>4989</v>
      </c>
      <c r="P1211" s="75">
        <v>19230415</v>
      </c>
    </row>
    <row r="1212" spans="1:16" ht="19.5" customHeight="1">
      <c r="A1212" s="75" t="s">
        <v>373</v>
      </c>
      <c r="B1212" s="75" t="s">
        <v>3515</v>
      </c>
      <c r="C1212" s="75" t="s">
        <v>4986</v>
      </c>
      <c r="D1212" s="75" t="s">
        <v>4971</v>
      </c>
      <c r="E1212" s="75" t="s">
        <v>4972</v>
      </c>
      <c r="F1212" s="75" t="s">
        <v>4968</v>
      </c>
      <c r="G1212" s="75" t="s">
        <v>3610</v>
      </c>
      <c r="H1212" s="75">
        <f t="array" ref="H1212">_xlfn.SWITCH(J1212,"A",50,"B",45,"C",40,"D",35,"E",30,0) + _xlfn.SWITCH(K1212,"A",50,"B",45,"C",40,"D",35,"E",30,0)</f>
        <v>60</v>
      </c>
      <c r="I1212" s="75">
        <f t="array" ref="I1212">_xlfn.SWITCH(J1212,"A",50,"B",45,"C",40,"D",35,"E",30,0) + _xlfn.SWITCH(L1212,"A",50,"B",45,"C",40,"D",35,"E",30,0)</f>
        <v>60</v>
      </c>
      <c r="J1212" s="76" t="s">
        <v>1866</v>
      </c>
      <c r="K1212" s="77" t="s">
        <v>1866</v>
      </c>
      <c r="L1212" s="77" t="s">
        <v>1866</v>
      </c>
      <c r="M1212" s="75"/>
      <c r="N1212" s="75" t="s">
        <v>4969</v>
      </c>
      <c r="O1212" s="75" t="s">
        <v>4974</v>
      </c>
      <c r="P1212" s="75">
        <v>19730508</v>
      </c>
    </row>
    <row r="1213" spans="1:16" ht="19.5" customHeight="1">
      <c r="A1213" s="75" t="s">
        <v>373</v>
      </c>
      <c r="B1213" s="75" t="s">
        <v>3515</v>
      </c>
      <c r="C1213" s="75" t="s">
        <v>4986</v>
      </c>
      <c r="D1213" s="75" t="s">
        <v>4971</v>
      </c>
      <c r="E1213" s="75" t="s">
        <v>4972</v>
      </c>
      <c r="F1213" s="75" t="s">
        <v>4968</v>
      </c>
      <c r="G1213" s="75" t="s">
        <v>3799</v>
      </c>
      <c r="H1213" s="76">
        <f t="array" ref="H1213">_xlfn.SWITCH(J1213,"A",50,"B",45,"C",40,"D",35,"E",30,0) + _xlfn.SWITCH(K1213,"A",50,"B",45,"C",40,"D",35,"E",30,0)</f>
        <v>60</v>
      </c>
      <c r="I1213" s="76">
        <f t="array" ref="I1213">_xlfn.SWITCH(J1213,"A",50,"B",45,"C",40,"D",35,"E",30,0) + _xlfn.SWITCH(L1213,"A",50,"B",45,"C",40,"D",35,"E",30,0)</f>
        <v>60</v>
      </c>
      <c r="J1213" s="76" t="s">
        <v>1866</v>
      </c>
      <c r="K1213" s="77" t="s">
        <v>1866</v>
      </c>
      <c r="L1213" s="77" t="s">
        <v>1866</v>
      </c>
      <c r="M1213" s="75"/>
      <c r="N1213" s="75" t="s">
        <v>4969</v>
      </c>
      <c r="O1213" s="75" t="s">
        <v>4970</v>
      </c>
      <c r="P1213" s="75">
        <v>19970301</v>
      </c>
    </row>
    <row r="1214" spans="1:16" ht="19.5" customHeight="1">
      <c r="A1214" s="75" t="s">
        <v>373</v>
      </c>
      <c r="B1214" s="75" t="s">
        <v>3515</v>
      </c>
      <c r="C1214" s="75" t="s">
        <v>4986</v>
      </c>
      <c r="D1214" s="75" t="s">
        <v>4971</v>
      </c>
      <c r="E1214" s="75" t="s">
        <v>4972</v>
      </c>
      <c r="F1214" s="75" t="s">
        <v>4968</v>
      </c>
      <c r="G1214" s="75" t="s">
        <v>3965</v>
      </c>
      <c r="H1214" s="75">
        <f t="array" ref="H1214">_xlfn.SWITCH(J1214,"A",50,"B",45,"C",40,"D",35,"E",30,0) + _xlfn.SWITCH(K1214,"A",50,"B",45,"C",40,"D",35,"E",30,0)</f>
        <v>60</v>
      </c>
      <c r="I1214" s="75">
        <f t="array" ref="I1214">_xlfn.SWITCH(J1214,"A",50,"B",45,"C",40,"D",35,"E",30,0) + _xlfn.SWITCH(L1214,"A",50,"B",45,"C",40,"D",35,"E",30,0)</f>
        <v>60</v>
      </c>
      <c r="J1214" s="76" t="s">
        <v>1866</v>
      </c>
      <c r="K1214" s="77" t="s">
        <v>1866</v>
      </c>
      <c r="L1214" s="77" t="s">
        <v>1866</v>
      </c>
      <c r="M1214" s="75"/>
      <c r="N1214" s="75" t="s">
        <v>4973</v>
      </c>
      <c r="O1214" s="75" t="s">
        <v>4970</v>
      </c>
      <c r="P1214" s="75">
        <v>19680221</v>
      </c>
    </row>
    <row r="1215" spans="1:16" ht="19.5" customHeight="1">
      <c r="A1215" s="75" t="s">
        <v>383</v>
      </c>
      <c r="B1215" s="75" t="s">
        <v>3515</v>
      </c>
      <c r="C1215" s="75" t="s">
        <v>4983</v>
      </c>
      <c r="D1215" s="75" t="s">
        <v>4971</v>
      </c>
      <c r="E1215" s="75" t="s">
        <v>4972</v>
      </c>
      <c r="F1215" s="75" t="s">
        <v>4968</v>
      </c>
      <c r="G1215" s="75" t="s">
        <v>3177</v>
      </c>
      <c r="H1215" s="75">
        <f t="array" ref="H1215">_xlfn.SWITCH(J1215,"A",50,"B",45,"C",40,"D",35,"E",30,0) + _xlfn.SWITCH(K1215,"A",50,"B",45,"C",40,"D",35,"E",30,0)</f>
        <v>60</v>
      </c>
      <c r="I1215" s="75">
        <f t="array" ref="I1215">_xlfn.SWITCH(J1215,"A",50,"B",45,"C",40,"D",35,"E",30,0) + _xlfn.SWITCH(L1215,"A",50,"B",45,"C",40,"D",35,"E",30,0)</f>
        <v>60</v>
      </c>
      <c r="J1215" s="76" t="s">
        <v>1866</v>
      </c>
      <c r="K1215" s="77" t="s">
        <v>1866</v>
      </c>
      <c r="L1215" s="77" t="s">
        <v>1866</v>
      </c>
      <c r="M1215" s="75"/>
      <c r="N1215" s="75" t="s">
        <v>4969</v>
      </c>
      <c r="O1215" s="75" t="s">
        <v>4970</v>
      </c>
      <c r="P1215" s="75">
        <v>19980305</v>
      </c>
    </row>
    <row r="1216" spans="1:16" ht="19.5" customHeight="1">
      <c r="A1216" s="75" t="s">
        <v>383</v>
      </c>
      <c r="B1216" s="75" t="s">
        <v>3515</v>
      </c>
      <c r="C1216" s="75" t="s">
        <v>4983</v>
      </c>
      <c r="D1216" s="75" t="s">
        <v>4971</v>
      </c>
      <c r="E1216" s="75" t="s">
        <v>4972</v>
      </c>
      <c r="F1216" s="75" t="s">
        <v>4968</v>
      </c>
      <c r="G1216" s="75" t="s">
        <v>3403</v>
      </c>
      <c r="H1216" s="76">
        <f t="array" ref="H1216">_xlfn.SWITCH(J1216,"A",50,"B",45,"C",40,"D",35,"E",30,0) + _xlfn.SWITCH(K1216,"A",50,"B",45,"C",40,"D",35,"E",30,0)</f>
        <v>60</v>
      </c>
      <c r="I1216" s="76">
        <f t="array" ref="I1216">_xlfn.SWITCH(J1216,"A",50,"B",45,"C",40,"D",35,"E",30,0) + _xlfn.SWITCH(L1216,"A",50,"B",45,"C",40,"D",35,"E",30,0)</f>
        <v>60</v>
      </c>
      <c r="J1216" s="76" t="s">
        <v>1866</v>
      </c>
      <c r="K1216" s="77" t="s">
        <v>1866</v>
      </c>
      <c r="L1216" s="77" t="s">
        <v>1866</v>
      </c>
      <c r="M1216" s="75"/>
      <c r="N1216" s="75" t="s">
        <v>4969</v>
      </c>
      <c r="O1216" s="75" t="s">
        <v>4970</v>
      </c>
      <c r="P1216" s="75">
        <v>20060301</v>
      </c>
    </row>
    <row r="1217" spans="1:16" ht="19.5" customHeight="1">
      <c r="A1217" s="75" t="s">
        <v>383</v>
      </c>
      <c r="B1217" s="75" t="s">
        <v>3515</v>
      </c>
      <c r="C1217" s="75" t="s">
        <v>4983</v>
      </c>
      <c r="D1217" s="75" t="s">
        <v>4971</v>
      </c>
      <c r="E1217" s="75" t="s">
        <v>4972</v>
      </c>
      <c r="F1217" s="75" t="s">
        <v>4968</v>
      </c>
      <c r="G1217" s="75" t="s">
        <v>3615</v>
      </c>
      <c r="H1217" s="75">
        <f t="array" ref="H1217">_xlfn.SWITCH(J1217,"A",50,"B",45,"C",40,"D",35,"E",30,0) + _xlfn.SWITCH(K1217,"A",50,"B",45,"C",40,"D",35,"E",30,0)</f>
        <v>60</v>
      </c>
      <c r="I1217" s="75">
        <f t="array" ref="I1217">_xlfn.SWITCH(J1217,"A",50,"B",45,"C",40,"D",35,"E",30,0) + _xlfn.SWITCH(L1217,"A",50,"B",45,"C",40,"D",35,"E",30,0)</f>
        <v>60</v>
      </c>
      <c r="J1217" s="76" t="s">
        <v>1866</v>
      </c>
      <c r="K1217" s="77" t="s">
        <v>1866</v>
      </c>
      <c r="L1217" s="77" t="s">
        <v>1866</v>
      </c>
      <c r="M1217" s="75"/>
      <c r="N1217" s="75" t="s">
        <v>4969</v>
      </c>
      <c r="O1217" s="75" t="s">
        <v>4970</v>
      </c>
      <c r="P1217" s="75">
        <v>20040303</v>
      </c>
    </row>
    <row r="1218" spans="1:16" ht="19.5" customHeight="1">
      <c r="A1218" s="75" t="s">
        <v>383</v>
      </c>
      <c r="B1218" s="75" t="s">
        <v>3515</v>
      </c>
      <c r="C1218" s="75" t="s">
        <v>4983</v>
      </c>
      <c r="D1218" s="75" t="s">
        <v>4971</v>
      </c>
      <c r="E1218" s="75" t="s">
        <v>4972</v>
      </c>
      <c r="F1218" s="75" t="s">
        <v>4968</v>
      </c>
      <c r="G1218" s="75" t="s">
        <v>4104</v>
      </c>
      <c r="H1218" s="76">
        <f t="array" ref="H1218">_xlfn.SWITCH(J1218,"A",50,"B",45,"C",40,"D",35,"E",30,0) + _xlfn.SWITCH(K1218,"A",50,"B",45,"C",40,"D",35,"E",30,0)</f>
        <v>60</v>
      </c>
      <c r="I1218" s="76">
        <f t="array" ref="I1218">_xlfn.SWITCH(J1218,"A",50,"B",45,"C",40,"D",35,"E",30,0) + _xlfn.SWITCH(L1218,"A",50,"B",45,"C",40,"D",35,"E",30,0)</f>
        <v>60</v>
      </c>
      <c r="J1218" s="76" t="s">
        <v>1866</v>
      </c>
      <c r="K1218" s="77" t="s">
        <v>1866</v>
      </c>
      <c r="L1218" s="77" t="s">
        <v>1866</v>
      </c>
      <c r="M1218" s="75"/>
      <c r="N1218" s="75" t="s">
        <v>4969</v>
      </c>
      <c r="O1218" s="75" t="s">
        <v>4970</v>
      </c>
      <c r="P1218" s="75">
        <v>20030301</v>
      </c>
    </row>
    <row r="1219" spans="1:16" ht="19.5" customHeight="1">
      <c r="A1219" s="75" t="s">
        <v>383</v>
      </c>
      <c r="B1219" s="75" t="s">
        <v>3515</v>
      </c>
      <c r="C1219" s="75" t="s">
        <v>4983</v>
      </c>
      <c r="D1219" s="75" t="s">
        <v>4971</v>
      </c>
      <c r="E1219" s="75" t="s">
        <v>4972</v>
      </c>
      <c r="F1219" s="75" t="s">
        <v>4968</v>
      </c>
      <c r="G1219" s="75" t="s">
        <v>4323</v>
      </c>
      <c r="H1219" s="76">
        <f t="array" ref="H1219">_xlfn.SWITCH(J1219,"A",50,"B",45,"C",40,"D",35,"E",30,0) + _xlfn.SWITCH(K1219,"A",50,"B",45,"C",40,"D",35,"E",30,0)</f>
        <v>60</v>
      </c>
      <c r="I1219" s="76">
        <f t="array" ref="I1219">_xlfn.SWITCH(J1219,"A",50,"B",45,"C",40,"D",35,"E",30,0) + _xlfn.SWITCH(L1219,"A",50,"B",45,"C",40,"D",35,"E",30,0)</f>
        <v>60</v>
      </c>
      <c r="J1219" s="76" t="s">
        <v>1866</v>
      </c>
      <c r="K1219" s="77" t="s">
        <v>1866</v>
      </c>
      <c r="L1219" s="77" t="s">
        <v>1866</v>
      </c>
      <c r="M1219" s="75"/>
      <c r="N1219" s="75" t="s">
        <v>4969</v>
      </c>
      <c r="O1219" s="75" t="s">
        <v>4970</v>
      </c>
      <c r="P1219" s="75">
        <v>20090301</v>
      </c>
    </row>
    <row r="1220" spans="1:16" ht="19.5" customHeight="1">
      <c r="A1220" s="75" t="s">
        <v>383</v>
      </c>
      <c r="B1220" s="75" t="s">
        <v>3515</v>
      </c>
      <c r="C1220" s="75" t="s">
        <v>4983</v>
      </c>
      <c r="D1220" s="75" t="s">
        <v>4971</v>
      </c>
      <c r="E1220" s="75" t="s">
        <v>4972</v>
      </c>
      <c r="F1220" s="75" t="s">
        <v>4968</v>
      </c>
      <c r="G1220" s="75" t="s">
        <v>4485</v>
      </c>
      <c r="H1220" s="76">
        <f t="array" ref="H1220">_xlfn.SWITCH(J1220,"A",50,"B",45,"C",40,"D",35,"E",30,0) + _xlfn.SWITCH(K1220,"A",50,"B",45,"C",40,"D",35,"E",30,0)</f>
        <v>60</v>
      </c>
      <c r="I1220" s="76">
        <f t="array" ref="I1220">_xlfn.SWITCH(J1220,"A",50,"B",45,"C",40,"D",35,"E",30,0) + _xlfn.SWITCH(L1220,"A",50,"B",45,"C",40,"D",35,"E",30,0)</f>
        <v>60</v>
      </c>
      <c r="J1220" s="76" t="s">
        <v>1866</v>
      </c>
      <c r="K1220" s="77" t="s">
        <v>1866</v>
      </c>
      <c r="L1220" s="77" t="s">
        <v>1866</v>
      </c>
      <c r="M1220" s="75"/>
      <c r="N1220" s="75" t="s">
        <v>4973</v>
      </c>
      <c r="O1220" s="75" t="s">
        <v>4970</v>
      </c>
      <c r="P1220" s="75">
        <v>19790406</v>
      </c>
    </row>
    <row r="1221" spans="1:16" ht="19.5" customHeight="1">
      <c r="A1221" s="75" t="s">
        <v>351</v>
      </c>
      <c r="B1221" s="75" t="s">
        <v>3515</v>
      </c>
      <c r="C1221" s="75" t="s">
        <v>4985</v>
      </c>
      <c r="D1221" s="75" t="s">
        <v>4971</v>
      </c>
      <c r="E1221" s="75" t="s">
        <v>4972</v>
      </c>
      <c r="F1221" s="75" t="s">
        <v>4968</v>
      </c>
      <c r="G1221" s="75" t="s">
        <v>4145</v>
      </c>
      <c r="H1221" s="76">
        <f t="array" ref="H1221">_xlfn.SWITCH(J1221,"A",50,"B",45,"C",40,"D",35,"E",30,0) + _xlfn.SWITCH(K1221,"A",50,"B",45,"C",40,"D",35,"E",30,0)</f>
        <v>60</v>
      </c>
      <c r="I1221" s="76">
        <f t="array" ref="I1221">_xlfn.SWITCH(J1221,"A",50,"B",45,"C",40,"D",35,"E",30,0) + _xlfn.SWITCH(L1221,"A",50,"B",45,"C",40,"D",35,"E",30,0)</f>
        <v>60</v>
      </c>
      <c r="J1221" s="76" t="s">
        <v>1866</v>
      </c>
      <c r="K1221" s="77" t="s">
        <v>1866</v>
      </c>
      <c r="L1221" s="77" t="s">
        <v>1866</v>
      </c>
      <c r="M1221" s="75"/>
      <c r="N1221" s="75" t="s">
        <v>4969</v>
      </c>
      <c r="O1221" s="75" t="s">
        <v>4970</v>
      </c>
      <c r="P1221" s="75">
        <v>19970301</v>
      </c>
    </row>
    <row r="1222" spans="1:16" ht="19.5" customHeight="1">
      <c r="A1222" s="75" t="s">
        <v>611</v>
      </c>
      <c r="B1222" s="75" t="s">
        <v>3515</v>
      </c>
      <c r="C1222" s="75" t="s">
        <v>4975</v>
      </c>
      <c r="D1222" s="75" t="s">
        <v>4971</v>
      </c>
      <c r="E1222" s="75" t="s">
        <v>4972</v>
      </c>
      <c r="F1222" s="75" t="s">
        <v>4968</v>
      </c>
      <c r="G1222" s="75" t="s">
        <v>3415</v>
      </c>
      <c r="H1222" s="75">
        <f t="array" ref="H1222">_xlfn.SWITCH(J1222,"A",50,"B",45,"C",40,"D",35,"E",30,0) + _xlfn.SWITCH(K1222,"A",50,"B",45,"C",40,"D",35,"E",30,0)</f>
        <v>60</v>
      </c>
      <c r="I1222" s="75">
        <f t="array" ref="I1222">_xlfn.SWITCH(J1222,"A",50,"B",45,"C",40,"D",35,"E",30,0) + _xlfn.SWITCH(L1222,"A",50,"B",45,"C",40,"D",35,"E",30,0)</f>
        <v>60</v>
      </c>
      <c r="J1222" s="76" t="s">
        <v>1866</v>
      </c>
      <c r="K1222" s="77" t="s">
        <v>1866</v>
      </c>
      <c r="L1222" s="77" t="s">
        <v>1866</v>
      </c>
      <c r="M1222" s="75"/>
      <c r="N1222" s="75" t="s">
        <v>4969</v>
      </c>
      <c r="O1222" s="75" t="s">
        <v>4970</v>
      </c>
      <c r="P1222" s="75">
        <v>19060410</v>
      </c>
    </row>
    <row r="1223" spans="1:16" ht="19.5" customHeight="1">
      <c r="A1223" s="75" t="s">
        <v>611</v>
      </c>
      <c r="B1223" s="75" t="s">
        <v>3515</v>
      </c>
      <c r="C1223" s="75" t="s">
        <v>4975</v>
      </c>
      <c r="D1223" s="75" t="s">
        <v>4971</v>
      </c>
      <c r="E1223" s="75" t="s">
        <v>4972</v>
      </c>
      <c r="F1223" s="75" t="s">
        <v>4968</v>
      </c>
      <c r="G1223" s="75" t="s">
        <v>3627</v>
      </c>
      <c r="H1223" s="76">
        <f t="array" ref="H1223">_xlfn.SWITCH(J1223,"A",50,"B",45,"C",40,"D",35,"E",30,0) + _xlfn.SWITCH(K1223,"A",50,"B",45,"C",40,"D",35,"E",30,0)</f>
        <v>60</v>
      </c>
      <c r="I1223" s="76">
        <f t="array" ref="I1223">_xlfn.SWITCH(J1223,"A",50,"B",45,"C",40,"D",35,"E",30,0) + _xlfn.SWITCH(L1223,"A",50,"B",45,"C",40,"D",35,"E",30,0)</f>
        <v>60</v>
      </c>
      <c r="J1223" s="76" t="s">
        <v>1866</v>
      </c>
      <c r="K1223" s="77" t="s">
        <v>1866</v>
      </c>
      <c r="L1223" s="77" t="s">
        <v>1866</v>
      </c>
      <c r="M1223" s="75"/>
      <c r="N1223" s="75" t="s">
        <v>4969</v>
      </c>
      <c r="O1223" s="75" t="s">
        <v>4989</v>
      </c>
      <c r="P1223" s="75">
        <v>19830301</v>
      </c>
    </row>
    <row r="1224" spans="1:16" ht="19.5" customHeight="1">
      <c r="A1224" s="75" t="s">
        <v>378</v>
      </c>
      <c r="B1224" s="75" t="s">
        <v>3515</v>
      </c>
      <c r="C1224" s="75" t="s">
        <v>3888</v>
      </c>
      <c r="D1224" s="75" t="s">
        <v>4971</v>
      </c>
      <c r="E1224" s="75" t="s">
        <v>4972</v>
      </c>
      <c r="F1224" s="75" t="s">
        <v>4968</v>
      </c>
      <c r="G1224" s="75" t="s">
        <v>3961</v>
      </c>
      <c r="H1224" s="75">
        <f t="array" ref="H1224">_xlfn.SWITCH(J1224,"A",50,"B",45,"C",40,"D",35,"E",30,0) + _xlfn.SWITCH(K1224,"A",50,"B",45,"C",40,"D",35,"E",30,0)</f>
        <v>60</v>
      </c>
      <c r="I1224" s="75">
        <f t="array" ref="I1224">_xlfn.SWITCH(J1224,"A",50,"B",45,"C",40,"D",35,"E",30,0) + _xlfn.SWITCH(L1224,"A",50,"B",45,"C",40,"D",35,"E",30,0)</f>
        <v>60</v>
      </c>
      <c r="J1224" s="76" t="s">
        <v>1866</v>
      </c>
      <c r="K1224" s="77" t="s">
        <v>1866</v>
      </c>
      <c r="L1224" s="77" t="s">
        <v>1866</v>
      </c>
      <c r="M1224" s="75"/>
      <c r="N1224" s="75" t="s">
        <v>4969</v>
      </c>
      <c r="O1224" s="75" t="s">
        <v>4970</v>
      </c>
      <c r="P1224" s="75">
        <v>19990303</v>
      </c>
    </row>
    <row r="1225" spans="1:16" ht="19.5" customHeight="1">
      <c r="A1225" s="75" t="s">
        <v>383</v>
      </c>
      <c r="B1225" s="75" t="s">
        <v>3515</v>
      </c>
      <c r="C1225" s="75" t="s">
        <v>4983</v>
      </c>
      <c r="D1225" s="75" t="s">
        <v>4971</v>
      </c>
      <c r="E1225" s="75" t="s">
        <v>4972</v>
      </c>
      <c r="F1225" s="75" t="s">
        <v>4968</v>
      </c>
      <c r="G1225" s="75" t="s">
        <v>4658</v>
      </c>
      <c r="H1225" s="75">
        <f t="array" ref="H1225">_xlfn.SWITCH(J1225,"A",50,"B",45,"C",40,"D",35,"E",30,0) + _xlfn.SWITCH(K1225,"A",50,"B",45,"C",40,"D",35,"E",30,0)</f>
        <v>60</v>
      </c>
      <c r="I1225" s="75">
        <f t="array" ref="I1225">_xlfn.SWITCH(J1225,"A",50,"B",45,"C",40,"D",35,"E",30,0) + _xlfn.SWITCH(L1225,"A",50,"B",45,"C",40,"D",35,"E",30,0)</f>
        <v>60</v>
      </c>
      <c r="J1225" s="76" t="s">
        <v>1866</v>
      </c>
      <c r="K1225" s="77" t="s">
        <v>1866</v>
      </c>
      <c r="L1225" s="77" t="s">
        <v>1866</v>
      </c>
      <c r="M1225" s="75"/>
      <c r="N1225" s="75" t="s">
        <v>4973</v>
      </c>
      <c r="O1225" s="75" t="s">
        <v>4989</v>
      </c>
      <c r="P1225" s="75">
        <v>19840302</v>
      </c>
    </row>
    <row r="1226" spans="1:16" ht="19.5" customHeight="1">
      <c r="A1226" s="75" t="s">
        <v>383</v>
      </c>
      <c r="B1226" s="75" t="s">
        <v>3515</v>
      </c>
      <c r="C1226" s="75" t="s">
        <v>4983</v>
      </c>
      <c r="D1226" s="75" t="s">
        <v>4971</v>
      </c>
      <c r="E1226" s="75" t="s">
        <v>4972</v>
      </c>
      <c r="F1226" s="75" t="s">
        <v>4968</v>
      </c>
      <c r="G1226" s="75" t="s">
        <v>4163</v>
      </c>
      <c r="H1226" s="75">
        <f t="array" ref="H1226">_xlfn.SWITCH(J1226,"A",50,"B",45,"C",40,"D",35,"E",30,0) + _xlfn.SWITCH(K1226,"A",50,"B",45,"C",40,"D",35,"E",30,0)</f>
        <v>60</v>
      </c>
      <c r="I1226" s="75">
        <f t="array" ref="I1226">_xlfn.SWITCH(J1226,"A",50,"B",45,"C",40,"D",35,"E",30,0) + _xlfn.SWITCH(L1226,"A",50,"B",45,"C",40,"D",35,"E",30,0)</f>
        <v>60</v>
      </c>
      <c r="J1226" s="76" t="s">
        <v>1866</v>
      </c>
      <c r="K1226" s="77" t="s">
        <v>1866</v>
      </c>
      <c r="L1226" s="77" t="s">
        <v>1866</v>
      </c>
      <c r="M1226" s="75"/>
      <c r="N1226" s="75" t="s">
        <v>4973</v>
      </c>
      <c r="O1226" s="75" t="s">
        <v>4974</v>
      </c>
      <c r="P1226" s="75">
        <v>19830310</v>
      </c>
    </row>
    <row r="1227" spans="1:16" ht="19.5" customHeight="1">
      <c r="A1227" s="75" t="s">
        <v>351</v>
      </c>
      <c r="B1227" s="75" t="s">
        <v>3515</v>
      </c>
      <c r="C1227" s="75" t="s">
        <v>4985</v>
      </c>
      <c r="D1227" s="75" t="s">
        <v>4971</v>
      </c>
      <c r="E1227" s="75" t="s">
        <v>4972</v>
      </c>
      <c r="F1227" s="75" t="s">
        <v>4968</v>
      </c>
      <c r="G1227" s="75" t="s">
        <v>4350</v>
      </c>
      <c r="H1227" s="75">
        <f t="array" ref="H1227">_xlfn.SWITCH(J1227,"A",50,"B",45,"C",40,"D",35,"E",30,0) + _xlfn.SWITCH(K1227,"A",50,"B",45,"C",40,"D",35,"E",30,0)</f>
        <v>60</v>
      </c>
      <c r="I1227" s="75">
        <f t="array" ref="I1227">_xlfn.SWITCH(J1227,"A",50,"B",45,"C",40,"D",35,"E",30,0) + _xlfn.SWITCH(L1227,"A",50,"B",45,"C",40,"D",35,"E",30,0)</f>
        <v>60</v>
      </c>
      <c r="J1227" s="76" t="s">
        <v>1866</v>
      </c>
      <c r="K1227" s="77" t="s">
        <v>1866</v>
      </c>
      <c r="L1227" s="77" t="s">
        <v>1866</v>
      </c>
      <c r="M1227" s="75"/>
      <c r="N1227" s="75" t="s">
        <v>4969</v>
      </c>
      <c r="O1227" s="75" t="s">
        <v>4974</v>
      </c>
      <c r="P1227" s="75">
        <v>20160307</v>
      </c>
    </row>
    <row r="1228" spans="1:16" ht="19.5" customHeight="1">
      <c r="A1228" s="75" t="s">
        <v>351</v>
      </c>
      <c r="B1228" s="75" t="s">
        <v>3515</v>
      </c>
      <c r="C1228" s="75" t="s">
        <v>4985</v>
      </c>
      <c r="D1228" s="75" t="s">
        <v>4971</v>
      </c>
      <c r="E1228" s="75" t="s">
        <v>4972</v>
      </c>
      <c r="F1228" s="75" t="s">
        <v>4968</v>
      </c>
      <c r="G1228" s="75" t="s">
        <v>4434</v>
      </c>
      <c r="H1228" s="76">
        <f t="array" ref="H1228">_xlfn.SWITCH(J1228,"A",50,"B",45,"C",40,"D",35,"E",30,0) + _xlfn.SWITCH(K1228,"A",50,"B",45,"C",40,"D",35,"E",30,0)</f>
        <v>60</v>
      </c>
      <c r="I1228" s="76">
        <f t="array" ref="I1228">_xlfn.SWITCH(J1228,"A",50,"B",45,"C",40,"D",35,"E",30,0) + _xlfn.SWITCH(L1228,"A",50,"B",45,"C",40,"D",35,"E",30,0)</f>
        <v>60</v>
      </c>
      <c r="J1228" s="76" t="s">
        <v>1866</v>
      </c>
      <c r="K1228" s="77" t="s">
        <v>1866</v>
      </c>
      <c r="L1228" s="77" t="s">
        <v>1866</v>
      </c>
      <c r="M1228" s="75"/>
      <c r="N1228" s="75" t="s">
        <v>4969</v>
      </c>
      <c r="O1228" s="75" t="s">
        <v>4989</v>
      </c>
      <c r="P1228" s="75">
        <v>20080301</v>
      </c>
    </row>
    <row r="1229" spans="1:16" ht="19.5" customHeight="1">
      <c r="A1229" s="75" t="s">
        <v>351</v>
      </c>
      <c r="B1229" s="75" t="s">
        <v>3515</v>
      </c>
      <c r="C1229" s="75" t="s">
        <v>4985</v>
      </c>
      <c r="D1229" s="75" t="s">
        <v>4971</v>
      </c>
      <c r="E1229" s="75" t="s">
        <v>4972</v>
      </c>
      <c r="F1229" s="75" t="s">
        <v>4968</v>
      </c>
      <c r="G1229" s="75" t="s">
        <v>4506</v>
      </c>
      <c r="H1229" s="75">
        <f t="array" ref="H1229">_xlfn.SWITCH(J1229,"A",50,"B",45,"C",40,"D",35,"E",30,0) + _xlfn.SWITCH(K1229,"A",50,"B",45,"C",40,"D",35,"E",30,0)</f>
        <v>60</v>
      </c>
      <c r="I1229" s="75">
        <f t="array" ref="I1229">_xlfn.SWITCH(J1229,"A",50,"B",45,"C",40,"D",35,"E",30,0) + _xlfn.SWITCH(L1229,"A",50,"B",45,"C",40,"D",35,"E",30,0)</f>
        <v>60</v>
      </c>
      <c r="J1229" s="76" t="s">
        <v>1866</v>
      </c>
      <c r="K1229" s="77" t="s">
        <v>1866</v>
      </c>
      <c r="L1229" s="77" t="s">
        <v>1866</v>
      </c>
      <c r="M1229" s="75"/>
      <c r="N1229" s="75" t="s">
        <v>4969</v>
      </c>
      <c r="O1229" s="75" t="s">
        <v>4970</v>
      </c>
      <c r="P1229" s="75">
        <v>20220301</v>
      </c>
    </row>
    <row r="1230" spans="1:16" ht="19.5" customHeight="1">
      <c r="A1230" s="75" t="s">
        <v>351</v>
      </c>
      <c r="B1230" s="75" t="s">
        <v>3515</v>
      </c>
      <c r="C1230" s="75" t="s">
        <v>4985</v>
      </c>
      <c r="D1230" s="75" t="s">
        <v>4971</v>
      </c>
      <c r="E1230" s="75" t="s">
        <v>4972</v>
      </c>
      <c r="F1230" s="75" t="s">
        <v>4968</v>
      </c>
      <c r="G1230" s="75" t="s">
        <v>4567</v>
      </c>
      <c r="H1230" s="76">
        <f t="array" ref="H1230">_xlfn.SWITCH(J1230,"A",50,"B",45,"C",40,"D",35,"E",30,0) + _xlfn.SWITCH(K1230,"A",50,"B",45,"C",40,"D",35,"E",30,0)</f>
        <v>60</v>
      </c>
      <c r="I1230" s="76">
        <f t="array" ref="I1230">_xlfn.SWITCH(J1230,"A",50,"B",45,"C",40,"D",35,"E",30,0) + _xlfn.SWITCH(L1230,"A",50,"B",45,"C",40,"D",35,"E",30,0)</f>
        <v>60</v>
      </c>
      <c r="J1230" s="76" t="s">
        <v>1866</v>
      </c>
      <c r="K1230" s="77" t="s">
        <v>1866</v>
      </c>
      <c r="L1230" s="77" t="s">
        <v>1866</v>
      </c>
      <c r="M1230" s="75"/>
      <c r="N1230" s="75" t="s">
        <v>4969</v>
      </c>
      <c r="O1230" s="75" t="s">
        <v>4970</v>
      </c>
      <c r="P1230" s="75">
        <v>20060301</v>
      </c>
    </row>
    <row r="1231" spans="1:16" ht="19.5" customHeight="1">
      <c r="A1231" s="75" t="s">
        <v>351</v>
      </c>
      <c r="B1231" s="75" t="s">
        <v>3515</v>
      </c>
      <c r="C1231" s="75" t="s">
        <v>4985</v>
      </c>
      <c r="D1231" s="75" t="s">
        <v>4971</v>
      </c>
      <c r="E1231" s="75" t="s">
        <v>4972</v>
      </c>
      <c r="F1231" s="75" t="s">
        <v>4968</v>
      </c>
      <c r="G1231" s="75" t="s">
        <v>4622</v>
      </c>
      <c r="H1231" s="75">
        <f t="array" ref="H1231">_xlfn.SWITCH(J1231,"A",50,"B",45,"C",40,"D",35,"E",30,0) + _xlfn.SWITCH(K1231,"A",50,"B",45,"C",40,"D",35,"E",30,0)</f>
        <v>60</v>
      </c>
      <c r="I1231" s="75">
        <f t="array" ref="I1231">_xlfn.SWITCH(J1231,"A",50,"B",45,"C",40,"D",35,"E",30,0) + _xlfn.SWITCH(L1231,"A",50,"B",45,"C",40,"D",35,"E",30,0)</f>
        <v>60</v>
      </c>
      <c r="J1231" s="76" t="s">
        <v>1866</v>
      </c>
      <c r="K1231" s="77" t="s">
        <v>1866</v>
      </c>
      <c r="L1231" s="77" t="s">
        <v>1866</v>
      </c>
      <c r="M1231" s="75"/>
      <c r="N1231" s="75" t="s">
        <v>4969</v>
      </c>
      <c r="O1231" s="75" t="s">
        <v>4970</v>
      </c>
      <c r="P1231" s="75">
        <v>20250301</v>
      </c>
    </row>
    <row r="1232" spans="1:16" ht="19.5" customHeight="1">
      <c r="A1232" s="75" t="s">
        <v>1521</v>
      </c>
      <c r="B1232" s="75" t="s">
        <v>3072</v>
      </c>
      <c r="C1232" s="75" t="s">
        <v>1521</v>
      </c>
      <c r="D1232" s="75" t="s">
        <v>4971</v>
      </c>
      <c r="E1232" s="75" t="s">
        <v>4972</v>
      </c>
      <c r="F1232" s="75" t="s">
        <v>4968</v>
      </c>
      <c r="G1232" s="75" t="s">
        <v>3488</v>
      </c>
      <c r="H1232" s="76">
        <f t="array" ref="H1232">_xlfn.SWITCH(J1232,"A",50,"B",45,"C",40,"D",35,"E",30,0) + _xlfn.SWITCH(K1232,"A",50,"B",45,"C",40,"D",35,"E",30,0)</f>
        <v>60</v>
      </c>
      <c r="I1232" s="76">
        <f t="array" ref="I1232">_xlfn.SWITCH(J1232,"A",50,"B",45,"C",40,"D",35,"E",30,0) + _xlfn.SWITCH(L1232,"A",50,"B",45,"C",40,"D",35,"E",30,0)</f>
        <v>60</v>
      </c>
      <c r="J1232" s="76" t="s">
        <v>1866</v>
      </c>
      <c r="K1232" s="77" t="s">
        <v>1866</v>
      </c>
      <c r="L1232" s="77" t="s">
        <v>1866</v>
      </c>
      <c r="M1232" s="75"/>
      <c r="N1232" s="75" t="s">
        <v>4969</v>
      </c>
      <c r="O1232" s="75" t="s">
        <v>4974</v>
      </c>
      <c r="P1232" s="75">
        <v>19520602</v>
      </c>
    </row>
    <row r="1233" spans="1:16" ht="19.5" customHeight="1">
      <c r="A1233" s="75" t="s">
        <v>1521</v>
      </c>
      <c r="B1233" s="75" t="s">
        <v>3072</v>
      </c>
      <c r="C1233" s="75" t="s">
        <v>1521</v>
      </c>
      <c r="D1233" s="75" t="s">
        <v>4977</v>
      </c>
      <c r="E1233" s="75" t="s">
        <v>4972</v>
      </c>
      <c r="F1233" s="75" t="s">
        <v>4968</v>
      </c>
      <c r="G1233" s="75" t="s">
        <v>3693</v>
      </c>
      <c r="H1233" s="75">
        <f t="array" ref="H1233">_xlfn.SWITCH(J1233,"A",50,"B",45,"C",40,"D",35,"E",30,0) + _xlfn.SWITCH(K1233,"A",50,"B",45,"C",40,"D",35,"E",30,0)</f>
        <v>60</v>
      </c>
      <c r="I1233" s="75">
        <f t="array" ref="I1233">_xlfn.SWITCH(J1233,"A",50,"B",45,"C",40,"D",35,"E",30,0) + _xlfn.SWITCH(L1233,"A",50,"B",45,"C",40,"D",35,"E",30,0)</f>
        <v>60</v>
      </c>
      <c r="J1233" s="76" t="s">
        <v>1866</v>
      </c>
      <c r="K1233" s="77" t="s">
        <v>1866</v>
      </c>
      <c r="L1233" s="77" t="s">
        <v>1866</v>
      </c>
      <c r="M1233" s="75"/>
      <c r="N1233" s="75" t="s">
        <v>4969</v>
      </c>
      <c r="O1233" s="75" t="s">
        <v>4989</v>
      </c>
      <c r="P1233" s="75">
        <v>19640316</v>
      </c>
    </row>
    <row r="1234" spans="1:16" ht="19.5" customHeight="1">
      <c r="A1234" s="75" t="s">
        <v>1521</v>
      </c>
      <c r="B1234" s="75" t="s">
        <v>3072</v>
      </c>
      <c r="C1234" s="75" t="s">
        <v>1521</v>
      </c>
      <c r="D1234" s="75" t="s">
        <v>4971</v>
      </c>
      <c r="E1234" s="75" t="s">
        <v>4972</v>
      </c>
      <c r="F1234" s="75" t="s">
        <v>4968</v>
      </c>
      <c r="G1234" s="75" t="s">
        <v>4267</v>
      </c>
      <c r="H1234" s="75">
        <f t="array" ref="H1234">_xlfn.SWITCH(J1234,"A",50,"B",45,"C",40,"D",35,"E",30,0) + _xlfn.SWITCH(K1234,"A",50,"B",45,"C",40,"D",35,"E",30,0)</f>
        <v>60</v>
      </c>
      <c r="I1234" s="75">
        <f t="array" ref="I1234">_xlfn.SWITCH(J1234,"A",50,"B",45,"C",40,"D",35,"E",30,0) + _xlfn.SWITCH(L1234,"A",50,"B",45,"C",40,"D",35,"E",30,0)</f>
        <v>60</v>
      </c>
      <c r="J1234" s="76" t="s">
        <v>1866</v>
      </c>
      <c r="K1234" s="77" t="s">
        <v>1866</v>
      </c>
      <c r="L1234" s="77" t="s">
        <v>1866</v>
      </c>
      <c r="M1234" s="75"/>
      <c r="N1234" s="75" t="s">
        <v>4969</v>
      </c>
      <c r="O1234" s="75" t="s">
        <v>4970</v>
      </c>
      <c r="P1234" s="75">
        <v>19540618</v>
      </c>
    </row>
    <row r="1235" spans="1:16" ht="19.5" customHeight="1">
      <c r="A1235" s="75" t="s">
        <v>22</v>
      </c>
      <c r="B1235" s="75" t="s">
        <v>4677</v>
      </c>
      <c r="C1235" s="75" t="s">
        <v>4984</v>
      </c>
      <c r="D1235" s="75" t="s">
        <v>4971</v>
      </c>
      <c r="E1235" s="75" t="s">
        <v>4972</v>
      </c>
      <c r="F1235" s="75" t="s">
        <v>4968</v>
      </c>
      <c r="G1235" s="75" t="s">
        <v>3206</v>
      </c>
      <c r="H1235" s="75">
        <f t="array" ref="H1235">_xlfn.SWITCH(J1235,"A",50,"B",45,"C",40,"D",35,"E",30,0) + _xlfn.SWITCH(K1235,"A",50,"B",45,"C",40,"D",35,"E",30,0)</f>
        <v>60</v>
      </c>
      <c r="I1235" s="75">
        <f t="array" ref="I1235">_xlfn.SWITCH(J1235,"A",50,"B",45,"C",40,"D",35,"E",30,0) + _xlfn.SWITCH(L1235,"A",50,"B",45,"C",40,"D",35,"E",30,0)</f>
        <v>60</v>
      </c>
      <c r="J1235" s="76" t="s">
        <v>1866</v>
      </c>
      <c r="K1235" s="77" t="s">
        <v>1866</v>
      </c>
      <c r="L1235" s="77" t="s">
        <v>1866</v>
      </c>
      <c r="M1235" s="75"/>
      <c r="N1235" s="75" t="s">
        <v>4969</v>
      </c>
      <c r="O1235" s="75" t="s">
        <v>4970</v>
      </c>
      <c r="P1235" s="75">
        <v>20130301</v>
      </c>
    </row>
    <row r="1236" spans="1:16" ht="19.5" customHeight="1">
      <c r="A1236" s="75" t="s">
        <v>22</v>
      </c>
      <c r="B1236" s="75" t="s">
        <v>4677</v>
      </c>
      <c r="C1236" s="75" t="s">
        <v>4984</v>
      </c>
      <c r="D1236" s="75" t="s">
        <v>4971</v>
      </c>
      <c r="E1236" s="75" t="s">
        <v>4972</v>
      </c>
      <c r="F1236" s="75" t="s">
        <v>4968</v>
      </c>
      <c r="G1236" s="75" t="s">
        <v>3431</v>
      </c>
      <c r="H1236" s="76">
        <f t="array" ref="H1236">_xlfn.SWITCH(J1236,"A",50,"B",45,"C",40,"D",35,"E",30,0) + _xlfn.SWITCH(K1236,"A",50,"B",45,"C",40,"D",35,"E",30,0)</f>
        <v>60</v>
      </c>
      <c r="I1236" s="76">
        <f t="array" ref="I1236">_xlfn.SWITCH(J1236,"A",50,"B",45,"C",40,"D",35,"E",30,0) + _xlfn.SWITCH(L1236,"A",50,"B",45,"C",40,"D",35,"E",30,0)</f>
        <v>60</v>
      </c>
      <c r="J1236" s="76" t="s">
        <v>1866</v>
      </c>
      <c r="K1236" s="77" t="s">
        <v>1866</v>
      </c>
      <c r="L1236" s="77" t="s">
        <v>1866</v>
      </c>
      <c r="M1236" s="75"/>
      <c r="N1236" s="75" t="s">
        <v>4973</v>
      </c>
      <c r="O1236" s="75" t="s">
        <v>4970</v>
      </c>
      <c r="P1236" s="75">
        <v>19480412</v>
      </c>
    </row>
    <row r="1237" spans="1:16" ht="19.5" customHeight="1">
      <c r="A1237" s="75" t="s">
        <v>22</v>
      </c>
      <c r="B1237" s="75" t="s">
        <v>4677</v>
      </c>
      <c r="C1237" s="75" t="s">
        <v>4984</v>
      </c>
      <c r="D1237" s="75" t="s">
        <v>4971</v>
      </c>
      <c r="E1237" s="75" t="s">
        <v>4972</v>
      </c>
      <c r="F1237" s="75" t="s">
        <v>4968</v>
      </c>
      <c r="G1237" s="75" t="s">
        <v>4126</v>
      </c>
      <c r="H1237" s="75">
        <f t="array" ref="H1237">_xlfn.SWITCH(J1237,"A",50,"B",45,"C",40,"D",35,"E",30,0) + _xlfn.SWITCH(K1237,"A",50,"B",45,"C",40,"D",35,"E",30,0)</f>
        <v>60</v>
      </c>
      <c r="I1237" s="75">
        <f t="array" ref="I1237">_xlfn.SWITCH(J1237,"A",50,"B",45,"C",40,"D",35,"E",30,0) + _xlfn.SWITCH(L1237,"A",50,"B",45,"C",40,"D",35,"E",30,0)</f>
        <v>60</v>
      </c>
      <c r="J1237" s="76" t="s">
        <v>1866</v>
      </c>
      <c r="K1237" s="77" t="s">
        <v>1866</v>
      </c>
      <c r="L1237" s="77" t="s">
        <v>1866</v>
      </c>
      <c r="M1237" s="75"/>
      <c r="N1237" s="75" t="s">
        <v>4973</v>
      </c>
      <c r="O1237" s="75" t="s">
        <v>4974</v>
      </c>
      <c r="P1237" s="75">
        <v>19280925</v>
      </c>
    </row>
    <row r="1238" spans="1:16" ht="19.5" customHeight="1">
      <c r="A1238" s="75" t="s">
        <v>22</v>
      </c>
      <c r="B1238" s="75" t="s">
        <v>4677</v>
      </c>
      <c r="C1238" s="75" t="s">
        <v>4984</v>
      </c>
      <c r="D1238" s="75" t="s">
        <v>4971</v>
      </c>
      <c r="E1238" s="75" t="s">
        <v>4972</v>
      </c>
      <c r="F1238" s="75" t="s">
        <v>4968</v>
      </c>
      <c r="G1238" s="75" t="s">
        <v>3644</v>
      </c>
      <c r="H1238" s="76">
        <f t="array" ref="H1238">_xlfn.SWITCH(J1238,"A",50,"B",45,"C",40,"D",35,"E",30,0) + _xlfn.SWITCH(K1238,"A",50,"B",45,"C",40,"D",35,"E",30,0)</f>
        <v>60</v>
      </c>
      <c r="I1238" s="76">
        <f t="array" ref="I1238">_xlfn.SWITCH(J1238,"A",50,"B",45,"C",40,"D",35,"E",30,0) + _xlfn.SWITCH(L1238,"A",50,"B",45,"C",40,"D",35,"E",30,0)</f>
        <v>60</v>
      </c>
      <c r="J1238" s="76" t="s">
        <v>1866</v>
      </c>
      <c r="K1238" s="77" t="s">
        <v>1866</v>
      </c>
      <c r="L1238" s="77" t="s">
        <v>1866</v>
      </c>
      <c r="M1238" s="75"/>
      <c r="N1238" s="75" t="s">
        <v>4973</v>
      </c>
      <c r="O1238" s="75" t="s">
        <v>4970</v>
      </c>
      <c r="P1238" s="75">
        <v>19580401</v>
      </c>
    </row>
    <row r="1239" spans="1:16" ht="19.5" customHeight="1">
      <c r="A1239" s="75" t="s">
        <v>382</v>
      </c>
      <c r="B1239" s="75" t="s">
        <v>4284</v>
      </c>
      <c r="C1239" s="75" t="s">
        <v>382</v>
      </c>
      <c r="D1239" s="75" t="s">
        <v>4971</v>
      </c>
      <c r="E1239" s="75" t="s">
        <v>4972</v>
      </c>
      <c r="F1239" s="75" t="s">
        <v>4968</v>
      </c>
      <c r="G1239" s="75" t="s">
        <v>3497</v>
      </c>
      <c r="H1239" s="76">
        <f t="array" ref="H1239">_xlfn.SWITCH(J1239,"A",50,"B",45,"C",40,"D",35,"E",30,0) + _xlfn.SWITCH(K1239,"A",50,"B",45,"C",40,"D",35,"E",30,0)</f>
        <v>60</v>
      </c>
      <c r="I1239" s="76">
        <f t="array" ref="I1239">_xlfn.SWITCH(J1239,"A",50,"B",45,"C",40,"D",35,"E",30,0) + _xlfn.SWITCH(L1239,"A",50,"B",45,"C",40,"D",35,"E",30,0)</f>
        <v>60</v>
      </c>
      <c r="J1239" s="76" t="s">
        <v>1866</v>
      </c>
      <c r="K1239" s="77" t="s">
        <v>1866</v>
      </c>
      <c r="L1239" s="77" t="s">
        <v>1866</v>
      </c>
      <c r="M1239" s="75"/>
      <c r="N1239" s="75" t="s">
        <v>4969</v>
      </c>
      <c r="O1239" s="75" t="s">
        <v>4970</v>
      </c>
      <c r="P1239" s="75">
        <v>19750307</v>
      </c>
    </row>
    <row r="1240" spans="1:16" ht="19.5" customHeight="1">
      <c r="A1240" s="75" t="s">
        <v>382</v>
      </c>
      <c r="B1240" s="75" t="s">
        <v>4284</v>
      </c>
      <c r="C1240" s="75" t="s">
        <v>382</v>
      </c>
      <c r="D1240" s="75" t="s">
        <v>4971</v>
      </c>
      <c r="E1240" s="75" t="s">
        <v>4972</v>
      </c>
      <c r="F1240" s="75" t="s">
        <v>4968</v>
      </c>
      <c r="G1240" s="75" t="s">
        <v>3877</v>
      </c>
      <c r="H1240" s="76">
        <f t="array" ref="H1240">_xlfn.SWITCH(J1240,"A",50,"B",45,"C",40,"D",35,"E",30,0) + _xlfn.SWITCH(K1240,"A",50,"B",45,"C",40,"D",35,"E",30,0)</f>
        <v>60</v>
      </c>
      <c r="I1240" s="76">
        <f t="array" ref="I1240">_xlfn.SWITCH(J1240,"A",50,"B",45,"C",40,"D",35,"E",30,0) + _xlfn.SWITCH(L1240,"A",50,"B",45,"C",40,"D",35,"E",30,0)</f>
        <v>60</v>
      </c>
      <c r="J1240" s="76" t="s">
        <v>1866</v>
      </c>
      <c r="K1240" s="77" t="s">
        <v>1866</v>
      </c>
      <c r="L1240" s="77" t="s">
        <v>1866</v>
      </c>
      <c r="M1240" s="75"/>
      <c r="N1240" s="75" t="s">
        <v>4969</v>
      </c>
      <c r="O1240" s="75" t="s">
        <v>4970</v>
      </c>
      <c r="P1240" s="75">
        <v>19720313</v>
      </c>
    </row>
    <row r="1241" spans="1:16" ht="19.5" customHeight="1">
      <c r="A1241" s="75" t="s">
        <v>382</v>
      </c>
      <c r="B1241" s="75" t="s">
        <v>4284</v>
      </c>
      <c r="C1241" s="75" t="s">
        <v>382</v>
      </c>
      <c r="D1241" s="75" t="s">
        <v>4971</v>
      </c>
      <c r="E1241" s="75" t="s">
        <v>4972</v>
      </c>
      <c r="F1241" s="75" t="s">
        <v>4968</v>
      </c>
      <c r="G1241" s="75" t="s">
        <v>4031</v>
      </c>
      <c r="H1241" s="75">
        <f t="array" ref="H1241">_xlfn.SWITCH(J1241,"A",50,"B",45,"C",40,"D",35,"E",30,0) + _xlfn.SWITCH(K1241,"A",50,"B",45,"C",40,"D",35,"E",30,0)</f>
        <v>60</v>
      </c>
      <c r="I1241" s="75">
        <f t="array" ref="I1241">_xlfn.SWITCH(J1241,"A",50,"B",45,"C",40,"D",35,"E",30,0) + _xlfn.SWITCH(L1241,"A",50,"B",45,"C",40,"D",35,"E",30,0)</f>
        <v>60</v>
      </c>
      <c r="J1241" s="76" t="s">
        <v>1866</v>
      </c>
      <c r="K1241" s="77" t="s">
        <v>1866</v>
      </c>
      <c r="L1241" s="77" t="s">
        <v>1866</v>
      </c>
      <c r="M1241" s="75"/>
      <c r="N1241" s="75" t="s">
        <v>4969</v>
      </c>
      <c r="O1241" s="75" t="s">
        <v>4989</v>
      </c>
      <c r="P1241" s="75">
        <v>19550518</v>
      </c>
    </row>
    <row r="1242" spans="1:16" ht="19.5" customHeight="1">
      <c r="A1242" s="75" t="s">
        <v>382</v>
      </c>
      <c r="B1242" s="75" t="s">
        <v>4375</v>
      </c>
      <c r="C1242" s="75" t="s">
        <v>382</v>
      </c>
      <c r="D1242" s="75" t="s">
        <v>4971</v>
      </c>
      <c r="E1242" s="75" t="s">
        <v>4972</v>
      </c>
      <c r="F1242" s="75" t="s">
        <v>4968</v>
      </c>
      <c r="G1242" s="75" t="s">
        <v>3278</v>
      </c>
      <c r="H1242" s="75">
        <f t="array" ref="H1242">_xlfn.SWITCH(J1242,"A",50,"B",45,"C",40,"D",35,"E",30,0) + _xlfn.SWITCH(K1242,"A",50,"B",45,"C",40,"D",35,"E",30,0)</f>
        <v>60</v>
      </c>
      <c r="I1242" s="75">
        <f t="array" ref="I1242">_xlfn.SWITCH(J1242,"A",50,"B",45,"C",40,"D",35,"E",30,0) + _xlfn.SWITCH(L1242,"A",50,"B",45,"C",40,"D",35,"E",30,0)</f>
        <v>60</v>
      </c>
      <c r="J1242" s="76" t="s">
        <v>1866</v>
      </c>
      <c r="K1242" s="77" t="s">
        <v>1866</v>
      </c>
      <c r="L1242" s="77" t="s">
        <v>1866</v>
      </c>
      <c r="M1242" s="75"/>
      <c r="N1242" s="75" t="s">
        <v>4969</v>
      </c>
      <c r="O1242" s="75" t="s">
        <v>4974</v>
      </c>
      <c r="P1242" s="75">
        <v>19530710</v>
      </c>
    </row>
    <row r="1243" spans="1:16" ht="19.5" customHeight="1">
      <c r="A1243" s="75" t="s">
        <v>382</v>
      </c>
      <c r="B1243" s="75" t="s">
        <v>4375</v>
      </c>
      <c r="C1243" s="75" t="s">
        <v>382</v>
      </c>
      <c r="D1243" s="75" t="s">
        <v>4971</v>
      </c>
      <c r="E1243" s="75" t="s">
        <v>4972</v>
      </c>
      <c r="F1243" s="75" t="s">
        <v>4968</v>
      </c>
      <c r="G1243" s="75" t="s">
        <v>3498</v>
      </c>
      <c r="H1243" s="76">
        <f t="array" ref="H1243">_xlfn.SWITCH(J1243,"A",50,"B",45,"C",40,"D",35,"E",30,0) + _xlfn.SWITCH(K1243,"A",50,"B",45,"C",40,"D",35,"E",30,0)</f>
        <v>60</v>
      </c>
      <c r="I1243" s="76">
        <f t="array" ref="I1243">_xlfn.SWITCH(J1243,"A",50,"B",45,"C",40,"D",35,"E",30,0) + _xlfn.SWITCH(L1243,"A",50,"B",45,"C",40,"D",35,"E",30,0)</f>
        <v>60</v>
      </c>
      <c r="J1243" s="76" t="s">
        <v>1866</v>
      </c>
      <c r="K1243" s="77" t="s">
        <v>1866</v>
      </c>
      <c r="L1243" s="77" t="s">
        <v>1866</v>
      </c>
      <c r="M1243" s="75"/>
      <c r="N1243" s="75" t="s">
        <v>4969</v>
      </c>
      <c r="O1243" s="75" t="s">
        <v>4989</v>
      </c>
      <c r="P1243" s="75">
        <v>19640309</v>
      </c>
    </row>
    <row r="1244" spans="1:16" ht="19.5" customHeight="1">
      <c r="A1244" s="75" t="s">
        <v>382</v>
      </c>
      <c r="B1244" s="75" t="s">
        <v>4375</v>
      </c>
      <c r="C1244" s="75" t="s">
        <v>382</v>
      </c>
      <c r="D1244" s="75" t="s">
        <v>4971</v>
      </c>
      <c r="E1244" s="75" t="s">
        <v>4972</v>
      </c>
      <c r="F1244" s="75" t="s">
        <v>4968</v>
      </c>
      <c r="G1244" s="75" t="s">
        <v>3699</v>
      </c>
      <c r="H1244" s="75">
        <f t="array" ref="H1244">_xlfn.SWITCH(J1244,"A",50,"B",45,"C",40,"D",35,"E",30,0) + _xlfn.SWITCH(K1244,"A",50,"B",45,"C",40,"D",35,"E",30,0)</f>
        <v>60</v>
      </c>
      <c r="I1244" s="75">
        <f t="array" ref="I1244">_xlfn.SWITCH(J1244,"A",50,"B",45,"C",40,"D",35,"E",30,0) + _xlfn.SWITCH(L1244,"A",50,"B",45,"C",40,"D",35,"E",30,0)</f>
        <v>60</v>
      </c>
      <c r="J1244" s="76" t="s">
        <v>1866</v>
      </c>
      <c r="K1244" s="77" t="s">
        <v>1866</v>
      </c>
      <c r="L1244" s="77" t="s">
        <v>1866</v>
      </c>
      <c r="M1244" s="75"/>
      <c r="N1244" s="75" t="s">
        <v>4973</v>
      </c>
      <c r="O1244" s="75" t="s">
        <v>4970</v>
      </c>
      <c r="P1244" s="75">
        <v>19831023</v>
      </c>
    </row>
    <row r="1245" spans="1:16" ht="19.5" customHeight="1">
      <c r="A1245" s="75" t="s">
        <v>22</v>
      </c>
      <c r="B1245" s="75" t="s">
        <v>1830</v>
      </c>
      <c r="C1245" s="75" t="s">
        <v>4984</v>
      </c>
      <c r="D1245" s="75" t="s">
        <v>4971</v>
      </c>
      <c r="E1245" s="75" t="s">
        <v>4972</v>
      </c>
      <c r="F1245" s="75" t="s">
        <v>4968</v>
      </c>
      <c r="G1245" s="75" t="s">
        <v>3432</v>
      </c>
      <c r="H1245" s="75">
        <f t="array" ref="H1245">_xlfn.SWITCH(J1245,"A",50,"B",45,"C",40,"D",35,"E",30,0) + _xlfn.SWITCH(K1245,"A",50,"B",45,"C",40,"D",35,"E",30,0)</f>
        <v>60</v>
      </c>
      <c r="I1245" s="75">
        <f t="array" ref="I1245">_xlfn.SWITCH(J1245,"A",50,"B",45,"C",40,"D",35,"E",30,0) + _xlfn.SWITCH(L1245,"A",50,"B",45,"C",40,"D",35,"E",30,0)</f>
        <v>60</v>
      </c>
      <c r="J1245" s="76" t="s">
        <v>1866</v>
      </c>
      <c r="K1245" s="77" t="s">
        <v>1866</v>
      </c>
      <c r="L1245" s="77" t="s">
        <v>1866</v>
      </c>
      <c r="M1245" s="75"/>
      <c r="N1245" s="75" t="s">
        <v>4969</v>
      </c>
      <c r="O1245" s="75" t="s">
        <v>4970</v>
      </c>
      <c r="P1245" s="75">
        <v>19840301</v>
      </c>
    </row>
    <row r="1246" spans="1:16" ht="19.5" customHeight="1">
      <c r="A1246" s="75" t="s">
        <v>170</v>
      </c>
      <c r="B1246" s="75" t="s">
        <v>4577</v>
      </c>
      <c r="C1246" s="75" t="s">
        <v>170</v>
      </c>
      <c r="D1246" s="75" t="s">
        <v>4971</v>
      </c>
      <c r="E1246" s="75" t="s">
        <v>4972</v>
      </c>
      <c r="F1246" s="75" t="s">
        <v>4968</v>
      </c>
      <c r="G1246" s="75" t="s">
        <v>3744</v>
      </c>
      <c r="H1246" s="75">
        <f t="array" ref="H1246">_xlfn.SWITCH(J1246,"A",50,"B",45,"C",40,"D",35,"E",30,0) + _xlfn.SWITCH(K1246,"A",50,"B",45,"C",40,"D",35,"E",30,0)</f>
        <v>60</v>
      </c>
      <c r="I1246" s="75">
        <f t="array" ref="I1246">_xlfn.SWITCH(J1246,"A",50,"B",45,"C",40,"D",35,"E",30,0) + _xlfn.SWITCH(L1246,"A",50,"B",45,"C",40,"D",35,"E",30,0)</f>
        <v>60</v>
      </c>
      <c r="J1246" s="76" t="s">
        <v>1866</v>
      </c>
      <c r="K1246" s="77" t="s">
        <v>1866</v>
      </c>
      <c r="L1246" s="77" t="s">
        <v>1866</v>
      </c>
      <c r="M1246" s="75"/>
      <c r="N1246" s="75" t="s">
        <v>4973</v>
      </c>
      <c r="O1246" s="75" t="s">
        <v>4970</v>
      </c>
      <c r="P1246" s="75">
        <v>19760301</v>
      </c>
    </row>
    <row r="1247" spans="1:16" ht="19.5" customHeight="1">
      <c r="A1247" s="75" t="s">
        <v>170</v>
      </c>
      <c r="B1247" s="75" t="s">
        <v>4577</v>
      </c>
      <c r="C1247" s="75" t="s">
        <v>170</v>
      </c>
      <c r="D1247" s="75" t="s">
        <v>4971</v>
      </c>
      <c r="E1247" s="75" t="s">
        <v>4972</v>
      </c>
      <c r="F1247" s="75" t="s">
        <v>4968</v>
      </c>
      <c r="G1247" s="75" t="s">
        <v>4062</v>
      </c>
      <c r="H1247" s="76">
        <f t="array" ref="H1247">_xlfn.SWITCH(J1247,"A",50,"B",45,"C",40,"D",35,"E",30,0) + _xlfn.SWITCH(K1247,"A",50,"B",45,"C",40,"D",35,"E",30,0)</f>
        <v>60</v>
      </c>
      <c r="I1247" s="76">
        <f t="array" ref="I1247">_xlfn.SWITCH(J1247,"A",50,"B",45,"C",40,"D",35,"E",30,0) + _xlfn.SWITCH(L1247,"A",50,"B",45,"C",40,"D",35,"E",30,0)</f>
        <v>60</v>
      </c>
      <c r="J1247" s="76" t="s">
        <v>1866</v>
      </c>
      <c r="K1247" s="77" t="s">
        <v>1866</v>
      </c>
      <c r="L1247" s="77" t="s">
        <v>1866</v>
      </c>
      <c r="M1247" s="75"/>
      <c r="N1247" s="75" t="s">
        <v>4969</v>
      </c>
      <c r="O1247" s="75" t="s">
        <v>4970</v>
      </c>
      <c r="P1247" s="75">
        <v>20100301</v>
      </c>
    </row>
    <row r="1248" spans="1:16" ht="19.5" customHeight="1">
      <c r="A1248" s="75" t="s">
        <v>170</v>
      </c>
      <c r="B1248" s="75" t="s">
        <v>4577</v>
      </c>
      <c r="C1248" s="75" t="s">
        <v>170</v>
      </c>
      <c r="D1248" s="75" t="s">
        <v>4971</v>
      </c>
      <c r="E1248" s="75" t="s">
        <v>4972</v>
      </c>
      <c r="F1248" s="75" t="s">
        <v>4968</v>
      </c>
      <c r="G1248" s="75" t="s">
        <v>4463</v>
      </c>
      <c r="H1248" s="75">
        <f t="array" ref="H1248">_xlfn.SWITCH(J1248,"A",50,"B",45,"C",40,"D",35,"E",30,0) + _xlfn.SWITCH(K1248,"A",50,"B",45,"C",40,"D",35,"E",30,0)</f>
        <v>60</v>
      </c>
      <c r="I1248" s="75">
        <f t="array" ref="I1248">_xlfn.SWITCH(J1248,"A",50,"B",45,"C",40,"D",35,"E",30,0) + _xlfn.SWITCH(L1248,"A",50,"B",45,"C",40,"D",35,"E",30,0)</f>
        <v>60</v>
      </c>
      <c r="J1248" s="76" t="s">
        <v>1866</v>
      </c>
      <c r="K1248" s="77" t="s">
        <v>1866</v>
      </c>
      <c r="L1248" s="77" t="s">
        <v>1866</v>
      </c>
      <c r="M1248" s="75"/>
      <c r="N1248" s="75" t="s">
        <v>4969</v>
      </c>
      <c r="O1248" s="75" t="s">
        <v>4970</v>
      </c>
      <c r="P1248" s="75">
        <v>19940304</v>
      </c>
    </row>
    <row r="1249" spans="1:16" ht="19.5" customHeight="1">
      <c r="A1249" s="75" t="s">
        <v>170</v>
      </c>
      <c r="B1249" s="75" t="s">
        <v>4577</v>
      </c>
      <c r="C1249" s="75" t="s">
        <v>170</v>
      </c>
      <c r="D1249" s="75" t="s">
        <v>4971</v>
      </c>
      <c r="E1249" s="75" t="s">
        <v>4972</v>
      </c>
      <c r="F1249" s="75" t="s">
        <v>4968</v>
      </c>
      <c r="G1249" s="75" t="s">
        <v>4685</v>
      </c>
      <c r="H1249" s="76">
        <f t="array" ref="H1249">_xlfn.SWITCH(J1249,"A",50,"B",45,"C",40,"D",35,"E",30,0) + _xlfn.SWITCH(K1249,"A",50,"B",45,"C",40,"D",35,"E",30,0)</f>
        <v>60</v>
      </c>
      <c r="I1249" s="76">
        <f t="array" ref="I1249">_xlfn.SWITCH(J1249,"A",50,"B",45,"C",40,"D",35,"E",30,0) + _xlfn.SWITCH(L1249,"A",50,"B",45,"C",40,"D",35,"E",30,0)</f>
        <v>60</v>
      </c>
      <c r="J1249" s="76" t="s">
        <v>1866</v>
      </c>
      <c r="K1249" s="77" t="s">
        <v>1866</v>
      </c>
      <c r="L1249" s="77" t="s">
        <v>1866</v>
      </c>
      <c r="M1249" s="75"/>
      <c r="N1249" s="75" t="s">
        <v>4969</v>
      </c>
      <c r="O1249" s="75" t="s">
        <v>4989</v>
      </c>
      <c r="P1249" s="75">
        <v>19720301</v>
      </c>
    </row>
    <row r="1250" spans="1:16" ht="19.5" customHeight="1">
      <c r="A1250" s="75" t="s">
        <v>170</v>
      </c>
      <c r="B1250" s="75" t="s">
        <v>4577</v>
      </c>
      <c r="C1250" s="75" t="s">
        <v>170</v>
      </c>
      <c r="D1250" s="75" t="s">
        <v>4971</v>
      </c>
      <c r="E1250" s="75" t="s">
        <v>4972</v>
      </c>
      <c r="F1250" s="75" t="s">
        <v>4968</v>
      </c>
      <c r="G1250" s="75" t="s">
        <v>3483</v>
      </c>
      <c r="H1250" s="75">
        <f t="array" ref="H1250">_xlfn.SWITCH(J1250,"A",50,"B",45,"C",40,"D",35,"E",30,0) + _xlfn.SWITCH(K1250,"A",50,"B",45,"C",40,"D",35,"E",30,0)</f>
        <v>60</v>
      </c>
      <c r="I1250" s="75">
        <f t="array" ref="I1250">_xlfn.SWITCH(J1250,"A",50,"B",45,"C",40,"D",35,"E",30,0) + _xlfn.SWITCH(L1250,"A",50,"B",45,"C",40,"D",35,"E",30,0)</f>
        <v>60</v>
      </c>
      <c r="J1250" s="76" t="s">
        <v>1866</v>
      </c>
      <c r="K1250" s="77" t="s">
        <v>1866</v>
      </c>
      <c r="L1250" s="77" t="s">
        <v>1866</v>
      </c>
      <c r="M1250" s="75"/>
      <c r="N1250" s="75" t="s">
        <v>4973</v>
      </c>
      <c r="O1250" s="75" t="s">
        <v>4974</v>
      </c>
      <c r="P1250" s="75">
        <v>19740301</v>
      </c>
    </row>
    <row r="1251" spans="1:16" ht="19.5" customHeight="1">
      <c r="A1251" s="75" t="s">
        <v>170</v>
      </c>
      <c r="B1251" s="75" t="s">
        <v>4577</v>
      </c>
      <c r="C1251" s="75" t="s">
        <v>170</v>
      </c>
      <c r="D1251" s="75" t="s">
        <v>4971</v>
      </c>
      <c r="E1251" s="75" t="s">
        <v>4972</v>
      </c>
      <c r="F1251" s="75" t="s">
        <v>4968</v>
      </c>
      <c r="G1251" s="75" t="s">
        <v>4828</v>
      </c>
      <c r="H1251" s="76">
        <f t="array" ref="H1251">_xlfn.SWITCH(J1251,"A",50,"B",45,"C",40,"D",35,"E",30,0) + _xlfn.SWITCH(K1251,"A",50,"B",45,"C",40,"D",35,"E",30,0)</f>
        <v>60</v>
      </c>
      <c r="I1251" s="76">
        <f t="array" ref="I1251">_xlfn.SWITCH(J1251,"A",50,"B",45,"C",40,"D",35,"E",30,0) + _xlfn.SWITCH(L1251,"A",50,"B",45,"C",40,"D",35,"E",30,0)</f>
        <v>60</v>
      </c>
      <c r="J1251" s="76" t="s">
        <v>1866</v>
      </c>
      <c r="K1251" s="77" t="s">
        <v>1866</v>
      </c>
      <c r="L1251" s="77" t="s">
        <v>1866</v>
      </c>
      <c r="M1251" s="75"/>
      <c r="N1251" s="75" t="s">
        <v>4973</v>
      </c>
      <c r="O1251" s="75" t="s">
        <v>4989</v>
      </c>
      <c r="P1251" s="75">
        <v>19730303</v>
      </c>
    </row>
    <row r="1252" spans="1:16" ht="19.5" customHeight="1">
      <c r="A1252" s="75" t="s">
        <v>22</v>
      </c>
      <c r="B1252" s="75" t="s">
        <v>4754</v>
      </c>
      <c r="C1252" s="75" t="s">
        <v>4984</v>
      </c>
      <c r="D1252" s="75" t="s">
        <v>4971</v>
      </c>
      <c r="E1252" s="75" t="s">
        <v>4972</v>
      </c>
      <c r="F1252" s="75" t="s">
        <v>4968</v>
      </c>
      <c r="G1252" s="75" t="s">
        <v>3646</v>
      </c>
      <c r="H1252" s="76">
        <f t="array" ref="H1252">_xlfn.SWITCH(J1252,"A",50,"B",45,"C",40,"D",35,"E",30,0) + _xlfn.SWITCH(K1252,"A",50,"B",45,"C",40,"D",35,"E",30,0)</f>
        <v>60</v>
      </c>
      <c r="I1252" s="76">
        <f t="array" ref="I1252">_xlfn.SWITCH(J1252,"A",50,"B",45,"C",40,"D",35,"E",30,0) + _xlfn.SWITCH(L1252,"A",50,"B",45,"C",40,"D",35,"E",30,0)</f>
        <v>60</v>
      </c>
      <c r="J1252" s="76" t="s">
        <v>1866</v>
      </c>
      <c r="K1252" s="77" t="s">
        <v>1866</v>
      </c>
      <c r="L1252" s="77" t="s">
        <v>1866</v>
      </c>
      <c r="M1252" s="75"/>
      <c r="N1252" s="75" t="s">
        <v>4969</v>
      </c>
      <c r="O1252" s="75" t="s">
        <v>4970</v>
      </c>
      <c r="P1252" s="75">
        <v>20170301</v>
      </c>
    </row>
    <row r="1253" spans="1:16" ht="19.5" customHeight="1">
      <c r="A1253" s="75" t="s">
        <v>22</v>
      </c>
      <c r="B1253" s="75" t="s">
        <v>4754</v>
      </c>
      <c r="C1253" s="75" t="s">
        <v>4984</v>
      </c>
      <c r="D1253" s="75" t="s">
        <v>4971</v>
      </c>
      <c r="E1253" s="75" t="s">
        <v>4972</v>
      </c>
      <c r="F1253" s="75" t="s">
        <v>4968</v>
      </c>
      <c r="G1253" s="75" t="s">
        <v>3730</v>
      </c>
      <c r="H1253" s="75">
        <f t="array" ref="H1253">_xlfn.SWITCH(J1253,"A",50,"B",45,"C",40,"D",35,"E",30,0) + _xlfn.SWITCH(K1253,"A",50,"B",45,"C",40,"D",35,"E",30,0)</f>
        <v>60</v>
      </c>
      <c r="I1253" s="75">
        <f t="array" ref="I1253">_xlfn.SWITCH(J1253,"A",50,"B",45,"C",40,"D",35,"E",30,0) + _xlfn.SWITCH(L1253,"A",50,"B",45,"C",40,"D",35,"E",30,0)</f>
        <v>60</v>
      </c>
      <c r="J1253" s="76" t="s">
        <v>1866</v>
      </c>
      <c r="K1253" s="77" t="s">
        <v>1866</v>
      </c>
      <c r="L1253" s="77" t="s">
        <v>1866</v>
      </c>
      <c r="M1253" s="75"/>
      <c r="N1253" s="75" t="s">
        <v>4969</v>
      </c>
      <c r="O1253" s="75" t="s">
        <v>4970</v>
      </c>
      <c r="P1253" s="75">
        <v>20090301</v>
      </c>
    </row>
    <row r="1254" spans="1:16" ht="19.5" customHeight="1">
      <c r="A1254" s="75" t="s">
        <v>22</v>
      </c>
      <c r="B1254" s="75" t="s">
        <v>4754</v>
      </c>
      <c r="C1254" s="75" t="s">
        <v>4984</v>
      </c>
      <c r="D1254" s="75" t="s">
        <v>4971</v>
      </c>
      <c r="E1254" s="75" t="s">
        <v>4972</v>
      </c>
      <c r="F1254" s="75" t="s">
        <v>4968</v>
      </c>
      <c r="G1254" s="75" t="s">
        <v>3180</v>
      </c>
      <c r="H1254" s="76">
        <f t="array" ref="H1254">_xlfn.SWITCH(J1254,"A",50,"B",45,"C",40,"D",35,"E",30,0) + _xlfn.SWITCH(K1254,"A",50,"B",45,"C",40,"D",35,"E",30,0)</f>
        <v>60</v>
      </c>
      <c r="I1254" s="76">
        <f t="array" ref="I1254">_xlfn.SWITCH(J1254,"A",50,"B",45,"C",40,"D",35,"E",30,0) + _xlfn.SWITCH(L1254,"A",50,"B",45,"C",40,"D",35,"E",30,0)</f>
        <v>60</v>
      </c>
      <c r="J1254" s="76" t="s">
        <v>1866</v>
      </c>
      <c r="K1254" s="77" t="s">
        <v>1866</v>
      </c>
      <c r="L1254" s="77" t="s">
        <v>1866</v>
      </c>
      <c r="M1254" s="75"/>
      <c r="N1254" s="75" t="s">
        <v>4969</v>
      </c>
      <c r="O1254" s="75" t="s">
        <v>4970</v>
      </c>
      <c r="P1254" s="75">
        <v>20040301</v>
      </c>
    </row>
    <row r="1255" spans="1:16" ht="19.5" customHeight="1">
      <c r="A1255" s="75" t="s">
        <v>22</v>
      </c>
      <c r="B1255" s="75" t="s">
        <v>4754</v>
      </c>
      <c r="C1255" s="75" t="s">
        <v>4984</v>
      </c>
      <c r="D1255" s="75" t="s">
        <v>4971</v>
      </c>
      <c r="E1255" s="75" t="s">
        <v>4972</v>
      </c>
      <c r="F1255" s="75" t="s">
        <v>4968</v>
      </c>
      <c r="G1255" s="75" t="s">
        <v>3433</v>
      </c>
      <c r="H1255" s="75">
        <f t="array" ref="H1255">_xlfn.SWITCH(J1255,"A",50,"B",45,"C",40,"D",35,"E",30,0) + _xlfn.SWITCH(K1255,"A",50,"B",45,"C",40,"D",35,"E",30,0)</f>
        <v>60</v>
      </c>
      <c r="I1255" s="75">
        <f t="array" ref="I1255">_xlfn.SWITCH(J1255,"A",50,"B",45,"C",40,"D",35,"E",30,0) + _xlfn.SWITCH(L1255,"A",50,"B",45,"C",40,"D",35,"E",30,0)</f>
        <v>60</v>
      </c>
      <c r="J1255" s="76" t="s">
        <v>1866</v>
      </c>
      <c r="K1255" s="77" t="s">
        <v>1866</v>
      </c>
      <c r="L1255" s="77" t="s">
        <v>1866</v>
      </c>
      <c r="M1255" s="75"/>
      <c r="N1255" s="75" t="s">
        <v>4969</v>
      </c>
      <c r="O1255" s="75" t="s">
        <v>4970</v>
      </c>
      <c r="P1255" s="75">
        <v>20170301</v>
      </c>
    </row>
    <row r="1256" spans="1:16" ht="19.5" customHeight="1">
      <c r="A1256" s="75" t="s">
        <v>22</v>
      </c>
      <c r="B1256" s="75" t="s">
        <v>4781</v>
      </c>
      <c r="C1256" s="75" t="s">
        <v>4984</v>
      </c>
      <c r="D1256" s="75" t="s">
        <v>4971</v>
      </c>
      <c r="E1256" s="75" t="s">
        <v>4972</v>
      </c>
      <c r="F1256" s="75" t="s">
        <v>4968</v>
      </c>
      <c r="G1256" s="75" t="s">
        <v>3208</v>
      </c>
      <c r="H1256" s="76">
        <f t="array" ref="H1256">_xlfn.SWITCH(J1256,"A",50,"B",45,"C",40,"D",35,"E",30,0) + _xlfn.SWITCH(K1256,"A",50,"B",45,"C",40,"D",35,"E",30,0)</f>
        <v>60</v>
      </c>
      <c r="I1256" s="76">
        <f t="array" ref="I1256">_xlfn.SWITCH(J1256,"A",50,"B",45,"C",40,"D",35,"E",30,0) + _xlfn.SWITCH(L1256,"A",50,"B",45,"C",40,"D",35,"E",30,0)</f>
        <v>60</v>
      </c>
      <c r="J1256" s="76" t="s">
        <v>1866</v>
      </c>
      <c r="K1256" s="77" t="s">
        <v>1866</v>
      </c>
      <c r="L1256" s="77" t="s">
        <v>1866</v>
      </c>
      <c r="M1256" s="75"/>
      <c r="N1256" s="75" t="s">
        <v>4969</v>
      </c>
      <c r="O1256" s="75" t="s">
        <v>4974</v>
      </c>
      <c r="P1256" s="75">
        <v>19400416</v>
      </c>
    </row>
    <row r="1257" spans="1:16" ht="19.5" customHeight="1">
      <c r="A1257" s="75" t="s">
        <v>22</v>
      </c>
      <c r="B1257" s="75" t="s">
        <v>4781</v>
      </c>
      <c r="C1257" s="75" t="s">
        <v>4984</v>
      </c>
      <c r="D1257" s="75" t="s">
        <v>4971</v>
      </c>
      <c r="E1257" s="75" t="s">
        <v>4972</v>
      </c>
      <c r="F1257" s="75" t="s">
        <v>4968</v>
      </c>
      <c r="G1257" s="75" t="s">
        <v>3398</v>
      </c>
      <c r="H1257" s="75">
        <f t="array" ref="H1257">_xlfn.SWITCH(J1257,"A",50,"B",45,"C",40,"D",35,"E",30,0) + _xlfn.SWITCH(K1257,"A",50,"B",45,"C",40,"D",35,"E",30,0)</f>
        <v>60</v>
      </c>
      <c r="I1257" s="75">
        <f t="array" ref="I1257">_xlfn.SWITCH(J1257,"A",50,"B",45,"C",40,"D",35,"E",30,0) + _xlfn.SWITCH(L1257,"A",50,"B",45,"C",40,"D",35,"E",30,0)</f>
        <v>60</v>
      </c>
      <c r="J1257" s="76" t="s">
        <v>1866</v>
      </c>
      <c r="K1257" s="77" t="s">
        <v>1866</v>
      </c>
      <c r="L1257" s="77" t="s">
        <v>1866</v>
      </c>
      <c r="M1257" s="75"/>
      <c r="N1257" s="75" t="s">
        <v>4973</v>
      </c>
      <c r="O1257" s="75" t="s">
        <v>4970</v>
      </c>
      <c r="P1257" s="75">
        <v>19440908</v>
      </c>
    </row>
    <row r="1258" spans="1:16" ht="19.5" customHeight="1">
      <c r="A1258" s="75" t="s">
        <v>22</v>
      </c>
      <c r="B1258" s="75" t="s">
        <v>4781</v>
      </c>
      <c r="C1258" s="75" t="s">
        <v>4984</v>
      </c>
      <c r="D1258" s="75" t="s">
        <v>4971</v>
      </c>
      <c r="E1258" s="75" t="s">
        <v>4972</v>
      </c>
      <c r="F1258" s="75" t="s">
        <v>4968</v>
      </c>
      <c r="G1258" s="75" t="s">
        <v>3647</v>
      </c>
      <c r="H1258" s="76">
        <f t="array" ref="H1258">_xlfn.SWITCH(J1258,"A",50,"B",45,"C",40,"D",35,"E",30,0) + _xlfn.SWITCH(K1258,"A",50,"B",45,"C",40,"D",35,"E",30,0)</f>
        <v>60</v>
      </c>
      <c r="I1258" s="76">
        <f t="array" ref="I1258">_xlfn.SWITCH(J1258,"A",50,"B",45,"C",40,"D",35,"E",30,0) + _xlfn.SWITCH(L1258,"A",50,"B",45,"C",40,"D",35,"E",30,0)</f>
        <v>60</v>
      </c>
      <c r="J1258" s="76" t="s">
        <v>1866</v>
      </c>
      <c r="K1258" s="77" t="s">
        <v>1866</v>
      </c>
      <c r="L1258" s="77" t="s">
        <v>1866</v>
      </c>
      <c r="M1258" s="75"/>
      <c r="N1258" s="75" t="s">
        <v>4973</v>
      </c>
      <c r="O1258" s="75" t="s">
        <v>4974</v>
      </c>
      <c r="P1258" s="75">
        <v>19680311</v>
      </c>
    </row>
    <row r="1259" spans="1:16" ht="19.5" customHeight="1">
      <c r="A1259" s="75" t="s">
        <v>22</v>
      </c>
      <c r="B1259" s="75" t="s">
        <v>4781</v>
      </c>
      <c r="C1259" s="75" t="s">
        <v>4984</v>
      </c>
      <c r="D1259" s="75" t="s">
        <v>4971</v>
      </c>
      <c r="E1259" s="75" t="s">
        <v>4972</v>
      </c>
      <c r="F1259" s="75" t="s">
        <v>4968</v>
      </c>
      <c r="G1259" s="75" t="s">
        <v>3993</v>
      </c>
      <c r="H1259" s="75">
        <f t="array" ref="H1259">_xlfn.SWITCH(J1259,"A",50,"B",45,"C",40,"D",35,"E",30,0) + _xlfn.SWITCH(K1259,"A",50,"B",45,"C",40,"D",35,"E",30,0)</f>
        <v>60</v>
      </c>
      <c r="I1259" s="75">
        <f t="array" ref="I1259">_xlfn.SWITCH(J1259,"A",50,"B",45,"C",40,"D",35,"E",30,0) + _xlfn.SWITCH(L1259,"A",50,"B",45,"C",40,"D",35,"E",30,0)</f>
        <v>60</v>
      </c>
      <c r="J1259" s="76" t="s">
        <v>1866</v>
      </c>
      <c r="K1259" s="77" t="s">
        <v>1866</v>
      </c>
      <c r="L1259" s="77" t="s">
        <v>1866</v>
      </c>
      <c r="M1259" s="75"/>
      <c r="N1259" s="75" t="s">
        <v>4980</v>
      </c>
      <c r="O1259" s="75" t="s">
        <v>4970</v>
      </c>
      <c r="P1259" s="75">
        <v>19460902</v>
      </c>
    </row>
    <row r="1260" spans="1:16" ht="19.5" customHeight="1">
      <c r="A1260" s="75" t="s">
        <v>22</v>
      </c>
      <c r="B1260" s="75" t="s">
        <v>4781</v>
      </c>
      <c r="C1260" s="75" t="s">
        <v>4984</v>
      </c>
      <c r="D1260" s="75" t="s">
        <v>4971</v>
      </c>
      <c r="E1260" s="75" t="s">
        <v>4972</v>
      </c>
      <c r="F1260" s="75" t="s">
        <v>4968</v>
      </c>
      <c r="G1260" s="75" t="s">
        <v>4129</v>
      </c>
      <c r="H1260" s="76">
        <f t="array" ref="H1260">_xlfn.SWITCH(J1260,"A",50,"B",45,"C",40,"D",35,"E",30,0) + _xlfn.SWITCH(K1260,"A",50,"B",45,"C",40,"D",35,"E",30,0)</f>
        <v>60</v>
      </c>
      <c r="I1260" s="76">
        <f t="array" ref="I1260">_xlfn.SWITCH(J1260,"A",50,"B",45,"C",40,"D",35,"E",30,0) + _xlfn.SWITCH(L1260,"A",50,"B",45,"C",40,"D",35,"E",30,0)</f>
        <v>60</v>
      </c>
      <c r="J1260" s="76" t="s">
        <v>1866</v>
      </c>
      <c r="K1260" s="77" t="s">
        <v>1866</v>
      </c>
      <c r="L1260" s="77" t="s">
        <v>1866</v>
      </c>
      <c r="M1260" s="75"/>
      <c r="N1260" s="75" t="s">
        <v>4969</v>
      </c>
      <c r="O1260" s="75" t="s">
        <v>4970</v>
      </c>
      <c r="P1260" s="75">
        <v>19821230</v>
      </c>
    </row>
    <row r="1261" spans="1:16" ht="19.5" customHeight="1">
      <c r="A1261" s="75" t="s">
        <v>22</v>
      </c>
      <c r="B1261" s="75" t="s">
        <v>4781</v>
      </c>
      <c r="C1261" s="75" t="s">
        <v>4984</v>
      </c>
      <c r="D1261" s="75" t="s">
        <v>4971</v>
      </c>
      <c r="E1261" s="75" t="s">
        <v>4972</v>
      </c>
      <c r="F1261" s="75" t="s">
        <v>4968</v>
      </c>
      <c r="G1261" s="75" t="s">
        <v>4423</v>
      </c>
      <c r="H1261" s="75">
        <f t="array" ref="H1261">_xlfn.SWITCH(J1261,"A",50,"B",45,"C",40,"D",35,"E",30,0) + _xlfn.SWITCH(K1261,"A",50,"B",45,"C",40,"D",35,"E",30,0)</f>
        <v>60</v>
      </c>
      <c r="I1261" s="75">
        <f t="array" ref="I1261">_xlfn.SWITCH(J1261,"A",50,"B",45,"C",40,"D",35,"E",30,0) + _xlfn.SWITCH(L1261,"A",50,"B",45,"C",40,"D",35,"E",30,0)</f>
        <v>60</v>
      </c>
      <c r="J1261" s="76" t="s">
        <v>1866</v>
      </c>
      <c r="K1261" s="77" t="s">
        <v>1866</v>
      </c>
      <c r="L1261" s="77" t="s">
        <v>1866</v>
      </c>
      <c r="M1261" s="75"/>
      <c r="N1261" s="75" t="s">
        <v>4973</v>
      </c>
      <c r="O1261" s="75" t="s">
        <v>4989</v>
      </c>
      <c r="P1261" s="75">
        <v>19451005</v>
      </c>
    </row>
    <row r="1262" spans="1:16" ht="19.5" customHeight="1">
      <c r="A1262" s="75" t="s">
        <v>22</v>
      </c>
      <c r="B1262" s="75" t="s">
        <v>4781</v>
      </c>
      <c r="C1262" s="75" t="s">
        <v>4984</v>
      </c>
      <c r="D1262" s="75" t="s">
        <v>4971</v>
      </c>
      <c r="E1262" s="75" t="s">
        <v>4972</v>
      </c>
      <c r="F1262" s="75" t="s">
        <v>4968</v>
      </c>
      <c r="G1262" s="75" t="s">
        <v>4496</v>
      </c>
      <c r="H1262" s="76">
        <f t="array" ref="H1262">_xlfn.SWITCH(J1262,"A",50,"B",45,"C",40,"D",35,"E",30,0) + _xlfn.SWITCH(K1262,"A",50,"B",45,"C",40,"D",35,"E",30,0)</f>
        <v>60</v>
      </c>
      <c r="I1262" s="76">
        <f t="array" ref="I1262">_xlfn.SWITCH(J1262,"A",50,"B",45,"C",40,"D",35,"E",30,0) + _xlfn.SWITCH(L1262,"A",50,"B",45,"C",40,"D",35,"E",30,0)</f>
        <v>60</v>
      </c>
      <c r="J1262" s="76" t="s">
        <v>1866</v>
      </c>
      <c r="K1262" s="77" t="s">
        <v>1866</v>
      </c>
      <c r="L1262" s="77" t="s">
        <v>1866</v>
      </c>
      <c r="M1262" s="75"/>
      <c r="N1262" s="75" t="s">
        <v>4973</v>
      </c>
      <c r="O1262" s="75" t="s">
        <v>4974</v>
      </c>
      <c r="P1262" s="75">
        <v>19540615</v>
      </c>
    </row>
    <row r="1263" spans="1:16" ht="19.5" customHeight="1">
      <c r="A1263" s="75" t="s">
        <v>22</v>
      </c>
      <c r="B1263" s="75" t="s">
        <v>4781</v>
      </c>
      <c r="C1263" s="75" t="s">
        <v>4984</v>
      </c>
      <c r="D1263" s="75" t="s">
        <v>4971</v>
      </c>
      <c r="E1263" s="75" t="s">
        <v>4972</v>
      </c>
      <c r="F1263" s="75" t="s">
        <v>4968</v>
      </c>
      <c r="G1263" s="75" t="s">
        <v>3924</v>
      </c>
      <c r="H1263" s="75">
        <f t="array" ref="H1263">_xlfn.SWITCH(J1263,"A",50,"B",45,"C",40,"D",35,"E",30,0) + _xlfn.SWITCH(K1263,"A",50,"B",45,"C",40,"D",35,"E",30,0)</f>
        <v>60</v>
      </c>
      <c r="I1263" s="75">
        <f t="array" ref="I1263">_xlfn.SWITCH(J1263,"A",50,"B",45,"C",40,"D",35,"E",30,0) + _xlfn.SWITCH(L1263,"A",50,"B",45,"C",40,"D",35,"E",30,0)</f>
        <v>60</v>
      </c>
      <c r="J1263" s="76" t="s">
        <v>1866</v>
      </c>
      <c r="K1263" s="77" t="s">
        <v>1866</v>
      </c>
      <c r="L1263" s="77" t="s">
        <v>1866</v>
      </c>
      <c r="M1263" s="75"/>
      <c r="N1263" s="75" t="s">
        <v>4973</v>
      </c>
      <c r="O1263" s="75" t="s">
        <v>4974</v>
      </c>
      <c r="P1263" s="75">
        <v>19461119</v>
      </c>
    </row>
    <row r="1264" spans="1:16" ht="19.5" customHeight="1">
      <c r="A1264" s="75" t="s">
        <v>393</v>
      </c>
      <c r="B1264" s="75" t="s">
        <v>4369</v>
      </c>
      <c r="C1264" s="75" t="s">
        <v>5002</v>
      </c>
      <c r="D1264" s="75" t="s">
        <v>4971</v>
      </c>
      <c r="E1264" s="75" t="s">
        <v>4972</v>
      </c>
      <c r="F1264" s="75" t="s">
        <v>4968</v>
      </c>
      <c r="G1264" s="75" t="s">
        <v>3149</v>
      </c>
      <c r="H1264" s="76">
        <f t="array" ref="H1264">_xlfn.SWITCH(J1264,"A",50,"B",45,"C",40,"D",35,"E",30,0) + _xlfn.SWITCH(K1264,"A",50,"B",45,"C",40,"D",35,"E",30,0)</f>
        <v>60</v>
      </c>
      <c r="I1264" s="76">
        <f t="array" ref="I1264">_xlfn.SWITCH(J1264,"A",50,"B",45,"C",40,"D",35,"E",30,0) + _xlfn.SWITCH(L1264,"A",50,"B",45,"C",40,"D",35,"E",30,0)</f>
        <v>60</v>
      </c>
      <c r="J1264" s="76" t="s">
        <v>1866</v>
      </c>
      <c r="K1264" s="77" t="s">
        <v>1866</v>
      </c>
      <c r="L1264" s="77" t="s">
        <v>1866</v>
      </c>
      <c r="M1264" s="75"/>
      <c r="N1264" s="75" t="s">
        <v>4969</v>
      </c>
      <c r="O1264" s="75" t="s">
        <v>4974</v>
      </c>
      <c r="P1264" s="75">
        <v>19500510</v>
      </c>
    </row>
    <row r="1265" spans="1:16" ht="19.5" customHeight="1">
      <c r="A1265" s="75" t="s">
        <v>393</v>
      </c>
      <c r="B1265" s="75" t="s">
        <v>4369</v>
      </c>
      <c r="C1265" s="75" t="s">
        <v>5002</v>
      </c>
      <c r="D1265" s="75" t="s">
        <v>4971</v>
      </c>
      <c r="E1265" s="75" t="s">
        <v>4972</v>
      </c>
      <c r="F1265" s="75" t="s">
        <v>4968</v>
      </c>
      <c r="G1265" s="75" t="s">
        <v>3377</v>
      </c>
      <c r="H1265" s="75">
        <f t="array" ref="H1265">_xlfn.SWITCH(J1265,"A",50,"B",45,"C",40,"D",35,"E",30,0) + _xlfn.SWITCH(K1265,"A",50,"B",45,"C",40,"D",35,"E",30,0)</f>
        <v>60</v>
      </c>
      <c r="I1265" s="75">
        <f t="array" ref="I1265">_xlfn.SWITCH(J1265,"A",50,"B",45,"C",40,"D",35,"E",30,0) + _xlfn.SWITCH(L1265,"A",50,"B",45,"C",40,"D",35,"E",30,0)</f>
        <v>60</v>
      </c>
      <c r="J1265" s="76" t="s">
        <v>1866</v>
      </c>
      <c r="K1265" s="77" t="s">
        <v>1866</v>
      </c>
      <c r="L1265" s="77" t="s">
        <v>1866</v>
      </c>
      <c r="M1265" s="75"/>
      <c r="N1265" s="75" t="s">
        <v>4973</v>
      </c>
      <c r="O1265" s="75" t="s">
        <v>4989</v>
      </c>
      <c r="P1265" s="75">
        <v>19560316</v>
      </c>
    </row>
    <row r="1266" spans="1:16" ht="19.5" customHeight="1">
      <c r="A1266" s="75" t="s">
        <v>681</v>
      </c>
      <c r="B1266" s="75" t="s">
        <v>3067</v>
      </c>
      <c r="C1266" s="75" t="s">
        <v>4987</v>
      </c>
      <c r="D1266" s="75" t="s">
        <v>4971</v>
      </c>
      <c r="E1266" s="75" t="s">
        <v>4972</v>
      </c>
      <c r="F1266" s="75" t="s">
        <v>4968</v>
      </c>
      <c r="G1266" s="75" t="s">
        <v>3217</v>
      </c>
      <c r="H1266" s="75">
        <f t="array" ref="H1266">_xlfn.SWITCH(J1266,"A",50,"B",45,"C",40,"D",35,"E",30,0) + _xlfn.SWITCH(K1266,"A",50,"B",45,"C",40,"D",35,"E",30,0)</f>
        <v>60</v>
      </c>
      <c r="I1266" s="75">
        <f t="array" ref="I1266">_xlfn.SWITCH(J1266,"A",50,"B",45,"C",40,"D",35,"E",30,0) + _xlfn.SWITCH(L1266,"A",50,"B",45,"C",40,"D",35,"E",30,0)</f>
        <v>60</v>
      </c>
      <c r="J1266" s="76" t="s">
        <v>1866</v>
      </c>
      <c r="K1266" s="77" t="s">
        <v>1866</v>
      </c>
      <c r="L1266" s="77" t="s">
        <v>1866</v>
      </c>
      <c r="M1266" s="75"/>
      <c r="N1266" s="75" t="s">
        <v>4969</v>
      </c>
      <c r="O1266" s="75" t="s">
        <v>4970</v>
      </c>
      <c r="P1266" s="75">
        <v>20150301</v>
      </c>
    </row>
    <row r="1267" spans="1:16" ht="19.5" customHeight="1">
      <c r="A1267" s="75" t="s">
        <v>681</v>
      </c>
      <c r="B1267" s="75" t="s">
        <v>3067</v>
      </c>
      <c r="C1267" s="75" t="s">
        <v>4987</v>
      </c>
      <c r="D1267" s="75" t="s">
        <v>4971</v>
      </c>
      <c r="E1267" s="75" t="s">
        <v>4972</v>
      </c>
      <c r="F1267" s="75" t="s">
        <v>4968</v>
      </c>
      <c r="G1267" s="75" t="s">
        <v>3440</v>
      </c>
      <c r="H1267" s="76">
        <f t="array" ref="H1267">_xlfn.SWITCH(J1267,"A",50,"B",45,"C",40,"D",35,"E",30,0) + _xlfn.SWITCH(K1267,"A",50,"B",45,"C",40,"D",35,"E",30,0)</f>
        <v>60</v>
      </c>
      <c r="I1267" s="76">
        <f t="array" ref="I1267">_xlfn.SWITCH(J1267,"A",50,"B",45,"C",40,"D",35,"E",30,0) + _xlfn.SWITCH(L1267,"A",50,"B",45,"C",40,"D",35,"E",30,0)</f>
        <v>60</v>
      </c>
      <c r="J1267" s="76" t="s">
        <v>1866</v>
      </c>
      <c r="K1267" s="77" t="s">
        <v>1866</v>
      </c>
      <c r="L1267" s="77" t="s">
        <v>1866</v>
      </c>
      <c r="M1267" s="75"/>
      <c r="N1267" s="75" t="s">
        <v>4969</v>
      </c>
      <c r="O1267" s="75" t="s">
        <v>4970</v>
      </c>
      <c r="P1267" s="75">
        <v>20190301</v>
      </c>
    </row>
    <row r="1268" spans="1:16" ht="19.5" customHeight="1">
      <c r="A1268" s="75" t="s">
        <v>681</v>
      </c>
      <c r="B1268" s="75" t="s">
        <v>3067</v>
      </c>
      <c r="C1268" s="75" t="s">
        <v>4987</v>
      </c>
      <c r="D1268" s="75" t="s">
        <v>4971</v>
      </c>
      <c r="E1268" s="75" t="s">
        <v>4972</v>
      </c>
      <c r="F1268" s="75" t="s">
        <v>4968</v>
      </c>
      <c r="G1268" s="75" t="s">
        <v>3655</v>
      </c>
      <c r="H1268" s="75">
        <f t="array" ref="H1268">_xlfn.SWITCH(J1268,"A",50,"B",45,"C",40,"D",35,"E",30,0) + _xlfn.SWITCH(K1268,"A",50,"B",45,"C",40,"D",35,"E",30,0)</f>
        <v>60</v>
      </c>
      <c r="I1268" s="75">
        <f t="array" ref="I1268">_xlfn.SWITCH(J1268,"A",50,"B",45,"C",40,"D",35,"E",30,0) + _xlfn.SWITCH(L1268,"A",50,"B",45,"C",40,"D",35,"E",30,0)</f>
        <v>60</v>
      </c>
      <c r="J1268" s="76" t="s">
        <v>1866</v>
      </c>
      <c r="K1268" s="77" t="s">
        <v>1866</v>
      </c>
      <c r="L1268" s="77" t="s">
        <v>1866</v>
      </c>
      <c r="M1268" s="75"/>
      <c r="N1268" s="75" t="s">
        <v>4969</v>
      </c>
      <c r="O1268" s="75" t="s">
        <v>4970</v>
      </c>
      <c r="P1268" s="75">
        <v>20130301</v>
      </c>
    </row>
    <row r="1269" spans="1:16" ht="19.5" customHeight="1">
      <c r="A1269" s="75" t="s">
        <v>681</v>
      </c>
      <c r="B1269" s="75" t="s">
        <v>3067</v>
      </c>
      <c r="C1269" s="75" t="s">
        <v>4987</v>
      </c>
      <c r="D1269" s="75" t="s">
        <v>4971</v>
      </c>
      <c r="E1269" s="75" t="s">
        <v>4972</v>
      </c>
      <c r="F1269" s="75" t="s">
        <v>4968</v>
      </c>
      <c r="G1269" s="75" t="s">
        <v>4000</v>
      </c>
      <c r="H1269" s="75">
        <f t="array" ref="H1269">_xlfn.SWITCH(J1269,"A",50,"B",45,"C",40,"D",35,"E",30,0) + _xlfn.SWITCH(K1269,"A",50,"B",45,"C",40,"D",35,"E",30,0)</f>
        <v>60</v>
      </c>
      <c r="I1269" s="75">
        <f t="array" ref="I1269">_xlfn.SWITCH(J1269,"A",50,"B",45,"C",40,"D",35,"E",30,0) + _xlfn.SWITCH(L1269,"A",50,"B",45,"C",40,"D",35,"E",30,0)</f>
        <v>60</v>
      </c>
      <c r="J1269" s="76" t="s">
        <v>1866</v>
      </c>
      <c r="K1269" s="77" t="s">
        <v>1866</v>
      </c>
      <c r="L1269" s="77" t="s">
        <v>1866</v>
      </c>
      <c r="M1269" s="75"/>
      <c r="N1269" s="75" t="s">
        <v>4969</v>
      </c>
      <c r="O1269" s="75" t="s">
        <v>4970</v>
      </c>
      <c r="P1269" s="75">
        <v>20200301</v>
      </c>
    </row>
    <row r="1270" spans="1:16" ht="19.5" customHeight="1">
      <c r="A1270" s="75" t="s">
        <v>681</v>
      </c>
      <c r="B1270" s="75" t="s">
        <v>3067</v>
      </c>
      <c r="C1270" s="75" t="s">
        <v>4987</v>
      </c>
      <c r="D1270" s="75" t="s">
        <v>4971</v>
      </c>
      <c r="E1270" s="75" t="s">
        <v>4972</v>
      </c>
      <c r="F1270" s="75" t="s">
        <v>4968</v>
      </c>
      <c r="G1270" s="75" t="s">
        <v>4135</v>
      </c>
      <c r="H1270" s="76">
        <f t="array" ref="H1270">_xlfn.SWITCH(J1270,"A",50,"B",45,"C",40,"D",35,"E",30,0) + _xlfn.SWITCH(K1270,"A",50,"B",45,"C",40,"D",35,"E",30,0)</f>
        <v>60</v>
      </c>
      <c r="I1270" s="76">
        <f t="array" ref="I1270">_xlfn.SWITCH(J1270,"A",50,"B",45,"C",40,"D",35,"E",30,0) + _xlfn.SWITCH(L1270,"A",50,"B",45,"C",40,"D",35,"E",30,0)</f>
        <v>60</v>
      </c>
      <c r="J1270" s="76" t="s">
        <v>1866</v>
      </c>
      <c r="K1270" s="77" t="s">
        <v>1866</v>
      </c>
      <c r="L1270" s="77" t="s">
        <v>1866</v>
      </c>
      <c r="M1270" s="75"/>
      <c r="N1270" s="75" t="s">
        <v>4969</v>
      </c>
      <c r="O1270" s="75" t="s">
        <v>4970</v>
      </c>
      <c r="P1270" s="75">
        <v>20160901</v>
      </c>
    </row>
    <row r="1271" spans="1:16" ht="19.5" customHeight="1">
      <c r="A1271" s="75" t="s">
        <v>681</v>
      </c>
      <c r="B1271" s="75" t="s">
        <v>3067</v>
      </c>
      <c r="C1271" s="75" t="s">
        <v>4987</v>
      </c>
      <c r="D1271" s="75" t="s">
        <v>4971</v>
      </c>
      <c r="E1271" s="75" t="s">
        <v>4972</v>
      </c>
      <c r="F1271" s="75" t="s">
        <v>4968</v>
      </c>
      <c r="G1271" s="75" t="s">
        <v>4246</v>
      </c>
      <c r="H1271" s="75">
        <f t="array" ref="H1271">_xlfn.SWITCH(J1271,"A",50,"B",45,"C",40,"D",35,"E",30,0) + _xlfn.SWITCH(K1271,"A",50,"B",45,"C",40,"D",35,"E",30,0)</f>
        <v>60</v>
      </c>
      <c r="I1271" s="75">
        <f t="array" ref="I1271">_xlfn.SWITCH(J1271,"A",50,"B",45,"C",40,"D",35,"E",30,0) + _xlfn.SWITCH(L1271,"A",50,"B",45,"C",40,"D",35,"E",30,0)</f>
        <v>60</v>
      </c>
      <c r="J1271" s="76" t="s">
        <v>1866</v>
      </c>
      <c r="K1271" s="77" t="s">
        <v>1866</v>
      </c>
      <c r="L1271" s="77" t="s">
        <v>1866</v>
      </c>
      <c r="M1271" s="75"/>
      <c r="N1271" s="75" t="s">
        <v>4969</v>
      </c>
      <c r="O1271" s="75" t="s">
        <v>4970</v>
      </c>
      <c r="P1271" s="75">
        <v>20170301</v>
      </c>
    </row>
    <row r="1272" spans="1:16" ht="19.5" customHeight="1">
      <c r="A1272" s="75" t="s">
        <v>681</v>
      </c>
      <c r="B1272" s="75" t="s">
        <v>3067</v>
      </c>
      <c r="C1272" s="75" t="s">
        <v>4987</v>
      </c>
      <c r="D1272" s="75" t="s">
        <v>4971</v>
      </c>
      <c r="E1272" s="75" t="s">
        <v>4972</v>
      </c>
      <c r="F1272" s="75" t="s">
        <v>4968</v>
      </c>
      <c r="G1272" s="75" t="s">
        <v>4563</v>
      </c>
      <c r="H1272" s="76">
        <f t="array" ref="H1272">_xlfn.SWITCH(J1272,"A",50,"B",45,"C",40,"D",35,"E",30,0) + _xlfn.SWITCH(K1272,"A",50,"B",45,"C",40,"D",35,"E",30,0)</f>
        <v>60</v>
      </c>
      <c r="I1272" s="76">
        <f t="array" ref="I1272">_xlfn.SWITCH(J1272,"A",50,"B",45,"C",40,"D",35,"E",30,0) + _xlfn.SWITCH(L1272,"A",50,"B",45,"C",40,"D",35,"E",30,0)</f>
        <v>60</v>
      </c>
      <c r="J1272" s="76" t="s">
        <v>1866</v>
      </c>
      <c r="K1272" s="77" t="s">
        <v>1866</v>
      </c>
      <c r="L1272" s="77" t="s">
        <v>1866</v>
      </c>
      <c r="M1272" s="75"/>
      <c r="N1272" s="75" t="s">
        <v>4973</v>
      </c>
      <c r="O1272" s="75" t="s">
        <v>4970</v>
      </c>
      <c r="P1272" s="75">
        <v>19660316</v>
      </c>
    </row>
    <row r="1273" spans="1:16" ht="19.5" customHeight="1">
      <c r="A1273" s="75" t="s">
        <v>681</v>
      </c>
      <c r="B1273" s="75" t="s">
        <v>3067</v>
      </c>
      <c r="C1273" s="75" t="s">
        <v>4987</v>
      </c>
      <c r="D1273" s="75" t="s">
        <v>4971</v>
      </c>
      <c r="E1273" s="75" t="s">
        <v>4972</v>
      </c>
      <c r="F1273" s="75" t="s">
        <v>4968</v>
      </c>
      <c r="G1273" s="75" t="s">
        <v>4704</v>
      </c>
      <c r="H1273" s="75">
        <f t="array" ref="H1273">_xlfn.SWITCH(J1273,"A",50,"B",45,"C",40,"D",35,"E",30,0) + _xlfn.SWITCH(K1273,"A",50,"B",45,"C",40,"D",35,"E",30,0)</f>
        <v>60</v>
      </c>
      <c r="I1273" s="75">
        <f t="array" ref="I1273">_xlfn.SWITCH(J1273,"A",50,"B",45,"C",40,"D",35,"E",30,0) + _xlfn.SWITCH(L1273,"A",50,"B",45,"C",40,"D",35,"E",30,0)</f>
        <v>60</v>
      </c>
      <c r="J1273" s="76" t="s">
        <v>1866</v>
      </c>
      <c r="K1273" s="77" t="s">
        <v>1866</v>
      </c>
      <c r="L1273" s="77" t="s">
        <v>1866</v>
      </c>
      <c r="M1273" s="75"/>
      <c r="N1273" s="75" t="s">
        <v>4969</v>
      </c>
      <c r="O1273" s="75" t="s">
        <v>4970</v>
      </c>
      <c r="P1273" s="75">
        <v>20170301</v>
      </c>
    </row>
    <row r="1274" spans="1:16" ht="19.5" customHeight="1">
      <c r="A1274" s="75" t="s">
        <v>681</v>
      </c>
      <c r="B1274" s="75" t="s">
        <v>3067</v>
      </c>
      <c r="C1274" s="75" t="s">
        <v>4987</v>
      </c>
      <c r="D1274" s="75" t="s">
        <v>4971</v>
      </c>
      <c r="E1274" s="75" t="s">
        <v>4972</v>
      </c>
      <c r="F1274" s="75" t="s">
        <v>4968</v>
      </c>
      <c r="G1274" s="75" t="s">
        <v>4818</v>
      </c>
      <c r="H1274" s="75">
        <f t="array" ref="H1274">_xlfn.SWITCH(J1274,"A",50,"B",45,"C",40,"D",35,"E",30,0) + _xlfn.SWITCH(K1274,"A",50,"B",45,"C",40,"D",35,"E",30,0)</f>
        <v>60</v>
      </c>
      <c r="I1274" s="75">
        <f t="array" ref="I1274">_xlfn.SWITCH(J1274,"A",50,"B",45,"C",40,"D",35,"E",30,0) + _xlfn.SWITCH(L1274,"A",50,"B",45,"C",40,"D",35,"E",30,0)</f>
        <v>60</v>
      </c>
      <c r="J1274" s="76" t="s">
        <v>1866</v>
      </c>
      <c r="K1274" s="77" t="s">
        <v>1866</v>
      </c>
      <c r="L1274" s="77" t="s">
        <v>1866</v>
      </c>
      <c r="M1274" s="75"/>
      <c r="N1274" s="75" t="s">
        <v>4969</v>
      </c>
      <c r="O1274" s="75" t="s">
        <v>4970</v>
      </c>
      <c r="P1274" s="75">
        <v>20120301</v>
      </c>
    </row>
    <row r="1275" spans="1:16" ht="19.5" customHeight="1">
      <c r="A1275" s="75" t="s">
        <v>681</v>
      </c>
      <c r="B1275" s="75" t="s">
        <v>3067</v>
      </c>
      <c r="C1275" s="75" t="s">
        <v>4987</v>
      </c>
      <c r="D1275" s="75" t="s">
        <v>4971</v>
      </c>
      <c r="E1275" s="75" t="s">
        <v>4972</v>
      </c>
      <c r="F1275" s="75" t="s">
        <v>4968</v>
      </c>
      <c r="G1275" s="75" t="s">
        <v>4834</v>
      </c>
      <c r="H1275" s="76">
        <f t="array" ref="H1275">_xlfn.SWITCH(J1275,"A",50,"B",45,"C",40,"D",35,"E",30,0) + _xlfn.SWITCH(K1275,"A",50,"B",45,"C",40,"D",35,"E",30,0)</f>
        <v>60</v>
      </c>
      <c r="I1275" s="76">
        <f t="array" ref="I1275">_xlfn.SWITCH(J1275,"A",50,"B",45,"C",40,"D",35,"E",30,0) + _xlfn.SWITCH(L1275,"A",50,"B",45,"C",40,"D",35,"E",30,0)</f>
        <v>60</v>
      </c>
      <c r="J1275" s="76" t="s">
        <v>1866</v>
      </c>
      <c r="K1275" s="77" t="s">
        <v>1866</v>
      </c>
      <c r="L1275" s="77" t="s">
        <v>1866</v>
      </c>
      <c r="M1275" s="75"/>
      <c r="N1275" s="75" t="s">
        <v>4969</v>
      </c>
      <c r="O1275" s="75" t="s">
        <v>4970</v>
      </c>
      <c r="P1275" s="75">
        <v>20210301</v>
      </c>
    </row>
    <row r="1276" spans="1:16" ht="19.5" customHeight="1">
      <c r="A1276" s="75" t="s">
        <v>445</v>
      </c>
      <c r="B1276" s="75" t="s">
        <v>3887</v>
      </c>
      <c r="C1276" s="75" t="s">
        <v>445</v>
      </c>
      <c r="D1276" s="75" t="s">
        <v>4971</v>
      </c>
      <c r="E1276" s="75" t="s">
        <v>4990</v>
      </c>
      <c r="F1276" s="75" t="s">
        <v>4991</v>
      </c>
      <c r="G1276" s="75" t="s">
        <v>3079</v>
      </c>
      <c r="H1276" s="75">
        <f t="array" ref="H1276">_xlfn.SWITCH(J1276,"A",50,"B",45,"C",40,"D",35,"E",30,0) + _xlfn.SWITCH(K1276,"A",50,"B",45,"C",40,"D",35,"E",30,0)</f>
        <v>60</v>
      </c>
      <c r="I1276" s="75">
        <f t="array" ref="I1276">_xlfn.SWITCH(J1276,"A",50,"B",45,"C",40,"D",35,"E",30,0) + _xlfn.SWITCH(L1276,"A",50,"B",45,"C",40,"D",35,"E",30,0)</f>
        <v>60</v>
      </c>
      <c r="J1276" s="76" t="s">
        <v>1866</v>
      </c>
      <c r="K1276" s="77" t="s">
        <v>1866</v>
      </c>
      <c r="L1276" s="77" t="s">
        <v>1866</v>
      </c>
      <c r="M1276" s="75"/>
      <c r="N1276" s="75" t="s">
        <v>4969</v>
      </c>
      <c r="O1276" s="75" t="s">
        <v>4970</v>
      </c>
      <c r="P1276" s="75">
        <v>19691122</v>
      </c>
    </row>
    <row r="1277" spans="1:16" ht="19.5" customHeight="1">
      <c r="A1277" s="75" t="s">
        <v>445</v>
      </c>
      <c r="B1277" s="75" t="s">
        <v>3887</v>
      </c>
      <c r="C1277" s="75" t="s">
        <v>445</v>
      </c>
      <c r="D1277" s="75" t="s">
        <v>4971</v>
      </c>
      <c r="E1277" s="75" t="s">
        <v>4972</v>
      </c>
      <c r="F1277" s="75" t="s">
        <v>4968</v>
      </c>
      <c r="G1277" s="75" t="s">
        <v>3312</v>
      </c>
      <c r="H1277" s="76">
        <f t="array" ref="H1277">_xlfn.SWITCH(J1277,"A",50,"B",45,"C",40,"D",35,"E",30,0) + _xlfn.SWITCH(K1277,"A",50,"B",45,"C",40,"D",35,"E",30,0)</f>
        <v>60</v>
      </c>
      <c r="I1277" s="76">
        <f t="array" ref="I1277">_xlfn.SWITCH(J1277,"A",50,"B",45,"C",40,"D",35,"E",30,0) + _xlfn.SWITCH(L1277,"A",50,"B",45,"C",40,"D",35,"E",30,0)</f>
        <v>60</v>
      </c>
      <c r="J1277" s="76" t="s">
        <v>1866</v>
      </c>
      <c r="K1277" s="77" t="s">
        <v>1866</v>
      </c>
      <c r="L1277" s="77" t="s">
        <v>1866</v>
      </c>
      <c r="M1277" s="75"/>
      <c r="N1277" s="75" t="s">
        <v>4969</v>
      </c>
      <c r="O1277" s="75" t="s">
        <v>4974</v>
      </c>
      <c r="P1277" s="75">
        <v>19520525</v>
      </c>
    </row>
    <row r="1278" spans="1:16" ht="19.5" customHeight="1">
      <c r="A1278" s="75" t="s">
        <v>445</v>
      </c>
      <c r="B1278" s="75" t="s">
        <v>3887</v>
      </c>
      <c r="C1278" s="75" t="s">
        <v>445</v>
      </c>
      <c r="D1278" s="75" t="s">
        <v>4971</v>
      </c>
      <c r="E1278" s="75" t="s">
        <v>4972</v>
      </c>
      <c r="F1278" s="75" t="s">
        <v>4968</v>
      </c>
      <c r="G1278" s="75" t="s">
        <v>3527</v>
      </c>
      <c r="H1278" s="75">
        <f t="array" ref="H1278">_xlfn.SWITCH(J1278,"A",50,"B",45,"C",40,"D",35,"E",30,0) + _xlfn.SWITCH(K1278,"A",50,"B",45,"C",40,"D",35,"E",30,0)</f>
        <v>60</v>
      </c>
      <c r="I1278" s="75">
        <f t="array" ref="I1278">_xlfn.SWITCH(J1278,"A",50,"B",45,"C",40,"D",35,"E",30,0) + _xlfn.SWITCH(L1278,"A",50,"B",45,"C",40,"D",35,"E",30,0)</f>
        <v>60</v>
      </c>
      <c r="J1278" s="76" t="s">
        <v>1866</v>
      </c>
      <c r="K1278" s="77" t="s">
        <v>1866</v>
      </c>
      <c r="L1278" s="77" t="s">
        <v>1866</v>
      </c>
      <c r="M1278" s="75"/>
      <c r="N1278" s="75" t="s">
        <v>4969</v>
      </c>
      <c r="O1278" s="75" t="s">
        <v>4989</v>
      </c>
      <c r="P1278" s="75">
        <v>19630320</v>
      </c>
    </row>
    <row r="1279" spans="1:16" ht="19.5" customHeight="1">
      <c r="A1279" s="75" t="s">
        <v>22</v>
      </c>
      <c r="B1279" s="75" t="s">
        <v>4805</v>
      </c>
      <c r="C1279" s="75" t="s">
        <v>4984</v>
      </c>
      <c r="D1279" s="75" t="s">
        <v>4971</v>
      </c>
      <c r="E1279" s="75" t="s">
        <v>4972</v>
      </c>
      <c r="F1279" s="75" t="s">
        <v>4968</v>
      </c>
      <c r="G1279" s="75" t="s">
        <v>3434</v>
      </c>
      <c r="H1279" s="76">
        <f t="array" ref="H1279">_xlfn.SWITCH(J1279,"A",50,"B",45,"C",40,"D",35,"E",30,0) + _xlfn.SWITCH(K1279,"A",50,"B",45,"C",40,"D",35,"E",30,0)</f>
        <v>60</v>
      </c>
      <c r="I1279" s="76">
        <f t="array" ref="I1279">_xlfn.SWITCH(J1279,"A",50,"B",45,"C",40,"D",35,"E",30,0) + _xlfn.SWITCH(L1279,"A",50,"B",45,"C",40,"D",35,"E",30,0)</f>
        <v>60</v>
      </c>
      <c r="J1279" s="76" t="s">
        <v>1866</v>
      </c>
      <c r="K1279" s="77" t="s">
        <v>1866</v>
      </c>
      <c r="L1279" s="77" t="s">
        <v>1866</v>
      </c>
      <c r="M1279" s="75"/>
      <c r="N1279" s="75" t="s">
        <v>4969</v>
      </c>
      <c r="O1279" s="75" t="s">
        <v>4970</v>
      </c>
      <c r="P1279" s="75">
        <v>19100413</v>
      </c>
    </row>
    <row r="1280" spans="1:16" ht="19.5" customHeight="1">
      <c r="A1280" s="75" t="s">
        <v>22</v>
      </c>
      <c r="B1280" s="75" t="s">
        <v>4805</v>
      </c>
      <c r="C1280" s="75" t="s">
        <v>4984</v>
      </c>
      <c r="D1280" s="75" t="s">
        <v>4971</v>
      </c>
      <c r="E1280" s="75" t="s">
        <v>4972</v>
      </c>
      <c r="F1280" s="75" t="s">
        <v>4968</v>
      </c>
      <c r="G1280" s="75" t="s">
        <v>3648</v>
      </c>
      <c r="H1280" s="75">
        <f t="array" ref="H1280">_xlfn.SWITCH(J1280,"A",50,"B",45,"C",40,"D",35,"E",30,0) + _xlfn.SWITCH(K1280,"A",50,"B",45,"C",40,"D",35,"E",30,0)</f>
        <v>60</v>
      </c>
      <c r="I1280" s="75">
        <f t="array" ref="I1280">_xlfn.SWITCH(J1280,"A",50,"B",45,"C",40,"D",35,"E",30,0) + _xlfn.SWITCH(L1280,"A",50,"B",45,"C",40,"D",35,"E",30,0)</f>
        <v>60</v>
      </c>
      <c r="J1280" s="76" t="s">
        <v>1866</v>
      </c>
      <c r="K1280" s="77" t="s">
        <v>1866</v>
      </c>
      <c r="L1280" s="77" t="s">
        <v>1866</v>
      </c>
      <c r="M1280" s="75"/>
      <c r="N1280" s="75" t="s">
        <v>4969</v>
      </c>
      <c r="O1280" s="75" t="s">
        <v>4970</v>
      </c>
      <c r="P1280" s="75">
        <v>20080301</v>
      </c>
    </row>
    <row r="1281" spans="1:16" ht="19.5" customHeight="1">
      <c r="A1281" s="75" t="s">
        <v>22</v>
      </c>
      <c r="B1281" s="75" t="s">
        <v>4805</v>
      </c>
      <c r="C1281" s="75" t="s">
        <v>4984</v>
      </c>
      <c r="D1281" s="75" t="s">
        <v>4971</v>
      </c>
      <c r="E1281" s="75" t="s">
        <v>4972</v>
      </c>
      <c r="F1281" s="75" t="s">
        <v>4968</v>
      </c>
      <c r="G1281" s="75" t="s">
        <v>3657</v>
      </c>
      <c r="H1281" s="76">
        <f t="array" ref="H1281">_xlfn.SWITCH(J1281,"A",50,"B",45,"C",40,"D",35,"E",30,0) + _xlfn.SWITCH(K1281,"A",50,"B",45,"C",40,"D",35,"E",30,0)</f>
        <v>60</v>
      </c>
      <c r="I1281" s="76">
        <f t="array" ref="I1281">_xlfn.SWITCH(J1281,"A",50,"B",45,"C",40,"D",35,"E",30,0) + _xlfn.SWITCH(L1281,"A",50,"B",45,"C",40,"D",35,"E",30,0)</f>
        <v>60</v>
      </c>
      <c r="J1281" s="76" t="s">
        <v>1866</v>
      </c>
      <c r="K1281" s="77" t="s">
        <v>1866</v>
      </c>
      <c r="L1281" s="77" t="s">
        <v>1866</v>
      </c>
      <c r="M1281" s="75"/>
      <c r="N1281" s="75" t="s">
        <v>4969</v>
      </c>
      <c r="O1281" s="75" t="s">
        <v>4970</v>
      </c>
      <c r="P1281" s="75">
        <v>20100301</v>
      </c>
    </row>
    <row r="1282" spans="1:16" ht="19.5" customHeight="1">
      <c r="A1282" s="75" t="s">
        <v>22</v>
      </c>
      <c r="B1282" s="75" t="s">
        <v>4805</v>
      </c>
      <c r="C1282" s="75" t="s">
        <v>4984</v>
      </c>
      <c r="D1282" s="75" t="s">
        <v>4971</v>
      </c>
      <c r="E1282" s="75" t="s">
        <v>4972</v>
      </c>
      <c r="F1282" s="75" t="s">
        <v>4968</v>
      </c>
      <c r="G1282" s="75" t="s">
        <v>4560</v>
      </c>
      <c r="H1282" s="76">
        <f t="array" ref="H1282">_xlfn.SWITCH(J1282,"A",50,"B",45,"C",40,"D",35,"E",30,0) + _xlfn.SWITCH(K1282,"A",50,"B",45,"C",40,"D",35,"E",30,0)</f>
        <v>60</v>
      </c>
      <c r="I1282" s="76">
        <f t="array" ref="I1282">_xlfn.SWITCH(J1282,"A",50,"B",45,"C",40,"D",35,"E",30,0) + _xlfn.SWITCH(L1282,"A",50,"B",45,"C",40,"D",35,"E",30,0)</f>
        <v>60</v>
      </c>
      <c r="J1282" s="76" t="s">
        <v>1866</v>
      </c>
      <c r="K1282" s="77" t="s">
        <v>1866</v>
      </c>
      <c r="L1282" s="77" t="s">
        <v>1866</v>
      </c>
      <c r="M1282" s="75"/>
      <c r="N1282" s="75" t="s">
        <v>4969</v>
      </c>
      <c r="O1282" s="75" t="s">
        <v>4970</v>
      </c>
      <c r="P1282" s="75">
        <v>19880301</v>
      </c>
    </row>
    <row r="1283" spans="1:16" ht="19.5" customHeight="1">
      <c r="A1283" s="75" t="s">
        <v>22</v>
      </c>
      <c r="B1283" s="75" t="s">
        <v>4805</v>
      </c>
      <c r="C1283" s="75" t="s">
        <v>4984</v>
      </c>
      <c r="D1283" s="75" t="s">
        <v>4971</v>
      </c>
      <c r="E1283" s="75" t="s">
        <v>4972</v>
      </c>
      <c r="F1283" s="75" t="s">
        <v>4968</v>
      </c>
      <c r="G1283" s="75" t="s">
        <v>4773</v>
      </c>
      <c r="H1283" s="76">
        <f t="array" ref="H1283">_xlfn.SWITCH(J1283,"A",50,"B",45,"C",40,"D",35,"E",30,0) + _xlfn.SWITCH(K1283,"A",50,"B",45,"C",40,"D",35,"E",30,0)</f>
        <v>60</v>
      </c>
      <c r="I1283" s="76">
        <f t="array" ref="I1283">_xlfn.SWITCH(J1283,"A",50,"B",45,"C",40,"D",35,"E",30,0) + _xlfn.SWITCH(L1283,"A",50,"B",45,"C",40,"D",35,"E",30,0)</f>
        <v>60</v>
      </c>
      <c r="J1283" s="76" t="s">
        <v>1866</v>
      </c>
      <c r="K1283" s="77" t="s">
        <v>1866</v>
      </c>
      <c r="L1283" s="77" t="s">
        <v>1866</v>
      </c>
      <c r="M1283" s="75"/>
      <c r="N1283" s="75" t="s">
        <v>4973</v>
      </c>
      <c r="O1283" s="75" t="s">
        <v>4989</v>
      </c>
      <c r="P1283" s="75">
        <v>18871020</v>
      </c>
    </row>
    <row r="1284" spans="1:16" ht="19.5" customHeight="1">
      <c r="A1284" s="75" t="s">
        <v>373</v>
      </c>
      <c r="B1284" s="75" t="s">
        <v>4279</v>
      </c>
      <c r="C1284" s="75" t="s">
        <v>4986</v>
      </c>
      <c r="D1284" s="75" t="s">
        <v>4977</v>
      </c>
      <c r="E1284" s="75" t="s">
        <v>4972</v>
      </c>
      <c r="F1284" s="75" t="s">
        <v>4968</v>
      </c>
      <c r="G1284" s="75" t="s">
        <v>4554</v>
      </c>
      <c r="H1284" s="75">
        <f t="array" ref="H1284">_xlfn.SWITCH(J1284,"A",50,"B",45,"C",40,"D",35,"E",30,0) + _xlfn.SWITCH(K1284,"A",50,"B",45,"C",40,"D",35,"E",30,0)</f>
        <v>60</v>
      </c>
      <c r="I1284" s="75">
        <f t="array" ref="I1284">_xlfn.SWITCH(J1284,"A",50,"B",45,"C",40,"D",35,"E",30,0) + _xlfn.SWITCH(L1284,"A",50,"B",45,"C",40,"D",35,"E",30,0)</f>
        <v>60</v>
      </c>
      <c r="J1284" s="76" t="s">
        <v>1866</v>
      </c>
      <c r="K1284" s="77" t="s">
        <v>1866</v>
      </c>
      <c r="L1284" s="77" t="s">
        <v>1866</v>
      </c>
      <c r="M1284" s="75"/>
      <c r="N1284" s="75" t="s">
        <v>4969</v>
      </c>
      <c r="O1284" s="75" t="s">
        <v>4970</v>
      </c>
      <c r="P1284" s="75">
        <v>20040301</v>
      </c>
    </row>
    <row r="1285" spans="1:16" ht="19.5" customHeight="1">
      <c r="A1285" s="75" t="s">
        <v>611</v>
      </c>
      <c r="B1285" s="75" t="s">
        <v>4580</v>
      </c>
      <c r="C1285" s="75" t="s">
        <v>4975</v>
      </c>
      <c r="D1285" s="75" t="s">
        <v>4971</v>
      </c>
      <c r="E1285" s="75" t="s">
        <v>4972</v>
      </c>
      <c r="F1285" s="75" t="s">
        <v>4968</v>
      </c>
      <c r="G1285" s="75" t="s">
        <v>3416</v>
      </c>
      <c r="H1285" s="75">
        <f t="array" ref="H1285">_xlfn.SWITCH(J1285,"A",50,"B",45,"C",40,"D",35,"E",30,0) + _xlfn.SWITCH(K1285,"A",50,"B",45,"C",40,"D",35,"E",30,0)</f>
        <v>60</v>
      </c>
      <c r="I1285" s="75">
        <f t="array" ref="I1285">_xlfn.SWITCH(J1285,"A",50,"B",45,"C",40,"D",35,"E",30,0) + _xlfn.SWITCH(L1285,"A",50,"B",45,"C",40,"D",35,"E",30,0)</f>
        <v>60</v>
      </c>
      <c r="J1285" s="76" t="s">
        <v>1866</v>
      </c>
      <c r="K1285" s="77" t="s">
        <v>1866</v>
      </c>
      <c r="L1285" s="77" t="s">
        <v>1866</v>
      </c>
      <c r="M1285" s="75"/>
      <c r="N1285" s="75" t="s">
        <v>4969</v>
      </c>
      <c r="O1285" s="75" t="s">
        <v>4974</v>
      </c>
      <c r="P1285" s="75">
        <v>19850305</v>
      </c>
    </row>
    <row r="1286" spans="1:16" ht="19.5" customHeight="1">
      <c r="A1286" s="75" t="s">
        <v>611</v>
      </c>
      <c r="B1286" s="75" t="s">
        <v>4580</v>
      </c>
      <c r="C1286" s="75" t="s">
        <v>4975</v>
      </c>
      <c r="D1286" s="75" t="s">
        <v>4971</v>
      </c>
      <c r="E1286" s="75" t="s">
        <v>4972</v>
      </c>
      <c r="F1286" s="75" t="s">
        <v>4968</v>
      </c>
      <c r="G1286" s="75" t="s">
        <v>3628</v>
      </c>
      <c r="H1286" s="76">
        <f t="array" ref="H1286">_xlfn.SWITCH(J1286,"A",50,"B",45,"C",40,"D",35,"E",30,0) + _xlfn.SWITCH(K1286,"A",50,"B",45,"C",40,"D",35,"E",30,0)</f>
        <v>60</v>
      </c>
      <c r="I1286" s="76">
        <f t="array" ref="I1286">_xlfn.SWITCH(J1286,"A",50,"B",45,"C",40,"D",35,"E",30,0) + _xlfn.SWITCH(L1286,"A",50,"B",45,"C",40,"D",35,"E",30,0)</f>
        <v>60</v>
      </c>
      <c r="J1286" s="76" t="s">
        <v>1866</v>
      </c>
      <c r="K1286" s="77" t="s">
        <v>1866</v>
      </c>
      <c r="L1286" s="77" t="s">
        <v>1866</v>
      </c>
      <c r="M1286" s="75"/>
      <c r="N1286" s="75" t="s">
        <v>4969</v>
      </c>
      <c r="O1286" s="75" t="s">
        <v>4989</v>
      </c>
      <c r="P1286" s="75">
        <v>19670320</v>
      </c>
    </row>
    <row r="1287" spans="1:16" ht="19.5" customHeight="1">
      <c r="A1287" s="75" t="s">
        <v>170</v>
      </c>
      <c r="B1287" s="75" t="s">
        <v>4630</v>
      </c>
      <c r="C1287" s="75" t="s">
        <v>170</v>
      </c>
      <c r="D1287" s="75" t="s">
        <v>4971</v>
      </c>
      <c r="E1287" s="75" t="s">
        <v>4972</v>
      </c>
      <c r="F1287" s="75" t="s">
        <v>4968</v>
      </c>
      <c r="G1287" s="75" t="s">
        <v>3550</v>
      </c>
      <c r="H1287" s="75">
        <f t="array" ref="H1287">_xlfn.SWITCH(J1287,"A",50,"B",45,"C",40,"D",35,"E",30,0) + _xlfn.SWITCH(K1287,"A",50,"B",45,"C",40,"D",35,"E",30,0)</f>
        <v>60</v>
      </c>
      <c r="I1287" s="75">
        <f t="array" ref="I1287">_xlfn.SWITCH(J1287,"A",50,"B",45,"C",40,"D",35,"E",30,0) + _xlfn.SWITCH(L1287,"A",50,"B",45,"C",40,"D",35,"E",30,0)</f>
        <v>60</v>
      </c>
      <c r="J1287" s="76" t="s">
        <v>1866</v>
      </c>
      <c r="K1287" s="77" t="s">
        <v>1866</v>
      </c>
      <c r="L1287" s="77" t="s">
        <v>1866</v>
      </c>
      <c r="M1287" s="75"/>
      <c r="N1287" s="75" t="s">
        <v>4969</v>
      </c>
      <c r="O1287" s="75" t="s">
        <v>4970</v>
      </c>
      <c r="P1287" s="75">
        <v>20160301</v>
      </c>
    </row>
    <row r="1288" spans="1:16" ht="19.5" customHeight="1">
      <c r="A1288" s="75" t="s">
        <v>170</v>
      </c>
      <c r="B1288" s="75" t="s">
        <v>4630</v>
      </c>
      <c r="C1288" s="75" t="s">
        <v>170</v>
      </c>
      <c r="D1288" s="75" t="s">
        <v>4971</v>
      </c>
      <c r="E1288" s="75" t="s">
        <v>4972</v>
      </c>
      <c r="F1288" s="75" t="s">
        <v>4968</v>
      </c>
      <c r="G1288" s="75" t="s">
        <v>4464</v>
      </c>
      <c r="H1288" s="75">
        <f t="array" ref="H1288">_xlfn.SWITCH(J1288,"A",50,"B",45,"C",40,"D",35,"E",30,0) + _xlfn.SWITCH(K1288,"A",50,"B",45,"C",40,"D",35,"E",30,0)</f>
        <v>60</v>
      </c>
      <c r="I1288" s="75">
        <f t="array" ref="I1288">_xlfn.SWITCH(J1288,"A",50,"B",45,"C",40,"D",35,"E",30,0) + _xlfn.SWITCH(L1288,"A",50,"B",45,"C",40,"D",35,"E",30,0)</f>
        <v>60</v>
      </c>
      <c r="J1288" s="76" t="s">
        <v>1866</v>
      </c>
      <c r="K1288" s="77" t="s">
        <v>1866</v>
      </c>
      <c r="L1288" s="77" t="s">
        <v>1866</v>
      </c>
      <c r="M1288" s="75"/>
      <c r="N1288" s="75" t="s">
        <v>4969</v>
      </c>
      <c r="O1288" s="75" t="s">
        <v>4970</v>
      </c>
      <c r="P1288" s="75">
        <v>20080301</v>
      </c>
    </row>
    <row r="1289" spans="1:16" ht="19.5" customHeight="1">
      <c r="A1289" s="75" t="s">
        <v>170</v>
      </c>
      <c r="B1289" s="75" t="s">
        <v>4630</v>
      </c>
      <c r="C1289" s="75" t="s">
        <v>170</v>
      </c>
      <c r="D1289" s="75" t="s">
        <v>4971</v>
      </c>
      <c r="E1289" s="75" t="s">
        <v>4972</v>
      </c>
      <c r="F1289" s="75" t="s">
        <v>4968</v>
      </c>
      <c r="G1289" s="75" t="s">
        <v>4535</v>
      </c>
      <c r="H1289" s="76">
        <f t="array" ref="H1289">_xlfn.SWITCH(J1289,"A",50,"B",45,"C",40,"D",35,"E",30,0) + _xlfn.SWITCH(K1289,"A",50,"B",45,"C",40,"D",35,"E",30,0)</f>
        <v>60</v>
      </c>
      <c r="I1289" s="76">
        <f t="array" ref="I1289">_xlfn.SWITCH(J1289,"A",50,"B",45,"C",40,"D",35,"E",30,0) + _xlfn.SWITCH(L1289,"A",50,"B",45,"C",40,"D",35,"E",30,0)</f>
        <v>60</v>
      </c>
      <c r="J1289" s="76" t="s">
        <v>1866</v>
      </c>
      <c r="K1289" s="77" t="s">
        <v>1866</v>
      </c>
      <c r="L1289" s="77" t="s">
        <v>1866</v>
      </c>
      <c r="M1289" s="75"/>
      <c r="N1289" s="75" t="s">
        <v>4969</v>
      </c>
      <c r="O1289" s="75" t="s">
        <v>4970</v>
      </c>
      <c r="P1289" s="75">
        <v>20050301</v>
      </c>
    </row>
    <row r="1290" spans="1:16" ht="19.5" customHeight="1">
      <c r="A1290" s="75" t="s">
        <v>170</v>
      </c>
      <c r="B1290" s="75" t="s">
        <v>4630</v>
      </c>
      <c r="C1290" s="75" t="s">
        <v>170</v>
      </c>
      <c r="D1290" s="75" t="s">
        <v>4971</v>
      </c>
      <c r="E1290" s="75" t="s">
        <v>4972</v>
      </c>
      <c r="F1290" s="75" t="s">
        <v>4968</v>
      </c>
      <c r="G1290" s="75" t="s">
        <v>4759</v>
      </c>
      <c r="H1290" s="75">
        <f t="array" ref="H1290">_xlfn.SWITCH(J1290,"A",50,"B",45,"C",40,"D",35,"E",30,0) + _xlfn.SWITCH(K1290,"A",50,"B",45,"C",40,"D",35,"E",30,0)</f>
        <v>60</v>
      </c>
      <c r="I1290" s="75">
        <f t="array" ref="I1290">_xlfn.SWITCH(J1290,"A",50,"B",45,"C",40,"D",35,"E",30,0) + _xlfn.SWITCH(L1290,"A",50,"B",45,"C",40,"D",35,"E",30,0)</f>
        <v>60</v>
      </c>
      <c r="J1290" s="76" t="s">
        <v>1866</v>
      </c>
      <c r="K1290" s="77" t="s">
        <v>1866</v>
      </c>
      <c r="L1290" s="77" t="s">
        <v>1866</v>
      </c>
      <c r="M1290" s="75"/>
      <c r="N1290" s="75" t="s">
        <v>4969</v>
      </c>
      <c r="O1290" s="75" t="s">
        <v>4970</v>
      </c>
      <c r="P1290" s="75">
        <v>20140303</v>
      </c>
    </row>
    <row r="1291" spans="1:16" ht="19.5" customHeight="1">
      <c r="A1291" s="75" t="s">
        <v>170</v>
      </c>
      <c r="B1291" s="75" t="s">
        <v>4630</v>
      </c>
      <c r="C1291" s="75" t="s">
        <v>170</v>
      </c>
      <c r="D1291" s="75" t="s">
        <v>4971</v>
      </c>
      <c r="E1291" s="75" t="s">
        <v>4972</v>
      </c>
      <c r="F1291" s="75" t="s">
        <v>4968</v>
      </c>
      <c r="G1291" s="75" t="s">
        <v>4787</v>
      </c>
      <c r="H1291" s="76">
        <f t="array" ref="H1291">_xlfn.SWITCH(J1291,"A",50,"B",45,"C",40,"D",35,"E",30,0) + _xlfn.SWITCH(K1291,"A",50,"B",45,"C",40,"D",35,"E",30,0)</f>
        <v>60</v>
      </c>
      <c r="I1291" s="76">
        <f t="array" ref="I1291">_xlfn.SWITCH(J1291,"A",50,"B",45,"C",40,"D",35,"E",30,0) + _xlfn.SWITCH(L1291,"A",50,"B",45,"C",40,"D",35,"E",30,0)</f>
        <v>60</v>
      </c>
      <c r="J1291" s="76" t="s">
        <v>1866</v>
      </c>
      <c r="K1291" s="77" t="s">
        <v>1866</v>
      </c>
      <c r="L1291" s="77" t="s">
        <v>1866</v>
      </c>
      <c r="M1291" s="75"/>
      <c r="N1291" s="75" t="s">
        <v>4969</v>
      </c>
      <c r="O1291" s="75" t="s">
        <v>4970</v>
      </c>
      <c r="P1291" s="75">
        <v>20010301</v>
      </c>
    </row>
    <row r="1292" spans="1:16" ht="19.5" customHeight="1">
      <c r="A1292" s="75" t="s">
        <v>170</v>
      </c>
      <c r="B1292" s="75" t="s">
        <v>4630</v>
      </c>
      <c r="C1292" s="75" t="s">
        <v>170</v>
      </c>
      <c r="D1292" s="75" t="s">
        <v>4971</v>
      </c>
      <c r="E1292" s="75" t="s">
        <v>4972</v>
      </c>
      <c r="F1292" s="75" t="s">
        <v>4968</v>
      </c>
      <c r="G1292" s="75" t="s">
        <v>4811</v>
      </c>
      <c r="H1292" s="75">
        <f t="array" ref="H1292">_xlfn.SWITCH(J1292,"A",50,"B",45,"C",40,"D",35,"E",30,0) + _xlfn.SWITCH(K1292,"A",50,"B",45,"C",40,"D",35,"E",30,0)</f>
        <v>60</v>
      </c>
      <c r="I1292" s="75">
        <f t="array" ref="I1292">_xlfn.SWITCH(J1292,"A",50,"B",45,"C",40,"D",35,"E",30,0) + _xlfn.SWITCH(L1292,"A",50,"B",45,"C",40,"D",35,"E",30,0)</f>
        <v>60</v>
      </c>
      <c r="J1292" s="76" t="s">
        <v>1866</v>
      </c>
      <c r="K1292" s="77" t="s">
        <v>1866</v>
      </c>
      <c r="L1292" s="77" t="s">
        <v>1866</v>
      </c>
      <c r="M1292" s="75"/>
      <c r="N1292" s="75" t="s">
        <v>4969</v>
      </c>
      <c r="O1292" s="75" t="s">
        <v>4970</v>
      </c>
      <c r="P1292" s="75">
        <v>19970305</v>
      </c>
    </row>
    <row r="1293" spans="1:16" ht="19.5" customHeight="1">
      <c r="A1293" s="75" t="s">
        <v>170</v>
      </c>
      <c r="B1293" s="75" t="s">
        <v>4630</v>
      </c>
      <c r="C1293" s="75" t="s">
        <v>170</v>
      </c>
      <c r="D1293" s="75" t="s">
        <v>4971</v>
      </c>
      <c r="E1293" s="75" t="s">
        <v>4972</v>
      </c>
      <c r="F1293" s="75" t="s">
        <v>4968</v>
      </c>
      <c r="G1293" s="75" t="s">
        <v>4890</v>
      </c>
      <c r="H1293" s="76">
        <f t="array" ref="H1293">_xlfn.SWITCH(J1293,"A",50,"B",45,"C",40,"D",35,"E",30,0) + _xlfn.SWITCH(K1293,"A",50,"B",45,"C",40,"D",35,"E",30,0)</f>
        <v>60</v>
      </c>
      <c r="I1293" s="76">
        <f t="array" ref="I1293">_xlfn.SWITCH(J1293,"A",50,"B",45,"C",40,"D",35,"E",30,0) + _xlfn.SWITCH(L1293,"A",50,"B",45,"C",40,"D",35,"E",30,0)</f>
        <v>60</v>
      </c>
      <c r="J1293" s="76" t="s">
        <v>1866</v>
      </c>
      <c r="K1293" s="77" t="s">
        <v>1866</v>
      </c>
      <c r="L1293" s="77" t="s">
        <v>1866</v>
      </c>
      <c r="M1293" s="75"/>
      <c r="N1293" s="75" t="s">
        <v>4969</v>
      </c>
      <c r="O1293" s="75" t="s">
        <v>4970</v>
      </c>
      <c r="P1293" s="75">
        <v>20110301</v>
      </c>
    </row>
    <row r="1294" spans="1:16" ht="19.5" customHeight="1">
      <c r="A1294" s="75" t="s">
        <v>170</v>
      </c>
      <c r="B1294" s="75" t="s">
        <v>4630</v>
      </c>
      <c r="C1294" s="75" t="s">
        <v>170</v>
      </c>
      <c r="D1294" s="75" t="s">
        <v>4971</v>
      </c>
      <c r="E1294" s="75" t="s">
        <v>4972</v>
      </c>
      <c r="F1294" s="75" t="s">
        <v>4968</v>
      </c>
      <c r="G1294" s="75" t="s">
        <v>4908</v>
      </c>
      <c r="H1294" s="75">
        <f t="array" ref="H1294">_xlfn.SWITCH(J1294,"A",50,"B",45,"C",40,"D",35,"E",30,0) + _xlfn.SWITCH(K1294,"A",50,"B",45,"C",40,"D",35,"E",30,0)</f>
        <v>60</v>
      </c>
      <c r="I1294" s="75">
        <f t="array" ref="I1294">_xlfn.SWITCH(J1294,"A",50,"B",45,"C",40,"D",35,"E",30,0) + _xlfn.SWITCH(L1294,"A",50,"B",45,"C",40,"D",35,"E",30,0)</f>
        <v>60</v>
      </c>
      <c r="J1294" s="76" t="s">
        <v>1866</v>
      </c>
      <c r="K1294" s="77" t="s">
        <v>1866</v>
      </c>
      <c r="L1294" s="77" t="s">
        <v>1866</v>
      </c>
      <c r="M1294" s="75"/>
      <c r="N1294" s="75" t="s">
        <v>4969</v>
      </c>
      <c r="O1294" s="75" t="s">
        <v>4970</v>
      </c>
      <c r="P1294" s="75">
        <v>19990315</v>
      </c>
    </row>
    <row r="1295" spans="1:16" ht="19.5" customHeight="1">
      <c r="A1295" s="75" t="s">
        <v>1276</v>
      </c>
      <c r="B1295" s="75" t="s">
        <v>4175</v>
      </c>
      <c r="C1295" s="75" t="s">
        <v>1276</v>
      </c>
      <c r="D1295" s="75" t="s">
        <v>4971</v>
      </c>
      <c r="E1295" s="75" t="s">
        <v>4972</v>
      </c>
      <c r="F1295" s="75" t="s">
        <v>4968</v>
      </c>
      <c r="G1295" s="75" t="s">
        <v>3260</v>
      </c>
      <c r="H1295" s="75">
        <f t="array" ref="H1295">_xlfn.SWITCH(J1295,"A",50,"B",45,"C",40,"D",35,"E",30,0) + _xlfn.SWITCH(K1295,"A",50,"B",45,"C",40,"D",35,"E",30,0)</f>
        <v>60</v>
      </c>
      <c r="I1295" s="75">
        <f t="array" ref="I1295">_xlfn.SWITCH(J1295,"A",50,"B",45,"C",40,"D",35,"E",30,0) + _xlfn.SWITCH(L1295,"A",50,"B",45,"C",40,"D",35,"E",30,0)</f>
        <v>60</v>
      </c>
      <c r="J1295" s="76" t="s">
        <v>1866</v>
      </c>
      <c r="K1295" s="77" t="s">
        <v>1866</v>
      </c>
      <c r="L1295" s="77" t="s">
        <v>1866</v>
      </c>
      <c r="M1295" s="75"/>
      <c r="N1295" s="75" t="s">
        <v>4969</v>
      </c>
      <c r="O1295" s="75" t="s">
        <v>4970</v>
      </c>
      <c r="P1295" s="75">
        <v>19840306</v>
      </c>
    </row>
    <row r="1296" spans="1:16" ht="19.5" customHeight="1">
      <c r="A1296" s="75" t="s">
        <v>1276</v>
      </c>
      <c r="B1296" s="75" t="s">
        <v>4175</v>
      </c>
      <c r="C1296" s="75" t="s">
        <v>1276</v>
      </c>
      <c r="D1296" s="75" t="s">
        <v>4977</v>
      </c>
      <c r="E1296" s="75" t="s">
        <v>4972</v>
      </c>
      <c r="F1296" s="75" t="s">
        <v>4968</v>
      </c>
      <c r="G1296" s="75" t="s">
        <v>3686</v>
      </c>
      <c r="H1296" s="75">
        <f t="array" ref="H1296">_xlfn.SWITCH(J1296,"A",50,"B",45,"C",40,"D",35,"E",30,0) + _xlfn.SWITCH(K1296,"A",50,"B",45,"C",40,"D",35,"E",30,0)</f>
        <v>60</v>
      </c>
      <c r="I1296" s="75">
        <f t="array" ref="I1296">_xlfn.SWITCH(J1296,"A",50,"B",45,"C",40,"D",35,"E",30,0) + _xlfn.SWITCH(L1296,"A",50,"B",45,"C",40,"D",35,"E",30,0)</f>
        <v>60</v>
      </c>
      <c r="J1296" s="76" t="s">
        <v>1866</v>
      </c>
      <c r="K1296" s="77" t="s">
        <v>1866</v>
      </c>
      <c r="L1296" s="77" t="s">
        <v>1866</v>
      </c>
      <c r="M1296" s="75"/>
      <c r="N1296" s="75" t="s">
        <v>4969</v>
      </c>
      <c r="O1296" s="75" t="s">
        <v>4970</v>
      </c>
      <c r="P1296" s="75">
        <v>19420420</v>
      </c>
    </row>
    <row r="1297" spans="1:16" ht="19.5" customHeight="1">
      <c r="A1297" s="75" t="s">
        <v>389</v>
      </c>
      <c r="B1297" s="75" t="s">
        <v>4525</v>
      </c>
      <c r="C1297" s="75" t="s">
        <v>389</v>
      </c>
      <c r="D1297" s="75" t="s">
        <v>4971</v>
      </c>
      <c r="E1297" s="75" t="s">
        <v>4972</v>
      </c>
      <c r="F1297" s="75" t="s">
        <v>4968</v>
      </c>
      <c r="G1297" s="75" t="s">
        <v>3242</v>
      </c>
      <c r="H1297" s="76">
        <f t="array" ref="H1297">_xlfn.SWITCH(J1297,"A",50,"B",45,"C",40,"D",35,"E",30,0) + _xlfn.SWITCH(K1297,"A",50,"B",45,"C",40,"D",35,"E",30,0)</f>
        <v>60</v>
      </c>
      <c r="I1297" s="76">
        <f t="array" ref="I1297">_xlfn.SWITCH(J1297,"A",50,"B",45,"C",40,"D",35,"E",30,0) + _xlfn.SWITCH(L1297,"A",50,"B",45,"C",40,"D",35,"E",30,0)</f>
        <v>60</v>
      </c>
      <c r="J1297" s="76" t="s">
        <v>1866</v>
      </c>
      <c r="K1297" s="77" t="s">
        <v>1866</v>
      </c>
      <c r="L1297" s="77" t="s">
        <v>1866</v>
      </c>
      <c r="M1297" s="75"/>
      <c r="N1297" s="75" t="s">
        <v>4973</v>
      </c>
      <c r="O1297" s="75" t="s">
        <v>4989</v>
      </c>
      <c r="P1297" s="75">
        <v>19840307</v>
      </c>
    </row>
    <row r="1298" spans="1:16" ht="19.5" customHeight="1">
      <c r="A1298" s="75" t="s">
        <v>389</v>
      </c>
      <c r="B1298" s="75" t="s">
        <v>4525</v>
      </c>
      <c r="C1298" s="75" t="s">
        <v>389</v>
      </c>
      <c r="D1298" s="75" t="s">
        <v>4971</v>
      </c>
      <c r="E1298" s="75" t="s">
        <v>4972</v>
      </c>
      <c r="F1298" s="75" t="s">
        <v>4968</v>
      </c>
      <c r="G1298" s="75" t="s">
        <v>3674</v>
      </c>
      <c r="H1298" s="76">
        <f t="array" ref="H1298">_xlfn.SWITCH(J1298,"A",50,"B",45,"C",40,"D",35,"E",30,0) + _xlfn.SWITCH(K1298,"A",50,"B",45,"C",40,"D",35,"E",30,0)</f>
        <v>60</v>
      </c>
      <c r="I1298" s="76">
        <f t="array" ref="I1298">_xlfn.SWITCH(J1298,"A",50,"B",45,"C",40,"D",35,"E",30,0) + _xlfn.SWITCH(L1298,"A",50,"B",45,"C",40,"D",35,"E",30,0)</f>
        <v>60</v>
      </c>
      <c r="J1298" s="76" t="s">
        <v>1866</v>
      </c>
      <c r="K1298" s="77" t="s">
        <v>1866</v>
      </c>
      <c r="L1298" s="77" t="s">
        <v>1866</v>
      </c>
      <c r="M1298" s="75"/>
      <c r="N1298" s="75" t="s">
        <v>4973</v>
      </c>
      <c r="O1298" s="75" t="s">
        <v>4974</v>
      </c>
      <c r="P1298" s="75">
        <v>19760310</v>
      </c>
    </row>
    <row r="1299" spans="1:16" ht="19.5" customHeight="1">
      <c r="A1299" s="75" t="s">
        <v>389</v>
      </c>
      <c r="B1299" s="75" t="s">
        <v>4525</v>
      </c>
      <c r="C1299" s="75" t="s">
        <v>389</v>
      </c>
      <c r="D1299" s="75" t="s">
        <v>4971</v>
      </c>
      <c r="E1299" s="75" t="s">
        <v>4972</v>
      </c>
      <c r="F1299" s="75" t="s">
        <v>4968</v>
      </c>
      <c r="G1299" s="75" t="s">
        <v>4260</v>
      </c>
      <c r="H1299" s="76">
        <f t="array" ref="H1299">_xlfn.SWITCH(J1299,"A",50,"B",45,"C",40,"D",35,"E",30,0) + _xlfn.SWITCH(K1299,"A",50,"B",45,"C",40,"D",35,"E",30,0)</f>
        <v>60</v>
      </c>
      <c r="I1299" s="76">
        <f t="array" ref="I1299">_xlfn.SWITCH(J1299,"A",50,"B",45,"C",40,"D",35,"E",30,0) + _xlfn.SWITCH(L1299,"A",50,"B",45,"C",40,"D",35,"E",30,0)</f>
        <v>60</v>
      </c>
      <c r="J1299" s="76" t="s">
        <v>1866</v>
      </c>
      <c r="K1299" s="77" t="s">
        <v>1866</v>
      </c>
      <c r="L1299" s="77" t="s">
        <v>1866</v>
      </c>
      <c r="M1299" s="75"/>
      <c r="N1299" s="75" t="s">
        <v>4969</v>
      </c>
      <c r="O1299" s="75" t="s">
        <v>4989</v>
      </c>
      <c r="P1299" s="75">
        <v>19400428</v>
      </c>
    </row>
    <row r="1300" spans="1:16" ht="19.5" customHeight="1">
      <c r="A1300" s="75" t="s">
        <v>389</v>
      </c>
      <c r="B1300" s="75" t="s">
        <v>4525</v>
      </c>
      <c r="C1300" s="75" t="s">
        <v>389</v>
      </c>
      <c r="D1300" s="75" t="s">
        <v>4971</v>
      </c>
      <c r="E1300" s="75" t="s">
        <v>4972</v>
      </c>
      <c r="F1300" s="75" t="s">
        <v>4968</v>
      </c>
      <c r="G1300" s="75" t="s">
        <v>4438</v>
      </c>
      <c r="H1300" s="76">
        <f t="array" ref="H1300">_xlfn.SWITCH(J1300,"A",50,"B",45,"C",40,"D",35,"E",30,0) + _xlfn.SWITCH(K1300,"A",50,"B",45,"C",40,"D",35,"E",30,0)</f>
        <v>60</v>
      </c>
      <c r="I1300" s="76">
        <f t="array" ref="I1300">_xlfn.SWITCH(J1300,"A",50,"B",45,"C",40,"D",35,"E",30,0) + _xlfn.SWITCH(L1300,"A",50,"B",45,"C",40,"D",35,"E",30,0)</f>
        <v>60</v>
      </c>
      <c r="J1300" s="76" t="s">
        <v>1866</v>
      </c>
      <c r="K1300" s="77" t="s">
        <v>1866</v>
      </c>
      <c r="L1300" s="77" t="s">
        <v>1866</v>
      </c>
      <c r="M1300" s="75"/>
      <c r="N1300" s="75" t="s">
        <v>4969</v>
      </c>
      <c r="O1300" s="75" t="s">
        <v>4970</v>
      </c>
      <c r="P1300" s="75">
        <v>20070302</v>
      </c>
    </row>
    <row r="1301" spans="1:16" ht="19.5" customHeight="1">
      <c r="A1301" s="75" t="s">
        <v>170</v>
      </c>
      <c r="B1301" s="75" t="s">
        <v>4673</v>
      </c>
      <c r="C1301" s="75" t="s">
        <v>170</v>
      </c>
      <c r="D1301" s="75" t="s">
        <v>4971</v>
      </c>
      <c r="E1301" s="75" t="s">
        <v>4972</v>
      </c>
      <c r="F1301" s="75" t="s">
        <v>4968</v>
      </c>
      <c r="G1301" s="75" t="s">
        <v>3106</v>
      </c>
      <c r="H1301" s="75">
        <f t="array" ref="H1301">_xlfn.SWITCH(J1301,"A",50,"B",45,"C",40,"D",35,"E",30,0) + _xlfn.SWITCH(K1301,"A",50,"B",45,"C",40,"D",35,"E",30,0)</f>
        <v>60</v>
      </c>
      <c r="I1301" s="75">
        <f t="array" ref="I1301">_xlfn.SWITCH(J1301,"A",50,"B",45,"C",40,"D",35,"E",30,0) + _xlfn.SWITCH(L1301,"A",50,"B",45,"C",40,"D",35,"E",30,0)</f>
        <v>60</v>
      </c>
      <c r="J1301" s="76" t="s">
        <v>1866</v>
      </c>
      <c r="K1301" s="77" t="s">
        <v>1866</v>
      </c>
      <c r="L1301" s="77" t="s">
        <v>1866</v>
      </c>
      <c r="M1301" s="75"/>
      <c r="N1301" s="75" t="s">
        <v>4969</v>
      </c>
      <c r="O1301" s="75" t="s">
        <v>4970</v>
      </c>
      <c r="P1301" s="75">
        <v>20060301</v>
      </c>
    </row>
    <row r="1302" spans="1:16" ht="19.5" customHeight="1">
      <c r="A1302" s="75" t="s">
        <v>170</v>
      </c>
      <c r="B1302" s="75" t="s">
        <v>4673</v>
      </c>
      <c r="C1302" s="75" t="s">
        <v>170</v>
      </c>
      <c r="D1302" s="75" t="s">
        <v>4971</v>
      </c>
      <c r="E1302" s="75" t="s">
        <v>4972</v>
      </c>
      <c r="F1302" s="75" t="s">
        <v>4968</v>
      </c>
      <c r="G1302" s="75" t="s">
        <v>3336</v>
      </c>
      <c r="H1302" s="76">
        <f t="array" ref="H1302">_xlfn.SWITCH(J1302,"A",50,"B",45,"C",40,"D",35,"E",30,0) + _xlfn.SWITCH(K1302,"A",50,"B",45,"C",40,"D",35,"E",30,0)</f>
        <v>60</v>
      </c>
      <c r="I1302" s="76">
        <f t="array" ref="I1302">_xlfn.SWITCH(J1302,"A",50,"B",45,"C",40,"D",35,"E",30,0) + _xlfn.SWITCH(L1302,"A",50,"B",45,"C",40,"D",35,"E",30,0)</f>
        <v>60</v>
      </c>
      <c r="J1302" s="76" t="s">
        <v>1866</v>
      </c>
      <c r="K1302" s="77" t="s">
        <v>1866</v>
      </c>
      <c r="L1302" s="77" t="s">
        <v>1866</v>
      </c>
      <c r="M1302" s="75"/>
      <c r="N1302" s="75" t="s">
        <v>4969</v>
      </c>
      <c r="O1302" s="75" t="s">
        <v>4970</v>
      </c>
      <c r="P1302" s="75">
        <v>20200301</v>
      </c>
    </row>
    <row r="1303" spans="1:16" ht="19.5" customHeight="1">
      <c r="A1303" s="75" t="s">
        <v>170</v>
      </c>
      <c r="B1303" s="75" t="s">
        <v>4673</v>
      </c>
      <c r="C1303" s="75" t="s">
        <v>170</v>
      </c>
      <c r="D1303" s="75" t="s">
        <v>4971</v>
      </c>
      <c r="E1303" s="75" t="s">
        <v>4972</v>
      </c>
      <c r="F1303" s="75" t="s">
        <v>4968</v>
      </c>
      <c r="G1303" s="75" t="s">
        <v>4064</v>
      </c>
      <c r="H1303" s="76">
        <f t="array" ref="H1303">_xlfn.SWITCH(J1303,"A",50,"B",45,"C",40,"D",35,"E",30,0) + _xlfn.SWITCH(K1303,"A",50,"B",45,"C",40,"D",35,"E",30,0)</f>
        <v>60</v>
      </c>
      <c r="I1303" s="76">
        <f t="array" ref="I1303">_xlfn.SWITCH(J1303,"A",50,"B",45,"C",40,"D",35,"E",30,0) + _xlfn.SWITCH(L1303,"A",50,"B",45,"C",40,"D",35,"E",30,0)</f>
        <v>60</v>
      </c>
      <c r="J1303" s="76" t="s">
        <v>1866</v>
      </c>
      <c r="K1303" s="77" t="s">
        <v>1866</v>
      </c>
      <c r="L1303" s="77" t="s">
        <v>1866</v>
      </c>
      <c r="M1303" s="75"/>
      <c r="N1303" s="75" t="s">
        <v>4969</v>
      </c>
      <c r="O1303" s="75" t="s">
        <v>4970</v>
      </c>
      <c r="P1303" s="75">
        <v>20030301</v>
      </c>
    </row>
    <row r="1304" spans="1:16" ht="19.5" customHeight="1">
      <c r="A1304" s="75" t="s">
        <v>170</v>
      </c>
      <c r="B1304" s="75" t="s">
        <v>4673</v>
      </c>
      <c r="C1304" s="75" t="s">
        <v>170</v>
      </c>
      <c r="D1304" s="75" t="s">
        <v>4971</v>
      </c>
      <c r="E1304" s="75" t="s">
        <v>4972</v>
      </c>
      <c r="F1304" s="75" t="s">
        <v>4968</v>
      </c>
      <c r="G1304" s="75" t="s">
        <v>4189</v>
      </c>
      <c r="H1304" s="75">
        <f t="array" ref="H1304">_xlfn.SWITCH(J1304,"A",50,"B",45,"C",40,"D",35,"E",30,0) + _xlfn.SWITCH(K1304,"A",50,"B",45,"C",40,"D",35,"E",30,0)</f>
        <v>60</v>
      </c>
      <c r="I1304" s="75">
        <f t="array" ref="I1304">_xlfn.SWITCH(J1304,"A",50,"B",45,"C",40,"D",35,"E",30,0) + _xlfn.SWITCH(L1304,"A",50,"B",45,"C",40,"D",35,"E",30,0)</f>
        <v>60</v>
      </c>
      <c r="J1304" s="76" t="s">
        <v>1866</v>
      </c>
      <c r="K1304" s="77" t="s">
        <v>1866</v>
      </c>
      <c r="L1304" s="77" t="s">
        <v>1866</v>
      </c>
      <c r="M1304" s="75"/>
      <c r="N1304" s="75" t="s">
        <v>4969</v>
      </c>
      <c r="O1304" s="75" t="s">
        <v>4970</v>
      </c>
      <c r="P1304" s="75">
        <v>20090302</v>
      </c>
    </row>
    <row r="1305" spans="1:16" ht="19.5" customHeight="1">
      <c r="A1305" s="75" t="s">
        <v>170</v>
      </c>
      <c r="B1305" s="75" t="s">
        <v>4673</v>
      </c>
      <c r="C1305" s="75" t="s">
        <v>170</v>
      </c>
      <c r="D1305" s="75" t="s">
        <v>4971</v>
      </c>
      <c r="E1305" s="75" t="s">
        <v>4972</v>
      </c>
      <c r="F1305" s="75" t="s">
        <v>4968</v>
      </c>
      <c r="G1305" s="75" t="s">
        <v>4384</v>
      </c>
      <c r="H1305" s="75">
        <f t="array" ref="H1305">_xlfn.SWITCH(J1305,"A",50,"B",45,"C",40,"D",35,"E",30,0) + _xlfn.SWITCH(K1305,"A",50,"B",45,"C",40,"D",35,"E",30,0)</f>
        <v>60</v>
      </c>
      <c r="I1305" s="75">
        <f t="array" ref="I1305">_xlfn.SWITCH(J1305,"A",50,"B",45,"C",40,"D",35,"E",30,0) + _xlfn.SWITCH(L1305,"A",50,"B",45,"C",40,"D",35,"E",30,0)</f>
        <v>60</v>
      </c>
      <c r="J1305" s="76" t="s">
        <v>1866</v>
      </c>
      <c r="K1305" s="77" t="s">
        <v>1866</v>
      </c>
      <c r="L1305" s="77" t="s">
        <v>1866</v>
      </c>
      <c r="M1305" s="75"/>
      <c r="N1305" s="75" t="s">
        <v>4969</v>
      </c>
      <c r="O1305" s="75" t="s">
        <v>4970</v>
      </c>
      <c r="P1305" s="75">
        <v>20100301</v>
      </c>
    </row>
    <row r="1306" spans="1:16" ht="19.5" customHeight="1">
      <c r="A1306" s="75" t="s">
        <v>170</v>
      </c>
      <c r="B1306" s="75" t="s">
        <v>4673</v>
      </c>
      <c r="C1306" s="75" t="s">
        <v>170</v>
      </c>
      <c r="D1306" s="75" t="s">
        <v>4971</v>
      </c>
      <c r="E1306" s="75" t="s">
        <v>4972</v>
      </c>
      <c r="F1306" s="75" t="s">
        <v>4968</v>
      </c>
      <c r="G1306" s="75" t="s">
        <v>4465</v>
      </c>
      <c r="H1306" s="76">
        <f t="array" ref="H1306">_xlfn.SWITCH(J1306,"A",50,"B",45,"C",40,"D",35,"E",30,0) + _xlfn.SWITCH(K1306,"A",50,"B",45,"C",40,"D",35,"E",30,0)</f>
        <v>60</v>
      </c>
      <c r="I1306" s="76">
        <f t="array" ref="I1306">_xlfn.SWITCH(J1306,"A",50,"B",45,"C",40,"D",35,"E",30,0) + _xlfn.SWITCH(L1306,"A",50,"B",45,"C",40,"D",35,"E",30,0)</f>
        <v>60</v>
      </c>
      <c r="J1306" s="76" t="s">
        <v>1866</v>
      </c>
      <c r="K1306" s="77" t="s">
        <v>1866</v>
      </c>
      <c r="L1306" s="77" t="s">
        <v>1866</v>
      </c>
      <c r="M1306" s="75"/>
      <c r="N1306" s="75" t="s">
        <v>4969</v>
      </c>
      <c r="O1306" s="75" t="s">
        <v>4970</v>
      </c>
      <c r="P1306" s="75">
        <v>19970301</v>
      </c>
    </row>
    <row r="1307" spans="1:16" ht="19.5" customHeight="1">
      <c r="A1307" s="75" t="s">
        <v>170</v>
      </c>
      <c r="B1307" s="75" t="s">
        <v>4673</v>
      </c>
      <c r="C1307" s="75" t="s">
        <v>170</v>
      </c>
      <c r="D1307" s="75" t="s">
        <v>4971</v>
      </c>
      <c r="E1307" s="75" t="s">
        <v>4972</v>
      </c>
      <c r="F1307" s="75" t="s">
        <v>4968</v>
      </c>
      <c r="G1307" s="75" t="s">
        <v>4536</v>
      </c>
      <c r="H1307" s="75">
        <f t="array" ref="H1307">_xlfn.SWITCH(J1307,"A",50,"B",45,"C",40,"D",35,"E",30,0) + _xlfn.SWITCH(K1307,"A",50,"B",45,"C",40,"D",35,"E",30,0)</f>
        <v>60</v>
      </c>
      <c r="I1307" s="75">
        <f t="array" ref="I1307">_xlfn.SWITCH(J1307,"A",50,"B",45,"C",40,"D",35,"E",30,0) + _xlfn.SWITCH(L1307,"A",50,"B",45,"C",40,"D",35,"E",30,0)</f>
        <v>60</v>
      </c>
      <c r="J1307" s="76" t="s">
        <v>1866</v>
      </c>
      <c r="K1307" s="77" t="s">
        <v>1866</v>
      </c>
      <c r="L1307" s="77" t="s">
        <v>1866</v>
      </c>
      <c r="M1307" s="75"/>
      <c r="N1307" s="75" t="s">
        <v>4969</v>
      </c>
      <c r="O1307" s="75" t="s">
        <v>4970</v>
      </c>
      <c r="P1307" s="75">
        <v>20000301</v>
      </c>
    </row>
    <row r="1308" spans="1:16" ht="19.5" customHeight="1">
      <c r="A1308" s="75" t="s">
        <v>170</v>
      </c>
      <c r="B1308" s="75" t="s">
        <v>4673</v>
      </c>
      <c r="C1308" s="75" t="s">
        <v>170</v>
      </c>
      <c r="D1308" s="75" t="s">
        <v>4971</v>
      </c>
      <c r="E1308" s="75" t="s">
        <v>4972</v>
      </c>
      <c r="F1308" s="75" t="s">
        <v>4968</v>
      </c>
      <c r="G1308" s="75" t="s">
        <v>4591</v>
      </c>
      <c r="H1308" s="76">
        <f t="array" ref="H1308">_xlfn.SWITCH(J1308,"A",50,"B",45,"C",40,"D",35,"E",30,0) + _xlfn.SWITCH(K1308,"A",50,"B",45,"C",40,"D",35,"E",30,0)</f>
        <v>60</v>
      </c>
      <c r="I1308" s="76">
        <f t="array" ref="I1308">_xlfn.SWITCH(J1308,"A",50,"B",45,"C",40,"D",35,"E",30,0) + _xlfn.SWITCH(L1308,"A",50,"B",45,"C",40,"D",35,"E",30,0)</f>
        <v>60</v>
      </c>
      <c r="J1308" s="76" t="s">
        <v>1866</v>
      </c>
      <c r="K1308" s="77" t="s">
        <v>1866</v>
      </c>
      <c r="L1308" s="77" t="s">
        <v>1866</v>
      </c>
      <c r="M1308" s="75"/>
      <c r="N1308" s="75" t="s">
        <v>4969</v>
      </c>
      <c r="O1308" s="75" t="s">
        <v>4970</v>
      </c>
      <c r="P1308" s="75">
        <v>19980301</v>
      </c>
    </row>
    <row r="1309" spans="1:16" ht="19.5" customHeight="1">
      <c r="A1309" s="75" t="s">
        <v>389</v>
      </c>
      <c r="B1309" s="75" t="s">
        <v>4582</v>
      </c>
      <c r="C1309" s="75" t="s">
        <v>389</v>
      </c>
      <c r="D1309" s="75" t="s">
        <v>4977</v>
      </c>
      <c r="E1309" s="75" t="s">
        <v>4972</v>
      </c>
      <c r="F1309" s="75" t="s">
        <v>4968</v>
      </c>
      <c r="G1309" s="75" t="s">
        <v>3243</v>
      </c>
      <c r="H1309" s="75">
        <f t="array" ref="H1309">_xlfn.SWITCH(J1309,"A",50,"B",45,"C",40,"D",35,"E",30,0) + _xlfn.SWITCH(K1309,"A",50,"B",45,"C",40,"D",35,"E",30,0)</f>
        <v>60</v>
      </c>
      <c r="I1309" s="75">
        <f t="array" ref="I1309">_xlfn.SWITCH(J1309,"A",50,"B",45,"C",40,"D",35,"E",30,0) + _xlfn.SWITCH(L1309,"A",50,"B",45,"C",40,"D",35,"E",30,0)</f>
        <v>60</v>
      </c>
      <c r="J1309" s="76" t="s">
        <v>1866</v>
      </c>
      <c r="K1309" s="77" t="s">
        <v>1866</v>
      </c>
      <c r="L1309" s="77" t="s">
        <v>1866</v>
      </c>
      <c r="M1309" s="75"/>
      <c r="N1309" s="75" t="s">
        <v>4969</v>
      </c>
      <c r="O1309" s="75" t="s">
        <v>4970</v>
      </c>
      <c r="P1309" s="75">
        <v>19780317</v>
      </c>
    </row>
    <row r="1310" spans="1:16" ht="19.5" customHeight="1">
      <c r="A1310" s="75" t="s">
        <v>389</v>
      </c>
      <c r="B1310" s="75" t="s">
        <v>4582</v>
      </c>
      <c r="C1310" s="75" t="s">
        <v>389</v>
      </c>
      <c r="D1310" s="75" t="s">
        <v>4971</v>
      </c>
      <c r="E1310" s="75" t="s">
        <v>4972</v>
      </c>
      <c r="F1310" s="75" t="s">
        <v>4968</v>
      </c>
      <c r="G1310" s="75" t="s">
        <v>3464</v>
      </c>
      <c r="H1310" s="76">
        <f t="array" ref="H1310">_xlfn.SWITCH(J1310,"A",50,"B",45,"C",40,"D",35,"E",30,0) + _xlfn.SWITCH(K1310,"A",50,"B",45,"C",40,"D",35,"E",30,0)</f>
        <v>60</v>
      </c>
      <c r="I1310" s="76">
        <f t="array" ref="I1310">_xlfn.SWITCH(J1310,"A",50,"B",45,"C",40,"D",35,"E",30,0) + _xlfn.SWITCH(L1310,"A",50,"B",45,"C",40,"D",35,"E",30,0)</f>
        <v>60</v>
      </c>
      <c r="J1310" s="76" t="s">
        <v>1866</v>
      </c>
      <c r="K1310" s="77" t="s">
        <v>1866</v>
      </c>
      <c r="L1310" s="77" t="s">
        <v>1866</v>
      </c>
      <c r="M1310" s="75"/>
      <c r="N1310" s="75" t="s">
        <v>4969</v>
      </c>
      <c r="O1310" s="75" t="s">
        <v>4970</v>
      </c>
      <c r="P1310" s="75">
        <v>19860310</v>
      </c>
    </row>
    <row r="1311" spans="1:16" ht="19.5" customHeight="1">
      <c r="A1311" s="75" t="s">
        <v>389</v>
      </c>
      <c r="B1311" s="75" t="s">
        <v>4582</v>
      </c>
      <c r="C1311" s="75" t="s">
        <v>389</v>
      </c>
      <c r="D1311" s="75" t="s">
        <v>4971</v>
      </c>
      <c r="E1311" s="75" t="s">
        <v>4972</v>
      </c>
      <c r="F1311" s="75" t="s">
        <v>4968</v>
      </c>
      <c r="G1311" s="75" t="s">
        <v>3675</v>
      </c>
      <c r="H1311" s="75">
        <f t="array" ref="H1311">_xlfn.SWITCH(J1311,"A",50,"B",45,"C",40,"D",35,"E",30,0) + _xlfn.SWITCH(K1311,"A",50,"B",45,"C",40,"D",35,"E",30,0)</f>
        <v>60</v>
      </c>
      <c r="I1311" s="75">
        <f t="array" ref="I1311">_xlfn.SWITCH(J1311,"A",50,"B",45,"C",40,"D",35,"E",30,0) + _xlfn.SWITCH(L1311,"A",50,"B",45,"C",40,"D",35,"E",30,0)</f>
        <v>60</v>
      </c>
      <c r="J1311" s="76" t="s">
        <v>1866</v>
      </c>
      <c r="K1311" s="77" t="s">
        <v>1866</v>
      </c>
      <c r="L1311" s="77" t="s">
        <v>1866</v>
      </c>
      <c r="M1311" s="75"/>
      <c r="N1311" s="75" t="s">
        <v>4969</v>
      </c>
      <c r="O1311" s="75" t="s">
        <v>4970</v>
      </c>
      <c r="P1311" s="75">
        <v>19820312</v>
      </c>
    </row>
    <row r="1312" spans="1:16" ht="19.5" customHeight="1">
      <c r="A1312" s="75" t="s">
        <v>389</v>
      </c>
      <c r="B1312" s="75" t="s">
        <v>4582</v>
      </c>
      <c r="C1312" s="75" t="s">
        <v>389</v>
      </c>
      <c r="D1312" s="75" t="s">
        <v>4971</v>
      </c>
      <c r="E1312" s="75" t="s">
        <v>4972</v>
      </c>
      <c r="F1312" s="75" t="s">
        <v>4968</v>
      </c>
      <c r="G1312" s="75" t="s">
        <v>3859</v>
      </c>
      <c r="H1312" s="76">
        <f t="array" ref="H1312">_xlfn.SWITCH(J1312,"A",50,"B",45,"C",40,"D",35,"E",30,0) + _xlfn.SWITCH(K1312,"A",50,"B",45,"C",40,"D",35,"E",30,0)</f>
        <v>60</v>
      </c>
      <c r="I1312" s="76">
        <f t="array" ref="I1312">_xlfn.SWITCH(J1312,"A",50,"B",45,"C",40,"D",35,"E",30,0) + _xlfn.SWITCH(L1312,"A",50,"B",45,"C",40,"D",35,"E",30,0)</f>
        <v>60</v>
      </c>
      <c r="J1312" s="76" t="s">
        <v>1866</v>
      </c>
      <c r="K1312" s="77" t="s">
        <v>1866</v>
      </c>
      <c r="L1312" s="77" t="s">
        <v>1866</v>
      </c>
      <c r="M1312" s="75"/>
      <c r="N1312" s="75" t="s">
        <v>4969</v>
      </c>
      <c r="O1312" s="75" t="s">
        <v>4970</v>
      </c>
      <c r="P1312" s="75">
        <v>19860312</v>
      </c>
    </row>
    <row r="1313" spans="1:16" ht="19.5" customHeight="1">
      <c r="A1313" s="75" t="s">
        <v>382</v>
      </c>
      <c r="B1313" s="75" t="s">
        <v>4456</v>
      </c>
      <c r="C1313" s="75" t="s">
        <v>382</v>
      </c>
      <c r="D1313" s="75" t="s">
        <v>4971</v>
      </c>
      <c r="E1313" s="75" t="s">
        <v>4972</v>
      </c>
      <c r="F1313" s="75" t="s">
        <v>4968</v>
      </c>
      <c r="G1313" s="75" t="s">
        <v>3279</v>
      </c>
      <c r="H1313" s="75">
        <f t="array" ref="H1313">_xlfn.SWITCH(J1313,"A",50,"B",45,"C",40,"D",35,"E",30,0) + _xlfn.SWITCH(K1313,"A",50,"B",45,"C",40,"D",35,"E",30,0)</f>
        <v>60</v>
      </c>
      <c r="I1313" s="75">
        <f t="array" ref="I1313">_xlfn.SWITCH(J1313,"A",50,"B",45,"C",40,"D",35,"E",30,0) + _xlfn.SWITCH(L1313,"A",50,"B",45,"C",40,"D",35,"E",30,0)</f>
        <v>60</v>
      </c>
      <c r="J1313" s="76" t="s">
        <v>1866</v>
      </c>
      <c r="K1313" s="77" t="s">
        <v>1866</v>
      </c>
      <c r="L1313" s="77" t="s">
        <v>1866</v>
      </c>
      <c r="M1313" s="75"/>
      <c r="N1313" s="75" t="s">
        <v>4969</v>
      </c>
      <c r="O1313" s="75" t="s">
        <v>4970</v>
      </c>
      <c r="P1313" s="75">
        <v>20140301</v>
      </c>
    </row>
    <row r="1314" spans="1:16" ht="19.5" customHeight="1">
      <c r="A1314" s="75" t="s">
        <v>382</v>
      </c>
      <c r="B1314" s="75" t="s">
        <v>4456</v>
      </c>
      <c r="C1314" s="75" t="s">
        <v>382</v>
      </c>
      <c r="D1314" s="75" t="s">
        <v>4971</v>
      </c>
      <c r="E1314" s="75" t="s">
        <v>4972</v>
      </c>
      <c r="F1314" s="75" t="s">
        <v>4968</v>
      </c>
      <c r="G1314" s="75" t="s">
        <v>3700</v>
      </c>
      <c r="H1314" s="75">
        <f t="array" ref="H1314">_xlfn.SWITCH(J1314,"A",50,"B",45,"C",40,"D",35,"E",30,0) + _xlfn.SWITCH(K1314,"A",50,"B",45,"C",40,"D",35,"E",30,0)</f>
        <v>60</v>
      </c>
      <c r="I1314" s="75">
        <f t="array" ref="I1314">_xlfn.SWITCH(J1314,"A",50,"B",45,"C",40,"D",35,"E",30,0) + _xlfn.SWITCH(L1314,"A",50,"B",45,"C",40,"D",35,"E",30,0)</f>
        <v>60</v>
      </c>
      <c r="J1314" s="76" t="s">
        <v>1866</v>
      </c>
      <c r="K1314" s="77" t="s">
        <v>1866</v>
      </c>
      <c r="L1314" s="77" t="s">
        <v>1866</v>
      </c>
      <c r="M1314" s="75"/>
      <c r="N1314" s="75" t="s">
        <v>4973</v>
      </c>
      <c r="O1314" s="75" t="s">
        <v>4974</v>
      </c>
      <c r="P1314" s="75">
        <v>19730310</v>
      </c>
    </row>
    <row r="1315" spans="1:16" ht="19.5" customHeight="1">
      <c r="A1315" s="75" t="s">
        <v>382</v>
      </c>
      <c r="B1315" s="75" t="s">
        <v>4456</v>
      </c>
      <c r="C1315" s="75" t="s">
        <v>382</v>
      </c>
      <c r="D1315" s="75" t="s">
        <v>4971</v>
      </c>
      <c r="E1315" s="75" t="s">
        <v>4972</v>
      </c>
      <c r="F1315" s="75" t="s">
        <v>4968</v>
      </c>
      <c r="G1315" s="75" t="s">
        <v>3878</v>
      </c>
      <c r="H1315" s="76">
        <f t="array" ref="H1315">_xlfn.SWITCH(J1315,"A",50,"B",45,"C",40,"D",35,"E",30,0) + _xlfn.SWITCH(K1315,"A",50,"B",45,"C",40,"D",35,"E",30,0)</f>
        <v>60</v>
      </c>
      <c r="I1315" s="76">
        <f t="array" ref="I1315">_xlfn.SWITCH(J1315,"A",50,"B",45,"C",40,"D",35,"E",30,0) + _xlfn.SWITCH(L1315,"A",50,"B",45,"C",40,"D",35,"E",30,0)</f>
        <v>60</v>
      </c>
      <c r="J1315" s="76" t="s">
        <v>1866</v>
      </c>
      <c r="K1315" s="77" t="s">
        <v>1866</v>
      </c>
      <c r="L1315" s="77" t="s">
        <v>1866</v>
      </c>
      <c r="M1315" s="75"/>
      <c r="N1315" s="75" t="s">
        <v>4969</v>
      </c>
      <c r="O1315" s="75" t="s">
        <v>4970</v>
      </c>
      <c r="P1315" s="75">
        <v>20250301</v>
      </c>
    </row>
    <row r="1316" spans="1:16" ht="19.5" customHeight="1">
      <c r="A1316" s="75" t="s">
        <v>382</v>
      </c>
      <c r="B1316" s="75" t="s">
        <v>4456</v>
      </c>
      <c r="C1316" s="75" t="s">
        <v>382</v>
      </c>
      <c r="D1316" s="75" t="s">
        <v>4971</v>
      </c>
      <c r="E1316" s="75" t="s">
        <v>4972</v>
      </c>
      <c r="F1316" s="75" t="s">
        <v>4968</v>
      </c>
      <c r="G1316" s="75" t="s">
        <v>4032</v>
      </c>
      <c r="H1316" s="75">
        <f t="array" ref="H1316">_xlfn.SWITCH(J1316,"A",50,"B",45,"C",40,"D",35,"E",30,0) + _xlfn.SWITCH(K1316,"A",50,"B",45,"C",40,"D",35,"E",30,0)</f>
        <v>60</v>
      </c>
      <c r="I1316" s="75">
        <f t="array" ref="I1316">_xlfn.SWITCH(J1316,"A",50,"B",45,"C",40,"D",35,"E",30,0) + _xlfn.SWITCH(L1316,"A",50,"B",45,"C",40,"D",35,"E",30,0)</f>
        <v>60</v>
      </c>
      <c r="J1316" s="76" t="s">
        <v>1866</v>
      </c>
      <c r="K1316" s="77" t="s">
        <v>1866</v>
      </c>
      <c r="L1316" s="77" t="s">
        <v>1866</v>
      </c>
      <c r="M1316" s="75"/>
      <c r="N1316" s="75" t="s">
        <v>4969</v>
      </c>
      <c r="O1316" s="75" t="s">
        <v>4974</v>
      </c>
      <c r="P1316" s="75">
        <v>19510928</v>
      </c>
    </row>
    <row r="1317" spans="1:16" ht="19.5" customHeight="1">
      <c r="A1317" s="75" t="s">
        <v>382</v>
      </c>
      <c r="B1317" s="75" t="s">
        <v>4456</v>
      </c>
      <c r="C1317" s="75" t="s">
        <v>382</v>
      </c>
      <c r="D1317" s="75" t="s">
        <v>4971</v>
      </c>
      <c r="E1317" s="75" t="s">
        <v>4972</v>
      </c>
      <c r="F1317" s="75" t="s">
        <v>4968</v>
      </c>
      <c r="G1317" s="75" t="s">
        <v>4164</v>
      </c>
      <c r="H1317" s="76">
        <f t="array" ref="H1317">_xlfn.SWITCH(J1317,"A",50,"B",45,"C",40,"D",35,"E",30,0) + _xlfn.SWITCH(K1317,"A",50,"B",45,"C",40,"D",35,"E",30,0)</f>
        <v>60</v>
      </c>
      <c r="I1317" s="76">
        <f t="array" ref="I1317">_xlfn.SWITCH(J1317,"A",50,"B",45,"C",40,"D",35,"E",30,0) + _xlfn.SWITCH(L1317,"A",50,"B",45,"C",40,"D",35,"E",30,0)</f>
        <v>60</v>
      </c>
      <c r="J1317" s="76" t="s">
        <v>1866</v>
      </c>
      <c r="K1317" s="77" t="s">
        <v>1866</v>
      </c>
      <c r="L1317" s="77" t="s">
        <v>1866</v>
      </c>
      <c r="M1317" s="75"/>
      <c r="N1317" s="75" t="s">
        <v>4969</v>
      </c>
      <c r="O1317" s="75" t="s">
        <v>4989</v>
      </c>
      <c r="P1317" s="75">
        <v>19550601</v>
      </c>
    </row>
    <row r="1318" spans="1:16" ht="19.5" customHeight="1">
      <c r="A1318" s="75" t="s">
        <v>382</v>
      </c>
      <c r="B1318" s="75" t="s">
        <v>4456</v>
      </c>
      <c r="C1318" s="75" t="s">
        <v>382</v>
      </c>
      <c r="D1318" s="75" t="s">
        <v>4971</v>
      </c>
      <c r="E1318" s="75" t="s">
        <v>4972</v>
      </c>
      <c r="F1318" s="75" t="s">
        <v>4968</v>
      </c>
      <c r="G1318" s="75" t="s">
        <v>4271</v>
      </c>
      <c r="H1318" s="75">
        <f t="array" ref="H1318">_xlfn.SWITCH(J1318,"A",50,"B",45,"C",40,"D",35,"E",30,0) + _xlfn.SWITCH(K1318,"A",50,"B",45,"C",40,"D",35,"E",30,0)</f>
        <v>60</v>
      </c>
      <c r="I1318" s="75">
        <f t="array" ref="I1318">_xlfn.SWITCH(J1318,"A",50,"B",45,"C",40,"D",35,"E",30,0) + _xlfn.SWITCH(L1318,"A",50,"B",45,"C",40,"D",35,"E",30,0)</f>
        <v>60</v>
      </c>
      <c r="J1318" s="76" t="s">
        <v>1866</v>
      </c>
      <c r="K1318" s="77" t="s">
        <v>1866</v>
      </c>
      <c r="L1318" s="77" t="s">
        <v>1866</v>
      </c>
      <c r="M1318" s="75"/>
      <c r="N1318" s="75" t="s">
        <v>4969</v>
      </c>
      <c r="O1318" s="75" t="s">
        <v>4970</v>
      </c>
      <c r="P1318" s="75">
        <v>20050304</v>
      </c>
    </row>
    <row r="1319" spans="1:16" ht="19.5" customHeight="1">
      <c r="A1319" s="75" t="s">
        <v>382</v>
      </c>
      <c r="B1319" s="75" t="s">
        <v>4456</v>
      </c>
      <c r="C1319" s="75" t="s">
        <v>382</v>
      </c>
      <c r="D1319" s="75" t="s">
        <v>4977</v>
      </c>
      <c r="E1319" s="75" t="s">
        <v>4972</v>
      </c>
      <c r="F1319" s="75" t="s">
        <v>4968</v>
      </c>
      <c r="G1319" s="75" t="s">
        <v>4445</v>
      </c>
      <c r="H1319" s="75">
        <f t="array" ref="H1319">_xlfn.SWITCH(J1319,"A",50,"B",45,"C",40,"D",35,"E",30,0) + _xlfn.SWITCH(K1319,"A",50,"B",45,"C",40,"D",35,"E",30,0)</f>
        <v>60</v>
      </c>
      <c r="I1319" s="75">
        <f t="array" ref="I1319">_xlfn.SWITCH(J1319,"A",50,"B",45,"C",40,"D",35,"E",30,0) + _xlfn.SWITCH(L1319,"A",50,"B",45,"C",40,"D",35,"E",30,0)</f>
        <v>60</v>
      </c>
      <c r="J1319" s="76" t="s">
        <v>1866</v>
      </c>
      <c r="K1319" s="77" t="s">
        <v>1866</v>
      </c>
      <c r="L1319" s="77" t="s">
        <v>1866</v>
      </c>
      <c r="M1319" s="75"/>
      <c r="N1319" s="75" t="s">
        <v>4973</v>
      </c>
      <c r="O1319" s="75" t="s">
        <v>4970</v>
      </c>
      <c r="P1319" s="75">
        <v>20140301</v>
      </c>
    </row>
    <row r="1320" spans="1:16" ht="19.5" customHeight="1">
      <c r="A1320" s="75" t="s">
        <v>382</v>
      </c>
      <c r="B1320" s="75" t="s">
        <v>4456</v>
      </c>
      <c r="C1320" s="75" t="s">
        <v>382</v>
      </c>
      <c r="D1320" s="75" t="s">
        <v>4971</v>
      </c>
      <c r="E1320" s="75" t="s">
        <v>4972</v>
      </c>
      <c r="F1320" s="75" t="s">
        <v>4991</v>
      </c>
      <c r="G1320" s="75" t="s">
        <v>4573</v>
      </c>
      <c r="H1320" s="75">
        <f t="array" ref="H1320">_xlfn.SWITCH(J1320,"A",50,"B",45,"C",40,"D",35,"E",30,0) + _xlfn.SWITCH(K1320,"A",50,"B",45,"C",40,"D",35,"E",30,0)</f>
        <v>60</v>
      </c>
      <c r="I1320" s="75">
        <f t="array" ref="I1320">_xlfn.SWITCH(J1320,"A",50,"B",45,"C",40,"D",35,"E",30,0) + _xlfn.SWITCH(L1320,"A",50,"B",45,"C",40,"D",35,"E",30,0)</f>
        <v>60</v>
      </c>
      <c r="J1320" s="76" t="s">
        <v>1866</v>
      </c>
      <c r="K1320" s="77" t="s">
        <v>1866</v>
      </c>
      <c r="L1320" s="77" t="s">
        <v>1866</v>
      </c>
      <c r="M1320" s="75"/>
      <c r="N1320" s="75" t="s">
        <v>4973</v>
      </c>
      <c r="O1320" s="75" t="s">
        <v>4989</v>
      </c>
      <c r="P1320" s="75">
        <v>19701119</v>
      </c>
    </row>
    <row r="1321" spans="1:16" ht="19.5" customHeight="1">
      <c r="A1321" s="75" t="s">
        <v>393</v>
      </c>
      <c r="B1321" s="75" t="s">
        <v>4451</v>
      </c>
      <c r="C1321" s="75" t="s">
        <v>4981</v>
      </c>
      <c r="D1321" s="75" t="s">
        <v>4971</v>
      </c>
      <c r="E1321" s="75" t="s">
        <v>4972</v>
      </c>
      <c r="F1321" s="75" t="s">
        <v>4968</v>
      </c>
      <c r="G1321" s="75" t="s">
        <v>3378</v>
      </c>
      <c r="H1321" s="76">
        <f t="array" ref="H1321">_xlfn.SWITCH(J1321,"A",50,"B",45,"C",40,"D",35,"E",30,0) + _xlfn.SWITCH(K1321,"A",50,"B",45,"C",40,"D",35,"E",30,0)</f>
        <v>60</v>
      </c>
      <c r="I1321" s="76">
        <f t="array" ref="I1321">_xlfn.SWITCH(J1321,"A",50,"B",45,"C",40,"D",35,"E",30,0) + _xlfn.SWITCH(L1321,"A",50,"B",45,"C",40,"D",35,"E",30,0)</f>
        <v>60</v>
      </c>
      <c r="J1321" s="76" t="s">
        <v>1866</v>
      </c>
      <c r="K1321" s="77" t="s">
        <v>1866</v>
      </c>
      <c r="L1321" s="77" t="s">
        <v>1866</v>
      </c>
      <c r="M1321" s="75"/>
      <c r="N1321" s="75" t="s">
        <v>4973</v>
      </c>
      <c r="O1321" s="75" t="s">
        <v>4989</v>
      </c>
      <c r="P1321" s="75">
        <v>19650309</v>
      </c>
    </row>
    <row r="1322" spans="1:16" ht="19.5" customHeight="1">
      <c r="A1322" s="75" t="s">
        <v>393</v>
      </c>
      <c r="B1322" s="75" t="s">
        <v>4451</v>
      </c>
      <c r="C1322" s="75" t="s">
        <v>4981</v>
      </c>
      <c r="D1322" s="75" t="s">
        <v>4971</v>
      </c>
      <c r="E1322" s="75" t="s">
        <v>4972</v>
      </c>
      <c r="F1322" s="75" t="s">
        <v>4968</v>
      </c>
      <c r="G1322" s="75" t="s">
        <v>3783</v>
      </c>
      <c r="H1322" s="75">
        <f t="array" ref="H1322">_xlfn.SWITCH(J1322,"A",50,"B",45,"C",40,"D",35,"E",30,0) + _xlfn.SWITCH(K1322,"A",50,"B",45,"C",40,"D",35,"E",30,0)</f>
        <v>60</v>
      </c>
      <c r="I1322" s="75">
        <f t="array" ref="I1322">_xlfn.SWITCH(J1322,"A",50,"B",45,"C",40,"D",35,"E",30,0) + _xlfn.SWITCH(L1322,"A",50,"B",45,"C",40,"D",35,"E",30,0)</f>
        <v>60</v>
      </c>
      <c r="J1322" s="76" t="s">
        <v>1866</v>
      </c>
      <c r="K1322" s="77" t="s">
        <v>1866</v>
      </c>
      <c r="L1322" s="77" t="s">
        <v>1866</v>
      </c>
      <c r="M1322" s="75"/>
      <c r="N1322" s="75" t="s">
        <v>4973</v>
      </c>
      <c r="O1322" s="75" t="s">
        <v>4989</v>
      </c>
      <c r="P1322" s="75">
        <v>19741019</v>
      </c>
    </row>
    <row r="1323" spans="1:16" ht="19.5" customHeight="1">
      <c r="A1323" s="75" t="s">
        <v>393</v>
      </c>
      <c r="B1323" s="75" t="s">
        <v>4451</v>
      </c>
      <c r="C1323" s="75" t="s">
        <v>4981</v>
      </c>
      <c r="D1323" s="75" t="s">
        <v>4971</v>
      </c>
      <c r="E1323" s="75" t="s">
        <v>4972</v>
      </c>
      <c r="F1323" s="75" t="s">
        <v>4968</v>
      </c>
      <c r="G1323" s="75" t="s">
        <v>3952</v>
      </c>
      <c r="H1323" s="76">
        <f t="array" ref="H1323">_xlfn.SWITCH(J1323,"A",50,"B",45,"C",40,"D",35,"E",30,0) + _xlfn.SWITCH(K1323,"A",50,"B",45,"C",40,"D",35,"E",30,0)</f>
        <v>60</v>
      </c>
      <c r="I1323" s="76">
        <f t="array" ref="I1323">_xlfn.SWITCH(J1323,"A",50,"B",45,"C",40,"D",35,"E",30,0) + _xlfn.SWITCH(L1323,"A",50,"B",45,"C",40,"D",35,"E",30,0)</f>
        <v>60</v>
      </c>
      <c r="J1323" s="76" t="s">
        <v>1866</v>
      </c>
      <c r="K1323" s="77" t="s">
        <v>1866</v>
      </c>
      <c r="L1323" s="77" t="s">
        <v>1866</v>
      </c>
      <c r="M1323" s="75"/>
      <c r="N1323" s="75" t="s">
        <v>4973</v>
      </c>
      <c r="O1323" s="75" t="s">
        <v>4989</v>
      </c>
      <c r="P1323" s="75">
        <v>19810305</v>
      </c>
    </row>
    <row r="1324" spans="1:16" ht="19.5" customHeight="1">
      <c r="A1324" s="75" t="s">
        <v>393</v>
      </c>
      <c r="B1324" s="75" t="s">
        <v>4451</v>
      </c>
      <c r="C1324" s="75" t="s">
        <v>4981</v>
      </c>
      <c r="D1324" s="75" t="s">
        <v>4971</v>
      </c>
      <c r="E1324" s="75" t="s">
        <v>4972</v>
      </c>
      <c r="F1324" s="75" t="s">
        <v>4968</v>
      </c>
      <c r="G1324" s="75" t="s">
        <v>4091</v>
      </c>
      <c r="H1324" s="75">
        <f t="array" ref="H1324">_xlfn.SWITCH(J1324,"A",50,"B",45,"C",40,"D",35,"E",30,0) + _xlfn.SWITCH(K1324,"A",50,"B",45,"C",40,"D",35,"E",30,0)</f>
        <v>60</v>
      </c>
      <c r="I1324" s="75">
        <f t="array" ref="I1324">_xlfn.SWITCH(J1324,"A",50,"B",45,"C",40,"D",35,"E",30,0) + _xlfn.SWITCH(L1324,"A",50,"B",45,"C",40,"D",35,"E",30,0)</f>
        <v>60</v>
      </c>
      <c r="J1324" s="76" t="s">
        <v>1866</v>
      </c>
      <c r="K1324" s="77" t="s">
        <v>1866</v>
      </c>
      <c r="L1324" s="77" t="s">
        <v>1866</v>
      </c>
      <c r="M1324" s="75"/>
      <c r="N1324" s="75" t="s">
        <v>4973</v>
      </c>
      <c r="O1324" s="75" t="s">
        <v>4989</v>
      </c>
      <c r="P1324" s="75">
        <v>19850301</v>
      </c>
    </row>
    <row r="1325" spans="1:16" ht="19.5" customHeight="1">
      <c r="A1325" s="75" t="s">
        <v>393</v>
      </c>
      <c r="B1325" s="75" t="s">
        <v>4451</v>
      </c>
      <c r="C1325" s="75" t="s">
        <v>4981</v>
      </c>
      <c r="D1325" s="75" t="s">
        <v>4977</v>
      </c>
      <c r="E1325" s="75" t="s">
        <v>4972</v>
      </c>
      <c r="F1325" s="75" t="s">
        <v>4968</v>
      </c>
      <c r="G1325" s="75" t="s">
        <v>4314</v>
      </c>
      <c r="H1325" s="76">
        <f t="array" ref="H1325">_xlfn.SWITCH(J1325,"A",50,"B",45,"C",40,"D",35,"E",30,0) + _xlfn.SWITCH(K1325,"A",50,"B",45,"C",40,"D",35,"E",30,0)</f>
        <v>60</v>
      </c>
      <c r="I1325" s="76">
        <f t="array" ref="I1325">_xlfn.SWITCH(J1325,"A",50,"B",45,"C",40,"D",35,"E",30,0) + _xlfn.SWITCH(L1325,"A",50,"B",45,"C",40,"D",35,"E",30,0)</f>
        <v>60</v>
      </c>
      <c r="J1325" s="76" t="s">
        <v>1866</v>
      </c>
      <c r="K1325" s="77" t="s">
        <v>1866</v>
      </c>
      <c r="L1325" s="77" t="s">
        <v>1866</v>
      </c>
      <c r="M1325" s="75"/>
      <c r="N1325" s="75" t="s">
        <v>4969</v>
      </c>
      <c r="O1325" s="75" t="s">
        <v>4989</v>
      </c>
      <c r="P1325" s="75">
        <v>19420501</v>
      </c>
    </row>
    <row r="1326" spans="1:16" ht="19.5" customHeight="1">
      <c r="A1326" s="75" t="s">
        <v>170</v>
      </c>
      <c r="B1326" s="75" t="s">
        <v>4713</v>
      </c>
      <c r="C1326" s="75" t="s">
        <v>170</v>
      </c>
      <c r="D1326" s="75" t="s">
        <v>4971</v>
      </c>
      <c r="E1326" s="75" t="s">
        <v>4972</v>
      </c>
      <c r="F1326" s="75" t="s">
        <v>4968</v>
      </c>
      <c r="G1326" s="75" t="s">
        <v>3165</v>
      </c>
      <c r="H1326" s="76">
        <f t="array" ref="H1326">_xlfn.SWITCH(J1326,"A",50,"B",45,"C",40,"D",35,"E",30,0) + _xlfn.SWITCH(K1326,"A",50,"B",45,"C",40,"D",35,"E",30,0)</f>
        <v>60</v>
      </c>
      <c r="I1326" s="76">
        <f t="array" ref="I1326">_xlfn.SWITCH(J1326,"A",50,"B",45,"C",40,"D",35,"E",30,0) + _xlfn.SWITCH(L1326,"A",50,"B",45,"C",40,"D",35,"E",30,0)</f>
        <v>60</v>
      </c>
      <c r="J1326" s="76" t="s">
        <v>1866</v>
      </c>
      <c r="K1326" s="77" t="s">
        <v>1866</v>
      </c>
      <c r="L1326" s="77" t="s">
        <v>1866</v>
      </c>
      <c r="M1326" s="75"/>
      <c r="N1326" s="75" t="s">
        <v>4969</v>
      </c>
      <c r="O1326" s="75" t="s">
        <v>4970</v>
      </c>
      <c r="P1326" s="75">
        <v>20100301</v>
      </c>
    </row>
    <row r="1327" spans="1:16" ht="19.5" customHeight="1">
      <c r="A1327" s="75" t="s">
        <v>170</v>
      </c>
      <c r="B1327" s="75" t="s">
        <v>4713</v>
      </c>
      <c r="C1327" s="75" t="s">
        <v>170</v>
      </c>
      <c r="D1327" s="75" t="s">
        <v>4971</v>
      </c>
      <c r="E1327" s="75" t="s">
        <v>4972</v>
      </c>
      <c r="F1327" s="75" t="s">
        <v>4968</v>
      </c>
      <c r="G1327" s="75" t="s">
        <v>3747</v>
      </c>
      <c r="H1327" s="75">
        <f t="array" ref="H1327">_xlfn.SWITCH(J1327,"A",50,"B",45,"C",40,"D",35,"E",30,0) + _xlfn.SWITCH(K1327,"A",50,"B",45,"C",40,"D",35,"E",30,0)</f>
        <v>60</v>
      </c>
      <c r="I1327" s="75">
        <f t="array" ref="I1327">_xlfn.SWITCH(J1327,"A",50,"B",45,"C",40,"D",35,"E",30,0) + _xlfn.SWITCH(L1327,"A",50,"B",45,"C",40,"D",35,"E",30,0)</f>
        <v>60</v>
      </c>
      <c r="J1327" s="76" t="s">
        <v>1866</v>
      </c>
      <c r="K1327" s="77" t="s">
        <v>1866</v>
      </c>
      <c r="L1327" s="77" t="s">
        <v>1866</v>
      </c>
      <c r="M1327" s="75"/>
      <c r="N1327" s="75" t="s">
        <v>4969</v>
      </c>
      <c r="O1327" s="75" t="s">
        <v>4970</v>
      </c>
      <c r="P1327" s="75">
        <v>20050302</v>
      </c>
    </row>
    <row r="1328" spans="1:16" ht="19.5" customHeight="1">
      <c r="A1328" s="75" t="s">
        <v>170</v>
      </c>
      <c r="B1328" s="75" t="s">
        <v>4713</v>
      </c>
      <c r="C1328" s="75" t="s">
        <v>170</v>
      </c>
      <c r="D1328" s="75" t="s">
        <v>4971</v>
      </c>
      <c r="E1328" s="75" t="s">
        <v>4972</v>
      </c>
      <c r="F1328" s="75" t="s">
        <v>4968</v>
      </c>
      <c r="G1328" s="75" t="s">
        <v>3920</v>
      </c>
      <c r="H1328" s="76">
        <f t="array" ref="H1328">_xlfn.SWITCH(J1328,"A",50,"B",45,"C",40,"D",35,"E",30,0) + _xlfn.SWITCH(K1328,"A",50,"B",45,"C",40,"D",35,"E",30,0)</f>
        <v>60</v>
      </c>
      <c r="I1328" s="76">
        <f t="array" ref="I1328">_xlfn.SWITCH(J1328,"A",50,"B",45,"C",40,"D",35,"E",30,0) + _xlfn.SWITCH(L1328,"A",50,"B",45,"C",40,"D",35,"E",30,0)</f>
        <v>60</v>
      </c>
      <c r="J1328" s="76" t="s">
        <v>1866</v>
      </c>
      <c r="K1328" s="77" t="s">
        <v>1866</v>
      </c>
      <c r="L1328" s="77" t="s">
        <v>1866</v>
      </c>
      <c r="M1328" s="75"/>
      <c r="N1328" s="75" t="s">
        <v>4969</v>
      </c>
      <c r="O1328" s="75" t="s">
        <v>4970</v>
      </c>
      <c r="P1328" s="75">
        <v>19770304</v>
      </c>
    </row>
    <row r="1329" spans="1:16" ht="19.5" customHeight="1">
      <c r="A1329" s="75" t="s">
        <v>170</v>
      </c>
      <c r="B1329" s="75" t="s">
        <v>4713</v>
      </c>
      <c r="C1329" s="75" t="s">
        <v>170</v>
      </c>
      <c r="D1329" s="75" t="s">
        <v>4971</v>
      </c>
      <c r="E1329" s="75" t="s">
        <v>4972</v>
      </c>
      <c r="F1329" s="75" t="s">
        <v>4968</v>
      </c>
      <c r="G1329" s="75" t="s">
        <v>4065</v>
      </c>
      <c r="H1329" s="75">
        <f t="array" ref="H1329">_xlfn.SWITCH(J1329,"A",50,"B",45,"C",40,"D",35,"E",30,0) + _xlfn.SWITCH(K1329,"A",50,"B",45,"C",40,"D",35,"E",30,0)</f>
        <v>60</v>
      </c>
      <c r="I1329" s="75">
        <f t="array" ref="I1329">_xlfn.SWITCH(J1329,"A",50,"B",45,"C",40,"D",35,"E",30,0) + _xlfn.SWITCH(L1329,"A",50,"B",45,"C",40,"D",35,"E",30,0)</f>
        <v>60</v>
      </c>
      <c r="J1329" s="76" t="s">
        <v>1866</v>
      </c>
      <c r="K1329" s="77" t="s">
        <v>1866</v>
      </c>
      <c r="L1329" s="77" t="s">
        <v>1866</v>
      </c>
      <c r="M1329" s="75"/>
      <c r="N1329" s="75" t="s">
        <v>4969</v>
      </c>
      <c r="O1329" s="75" t="s">
        <v>4970</v>
      </c>
      <c r="P1329" s="75">
        <v>20130301</v>
      </c>
    </row>
    <row r="1330" spans="1:16" ht="19.5" customHeight="1">
      <c r="A1330" s="75" t="s">
        <v>170</v>
      </c>
      <c r="B1330" s="75" t="s">
        <v>4713</v>
      </c>
      <c r="C1330" s="75" t="s">
        <v>170</v>
      </c>
      <c r="D1330" s="75" t="s">
        <v>4971</v>
      </c>
      <c r="E1330" s="75" t="s">
        <v>4972</v>
      </c>
      <c r="F1330" s="75" t="s">
        <v>4968</v>
      </c>
      <c r="G1330" s="75" t="s">
        <v>4190</v>
      </c>
      <c r="H1330" s="76">
        <f t="array" ref="H1330">_xlfn.SWITCH(J1330,"A",50,"B",45,"C",40,"D",35,"E",30,0) + _xlfn.SWITCH(K1330,"A",50,"B",45,"C",40,"D",35,"E",30,0)</f>
        <v>60</v>
      </c>
      <c r="I1330" s="76">
        <f t="array" ref="I1330">_xlfn.SWITCH(J1330,"A",50,"B",45,"C",40,"D",35,"E",30,0) + _xlfn.SWITCH(L1330,"A",50,"B",45,"C",40,"D",35,"E",30,0)</f>
        <v>60</v>
      </c>
      <c r="J1330" s="76" t="s">
        <v>1866</v>
      </c>
      <c r="K1330" s="77" t="s">
        <v>1866</v>
      </c>
      <c r="L1330" s="77" t="s">
        <v>1866</v>
      </c>
      <c r="M1330" s="75"/>
      <c r="N1330" s="75" t="s">
        <v>4969</v>
      </c>
      <c r="O1330" s="75" t="s">
        <v>4970</v>
      </c>
      <c r="P1330" s="75">
        <v>20130301</v>
      </c>
    </row>
    <row r="1331" spans="1:16" ht="19.5" customHeight="1">
      <c r="A1331" s="75" t="s">
        <v>170</v>
      </c>
      <c r="B1331" s="75" t="s">
        <v>4713</v>
      </c>
      <c r="C1331" s="75" t="s">
        <v>170</v>
      </c>
      <c r="D1331" s="75" t="s">
        <v>4971</v>
      </c>
      <c r="E1331" s="75" t="s">
        <v>4972</v>
      </c>
      <c r="F1331" s="75" t="s">
        <v>4968</v>
      </c>
      <c r="G1331" s="75" t="s">
        <v>4297</v>
      </c>
      <c r="H1331" s="75">
        <f t="array" ref="H1331">_xlfn.SWITCH(J1331,"A",50,"B",45,"C",40,"D",35,"E",30,0) + _xlfn.SWITCH(K1331,"A",50,"B",45,"C",40,"D",35,"E",30,0)</f>
        <v>60</v>
      </c>
      <c r="I1331" s="75">
        <f t="array" ref="I1331">_xlfn.SWITCH(J1331,"A",50,"B",45,"C",40,"D",35,"E",30,0) + _xlfn.SWITCH(L1331,"A",50,"B",45,"C",40,"D",35,"E",30,0)</f>
        <v>60</v>
      </c>
      <c r="J1331" s="76" t="s">
        <v>1866</v>
      </c>
      <c r="K1331" s="77" t="s">
        <v>1866</v>
      </c>
      <c r="L1331" s="77" t="s">
        <v>1866</v>
      </c>
      <c r="M1331" s="75"/>
      <c r="N1331" s="75" t="s">
        <v>4969</v>
      </c>
      <c r="O1331" s="75" t="s">
        <v>4970</v>
      </c>
      <c r="P1331" s="75">
        <v>20090301</v>
      </c>
    </row>
    <row r="1332" spans="1:16" ht="19.5" customHeight="1">
      <c r="A1332" s="75" t="s">
        <v>170</v>
      </c>
      <c r="B1332" s="75" t="s">
        <v>4713</v>
      </c>
      <c r="C1332" s="75" t="s">
        <v>170</v>
      </c>
      <c r="D1332" s="75" t="s">
        <v>4971</v>
      </c>
      <c r="E1332" s="75" t="s">
        <v>4972</v>
      </c>
      <c r="F1332" s="75" t="s">
        <v>4968</v>
      </c>
      <c r="G1332" s="75" t="s">
        <v>4385</v>
      </c>
      <c r="H1332" s="76">
        <f t="array" ref="H1332">_xlfn.SWITCH(J1332,"A",50,"B",45,"C",40,"D",35,"E",30,0) + _xlfn.SWITCH(K1332,"A",50,"B",45,"C",40,"D",35,"E",30,0)</f>
        <v>60</v>
      </c>
      <c r="I1332" s="76">
        <f t="array" ref="I1332">_xlfn.SWITCH(J1332,"A",50,"B",45,"C",40,"D",35,"E",30,0) + _xlfn.SWITCH(L1332,"A",50,"B",45,"C",40,"D",35,"E",30,0)</f>
        <v>60</v>
      </c>
      <c r="J1332" s="76" t="s">
        <v>1866</v>
      </c>
      <c r="K1332" s="77" t="s">
        <v>1866</v>
      </c>
      <c r="L1332" s="77" t="s">
        <v>1866</v>
      </c>
      <c r="M1332" s="75"/>
      <c r="N1332" s="75" t="s">
        <v>4969</v>
      </c>
      <c r="O1332" s="75" t="s">
        <v>4970</v>
      </c>
      <c r="P1332" s="75">
        <v>19990301</v>
      </c>
    </row>
    <row r="1333" spans="1:16" ht="19.5" customHeight="1">
      <c r="A1333" s="75" t="s">
        <v>170</v>
      </c>
      <c r="B1333" s="75" t="s">
        <v>4713</v>
      </c>
      <c r="C1333" s="75" t="s">
        <v>170</v>
      </c>
      <c r="D1333" s="75" t="s">
        <v>4971</v>
      </c>
      <c r="E1333" s="75" t="s">
        <v>4972</v>
      </c>
      <c r="F1333" s="75" t="s">
        <v>4968</v>
      </c>
      <c r="G1333" s="75" t="s">
        <v>4466</v>
      </c>
      <c r="H1333" s="75">
        <f t="array" ref="H1333">_xlfn.SWITCH(J1333,"A",50,"B",45,"C",40,"D",35,"E",30,0) + _xlfn.SWITCH(K1333,"A",50,"B",45,"C",40,"D",35,"E",30,0)</f>
        <v>60</v>
      </c>
      <c r="I1333" s="75">
        <f t="array" ref="I1333">_xlfn.SWITCH(J1333,"A",50,"B",45,"C",40,"D",35,"E",30,0) + _xlfn.SWITCH(L1333,"A",50,"B",45,"C",40,"D",35,"E",30,0)</f>
        <v>60</v>
      </c>
      <c r="J1333" s="76" t="s">
        <v>1866</v>
      </c>
      <c r="K1333" s="77" t="s">
        <v>1866</v>
      </c>
      <c r="L1333" s="77" t="s">
        <v>1866</v>
      </c>
      <c r="M1333" s="75"/>
      <c r="N1333" s="75" t="s">
        <v>4969</v>
      </c>
      <c r="O1333" s="75" t="s">
        <v>4970</v>
      </c>
      <c r="P1333" s="75">
        <v>20060301</v>
      </c>
    </row>
    <row r="1334" spans="1:16" ht="19.5" customHeight="1">
      <c r="A1334" s="75" t="s">
        <v>170</v>
      </c>
      <c r="B1334" s="75" t="s">
        <v>4713</v>
      </c>
      <c r="C1334" s="75" t="s">
        <v>170</v>
      </c>
      <c r="D1334" s="75" t="s">
        <v>4971</v>
      </c>
      <c r="E1334" s="75" t="s">
        <v>4972</v>
      </c>
      <c r="F1334" s="75" t="s">
        <v>4968</v>
      </c>
      <c r="G1334" s="75" t="s">
        <v>4537</v>
      </c>
      <c r="H1334" s="76">
        <f t="array" ref="H1334">_xlfn.SWITCH(J1334,"A",50,"B",45,"C",40,"D",35,"E",30,0) + _xlfn.SWITCH(K1334,"A",50,"B",45,"C",40,"D",35,"E",30,0)</f>
        <v>60</v>
      </c>
      <c r="I1334" s="76">
        <f t="array" ref="I1334">_xlfn.SWITCH(J1334,"A",50,"B",45,"C",40,"D",35,"E",30,0) + _xlfn.SWITCH(L1334,"A",50,"B",45,"C",40,"D",35,"E",30,0)</f>
        <v>60</v>
      </c>
      <c r="J1334" s="76" t="s">
        <v>1866</v>
      </c>
      <c r="K1334" s="77" t="s">
        <v>1866</v>
      </c>
      <c r="L1334" s="77" t="s">
        <v>1866</v>
      </c>
      <c r="M1334" s="75"/>
      <c r="N1334" s="75" t="s">
        <v>4969</v>
      </c>
      <c r="O1334" s="75" t="s">
        <v>4970</v>
      </c>
      <c r="P1334" s="75">
        <v>20030301</v>
      </c>
    </row>
    <row r="1335" spans="1:16" ht="19.5" customHeight="1">
      <c r="A1335" s="75" t="s">
        <v>170</v>
      </c>
      <c r="B1335" s="75" t="s">
        <v>4713</v>
      </c>
      <c r="C1335" s="75" t="s">
        <v>170</v>
      </c>
      <c r="D1335" s="75" t="s">
        <v>4971</v>
      </c>
      <c r="E1335" s="75" t="s">
        <v>4972</v>
      </c>
      <c r="F1335" s="75" t="s">
        <v>4968</v>
      </c>
      <c r="G1335" s="75" t="s">
        <v>3107</v>
      </c>
      <c r="H1335" s="75">
        <f t="array" ref="H1335">_xlfn.SWITCH(J1335,"A",50,"B",45,"C",40,"D",35,"E",30,0) + _xlfn.SWITCH(K1335,"A",50,"B",45,"C",40,"D",35,"E",30,0)</f>
        <v>60</v>
      </c>
      <c r="I1335" s="75">
        <f t="array" ref="I1335">_xlfn.SWITCH(J1335,"A",50,"B",45,"C",40,"D",35,"E",30,0) + _xlfn.SWITCH(L1335,"A",50,"B",45,"C",40,"D",35,"E",30,0)</f>
        <v>60</v>
      </c>
      <c r="J1335" s="76" t="s">
        <v>1866</v>
      </c>
      <c r="K1335" s="77" t="s">
        <v>1866</v>
      </c>
      <c r="L1335" s="77" t="s">
        <v>1866</v>
      </c>
      <c r="M1335" s="75"/>
      <c r="N1335" s="75" t="s">
        <v>4973</v>
      </c>
      <c r="O1335" s="75" t="s">
        <v>4970</v>
      </c>
      <c r="P1335" s="75">
        <v>19950301</v>
      </c>
    </row>
    <row r="1336" spans="1:16" ht="19.5" customHeight="1">
      <c r="A1336" s="75" t="s">
        <v>170</v>
      </c>
      <c r="B1336" s="75" t="s">
        <v>4713</v>
      </c>
      <c r="C1336" s="75" t="s">
        <v>170</v>
      </c>
      <c r="D1336" s="75" t="s">
        <v>4971</v>
      </c>
      <c r="E1336" s="75" t="s">
        <v>4972</v>
      </c>
      <c r="F1336" s="75" t="s">
        <v>4968</v>
      </c>
      <c r="G1336" s="75" t="s">
        <v>4592</v>
      </c>
      <c r="H1336" s="76">
        <f t="array" ref="H1336">_xlfn.SWITCH(J1336,"A",50,"B",45,"C",40,"D",35,"E",30,0) + _xlfn.SWITCH(K1336,"A",50,"B",45,"C",40,"D",35,"E",30,0)</f>
        <v>60</v>
      </c>
      <c r="I1336" s="76">
        <f t="array" ref="I1336">_xlfn.SWITCH(J1336,"A",50,"B",45,"C",40,"D",35,"E",30,0) + _xlfn.SWITCH(L1336,"A",50,"B",45,"C",40,"D",35,"E",30,0)</f>
        <v>60</v>
      </c>
      <c r="J1336" s="76" t="s">
        <v>1866</v>
      </c>
      <c r="K1336" s="77" t="s">
        <v>1866</v>
      </c>
      <c r="L1336" s="77" t="s">
        <v>1866</v>
      </c>
      <c r="M1336" s="75"/>
      <c r="N1336" s="75" t="s">
        <v>4969</v>
      </c>
      <c r="O1336" s="75" t="s">
        <v>4970</v>
      </c>
      <c r="P1336" s="75">
        <v>20090301</v>
      </c>
    </row>
    <row r="1337" spans="1:16" ht="19.5" customHeight="1">
      <c r="A1337" s="75" t="s">
        <v>170</v>
      </c>
      <c r="B1337" s="75" t="s">
        <v>4713</v>
      </c>
      <c r="C1337" s="75" t="s">
        <v>170</v>
      </c>
      <c r="D1337" s="75" t="s">
        <v>4971</v>
      </c>
      <c r="E1337" s="75" t="s">
        <v>4972</v>
      </c>
      <c r="F1337" s="75" t="s">
        <v>4968</v>
      </c>
      <c r="G1337" s="75" t="s">
        <v>4760</v>
      </c>
      <c r="H1337" s="75">
        <f t="array" ref="H1337">_xlfn.SWITCH(J1337,"A",50,"B",45,"C",40,"D",35,"E",30,0) + _xlfn.SWITCH(K1337,"A",50,"B",45,"C",40,"D",35,"E",30,0)</f>
        <v>60</v>
      </c>
      <c r="I1337" s="75">
        <f t="array" ref="I1337">_xlfn.SWITCH(J1337,"A",50,"B",45,"C",40,"D",35,"E",30,0) + _xlfn.SWITCH(L1337,"A",50,"B",45,"C",40,"D",35,"E",30,0)</f>
        <v>60</v>
      </c>
      <c r="J1337" s="76" t="s">
        <v>1866</v>
      </c>
      <c r="K1337" s="77" t="s">
        <v>1866</v>
      </c>
      <c r="L1337" s="77" t="s">
        <v>1866</v>
      </c>
      <c r="M1337" s="75"/>
      <c r="N1337" s="75" t="s">
        <v>4969</v>
      </c>
      <c r="O1337" s="75" t="s">
        <v>4970</v>
      </c>
      <c r="P1337" s="75">
        <v>20020301</v>
      </c>
    </row>
    <row r="1338" spans="1:16" ht="19.5" customHeight="1">
      <c r="A1338" s="75" t="s">
        <v>170</v>
      </c>
      <c r="B1338" s="75" t="s">
        <v>4713</v>
      </c>
      <c r="C1338" s="75" t="s">
        <v>170</v>
      </c>
      <c r="D1338" s="75" t="s">
        <v>4971</v>
      </c>
      <c r="E1338" s="75" t="s">
        <v>4972</v>
      </c>
      <c r="F1338" s="75" t="s">
        <v>4968</v>
      </c>
      <c r="G1338" s="75" t="s">
        <v>4812</v>
      </c>
      <c r="H1338" s="75">
        <f t="array" ref="H1338">_xlfn.SWITCH(J1338,"A",50,"B",45,"C",40,"D",35,"E",30,0) + _xlfn.SWITCH(K1338,"A",50,"B",45,"C",40,"D",35,"E",30,0)</f>
        <v>60</v>
      </c>
      <c r="I1338" s="75">
        <f t="array" ref="I1338">_xlfn.SWITCH(J1338,"A",50,"B",45,"C",40,"D",35,"E",30,0) + _xlfn.SWITCH(L1338,"A",50,"B",45,"C",40,"D",35,"E",30,0)</f>
        <v>60</v>
      </c>
      <c r="J1338" s="76" t="s">
        <v>1866</v>
      </c>
      <c r="K1338" s="77" t="s">
        <v>1866</v>
      </c>
      <c r="L1338" s="77" t="s">
        <v>1866</v>
      </c>
      <c r="M1338" s="75"/>
      <c r="N1338" s="75" t="s">
        <v>4969</v>
      </c>
      <c r="O1338" s="75" t="s">
        <v>4970</v>
      </c>
      <c r="P1338" s="75">
        <v>20000301</v>
      </c>
    </row>
    <row r="1339" spans="1:16" ht="19.5" customHeight="1">
      <c r="A1339" s="75" t="s">
        <v>170</v>
      </c>
      <c r="B1339" s="75" t="s">
        <v>4750</v>
      </c>
      <c r="C1339" s="75" t="s">
        <v>170</v>
      </c>
      <c r="D1339" s="75" t="s">
        <v>4971</v>
      </c>
      <c r="E1339" s="75" t="s">
        <v>4972</v>
      </c>
      <c r="F1339" s="75" t="s">
        <v>4968</v>
      </c>
      <c r="G1339" s="75" t="s">
        <v>3748</v>
      </c>
      <c r="H1339" s="75">
        <f t="array" ref="H1339">_xlfn.SWITCH(J1339,"A",50,"B",45,"C",40,"D",35,"E",30,0) + _xlfn.SWITCH(K1339,"A",50,"B",45,"C",40,"D",35,"E",30,0)</f>
        <v>60</v>
      </c>
      <c r="I1339" s="75">
        <f t="array" ref="I1339">_xlfn.SWITCH(J1339,"A",50,"B",45,"C",40,"D",35,"E",30,0) + _xlfn.SWITCH(L1339,"A",50,"B",45,"C",40,"D",35,"E",30,0)</f>
        <v>60</v>
      </c>
      <c r="J1339" s="76" t="s">
        <v>1866</v>
      </c>
      <c r="K1339" s="77" t="s">
        <v>1866</v>
      </c>
      <c r="L1339" s="77" t="s">
        <v>1866</v>
      </c>
      <c r="M1339" s="75"/>
      <c r="N1339" s="75" t="s">
        <v>4969</v>
      </c>
      <c r="O1339" s="75" t="s">
        <v>4974</v>
      </c>
      <c r="P1339" s="75">
        <v>19660506</v>
      </c>
    </row>
    <row r="1340" spans="1:16" ht="19.5" customHeight="1">
      <c r="A1340" s="75" t="s">
        <v>170</v>
      </c>
      <c r="B1340" s="75" t="s">
        <v>4750</v>
      </c>
      <c r="C1340" s="75" t="s">
        <v>170</v>
      </c>
      <c r="D1340" s="75" t="s">
        <v>4977</v>
      </c>
      <c r="E1340" s="75" t="s">
        <v>4972</v>
      </c>
      <c r="F1340" s="75" t="s">
        <v>4968</v>
      </c>
      <c r="G1340" s="75" t="s">
        <v>3921</v>
      </c>
      <c r="H1340" s="76">
        <f t="array" ref="H1340">_xlfn.SWITCH(J1340,"A",50,"B",45,"C",40,"D",35,"E",30,0) + _xlfn.SWITCH(K1340,"A",50,"B",45,"C",40,"D",35,"E",30,0)</f>
        <v>60</v>
      </c>
      <c r="I1340" s="76">
        <f t="array" ref="I1340">_xlfn.SWITCH(J1340,"A",50,"B",45,"C",40,"D",35,"E",30,0) + _xlfn.SWITCH(L1340,"A",50,"B",45,"C",40,"D",35,"E",30,0)</f>
        <v>60</v>
      </c>
      <c r="J1340" s="76" t="s">
        <v>1866</v>
      </c>
      <c r="K1340" s="77" t="s">
        <v>1866</v>
      </c>
      <c r="L1340" s="77" t="s">
        <v>1866</v>
      </c>
      <c r="M1340" s="75"/>
      <c r="N1340" s="75" t="s">
        <v>4969</v>
      </c>
      <c r="O1340" s="75" t="s">
        <v>4989</v>
      </c>
      <c r="P1340" s="75">
        <v>19430430</v>
      </c>
    </row>
    <row r="1341" spans="1:16" ht="19.5" customHeight="1">
      <c r="A1341" s="75" t="s">
        <v>170</v>
      </c>
      <c r="B1341" s="75" t="s">
        <v>4750</v>
      </c>
      <c r="C1341" s="75" t="s">
        <v>170</v>
      </c>
      <c r="D1341" s="75" t="s">
        <v>4971</v>
      </c>
      <c r="E1341" s="75" t="s">
        <v>4990</v>
      </c>
      <c r="F1341" s="75" t="s">
        <v>4991</v>
      </c>
      <c r="G1341" s="75" t="s">
        <v>4066</v>
      </c>
      <c r="H1341" s="75">
        <f t="array" ref="H1341">_xlfn.SWITCH(J1341,"A",50,"B",45,"C",40,"D",35,"E",30,0) + _xlfn.SWITCH(K1341,"A",50,"B",45,"C",40,"D",35,"E",30,0)</f>
        <v>60</v>
      </c>
      <c r="I1341" s="75">
        <f t="array" ref="I1341">_xlfn.SWITCH(J1341,"A",50,"B",45,"C",40,"D",35,"E",30,0) + _xlfn.SWITCH(L1341,"A",50,"B",45,"C",40,"D",35,"E",30,0)</f>
        <v>60</v>
      </c>
      <c r="J1341" s="76" t="s">
        <v>1866</v>
      </c>
      <c r="K1341" s="77" t="s">
        <v>1866</v>
      </c>
      <c r="L1341" s="77" t="s">
        <v>1866</v>
      </c>
      <c r="M1341" s="75"/>
      <c r="N1341" s="75" t="s">
        <v>4969</v>
      </c>
      <c r="O1341" s="75" t="s">
        <v>4970</v>
      </c>
      <c r="P1341" s="75">
        <v>19540906</v>
      </c>
    </row>
    <row r="1342" spans="1:16" ht="19.5" customHeight="1">
      <c r="A1342" s="75" t="s">
        <v>170</v>
      </c>
      <c r="B1342" s="75" t="s">
        <v>4778</v>
      </c>
      <c r="C1342" s="75" t="s">
        <v>170</v>
      </c>
      <c r="D1342" s="75" t="s">
        <v>4971</v>
      </c>
      <c r="E1342" s="75" t="s">
        <v>4972</v>
      </c>
      <c r="F1342" s="75" t="s">
        <v>4968</v>
      </c>
      <c r="G1342" s="75" t="s">
        <v>3109</v>
      </c>
      <c r="H1342" s="76">
        <f t="array" ref="H1342">_xlfn.SWITCH(J1342,"A",50,"B",45,"C",40,"D",35,"E",30,0) + _xlfn.SWITCH(K1342,"A",50,"B",45,"C",40,"D",35,"E",30,0)</f>
        <v>60</v>
      </c>
      <c r="I1342" s="76">
        <f t="array" ref="I1342">_xlfn.SWITCH(J1342,"A",50,"B",45,"C",40,"D",35,"E",30,0) + _xlfn.SWITCH(L1342,"A",50,"B",45,"C",40,"D",35,"E",30,0)</f>
        <v>60</v>
      </c>
      <c r="J1342" s="76" t="s">
        <v>1866</v>
      </c>
      <c r="K1342" s="77" t="s">
        <v>1866</v>
      </c>
      <c r="L1342" s="77" t="s">
        <v>1866</v>
      </c>
      <c r="M1342" s="75"/>
      <c r="N1342" s="75" t="s">
        <v>4969</v>
      </c>
      <c r="O1342" s="75" t="s">
        <v>4970</v>
      </c>
      <c r="P1342" s="75">
        <v>20020301</v>
      </c>
    </row>
    <row r="1343" spans="1:16" ht="19.5" customHeight="1">
      <c r="A1343" s="75" t="s">
        <v>170</v>
      </c>
      <c r="B1343" s="75" t="s">
        <v>4778</v>
      </c>
      <c r="C1343" s="75" t="s">
        <v>170</v>
      </c>
      <c r="D1343" s="75" t="s">
        <v>4971</v>
      </c>
      <c r="E1343" s="75" t="s">
        <v>4972</v>
      </c>
      <c r="F1343" s="75" t="s">
        <v>4968</v>
      </c>
      <c r="G1343" s="75" t="s">
        <v>4191</v>
      </c>
      <c r="H1343" s="76">
        <f t="array" ref="H1343">_xlfn.SWITCH(J1343,"A",50,"B",45,"C",40,"D",35,"E",30,0) + _xlfn.SWITCH(K1343,"A",50,"B",45,"C",40,"D",35,"E",30,0)</f>
        <v>60</v>
      </c>
      <c r="I1343" s="76">
        <f t="array" ref="I1343">_xlfn.SWITCH(J1343,"A",50,"B",45,"C",40,"D",35,"E",30,0) + _xlfn.SWITCH(L1343,"A",50,"B",45,"C",40,"D",35,"E",30,0)</f>
        <v>60</v>
      </c>
      <c r="J1343" s="76" t="s">
        <v>1866</v>
      </c>
      <c r="K1343" s="77" t="s">
        <v>1866</v>
      </c>
      <c r="L1343" s="77" t="s">
        <v>1866</v>
      </c>
      <c r="M1343" s="75"/>
      <c r="N1343" s="75" t="s">
        <v>4969</v>
      </c>
      <c r="O1343" s="75" t="s">
        <v>4970</v>
      </c>
      <c r="P1343" s="75">
        <v>19830303</v>
      </c>
    </row>
    <row r="1344" spans="1:16" ht="19.5" customHeight="1">
      <c r="A1344" s="75" t="s">
        <v>170</v>
      </c>
      <c r="B1344" s="75" t="s">
        <v>4778</v>
      </c>
      <c r="C1344" s="75" t="s">
        <v>170</v>
      </c>
      <c r="D1344" s="75" t="s">
        <v>4971</v>
      </c>
      <c r="E1344" s="75" t="s">
        <v>4972</v>
      </c>
      <c r="F1344" s="75" t="s">
        <v>4968</v>
      </c>
      <c r="G1344" s="75" t="s">
        <v>4645</v>
      </c>
      <c r="H1344" s="75">
        <f t="array" ref="H1344">_xlfn.SWITCH(J1344,"A",50,"B",45,"C",40,"D",35,"E",30,0) + _xlfn.SWITCH(K1344,"A",50,"B",45,"C",40,"D",35,"E",30,0)</f>
        <v>60</v>
      </c>
      <c r="I1344" s="75">
        <f t="array" ref="I1344">_xlfn.SWITCH(J1344,"A",50,"B",45,"C",40,"D",35,"E",30,0) + _xlfn.SWITCH(L1344,"A",50,"B",45,"C",40,"D",35,"E",30,0)</f>
        <v>60</v>
      </c>
      <c r="J1344" s="76" t="s">
        <v>1866</v>
      </c>
      <c r="K1344" s="77" t="s">
        <v>1866</v>
      </c>
      <c r="L1344" s="77" t="s">
        <v>1866</v>
      </c>
      <c r="M1344" s="75"/>
      <c r="N1344" s="75" t="s">
        <v>4969</v>
      </c>
      <c r="O1344" s="75" t="s">
        <v>4970</v>
      </c>
      <c r="P1344" s="75">
        <v>20040301</v>
      </c>
    </row>
    <row r="1345" spans="1:16" ht="19.5" customHeight="1">
      <c r="A1345" s="75" t="s">
        <v>445</v>
      </c>
      <c r="B1345" s="75" t="s">
        <v>4038</v>
      </c>
      <c r="C1345" s="75" t="s">
        <v>445</v>
      </c>
      <c r="D1345" s="75" t="s">
        <v>4971</v>
      </c>
      <c r="E1345" s="75" t="s">
        <v>4972</v>
      </c>
      <c r="F1345" s="75" t="s">
        <v>4968</v>
      </c>
      <c r="G1345" s="75" t="s">
        <v>3313</v>
      </c>
      <c r="H1345" s="75">
        <f t="array" ref="H1345">_xlfn.SWITCH(J1345,"A",50,"B",45,"C",40,"D",35,"E",30,0) + _xlfn.SWITCH(K1345,"A",50,"B",45,"C",40,"D",35,"E",30,0)</f>
        <v>60</v>
      </c>
      <c r="I1345" s="75">
        <f t="array" ref="I1345">_xlfn.SWITCH(J1345,"A",50,"B",45,"C",40,"D",35,"E",30,0) + _xlfn.SWITCH(L1345,"A",50,"B",45,"C",40,"D",35,"E",30,0)</f>
        <v>60</v>
      </c>
      <c r="J1345" s="76" t="s">
        <v>1866</v>
      </c>
      <c r="K1345" s="77" t="s">
        <v>1866</v>
      </c>
      <c r="L1345" s="77" t="s">
        <v>1866</v>
      </c>
      <c r="M1345" s="75"/>
      <c r="N1345" s="75" t="s">
        <v>4969</v>
      </c>
      <c r="O1345" s="75" t="s">
        <v>4974</v>
      </c>
      <c r="P1345" s="75">
        <v>19550705</v>
      </c>
    </row>
    <row r="1346" spans="1:16" ht="19.5" customHeight="1">
      <c r="A1346" s="75" t="s">
        <v>445</v>
      </c>
      <c r="B1346" s="75" t="s">
        <v>4038</v>
      </c>
      <c r="C1346" s="75" t="s">
        <v>445</v>
      </c>
      <c r="D1346" s="75" t="s">
        <v>4971</v>
      </c>
      <c r="E1346" s="75" t="s">
        <v>4972</v>
      </c>
      <c r="F1346" s="75" t="s">
        <v>4968</v>
      </c>
      <c r="G1346" s="75" t="s">
        <v>3528</v>
      </c>
      <c r="H1346" s="76">
        <f t="array" ref="H1346">_xlfn.SWITCH(J1346,"A",50,"B",45,"C",40,"D",35,"E",30,0) + _xlfn.SWITCH(K1346,"A",50,"B",45,"C",40,"D",35,"E",30,0)</f>
        <v>60</v>
      </c>
      <c r="I1346" s="76">
        <f t="array" ref="I1346">_xlfn.SWITCH(J1346,"A",50,"B",45,"C",40,"D",35,"E",30,0) + _xlfn.SWITCH(L1346,"A",50,"B",45,"C",40,"D",35,"E",30,0)</f>
        <v>60</v>
      </c>
      <c r="J1346" s="76" t="s">
        <v>1866</v>
      </c>
      <c r="K1346" s="77" t="s">
        <v>1866</v>
      </c>
      <c r="L1346" s="77" t="s">
        <v>1866</v>
      </c>
      <c r="M1346" s="75"/>
      <c r="N1346" s="75" t="s">
        <v>4969</v>
      </c>
      <c r="O1346" s="75" t="s">
        <v>4989</v>
      </c>
      <c r="P1346" s="75">
        <v>19740105</v>
      </c>
    </row>
    <row r="1347" spans="1:16" ht="19.5" customHeight="1">
      <c r="A1347" s="75" t="s">
        <v>608</v>
      </c>
      <c r="B1347" s="75" t="s">
        <v>4368</v>
      </c>
      <c r="C1347" s="75" t="s">
        <v>608</v>
      </c>
      <c r="D1347" s="75" t="s">
        <v>4971</v>
      </c>
      <c r="E1347" s="75" t="s">
        <v>4972</v>
      </c>
      <c r="F1347" s="75" t="s">
        <v>4968</v>
      </c>
      <c r="G1347" s="75" t="s">
        <v>3575</v>
      </c>
      <c r="H1347" s="75">
        <f t="array" ref="H1347">_xlfn.SWITCH(J1347,"A",50,"B",45,"C",40,"D",35,"E",30,0) + _xlfn.SWITCH(K1347,"A",50,"B",45,"C",40,"D",35,"E",30,0)</f>
        <v>60</v>
      </c>
      <c r="I1347" s="75">
        <f t="array" ref="I1347">_xlfn.SWITCH(J1347,"A",50,"B",45,"C",40,"D",35,"E",30,0) + _xlfn.SWITCH(L1347,"A",50,"B",45,"C",40,"D",35,"E",30,0)</f>
        <v>60</v>
      </c>
      <c r="J1347" s="76" t="s">
        <v>1866</v>
      </c>
      <c r="K1347" s="77" t="s">
        <v>1866</v>
      </c>
      <c r="L1347" s="77" t="s">
        <v>1866</v>
      </c>
      <c r="M1347" s="75"/>
      <c r="N1347" s="75" t="s">
        <v>4969</v>
      </c>
      <c r="O1347" s="75" t="s">
        <v>4970</v>
      </c>
      <c r="P1347" s="75">
        <v>20110301</v>
      </c>
    </row>
    <row r="1348" spans="1:16" ht="19.5" customHeight="1">
      <c r="A1348" s="75" t="s">
        <v>608</v>
      </c>
      <c r="B1348" s="75" t="s">
        <v>4368</v>
      </c>
      <c r="C1348" s="75" t="s">
        <v>608</v>
      </c>
      <c r="D1348" s="75" t="s">
        <v>4971</v>
      </c>
      <c r="E1348" s="75" t="s">
        <v>4972</v>
      </c>
      <c r="F1348" s="75" t="s">
        <v>4968</v>
      </c>
      <c r="G1348" s="75" t="s">
        <v>3769</v>
      </c>
      <c r="H1348" s="76">
        <f t="array" ref="H1348">_xlfn.SWITCH(J1348,"A",50,"B",45,"C",40,"D",35,"E",30,0) + _xlfn.SWITCH(K1348,"A",50,"B",45,"C",40,"D",35,"E",30,0)</f>
        <v>60</v>
      </c>
      <c r="I1348" s="76">
        <f t="array" ref="I1348">_xlfn.SWITCH(J1348,"A",50,"B",45,"C",40,"D",35,"E",30,0) + _xlfn.SWITCH(L1348,"A",50,"B",45,"C",40,"D",35,"E",30,0)</f>
        <v>60</v>
      </c>
      <c r="J1348" s="76" t="s">
        <v>1866</v>
      </c>
      <c r="K1348" s="77" t="s">
        <v>1866</v>
      </c>
      <c r="L1348" s="77" t="s">
        <v>1866</v>
      </c>
      <c r="M1348" s="75"/>
      <c r="N1348" s="75" t="s">
        <v>4973</v>
      </c>
      <c r="O1348" s="75" t="s">
        <v>4970</v>
      </c>
      <c r="P1348" s="75">
        <v>19751114</v>
      </c>
    </row>
    <row r="1349" spans="1:16" ht="19.5" customHeight="1">
      <c r="A1349" s="75" t="s">
        <v>608</v>
      </c>
      <c r="B1349" s="75" t="s">
        <v>4368</v>
      </c>
      <c r="C1349" s="75" t="s">
        <v>608</v>
      </c>
      <c r="D1349" s="75" t="s">
        <v>4971</v>
      </c>
      <c r="E1349" s="75" t="s">
        <v>4972</v>
      </c>
      <c r="F1349" s="75" t="s">
        <v>4968</v>
      </c>
      <c r="G1349" s="75" t="s">
        <v>3941</v>
      </c>
      <c r="H1349" s="75">
        <f t="array" ref="H1349">_xlfn.SWITCH(J1349,"A",50,"B",45,"C",40,"D",35,"E",30,0) + _xlfn.SWITCH(K1349,"A",50,"B",45,"C",40,"D",35,"E",30,0)</f>
        <v>60</v>
      </c>
      <c r="I1349" s="75">
        <f t="array" ref="I1349">_xlfn.SWITCH(J1349,"A",50,"B",45,"C",40,"D",35,"E",30,0) + _xlfn.SWITCH(L1349,"A",50,"B",45,"C",40,"D",35,"E",30,0)</f>
        <v>60</v>
      </c>
      <c r="J1349" s="76" t="s">
        <v>1866</v>
      </c>
      <c r="K1349" s="77" t="s">
        <v>1866</v>
      </c>
      <c r="L1349" s="77" t="s">
        <v>1866</v>
      </c>
      <c r="M1349" s="75"/>
      <c r="N1349" s="75" t="s">
        <v>4969</v>
      </c>
      <c r="O1349" s="75" t="s">
        <v>4970</v>
      </c>
      <c r="P1349" s="75">
        <v>20080301</v>
      </c>
    </row>
    <row r="1350" spans="1:16" ht="19.5" customHeight="1">
      <c r="A1350" s="75" t="s">
        <v>608</v>
      </c>
      <c r="B1350" s="75" t="s">
        <v>4368</v>
      </c>
      <c r="C1350" s="75" t="s">
        <v>608</v>
      </c>
      <c r="D1350" s="75" t="s">
        <v>4971</v>
      </c>
      <c r="E1350" s="75" t="s">
        <v>4972</v>
      </c>
      <c r="F1350" s="75" t="s">
        <v>4968</v>
      </c>
      <c r="G1350" s="75" t="s">
        <v>4083</v>
      </c>
      <c r="H1350" s="76">
        <f t="array" ref="H1350">_xlfn.SWITCH(J1350,"A",50,"B",45,"C",40,"D",35,"E",30,0) + _xlfn.SWITCH(K1350,"A",50,"B",45,"C",40,"D",35,"E",30,0)</f>
        <v>60</v>
      </c>
      <c r="I1350" s="76">
        <f t="array" ref="I1350">_xlfn.SWITCH(J1350,"A",50,"B",45,"C",40,"D",35,"E",30,0) + _xlfn.SWITCH(L1350,"A",50,"B",45,"C",40,"D",35,"E",30,0)</f>
        <v>60</v>
      </c>
      <c r="J1350" s="76" t="s">
        <v>1866</v>
      </c>
      <c r="K1350" s="77" t="s">
        <v>1866</v>
      </c>
      <c r="L1350" s="77" t="s">
        <v>1866</v>
      </c>
      <c r="M1350" s="75"/>
      <c r="N1350" s="75" t="s">
        <v>4969</v>
      </c>
      <c r="O1350" s="75" t="s">
        <v>4974</v>
      </c>
      <c r="P1350" s="75">
        <v>19390331</v>
      </c>
    </row>
    <row r="1351" spans="1:16" ht="19.5" customHeight="1">
      <c r="A1351" s="75" t="s">
        <v>608</v>
      </c>
      <c r="B1351" s="75" t="s">
        <v>4368</v>
      </c>
      <c r="C1351" s="75" t="s">
        <v>608</v>
      </c>
      <c r="D1351" s="75" t="s">
        <v>4971</v>
      </c>
      <c r="E1351" s="75" t="s">
        <v>4972</v>
      </c>
      <c r="F1351" s="75" t="s">
        <v>4968</v>
      </c>
      <c r="G1351" s="75" t="s">
        <v>4205</v>
      </c>
      <c r="H1351" s="75">
        <f t="array" ref="H1351">_xlfn.SWITCH(J1351,"A",50,"B",45,"C",40,"D",35,"E",30,0) + _xlfn.SWITCH(K1351,"A",50,"B",45,"C",40,"D",35,"E",30,0)</f>
        <v>60</v>
      </c>
      <c r="I1351" s="75">
        <f t="array" ref="I1351">_xlfn.SWITCH(J1351,"A",50,"B",45,"C",40,"D",35,"E",30,0) + _xlfn.SWITCH(L1351,"A",50,"B",45,"C",40,"D",35,"E",30,0)</f>
        <v>60</v>
      </c>
      <c r="J1351" s="76" t="s">
        <v>1866</v>
      </c>
      <c r="K1351" s="77" t="s">
        <v>1866</v>
      </c>
      <c r="L1351" s="77" t="s">
        <v>1866</v>
      </c>
      <c r="M1351" s="75"/>
      <c r="N1351" s="75" t="s">
        <v>4969</v>
      </c>
      <c r="O1351" s="75" t="s">
        <v>4970</v>
      </c>
      <c r="P1351" s="75">
        <v>20030301</v>
      </c>
    </row>
    <row r="1352" spans="1:16" ht="19.5" customHeight="1">
      <c r="A1352" s="75" t="s">
        <v>608</v>
      </c>
      <c r="B1352" s="75" t="s">
        <v>4368</v>
      </c>
      <c r="C1352" s="75" t="s">
        <v>608</v>
      </c>
      <c r="D1352" s="75" t="s">
        <v>4971</v>
      </c>
      <c r="E1352" s="75" t="s">
        <v>4972</v>
      </c>
      <c r="F1352" s="75" t="s">
        <v>4968</v>
      </c>
      <c r="G1352" s="75" t="s">
        <v>4307</v>
      </c>
      <c r="H1352" s="76">
        <f t="array" ref="H1352">_xlfn.SWITCH(J1352,"A",50,"B",45,"C",40,"D",35,"E",30,0) + _xlfn.SWITCH(K1352,"A",50,"B",45,"C",40,"D",35,"E",30,0)</f>
        <v>60</v>
      </c>
      <c r="I1352" s="76">
        <f t="array" ref="I1352">_xlfn.SWITCH(J1352,"A",50,"B",45,"C",40,"D",35,"E",30,0) + _xlfn.SWITCH(L1352,"A",50,"B",45,"C",40,"D",35,"E",30,0)</f>
        <v>60</v>
      </c>
      <c r="J1352" s="76" t="s">
        <v>1866</v>
      </c>
      <c r="K1352" s="77" t="s">
        <v>1866</v>
      </c>
      <c r="L1352" s="77" t="s">
        <v>1866</v>
      </c>
      <c r="M1352" s="75"/>
      <c r="N1352" s="75" t="s">
        <v>4973</v>
      </c>
      <c r="O1352" s="75" t="s">
        <v>4989</v>
      </c>
      <c r="P1352" s="75">
        <v>19710120</v>
      </c>
    </row>
    <row r="1353" spans="1:16" ht="19.5" customHeight="1">
      <c r="A1353" s="75" t="s">
        <v>608</v>
      </c>
      <c r="B1353" s="75" t="s">
        <v>4368</v>
      </c>
      <c r="C1353" s="75" t="s">
        <v>608</v>
      </c>
      <c r="D1353" s="75" t="s">
        <v>4971</v>
      </c>
      <c r="E1353" s="75" t="s">
        <v>4972</v>
      </c>
      <c r="F1353" s="75" t="s">
        <v>4968</v>
      </c>
      <c r="G1353" s="75" t="s">
        <v>4474</v>
      </c>
      <c r="H1353" s="76">
        <f t="array" ref="H1353">_xlfn.SWITCH(J1353,"A",50,"B",45,"C",40,"D",35,"E",30,0) + _xlfn.SWITCH(K1353,"A",50,"B",45,"C",40,"D",35,"E",30,0)</f>
        <v>60</v>
      </c>
      <c r="I1353" s="76">
        <f t="array" ref="I1353">_xlfn.SWITCH(J1353,"A",50,"B",45,"C",40,"D",35,"E",30,0) + _xlfn.SWITCH(L1353,"A",50,"B",45,"C",40,"D",35,"E",30,0)</f>
        <v>60</v>
      </c>
      <c r="J1353" s="76" t="s">
        <v>1866</v>
      </c>
      <c r="K1353" s="77" t="s">
        <v>1866</v>
      </c>
      <c r="L1353" s="77" t="s">
        <v>1866</v>
      </c>
      <c r="M1353" s="75"/>
      <c r="N1353" s="75" t="s">
        <v>4969</v>
      </c>
      <c r="O1353" s="75" t="s">
        <v>4970</v>
      </c>
      <c r="P1353" s="75">
        <v>19980301</v>
      </c>
    </row>
    <row r="1354" spans="1:16" ht="19.5" customHeight="1">
      <c r="A1354" s="75" t="s">
        <v>608</v>
      </c>
      <c r="B1354" s="75" t="s">
        <v>4368</v>
      </c>
      <c r="C1354" s="75" t="s">
        <v>608</v>
      </c>
      <c r="D1354" s="75" t="s">
        <v>4971</v>
      </c>
      <c r="E1354" s="75" t="s">
        <v>4972</v>
      </c>
      <c r="F1354" s="75" t="s">
        <v>4968</v>
      </c>
      <c r="G1354" s="75" t="s">
        <v>4544</v>
      </c>
      <c r="H1354" s="75">
        <f t="array" ref="H1354">_xlfn.SWITCH(J1354,"A",50,"B",45,"C",40,"D",35,"E",30,0) + _xlfn.SWITCH(K1354,"A",50,"B",45,"C",40,"D",35,"E",30,0)</f>
        <v>60</v>
      </c>
      <c r="I1354" s="75">
        <f t="array" ref="I1354">_xlfn.SWITCH(J1354,"A",50,"B",45,"C",40,"D",35,"E",30,0) + _xlfn.SWITCH(L1354,"A",50,"B",45,"C",40,"D",35,"E",30,0)</f>
        <v>60</v>
      </c>
      <c r="J1354" s="76" t="s">
        <v>1866</v>
      </c>
      <c r="K1354" s="77" t="s">
        <v>1866</v>
      </c>
      <c r="L1354" s="77" t="s">
        <v>1866</v>
      </c>
      <c r="M1354" s="75"/>
      <c r="N1354" s="75" t="s">
        <v>4969</v>
      </c>
      <c r="O1354" s="75" t="s">
        <v>4970</v>
      </c>
      <c r="P1354" s="75">
        <v>20230301</v>
      </c>
    </row>
    <row r="1355" spans="1:16" ht="19.5" customHeight="1">
      <c r="A1355" s="75" t="s">
        <v>445</v>
      </c>
      <c r="B1355" s="75" t="s">
        <v>4168</v>
      </c>
      <c r="C1355" s="75" t="s">
        <v>445</v>
      </c>
      <c r="D1355" s="75" t="s">
        <v>4971</v>
      </c>
      <c r="E1355" s="75" t="s">
        <v>4972</v>
      </c>
      <c r="F1355" s="75" t="s">
        <v>4991</v>
      </c>
      <c r="G1355" s="75" t="s">
        <v>3081</v>
      </c>
      <c r="H1355" s="75">
        <f t="array" ref="H1355">_xlfn.SWITCH(J1355,"A",50,"B",45,"C",40,"D",35,"E",30,0) + _xlfn.SWITCH(K1355,"A",50,"B",45,"C",40,"D",35,"E",30,0)</f>
        <v>60</v>
      </c>
      <c r="I1355" s="75">
        <f t="array" ref="I1355">_xlfn.SWITCH(J1355,"A",50,"B",45,"C",40,"D",35,"E",30,0) + _xlfn.SWITCH(L1355,"A",50,"B",45,"C",40,"D",35,"E",30,0)</f>
        <v>60</v>
      </c>
      <c r="J1355" s="76" t="s">
        <v>1866</v>
      </c>
      <c r="K1355" s="77" t="s">
        <v>1866</v>
      </c>
      <c r="L1355" s="77" t="s">
        <v>1866</v>
      </c>
      <c r="M1355" s="75"/>
      <c r="N1355" s="75" t="s">
        <v>4969</v>
      </c>
      <c r="O1355" s="75" t="s">
        <v>4970</v>
      </c>
      <c r="P1355" s="75">
        <v>19530405</v>
      </c>
    </row>
    <row r="1356" spans="1:16" ht="19.5" customHeight="1">
      <c r="A1356" s="75" t="s">
        <v>170</v>
      </c>
      <c r="B1356" s="75" t="s">
        <v>4802</v>
      </c>
      <c r="C1356" s="75" t="s">
        <v>170</v>
      </c>
      <c r="D1356" s="75" t="s">
        <v>4971</v>
      </c>
      <c r="E1356" s="75" t="s">
        <v>4972</v>
      </c>
      <c r="F1356" s="75" t="s">
        <v>4968</v>
      </c>
      <c r="G1356" s="75" t="s">
        <v>3110</v>
      </c>
      <c r="H1356" s="76">
        <f t="array" ref="H1356">_xlfn.SWITCH(J1356,"A",50,"B",45,"C",40,"D",35,"E",30,0) + _xlfn.SWITCH(K1356,"A",50,"B",45,"C",40,"D",35,"E",30,0)</f>
        <v>60</v>
      </c>
      <c r="I1356" s="76">
        <f t="array" ref="I1356">_xlfn.SWITCH(J1356,"A",50,"B",45,"C",40,"D",35,"E",30,0) + _xlfn.SWITCH(L1356,"A",50,"B",45,"C",40,"D",35,"E",30,0)</f>
        <v>60</v>
      </c>
      <c r="J1356" s="76" t="s">
        <v>1866</v>
      </c>
      <c r="K1356" s="77" t="s">
        <v>1866</v>
      </c>
      <c r="L1356" s="77" t="s">
        <v>1866</v>
      </c>
      <c r="M1356" s="75"/>
      <c r="N1356" s="75" t="s">
        <v>4969</v>
      </c>
      <c r="O1356" s="75" t="s">
        <v>4970</v>
      </c>
      <c r="P1356" s="75">
        <v>20040301</v>
      </c>
    </row>
    <row r="1357" spans="1:16" ht="19.5" customHeight="1">
      <c r="A1357" s="75" t="s">
        <v>170</v>
      </c>
      <c r="B1357" s="75" t="s">
        <v>4802</v>
      </c>
      <c r="C1357" s="75" t="s">
        <v>170</v>
      </c>
      <c r="D1357" s="75" t="s">
        <v>4977</v>
      </c>
      <c r="E1357" s="75" t="s">
        <v>4972</v>
      </c>
      <c r="F1357" s="75" t="s">
        <v>4968</v>
      </c>
      <c r="G1357" s="75" t="s">
        <v>3340</v>
      </c>
      <c r="H1357" s="75">
        <f t="array" ref="H1357">_xlfn.SWITCH(J1357,"A",50,"B",45,"C",40,"D",35,"E",30,0) + _xlfn.SWITCH(K1357,"A",50,"B",45,"C",40,"D",35,"E",30,0)</f>
        <v>60</v>
      </c>
      <c r="I1357" s="75">
        <f t="array" ref="I1357">_xlfn.SWITCH(J1357,"A",50,"B",45,"C",40,"D",35,"E",30,0) + _xlfn.SWITCH(L1357,"A",50,"B",45,"C",40,"D",35,"E",30,0)</f>
        <v>60</v>
      </c>
      <c r="J1357" s="76" t="s">
        <v>1866</v>
      </c>
      <c r="K1357" s="77" t="s">
        <v>1866</v>
      </c>
      <c r="L1357" s="77" t="s">
        <v>1866</v>
      </c>
      <c r="M1357" s="75"/>
      <c r="N1357" s="75" t="s">
        <v>4969</v>
      </c>
      <c r="O1357" s="75" t="s">
        <v>4970</v>
      </c>
      <c r="P1357" s="75">
        <v>19990301</v>
      </c>
    </row>
    <row r="1358" spans="1:16" ht="19.5" customHeight="1">
      <c r="A1358" s="75" t="s">
        <v>170</v>
      </c>
      <c r="B1358" s="75" t="s">
        <v>4802</v>
      </c>
      <c r="C1358" s="75" t="s">
        <v>170</v>
      </c>
      <c r="D1358" s="75" t="s">
        <v>4971</v>
      </c>
      <c r="E1358" s="75" t="s">
        <v>4972</v>
      </c>
      <c r="F1358" s="75" t="s">
        <v>4968</v>
      </c>
      <c r="G1358" s="75" t="s">
        <v>3554</v>
      </c>
      <c r="H1358" s="76">
        <f t="array" ref="H1358">_xlfn.SWITCH(J1358,"A",50,"B",45,"C",40,"D",35,"E",30,0) + _xlfn.SWITCH(K1358,"A",50,"B",45,"C",40,"D",35,"E",30,0)</f>
        <v>60</v>
      </c>
      <c r="I1358" s="76">
        <f t="array" ref="I1358">_xlfn.SWITCH(J1358,"A",50,"B",45,"C",40,"D",35,"E",30,0) + _xlfn.SWITCH(L1358,"A",50,"B",45,"C",40,"D",35,"E",30,0)</f>
        <v>60</v>
      </c>
      <c r="J1358" s="76" t="s">
        <v>1866</v>
      </c>
      <c r="K1358" s="77" t="s">
        <v>1866</v>
      </c>
      <c r="L1358" s="77" t="s">
        <v>1866</v>
      </c>
      <c r="M1358" s="75"/>
      <c r="N1358" s="75" t="s">
        <v>4969</v>
      </c>
      <c r="O1358" s="75" t="s">
        <v>4970</v>
      </c>
      <c r="P1358" s="75">
        <v>20110302</v>
      </c>
    </row>
    <row r="1359" spans="1:16" ht="19.5" customHeight="1">
      <c r="A1359" s="75" t="s">
        <v>170</v>
      </c>
      <c r="B1359" s="75" t="s">
        <v>4802</v>
      </c>
      <c r="C1359" s="75" t="s">
        <v>170</v>
      </c>
      <c r="D1359" s="75" t="s">
        <v>4977</v>
      </c>
      <c r="E1359" s="75" t="s">
        <v>4972</v>
      </c>
      <c r="F1359" s="75" t="s">
        <v>4968</v>
      </c>
      <c r="G1359" s="75" t="s">
        <v>3749</v>
      </c>
      <c r="H1359" s="75">
        <f t="array" ref="H1359">_xlfn.SWITCH(J1359,"A",50,"B",45,"C",40,"D",35,"E",30,0) + _xlfn.SWITCH(K1359,"A",50,"B",45,"C",40,"D",35,"E",30,0)</f>
        <v>60</v>
      </c>
      <c r="I1359" s="75">
        <f t="array" ref="I1359">_xlfn.SWITCH(J1359,"A",50,"B",45,"C",40,"D",35,"E",30,0) + _xlfn.SWITCH(L1359,"A",50,"B",45,"C",40,"D",35,"E",30,0)</f>
        <v>60</v>
      </c>
      <c r="J1359" s="76" t="s">
        <v>1866</v>
      </c>
      <c r="K1359" s="77" t="s">
        <v>1866</v>
      </c>
      <c r="L1359" s="77" t="s">
        <v>1866</v>
      </c>
      <c r="M1359" s="75"/>
      <c r="N1359" s="75" t="s">
        <v>4969</v>
      </c>
      <c r="O1359" s="75" t="s">
        <v>4970</v>
      </c>
      <c r="P1359" s="75">
        <v>20080301</v>
      </c>
    </row>
    <row r="1360" spans="1:16" ht="19.5" customHeight="1">
      <c r="A1360" s="75" t="s">
        <v>170</v>
      </c>
      <c r="B1360" s="75" t="s">
        <v>4802</v>
      </c>
      <c r="C1360" s="75" t="s">
        <v>170</v>
      </c>
      <c r="D1360" s="75" t="s">
        <v>4977</v>
      </c>
      <c r="E1360" s="75" t="s">
        <v>4972</v>
      </c>
      <c r="F1360" s="75" t="s">
        <v>4968</v>
      </c>
      <c r="G1360" s="75" t="s">
        <v>3923</v>
      </c>
      <c r="H1360" s="76">
        <f t="array" ref="H1360">_xlfn.SWITCH(J1360,"A",50,"B",45,"C",40,"D",35,"E",30,0) + _xlfn.SWITCH(K1360,"A",50,"B",45,"C",40,"D",35,"E",30,0)</f>
        <v>60</v>
      </c>
      <c r="I1360" s="76">
        <f t="array" ref="I1360">_xlfn.SWITCH(J1360,"A",50,"B",45,"C",40,"D",35,"E",30,0) + _xlfn.SWITCH(L1360,"A",50,"B",45,"C",40,"D",35,"E",30,0)</f>
        <v>60</v>
      </c>
      <c r="J1360" s="76" t="s">
        <v>1866</v>
      </c>
      <c r="K1360" s="77" t="s">
        <v>1866</v>
      </c>
      <c r="L1360" s="77" t="s">
        <v>1866</v>
      </c>
      <c r="M1360" s="75"/>
      <c r="N1360" s="75" t="s">
        <v>4969</v>
      </c>
      <c r="O1360" s="75" t="s">
        <v>4970</v>
      </c>
      <c r="P1360" s="75">
        <v>20060301</v>
      </c>
    </row>
    <row r="1361" spans="1:16" ht="19.5" customHeight="1">
      <c r="A1361" s="75" t="s">
        <v>170</v>
      </c>
      <c r="B1361" s="75" t="s">
        <v>4802</v>
      </c>
      <c r="C1361" s="75" t="s">
        <v>170</v>
      </c>
      <c r="D1361" s="75" t="s">
        <v>4971</v>
      </c>
      <c r="E1361" s="75" t="s">
        <v>4972</v>
      </c>
      <c r="F1361" s="75" t="s">
        <v>4968</v>
      </c>
      <c r="G1361" s="75" t="s">
        <v>4068</v>
      </c>
      <c r="H1361" s="75">
        <f t="array" ref="H1361">_xlfn.SWITCH(J1361,"A",50,"B",45,"C",40,"D",35,"E",30,0) + _xlfn.SWITCH(K1361,"A",50,"B",45,"C",40,"D",35,"E",30,0)</f>
        <v>60</v>
      </c>
      <c r="I1361" s="75">
        <f t="array" ref="I1361">_xlfn.SWITCH(J1361,"A",50,"B",45,"C",40,"D",35,"E",30,0) + _xlfn.SWITCH(L1361,"A",50,"B",45,"C",40,"D",35,"E",30,0)</f>
        <v>60</v>
      </c>
      <c r="J1361" s="76" t="s">
        <v>1866</v>
      </c>
      <c r="K1361" s="77" t="s">
        <v>1866</v>
      </c>
      <c r="L1361" s="77" t="s">
        <v>1866</v>
      </c>
      <c r="M1361" s="75"/>
      <c r="N1361" s="75" t="s">
        <v>4969</v>
      </c>
      <c r="O1361" s="75" t="s">
        <v>4970</v>
      </c>
      <c r="P1361" s="75">
        <v>20210301</v>
      </c>
    </row>
    <row r="1362" spans="1:16" ht="19.5" customHeight="1">
      <c r="A1362" s="75" t="s">
        <v>170</v>
      </c>
      <c r="B1362" s="75" t="s">
        <v>4802</v>
      </c>
      <c r="C1362" s="75" t="s">
        <v>170</v>
      </c>
      <c r="D1362" s="75" t="s">
        <v>4971</v>
      </c>
      <c r="E1362" s="75" t="s">
        <v>4972</v>
      </c>
      <c r="F1362" s="75" t="s">
        <v>4968</v>
      </c>
      <c r="G1362" s="75" t="s">
        <v>4192</v>
      </c>
      <c r="H1362" s="76">
        <f t="array" ref="H1362">_xlfn.SWITCH(J1362,"A",50,"B",45,"C",40,"D",35,"E",30,0) + _xlfn.SWITCH(K1362,"A",50,"B",45,"C",40,"D",35,"E",30,0)</f>
        <v>60</v>
      </c>
      <c r="I1362" s="76">
        <f t="array" ref="I1362">_xlfn.SWITCH(J1362,"A",50,"B",45,"C",40,"D",35,"E",30,0) + _xlfn.SWITCH(L1362,"A",50,"B",45,"C",40,"D",35,"E",30,0)</f>
        <v>60</v>
      </c>
      <c r="J1362" s="76" t="s">
        <v>1866</v>
      </c>
      <c r="K1362" s="77" t="s">
        <v>1866</v>
      </c>
      <c r="L1362" s="77" t="s">
        <v>1866</v>
      </c>
      <c r="M1362" s="75"/>
      <c r="N1362" s="75" t="s">
        <v>4969</v>
      </c>
      <c r="O1362" s="75" t="s">
        <v>4970</v>
      </c>
      <c r="P1362" s="75">
        <v>20150301</v>
      </c>
    </row>
    <row r="1363" spans="1:16" ht="19.5" customHeight="1">
      <c r="A1363" s="75" t="s">
        <v>22</v>
      </c>
      <c r="B1363" s="75" t="s">
        <v>4823</v>
      </c>
      <c r="C1363" s="75" t="s">
        <v>4984</v>
      </c>
      <c r="D1363" s="75" t="s">
        <v>4971</v>
      </c>
      <c r="E1363" s="75" t="s">
        <v>4972</v>
      </c>
      <c r="F1363" s="75" t="s">
        <v>4968</v>
      </c>
      <c r="G1363" s="75" t="s">
        <v>3435</v>
      </c>
      <c r="H1363" s="76">
        <f t="array" ref="H1363">_xlfn.SWITCH(J1363,"A",50,"B",45,"C",40,"D",35,"E",30,0) + _xlfn.SWITCH(K1363,"A",50,"B",45,"C",40,"D",35,"E",30,0)</f>
        <v>60</v>
      </c>
      <c r="I1363" s="76">
        <f t="array" ref="I1363">_xlfn.SWITCH(J1363,"A",50,"B",45,"C",40,"D",35,"E",30,0) + _xlfn.SWITCH(L1363,"A",50,"B",45,"C",40,"D",35,"E",30,0)</f>
        <v>60</v>
      </c>
      <c r="J1363" s="76" t="s">
        <v>1866</v>
      </c>
      <c r="K1363" s="77" t="s">
        <v>1866</v>
      </c>
      <c r="L1363" s="77" t="s">
        <v>1866</v>
      </c>
      <c r="M1363" s="75"/>
      <c r="N1363" s="75" t="s">
        <v>4973</v>
      </c>
      <c r="O1363" s="75" t="s">
        <v>4974</v>
      </c>
      <c r="P1363" s="75">
        <v>19850201</v>
      </c>
    </row>
    <row r="1364" spans="1:16" ht="19.5" customHeight="1">
      <c r="A1364" s="75" t="s">
        <v>22</v>
      </c>
      <c r="B1364" s="75" t="s">
        <v>4823</v>
      </c>
      <c r="C1364" s="75" t="s">
        <v>4984</v>
      </c>
      <c r="D1364" s="75" t="s">
        <v>4971</v>
      </c>
      <c r="E1364" s="75" t="s">
        <v>4972</v>
      </c>
      <c r="F1364" s="75" t="s">
        <v>4968</v>
      </c>
      <c r="G1364" s="75" t="s">
        <v>3649</v>
      </c>
      <c r="H1364" s="75">
        <f t="array" ref="H1364">_xlfn.SWITCH(J1364,"A",50,"B",45,"C",40,"D",35,"E",30,0) + _xlfn.SWITCH(K1364,"A",50,"B",45,"C",40,"D",35,"E",30,0)</f>
        <v>60</v>
      </c>
      <c r="I1364" s="75">
        <f t="array" ref="I1364">_xlfn.SWITCH(J1364,"A",50,"B",45,"C",40,"D",35,"E",30,0) + _xlfn.SWITCH(L1364,"A",50,"B",45,"C",40,"D",35,"E",30,0)</f>
        <v>60</v>
      </c>
      <c r="J1364" s="76" t="s">
        <v>1866</v>
      </c>
      <c r="K1364" s="77" t="s">
        <v>1866</v>
      </c>
      <c r="L1364" s="77" t="s">
        <v>1866</v>
      </c>
      <c r="M1364" s="75"/>
      <c r="N1364" s="75" t="s">
        <v>4973</v>
      </c>
      <c r="O1364" s="75" t="s">
        <v>4989</v>
      </c>
      <c r="P1364" s="75">
        <v>19850306</v>
      </c>
    </row>
    <row r="1365" spans="1:16" ht="19.5" customHeight="1">
      <c r="A1365" s="75" t="s">
        <v>22</v>
      </c>
      <c r="B1365" s="75" t="s">
        <v>4823</v>
      </c>
      <c r="C1365" s="75" t="s">
        <v>4984</v>
      </c>
      <c r="D1365" s="75" t="s">
        <v>4971</v>
      </c>
      <c r="E1365" s="75" t="s">
        <v>4972</v>
      </c>
      <c r="F1365" s="75" t="s">
        <v>4968</v>
      </c>
      <c r="G1365" s="75" t="s">
        <v>4339</v>
      </c>
      <c r="H1365" s="76">
        <f t="array" ref="H1365">_xlfn.SWITCH(J1365,"A",50,"B",45,"C",40,"D",35,"E",30,0) + _xlfn.SWITCH(K1365,"A",50,"B",45,"C",40,"D",35,"E",30,0)</f>
        <v>60</v>
      </c>
      <c r="I1365" s="76">
        <f t="array" ref="I1365">_xlfn.SWITCH(J1365,"A",50,"B",45,"C",40,"D",35,"E",30,0) + _xlfn.SWITCH(L1365,"A",50,"B",45,"C",40,"D",35,"E",30,0)</f>
        <v>60</v>
      </c>
      <c r="J1365" s="76" t="s">
        <v>1866</v>
      </c>
      <c r="K1365" s="77" t="s">
        <v>1866</v>
      </c>
      <c r="L1365" s="77" t="s">
        <v>1866</v>
      </c>
      <c r="M1365" s="75"/>
      <c r="N1365" s="75" t="s">
        <v>4969</v>
      </c>
      <c r="O1365" s="75" t="s">
        <v>4970</v>
      </c>
      <c r="P1365" s="75">
        <v>20060301</v>
      </c>
    </row>
    <row r="1366" spans="1:16" ht="19.5" customHeight="1">
      <c r="A1366" s="75" t="s">
        <v>170</v>
      </c>
      <c r="B1366" s="75" t="s">
        <v>4821</v>
      </c>
      <c r="C1366" s="75" t="s">
        <v>170</v>
      </c>
      <c r="D1366" s="75" t="s">
        <v>4971</v>
      </c>
      <c r="E1366" s="75" t="s">
        <v>4990</v>
      </c>
      <c r="F1366" s="75" t="s">
        <v>4991</v>
      </c>
      <c r="G1366" s="75" t="s">
        <v>3111</v>
      </c>
      <c r="H1366" s="76">
        <f t="array" ref="H1366">_xlfn.SWITCH(J1366,"A",50,"B",45,"C",40,"D",35,"E",30,0) + _xlfn.SWITCH(K1366,"A",50,"B",45,"C",40,"D",35,"E",30,0)</f>
        <v>60</v>
      </c>
      <c r="I1366" s="76">
        <f t="array" ref="I1366">_xlfn.SWITCH(J1366,"A",50,"B",45,"C",40,"D",35,"E",30,0) + _xlfn.SWITCH(L1366,"A",50,"B",45,"C",40,"D",35,"E",30,0)</f>
        <v>60</v>
      </c>
      <c r="J1366" s="76" t="s">
        <v>1866</v>
      </c>
      <c r="K1366" s="77" t="s">
        <v>1866</v>
      </c>
      <c r="L1366" s="77" t="s">
        <v>1866</v>
      </c>
      <c r="M1366" s="75"/>
      <c r="N1366" s="75" t="s">
        <v>4973</v>
      </c>
      <c r="O1366" s="75" t="s">
        <v>4970</v>
      </c>
      <c r="P1366" s="75">
        <v>19670302</v>
      </c>
    </row>
    <row r="1367" spans="1:16" ht="19.5" customHeight="1">
      <c r="A1367" s="75" t="s">
        <v>170</v>
      </c>
      <c r="B1367" s="75" t="s">
        <v>4821</v>
      </c>
      <c r="C1367" s="75" t="s">
        <v>170</v>
      </c>
      <c r="D1367" s="75" t="s">
        <v>4971</v>
      </c>
      <c r="E1367" s="75" t="s">
        <v>4990</v>
      </c>
      <c r="F1367" s="75" t="s">
        <v>4991</v>
      </c>
      <c r="G1367" s="75" t="s">
        <v>3750</v>
      </c>
      <c r="H1367" s="75">
        <f t="array" ref="H1367">_xlfn.SWITCH(J1367,"A",50,"B",45,"C",40,"D",35,"E",30,0) + _xlfn.SWITCH(K1367,"A",50,"B",45,"C",40,"D",35,"E",30,0)</f>
        <v>60</v>
      </c>
      <c r="I1367" s="75">
        <f t="array" ref="I1367">_xlfn.SWITCH(J1367,"A",50,"B",45,"C",40,"D",35,"E",30,0) + _xlfn.SWITCH(L1367,"A",50,"B",45,"C",40,"D",35,"E",30,0)</f>
        <v>60</v>
      </c>
      <c r="J1367" s="76" t="s">
        <v>1866</v>
      </c>
      <c r="K1367" s="77" t="s">
        <v>1866</v>
      </c>
      <c r="L1367" s="77" t="s">
        <v>1866</v>
      </c>
      <c r="M1367" s="75"/>
      <c r="N1367" s="75" t="s">
        <v>4969</v>
      </c>
      <c r="O1367" s="75" t="s">
        <v>4970</v>
      </c>
      <c r="P1367" s="75">
        <v>19530519</v>
      </c>
    </row>
    <row r="1368" spans="1:16" ht="19.5" customHeight="1">
      <c r="A1368" s="75" t="s">
        <v>170</v>
      </c>
      <c r="B1368" s="75" t="s">
        <v>4821</v>
      </c>
      <c r="C1368" s="75" t="s">
        <v>170</v>
      </c>
      <c r="D1368" s="75" t="s">
        <v>4971</v>
      </c>
      <c r="E1368" s="75" t="s">
        <v>4972</v>
      </c>
      <c r="F1368" s="75" t="s">
        <v>4991</v>
      </c>
      <c r="G1368" s="75" t="s">
        <v>4069</v>
      </c>
      <c r="H1368" s="76">
        <f t="array" ref="H1368">_xlfn.SWITCH(J1368,"A",50,"B",45,"C",40,"D",35,"E",30,0) + _xlfn.SWITCH(K1368,"A",50,"B",45,"C",40,"D",35,"E",30,0)</f>
        <v>60</v>
      </c>
      <c r="I1368" s="76">
        <f t="array" ref="I1368">_xlfn.SWITCH(J1368,"A",50,"B",45,"C",40,"D",35,"E",30,0) + _xlfn.SWITCH(L1368,"A",50,"B",45,"C",40,"D",35,"E",30,0)</f>
        <v>60</v>
      </c>
      <c r="J1368" s="76" t="s">
        <v>1866</v>
      </c>
      <c r="K1368" s="77" t="s">
        <v>1866</v>
      </c>
      <c r="L1368" s="77" t="s">
        <v>1866</v>
      </c>
      <c r="M1368" s="75"/>
      <c r="N1368" s="75" t="s">
        <v>4969</v>
      </c>
      <c r="O1368" s="75" t="s">
        <v>4970</v>
      </c>
      <c r="P1368" s="75">
        <v>19550418</v>
      </c>
    </row>
    <row r="1369" spans="1:16" ht="19.5" customHeight="1">
      <c r="A1369" s="75" t="s">
        <v>170</v>
      </c>
      <c r="B1369" s="75" t="s">
        <v>4821</v>
      </c>
      <c r="C1369" s="75" t="s">
        <v>170</v>
      </c>
      <c r="D1369" s="75" t="s">
        <v>4971</v>
      </c>
      <c r="E1369" s="75" t="s">
        <v>4972</v>
      </c>
      <c r="F1369" s="75" t="s">
        <v>4968</v>
      </c>
      <c r="G1369" s="75" t="s">
        <v>4193</v>
      </c>
      <c r="H1369" s="75">
        <f t="array" ref="H1369">_xlfn.SWITCH(J1369,"A",50,"B",45,"C",40,"D",35,"E",30,0) + _xlfn.SWITCH(K1369,"A",50,"B",45,"C",40,"D",35,"E",30,0)</f>
        <v>60</v>
      </c>
      <c r="I1369" s="75">
        <f t="array" ref="I1369">_xlfn.SWITCH(J1369,"A",50,"B",45,"C",40,"D",35,"E",30,0) + _xlfn.SWITCH(L1369,"A",50,"B",45,"C",40,"D",35,"E",30,0)</f>
        <v>60</v>
      </c>
      <c r="J1369" s="76" t="s">
        <v>1866</v>
      </c>
      <c r="K1369" s="77" t="s">
        <v>1866</v>
      </c>
      <c r="L1369" s="77" t="s">
        <v>1866</v>
      </c>
      <c r="M1369" s="75"/>
      <c r="N1369" s="75" t="s">
        <v>4969</v>
      </c>
      <c r="O1369" s="75" t="s">
        <v>4970</v>
      </c>
      <c r="P1369" s="75">
        <v>19680318</v>
      </c>
    </row>
    <row r="1370" spans="1:16" ht="19.5" customHeight="1">
      <c r="A1370" s="75" t="s">
        <v>389</v>
      </c>
      <c r="B1370" s="75" t="s">
        <v>4635</v>
      </c>
      <c r="C1370" s="75" t="s">
        <v>389</v>
      </c>
      <c r="D1370" s="75" t="s">
        <v>4971</v>
      </c>
      <c r="E1370" s="75" t="s">
        <v>4972</v>
      </c>
      <c r="F1370" s="75" t="s">
        <v>4968</v>
      </c>
      <c r="G1370" s="75" t="s">
        <v>3465</v>
      </c>
      <c r="H1370" s="75">
        <f t="array" ref="H1370">_xlfn.SWITCH(J1370,"A",50,"B",45,"C",40,"D",35,"E",30,0) + _xlfn.SWITCH(K1370,"A",50,"B",45,"C",40,"D",35,"E",30,0)</f>
        <v>60</v>
      </c>
      <c r="I1370" s="75">
        <f t="array" ref="I1370">_xlfn.SWITCH(J1370,"A",50,"B",45,"C",40,"D",35,"E",30,0) + _xlfn.SWITCH(L1370,"A",50,"B",45,"C",40,"D",35,"E",30,0)</f>
        <v>60</v>
      </c>
      <c r="J1370" s="76" t="s">
        <v>1866</v>
      </c>
      <c r="K1370" s="77" t="s">
        <v>1866</v>
      </c>
      <c r="L1370" s="77" t="s">
        <v>1866</v>
      </c>
      <c r="M1370" s="75"/>
      <c r="N1370" s="75" t="s">
        <v>4969</v>
      </c>
      <c r="O1370" s="75" t="s">
        <v>4970</v>
      </c>
      <c r="P1370" s="75">
        <v>19850418</v>
      </c>
    </row>
    <row r="1371" spans="1:16" ht="19.5" customHeight="1">
      <c r="A1371" s="75" t="s">
        <v>389</v>
      </c>
      <c r="B1371" s="75" t="s">
        <v>4635</v>
      </c>
      <c r="C1371" s="75" t="s">
        <v>389</v>
      </c>
      <c r="D1371" s="75" t="s">
        <v>4977</v>
      </c>
      <c r="E1371" s="75" t="s">
        <v>4972</v>
      </c>
      <c r="F1371" s="75" t="s">
        <v>4968</v>
      </c>
      <c r="G1371" s="75" t="s">
        <v>3676</v>
      </c>
      <c r="H1371" s="76">
        <f t="array" ref="H1371">_xlfn.SWITCH(J1371,"A",50,"B",45,"C",40,"D",35,"E",30,0) + _xlfn.SWITCH(K1371,"A",50,"B",45,"C",40,"D",35,"E",30,0)</f>
        <v>60</v>
      </c>
      <c r="I1371" s="76">
        <f t="array" ref="I1371">_xlfn.SWITCH(J1371,"A",50,"B",45,"C",40,"D",35,"E",30,0) + _xlfn.SWITCH(L1371,"A",50,"B",45,"C",40,"D",35,"E",30,0)</f>
        <v>60</v>
      </c>
      <c r="J1371" s="76" t="s">
        <v>1866</v>
      </c>
      <c r="K1371" s="77" t="s">
        <v>1866</v>
      </c>
      <c r="L1371" s="77" t="s">
        <v>1866</v>
      </c>
      <c r="M1371" s="75"/>
      <c r="N1371" s="75" t="s">
        <v>4969</v>
      </c>
      <c r="O1371" s="75" t="s">
        <v>4974</v>
      </c>
      <c r="P1371" s="75">
        <v>19460310</v>
      </c>
    </row>
    <row r="1372" spans="1:16" ht="19.5" customHeight="1">
      <c r="A1372" s="75" t="s">
        <v>389</v>
      </c>
      <c r="B1372" s="75" t="s">
        <v>4635</v>
      </c>
      <c r="C1372" s="75" t="s">
        <v>389</v>
      </c>
      <c r="D1372" s="75" t="s">
        <v>4971</v>
      </c>
      <c r="E1372" s="75" t="s">
        <v>4972</v>
      </c>
      <c r="F1372" s="75" t="s">
        <v>4968</v>
      </c>
      <c r="G1372" s="75" t="s">
        <v>3860</v>
      </c>
      <c r="H1372" s="75">
        <f t="array" ref="H1372">_xlfn.SWITCH(J1372,"A",50,"B",45,"C",40,"D",35,"E",30,0) + _xlfn.SWITCH(K1372,"A",50,"B",45,"C",40,"D",35,"E",30,0)</f>
        <v>60</v>
      </c>
      <c r="I1372" s="75">
        <f t="array" ref="I1372">_xlfn.SWITCH(J1372,"A",50,"B",45,"C",40,"D",35,"E",30,0) + _xlfn.SWITCH(L1372,"A",50,"B",45,"C",40,"D",35,"E",30,0)</f>
        <v>60</v>
      </c>
      <c r="J1372" s="76" t="s">
        <v>1866</v>
      </c>
      <c r="K1372" s="77" t="s">
        <v>1866</v>
      </c>
      <c r="L1372" s="77" t="s">
        <v>1866</v>
      </c>
      <c r="M1372" s="75"/>
      <c r="N1372" s="75" t="s">
        <v>4969</v>
      </c>
      <c r="O1372" s="75" t="s">
        <v>4989</v>
      </c>
      <c r="P1372" s="75">
        <v>19380428</v>
      </c>
    </row>
    <row r="1373" spans="1:16" ht="19.5" customHeight="1">
      <c r="A1373" s="75" t="s">
        <v>389</v>
      </c>
      <c r="B1373" s="75" t="s">
        <v>4635</v>
      </c>
      <c r="C1373" s="75" t="s">
        <v>389</v>
      </c>
      <c r="D1373" s="75" t="s">
        <v>4971</v>
      </c>
      <c r="E1373" s="75" t="s">
        <v>4972</v>
      </c>
      <c r="F1373" s="75" t="s">
        <v>4968</v>
      </c>
      <c r="G1373" s="75" t="s">
        <v>4017</v>
      </c>
      <c r="H1373" s="76">
        <f t="array" ref="H1373">_xlfn.SWITCH(J1373,"A",50,"B",45,"C",40,"D",35,"E",30,0) + _xlfn.SWITCH(K1373,"A",50,"B",45,"C",40,"D",35,"E",30,0)</f>
        <v>60</v>
      </c>
      <c r="I1373" s="76">
        <f t="array" ref="I1373">_xlfn.SWITCH(J1373,"A",50,"B",45,"C",40,"D",35,"E",30,0) + _xlfn.SWITCH(L1373,"A",50,"B",45,"C",40,"D",35,"E",30,0)</f>
        <v>60</v>
      </c>
      <c r="J1373" s="76" t="s">
        <v>1866</v>
      </c>
      <c r="K1373" s="77" t="s">
        <v>1866</v>
      </c>
      <c r="L1373" s="77" t="s">
        <v>1866</v>
      </c>
      <c r="M1373" s="75"/>
      <c r="N1373" s="75" t="s">
        <v>4973</v>
      </c>
      <c r="O1373" s="75" t="s">
        <v>4989</v>
      </c>
      <c r="P1373" s="75">
        <v>19760306</v>
      </c>
    </row>
    <row r="1374" spans="1:16" ht="19.5" customHeight="1">
      <c r="A1374" s="75" t="s">
        <v>389</v>
      </c>
      <c r="B1374" s="75" t="s">
        <v>4635</v>
      </c>
      <c r="C1374" s="75" t="s">
        <v>389</v>
      </c>
      <c r="D1374" s="75" t="s">
        <v>4971</v>
      </c>
      <c r="E1374" s="75" t="s">
        <v>4972</v>
      </c>
      <c r="F1374" s="75" t="s">
        <v>4968</v>
      </c>
      <c r="G1374" s="75" t="s">
        <v>4151</v>
      </c>
      <c r="H1374" s="75">
        <f t="array" ref="H1374">_xlfn.SWITCH(J1374,"A",50,"B",45,"C",40,"D",35,"E",30,0) + _xlfn.SWITCH(K1374,"A",50,"B",45,"C",40,"D",35,"E",30,0)</f>
        <v>60</v>
      </c>
      <c r="I1374" s="75">
        <f t="array" ref="I1374">_xlfn.SWITCH(J1374,"A",50,"B",45,"C",40,"D",35,"E",30,0) + _xlfn.SWITCH(L1374,"A",50,"B",45,"C",40,"D",35,"E",30,0)</f>
        <v>60</v>
      </c>
      <c r="J1374" s="76" t="s">
        <v>1866</v>
      </c>
      <c r="K1374" s="77" t="s">
        <v>1866</v>
      </c>
      <c r="L1374" s="77" t="s">
        <v>1866</v>
      </c>
      <c r="M1374" s="75"/>
      <c r="N1374" s="75" t="s">
        <v>4969</v>
      </c>
      <c r="O1374" s="75" t="s">
        <v>4970</v>
      </c>
      <c r="P1374" s="75">
        <v>20060303</v>
      </c>
    </row>
    <row r="1375" spans="1:16" ht="19.5" customHeight="1">
      <c r="A1375" s="75" t="s">
        <v>389</v>
      </c>
      <c r="B1375" s="75" t="s">
        <v>4635</v>
      </c>
      <c r="C1375" s="75" t="s">
        <v>389</v>
      </c>
      <c r="D1375" s="75" t="s">
        <v>4971</v>
      </c>
      <c r="E1375" s="75" t="s">
        <v>4972</v>
      </c>
      <c r="F1375" s="75" t="s">
        <v>4968</v>
      </c>
      <c r="G1375" s="75" t="s">
        <v>4261</v>
      </c>
      <c r="H1375" s="76">
        <f t="array" ref="H1375">_xlfn.SWITCH(J1375,"A",50,"B",45,"C",40,"D",35,"E",30,0) + _xlfn.SWITCH(K1375,"A",50,"B",45,"C",40,"D",35,"E",30,0)</f>
        <v>60</v>
      </c>
      <c r="I1375" s="76">
        <f t="array" ref="I1375">_xlfn.SWITCH(J1375,"A",50,"B",45,"C",40,"D",35,"E",30,0) + _xlfn.SWITCH(L1375,"A",50,"B",45,"C",40,"D",35,"E",30,0)</f>
        <v>60</v>
      </c>
      <c r="J1375" s="76" t="s">
        <v>1866</v>
      </c>
      <c r="K1375" s="77" t="s">
        <v>1866</v>
      </c>
      <c r="L1375" s="77" t="s">
        <v>1866</v>
      </c>
      <c r="M1375" s="75"/>
      <c r="N1375" s="75" t="s">
        <v>4969</v>
      </c>
      <c r="O1375" s="75" t="s">
        <v>4970</v>
      </c>
      <c r="P1375" s="75">
        <v>19830301</v>
      </c>
    </row>
    <row r="1376" spans="1:16" ht="19.5" customHeight="1">
      <c r="A1376" s="75" t="s">
        <v>389</v>
      </c>
      <c r="B1376" s="75" t="s">
        <v>4635</v>
      </c>
      <c r="C1376" s="75" t="s">
        <v>389</v>
      </c>
      <c r="D1376" s="75" t="s">
        <v>4971</v>
      </c>
      <c r="E1376" s="75" t="s">
        <v>4972</v>
      </c>
      <c r="F1376" s="75" t="s">
        <v>4968</v>
      </c>
      <c r="G1376" s="75" t="s">
        <v>4356</v>
      </c>
      <c r="H1376" s="75">
        <f t="array" ref="H1376">_xlfn.SWITCH(J1376,"A",50,"B",45,"C",40,"D",35,"E",30,0) + _xlfn.SWITCH(K1376,"A",50,"B",45,"C",40,"D",35,"E",30,0)</f>
        <v>60</v>
      </c>
      <c r="I1376" s="75">
        <f t="array" ref="I1376">_xlfn.SWITCH(J1376,"A",50,"B",45,"C",40,"D",35,"E",30,0) + _xlfn.SWITCH(L1376,"A",50,"B",45,"C",40,"D",35,"E",30,0)</f>
        <v>60</v>
      </c>
      <c r="J1376" s="76" t="s">
        <v>1866</v>
      </c>
      <c r="K1376" s="77" t="s">
        <v>1866</v>
      </c>
      <c r="L1376" s="77" t="s">
        <v>1866</v>
      </c>
      <c r="M1376" s="75"/>
      <c r="N1376" s="75" t="s">
        <v>4973</v>
      </c>
      <c r="O1376" s="75" t="s">
        <v>4970</v>
      </c>
      <c r="P1376" s="75">
        <v>19691122</v>
      </c>
    </row>
    <row r="1377" spans="1:16" ht="19.5" customHeight="1">
      <c r="A1377" s="75" t="s">
        <v>389</v>
      </c>
      <c r="B1377" s="75" t="s">
        <v>4635</v>
      </c>
      <c r="C1377" s="75" t="s">
        <v>389</v>
      </c>
      <c r="D1377" s="75" t="s">
        <v>4971</v>
      </c>
      <c r="E1377" s="75" t="s">
        <v>4972</v>
      </c>
      <c r="F1377" s="75" t="s">
        <v>4968</v>
      </c>
      <c r="G1377" s="75" t="s">
        <v>4439</v>
      </c>
      <c r="H1377" s="76">
        <f t="array" ref="H1377">_xlfn.SWITCH(J1377,"A",50,"B",45,"C",40,"D",35,"E",30,0) + _xlfn.SWITCH(K1377,"A",50,"B",45,"C",40,"D",35,"E",30,0)</f>
        <v>60</v>
      </c>
      <c r="I1377" s="76">
        <f t="array" ref="I1377">_xlfn.SWITCH(J1377,"A",50,"B",45,"C",40,"D",35,"E",30,0) + _xlfn.SWITCH(L1377,"A",50,"B",45,"C",40,"D",35,"E",30,0)</f>
        <v>60</v>
      </c>
      <c r="J1377" s="76" t="s">
        <v>1866</v>
      </c>
      <c r="K1377" s="77" t="s">
        <v>1866</v>
      </c>
      <c r="L1377" s="77" t="s">
        <v>1866</v>
      </c>
      <c r="M1377" s="75"/>
      <c r="N1377" s="75" t="s">
        <v>4969</v>
      </c>
      <c r="O1377" s="75" t="s">
        <v>4974</v>
      </c>
      <c r="P1377" s="75">
        <v>19860307</v>
      </c>
    </row>
    <row r="1378" spans="1:16" ht="19.5" customHeight="1">
      <c r="A1378" s="75" t="s">
        <v>389</v>
      </c>
      <c r="B1378" s="75" t="s">
        <v>4635</v>
      </c>
      <c r="C1378" s="75" t="s">
        <v>389</v>
      </c>
      <c r="D1378" s="75" t="s">
        <v>4971</v>
      </c>
      <c r="E1378" s="75" t="s">
        <v>4972</v>
      </c>
      <c r="F1378" s="75" t="s">
        <v>4968</v>
      </c>
      <c r="G1378" s="75" t="s">
        <v>4511</v>
      </c>
      <c r="H1378" s="75">
        <f t="array" ref="H1378">_xlfn.SWITCH(J1378,"A",50,"B",45,"C",40,"D",35,"E",30,0) + _xlfn.SWITCH(K1378,"A",50,"B",45,"C",40,"D",35,"E",30,0)</f>
        <v>60</v>
      </c>
      <c r="I1378" s="75">
        <f t="array" ref="I1378">_xlfn.SWITCH(J1378,"A",50,"B",45,"C",40,"D",35,"E",30,0) + _xlfn.SWITCH(L1378,"A",50,"B",45,"C",40,"D",35,"E",30,0)</f>
        <v>60</v>
      </c>
      <c r="J1378" s="76" t="s">
        <v>1866</v>
      </c>
      <c r="K1378" s="77" t="s">
        <v>1866</v>
      </c>
      <c r="L1378" s="77" t="s">
        <v>1866</v>
      </c>
      <c r="M1378" s="75"/>
      <c r="N1378" s="75" t="s">
        <v>4973</v>
      </c>
      <c r="O1378" s="75" t="s">
        <v>4974</v>
      </c>
      <c r="P1378" s="75">
        <v>19830310</v>
      </c>
    </row>
    <row r="1379" spans="1:16" ht="19.5" customHeight="1">
      <c r="A1379" s="75" t="s">
        <v>170</v>
      </c>
      <c r="B1379" s="75" t="s">
        <v>4837</v>
      </c>
      <c r="C1379" s="75" t="s">
        <v>170</v>
      </c>
      <c r="D1379" s="75" t="s">
        <v>4971</v>
      </c>
      <c r="E1379" s="75" t="s">
        <v>4972</v>
      </c>
      <c r="F1379" s="75" t="s">
        <v>4968</v>
      </c>
      <c r="G1379" s="75" t="s">
        <v>3112</v>
      </c>
      <c r="H1379" s="76">
        <f t="array" ref="H1379">_xlfn.SWITCH(J1379,"A",50,"B",45,"C",40,"D",35,"E",30,0) + _xlfn.SWITCH(K1379,"A",50,"B",45,"C",40,"D",35,"E",30,0)</f>
        <v>60</v>
      </c>
      <c r="I1379" s="76">
        <f t="array" ref="I1379">_xlfn.SWITCH(J1379,"A",50,"B",45,"C",40,"D",35,"E",30,0) + _xlfn.SWITCH(L1379,"A",50,"B",45,"C",40,"D",35,"E",30,0)</f>
        <v>60</v>
      </c>
      <c r="J1379" s="76" t="s">
        <v>1866</v>
      </c>
      <c r="K1379" s="77" t="s">
        <v>1866</v>
      </c>
      <c r="L1379" s="77" t="s">
        <v>1866</v>
      </c>
      <c r="M1379" s="75"/>
      <c r="N1379" s="75" t="s">
        <v>4973</v>
      </c>
      <c r="O1379" s="75" t="s">
        <v>4970</v>
      </c>
      <c r="P1379" s="75">
        <v>19550301</v>
      </c>
    </row>
    <row r="1380" spans="1:16" ht="19.5" customHeight="1">
      <c r="A1380" s="75" t="s">
        <v>170</v>
      </c>
      <c r="B1380" s="75" t="s">
        <v>4837</v>
      </c>
      <c r="C1380" s="75" t="s">
        <v>170</v>
      </c>
      <c r="D1380" s="75" t="s">
        <v>4971</v>
      </c>
      <c r="E1380" s="75" t="s">
        <v>4972</v>
      </c>
      <c r="F1380" s="75" t="s">
        <v>4968</v>
      </c>
      <c r="G1380" s="75" t="s">
        <v>3342</v>
      </c>
      <c r="H1380" s="75">
        <f t="array" ref="H1380">_xlfn.SWITCH(J1380,"A",50,"B",45,"C",40,"D",35,"E",30,0) + _xlfn.SWITCH(K1380,"A",50,"B",45,"C",40,"D",35,"E",30,0)</f>
        <v>60</v>
      </c>
      <c r="I1380" s="75">
        <f t="array" ref="I1380">_xlfn.SWITCH(J1380,"A",50,"B",45,"C",40,"D",35,"E",30,0) + _xlfn.SWITCH(L1380,"A",50,"B",45,"C",40,"D",35,"E",30,0)</f>
        <v>60</v>
      </c>
      <c r="J1380" s="76" t="s">
        <v>1866</v>
      </c>
      <c r="K1380" s="77" t="s">
        <v>1866</v>
      </c>
      <c r="L1380" s="77" t="s">
        <v>1866</v>
      </c>
      <c r="M1380" s="75"/>
      <c r="N1380" s="75" t="s">
        <v>4969</v>
      </c>
      <c r="O1380" s="75" t="s">
        <v>4970</v>
      </c>
      <c r="P1380" s="75">
        <v>19550901</v>
      </c>
    </row>
    <row r="1381" spans="1:16" ht="19.5" customHeight="1">
      <c r="A1381" s="75" t="s">
        <v>170</v>
      </c>
      <c r="B1381" s="75" t="s">
        <v>4837</v>
      </c>
      <c r="C1381" s="75" t="s">
        <v>170</v>
      </c>
      <c r="D1381" s="75" t="s">
        <v>4971</v>
      </c>
      <c r="E1381" s="75" t="s">
        <v>4972</v>
      </c>
      <c r="F1381" s="75" t="s">
        <v>4968</v>
      </c>
      <c r="G1381" s="75" t="s">
        <v>3556</v>
      </c>
      <c r="H1381" s="76">
        <f t="array" ref="H1381">_xlfn.SWITCH(J1381,"A",50,"B",45,"C",40,"D",35,"E",30,0) + _xlfn.SWITCH(K1381,"A",50,"B",45,"C",40,"D",35,"E",30,0)</f>
        <v>60</v>
      </c>
      <c r="I1381" s="76">
        <f t="array" ref="I1381">_xlfn.SWITCH(J1381,"A",50,"B",45,"C",40,"D",35,"E",30,0) + _xlfn.SWITCH(L1381,"A",50,"B",45,"C",40,"D",35,"E",30,0)</f>
        <v>60</v>
      </c>
      <c r="J1381" s="76" t="s">
        <v>1866</v>
      </c>
      <c r="K1381" s="77" t="s">
        <v>1866</v>
      </c>
      <c r="L1381" s="77" t="s">
        <v>1866</v>
      </c>
      <c r="M1381" s="75"/>
      <c r="N1381" s="75" t="s">
        <v>4973</v>
      </c>
      <c r="O1381" s="75" t="s">
        <v>4970</v>
      </c>
      <c r="P1381" s="75">
        <v>19740105</v>
      </c>
    </row>
    <row r="1382" spans="1:16" ht="19.5" customHeight="1">
      <c r="A1382" s="75" t="s">
        <v>170</v>
      </c>
      <c r="B1382" s="75" t="s">
        <v>4837</v>
      </c>
      <c r="C1382" s="75" t="s">
        <v>170</v>
      </c>
      <c r="D1382" s="75" t="s">
        <v>4971</v>
      </c>
      <c r="E1382" s="75" t="s">
        <v>4972</v>
      </c>
      <c r="F1382" s="75" t="s">
        <v>4968</v>
      </c>
      <c r="G1382" s="75" t="s">
        <v>3751</v>
      </c>
      <c r="H1382" s="75">
        <f t="array" ref="H1382">_xlfn.SWITCH(J1382,"A",50,"B",45,"C",40,"D",35,"E",30,0) + _xlfn.SWITCH(K1382,"A",50,"B",45,"C",40,"D",35,"E",30,0)</f>
        <v>60</v>
      </c>
      <c r="I1382" s="75">
        <f t="array" ref="I1382">_xlfn.SWITCH(J1382,"A",50,"B",45,"C",40,"D",35,"E",30,0) + _xlfn.SWITCH(L1382,"A",50,"B",45,"C",40,"D",35,"E",30,0)</f>
        <v>60</v>
      </c>
      <c r="J1382" s="76" t="s">
        <v>1866</v>
      </c>
      <c r="K1382" s="77" t="s">
        <v>1866</v>
      </c>
      <c r="L1382" s="77" t="s">
        <v>1866</v>
      </c>
      <c r="M1382" s="75"/>
      <c r="N1382" s="75" t="s">
        <v>4973</v>
      </c>
      <c r="O1382" s="75" t="s">
        <v>4970</v>
      </c>
      <c r="P1382" s="75">
        <v>19740304</v>
      </c>
    </row>
    <row r="1383" spans="1:16" ht="19.5" customHeight="1">
      <c r="A1383" s="75" t="s">
        <v>170</v>
      </c>
      <c r="B1383" s="75" t="s">
        <v>4837</v>
      </c>
      <c r="C1383" s="75" t="s">
        <v>170</v>
      </c>
      <c r="D1383" s="75" t="s">
        <v>4971</v>
      </c>
      <c r="E1383" s="75" t="s">
        <v>4990</v>
      </c>
      <c r="F1383" s="75" t="s">
        <v>4991</v>
      </c>
      <c r="G1383" s="75" t="s">
        <v>3925</v>
      </c>
      <c r="H1383" s="76">
        <f t="array" ref="H1383">_xlfn.SWITCH(J1383,"A",50,"B",45,"C",40,"D",35,"E",30,0) + _xlfn.SWITCH(K1383,"A",50,"B",45,"C",40,"D",35,"E",30,0)</f>
        <v>60</v>
      </c>
      <c r="I1383" s="76">
        <f t="array" ref="I1383">_xlfn.SWITCH(J1383,"A",50,"B",45,"C",40,"D",35,"E",30,0) + _xlfn.SWITCH(L1383,"A",50,"B",45,"C",40,"D",35,"E",30,0)</f>
        <v>60</v>
      </c>
      <c r="J1383" s="76" t="s">
        <v>1866</v>
      </c>
      <c r="K1383" s="77" t="s">
        <v>1866</v>
      </c>
      <c r="L1383" s="77" t="s">
        <v>1866</v>
      </c>
      <c r="M1383" s="75"/>
      <c r="N1383" s="75" t="s">
        <v>4973</v>
      </c>
      <c r="O1383" s="75" t="s">
        <v>4970</v>
      </c>
      <c r="P1383" s="75">
        <v>19681203</v>
      </c>
    </row>
    <row r="1384" spans="1:16" ht="19.5" customHeight="1">
      <c r="A1384" s="75" t="s">
        <v>170</v>
      </c>
      <c r="B1384" s="75" t="s">
        <v>4837</v>
      </c>
      <c r="C1384" s="75" t="s">
        <v>170</v>
      </c>
      <c r="D1384" s="75" t="s">
        <v>4971</v>
      </c>
      <c r="E1384" s="75" t="s">
        <v>4972</v>
      </c>
      <c r="F1384" s="75" t="s">
        <v>4968</v>
      </c>
      <c r="G1384" s="75" t="s">
        <v>4070</v>
      </c>
      <c r="H1384" s="75">
        <f t="array" ref="H1384">_xlfn.SWITCH(J1384,"A",50,"B",45,"C",40,"D",35,"E",30,0) + _xlfn.SWITCH(K1384,"A",50,"B",45,"C",40,"D",35,"E",30,0)</f>
        <v>60</v>
      </c>
      <c r="I1384" s="75">
        <f t="array" ref="I1384">_xlfn.SWITCH(J1384,"A",50,"B",45,"C",40,"D",35,"E",30,0) + _xlfn.SWITCH(L1384,"A",50,"B",45,"C",40,"D",35,"E",30,0)</f>
        <v>60</v>
      </c>
      <c r="J1384" s="76" t="s">
        <v>1866</v>
      </c>
      <c r="K1384" s="77" t="s">
        <v>1866</v>
      </c>
      <c r="L1384" s="77" t="s">
        <v>1866</v>
      </c>
      <c r="M1384" s="75"/>
      <c r="N1384" s="75" t="s">
        <v>4969</v>
      </c>
      <c r="O1384" s="75" t="s">
        <v>4970</v>
      </c>
      <c r="P1384" s="75">
        <v>19741227</v>
      </c>
    </row>
    <row r="1385" spans="1:16" ht="19.5" customHeight="1">
      <c r="A1385" s="75" t="s">
        <v>170</v>
      </c>
      <c r="B1385" s="75" t="s">
        <v>4837</v>
      </c>
      <c r="C1385" s="75" t="s">
        <v>170</v>
      </c>
      <c r="D1385" s="75" t="s">
        <v>4971</v>
      </c>
      <c r="E1385" s="75" t="s">
        <v>4972</v>
      </c>
      <c r="F1385" s="75" t="s">
        <v>4968</v>
      </c>
      <c r="G1385" s="75" t="s">
        <v>4194</v>
      </c>
      <c r="H1385" s="76">
        <f t="array" ref="H1385">_xlfn.SWITCH(J1385,"A",50,"B",45,"C",40,"D",35,"E",30,0) + _xlfn.SWITCH(K1385,"A",50,"B",45,"C",40,"D",35,"E",30,0)</f>
        <v>60</v>
      </c>
      <c r="I1385" s="76">
        <f t="array" ref="I1385">_xlfn.SWITCH(J1385,"A",50,"B",45,"C",40,"D",35,"E",30,0) + _xlfn.SWITCH(L1385,"A",50,"B",45,"C",40,"D",35,"E",30,0)</f>
        <v>60</v>
      </c>
      <c r="J1385" s="76" t="s">
        <v>1866</v>
      </c>
      <c r="K1385" s="77" t="s">
        <v>1866</v>
      </c>
      <c r="L1385" s="77" t="s">
        <v>1866</v>
      </c>
      <c r="M1385" s="75"/>
      <c r="N1385" s="75" t="s">
        <v>4969</v>
      </c>
      <c r="O1385" s="75" t="s">
        <v>4970</v>
      </c>
      <c r="P1385" s="75">
        <v>19560403</v>
      </c>
    </row>
    <row r="1386" spans="1:16" ht="19.5" customHeight="1">
      <c r="A1386" s="75" t="s">
        <v>351</v>
      </c>
      <c r="B1386" s="75" t="s">
        <v>4281</v>
      </c>
      <c r="C1386" s="75" t="s">
        <v>4985</v>
      </c>
      <c r="D1386" s="75" t="s">
        <v>4971</v>
      </c>
      <c r="E1386" s="75" t="s">
        <v>4972</v>
      </c>
      <c r="F1386" s="75" t="s">
        <v>4968</v>
      </c>
      <c r="G1386" s="75" t="s">
        <v>3851</v>
      </c>
      <c r="H1386" s="75">
        <f t="array" ref="H1386">_xlfn.SWITCH(J1386,"A",50,"B",45,"C",40,"D",35,"E",30,0) + _xlfn.SWITCH(K1386,"A",50,"B",45,"C",40,"D",35,"E",30,0)</f>
        <v>60</v>
      </c>
      <c r="I1386" s="75">
        <f t="array" ref="I1386">_xlfn.SWITCH(J1386,"A",50,"B",45,"C",40,"D",35,"E",30,0) + _xlfn.SWITCH(L1386,"A",50,"B",45,"C",40,"D",35,"E",30,0)</f>
        <v>60</v>
      </c>
      <c r="J1386" s="76" t="s">
        <v>1866</v>
      </c>
      <c r="K1386" s="77" t="s">
        <v>1866</v>
      </c>
      <c r="L1386" s="77" t="s">
        <v>1866</v>
      </c>
      <c r="M1386" s="75"/>
      <c r="N1386" s="75" t="s">
        <v>4969</v>
      </c>
      <c r="O1386" s="75" t="s">
        <v>4974</v>
      </c>
      <c r="P1386" s="75">
        <v>19950303</v>
      </c>
    </row>
    <row r="1387" spans="1:16" ht="19.5" customHeight="1">
      <c r="A1387" s="75" t="s">
        <v>351</v>
      </c>
      <c r="B1387" s="75" t="s">
        <v>4281</v>
      </c>
      <c r="C1387" s="75" t="s">
        <v>4985</v>
      </c>
      <c r="D1387" s="75" t="s">
        <v>4971</v>
      </c>
      <c r="E1387" s="75" t="s">
        <v>4972</v>
      </c>
      <c r="F1387" s="75" t="s">
        <v>4968</v>
      </c>
      <c r="G1387" s="75" t="s">
        <v>4011</v>
      </c>
      <c r="H1387" s="76">
        <f t="array" ref="H1387">_xlfn.SWITCH(J1387,"A",50,"B",45,"C",40,"D",35,"E",30,0) + _xlfn.SWITCH(K1387,"A",50,"B",45,"C",40,"D",35,"E",30,0)</f>
        <v>60</v>
      </c>
      <c r="I1387" s="76">
        <f t="array" ref="I1387">_xlfn.SWITCH(J1387,"A",50,"B",45,"C",40,"D",35,"E",30,0) + _xlfn.SWITCH(L1387,"A",50,"B",45,"C",40,"D",35,"E",30,0)</f>
        <v>60</v>
      </c>
      <c r="J1387" s="76" t="s">
        <v>1866</v>
      </c>
      <c r="K1387" s="77" t="s">
        <v>1866</v>
      </c>
      <c r="L1387" s="77" t="s">
        <v>1866</v>
      </c>
      <c r="M1387" s="75"/>
      <c r="N1387" s="75" t="s">
        <v>4969</v>
      </c>
      <c r="O1387" s="75" t="s">
        <v>4989</v>
      </c>
      <c r="P1387" s="75">
        <v>19970301</v>
      </c>
    </row>
    <row r="1388" spans="1:16" ht="19.5" customHeight="1">
      <c r="A1388" s="75" t="s">
        <v>351</v>
      </c>
      <c r="B1388" s="75" t="s">
        <v>4281</v>
      </c>
      <c r="C1388" s="75" t="s">
        <v>4985</v>
      </c>
      <c r="D1388" s="75" t="s">
        <v>4971</v>
      </c>
      <c r="E1388" s="75" t="s">
        <v>4972</v>
      </c>
      <c r="F1388" s="75" t="s">
        <v>4968</v>
      </c>
      <c r="G1388" s="75" t="s">
        <v>4146</v>
      </c>
      <c r="H1388" s="75">
        <f t="array" ref="H1388">_xlfn.SWITCH(J1388,"A",50,"B",45,"C",40,"D",35,"E",30,0) + _xlfn.SWITCH(K1388,"A",50,"B",45,"C",40,"D",35,"E",30,0)</f>
        <v>60</v>
      </c>
      <c r="I1388" s="75">
        <f t="array" ref="I1388">_xlfn.SWITCH(J1388,"A",50,"B",45,"C",40,"D",35,"E",30,0) + _xlfn.SWITCH(L1388,"A",50,"B",45,"C",40,"D",35,"E",30,0)</f>
        <v>60</v>
      </c>
      <c r="J1388" s="76" t="s">
        <v>1866</v>
      </c>
      <c r="K1388" s="77" t="s">
        <v>1866</v>
      </c>
      <c r="L1388" s="77" t="s">
        <v>1866</v>
      </c>
      <c r="M1388" s="75"/>
      <c r="N1388" s="75" t="s">
        <v>4969</v>
      </c>
      <c r="O1388" s="75" t="s">
        <v>4989</v>
      </c>
      <c r="P1388" s="75">
        <v>20040301</v>
      </c>
    </row>
    <row r="1389" spans="1:16" ht="19.5" customHeight="1">
      <c r="A1389" s="75" t="s">
        <v>351</v>
      </c>
      <c r="B1389" s="75" t="s">
        <v>4281</v>
      </c>
      <c r="C1389" s="75" t="s">
        <v>4985</v>
      </c>
      <c r="D1389" s="75" t="s">
        <v>4971</v>
      </c>
      <c r="E1389" s="75" t="s">
        <v>4972</v>
      </c>
      <c r="F1389" s="75" t="s">
        <v>4968</v>
      </c>
      <c r="G1389" s="75" t="s">
        <v>4507</v>
      </c>
      <c r="H1389" s="75">
        <f t="array" ref="H1389">_xlfn.SWITCH(J1389,"A",50,"B",45,"C",40,"D",35,"E",30,0) + _xlfn.SWITCH(K1389,"A",50,"B",45,"C",40,"D",35,"E",30,0)</f>
        <v>60</v>
      </c>
      <c r="I1389" s="75">
        <f t="array" ref="I1389">_xlfn.SWITCH(J1389,"A",50,"B",45,"C",40,"D",35,"E",30,0) + _xlfn.SWITCH(L1389,"A",50,"B",45,"C",40,"D",35,"E",30,0)</f>
        <v>60</v>
      </c>
      <c r="J1389" s="76" t="s">
        <v>1866</v>
      </c>
      <c r="K1389" s="77" t="s">
        <v>1866</v>
      </c>
      <c r="L1389" s="77" t="s">
        <v>1866</v>
      </c>
      <c r="M1389" s="75"/>
      <c r="N1389" s="75" t="s">
        <v>4969</v>
      </c>
      <c r="O1389" s="75" t="s">
        <v>4974</v>
      </c>
      <c r="P1389" s="75">
        <v>20130301</v>
      </c>
    </row>
    <row r="1390" spans="1:16" ht="19.5" customHeight="1">
      <c r="A1390" s="75" t="s">
        <v>351</v>
      </c>
      <c r="B1390" s="75" t="s">
        <v>4281</v>
      </c>
      <c r="C1390" s="75" t="s">
        <v>4985</v>
      </c>
      <c r="D1390" s="75" t="s">
        <v>4971</v>
      </c>
      <c r="E1390" s="75" t="s">
        <v>4972</v>
      </c>
      <c r="F1390" s="75" t="s">
        <v>4968</v>
      </c>
      <c r="G1390" s="75" t="s">
        <v>4623</v>
      </c>
      <c r="H1390" s="76">
        <f t="array" ref="H1390">_xlfn.SWITCH(J1390,"A",50,"B",45,"C",40,"D",35,"E",30,0) + _xlfn.SWITCH(K1390,"A",50,"B",45,"C",40,"D",35,"E",30,0)</f>
        <v>60</v>
      </c>
      <c r="I1390" s="76">
        <f t="array" ref="I1390">_xlfn.SWITCH(J1390,"A",50,"B",45,"C",40,"D",35,"E",30,0) + _xlfn.SWITCH(L1390,"A",50,"B",45,"C",40,"D",35,"E",30,0)</f>
        <v>60</v>
      </c>
      <c r="J1390" s="76" t="s">
        <v>1866</v>
      </c>
      <c r="K1390" s="77" t="s">
        <v>1866</v>
      </c>
      <c r="L1390" s="77" t="s">
        <v>1866</v>
      </c>
      <c r="M1390" s="75"/>
      <c r="N1390" s="75" t="s">
        <v>4969</v>
      </c>
      <c r="O1390" s="75" t="s">
        <v>4989</v>
      </c>
      <c r="P1390" s="75">
        <v>20100301</v>
      </c>
    </row>
    <row r="1391" spans="1:16" ht="19.5" customHeight="1">
      <c r="A1391" s="75" t="s">
        <v>611</v>
      </c>
      <c r="B1391" s="75" t="s">
        <v>4633</v>
      </c>
      <c r="C1391" s="75" t="s">
        <v>4975</v>
      </c>
      <c r="D1391" s="75" t="s">
        <v>4971</v>
      </c>
      <c r="E1391" s="75" t="s">
        <v>4972</v>
      </c>
      <c r="F1391" s="75" t="s">
        <v>4968</v>
      </c>
      <c r="G1391" s="75" t="s">
        <v>3417</v>
      </c>
      <c r="H1391" s="76">
        <f t="array" ref="H1391">_xlfn.SWITCH(J1391,"A",50,"B",45,"C",40,"D",35,"E",30,0) + _xlfn.SWITCH(K1391,"A",50,"B",45,"C",40,"D",35,"E",30,0)</f>
        <v>60</v>
      </c>
      <c r="I1391" s="76">
        <f t="array" ref="I1391">_xlfn.SWITCH(J1391,"A",50,"B",45,"C",40,"D",35,"E",30,0) + _xlfn.SWITCH(L1391,"A",50,"B",45,"C",40,"D",35,"E",30,0)</f>
        <v>60</v>
      </c>
      <c r="J1391" s="76" t="s">
        <v>1866</v>
      </c>
      <c r="K1391" s="77" t="s">
        <v>1866</v>
      </c>
      <c r="L1391" s="77" t="s">
        <v>1866</v>
      </c>
      <c r="M1391" s="75"/>
      <c r="N1391" s="75" t="s">
        <v>4969</v>
      </c>
      <c r="O1391" s="75" t="s">
        <v>4970</v>
      </c>
      <c r="P1391" s="75">
        <v>20060301</v>
      </c>
    </row>
    <row r="1392" spans="1:16" ht="19.5" customHeight="1">
      <c r="A1392" s="75" t="s">
        <v>611</v>
      </c>
      <c r="B1392" s="75" t="s">
        <v>4633</v>
      </c>
      <c r="C1392" s="75" t="s">
        <v>4975</v>
      </c>
      <c r="D1392" s="75" t="s">
        <v>4971</v>
      </c>
      <c r="E1392" s="75" t="s">
        <v>4972</v>
      </c>
      <c r="F1392" s="75" t="s">
        <v>4968</v>
      </c>
      <c r="G1392" s="75" t="s">
        <v>3629</v>
      </c>
      <c r="H1392" s="75">
        <f t="array" ref="H1392">_xlfn.SWITCH(J1392,"A",50,"B",45,"C",40,"D",35,"E",30,0) + _xlfn.SWITCH(K1392,"A",50,"B",45,"C",40,"D",35,"E",30,0)</f>
        <v>60</v>
      </c>
      <c r="I1392" s="75">
        <f t="array" ref="I1392">_xlfn.SWITCH(J1392,"A",50,"B",45,"C",40,"D",35,"E",30,0) + _xlfn.SWITCH(L1392,"A",50,"B",45,"C",40,"D",35,"E",30,0)</f>
        <v>60</v>
      </c>
      <c r="J1392" s="76" t="s">
        <v>1866</v>
      </c>
      <c r="K1392" s="77" t="s">
        <v>1866</v>
      </c>
      <c r="L1392" s="77" t="s">
        <v>1866</v>
      </c>
      <c r="M1392" s="75"/>
      <c r="N1392" s="75" t="s">
        <v>4973</v>
      </c>
      <c r="O1392" s="75" t="s">
        <v>4970</v>
      </c>
      <c r="P1392" s="75">
        <v>19650310</v>
      </c>
    </row>
    <row r="1393" spans="1:16" ht="19.5" customHeight="1">
      <c r="A1393" s="75" t="s">
        <v>170</v>
      </c>
      <c r="B1393" s="75" t="s">
        <v>4852</v>
      </c>
      <c r="C1393" s="75" t="s">
        <v>170</v>
      </c>
      <c r="D1393" s="75" t="s">
        <v>4971</v>
      </c>
      <c r="E1393" s="75" t="s">
        <v>4990</v>
      </c>
      <c r="F1393" s="75" t="s">
        <v>4991</v>
      </c>
      <c r="G1393" s="75" t="s">
        <v>3113</v>
      </c>
      <c r="H1393" s="76">
        <f t="array" ref="H1393">_xlfn.SWITCH(J1393,"A",50,"B",45,"C",40,"D",35,"E",30,0) + _xlfn.SWITCH(K1393,"A",50,"B",45,"C",40,"D",35,"E",30,0)</f>
        <v>60</v>
      </c>
      <c r="I1393" s="76">
        <f t="array" ref="I1393">_xlfn.SWITCH(J1393,"A",50,"B",45,"C",40,"D",35,"E",30,0) + _xlfn.SWITCH(L1393,"A",50,"B",45,"C",40,"D",35,"E",30,0)</f>
        <v>60</v>
      </c>
      <c r="J1393" s="76" t="s">
        <v>1866</v>
      </c>
      <c r="K1393" s="77" t="s">
        <v>1866</v>
      </c>
      <c r="L1393" s="77" t="s">
        <v>1866</v>
      </c>
      <c r="M1393" s="75"/>
      <c r="N1393" s="75" t="s">
        <v>4969</v>
      </c>
      <c r="O1393" s="75" t="s">
        <v>4970</v>
      </c>
      <c r="P1393" s="75">
        <v>19580301</v>
      </c>
    </row>
    <row r="1394" spans="1:16" ht="19.5" customHeight="1">
      <c r="A1394" s="75" t="s">
        <v>170</v>
      </c>
      <c r="B1394" s="75" t="s">
        <v>4852</v>
      </c>
      <c r="C1394" s="75" t="s">
        <v>170</v>
      </c>
      <c r="D1394" s="75" t="s">
        <v>4971</v>
      </c>
      <c r="E1394" s="75" t="s">
        <v>4990</v>
      </c>
      <c r="F1394" s="75" t="s">
        <v>4991</v>
      </c>
      <c r="G1394" s="75" t="s">
        <v>3343</v>
      </c>
      <c r="H1394" s="75">
        <f t="array" ref="H1394">_xlfn.SWITCH(J1394,"A",50,"B",45,"C",40,"D",35,"E",30,0) + _xlfn.SWITCH(K1394,"A",50,"B",45,"C",40,"D",35,"E",30,0)</f>
        <v>60</v>
      </c>
      <c r="I1394" s="75">
        <f t="array" ref="I1394">_xlfn.SWITCH(J1394,"A",50,"B",45,"C",40,"D",35,"E",30,0) + _xlfn.SWITCH(L1394,"A",50,"B",45,"C",40,"D",35,"E",30,0)</f>
        <v>60</v>
      </c>
      <c r="J1394" s="76" t="s">
        <v>1866</v>
      </c>
      <c r="K1394" s="77" t="s">
        <v>1866</v>
      </c>
      <c r="L1394" s="77" t="s">
        <v>1866</v>
      </c>
      <c r="M1394" s="75"/>
      <c r="N1394" s="75" t="s">
        <v>4969</v>
      </c>
      <c r="O1394" s="75" t="s">
        <v>4970</v>
      </c>
      <c r="P1394" s="75">
        <v>19740105</v>
      </c>
    </row>
    <row r="1395" spans="1:16" ht="19.5" customHeight="1">
      <c r="A1395" s="75" t="s">
        <v>389</v>
      </c>
      <c r="B1395" s="75" t="s">
        <v>4678</v>
      </c>
      <c r="C1395" s="75" t="s">
        <v>389</v>
      </c>
      <c r="D1395" s="75" t="s">
        <v>4977</v>
      </c>
      <c r="E1395" s="75" t="s">
        <v>4972</v>
      </c>
      <c r="F1395" s="75" t="s">
        <v>4968</v>
      </c>
      <c r="G1395" s="75" t="s">
        <v>3245</v>
      </c>
      <c r="H1395" s="76">
        <f t="array" ref="H1395">_xlfn.SWITCH(J1395,"A",50,"B",45,"C",40,"D",35,"E",30,0) + _xlfn.SWITCH(K1395,"A",50,"B",45,"C",40,"D",35,"E",30,0)</f>
        <v>60</v>
      </c>
      <c r="I1395" s="76">
        <f t="array" ref="I1395">_xlfn.SWITCH(J1395,"A",50,"B",45,"C",40,"D",35,"E",30,0) + _xlfn.SWITCH(L1395,"A",50,"B",45,"C",40,"D",35,"E",30,0)</f>
        <v>60</v>
      </c>
      <c r="J1395" s="76" t="s">
        <v>1866</v>
      </c>
      <c r="K1395" s="77" t="s">
        <v>1866</v>
      </c>
      <c r="L1395" s="77" t="s">
        <v>1866</v>
      </c>
      <c r="M1395" s="75"/>
      <c r="N1395" s="75" t="s">
        <v>4969</v>
      </c>
      <c r="O1395" s="75" t="s">
        <v>4970</v>
      </c>
      <c r="P1395" s="75">
        <v>19670313</v>
      </c>
    </row>
    <row r="1396" spans="1:16" ht="19.5" customHeight="1">
      <c r="A1396" s="75" t="s">
        <v>393</v>
      </c>
      <c r="B1396" s="75" t="s">
        <v>4523</v>
      </c>
      <c r="C1396" s="75" t="s">
        <v>4996</v>
      </c>
      <c r="D1396" s="75" t="s">
        <v>4971</v>
      </c>
      <c r="E1396" s="75" t="s">
        <v>4972</v>
      </c>
      <c r="F1396" s="75" t="s">
        <v>4968</v>
      </c>
      <c r="G1396" s="75" t="s">
        <v>3379</v>
      </c>
      <c r="H1396" s="75">
        <f t="array" ref="H1396">_xlfn.SWITCH(J1396,"A",50,"B",45,"C",40,"D",35,"E",30,0) + _xlfn.SWITCH(K1396,"A",50,"B",45,"C",40,"D",35,"E",30,0)</f>
        <v>60</v>
      </c>
      <c r="I1396" s="75">
        <f t="array" ref="I1396">_xlfn.SWITCH(J1396,"A",50,"B",45,"C",40,"D",35,"E",30,0) + _xlfn.SWITCH(L1396,"A",50,"B",45,"C",40,"D",35,"E",30,0)</f>
        <v>60</v>
      </c>
      <c r="J1396" s="76" t="s">
        <v>1866</v>
      </c>
      <c r="K1396" s="77" t="s">
        <v>1866</v>
      </c>
      <c r="L1396" s="77" t="s">
        <v>1866</v>
      </c>
      <c r="M1396" s="75"/>
      <c r="N1396" s="75" t="s">
        <v>4973</v>
      </c>
      <c r="O1396" s="75" t="s">
        <v>4989</v>
      </c>
      <c r="P1396" s="75">
        <v>19760302</v>
      </c>
    </row>
    <row r="1397" spans="1:16" ht="19.5" customHeight="1">
      <c r="A1397" s="75" t="s">
        <v>393</v>
      </c>
      <c r="B1397" s="75" t="s">
        <v>4523</v>
      </c>
      <c r="C1397" s="75" t="s">
        <v>4996</v>
      </c>
      <c r="D1397" s="75" t="s">
        <v>4971</v>
      </c>
      <c r="E1397" s="75" t="s">
        <v>4972</v>
      </c>
      <c r="F1397" s="75" t="s">
        <v>4968</v>
      </c>
      <c r="G1397" s="75" t="s">
        <v>3590</v>
      </c>
      <c r="H1397" s="76">
        <f t="array" ref="H1397">_xlfn.SWITCH(J1397,"A",50,"B",45,"C",40,"D",35,"E",30,0) + _xlfn.SWITCH(K1397,"A",50,"B",45,"C",40,"D",35,"E",30,0)</f>
        <v>60</v>
      </c>
      <c r="I1397" s="76">
        <f t="array" ref="I1397">_xlfn.SWITCH(J1397,"A",50,"B",45,"C",40,"D",35,"E",30,0) + _xlfn.SWITCH(L1397,"A",50,"B",45,"C",40,"D",35,"E",30,0)</f>
        <v>60</v>
      </c>
      <c r="J1397" s="76" t="s">
        <v>1866</v>
      </c>
      <c r="K1397" s="77" t="s">
        <v>1866</v>
      </c>
      <c r="L1397" s="77" t="s">
        <v>1866</v>
      </c>
      <c r="M1397" s="75"/>
      <c r="N1397" s="75" t="s">
        <v>4969</v>
      </c>
      <c r="O1397" s="75" t="s">
        <v>4970</v>
      </c>
      <c r="P1397" s="75">
        <v>19550519</v>
      </c>
    </row>
    <row r="1398" spans="1:16" ht="19.5" customHeight="1">
      <c r="A1398" s="75" t="s">
        <v>611</v>
      </c>
      <c r="B1398" s="75" t="s">
        <v>4676</v>
      </c>
      <c r="C1398" s="75" t="s">
        <v>4975</v>
      </c>
      <c r="D1398" s="75" t="s">
        <v>4971</v>
      </c>
      <c r="E1398" s="75" t="s">
        <v>4972</v>
      </c>
      <c r="F1398" s="75" t="s">
        <v>4968</v>
      </c>
      <c r="G1398" s="75" t="s">
        <v>3096</v>
      </c>
      <c r="H1398" s="75">
        <f t="array" ref="H1398">_xlfn.SWITCH(J1398,"A",50,"B",45,"C",40,"D",35,"E",30,0) + _xlfn.SWITCH(K1398,"A",50,"B",45,"C",40,"D",35,"E",30,0)</f>
        <v>60</v>
      </c>
      <c r="I1398" s="75">
        <f t="array" ref="I1398">_xlfn.SWITCH(J1398,"A",50,"B",45,"C",40,"D",35,"E",30,0) + _xlfn.SWITCH(L1398,"A",50,"B",45,"C",40,"D",35,"E",30,0)</f>
        <v>60</v>
      </c>
      <c r="J1398" s="76" t="s">
        <v>1866</v>
      </c>
      <c r="K1398" s="77" t="s">
        <v>1866</v>
      </c>
      <c r="L1398" s="77" t="s">
        <v>1866</v>
      </c>
      <c r="M1398" s="75"/>
      <c r="N1398" s="75" t="s">
        <v>4973</v>
      </c>
      <c r="O1398" s="75" t="s">
        <v>4974</v>
      </c>
      <c r="P1398" s="75">
        <v>19890301</v>
      </c>
    </row>
    <row r="1399" spans="1:16" ht="19.5" customHeight="1">
      <c r="A1399" s="75" t="s">
        <v>611</v>
      </c>
      <c r="B1399" s="75" t="s">
        <v>4676</v>
      </c>
      <c r="C1399" s="75" t="s">
        <v>4975</v>
      </c>
      <c r="D1399" s="75" t="s">
        <v>4971</v>
      </c>
      <c r="E1399" s="75" t="s">
        <v>4972</v>
      </c>
      <c r="F1399" s="75" t="s">
        <v>4968</v>
      </c>
      <c r="G1399" s="75" t="s">
        <v>3418</v>
      </c>
      <c r="H1399" s="76">
        <f t="array" ref="H1399">_xlfn.SWITCH(J1399,"A",50,"B",45,"C",40,"D",35,"E",30,0) + _xlfn.SWITCH(K1399,"A",50,"B",45,"C",40,"D",35,"E",30,0)</f>
        <v>60</v>
      </c>
      <c r="I1399" s="76">
        <f t="array" ref="I1399">_xlfn.SWITCH(J1399,"A",50,"B",45,"C",40,"D",35,"E",30,0) + _xlfn.SWITCH(L1399,"A",50,"B",45,"C",40,"D",35,"E",30,0)</f>
        <v>60</v>
      </c>
      <c r="J1399" s="76" t="s">
        <v>1866</v>
      </c>
      <c r="K1399" s="77" t="s">
        <v>1866</v>
      </c>
      <c r="L1399" s="77" t="s">
        <v>1866</v>
      </c>
      <c r="M1399" s="75"/>
      <c r="N1399" s="75" t="s">
        <v>4969</v>
      </c>
      <c r="O1399" s="75" t="s">
        <v>4970</v>
      </c>
      <c r="P1399" s="75">
        <v>19550411</v>
      </c>
    </row>
    <row r="1400" spans="1:16" ht="19.5" customHeight="1">
      <c r="A1400" s="75" t="s">
        <v>611</v>
      </c>
      <c r="B1400" s="75" t="s">
        <v>4676</v>
      </c>
      <c r="C1400" s="75" t="s">
        <v>4975</v>
      </c>
      <c r="D1400" s="75" t="s">
        <v>4971</v>
      </c>
      <c r="E1400" s="75" t="s">
        <v>4972</v>
      </c>
      <c r="F1400" s="75" t="s">
        <v>4968</v>
      </c>
      <c r="G1400" s="75" t="s">
        <v>3630</v>
      </c>
      <c r="H1400" s="75">
        <f t="array" ref="H1400">_xlfn.SWITCH(J1400,"A",50,"B",45,"C",40,"D",35,"E",30,0) + _xlfn.SWITCH(K1400,"A",50,"B",45,"C",40,"D",35,"E",30,0)</f>
        <v>60</v>
      </c>
      <c r="I1400" s="75">
        <f t="array" ref="I1400">_xlfn.SWITCH(J1400,"A",50,"B",45,"C",40,"D",35,"E",30,0) + _xlfn.SWITCH(L1400,"A",50,"B",45,"C",40,"D",35,"E",30,0)</f>
        <v>60</v>
      </c>
      <c r="J1400" s="76" t="s">
        <v>1866</v>
      </c>
      <c r="K1400" s="77" t="s">
        <v>1866</v>
      </c>
      <c r="L1400" s="77" t="s">
        <v>1866</v>
      </c>
      <c r="M1400" s="75"/>
      <c r="N1400" s="75" t="s">
        <v>4969</v>
      </c>
      <c r="O1400" s="75" t="s">
        <v>4989</v>
      </c>
      <c r="P1400" s="75">
        <v>19760301</v>
      </c>
    </row>
    <row r="1401" spans="1:16" ht="19.5" customHeight="1">
      <c r="A1401" s="75" t="s">
        <v>492</v>
      </c>
      <c r="B1401" s="75" t="s">
        <v>3721</v>
      </c>
      <c r="C1401" s="75" t="s">
        <v>492</v>
      </c>
      <c r="D1401" s="75" t="s">
        <v>4971</v>
      </c>
      <c r="E1401" s="75" t="s">
        <v>4972</v>
      </c>
      <c r="F1401" s="75" t="s">
        <v>4968</v>
      </c>
      <c r="G1401" s="75" t="s">
        <v>3504</v>
      </c>
      <c r="H1401" s="75">
        <f t="array" ref="H1401">_xlfn.SWITCH(J1401,"A",50,"B",45,"C",40,"D",35,"E",30,0) + _xlfn.SWITCH(K1401,"A",50,"B",45,"C",40,"D",35,"E",30,0)</f>
        <v>60</v>
      </c>
      <c r="I1401" s="75">
        <f t="array" ref="I1401">_xlfn.SWITCH(J1401,"A",50,"B",45,"C",40,"D",35,"E",30,0) + _xlfn.SWITCH(L1401,"A",50,"B",45,"C",40,"D",35,"E",30,0)</f>
        <v>60</v>
      </c>
      <c r="J1401" s="76" t="s">
        <v>1866</v>
      </c>
      <c r="K1401" s="77" t="s">
        <v>1866</v>
      </c>
      <c r="L1401" s="77" t="s">
        <v>1866</v>
      </c>
      <c r="M1401" s="75"/>
      <c r="N1401" s="75" t="s">
        <v>4969</v>
      </c>
      <c r="O1401" s="75" t="s">
        <v>4970</v>
      </c>
      <c r="P1401" s="75">
        <v>19550718</v>
      </c>
    </row>
    <row r="1402" spans="1:16" ht="19.5" customHeight="1">
      <c r="A1402" s="75" t="s">
        <v>492</v>
      </c>
      <c r="B1402" s="75" t="s">
        <v>3721</v>
      </c>
      <c r="C1402" s="75" t="s">
        <v>492</v>
      </c>
      <c r="D1402" s="75" t="s">
        <v>4971</v>
      </c>
      <c r="E1402" s="75" t="s">
        <v>4972</v>
      </c>
      <c r="F1402" s="75" t="s">
        <v>4968</v>
      </c>
      <c r="G1402" s="75" t="s">
        <v>3705</v>
      </c>
      <c r="H1402" s="76">
        <f t="array" ref="H1402">_xlfn.SWITCH(J1402,"A",50,"B",45,"C",40,"D",35,"E",30,0) + _xlfn.SWITCH(K1402,"A",50,"B",45,"C",40,"D",35,"E",30,0)</f>
        <v>60</v>
      </c>
      <c r="I1402" s="76">
        <f t="array" ref="I1402">_xlfn.SWITCH(J1402,"A",50,"B",45,"C",40,"D",35,"E",30,0) + _xlfn.SWITCH(L1402,"A",50,"B",45,"C",40,"D",35,"E",30,0)</f>
        <v>60</v>
      </c>
      <c r="J1402" s="76" t="s">
        <v>1866</v>
      </c>
      <c r="K1402" s="77" t="s">
        <v>1866</v>
      </c>
      <c r="L1402" s="77" t="s">
        <v>1866</v>
      </c>
      <c r="M1402" s="75"/>
      <c r="N1402" s="75" t="s">
        <v>4969</v>
      </c>
      <c r="O1402" s="75" t="s">
        <v>4970</v>
      </c>
      <c r="P1402" s="75">
        <v>19740305</v>
      </c>
    </row>
    <row r="1403" spans="1:16" ht="19.5" customHeight="1">
      <c r="A1403" s="75" t="s">
        <v>22</v>
      </c>
      <c r="B1403" s="75" t="s">
        <v>4839</v>
      </c>
      <c r="C1403" s="75" t="s">
        <v>4984</v>
      </c>
      <c r="D1403" s="75" t="s">
        <v>4971</v>
      </c>
      <c r="E1403" s="75" t="s">
        <v>4972</v>
      </c>
      <c r="F1403" s="75" t="s">
        <v>4968</v>
      </c>
      <c r="G1403" s="75" t="s">
        <v>3152</v>
      </c>
      <c r="H1403" s="75">
        <f t="array" ref="H1403">_xlfn.SWITCH(J1403,"A",50,"B",45,"C",40,"D",35,"E",30,0) + _xlfn.SWITCH(K1403,"A",50,"B",45,"C",40,"D",35,"E",30,0)</f>
        <v>60</v>
      </c>
      <c r="I1403" s="75">
        <f t="array" ref="I1403">_xlfn.SWITCH(J1403,"A",50,"B",45,"C",40,"D",35,"E",30,0) + _xlfn.SWITCH(L1403,"A",50,"B",45,"C",40,"D",35,"E",30,0)</f>
        <v>60</v>
      </c>
      <c r="J1403" s="76" t="s">
        <v>1866</v>
      </c>
      <c r="K1403" s="77" t="s">
        <v>1866</v>
      </c>
      <c r="L1403" s="77" t="s">
        <v>1866</v>
      </c>
      <c r="M1403" s="75"/>
      <c r="N1403" s="75" t="s">
        <v>4969</v>
      </c>
      <c r="O1403" s="75" t="s">
        <v>4970</v>
      </c>
      <c r="P1403" s="75">
        <v>19871215</v>
      </c>
    </row>
    <row r="1404" spans="1:16" ht="19.5" customHeight="1">
      <c r="A1404" s="75" t="s">
        <v>22</v>
      </c>
      <c r="B1404" s="75" t="s">
        <v>4839</v>
      </c>
      <c r="C1404" s="75" t="s">
        <v>4984</v>
      </c>
      <c r="D1404" s="75" t="s">
        <v>4971</v>
      </c>
      <c r="E1404" s="75" t="s">
        <v>4972</v>
      </c>
      <c r="F1404" s="75" t="s">
        <v>4968</v>
      </c>
      <c r="G1404" s="75" t="s">
        <v>3797</v>
      </c>
      <c r="H1404" s="76">
        <f t="array" ref="H1404">_xlfn.SWITCH(J1404,"A",50,"B",45,"C",40,"D",35,"E",30,0) + _xlfn.SWITCH(K1404,"A",50,"B",45,"C",40,"D",35,"E",30,0)</f>
        <v>60</v>
      </c>
      <c r="I1404" s="76">
        <f t="array" ref="I1404">_xlfn.SWITCH(J1404,"A",50,"B",45,"C",40,"D",35,"E",30,0) + _xlfn.SWITCH(L1404,"A",50,"B",45,"C",40,"D",35,"E",30,0)</f>
        <v>60</v>
      </c>
      <c r="J1404" s="76" t="s">
        <v>1866</v>
      </c>
      <c r="K1404" s="77" t="s">
        <v>1866</v>
      </c>
      <c r="L1404" s="77" t="s">
        <v>1866</v>
      </c>
      <c r="M1404" s="75"/>
      <c r="N1404" s="75" t="s">
        <v>4969</v>
      </c>
      <c r="O1404" s="75" t="s">
        <v>4970</v>
      </c>
      <c r="P1404" s="75">
        <v>19900303</v>
      </c>
    </row>
    <row r="1405" spans="1:16" ht="19.5" customHeight="1">
      <c r="A1405" s="75" t="s">
        <v>389</v>
      </c>
      <c r="B1405" s="75" t="s">
        <v>4716</v>
      </c>
      <c r="C1405" s="75" t="s">
        <v>389</v>
      </c>
      <c r="D1405" s="75" t="s">
        <v>4971</v>
      </c>
      <c r="E1405" s="75" t="s">
        <v>4972</v>
      </c>
      <c r="F1405" s="75" t="s">
        <v>4968</v>
      </c>
      <c r="G1405" s="75" t="s">
        <v>3246</v>
      </c>
      <c r="H1405" s="75">
        <f t="array" ref="H1405">_xlfn.SWITCH(J1405,"A",50,"B",45,"C",40,"D",35,"E",30,0) + _xlfn.SWITCH(K1405,"A",50,"B",45,"C",40,"D",35,"E",30,0)</f>
        <v>60</v>
      </c>
      <c r="I1405" s="75">
        <f t="array" ref="I1405">_xlfn.SWITCH(J1405,"A",50,"B",45,"C",40,"D",35,"E",30,0) + _xlfn.SWITCH(L1405,"A",50,"B",45,"C",40,"D",35,"E",30,0)</f>
        <v>60</v>
      </c>
      <c r="J1405" s="76" t="s">
        <v>1866</v>
      </c>
      <c r="K1405" s="77" t="s">
        <v>1866</v>
      </c>
      <c r="L1405" s="77" t="s">
        <v>1866</v>
      </c>
      <c r="M1405" s="75"/>
      <c r="N1405" s="75" t="s">
        <v>4969</v>
      </c>
      <c r="O1405" s="75" t="s">
        <v>4970</v>
      </c>
      <c r="P1405" s="75">
        <v>20110304</v>
      </c>
    </row>
    <row r="1406" spans="1:16" ht="19.5" customHeight="1">
      <c r="A1406" s="75" t="s">
        <v>389</v>
      </c>
      <c r="B1406" s="75" t="s">
        <v>4716</v>
      </c>
      <c r="C1406" s="75" t="s">
        <v>389</v>
      </c>
      <c r="D1406" s="75" t="s">
        <v>4977</v>
      </c>
      <c r="E1406" s="75" t="s">
        <v>4972</v>
      </c>
      <c r="F1406" s="75" t="s">
        <v>4968</v>
      </c>
      <c r="G1406" s="75" t="s">
        <v>3467</v>
      </c>
      <c r="H1406" s="76">
        <f t="array" ref="H1406">_xlfn.SWITCH(J1406,"A",50,"B",45,"C",40,"D",35,"E",30,0) + _xlfn.SWITCH(K1406,"A",50,"B",45,"C",40,"D",35,"E",30,0)</f>
        <v>60</v>
      </c>
      <c r="I1406" s="76">
        <f t="array" ref="I1406">_xlfn.SWITCH(J1406,"A",50,"B",45,"C",40,"D",35,"E",30,0) + _xlfn.SWITCH(L1406,"A",50,"B",45,"C",40,"D",35,"E",30,0)</f>
        <v>60</v>
      </c>
      <c r="J1406" s="76" t="s">
        <v>1866</v>
      </c>
      <c r="K1406" s="77" t="s">
        <v>1866</v>
      </c>
      <c r="L1406" s="77" t="s">
        <v>1866</v>
      </c>
      <c r="M1406" s="75"/>
      <c r="N1406" s="75" t="s">
        <v>4969</v>
      </c>
      <c r="O1406" s="75" t="s">
        <v>4974</v>
      </c>
      <c r="P1406" s="75">
        <v>19511005</v>
      </c>
    </row>
    <row r="1407" spans="1:16" ht="19.5" customHeight="1">
      <c r="A1407" s="75" t="s">
        <v>389</v>
      </c>
      <c r="B1407" s="75" t="s">
        <v>4716</v>
      </c>
      <c r="C1407" s="75" t="s">
        <v>389</v>
      </c>
      <c r="D1407" s="75" t="s">
        <v>4971</v>
      </c>
      <c r="E1407" s="75" t="s">
        <v>4972</v>
      </c>
      <c r="F1407" s="75" t="s">
        <v>4968</v>
      </c>
      <c r="G1407" s="75" t="s">
        <v>3677</v>
      </c>
      <c r="H1407" s="75">
        <f t="array" ref="H1407">_xlfn.SWITCH(J1407,"A",50,"B",45,"C",40,"D",35,"E",30,0) + _xlfn.SWITCH(K1407,"A",50,"B",45,"C",40,"D",35,"E",30,0)</f>
        <v>60</v>
      </c>
      <c r="I1407" s="75">
        <f t="array" ref="I1407">_xlfn.SWITCH(J1407,"A",50,"B",45,"C",40,"D",35,"E",30,0) + _xlfn.SWITCH(L1407,"A",50,"B",45,"C",40,"D",35,"E",30,0)</f>
        <v>60</v>
      </c>
      <c r="J1407" s="76" t="s">
        <v>1866</v>
      </c>
      <c r="K1407" s="77" t="s">
        <v>1866</v>
      </c>
      <c r="L1407" s="77" t="s">
        <v>1866</v>
      </c>
      <c r="M1407" s="75"/>
      <c r="N1407" s="75" t="s">
        <v>4969</v>
      </c>
      <c r="O1407" s="75" t="s">
        <v>4970</v>
      </c>
      <c r="P1407" s="75">
        <v>19770315</v>
      </c>
    </row>
    <row r="1408" spans="1:16" ht="19.5" customHeight="1">
      <c r="A1408" s="75" t="s">
        <v>389</v>
      </c>
      <c r="B1408" s="75" t="s">
        <v>4716</v>
      </c>
      <c r="C1408" s="75" t="s">
        <v>389</v>
      </c>
      <c r="D1408" s="75" t="s">
        <v>4971</v>
      </c>
      <c r="E1408" s="75" t="s">
        <v>4972</v>
      </c>
      <c r="F1408" s="75" t="s">
        <v>4968</v>
      </c>
      <c r="G1408" s="75" t="s">
        <v>3861</v>
      </c>
      <c r="H1408" s="76">
        <f t="array" ref="H1408">_xlfn.SWITCH(J1408,"A",50,"B",45,"C",40,"D",35,"E",30,0) + _xlfn.SWITCH(K1408,"A",50,"B",45,"C",40,"D",35,"E",30,0)</f>
        <v>60</v>
      </c>
      <c r="I1408" s="76">
        <f t="array" ref="I1408">_xlfn.SWITCH(J1408,"A",50,"B",45,"C",40,"D",35,"E",30,0) + _xlfn.SWITCH(L1408,"A",50,"B",45,"C",40,"D",35,"E",30,0)</f>
        <v>60</v>
      </c>
      <c r="J1408" s="76" t="s">
        <v>1866</v>
      </c>
      <c r="K1408" s="77" t="s">
        <v>1866</v>
      </c>
      <c r="L1408" s="77" t="s">
        <v>1866</v>
      </c>
      <c r="M1408" s="75"/>
      <c r="N1408" s="75" t="s">
        <v>4973</v>
      </c>
      <c r="O1408" s="75" t="s">
        <v>4989</v>
      </c>
      <c r="P1408" s="75">
        <v>19750308</v>
      </c>
    </row>
    <row r="1409" spans="1:16" ht="19.5" customHeight="1">
      <c r="A1409" s="75" t="s">
        <v>393</v>
      </c>
      <c r="B1409" s="75" t="s">
        <v>4579</v>
      </c>
      <c r="C1409" s="75" t="s">
        <v>5003</v>
      </c>
      <c r="D1409" s="75" t="s">
        <v>4971</v>
      </c>
      <c r="E1409" s="75" t="s">
        <v>4972</v>
      </c>
      <c r="F1409" s="75" t="s">
        <v>4968</v>
      </c>
      <c r="G1409" s="75" t="s">
        <v>3151</v>
      </c>
      <c r="H1409" s="75">
        <f t="array" ref="H1409">_xlfn.SWITCH(J1409,"A",50,"B",45,"C",40,"D",35,"E",30,0) + _xlfn.SWITCH(K1409,"A",50,"B",45,"C",40,"D",35,"E",30,0)</f>
        <v>60</v>
      </c>
      <c r="I1409" s="75">
        <f t="array" ref="I1409">_xlfn.SWITCH(J1409,"A",50,"B",45,"C",40,"D",35,"E",30,0) + _xlfn.SWITCH(L1409,"A",50,"B",45,"C",40,"D",35,"E",30,0)</f>
        <v>60</v>
      </c>
      <c r="J1409" s="76" t="s">
        <v>1866</v>
      </c>
      <c r="K1409" s="77" t="s">
        <v>1866</v>
      </c>
      <c r="L1409" s="77" t="s">
        <v>1866</v>
      </c>
      <c r="M1409" s="75"/>
      <c r="N1409" s="75" t="s">
        <v>4969</v>
      </c>
      <c r="O1409" s="75" t="s">
        <v>4970</v>
      </c>
      <c r="P1409" s="75">
        <v>19840305</v>
      </c>
    </row>
    <row r="1410" spans="1:16" ht="19.5" customHeight="1">
      <c r="A1410" s="75" t="s">
        <v>393</v>
      </c>
      <c r="B1410" s="75" t="s">
        <v>4579</v>
      </c>
      <c r="C1410" s="75" t="s">
        <v>5003</v>
      </c>
      <c r="D1410" s="75" t="s">
        <v>4971</v>
      </c>
      <c r="E1410" s="75" t="s">
        <v>4972</v>
      </c>
      <c r="F1410" s="75" t="s">
        <v>4968</v>
      </c>
      <c r="G1410" s="75" t="s">
        <v>3380</v>
      </c>
      <c r="H1410" s="76">
        <f t="array" ref="H1410">_xlfn.SWITCH(J1410,"A",50,"B",45,"C",40,"D",35,"E",30,0) + _xlfn.SWITCH(K1410,"A",50,"B",45,"C",40,"D",35,"E",30,0)</f>
        <v>60</v>
      </c>
      <c r="I1410" s="76">
        <f t="array" ref="I1410">_xlfn.SWITCH(J1410,"A",50,"B",45,"C",40,"D",35,"E",30,0) + _xlfn.SWITCH(L1410,"A",50,"B",45,"C",40,"D",35,"E",30,0)</f>
        <v>60</v>
      </c>
      <c r="J1410" s="76" t="s">
        <v>1866</v>
      </c>
      <c r="K1410" s="77" t="s">
        <v>1866</v>
      </c>
      <c r="L1410" s="77" t="s">
        <v>1866</v>
      </c>
      <c r="M1410" s="75"/>
      <c r="N1410" s="75" t="s">
        <v>4969</v>
      </c>
      <c r="O1410" s="75" t="s">
        <v>4974</v>
      </c>
      <c r="P1410" s="75">
        <v>19530401</v>
      </c>
    </row>
    <row r="1411" spans="1:16" ht="19.5" customHeight="1">
      <c r="A1411" s="75" t="s">
        <v>445</v>
      </c>
      <c r="B1411" s="75" t="s">
        <v>4275</v>
      </c>
      <c r="C1411" s="75" t="s">
        <v>445</v>
      </c>
      <c r="D1411" s="75" t="s">
        <v>4971</v>
      </c>
      <c r="E1411" s="75" t="s">
        <v>4972</v>
      </c>
      <c r="F1411" s="75" t="s">
        <v>4968</v>
      </c>
      <c r="G1411" s="75" t="s">
        <v>3082</v>
      </c>
      <c r="H1411" s="76">
        <f t="array" ref="H1411">_xlfn.SWITCH(J1411,"A",50,"B",45,"C",40,"D",35,"E",30,0) + _xlfn.SWITCH(K1411,"A",50,"B",45,"C",40,"D",35,"E",30,0)</f>
        <v>60</v>
      </c>
      <c r="I1411" s="76">
        <f t="array" ref="I1411">_xlfn.SWITCH(J1411,"A",50,"B",45,"C",40,"D",35,"E",30,0) + _xlfn.SWITCH(L1411,"A",50,"B",45,"C",40,"D",35,"E",30,0)</f>
        <v>60</v>
      </c>
      <c r="J1411" s="76" t="s">
        <v>1866</v>
      </c>
      <c r="K1411" s="77" t="s">
        <v>1866</v>
      </c>
      <c r="L1411" s="77" t="s">
        <v>1866</v>
      </c>
      <c r="M1411" s="75"/>
      <c r="N1411" s="75" t="s">
        <v>4969</v>
      </c>
      <c r="O1411" s="75" t="s">
        <v>4970</v>
      </c>
      <c r="P1411" s="75">
        <v>19580717</v>
      </c>
    </row>
    <row r="1412" spans="1:16" ht="19.5" customHeight="1">
      <c r="A1412" s="75" t="s">
        <v>445</v>
      </c>
      <c r="B1412" s="75" t="s">
        <v>4275</v>
      </c>
      <c r="C1412" s="75" t="s">
        <v>445</v>
      </c>
      <c r="D1412" s="75" t="s">
        <v>4977</v>
      </c>
      <c r="E1412" s="75" t="s">
        <v>4972</v>
      </c>
      <c r="F1412" s="75" t="s">
        <v>4968</v>
      </c>
      <c r="G1412" s="75" t="s">
        <v>3314</v>
      </c>
      <c r="H1412" s="75">
        <f t="array" ref="H1412">_xlfn.SWITCH(J1412,"A",50,"B",45,"C",40,"D",35,"E",30,0) + _xlfn.SWITCH(K1412,"A",50,"B",45,"C",40,"D",35,"E",30,0)</f>
        <v>60</v>
      </c>
      <c r="I1412" s="75">
        <f t="array" ref="I1412">_xlfn.SWITCH(J1412,"A",50,"B",45,"C",40,"D",35,"E",30,0) + _xlfn.SWITCH(L1412,"A",50,"B",45,"C",40,"D",35,"E",30,0)</f>
        <v>60</v>
      </c>
      <c r="J1412" s="76" t="s">
        <v>1866</v>
      </c>
      <c r="K1412" s="77" t="s">
        <v>1866</v>
      </c>
      <c r="L1412" s="77" t="s">
        <v>1866</v>
      </c>
      <c r="M1412" s="75"/>
      <c r="N1412" s="75" t="s">
        <v>4969</v>
      </c>
      <c r="O1412" s="75" t="s">
        <v>4970</v>
      </c>
      <c r="P1412" s="75">
        <v>19551231</v>
      </c>
    </row>
    <row r="1413" spans="1:16" ht="19.5" customHeight="1">
      <c r="A1413" s="75" t="s">
        <v>445</v>
      </c>
      <c r="B1413" s="75" t="s">
        <v>4275</v>
      </c>
      <c r="C1413" s="75" t="s">
        <v>445</v>
      </c>
      <c r="D1413" s="75" t="s">
        <v>4971</v>
      </c>
      <c r="E1413" s="75" t="s">
        <v>4990</v>
      </c>
      <c r="F1413" s="75" t="s">
        <v>4991</v>
      </c>
      <c r="G1413" s="75" t="s">
        <v>3529</v>
      </c>
      <c r="H1413" s="76">
        <f t="array" ref="H1413">_xlfn.SWITCH(J1413,"A",50,"B",45,"C",40,"D",35,"E",30,0) + _xlfn.SWITCH(K1413,"A",50,"B",45,"C",40,"D",35,"E",30,0)</f>
        <v>60</v>
      </c>
      <c r="I1413" s="76">
        <f t="array" ref="I1413">_xlfn.SWITCH(J1413,"A",50,"B",45,"C",40,"D",35,"E",30,0) + _xlfn.SWITCH(L1413,"A",50,"B",45,"C",40,"D",35,"E",30,0)</f>
        <v>60</v>
      </c>
      <c r="J1413" s="76" t="s">
        <v>1866</v>
      </c>
      <c r="K1413" s="77" t="s">
        <v>1866</v>
      </c>
      <c r="L1413" s="77" t="s">
        <v>1866</v>
      </c>
      <c r="M1413" s="75"/>
      <c r="N1413" s="75" t="s">
        <v>4973</v>
      </c>
      <c r="O1413" s="75" t="s">
        <v>4989</v>
      </c>
      <c r="P1413" s="75">
        <v>19631214</v>
      </c>
    </row>
    <row r="1414" spans="1:16" ht="19.5" customHeight="1">
      <c r="A1414" s="75" t="s">
        <v>445</v>
      </c>
      <c r="B1414" s="75" t="s">
        <v>4275</v>
      </c>
      <c r="C1414" s="75" t="s">
        <v>445</v>
      </c>
      <c r="D1414" s="75" t="s">
        <v>4971</v>
      </c>
      <c r="E1414" s="75" t="s">
        <v>4972</v>
      </c>
      <c r="F1414" s="75" t="s">
        <v>4968</v>
      </c>
      <c r="G1414" s="75" t="s">
        <v>3725</v>
      </c>
      <c r="H1414" s="75">
        <f t="array" ref="H1414">_xlfn.SWITCH(J1414,"A",50,"B",45,"C",40,"D",35,"E",30,0) + _xlfn.SWITCH(K1414,"A",50,"B",45,"C",40,"D",35,"E",30,0)</f>
        <v>60</v>
      </c>
      <c r="I1414" s="75">
        <f t="array" ref="I1414">_xlfn.SWITCH(J1414,"A",50,"B",45,"C",40,"D",35,"E",30,0) + _xlfn.SWITCH(L1414,"A",50,"B",45,"C",40,"D",35,"E",30,0)</f>
        <v>60</v>
      </c>
      <c r="J1414" s="76" t="s">
        <v>1866</v>
      </c>
      <c r="K1414" s="77" t="s">
        <v>1866</v>
      </c>
      <c r="L1414" s="77" t="s">
        <v>1866</v>
      </c>
      <c r="M1414" s="75"/>
      <c r="N1414" s="75" t="s">
        <v>4969</v>
      </c>
      <c r="O1414" s="75" t="s">
        <v>4974</v>
      </c>
      <c r="P1414" s="75">
        <v>19730516</v>
      </c>
    </row>
    <row r="1415" spans="1:16" ht="19.5" customHeight="1">
      <c r="A1415" s="75" t="s">
        <v>445</v>
      </c>
      <c r="B1415" s="75" t="s">
        <v>4275</v>
      </c>
      <c r="C1415" s="75" t="s">
        <v>445</v>
      </c>
      <c r="D1415" s="75" t="s">
        <v>4971</v>
      </c>
      <c r="E1415" s="75" t="s">
        <v>4990</v>
      </c>
      <c r="F1415" s="75" t="s">
        <v>4991</v>
      </c>
      <c r="G1415" s="75" t="s">
        <v>3901</v>
      </c>
      <c r="H1415" s="76">
        <f t="array" ref="H1415">_xlfn.SWITCH(J1415,"A",50,"B",45,"C",40,"D",35,"E",30,0) + _xlfn.SWITCH(K1415,"A",50,"B",45,"C",40,"D",35,"E",30,0)</f>
        <v>60</v>
      </c>
      <c r="I1415" s="76">
        <f t="array" ref="I1415">_xlfn.SWITCH(J1415,"A",50,"B",45,"C",40,"D",35,"E",30,0) + _xlfn.SWITCH(L1415,"A",50,"B",45,"C",40,"D",35,"E",30,0)</f>
        <v>60</v>
      </c>
      <c r="J1415" s="76" t="s">
        <v>1866</v>
      </c>
      <c r="K1415" s="77" t="s">
        <v>1866</v>
      </c>
      <c r="L1415" s="77" t="s">
        <v>1866</v>
      </c>
      <c r="M1415" s="75"/>
      <c r="N1415" s="75" t="s">
        <v>4969</v>
      </c>
      <c r="O1415" s="75" t="s">
        <v>4970</v>
      </c>
      <c r="P1415" s="75">
        <v>19460401</v>
      </c>
    </row>
    <row r="1416" spans="1:16" ht="19.5" customHeight="1">
      <c r="A1416" s="75" t="s">
        <v>393</v>
      </c>
      <c r="B1416" s="75" t="s">
        <v>4632</v>
      </c>
      <c r="C1416" s="75" t="s">
        <v>4997</v>
      </c>
      <c r="D1416" s="75" t="s">
        <v>4971</v>
      </c>
      <c r="E1416" s="75" t="s">
        <v>4972</v>
      </c>
      <c r="F1416" s="75" t="s">
        <v>4968</v>
      </c>
      <c r="G1416" s="75" t="s">
        <v>3152</v>
      </c>
      <c r="H1416" s="75">
        <f t="array" ref="H1416">_xlfn.SWITCH(J1416,"A",50,"B",45,"C",40,"D",35,"E",30,0) + _xlfn.SWITCH(K1416,"A",50,"B",45,"C",40,"D",35,"E",30,0)</f>
        <v>60</v>
      </c>
      <c r="I1416" s="75">
        <f t="array" ref="I1416">_xlfn.SWITCH(J1416,"A",50,"B",45,"C",40,"D",35,"E",30,0) + _xlfn.SWITCH(L1416,"A",50,"B",45,"C",40,"D",35,"E",30,0)</f>
        <v>60</v>
      </c>
      <c r="J1416" s="76" t="s">
        <v>1866</v>
      </c>
      <c r="K1416" s="77" t="s">
        <v>1866</v>
      </c>
      <c r="L1416" s="77" t="s">
        <v>1866</v>
      </c>
      <c r="M1416" s="75"/>
      <c r="N1416" s="75" t="s">
        <v>4973</v>
      </c>
      <c r="O1416" s="75" t="s">
        <v>4974</v>
      </c>
      <c r="P1416" s="75">
        <v>19820305</v>
      </c>
    </row>
    <row r="1417" spans="1:16" ht="19.5" customHeight="1">
      <c r="A1417" s="75" t="s">
        <v>393</v>
      </c>
      <c r="B1417" s="75" t="s">
        <v>4632</v>
      </c>
      <c r="C1417" s="75" t="s">
        <v>4997</v>
      </c>
      <c r="D1417" s="75" t="s">
        <v>4977</v>
      </c>
      <c r="E1417" s="75" t="s">
        <v>4972</v>
      </c>
      <c r="F1417" s="75" t="s">
        <v>4968</v>
      </c>
      <c r="G1417" s="75" t="s">
        <v>3953</v>
      </c>
      <c r="H1417" s="75">
        <f t="array" ref="H1417">_xlfn.SWITCH(J1417,"A",50,"B",45,"C",40,"D",35,"E",30,0) + _xlfn.SWITCH(K1417,"A",50,"B",45,"C",40,"D",35,"E",30,0)</f>
        <v>60</v>
      </c>
      <c r="I1417" s="75">
        <f t="array" ref="I1417">_xlfn.SWITCH(J1417,"A",50,"B",45,"C",40,"D",35,"E",30,0) + _xlfn.SWITCH(L1417,"A",50,"B",45,"C",40,"D",35,"E",30,0)</f>
        <v>60</v>
      </c>
      <c r="J1417" s="76" t="s">
        <v>1866</v>
      </c>
      <c r="K1417" s="77" t="s">
        <v>1866</v>
      </c>
      <c r="L1417" s="77" t="s">
        <v>1866</v>
      </c>
      <c r="M1417" s="75"/>
      <c r="N1417" s="75" t="s">
        <v>4969</v>
      </c>
      <c r="O1417" s="75" t="s">
        <v>4974</v>
      </c>
      <c r="P1417" s="75">
        <v>19430505</v>
      </c>
    </row>
    <row r="1418" spans="1:16" ht="19.5" customHeight="1">
      <c r="A1418" s="75" t="s">
        <v>393</v>
      </c>
      <c r="B1418" s="75" t="s">
        <v>4675</v>
      </c>
      <c r="C1418" s="75" t="s">
        <v>4999</v>
      </c>
      <c r="D1418" s="75" t="s">
        <v>4971</v>
      </c>
      <c r="E1418" s="75" t="s">
        <v>4972</v>
      </c>
      <c r="F1418" s="75" t="s">
        <v>4968</v>
      </c>
      <c r="G1418" s="75" t="s">
        <v>3288</v>
      </c>
      <c r="H1418" s="75">
        <f t="array" ref="H1418">_xlfn.SWITCH(J1418,"A",50,"B",45,"C",40,"D",35,"E",30,0) + _xlfn.SWITCH(K1418,"A",50,"B",45,"C",40,"D",35,"E",30,0)</f>
        <v>60</v>
      </c>
      <c r="I1418" s="75">
        <f t="array" ref="I1418">_xlfn.SWITCH(J1418,"A",50,"B",45,"C",40,"D",35,"E",30,0) + _xlfn.SWITCH(L1418,"A",50,"B",45,"C",40,"D",35,"E",30,0)</f>
        <v>60</v>
      </c>
      <c r="J1418" s="76" t="s">
        <v>1866</v>
      </c>
      <c r="K1418" s="77" t="s">
        <v>1866</v>
      </c>
      <c r="L1418" s="77" t="s">
        <v>1866</v>
      </c>
      <c r="M1418" s="75"/>
      <c r="N1418" s="75" t="s">
        <v>4973</v>
      </c>
      <c r="O1418" s="75" t="s">
        <v>4974</v>
      </c>
      <c r="P1418" s="75">
        <v>19740301</v>
      </c>
    </row>
    <row r="1419" spans="1:16" ht="19.5" customHeight="1">
      <c r="A1419" s="75" t="s">
        <v>393</v>
      </c>
      <c r="B1419" s="75" t="s">
        <v>4675</v>
      </c>
      <c r="C1419" s="75" t="s">
        <v>4999</v>
      </c>
      <c r="D1419" s="75" t="s">
        <v>4977</v>
      </c>
      <c r="E1419" s="75" t="s">
        <v>4972</v>
      </c>
      <c r="F1419" s="75" t="s">
        <v>4968</v>
      </c>
      <c r="G1419" s="75" t="s">
        <v>3593</v>
      </c>
      <c r="H1419" s="76">
        <f t="array" ref="H1419">_xlfn.SWITCH(J1419,"A",50,"B",45,"C",40,"D",35,"E",30,0) + _xlfn.SWITCH(K1419,"A",50,"B",45,"C",40,"D",35,"E",30,0)</f>
        <v>60</v>
      </c>
      <c r="I1419" s="76">
        <f t="array" ref="I1419">_xlfn.SWITCH(J1419,"A",50,"B",45,"C",40,"D",35,"E",30,0) + _xlfn.SWITCH(L1419,"A",50,"B",45,"C",40,"D",35,"E",30,0)</f>
        <v>60</v>
      </c>
      <c r="J1419" s="76" t="s">
        <v>1866</v>
      </c>
      <c r="K1419" s="77" t="s">
        <v>1866</v>
      </c>
      <c r="L1419" s="77" t="s">
        <v>1866</v>
      </c>
      <c r="M1419" s="75"/>
      <c r="N1419" s="75" t="s">
        <v>4969</v>
      </c>
      <c r="O1419" s="75" t="s">
        <v>4974</v>
      </c>
      <c r="P1419" s="75">
        <v>19511201</v>
      </c>
    </row>
    <row r="1420" spans="1:16" ht="19.5" customHeight="1">
      <c r="A1420" s="75" t="s">
        <v>393</v>
      </c>
      <c r="B1420" s="75" t="s">
        <v>4675</v>
      </c>
      <c r="C1420" s="75" t="s">
        <v>4999</v>
      </c>
      <c r="D1420" s="75" t="s">
        <v>4971</v>
      </c>
      <c r="E1420" s="75" t="s">
        <v>4972</v>
      </c>
      <c r="F1420" s="75" t="s">
        <v>4968</v>
      </c>
      <c r="G1420" s="75" t="s">
        <v>3785</v>
      </c>
      <c r="H1420" s="75">
        <f t="array" ref="H1420">_xlfn.SWITCH(J1420,"A",50,"B",45,"C",40,"D",35,"E",30,0) + _xlfn.SWITCH(K1420,"A",50,"B",45,"C",40,"D",35,"E",30,0)</f>
        <v>60</v>
      </c>
      <c r="I1420" s="75">
        <f t="array" ref="I1420">_xlfn.SWITCH(J1420,"A",50,"B",45,"C",40,"D",35,"E",30,0) + _xlfn.SWITCH(L1420,"A",50,"B",45,"C",40,"D",35,"E",30,0)</f>
        <v>60</v>
      </c>
      <c r="J1420" s="76" t="s">
        <v>1866</v>
      </c>
      <c r="K1420" s="77" t="s">
        <v>1866</v>
      </c>
      <c r="L1420" s="77" t="s">
        <v>1866</v>
      </c>
      <c r="M1420" s="75"/>
      <c r="N1420" s="75" t="s">
        <v>4973</v>
      </c>
      <c r="O1420" s="75" t="s">
        <v>4989</v>
      </c>
      <c r="P1420" s="75">
        <v>19781108</v>
      </c>
    </row>
    <row r="1421" spans="1:16" ht="19.5" customHeight="1">
      <c r="A1421" s="75" t="s">
        <v>393</v>
      </c>
      <c r="B1421" s="75" t="s">
        <v>4675</v>
      </c>
      <c r="C1421" s="75" t="s">
        <v>4999</v>
      </c>
      <c r="D1421" s="75" t="s">
        <v>4971</v>
      </c>
      <c r="E1421" s="75" t="s">
        <v>4972</v>
      </c>
      <c r="F1421" s="75" t="s">
        <v>4968</v>
      </c>
      <c r="G1421" s="75" t="s">
        <v>3954</v>
      </c>
      <c r="H1421" s="76">
        <f t="array" ref="H1421">_xlfn.SWITCH(J1421,"A",50,"B",45,"C",40,"D",35,"E",30,0) + _xlfn.SWITCH(K1421,"A",50,"B",45,"C",40,"D",35,"E",30,0)</f>
        <v>60</v>
      </c>
      <c r="I1421" s="76">
        <f t="array" ref="I1421">_xlfn.SWITCH(J1421,"A",50,"B",45,"C",40,"D",35,"E",30,0) + _xlfn.SWITCH(L1421,"A",50,"B",45,"C",40,"D",35,"E",30,0)</f>
        <v>60</v>
      </c>
      <c r="J1421" s="76" t="s">
        <v>1866</v>
      </c>
      <c r="K1421" s="77" t="s">
        <v>1866</v>
      </c>
      <c r="L1421" s="77" t="s">
        <v>1866</v>
      </c>
      <c r="M1421" s="75"/>
      <c r="N1421" s="75" t="s">
        <v>4969</v>
      </c>
      <c r="O1421" s="75" t="s">
        <v>4989</v>
      </c>
      <c r="P1421" s="75">
        <v>19610901</v>
      </c>
    </row>
    <row r="1422" spans="1:16" ht="19.5" customHeight="1">
      <c r="A1422" s="75" t="s">
        <v>393</v>
      </c>
      <c r="B1422" s="75" t="s">
        <v>4675</v>
      </c>
      <c r="C1422" s="75" t="s">
        <v>4999</v>
      </c>
      <c r="D1422" s="75" t="s">
        <v>4971</v>
      </c>
      <c r="E1422" s="75" t="s">
        <v>4972</v>
      </c>
      <c r="F1422" s="75" t="s">
        <v>4968</v>
      </c>
      <c r="G1422" s="75" t="s">
        <v>4092</v>
      </c>
      <c r="H1422" s="75">
        <f t="array" ref="H1422">_xlfn.SWITCH(J1422,"A",50,"B",45,"C",40,"D",35,"E",30,0) + _xlfn.SWITCH(K1422,"A",50,"B",45,"C",40,"D",35,"E",30,0)</f>
        <v>60</v>
      </c>
      <c r="I1422" s="75">
        <f t="array" ref="I1422">_xlfn.SWITCH(J1422,"A",50,"B",45,"C",40,"D",35,"E",30,0) + _xlfn.SWITCH(L1422,"A",50,"B",45,"C",40,"D",35,"E",30,0)</f>
        <v>60</v>
      </c>
      <c r="J1422" s="76" t="s">
        <v>1866</v>
      </c>
      <c r="K1422" s="77" t="s">
        <v>1866</v>
      </c>
      <c r="L1422" s="77" t="s">
        <v>1866</v>
      </c>
      <c r="M1422" s="75"/>
      <c r="N1422" s="75" t="s">
        <v>4969</v>
      </c>
      <c r="O1422" s="75" t="s">
        <v>4970</v>
      </c>
      <c r="P1422" s="75">
        <v>19840301</v>
      </c>
    </row>
    <row r="1423" spans="1:16" ht="19.5" customHeight="1">
      <c r="A1423" s="75" t="s">
        <v>382</v>
      </c>
      <c r="B1423" s="75" t="s">
        <v>4527</v>
      </c>
      <c r="C1423" s="75" t="s">
        <v>382</v>
      </c>
      <c r="D1423" s="75" t="s">
        <v>4971</v>
      </c>
      <c r="E1423" s="75" t="s">
        <v>4972</v>
      </c>
      <c r="F1423" s="75" t="s">
        <v>4968</v>
      </c>
      <c r="G1423" s="75" t="s">
        <v>3333</v>
      </c>
      <c r="H1423" s="76">
        <f t="array" ref="H1423">_xlfn.SWITCH(J1423,"A",50,"B",45,"C",40,"D",35,"E",30,0) + _xlfn.SWITCH(K1423,"A",50,"B",45,"C",40,"D",35,"E",30,0)</f>
        <v>60</v>
      </c>
      <c r="I1423" s="76">
        <f t="array" ref="I1423">_xlfn.SWITCH(J1423,"A",50,"B",45,"C",40,"D",35,"E",30,0) + _xlfn.SWITCH(L1423,"A",50,"B",45,"C",40,"D",35,"E",30,0)</f>
        <v>60</v>
      </c>
      <c r="J1423" s="76" t="s">
        <v>1866</v>
      </c>
      <c r="K1423" s="77" t="s">
        <v>1866</v>
      </c>
      <c r="L1423" s="77" t="s">
        <v>1866</v>
      </c>
      <c r="M1423" s="75"/>
      <c r="N1423" s="75" t="s">
        <v>4969</v>
      </c>
      <c r="O1423" s="75" t="s">
        <v>4970</v>
      </c>
      <c r="P1423" s="75">
        <v>19550301</v>
      </c>
    </row>
    <row r="1424" spans="1:16" ht="19.5" customHeight="1">
      <c r="A1424" s="75" t="s">
        <v>382</v>
      </c>
      <c r="B1424" s="75" t="s">
        <v>4527</v>
      </c>
      <c r="C1424" s="75" t="s">
        <v>382</v>
      </c>
      <c r="D1424" s="75" t="s">
        <v>4971</v>
      </c>
      <c r="E1424" s="75" t="s">
        <v>4972</v>
      </c>
      <c r="F1424" s="75" t="s">
        <v>4968</v>
      </c>
      <c r="G1424" s="75" t="s">
        <v>3280</v>
      </c>
      <c r="H1424" s="75">
        <f t="array" ref="H1424">_xlfn.SWITCH(J1424,"A",50,"B",45,"C",40,"D",35,"E",30,0) + _xlfn.SWITCH(K1424,"A",50,"B",45,"C",40,"D",35,"E",30,0)</f>
        <v>60</v>
      </c>
      <c r="I1424" s="75">
        <f t="array" ref="I1424">_xlfn.SWITCH(J1424,"A",50,"B",45,"C",40,"D",35,"E",30,0) + _xlfn.SWITCH(L1424,"A",50,"B",45,"C",40,"D",35,"E",30,0)</f>
        <v>60</v>
      </c>
      <c r="J1424" s="76" t="s">
        <v>1866</v>
      </c>
      <c r="K1424" s="77" t="s">
        <v>1866</v>
      </c>
      <c r="L1424" s="77" t="s">
        <v>1866</v>
      </c>
      <c r="M1424" s="75"/>
      <c r="N1424" s="75" t="s">
        <v>4973</v>
      </c>
      <c r="O1424" s="75" t="s">
        <v>4970</v>
      </c>
      <c r="P1424" s="75">
        <v>19660222</v>
      </c>
    </row>
    <row r="1425" spans="1:16" ht="19.5" customHeight="1">
      <c r="A1425" s="75" t="s">
        <v>382</v>
      </c>
      <c r="B1425" s="75" t="s">
        <v>4527</v>
      </c>
      <c r="C1425" s="75" t="s">
        <v>382</v>
      </c>
      <c r="D1425" s="75" t="s">
        <v>4971</v>
      </c>
      <c r="E1425" s="75" t="s">
        <v>4972</v>
      </c>
      <c r="F1425" s="75" t="s">
        <v>4968</v>
      </c>
      <c r="G1425" s="75" t="s">
        <v>4033</v>
      </c>
      <c r="H1425" s="76">
        <f t="array" ref="H1425">_xlfn.SWITCH(J1425,"A",50,"B",45,"C",40,"D",35,"E",30,0) + _xlfn.SWITCH(K1425,"A",50,"B",45,"C",40,"D",35,"E",30,0)</f>
        <v>60</v>
      </c>
      <c r="I1425" s="76">
        <f t="array" ref="I1425">_xlfn.SWITCH(J1425,"A",50,"B",45,"C",40,"D",35,"E",30,0) + _xlfn.SWITCH(L1425,"A",50,"B",45,"C",40,"D",35,"E",30,0)</f>
        <v>60</v>
      </c>
      <c r="J1425" s="76" t="s">
        <v>1866</v>
      </c>
      <c r="K1425" s="77" t="s">
        <v>1866</v>
      </c>
      <c r="L1425" s="77" t="s">
        <v>1866</v>
      </c>
      <c r="M1425" s="75"/>
      <c r="N1425" s="75" t="s">
        <v>4969</v>
      </c>
      <c r="O1425" s="75" t="s">
        <v>4989</v>
      </c>
      <c r="P1425" s="75">
        <v>19410519</v>
      </c>
    </row>
    <row r="1426" spans="1:16" ht="19.5" customHeight="1">
      <c r="A1426" s="75" t="s">
        <v>393</v>
      </c>
      <c r="B1426" s="75" t="s">
        <v>4715</v>
      </c>
      <c r="C1426" s="75" t="s">
        <v>4998</v>
      </c>
      <c r="D1426" s="75" t="s">
        <v>4971</v>
      </c>
      <c r="E1426" s="75" t="s">
        <v>4972</v>
      </c>
      <c r="F1426" s="75" t="s">
        <v>4968</v>
      </c>
      <c r="G1426" s="75" t="s">
        <v>3381</v>
      </c>
      <c r="H1426" s="76">
        <f t="array" ref="H1426">_xlfn.SWITCH(J1426,"A",50,"B",45,"C",40,"D",35,"E",30,0) + _xlfn.SWITCH(K1426,"A",50,"B",45,"C",40,"D",35,"E",30,0)</f>
        <v>60</v>
      </c>
      <c r="I1426" s="76">
        <f t="array" ref="I1426">_xlfn.SWITCH(J1426,"A",50,"B",45,"C",40,"D",35,"E",30,0) + _xlfn.SWITCH(L1426,"A",50,"B",45,"C",40,"D",35,"E",30,0)</f>
        <v>60</v>
      </c>
      <c r="J1426" s="76" t="s">
        <v>1866</v>
      </c>
      <c r="K1426" s="77" t="s">
        <v>1866</v>
      </c>
      <c r="L1426" s="77" t="s">
        <v>1866</v>
      </c>
      <c r="M1426" s="75"/>
      <c r="N1426" s="75" t="s">
        <v>4973</v>
      </c>
      <c r="O1426" s="75" t="s">
        <v>4974</v>
      </c>
      <c r="P1426" s="75">
        <v>19530415</v>
      </c>
    </row>
    <row r="1427" spans="1:16" ht="19.5" customHeight="1">
      <c r="A1427" s="75" t="s">
        <v>393</v>
      </c>
      <c r="B1427" s="75" t="s">
        <v>4715</v>
      </c>
      <c r="C1427" s="75" t="s">
        <v>4998</v>
      </c>
      <c r="D1427" s="75" t="s">
        <v>4971</v>
      </c>
      <c r="E1427" s="75" t="s">
        <v>4972</v>
      </c>
      <c r="F1427" s="75" t="s">
        <v>4968</v>
      </c>
      <c r="G1427" s="75" t="s">
        <v>3594</v>
      </c>
      <c r="H1427" s="75">
        <f t="array" ref="H1427">_xlfn.SWITCH(J1427,"A",50,"B",45,"C",40,"D",35,"E",30,0) + _xlfn.SWITCH(K1427,"A",50,"B",45,"C",40,"D",35,"E",30,0)</f>
        <v>60</v>
      </c>
      <c r="I1427" s="75">
        <f t="array" ref="I1427">_xlfn.SWITCH(J1427,"A",50,"B",45,"C",40,"D",35,"E",30,0) + _xlfn.SWITCH(L1427,"A",50,"B",45,"C",40,"D",35,"E",30,0)</f>
        <v>60</v>
      </c>
      <c r="J1427" s="76" t="s">
        <v>1866</v>
      </c>
      <c r="K1427" s="77" t="s">
        <v>1866</v>
      </c>
      <c r="L1427" s="77" t="s">
        <v>1866</v>
      </c>
      <c r="M1427" s="75"/>
      <c r="N1427" s="75" t="s">
        <v>4969</v>
      </c>
      <c r="O1427" s="75" t="s">
        <v>4989</v>
      </c>
      <c r="P1427" s="75">
        <v>19550901</v>
      </c>
    </row>
    <row r="1428" spans="1:16" ht="19.5" customHeight="1">
      <c r="A1428" s="75" t="s">
        <v>170</v>
      </c>
      <c r="B1428" s="75" t="s">
        <v>4865</v>
      </c>
      <c r="C1428" s="75" t="s">
        <v>170</v>
      </c>
      <c r="D1428" s="75" t="s">
        <v>4971</v>
      </c>
      <c r="E1428" s="75" t="s">
        <v>4972</v>
      </c>
      <c r="F1428" s="75" t="s">
        <v>4968</v>
      </c>
      <c r="G1428" s="75" t="s">
        <v>3114</v>
      </c>
      <c r="H1428" s="76">
        <f t="array" ref="H1428">_xlfn.SWITCH(J1428,"A",50,"B",45,"C",40,"D",35,"E",30,0) + _xlfn.SWITCH(K1428,"A",50,"B",45,"C",40,"D",35,"E",30,0)</f>
        <v>60</v>
      </c>
      <c r="I1428" s="76">
        <f t="array" ref="I1428">_xlfn.SWITCH(J1428,"A",50,"B",45,"C",40,"D",35,"E",30,0) + _xlfn.SWITCH(L1428,"A",50,"B",45,"C",40,"D",35,"E",30,0)</f>
        <v>60</v>
      </c>
      <c r="J1428" s="76" t="s">
        <v>1866</v>
      </c>
      <c r="K1428" s="77" t="s">
        <v>1866</v>
      </c>
      <c r="L1428" s="77" t="s">
        <v>1866</v>
      </c>
      <c r="M1428" s="75"/>
      <c r="N1428" s="75" t="s">
        <v>4969</v>
      </c>
      <c r="O1428" s="75" t="s">
        <v>4970</v>
      </c>
      <c r="P1428" s="75">
        <v>20140301</v>
      </c>
    </row>
    <row r="1429" spans="1:16" ht="19.5" customHeight="1">
      <c r="A1429" s="75" t="s">
        <v>170</v>
      </c>
      <c r="B1429" s="75" t="s">
        <v>4865</v>
      </c>
      <c r="C1429" s="75" t="s">
        <v>170</v>
      </c>
      <c r="D1429" s="75" t="s">
        <v>4971</v>
      </c>
      <c r="E1429" s="75" t="s">
        <v>4972</v>
      </c>
      <c r="F1429" s="75" t="s">
        <v>4968</v>
      </c>
      <c r="G1429" s="75" t="s">
        <v>3344</v>
      </c>
      <c r="H1429" s="75">
        <f t="array" ref="H1429">_xlfn.SWITCH(J1429,"A",50,"B",45,"C",40,"D",35,"E",30,0) + _xlfn.SWITCH(K1429,"A",50,"B",45,"C",40,"D",35,"E",30,0)</f>
        <v>60</v>
      </c>
      <c r="I1429" s="75">
        <f t="array" ref="I1429">_xlfn.SWITCH(J1429,"A",50,"B",45,"C",40,"D",35,"E",30,0) + _xlfn.SWITCH(L1429,"A",50,"B",45,"C",40,"D",35,"E",30,0)</f>
        <v>60</v>
      </c>
      <c r="J1429" s="76" t="s">
        <v>1866</v>
      </c>
      <c r="K1429" s="77" t="s">
        <v>1866</v>
      </c>
      <c r="L1429" s="77" t="s">
        <v>1866</v>
      </c>
      <c r="M1429" s="75"/>
      <c r="N1429" s="75" t="s">
        <v>4969</v>
      </c>
      <c r="O1429" s="75" t="s">
        <v>4970</v>
      </c>
      <c r="P1429" s="75">
        <v>19960301</v>
      </c>
    </row>
    <row r="1430" spans="1:16" ht="19.5" customHeight="1">
      <c r="A1430" s="75" t="s">
        <v>170</v>
      </c>
      <c r="B1430" s="75" t="s">
        <v>4865</v>
      </c>
      <c r="C1430" s="75" t="s">
        <v>170</v>
      </c>
      <c r="D1430" s="75" t="s">
        <v>4971</v>
      </c>
      <c r="E1430" s="75" t="s">
        <v>4972</v>
      </c>
      <c r="F1430" s="75" t="s">
        <v>4968</v>
      </c>
      <c r="G1430" s="75" t="s">
        <v>4071</v>
      </c>
      <c r="H1430" s="75">
        <f t="array" ref="H1430">_xlfn.SWITCH(J1430,"A",50,"B",45,"C",40,"D",35,"E",30,0) + _xlfn.SWITCH(K1430,"A",50,"B",45,"C",40,"D",35,"E",30,0)</f>
        <v>60</v>
      </c>
      <c r="I1430" s="75">
        <f t="array" ref="I1430">_xlfn.SWITCH(J1430,"A",50,"B",45,"C",40,"D",35,"E",30,0) + _xlfn.SWITCH(L1430,"A",50,"B",45,"C",40,"D",35,"E",30,0)</f>
        <v>60</v>
      </c>
      <c r="J1430" s="76" t="s">
        <v>1866</v>
      </c>
      <c r="K1430" s="77" t="s">
        <v>1866</v>
      </c>
      <c r="L1430" s="77" t="s">
        <v>1866</v>
      </c>
      <c r="M1430" s="75"/>
      <c r="N1430" s="75" t="s">
        <v>4969</v>
      </c>
      <c r="O1430" s="75" t="s">
        <v>4970</v>
      </c>
      <c r="P1430" s="75">
        <v>20070301</v>
      </c>
    </row>
    <row r="1431" spans="1:16" ht="19.5" customHeight="1">
      <c r="A1431" s="75" t="s">
        <v>170</v>
      </c>
      <c r="B1431" s="75" t="s">
        <v>4865</v>
      </c>
      <c r="C1431" s="75" t="s">
        <v>170</v>
      </c>
      <c r="D1431" s="75" t="s">
        <v>4971</v>
      </c>
      <c r="E1431" s="75" t="s">
        <v>4972</v>
      </c>
      <c r="F1431" s="75" t="s">
        <v>4968</v>
      </c>
      <c r="G1431" s="75" t="s">
        <v>4195</v>
      </c>
      <c r="H1431" s="76">
        <f t="array" ref="H1431">_xlfn.SWITCH(J1431,"A",50,"B",45,"C",40,"D",35,"E",30,0) + _xlfn.SWITCH(K1431,"A",50,"B",45,"C",40,"D",35,"E",30,0)</f>
        <v>60</v>
      </c>
      <c r="I1431" s="76">
        <f t="array" ref="I1431">_xlfn.SWITCH(J1431,"A",50,"B",45,"C",40,"D",35,"E",30,0) + _xlfn.SWITCH(L1431,"A",50,"B",45,"C",40,"D",35,"E",30,0)</f>
        <v>60</v>
      </c>
      <c r="J1431" s="76" t="s">
        <v>1866</v>
      </c>
      <c r="K1431" s="77" t="s">
        <v>1866</v>
      </c>
      <c r="L1431" s="77" t="s">
        <v>1866</v>
      </c>
      <c r="M1431" s="75"/>
      <c r="N1431" s="75" t="s">
        <v>4969</v>
      </c>
      <c r="O1431" s="75" t="s">
        <v>4970</v>
      </c>
      <c r="P1431" s="75">
        <v>20030301</v>
      </c>
    </row>
    <row r="1432" spans="1:16" ht="19.5" customHeight="1">
      <c r="A1432" s="75" t="s">
        <v>492</v>
      </c>
      <c r="B1432" s="75" t="s">
        <v>3897</v>
      </c>
      <c r="C1432" s="75" t="s">
        <v>492</v>
      </c>
      <c r="D1432" s="75" t="s">
        <v>4971</v>
      </c>
      <c r="E1432" s="75" t="s">
        <v>4972</v>
      </c>
      <c r="F1432" s="75" t="s">
        <v>4968</v>
      </c>
      <c r="G1432" s="75" t="s">
        <v>3289</v>
      </c>
      <c r="H1432" s="75">
        <f t="array" ref="H1432">_xlfn.SWITCH(J1432,"A",50,"B",45,"C",40,"D",35,"E",30,0) + _xlfn.SWITCH(K1432,"A",50,"B",45,"C",40,"D",35,"E",30,0)</f>
        <v>60</v>
      </c>
      <c r="I1432" s="75">
        <f t="array" ref="I1432">_xlfn.SWITCH(J1432,"A",50,"B",45,"C",40,"D",35,"E",30,0) + _xlfn.SWITCH(L1432,"A",50,"B",45,"C",40,"D",35,"E",30,0)</f>
        <v>60</v>
      </c>
      <c r="J1432" s="76" t="s">
        <v>1866</v>
      </c>
      <c r="K1432" s="77" t="s">
        <v>1866</v>
      </c>
      <c r="L1432" s="77" t="s">
        <v>1866</v>
      </c>
      <c r="M1432" s="75"/>
      <c r="N1432" s="75" t="s">
        <v>4969</v>
      </c>
      <c r="O1432" s="75" t="s">
        <v>4970</v>
      </c>
      <c r="P1432" s="75">
        <v>19781018</v>
      </c>
    </row>
    <row r="1433" spans="1:16" ht="19.5" customHeight="1">
      <c r="A1433" s="75" t="s">
        <v>492</v>
      </c>
      <c r="B1433" s="75" t="s">
        <v>3897</v>
      </c>
      <c r="C1433" s="75" t="s">
        <v>492</v>
      </c>
      <c r="D1433" s="75" t="s">
        <v>4971</v>
      </c>
      <c r="E1433" s="75" t="s">
        <v>4972</v>
      </c>
      <c r="F1433" s="75" t="s">
        <v>4968</v>
      </c>
      <c r="G1433" s="75" t="s">
        <v>3505</v>
      </c>
      <c r="H1433" s="76">
        <f t="array" ref="H1433">_xlfn.SWITCH(J1433,"A",50,"B",45,"C",40,"D",35,"E",30,0) + _xlfn.SWITCH(K1433,"A",50,"B",45,"C",40,"D",35,"E",30,0)</f>
        <v>60</v>
      </c>
      <c r="I1433" s="76">
        <f t="array" ref="I1433">_xlfn.SWITCH(J1433,"A",50,"B",45,"C",40,"D",35,"E",30,0) + _xlfn.SWITCH(L1433,"A",50,"B",45,"C",40,"D",35,"E",30,0)</f>
        <v>60</v>
      </c>
      <c r="J1433" s="76" t="s">
        <v>1866</v>
      </c>
      <c r="K1433" s="77" t="s">
        <v>1866</v>
      </c>
      <c r="L1433" s="77" t="s">
        <v>1866</v>
      </c>
      <c r="M1433" s="75"/>
      <c r="N1433" s="75" t="s">
        <v>4969</v>
      </c>
      <c r="O1433" s="75" t="s">
        <v>4970</v>
      </c>
      <c r="P1433" s="75">
        <v>19550601</v>
      </c>
    </row>
    <row r="1434" spans="1:16" ht="19.5" customHeight="1">
      <c r="A1434" s="75" t="s">
        <v>351</v>
      </c>
      <c r="B1434" s="75" t="s">
        <v>4372</v>
      </c>
      <c r="C1434" s="75" t="s">
        <v>4985</v>
      </c>
      <c r="D1434" s="75" t="s">
        <v>4971</v>
      </c>
      <c r="E1434" s="75" t="s">
        <v>4972</v>
      </c>
      <c r="F1434" s="75" t="s">
        <v>4968</v>
      </c>
      <c r="G1434" s="75" t="s">
        <v>3230</v>
      </c>
      <c r="H1434" s="75">
        <f t="array" ref="H1434">_xlfn.SWITCH(J1434,"A",50,"B",45,"C",40,"D",35,"E",30,0) + _xlfn.SWITCH(K1434,"A",50,"B",45,"C",40,"D",35,"E",30,0)</f>
        <v>60</v>
      </c>
      <c r="I1434" s="75">
        <f t="array" ref="I1434">_xlfn.SWITCH(J1434,"A",50,"B",45,"C",40,"D",35,"E",30,0) + _xlfn.SWITCH(L1434,"A",50,"B",45,"C",40,"D",35,"E",30,0)</f>
        <v>60</v>
      </c>
      <c r="J1434" s="76" t="s">
        <v>1866</v>
      </c>
      <c r="K1434" s="77" t="s">
        <v>1866</v>
      </c>
      <c r="L1434" s="77" t="s">
        <v>1866</v>
      </c>
      <c r="M1434" s="75"/>
      <c r="N1434" s="75" t="s">
        <v>4969</v>
      </c>
      <c r="O1434" s="75" t="s">
        <v>4970</v>
      </c>
      <c r="P1434" s="75">
        <v>19790301</v>
      </c>
    </row>
    <row r="1435" spans="1:16" ht="19.5" customHeight="1">
      <c r="A1435" s="75" t="s">
        <v>351</v>
      </c>
      <c r="B1435" s="75" t="s">
        <v>4372</v>
      </c>
      <c r="C1435" s="75" t="s">
        <v>4985</v>
      </c>
      <c r="D1435" s="75" t="s">
        <v>4971</v>
      </c>
      <c r="E1435" s="75" t="s">
        <v>4972</v>
      </c>
      <c r="F1435" s="75" t="s">
        <v>4968</v>
      </c>
      <c r="G1435" s="75" t="s">
        <v>3453</v>
      </c>
      <c r="H1435" s="76">
        <f t="array" ref="H1435">_xlfn.SWITCH(J1435,"A",50,"B",45,"C",40,"D",35,"E",30,0) + _xlfn.SWITCH(K1435,"A",50,"B",45,"C",40,"D",35,"E",30,0)</f>
        <v>60</v>
      </c>
      <c r="I1435" s="76">
        <f t="array" ref="I1435">_xlfn.SWITCH(J1435,"A",50,"B",45,"C",40,"D",35,"E",30,0) + _xlfn.SWITCH(L1435,"A",50,"B",45,"C",40,"D",35,"E",30,0)</f>
        <v>60</v>
      </c>
      <c r="J1435" s="76" t="s">
        <v>1866</v>
      </c>
      <c r="K1435" s="77" t="s">
        <v>1866</v>
      </c>
      <c r="L1435" s="77" t="s">
        <v>1866</v>
      </c>
      <c r="M1435" s="75"/>
      <c r="N1435" s="75" t="s">
        <v>4969</v>
      </c>
      <c r="O1435" s="75" t="s">
        <v>4970</v>
      </c>
      <c r="P1435" s="75">
        <v>19800304</v>
      </c>
    </row>
    <row r="1436" spans="1:16" ht="19.5" customHeight="1">
      <c r="A1436" s="75" t="s">
        <v>351</v>
      </c>
      <c r="B1436" s="75" t="s">
        <v>4372</v>
      </c>
      <c r="C1436" s="75" t="s">
        <v>4985</v>
      </c>
      <c r="D1436" s="75" t="s">
        <v>4971</v>
      </c>
      <c r="E1436" s="75" t="s">
        <v>4972</v>
      </c>
      <c r="F1436" s="75" t="s">
        <v>4968</v>
      </c>
      <c r="G1436" s="75" t="s">
        <v>3667</v>
      </c>
      <c r="H1436" s="75">
        <f t="array" ref="H1436">_xlfn.SWITCH(J1436,"A",50,"B",45,"C",40,"D",35,"E",30,0) + _xlfn.SWITCH(K1436,"A",50,"B",45,"C",40,"D",35,"E",30,0)</f>
        <v>60</v>
      </c>
      <c r="I1436" s="75">
        <f t="array" ref="I1436">_xlfn.SWITCH(J1436,"A",50,"B",45,"C",40,"D",35,"E",30,0) + _xlfn.SWITCH(L1436,"A",50,"B",45,"C",40,"D",35,"E",30,0)</f>
        <v>60</v>
      </c>
      <c r="J1436" s="76" t="s">
        <v>1866</v>
      </c>
      <c r="K1436" s="77" t="s">
        <v>1866</v>
      </c>
      <c r="L1436" s="77" t="s">
        <v>1866</v>
      </c>
      <c r="M1436" s="75"/>
      <c r="N1436" s="75" t="s">
        <v>4969</v>
      </c>
      <c r="O1436" s="75" t="s">
        <v>4970</v>
      </c>
      <c r="P1436" s="75">
        <v>19590306</v>
      </c>
    </row>
    <row r="1437" spans="1:16" ht="19.5" customHeight="1">
      <c r="A1437" s="75" t="s">
        <v>351</v>
      </c>
      <c r="B1437" s="75" t="s">
        <v>4372</v>
      </c>
      <c r="C1437" s="75" t="s">
        <v>4985</v>
      </c>
      <c r="D1437" s="75" t="s">
        <v>4971</v>
      </c>
      <c r="E1437" s="75" t="s">
        <v>4972</v>
      </c>
      <c r="F1437" s="75" t="s">
        <v>4968</v>
      </c>
      <c r="G1437" s="75" t="s">
        <v>3852</v>
      </c>
      <c r="H1437" s="76">
        <f t="array" ref="H1437">_xlfn.SWITCH(J1437,"A",50,"B",45,"C",40,"D",35,"E",30,0) + _xlfn.SWITCH(K1437,"A",50,"B",45,"C",40,"D",35,"E",30,0)</f>
        <v>60</v>
      </c>
      <c r="I1437" s="76">
        <f t="array" ref="I1437">_xlfn.SWITCH(J1437,"A",50,"B",45,"C",40,"D",35,"E",30,0) + _xlfn.SWITCH(L1437,"A",50,"B",45,"C",40,"D",35,"E",30,0)</f>
        <v>60</v>
      </c>
      <c r="J1437" s="76" t="s">
        <v>1866</v>
      </c>
      <c r="K1437" s="77" t="s">
        <v>1866</v>
      </c>
      <c r="L1437" s="77" t="s">
        <v>1866</v>
      </c>
      <c r="M1437" s="75"/>
      <c r="N1437" s="75" t="s">
        <v>4969</v>
      </c>
      <c r="O1437" s="75" t="s">
        <v>4970</v>
      </c>
      <c r="P1437" s="75">
        <v>19790305</v>
      </c>
    </row>
    <row r="1438" spans="1:16" ht="19.5" customHeight="1">
      <c r="A1438" s="75" t="s">
        <v>351</v>
      </c>
      <c r="B1438" s="75" t="s">
        <v>4372</v>
      </c>
      <c r="C1438" s="75" t="s">
        <v>4985</v>
      </c>
      <c r="D1438" s="75" t="s">
        <v>4971</v>
      </c>
      <c r="E1438" s="75" t="s">
        <v>4972</v>
      </c>
      <c r="F1438" s="75" t="s">
        <v>4968</v>
      </c>
      <c r="G1438" s="75" t="s">
        <v>4012</v>
      </c>
      <c r="H1438" s="75">
        <f t="array" ref="H1438">_xlfn.SWITCH(J1438,"A",50,"B",45,"C",40,"D",35,"E",30,0) + _xlfn.SWITCH(K1438,"A",50,"B",45,"C",40,"D",35,"E",30,0)</f>
        <v>60</v>
      </c>
      <c r="I1438" s="75">
        <f t="array" ref="I1438">_xlfn.SWITCH(J1438,"A",50,"B",45,"C",40,"D",35,"E",30,0) + _xlfn.SWITCH(L1438,"A",50,"B",45,"C",40,"D",35,"E",30,0)</f>
        <v>60</v>
      </c>
      <c r="J1438" s="76" t="s">
        <v>1866</v>
      </c>
      <c r="K1438" s="77" t="s">
        <v>1866</v>
      </c>
      <c r="L1438" s="77" t="s">
        <v>1866</v>
      </c>
      <c r="M1438" s="75"/>
      <c r="N1438" s="75" t="s">
        <v>4969</v>
      </c>
      <c r="O1438" s="75" t="s">
        <v>4970</v>
      </c>
      <c r="P1438" s="75">
        <v>20120302</v>
      </c>
    </row>
    <row r="1439" spans="1:16" ht="19.5" customHeight="1">
      <c r="A1439" s="75" t="s">
        <v>389</v>
      </c>
      <c r="B1439" s="75" t="s">
        <v>4755</v>
      </c>
      <c r="C1439" s="75" t="s">
        <v>389</v>
      </c>
      <c r="D1439" s="75" t="s">
        <v>4971</v>
      </c>
      <c r="E1439" s="75" t="s">
        <v>4972</v>
      </c>
      <c r="F1439" s="75" t="s">
        <v>4968</v>
      </c>
      <c r="G1439" s="75" t="s">
        <v>3247</v>
      </c>
      <c r="H1439" s="76">
        <f t="array" ref="H1439">_xlfn.SWITCH(J1439,"A",50,"B",45,"C",40,"D",35,"E",30,0) + _xlfn.SWITCH(K1439,"A",50,"B",45,"C",40,"D",35,"E",30,0)</f>
        <v>60</v>
      </c>
      <c r="I1439" s="76">
        <f t="array" ref="I1439">_xlfn.SWITCH(J1439,"A",50,"B",45,"C",40,"D",35,"E",30,0) + _xlfn.SWITCH(L1439,"A",50,"B",45,"C",40,"D",35,"E",30,0)</f>
        <v>60</v>
      </c>
      <c r="J1439" s="76" t="s">
        <v>1866</v>
      </c>
      <c r="K1439" s="77" t="s">
        <v>1866</v>
      </c>
      <c r="L1439" s="77" t="s">
        <v>1866</v>
      </c>
      <c r="M1439" s="75"/>
      <c r="N1439" s="75" t="s">
        <v>4969</v>
      </c>
      <c r="O1439" s="75" t="s">
        <v>4970</v>
      </c>
      <c r="P1439" s="75">
        <v>19700314</v>
      </c>
    </row>
    <row r="1440" spans="1:16" ht="19.5" customHeight="1">
      <c r="A1440" s="75" t="s">
        <v>389</v>
      </c>
      <c r="B1440" s="75" t="s">
        <v>4755</v>
      </c>
      <c r="C1440" s="75" t="s">
        <v>389</v>
      </c>
      <c r="D1440" s="75" t="s">
        <v>4971</v>
      </c>
      <c r="E1440" s="75" t="s">
        <v>4972</v>
      </c>
      <c r="F1440" s="75" t="s">
        <v>4968</v>
      </c>
      <c r="G1440" s="75" t="s">
        <v>3468</v>
      </c>
      <c r="H1440" s="75">
        <f t="array" ref="H1440">_xlfn.SWITCH(J1440,"A",50,"B",45,"C",40,"D",35,"E",30,0) + _xlfn.SWITCH(K1440,"A",50,"B",45,"C",40,"D",35,"E",30,0)</f>
        <v>60</v>
      </c>
      <c r="I1440" s="75">
        <f t="array" ref="I1440">_xlfn.SWITCH(J1440,"A",50,"B",45,"C",40,"D",35,"E",30,0) + _xlfn.SWITCH(L1440,"A",50,"B",45,"C",40,"D",35,"E",30,0)</f>
        <v>60</v>
      </c>
      <c r="J1440" s="76" t="s">
        <v>1866</v>
      </c>
      <c r="K1440" s="77" t="s">
        <v>1866</v>
      </c>
      <c r="L1440" s="77" t="s">
        <v>1866</v>
      </c>
      <c r="M1440" s="75"/>
      <c r="N1440" s="75" t="s">
        <v>4969</v>
      </c>
      <c r="O1440" s="75" t="s">
        <v>4970</v>
      </c>
      <c r="P1440" s="75">
        <v>19800310</v>
      </c>
    </row>
    <row r="1441" spans="1:16" ht="19.5" customHeight="1">
      <c r="A1441" s="75" t="s">
        <v>389</v>
      </c>
      <c r="B1441" s="75" t="s">
        <v>4755</v>
      </c>
      <c r="C1441" s="75" t="s">
        <v>389</v>
      </c>
      <c r="D1441" s="75" t="s">
        <v>4971</v>
      </c>
      <c r="E1441" s="75" t="s">
        <v>4972</v>
      </c>
      <c r="F1441" s="75" t="s">
        <v>4968</v>
      </c>
      <c r="G1441" s="75" t="s">
        <v>3678</v>
      </c>
      <c r="H1441" s="76">
        <f t="array" ref="H1441">_xlfn.SWITCH(J1441,"A",50,"B",45,"C",40,"D",35,"E",30,0) + _xlfn.SWITCH(K1441,"A",50,"B",45,"C",40,"D",35,"E",30,0)</f>
        <v>60</v>
      </c>
      <c r="I1441" s="76">
        <f t="array" ref="I1441">_xlfn.SWITCH(J1441,"A",50,"B",45,"C",40,"D",35,"E",30,0) + _xlfn.SWITCH(L1441,"A",50,"B",45,"C",40,"D",35,"E",30,0)</f>
        <v>60</v>
      </c>
      <c r="J1441" s="76" t="s">
        <v>1866</v>
      </c>
      <c r="K1441" s="77" t="s">
        <v>1866</v>
      </c>
      <c r="L1441" s="77" t="s">
        <v>1866</v>
      </c>
      <c r="M1441" s="75"/>
      <c r="N1441" s="75" t="s">
        <v>4969</v>
      </c>
      <c r="O1441" s="75" t="s">
        <v>4970</v>
      </c>
      <c r="P1441" s="75">
        <v>19840323</v>
      </c>
    </row>
    <row r="1442" spans="1:16" ht="19.5" customHeight="1">
      <c r="A1442" s="75" t="s">
        <v>389</v>
      </c>
      <c r="B1442" s="75" t="s">
        <v>4755</v>
      </c>
      <c r="C1442" s="75" t="s">
        <v>389</v>
      </c>
      <c r="D1442" s="75" t="s">
        <v>4971</v>
      </c>
      <c r="E1442" s="75" t="s">
        <v>4972</v>
      </c>
      <c r="F1442" s="75" t="s">
        <v>4968</v>
      </c>
      <c r="G1442" s="75" t="s">
        <v>3862</v>
      </c>
      <c r="H1442" s="75">
        <f t="array" ref="H1442">_xlfn.SWITCH(J1442,"A",50,"B",45,"C",40,"D",35,"E",30,0) + _xlfn.SWITCH(K1442,"A",50,"B",45,"C",40,"D",35,"E",30,0)</f>
        <v>60</v>
      </c>
      <c r="I1442" s="75">
        <f t="array" ref="I1442">_xlfn.SWITCH(J1442,"A",50,"B",45,"C",40,"D",35,"E",30,0) + _xlfn.SWITCH(L1442,"A",50,"B",45,"C",40,"D",35,"E",30,0)</f>
        <v>60</v>
      </c>
      <c r="J1442" s="76" t="s">
        <v>1866</v>
      </c>
      <c r="K1442" s="77" t="s">
        <v>1866</v>
      </c>
      <c r="L1442" s="77" t="s">
        <v>1866</v>
      </c>
      <c r="M1442" s="75"/>
      <c r="N1442" s="75" t="s">
        <v>4969</v>
      </c>
      <c r="O1442" s="75" t="s">
        <v>4970</v>
      </c>
      <c r="P1442" s="75">
        <v>19740308</v>
      </c>
    </row>
    <row r="1443" spans="1:16" ht="19.5" customHeight="1">
      <c r="A1443" s="75" t="s">
        <v>389</v>
      </c>
      <c r="B1443" s="75" t="s">
        <v>4755</v>
      </c>
      <c r="C1443" s="75" t="s">
        <v>389</v>
      </c>
      <c r="D1443" s="75" t="s">
        <v>4971</v>
      </c>
      <c r="E1443" s="75" t="s">
        <v>4972</v>
      </c>
      <c r="F1443" s="75" t="s">
        <v>4968</v>
      </c>
      <c r="G1443" s="75" t="s">
        <v>4018</v>
      </c>
      <c r="H1443" s="76">
        <f t="array" ref="H1443">_xlfn.SWITCH(J1443,"A",50,"B",45,"C",40,"D",35,"E",30,0) + _xlfn.SWITCH(K1443,"A",50,"B",45,"C",40,"D",35,"E",30,0)</f>
        <v>60</v>
      </c>
      <c r="I1443" s="76">
        <f t="array" ref="I1443">_xlfn.SWITCH(J1443,"A",50,"B",45,"C",40,"D",35,"E",30,0) + _xlfn.SWITCH(L1443,"A",50,"B",45,"C",40,"D",35,"E",30,0)</f>
        <v>60</v>
      </c>
      <c r="J1443" s="76" t="s">
        <v>1866</v>
      </c>
      <c r="K1443" s="77" t="s">
        <v>1866</v>
      </c>
      <c r="L1443" s="77" t="s">
        <v>1866</v>
      </c>
      <c r="M1443" s="75"/>
      <c r="N1443" s="75" t="s">
        <v>4969</v>
      </c>
      <c r="O1443" s="75" t="s">
        <v>4970</v>
      </c>
      <c r="P1443" s="75">
        <v>19750305</v>
      </c>
    </row>
    <row r="1444" spans="1:16" ht="19.5" customHeight="1">
      <c r="A1444" s="75" t="s">
        <v>1276</v>
      </c>
      <c r="B1444" s="75" t="s">
        <v>4283</v>
      </c>
      <c r="C1444" s="75" t="s">
        <v>1276</v>
      </c>
      <c r="D1444" s="75" t="s">
        <v>4971</v>
      </c>
      <c r="E1444" s="75" t="s">
        <v>4972</v>
      </c>
      <c r="F1444" s="75" t="s">
        <v>4968</v>
      </c>
      <c r="G1444" s="75" t="s">
        <v>3261</v>
      </c>
      <c r="H1444" s="75">
        <f t="array" ref="H1444">_xlfn.SWITCH(J1444,"A",50,"B",45,"C",40,"D",35,"E",30,0) + _xlfn.SWITCH(K1444,"A",50,"B",45,"C",40,"D",35,"E",30,0)</f>
        <v>60</v>
      </c>
      <c r="I1444" s="75">
        <f t="array" ref="I1444">_xlfn.SWITCH(J1444,"A",50,"B",45,"C",40,"D",35,"E",30,0) + _xlfn.SWITCH(L1444,"A",50,"B",45,"C",40,"D",35,"E",30,0)</f>
        <v>60</v>
      </c>
      <c r="J1444" s="76" t="s">
        <v>1866</v>
      </c>
      <c r="K1444" s="77" t="s">
        <v>1866</v>
      </c>
      <c r="L1444" s="77" t="s">
        <v>1866</v>
      </c>
      <c r="M1444" s="75"/>
      <c r="N1444" s="75" t="s">
        <v>4973</v>
      </c>
      <c r="O1444" s="75" t="s">
        <v>4970</v>
      </c>
      <c r="P1444" s="75">
        <v>19810301</v>
      </c>
    </row>
    <row r="1445" spans="1:16" ht="19.5" customHeight="1">
      <c r="A1445" s="75" t="s">
        <v>1276</v>
      </c>
      <c r="B1445" s="75" t="s">
        <v>4283</v>
      </c>
      <c r="C1445" s="75" t="s">
        <v>1276</v>
      </c>
      <c r="D1445" s="75" t="s">
        <v>4971</v>
      </c>
      <c r="E1445" s="75" t="s">
        <v>4972</v>
      </c>
      <c r="F1445" s="75" t="s">
        <v>4968</v>
      </c>
      <c r="G1445" s="75" t="s">
        <v>3687</v>
      </c>
      <c r="H1445" s="75">
        <f t="array" ref="H1445">_xlfn.SWITCH(J1445,"A",50,"B",45,"C",40,"D",35,"E",30,0) + _xlfn.SWITCH(K1445,"A",50,"B",45,"C",40,"D",35,"E",30,0)</f>
        <v>60</v>
      </c>
      <c r="I1445" s="75">
        <f t="array" ref="I1445">_xlfn.SWITCH(J1445,"A",50,"B",45,"C",40,"D",35,"E",30,0) + _xlfn.SWITCH(L1445,"A",50,"B",45,"C",40,"D",35,"E",30,0)</f>
        <v>60</v>
      </c>
      <c r="J1445" s="76" t="s">
        <v>1866</v>
      </c>
      <c r="K1445" s="77" t="s">
        <v>1866</v>
      </c>
      <c r="L1445" s="77" t="s">
        <v>1866</v>
      </c>
      <c r="M1445" s="75"/>
      <c r="N1445" s="75" t="s">
        <v>4969</v>
      </c>
      <c r="O1445" s="75" t="s">
        <v>4989</v>
      </c>
      <c r="P1445" s="75">
        <v>19650309</v>
      </c>
    </row>
    <row r="1446" spans="1:16" ht="19.5" customHeight="1">
      <c r="A1446" s="75" t="s">
        <v>22</v>
      </c>
      <c r="B1446" s="75" t="s">
        <v>4854</v>
      </c>
      <c r="C1446" s="75" t="s">
        <v>4984</v>
      </c>
      <c r="D1446" s="75" t="s">
        <v>4971</v>
      </c>
      <c r="E1446" s="75" t="s">
        <v>4972</v>
      </c>
      <c r="F1446" s="75" t="s">
        <v>4968</v>
      </c>
      <c r="G1446" s="75" t="s">
        <v>3212</v>
      </c>
      <c r="H1446" s="76">
        <f t="array" ref="H1446">_xlfn.SWITCH(J1446,"A",50,"B",45,"C",40,"D",35,"E",30,0) + _xlfn.SWITCH(K1446,"A",50,"B",45,"C",40,"D",35,"E",30,0)</f>
        <v>60</v>
      </c>
      <c r="I1446" s="76">
        <f t="array" ref="I1446">_xlfn.SWITCH(J1446,"A",50,"B",45,"C",40,"D",35,"E",30,0) + _xlfn.SWITCH(L1446,"A",50,"B",45,"C",40,"D",35,"E",30,0)</f>
        <v>60</v>
      </c>
      <c r="J1446" s="76" t="s">
        <v>1866</v>
      </c>
      <c r="K1446" s="77" t="s">
        <v>1866</v>
      </c>
      <c r="L1446" s="77" t="s">
        <v>1866</v>
      </c>
      <c r="M1446" s="75"/>
      <c r="N1446" s="75" t="s">
        <v>4973</v>
      </c>
      <c r="O1446" s="75" t="s">
        <v>4974</v>
      </c>
      <c r="P1446" s="75">
        <v>19551231</v>
      </c>
    </row>
    <row r="1447" spans="1:16" ht="19.5" customHeight="1">
      <c r="A1447" s="75" t="s">
        <v>22</v>
      </c>
      <c r="B1447" s="75" t="s">
        <v>4854</v>
      </c>
      <c r="C1447" s="75" t="s">
        <v>4984</v>
      </c>
      <c r="D1447" s="75" t="s">
        <v>4971</v>
      </c>
      <c r="E1447" s="75" t="s">
        <v>4972</v>
      </c>
      <c r="F1447" s="75" t="s">
        <v>4968</v>
      </c>
      <c r="G1447" s="75" t="s">
        <v>3436</v>
      </c>
      <c r="H1447" s="75">
        <f t="array" ref="H1447">_xlfn.SWITCH(J1447,"A",50,"B",45,"C",40,"D",35,"E",30,0) + _xlfn.SWITCH(K1447,"A",50,"B",45,"C",40,"D",35,"E",30,0)</f>
        <v>60</v>
      </c>
      <c r="I1447" s="75">
        <f t="array" ref="I1447">_xlfn.SWITCH(J1447,"A",50,"B",45,"C",40,"D",35,"E",30,0) + _xlfn.SWITCH(L1447,"A",50,"B",45,"C",40,"D",35,"E",30,0)</f>
        <v>60</v>
      </c>
      <c r="J1447" s="76" t="s">
        <v>1866</v>
      </c>
      <c r="K1447" s="77" t="s">
        <v>1866</v>
      </c>
      <c r="L1447" s="77" t="s">
        <v>1866</v>
      </c>
      <c r="M1447" s="75"/>
      <c r="N1447" s="75" t="s">
        <v>4973</v>
      </c>
      <c r="O1447" s="75" t="s">
        <v>4989</v>
      </c>
      <c r="P1447" s="75">
        <v>19071010</v>
      </c>
    </row>
    <row r="1448" spans="1:16" ht="19.5" customHeight="1">
      <c r="A1448" s="75" t="s">
        <v>22</v>
      </c>
      <c r="B1448" s="75" t="s">
        <v>4854</v>
      </c>
      <c r="C1448" s="75" t="s">
        <v>4984</v>
      </c>
      <c r="D1448" s="75" t="s">
        <v>4971</v>
      </c>
      <c r="E1448" s="75" t="s">
        <v>4972</v>
      </c>
      <c r="F1448" s="75" t="s">
        <v>4968</v>
      </c>
      <c r="G1448" s="75" t="s">
        <v>4242</v>
      </c>
      <c r="H1448" s="76">
        <f t="array" ref="H1448">_xlfn.SWITCH(J1448,"A",50,"B",45,"C",40,"D",35,"E",30,0) + _xlfn.SWITCH(K1448,"A",50,"B",45,"C",40,"D",35,"E",30,0)</f>
        <v>60</v>
      </c>
      <c r="I1448" s="76">
        <f t="array" ref="I1448">_xlfn.SWITCH(J1448,"A",50,"B",45,"C",40,"D",35,"E",30,0) + _xlfn.SWITCH(L1448,"A",50,"B",45,"C",40,"D",35,"E",30,0)</f>
        <v>60</v>
      </c>
      <c r="J1448" s="76" t="s">
        <v>1866</v>
      </c>
      <c r="K1448" s="77" t="s">
        <v>1866</v>
      </c>
      <c r="L1448" s="77" t="s">
        <v>1866</v>
      </c>
      <c r="M1448" s="75"/>
      <c r="N1448" s="75" t="s">
        <v>4969</v>
      </c>
      <c r="O1448" s="75" t="s">
        <v>4970</v>
      </c>
      <c r="P1448" s="75">
        <v>19820301</v>
      </c>
    </row>
    <row r="1449" spans="1:16" ht="19.5" customHeight="1">
      <c r="A1449" s="75" t="s">
        <v>22</v>
      </c>
      <c r="B1449" s="75" t="s">
        <v>4854</v>
      </c>
      <c r="C1449" s="75" t="s">
        <v>4984</v>
      </c>
      <c r="D1449" s="75" t="s">
        <v>4971</v>
      </c>
      <c r="E1449" s="75" t="s">
        <v>4972</v>
      </c>
      <c r="F1449" s="75" t="s">
        <v>4968</v>
      </c>
      <c r="G1449" s="75" t="s">
        <v>3834</v>
      </c>
      <c r="H1449" s="75">
        <f t="array" ref="H1449">_xlfn.SWITCH(J1449,"A",50,"B",45,"C",40,"D",35,"E",30,0) + _xlfn.SWITCH(K1449,"A",50,"B",45,"C",40,"D",35,"E",30,0)</f>
        <v>60</v>
      </c>
      <c r="I1449" s="75">
        <f t="array" ref="I1449">_xlfn.SWITCH(J1449,"A",50,"B",45,"C",40,"D",35,"E",30,0) + _xlfn.SWITCH(L1449,"A",50,"B",45,"C",40,"D",35,"E",30,0)</f>
        <v>60</v>
      </c>
      <c r="J1449" s="76" t="s">
        <v>1866</v>
      </c>
      <c r="K1449" s="77" t="s">
        <v>1866</v>
      </c>
      <c r="L1449" s="77" t="s">
        <v>1866</v>
      </c>
      <c r="M1449" s="75"/>
      <c r="N1449" s="75" t="s">
        <v>4973</v>
      </c>
      <c r="O1449" s="75" t="s">
        <v>4989</v>
      </c>
      <c r="P1449" s="75">
        <v>19530608</v>
      </c>
    </row>
    <row r="1450" spans="1:16" ht="19.5" customHeight="1">
      <c r="A1450" s="75" t="s">
        <v>22</v>
      </c>
      <c r="B1450" s="75" t="s">
        <v>4854</v>
      </c>
      <c r="C1450" s="75" t="s">
        <v>4984</v>
      </c>
      <c r="D1450" s="75" t="s">
        <v>4971</v>
      </c>
      <c r="E1450" s="75" t="s">
        <v>4972</v>
      </c>
      <c r="F1450" s="75" t="s">
        <v>4968</v>
      </c>
      <c r="G1450" s="75" t="s">
        <v>3926</v>
      </c>
      <c r="H1450" s="76">
        <f t="array" ref="H1450">_xlfn.SWITCH(J1450,"A",50,"B",45,"C",40,"D",35,"E",30,0) + _xlfn.SWITCH(K1450,"A",50,"B",45,"C",40,"D",35,"E",30,0)</f>
        <v>60</v>
      </c>
      <c r="I1450" s="76">
        <f t="array" ref="I1450">_xlfn.SWITCH(J1450,"A",50,"B",45,"C",40,"D",35,"E",30,0) + _xlfn.SWITCH(L1450,"A",50,"B",45,"C",40,"D",35,"E",30,0)</f>
        <v>60</v>
      </c>
      <c r="J1450" s="76" t="s">
        <v>1866</v>
      </c>
      <c r="K1450" s="77" t="s">
        <v>1866</v>
      </c>
      <c r="L1450" s="77" t="s">
        <v>1866</v>
      </c>
      <c r="M1450" s="75"/>
      <c r="N1450" s="75" t="s">
        <v>4973</v>
      </c>
      <c r="O1450" s="75" t="s">
        <v>4974</v>
      </c>
      <c r="P1450" s="75">
        <v>19071224</v>
      </c>
    </row>
    <row r="1451" spans="1:16" ht="19.5" customHeight="1">
      <c r="A1451" s="75" t="s">
        <v>170</v>
      </c>
      <c r="B1451" s="75" t="s">
        <v>4876</v>
      </c>
      <c r="C1451" s="75" t="s">
        <v>170</v>
      </c>
      <c r="D1451" s="75" t="s">
        <v>4971</v>
      </c>
      <c r="E1451" s="75" t="s">
        <v>4972</v>
      </c>
      <c r="F1451" s="75" t="s">
        <v>4968</v>
      </c>
      <c r="G1451" s="75" t="s">
        <v>3115</v>
      </c>
      <c r="H1451" s="75">
        <f t="array" ref="H1451">_xlfn.SWITCH(J1451,"A",50,"B",45,"C",40,"D",35,"E",30,0) + _xlfn.SWITCH(K1451,"A",50,"B",45,"C",40,"D",35,"E",30,0)</f>
        <v>60</v>
      </c>
      <c r="I1451" s="75">
        <f t="array" ref="I1451">_xlfn.SWITCH(J1451,"A",50,"B",45,"C",40,"D",35,"E",30,0) + _xlfn.SWITCH(L1451,"A",50,"B",45,"C",40,"D",35,"E",30,0)</f>
        <v>60</v>
      </c>
      <c r="J1451" s="76" t="s">
        <v>1866</v>
      </c>
      <c r="K1451" s="77" t="s">
        <v>1866</v>
      </c>
      <c r="L1451" s="77" t="s">
        <v>1866</v>
      </c>
      <c r="M1451" s="75"/>
      <c r="N1451" s="75" t="s">
        <v>4969</v>
      </c>
      <c r="O1451" s="75" t="s">
        <v>4970</v>
      </c>
      <c r="P1451" s="75">
        <v>20160301</v>
      </c>
    </row>
    <row r="1452" spans="1:16" ht="19.5" customHeight="1">
      <c r="A1452" s="75" t="s">
        <v>170</v>
      </c>
      <c r="B1452" s="75" t="s">
        <v>4876</v>
      </c>
      <c r="C1452" s="75" t="s">
        <v>170</v>
      </c>
      <c r="D1452" s="75" t="s">
        <v>4971</v>
      </c>
      <c r="E1452" s="75" t="s">
        <v>4972</v>
      </c>
      <c r="F1452" s="75" t="s">
        <v>4968</v>
      </c>
      <c r="G1452" s="75" t="s">
        <v>3558</v>
      </c>
      <c r="H1452" s="76">
        <f t="array" ref="H1452">_xlfn.SWITCH(J1452,"A",50,"B",45,"C",40,"D",35,"E",30,0) + _xlfn.SWITCH(K1452,"A",50,"B",45,"C",40,"D",35,"E",30,0)</f>
        <v>60</v>
      </c>
      <c r="I1452" s="76">
        <f t="array" ref="I1452">_xlfn.SWITCH(J1452,"A",50,"B",45,"C",40,"D",35,"E",30,0) + _xlfn.SWITCH(L1452,"A",50,"B",45,"C",40,"D",35,"E",30,0)</f>
        <v>60</v>
      </c>
      <c r="J1452" s="76" t="s">
        <v>1866</v>
      </c>
      <c r="K1452" s="77" t="s">
        <v>1866</v>
      </c>
      <c r="L1452" s="77" t="s">
        <v>1866</v>
      </c>
      <c r="M1452" s="75"/>
      <c r="N1452" s="75" t="s">
        <v>4969</v>
      </c>
      <c r="O1452" s="75" t="s">
        <v>4970</v>
      </c>
      <c r="P1452" s="75">
        <v>20010301</v>
      </c>
    </row>
    <row r="1453" spans="1:16" ht="19.5" customHeight="1">
      <c r="A1453" s="75" t="s">
        <v>170</v>
      </c>
      <c r="B1453" s="75" t="s">
        <v>4876</v>
      </c>
      <c r="C1453" s="75" t="s">
        <v>170</v>
      </c>
      <c r="D1453" s="75" t="s">
        <v>4977</v>
      </c>
      <c r="E1453" s="75" t="s">
        <v>4972</v>
      </c>
      <c r="F1453" s="75" t="s">
        <v>4968</v>
      </c>
      <c r="G1453" s="75" t="s">
        <v>4072</v>
      </c>
      <c r="H1453" s="75">
        <f t="array" ref="H1453">_xlfn.SWITCH(J1453,"A",50,"B",45,"C",40,"D",35,"E",30,0) + _xlfn.SWITCH(K1453,"A",50,"B",45,"C",40,"D",35,"E",30,0)</f>
        <v>60</v>
      </c>
      <c r="I1453" s="75">
        <f t="array" ref="I1453">_xlfn.SWITCH(J1453,"A",50,"B",45,"C",40,"D",35,"E",30,0) + _xlfn.SWITCH(L1453,"A",50,"B",45,"C",40,"D",35,"E",30,0)</f>
        <v>60</v>
      </c>
      <c r="J1453" s="76" t="s">
        <v>1866</v>
      </c>
      <c r="K1453" s="77" t="s">
        <v>1866</v>
      </c>
      <c r="L1453" s="77" t="s">
        <v>1866</v>
      </c>
      <c r="M1453" s="75"/>
      <c r="N1453" s="75" t="s">
        <v>4969</v>
      </c>
      <c r="O1453" s="75" t="s">
        <v>4970</v>
      </c>
      <c r="P1453" s="75">
        <v>19640210</v>
      </c>
    </row>
    <row r="1454" spans="1:16" ht="19.5" customHeight="1">
      <c r="A1454" s="75" t="s">
        <v>170</v>
      </c>
      <c r="B1454" s="75" t="s">
        <v>4876</v>
      </c>
      <c r="C1454" s="75" t="s">
        <v>170</v>
      </c>
      <c r="D1454" s="75" t="s">
        <v>4971</v>
      </c>
      <c r="E1454" s="75" t="s">
        <v>4972</v>
      </c>
      <c r="F1454" s="75" t="s">
        <v>4968</v>
      </c>
      <c r="G1454" s="75" t="s">
        <v>4196</v>
      </c>
      <c r="H1454" s="76">
        <f t="array" ref="H1454">_xlfn.SWITCH(J1454,"A",50,"B",45,"C",40,"D",35,"E",30,0) + _xlfn.SWITCH(K1454,"A",50,"B",45,"C",40,"D",35,"E",30,0)</f>
        <v>60</v>
      </c>
      <c r="I1454" s="76">
        <f t="array" ref="I1454">_xlfn.SWITCH(J1454,"A",50,"B",45,"C",40,"D",35,"E",30,0) + _xlfn.SWITCH(L1454,"A",50,"B",45,"C",40,"D",35,"E",30,0)</f>
        <v>60</v>
      </c>
      <c r="J1454" s="76" t="s">
        <v>1866</v>
      </c>
      <c r="K1454" s="77" t="s">
        <v>1866</v>
      </c>
      <c r="L1454" s="77" t="s">
        <v>1866</v>
      </c>
      <c r="M1454" s="75"/>
      <c r="N1454" s="75" t="s">
        <v>4969</v>
      </c>
      <c r="O1454" s="75" t="s">
        <v>4970</v>
      </c>
      <c r="P1454" s="75">
        <v>20090302</v>
      </c>
    </row>
    <row r="1455" spans="1:16" ht="19.5" customHeight="1">
      <c r="A1455" s="75" t="s">
        <v>170</v>
      </c>
      <c r="B1455" s="75" t="s">
        <v>4876</v>
      </c>
      <c r="C1455" s="75" t="s">
        <v>170</v>
      </c>
      <c r="D1455" s="75" t="s">
        <v>4971</v>
      </c>
      <c r="E1455" s="75" t="s">
        <v>4972</v>
      </c>
      <c r="F1455" s="75" t="s">
        <v>4968</v>
      </c>
      <c r="G1455" s="75" t="s">
        <v>3278</v>
      </c>
      <c r="H1455" s="75">
        <f t="array" ref="H1455">_xlfn.SWITCH(J1455,"A",50,"B",45,"C",40,"D",35,"E",30,0) + _xlfn.SWITCH(K1455,"A",50,"B",45,"C",40,"D",35,"E",30,0)</f>
        <v>60</v>
      </c>
      <c r="I1455" s="75">
        <f t="array" ref="I1455">_xlfn.SWITCH(J1455,"A",50,"B",45,"C",40,"D",35,"E",30,0) + _xlfn.SWITCH(L1455,"A",50,"B",45,"C",40,"D",35,"E",30,0)</f>
        <v>60</v>
      </c>
      <c r="J1455" s="76" t="s">
        <v>1866</v>
      </c>
      <c r="K1455" s="77" t="s">
        <v>1866</v>
      </c>
      <c r="L1455" s="77" t="s">
        <v>1866</v>
      </c>
      <c r="M1455" s="75"/>
      <c r="N1455" s="75" t="s">
        <v>4969</v>
      </c>
      <c r="O1455" s="75" t="s">
        <v>4970</v>
      </c>
      <c r="P1455" s="75">
        <v>20130305</v>
      </c>
    </row>
    <row r="1456" spans="1:16" ht="19.5" customHeight="1">
      <c r="A1456" s="75" t="s">
        <v>170</v>
      </c>
      <c r="B1456" s="75" t="s">
        <v>4876</v>
      </c>
      <c r="C1456" s="75" t="s">
        <v>170</v>
      </c>
      <c r="D1456" s="75" t="s">
        <v>4971</v>
      </c>
      <c r="E1456" s="75" t="s">
        <v>4972</v>
      </c>
      <c r="F1456" s="75" t="s">
        <v>4968</v>
      </c>
      <c r="G1456" s="75" t="s">
        <v>4224</v>
      </c>
      <c r="H1456" s="76">
        <f t="array" ref="H1456">_xlfn.SWITCH(J1456,"A",50,"B",45,"C",40,"D",35,"E",30,0) + _xlfn.SWITCH(K1456,"A",50,"B",45,"C",40,"D",35,"E",30,0)</f>
        <v>60</v>
      </c>
      <c r="I1456" s="76">
        <f t="array" ref="I1456">_xlfn.SWITCH(J1456,"A",50,"B",45,"C",40,"D",35,"E",30,0) + _xlfn.SWITCH(L1456,"A",50,"B",45,"C",40,"D",35,"E",30,0)</f>
        <v>60</v>
      </c>
      <c r="J1456" s="76" t="s">
        <v>1866</v>
      </c>
      <c r="K1456" s="77" t="s">
        <v>1866</v>
      </c>
      <c r="L1456" s="77" t="s">
        <v>1866</v>
      </c>
      <c r="M1456" s="75"/>
      <c r="N1456" s="75" t="s">
        <v>4969</v>
      </c>
      <c r="O1456" s="75" t="s">
        <v>4970</v>
      </c>
      <c r="P1456" s="75">
        <v>20060301</v>
      </c>
    </row>
    <row r="1457" spans="1:16" ht="19.5" customHeight="1">
      <c r="A1457" s="75" t="s">
        <v>170</v>
      </c>
      <c r="B1457" s="75" t="s">
        <v>4876</v>
      </c>
      <c r="C1457" s="75" t="s">
        <v>170</v>
      </c>
      <c r="D1457" s="75" t="s">
        <v>4971</v>
      </c>
      <c r="E1457" s="75" t="s">
        <v>4972</v>
      </c>
      <c r="F1457" s="75" t="s">
        <v>4968</v>
      </c>
      <c r="G1457" s="75" t="s">
        <v>4725</v>
      </c>
      <c r="H1457" s="75">
        <f t="array" ref="H1457">_xlfn.SWITCH(J1457,"A",50,"B",45,"C",40,"D",35,"E",30,0) + _xlfn.SWITCH(K1457,"A",50,"B",45,"C",40,"D",35,"E",30,0)</f>
        <v>60</v>
      </c>
      <c r="I1457" s="75">
        <f t="array" ref="I1457">_xlfn.SWITCH(J1457,"A",50,"B",45,"C",40,"D",35,"E",30,0) + _xlfn.SWITCH(L1457,"A",50,"B",45,"C",40,"D",35,"E",30,0)</f>
        <v>60</v>
      </c>
      <c r="J1457" s="76" t="s">
        <v>1866</v>
      </c>
      <c r="K1457" s="77" t="s">
        <v>1866</v>
      </c>
      <c r="L1457" s="77" t="s">
        <v>1866</v>
      </c>
      <c r="M1457" s="75"/>
      <c r="N1457" s="75" t="s">
        <v>4973</v>
      </c>
      <c r="O1457" s="75" t="s">
        <v>4970</v>
      </c>
      <c r="P1457" s="75">
        <v>19850301</v>
      </c>
    </row>
    <row r="1458" spans="1:16" ht="19.5" customHeight="1">
      <c r="A1458" s="75" t="s">
        <v>170</v>
      </c>
      <c r="B1458" s="75" t="s">
        <v>4876</v>
      </c>
      <c r="C1458" s="75" t="s">
        <v>170</v>
      </c>
      <c r="D1458" s="75" t="s">
        <v>4971</v>
      </c>
      <c r="E1458" s="75" t="s">
        <v>4972</v>
      </c>
      <c r="F1458" s="75" t="s">
        <v>4968</v>
      </c>
      <c r="G1458" s="75" t="s">
        <v>4328</v>
      </c>
      <c r="H1458" s="76">
        <f t="array" ref="H1458">_xlfn.SWITCH(J1458,"A",50,"B",45,"C",40,"D",35,"E",30,0) + _xlfn.SWITCH(K1458,"A",50,"B",45,"C",40,"D",35,"E",30,0)</f>
        <v>60</v>
      </c>
      <c r="I1458" s="76">
        <f t="array" ref="I1458">_xlfn.SWITCH(J1458,"A",50,"B",45,"C",40,"D",35,"E",30,0) + _xlfn.SWITCH(L1458,"A",50,"B",45,"C",40,"D",35,"E",30,0)</f>
        <v>60</v>
      </c>
      <c r="J1458" s="76" t="s">
        <v>1866</v>
      </c>
      <c r="K1458" s="77" t="s">
        <v>1866</v>
      </c>
      <c r="L1458" s="77" t="s">
        <v>1866</v>
      </c>
      <c r="M1458" s="75"/>
      <c r="N1458" s="75" t="s">
        <v>4969</v>
      </c>
      <c r="O1458" s="75" t="s">
        <v>4970</v>
      </c>
      <c r="P1458" s="75">
        <v>19540406</v>
      </c>
    </row>
    <row r="1459" spans="1:16" ht="19.5" customHeight="1">
      <c r="A1459" s="75" t="s">
        <v>170</v>
      </c>
      <c r="B1459" s="75" t="s">
        <v>4876</v>
      </c>
      <c r="C1459" s="75" t="s">
        <v>170</v>
      </c>
      <c r="D1459" s="75" t="s">
        <v>4971</v>
      </c>
      <c r="E1459" s="75" t="s">
        <v>4972</v>
      </c>
      <c r="F1459" s="75" t="s">
        <v>4968</v>
      </c>
      <c r="G1459" s="75" t="s">
        <v>4813</v>
      </c>
      <c r="H1459" s="75">
        <f t="array" ref="H1459">_xlfn.SWITCH(J1459,"A",50,"B",45,"C",40,"D",35,"E",30,0) + _xlfn.SWITCH(K1459,"A",50,"B",45,"C",40,"D",35,"E",30,0)</f>
        <v>60</v>
      </c>
      <c r="I1459" s="75">
        <f t="array" ref="I1459">_xlfn.SWITCH(J1459,"A",50,"B",45,"C",40,"D",35,"E",30,0) + _xlfn.SWITCH(L1459,"A",50,"B",45,"C",40,"D",35,"E",30,0)</f>
        <v>60</v>
      </c>
      <c r="J1459" s="76" t="s">
        <v>1866</v>
      </c>
      <c r="K1459" s="77" t="s">
        <v>1866</v>
      </c>
      <c r="L1459" s="77" t="s">
        <v>1866</v>
      </c>
      <c r="M1459" s="75"/>
      <c r="N1459" s="75" t="s">
        <v>4969</v>
      </c>
      <c r="O1459" s="75" t="s">
        <v>4970</v>
      </c>
      <c r="P1459" s="75">
        <v>20060301</v>
      </c>
    </row>
    <row r="1460" spans="1:16" ht="19.5" customHeight="1">
      <c r="A1460" s="75" t="s">
        <v>170</v>
      </c>
      <c r="B1460" s="75" t="s">
        <v>4876</v>
      </c>
      <c r="C1460" s="75" t="s">
        <v>170</v>
      </c>
      <c r="D1460" s="75" t="s">
        <v>4977</v>
      </c>
      <c r="E1460" s="75" t="s">
        <v>4972</v>
      </c>
      <c r="F1460" s="75" t="s">
        <v>4968</v>
      </c>
      <c r="G1460" s="75" t="s">
        <v>4829</v>
      </c>
      <c r="H1460" s="76">
        <f t="array" ref="H1460">_xlfn.SWITCH(J1460,"A",50,"B",45,"C",40,"D",35,"E",30,0) + _xlfn.SWITCH(K1460,"A",50,"B",45,"C",40,"D",35,"E",30,0)</f>
        <v>60</v>
      </c>
      <c r="I1460" s="76">
        <f t="array" ref="I1460">_xlfn.SWITCH(J1460,"A",50,"B",45,"C",40,"D",35,"E",30,0) + _xlfn.SWITCH(L1460,"A",50,"B",45,"C",40,"D",35,"E",30,0)</f>
        <v>60</v>
      </c>
      <c r="J1460" s="76" t="s">
        <v>1866</v>
      </c>
      <c r="K1460" s="77" t="s">
        <v>1866</v>
      </c>
      <c r="L1460" s="77" t="s">
        <v>1866</v>
      </c>
      <c r="M1460" s="75"/>
      <c r="N1460" s="75" t="s">
        <v>4969</v>
      </c>
      <c r="O1460" s="75" t="s">
        <v>4970</v>
      </c>
      <c r="P1460" s="75">
        <v>20150301</v>
      </c>
    </row>
    <row r="1461" spans="1:16" ht="19.5" customHeight="1">
      <c r="A1461" s="75" t="s">
        <v>170</v>
      </c>
      <c r="B1461" s="75" t="s">
        <v>4876</v>
      </c>
      <c r="C1461" s="75" t="s">
        <v>170</v>
      </c>
      <c r="D1461" s="75" t="s">
        <v>4971</v>
      </c>
      <c r="E1461" s="75" t="s">
        <v>4972</v>
      </c>
      <c r="F1461" s="75" t="s">
        <v>4968</v>
      </c>
      <c r="G1461" s="75" t="s">
        <v>4882</v>
      </c>
      <c r="H1461" s="75">
        <f t="array" ref="H1461">_xlfn.SWITCH(J1461,"A",50,"B",45,"C",40,"D",35,"E",30,0) + _xlfn.SWITCH(K1461,"A",50,"B",45,"C",40,"D",35,"E",30,0)</f>
        <v>60</v>
      </c>
      <c r="I1461" s="75">
        <f t="array" ref="I1461">_xlfn.SWITCH(J1461,"A",50,"B",45,"C",40,"D",35,"E",30,0) + _xlfn.SWITCH(L1461,"A",50,"B",45,"C",40,"D",35,"E",30,0)</f>
        <v>60</v>
      </c>
      <c r="J1461" s="76" t="s">
        <v>1866</v>
      </c>
      <c r="K1461" s="77" t="s">
        <v>1866</v>
      </c>
      <c r="L1461" s="77" t="s">
        <v>1866</v>
      </c>
      <c r="M1461" s="75"/>
      <c r="N1461" s="75" t="s">
        <v>4969</v>
      </c>
      <c r="O1461" s="75" t="s">
        <v>4970</v>
      </c>
      <c r="P1461" s="75">
        <v>20210301</v>
      </c>
    </row>
    <row r="1462" spans="1:16" ht="19.5" customHeight="1">
      <c r="A1462" s="75" t="s">
        <v>170</v>
      </c>
      <c r="B1462" s="75" t="s">
        <v>4876</v>
      </c>
      <c r="C1462" s="75" t="s">
        <v>170</v>
      </c>
      <c r="D1462" s="75" t="s">
        <v>4971</v>
      </c>
      <c r="E1462" s="75" t="s">
        <v>4972</v>
      </c>
      <c r="F1462" s="75" t="s">
        <v>4968</v>
      </c>
      <c r="G1462" s="75" t="s">
        <v>4909</v>
      </c>
      <c r="H1462" s="75">
        <f t="array" ref="H1462">_xlfn.SWITCH(J1462,"A",50,"B",45,"C",40,"D",35,"E",30,0) + _xlfn.SWITCH(K1462,"A",50,"B",45,"C",40,"D",35,"E",30,0)</f>
        <v>60</v>
      </c>
      <c r="I1462" s="75">
        <f t="array" ref="I1462">_xlfn.SWITCH(J1462,"A",50,"B",45,"C",40,"D",35,"E",30,0) + _xlfn.SWITCH(L1462,"A",50,"B",45,"C",40,"D",35,"E",30,0)</f>
        <v>60</v>
      </c>
      <c r="J1462" s="76" t="s">
        <v>1866</v>
      </c>
      <c r="K1462" s="77" t="s">
        <v>1866</v>
      </c>
      <c r="L1462" s="77" t="s">
        <v>1866</v>
      </c>
      <c r="M1462" s="75"/>
      <c r="N1462" s="75" t="s">
        <v>4973</v>
      </c>
      <c r="O1462" s="75" t="s">
        <v>4974</v>
      </c>
      <c r="P1462" s="75">
        <v>19521030</v>
      </c>
    </row>
    <row r="1463" spans="1:16" ht="19.5" customHeight="1">
      <c r="A1463" s="75" t="s">
        <v>170</v>
      </c>
      <c r="B1463" s="75" t="s">
        <v>4876</v>
      </c>
      <c r="C1463" s="75" t="s">
        <v>170</v>
      </c>
      <c r="D1463" s="75" t="s">
        <v>4971</v>
      </c>
      <c r="E1463" s="75" t="s">
        <v>4972</v>
      </c>
      <c r="F1463" s="75" t="s">
        <v>4968</v>
      </c>
      <c r="G1463" s="75" t="s">
        <v>4915</v>
      </c>
      <c r="H1463" s="76">
        <f t="array" ref="H1463">_xlfn.SWITCH(J1463,"A",50,"B",45,"C",40,"D",35,"E",30,0) + _xlfn.SWITCH(K1463,"A",50,"B",45,"C",40,"D",35,"E",30,0)</f>
        <v>60</v>
      </c>
      <c r="I1463" s="76">
        <f t="array" ref="I1463">_xlfn.SWITCH(J1463,"A",50,"B",45,"C",40,"D",35,"E",30,0) + _xlfn.SWITCH(L1463,"A",50,"B",45,"C",40,"D",35,"E",30,0)</f>
        <v>60</v>
      </c>
      <c r="J1463" s="76" t="s">
        <v>1866</v>
      </c>
      <c r="K1463" s="77" t="s">
        <v>1866</v>
      </c>
      <c r="L1463" s="77" t="s">
        <v>1866</v>
      </c>
      <c r="M1463" s="75"/>
      <c r="N1463" s="75" t="s">
        <v>4969</v>
      </c>
      <c r="O1463" s="75" t="s">
        <v>4970</v>
      </c>
      <c r="P1463" s="75">
        <v>20090301</v>
      </c>
    </row>
    <row r="1464" spans="1:16" ht="19.5" customHeight="1">
      <c r="A1464" s="75" t="s">
        <v>400</v>
      </c>
      <c r="B1464" s="75" t="s">
        <v>3717</v>
      </c>
      <c r="C1464" s="75" t="s">
        <v>4978</v>
      </c>
      <c r="D1464" s="75" t="s">
        <v>4971</v>
      </c>
      <c r="E1464" s="75" t="s">
        <v>4972</v>
      </c>
      <c r="F1464" s="75" t="s">
        <v>4968</v>
      </c>
      <c r="G1464" s="75" t="s">
        <v>3659</v>
      </c>
      <c r="H1464" s="75">
        <f t="array" ref="H1464">_xlfn.SWITCH(J1464,"A",50,"B",45,"C",40,"D",35,"E",30,0) + _xlfn.SWITCH(K1464,"A",50,"B",45,"C",40,"D",35,"E",30,0)</f>
        <v>60</v>
      </c>
      <c r="I1464" s="75">
        <f t="array" ref="I1464">_xlfn.SWITCH(J1464,"A",50,"B",45,"C",40,"D",35,"E",30,0) + _xlfn.SWITCH(L1464,"A",50,"B",45,"C",40,"D",35,"E",30,0)</f>
        <v>60</v>
      </c>
      <c r="J1464" s="76" t="s">
        <v>1866</v>
      </c>
      <c r="K1464" s="77" t="s">
        <v>1866</v>
      </c>
      <c r="L1464" s="77" t="s">
        <v>1866</v>
      </c>
      <c r="M1464" s="75"/>
      <c r="N1464" s="75" t="s">
        <v>4969</v>
      </c>
      <c r="O1464" s="75" t="s">
        <v>4970</v>
      </c>
      <c r="P1464" s="75">
        <v>19530430</v>
      </c>
    </row>
    <row r="1465" spans="1:16" ht="19.5" customHeight="1">
      <c r="A1465" s="75" t="s">
        <v>400</v>
      </c>
      <c r="B1465" s="75" t="s">
        <v>3717</v>
      </c>
      <c r="C1465" s="75" t="s">
        <v>4978</v>
      </c>
      <c r="D1465" s="75" t="s">
        <v>4971</v>
      </c>
      <c r="E1465" s="75" t="s">
        <v>4972</v>
      </c>
      <c r="F1465" s="75" t="s">
        <v>4968</v>
      </c>
      <c r="G1465" s="75" t="s">
        <v>3843</v>
      </c>
      <c r="H1465" s="76">
        <f t="array" ref="H1465">_xlfn.SWITCH(J1465,"A",50,"B",45,"C",40,"D",35,"E",30,0) + _xlfn.SWITCH(K1465,"A",50,"B",45,"C",40,"D",35,"E",30,0)</f>
        <v>60</v>
      </c>
      <c r="I1465" s="76">
        <f t="array" ref="I1465">_xlfn.SWITCH(J1465,"A",50,"B",45,"C",40,"D",35,"E",30,0) + _xlfn.SWITCH(L1465,"A",50,"B",45,"C",40,"D",35,"E",30,0)</f>
        <v>60</v>
      </c>
      <c r="J1465" s="76" t="s">
        <v>1866</v>
      </c>
      <c r="K1465" s="77" t="s">
        <v>1866</v>
      </c>
      <c r="L1465" s="77" t="s">
        <v>1866</v>
      </c>
      <c r="M1465" s="75"/>
      <c r="N1465" s="75" t="s">
        <v>4969</v>
      </c>
      <c r="O1465" s="75" t="s">
        <v>4970</v>
      </c>
      <c r="P1465" s="75">
        <v>20150301</v>
      </c>
    </row>
    <row r="1466" spans="1:16" ht="19.5" customHeight="1">
      <c r="A1466" s="75" t="s">
        <v>400</v>
      </c>
      <c r="B1466" s="75" t="s">
        <v>3717</v>
      </c>
      <c r="C1466" s="75" t="s">
        <v>4978</v>
      </c>
      <c r="D1466" s="75" t="s">
        <v>4971</v>
      </c>
      <c r="E1466" s="75" t="s">
        <v>4972</v>
      </c>
      <c r="F1466" s="75" t="s">
        <v>4968</v>
      </c>
      <c r="G1466" s="75" t="s">
        <v>4004</v>
      </c>
      <c r="H1466" s="75">
        <f t="array" ref="H1466">_xlfn.SWITCH(J1466,"A",50,"B",45,"C",40,"D",35,"E",30,0) + _xlfn.SWITCH(K1466,"A",50,"B",45,"C",40,"D",35,"E",30,0)</f>
        <v>60</v>
      </c>
      <c r="I1466" s="75">
        <f t="array" ref="I1466">_xlfn.SWITCH(J1466,"A",50,"B",45,"C",40,"D",35,"E",30,0) + _xlfn.SWITCH(L1466,"A",50,"B",45,"C",40,"D",35,"E",30,0)</f>
        <v>60</v>
      </c>
      <c r="J1466" s="76" t="s">
        <v>1866</v>
      </c>
      <c r="K1466" s="77" t="s">
        <v>1866</v>
      </c>
      <c r="L1466" s="77" t="s">
        <v>1866</v>
      </c>
      <c r="M1466" s="75"/>
      <c r="N1466" s="75" t="s">
        <v>4973</v>
      </c>
      <c r="O1466" s="75" t="s">
        <v>4970</v>
      </c>
      <c r="P1466" s="75">
        <v>19660310</v>
      </c>
    </row>
    <row r="1467" spans="1:16" ht="19.5" customHeight="1">
      <c r="A1467" s="75" t="s">
        <v>393</v>
      </c>
      <c r="B1467" s="75" t="s">
        <v>4752</v>
      </c>
      <c r="C1467" s="75" t="s">
        <v>5004</v>
      </c>
      <c r="D1467" s="75" t="s">
        <v>4977</v>
      </c>
      <c r="E1467" s="75" t="s">
        <v>4972</v>
      </c>
      <c r="F1467" s="75" t="s">
        <v>4968</v>
      </c>
      <c r="G1467" s="75" t="s">
        <v>3155</v>
      </c>
      <c r="H1467" s="75">
        <f t="array" ref="H1467">_xlfn.SWITCH(J1467,"A",50,"B",45,"C",40,"D",35,"E",30,0) + _xlfn.SWITCH(K1467,"A",50,"B",45,"C",40,"D",35,"E",30,0)</f>
        <v>60</v>
      </c>
      <c r="I1467" s="75">
        <f t="array" ref="I1467">_xlfn.SWITCH(J1467,"A",50,"B",45,"C",40,"D",35,"E",30,0) + _xlfn.SWITCH(L1467,"A",50,"B",45,"C",40,"D",35,"E",30,0)</f>
        <v>60</v>
      </c>
      <c r="J1467" s="76" t="s">
        <v>1866</v>
      </c>
      <c r="K1467" s="77" t="s">
        <v>1866</v>
      </c>
      <c r="L1467" s="77" t="s">
        <v>1866</v>
      </c>
      <c r="M1467" s="75"/>
      <c r="N1467" s="75" t="s">
        <v>4969</v>
      </c>
      <c r="O1467" s="75" t="s">
        <v>4970</v>
      </c>
      <c r="P1467" s="75">
        <v>19510925</v>
      </c>
    </row>
    <row r="1468" spans="1:16" ht="19.5" customHeight="1">
      <c r="A1468" s="75" t="s">
        <v>393</v>
      </c>
      <c r="B1468" s="75" t="s">
        <v>4752</v>
      </c>
      <c r="C1468" s="75" t="s">
        <v>5004</v>
      </c>
      <c r="D1468" s="75" t="s">
        <v>4971</v>
      </c>
      <c r="E1468" s="75" t="s">
        <v>4972</v>
      </c>
      <c r="F1468" s="75" t="s">
        <v>4968</v>
      </c>
      <c r="G1468" s="75" t="s">
        <v>3382</v>
      </c>
      <c r="H1468" s="76">
        <f t="array" ref="H1468">_xlfn.SWITCH(J1468,"A",50,"B",45,"C",40,"D",35,"E",30,0) + _xlfn.SWITCH(K1468,"A",50,"B",45,"C",40,"D",35,"E",30,0)</f>
        <v>60</v>
      </c>
      <c r="I1468" s="76">
        <f t="array" ref="I1468">_xlfn.SWITCH(J1468,"A",50,"B",45,"C",40,"D",35,"E",30,0) + _xlfn.SWITCH(L1468,"A",50,"B",45,"C",40,"D",35,"E",30,0)</f>
        <v>60</v>
      </c>
      <c r="J1468" s="76" t="s">
        <v>1866</v>
      </c>
      <c r="K1468" s="77" t="s">
        <v>1866</v>
      </c>
      <c r="L1468" s="77" t="s">
        <v>1866</v>
      </c>
      <c r="M1468" s="75"/>
      <c r="N1468" s="75" t="s">
        <v>4969</v>
      </c>
      <c r="O1468" s="75" t="s">
        <v>4970</v>
      </c>
      <c r="P1468" s="75">
        <v>19690331</v>
      </c>
    </row>
    <row r="1469" spans="1:16" ht="19.5" customHeight="1">
      <c r="A1469" s="75" t="s">
        <v>393</v>
      </c>
      <c r="B1469" s="75" t="s">
        <v>4752</v>
      </c>
      <c r="C1469" s="75" t="s">
        <v>5004</v>
      </c>
      <c r="D1469" s="75" t="s">
        <v>4971</v>
      </c>
      <c r="E1469" s="75" t="s">
        <v>4972</v>
      </c>
      <c r="F1469" s="75" t="s">
        <v>4968</v>
      </c>
      <c r="G1469" s="75" t="s">
        <v>3595</v>
      </c>
      <c r="H1469" s="75">
        <f t="array" ref="H1469">_xlfn.SWITCH(J1469,"A",50,"B",45,"C",40,"D",35,"E",30,0) + _xlfn.SWITCH(K1469,"A",50,"B",45,"C",40,"D",35,"E",30,0)</f>
        <v>60</v>
      </c>
      <c r="I1469" s="75">
        <f t="array" ref="I1469">_xlfn.SWITCH(J1469,"A",50,"B",45,"C",40,"D",35,"E",30,0) + _xlfn.SWITCH(L1469,"A",50,"B",45,"C",40,"D",35,"E",30,0)</f>
        <v>60</v>
      </c>
      <c r="J1469" s="76" t="s">
        <v>1866</v>
      </c>
      <c r="K1469" s="77" t="s">
        <v>1866</v>
      </c>
      <c r="L1469" s="77" t="s">
        <v>1866</v>
      </c>
      <c r="M1469" s="75"/>
      <c r="N1469" s="75" t="s">
        <v>4969</v>
      </c>
      <c r="O1469" s="75" t="s">
        <v>4970</v>
      </c>
      <c r="P1469" s="75">
        <v>19510831</v>
      </c>
    </row>
    <row r="1470" spans="1:16" ht="19.5" customHeight="1">
      <c r="A1470" s="75" t="s">
        <v>445</v>
      </c>
      <c r="B1470" s="75" t="s">
        <v>4366</v>
      </c>
      <c r="C1470" s="75" t="s">
        <v>445</v>
      </c>
      <c r="D1470" s="75" t="s">
        <v>4971</v>
      </c>
      <c r="E1470" s="75" t="s">
        <v>4972</v>
      </c>
      <c r="F1470" s="75" t="s">
        <v>4968</v>
      </c>
      <c r="G1470" s="75" t="s">
        <v>3213</v>
      </c>
      <c r="H1470" s="75">
        <f t="array" ref="H1470">_xlfn.SWITCH(J1470,"A",50,"B",45,"C",40,"D",35,"E",30,0) + _xlfn.SWITCH(K1470,"A",50,"B",45,"C",40,"D",35,"E",30,0)</f>
        <v>60</v>
      </c>
      <c r="I1470" s="75">
        <f t="array" ref="I1470">_xlfn.SWITCH(J1470,"A",50,"B",45,"C",40,"D",35,"E",30,0) + _xlfn.SWITCH(L1470,"A",50,"B",45,"C",40,"D",35,"E",30,0)</f>
        <v>60</v>
      </c>
      <c r="J1470" s="76" t="s">
        <v>1866</v>
      </c>
      <c r="K1470" s="77" t="s">
        <v>1866</v>
      </c>
      <c r="L1470" s="77" t="s">
        <v>1866</v>
      </c>
      <c r="M1470" s="75"/>
      <c r="N1470" s="75" t="s">
        <v>4973</v>
      </c>
      <c r="O1470" s="75" t="s">
        <v>4974</v>
      </c>
      <c r="P1470" s="75">
        <v>19540507</v>
      </c>
    </row>
    <row r="1471" spans="1:16" ht="19.5" customHeight="1">
      <c r="A1471" s="75" t="s">
        <v>445</v>
      </c>
      <c r="B1471" s="75" t="s">
        <v>4366</v>
      </c>
      <c r="C1471" s="75" t="s">
        <v>445</v>
      </c>
      <c r="D1471" s="75" t="s">
        <v>4971</v>
      </c>
      <c r="E1471" s="75" t="s">
        <v>4972</v>
      </c>
      <c r="F1471" s="75" t="s">
        <v>4968</v>
      </c>
      <c r="G1471" s="75" t="s">
        <v>3530</v>
      </c>
      <c r="H1471" s="76">
        <f t="array" ref="H1471">_xlfn.SWITCH(J1471,"A",50,"B",45,"C",40,"D",35,"E",30,0) + _xlfn.SWITCH(K1471,"A",50,"B",45,"C",40,"D",35,"E",30,0)</f>
        <v>60</v>
      </c>
      <c r="I1471" s="76">
        <f t="array" ref="I1471">_xlfn.SWITCH(J1471,"A",50,"B",45,"C",40,"D",35,"E",30,0) + _xlfn.SWITCH(L1471,"A",50,"B",45,"C",40,"D",35,"E",30,0)</f>
        <v>60</v>
      </c>
      <c r="J1471" s="76" t="s">
        <v>1866</v>
      </c>
      <c r="K1471" s="77" t="s">
        <v>1866</v>
      </c>
      <c r="L1471" s="77" t="s">
        <v>1866</v>
      </c>
      <c r="M1471" s="75"/>
      <c r="N1471" s="75" t="s">
        <v>4969</v>
      </c>
      <c r="O1471" s="75" t="s">
        <v>4970</v>
      </c>
      <c r="P1471" s="75">
        <v>20100302</v>
      </c>
    </row>
    <row r="1472" spans="1:16" ht="19.5" customHeight="1">
      <c r="A1472" s="75" t="s">
        <v>445</v>
      </c>
      <c r="B1472" s="75" t="s">
        <v>4366</v>
      </c>
      <c r="C1472" s="75" t="s">
        <v>445</v>
      </c>
      <c r="D1472" s="75" t="s">
        <v>4971</v>
      </c>
      <c r="E1472" s="75" t="s">
        <v>4972</v>
      </c>
      <c r="F1472" s="75" t="s">
        <v>4968</v>
      </c>
      <c r="G1472" s="75" t="s">
        <v>3726</v>
      </c>
      <c r="H1472" s="75">
        <f t="array" ref="H1472">_xlfn.SWITCH(J1472,"A",50,"B",45,"C",40,"D",35,"E",30,0) + _xlfn.SWITCH(K1472,"A",50,"B",45,"C",40,"D",35,"E",30,0)</f>
        <v>60</v>
      </c>
      <c r="I1472" s="75">
        <f t="array" ref="I1472">_xlfn.SWITCH(J1472,"A",50,"B",45,"C",40,"D",35,"E",30,0) + _xlfn.SWITCH(L1472,"A",50,"B",45,"C",40,"D",35,"E",30,0)</f>
        <v>60</v>
      </c>
      <c r="J1472" s="76" t="s">
        <v>1866</v>
      </c>
      <c r="K1472" s="77" t="s">
        <v>1866</v>
      </c>
      <c r="L1472" s="77" t="s">
        <v>1866</v>
      </c>
      <c r="M1472" s="75"/>
      <c r="N1472" s="75" t="s">
        <v>4969</v>
      </c>
      <c r="O1472" s="75" t="s">
        <v>4989</v>
      </c>
      <c r="P1472" s="75">
        <v>19811228</v>
      </c>
    </row>
    <row r="1473" spans="1:16" ht="19.5" customHeight="1">
      <c r="A1473" s="75" t="s">
        <v>445</v>
      </c>
      <c r="B1473" s="75" t="s">
        <v>4366</v>
      </c>
      <c r="C1473" s="75" t="s">
        <v>445</v>
      </c>
      <c r="D1473" s="75" t="s">
        <v>4971</v>
      </c>
      <c r="E1473" s="75" t="s">
        <v>4972</v>
      </c>
      <c r="F1473" s="75" t="s">
        <v>4968</v>
      </c>
      <c r="G1473" s="75" t="s">
        <v>3902</v>
      </c>
      <c r="H1473" s="76">
        <f t="array" ref="H1473">_xlfn.SWITCH(J1473,"A",50,"B",45,"C",40,"D",35,"E",30,0) + _xlfn.SWITCH(K1473,"A",50,"B",45,"C",40,"D",35,"E",30,0)</f>
        <v>60</v>
      </c>
      <c r="I1473" s="76">
        <f t="array" ref="I1473">_xlfn.SWITCH(J1473,"A",50,"B",45,"C",40,"D",35,"E",30,0) + _xlfn.SWITCH(L1473,"A",50,"B",45,"C",40,"D",35,"E",30,0)</f>
        <v>60</v>
      </c>
      <c r="J1473" s="76" t="s">
        <v>1866</v>
      </c>
      <c r="K1473" s="77" t="s">
        <v>1866</v>
      </c>
      <c r="L1473" s="77" t="s">
        <v>1866</v>
      </c>
      <c r="M1473" s="75"/>
      <c r="N1473" s="75" t="s">
        <v>4973</v>
      </c>
      <c r="O1473" s="75" t="s">
        <v>4989</v>
      </c>
      <c r="P1473" s="75">
        <v>19670306</v>
      </c>
    </row>
    <row r="1474" spans="1:16" ht="19.5" customHeight="1">
      <c r="A1474" s="75" t="s">
        <v>445</v>
      </c>
      <c r="B1474" s="75" t="s">
        <v>4366</v>
      </c>
      <c r="C1474" s="75" t="s">
        <v>445</v>
      </c>
      <c r="D1474" s="75" t="s">
        <v>4971</v>
      </c>
      <c r="E1474" s="75" t="s">
        <v>4972</v>
      </c>
      <c r="F1474" s="75" t="s">
        <v>4968</v>
      </c>
      <c r="G1474" s="75" t="s">
        <v>4051</v>
      </c>
      <c r="H1474" s="75">
        <f t="array" ref="H1474">_xlfn.SWITCH(J1474,"A",50,"B",45,"C",40,"D",35,"E",30,0) + _xlfn.SWITCH(K1474,"A",50,"B",45,"C",40,"D",35,"E",30,0)</f>
        <v>60</v>
      </c>
      <c r="I1474" s="75">
        <f t="array" ref="I1474">_xlfn.SWITCH(J1474,"A",50,"B",45,"C",40,"D",35,"E",30,0) + _xlfn.SWITCH(L1474,"A",50,"B",45,"C",40,"D",35,"E",30,0)</f>
        <v>60</v>
      </c>
      <c r="J1474" s="76" t="s">
        <v>1866</v>
      </c>
      <c r="K1474" s="77" t="s">
        <v>1866</v>
      </c>
      <c r="L1474" s="77" t="s">
        <v>1866</v>
      </c>
      <c r="M1474" s="75"/>
      <c r="N1474" s="75" t="s">
        <v>4969</v>
      </c>
      <c r="O1474" s="75" t="s">
        <v>4970</v>
      </c>
      <c r="P1474" s="75">
        <v>20250301</v>
      </c>
    </row>
    <row r="1475" spans="1:16" ht="19.5" customHeight="1">
      <c r="A1475" s="75" t="s">
        <v>445</v>
      </c>
      <c r="B1475" s="75" t="s">
        <v>4366</v>
      </c>
      <c r="C1475" s="75" t="s">
        <v>445</v>
      </c>
      <c r="D1475" s="75" t="s">
        <v>4977</v>
      </c>
      <c r="E1475" s="75" t="s">
        <v>4972</v>
      </c>
      <c r="F1475" s="75" t="s">
        <v>4968</v>
      </c>
      <c r="G1475" s="75" t="s">
        <v>4179</v>
      </c>
      <c r="H1475" s="76">
        <f t="array" ref="H1475">_xlfn.SWITCH(J1475,"A",50,"B",45,"C",40,"D",35,"E",30,0) + _xlfn.SWITCH(K1475,"A",50,"B",45,"C",40,"D",35,"E",30,0)</f>
        <v>60</v>
      </c>
      <c r="I1475" s="76">
        <f t="array" ref="I1475">_xlfn.SWITCH(J1475,"A",50,"B",45,"C",40,"D",35,"E",30,0) + _xlfn.SWITCH(L1475,"A",50,"B",45,"C",40,"D",35,"E",30,0)</f>
        <v>60</v>
      </c>
      <c r="J1475" s="76" t="s">
        <v>1866</v>
      </c>
      <c r="K1475" s="77" t="s">
        <v>1866</v>
      </c>
      <c r="L1475" s="77" t="s">
        <v>1866</v>
      </c>
      <c r="M1475" s="75"/>
      <c r="N1475" s="75" t="s">
        <v>4969</v>
      </c>
      <c r="O1475" s="75" t="s">
        <v>4974</v>
      </c>
      <c r="P1475" s="75">
        <v>19531015</v>
      </c>
    </row>
    <row r="1476" spans="1:16" ht="19.5" customHeight="1">
      <c r="A1476" s="75" t="s">
        <v>445</v>
      </c>
      <c r="B1476" s="75" t="s">
        <v>4366</v>
      </c>
      <c r="C1476" s="75" t="s">
        <v>445</v>
      </c>
      <c r="D1476" s="75" t="s">
        <v>4971</v>
      </c>
      <c r="E1476" s="75" t="s">
        <v>4972</v>
      </c>
      <c r="F1476" s="75" t="s">
        <v>4968</v>
      </c>
      <c r="G1476" s="75" t="s">
        <v>4287</v>
      </c>
      <c r="H1476" s="75">
        <f t="array" ref="H1476">_xlfn.SWITCH(J1476,"A",50,"B",45,"C",40,"D",35,"E",30,0) + _xlfn.SWITCH(K1476,"A",50,"B",45,"C",40,"D",35,"E",30,0)</f>
        <v>60</v>
      </c>
      <c r="I1476" s="75">
        <f t="array" ref="I1476">_xlfn.SWITCH(J1476,"A",50,"B",45,"C",40,"D",35,"E",30,0) + _xlfn.SWITCH(L1476,"A",50,"B",45,"C",40,"D",35,"E",30,0)</f>
        <v>60</v>
      </c>
      <c r="J1476" s="76" t="s">
        <v>1866</v>
      </c>
      <c r="K1476" s="77" t="s">
        <v>1866</v>
      </c>
      <c r="L1476" s="77" t="s">
        <v>1866</v>
      </c>
      <c r="M1476" s="75"/>
      <c r="N1476" s="75" t="s">
        <v>4973</v>
      </c>
      <c r="O1476" s="75" t="s">
        <v>4970</v>
      </c>
      <c r="P1476" s="75">
        <v>19630213</v>
      </c>
    </row>
    <row r="1477" spans="1:16" ht="19.5" customHeight="1">
      <c r="A1477" s="75" t="s">
        <v>445</v>
      </c>
      <c r="B1477" s="75" t="s">
        <v>4366</v>
      </c>
      <c r="C1477" s="75" t="s">
        <v>445</v>
      </c>
      <c r="D1477" s="75" t="s">
        <v>4971</v>
      </c>
      <c r="E1477" s="75" t="s">
        <v>4972</v>
      </c>
      <c r="F1477" s="75" t="s">
        <v>4968</v>
      </c>
      <c r="G1477" s="75" t="s">
        <v>4377</v>
      </c>
      <c r="H1477" s="76">
        <f t="array" ref="H1477">_xlfn.SWITCH(J1477,"A",50,"B",45,"C",40,"D",35,"E",30,0) + _xlfn.SWITCH(K1477,"A",50,"B",45,"C",40,"D",35,"E",30,0)</f>
        <v>60</v>
      </c>
      <c r="I1477" s="76">
        <f t="array" ref="I1477">_xlfn.SWITCH(J1477,"A",50,"B",45,"C",40,"D",35,"E",30,0) + _xlfn.SWITCH(L1477,"A",50,"B",45,"C",40,"D",35,"E",30,0)</f>
        <v>60</v>
      </c>
      <c r="J1477" s="76" t="s">
        <v>1866</v>
      </c>
      <c r="K1477" s="77" t="s">
        <v>1866</v>
      </c>
      <c r="L1477" s="77" t="s">
        <v>1866</v>
      </c>
      <c r="M1477" s="75"/>
      <c r="N1477" s="75" t="s">
        <v>4969</v>
      </c>
      <c r="O1477" s="75" t="s">
        <v>4989</v>
      </c>
      <c r="P1477" s="75">
        <v>19450921</v>
      </c>
    </row>
    <row r="1478" spans="1:16" ht="19.5" customHeight="1">
      <c r="A1478" s="75" t="s">
        <v>445</v>
      </c>
      <c r="B1478" s="75" t="s">
        <v>4366</v>
      </c>
      <c r="C1478" s="75" t="s">
        <v>445</v>
      </c>
      <c r="D1478" s="75" t="s">
        <v>4971</v>
      </c>
      <c r="E1478" s="75" t="s">
        <v>4972</v>
      </c>
      <c r="F1478" s="75" t="s">
        <v>4968</v>
      </c>
      <c r="G1478" s="75" t="s">
        <v>4529</v>
      </c>
      <c r="H1478" s="76">
        <f t="array" ref="H1478">_xlfn.SWITCH(J1478,"A",50,"B",45,"C",40,"D",35,"E",30,0) + _xlfn.SWITCH(K1478,"A",50,"B",45,"C",40,"D",35,"E",30,0)</f>
        <v>60</v>
      </c>
      <c r="I1478" s="76">
        <f t="array" ref="I1478">_xlfn.SWITCH(J1478,"A",50,"B",45,"C",40,"D",35,"E",30,0) + _xlfn.SWITCH(L1478,"A",50,"B",45,"C",40,"D",35,"E",30,0)</f>
        <v>60</v>
      </c>
      <c r="J1478" s="76" t="s">
        <v>1866</v>
      </c>
      <c r="K1478" s="77" t="s">
        <v>1866</v>
      </c>
      <c r="L1478" s="77" t="s">
        <v>1866</v>
      </c>
      <c r="M1478" s="75"/>
      <c r="N1478" s="75" t="s">
        <v>4973</v>
      </c>
      <c r="O1478" s="75" t="s">
        <v>4970</v>
      </c>
      <c r="P1478" s="75">
        <v>19730302</v>
      </c>
    </row>
    <row r="1479" spans="1:16" ht="19.5" customHeight="1">
      <c r="A1479" s="75" t="s">
        <v>445</v>
      </c>
      <c r="B1479" s="75" t="s">
        <v>4366</v>
      </c>
      <c r="C1479" s="75" t="s">
        <v>445</v>
      </c>
      <c r="D1479" s="75" t="s">
        <v>4971</v>
      </c>
      <c r="E1479" s="75" t="s">
        <v>4972</v>
      </c>
      <c r="F1479" s="75" t="s">
        <v>4968</v>
      </c>
      <c r="G1479" s="75" t="s">
        <v>4585</v>
      </c>
      <c r="H1479" s="75">
        <f t="array" ref="H1479">_xlfn.SWITCH(J1479,"A",50,"B",45,"C",40,"D",35,"E",30,0) + _xlfn.SWITCH(K1479,"A",50,"B",45,"C",40,"D",35,"E",30,0)</f>
        <v>60</v>
      </c>
      <c r="I1479" s="75">
        <f t="array" ref="I1479">_xlfn.SWITCH(J1479,"A",50,"B",45,"C",40,"D",35,"E",30,0) + _xlfn.SWITCH(L1479,"A",50,"B",45,"C",40,"D",35,"E",30,0)</f>
        <v>60</v>
      </c>
      <c r="J1479" s="76" t="s">
        <v>1866</v>
      </c>
      <c r="K1479" s="77" t="s">
        <v>1866</v>
      </c>
      <c r="L1479" s="77" t="s">
        <v>1866</v>
      </c>
      <c r="M1479" s="75"/>
      <c r="N1479" s="75" t="s">
        <v>4969</v>
      </c>
      <c r="O1479" s="75" t="s">
        <v>4970</v>
      </c>
      <c r="P1479" s="75">
        <v>20050301</v>
      </c>
    </row>
    <row r="1480" spans="1:16" ht="19.5" customHeight="1">
      <c r="A1480" s="75" t="s">
        <v>383</v>
      </c>
      <c r="B1480" s="75" t="s">
        <v>3716</v>
      </c>
      <c r="C1480" s="75" t="s">
        <v>4983</v>
      </c>
      <c r="D1480" s="75" t="s">
        <v>4971</v>
      </c>
      <c r="E1480" s="75" t="s">
        <v>4972</v>
      </c>
      <c r="F1480" s="75" t="s">
        <v>4968</v>
      </c>
      <c r="G1480" s="75" t="s">
        <v>3968</v>
      </c>
      <c r="H1480" s="76">
        <f t="array" ref="H1480">_xlfn.SWITCH(J1480,"A",50,"B",45,"C",40,"D",35,"E",30,0) + _xlfn.SWITCH(K1480,"A",50,"B",45,"C",40,"D",35,"E",30,0)</f>
        <v>60</v>
      </c>
      <c r="I1480" s="76">
        <f t="array" ref="I1480">_xlfn.SWITCH(J1480,"A",50,"B",45,"C",40,"D",35,"E",30,0) + _xlfn.SWITCH(L1480,"A",50,"B",45,"C",40,"D",35,"E",30,0)</f>
        <v>60</v>
      </c>
      <c r="J1480" s="76" t="s">
        <v>1866</v>
      </c>
      <c r="K1480" s="77" t="s">
        <v>1866</v>
      </c>
      <c r="L1480" s="77" t="s">
        <v>1866</v>
      </c>
      <c r="M1480" s="75"/>
      <c r="N1480" s="75" t="s">
        <v>4969</v>
      </c>
      <c r="O1480" s="75" t="s">
        <v>4970</v>
      </c>
      <c r="P1480" s="75">
        <v>20060301</v>
      </c>
    </row>
    <row r="1481" spans="1:16" ht="19.5" customHeight="1">
      <c r="A1481" s="75" t="s">
        <v>383</v>
      </c>
      <c r="B1481" s="75" t="s">
        <v>3716</v>
      </c>
      <c r="C1481" s="75" t="s">
        <v>4983</v>
      </c>
      <c r="D1481" s="75" t="s">
        <v>4971</v>
      </c>
      <c r="E1481" s="75" t="s">
        <v>4972</v>
      </c>
      <c r="F1481" s="75" t="s">
        <v>4968</v>
      </c>
      <c r="G1481" s="75" t="s">
        <v>4221</v>
      </c>
      <c r="H1481" s="76">
        <f t="array" ref="H1481">_xlfn.SWITCH(J1481,"A",50,"B",45,"C",40,"D",35,"E",30,0) + _xlfn.SWITCH(K1481,"A",50,"B",45,"C",40,"D",35,"E",30,0)</f>
        <v>60</v>
      </c>
      <c r="I1481" s="76">
        <f t="array" ref="I1481">_xlfn.SWITCH(J1481,"A",50,"B",45,"C",40,"D",35,"E",30,0) + _xlfn.SWITCH(L1481,"A",50,"B",45,"C",40,"D",35,"E",30,0)</f>
        <v>60</v>
      </c>
      <c r="J1481" s="76" t="s">
        <v>1866</v>
      </c>
      <c r="K1481" s="77" t="s">
        <v>1866</v>
      </c>
      <c r="L1481" s="77" t="s">
        <v>1866</v>
      </c>
      <c r="M1481" s="75"/>
      <c r="N1481" s="75" t="s">
        <v>4969</v>
      </c>
      <c r="O1481" s="75" t="s">
        <v>4970</v>
      </c>
      <c r="P1481" s="75">
        <v>20060301</v>
      </c>
    </row>
    <row r="1482" spans="1:16" ht="19.5" customHeight="1">
      <c r="A1482" s="75" t="s">
        <v>22</v>
      </c>
      <c r="B1482" s="75" t="s">
        <v>4866</v>
      </c>
      <c r="C1482" s="75" t="s">
        <v>4984</v>
      </c>
      <c r="D1482" s="75" t="s">
        <v>4971</v>
      </c>
      <c r="E1482" s="75" t="s">
        <v>4972</v>
      </c>
      <c r="F1482" s="75" t="s">
        <v>4968</v>
      </c>
      <c r="G1482" s="75" t="s">
        <v>3997</v>
      </c>
      <c r="H1482" s="76">
        <f t="array" ref="H1482">_xlfn.SWITCH(J1482,"A",50,"B",45,"C",40,"D",35,"E",30,0) + _xlfn.SWITCH(K1482,"A",50,"B",45,"C",40,"D",35,"E",30,0)</f>
        <v>60</v>
      </c>
      <c r="I1482" s="76">
        <f t="array" ref="I1482">_xlfn.SWITCH(J1482,"A",50,"B",45,"C",40,"D",35,"E",30,0) + _xlfn.SWITCH(L1482,"A",50,"B",45,"C",40,"D",35,"E",30,0)</f>
        <v>60</v>
      </c>
      <c r="J1482" s="76" t="s">
        <v>1866</v>
      </c>
      <c r="K1482" s="77" t="s">
        <v>1866</v>
      </c>
      <c r="L1482" s="77" t="s">
        <v>1866</v>
      </c>
      <c r="M1482" s="75"/>
      <c r="N1482" s="75" t="s">
        <v>4973</v>
      </c>
      <c r="O1482" s="75" t="s">
        <v>4974</v>
      </c>
      <c r="P1482" s="75">
        <v>18971010</v>
      </c>
    </row>
    <row r="1483" spans="1:16" ht="19.5" customHeight="1">
      <c r="A1483" s="75" t="s">
        <v>22</v>
      </c>
      <c r="B1483" s="75" t="s">
        <v>4866</v>
      </c>
      <c r="C1483" s="75" t="s">
        <v>4984</v>
      </c>
      <c r="D1483" s="75" t="s">
        <v>4971</v>
      </c>
      <c r="E1483" s="75" t="s">
        <v>4972</v>
      </c>
      <c r="F1483" s="75" t="s">
        <v>4968</v>
      </c>
      <c r="G1483" s="75" t="s">
        <v>4426</v>
      </c>
      <c r="H1483" s="75">
        <f t="array" ref="H1483">_xlfn.SWITCH(J1483,"A",50,"B",45,"C",40,"D",35,"E",30,0) + _xlfn.SWITCH(K1483,"A",50,"B",45,"C",40,"D",35,"E",30,0)</f>
        <v>60</v>
      </c>
      <c r="I1483" s="75">
        <f t="array" ref="I1483">_xlfn.SWITCH(J1483,"A",50,"B",45,"C",40,"D",35,"E",30,0) + _xlfn.SWITCH(L1483,"A",50,"B",45,"C",40,"D",35,"E",30,0)</f>
        <v>60</v>
      </c>
      <c r="J1483" s="76" t="s">
        <v>1866</v>
      </c>
      <c r="K1483" s="77" t="s">
        <v>1866</v>
      </c>
      <c r="L1483" s="77" t="s">
        <v>1866</v>
      </c>
      <c r="M1483" s="75"/>
      <c r="N1483" s="75" t="s">
        <v>4969</v>
      </c>
      <c r="O1483" s="75" t="s">
        <v>4970</v>
      </c>
      <c r="P1483" s="75">
        <v>20090301</v>
      </c>
    </row>
    <row r="1484" spans="1:16" ht="19.5" customHeight="1">
      <c r="A1484" s="75" t="s">
        <v>22</v>
      </c>
      <c r="B1484" s="75" t="s">
        <v>4866</v>
      </c>
      <c r="C1484" s="75" t="s">
        <v>4984</v>
      </c>
      <c r="D1484" s="75" t="s">
        <v>4971</v>
      </c>
      <c r="E1484" s="75" t="s">
        <v>4972</v>
      </c>
      <c r="F1484" s="75" t="s">
        <v>4968</v>
      </c>
      <c r="G1484" s="75" t="s">
        <v>3978</v>
      </c>
      <c r="H1484" s="76">
        <f t="array" ref="H1484">_xlfn.SWITCH(J1484,"A",50,"B",45,"C",40,"D",35,"E",30,0) + _xlfn.SWITCH(K1484,"A",50,"B",45,"C",40,"D",35,"E",30,0)</f>
        <v>60</v>
      </c>
      <c r="I1484" s="76">
        <f t="array" ref="I1484">_xlfn.SWITCH(J1484,"A",50,"B",45,"C",40,"D",35,"E",30,0) + _xlfn.SWITCH(L1484,"A",50,"B",45,"C",40,"D",35,"E",30,0)</f>
        <v>60</v>
      </c>
      <c r="J1484" s="76" t="s">
        <v>1866</v>
      </c>
      <c r="K1484" s="77" t="s">
        <v>1866</v>
      </c>
      <c r="L1484" s="77" t="s">
        <v>1866</v>
      </c>
      <c r="M1484" s="75"/>
      <c r="N1484" s="75" t="s">
        <v>4969</v>
      </c>
      <c r="O1484" s="75" t="s">
        <v>4970</v>
      </c>
      <c r="P1484" s="75">
        <v>20110301</v>
      </c>
    </row>
    <row r="1485" spans="1:16" ht="19.5" customHeight="1">
      <c r="A1485" s="75" t="s">
        <v>22</v>
      </c>
      <c r="B1485" s="75" t="s">
        <v>4866</v>
      </c>
      <c r="C1485" s="75" t="s">
        <v>4984</v>
      </c>
      <c r="D1485" s="75" t="s">
        <v>4971</v>
      </c>
      <c r="E1485" s="75" t="s">
        <v>4972</v>
      </c>
      <c r="F1485" s="75" t="s">
        <v>4968</v>
      </c>
      <c r="G1485" s="75" t="s">
        <v>4341</v>
      </c>
      <c r="H1485" s="75">
        <f t="array" ref="H1485">_xlfn.SWITCH(J1485,"A",50,"B",45,"C",40,"D",35,"E",30,0) + _xlfn.SWITCH(K1485,"A",50,"B",45,"C",40,"D",35,"E",30,0)</f>
        <v>60</v>
      </c>
      <c r="I1485" s="75">
        <f t="array" ref="I1485">_xlfn.SWITCH(J1485,"A",50,"B",45,"C",40,"D",35,"E",30,0) + _xlfn.SWITCH(L1485,"A",50,"B",45,"C",40,"D",35,"E",30,0)</f>
        <v>60</v>
      </c>
      <c r="J1485" s="76" t="s">
        <v>1866</v>
      </c>
      <c r="K1485" s="77" t="s">
        <v>1866</v>
      </c>
      <c r="L1485" s="77" t="s">
        <v>1866</v>
      </c>
      <c r="M1485" s="75"/>
      <c r="N1485" s="75" t="s">
        <v>4969</v>
      </c>
      <c r="O1485" s="75" t="s">
        <v>4970</v>
      </c>
      <c r="P1485" s="75">
        <v>20090301</v>
      </c>
    </row>
    <row r="1486" spans="1:16" ht="19.5" customHeight="1">
      <c r="A1486" s="75" t="s">
        <v>22</v>
      </c>
      <c r="B1486" s="75" t="s">
        <v>4866</v>
      </c>
      <c r="C1486" s="75" t="s">
        <v>4984</v>
      </c>
      <c r="D1486" s="75" t="s">
        <v>4971</v>
      </c>
      <c r="E1486" s="75" t="s">
        <v>4972</v>
      </c>
      <c r="F1486" s="75" t="s">
        <v>4968</v>
      </c>
      <c r="G1486" s="75" t="s">
        <v>4499</v>
      </c>
      <c r="H1486" s="76">
        <f t="array" ref="H1486">_xlfn.SWITCH(J1486,"A",50,"B",45,"C",40,"D",35,"E",30,0) + _xlfn.SWITCH(K1486,"A",50,"B",45,"C",40,"D",35,"E",30,0)</f>
        <v>60</v>
      </c>
      <c r="I1486" s="76">
        <f t="array" ref="I1486">_xlfn.SWITCH(J1486,"A",50,"B",45,"C",40,"D",35,"E",30,0) + _xlfn.SWITCH(L1486,"A",50,"B",45,"C",40,"D",35,"E",30,0)</f>
        <v>60</v>
      </c>
      <c r="J1486" s="76" t="s">
        <v>1866</v>
      </c>
      <c r="K1486" s="77" t="s">
        <v>1866</v>
      </c>
      <c r="L1486" s="77" t="s">
        <v>1866</v>
      </c>
      <c r="M1486" s="75"/>
      <c r="N1486" s="75" t="s">
        <v>4973</v>
      </c>
      <c r="O1486" s="75" t="s">
        <v>4974</v>
      </c>
      <c r="P1486" s="75">
        <v>19690302</v>
      </c>
    </row>
    <row r="1487" spans="1:16" ht="19.5" customHeight="1">
      <c r="A1487" s="75" t="s">
        <v>492</v>
      </c>
      <c r="B1487" s="75" t="s">
        <v>4048</v>
      </c>
      <c r="C1487" s="75" t="s">
        <v>492</v>
      </c>
      <c r="D1487" s="75" t="s">
        <v>4971</v>
      </c>
      <c r="E1487" s="75" t="s">
        <v>4972</v>
      </c>
      <c r="F1487" s="75" t="s">
        <v>4968</v>
      </c>
      <c r="G1487" s="75" t="s">
        <v>3290</v>
      </c>
      <c r="H1487" s="75">
        <f t="array" ref="H1487">_xlfn.SWITCH(J1487,"A",50,"B",45,"C",40,"D",35,"E",30,0) + _xlfn.SWITCH(K1487,"A",50,"B",45,"C",40,"D",35,"E",30,0)</f>
        <v>60</v>
      </c>
      <c r="I1487" s="75">
        <f t="array" ref="I1487">_xlfn.SWITCH(J1487,"A",50,"B",45,"C",40,"D",35,"E",30,0) + _xlfn.SWITCH(L1487,"A",50,"B",45,"C",40,"D",35,"E",30,0)</f>
        <v>60</v>
      </c>
      <c r="J1487" s="76" t="s">
        <v>1866</v>
      </c>
      <c r="K1487" s="77" t="s">
        <v>1866</v>
      </c>
      <c r="L1487" s="77" t="s">
        <v>1866</v>
      </c>
      <c r="M1487" s="75"/>
      <c r="N1487" s="75" t="s">
        <v>4969</v>
      </c>
      <c r="O1487" s="75" t="s">
        <v>4970</v>
      </c>
      <c r="P1487" s="75">
        <v>20140301</v>
      </c>
    </row>
    <row r="1488" spans="1:16" ht="19.5" customHeight="1">
      <c r="A1488" s="75" t="s">
        <v>492</v>
      </c>
      <c r="B1488" s="75" t="s">
        <v>4048</v>
      </c>
      <c r="C1488" s="75" t="s">
        <v>492</v>
      </c>
      <c r="D1488" s="75" t="s">
        <v>4971</v>
      </c>
      <c r="E1488" s="75" t="s">
        <v>4972</v>
      </c>
      <c r="F1488" s="75" t="s">
        <v>4968</v>
      </c>
      <c r="G1488" s="75" t="s">
        <v>3706</v>
      </c>
      <c r="H1488" s="75">
        <f t="array" ref="H1488">_xlfn.SWITCH(J1488,"A",50,"B",45,"C",40,"D",35,"E",30,0) + _xlfn.SWITCH(K1488,"A",50,"B",45,"C",40,"D",35,"E",30,0)</f>
        <v>60</v>
      </c>
      <c r="I1488" s="75">
        <f t="array" ref="I1488">_xlfn.SWITCH(J1488,"A",50,"B",45,"C",40,"D",35,"E",30,0) + _xlfn.SWITCH(L1488,"A",50,"B",45,"C",40,"D",35,"E",30,0)</f>
        <v>60</v>
      </c>
      <c r="J1488" s="76" t="s">
        <v>1866</v>
      </c>
      <c r="K1488" s="77" t="s">
        <v>1866</v>
      </c>
      <c r="L1488" s="77" t="s">
        <v>1866</v>
      </c>
      <c r="M1488" s="75"/>
      <c r="N1488" s="75" t="s">
        <v>4973</v>
      </c>
      <c r="O1488" s="75" t="s">
        <v>4970</v>
      </c>
      <c r="P1488" s="75">
        <v>19530501</v>
      </c>
    </row>
    <row r="1489" spans="1:16" ht="19.5" customHeight="1">
      <c r="A1489" s="75" t="s">
        <v>608</v>
      </c>
      <c r="B1489" s="75" t="s">
        <v>4450</v>
      </c>
      <c r="C1489" s="75" t="s">
        <v>608</v>
      </c>
      <c r="D1489" s="75" t="s">
        <v>4971</v>
      </c>
      <c r="E1489" s="75" t="s">
        <v>4972</v>
      </c>
      <c r="F1489" s="75" t="s">
        <v>4968</v>
      </c>
      <c r="G1489" s="75" t="s">
        <v>3362</v>
      </c>
      <c r="H1489" s="76">
        <f t="array" ref="H1489">_xlfn.SWITCH(J1489,"A",50,"B",45,"C",40,"D",35,"E",30,0) + _xlfn.SWITCH(K1489,"A",50,"B",45,"C",40,"D",35,"E",30,0)</f>
        <v>60</v>
      </c>
      <c r="I1489" s="76">
        <f t="array" ref="I1489">_xlfn.SWITCH(J1489,"A",50,"B",45,"C",40,"D",35,"E",30,0) + _xlfn.SWITCH(L1489,"A",50,"B",45,"C",40,"D",35,"E",30,0)</f>
        <v>60</v>
      </c>
      <c r="J1489" s="76" t="s">
        <v>1866</v>
      </c>
      <c r="K1489" s="77" t="s">
        <v>1866</v>
      </c>
      <c r="L1489" s="77" t="s">
        <v>1866</v>
      </c>
      <c r="M1489" s="75"/>
      <c r="N1489" s="75" t="s">
        <v>4973</v>
      </c>
      <c r="O1489" s="75" t="s">
        <v>4989</v>
      </c>
      <c r="P1489" s="75">
        <v>19661208</v>
      </c>
    </row>
    <row r="1490" spans="1:16" ht="19.5" customHeight="1">
      <c r="A1490" s="75" t="s">
        <v>393</v>
      </c>
      <c r="B1490" s="75" t="s">
        <v>4780</v>
      </c>
      <c r="C1490" s="75" t="s">
        <v>5005</v>
      </c>
      <c r="D1490" s="75" t="s">
        <v>4971</v>
      </c>
      <c r="E1490" s="75" t="s">
        <v>4972</v>
      </c>
      <c r="F1490" s="75" t="s">
        <v>4968</v>
      </c>
      <c r="G1490" s="75" t="s">
        <v>3156</v>
      </c>
      <c r="H1490" s="75">
        <f t="array" ref="H1490">_xlfn.SWITCH(J1490,"A",50,"B",45,"C",40,"D",35,"E",30,0) + _xlfn.SWITCH(K1490,"A",50,"B",45,"C",40,"D",35,"E",30,0)</f>
        <v>60</v>
      </c>
      <c r="I1490" s="75">
        <f t="array" ref="I1490">_xlfn.SWITCH(J1490,"A",50,"B",45,"C",40,"D",35,"E",30,0) + _xlfn.SWITCH(L1490,"A",50,"B",45,"C",40,"D",35,"E",30,0)</f>
        <v>60</v>
      </c>
      <c r="J1490" s="76" t="s">
        <v>1866</v>
      </c>
      <c r="K1490" s="77" t="s">
        <v>1866</v>
      </c>
      <c r="L1490" s="77" t="s">
        <v>1866</v>
      </c>
      <c r="M1490" s="75"/>
      <c r="N1490" s="75" t="s">
        <v>4969</v>
      </c>
      <c r="O1490" s="75" t="s">
        <v>4970</v>
      </c>
      <c r="P1490" s="75">
        <v>19540901</v>
      </c>
    </row>
    <row r="1491" spans="1:16" ht="19.5" customHeight="1">
      <c r="A1491" s="75" t="s">
        <v>393</v>
      </c>
      <c r="B1491" s="75" t="s">
        <v>4780</v>
      </c>
      <c r="C1491" s="75" t="s">
        <v>5005</v>
      </c>
      <c r="D1491" s="75" t="s">
        <v>4971</v>
      </c>
      <c r="E1491" s="75" t="s">
        <v>4972</v>
      </c>
      <c r="F1491" s="75" t="s">
        <v>4968</v>
      </c>
      <c r="G1491" s="75" t="s">
        <v>3383</v>
      </c>
      <c r="H1491" s="76">
        <f t="array" ref="H1491">_xlfn.SWITCH(J1491,"A",50,"B",45,"C",40,"D",35,"E",30,0) + _xlfn.SWITCH(K1491,"A",50,"B",45,"C",40,"D",35,"E",30,0)</f>
        <v>60</v>
      </c>
      <c r="I1491" s="76">
        <f t="array" ref="I1491">_xlfn.SWITCH(J1491,"A",50,"B",45,"C",40,"D",35,"E",30,0) + _xlfn.SWITCH(L1491,"A",50,"B",45,"C",40,"D",35,"E",30,0)</f>
        <v>60</v>
      </c>
      <c r="J1491" s="76" t="s">
        <v>1866</v>
      </c>
      <c r="K1491" s="77" t="s">
        <v>1866</v>
      </c>
      <c r="L1491" s="77" t="s">
        <v>1866</v>
      </c>
      <c r="M1491" s="75"/>
      <c r="N1491" s="75" t="s">
        <v>4969</v>
      </c>
      <c r="O1491" s="75" t="s">
        <v>4970</v>
      </c>
      <c r="P1491" s="75">
        <v>19460927</v>
      </c>
    </row>
    <row r="1492" spans="1:16" ht="19.5" customHeight="1">
      <c r="A1492" s="75" t="s">
        <v>393</v>
      </c>
      <c r="B1492" s="75" t="s">
        <v>4780</v>
      </c>
      <c r="C1492" s="75" t="s">
        <v>5005</v>
      </c>
      <c r="D1492" s="75" t="s">
        <v>4971</v>
      </c>
      <c r="E1492" s="75" t="s">
        <v>4972</v>
      </c>
      <c r="F1492" s="75" t="s">
        <v>4968</v>
      </c>
      <c r="G1492" s="75" t="s">
        <v>3596</v>
      </c>
      <c r="H1492" s="75">
        <f t="array" ref="H1492">_xlfn.SWITCH(J1492,"A",50,"B",45,"C",40,"D",35,"E",30,0) + _xlfn.SWITCH(K1492,"A",50,"B",45,"C",40,"D",35,"E",30,0)</f>
        <v>60</v>
      </c>
      <c r="I1492" s="75">
        <f t="array" ref="I1492">_xlfn.SWITCH(J1492,"A",50,"B",45,"C",40,"D",35,"E",30,0) + _xlfn.SWITCH(L1492,"A",50,"B",45,"C",40,"D",35,"E",30,0)</f>
        <v>60</v>
      </c>
      <c r="J1492" s="76" t="s">
        <v>1866</v>
      </c>
      <c r="K1492" s="77" t="s">
        <v>1866</v>
      </c>
      <c r="L1492" s="77" t="s">
        <v>1866</v>
      </c>
      <c r="M1492" s="75"/>
      <c r="N1492" s="75" t="s">
        <v>4973</v>
      </c>
      <c r="O1492" s="75" t="s">
        <v>4974</v>
      </c>
      <c r="P1492" s="75">
        <v>19790302</v>
      </c>
    </row>
    <row r="1493" spans="1:16" ht="19.5" customHeight="1">
      <c r="A1493" s="75" t="s">
        <v>393</v>
      </c>
      <c r="B1493" s="75" t="s">
        <v>4780</v>
      </c>
      <c r="C1493" s="75" t="s">
        <v>5005</v>
      </c>
      <c r="D1493" s="75" t="s">
        <v>4971</v>
      </c>
      <c r="E1493" s="75" t="s">
        <v>4972</v>
      </c>
      <c r="F1493" s="75" t="s">
        <v>4968</v>
      </c>
      <c r="G1493" s="75" t="s">
        <v>3786</v>
      </c>
      <c r="H1493" s="76">
        <f t="array" ref="H1493">_xlfn.SWITCH(J1493,"A",50,"B",45,"C",40,"D",35,"E",30,0) + _xlfn.SWITCH(K1493,"A",50,"B",45,"C",40,"D",35,"E",30,0)</f>
        <v>60</v>
      </c>
      <c r="I1493" s="76">
        <f t="array" ref="I1493">_xlfn.SWITCH(J1493,"A",50,"B",45,"C",40,"D",35,"E",30,0) + _xlfn.SWITCH(L1493,"A",50,"B",45,"C",40,"D",35,"E",30,0)</f>
        <v>60</v>
      </c>
      <c r="J1493" s="76" t="s">
        <v>1866</v>
      </c>
      <c r="K1493" s="77" t="s">
        <v>1866</v>
      </c>
      <c r="L1493" s="77" t="s">
        <v>1866</v>
      </c>
      <c r="M1493" s="75"/>
      <c r="N1493" s="75" t="s">
        <v>4969</v>
      </c>
      <c r="O1493" s="75" t="s">
        <v>4989</v>
      </c>
      <c r="P1493" s="75">
        <v>19520401</v>
      </c>
    </row>
    <row r="1494" spans="1:16" ht="19.5" customHeight="1">
      <c r="A1494" s="75" t="s">
        <v>170</v>
      </c>
      <c r="B1494" s="75" t="s">
        <v>4887</v>
      </c>
      <c r="C1494" s="75" t="s">
        <v>170</v>
      </c>
      <c r="D1494" s="75" t="s">
        <v>4971</v>
      </c>
      <c r="E1494" s="75" t="s">
        <v>4972</v>
      </c>
      <c r="F1494" s="75" t="s">
        <v>4968</v>
      </c>
      <c r="G1494" s="75" t="s">
        <v>3346</v>
      </c>
      <c r="H1494" s="75">
        <f t="array" ref="H1494">_xlfn.SWITCH(J1494,"A",50,"B",45,"C",40,"D",35,"E",30,0) + _xlfn.SWITCH(K1494,"A",50,"B",45,"C",40,"D",35,"E",30,0)</f>
        <v>60</v>
      </c>
      <c r="I1494" s="75">
        <f t="array" ref="I1494">_xlfn.SWITCH(J1494,"A",50,"B",45,"C",40,"D",35,"E",30,0) + _xlfn.SWITCH(L1494,"A",50,"B",45,"C",40,"D",35,"E",30,0)</f>
        <v>60</v>
      </c>
      <c r="J1494" s="76" t="s">
        <v>1866</v>
      </c>
      <c r="K1494" s="77" t="s">
        <v>1866</v>
      </c>
      <c r="L1494" s="77" t="s">
        <v>1866</v>
      </c>
      <c r="M1494" s="75"/>
      <c r="N1494" s="75" t="s">
        <v>4969</v>
      </c>
      <c r="O1494" s="75" t="s">
        <v>4970</v>
      </c>
      <c r="P1494" s="75">
        <v>20130301</v>
      </c>
    </row>
    <row r="1495" spans="1:16" ht="19.5" customHeight="1">
      <c r="A1495" s="75" t="s">
        <v>170</v>
      </c>
      <c r="B1495" s="75" t="s">
        <v>4887</v>
      </c>
      <c r="C1495" s="75" t="s">
        <v>170</v>
      </c>
      <c r="D1495" s="75" t="s">
        <v>4971</v>
      </c>
      <c r="E1495" s="75" t="s">
        <v>4972</v>
      </c>
      <c r="F1495" s="75" t="s">
        <v>4968</v>
      </c>
      <c r="G1495" s="75" t="s">
        <v>3559</v>
      </c>
      <c r="H1495" s="76">
        <f t="array" ref="H1495">_xlfn.SWITCH(J1495,"A",50,"B",45,"C",40,"D",35,"E",30,0) + _xlfn.SWITCH(K1495,"A",50,"B",45,"C",40,"D",35,"E",30,0)</f>
        <v>60</v>
      </c>
      <c r="I1495" s="76">
        <f t="array" ref="I1495">_xlfn.SWITCH(J1495,"A",50,"B",45,"C",40,"D",35,"E",30,0) + _xlfn.SWITCH(L1495,"A",50,"B",45,"C",40,"D",35,"E",30,0)</f>
        <v>60</v>
      </c>
      <c r="J1495" s="76" t="s">
        <v>1866</v>
      </c>
      <c r="K1495" s="77" t="s">
        <v>1866</v>
      </c>
      <c r="L1495" s="77" t="s">
        <v>1866</v>
      </c>
      <c r="M1495" s="75"/>
      <c r="N1495" s="75" t="s">
        <v>4969</v>
      </c>
      <c r="O1495" s="75" t="s">
        <v>4970</v>
      </c>
      <c r="P1495" s="75">
        <v>19980301</v>
      </c>
    </row>
    <row r="1496" spans="1:16" ht="19.5" customHeight="1">
      <c r="A1496" s="75" t="s">
        <v>170</v>
      </c>
      <c r="B1496" s="75" t="s">
        <v>4896</v>
      </c>
      <c r="C1496" s="75" t="s">
        <v>170</v>
      </c>
      <c r="D1496" s="75" t="s">
        <v>4971</v>
      </c>
      <c r="E1496" s="75" t="s">
        <v>4972</v>
      </c>
      <c r="F1496" s="75" t="s">
        <v>4968</v>
      </c>
      <c r="G1496" s="75" t="s">
        <v>3347</v>
      </c>
      <c r="H1496" s="75">
        <f t="array" ref="H1496">_xlfn.SWITCH(J1496,"A",50,"B",45,"C",40,"D",35,"E",30,0) + _xlfn.SWITCH(K1496,"A",50,"B",45,"C",40,"D",35,"E",30,0)</f>
        <v>60</v>
      </c>
      <c r="I1496" s="75">
        <f t="array" ref="I1496">_xlfn.SWITCH(J1496,"A",50,"B",45,"C",40,"D",35,"E",30,0) + _xlfn.SWITCH(L1496,"A",50,"B",45,"C",40,"D",35,"E",30,0)</f>
        <v>60</v>
      </c>
      <c r="J1496" s="76" t="s">
        <v>1866</v>
      </c>
      <c r="K1496" s="77" t="s">
        <v>1866</v>
      </c>
      <c r="L1496" s="77" t="s">
        <v>1866</v>
      </c>
      <c r="M1496" s="75"/>
      <c r="N1496" s="75" t="s">
        <v>4973</v>
      </c>
      <c r="O1496" s="75" t="s">
        <v>4970</v>
      </c>
      <c r="P1496" s="75">
        <v>19710129</v>
      </c>
    </row>
    <row r="1497" spans="1:16" ht="19.5" customHeight="1">
      <c r="A1497" s="75" t="s">
        <v>170</v>
      </c>
      <c r="B1497" s="75" t="s">
        <v>4896</v>
      </c>
      <c r="C1497" s="75" t="s">
        <v>170</v>
      </c>
      <c r="D1497" s="75" t="s">
        <v>4971</v>
      </c>
      <c r="E1497" s="75" t="s">
        <v>4972</v>
      </c>
      <c r="F1497" s="75" t="s">
        <v>4968</v>
      </c>
      <c r="G1497" s="75" t="s">
        <v>3560</v>
      </c>
      <c r="H1497" s="76">
        <f t="array" ref="H1497">_xlfn.SWITCH(J1497,"A",50,"B",45,"C",40,"D",35,"E",30,0) + _xlfn.SWITCH(K1497,"A",50,"B",45,"C",40,"D",35,"E",30,0)</f>
        <v>60</v>
      </c>
      <c r="I1497" s="76">
        <f t="array" ref="I1497">_xlfn.SWITCH(J1497,"A",50,"B",45,"C",40,"D",35,"E",30,0) + _xlfn.SWITCH(L1497,"A",50,"B",45,"C",40,"D",35,"E",30,0)</f>
        <v>60</v>
      </c>
      <c r="J1497" s="76" t="s">
        <v>1866</v>
      </c>
      <c r="K1497" s="77" t="s">
        <v>1866</v>
      </c>
      <c r="L1497" s="77" t="s">
        <v>1866</v>
      </c>
      <c r="M1497" s="75"/>
      <c r="N1497" s="75" t="s">
        <v>4973</v>
      </c>
      <c r="O1497" s="75" t="s">
        <v>4974</v>
      </c>
      <c r="P1497" s="75">
        <v>19700601</v>
      </c>
    </row>
    <row r="1498" spans="1:16" ht="19.5" customHeight="1">
      <c r="A1498" s="75" t="s">
        <v>170</v>
      </c>
      <c r="B1498" s="75" t="s">
        <v>4896</v>
      </c>
      <c r="C1498" s="75" t="s">
        <v>170</v>
      </c>
      <c r="D1498" s="75" t="s">
        <v>4971</v>
      </c>
      <c r="E1498" s="75" t="s">
        <v>4972</v>
      </c>
      <c r="F1498" s="75" t="s">
        <v>4968</v>
      </c>
      <c r="G1498" s="75" t="s">
        <v>3755</v>
      </c>
      <c r="H1498" s="75">
        <f t="array" ref="H1498">_xlfn.SWITCH(J1498,"A",50,"B",45,"C",40,"D",35,"E",30,0) + _xlfn.SWITCH(K1498,"A",50,"B",45,"C",40,"D",35,"E",30,0)</f>
        <v>60</v>
      </c>
      <c r="I1498" s="75">
        <f t="array" ref="I1498">_xlfn.SWITCH(J1498,"A",50,"B",45,"C",40,"D",35,"E",30,0) + _xlfn.SWITCH(L1498,"A",50,"B",45,"C",40,"D",35,"E",30,0)</f>
        <v>60</v>
      </c>
      <c r="J1498" s="76" t="s">
        <v>1866</v>
      </c>
      <c r="K1498" s="77" t="s">
        <v>1866</v>
      </c>
      <c r="L1498" s="77" t="s">
        <v>1866</v>
      </c>
      <c r="M1498" s="75"/>
      <c r="N1498" s="75" t="s">
        <v>4969</v>
      </c>
      <c r="O1498" s="75" t="s">
        <v>4970</v>
      </c>
      <c r="P1498" s="75">
        <v>20100301</v>
      </c>
    </row>
    <row r="1499" spans="1:16" ht="19.5" customHeight="1">
      <c r="A1499" s="75" t="s">
        <v>170</v>
      </c>
      <c r="B1499" s="75" t="s">
        <v>4896</v>
      </c>
      <c r="C1499" s="75" t="s">
        <v>170</v>
      </c>
      <c r="D1499" s="75" t="s">
        <v>4971</v>
      </c>
      <c r="E1499" s="75" t="s">
        <v>4972</v>
      </c>
      <c r="F1499" s="75" t="s">
        <v>4968</v>
      </c>
      <c r="G1499" s="75" t="s">
        <v>3929</v>
      </c>
      <c r="H1499" s="76">
        <f t="array" ref="H1499">_xlfn.SWITCH(J1499,"A",50,"B",45,"C",40,"D",35,"E",30,0) + _xlfn.SWITCH(K1499,"A",50,"B",45,"C",40,"D",35,"E",30,0)</f>
        <v>60</v>
      </c>
      <c r="I1499" s="76">
        <f t="array" ref="I1499">_xlfn.SWITCH(J1499,"A",50,"B",45,"C",40,"D",35,"E",30,0) + _xlfn.SWITCH(L1499,"A",50,"B",45,"C",40,"D",35,"E",30,0)</f>
        <v>60</v>
      </c>
      <c r="J1499" s="76" t="s">
        <v>1866</v>
      </c>
      <c r="K1499" s="77" t="s">
        <v>1866</v>
      </c>
      <c r="L1499" s="77" t="s">
        <v>1866</v>
      </c>
      <c r="M1499" s="75"/>
      <c r="N1499" s="75" t="s">
        <v>4969</v>
      </c>
      <c r="O1499" s="75" t="s">
        <v>4970</v>
      </c>
      <c r="P1499" s="75">
        <v>20030301</v>
      </c>
    </row>
    <row r="1500" spans="1:16" ht="19.5" customHeight="1">
      <c r="A1500" s="75" t="s">
        <v>170</v>
      </c>
      <c r="B1500" s="75" t="s">
        <v>4896</v>
      </c>
      <c r="C1500" s="75" t="s">
        <v>170</v>
      </c>
      <c r="D1500" s="75" t="s">
        <v>4971</v>
      </c>
      <c r="E1500" s="75" t="s">
        <v>4972</v>
      </c>
      <c r="F1500" s="75" t="s">
        <v>4968</v>
      </c>
      <c r="G1500" s="75" t="s">
        <v>4073</v>
      </c>
      <c r="H1500" s="75">
        <f t="array" ref="H1500">_xlfn.SWITCH(J1500,"A",50,"B",45,"C",40,"D",35,"E",30,0) + _xlfn.SWITCH(K1500,"A",50,"B",45,"C",40,"D",35,"E",30,0)</f>
        <v>60</v>
      </c>
      <c r="I1500" s="75">
        <f t="array" ref="I1500">_xlfn.SWITCH(J1500,"A",50,"B",45,"C",40,"D",35,"E",30,0) + _xlfn.SWITCH(L1500,"A",50,"B",45,"C",40,"D",35,"E",30,0)</f>
        <v>60</v>
      </c>
      <c r="J1500" s="76" t="s">
        <v>1866</v>
      </c>
      <c r="K1500" s="77" t="s">
        <v>1866</v>
      </c>
      <c r="L1500" s="77" t="s">
        <v>1866</v>
      </c>
      <c r="M1500" s="75"/>
      <c r="N1500" s="75" t="s">
        <v>4973</v>
      </c>
      <c r="O1500" s="75" t="s">
        <v>4970</v>
      </c>
      <c r="P1500" s="75">
        <v>20030310</v>
      </c>
    </row>
    <row r="1501" spans="1:16" ht="19.5" customHeight="1">
      <c r="A1501" s="75" t="s">
        <v>170</v>
      </c>
      <c r="B1501" s="75" t="s">
        <v>4896</v>
      </c>
      <c r="C1501" s="75" t="s">
        <v>170</v>
      </c>
      <c r="D1501" s="75" t="s">
        <v>4971</v>
      </c>
      <c r="E1501" s="75" t="s">
        <v>4972</v>
      </c>
      <c r="F1501" s="75" t="s">
        <v>4968</v>
      </c>
      <c r="G1501" s="75" t="s">
        <v>4197</v>
      </c>
      <c r="H1501" s="76">
        <f t="array" ref="H1501">_xlfn.SWITCH(J1501,"A",50,"B",45,"C",40,"D",35,"E",30,0) + _xlfn.SWITCH(K1501,"A",50,"B",45,"C",40,"D",35,"E",30,0)</f>
        <v>60</v>
      </c>
      <c r="I1501" s="76">
        <f t="array" ref="I1501">_xlfn.SWITCH(J1501,"A",50,"B",45,"C",40,"D",35,"E",30,0) + _xlfn.SWITCH(L1501,"A",50,"B",45,"C",40,"D",35,"E",30,0)</f>
        <v>60</v>
      </c>
      <c r="J1501" s="76" t="s">
        <v>1866</v>
      </c>
      <c r="K1501" s="77" t="s">
        <v>1866</v>
      </c>
      <c r="L1501" s="77" t="s">
        <v>1866</v>
      </c>
      <c r="M1501" s="75"/>
      <c r="N1501" s="75" t="s">
        <v>4969</v>
      </c>
      <c r="O1501" s="75" t="s">
        <v>4970</v>
      </c>
      <c r="P1501" s="75">
        <v>20150301</v>
      </c>
    </row>
    <row r="1502" spans="1:16" ht="19.5" customHeight="1">
      <c r="A1502" s="75" t="s">
        <v>170</v>
      </c>
      <c r="B1502" s="75" t="s">
        <v>4896</v>
      </c>
      <c r="C1502" s="75" t="s">
        <v>170</v>
      </c>
      <c r="D1502" s="75" t="s">
        <v>4971</v>
      </c>
      <c r="E1502" s="75" t="s">
        <v>4972</v>
      </c>
      <c r="F1502" s="75" t="s">
        <v>4968</v>
      </c>
      <c r="G1502" s="75" t="s">
        <v>4300</v>
      </c>
      <c r="H1502" s="75">
        <f t="array" ref="H1502">_xlfn.SWITCH(J1502,"A",50,"B",45,"C",40,"D",35,"E",30,0) + _xlfn.SWITCH(K1502,"A",50,"B",45,"C",40,"D",35,"E",30,0)</f>
        <v>60</v>
      </c>
      <c r="I1502" s="75">
        <f t="array" ref="I1502">_xlfn.SWITCH(J1502,"A",50,"B",45,"C",40,"D",35,"E",30,0) + _xlfn.SWITCH(L1502,"A",50,"B",45,"C",40,"D",35,"E",30,0)</f>
        <v>60</v>
      </c>
      <c r="J1502" s="76" t="s">
        <v>1866</v>
      </c>
      <c r="K1502" s="77" t="s">
        <v>1866</v>
      </c>
      <c r="L1502" s="77" t="s">
        <v>1866</v>
      </c>
      <c r="M1502" s="75"/>
      <c r="N1502" s="75" t="s">
        <v>4969</v>
      </c>
      <c r="O1502" s="75" t="s">
        <v>4970</v>
      </c>
      <c r="P1502" s="75">
        <v>19990301</v>
      </c>
    </row>
    <row r="1503" spans="1:16" ht="19.5" customHeight="1">
      <c r="A1503" s="75" t="s">
        <v>170</v>
      </c>
      <c r="B1503" s="75" t="s">
        <v>4896</v>
      </c>
      <c r="C1503" s="75" t="s">
        <v>170</v>
      </c>
      <c r="D1503" s="75" t="s">
        <v>4971</v>
      </c>
      <c r="E1503" s="75" t="s">
        <v>4972</v>
      </c>
      <c r="F1503" s="75" t="s">
        <v>4968</v>
      </c>
      <c r="G1503" s="75" t="s">
        <v>4468</v>
      </c>
      <c r="H1503" s="76">
        <f t="array" ref="H1503">_xlfn.SWITCH(J1503,"A",50,"B",45,"C",40,"D",35,"E",30,0) + _xlfn.SWITCH(K1503,"A",50,"B",45,"C",40,"D",35,"E",30,0)</f>
        <v>60</v>
      </c>
      <c r="I1503" s="76">
        <f t="array" ref="I1503">_xlfn.SWITCH(J1503,"A",50,"B",45,"C",40,"D",35,"E",30,0) + _xlfn.SWITCH(L1503,"A",50,"B",45,"C",40,"D",35,"E",30,0)</f>
        <v>60</v>
      </c>
      <c r="J1503" s="76" t="s">
        <v>1866</v>
      </c>
      <c r="K1503" s="77" t="s">
        <v>1866</v>
      </c>
      <c r="L1503" s="77" t="s">
        <v>1866</v>
      </c>
      <c r="M1503" s="75"/>
      <c r="N1503" s="75" t="s">
        <v>4973</v>
      </c>
      <c r="O1503" s="75" t="s">
        <v>4970</v>
      </c>
      <c r="P1503" s="75">
        <v>19791121</v>
      </c>
    </row>
    <row r="1504" spans="1:16" ht="19.5" customHeight="1">
      <c r="A1504" s="75" t="s">
        <v>170</v>
      </c>
      <c r="B1504" s="75" t="s">
        <v>4896</v>
      </c>
      <c r="C1504" s="75" t="s">
        <v>170</v>
      </c>
      <c r="D1504" s="75" t="s">
        <v>4971</v>
      </c>
      <c r="E1504" s="75" t="s">
        <v>4972</v>
      </c>
      <c r="F1504" s="75" t="s">
        <v>4968</v>
      </c>
      <c r="G1504" s="75" t="s">
        <v>4539</v>
      </c>
      <c r="H1504" s="75">
        <f t="array" ref="H1504">_xlfn.SWITCH(J1504,"A",50,"B",45,"C",40,"D",35,"E",30,0) + _xlfn.SWITCH(K1504,"A",50,"B",45,"C",40,"D",35,"E",30,0)</f>
        <v>60</v>
      </c>
      <c r="I1504" s="75">
        <f t="array" ref="I1504">_xlfn.SWITCH(J1504,"A",50,"B",45,"C",40,"D",35,"E",30,0) + _xlfn.SWITCH(L1504,"A",50,"B",45,"C",40,"D",35,"E",30,0)</f>
        <v>60</v>
      </c>
      <c r="J1504" s="76" t="s">
        <v>1866</v>
      </c>
      <c r="K1504" s="77" t="s">
        <v>1866</v>
      </c>
      <c r="L1504" s="77" t="s">
        <v>1866</v>
      </c>
      <c r="M1504" s="75"/>
      <c r="N1504" s="75" t="s">
        <v>4969</v>
      </c>
      <c r="O1504" s="75" t="s">
        <v>4989</v>
      </c>
      <c r="P1504" s="75">
        <v>19580421</v>
      </c>
    </row>
    <row r="1505" spans="1:16" ht="19.5" customHeight="1">
      <c r="A1505" s="75" t="s">
        <v>170</v>
      </c>
      <c r="B1505" s="75" t="s">
        <v>4896</v>
      </c>
      <c r="C1505" s="75" t="s">
        <v>170</v>
      </c>
      <c r="D1505" s="75" t="s">
        <v>4971</v>
      </c>
      <c r="E1505" s="75" t="s">
        <v>4972</v>
      </c>
      <c r="F1505" s="75" t="s">
        <v>4968</v>
      </c>
      <c r="G1505" s="75" t="s">
        <v>4595</v>
      </c>
      <c r="H1505" s="76">
        <f t="array" ref="H1505">_xlfn.SWITCH(J1505,"A",50,"B",45,"C",40,"D",35,"E",30,0) + _xlfn.SWITCH(K1505,"A",50,"B",45,"C",40,"D",35,"E",30,0)</f>
        <v>60</v>
      </c>
      <c r="I1505" s="76">
        <f t="array" ref="I1505">_xlfn.SWITCH(J1505,"A",50,"B",45,"C",40,"D",35,"E",30,0) + _xlfn.SWITCH(L1505,"A",50,"B",45,"C",40,"D",35,"E",30,0)</f>
        <v>60</v>
      </c>
      <c r="J1505" s="76" t="s">
        <v>1866</v>
      </c>
      <c r="K1505" s="77" t="s">
        <v>1866</v>
      </c>
      <c r="L1505" s="77" t="s">
        <v>1866</v>
      </c>
      <c r="M1505" s="75"/>
      <c r="N1505" s="75" t="s">
        <v>4969</v>
      </c>
      <c r="O1505" s="75" t="s">
        <v>4970</v>
      </c>
      <c r="P1505" s="75">
        <v>20000301</v>
      </c>
    </row>
    <row r="1506" spans="1:16" ht="19.5" customHeight="1">
      <c r="A1506" s="75" t="s">
        <v>170</v>
      </c>
      <c r="B1506" s="75" t="s">
        <v>4896</v>
      </c>
      <c r="C1506" s="75" t="s">
        <v>170</v>
      </c>
      <c r="D1506" s="75" t="s">
        <v>4971</v>
      </c>
      <c r="E1506" s="75" t="s">
        <v>4972</v>
      </c>
      <c r="F1506" s="75" t="s">
        <v>4968</v>
      </c>
      <c r="G1506" s="75" t="s">
        <v>4646</v>
      </c>
      <c r="H1506" s="75">
        <f t="array" ref="H1506">_xlfn.SWITCH(J1506,"A",50,"B",45,"C",40,"D",35,"E",30,0) + _xlfn.SWITCH(K1506,"A",50,"B",45,"C",40,"D",35,"E",30,0)</f>
        <v>60</v>
      </c>
      <c r="I1506" s="75">
        <f t="array" ref="I1506">_xlfn.SWITCH(J1506,"A",50,"B",45,"C",40,"D",35,"E",30,0) + _xlfn.SWITCH(L1506,"A",50,"B",45,"C",40,"D",35,"E",30,0)</f>
        <v>60</v>
      </c>
      <c r="J1506" s="76" t="s">
        <v>1866</v>
      </c>
      <c r="K1506" s="77" t="s">
        <v>1866</v>
      </c>
      <c r="L1506" s="77" t="s">
        <v>1866</v>
      </c>
      <c r="M1506" s="75"/>
      <c r="N1506" s="75" t="s">
        <v>4969</v>
      </c>
      <c r="O1506" s="75" t="s">
        <v>4970</v>
      </c>
      <c r="P1506" s="75">
        <v>20060301</v>
      </c>
    </row>
    <row r="1507" spans="1:16" ht="19.5" customHeight="1">
      <c r="A1507" s="75" t="s">
        <v>170</v>
      </c>
      <c r="B1507" s="75" t="s">
        <v>4905</v>
      </c>
      <c r="C1507" s="75" t="s">
        <v>170</v>
      </c>
      <c r="D1507" s="75" t="s">
        <v>4971</v>
      </c>
      <c r="E1507" s="75" t="s">
        <v>4990</v>
      </c>
      <c r="F1507" s="75" t="s">
        <v>4991</v>
      </c>
      <c r="G1507" s="75" t="s">
        <v>3118</v>
      </c>
      <c r="H1507" s="75">
        <f t="array" ref="H1507">_xlfn.SWITCH(J1507,"A",50,"B",45,"C",40,"D",35,"E",30,0) + _xlfn.SWITCH(K1507,"A",50,"B",45,"C",40,"D",35,"E",30,0)</f>
        <v>60</v>
      </c>
      <c r="I1507" s="75">
        <f t="array" ref="I1507">_xlfn.SWITCH(J1507,"A",50,"B",45,"C",40,"D",35,"E",30,0) + _xlfn.SWITCH(L1507,"A",50,"B",45,"C",40,"D",35,"E",30,0)</f>
        <v>60</v>
      </c>
      <c r="J1507" s="76" t="s">
        <v>1866</v>
      </c>
      <c r="K1507" s="77" t="s">
        <v>1866</v>
      </c>
      <c r="L1507" s="77" t="s">
        <v>1866</v>
      </c>
      <c r="M1507" s="75"/>
      <c r="N1507" s="75" t="s">
        <v>4973</v>
      </c>
      <c r="O1507" s="75" t="s">
        <v>4970</v>
      </c>
      <c r="P1507" s="75">
        <v>19950301</v>
      </c>
    </row>
    <row r="1508" spans="1:16" ht="19.5" customHeight="1">
      <c r="A1508" s="75" t="s">
        <v>170</v>
      </c>
      <c r="B1508" s="75" t="s">
        <v>4905</v>
      </c>
      <c r="C1508" s="75" t="s">
        <v>170</v>
      </c>
      <c r="D1508" s="75" t="s">
        <v>4971</v>
      </c>
      <c r="E1508" s="75" t="s">
        <v>4972</v>
      </c>
      <c r="F1508" s="75" t="s">
        <v>4991</v>
      </c>
      <c r="G1508" s="75" t="s">
        <v>3348</v>
      </c>
      <c r="H1508" s="76">
        <f t="array" ref="H1508">_xlfn.SWITCH(J1508,"A",50,"B",45,"C",40,"D",35,"E",30,0) + _xlfn.SWITCH(K1508,"A",50,"B",45,"C",40,"D",35,"E",30,0)</f>
        <v>60</v>
      </c>
      <c r="I1508" s="76">
        <f t="array" ref="I1508">_xlfn.SWITCH(J1508,"A",50,"B",45,"C",40,"D",35,"E",30,0) + _xlfn.SWITCH(L1508,"A",50,"B",45,"C",40,"D",35,"E",30,0)</f>
        <v>60</v>
      </c>
      <c r="J1508" s="76" t="s">
        <v>1866</v>
      </c>
      <c r="K1508" s="77" t="s">
        <v>1866</v>
      </c>
      <c r="L1508" s="77" t="s">
        <v>1866</v>
      </c>
      <c r="M1508" s="75"/>
      <c r="N1508" s="75" t="s">
        <v>4969</v>
      </c>
      <c r="O1508" s="75" t="s">
        <v>4970</v>
      </c>
      <c r="P1508" s="75">
        <v>19760303</v>
      </c>
    </row>
    <row r="1509" spans="1:16" ht="19.5" customHeight="1">
      <c r="A1509" s="75" t="s">
        <v>170</v>
      </c>
      <c r="B1509" s="75" t="s">
        <v>4905</v>
      </c>
      <c r="C1509" s="75" t="s">
        <v>170</v>
      </c>
      <c r="D1509" s="75" t="s">
        <v>4971</v>
      </c>
      <c r="E1509" s="75" t="s">
        <v>4990</v>
      </c>
      <c r="F1509" s="75" t="s">
        <v>4991</v>
      </c>
      <c r="G1509" s="75" t="s">
        <v>3561</v>
      </c>
      <c r="H1509" s="75">
        <f t="array" ref="H1509">_xlfn.SWITCH(J1509,"A",50,"B",45,"C",40,"D",35,"E",30,0) + _xlfn.SWITCH(K1509,"A",50,"B",45,"C",40,"D",35,"E",30,0)</f>
        <v>60</v>
      </c>
      <c r="I1509" s="75">
        <f t="array" ref="I1509">_xlfn.SWITCH(J1509,"A",50,"B",45,"C",40,"D",35,"E",30,0) + _xlfn.SWITCH(L1509,"A",50,"B",45,"C",40,"D",35,"E",30,0)</f>
        <v>60</v>
      </c>
      <c r="J1509" s="76" t="s">
        <v>1866</v>
      </c>
      <c r="K1509" s="77" t="s">
        <v>1866</v>
      </c>
      <c r="L1509" s="77" t="s">
        <v>1866</v>
      </c>
      <c r="M1509" s="75"/>
      <c r="N1509" s="75" t="s">
        <v>4973</v>
      </c>
      <c r="O1509" s="75" t="s">
        <v>4970</v>
      </c>
      <c r="P1509" s="75">
        <v>19810302</v>
      </c>
    </row>
    <row r="1510" spans="1:16" ht="19.5" customHeight="1">
      <c r="A1510" s="75" t="s">
        <v>170</v>
      </c>
      <c r="B1510" s="75" t="s">
        <v>4905</v>
      </c>
      <c r="C1510" s="75" t="s">
        <v>170</v>
      </c>
      <c r="D1510" s="75" t="s">
        <v>4971</v>
      </c>
      <c r="E1510" s="75" t="s">
        <v>4972</v>
      </c>
      <c r="F1510" s="75" t="s">
        <v>4968</v>
      </c>
      <c r="G1510" s="75" t="s">
        <v>3756</v>
      </c>
      <c r="H1510" s="76">
        <f t="array" ref="H1510">_xlfn.SWITCH(J1510,"A",50,"B",45,"C",40,"D",35,"E",30,0) + _xlfn.SWITCH(K1510,"A",50,"B",45,"C",40,"D",35,"E",30,0)</f>
        <v>60</v>
      </c>
      <c r="I1510" s="76">
        <f t="array" ref="I1510">_xlfn.SWITCH(J1510,"A",50,"B",45,"C",40,"D",35,"E",30,0) + _xlfn.SWITCH(L1510,"A",50,"B",45,"C",40,"D",35,"E",30,0)</f>
        <v>60</v>
      </c>
      <c r="J1510" s="76" t="s">
        <v>1866</v>
      </c>
      <c r="K1510" s="77" t="s">
        <v>1866</v>
      </c>
      <c r="L1510" s="77" t="s">
        <v>1866</v>
      </c>
      <c r="M1510" s="75"/>
      <c r="N1510" s="75" t="s">
        <v>4969</v>
      </c>
      <c r="O1510" s="75" t="s">
        <v>4970</v>
      </c>
      <c r="P1510" s="75">
        <v>19790301</v>
      </c>
    </row>
    <row r="1511" spans="1:16" ht="19.5" customHeight="1">
      <c r="A1511" s="75" t="s">
        <v>170</v>
      </c>
      <c r="B1511" s="75" t="s">
        <v>4905</v>
      </c>
      <c r="C1511" s="75" t="s">
        <v>170</v>
      </c>
      <c r="D1511" s="75" t="s">
        <v>4971</v>
      </c>
      <c r="E1511" s="75" t="s">
        <v>4972</v>
      </c>
      <c r="F1511" s="75" t="s">
        <v>4968</v>
      </c>
      <c r="G1511" s="75" t="s">
        <v>4074</v>
      </c>
      <c r="H1511" s="75">
        <f t="array" ref="H1511">_xlfn.SWITCH(J1511,"A",50,"B",45,"C",40,"D",35,"E",30,0) + _xlfn.SWITCH(K1511,"A",50,"B",45,"C",40,"D",35,"E",30,0)</f>
        <v>60</v>
      </c>
      <c r="I1511" s="75">
        <f t="array" ref="I1511">_xlfn.SWITCH(J1511,"A",50,"B",45,"C",40,"D",35,"E",30,0) + _xlfn.SWITCH(L1511,"A",50,"B",45,"C",40,"D",35,"E",30,0)</f>
        <v>60</v>
      </c>
      <c r="J1511" s="76" t="s">
        <v>1866</v>
      </c>
      <c r="K1511" s="77" t="s">
        <v>1866</v>
      </c>
      <c r="L1511" s="77" t="s">
        <v>1866</v>
      </c>
      <c r="M1511" s="75"/>
      <c r="N1511" s="75" t="s">
        <v>4973</v>
      </c>
      <c r="O1511" s="75" t="s">
        <v>4989</v>
      </c>
      <c r="P1511" s="75">
        <v>19461015</v>
      </c>
    </row>
    <row r="1512" spans="1:16" ht="19.5" customHeight="1">
      <c r="A1512" s="75" t="s">
        <v>170</v>
      </c>
      <c r="B1512" s="75" t="s">
        <v>4905</v>
      </c>
      <c r="C1512" s="75" t="s">
        <v>170</v>
      </c>
      <c r="D1512" s="75" t="s">
        <v>4971</v>
      </c>
      <c r="E1512" s="75" t="s">
        <v>4990</v>
      </c>
      <c r="F1512" s="75" t="s">
        <v>4991</v>
      </c>
      <c r="G1512" s="75" t="s">
        <v>4198</v>
      </c>
      <c r="H1512" s="76">
        <f t="array" ref="H1512">_xlfn.SWITCH(J1512,"A",50,"B",45,"C",40,"D",35,"E",30,0) + _xlfn.SWITCH(K1512,"A",50,"B",45,"C",40,"D",35,"E",30,0)</f>
        <v>60</v>
      </c>
      <c r="I1512" s="76">
        <f t="array" ref="I1512">_xlfn.SWITCH(J1512,"A",50,"B",45,"C",40,"D",35,"E",30,0) + _xlfn.SWITCH(L1512,"A",50,"B",45,"C",40,"D",35,"E",30,0)</f>
        <v>60</v>
      </c>
      <c r="J1512" s="76" t="s">
        <v>1866</v>
      </c>
      <c r="K1512" s="77" t="s">
        <v>1866</v>
      </c>
      <c r="L1512" s="77" t="s">
        <v>1866</v>
      </c>
      <c r="M1512" s="75"/>
      <c r="N1512" s="75" t="s">
        <v>4969</v>
      </c>
      <c r="O1512" s="75" t="s">
        <v>4970</v>
      </c>
      <c r="P1512" s="75">
        <v>19450401</v>
      </c>
    </row>
    <row r="1513" spans="1:16" ht="19.5" customHeight="1">
      <c r="A1513" s="75" t="s">
        <v>170</v>
      </c>
      <c r="B1513" s="75" t="s">
        <v>4905</v>
      </c>
      <c r="C1513" s="75" t="s">
        <v>170</v>
      </c>
      <c r="D1513" s="75" t="s">
        <v>4971</v>
      </c>
      <c r="E1513" s="75" t="s">
        <v>4972</v>
      </c>
      <c r="F1513" s="75" t="s">
        <v>4968</v>
      </c>
      <c r="G1513" s="75" t="s">
        <v>4389</v>
      </c>
      <c r="H1513" s="75">
        <f t="array" ref="H1513">_xlfn.SWITCH(J1513,"A",50,"B",45,"C",40,"D",35,"E",30,0) + _xlfn.SWITCH(K1513,"A",50,"B",45,"C",40,"D",35,"E",30,0)</f>
        <v>60</v>
      </c>
      <c r="I1513" s="75">
        <f t="array" ref="I1513">_xlfn.SWITCH(J1513,"A",50,"B",45,"C",40,"D",35,"E",30,0) + _xlfn.SWITCH(L1513,"A",50,"B",45,"C",40,"D",35,"E",30,0)</f>
        <v>60</v>
      </c>
      <c r="J1513" s="76" t="s">
        <v>1866</v>
      </c>
      <c r="K1513" s="77" t="s">
        <v>1866</v>
      </c>
      <c r="L1513" s="77" t="s">
        <v>1866</v>
      </c>
      <c r="M1513" s="75"/>
      <c r="N1513" s="75" t="s">
        <v>4969</v>
      </c>
      <c r="O1513" s="75" t="s">
        <v>4970</v>
      </c>
      <c r="P1513" s="75">
        <v>19530415</v>
      </c>
    </row>
    <row r="1514" spans="1:16" ht="19.5" customHeight="1">
      <c r="A1514" s="75" t="s">
        <v>170</v>
      </c>
      <c r="B1514" s="75" t="s">
        <v>4905</v>
      </c>
      <c r="C1514" s="75" t="s">
        <v>170</v>
      </c>
      <c r="D1514" s="75" t="s">
        <v>4971</v>
      </c>
      <c r="E1514" s="75" t="s">
        <v>4972</v>
      </c>
      <c r="F1514" s="75" t="s">
        <v>4968</v>
      </c>
      <c r="G1514" s="75" t="s">
        <v>4469</v>
      </c>
      <c r="H1514" s="76">
        <f t="array" ref="H1514">_xlfn.SWITCH(J1514,"A",50,"B",45,"C",40,"D",35,"E",30,0) + _xlfn.SWITCH(K1514,"A",50,"B",45,"C",40,"D",35,"E",30,0)</f>
        <v>60</v>
      </c>
      <c r="I1514" s="76">
        <f t="array" ref="I1514">_xlfn.SWITCH(J1514,"A",50,"B",45,"C",40,"D",35,"E",30,0) + _xlfn.SWITCH(L1514,"A",50,"B",45,"C",40,"D",35,"E",30,0)</f>
        <v>60</v>
      </c>
      <c r="J1514" s="76" t="s">
        <v>1866</v>
      </c>
      <c r="K1514" s="77" t="s">
        <v>1866</v>
      </c>
      <c r="L1514" s="77" t="s">
        <v>1866</v>
      </c>
      <c r="M1514" s="75"/>
      <c r="N1514" s="75" t="s">
        <v>4969</v>
      </c>
      <c r="O1514" s="75" t="s">
        <v>4970</v>
      </c>
      <c r="P1514" s="75">
        <v>20040908</v>
      </c>
    </row>
    <row r="1515" spans="1:16" ht="19.5" customHeight="1">
      <c r="A1515" s="75" t="s">
        <v>1276</v>
      </c>
      <c r="B1515" s="75" t="s">
        <v>4374</v>
      </c>
      <c r="C1515" s="75" t="s">
        <v>1276</v>
      </c>
      <c r="D1515" s="75" t="s">
        <v>4971</v>
      </c>
      <c r="E1515" s="75" t="s">
        <v>4972</v>
      </c>
      <c r="F1515" s="75" t="s">
        <v>4968</v>
      </c>
      <c r="G1515" s="75" t="s">
        <v>3483</v>
      </c>
      <c r="H1515" s="76">
        <f t="array" ref="H1515">_xlfn.SWITCH(J1515,"A",50,"B",45,"C",40,"D",35,"E",30,0) + _xlfn.SWITCH(K1515,"A",50,"B",45,"C",40,"D",35,"E",30,0)</f>
        <v>60</v>
      </c>
      <c r="I1515" s="76">
        <f t="array" ref="I1515">_xlfn.SWITCH(J1515,"A",50,"B",45,"C",40,"D",35,"E",30,0) + _xlfn.SWITCH(L1515,"A",50,"B",45,"C",40,"D",35,"E",30,0)</f>
        <v>60</v>
      </c>
      <c r="J1515" s="76" t="s">
        <v>1866</v>
      </c>
      <c r="K1515" s="77" t="s">
        <v>1866</v>
      </c>
      <c r="L1515" s="77" t="s">
        <v>1866</v>
      </c>
      <c r="M1515" s="75"/>
      <c r="N1515" s="75" t="s">
        <v>4973</v>
      </c>
      <c r="O1515" s="75" t="s">
        <v>4974</v>
      </c>
      <c r="P1515" s="75">
        <v>19800301</v>
      </c>
    </row>
    <row r="1516" spans="1:16" ht="19.5" customHeight="1">
      <c r="A1516" s="75" t="s">
        <v>1276</v>
      </c>
      <c r="B1516" s="75" t="s">
        <v>4374</v>
      </c>
      <c r="C1516" s="75" t="s">
        <v>1276</v>
      </c>
      <c r="D1516" s="75" t="s">
        <v>4971</v>
      </c>
      <c r="E1516" s="75" t="s">
        <v>4972</v>
      </c>
      <c r="F1516" s="75" t="s">
        <v>4968</v>
      </c>
      <c r="G1516" s="75" t="s">
        <v>3688</v>
      </c>
      <c r="H1516" s="76">
        <f t="array" ref="H1516">_xlfn.SWITCH(J1516,"A",50,"B",45,"C",40,"D",35,"E",30,0) + _xlfn.SWITCH(K1516,"A",50,"B",45,"C",40,"D",35,"E",30,0)</f>
        <v>60</v>
      </c>
      <c r="I1516" s="76">
        <f t="array" ref="I1516">_xlfn.SWITCH(J1516,"A",50,"B",45,"C",40,"D",35,"E",30,0) + _xlfn.SWITCH(L1516,"A",50,"B",45,"C",40,"D",35,"E",30,0)</f>
        <v>60</v>
      </c>
      <c r="J1516" s="76" t="s">
        <v>1866</v>
      </c>
      <c r="K1516" s="77" t="s">
        <v>1866</v>
      </c>
      <c r="L1516" s="77" t="s">
        <v>1866</v>
      </c>
      <c r="M1516" s="75"/>
      <c r="N1516" s="75" t="s">
        <v>4969</v>
      </c>
      <c r="O1516" s="75" t="s">
        <v>4970</v>
      </c>
      <c r="P1516" s="75">
        <v>19721226</v>
      </c>
    </row>
    <row r="1517" spans="1:16" ht="19.5" customHeight="1">
      <c r="A1517" s="75" t="s">
        <v>1276</v>
      </c>
      <c r="B1517" s="75" t="s">
        <v>4374</v>
      </c>
      <c r="C1517" s="75" t="s">
        <v>1276</v>
      </c>
      <c r="D1517" s="75" t="s">
        <v>4971</v>
      </c>
      <c r="E1517" s="75" t="s">
        <v>4972</v>
      </c>
      <c r="F1517" s="75" t="s">
        <v>4968</v>
      </c>
      <c r="G1517" s="75" t="s">
        <v>4023</v>
      </c>
      <c r="H1517" s="76">
        <f t="array" ref="H1517">_xlfn.SWITCH(J1517,"A",50,"B",45,"C",40,"D",35,"E",30,0) + _xlfn.SWITCH(K1517,"A",50,"B",45,"C",40,"D",35,"E",30,0)</f>
        <v>60</v>
      </c>
      <c r="I1517" s="76">
        <f t="array" ref="I1517">_xlfn.SWITCH(J1517,"A",50,"B",45,"C",40,"D",35,"E",30,0) + _xlfn.SWITCH(L1517,"A",50,"B",45,"C",40,"D",35,"E",30,0)</f>
        <v>60</v>
      </c>
      <c r="J1517" s="76" t="s">
        <v>1866</v>
      </c>
      <c r="K1517" s="77" t="s">
        <v>1866</v>
      </c>
      <c r="L1517" s="77" t="s">
        <v>1866</v>
      </c>
      <c r="M1517" s="75"/>
      <c r="N1517" s="75" t="s">
        <v>4973</v>
      </c>
      <c r="O1517" s="75" t="s">
        <v>4989</v>
      </c>
      <c r="P1517" s="75">
        <v>19600301</v>
      </c>
    </row>
    <row r="1518" spans="1:16" ht="19.5" customHeight="1">
      <c r="A1518" s="75" t="s">
        <v>1276</v>
      </c>
      <c r="B1518" s="75" t="s">
        <v>4374</v>
      </c>
      <c r="C1518" s="75" t="s">
        <v>1276</v>
      </c>
      <c r="D1518" s="75" t="s">
        <v>4971</v>
      </c>
      <c r="E1518" s="75" t="s">
        <v>4972</v>
      </c>
      <c r="F1518" s="75" t="s">
        <v>4968</v>
      </c>
      <c r="G1518" s="75" t="s">
        <v>4264</v>
      </c>
      <c r="H1518" s="76">
        <f t="array" ref="H1518">_xlfn.SWITCH(J1518,"A",50,"B",45,"C",40,"D",35,"E",30,0) + _xlfn.SWITCH(K1518,"A",50,"B",45,"C",40,"D",35,"E",30,0)</f>
        <v>60</v>
      </c>
      <c r="I1518" s="76">
        <f t="array" ref="I1518">_xlfn.SWITCH(J1518,"A",50,"B",45,"C",40,"D",35,"E",30,0) + _xlfn.SWITCH(L1518,"A",50,"B",45,"C",40,"D",35,"E",30,0)</f>
        <v>60</v>
      </c>
      <c r="J1518" s="76" t="s">
        <v>1866</v>
      </c>
      <c r="K1518" s="77" t="s">
        <v>1866</v>
      </c>
      <c r="L1518" s="77" t="s">
        <v>1866</v>
      </c>
      <c r="M1518" s="75"/>
      <c r="N1518" s="75" t="s">
        <v>4973</v>
      </c>
      <c r="O1518" s="75" t="s">
        <v>4989</v>
      </c>
      <c r="P1518" s="75">
        <v>19580404</v>
      </c>
    </row>
    <row r="1519" spans="1:16" ht="19.5" customHeight="1">
      <c r="A1519" s="75" t="s">
        <v>1276</v>
      </c>
      <c r="B1519" s="75" t="s">
        <v>4374</v>
      </c>
      <c r="C1519" s="75" t="s">
        <v>1276</v>
      </c>
      <c r="D1519" s="75" t="s">
        <v>4971</v>
      </c>
      <c r="E1519" s="75" t="s">
        <v>4972</v>
      </c>
      <c r="F1519" s="75" t="s">
        <v>4968</v>
      </c>
      <c r="G1519" s="75" t="s">
        <v>4358</v>
      </c>
      <c r="H1519" s="75">
        <f t="array" ref="H1519">_xlfn.SWITCH(J1519,"A",50,"B",45,"C",40,"D",35,"E",30,0) + _xlfn.SWITCH(K1519,"A",50,"B",45,"C",40,"D",35,"E",30,0)</f>
        <v>60</v>
      </c>
      <c r="I1519" s="75">
        <f t="array" ref="I1519">_xlfn.SWITCH(J1519,"A",50,"B",45,"C",40,"D",35,"E",30,0) + _xlfn.SWITCH(L1519,"A",50,"B",45,"C",40,"D",35,"E",30,0)</f>
        <v>60</v>
      </c>
      <c r="J1519" s="76" t="s">
        <v>1866</v>
      </c>
      <c r="K1519" s="77" t="s">
        <v>1866</v>
      </c>
      <c r="L1519" s="77" t="s">
        <v>1866</v>
      </c>
      <c r="M1519" s="75"/>
      <c r="N1519" s="75" t="s">
        <v>4969</v>
      </c>
      <c r="O1519" s="75" t="s">
        <v>4989</v>
      </c>
      <c r="P1519" s="75">
        <v>19240410</v>
      </c>
    </row>
    <row r="1520" spans="1:16" ht="19.5" customHeight="1">
      <c r="A1520" s="75" t="s">
        <v>1276</v>
      </c>
      <c r="B1520" s="75" t="s">
        <v>4374</v>
      </c>
      <c r="C1520" s="75" t="s">
        <v>1276</v>
      </c>
      <c r="D1520" s="75" t="s">
        <v>4971</v>
      </c>
      <c r="E1520" s="75" t="s">
        <v>4972</v>
      </c>
      <c r="F1520" s="75" t="s">
        <v>4968</v>
      </c>
      <c r="G1520" s="75" t="s">
        <v>4624</v>
      </c>
      <c r="H1520" s="76">
        <f t="array" ref="H1520">_xlfn.SWITCH(J1520,"A",50,"B",45,"C",40,"D",35,"E",30,0) + _xlfn.SWITCH(K1520,"A",50,"B",45,"C",40,"D",35,"E",30,0)</f>
        <v>60</v>
      </c>
      <c r="I1520" s="76">
        <f t="array" ref="I1520">_xlfn.SWITCH(J1520,"A",50,"B",45,"C",40,"D",35,"E",30,0) + _xlfn.SWITCH(L1520,"A",50,"B",45,"C",40,"D",35,"E",30,0)</f>
        <v>60</v>
      </c>
      <c r="J1520" s="76" t="s">
        <v>1866</v>
      </c>
      <c r="K1520" s="77" t="s">
        <v>1866</v>
      </c>
      <c r="L1520" s="77" t="s">
        <v>1866</v>
      </c>
      <c r="M1520" s="75"/>
      <c r="N1520" s="75" t="s">
        <v>4973</v>
      </c>
      <c r="O1520" s="75" t="s">
        <v>4970</v>
      </c>
      <c r="P1520" s="75">
        <v>19520411</v>
      </c>
    </row>
    <row r="1521" spans="1:16" ht="19.5" customHeight="1">
      <c r="A1521" s="75" t="s">
        <v>1276</v>
      </c>
      <c r="B1521" s="75" t="s">
        <v>4374</v>
      </c>
      <c r="C1521" s="75" t="s">
        <v>1276</v>
      </c>
      <c r="D1521" s="75" t="s">
        <v>4971</v>
      </c>
      <c r="E1521" s="75" t="s">
        <v>4972</v>
      </c>
      <c r="F1521" s="75" t="s">
        <v>4968</v>
      </c>
      <c r="G1521" s="75" t="s">
        <v>4667</v>
      </c>
      <c r="H1521" s="75">
        <f t="array" ref="H1521">_xlfn.SWITCH(J1521,"A",50,"B",45,"C",40,"D",35,"E",30,0) + _xlfn.SWITCH(K1521,"A",50,"B",45,"C",40,"D",35,"E",30,0)</f>
        <v>60</v>
      </c>
      <c r="I1521" s="75">
        <f t="array" ref="I1521">_xlfn.SWITCH(J1521,"A",50,"B",45,"C",40,"D",35,"E",30,0) + _xlfn.SWITCH(L1521,"A",50,"B",45,"C",40,"D",35,"E",30,0)</f>
        <v>60</v>
      </c>
      <c r="J1521" s="76" t="s">
        <v>1866</v>
      </c>
      <c r="K1521" s="77" t="s">
        <v>1866</v>
      </c>
      <c r="L1521" s="77" t="s">
        <v>1866</v>
      </c>
      <c r="M1521" s="75"/>
      <c r="N1521" s="75" t="s">
        <v>4969</v>
      </c>
      <c r="O1521" s="75" t="s">
        <v>4974</v>
      </c>
      <c r="P1521" s="75">
        <v>19511010</v>
      </c>
    </row>
    <row r="1522" spans="1:16" ht="19.5" customHeight="1">
      <c r="A1522" s="75" t="s">
        <v>1276</v>
      </c>
      <c r="B1522" s="75" t="s">
        <v>4374</v>
      </c>
      <c r="C1522" s="75" t="s">
        <v>1276</v>
      </c>
      <c r="D1522" s="75" t="s">
        <v>4971</v>
      </c>
      <c r="E1522" s="75" t="s">
        <v>4972</v>
      </c>
      <c r="F1522" s="75" t="s">
        <v>4968</v>
      </c>
      <c r="G1522" s="75" t="s">
        <v>4708</v>
      </c>
      <c r="H1522" s="76">
        <f t="array" ref="H1522">_xlfn.SWITCH(J1522,"A",50,"B",45,"C",40,"D",35,"E",30,0) + _xlfn.SWITCH(K1522,"A",50,"B",45,"C",40,"D",35,"E",30,0)</f>
        <v>60</v>
      </c>
      <c r="I1522" s="76">
        <f t="array" ref="I1522">_xlfn.SWITCH(J1522,"A",50,"B",45,"C",40,"D",35,"E",30,0) + _xlfn.SWITCH(L1522,"A",50,"B",45,"C",40,"D",35,"E",30,0)</f>
        <v>60</v>
      </c>
      <c r="J1522" s="76" t="s">
        <v>1866</v>
      </c>
      <c r="K1522" s="77" t="s">
        <v>1866</v>
      </c>
      <c r="L1522" s="77" t="s">
        <v>1866</v>
      </c>
      <c r="M1522" s="75"/>
      <c r="N1522" s="75" t="s">
        <v>4969</v>
      </c>
      <c r="O1522" s="75" t="s">
        <v>4989</v>
      </c>
      <c r="P1522" s="75">
        <v>19670305</v>
      </c>
    </row>
    <row r="1523" spans="1:16" ht="19.5" customHeight="1">
      <c r="A1523" s="75" t="s">
        <v>445</v>
      </c>
      <c r="B1523" s="75" t="s">
        <v>4448</v>
      </c>
      <c r="C1523" s="75" t="s">
        <v>445</v>
      </c>
      <c r="D1523" s="75" t="s">
        <v>4971</v>
      </c>
      <c r="E1523" s="75" t="s">
        <v>4972</v>
      </c>
      <c r="F1523" s="75" t="s">
        <v>4968</v>
      </c>
      <c r="G1523" s="75" t="s">
        <v>3084</v>
      </c>
      <c r="H1523" s="75">
        <f t="array" ref="H1523">_xlfn.SWITCH(J1523,"A",50,"B",45,"C",40,"D",35,"E",30,0) + _xlfn.SWITCH(K1523,"A",50,"B",45,"C",40,"D",35,"E",30,0)</f>
        <v>60</v>
      </c>
      <c r="I1523" s="75">
        <f t="array" ref="I1523">_xlfn.SWITCH(J1523,"A",50,"B",45,"C",40,"D",35,"E",30,0) + _xlfn.SWITCH(L1523,"A",50,"B",45,"C",40,"D",35,"E",30,0)</f>
        <v>60</v>
      </c>
      <c r="J1523" s="76" t="s">
        <v>1866</v>
      </c>
      <c r="K1523" s="77" t="s">
        <v>1866</v>
      </c>
      <c r="L1523" s="77" t="s">
        <v>1866</v>
      </c>
      <c r="M1523" s="75"/>
      <c r="N1523" s="75" t="s">
        <v>4969</v>
      </c>
      <c r="O1523" s="75" t="s">
        <v>4970</v>
      </c>
      <c r="P1523" s="75">
        <v>19720114</v>
      </c>
    </row>
    <row r="1524" spans="1:16" ht="19.5" customHeight="1">
      <c r="A1524" s="75" t="s">
        <v>445</v>
      </c>
      <c r="B1524" s="75" t="s">
        <v>4448</v>
      </c>
      <c r="C1524" s="75" t="s">
        <v>445</v>
      </c>
      <c r="D1524" s="75" t="s">
        <v>4971</v>
      </c>
      <c r="E1524" s="75" t="s">
        <v>4972</v>
      </c>
      <c r="F1524" s="75" t="s">
        <v>4968</v>
      </c>
      <c r="G1524" s="75" t="s">
        <v>3315</v>
      </c>
      <c r="H1524" s="76">
        <f t="array" ref="H1524">_xlfn.SWITCH(J1524,"A",50,"B",45,"C",40,"D",35,"E",30,0) + _xlfn.SWITCH(K1524,"A",50,"B",45,"C",40,"D",35,"E",30,0)</f>
        <v>60</v>
      </c>
      <c r="I1524" s="76">
        <f t="array" ref="I1524">_xlfn.SWITCH(J1524,"A",50,"B",45,"C",40,"D",35,"E",30,0) + _xlfn.SWITCH(L1524,"A",50,"B",45,"C",40,"D",35,"E",30,0)</f>
        <v>60</v>
      </c>
      <c r="J1524" s="76" t="s">
        <v>1866</v>
      </c>
      <c r="K1524" s="77" t="s">
        <v>1866</v>
      </c>
      <c r="L1524" s="77" t="s">
        <v>1866</v>
      </c>
      <c r="M1524" s="75"/>
      <c r="N1524" s="75" t="s">
        <v>4969</v>
      </c>
      <c r="O1524" s="75" t="s">
        <v>4970</v>
      </c>
      <c r="P1524" s="75">
        <v>19810401</v>
      </c>
    </row>
    <row r="1525" spans="1:16" ht="19.5" customHeight="1">
      <c r="A1525" s="75" t="s">
        <v>445</v>
      </c>
      <c r="B1525" s="75" t="s">
        <v>4448</v>
      </c>
      <c r="C1525" s="75" t="s">
        <v>445</v>
      </c>
      <c r="D1525" s="75" t="s">
        <v>4971</v>
      </c>
      <c r="E1525" s="75" t="s">
        <v>4972</v>
      </c>
      <c r="F1525" s="75" t="s">
        <v>4968</v>
      </c>
      <c r="G1525" s="75" t="s">
        <v>3531</v>
      </c>
      <c r="H1525" s="75">
        <f t="array" ref="H1525">_xlfn.SWITCH(J1525,"A",50,"B",45,"C",40,"D",35,"E",30,0) + _xlfn.SWITCH(K1525,"A",50,"B",45,"C",40,"D",35,"E",30,0)</f>
        <v>60</v>
      </c>
      <c r="I1525" s="75">
        <f t="array" ref="I1525">_xlfn.SWITCH(J1525,"A",50,"B",45,"C",40,"D",35,"E",30,0) + _xlfn.SWITCH(L1525,"A",50,"B",45,"C",40,"D",35,"E",30,0)</f>
        <v>60</v>
      </c>
      <c r="J1525" s="76" t="s">
        <v>1866</v>
      </c>
      <c r="K1525" s="77" t="s">
        <v>1866</v>
      </c>
      <c r="L1525" s="77" t="s">
        <v>1866</v>
      </c>
      <c r="M1525" s="75"/>
      <c r="N1525" s="75" t="s">
        <v>4969</v>
      </c>
      <c r="O1525" s="75" t="s">
        <v>4970</v>
      </c>
      <c r="P1525" s="75">
        <v>19740301</v>
      </c>
    </row>
    <row r="1526" spans="1:16" ht="19.5" customHeight="1">
      <c r="A1526" s="75" t="s">
        <v>445</v>
      </c>
      <c r="B1526" s="75" t="s">
        <v>4448</v>
      </c>
      <c r="C1526" s="75" t="s">
        <v>445</v>
      </c>
      <c r="D1526" s="75" t="s">
        <v>4971</v>
      </c>
      <c r="E1526" s="75" t="s">
        <v>4972</v>
      </c>
      <c r="F1526" s="75" t="s">
        <v>4968</v>
      </c>
      <c r="G1526" s="75" t="s">
        <v>3727</v>
      </c>
      <c r="H1526" s="76">
        <f t="array" ref="H1526">_xlfn.SWITCH(J1526,"A",50,"B",45,"C",40,"D",35,"E",30,0) + _xlfn.SWITCH(K1526,"A",50,"B",45,"C",40,"D",35,"E",30,0)</f>
        <v>60</v>
      </c>
      <c r="I1526" s="76">
        <f t="array" ref="I1526">_xlfn.SWITCH(J1526,"A",50,"B",45,"C",40,"D",35,"E",30,0) + _xlfn.SWITCH(L1526,"A",50,"B",45,"C",40,"D",35,"E",30,0)</f>
        <v>60</v>
      </c>
      <c r="J1526" s="76" t="s">
        <v>1866</v>
      </c>
      <c r="K1526" s="77" t="s">
        <v>1866</v>
      </c>
      <c r="L1526" s="77" t="s">
        <v>1866</v>
      </c>
      <c r="M1526" s="75"/>
      <c r="N1526" s="75" t="s">
        <v>4969</v>
      </c>
      <c r="O1526" s="75" t="s">
        <v>4970</v>
      </c>
      <c r="P1526" s="75">
        <v>19550525</v>
      </c>
    </row>
    <row r="1527" spans="1:16" ht="19.5" customHeight="1">
      <c r="A1527" s="75" t="s">
        <v>1276</v>
      </c>
      <c r="B1527" s="75" t="s">
        <v>4455</v>
      </c>
      <c r="C1527" s="75" t="s">
        <v>1276</v>
      </c>
      <c r="D1527" s="75" t="s">
        <v>4971</v>
      </c>
      <c r="E1527" s="75" t="s">
        <v>4972</v>
      </c>
      <c r="F1527" s="75" t="s">
        <v>4968</v>
      </c>
      <c r="G1527" s="75" t="s">
        <v>3263</v>
      </c>
      <c r="H1527" s="75">
        <f t="array" ref="H1527">_xlfn.SWITCH(J1527,"A",50,"B",45,"C",40,"D",35,"E",30,0) + _xlfn.SWITCH(K1527,"A",50,"B",45,"C",40,"D",35,"E",30,0)</f>
        <v>60</v>
      </c>
      <c r="I1527" s="75">
        <f t="array" ref="I1527">_xlfn.SWITCH(J1527,"A",50,"B",45,"C",40,"D",35,"E",30,0) + _xlfn.SWITCH(L1527,"A",50,"B",45,"C",40,"D",35,"E",30,0)</f>
        <v>60</v>
      </c>
      <c r="J1527" s="76" t="s">
        <v>1866</v>
      </c>
      <c r="K1527" s="77" t="s">
        <v>1866</v>
      </c>
      <c r="L1527" s="77" t="s">
        <v>1866</v>
      </c>
      <c r="M1527" s="75"/>
      <c r="N1527" s="75" t="s">
        <v>4969</v>
      </c>
      <c r="O1527" s="75" t="s">
        <v>4970</v>
      </c>
      <c r="P1527" s="75">
        <v>19760308</v>
      </c>
    </row>
    <row r="1528" spans="1:16" ht="19.5" customHeight="1">
      <c r="A1528" s="75" t="s">
        <v>389</v>
      </c>
      <c r="B1528" s="75" t="s">
        <v>4782</v>
      </c>
      <c r="C1528" s="75" t="s">
        <v>389</v>
      </c>
      <c r="D1528" s="75" t="s">
        <v>4971</v>
      </c>
      <c r="E1528" s="75" t="s">
        <v>4972</v>
      </c>
      <c r="F1528" s="75" t="s">
        <v>4968</v>
      </c>
      <c r="G1528" s="75" t="s">
        <v>3248</v>
      </c>
      <c r="H1528" s="76">
        <f t="array" ref="H1528">_xlfn.SWITCH(J1528,"A",50,"B",45,"C",40,"D",35,"E",30,0) + _xlfn.SWITCH(K1528,"A",50,"B",45,"C",40,"D",35,"E",30,0)</f>
        <v>60</v>
      </c>
      <c r="I1528" s="76">
        <f t="array" ref="I1528">_xlfn.SWITCH(J1528,"A",50,"B",45,"C",40,"D",35,"E",30,0) + _xlfn.SWITCH(L1528,"A",50,"B",45,"C",40,"D",35,"E",30,0)</f>
        <v>60</v>
      </c>
      <c r="J1528" s="76" t="s">
        <v>1866</v>
      </c>
      <c r="K1528" s="77" t="s">
        <v>1866</v>
      </c>
      <c r="L1528" s="77" t="s">
        <v>1866</v>
      </c>
      <c r="M1528" s="75"/>
      <c r="N1528" s="75" t="s">
        <v>4969</v>
      </c>
      <c r="O1528" s="75" t="s">
        <v>4970</v>
      </c>
      <c r="P1528" s="75">
        <v>19690316</v>
      </c>
    </row>
    <row r="1529" spans="1:16" ht="19.5" customHeight="1">
      <c r="A1529" s="75" t="s">
        <v>1276</v>
      </c>
      <c r="B1529" s="75" t="s">
        <v>4526</v>
      </c>
      <c r="C1529" s="75" t="s">
        <v>1276</v>
      </c>
      <c r="D1529" s="75" t="s">
        <v>4971</v>
      </c>
      <c r="E1529" s="75" t="s">
        <v>4972</v>
      </c>
      <c r="F1529" s="75" t="s">
        <v>4968</v>
      </c>
      <c r="G1529" s="75" t="s">
        <v>3264</v>
      </c>
      <c r="H1529" s="76">
        <f t="array" ref="H1529">_xlfn.SWITCH(J1529,"A",50,"B",45,"C",40,"D",35,"E",30,0) + _xlfn.SWITCH(K1529,"A",50,"B",45,"C",40,"D",35,"E",30,0)</f>
        <v>60</v>
      </c>
      <c r="I1529" s="76">
        <f t="array" ref="I1529">_xlfn.SWITCH(J1529,"A",50,"B",45,"C",40,"D",35,"E",30,0) + _xlfn.SWITCH(L1529,"A",50,"B",45,"C",40,"D",35,"E",30,0)</f>
        <v>60</v>
      </c>
      <c r="J1529" s="76" t="s">
        <v>1866</v>
      </c>
      <c r="K1529" s="77" t="s">
        <v>1866</v>
      </c>
      <c r="L1529" s="77" t="s">
        <v>1866</v>
      </c>
      <c r="M1529" s="75"/>
      <c r="N1529" s="75" t="s">
        <v>4973</v>
      </c>
      <c r="O1529" s="75" t="s">
        <v>4970</v>
      </c>
      <c r="P1529" s="75">
        <v>19830301</v>
      </c>
    </row>
    <row r="1530" spans="1:16" ht="19.5" customHeight="1">
      <c r="A1530" s="75" t="s">
        <v>1276</v>
      </c>
      <c r="B1530" s="75" t="s">
        <v>4526</v>
      </c>
      <c r="C1530" s="75" t="s">
        <v>1276</v>
      </c>
      <c r="D1530" s="75" t="s">
        <v>4971</v>
      </c>
      <c r="E1530" s="75" t="s">
        <v>4972</v>
      </c>
      <c r="F1530" s="75" t="s">
        <v>4968</v>
      </c>
      <c r="G1530" s="75" t="s">
        <v>3484</v>
      </c>
      <c r="H1530" s="75">
        <f t="array" ref="H1530">_xlfn.SWITCH(J1530,"A",50,"B",45,"C",40,"D",35,"E",30,0) + _xlfn.SWITCH(K1530,"A",50,"B",45,"C",40,"D",35,"E",30,0)</f>
        <v>60</v>
      </c>
      <c r="I1530" s="75">
        <f t="array" ref="I1530">_xlfn.SWITCH(J1530,"A",50,"B",45,"C",40,"D",35,"E",30,0) + _xlfn.SWITCH(L1530,"A",50,"B",45,"C",40,"D",35,"E",30,0)</f>
        <v>60</v>
      </c>
      <c r="J1530" s="76" t="s">
        <v>1866</v>
      </c>
      <c r="K1530" s="77" t="s">
        <v>1866</v>
      </c>
      <c r="L1530" s="77" t="s">
        <v>1866</v>
      </c>
      <c r="M1530" s="75"/>
      <c r="N1530" s="75" t="s">
        <v>4969</v>
      </c>
      <c r="O1530" s="75" t="s">
        <v>4970</v>
      </c>
      <c r="P1530" s="75">
        <v>19860303</v>
      </c>
    </row>
    <row r="1531" spans="1:16" ht="19.5" customHeight="1">
      <c r="A1531" s="75" t="s">
        <v>1276</v>
      </c>
      <c r="B1531" s="75" t="s">
        <v>4526</v>
      </c>
      <c r="C1531" s="75" t="s">
        <v>1276</v>
      </c>
      <c r="D1531" s="75" t="s">
        <v>4971</v>
      </c>
      <c r="E1531" s="75" t="s">
        <v>4972</v>
      </c>
      <c r="F1531" s="75" t="s">
        <v>4968</v>
      </c>
      <c r="G1531" s="75" t="s">
        <v>3689</v>
      </c>
      <c r="H1531" s="76">
        <f t="array" ref="H1531">_xlfn.SWITCH(J1531,"A",50,"B",45,"C",40,"D",35,"E",30,0) + _xlfn.SWITCH(K1531,"A",50,"B",45,"C",40,"D",35,"E",30,0)</f>
        <v>60</v>
      </c>
      <c r="I1531" s="76">
        <f t="array" ref="I1531">_xlfn.SWITCH(J1531,"A",50,"B",45,"C",40,"D",35,"E",30,0) + _xlfn.SWITCH(L1531,"A",50,"B",45,"C",40,"D",35,"E",30,0)</f>
        <v>60</v>
      </c>
      <c r="J1531" s="76" t="s">
        <v>1866</v>
      </c>
      <c r="K1531" s="77" t="s">
        <v>1866</v>
      </c>
      <c r="L1531" s="77" t="s">
        <v>1866</v>
      </c>
      <c r="M1531" s="75"/>
      <c r="N1531" s="75" t="s">
        <v>4969</v>
      </c>
      <c r="O1531" s="75" t="s">
        <v>4970</v>
      </c>
      <c r="P1531" s="75">
        <v>19550701</v>
      </c>
    </row>
    <row r="1532" spans="1:16" ht="19.5" customHeight="1">
      <c r="A1532" s="75" t="s">
        <v>1276</v>
      </c>
      <c r="B1532" s="75" t="s">
        <v>4526</v>
      </c>
      <c r="C1532" s="75" t="s">
        <v>1276</v>
      </c>
      <c r="D1532" s="75" t="s">
        <v>4971</v>
      </c>
      <c r="E1532" s="75" t="s">
        <v>4972</v>
      </c>
      <c r="F1532" s="75" t="s">
        <v>4968</v>
      </c>
      <c r="G1532" s="75" t="s">
        <v>3869</v>
      </c>
      <c r="H1532" s="75">
        <f t="array" ref="H1532">_xlfn.SWITCH(J1532,"A",50,"B",45,"C",40,"D",35,"E",30,0) + _xlfn.SWITCH(K1532,"A",50,"B",45,"C",40,"D",35,"E",30,0)</f>
        <v>60</v>
      </c>
      <c r="I1532" s="75">
        <f t="array" ref="I1532">_xlfn.SWITCH(J1532,"A",50,"B",45,"C",40,"D",35,"E",30,0) + _xlfn.SWITCH(L1532,"A",50,"B",45,"C",40,"D",35,"E",30,0)</f>
        <v>60</v>
      </c>
      <c r="J1532" s="76" t="s">
        <v>1866</v>
      </c>
      <c r="K1532" s="77" t="s">
        <v>1866</v>
      </c>
      <c r="L1532" s="77" t="s">
        <v>1866</v>
      </c>
      <c r="M1532" s="75"/>
      <c r="N1532" s="75" t="s">
        <v>4973</v>
      </c>
      <c r="O1532" s="75" t="s">
        <v>4970</v>
      </c>
      <c r="P1532" s="75">
        <v>20030301</v>
      </c>
    </row>
    <row r="1533" spans="1:16" ht="19.5" customHeight="1">
      <c r="A1533" s="75" t="s">
        <v>389</v>
      </c>
      <c r="B1533" s="75" t="s">
        <v>4806</v>
      </c>
      <c r="C1533" s="75" t="s">
        <v>389</v>
      </c>
      <c r="D1533" s="75" t="s">
        <v>4971</v>
      </c>
      <c r="E1533" s="75" t="s">
        <v>4972</v>
      </c>
      <c r="F1533" s="75" t="s">
        <v>4968</v>
      </c>
      <c r="G1533" s="75" t="s">
        <v>3249</v>
      </c>
      <c r="H1533" s="76">
        <f t="array" ref="H1533">_xlfn.SWITCH(J1533,"A",50,"B",45,"C",40,"D",35,"E",30,0) + _xlfn.SWITCH(K1533,"A",50,"B",45,"C",40,"D",35,"E",30,0)</f>
        <v>60</v>
      </c>
      <c r="I1533" s="76">
        <f t="array" ref="I1533">_xlfn.SWITCH(J1533,"A",50,"B",45,"C",40,"D",35,"E",30,0) + _xlfn.SWITCH(L1533,"A",50,"B",45,"C",40,"D",35,"E",30,0)</f>
        <v>60</v>
      </c>
      <c r="J1533" s="76" t="s">
        <v>1866</v>
      </c>
      <c r="K1533" s="77" t="s">
        <v>1866</v>
      </c>
      <c r="L1533" s="77" t="s">
        <v>1866</v>
      </c>
      <c r="M1533" s="75"/>
      <c r="N1533" s="75" t="s">
        <v>4969</v>
      </c>
      <c r="O1533" s="75" t="s">
        <v>4970</v>
      </c>
      <c r="P1533" s="75">
        <v>19510925</v>
      </c>
    </row>
    <row r="1534" spans="1:16" ht="19.5" customHeight="1">
      <c r="A1534" s="75" t="s">
        <v>389</v>
      </c>
      <c r="B1534" s="75" t="s">
        <v>4806</v>
      </c>
      <c r="C1534" s="75" t="s">
        <v>389</v>
      </c>
      <c r="D1534" s="75" t="s">
        <v>4971</v>
      </c>
      <c r="E1534" s="75" t="s">
        <v>4972</v>
      </c>
      <c r="F1534" s="75" t="s">
        <v>4968</v>
      </c>
      <c r="G1534" s="75" t="s">
        <v>3470</v>
      </c>
      <c r="H1534" s="75">
        <f t="array" ref="H1534">_xlfn.SWITCH(J1534,"A",50,"B",45,"C",40,"D",35,"E",30,0) + _xlfn.SWITCH(K1534,"A",50,"B",45,"C",40,"D",35,"E",30,0)</f>
        <v>60</v>
      </c>
      <c r="I1534" s="75">
        <f t="array" ref="I1534">_xlfn.SWITCH(J1534,"A",50,"B",45,"C",40,"D",35,"E",30,0) + _xlfn.SWITCH(L1534,"A",50,"B",45,"C",40,"D",35,"E",30,0)</f>
        <v>60</v>
      </c>
      <c r="J1534" s="76" t="s">
        <v>1866</v>
      </c>
      <c r="K1534" s="77" t="s">
        <v>1866</v>
      </c>
      <c r="L1534" s="77" t="s">
        <v>1866</v>
      </c>
      <c r="M1534" s="75"/>
      <c r="N1534" s="75" t="s">
        <v>4969</v>
      </c>
      <c r="O1534" s="75" t="s">
        <v>4970</v>
      </c>
      <c r="P1534" s="75">
        <v>19740105</v>
      </c>
    </row>
    <row r="1535" spans="1:16" ht="19.5" customHeight="1">
      <c r="A1535" s="75" t="s">
        <v>1276</v>
      </c>
      <c r="B1535" s="75" t="s">
        <v>4583</v>
      </c>
      <c r="C1535" s="75" t="s">
        <v>1276</v>
      </c>
      <c r="D1535" s="75" t="s">
        <v>4971</v>
      </c>
      <c r="E1535" s="75" t="s">
        <v>4972</v>
      </c>
      <c r="F1535" s="75" t="s">
        <v>4968</v>
      </c>
      <c r="G1535" s="75" t="s">
        <v>3265</v>
      </c>
      <c r="H1535" s="76">
        <f t="array" ref="H1535">_xlfn.SWITCH(J1535,"A",50,"B",45,"C",40,"D",35,"E",30,0) + _xlfn.SWITCH(K1535,"A",50,"B",45,"C",40,"D",35,"E",30,0)</f>
        <v>60</v>
      </c>
      <c r="I1535" s="76">
        <f t="array" ref="I1535">_xlfn.SWITCH(J1535,"A",50,"B",45,"C",40,"D",35,"E",30,0) + _xlfn.SWITCH(L1535,"A",50,"B",45,"C",40,"D",35,"E",30,0)</f>
        <v>60</v>
      </c>
      <c r="J1535" s="76" t="s">
        <v>1866</v>
      </c>
      <c r="K1535" s="77" t="s">
        <v>1866</v>
      </c>
      <c r="L1535" s="77" t="s">
        <v>1866</v>
      </c>
      <c r="M1535" s="75"/>
      <c r="N1535" s="75" t="s">
        <v>4973</v>
      </c>
      <c r="O1535" s="75" t="s">
        <v>4974</v>
      </c>
      <c r="P1535" s="75">
        <v>19810301</v>
      </c>
    </row>
    <row r="1536" spans="1:16" ht="19.5" customHeight="1">
      <c r="A1536" s="75" t="s">
        <v>1276</v>
      </c>
      <c r="B1536" s="75" t="s">
        <v>4583</v>
      </c>
      <c r="C1536" s="75" t="s">
        <v>1276</v>
      </c>
      <c r="D1536" s="75" t="s">
        <v>4971</v>
      </c>
      <c r="E1536" s="75" t="s">
        <v>4972</v>
      </c>
      <c r="F1536" s="75" t="s">
        <v>4968</v>
      </c>
      <c r="G1536" s="75" t="s">
        <v>4156</v>
      </c>
      <c r="H1536" s="76">
        <f t="array" ref="H1536">_xlfn.SWITCH(J1536,"A",50,"B",45,"C",40,"D",35,"E",30,0) + _xlfn.SWITCH(K1536,"A",50,"B",45,"C",40,"D",35,"E",30,0)</f>
        <v>60</v>
      </c>
      <c r="I1536" s="76">
        <f t="array" ref="I1536">_xlfn.SWITCH(J1536,"A",50,"B",45,"C",40,"D",35,"E",30,0) + _xlfn.SWITCH(L1536,"A",50,"B",45,"C",40,"D",35,"E",30,0)</f>
        <v>60</v>
      </c>
      <c r="J1536" s="76" t="s">
        <v>1866</v>
      </c>
      <c r="K1536" s="77" t="s">
        <v>1866</v>
      </c>
      <c r="L1536" s="77" t="s">
        <v>1866</v>
      </c>
      <c r="M1536" s="75"/>
      <c r="N1536" s="75" t="s">
        <v>4973</v>
      </c>
      <c r="O1536" s="75" t="s">
        <v>4989</v>
      </c>
      <c r="P1536" s="75">
        <v>19830301</v>
      </c>
    </row>
    <row r="1537" spans="1:16" ht="19.5" customHeight="1">
      <c r="A1537" s="75" t="s">
        <v>1276</v>
      </c>
      <c r="B1537" s="75" t="s">
        <v>4583</v>
      </c>
      <c r="C1537" s="75" t="s">
        <v>1276</v>
      </c>
      <c r="D1537" s="75" t="s">
        <v>4971</v>
      </c>
      <c r="E1537" s="75" t="s">
        <v>4972</v>
      </c>
      <c r="F1537" s="75" t="s">
        <v>4968</v>
      </c>
      <c r="G1537" s="75" t="s">
        <v>4265</v>
      </c>
      <c r="H1537" s="75">
        <f t="array" ref="H1537">_xlfn.SWITCH(J1537,"A",50,"B",45,"C",40,"D",35,"E",30,0) + _xlfn.SWITCH(K1537,"A",50,"B",45,"C",40,"D",35,"E",30,0)</f>
        <v>60</v>
      </c>
      <c r="I1537" s="75">
        <f t="array" ref="I1537">_xlfn.SWITCH(J1537,"A",50,"B",45,"C",40,"D",35,"E",30,0) + _xlfn.SWITCH(L1537,"A",50,"B",45,"C",40,"D",35,"E",30,0)</f>
        <v>60</v>
      </c>
      <c r="J1537" s="76" t="s">
        <v>1866</v>
      </c>
      <c r="K1537" s="77" t="s">
        <v>1866</v>
      </c>
      <c r="L1537" s="77" t="s">
        <v>1866</v>
      </c>
      <c r="M1537" s="75"/>
      <c r="N1537" s="75" t="s">
        <v>4969</v>
      </c>
      <c r="O1537" s="75" t="s">
        <v>4974</v>
      </c>
      <c r="P1537" s="75">
        <v>19671229</v>
      </c>
    </row>
    <row r="1538" spans="1:16" ht="19.5" customHeight="1">
      <c r="A1538" s="75" t="s">
        <v>1276</v>
      </c>
      <c r="B1538" s="75" t="s">
        <v>4583</v>
      </c>
      <c r="C1538" s="75" t="s">
        <v>1276</v>
      </c>
      <c r="D1538" s="75" t="s">
        <v>4971</v>
      </c>
      <c r="E1538" s="75" t="s">
        <v>4972</v>
      </c>
      <c r="F1538" s="75" t="s">
        <v>4968</v>
      </c>
      <c r="G1538" s="75" t="s">
        <v>4625</v>
      </c>
      <c r="H1538" s="76">
        <f t="array" ref="H1538">_xlfn.SWITCH(J1538,"A",50,"B",45,"C",40,"D",35,"E",30,0) + _xlfn.SWITCH(K1538,"A",50,"B",45,"C",40,"D",35,"E",30,0)</f>
        <v>60</v>
      </c>
      <c r="I1538" s="76">
        <f t="array" ref="I1538">_xlfn.SWITCH(J1538,"A",50,"B",45,"C",40,"D",35,"E",30,0) + _xlfn.SWITCH(L1538,"A",50,"B",45,"C",40,"D",35,"E",30,0)</f>
        <v>60</v>
      </c>
      <c r="J1538" s="76" t="s">
        <v>1866</v>
      </c>
      <c r="K1538" s="77" t="s">
        <v>1866</v>
      </c>
      <c r="L1538" s="77" t="s">
        <v>1866</v>
      </c>
      <c r="M1538" s="75"/>
      <c r="N1538" s="75" t="s">
        <v>4973</v>
      </c>
      <c r="O1538" s="75" t="s">
        <v>4989</v>
      </c>
      <c r="P1538" s="75">
        <v>19710302</v>
      </c>
    </row>
    <row r="1539" spans="1:16" ht="19.5" customHeight="1">
      <c r="A1539" s="75" t="s">
        <v>1276</v>
      </c>
      <c r="B1539" s="75" t="s">
        <v>4583</v>
      </c>
      <c r="C1539" s="75" t="s">
        <v>1276</v>
      </c>
      <c r="D1539" s="75" t="s">
        <v>4971</v>
      </c>
      <c r="E1539" s="75" t="s">
        <v>4972</v>
      </c>
      <c r="F1539" s="75" t="s">
        <v>4968</v>
      </c>
      <c r="G1539" s="75" t="s">
        <v>4709</v>
      </c>
      <c r="H1539" s="76">
        <f t="array" ref="H1539">_xlfn.SWITCH(J1539,"A",50,"B",45,"C",40,"D",35,"E",30,0) + _xlfn.SWITCH(K1539,"A",50,"B",45,"C",40,"D",35,"E",30,0)</f>
        <v>60</v>
      </c>
      <c r="I1539" s="76">
        <f t="array" ref="I1539">_xlfn.SWITCH(J1539,"A",50,"B",45,"C",40,"D",35,"E",30,0) + _xlfn.SWITCH(L1539,"A",50,"B",45,"C",40,"D",35,"E",30,0)</f>
        <v>60</v>
      </c>
      <c r="J1539" s="76" t="s">
        <v>1866</v>
      </c>
      <c r="K1539" s="77" t="s">
        <v>1866</v>
      </c>
      <c r="L1539" s="77" t="s">
        <v>1866</v>
      </c>
      <c r="M1539" s="75"/>
      <c r="N1539" s="75" t="s">
        <v>4973</v>
      </c>
      <c r="O1539" s="75" t="s">
        <v>4989</v>
      </c>
      <c r="P1539" s="75">
        <v>19630301</v>
      </c>
    </row>
    <row r="1540" spans="1:16" ht="19.5" customHeight="1">
      <c r="A1540" s="75" t="s">
        <v>1276</v>
      </c>
      <c r="B1540" s="75" t="s">
        <v>4583</v>
      </c>
      <c r="C1540" s="75" t="s">
        <v>1276</v>
      </c>
      <c r="D1540" s="75" t="s">
        <v>4971</v>
      </c>
      <c r="E1540" s="75" t="s">
        <v>4972</v>
      </c>
      <c r="F1540" s="75" t="s">
        <v>4968</v>
      </c>
      <c r="G1540" s="75" t="s">
        <v>4746</v>
      </c>
      <c r="H1540" s="75">
        <f t="array" ref="H1540">_xlfn.SWITCH(J1540,"A",50,"B",45,"C",40,"D",35,"E",30,0) + _xlfn.SWITCH(K1540,"A",50,"B",45,"C",40,"D",35,"E",30,0)</f>
        <v>60</v>
      </c>
      <c r="I1540" s="75">
        <f t="array" ref="I1540">_xlfn.SWITCH(J1540,"A",50,"B",45,"C",40,"D",35,"E",30,0) + _xlfn.SWITCH(L1540,"A",50,"B",45,"C",40,"D",35,"E",30,0)</f>
        <v>60</v>
      </c>
      <c r="J1540" s="76" t="s">
        <v>1866</v>
      </c>
      <c r="K1540" s="77" t="s">
        <v>1866</v>
      </c>
      <c r="L1540" s="77" t="s">
        <v>1866</v>
      </c>
      <c r="M1540" s="75"/>
      <c r="N1540" s="75" t="s">
        <v>4973</v>
      </c>
      <c r="O1540" s="75" t="s">
        <v>4989</v>
      </c>
      <c r="P1540" s="75">
        <v>19520430</v>
      </c>
    </row>
    <row r="1541" spans="1:16" ht="19.5" customHeight="1">
      <c r="A1541" s="75" t="s">
        <v>1276</v>
      </c>
      <c r="B1541" s="75" t="s">
        <v>4583</v>
      </c>
      <c r="C1541" s="75" t="s">
        <v>1276</v>
      </c>
      <c r="D1541" s="75" t="s">
        <v>4977</v>
      </c>
      <c r="E1541" s="75" t="s">
        <v>4972</v>
      </c>
      <c r="F1541" s="75" t="s">
        <v>4968</v>
      </c>
      <c r="G1541" s="75" t="s">
        <v>4775</v>
      </c>
      <c r="H1541" s="76">
        <f t="array" ref="H1541">_xlfn.SWITCH(J1541,"A",50,"B",45,"C",40,"D",35,"E",30,0) + _xlfn.SWITCH(K1541,"A",50,"B",45,"C",40,"D",35,"E",30,0)</f>
        <v>60</v>
      </c>
      <c r="I1541" s="76">
        <f t="array" ref="I1541">_xlfn.SWITCH(J1541,"A",50,"B",45,"C",40,"D",35,"E",30,0) + _xlfn.SWITCH(L1541,"A",50,"B",45,"C",40,"D",35,"E",30,0)</f>
        <v>60</v>
      </c>
      <c r="J1541" s="76" t="s">
        <v>1866</v>
      </c>
      <c r="K1541" s="77" t="s">
        <v>1866</v>
      </c>
      <c r="L1541" s="77" t="s">
        <v>1866</v>
      </c>
      <c r="M1541" s="75"/>
      <c r="N1541" s="75" t="s">
        <v>4969</v>
      </c>
      <c r="O1541" s="75" t="s">
        <v>4989</v>
      </c>
      <c r="P1541" s="75">
        <v>20020302</v>
      </c>
    </row>
    <row r="1542" spans="1:16" ht="19.5" customHeight="1">
      <c r="A1542" s="75" t="s">
        <v>1276</v>
      </c>
      <c r="B1542" s="75" t="s">
        <v>4583</v>
      </c>
      <c r="C1542" s="75" t="s">
        <v>1276</v>
      </c>
      <c r="D1542" s="75" t="s">
        <v>4977</v>
      </c>
      <c r="E1542" s="75" t="s">
        <v>4972</v>
      </c>
      <c r="F1542" s="75" t="s">
        <v>4968</v>
      </c>
      <c r="G1542" s="75" t="s">
        <v>4819</v>
      </c>
      <c r="H1542" s="76">
        <f t="array" ref="H1542">_xlfn.SWITCH(J1542,"A",50,"B",45,"C",40,"D",35,"E",30,0) + _xlfn.SWITCH(K1542,"A",50,"B",45,"C",40,"D",35,"E",30,0)</f>
        <v>60</v>
      </c>
      <c r="I1542" s="76">
        <f t="array" ref="I1542">_xlfn.SWITCH(J1542,"A",50,"B",45,"C",40,"D",35,"E",30,0) + _xlfn.SWITCH(L1542,"A",50,"B",45,"C",40,"D",35,"E",30,0)</f>
        <v>60</v>
      </c>
      <c r="J1542" s="76" t="s">
        <v>1866</v>
      </c>
      <c r="K1542" s="77" t="s">
        <v>1866</v>
      </c>
      <c r="L1542" s="77" t="s">
        <v>1866</v>
      </c>
      <c r="M1542" s="75"/>
      <c r="N1542" s="75" t="s">
        <v>4969</v>
      </c>
      <c r="O1542" s="75" t="s">
        <v>4989</v>
      </c>
      <c r="P1542" s="75">
        <v>19260525</v>
      </c>
    </row>
    <row r="1543" spans="1:16" ht="19.5" customHeight="1">
      <c r="A1543" s="75" t="s">
        <v>1276</v>
      </c>
      <c r="B1543" s="75" t="s">
        <v>4583</v>
      </c>
      <c r="C1543" s="75" t="s">
        <v>1276</v>
      </c>
      <c r="D1543" s="75" t="s">
        <v>4971</v>
      </c>
      <c r="E1543" s="75" t="s">
        <v>4972</v>
      </c>
      <c r="F1543" s="75" t="s">
        <v>4968</v>
      </c>
      <c r="G1543" s="75" t="s">
        <v>4850</v>
      </c>
      <c r="H1543" s="76">
        <f t="array" ref="H1543">_xlfn.SWITCH(J1543,"A",50,"B",45,"C",40,"D",35,"E",30,0) + _xlfn.SWITCH(K1543,"A",50,"B",45,"C",40,"D",35,"E",30,0)</f>
        <v>60</v>
      </c>
      <c r="I1543" s="76">
        <f t="array" ref="I1543">_xlfn.SWITCH(J1543,"A",50,"B",45,"C",40,"D",35,"E",30,0) + _xlfn.SWITCH(L1543,"A",50,"B",45,"C",40,"D",35,"E",30,0)</f>
        <v>60</v>
      </c>
      <c r="J1543" s="76" t="s">
        <v>1866</v>
      </c>
      <c r="K1543" s="77" t="s">
        <v>1866</v>
      </c>
      <c r="L1543" s="77" t="s">
        <v>1866</v>
      </c>
      <c r="M1543" s="75"/>
      <c r="N1543" s="75" t="s">
        <v>4969</v>
      </c>
      <c r="O1543" s="75" t="s">
        <v>4970</v>
      </c>
      <c r="P1543" s="75">
        <v>19370419</v>
      </c>
    </row>
    <row r="1544" spans="1:16" ht="19.5" customHeight="1">
      <c r="A1544" s="75" t="s">
        <v>1276</v>
      </c>
      <c r="B1544" s="75" t="s">
        <v>4583</v>
      </c>
      <c r="C1544" s="75" t="s">
        <v>1276</v>
      </c>
      <c r="D1544" s="75" t="s">
        <v>4971</v>
      </c>
      <c r="E1544" s="75" t="s">
        <v>4972</v>
      </c>
      <c r="F1544" s="75" t="s">
        <v>4968</v>
      </c>
      <c r="G1544" s="75" t="s">
        <v>4863</v>
      </c>
      <c r="H1544" s="75">
        <f t="array" ref="H1544">_xlfn.SWITCH(J1544,"A",50,"B",45,"C",40,"D",35,"E",30,0) + _xlfn.SWITCH(K1544,"A",50,"B",45,"C",40,"D",35,"E",30,0)</f>
        <v>60</v>
      </c>
      <c r="I1544" s="75">
        <f t="array" ref="I1544">_xlfn.SWITCH(J1544,"A",50,"B",45,"C",40,"D",35,"E",30,0) + _xlfn.SWITCH(L1544,"A",50,"B",45,"C",40,"D",35,"E",30,0)</f>
        <v>60</v>
      </c>
      <c r="J1544" s="76" t="s">
        <v>1866</v>
      </c>
      <c r="K1544" s="77" t="s">
        <v>1866</v>
      </c>
      <c r="L1544" s="77" t="s">
        <v>1866</v>
      </c>
      <c r="M1544" s="75"/>
      <c r="N1544" s="75" t="s">
        <v>4973</v>
      </c>
      <c r="O1544" s="75" t="s">
        <v>4989</v>
      </c>
      <c r="P1544" s="75">
        <v>19820301</v>
      </c>
    </row>
    <row r="1545" spans="1:16" ht="19.5" customHeight="1">
      <c r="A1545" s="75" t="s">
        <v>1276</v>
      </c>
      <c r="B1545" s="75" t="s">
        <v>4583</v>
      </c>
      <c r="C1545" s="75" t="s">
        <v>1276</v>
      </c>
      <c r="D1545" s="75" t="s">
        <v>4971</v>
      </c>
      <c r="E1545" s="75" t="s">
        <v>4972</v>
      </c>
      <c r="F1545" s="75" t="s">
        <v>4968</v>
      </c>
      <c r="G1545" s="75" t="s">
        <v>4885</v>
      </c>
      <c r="H1545" s="76">
        <f t="array" ref="H1545">_xlfn.SWITCH(J1545,"A",50,"B",45,"C",40,"D",35,"E",30,0) + _xlfn.SWITCH(K1545,"A",50,"B",45,"C",40,"D",35,"E",30,0)</f>
        <v>60</v>
      </c>
      <c r="I1545" s="76">
        <f t="array" ref="I1545">_xlfn.SWITCH(J1545,"A",50,"B",45,"C",40,"D",35,"E",30,0) + _xlfn.SWITCH(L1545,"A",50,"B",45,"C",40,"D",35,"E",30,0)</f>
        <v>60</v>
      </c>
      <c r="J1545" s="76" t="s">
        <v>1866</v>
      </c>
      <c r="K1545" s="77" t="s">
        <v>1866</v>
      </c>
      <c r="L1545" s="77" t="s">
        <v>1866</v>
      </c>
      <c r="M1545" s="75"/>
      <c r="N1545" s="75" t="s">
        <v>4973</v>
      </c>
      <c r="O1545" s="75" t="s">
        <v>4974</v>
      </c>
      <c r="P1545" s="75">
        <v>19621231</v>
      </c>
    </row>
    <row r="1546" spans="1:16" ht="19.5" customHeight="1">
      <c r="A1546" s="75" t="s">
        <v>445</v>
      </c>
      <c r="B1546" s="75" t="s">
        <v>4520</v>
      </c>
      <c r="C1546" s="75" t="s">
        <v>445</v>
      </c>
      <c r="D1546" s="75" t="s">
        <v>4971</v>
      </c>
      <c r="E1546" s="75" t="s">
        <v>4972</v>
      </c>
      <c r="F1546" s="75" t="s">
        <v>4968</v>
      </c>
      <c r="G1546" s="75" t="s">
        <v>3085</v>
      </c>
      <c r="H1546" s="76">
        <f t="array" ref="H1546">_xlfn.SWITCH(J1546,"A",50,"B",45,"C",40,"D",35,"E",30,0) + _xlfn.SWITCH(K1546,"A",50,"B",45,"C",40,"D",35,"E",30,0)</f>
        <v>60</v>
      </c>
      <c r="I1546" s="76">
        <f t="array" ref="I1546">_xlfn.SWITCH(J1546,"A",50,"B",45,"C",40,"D",35,"E",30,0) + _xlfn.SWITCH(L1546,"A",50,"B",45,"C",40,"D",35,"E",30,0)</f>
        <v>60</v>
      </c>
      <c r="J1546" s="76" t="s">
        <v>1866</v>
      </c>
      <c r="K1546" s="77" t="s">
        <v>1866</v>
      </c>
      <c r="L1546" s="77" t="s">
        <v>1866</v>
      </c>
      <c r="M1546" s="75"/>
      <c r="N1546" s="75" t="s">
        <v>4969</v>
      </c>
      <c r="O1546" s="75" t="s">
        <v>4970</v>
      </c>
      <c r="P1546" s="75">
        <v>19790131</v>
      </c>
    </row>
    <row r="1547" spans="1:16" ht="19.5" customHeight="1">
      <c r="A1547" s="75" t="s">
        <v>445</v>
      </c>
      <c r="B1547" s="75" t="s">
        <v>4520</v>
      </c>
      <c r="C1547" s="75" t="s">
        <v>445</v>
      </c>
      <c r="D1547" s="75" t="s">
        <v>4971</v>
      </c>
      <c r="E1547" s="75" t="s">
        <v>4972</v>
      </c>
      <c r="F1547" s="75" t="s">
        <v>4968</v>
      </c>
      <c r="G1547" s="75" t="s">
        <v>3316</v>
      </c>
      <c r="H1547" s="75">
        <f t="array" ref="H1547">_xlfn.SWITCH(J1547,"A",50,"B",45,"C",40,"D",35,"E",30,0) + _xlfn.SWITCH(K1547,"A",50,"B",45,"C",40,"D",35,"E",30,0)</f>
        <v>60</v>
      </c>
      <c r="I1547" s="75">
        <f t="array" ref="I1547">_xlfn.SWITCH(J1547,"A",50,"B",45,"C",40,"D",35,"E",30,0) + _xlfn.SWITCH(L1547,"A",50,"B",45,"C",40,"D",35,"E",30,0)</f>
        <v>60</v>
      </c>
      <c r="J1547" s="76" t="s">
        <v>1866</v>
      </c>
      <c r="K1547" s="77" t="s">
        <v>1866</v>
      </c>
      <c r="L1547" s="77" t="s">
        <v>1866</v>
      </c>
      <c r="M1547" s="75"/>
      <c r="N1547" s="75" t="s">
        <v>4969</v>
      </c>
      <c r="O1547" s="75" t="s">
        <v>4970</v>
      </c>
      <c r="P1547" s="75">
        <v>19730506</v>
      </c>
    </row>
    <row r="1548" spans="1:16" ht="19.5" customHeight="1">
      <c r="A1548" s="75" t="s">
        <v>445</v>
      </c>
      <c r="B1548" s="75" t="s">
        <v>4520</v>
      </c>
      <c r="C1548" s="75" t="s">
        <v>445</v>
      </c>
      <c r="D1548" s="75" t="s">
        <v>4971</v>
      </c>
      <c r="E1548" s="75" t="s">
        <v>4972</v>
      </c>
      <c r="F1548" s="75" t="s">
        <v>4968</v>
      </c>
      <c r="G1548" s="75" t="s">
        <v>3532</v>
      </c>
      <c r="H1548" s="76">
        <f t="array" ref="H1548">_xlfn.SWITCH(J1548,"A",50,"B",45,"C",40,"D",35,"E",30,0) + _xlfn.SWITCH(K1548,"A",50,"B",45,"C",40,"D",35,"E",30,0)</f>
        <v>60</v>
      </c>
      <c r="I1548" s="76">
        <f t="array" ref="I1548">_xlfn.SWITCH(J1548,"A",50,"B",45,"C",40,"D",35,"E",30,0) + _xlfn.SWITCH(L1548,"A",50,"B",45,"C",40,"D",35,"E",30,0)</f>
        <v>60</v>
      </c>
      <c r="J1548" s="76" t="s">
        <v>1866</v>
      </c>
      <c r="K1548" s="77" t="s">
        <v>1866</v>
      </c>
      <c r="L1548" s="77" t="s">
        <v>1866</v>
      </c>
      <c r="M1548" s="75"/>
      <c r="N1548" s="75" t="s">
        <v>4969</v>
      </c>
      <c r="O1548" s="75" t="s">
        <v>4970</v>
      </c>
      <c r="P1548" s="75">
        <v>19811125</v>
      </c>
    </row>
    <row r="1549" spans="1:16" ht="19.5" customHeight="1">
      <c r="A1549" s="75" t="s">
        <v>445</v>
      </c>
      <c r="B1549" s="75" t="s">
        <v>4520</v>
      </c>
      <c r="C1549" s="75" t="s">
        <v>445</v>
      </c>
      <c r="D1549" s="75" t="s">
        <v>4971</v>
      </c>
      <c r="E1549" s="75" t="s">
        <v>4972</v>
      </c>
      <c r="F1549" s="75" t="s">
        <v>4968</v>
      </c>
      <c r="G1549" s="75" t="s">
        <v>3728</v>
      </c>
      <c r="H1549" s="75">
        <f t="array" ref="H1549">_xlfn.SWITCH(J1549,"A",50,"B",45,"C",40,"D",35,"E",30,0) + _xlfn.SWITCH(K1549,"A",50,"B",45,"C",40,"D",35,"E",30,0)</f>
        <v>60</v>
      </c>
      <c r="I1549" s="75">
        <f t="array" ref="I1549">_xlfn.SWITCH(J1549,"A",50,"B",45,"C",40,"D",35,"E",30,0) + _xlfn.SWITCH(L1549,"A",50,"B",45,"C",40,"D",35,"E",30,0)</f>
        <v>60</v>
      </c>
      <c r="J1549" s="76" t="s">
        <v>1866</v>
      </c>
      <c r="K1549" s="77" t="s">
        <v>1866</v>
      </c>
      <c r="L1549" s="77" t="s">
        <v>1866</v>
      </c>
      <c r="M1549" s="75"/>
      <c r="N1549" s="75" t="s">
        <v>4969</v>
      </c>
      <c r="O1549" s="75" t="s">
        <v>4970</v>
      </c>
      <c r="P1549" s="75">
        <v>19691128</v>
      </c>
    </row>
    <row r="1550" spans="1:16" ht="19.5" customHeight="1">
      <c r="A1550" s="75" t="s">
        <v>445</v>
      </c>
      <c r="B1550" s="75" t="s">
        <v>4520</v>
      </c>
      <c r="C1550" s="75" t="s">
        <v>445</v>
      </c>
      <c r="D1550" s="75" t="s">
        <v>4971</v>
      </c>
      <c r="E1550" s="75" t="s">
        <v>4972</v>
      </c>
      <c r="F1550" s="75" t="s">
        <v>4968</v>
      </c>
      <c r="G1550" s="75" t="s">
        <v>3903</v>
      </c>
      <c r="H1550" s="76">
        <f t="array" ref="H1550">_xlfn.SWITCH(J1550,"A",50,"B",45,"C",40,"D",35,"E",30,0) + _xlfn.SWITCH(K1550,"A",50,"B",45,"C",40,"D",35,"E",30,0)</f>
        <v>60</v>
      </c>
      <c r="I1550" s="76">
        <f t="array" ref="I1550">_xlfn.SWITCH(J1550,"A",50,"B",45,"C",40,"D",35,"E",30,0) + _xlfn.SWITCH(L1550,"A",50,"B",45,"C",40,"D",35,"E",30,0)</f>
        <v>60</v>
      </c>
      <c r="J1550" s="76" t="s">
        <v>1866</v>
      </c>
      <c r="K1550" s="77" t="s">
        <v>1866</v>
      </c>
      <c r="L1550" s="77" t="s">
        <v>1866</v>
      </c>
      <c r="M1550" s="75"/>
      <c r="N1550" s="75" t="s">
        <v>4969</v>
      </c>
      <c r="O1550" s="75" t="s">
        <v>4970</v>
      </c>
      <c r="P1550" s="75">
        <v>19510831</v>
      </c>
    </row>
    <row r="1551" spans="1:16" ht="19.5" customHeight="1">
      <c r="A1551" s="75" t="s">
        <v>445</v>
      </c>
      <c r="B1551" s="75" t="s">
        <v>4520</v>
      </c>
      <c r="C1551" s="75" t="s">
        <v>445</v>
      </c>
      <c r="D1551" s="75" t="s">
        <v>4971</v>
      </c>
      <c r="E1551" s="75" t="s">
        <v>4990</v>
      </c>
      <c r="F1551" s="75" t="s">
        <v>4991</v>
      </c>
      <c r="G1551" s="75" t="s">
        <v>4052</v>
      </c>
      <c r="H1551" s="75">
        <f t="array" ref="H1551">_xlfn.SWITCH(J1551,"A",50,"B",45,"C",40,"D",35,"E",30,0) + _xlfn.SWITCH(K1551,"A",50,"B",45,"C",40,"D",35,"E",30,0)</f>
        <v>60</v>
      </c>
      <c r="I1551" s="75">
        <f t="array" ref="I1551">_xlfn.SWITCH(J1551,"A",50,"B",45,"C",40,"D",35,"E",30,0) + _xlfn.SWITCH(L1551,"A",50,"B",45,"C",40,"D",35,"E",30,0)</f>
        <v>60</v>
      </c>
      <c r="J1551" s="76" t="s">
        <v>1866</v>
      </c>
      <c r="K1551" s="77" t="s">
        <v>1866</v>
      </c>
      <c r="L1551" s="77" t="s">
        <v>1866</v>
      </c>
      <c r="M1551" s="75"/>
      <c r="N1551" s="75" t="s">
        <v>4969</v>
      </c>
      <c r="O1551" s="75" t="s">
        <v>4970</v>
      </c>
      <c r="P1551" s="75">
        <v>19660420</v>
      </c>
    </row>
    <row r="1552" spans="1:16" ht="19.5" customHeight="1">
      <c r="A1552" s="75" t="s">
        <v>1276</v>
      </c>
      <c r="B1552" s="75" t="s">
        <v>4636</v>
      </c>
      <c r="C1552" s="75" t="s">
        <v>1276</v>
      </c>
      <c r="D1552" s="75" t="s">
        <v>4971</v>
      </c>
      <c r="E1552" s="75" t="s">
        <v>4972</v>
      </c>
      <c r="F1552" s="75" t="s">
        <v>4968</v>
      </c>
      <c r="G1552" s="75" t="s">
        <v>3486</v>
      </c>
      <c r="H1552" s="75">
        <f t="array" ref="H1552">_xlfn.SWITCH(J1552,"A",50,"B",45,"C",40,"D",35,"E",30,0) + _xlfn.SWITCH(K1552,"A",50,"B",45,"C",40,"D",35,"E",30,0)</f>
        <v>60</v>
      </c>
      <c r="I1552" s="75">
        <f t="array" ref="I1552">_xlfn.SWITCH(J1552,"A",50,"B",45,"C",40,"D",35,"E",30,0) + _xlfn.SWITCH(L1552,"A",50,"B",45,"C",40,"D",35,"E",30,0)</f>
        <v>60</v>
      </c>
      <c r="J1552" s="76" t="s">
        <v>1866</v>
      </c>
      <c r="K1552" s="77" t="s">
        <v>1866</v>
      </c>
      <c r="L1552" s="77" t="s">
        <v>1866</v>
      </c>
      <c r="M1552" s="75"/>
      <c r="N1552" s="75" t="s">
        <v>4973</v>
      </c>
      <c r="O1552" s="75" t="s">
        <v>4989</v>
      </c>
      <c r="P1552" s="75">
        <v>19750305</v>
      </c>
    </row>
    <row r="1553" spans="1:16" ht="19.5" customHeight="1">
      <c r="A1553" s="75" t="s">
        <v>1276</v>
      </c>
      <c r="B1553" s="75" t="s">
        <v>4636</v>
      </c>
      <c r="C1553" s="75" t="s">
        <v>1276</v>
      </c>
      <c r="D1553" s="75" t="s">
        <v>4971</v>
      </c>
      <c r="E1553" s="75" t="s">
        <v>4972</v>
      </c>
      <c r="F1553" s="75" t="s">
        <v>4968</v>
      </c>
      <c r="G1553" s="75" t="s">
        <v>3691</v>
      </c>
      <c r="H1553" s="76">
        <f t="array" ref="H1553">_xlfn.SWITCH(J1553,"A",50,"B",45,"C",40,"D",35,"E",30,0) + _xlfn.SWITCH(K1553,"A",50,"B",45,"C",40,"D",35,"E",30,0)</f>
        <v>60</v>
      </c>
      <c r="I1553" s="76">
        <f t="array" ref="I1553">_xlfn.SWITCH(J1553,"A",50,"B",45,"C",40,"D",35,"E",30,0) + _xlfn.SWITCH(L1553,"A",50,"B",45,"C",40,"D",35,"E",30,0)</f>
        <v>60</v>
      </c>
      <c r="J1553" s="76" t="s">
        <v>1866</v>
      </c>
      <c r="K1553" s="77" t="s">
        <v>1866</v>
      </c>
      <c r="L1553" s="77" t="s">
        <v>1866</v>
      </c>
      <c r="M1553" s="75"/>
      <c r="N1553" s="75" t="s">
        <v>4973</v>
      </c>
      <c r="O1553" s="75" t="s">
        <v>4974</v>
      </c>
      <c r="P1553" s="75">
        <v>19470301</v>
      </c>
    </row>
    <row r="1554" spans="1:16" ht="19.5" customHeight="1">
      <c r="A1554" s="75" t="s">
        <v>1276</v>
      </c>
      <c r="B1554" s="75" t="s">
        <v>4636</v>
      </c>
      <c r="C1554" s="75" t="s">
        <v>1276</v>
      </c>
      <c r="D1554" s="75" t="s">
        <v>4971</v>
      </c>
      <c r="E1554" s="75" t="s">
        <v>4972</v>
      </c>
      <c r="F1554" s="75" t="s">
        <v>4968</v>
      </c>
      <c r="G1554" s="75" t="s">
        <v>3871</v>
      </c>
      <c r="H1554" s="75">
        <f t="array" ref="H1554">_xlfn.SWITCH(J1554,"A",50,"B",45,"C",40,"D",35,"E",30,0) + _xlfn.SWITCH(K1554,"A",50,"B",45,"C",40,"D",35,"E",30,0)</f>
        <v>60</v>
      </c>
      <c r="I1554" s="75">
        <f t="array" ref="I1554">_xlfn.SWITCH(J1554,"A",50,"B",45,"C",40,"D",35,"E",30,0) + _xlfn.SWITCH(L1554,"A",50,"B",45,"C",40,"D",35,"E",30,0)</f>
        <v>60</v>
      </c>
      <c r="J1554" s="76" t="s">
        <v>1866</v>
      </c>
      <c r="K1554" s="77" t="s">
        <v>1866</v>
      </c>
      <c r="L1554" s="77" t="s">
        <v>1866</v>
      </c>
      <c r="M1554" s="75"/>
      <c r="N1554" s="75" t="s">
        <v>4973</v>
      </c>
      <c r="O1554" s="75" t="s">
        <v>4989</v>
      </c>
      <c r="P1554" s="75">
        <v>19640309</v>
      </c>
    </row>
    <row r="1555" spans="1:16" ht="19.5" customHeight="1">
      <c r="A1555" s="75" t="s">
        <v>1276</v>
      </c>
      <c r="B1555" s="75" t="s">
        <v>4636</v>
      </c>
      <c r="C1555" s="75" t="s">
        <v>1276</v>
      </c>
      <c r="D1555" s="75" t="s">
        <v>4971</v>
      </c>
      <c r="E1555" s="75" t="s">
        <v>4972</v>
      </c>
      <c r="F1555" s="75" t="s">
        <v>4968</v>
      </c>
      <c r="G1555" s="75" t="s">
        <v>4025</v>
      </c>
      <c r="H1555" s="76">
        <f t="array" ref="H1555">_xlfn.SWITCH(J1555,"A",50,"B",45,"C",40,"D",35,"E",30,0) + _xlfn.SWITCH(K1555,"A",50,"B",45,"C",40,"D",35,"E",30,0)</f>
        <v>60</v>
      </c>
      <c r="I1555" s="76">
        <f t="array" ref="I1555">_xlfn.SWITCH(J1555,"A",50,"B",45,"C",40,"D",35,"E",30,0) + _xlfn.SWITCH(L1555,"A",50,"B",45,"C",40,"D",35,"E",30,0)</f>
        <v>60</v>
      </c>
      <c r="J1555" s="76" t="s">
        <v>1866</v>
      </c>
      <c r="K1555" s="77" t="s">
        <v>1866</v>
      </c>
      <c r="L1555" s="77" t="s">
        <v>1866</v>
      </c>
      <c r="M1555" s="75"/>
      <c r="N1555" s="75" t="s">
        <v>4973</v>
      </c>
      <c r="O1555" s="75" t="s">
        <v>4970</v>
      </c>
      <c r="P1555" s="75">
        <v>19520901</v>
      </c>
    </row>
    <row r="1556" spans="1:16" ht="19.5" customHeight="1">
      <c r="A1556" s="75" t="s">
        <v>1276</v>
      </c>
      <c r="B1556" s="75" t="s">
        <v>4636</v>
      </c>
      <c r="C1556" s="75" t="s">
        <v>1276</v>
      </c>
      <c r="D1556" s="75" t="s">
        <v>4971</v>
      </c>
      <c r="E1556" s="75" t="s">
        <v>4972</v>
      </c>
      <c r="F1556" s="75" t="s">
        <v>4968</v>
      </c>
      <c r="G1556" s="75" t="s">
        <v>4157</v>
      </c>
      <c r="H1556" s="75">
        <f t="array" ref="H1556">_xlfn.SWITCH(J1556,"A",50,"B",45,"C",40,"D",35,"E",30,0) + _xlfn.SWITCH(K1556,"A",50,"B",45,"C",40,"D",35,"E",30,0)</f>
        <v>60</v>
      </c>
      <c r="I1556" s="75">
        <f t="array" ref="I1556">_xlfn.SWITCH(J1556,"A",50,"B",45,"C",40,"D",35,"E",30,0) + _xlfn.SWITCH(L1556,"A",50,"B",45,"C",40,"D",35,"E",30,0)</f>
        <v>60</v>
      </c>
      <c r="J1556" s="76" t="s">
        <v>1866</v>
      </c>
      <c r="K1556" s="77" t="s">
        <v>1866</v>
      </c>
      <c r="L1556" s="77" t="s">
        <v>1866</v>
      </c>
      <c r="M1556" s="75"/>
      <c r="N1556" s="75" t="s">
        <v>4969</v>
      </c>
      <c r="O1556" s="75" t="s">
        <v>4974</v>
      </c>
      <c r="P1556" s="75">
        <v>19670313</v>
      </c>
    </row>
    <row r="1557" spans="1:16" ht="19.5" customHeight="1">
      <c r="A1557" s="75" t="s">
        <v>1276</v>
      </c>
      <c r="B1557" s="75" t="s">
        <v>4636</v>
      </c>
      <c r="C1557" s="75" t="s">
        <v>1276</v>
      </c>
      <c r="D1557" s="75" t="s">
        <v>4971</v>
      </c>
      <c r="E1557" s="75" t="s">
        <v>4972</v>
      </c>
      <c r="F1557" s="75" t="s">
        <v>4968</v>
      </c>
      <c r="G1557" s="75" t="s">
        <v>4443</v>
      </c>
      <c r="H1557" s="76">
        <f t="array" ref="H1557">_xlfn.SWITCH(J1557,"A",50,"B",45,"C",40,"D",35,"E",30,0) + _xlfn.SWITCH(K1557,"A",50,"B",45,"C",40,"D",35,"E",30,0)</f>
        <v>60</v>
      </c>
      <c r="I1557" s="76">
        <f t="array" ref="I1557">_xlfn.SWITCH(J1557,"A",50,"B",45,"C",40,"D",35,"E",30,0) + _xlfn.SWITCH(L1557,"A",50,"B",45,"C",40,"D",35,"E",30,0)</f>
        <v>60</v>
      </c>
      <c r="J1557" s="76" t="s">
        <v>1866</v>
      </c>
      <c r="K1557" s="77" t="s">
        <v>1866</v>
      </c>
      <c r="L1557" s="77" t="s">
        <v>1866</v>
      </c>
      <c r="M1557" s="75"/>
      <c r="N1557" s="75" t="s">
        <v>4973</v>
      </c>
      <c r="O1557" s="75" t="s">
        <v>4970</v>
      </c>
      <c r="P1557" s="75">
        <v>19520701</v>
      </c>
    </row>
    <row r="1558" spans="1:16" ht="19.5" customHeight="1">
      <c r="A1558" s="75" t="s">
        <v>1521</v>
      </c>
      <c r="B1558" s="75" t="s">
        <v>3305</v>
      </c>
      <c r="C1558" s="75" t="s">
        <v>1521</v>
      </c>
      <c r="D1558" s="75" t="s">
        <v>4971</v>
      </c>
      <c r="E1558" s="75" t="s">
        <v>4972</v>
      </c>
      <c r="F1558" s="75" t="s">
        <v>4968</v>
      </c>
      <c r="G1558" s="75" t="s">
        <v>1833</v>
      </c>
      <c r="H1558" s="76">
        <f t="array" ref="H1558">_xlfn.SWITCH(J1558,"A",50,"B",45,"C",40,"D",35,"E",30,0) + _xlfn.SWITCH(K1558,"A",50,"B",45,"C",40,"D",35,"E",30,0)</f>
        <v>60</v>
      </c>
      <c r="I1558" s="76">
        <f t="array" ref="I1558">_xlfn.SWITCH(J1558,"A",50,"B",45,"C",40,"D",35,"E",30,0) + _xlfn.SWITCH(L1558,"A",50,"B",45,"C",40,"D",35,"E",30,0)</f>
        <v>60</v>
      </c>
      <c r="J1558" s="76" t="s">
        <v>1866</v>
      </c>
      <c r="K1558" s="77" t="s">
        <v>1866</v>
      </c>
      <c r="L1558" s="77" t="s">
        <v>1866</v>
      </c>
      <c r="M1558" s="75"/>
      <c r="N1558" s="75" t="s">
        <v>4969</v>
      </c>
      <c r="O1558" s="75" t="s">
        <v>4970</v>
      </c>
      <c r="P1558" s="75">
        <v>19530401</v>
      </c>
    </row>
    <row r="1559" spans="1:16" ht="19.5" customHeight="1">
      <c r="A1559" s="75" t="s">
        <v>1521</v>
      </c>
      <c r="B1559" s="75" t="s">
        <v>3305</v>
      </c>
      <c r="C1559" s="75" t="s">
        <v>1521</v>
      </c>
      <c r="D1559" s="75" t="s">
        <v>4971</v>
      </c>
      <c r="E1559" s="75" t="s">
        <v>4972</v>
      </c>
      <c r="F1559" s="75" t="s">
        <v>4968</v>
      </c>
      <c r="G1559" s="75" t="s">
        <v>4027</v>
      </c>
      <c r="H1559" s="76">
        <f t="array" ref="H1559">_xlfn.SWITCH(J1559,"A",50,"B",45,"C",40,"D",35,"E",30,0) + _xlfn.SWITCH(K1559,"A",50,"B",45,"C",40,"D",35,"E",30,0)</f>
        <v>60</v>
      </c>
      <c r="I1559" s="76">
        <f t="array" ref="I1559">_xlfn.SWITCH(J1559,"A",50,"B",45,"C",40,"D",35,"E",30,0) + _xlfn.SWITCH(L1559,"A",50,"B",45,"C",40,"D",35,"E",30,0)</f>
        <v>60</v>
      </c>
      <c r="J1559" s="76" t="s">
        <v>1866</v>
      </c>
      <c r="K1559" s="77" t="s">
        <v>1866</v>
      </c>
      <c r="L1559" s="77" t="s">
        <v>1866</v>
      </c>
      <c r="M1559" s="75"/>
      <c r="N1559" s="75" t="s">
        <v>4969</v>
      </c>
      <c r="O1559" s="75" t="s">
        <v>4970</v>
      </c>
      <c r="P1559" s="75">
        <v>19530425</v>
      </c>
    </row>
    <row r="1560" spans="1:16" ht="19.5" customHeight="1">
      <c r="A1560" s="75" t="s">
        <v>1521</v>
      </c>
      <c r="B1560" s="75" t="s">
        <v>3305</v>
      </c>
      <c r="C1560" s="75" t="s">
        <v>1521</v>
      </c>
      <c r="D1560" s="75" t="s">
        <v>4971</v>
      </c>
      <c r="E1560" s="75" t="s">
        <v>4972</v>
      </c>
      <c r="F1560" s="75" t="s">
        <v>4968</v>
      </c>
      <c r="G1560" s="75" t="s">
        <v>4669</v>
      </c>
      <c r="H1560" s="76">
        <f t="array" ref="H1560">_xlfn.SWITCH(J1560,"A",50,"B",45,"C",40,"D",35,"E",30,0) + _xlfn.SWITCH(K1560,"A",50,"B",45,"C",40,"D",35,"E",30,0)</f>
        <v>60</v>
      </c>
      <c r="I1560" s="76">
        <f t="array" ref="I1560">_xlfn.SWITCH(J1560,"A",50,"B",45,"C",40,"D",35,"E",30,0) + _xlfn.SWITCH(L1560,"A",50,"B",45,"C",40,"D",35,"E",30,0)</f>
        <v>60</v>
      </c>
      <c r="J1560" s="76" t="s">
        <v>1866</v>
      </c>
      <c r="K1560" s="77" t="s">
        <v>1866</v>
      </c>
      <c r="L1560" s="77" t="s">
        <v>1866</v>
      </c>
      <c r="M1560" s="75"/>
      <c r="N1560" s="75" t="s">
        <v>4969</v>
      </c>
      <c r="O1560" s="75" t="s">
        <v>4970</v>
      </c>
      <c r="P1560" s="75">
        <v>19640309</v>
      </c>
    </row>
    <row r="1561" spans="1:16" ht="19.5" customHeight="1">
      <c r="A1561" s="75" t="s">
        <v>1521</v>
      </c>
      <c r="B1561" s="75" t="s">
        <v>3305</v>
      </c>
      <c r="C1561" s="75" t="s">
        <v>1521</v>
      </c>
      <c r="D1561" s="75" t="s">
        <v>4971</v>
      </c>
      <c r="E1561" s="75" t="s">
        <v>4972</v>
      </c>
      <c r="F1561" s="75" t="s">
        <v>4968</v>
      </c>
      <c r="G1561" s="75" t="s">
        <v>4710</v>
      </c>
      <c r="H1561" s="75">
        <f t="array" ref="H1561">_xlfn.SWITCH(J1561,"A",50,"B",45,"C",40,"D",35,"E",30,0) + _xlfn.SWITCH(K1561,"A",50,"B",45,"C",40,"D",35,"E",30,0)</f>
        <v>60</v>
      </c>
      <c r="I1561" s="75">
        <f t="array" ref="I1561">_xlfn.SWITCH(J1561,"A",50,"B",45,"C",40,"D",35,"E",30,0) + _xlfn.SWITCH(L1561,"A",50,"B",45,"C",40,"D",35,"E",30,0)</f>
        <v>60</v>
      </c>
      <c r="J1561" s="76" t="s">
        <v>1866</v>
      </c>
      <c r="K1561" s="77" t="s">
        <v>1866</v>
      </c>
      <c r="L1561" s="77" t="s">
        <v>1866</v>
      </c>
      <c r="M1561" s="75"/>
      <c r="N1561" s="75" t="s">
        <v>4969</v>
      </c>
      <c r="O1561" s="75" t="s">
        <v>4970</v>
      </c>
      <c r="P1561" s="75">
        <v>19530522</v>
      </c>
    </row>
    <row r="1562" spans="1:16" ht="19.5" customHeight="1">
      <c r="A1562" s="75" t="s">
        <v>492</v>
      </c>
      <c r="B1562" s="75" t="s">
        <v>4177</v>
      </c>
      <c r="C1562" s="75" t="s">
        <v>492</v>
      </c>
      <c r="D1562" s="75" t="s">
        <v>4971</v>
      </c>
      <c r="E1562" s="75" t="s">
        <v>4972</v>
      </c>
      <c r="F1562" s="75" t="s">
        <v>4968</v>
      </c>
      <c r="G1562" s="75" t="s">
        <v>3291</v>
      </c>
      <c r="H1562" s="76">
        <f t="array" ref="H1562">_xlfn.SWITCH(J1562,"A",50,"B",45,"C",40,"D",35,"E",30,0) + _xlfn.SWITCH(K1562,"A",50,"B",45,"C",40,"D",35,"E",30,0)</f>
        <v>60</v>
      </c>
      <c r="I1562" s="76">
        <f t="array" ref="I1562">_xlfn.SWITCH(J1562,"A",50,"B",45,"C",40,"D",35,"E",30,0) + _xlfn.SWITCH(L1562,"A",50,"B",45,"C",40,"D",35,"E",30,0)</f>
        <v>60</v>
      </c>
      <c r="J1562" s="76" t="s">
        <v>1866</v>
      </c>
      <c r="K1562" s="77" t="s">
        <v>1866</v>
      </c>
      <c r="L1562" s="77" t="s">
        <v>1866</v>
      </c>
      <c r="M1562" s="75"/>
      <c r="N1562" s="75" t="s">
        <v>4973</v>
      </c>
      <c r="O1562" s="75" t="s">
        <v>4970</v>
      </c>
      <c r="P1562" s="75">
        <v>19880302</v>
      </c>
    </row>
    <row r="1563" spans="1:16" ht="19.5" customHeight="1">
      <c r="A1563" s="75" t="s">
        <v>492</v>
      </c>
      <c r="B1563" s="75" t="s">
        <v>4177</v>
      </c>
      <c r="C1563" s="75" t="s">
        <v>492</v>
      </c>
      <c r="D1563" s="75" t="s">
        <v>4971</v>
      </c>
      <c r="E1563" s="75" t="s">
        <v>4972</v>
      </c>
      <c r="F1563" s="75" t="s">
        <v>4968</v>
      </c>
      <c r="G1563" s="75" t="s">
        <v>3707</v>
      </c>
      <c r="H1563" s="76">
        <f t="array" ref="H1563">_xlfn.SWITCH(J1563,"A",50,"B",45,"C",40,"D",35,"E",30,0) + _xlfn.SWITCH(K1563,"A",50,"B",45,"C",40,"D",35,"E",30,0)</f>
        <v>60</v>
      </c>
      <c r="I1563" s="76">
        <f t="array" ref="I1563">_xlfn.SWITCH(J1563,"A",50,"B",45,"C",40,"D",35,"E",30,0) + _xlfn.SWITCH(L1563,"A",50,"B",45,"C",40,"D",35,"E",30,0)</f>
        <v>60</v>
      </c>
      <c r="J1563" s="76" t="s">
        <v>1866</v>
      </c>
      <c r="K1563" s="77" t="s">
        <v>1866</v>
      </c>
      <c r="L1563" s="77" t="s">
        <v>1866</v>
      </c>
      <c r="M1563" s="75"/>
      <c r="N1563" s="75" t="s">
        <v>4969</v>
      </c>
      <c r="O1563" s="75" t="s">
        <v>4989</v>
      </c>
      <c r="P1563" s="75">
        <v>19420611</v>
      </c>
    </row>
    <row r="1564" spans="1:16" ht="19.5" customHeight="1">
      <c r="A1564" s="75" t="s">
        <v>492</v>
      </c>
      <c r="B1564" s="75" t="s">
        <v>4177</v>
      </c>
      <c r="C1564" s="75" t="s">
        <v>492</v>
      </c>
      <c r="D1564" s="75" t="s">
        <v>4977</v>
      </c>
      <c r="E1564" s="75" t="s">
        <v>4972</v>
      </c>
      <c r="F1564" s="75" t="s">
        <v>4968</v>
      </c>
      <c r="G1564" s="75" t="s">
        <v>3884</v>
      </c>
      <c r="H1564" s="75">
        <f t="array" ref="H1564">_xlfn.SWITCH(J1564,"A",50,"B",45,"C",40,"D",35,"E",30,0) + _xlfn.SWITCH(K1564,"A",50,"B",45,"C",40,"D",35,"E",30,0)</f>
        <v>60</v>
      </c>
      <c r="I1564" s="75">
        <f t="array" ref="I1564">_xlfn.SWITCH(J1564,"A",50,"B",45,"C",40,"D",35,"E",30,0) + _xlfn.SWITCH(L1564,"A",50,"B",45,"C",40,"D",35,"E",30,0)</f>
        <v>60</v>
      </c>
      <c r="J1564" s="76" t="s">
        <v>1866</v>
      </c>
      <c r="K1564" s="77" t="s">
        <v>1866</v>
      </c>
      <c r="L1564" s="77" t="s">
        <v>1866</v>
      </c>
      <c r="M1564" s="75"/>
      <c r="N1564" s="75" t="s">
        <v>4969</v>
      </c>
      <c r="O1564" s="75" t="s">
        <v>4970</v>
      </c>
      <c r="P1564" s="75">
        <v>19430426</v>
      </c>
    </row>
    <row r="1565" spans="1:16" ht="19.5" customHeight="1">
      <c r="A1565" s="75" t="s">
        <v>22</v>
      </c>
      <c r="B1565" s="75" t="s">
        <v>4877</v>
      </c>
      <c r="C1565" s="75" t="s">
        <v>4984</v>
      </c>
      <c r="D1565" s="75" t="s">
        <v>4971</v>
      </c>
      <c r="E1565" s="75" t="s">
        <v>4972</v>
      </c>
      <c r="F1565" s="75" t="s">
        <v>4968</v>
      </c>
      <c r="G1565" s="75" t="s">
        <v>3214</v>
      </c>
      <c r="H1565" s="76">
        <f t="array" ref="H1565">_xlfn.SWITCH(J1565,"A",50,"B",45,"C",40,"D",35,"E",30,0) + _xlfn.SWITCH(K1565,"A",50,"B",45,"C",40,"D",35,"E",30,0)</f>
        <v>60</v>
      </c>
      <c r="I1565" s="76">
        <f t="array" ref="I1565">_xlfn.SWITCH(J1565,"A",50,"B",45,"C",40,"D",35,"E",30,0) + _xlfn.SWITCH(L1565,"A",50,"B",45,"C",40,"D",35,"E",30,0)</f>
        <v>60</v>
      </c>
      <c r="J1565" s="76" t="s">
        <v>1866</v>
      </c>
      <c r="K1565" s="77" t="s">
        <v>1866</v>
      </c>
      <c r="L1565" s="77" t="s">
        <v>1866</v>
      </c>
      <c r="M1565" s="75"/>
      <c r="N1565" s="75" t="s">
        <v>4969</v>
      </c>
      <c r="O1565" s="75" t="s">
        <v>4974</v>
      </c>
      <c r="P1565" s="75">
        <v>19210502</v>
      </c>
    </row>
    <row r="1566" spans="1:16" ht="19.5" customHeight="1">
      <c r="A1566" s="75" t="s">
        <v>22</v>
      </c>
      <c r="B1566" s="75" t="s">
        <v>3891</v>
      </c>
      <c r="C1566" s="75" t="s">
        <v>4984</v>
      </c>
      <c r="D1566" s="75" t="s">
        <v>4971</v>
      </c>
      <c r="E1566" s="75" t="s">
        <v>4972</v>
      </c>
      <c r="F1566" s="75" t="s">
        <v>4968</v>
      </c>
      <c r="G1566" s="75" t="s">
        <v>3215</v>
      </c>
      <c r="H1566" s="76">
        <f t="array" ref="H1566">_xlfn.SWITCH(J1566,"A",50,"B",45,"C",40,"D",35,"E",30,0) + _xlfn.SWITCH(K1566,"A",50,"B",45,"C",40,"D",35,"E",30,0)</f>
        <v>60</v>
      </c>
      <c r="I1566" s="76">
        <f t="array" ref="I1566">_xlfn.SWITCH(J1566,"A",50,"B",45,"C",40,"D",35,"E",30,0) + _xlfn.SWITCH(L1566,"A",50,"B",45,"C",40,"D",35,"E",30,0)</f>
        <v>60</v>
      </c>
      <c r="J1566" s="76" t="s">
        <v>1866</v>
      </c>
      <c r="K1566" s="77" t="s">
        <v>1866</v>
      </c>
      <c r="L1566" s="77" t="s">
        <v>1866</v>
      </c>
      <c r="M1566" s="75"/>
      <c r="N1566" s="75" t="s">
        <v>4969</v>
      </c>
      <c r="O1566" s="75" t="s">
        <v>4974</v>
      </c>
      <c r="P1566" s="75">
        <v>19490824</v>
      </c>
    </row>
    <row r="1567" spans="1:16" ht="19.5" customHeight="1">
      <c r="A1567" s="75" t="s">
        <v>22</v>
      </c>
      <c r="B1567" s="75" t="s">
        <v>3891</v>
      </c>
      <c r="C1567" s="75" t="s">
        <v>4984</v>
      </c>
      <c r="D1567" s="75" t="s">
        <v>4971</v>
      </c>
      <c r="E1567" s="75" t="s">
        <v>4972</v>
      </c>
      <c r="F1567" s="75" t="s">
        <v>4968</v>
      </c>
      <c r="G1567" s="75" t="s">
        <v>3837</v>
      </c>
      <c r="H1567" s="75">
        <f t="array" ref="H1567">_xlfn.SWITCH(J1567,"A",50,"B",45,"C",40,"D",35,"E",30,0) + _xlfn.SWITCH(K1567,"A",50,"B",45,"C",40,"D",35,"E",30,0)</f>
        <v>60</v>
      </c>
      <c r="I1567" s="75">
        <f t="array" ref="I1567">_xlfn.SWITCH(J1567,"A",50,"B",45,"C",40,"D",35,"E",30,0) + _xlfn.SWITCH(L1567,"A",50,"B",45,"C",40,"D",35,"E",30,0)</f>
        <v>60</v>
      </c>
      <c r="J1567" s="76" t="s">
        <v>1866</v>
      </c>
      <c r="K1567" s="77" t="s">
        <v>1866</v>
      </c>
      <c r="L1567" s="77" t="s">
        <v>1866</v>
      </c>
      <c r="M1567" s="75"/>
      <c r="N1567" s="75" t="s">
        <v>4973</v>
      </c>
      <c r="O1567" s="75" t="s">
        <v>4970</v>
      </c>
      <c r="P1567" s="75">
        <v>19470901</v>
      </c>
    </row>
    <row r="1568" spans="1:16" ht="19.5" customHeight="1">
      <c r="A1568" s="75" t="s">
        <v>351</v>
      </c>
      <c r="B1568" s="75" t="s">
        <v>3891</v>
      </c>
      <c r="C1568" s="75" t="s">
        <v>4985</v>
      </c>
      <c r="D1568" s="75" t="s">
        <v>4971</v>
      </c>
      <c r="E1568" s="75" t="s">
        <v>4972</v>
      </c>
      <c r="F1568" s="75" t="s">
        <v>4968</v>
      </c>
      <c r="G1568" s="75" t="s">
        <v>3231</v>
      </c>
      <c r="H1568" s="76">
        <f t="array" ref="H1568">_xlfn.SWITCH(J1568,"A",50,"B",45,"C",40,"D",35,"E",30,0) + _xlfn.SWITCH(K1568,"A",50,"B",45,"C",40,"D",35,"E",30,0)</f>
        <v>60</v>
      </c>
      <c r="I1568" s="76">
        <f t="array" ref="I1568">_xlfn.SWITCH(J1568,"A",50,"B",45,"C",40,"D",35,"E",30,0) + _xlfn.SWITCH(L1568,"A",50,"B",45,"C",40,"D",35,"E",30,0)</f>
        <v>60</v>
      </c>
      <c r="J1568" s="76" t="s">
        <v>1866</v>
      </c>
      <c r="K1568" s="77" t="s">
        <v>1866</v>
      </c>
      <c r="L1568" s="77" t="s">
        <v>1866</v>
      </c>
      <c r="M1568" s="75"/>
      <c r="N1568" s="75" t="s">
        <v>4973</v>
      </c>
      <c r="O1568" s="75" t="s">
        <v>4974</v>
      </c>
      <c r="P1568" s="75">
        <v>19720301</v>
      </c>
    </row>
    <row r="1569" spans="1:16" ht="19.5" customHeight="1">
      <c r="A1569" s="75" t="s">
        <v>383</v>
      </c>
      <c r="B1569" s="75" t="s">
        <v>3891</v>
      </c>
      <c r="C1569" s="75" t="s">
        <v>4983</v>
      </c>
      <c r="D1569" s="75" t="s">
        <v>4971</v>
      </c>
      <c r="E1569" s="75" t="s">
        <v>4972</v>
      </c>
      <c r="F1569" s="75" t="s">
        <v>4968</v>
      </c>
      <c r="G1569" s="75" t="s">
        <v>3179</v>
      </c>
      <c r="H1569" s="75">
        <f t="array" ref="H1569">_xlfn.SWITCH(J1569,"A",50,"B",45,"C",40,"D",35,"E",30,0) + _xlfn.SWITCH(K1569,"A",50,"B",45,"C",40,"D",35,"E",30,0)</f>
        <v>60</v>
      </c>
      <c r="I1569" s="75">
        <f t="array" ref="I1569">_xlfn.SWITCH(J1569,"A",50,"B",45,"C",40,"D",35,"E",30,0) + _xlfn.SWITCH(L1569,"A",50,"B",45,"C",40,"D",35,"E",30,0)</f>
        <v>60</v>
      </c>
      <c r="J1569" s="76" t="s">
        <v>1866</v>
      </c>
      <c r="K1569" s="77" t="s">
        <v>1866</v>
      </c>
      <c r="L1569" s="77" t="s">
        <v>1866</v>
      </c>
      <c r="M1569" s="75"/>
      <c r="N1569" s="75" t="s">
        <v>4973</v>
      </c>
      <c r="O1569" s="75" t="s">
        <v>4974</v>
      </c>
      <c r="P1569" s="75">
        <v>19740105</v>
      </c>
    </row>
    <row r="1570" spans="1:16" ht="19.5" customHeight="1">
      <c r="A1570" s="75" t="s">
        <v>400</v>
      </c>
      <c r="B1570" s="75" t="s">
        <v>3891</v>
      </c>
      <c r="C1570" s="75" t="s">
        <v>4978</v>
      </c>
      <c r="D1570" s="75" t="s">
        <v>4971</v>
      </c>
      <c r="E1570" s="75" t="s">
        <v>4972</v>
      </c>
      <c r="F1570" s="75" t="s">
        <v>4968</v>
      </c>
      <c r="G1570" s="75" t="s">
        <v>3221</v>
      </c>
      <c r="H1570" s="75">
        <f t="array" ref="H1570">_xlfn.SWITCH(J1570,"A",50,"B",45,"C",40,"D",35,"E",30,0) + _xlfn.SWITCH(K1570,"A",50,"B",45,"C",40,"D",35,"E",30,0)</f>
        <v>60</v>
      </c>
      <c r="I1570" s="75">
        <f t="array" ref="I1570">_xlfn.SWITCH(J1570,"A",50,"B",45,"C",40,"D",35,"E",30,0) + _xlfn.SWITCH(L1570,"A",50,"B",45,"C",40,"D",35,"E",30,0)</f>
        <v>60</v>
      </c>
      <c r="J1570" s="76" t="s">
        <v>1866</v>
      </c>
      <c r="K1570" s="77" t="s">
        <v>1866</v>
      </c>
      <c r="L1570" s="77" t="s">
        <v>1866</v>
      </c>
      <c r="M1570" s="75"/>
      <c r="N1570" s="75" t="s">
        <v>4969</v>
      </c>
      <c r="O1570" s="75" t="s">
        <v>4970</v>
      </c>
      <c r="P1570" s="75">
        <v>20080301</v>
      </c>
    </row>
    <row r="1571" spans="1:16" ht="19.5" customHeight="1">
      <c r="A1571" s="75" t="s">
        <v>383</v>
      </c>
      <c r="B1571" s="75" t="s">
        <v>3891</v>
      </c>
      <c r="C1571" s="75" t="s">
        <v>4983</v>
      </c>
      <c r="D1571" s="75" t="s">
        <v>4971</v>
      </c>
      <c r="E1571" s="75" t="s">
        <v>4972</v>
      </c>
      <c r="F1571" s="75" t="s">
        <v>4968</v>
      </c>
      <c r="G1571" s="75" t="s">
        <v>3969</v>
      </c>
      <c r="H1571" s="76">
        <f t="array" ref="H1571">_xlfn.SWITCH(J1571,"A",50,"B",45,"C",40,"D",35,"E",30,0) + _xlfn.SWITCH(K1571,"A",50,"B",45,"C",40,"D",35,"E",30,0)</f>
        <v>60</v>
      </c>
      <c r="I1571" s="76">
        <f t="array" ref="I1571">_xlfn.SWITCH(J1571,"A",50,"B",45,"C",40,"D",35,"E",30,0) + _xlfn.SWITCH(L1571,"A",50,"B",45,"C",40,"D",35,"E",30,0)</f>
        <v>60</v>
      </c>
      <c r="J1571" s="76" t="s">
        <v>1866</v>
      </c>
      <c r="K1571" s="77" t="s">
        <v>1866</v>
      </c>
      <c r="L1571" s="77" t="s">
        <v>1866</v>
      </c>
      <c r="M1571" s="75"/>
      <c r="N1571" s="75" t="s">
        <v>4973</v>
      </c>
      <c r="O1571" s="75" t="s">
        <v>4989</v>
      </c>
      <c r="P1571" s="75">
        <v>19690305</v>
      </c>
    </row>
    <row r="1572" spans="1:16" ht="19.5" customHeight="1">
      <c r="A1572" s="75" t="s">
        <v>383</v>
      </c>
      <c r="B1572" s="75" t="s">
        <v>3891</v>
      </c>
      <c r="C1572" s="75" t="s">
        <v>4983</v>
      </c>
      <c r="D1572" s="75" t="s">
        <v>4971</v>
      </c>
      <c r="E1572" s="75" t="s">
        <v>4972</v>
      </c>
      <c r="F1572" s="75" t="s">
        <v>4968</v>
      </c>
      <c r="G1572" s="75" t="s">
        <v>4106</v>
      </c>
      <c r="H1572" s="75">
        <f t="array" ref="H1572">_xlfn.SWITCH(J1572,"A",50,"B",45,"C",40,"D",35,"E",30,0) + _xlfn.SWITCH(K1572,"A",50,"B",45,"C",40,"D",35,"E",30,0)</f>
        <v>60</v>
      </c>
      <c r="I1572" s="75">
        <f t="array" ref="I1572">_xlfn.SWITCH(J1572,"A",50,"B",45,"C",40,"D",35,"E",30,0) + _xlfn.SWITCH(L1572,"A",50,"B",45,"C",40,"D",35,"E",30,0)</f>
        <v>60</v>
      </c>
      <c r="J1572" s="76" t="s">
        <v>1866</v>
      </c>
      <c r="K1572" s="77" t="s">
        <v>1866</v>
      </c>
      <c r="L1572" s="77" t="s">
        <v>1866</v>
      </c>
      <c r="M1572" s="75"/>
      <c r="N1572" s="75" t="s">
        <v>4973</v>
      </c>
      <c r="O1572" s="75" t="s">
        <v>4974</v>
      </c>
      <c r="P1572" s="75">
        <v>19480401</v>
      </c>
    </row>
    <row r="1573" spans="1:16" ht="19.5" customHeight="1">
      <c r="A1573" s="75" t="s">
        <v>611</v>
      </c>
      <c r="B1573" s="75" t="s">
        <v>3891</v>
      </c>
      <c r="C1573" s="75" t="s">
        <v>4975</v>
      </c>
      <c r="D1573" s="75" t="s">
        <v>4971</v>
      </c>
      <c r="E1573" s="75" t="s">
        <v>4972</v>
      </c>
      <c r="F1573" s="75" t="s">
        <v>4968</v>
      </c>
      <c r="G1573" s="75" t="s">
        <v>3419</v>
      </c>
      <c r="H1573" s="75">
        <f t="array" ref="H1573">_xlfn.SWITCH(J1573,"A",50,"B",45,"C",40,"D",35,"E",30,0) + _xlfn.SWITCH(K1573,"A",50,"B",45,"C",40,"D",35,"E",30,0)</f>
        <v>60</v>
      </c>
      <c r="I1573" s="75">
        <f t="array" ref="I1573">_xlfn.SWITCH(J1573,"A",50,"B",45,"C",40,"D",35,"E",30,0) + _xlfn.SWITCH(L1573,"A",50,"B",45,"C",40,"D",35,"E",30,0)</f>
        <v>60</v>
      </c>
      <c r="J1573" s="76" t="s">
        <v>1866</v>
      </c>
      <c r="K1573" s="77" t="s">
        <v>1866</v>
      </c>
      <c r="L1573" s="77" t="s">
        <v>1866</v>
      </c>
      <c r="M1573" s="75"/>
      <c r="N1573" s="75" t="s">
        <v>4973</v>
      </c>
      <c r="O1573" s="75" t="s">
        <v>4989</v>
      </c>
      <c r="P1573" s="75">
        <v>19190526</v>
      </c>
    </row>
    <row r="1574" spans="1:16" ht="19.5" customHeight="1">
      <c r="A1574" s="75" t="s">
        <v>400</v>
      </c>
      <c r="B1574" s="75" t="s">
        <v>3891</v>
      </c>
      <c r="C1574" s="75" t="s">
        <v>4978</v>
      </c>
      <c r="D1574" s="75" t="s">
        <v>4971</v>
      </c>
      <c r="E1574" s="75" t="s">
        <v>4972</v>
      </c>
      <c r="F1574" s="75" t="s">
        <v>4968</v>
      </c>
      <c r="G1574" s="75" t="s">
        <v>3445</v>
      </c>
      <c r="H1574" s="76">
        <f t="array" ref="H1574">_xlfn.SWITCH(J1574,"A",50,"B",45,"C",40,"D",35,"E",30,0) + _xlfn.SWITCH(K1574,"A",50,"B",45,"C",40,"D",35,"E",30,0)</f>
        <v>60</v>
      </c>
      <c r="I1574" s="76">
        <f t="array" ref="I1574">_xlfn.SWITCH(J1574,"A",50,"B",45,"C",40,"D",35,"E",30,0) + _xlfn.SWITCH(L1574,"A",50,"B",45,"C",40,"D",35,"E",30,0)</f>
        <v>60</v>
      </c>
      <c r="J1574" s="76" t="s">
        <v>1866</v>
      </c>
      <c r="K1574" s="77" t="s">
        <v>1866</v>
      </c>
      <c r="L1574" s="77" t="s">
        <v>1866</v>
      </c>
      <c r="M1574" s="75"/>
      <c r="N1574" s="75" t="s">
        <v>4973</v>
      </c>
      <c r="O1574" s="75" t="s">
        <v>4970</v>
      </c>
      <c r="P1574" s="75">
        <v>19880303</v>
      </c>
    </row>
    <row r="1575" spans="1:16" ht="19.5" customHeight="1">
      <c r="A1575" s="75" t="s">
        <v>400</v>
      </c>
      <c r="B1575" s="75" t="s">
        <v>3891</v>
      </c>
      <c r="C1575" s="75" t="s">
        <v>4978</v>
      </c>
      <c r="D1575" s="75" t="s">
        <v>4971</v>
      </c>
      <c r="E1575" s="75" t="s">
        <v>4972</v>
      </c>
      <c r="F1575" s="75" t="s">
        <v>4968</v>
      </c>
      <c r="G1575" s="75" t="s">
        <v>4140</v>
      </c>
      <c r="H1575" s="75">
        <f t="array" ref="H1575">_xlfn.SWITCH(J1575,"A",50,"B",45,"C",40,"D",35,"E",30,0) + _xlfn.SWITCH(K1575,"A",50,"B",45,"C",40,"D",35,"E",30,0)</f>
        <v>60</v>
      </c>
      <c r="I1575" s="75">
        <f t="array" ref="I1575">_xlfn.SWITCH(J1575,"A",50,"B",45,"C",40,"D",35,"E",30,0) + _xlfn.SWITCH(L1575,"A",50,"B",45,"C",40,"D",35,"E",30,0)</f>
        <v>60</v>
      </c>
      <c r="J1575" s="76" t="s">
        <v>1866</v>
      </c>
      <c r="K1575" s="77" t="s">
        <v>1866</v>
      </c>
      <c r="L1575" s="77" t="s">
        <v>1866</v>
      </c>
      <c r="M1575" s="75"/>
      <c r="N1575" s="75" t="s">
        <v>4969</v>
      </c>
      <c r="O1575" s="75" t="s">
        <v>4970</v>
      </c>
      <c r="P1575" s="75">
        <v>19810303</v>
      </c>
    </row>
    <row r="1576" spans="1:16" ht="19.5" customHeight="1">
      <c r="A1576" s="75" t="s">
        <v>351</v>
      </c>
      <c r="B1576" s="75" t="s">
        <v>3891</v>
      </c>
      <c r="C1576" s="75" t="s">
        <v>4985</v>
      </c>
      <c r="D1576" s="75" t="s">
        <v>4971</v>
      </c>
      <c r="E1576" s="75" t="s">
        <v>4972</v>
      </c>
      <c r="F1576" s="75" t="s">
        <v>4968</v>
      </c>
      <c r="G1576" s="75" t="s">
        <v>3454</v>
      </c>
      <c r="H1576" s="76">
        <f t="array" ref="H1576">_xlfn.SWITCH(J1576,"A",50,"B",45,"C",40,"D",35,"E",30,0) + _xlfn.SWITCH(K1576,"A",50,"B",45,"C",40,"D",35,"E",30,0)</f>
        <v>60</v>
      </c>
      <c r="I1576" s="76">
        <f t="array" ref="I1576">_xlfn.SWITCH(J1576,"A",50,"B",45,"C",40,"D",35,"E",30,0) + _xlfn.SWITCH(L1576,"A",50,"B",45,"C",40,"D",35,"E",30,0)</f>
        <v>60</v>
      </c>
      <c r="J1576" s="76" t="s">
        <v>1866</v>
      </c>
      <c r="K1576" s="77" t="s">
        <v>1866</v>
      </c>
      <c r="L1576" s="77" t="s">
        <v>1866</v>
      </c>
      <c r="M1576" s="75"/>
      <c r="N1576" s="75" t="s">
        <v>4973</v>
      </c>
      <c r="O1576" s="75" t="s">
        <v>4989</v>
      </c>
      <c r="P1576" s="75">
        <v>19610301</v>
      </c>
    </row>
    <row r="1577" spans="1:16" ht="19.5" customHeight="1">
      <c r="A1577" s="75" t="s">
        <v>351</v>
      </c>
      <c r="B1577" s="75" t="s">
        <v>3891</v>
      </c>
      <c r="C1577" s="75" t="s">
        <v>4985</v>
      </c>
      <c r="D1577" s="75" t="s">
        <v>4971</v>
      </c>
      <c r="E1577" s="75" t="s">
        <v>4972</v>
      </c>
      <c r="F1577" s="75" t="s">
        <v>4968</v>
      </c>
      <c r="G1577" s="75" t="s">
        <v>3668</v>
      </c>
      <c r="H1577" s="75">
        <f t="array" ref="H1577">_xlfn.SWITCH(J1577,"A",50,"B",45,"C",40,"D",35,"E",30,0) + _xlfn.SWITCH(K1577,"A",50,"B",45,"C",40,"D",35,"E",30,0)</f>
        <v>60</v>
      </c>
      <c r="I1577" s="75">
        <f t="array" ref="I1577">_xlfn.SWITCH(J1577,"A",50,"B",45,"C",40,"D",35,"E",30,0) + _xlfn.SWITCH(L1577,"A",50,"B",45,"C",40,"D",35,"E",30,0)</f>
        <v>60</v>
      </c>
      <c r="J1577" s="76" t="s">
        <v>1866</v>
      </c>
      <c r="K1577" s="77" t="s">
        <v>1866</v>
      </c>
      <c r="L1577" s="77" t="s">
        <v>1866</v>
      </c>
      <c r="M1577" s="75"/>
      <c r="N1577" s="75" t="s">
        <v>4969</v>
      </c>
      <c r="O1577" s="75" t="s">
        <v>4989</v>
      </c>
      <c r="P1577" s="75">
        <v>19610407</v>
      </c>
    </row>
    <row r="1578" spans="1:16" ht="19.5" customHeight="1">
      <c r="A1578" s="75" t="s">
        <v>351</v>
      </c>
      <c r="B1578" s="75" t="s">
        <v>3891</v>
      </c>
      <c r="C1578" s="75" t="s">
        <v>4985</v>
      </c>
      <c r="D1578" s="75" t="s">
        <v>4971</v>
      </c>
      <c r="E1578" s="75" t="s">
        <v>4972</v>
      </c>
      <c r="F1578" s="75" t="s">
        <v>4968</v>
      </c>
      <c r="G1578" s="75" t="s">
        <v>3853</v>
      </c>
      <c r="H1578" s="76">
        <f t="array" ref="H1578">_xlfn.SWITCH(J1578,"A",50,"B",45,"C",40,"D",35,"E",30,0) + _xlfn.SWITCH(K1578,"A",50,"B",45,"C",40,"D",35,"E",30,0)</f>
        <v>60</v>
      </c>
      <c r="I1578" s="76">
        <f t="array" ref="I1578">_xlfn.SWITCH(J1578,"A",50,"B",45,"C",40,"D",35,"E",30,0) + _xlfn.SWITCH(L1578,"A",50,"B",45,"C",40,"D",35,"E",30,0)</f>
        <v>60</v>
      </c>
      <c r="J1578" s="76" t="s">
        <v>1866</v>
      </c>
      <c r="K1578" s="77" t="s">
        <v>1866</v>
      </c>
      <c r="L1578" s="77" t="s">
        <v>1866</v>
      </c>
      <c r="M1578" s="75"/>
      <c r="N1578" s="75" t="s">
        <v>4969</v>
      </c>
      <c r="O1578" s="75" t="s">
        <v>4970</v>
      </c>
      <c r="P1578" s="75">
        <v>20020301</v>
      </c>
    </row>
    <row r="1579" spans="1:16" ht="19.5" customHeight="1">
      <c r="A1579" s="75" t="s">
        <v>351</v>
      </c>
      <c r="B1579" s="75" t="s">
        <v>3891</v>
      </c>
      <c r="C1579" s="75" t="s">
        <v>4985</v>
      </c>
      <c r="D1579" s="75" t="s">
        <v>4971</v>
      </c>
      <c r="E1579" s="75" t="s">
        <v>4972</v>
      </c>
      <c r="F1579" s="75" t="s">
        <v>4968</v>
      </c>
      <c r="G1579" s="75" t="s">
        <v>4257</v>
      </c>
      <c r="H1579" s="76">
        <f t="array" ref="H1579">_xlfn.SWITCH(J1579,"A",50,"B",45,"C",40,"D",35,"E",30,0) + _xlfn.SWITCH(K1579,"A",50,"B",45,"C",40,"D",35,"E",30,0)</f>
        <v>60</v>
      </c>
      <c r="I1579" s="76">
        <f t="array" ref="I1579">_xlfn.SWITCH(J1579,"A",50,"B",45,"C",40,"D",35,"E",30,0) + _xlfn.SWITCH(L1579,"A",50,"B",45,"C",40,"D",35,"E",30,0)</f>
        <v>60</v>
      </c>
      <c r="J1579" s="76" t="s">
        <v>1866</v>
      </c>
      <c r="K1579" s="77" t="s">
        <v>1866</v>
      </c>
      <c r="L1579" s="77" t="s">
        <v>1866</v>
      </c>
      <c r="M1579" s="75"/>
      <c r="N1579" s="75" t="s">
        <v>4969</v>
      </c>
      <c r="O1579" s="75" t="s">
        <v>4970</v>
      </c>
      <c r="P1579" s="75">
        <v>20130301</v>
      </c>
    </row>
    <row r="1580" spans="1:16" ht="19.5" customHeight="1">
      <c r="A1580" s="75" t="s">
        <v>351</v>
      </c>
      <c r="B1580" s="75" t="s">
        <v>3891</v>
      </c>
      <c r="C1580" s="75" t="s">
        <v>4985</v>
      </c>
      <c r="D1580" s="75" t="s">
        <v>4971</v>
      </c>
      <c r="E1580" s="75" t="s">
        <v>4972</v>
      </c>
      <c r="F1580" s="75" t="s">
        <v>4968</v>
      </c>
      <c r="G1580" s="75" t="s">
        <v>4352</v>
      </c>
      <c r="H1580" s="75">
        <f t="array" ref="H1580">_xlfn.SWITCH(J1580,"A",50,"B",45,"C",40,"D",35,"E",30,0) + _xlfn.SWITCH(K1580,"A",50,"B",45,"C",40,"D",35,"E",30,0)</f>
        <v>60</v>
      </c>
      <c r="I1580" s="75">
        <f t="array" ref="I1580">_xlfn.SWITCH(J1580,"A",50,"B",45,"C",40,"D",35,"E",30,0) + _xlfn.SWITCH(L1580,"A",50,"B",45,"C",40,"D",35,"E",30,0)</f>
        <v>60</v>
      </c>
      <c r="J1580" s="76" t="s">
        <v>1866</v>
      </c>
      <c r="K1580" s="77" t="s">
        <v>1866</v>
      </c>
      <c r="L1580" s="77" t="s">
        <v>1866</v>
      </c>
      <c r="M1580" s="75"/>
      <c r="N1580" s="75" t="s">
        <v>4969</v>
      </c>
      <c r="O1580" s="75" t="s">
        <v>4970</v>
      </c>
      <c r="P1580" s="75">
        <v>20210301</v>
      </c>
    </row>
    <row r="1581" spans="1:16" ht="19.5" customHeight="1">
      <c r="A1581" s="75" t="s">
        <v>383</v>
      </c>
      <c r="B1581" s="75" t="s">
        <v>3891</v>
      </c>
      <c r="C1581" s="75" t="s">
        <v>4983</v>
      </c>
      <c r="D1581" s="75" t="s">
        <v>4971</v>
      </c>
      <c r="E1581" s="75" t="s">
        <v>4972</v>
      </c>
      <c r="F1581" s="75" t="s">
        <v>4968</v>
      </c>
      <c r="G1581" s="75" t="s">
        <v>4325</v>
      </c>
      <c r="H1581" s="75">
        <f t="array" ref="H1581">_xlfn.SWITCH(J1581,"A",50,"B",45,"C",40,"D",35,"E",30,0) + _xlfn.SWITCH(K1581,"A",50,"B",45,"C",40,"D",35,"E",30,0)</f>
        <v>60</v>
      </c>
      <c r="I1581" s="75">
        <f t="array" ref="I1581">_xlfn.SWITCH(J1581,"A",50,"B",45,"C",40,"D",35,"E",30,0) + _xlfn.SWITCH(L1581,"A",50,"B",45,"C",40,"D",35,"E",30,0)</f>
        <v>60</v>
      </c>
      <c r="J1581" s="76" t="s">
        <v>1866</v>
      </c>
      <c r="K1581" s="77" t="s">
        <v>1866</v>
      </c>
      <c r="L1581" s="77" t="s">
        <v>1866</v>
      </c>
      <c r="M1581" s="75"/>
      <c r="N1581" s="75" t="s">
        <v>4973</v>
      </c>
      <c r="O1581" s="75" t="s">
        <v>4989</v>
      </c>
      <c r="P1581" s="75">
        <v>19620413</v>
      </c>
    </row>
    <row r="1582" spans="1:16" ht="19.5" customHeight="1">
      <c r="A1582" s="75" t="s">
        <v>400</v>
      </c>
      <c r="B1582" s="75" t="s">
        <v>3891</v>
      </c>
      <c r="C1582" s="75" t="s">
        <v>4978</v>
      </c>
      <c r="D1582" s="75" t="s">
        <v>4971</v>
      </c>
      <c r="E1582" s="75" t="s">
        <v>4972</v>
      </c>
      <c r="F1582" s="75" t="s">
        <v>4968</v>
      </c>
      <c r="G1582" s="75" t="s">
        <v>4347</v>
      </c>
      <c r="H1582" s="76">
        <f t="array" ref="H1582">_xlfn.SWITCH(J1582,"A",50,"B",45,"C",40,"D",35,"E",30,0) + _xlfn.SWITCH(K1582,"A",50,"B",45,"C",40,"D",35,"E",30,0)</f>
        <v>60</v>
      </c>
      <c r="I1582" s="76">
        <f t="array" ref="I1582">_xlfn.SWITCH(J1582,"A",50,"B",45,"C",40,"D",35,"E",30,0) + _xlfn.SWITCH(L1582,"A",50,"B",45,"C",40,"D",35,"E",30,0)</f>
        <v>60</v>
      </c>
      <c r="J1582" s="76" t="s">
        <v>1866</v>
      </c>
      <c r="K1582" s="77" t="s">
        <v>1866</v>
      </c>
      <c r="L1582" s="77" t="s">
        <v>1866</v>
      </c>
      <c r="M1582" s="75"/>
      <c r="N1582" s="75" t="s">
        <v>4969</v>
      </c>
      <c r="O1582" s="75" t="s">
        <v>4970</v>
      </c>
      <c r="P1582" s="75">
        <v>20040301</v>
      </c>
    </row>
    <row r="1583" spans="1:16" ht="19.5" customHeight="1">
      <c r="A1583" s="75" t="s">
        <v>611</v>
      </c>
      <c r="B1583" s="75" t="s">
        <v>3891</v>
      </c>
      <c r="C1583" s="75" t="s">
        <v>4975</v>
      </c>
      <c r="D1583" s="75" t="s">
        <v>4971</v>
      </c>
      <c r="E1583" s="75" t="s">
        <v>4972</v>
      </c>
      <c r="F1583" s="75" t="s">
        <v>4968</v>
      </c>
      <c r="G1583" s="75" t="s">
        <v>3631</v>
      </c>
      <c r="H1583" s="75">
        <f t="array" ref="H1583">_xlfn.SWITCH(J1583,"A",50,"B",45,"C",40,"D",35,"E",30,0) + _xlfn.SWITCH(K1583,"A",50,"B",45,"C",40,"D",35,"E",30,0)</f>
        <v>60</v>
      </c>
      <c r="I1583" s="75">
        <f t="array" ref="I1583">_xlfn.SWITCH(J1583,"A",50,"B",45,"C",40,"D",35,"E",30,0) + _xlfn.SWITCH(L1583,"A",50,"B",45,"C",40,"D",35,"E",30,0)</f>
        <v>60</v>
      </c>
      <c r="J1583" s="76" t="s">
        <v>1866</v>
      </c>
      <c r="K1583" s="77" t="s">
        <v>1866</v>
      </c>
      <c r="L1583" s="77" t="s">
        <v>1866</v>
      </c>
      <c r="M1583" s="75"/>
      <c r="N1583" s="75" t="s">
        <v>4973</v>
      </c>
      <c r="O1583" s="75" t="s">
        <v>4974</v>
      </c>
      <c r="P1583" s="75">
        <v>19550329</v>
      </c>
    </row>
    <row r="1584" spans="1:16" ht="19.5" customHeight="1">
      <c r="A1584" s="75" t="s">
        <v>22</v>
      </c>
      <c r="B1584" s="75" t="s">
        <v>4897</v>
      </c>
      <c r="C1584" s="75" t="s">
        <v>4984</v>
      </c>
      <c r="D1584" s="75" t="s">
        <v>4971</v>
      </c>
      <c r="E1584" s="75" t="s">
        <v>4972</v>
      </c>
      <c r="F1584" s="75" t="s">
        <v>4968</v>
      </c>
      <c r="G1584" s="75" t="s">
        <v>3216</v>
      </c>
      <c r="H1584" s="75">
        <f t="array" ref="H1584">_xlfn.SWITCH(J1584,"A",50,"B",45,"C",40,"D",35,"E",30,0) + _xlfn.SWITCH(K1584,"A",50,"B",45,"C",40,"D",35,"E",30,0)</f>
        <v>60</v>
      </c>
      <c r="I1584" s="75">
        <f t="array" ref="I1584">_xlfn.SWITCH(J1584,"A",50,"B",45,"C",40,"D",35,"E",30,0) + _xlfn.SWITCH(L1584,"A",50,"B",45,"C",40,"D",35,"E",30,0)</f>
        <v>60</v>
      </c>
      <c r="J1584" s="76" t="s">
        <v>1866</v>
      </c>
      <c r="K1584" s="77" t="s">
        <v>1866</v>
      </c>
      <c r="L1584" s="77" t="s">
        <v>1866</v>
      </c>
      <c r="M1584" s="75"/>
      <c r="N1584" s="75" t="s">
        <v>4969</v>
      </c>
      <c r="O1584" s="75" t="s">
        <v>4974</v>
      </c>
      <c r="P1584" s="75">
        <v>19830301</v>
      </c>
    </row>
    <row r="1585" spans="1:16" ht="19.5" customHeight="1">
      <c r="A1585" s="75" t="s">
        <v>22</v>
      </c>
      <c r="B1585" s="75" t="s">
        <v>4897</v>
      </c>
      <c r="C1585" s="75" t="s">
        <v>4984</v>
      </c>
      <c r="D1585" s="75" t="s">
        <v>4971</v>
      </c>
      <c r="E1585" s="75" t="s">
        <v>4972</v>
      </c>
      <c r="F1585" s="75" t="s">
        <v>4968</v>
      </c>
      <c r="G1585" s="75" t="s">
        <v>3439</v>
      </c>
      <c r="H1585" s="76">
        <f t="array" ref="H1585">_xlfn.SWITCH(J1585,"A",50,"B",45,"C",40,"D",35,"E",30,0) + _xlfn.SWITCH(K1585,"A",50,"B",45,"C",40,"D",35,"E",30,0)</f>
        <v>60</v>
      </c>
      <c r="I1585" s="76">
        <f t="array" ref="I1585">_xlfn.SWITCH(J1585,"A",50,"B",45,"C",40,"D",35,"E",30,0) + _xlfn.SWITCH(L1585,"A",50,"B",45,"C",40,"D",35,"E",30,0)</f>
        <v>60</v>
      </c>
      <c r="J1585" s="76" t="s">
        <v>1866</v>
      </c>
      <c r="K1585" s="77" t="s">
        <v>1866</v>
      </c>
      <c r="L1585" s="77" t="s">
        <v>1866</v>
      </c>
      <c r="M1585" s="75"/>
      <c r="N1585" s="75" t="s">
        <v>4973</v>
      </c>
      <c r="O1585" s="75" t="s">
        <v>4974</v>
      </c>
      <c r="P1585" s="75">
        <v>19651230</v>
      </c>
    </row>
    <row r="1586" spans="1:16" ht="19.5" customHeight="1">
      <c r="A1586" s="75" t="s">
        <v>22</v>
      </c>
      <c r="B1586" s="75" t="s">
        <v>4897</v>
      </c>
      <c r="C1586" s="75" t="s">
        <v>4984</v>
      </c>
      <c r="D1586" s="75" t="s">
        <v>4971</v>
      </c>
      <c r="E1586" s="75" t="s">
        <v>4972</v>
      </c>
      <c r="F1586" s="75" t="s">
        <v>4968</v>
      </c>
      <c r="G1586" s="75" t="s">
        <v>3654</v>
      </c>
      <c r="H1586" s="75">
        <f t="array" ref="H1586">_xlfn.SWITCH(J1586,"A",50,"B",45,"C",40,"D",35,"E",30,0) + _xlfn.SWITCH(K1586,"A",50,"B",45,"C",40,"D",35,"E",30,0)</f>
        <v>60</v>
      </c>
      <c r="I1586" s="75">
        <f t="array" ref="I1586">_xlfn.SWITCH(J1586,"A",50,"B",45,"C",40,"D",35,"E",30,0) + _xlfn.SWITCH(L1586,"A",50,"B",45,"C",40,"D",35,"E",30,0)</f>
        <v>60</v>
      </c>
      <c r="J1586" s="76" t="s">
        <v>1866</v>
      </c>
      <c r="K1586" s="77" t="s">
        <v>1866</v>
      </c>
      <c r="L1586" s="77" t="s">
        <v>1866</v>
      </c>
      <c r="M1586" s="75"/>
      <c r="N1586" s="75" t="s">
        <v>4973</v>
      </c>
      <c r="O1586" s="75" t="s">
        <v>4989</v>
      </c>
      <c r="P1586" s="75">
        <v>19730524</v>
      </c>
    </row>
    <row r="1587" spans="1:16" ht="19.5" customHeight="1">
      <c r="A1587" s="75" t="s">
        <v>22</v>
      </c>
      <c r="B1587" s="75" t="s">
        <v>4897</v>
      </c>
      <c r="C1587" s="75" t="s">
        <v>4984</v>
      </c>
      <c r="D1587" s="75" t="s">
        <v>4971</v>
      </c>
      <c r="E1587" s="75" t="s">
        <v>4972</v>
      </c>
      <c r="F1587" s="75" t="s">
        <v>4968</v>
      </c>
      <c r="G1587" s="75" t="s">
        <v>3838</v>
      </c>
      <c r="H1587" s="76">
        <f t="array" ref="H1587">_xlfn.SWITCH(J1587,"A",50,"B",45,"C",40,"D",35,"E",30,0) + _xlfn.SWITCH(K1587,"A",50,"B",45,"C",40,"D",35,"E",30,0)</f>
        <v>60</v>
      </c>
      <c r="I1587" s="76">
        <f t="array" ref="I1587">_xlfn.SWITCH(J1587,"A",50,"B",45,"C",40,"D",35,"E",30,0) + _xlfn.SWITCH(L1587,"A",50,"B",45,"C",40,"D",35,"E",30,0)</f>
        <v>60</v>
      </c>
      <c r="J1587" s="76" t="s">
        <v>1866</v>
      </c>
      <c r="K1587" s="77" t="s">
        <v>1866</v>
      </c>
      <c r="L1587" s="77" t="s">
        <v>1866</v>
      </c>
      <c r="M1587" s="75"/>
      <c r="N1587" s="75" t="s">
        <v>4969</v>
      </c>
      <c r="O1587" s="75" t="s">
        <v>4970</v>
      </c>
      <c r="P1587" s="75">
        <v>20040301</v>
      </c>
    </row>
    <row r="1588" spans="1:16" ht="19.5" customHeight="1">
      <c r="A1588" s="75" t="s">
        <v>22</v>
      </c>
      <c r="B1588" s="75" t="s">
        <v>4897</v>
      </c>
      <c r="C1588" s="75" t="s">
        <v>4984</v>
      </c>
      <c r="D1588" s="75" t="s">
        <v>4971</v>
      </c>
      <c r="E1588" s="75" t="s">
        <v>4972</v>
      </c>
      <c r="F1588" s="75" t="s">
        <v>4968</v>
      </c>
      <c r="G1588" s="75" t="s">
        <v>4134</v>
      </c>
      <c r="H1588" s="75">
        <f t="array" ref="H1588">_xlfn.SWITCH(J1588,"A",50,"B",45,"C",40,"D",35,"E",30,0) + _xlfn.SWITCH(K1588,"A",50,"B",45,"C",40,"D",35,"E",30,0)</f>
        <v>60</v>
      </c>
      <c r="I1588" s="75">
        <f t="array" ref="I1588">_xlfn.SWITCH(J1588,"A",50,"B",45,"C",40,"D",35,"E",30,0) + _xlfn.SWITCH(L1588,"A",50,"B",45,"C",40,"D",35,"E",30,0)</f>
        <v>60</v>
      </c>
      <c r="J1588" s="76" t="s">
        <v>1866</v>
      </c>
      <c r="K1588" s="77" t="s">
        <v>1866</v>
      </c>
      <c r="L1588" s="77" t="s">
        <v>1866</v>
      </c>
      <c r="M1588" s="75"/>
      <c r="N1588" s="75" t="s">
        <v>4969</v>
      </c>
      <c r="O1588" s="75" t="s">
        <v>4970</v>
      </c>
      <c r="P1588" s="75">
        <v>19880302</v>
      </c>
    </row>
    <row r="1589" spans="1:16" ht="19.5" customHeight="1">
      <c r="A1589" s="75" t="s">
        <v>22</v>
      </c>
      <c r="B1589" s="75" t="s">
        <v>4897</v>
      </c>
      <c r="C1589" s="75" t="s">
        <v>4984</v>
      </c>
      <c r="D1589" s="75" t="s">
        <v>4971</v>
      </c>
      <c r="E1589" s="75" t="s">
        <v>4972</v>
      </c>
      <c r="F1589" s="75" t="s">
        <v>4968</v>
      </c>
      <c r="G1589" s="75" t="s">
        <v>4245</v>
      </c>
      <c r="H1589" s="76">
        <f t="array" ref="H1589">_xlfn.SWITCH(J1589,"A",50,"B",45,"C",40,"D",35,"E",30,0) + _xlfn.SWITCH(K1589,"A",50,"B",45,"C",40,"D",35,"E",30,0)</f>
        <v>60</v>
      </c>
      <c r="I1589" s="76">
        <f t="array" ref="I1589">_xlfn.SWITCH(J1589,"A",50,"B",45,"C",40,"D",35,"E",30,0) + _xlfn.SWITCH(L1589,"A",50,"B",45,"C",40,"D",35,"E",30,0)</f>
        <v>60</v>
      </c>
      <c r="J1589" s="76" t="s">
        <v>1866</v>
      </c>
      <c r="K1589" s="77" t="s">
        <v>1866</v>
      </c>
      <c r="L1589" s="77" t="s">
        <v>1866</v>
      </c>
      <c r="M1589" s="75"/>
      <c r="N1589" s="75" t="s">
        <v>4969</v>
      </c>
      <c r="O1589" s="75" t="s">
        <v>4970</v>
      </c>
      <c r="P1589" s="75">
        <v>19850301</v>
      </c>
    </row>
    <row r="1590" spans="1:16" ht="19.5" customHeight="1">
      <c r="A1590" s="75" t="s">
        <v>389</v>
      </c>
      <c r="B1590" s="75" t="s">
        <v>4824</v>
      </c>
      <c r="C1590" s="75" t="s">
        <v>389</v>
      </c>
      <c r="D1590" s="75" t="s">
        <v>4971</v>
      </c>
      <c r="E1590" s="75" t="s">
        <v>4972</v>
      </c>
      <c r="F1590" s="75" t="s">
        <v>4968</v>
      </c>
      <c r="G1590" s="75" t="s">
        <v>3250</v>
      </c>
      <c r="H1590" s="76">
        <f t="array" ref="H1590">_xlfn.SWITCH(J1590,"A",50,"B",45,"C",40,"D",35,"E",30,0) + _xlfn.SWITCH(K1590,"A",50,"B",45,"C",40,"D",35,"E",30,0)</f>
        <v>60</v>
      </c>
      <c r="I1590" s="76">
        <f t="array" ref="I1590">_xlfn.SWITCH(J1590,"A",50,"B",45,"C",40,"D",35,"E",30,0) + _xlfn.SWITCH(L1590,"A",50,"B",45,"C",40,"D",35,"E",30,0)</f>
        <v>60</v>
      </c>
      <c r="J1590" s="76" t="s">
        <v>1866</v>
      </c>
      <c r="K1590" s="77" t="s">
        <v>1866</v>
      </c>
      <c r="L1590" s="77" t="s">
        <v>1866</v>
      </c>
      <c r="M1590" s="75"/>
      <c r="N1590" s="75" t="s">
        <v>4969</v>
      </c>
      <c r="O1590" s="75" t="s">
        <v>4970</v>
      </c>
      <c r="P1590" s="75">
        <v>19810310</v>
      </c>
    </row>
    <row r="1591" spans="1:16" ht="19.5" customHeight="1">
      <c r="A1591" s="75" t="s">
        <v>389</v>
      </c>
      <c r="B1591" s="75" t="s">
        <v>4824</v>
      </c>
      <c r="C1591" s="75" t="s">
        <v>389</v>
      </c>
      <c r="D1591" s="75" t="s">
        <v>4971</v>
      </c>
      <c r="E1591" s="75" t="s">
        <v>4972</v>
      </c>
      <c r="F1591" s="75" t="s">
        <v>4968</v>
      </c>
      <c r="G1591" s="75" t="s">
        <v>3471</v>
      </c>
      <c r="H1591" s="75">
        <f t="array" ref="H1591">_xlfn.SWITCH(J1591,"A",50,"B",45,"C",40,"D",35,"E",30,0) + _xlfn.SWITCH(K1591,"A",50,"B",45,"C",40,"D",35,"E",30,0)</f>
        <v>60</v>
      </c>
      <c r="I1591" s="75">
        <f t="array" ref="I1591">_xlfn.SWITCH(J1591,"A",50,"B",45,"C",40,"D",35,"E",30,0) + _xlfn.SWITCH(L1591,"A",50,"B",45,"C",40,"D",35,"E",30,0)</f>
        <v>60</v>
      </c>
      <c r="J1591" s="76" t="s">
        <v>1866</v>
      </c>
      <c r="K1591" s="77" t="s">
        <v>1866</v>
      </c>
      <c r="L1591" s="77" t="s">
        <v>1866</v>
      </c>
      <c r="M1591" s="75"/>
      <c r="N1591" s="75" t="s">
        <v>4973</v>
      </c>
      <c r="O1591" s="75" t="s">
        <v>4970</v>
      </c>
      <c r="P1591" s="75">
        <v>19671214</v>
      </c>
    </row>
    <row r="1592" spans="1:16" ht="19.5" customHeight="1">
      <c r="A1592" s="75" t="s">
        <v>1276</v>
      </c>
      <c r="B1592" s="75" t="s">
        <v>4679</v>
      </c>
      <c r="C1592" s="75" t="s">
        <v>1276</v>
      </c>
      <c r="D1592" s="75" t="s">
        <v>4971</v>
      </c>
      <c r="E1592" s="75" t="s">
        <v>4972</v>
      </c>
      <c r="F1592" s="75" t="s">
        <v>4968</v>
      </c>
      <c r="G1592" s="75" t="s">
        <v>3267</v>
      </c>
      <c r="H1592" s="76">
        <f t="array" ref="H1592">_xlfn.SWITCH(J1592,"A",50,"B",45,"C",40,"D",35,"E",30,0) + _xlfn.SWITCH(K1592,"A",50,"B",45,"C",40,"D",35,"E",30,0)</f>
        <v>60</v>
      </c>
      <c r="I1592" s="76">
        <f t="array" ref="I1592">_xlfn.SWITCH(J1592,"A",50,"B",45,"C",40,"D",35,"E",30,0) + _xlfn.SWITCH(L1592,"A",50,"B",45,"C",40,"D",35,"E",30,0)</f>
        <v>60</v>
      </c>
      <c r="J1592" s="76" t="s">
        <v>1866</v>
      </c>
      <c r="K1592" s="77" t="s">
        <v>1866</v>
      </c>
      <c r="L1592" s="77" t="s">
        <v>1866</v>
      </c>
      <c r="M1592" s="75"/>
      <c r="N1592" s="75" t="s">
        <v>4969</v>
      </c>
      <c r="O1592" s="75" t="s">
        <v>4970</v>
      </c>
      <c r="P1592" s="75">
        <v>19720301</v>
      </c>
    </row>
    <row r="1593" spans="1:16" ht="19.5" customHeight="1">
      <c r="A1593" s="75" t="s">
        <v>1276</v>
      </c>
      <c r="B1593" s="75" t="s">
        <v>4679</v>
      </c>
      <c r="C1593" s="75" t="s">
        <v>1276</v>
      </c>
      <c r="D1593" s="75" t="s">
        <v>4971</v>
      </c>
      <c r="E1593" s="75" t="s">
        <v>4972</v>
      </c>
      <c r="F1593" s="75" t="s">
        <v>4968</v>
      </c>
      <c r="G1593" s="75" t="s">
        <v>3487</v>
      </c>
      <c r="H1593" s="75">
        <f t="array" ref="H1593">_xlfn.SWITCH(J1593,"A",50,"B",45,"C",40,"D",35,"E",30,0) + _xlfn.SWITCH(K1593,"A",50,"B",45,"C",40,"D",35,"E",30,0)</f>
        <v>60</v>
      </c>
      <c r="I1593" s="75">
        <f t="array" ref="I1593">_xlfn.SWITCH(J1593,"A",50,"B",45,"C",40,"D",35,"E",30,0) + _xlfn.SWITCH(L1593,"A",50,"B",45,"C",40,"D",35,"E",30,0)</f>
        <v>60</v>
      </c>
      <c r="J1593" s="76" t="s">
        <v>1866</v>
      </c>
      <c r="K1593" s="77" t="s">
        <v>1866</v>
      </c>
      <c r="L1593" s="77" t="s">
        <v>1866</v>
      </c>
      <c r="M1593" s="75"/>
      <c r="N1593" s="75" t="s">
        <v>4969</v>
      </c>
      <c r="O1593" s="75" t="s">
        <v>4970</v>
      </c>
      <c r="P1593" s="75">
        <v>19710118</v>
      </c>
    </row>
    <row r="1594" spans="1:16" ht="19.5" customHeight="1">
      <c r="A1594" s="75" t="s">
        <v>1276</v>
      </c>
      <c r="B1594" s="75" t="s">
        <v>4679</v>
      </c>
      <c r="C1594" s="75" t="s">
        <v>1276</v>
      </c>
      <c r="D1594" s="75" t="s">
        <v>4977</v>
      </c>
      <c r="E1594" s="75" t="s">
        <v>4972</v>
      </c>
      <c r="F1594" s="75" t="s">
        <v>4968</v>
      </c>
      <c r="G1594" s="75" t="s">
        <v>3692</v>
      </c>
      <c r="H1594" s="76">
        <f t="array" ref="H1594">_xlfn.SWITCH(J1594,"A",50,"B",45,"C",40,"D",35,"E",30,0) + _xlfn.SWITCH(K1594,"A",50,"B",45,"C",40,"D",35,"E",30,0)</f>
        <v>60</v>
      </c>
      <c r="I1594" s="76">
        <f t="array" ref="I1594">_xlfn.SWITCH(J1594,"A",50,"B",45,"C",40,"D",35,"E",30,0) + _xlfn.SWITCH(L1594,"A",50,"B",45,"C",40,"D",35,"E",30,0)</f>
        <v>60</v>
      </c>
      <c r="J1594" s="76" t="s">
        <v>1866</v>
      </c>
      <c r="K1594" s="77" t="s">
        <v>1866</v>
      </c>
      <c r="L1594" s="77" t="s">
        <v>1866</v>
      </c>
      <c r="M1594" s="75"/>
      <c r="N1594" s="75" t="s">
        <v>4969</v>
      </c>
      <c r="O1594" s="75" t="s">
        <v>4970</v>
      </c>
      <c r="P1594" s="75">
        <v>19810526</v>
      </c>
    </row>
    <row r="1595" spans="1:16" ht="19.5" customHeight="1">
      <c r="A1595" s="75" t="s">
        <v>608</v>
      </c>
      <c r="B1595" s="75" t="s">
        <v>4522</v>
      </c>
      <c r="C1595" s="75" t="s">
        <v>608</v>
      </c>
      <c r="D1595" s="75" t="s">
        <v>4971</v>
      </c>
      <c r="E1595" s="75" t="s">
        <v>4972</v>
      </c>
      <c r="F1595" s="75" t="s">
        <v>4968</v>
      </c>
      <c r="G1595" s="75" t="s">
        <v>3770</v>
      </c>
      <c r="H1595" s="76">
        <f t="array" ref="H1595">_xlfn.SWITCH(J1595,"A",50,"B",45,"C",40,"D",35,"E",30,0) + _xlfn.SWITCH(K1595,"A",50,"B",45,"C",40,"D",35,"E",30,0)</f>
        <v>60</v>
      </c>
      <c r="I1595" s="76">
        <f t="array" ref="I1595">_xlfn.SWITCH(J1595,"A",50,"B",45,"C",40,"D",35,"E",30,0) + _xlfn.SWITCH(L1595,"A",50,"B",45,"C",40,"D",35,"E",30,0)</f>
        <v>60</v>
      </c>
      <c r="J1595" s="76" t="s">
        <v>1866</v>
      </c>
      <c r="K1595" s="77" t="s">
        <v>1866</v>
      </c>
      <c r="L1595" s="77" t="s">
        <v>1866</v>
      </c>
      <c r="M1595" s="75"/>
      <c r="N1595" s="75" t="s">
        <v>4969</v>
      </c>
      <c r="O1595" s="75" t="s">
        <v>4970</v>
      </c>
      <c r="P1595" s="75">
        <v>19670301</v>
      </c>
    </row>
    <row r="1596" spans="1:16" ht="19.5" customHeight="1">
      <c r="A1596" s="75" t="s">
        <v>608</v>
      </c>
      <c r="B1596" s="75" t="s">
        <v>4522</v>
      </c>
      <c r="C1596" s="75" t="s">
        <v>608</v>
      </c>
      <c r="D1596" s="75" t="s">
        <v>4971</v>
      </c>
      <c r="E1596" s="75" t="s">
        <v>4972</v>
      </c>
      <c r="F1596" s="75" t="s">
        <v>4968</v>
      </c>
      <c r="G1596" s="75" t="s">
        <v>4084</v>
      </c>
      <c r="H1596" s="76">
        <f t="array" ref="H1596">_xlfn.SWITCH(J1596,"A",50,"B",45,"C",40,"D",35,"E",30,0) + _xlfn.SWITCH(K1596,"A",50,"B",45,"C",40,"D",35,"E",30,0)</f>
        <v>60</v>
      </c>
      <c r="I1596" s="76">
        <f t="array" ref="I1596">_xlfn.SWITCH(J1596,"A",50,"B",45,"C",40,"D",35,"E",30,0) + _xlfn.SWITCH(L1596,"A",50,"B",45,"C",40,"D",35,"E",30,0)</f>
        <v>60</v>
      </c>
      <c r="J1596" s="76" t="s">
        <v>1866</v>
      </c>
      <c r="K1596" s="77" t="s">
        <v>1866</v>
      </c>
      <c r="L1596" s="77" t="s">
        <v>1866</v>
      </c>
      <c r="M1596" s="75"/>
      <c r="N1596" s="75" t="s">
        <v>4969</v>
      </c>
      <c r="O1596" s="75" t="s">
        <v>4974</v>
      </c>
      <c r="P1596" s="75">
        <v>19840302</v>
      </c>
    </row>
    <row r="1597" spans="1:16" ht="19.5" customHeight="1">
      <c r="A1597" s="75" t="s">
        <v>608</v>
      </c>
      <c r="B1597" s="75" t="s">
        <v>4522</v>
      </c>
      <c r="C1597" s="75" t="s">
        <v>608</v>
      </c>
      <c r="D1597" s="75" t="s">
        <v>4971</v>
      </c>
      <c r="E1597" s="75" t="s">
        <v>4972</v>
      </c>
      <c r="F1597" s="75" t="s">
        <v>4968</v>
      </c>
      <c r="G1597" s="75" t="s">
        <v>4206</v>
      </c>
      <c r="H1597" s="75">
        <f t="array" ref="H1597">_xlfn.SWITCH(J1597,"A",50,"B",45,"C",40,"D",35,"E",30,0) + _xlfn.SWITCH(K1597,"A",50,"B",45,"C",40,"D",35,"E",30,0)</f>
        <v>60</v>
      </c>
      <c r="I1597" s="75">
        <f t="array" ref="I1597">_xlfn.SWITCH(J1597,"A",50,"B",45,"C",40,"D",35,"E",30,0) + _xlfn.SWITCH(L1597,"A",50,"B",45,"C",40,"D",35,"E",30,0)</f>
        <v>60</v>
      </c>
      <c r="J1597" s="76" t="s">
        <v>1866</v>
      </c>
      <c r="K1597" s="77" t="s">
        <v>1866</v>
      </c>
      <c r="L1597" s="77" t="s">
        <v>1866</v>
      </c>
      <c r="M1597" s="75"/>
      <c r="N1597" s="75" t="s">
        <v>4973</v>
      </c>
      <c r="O1597" s="75" t="s">
        <v>4989</v>
      </c>
      <c r="P1597" s="75">
        <v>19720308</v>
      </c>
    </row>
    <row r="1598" spans="1:16" ht="19.5" customHeight="1">
      <c r="A1598" s="75" t="s">
        <v>608</v>
      </c>
      <c r="B1598" s="75" t="s">
        <v>4522</v>
      </c>
      <c r="C1598" s="75" t="s">
        <v>608</v>
      </c>
      <c r="D1598" s="75" t="s">
        <v>4971</v>
      </c>
      <c r="E1598" s="75" t="s">
        <v>4972</v>
      </c>
      <c r="F1598" s="75" t="s">
        <v>4968</v>
      </c>
      <c r="G1598" s="75" t="s">
        <v>4308</v>
      </c>
      <c r="H1598" s="76">
        <f t="array" ref="H1598">_xlfn.SWITCH(J1598,"A",50,"B",45,"C",40,"D",35,"E",30,0) + _xlfn.SWITCH(K1598,"A",50,"B",45,"C",40,"D",35,"E",30,0)</f>
        <v>60</v>
      </c>
      <c r="I1598" s="76">
        <f t="array" ref="I1598">_xlfn.SWITCH(J1598,"A",50,"B",45,"C",40,"D",35,"E",30,0) + _xlfn.SWITCH(L1598,"A",50,"B",45,"C",40,"D",35,"E",30,0)</f>
        <v>60</v>
      </c>
      <c r="J1598" s="76" t="s">
        <v>1866</v>
      </c>
      <c r="K1598" s="77" t="s">
        <v>1866</v>
      </c>
      <c r="L1598" s="77" t="s">
        <v>1866</v>
      </c>
      <c r="M1598" s="75"/>
      <c r="N1598" s="75" t="s">
        <v>4969</v>
      </c>
      <c r="O1598" s="75" t="s">
        <v>4970</v>
      </c>
      <c r="P1598" s="75">
        <v>19811125</v>
      </c>
    </row>
    <row r="1599" spans="1:16" ht="19.5" customHeight="1">
      <c r="A1599" s="75" t="s">
        <v>608</v>
      </c>
      <c r="B1599" s="75" t="s">
        <v>4522</v>
      </c>
      <c r="C1599" s="75" t="s">
        <v>608</v>
      </c>
      <c r="D1599" s="75" t="s">
        <v>4971</v>
      </c>
      <c r="E1599" s="75" t="s">
        <v>4972</v>
      </c>
      <c r="F1599" s="75" t="s">
        <v>4968</v>
      </c>
      <c r="G1599" s="75" t="s">
        <v>4395</v>
      </c>
      <c r="H1599" s="75">
        <f t="array" ref="H1599">_xlfn.SWITCH(J1599,"A",50,"B",45,"C",40,"D",35,"E",30,0) + _xlfn.SWITCH(K1599,"A",50,"B",45,"C",40,"D",35,"E",30,0)</f>
        <v>60</v>
      </c>
      <c r="I1599" s="75">
        <f t="array" ref="I1599">_xlfn.SWITCH(J1599,"A",50,"B",45,"C",40,"D",35,"E",30,0) + _xlfn.SWITCH(L1599,"A",50,"B",45,"C",40,"D",35,"E",30,0)</f>
        <v>60</v>
      </c>
      <c r="J1599" s="76" t="s">
        <v>1866</v>
      </c>
      <c r="K1599" s="77" t="s">
        <v>1866</v>
      </c>
      <c r="L1599" s="77" t="s">
        <v>1866</v>
      </c>
      <c r="M1599" s="75"/>
      <c r="N1599" s="75" t="s">
        <v>4969</v>
      </c>
      <c r="O1599" s="75" t="s">
        <v>4970</v>
      </c>
      <c r="P1599" s="75">
        <v>19510501</v>
      </c>
    </row>
    <row r="1600" spans="1:16" ht="19.5" customHeight="1">
      <c r="A1600" s="75" t="s">
        <v>608</v>
      </c>
      <c r="B1600" s="75" t="s">
        <v>4522</v>
      </c>
      <c r="C1600" s="75" t="s">
        <v>608</v>
      </c>
      <c r="D1600" s="75" t="s">
        <v>4971</v>
      </c>
      <c r="E1600" s="75" t="s">
        <v>4972</v>
      </c>
      <c r="F1600" s="75" t="s">
        <v>4968</v>
      </c>
      <c r="G1600" s="75" t="s">
        <v>4475</v>
      </c>
      <c r="H1600" s="76">
        <f t="array" ref="H1600">_xlfn.SWITCH(J1600,"A",50,"B",45,"C",40,"D",35,"E",30,0) + _xlfn.SWITCH(K1600,"A",50,"B",45,"C",40,"D",35,"E",30,0)</f>
        <v>60</v>
      </c>
      <c r="I1600" s="76">
        <f t="array" ref="I1600">_xlfn.SWITCH(J1600,"A",50,"B",45,"C",40,"D",35,"E",30,0) + _xlfn.SWITCH(L1600,"A",50,"B",45,"C",40,"D",35,"E",30,0)</f>
        <v>60</v>
      </c>
      <c r="J1600" s="76" t="s">
        <v>1866</v>
      </c>
      <c r="K1600" s="77" t="s">
        <v>1866</v>
      </c>
      <c r="L1600" s="77" t="s">
        <v>1866</v>
      </c>
      <c r="M1600" s="75"/>
      <c r="N1600" s="75" t="s">
        <v>4969</v>
      </c>
      <c r="O1600" s="75" t="s">
        <v>4974</v>
      </c>
      <c r="P1600" s="75">
        <v>19250424</v>
      </c>
    </row>
    <row r="1601" spans="1:16" ht="19.5" customHeight="1">
      <c r="A1601" s="75" t="s">
        <v>608</v>
      </c>
      <c r="B1601" s="75" t="s">
        <v>4522</v>
      </c>
      <c r="C1601" s="75" t="s">
        <v>608</v>
      </c>
      <c r="D1601" s="75" t="s">
        <v>4971</v>
      </c>
      <c r="E1601" s="75" t="s">
        <v>4972</v>
      </c>
      <c r="F1601" s="75" t="s">
        <v>4968</v>
      </c>
      <c r="G1601" s="75" t="s">
        <v>4600</v>
      </c>
      <c r="H1601" s="76">
        <f t="array" ref="H1601">_xlfn.SWITCH(J1601,"A",50,"B",45,"C",40,"D",35,"E",30,0) + _xlfn.SWITCH(K1601,"A",50,"B",45,"C",40,"D",35,"E",30,0)</f>
        <v>60</v>
      </c>
      <c r="I1601" s="76">
        <f t="array" ref="I1601">_xlfn.SWITCH(J1601,"A",50,"B",45,"C",40,"D",35,"E",30,0) + _xlfn.SWITCH(L1601,"A",50,"B",45,"C",40,"D",35,"E",30,0)</f>
        <v>60</v>
      </c>
      <c r="J1601" s="76" t="s">
        <v>1866</v>
      </c>
      <c r="K1601" s="77" t="s">
        <v>1866</v>
      </c>
      <c r="L1601" s="77" t="s">
        <v>1866</v>
      </c>
      <c r="M1601" s="75"/>
      <c r="N1601" s="75" t="s">
        <v>4969</v>
      </c>
      <c r="O1601" s="75" t="s">
        <v>4989</v>
      </c>
      <c r="P1601" s="75">
        <v>19250425</v>
      </c>
    </row>
    <row r="1602" spans="1:16" ht="19.5" customHeight="1">
      <c r="A1602" s="75" t="s">
        <v>608</v>
      </c>
      <c r="B1602" s="75" t="s">
        <v>4522</v>
      </c>
      <c r="C1602" s="75" t="s">
        <v>608</v>
      </c>
      <c r="D1602" s="75" t="s">
        <v>4971</v>
      </c>
      <c r="E1602" s="75" t="s">
        <v>4972</v>
      </c>
      <c r="F1602" s="75" t="s">
        <v>4968</v>
      </c>
      <c r="G1602" s="75" t="s">
        <v>4730</v>
      </c>
      <c r="H1602" s="75">
        <f t="array" ref="H1602">_xlfn.SWITCH(J1602,"A",50,"B",45,"C",40,"D",35,"E",30,0) + _xlfn.SWITCH(K1602,"A",50,"B",45,"C",40,"D",35,"E",30,0)</f>
        <v>60</v>
      </c>
      <c r="I1602" s="75">
        <f t="array" ref="I1602">_xlfn.SWITCH(J1602,"A",50,"B",45,"C",40,"D",35,"E",30,0) + _xlfn.SWITCH(L1602,"A",50,"B",45,"C",40,"D",35,"E",30,0)</f>
        <v>60</v>
      </c>
      <c r="J1602" s="76" t="s">
        <v>1866</v>
      </c>
      <c r="K1602" s="77" t="s">
        <v>1866</v>
      </c>
      <c r="L1602" s="77" t="s">
        <v>1866</v>
      </c>
      <c r="M1602" s="75"/>
      <c r="N1602" s="75" t="s">
        <v>4969</v>
      </c>
      <c r="O1602" s="75" t="s">
        <v>4970</v>
      </c>
      <c r="P1602" s="75">
        <v>20020301</v>
      </c>
    </row>
    <row r="1603" spans="1:16" ht="19.5" customHeight="1">
      <c r="A1603" s="75" t="s">
        <v>492</v>
      </c>
      <c r="B1603" s="75" t="s">
        <v>4376</v>
      </c>
      <c r="C1603" s="75" t="s">
        <v>492</v>
      </c>
      <c r="D1603" s="75" t="s">
        <v>4971</v>
      </c>
      <c r="E1603" s="75" t="s">
        <v>4972</v>
      </c>
      <c r="F1603" s="75" t="s">
        <v>4968</v>
      </c>
      <c r="G1603" s="75" t="s">
        <v>3293</v>
      </c>
      <c r="H1603" s="76">
        <f t="array" ref="H1603">_xlfn.SWITCH(J1603,"A",50,"B",45,"C",40,"D",35,"E",30,0) + _xlfn.SWITCH(K1603,"A",50,"B",45,"C",40,"D",35,"E",30,0)</f>
        <v>60</v>
      </c>
      <c r="I1603" s="76">
        <f t="array" ref="I1603">_xlfn.SWITCH(J1603,"A",50,"B",45,"C",40,"D",35,"E",30,0) + _xlfn.SWITCH(L1603,"A",50,"B",45,"C",40,"D",35,"E",30,0)</f>
        <v>60</v>
      </c>
      <c r="J1603" s="76" t="s">
        <v>1866</v>
      </c>
      <c r="K1603" s="77" t="s">
        <v>1866</v>
      </c>
      <c r="L1603" s="77" t="s">
        <v>1866</v>
      </c>
      <c r="M1603" s="75"/>
      <c r="N1603" s="75" t="s">
        <v>4969</v>
      </c>
      <c r="O1603" s="75" t="s">
        <v>4970</v>
      </c>
      <c r="P1603" s="75">
        <v>19560509</v>
      </c>
    </row>
    <row r="1604" spans="1:16" ht="19.5" customHeight="1">
      <c r="A1604" s="75" t="s">
        <v>492</v>
      </c>
      <c r="B1604" s="75" t="s">
        <v>4376</v>
      </c>
      <c r="C1604" s="75" t="s">
        <v>492</v>
      </c>
      <c r="D1604" s="75" t="s">
        <v>4971</v>
      </c>
      <c r="E1604" s="75" t="s">
        <v>4972</v>
      </c>
      <c r="F1604" s="75" t="s">
        <v>4968</v>
      </c>
      <c r="G1604" s="75" t="s">
        <v>3508</v>
      </c>
      <c r="H1604" s="75">
        <f t="array" ref="H1604">_xlfn.SWITCH(J1604,"A",50,"B",45,"C",40,"D",35,"E",30,0) + _xlfn.SWITCH(K1604,"A",50,"B",45,"C",40,"D",35,"E",30,0)</f>
        <v>60</v>
      </c>
      <c r="I1604" s="75">
        <f t="array" ref="I1604">_xlfn.SWITCH(J1604,"A",50,"B",45,"C",40,"D",35,"E",30,0) + _xlfn.SWITCH(L1604,"A",50,"B",45,"C",40,"D",35,"E",30,0)</f>
        <v>60</v>
      </c>
      <c r="J1604" s="76" t="s">
        <v>1866</v>
      </c>
      <c r="K1604" s="77" t="s">
        <v>1866</v>
      </c>
      <c r="L1604" s="77" t="s">
        <v>1866</v>
      </c>
      <c r="M1604" s="75"/>
      <c r="N1604" s="75" t="s">
        <v>4969</v>
      </c>
      <c r="O1604" s="75" t="s">
        <v>4970</v>
      </c>
      <c r="P1604" s="75">
        <v>20170301</v>
      </c>
    </row>
    <row r="1605" spans="1:16" ht="19.5" customHeight="1">
      <c r="A1605" s="75" t="s">
        <v>492</v>
      </c>
      <c r="B1605" s="75" t="s">
        <v>4376</v>
      </c>
      <c r="C1605" s="75" t="s">
        <v>492</v>
      </c>
      <c r="D1605" s="75" t="s">
        <v>4971</v>
      </c>
      <c r="E1605" s="75" t="s">
        <v>4972</v>
      </c>
      <c r="F1605" s="75" t="s">
        <v>4968</v>
      </c>
      <c r="G1605" s="75" t="s">
        <v>3708</v>
      </c>
      <c r="H1605" s="76">
        <f t="array" ref="H1605">_xlfn.SWITCH(J1605,"A",50,"B",45,"C",40,"D",35,"E",30,0) + _xlfn.SWITCH(K1605,"A",50,"B",45,"C",40,"D",35,"E",30,0)</f>
        <v>60</v>
      </c>
      <c r="I1605" s="76">
        <f t="array" ref="I1605">_xlfn.SWITCH(J1605,"A",50,"B",45,"C",40,"D",35,"E",30,0) + _xlfn.SWITCH(L1605,"A",50,"B",45,"C",40,"D",35,"E",30,0)</f>
        <v>60</v>
      </c>
      <c r="J1605" s="76" t="s">
        <v>1866</v>
      </c>
      <c r="K1605" s="77" t="s">
        <v>1866</v>
      </c>
      <c r="L1605" s="77" t="s">
        <v>1866</v>
      </c>
      <c r="M1605" s="75"/>
      <c r="N1605" s="75" t="s">
        <v>4969</v>
      </c>
      <c r="O1605" s="75" t="s">
        <v>4970</v>
      </c>
      <c r="P1605" s="75">
        <v>19770305</v>
      </c>
    </row>
    <row r="1606" spans="1:16" ht="19.5" customHeight="1">
      <c r="A1606" s="75" t="s">
        <v>608</v>
      </c>
      <c r="B1606" s="75" t="s">
        <v>4578</v>
      </c>
      <c r="C1606" s="75" t="s">
        <v>608</v>
      </c>
      <c r="D1606" s="75" t="s">
        <v>4971</v>
      </c>
      <c r="E1606" s="75" t="s">
        <v>4972</v>
      </c>
      <c r="F1606" s="75" t="s">
        <v>4968</v>
      </c>
      <c r="G1606" s="75" t="s">
        <v>3134</v>
      </c>
      <c r="H1606" s="75">
        <f t="array" ref="H1606">_xlfn.SWITCH(J1606,"A",50,"B",45,"C",40,"D",35,"E",30,0) + _xlfn.SWITCH(K1606,"A",50,"B",45,"C",40,"D",35,"E",30,0)</f>
        <v>60</v>
      </c>
      <c r="I1606" s="75">
        <f t="array" ref="I1606">_xlfn.SWITCH(J1606,"A",50,"B",45,"C",40,"D",35,"E",30,0) + _xlfn.SWITCH(L1606,"A",50,"B",45,"C",40,"D",35,"E",30,0)</f>
        <v>60</v>
      </c>
      <c r="J1606" s="76" t="s">
        <v>1866</v>
      </c>
      <c r="K1606" s="77" t="s">
        <v>1866</v>
      </c>
      <c r="L1606" s="77" t="s">
        <v>1866</v>
      </c>
      <c r="M1606" s="75"/>
      <c r="N1606" s="75" t="s">
        <v>4973</v>
      </c>
      <c r="O1606" s="75" t="s">
        <v>4970</v>
      </c>
      <c r="P1606" s="75">
        <v>19520526</v>
      </c>
    </row>
    <row r="1607" spans="1:16" ht="19.5" customHeight="1">
      <c r="A1607" s="75" t="s">
        <v>608</v>
      </c>
      <c r="B1607" s="75" t="s">
        <v>4578</v>
      </c>
      <c r="C1607" s="75" t="s">
        <v>608</v>
      </c>
      <c r="D1607" s="75" t="s">
        <v>4971</v>
      </c>
      <c r="E1607" s="75" t="s">
        <v>4972</v>
      </c>
      <c r="F1607" s="75" t="s">
        <v>4968</v>
      </c>
      <c r="G1607" s="75" t="s">
        <v>3364</v>
      </c>
      <c r="H1607" s="76">
        <f t="array" ref="H1607">_xlfn.SWITCH(J1607,"A",50,"B",45,"C",40,"D",35,"E",30,0) + _xlfn.SWITCH(K1607,"A",50,"B",45,"C",40,"D",35,"E",30,0)</f>
        <v>60</v>
      </c>
      <c r="I1607" s="76">
        <f t="array" ref="I1607">_xlfn.SWITCH(J1607,"A",50,"B",45,"C",40,"D",35,"E",30,0) + _xlfn.SWITCH(L1607,"A",50,"B",45,"C",40,"D",35,"E",30,0)</f>
        <v>60</v>
      </c>
      <c r="J1607" s="76" t="s">
        <v>1866</v>
      </c>
      <c r="K1607" s="77" t="s">
        <v>1866</v>
      </c>
      <c r="L1607" s="77" t="s">
        <v>1866</v>
      </c>
      <c r="M1607" s="75"/>
      <c r="N1607" s="75" t="s">
        <v>4969</v>
      </c>
      <c r="O1607" s="75" t="s">
        <v>4970</v>
      </c>
      <c r="P1607" s="75">
        <v>19510901</v>
      </c>
    </row>
    <row r="1608" spans="1:16" ht="19.5" customHeight="1">
      <c r="A1608" s="75" t="s">
        <v>608</v>
      </c>
      <c r="B1608" s="75" t="s">
        <v>4578</v>
      </c>
      <c r="C1608" s="75" t="s">
        <v>608</v>
      </c>
      <c r="D1608" s="75" t="s">
        <v>4971</v>
      </c>
      <c r="E1608" s="75" t="s">
        <v>4972</v>
      </c>
      <c r="F1608" s="75" t="s">
        <v>4968</v>
      </c>
      <c r="G1608" s="75" t="s">
        <v>3577</v>
      </c>
      <c r="H1608" s="75">
        <f t="array" ref="H1608">_xlfn.SWITCH(J1608,"A",50,"B",45,"C",40,"D",35,"E",30,0) + _xlfn.SWITCH(K1608,"A",50,"B",45,"C",40,"D",35,"E",30,0)</f>
        <v>60</v>
      </c>
      <c r="I1608" s="75">
        <f t="array" ref="I1608">_xlfn.SWITCH(J1608,"A",50,"B",45,"C",40,"D",35,"E",30,0) + _xlfn.SWITCH(L1608,"A",50,"B",45,"C",40,"D",35,"E",30,0)</f>
        <v>60</v>
      </c>
      <c r="J1608" s="76" t="s">
        <v>1866</v>
      </c>
      <c r="K1608" s="77" t="s">
        <v>1866</v>
      </c>
      <c r="L1608" s="77" t="s">
        <v>1866</v>
      </c>
      <c r="M1608" s="75"/>
      <c r="N1608" s="75" t="s">
        <v>4973</v>
      </c>
      <c r="O1608" s="75" t="s">
        <v>4974</v>
      </c>
      <c r="P1608" s="75">
        <v>19830302</v>
      </c>
    </row>
    <row r="1609" spans="1:16" ht="19.5" customHeight="1">
      <c r="A1609" s="75" t="s">
        <v>608</v>
      </c>
      <c r="B1609" s="75" t="s">
        <v>4578</v>
      </c>
      <c r="C1609" s="75" t="s">
        <v>608</v>
      </c>
      <c r="D1609" s="75" t="s">
        <v>4971</v>
      </c>
      <c r="E1609" s="75" t="s">
        <v>4972</v>
      </c>
      <c r="F1609" s="75" t="s">
        <v>4968</v>
      </c>
      <c r="G1609" s="75" t="s">
        <v>3771</v>
      </c>
      <c r="H1609" s="76">
        <f t="array" ref="H1609">_xlfn.SWITCH(J1609,"A",50,"B",45,"C",40,"D",35,"E",30,0) + _xlfn.SWITCH(K1609,"A",50,"B",45,"C",40,"D",35,"E",30,0)</f>
        <v>60</v>
      </c>
      <c r="I1609" s="76">
        <f t="array" ref="I1609">_xlfn.SWITCH(J1609,"A",50,"B",45,"C",40,"D",35,"E",30,0) + _xlfn.SWITCH(L1609,"A",50,"B",45,"C",40,"D",35,"E",30,0)</f>
        <v>60</v>
      </c>
      <c r="J1609" s="76" t="s">
        <v>1866</v>
      </c>
      <c r="K1609" s="77" t="s">
        <v>1866</v>
      </c>
      <c r="L1609" s="77" t="s">
        <v>1866</v>
      </c>
      <c r="M1609" s="75"/>
      <c r="N1609" s="75" t="s">
        <v>4973</v>
      </c>
      <c r="O1609" s="75" t="s">
        <v>4970</v>
      </c>
      <c r="P1609" s="75">
        <v>19771216</v>
      </c>
    </row>
    <row r="1610" spans="1:16" ht="19.5" customHeight="1">
      <c r="A1610" s="75" t="s">
        <v>608</v>
      </c>
      <c r="B1610" s="75" t="s">
        <v>4578</v>
      </c>
      <c r="C1610" s="75" t="s">
        <v>608</v>
      </c>
      <c r="D1610" s="75" t="s">
        <v>4971</v>
      </c>
      <c r="E1610" s="75" t="s">
        <v>4972</v>
      </c>
      <c r="F1610" s="75" t="s">
        <v>4991</v>
      </c>
      <c r="G1610" s="75" t="s">
        <v>3943</v>
      </c>
      <c r="H1610" s="75">
        <f t="array" ref="H1610">_xlfn.SWITCH(J1610,"A",50,"B",45,"C",40,"D",35,"E",30,0) + _xlfn.SWITCH(K1610,"A",50,"B",45,"C",40,"D",35,"E",30,0)</f>
        <v>60</v>
      </c>
      <c r="I1610" s="75">
        <f t="array" ref="I1610">_xlfn.SWITCH(J1610,"A",50,"B",45,"C",40,"D",35,"E",30,0) + _xlfn.SWITCH(L1610,"A",50,"B",45,"C",40,"D",35,"E",30,0)</f>
        <v>60</v>
      </c>
      <c r="J1610" s="76" t="s">
        <v>1866</v>
      </c>
      <c r="K1610" s="77" t="s">
        <v>1866</v>
      </c>
      <c r="L1610" s="77" t="s">
        <v>1866</v>
      </c>
      <c r="M1610" s="75"/>
      <c r="N1610" s="75" t="s">
        <v>4973</v>
      </c>
      <c r="O1610" s="75" t="s">
        <v>4989</v>
      </c>
      <c r="P1610" s="75">
        <v>19590420</v>
      </c>
    </row>
    <row r="1611" spans="1:16" ht="19.5" customHeight="1">
      <c r="A1611" s="75" t="s">
        <v>608</v>
      </c>
      <c r="B1611" s="75" t="s">
        <v>4631</v>
      </c>
      <c r="C1611" s="75" t="s">
        <v>608</v>
      </c>
      <c r="D1611" s="75" t="s">
        <v>4971</v>
      </c>
      <c r="E1611" s="75" t="s">
        <v>4972</v>
      </c>
      <c r="F1611" s="75" t="s">
        <v>4968</v>
      </c>
      <c r="G1611" s="75" t="s">
        <v>3135</v>
      </c>
      <c r="H1611" s="75">
        <f t="array" ref="H1611">_xlfn.SWITCH(J1611,"A",50,"B",45,"C",40,"D",35,"E",30,0) + _xlfn.SWITCH(K1611,"A",50,"B",45,"C",40,"D",35,"E",30,0)</f>
        <v>60</v>
      </c>
      <c r="I1611" s="75">
        <f t="array" ref="I1611">_xlfn.SWITCH(J1611,"A",50,"B",45,"C",40,"D",35,"E",30,0) + _xlfn.SWITCH(L1611,"A",50,"B",45,"C",40,"D",35,"E",30,0)</f>
        <v>60</v>
      </c>
      <c r="J1611" s="76" t="s">
        <v>1866</v>
      </c>
      <c r="K1611" s="77" t="s">
        <v>1866</v>
      </c>
      <c r="L1611" s="77" t="s">
        <v>1866</v>
      </c>
      <c r="M1611" s="75"/>
      <c r="N1611" s="75" t="s">
        <v>4973</v>
      </c>
      <c r="O1611" s="75" t="s">
        <v>4974</v>
      </c>
      <c r="P1611" s="75">
        <v>19740301</v>
      </c>
    </row>
    <row r="1612" spans="1:16" ht="19.5" customHeight="1">
      <c r="A1612" s="75" t="s">
        <v>608</v>
      </c>
      <c r="B1612" s="75" t="s">
        <v>4631</v>
      </c>
      <c r="C1612" s="75" t="s">
        <v>608</v>
      </c>
      <c r="D1612" s="75" t="s">
        <v>4971</v>
      </c>
      <c r="E1612" s="75" t="s">
        <v>4972</v>
      </c>
      <c r="F1612" s="75" t="s">
        <v>4968</v>
      </c>
      <c r="G1612" s="75" t="s">
        <v>3365</v>
      </c>
      <c r="H1612" s="76">
        <f t="array" ref="H1612">_xlfn.SWITCH(J1612,"A",50,"B",45,"C",40,"D",35,"E",30,0) + _xlfn.SWITCH(K1612,"A",50,"B",45,"C",40,"D",35,"E",30,0)</f>
        <v>60</v>
      </c>
      <c r="I1612" s="76">
        <f t="array" ref="I1612">_xlfn.SWITCH(J1612,"A",50,"B",45,"C",40,"D",35,"E",30,0) + _xlfn.SWITCH(L1612,"A",50,"B",45,"C",40,"D",35,"E",30,0)</f>
        <v>60</v>
      </c>
      <c r="J1612" s="76" t="s">
        <v>1866</v>
      </c>
      <c r="K1612" s="77" t="s">
        <v>1866</v>
      </c>
      <c r="L1612" s="77" t="s">
        <v>1866</v>
      </c>
      <c r="M1612" s="75"/>
      <c r="N1612" s="75" t="s">
        <v>4969</v>
      </c>
      <c r="O1612" s="75" t="s">
        <v>4970</v>
      </c>
      <c r="P1612" s="75">
        <v>19960301</v>
      </c>
    </row>
    <row r="1613" spans="1:16" ht="19.5" customHeight="1">
      <c r="A1613" s="75" t="s">
        <v>608</v>
      </c>
      <c r="B1613" s="75" t="s">
        <v>4631</v>
      </c>
      <c r="C1613" s="75" t="s">
        <v>608</v>
      </c>
      <c r="D1613" s="75" t="s">
        <v>4977</v>
      </c>
      <c r="E1613" s="75" t="s">
        <v>4972</v>
      </c>
      <c r="F1613" s="75" t="s">
        <v>4968</v>
      </c>
      <c r="G1613" s="75" t="s">
        <v>3578</v>
      </c>
      <c r="H1613" s="75">
        <f t="array" ref="H1613">_xlfn.SWITCH(J1613,"A",50,"B",45,"C",40,"D",35,"E",30,0) + _xlfn.SWITCH(K1613,"A",50,"B",45,"C",40,"D",35,"E",30,0)</f>
        <v>60</v>
      </c>
      <c r="I1613" s="75">
        <f t="array" ref="I1613">_xlfn.SWITCH(J1613,"A",50,"B",45,"C",40,"D",35,"E",30,0) + _xlfn.SWITCH(L1613,"A",50,"B",45,"C",40,"D",35,"E",30,0)</f>
        <v>60</v>
      </c>
      <c r="J1613" s="76" t="s">
        <v>1866</v>
      </c>
      <c r="K1613" s="77" t="s">
        <v>1866</v>
      </c>
      <c r="L1613" s="77" t="s">
        <v>1866</v>
      </c>
      <c r="M1613" s="75"/>
      <c r="N1613" s="75" t="s">
        <v>4969</v>
      </c>
      <c r="O1613" s="75" t="s">
        <v>4974</v>
      </c>
      <c r="P1613" s="75">
        <v>19360411</v>
      </c>
    </row>
    <row r="1614" spans="1:16" ht="19.5" customHeight="1">
      <c r="A1614" s="75" t="s">
        <v>608</v>
      </c>
      <c r="B1614" s="75" t="s">
        <v>4631</v>
      </c>
      <c r="C1614" s="75" t="s">
        <v>608</v>
      </c>
      <c r="D1614" s="75" t="s">
        <v>4971</v>
      </c>
      <c r="E1614" s="75" t="s">
        <v>4972</v>
      </c>
      <c r="F1614" s="75" t="s">
        <v>4968</v>
      </c>
      <c r="G1614" s="75" t="s">
        <v>3772</v>
      </c>
      <c r="H1614" s="76">
        <f t="array" ref="H1614">_xlfn.SWITCH(J1614,"A",50,"B",45,"C",40,"D",35,"E",30,0) + _xlfn.SWITCH(K1614,"A",50,"B",45,"C",40,"D",35,"E",30,0)</f>
        <v>60</v>
      </c>
      <c r="I1614" s="76">
        <f t="array" ref="I1614">_xlfn.SWITCH(J1614,"A",50,"B",45,"C",40,"D",35,"E",30,0) + _xlfn.SWITCH(L1614,"A",50,"B",45,"C",40,"D",35,"E",30,0)</f>
        <v>60</v>
      </c>
      <c r="J1614" s="76" t="s">
        <v>1866</v>
      </c>
      <c r="K1614" s="77" t="s">
        <v>1866</v>
      </c>
      <c r="L1614" s="77" t="s">
        <v>1866</v>
      </c>
      <c r="M1614" s="75"/>
      <c r="N1614" s="75" t="s">
        <v>4969</v>
      </c>
      <c r="O1614" s="75" t="s">
        <v>4970</v>
      </c>
      <c r="P1614" s="75">
        <v>19980301</v>
      </c>
    </row>
    <row r="1615" spans="1:16" ht="19.5" customHeight="1">
      <c r="A1615" s="75" t="s">
        <v>608</v>
      </c>
      <c r="B1615" s="75" t="s">
        <v>4631</v>
      </c>
      <c r="C1615" s="75" t="s">
        <v>608</v>
      </c>
      <c r="D1615" s="75" t="s">
        <v>4971</v>
      </c>
      <c r="E1615" s="75" t="s">
        <v>4972</v>
      </c>
      <c r="F1615" s="75" t="s">
        <v>4968</v>
      </c>
      <c r="G1615" s="75" t="s">
        <v>3944</v>
      </c>
      <c r="H1615" s="75">
        <f t="array" ref="H1615">_xlfn.SWITCH(J1615,"A",50,"B",45,"C",40,"D",35,"E",30,0) + _xlfn.SWITCH(K1615,"A",50,"B",45,"C",40,"D",35,"E",30,0)</f>
        <v>60</v>
      </c>
      <c r="I1615" s="75">
        <f t="array" ref="I1615">_xlfn.SWITCH(J1615,"A",50,"B",45,"C",40,"D",35,"E",30,0) + _xlfn.SWITCH(L1615,"A",50,"B",45,"C",40,"D",35,"E",30,0)</f>
        <v>60</v>
      </c>
      <c r="J1615" s="76" t="s">
        <v>1866</v>
      </c>
      <c r="K1615" s="77" t="s">
        <v>1866</v>
      </c>
      <c r="L1615" s="77" t="s">
        <v>1866</v>
      </c>
      <c r="M1615" s="75"/>
      <c r="N1615" s="75" t="s">
        <v>4969</v>
      </c>
      <c r="O1615" s="75" t="s">
        <v>4989</v>
      </c>
      <c r="P1615" s="75">
        <v>20040304</v>
      </c>
    </row>
    <row r="1616" spans="1:16" ht="19.5" customHeight="1">
      <c r="A1616" s="75" t="s">
        <v>608</v>
      </c>
      <c r="B1616" s="75" t="s">
        <v>4631</v>
      </c>
      <c r="C1616" s="75" t="s">
        <v>608</v>
      </c>
      <c r="D1616" s="75" t="s">
        <v>4971</v>
      </c>
      <c r="E1616" s="75" t="s">
        <v>4972</v>
      </c>
      <c r="F1616" s="75" t="s">
        <v>4968</v>
      </c>
      <c r="G1616" s="75" t="s">
        <v>4086</v>
      </c>
      <c r="H1616" s="76">
        <f t="array" ref="H1616">_xlfn.SWITCH(J1616,"A",50,"B",45,"C",40,"D",35,"E",30,0) + _xlfn.SWITCH(K1616,"A",50,"B",45,"C",40,"D",35,"E",30,0)</f>
        <v>60</v>
      </c>
      <c r="I1616" s="76">
        <f t="array" ref="I1616">_xlfn.SWITCH(J1616,"A",50,"B",45,"C",40,"D",35,"E",30,0) + _xlfn.SWITCH(L1616,"A",50,"B",45,"C",40,"D",35,"E",30,0)</f>
        <v>60</v>
      </c>
      <c r="J1616" s="76" t="s">
        <v>1866</v>
      </c>
      <c r="K1616" s="77" t="s">
        <v>1866</v>
      </c>
      <c r="L1616" s="77" t="s">
        <v>1866</v>
      </c>
      <c r="M1616" s="75"/>
      <c r="N1616" s="75" t="s">
        <v>4973</v>
      </c>
      <c r="O1616" s="75" t="s">
        <v>4989</v>
      </c>
      <c r="P1616" s="75">
        <v>19720301</v>
      </c>
    </row>
    <row r="1617" spans="1:16" ht="19.5" customHeight="1">
      <c r="A1617" s="75" t="s">
        <v>608</v>
      </c>
      <c r="B1617" s="75" t="s">
        <v>4631</v>
      </c>
      <c r="C1617" s="75" t="s">
        <v>608</v>
      </c>
      <c r="D1617" s="75" t="s">
        <v>4971</v>
      </c>
      <c r="E1617" s="75" t="s">
        <v>4972</v>
      </c>
      <c r="F1617" s="75" t="s">
        <v>4968</v>
      </c>
      <c r="G1617" s="75" t="s">
        <v>4207</v>
      </c>
      <c r="H1617" s="75">
        <f t="array" ref="H1617">_xlfn.SWITCH(J1617,"A",50,"B",45,"C",40,"D",35,"E",30,0) + _xlfn.SWITCH(K1617,"A",50,"B",45,"C",40,"D",35,"E",30,0)</f>
        <v>60</v>
      </c>
      <c r="I1617" s="75">
        <f t="array" ref="I1617">_xlfn.SWITCH(J1617,"A",50,"B",45,"C",40,"D",35,"E",30,0) + _xlfn.SWITCH(L1617,"A",50,"B",45,"C",40,"D",35,"E",30,0)</f>
        <v>60</v>
      </c>
      <c r="J1617" s="76" t="s">
        <v>1866</v>
      </c>
      <c r="K1617" s="77" t="s">
        <v>1866</v>
      </c>
      <c r="L1617" s="77" t="s">
        <v>1866</v>
      </c>
      <c r="M1617" s="75"/>
      <c r="N1617" s="75" t="s">
        <v>4973</v>
      </c>
      <c r="O1617" s="75" t="s">
        <v>4970</v>
      </c>
      <c r="P1617" s="75">
        <v>19730310</v>
      </c>
    </row>
    <row r="1618" spans="1:16" ht="19.5" customHeight="1">
      <c r="A1618" s="75" t="s">
        <v>608</v>
      </c>
      <c r="B1618" s="75" t="s">
        <v>4631</v>
      </c>
      <c r="C1618" s="75" t="s">
        <v>608</v>
      </c>
      <c r="D1618" s="75" t="s">
        <v>4971</v>
      </c>
      <c r="E1618" s="75" t="s">
        <v>4972</v>
      </c>
      <c r="F1618" s="75" t="s">
        <v>4968</v>
      </c>
      <c r="G1618" s="75" t="s">
        <v>4546</v>
      </c>
      <c r="H1618" s="75">
        <f t="array" ref="H1618">_xlfn.SWITCH(J1618,"A",50,"B",45,"C",40,"D",35,"E",30,0) + _xlfn.SWITCH(K1618,"A",50,"B",45,"C",40,"D",35,"E",30,0)</f>
        <v>60</v>
      </c>
      <c r="I1618" s="75">
        <f t="array" ref="I1618">_xlfn.SWITCH(J1618,"A",50,"B",45,"C",40,"D",35,"E",30,0) + _xlfn.SWITCH(L1618,"A",50,"B",45,"C",40,"D",35,"E",30,0)</f>
        <v>60</v>
      </c>
      <c r="J1618" s="76" t="s">
        <v>1866</v>
      </c>
      <c r="K1618" s="77" t="s">
        <v>1866</v>
      </c>
      <c r="L1618" s="77" t="s">
        <v>1866</v>
      </c>
      <c r="M1618" s="75"/>
      <c r="N1618" s="75" t="s">
        <v>4973</v>
      </c>
      <c r="O1618" s="75" t="s">
        <v>4989</v>
      </c>
      <c r="P1618" s="75">
        <v>19470303</v>
      </c>
    </row>
    <row r="1619" spans="1:16" ht="19.5" customHeight="1">
      <c r="A1619" s="75" t="s">
        <v>608</v>
      </c>
      <c r="B1619" s="75" t="s">
        <v>4631</v>
      </c>
      <c r="C1619" s="75" t="s">
        <v>608</v>
      </c>
      <c r="D1619" s="75" t="s">
        <v>4971</v>
      </c>
      <c r="E1619" s="75" t="s">
        <v>4972</v>
      </c>
      <c r="F1619" s="75" t="s">
        <v>4968</v>
      </c>
      <c r="G1619" s="75" t="s">
        <v>3697</v>
      </c>
      <c r="H1619" s="76">
        <f t="array" ref="H1619">_xlfn.SWITCH(J1619,"A",50,"B",45,"C",40,"D",35,"E",30,0) + _xlfn.SWITCH(K1619,"A",50,"B",45,"C",40,"D",35,"E",30,0)</f>
        <v>60</v>
      </c>
      <c r="I1619" s="76">
        <f t="array" ref="I1619">_xlfn.SWITCH(J1619,"A",50,"B",45,"C",40,"D",35,"E",30,0) + _xlfn.SWITCH(L1619,"A",50,"B",45,"C",40,"D",35,"E",30,0)</f>
        <v>60</v>
      </c>
      <c r="J1619" s="76" t="s">
        <v>1866</v>
      </c>
      <c r="K1619" s="77" t="s">
        <v>1866</v>
      </c>
      <c r="L1619" s="77" t="s">
        <v>1866</v>
      </c>
      <c r="M1619" s="75"/>
      <c r="N1619" s="75" t="s">
        <v>4969</v>
      </c>
      <c r="O1619" s="75" t="s">
        <v>4970</v>
      </c>
      <c r="P1619" s="75">
        <v>19550701</v>
      </c>
    </row>
    <row r="1620" spans="1:16" ht="19.5" customHeight="1">
      <c r="A1620" s="75" t="s">
        <v>608</v>
      </c>
      <c r="B1620" s="75" t="s">
        <v>4631</v>
      </c>
      <c r="C1620" s="75" t="s">
        <v>608</v>
      </c>
      <c r="D1620" s="75" t="s">
        <v>4971</v>
      </c>
      <c r="E1620" s="75" t="s">
        <v>4972</v>
      </c>
      <c r="F1620" s="75" t="s">
        <v>4968</v>
      </c>
      <c r="G1620" s="75" t="s">
        <v>4766</v>
      </c>
      <c r="H1620" s="76">
        <f t="array" ref="H1620">_xlfn.SWITCH(J1620,"A",50,"B",45,"C",40,"D",35,"E",30,0) + _xlfn.SWITCH(K1620,"A",50,"B",45,"C",40,"D",35,"E",30,0)</f>
        <v>60</v>
      </c>
      <c r="I1620" s="76">
        <f t="array" ref="I1620">_xlfn.SWITCH(J1620,"A",50,"B",45,"C",40,"D",35,"E",30,0) + _xlfn.SWITCH(L1620,"A",50,"B",45,"C",40,"D",35,"E",30,0)</f>
        <v>60</v>
      </c>
      <c r="J1620" s="76" t="s">
        <v>1866</v>
      </c>
      <c r="K1620" s="77" t="s">
        <v>1866</v>
      </c>
      <c r="L1620" s="77" t="s">
        <v>1866</v>
      </c>
      <c r="M1620" s="75"/>
      <c r="N1620" s="75" t="s">
        <v>4973</v>
      </c>
      <c r="O1620" s="75" t="s">
        <v>4989</v>
      </c>
      <c r="P1620" s="75">
        <v>19550317</v>
      </c>
    </row>
    <row r="1621" spans="1:16" ht="19.5" customHeight="1">
      <c r="A1621" s="75" t="s">
        <v>608</v>
      </c>
      <c r="B1621" s="75" t="s">
        <v>4631</v>
      </c>
      <c r="C1621" s="75" t="s">
        <v>608</v>
      </c>
      <c r="D1621" s="75" t="s">
        <v>4971</v>
      </c>
      <c r="E1621" s="75" t="s">
        <v>4972</v>
      </c>
      <c r="F1621" s="75" t="s">
        <v>4968</v>
      </c>
      <c r="G1621" s="75" t="s">
        <v>4791</v>
      </c>
      <c r="H1621" s="75">
        <f t="array" ref="H1621">_xlfn.SWITCH(J1621,"A",50,"B",45,"C",40,"D",35,"E",30,0) + _xlfn.SWITCH(K1621,"A",50,"B",45,"C",40,"D",35,"E",30,0)</f>
        <v>60</v>
      </c>
      <c r="I1621" s="75">
        <f t="array" ref="I1621">_xlfn.SWITCH(J1621,"A",50,"B",45,"C",40,"D",35,"E",30,0) + _xlfn.SWITCH(L1621,"A",50,"B",45,"C",40,"D",35,"E",30,0)</f>
        <v>60</v>
      </c>
      <c r="J1621" s="76" t="s">
        <v>1866</v>
      </c>
      <c r="K1621" s="77" t="s">
        <v>1866</v>
      </c>
      <c r="L1621" s="77" t="s">
        <v>1866</v>
      </c>
      <c r="M1621" s="75"/>
      <c r="N1621" s="75" t="s">
        <v>4969</v>
      </c>
      <c r="O1621" s="75" t="s">
        <v>4989</v>
      </c>
      <c r="P1621" s="75">
        <v>19230429</v>
      </c>
    </row>
    <row r="1622" spans="1:16" ht="19.5" customHeight="1">
      <c r="A1622" s="75" t="s">
        <v>608</v>
      </c>
      <c r="B1622" s="75" t="s">
        <v>4631</v>
      </c>
      <c r="C1622" s="75" t="s">
        <v>608</v>
      </c>
      <c r="D1622" s="75" t="s">
        <v>4971</v>
      </c>
      <c r="E1622" s="75" t="s">
        <v>4972</v>
      </c>
      <c r="F1622" s="75" t="s">
        <v>4968</v>
      </c>
      <c r="G1622" s="75" t="s">
        <v>4816</v>
      </c>
      <c r="H1622" s="76">
        <f t="array" ref="H1622">_xlfn.SWITCH(J1622,"A",50,"B",45,"C",40,"D",35,"E",30,0) + _xlfn.SWITCH(K1622,"A",50,"B",45,"C",40,"D",35,"E",30,0)</f>
        <v>60</v>
      </c>
      <c r="I1622" s="76">
        <f t="array" ref="I1622">_xlfn.SWITCH(J1622,"A",50,"B",45,"C",40,"D",35,"E",30,0) + _xlfn.SWITCH(L1622,"A",50,"B",45,"C",40,"D",35,"E",30,0)</f>
        <v>60</v>
      </c>
      <c r="J1622" s="76" t="s">
        <v>1866</v>
      </c>
      <c r="K1622" s="77" t="s">
        <v>1866</v>
      </c>
      <c r="L1622" s="77" t="s">
        <v>1866</v>
      </c>
      <c r="M1622" s="75"/>
      <c r="N1622" s="75" t="s">
        <v>4969</v>
      </c>
      <c r="O1622" s="75" t="s">
        <v>4970</v>
      </c>
      <c r="P1622" s="75">
        <v>20060301</v>
      </c>
    </row>
    <row r="1623" spans="1:16" ht="19.5" customHeight="1">
      <c r="A1623" s="75" t="s">
        <v>608</v>
      </c>
      <c r="B1623" s="75" t="s">
        <v>4631</v>
      </c>
      <c r="C1623" s="75" t="s">
        <v>608</v>
      </c>
      <c r="D1623" s="75" t="s">
        <v>4971</v>
      </c>
      <c r="E1623" s="75" t="s">
        <v>4972</v>
      </c>
      <c r="F1623" s="75" t="s">
        <v>4968</v>
      </c>
      <c r="G1623" s="75" t="s">
        <v>4832</v>
      </c>
      <c r="H1623" s="75">
        <f t="array" ref="H1623">_xlfn.SWITCH(J1623,"A",50,"B",45,"C",40,"D",35,"E",30,0) + _xlfn.SWITCH(K1623,"A",50,"B",45,"C",40,"D",35,"E",30,0)</f>
        <v>60</v>
      </c>
      <c r="I1623" s="75">
        <f t="array" ref="I1623">_xlfn.SWITCH(J1623,"A",50,"B",45,"C",40,"D",35,"E",30,0) + _xlfn.SWITCH(L1623,"A",50,"B",45,"C",40,"D",35,"E",30,0)</f>
        <v>60</v>
      </c>
      <c r="J1623" s="76" t="s">
        <v>1866</v>
      </c>
      <c r="K1623" s="77" t="s">
        <v>1866</v>
      </c>
      <c r="L1623" s="77" t="s">
        <v>1866</v>
      </c>
      <c r="M1623" s="75"/>
      <c r="N1623" s="75" t="s">
        <v>4973</v>
      </c>
      <c r="O1623" s="75" t="s">
        <v>4974</v>
      </c>
      <c r="P1623" s="75">
        <v>19741227</v>
      </c>
    </row>
    <row r="1624" spans="1:16" ht="19.5" customHeight="1">
      <c r="A1624" s="75" t="s">
        <v>608</v>
      </c>
      <c r="B1624" s="75" t="s">
        <v>4631</v>
      </c>
      <c r="C1624" s="75" t="s">
        <v>608</v>
      </c>
      <c r="D1624" s="75" t="s">
        <v>4971</v>
      </c>
      <c r="E1624" s="75" t="s">
        <v>4972</v>
      </c>
      <c r="F1624" s="75" t="s">
        <v>4968</v>
      </c>
      <c r="G1624" s="75" t="s">
        <v>4862</v>
      </c>
      <c r="H1624" s="75">
        <f t="array" ref="H1624">_xlfn.SWITCH(J1624,"A",50,"B",45,"C",40,"D",35,"E",30,0) + _xlfn.SWITCH(K1624,"A",50,"B",45,"C",40,"D",35,"E",30,0)</f>
        <v>60</v>
      </c>
      <c r="I1624" s="75">
        <f t="array" ref="I1624">_xlfn.SWITCH(J1624,"A",50,"B",45,"C",40,"D",35,"E",30,0) + _xlfn.SWITCH(L1624,"A",50,"B",45,"C",40,"D",35,"E",30,0)</f>
        <v>60</v>
      </c>
      <c r="J1624" s="76" t="s">
        <v>1866</v>
      </c>
      <c r="K1624" s="77" t="s">
        <v>1866</v>
      </c>
      <c r="L1624" s="77" t="s">
        <v>1866</v>
      </c>
      <c r="M1624" s="75"/>
      <c r="N1624" s="75" t="s">
        <v>4973</v>
      </c>
      <c r="O1624" s="75" t="s">
        <v>4974</v>
      </c>
      <c r="P1624" s="75">
        <v>19860305</v>
      </c>
    </row>
    <row r="1625" spans="1:16" ht="19.5" customHeight="1">
      <c r="A1625" s="75" t="s">
        <v>608</v>
      </c>
      <c r="B1625" s="75" t="s">
        <v>4631</v>
      </c>
      <c r="C1625" s="75" t="s">
        <v>608</v>
      </c>
      <c r="D1625" s="75" t="s">
        <v>4971</v>
      </c>
      <c r="E1625" s="75" t="s">
        <v>4972</v>
      </c>
      <c r="F1625" s="75" t="s">
        <v>4968</v>
      </c>
      <c r="G1625" s="75" t="s">
        <v>4873</v>
      </c>
      <c r="H1625" s="76">
        <f t="array" ref="H1625">_xlfn.SWITCH(J1625,"A",50,"B",45,"C",40,"D",35,"E",30,0) + _xlfn.SWITCH(K1625,"A",50,"B",45,"C",40,"D",35,"E",30,0)</f>
        <v>60</v>
      </c>
      <c r="I1625" s="76">
        <f t="array" ref="I1625">_xlfn.SWITCH(J1625,"A",50,"B",45,"C",40,"D",35,"E",30,0) + _xlfn.SWITCH(L1625,"A",50,"B",45,"C",40,"D",35,"E",30,0)</f>
        <v>60</v>
      </c>
      <c r="J1625" s="76" t="s">
        <v>1866</v>
      </c>
      <c r="K1625" s="77" t="s">
        <v>1866</v>
      </c>
      <c r="L1625" s="77" t="s">
        <v>1866</v>
      </c>
      <c r="M1625" s="75"/>
      <c r="N1625" s="75" t="s">
        <v>4973</v>
      </c>
      <c r="O1625" s="75" t="s">
        <v>4989</v>
      </c>
      <c r="P1625" s="75">
        <v>20040301</v>
      </c>
    </row>
    <row r="1626" spans="1:16" ht="19.5" customHeight="1">
      <c r="A1626" s="75" t="s">
        <v>608</v>
      </c>
      <c r="B1626" s="75" t="s">
        <v>4631</v>
      </c>
      <c r="C1626" s="75" t="s">
        <v>608</v>
      </c>
      <c r="D1626" s="75" t="s">
        <v>4971</v>
      </c>
      <c r="E1626" s="75" t="s">
        <v>4972</v>
      </c>
      <c r="F1626" s="75" t="s">
        <v>4968</v>
      </c>
      <c r="G1626" s="75" t="s">
        <v>4884</v>
      </c>
      <c r="H1626" s="75">
        <f t="array" ref="H1626">_xlfn.SWITCH(J1626,"A",50,"B",45,"C",40,"D",35,"E",30,0) + _xlfn.SWITCH(K1626,"A",50,"B",45,"C",40,"D",35,"E",30,0)</f>
        <v>60</v>
      </c>
      <c r="I1626" s="75">
        <f t="array" ref="I1626">_xlfn.SWITCH(J1626,"A",50,"B",45,"C",40,"D",35,"E",30,0) + _xlfn.SWITCH(L1626,"A",50,"B",45,"C",40,"D",35,"E",30,0)</f>
        <v>60</v>
      </c>
      <c r="J1626" s="76" t="s">
        <v>1866</v>
      </c>
      <c r="K1626" s="77" t="s">
        <v>1866</v>
      </c>
      <c r="L1626" s="77" t="s">
        <v>1866</v>
      </c>
      <c r="M1626" s="75"/>
      <c r="N1626" s="75" t="s">
        <v>4973</v>
      </c>
      <c r="O1626" s="75" t="s">
        <v>4974</v>
      </c>
      <c r="P1626" s="75">
        <v>19781108</v>
      </c>
    </row>
    <row r="1627" spans="1:16" ht="19.5" customHeight="1">
      <c r="A1627" s="75" t="s">
        <v>608</v>
      </c>
      <c r="B1627" s="75" t="s">
        <v>4631</v>
      </c>
      <c r="C1627" s="75" t="s">
        <v>608</v>
      </c>
      <c r="D1627" s="75" t="s">
        <v>4971</v>
      </c>
      <c r="E1627" s="75" t="s">
        <v>4972</v>
      </c>
      <c r="F1627" s="75" t="s">
        <v>4968</v>
      </c>
      <c r="G1627" s="75" t="s">
        <v>4911</v>
      </c>
      <c r="H1627" s="76">
        <f t="array" ref="H1627">_xlfn.SWITCH(J1627,"A",50,"B",45,"C",40,"D",35,"E",30,0) + _xlfn.SWITCH(K1627,"A",50,"B",45,"C",40,"D",35,"E",30,0)</f>
        <v>60</v>
      </c>
      <c r="I1627" s="76">
        <f t="array" ref="I1627">_xlfn.SWITCH(J1627,"A",50,"B",45,"C",40,"D",35,"E",30,0) + _xlfn.SWITCH(L1627,"A",50,"B",45,"C",40,"D",35,"E",30,0)</f>
        <v>60</v>
      </c>
      <c r="J1627" s="76" t="s">
        <v>1866</v>
      </c>
      <c r="K1627" s="77" t="s">
        <v>1866</v>
      </c>
      <c r="L1627" s="77" t="s">
        <v>1866</v>
      </c>
      <c r="M1627" s="75"/>
      <c r="N1627" s="75" t="s">
        <v>4969</v>
      </c>
      <c r="O1627" s="75" t="s">
        <v>4970</v>
      </c>
      <c r="P1627" s="75">
        <v>19970301</v>
      </c>
    </row>
    <row r="1628" spans="1:16" ht="19.5" customHeight="1">
      <c r="A1628" s="75" t="s">
        <v>608</v>
      </c>
      <c r="B1628" s="75" t="s">
        <v>4631</v>
      </c>
      <c r="C1628" s="75" t="s">
        <v>608</v>
      </c>
      <c r="D1628" s="75" t="s">
        <v>4971</v>
      </c>
      <c r="E1628" s="75" t="s">
        <v>4972</v>
      </c>
      <c r="F1628" s="75" t="s">
        <v>4968</v>
      </c>
      <c r="G1628" s="75" t="s">
        <v>4930</v>
      </c>
      <c r="H1628" s="75">
        <f t="array" ref="H1628">_xlfn.SWITCH(J1628,"A",50,"B",45,"C",40,"D",35,"E",30,0) + _xlfn.SWITCH(K1628,"A",50,"B",45,"C",40,"D",35,"E",30,0)</f>
        <v>60</v>
      </c>
      <c r="I1628" s="75">
        <f t="array" ref="I1628">_xlfn.SWITCH(J1628,"A",50,"B",45,"C",40,"D",35,"E",30,0) + _xlfn.SWITCH(L1628,"A",50,"B",45,"C",40,"D",35,"E",30,0)</f>
        <v>60</v>
      </c>
      <c r="J1628" s="76" t="s">
        <v>1866</v>
      </c>
      <c r="K1628" s="77" t="s">
        <v>1866</v>
      </c>
      <c r="L1628" s="77" t="s">
        <v>1866</v>
      </c>
      <c r="M1628" s="75"/>
      <c r="N1628" s="75" t="s">
        <v>4969</v>
      </c>
      <c r="O1628" s="75" t="s">
        <v>4970</v>
      </c>
      <c r="P1628" s="75">
        <v>20040301</v>
      </c>
    </row>
    <row r="1629" spans="1:16" ht="19.5" customHeight="1">
      <c r="A1629" s="75" t="s">
        <v>608</v>
      </c>
      <c r="B1629" s="75" t="s">
        <v>4631</v>
      </c>
      <c r="C1629" s="75" t="s">
        <v>608</v>
      </c>
      <c r="D1629" s="75" t="s">
        <v>4971</v>
      </c>
      <c r="E1629" s="75" t="s">
        <v>4972</v>
      </c>
      <c r="F1629" s="75" t="s">
        <v>4968</v>
      </c>
      <c r="G1629" s="75" t="s">
        <v>4935</v>
      </c>
      <c r="H1629" s="76">
        <f t="array" ref="H1629">_xlfn.SWITCH(J1629,"A",50,"B",45,"C",40,"D",35,"E",30,0) + _xlfn.SWITCH(K1629,"A",50,"B",45,"C",40,"D",35,"E",30,0)</f>
        <v>60</v>
      </c>
      <c r="I1629" s="76">
        <f t="array" ref="I1629">_xlfn.SWITCH(J1629,"A",50,"B",45,"C",40,"D",35,"E",30,0) + _xlfn.SWITCH(L1629,"A",50,"B",45,"C",40,"D",35,"E",30,0)</f>
        <v>60</v>
      </c>
      <c r="J1629" s="76" t="s">
        <v>1866</v>
      </c>
      <c r="K1629" s="77" t="s">
        <v>1866</v>
      </c>
      <c r="L1629" s="77" t="s">
        <v>1866</v>
      </c>
      <c r="M1629" s="75"/>
      <c r="N1629" s="75" t="s">
        <v>4969</v>
      </c>
      <c r="O1629" s="75" t="s">
        <v>4989</v>
      </c>
      <c r="P1629" s="75">
        <v>19950302</v>
      </c>
    </row>
    <row r="1630" spans="1:16" ht="19.5" customHeight="1">
      <c r="A1630" s="75" t="s">
        <v>608</v>
      </c>
      <c r="B1630" s="75" t="s">
        <v>4631</v>
      </c>
      <c r="C1630" s="75" t="s">
        <v>608</v>
      </c>
      <c r="D1630" s="75" t="s">
        <v>4971</v>
      </c>
      <c r="E1630" s="75" t="s">
        <v>4972</v>
      </c>
      <c r="F1630" s="75" t="s">
        <v>4968</v>
      </c>
      <c r="G1630" s="75" t="s">
        <v>4939</v>
      </c>
      <c r="H1630" s="75">
        <f t="array" ref="H1630">_xlfn.SWITCH(J1630,"A",50,"B",45,"C",40,"D",35,"E",30,0) + _xlfn.SWITCH(K1630,"A",50,"B",45,"C",40,"D",35,"E",30,0)</f>
        <v>60</v>
      </c>
      <c r="I1630" s="75">
        <f t="array" ref="I1630">_xlfn.SWITCH(J1630,"A",50,"B",45,"C",40,"D",35,"E",30,0) + _xlfn.SWITCH(L1630,"A",50,"B",45,"C",40,"D",35,"E",30,0)</f>
        <v>60</v>
      </c>
      <c r="J1630" s="76" t="s">
        <v>1866</v>
      </c>
      <c r="K1630" s="77" t="s">
        <v>1866</v>
      </c>
      <c r="L1630" s="77" t="s">
        <v>1866</v>
      </c>
      <c r="M1630" s="75"/>
      <c r="N1630" s="75" t="s">
        <v>4973</v>
      </c>
      <c r="O1630" s="75" t="s">
        <v>4970</v>
      </c>
      <c r="P1630" s="75">
        <v>19840306</v>
      </c>
    </row>
    <row r="1631" spans="1:16" ht="19.5" customHeight="1">
      <c r="A1631" s="75" t="s">
        <v>608</v>
      </c>
      <c r="B1631" s="75" t="s">
        <v>4631</v>
      </c>
      <c r="C1631" s="75" t="s">
        <v>608</v>
      </c>
      <c r="D1631" s="75" t="s">
        <v>4971</v>
      </c>
      <c r="E1631" s="75" t="s">
        <v>4972</v>
      </c>
      <c r="F1631" s="75" t="s">
        <v>4968</v>
      </c>
      <c r="G1631" s="75" t="s">
        <v>4942</v>
      </c>
      <c r="H1631" s="76">
        <f t="array" ref="H1631">_xlfn.SWITCH(J1631,"A",50,"B",45,"C",40,"D",35,"E",30,0) + _xlfn.SWITCH(K1631,"A",50,"B",45,"C",40,"D",35,"E",30,0)</f>
        <v>60</v>
      </c>
      <c r="I1631" s="76">
        <f t="array" ref="I1631">_xlfn.SWITCH(J1631,"A",50,"B",45,"C",40,"D",35,"E",30,0) + _xlfn.SWITCH(L1631,"A",50,"B",45,"C",40,"D",35,"E",30,0)</f>
        <v>60</v>
      </c>
      <c r="J1631" s="76" t="s">
        <v>1866</v>
      </c>
      <c r="K1631" s="77" t="s">
        <v>1866</v>
      </c>
      <c r="L1631" s="77" t="s">
        <v>1866</v>
      </c>
      <c r="M1631" s="75"/>
      <c r="N1631" s="75" t="s">
        <v>4969</v>
      </c>
      <c r="O1631" s="75" t="s">
        <v>4970</v>
      </c>
      <c r="P1631" s="75">
        <v>20030301</v>
      </c>
    </row>
    <row r="1632" spans="1:16" ht="19.5" customHeight="1">
      <c r="A1632" s="75" t="s">
        <v>608</v>
      </c>
      <c r="B1632" s="75" t="s">
        <v>4631</v>
      </c>
      <c r="C1632" s="75" t="s">
        <v>608</v>
      </c>
      <c r="D1632" s="75" t="s">
        <v>4971</v>
      </c>
      <c r="E1632" s="75" t="s">
        <v>4972</v>
      </c>
      <c r="F1632" s="75" t="s">
        <v>4968</v>
      </c>
      <c r="G1632" s="75" t="s">
        <v>4946</v>
      </c>
      <c r="H1632" s="76">
        <f t="array" ref="H1632">_xlfn.SWITCH(J1632,"A",50,"B",45,"C",40,"D",35,"E",30,0) + _xlfn.SWITCH(K1632,"A",50,"B",45,"C",40,"D",35,"E",30,0)</f>
        <v>60</v>
      </c>
      <c r="I1632" s="76">
        <f t="array" ref="I1632">_xlfn.SWITCH(J1632,"A",50,"B",45,"C",40,"D",35,"E",30,0) + _xlfn.SWITCH(L1632,"A",50,"B",45,"C",40,"D",35,"E",30,0)</f>
        <v>60</v>
      </c>
      <c r="J1632" s="76" t="s">
        <v>1866</v>
      </c>
      <c r="K1632" s="77" t="s">
        <v>1866</v>
      </c>
      <c r="L1632" s="77" t="s">
        <v>1866</v>
      </c>
      <c r="M1632" s="75"/>
      <c r="N1632" s="75" t="s">
        <v>4969</v>
      </c>
      <c r="O1632" s="75" t="s">
        <v>4970</v>
      </c>
      <c r="P1632" s="75">
        <v>20010308</v>
      </c>
    </row>
    <row r="1633" spans="1:16" ht="19.5" customHeight="1">
      <c r="A1633" s="75" t="s">
        <v>608</v>
      </c>
      <c r="B1633" s="75" t="s">
        <v>4631</v>
      </c>
      <c r="C1633" s="75" t="s">
        <v>608</v>
      </c>
      <c r="D1633" s="75" t="s">
        <v>4971</v>
      </c>
      <c r="E1633" s="75" t="s">
        <v>4972</v>
      </c>
      <c r="F1633" s="75" t="s">
        <v>4968</v>
      </c>
      <c r="G1633" s="75" t="s">
        <v>4949</v>
      </c>
      <c r="H1633" s="75">
        <f t="array" ref="H1633">_xlfn.SWITCH(J1633,"A",50,"B",45,"C",40,"D",35,"E",30,0) + _xlfn.SWITCH(K1633,"A",50,"B",45,"C",40,"D",35,"E",30,0)</f>
        <v>60</v>
      </c>
      <c r="I1633" s="75">
        <f t="array" ref="I1633">_xlfn.SWITCH(J1633,"A",50,"B",45,"C",40,"D",35,"E",30,0) + _xlfn.SWITCH(L1633,"A",50,"B",45,"C",40,"D",35,"E",30,0)</f>
        <v>60</v>
      </c>
      <c r="J1633" s="76" t="s">
        <v>1866</v>
      </c>
      <c r="K1633" s="77" t="s">
        <v>1866</v>
      </c>
      <c r="L1633" s="77" t="s">
        <v>1866</v>
      </c>
      <c r="M1633" s="75"/>
      <c r="N1633" s="75" t="s">
        <v>4969</v>
      </c>
      <c r="O1633" s="75" t="s">
        <v>4989</v>
      </c>
      <c r="P1633" s="75">
        <v>19830301</v>
      </c>
    </row>
    <row r="1634" spans="1:16" ht="19.5" customHeight="1">
      <c r="A1634" s="75" t="s">
        <v>608</v>
      </c>
      <c r="B1634" s="75" t="s">
        <v>4631</v>
      </c>
      <c r="C1634" s="75" t="s">
        <v>608</v>
      </c>
      <c r="D1634" s="75" t="s">
        <v>4971</v>
      </c>
      <c r="E1634" s="75" t="s">
        <v>4972</v>
      </c>
      <c r="F1634" s="75" t="s">
        <v>4968</v>
      </c>
      <c r="G1634" s="75" t="s">
        <v>4952</v>
      </c>
      <c r="H1634" s="76">
        <f t="array" ref="H1634">_xlfn.SWITCH(J1634,"A",50,"B",45,"C",40,"D",35,"E",30,0) + _xlfn.SWITCH(K1634,"A",50,"B",45,"C",40,"D",35,"E",30,0)</f>
        <v>60</v>
      </c>
      <c r="I1634" s="76">
        <f t="array" ref="I1634">_xlfn.SWITCH(J1634,"A",50,"B",45,"C",40,"D",35,"E",30,0) + _xlfn.SWITCH(L1634,"A",50,"B",45,"C",40,"D",35,"E",30,0)</f>
        <v>60</v>
      </c>
      <c r="J1634" s="76" t="s">
        <v>1866</v>
      </c>
      <c r="K1634" s="77" t="s">
        <v>1866</v>
      </c>
      <c r="L1634" s="77" t="s">
        <v>1866</v>
      </c>
      <c r="M1634" s="75"/>
      <c r="N1634" s="75" t="s">
        <v>4969</v>
      </c>
      <c r="O1634" s="75" t="s">
        <v>4989</v>
      </c>
      <c r="P1634" s="75">
        <v>19980506</v>
      </c>
    </row>
    <row r="1635" spans="1:16" ht="19.5" customHeight="1">
      <c r="A1635" s="75" t="s">
        <v>608</v>
      </c>
      <c r="B1635" s="75" t="s">
        <v>4631</v>
      </c>
      <c r="C1635" s="75" t="s">
        <v>608</v>
      </c>
      <c r="D1635" s="75" t="s">
        <v>4971</v>
      </c>
      <c r="E1635" s="75" t="s">
        <v>4972</v>
      </c>
      <c r="F1635" s="75" t="s">
        <v>4968</v>
      </c>
      <c r="G1635" s="75" t="s">
        <v>4953</v>
      </c>
      <c r="H1635" s="75">
        <f t="array" ref="H1635">_xlfn.SWITCH(J1635,"A",50,"B",45,"C",40,"D",35,"E",30,0) + _xlfn.SWITCH(K1635,"A",50,"B",45,"C",40,"D",35,"E",30,0)</f>
        <v>60</v>
      </c>
      <c r="I1635" s="75">
        <f t="array" ref="I1635">_xlfn.SWITCH(J1635,"A",50,"B",45,"C",40,"D",35,"E",30,0) + _xlfn.SWITCH(L1635,"A",50,"B",45,"C",40,"D",35,"E",30,0)</f>
        <v>60</v>
      </c>
      <c r="J1635" s="76" t="s">
        <v>1866</v>
      </c>
      <c r="K1635" s="77" t="s">
        <v>1866</v>
      </c>
      <c r="L1635" s="77" t="s">
        <v>1866</v>
      </c>
      <c r="M1635" s="75"/>
      <c r="N1635" s="75" t="s">
        <v>4969</v>
      </c>
      <c r="O1635" s="75" t="s">
        <v>4970</v>
      </c>
      <c r="P1635" s="75">
        <v>20060329</v>
      </c>
    </row>
    <row r="1636" spans="1:16" ht="19.5" customHeight="1">
      <c r="A1636" s="75" t="s">
        <v>608</v>
      </c>
      <c r="B1636" s="75" t="s">
        <v>4631</v>
      </c>
      <c r="C1636" s="75" t="s">
        <v>608</v>
      </c>
      <c r="D1636" s="75" t="s">
        <v>4971</v>
      </c>
      <c r="E1636" s="75" t="s">
        <v>4972</v>
      </c>
      <c r="F1636" s="75" t="s">
        <v>4968</v>
      </c>
      <c r="G1636" s="75" t="s">
        <v>4954</v>
      </c>
      <c r="H1636" s="76">
        <f t="array" ref="H1636">_xlfn.SWITCH(J1636,"A",50,"B",45,"C",40,"D",35,"E",30,0) + _xlfn.SWITCH(K1636,"A",50,"B",45,"C",40,"D",35,"E",30,0)</f>
        <v>60</v>
      </c>
      <c r="I1636" s="76">
        <f t="array" ref="I1636">_xlfn.SWITCH(J1636,"A",50,"B",45,"C",40,"D",35,"E",30,0) + _xlfn.SWITCH(L1636,"A",50,"B",45,"C",40,"D",35,"E",30,0)</f>
        <v>60</v>
      </c>
      <c r="J1636" s="76" t="s">
        <v>1866</v>
      </c>
      <c r="K1636" s="77" t="s">
        <v>1866</v>
      </c>
      <c r="L1636" s="77" t="s">
        <v>1866</v>
      </c>
      <c r="M1636" s="75"/>
      <c r="N1636" s="75" t="s">
        <v>4969</v>
      </c>
      <c r="O1636" s="75" t="s">
        <v>4970</v>
      </c>
      <c r="P1636" s="75">
        <v>19890218</v>
      </c>
    </row>
    <row r="1637" spans="1:16" ht="19.5" customHeight="1">
      <c r="A1637" s="75" t="s">
        <v>382</v>
      </c>
      <c r="B1637" s="75" t="s">
        <v>4584</v>
      </c>
      <c r="C1637" s="75" t="s">
        <v>382</v>
      </c>
      <c r="D1637" s="75" t="s">
        <v>4971</v>
      </c>
      <c r="E1637" s="75" t="s">
        <v>4972</v>
      </c>
      <c r="F1637" s="75" t="s">
        <v>4968</v>
      </c>
      <c r="G1637" s="75" t="s">
        <v>3281</v>
      </c>
      <c r="H1637" s="76">
        <f t="array" ref="H1637">_xlfn.SWITCH(J1637,"A",50,"B",45,"C",40,"D",35,"E",30,0) + _xlfn.SWITCH(K1637,"A",50,"B",45,"C",40,"D",35,"E",30,0)</f>
        <v>60</v>
      </c>
      <c r="I1637" s="76">
        <f t="array" ref="I1637">_xlfn.SWITCH(J1637,"A",50,"B",45,"C",40,"D",35,"E",30,0) + _xlfn.SWITCH(L1637,"A",50,"B",45,"C",40,"D",35,"E",30,0)</f>
        <v>60</v>
      </c>
      <c r="J1637" s="76" t="s">
        <v>1866</v>
      </c>
      <c r="K1637" s="77" t="s">
        <v>1866</v>
      </c>
      <c r="L1637" s="77" t="s">
        <v>1866</v>
      </c>
      <c r="M1637" s="75"/>
      <c r="N1637" s="75" t="s">
        <v>4969</v>
      </c>
      <c r="O1637" s="75" t="s">
        <v>4970</v>
      </c>
      <c r="P1637" s="75">
        <v>19760308</v>
      </c>
    </row>
    <row r="1638" spans="1:16" ht="19.5" customHeight="1">
      <c r="A1638" s="75" t="s">
        <v>382</v>
      </c>
      <c r="B1638" s="75" t="s">
        <v>4584</v>
      </c>
      <c r="C1638" s="75" t="s">
        <v>382</v>
      </c>
      <c r="D1638" s="75" t="s">
        <v>4971</v>
      </c>
      <c r="E1638" s="75" t="s">
        <v>4972</v>
      </c>
      <c r="F1638" s="75" t="s">
        <v>4968</v>
      </c>
      <c r="G1638" s="75" t="s">
        <v>4165</v>
      </c>
      <c r="H1638" s="76">
        <f t="array" ref="H1638">_xlfn.SWITCH(J1638,"A",50,"B",45,"C",40,"D",35,"E",30,0) + _xlfn.SWITCH(K1638,"A",50,"B",45,"C",40,"D",35,"E",30,0)</f>
        <v>60</v>
      </c>
      <c r="I1638" s="76">
        <f t="array" ref="I1638">_xlfn.SWITCH(J1638,"A",50,"B",45,"C",40,"D",35,"E",30,0) + _xlfn.SWITCH(L1638,"A",50,"B",45,"C",40,"D",35,"E",30,0)</f>
        <v>60</v>
      </c>
      <c r="J1638" s="76" t="s">
        <v>1866</v>
      </c>
      <c r="K1638" s="77" t="s">
        <v>1866</v>
      </c>
      <c r="L1638" s="77" t="s">
        <v>1866</v>
      </c>
      <c r="M1638" s="75"/>
      <c r="N1638" s="75" t="s">
        <v>4969</v>
      </c>
      <c r="O1638" s="75" t="s">
        <v>4970</v>
      </c>
      <c r="P1638" s="75">
        <v>20030305</v>
      </c>
    </row>
    <row r="1639" spans="1:16" ht="19.5" customHeight="1">
      <c r="A1639" s="75" t="s">
        <v>382</v>
      </c>
      <c r="B1639" s="75" t="s">
        <v>4584</v>
      </c>
      <c r="C1639" s="75" t="s">
        <v>382</v>
      </c>
      <c r="D1639" s="75" t="s">
        <v>4971</v>
      </c>
      <c r="E1639" s="75" t="s">
        <v>4972</v>
      </c>
      <c r="F1639" s="75" t="s">
        <v>4968</v>
      </c>
      <c r="G1639" s="75" t="s">
        <v>4272</v>
      </c>
      <c r="H1639" s="75">
        <f t="array" ref="H1639">_xlfn.SWITCH(J1639,"A",50,"B",45,"C",40,"D",35,"E",30,0) + _xlfn.SWITCH(K1639,"A",50,"B",45,"C",40,"D",35,"E",30,0)</f>
        <v>60</v>
      </c>
      <c r="I1639" s="75">
        <f t="array" ref="I1639">_xlfn.SWITCH(J1639,"A",50,"B",45,"C",40,"D",35,"E",30,0) + _xlfn.SWITCH(L1639,"A",50,"B",45,"C",40,"D",35,"E",30,0)</f>
        <v>60</v>
      </c>
      <c r="J1639" s="76" t="s">
        <v>1866</v>
      </c>
      <c r="K1639" s="77" t="s">
        <v>1866</v>
      </c>
      <c r="L1639" s="77" t="s">
        <v>1866</v>
      </c>
      <c r="M1639" s="75"/>
      <c r="N1639" s="75" t="s">
        <v>4969</v>
      </c>
      <c r="O1639" s="75" t="s">
        <v>4970</v>
      </c>
      <c r="P1639" s="75">
        <v>20170301</v>
      </c>
    </row>
    <row r="1640" spans="1:16" ht="19.5" customHeight="1">
      <c r="A1640" s="75" t="s">
        <v>382</v>
      </c>
      <c r="B1640" s="75" t="s">
        <v>4584</v>
      </c>
      <c r="C1640" s="75" t="s">
        <v>382</v>
      </c>
      <c r="D1640" s="75" t="s">
        <v>4971</v>
      </c>
      <c r="E1640" s="75" t="s">
        <v>4972</v>
      </c>
      <c r="F1640" s="75" t="s">
        <v>4968</v>
      </c>
      <c r="G1640" s="75" t="s">
        <v>4446</v>
      </c>
      <c r="H1640" s="75">
        <f t="array" ref="H1640">_xlfn.SWITCH(J1640,"A",50,"B",45,"C",40,"D",35,"E",30,0) + _xlfn.SWITCH(K1640,"A",50,"B",45,"C",40,"D",35,"E",30,0)</f>
        <v>60</v>
      </c>
      <c r="I1640" s="75">
        <f t="array" ref="I1640">_xlfn.SWITCH(J1640,"A",50,"B",45,"C",40,"D",35,"E",30,0) + _xlfn.SWITCH(L1640,"A",50,"B",45,"C",40,"D",35,"E",30,0)</f>
        <v>60</v>
      </c>
      <c r="J1640" s="76" t="s">
        <v>1866</v>
      </c>
      <c r="K1640" s="77" t="s">
        <v>1866</v>
      </c>
      <c r="L1640" s="77" t="s">
        <v>1866</v>
      </c>
      <c r="M1640" s="75"/>
      <c r="N1640" s="75" t="s">
        <v>4969</v>
      </c>
      <c r="O1640" s="75" t="s">
        <v>4970</v>
      </c>
      <c r="P1640" s="75">
        <v>20040301</v>
      </c>
    </row>
    <row r="1641" spans="1:16" ht="19.5" customHeight="1">
      <c r="A1641" s="75" t="s">
        <v>382</v>
      </c>
      <c r="B1641" s="75" t="s">
        <v>4584</v>
      </c>
      <c r="C1641" s="75" t="s">
        <v>382</v>
      </c>
      <c r="D1641" s="75" t="s">
        <v>4971</v>
      </c>
      <c r="E1641" s="75" t="s">
        <v>4972</v>
      </c>
      <c r="F1641" s="75" t="s">
        <v>4968</v>
      </c>
      <c r="G1641" s="75" t="s">
        <v>4627</v>
      </c>
      <c r="H1641" s="76">
        <f t="array" ref="H1641">_xlfn.SWITCH(J1641,"A",50,"B",45,"C",40,"D",35,"E",30,0) + _xlfn.SWITCH(K1641,"A",50,"B",45,"C",40,"D",35,"E",30,0)</f>
        <v>60</v>
      </c>
      <c r="I1641" s="76">
        <f t="array" ref="I1641">_xlfn.SWITCH(J1641,"A",50,"B",45,"C",40,"D",35,"E",30,0) + _xlfn.SWITCH(L1641,"A",50,"B",45,"C",40,"D",35,"E",30,0)</f>
        <v>60</v>
      </c>
      <c r="J1641" s="76" t="s">
        <v>1866</v>
      </c>
      <c r="K1641" s="77" t="s">
        <v>1866</v>
      </c>
      <c r="L1641" s="77" t="s">
        <v>1866</v>
      </c>
      <c r="M1641" s="75"/>
      <c r="N1641" s="75" t="s">
        <v>4969</v>
      </c>
      <c r="O1641" s="75" t="s">
        <v>4970</v>
      </c>
      <c r="P1641" s="75">
        <v>20070301</v>
      </c>
    </row>
    <row r="1642" spans="1:16" ht="19.5" customHeight="1">
      <c r="A1642" s="75" t="s">
        <v>445</v>
      </c>
      <c r="B1642" s="75" t="s">
        <v>4576</v>
      </c>
      <c r="C1642" s="75" t="s">
        <v>445</v>
      </c>
      <c r="D1642" s="75" t="s">
        <v>4971</v>
      </c>
      <c r="E1642" s="75" t="s">
        <v>4972</v>
      </c>
      <c r="F1642" s="75" t="s">
        <v>4968</v>
      </c>
      <c r="G1642" s="75" t="s">
        <v>3086</v>
      </c>
      <c r="H1642" s="76">
        <f t="array" ref="H1642">_xlfn.SWITCH(J1642,"A",50,"B",45,"C",40,"D",35,"E",30,0) + _xlfn.SWITCH(K1642,"A",50,"B",45,"C",40,"D",35,"E",30,0)</f>
        <v>60</v>
      </c>
      <c r="I1642" s="76">
        <f t="array" ref="I1642">_xlfn.SWITCH(J1642,"A",50,"B",45,"C",40,"D",35,"E",30,0) + _xlfn.SWITCH(L1642,"A",50,"B",45,"C",40,"D",35,"E",30,0)</f>
        <v>60</v>
      </c>
      <c r="J1642" s="76" t="s">
        <v>1866</v>
      </c>
      <c r="K1642" s="77" t="s">
        <v>1866</v>
      </c>
      <c r="L1642" s="77" t="s">
        <v>1866</v>
      </c>
      <c r="M1642" s="75"/>
      <c r="N1642" s="75" t="s">
        <v>4969</v>
      </c>
      <c r="O1642" s="75" t="s">
        <v>4970</v>
      </c>
      <c r="P1642" s="75">
        <v>19800323</v>
      </c>
    </row>
    <row r="1643" spans="1:16" ht="19.5" customHeight="1">
      <c r="A1643" s="75" t="s">
        <v>445</v>
      </c>
      <c r="B1643" s="75" t="s">
        <v>4576</v>
      </c>
      <c r="C1643" s="75" t="s">
        <v>445</v>
      </c>
      <c r="D1643" s="75" t="s">
        <v>4971</v>
      </c>
      <c r="E1643" s="75" t="s">
        <v>4972</v>
      </c>
      <c r="F1643" s="75" t="s">
        <v>4968</v>
      </c>
      <c r="G1643" s="75" t="s">
        <v>3317</v>
      </c>
      <c r="H1643" s="75">
        <f t="array" ref="H1643">_xlfn.SWITCH(J1643,"A",50,"B",45,"C",40,"D",35,"E",30,0) + _xlfn.SWITCH(K1643,"A",50,"B",45,"C",40,"D",35,"E",30,0)</f>
        <v>60</v>
      </c>
      <c r="I1643" s="75">
        <f t="array" ref="I1643">_xlfn.SWITCH(J1643,"A",50,"B",45,"C",40,"D",35,"E",30,0) + _xlfn.SWITCH(L1643,"A",50,"B",45,"C",40,"D",35,"E",30,0)</f>
        <v>60</v>
      </c>
      <c r="J1643" s="76" t="s">
        <v>1866</v>
      </c>
      <c r="K1643" s="77" t="s">
        <v>1866</v>
      </c>
      <c r="L1643" s="77" t="s">
        <v>1866</v>
      </c>
      <c r="M1643" s="75"/>
      <c r="N1643" s="75" t="s">
        <v>4969</v>
      </c>
      <c r="O1643" s="75" t="s">
        <v>4970</v>
      </c>
      <c r="P1643" s="75">
        <v>19570520</v>
      </c>
    </row>
    <row r="1644" spans="1:16" ht="19.5" customHeight="1">
      <c r="A1644" s="75" t="s">
        <v>445</v>
      </c>
      <c r="B1644" s="75" t="s">
        <v>4576</v>
      </c>
      <c r="C1644" s="75" t="s">
        <v>445</v>
      </c>
      <c r="D1644" s="75" t="s">
        <v>4971</v>
      </c>
      <c r="E1644" s="75" t="s">
        <v>4972</v>
      </c>
      <c r="F1644" s="75" t="s">
        <v>4968</v>
      </c>
      <c r="G1644" s="75" t="s">
        <v>3533</v>
      </c>
      <c r="H1644" s="76">
        <f t="array" ref="H1644">_xlfn.SWITCH(J1644,"A",50,"B",45,"C",40,"D",35,"E",30,0) + _xlfn.SWITCH(K1644,"A",50,"B",45,"C",40,"D",35,"E",30,0)</f>
        <v>60</v>
      </c>
      <c r="I1644" s="76">
        <f t="array" ref="I1644">_xlfn.SWITCH(J1644,"A",50,"B",45,"C",40,"D",35,"E",30,0) + _xlfn.SWITCH(L1644,"A",50,"B",45,"C",40,"D",35,"E",30,0)</f>
        <v>60</v>
      </c>
      <c r="J1644" s="76" t="s">
        <v>1866</v>
      </c>
      <c r="K1644" s="77" t="s">
        <v>1866</v>
      </c>
      <c r="L1644" s="77" t="s">
        <v>1866</v>
      </c>
      <c r="M1644" s="75"/>
      <c r="N1644" s="75" t="s">
        <v>4969</v>
      </c>
      <c r="O1644" s="75" t="s">
        <v>4974</v>
      </c>
      <c r="P1644" s="75">
        <v>19641212</v>
      </c>
    </row>
    <row r="1645" spans="1:16" ht="19.5" customHeight="1">
      <c r="A1645" s="75" t="s">
        <v>445</v>
      </c>
      <c r="B1645" s="75" t="s">
        <v>4576</v>
      </c>
      <c r="C1645" s="75" t="s">
        <v>445</v>
      </c>
      <c r="D1645" s="75" t="s">
        <v>4971</v>
      </c>
      <c r="E1645" s="75" t="s">
        <v>4972</v>
      </c>
      <c r="F1645" s="75" t="s">
        <v>4968</v>
      </c>
      <c r="G1645" s="75" t="s">
        <v>3729</v>
      </c>
      <c r="H1645" s="75">
        <f t="array" ref="H1645">_xlfn.SWITCH(J1645,"A",50,"B",45,"C",40,"D",35,"E",30,0) + _xlfn.SWITCH(K1645,"A",50,"B",45,"C",40,"D",35,"E",30,0)</f>
        <v>60</v>
      </c>
      <c r="I1645" s="75">
        <f t="array" ref="I1645">_xlfn.SWITCH(J1645,"A",50,"B",45,"C",40,"D",35,"E",30,0) + _xlfn.SWITCH(L1645,"A",50,"B",45,"C",40,"D",35,"E",30,0)</f>
        <v>60</v>
      </c>
      <c r="J1645" s="76" t="s">
        <v>1866</v>
      </c>
      <c r="K1645" s="77" t="s">
        <v>1866</v>
      </c>
      <c r="L1645" s="77" t="s">
        <v>1866</v>
      </c>
      <c r="M1645" s="75"/>
      <c r="N1645" s="75" t="s">
        <v>4969</v>
      </c>
      <c r="O1645" s="75" t="s">
        <v>4989</v>
      </c>
      <c r="P1645" s="75">
        <v>19791120</v>
      </c>
    </row>
    <row r="1646" spans="1:16" ht="19.5" customHeight="1">
      <c r="A1646" s="75" t="s">
        <v>393</v>
      </c>
      <c r="B1646" s="75" t="s">
        <v>4804</v>
      </c>
      <c r="C1646" s="75" t="s">
        <v>5006</v>
      </c>
      <c r="D1646" s="75" t="s">
        <v>4971</v>
      </c>
      <c r="E1646" s="75" t="s">
        <v>4972</v>
      </c>
      <c r="F1646" s="75" t="s">
        <v>4968</v>
      </c>
      <c r="G1646" s="75" t="s">
        <v>3157</v>
      </c>
      <c r="H1646" s="76">
        <f t="array" ref="H1646">_xlfn.SWITCH(J1646,"A",50,"B",45,"C",40,"D",35,"E",30,0) + _xlfn.SWITCH(K1646,"A",50,"B",45,"C",40,"D",35,"E",30,0)</f>
        <v>60</v>
      </c>
      <c r="I1646" s="76">
        <f t="array" ref="I1646">_xlfn.SWITCH(J1646,"A",50,"B",45,"C",40,"D",35,"E",30,0) + _xlfn.SWITCH(L1646,"A",50,"B",45,"C",40,"D",35,"E",30,0)</f>
        <v>60</v>
      </c>
      <c r="J1646" s="76" t="s">
        <v>1866</v>
      </c>
      <c r="K1646" s="77" t="s">
        <v>1866</v>
      </c>
      <c r="L1646" s="77" t="s">
        <v>1866</v>
      </c>
      <c r="M1646" s="75"/>
      <c r="N1646" s="75" t="s">
        <v>4969</v>
      </c>
      <c r="O1646" s="75" t="s">
        <v>4970</v>
      </c>
      <c r="P1646" s="75">
        <v>19730305</v>
      </c>
    </row>
    <row r="1647" spans="1:16" ht="19.5" customHeight="1">
      <c r="A1647" s="75" t="s">
        <v>393</v>
      </c>
      <c r="B1647" s="75" t="s">
        <v>4804</v>
      </c>
      <c r="C1647" s="75" t="s">
        <v>5006</v>
      </c>
      <c r="D1647" s="75" t="s">
        <v>4971</v>
      </c>
      <c r="E1647" s="75" t="s">
        <v>4972</v>
      </c>
      <c r="F1647" s="75" t="s">
        <v>4968</v>
      </c>
      <c r="G1647" s="75" t="s">
        <v>3384</v>
      </c>
      <c r="H1647" s="75">
        <f t="array" ref="H1647">_xlfn.SWITCH(J1647,"A",50,"B",45,"C",40,"D",35,"E",30,0) + _xlfn.SWITCH(K1647,"A",50,"B",45,"C",40,"D",35,"E",30,0)</f>
        <v>60</v>
      </c>
      <c r="I1647" s="75">
        <f t="array" ref="I1647">_xlfn.SWITCH(J1647,"A",50,"B",45,"C",40,"D",35,"E",30,0) + _xlfn.SWITCH(L1647,"A",50,"B",45,"C",40,"D",35,"E",30,0)</f>
        <v>60</v>
      </c>
      <c r="J1647" s="76" t="s">
        <v>1866</v>
      </c>
      <c r="K1647" s="77" t="s">
        <v>1866</v>
      </c>
      <c r="L1647" s="77" t="s">
        <v>1866</v>
      </c>
      <c r="M1647" s="75"/>
      <c r="N1647" s="75" t="s">
        <v>4973</v>
      </c>
      <c r="O1647" s="75" t="s">
        <v>4970</v>
      </c>
      <c r="P1647" s="75">
        <v>19530408</v>
      </c>
    </row>
    <row r="1648" spans="1:16" ht="19.5" customHeight="1">
      <c r="A1648" s="75" t="s">
        <v>393</v>
      </c>
      <c r="B1648" s="75" t="s">
        <v>4804</v>
      </c>
      <c r="C1648" s="75" t="s">
        <v>5006</v>
      </c>
      <c r="D1648" s="75" t="s">
        <v>4971</v>
      </c>
      <c r="E1648" s="75" t="s">
        <v>4972</v>
      </c>
      <c r="F1648" s="75" t="s">
        <v>4968</v>
      </c>
      <c r="G1648" s="75" t="s">
        <v>3597</v>
      </c>
      <c r="H1648" s="76">
        <f t="array" ref="H1648">_xlfn.SWITCH(J1648,"A",50,"B",45,"C",40,"D",35,"E",30,0) + _xlfn.SWITCH(K1648,"A",50,"B",45,"C",40,"D",35,"E",30,0)</f>
        <v>60</v>
      </c>
      <c r="I1648" s="76">
        <f t="array" ref="I1648">_xlfn.SWITCH(J1648,"A",50,"B",45,"C",40,"D",35,"E",30,0) + _xlfn.SWITCH(L1648,"A",50,"B",45,"C",40,"D",35,"E",30,0)</f>
        <v>60</v>
      </c>
      <c r="J1648" s="76" t="s">
        <v>1866</v>
      </c>
      <c r="K1648" s="77" t="s">
        <v>1866</v>
      </c>
      <c r="L1648" s="77" t="s">
        <v>1866</v>
      </c>
      <c r="M1648" s="75"/>
      <c r="N1648" s="75" t="s">
        <v>4973</v>
      </c>
      <c r="O1648" s="75" t="s">
        <v>4970</v>
      </c>
      <c r="P1648" s="75">
        <v>19660117</v>
      </c>
    </row>
    <row r="1649" spans="1:16" ht="19.5" customHeight="1">
      <c r="A1649" s="75" t="s">
        <v>393</v>
      </c>
      <c r="B1649" s="75" t="s">
        <v>4804</v>
      </c>
      <c r="C1649" s="75" t="s">
        <v>5006</v>
      </c>
      <c r="D1649" s="75" t="s">
        <v>4971</v>
      </c>
      <c r="E1649" s="75" t="s">
        <v>4972</v>
      </c>
      <c r="F1649" s="75" t="s">
        <v>4968</v>
      </c>
      <c r="G1649" s="75" t="s">
        <v>3787</v>
      </c>
      <c r="H1649" s="75">
        <f t="array" ref="H1649">_xlfn.SWITCH(J1649,"A",50,"B",45,"C",40,"D",35,"E",30,0) + _xlfn.SWITCH(K1649,"A",50,"B",45,"C",40,"D",35,"E",30,0)</f>
        <v>60</v>
      </c>
      <c r="I1649" s="75">
        <f t="array" ref="I1649">_xlfn.SWITCH(J1649,"A",50,"B",45,"C",40,"D",35,"E",30,0) + _xlfn.SWITCH(L1649,"A",50,"B",45,"C",40,"D",35,"E",30,0)</f>
        <v>60</v>
      </c>
      <c r="J1649" s="76" t="s">
        <v>1866</v>
      </c>
      <c r="K1649" s="77" t="s">
        <v>1866</v>
      </c>
      <c r="L1649" s="77" t="s">
        <v>1866</v>
      </c>
      <c r="M1649" s="75"/>
      <c r="N1649" s="75" t="s">
        <v>4973</v>
      </c>
      <c r="O1649" s="75" t="s">
        <v>4970</v>
      </c>
      <c r="P1649" s="75">
        <v>19740304</v>
      </c>
    </row>
    <row r="1650" spans="1:16" ht="19.5" customHeight="1">
      <c r="A1650" s="75" t="s">
        <v>393</v>
      </c>
      <c r="B1650" s="75" t="s">
        <v>4822</v>
      </c>
      <c r="C1650" s="75" t="s">
        <v>5007</v>
      </c>
      <c r="D1650" s="75" t="s">
        <v>4971</v>
      </c>
      <c r="E1650" s="75" t="s">
        <v>4972</v>
      </c>
      <c r="F1650" s="75" t="s">
        <v>4968</v>
      </c>
      <c r="G1650" s="75" t="s">
        <v>3158</v>
      </c>
      <c r="H1650" s="76">
        <f t="array" ref="H1650">_xlfn.SWITCH(J1650,"A",50,"B",45,"C",40,"D",35,"E",30,0) + _xlfn.SWITCH(K1650,"A",50,"B",45,"C",40,"D",35,"E",30,0)</f>
        <v>60</v>
      </c>
      <c r="I1650" s="76">
        <f t="array" ref="I1650">_xlfn.SWITCH(J1650,"A",50,"B",45,"C",40,"D",35,"E",30,0) + _xlfn.SWITCH(L1650,"A",50,"B",45,"C",40,"D",35,"E",30,0)</f>
        <v>60</v>
      </c>
      <c r="J1650" s="76" t="s">
        <v>1866</v>
      </c>
      <c r="K1650" s="77" t="s">
        <v>1866</v>
      </c>
      <c r="L1650" s="77" t="s">
        <v>1866</v>
      </c>
      <c r="M1650" s="75"/>
      <c r="N1650" s="75" t="s">
        <v>4969</v>
      </c>
      <c r="O1650" s="75" t="s">
        <v>4970</v>
      </c>
      <c r="P1650" s="75">
        <v>19530401</v>
      </c>
    </row>
    <row r="1651" spans="1:16" ht="19.5" customHeight="1">
      <c r="A1651" s="75" t="s">
        <v>393</v>
      </c>
      <c r="B1651" s="75" t="s">
        <v>4822</v>
      </c>
      <c r="C1651" s="75" t="s">
        <v>5007</v>
      </c>
      <c r="D1651" s="75" t="s">
        <v>4971</v>
      </c>
      <c r="E1651" s="75" t="s">
        <v>4972</v>
      </c>
      <c r="F1651" s="75" t="s">
        <v>4968</v>
      </c>
      <c r="G1651" s="75" t="s">
        <v>3385</v>
      </c>
      <c r="H1651" s="75">
        <f t="array" ref="H1651">_xlfn.SWITCH(J1651,"A",50,"B",45,"C",40,"D",35,"E",30,0) + _xlfn.SWITCH(K1651,"A",50,"B",45,"C",40,"D",35,"E",30,0)</f>
        <v>60</v>
      </c>
      <c r="I1651" s="75">
        <f t="array" ref="I1651">_xlfn.SWITCH(J1651,"A",50,"B",45,"C",40,"D",35,"E",30,0) + _xlfn.SWITCH(L1651,"A",50,"B",45,"C",40,"D",35,"E",30,0)</f>
        <v>60</v>
      </c>
      <c r="J1651" s="76" t="s">
        <v>1866</v>
      </c>
      <c r="K1651" s="77" t="s">
        <v>1866</v>
      </c>
      <c r="L1651" s="77" t="s">
        <v>1866</v>
      </c>
      <c r="M1651" s="75"/>
      <c r="N1651" s="75" t="s">
        <v>4969</v>
      </c>
      <c r="O1651" s="75" t="s">
        <v>4974</v>
      </c>
      <c r="P1651" s="75">
        <v>19540528</v>
      </c>
    </row>
    <row r="1652" spans="1:16" ht="19.5" customHeight="1">
      <c r="A1652" s="75" t="s">
        <v>393</v>
      </c>
      <c r="B1652" s="75" t="s">
        <v>4822</v>
      </c>
      <c r="C1652" s="75" t="s">
        <v>5007</v>
      </c>
      <c r="D1652" s="75" t="s">
        <v>4971</v>
      </c>
      <c r="E1652" s="75" t="s">
        <v>4972</v>
      </c>
      <c r="F1652" s="75" t="s">
        <v>4968</v>
      </c>
      <c r="G1652" s="75" t="s">
        <v>3598</v>
      </c>
      <c r="H1652" s="76">
        <f t="array" ref="H1652">_xlfn.SWITCH(J1652,"A",50,"B",45,"C",40,"D",35,"E",30,0) + _xlfn.SWITCH(K1652,"A",50,"B",45,"C",40,"D",35,"E",30,0)</f>
        <v>60</v>
      </c>
      <c r="I1652" s="76">
        <f t="array" ref="I1652">_xlfn.SWITCH(J1652,"A",50,"B",45,"C",40,"D",35,"E",30,0) + _xlfn.SWITCH(L1652,"A",50,"B",45,"C",40,"D",35,"E",30,0)</f>
        <v>60</v>
      </c>
      <c r="J1652" s="76" t="s">
        <v>1866</v>
      </c>
      <c r="K1652" s="77" t="s">
        <v>1866</v>
      </c>
      <c r="L1652" s="77" t="s">
        <v>1866</v>
      </c>
      <c r="M1652" s="75"/>
      <c r="N1652" s="75" t="s">
        <v>4973</v>
      </c>
      <c r="O1652" s="75" t="s">
        <v>4989</v>
      </c>
      <c r="P1652" s="75">
        <v>19780514</v>
      </c>
    </row>
    <row r="1653" spans="1:16" ht="19.5" customHeight="1">
      <c r="A1653" s="75" t="s">
        <v>393</v>
      </c>
      <c r="B1653" s="75" t="s">
        <v>4822</v>
      </c>
      <c r="C1653" s="75" t="s">
        <v>5007</v>
      </c>
      <c r="D1653" s="75" t="s">
        <v>4971</v>
      </c>
      <c r="E1653" s="75" t="s">
        <v>4972</v>
      </c>
      <c r="F1653" s="75" t="s">
        <v>4968</v>
      </c>
      <c r="G1653" s="75" t="s">
        <v>3788</v>
      </c>
      <c r="H1653" s="75">
        <f t="array" ref="H1653">_xlfn.SWITCH(J1653,"A",50,"B",45,"C",40,"D",35,"E",30,0) + _xlfn.SWITCH(K1653,"A",50,"B",45,"C",40,"D",35,"E",30,0)</f>
        <v>60</v>
      </c>
      <c r="I1653" s="75">
        <f t="array" ref="I1653">_xlfn.SWITCH(J1653,"A",50,"B",45,"C",40,"D",35,"E",30,0) + _xlfn.SWITCH(L1653,"A",50,"B",45,"C",40,"D",35,"E",30,0)</f>
        <v>60</v>
      </c>
      <c r="J1653" s="76" t="s">
        <v>1866</v>
      </c>
      <c r="K1653" s="77" t="s">
        <v>1866</v>
      </c>
      <c r="L1653" s="77" t="s">
        <v>1866</v>
      </c>
      <c r="M1653" s="75"/>
      <c r="N1653" s="75" t="s">
        <v>4969</v>
      </c>
      <c r="O1653" s="75" t="s">
        <v>4970</v>
      </c>
      <c r="P1653" s="75">
        <v>19820512</v>
      </c>
    </row>
    <row r="1654" spans="1:16" ht="19.5" customHeight="1">
      <c r="A1654" s="75" t="s">
        <v>382</v>
      </c>
      <c r="B1654" s="75" t="s">
        <v>4637</v>
      </c>
      <c r="C1654" s="75" t="s">
        <v>382</v>
      </c>
      <c r="D1654" s="75" t="s">
        <v>4971</v>
      </c>
      <c r="E1654" s="75" t="s">
        <v>4972</v>
      </c>
      <c r="F1654" s="75" t="s">
        <v>4968</v>
      </c>
      <c r="G1654" s="75" t="s">
        <v>3282</v>
      </c>
      <c r="H1654" s="76">
        <f t="array" ref="H1654">_xlfn.SWITCH(J1654,"A",50,"B",45,"C",40,"D",35,"E",30,0) + _xlfn.SWITCH(K1654,"A",50,"B",45,"C",40,"D",35,"E",30,0)</f>
        <v>60</v>
      </c>
      <c r="I1654" s="76">
        <f t="array" ref="I1654">_xlfn.SWITCH(J1654,"A",50,"B",45,"C",40,"D",35,"E",30,0) + _xlfn.SWITCH(L1654,"A",50,"B",45,"C",40,"D",35,"E",30,0)</f>
        <v>60</v>
      </c>
      <c r="J1654" s="76" t="s">
        <v>1866</v>
      </c>
      <c r="K1654" s="77" t="s">
        <v>1866</v>
      </c>
      <c r="L1654" s="77" t="s">
        <v>1866</v>
      </c>
      <c r="M1654" s="75"/>
      <c r="N1654" s="75" t="s">
        <v>4969</v>
      </c>
      <c r="O1654" s="75" t="s">
        <v>4970</v>
      </c>
      <c r="P1654" s="75">
        <v>19720308</v>
      </c>
    </row>
    <row r="1655" spans="1:16" ht="19.5" customHeight="1">
      <c r="A1655" s="75" t="s">
        <v>492</v>
      </c>
      <c r="B1655" s="75" t="s">
        <v>4457</v>
      </c>
      <c r="C1655" s="75" t="s">
        <v>492</v>
      </c>
      <c r="D1655" s="75" t="s">
        <v>4971</v>
      </c>
      <c r="E1655" s="75" t="s">
        <v>4972</v>
      </c>
      <c r="F1655" s="75" t="s">
        <v>4968</v>
      </c>
      <c r="G1655" s="75" t="s">
        <v>3709</v>
      </c>
      <c r="H1655" s="75">
        <f t="array" ref="H1655">_xlfn.SWITCH(J1655,"A",50,"B",45,"C",40,"D",35,"E",30,0) + _xlfn.SWITCH(K1655,"A",50,"B",45,"C",40,"D",35,"E",30,0)</f>
        <v>60</v>
      </c>
      <c r="I1655" s="75">
        <f t="array" ref="I1655">_xlfn.SWITCH(J1655,"A",50,"B",45,"C",40,"D",35,"E",30,0) + _xlfn.SWITCH(L1655,"A",50,"B",45,"C",40,"D",35,"E",30,0)</f>
        <v>60</v>
      </c>
      <c r="J1655" s="76" t="s">
        <v>1866</v>
      </c>
      <c r="K1655" s="77" t="s">
        <v>1866</v>
      </c>
      <c r="L1655" s="77" t="s">
        <v>1866</v>
      </c>
      <c r="M1655" s="75"/>
      <c r="N1655" s="75" t="s">
        <v>4969</v>
      </c>
      <c r="O1655" s="75" t="s">
        <v>4989</v>
      </c>
      <c r="P1655" s="75">
        <v>20070301</v>
      </c>
    </row>
    <row r="1656" spans="1:16" ht="19.5" customHeight="1">
      <c r="A1656" s="75" t="s">
        <v>492</v>
      </c>
      <c r="B1656" s="75" t="s">
        <v>4457</v>
      </c>
      <c r="C1656" s="75" t="s">
        <v>492</v>
      </c>
      <c r="D1656" s="75" t="s">
        <v>4971</v>
      </c>
      <c r="E1656" s="75" t="s">
        <v>4972</v>
      </c>
      <c r="F1656" s="75" t="s">
        <v>4968</v>
      </c>
      <c r="G1656" s="75" t="s">
        <v>4364</v>
      </c>
      <c r="H1656" s="76">
        <f t="array" ref="H1656">_xlfn.SWITCH(J1656,"A",50,"B",45,"C",40,"D",35,"E",30,0) + _xlfn.SWITCH(K1656,"A",50,"B",45,"C",40,"D",35,"E",30,0)</f>
        <v>60</v>
      </c>
      <c r="I1656" s="76">
        <f t="array" ref="I1656">_xlfn.SWITCH(J1656,"A",50,"B",45,"C",40,"D",35,"E",30,0) + _xlfn.SWITCH(L1656,"A",50,"B",45,"C",40,"D",35,"E",30,0)</f>
        <v>60</v>
      </c>
      <c r="J1656" s="76" t="s">
        <v>1866</v>
      </c>
      <c r="K1656" s="77" t="s">
        <v>1866</v>
      </c>
      <c r="L1656" s="77" t="s">
        <v>1866</v>
      </c>
      <c r="M1656" s="75"/>
      <c r="N1656" s="75" t="s">
        <v>4969</v>
      </c>
      <c r="O1656" s="75" t="s">
        <v>4970</v>
      </c>
      <c r="P1656" s="75">
        <v>20120301</v>
      </c>
    </row>
    <row r="1657" spans="1:16" ht="19.5" customHeight="1">
      <c r="A1657" s="75" t="s">
        <v>492</v>
      </c>
      <c r="B1657" s="75" t="s">
        <v>4457</v>
      </c>
      <c r="C1657" s="75" t="s">
        <v>492</v>
      </c>
      <c r="D1657" s="75" t="s">
        <v>4971</v>
      </c>
      <c r="E1657" s="75" t="s">
        <v>4972</v>
      </c>
      <c r="F1657" s="75" t="s">
        <v>4968</v>
      </c>
      <c r="G1657" s="75" t="s">
        <v>4836</v>
      </c>
      <c r="H1657" s="76">
        <f t="array" ref="H1657">_xlfn.SWITCH(J1657,"A",50,"B",45,"C",40,"D",35,"E",30,0) + _xlfn.SWITCH(K1657,"A",50,"B",45,"C",40,"D",35,"E",30,0)</f>
        <v>60</v>
      </c>
      <c r="I1657" s="76">
        <f t="array" ref="I1657">_xlfn.SWITCH(J1657,"A",50,"B",45,"C",40,"D",35,"E",30,0) + _xlfn.SWITCH(L1657,"A",50,"B",45,"C",40,"D",35,"E",30,0)</f>
        <v>60</v>
      </c>
      <c r="J1657" s="76" t="s">
        <v>1866</v>
      </c>
      <c r="K1657" s="77" t="s">
        <v>1866</v>
      </c>
      <c r="L1657" s="77" t="s">
        <v>1866</v>
      </c>
      <c r="M1657" s="75"/>
      <c r="N1657" s="75" t="s">
        <v>4969</v>
      </c>
      <c r="O1657" s="75" t="s">
        <v>4989</v>
      </c>
      <c r="P1657" s="75">
        <v>19750305</v>
      </c>
    </row>
    <row r="1658" spans="1:16" ht="19.5" customHeight="1">
      <c r="A1658" s="75" t="s">
        <v>492</v>
      </c>
      <c r="B1658" s="75" t="s">
        <v>4457</v>
      </c>
      <c r="C1658" s="75" t="s">
        <v>492</v>
      </c>
      <c r="D1658" s="75" t="s">
        <v>4971</v>
      </c>
      <c r="E1658" s="75" t="s">
        <v>4972</v>
      </c>
      <c r="F1658" s="75" t="s">
        <v>4968</v>
      </c>
      <c r="G1658" s="75" t="s">
        <v>4875</v>
      </c>
      <c r="H1658" s="75">
        <f t="array" ref="H1658">_xlfn.SWITCH(J1658,"A",50,"B",45,"C",40,"D",35,"E",30,0) + _xlfn.SWITCH(K1658,"A",50,"B",45,"C",40,"D",35,"E",30,0)</f>
        <v>60</v>
      </c>
      <c r="I1658" s="75">
        <f t="array" ref="I1658">_xlfn.SWITCH(J1658,"A",50,"B",45,"C",40,"D",35,"E",30,0) + _xlfn.SWITCH(L1658,"A",50,"B",45,"C",40,"D",35,"E",30,0)</f>
        <v>60</v>
      </c>
      <c r="J1658" s="76" t="s">
        <v>1866</v>
      </c>
      <c r="K1658" s="77" t="s">
        <v>1866</v>
      </c>
      <c r="L1658" s="77" t="s">
        <v>1866</v>
      </c>
      <c r="M1658" s="75"/>
      <c r="N1658" s="75" t="s">
        <v>4980</v>
      </c>
      <c r="O1658" s="75" t="s">
        <v>4970</v>
      </c>
      <c r="P1658" s="75">
        <v>19860303</v>
      </c>
    </row>
    <row r="1659" spans="1:16" ht="19.5" customHeight="1">
      <c r="A1659" s="75" t="s">
        <v>492</v>
      </c>
      <c r="B1659" s="75" t="s">
        <v>4457</v>
      </c>
      <c r="C1659" s="75" t="s">
        <v>492</v>
      </c>
      <c r="D1659" s="75" t="s">
        <v>4971</v>
      </c>
      <c r="E1659" s="75" t="s">
        <v>4972</v>
      </c>
      <c r="F1659" s="75" t="s">
        <v>4968</v>
      </c>
      <c r="G1659" s="75" t="s">
        <v>4912</v>
      </c>
      <c r="H1659" s="76">
        <f t="array" ref="H1659">_xlfn.SWITCH(J1659,"A",50,"B",45,"C",40,"D",35,"E",30,0) + _xlfn.SWITCH(K1659,"A",50,"B",45,"C",40,"D",35,"E",30,0)</f>
        <v>60</v>
      </c>
      <c r="I1659" s="76">
        <f t="array" ref="I1659">_xlfn.SWITCH(J1659,"A",50,"B",45,"C",40,"D",35,"E",30,0) + _xlfn.SWITCH(L1659,"A",50,"B",45,"C",40,"D",35,"E",30,0)</f>
        <v>60</v>
      </c>
      <c r="J1659" s="76" t="s">
        <v>1866</v>
      </c>
      <c r="K1659" s="77" t="s">
        <v>1866</v>
      </c>
      <c r="L1659" s="77" t="s">
        <v>1866</v>
      </c>
      <c r="M1659" s="75"/>
      <c r="N1659" s="75" t="s">
        <v>4969</v>
      </c>
      <c r="O1659" s="75" t="s">
        <v>4970</v>
      </c>
      <c r="P1659" s="75">
        <v>20030301</v>
      </c>
    </row>
    <row r="1660" spans="1:16" ht="19.5" customHeight="1">
      <c r="A1660" s="75" t="s">
        <v>445</v>
      </c>
      <c r="B1660" s="75" t="s">
        <v>4629</v>
      </c>
      <c r="C1660" s="75" t="s">
        <v>445</v>
      </c>
      <c r="D1660" s="75" t="s">
        <v>4971</v>
      </c>
      <c r="E1660" s="75" t="s">
        <v>4972</v>
      </c>
      <c r="F1660" s="75" t="s">
        <v>4968</v>
      </c>
      <c r="G1660" s="75" t="s">
        <v>3730</v>
      </c>
      <c r="H1660" s="75">
        <f t="array" ref="H1660">_xlfn.SWITCH(J1660,"A",50,"B",45,"C",40,"D",35,"E",30,0) + _xlfn.SWITCH(K1660,"A",50,"B",45,"C",40,"D",35,"E",30,0)</f>
        <v>60</v>
      </c>
      <c r="I1660" s="75">
        <f t="array" ref="I1660">_xlfn.SWITCH(J1660,"A",50,"B",45,"C",40,"D",35,"E",30,0) + _xlfn.SWITCH(L1660,"A",50,"B",45,"C",40,"D",35,"E",30,0)</f>
        <v>60</v>
      </c>
      <c r="J1660" s="76" t="s">
        <v>1866</v>
      </c>
      <c r="K1660" s="77" t="s">
        <v>1866</v>
      </c>
      <c r="L1660" s="77" t="s">
        <v>1866</v>
      </c>
      <c r="M1660" s="75"/>
      <c r="N1660" s="75" t="s">
        <v>4973</v>
      </c>
      <c r="O1660" s="75" t="s">
        <v>4974</v>
      </c>
      <c r="P1660" s="75">
        <v>19580405</v>
      </c>
    </row>
    <row r="1661" spans="1:16" ht="19.5" customHeight="1">
      <c r="A1661" s="75" t="s">
        <v>445</v>
      </c>
      <c r="B1661" s="75" t="s">
        <v>4629</v>
      </c>
      <c r="C1661" s="75" t="s">
        <v>445</v>
      </c>
      <c r="D1661" s="75" t="s">
        <v>4971</v>
      </c>
      <c r="E1661" s="75" t="s">
        <v>4972</v>
      </c>
      <c r="F1661" s="75" t="s">
        <v>4968</v>
      </c>
      <c r="G1661" s="75" t="s">
        <v>3318</v>
      </c>
      <c r="H1661" s="75">
        <f t="array" ref="H1661">_xlfn.SWITCH(J1661,"A",50,"B",45,"C",40,"D",35,"E",30,0) + _xlfn.SWITCH(K1661,"A",50,"B",45,"C",40,"D",35,"E",30,0)</f>
        <v>60</v>
      </c>
      <c r="I1661" s="75">
        <f t="array" ref="I1661">_xlfn.SWITCH(J1661,"A",50,"B",45,"C",40,"D",35,"E",30,0) + _xlfn.SWITCH(L1661,"A",50,"B",45,"C",40,"D",35,"E",30,0)</f>
        <v>60</v>
      </c>
      <c r="J1661" s="76" t="s">
        <v>1866</v>
      </c>
      <c r="K1661" s="77" t="s">
        <v>1866</v>
      </c>
      <c r="L1661" s="77" t="s">
        <v>1866</v>
      </c>
      <c r="M1661" s="75"/>
      <c r="N1661" s="75" t="s">
        <v>4980</v>
      </c>
      <c r="O1661" s="75" t="s">
        <v>4970</v>
      </c>
      <c r="P1661" s="75">
        <v>19660922</v>
      </c>
    </row>
    <row r="1662" spans="1:16" ht="19.5" customHeight="1">
      <c r="A1662" s="75" t="s">
        <v>445</v>
      </c>
      <c r="B1662" s="75" t="s">
        <v>4629</v>
      </c>
      <c r="C1662" s="75" t="s">
        <v>445</v>
      </c>
      <c r="D1662" s="75" t="s">
        <v>4971</v>
      </c>
      <c r="E1662" s="75" t="s">
        <v>4972</v>
      </c>
      <c r="F1662" s="75" t="s">
        <v>4968</v>
      </c>
      <c r="G1662" s="75" t="s">
        <v>3534</v>
      </c>
      <c r="H1662" s="76">
        <f t="array" ref="H1662">_xlfn.SWITCH(J1662,"A",50,"B",45,"C",40,"D",35,"E",30,0) + _xlfn.SWITCH(K1662,"A",50,"B",45,"C",40,"D",35,"E",30,0)</f>
        <v>60</v>
      </c>
      <c r="I1662" s="76">
        <f t="array" ref="I1662">_xlfn.SWITCH(J1662,"A",50,"B",45,"C",40,"D",35,"E",30,0) + _xlfn.SWITCH(L1662,"A",50,"B",45,"C",40,"D",35,"E",30,0)</f>
        <v>60</v>
      </c>
      <c r="J1662" s="76" t="s">
        <v>1866</v>
      </c>
      <c r="K1662" s="77" t="s">
        <v>1866</v>
      </c>
      <c r="L1662" s="77" t="s">
        <v>1866</v>
      </c>
      <c r="M1662" s="75"/>
      <c r="N1662" s="75" t="s">
        <v>4969</v>
      </c>
      <c r="O1662" s="75" t="s">
        <v>4970</v>
      </c>
      <c r="P1662" s="75">
        <v>19870305</v>
      </c>
    </row>
    <row r="1663" spans="1:16" ht="19.5" customHeight="1">
      <c r="A1663" s="75" t="s">
        <v>445</v>
      </c>
      <c r="B1663" s="75" t="s">
        <v>4629</v>
      </c>
      <c r="C1663" s="75" t="s">
        <v>445</v>
      </c>
      <c r="D1663" s="75" t="s">
        <v>4971</v>
      </c>
      <c r="E1663" s="75" t="s">
        <v>4972</v>
      </c>
      <c r="F1663" s="75" t="s">
        <v>4968</v>
      </c>
      <c r="G1663" s="75" t="s">
        <v>3904</v>
      </c>
      <c r="H1663" s="75">
        <f t="array" ref="H1663">_xlfn.SWITCH(J1663,"A",50,"B",45,"C",40,"D",35,"E",30,0) + _xlfn.SWITCH(K1663,"A",50,"B",45,"C",40,"D",35,"E",30,0)</f>
        <v>60</v>
      </c>
      <c r="I1663" s="75">
        <f t="array" ref="I1663">_xlfn.SWITCH(J1663,"A",50,"B",45,"C",40,"D",35,"E",30,0) + _xlfn.SWITCH(L1663,"A",50,"B",45,"C",40,"D",35,"E",30,0)</f>
        <v>60</v>
      </c>
      <c r="J1663" s="76" t="s">
        <v>1866</v>
      </c>
      <c r="K1663" s="77" t="s">
        <v>1866</v>
      </c>
      <c r="L1663" s="77" t="s">
        <v>1866</v>
      </c>
      <c r="M1663" s="75"/>
      <c r="N1663" s="75" t="s">
        <v>4973</v>
      </c>
      <c r="O1663" s="75" t="s">
        <v>4989</v>
      </c>
      <c r="P1663" s="75">
        <v>19680405</v>
      </c>
    </row>
    <row r="1664" spans="1:16" ht="19.5" customHeight="1">
      <c r="A1664" s="75" t="s">
        <v>445</v>
      </c>
      <c r="B1664" s="75" t="s">
        <v>4629</v>
      </c>
      <c r="C1664" s="75" t="s">
        <v>445</v>
      </c>
      <c r="D1664" s="75" t="s">
        <v>4971</v>
      </c>
      <c r="E1664" s="75" t="s">
        <v>4972</v>
      </c>
      <c r="F1664" s="75" t="s">
        <v>4968</v>
      </c>
      <c r="G1664" s="75" t="s">
        <v>4053</v>
      </c>
      <c r="H1664" s="76">
        <f t="array" ref="H1664">_xlfn.SWITCH(J1664,"A",50,"B",45,"C",40,"D",35,"E",30,0) + _xlfn.SWITCH(K1664,"A",50,"B",45,"C",40,"D",35,"E",30,0)</f>
        <v>60</v>
      </c>
      <c r="I1664" s="76">
        <f t="array" ref="I1664">_xlfn.SWITCH(J1664,"A",50,"B",45,"C",40,"D",35,"E",30,0) + _xlfn.SWITCH(L1664,"A",50,"B",45,"C",40,"D",35,"E",30,0)</f>
        <v>60</v>
      </c>
      <c r="J1664" s="76" t="s">
        <v>1866</v>
      </c>
      <c r="K1664" s="77" t="s">
        <v>1866</v>
      </c>
      <c r="L1664" s="77" t="s">
        <v>1866</v>
      </c>
      <c r="M1664" s="75"/>
      <c r="N1664" s="75" t="s">
        <v>4973</v>
      </c>
      <c r="O1664" s="75" t="s">
        <v>4989</v>
      </c>
      <c r="P1664" s="75">
        <v>19700103</v>
      </c>
    </row>
    <row r="1665" spans="1:16" ht="19.5" customHeight="1">
      <c r="A1665" s="75" t="s">
        <v>445</v>
      </c>
      <c r="B1665" s="75" t="s">
        <v>4629</v>
      </c>
      <c r="C1665" s="75" t="s">
        <v>445</v>
      </c>
      <c r="D1665" s="75" t="s">
        <v>4977</v>
      </c>
      <c r="E1665" s="75" t="s">
        <v>4972</v>
      </c>
      <c r="F1665" s="75" t="s">
        <v>4968</v>
      </c>
      <c r="G1665" s="75" t="s">
        <v>4180</v>
      </c>
      <c r="H1665" s="75">
        <f t="array" ref="H1665">_xlfn.SWITCH(J1665,"A",50,"B",45,"C",40,"D",35,"E",30,0) + _xlfn.SWITCH(K1665,"A",50,"B",45,"C",40,"D",35,"E",30,0)</f>
        <v>60</v>
      </c>
      <c r="I1665" s="75">
        <f t="array" ref="I1665">_xlfn.SWITCH(J1665,"A",50,"B",45,"C",40,"D",35,"E",30,0) + _xlfn.SWITCH(L1665,"A",50,"B",45,"C",40,"D",35,"E",30,0)</f>
        <v>60</v>
      </c>
      <c r="J1665" s="76" t="s">
        <v>1866</v>
      </c>
      <c r="K1665" s="77" t="s">
        <v>1866</v>
      </c>
      <c r="L1665" s="77" t="s">
        <v>1866</v>
      </c>
      <c r="M1665" s="75"/>
      <c r="N1665" s="75" t="s">
        <v>4969</v>
      </c>
      <c r="O1665" s="75" t="s">
        <v>4974</v>
      </c>
      <c r="P1665" s="75">
        <v>19240425</v>
      </c>
    </row>
    <row r="1666" spans="1:16" ht="19.5" customHeight="1">
      <c r="A1666" s="75" t="s">
        <v>492</v>
      </c>
      <c r="B1666" s="75" t="s">
        <v>4528</v>
      </c>
      <c r="C1666" s="75" t="s">
        <v>492</v>
      </c>
      <c r="D1666" s="75" t="s">
        <v>4971</v>
      </c>
      <c r="E1666" s="75" t="s">
        <v>4972</v>
      </c>
      <c r="F1666" s="75" t="s">
        <v>4968</v>
      </c>
      <c r="G1666" s="75" t="s">
        <v>3294</v>
      </c>
      <c r="H1666" s="75">
        <f t="array" ref="H1666">_xlfn.SWITCH(J1666,"A",50,"B",45,"C",40,"D",35,"E",30,0) + _xlfn.SWITCH(K1666,"A",50,"B",45,"C",40,"D",35,"E",30,0)</f>
        <v>60</v>
      </c>
      <c r="I1666" s="75">
        <f t="array" ref="I1666">_xlfn.SWITCH(J1666,"A",50,"B",45,"C",40,"D",35,"E",30,0) + _xlfn.SWITCH(L1666,"A",50,"B",45,"C",40,"D",35,"E",30,0)</f>
        <v>60</v>
      </c>
      <c r="J1666" s="76" t="s">
        <v>1866</v>
      </c>
      <c r="K1666" s="77" t="s">
        <v>1866</v>
      </c>
      <c r="L1666" s="77" t="s">
        <v>1866</v>
      </c>
      <c r="M1666" s="75"/>
      <c r="N1666" s="75" t="s">
        <v>4969</v>
      </c>
      <c r="O1666" s="75" t="s">
        <v>4970</v>
      </c>
      <c r="P1666" s="75">
        <v>19300505</v>
      </c>
    </row>
    <row r="1667" spans="1:16" ht="19.5" customHeight="1">
      <c r="A1667" s="75" t="s">
        <v>492</v>
      </c>
      <c r="B1667" s="75" t="s">
        <v>4528</v>
      </c>
      <c r="C1667" s="75" t="s">
        <v>492</v>
      </c>
      <c r="D1667" s="75" t="s">
        <v>4971</v>
      </c>
      <c r="E1667" s="75" t="s">
        <v>4972</v>
      </c>
      <c r="F1667" s="75" t="s">
        <v>4968</v>
      </c>
      <c r="G1667" s="75" t="s">
        <v>3710</v>
      </c>
      <c r="H1667" s="75">
        <f t="array" ref="H1667">_xlfn.SWITCH(J1667,"A",50,"B",45,"C",40,"D",35,"E",30,0) + _xlfn.SWITCH(K1667,"A",50,"B",45,"C",40,"D",35,"E",30,0)</f>
        <v>60</v>
      </c>
      <c r="I1667" s="75">
        <f t="array" ref="I1667">_xlfn.SWITCH(J1667,"A",50,"B",45,"C",40,"D",35,"E",30,0) + _xlfn.SWITCH(L1667,"A",50,"B",45,"C",40,"D",35,"E",30,0)</f>
        <v>60</v>
      </c>
      <c r="J1667" s="76" t="s">
        <v>1866</v>
      </c>
      <c r="K1667" s="77" t="s">
        <v>1866</v>
      </c>
      <c r="L1667" s="77" t="s">
        <v>1866</v>
      </c>
      <c r="M1667" s="75"/>
      <c r="N1667" s="75" t="s">
        <v>4973</v>
      </c>
      <c r="O1667" s="75" t="s">
        <v>4970</v>
      </c>
      <c r="P1667" s="75">
        <v>19560312</v>
      </c>
    </row>
    <row r="1668" spans="1:16" ht="19.5" customHeight="1">
      <c r="A1668" s="75" t="s">
        <v>492</v>
      </c>
      <c r="B1668" s="75" t="s">
        <v>4528</v>
      </c>
      <c r="C1668" s="75" t="s">
        <v>492</v>
      </c>
      <c r="D1668" s="75" t="s">
        <v>4971</v>
      </c>
      <c r="E1668" s="75" t="s">
        <v>4972</v>
      </c>
      <c r="F1668" s="75" t="s">
        <v>4968</v>
      </c>
      <c r="G1668" s="75" t="s">
        <v>4037</v>
      </c>
      <c r="H1668" s="75">
        <f t="array" ref="H1668">_xlfn.SWITCH(J1668,"A",50,"B",45,"C",40,"D",35,"E",30,0) + _xlfn.SWITCH(K1668,"A",50,"B",45,"C",40,"D",35,"E",30,0)</f>
        <v>60</v>
      </c>
      <c r="I1668" s="75">
        <f t="array" ref="I1668">_xlfn.SWITCH(J1668,"A",50,"B",45,"C",40,"D",35,"E",30,0) + _xlfn.SWITCH(L1668,"A",50,"B",45,"C",40,"D",35,"E",30,0)</f>
        <v>60</v>
      </c>
      <c r="J1668" s="76" t="s">
        <v>1866</v>
      </c>
      <c r="K1668" s="77" t="s">
        <v>1866</v>
      </c>
      <c r="L1668" s="77" t="s">
        <v>1866</v>
      </c>
      <c r="M1668" s="75"/>
      <c r="N1668" s="75" t="s">
        <v>4973</v>
      </c>
      <c r="O1668" s="75" t="s">
        <v>4974</v>
      </c>
      <c r="P1668" s="75">
        <v>19810313</v>
      </c>
    </row>
    <row r="1669" spans="1:16" ht="19.5" customHeight="1">
      <c r="A1669" s="75" t="s">
        <v>492</v>
      </c>
      <c r="B1669" s="75" t="s">
        <v>4528</v>
      </c>
      <c r="C1669" s="75" t="s">
        <v>492</v>
      </c>
      <c r="D1669" s="75" t="s">
        <v>4971</v>
      </c>
      <c r="E1669" s="75" t="s">
        <v>4972</v>
      </c>
      <c r="F1669" s="75" t="s">
        <v>4968</v>
      </c>
      <c r="G1669" s="75" t="s">
        <v>4274</v>
      </c>
      <c r="H1669" s="75">
        <f t="array" ref="H1669">_xlfn.SWITCH(J1669,"A",50,"B",45,"C",40,"D",35,"E",30,0) + _xlfn.SWITCH(K1669,"A",50,"B",45,"C",40,"D",35,"E",30,0)</f>
        <v>60</v>
      </c>
      <c r="I1669" s="75">
        <f t="array" ref="I1669">_xlfn.SWITCH(J1669,"A",50,"B",45,"C",40,"D",35,"E",30,0) + _xlfn.SWITCH(L1669,"A",50,"B",45,"C",40,"D",35,"E",30,0)</f>
        <v>60</v>
      </c>
      <c r="J1669" s="76" t="s">
        <v>1866</v>
      </c>
      <c r="K1669" s="77" t="s">
        <v>1866</v>
      </c>
      <c r="L1669" s="77" t="s">
        <v>1866</v>
      </c>
      <c r="M1669" s="75"/>
      <c r="N1669" s="75" t="s">
        <v>4969</v>
      </c>
      <c r="O1669" s="75" t="s">
        <v>4989</v>
      </c>
      <c r="P1669" s="75">
        <v>19820312</v>
      </c>
    </row>
    <row r="1670" spans="1:16" ht="19.5" customHeight="1">
      <c r="A1670" s="75" t="s">
        <v>393</v>
      </c>
      <c r="B1670" s="75" t="s">
        <v>4838</v>
      </c>
      <c r="C1670" s="75" t="s">
        <v>4994</v>
      </c>
      <c r="D1670" s="75" t="s">
        <v>4971</v>
      </c>
      <c r="E1670" s="75" t="s">
        <v>4972</v>
      </c>
      <c r="F1670" s="75" t="s">
        <v>4968</v>
      </c>
      <c r="G1670" s="75" t="s">
        <v>3159</v>
      </c>
      <c r="H1670" s="75">
        <f t="array" ref="H1670">_xlfn.SWITCH(J1670,"A",50,"B",45,"C",40,"D",35,"E",30,0) + _xlfn.SWITCH(K1670,"A",50,"B",45,"C",40,"D",35,"E",30,0)</f>
        <v>60</v>
      </c>
      <c r="I1670" s="75">
        <f t="array" ref="I1670">_xlfn.SWITCH(J1670,"A",50,"B",45,"C",40,"D",35,"E",30,0) + _xlfn.SWITCH(L1670,"A",50,"B",45,"C",40,"D",35,"E",30,0)</f>
        <v>60</v>
      </c>
      <c r="J1670" s="76" t="s">
        <v>1866</v>
      </c>
      <c r="K1670" s="77" t="s">
        <v>1866</v>
      </c>
      <c r="L1670" s="77" t="s">
        <v>1866</v>
      </c>
      <c r="M1670" s="75"/>
      <c r="N1670" s="75" t="s">
        <v>4969</v>
      </c>
      <c r="O1670" s="75" t="s">
        <v>4970</v>
      </c>
      <c r="P1670" s="75">
        <v>19840301</v>
      </c>
    </row>
    <row r="1671" spans="1:16" ht="19.5" customHeight="1">
      <c r="A1671" s="75" t="s">
        <v>393</v>
      </c>
      <c r="B1671" s="75" t="s">
        <v>4838</v>
      </c>
      <c r="C1671" s="75" t="s">
        <v>4994</v>
      </c>
      <c r="D1671" s="75" t="s">
        <v>4971</v>
      </c>
      <c r="E1671" s="75" t="s">
        <v>4972</v>
      </c>
      <c r="F1671" s="75" t="s">
        <v>4968</v>
      </c>
      <c r="G1671" s="75" t="s">
        <v>3386</v>
      </c>
      <c r="H1671" s="76">
        <f t="array" ref="H1671">_xlfn.SWITCH(J1671,"A",50,"B",45,"C",40,"D",35,"E",30,0) + _xlfn.SWITCH(K1671,"A",50,"B",45,"C",40,"D",35,"E",30,0)</f>
        <v>60</v>
      </c>
      <c r="I1671" s="76">
        <f t="array" ref="I1671">_xlfn.SWITCH(J1671,"A",50,"B",45,"C",40,"D",35,"E",30,0) + _xlfn.SWITCH(L1671,"A",50,"B",45,"C",40,"D",35,"E",30,0)</f>
        <v>60</v>
      </c>
      <c r="J1671" s="76" t="s">
        <v>1866</v>
      </c>
      <c r="K1671" s="77" t="s">
        <v>1866</v>
      </c>
      <c r="L1671" s="77" t="s">
        <v>1866</v>
      </c>
      <c r="M1671" s="75"/>
      <c r="N1671" s="75" t="s">
        <v>4969</v>
      </c>
      <c r="O1671" s="75" t="s">
        <v>4970</v>
      </c>
      <c r="P1671" s="75">
        <v>20100301</v>
      </c>
    </row>
    <row r="1672" spans="1:16" ht="19.5" customHeight="1">
      <c r="A1672" s="75" t="s">
        <v>393</v>
      </c>
      <c r="B1672" s="75" t="s">
        <v>4838</v>
      </c>
      <c r="C1672" s="75" t="s">
        <v>4994</v>
      </c>
      <c r="D1672" s="75" t="s">
        <v>4971</v>
      </c>
      <c r="E1672" s="75" t="s">
        <v>4972</v>
      </c>
      <c r="F1672" s="75" t="s">
        <v>4968</v>
      </c>
      <c r="G1672" s="75" t="s">
        <v>3599</v>
      </c>
      <c r="H1672" s="75">
        <f t="array" ref="H1672">_xlfn.SWITCH(J1672,"A",50,"B",45,"C",40,"D",35,"E",30,0) + _xlfn.SWITCH(K1672,"A",50,"B",45,"C",40,"D",35,"E",30,0)</f>
        <v>60</v>
      </c>
      <c r="I1672" s="75">
        <f t="array" ref="I1672">_xlfn.SWITCH(J1672,"A",50,"B",45,"C",40,"D",35,"E",30,0) + _xlfn.SWITCH(L1672,"A",50,"B",45,"C",40,"D",35,"E",30,0)</f>
        <v>60</v>
      </c>
      <c r="J1672" s="76" t="s">
        <v>1866</v>
      </c>
      <c r="K1672" s="77" t="s">
        <v>1866</v>
      </c>
      <c r="L1672" s="77" t="s">
        <v>1866</v>
      </c>
      <c r="M1672" s="75"/>
      <c r="N1672" s="75" t="s">
        <v>4969</v>
      </c>
      <c r="O1672" s="75" t="s">
        <v>4970</v>
      </c>
      <c r="P1672" s="75">
        <v>20130301</v>
      </c>
    </row>
    <row r="1673" spans="1:16" ht="19.5" customHeight="1">
      <c r="A1673" s="75" t="s">
        <v>393</v>
      </c>
      <c r="B1673" s="75" t="s">
        <v>4838</v>
      </c>
      <c r="C1673" s="75" t="s">
        <v>4994</v>
      </c>
      <c r="D1673" s="75" t="s">
        <v>4971</v>
      </c>
      <c r="E1673" s="75" t="s">
        <v>4972</v>
      </c>
      <c r="F1673" s="75" t="s">
        <v>4968</v>
      </c>
      <c r="G1673" s="75" t="s">
        <v>3955</v>
      </c>
      <c r="H1673" s="75">
        <f t="array" ref="H1673">_xlfn.SWITCH(J1673,"A",50,"B",45,"C",40,"D",35,"E",30,0) + _xlfn.SWITCH(K1673,"A",50,"B",45,"C",40,"D",35,"E",30,0)</f>
        <v>60</v>
      </c>
      <c r="I1673" s="75">
        <f t="array" ref="I1673">_xlfn.SWITCH(J1673,"A",50,"B",45,"C",40,"D",35,"E",30,0) + _xlfn.SWITCH(L1673,"A",50,"B",45,"C",40,"D",35,"E",30,0)</f>
        <v>60</v>
      </c>
      <c r="J1673" s="76" t="s">
        <v>1866</v>
      </c>
      <c r="K1673" s="77" t="s">
        <v>1866</v>
      </c>
      <c r="L1673" s="77" t="s">
        <v>1866</v>
      </c>
      <c r="M1673" s="75"/>
      <c r="N1673" s="75" t="s">
        <v>4973</v>
      </c>
      <c r="O1673" s="75" t="s">
        <v>4989</v>
      </c>
      <c r="P1673" s="75">
        <v>19460523</v>
      </c>
    </row>
    <row r="1674" spans="1:16" ht="19.5" customHeight="1">
      <c r="A1674" s="75" t="s">
        <v>393</v>
      </c>
      <c r="B1674" s="75" t="s">
        <v>4838</v>
      </c>
      <c r="C1674" s="75" t="s">
        <v>4994</v>
      </c>
      <c r="D1674" s="75" t="s">
        <v>4971</v>
      </c>
      <c r="E1674" s="75" t="s">
        <v>4972</v>
      </c>
      <c r="F1674" s="75" t="s">
        <v>4968</v>
      </c>
      <c r="G1674" s="75" t="s">
        <v>4093</v>
      </c>
      <c r="H1674" s="76">
        <f t="array" ref="H1674">_xlfn.SWITCH(J1674,"A",50,"B",45,"C",40,"D",35,"E",30,0) + _xlfn.SWITCH(K1674,"A",50,"B",45,"C",40,"D",35,"E",30,0)</f>
        <v>60</v>
      </c>
      <c r="I1674" s="76">
        <f t="array" ref="I1674">_xlfn.SWITCH(J1674,"A",50,"B",45,"C",40,"D",35,"E",30,0) + _xlfn.SWITCH(L1674,"A",50,"B",45,"C",40,"D",35,"E",30,0)</f>
        <v>60</v>
      </c>
      <c r="J1674" s="76" t="s">
        <v>1866</v>
      </c>
      <c r="K1674" s="77" t="s">
        <v>1866</v>
      </c>
      <c r="L1674" s="77" t="s">
        <v>1866</v>
      </c>
      <c r="M1674" s="75"/>
      <c r="N1674" s="75" t="s">
        <v>4969</v>
      </c>
      <c r="O1674" s="75" t="s">
        <v>4970</v>
      </c>
      <c r="P1674" s="75">
        <v>19730305</v>
      </c>
    </row>
    <row r="1675" spans="1:16" ht="19.5" customHeight="1">
      <c r="A1675" s="75" t="s">
        <v>445</v>
      </c>
      <c r="B1675" s="75" t="s">
        <v>4672</v>
      </c>
      <c r="C1675" s="75" t="s">
        <v>445</v>
      </c>
      <c r="D1675" s="75" t="s">
        <v>4971</v>
      </c>
      <c r="E1675" s="75" t="s">
        <v>4972</v>
      </c>
      <c r="F1675" s="75" t="s">
        <v>4968</v>
      </c>
      <c r="G1675" s="75" t="s">
        <v>3088</v>
      </c>
      <c r="H1675" s="75">
        <f t="array" ref="H1675">_xlfn.SWITCH(J1675,"A",50,"B",45,"C",40,"D",35,"E",30,0) + _xlfn.SWITCH(K1675,"A",50,"B",45,"C",40,"D",35,"E",30,0)</f>
        <v>60</v>
      </c>
      <c r="I1675" s="75">
        <f t="array" ref="I1675">_xlfn.SWITCH(J1675,"A",50,"B",45,"C",40,"D",35,"E",30,0) + _xlfn.SWITCH(L1675,"A",50,"B",45,"C",40,"D",35,"E",30,0)</f>
        <v>60</v>
      </c>
      <c r="J1675" s="76" t="s">
        <v>1866</v>
      </c>
      <c r="K1675" s="77" t="s">
        <v>1866</v>
      </c>
      <c r="L1675" s="77" t="s">
        <v>1866</v>
      </c>
      <c r="M1675" s="75"/>
      <c r="N1675" s="75" t="s">
        <v>4969</v>
      </c>
      <c r="O1675" s="75" t="s">
        <v>4989</v>
      </c>
      <c r="P1675" s="75">
        <v>19700305</v>
      </c>
    </row>
    <row r="1676" spans="1:16" ht="19.5" customHeight="1">
      <c r="A1676" s="75" t="s">
        <v>445</v>
      </c>
      <c r="B1676" s="75" t="s">
        <v>4672</v>
      </c>
      <c r="C1676" s="75" t="s">
        <v>445</v>
      </c>
      <c r="D1676" s="75" t="s">
        <v>4971</v>
      </c>
      <c r="E1676" s="75" t="s">
        <v>4972</v>
      </c>
      <c r="F1676" s="75" t="s">
        <v>4968</v>
      </c>
      <c r="G1676" s="75" t="s">
        <v>3319</v>
      </c>
      <c r="H1676" s="76">
        <f t="array" ref="H1676">_xlfn.SWITCH(J1676,"A",50,"B",45,"C",40,"D",35,"E",30,0) + _xlfn.SWITCH(K1676,"A",50,"B",45,"C",40,"D",35,"E",30,0)</f>
        <v>60</v>
      </c>
      <c r="I1676" s="76">
        <f t="array" ref="I1676">_xlfn.SWITCH(J1676,"A",50,"B",45,"C",40,"D",35,"E",30,0) + _xlfn.SWITCH(L1676,"A",50,"B",45,"C",40,"D",35,"E",30,0)</f>
        <v>60</v>
      </c>
      <c r="J1676" s="76" t="s">
        <v>1866</v>
      </c>
      <c r="K1676" s="77" t="s">
        <v>1866</v>
      </c>
      <c r="L1676" s="77" t="s">
        <v>1866</v>
      </c>
      <c r="M1676" s="75"/>
      <c r="N1676" s="75" t="s">
        <v>4969</v>
      </c>
      <c r="O1676" s="75" t="s">
        <v>4970</v>
      </c>
      <c r="P1676" s="75">
        <v>19740105</v>
      </c>
    </row>
    <row r="1677" spans="1:16" ht="19.5" customHeight="1">
      <c r="A1677" s="75" t="s">
        <v>445</v>
      </c>
      <c r="B1677" s="75" t="s">
        <v>4672</v>
      </c>
      <c r="C1677" s="75" t="s">
        <v>445</v>
      </c>
      <c r="D1677" s="75" t="s">
        <v>4971</v>
      </c>
      <c r="E1677" s="75" t="s">
        <v>4972</v>
      </c>
      <c r="F1677" s="75" t="s">
        <v>4968</v>
      </c>
      <c r="G1677" s="75" t="s">
        <v>3535</v>
      </c>
      <c r="H1677" s="75">
        <f t="array" ref="H1677">_xlfn.SWITCH(J1677,"A",50,"B",45,"C",40,"D",35,"E",30,0) + _xlfn.SWITCH(K1677,"A",50,"B",45,"C",40,"D",35,"E",30,0)</f>
        <v>60</v>
      </c>
      <c r="I1677" s="75">
        <f t="array" ref="I1677">_xlfn.SWITCH(J1677,"A",50,"B",45,"C",40,"D",35,"E",30,0) + _xlfn.SWITCH(L1677,"A",50,"B",45,"C",40,"D",35,"E",30,0)</f>
        <v>60</v>
      </c>
      <c r="J1677" s="76" t="s">
        <v>1866</v>
      </c>
      <c r="K1677" s="77" t="s">
        <v>1866</v>
      </c>
      <c r="L1677" s="77" t="s">
        <v>1866</v>
      </c>
      <c r="M1677" s="75"/>
      <c r="N1677" s="75" t="s">
        <v>4969</v>
      </c>
      <c r="O1677" s="75" t="s">
        <v>4974</v>
      </c>
      <c r="P1677" s="75">
        <v>19660301</v>
      </c>
    </row>
    <row r="1678" spans="1:16" ht="19.5" customHeight="1">
      <c r="A1678" s="75" t="s">
        <v>382</v>
      </c>
      <c r="B1678" s="75" t="s">
        <v>4680</v>
      </c>
      <c r="C1678" s="75" t="s">
        <v>382</v>
      </c>
      <c r="D1678" s="75" t="s">
        <v>4971</v>
      </c>
      <c r="E1678" s="75" t="s">
        <v>4972</v>
      </c>
      <c r="F1678" s="75" t="s">
        <v>4968</v>
      </c>
      <c r="G1678" s="75" t="s">
        <v>3283</v>
      </c>
      <c r="H1678" s="76">
        <f t="array" ref="H1678">_xlfn.SWITCH(J1678,"A",50,"B",45,"C",40,"D",35,"E",30,0) + _xlfn.SWITCH(K1678,"A",50,"B",45,"C",40,"D",35,"E",30,0)</f>
        <v>60</v>
      </c>
      <c r="I1678" s="76">
        <f t="array" ref="I1678">_xlfn.SWITCH(J1678,"A",50,"B",45,"C",40,"D",35,"E",30,0) + _xlfn.SWITCH(L1678,"A",50,"B",45,"C",40,"D",35,"E",30,0)</f>
        <v>60</v>
      </c>
      <c r="J1678" s="76" t="s">
        <v>1866</v>
      </c>
      <c r="K1678" s="77" t="s">
        <v>1866</v>
      </c>
      <c r="L1678" s="77" t="s">
        <v>1866</v>
      </c>
      <c r="M1678" s="75"/>
      <c r="N1678" s="75" t="s">
        <v>4969</v>
      </c>
      <c r="O1678" s="75" t="s">
        <v>4970</v>
      </c>
      <c r="P1678" s="75">
        <v>19830315</v>
      </c>
    </row>
    <row r="1679" spans="1:16" ht="19.5" customHeight="1">
      <c r="A1679" s="75" t="s">
        <v>382</v>
      </c>
      <c r="B1679" s="75" t="s">
        <v>4680</v>
      </c>
      <c r="C1679" s="75" t="s">
        <v>382</v>
      </c>
      <c r="D1679" s="75" t="s">
        <v>4971</v>
      </c>
      <c r="E1679" s="75" t="s">
        <v>4972</v>
      </c>
      <c r="F1679" s="75" t="s">
        <v>4968</v>
      </c>
      <c r="G1679" s="75" t="s">
        <v>3501</v>
      </c>
      <c r="H1679" s="75">
        <f t="array" ref="H1679">_xlfn.SWITCH(J1679,"A",50,"B",45,"C",40,"D",35,"E",30,0) + _xlfn.SWITCH(K1679,"A",50,"B",45,"C",40,"D",35,"E",30,0)</f>
        <v>60</v>
      </c>
      <c r="I1679" s="75">
        <f t="array" ref="I1679">_xlfn.SWITCH(J1679,"A",50,"B",45,"C",40,"D",35,"E",30,0) + _xlfn.SWITCH(L1679,"A",50,"B",45,"C",40,"D",35,"E",30,0)</f>
        <v>60</v>
      </c>
      <c r="J1679" s="76" t="s">
        <v>1866</v>
      </c>
      <c r="K1679" s="77" t="s">
        <v>1866</v>
      </c>
      <c r="L1679" s="77" t="s">
        <v>1866</v>
      </c>
      <c r="M1679" s="75"/>
      <c r="N1679" s="75" t="s">
        <v>4969</v>
      </c>
      <c r="O1679" s="75" t="s">
        <v>4970</v>
      </c>
      <c r="P1679" s="75">
        <v>19730307</v>
      </c>
    </row>
    <row r="1680" spans="1:16" ht="19.5" customHeight="1">
      <c r="A1680" s="75" t="s">
        <v>608</v>
      </c>
      <c r="B1680" s="75" t="s">
        <v>4674</v>
      </c>
      <c r="C1680" s="75" t="s">
        <v>608</v>
      </c>
      <c r="D1680" s="75" t="s">
        <v>4971</v>
      </c>
      <c r="E1680" s="75" t="s">
        <v>4972</v>
      </c>
      <c r="F1680" s="75" t="s">
        <v>4968</v>
      </c>
      <c r="G1680" s="75" t="s">
        <v>3579</v>
      </c>
      <c r="H1680" s="76">
        <f t="array" ref="H1680">_xlfn.SWITCH(J1680,"A",50,"B",45,"C",40,"D",35,"E",30,0) + _xlfn.SWITCH(K1680,"A",50,"B",45,"C",40,"D",35,"E",30,0)</f>
        <v>60</v>
      </c>
      <c r="I1680" s="76">
        <f t="array" ref="I1680">_xlfn.SWITCH(J1680,"A",50,"B",45,"C",40,"D",35,"E",30,0) + _xlfn.SWITCH(L1680,"A",50,"B",45,"C",40,"D",35,"E",30,0)</f>
        <v>60</v>
      </c>
      <c r="J1680" s="76" t="s">
        <v>1866</v>
      </c>
      <c r="K1680" s="77" t="s">
        <v>1866</v>
      </c>
      <c r="L1680" s="77" t="s">
        <v>1866</v>
      </c>
      <c r="M1680" s="75"/>
      <c r="N1680" s="75" t="s">
        <v>4969</v>
      </c>
      <c r="O1680" s="75" t="s">
        <v>4970</v>
      </c>
      <c r="P1680" s="75">
        <v>19850305</v>
      </c>
    </row>
    <row r="1681" spans="1:16" ht="19.5" customHeight="1">
      <c r="A1681" s="75" t="s">
        <v>608</v>
      </c>
      <c r="B1681" s="75" t="s">
        <v>4674</v>
      </c>
      <c r="C1681" s="75" t="s">
        <v>608</v>
      </c>
      <c r="D1681" s="75" t="s">
        <v>4971</v>
      </c>
      <c r="E1681" s="75" t="s">
        <v>4972</v>
      </c>
      <c r="F1681" s="75" t="s">
        <v>4968</v>
      </c>
      <c r="G1681" s="75" t="s">
        <v>3945</v>
      </c>
      <c r="H1681" s="76">
        <f t="array" ref="H1681">_xlfn.SWITCH(J1681,"A",50,"B",45,"C",40,"D",35,"E",30,0) + _xlfn.SWITCH(K1681,"A",50,"B",45,"C",40,"D",35,"E",30,0)</f>
        <v>60</v>
      </c>
      <c r="I1681" s="76">
        <f t="array" ref="I1681">_xlfn.SWITCH(J1681,"A",50,"B",45,"C",40,"D",35,"E",30,0) + _xlfn.SWITCH(L1681,"A",50,"B",45,"C",40,"D",35,"E",30,0)</f>
        <v>60</v>
      </c>
      <c r="J1681" s="76" t="s">
        <v>1866</v>
      </c>
      <c r="K1681" s="77" t="s">
        <v>1866</v>
      </c>
      <c r="L1681" s="77" t="s">
        <v>1866</v>
      </c>
      <c r="M1681" s="75"/>
      <c r="N1681" s="75" t="s">
        <v>4969</v>
      </c>
      <c r="O1681" s="75" t="s">
        <v>4989</v>
      </c>
      <c r="P1681" s="75">
        <v>19430409</v>
      </c>
    </row>
    <row r="1682" spans="1:16" ht="19.5" customHeight="1">
      <c r="A1682" s="75" t="s">
        <v>170</v>
      </c>
      <c r="B1682" s="75" t="s">
        <v>4913</v>
      </c>
      <c r="C1682" s="75" t="s">
        <v>170</v>
      </c>
      <c r="D1682" s="75" t="s">
        <v>4971</v>
      </c>
      <c r="E1682" s="75" t="s">
        <v>4990</v>
      </c>
      <c r="F1682" s="75" t="s">
        <v>4991</v>
      </c>
      <c r="G1682" s="75" t="s">
        <v>3119</v>
      </c>
      <c r="H1682" s="76">
        <f t="array" ref="H1682">_xlfn.SWITCH(J1682,"A",50,"B",45,"C",40,"D",35,"E",30,0) + _xlfn.SWITCH(K1682,"A",50,"B",45,"C",40,"D",35,"E",30,0)</f>
        <v>60</v>
      </c>
      <c r="I1682" s="76">
        <f t="array" ref="I1682">_xlfn.SWITCH(J1682,"A",50,"B",45,"C",40,"D",35,"E",30,0) + _xlfn.SWITCH(L1682,"A",50,"B",45,"C",40,"D",35,"E",30,0)</f>
        <v>60</v>
      </c>
      <c r="J1682" s="76" t="s">
        <v>1866</v>
      </c>
      <c r="K1682" s="77" t="s">
        <v>1866</v>
      </c>
      <c r="L1682" s="77" t="s">
        <v>1866</v>
      </c>
      <c r="M1682" s="75"/>
      <c r="N1682" s="75" t="s">
        <v>4973</v>
      </c>
      <c r="O1682" s="75" t="s">
        <v>4970</v>
      </c>
      <c r="P1682" s="75">
        <v>19760301</v>
      </c>
    </row>
    <row r="1683" spans="1:16" ht="19.5" customHeight="1">
      <c r="A1683" s="75" t="s">
        <v>170</v>
      </c>
      <c r="B1683" s="75" t="s">
        <v>4913</v>
      </c>
      <c r="C1683" s="75" t="s">
        <v>170</v>
      </c>
      <c r="D1683" s="75" t="s">
        <v>4971</v>
      </c>
      <c r="E1683" s="75" t="s">
        <v>4972</v>
      </c>
      <c r="F1683" s="75" t="s">
        <v>4968</v>
      </c>
      <c r="G1683" s="75" t="s">
        <v>3931</v>
      </c>
      <c r="H1683" s="76">
        <f t="array" ref="H1683">_xlfn.SWITCH(J1683,"A",50,"B",45,"C",40,"D",35,"E",30,0) + _xlfn.SWITCH(K1683,"A",50,"B",45,"C",40,"D",35,"E",30,0)</f>
        <v>60</v>
      </c>
      <c r="I1683" s="76">
        <f t="array" ref="I1683">_xlfn.SWITCH(J1683,"A",50,"B",45,"C",40,"D",35,"E",30,0) + _xlfn.SWITCH(L1683,"A",50,"B",45,"C",40,"D",35,"E",30,0)</f>
        <v>60</v>
      </c>
      <c r="J1683" s="76" t="s">
        <v>1866</v>
      </c>
      <c r="K1683" s="77" t="s">
        <v>1866</v>
      </c>
      <c r="L1683" s="77" t="s">
        <v>1866</v>
      </c>
      <c r="M1683" s="75"/>
      <c r="N1683" s="75" t="s">
        <v>4969</v>
      </c>
      <c r="O1683" s="75" t="s">
        <v>4970</v>
      </c>
      <c r="P1683" s="75">
        <v>19610228</v>
      </c>
    </row>
    <row r="1684" spans="1:16" ht="19.5" customHeight="1">
      <c r="A1684" s="75" t="s">
        <v>170</v>
      </c>
      <c r="B1684" s="75" t="s">
        <v>4913</v>
      </c>
      <c r="C1684" s="75" t="s">
        <v>170</v>
      </c>
      <c r="D1684" s="75" t="s">
        <v>4971</v>
      </c>
      <c r="E1684" s="75" t="s">
        <v>4990</v>
      </c>
      <c r="F1684" s="75" t="s">
        <v>4991</v>
      </c>
      <c r="G1684" s="75" t="s">
        <v>4075</v>
      </c>
      <c r="H1684" s="75">
        <f t="array" ref="H1684">_xlfn.SWITCH(J1684,"A",50,"B",45,"C",40,"D",35,"E",30,0) + _xlfn.SWITCH(K1684,"A",50,"B",45,"C",40,"D",35,"E",30,0)</f>
        <v>60</v>
      </c>
      <c r="I1684" s="75">
        <f t="array" ref="I1684">_xlfn.SWITCH(J1684,"A",50,"B",45,"C",40,"D",35,"E",30,0) + _xlfn.SWITCH(L1684,"A",50,"B",45,"C",40,"D",35,"E",30,0)</f>
        <v>60</v>
      </c>
      <c r="J1684" s="76" t="s">
        <v>1866</v>
      </c>
      <c r="K1684" s="77" t="s">
        <v>1866</v>
      </c>
      <c r="L1684" s="77" t="s">
        <v>1866</v>
      </c>
      <c r="M1684" s="75"/>
      <c r="N1684" s="75" t="s">
        <v>4973</v>
      </c>
      <c r="O1684" s="75" t="s">
        <v>4970</v>
      </c>
      <c r="P1684" s="75">
        <v>19700302</v>
      </c>
    </row>
    <row r="1685" spans="1:16" ht="19.5" customHeight="1">
      <c r="A1685" s="75" t="s">
        <v>170</v>
      </c>
      <c r="B1685" s="75" t="s">
        <v>4913</v>
      </c>
      <c r="C1685" s="75" t="s">
        <v>170</v>
      </c>
      <c r="D1685" s="75" t="s">
        <v>4971</v>
      </c>
      <c r="E1685" s="75" t="s">
        <v>4990</v>
      </c>
      <c r="F1685" s="75" t="s">
        <v>4991</v>
      </c>
      <c r="G1685" s="75" t="s">
        <v>4199</v>
      </c>
      <c r="H1685" s="76">
        <f t="array" ref="H1685">_xlfn.SWITCH(J1685,"A",50,"B",45,"C",40,"D",35,"E",30,0) + _xlfn.SWITCH(K1685,"A",50,"B",45,"C",40,"D",35,"E",30,0)</f>
        <v>60</v>
      </c>
      <c r="I1685" s="76">
        <f t="array" ref="I1685">_xlfn.SWITCH(J1685,"A",50,"B",45,"C",40,"D",35,"E",30,0) + _xlfn.SWITCH(L1685,"A",50,"B",45,"C",40,"D",35,"E",30,0)</f>
        <v>60</v>
      </c>
      <c r="J1685" s="76" t="s">
        <v>1866</v>
      </c>
      <c r="K1685" s="77" t="s">
        <v>1866</v>
      </c>
      <c r="L1685" s="77" t="s">
        <v>1866</v>
      </c>
      <c r="M1685" s="75"/>
      <c r="N1685" s="75" t="s">
        <v>4969</v>
      </c>
      <c r="O1685" s="75" t="s">
        <v>4970</v>
      </c>
      <c r="P1685" s="75">
        <v>19420426</v>
      </c>
    </row>
    <row r="1686" spans="1:16" ht="19.5" customHeight="1">
      <c r="A1686" s="75" t="s">
        <v>170</v>
      </c>
      <c r="B1686" s="75" t="s">
        <v>4913</v>
      </c>
      <c r="C1686" s="75" t="s">
        <v>170</v>
      </c>
      <c r="D1686" s="75" t="s">
        <v>4971</v>
      </c>
      <c r="E1686" s="75" t="s">
        <v>4972</v>
      </c>
      <c r="F1686" s="75" t="s">
        <v>4968</v>
      </c>
      <c r="G1686" s="75" t="s">
        <v>4390</v>
      </c>
      <c r="H1686" s="76">
        <f t="array" ref="H1686">_xlfn.SWITCH(J1686,"A",50,"B",45,"C",40,"D",35,"E",30,0) + _xlfn.SWITCH(K1686,"A",50,"B",45,"C",40,"D",35,"E",30,0)</f>
        <v>60</v>
      </c>
      <c r="I1686" s="76">
        <f t="array" ref="I1686">_xlfn.SWITCH(J1686,"A",50,"B",45,"C",40,"D",35,"E",30,0) + _xlfn.SWITCH(L1686,"A",50,"B",45,"C",40,"D",35,"E",30,0)</f>
        <v>60</v>
      </c>
      <c r="J1686" s="76" t="s">
        <v>1866</v>
      </c>
      <c r="K1686" s="77" t="s">
        <v>1866</v>
      </c>
      <c r="L1686" s="77" t="s">
        <v>1866</v>
      </c>
      <c r="M1686" s="75"/>
      <c r="N1686" s="75" t="s">
        <v>4973</v>
      </c>
      <c r="O1686" s="75" t="s">
        <v>4970</v>
      </c>
      <c r="P1686" s="75">
        <v>19820302</v>
      </c>
    </row>
    <row r="1687" spans="1:16" ht="19.5" customHeight="1">
      <c r="A1687" s="75" t="s">
        <v>170</v>
      </c>
      <c r="B1687" s="75" t="s">
        <v>4913</v>
      </c>
      <c r="C1687" s="75" t="s">
        <v>170</v>
      </c>
      <c r="D1687" s="75" t="s">
        <v>4971</v>
      </c>
      <c r="E1687" s="75" t="s">
        <v>4972</v>
      </c>
      <c r="F1687" s="75" t="s">
        <v>4968</v>
      </c>
      <c r="G1687" s="75" t="s">
        <v>4211</v>
      </c>
      <c r="H1687" s="76">
        <f t="array" ref="H1687">_xlfn.SWITCH(J1687,"A",50,"B",45,"C",40,"D",35,"E",30,0) + _xlfn.SWITCH(K1687,"A",50,"B",45,"C",40,"D",35,"E",30,0)</f>
        <v>60</v>
      </c>
      <c r="I1687" s="76">
        <f t="array" ref="I1687">_xlfn.SWITCH(J1687,"A",50,"B",45,"C",40,"D",35,"E",30,0) + _xlfn.SWITCH(L1687,"A",50,"B",45,"C",40,"D",35,"E",30,0)</f>
        <v>60</v>
      </c>
      <c r="J1687" s="76" t="s">
        <v>1866</v>
      </c>
      <c r="K1687" s="77" t="s">
        <v>1866</v>
      </c>
      <c r="L1687" s="77" t="s">
        <v>1866</v>
      </c>
      <c r="M1687" s="75"/>
      <c r="N1687" s="75" t="s">
        <v>4973</v>
      </c>
      <c r="O1687" s="75" t="s">
        <v>4970</v>
      </c>
      <c r="P1687" s="75">
        <v>19550503</v>
      </c>
    </row>
    <row r="1688" spans="1:16" ht="19.5" customHeight="1">
      <c r="A1688" s="75" t="s">
        <v>170</v>
      </c>
      <c r="B1688" s="75" t="s">
        <v>4913</v>
      </c>
      <c r="C1688" s="75" t="s">
        <v>170</v>
      </c>
      <c r="D1688" s="75" t="s">
        <v>4971</v>
      </c>
      <c r="E1688" s="75" t="s">
        <v>4972</v>
      </c>
      <c r="F1688" s="75" t="s">
        <v>4968</v>
      </c>
      <c r="G1688" s="75" t="s">
        <v>4410</v>
      </c>
      <c r="H1688" s="75">
        <f t="array" ref="H1688">_xlfn.SWITCH(J1688,"A",50,"B",45,"C",40,"D",35,"E",30,0) + _xlfn.SWITCH(K1688,"A",50,"B",45,"C",40,"D",35,"E",30,0)</f>
        <v>60</v>
      </c>
      <c r="I1688" s="75">
        <f t="array" ref="I1688">_xlfn.SWITCH(J1688,"A",50,"B",45,"C",40,"D",35,"E",30,0) + _xlfn.SWITCH(L1688,"A",50,"B",45,"C",40,"D",35,"E",30,0)</f>
        <v>60</v>
      </c>
      <c r="J1688" s="76" t="s">
        <v>1866</v>
      </c>
      <c r="K1688" s="77" t="s">
        <v>1866</v>
      </c>
      <c r="L1688" s="77" t="s">
        <v>1866</v>
      </c>
      <c r="M1688" s="75"/>
      <c r="N1688" s="75" t="s">
        <v>4969</v>
      </c>
      <c r="O1688" s="75" t="s">
        <v>4970</v>
      </c>
      <c r="P1688" s="75">
        <v>20160301</v>
      </c>
    </row>
    <row r="1689" spans="1:16" ht="19.5" customHeight="1">
      <c r="A1689" s="75" t="s">
        <v>170</v>
      </c>
      <c r="B1689" s="75" t="s">
        <v>4913</v>
      </c>
      <c r="C1689" s="75" t="s">
        <v>170</v>
      </c>
      <c r="D1689" s="75" t="s">
        <v>4971</v>
      </c>
      <c r="E1689" s="75" t="s">
        <v>4972</v>
      </c>
      <c r="F1689" s="75" t="s">
        <v>4968</v>
      </c>
      <c r="G1689" s="75" t="s">
        <v>4690</v>
      </c>
      <c r="H1689" s="76">
        <f t="array" ref="H1689">_xlfn.SWITCH(J1689,"A",50,"B",45,"C",40,"D",35,"E",30,0) + _xlfn.SWITCH(K1689,"A",50,"B",45,"C",40,"D",35,"E",30,0)</f>
        <v>60</v>
      </c>
      <c r="I1689" s="76">
        <f t="array" ref="I1689">_xlfn.SWITCH(J1689,"A",50,"B",45,"C",40,"D",35,"E",30,0) + _xlfn.SWITCH(L1689,"A",50,"B",45,"C",40,"D",35,"E",30,0)</f>
        <v>60</v>
      </c>
      <c r="J1689" s="76" t="s">
        <v>1866</v>
      </c>
      <c r="K1689" s="77" t="s">
        <v>1866</v>
      </c>
      <c r="L1689" s="77" t="s">
        <v>1866</v>
      </c>
      <c r="M1689" s="75"/>
      <c r="N1689" s="75" t="s">
        <v>4973</v>
      </c>
      <c r="O1689" s="75" t="s">
        <v>4970</v>
      </c>
      <c r="P1689" s="75">
        <v>19801126</v>
      </c>
    </row>
    <row r="1690" spans="1:16" ht="19.5" customHeight="1">
      <c r="A1690" s="75" t="s">
        <v>170</v>
      </c>
      <c r="B1690" s="75" t="s">
        <v>4913</v>
      </c>
      <c r="C1690" s="75" t="s">
        <v>170</v>
      </c>
      <c r="D1690" s="75" t="s">
        <v>4971</v>
      </c>
      <c r="E1690" s="75" t="s">
        <v>4990</v>
      </c>
      <c r="F1690" s="75" t="s">
        <v>4991</v>
      </c>
      <c r="G1690" s="75" t="s">
        <v>4726</v>
      </c>
      <c r="H1690" s="75">
        <f t="array" ref="H1690">_xlfn.SWITCH(J1690,"A",50,"B",45,"C",40,"D",35,"E",30,0) + _xlfn.SWITCH(K1690,"A",50,"B",45,"C",40,"D",35,"E",30,0)</f>
        <v>60</v>
      </c>
      <c r="I1690" s="75">
        <f t="array" ref="I1690">_xlfn.SWITCH(J1690,"A",50,"B",45,"C",40,"D",35,"E",30,0) + _xlfn.SWITCH(L1690,"A",50,"B",45,"C",40,"D",35,"E",30,0)</f>
        <v>60</v>
      </c>
      <c r="J1690" s="76" t="s">
        <v>1866</v>
      </c>
      <c r="K1690" s="77" t="s">
        <v>1866</v>
      </c>
      <c r="L1690" s="77" t="s">
        <v>1866</v>
      </c>
      <c r="M1690" s="75"/>
      <c r="N1690" s="75" t="s">
        <v>4973</v>
      </c>
      <c r="O1690" s="75" t="s">
        <v>4989</v>
      </c>
      <c r="P1690" s="75">
        <v>19621231</v>
      </c>
    </row>
    <row r="1691" spans="1:16" ht="19.5" customHeight="1">
      <c r="A1691" s="75" t="s">
        <v>445</v>
      </c>
      <c r="B1691" s="75" t="s">
        <v>4712</v>
      </c>
      <c r="C1691" s="75" t="s">
        <v>445</v>
      </c>
      <c r="D1691" s="75" t="s">
        <v>4971</v>
      </c>
      <c r="E1691" s="75" t="s">
        <v>4972</v>
      </c>
      <c r="F1691" s="75" t="s">
        <v>4968</v>
      </c>
      <c r="G1691" s="75" t="s">
        <v>3089</v>
      </c>
      <c r="H1691" s="76">
        <f t="array" ref="H1691">_xlfn.SWITCH(J1691,"A",50,"B",45,"C",40,"D",35,"E",30,0) + _xlfn.SWITCH(K1691,"A",50,"B",45,"C",40,"D",35,"E",30,0)</f>
        <v>60</v>
      </c>
      <c r="I1691" s="76">
        <f t="array" ref="I1691">_xlfn.SWITCH(J1691,"A",50,"B",45,"C",40,"D",35,"E",30,0) + _xlfn.SWITCH(L1691,"A",50,"B",45,"C",40,"D",35,"E",30,0)</f>
        <v>60</v>
      </c>
      <c r="J1691" s="76" t="s">
        <v>1866</v>
      </c>
      <c r="K1691" s="77" t="s">
        <v>1866</v>
      </c>
      <c r="L1691" s="77" t="s">
        <v>1866</v>
      </c>
      <c r="M1691" s="75"/>
      <c r="N1691" s="75" t="s">
        <v>4969</v>
      </c>
      <c r="O1691" s="75" t="s">
        <v>4970</v>
      </c>
      <c r="P1691" s="75">
        <v>19680123</v>
      </c>
    </row>
    <row r="1692" spans="1:16" ht="19.5" customHeight="1">
      <c r="A1692" s="75" t="s">
        <v>445</v>
      </c>
      <c r="B1692" s="75" t="s">
        <v>4712</v>
      </c>
      <c r="C1692" s="75" t="s">
        <v>445</v>
      </c>
      <c r="D1692" s="75" t="s">
        <v>4971</v>
      </c>
      <c r="E1692" s="75" t="s">
        <v>4972</v>
      </c>
      <c r="F1692" s="75" t="s">
        <v>4968</v>
      </c>
      <c r="G1692" s="75" t="s">
        <v>3320</v>
      </c>
      <c r="H1692" s="75">
        <f t="array" ref="H1692">_xlfn.SWITCH(J1692,"A",50,"B",45,"C",40,"D",35,"E",30,0) + _xlfn.SWITCH(K1692,"A",50,"B",45,"C",40,"D",35,"E",30,0)</f>
        <v>60</v>
      </c>
      <c r="I1692" s="75">
        <f t="array" ref="I1692">_xlfn.SWITCH(J1692,"A",50,"B",45,"C",40,"D",35,"E",30,0) + _xlfn.SWITCH(L1692,"A",50,"B",45,"C",40,"D",35,"E",30,0)</f>
        <v>60</v>
      </c>
      <c r="J1692" s="76" t="s">
        <v>1866</v>
      </c>
      <c r="K1692" s="77" t="s">
        <v>1866</v>
      </c>
      <c r="L1692" s="77" t="s">
        <v>1866</v>
      </c>
      <c r="M1692" s="75"/>
      <c r="N1692" s="75" t="s">
        <v>4969</v>
      </c>
      <c r="O1692" s="75" t="s">
        <v>4970</v>
      </c>
      <c r="P1692" s="75">
        <v>19810501</v>
      </c>
    </row>
    <row r="1693" spans="1:16" ht="19.5" customHeight="1">
      <c r="A1693" s="75" t="s">
        <v>445</v>
      </c>
      <c r="B1693" s="75" t="s">
        <v>4712</v>
      </c>
      <c r="C1693" s="75" t="s">
        <v>445</v>
      </c>
      <c r="D1693" s="75" t="s">
        <v>4971</v>
      </c>
      <c r="E1693" s="75" t="s">
        <v>4990</v>
      </c>
      <c r="F1693" s="75" t="s">
        <v>4991</v>
      </c>
      <c r="G1693" s="75" t="s">
        <v>3536</v>
      </c>
      <c r="H1693" s="76">
        <f t="array" ref="H1693">_xlfn.SWITCH(J1693,"A",50,"B",45,"C",40,"D",35,"E",30,0) + _xlfn.SWITCH(K1693,"A",50,"B",45,"C",40,"D",35,"E",30,0)</f>
        <v>60</v>
      </c>
      <c r="I1693" s="76">
        <f t="array" ref="I1693">_xlfn.SWITCH(J1693,"A",50,"B",45,"C",40,"D",35,"E",30,0) + _xlfn.SWITCH(L1693,"A",50,"B",45,"C",40,"D",35,"E",30,0)</f>
        <v>60</v>
      </c>
      <c r="J1693" s="76" t="s">
        <v>1866</v>
      </c>
      <c r="K1693" s="77" t="s">
        <v>1866</v>
      </c>
      <c r="L1693" s="77" t="s">
        <v>1866</v>
      </c>
      <c r="M1693" s="75"/>
      <c r="N1693" s="75" t="s">
        <v>4973</v>
      </c>
      <c r="O1693" s="75" t="s">
        <v>4970</v>
      </c>
      <c r="P1693" s="75">
        <v>19740305</v>
      </c>
    </row>
    <row r="1694" spans="1:16" ht="19.5" customHeight="1">
      <c r="A1694" s="75" t="s">
        <v>445</v>
      </c>
      <c r="B1694" s="75" t="s">
        <v>4712</v>
      </c>
      <c r="C1694" s="75" t="s">
        <v>445</v>
      </c>
      <c r="D1694" s="75" t="s">
        <v>4971</v>
      </c>
      <c r="E1694" s="75" t="s">
        <v>4972</v>
      </c>
      <c r="F1694" s="75" t="s">
        <v>4968</v>
      </c>
      <c r="G1694" s="75" t="s">
        <v>3731</v>
      </c>
      <c r="H1694" s="75">
        <f t="array" ref="H1694">_xlfn.SWITCH(J1694,"A",50,"B",45,"C",40,"D",35,"E",30,0) + _xlfn.SWITCH(K1694,"A",50,"B",45,"C",40,"D",35,"E",30,0)</f>
        <v>60</v>
      </c>
      <c r="I1694" s="75">
        <f t="array" ref="I1694">_xlfn.SWITCH(J1694,"A",50,"B",45,"C",40,"D",35,"E",30,0) + _xlfn.SWITCH(L1694,"A",50,"B",45,"C",40,"D",35,"E",30,0)</f>
        <v>60</v>
      </c>
      <c r="J1694" s="76" t="s">
        <v>1866</v>
      </c>
      <c r="K1694" s="77" t="s">
        <v>1866</v>
      </c>
      <c r="L1694" s="77" t="s">
        <v>1866</v>
      </c>
      <c r="M1694" s="75"/>
      <c r="N1694" s="75" t="s">
        <v>4969</v>
      </c>
      <c r="O1694" s="75" t="s">
        <v>4970</v>
      </c>
      <c r="P1694" s="75">
        <v>19680301</v>
      </c>
    </row>
    <row r="1695" spans="1:16" ht="19.5" customHeight="1">
      <c r="A1695" s="75" t="s">
        <v>445</v>
      </c>
      <c r="B1695" s="75" t="s">
        <v>4712</v>
      </c>
      <c r="C1695" s="75" t="s">
        <v>445</v>
      </c>
      <c r="D1695" s="75" t="s">
        <v>4971</v>
      </c>
      <c r="E1695" s="75" t="s">
        <v>4972</v>
      </c>
      <c r="F1695" s="75" t="s">
        <v>4968</v>
      </c>
      <c r="G1695" s="75" t="s">
        <v>3905</v>
      </c>
      <c r="H1695" s="76">
        <f t="array" ref="H1695">_xlfn.SWITCH(J1695,"A",50,"B",45,"C",40,"D",35,"E",30,0) + _xlfn.SWITCH(K1695,"A",50,"B",45,"C",40,"D",35,"E",30,0)</f>
        <v>60</v>
      </c>
      <c r="I1695" s="76">
        <f t="array" ref="I1695">_xlfn.SWITCH(J1695,"A",50,"B",45,"C",40,"D",35,"E",30,0) + _xlfn.SWITCH(L1695,"A",50,"B",45,"C",40,"D",35,"E",30,0)</f>
        <v>60</v>
      </c>
      <c r="J1695" s="76" t="s">
        <v>1866</v>
      </c>
      <c r="K1695" s="77" t="s">
        <v>1866</v>
      </c>
      <c r="L1695" s="77" t="s">
        <v>1866</v>
      </c>
      <c r="M1695" s="75"/>
      <c r="N1695" s="75" t="s">
        <v>4969</v>
      </c>
      <c r="O1695" s="75" t="s">
        <v>4970</v>
      </c>
      <c r="P1695" s="75">
        <v>19461025</v>
      </c>
    </row>
    <row r="1696" spans="1:16" ht="19.5" customHeight="1">
      <c r="A1696" s="75" t="s">
        <v>170</v>
      </c>
      <c r="B1696" s="75" t="s">
        <v>4918</v>
      </c>
      <c r="C1696" s="75" t="s">
        <v>170</v>
      </c>
      <c r="D1696" s="75" t="s">
        <v>4971</v>
      </c>
      <c r="E1696" s="75" t="s">
        <v>4972</v>
      </c>
      <c r="F1696" s="75" t="s">
        <v>4968</v>
      </c>
      <c r="G1696" s="75" t="s">
        <v>3120</v>
      </c>
      <c r="H1696" s="76">
        <f t="array" ref="H1696">_xlfn.SWITCH(J1696,"A",50,"B",45,"C",40,"D",35,"E",30,0) + _xlfn.SWITCH(K1696,"A",50,"B",45,"C",40,"D",35,"E",30,0)</f>
        <v>60</v>
      </c>
      <c r="I1696" s="76">
        <f t="array" ref="I1696">_xlfn.SWITCH(J1696,"A",50,"B",45,"C",40,"D",35,"E",30,0) + _xlfn.SWITCH(L1696,"A",50,"B",45,"C",40,"D",35,"E",30,0)</f>
        <v>60</v>
      </c>
      <c r="J1696" s="76" t="s">
        <v>1866</v>
      </c>
      <c r="K1696" s="77" t="s">
        <v>1866</v>
      </c>
      <c r="L1696" s="77" t="s">
        <v>1866</v>
      </c>
      <c r="M1696" s="75"/>
      <c r="N1696" s="75" t="s">
        <v>4973</v>
      </c>
      <c r="O1696" s="75" t="s">
        <v>4970</v>
      </c>
      <c r="P1696" s="75">
        <v>19870301</v>
      </c>
    </row>
    <row r="1697" spans="1:16" ht="19.5" customHeight="1">
      <c r="A1697" s="75" t="s">
        <v>170</v>
      </c>
      <c r="B1697" s="75" t="s">
        <v>4918</v>
      </c>
      <c r="C1697" s="75" t="s">
        <v>170</v>
      </c>
      <c r="D1697" s="75" t="s">
        <v>4971</v>
      </c>
      <c r="E1697" s="75" t="s">
        <v>4972</v>
      </c>
      <c r="F1697" s="75" t="s">
        <v>4968</v>
      </c>
      <c r="G1697" s="75" t="s">
        <v>3350</v>
      </c>
      <c r="H1697" s="75">
        <f t="array" ref="H1697">_xlfn.SWITCH(J1697,"A",50,"B",45,"C",40,"D",35,"E",30,0) + _xlfn.SWITCH(K1697,"A",50,"B",45,"C",40,"D",35,"E",30,0)</f>
        <v>60</v>
      </c>
      <c r="I1697" s="75">
        <f t="array" ref="I1697">_xlfn.SWITCH(J1697,"A",50,"B",45,"C",40,"D",35,"E",30,0) + _xlfn.SWITCH(L1697,"A",50,"B",45,"C",40,"D",35,"E",30,0)</f>
        <v>60</v>
      </c>
      <c r="J1697" s="76" t="s">
        <v>1866</v>
      </c>
      <c r="K1697" s="77" t="s">
        <v>1866</v>
      </c>
      <c r="L1697" s="77" t="s">
        <v>1866</v>
      </c>
      <c r="M1697" s="75"/>
      <c r="N1697" s="75" t="s">
        <v>4969</v>
      </c>
      <c r="O1697" s="75" t="s">
        <v>4970</v>
      </c>
      <c r="P1697" s="75">
        <v>20130301</v>
      </c>
    </row>
    <row r="1698" spans="1:16" ht="19.5" customHeight="1">
      <c r="A1698" s="75" t="s">
        <v>170</v>
      </c>
      <c r="B1698" s="75" t="s">
        <v>4918</v>
      </c>
      <c r="C1698" s="75" t="s">
        <v>170</v>
      </c>
      <c r="D1698" s="75" t="s">
        <v>4971</v>
      </c>
      <c r="E1698" s="75" t="s">
        <v>4972</v>
      </c>
      <c r="F1698" s="75" t="s">
        <v>4968</v>
      </c>
      <c r="G1698" s="75" t="s">
        <v>3563</v>
      </c>
      <c r="H1698" s="76">
        <f t="array" ref="H1698">_xlfn.SWITCH(J1698,"A",50,"B",45,"C",40,"D",35,"E",30,0) + _xlfn.SWITCH(K1698,"A",50,"B",45,"C",40,"D",35,"E",30,0)</f>
        <v>60</v>
      </c>
      <c r="I1698" s="76">
        <f t="array" ref="I1698">_xlfn.SWITCH(J1698,"A",50,"B",45,"C",40,"D",35,"E",30,0) + _xlfn.SWITCH(L1698,"A",50,"B",45,"C",40,"D",35,"E",30,0)</f>
        <v>60</v>
      </c>
      <c r="J1698" s="76" t="s">
        <v>1866</v>
      </c>
      <c r="K1698" s="77" t="s">
        <v>1866</v>
      </c>
      <c r="L1698" s="77" t="s">
        <v>1866</v>
      </c>
      <c r="M1698" s="75"/>
      <c r="N1698" s="75" t="s">
        <v>4969</v>
      </c>
      <c r="O1698" s="75" t="s">
        <v>4970</v>
      </c>
      <c r="P1698" s="75">
        <v>19990302</v>
      </c>
    </row>
    <row r="1699" spans="1:16" ht="19.5" customHeight="1">
      <c r="A1699" s="75" t="s">
        <v>170</v>
      </c>
      <c r="B1699" s="75" t="s">
        <v>4918</v>
      </c>
      <c r="C1699" s="75" t="s">
        <v>170</v>
      </c>
      <c r="D1699" s="75" t="s">
        <v>4977</v>
      </c>
      <c r="E1699" s="75" t="s">
        <v>4972</v>
      </c>
      <c r="F1699" s="75" t="s">
        <v>4968</v>
      </c>
      <c r="G1699" s="75" t="s">
        <v>4727</v>
      </c>
      <c r="H1699" s="76">
        <f t="array" ref="H1699">_xlfn.SWITCH(J1699,"A",50,"B",45,"C",40,"D",35,"E",30,0) + _xlfn.SWITCH(K1699,"A",50,"B",45,"C",40,"D",35,"E",30,0)</f>
        <v>60</v>
      </c>
      <c r="I1699" s="76">
        <f t="array" ref="I1699">_xlfn.SWITCH(J1699,"A",50,"B",45,"C",40,"D",35,"E",30,0) + _xlfn.SWITCH(L1699,"A",50,"B",45,"C",40,"D",35,"E",30,0)</f>
        <v>60</v>
      </c>
      <c r="J1699" s="76" t="s">
        <v>1866</v>
      </c>
      <c r="K1699" s="77" t="s">
        <v>1866</v>
      </c>
      <c r="L1699" s="77" t="s">
        <v>1866</v>
      </c>
      <c r="M1699" s="75"/>
      <c r="N1699" s="75" t="s">
        <v>4969</v>
      </c>
      <c r="O1699" s="75" t="s">
        <v>4970</v>
      </c>
      <c r="P1699" s="75">
        <v>20070301</v>
      </c>
    </row>
    <row r="1700" spans="1:16" ht="19.5" customHeight="1">
      <c r="A1700" s="75" t="s">
        <v>170</v>
      </c>
      <c r="B1700" s="75" t="s">
        <v>4918</v>
      </c>
      <c r="C1700" s="75" t="s">
        <v>170</v>
      </c>
      <c r="D1700" s="75" t="s">
        <v>4971</v>
      </c>
      <c r="E1700" s="75" t="s">
        <v>4972</v>
      </c>
      <c r="F1700" s="75" t="s">
        <v>4968</v>
      </c>
      <c r="G1700" s="75" t="s">
        <v>4763</v>
      </c>
      <c r="H1700" s="75">
        <f t="array" ref="H1700">_xlfn.SWITCH(J1700,"A",50,"B",45,"C",40,"D",35,"E",30,0) + _xlfn.SWITCH(K1700,"A",50,"B",45,"C",40,"D",35,"E",30,0)</f>
        <v>60</v>
      </c>
      <c r="I1700" s="75">
        <f t="array" ref="I1700">_xlfn.SWITCH(J1700,"A",50,"B",45,"C",40,"D",35,"E",30,0) + _xlfn.SWITCH(L1700,"A",50,"B",45,"C",40,"D",35,"E",30,0)</f>
        <v>60</v>
      </c>
      <c r="J1700" s="76" t="s">
        <v>1866</v>
      </c>
      <c r="K1700" s="77" t="s">
        <v>1866</v>
      </c>
      <c r="L1700" s="77" t="s">
        <v>1866</v>
      </c>
      <c r="M1700" s="75"/>
      <c r="N1700" s="75" t="s">
        <v>4973</v>
      </c>
      <c r="O1700" s="75" t="s">
        <v>4970</v>
      </c>
      <c r="P1700" s="75">
        <v>19570521</v>
      </c>
    </row>
    <row r="1701" spans="1:16" ht="19.5" customHeight="1">
      <c r="A1701" s="75" t="s">
        <v>170</v>
      </c>
      <c r="B1701" s="75" t="s">
        <v>4918</v>
      </c>
      <c r="C1701" s="75" t="s">
        <v>170</v>
      </c>
      <c r="D1701" s="75" t="s">
        <v>4971</v>
      </c>
      <c r="E1701" s="75" t="s">
        <v>4990</v>
      </c>
      <c r="F1701" s="75" t="s">
        <v>4991</v>
      </c>
      <c r="G1701" s="75" t="s">
        <v>3932</v>
      </c>
      <c r="H1701" s="76">
        <f t="array" ref="H1701">_xlfn.SWITCH(J1701,"A",50,"B",45,"C",40,"D",35,"E",30,0) + _xlfn.SWITCH(K1701,"A",50,"B",45,"C",40,"D",35,"E",30,0)</f>
        <v>60</v>
      </c>
      <c r="I1701" s="76">
        <f t="array" ref="I1701">_xlfn.SWITCH(J1701,"A",50,"B",45,"C",40,"D",35,"E",30,0) + _xlfn.SWITCH(L1701,"A",50,"B",45,"C",40,"D",35,"E",30,0)</f>
        <v>60</v>
      </c>
      <c r="J1701" s="76" t="s">
        <v>1866</v>
      </c>
      <c r="K1701" s="77" t="s">
        <v>1866</v>
      </c>
      <c r="L1701" s="77" t="s">
        <v>1866</v>
      </c>
      <c r="M1701" s="75"/>
      <c r="N1701" s="75" t="s">
        <v>4973</v>
      </c>
      <c r="O1701" s="75" t="s">
        <v>4974</v>
      </c>
      <c r="P1701" s="75">
        <v>19640301</v>
      </c>
    </row>
    <row r="1702" spans="1:16" ht="19.5" customHeight="1">
      <c r="A1702" s="75" t="s">
        <v>170</v>
      </c>
      <c r="B1702" s="75" t="s">
        <v>4918</v>
      </c>
      <c r="C1702" s="75" t="s">
        <v>170</v>
      </c>
      <c r="D1702" s="75" t="s">
        <v>4971</v>
      </c>
      <c r="E1702" s="75" t="s">
        <v>4972</v>
      </c>
      <c r="F1702" s="75" t="s">
        <v>4968</v>
      </c>
      <c r="G1702" s="75" t="s">
        <v>4076</v>
      </c>
      <c r="H1702" s="75">
        <f t="array" ref="H1702">_xlfn.SWITCH(J1702,"A",50,"B",45,"C",40,"D",35,"E",30,0) + _xlfn.SWITCH(K1702,"A",50,"B",45,"C",40,"D",35,"E",30,0)</f>
        <v>60</v>
      </c>
      <c r="I1702" s="75">
        <f t="array" ref="I1702">_xlfn.SWITCH(J1702,"A",50,"B",45,"C",40,"D",35,"E",30,0) + _xlfn.SWITCH(L1702,"A",50,"B",45,"C",40,"D",35,"E",30,0)</f>
        <v>60</v>
      </c>
      <c r="J1702" s="76" t="s">
        <v>1866</v>
      </c>
      <c r="K1702" s="77" t="s">
        <v>1866</v>
      </c>
      <c r="L1702" s="77" t="s">
        <v>1866</v>
      </c>
      <c r="M1702" s="75"/>
      <c r="N1702" s="75" t="s">
        <v>4973</v>
      </c>
      <c r="O1702" s="75" t="s">
        <v>4970</v>
      </c>
      <c r="P1702" s="75">
        <v>19740404</v>
      </c>
    </row>
    <row r="1703" spans="1:16" ht="19.5" customHeight="1">
      <c r="A1703" s="75" t="s">
        <v>170</v>
      </c>
      <c r="B1703" s="75" t="s">
        <v>4918</v>
      </c>
      <c r="C1703" s="75" t="s">
        <v>170</v>
      </c>
      <c r="D1703" s="75" t="s">
        <v>4971</v>
      </c>
      <c r="E1703" s="75" t="s">
        <v>4990</v>
      </c>
      <c r="F1703" s="75" t="s">
        <v>4991</v>
      </c>
      <c r="G1703" s="75" t="s">
        <v>4303</v>
      </c>
      <c r="H1703" s="75">
        <f t="array" ref="H1703">_xlfn.SWITCH(J1703,"A",50,"B",45,"C",40,"D",35,"E",30,0) + _xlfn.SWITCH(K1703,"A",50,"B",45,"C",40,"D",35,"E",30,0)</f>
        <v>60</v>
      </c>
      <c r="I1703" s="75">
        <f t="array" ref="I1703">_xlfn.SWITCH(J1703,"A",50,"B",45,"C",40,"D",35,"E",30,0) + _xlfn.SWITCH(L1703,"A",50,"B",45,"C",40,"D",35,"E",30,0)</f>
        <v>60</v>
      </c>
      <c r="J1703" s="76" t="s">
        <v>1866</v>
      </c>
      <c r="K1703" s="77" t="s">
        <v>1866</v>
      </c>
      <c r="L1703" s="77" t="s">
        <v>1866</v>
      </c>
      <c r="M1703" s="75"/>
      <c r="N1703" s="75" t="s">
        <v>4973</v>
      </c>
      <c r="O1703" s="75" t="s">
        <v>4970</v>
      </c>
      <c r="P1703" s="75">
        <v>19740105</v>
      </c>
    </row>
    <row r="1704" spans="1:16" ht="19.5" customHeight="1">
      <c r="A1704" s="75" t="s">
        <v>170</v>
      </c>
      <c r="B1704" s="75" t="s">
        <v>4918</v>
      </c>
      <c r="C1704" s="75" t="s">
        <v>170</v>
      </c>
      <c r="D1704" s="75" t="s">
        <v>4971</v>
      </c>
      <c r="E1704" s="75" t="s">
        <v>4972</v>
      </c>
      <c r="F1704" s="75" t="s">
        <v>4968</v>
      </c>
      <c r="G1704" s="75" t="s">
        <v>4391</v>
      </c>
      <c r="H1704" s="76">
        <f t="array" ref="H1704">_xlfn.SWITCH(J1704,"A",50,"B",45,"C",40,"D",35,"E",30,0) + _xlfn.SWITCH(K1704,"A",50,"B",45,"C",40,"D",35,"E",30,0)</f>
        <v>60</v>
      </c>
      <c r="I1704" s="76">
        <f t="array" ref="I1704">_xlfn.SWITCH(J1704,"A",50,"B",45,"C",40,"D",35,"E",30,0) + _xlfn.SWITCH(L1704,"A",50,"B",45,"C",40,"D",35,"E",30,0)</f>
        <v>60</v>
      </c>
      <c r="J1704" s="76" t="s">
        <v>1866</v>
      </c>
      <c r="K1704" s="77" t="s">
        <v>1866</v>
      </c>
      <c r="L1704" s="77" t="s">
        <v>1866</v>
      </c>
      <c r="M1704" s="75"/>
      <c r="N1704" s="75" t="s">
        <v>4969</v>
      </c>
      <c r="O1704" s="75" t="s">
        <v>4970</v>
      </c>
      <c r="P1704" s="75">
        <v>20150301</v>
      </c>
    </row>
    <row r="1705" spans="1:16" ht="19.5" customHeight="1">
      <c r="A1705" s="75" t="s">
        <v>170</v>
      </c>
      <c r="B1705" s="75" t="s">
        <v>4918</v>
      </c>
      <c r="C1705" s="75" t="s">
        <v>170</v>
      </c>
      <c r="D1705" s="75" t="s">
        <v>4971</v>
      </c>
      <c r="E1705" s="75" t="s">
        <v>4972</v>
      </c>
      <c r="F1705" s="75" t="s">
        <v>4968</v>
      </c>
      <c r="G1705" s="75" t="s">
        <v>4471</v>
      </c>
      <c r="H1705" s="75">
        <f t="array" ref="H1705">_xlfn.SWITCH(J1705,"A",50,"B",45,"C",40,"D",35,"E",30,0) + _xlfn.SWITCH(K1705,"A",50,"B",45,"C",40,"D",35,"E",30,0)</f>
        <v>60</v>
      </c>
      <c r="I1705" s="75">
        <f t="array" ref="I1705">_xlfn.SWITCH(J1705,"A",50,"B",45,"C",40,"D",35,"E",30,0) + _xlfn.SWITCH(L1705,"A",50,"B",45,"C",40,"D",35,"E",30,0)</f>
        <v>60</v>
      </c>
      <c r="J1705" s="76" t="s">
        <v>1866</v>
      </c>
      <c r="K1705" s="77" t="s">
        <v>1866</v>
      </c>
      <c r="L1705" s="77" t="s">
        <v>1866</v>
      </c>
      <c r="M1705" s="75"/>
      <c r="N1705" s="75" t="s">
        <v>4973</v>
      </c>
      <c r="O1705" s="75" t="s">
        <v>4970</v>
      </c>
      <c r="P1705" s="75">
        <v>19691202</v>
      </c>
    </row>
    <row r="1706" spans="1:16" ht="19.5" customHeight="1">
      <c r="A1706" s="75" t="s">
        <v>170</v>
      </c>
      <c r="B1706" s="75" t="s">
        <v>4925</v>
      </c>
      <c r="C1706" s="75" t="s">
        <v>170</v>
      </c>
      <c r="D1706" s="75" t="s">
        <v>4971</v>
      </c>
      <c r="E1706" s="75" t="s">
        <v>4972</v>
      </c>
      <c r="F1706" s="75" t="s">
        <v>4968</v>
      </c>
      <c r="G1706" s="75" t="s">
        <v>3564</v>
      </c>
      <c r="H1706" s="76">
        <f t="array" ref="H1706">_xlfn.SWITCH(J1706,"A",50,"B",45,"C",40,"D",35,"E",30,0) + _xlfn.SWITCH(K1706,"A",50,"B",45,"C",40,"D",35,"E",30,0)</f>
        <v>60</v>
      </c>
      <c r="I1706" s="76">
        <f t="array" ref="I1706">_xlfn.SWITCH(J1706,"A",50,"B",45,"C",40,"D",35,"E",30,0) + _xlfn.SWITCH(L1706,"A",50,"B",45,"C",40,"D",35,"E",30,0)</f>
        <v>60</v>
      </c>
      <c r="J1706" s="76" t="s">
        <v>1866</v>
      </c>
      <c r="K1706" s="77" t="s">
        <v>1866</v>
      </c>
      <c r="L1706" s="77" t="s">
        <v>1866</v>
      </c>
      <c r="M1706" s="75"/>
      <c r="N1706" s="75" t="s">
        <v>4969</v>
      </c>
      <c r="O1706" s="75" t="s">
        <v>4970</v>
      </c>
      <c r="P1706" s="75">
        <v>20070301</v>
      </c>
    </row>
    <row r="1707" spans="1:16" ht="19.5" customHeight="1">
      <c r="A1707" s="75" t="s">
        <v>170</v>
      </c>
      <c r="B1707" s="75" t="s">
        <v>4925</v>
      </c>
      <c r="C1707" s="75" t="s">
        <v>170</v>
      </c>
      <c r="D1707" s="75" t="s">
        <v>4971</v>
      </c>
      <c r="E1707" s="75" t="s">
        <v>4972</v>
      </c>
      <c r="F1707" s="75" t="s">
        <v>4968</v>
      </c>
      <c r="G1707" s="75" t="s">
        <v>3121</v>
      </c>
      <c r="H1707" s="75">
        <f t="array" ref="H1707">_xlfn.SWITCH(J1707,"A",50,"B",45,"C",40,"D",35,"E",30,0) + _xlfn.SWITCH(K1707,"A",50,"B",45,"C",40,"D",35,"E",30,0)</f>
        <v>60</v>
      </c>
      <c r="I1707" s="75">
        <f t="array" ref="I1707">_xlfn.SWITCH(J1707,"A",50,"B",45,"C",40,"D",35,"E",30,0) + _xlfn.SWITCH(L1707,"A",50,"B",45,"C",40,"D",35,"E",30,0)</f>
        <v>60</v>
      </c>
      <c r="J1707" s="76" t="s">
        <v>1866</v>
      </c>
      <c r="K1707" s="77" t="s">
        <v>1866</v>
      </c>
      <c r="L1707" s="77" t="s">
        <v>1866</v>
      </c>
      <c r="M1707" s="75"/>
      <c r="N1707" s="75" t="s">
        <v>4969</v>
      </c>
      <c r="O1707" s="75" t="s">
        <v>4970</v>
      </c>
      <c r="P1707" s="75">
        <v>19711214</v>
      </c>
    </row>
    <row r="1708" spans="1:16" ht="19.5" customHeight="1">
      <c r="A1708" s="75" t="s">
        <v>170</v>
      </c>
      <c r="B1708" s="75" t="s">
        <v>4925</v>
      </c>
      <c r="C1708" s="75" t="s">
        <v>170</v>
      </c>
      <c r="D1708" s="75" t="s">
        <v>4971</v>
      </c>
      <c r="E1708" s="75" t="s">
        <v>4990</v>
      </c>
      <c r="F1708" s="75" t="s">
        <v>4991</v>
      </c>
      <c r="G1708" s="75" t="s">
        <v>3759</v>
      </c>
      <c r="H1708" s="76">
        <f t="array" ref="H1708">_xlfn.SWITCH(J1708,"A",50,"B",45,"C",40,"D",35,"E",30,0) + _xlfn.SWITCH(K1708,"A",50,"B",45,"C",40,"D",35,"E",30,0)</f>
        <v>60</v>
      </c>
      <c r="I1708" s="76">
        <f t="array" ref="I1708">_xlfn.SWITCH(J1708,"A",50,"B",45,"C",40,"D",35,"E",30,0) + _xlfn.SWITCH(L1708,"A",50,"B",45,"C",40,"D",35,"E",30,0)</f>
        <v>60</v>
      </c>
      <c r="J1708" s="76" t="s">
        <v>1866</v>
      </c>
      <c r="K1708" s="77" t="s">
        <v>1866</v>
      </c>
      <c r="L1708" s="77" t="s">
        <v>1866</v>
      </c>
      <c r="M1708" s="75"/>
      <c r="N1708" s="75" t="s">
        <v>4969</v>
      </c>
      <c r="O1708" s="75" t="s">
        <v>4970</v>
      </c>
      <c r="P1708" s="75">
        <v>19550417</v>
      </c>
    </row>
    <row r="1709" spans="1:16" ht="19.5" customHeight="1">
      <c r="A1709" s="75" t="s">
        <v>170</v>
      </c>
      <c r="B1709" s="75" t="s">
        <v>4925</v>
      </c>
      <c r="C1709" s="75" t="s">
        <v>170</v>
      </c>
      <c r="D1709" s="75" t="s">
        <v>4977</v>
      </c>
      <c r="E1709" s="75" t="s">
        <v>4972</v>
      </c>
      <c r="F1709" s="75" t="s">
        <v>4968</v>
      </c>
      <c r="G1709" s="75" t="s">
        <v>3933</v>
      </c>
      <c r="H1709" s="75">
        <f t="array" ref="H1709">_xlfn.SWITCH(J1709,"A",50,"B",45,"C",40,"D",35,"E",30,0) + _xlfn.SWITCH(K1709,"A",50,"B",45,"C",40,"D",35,"E",30,0)</f>
        <v>60</v>
      </c>
      <c r="I1709" s="75">
        <f t="array" ref="I1709">_xlfn.SWITCH(J1709,"A",50,"B",45,"C",40,"D",35,"E",30,0) + _xlfn.SWITCH(L1709,"A",50,"B",45,"C",40,"D",35,"E",30,0)</f>
        <v>60</v>
      </c>
      <c r="J1709" s="76" t="s">
        <v>1866</v>
      </c>
      <c r="K1709" s="77" t="s">
        <v>1866</v>
      </c>
      <c r="L1709" s="77" t="s">
        <v>1866</v>
      </c>
      <c r="M1709" s="75"/>
      <c r="N1709" s="75" t="s">
        <v>4969</v>
      </c>
      <c r="O1709" s="75" t="s">
        <v>4970</v>
      </c>
      <c r="P1709" s="75">
        <v>19710309</v>
      </c>
    </row>
    <row r="1710" spans="1:16" ht="19.5" customHeight="1">
      <c r="A1710" s="75" t="s">
        <v>170</v>
      </c>
      <c r="B1710" s="75" t="s">
        <v>4925</v>
      </c>
      <c r="C1710" s="75" t="s">
        <v>170</v>
      </c>
      <c r="D1710" s="75" t="s">
        <v>4971</v>
      </c>
      <c r="E1710" s="75" t="s">
        <v>4990</v>
      </c>
      <c r="F1710" s="75" t="s">
        <v>4991</v>
      </c>
      <c r="G1710" s="75" t="s">
        <v>4077</v>
      </c>
      <c r="H1710" s="76">
        <f t="array" ref="H1710">_xlfn.SWITCH(J1710,"A",50,"B",45,"C",40,"D",35,"E",30,0) + _xlfn.SWITCH(K1710,"A",50,"B",45,"C",40,"D",35,"E",30,0)</f>
        <v>60</v>
      </c>
      <c r="I1710" s="76">
        <f t="array" ref="I1710">_xlfn.SWITCH(J1710,"A",50,"B",45,"C",40,"D",35,"E",30,0) + _xlfn.SWITCH(L1710,"A",50,"B",45,"C",40,"D",35,"E",30,0)</f>
        <v>60</v>
      </c>
      <c r="J1710" s="76" t="s">
        <v>1866</v>
      </c>
      <c r="K1710" s="77" t="s">
        <v>1866</v>
      </c>
      <c r="L1710" s="77" t="s">
        <v>1866</v>
      </c>
      <c r="M1710" s="75"/>
      <c r="N1710" s="75" t="s">
        <v>4969</v>
      </c>
      <c r="O1710" s="75" t="s">
        <v>4970</v>
      </c>
      <c r="P1710" s="75">
        <v>19530427</v>
      </c>
    </row>
    <row r="1711" spans="1:16" ht="19.5" customHeight="1">
      <c r="A1711" s="75" t="s">
        <v>393</v>
      </c>
      <c r="B1711" s="75" t="s">
        <v>4853</v>
      </c>
      <c r="C1711" s="75" t="s">
        <v>394</v>
      </c>
      <c r="D1711" s="75" t="s">
        <v>4971</v>
      </c>
      <c r="E1711" s="75" t="s">
        <v>4972</v>
      </c>
      <c r="F1711" s="75" t="s">
        <v>4968</v>
      </c>
      <c r="G1711" s="75" t="s">
        <v>3600</v>
      </c>
      <c r="H1711" s="76">
        <f t="array" ref="H1711">_xlfn.SWITCH(J1711,"A",50,"B",45,"C",40,"D",35,"E",30,0) + _xlfn.SWITCH(K1711,"A",50,"B",45,"C",40,"D",35,"E",30,0)</f>
        <v>60</v>
      </c>
      <c r="I1711" s="76">
        <f t="array" ref="I1711">_xlfn.SWITCH(J1711,"A",50,"B",45,"C",40,"D",35,"E",30,0) + _xlfn.SWITCH(L1711,"A",50,"B",45,"C",40,"D",35,"E",30,0)</f>
        <v>60</v>
      </c>
      <c r="J1711" s="76" t="s">
        <v>1866</v>
      </c>
      <c r="K1711" s="77" t="s">
        <v>1866</v>
      </c>
      <c r="L1711" s="77" t="s">
        <v>1866</v>
      </c>
      <c r="M1711" s="75"/>
      <c r="N1711" s="75" t="s">
        <v>4973</v>
      </c>
      <c r="O1711" s="75" t="s">
        <v>4974</v>
      </c>
      <c r="P1711" s="75">
        <v>19510831</v>
      </c>
    </row>
    <row r="1712" spans="1:16" ht="19.5" customHeight="1">
      <c r="A1712" s="75" t="s">
        <v>393</v>
      </c>
      <c r="B1712" s="75" t="s">
        <v>4853</v>
      </c>
      <c r="C1712" s="75" t="s">
        <v>394</v>
      </c>
      <c r="D1712" s="75" t="s">
        <v>4971</v>
      </c>
      <c r="E1712" s="75" t="s">
        <v>4972</v>
      </c>
      <c r="F1712" s="75" t="s">
        <v>4968</v>
      </c>
      <c r="G1712" s="75" t="s">
        <v>3790</v>
      </c>
      <c r="H1712" s="75">
        <f t="array" ref="H1712">_xlfn.SWITCH(J1712,"A",50,"B",45,"C",40,"D",35,"E",30,0) + _xlfn.SWITCH(K1712,"A",50,"B",45,"C",40,"D",35,"E",30,0)</f>
        <v>60</v>
      </c>
      <c r="I1712" s="75">
        <f t="array" ref="I1712">_xlfn.SWITCH(J1712,"A",50,"B",45,"C",40,"D",35,"E",30,0) + _xlfn.SWITCH(L1712,"A",50,"B",45,"C",40,"D",35,"E",30,0)</f>
        <v>60</v>
      </c>
      <c r="J1712" s="76" t="s">
        <v>1866</v>
      </c>
      <c r="K1712" s="77" t="s">
        <v>1866</v>
      </c>
      <c r="L1712" s="77" t="s">
        <v>1866</v>
      </c>
      <c r="M1712" s="75"/>
      <c r="N1712" s="75" t="s">
        <v>4973</v>
      </c>
      <c r="O1712" s="75" t="s">
        <v>4989</v>
      </c>
      <c r="P1712" s="75">
        <v>19660301</v>
      </c>
    </row>
    <row r="1713" spans="1:16" ht="19.5" customHeight="1">
      <c r="A1713" s="75" t="s">
        <v>393</v>
      </c>
      <c r="B1713" s="75" t="s">
        <v>4853</v>
      </c>
      <c r="C1713" s="75" t="s">
        <v>394</v>
      </c>
      <c r="D1713" s="75" t="s">
        <v>4971</v>
      </c>
      <c r="E1713" s="75" t="s">
        <v>4972</v>
      </c>
      <c r="F1713" s="75" t="s">
        <v>4968</v>
      </c>
      <c r="G1713" s="75" t="s">
        <v>3956</v>
      </c>
      <c r="H1713" s="76">
        <f t="array" ref="H1713">_xlfn.SWITCH(J1713,"A",50,"B",45,"C",40,"D",35,"E",30,0) + _xlfn.SWITCH(K1713,"A",50,"B",45,"C",40,"D",35,"E",30,0)</f>
        <v>60</v>
      </c>
      <c r="I1713" s="76">
        <f t="array" ref="I1713">_xlfn.SWITCH(J1713,"A",50,"B",45,"C",40,"D",35,"E",30,0) + _xlfn.SWITCH(L1713,"A",50,"B",45,"C",40,"D",35,"E",30,0)</f>
        <v>60</v>
      </c>
      <c r="J1713" s="76" t="s">
        <v>1866</v>
      </c>
      <c r="K1713" s="77" t="s">
        <v>1866</v>
      </c>
      <c r="L1713" s="77" t="s">
        <v>1866</v>
      </c>
      <c r="M1713" s="75"/>
      <c r="N1713" s="75" t="s">
        <v>4969</v>
      </c>
      <c r="O1713" s="75" t="s">
        <v>4970</v>
      </c>
      <c r="P1713" s="75">
        <v>20040301</v>
      </c>
    </row>
    <row r="1714" spans="1:16" ht="19.5" customHeight="1">
      <c r="A1714" s="75" t="s">
        <v>393</v>
      </c>
      <c r="B1714" s="75" t="s">
        <v>4853</v>
      </c>
      <c r="C1714" s="75" t="s">
        <v>394</v>
      </c>
      <c r="D1714" s="75" t="s">
        <v>4971</v>
      </c>
      <c r="E1714" s="75" t="s">
        <v>4972</v>
      </c>
      <c r="F1714" s="75" t="s">
        <v>4968</v>
      </c>
      <c r="G1714" s="75" t="s">
        <v>3291</v>
      </c>
      <c r="H1714" s="75">
        <f t="array" ref="H1714">_xlfn.SWITCH(J1714,"A",50,"B",45,"C",40,"D",35,"E",30,0) + _xlfn.SWITCH(K1714,"A",50,"B",45,"C",40,"D",35,"E",30,0)</f>
        <v>60</v>
      </c>
      <c r="I1714" s="75">
        <f t="array" ref="I1714">_xlfn.SWITCH(J1714,"A",50,"B",45,"C",40,"D",35,"E",30,0) + _xlfn.SWITCH(L1714,"A",50,"B",45,"C",40,"D",35,"E",30,0)</f>
        <v>60</v>
      </c>
      <c r="J1714" s="76" t="s">
        <v>1866</v>
      </c>
      <c r="K1714" s="77" t="s">
        <v>1866</v>
      </c>
      <c r="L1714" s="77" t="s">
        <v>1866</v>
      </c>
      <c r="M1714" s="75"/>
      <c r="N1714" s="75" t="s">
        <v>4973</v>
      </c>
      <c r="O1714" s="75" t="s">
        <v>4970</v>
      </c>
      <c r="P1714" s="75">
        <v>19851008</v>
      </c>
    </row>
    <row r="1715" spans="1:16" ht="19.5" customHeight="1">
      <c r="A1715" s="75" t="s">
        <v>393</v>
      </c>
      <c r="B1715" s="75" t="s">
        <v>4853</v>
      </c>
      <c r="C1715" s="75" t="s">
        <v>394</v>
      </c>
      <c r="D1715" s="75" t="s">
        <v>4971</v>
      </c>
      <c r="E1715" s="75" t="s">
        <v>4972</v>
      </c>
      <c r="F1715" s="75" t="s">
        <v>4968</v>
      </c>
      <c r="G1715" s="75" t="s">
        <v>1833</v>
      </c>
      <c r="H1715" s="76">
        <f t="array" ref="H1715">_xlfn.SWITCH(J1715,"A",50,"B",45,"C",40,"D",35,"E",30,0) + _xlfn.SWITCH(K1715,"A",50,"B",45,"C",40,"D",35,"E",30,0)</f>
        <v>60</v>
      </c>
      <c r="I1715" s="76">
        <f t="array" ref="I1715">_xlfn.SWITCH(J1715,"A",50,"B",45,"C",40,"D",35,"E",30,0) + _xlfn.SWITCH(L1715,"A",50,"B",45,"C",40,"D",35,"E",30,0)</f>
        <v>60</v>
      </c>
      <c r="J1715" s="76" t="s">
        <v>1866</v>
      </c>
      <c r="K1715" s="77" t="s">
        <v>1866</v>
      </c>
      <c r="L1715" s="77" t="s">
        <v>1866</v>
      </c>
      <c r="M1715" s="75"/>
      <c r="N1715" s="75" t="s">
        <v>4973</v>
      </c>
      <c r="O1715" s="75" t="s">
        <v>4970</v>
      </c>
      <c r="P1715" s="75">
        <v>19870302</v>
      </c>
    </row>
    <row r="1716" spans="1:16" ht="19.5" customHeight="1">
      <c r="A1716" s="75" t="s">
        <v>393</v>
      </c>
      <c r="B1716" s="75" t="s">
        <v>4853</v>
      </c>
      <c r="C1716" s="75" t="s">
        <v>394</v>
      </c>
      <c r="D1716" s="75" t="s">
        <v>4971</v>
      </c>
      <c r="E1716" s="75" t="s">
        <v>4972</v>
      </c>
      <c r="F1716" s="75" t="s">
        <v>4968</v>
      </c>
      <c r="G1716" s="75" t="s">
        <v>4478</v>
      </c>
      <c r="H1716" s="76">
        <f t="array" ref="H1716">_xlfn.SWITCH(J1716,"A",50,"B",45,"C",40,"D",35,"E",30,0) + _xlfn.SWITCH(K1716,"A",50,"B",45,"C",40,"D",35,"E",30,0)</f>
        <v>60</v>
      </c>
      <c r="I1716" s="76">
        <f t="array" ref="I1716">_xlfn.SWITCH(J1716,"A",50,"B",45,"C",40,"D",35,"E",30,0) + _xlfn.SWITCH(L1716,"A",50,"B",45,"C",40,"D",35,"E",30,0)</f>
        <v>60</v>
      </c>
      <c r="J1716" s="76" t="s">
        <v>1866</v>
      </c>
      <c r="K1716" s="77" t="s">
        <v>1866</v>
      </c>
      <c r="L1716" s="77" t="s">
        <v>1866</v>
      </c>
      <c r="M1716" s="75"/>
      <c r="N1716" s="75" t="s">
        <v>4973</v>
      </c>
      <c r="O1716" s="75" t="s">
        <v>4989</v>
      </c>
      <c r="P1716" s="75">
        <v>19760305</v>
      </c>
    </row>
    <row r="1717" spans="1:16" ht="19.5" customHeight="1">
      <c r="A1717" s="75" t="s">
        <v>393</v>
      </c>
      <c r="B1717" s="75" t="s">
        <v>4853</v>
      </c>
      <c r="C1717" s="75" t="s">
        <v>394</v>
      </c>
      <c r="D1717" s="75" t="s">
        <v>4977</v>
      </c>
      <c r="E1717" s="75" t="s">
        <v>4972</v>
      </c>
      <c r="F1717" s="75" t="s">
        <v>4968</v>
      </c>
      <c r="G1717" s="75" t="s">
        <v>4548</v>
      </c>
      <c r="H1717" s="75">
        <f t="array" ref="H1717">_xlfn.SWITCH(J1717,"A",50,"B",45,"C",40,"D",35,"E",30,0) + _xlfn.SWITCH(K1717,"A",50,"B",45,"C",40,"D",35,"E",30,0)</f>
        <v>60</v>
      </c>
      <c r="I1717" s="75">
        <f t="array" ref="I1717">_xlfn.SWITCH(J1717,"A",50,"B",45,"C",40,"D",35,"E",30,0) + _xlfn.SWITCH(L1717,"A",50,"B",45,"C",40,"D",35,"E",30,0)</f>
        <v>60</v>
      </c>
      <c r="J1717" s="76" t="s">
        <v>1866</v>
      </c>
      <c r="K1717" s="77" t="s">
        <v>1866</v>
      </c>
      <c r="L1717" s="77" t="s">
        <v>1866</v>
      </c>
      <c r="M1717" s="75"/>
      <c r="N1717" s="75" t="s">
        <v>4969</v>
      </c>
      <c r="O1717" s="75" t="s">
        <v>4974</v>
      </c>
      <c r="P1717" s="75">
        <v>19511020</v>
      </c>
    </row>
    <row r="1718" spans="1:16" ht="19.5" customHeight="1">
      <c r="A1718" s="75" t="s">
        <v>393</v>
      </c>
      <c r="B1718" s="75" t="s">
        <v>4853</v>
      </c>
      <c r="C1718" s="75" t="s">
        <v>394</v>
      </c>
      <c r="D1718" s="75" t="s">
        <v>4977</v>
      </c>
      <c r="E1718" s="75" t="s">
        <v>4972</v>
      </c>
      <c r="F1718" s="75" t="s">
        <v>4968</v>
      </c>
      <c r="G1718" s="75" t="s">
        <v>4653</v>
      </c>
      <c r="H1718" s="76">
        <f t="array" ref="H1718">_xlfn.SWITCH(J1718,"A",50,"B",45,"C",40,"D",35,"E",30,0) + _xlfn.SWITCH(K1718,"A",50,"B",45,"C",40,"D",35,"E",30,0)</f>
        <v>60</v>
      </c>
      <c r="I1718" s="76">
        <f t="array" ref="I1718">_xlfn.SWITCH(J1718,"A",50,"B",45,"C",40,"D",35,"E",30,0) + _xlfn.SWITCH(L1718,"A",50,"B",45,"C",40,"D",35,"E",30,0)</f>
        <v>60</v>
      </c>
      <c r="J1718" s="76" t="s">
        <v>1866</v>
      </c>
      <c r="K1718" s="77" t="s">
        <v>1866</v>
      </c>
      <c r="L1718" s="77" t="s">
        <v>1866</v>
      </c>
      <c r="M1718" s="75"/>
      <c r="N1718" s="75" t="s">
        <v>4969</v>
      </c>
      <c r="O1718" s="75" t="s">
        <v>4989</v>
      </c>
      <c r="P1718" s="75">
        <v>19390410</v>
      </c>
    </row>
    <row r="1719" spans="1:16" ht="19.5" customHeight="1">
      <c r="A1719" s="75" t="s">
        <v>393</v>
      </c>
      <c r="B1719" s="75" t="s">
        <v>4853</v>
      </c>
      <c r="C1719" s="75" t="s">
        <v>394</v>
      </c>
      <c r="D1719" s="75" t="s">
        <v>4971</v>
      </c>
      <c r="E1719" s="75" t="s">
        <v>4972</v>
      </c>
      <c r="F1719" s="75" t="s">
        <v>4968</v>
      </c>
      <c r="G1719" s="75" t="s">
        <v>4768</v>
      </c>
      <c r="H1719" s="75">
        <f t="array" ref="H1719">_xlfn.SWITCH(J1719,"A",50,"B",45,"C",40,"D",35,"E",30,0) + _xlfn.SWITCH(K1719,"A",50,"B",45,"C",40,"D",35,"E",30,0)</f>
        <v>60</v>
      </c>
      <c r="I1719" s="75">
        <f t="array" ref="I1719">_xlfn.SWITCH(J1719,"A",50,"B",45,"C",40,"D",35,"E",30,0) + _xlfn.SWITCH(L1719,"A",50,"B",45,"C",40,"D",35,"E",30,0)</f>
        <v>60</v>
      </c>
      <c r="J1719" s="76" t="s">
        <v>1866</v>
      </c>
      <c r="K1719" s="77" t="s">
        <v>1866</v>
      </c>
      <c r="L1719" s="77" t="s">
        <v>1866</v>
      </c>
      <c r="M1719" s="75"/>
      <c r="N1719" s="75" t="s">
        <v>4969</v>
      </c>
      <c r="O1719" s="75" t="s">
        <v>4970</v>
      </c>
      <c r="P1719" s="75">
        <v>20060301</v>
      </c>
    </row>
    <row r="1720" spans="1:16" ht="19.5" customHeight="1">
      <c r="A1720" s="75" t="s">
        <v>393</v>
      </c>
      <c r="B1720" s="75" t="s">
        <v>4853</v>
      </c>
      <c r="C1720" s="75" t="s">
        <v>394</v>
      </c>
      <c r="D1720" s="75" t="s">
        <v>4971</v>
      </c>
      <c r="E1720" s="75" t="s">
        <v>4972</v>
      </c>
      <c r="F1720" s="75" t="s">
        <v>4968</v>
      </c>
      <c r="G1720" s="75" t="s">
        <v>4792</v>
      </c>
      <c r="H1720" s="76">
        <f t="array" ref="H1720">_xlfn.SWITCH(J1720,"A",50,"B",45,"C",40,"D",35,"E",30,0) + _xlfn.SWITCH(K1720,"A",50,"B",45,"C",40,"D",35,"E",30,0)</f>
        <v>60</v>
      </c>
      <c r="I1720" s="76">
        <f t="array" ref="I1720">_xlfn.SWITCH(J1720,"A",50,"B",45,"C",40,"D",35,"E",30,0) + _xlfn.SWITCH(L1720,"A",50,"B",45,"C",40,"D",35,"E",30,0)</f>
        <v>60</v>
      </c>
      <c r="J1720" s="76" t="s">
        <v>1866</v>
      </c>
      <c r="K1720" s="77" t="s">
        <v>1866</v>
      </c>
      <c r="L1720" s="77" t="s">
        <v>1866</v>
      </c>
      <c r="M1720" s="75"/>
      <c r="N1720" s="75" t="s">
        <v>4969</v>
      </c>
      <c r="O1720" s="75" t="s">
        <v>4970</v>
      </c>
      <c r="P1720" s="75">
        <v>20040301</v>
      </c>
    </row>
    <row r="1721" spans="1:16" ht="19.5" customHeight="1">
      <c r="A1721" s="75" t="s">
        <v>170</v>
      </c>
      <c r="B1721" s="75" t="s">
        <v>4931</v>
      </c>
      <c r="C1721" s="75" t="s">
        <v>170</v>
      </c>
      <c r="D1721" s="75" t="s">
        <v>4971</v>
      </c>
      <c r="E1721" s="75" t="s">
        <v>4972</v>
      </c>
      <c r="F1721" s="75" t="s">
        <v>4968</v>
      </c>
      <c r="G1721" s="75" t="s">
        <v>3122</v>
      </c>
      <c r="H1721" s="76">
        <f t="array" ref="H1721">_xlfn.SWITCH(J1721,"A",50,"B",45,"C",40,"D",35,"E",30,0) + _xlfn.SWITCH(K1721,"A",50,"B",45,"C",40,"D",35,"E",30,0)</f>
        <v>60</v>
      </c>
      <c r="I1721" s="76">
        <f t="array" ref="I1721">_xlfn.SWITCH(J1721,"A",50,"B",45,"C",40,"D",35,"E",30,0) + _xlfn.SWITCH(L1721,"A",50,"B",45,"C",40,"D",35,"E",30,0)</f>
        <v>60</v>
      </c>
      <c r="J1721" s="76" t="s">
        <v>1866</v>
      </c>
      <c r="K1721" s="77" t="s">
        <v>1866</v>
      </c>
      <c r="L1721" s="77" t="s">
        <v>1866</v>
      </c>
      <c r="M1721" s="75"/>
      <c r="N1721" s="75" t="s">
        <v>4969</v>
      </c>
      <c r="O1721" s="75" t="s">
        <v>4970</v>
      </c>
      <c r="P1721" s="75">
        <v>20210301</v>
      </c>
    </row>
    <row r="1722" spans="1:16" ht="19.5" customHeight="1">
      <c r="A1722" s="75" t="s">
        <v>170</v>
      </c>
      <c r="B1722" s="75" t="s">
        <v>4931</v>
      </c>
      <c r="C1722" s="75" t="s">
        <v>170</v>
      </c>
      <c r="D1722" s="75" t="s">
        <v>4971</v>
      </c>
      <c r="E1722" s="75" t="s">
        <v>4972</v>
      </c>
      <c r="F1722" s="75" t="s">
        <v>4968</v>
      </c>
      <c r="G1722" s="75" t="s">
        <v>3352</v>
      </c>
      <c r="H1722" s="75">
        <f t="array" ref="H1722">_xlfn.SWITCH(J1722,"A",50,"B",45,"C",40,"D",35,"E",30,0) + _xlfn.SWITCH(K1722,"A",50,"B",45,"C",40,"D",35,"E",30,0)</f>
        <v>60</v>
      </c>
      <c r="I1722" s="75">
        <f t="array" ref="I1722">_xlfn.SWITCH(J1722,"A",50,"B",45,"C",40,"D",35,"E",30,0) + _xlfn.SWITCH(L1722,"A",50,"B",45,"C",40,"D",35,"E",30,0)</f>
        <v>60</v>
      </c>
      <c r="J1722" s="76" t="s">
        <v>1866</v>
      </c>
      <c r="K1722" s="77" t="s">
        <v>1866</v>
      </c>
      <c r="L1722" s="77" t="s">
        <v>1866</v>
      </c>
      <c r="M1722" s="75"/>
      <c r="N1722" s="75" t="s">
        <v>4969</v>
      </c>
      <c r="O1722" s="75" t="s">
        <v>4970</v>
      </c>
      <c r="P1722" s="75">
        <v>19620127</v>
      </c>
    </row>
    <row r="1723" spans="1:16" ht="19.5" customHeight="1">
      <c r="A1723" s="75" t="s">
        <v>170</v>
      </c>
      <c r="B1723" s="75" t="s">
        <v>4931</v>
      </c>
      <c r="C1723" s="75" t="s">
        <v>170</v>
      </c>
      <c r="D1723" s="75" t="s">
        <v>4971</v>
      </c>
      <c r="E1723" s="75" t="s">
        <v>4972</v>
      </c>
      <c r="F1723" s="75" t="s">
        <v>4968</v>
      </c>
      <c r="G1723" s="75" t="s">
        <v>3565</v>
      </c>
      <c r="H1723" s="76">
        <f t="array" ref="H1723">_xlfn.SWITCH(J1723,"A",50,"B",45,"C",40,"D",35,"E",30,0) + _xlfn.SWITCH(K1723,"A",50,"B",45,"C",40,"D",35,"E",30,0)</f>
        <v>60</v>
      </c>
      <c r="I1723" s="76">
        <f t="array" ref="I1723">_xlfn.SWITCH(J1723,"A",50,"B",45,"C",40,"D",35,"E",30,0) + _xlfn.SWITCH(L1723,"A",50,"B",45,"C",40,"D",35,"E",30,0)</f>
        <v>60</v>
      </c>
      <c r="J1723" s="76" t="s">
        <v>1866</v>
      </c>
      <c r="K1723" s="77" t="s">
        <v>1866</v>
      </c>
      <c r="L1723" s="77" t="s">
        <v>1866</v>
      </c>
      <c r="M1723" s="75"/>
      <c r="N1723" s="75" t="s">
        <v>4969</v>
      </c>
      <c r="O1723" s="75" t="s">
        <v>4970</v>
      </c>
      <c r="P1723" s="75">
        <v>20160301</v>
      </c>
    </row>
    <row r="1724" spans="1:16" ht="19.5" customHeight="1">
      <c r="A1724" s="75" t="s">
        <v>170</v>
      </c>
      <c r="B1724" s="75" t="s">
        <v>4931</v>
      </c>
      <c r="C1724" s="75" t="s">
        <v>170</v>
      </c>
      <c r="D1724" s="75" t="s">
        <v>4971</v>
      </c>
      <c r="E1724" s="75" t="s">
        <v>4972</v>
      </c>
      <c r="F1724" s="75" t="s">
        <v>4968</v>
      </c>
      <c r="G1724" s="75" t="s">
        <v>3934</v>
      </c>
      <c r="H1724" s="75">
        <f t="array" ref="H1724">_xlfn.SWITCH(J1724,"A",50,"B",45,"C",40,"D",35,"E",30,0) + _xlfn.SWITCH(K1724,"A",50,"B",45,"C",40,"D",35,"E",30,0)</f>
        <v>60</v>
      </c>
      <c r="I1724" s="75">
        <f t="array" ref="I1724">_xlfn.SWITCH(J1724,"A",50,"B",45,"C",40,"D",35,"E",30,0) + _xlfn.SWITCH(L1724,"A",50,"B",45,"C",40,"D",35,"E",30,0)</f>
        <v>60</v>
      </c>
      <c r="J1724" s="76" t="s">
        <v>1866</v>
      </c>
      <c r="K1724" s="77" t="s">
        <v>1866</v>
      </c>
      <c r="L1724" s="77" t="s">
        <v>1866</v>
      </c>
      <c r="M1724" s="75"/>
      <c r="N1724" s="75" t="s">
        <v>4969</v>
      </c>
      <c r="O1724" s="75" t="s">
        <v>4970</v>
      </c>
      <c r="P1724" s="75">
        <v>20050301</v>
      </c>
    </row>
    <row r="1725" spans="1:16" ht="19.5" customHeight="1">
      <c r="A1725" s="75" t="s">
        <v>170</v>
      </c>
      <c r="B1725" s="75" t="s">
        <v>4931</v>
      </c>
      <c r="C1725" s="75" t="s">
        <v>170</v>
      </c>
      <c r="D1725" s="75" t="s">
        <v>4971</v>
      </c>
      <c r="E1725" s="75" t="s">
        <v>4972</v>
      </c>
      <c r="F1725" s="75" t="s">
        <v>4968</v>
      </c>
      <c r="G1725" s="75" t="s">
        <v>4201</v>
      </c>
      <c r="H1725" s="76">
        <f t="array" ref="H1725">_xlfn.SWITCH(J1725,"A",50,"B",45,"C",40,"D",35,"E",30,0) + _xlfn.SWITCH(K1725,"A",50,"B",45,"C",40,"D",35,"E",30,0)</f>
        <v>60</v>
      </c>
      <c r="I1725" s="76">
        <f t="array" ref="I1725">_xlfn.SWITCH(J1725,"A",50,"B",45,"C",40,"D",35,"E",30,0) + _xlfn.SWITCH(L1725,"A",50,"B",45,"C",40,"D",35,"E",30,0)</f>
        <v>60</v>
      </c>
      <c r="J1725" s="76" t="s">
        <v>1866</v>
      </c>
      <c r="K1725" s="77" t="s">
        <v>1866</v>
      </c>
      <c r="L1725" s="77" t="s">
        <v>1866</v>
      </c>
      <c r="M1725" s="75"/>
      <c r="N1725" s="75" t="s">
        <v>4969</v>
      </c>
      <c r="O1725" s="75" t="s">
        <v>4970</v>
      </c>
      <c r="P1725" s="75">
        <v>20120301</v>
      </c>
    </row>
    <row r="1726" spans="1:16" ht="19.5" customHeight="1">
      <c r="A1726" s="75" t="s">
        <v>608</v>
      </c>
      <c r="B1726" s="75" t="s">
        <v>4714</v>
      </c>
      <c r="C1726" s="75" t="s">
        <v>608</v>
      </c>
      <c r="D1726" s="75" t="s">
        <v>4971</v>
      </c>
      <c r="E1726" s="75" t="s">
        <v>4972</v>
      </c>
      <c r="F1726" s="75" t="s">
        <v>4968</v>
      </c>
      <c r="G1726" s="75" t="s">
        <v>3137</v>
      </c>
      <c r="H1726" s="75">
        <f t="array" ref="H1726">_xlfn.SWITCH(J1726,"A",50,"B",45,"C",40,"D",35,"E",30,0) + _xlfn.SWITCH(K1726,"A",50,"B",45,"C",40,"D",35,"E",30,0)</f>
        <v>60</v>
      </c>
      <c r="I1726" s="75">
        <f t="array" ref="I1726">_xlfn.SWITCH(J1726,"A",50,"B",45,"C",40,"D",35,"E",30,0) + _xlfn.SWITCH(L1726,"A",50,"B",45,"C",40,"D",35,"E",30,0)</f>
        <v>60</v>
      </c>
      <c r="J1726" s="76" t="s">
        <v>1866</v>
      </c>
      <c r="K1726" s="77" t="s">
        <v>1866</v>
      </c>
      <c r="L1726" s="77" t="s">
        <v>1866</v>
      </c>
      <c r="M1726" s="75"/>
      <c r="N1726" s="75" t="s">
        <v>4969</v>
      </c>
      <c r="O1726" s="75" t="s">
        <v>4970</v>
      </c>
      <c r="P1726" s="75">
        <v>19801126</v>
      </c>
    </row>
    <row r="1727" spans="1:16" ht="19.5" customHeight="1">
      <c r="A1727" s="75" t="s">
        <v>608</v>
      </c>
      <c r="B1727" s="75" t="s">
        <v>4714</v>
      </c>
      <c r="C1727" s="75" t="s">
        <v>608</v>
      </c>
      <c r="D1727" s="75" t="s">
        <v>4971</v>
      </c>
      <c r="E1727" s="75" t="s">
        <v>4972</v>
      </c>
      <c r="F1727" s="75" t="s">
        <v>4968</v>
      </c>
      <c r="G1727" s="75" t="s">
        <v>3367</v>
      </c>
      <c r="H1727" s="76">
        <f t="array" ref="H1727">_xlfn.SWITCH(J1727,"A",50,"B",45,"C",40,"D",35,"E",30,0) + _xlfn.SWITCH(K1727,"A",50,"B",45,"C",40,"D",35,"E",30,0)</f>
        <v>60</v>
      </c>
      <c r="I1727" s="76">
        <f t="array" ref="I1727">_xlfn.SWITCH(J1727,"A",50,"B",45,"C",40,"D",35,"E",30,0) + _xlfn.SWITCH(L1727,"A",50,"B",45,"C",40,"D",35,"E",30,0)</f>
        <v>60</v>
      </c>
      <c r="J1727" s="76" t="s">
        <v>1866</v>
      </c>
      <c r="K1727" s="77" t="s">
        <v>1866</v>
      </c>
      <c r="L1727" s="77" t="s">
        <v>1866</v>
      </c>
      <c r="M1727" s="75"/>
      <c r="N1727" s="75" t="s">
        <v>4969</v>
      </c>
      <c r="O1727" s="75" t="s">
        <v>4970</v>
      </c>
      <c r="P1727" s="75">
        <v>19730306</v>
      </c>
    </row>
    <row r="1728" spans="1:16" ht="19.5" customHeight="1">
      <c r="A1728" s="75" t="s">
        <v>608</v>
      </c>
      <c r="B1728" s="75" t="s">
        <v>4714</v>
      </c>
      <c r="C1728" s="75" t="s">
        <v>608</v>
      </c>
      <c r="D1728" s="75" t="s">
        <v>4971</v>
      </c>
      <c r="E1728" s="75" t="s">
        <v>4972</v>
      </c>
      <c r="F1728" s="75" t="s">
        <v>4968</v>
      </c>
      <c r="G1728" s="75" t="s">
        <v>3580</v>
      </c>
      <c r="H1728" s="75">
        <f t="array" ref="H1728">_xlfn.SWITCH(J1728,"A",50,"B",45,"C",40,"D",35,"E",30,0) + _xlfn.SWITCH(K1728,"A",50,"B",45,"C",40,"D",35,"E",30,0)</f>
        <v>60</v>
      </c>
      <c r="I1728" s="75">
        <f t="array" ref="I1728">_xlfn.SWITCH(J1728,"A",50,"B",45,"C",40,"D",35,"E",30,0) + _xlfn.SWITCH(L1728,"A",50,"B",45,"C",40,"D",35,"E",30,0)</f>
        <v>60</v>
      </c>
      <c r="J1728" s="76" t="s">
        <v>1866</v>
      </c>
      <c r="K1728" s="77" t="s">
        <v>1866</v>
      </c>
      <c r="L1728" s="77" t="s">
        <v>1866</v>
      </c>
      <c r="M1728" s="75"/>
      <c r="N1728" s="75" t="s">
        <v>4969</v>
      </c>
      <c r="O1728" s="75" t="s">
        <v>4970</v>
      </c>
      <c r="P1728" s="75">
        <v>19260424</v>
      </c>
    </row>
    <row r="1729" spans="1:16" ht="19.5" customHeight="1">
      <c r="A1729" s="75" t="s">
        <v>608</v>
      </c>
      <c r="B1729" s="75" t="s">
        <v>4714</v>
      </c>
      <c r="C1729" s="75" t="s">
        <v>608</v>
      </c>
      <c r="D1729" s="75" t="s">
        <v>4971</v>
      </c>
      <c r="E1729" s="75" t="s">
        <v>4972</v>
      </c>
      <c r="F1729" s="75" t="s">
        <v>4968</v>
      </c>
      <c r="G1729" s="75" t="s">
        <v>3774</v>
      </c>
      <c r="H1729" s="76">
        <f t="array" ref="H1729">_xlfn.SWITCH(J1729,"A",50,"B",45,"C",40,"D",35,"E",30,0) + _xlfn.SWITCH(K1729,"A",50,"B",45,"C",40,"D",35,"E",30,0)</f>
        <v>60</v>
      </c>
      <c r="I1729" s="76">
        <f t="array" ref="I1729">_xlfn.SWITCH(J1729,"A",50,"B",45,"C",40,"D",35,"E",30,0) + _xlfn.SWITCH(L1729,"A",50,"B",45,"C",40,"D",35,"E",30,0)</f>
        <v>60</v>
      </c>
      <c r="J1729" s="76" t="s">
        <v>1866</v>
      </c>
      <c r="K1729" s="77" t="s">
        <v>1866</v>
      </c>
      <c r="L1729" s="77" t="s">
        <v>1866</v>
      </c>
      <c r="M1729" s="75"/>
      <c r="N1729" s="75" t="s">
        <v>4969</v>
      </c>
      <c r="O1729" s="75" t="s">
        <v>4974</v>
      </c>
      <c r="P1729" s="75">
        <v>19511001</v>
      </c>
    </row>
    <row r="1730" spans="1:16" ht="19.5" customHeight="1">
      <c r="A1730" s="75" t="s">
        <v>608</v>
      </c>
      <c r="B1730" s="75" t="s">
        <v>4714</v>
      </c>
      <c r="C1730" s="75" t="s">
        <v>608</v>
      </c>
      <c r="D1730" s="75" t="s">
        <v>4971</v>
      </c>
      <c r="E1730" s="75" t="s">
        <v>4972</v>
      </c>
      <c r="F1730" s="75" t="s">
        <v>4968</v>
      </c>
      <c r="G1730" s="75" t="s">
        <v>3946</v>
      </c>
      <c r="H1730" s="75">
        <f t="array" ref="H1730">_xlfn.SWITCH(J1730,"A",50,"B",45,"C",40,"D",35,"E",30,0) + _xlfn.SWITCH(K1730,"A",50,"B",45,"C",40,"D",35,"E",30,0)</f>
        <v>60</v>
      </c>
      <c r="I1730" s="75">
        <f t="array" ref="I1730">_xlfn.SWITCH(J1730,"A",50,"B",45,"C",40,"D",35,"E",30,0) + _xlfn.SWITCH(L1730,"A",50,"B",45,"C",40,"D",35,"E",30,0)</f>
        <v>60</v>
      </c>
      <c r="J1730" s="76" t="s">
        <v>1866</v>
      </c>
      <c r="K1730" s="77" t="s">
        <v>1866</v>
      </c>
      <c r="L1730" s="77" t="s">
        <v>1866</v>
      </c>
      <c r="M1730" s="75"/>
      <c r="N1730" s="75" t="s">
        <v>4973</v>
      </c>
      <c r="O1730" s="75" t="s">
        <v>4989</v>
      </c>
      <c r="P1730" s="75">
        <v>19630105</v>
      </c>
    </row>
    <row r="1731" spans="1:16" ht="19.5" customHeight="1">
      <c r="A1731" s="75" t="s">
        <v>608</v>
      </c>
      <c r="B1731" s="75" t="s">
        <v>4751</v>
      </c>
      <c r="C1731" s="75" t="s">
        <v>608</v>
      </c>
      <c r="D1731" s="75" t="s">
        <v>4971</v>
      </c>
      <c r="E1731" s="75" t="s">
        <v>4972</v>
      </c>
      <c r="F1731" s="75" t="s">
        <v>4968</v>
      </c>
      <c r="G1731" s="75" t="s">
        <v>3368</v>
      </c>
      <c r="H1731" s="76">
        <f t="array" ref="H1731">_xlfn.SWITCH(J1731,"A",50,"B",45,"C",40,"D",35,"E",30,0) + _xlfn.SWITCH(K1731,"A",50,"B",45,"C",40,"D",35,"E",30,0)</f>
        <v>60</v>
      </c>
      <c r="I1731" s="76">
        <f t="array" ref="I1731">_xlfn.SWITCH(J1731,"A",50,"B",45,"C",40,"D",35,"E",30,0) + _xlfn.SWITCH(L1731,"A",50,"B",45,"C",40,"D",35,"E",30,0)</f>
        <v>60</v>
      </c>
      <c r="J1731" s="76" t="s">
        <v>1866</v>
      </c>
      <c r="K1731" s="77" t="s">
        <v>1866</v>
      </c>
      <c r="L1731" s="77" t="s">
        <v>1866</v>
      </c>
      <c r="M1731" s="75"/>
      <c r="N1731" s="75" t="s">
        <v>4973</v>
      </c>
      <c r="O1731" s="75" t="s">
        <v>4970</v>
      </c>
      <c r="P1731" s="75">
        <v>19660330</v>
      </c>
    </row>
    <row r="1732" spans="1:16" ht="19.5" customHeight="1">
      <c r="A1732" s="75" t="s">
        <v>608</v>
      </c>
      <c r="B1732" s="75" t="s">
        <v>4751</v>
      </c>
      <c r="C1732" s="75" t="s">
        <v>608</v>
      </c>
      <c r="D1732" s="75" t="s">
        <v>4971</v>
      </c>
      <c r="E1732" s="75" t="s">
        <v>4972</v>
      </c>
      <c r="F1732" s="75" t="s">
        <v>4968</v>
      </c>
      <c r="G1732" s="75" t="s">
        <v>3138</v>
      </c>
      <c r="H1732" s="75">
        <f t="array" ref="H1732">_xlfn.SWITCH(J1732,"A",50,"B",45,"C",40,"D",35,"E",30,0) + _xlfn.SWITCH(K1732,"A",50,"B",45,"C",40,"D",35,"E",30,0)</f>
        <v>60</v>
      </c>
      <c r="I1732" s="75">
        <f t="array" ref="I1732">_xlfn.SWITCH(J1732,"A",50,"B",45,"C",40,"D",35,"E",30,0) + _xlfn.SWITCH(L1732,"A",50,"B",45,"C",40,"D",35,"E",30,0)</f>
        <v>60</v>
      </c>
      <c r="J1732" s="76" t="s">
        <v>1866</v>
      </c>
      <c r="K1732" s="77" t="s">
        <v>1866</v>
      </c>
      <c r="L1732" s="77" t="s">
        <v>1866</v>
      </c>
      <c r="M1732" s="75"/>
      <c r="N1732" s="75" t="s">
        <v>4973</v>
      </c>
      <c r="O1732" s="75" t="s">
        <v>4970</v>
      </c>
      <c r="P1732" s="75">
        <v>19660330</v>
      </c>
    </row>
    <row r="1733" spans="1:16" ht="19.5" customHeight="1">
      <c r="A1733" s="75" t="s">
        <v>608</v>
      </c>
      <c r="B1733" s="75" t="s">
        <v>4751</v>
      </c>
      <c r="C1733" s="75" t="s">
        <v>608</v>
      </c>
      <c r="D1733" s="75" t="s">
        <v>4971</v>
      </c>
      <c r="E1733" s="75" t="s">
        <v>4972</v>
      </c>
      <c r="F1733" s="75" t="s">
        <v>4968</v>
      </c>
      <c r="G1733" s="75" t="s">
        <v>3775</v>
      </c>
      <c r="H1733" s="75">
        <f t="array" ref="H1733">_xlfn.SWITCH(J1733,"A",50,"B",45,"C",40,"D",35,"E",30,0) + _xlfn.SWITCH(K1733,"A",50,"B",45,"C",40,"D",35,"E",30,0)</f>
        <v>60</v>
      </c>
      <c r="I1733" s="75">
        <f t="array" ref="I1733">_xlfn.SWITCH(J1733,"A",50,"B",45,"C",40,"D",35,"E",30,0) + _xlfn.SWITCH(L1733,"A",50,"B",45,"C",40,"D",35,"E",30,0)</f>
        <v>60</v>
      </c>
      <c r="J1733" s="76" t="s">
        <v>1866</v>
      </c>
      <c r="K1733" s="77" t="s">
        <v>1866</v>
      </c>
      <c r="L1733" s="77" t="s">
        <v>1866</v>
      </c>
      <c r="M1733" s="75"/>
      <c r="N1733" s="75" t="s">
        <v>4969</v>
      </c>
      <c r="O1733" s="75" t="s">
        <v>4970</v>
      </c>
      <c r="P1733" s="75">
        <v>19370503</v>
      </c>
    </row>
    <row r="1734" spans="1:16" ht="19.5" customHeight="1">
      <c r="A1734" s="75" t="s">
        <v>608</v>
      </c>
      <c r="B1734" s="75" t="s">
        <v>4779</v>
      </c>
      <c r="C1734" s="75" t="s">
        <v>608</v>
      </c>
      <c r="D1734" s="75" t="s">
        <v>4971</v>
      </c>
      <c r="E1734" s="75" t="s">
        <v>4972</v>
      </c>
      <c r="F1734" s="75" t="s">
        <v>4968</v>
      </c>
      <c r="G1734" s="75" t="s">
        <v>3139</v>
      </c>
      <c r="H1734" s="76">
        <f t="array" ref="H1734">_xlfn.SWITCH(J1734,"A",50,"B",45,"C",40,"D",35,"E",30,0) + _xlfn.SWITCH(K1734,"A",50,"B",45,"C",40,"D",35,"E",30,0)</f>
        <v>60</v>
      </c>
      <c r="I1734" s="76">
        <f t="array" ref="I1734">_xlfn.SWITCH(J1734,"A",50,"B",45,"C",40,"D",35,"E",30,0) + _xlfn.SWITCH(L1734,"A",50,"B",45,"C",40,"D",35,"E",30,0)</f>
        <v>60</v>
      </c>
      <c r="J1734" s="76" t="s">
        <v>1866</v>
      </c>
      <c r="K1734" s="77" t="s">
        <v>1866</v>
      </c>
      <c r="L1734" s="77" t="s">
        <v>1866</v>
      </c>
      <c r="M1734" s="75"/>
      <c r="N1734" s="75" t="s">
        <v>4969</v>
      </c>
      <c r="O1734" s="75" t="s">
        <v>4970</v>
      </c>
      <c r="P1734" s="75">
        <v>19530307</v>
      </c>
    </row>
    <row r="1735" spans="1:16" ht="19.5" customHeight="1">
      <c r="A1735" s="75" t="s">
        <v>608</v>
      </c>
      <c r="B1735" s="75" t="s">
        <v>4779</v>
      </c>
      <c r="C1735" s="75" t="s">
        <v>608</v>
      </c>
      <c r="D1735" s="75" t="s">
        <v>4971</v>
      </c>
      <c r="E1735" s="75" t="s">
        <v>4972</v>
      </c>
      <c r="F1735" s="75" t="s">
        <v>4968</v>
      </c>
      <c r="G1735" s="75" t="s">
        <v>3369</v>
      </c>
      <c r="H1735" s="75">
        <f t="array" ref="H1735">_xlfn.SWITCH(J1735,"A",50,"B",45,"C",40,"D",35,"E",30,0) + _xlfn.SWITCH(K1735,"A",50,"B",45,"C",40,"D",35,"E",30,0)</f>
        <v>60</v>
      </c>
      <c r="I1735" s="75">
        <f t="array" ref="I1735">_xlfn.SWITCH(J1735,"A",50,"B",45,"C",40,"D",35,"E",30,0) + _xlfn.SWITCH(L1735,"A",50,"B",45,"C",40,"D",35,"E",30,0)</f>
        <v>60</v>
      </c>
      <c r="J1735" s="76" t="s">
        <v>1866</v>
      </c>
      <c r="K1735" s="77" t="s">
        <v>1866</v>
      </c>
      <c r="L1735" s="77" t="s">
        <v>1866</v>
      </c>
      <c r="M1735" s="75"/>
      <c r="N1735" s="75" t="s">
        <v>4969</v>
      </c>
      <c r="O1735" s="75" t="s">
        <v>4970</v>
      </c>
      <c r="P1735" s="75">
        <v>19511001</v>
      </c>
    </row>
    <row r="1736" spans="1:16" ht="19.5" customHeight="1">
      <c r="A1736" s="75" t="s">
        <v>608</v>
      </c>
      <c r="B1736" s="75" t="s">
        <v>4779</v>
      </c>
      <c r="C1736" s="75" t="s">
        <v>608</v>
      </c>
      <c r="D1736" s="75" t="s">
        <v>4971</v>
      </c>
      <c r="E1736" s="75" t="s">
        <v>4972</v>
      </c>
      <c r="F1736" s="75" t="s">
        <v>4968</v>
      </c>
      <c r="G1736" s="75" t="s">
        <v>3582</v>
      </c>
      <c r="H1736" s="76">
        <f t="array" ref="H1736">_xlfn.SWITCH(J1736,"A",50,"B",45,"C",40,"D",35,"E",30,0) + _xlfn.SWITCH(K1736,"A",50,"B",45,"C",40,"D",35,"E",30,0)</f>
        <v>60</v>
      </c>
      <c r="I1736" s="76">
        <f t="array" ref="I1736">_xlfn.SWITCH(J1736,"A",50,"B",45,"C",40,"D",35,"E",30,0) + _xlfn.SWITCH(L1736,"A",50,"B",45,"C",40,"D",35,"E",30,0)</f>
        <v>60</v>
      </c>
      <c r="J1736" s="76" t="s">
        <v>1866</v>
      </c>
      <c r="K1736" s="77" t="s">
        <v>1866</v>
      </c>
      <c r="L1736" s="77" t="s">
        <v>1866</v>
      </c>
      <c r="M1736" s="75"/>
      <c r="N1736" s="75" t="s">
        <v>4969</v>
      </c>
      <c r="O1736" s="75" t="s">
        <v>4970</v>
      </c>
      <c r="P1736" s="75">
        <v>19650305</v>
      </c>
    </row>
    <row r="1737" spans="1:16" ht="19.5" customHeight="1">
      <c r="A1737" s="75" t="s">
        <v>389</v>
      </c>
      <c r="B1737" s="75" t="s">
        <v>4840</v>
      </c>
      <c r="C1737" s="75" t="s">
        <v>389</v>
      </c>
      <c r="D1737" s="75" t="s">
        <v>4971</v>
      </c>
      <c r="E1737" s="75" t="s">
        <v>4972</v>
      </c>
      <c r="F1737" s="75" t="s">
        <v>4968</v>
      </c>
      <c r="G1737" s="75" t="s">
        <v>3251</v>
      </c>
      <c r="H1737" s="75">
        <f t="array" ref="H1737">_xlfn.SWITCH(J1737,"A",50,"B",45,"C",40,"D",35,"E",30,0) + _xlfn.SWITCH(K1737,"A",50,"B",45,"C",40,"D",35,"E",30,0)</f>
        <v>60</v>
      </c>
      <c r="I1737" s="75">
        <f t="array" ref="I1737">_xlfn.SWITCH(J1737,"A",50,"B",45,"C",40,"D",35,"E",30,0) + _xlfn.SWITCH(L1737,"A",50,"B",45,"C",40,"D",35,"E",30,0)</f>
        <v>60</v>
      </c>
      <c r="J1737" s="76" t="s">
        <v>1866</v>
      </c>
      <c r="K1737" s="77" t="s">
        <v>1866</v>
      </c>
      <c r="L1737" s="77" t="s">
        <v>1866</v>
      </c>
      <c r="M1737" s="75"/>
      <c r="N1737" s="75" t="s">
        <v>4973</v>
      </c>
      <c r="O1737" s="75" t="s">
        <v>4970</v>
      </c>
      <c r="P1737" s="75">
        <v>19850302</v>
      </c>
    </row>
    <row r="1738" spans="1:16" ht="19.5" customHeight="1">
      <c r="A1738" s="75" t="s">
        <v>608</v>
      </c>
      <c r="B1738" s="75" t="s">
        <v>4803</v>
      </c>
      <c r="C1738" s="75" t="s">
        <v>608</v>
      </c>
      <c r="D1738" s="75" t="s">
        <v>4971</v>
      </c>
      <c r="E1738" s="75" t="s">
        <v>4972</v>
      </c>
      <c r="F1738" s="75" t="s">
        <v>4991</v>
      </c>
      <c r="G1738" s="75" t="s">
        <v>3140</v>
      </c>
      <c r="H1738" s="75">
        <f t="array" ref="H1738">_xlfn.SWITCH(J1738,"A",50,"B",45,"C",40,"D",35,"E",30,0) + _xlfn.SWITCH(K1738,"A",50,"B",45,"C",40,"D",35,"E",30,0)</f>
        <v>60</v>
      </c>
      <c r="I1738" s="75">
        <f t="array" ref="I1738">_xlfn.SWITCH(J1738,"A",50,"B",45,"C",40,"D",35,"E",30,0) + _xlfn.SWITCH(L1738,"A",50,"B",45,"C",40,"D",35,"E",30,0)</f>
        <v>60</v>
      </c>
      <c r="J1738" s="76" t="s">
        <v>1866</v>
      </c>
      <c r="K1738" s="77" t="s">
        <v>1866</v>
      </c>
      <c r="L1738" s="77" t="s">
        <v>1866</v>
      </c>
      <c r="M1738" s="75"/>
      <c r="N1738" s="75" t="s">
        <v>4969</v>
      </c>
      <c r="O1738" s="75" t="s">
        <v>4970</v>
      </c>
      <c r="P1738" s="75">
        <v>19720302</v>
      </c>
    </row>
    <row r="1739" spans="1:16" ht="19.5" customHeight="1">
      <c r="A1739" s="75" t="s">
        <v>608</v>
      </c>
      <c r="B1739" s="75" t="s">
        <v>4803</v>
      </c>
      <c r="C1739" s="75" t="s">
        <v>608</v>
      </c>
      <c r="D1739" s="75" t="s">
        <v>4971</v>
      </c>
      <c r="E1739" s="75" t="s">
        <v>4972</v>
      </c>
      <c r="F1739" s="75" t="s">
        <v>4968</v>
      </c>
      <c r="G1739" s="75" t="s">
        <v>3370</v>
      </c>
      <c r="H1739" s="76">
        <f t="array" ref="H1739">_xlfn.SWITCH(J1739,"A",50,"B",45,"C",40,"D",35,"E",30,0) + _xlfn.SWITCH(K1739,"A",50,"B",45,"C",40,"D",35,"E",30,0)</f>
        <v>60</v>
      </c>
      <c r="I1739" s="76">
        <f t="array" ref="I1739">_xlfn.SWITCH(J1739,"A",50,"B",45,"C",40,"D",35,"E",30,0) + _xlfn.SWITCH(L1739,"A",50,"B",45,"C",40,"D",35,"E",30,0)</f>
        <v>60</v>
      </c>
      <c r="J1739" s="76" t="s">
        <v>1866</v>
      </c>
      <c r="K1739" s="77" t="s">
        <v>1866</v>
      </c>
      <c r="L1739" s="77" t="s">
        <v>1866</v>
      </c>
      <c r="M1739" s="75"/>
      <c r="N1739" s="75" t="s">
        <v>4969</v>
      </c>
      <c r="O1739" s="75" t="s">
        <v>4970</v>
      </c>
      <c r="P1739" s="75">
        <v>19720301</v>
      </c>
    </row>
    <row r="1740" spans="1:16" ht="19.5" customHeight="1">
      <c r="A1740" s="75" t="s">
        <v>608</v>
      </c>
      <c r="B1740" s="75" t="s">
        <v>4803</v>
      </c>
      <c r="C1740" s="75" t="s">
        <v>608</v>
      </c>
      <c r="D1740" s="75" t="s">
        <v>4971</v>
      </c>
      <c r="E1740" s="75" t="s">
        <v>4972</v>
      </c>
      <c r="F1740" s="75" t="s">
        <v>4968</v>
      </c>
      <c r="G1740" s="75" t="s">
        <v>3583</v>
      </c>
      <c r="H1740" s="75">
        <f t="array" ref="H1740">_xlfn.SWITCH(J1740,"A",50,"B",45,"C",40,"D",35,"E",30,0) + _xlfn.SWITCH(K1740,"A",50,"B",45,"C",40,"D",35,"E",30,0)</f>
        <v>60</v>
      </c>
      <c r="I1740" s="75">
        <f t="array" ref="I1740">_xlfn.SWITCH(J1740,"A",50,"B",45,"C",40,"D",35,"E",30,0) + _xlfn.SWITCH(L1740,"A",50,"B",45,"C",40,"D",35,"E",30,0)</f>
        <v>60</v>
      </c>
      <c r="J1740" s="76" t="s">
        <v>1866</v>
      </c>
      <c r="K1740" s="77" t="s">
        <v>1866</v>
      </c>
      <c r="L1740" s="77" t="s">
        <v>1866</v>
      </c>
      <c r="M1740" s="75"/>
      <c r="N1740" s="75" t="s">
        <v>4969</v>
      </c>
      <c r="O1740" s="75" t="s">
        <v>4974</v>
      </c>
      <c r="P1740" s="75">
        <v>19511010</v>
      </c>
    </row>
    <row r="1741" spans="1:16" ht="19.5" customHeight="1">
      <c r="A1741" s="75" t="s">
        <v>608</v>
      </c>
      <c r="B1741" s="75" t="s">
        <v>4803</v>
      </c>
      <c r="C1741" s="75" t="s">
        <v>608</v>
      </c>
      <c r="D1741" s="75" t="s">
        <v>4971</v>
      </c>
      <c r="E1741" s="75" t="s">
        <v>4972</v>
      </c>
      <c r="F1741" s="75" t="s">
        <v>4968</v>
      </c>
      <c r="G1741" s="75" t="s">
        <v>3776</v>
      </c>
      <c r="H1741" s="76">
        <f t="array" ref="H1741">_xlfn.SWITCH(J1741,"A",50,"B",45,"C",40,"D",35,"E",30,0) + _xlfn.SWITCH(K1741,"A",50,"B",45,"C",40,"D",35,"E",30,0)</f>
        <v>60</v>
      </c>
      <c r="I1741" s="76">
        <f t="array" ref="I1741">_xlfn.SWITCH(J1741,"A",50,"B",45,"C",40,"D",35,"E",30,0) + _xlfn.SWITCH(L1741,"A",50,"B",45,"C",40,"D",35,"E",30,0)</f>
        <v>60</v>
      </c>
      <c r="J1741" s="76" t="s">
        <v>1866</v>
      </c>
      <c r="K1741" s="77" t="s">
        <v>1866</v>
      </c>
      <c r="L1741" s="77" t="s">
        <v>1866</v>
      </c>
      <c r="M1741" s="75"/>
      <c r="N1741" s="75" t="s">
        <v>4973</v>
      </c>
      <c r="O1741" s="75" t="s">
        <v>4989</v>
      </c>
      <c r="P1741" s="75">
        <v>19700520</v>
      </c>
    </row>
    <row r="1742" spans="1:16" ht="19.5" customHeight="1">
      <c r="A1742" s="75" t="s">
        <v>389</v>
      </c>
      <c r="B1742" s="75" t="s">
        <v>4855</v>
      </c>
      <c r="C1742" s="75" t="s">
        <v>389</v>
      </c>
      <c r="D1742" s="75" t="s">
        <v>4971</v>
      </c>
      <c r="E1742" s="75" t="s">
        <v>4972</v>
      </c>
      <c r="F1742" s="75" t="s">
        <v>4968</v>
      </c>
      <c r="G1742" s="75" t="s">
        <v>3473</v>
      </c>
      <c r="H1742" s="76">
        <f t="array" ref="H1742">_xlfn.SWITCH(J1742,"A",50,"B",45,"C",40,"D",35,"E",30,0) + _xlfn.SWITCH(K1742,"A",50,"B",45,"C",40,"D",35,"E",30,0)</f>
        <v>60</v>
      </c>
      <c r="I1742" s="76">
        <f t="array" ref="I1742">_xlfn.SWITCH(J1742,"A",50,"B",45,"C",40,"D",35,"E",30,0) + _xlfn.SWITCH(L1742,"A",50,"B",45,"C",40,"D",35,"E",30,0)</f>
        <v>60</v>
      </c>
      <c r="J1742" s="76" t="s">
        <v>1866</v>
      </c>
      <c r="K1742" s="77" t="s">
        <v>1866</v>
      </c>
      <c r="L1742" s="77" t="s">
        <v>1866</v>
      </c>
      <c r="M1742" s="75"/>
      <c r="N1742" s="75" t="s">
        <v>4973</v>
      </c>
      <c r="O1742" s="75" t="s">
        <v>4970</v>
      </c>
      <c r="P1742" s="75">
        <v>19690301</v>
      </c>
    </row>
    <row r="1743" spans="1:16" ht="19.5" customHeight="1">
      <c r="A1743" s="75" t="s">
        <v>611</v>
      </c>
      <c r="B1743" s="75" t="s">
        <v>4753</v>
      </c>
      <c r="C1743" s="75" t="s">
        <v>4975</v>
      </c>
      <c r="D1743" s="75" t="s">
        <v>4971</v>
      </c>
      <c r="E1743" s="75" t="s">
        <v>4972</v>
      </c>
      <c r="F1743" s="75" t="s">
        <v>4968</v>
      </c>
      <c r="G1743" s="75" t="s">
        <v>3194</v>
      </c>
      <c r="H1743" s="75">
        <f t="array" ref="H1743">_xlfn.SWITCH(J1743,"A",50,"B",45,"C",40,"D",35,"E",30,0) + _xlfn.SWITCH(K1743,"A",50,"B",45,"C",40,"D",35,"E",30,0)</f>
        <v>60</v>
      </c>
      <c r="I1743" s="75">
        <f t="array" ref="I1743">_xlfn.SWITCH(J1743,"A",50,"B",45,"C",40,"D",35,"E",30,0) + _xlfn.SWITCH(L1743,"A",50,"B",45,"C",40,"D",35,"E",30,0)</f>
        <v>60</v>
      </c>
      <c r="J1743" s="76" t="s">
        <v>1866</v>
      </c>
      <c r="K1743" s="77" t="s">
        <v>1866</v>
      </c>
      <c r="L1743" s="77" t="s">
        <v>1866</v>
      </c>
      <c r="M1743" s="75"/>
      <c r="N1743" s="75" t="s">
        <v>4969</v>
      </c>
      <c r="O1743" s="75" t="s">
        <v>4970</v>
      </c>
      <c r="P1743" s="75">
        <v>20040301</v>
      </c>
    </row>
    <row r="1744" spans="1:16" ht="19.5" customHeight="1">
      <c r="A1744" s="75" t="s">
        <v>611</v>
      </c>
      <c r="B1744" s="75" t="s">
        <v>4753</v>
      </c>
      <c r="C1744" s="75" t="s">
        <v>4975</v>
      </c>
      <c r="D1744" s="75" t="s">
        <v>4971</v>
      </c>
      <c r="E1744" s="75" t="s">
        <v>4972</v>
      </c>
      <c r="F1744" s="75" t="s">
        <v>4968</v>
      </c>
      <c r="G1744" s="75" t="s">
        <v>3420</v>
      </c>
      <c r="H1744" s="76">
        <f t="array" ref="H1744">_xlfn.SWITCH(J1744,"A",50,"B",45,"C",40,"D",35,"E",30,0) + _xlfn.SWITCH(K1744,"A",50,"B",45,"C",40,"D",35,"E",30,0)</f>
        <v>60</v>
      </c>
      <c r="I1744" s="76">
        <f t="array" ref="I1744">_xlfn.SWITCH(J1744,"A",50,"B",45,"C",40,"D",35,"E",30,0) + _xlfn.SWITCH(L1744,"A",50,"B",45,"C",40,"D",35,"E",30,0)</f>
        <v>60</v>
      </c>
      <c r="J1744" s="76" t="s">
        <v>1866</v>
      </c>
      <c r="K1744" s="77" t="s">
        <v>1866</v>
      </c>
      <c r="L1744" s="77" t="s">
        <v>1866</v>
      </c>
      <c r="M1744" s="75"/>
      <c r="N1744" s="75" t="s">
        <v>4973</v>
      </c>
      <c r="O1744" s="75" t="s">
        <v>4989</v>
      </c>
      <c r="P1744" s="75">
        <v>20040301</v>
      </c>
    </row>
    <row r="1745" spans="1:16" ht="19.5" customHeight="1">
      <c r="A1745" s="75" t="s">
        <v>611</v>
      </c>
      <c r="B1745" s="75" t="s">
        <v>4753</v>
      </c>
      <c r="C1745" s="75" t="s">
        <v>4975</v>
      </c>
      <c r="D1745" s="75" t="s">
        <v>4971</v>
      </c>
      <c r="E1745" s="75" t="s">
        <v>4972</v>
      </c>
      <c r="F1745" s="75" t="s">
        <v>4968</v>
      </c>
      <c r="G1745" s="75" t="s">
        <v>3978</v>
      </c>
      <c r="H1745" s="75">
        <f t="array" ref="H1745">_xlfn.SWITCH(J1745,"A",50,"B",45,"C",40,"D",35,"E",30,0) + _xlfn.SWITCH(K1745,"A",50,"B",45,"C",40,"D",35,"E",30,0)</f>
        <v>60</v>
      </c>
      <c r="I1745" s="75">
        <f t="array" ref="I1745">_xlfn.SWITCH(J1745,"A",50,"B",45,"C",40,"D",35,"E",30,0) + _xlfn.SWITCH(L1745,"A",50,"B",45,"C",40,"D",35,"E",30,0)</f>
        <v>60</v>
      </c>
      <c r="J1745" s="76" t="s">
        <v>1866</v>
      </c>
      <c r="K1745" s="77" t="s">
        <v>1866</v>
      </c>
      <c r="L1745" s="77" t="s">
        <v>1866</v>
      </c>
      <c r="M1745" s="75"/>
      <c r="N1745" s="75" t="s">
        <v>4969</v>
      </c>
      <c r="O1745" s="75" t="s">
        <v>4970</v>
      </c>
      <c r="P1745" s="75">
        <v>19980305</v>
      </c>
    </row>
    <row r="1746" spans="1:16" ht="19.5" customHeight="1">
      <c r="A1746" s="75" t="s">
        <v>382</v>
      </c>
      <c r="B1746" s="75" t="s">
        <v>4717</v>
      </c>
      <c r="C1746" s="75" t="s">
        <v>382</v>
      </c>
      <c r="D1746" s="75" t="s">
        <v>4971</v>
      </c>
      <c r="E1746" s="75" t="s">
        <v>4972</v>
      </c>
      <c r="F1746" s="75" t="s">
        <v>4968</v>
      </c>
      <c r="G1746" s="75" t="s">
        <v>3284</v>
      </c>
      <c r="H1746" s="76">
        <f t="array" ref="H1746">_xlfn.SWITCH(J1746,"A",50,"B",45,"C",40,"D",35,"E",30,0) + _xlfn.SWITCH(K1746,"A",50,"B",45,"C",40,"D",35,"E",30,0)</f>
        <v>60</v>
      </c>
      <c r="I1746" s="76">
        <f t="array" ref="I1746">_xlfn.SWITCH(J1746,"A",50,"B",45,"C",40,"D",35,"E",30,0) + _xlfn.SWITCH(L1746,"A",50,"B",45,"C",40,"D",35,"E",30,0)</f>
        <v>60</v>
      </c>
      <c r="J1746" s="76" t="s">
        <v>1866</v>
      </c>
      <c r="K1746" s="77" t="s">
        <v>1866</v>
      </c>
      <c r="L1746" s="77" t="s">
        <v>1866</v>
      </c>
      <c r="M1746" s="75"/>
      <c r="N1746" s="75" t="s">
        <v>4969</v>
      </c>
      <c r="O1746" s="75" t="s">
        <v>4970</v>
      </c>
      <c r="P1746" s="75">
        <v>19760310</v>
      </c>
    </row>
    <row r="1747" spans="1:16" ht="19.5" customHeight="1">
      <c r="A1747" s="75" t="s">
        <v>382</v>
      </c>
      <c r="B1747" s="75" t="s">
        <v>4717</v>
      </c>
      <c r="C1747" s="75" t="s">
        <v>382</v>
      </c>
      <c r="D1747" s="75" t="s">
        <v>4971</v>
      </c>
      <c r="E1747" s="75" t="s">
        <v>4972</v>
      </c>
      <c r="F1747" s="75" t="s">
        <v>4968</v>
      </c>
      <c r="G1747" s="75" t="s">
        <v>3502</v>
      </c>
      <c r="H1747" s="75">
        <f t="array" ref="H1747">_xlfn.SWITCH(J1747,"A",50,"B",45,"C",40,"D",35,"E",30,0) + _xlfn.SWITCH(K1747,"A",50,"B",45,"C",40,"D",35,"E",30,0)</f>
        <v>60</v>
      </c>
      <c r="I1747" s="75">
        <f t="array" ref="I1747">_xlfn.SWITCH(J1747,"A",50,"B",45,"C",40,"D",35,"E",30,0) + _xlfn.SWITCH(L1747,"A",50,"B",45,"C",40,"D",35,"E",30,0)</f>
        <v>60</v>
      </c>
      <c r="J1747" s="76" t="s">
        <v>1866</v>
      </c>
      <c r="K1747" s="77" t="s">
        <v>1866</v>
      </c>
      <c r="L1747" s="77" t="s">
        <v>1866</v>
      </c>
      <c r="M1747" s="75"/>
      <c r="N1747" s="75" t="s">
        <v>4973</v>
      </c>
      <c r="O1747" s="75" t="s">
        <v>4970</v>
      </c>
      <c r="P1747" s="75">
        <v>19631212</v>
      </c>
    </row>
    <row r="1748" spans="1:16" ht="19.5" customHeight="1">
      <c r="A1748" s="75" t="s">
        <v>382</v>
      </c>
      <c r="B1748" s="75" t="s">
        <v>4717</v>
      </c>
      <c r="C1748" s="75" t="s">
        <v>382</v>
      </c>
      <c r="D1748" s="75" t="s">
        <v>4971</v>
      </c>
      <c r="E1748" s="75" t="s">
        <v>4972</v>
      </c>
      <c r="F1748" s="75" t="s">
        <v>4968</v>
      </c>
      <c r="G1748" s="75" t="s">
        <v>3882</v>
      </c>
      <c r="H1748" s="75">
        <f t="array" ref="H1748">_xlfn.SWITCH(J1748,"A",50,"B",45,"C",40,"D",35,"E",30,0) + _xlfn.SWITCH(K1748,"A",50,"B",45,"C",40,"D",35,"E",30,0)</f>
        <v>60</v>
      </c>
      <c r="I1748" s="75">
        <f t="array" ref="I1748">_xlfn.SWITCH(J1748,"A",50,"B",45,"C",40,"D",35,"E",30,0) + _xlfn.SWITCH(L1748,"A",50,"B",45,"C",40,"D",35,"E",30,0)</f>
        <v>60</v>
      </c>
      <c r="J1748" s="76" t="s">
        <v>1866</v>
      </c>
      <c r="K1748" s="77" t="s">
        <v>1866</v>
      </c>
      <c r="L1748" s="77" t="s">
        <v>1866</v>
      </c>
      <c r="M1748" s="75"/>
      <c r="N1748" s="75" t="s">
        <v>4969</v>
      </c>
      <c r="O1748" s="75" t="s">
        <v>4989</v>
      </c>
      <c r="P1748" s="75">
        <v>19530610</v>
      </c>
    </row>
    <row r="1749" spans="1:16" ht="19.5" customHeight="1">
      <c r="A1749" s="75" t="s">
        <v>382</v>
      </c>
      <c r="B1749" s="75" t="s">
        <v>4717</v>
      </c>
      <c r="C1749" s="75" t="s">
        <v>382</v>
      </c>
      <c r="D1749" s="75" t="s">
        <v>4971</v>
      </c>
      <c r="E1749" s="75" t="s">
        <v>4972</v>
      </c>
      <c r="F1749" s="75" t="s">
        <v>4968</v>
      </c>
      <c r="G1749" s="75" t="s">
        <v>4035</v>
      </c>
      <c r="H1749" s="76">
        <f t="array" ref="H1749">_xlfn.SWITCH(J1749,"A",50,"B",45,"C",40,"D",35,"E",30,0) + _xlfn.SWITCH(K1749,"A",50,"B",45,"C",40,"D",35,"E",30,0)</f>
        <v>60</v>
      </c>
      <c r="I1749" s="76">
        <f t="array" ref="I1749">_xlfn.SWITCH(J1749,"A",50,"B",45,"C",40,"D",35,"E",30,0) + _xlfn.SWITCH(L1749,"A",50,"B",45,"C",40,"D",35,"E",30,0)</f>
        <v>60</v>
      </c>
      <c r="J1749" s="76" t="s">
        <v>1866</v>
      </c>
      <c r="K1749" s="77" t="s">
        <v>1866</v>
      </c>
      <c r="L1749" s="77" t="s">
        <v>1866</v>
      </c>
      <c r="M1749" s="75"/>
      <c r="N1749" s="75" t="s">
        <v>4973</v>
      </c>
      <c r="O1749" s="75" t="s">
        <v>4970</v>
      </c>
      <c r="P1749" s="75">
        <v>19740312</v>
      </c>
    </row>
    <row r="1750" spans="1:16" ht="19.5" customHeight="1">
      <c r="A1750" s="75" t="s">
        <v>445</v>
      </c>
      <c r="B1750" s="75" t="s">
        <v>4749</v>
      </c>
      <c r="C1750" s="75" t="s">
        <v>445</v>
      </c>
      <c r="D1750" s="75" t="s">
        <v>4971</v>
      </c>
      <c r="E1750" s="75" t="s">
        <v>4972</v>
      </c>
      <c r="F1750" s="75" t="s">
        <v>4968</v>
      </c>
      <c r="G1750" s="75" t="s">
        <v>3090</v>
      </c>
      <c r="H1750" s="75">
        <f t="array" ref="H1750">_xlfn.SWITCH(J1750,"A",50,"B",45,"C",40,"D",35,"E",30,0) + _xlfn.SWITCH(K1750,"A",50,"B",45,"C",40,"D",35,"E",30,0)</f>
        <v>60</v>
      </c>
      <c r="I1750" s="75">
        <f t="array" ref="I1750">_xlfn.SWITCH(J1750,"A",50,"B",45,"C",40,"D",35,"E",30,0) + _xlfn.SWITCH(L1750,"A",50,"B",45,"C",40,"D",35,"E",30,0)</f>
        <v>60</v>
      </c>
      <c r="J1750" s="76" t="s">
        <v>1866</v>
      </c>
      <c r="K1750" s="77" t="s">
        <v>1866</v>
      </c>
      <c r="L1750" s="77" t="s">
        <v>1866</v>
      </c>
      <c r="M1750" s="75"/>
      <c r="N1750" s="75" t="s">
        <v>4969</v>
      </c>
      <c r="O1750" s="75" t="s">
        <v>4970</v>
      </c>
      <c r="P1750" s="75">
        <v>19840301</v>
      </c>
    </row>
    <row r="1751" spans="1:16" ht="19.5" customHeight="1">
      <c r="A1751" s="75" t="s">
        <v>445</v>
      </c>
      <c r="B1751" s="75" t="s">
        <v>4749</v>
      </c>
      <c r="C1751" s="75" t="s">
        <v>445</v>
      </c>
      <c r="D1751" s="75" t="s">
        <v>4971</v>
      </c>
      <c r="E1751" s="75" t="s">
        <v>4972</v>
      </c>
      <c r="F1751" s="75" t="s">
        <v>4968</v>
      </c>
      <c r="G1751" s="75" t="s">
        <v>3321</v>
      </c>
      <c r="H1751" s="76">
        <f t="array" ref="H1751">_xlfn.SWITCH(J1751,"A",50,"B",45,"C",40,"D",35,"E",30,0) + _xlfn.SWITCH(K1751,"A",50,"B",45,"C",40,"D",35,"E",30,0)</f>
        <v>60</v>
      </c>
      <c r="I1751" s="76">
        <f t="array" ref="I1751">_xlfn.SWITCH(J1751,"A",50,"B",45,"C",40,"D",35,"E",30,0) + _xlfn.SWITCH(L1751,"A",50,"B",45,"C",40,"D",35,"E",30,0)</f>
        <v>60</v>
      </c>
      <c r="J1751" s="76" t="s">
        <v>1866</v>
      </c>
      <c r="K1751" s="77" t="s">
        <v>1866</v>
      </c>
      <c r="L1751" s="77" t="s">
        <v>1866</v>
      </c>
      <c r="M1751" s="75"/>
      <c r="N1751" s="75" t="s">
        <v>4969</v>
      </c>
      <c r="O1751" s="75" t="s">
        <v>4970</v>
      </c>
      <c r="P1751" s="75">
        <v>19671005</v>
      </c>
    </row>
    <row r="1752" spans="1:16" ht="19.5" customHeight="1">
      <c r="A1752" s="75" t="s">
        <v>445</v>
      </c>
      <c r="B1752" s="75" t="s">
        <v>4749</v>
      </c>
      <c r="C1752" s="75" t="s">
        <v>445</v>
      </c>
      <c r="D1752" s="75" t="s">
        <v>4971</v>
      </c>
      <c r="E1752" s="75" t="s">
        <v>4972</v>
      </c>
      <c r="F1752" s="75" t="s">
        <v>4968</v>
      </c>
      <c r="G1752" s="75" t="s">
        <v>3537</v>
      </c>
      <c r="H1752" s="75">
        <f t="array" ref="H1752">_xlfn.SWITCH(J1752,"A",50,"B",45,"C",40,"D",35,"E",30,0) + _xlfn.SWITCH(K1752,"A",50,"B",45,"C",40,"D",35,"E",30,0)</f>
        <v>60</v>
      </c>
      <c r="I1752" s="75">
        <f t="array" ref="I1752">_xlfn.SWITCH(J1752,"A",50,"B",45,"C",40,"D",35,"E",30,0) + _xlfn.SWITCH(L1752,"A",50,"B",45,"C",40,"D",35,"E",30,0)</f>
        <v>60</v>
      </c>
      <c r="J1752" s="76" t="s">
        <v>1866</v>
      </c>
      <c r="K1752" s="77" t="s">
        <v>1866</v>
      </c>
      <c r="L1752" s="77" t="s">
        <v>1866</v>
      </c>
      <c r="M1752" s="75"/>
      <c r="N1752" s="75" t="s">
        <v>4969</v>
      </c>
      <c r="O1752" s="75" t="s">
        <v>4974</v>
      </c>
      <c r="P1752" s="75">
        <v>19730311</v>
      </c>
    </row>
    <row r="1753" spans="1:16" ht="19.5" customHeight="1">
      <c r="A1753" s="75" t="s">
        <v>445</v>
      </c>
      <c r="B1753" s="75" t="s">
        <v>4749</v>
      </c>
      <c r="C1753" s="75" t="s">
        <v>445</v>
      </c>
      <c r="D1753" s="75" t="s">
        <v>4971</v>
      </c>
      <c r="E1753" s="75" t="s">
        <v>4972</v>
      </c>
      <c r="F1753" s="75" t="s">
        <v>4968</v>
      </c>
      <c r="G1753" s="75" t="s">
        <v>3732</v>
      </c>
      <c r="H1753" s="76">
        <f t="array" ref="H1753">_xlfn.SWITCH(J1753,"A",50,"B",45,"C",40,"D",35,"E",30,0) + _xlfn.SWITCH(K1753,"A",50,"B",45,"C",40,"D",35,"E",30,0)</f>
        <v>60</v>
      </c>
      <c r="I1753" s="76">
        <f t="array" ref="I1753">_xlfn.SWITCH(J1753,"A",50,"B",45,"C",40,"D",35,"E",30,0) + _xlfn.SWITCH(L1753,"A",50,"B",45,"C",40,"D",35,"E",30,0)</f>
        <v>60</v>
      </c>
      <c r="J1753" s="76" t="s">
        <v>1866</v>
      </c>
      <c r="K1753" s="77" t="s">
        <v>1866</v>
      </c>
      <c r="L1753" s="77" t="s">
        <v>1866</v>
      </c>
      <c r="M1753" s="75"/>
      <c r="N1753" s="75" t="s">
        <v>4969</v>
      </c>
      <c r="O1753" s="75" t="s">
        <v>4989</v>
      </c>
      <c r="P1753" s="75">
        <v>19560406</v>
      </c>
    </row>
    <row r="1754" spans="1:16" ht="19.5" customHeight="1">
      <c r="A1754" s="75" t="s">
        <v>170</v>
      </c>
      <c r="B1754" s="75" t="s">
        <v>4936</v>
      </c>
      <c r="C1754" s="75" t="s">
        <v>170</v>
      </c>
      <c r="D1754" s="75" t="s">
        <v>4971</v>
      </c>
      <c r="E1754" s="75" t="s">
        <v>4972</v>
      </c>
      <c r="F1754" s="75" t="s">
        <v>4968</v>
      </c>
      <c r="G1754" s="75" t="s">
        <v>3123</v>
      </c>
      <c r="H1754" s="75">
        <f t="array" ref="H1754">_xlfn.SWITCH(J1754,"A",50,"B",45,"C",40,"D",35,"E",30,0) + _xlfn.SWITCH(K1754,"A",50,"B",45,"C",40,"D",35,"E",30,0)</f>
        <v>60</v>
      </c>
      <c r="I1754" s="75">
        <f t="array" ref="I1754">_xlfn.SWITCH(J1754,"A",50,"B",45,"C",40,"D",35,"E",30,0) + _xlfn.SWITCH(L1754,"A",50,"B",45,"C",40,"D",35,"E",30,0)</f>
        <v>60</v>
      </c>
      <c r="J1754" s="76" t="s">
        <v>1866</v>
      </c>
      <c r="K1754" s="77" t="s">
        <v>1866</v>
      </c>
      <c r="L1754" s="77" t="s">
        <v>1866</v>
      </c>
      <c r="M1754" s="75"/>
      <c r="N1754" s="75" t="s">
        <v>4969</v>
      </c>
      <c r="O1754" s="75" t="s">
        <v>4970</v>
      </c>
      <c r="P1754" s="75">
        <v>20090303</v>
      </c>
    </row>
    <row r="1755" spans="1:16" ht="19.5" customHeight="1">
      <c r="A1755" s="75" t="s">
        <v>170</v>
      </c>
      <c r="B1755" s="75" t="s">
        <v>4936</v>
      </c>
      <c r="C1755" s="75" t="s">
        <v>170</v>
      </c>
      <c r="D1755" s="75" t="s">
        <v>4971</v>
      </c>
      <c r="E1755" s="75" t="s">
        <v>4990</v>
      </c>
      <c r="F1755" s="75" t="s">
        <v>4991</v>
      </c>
      <c r="G1755" s="75" t="s">
        <v>3353</v>
      </c>
      <c r="H1755" s="76">
        <f t="array" ref="H1755">_xlfn.SWITCH(J1755,"A",50,"B",45,"C",40,"D",35,"E",30,0) + _xlfn.SWITCH(K1755,"A",50,"B",45,"C",40,"D",35,"E",30,0)</f>
        <v>60</v>
      </c>
      <c r="I1755" s="76">
        <f t="array" ref="I1755">_xlfn.SWITCH(J1755,"A",50,"B",45,"C",40,"D",35,"E",30,0) + _xlfn.SWITCH(L1755,"A",50,"B",45,"C",40,"D",35,"E",30,0)</f>
        <v>60</v>
      </c>
      <c r="J1755" s="76" t="s">
        <v>1866</v>
      </c>
      <c r="K1755" s="77" t="s">
        <v>1866</v>
      </c>
      <c r="L1755" s="77" t="s">
        <v>1866</v>
      </c>
      <c r="M1755" s="75"/>
      <c r="N1755" s="75" t="s">
        <v>4969</v>
      </c>
      <c r="O1755" s="75" t="s">
        <v>4970</v>
      </c>
      <c r="P1755" s="75">
        <v>19540409</v>
      </c>
    </row>
    <row r="1756" spans="1:16" ht="19.5" customHeight="1">
      <c r="A1756" s="75" t="s">
        <v>170</v>
      </c>
      <c r="B1756" s="75" t="s">
        <v>4936</v>
      </c>
      <c r="C1756" s="75" t="s">
        <v>170</v>
      </c>
      <c r="D1756" s="75" t="s">
        <v>4971</v>
      </c>
      <c r="E1756" s="75" t="s">
        <v>4990</v>
      </c>
      <c r="F1756" s="75" t="s">
        <v>4991</v>
      </c>
      <c r="G1756" s="75" t="s">
        <v>4472</v>
      </c>
      <c r="H1756" s="75">
        <f t="array" ref="H1756">_xlfn.SWITCH(J1756,"A",50,"B",45,"C",40,"D",35,"E",30,0) + _xlfn.SWITCH(K1756,"A",50,"B",45,"C",40,"D",35,"E",30,0)</f>
        <v>60</v>
      </c>
      <c r="I1756" s="75">
        <f t="array" ref="I1756">_xlfn.SWITCH(J1756,"A",50,"B",45,"C",40,"D",35,"E",30,0) + _xlfn.SWITCH(L1756,"A",50,"B",45,"C",40,"D",35,"E",30,0)</f>
        <v>60</v>
      </c>
      <c r="J1756" s="76" t="s">
        <v>1866</v>
      </c>
      <c r="K1756" s="77" t="s">
        <v>1866</v>
      </c>
      <c r="L1756" s="77" t="s">
        <v>1866</v>
      </c>
      <c r="M1756" s="75"/>
      <c r="N1756" s="75" t="s">
        <v>4973</v>
      </c>
      <c r="O1756" s="75" t="s">
        <v>4970</v>
      </c>
      <c r="P1756" s="75">
        <v>19671005</v>
      </c>
    </row>
    <row r="1757" spans="1:16" ht="19.5" customHeight="1">
      <c r="A1757" s="75" t="s">
        <v>170</v>
      </c>
      <c r="B1757" s="75" t="s">
        <v>4936</v>
      </c>
      <c r="C1757" s="75" t="s">
        <v>170</v>
      </c>
      <c r="D1757" s="75" t="s">
        <v>4971</v>
      </c>
      <c r="E1757" s="75" t="s">
        <v>4972</v>
      </c>
      <c r="F1757" s="75" t="s">
        <v>4968</v>
      </c>
      <c r="G1757" s="75" t="s">
        <v>4597</v>
      </c>
      <c r="H1757" s="76">
        <f t="array" ref="H1757">_xlfn.SWITCH(J1757,"A",50,"B",45,"C",40,"D",35,"E",30,0) + _xlfn.SWITCH(K1757,"A",50,"B",45,"C",40,"D",35,"E",30,0)</f>
        <v>60</v>
      </c>
      <c r="I1757" s="76">
        <f t="array" ref="I1757">_xlfn.SWITCH(J1757,"A",50,"B",45,"C",40,"D",35,"E",30,0) + _xlfn.SWITCH(L1757,"A",50,"B",45,"C",40,"D",35,"E",30,0)</f>
        <v>60</v>
      </c>
      <c r="J1757" s="76" t="s">
        <v>1866</v>
      </c>
      <c r="K1757" s="77" t="s">
        <v>1866</v>
      </c>
      <c r="L1757" s="77" t="s">
        <v>1866</v>
      </c>
      <c r="M1757" s="75"/>
      <c r="N1757" s="75" t="s">
        <v>4969</v>
      </c>
      <c r="O1757" s="75" t="s">
        <v>4970</v>
      </c>
      <c r="P1757" s="75">
        <v>20200301</v>
      </c>
    </row>
    <row r="1758" spans="1:16" ht="19.5" customHeight="1">
      <c r="A1758" s="75" t="s">
        <v>170</v>
      </c>
      <c r="B1758" s="75" t="s">
        <v>4936</v>
      </c>
      <c r="C1758" s="75" t="s">
        <v>170</v>
      </c>
      <c r="D1758" s="75" t="s">
        <v>4971</v>
      </c>
      <c r="E1758" s="75" t="s">
        <v>4972</v>
      </c>
      <c r="F1758" s="75" t="s">
        <v>4968</v>
      </c>
      <c r="G1758" s="75" t="s">
        <v>4692</v>
      </c>
      <c r="H1758" s="76">
        <f t="array" ref="H1758">_xlfn.SWITCH(J1758,"A",50,"B",45,"C",40,"D",35,"E",30,0) + _xlfn.SWITCH(K1758,"A",50,"B",45,"C",40,"D",35,"E",30,0)</f>
        <v>60</v>
      </c>
      <c r="I1758" s="76">
        <f t="array" ref="I1758">_xlfn.SWITCH(J1758,"A",50,"B",45,"C",40,"D",35,"E",30,0) + _xlfn.SWITCH(L1758,"A",50,"B",45,"C",40,"D",35,"E",30,0)</f>
        <v>60</v>
      </c>
      <c r="J1758" s="76" t="s">
        <v>1866</v>
      </c>
      <c r="K1758" s="77" t="s">
        <v>1866</v>
      </c>
      <c r="L1758" s="77" t="s">
        <v>1866</v>
      </c>
      <c r="M1758" s="75"/>
      <c r="N1758" s="75" t="s">
        <v>4973</v>
      </c>
      <c r="O1758" s="75" t="s">
        <v>4970</v>
      </c>
      <c r="P1758" s="75">
        <v>19610408</v>
      </c>
    </row>
    <row r="1759" spans="1:16" ht="19.5" customHeight="1">
      <c r="A1759" s="75" t="s">
        <v>170</v>
      </c>
      <c r="B1759" s="75" t="s">
        <v>4936</v>
      </c>
      <c r="C1759" s="75" t="s">
        <v>170</v>
      </c>
      <c r="D1759" s="75" t="s">
        <v>4971</v>
      </c>
      <c r="E1759" s="75" t="s">
        <v>4972</v>
      </c>
      <c r="F1759" s="75" t="s">
        <v>4968</v>
      </c>
      <c r="G1759" s="75" t="s">
        <v>4934</v>
      </c>
      <c r="H1759" s="75">
        <f t="array" ref="H1759">_xlfn.SWITCH(J1759,"A",50,"B",45,"C",40,"D",35,"E",30,0) + _xlfn.SWITCH(K1759,"A",50,"B",45,"C",40,"D",35,"E",30,0)</f>
        <v>60</v>
      </c>
      <c r="I1759" s="75">
        <f t="array" ref="I1759">_xlfn.SWITCH(J1759,"A",50,"B",45,"C",40,"D",35,"E",30,0) + _xlfn.SWITCH(L1759,"A",50,"B",45,"C",40,"D",35,"E",30,0)</f>
        <v>60</v>
      </c>
      <c r="J1759" s="76" t="s">
        <v>1866</v>
      </c>
      <c r="K1759" s="77" t="s">
        <v>1866</v>
      </c>
      <c r="L1759" s="77" t="s">
        <v>1866</v>
      </c>
      <c r="M1759" s="75"/>
      <c r="N1759" s="75" t="s">
        <v>4969</v>
      </c>
      <c r="O1759" s="75" t="s">
        <v>4970</v>
      </c>
      <c r="P1759" s="75">
        <v>20150302</v>
      </c>
    </row>
    <row r="1760" spans="1:16" ht="19.5" customHeight="1">
      <c r="A1760" s="75" t="s">
        <v>170</v>
      </c>
      <c r="B1760" s="75" t="s">
        <v>4936</v>
      </c>
      <c r="C1760" s="75" t="s">
        <v>170</v>
      </c>
      <c r="D1760" s="75" t="s">
        <v>4971</v>
      </c>
      <c r="E1760" s="75" t="s">
        <v>4972</v>
      </c>
      <c r="F1760" s="75" t="s">
        <v>4968</v>
      </c>
      <c r="G1760" s="75" t="s">
        <v>4830</v>
      </c>
      <c r="H1760" s="76">
        <f t="array" ref="H1760">_xlfn.SWITCH(J1760,"A",50,"B",45,"C",40,"D",35,"E",30,0) + _xlfn.SWITCH(K1760,"A",50,"B",45,"C",40,"D",35,"E",30,0)</f>
        <v>60</v>
      </c>
      <c r="I1760" s="76">
        <f t="array" ref="I1760">_xlfn.SWITCH(J1760,"A",50,"B",45,"C",40,"D",35,"E",30,0) + _xlfn.SWITCH(L1760,"A",50,"B",45,"C",40,"D",35,"E",30,0)</f>
        <v>60</v>
      </c>
      <c r="J1760" s="76" t="s">
        <v>1866</v>
      </c>
      <c r="K1760" s="77" t="s">
        <v>1866</v>
      </c>
      <c r="L1760" s="77" t="s">
        <v>1866</v>
      </c>
      <c r="M1760" s="75"/>
      <c r="N1760" s="75" t="s">
        <v>4969</v>
      </c>
      <c r="O1760" s="75" t="s">
        <v>4970</v>
      </c>
      <c r="P1760" s="75">
        <v>20180301</v>
      </c>
    </row>
    <row r="1761" spans="1:16" ht="19.5" customHeight="1">
      <c r="A1761" s="75" t="s">
        <v>170</v>
      </c>
      <c r="B1761" s="75" t="s">
        <v>4936</v>
      </c>
      <c r="C1761" s="75" t="s">
        <v>170</v>
      </c>
      <c r="D1761" s="75" t="s">
        <v>4971</v>
      </c>
      <c r="E1761" s="75" t="s">
        <v>4972</v>
      </c>
      <c r="F1761" s="75" t="s">
        <v>4968</v>
      </c>
      <c r="G1761" s="75" t="s">
        <v>4847</v>
      </c>
      <c r="H1761" s="75">
        <f t="array" ref="H1761">_xlfn.SWITCH(J1761,"A",50,"B",45,"C",40,"D",35,"E",30,0) + _xlfn.SWITCH(K1761,"A",50,"B",45,"C",40,"D",35,"E",30,0)</f>
        <v>60</v>
      </c>
      <c r="I1761" s="75">
        <f t="array" ref="I1761">_xlfn.SWITCH(J1761,"A",50,"B",45,"C",40,"D",35,"E",30,0) + _xlfn.SWITCH(L1761,"A",50,"B",45,"C",40,"D",35,"E",30,0)</f>
        <v>60</v>
      </c>
      <c r="J1761" s="76" t="s">
        <v>1866</v>
      </c>
      <c r="K1761" s="77" t="s">
        <v>1866</v>
      </c>
      <c r="L1761" s="77" t="s">
        <v>1866</v>
      </c>
      <c r="M1761" s="75"/>
      <c r="N1761" s="75" t="s">
        <v>4969</v>
      </c>
      <c r="O1761" s="75" t="s">
        <v>4970</v>
      </c>
      <c r="P1761" s="75">
        <v>20220301</v>
      </c>
    </row>
    <row r="1762" spans="1:16" ht="19.5" customHeight="1">
      <c r="A1762" s="75" t="s">
        <v>170</v>
      </c>
      <c r="B1762" s="75" t="s">
        <v>4936</v>
      </c>
      <c r="C1762" s="75" t="s">
        <v>170</v>
      </c>
      <c r="D1762" s="75" t="s">
        <v>4971</v>
      </c>
      <c r="E1762" s="75" t="s">
        <v>4972</v>
      </c>
      <c r="F1762" s="75" t="s">
        <v>4968</v>
      </c>
      <c r="G1762" s="75" t="s">
        <v>4861</v>
      </c>
      <c r="H1762" s="76">
        <f t="array" ref="H1762">_xlfn.SWITCH(J1762,"A",50,"B",45,"C",40,"D",35,"E",30,0) + _xlfn.SWITCH(K1762,"A",50,"B",45,"C",40,"D",35,"E",30,0)</f>
        <v>60</v>
      </c>
      <c r="I1762" s="76">
        <f t="array" ref="I1762">_xlfn.SWITCH(J1762,"A",50,"B",45,"C",40,"D",35,"E",30,0) + _xlfn.SWITCH(L1762,"A",50,"B",45,"C",40,"D",35,"E",30,0)</f>
        <v>60</v>
      </c>
      <c r="J1762" s="76" t="s">
        <v>1866</v>
      </c>
      <c r="K1762" s="77" t="s">
        <v>1866</v>
      </c>
      <c r="L1762" s="77" t="s">
        <v>1866</v>
      </c>
      <c r="M1762" s="75"/>
      <c r="N1762" s="75" t="s">
        <v>4969</v>
      </c>
      <c r="O1762" s="75" t="s">
        <v>4970</v>
      </c>
      <c r="P1762" s="75">
        <v>20190304</v>
      </c>
    </row>
    <row r="1763" spans="1:16" ht="19.5" customHeight="1">
      <c r="A1763" s="75" t="s">
        <v>170</v>
      </c>
      <c r="B1763" s="75" t="s">
        <v>4936</v>
      </c>
      <c r="C1763" s="75" t="s">
        <v>170</v>
      </c>
      <c r="D1763" s="75" t="s">
        <v>4971</v>
      </c>
      <c r="E1763" s="75" t="s">
        <v>4972</v>
      </c>
      <c r="F1763" s="75" t="s">
        <v>4968</v>
      </c>
      <c r="G1763" s="75" t="s">
        <v>4872</v>
      </c>
      <c r="H1763" s="75">
        <f t="array" ref="H1763">_xlfn.SWITCH(J1763,"A",50,"B",45,"C",40,"D",35,"E",30,0) + _xlfn.SWITCH(K1763,"A",50,"B",45,"C",40,"D",35,"E",30,0)</f>
        <v>60</v>
      </c>
      <c r="I1763" s="75">
        <f t="array" ref="I1763">_xlfn.SWITCH(J1763,"A",50,"B",45,"C",40,"D",35,"E",30,0) + _xlfn.SWITCH(L1763,"A",50,"B",45,"C",40,"D",35,"E",30,0)</f>
        <v>60</v>
      </c>
      <c r="J1763" s="76" t="s">
        <v>1866</v>
      </c>
      <c r="K1763" s="77" t="s">
        <v>1866</v>
      </c>
      <c r="L1763" s="77" t="s">
        <v>1866</v>
      </c>
      <c r="M1763" s="75"/>
      <c r="N1763" s="75" t="s">
        <v>4969</v>
      </c>
      <c r="O1763" s="75" t="s">
        <v>4970</v>
      </c>
      <c r="P1763" s="75">
        <v>20170301</v>
      </c>
    </row>
    <row r="1764" spans="1:16" ht="19.5" customHeight="1">
      <c r="A1764" s="75" t="s">
        <v>170</v>
      </c>
      <c r="B1764" s="75" t="s">
        <v>4936</v>
      </c>
      <c r="C1764" s="75" t="s">
        <v>170</v>
      </c>
      <c r="D1764" s="75" t="s">
        <v>4971</v>
      </c>
      <c r="E1764" s="75" t="s">
        <v>4972</v>
      </c>
      <c r="F1764" s="75" t="s">
        <v>4968</v>
      </c>
      <c r="G1764" s="75" t="s">
        <v>4910</v>
      </c>
      <c r="H1764" s="76">
        <f t="array" ref="H1764">_xlfn.SWITCH(J1764,"A",50,"B",45,"C",40,"D",35,"E",30,0) + _xlfn.SWITCH(K1764,"A",50,"B",45,"C",40,"D",35,"E",30,0)</f>
        <v>60</v>
      </c>
      <c r="I1764" s="76">
        <f t="array" ref="I1764">_xlfn.SWITCH(J1764,"A",50,"B",45,"C",40,"D",35,"E",30,0) + _xlfn.SWITCH(L1764,"A",50,"B",45,"C",40,"D",35,"E",30,0)</f>
        <v>60</v>
      </c>
      <c r="J1764" s="76" t="s">
        <v>1866</v>
      </c>
      <c r="K1764" s="77" t="s">
        <v>1866</v>
      </c>
      <c r="L1764" s="77" t="s">
        <v>1866</v>
      </c>
      <c r="M1764" s="75"/>
      <c r="N1764" s="75" t="s">
        <v>4969</v>
      </c>
      <c r="O1764" s="75" t="s">
        <v>4970</v>
      </c>
      <c r="P1764" s="75">
        <v>20090301</v>
      </c>
    </row>
    <row r="1765" spans="1:16" ht="19.5" customHeight="1">
      <c r="A1765" s="75" t="s">
        <v>170</v>
      </c>
      <c r="B1765" s="75" t="s">
        <v>4936</v>
      </c>
      <c r="C1765" s="75" t="s">
        <v>170</v>
      </c>
      <c r="D1765" s="75" t="s">
        <v>4971</v>
      </c>
      <c r="E1765" s="75" t="s">
        <v>4972</v>
      </c>
      <c r="F1765" s="75" t="s">
        <v>4968</v>
      </c>
      <c r="G1765" s="75" t="s">
        <v>4916</v>
      </c>
      <c r="H1765" s="75">
        <f t="array" ref="H1765">_xlfn.SWITCH(J1765,"A",50,"B",45,"C",40,"D",35,"E",30,0) + _xlfn.SWITCH(K1765,"A",50,"B",45,"C",40,"D",35,"E",30,0)</f>
        <v>60</v>
      </c>
      <c r="I1765" s="75">
        <f t="array" ref="I1765">_xlfn.SWITCH(J1765,"A",50,"B",45,"C",40,"D",35,"E",30,0) + _xlfn.SWITCH(L1765,"A",50,"B",45,"C",40,"D",35,"E",30,0)</f>
        <v>60</v>
      </c>
      <c r="J1765" s="76" t="s">
        <v>1866</v>
      </c>
      <c r="K1765" s="77" t="s">
        <v>1866</v>
      </c>
      <c r="L1765" s="77" t="s">
        <v>1866</v>
      </c>
      <c r="M1765" s="75"/>
      <c r="N1765" s="75" t="s">
        <v>4969</v>
      </c>
      <c r="O1765" s="75" t="s">
        <v>4970</v>
      </c>
      <c r="P1765" s="75">
        <v>20120301</v>
      </c>
    </row>
    <row r="1766" spans="1:16" ht="19.5" customHeight="1">
      <c r="A1766" s="75" t="s">
        <v>389</v>
      </c>
      <c r="B1766" s="75" t="s">
        <v>4867</v>
      </c>
      <c r="C1766" s="75" t="s">
        <v>389</v>
      </c>
      <c r="D1766" s="75" t="s">
        <v>4971</v>
      </c>
      <c r="E1766" s="75" t="s">
        <v>4972</v>
      </c>
      <c r="F1766" s="75" t="s">
        <v>4968</v>
      </c>
      <c r="G1766" s="75" t="s">
        <v>3679</v>
      </c>
      <c r="H1766" s="75">
        <f t="array" ref="H1766">_xlfn.SWITCH(J1766,"A",50,"B",45,"C",40,"D",35,"E",30,0) + _xlfn.SWITCH(K1766,"A",50,"B",45,"C",40,"D",35,"E",30,0)</f>
        <v>60</v>
      </c>
      <c r="I1766" s="75">
        <f t="array" ref="I1766">_xlfn.SWITCH(J1766,"A",50,"B",45,"C",40,"D",35,"E",30,0) + _xlfn.SWITCH(L1766,"A",50,"B",45,"C",40,"D",35,"E",30,0)</f>
        <v>60</v>
      </c>
      <c r="J1766" s="76" t="s">
        <v>1866</v>
      </c>
      <c r="K1766" s="77" t="s">
        <v>1866</v>
      </c>
      <c r="L1766" s="77" t="s">
        <v>1866</v>
      </c>
      <c r="M1766" s="75"/>
      <c r="N1766" s="75" t="s">
        <v>4969</v>
      </c>
      <c r="O1766" s="75" t="s">
        <v>4970</v>
      </c>
      <c r="P1766" s="75">
        <v>19880311</v>
      </c>
    </row>
    <row r="1767" spans="1:16" ht="19.5" customHeight="1">
      <c r="A1767" s="75" t="s">
        <v>445</v>
      </c>
      <c r="B1767" s="75" t="s">
        <v>4777</v>
      </c>
      <c r="C1767" s="75" t="s">
        <v>445</v>
      </c>
      <c r="D1767" s="75" t="s">
        <v>4971</v>
      </c>
      <c r="E1767" s="75" t="s">
        <v>4972</v>
      </c>
      <c r="F1767" s="75" t="s">
        <v>4968</v>
      </c>
      <c r="G1767" s="75" t="s">
        <v>3091</v>
      </c>
      <c r="H1767" s="76">
        <f t="array" ref="H1767">_xlfn.SWITCH(J1767,"A",50,"B",45,"C",40,"D",35,"E",30,0) + _xlfn.SWITCH(K1767,"A",50,"B",45,"C",40,"D",35,"E",30,0)</f>
        <v>60</v>
      </c>
      <c r="I1767" s="76">
        <f t="array" ref="I1767">_xlfn.SWITCH(J1767,"A",50,"B",45,"C",40,"D",35,"E",30,0) + _xlfn.SWITCH(L1767,"A",50,"B",45,"C",40,"D",35,"E",30,0)</f>
        <v>60</v>
      </c>
      <c r="J1767" s="76" t="s">
        <v>1866</v>
      </c>
      <c r="K1767" s="77" t="s">
        <v>1866</v>
      </c>
      <c r="L1767" s="77" t="s">
        <v>1866</v>
      </c>
      <c r="M1767" s="75"/>
      <c r="N1767" s="75" t="s">
        <v>4969</v>
      </c>
      <c r="O1767" s="75" t="s">
        <v>4970</v>
      </c>
      <c r="P1767" s="75">
        <v>19830302</v>
      </c>
    </row>
    <row r="1768" spans="1:16" ht="19.5" customHeight="1">
      <c r="A1768" s="75" t="s">
        <v>445</v>
      </c>
      <c r="B1768" s="75" t="s">
        <v>4777</v>
      </c>
      <c r="C1768" s="75" t="s">
        <v>445</v>
      </c>
      <c r="D1768" s="75" t="s">
        <v>4971</v>
      </c>
      <c r="E1768" s="75" t="s">
        <v>4972</v>
      </c>
      <c r="F1768" s="75" t="s">
        <v>4968</v>
      </c>
      <c r="G1768" s="75" t="s">
        <v>3322</v>
      </c>
      <c r="H1768" s="75">
        <f t="array" ref="H1768">_xlfn.SWITCH(J1768,"A",50,"B",45,"C",40,"D",35,"E",30,0) + _xlfn.SWITCH(K1768,"A",50,"B",45,"C",40,"D",35,"E",30,0)</f>
        <v>60</v>
      </c>
      <c r="I1768" s="75">
        <f t="array" ref="I1768">_xlfn.SWITCH(J1768,"A",50,"B",45,"C",40,"D",35,"E",30,0) + _xlfn.SWITCH(L1768,"A",50,"B",45,"C",40,"D",35,"E",30,0)</f>
        <v>60</v>
      </c>
      <c r="J1768" s="76" t="s">
        <v>1866</v>
      </c>
      <c r="K1768" s="77" t="s">
        <v>1866</v>
      </c>
      <c r="L1768" s="77" t="s">
        <v>1866</v>
      </c>
      <c r="M1768" s="75"/>
      <c r="N1768" s="75" t="s">
        <v>4969</v>
      </c>
      <c r="O1768" s="75" t="s">
        <v>4970</v>
      </c>
      <c r="P1768" s="75">
        <v>19790302</v>
      </c>
    </row>
    <row r="1769" spans="1:16" ht="19.5" customHeight="1">
      <c r="A1769" s="75" t="s">
        <v>445</v>
      </c>
      <c r="B1769" s="75" t="s">
        <v>4777</v>
      </c>
      <c r="C1769" s="75" t="s">
        <v>445</v>
      </c>
      <c r="D1769" s="75" t="s">
        <v>4971</v>
      </c>
      <c r="E1769" s="75" t="s">
        <v>4972</v>
      </c>
      <c r="F1769" s="75" t="s">
        <v>4968</v>
      </c>
      <c r="G1769" s="75" t="s">
        <v>3538</v>
      </c>
      <c r="H1769" s="76">
        <f t="array" ref="H1769">_xlfn.SWITCH(J1769,"A",50,"B",45,"C",40,"D",35,"E",30,0) + _xlfn.SWITCH(K1769,"A",50,"B",45,"C",40,"D",35,"E",30,0)</f>
        <v>60</v>
      </c>
      <c r="I1769" s="76">
        <f t="array" ref="I1769">_xlfn.SWITCH(J1769,"A",50,"B",45,"C",40,"D",35,"E",30,0) + _xlfn.SWITCH(L1769,"A",50,"B",45,"C",40,"D",35,"E",30,0)</f>
        <v>60</v>
      </c>
      <c r="J1769" s="76" t="s">
        <v>1866</v>
      </c>
      <c r="K1769" s="77" t="s">
        <v>1866</v>
      </c>
      <c r="L1769" s="77" t="s">
        <v>1866</v>
      </c>
      <c r="M1769" s="75"/>
      <c r="N1769" s="75" t="s">
        <v>4969</v>
      </c>
      <c r="O1769" s="75" t="s">
        <v>4970</v>
      </c>
      <c r="P1769" s="75">
        <v>19940405</v>
      </c>
    </row>
    <row r="1770" spans="1:16" ht="19.5" customHeight="1">
      <c r="A1770" s="75" t="s">
        <v>445</v>
      </c>
      <c r="B1770" s="75" t="s">
        <v>4801</v>
      </c>
      <c r="C1770" s="75" t="s">
        <v>445</v>
      </c>
      <c r="D1770" s="75" t="s">
        <v>4971</v>
      </c>
      <c r="E1770" s="75" t="s">
        <v>4972</v>
      </c>
      <c r="F1770" s="75" t="s">
        <v>4968</v>
      </c>
      <c r="G1770" s="75" t="s">
        <v>3092</v>
      </c>
      <c r="H1770" s="76">
        <f t="array" ref="H1770">_xlfn.SWITCH(J1770,"A",50,"B",45,"C",40,"D",35,"E",30,0) + _xlfn.SWITCH(K1770,"A",50,"B",45,"C",40,"D",35,"E",30,0)</f>
        <v>60</v>
      </c>
      <c r="I1770" s="76">
        <f t="array" ref="I1770">_xlfn.SWITCH(J1770,"A",50,"B",45,"C",40,"D",35,"E",30,0) + _xlfn.SWITCH(L1770,"A",50,"B",45,"C",40,"D",35,"E",30,0)</f>
        <v>60</v>
      </c>
      <c r="J1770" s="76" t="s">
        <v>1866</v>
      </c>
      <c r="K1770" s="77" t="s">
        <v>1866</v>
      </c>
      <c r="L1770" s="77" t="s">
        <v>1866</v>
      </c>
      <c r="M1770" s="75"/>
      <c r="N1770" s="75" t="s">
        <v>4969</v>
      </c>
      <c r="O1770" s="75" t="s">
        <v>4970</v>
      </c>
      <c r="P1770" s="75">
        <v>19661220</v>
      </c>
    </row>
    <row r="1771" spans="1:16" ht="19.5" customHeight="1">
      <c r="A1771" s="75" t="s">
        <v>445</v>
      </c>
      <c r="B1771" s="75" t="s">
        <v>4801</v>
      </c>
      <c r="C1771" s="75" t="s">
        <v>445</v>
      </c>
      <c r="D1771" s="75" t="s">
        <v>4971</v>
      </c>
      <c r="E1771" s="75" t="s">
        <v>4972</v>
      </c>
      <c r="F1771" s="75" t="s">
        <v>4968</v>
      </c>
      <c r="G1771" s="75" t="s">
        <v>3323</v>
      </c>
      <c r="H1771" s="75">
        <f t="array" ref="H1771">_xlfn.SWITCH(J1771,"A",50,"B",45,"C",40,"D",35,"E",30,0) + _xlfn.SWITCH(K1771,"A",50,"B",45,"C",40,"D",35,"E",30,0)</f>
        <v>60</v>
      </c>
      <c r="I1771" s="75">
        <f t="array" ref="I1771">_xlfn.SWITCH(J1771,"A",50,"B",45,"C",40,"D",35,"E",30,0) + _xlfn.SWITCH(L1771,"A",50,"B",45,"C",40,"D",35,"E",30,0)</f>
        <v>60</v>
      </c>
      <c r="J1771" s="76" t="s">
        <v>1866</v>
      </c>
      <c r="K1771" s="77" t="s">
        <v>1866</v>
      </c>
      <c r="L1771" s="77" t="s">
        <v>1866</v>
      </c>
      <c r="M1771" s="75"/>
      <c r="N1771" s="75" t="s">
        <v>4969</v>
      </c>
      <c r="O1771" s="75" t="s">
        <v>4970</v>
      </c>
      <c r="P1771" s="75">
        <v>19671005</v>
      </c>
    </row>
    <row r="1772" spans="1:16" ht="19.5" customHeight="1">
      <c r="A1772" s="75" t="s">
        <v>445</v>
      </c>
      <c r="B1772" s="75" t="s">
        <v>4801</v>
      </c>
      <c r="C1772" s="75" t="s">
        <v>445</v>
      </c>
      <c r="D1772" s="75" t="s">
        <v>4971</v>
      </c>
      <c r="E1772" s="75" t="s">
        <v>4972</v>
      </c>
      <c r="F1772" s="75" t="s">
        <v>4968</v>
      </c>
      <c r="G1772" s="75" t="s">
        <v>3733</v>
      </c>
      <c r="H1772" s="76">
        <f t="array" ref="H1772">_xlfn.SWITCH(J1772,"A",50,"B",45,"C",40,"D",35,"E",30,0) + _xlfn.SWITCH(K1772,"A",50,"B",45,"C",40,"D",35,"E",30,0)</f>
        <v>60</v>
      </c>
      <c r="I1772" s="76">
        <f t="array" ref="I1772">_xlfn.SWITCH(J1772,"A",50,"B",45,"C",40,"D",35,"E",30,0) + _xlfn.SWITCH(L1772,"A",50,"B",45,"C",40,"D",35,"E",30,0)</f>
        <v>60</v>
      </c>
      <c r="J1772" s="76" t="s">
        <v>1866</v>
      </c>
      <c r="K1772" s="77" t="s">
        <v>1866</v>
      </c>
      <c r="L1772" s="77" t="s">
        <v>1866</v>
      </c>
      <c r="M1772" s="75"/>
      <c r="N1772" s="75" t="s">
        <v>4969</v>
      </c>
      <c r="O1772" s="75" t="s">
        <v>4970</v>
      </c>
      <c r="P1772" s="75">
        <v>19790305</v>
      </c>
    </row>
    <row r="1773" spans="1:16" ht="19.5" customHeight="1">
      <c r="A1773" s="75" t="s">
        <v>445</v>
      </c>
      <c r="B1773" s="75" t="s">
        <v>4801</v>
      </c>
      <c r="C1773" s="75" t="s">
        <v>445</v>
      </c>
      <c r="D1773" s="75" t="s">
        <v>4971</v>
      </c>
      <c r="E1773" s="75" t="s">
        <v>4972</v>
      </c>
      <c r="F1773" s="75" t="s">
        <v>4968</v>
      </c>
      <c r="G1773" s="75" t="s">
        <v>3906</v>
      </c>
      <c r="H1773" s="75">
        <f t="array" ref="H1773">_xlfn.SWITCH(J1773,"A",50,"B",45,"C",40,"D",35,"E",30,0) + _xlfn.SWITCH(K1773,"A",50,"B",45,"C",40,"D",35,"E",30,0)</f>
        <v>60</v>
      </c>
      <c r="I1773" s="75">
        <f t="array" ref="I1773">_xlfn.SWITCH(J1773,"A",50,"B",45,"C",40,"D",35,"E",30,0) + _xlfn.SWITCH(L1773,"A",50,"B",45,"C",40,"D",35,"E",30,0)</f>
        <v>60</v>
      </c>
      <c r="J1773" s="76" t="s">
        <v>1866</v>
      </c>
      <c r="K1773" s="77" t="s">
        <v>1866</v>
      </c>
      <c r="L1773" s="77" t="s">
        <v>1866</v>
      </c>
      <c r="M1773" s="75"/>
      <c r="N1773" s="75" t="s">
        <v>4969</v>
      </c>
      <c r="O1773" s="75" t="s">
        <v>4974</v>
      </c>
      <c r="P1773" s="75">
        <v>19510222</v>
      </c>
    </row>
    <row r="1774" spans="1:16" ht="19.5" customHeight="1">
      <c r="A1774" s="75" t="s">
        <v>445</v>
      </c>
      <c r="B1774" s="75" t="s">
        <v>4801</v>
      </c>
      <c r="C1774" s="75" t="s">
        <v>445</v>
      </c>
      <c r="D1774" s="75" t="s">
        <v>4971</v>
      </c>
      <c r="E1774" s="75" t="s">
        <v>4972</v>
      </c>
      <c r="F1774" s="75" t="s">
        <v>4968</v>
      </c>
      <c r="G1774" s="75" t="s">
        <v>4054</v>
      </c>
      <c r="H1774" s="76">
        <f t="array" ref="H1774">_xlfn.SWITCH(J1774,"A",50,"B",45,"C",40,"D",35,"E",30,0) + _xlfn.SWITCH(K1774,"A",50,"B",45,"C",40,"D",35,"E",30,0)</f>
        <v>60</v>
      </c>
      <c r="I1774" s="76">
        <f t="array" ref="I1774">_xlfn.SWITCH(J1774,"A",50,"B",45,"C",40,"D",35,"E",30,0) + _xlfn.SWITCH(L1774,"A",50,"B",45,"C",40,"D",35,"E",30,0)</f>
        <v>60</v>
      </c>
      <c r="J1774" s="76" t="s">
        <v>1866</v>
      </c>
      <c r="K1774" s="77" t="s">
        <v>1866</v>
      </c>
      <c r="L1774" s="77" t="s">
        <v>1866</v>
      </c>
      <c r="M1774" s="75"/>
      <c r="N1774" s="75" t="s">
        <v>4969</v>
      </c>
      <c r="O1774" s="75" t="s">
        <v>4989</v>
      </c>
      <c r="P1774" s="75">
        <v>19801106</v>
      </c>
    </row>
    <row r="1775" spans="1:16" ht="19.5" customHeight="1">
      <c r="A1775" s="75" t="s">
        <v>382</v>
      </c>
      <c r="B1775" s="75" t="s">
        <v>3306</v>
      </c>
      <c r="C1775" s="75" t="s">
        <v>382</v>
      </c>
      <c r="D1775" s="75" t="s">
        <v>4971</v>
      </c>
      <c r="E1775" s="75" t="s">
        <v>4972</v>
      </c>
      <c r="F1775" s="75" t="s">
        <v>4968</v>
      </c>
      <c r="G1775" s="75" t="s">
        <v>4028</v>
      </c>
      <c r="H1775" s="76">
        <f t="array" ref="H1775">_xlfn.SWITCH(J1775,"A",50,"B",45,"C",40,"D",35,"E",30,0) + _xlfn.SWITCH(K1775,"A",50,"B",45,"C",40,"D",35,"E",30,0)</f>
        <v>0</v>
      </c>
      <c r="I1775" s="76">
        <f t="array" ref="I1775">_xlfn.SWITCH(J1775,"A",50,"B",45,"C",40,"D",35,"E",30,0) + _xlfn.SWITCH(L1775,"A",50,"B",45,"C",40,"D",35,"E",30,0)</f>
        <v>0</v>
      </c>
      <c r="J1775" s="75"/>
      <c r="K1775" s="77"/>
      <c r="L1775" s="77"/>
      <c r="M1775" s="75"/>
      <c r="N1775" s="75" t="s">
        <v>4980</v>
      </c>
      <c r="O1775" s="75" t="s">
        <v>4970</v>
      </c>
      <c r="P1775" s="75">
        <v>19530415</v>
      </c>
    </row>
    <row r="1776" spans="1:16" ht="19.5" customHeight="1">
      <c r="A1776" s="75" t="s">
        <v>393</v>
      </c>
      <c r="B1776" s="75" t="s">
        <v>3714</v>
      </c>
      <c r="C1776" s="75" t="s">
        <v>4992</v>
      </c>
      <c r="D1776" s="75" t="s">
        <v>4971</v>
      </c>
      <c r="E1776" s="75" t="s">
        <v>4972</v>
      </c>
      <c r="F1776" s="75" t="s">
        <v>4968</v>
      </c>
      <c r="G1776" s="75" t="s">
        <v>4089</v>
      </c>
      <c r="H1776" s="76">
        <f t="array" ref="H1776">_xlfn.SWITCH(J1776,"A",50,"B",45,"C",40,"D",35,"E",30,0) + _xlfn.SWITCH(K1776,"A",50,"B",45,"C",40,"D",35,"E",30,0)</f>
        <v>0</v>
      </c>
      <c r="I1776" s="76">
        <f t="array" ref="I1776">_xlfn.SWITCH(J1776,"A",50,"B",45,"C",40,"D",35,"E",30,0) + _xlfn.SWITCH(L1776,"A",50,"B",45,"C",40,"D",35,"E",30,0)</f>
        <v>0</v>
      </c>
      <c r="J1776" s="75"/>
      <c r="K1776" s="77"/>
      <c r="L1776" s="77"/>
      <c r="M1776" s="75"/>
      <c r="N1776" s="75" t="s">
        <v>4973</v>
      </c>
      <c r="O1776" s="75" t="s">
        <v>4970</v>
      </c>
      <c r="P1776" s="75">
        <v>19841220</v>
      </c>
    </row>
    <row r="1777" spans="1:16" ht="19.5" customHeight="1">
      <c r="A1777" s="75" t="s">
        <v>400</v>
      </c>
      <c r="B1777" s="75" t="s">
        <v>3068</v>
      </c>
      <c r="C1777" s="75" t="s">
        <v>4978</v>
      </c>
      <c r="D1777" s="75" t="s">
        <v>4971</v>
      </c>
      <c r="E1777" s="75" t="s">
        <v>4972</v>
      </c>
      <c r="F1777" s="75" t="s">
        <v>4968</v>
      </c>
      <c r="G1777" s="75" t="s">
        <v>4502</v>
      </c>
      <c r="H1777" s="76">
        <f t="array" ref="H1777">_xlfn.SWITCH(J1777,"A",50,"B",45,"C",40,"D",35,"E",30,0) + _xlfn.SWITCH(K1777,"A",50,"B",45,"C",40,"D",35,"E",30,0)</f>
        <v>0</v>
      </c>
      <c r="I1777" s="76">
        <f t="array" ref="I1777">_xlfn.SWITCH(J1777,"A",50,"B",45,"C",40,"D",35,"E",30,0) + _xlfn.SWITCH(L1777,"A",50,"B",45,"C",40,"D",35,"E",30,0)</f>
        <v>0</v>
      </c>
      <c r="J1777" s="75"/>
      <c r="K1777" s="77"/>
      <c r="L1777" s="77"/>
      <c r="M1777" s="75"/>
      <c r="N1777" s="75" t="s">
        <v>4973</v>
      </c>
      <c r="O1777" s="75" t="s">
        <v>4970</v>
      </c>
      <c r="P1777" s="75">
        <v>19930301</v>
      </c>
    </row>
    <row r="1778" spans="1:16" ht="19.5" customHeight="1">
      <c r="A1778" s="75" t="s">
        <v>681</v>
      </c>
      <c r="B1778" s="75" t="s">
        <v>3067</v>
      </c>
      <c r="C1778" s="75" t="s">
        <v>4987</v>
      </c>
      <c r="D1778" s="75" t="s">
        <v>4977</v>
      </c>
      <c r="E1778" s="75" t="s">
        <v>4972</v>
      </c>
      <c r="F1778" s="75" t="s">
        <v>4968</v>
      </c>
      <c r="G1778" s="75" t="s">
        <v>4662</v>
      </c>
      <c r="H1778" s="76">
        <f t="array" ref="H1778">_xlfn.SWITCH(J1778,"A",50,"B",45,"C",40,"D",35,"E",30,0) + _xlfn.SWITCH(K1778,"A",50,"B",45,"C",40,"D",35,"E",30,0)</f>
        <v>0</v>
      </c>
      <c r="I1778" s="76">
        <f t="array" ref="I1778">_xlfn.SWITCH(J1778,"A",50,"B",45,"C",40,"D",35,"E",30,0) + _xlfn.SWITCH(L1778,"A",50,"B",45,"C",40,"D",35,"E",30,0)</f>
        <v>0</v>
      </c>
      <c r="J1778" s="75"/>
      <c r="K1778" s="77"/>
      <c r="L1778" s="77"/>
      <c r="M1778" s="76" t="s">
        <v>5008</v>
      </c>
      <c r="N1778" s="75" t="s">
        <v>4969</v>
      </c>
      <c r="O1778" s="75" t="s">
        <v>4970</v>
      </c>
      <c r="P1778" s="75">
        <v>20250301</v>
      </c>
    </row>
    <row r="1779" spans="1:16" ht="19.5" customHeight="1">
      <c r="A1779" s="75" t="s">
        <v>170</v>
      </c>
      <c r="B1779" s="75" t="s">
        <v>4630</v>
      </c>
      <c r="C1779" s="75" t="s">
        <v>170</v>
      </c>
      <c r="D1779" s="75" t="s">
        <v>4971</v>
      </c>
      <c r="E1779" s="75" t="s">
        <v>4972</v>
      </c>
      <c r="F1779" s="75" t="s">
        <v>4968</v>
      </c>
      <c r="G1779" s="75" t="s">
        <v>4295</v>
      </c>
      <c r="H1779" s="76">
        <f t="array" ref="H1779">_xlfn.SWITCH(J1779,"A",50,"B",45,"C",40,"D",35,"E",30,0) + _xlfn.SWITCH(K1779,"A",50,"B",45,"C",40,"D",35,"E",30,0)</f>
        <v>0</v>
      </c>
      <c r="I1779" s="76">
        <f t="array" ref="I1779">_xlfn.SWITCH(J1779,"A",50,"B",45,"C",40,"D",35,"E",30,0) + _xlfn.SWITCH(L1779,"A",50,"B",45,"C",40,"D",35,"E",30,0)</f>
        <v>0</v>
      </c>
      <c r="J1779" s="75"/>
      <c r="K1779" s="77"/>
      <c r="L1779" s="77"/>
      <c r="M1779" s="75"/>
      <c r="N1779" s="75" t="s">
        <v>4973</v>
      </c>
      <c r="O1779" s="75" t="s">
        <v>4970</v>
      </c>
      <c r="P1779" s="75">
        <v>19860308</v>
      </c>
    </row>
    <row r="1780" spans="1:16" ht="19.5" customHeight="1">
      <c r="A1780" s="75" t="s">
        <v>170</v>
      </c>
      <c r="B1780" s="75" t="s">
        <v>4630</v>
      </c>
      <c r="C1780" s="75" t="s">
        <v>170</v>
      </c>
      <c r="D1780" s="75" t="s">
        <v>4971</v>
      </c>
      <c r="E1780" s="75" t="s">
        <v>4972</v>
      </c>
      <c r="F1780" s="75" t="s">
        <v>4968</v>
      </c>
      <c r="G1780" s="75" t="s">
        <v>4494</v>
      </c>
      <c r="H1780" s="75">
        <f t="array" ref="H1780">_xlfn.SWITCH(J1780,"A",50,"B",45,"C",40,"D",35,"E",30,0) + _xlfn.SWITCH(K1780,"A",50,"B",45,"C",40,"D",35,"E",30,0)</f>
        <v>0</v>
      </c>
      <c r="I1780" s="75">
        <f t="array" ref="I1780">_xlfn.SWITCH(J1780,"A",50,"B",45,"C",40,"D",35,"E",30,0) + _xlfn.SWITCH(L1780,"A",50,"B",45,"C",40,"D",35,"E",30,0)</f>
        <v>0</v>
      </c>
      <c r="J1780" s="75"/>
      <c r="K1780" s="77"/>
      <c r="L1780" s="77"/>
      <c r="M1780" s="75"/>
      <c r="N1780" s="75" t="s">
        <v>4973</v>
      </c>
      <c r="O1780" s="75" t="s">
        <v>4989</v>
      </c>
      <c r="P1780" s="75">
        <v>19750307</v>
      </c>
    </row>
    <row r="1781" spans="1:16" ht="19.5" customHeight="1">
      <c r="A1781" s="75" t="s">
        <v>170</v>
      </c>
      <c r="B1781" s="75" t="s">
        <v>4630</v>
      </c>
      <c r="C1781" s="75" t="s">
        <v>170</v>
      </c>
      <c r="D1781" s="75" t="s">
        <v>4971</v>
      </c>
      <c r="E1781" s="75" t="s">
        <v>4972</v>
      </c>
      <c r="F1781" s="75" t="s">
        <v>4968</v>
      </c>
      <c r="G1781" s="75" t="s">
        <v>4941</v>
      </c>
      <c r="H1781" s="76">
        <f t="array" ref="H1781">_xlfn.SWITCH(J1781,"A",50,"B",45,"C",40,"D",35,"E",30,0) + _xlfn.SWITCH(K1781,"A",50,"B",45,"C",40,"D",35,"E",30,0)</f>
        <v>0</v>
      </c>
      <c r="I1781" s="76">
        <f t="array" ref="I1781">_xlfn.SWITCH(J1781,"A",50,"B",45,"C",40,"D",35,"E",30,0) + _xlfn.SWITCH(L1781,"A",50,"B",45,"C",40,"D",35,"E",30,0)</f>
        <v>0</v>
      </c>
      <c r="J1781" s="75"/>
      <c r="K1781" s="77"/>
      <c r="L1781" s="77"/>
      <c r="M1781" s="75"/>
      <c r="N1781" s="75" t="s">
        <v>4969</v>
      </c>
      <c r="O1781" s="75" t="s">
        <v>4970</v>
      </c>
      <c r="P1781" s="75">
        <v>20120301</v>
      </c>
    </row>
    <row r="1782" spans="1:16" ht="19.5" customHeight="1">
      <c r="A1782" s="75" t="s">
        <v>393</v>
      </c>
      <c r="B1782" s="75" t="s">
        <v>4579</v>
      </c>
      <c r="C1782" s="75" t="s">
        <v>5003</v>
      </c>
      <c r="D1782" s="75" t="s">
        <v>4971</v>
      </c>
      <c r="E1782" s="75" t="s">
        <v>4972</v>
      </c>
      <c r="F1782" s="75" t="s">
        <v>4968</v>
      </c>
      <c r="G1782" s="75" t="s">
        <v>3591</v>
      </c>
      <c r="H1782" s="75">
        <f t="array" ref="H1782">_xlfn.SWITCH(J1782,"A",50,"B",45,"C",40,"D",35,"E",30,0) + _xlfn.SWITCH(K1782,"A",50,"B",45,"C",40,"D",35,"E",30,0)</f>
        <v>0</v>
      </c>
      <c r="I1782" s="75">
        <f t="array" ref="I1782">_xlfn.SWITCH(J1782,"A",50,"B",45,"C",40,"D",35,"E",30,0) + _xlfn.SWITCH(L1782,"A",50,"B",45,"C",40,"D",35,"E",30,0)</f>
        <v>0</v>
      </c>
      <c r="J1782" s="75"/>
      <c r="K1782" s="77"/>
      <c r="L1782" s="77"/>
      <c r="M1782" s="75" t="s">
        <v>4982</v>
      </c>
      <c r="N1782" s="75" t="s">
        <v>4973</v>
      </c>
      <c r="O1782" s="75" t="s">
        <v>4989</v>
      </c>
      <c r="P1782" s="75">
        <v>19730304</v>
      </c>
    </row>
    <row r="1783" spans="1:16" ht="19.5" customHeight="1">
      <c r="A1783" s="75" t="s">
        <v>1276</v>
      </c>
      <c r="B1783" s="75" t="s">
        <v>4283</v>
      </c>
      <c r="C1783" s="75" t="s">
        <v>1276</v>
      </c>
      <c r="D1783" s="75" t="s">
        <v>4971</v>
      </c>
      <c r="E1783" s="75" t="s">
        <v>4972</v>
      </c>
      <c r="F1783" s="75" t="s">
        <v>4968</v>
      </c>
      <c r="G1783" s="75" t="s">
        <v>3482</v>
      </c>
      <c r="H1783" s="76">
        <f t="array" ref="H1783">_xlfn.SWITCH(J1783,"A",50,"B",45,"C",40,"D",35,"E",30,0) + _xlfn.SWITCH(K1783,"A",50,"B",45,"C",40,"D",35,"E",30,0)</f>
        <v>0</v>
      </c>
      <c r="I1783" s="76">
        <f t="array" ref="I1783">_xlfn.SWITCH(J1783,"A",50,"B",45,"C",40,"D",35,"E",30,0) + _xlfn.SWITCH(L1783,"A",50,"B",45,"C",40,"D",35,"E",30,0)</f>
        <v>0</v>
      </c>
      <c r="J1783" s="75"/>
      <c r="K1783" s="77"/>
      <c r="L1783" s="77"/>
      <c r="M1783" s="75"/>
      <c r="N1783" s="75" t="s">
        <v>4973</v>
      </c>
      <c r="O1783" s="75" t="s">
        <v>4970</v>
      </c>
      <c r="P1783" s="75">
        <v>19950301</v>
      </c>
    </row>
    <row r="1784" spans="1:16" ht="19.5" customHeight="1">
      <c r="A1784" s="75" t="s">
        <v>400</v>
      </c>
      <c r="B1784" s="75" t="s">
        <v>3717</v>
      </c>
      <c r="C1784" s="75" t="s">
        <v>4978</v>
      </c>
      <c r="D1784" s="75" t="s">
        <v>4971</v>
      </c>
      <c r="E1784" s="75" t="s">
        <v>4972</v>
      </c>
      <c r="F1784" s="75" t="s">
        <v>4968</v>
      </c>
      <c r="G1784" s="75" t="s">
        <v>4249</v>
      </c>
      <c r="H1784" s="75">
        <f t="array" ref="H1784">_xlfn.SWITCH(J1784,"A",50,"B",45,"C",40,"D",35,"E",30,0) + _xlfn.SWITCH(K1784,"A",50,"B",45,"C",40,"D",35,"E",30,0)</f>
        <v>0</v>
      </c>
      <c r="I1784" s="75">
        <f t="array" ref="I1784">_xlfn.SWITCH(J1784,"A",50,"B",45,"C",40,"D",35,"E",30,0) + _xlfn.SWITCH(L1784,"A",50,"B",45,"C",40,"D",35,"E",30,0)</f>
        <v>0</v>
      </c>
      <c r="J1784" s="75"/>
      <c r="K1784" s="77"/>
      <c r="L1784" s="77"/>
      <c r="M1784" s="75"/>
      <c r="N1784" s="75" t="s">
        <v>4973</v>
      </c>
      <c r="O1784" s="75" t="s">
        <v>4970</v>
      </c>
      <c r="P1784" s="75">
        <v>19930309</v>
      </c>
    </row>
    <row r="1785" spans="1:16" ht="19.5" customHeight="1">
      <c r="A1785" s="75" t="s">
        <v>383</v>
      </c>
      <c r="B1785" s="75" t="s">
        <v>3716</v>
      </c>
      <c r="C1785" s="75" t="s">
        <v>4983</v>
      </c>
      <c r="D1785" s="75" t="s">
        <v>4971</v>
      </c>
      <c r="E1785" s="75" t="s">
        <v>4972</v>
      </c>
      <c r="F1785" s="75" t="s">
        <v>4968</v>
      </c>
      <c r="G1785" s="75" t="s">
        <v>4105</v>
      </c>
      <c r="H1785" s="75">
        <f t="array" ref="H1785">_xlfn.SWITCH(J1785,"A",50,"B",45,"C",40,"D",35,"E",30,0) + _xlfn.SWITCH(K1785,"A",50,"B",45,"C",40,"D",35,"E",30,0)</f>
        <v>0</v>
      </c>
      <c r="I1785" s="75">
        <f t="array" ref="I1785">_xlfn.SWITCH(J1785,"A",50,"B",45,"C",40,"D",35,"E",30,0) + _xlfn.SWITCH(L1785,"A",50,"B",45,"C",40,"D",35,"E",30,0)</f>
        <v>0</v>
      </c>
      <c r="J1785" s="75"/>
      <c r="K1785" s="77"/>
      <c r="L1785" s="77"/>
      <c r="M1785" s="75"/>
      <c r="N1785" s="75" t="s">
        <v>4973</v>
      </c>
      <c r="O1785" s="75" t="s">
        <v>4970</v>
      </c>
      <c r="P1785" s="75">
        <v>19920302</v>
      </c>
    </row>
    <row r="1786" spans="1:16" ht="19.5" customHeight="1">
      <c r="A1786" s="75" t="s">
        <v>492</v>
      </c>
      <c r="B1786" s="75" t="s">
        <v>4048</v>
      </c>
      <c r="C1786" s="75" t="s">
        <v>492</v>
      </c>
      <c r="D1786" s="75" t="s">
        <v>4971</v>
      </c>
      <c r="E1786" s="75" t="s">
        <v>4972</v>
      </c>
      <c r="F1786" s="75" t="s">
        <v>4968</v>
      </c>
      <c r="G1786" s="75" t="s">
        <v>3506</v>
      </c>
      <c r="H1786" s="76">
        <f t="array" ref="H1786">_xlfn.SWITCH(J1786,"A",50,"B",45,"C",40,"D",35,"E",30,0) + _xlfn.SWITCH(K1786,"A",50,"B",45,"C",40,"D",35,"E",30,0)</f>
        <v>0</v>
      </c>
      <c r="I1786" s="76">
        <f t="array" ref="I1786">_xlfn.SWITCH(J1786,"A",50,"B",45,"C",40,"D",35,"E",30,0) + _xlfn.SWITCH(L1786,"A",50,"B",45,"C",40,"D",35,"E",30,0)</f>
        <v>0</v>
      </c>
      <c r="J1786" s="75"/>
      <c r="K1786" s="77"/>
      <c r="L1786" s="77"/>
      <c r="M1786" s="75"/>
      <c r="N1786" s="75" t="s">
        <v>4969</v>
      </c>
      <c r="O1786" s="75" t="s">
        <v>4970</v>
      </c>
      <c r="P1786" s="75">
        <v>20230301</v>
      </c>
    </row>
    <row r="1787" spans="1:16" ht="19.5" customHeight="1">
      <c r="A1787" s="75" t="s">
        <v>400</v>
      </c>
      <c r="B1787" s="75" t="s">
        <v>3891</v>
      </c>
      <c r="C1787" s="75" t="s">
        <v>4978</v>
      </c>
      <c r="D1787" s="75" t="s">
        <v>4971</v>
      </c>
      <c r="E1787" s="75" t="s">
        <v>4972</v>
      </c>
      <c r="F1787" s="75" t="s">
        <v>4968</v>
      </c>
      <c r="G1787" s="75" t="s">
        <v>3844</v>
      </c>
      <c r="H1787" s="75">
        <f t="array" ref="H1787">_xlfn.SWITCH(J1787,"A",50,"B",45,"C",40,"D",35,"E",30,0) + _xlfn.SWITCH(K1787,"A",50,"B",45,"C",40,"D",35,"E",30,0)</f>
        <v>0</v>
      </c>
      <c r="I1787" s="75">
        <f t="array" ref="I1787">_xlfn.SWITCH(J1787,"A",50,"B",45,"C",40,"D",35,"E",30,0) + _xlfn.SWITCH(L1787,"A",50,"B",45,"C",40,"D",35,"E",30,0)</f>
        <v>0</v>
      </c>
      <c r="J1787" s="75"/>
      <c r="K1787" s="77"/>
      <c r="L1787" s="77"/>
      <c r="M1787" s="75"/>
      <c r="N1787" s="75" t="s">
        <v>4969</v>
      </c>
      <c r="O1787" s="75" t="s">
        <v>4970</v>
      </c>
      <c r="P1787" s="75">
        <v>19790301</v>
      </c>
    </row>
    <row r="1788" spans="1:16" ht="19.5" customHeight="1">
      <c r="A1788" s="75" t="s">
        <v>608</v>
      </c>
      <c r="B1788" s="75" t="s">
        <v>4578</v>
      </c>
      <c r="C1788" s="75" t="s">
        <v>608</v>
      </c>
      <c r="D1788" s="75" t="s">
        <v>4971</v>
      </c>
      <c r="E1788" s="75" t="s">
        <v>4972</v>
      </c>
      <c r="F1788" s="75" t="s">
        <v>4968</v>
      </c>
      <c r="G1788" s="75" t="s">
        <v>4085</v>
      </c>
      <c r="H1788" s="76">
        <f t="array" ref="H1788">_xlfn.SWITCH(J1788,"A",50,"B",45,"C",40,"D",35,"E",30,0) + _xlfn.SWITCH(K1788,"A",50,"B",45,"C",40,"D",35,"E",30,0)</f>
        <v>0</v>
      </c>
      <c r="I1788" s="76">
        <f t="array" ref="I1788">_xlfn.SWITCH(J1788,"A",50,"B",45,"C",40,"D",35,"E",30,0) + _xlfn.SWITCH(L1788,"A",50,"B",45,"C",40,"D",35,"E",30,0)</f>
        <v>0</v>
      </c>
      <c r="J1788" s="75"/>
      <c r="K1788" s="77"/>
      <c r="L1788" s="77"/>
      <c r="M1788" s="75" t="s">
        <v>4982</v>
      </c>
      <c r="N1788" s="75" t="s">
        <v>4973</v>
      </c>
      <c r="O1788" s="75" t="s">
        <v>4970</v>
      </c>
      <c r="P1788" s="75">
        <v>19671005</v>
      </c>
    </row>
    <row r="1789" spans="1:16" ht="19.5" customHeight="1">
      <c r="A1789" s="75" t="s">
        <v>608</v>
      </c>
      <c r="B1789" s="75" t="s">
        <v>4631</v>
      </c>
      <c r="C1789" s="75" t="s">
        <v>608</v>
      </c>
      <c r="D1789" s="75" t="s">
        <v>4971</v>
      </c>
      <c r="E1789" s="75" t="s">
        <v>4972</v>
      </c>
      <c r="F1789" s="75" t="s">
        <v>4968</v>
      </c>
      <c r="G1789" s="75" t="s">
        <v>4944</v>
      </c>
      <c r="H1789" s="75">
        <f t="array" ref="H1789">_xlfn.SWITCH(J1789,"A",50,"B",45,"C",40,"D",35,"E",30,0) + _xlfn.SWITCH(K1789,"A",50,"B",45,"C",40,"D",35,"E",30,0)</f>
        <v>0</v>
      </c>
      <c r="I1789" s="75">
        <f t="array" ref="I1789">_xlfn.SWITCH(J1789,"A",50,"B",45,"C",40,"D",35,"E",30,0) + _xlfn.SWITCH(L1789,"A",50,"B",45,"C",40,"D",35,"E",30,0)</f>
        <v>0</v>
      </c>
      <c r="J1789" s="75"/>
      <c r="K1789" s="77"/>
      <c r="L1789" s="77"/>
      <c r="M1789" s="75"/>
      <c r="N1789" s="75" t="s">
        <v>4969</v>
      </c>
      <c r="O1789" s="75" t="s">
        <v>4970</v>
      </c>
      <c r="P1789" s="75">
        <v>20230301</v>
      </c>
    </row>
    <row r="1790" spans="1:16" ht="19.5" customHeight="1">
      <c r="A1790" s="75" t="s">
        <v>492</v>
      </c>
      <c r="B1790" s="75" t="s">
        <v>4457</v>
      </c>
      <c r="C1790" s="75" t="s">
        <v>492</v>
      </c>
      <c r="D1790" s="75" t="s">
        <v>4971</v>
      </c>
      <c r="E1790" s="75" t="s">
        <v>4972</v>
      </c>
      <c r="F1790" s="75" t="s">
        <v>4968</v>
      </c>
      <c r="G1790" s="75" t="s">
        <v>4447</v>
      </c>
      <c r="H1790" s="75">
        <f t="array" ref="H1790">_xlfn.SWITCH(J1790,"A",50,"B",45,"C",40,"D",35,"E",30,0) + _xlfn.SWITCH(K1790,"A",50,"B",45,"C",40,"D",35,"E",30,0)</f>
        <v>0</v>
      </c>
      <c r="I1790" s="75">
        <f t="array" ref="I1790">_xlfn.SWITCH(J1790,"A",50,"B",45,"C",40,"D",35,"E",30,0) + _xlfn.SWITCH(L1790,"A",50,"B",45,"C",40,"D",35,"E",30,0)</f>
        <v>0</v>
      </c>
      <c r="J1790" s="75"/>
      <c r="K1790" s="77"/>
      <c r="L1790" s="77"/>
      <c r="M1790" s="75"/>
      <c r="N1790" s="75" t="s">
        <v>4969</v>
      </c>
      <c r="O1790" s="75" t="s">
        <v>4970</v>
      </c>
      <c r="P1790" s="75">
        <v>19960305</v>
      </c>
    </row>
    <row r="1791" spans="1:16" ht="19.5" customHeight="1">
      <c r="A1791" s="75" t="s">
        <v>492</v>
      </c>
      <c r="B1791" s="75" t="s">
        <v>4528</v>
      </c>
      <c r="C1791" s="75" t="s">
        <v>492</v>
      </c>
      <c r="D1791" s="75" t="s">
        <v>4971</v>
      </c>
      <c r="E1791" s="75" t="s">
        <v>4972</v>
      </c>
      <c r="F1791" s="75" t="s">
        <v>4968</v>
      </c>
      <c r="G1791" s="75" t="s">
        <v>3510</v>
      </c>
      <c r="H1791" s="76">
        <f t="array" ref="H1791">_xlfn.SWITCH(J1791,"A",50,"B",45,"C",40,"D",35,"E",30,0) + _xlfn.SWITCH(K1791,"A",50,"B",45,"C",40,"D",35,"E",30,0)</f>
        <v>0</v>
      </c>
      <c r="I1791" s="76">
        <f t="array" ref="I1791">_xlfn.SWITCH(J1791,"A",50,"B",45,"C",40,"D",35,"E",30,0) + _xlfn.SWITCH(L1791,"A",50,"B",45,"C",40,"D",35,"E",30,0)</f>
        <v>0</v>
      </c>
      <c r="J1791" s="75"/>
      <c r="K1791" s="77"/>
      <c r="L1791" s="77"/>
      <c r="M1791" s="75"/>
      <c r="N1791" s="75" t="s">
        <v>4969</v>
      </c>
      <c r="O1791" s="75" t="s">
        <v>4970</v>
      </c>
      <c r="P1791" s="75">
        <v>20230306</v>
      </c>
    </row>
    <row r="1792" spans="1:16" ht="19.5" customHeight="1">
      <c r="A1792" s="75" t="s">
        <v>170</v>
      </c>
      <c r="B1792" s="75" t="s">
        <v>4913</v>
      </c>
      <c r="C1792" s="75" t="s">
        <v>170</v>
      </c>
      <c r="D1792" s="75" t="s">
        <v>4971</v>
      </c>
      <c r="E1792" s="75" t="s">
        <v>4972</v>
      </c>
      <c r="F1792" s="75" t="s">
        <v>4968</v>
      </c>
      <c r="G1792" s="75" t="s">
        <v>4470</v>
      </c>
      <c r="H1792" s="75">
        <f t="array" ref="H1792">_xlfn.SWITCH(J1792,"A",50,"B",45,"C",40,"D",35,"E",30,0) + _xlfn.SWITCH(K1792,"A",50,"B",45,"C",40,"D",35,"E",30,0)</f>
        <v>0</v>
      </c>
      <c r="I1792" s="75">
        <f t="array" ref="I1792">_xlfn.SWITCH(J1792,"A",50,"B",45,"C",40,"D",35,"E",30,0) + _xlfn.SWITCH(L1792,"A",50,"B",45,"C",40,"D",35,"E",30,0)</f>
        <v>0</v>
      </c>
      <c r="J1792" s="75"/>
      <c r="K1792" s="77"/>
      <c r="L1792" s="77"/>
      <c r="M1792" s="75"/>
      <c r="N1792" s="75" t="s">
        <v>4969</v>
      </c>
      <c r="O1792" s="75" t="s">
        <v>4970</v>
      </c>
      <c r="P1792" s="75">
        <v>20240301</v>
      </c>
    </row>
    <row r="1793" spans="1:16" ht="19.5" customHeight="1">
      <c r="A1793" s="75" t="s">
        <v>393</v>
      </c>
      <c r="B1793" s="75" t="s">
        <v>4853</v>
      </c>
      <c r="C1793" s="75" t="s">
        <v>394</v>
      </c>
      <c r="D1793" s="75" t="s">
        <v>4971</v>
      </c>
      <c r="E1793" s="75" t="s">
        <v>4972</v>
      </c>
      <c r="F1793" s="75" t="s">
        <v>4968</v>
      </c>
      <c r="G1793" s="75" t="s">
        <v>4733</v>
      </c>
      <c r="H1793" s="76">
        <f t="array" ref="H1793">_xlfn.SWITCH(J1793,"A",50,"B",45,"C",40,"D",35,"E",30,0) + _xlfn.SWITCH(K1793,"A",50,"B",45,"C",40,"D",35,"E",30,0)</f>
        <v>0</v>
      </c>
      <c r="I1793" s="76">
        <f t="array" ref="I1793">_xlfn.SWITCH(J1793,"A",50,"B",45,"C",40,"D",35,"E",30,0) + _xlfn.SWITCH(L1793,"A",50,"B",45,"C",40,"D",35,"E",30,0)</f>
        <v>0</v>
      </c>
      <c r="J1793" s="75"/>
      <c r="K1793" s="77"/>
      <c r="L1793" s="77"/>
      <c r="M1793" s="75"/>
      <c r="N1793" s="75" t="s">
        <v>4973</v>
      </c>
      <c r="O1793" s="75" t="s">
        <v>4970</v>
      </c>
      <c r="P1793" s="75">
        <v>19980305</v>
      </c>
    </row>
    <row r="1794" spans="1:16" ht="19.5" customHeight="1">
      <c r="A1794" s="75" t="s">
        <v>170</v>
      </c>
      <c r="B1794" s="75" t="s">
        <v>4936</v>
      </c>
      <c r="C1794" s="75" t="s">
        <v>170</v>
      </c>
      <c r="D1794" s="75" t="s">
        <v>4971</v>
      </c>
      <c r="E1794" s="75" t="s">
        <v>4972</v>
      </c>
      <c r="F1794" s="75" t="s">
        <v>4968</v>
      </c>
      <c r="G1794" s="75" t="s">
        <v>4728</v>
      </c>
      <c r="H1794" s="76">
        <f t="array" ref="H1794">_xlfn.SWITCH(J1794,"A",50,"B",45,"C",40,"D",35,"E",30,0) + _xlfn.SWITCH(K1794,"A",50,"B",45,"C",40,"D",35,"E",30,0)</f>
        <v>0</v>
      </c>
      <c r="I1794" s="76">
        <f t="array" ref="I1794">_xlfn.SWITCH(J1794,"A",50,"B",45,"C",40,"D",35,"E",30,0) + _xlfn.SWITCH(L1794,"A",50,"B",45,"C",40,"D",35,"E",30,0)</f>
        <v>0</v>
      </c>
      <c r="J1794" s="75"/>
      <c r="K1794" s="77"/>
      <c r="L1794" s="77"/>
      <c r="M1794" s="75"/>
      <c r="N1794" s="75" t="s">
        <v>4969</v>
      </c>
      <c r="O1794" s="75" t="s">
        <v>4970</v>
      </c>
      <c r="P1794" s="75">
        <v>20250301</v>
      </c>
    </row>
    <row r="1795" spans="1:16" ht="19.5" customHeight="1">
      <c r="A1795" s="75" t="s">
        <v>170</v>
      </c>
      <c r="B1795" s="75" t="s">
        <v>4936</v>
      </c>
      <c r="C1795" s="75" t="s">
        <v>170</v>
      </c>
      <c r="D1795" s="75" t="s">
        <v>4971</v>
      </c>
      <c r="E1795" s="75" t="s">
        <v>4972</v>
      </c>
      <c r="F1795" s="75" t="s">
        <v>4968</v>
      </c>
      <c r="G1795" s="75" t="s">
        <v>4814</v>
      </c>
      <c r="H1795" s="75">
        <f t="array" ref="H1795">_xlfn.SWITCH(J1795,"A",50,"B",45,"C",40,"D",35,"E",30,0) + _xlfn.SWITCH(K1795,"A",50,"B",45,"C",40,"D",35,"E",30,0)</f>
        <v>0</v>
      </c>
      <c r="I1795" s="75">
        <f t="array" ref="I1795">_xlfn.SWITCH(J1795,"A",50,"B",45,"C",40,"D",35,"E",30,0) + _xlfn.SWITCH(L1795,"A",50,"B",45,"C",40,"D",35,"E",30,0)</f>
        <v>0</v>
      </c>
      <c r="J1795" s="75"/>
      <c r="K1795" s="77"/>
      <c r="L1795" s="77"/>
      <c r="M1795" s="75"/>
      <c r="N1795" s="75" t="s">
        <v>4969</v>
      </c>
      <c r="O1795" s="75" t="s">
        <v>4970</v>
      </c>
      <c r="P1795" s="75">
        <v>20230301</v>
      </c>
    </row>
    <row r="1796" spans="1:16" ht="19.5" customHeight="1">
      <c r="A1796" s="75" t="s">
        <v>170</v>
      </c>
      <c r="B1796" s="75" t="s">
        <v>4936</v>
      </c>
      <c r="C1796" s="75" t="s">
        <v>170</v>
      </c>
      <c r="D1796" s="75" t="s">
        <v>4971</v>
      </c>
      <c r="E1796" s="75" t="s">
        <v>4972</v>
      </c>
      <c r="F1796" s="75" t="s">
        <v>4968</v>
      </c>
      <c r="G1796" s="75" t="s">
        <v>4883</v>
      </c>
      <c r="H1796" s="76">
        <f t="array" ref="H1796">_xlfn.SWITCH(J1796,"A",50,"B",45,"C",40,"D",35,"E",30,0) + _xlfn.SWITCH(K1796,"A",50,"B",45,"C",40,"D",35,"E",30,0)</f>
        <v>0</v>
      </c>
      <c r="I1796" s="76">
        <f t="array" ref="I1796">_xlfn.SWITCH(J1796,"A",50,"B",45,"C",40,"D",35,"E",30,0) + _xlfn.SWITCH(L1796,"A",50,"B",45,"C",40,"D",35,"E",30,0)</f>
        <v>0</v>
      </c>
      <c r="J1796" s="75"/>
      <c r="K1796" s="77"/>
      <c r="L1796" s="77"/>
      <c r="M1796" s="75"/>
      <c r="N1796" s="75" t="s">
        <v>4969</v>
      </c>
      <c r="O1796" s="75" t="s">
        <v>4970</v>
      </c>
      <c r="P1796" s="75">
        <v>20240301</v>
      </c>
    </row>
    <row r="1797" spans="1:16" ht="19.5" customHeight="1">
      <c r="A1797" s="75" t="s">
        <v>170</v>
      </c>
      <c r="B1797" s="75" t="s">
        <v>4936</v>
      </c>
      <c r="C1797" s="75" t="s">
        <v>170</v>
      </c>
      <c r="D1797" s="75" t="s">
        <v>4971</v>
      </c>
      <c r="E1797" s="75" t="s">
        <v>4972</v>
      </c>
      <c r="F1797" s="75" t="s">
        <v>4968</v>
      </c>
      <c r="G1797" s="75" t="s">
        <v>4923</v>
      </c>
      <c r="H1797" s="76">
        <f t="array" ref="H1797">_xlfn.SWITCH(J1797,"A",50,"B",45,"C",40,"D",35,"E",30,0) + _xlfn.SWITCH(K1797,"A",50,"B",45,"C",40,"D",35,"E",30,0)</f>
        <v>0</v>
      </c>
      <c r="I1797" s="76">
        <f t="array" ref="I1797">_xlfn.SWITCH(J1797,"A",50,"B",45,"C",40,"D",35,"E",30,0) + _xlfn.SWITCH(L1797,"A",50,"B",45,"C",40,"D",35,"E",30,0)</f>
        <v>0</v>
      </c>
      <c r="J1797" s="75"/>
      <c r="K1797" s="77"/>
      <c r="L1797" s="77"/>
      <c r="M1797" s="75"/>
      <c r="N1797" s="75" t="s">
        <v>4969</v>
      </c>
      <c r="O1797" s="75" t="s">
        <v>4970</v>
      </c>
      <c r="P1797" s="75">
        <v>20250301</v>
      </c>
    </row>
  </sheetData>
  <autoFilter ref="A1:P1797" xr:uid="{00000000-0009-0000-0000-000007000000}">
    <sortState xmlns:xlrd2="http://schemas.microsoft.com/office/spreadsheetml/2017/richdata2" ref="A2:P1797">
      <sortCondition ref="L1:L1797"/>
    </sortState>
  </autoFilter>
  <phoneticPr fontId="49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246</vt:i4>
      </vt:variant>
    </vt:vector>
  </HeadingPairs>
  <TitlesOfParts>
    <vt:vector size="254" baseType="lpstr">
      <vt:lpstr>계산기</vt:lpstr>
      <vt:lpstr>성적입력</vt:lpstr>
      <vt:lpstr>종합배치표</vt:lpstr>
      <vt:lpstr>종합보정값</vt:lpstr>
      <vt:lpstr>교과배치표</vt:lpstr>
      <vt:lpstr>교과보정값</vt:lpstr>
      <vt:lpstr>목록</vt:lpstr>
      <vt:lpstr>고등학교DB</vt:lpstr>
      <vt:lpstr>R_강원</vt:lpstr>
      <vt:lpstr>R_경기</vt:lpstr>
      <vt:lpstr>R_경남</vt:lpstr>
      <vt:lpstr>R_경북</vt:lpstr>
      <vt:lpstr>R_광주</vt:lpstr>
      <vt:lpstr>R_대구</vt:lpstr>
      <vt:lpstr>R_대전</vt:lpstr>
      <vt:lpstr>R_부산</vt:lpstr>
      <vt:lpstr>R_서울</vt:lpstr>
      <vt:lpstr>R_세종</vt:lpstr>
      <vt:lpstr>R_울산</vt:lpstr>
      <vt:lpstr>R_인천</vt:lpstr>
      <vt:lpstr>R_전남</vt:lpstr>
      <vt:lpstr>R_전북</vt:lpstr>
      <vt:lpstr>R_제주</vt:lpstr>
      <vt:lpstr>R_충남</vt:lpstr>
      <vt:lpstr>R_충북</vt:lpstr>
      <vt:lpstr>S_강원_강릉시</vt:lpstr>
      <vt:lpstr>S_강원_고성군</vt:lpstr>
      <vt:lpstr>S_강원_동해시</vt:lpstr>
      <vt:lpstr>S_강원_삼척시</vt:lpstr>
      <vt:lpstr>S_강원_속초시</vt:lpstr>
      <vt:lpstr>S_강원_양구군</vt:lpstr>
      <vt:lpstr>S_강원_양양군</vt:lpstr>
      <vt:lpstr>S_강원_영월군</vt:lpstr>
      <vt:lpstr>S_강원_원주시</vt:lpstr>
      <vt:lpstr>S_강원_인제군</vt:lpstr>
      <vt:lpstr>S_강원_정선군</vt:lpstr>
      <vt:lpstr>S_강원_철원군</vt:lpstr>
      <vt:lpstr>S_강원_춘천시</vt:lpstr>
      <vt:lpstr>S_강원_태백시</vt:lpstr>
      <vt:lpstr>S_강원_평창군</vt:lpstr>
      <vt:lpstr>S_강원_홍천군</vt:lpstr>
      <vt:lpstr>S_강원_화천군</vt:lpstr>
      <vt:lpstr>S_강원_횡성군</vt:lpstr>
      <vt:lpstr>S_경기_가평군</vt:lpstr>
      <vt:lpstr>S_경기_고양시</vt:lpstr>
      <vt:lpstr>S_경기_과천시</vt:lpstr>
      <vt:lpstr>S_경기_광명시</vt:lpstr>
      <vt:lpstr>S_경기_광주시</vt:lpstr>
      <vt:lpstr>S_경기_구리시</vt:lpstr>
      <vt:lpstr>S_경기_군포시</vt:lpstr>
      <vt:lpstr>S_경기_김포시</vt:lpstr>
      <vt:lpstr>S_경기_남양주시</vt:lpstr>
      <vt:lpstr>S_경기_동두천시</vt:lpstr>
      <vt:lpstr>S_경기_부천시</vt:lpstr>
      <vt:lpstr>S_경기_성남시</vt:lpstr>
      <vt:lpstr>S_경기_수원시</vt:lpstr>
      <vt:lpstr>S_경기_시흥시</vt:lpstr>
      <vt:lpstr>S_경기_안산시</vt:lpstr>
      <vt:lpstr>S_경기_안성시</vt:lpstr>
      <vt:lpstr>S_경기_안양시</vt:lpstr>
      <vt:lpstr>S_경기_양주시</vt:lpstr>
      <vt:lpstr>S_경기_양평군</vt:lpstr>
      <vt:lpstr>S_경기_여주시</vt:lpstr>
      <vt:lpstr>S_경기_연천군</vt:lpstr>
      <vt:lpstr>S_경기_오산시</vt:lpstr>
      <vt:lpstr>S_경기_용인시</vt:lpstr>
      <vt:lpstr>S_경기_의왕시</vt:lpstr>
      <vt:lpstr>S_경기_의정부시</vt:lpstr>
      <vt:lpstr>S_경기_이천시</vt:lpstr>
      <vt:lpstr>S_경기_파주시</vt:lpstr>
      <vt:lpstr>S_경기_평택시</vt:lpstr>
      <vt:lpstr>S_경기_포천시</vt:lpstr>
      <vt:lpstr>S_경기_하남시</vt:lpstr>
      <vt:lpstr>S_경기_화성시</vt:lpstr>
      <vt:lpstr>S_경남_거제시</vt:lpstr>
      <vt:lpstr>S_경남_거창군</vt:lpstr>
      <vt:lpstr>S_경남_고성군</vt:lpstr>
      <vt:lpstr>S_경남_김해시</vt:lpstr>
      <vt:lpstr>S_경남_남해군</vt:lpstr>
      <vt:lpstr>S_경남_밀양시</vt:lpstr>
      <vt:lpstr>S_경남_사천시</vt:lpstr>
      <vt:lpstr>S_경남_산청군</vt:lpstr>
      <vt:lpstr>S_경남_양산시</vt:lpstr>
      <vt:lpstr>S_경남_의령군</vt:lpstr>
      <vt:lpstr>S_경남_진주시</vt:lpstr>
      <vt:lpstr>S_경남_창녕군</vt:lpstr>
      <vt:lpstr>S_경남_창원시</vt:lpstr>
      <vt:lpstr>S_경남_통영시</vt:lpstr>
      <vt:lpstr>S_경남_하동군</vt:lpstr>
      <vt:lpstr>S_경남_함안군</vt:lpstr>
      <vt:lpstr>S_경남_함양군</vt:lpstr>
      <vt:lpstr>S_경남_합천군</vt:lpstr>
      <vt:lpstr>S_경북_경산시</vt:lpstr>
      <vt:lpstr>S_경북_경주시</vt:lpstr>
      <vt:lpstr>S_경북_고령군</vt:lpstr>
      <vt:lpstr>S_경북_구미시</vt:lpstr>
      <vt:lpstr>S_경북_김천시</vt:lpstr>
      <vt:lpstr>S_경북_문경시</vt:lpstr>
      <vt:lpstr>S_경북_봉화군</vt:lpstr>
      <vt:lpstr>S_경북_상주시</vt:lpstr>
      <vt:lpstr>S_경북_성주군</vt:lpstr>
      <vt:lpstr>S_경북_안동시</vt:lpstr>
      <vt:lpstr>S_경북_영덕군</vt:lpstr>
      <vt:lpstr>S_경북_영양군</vt:lpstr>
      <vt:lpstr>S_경북_영주시</vt:lpstr>
      <vt:lpstr>S_경북_영천시</vt:lpstr>
      <vt:lpstr>S_경북_예천군</vt:lpstr>
      <vt:lpstr>S_경북_울진군</vt:lpstr>
      <vt:lpstr>S_경북_의성군</vt:lpstr>
      <vt:lpstr>S_경북_청도군</vt:lpstr>
      <vt:lpstr>S_경북_청송군</vt:lpstr>
      <vt:lpstr>S_경북_칠곡군</vt:lpstr>
      <vt:lpstr>S_경북_포항시</vt:lpstr>
      <vt:lpstr>S_광주_광산구</vt:lpstr>
      <vt:lpstr>S_광주_남구</vt:lpstr>
      <vt:lpstr>S_광주_동구</vt:lpstr>
      <vt:lpstr>S_광주_북구</vt:lpstr>
      <vt:lpstr>S_광주_서구</vt:lpstr>
      <vt:lpstr>S_대구_군위군</vt:lpstr>
      <vt:lpstr>S_대구_남구</vt:lpstr>
      <vt:lpstr>S_대구_달서구</vt:lpstr>
      <vt:lpstr>S_대구_달성군</vt:lpstr>
      <vt:lpstr>S_대구_동구</vt:lpstr>
      <vt:lpstr>S_대구_북구</vt:lpstr>
      <vt:lpstr>S_대구_서구</vt:lpstr>
      <vt:lpstr>S_대구_수성구</vt:lpstr>
      <vt:lpstr>S_대구_중구</vt:lpstr>
      <vt:lpstr>S_대전_대덕구</vt:lpstr>
      <vt:lpstr>S_대전_동구</vt:lpstr>
      <vt:lpstr>S_대전_서구</vt:lpstr>
      <vt:lpstr>S_대전_유성구</vt:lpstr>
      <vt:lpstr>S_대전_중구</vt:lpstr>
      <vt:lpstr>S_부산_강서구</vt:lpstr>
      <vt:lpstr>S_부산_금정구</vt:lpstr>
      <vt:lpstr>S_부산_기장군</vt:lpstr>
      <vt:lpstr>S_부산_남구</vt:lpstr>
      <vt:lpstr>S_부산_동구</vt:lpstr>
      <vt:lpstr>S_부산_동래구</vt:lpstr>
      <vt:lpstr>S_부산_부산진구</vt:lpstr>
      <vt:lpstr>S_부산_북구</vt:lpstr>
      <vt:lpstr>S_부산_사상구</vt:lpstr>
      <vt:lpstr>S_부산_사하구</vt:lpstr>
      <vt:lpstr>S_부산_서구</vt:lpstr>
      <vt:lpstr>S_부산_수영구</vt:lpstr>
      <vt:lpstr>S_부산_연제구</vt:lpstr>
      <vt:lpstr>S_부산_영도구</vt:lpstr>
      <vt:lpstr>S_부산_중구</vt:lpstr>
      <vt:lpstr>S_부산_해운대구</vt:lpstr>
      <vt:lpstr>S_서울_강남구</vt:lpstr>
      <vt:lpstr>S_서울_강동구</vt:lpstr>
      <vt:lpstr>S_서울_강북구</vt:lpstr>
      <vt:lpstr>S_서울_강서구</vt:lpstr>
      <vt:lpstr>S_서울_관악구</vt:lpstr>
      <vt:lpstr>S_서울_광진구</vt:lpstr>
      <vt:lpstr>S_서울_구로구</vt:lpstr>
      <vt:lpstr>S_서울_금천구</vt:lpstr>
      <vt:lpstr>S_서울_노원구</vt:lpstr>
      <vt:lpstr>S_서울_도봉구</vt:lpstr>
      <vt:lpstr>S_서울_동대문구</vt:lpstr>
      <vt:lpstr>S_서울_동작구</vt:lpstr>
      <vt:lpstr>S_서울_마포구</vt:lpstr>
      <vt:lpstr>S_서울_서대문구</vt:lpstr>
      <vt:lpstr>S_서울_서초구</vt:lpstr>
      <vt:lpstr>S_서울_성동구</vt:lpstr>
      <vt:lpstr>S_서울_성북구</vt:lpstr>
      <vt:lpstr>S_서울_송파구</vt:lpstr>
      <vt:lpstr>S_서울_양천구</vt:lpstr>
      <vt:lpstr>S_서울_영등포구</vt:lpstr>
      <vt:lpstr>S_서울_용산구</vt:lpstr>
      <vt:lpstr>S_서울_은평구</vt:lpstr>
      <vt:lpstr>S_서울_종로구</vt:lpstr>
      <vt:lpstr>S_서울_중구</vt:lpstr>
      <vt:lpstr>S_서울_중랑구</vt:lpstr>
      <vt:lpstr>S_세종_세종시</vt:lpstr>
      <vt:lpstr>S_울산_남구</vt:lpstr>
      <vt:lpstr>S_울산_동구</vt:lpstr>
      <vt:lpstr>S_울산_북구</vt:lpstr>
      <vt:lpstr>S_울산_울주군</vt:lpstr>
      <vt:lpstr>S_울산_중구</vt:lpstr>
      <vt:lpstr>S_인천_강화군</vt:lpstr>
      <vt:lpstr>S_인천_계양구</vt:lpstr>
      <vt:lpstr>S_인천_남동구</vt:lpstr>
      <vt:lpstr>S_인천_동구</vt:lpstr>
      <vt:lpstr>S_인천_미추홀구</vt:lpstr>
      <vt:lpstr>S_인천_부평구</vt:lpstr>
      <vt:lpstr>S_인천_서구</vt:lpstr>
      <vt:lpstr>S_인천_연수구</vt:lpstr>
      <vt:lpstr>S_인천_옹진군</vt:lpstr>
      <vt:lpstr>S_인천_중구</vt:lpstr>
      <vt:lpstr>S_전남_강진군</vt:lpstr>
      <vt:lpstr>S_전남_고흥군</vt:lpstr>
      <vt:lpstr>S_전남_곡성군</vt:lpstr>
      <vt:lpstr>S_전남_광양시</vt:lpstr>
      <vt:lpstr>S_전남_구례군</vt:lpstr>
      <vt:lpstr>S_전남_나주시</vt:lpstr>
      <vt:lpstr>S_전남_담양군</vt:lpstr>
      <vt:lpstr>S_전남_목포시</vt:lpstr>
      <vt:lpstr>S_전남_무안군</vt:lpstr>
      <vt:lpstr>S_전남_보성군</vt:lpstr>
      <vt:lpstr>S_전남_순천시</vt:lpstr>
      <vt:lpstr>S_전남_신안군</vt:lpstr>
      <vt:lpstr>S_전남_여수시</vt:lpstr>
      <vt:lpstr>S_전남_영광군</vt:lpstr>
      <vt:lpstr>S_전남_영암군</vt:lpstr>
      <vt:lpstr>S_전남_완도군</vt:lpstr>
      <vt:lpstr>S_전남_장성군</vt:lpstr>
      <vt:lpstr>S_전남_장흥군</vt:lpstr>
      <vt:lpstr>S_전남_진도군</vt:lpstr>
      <vt:lpstr>S_전남_함평군</vt:lpstr>
      <vt:lpstr>S_전남_해남군</vt:lpstr>
      <vt:lpstr>S_전남_화순군</vt:lpstr>
      <vt:lpstr>S_전북_고창군</vt:lpstr>
      <vt:lpstr>S_전북_군산시</vt:lpstr>
      <vt:lpstr>S_전북_김제시</vt:lpstr>
      <vt:lpstr>S_전북_남원시</vt:lpstr>
      <vt:lpstr>S_전북_무주군</vt:lpstr>
      <vt:lpstr>S_전북_부안군</vt:lpstr>
      <vt:lpstr>S_전북_순창군</vt:lpstr>
      <vt:lpstr>S_전북_완주군</vt:lpstr>
      <vt:lpstr>S_전북_익산시</vt:lpstr>
      <vt:lpstr>S_전북_임실군</vt:lpstr>
      <vt:lpstr>S_전북_장수군</vt:lpstr>
      <vt:lpstr>S_전북_전주시</vt:lpstr>
      <vt:lpstr>S_전북_정읍시</vt:lpstr>
      <vt:lpstr>S_전북_진안군</vt:lpstr>
      <vt:lpstr>S_제주_서귀포시</vt:lpstr>
      <vt:lpstr>S_제주_제주시</vt:lpstr>
      <vt:lpstr>S_충남_계룡시</vt:lpstr>
      <vt:lpstr>S_충남_공주시</vt:lpstr>
      <vt:lpstr>S_충남_금산군</vt:lpstr>
      <vt:lpstr>S_충남_논산시</vt:lpstr>
      <vt:lpstr>S_충남_당진시</vt:lpstr>
      <vt:lpstr>S_충남_보령시</vt:lpstr>
      <vt:lpstr>S_충남_부여군</vt:lpstr>
      <vt:lpstr>S_충남_서산시</vt:lpstr>
      <vt:lpstr>S_충남_서천군</vt:lpstr>
      <vt:lpstr>S_충남_아산시</vt:lpstr>
      <vt:lpstr>S_충남_예산군</vt:lpstr>
      <vt:lpstr>S_충남_천안시</vt:lpstr>
      <vt:lpstr>S_충남_청양군</vt:lpstr>
      <vt:lpstr>S_충남_태안군</vt:lpstr>
      <vt:lpstr>S_충남_홍성군</vt:lpstr>
      <vt:lpstr>S_충북_괴산군</vt:lpstr>
      <vt:lpstr>S_충북_단양군</vt:lpstr>
      <vt:lpstr>S_충북_보은군</vt:lpstr>
      <vt:lpstr>S_충북_영동군</vt:lpstr>
      <vt:lpstr>S_충북_옥천군</vt:lpstr>
      <vt:lpstr>S_충북_음성군</vt:lpstr>
      <vt:lpstr>S_충북_제천시</vt:lpstr>
      <vt:lpstr>S_충북_증평군</vt:lpstr>
      <vt:lpstr>S_충북_진천군</vt:lpstr>
      <vt:lpstr>S_충북_청주시</vt:lpstr>
      <vt:lpstr>S_충북_충주시</vt:lpstr>
      <vt:lpstr>시도목록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모지우</cp:lastModifiedBy>
  <cp:revision>0</cp:revision>
  <dcterms:created xsi:type="dcterms:W3CDTF">2026-04-05T23:01:43Z</dcterms:created>
  <dcterms:modified xsi:type="dcterms:W3CDTF">2026-04-14T04:07:09Z</dcterms:modified>
  <dc:language>en-US</dc:language>
</cp:coreProperties>
</file>